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E0C5BDA8-6EDE-411C-B6F0-873E4DF0C42C}" xr6:coauthVersionLast="47" xr6:coauthVersionMax="47" xr10:uidLastSave="{00000000-0000-0000-0000-000000000000}"/>
  <bookViews>
    <workbookView xWindow="-57720" yWindow="-1920" windowWidth="29040" windowHeight="15720" tabRatio="902" activeTab="3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externalReferences>
    <externalReference r:id="rId8"/>
  </externalReferences>
  <definedNames>
    <definedName name="_xlnm._FilterDatabase" localSheetId="6" hidden="1">DataCollection!$A$1:$AB$6001</definedName>
    <definedName name="_xlnm._FilterDatabase" localSheetId="3" hidden="1">RIC_List!$A$1:$I$411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Config!$C$11</definedName>
    <definedName name="currency">Config!$C$8</definedName>
    <definedName name="dailyCall">Config!$V$7</definedName>
    <definedName name="dailyPut">Config!$V$8</definedName>
    <definedName name="dateEnd">Config!$C$10</definedName>
    <definedName name="dateStart">Config!$C$9</definedName>
    <definedName name="Exchange">'[1]Main '!$D$23</definedName>
    <definedName name="lotSize">Config!$M$25</definedName>
    <definedName name="maturityDate">Config!$L$30:$L$48</definedName>
    <definedName name="maxStrikeCall">Config!$M$23</definedName>
    <definedName name="maxStrikePut">Config!$M$21</definedName>
    <definedName name="minStrikeCall">Config!$M$22</definedName>
    <definedName name="minStrikePut">Config!$M$20</definedName>
    <definedName name="monthCall">Config!$R$8:$R$19</definedName>
    <definedName name="monthPut">Config!$S$8:$S$19</definedName>
    <definedName name="namePrefix">Config!$C$12</definedName>
    <definedName name="optionFrequency">Config!$M$17</definedName>
    <definedName name="RFR">'Future et co'!$E$10</definedName>
    <definedName name="RicBloomberg">Config!$E$61:$E$73</definedName>
    <definedName name="rootBB">Config!$C$7</definedName>
    <definedName name="rootRIC">Config!$C$6</definedName>
    <definedName name="Steps" localSheetId="2">'[1]Main '!$H$5</definedName>
    <definedName name="steps">Config!$M$24</definedName>
    <definedName name="UnderlyingDownload">'Future et co'!$CH$9</definedName>
    <definedName name="underlyingTicker">Config!#REF!</definedName>
    <definedName name="UnderylingEndDate">'Future et co'!$CH$7</definedName>
    <definedName name="UnderylingStartDate">'Future et co'!$CH$6</definedName>
    <definedName name="weeklyCall">Config!$V$11</definedName>
    <definedName name="weeklyPut">Config!$V$12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02" i="58" l="1"/>
  <c r="F2402" i="58" l="1"/>
  <c r="E2402" i="58"/>
  <c r="A2702" i="58"/>
  <c r="A2" i="58"/>
  <c r="E2702" i="58" l="1"/>
  <c r="F2702" i="58"/>
  <c r="F2" i="58"/>
  <c r="A302" i="58"/>
  <c r="F302" i="58" l="1"/>
  <c r="A602" i="58"/>
  <c r="F602" i="58" l="1"/>
  <c r="A902" i="58"/>
  <c r="F902" i="58" l="1"/>
  <c r="A1202" i="58"/>
  <c r="F1202" i="58" l="1"/>
  <c r="A1802" i="58"/>
  <c r="F1802" i="58" l="1"/>
  <c r="A1502" i="58"/>
  <c r="F1502" i="58" l="1"/>
  <c r="A2102" i="58"/>
  <c r="F2102" i="58" l="1"/>
  <c r="F3001" i="58" l="1"/>
  <c r="E3001" i="58"/>
  <c r="F3000" i="58"/>
  <c r="E3000" i="58"/>
  <c r="F2999" i="58"/>
  <c r="E2999" i="58"/>
  <c r="F2998" i="58"/>
  <c r="E2998" i="58"/>
  <c r="F2997" i="58"/>
  <c r="E2997" i="58"/>
  <c r="F2996" i="58"/>
  <c r="E2996" i="58"/>
  <c r="F2995" i="58"/>
  <c r="E2995" i="58"/>
  <c r="F2994" i="58"/>
  <c r="E2994" i="58"/>
  <c r="F2993" i="58"/>
  <c r="E2993" i="58"/>
  <c r="F2992" i="58"/>
  <c r="E2992" i="58"/>
  <c r="F2991" i="58"/>
  <c r="E2991" i="58"/>
  <c r="F2990" i="58"/>
  <c r="E2990" i="58"/>
  <c r="F2989" i="58"/>
  <c r="E2989" i="58"/>
  <c r="F2988" i="58"/>
  <c r="E2988" i="58"/>
  <c r="F2987" i="58"/>
  <c r="E2987" i="58"/>
  <c r="F2986" i="58"/>
  <c r="E2986" i="58"/>
  <c r="F2985" i="58"/>
  <c r="E2985" i="58"/>
  <c r="F2984" i="58"/>
  <c r="E2984" i="58"/>
  <c r="F2983" i="58"/>
  <c r="E2983" i="58"/>
  <c r="F2982" i="58"/>
  <c r="E2982" i="58"/>
  <c r="F2981" i="58"/>
  <c r="E2981" i="58"/>
  <c r="F2980" i="58"/>
  <c r="E2980" i="58"/>
  <c r="F2979" i="58"/>
  <c r="E2979" i="58"/>
  <c r="F2978" i="58"/>
  <c r="E2978" i="58"/>
  <c r="F2977" i="58"/>
  <c r="E2977" i="58"/>
  <c r="F2976" i="58"/>
  <c r="E2976" i="58"/>
  <c r="F2975" i="58"/>
  <c r="E2975" i="58"/>
  <c r="F2974" i="58"/>
  <c r="E2974" i="58"/>
  <c r="F2973" i="58"/>
  <c r="E2973" i="58"/>
  <c r="F2972" i="58"/>
  <c r="E2972" i="58"/>
  <c r="F2971" i="58"/>
  <c r="E2971" i="58"/>
  <c r="F2970" i="58"/>
  <c r="E2970" i="58"/>
  <c r="F2969" i="58"/>
  <c r="E2969" i="58"/>
  <c r="F2968" i="58"/>
  <c r="E2968" i="58"/>
  <c r="F2967" i="58"/>
  <c r="E2967" i="58"/>
  <c r="F2966" i="58"/>
  <c r="E2966" i="58"/>
  <c r="F2965" i="58"/>
  <c r="E2965" i="58"/>
  <c r="F2964" i="58"/>
  <c r="E2964" i="58"/>
  <c r="F2963" i="58"/>
  <c r="E2963" i="58"/>
  <c r="F2962" i="58"/>
  <c r="E2962" i="58"/>
  <c r="F2961" i="58"/>
  <c r="E2961" i="58"/>
  <c r="F2960" i="58"/>
  <c r="E2960" i="58"/>
  <c r="F2959" i="58"/>
  <c r="E2959" i="58"/>
  <c r="F2958" i="58"/>
  <c r="E2958" i="58"/>
  <c r="F2957" i="58"/>
  <c r="E2957" i="58"/>
  <c r="F2956" i="58"/>
  <c r="E2956" i="58"/>
  <c r="F2955" i="58"/>
  <c r="E2955" i="58"/>
  <c r="F2954" i="58"/>
  <c r="E2954" i="58"/>
  <c r="F2953" i="58"/>
  <c r="E2953" i="58"/>
  <c r="F2952" i="58"/>
  <c r="E2952" i="58"/>
  <c r="F2951" i="58"/>
  <c r="E2951" i="58"/>
  <c r="F2950" i="58"/>
  <c r="E2950" i="58"/>
  <c r="F2949" i="58"/>
  <c r="E2949" i="58"/>
  <c r="F2948" i="58"/>
  <c r="E2948" i="58"/>
  <c r="F2947" i="58"/>
  <c r="E2947" i="58"/>
  <c r="F2946" i="58"/>
  <c r="E2946" i="58"/>
  <c r="F2945" i="58"/>
  <c r="E2945" i="58"/>
  <c r="F2944" i="58"/>
  <c r="E2944" i="58"/>
  <c r="F2943" i="58"/>
  <c r="E2943" i="58"/>
  <c r="F2942" i="58"/>
  <c r="E2942" i="58"/>
  <c r="F2941" i="58"/>
  <c r="E2941" i="58"/>
  <c r="F2940" i="58"/>
  <c r="E2940" i="58"/>
  <c r="F2939" i="58"/>
  <c r="E2939" i="58"/>
  <c r="F2938" i="58"/>
  <c r="E2938" i="58"/>
  <c r="F2937" i="58"/>
  <c r="E2937" i="58"/>
  <c r="F2936" i="58"/>
  <c r="E2936" i="58"/>
  <c r="F2935" i="58"/>
  <c r="E2935" i="58"/>
  <c r="F2934" i="58"/>
  <c r="E2934" i="58"/>
  <c r="F2933" i="58"/>
  <c r="E2933" i="58"/>
  <c r="F2932" i="58"/>
  <c r="E2932" i="58"/>
  <c r="F2931" i="58"/>
  <c r="E2931" i="58"/>
  <c r="F2930" i="58"/>
  <c r="E2930" i="58"/>
  <c r="F2929" i="58"/>
  <c r="E2929" i="58"/>
  <c r="F2928" i="58"/>
  <c r="E2928" i="58"/>
  <c r="F2927" i="58"/>
  <c r="E2927" i="58"/>
  <c r="F2926" i="58"/>
  <c r="E2926" i="58"/>
  <c r="F2925" i="58"/>
  <c r="E2925" i="58"/>
  <c r="F2924" i="58"/>
  <c r="E2924" i="58"/>
  <c r="F2923" i="58"/>
  <c r="E2923" i="58"/>
  <c r="F2922" i="58"/>
  <c r="E2922" i="58"/>
  <c r="F2921" i="58"/>
  <c r="E2921" i="58"/>
  <c r="F2920" i="58"/>
  <c r="E2920" i="58"/>
  <c r="F2919" i="58"/>
  <c r="E2919" i="58"/>
  <c r="F2918" i="58"/>
  <c r="E2918" i="58"/>
  <c r="F2917" i="58"/>
  <c r="E2917" i="58"/>
  <c r="F2916" i="58"/>
  <c r="E2916" i="58"/>
  <c r="F2915" i="58"/>
  <c r="E2915" i="58"/>
  <c r="F2914" i="58"/>
  <c r="E2914" i="58"/>
  <c r="F2913" i="58"/>
  <c r="E2913" i="58"/>
  <c r="F2912" i="58"/>
  <c r="E2912" i="58"/>
  <c r="F2911" i="58"/>
  <c r="E2911" i="58"/>
  <c r="F2910" i="58"/>
  <c r="E2910" i="58"/>
  <c r="F2909" i="58"/>
  <c r="E2909" i="58"/>
  <c r="F2908" i="58"/>
  <c r="E2908" i="58"/>
  <c r="F2907" i="58"/>
  <c r="E2907" i="58"/>
  <c r="F2906" i="58"/>
  <c r="E2906" i="58"/>
  <c r="F2905" i="58"/>
  <c r="E2905" i="58"/>
  <c r="F2904" i="58"/>
  <c r="E2904" i="58"/>
  <c r="F2903" i="58"/>
  <c r="E2903" i="58"/>
  <c r="F2902" i="58"/>
  <c r="E2902" i="58"/>
  <c r="F2901" i="58"/>
  <c r="E2901" i="58"/>
  <c r="F2900" i="58"/>
  <c r="E2900" i="58"/>
  <c r="F2899" i="58"/>
  <c r="E2899" i="58"/>
  <c r="F2898" i="58"/>
  <c r="E2898" i="58"/>
  <c r="F2897" i="58"/>
  <c r="E2897" i="58"/>
  <c r="F2896" i="58"/>
  <c r="E2896" i="58"/>
  <c r="F2895" i="58"/>
  <c r="E2895" i="58"/>
  <c r="F2894" i="58"/>
  <c r="E2894" i="58"/>
  <c r="F2893" i="58"/>
  <c r="E2893" i="58"/>
  <c r="F2892" i="58"/>
  <c r="E2892" i="58"/>
  <c r="F2891" i="58"/>
  <c r="E2891" i="58"/>
  <c r="F2890" i="58"/>
  <c r="E2890" i="58"/>
  <c r="F2889" i="58"/>
  <c r="E2889" i="58"/>
  <c r="F2888" i="58"/>
  <c r="E2888" i="58"/>
  <c r="F2887" i="58"/>
  <c r="E2887" i="58"/>
  <c r="F2886" i="58"/>
  <c r="E2886" i="58"/>
  <c r="F2885" i="58"/>
  <c r="E2885" i="58"/>
  <c r="F2884" i="58"/>
  <c r="E2884" i="58"/>
  <c r="F2883" i="58"/>
  <c r="E2883" i="58"/>
  <c r="F2882" i="58"/>
  <c r="E2882" i="58"/>
  <c r="F2881" i="58"/>
  <c r="E2881" i="58"/>
  <c r="F2880" i="58"/>
  <c r="E2880" i="58"/>
  <c r="F2879" i="58"/>
  <c r="E2879" i="58"/>
  <c r="F2878" i="58"/>
  <c r="E2878" i="58"/>
  <c r="F2877" i="58"/>
  <c r="E2877" i="58"/>
  <c r="F2876" i="58"/>
  <c r="E2876" i="58"/>
  <c r="F2875" i="58"/>
  <c r="E2875" i="58"/>
  <c r="F2874" i="58"/>
  <c r="E2874" i="58"/>
  <c r="F2873" i="58"/>
  <c r="E2873" i="58"/>
  <c r="F2872" i="58"/>
  <c r="E2872" i="58"/>
  <c r="F2871" i="58"/>
  <c r="E2871" i="58"/>
  <c r="F2870" i="58"/>
  <c r="E2870" i="58"/>
  <c r="F2869" i="58"/>
  <c r="E2869" i="58"/>
  <c r="F2868" i="58"/>
  <c r="E2868" i="58"/>
  <c r="F2867" i="58"/>
  <c r="E2867" i="58"/>
  <c r="F2866" i="58"/>
  <c r="E2866" i="58"/>
  <c r="F2865" i="58"/>
  <c r="E2865" i="58"/>
  <c r="F2864" i="58"/>
  <c r="E2864" i="58"/>
  <c r="F2863" i="58"/>
  <c r="E2863" i="58"/>
  <c r="F2862" i="58"/>
  <c r="E2862" i="58"/>
  <c r="F2861" i="58"/>
  <c r="E2861" i="58"/>
  <c r="F2860" i="58"/>
  <c r="E2860" i="58"/>
  <c r="F2859" i="58"/>
  <c r="E2859" i="58"/>
  <c r="F2858" i="58"/>
  <c r="E2858" i="58"/>
  <c r="F2857" i="58"/>
  <c r="E2857" i="58"/>
  <c r="F2856" i="58"/>
  <c r="E2856" i="58"/>
  <c r="F2855" i="58"/>
  <c r="E2855" i="58"/>
  <c r="F2854" i="58"/>
  <c r="E2854" i="58"/>
  <c r="F2853" i="58"/>
  <c r="E2853" i="58"/>
  <c r="F2852" i="58"/>
  <c r="E2852" i="58"/>
  <c r="F2851" i="58"/>
  <c r="E2851" i="58"/>
  <c r="F2850" i="58"/>
  <c r="E2850" i="58"/>
  <c r="F2849" i="58"/>
  <c r="E2849" i="58"/>
  <c r="F2848" i="58"/>
  <c r="E2848" i="58"/>
  <c r="F2847" i="58"/>
  <c r="E2847" i="58"/>
  <c r="F2846" i="58"/>
  <c r="E2846" i="58"/>
  <c r="F2845" i="58"/>
  <c r="E2845" i="58"/>
  <c r="F2844" i="58"/>
  <c r="E2844" i="58"/>
  <c r="F2843" i="58"/>
  <c r="E2843" i="58"/>
  <c r="F2842" i="58"/>
  <c r="E2842" i="58"/>
  <c r="F2841" i="58"/>
  <c r="E2841" i="58"/>
  <c r="F2840" i="58"/>
  <c r="E2840" i="58"/>
  <c r="F2839" i="58"/>
  <c r="E2839" i="58"/>
  <c r="F2838" i="58"/>
  <c r="E2838" i="58"/>
  <c r="F2837" i="58"/>
  <c r="E2837" i="58"/>
  <c r="F2836" i="58"/>
  <c r="E2836" i="58"/>
  <c r="F2835" i="58"/>
  <c r="E2835" i="58"/>
  <c r="F2834" i="58"/>
  <c r="E2834" i="58"/>
  <c r="F2833" i="58"/>
  <c r="E2833" i="58"/>
  <c r="F2832" i="58"/>
  <c r="E2832" i="58"/>
  <c r="F2831" i="58"/>
  <c r="E2831" i="58"/>
  <c r="F2830" i="58"/>
  <c r="E2830" i="58"/>
  <c r="F2829" i="58"/>
  <c r="E2829" i="58"/>
  <c r="F2828" i="58"/>
  <c r="E2828" i="58"/>
  <c r="F2827" i="58"/>
  <c r="E2827" i="58"/>
  <c r="F2826" i="58"/>
  <c r="E2826" i="58"/>
  <c r="F2825" i="58"/>
  <c r="E2825" i="58"/>
  <c r="F2824" i="58"/>
  <c r="E2824" i="58"/>
  <c r="F2823" i="58"/>
  <c r="E2823" i="58"/>
  <c r="F2822" i="58"/>
  <c r="E2822" i="58"/>
  <c r="F2821" i="58"/>
  <c r="E2821" i="58"/>
  <c r="F2820" i="58"/>
  <c r="E2820" i="58"/>
  <c r="F2819" i="58"/>
  <c r="E2819" i="58"/>
  <c r="F2818" i="58"/>
  <c r="E2818" i="58"/>
  <c r="F2817" i="58"/>
  <c r="E2817" i="58"/>
  <c r="F2816" i="58"/>
  <c r="E2816" i="58"/>
  <c r="F2815" i="58"/>
  <c r="E2815" i="58"/>
  <c r="F2814" i="58"/>
  <c r="E2814" i="58"/>
  <c r="F2813" i="58"/>
  <c r="E2813" i="58"/>
  <c r="F2812" i="58"/>
  <c r="E2812" i="58"/>
  <c r="F2811" i="58"/>
  <c r="E2811" i="58"/>
  <c r="F2810" i="58"/>
  <c r="E2810" i="58"/>
  <c r="F2809" i="58"/>
  <c r="E2809" i="58"/>
  <c r="F2808" i="58"/>
  <c r="E2808" i="58"/>
  <c r="F2807" i="58"/>
  <c r="E2807" i="58"/>
  <c r="F2806" i="58"/>
  <c r="E2806" i="58"/>
  <c r="F2805" i="58"/>
  <c r="E2805" i="58"/>
  <c r="F2804" i="58"/>
  <c r="E2804" i="58"/>
  <c r="F2803" i="58"/>
  <c r="E2803" i="58"/>
  <c r="F2802" i="58"/>
  <c r="E2802" i="58"/>
  <c r="F2801" i="58"/>
  <c r="E2801" i="58"/>
  <c r="F2800" i="58"/>
  <c r="E2800" i="58"/>
  <c r="F2799" i="58"/>
  <c r="E2799" i="58"/>
  <c r="F2798" i="58"/>
  <c r="E2798" i="58"/>
  <c r="F2797" i="58"/>
  <c r="E2797" i="58"/>
  <c r="F2796" i="58"/>
  <c r="E2796" i="58"/>
  <c r="F2795" i="58"/>
  <c r="E2795" i="58"/>
  <c r="F2794" i="58"/>
  <c r="E2794" i="58"/>
  <c r="F2793" i="58"/>
  <c r="E2793" i="58"/>
  <c r="F2792" i="58"/>
  <c r="E2792" i="58"/>
  <c r="F2791" i="58"/>
  <c r="E2791" i="58"/>
  <c r="F2790" i="58"/>
  <c r="E2790" i="58"/>
  <c r="F2789" i="58"/>
  <c r="E2789" i="58"/>
  <c r="F2788" i="58"/>
  <c r="E2788" i="58"/>
  <c r="F2787" i="58"/>
  <c r="E2787" i="58"/>
  <c r="F2786" i="58"/>
  <c r="E2786" i="58"/>
  <c r="F2785" i="58"/>
  <c r="E2785" i="58"/>
  <c r="F2784" i="58"/>
  <c r="E2784" i="58"/>
  <c r="F2783" i="58"/>
  <c r="E2783" i="58"/>
  <c r="F2782" i="58"/>
  <c r="E2782" i="58"/>
  <c r="F2781" i="58"/>
  <c r="E2781" i="58"/>
  <c r="F2780" i="58"/>
  <c r="E2780" i="58"/>
  <c r="F2779" i="58"/>
  <c r="E2779" i="58"/>
  <c r="F2778" i="58"/>
  <c r="E2778" i="58"/>
  <c r="F2777" i="58"/>
  <c r="E2777" i="58"/>
  <c r="F2776" i="58"/>
  <c r="E2776" i="58"/>
  <c r="F2775" i="58"/>
  <c r="E2775" i="58"/>
  <c r="F2774" i="58"/>
  <c r="E2774" i="58"/>
  <c r="F2773" i="58"/>
  <c r="E2773" i="58"/>
  <c r="F2772" i="58"/>
  <c r="E2772" i="58"/>
  <c r="F2771" i="58"/>
  <c r="E2771" i="58"/>
  <c r="F2770" i="58"/>
  <c r="E2770" i="58"/>
  <c r="F2769" i="58"/>
  <c r="E2769" i="58"/>
  <c r="F2768" i="58"/>
  <c r="E2768" i="58"/>
  <c r="F2767" i="58"/>
  <c r="E2767" i="58"/>
  <c r="F2766" i="58"/>
  <c r="E2766" i="58"/>
  <c r="F2765" i="58"/>
  <c r="E2765" i="58"/>
  <c r="F2764" i="58"/>
  <c r="E2764" i="58"/>
  <c r="F2763" i="58"/>
  <c r="E2763" i="58"/>
  <c r="F2762" i="58"/>
  <c r="E2762" i="58"/>
  <c r="F2761" i="58"/>
  <c r="E2761" i="58"/>
  <c r="F2760" i="58"/>
  <c r="E2760" i="58"/>
  <c r="F2759" i="58"/>
  <c r="E2759" i="58"/>
  <c r="F2758" i="58"/>
  <c r="E2758" i="58"/>
  <c r="F2757" i="58"/>
  <c r="E2757" i="58"/>
  <c r="F2756" i="58"/>
  <c r="E2756" i="58"/>
  <c r="F2755" i="58"/>
  <c r="E2755" i="58"/>
  <c r="F2754" i="58"/>
  <c r="E2754" i="58"/>
  <c r="F2753" i="58"/>
  <c r="E2753" i="58"/>
  <c r="F2752" i="58"/>
  <c r="E2752" i="58"/>
  <c r="F2751" i="58"/>
  <c r="E2751" i="58"/>
  <c r="F2750" i="58"/>
  <c r="E2750" i="58"/>
  <c r="F2749" i="58"/>
  <c r="E2749" i="58"/>
  <c r="F2748" i="58"/>
  <c r="E2748" i="58"/>
  <c r="F2747" i="58"/>
  <c r="E2747" i="58"/>
  <c r="F2746" i="58"/>
  <c r="E2746" i="58"/>
  <c r="F2745" i="58"/>
  <c r="E2745" i="58"/>
  <c r="F2744" i="58"/>
  <c r="E2744" i="58"/>
  <c r="F2743" i="58"/>
  <c r="E2743" i="58"/>
  <c r="F2742" i="58"/>
  <c r="E2742" i="58"/>
  <c r="F2741" i="58"/>
  <c r="E2741" i="58"/>
  <c r="F2740" i="58"/>
  <c r="E2740" i="58"/>
  <c r="F2739" i="58"/>
  <c r="E2739" i="58"/>
  <c r="F2738" i="58"/>
  <c r="E2738" i="58"/>
  <c r="F2737" i="58"/>
  <c r="E2737" i="58"/>
  <c r="F2736" i="58"/>
  <c r="E2736" i="58"/>
  <c r="F2735" i="58"/>
  <c r="E2735" i="58"/>
  <c r="F2734" i="58"/>
  <c r="E2734" i="58"/>
  <c r="F2733" i="58"/>
  <c r="E2733" i="58"/>
  <c r="F2732" i="58"/>
  <c r="E2732" i="58"/>
  <c r="F2731" i="58"/>
  <c r="E2731" i="58"/>
  <c r="F2730" i="58"/>
  <c r="E2730" i="58"/>
  <c r="F2729" i="58"/>
  <c r="E2729" i="58"/>
  <c r="F2728" i="58"/>
  <c r="E2728" i="58"/>
  <c r="F2727" i="58"/>
  <c r="E2727" i="58"/>
  <c r="F2726" i="58"/>
  <c r="E2726" i="58"/>
  <c r="F2725" i="58"/>
  <c r="E2725" i="58"/>
  <c r="F2724" i="58"/>
  <c r="E2724" i="58"/>
  <c r="F2723" i="58"/>
  <c r="E2723" i="58"/>
  <c r="F2722" i="58"/>
  <c r="E2722" i="58"/>
  <c r="F2721" i="58"/>
  <c r="E2721" i="58"/>
  <c r="F2720" i="58"/>
  <c r="E2720" i="58"/>
  <c r="F2719" i="58"/>
  <c r="E2719" i="58"/>
  <c r="F2718" i="58"/>
  <c r="E2718" i="58"/>
  <c r="F2717" i="58"/>
  <c r="E2717" i="58"/>
  <c r="F2716" i="58"/>
  <c r="E2716" i="58"/>
  <c r="F2715" i="58"/>
  <c r="E2715" i="58"/>
  <c r="F2714" i="58"/>
  <c r="E2714" i="58"/>
  <c r="F2713" i="58"/>
  <c r="E2713" i="58"/>
  <c r="F2712" i="58"/>
  <c r="E2712" i="58"/>
  <c r="F2711" i="58"/>
  <c r="E2711" i="58"/>
  <c r="F2710" i="58"/>
  <c r="E2710" i="58"/>
  <c r="F2709" i="58"/>
  <c r="E2709" i="58"/>
  <c r="F2708" i="58"/>
  <c r="E2708" i="58"/>
  <c r="F2707" i="58"/>
  <c r="E2707" i="58"/>
  <c r="F2706" i="58"/>
  <c r="E2706" i="58"/>
  <c r="F2705" i="58"/>
  <c r="E2705" i="58"/>
  <c r="F2704" i="58"/>
  <c r="E2704" i="58"/>
  <c r="F2703" i="58"/>
  <c r="E2703" i="58"/>
  <c r="F2701" i="58"/>
  <c r="E2701" i="58"/>
  <c r="F2700" i="58"/>
  <c r="E2700" i="58"/>
  <c r="F2699" i="58"/>
  <c r="E2699" i="58"/>
  <c r="F2698" i="58"/>
  <c r="E2698" i="58"/>
  <c r="F2697" i="58"/>
  <c r="E2697" i="58"/>
  <c r="F2696" i="58"/>
  <c r="E2696" i="58"/>
  <c r="F2695" i="58"/>
  <c r="E2695" i="58"/>
  <c r="F2694" i="58"/>
  <c r="E2694" i="58"/>
  <c r="F2693" i="58"/>
  <c r="E2693" i="58"/>
  <c r="F2692" i="58"/>
  <c r="E2692" i="58"/>
  <c r="F2691" i="58"/>
  <c r="E2691" i="58"/>
  <c r="F2690" i="58"/>
  <c r="E2690" i="58"/>
  <c r="F2689" i="58"/>
  <c r="E2689" i="58"/>
  <c r="F2688" i="58"/>
  <c r="E2688" i="58"/>
  <c r="F2687" i="58"/>
  <c r="E2687" i="58"/>
  <c r="F2686" i="58"/>
  <c r="E2686" i="58"/>
  <c r="F2685" i="58"/>
  <c r="E2685" i="58"/>
  <c r="F2684" i="58"/>
  <c r="E2684" i="58"/>
  <c r="F2683" i="58"/>
  <c r="E2683" i="58"/>
  <c r="F2682" i="58"/>
  <c r="E2682" i="58"/>
  <c r="F2681" i="58"/>
  <c r="E2681" i="58"/>
  <c r="F2680" i="58"/>
  <c r="E2680" i="58"/>
  <c r="F2679" i="58"/>
  <c r="E2679" i="58"/>
  <c r="F2678" i="58"/>
  <c r="E2678" i="58"/>
  <c r="F2677" i="58"/>
  <c r="E2677" i="58"/>
  <c r="F2676" i="58"/>
  <c r="E2676" i="58"/>
  <c r="F2675" i="58"/>
  <c r="E2675" i="58"/>
  <c r="F2674" i="58"/>
  <c r="E2674" i="58"/>
  <c r="F2673" i="58"/>
  <c r="E2673" i="58"/>
  <c r="F2672" i="58"/>
  <c r="E2672" i="58"/>
  <c r="F2671" i="58"/>
  <c r="E2671" i="58"/>
  <c r="F2670" i="58"/>
  <c r="E2670" i="58"/>
  <c r="F2669" i="58"/>
  <c r="E2669" i="58"/>
  <c r="F2668" i="58"/>
  <c r="E2668" i="58"/>
  <c r="F2667" i="58"/>
  <c r="E2667" i="58"/>
  <c r="F2666" i="58"/>
  <c r="E2666" i="58"/>
  <c r="F2665" i="58"/>
  <c r="E2665" i="58"/>
  <c r="F2664" i="58"/>
  <c r="E2664" i="58"/>
  <c r="F2663" i="58"/>
  <c r="E2663" i="58"/>
  <c r="F2662" i="58"/>
  <c r="E2662" i="58"/>
  <c r="F2661" i="58"/>
  <c r="E2661" i="58"/>
  <c r="F2660" i="58"/>
  <c r="E2660" i="58"/>
  <c r="F2659" i="58"/>
  <c r="E2659" i="58"/>
  <c r="F2658" i="58"/>
  <c r="E2658" i="58"/>
  <c r="F2657" i="58"/>
  <c r="E2657" i="58"/>
  <c r="F2656" i="58"/>
  <c r="E2656" i="58"/>
  <c r="F2655" i="58"/>
  <c r="E2655" i="58"/>
  <c r="F2654" i="58"/>
  <c r="E2654" i="58"/>
  <c r="F2653" i="58"/>
  <c r="E2653" i="58"/>
  <c r="F2652" i="58"/>
  <c r="E2652" i="58"/>
  <c r="F2651" i="58"/>
  <c r="E2651" i="58"/>
  <c r="F2650" i="58"/>
  <c r="E2650" i="58"/>
  <c r="F2649" i="58"/>
  <c r="E2649" i="58"/>
  <c r="F2648" i="58"/>
  <c r="E2648" i="58"/>
  <c r="F2647" i="58"/>
  <c r="E2647" i="58"/>
  <c r="F2646" i="58"/>
  <c r="E2646" i="58"/>
  <c r="F2645" i="58"/>
  <c r="E2645" i="58"/>
  <c r="F2644" i="58"/>
  <c r="E2644" i="58"/>
  <c r="F2643" i="58"/>
  <c r="E2643" i="58"/>
  <c r="F2642" i="58"/>
  <c r="E2642" i="58"/>
  <c r="F2641" i="58"/>
  <c r="E2641" i="58"/>
  <c r="F2640" i="58"/>
  <c r="E2640" i="58"/>
  <c r="F2639" i="58"/>
  <c r="E2639" i="58"/>
  <c r="F2638" i="58"/>
  <c r="E2638" i="58"/>
  <c r="F2637" i="58"/>
  <c r="E2637" i="58"/>
  <c r="F2636" i="58"/>
  <c r="E2636" i="58"/>
  <c r="F2635" i="58"/>
  <c r="E2635" i="58"/>
  <c r="F2634" i="58"/>
  <c r="E2634" i="58"/>
  <c r="F2633" i="58"/>
  <c r="E2633" i="58"/>
  <c r="F2632" i="58"/>
  <c r="E2632" i="58"/>
  <c r="F2631" i="58"/>
  <c r="E2631" i="58"/>
  <c r="F2630" i="58"/>
  <c r="E2630" i="58"/>
  <c r="F2629" i="58"/>
  <c r="E2629" i="58"/>
  <c r="F2628" i="58"/>
  <c r="E2628" i="58"/>
  <c r="F2627" i="58"/>
  <c r="E2627" i="58"/>
  <c r="F2626" i="58"/>
  <c r="E2626" i="58"/>
  <c r="F2625" i="58"/>
  <c r="E2625" i="58"/>
  <c r="F2624" i="58"/>
  <c r="E2624" i="58"/>
  <c r="F2623" i="58"/>
  <c r="E2623" i="58"/>
  <c r="F2622" i="58"/>
  <c r="E2622" i="58"/>
  <c r="F2621" i="58"/>
  <c r="E2621" i="58"/>
  <c r="F2620" i="58"/>
  <c r="E2620" i="58"/>
  <c r="F2619" i="58"/>
  <c r="E2619" i="58"/>
  <c r="F2618" i="58"/>
  <c r="E2618" i="58"/>
  <c r="F2617" i="58"/>
  <c r="E2617" i="58"/>
  <c r="F2616" i="58"/>
  <c r="E2616" i="58"/>
  <c r="F2615" i="58"/>
  <c r="E2615" i="58"/>
  <c r="F2614" i="58"/>
  <c r="E2614" i="58"/>
  <c r="F2613" i="58"/>
  <c r="E2613" i="58"/>
  <c r="F2612" i="58"/>
  <c r="E2612" i="58"/>
  <c r="F2611" i="58"/>
  <c r="E2611" i="58"/>
  <c r="F2610" i="58"/>
  <c r="E2610" i="58"/>
  <c r="F2609" i="58"/>
  <c r="E2609" i="58"/>
  <c r="F2608" i="58"/>
  <c r="E2608" i="58"/>
  <c r="F2607" i="58"/>
  <c r="E2607" i="58"/>
  <c r="F2606" i="58"/>
  <c r="E2606" i="58"/>
  <c r="F2605" i="58"/>
  <c r="E2605" i="58"/>
  <c r="F2604" i="58"/>
  <c r="E2604" i="58"/>
  <c r="F2603" i="58"/>
  <c r="E2603" i="58"/>
  <c r="F2602" i="58"/>
  <c r="E2602" i="58"/>
  <c r="F2601" i="58"/>
  <c r="E2601" i="58"/>
  <c r="F2600" i="58"/>
  <c r="E2600" i="58"/>
  <c r="F2599" i="58"/>
  <c r="E2599" i="58"/>
  <c r="F2598" i="58"/>
  <c r="E2598" i="58"/>
  <c r="F2597" i="58"/>
  <c r="E2597" i="58"/>
  <c r="F2596" i="58"/>
  <c r="E2596" i="58"/>
  <c r="F2595" i="58"/>
  <c r="E2595" i="58"/>
  <c r="F2594" i="58"/>
  <c r="E2594" i="58"/>
  <c r="F2593" i="58"/>
  <c r="E2593" i="58"/>
  <c r="F2592" i="58"/>
  <c r="E2592" i="58"/>
  <c r="F2591" i="58"/>
  <c r="E2591" i="58"/>
  <c r="F2590" i="58"/>
  <c r="E2590" i="58"/>
  <c r="F2589" i="58"/>
  <c r="E2589" i="58"/>
  <c r="F2588" i="58"/>
  <c r="E2588" i="58"/>
  <c r="F2587" i="58"/>
  <c r="E2587" i="58"/>
  <c r="F2586" i="58"/>
  <c r="E2586" i="58"/>
  <c r="F2585" i="58"/>
  <c r="E2585" i="58"/>
  <c r="F2584" i="58"/>
  <c r="E2584" i="58"/>
  <c r="F2583" i="58"/>
  <c r="E2583" i="58"/>
  <c r="F2582" i="58"/>
  <c r="E2582" i="58"/>
  <c r="F2581" i="58"/>
  <c r="E2581" i="58"/>
  <c r="F2580" i="58"/>
  <c r="E2580" i="58"/>
  <c r="F2579" i="58"/>
  <c r="E2579" i="58"/>
  <c r="F2578" i="58"/>
  <c r="E2578" i="58"/>
  <c r="F2577" i="58"/>
  <c r="E2577" i="58"/>
  <c r="F2576" i="58"/>
  <c r="E2576" i="58"/>
  <c r="F2575" i="58"/>
  <c r="E2575" i="58"/>
  <c r="F2574" i="58"/>
  <c r="E2574" i="58"/>
  <c r="F2573" i="58"/>
  <c r="E2573" i="58"/>
  <c r="F2572" i="58"/>
  <c r="E2572" i="58"/>
  <c r="F2571" i="58"/>
  <c r="E2571" i="58"/>
  <c r="F2570" i="58"/>
  <c r="E2570" i="58"/>
  <c r="F2569" i="58"/>
  <c r="E2569" i="58"/>
  <c r="F2568" i="58"/>
  <c r="E2568" i="58"/>
  <c r="F2567" i="58"/>
  <c r="E2567" i="58"/>
  <c r="F2566" i="58"/>
  <c r="E2566" i="58"/>
  <c r="F2565" i="58"/>
  <c r="E2565" i="58"/>
  <c r="F2564" i="58"/>
  <c r="E2564" i="58"/>
  <c r="F2563" i="58"/>
  <c r="E2563" i="58"/>
  <c r="F2562" i="58"/>
  <c r="E2562" i="58"/>
  <c r="F2561" i="58"/>
  <c r="E2561" i="58"/>
  <c r="F2560" i="58"/>
  <c r="E2560" i="58"/>
  <c r="F2559" i="58"/>
  <c r="E2559" i="58"/>
  <c r="F2558" i="58"/>
  <c r="E2558" i="58"/>
  <c r="F2557" i="58"/>
  <c r="E2557" i="58"/>
  <c r="F2556" i="58"/>
  <c r="E2556" i="58"/>
  <c r="F2555" i="58"/>
  <c r="E2555" i="58"/>
  <c r="F2554" i="58"/>
  <c r="E2554" i="58"/>
  <c r="F2553" i="58"/>
  <c r="E2553" i="58"/>
  <c r="F2552" i="58"/>
  <c r="E2552" i="58"/>
  <c r="F2551" i="58"/>
  <c r="E2551" i="58"/>
  <c r="F2550" i="58"/>
  <c r="E2550" i="58"/>
  <c r="F2549" i="58"/>
  <c r="E2549" i="58"/>
  <c r="F2548" i="58"/>
  <c r="E2548" i="58"/>
  <c r="F2547" i="58"/>
  <c r="E2547" i="58"/>
  <c r="F2546" i="58"/>
  <c r="E2546" i="58"/>
  <c r="F2545" i="58"/>
  <c r="E2545" i="58"/>
  <c r="F2544" i="58"/>
  <c r="E2544" i="58"/>
  <c r="F2543" i="58"/>
  <c r="E2543" i="58"/>
  <c r="F2542" i="58"/>
  <c r="E2542" i="58"/>
  <c r="F2541" i="58"/>
  <c r="E2541" i="58"/>
  <c r="F2540" i="58"/>
  <c r="E2540" i="58"/>
  <c r="F2539" i="58"/>
  <c r="E2539" i="58"/>
  <c r="F2538" i="58"/>
  <c r="E2538" i="58"/>
  <c r="F2537" i="58"/>
  <c r="E2537" i="58"/>
  <c r="F2536" i="58"/>
  <c r="E2536" i="58"/>
  <c r="F2535" i="58"/>
  <c r="E2535" i="58"/>
  <c r="F2534" i="58"/>
  <c r="E2534" i="58"/>
  <c r="F2533" i="58"/>
  <c r="E2533" i="58"/>
  <c r="F2532" i="58"/>
  <c r="E2532" i="58"/>
  <c r="F2531" i="58"/>
  <c r="E2531" i="58"/>
  <c r="F2530" i="58"/>
  <c r="E2530" i="58"/>
  <c r="F2529" i="58"/>
  <c r="E2529" i="58"/>
  <c r="F2528" i="58"/>
  <c r="E2528" i="58"/>
  <c r="F2527" i="58"/>
  <c r="E2527" i="58"/>
  <c r="F2526" i="58"/>
  <c r="E2526" i="58"/>
  <c r="F2525" i="58"/>
  <c r="E2525" i="58"/>
  <c r="F2524" i="58"/>
  <c r="E2524" i="58"/>
  <c r="F2523" i="58"/>
  <c r="E2523" i="58"/>
  <c r="F2522" i="58"/>
  <c r="E2522" i="58"/>
  <c r="F2521" i="58"/>
  <c r="E2521" i="58"/>
  <c r="F2520" i="58"/>
  <c r="E2520" i="58"/>
  <c r="F2519" i="58"/>
  <c r="E2519" i="58"/>
  <c r="F2518" i="58"/>
  <c r="E2518" i="58"/>
  <c r="F2517" i="58"/>
  <c r="E2517" i="58"/>
  <c r="F2516" i="58"/>
  <c r="E2516" i="58"/>
  <c r="F2515" i="58"/>
  <c r="E2515" i="58"/>
  <c r="F2514" i="58"/>
  <c r="E2514" i="58"/>
  <c r="F2513" i="58"/>
  <c r="E2513" i="58"/>
  <c r="F2512" i="58"/>
  <c r="E2512" i="58"/>
  <c r="F2511" i="58"/>
  <c r="E2511" i="58"/>
  <c r="F2510" i="58"/>
  <c r="E2510" i="58"/>
  <c r="F2509" i="58"/>
  <c r="E2509" i="58"/>
  <c r="F2508" i="58"/>
  <c r="E2508" i="58"/>
  <c r="F2507" i="58"/>
  <c r="E2507" i="58"/>
  <c r="F2506" i="58"/>
  <c r="E2506" i="58"/>
  <c r="F2505" i="58"/>
  <c r="E2505" i="58"/>
  <c r="F2504" i="58"/>
  <c r="E2504" i="58"/>
  <c r="F2503" i="58"/>
  <c r="E2503" i="58"/>
  <c r="F2502" i="58"/>
  <c r="E2502" i="58"/>
  <c r="F2501" i="58"/>
  <c r="E2501" i="58"/>
  <c r="F2500" i="58"/>
  <c r="E2500" i="58"/>
  <c r="F2499" i="58"/>
  <c r="E2499" i="58"/>
  <c r="F2498" i="58"/>
  <c r="E2498" i="58"/>
  <c r="F2497" i="58"/>
  <c r="E2497" i="58"/>
  <c r="F2496" i="58"/>
  <c r="E2496" i="58"/>
  <c r="F2495" i="58"/>
  <c r="E2495" i="58"/>
  <c r="F2494" i="58"/>
  <c r="E2494" i="58"/>
  <c r="F2493" i="58"/>
  <c r="E2493" i="58"/>
  <c r="F2492" i="58"/>
  <c r="E2492" i="58"/>
  <c r="F2491" i="58"/>
  <c r="E2491" i="58"/>
  <c r="F2490" i="58"/>
  <c r="E2490" i="58"/>
  <c r="F2489" i="58"/>
  <c r="E2489" i="58"/>
  <c r="F2488" i="58"/>
  <c r="E2488" i="58"/>
  <c r="F2487" i="58"/>
  <c r="E2487" i="58"/>
  <c r="F2486" i="58"/>
  <c r="E2486" i="58"/>
  <c r="F2485" i="58"/>
  <c r="E2485" i="58"/>
  <c r="F2484" i="58"/>
  <c r="E2484" i="58"/>
  <c r="F2483" i="58"/>
  <c r="E2483" i="58"/>
  <c r="F2482" i="58"/>
  <c r="E2482" i="58"/>
  <c r="F2481" i="58"/>
  <c r="E2481" i="58"/>
  <c r="F2480" i="58"/>
  <c r="E2480" i="58"/>
  <c r="F2479" i="58"/>
  <c r="E2479" i="58"/>
  <c r="F2478" i="58"/>
  <c r="E2478" i="58"/>
  <c r="F2477" i="58"/>
  <c r="E2477" i="58"/>
  <c r="F2476" i="58"/>
  <c r="E2476" i="58"/>
  <c r="F2475" i="58"/>
  <c r="E2475" i="58"/>
  <c r="F2474" i="58"/>
  <c r="E2474" i="58"/>
  <c r="F2473" i="58"/>
  <c r="E2473" i="58"/>
  <c r="F2472" i="58"/>
  <c r="E2472" i="58"/>
  <c r="F2471" i="58"/>
  <c r="E2471" i="58"/>
  <c r="F2470" i="58"/>
  <c r="E2470" i="58"/>
  <c r="F2469" i="58"/>
  <c r="E2469" i="58"/>
  <c r="F2468" i="58"/>
  <c r="E2468" i="58"/>
  <c r="F2467" i="58"/>
  <c r="E2467" i="58"/>
  <c r="F2466" i="58"/>
  <c r="E2466" i="58"/>
  <c r="F2465" i="58"/>
  <c r="E2465" i="58"/>
  <c r="F2464" i="58"/>
  <c r="E2464" i="58"/>
  <c r="F2463" i="58"/>
  <c r="E2463" i="58"/>
  <c r="F2462" i="58"/>
  <c r="E2462" i="58"/>
  <c r="F2461" i="58"/>
  <c r="E2461" i="58"/>
  <c r="F2460" i="58"/>
  <c r="E2460" i="58"/>
  <c r="F2459" i="58"/>
  <c r="E2459" i="58"/>
  <c r="F2458" i="58"/>
  <c r="E2458" i="58"/>
  <c r="F2457" i="58"/>
  <c r="E2457" i="58"/>
  <c r="F2456" i="58"/>
  <c r="E2456" i="58"/>
  <c r="F2455" i="58"/>
  <c r="E2455" i="58"/>
  <c r="F2454" i="58"/>
  <c r="E2454" i="58"/>
  <c r="F2453" i="58"/>
  <c r="E2453" i="58"/>
  <c r="F2452" i="58"/>
  <c r="E2452" i="58"/>
  <c r="F2451" i="58"/>
  <c r="E2451" i="58"/>
  <c r="F2450" i="58"/>
  <c r="E2450" i="58"/>
  <c r="F2449" i="58"/>
  <c r="E2449" i="58"/>
  <c r="F2448" i="58"/>
  <c r="E2448" i="58"/>
  <c r="F2447" i="58"/>
  <c r="E2447" i="58"/>
  <c r="F2446" i="58"/>
  <c r="E2446" i="58"/>
  <c r="F2445" i="58"/>
  <c r="E2445" i="58"/>
  <c r="F2444" i="58"/>
  <c r="E2444" i="58"/>
  <c r="F2443" i="58"/>
  <c r="E2443" i="58"/>
  <c r="F2442" i="58"/>
  <c r="E2442" i="58"/>
  <c r="F2441" i="58"/>
  <c r="E2441" i="58"/>
  <c r="F2440" i="58"/>
  <c r="E2440" i="58"/>
  <c r="F2439" i="58"/>
  <c r="E2439" i="58"/>
  <c r="F2438" i="58"/>
  <c r="E2438" i="58"/>
  <c r="F2437" i="58"/>
  <c r="E2437" i="58"/>
  <c r="F2436" i="58"/>
  <c r="E2436" i="58"/>
  <c r="F2435" i="58"/>
  <c r="E2435" i="58"/>
  <c r="F2434" i="58"/>
  <c r="E2434" i="58"/>
  <c r="F2433" i="58"/>
  <c r="E2433" i="58"/>
  <c r="F2432" i="58"/>
  <c r="E2432" i="58"/>
  <c r="F2431" i="58"/>
  <c r="E2431" i="58"/>
  <c r="F2430" i="58"/>
  <c r="E2430" i="58"/>
  <c r="F2429" i="58"/>
  <c r="E2429" i="58"/>
  <c r="F2428" i="58"/>
  <c r="E2428" i="58"/>
  <c r="F2427" i="58"/>
  <c r="E2427" i="58"/>
  <c r="F2426" i="58"/>
  <c r="E2426" i="58"/>
  <c r="F2425" i="58"/>
  <c r="E2425" i="58"/>
  <c r="F2424" i="58"/>
  <c r="E2424" i="58"/>
  <c r="F2423" i="58"/>
  <c r="E2423" i="58"/>
  <c r="F2422" i="58"/>
  <c r="E2422" i="58"/>
  <c r="F2421" i="58"/>
  <c r="E2421" i="58"/>
  <c r="F2420" i="58"/>
  <c r="E2420" i="58"/>
  <c r="F2419" i="58"/>
  <c r="E2419" i="58"/>
  <c r="F2418" i="58"/>
  <c r="E2418" i="58"/>
  <c r="F2417" i="58"/>
  <c r="E2417" i="58"/>
  <c r="F2416" i="58"/>
  <c r="E2416" i="58"/>
  <c r="F2415" i="58"/>
  <c r="E2415" i="58"/>
  <c r="F2414" i="58"/>
  <c r="E2414" i="58"/>
  <c r="F2413" i="58"/>
  <c r="E2413" i="58"/>
  <c r="F2412" i="58"/>
  <c r="E2412" i="58"/>
  <c r="F2411" i="58"/>
  <c r="E2411" i="58"/>
  <c r="F2410" i="58"/>
  <c r="E2410" i="58"/>
  <c r="F2409" i="58"/>
  <c r="E2409" i="58"/>
  <c r="F2408" i="58"/>
  <c r="E2408" i="58"/>
  <c r="F2407" i="58"/>
  <c r="E2407" i="58"/>
  <c r="F2406" i="58"/>
  <c r="E2406" i="58"/>
  <c r="F2405" i="58"/>
  <c r="E2405" i="58"/>
  <c r="F2404" i="58"/>
  <c r="E2404" i="58"/>
  <c r="F2403" i="58"/>
  <c r="E2403" i="58"/>
  <c r="F2401" i="58"/>
  <c r="E2401" i="58"/>
  <c r="F2400" i="58"/>
  <c r="E2400" i="58"/>
  <c r="F2399" i="58"/>
  <c r="E2399" i="58"/>
  <c r="F2398" i="58"/>
  <c r="E2398" i="58"/>
  <c r="F2397" i="58"/>
  <c r="E2397" i="58"/>
  <c r="F2396" i="58"/>
  <c r="E2396" i="58"/>
  <c r="F2395" i="58"/>
  <c r="E2395" i="58"/>
  <c r="F2394" i="58"/>
  <c r="E2394" i="58"/>
  <c r="F2393" i="58"/>
  <c r="E2393" i="58"/>
  <c r="F2392" i="58"/>
  <c r="E2392" i="58"/>
  <c r="F2391" i="58"/>
  <c r="E2391" i="58"/>
  <c r="F2390" i="58"/>
  <c r="E2390" i="58"/>
  <c r="F2389" i="58"/>
  <c r="E2389" i="58"/>
  <c r="F2388" i="58"/>
  <c r="E2388" i="58"/>
  <c r="F2387" i="58"/>
  <c r="E2387" i="58"/>
  <c r="F2386" i="58"/>
  <c r="E2386" i="58"/>
  <c r="F2385" i="58"/>
  <c r="E2385" i="58"/>
  <c r="F2384" i="58"/>
  <c r="E2384" i="58"/>
  <c r="F2383" i="58"/>
  <c r="E2383" i="58"/>
  <c r="F2382" i="58"/>
  <c r="E2382" i="58"/>
  <c r="F2381" i="58"/>
  <c r="E2381" i="58"/>
  <c r="F2380" i="58"/>
  <c r="E2380" i="58"/>
  <c r="F2379" i="58"/>
  <c r="E2379" i="58"/>
  <c r="F2378" i="58"/>
  <c r="E2378" i="58"/>
  <c r="F2377" i="58"/>
  <c r="E2377" i="58"/>
  <c r="F2376" i="58"/>
  <c r="E2376" i="58"/>
  <c r="F2375" i="58"/>
  <c r="E2375" i="58"/>
  <c r="F2374" i="58"/>
  <c r="E2374" i="58"/>
  <c r="F2373" i="58"/>
  <c r="E2373" i="58"/>
  <c r="F2372" i="58"/>
  <c r="E2372" i="58"/>
  <c r="F2371" i="58"/>
  <c r="E2371" i="58"/>
  <c r="F2370" i="58"/>
  <c r="E2370" i="58"/>
  <c r="F2369" i="58"/>
  <c r="E2369" i="58"/>
  <c r="F2368" i="58"/>
  <c r="E2368" i="58"/>
  <c r="F2367" i="58"/>
  <c r="E2367" i="58"/>
  <c r="F2366" i="58"/>
  <c r="E2366" i="58"/>
  <c r="F2365" i="58"/>
  <c r="E2365" i="58"/>
  <c r="F2364" i="58"/>
  <c r="E2364" i="58"/>
  <c r="F2363" i="58"/>
  <c r="E2363" i="58"/>
  <c r="F2362" i="58"/>
  <c r="E2362" i="58"/>
  <c r="F2361" i="58"/>
  <c r="E2361" i="58"/>
  <c r="F2360" i="58"/>
  <c r="E2360" i="58"/>
  <c r="F2359" i="58"/>
  <c r="E2359" i="58"/>
  <c r="F2358" i="58"/>
  <c r="E2358" i="58"/>
  <c r="F2357" i="58"/>
  <c r="E2357" i="58"/>
  <c r="F2356" i="58"/>
  <c r="E2356" i="58"/>
  <c r="F2355" i="58"/>
  <c r="E2355" i="58"/>
  <c r="F2354" i="58"/>
  <c r="E2354" i="58"/>
  <c r="F2353" i="58"/>
  <c r="E2353" i="58"/>
  <c r="F2352" i="58"/>
  <c r="E2352" i="58"/>
  <c r="F2351" i="58"/>
  <c r="E2351" i="58"/>
  <c r="F2350" i="58"/>
  <c r="E2350" i="58"/>
  <c r="F2349" i="58"/>
  <c r="E2349" i="58"/>
  <c r="F2348" i="58"/>
  <c r="E2348" i="58"/>
  <c r="F2347" i="58"/>
  <c r="E2347" i="58"/>
  <c r="F2346" i="58"/>
  <c r="E2346" i="58"/>
  <c r="F2345" i="58"/>
  <c r="E2345" i="58"/>
  <c r="F2344" i="58"/>
  <c r="E2344" i="58"/>
  <c r="F2343" i="58"/>
  <c r="E2343" i="58"/>
  <c r="F2342" i="58"/>
  <c r="E2342" i="58"/>
  <c r="F2341" i="58"/>
  <c r="E2341" i="58"/>
  <c r="F2340" i="58"/>
  <c r="E2340" i="58"/>
  <c r="F2339" i="58"/>
  <c r="E2339" i="58"/>
  <c r="F2338" i="58"/>
  <c r="E2338" i="58"/>
  <c r="F2337" i="58"/>
  <c r="E2337" i="58"/>
  <c r="F2336" i="58"/>
  <c r="E2336" i="58"/>
  <c r="F2335" i="58"/>
  <c r="E2335" i="58"/>
  <c r="F2334" i="58"/>
  <c r="E2334" i="58"/>
  <c r="F2333" i="58"/>
  <c r="E2333" i="58"/>
  <c r="F2332" i="58"/>
  <c r="E2332" i="58"/>
  <c r="F2331" i="58"/>
  <c r="E2331" i="58"/>
  <c r="F2330" i="58"/>
  <c r="E2330" i="58"/>
  <c r="F2329" i="58"/>
  <c r="E2329" i="58"/>
  <c r="F2328" i="58"/>
  <c r="E2328" i="58"/>
  <c r="F2327" i="58"/>
  <c r="E2327" i="58"/>
  <c r="F2326" i="58"/>
  <c r="E2326" i="58"/>
  <c r="F2325" i="58"/>
  <c r="E2325" i="58"/>
  <c r="F2324" i="58"/>
  <c r="E2324" i="58"/>
  <c r="F2323" i="58"/>
  <c r="E2323" i="58"/>
  <c r="F2322" i="58"/>
  <c r="E2322" i="58"/>
  <c r="F2321" i="58"/>
  <c r="E2321" i="58"/>
  <c r="F2320" i="58"/>
  <c r="E2320" i="58"/>
  <c r="F2319" i="58"/>
  <c r="E2319" i="58"/>
  <c r="F2318" i="58"/>
  <c r="E2318" i="58"/>
  <c r="F2317" i="58"/>
  <c r="E2317" i="58"/>
  <c r="F2316" i="58"/>
  <c r="E2316" i="58"/>
  <c r="F2315" i="58"/>
  <c r="E2315" i="58"/>
  <c r="F2314" i="58"/>
  <c r="E2314" i="58"/>
  <c r="F2313" i="58"/>
  <c r="E2313" i="58"/>
  <c r="F2312" i="58"/>
  <c r="E2312" i="58"/>
  <c r="F2311" i="58"/>
  <c r="E2311" i="58"/>
  <c r="F2310" i="58"/>
  <c r="E2310" i="58"/>
  <c r="F2309" i="58"/>
  <c r="E2309" i="58"/>
  <c r="F2308" i="58"/>
  <c r="E2308" i="58"/>
  <c r="F2307" i="58"/>
  <c r="E2307" i="58"/>
  <c r="F2306" i="58"/>
  <c r="E2306" i="58"/>
  <c r="F2305" i="58"/>
  <c r="E2305" i="58"/>
  <c r="F2304" i="58"/>
  <c r="E2304" i="58"/>
  <c r="F2303" i="58"/>
  <c r="E2303" i="58"/>
  <c r="F2302" i="58"/>
  <c r="E2302" i="58"/>
  <c r="F2301" i="58"/>
  <c r="E2301" i="58"/>
  <c r="F2300" i="58"/>
  <c r="E2300" i="58"/>
  <c r="F2299" i="58"/>
  <c r="E2299" i="58"/>
  <c r="F2298" i="58"/>
  <c r="E2298" i="58"/>
  <c r="F2297" i="58"/>
  <c r="E2297" i="58"/>
  <c r="F2296" i="58"/>
  <c r="E2296" i="58"/>
  <c r="F2295" i="58"/>
  <c r="E2295" i="58"/>
  <c r="F2294" i="58"/>
  <c r="E2294" i="58"/>
  <c r="F2293" i="58"/>
  <c r="E2293" i="58"/>
  <c r="F2292" i="58"/>
  <c r="E2292" i="58"/>
  <c r="F2291" i="58"/>
  <c r="E2291" i="58"/>
  <c r="F2290" i="58"/>
  <c r="E2290" i="58"/>
  <c r="F2289" i="58"/>
  <c r="E2289" i="58"/>
  <c r="F2288" i="58"/>
  <c r="E2288" i="58"/>
  <c r="F2287" i="58"/>
  <c r="E2287" i="58"/>
  <c r="F2286" i="58"/>
  <c r="E2286" i="58"/>
  <c r="F2285" i="58"/>
  <c r="E2285" i="58"/>
  <c r="F2284" i="58"/>
  <c r="E2284" i="58"/>
  <c r="F2283" i="58"/>
  <c r="E2283" i="58"/>
  <c r="F2282" i="58"/>
  <c r="E2282" i="58"/>
  <c r="F2281" i="58"/>
  <c r="E2281" i="58"/>
  <c r="F2280" i="58"/>
  <c r="E2280" i="58"/>
  <c r="F2279" i="58"/>
  <c r="E2279" i="58"/>
  <c r="F2278" i="58"/>
  <c r="E2278" i="58"/>
  <c r="F2277" i="58"/>
  <c r="E2277" i="58"/>
  <c r="F2276" i="58"/>
  <c r="E2276" i="58"/>
  <c r="F2275" i="58"/>
  <c r="E2275" i="58"/>
  <c r="F2274" i="58"/>
  <c r="E2274" i="58"/>
  <c r="F2273" i="58"/>
  <c r="E2273" i="58"/>
  <c r="F2272" i="58"/>
  <c r="E2272" i="58"/>
  <c r="F2271" i="58"/>
  <c r="E2271" i="58"/>
  <c r="F2270" i="58"/>
  <c r="E2270" i="58"/>
  <c r="F2269" i="58"/>
  <c r="E2269" i="58"/>
  <c r="F2268" i="58"/>
  <c r="E2268" i="58"/>
  <c r="F2267" i="58"/>
  <c r="E2267" i="58"/>
  <c r="F2266" i="58"/>
  <c r="E2266" i="58"/>
  <c r="F2265" i="58"/>
  <c r="E2265" i="58"/>
  <c r="F2264" i="58"/>
  <c r="E2264" i="58"/>
  <c r="F2263" i="58"/>
  <c r="E2263" i="58"/>
  <c r="F2262" i="58"/>
  <c r="E2262" i="58"/>
  <c r="F2261" i="58"/>
  <c r="E2261" i="58"/>
  <c r="F2260" i="58"/>
  <c r="E2260" i="58"/>
  <c r="F2259" i="58"/>
  <c r="E2259" i="58"/>
  <c r="F2258" i="58"/>
  <c r="E2258" i="58"/>
  <c r="F2257" i="58"/>
  <c r="E2257" i="58"/>
  <c r="F2256" i="58"/>
  <c r="E2256" i="58"/>
  <c r="F2255" i="58"/>
  <c r="E2255" i="58"/>
  <c r="F2254" i="58"/>
  <c r="E2254" i="58"/>
  <c r="F2253" i="58"/>
  <c r="E2253" i="58"/>
  <c r="F2252" i="58"/>
  <c r="E2252" i="58"/>
  <c r="F2251" i="58"/>
  <c r="E2251" i="58"/>
  <c r="F2250" i="58"/>
  <c r="E2250" i="58"/>
  <c r="F2249" i="58"/>
  <c r="E2249" i="58"/>
  <c r="F2248" i="58"/>
  <c r="E2248" i="58"/>
  <c r="F2247" i="58"/>
  <c r="E2247" i="58"/>
  <c r="F2246" i="58"/>
  <c r="E2246" i="58"/>
  <c r="F2245" i="58"/>
  <c r="E2245" i="58"/>
  <c r="F2244" i="58"/>
  <c r="E2244" i="58"/>
  <c r="F2243" i="58"/>
  <c r="E2243" i="58"/>
  <c r="F2242" i="58"/>
  <c r="E2242" i="58"/>
  <c r="F2241" i="58"/>
  <c r="E2241" i="58"/>
  <c r="F2240" i="58"/>
  <c r="E2240" i="58"/>
  <c r="F2239" i="58"/>
  <c r="E2239" i="58"/>
  <c r="F2238" i="58"/>
  <c r="E2238" i="58"/>
  <c r="F2237" i="58"/>
  <c r="E2237" i="58"/>
  <c r="F2236" i="58"/>
  <c r="E2236" i="58"/>
  <c r="F2235" i="58"/>
  <c r="E2235" i="58"/>
  <c r="F2234" i="58"/>
  <c r="E2234" i="58"/>
  <c r="F2233" i="58"/>
  <c r="E2233" i="58"/>
  <c r="F2232" i="58"/>
  <c r="E2232" i="58"/>
  <c r="F2231" i="58"/>
  <c r="E2231" i="58"/>
  <c r="F2230" i="58"/>
  <c r="E2230" i="58"/>
  <c r="F2229" i="58"/>
  <c r="E2229" i="58"/>
  <c r="F2228" i="58"/>
  <c r="E2228" i="58"/>
  <c r="F2227" i="58"/>
  <c r="E2227" i="58"/>
  <c r="F2226" i="58"/>
  <c r="E2226" i="58"/>
  <c r="F2225" i="58"/>
  <c r="E2225" i="58"/>
  <c r="F2224" i="58"/>
  <c r="E2224" i="58"/>
  <c r="F2223" i="58"/>
  <c r="E2223" i="58"/>
  <c r="F2222" i="58"/>
  <c r="E2222" i="58"/>
  <c r="F2221" i="58"/>
  <c r="E2221" i="58"/>
  <c r="F2220" i="58"/>
  <c r="E2220" i="58"/>
  <c r="F2219" i="58"/>
  <c r="E2219" i="58"/>
  <c r="F2218" i="58"/>
  <c r="E2218" i="58"/>
  <c r="F2217" i="58"/>
  <c r="E2217" i="58"/>
  <c r="F2216" i="58"/>
  <c r="E2216" i="58"/>
  <c r="F2215" i="58"/>
  <c r="E2215" i="58"/>
  <c r="F2214" i="58"/>
  <c r="E2214" i="58"/>
  <c r="F2213" i="58"/>
  <c r="E2213" i="58"/>
  <c r="F2212" i="58"/>
  <c r="E2212" i="58"/>
  <c r="F2211" i="58"/>
  <c r="E2211" i="58"/>
  <c r="F2210" i="58"/>
  <c r="E2210" i="58"/>
  <c r="F2209" i="58"/>
  <c r="E2209" i="58"/>
  <c r="F2208" i="58"/>
  <c r="E2208" i="58"/>
  <c r="F2207" i="58"/>
  <c r="E2207" i="58"/>
  <c r="F2206" i="58"/>
  <c r="E2206" i="58"/>
  <c r="F2205" i="58"/>
  <c r="E2205" i="58"/>
  <c r="F2204" i="58"/>
  <c r="E2204" i="58"/>
  <c r="F2203" i="58"/>
  <c r="E2203" i="58"/>
  <c r="F2202" i="58"/>
  <c r="E2202" i="58"/>
  <c r="F2201" i="58"/>
  <c r="E2201" i="58"/>
  <c r="F2200" i="58"/>
  <c r="E2200" i="58"/>
  <c r="F2199" i="58"/>
  <c r="E2199" i="58"/>
  <c r="F2198" i="58"/>
  <c r="E2198" i="58"/>
  <c r="F2197" i="58"/>
  <c r="E2197" i="58"/>
  <c r="F2196" i="58"/>
  <c r="E2196" i="58"/>
  <c r="F2195" i="58"/>
  <c r="E2195" i="58"/>
  <c r="F2194" i="58"/>
  <c r="E2194" i="58"/>
  <c r="F2193" i="58"/>
  <c r="E2193" i="58"/>
  <c r="F2192" i="58"/>
  <c r="E2192" i="58"/>
  <c r="F2191" i="58"/>
  <c r="E2191" i="58"/>
  <c r="F2190" i="58"/>
  <c r="E2190" i="58"/>
  <c r="F2189" i="58"/>
  <c r="E2189" i="58"/>
  <c r="F2188" i="58"/>
  <c r="E2188" i="58"/>
  <c r="F2187" i="58"/>
  <c r="E2187" i="58"/>
  <c r="F2186" i="58"/>
  <c r="E2186" i="58"/>
  <c r="F2185" i="58"/>
  <c r="E2185" i="58"/>
  <c r="F2184" i="58"/>
  <c r="E2184" i="58"/>
  <c r="F2183" i="58"/>
  <c r="E2183" i="58"/>
  <c r="F2182" i="58"/>
  <c r="E2182" i="58"/>
  <c r="F2181" i="58"/>
  <c r="E2181" i="58"/>
  <c r="F2180" i="58"/>
  <c r="E2180" i="58"/>
  <c r="F2179" i="58"/>
  <c r="E2179" i="58"/>
  <c r="F2178" i="58"/>
  <c r="E2178" i="58"/>
  <c r="F2177" i="58"/>
  <c r="E2177" i="58"/>
  <c r="F2176" i="58"/>
  <c r="E2176" i="58"/>
  <c r="F2175" i="58"/>
  <c r="E2175" i="58"/>
  <c r="F2174" i="58"/>
  <c r="E2174" i="58"/>
  <c r="F2173" i="58"/>
  <c r="E2173" i="58"/>
  <c r="F2172" i="58"/>
  <c r="E2172" i="58"/>
  <c r="F2171" i="58"/>
  <c r="E2171" i="58"/>
  <c r="F2170" i="58"/>
  <c r="E2170" i="58"/>
  <c r="F2169" i="58"/>
  <c r="E2169" i="58"/>
  <c r="F2168" i="58"/>
  <c r="E2168" i="58"/>
  <c r="F2167" i="58"/>
  <c r="E2167" i="58"/>
  <c r="F2166" i="58"/>
  <c r="E2166" i="58"/>
  <c r="F2165" i="58"/>
  <c r="E2165" i="58"/>
  <c r="F2164" i="58"/>
  <c r="E2164" i="58"/>
  <c r="F2163" i="58"/>
  <c r="E2163" i="58"/>
  <c r="F2162" i="58"/>
  <c r="E2162" i="58"/>
  <c r="F2161" i="58"/>
  <c r="E2161" i="58"/>
  <c r="F2160" i="58"/>
  <c r="E2160" i="58"/>
  <c r="F2159" i="58"/>
  <c r="E2159" i="58"/>
  <c r="F2158" i="58"/>
  <c r="E2158" i="58"/>
  <c r="F2157" i="58"/>
  <c r="E2157" i="58"/>
  <c r="F2156" i="58"/>
  <c r="E2156" i="58"/>
  <c r="F2155" i="58"/>
  <c r="E2155" i="58"/>
  <c r="F2154" i="58"/>
  <c r="E2154" i="58"/>
  <c r="F2153" i="58"/>
  <c r="E2153" i="58"/>
  <c r="F2152" i="58"/>
  <c r="E2152" i="58"/>
  <c r="F2151" i="58"/>
  <c r="E2151" i="58"/>
  <c r="F2150" i="58"/>
  <c r="E2150" i="58"/>
  <c r="F2149" i="58"/>
  <c r="E2149" i="58"/>
  <c r="F2148" i="58"/>
  <c r="E2148" i="58"/>
  <c r="F2147" i="58"/>
  <c r="E2147" i="58"/>
  <c r="F2146" i="58"/>
  <c r="E2146" i="58"/>
  <c r="F2145" i="58"/>
  <c r="E2145" i="58"/>
  <c r="F2144" i="58"/>
  <c r="E2144" i="58"/>
  <c r="F2143" i="58"/>
  <c r="E2143" i="58"/>
  <c r="F2142" i="58"/>
  <c r="E2142" i="58"/>
  <c r="F2141" i="58"/>
  <c r="E2141" i="58"/>
  <c r="F2140" i="58"/>
  <c r="E2140" i="58"/>
  <c r="F2139" i="58"/>
  <c r="E2139" i="58"/>
  <c r="F2138" i="58"/>
  <c r="E2138" i="58"/>
  <c r="F2137" i="58"/>
  <c r="E2137" i="58"/>
  <c r="F2136" i="58"/>
  <c r="E2136" i="58"/>
  <c r="F2135" i="58"/>
  <c r="E2135" i="58"/>
  <c r="F2134" i="58"/>
  <c r="E2134" i="58"/>
  <c r="F2133" i="58"/>
  <c r="E2133" i="58"/>
  <c r="F2132" i="58"/>
  <c r="E2132" i="58"/>
  <c r="F2131" i="58"/>
  <c r="E2131" i="58"/>
  <c r="F2130" i="58"/>
  <c r="E2130" i="58"/>
  <c r="F2129" i="58"/>
  <c r="E2129" i="58"/>
  <c r="F2128" i="58"/>
  <c r="E2128" i="58"/>
  <c r="F2127" i="58"/>
  <c r="E2127" i="58"/>
  <c r="F2126" i="58"/>
  <c r="E2126" i="58"/>
  <c r="F2125" i="58"/>
  <c r="E2125" i="58"/>
  <c r="F2124" i="58"/>
  <c r="E2124" i="58"/>
  <c r="F2123" i="58"/>
  <c r="E2123" i="58"/>
  <c r="F2122" i="58"/>
  <c r="E2122" i="58"/>
  <c r="F2121" i="58"/>
  <c r="E2121" i="58"/>
  <c r="F2120" i="58"/>
  <c r="E2120" i="58"/>
  <c r="F2119" i="58"/>
  <c r="E2119" i="58"/>
  <c r="F2118" i="58"/>
  <c r="E2118" i="58"/>
  <c r="F2117" i="58"/>
  <c r="E2117" i="58"/>
  <c r="F2116" i="58"/>
  <c r="E2116" i="58"/>
  <c r="F2115" i="58"/>
  <c r="E2115" i="58"/>
  <c r="F2114" i="58"/>
  <c r="E2114" i="58"/>
  <c r="F2113" i="58"/>
  <c r="E2113" i="58"/>
  <c r="F2112" i="58"/>
  <c r="E2112" i="58"/>
  <c r="F2111" i="58"/>
  <c r="E2111" i="58"/>
  <c r="F2110" i="58"/>
  <c r="E2110" i="58"/>
  <c r="F2109" i="58"/>
  <c r="E2109" i="58"/>
  <c r="F2108" i="58"/>
  <c r="E2108" i="58"/>
  <c r="F2107" i="58"/>
  <c r="E2107" i="58"/>
  <c r="F2106" i="58"/>
  <c r="E2106" i="58"/>
  <c r="F2105" i="58"/>
  <c r="E2105" i="58"/>
  <c r="F2104" i="58"/>
  <c r="E2104" i="58"/>
  <c r="F2103" i="58"/>
  <c r="F2101" i="58"/>
  <c r="E2101" i="58"/>
  <c r="F2100" i="58"/>
  <c r="E2100" i="58"/>
  <c r="F2099" i="58"/>
  <c r="E2099" i="58"/>
  <c r="F2098" i="58"/>
  <c r="E2098" i="58"/>
  <c r="F2097" i="58"/>
  <c r="E2097" i="58"/>
  <c r="F2096" i="58"/>
  <c r="E2096" i="58"/>
  <c r="F2095" i="58"/>
  <c r="E2095" i="58"/>
  <c r="F2094" i="58"/>
  <c r="E2094" i="58"/>
  <c r="F2093" i="58"/>
  <c r="E2093" i="58"/>
  <c r="F2092" i="58"/>
  <c r="E2092" i="58"/>
  <c r="F2091" i="58"/>
  <c r="E2091" i="58"/>
  <c r="F2090" i="58"/>
  <c r="E2090" i="58"/>
  <c r="F2089" i="58"/>
  <c r="E2089" i="58"/>
  <c r="F2088" i="58"/>
  <c r="E2088" i="58"/>
  <c r="F2087" i="58"/>
  <c r="E2087" i="58"/>
  <c r="F2086" i="58"/>
  <c r="E2086" i="58"/>
  <c r="F2085" i="58"/>
  <c r="E2085" i="58"/>
  <c r="F2084" i="58"/>
  <c r="E2084" i="58"/>
  <c r="F2083" i="58"/>
  <c r="E2083" i="58"/>
  <c r="F2082" i="58"/>
  <c r="E2082" i="58"/>
  <c r="F2081" i="58"/>
  <c r="E2081" i="58"/>
  <c r="F2080" i="58"/>
  <c r="E2080" i="58"/>
  <c r="F2079" i="58"/>
  <c r="E2079" i="58"/>
  <c r="F2078" i="58"/>
  <c r="E2078" i="58"/>
  <c r="F2077" i="58"/>
  <c r="E2077" i="58"/>
  <c r="F2076" i="58"/>
  <c r="E2076" i="58"/>
  <c r="F2075" i="58"/>
  <c r="E2075" i="58"/>
  <c r="F2074" i="58"/>
  <c r="E2074" i="58"/>
  <c r="F2073" i="58"/>
  <c r="E2073" i="58"/>
  <c r="F2072" i="58"/>
  <c r="E2072" i="58"/>
  <c r="F2071" i="58"/>
  <c r="E2071" i="58"/>
  <c r="F2070" i="58"/>
  <c r="E2070" i="58"/>
  <c r="F2069" i="58"/>
  <c r="E2069" i="58"/>
  <c r="F2068" i="58"/>
  <c r="E2068" i="58"/>
  <c r="F2067" i="58"/>
  <c r="E2067" i="58"/>
  <c r="F2066" i="58"/>
  <c r="E2066" i="58"/>
  <c r="F2065" i="58"/>
  <c r="E2065" i="58"/>
  <c r="F2064" i="58"/>
  <c r="E2064" i="58"/>
  <c r="F2063" i="58"/>
  <c r="E2063" i="58"/>
  <c r="F2062" i="58"/>
  <c r="E2062" i="58"/>
  <c r="F2061" i="58"/>
  <c r="E2061" i="58"/>
  <c r="F2060" i="58"/>
  <c r="E2060" i="58"/>
  <c r="F2059" i="58"/>
  <c r="E2059" i="58"/>
  <c r="F2058" i="58"/>
  <c r="E2058" i="58"/>
  <c r="F2057" i="58"/>
  <c r="E2057" i="58"/>
  <c r="F2056" i="58"/>
  <c r="E2056" i="58"/>
  <c r="F2055" i="58"/>
  <c r="E2055" i="58"/>
  <c r="F2054" i="58"/>
  <c r="E2054" i="58"/>
  <c r="F2053" i="58"/>
  <c r="E2053" i="58"/>
  <c r="F2052" i="58"/>
  <c r="E2052" i="58"/>
  <c r="F2051" i="58"/>
  <c r="E2051" i="58"/>
  <c r="F2050" i="58"/>
  <c r="E2050" i="58"/>
  <c r="F2049" i="58"/>
  <c r="E2049" i="58"/>
  <c r="F2048" i="58"/>
  <c r="E2048" i="58"/>
  <c r="F2047" i="58"/>
  <c r="E2047" i="58"/>
  <c r="F2046" i="58"/>
  <c r="E2046" i="58"/>
  <c r="F2045" i="58"/>
  <c r="E2045" i="58"/>
  <c r="F2044" i="58"/>
  <c r="E2044" i="58"/>
  <c r="F2043" i="58"/>
  <c r="E2043" i="58"/>
  <c r="F2042" i="58"/>
  <c r="E2042" i="58"/>
  <c r="F2041" i="58"/>
  <c r="E2041" i="58"/>
  <c r="F2040" i="58"/>
  <c r="E2040" i="58"/>
  <c r="F2039" i="58"/>
  <c r="E2039" i="58"/>
  <c r="F2038" i="58"/>
  <c r="E2038" i="58"/>
  <c r="F2037" i="58"/>
  <c r="E2037" i="58"/>
  <c r="F2036" i="58"/>
  <c r="E2036" i="58"/>
  <c r="F2035" i="58"/>
  <c r="E2035" i="58"/>
  <c r="F2034" i="58"/>
  <c r="E2034" i="58"/>
  <c r="F2033" i="58"/>
  <c r="E2033" i="58"/>
  <c r="F2032" i="58"/>
  <c r="E2032" i="58"/>
  <c r="F2031" i="58"/>
  <c r="E2031" i="58"/>
  <c r="F2030" i="58"/>
  <c r="E2030" i="58"/>
  <c r="F2029" i="58"/>
  <c r="E2029" i="58"/>
  <c r="F2028" i="58"/>
  <c r="E2028" i="58"/>
  <c r="F2027" i="58"/>
  <c r="E2027" i="58"/>
  <c r="F2026" i="58"/>
  <c r="E2026" i="58"/>
  <c r="F2025" i="58"/>
  <c r="E2025" i="58"/>
  <c r="F2024" i="58"/>
  <c r="E2024" i="58"/>
  <c r="F2023" i="58"/>
  <c r="E2023" i="58"/>
  <c r="F2022" i="58"/>
  <c r="E2022" i="58"/>
  <c r="F2021" i="58"/>
  <c r="E2021" i="58"/>
  <c r="F2020" i="58"/>
  <c r="E2020" i="58"/>
  <c r="F2019" i="58"/>
  <c r="E2019" i="58"/>
  <c r="F2018" i="58"/>
  <c r="E2018" i="58"/>
  <c r="F2017" i="58"/>
  <c r="E2017" i="58"/>
  <c r="F2016" i="58"/>
  <c r="E2016" i="58"/>
  <c r="F2015" i="58"/>
  <c r="E2015" i="58"/>
  <c r="F2014" i="58"/>
  <c r="E2014" i="58"/>
  <c r="F2013" i="58"/>
  <c r="E2013" i="58"/>
  <c r="F2012" i="58"/>
  <c r="E2012" i="58"/>
  <c r="F2011" i="58"/>
  <c r="E2011" i="58"/>
  <c r="F2010" i="58"/>
  <c r="E2010" i="58"/>
  <c r="F2009" i="58"/>
  <c r="E2009" i="58"/>
  <c r="F2008" i="58"/>
  <c r="E2008" i="58"/>
  <c r="F2007" i="58"/>
  <c r="E2007" i="58"/>
  <c r="F2006" i="58"/>
  <c r="E2006" i="58"/>
  <c r="F2005" i="58"/>
  <c r="E2005" i="58"/>
  <c r="F2004" i="58"/>
  <c r="E2004" i="58"/>
  <c r="F2003" i="58"/>
  <c r="E2003" i="58"/>
  <c r="F2002" i="58"/>
  <c r="E2002" i="58"/>
  <c r="F2001" i="58"/>
  <c r="E2001" i="58"/>
  <c r="F2000" i="58"/>
  <c r="E2000" i="58"/>
  <c r="F1999" i="58"/>
  <c r="E1999" i="58"/>
  <c r="F1998" i="58"/>
  <c r="E1998" i="58"/>
  <c r="F1997" i="58"/>
  <c r="E1997" i="58"/>
  <c r="F1996" i="58"/>
  <c r="E1996" i="58"/>
  <c r="F1995" i="58"/>
  <c r="E1995" i="58"/>
  <c r="F1994" i="58"/>
  <c r="E1994" i="58"/>
  <c r="F1993" i="58"/>
  <c r="E1993" i="58"/>
  <c r="F1992" i="58"/>
  <c r="E1992" i="58"/>
  <c r="F1991" i="58"/>
  <c r="E1991" i="58"/>
  <c r="F1990" i="58"/>
  <c r="E1990" i="58"/>
  <c r="F1989" i="58"/>
  <c r="E1989" i="58"/>
  <c r="F1988" i="58"/>
  <c r="E1988" i="58"/>
  <c r="F1987" i="58"/>
  <c r="E1987" i="58"/>
  <c r="F1986" i="58"/>
  <c r="E1986" i="58"/>
  <c r="F1985" i="58"/>
  <c r="E1985" i="58"/>
  <c r="F1984" i="58"/>
  <c r="E1984" i="58"/>
  <c r="F1983" i="58"/>
  <c r="E1983" i="58"/>
  <c r="F1982" i="58"/>
  <c r="E1982" i="58"/>
  <c r="F1981" i="58"/>
  <c r="E1981" i="58"/>
  <c r="F1980" i="58"/>
  <c r="E1980" i="58"/>
  <c r="F1979" i="58"/>
  <c r="E1979" i="58"/>
  <c r="F1978" i="58"/>
  <c r="E1978" i="58"/>
  <c r="F1977" i="58"/>
  <c r="E1977" i="58"/>
  <c r="F1976" i="58"/>
  <c r="E1976" i="58"/>
  <c r="F1975" i="58"/>
  <c r="E1975" i="58"/>
  <c r="F1974" i="58"/>
  <c r="E1974" i="58"/>
  <c r="F1973" i="58"/>
  <c r="E1973" i="58"/>
  <c r="F1972" i="58"/>
  <c r="E1972" i="58"/>
  <c r="F1971" i="58"/>
  <c r="E1971" i="58"/>
  <c r="F1970" i="58"/>
  <c r="E1970" i="58"/>
  <c r="F1969" i="58"/>
  <c r="E1969" i="58"/>
  <c r="F1968" i="58"/>
  <c r="E1968" i="58"/>
  <c r="F1967" i="58"/>
  <c r="E1967" i="58"/>
  <c r="F1966" i="58"/>
  <c r="E1966" i="58"/>
  <c r="F1965" i="58"/>
  <c r="E1965" i="58"/>
  <c r="F1964" i="58"/>
  <c r="E1964" i="58"/>
  <c r="F1963" i="58"/>
  <c r="E1963" i="58"/>
  <c r="F1962" i="58"/>
  <c r="E1962" i="58"/>
  <c r="F1961" i="58"/>
  <c r="E1961" i="58"/>
  <c r="F1960" i="58"/>
  <c r="E1960" i="58"/>
  <c r="F1959" i="58"/>
  <c r="E1959" i="58"/>
  <c r="F1958" i="58"/>
  <c r="E1958" i="58"/>
  <c r="F1957" i="58"/>
  <c r="E1957" i="58"/>
  <c r="F1956" i="58"/>
  <c r="E1956" i="58"/>
  <c r="F1955" i="58"/>
  <c r="E1955" i="58"/>
  <c r="F1954" i="58"/>
  <c r="E1954" i="58"/>
  <c r="F1953" i="58"/>
  <c r="E1953" i="58"/>
  <c r="F1952" i="58"/>
  <c r="E1952" i="58"/>
  <c r="F1951" i="58"/>
  <c r="E1951" i="58"/>
  <c r="F1950" i="58"/>
  <c r="E1950" i="58"/>
  <c r="F1949" i="58"/>
  <c r="E1949" i="58"/>
  <c r="F1948" i="58"/>
  <c r="E1948" i="58"/>
  <c r="F1947" i="58"/>
  <c r="E1947" i="58"/>
  <c r="F1946" i="58"/>
  <c r="E1946" i="58"/>
  <c r="F1945" i="58"/>
  <c r="E1945" i="58"/>
  <c r="F1944" i="58"/>
  <c r="E1944" i="58"/>
  <c r="F1943" i="58"/>
  <c r="E1943" i="58"/>
  <c r="F1942" i="58"/>
  <c r="E1942" i="58"/>
  <c r="F1941" i="58"/>
  <c r="E1941" i="58"/>
  <c r="F1940" i="58"/>
  <c r="E1940" i="58"/>
  <c r="F1939" i="58"/>
  <c r="E1939" i="58"/>
  <c r="F1938" i="58"/>
  <c r="E1938" i="58"/>
  <c r="F1937" i="58"/>
  <c r="E1937" i="58"/>
  <c r="F1936" i="58"/>
  <c r="E1936" i="58"/>
  <c r="F1935" i="58"/>
  <c r="E1935" i="58"/>
  <c r="F1934" i="58"/>
  <c r="E1934" i="58"/>
  <c r="F1933" i="58"/>
  <c r="E1933" i="58"/>
  <c r="F1932" i="58"/>
  <c r="E1932" i="58"/>
  <c r="F1931" i="58"/>
  <c r="E1931" i="58"/>
  <c r="F1930" i="58"/>
  <c r="E1930" i="58"/>
  <c r="F1929" i="58"/>
  <c r="E1929" i="58"/>
  <c r="F1928" i="58"/>
  <c r="E1928" i="58"/>
  <c r="F1927" i="58"/>
  <c r="E1927" i="58"/>
  <c r="F1926" i="58"/>
  <c r="E1926" i="58"/>
  <c r="F1925" i="58"/>
  <c r="E1925" i="58"/>
  <c r="F1924" i="58"/>
  <c r="E1924" i="58"/>
  <c r="F1923" i="58"/>
  <c r="E1923" i="58"/>
  <c r="F1922" i="58"/>
  <c r="E1922" i="58"/>
  <c r="F1921" i="58"/>
  <c r="E1921" i="58"/>
  <c r="F1920" i="58"/>
  <c r="E1920" i="58"/>
  <c r="F1919" i="58"/>
  <c r="E1919" i="58"/>
  <c r="F1918" i="58"/>
  <c r="E1918" i="58"/>
  <c r="F1917" i="58"/>
  <c r="E1917" i="58"/>
  <c r="F1916" i="58"/>
  <c r="E1916" i="58"/>
  <c r="F1915" i="58"/>
  <c r="E1915" i="58"/>
  <c r="F1914" i="58"/>
  <c r="E1914" i="58"/>
  <c r="F1913" i="58"/>
  <c r="E1913" i="58"/>
  <c r="F1912" i="58"/>
  <c r="E1912" i="58"/>
  <c r="F1911" i="58"/>
  <c r="E1911" i="58"/>
  <c r="F1910" i="58"/>
  <c r="E1910" i="58"/>
  <c r="F1909" i="58"/>
  <c r="E1909" i="58"/>
  <c r="F1908" i="58"/>
  <c r="E1908" i="58"/>
  <c r="F1907" i="58"/>
  <c r="E1907" i="58"/>
  <c r="F1906" i="58"/>
  <c r="E1906" i="58"/>
  <c r="F1905" i="58"/>
  <c r="E1905" i="58"/>
  <c r="F1904" i="58"/>
  <c r="E1904" i="58"/>
  <c r="F1903" i="58"/>
  <c r="E1903" i="58"/>
  <c r="F1902" i="58"/>
  <c r="E1902" i="58"/>
  <c r="F1901" i="58"/>
  <c r="E1901" i="58"/>
  <c r="F1900" i="58"/>
  <c r="E1900" i="58"/>
  <c r="F1899" i="58"/>
  <c r="E1899" i="58"/>
  <c r="F1898" i="58"/>
  <c r="E1898" i="58"/>
  <c r="F1897" i="58"/>
  <c r="E1897" i="58"/>
  <c r="F1896" i="58"/>
  <c r="E1896" i="58"/>
  <c r="F1895" i="58"/>
  <c r="E1895" i="58"/>
  <c r="F1894" i="58"/>
  <c r="E1894" i="58"/>
  <c r="F1893" i="58"/>
  <c r="E1893" i="58"/>
  <c r="F1892" i="58"/>
  <c r="E1892" i="58"/>
  <c r="F1891" i="58"/>
  <c r="E1891" i="58"/>
  <c r="F1890" i="58"/>
  <c r="E1890" i="58"/>
  <c r="F1889" i="58"/>
  <c r="E1889" i="58"/>
  <c r="F1888" i="58"/>
  <c r="E1888" i="58"/>
  <c r="F1887" i="58"/>
  <c r="E1887" i="58"/>
  <c r="F1886" i="58"/>
  <c r="E1886" i="58"/>
  <c r="F1885" i="58"/>
  <c r="E1885" i="58"/>
  <c r="F1884" i="58"/>
  <c r="E1884" i="58"/>
  <c r="F1883" i="58"/>
  <c r="E1883" i="58"/>
  <c r="F1882" i="58"/>
  <c r="E1882" i="58"/>
  <c r="F1881" i="58"/>
  <c r="E1881" i="58"/>
  <c r="F1880" i="58"/>
  <c r="E1880" i="58"/>
  <c r="F1879" i="58"/>
  <c r="E1879" i="58"/>
  <c r="F1878" i="58"/>
  <c r="E1878" i="58"/>
  <c r="F1877" i="58"/>
  <c r="E1877" i="58"/>
  <c r="F1876" i="58"/>
  <c r="E1876" i="58"/>
  <c r="F1875" i="58"/>
  <c r="E1875" i="58"/>
  <c r="F1874" i="58"/>
  <c r="E1874" i="58"/>
  <c r="F1873" i="58"/>
  <c r="E1873" i="58"/>
  <c r="F1872" i="58"/>
  <c r="E1872" i="58"/>
  <c r="F1871" i="58"/>
  <c r="E1871" i="58"/>
  <c r="F1870" i="58"/>
  <c r="E1870" i="58"/>
  <c r="F1869" i="58"/>
  <c r="E1869" i="58"/>
  <c r="F1868" i="58"/>
  <c r="E1868" i="58"/>
  <c r="F1867" i="58"/>
  <c r="E1867" i="58"/>
  <c r="F1866" i="58"/>
  <c r="E1866" i="58"/>
  <c r="F1865" i="58"/>
  <c r="E1865" i="58"/>
  <c r="F1864" i="58"/>
  <c r="E1864" i="58"/>
  <c r="F1863" i="58"/>
  <c r="E1863" i="58"/>
  <c r="F1862" i="58"/>
  <c r="E1862" i="58"/>
  <c r="F1861" i="58"/>
  <c r="E1861" i="58"/>
  <c r="F1860" i="58"/>
  <c r="E1860" i="58"/>
  <c r="F1859" i="58"/>
  <c r="E1859" i="58"/>
  <c r="F1858" i="58"/>
  <c r="E1858" i="58"/>
  <c r="F1857" i="58"/>
  <c r="E1857" i="58"/>
  <c r="F1856" i="58"/>
  <c r="E1856" i="58"/>
  <c r="F1855" i="58"/>
  <c r="E1855" i="58"/>
  <c r="F1854" i="58"/>
  <c r="E1854" i="58"/>
  <c r="F1853" i="58"/>
  <c r="E1853" i="58"/>
  <c r="F1852" i="58"/>
  <c r="E1852" i="58"/>
  <c r="F1851" i="58"/>
  <c r="E1851" i="58"/>
  <c r="F1850" i="58"/>
  <c r="E1850" i="58"/>
  <c r="F1849" i="58"/>
  <c r="E1849" i="58"/>
  <c r="F1848" i="58"/>
  <c r="E1848" i="58"/>
  <c r="F1847" i="58"/>
  <c r="E1847" i="58"/>
  <c r="F1846" i="58"/>
  <c r="E1846" i="58"/>
  <c r="F1845" i="58"/>
  <c r="E1845" i="58"/>
  <c r="F1844" i="58"/>
  <c r="E1844" i="58"/>
  <c r="F1843" i="58"/>
  <c r="E1843" i="58"/>
  <c r="F1842" i="58"/>
  <c r="E1842" i="58"/>
  <c r="F1841" i="58"/>
  <c r="E1841" i="58"/>
  <c r="F1840" i="58"/>
  <c r="E1840" i="58"/>
  <c r="F1839" i="58"/>
  <c r="E1839" i="58"/>
  <c r="F1838" i="58"/>
  <c r="E1838" i="58"/>
  <c r="F1837" i="58"/>
  <c r="E1837" i="58"/>
  <c r="F1836" i="58"/>
  <c r="E1836" i="58"/>
  <c r="F1835" i="58"/>
  <c r="E1835" i="58"/>
  <c r="F1834" i="58"/>
  <c r="E1834" i="58"/>
  <c r="F1833" i="58"/>
  <c r="E1833" i="58"/>
  <c r="F1832" i="58"/>
  <c r="E1832" i="58"/>
  <c r="F1831" i="58"/>
  <c r="E1831" i="58"/>
  <c r="F1830" i="58"/>
  <c r="E1830" i="58"/>
  <c r="F1829" i="58"/>
  <c r="E1829" i="58"/>
  <c r="F1828" i="58"/>
  <c r="E1828" i="58"/>
  <c r="F1827" i="58"/>
  <c r="E1827" i="58"/>
  <c r="F1826" i="58"/>
  <c r="E1826" i="58"/>
  <c r="F1825" i="58"/>
  <c r="E1825" i="58"/>
  <c r="F1824" i="58"/>
  <c r="E1824" i="58"/>
  <c r="F1823" i="58"/>
  <c r="E1823" i="58"/>
  <c r="F1822" i="58"/>
  <c r="E1822" i="58"/>
  <c r="F1821" i="58"/>
  <c r="E1821" i="58"/>
  <c r="F1820" i="58"/>
  <c r="E1820" i="58"/>
  <c r="F1819" i="58"/>
  <c r="E1819" i="58"/>
  <c r="F1818" i="58"/>
  <c r="E1818" i="58"/>
  <c r="F1817" i="58"/>
  <c r="E1817" i="58"/>
  <c r="F1816" i="58"/>
  <c r="E1816" i="58"/>
  <c r="F1815" i="58"/>
  <c r="E1815" i="58"/>
  <c r="F1814" i="58"/>
  <c r="E1814" i="58"/>
  <c r="F1813" i="58"/>
  <c r="E1813" i="58"/>
  <c r="F1812" i="58"/>
  <c r="E1812" i="58"/>
  <c r="F1811" i="58"/>
  <c r="E1811" i="58"/>
  <c r="F1810" i="58"/>
  <c r="E1810" i="58"/>
  <c r="F1809" i="58"/>
  <c r="E1809" i="58"/>
  <c r="F1808" i="58"/>
  <c r="E1808" i="58"/>
  <c r="F1807" i="58"/>
  <c r="E1807" i="58"/>
  <c r="F1806" i="58"/>
  <c r="E1806" i="58"/>
  <c r="F1805" i="58"/>
  <c r="E1805" i="58"/>
  <c r="F1804" i="58"/>
  <c r="E1804" i="58"/>
  <c r="F1803" i="58"/>
  <c r="F1801" i="58"/>
  <c r="E1801" i="58"/>
  <c r="F1800" i="58"/>
  <c r="E1800" i="58"/>
  <c r="F1799" i="58"/>
  <c r="E1799" i="58"/>
  <c r="F1798" i="58"/>
  <c r="E1798" i="58"/>
  <c r="F1797" i="58"/>
  <c r="E1797" i="58"/>
  <c r="F1796" i="58"/>
  <c r="E1796" i="58"/>
  <c r="F1795" i="58"/>
  <c r="E1795" i="58"/>
  <c r="F1794" i="58"/>
  <c r="E1794" i="58"/>
  <c r="F1793" i="58"/>
  <c r="E1793" i="58"/>
  <c r="F1792" i="58"/>
  <c r="E1792" i="58"/>
  <c r="F1791" i="58"/>
  <c r="E1791" i="58"/>
  <c r="F1790" i="58"/>
  <c r="E1790" i="58"/>
  <c r="F1789" i="58"/>
  <c r="E1789" i="58"/>
  <c r="F1788" i="58"/>
  <c r="E1788" i="58"/>
  <c r="F1787" i="58"/>
  <c r="E1787" i="58"/>
  <c r="F1786" i="58"/>
  <c r="E1786" i="58"/>
  <c r="F1785" i="58"/>
  <c r="E1785" i="58"/>
  <c r="F1784" i="58"/>
  <c r="E1784" i="58"/>
  <c r="F1783" i="58"/>
  <c r="E1783" i="58"/>
  <c r="F1782" i="58"/>
  <c r="E1782" i="58"/>
  <c r="F1781" i="58"/>
  <c r="E1781" i="58"/>
  <c r="F1780" i="58"/>
  <c r="E1780" i="58"/>
  <c r="F1779" i="58"/>
  <c r="E1779" i="58"/>
  <c r="F1778" i="58"/>
  <c r="E1778" i="58"/>
  <c r="F1777" i="58"/>
  <c r="E1777" i="58"/>
  <c r="F1776" i="58"/>
  <c r="E1776" i="58"/>
  <c r="F1775" i="58"/>
  <c r="E1775" i="58"/>
  <c r="F1774" i="58"/>
  <c r="E1774" i="58"/>
  <c r="F1773" i="58"/>
  <c r="E1773" i="58"/>
  <c r="F1772" i="58"/>
  <c r="E1772" i="58"/>
  <c r="F1771" i="58"/>
  <c r="E1771" i="58"/>
  <c r="F1770" i="58"/>
  <c r="E1770" i="58"/>
  <c r="F1769" i="58"/>
  <c r="E1769" i="58"/>
  <c r="F1768" i="58"/>
  <c r="E1768" i="58"/>
  <c r="F1767" i="58"/>
  <c r="E1767" i="58"/>
  <c r="F1766" i="58"/>
  <c r="E1766" i="58"/>
  <c r="F1765" i="58"/>
  <c r="E1765" i="58"/>
  <c r="F1764" i="58"/>
  <c r="E1764" i="58"/>
  <c r="F1763" i="58"/>
  <c r="E1763" i="58"/>
  <c r="F1762" i="58"/>
  <c r="E1762" i="58"/>
  <c r="F1761" i="58"/>
  <c r="E1761" i="58"/>
  <c r="F1760" i="58"/>
  <c r="E1760" i="58"/>
  <c r="F1759" i="58"/>
  <c r="E1759" i="58"/>
  <c r="F1758" i="58"/>
  <c r="E1758" i="58"/>
  <c r="F1757" i="58"/>
  <c r="E1757" i="58"/>
  <c r="F1756" i="58"/>
  <c r="E1756" i="58"/>
  <c r="F1755" i="58"/>
  <c r="E1755" i="58"/>
  <c r="F1754" i="58"/>
  <c r="E1754" i="58"/>
  <c r="F1753" i="58"/>
  <c r="E1753" i="58"/>
  <c r="F1752" i="58"/>
  <c r="E1752" i="58"/>
  <c r="F1751" i="58"/>
  <c r="E1751" i="58"/>
  <c r="F1750" i="58"/>
  <c r="E1750" i="58"/>
  <c r="F1749" i="58"/>
  <c r="E1749" i="58"/>
  <c r="F1748" i="58"/>
  <c r="E1748" i="58"/>
  <c r="F1747" i="58"/>
  <c r="E1747" i="58"/>
  <c r="F1746" i="58"/>
  <c r="E1746" i="58"/>
  <c r="F1745" i="58"/>
  <c r="E1745" i="58"/>
  <c r="F1744" i="58"/>
  <c r="E1744" i="58"/>
  <c r="F1743" i="58"/>
  <c r="E1743" i="58"/>
  <c r="F1742" i="58"/>
  <c r="E1742" i="58"/>
  <c r="F1741" i="58"/>
  <c r="E1741" i="58"/>
  <c r="F1740" i="58"/>
  <c r="E1740" i="58"/>
  <c r="F1739" i="58"/>
  <c r="E1739" i="58"/>
  <c r="F1738" i="58"/>
  <c r="E1738" i="58"/>
  <c r="F1737" i="58"/>
  <c r="E1737" i="58"/>
  <c r="F1736" i="58"/>
  <c r="E1736" i="58"/>
  <c r="F1735" i="58"/>
  <c r="E1735" i="58"/>
  <c r="F1734" i="58"/>
  <c r="E1734" i="58"/>
  <c r="F1733" i="58"/>
  <c r="E1733" i="58"/>
  <c r="F1732" i="58"/>
  <c r="E1732" i="58"/>
  <c r="F1731" i="58"/>
  <c r="E1731" i="58"/>
  <c r="F1730" i="58"/>
  <c r="E1730" i="58"/>
  <c r="F1729" i="58"/>
  <c r="E1729" i="58"/>
  <c r="F1728" i="58"/>
  <c r="E1728" i="58"/>
  <c r="F1727" i="58"/>
  <c r="E1727" i="58"/>
  <c r="F1726" i="58"/>
  <c r="E1726" i="58"/>
  <c r="F1725" i="58"/>
  <c r="E1725" i="58"/>
  <c r="F1724" i="58"/>
  <c r="E1724" i="58"/>
  <c r="F1723" i="58"/>
  <c r="E1723" i="58"/>
  <c r="F1722" i="58"/>
  <c r="E1722" i="58"/>
  <c r="F1721" i="58"/>
  <c r="E1721" i="58"/>
  <c r="F1720" i="58"/>
  <c r="E1720" i="58"/>
  <c r="F1719" i="58"/>
  <c r="E1719" i="58"/>
  <c r="F1718" i="58"/>
  <c r="E1718" i="58"/>
  <c r="F1717" i="58"/>
  <c r="E1717" i="58"/>
  <c r="F1716" i="58"/>
  <c r="E1716" i="58"/>
  <c r="F1715" i="58"/>
  <c r="E1715" i="58"/>
  <c r="F1714" i="58"/>
  <c r="E1714" i="58"/>
  <c r="F1713" i="58"/>
  <c r="E1713" i="58"/>
  <c r="F1712" i="58"/>
  <c r="E1712" i="58"/>
  <c r="F1711" i="58"/>
  <c r="E1711" i="58"/>
  <c r="F1710" i="58"/>
  <c r="E1710" i="58"/>
  <c r="F1709" i="58"/>
  <c r="E1709" i="58"/>
  <c r="F1708" i="58"/>
  <c r="E1708" i="58"/>
  <c r="F1707" i="58"/>
  <c r="E1707" i="58"/>
  <c r="F1706" i="58"/>
  <c r="E1706" i="58"/>
  <c r="F1705" i="58"/>
  <c r="E1705" i="58"/>
  <c r="F1704" i="58"/>
  <c r="E1704" i="58"/>
  <c r="F1703" i="58"/>
  <c r="E1703" i="58"/>
  <c r="F1702" i="58"/>
  <c r="E1702" i="58"/>
  <c r="F1701" i="58"/>
  <c r="E1701" i="58"/>
  <c r="F1700" i="58"/>
  <c r="E1700" i="58"/>
  <c r="F1699" i="58"/>
  <c r="E1699" i="58"/>
  <c r="F1698" i="58"/>
  <c r="E1698" i="58"/>
  <c r="F1697" i="58"/>
  <c r="E1697" i="58"/>
  <c r="F1696" i="58"/>
  <c r="E1696" i="58"/>
  <c r="F1695" i="58"/>
  <c r="E1695" i="58"/>
  <c r="F1694" i="58"/>
  <c r="E1694" i="58"/>
  <c r="F1693" i="58"/>
  <c r="E1693" i="58"/>
  <c r="F1692" i="58"/>
  <c r="E1692" i="58"/>
  <c r="F1691" i="58"/>
  <c r="E1691" i="58"/>
  <c r="F1690" i="58"/>
  <c r="E1690" i="58"/>
  <c r="F1689" i="58"/>
  <c r="E1689" i="58"/>
  <c r="F1688" i="58"/>
  <c r="E1688" i="58"/>
  <c r="F1687" i="58"/>
  <c r="E1687" i="58"/>
  <c r="F1686" i="58"/>
  <c r="E1686" i="58"/>
  <c r="F1685" i="58"/>
  <c r="E1685" i="58"/>
  <c r="F1684" i="58"/>
  <c r="E1684" i="58"/>
  <c r="F1683" i="58"/>
  <c r="E1683" i="58"/>
  <c r="F1682" i="58"/>
  <c r="E1682" i="58"/>
  <c r="F1681" i="58"/>
  <c r="E1681" i="58"/>
  <c r="F1680" i="58"/>
  <c r="E1680" i="58"/>
  <c r="F1679" i="58"/>
  <c r="E1679" i="58"/>
  <c r="F1678" i="58"/>
  <c r="E1678" i="58"/>
  <c r="F1677" i="58"/>
  <c r="E1677" i="58"/>
  <c r="F1676" i="58"/>
  <c r="E1676" i="58"/>
  <c r="F1675" i="58"/>
  <c r="E1675" i="58"/>
  <c r="F1674" i="58"/>
  <c r="E1674" i="58"/>
  <c r="F1673" i="58"/>
  <c r="E1673" i="58"/>
  <c r="F1672" i="58"/>
  <c r="E1672" i="58"/>
  <c r="F1671" i="58"/>
  <c r="E1671" i="58"/>
  <c r="F1670" i="58"/>
  <c r="E1670" i="58"/>
  <c r="F1669" i="58"/>
  <c r="E1669" i="58"/>
  <c r="F1668" i="58"/>
  <c r="E1668" i="58"/>
  <c r="F1667" i="58"/>
  <c r="E1667" i="58"/>
  <c r="F1666" i="58"/>
  <c r="E1666" i="58"/>
  <c r="F1665" i="58"/>
  <c r="E1665" i="58"/>
  <c r="F1664" i="58"/>
  <c r="E1664" i="58"/>
  <c r="F1663" i="58"/>
  <c r="E1663" i="58"/>
  <c r="F1662" i="58"/>
  <c r="E1662" i="58"/>
  <c r="F1661" i="58"/>
  <c r="E1661" i="58"/>
  <c r="F1660" i="58"/>
  <c r="E1660" i="58"/>
  <c r="F1659" i="58"/>
  <c r="E1659" i="58"/>
  <c r="F1658" i="58"/>
  <c r="E1658" i="58"/>
  <c r="F1657" i="58"/>
  <c r="E1657" i="58"/>
  <c r="F1656" i="58"/>
  <c r="E1656" i="58"/>
  <c r="F1655" i="58"/>
  <c r="E1655" i="58"/>
  <c r="F1654" i="58"/>
  <c r="E1654" i="58"/>
  <c r="F1653" i="58"/>
  <c r="E1653" i="58"/>
  <c r="F1652" i="58"/>
  <c r="E1652" i="58"/>
  <c r="F1651" i="58"/>
  <c r="E1651" i="58"/>
  <c r="F1650" i="58"/>
  <c r="E1650" i="58"/>
  <c r="F1649" i="58"/>
  <c r="E1649" i="58"/>
  <c r="F1648" i="58"/>
  <c r="E1648" i="58"/>
  <c r="F1647" i="58"/>
  <c r="E1647" i="58"/>
  <c r="F1646" i="58"/>
  <c r="E1646" i="58"/>
  <c r="F1645" i="58"/>
  <c r="E1645" i="58"/>
  <c r="F1644" i="58"/>
  <c r="E1644" i="58"/>
  <c r="F1643" i="58"/>
  <c r="E1643" i="58"/>
  <c r="F1642" i="58"/>
  <c r="E1642" i="58"/>
  <c r="F1641" i="58"/>
  <c r="E1641" i="58"/>
  <c r="F1640" i="58"/>
  <c r="E1640" i="58"/>
  <c r="F1639" i="58"/>
  <c r="E1639" i="58"/>
  <c r="F1638" i="58"/>
  <c r="E1638" i="58"/>
  <c r="F1637" i="58"/>
  <c r="E1637" i="58"/>
  <c r="F1636" i="58"/>
  <c r="E1636" i="58"/>
  <c r="F1635" i="58"/>
  <c r="E1635" i="58"/>
  <c r="F1634" i="58"/>
  <c r="E1634" i="58"/>
  <c r="F1633" i="58"/>
  <c r="E1633" i="58"/>
  <c r="F1632" i="58"/>
  <c r="E1632" i="58"/>
  <c r="F1631" i="58"/>
  <c r="E1631" i="58"/>
  <c r="F1630" i="58"/>
  <c r="E1630" i="58"/>
  <c r="F1629" i="58"/>
  <c r="E1629" i="58"/>
  <c r="F1628" i="58"/>
  <c r="E1628" i="58"/>
  <c r="F1627" i="58"/>
  <c r="E1627" i="58"/>
  <c r="F1626" i="58"/>
  <c r="E1626" i="58"/>
  <c r="F1625" i="58"/>
  <c r="E1625" i="58"/>
  <c r="F1624" i="58"/>
  <c r="E1624" i="58"/>
  <c r="F1623" i="58"/>
  <c r="E1623" i="58"/>
  <c r="F1622" i="58"/>
  <c r="E1622" i="58"/>
  <c r="F1621" i="58"/>
  <c r="E1621" i="58"/>
  <c r="F1620" i="58"/>
  <c r="E1620" i="58"/>
  <c r="F1619" i="58"/>
  <c r="E1619" i="58"/>
  <c r="F1618" i="58"/>
  <c r="E1618" i="58"/>
  <c r="F1617" i="58"/>
  <c r="E1617" i="58"/>
  <c r="F1616" i="58"/>
  <c r="E1616" i="58"/>
  <c r="F1615" i="58"/>
  <c r="E1615" i="58"/>
  <c r="F1614" i="58"/>
  <c r="E1614" i="58"/>
  <c r="F1613" i="58"/>
  <c r="E1613" i="58"/>
  <c r="F1612" i="58"/>
  <c r="E1612" i="58"/>
  <c r="F1611" i="58"/>
  <c r="E1611" i="58"/>
  <c r="F1610" i="58"/>
  <c r="E1610" i="58"/>
  <c r="F1609" i="58"/>
  <c r="E1609" i="58"/>
  <c r="F1608" i="58"/>
  <c r="E1608" i="58"/>
  <c r="F1607" i="58"/>
  <c r="E1607" i="58"/>
  <c r="F1606" i="58"/>
  <c r="E1606" i="58"/>
  <c r="F1605" i="58"/>
  <c r="E1605" i="58"/>
  <c r="F1604" i="58"/>
  <c r="E1604" i="58"/>
  <c r="F1603" i="58"/>
  <c r="E1603" i="58"/>
  <c r="F1602" i="58"/>
  <c r="E1602" i="58"/>
  <c r="F1601" i="58"/>
  <c r="E1601" i="58"/>
  <c r="F1600" i="58"/>
  <c r="E1600" i="58"/>
  <c r="F1599" i="58"/>
  <c r="E1599" i="58"/>
  <c r="F1598" i="58"/>
  <c r="E1598" i="58"/>
  <c r="F1597" i="58"/>
  <c r="E1597" i="58"/>
  <c r="F1596" i="58"/>
  <c r="E1596" i="58"/>
  <c r="F1595" i="58"/>
  <c r="E1595" i="58"/>
  <c r="F1594" i="58"/>
  <c r="E1594" i="58"/>
  <c r="F1593" i="58"/>
  <c r="E1593" i="58"/>
  <c r="F1592" i="58"/>
  <c r="E1592" i="58"/>
  <c r="F1591" i="58"/>
  <c r="E1591" i="58"/>
  <c r="F1590" i="58"/>
  <c r="E1590" i="58"/>
  <c r="F1589" i="58"/>
  <c r="E1589" i="58"/>
  <c r="F1588" i="58"/>
  <c r="E1588" i="58"/>
  <c r="F1587" i="58"/>
  <c r="E1587" i="58"/>
  <c r="F1586" i="58"/>
  <c r="E1586" i="58"/>
  <c r="F1585" i="58"/>
  <c r="E1585" i="58"/>
  <c r="F1584" i="58"/>
  <c r="E1584" i="58"/>
  <c r="F1583" i="58"/>
  <c r="E1583" i="58"/>
  <c r="F1582" i="58"/>
  <c r="E1582" i="58"/>
  <c r="F1581" i="58"/>
  <c r="E1581" i="58"/>
  <c r="F1580" i="58"/>
  <c r="E1580" i="58"/>
  <c r="F1579" i="58"/>
  <c r="E1579" i="58"/>
  <c r="F1578" i="58"/>
  <c r="E1578" i="58"/>
  <c r="F1577" i="58"/>
  <c r="E1577" i="58"/>
  <c r="F1576" i="58"/>
  <c r="E1576" i="58"/>
  <c r="F1575" i="58"/>
  <c r="E1575" i="58"/>
  <c r="F1574" i="58"/>
  <c r="E1574" i="58"/>
  <c r="F1573" i="58"/>
  <c r="E1573" i="58"/>
  <c r="F1572" i="58"/>
  <c r="E1572" i="58"/>
  <c r="F1571" i="58"/>
  <c r="E1571" i="58"/>
  <c r="F1570" i="58"/>
  <c r="E1570" i="58"/>
  <c r="F1569" i="58"/>
  <c r="E1569" i="58"/>
  <c r="F1568" i="58"/>
  <c r="E1568" i="58"/>
  <c r="F1567" i="58"/>
  <c r="E1567" i="58"/>
  <c r="F1566" i="58"/>
  <c r="E1566" i="58"/>
  <c r="F1565" i="58"/>
  <c r="E1565" i="58"/>
  <c r="F1564" i="58"/>
  <c r="E1564" i="58"/>
  <c r="F1563" i="58"/>
  <c r="E1563" i="58"/>
  <c r="F1562" i="58"/>
  <c r="E1562" i="58"/>
  <c r="F1561" i="58"/>
  <c r="E1561" i="58"/>
  <c r="F1560" i="58"/>
  <c r="E1560" i="58"/>
  <c r="F1559" i="58"/>
  <c r="E1559" i="58"/>
  <c r="F1558" i="58"/>
  <c r="E1558" i="58"/>
  <c r="F1557" i="58"/>
  <c r="E1557" i="58"/>
  <c r="F1556" i="58"/>
  <c r="E1556" i="58"/>
  <c r="F1555" i="58"/>
  <c r="E1555" i="58"/>
  <c r="F1554" i="58"/>
  <c r="E1554" i="58"/>
  <c r="F1553" i="58"/>
  <c r="E1553" i="58"/>
  <c r="F1552" i="58"/>
  <c r="E1552" i="58"/>
  <c r="F1551" i="58"/>
  <c r="E1551" i="58"/>
  <c r="F1550" i="58"/>
  <c r="E1550" i="58"/>
  <c r="F1549" i="58"/>
  <c r="E1549" i="58"/>
  <c r="F1548" i="58"/>
  <c r="E1548" i="58"/>
  <c r="F1547" i="58"/>
  <c r="E1547" i="58"/>
  <c r="F1546" i="58"/>
  <c r="E1546" i="58"/>
  <c r="F1545" i="58"/>
  <c r="E1545" i="58"/>
  <c r="F1544" i="58"/>
  <c r="E1544" i="58"/>
  <c r="F1543" i="58"/>
  <c r="E1543" i="58"/>
  <c r="F1542" i="58"/>
  <c r="E1542" i="58"/>
  <c r="F1541" i="58"/>
  <c r="E1541" i="58"/>
  <c r="F1540" i="58"/>
  <c r="E1540" i="58"/>
  <c r="F1539" i="58"/>
  <c r="E1539" i="58"/>
  <c r="F1538" i="58"/>
  <c r="E1538" i="58"/>
  <c r="F1537" i="58"/>
  <c r="E1537" i="58"/>
  <c r="F1536" i="58"/>
  <c r="E1536" i="58"/>
  <c r="F1535" i="58"/>
  <c r="E1535" i="58"/>
  <c r="F1534" i="58"/>
  <c r="E1534" i="58"/>
  <c r="F1533" i="58"/>
  <c r="E1533" i="58"/>
  <c r="F1532" i="58"/>
  <c r="E1532" i="58"/>
  <c r="F1531" i="58"/>
  <c r="E1531" i="58"/>
  <c r="F1530" i="58"/>
  <c r="E1530" i="58"/>
  <c r="F1529" i="58"/>
  <c r="E1529" i="58"/>
  <c r="F1528" i="58"/>
  <c r="E1528" i="58"/>
  <c r="F1527" i="58"/>
  <c r="E1527" i="58"/>
  <c r="F1526" i="58"/>
  <c r="E1526" i="58"/>
  <c r="F1525" i="58"/>
  <c r="E1525" i="58"/>
  <c r="F1524" i="58"/>
  <c r="E1524" i="58"/>
  <c r="F1523" i="58"/>
  <c r="E1523" i="58"/>
  <c r="F1522" i="58"/>
  <c r="E1522" i="58"/>
  <c r="F1521" i="58"/>
  <c r="E1521" i="58"/>
  <c r="F1520" i="58"/>
  <c r="E1520" i="58"/>
  <c r="F1519" i="58"/>
  <c r="E1519" i="58"/>
  <c r="F1518" i="58"/>
  <c r="E1518" i="58"/>
  <c r="F1517" i="58"/>
  <c r="E1517" i="58"/>
  <c r="F1516" i="58"/>
  <c r="E1516" i="58"/>
  <c r="F1515" i="58"/>
  <c r="E1515" i="58"/>
  <c r="F1514" i="58"/>
  <c r="E1514" i="58"/>
  <c r="F1513" i="58"/>
  <c r="E1513" i="58"/>
  <c r="F1512" i="58"/>
  <c r="E1512" i="58"/>
  <c r="F1511" i="58"/>
  <c r="E1511" i="58"/>
  <c r="F1510" i="58"/>
  <c r="E1510" i="58"/>
  <c r="F1509" i="58"/>
  <c r="E1509" i="58"/>
  <c r="F1508" i="58"/>
  <c r="E1508" i="58"/>
  <c r="F1507" i="58"/>
  <c r="E1507" i="58"/>
  <c r="F1506" i="58"/>
  <c r="E1506" i="58"/>
  <c r="F1505" i="58"/>
  <c r="E1505" i="58"/>
  <c r="F1504" i="58"/>
  <c r="E1504" i="58"/>
  <c r="F1503" i="58"/>
  <c r="F1501" i="58"/>
  <c r="E1501" i="58"/>
  <c r="F1500" i="58"/>
  <c r="E1500" i="58"/>
  <c r="F1499" i="58"/>
  <c r="E1499" i="58"/>
  <c r="F1498" i="58"/>
  <c r="E1498" i="58"/>
  <c r="F1497" i="58"/>
  <c r="E1497" i="58"/>
  <c r="F1496" i="58"/>
  <c r="E1496" i="58"/>
  <c r="F1495" i="58"/>
  <c r="E1495" i="58"/>
  <c r="F1494" i="58"/>
  <c r="E1494" i="58"/>
  <c r="F1493" i="58"/>
  <c r="E1493" i="58"/>
  <c r="F1492" i="58"/>
  <c r="E1492" i="58"/>
  <c r="F1491" i="58"/>
  <c r="E1491" i="58"/>
  <c r="F1490" i="58"/>
  <c r="E1490" i="58"/>
  <c r="F1489" i="58"/>
  <c r="E1489" i="58"/>
  <c r="F1488" i="58"/>
  <c r="E1488" i="58"/>
  <c r="F1487" i="58"/>
  <c r="E1487" i="58"/>
  <c r="F1486" i="58"/>
  <c r="E1486" i="58"/>
  <c r="F1485" i="58"/>
  <c r="E1485" i="58"/>
  <c r="F1484" i="58"/>
  <c r="E1484" i="58"/>
  <c r="F1483" i="58"/>
  <c r="E1483" i="58"/>
  <c r="F1482" i="58"/>
  <c r="E1482" i="58"/>
  <c r="F1481" i="58"/>
  <c r="E1481" i="58"/>
  <c r="F1480" i="58"/>
  <c r="E1480" i="58"/>
  <c r="F1479" i="58"/>
  <c r="E1479" i="58"/>
  <c r="F1478" i="58"/>
  <c r="E1478" i="58"/>
  <c r="F1477" i="58"/>
  <c r="E1477" i="58"/>
  <c r="F1476" i="58"/>
  <c r="E1476" i="58"/>
  <c r="F1475" i="58"/>
  <c r="E1475" i="58"/>
  <c r="F1474" i="58"/>
  <c r="E1474" i="58"/>
  <c r="F1473" i="58"/>
  <c r="E1473" i="58"/>
  <c r="F1472" i="58"/>
  <c r="E1472" i="58"/>
  <c r="F1471" i="58"/>
  <c r="E1471" i="58"/>
  <c r="F1470" i="58"/>
  <c r="E1470" i="58"/>
  <c r="F1469" i="58"/>
  <c r="E1469" i="58"/>
  <c r="F1468" i="58"/>
  <c r="E1468" i="58"/>
  <c r="F1467" i="58"/>
  <c r="E1467" i="58"/>
  <c r="F1466" i="58"/>
  <c r="E1466" i="58"/>
  <c r="F1465" i="58"/>
  <c r="E1465" i="58"/>
  <c r="F1464" i="58"/>
  <c r="E1464" i="58"/>
  <c r="F1463" i="58"/>
  <c r="E1463" i="58"/>
  <c r="F1462" i="58"/>
  <c r="E1462" i="58"/>
  <c r="F1461" i="58"/>
  <c r="E1461" i="58"/>
  <c r="F1460" i="58"/>
  <c r="E1460" i="58"/>
  <c r="F1459" i="58"/>
  <c r="E1459" i="58"/>
  <c r="F1458" i="58"/>
  <c r="E1458" i="58"/>
  <c r="F1457" i="58"/>
  <c r="E1457" i="58"/>
  <c r="F1456" i="58"/>
  <c r="E1456" i="58"/>
  <c r="F1455" i="58"/>
  <c r="E1455" i="58"/>
  <c r="F1454" i="58"/>
  <c r="E1454" i="58"/>
  <c r="F1453" i="58"/>
  <c r="E1453" i="58"/>
  <c r="F1452" i="58"/>
  <c r="E1452" i="58"/>
  <c r="F1451" i="58"/>
  <c r="E1451" i="58"/>
  <c r="F1450" i="58"/>
  <c r="E1450" i="58"/>
  <c r="F1449" i="58"/>
  <c r="E1449" i="58"/>
  <c r="F1448" i="58"/>
  <c r="E1448" i="58"/>
  <c r="F1447" i="58"/>
  <c r="E1447" i="58"/>
  <c r="F1446" i="58"/>
  <c r="E1446" i="58"/>
  <c r="F1445" i="58"/>
  <c r="E1445" i="58"/>
  <c r="F1444" i="58"/>
  <c r="E1444" i="58"/>
  <c r="F1443" i="58"/>
  <c r="E1443" i="58"/>
  <c r="F1442" i="58"/>
  <c r="E1442" i="58"/>
  <c r="F1441" i="58"/>
  <c r="E1441" i="58"/>
  <c r="F1440" i="58"/>
  <c r="E1440" i="58"/>
  <c r="F1439" i="58"/>
  <c r="E1439" i="58"/>
  <c r="F1438" i="58"/>
  <c r="E1438" i="58"/>
  <c r="F1437" i="58"/>
  <c r="E1437" i="58"/>
  <c r="F1436" i="58"/>
  <c r="E1436" i="58"/>
  <c r="F1435" i="58"/>
  <c r="E1435" i="58"/>
  <c r="F1434" i="58"/>
  <c r="E1434" i="58"/>
  <c r="F1433" i="58"/>
  <c r="E1433" i="58"/>
  <c r="F1432" i="58"/>
  <c r="E1432" i="58"/>
  <c r="F1431" i="58"/>
  <c r="E1431" i="58"/>
  <c r="F1430" i="58"/>
  <c r="E1430" i="58"/>
  <c r="F1429" i="58"/>
  <c r="E1429" i="58"/>
  <c r="F1428" i="58"/>
  <c r="E1428" i="58"/>
  <c r="F1427" i="58"/>
  <c r="E1427" i="58"/>
  <c r="F1426" i="58"/>
  <c r="E1426" i="58"/>
  <c r="F1425" i="58"/>
  <c r="E1425" i="58"/>
  <c r="F1424" i="58"/>
  <c r="E1424" i="58"/>
  <c r="F1423" i="58"/>
  <c r="E1423" i="58"/>
  <c r="F1422" i="58"/>
  <c r="E1422" i="58"/>
  <c r="F1421" i="58"/>
  <c r="E1421" i="58"/>
  <c r="F1420" i="58"/>
  <c r="E1420" i="58"/>
  <c r="F1419" i="58"/>
  <c r="E1419" i="58"/>
  <c r="F1418" i="58"/>
  <c r="E1418" i="58"/>
  <c r="F1417" i="58"/>
  <c r="E1417" i="58"/>
  <c r="F1416" i="58"/>
  <c r="E1416" i="58"/>
  <c r="F1415" i="58"/>
  <c r="E1415" i="58"/>
  <c r="F1414" i="58"/>
  <c r="E1414" i="58"/>
  <c r="F1413" i="58"/>
  <c r="E1413" i="58"/>
  <c r="F1412" i="58"/>
  <c r="E1412" i="58"/>
  <c r="F1411" i="58"/>
  <c r="E1411" i="58"/>
  <c r="F1410" i="58"/>
  <c r="E1410" i="58"/>
  <c r="F1409" i="58"/>
  <c r="E1409" i="58"/>
  <c r="F1408" i="58"/>
  <c r="E1408" i="58"/>
  <c r="F1407" i="58"/>
  <c r="E1407" i="58"/>
  <c r="F1406" i="58"/>
  <c r="E1406" i="58"/>
  <c r="F1405" i="58"/>
  <c r="E1405" i="58"/>
  <c r="F1404" i="58"/>
  <c r="E1404" i="58"/>
  <c r="F1403" i="58"/>
  <c r="E1403" i="58"/>
  <c r="F1402" i="58"/>
  <c r="E1402" i="58"/>
  <c r="F1401" i="58"/>
  <c r="E1401" i="58"/>
  <c r="F1400" i="58"/>
  <c r="E1400" i="58"/>
  <c r="F1399" i="58"/>
  <c r="E1399" i="58"/>
  <c r="F1398" i="58"/>
  <c r="E1398" i="58"/>
  <c r="F1397" i="58"/>
  <c r="E1397" i="58"/>
  <c r="F1396" i="58"/>
  <c r="E1396" i="58"/>
  <c r="F1395" i="58"/>
  <c r="E1395" i="58"/>
  <c r="F1394" i="58"/>
  <c r="E1394" i="58"/>
  <c r="F1393" i="58"/>
  <c r="E1393" i="58"/>
  <c r="F1392" i="58"/>
  <c r="E1392" i="58"/>
  <c r="F1391" i="58"/>
  <c r="E1391" i="58"/>
  <c r="F1390" i="58"/>
  <c r="E1390" i="58"/>
  <c r="F1389" i="58"/>
  <c r="E1389" i="58"/>
  <c r="F1388" i="58"/>
  <c r="E1388" i="58"/>
  <c r="F1387" i="58"/>
  <c r="E1387" i="58"/>
  <c r="F1386" i="58"/>
  <c r="E1386" i="58"/>
  <c r="F1385" i="58"/>
  <c r="E1385" i="58"/>
  <c r="F1384" i="58"/>
  <c r="E1384" i="58"/>
  <c r="F1383" i="58"/>
  <c r="E1383" i="58"/>
  <c r="F1382" i="58"/>
  <c r="E1382" i="58"/>
  <c r="F1381" i="58"/>
  <c r="E1381" i="58"/>
  <c r="F1380" i="58"/>
  <c r="E1380" i="58"/>
  <c r="F1379" i="58"/>
  <c r="E1379" i="58"/>
  <c r="F1378" i="58"/>
  <c r="E1378" i="58"/>
  <c r="F1377" i="58"/>
  <c r="E1377" i="58"/>
  <c r="F1376" i="58"/>
  <c r="E1376" i="58"/>
  <c r="F1375" i="58"/>
  <c r="E1375" i="58"/>
  <c r="F1374" i="58"/>
  <c r="E1374" i="58"/>
  <c r="F1373" i="58"/>
  <c r="E1373" i="58"/>
  <c r="F1372" i="58"/>
  <c r="E1372" i="58"/>
  <c r="F1371" i="58"/>
  <c r="E1371" i="58"/>
  <c r="F1370" i="58"/>
  <c r="E1370" i="58"/>
  <c r="F1369" i="58"/>
  <c r="E1369" i="58"/>
  <c r="F1368" i="58"/>
  <c r="E1368" i="58"/>
  <c r="F1367" i="58"/>
  <c r="E1367" i="58"/>
  <c r="F1366" i="58"/>
  <c r="E1366" i="58"/>
  <c r="F1365" i="58"/>
  <c r="E1365" i="58"/>
  <c r="F1364" i="58"/>
  <c r="E1364" i="58"/>
  <c r="F1363" i="58"/>
  <c r="E1363" i="58"/>
  <c r="F1362" i="58"/>
  <c r="E1362" i="58"/>
  <c r="F1361" i="58"/>
  <c r="E1361" i="58"/>
  <c r="F1360" i="58"/>
  <c r="E1360" i="58"/>
  <c r="F1359" i="58"/>
  <c r="E1359" i="58"/>
  <c r="F1358" i="58"/>
  <c r="E1358" i="58"/>
  <c r="F1357" i="58"/>
  <c r="E1357" i="58"/>
  <c r="F1356" i="58"/>
  <c r="E1356" i="58"/>
  <c r="F1355" i="58"/>
  <c r="E1355" i="58"/>
  <c r="F1354" i="58"/>
  <c r="E1354" i="58"/>
  <c r="F1353" i="58"/>
  <c r="E1353" i="58"/>
  <c r="F1352" i="58"/>
  <c r="E1352" i="58"/>
  <c r="F1351" i="58"/>
  <c r="E1351" i="58"/>
  <c r="F1350" i="58"/>
  <c r="E1350" i="58"/>
  <c r="F1349" i="58"/>
  <c r="E1349" i="58"/>
  <c r="F1348" i="58"/>
  <c r="E1348" i="58"/>
  <c r="F1347" i="58"/>
  <c r="E1347" i="58"/>
  <c r="F1346" i="58"/>
  <c r="E1346" i="58"/>
  <c r="F1345" i="58"/>
  <c r="E1345" i="58"/>
  <c r="F1344" i="58"/>
  <c r="E1344" i="58"/>
  <c r="F1343" i="58"/>
  <c r="E1343" i="58"/>
  <c r="F1342" i="58"/>
  <c r="E1342" i="58"/>
  <c r="F1341" i="58"/>
  <c r="E1341" i="58"/>
  <c r="F1340" i="58"/>
  <c r="E1340" i="58"/>
  <c r="F1339" i="58"/>
  <c r="E1339" i="58"/>
  <c r="F1338" i="58"/>
  <c r="E1338" i="58"/>
  <c r="F1337" i="58"/>
  <c r="E1337" i="58"/>
  <c r="F1336" i="58"/>
  <c r="E1336" i="58"/>
  <c r="F1335" i="58"/>
  <c r="E1335" i="58"/>
  <c r="F1334" i="58"/>
  <c r="E1334" i="58"/>
  <c r="F1333" i="58"/>
  <c r="E1333" i="58"/>
  <c r="F1332" i="58"/>
  <c r="E1332" i="58"/>
  <c r="F1331" i="58"/>
  <c r="E1331" i="58"/>
  <c r="F1330" i="58"/>
  <c r="E1330" i="58"/>
  <c r="F1329" i="58"/>
  <c r="E1329" i="58"/>
  <c r="F1328" i="58"/>
  <c r="E1328" i="58"/>
  <c r="F1327" i="58"/>
  <c r="E1327" i="58"/>
  <c r="F1326" i="58"/>
  <c r="E1326" i="58"/>
  <c r="F1325" i="58"/>
  <c r="E1325" i="58"/>
  <c r="F1324" i="58"/>
  <c r="E1324" i="58"/>
  <c r="F1323" i="58"/>
  <c r="E1323" i="58"/>
  <c r="F1322" i="58"/>
  <c r="E1322" i="58"/>
  <c r="F1321" i="58"/>
  <c r="E1321" i="58"/>
  <c r="F1320" i="58"/>
  <c r="E1320" i="58"/>
  <c r="F1319" i="58"/>
  <c r="E1319" i="58"/>
  <c r="F1318" i="58"/>
  <c r="E1318" i="58"/>
  <c r="F1317" i="58"/>
  <c r="E1317" i="58"/>
  <c r="F1316" i="58"/>
  <c r="E1316" i="58"/>
  <c r="F1315" i="58"/>
  <c r="E1315" i="58"/>
  <c r="F1314" i="58"/>
  <c r="E1314" i="58"/>
  <c r="F1313" i="58"/>
  <c r="E1313" i="58"/>
  <c r="F1312" i="58"/>
  <c r="E1312" i="58"/>
  <c r="F1311" i="58"/>
  <c r="E1311" i="58"/>
  <c r="F1310" i="58"/>
  <c r="E1310" i="58"/>
  <c r="F1309" i="58"/>
  <c r="E1309" i="58"/>
  <c r="F1308" i="58"/>
  <c r="E1308" i="58"/>
  <c r="F1307" i="58"/>
  <c r="E1307" i="58"/>
  <c r="F1306" i="58"/>
  <c r="E1306" i="58"/>
  <c r="F1305" i="58"/>
  <c r="E1305" i="58"/>
  <c r="F1304" i="58"/>
  <c r="E1304" i="58"/>
  <c r="F1303" i="58"/>
  <c r="E1303" i="58"/>
  <c r="F1302" i="58"/>
  <c r="E1302" i="58"/>
  <c r="F1301" i="58"/>
  <c r="E1301" i="58"/>
  <c r="F1300" i="58"/>
  <c r="E1300" i="58"/>
  <c r="F1299" i="58"/>
  <c r="E1299" i="58"/>
  <c r="F1298" i="58"/>
  <c r="E1298" i="58"/>
  <c r="F1297" i="58"/>
  <c r="E1297" i="58"/>
  <c r="F1296" i="58"/>
  <c r="E1296" i="58"/>
  <c r="F1295" i="58"/>
  <c r="E1295" i="58"/>
  <c r="F1294" i="58"/>
  <c r="E1294" i="58"/>
  <c r="F1293" i="58"/>
  <c r="E1293" i="58"/>
  <c r="F1292" i="58"/>
  <c r="E1292" i="58"/>
  <c r="F1291" i="58"/>
  <c r="E1291" i="58"/>
  <c r="F1290" i="58"/>
  <c r="E1290" i="58"/>
  <c r="F1289" i="58"/>
  <c r="E1289" i="58"/>
  <c r="F1288" i="58"/>
  <c r="E1288" i="58"/>
  <c r="F1287" i="58"/>
  <c r="E1287" i="58"/>
  <c r="F1286" i="58"/>
  <c r="E1286" i="58"/>
  <c r="F1285" i="58"/>
  <c r="E1285" i="58"/>
  <c r="F1284" i="58"/>
  <c r="E1284" i="58"/>
  <c r="F1283" i="58"/>
  <c r="E1283" i="58"/>
  <c r="F1282" i="58"/>
  <c r="E1282" i="58"/>
  <c r="F1281" i="58"/>
  <c r="E1281" i="58"/>
  <c r="F1280" i="58"/>
  <c r="E1280" i="58"/>
  <c r="F1279" i="58"/>
  <c r="E1279" i="58"/>
  <c r="F1278" i="58"/>
  <c r="E1278" i="58"/>
  <c r="F1277" i="58"/>
  <c r="E1277" i="58"/>
  <c r="F1276" i="58"/>
  <c r="E1276" i="58"/>
  <c r="F1275" i="58"/>
  <c r="E1275" i="58"/>
  <c r="F1274" i="58"/>
  <c r="E1274" i="58"/>
  <c r="F1273" i="58"/>
  <c r="E1273" i="58"/>
  <c r="F1272" i="58"/>
  <c r="E1272" i="58"/>
  <c r="F1271" i="58"/>
  <c r="E1271" i="58"/>
  <c r="F1270" i="58"/>
  <c r="E1270" i="58"/>
  <c r="F1269" i="58"/>
  <c r="E1269" i="58"/>
  <c r="F1268" i="58"/>
  <c r="E1268" i="58"/>
  <c r="F1267" i="58"/>
  <c r="E1267" i="58"/>
  <c r="F1266" i="58"/>
  <c r="E1266" i="58"/>
  <c r="F1265" i="58"/>
  <c r="E1265" i="58"/>
  <c r="F1264" i="58"/>
  <c r="E1264" i="58"/>
  <c r="F1263" i="58"/>
  <c r="E1263" i="58"/>
  <c r="F1262" i="58"/>
  <c r="E1262" i="58"/>
  <c r="F1261" i="58"/>
  <c r="E1261" i="58"/>
  <c r="F1260" i="58"/>
  <c r="E1260" i="58"/>
  <c r="F1259" i="58"/>
  <c r="E1259" i="58"/>
  <c r="F1258" i="58"/>
  <c r="E1258" i="58"/>
  <c r="F1257" i="58"/>
  <c r="E1257" i="58"/>
  <c r="F1256" i="58"/>
  <c r="E1256" i="58"/>
  <c r="F1255" i="58"/>
  <c r="E1255" i="58"/>
  <c r="F1254" i="58"/>
  <c r="E1254" i="58"/>
  <c r="F1253" i="58"/>
  <c r="E1253" i="58"/>
  <c r="F1252" i="58"/>
  <c r="E1252" i="58"/>
  <c r="F1251" i="58"/>
  <c r="E1251" i="58"/>
  <c r="F1250" i="58"/>
  <c r="E1250" i="58"/>
  <c r="F1249" i="58"/>
  <c r="E1249" i="58"/>
  <c r="F1248" i="58"/>
  <c r="E1248" i="58"/>
  <c r="F1247" i="58"/>
  <c r="E1247" i="58"/>
  <c r="F1246" i="58"/>
  <c r="E1246" i="58"/>
  <c r="F1245" i="58"/>
  <c r="E1245" i="58"/>
  <c r="F1244" i="58"/>
  <c r="E1244" i="58"/>
  <c r="F1243" i="58"/>
  <c r="E1243" i="58"/>
  <c r="F1242" i="58"/>
  <c r="E1242" i="58"/>
  <c r="F1241" i="58"/>
  <c r="E1241" i="58"/>
  <c r="F1240" i="58"/>
  <c r="E1240" i="58"/>
  <c r="F1239" i="58"/>
  <c r="E1239" i="58"/>
  <c r="F1238" i="58"/>
  <c r="E1238" i="58"/>
  <c r="F1237" i="58"/>
  <c r="E1237" i="58"/>
  <c r="F1236" i="58"/>
  <c r="E1236" i="58"/>
  <c r="F1235" i="58"/>
  <c r="E1235" i="58"/>
  <c r="F1234" i="58"/>
  <c r="E1234" i="58"/>
  <c r="F1233" i="58"/>
  <c r="E1233" i="58"/>
  <c r="F1232" i="58"/>
  <c r="E1232" i="58"/>
  <c r="F1231" i="58"/>
  <c r="E1231" i="58"/>
  <c r="F1230" i="58"/>
  <c r="E1230" i="58"/>
  <c r="F1229" i="58"/>
  <c r="E1229" i="58"/>
  <c r="F1228" i="58"/>
  <c r="E1228" i="58"/>
  <c r="F1227" i="58"/>
  <c r="E1227" i="58"/>
  <c r="F1226" i="58"/>
  <c r="E1226" i="58"/>
  <c r="F1225" i="58"/>
  <c r="E1225" i="58"/>
  <c r="F1224" i="58"/>
  <c r="E1224" i="58"/>
  <c r="F1223" i="58"/>
  <c r="E1223" i="58"/>
  <c r="F1222" i="58"/>
  <c r="E1222" i="58"/>
  <c r="F1221" i="58"/>
  <c r="E1221" i="58"/>
  <c r="F1220" i="58"/>
  <c r="E1220" i="58"/>
  <c r="F1219" i="58"/>
  <c r="E1219" i="58"/>
  <c r="F1218" i="58"/>
  <c r="E1218" i="58"/>
  <c r="F1217" i="58"/>
  <c r="E1217" i="58"/>
  <c r="F1216" i="58"/>
  <c r="E1216" i="58"/>
  <c r="F1215" i="58"/>
  <c r="E1215" i="58"/>
  <c r="F1214" i="58"/>
  <c r="E1214" i="58"/>
  <c r="F1213" i="58"/>
  <c r="E1213" i="58"/>
  <c r="F1212" i="58"/>
  <c r="E1212" i="58"/>
  <c r="F1211" i="58"/>
  <c r="E1211" i="58"/>
  <c r="F1210" i="58"/>
  <c r="E1210" i="58"/>
  <c r="F1209" i="58"/>
  <c r="E1209" i="58"/>
  <c r="F1208" i="58"/>
  <c r="E1208" i="58"/>
  <c r="F1207" i="58"/>
  <c r="E1207" i="58"/>
  <c r="F1206" i="58"/>
  <c r="E1206" i="58"/>
  <c r="F1205" i="58"/>
  <c r="E1205" i="58"/>
  <c r="F1204" i="58"/>
  <c r="E1204" i="58"/>
  <c r="F1203" i="58"/>
  <c r="F1201" i="58"/>
  <c r="E1201" i="58"/>
  <c r="F1200" i="58"/>
  <c r="E1200" i="58"/>
  <c r="F1199" i="58"/>
  <c r="E1199" i="58"/>
  <c r="F1198" i="58"/>
  <c r="E1198" i="58"/>
  <c r="F1197" i="58"/>
  <c r="E1197" i="58"/>
  <c r="F1196" i="58"/>
  <c r="E1196" i="58"/>
  <c r="F1195" i="58"/>
  <c r="E1195" i="58"/>
  <c r="F1194" i="58"/>
  <c r="E1194" i="58"/>
  <c r="F1193" i="58"/>
  <c r="E1193" i="58"/>
  <c r="F1192" i="58"/>
  <c r="E1192" i="58"/>
  <c r="F1191" i="58"/>
  <c r="E1191" i="58"/>
  <c r="F1190" i="58"/>
  <c r="E1190" i="58"/>
  <c r="F1189" i="58"/>
  <c r="E1189" i="58"/>
  <c r="F1188" i="58"/>
  <c r="E1188" i="58"/>
  <c r="F1187" i="58"/>
  <c r="E1187" i="58"/>
  <c r="F1186" i="58"/>
  <c r="E1186" i="58"/>
  <c r="F1185" i="58"/>
  <c r="E1185" i="58"/>
  <c r="F1184" i="58"/>
  <c r="E1184" i="58"/>
  <c r="F1183" i="58"/>
  <c r="E1183" i="58"/>
  <c r="F1182" i="58"/>
  <c r="E1182" i="58"/>
  <c r="F1181" i="58"/>
  <c r="E1181" i="58"/>
  <c r="F1180" i="58"/>
  <c r="E1180" i="58"/>
  <c r="F1179" i="58"/>
  <c r="E1179" i="58"/>
  <c r="F1178" i="58"/>
  <c r="E1178" i="58"/>
  <c r="F1177" i="58"/>
  <c r="E1177" i="58"/>
  <c r="F1176" i="58"/>
  <c r="E1176" i="58"/>
  <c r="F1175" i="58"/>
  <c r="E1175" i="58"/>
  <c r="F1174" i="58"/>
  <c r="E1174" i="58"/>
  <c r="F1173" i="58"/>
  <c r="E1173" i="58"/>
  <c r="F1172" i="58"/>
  <c r="E1172" i="58"/>
  <c r="F1171" i="58"/>
  <c r="E1171" i="58"/>
  <c r="F1170" i="58"/>
  <c r="E1170" i="58"/>
  <c r="F1169" i="58"/>
  <c r="E1169" i="58"/>
  <c r="F1168" i="58"/>
  <c r="E1168" i="58"/>
  <c r="F1167" i="58"/>
  <c r="E1167" i="58"/>
  <c r="F1166" i="58"/>
  <c r="E1166" i="58"/>
  <c r="F1165" i="58"/>
  <c r="E1165" i="58"/>
  <c r="F1164" i="58"/>
  <c r="E1164" i="58"/>
  <c r="F1163" i="58"/>
  <c r="E1163" i="58"/>
  <c r="F1162" i="58"/>
  <c r="E1162" i="58"/>
  <c r="F1161" i="58"/>
  <c r="E1161" i="58"/>
  <c r="F1160" i="58"/>
  <c r="E1160" i="58"/>
  <c r="F1159" i="58"/>
  <c r="E1159" i="58"/>
  <c r="F1158" i="58"/>
  <c r="E1158" i="58"/>
  <c r="F1157" i="58"/>
  <c r="E1157" i="58"/>
  <c r="F1156" i="58"/>
  <c r="E1156" i="58"/>
  <c r="F1155" i="58"/>
  <c r="E1155" i="58"/>
  <c r="F1154" i="58"/>
  <c r="E1154" i="58"/>
  <c r="F1153" i="58"/>
  <c r="E1153" i="58"/>
  <c r="F1152" i="58"/>
  <c r="E1152" i="58"/>
  <c r="F1151" i="58"/>
  <c r="E1151" i="58"/>
  <c r="F1150" i="58"/>
  <c r="E1150" i="58"/>
  <c r="F1149" i="58"/>
  <c r="E1149" i="58"/>
  <c r="F1148" i="58"/>
  <c r="E1148" i="58"/>
  <c r="F1147" i="58"/>
  <c r="E1147" i="58"/>
  <c r="F1146" i="58"/>
  <c r="E1146" i="58"/>
  <c r="F1145" i="58"/>
  <c r="E1145" i="58"/>
  <c r="F1144" i="58"/>
  <c r="E1144" i="58"/>
  <c r="F1143" i="58"/>
  <c r="E1143" i="58"/>
  <c r="F1142" i="58"/>
  <c r="E1142" i="58"/>
  <c r="F1141" i="58"/>
  <c r="E1141" i="58"/>
  <c r="F1140" i="58"/>
  <c r="E1140" i="58"/>
  <c r="F1139" i="58"/>
  <c r="E1139" i="58"/>
  <c r="F1138" i="58"/>
  <c r="E1138" i="58"/>
  <c r="F1137" i="58"/>
  <c r="E1137" i="58"/>
  <c r="F1136" i="58"/>
  <c r="E1136" i="58"/>
  <c r="F1135" i="58"/>
  <c r="E1135" i="58"/>
  <c r="F1134" i="58"/>
  <c r="E1134" i="58"/>
  <c r="F1133" i="58"/>
  <c r="E1133" i="58"/>
  <c r="F1132" i="58"/>
  <c r="E1132" i="58"/>
  <c r="F1131" i="58"/>
  <c r="E1131" i="58"/>
  <c r="F1130" i="58"/>
  <c r="E1130" i="58"/>
  <c r="F1129" i="58"/>
  <c r="E1129" i="58"/>
  <c r="F1128" i="58"/>
  <c r="E1128" i="58"/>
  <c r="F1127" i="58"/>
  <c r="E1127" i="58"/>
  <c r="F1126" i="58"/>
  <c r="E1126" i="58"/>
  <c r="F1125" i="58"/>
  <c r="E1125" i="58"/>
  <c r="F1124" i="58"/>
  <c r="E1124" i="58"/>
  <c r="F1123" i="58"/>
  <c r="E1123" i="58"/>
  <c r="F1122" i="58"/>
  <c r="E1122" i="58"/>
  <c r="F1121" i="58"/>
  <c r="E1121" i="58"/>
  <c r="F1120" i="58"/>
  <c r="E1120" i="58"/>
  <c r="F1119" i="58"/>
  <c r="E1119" i="58"/>
  <c r="F1118" i="58"/>
  <c r="E1118" i="58"/>
  <c r="F1117" i="58"/>
  <c r="E1117" i="58"/>
  <c r="F1116" i="58"/>
  <c r="E1116" i="58"/>
  <c r="F1115" i="58"/>
  <c r="E1115" i="58"/>
  <c r="F1114" i="58"/>
  <c r="E1114" i="58"/>
  <c r="F1113" i="58"/>
  <c r="E1113" i="58"/>
  <c r="F1112" i="58"/>
  <c r="E1112" i="58"/>
  <c r="F1111" i="58"/>
  <c r="E1111" i="58"/>
  <c r="F1110" i="58"/>
  <c r="E1110" i="58"/>
  <c r="F1109" i="58"/>
  <c r="E1109" i="58"/>
  <c r="F1108" i="58"/>
  <c r="E1108" i="58"/>
  <c r="F1107" i="58"/>
  <c r="E1107" i="58"/>
  <c r="F1106" i="58"/>
  <c r="E1106" i="58"/>
  <c r="F1105" i="58"/>
  <c r="E1105" i="58"/>
  <c r="F1104" i="58"/>
  <c r="E1104" i="58"/>
  <c r="F1103" i="58"/>
  <c r="E1103" i="58"/>
  <c r="F1102" i="58"/>
  <c r="E1102" i="58"/>
  <c r="F1101" i="58"/>
  <c r="E1101" i="58"/>
  <c r="F1100" i="58"/>
  <c r="E1100" i="58"/>
  <c r="F1099" i="58"/>
  <c r="E1099" i="58"/>
  <c r="F1098" i="58"/>
  <c r="E1098" i="58"/>
  <c r="F1097" i="58"/>
  <c r="E1097" i="58"/>
  <c r="F1096" i="58"/>
  <c r="E1096" i="58"/>
  <c r="F1095" i="58"/>
  <c r="E1095" i="58"/>
  <c r="F1094" i="58"/>
  <c r="E1094" i="58"/>
  <c r="F1093" i="58"/>
  <c r="E1093" i="58"/>
  <c r="F1092" i="58"/>
  <c r="E1092" i="58"/>
  <c r="F1091" i="58"/>
  <c r="E1091" i="58"/>
  <c r="F1090" i="58"/>
  <c r="E1090" i="58"/>
  <c r="F1089" i="58"/>
  <c r="E1089" i="58"/>
  <c r="F1088" i="58"/>
  <c r="E1088" i="58"/>
  <c r="F1087" i="58"/>
  <c r="E1087" i="58"/>
  <c r="F1086" i="58"/>
  <c r="E1086" i="58"/>
  <c r="F1085" i="58"/>
  <c r="E1085" i="58"/>
  <c r="F1084" i="58"/>
  <c r="E1084" i="58"/>
  <c r="F1083" i="58"/>
  <c r="E1083" i="58"/>
  <c r="F1082" i="58"/>
  <c r="E1082" i="58"/>
  <c r="F1081" i="58"/>
  <c r="E1081" i="58"/>
  <c r="F1080" i="58"/>
  <c r="E1080" i="58"/>
  <c r="F1079" i="58"/>
  <c r="E1079" i="58"/>
  <c r="F1078" i="58"/>
  <c r="E1078" i="58"/>
  <c r="F1077" i="58"/>
  <c r="E1077" i="58"/>
  <c r="F1076" i="58"/>
  <c r="E1076" i="58"/>
  <c r="F1075" i="58"/>
  <c r="E1075" i="58"/>
  <c r="F1074" i="58"/>
  <c r="E1074" i="58"/>
  <c r="F1073" i="58"/>
  <c r="E1073" i="58"/>
  <c r="F1072" i="58"/>
  <c r="E1072" i="58"/>
  <c r="F1071" i="58"/>
  <c r="E1071" i="58"/>
  <c r="F1070" i="58"/>
  <c r="E1070" i="58"/>
  <c r="F1069" i="58"/>
  <c r="E1069" i="58"/>
  <c r="F1068" i="58"/>
  <c r="E1068" i="58"/>
  <c r="F1067" i="58"/>
  <c r="E1067" i="58"/>
  <c r="F1066" i="58"/>
  <c r="E1066" i="58"/>
  <c r="F1065" i="58"/>
  <c r="E1065" i="58"/>
  <c r="F1064" i="58"/>
  <c r="E1064" i="58"/>
  <c r="F1063" i="58"/>
  <c r="E1063" i="58"/>
  <c r="F1062" i="58"/>
  <c r="E1062" i="58"/>
  <c r="F1061" i="58"/>
  <c r="E1061" i="58"/>
  <c r="F1060" i="58"/>
  <c r="E1060" i="58"/>
  <c r="F1059" i="58"/>
  <c r="E1059" i="58"/>
  <c r="F1058" i="58"/>
  <c r="E1058" i="58"/>
  <c r="F1057" i="58"/>
  <c r="E1057" i="58"/>
  <c r="F1056" i="58"/>
  <c r="E1056" i="58"/>
  <c r="F1055" i="58"/>
  <c r="E1055" i="58"/>
  <c r="F1054" i="58"/>
  <c r="E1054" i="58"/>
  <c r="F1053" i="58"/>
  <c r="E1053" i="58"/>
  <c r="F1052" i="58"/>
  <c r="E1052" i="58"/>
  <c r="F1051" i="58"/>
  <c r="E1051" i="58"/>
  <c r="F1050" i="58"/>
  <c r="E1050" i="58"/>
  <c r="F1049" i="58"/>
  <c r="E1049" i="58"/>
  <c r="F1048" i="58"/>
  <c r="E1048" i="58"/>
  <c r="F1047" i="58"/>
  <c r="E1047" i="58"/>
  <c r="F1046" i="58"/>
  <c r="E1046" i="58"/>
  <c r="F1045" i="58"/>
  <c r="E1045" i="58"/>
  <c r="F1044" i="58"/>
  <c r="E1044" i="58"/>
  <c r="F1043" i="58"/>
  <c r="E1043" i="58"/>
  <c r="F1042" i="58"/>
  <c r="E1042" i="58"/>
  <c r="F1041" i="58"/>
  <c r="E1041" i="58"/>
  <c r="F1040" i="58"/>
  <c r="E1040" i="58"/>
  <c r="F1039" i="58"/>
  <c r="E1039" i="58"/>
  <c r="F1038" i="58"/>
  <c r="E1038" i="58"/>
  <c r="F1037" i="58"/>
  <c r="E1037" i="58"/>
  <c r="F1036" i="58"/>
  <c r="E1036" i="58"/>
  <c r="F1035" i="58"/>
  <c r="E1035" i="58"/>
  <c r="F1034" i="58"/>
  <c r="E1034" i="58"/>
  <c r="F1033" i="58"/>
  <c r="E1033" i="58"/>
  <c r="F1032" i="58"/>
  <c r="E1032" i="58"/>
  <c r="F1031" i="58"/>
  <c r="E1031" i="58"/>
  <c r="F1030" i="58"/>
  <c r="E1030" i="58"/>
  <c r="F1029" i="58"/>
  <c r="E1029" i="58"/>
  <c r="F1028" i="58"/>
  <c r="E1028" i="58"/>
  <c r="F1027" i="58"/>
  <c r="E1027" i="58"/>
  <c r="F1026" i="58"/>
  <c r="E1026" i="58"/>
  <c r="F1025" i="58"/>
  <c r="E1025" i="58"/>
  <c r="F1024" i="58"/>
  <c r="E1024" i="58"/>
  <c r="F1023" i="58"/>
  <c r="E1023" i="58"/>
  <c r="F1022" i="58"/>
  <c r="E1022" i="58"/>
  <c r="F1021" i="58"/>
  <c r="E1021" i="58"/>
  <c r="F1020" i="58"/>
  <c r="E1020" i="58"/>
  <c r="F1019" i="58"/>
  <c r="E1019" i="58"/>
  <c r="F1018" i="58"/>
  <c r="E1018" i="58"/>
  <c r="F1017" i="58"/>
  <c r="E1017" i="58"/>
  <c r="F1016" i="58"/>
  <c r="E1016" i="58"/>
  <c r="F1015" i="58"/>
  <c r="E1015" i="58"/>
  <c r="F1014" i="58"/>
  <c r="E1014" i="58"/>
  <c r="F1013" i="58"/>
  <c r="E1013" i="58"/>
  <c r="F1012" i="58"/>
  <c r="E1012" i="58"/>
  <c r="F1011" i="58"/>
  <c r="E1011" i="58"/>
  <c r="F1010" i="58"/>
  <c r="E1010" i="58"/>
  <c r="F1009" i="58"/>
  <c r="E1009" i="58"/>
  <c r="F1008" i="58"/>
  <c r="E1008" i="58"/>
  <c r="F1007" i="58"/>
  <c r="E1007" i="58"/>
  <c r="F1006" i="58"/>
  <c r="E1006" i="58"/>
  <c r="F1005" i="58"/>
  <c r="E1005" i="58"/>
  <c r="F1004" i="58"/>
  <c r="E1004" i="58"/>
  <c r="F1003" i="58"/>
  <c r="E1003" i="58"/>
  <c r="F1002" i="58"/>
  <c r="E1002" i="58"/>
  <c r="F1001" i="58"/>
  <c r="E1001" i="58"/>
  <c r="F1000" i="58"/>
  <c r="E1000" i="58"/>
  <c r="F999" i="58"/>
  <c r="E999" i="58"/>
  <c r="F998" i="58"/>
  <c r="E998" i="58"/>
  <c r="F997" i="58"/>
  <c r="E997" i="58"/>
  <c r="F996" i="58"/>
  <c r="E996" i="58"/>
  <c r="F995" i="58"/>
  <c r="E995" i="58"/>
  <c r="F994" i="58"/>
  <c r="E994" i="58"/>
  <c r="F993" i="58"/>
  <c r="E993" i="58"/>
  <c r="F992" i="58"/>
  <c r="E992" i="58"/>
  <c r="F991" i="58"/>
  <c r="E991" i="58"/>
  <c r="F990" i="58"/>
  <c r="E990" i="58"/>
  <c r="F989" i="58"/>
  <c r="E989" i="58"/>
  <c r="F988" i="58"/>
  <c r="E988" i="58"/>
  <c r="F987" i="58"/>
  <c r="E987" i="58"/>
  <c r="F986" i="58"/>
  <c r="E986" i="58"/>
  <c r="F985" i="58"/>
  <c r="E985" i="58"/>
  <c r="F984" i="58"/>
  <c r="E984" i="58"/>
  <c r="F983" i="58"/>
  <c r="E983" i="58"/>
  <c r="F982" i="58"/>
  <c r="E982" i="58"/>
  <c r="F981" i="58"/>
  <c r="E981" i="58"/>
  <c r="F980" i="58"/>
  <c r="E980" i="58"/>
  <c r="F979" i="58"/>
  <c r="E979" i="58"/>
  <c r="F978" i="58"/>
  <c r="E978" i="58"/>
  <c r="F977" i="58"/>
  <c r="E977" i="58"/>
  <c r="F976" i="58"/>
  <c r="E976" i="58"/>
  <c r="F975" i="58"/>
  <c r="E975" i="58"/>
  <c r="F974" i="58"/>
  <c r="E974" i="58"/>
  <c r="F973" i="58"/>
  <c r="E973" i="58"/>
  <c r="F972" i="58"/>
  <c r="E972" i="58"/>
  <c r="F971" i="58"/>
  <c r="E971" i="58"/>
  <c r="F970" i="58"/>
  <c r="E970" i="58"/>
  <c r="F969" i="58"/>
  <c r="E969" i="58"/>
  <c r="F968" i="58"/>
  <c r="E968" i="58"/>
  <c r="F967" i="58"/>
  <c r="E967" i="58"/>
  <c r="F966" i="58"/>
  <c r="E966" i="58"/>
  <c r="F965" i="58"/>
  <c r="E965" i="58"/>
  <c r="F964" i="58"/>
  <c r="E964" i="58"/>
  <c r="F963" i="58"/>
  <c r="E963" i="58"/>
  <c r="F962" i="58"/>
  <c r="E962" i="58"/>
  <c r="F961" i="58"/>
  <c r="E961" i="58"/>
  <c r="F960" i="58"/>
  <c r="E960" i="58"/>
  <c r="F959" i="58"/>
  <c r="E959" i="58"/>
  <c r="F958" i="58"/>
  <c r="E958" i="58"/>
  <c r="F957" i="58"/>
  <c r="E957" i="58"/>
  <c r="F956" i="58"/>
  <c r="E956" i="58"/>
  <c r="F955" i="58"/>
  <c r="E955" i="58"/>
  <c r="F954" i="58"/>
  <c r="E954" i="58"/>
  <c r="F953" i="58"/>
  <c r="E953" i="58"/>
  <c r="F952" i="58"/>
  <c r="E952" i="58"/>
  <c r="F951" i="58"/>
  <c r="E951" i="58"/>
  <c r="F950" i="58"/>
  <c r="E950" i="58"/>
  <c r="F949" i="58"/>
  <c r="E949" i="58"/>
  <c r="F948" i="58"/>
  <c r="E948" i="58"/>
  <c r="F947" i="58"/>
  <c r="E947" i="58"/>
  <c r="F946" i="58"/>
  <c r="E946" i="58"/>
  <c r="F945" i="58"/>
  <c r="E945" i="58"/>
  <c r="F944" i="58"/>
  <c r="E944" i="58"/>
  <c r="F943" i="58"/>
  <c r="E943" i="58"/>
  <c r="F942" i="58"/>
  <c r="E942" i="58"/>
  <c r="F941" i="58"/>
  <c r="E941" i="58"/>
  <c r="F940" i="58"/>
  <c r="E940" i="58"/>
  <c r="F939" i="58"/>
  <c r="E939" i="58"/>
  <c r="F938" i="58"/>
  <c r="E938" i="58"/>
  <c r="F937" i="58"/>
  <c r="E937" i="58"/>
  <c r="F936" i="58"/>
  <c r="E936" i="58"/>
  <c r="F935" i="58"/>
  <c r="E935" i="58"/>
  <c r="F934" i="58"/>
  <c r="E934" i="58"/>
  <c r="F933" i="58"/>
  <c r="E933" i="58"/>
  <c r="F932" i="58"/>
  <c r="E932" i="58"/>
  <c r="F931" i="58"/>
  <c r="E931" i="58"/>
  <c r="F930" i="58"/>
  <c r="E930" i="58"/>
  <c r="F929" i="58"/>
  <c r="E929" i="58"/>
  <c r="F928" i="58"/>
  <c r="E928" i="58"/>
  <c r="F927" i="58"/>
  <c r="E927" i="58"/>
  <c r="F926" i="58"/>
  <c r="E926" i="58"/>
  <c r="F925" i="58"/>
  <c r="E925" i="58"/>
  <c r="F924" i="58"/>
  <c r="E924" i="58"/>
  <c r="F923" i="58"/>
  <c r="E923" i="58"/>
  <c r="F922" i="58"/>
  <c r="E922" i="58"/>
  <c r="F921" i="58"/>
  <c r="E921" i="58"/>
  <c r="F920" i="58"/>
  <c r="E920" i="58"/>
  <c r="F919" i="58"/>
  <c r="E919" i="58"/>
  <c r="F918" i="58"/>
  <c r="E918" i="58"/>
  <c r="F917" i="58"/>
  <c r="E917" i="58"/>
  <c r="F916" i="58"/>
  <c r="E916" i="58"/>
  <c r="F915" i="58"/>
  <c r="E915" i="58"/>
  <c r="F914" i="58"/>
  <c r="E914" i="58"/>
  <c r="F913" i="58"/>
  <c r="E913" i="58"/>
  <c r="F912" i="58"/>
  <c r="E912" i="58"/>
  <c r="F911" i="58"/>
  <c r="E911" i="58"/>
  <c r="F910" i="58"/>
  <c r="E910" i="58"/>
  <c r="F909" i="58"/>
  <c r="E909" i="58"/>
  <c r="F908" i="58"/>
  <c r="E908" i="58"/>
  <c r="F907" i="58"/>
  <c r="E907" i="58"/>
  <c r="F906" i="58"/>
  <c r="E906" i="58"/>
  <c r="F905" i="58"/>
  <c r="E905" i="58"/>
  <c r="F904" i="58"/>
  <c r="E904" i="58"/>
  <c r="F903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CG11" i="67"/>
  <c r="BT11" i="67" a="1"/>
  <c r="BT11" i="67" l="1"/>
  <c r="BP11" i="67" a="1"/>
  <c r="BP11" i="67"/>
  <c r="CB11" i="67" a="1"/>
  <c r="CB11" i="67"/>
  <c r="BX11" i="67" a="1"/>
  <c r="BX11" i="67"/>
  <c r="BG11" i="67" a="1"/>
  <c r="BG11" i="67"/>
  <c r="AY11" i="67" a="1"/>
  <c r="AY11" i="67"/>
  <c r="BK11" i="67" a="1"/>
  <c r="BK11" i="67"/>
  <c r="BC11" i="67" a="1"/>
  <c r="BC11" i="67"/>
  <c r="AU11" i="67" a="1"/>
  <c r="AU11" i="67"/>
  <c r="Z34" i="67" l="1"/>
  <c r="AA34" i="67" s="1"/>
  <c r="Z100" i="67"/>
  <c r="AA100" i="67" s="1"/>
  <c r="Z148" i="67"/>
  <c r="AA148" i="67" s="1"/>
  <c r="Z172" i="67"/>
  <c r="AA172" i="67" s="1"/>
  <c r="Z214" i="67"/>
  <c r="AA214" i="67" s="1"/>
  <c r="Z17" i="67"/>
  <c r="AA17" i="67" s="1"/>
  <c r="Z23" i="67"/>
  <c r="AA23" i="67" s="1"/>
  <c r="Z29" i="67"/>
  <c r="AA29" i="67" s="1"/>
  <c r="Z35" i="67"/>
  <c r="AA35" i="67" s="1"/>
  <c r="Z41" i="67"/>
  <c r="AA41" i="67" s="1"/>
  <c r="Z47" i="67"/>
  <c r="AA47" i="67" s="1"/>
  <c r="Z53" i="67"/>
  <c r="AA53" i="67" s="1"/>
  <c r="Z59" i="67"/>
  <c r="AA59" i="67" s="1"/>
  <c r="Z65" i="67"/>
  <c r="AA65" i="67" s="1"/>
  <c r="Z71" i="67"/>
  <c r="AA71" i="67" s="1"/>
  <c r="Z77" i="67"/>
  <c r="AA77" i="67" s="1"/>
  <c r="Z83" i="67"/>
  <c r="AA83" i="67" s="1"/>
  <c r="Z89" i="67"/>
  <c r="AA89" i="67" s="1"/>
  <c r="Z95" i="67"/>
  <c r="AA95" i="67" s="1"/>
  <c r="Z101" i="67"/>
  <c r="AA101" i="67" s="1"/>
  <c r="Z107" i="67"/>
  <c r="AA107" i="67" s="1"/>
  <c r="Z113" i="67"/>
  <c r="AA113" i="67" s="1"/>
  <c r="Z119" i="67"/>
  <c r="AA119" i="67" s="1"/>
  <c r="Z125" i="67"/>
  <c r="AA125" i="67" s="1"/>
  <c r="Z131" i="67"/>
  <c r="AA131" i="67" s="1"/>
  <c r="Z137" i="67"/>
  <c r="AA137" i="67" s="1"/>
  <c r="Z143" i="67"/>
  <c r="AA143" i="67" s="1"/>
  <c r="Z149" i="67"/>
  <c r="AA149" i="67" s="1"/>
  <c r="Z155" i="67"/>
  <c r="AA155" i="67" s="1"/>
  <c r="Z161" i="67"/>
  <c r="AA161" i="67" s="1"/>
  <c r="Z167" i="67"/>
  <c r="AA167" i="67" s="1"/>
  <c r="Z173" i="67"/>
  <c r="AA173" i="67" s="1"/>
  <c r="Z179" i="67"/>
  <c r="AA179" i="67" s="1"/>
  <c r="Z185" i="67"/>
  <c r="AA185" i="67" s="1"/>
  <c r="Z191" i="67"/>
  <c r="AA191" i="67" s="1"/>
  <c r="Z197" i="67"/>
  <c r="AA197" i="67" s="1"/>
  <c r="Z203" i="67"/>
  <c r="AA203" i="67" s="1"/>
  <c r="Z209" i="67"/>
  <c r="AA209" i="67" s="1"/>
  <c r="Z215" i="67"/>
  <c r="AA215" i="67" s="1"/>
  <c r="Z22" i="67"/>
  <c r="AA22" i="67" s="1"/>
  <c r="Z64" i="67"/>
  <c r="AA64" i="67" s="1"/>
  <c r="Z12" i="67"/>
  <c r="AA12" i="67" s="1"/>
  <c r="Z18" i="67"/>
  <c r="AA18" i="67" s="1"/>
  <c r="Z24" i="67"/>
  <c r="AA24" i="67" s="1"/>
  <c r="Z30" i="67"/>
  <c r="AA30" i="67" s="1"/>
  <c r="Z36" i="67"/>
  <c r="AA36" i="67" s="1"/>
  <c r="Z42" i="67"/>
  <c r="AA42" i="67" s="1"/>
  <c r="Z48" i="67"/>
  <c r="AA48" i="67" s="1"/>
  <c r="Z54" i="67"/>
  <c r="AA54" i="67" s="1"/>
  <c r="Z60" i="67"/>
  <c r="AA60" i="67" s="1"/>
  <c r="Z66" i="67"/>
  <c r="AA66" i="67" s="1"/>
  <c r="Z72" i="67"/>
  <c r="AA72" i="67" s="1"/>
  <c r="Z78" i="67"/>
  <c r="AA78" i="67" s="1"/>
  <c r="Z84" i="67"/>
  <c r="AA84" i="67" s="1"/>
  <c r="Z90" i="67"/>
  <c r="AA90" i="67" s="1"/>
  <c r="Z96" i="67"/>
  <c r="AA96" i="67" s="1"/>
  <c r="Z102" i="67"/>
  <c r="AA102" i="67" s="1"/>
  <c r="Z108" i="67"/>
  <c r="AA108" i="67" s="1"/>
  <c r="Z114" i="67"/>
  <c r="AA114" i="67" s="1"/>
  <c r="Z120" i="67"/>
  <c r="AA120" i="67" s="1"/>
  <c r="Z126" i="67"/>
  <c r="AA126" i="67" s="1"/>
  <c r="Z132" i="67"/>
  <c r="AA132" i="67" s="1"/>
  <c r="Z138" i="67"/>
  <c r="AA138" i="67" s="1"/>
  <c r="Z144" i="67"/>
  <c r="AA144" i="67" s="1"/>
  <c r="Z150" i="67"/>
  <c r="AA150" i="67" s="1"/>
  <c r="Z156" i="67"/>
  <c r="AA156" i="67" s="1"/>
  <c r="Z162" i="67"/>
  <c r="AA162" i="67" s="1"/>
  <c r="Z168" i="67"/>
  <c r="AA168" i="67" s="1"/>
  <c r="Z174" i="67"/>
  <c r="AA174" i="67" s="1"/>
  <c r="Z180" i="67"/>
  <c r="AA180" i="67" s="1"/>
  <c r="Z186" i="67"/>
  <c r="AA186" i="67" s="1"/>
  <c r="Z192" i="67"/>
  <c r="AA192" i="67" s="1"/>
  <c r="Z198" i="67"/>
  <c r="AA198" i="67" s="1"/>
  <c r="Z204" i="67"/>
  <c r="AA204" i="67" s="1"/>
  <c r="Z210" i="67"/>
  <c r="AA210" i="67" s="1"/>
  <c r="Z216" i="67"/>
  <c r="AA216" i="67" s="1"/>
  <c r="Z28" i="67"/>
  <c r="AA28" i="67" s="1"/>
  <c r="Z94" i="67"/>
  <c r="AA94" i="67" s="1"/>
  <c r="Z136" i="67"/>
  <c r="AA136" i="67" s="1"/>
  <c r="Z178" i="67"/>
  <c r="AA178" i="67" s="1"/>
  <c r="Z40" i="67"/>
  <c r="AA40" i="67" s="1"/>
  <c r="Z13" i="67"/>
  <c r="AA13" i="67" s="1"/>
  <c r="Z19" i="67"/>
  <c r="AA19" i="67" s="1"/>
  <c r="Z25" i="67"/>
  <c r="AA25" i="67" s="1"/>
  <c r="Z31" i="67"/>
  <c r="AA31" i="67" s="1"/>
  <c r="Z37" i="67"/>
  <c r="AA37" i="67" s="1"/>
  <c r="Z43" i="67"/>
  <c r="AA43" i="67" s="1"/>
  <c r="Z49" i="67"/>
  <c r="AA49" i="67" s="1"/>
  <c r="Z55" i="67"/>
  <c r="AA55" i="67" s="1"/>
  <c r="Z61" i="67"/>
  <c r="AA61" i="67" s="1"/>
  <c r="Z67" i="67"/>
  <c r="AA67" i="67" s="1"/>
  <c r="Z73" i="67"/>
  <c r="AA73" i="67" s="1"/>
  <c r="Z79" i="67"/>
  <c r="AA79" i="67" s="1"/>
  <c r="Z85" i="67"/>
  <c r="AA85" i="67" s="1"/>
  <c r="Z91" i="67"/>
  <c r="AA91" i="67" s="1"/>
  <c r="Z97" i="67"/>
  <c r="AA97" i="67" s="1"/>
  <c r="Z103" i="67"/>
  <c r="AA103" i="67" s="1"/>
  <c r="Z109" i="67"/>
  <c r="AA109" i="67" s="1"/>
  <c r="Z115" i="67"/>
  <c r="AA115" i="67" s="1"/>
  <c r="Z121" i="67"/>
  <c r="AA121" i="67" s="1"/>
  <c r="Z127" i="67"/>
  <c r="AA127" i="67" s="1"/>
  <c r="Z133" i="67"/>
  <c r="AA133" i="67" s="1"/>
  <c r="Z139" i="67"/>
  <c r="AA139" i="67" s="1"/>
  <c r="Z145" i="67"/>
  <c r="AA145" i="67" s="1"/>
  <c r="Z151" i="67"/>
  <c r="AA151" i="67" s="1"/>
  <c r="Z157" i="67"/>
  <c r="AA157" i="67" s="1"/>
  <c r="Z163" i="67"/>
  <c r="AA163" i="67" s="1"/>
  <c r="Z169" i="67"/>
  <c r="AA169" i="67" s="1"/>
  <c r="Z175" i="67"/>
  <c r="AA175" i="67" s="1"/>
  <c r="Z181" i="67"/>
  <c r="AA181" i="67" s="1"/>
  <c r="Z187" i="67"/>
  <c r="AA187" i="67" s="1"/>
  <c r="Z193" i="67"/>
  <c r="AA193" i="67" s="1"/>
  <c r="Z199" i="67"/>
  <c r="AA199" i="67" s="1"/>
  <c r="Z205" i="67"/>
  <c r="AA205" i="67" s="1"/>
  <c r="Z211" i="67"/>
  <c r="AA211" i="67" s="1"/>
  <c r="Z217" i="67"/>
  <c r="AA217" i="67" s="1"/>
  <c r="Z46" i="67"/>
  <c r="AA46" i="67" s="1"/>
  <c r="Z58" i="67"/>
  <c r="AA58" i="67" s="1"/>
  <c r="Z124" i="67"/>
  <c r="AA124" i="67" s="1"/>
  <c r="Z196" i="67"/>
  <c r="AA196" i="67" s="1"/>
  <c r="Z14" i="67"/>
  <c r="AA14" i="67" s="1"/>
  <c r="Z20" i="67"/>
  <c r="AA20" i="67" s="1"/>
  <c r="Z26" i="67"/>
  <c r="AA26" i="67" s="1"/>
  <c r="Z32" i="67"/>
  <c r="AA32" i="67" s="1"/>
  <c r="Z38" i="67"/>
  <c r="AA38" i="67" s="1"/>
  <c r="Z44" i="67"/>
  <c r="AA44" i="67" s="1"/>
  <c r="Z50" i="67"/>
  <c r="AA50" i="67" s="1"/>
  <c r="Z56" i="67"/>
  <c r="AA56" i="67" s="1"/>
  <c r="Z62" i="67"/>
  <c r="AA62" i="67" s="1"/>
  <c r="Z68" i="67"/>
  <c r="AA68" i="67" s="1"/>
  <c r="Z74" i="67"/>
  <c r="AA74" i="67" s="1"/>
  <c r="Z80" i="67"/>
  <c r="AA80" i="67" s="1"/>
  <c r="Z86" i="67"/>
  <c r="AA86" i="67" s="1"/>
  <c r="Z92" i="67"/>
  <c r="AA92" i="67" s="1"/>
  <c r="Z98" i="67"/>
  <c r="AA98" i="67" s="1"/>
  <c r="Z104" i="67"/>
  <c r="AA104" i="67" s="1"/>
  <c r="Z110" i="67"/>
  <c r="AA110" i="67" s="1"/>
  <c r="Z116" i="67"/>
  <c r="AA116" i="67" s="1"/>
  <c r="Z122" i="67"/>
  <c r="AA122" i="67" s="1"/>
  <c r="Z128" i="67"/>
  <c r="AA128" i="67" s="1"/>
  <c r="Z134" i="67"/>
  <c r="AA134" i="67" s="1"/>
  <c r="Z140" i="67"/>
  <c r="AA140" i="67" s="1"/>
  <c r="Z146" i="67"/>
  <c r="AA146" i="67" s="1"/>
  <c r="Z152" i="67"/>
  <c r="AA152" i="67" s="1"/>
  <c r="Z158" i="67"/>
  <c r="AA158" i="67" s="1"/>
  <c r="Z164" i="67"/>
  <c r="AA164" i="67" s="1"/>
  <c r="Z170" i="67"/>
  <c r="AA170" i="67" s="1"/>
  <c r="Z176" i="67"/>
  <c r="AA176" i="67" s="1"/>
  <c r="Z182" i="67"/>
  <c r="AA182" i="67" s="1"/>
  <c r="Z188" i="67"/>
  <c r="AA188" i="67" s="1"/>
  <c r="Z194" i="67"/>
  <c r="AA194" i="67" s="1"/>
  <c r="Z200" i="67"/>
  <c r="AA200" i="67" s="1"/>
  <c r="Z206" i="67"/>
  <c r="AA206" i="67" s="1"/>
  <c r="Z212" i="67"/>
  <c r="AA212" i="67" s="1"/>
  <c r="Z52" i="67"/>
  <c r="AA52" i="67" s="1"/>
  <c r="Z130" i="67"/>
  <c r="AA130" i="67" s="1"/>
  <c r="Z190" i="67"/>
  <c r="AA190" i="67" s="1"/>
  <c r="Z76" i="67"/>
  <c r="AA76" i="67" s="1"/>
  <c r="Z160" i="67"/>
  <c r="AA160" i="67" s="1"/>
  <c r="Z15" i="67"/>
  <c r="AA15" i="67" s="1"/>
  <c r="Z21" i="67"/>
  <c r="AA21" i="67" s="1"/>
  <c r="Z27" i="67"/>
  <c r="AA27" i="67" s="1"/>
  <c r="Z33" i="67"/>
  <c r="AA33" i="67" s="1"/>
  <c r="Z39" i="67"/>
  <c r="AA39" i="67" s="1"/>
  <c r="Z45" i="67"/>
  <c r="AA45" i="67" s="1"/>
  <c r="Z51" i="67"/>
  <c r="AA51" i="67" s="1"/>
  <c r="Z57" i="67"/>
  <c r="AA57" i="67" s="1"/>
  <c r="Z63" i="67"/>
  <c r="AA63" i="67" s="1"/>
  <c r="Z69" i="67"/>
  <c r="AA69" i="67" s="1"/>
  <c r="Z75" i="67"/>
  <c r="AA75" i="67" s="1"/>
  <c r="Z81" i="67"/>
  <c r="AA81" i="67" s="1"/>
  <c r="Z87" i="67"/>
  <c r="AA87" i="67" s="1"/>
  <c r="Z93" i="67"/>
  <c r="AA93" i="67" s="1"/>
  <c r="Z99" i="67"/>
  <c r="AA99" i="67" s="1"/>
  <c r="Z105" i="67"/>
  <c r="AA105" i="67" s="1"/>
  <c r="Z111" i="67"/>
  <c r="AA111" i="67" s="1"/>
  <c r="Z117" i="67"/>
  <c r="AA117" i="67" s="1"/>
  <c r="Z123" i="67"/>
  <c r="AA123" i="67" s="1"/>
  <c r="Z129" i="67"/>
  <c r="AA129" i="67" s="1"/>
  <c r="Z135" i="67"/>
  <c r="AA135" i="67" s="1"/>
  <c r="Z141" i="67"/>
  <c r="AA141" i="67" s="1"/>
  <c r="Z147" i="67"/>
  <c r="AA147" i="67" s="1"/>
  <c r="Z153" i="67"/>
  <c r="AA153" i="67" s="1"/>
  <c r="Z159" i="67"/>
  <c r="AA159" i="67" s="1"/>
  <c r="Z165" i="67"/>
  <c r="AA165" i="67" s="1"/>
  <c r="Z171" i="67"/>
  <c r="AA171" i="67" s="1"/>
  <c r="Z177" i="67"/>
  <c r="AA177" i="67" s="1"/>
  <c r="Z183" i="67"/>
  <c r="AA183" i="67" s="1"/>
  <c r="Z189" i="67"/>
  <c r="AA189" i="67" s="1"/>
  <c r="Z195" i="67"/>
  <c r="AA195" i="67" s="1"/>
  <c r="Z201" i="67"/>
  <c r="AA201" i="67" s="1"/>
  <c r="Z207" i="67"/>
  <c r="AA207" i="67" s="1"/>
  <c r="Z213" i="67"/>
  <c r="AA213" i="67" s="1"/>
  <c r="Z70" i="67"/>
  <c r="AA70" i="67" s="1"/>
  <c r="Z142" i="67"/>
  <c r="AA142" i="67" s="1"/>
  <c r="Z202" i="67"/>
  <c r="AA202" i="67" s="1"/>
  <c r="Z16" i="67"/>
  <c r="AA16" i="67" s="1"/>
  <c r="Z82" i="67"/>
  <c r="AA82" i="67" s="1"/>
  <c r="Z88" i="67"/>
  <c r="AA88" i="67" s="1"/>
  <c r="Z106" i="67"/>
  <c r="AA106" i="67" s="1"/>
  <c r="Z112" i="67"/>
  <c r="AA112" i="67" s="1"/>
  <c r="Z118" i="67"/>
  <c r="AA118" i="67" s="1"/>
  <c r="Z154" i="67"/>
  <c r="AA154" i="67" s="1"/>
  <c r="Z166" i="67"/>
  <c r="AA166" i="67" s="1"/>
  <c r="Z184" i="67"/>
  <c r="AA184" i="67" s="1"/>
  <c r="Z208" i="67"/>
  <c r="AA208" i="67" s="1"/>
  <c r="Z218" i="67" l="1"/>
  <c r="AD13" i="67" l="1"/>
  <c r="AE13" i="67" s="1"/>
  <c r="AD19" i="67"/>
  <c r="AE19" i="67" s="1"/>
  <c r="AD25" i="67"/>
  <c r="AE25" i="67" s="1"/>
  <c r="AD31" i="67"/>
  <c r="AE31" i="67" s="1"/>
  <c r="AD37" i="67"/>
  <c r="AE37" i="67" s="1"/>
  <c r="AD43" i="67"/>
  <c r="AE43" i="67" s="1"/>
  <c r="AD49" i="67"/>
  <c r="AE49" i="67" s="1"/>
  <c r="AD55" i="67"/>
  <c r="AE55" i="67" s="1"/>
  <c r="AD61" i="67"/>
  <c r="AE61" i="67" s="1"/>
  <c r="AD67" i="67"/>
  <c r="AE67" i="67" s="1"/>
  <c r="AD73" i="67"/>
  <c r="AE73" i="67" s="1"/>
  <c r="AD79" i="67"/>
  <c r="AE79" i="67" s="1"/>
  <c r="AD85" i="67"/>
  <c r="AE85" i="67" s="1"/>
  <c r="AD91" i="67"/>
  <c r="AE91" i="67" s="1"/>
  <c r="AD97" i="67"/>
  <c r="AE97" i="67" s="1"/>
  <c r="AD103" i="67"/>
  <c r="AE103" i="67" s="1"/>
  <c r="AD109" i="67"/>
  <c r="AE109" i="67" s="1"/>
  <c r="AD115" i="67"/>
  <c r="AE115" i="67" s="1"/>
  <c r="AD121" i="67"/>
  <c r="AE121" i="67" s="1"/>
  <c r="AD127" i="67"/>
  <c r="AE127" i="67" s="1"/>
  <c r="AD133" i="67"/>
  <c r="AE133" i="67" s="1"/>
  <c r="AD139" i="67"/>
  <c r="AE139" i="67" s="1"/>
  <c r="AD145" i="67"/>
  <c r="AE145" i="67" s="1"/>
  <c r="AD151" i="67"/>
  <c r="AE151" i="67" s="1"/>
  <c r="AD157" i="67"/>
  <c r="AE157" i="67" s="1"/>
  <c r="AD163" i="67"/>
  <c r="AE163" i="67" s="1"/>
  <c r="AD169" i="67"/>
  <c r="AE169" i="67" s="1"/>
  <c r="AD175" i="67"/>
  <c r="AE175" i="67" s="1"/>
  <c r="AD181" i="67"/>
  <c r="AE181" i="67" s="1"/>
  <c r="AD187" i="67"/>
  <c r="AE187" i="67" s="1"/>
  <c r="AD193" i="67"/>
  <c r="AE193" i="67" s="1"/>
  <c r="AD199" i="67"/>
  <c r="AE199" i="67" s="1"/>
  <c r="AD205" i="67"/>
  <c r="AE205" i="67" s="1"/>
  <c r="AD211" i="67"/>
  <c r="AE211" i="67" s="1"/>
  <c r="AD217" i="67"/>
  <c r="AE217" i="67" s="1"/>
  <c r="AD223" i="67"/>
  <c r="AE223" i="67" s="1"/>
  <c r="AD229" i="67"/>
  <c r="AE229" i="67" s="1"/>
  <c r="AD235" i="67"/>
  <c r="AE235" i="67" s="1"/>
  <c r="AD241" i="67"/>
  <c r="AE241" i="67" s="1"/>
  <c r="AD247" i="67"/>
  <c r="AE247" i="67" s="1"/>
  <c r="AD253" i="67"/>
  <c r="AE253" i="67" s="1"/>
  <c r="AD259" i="67"/>
  <c r="AE259" i="67" s="1"/>
  <c r="AD265" i="67"/>
  <c r="AE265" i="67" s="1"/>
  <c r="AD271" i="67"/>
  <c r="AE271" i="67" s="1"/>
  <c r="AD277" i="67"/>
  <c r="AE277" i="67" s="1"/>
  <c r="AD283" i="67"/>
  <c r="AE283" i="67" s="1"/>
  <c r="AD289" i="67"/>
  <c r="AE289" i="67" s="1"/>
  <c r="AD295" i="67"/>
  <c r="AE295" i="67" s="1"/>
  <c r="AD301" i="67"/>
  <c r="AE301" i="67" s="1"/>
  <c r="AD307" i="67"/>
  <c r="AE307" i="67" s="1"/>
  <c r="AD313" i="67"/>
  <c r="AE313" i="67" s="1"/>
  <c r="AD14" i="67"/>
  <c r="AE14" i="67" s="1"/>
  <c r="AD20" i="67"/>
  <c r="AE20" i="67" s="1"/>
  <c r="AD26" i="67"/>
  <c r="AE26" i="67" s="1"/>
  <c r="AD32" i="67"/>
  <c r="AE32" i="67" s="1"/>
  <c r="AD38" i="67"/>
  <c r="AE38" i="67" s="1"/>
  <c r="AD44" i="67"/>
  <c r="AE44" i="67" s="1"/>
  <c r="AD50" i="67"/>
  <c r="AE50" i="67" s="1"/>
  <c r="AD56" i="67"/>
  <c r="AE56" i="67" s="1"/>
  <c r="AD62" i="67"/>
  <c r="AE62" i="67" s="1"/>
  <c r="AD68" i="67"/>
  <c r="AE68" i="67" s="1"/>
  <c r="AD74" i="67"/>
  <c r="AE74" i="67" s="1"/>
  <c r="AD80" i="67"/>
  <c r="AE80" i="67" s="1"/>
  <c r="AD86" i="67"/>
  <c r="AE86" i="67" s="1"/>
  <c r="AD92" i="67"/>
  <c r="AE92" i="67" s="1"/>
  <c r="AD98" i="67"/>
  <c r="AE98" i="67" s="1"/>
  <c r="AD104" i="67"/>
  <c r="AE104" i="67" s="1"/>
  <c r="AD110" i="67"/>
  <c r="AE110" i="67" s="1"/>
  <c r="AD116" i="67"/>
  <c r="AE116" i="67" s="1"/>
  <c r="AD122" i="67"/>
  <c r="AE122" i="67" s="1"/>
  <c r="AD128" i="67"/>
  <c r="AE128" i="67" s="1"/>
  <c r="AD134" i="67"/>
  <c r="AE134" i="67" s="1"/>
  <c r="AD140" i="67"/>
  <c r="AE140" i="67" s="1"/>
  <c r="AD146" i="67"/>
  <c r="AE146" i="67" s="1"/>
  <c r="AD152" i="67"/>
  <c r="AE152" i="67" s="1"/>
  <c r="AD158" i="67"/>
  <c r="AE158" i="67" s="1"/>
  <c r="AD164" i="67"/>
  <c r="AE164" i="67" s="1"/>
  <c r="AD170" i="67"/>
  <c r="AE170" i="67" s="1"/>
  <c r="AD176" i="67"/>
  <c r="AE176" i="67" s="1"/>
  <c r="AD182" i="67"/>
  <c r="AE182" i="67" s="1"/>
  <c r="AD188" i="67"/>
  <c r="AE188" i="67" s="1"/>
  <c r="AD194" i="67"/>
  <c r="AE194" i="67" s="1"/>
  <c r="AD200" i="67"/>
  <c r="AE200" i="67" s="1"/>
  <c r="AD206" i="67"/>
  <c r="AE206" i="67" s="1"/>
  <c r="AD212" i="67"/>
  <c r="AE212" i="67" s="1"/>
  <c r="AD218" i="67"/>
  <c r="AE218" i="67" s="1"/>
  <c r="AD224" i="67"/>
  <c r="AE224" i="67" s="1"/>
  <c r="AD230" i="67"/>
  <c r="AE230" i="67" s="1"/>
  <c r="AD236" i="67"/>
  <c r="AE236" i="67" s="1"/>
  <c r="AD242" i="67"/>
  <c r="AE242" i="67" s="1"/>
  <c r="AD248" i="67"/>
  <c r="AE248" i="67" s="1"/>
  <c r="AD254" i="67"/>
  <c r="AE254" i="67" s="1"/>
  <c r="AD260" i="67"/>
  <c r="AE260" i="67" s="1"/>
  <c r="AD266" i="67"/>
  <c r="AE266" i="67" s="1"/>
  <c r="AD272" i="67"/>
  <c r="AE272" i="67" s="1"/>
  <c r="AD278" i="67"/>
  <c r="AE278" i="67" s="1"/>
  <c r="AD284" i="67"/>
  <c r="AE284" i="67" s="1"/>
  <c r="AD290" i="67"/>
  <c r="AE290" i="67" s="1"/>
  <c r="AD296" i="67"/>
  <c r="AE296" i="67" s="1"/>
  <c r="AD302" i="67"/>
  <c r="AE302" i="67" s="1"/>
  <c r="AD308" i="67"/>
  <c r="AE308" i="67" s="1"/>
  <c r="AD314" i="67"/>
  <c r="AE314" i="67" s="1"/>
  <c r="AD34" i="67"/>
  <c r="AE34" i="67" s="1"/>
  <c r="AD58" i="67"/>
  <c r="AE58" i="67" s="1"/>
  <c r="AD82" i="67"/>
  <c r="AE82" i="67" s="1"/>
  <c r="AD106" i="67"/>
  <c r="AE106" i="67" s="1"/>
  <c r="AD130" i="67"/>
  <c r="AE130" i="67" s="1"/>
  <c r="AD154" i="67"/>
  <c r="AE154" i="67" s="1"/>
  <c r="AD178" i="67"/>
  <c r="AE178" i="67" s="1"/>
  <c r="AD202" i="67"/>
  <c r="AE202" i="67" s="1"/>
  <c r="AD226" i="67"/>
  <c r="AE226" i="67" s="1"/>
  <c r="AD250" i="67"/>
  <c r="AE250" i="67" s="1"/>
  <c r="AD274" i="67"/>
  <c r="AE274" i="67" s="1"/>
  <c r="AD298" i="67"/>
  <c r="AE298" i="67" s="1"/>
  <c r="AD208" i="67"/>
  <c r="AE208" i="67" s="1"/>
  <c r="AD89" i="67"/>
  <c r="AE89" i="67" s="1"/>
  <c r="AD305" i="67"/>
  <c r="AE305" i="67" s="1"/>
  <c r="AD18" i="67"/>
  <c r="AE18" i="67" s="1"/>
  <c r="AD27" i="67"/>
  <c r="AE27" i="67" s="1"/>
  <c r="AD42" i="67"/>
  <c r="AE42" i="67" s="1"/>
  <c r="AD51" i="67"/>
  <c r="AE51" i="67" s="1"/>
  <c r="AD66" i="67"/>
  <c r="AE66" i="67" s="1"/>
  <c r="AD75" i="67"/>
  <c r="AE75" i="67" s="1"/>
  <c r="AD90" i="67"/>
  <c r="AE90" i="67" s="1"/>
  <c r="AD99" i="67"/>
  <c r="AE99" i="67" s="1"/>
  <c r="AD114" i="67"/>
  <c r="AE114" i="67" s="1"/>
  <c r="AD123" i="67"/>
  <c r="AE123" i="67" s="1"/>
  <c r="AD138" i="67"/>
  <c r="AE138" i="67" s="1"/>
  <c r="AD147" i="67"/>
  <c r="AE147" i="67" s="1"/>
  <c r="AD162" i="67"/>
  <c r="AE162" i="67" s="1"/>
  <c r="AD171" i="67"/>
  <c r="AE171" i="67" s="1"/>
  <c r="AD186" i="67"/>
  <c r="AE186" i="67" s="1"/>
  <c r="AD195" i="67"/>
  <c r="AE195" i="67" s="1"/>
  <c r="AD210" i="67"/>
  <c r="AE210" i="67" s="1"/>
  <c r="AD219" i="67"/>
  <c r="AE219" i="67" s="1"/>
  <c r="AD234" i="67"/>
  <c r="AE234" i="67" s="1"/>
  <c r="AD243" i="67"/>
  <c r="AE243" i="67" s="1"/>
  <c r="AD258" i="67"/>
  <c r="AE258" i="67" s="1"/>
  <c r="AD267" i="67"/>
  <c r="AE267" i="67" s="1"/>
  <c r="AD282" i="67"/>
  <c r="AE282" i="67" s="1"/>
  <c r="AD291" i="67"/>
  <c r="AE291" i="67" s="1"/>
  <c r="AD306" i="67"/>
  <c r="AE306" i="67" s="1"/>
  <c r="AD315" i="67"/>
  <c r="AE315" i="67" s="1"/>
  <c r="AD263" i="67"/>
  <c r="AE263" i="67" s="1"/>
  <c r="AD35" i="67"/>
  <c r="AE35" i="67" s="1"/>
  <c r="AD59" i="67"/>
  <c r="AE59" i="67" s="1"/>
  <c r="AD83" i="67"/>
  <c r="AE83" i="67" s="1"/>
  <c r="AD107" i="67"/>
  <c r="AE107" i="67" s="1"/>
  <c r="AD131" i="67"/>
  <c r="AE131" i="67" s="1"/>
  <c r="AD155" i="67"/>
  <c r="AE155" i="67" s="1"/>
  <c r="AD179" i="67"/>
  <c r="AE179" i="67" s="1"/>
  <c r="AD203" i="67"/>
  <c r="AE203" i="67" s="1"/>
  <c r="AD227" i="67"/>
  <c r="AE227" i="67" s="1"/>
  <c r="AD251" i="67"/>
  <c r="AE251" i="67" s="1"/>
  <c r="AD275" i="67"/>
  <c r="AE275" i="67" s="1"/>
  <c r="AD299" i="67"/>
  <c r="AE299" i="67" s="1"/>
  <c r="AD28" i="67"/>
  <c r="AE28" i="67" s="1"/>
  <c r="AD52" i="67"/>
  <c r="AE52" i="67" s="1"/>
  <c r="AD76" i="67"/>
  <c r="AE76" i="67" s="1"/>
  <c r="AD100" i="67"/>
  <c r="AE100" i="67" s="1"/>
  <c r="AD124" i="67"/>
  <c r="AE124" i="67" s="1"/>
  <c r="AD148" i="67"/>
  <c r="AE148" i="67" s="1"/>
  <c r="AD172" i="67"/>
  <c r="AE172" i="67" s="1"/>
  <c r="AD196" i="67"/>
  <c r="AE196" i="67" s="1"/>
  <c r="AD220" i="67"/>
  <c r="AE220" i="67" s="1"/>
  <c r="AD244" i="67"/>
  <c r="AE244" i="67" s="1"/>
  <c r="AD268" i="67"/>
  <c r="AE268" i="67" s="1"/>
  <c r="AD292" i="67"/>
  <c r="AE292" i="67" s="1"/>
  <c r="AD316" i="67"/>
  <c r="AE316" i="67" s="1"/>
  <c r="AD161" i="67"/>
  <c r="AE161" i="67" s="1"/>
  <c r="AD12" i="67"/>
  <c r="AE12" i="67" s="1"/>
  <c r="AD21" i="67"/>
  <c r="AE21" i="67" s="1"/>
  <c r="AD36" i="67"/>
  <c r="AE36" i="67" s="1"/>
  <c r="AD45" i="67"/>
  <c r="AE45" i="67" s="1"/>
  <c r="AD60" i="67"/>
  <c r="AE60" i="67" s="1"/>
  <c r="AD69" i="67"/>
  <c r="AE69" i="67" s="1"/>
  <c r="AD84" i="67"/>
  <c r="AE84" i="67" s="1"/>
  <c r="AD93" i="67"/>
  <c r="AE93" i="67" s="1"/>
  <c r="AD108" i="67"/>
  <c r="AE108" i="67" s="1"/>
  <c r="AD117" i="67"/>
  <c r="AE117" i="67" s="1"/>
  <c r="AD132" i="67"/>
  <c r="AE132" i="67" s="1"/>
  <c r="AD141" i="67"/>
  <c r="AE141" i="67" s="1"/>
  <c r="AD156" i="67"/>
  <c r="AE156" i="67" s="1"/>
  <c r="AD165" i="67"/>
  <c r="AE165" i="67" s="1"/>
  <c r="AD180" i="67"/>
  <c r="AE180" i="67" s="1"/>
  <c r="AD189" i="67"/>
  <c r="AE189" i="67" s="1"/>
  <c r="AD204" i="67"/>
  <c r="AE204" i="67" s="1"/>
  <c r="AD213" i="67"/>
  <c r="AE213" i="67" s="1"/>
  <c r="AD228" i="67"/>
  <c r="AE228" i="67" s="1"/>
  <c r="AD237" i="67"/>
  <c r="AE237" i="67" s="1"/>
  <c r="AD252" i="67"/>
  <c r="AE252" i="67" s="1"/>
  <c r="AD261" i="67"/>
  <c r="AE261" i="67" s="1"/>
  <c r="AD276" i="67"/>
  <c r="AE276" i="67" s="1"/>
  <c r="AD285" i="67"/>
  <c r="AE285" i="67" s="1"/>
  <c r="AD300" i="67"/>
  <c r="AE300" i="67" s="1"/>
  <c r="AD309" i="67"/>
  <c r="AE309" i="67" s="1"/>
  <c r="AD311" i="67"/>
  <c r="AE311" i="67" s="1"/>
  <c r="AD304" i="67"/>
  <c r="AE304" i="67" s="1"/>
  <c r="AD257" i="67"/>
  <c r="AE257" i="67" s="1"/>
  <c r="AD29" i="67"/>
  <c r="AE29" i="67" s="1"/>
  <c r="AD53" i="67"/>
  <c r="AE53" i="67" s="1"/>
  <c r="AD77" i="67"/>
  <c r="AE77" i="67" s="1"/>
  <c r="AD101" i="67"/>
  <c r="AE101" i="67" s="1"/>
  <c r="AD125" i="67"/>
  <c r="AE125" i="67" s="1"/>
  <c r="AD149" i="67"/>
  <c r="AE149" i="67" s="1"/>
  <c r="AD173" i="67"/>
  <c r="AE173" i="67" s="1"/>
  <c r="AD197" i="67"/>
  <c r="AE197" i="67" s="1"/>
  <c r="AD221" i="67"/>
  <c r="AE221" i="67" s="1"/>
  <c r="AD245" i="67"/>
  <c r="AE245" i="67" s="1"/>
  <c r="AD269" i="67"/>
  <c r="AE269" i="67" s="1"/>
  <c r="AD293" i="67"/>
  <c r="AE293" i="67" s="1"/>
  <c r="AD232" i="67"/>
  <c r="AE232" i="67" s="1"/>
  <c r="AD22" i="67"/>
  <c r="AE22" i="67" s="1"/>
  <c r="AD46" i="67"/>
  <c r="AE46" i="67" s="1"/>
  <c r="AD70" i="67"/>
  <c r="AE70" i="67" s="1"/>
  <c r="AD94" i="67"/>
  <c r="AE94" i="67" s="1"/>
  <c r="AD118" i="67"/>
  <c r="AE118" i="67" s="1"/>
  <c r="AD142" i="67"/>
  <c r="AE142" i="67" s="1"/>
  <c r="AD166" i="67"/>
  <c r="AE166" i="67" s="1"/>
  <c r="AD190" i="67"/>
  <c r="AE190" i="67" s="1"/>
  <c r="AD214" i="67"/>
  <c r="AE214" i="67" s="1"/>
  <c r="AD238" i="67"/>
  <c r="AE238" i="67" s="1"/>
  <c r="AD262" i="67"/>
  <c r="AE262" i="67" s="1"/>
  <c r="AD286" i="67"/>
  <c r="AE286" i="67" s="1"/>
  <c r="AD310" i="67"/>
  <c r="AE310" i="67" s="1"/>
  <c r="AD17" i="67"/>
  <c r="AE17" i="67" s="1"/>
  <c r="AD15" i="67"/>
  <c r="AE15" i="67" s="1"/>
  <c r="AD30" i="67"/>
  <c r="AE30" i="67" s="1"/>
  <c r="AD39" i="67"/>
  <c r="AE39" i="67" s="1"/>
  <c r="AD54" i="67"/>
  <c r="AE54" i="67" s="1"/>
  <c r="AD63" i="67"/>
  <c r="AE63" i="67" s="1"/>
  <c r="AD78" i="67"/>
  <c r="AE78" i="67" s="1"/>
  <c r="AD87" i="67"/>
  <c r="AE87" i="67" s="1"/>
  <c r="AD102" i="67"/>
  <c r="AE102" i="67" s="1"/>
  <c r="AD111" i="67"/>
  <c r="AE111" i="67" s="1"/>
  <c r="AD126" i="67"/>
  <c r="AE126" i="67" s="1"/>
  <c r="AD135" i="67"/>
  <c r="AE135" i="67" s="1"/>
  <c r="AD150" i="67"/>
  <c r="AE150" i="67" s="1"/>
  <c r="AD159" i="67"/>
  <c r="AE159" i="67" s="1"/>
  <c r="AD174" i="67"/>
  <c r="AE174" i="67" s="1"/>
  <c r="AD183" i="67"/>
  <c r="AE183" i="67" s="1"/>
  <c r="AD198" i="67"/>
  <c r="AE198" i="67" s="1"/>
  <c r="AD207" i="67"/>
  <c r="AE207" i="67" s="1"/>
  <c r="AD222" i="67"/>
  <c r="AE222" i="67" s="1"/>
  <c r="AD231" i="67"/>
  <c r="AE231" i="67" s="1"/>
  <c r="AD246" i="67"/>
  <c r="AE246" i="67" s="1"/>
  <c r="AD255" i="67"/>
  <c r="AE255" i="67" s="1"/>
  <c r="AD270" i="67"/>
  <c r="AE270" i="67" s="1"/>
  <c r="AD279" i="67"/>
  <c r="AE279" i="67" s="1"/>
  <c r="AD294" i="67"/>
  <c r="AE294" i="67" s="1"/>
  <c r="AD303" i="67"/>
  <c r="AE303" i="67" s="1"/>
  <c r="AD287" i="67"/>
  <c r="AE287" i="67" s="1"/>
  <c r="AD256" i="67"/>
  <c r="AE256" i="67" s="1"/>
  <c r="AD65" i="67"/>
  <c r="AE65" i="67" s="1"/>
  <c r="AD209" i="67"/>
  <c r="AE209" i="67" s="1"/>
  <c r="AD23" i="67"/>
  <c r="AE23" i="67" s="1"/>
  <c r="AD47" i="67"/>
  <c r="AE47" i="67" s="1"/>
  <c r="AD71" i="67"/>
  <c r="AE71" i="67" s="1"/>
  <c r="AD95" i="67"/>
  <c r="AE95" i="67" s="1"/>
  <c r="AD119" i="67"/>
  <c r="AE119" i="67" s="1"/>
  <c r="AD143" i="67"/>
  <c r="AE143" i="67" s="1"/>
  <c r="AD167" i="67"/>
  <c r="AE167" i="67" s="1"/>
  <c r="AD191" i="67"/>
  <c r="AE191" i="67" s="1"/>
  <c r="AD215" i="67"/>
  <c r="AE215" i="67" s="1"/>
  <c r="AD239" i="67"/>
  <c r="AE239" i="67" s="1"/>
  <c r="AD113" i="67"/>
  <c r="AE113" i="67" s="1"/>
  <c r="AD16" i="67"/>
  <c r="AE16" i="67" s="1"/>
  <c r="AD40" i="67"/>
  <c r="AE40" i="67" s="1"/>
  <c r="AD64" i="67"/>
  <c r="AE64" i="67" s="1"/>
  <c r="AD88" i="67"/>
  <c r="AE88" i="67" s="1"/>
  <c r="AD112" i="67"/>
  <c r="AE112" i="67" s="1"/>
  <c r="AD136" i="67"/>
  <c r="AE136" i="67" s="1"/>
  <c r="AD160" i="67"/>
  <c r="AE160" i="67" s="1"/>
  <c r="AD184" i="67"/>
  <c r="AE184" i="67" s="1"/>
  <c r="AD280" i="67"/>
  <c r="AE280" i="67" s="1"/>
  <c r="AD24" i="67"/>
  <c r="AE24" i="67" s="1"/>
  <c r="AD33" i="67"/>
  <c r="AE33" i="67" s="1"/>
  <c r="AD48" i="67"/>
  <c r="AE48" i="67" s="1"/>
  <c r="AD57" i="67"/>
  <c r="AE57" i="67" s="1"/>
  <c r="AD72" i="67"/>
  <c r="AE72" i="67" s="1"/>
  <c r="AD81" i="67"/>
  <c r="AE81" i="67" s="1"/>
  <c r="AD96" i="67"/>
  <c r="AE96" i="67" s="1"/>
  <c r="AD105" i="67"/>
  <c r="AE105" i="67" s="1"/>
  <c r="AD120" i="67"/>
  <c r="AE120" i="67" s="1"/>
  <c r="AD129" i="67"/>
  <c r="AE129" i="67" s="1"/>
  <c r="AD144" i="67"/>
  <c r="AE144" i="67" s="1"/>
  <c r="AD153" i="67"/>
  <c r="AE153" i="67" s="1"/>
  <c r="AD168" i="67"/>
  <c r="AE168" i="67" s="1"/>
  <c r="AD177" i="67"/>
  <c r="AE177" i="67" s="1"/>
  <c r="AD192" i="67"/>
  <c r="AE192" i="67" s="1"/>
  <c r="AD201" i="67"/>
  <c r="AE201" i="67" s="1"/>
  <c r="AD216" i="67"/>
  <c r="AE216" i="67" s="1"/>
  <c r="AD225" i="67"/>
  <c r="AE225" i="67" s="1"/>
  <c r="AD240" i="67"/>
  <c r="AE240" i="67" s="1"/>
  <c r="AD249" i="67"/>
  <c r="AE249" i="67" s="1"/>
  <c r="AD264" i="67"/>
  <c r="AE264" i="67" s="1"/>
  <c r="AD273" i="67"/>
  <c r="AE273" i="67" s="1"/>
  <c r="AD288" i="67"/>
  <c r="AE288" i="67" s="1"/>
  <c r="AD297" i="67"/>
  <c r="AE297" i="67" s="1"/>
  <c r="AD312" i="67"/>
  <c r="AE312" i="67" s="1"/>
  <c r="AD41" i="67"/>
  <c r="AE41" i="67" s="1"/>
  <c r="AD137" i="67"/>
  <c r="AE137" i="67" s="1"/>
  <c r="AD185" i="67"/>
  <c r="AE185" i="67" s="1"/>
  <c r="AD233" i="67"/>
  <c r="AE233" i="67" s="1"/>
  <c r="AD281" i="67"/>
  <c r="AE281" i="67" s="1"/>
  <c r="AA218" i="67"/>
  <c r="Z219" i="67"/>
  <c r="N2" i="113"/>
  <c r="G2" i="113"/>
  <c r="B2" i="113"/>
  <c r="Z11" i="67" l="1"/>
  <c r="AA11" i="67" s="1"/>
  <c r="AD11" i="67"/>
  <c r="AE11" i="67" s="1"/>
  <c r="V16" i="67"/>
  <c r="W16" i="67" s="1"/>
  <c r="V22" i="67"/>
  <c r="W22" i="67" s="1"/>
  <c r="V28" i="67"/>
  <c r="W28" i="67" s="1"/>
  <c r="V34" i="67"/>
  <c r="W34" i="67" s="1"/>
  <c r="V40" i="67"/>
  <c r="W40" i="67" s="1"/>
  <c r="V46" i="67"/>
  <c r="W46" i="67" s="1"/>
  <c r="V52" i="67"/>
  <c r="W52" i="67" s="1"/>
  <c r="V58" i="67"/>
  <c r="W58" i="67" s="1"/>
  <c r="V64" i="67"/>
  <c r="W64" i="67" s="1"/>
  <c r="V70" i="67"/>
  <c r="W70" i="67" s="1"/>
  <c r="V76" i="67"/>
  <c r="W76" i="67" s="1"/>
  <c r="V82" i="67"/>
  <c r="W82" i="67" s="1"/>
  <c r="V88" i="67"/>
  <c r="W88" i="67" s="1"/>
  <c r="V94" i="67"/>
  <c r="W94" i="67" s="1"/>
  <c r="V100" i="67"/>
  <c r="W100" i="67" s="1"/>
  <c r="V106" i="67"/>
  <c r="W106" i="67" s="1"/>
  <c r="V112" i="67"/>
  <c r="W112" i="67" s="1"/>
  <c r="V118" i="67"/>
  <c r="W118" i="67" s="1"/>
  <c r="V124" i="67"/>
  <c r="W124" i="67" s="1"/>
  <c r="V130" i="67"/>
  <c r="W130" i="67" s="1"/>
  <c r="V136" i="67"/>
  <c r="W136" i="67" s="1"/>
  <c r="V142" i="67"/>
  <c r="W142" i="67" s="1"/>
  <c r="V148" i="67"/>
  <c r="W148" i="67" s="1"/>
  <c r="V154" i="67"/>
  <c r="W154" i="67" s="1"/>
  <c r="V160" i="67"/>
  <c r="W160" i="67" s="1"/>
  <c r="V166" i="67"/>
  <c r="W166" i="67" s="1"/>
  <c r="V172" i="67"/>
  <c r="W172" i="67" s="1"/>
  <c r="V178" i="67"/>
  <c r="W178" i="67" s="1"/>
  <c r="V184" i="67"/>
  <c r="W184" i="67" s="1"/>
  <c r="V190" i="67"/>
  <c r="W190" i="67" s="1"/>
  <c r="V196" i="67"/>
  <c r="W196" i="67" s="1"/>
  <c r="V202" i="67"/>
  <c r="W202" i="67" s="1"/>
  <c r="V208" i="67"/>
  <c r="W208" i="67" s="1"/>
  <c r="V214" i="67"/>
  <c r="W214" i="67" s="1"/>
  <c r="V45" i="67"/>
  <c r="W45" i="67" s="1"/>
  <c r="V33" i="67"/>
  <c r="W33" i="67" s="1"/>
  <c r="V11" i="67"/>
  <c r="W11" i="67" s="1"/>
  <c r="V17" i="67"/>
  <c r="W17" i="67" s="1"/>
  <c r="V23" i="67"/>
  <c r="W23" i="67" s="1"/>
  <c r="V29" i="67"/>
  <c r="W29" i="67" s="1"/>
  <c r="V35" i="67"/>
  <c r="W35" i="67" s="1"/>
  <c r="V41" i="67"/>
  <c r="W41" i="67" s="1"/>
  <c r="V47" i="67"/>
  <c r="W47" i="67" s="1"/>
  <c r="V53" i="67"/>
  <c r="W53" i="67" s="1"/>
  <c r="V59" i="67"/>
  <c r="W59" i="67" s="1"/>
  <c r="V65" i="67"/>
  <c r="W65" i="67" s="1"/>
  <c r="V71" i="67"/>
  <c r="W71" i="67" s="1"/>
  <c r="V77" i="67"/>
  <c r="W77" i="67" s="1"/>
  <c r="V83" i="67"/>
  <c r="W83" i="67" s="1"/>
  <c r="V89" i="67"/>
  <c r="W89" i="67" s="1"/>
  <c r="V95" i="67"/>
  <c r="W95" i="67" s="1"/>
  <c r="V101" i="67"/>
  <c r="W101" i="67" s="1"/>
  <c r="V107" i="67"/>
  <c r="W107" i="67" s="1"/>
  <c r="V113" i="67"/>
  <c r="W113" i="67" s="1"/>
  <c r="V119" i="67"/>
  <c r="W119" i="67" s="1"/>
  <c r="V125" i="67"/>
  <c r="W125" i="67" s="1"/>
  <c r="V131" i="67"/>
  <c r="W131" i="67" s="1"/>
  <c r="V137" i="67"/>
  <c r="W137" i="67" s="1"/>
  <c r="V143" i="67"/>
  <c r="W143" i="67" s="1"/>
  <c r="V149" i="67"/>
  <c r="W149" i="67" s="1"/>
  <c r="V155" i="67"/>
  <c r="W155" i="67" s="1"/>
  <c r="V161" i="67"/>
  <c r="W161" i="67" s="1"/>
  <c r="V167" i="67"/>
  <c r="W167" i="67" s="1"/>
  <c r="V173" i="67"/>
  <c r="W173" i="67" s="1"/>
  <c r="V179" i="67"/>
  <c r="W179" i="67" s="1"/>
  <c r="V185" i="67"/>
  <c r="W185" i="67" s="1"/>
  <c r="V191" i="67"/>
  <c r="W191" i="67" s="1"/>
  <c r="V197" i="67"/>
  <c r="W197" i="67" s="1"/>
  <c r="V203" i="67"/>
  <c r="W203" i="67" s="1"/>
  <c r="V209" i="67"/>
  <c r="W209" i="67" s="1"/>
  <c r="V215" i="67"/>
  <c r="W215" i="67" s="1"/>
  <c r="V39" i="67"/>
  <c r="W39" i="67" s="1"/>
  <c r="V123" i="67"/>
  <c r="W123" i="67" s="1"/>
  <c r="V159" i="67"/>
  <c r="W159" i="67" s="1"/>
  <c r="V183" i="67"/>
  <c r="W183" i="67" s="1"/>
  <c r="V207" i="67"/>
  <c r="W207" i="67" s="1"/>
  <c r="V21" i="67"/>
  <c r="W21" i="67" s="1"/>
  <c r="V135" i="67"/>
  <c r="W135" i="67" s="1"/>
  <c r="V171" i="67"/>
  <c r="W171" i="67" s="1"/>
  <c r="V189" i="67"/>
  <c r="W189" i="67" s="1"/>
  <c r="V12" i="67"/>
  <c r="W12" i="67" s="1"/>
  <c r="V18" i="67"/>
  <c r="W18" i="67" s="1"/>
  <c r="V24" i="67"/>
  <c r="W24" i="67" s="1"/>
  <c r="V30" i="67"/>
  <c r="W30" i="67" s="1"/>
  <c r="V36" i="67"/>
  <c r="W36" i="67" s="1"/>
  <c r="V42" i="67"/>
  <c r="W42" i="67" s="1"/>
  <c r="V48" i="67"/>
  <c r="W48" i="67" s="1"/>
  <c r="V54" i="67"/>
  <c r="W54" i="67" s="1"/>
  <c r="V60" i="67"/>
  <c r="W60" i="67" s="1"/>
  <c r="V66" i="67"/>
  <c r="W66" i="67" s="1"/>
  <c r="V72" i="67"/>
  <c r="W72" i="67" s="1"/>
  <c r="V78" i="67"/>
  <c r="W78" i="67" s="1"/>
  <c r="V84" i="67"/>
  <c r="W84" i="67" s="1"/>
  <c r="V90" i="67"/>
  <c r="W90" i="67" s="1"/>
  <c r="V96" i="67"/>
  <c r="W96" i="67" s="1"/>
  <c r="V102" i="67"/>
  <c r="W102" i="67" s="1"/>
  <c r="V108" i="67"/>
  <c r="W108" i="67" s="1"/>
  <c r="V114" i="67"/>
  <c r="W114" i="67" s="1"/>
  <c r="V120" i="67"/>
  <c r="W120" i="67" s="1"/>
  <c r="V126" i="67"/>
  <c r="W126" i="67" s="1"/>
  <c r="V132" i="67"/>
  <c r="W132" i="67" s="1"/>
  <c r="V138" i="67"/>
  <c r="W138" i="67" s="1"/>
  <c r="V144" i="67"/>
  <c r="W144" i="67" s="1"/>
  <c r="V150" i="67"/>
  <c r="W150" i="67" s="1"/>
  <c r="V156" i="67"/>
  <c r="W156" i="67" s="1"/>
  <c r="V162" i="67"/>
  <c r="W162" i="67" s="1"/>
  <c r="V168" i="67"/>
  <c r="W168" i="67" s="1"/>
  <c r="V174" i="67"/>
  <c r="W174" i="67" s="1"/>
  <c r="V180" i="67"/>
  <c r="W180" i="67" s="1"/>
  <c r="V186" i="67"/>
  <c r="W186" i="67" s="1"/>
  <c r="V192" i="67"/>
  <c r="W192" i="67" s="1"/>
  <c r="V198" i="67"/>
  <c r="W198" i="67" s="1"/>
  <c r="V204" i="67"/>
  <c r="W204" i="67" s="1"/>
  <c r="V210" i="67"/>
  <c r="W210" i="67" s="1"/>
  <c r="V216" i="67"/>
  <c r="W216" i="67" s="1"/>
  <c r="V51" i="67"/>
  <c r="W51" i="67" s="1"/>
  <c r="V57" i="67"/>
  <c r="W57" i="67" s="1"/>
  <c r="V13" i="67"/>
  <c r="W13" i="67" s="1"/>
  <c r="V19" i="67"/>
  <c r="W19" i="67" s="1"/>
  <c r="V25" i="67"/>
  <c r="W25" i="67" s="1"/>
  <c r="V31" i="67"/>
  <c r="W31" i="67" s="1"/>
  <c r="V37" i="67"/>
  <c r="W37" i="67" s="1"/>
  <c r="V43" i="67"/>
  <c r="W43" i="67" s="1"/>
  <c r="V49" i="67"/>
  <c r="W49" i="67" s="1"/>
  <c r="V55" i="67"/>
  <c r="W55" i="67" s="1"/>
  <c r="V61" i="67"/>
  <c r="W61" i="67" s="1"/>
  <c r="V67" i="67"/>
  <c r="W67" i="67" s="1"/>
  <c r="V73" i="67"/>
  <c r="W73" i="67" s="1"/>
  <c r="V79" i="67"/>
  <c r="W79" i="67" s="1"/>
  <c r="V85" i="67"/>
  <c r="W85" i="67" s="1"/>
  <c r="V91" i="67"/>
  <c r="W91" i="67" s="1"/>
  <c r="V97" i="67"/>
  <c r="W97" i="67" s="1"/>
  <c r="V103" i="67"/>
  <c r="W103" i="67" s="1"/>
  <c r="V109" i="67"/>
  <c r="W109" i="67" s="1"/>
  <c r="V115" i="67"/>
  <c r="W115" i="67" s="1"/>
  <c r="V121" i="67"/>
  <c r="W121" i="67" s="1"/>
  <c r="V127" i="67"/>
  <c r="W127" i="67" s="1"/>
  <c r="V133" i="67"/>
  <c r="W133" i="67" s="1"/>
  <c r="V139" i="67"/>
  <c r="W139" i="67" s="1"/>
  <c r="V145" i="67"/>
  <c r="W145" i="67" s="1"/>
  <c r="V151" i="67"/>
  <c r="W151" i="67" s="1"/>
  <c r="V157" i="67"/>
  <c r="W157" i="67" s="1"/>
  <c r="V163" i="67"/>
  <c r="W163" i="67" s="1"/>
  <c r="V169" i="67"/>
  <c r="W169" i="67" s="1"/>
  <c r="V175" i="67"/>
  <c r="W175" i="67" s="1"/>
  <c r="V181" i="67"/>
  <c r="W181" i="67" s="1"/>
  <c r="V187" i="67"/>
  <c r="W187" i="67" s="1"/>
  <c r="V193" i="67"/>
  <c r="W193" i="67" s="1"/>
  <c r="V199" i="67"/>
  <c r="W199" i="67" s="1"/>
  <c r="V205" i="67"/>
  <c r="W205" i="67" s="1"/>
  <c r="V211" i="67"/>
  <c r="W211" i="67" s="1"/>
  <c r="V27" i="67"/>
  <c r="W27" i="67" s="1"/>
  <c r="V153" i="67"/>
  <c r="W153" i="67" s="1"/>
  <c r="V63" i="67"/>
  <c r="W63" i="67" s="1"/>
  <c r="V129" i="67"/>
  <c r="W129" i="67" s="1"/>
  <c r="V165" i="67"/>
  <c r="W165" i="67" s="1"/>
  <c r="V201" i="67"/>
  <c r="W201" i="67" s="1"/>
  <c r="V14" i="67"/>
  <c r="W14" i="67" s="1"/>
  <c r="V20" i="67"/>
  <c r="W20" i="67" s="1"/>
  <c r="V26" i="67"/>
  <c r="W26" i="67" s="1"/>
  <c r="V32" i="67"/>
  <c r="W32" i="67" s="1"/>
  <c r="V38" i="67"/>
  <c r="W38" i="67" s="1"/>
  <c r="V44" i="67"/>
  <c r="W44" i="67" s="1"/>
  <c r="V50" i="67"/>
  <c r="W50" i="67" s="1"/>
  <c r="V56" i="67"/>
  <c r="W56" i="67" s="1"/>
  <c r="V62" i="67"/>
  <c r="W62" i="67" s="1"/>
  <c r="V68" i="67"/>
  <c r="W68" i="67" s="1"/>
  <c r="V74" i="67"/>
  <c r="W74" i="67" s="1"/>
  <c r="V80" i="67"/>
  <c r="W80" i="67" s="1"/>
  <c r="V86" i="67"/>
  <c r="W86" i="67" s="1"/>
  <c r="V92" i="67"/>
  <c r="W92" i="67" s="1"/>
  <c r="V98" i="67"/>
  <c r="W98" i="67" s="1"/>
  <c r="V104" i="67"/>
  <c r="W104" i="67" s="1"/>
  <c r="V110" i="67"/>
  <c r="W110" i="67" s="1"/>
  <c r="V116" i="67"/>
  <c r="W116" i="67" s="1"/>
  <c r="V122" i="67"/>
  <c r="W122" i="67" s="1"/>
  <c r="V128" i="67"/>
  <c r="W128" i="67" s="1"/>
  <c r="V134" i="67"/>
  <c r="W134" i="67" s="1"/>
  <c r="V140" i="67"/>
  <c r="W140" i="67" s="1"/>
  <c r="V146" i="67"/>
  <c r="W146" i="67" s="1"/>
  <c r="V152" i="67"/>
  <c r="W152" i="67" s="1"/>
  <c r="V158" i="67"/>
  <c r="W158" i="67" s="1"/>
  <c r="V164" i="67"/>
  <c r="W164" i="67" s="1"/>
  <c r="V170" i="67"/>
  <c r="W170" i="67" s="1"/>
  <c r="V176" i="67"/>
  <c r="W176" i="67" s="1"/>
  <c r="V182" i="67"/>
  <c r="W182" i="67" s="1"/>
  <c r="V188" i="67"/>
  <c r="W188" i="67" s="1"/>
  <c r="V194" i="67"/>
  <c r="W194" i="67" s="1"/>
  <c r="V200" i="67"/>
  <c r="W200" i="67" s="1"/>
  <c r="V206" i="67"/>
  <c r="W206" i="67" s="1"/>
  <c r="V212" i="67"/>
  <c r="W212" i="67" s="1"/>
  <c r="V69" i="67"/>
  <c r="W69" i="67" s="1"/>
  <c r="V141" i="67"/>
  <c r="W141" i="67" s="1"/>
  <c r="V177" i="67"/>
  <c r="W177" i="67" s="1"/>
  <c r="V213" i="67"/>
  <c r="W213" i="67" s="1"/>
  <c r="V15" i="67"/>
  <c r="W15" i="67" s="1"/>
  <c r="V75" i="67"/>
  <c r="W75" i="67" s="1"/>
  <c r="V81" i="67"/>
  <c r="W81" i="67" s="1"/>
  <c r="V87" i="67"/>
  <c r="W87" i="67" s="1"/>
  <c r="V93" i="67"/>
  <c r="W93" i="67" s="1"/>
  <c r="V99" i="67"/>
  <c r="W99" i="67" s="1"/>
  <c r="V105" i="67"/>
  <c r="W105" i="67" s="1"/>
  <c r="V111" i="67"/>
  <c r="W111" i="67" s="1"/>
  <c r="V117" i="67"/>
  <c r="W117" i="67" s="1"/>
  <c r="V147" i="67"/>
  <c r="W147" i="67" s="1"/>
  <c r="V195" i="67"/>
  <c r="W195" i="67" s="1"/>
  <c r="AA219" i="67"/>
  <c r="Z220" i="67"/>
  <c r="AD317" i="67"/>
  <c r="AE317" i="67" l="1"/>
  <c r="AD318" i="67"/>
  <c r="AA220" i="67"/>
  <c r="Z221" i="67"/>
  <c r="V217" i="67"/>
  <c r="A11" i="67"/>
  <c r="J11" i="67"/>
  <c r="K11" i="67" s="1"/>
  <c r="P11" i="67"/>
  <c r="Q11" i="67" s="1"/>
  <c r="P636" i="67"/>
  <c r="Q636" i="67" s="1"/>
  <c r="J636" i="67"/>
  <c r="K636" i="67" s="1"/>
  <c r="W217" i="67" l="1"/>
  <c r="V218" i="67"/>
  <c r="AA221" i="67"/>
  <c r="Z222" i="67"/>
  <c r="AE318" i="67"/>
  <c r="AD319" i="67"/>
  <c r="J12" i="67"/>
  <c r="J637" i="67"/>
  <c r="P637" i="67"/>
  <c r="P12" i="67"/>
  <c r="B11" i="67"/>
  <c r="C11" i="67" s="1"/>
  <c r="A12" i="67"/>
  <c r="Q637" i="67" l="1"/>
  <c r="P638" i="67"/>
  <c r="K637" i="67"/>
  <c r="J638" i="67"/>
  <c r="AE319" i="67"/>
  <c r="AD320" i="67"/>
  <c r="W218" i="67"/>
  <c r="V219" i="67"/>
  <c r="AA222" i="67"/>
  <c r="Z223" i="67"/>
  <c r="K12" i="67"/>
  <c r="J13" i="67"/>
  <c r="B12" i="67"/>
  <c r="C12" i="67" s="1"/>
  <c r="A13" i="67"/>
  <c r="Q12" i="67"/>
  <c r="P13" i="67"/>
  <c r="AA223" i="67" l="1"/>
  <c r="Z224" i="67"/>
  <c r="AE320" i="67"/>
  <c r="AD321" i="67"/>
  <c r="K638" i="67"/>
  <c r="J639" i="67"/>
  <c r="Q638" i="67"/>
  <c r="P639" i="67"/>
  <c r="W219" i="67"/>
  <c r="V220" i="67"/>
  <c r="K13" i="67"/>
  <c r="J14" i="67"/>
  <c r="Q13" i="67"/>
  <c r="P14" i="67"/>
  <c r="A14" i="67"/>
  <c r="B13" i="67"/>
  <c r="C13" i="67" s="1"/>
  <c r="K639" i="67" l="1"/>
  <c r="J640" i="67"/>
  <c r="AA224" i="67"/>
  <c r="Z225" i="67"/>
  <c r="W220" i="67"/>
  <c r="V221" i="67"/>
  <c r="Q639" i="67"/>
  <c r="P640" i="67"/>
  <c r="AE321" i="67"/>
  <c r="AD322" i="67"/>
  <c r="K14" i="67"/>
  <c r="J15" i="67"/>
  <c r="B14" i="67"/>
  <c r="C14" i="67" s="1"/>
  <c r="A15" i="67"/>
  <c r="Q14" i="67"/>
  <c r="P15" i="67"/>
  <c r="AE322" i="67" l="1"/>
  <c r="AD323" i="67"/>
  <c r="W221" i="67"/>
  <c r="V222" i="67"/>
  <c r="AA225" i="67"/>
  <c r="Z226" i="67"/>
  <c r="K640" i="67"/>
  <c r="J641" i="67"/>
  <c r="Q640" i="67"/>
  <c r="P641" i="67"/>
  <c r="K15" i="67"/>
  <c r="J16" i="67"/>
  <c r="Q15" i="67"/>
  <c r="P16" i="67"/>
  <c r="B15" i="67"/>
  <c r="C15" i="67" s="1"/>
  <c r="A16" i="67"/>
  <c r="AA226" i="67" l="1"/>
  <c r="Z227" i="67"/>
  <c r="Q641" i="67"/>
  <c r="P642" i="67"/>
  <c r="K641" i="67"/>
  <c r="J642" i="67"/>
  <c r="AE323" i="67"/>
  <c r="AD324" i="67"/>
  <c r="W222" i="67"/>
  <c r="V223" i="67"/>
  <c r="K16" i="67"/>
  <c r="J17" i="67"/>
  <c r="Q16" i="67"/>
  <c r="P17" i="67"/>
  <c r="A17" i="67"/>
  <c r="B16" i="67"/>
  <c r="C16" i="67" s="1"/>
  <c r="AE324" i="67" l="1"/>
  <c r="AD325" i="67"/>
  <c r="K642" i="67"/>
  <c r="J643" i="67"/>
  <c r="Q642" i="67"/>
  <c r="P643" i="67"/>
  <c r="AA227" i="67"/>
  <c r="Z228" i="67"/>
  <c r="W223" i="67"/>
  <c r="V224" i="67"/>
  <c r="J18" i="67"/>
  <c r="K17" i="67"/>
  <c r="B17" i="67"/>
  <c r="C17" i="67" s="1"/>
  <c r="A18" i="67"/>
  <c r="Q17" i="67"/>
  <c r="P18" i="67"/>
  <c r="W224" i="67" l="1"/>
  <c r="V225" i="67"/>
  <c r="AE325" i="67"/>
  <c r="AD326" i="67"/>
  <c r="AA228" i="67"/>
  <c r="Z229" i="67"/>
  <c r="Q643" i="67"/>
  <c r="P644" i="67"/>
  <c r="K643" i="67"/>
  <c r="J644" i="67"/>
  <c r="K18" i="67"/>
  <c r="J19" i="67"/>
  <c r="B18" i="67"/>
  <c r="C18" i="67" s="1"/>
  <c r="A19" i="67"/>
  <c r="Q18" i="67"/>
  <c r="P19" i="67"/>
  <c r="K644" i="67" l="1"/>
  <c r="J645" i="67"/>
  <c r="Q644" i="67"/>
  <c r="P645" i="67"/>
  <c r="W225" i="67"/>
  <c r="V226" i="67"/>
  <c r="AA229" i="67"/>
  <c r="Z230" i="67"/>
  <c r="AE326" i="67"/>
  <c r="AD327" i="67"/>
  <c r="K19" i="67"/>
  <c r="J20" i="67"/>
  <c r="Q19" i="67"/>
  <c r="P20" i="67"/>
  <c r="A20" i="67"/>
  <c r="B19" i="67"/>
  <c r="C19" i="67" s="1"/>
  <c r="AE327" i="67" l="1"/>
  <c r="AD328" i="67"/>
  <c r="W226" i="67"/>
  <c r="V227" i="67"/>
  <c r="AA230" i="67"/>
  <c r="Z231" i="67"/>
  <c r="K645" i="67"/>
  <c r="J646" i="67"/>
  <c r="Q645" i="67"/>
  <c r="P646" i="67"/>
  <c r="K20" i="67"/>
  <c r="J21" i="67"/>
  <c r="B20" i="67"/>
  <c r="C20" i="67" s="1"/>
  <c r="A21" i="67"/>
  <c r="Q20" i="67"/>
  <c r="P21" i="67"/>
  <c r="Q646" i="67" l="1"/>
  <c r="P647" i="67"/>
  <c r="K646" i="67"/>
  <c r="J647" i="67"/>
  <c r="AA231" i="67"/>
  <c r="Z232" i="67"/>
  <c r="W227" i="67"/>
  <c r="V228" i="67"/>
  <c r="AE328" i="67"/>
  <c r="AD329" i="67"/>
  <c r="J22" i="67"/>
  <c r="K21" i="67"/>
  <c r="B21" i="67"/>
  <c r="C21" i="67" s="1"/>
  <c r="A22" i="67"/>
  <c r="Q21" i="67"/>
  <c r="P22" i="67"/>
  <c r="AE329" i="67" l="1"/>
  <c r="AD330" i="67"/>
  <c r="W228" i="67"/>
  <c r="V229" i="67"/>
  <c r="AA232" i="67"/>
  <c r="Z233" i="67"/>
  <c r="K647" i="67"/>
  <c r="J648" i="67"/>
  <c r="Q647" i="67"/>
  <c r="P648" i="67"/>
  <c r="J23" i="67"/>
  <c r="K22" i="67"/>
  <c r="Q22" i="67"/>
  <c r="P23" i="67"/>
  <c r="A23" i="67"/>
  <c r="B22" i="67"/>
  <c r="C22" i="67" s="1"/>
  <c r="BA12" i="67"/>
  <c r="K648" i="67" l="1"/>
  <c r="J649" i="67"/>
  <c r="W229" i="67"/>
  <c r="V230" i="67"/>
  <c r="Q648" i="67"/>
  <c r="P649" i="67"/>
  <c r="AE330" i="67"/>
  <c r="AD331" i="67"/>
  <c r="AA233" i="67"/>
  <c r="Z234" i="67"/>
  <c r="J24" i="67"/>
  <c r="K23" i="67"/>
  <c r="B23" i="67"/>
  <c r="C23" i="67" s="1"/>
  <c r="A24" i="67"/>
  <c r="Q23" i="67"/>
  <c r="P24" i="67"/>
  <c r="CD5325" i="67"/>
  <c r="BZ5325" i="67"/>
  <c r="BV5325" i="67"/>
  <c r="BR5325" i="67"/>
  <c r="CD5324" i="67"/>
  <c r="BZ5324" i="67"/>
  <c r="BV5324" i="67"/>
  <c r="BR5324" i="67"/>
  <c r="CD5323" i="67"/>
  <c r="BZ5323" i="67"/>
  <c r="BV5323" i="67"/>
  <c r="BR5323" i="67"/>
  <c r="CD5322" i="67"/>
  <c r="BZ5322" i="67"/>
  <c r="BV5322" i="67"/>
  <c r="BR5322" i="67"/>
  <c r="CD5321" i="67"/>
  <c r="BZ5321" i="67"/>
  <c r="BV5321" i="67"/>
  <c r="BR5321" i="67"/>
  <c r="CD5320" i="67"/>
  <c r="BZ5320" i="67"/>
  <c r="BV5320" i="67"/>
  <c r="BR5320" i="67"/>
  <c r="CD5319" i="67"/>
  <c r="BZ5319" i="67"/>
  <c r="BV5319" i="67"/>
  <c r="BR5319" i="67"/>
  <c r="CD5318" i="67"/>
  <c r="BZ5318" i="67"/>
  <c r="BV5318" i="67"/>
  <c r="BR5318" i="67"/>
  <c r="CD5317" i="67"/>
  <c r="BZ5317" i="67"/>
  <c r="BV5317" i="67"/>
  <c r="BR5317" i="67"/>
  <c r="CD5316" i="67"/>
  <c r="BZ5316" i="67"/>
  <c r="BV5316" i="67"/>
  <c r="BR5316" i="67"/>
  <c r="CD5315" i="67"/>
  <c r="BZ5315" i="67"/>
  <c r="BV5315" i="67"/>
  <c r="BR5315" i="67"/>
  <c r="CD5314" i="67"/>
  <c r="BZ5314" i="67"/>
  <c r="BV5314" i="67"/>
  <c r="BR5314" i="67"/>
  <c r="CD5313" i="67"/>
  <c r="BZ5313" i="67"/>
  <c r="BV5313" i="67"/>
  <c r="BR5313" i="67"/>
  <c r="CD5312" i="67"/>
  <c r="BZ5312" i="67"/>
  <c r="BV5312" i="67"/>
  <c r="BR5312" i="67"/>
  <c r="CD5311" i="67"/>
  <c r="BZ5311" i="67"/>
  <c r="BV5311" i="67"/>
  <c r="BR5311" i="67"/>
  <c r="CD5310" i="67"/>
  <c r="BZ5310" i="67"/>
  <c r="BV5310" i="67"/>
  <c r="BR5310" i="67"/>
  <c r="CD5309" i="67"/>
  <c r="BZ5309" i="67"/>
  <c r="BV5309" i="67"/>
  <c r="BR5309" i="67"/>
  <c r="CD5308" i="67"/>
  <c r="BZ5308" i="67"/>
  <c r="BV5308" i="67"/>
  <c r="BR5308" i="67"/>
  <c r="CD5307" i="67"/>
  <c r="BZ5307" i="67"/>
  <c r="BV5307" i="67"/>
  <c r="BR5307" i="67"/>
  <c r="CD5306" i="67"/>
  <c r="BZ5306" i="67"/>
  <c r="BV5306" i="67"/>
  <c r="BR5306" i="67"/>
  <c r="CD5305" i="67"/>
  <c r="BZ5305" i="67"/>
  <c r="BV5305" i="67"/>
  <c r="BR5305" i="67"/>
  <c r="CD5304" i="67"/>
  <c r="BZ5304" i="67"/>
  <c r="BV5304" i="67"/>
  <c r="BR5304" i="67"/>
  <c r="CD5303" i="67"/>
  <c r="BZ5303" i="67"/>
  <c r="BV5303" i="67"/>
  <c r="BR5303" i="67"/>
  <c r="CD5302" i="67"/>
  <c r="BZ5302" i="67"/>
  <c r="BV5302" i="67"/>
  <c r="BR5302" i="67"/>
  <c r="CD5301" i="67"/>
  <c r="BZ5301" i="67"/>
  <c r="BV5301" i="67"/>
  <c r="BR5301" i="67"/>
  <c r="CD5300" i="67"/>
  <c r="BZ5300" i="67"/>
  <c r="BV5300" i="67"/>
  <c r="BR5300" i="67"/>
  <c r="CD5299" i="67"/>
  <c r="BZ5299" i="67"/>
  <c r="BV5299" i="67"/>
  <c r="BR5299" i="67"/>
  <c r="CD5298" i="67"/>
  <c r="BZ5298" i="67"/>
  <c r="BV5298" i="67"/>
  <c r="BR5298" i="67"/>
  <c r="CD5297" i="67"/>
  <c r="BZ5297" i="67"/>
  <c r="BV5297" i="67"/>
  <c r="BR5297" i="67"/>
  <c r="CD5296" i="67"/>
  <c r="BZ5296" i="67"/>
  <c r="BV5296" i="67"/>
  <c r="BR5296" i="67"/>
  <c r="CD5295" i="67"/>
  <c r="BZ5295" i="67"/>
  <c r="BV5295" i="67"/>
  <c r="BR5295" i="67"/>
  <c r="CD5294" i="67"/>
  <c r="BZ5294" i="67"/>
  <c r="BV5294" i="67"/>
  <c r="BR5294" i="67"/>
  <c r="CD5293" i="67"/>
  <c r="BZ5293" i="67"/>
  <c r="BV5293" i="67"/>
  <c r="BR5293" i="67"/>
  <c r="CD5292" i="67"/>
  <c r="BZ5292" i="67"/>
  <c r="BV5292" i="67"/>
  <c r="BR5292" i="67"/>
  <c r="CD5291" i="67"/>
  <c r="BZ5291" i="67"/>
  <c r="BV5291" i="67"/>
  <c r="BR5291" i="67"/>
  <c r="CD5290" i="67"/>
  <c r="BZ5290" i="67"/>
  <c r="BV5290" i="67"/>
  <c r="BR5290" i="67"/>
  <c r="CD5289" i="67"/>
  <c r="BZ5289" i="67"/>
  <c r="BV5289" i="67"/>
  <c r="BR5289" i="67"/>
  <c r="CD5288" i="67"/>
  <c r="BZ5288" i="67"/>
  <c r="BV5288" i="67"/>
  <c r="BR5288" i="67"/>
  <c r="CD5287" i="67"/>
  <c r="BZ5287" i="67"/>
  <c r="BV5287" i="67"/>
  <c r="BR5287" i="67"/>
  <c r="CD5286" i="67"/>
  <c r="BZ5286" i="67"/>
  <c r="BV5286" i="67"/>
  <c r="BR5286" i="67"/>
  <c r="CD5285" i="67"/>
  <c r="BZ5285" i="67"/>
  <c r="BV5285" i="67"/>
  <c r="BR5285" i="67"/>
  <c r="CD5284" i="67"/>
  <c r="BZ5284" i="67"/>
  <c r="BV5284" i="67"/>
  <c r="BR5284" i="67"/>
  <c r="CD5283" i="67"/>
  <c r="BZ5283" i="67"/>
  <c r="BV5283" i="67"/>
  <c r="BR5283" i="67"/>
  <c r="CD5282" i="67"/>
  <c r="BZ5282" i="67"/>
  <c r="BV5282" i="67"/>
  <c r="BR5282" i="67"/>
  <c r="CD5281" i="67"/>
  <c r="BZ5281" i="67"/>
  <c r="BV5281" i="67"/>
  <c r="BR5281" i="67"/>
  <c r="CD5280" i="67"/>
  <c r="BZ5280" i="67"/>
  <c r="BV5280" i="67"/>
  <c r="BR5280" i="67"/>
  <c r="CD5279" i="67"/>
  <c r="BZ5279" i="67"/>
  <c r="BV5279" i="67"/>
  <c r="BR5279" i="67"/>
  <c r="CD5278" i="67"/>
  <c r="BZ5278" i="67"/>
  <c r="BV5278" i="67"/>
  <c r="BR5278" i="67"/>
  <c r="CD5277" i="67"/>
  <c r="BZ5277" i="67"/>
  <c r="BV5277" i="67"/>
  <c r="BR5277" i="67"/>
  <c r="CD5276" i="67"/>
  <c r="BZ5276" i="67"/>
  <c r="BV5276" i="67"/>
  <c r="BR5276" i="67"/>
  <c r="CD5275" i="67"/>
  <c r="BZ5275" i="67"/>
  <c r="BV5275" i="67"/>
  <c r="BR5275" i="67"/>
  <c r="CD5274" i="67"/>
  <c r="BZ5274" i="67"/>
  <c r="BV5274" i="67"/>
  <c r="BR5274" i="67"/>
  <c r="CD5273" i="67"/>
  <c r="BZ5273" i="67"/>
  <c r="BV5273" i="67"/>
  <c r="BR5273" i="67"/>
  <c r="CD5272" i="67"/>
  <c r="BZ5272" i="67"/>
  <c r="BV5272" i="67"/>
  <c r="BR5272" i="67"/>
  <c r="CD5271" i="67"/>
  <c r="BZ5271" i="67"/>
  <c r="BV5271" i="67"/>
  <c r="BR5271" i="67"/>
  <c r="CD5270" i="67"/>
  <c r="BZ5270" i="67"/>
  <c r="BV5270" i="67"/>
  <c r="BR5270" i="67"/>
  <c r="CD5269" i="67"/>
  <c r="BZ5269" i="67"/>
  <c r="BV5269" i="67"/>
  <c r="BR5269" i="67"/>
  <c r="CD5268" i="67"/>
  <c r="BZ5268" i="67"/>
  <c r="BV5268" i="67"/>
  <c r="BR5268" i="67"/>
  <c r="CD5267" i="67"/>
  <c r="BZ5267" i="67"/>
  <c r="BV5267" i="67"/>
  <c r="BR5267" i="67"/>
  <c r="CD5266" i="67"/>
  <c r="BZ5266" i="67"/>
  <c r="BV5266" i="67"/>
  <c r="BR5266" i="67"/>
  <c r="CD5265" i="67"/>
  <c r="BZ5265" i="67"/>
  <c r="BV5265" i="67"/>
  <c r="BR5265" i="67"/>
  <c r="CD5264" i="67"/>
  <c r="BZ5264" i="67"/>
  <c r="BV5264" i="67"/>
  <c r="BR5264" i="67"/>
  <c r="CD5263" i="67"/>
  <c r="BZ5263" i="67"/>
  <c r="BV5263" i="67"/>
  <c r="BR5263" i="67"/>
  <c r="CD5262" i="67"/>
  <c r="BZ5262" i="67"/>
  <c r="BV5262" i="67"/>
  <c r="BR5262" i="67"/>
  <c r="CD5261" i="67"/>
  <c r="BZ5261" i="67"/>
  <c r="BV5261" i="67"/>
  <c r="BR5261" i="67"/>
  <c r="CD5260" i="67"/>
  <c r="BZ5260" i="67"/>
  <c r="BV5260" i="67"/>
  <c r="BR5260" i="67"/>
  <c r="CD5259" i="67"/>
  <c r="BZ5259" i="67"/>
  <c r="BV5259" i="67"/>
  <c r="BR5259" i="67"/>
  <c r="CD5258" i="67"/>
  <c r="BZ5258" i="67"/>
  <c r="BV5258" i="67"/>
  <c r="BR5258" i="67"/>
  <c r="CD5257" i="67"/>
  <c r="BZ5257" i="67"/>
  <c r="BV5257" i="67"/>
  <c r="BR5257" i="67"/>
  <c r="CD5256" i="67"/>
  <c r="BZ5256" i="67"/>
  <c r="BV5256" i="67"/>
  <c r="BR5256" i="67"/>
  <c r="CD5255" i="67"/>
  <c r="BZ5255" i="67"/>
  <c r="BV5255" i="67"/>
  <c r="BR5255" i="67"/>
  <c r="CD5254" i="67"/>
  <c r="BZ5254" i="67"/>
  <c r="BV5254" i="67"/>
  <c r="BR5254" i="67"/>
  <c r="CD5253" i="67"/>
  <c r="BZ5253" i="67"/>
  <c r="BV5253" i="67"/>
  <c r="BR5253" i="67"/>
  <c r="CD5252" i="67"/>
  <c r="BZ5252" i="67"/>
  <c r="BV5252" i="67"/>
  <c r="BR5252" i="67"/>
  <c r="CD5251" i="67"/>
  <c r="BZ5251" i="67"/>
  <c r="BV5251" i="67"/>
  <c r="BR5251" i="67"/>
  <c r="CD5250" i="67"/>
  <c r="BZ5250" i="67"/>
  <c r="BV5250" i="67"/>
  <c r="BR5250" i="67"/>
  <c r="CD5249" i="67"/>
  <c r="BZ5249" i="67"/>
  <c r="BV5249" i="67"/>
  <c r="BR5249" i="67"/>
  <c r="CD5248" i="67"/>
  <c r="BZ5248" i="67"/>
  <c r="BV5248" i="67"/>
  <c r="BR5248" i="67"/>
  <c r="CD5247" i="67"/>
  <c r="BZ5247" i="67"/>
  <c r="BV5247" i="67"/>
  <c r="BR5247" i="67"/>
  <c r="CD5246" i="67"/>
  <c r="BZ5246" i="67"/>
  <c r="BV5246" i="67"/>
  <c r="BR5246" i="67"/>
  <c r="CD5245" i="67"/>
  <c r="BZ5245" i="67"/>
  <c r="BV5245" i="67"/>
  <c r="BR5245" i="67"/>
  <c r="CD5244" i="67"/>
  <c r="BZ5244" i="67"/>
  <c r="BV5244" i="67"/>
  <c r="BR5244" i="67"/>
  <c r="CD5243" i="67"/>
  <c r="BZ5243" i="67"/>
  <c r="BV5243" i="67"/>
  <c r="BR5243" i="67"/>
  <c r="CD5242" i="67"/>
  <c r="BZ5242" i="67"/>
  <c r="BV5242" i="67"/>
  <c r="BR5242" i="67"/>
  <c r="CD5241" i="67"/>
  <c r="BZ5241" i="67"/>
  <c r="BV5241" i="67"/>
  <c r="BR5241" i="67"/>
  <c r="CD5240" i="67"/>
  <c r="BZ5240" i="67"/>
  <c r="BV5240" i="67"/>
  <c r="BR5240" i="67"/>
  <c r="CD5239" i="67"/>
  <c r="BZ5239" i="67"/>
  <c r="BV5239" i="67"/>
  <c r="BR5239" i="67"/>
  <c r="CD5238" i="67"/>
  <c r="BZ5238" i="67"/>
  <c r="BV5238" i="67"/>
  <c r="BR5238" i="67"/>
  <c r="CD5237" i="67"/>
  <c r="BZ5237" i="67"/>
  <c r="BV5237" i="67"/>
  <c r="BR5237" i="67"/>
  <c r="CD5236" i="67"/>
  <c r="BZ5236" i="67"/>
  <c r="BV5236" i="67"/>
  <c r="BR5236" i="67"/>
  <c r="CD5235" i="67"/>
  <c r="BZ5235" i="67"/>
  <c r="BV5235" i="67"/>
  <c r="BR5235" i="67"/>
  <c r="CD5234" i="67"/>
  <c r="BZ5234" i="67"/>
  <c r="BV5234" i="67"/>
  <c r="BR5234" i="67"/>
  <c r="CD5233" i="67"/>
  <c r="BZ5233" i="67"/>
  <c r="BV5233" i="67"/>
  <c r="BR5233" i="67"/>
  <c r="CD5232" i="67"/>
  <c r="BZ5232" i="67"/>
  <c r="BV5232" i="67"/>
  <c r="BR5232" i="67"/>
  <c r="CD5231" i="67"/>
  <c r="BZ5231" i="67"/>
  <c r="BV5231" i="67"/>
  <c r="BR5231" i="67"/>
  <c r="CD5230" i="67"/>
  <c r="BZ5230" i="67"/>
  <c r="BV5230" i="67"/>
  <c r="BR5230" i="67"/>
  <c r="CD5229" i="67"/>
  <c r="BZ5229" i="67"/>
  <c r="BV5229" i="67"/>
  <c r="BR5229" i="67"/>
  <c r="CD5228" i="67"/>
  <c r="BZ5228" i="67"/>
  <c r="BV5228" i="67"/>
  <c r="BR5228" i="67"/>
  <c r="CD5227" i="67"/>
  <c r="BZ5227" i="67"/>
  <c r="BV5227" i="67"/>
  <c r="BR5227" i="67"/>
  <c r="CD5226" i="67"/>
  <c r="BZ5226" i="67"/>
  <c r="BV5226" i="67"/>
  <c r="BR5226" i="67"/>
  <c r="CD5225" i="67"/>
  <c r="BZ5225" i="67"/>
  <c r="BV5225" i="67"/>
  <c r="BR5225" i="67"/>
  <c r="CD5224" i="67"/>
  <c r="BZ5224" i="67"/>
  <c r="BV5224" i="67"/>
  <c r="BR5224" i="67"/>
  <c r="CD5223" i="67"/>
  <c r="BZ5223" i="67"/>
  <c r="BV5223" i="67"/>
  <c r="BR5223" i="67"/>
  <c r="CD5222" i="67"/>
  <c r="BZ5222" i="67"/>
  <c r="BV5222" i="67"/>
  <c r="BR5222" i="67"/>
  <c r="CD5221" i="67"/>
  <c r="BZ5221" i="67"/>
  <c r="BV5221" i="67"/>
  <c r="BR5221" i="67"/>
  <c r="CD5220" i="67"/>
  <c r="BZ5220" i="67"/>
  <c r="BV5220" i="67"/>
  <c r="BR5220" i="67"/>
  <c r="CD5219" i="67"/>
  <c r="BZ5219" i="67"/>
  <c r="BV5219" i="67"/>
  <c r="BR5219" i="67"/>
  <c r="CD5218" i="67"/>
  <c r="BZ5218" i="67"/>
  <c r="BV5218" i="67"/>
  <c r="BR5218" i="67"/>
  <c r="CD5217" i="67"/>
  <c r="BZ5217" i="67"/>
  <c r="BV5217" i="67"/>
  <c r="BR5217" i="67"/>
  <c r="CD5216" i="67"/>
  <c r="BZ5216" i="67"/>
  <c r="BV5216" i="67"/>
  <c r="BR5216" i="67"/>
  <c r="CD5215" i="67"/>
  <c r="BZ5215" i="67"/>
  <c r="BV5215" i="67"/>
  <c r="BR5215" i="67"/>
  <c r="CD5214" i="67"/>
  <c r="BZ5214" i="67"/>
  <c r="BV5214" i="67"/>
  <c r="BR5214" i="67"/>
  <c r="CD5213" i="67"/>
  <c r="BZ5213" i="67"/>
  <c r="BV5213" i="67"/>
  <c r="BR5213" i="67"/>
  <c r="CD5212" i="67"/>
  <c r="BZ5212" i="67"/>
  <c r="BV5212" i="67"/>
  <c r="BR5212" i="67"/>
  <c r="CD5211" i="67"/>
  <c r="BZ5211" i="67"/>
  <c r="BV5211" i="67"/>
  <c r="BR5211" i="67"/>
  <c r="CD5210" i="67"/>
  <c r="BZ5210" i="67"/>
  <c r="BV5210" i="67"/>
  <c r="BR5210" i="67"/>
  <c r="CD5209" i="67"/>
  <c r="BZ5209" i="67"/>
  <c r="BV5209" i="67"/>
  <c r="BR5209" i="67"/>
  <c r="CD5208" i="67"/>
  <c r="BZ5208" i="67"/>
  <c r="BV5208" i="67"/>
  <c r="BR5208" i="67"/>
  <c r="CD5207" i="67"/>
  <c r="BZ5207" i="67"/>
  <c r="BV5207" i="67"/>
  <c r="BR5207" i="67"/>
  <c r="CD5206" i="67"/>
  <c r="BZ5206" i="67"/>
  <c r="BV5206" i="67"/>
  <c r="BR5206" i="67"/>
  <c r="CD5205" i="67"/>
  <c r="BZ5205" i="67"/>
  <c r="BV5205" i="67"/>
  <c r="BR5205" i="67"/>
  <c r="CD5204" i="67"/>
  <c r="BZ5204" i="67"/>
  <c r="BV5204" i="67"/>
  <c r="BR5204" i="67"/>
  <c r="CD5203" i="67"/>
  <c r="BZ5203" i="67"/>
  <c r="BV5203" i="67"/>
  <c r="BR5203" i="67"/>
  <c r="CD5202" i="67"/>
  <c r="BZ5202" i="67"/>
  <c r="BV5202" i="67"/>
  <c r="BR5202" i="67"/>
  <c r="CD5201" i="67"/>
  <c r="BZ5201" i="67"/>
  <c r="BV5201" i="67"/>
  <c r="BR5201" i="67"/>
  <c r="CD5200" i="67"/>
  <c r="BZ5200" i="67"/>
  <c r="BV5200" i="67"/>
  <c r="BR5200" i="67"/>
  <c r="CD5199" i="67"/>
  <c r="BZ5199" i="67"/>
  <c r="BV5199" i="67"/>
  <c r="BR5199" i="67"/>
  <c r="CD5198" i="67"/>
  <c r="BZ5198" i="67"/>
  <c r="BV5198" i="67"/>
  <c r="BR5198" i="67"/>
  <c r="CD5197" i="67"/>
  <c r="BZ5197" i="67"/>
  <c r="BV5197" i="67"/>
  <c r="BR5197" i="67"/>
  <c r="CD5196" i="67"/>
  <c r="BZ5196" i="67"/>
  <c r="BV5196" i="67"/>
  <c r="BR5196" i="67"/>
  <c r="CD5195" i="67"/>
  <c r="BZ5195" i="67"/>
  <c r="BV5195" i="67"/>
  <c r="BR5195" i="67"/>
  <c r="CD5194" i="67"/>
  <c r="BZ5194" i="67"/>
  <c r="BV5194" i="67"/>
  <c r="BR5194" i="67"/>
  <c r="CD5193" i="67"/>
  <c r="BZ5193" i="67"/>
  <c r="BV5193" i="67"/>
  <c r="BR5193" i="67"/>
  <c r="CD5192" i="67"/>
  <c r="BZ5192" i="67"/>
  <c r="BV5192" i="67"/>
  <c r="BR5192" i="67"/>
  <c r="CD5191" i="67"/>
  <c r="BZ5191" i="67"/>
  <c r="BV5191" i="67"/>
  <c r="BR5191" i="67"/>
  <c r="CD5190" i="67"/>
  <c r="BZ5190" i="67"/>
  <c r="BV5190" i="67"/>
  <c r="BR5190" i="67"/>
  <c r="CD5189" i="67"/>
  <c r="BZ5189" i="67"/>
  <c r="BV5189" i="67"/>
  <c r="BR5189" i="67"/>
  <c r="CD5188" i="67"/>
  <c r="BZ5188" i="67"/>
  <c r="BV5188" i="67"/>
  <c r="BR5188" i="67"/>
  <c r="CD5187" i="67"/>
  <c r="BZ5187" i="67"/>
  <c r="BV5187" i="67"/>
  <c r="BR5187" i="67"/>
  <c r="CD5186" i="67"/>
  <c r="BZ5186" i="67"/>
  <c r="BV5186" i="67"/>
  <c r="BR5186" i="67"/>
  <c r="CD5185" i="67"/>
  <c r="BZ5185" i="67"/>
  <c r="BV5185" i="67"/>
  <c r="BR5185" i="67"/>
  <c r="CD5184" i="67"/>
  <c r="BZ5184" i="67"/>
  <c r="BV5184" i="67"/>
  <c r="BR5184" i="67"/>
  <c r="CD5183" i="67"/>
  <c r="BZ5183" i="67"/>
  <c r="BV5183" i="67"/>
  <c r="BR5183" i="67"/>
  <c r="CD5182" i="67"/>
  <c r="BZ5182" i="67"/>
  <c r="BV5182" i="67"/>
  <c r="BR5182" i="67"/>
  <c r="CD5181" i="67"/>
  <c r="BZ5181" i="67"/>
  <c r="BV5181" i="67"/>
  <c r="BR5181" i="67"/>
  <c r="CD5180" i="67"/>
  <c r="BZ5180" i="67"/>
  <c r="BV5180" i="67"/>
  <c r="BR5180" i="67"/>
  <c r="CD5179" i="67"/>
  <c r="BZ5179" i="67"/>
  <c r="BV5179" i="67"/>
  <c r="BR5179" i="67"/>
  <c r="CD5178" i="67"/>
  <c r="BZ5178" i="67"/>
  <c r="BV5178" i="67"/>
  <c r="BR5178" i="67"/>
  <c r="CD5177" i="67"/>
  <c r="BZ5177" i="67"/>
  <c r="BV5177" i="67"/>
  <c r="BR5177" i="67"/>
  <c r="CD5176" i="67"/>
  <c r="BZ5176" i="67"/>
  <c r="BV5176" i="67"/>
  <c r="BR5176" i="67"/>
  <c r="CD5175" i="67"/>
  <c r="BZ5175" i="67"/>
  <c r="BV5175" i="67"/>
  <c r="BR5175" i="67"/>
  <c r="CD5174" i="67"/>
  <c r="BZ5174" i="67"/>
  <c r="BV5174" i="67"/>
  <c r="BR5174" i="67"/>
  <c r="CD5173" i="67"/>
  <c r="BZ5173" i="67"/>
  <c r="BV5173" i="67"/>
  <c r="BR5173" i="67"/>
  <c r="CD5172" i="67"/>
  <c r="BZ5172" i="67"/>
  <c r="BV5172" i="67"/>
  <c r="BR5172" i="67"/>
  <c r="CD5171" i="67"/>
  <c r="BZ5171" i="67"/>
  <c r="BV5171" i="67"/>
  <c r="BR5171" i="67"/>
  <c r="CD5170" i="67"/>
  <c r="BZ5170" i="67"/>
  <c r="BV5170" i="67"/>
  <c r="BR5170" i="67"/>
  <c r="CD5169" i="67"/>
  <c r="BZ5169" i="67"/>
  <c r="BV5169" i="67"/>
  <c r="BR5169" i="67"/>
  <c r="CD5168" i="67"/>
  <c r="BZ5168" i="67"/>
  <c r="BV5168" i="67"/>
  <c r="BR5168" i="67"/>
  <c r="CD5167" i="67"/>
  <c r="BZ5167" i="67"/>
  <c r="BV5167" i="67"/>
  <c r="BR5167" i="67"/>
  <c r="CD5166" i="67"/>
  <c r="BZ5166" i="67"/>
  <c r="BV5166" i="67"/>
  <c r="BR5166" i="67"/>
  <c r="CD5165" i="67"/>
  <c r="BZ5165" i="67"/>
  <c r="BV5165" i="67"/>
  <c r="BR5165" i="67"/>
  <c r="CD5164" i="67"/>
  <c r="BZ5164" i="67"/>
  <c r="BV5164" i="67"/>
  <c r="BR5164" i="67"/>
  <c r="CD5163" i="67"/>
  <c r="BZ5163" i="67"/>
  <c r="BV5163" i="67"/>
  <c r="BR5163" i="67"/>
  <c r="CD5162" i="67"/>
  <c r="BZ5162" i="67"/>
  <c r="BV5162" i="67"/>
  <c r="BR5162" i="67"/>
  <c r="CD5161" i="67"/>
  <c r="BZ5161" i="67"/>
  <c r="BV5161" i="67"/>
  <c r="BR5161" i="67"/>
  <c r="CD5160" i="67"/>
  <c r="BZ5160" i="67"/>
  <c r="BV5160" i="67"/>
  <c r="BR5160" i="67"/>
  <c r="CD5159" i="67"/>
  <c r="BZ5159" i="67"/>
  <c r="BV5159" i="67"/>
  <c r="BR5159" i="67"/>
  <c r="CD5158" i="67"/>
  <c r="BZ5158" i="67"/>
  <c r="BV5158" i="67"/>
  <c r="BR5158" i="67"/>
  <c r="CD5157" i="67"/>
  <c r="BZ5157" i="67"/>
  <c r="BV5157" i="67"/>
  <c r="BR5157" i="67"/>
  <c r="CD5156" i="67"/>
  <c r="BZ5156" i="67"/>
  <c r="BV5156" i="67"/>
  <c r="BR5156" i="67"/>
  <c r="CD5155" i="67"/>
  <c r="BZ5155" i="67"/>
  <c r="BV5155" i="67"/>
  <c r="BR5155" i="67"/>
  <c r="CD5154" i="67"/>
  <c r="BZ5154" i="67"/>
  <c r="BV5154" i="67"/>
  <c r="BR5154" i="67"/>
  <c r="CD5153" i="67"/>
  <c r="BZ5153" i="67"/>
  <c r="BV5153" i="67"/>
  <c r="BR5153" i="67"/>
  <c r="CD5152" i="67"/>
  <c r="BZ5152" i="67"/>
  <c r="BV5152" i="67"/>
  <c r="BR5152" i="67"/>
  <c r="CD5151" i="67"/>
  <c r="BZ5151" i="67"/>
  <c r="BV5151" i="67"/>
  <c r="BR5151" i="67"/>
  <c r="CD5150" i="67"/>
  <c r="BZ5150" i="67"/>
  <c r="BV5150" i="67"/>
  <c r="BR5150" i="67"/>
  <c r="CD5149" i="67"/>
  <c r="BZ5149" i="67"/>
  <c r="BV5149" i="67"/>
  <c r="BR5149" i="67"/>
  <c r="CD5148" i="67"/>
  <c r="BZ5148" i="67"/>
  <c r="BV5148" i="67"/>
  <c r="BR5148" i="67"/>
  <c r="CD5147" i="67"/>
  <c r="BZ5147" i="67"/>
  <c r="BV5147" i="67"/>
  <c r="BR5147" i="67"/>
  <c r="CD5146" i="67"/>
  <c r="BZ5146" i="67"/>
  <c r="BV5146" i="67"/>
  <c r="BR5146" i="67"/>
  <c r="CD5145" i="67"/>
  <c r="BZ5145" i="67"/>
  <c r="BV5145" i="67"/>
  <c r="BR5145" i="67"/>
  <c r="CD5144" i="67"/>
  <c r="BZ5144" i="67"/>
  <c r="BV5144" i="67"/>
  <c r="BR5144" i="67"/>
  <c r="CD5143" i="67"/>
  <c r="BZ5143" i="67"/>
  <c r="BV5143" i="67"/>
  <c r="BR5143" i="67"/>
  <c r="CD5142" i="67"/>
  <c r="BZ5142" i="67"/>
  <c r="BV5142" i="67"/>
  <c r="BR5142" i="67"/>
  <c r="CD5141" i="67"/>
  <c r="BZ5141" i="67"/>
  <c r="BV5141" i="67"/>
  <c r="BR5141" i="67"/>
  <c r="CD5140" i="67"/>
  <c r="BZ5140" i="67"/>
  <c r="BV5140" i="67"/>
  <c r="BR5140" i="67"/>
  <c r="CD5139" i="67"/>
  <c r="BZ5139" i="67"/>
  <c r="BV5139" i="67"/>
  <c r="BR5139" i="67"/>
  <c r="CD5138" i="67"/>
  <c r="BZ5138" i="67"/>
  <c r="BV5138" i="67"/>
  <c r="BR5138" i="67"/>
  <c r="CD5137" i="67"/>
  <c r="BZ5137" i="67"/>
  <c r="BV5137" i="67"/>
  <c r="BR5137" i="67"/>
  <c r="CD5136" i="67"/>
  <c r="BZ5136" i="67"/>
  <c r="BV5136" i="67"/>
  <c r="BR5136" i="67"/>
  <c r="CD5135" i="67"/>
  <c r="BZ5135" i="67"/>
  <c r="BV5135" i="67"/>
  <c r="BR5135" i="67"/>
  <c r="CD5134" i="67"/>
  <c r="BZ5134" i="67"/>
  <c r="BV5134" i="67"/>
  <c r="BR5134" i="67"/>
  <c r="CD5133" i="67"/>
  <c r="BZ5133" i="67"/>
  <c r="BV5133" i="67"/>
  <c r="BR5133" i="67"/>
  <c r="CD5132" i="67"/>
  <c r="BZ5132" i="67"/>
  <c r="BV5132" i="67"/>
  <c r="BR5132" i="67"/>
  <c r="CD5131" i="67"/>
  <c r="BZ5131" i="67"/>
  <c r="BV5131" i="67"/>
  <c r="BR5131" i="67"/>
  <c r="CD5130" i="67"/>
  <c r="BZ5130" i="67"/>
  <c r="BV5130" i="67"/>
  <c r="BR5130" i="67"/>
  <c r="CD5129" i="67"/>
  <c r="BZ5129" i="67"/>
  <c r="BV5129" i="67"/>
  <c r="BR5129" i="67"/>
  <c r="CD5128" i="67"/>
  <c r="BZ5128" i="67"/>
  <c r="BV5128" i="67"/>
  <c r="BR5128" i="67"/>
  <c r="CD5127" i="67"/>
  <c r="BZ5127" i="67"/>
  <c r="BV5127" i="67"/>
  <c r="BR5127" i="67"/>
  <c r="CD5126" i="67"/>
  <c r="BZ5126" i="67"/>
  <c r="BV5126" i="67"/>
  <c r="BR5126" i="67"/>
  <c r="CD5125" i="67"/>
  <c r="BZ5125" i="67"/>
  <c r="BV5125" i="67"/>
  <c r="BR5125" i="67"/>
  <c r="CD5124" i="67"/>
  <c r="BZ5124" i="67"/>
  <c r="BV5124" i="67"/>
  <c r="BR5124" i="67"/>
  <c r="CD5123" i="67"/>
  <c r="BZ5123" i="67"/>
  <c r="BV5123" i="67"/>
  <c r="BR5123" i="67"/>
  <c r="CD5122" i="67"/>
  <c r="BZ5122" i="67"/>
  <c r="BV5122" i="67"/>
  <c r="BR5122" i="67"/>
  <c r="CD5121" i="67"/>
  <c r="BZ5121" i="67"/>
  <c r="BV5121" i="67"/>
  <c r="BR5121" i="67"/>
  <c r="CD5120" i="67"/>
  <c r="BZ5120" i="67"/>
  <c r="BV5120" i="67"/>
  <c r="BR5120" i="67"/>
  <c r="CD5119" i="67"/>
  <c r="BZ5119" i="67"/>
  <c r="BV5119" i="67"/>
  <c r="BR5119" i="67"/>
  <c r="CD5118" i="67"/>
  <c r="BZ5118" i="67"/>
  <c r="BV5118" i="67"/>
  <c r="BR5118" i="67"/>
  <c r="CD5117" i="67"/>
  <c r="BZ5117" i="67"/>
  <c r="BV5117" i="67"/>
  <c r="BR5117" i="67"/>
  <c r="CD5116" i="67"/>
  <c r="BZ5116" i="67"/>
  <c r="BV5116" i="67"/>
  <c r="BR5116" i="67"/>
  <c r="CD5115" i="67"/>
  <c r="BZ5115" i="67"/>
  <c r="BV5115" i="67"/>
  <c r="BR5115" i="67"/>
  <c r="CD5114" i="67"/>
  <c r="BZ5114" i="67"/>
  <c r="BV5114" i="67"/>
  <c r="BR5114" i="67"/>
  <c r="CD5113" i="67"/>
  <c r="BZ5113" i="67"/>
  <c r="BV5113" i="67"/>
  <c r="BR5113" i="67"/>
  <c r="CD5112" i="67"/>
  <c r="BZ5112" i="67"/>
  <c r="BV5112" i="67"/>
  <c r="BR5112" i="67"/>
  <c r="CD5111" i="67"/>
  <c r="BZ5111" i="67"/>
  <c r="BV5111" i="67"/>
  <c r="BR5111" i="67"/>
  <c r="CD5110" i="67"/>
  <c r="BZ5110" i="67"/>
  <c r="BV5110" i="67"/>
  <c r="BR5110" i="67"/>
  <c r="CD5109" i="67"/>
  <c r="BZ5109" i="67"/>
  <c r="BV5109" i="67"/>
  <c r="BR5109" i="67"/>
  <c r="CD5108" i="67"/>
  <c r="BZ5108" i="67"/>
  <c r="BV5108" i="67"/>
  <c r="BR5108" i="67"/>
  <c r="CD5107" i="67"/>
  <c r="BZ5107" i="67"/>
  <c r="BV5107" i="67"/>
  <c r="BR5107" i="67"/>
  <c r="CD5106" i="67"/>
  <c r="BZ5106" i="67"/>
  <c r="BV5106" i="67"/>
  <c r="BR5106" i="67"/>
  <c r="CD5105" i="67"/>
  <c r="BZ5105" i="67"/>
  <c r="BV5105" i="67"/>
  <c r="BR5105" i="67"/>
  <c r="CD5104" i="67"/>
  <c r="BZ5104" i="67"/>
  <c r="BV5104" i="67"/>
  <c r="BR5104" i="67"/>
  <c r="CD5103" i="67"/>
  <c r="BZ5103" i="67"/>
  <c r="BV5103" i="67"/>
  <c r="BR5103" i="67"/>
  <c r="CD5102" i="67"/>
  <c r="BZ5102" i="67"/>
  <c r="BV5102" i="67"/>
  <c r="BR5102" i="67"/>
  <c r="CD5101" i="67"/>
  <c r="BZ5101" i="67"/>
  <c r="BV5101" i="67"/>
  <c r="BR5101" i="67"/>
  <c r="CD5100" i="67"/>
  <c r="BZ5100" i="67"/>
  <c r="BV5100" i="67"/>
  <c r="BR5100" i="67"/>
  <c r="CD5099" i="67"/>
  <c r="BZ5099" i="67"/>
  <c r="BV5099" i="67"/>
  <c r="BR5099" i="67"/>
  <c r="CD5098" i="67"/>
  <c r="BZ5098" i="67"/>
  <c r="BV5098" i="67"/>
  <c r="BR5098" i="67"/>
  <c r="CD5097" i="67"/>
  <c r="BZ5097" i="67"/>
  <c r="BV5097" i="67"/>
  <c r="BR5097" i="67"/>
  <c r="CD5096" i="67"/>
  <c r="BZ5096" i="67"/>
  <c r="BV5096" i="67"/>
  <c r="BR5096" i="67"/>
  <c r="CD5095" i="67"/>
  <c r="BZ5095" i="67"/>
  <c r="BV5095" i="67"/>
  <c r="BR5095" i="67"/>
  <c r="CD5094" i="67"/>
  <c r="BZ5094" i="67"/>
  <c r="BV5094" i="67"/>
  <c r="BR5094" i="67"/>
  <c r="CD5093" i="67"/>
  <c r="BZ5093" i="67"/>
  <c r="BV5093" i="67"/>
  <c r="BR5093" i="67"/>
  <c r="CD5092" i="67"/>
  <c r="BZ5092" i="67"/>
  <c r="BV5092" i="67"/>
  <c r="BR5092" i="67"/>
  <c r="CD5091" i="67"/>
  <c r="BZ5091" i="67"/>
  <c r="BV5091" i="67"/>
  <c r="BR5091" i="67"/>
  <c r="CD5090" i="67"/>
  <c r="BZ5090" i="67"/>
  <c r="BV5090" i="67"/>
  <c r="BR5090" i="67"/>
  <c r="CD5089" i="67"/>
  <c r="BZ5089" i="67"/>
  <c r="BV5089" i="67"/>
  <c r="BR5089" i="67"/>
  <c r="CD5088" i="67"/>
  <c r="BZ5088" i="67"/>
  <c r="BV5088" i="67"/>
  <c r="BR5088" i="67"/>
  <c r="CD5087" i="67"/>
  <c r="BZ5087" i="67"/>
  <c r="BV5087" i="67"/>
  <c r="BR5087" i="67"/>
  <c r="CD5086" i="67"/>
  <c r="BZ5086" i="67"/>
  <c r="BV5086" i="67"/>
  <c r="BR5086" i="67"/>
  <c r="CD5085" i="67"/>
  <c r="BZ5085" i="67"/>
  <c r="BV5085" i="67"/>
  <c r="BR5085" i="67"/>
  <c r="CD5084" i="67"/>
  <c r="BZ5084" i="67"/>
  <c r="BV5084" i="67"/>
  <c r="BR5084" i="67"/>
  <c r="CD5083" i="67"/>
  <c r="BZ5083" i="67"/>
  <c r="BV5083" i="67"/>
  <c r="BR5083" i="67"/>
  <c r="CD5082" i="67"/>
  <c r="BZ5082" i="67"/>
  <c r="BV5082" i="67"/>
  <c r="BR5082" i="67"/>
  <c r="CD5081" i="67"/>
  <c r="BZ5081" i="67"/>
  <c r="BV5081" i="67"/>
  <c r="BR5081" i="67"/>
  <c r="CD5080" i="67"/>
  <c r="BZ5080" i="67"/>
  <c r="BV5080" i="67"/>
  <c r="BR5080" i="67"/>
  <c r="CD5079" i="67"/>
  <c r="BZ5079" i="67"/>
  <c r="BV5079" i="67"/>
  <c r="BR5079" i="67"/>
  <c r="CD5078" i="67"/>
  <c r="BZ5078" i="67"/>
  <c r="BV5078" i="67"/>
  <c r="BR5078" i="67"/>
  <c r="CD5077" i="67"/>
  <c r="BZ5077" i="67"/>
  <c r="BV5077" i="67"/>
  <c r="BR5077" i="67"/>
  <c r="CD5076" i="67"/>
  <c r="BZ5076" i="67"/>
  <c r="BV5076" i="67"/>
  <c r="BR5076" i="67"/>
  <c r="CD5075" i="67"/>
  <c r="BZ5075" i="67"/>
  <c r="BV5075" i="67"/>
  <c r="BR5075" i="67"/>
  <c r="CD5074" i="67"/>
  <c r="BZ5074" i="67"/>
  <c r="BV5074" i="67"/>
  <c r="BR5074" i="67"/>
  <c r="CD5073" i="67"/>
  <c r="BZ5073" i="67"/>
  <c r="BV5073" i="67"/>
  <c r="BR5073" i="67"/>
  <c r="CD5072" i="67"/>
  <c r="BZ5072" i="67"/>
  <c r="BV5072" i="67"/>
  <c r="BR5072" i="67"/>
  <c r="CD5071" i="67"/>
  <c r="BZ5071" i="67"/>
  <c r="BV5071" i="67"/>
  <c r="BR5071" i="67"/>
  <c r="CD5070" i="67"/>
  <c r="BZ5070" i="67"/>
  <c r="BV5070" i="67"/>
  <c r="BR5070" i="67"/>
  <c r="CD5069" i="67"/>
  <c r="BZ5069" i="67"/>
  <c r="BV5069" i="67"/>
  <c r="BR5069" i="67"/>
  <c r="CD5068" i="67"/>
  <c r="BZ5068" i="67"/>
  <c r="BV5068" i="67"/>
  <c r="BR5068" i="67"/>
  <c r="CD5067" i="67"/>
  <c r="BZ5067" i="67"/>
  <c r="BV5067" i="67"/>
  <c r="BR5067" i="67"/>
  <c r="CD5066" i="67"/>
  <c r="BZ5066" i="67"/>
  <c r="BV5066" i="67"/>
  <c r="BR5066" i="67"/>
  <c r="CD5065" i="67"/>
  <c r="BZ5065" i="67"/>
  <c r="BV5065" i="67"/>
  <c r="BR5065" i="67"/>
  <c r="CD5064" i="67"/>
  <c r="BZ5064" i="67"/>
  <c r="BV5064" i="67"/>
  <c r="BR5064" i="67"/>
  <c r="CD5063" i="67"/>
  <c r="BZ5063" i="67"/>
  <c r="BV5063" i="67"/>
  <c r="BR5063" i="67"/>
  <c r="CD5062" i="67"/>
  <c r="BZ5062" i="67"/>
  <c r="BV5062" i="67"/>
  <c r="BR5062" i="67"/>
  <c r="CD5061" i="67"/>
  <c r="BZ5061" i="67"/>
  <c r="BV5061" i="67"/>
  <c r="BR5061" i="67"/>
  <c r="CD5060" i="67"/>
  <c r="BZ5060" i="67"/>
  <c r="BV5060" i="67"/>
  <c r="BR5060" i="67"/>
  <c r="CD5059" i="67"/>
  <c r="BZ5059" i="67"/>
  <c r="BV5059" i="67"/>
  <c r="BR5059" i="67"/>
  <c r="CD5058" i="67"/>
  <c r="BZ5058" i="67"/>
  <c r="BV5058" i="67"/>
  <c r="BR5058" i="67"/>
  <c r="CD5057" i="67"/>
  <c r="BZ5057" i="67"/>
  <c r="BV5057" i="67"/>
  <c r="BR5057" i="67"/>
  <c r="CD5056" i="67"/>
  <c r="BZ5056" i="67"/>
  <c r="BV5056" i="67"/>
  <c r="BR5056" i="67"/>
  <c r="CD5055" i="67"/>
  <c r="BZ5055" i="67"/>
  <c r="BV5055" i="67"/>
  <c r="BR5055" i="67"/>
  <c r="CD5054" i="67"/>
  <c r="BZ5054" i="67"/>
  <c r="BV5054" i="67"/>
  <c r="BR5054" i="67"/>
  <c r="CD5053" i="67"/>
  <c r="BZ5053" i="67"/>
  <c r="BV5053" i="67"/>
  <c r="BR5053" i="67"/>
  <c r="CD5052" i="67"/>
  <c r="BZ5052" i="67"/>
  <c r="BV5052" i="67"/>
  <c r="BR5052" i="67"/>
  <c r="CD5051" i="67"/>
  <c r="BZ5051" i="67"/>
  <c r="BV5051" i="67"/>
  <c r="BR5051" i="67"/>
  <c r="CD5050" i="67"/>
  <c r="BZ5050" i="67"/>
  <c r="BV5050" i="67"/>
  <c r="BR5050" i="67"/>
  <c r="CD5049" i="67"/>
  <c r="BZ5049" i="67"/>
  <c r="BV5049" i="67"/>
  <c r="BR5049" i="67"/>
  <c r="CD5048" i="67"/>
  <c r="BZ5048" i="67"/>
  <c r="BV5048" i="67"/>
  <c r="BR5048" i="67"/>
  <c r="CD5047" i="67"/>
  <c r="BZ5047" i="67"/>
  <c r="BV5047" i="67"/>
  <c r="BR5047" i="67"/>
  <c r="CD5046" i="67"/>
  <c r="BZ5046" i="67"/>
  <c r="BV5046" i="67"/>
  <c r="BR5046" i="67"/>
  <c r="CD5045" i="67"/>
  <c r="BZ5045" i="67"/>
  <c r="BV5045" i="67"/>
  <c r="BR5045" i="67"/>
  <c r="CD5044" i="67"/>
  <c r="BZ5044" i="67"/>
  <c r="BV5044" i="67"/>
  <c r="BR5044" i="67"/>
  <c r="CD5043" i="67"/>
  <c r="BZ5043" i="67"/>
  <c r="BV5043" i="67"/>
  <c r="BR5043" i="67"/>
  <c r="CD5042" i="67"/>
  <c r="BZ5042" i="67"/>
  <c r="BV5042" i="67"/>
  <c r="BR5042" i="67"/>
  <c r="CD5041" i="67"/>
  <c r="BZ5041" i="67"/>
  <c r="BV5041" i="67"/>
  <c r="BR5041" i="67"/>
  <c r="CD5040" i="67"/>
  <c r="BZ5040" i="67"/>
  <c r="BV5040" i="67"/>
  <c r="BR5040" i="67"/>
  <c r="CD5039" i="67"/>
  <c r="BZ5039" i="67"/>
  <c r="BV5039" i="67"/>
  <c r="BR5039" i="67"/>
  <c r="CD5038" i="67"/>
  <c r="BZ5038" i="67"/>
  <c r="BV5038" i="67"/>
  <c r="BR5038" i="67"/>
  <c r="CD5037" i="67"/>
  <c r="BZ5037" i="67"/>
  <c r="BV5037" i="67"/>
  <c r="BR5037" i="67"/>
  <c r="CD5036" i="67"/>
  <c r="BZ5036" i="67"/>
  <c r="BV5036" i="67"/>
  <c r="BR5036" i="67"/>
  <c r="CD5035" i="67"/>
  <c r="BZ5035" i="67"/>
  <c r="BV5035" i="67"/>
  <c r="BR5035" i="67"/>
  <c r="CD5034" i="67"/>
  <c r="BZ5034" i="67"/>
  <c r="BV5034" i="67"/>
  <c r="BR5034" i="67"/>
  <c r="CD5033" i="67"/>
  <c r="BZ5033" i="67"/>
  <c r="BV5033" i="67"/>
  <c r="BR5033" i="67"/>
  <c r="CD5032" i="67"/>
  <c r="BZ5032" i="67"/>
  <c r="BV5032" i="67"/>
  <c r="BR5032" i="67"/>
  <c r="CD5031" i="67"/>
  <c r="BZ5031" i="67"/>
  <c r="BV5031" i="67"/>
  <c r="BR5031" i="67"/>
  <c r="CD5030" i="67"/>
  <c r="BZ5030" i="67"/>
  <c r="BV5030" i="67"/>
  <c r="BR5030" i="67"/>
  <c r="CD5029" i="67"/>
  <c r="BZ5029" i="67"/>
  <c r="BV5029" i="67"/>
  <c r="BR5029" i="67"/>
  <c r="CD5028" i="67"/>
  <c r="BZ5028" i="67"/>
  <c r="BV5028" i="67"/>
  <c r="BR5028" i="67"/>
  <c r="CD5027" i="67"/>
  <c r="BZ5027" i="67"/>
  <c r="BV5027" i="67"/>
  <c r="BR5027" i="67"/>
  <c r="CD5026" i="67"/>
  <c r="BZ5026" i="67"/>
  <c r="BV5026" i="67"/>
  <c r="BR5026" i="67"/>
  <c r="CD5025" i="67"/>
  <c r="BZ5025" i="67"/>
  <c r="BV5025" i="67"/>
  <c r="BR5025" i="67"/>
  <c r="CD5024" i="67"/>
  <c r="BZ5024" i="67"/>
  <c r="BV5024" i="67"/>
  <c r="BR5024" i="67"/>
  <c r="CD5023" i="67"/>
  <c r="BZ5023" i="67"/>
  <c r="BV5023" i="67"/>
  <c r="BR5023" i="67"/>
  <c r="CD5022" i="67"/>
  <c r="BZ5022" i="67"/>
  <c r="BV5022" i="67"/>
  <c r="BR5022" i="67"/>
  <c r="CD5021" i="67"/>
  <c r="BZ5021" i="67"/>
  <c r="BV5021" i="67"/>
  <c r="BR5021" i="67"/>
  <c r="CD5020" i="67"/>
  <c r="BZ5020" i="67"/>
  <c r="BV5020" i="67"/>
  <c r="BR5020" i="67"/>
  <c r="CD5019" i="67"/>
  <c r="BZ5019" i="67"/>
  <c r="BV5019" i="67"/>
  <c r="BR5019" i="67"/>
  <c r="CD5018" i="67"/>
  <c r="BZ5018" i="67"/>
  <c r="BV5018" i="67"/>
  <c r="BR5018" i="67"/>
  <c r="CD5017" i="67"/>
  <c r="BZ5017" i="67"/>
  <c r="BV5017" i="67"/>
  <c r="BR5017" i="67"/>
  <c r="CD5016" i="67"/>
  <c r="BZ5016" i="67"/>
  <c r="BV5016" i="67"/>
  <c r="BR5016" i="67"/>
  <c r="CD5015" i="67"/>
  <c r="BZ5015" i="67"/>
  <c r="BV5015" i="67"/>
  <c r="BR5015" i="67"/>
  <c r="CD5014" i="67"/>
  <c r="BZ5014" i="67"/>
  <c r="BV5014" i="67"/>
  <c r="BR5014" i="67"/>
  <c r="CD5013" i="67"/>
  <c r="BZ5013" i="67"/>
  <c r="BV5013" i="67"/>
  <c r="BR5013" i="67"/>
  <c r="CD5012" i="67"/>
  <c r="BZ5012" i="67"/>
  <c r="BV5012" i="67"/>
  <c r="BR5012" i="67"/>
  <c r="CD5011" i="67"/>
  <c r="BZ5011" i="67"/>
  <c r="BV5011" i="67"/>
  <c r="BR5011" i="67"/>
  <c r="CD5010" i="67"/>
  <c r="BZ5010" i="67"/>
  <c r="BV5010" i="67"/>
  <c r="BR5010" i="67"/>
  <c r="CD5009" i="67"/>
  <c r="BZ5009" i="67"/>
  <c r="BV5009" i="67"/>
  <c r="BR5009" i="67"/>
  <c r="CD5008" i="67"/>
  <c r="BZ5008" i="67"/>
  <c r="BV5008" i="67"/>
  <c r="BR5008" i="67"/>
  <c r="CD5007" i="67"/>
  <c r="BZ5007" i="67"/>
  <c r="BV5007" i="67"/>
  <c r="BR5007" i="67"/>
  <c r="CD5006" i="67"/>
  <c r="BZ5006" i="67"/>
  <c r="BV5006" i="67"/>
  <c r="BR5006" i="67"/>
  <c r="CD5005" i="67"/>
  <c r="BZ5005" i="67"/>
  <c r="BV5005" i="67"/>
  <c r="BR5005" i="67"/>
  <c r="CD5004" i="67"/>
  <c r="BZ5004" i="67"/>
  <c r="BV5004" i="67"/>
  <c r="BR5004" i="67"/>
  <c r="CD5003" i="67"/>
  <c r="BZ5003" i="67"/>
  <c r="BV5003" i="67"/>
  <c r="BR5003" i="67"/>
  <c r="CD5002" i="67"/>
  <c r="BZ5002" i="67"/>
  <c r="BV5002" i="67"/>
  <c r="BR5002" i="67"/>
  <c r="CD5001" i="67"/>
  <c r="BZ5001" i="67"/>
  <c r="BV5001" i="67"/>
  <c r="BR5001" i="67"/>
  <c r="CD5000" i="67"/>
  <c r="BZ5000" i="67"/>
  <c r="BV5000" i="67"/>
  <c r="BR5000" i="67"/>
  <c r="CD4999" i="67"/>
  <c r="BZ4999" i="67"/>
  <c r="BV4999" i="67"/>
  <c r="BR4999" i="67"/>
  <c r="CD4998" i="67"/>
  <c r="BZ4998" i="67"/>
  <c r="BV4998" i="67"/>
  <c r="BR4998" i="67"/>
  <c r="CD4997" i="67"/>
  <c r="BZ4997" i="67"/>
  <c r="BV4997" i="67"/>
  <c r="BR4997" i="67"/>
  <c r="CD4996" i="67"/>
  <c r="BZ4996" i="67"/>
  <c r="BV4996" i="67"/>
  <c r="BR4996" i="67"/>
  <c r="CD4995" i="67"/>
  <c r="BZ4995" i="67"/>
  <c r="BV4995" i="67"/>
  <c r="BR4995" i="67"/>
  <c r="CD4994" i="67"/>
  <c r="BZ4994" i="67"/>
  <c r="BV4994" i="67"/>
  <c r="BR4994" i="67"/>
  <c r="CD4993" i="67"/>
  <c r="BZ4993" i="67"/>
  <c r="BV4993" i="67"/>
  <c r="BR4993" i="67"/>
  <c r="CD4992" i="67"/>
  <c r="BZ4992" i="67"/>
  <c r="BV4992" i="67"/>
  <c r="BR4992" i="67"/>
  <c r="CD4991" i="67"/>
  <c r="BZ4991" i="67"/>
  <c r="BV4991" i="67"/>
  <c r="BR4991" i="67"/>
  <c r="CD4990" i="67"/>
  <c r="BZ4990" i="67"/>
  <c r="BV4990" i="67"/>
  <c r="BR4990" i="67"/>
  <c r="CD4989" i="67"/>
  <c r="BZ4989" i="67"/>
  <c r="BV4989" i="67"/>
  <c r="BR4989" i="67"/>
  <c r="CD4988" i="67"/>
  <c r="BZ4988" i="67"/>
  <c r="BV4988" i="67"/>
  <c r="BR4988" i="67"/>
  <c r="CD4987" i="67"/>
  <c r="BZ4987" i="67"/>
  <c r="BV4987" i="67"/>
  <c r="BR4987" i="67"/>
  <c r="CD4986" i="67"/>
  <c r="BZ4986" i="67"/>
  <c r="BV4986" i="67"/>
  <c r="BR4986" i="67"/>
  <c r="CD4985" i="67"/>
  <c r="BZ4985" i="67"/>
  <c r="BV4985" i="67"/>
  <c r="BR4985" i="67"/>
  <c r="CD4984" i="67"/>
  <c r="BZ4984" i="67"/>
  <c r="BV4984" i="67"/>
  <c r="BR4984" i="67"/>
  <c r="CD4983" i="67"/>
  <c r="BZ4983" i="67"/>
  <c r="BV4983" i="67"/>
  <c r="BR4983" i="67"/>
  <c r="CD4982" i="67"/>
  <c r="BZ4982" i="67"/>
  <c r="BV4982" i="67"/>
  <c r="BR4982" i="67"/>
  <c r="CD4981" i="67"/>
  <c r="BZ4981" i="67"/>
  <c r="BV4981" i="67"/>
  <c r="BR4981" i="67"/>
  <c r="CD4980" i="67"/>
  <c r="BZ4980" i="67"/>
  <c r="BV4980" i="67"/>
  <c r="BR4980" i="67"/>
  <c r="CD4979" i="67"/>
  <c r="BZ4979" i="67"/>
  <c r="BV4979" i="67"/>
  <c r="BR4979" i="67"/>
  <c r="CD4978" i="67"/>
  <c r="BZ4978" i="67"/>
  <c r="BV4978" i="67"/>
  <c r="BR4978" i="67"/>
  <c r="CD4977" i="67"/>
  <c r="BZ4977" i="67"/>
  <c r="BV4977" i="67"/>
  <c r="BR4977" i="67"/>
  <c r="CD4976" i="67"/>
  <c r="BZ4976" i="67"/>
  <c r="BV4976" i="67"/>
  <c r="BR4976" i="67"/>
  <c r="CD4975" i="67"/>
  <c r="BZ4975" i="67"/>
  <c r="BV4975" i="67"/>
  <c r="BR4975" i="67"/>
  <c r="CD4974" i="67"/>
  <c r="BZ4974" i="67"/>
  <c r="BV4974" i="67"/>
  <c r="BR4974" i="67"/>
  <c r="CD4973" i="67"/>
  <c r="BZ4973" i="67"/>
  <c r="BV4973" i="67"/>
  <c r="BR4973" i="67"/>
  <c r="CD4972" i="67"/>
  <c r="BZ4972" i="67"/>
  <c r="BV4972" i="67"/>
  <c r="BR4972" i="67"/>
  <c r="CD4971" i="67"/>
  <c r="BZ4971" i="67"/>
  <c r="BV4971" i="67"/>
  <c r="BR4971" i="67"/>
  <c r="CD4970" i="67"/>
  <c r="BZ4970" i="67"/>
  <c r="BV4970" i="67"/>
  <c r="BR4970" i="67"/>
  <c r="CD4969" i="67"/>
  <c r="BZ4969" i="67"/>
  <c r="BV4969" i="67"/>
  <c r="BR4969" i="67"/>
  <c r="CD4968" i="67"/>
  <c r="BZ4968" i="67"/>
  <c r="BV4968" i="67"/>
  <c r="BR4968" i="67"/>
  <c r="CD4967" i="67"/>
  <c r="BZ4967" i="67"/>
  <c r="BV4967" i="67"/>
  <c r="BR4967" i="67"/>
  <c r="CD4966" i="67"/>
  <c r="BZ4966" i="67"/>
  <c r="BV4966" i="67"/>
  <c r="BR4966" i="67"/>
  <c r="CD4965" i="67"/>
  <c r="BZ4965" i="67"/>
  <c r="BV4965" i="67"/>
  <c r="BR4965" i="67"/>
  <c r="CD4964" i="67"/>
  <c r="BZ4964" i="67"/>
  <c r="BV4964" i="67"/>
  <c r="BR4964" i="67"/>
  <c r="CD4963" i="67"/>
  <c r="BZ4963" i="67"/>
  <c r="BV4963" i="67"/>
  <c r="BR4963" i="67"/>
  <c r="CD4962" i="67"/>
  <c r="BZ4962" i="67"/>
  <c r="BV4962" i="67"/>
  <c r="BR4962" i="67"/>
  <c r="CD4961" i="67"/>
  <c r="BZ4961" i="67"/>
  <c r="BV4961" i="67"/>
  <c r="BR4961" i="67"/>
  <c r="CD4960" i="67"/>
  <c r="BZ4960" i="67"/>
  <c r="BV4960" i="67"/>
  <c r="BR4960" i="67"/>
  <c r="CD4959" i="67"/>
  <c r="BZ4959" i="67"/>
  <c r="BV4959" i="67"/>
  <c r="BR4959" i="67"/>
  <c r="CD4958" i="67"/>
  <c r="BZ4958" i="67"/>
  <c r="BV4958" i="67"/>
  <c r="BR4958" i="67"/>
  <c r="CD4957" i="67"/>
  <c r="BZ4957" i="67"/>
  <c r="BV4957" i="67"/>
  <c r="BR4957" i="67"/>
  <c r="CD4956" i="67"/>
  <c r="BZ4956" i="67"/>
  <c r="BV4956" i="67"/>
  <c r="BR4956" i="67"/>
  <c r="CD4955" i="67"/>
  <c r="BZ4955" i="67"/>
  <c r="BV4955" i="67"/>
  <c r="BR4955" i="67"/>
  <c r="CD4954" i="67"/>
  <c r="BZ4954" i="67"/>
  <c r="BV4954" i="67"/>
  <c r="BR4954" i="67"/>
  <c r="CD4953" i="67"/>
  <c r="BZ4953" i="67"/>
  <c r="BV4953" i="67"/>
  <c r="BR4953" i="67"/>
  <c r="CD4952" i="67"/>
  <c r="BZ4952" i="67"/>
  <c r="BV4952" i="67"/>
  <c r="BR4952" i="67"/>
  <c r="CD4951" i="67"/>
  <c r="BZ4951" i="67"/>
  <c r="BV4951" i="67"/>
  <c r="BR4951" i="67"/>
  <c r="CD4950" i="67"/>
  <c r="BZ4950" i="67"/>
  <c r="BV4950" i="67"/>
  <c r="BR4950" i="67"/>
  <c r="CD4949" i="67"/>
  <c r="BZ4949" i="67"/>
  <c r="BV4949" i="67"/>
  <c r="BR4949" i="67"/>
  <c r="CD4948" i="67"/>
  <c r="BZ4948" i="67"/>
  <c r="BV4948" i="67"/>
  <c r="BR4948" i="67"/>
  <c r="CD4947" i="67"/>
  <c r="BZ4947" i="67"/>
  <c r="BV4947" i="67"/>
  <c r="BR4947" i="67"/>
  <c r="CD4946" i="67"/>
  <c r="BZ4946" i="67"/>
  <c r="BV4946" i="67"/>
  <c r="BR4946" i="67"/>
  <c r="CD4945" i="67"/>
  <c r="BZ4945" i="67"/>
  <c r="BV4945" i="67"/>
  <c r="BR4945" i="67"/>
  <c r="CD4944" i="67"/>
  <c r="BZ4944" i="67"/>
  <c r="BV4944" i="67"/>
  <c r="BR4944" i="67"/>
  <c r="CD4943" i="67"/>
  <c r="BZ4943" i="67"/>
  <c r="BV4943" i="67"/>
  <c r="BR4943" i="67"/>
  <c r="CD4942" i="67"/>
  <c r="BZ4942" i="67"/>
  <c r="BV4942" i="67"/>
  <c r="BR4942" i="67"/>
  <c r="CD4941" i="67"/>
  <c r="BZ4941" i="67"/>
  <c r="BV4941" i="67"/>
  <c r="BR4941" i="67"/>
  <c r="CD4940" i="67"/>
  <c r="BZ4940" i="67"/>
  <c r="BV4940" i="67"/>
  <c r="BR4940" i="67"/>
  <c r="CD4939" i="67"/>
  <c r="BZ4939" i="67"/>
  <c r="BV4939" i="67"/>
  <c r="BR4939" i="67"/>
  <c r="CD4938" i="67"/>
  <c r="BZ4938" i="67"/>
  <c r="BV4938" i="67"/>
  <c r="BR4938" i="67"/>
  <c r="CD4937" i="67"/>
  <c r="BZ4937" i="67"/>
  <c r="BV4937" i="67"/>
  <c r="BR4937" i="67"/>
  <c r="CD4936" i="67"/>
  <c r="BZ4936" i="67"/>
  <c r="BV4936" i="67"/>
  <c r="BR4936" i="67"/>
  <c r="CD4935" i="67"/>
  <c r="BZ4935" i="67"/>
  <c r="BV4935" i="67"/>
  <c r="BR4935" i="67"/>
  <c r="CD4934" i="67"/>
  <c r="BZ4934" i="67"/>
  <c r="BV4934" i="67"/>
  <c r="BR4934" i="67"/>
  <c r="CD4933" i="67"/>
  <c r="BZ4933" i="67"/>
  <c r="BV4933" i="67"/>
  <c r="BR4933" i="67"/>
  <c r="CD4932" i="67"/>
  <c r="BZ4932" i="67"/>
  <c r="BV4932" i="67"/>
  <c r="BR4932" i="67"/>
  <c r="CD4931" i="67"/>
  <c r="BZ4931" i="67"/>
  <c r="BV4931" i="67"/>
  <c r="BR4931" i="67"/>
  <c r="CD4930" i="67"/>
  <c r="BZ4930" i="67"/>
  <c r="BV4930" i="67"/>
  <c r="BR4930" i="67"/>
  <c r="CD4929" i="67"/>
  <c r="BZ4929" i="67"/>
  <c r="BV4929" i="67"/>
  <c r="BR4929" i="67"/>
  <c r="CD4928" i="67"/>
  <c r="BZ4928" i="67"/>
  <c r="BV4928" i="67"/>
  <c r="BR4928" i="67"/>
  <c r="CD4927" i="67"/>
  <c r="BZ4927" i="67"/>
  <c r="BV4927" i="67"/>
  <c r="BR4927" i="67"/>
  <c r="CD4926" i="67"/>
  <c r="BZ4926" i="67"/>
  <c r="BV4926" i="67"/>
  <c r="BR4926" i="67"/>
  <c r="CD4925" i="67"/>
  <c r="BZ4925" i="67"/>
  <c r="BV4925" i="67"/>
  <c r="BR4925" i="67"/>
  <c r="CD4924" i="67"/>
  <c r="BZ4924" i="67"/>
  <c r="BV4924" i="67"/>
  <c r="BR4924" i="67"/>
  <c r="CD4923" i="67"/>
  <c r="BZ4923" i="67"/>
  <c r="BV4923" i="67"/>
  <c r="BR4923" i="67"/>
  <c r="CD4922" i="67"/>
  <c r="BZ4922" i="67"/>
  <c r="BV4922" i="67"/>
  <c r="BR4922" i="67"/>
  <c r="CD4921" i="67"/>
  <c r="BZ4921" i="67"/>
  <c r="BV4921" i="67"/>
  <c r="BR4921" i="67"/>
  <c r="CD4920" i="67"/>
  <c r="BZ4920" i="67"/>
  <c r="BV4920" i="67"/>
  <c r="BR4920" i="67"/>
  <c r="CD4919" i="67"/>
  <c r="BZ4919" i="67"/>
  <c r="BV4919" i="67"/>
  <c r="BR4919" i="67"/>
  <c r="CD4918" i="67"/>
  <c r="BZ4918" i="67"/>
  <c r="BV4918" i="67"/>
  <c r="BR4918" i="67"/>
  <c r="CD4917" i="67"/>
  <c r="BZ4917" i="67"/>
  <c r="BV4917" i="67"/>
  <c r="BR4917" i="67"/>
  <c r="CD4916" i="67"/>
  <c r="BZ4916" i="67"/>
  <c r="BV4916" i="67"/>
  <c r="BR4916" i="67"/>
  <c r="CD4915" i="67"/>
  <c r="BZ4915" i="67"/>
  <c r="BV4915" i="67"/>
  <c r="BR4915" i="67"/>
  <c r="CD4914" i="67"/>
  <c r="BZ4914" i="67"/>
  <c r="BV4914" i="67"/>
  <c r="BR4914" i="67"/>
  <c r="CD4913" i="67"/>
  <c r="BZ4913" i="67"/>
  <c r="BV4913" i="67"/>
  <c r="BR4913" i="67"/>
  <c r="CD4912" i="67"/>
  <c r="BZ4912" i="67"/>
  <c r="BV4912" i="67"/>
  <c r="BR4912" i="67"/>
  <c r="CD4911" i="67"/>
  <c r="BZ4911" i="67"/>
  <c r="BV4911" i="67"/>
  <c r="BR4911" i="67"/>
  <c r="CD4910" i="67"/>
  <c r="BZ4910" i="67"/>
  <c r="BV4910" i="67"/>
  <c r="BR4910" i="67"/>
  <c r="CD4909" i="67"/>
  <c r="BZ4909" i="67"/>
  <c r="BV4909" i="67"/>
  <c r="BR4909" i="67"/>
  <c r="CD4908" i="67"/>
  <c r="BZ4908" i="67"/>
  <c r="BV4908" i="67"/>
  <c r="BR4908" i="67"/>
  <c r="CD4907" i="67"/>
  <c r="BZ4907" i="67"/>
  <c r="BV4907" i="67"/>
  <c r="BR4907" i="67"/>
  <c r="CD4906" i="67"/>
  <c r="BZ4906" i="67"/>
  <c r="BV4906" i="67"/>
  <c r="BR4906" i="67"/>
  <c r="CD4905" i="67"/>
  <c r="BZ4905" i="67"/>
  <c r="BV4905" i="67"/>
  <c r="BR4905" i="67"/>
  <c r="CD4904" i="67"/>
  <c r="BZ4904" i="67"/>
  <c r="BV4904" i="67"/>
  <c r="BR4904" i="67"/>
  <c r="CD4903" i="67"/>
  <c r="BZ4903" i="67"/>
  <c r="BV4903" i="67"/>
  <c r="BR4903" i="67"/>
  <c r="CD4902" i="67"/>
  <c r="BZ4902" i="67"/>
  <c r="BV4902" i="67"/>
  <c r="BR4902" i="67"/>
  <c r="CD4901" i="67"/>
  <c r="BZ4901" i="67"/>
  <c r="BV4901" i="67"/>
  <c r="BR4901" i="67"/>
  <c r="CD4900" i="67"/>
  <c r="BZ4900" i="67"/>
  <c r="BV4900" i="67"/>
  <c r="BR4900" i="67"/>
  <c r="CD4899" i="67"/>
  <c r="BZ4899" i="67"/>
  <c r="BV4899" i="67"/>
  <c r="BR4899" i="67"/>
  <c r="CD4898" i="67"/>
  <c r="BZ4898" i="67"/>
  <c r="BV4898" i="67"/>
  <c r="BR4898" i="67"/>
  <c r="CD4897" i="67"/>
  <c r="BZ4897" i="67"/>
  <c r="BV4897" i="67"/>
  <c r="BR4897" i="67"/>
  <c r="CD4896" i="67"/>
  <c r="BZ4896" i="67"/>
  <c r="BV4896" i="67"/>
  <c r="BR4896" i="67"/>
  <c r="CD4895" i="67"/>
  <c r="BZ4895" i="67"/>
  <c r="BV4895" i="67"/>
  <c r="BR4895" i="67"/>
  <c r="CD4894" i="67"/>
  <c r="BZ4894" i="67"/>
  <c r="BV4894" i="67"/>
  <c r="BR4894" i="67"/>
  <c r="CD4893" i="67"/>
  <c r="BZ4893" i="67"/>
  <c r="BV4893" i="67"/>
  <c r="BR4893" i="67"/>
  <c r="CD4892" i="67"/>
  <c r="BZ4892" i="67"/>
  <c r="BV4892" i="67"/>
  <c r="BR4892" i="67"/>
  <c r="CD4891" i="67"/>
  <c r="BZ4891" i="67"/>
  <c r="BV4891" i="67"/>
  <c r="BR4891" i="67"/>
  <c r="CD4890" i="67"/>
  <c r="BZ4890" i="67"/>
  <c r="BV4890" i="67"/>
  <c r="BR4890" i="67"/>
  <c r="CD4889" i="67"/>
  <c r="BZ4889" i="67"/>
  <c r="BV4889" i="67"/>
  <c r="BR4889" i="67"/>
  <c r="CD4888" i="67"/>
  <c r="BZ4888" i="67"/>
  <c r="BV4888" i="67"/>
  <c r="BR4888" i="67"/>
  <c r="CD4887" i="67"/>
  <c r="BZ4887" i="67"/>
  <c r="BV4887" i="67"/>
  <c r="BR4887" i="67"/>
  <c r="CD4886" i="67"/>
  <c r="BZ4886" i="67"/>
  <c r="BV4886" i="67"/>
  <c r="BR4886" i="67"/>
  <c r="CD4885" i="67"/>
  <c r="BZ4885" i="67"/>
  <c r="BV4885" i="67"/>
  <c r="BR4885" i="67"/>
  <c r="CD4884" i="67"/>
  <c r="BZ4884" i="67"/>
  <c r="BV4884" i="67"/>
  <c r="BR4884" i="67"/>
  <c r="CD4883" i="67"/>
  <c r="BZ4883" i="67"/>
  <c r="BV4883" i="67"/>
  <c r="BR4883" i="67"/>
  <c r="CD4882" i="67"/>
  <c r="BZ4882" i="67"/>
  <c r="BV4882" i="67"/>
  <c r="BR4882" i="67"/>
  <c r="CD4881" i="67"/>
  <c r="BZ4881" i="67"/>
  <c r="BV4881" i="67"/>
  <c r="BR4881" i="67"/>
  <c r="CD4880" i="67"/>
  <c r="BZ4880" i="67"/>
  <c r="BV4880" i="67"/>
  <c r="BR4880" i="67"/>
  <c r="CD4879" i="67"/>
  <c r="BZ4879" i="67"/>
  <c r="BV4879" i="67"/>
  <c r="BR4879" i="67"/>
  <c r="CD4878" i="67"/>
  <c r="BZ4878" i="67"/>
  <c r="BV4878" i="67"/>
  <c r="BR4878" i="67"/>
  <c r="CD4877" i="67"/>
  <c r="BZ4877" i="67"/>
  <c r="BV4877" i="67"/>
  <c r="BR4877" i="67"/>
  <c r="CD4876" i="67"/>
  <c r="BZ4876" i="67"/>
  <c r="BV4876" i="67"/>
  <c r="BR4876" i="67"/>
  <c r="CD4875" i="67"/>
  <c r="BZ4875" i="67"/>
  <c r="BV4875" i="67"/>
  <c r="BR4875" i="67"/>
  <c r="CD4874" i="67"/>
  <c r="BZ4874" i="67"/>
  <c r="BV4874" i="67"/>
  <c r="BR4874" i="67"/>
  <c r="CD4873" i="67"/>
  <c r="BZ4873" i="67"/>
  <c r="BV4873" i="67"/>
  <c r="BR4873" i="67"/>
  <c r="CD4872" i="67"/>
  <c r="BZ4872" i="67"/>
  <c r="BV4872" i="67"/>
  <c r="BR4872" i="67"/>
  <c r="CD4871" i="67"/>
  <c r="BZ4871" i="67"/>
  <c r="BV4871" i="67"/>
  <c r="BR4871" i="67"/>
  <c r="CD4870" i="67"/>
  <c r="BZ4870" i="67"/>
  <c r="BV4870" i="67"/>
  <c r="BR4870" i="67"/>
  <c r="CD4869" i="67"/>
  <c r="BZ4869" i="67"/>
  <c r="BV4869" i="67"/>
  <c r="BR4869" i="67"/>
  <c r="CD4868" i="67"/>
  <c r="BZ4868" i="67"/>
  <c r="BV4868" i="67"/>
  <c r="BR4868" i="67"/>
  <c r="CD4867" i="67"/>
  <c r="BZ4867" i="67"/>
  <c r="BV4867" i="67"/>
  <c r="BR4867" i="67"/>
  <c r="CD4866" i="67"/>
  <c r="BZ4866" i="67"/>
  <c r="BV4866" i="67"/>
  <c r="BR4866" i="67"/>
  <c r="CD4865" i="67"/>
  <c r="BZ4865" i="67"/>
  <c r="BV4865" i="67"/>
  <c r="BR4865" i="67"/>
  <c r="CD4864" i="67"/>
  <c r="BZ4864" i="67"/>
  <c r="BV4864" i="67"/>
  <c r="BR4864" i="67"/>
  <c r="CD4863" i="67"/>
  <c r="BZ4863" i="67"/>
  <c r="BV4863" i="67"/>
  <c r="BR4863" i="67"/>
  <c r="CD4862" i="67"/>
  <c r="BZ4862" i="67"/>
  <c r="BV4862" i="67"/>
  <c r="BR4862" i="67"/>
  <c r="CD4861" i="67"/>
  <c r="BZ4861" i="67"/>
  <c r="BV4861" i="67"/>
  <c r="BR4861" i="67"/>
  <c r="CD4860" i="67"/>
  <c r="BZ4860" i="67"/>
  <c r="BV4860" i="67"/>
  <c r="BR4860" i="67"/>
  <c r="CD4859" i="67"/>
  <c r="BZ4859" i="67"/>
  <c r="BV4859" i="67"/>
  <c r="BR4859" i="67"/>
  <c r="CD4858" i="67"/>
  <c r="BZ4858" i="67"/>
  <c r="BV4858" i="67"/>
  <c r="BR4858" i="67"/>
  <c r="CD4857" i="67"/>
  <c r="BZ4857" i="67"/>
  <c r="BV4857" i="67"/>
  <c r="BR4857" i="67"/>
  <c r="CD4856" i="67"/>
  <c r="BZ4856" i="67"/>
  <c r="BV4856" i="67"/>
  <c r="BR4856" i="67"/>
  <c r="CD4855" i="67"/>
  <c r="BZ4855" i="67"/>
  <c r="BV4855" i="67"/>
  <c r="BR4855" i="67"/>
  <c r="CD4854" i="67"/>
  <c r="BZ4854" i="67"/>
  <c r="BV4854" i="67"/>
  <c r="BR4854" i="67"/>
  <c r="CD4853" i="67"/>
  <c r="BZ4853" i="67"/>
  <c r="BV4853" i="67"/>
  <c r="BR4853" i="67"/>
  <c r="CD4852" i="67"/>
  <c r="BZ4852" i="67"/>
  <c r="BV4852" i="67"/>
  <c r="BR4852" i="67"/>
  <c r="CD4851" i="67"/>
  <c r="BZ4851" i="67"/>
  <c r="BV4851" i="67"/>
  <c r="BR4851" i="67"/>
  <c r="CD4850" i="67"/>
  <c r="BZ4850" i="67"/>
  <c r="BV4850" i="67"/>
  <c r="BR4850" i="67"/>
  <c r="CD4849" i="67"/>
  <c r="BZ4849" i="67"/>
  <c r="BV4849" i="67"/>
  <c r="BR4849" i="67"/>
  <c r="CD4848" i="67"/>
  <c r="BZ4848" i="67"/>
  <c r="BV4848" i="67"/>
  <c r="BR4848" i="67"/>
  <c r="CD4847" i="67"/>
  <c r="BZ4847" i="67"/>
  <c r="BV4847" i="67"/>
  <c r="BR4847" i="67"/>
  <c r="CD4846" i="67"/>
  <c r="BZ4846" i="67"/>
  <c r="BV4846" i="67"/>
  <c r="BR4846" i="67"/>
  <c r="CD4845" i="67"/>
  <c r="BZ4845" i="67"/>
  <c r="BV4845" i="67"/>
  <c r="BR4845" i="67"/>
  <c r="CD4844" i="67"/>
  <c r="BZ4844" i="67"/>
  <c r="BV4844" i="67"/>
  <c r="BR4844" i="67"/>
  <c r="CD4843" i="67"/>
  <c r="BZ4843" i="67"/>
  <c r="BV4843" i="67"/>
  <c r="BR4843" i="67"/>
  <c r="CD4842" i="67"/>
  <c r="BZ4842" i="67"/>
  <c r="BV4842" i="67"/>
  <c r="BR4842" i="67"/>
  <c r="CD4841" i="67"/>
  <c r="BZ4841" i="67"/>
  <c r="BV4841" i="67"/>
  <c r="BR4841" i="67"/>
  <c r="CD4840" i="67"/>
  <c r="BZ4840" i="67"/>
  <c r="BV4840" i="67"/>
  <c r="BR4840" i="67"/>
  <c r="CD4839" i="67"/>
  <c r="BZ4839" i="67"/>
  <c r="BV4839" i="67"/>
  <c r="BR4839" i="67"/>
  <c r="CD4838" i="67"/>
  <c r="BZ4838" i="67"/>
  <c r="BV4838" i="67"/>
  <c r="BR4838" i="67"/>
  <c r="CD4837" i="67"/>
  <c r="BZ4837" i="67"/>
  <c r="BV4837" i="67"/>
  <c r="BR4837" i="67"/>
  <c r="CD4836" i="67"/>
  <c r="BZ4836" i="67"/>
  <c r="BV4836" i="67"/>
  <c r="BR4836" i="67"/>
  <c r="CD4835" i="67"/>
  <c r="BZ4835" i="67"/>
  <c r="BV4835" i="67"/>
  <c r="BR4835" i="67"/>
  <c r="CD4834" i="67"/>
  <c r="BZ4834" i="67"/>
  <c r="BV4834" i="67"/>
  <c r="BR4834" i="67"/>
  <c r="CD4833" i="67"/>
  <c r="BZ4833" i="67"/>
  <c r="BV4833" i="67"/>
  <c r="BR4833" i="67"/>
  <c r="CD4832" i="67"/>
  <c r="BZ4832" i="67"/>
  <c r="BV4832" i="67"/>
  <c r="BR4832" i="67"/>
  <c r="CD4831" i="67"/>
  <c r="BZ4831" i="67"/>
  <c r="BV4831" i="67"/>
  <c r="BR4831" i="67"/>
  <c r="CD4830" i="67"/>
  <c r="BZ4830" i="67"/>
  <c r="BV4830" i="67"/>
  <c r="BR4830" i="67"/>
  <c r="CD4829" i="67"/>
  <c r="BZ4829" i="67"/>
  <c r="BV4829" i="67"/>
  <c r="BR4829" i="67"/>
  <c r="CD4828" i="67"/>
  <c r="BZ4828" i="67"/>
  <c r="BV4828" i="67"/>
  <c r="BR4828" i="67"/>
  <c r="CD4827" i="67"/>
  <c r="BZ4827" i="67"/>
  <c r="BV4827" i="67"/>
  <c r="BR4827" i="67"/>
  <c r="CD4826" i="67"/>
  <c r="BZ4826" i="67"/>
  <c r="BV4826" i="67"/>
  <c r="BR4826" i="67"/>
  <c r="CD4825" i="67"/>
  <c r="BZ4825" i="67"/>
  <c r="BV4825" i="67"/>
  <c r="BR4825" i="67"/>
  <c r="CD4824" i="67"/>
  <c r="BZ4824" i="67"/>
  <c r="BV4824" i="67"/>
  <c r="BR4824" i="67"/>
  <c r="CD4823" i="67"/>
  <c r="BZ4823" i="67"/>
  <c r="BV4823" i="67"/>
  <c r="BR4823" i="67"/>
  <c r="CD4822" i="67"/>
  <c r="BZ4822" i="67"/>
  <c r="BV4822" i="67"/>
  <c r="BR4822" i="67"/>
  <c r="CD4821" i="67"/>
  <c r="BZ4821" i="67"/>
  <c r="BV4821" i="67"/>
  <c r="BR4821" i="67"/>
  <c r="CD4820" i="67"/>
  <c r="BZ4820" i="67"/>
  <c r="BV4820" i="67"/>
  <c r="BR4820" i="67"/>
  <c r="CD4819" i="67"/>
  <c r="BZ4819" i="67"/>
  <c r="BV4819" i="67"/>
  <c r="BR4819" i="67"/>
  <c r="CD4818" i="67"/>
  <c r="BZ4818" i="67"/>
  <c r="BV4818" i="67"/>
  <c r="BR4818" i="67"/>
  <c r="CD4817" i="67"/>
  <c r="BZ4817" i="67"/>
  <c r="BV4817" i="67"/>
  <c r="BR4817" i="67"/>
  <c r="CD4816" i="67"/>
  <c r="BZ4816" i="67"/>
  <c r="BV4816" i="67"/>
  <c r="BR4816" i="67"/>
  <c r="CD4815" i="67"/>
  <c r="BZ4815" i="67"/>
  <c r="BV4815" i="67"/>
  <c r="BR4815" i="67"/>
  <c r="CD4814" i="67"/>
  <c r="BZ4814" i="67"/>
  <c r="BV4814" i="67"/>
  <c r="BR4814" i="67"/>
  <c r="CD4813" i="67"/>
  <c r="BZ4813" i="67"/>
  <c r="BV4813" i="67"/>
  <c r="BR4813" i="67"/>
  <c r="CD4812" i="67"/>
  <c r="BZ4812" i="67"/>
  <c r="BV4812" i="67"/>
  <c r="BR4812" i="67"/>
  <c r="CD4811" i="67"/>
  <c r="BZ4811" i="67"/>
  <c r="BV4811" i="67"/>
  <c r="BR4811" i="67"/>
  <c r="CD4810" i="67"/>
  <c r="BZ4810" i="67"/>
  <c r="BV4810" i="67"/>
  <c r="BR4810" i="67"/>
  <c r="CD4809" i="67"/>
  <c r="BZ4809" i="67"/>
  <c r="BV4809" i="67"/>
  <c r="BR4809" i="67"/>
  <c r="CD4808" i="67"/>
  <c r="BZ4808" i="67"/>
  <c r="BV4808" i="67"/>
  <c r="BR4808" i="67"/>
  <c r="CD4807" i="67"/>
  <c r="BZ4807" i="67"/>
  <c r="BV4807" i="67"/>
  <c r="BR4807" i="67"/>
  <c r="CD4806" i="67"/>
  <c r="BZ4806" i="67"/>
  <c r="BV4806" i="67"/>
  <c r="BR4806" i="67"/>
  <c r="CD4805" i="67"/>
  <c r="BZ4805" i="67"/>
  <c r="BV4805" i="67"/>
  <c r="BR4805" i="67"/>
  <c r="CD4804" i="67"/>
  <c r="BZ4804" i="67"/>
  <c r="BV4804" i="67"/>
  <c r="BR4804" i="67"/>
  <c r="CD4803" i="67"/>
  <c r="BZ4803" i="67"/>
  <c r="BV4803" i="67"/>
  <c r="BR4803" i="67"/>
  <c r="CD4802" i="67"/>
  <c r="BZ4802" i="67"/>
  <c r="BV4802" i="67"/>
  <c r="BR4802" i="67"/>
  <c r="CD4801" i="67"/>
  <c r="BZ4801" i="67"/>
  <c r="BV4801" i="67"/>
  <c r="BR4801" i="67"/>
  <c r="CD4800" i="67"/>
  <c r="BZ4800" i="67"/>
  <c r="BV4800" i="67"/>
  <c r="BR4800" i="67"/>
  <c r="CD4799" i="67"/>
  <c r="BZ4799" i="67"/>
  <c r="BV4799" i="67"/>
  <c r="BR4799" i="67"/>
  <c r="CD4798" i="67"/>
  <c r="BZ4798" i="67"/>
  <c r="BV4798" i="67"/>
  <c r="BR4798" i="67"/>
  <c r="CD4797" i="67"/>
  <c r="BZ4797" i="67"/>
  <c r="BV4797" i="67"/>
  <c r="BR4797" i="67"/>
  <c r="CD4796" i="67"/>
  <c r="BZ4796" i="67"/>
  <c r="BV4796" i="67"/>
  <c r="BR4796" i="67"/>
  <c r="CD4795" i="67"/>
  <c r="BZ4795" i="67"/>
  <c r="BV4795" i="67"/>
  <c r="BR4795" i="67"/>
  <c r="CD4794" i="67"/>
  <c r="BZ4794" i="67"/>
  <c r="BV4794" i="67"/>
  <c r="BR4794" i="67"/>
  <c r="CD4793" i="67"/>
  <c r="BZ4793" i="67"/>
  <c r="BV4793" i="67"/>
  <c r="BR4793" i="67"/>
  <c r="CD4792" i="67"/>
  <c r="BZ4792" i="67"/>
  <c r="BV4792" i="67"/>
  <c r="BR4792" i="67"/>
  <c r="CD4791" i="67"/>
  <c r="BZ4791" i="67"/>
  <c r="BV4791" i="67"/>
  <c r="BR4791" i="67"/>
  <c r="CD4790" i="67"/>
  <c r="BZ4790" i="67"/>
  <c r="BV4790" i="67"/>
  <c r="BR4790" i="67"/>
  <c r="CD4789" i="67"/>
  <c r="BZ4789" i="67"/>
  <c r="BV4789" i="67"/>
  <c r="BR4789" i="67"/>
  <c r="CD4788" i="67"/>
  <c r="BZ4788" i="67"/>
  <c r="BV4788" i="67"/>
  <c r="BR4788" i="67"/>
  <c r="CD4787" i="67"/>
  <c r="BZ4787" i="67"/>
  <c r="BV4787" i="67"/>
  <c r="BR4787" i="67"/>
  <c r="CD4786" i="67"/>
  <c r="BZ4786" i="67"/>
  <c r="BV4786" i="67"/>
  <c r="BR4786" i="67"/>
  <c r="CD4785" i="67"/>
  <c r="BZ4785" i="67"/>
  <c r="BV4785" i="67"/>
  <c r="BR4785" i="67"/>
  <c r="CD4784" i="67"/>
  <c r="BZ4784" i="67"/>
  <c r="BV4784" i="67"/>
  <c r="BR4784" i="67"/>
  <c r="CD4783" i="67"/>
  <c r="BZ4783" i="67"/>
  <c r="BV4783" i="67"/>
  <c r="BR4783" i="67"/>
  <c r="CD4782" i="67"/>
  <c r="BZ4782" i="67"/>
  <c r="BV4782" i="67"/>
  <c r="BR4782" i="67"/>
  <c r="CD4781" i="67"/>
  <c r="BZ4781" i="67"/>
  <c r="BV4781" i="67"/>
  <c r="BR4781" i="67"/>
  <c r="CD4780" i="67"/>
  <c r="BZ4780" i="67"/>
  <c r="BV4780" i="67"/>
  <c r="BR4780" i="67"/>
  <c r="CD4779" i="67"/>
  <c r="BZ4779" i="67"/>
  <c r="BV4779" i="67"/>
  <c r="BR4779" i="67"/>
  <c r="CD4778" i="67"/>
  <c r="BZ4778" i="67"/>
  <c r="BV4778" i="67"/>
  <c r="BR4778" i="67"/>
  <c r="CD4777" i="67"/>
  <c r="BZ4777" i="67"/>
  <c r="BV4777" i="67"/>
  <c r="BR4777" i="67"/>
  <c r="CD4776" i="67"/>
  <c r="BZ4776" i="67"/>
  <c r="BV4776" i="67"/>
  <c r="BR4776" i="67"/>
  <c r="CD4775" i="67"/>
  <c r="BZ4775" i="67"/>
  <c r="BV4775" i="67"/>
  <c r="BR4775" i="67"/>
  <c r="CD4774" i="67"/>
  <c r="BZ4774" i="67"/>
  <c r="BV4774" i="67"/>
  <c r="BR4774" i="67"/>
  <c r="CD4773" i="67"/>
  <c r="BZ4773" i="67"/>
  <c r="BV4773" i="67"/>
  <c r="BR4773" i="67"/>
  <c r="CD4772" i="67"/>
  <c r="BZ4772" i="67"/>
  <c r="BV4772" i="67"/>
  <c r="BR4772" i="67"/>
  <c r="CD4771" i="67"/>
  <c r="BZ4771" i="67"/>
  <c r="BV4771" i="67"/>
  <c r="BR4771" i="67"/>
  <c r="CD4770" i="67"/>
  <c r="BZ4770" i="67"/>
  <c r="BV4770" i="67"/>
  <c r="BR4770" i="67"/>
  <c r="CD4769" i="67"/>
  <c r="BZ4769" i="67"/>
  <c r="BV4769" i="67"/>
  <c r="BR4769" i="67"/>
  <c r="CD4768" i="67"/>
  <c r="BZ4768" i="67"/>
  <c r="BV4768" i="67"/>
  <c r="BR4768" i="67"/>
  <c r="CD4767" i="67"/>
  <c r="BZ4767" i="67"/>
  <c r="BV4767" i="67"/>
  <c r="BR4767" i="67"/>
  <c r="CD4766" i="67"/>
  <c r="BZ4766" i="67"/>
  <c r="BV4766" i="67"/>
  <c r="BR4766" i="67"/>
  <c r="CD4765" i="67"/>
  <c r="BZ4765" i="67"/>
  <c r="BV4765" i="67"/>
  <c r="BR4765" i="67"/>
  <c r="CD4764" i="67"/>
  <c r="BZ4764" i="67"/>
  <c r="BV4764" i="67"/>
  <c r="BR4764" i="67"/>
  <c r="CD4763" i="67"/>
  <c r="BZ4763" i="67"/>
  <c r="BV4763" i="67"/>
  <c r="BR4763" i="67"/>
  <c r="CD4762" i="67"/>
  <c r="BZ4762" i="67"/>
  <c r="BV4762" i="67"/>
  <c r="BR4762" i="67"/>
  <c r="CD4761" i="67"/>
  <c r="BZ4761" i="67"/>
  <c r="BV4761" i="67"/>
  <c r="BR4761" i="67"/>
  <c r="CD4760" i="67"/>
  <c r="BZ4760" i="67"/>
  <c r="BV4760" i="67"/>
  <c r="BR4760" i="67"/>
  <c r="CD4759" i="67"/>
  <c r="BZ4759" i="67"/>
  <c r="BV4759" i="67"/>
  <c r="BR4759" i="67"/>
  <c r="CD4758" i="67"/>
  <c r="BZ4758" i="67"/>
  <c r="BV4758" i="67"/>
  <c r="BR4758" i="67"/>
  <c r="CD4757" i="67"/>
  <c r="BZ4757" i="67"/>
  <c r="BV4757" i="67"/>
  <c r="BR4757" i="67"/>
  <c r="CD4756" i="67"/>
  <c r="BZ4756" i="67"/>
  <c r="BV4756" i="67"/>
  <c r="BR4756" i="67"/>
  <c r="CD4755" i="67"/>
  <c r="BZ4755" i="67"/>
  <c r="BV4755" i="67"/>
  <c r="BR4755" i="67"/>
  <c r="CD4754" i="67"/>
  <c r="BZ4754" i="67"/>
  <c r="BV4754" i="67"/>
  <c r="BR4754" i="67"/>
  <c r="CD4753" i="67"/>
  <c r="BZ4753" i="67"/>
  <c r="BV4753" i="67"/>
  <c r="BR4753" i="67"/>
  <c r="CD4752" i="67"/>
  <c r="BZ4752" i="67"/>
  <c r="BV4752" i="67"/>
  <c r="BR4752" i="67"/>
  <c r="CD4751" i="67"/>
  <c r="BZ4751" i="67"/>
  <c r="BV4751" i="67"/>
  <c r="BR4751" i="67"/>
  <c r="CD4750" i="67"/>
  <c r="BZ4750" i="67"/>
  <c r="BV4750" i="67"/>
  <c r="BR4750" i="67"/>
  <c r="CD4749" i="67"/>
  <c r="BZ4749" i="67"/>
  <c r="BV4749" i="67"/>
  <c r="BR4749" i="67"/>
  <c r="CD4748" i="67"/>
  <c r="BZ4748" i="67"/>
  <c r="BV4748" i="67"/>
  <c r="BR4748" i="67"/>
  <c r="CD4747" i="67"/>
  <c r="BZ4747" i="67"/>
  <c r="BV4747" i="67"/>
  <c r="BR4747" i="67"/>
  <c r="CD4746" i="67"/>
  <c r="BZ4746" i="67"/>
  <c r="BV4746" i="67"/>
  <c r="BR4746" i="67"/>
  <c r="CD4745" i="67"/>
  <c r="BZ4745" i="67"/>
  <c r="BV4745" i="67"/>
  <c r="BR4745" i="67"/>
  <c r="CD4744" i="67"/>
  <c r="BZ4744" i="67"/>
  <c r="BV4744" i="67"/>
  <c r="BR4744" i="67"/>
  <c r="CD4743" i="67"/>
  <c r="BZ4743" i="67"/>
  <c r="BV4743" i="67"/>
  <c r="BR4743" i="67"/>
  <c r="CD4742" i="67"/>
  <c r="BZ4742" i="67"/>
  <c r="BV4742" i="67"/>
  <c r="BR4742" i="67"/>
  <c r="CD4741" i="67"/>
  <c r="BZ4741" i="67"/>
  <c r="BV4741" i="67"/>
  <c r="BR4741" i="67"/>
  <c r="CD4740" i="67"/>
  <c r="BZ4740" i="67"/>
  <c r="BV4740" i="67"/>
  <c r="BR4740" i="67"/>
  <c r="CD4739" i="67"/>
  <c r="BZ4739" i="67"/>
  <c r="BV4739" i="67"/>
  <c r="BR4739" i="67"/>
  <c r="CD4738" i="67"/>
  <c r="BZ4738" i="67"/>
  <c r="BV4738" i="67"/>
  <c r="BR4738" i="67"/>
  <c r="CD4737" i="67"/>
  <c r="BZ4737" i="67"/>
  <c r="BV4737" i="67"/>
  <c r="BR4737" i="67"/>
  <c r="CD4736" i="67"/>
  <c r="BZ4736" i="67"/>
  <c r="BV4736" i="67"/>
  <c r="BR4736" i="67"/>
  <c r="CD4735" i="67"/>
  <c r="BZ4735" i="67"/>
  <c r="BV4735" i="67"/>
  <c r="BR4735" i="67"/>
  <c r="CD4734" i="67"/>
  <c r="BZ4734" i="67"/>
  <c r="BV4734" i="67"/>
  <c r="BR4734" i="67"/>
  <c r="CD4733" i="67"/>
  <c r="BZ4733" i="67"/>
  <c r="BV4733" i="67"/>
  <c r="BR4733" i="67"/>
  <c r="CD4732" i="67"/>
  <c r="BZ4732" i="67"/>
  <c r="BV4732" i="67"/>
  <c r="BR4732" i="67"/>
  <c r="CD4731" i="67"/>
  <c r="BZ4731" i="67"/>
  <c r="BV4731" i="67"/>
  <c r="BR4731" i="67"/>
  <c r="CD4730" i="67"/>
  <c r="BZ4730" i="67"/>
  <c r="BV4730" i="67"/>
  <c r="BR4730" i="67"/>
  <c r="CD4729" i="67"/>
  <c r="BZ4729" i="67"/>
  <c r="BV4729" i="67"/>
  <c r="BR4729" i="67"/>
  <c r="CD4728" i="67"/>
  <c r="BZ4728" i="67"/>
  <c r="BV4728" i="67"/>
  <c r="BR4728" i="67"/>
  <c r="CD4727" i="67"/>
  <c r="BZ4727" i="67"/>
  <c r="BV4727" i="67"/>
  <c r="BR4727" i="67"/>
  <c r="CD4726" i="67"/>
  <c r="BZ4726" i="67"/>
  <c r="BV4726" i="67"/>
  <c r="BR4726" i="67"/>
  <c r="CD4725" i="67"/>
  <c r="BZ4725" i="67"/>
  <c r="BV4725" i="67"/>
  <c r="BR4725" i="67"/>
  <c r="CD4724" i="67"/>
  <c r="BZ4724" i="67"/>
  <c r="BV4724" i="67"/>
  <c r="BR4724" i="67"/>
  <c r="CD4723" i="67"/>
  <c r="BZ4723" i="67"/>
  <c r="BV4723" i="67"/>
  <c r="BR4723" i="67"/>
  <c r="CD4722" i="67"/>
  <c r="BZ4722" i="67"/>
  <c r="BV4722" i="67"/>
  <c r="BR4722" i="67"/>
  <c r="CD4721" i="67"/>
  <c r="BZ4721" i="67"/>
  <c r="BV4721" i="67"/>
  <c r="BR4721" i="67"/>
  <c r="CD4720" i="67"/>
  <c r="BZ4720" i="67"/>
  <c r="BV4720" i="67"/>
  <c r="BR4720" i="67"/>
  <c r="CD4719" i="67"/>
  <c r="BZ4719" i="67"/>
  <c r="BV4719" i="67"/>
  <c r="BR4719" i="67"/>
  <c r="CD4718" i="67"/>
  <c r="BZ4718" i="67"/>
  <c r="BV4718" i="67"/>
  <c r="BR4718" i="67"/>
  <c r="CD4717" i="67"/>
  <c r="BZ4717" i="67"/>
  <c r="BV4717" i="67"/>
  <c r="BR4717" i="67"/>
  <c r="CD4716" i="67"/>
  <c r="BZ4716" i="67"/>
  <c r="BV4716" i="67"/>
  <c r="BR4716" i="67"/>
  <c r="CD4715" i="67"/>
  <c r="BZ4715" i="67"/>
  <c r="BV4715" i="67"/>
  <c r="BR4715" i="67"/>
  <c r="CD4714" i="67"/>
  <c r="BZ4714" i="67"/>
  <c r="BV4714" i="67"/>
  <c r="BR4714" i="67"/>
  <c r="CD4713" i="67"/>
  <c r="BZ4713" i="67"/>
  <c r="BV4713" i="67"/>
  <c r="BR4713" i="67"/>
  <c r="CD4712" i="67"/>
  <c r="BZ4712" i="67"/>
  <c r="BV4712" i="67"/>
  <c r="BR4712" i="67"/>
  <c r="CD4711" i="67"/>
  <c r="BZ4711" i="67"/>
  <c r="BV4711" i="67"/>
  <c r="BR4711" i="67"/>
  <c r="CD4710" i="67"/>
  <c r="BZ4710" i="67"/>
  <c r="BV4710" i="67"/>
  <c r="BR4710" i="67"/>
  <c r="CD4709" i="67"/>
  <c r="BZ4709" i="67"/>
  <c r="BV4709" i="67"/>
  <c r="BR4709" i="67"/>
  <c r="CD4708" i="67"/>
  <c r="BZ4708" i="67"/>
  <c r="BV4708" i="67"/>
  <c r="BR4708" i="67"/>
  <c r="CD4707" i="67"/>
  <c r="BZ4707" i="67"/>
  <c r="BV4707" i="67"/>
  <c r="BR4707" i="67"/>
  <c r="CD4706" i="67"/>
  <c r="BZ4706" i="67"/>
  <c r="BV4706" i="67"/>
  <c r="BR4706" i="67"/>
  <c r="CD4705" i="67"/>
  <c r="BZ4705" i="67"/>
  <c r="BV4705" i="67"/>
  <c r="BR4705" i="67"/>
  <c r="CD4704" i="67"/>
  <c r="BZ4704" i="67"/>
  <c r="BV4704" i="67"/>
  <c r="BR4704" i="67"/>
  <c r="CD4703" i="67"/>
  <c r="BZ4703" i="67"/>
  <c r="BV4703" i="67"/>
  <c r="BR4703" i="67"/>
  <c r="CD4702" i="67"/>
  <c r="BZ4702" i="67"/>
  <c r="BV4702" i="67"/>
  <c r="BR4702" i="67"/>
  <c r="CD4701" i="67"/>
  <c r="BZ4701" i="67"/>
  <c r="BV4701" i="67"/>
  <c r="BR4701" i="67"/>
  <c r="CD4700" i="67"/>
  <c r="BZ4700" i="67"/>
  <c r="BV4700" i="67"/>
  <c r="BR4700" i="67"/>
  <c r="CD4699" i="67"/>
  <c r="BZ4699" i="67"/>
  <c r="BV4699" i="67"/>
  <c r="BR4699" i="67"/>
  <c r="CD4698" i="67"/>
  <c r="BZ4698" i="67"/>
  <c r="BV4698" i="67"/>
  <c r="BR4698" i="67"/>
  <c r="CD4697" i="67"/>
  <c r="BZ4697" i="67"/>
  <c r="BV4697" i="67"/>
  <c r="BR4697" i="67"/>
  <c r="CD4696" i="67"/>
  <c r="BZ4696" i="67"/>
  <c r="BV4696" i="67"/>
  <c r="BR4696" i="67"/>
  <c r="CD4695" i="67"/>
  <c r="BZ4695" i="67"/>
  <c r="BV4695" i="67"/>
  <c r="BR4695" i="67"/>
  <c r="CD4694" i="67"/>
  <c r="BZ4694" i="67"/>
  <c r="BV4694" i="67"/>
  <c r="BR4694" i="67"/>
  <c r="CD4693" i="67"/>
  <c r="BZ4693" i="67"/>
  <c r="BV4693" i="67"/>
  <c r="BR4693" i="67"/>
  <c r="CD4692" i="67"/>
  <c r="BZ4692" i="67"/>
  <c r="BV4692" i="67"/>
  <c r="BR4692" i="67"/>
  <c r="CD4691" i="67"/>
  <c r="BZ4691" i="67"/>
  <c r="BV4691" i="67"/>
  <c r="BR4691" i="67"/>
  <c r="CD4690" i="67"/>
  <c r="BZ4690" i="67"/>
  <c r="BV4690" i="67"/>
  <c r="BR4690" i="67"/>
  <c r="CD4689" i="67"/>
  <c r="BZ4689" i="67"/>
  <c r="BV4689" i="67"/>
  <c r="BR4689" i="67"/>
  <c r="CD4688" i="67"/>
  <c r="BZ4688" i="67"/>
  <c r="BV4688" i="67"/>
  <c r="BR4688" i="67"/>
  <c r="CD4687" i="67"/>
  <c r="BZ4687" i="67"/>
  <c r="BV4687" i="67"/>
  <c r="BR4687" i="67"/>
  <c r="CD4686" i="67"/>
  <c r="BZ4686" i="67"/>
  <c r="BV4686" i="67"/>
  <c r="BR4686" i="67"/>
  <c r="CD4685" i="67"/>
  <c r="BZ4685" i="67"/>
  <c r="BV4685" i="67"/>
  <c r="BR4685" i="67"/>
  <c r="CD4684" i="67"/>
  <c r="BZ4684" i="67"/>
  <c r="BV4684" i="67"/>
  <c r="BR4684" i="67"/>
  <c r="CD4683" i="67"/>
  <c r="BZ4683" i="67"/>
  <c r="BV4683" i="67"/>
  <c r="BR4683" i="67"/>
  <c r="CD4682" i="67"/>
  <c r="BZ4682" i="67"/>
  <c r="BV4682" i="67"/>
  <c r="BR4682" i="67"/>
  <c r="CD4681" i="67"/>
  <c r="BZ4681" i="67"/>
  <c r="BV4681" i="67"/>
  <c r="BR4681" i="67"/>
  <c r="CD4680" i="67"/>
  <c r="BZ4680" i="67"/>
  <c r="BV4680" i="67"/>
  <c r="BR4680" i="67"/>
  <c r="CD4679" i="67"/>
  <c r="BZ4679" i="67"/>
  <c r="BV4679" i="67"/>
  <c r="BR4679" i="67"/>
  <c r="CD4678" i="67"/>
  <c r="BZ4678" i="67"/>
  <c r="BV4678" i="67"/>
  <c r="BR4678" i="67"/>
  <c r="CD4677" i="67"/>
  <c r="BZ4677" i="67"/>
  <c r="BV4677" i="67"/>
  <c r="BR4677" i="67"/>
  <c r="CD4676" i="67"/>
  <c r="BZ4676" i="67"/>
  <c r="BV4676" i="67"/>
  <c r="BR4676" i="67"/>
  <c r="CD4675" i="67"/>
  <c r="BZ4675" i="67"/>
  <c r="BV4675" i="67"/>
  <c r="BR4675" i="67"/>
  <c r="CD4674" i="67"/>
  <c r="BZ4674" i="67"/>
  <c r="BV4674" i="67"/>
  <c r="BR4674" i="67"/>
  <c r="CD4673" i="67"/>
  <c r="BZ4673" i="67"/>
  <c r="BV4673" i="67"/>
  <c r="BR4673" i="67"/>
  <c r="CD4672" i="67"/>
  <c r="BZ4672" i="67"/>
  <c r="BV4672" i="67"/>
  <c r="BR4672" i="67"/>
  <c r="CD4671" i="67"/>
  <c r="BZ4671" i="67"/>
  <c r="BV4671" i="67"/>
  <c r="BR4671" i="67"/>
  <c r="CD4670" i="67"/>
  <c r="BZ4670" i="67"/>
  <c r="BV4670" i="67"/>
  <c r="BR4670" i="67"/>
  <c r="CD4669" i="67"/>
  <c r="BZ4669" i="67"/>
  <c r="BV4669" i="67"/>
  <c r="BR4669" i="67"/>
  <c r="CD4668" i="67"/>
  <c r="BZ4668" i="67"/>
  <c r="BV4668" i="67"/>
  <c r="BR4668" i="67"/>
  <c r="CD4667" i="67"/>
  <c r="BZ4667" i="67"/>
  <c r="BV4667" i="67"/>
  <c r="BR4667" i="67"/>
  <c r="CD4666" i="67"/>
  <c r="BZ4666" i="67"/>
  <c r="BV4666" i="67"/>
  <c r="BR4666" i="67"/>
  <c r="CD4665" i="67"/>
  <c r="BZ4665" i="67"/>
  <c r="BV4665" i="67"/>
  <c r="BR4665" i="67"/>
  <c r="CD4664" i="67"/>
  <c r="BZ4664" i="67"/>
  <c r="BV4664" i="67"/>
  <c r="BR4664" i="67"/>
  <c r="CD4663" i="67"/>
  <c r="BZ4663" i="67"/>
  <c r="BV4663" i="67"/>
  <c r="BR4663" i="67"/>
  <c r="CD4662" i="67"/>
  <c r="BZ4662" i="67"/>
  <c r="BV4662" i="67"/>
  <c r="BR4662" i="67"/>
  <c r="CD4661" i="67"/>
  <c r="BZ4661" i="67"/>
  <c r="BV4661" i="67"/>
  <c r="BR4661" i="67"/>
  <c r="CD4660" i="67"/>
  <c r="BZ4660" i="67"/>
  <c r="BV4660" i="67"/>
  <c r="BR4660" i="67"/>
  <c r="CD4659" i="67"/>
  <c r="BZ4659" i="67"/>
  <c r="BV4659" i="67"/>
  <c r="BR4659" i="67"/>
  <c r="CD4658" i="67"/>
  <c r="BZ4658" i="67"/>
  <c r="BV4658" i="67"/>
  <c r="BR4658" i="67"/>
  <c r="CD4657" i="67"/>
  <c r="BZ4657" i="67"/>
  <c r="BV4657" i="67"/>
  <c r="BR4657" i="67"/>
  <c r="CD4656" i="67"/>
  <c r="BZ4656" i="67"/>
  <c r="BV4656" i="67"/>
  <c r="BR4656" i="67"/>
  <c r="CD4655" i="67"/>
  <c r="BZ4655" i="67"/>
  <c r="BV4655" i="67"/>
  <c r="BR4655" i="67"/>
  <c r="CD4654" i="67"/>
  <c r="BZ4654" i="67"/>
  <c r="BV4654" i="67"/>
  <c r="BR4654" i="67"/>
  <c r="CD4653" i="67"/>
  <c r="BZ4653" i="67"/>
  <c r="BV4653" i="67"/>
  <c r="BR4653" i="67"/>
  <c r="CD4652" i="67"/>
  <c r="BZ4652" i="67"/>
  <c r="BV4652" i="67"/>
  <c r="BR4652" i="67"/>
  <c r="CD4651" i="67"/>
  <c r="BZ4651" i="67"/>
  <c r="BV4651" i="67"/>
  <c r="BR4651" i="67"/>
  <c r="CD4650" i="67"/>
  <c r="BZ4650" i="67"/>
  <c r="BV4650" i="67"/>
  <c r="BR4650" i="67"/>
  <c r="CD4649" i="67"/>
  <c r="BZ4649" i="67"/>
  <c r="BV4649" i="67"/>
  <c r="BR4649" i="67"/>
  <c r="CD4648" i="67"/>
  <c r="BZ4648" i="67"/>
  <c r="BV4648" i="67"/>
  <c r="BR4648" i="67"/>
  <c r="CD4647" i="67"/>
  <c r="BZ4647" i="67"/>
  <c r="BV4647" i="67"/>
  <c r="BR4647" i="67"/>
  <c r="CD4646" i="67"/>
  <c r="BZ4646" i="67"/>
  <c r="BV4646" i="67"/>
  <c r="BR4646" i="67"/>
  <c r="CD4645" i="67"/>
  <c r="BZ4645" i="67"/>
  <c r="BV4645" i="67"/>
  <c r="BR4645" i="67"/>
  <c r="CD4644" i="67"/>
  <c r="BZ4644" i="67"/>
  <c r="BV4644" i="67"/>
  <c r="BR4644" i="67"/>
  <c r="CD4643" i="67"/>
  <c r="BZ4643" i="67"/>
  <c r="BV4643" i="67"/>
  <c r="BR4643" i="67"/>
  <c r="CD4642" i="67"/>
  <c r="BZ4642" i="67"/>
  <c r="BV4642" i="67"/>
  <c r="BR4642" i="67"/>
  <c r="CD4641" i="67"/>
  <c r="BZ4641" i="67"/>
  <c r="BV4641" i="67"/>
  <c r="BR4641" i="67"/>
  <c r="CD4640" i="67"/>
  <c r="BZ4640" i="67"/>
  <c r="BV4640" i="67"/>
  <c r="BR4640" i="67"/>
  <c r="CD4639" i="67"/>
  <c r="BZ4639" i="67"/>
  <c r="BV4639" i="67"/>
  <c r="BR4639" i="67"/>
  <c r="CD4638" i="67"/>
  <c r="BZ4638" i="67"/>
  <c r="BV4638" i="67"/>
  <c r="BR4638" i="67"/>
  <c r="CD4637" i="67"/>
  <c r="BZ4637" i="67"/>
  <c r="BV4637" i="67"/>
  <c r="BR4637" i="67"/>
  <c r="CD4636" i="67"/>
  <c r="BZ4636" i="67"/>
  <c r="BV4636" i="67"/>
  <c r="BR4636" i="67"/>
  <c r="CD4635" i="67"/>
  <c r="BZ4635" i="67"/>
  <c r="BV4635" i="67"/>
  <c r="BR4635" i="67"/>
  <c r="CD4634" i="67"/>
  <c r="BZ4634" i="67"/>
  <c r="BV4634" i="67"/>
  <c r="BR4634" i="67"/>
  <c r="CD4633" i="67"/>
  <c r="BZ4633" i="67"/>
  <c r="BV4633" i="67"/>
  <c r="BR4633" i="67"/>
  <c r="CD4632" i="67"/>
  <c r="BZ4632" i="67"/>
  <c r="BV4632" i="67"/>
  <c r="BR4632" i="67"/>
  <c r="CD4631" i="67"/>
  <c r="BZ4631" i="67"/>
  <c r="BV4631" i="67"/>
  <c r="BR4631" i="67"/>
  <c r="CD4630" i="67"/>
  <c r="BZ4630" i="67"/>
  <c r="BV4630" i="67"/>
  <c r="BR4630" i="67"/>
  <c r="CD4629" i="67"/>
  <c r="BZ4629" i="67"/>
  <c r="BV4629" i="67"/>
  <c r="BR4629" i="67"/>
  <c r="CD4628" i="67"/>
  <c r="BZ4628" i="67"/>
  <c r="BV4628" i="67"/>
  <c r="BR4628" i="67"/>
  <c r="CD4627" i="67"/>
  <c r="BZ4627" i="67"/>
  <c r="BV4627" i="67"/>
  <c r="BR4627" i="67"/>
  <c r="CD4626" i="67"/>
  <c r="BZ4626" i="67"/>
  <c r="BV4626" i="67"/>
  <c r="BR4626" i="67"/>
  <c r="CD4625" i="67"/>
  <c r="BZ4625" i="67"/>
  <c r="BV4625" i="67"/>
  <c r="BR4625" i="67"/>
  <c r="CD4624" i="67"/>
  <c r="BZ4624" i="67"/>
  <c r="BV4624" i="67"/>
  <c r="BR4624" i="67"/>
  <c r="CD4623" i="67"/>
  <c r="BZ4623" i="67"/>
  <c r="BV4623" i="67"/>
  <c r="BR4623" i="67"/>
  <c r="CD4622" i="67"/>
  <c r="BZ4622" i="67"/>
  <c r="BV4622" i="67"/>
  <c r="BR4622" i="67"/>
  <c r="CD4621" i="67"/>
  <c r="BZ4621" i="67"/>
  <c r="BV4621" i="67"/>
  <c r="BR4621" i="67"/>
  <c r="CD4620" i="67"/>
  <c r="BZ4620" i="67"/>
  <c r="BV4620" i="67"/>
  <c r="BR4620" i="67"/>
  <c r="CD4619" i="67"/>
  <c r="BZ4619" i="67"/>
  <c r="BV4619" i="67"/>
  <c r="BR4619" i="67"/>
  <c r="CD4618" i="67"/>
  <c r="BZ4618" i="67"/>
  <c r="BV4618" i="67"/>
  <c r="BR4618" i="67"/>
  <c r="CD4617" i="67"/>
  <c r="BZ4617" i="67"/>
  <c r="BV4617" i="67"/>
  <c r="BR4617" i="67"/>
  <c r="CD4616" i="67"/>
  <c r="BZ4616" i="67"/>
  <c r="BV4616" i="67"/>
  <c r="BR4616" i="67"/>
  <c r="CD4615" i="67"/>
  <c r="BZ4615" i="67"/>
  <c r="BV4615" i="67"/>
  <c r="BR4615" i="67"/>
  <c r="CD4614" i="67"/>
  <c r="BZ4614" i="67"/>
  <c r="BV4614" i="67"/>
  <c r="BR4614" i="67"/>
  <c r="CD4613" i="67"/>
  <c r="BZ4613" i="67"/>
  <c r="BV4613" i="67"/>
  <c r="BR4613" i="67"/>
  <c r="CD4612" i="67"/>
  <c r="BZ4612" i="67"/>
  <c r="BV4612" i="67"/>
  <c r="BR4612" i="67"/>
  <c r="CD4611" i="67"/>
  <c r="BZ4611" i="67"/>
  <c r="BV4611" i="67"/>
  <c r="BR4611" i="67"/>
  <c r="CD4610" i="67"/>
  <c r="BZ4610" i="67"/>
  <c r="BV4610" i="67"/>
  <c r="BR4610" i="67"/>
  <c r="CD4609" i="67"/>
  <c r="BZ4609" i="67"/>
  <c r="BV4609" i="67"/>
  <c r="BR4609" i="67"/>
  <c r="CD4608" i="67"/>
  <c r="BZ4608" i="67"/>
  <c r="BV4608" i="67"/>
  <c r="BR4608" i="67"/>
  <c r="CD4607" i="67"/>
  <c r="BZ4607" i="67"/>
  <c r="BV4607" i="67"/>
  <c r="BR4607" i="67"/>
  <c r="CD4606" i="67"/>
  <c r="BZ4606" i="67"/>
  <c r="BV4606" i="67"/>
  <c r="BR4606" i="67"/>
  <c r="CD4605" i="67"/>
  <c r="BZ4605" i="67"/>
  <c r="BV4605" i="67"/>
  <c r="BR4605" i="67"/>
  <c r="CD4604" i="67"/>
  <c r="BZ4604" i="67"/>
  <c r="BV4604" i="67"/>
  <c r="BR4604" i="67"/>
  <c r="CD4603" i="67"/>
  <c r="BZ4603" i="67"/>
  <c r="BV4603" i="67"/>
  <c r="BR4603" i="67"/>
  <c r="CD4602" i="67"/>
  <c r="BZ4602" i="67"/>
  <c r="BV4602" i="67"/>
  <c r="BR4602" i="67"/>
  <c r="CD4601" i="67"/>
  <c r="BZ4601" i="67"/>
  <c r="BV4601" i="67"/>
  <c r="BR4601" i="67"/>
  <c r="CD4600" i="67"/>
  <c r="BZ4600" i="67"/>
  <c r="BV4600" i="67"/>
  <c r="BR4600" i="67"/>
  <c r="CD4599" i="67"/>
  <c r="BZ4599" i="67"/>
  <c r="BV4599" i="67"/>
  <c r="BR4599" i="67"/>
  <c r="CD4598" i="67"/>
  <c r="BZ4598" i="67"/>
  <c r="BV4598" i="67"/>
  <c r="BR4598" i="67"/>
  <c r="CD4597" i="67"/>
  <c r="BZ4597" i="67"/>
  <c r="BV4597" i="67"/>
  <c r="BR4597" i="67"/>
  <c r="CD4596" i="67"/>
  <c r="BZ4596" i="67"/>
  <c r="BV4596" i="67"/>
  <c r="BR4596" i="67"/>
  <c r="CD4595" i="67"/>
  <c r="BZ4595" i="67"/>
  <c r="BV4595" i="67"/>
  <c r="BR4595" i="67"/>
  <c r="CD4594" i="67"/>
  <c r="BZ4594" i="67"/>
  <c r="BV4594" i="67"/>
  <c r="BR4594" i="67"/>
  <c r="CD4593" i="67"/>
  <c r="BZ4593" i="67"/>
  <c r="BV4593" i="67"/>
  <c r="BR4593" i="67"/>
  <c r="CD4592" i="67"/>
  <c r="BZ4592" i="67"/>
  <c r="BV4592" i="67"/>
  <c r="BR4592" i="67"/>
  <c r="CD4591" i="67"/>
  <c r="BZ4591" i="67"/>
  <c r="BV4591" i="67"/>
  <c r="BR4591" i="67"/>
  <c r="CD4590" i="67"/>
  <c r="BZ4590" i="67"/>
  <c r="BV4590" i="67"/>
  <c r="BR4590" i="67"/>
  <c r="CD4589" i="67"/>
  <c r="BZ4589" i="67"/>
  <c r="BV4589" i="67"/>
  <c r="BR4589" i="67"/>
  <c r="CD4588" i="67"/>
  <c r="BZ4588" i="67"/>
  <c r="BV4588" i="67"/>
  <c r="BR4588" i="67"/>
  <c r="CD4587" i="67"/>
  <c r="BZ4587" i="67"/>
  <c r="BV4587" i="67"/>
  <c r="BR4587" i="67"/>
  <c r="CD4586" i="67"/>
  <c r="BZ4586" i="67"/>
  <c r="BV4586" i="67"/>
  <c r="BR4586" i="67"/>
  <c r="CD4585" i="67"/>
  <c r="BZ4585" i="67"/>
  <c r="BV4585" i="67"/>
  <c r="BR4585" i="67"/>
  <c r="CD4584" i="67"/>
  <c r="BZ4584" i="67"/>
  <c r="BV4584" i="67"/>
  <c r="BR4584" i="67"/>
  <c r="CD4583" i="67"/>
  <c r="BZ4583" i="67"/>
  <c r="BV4583" i="67"/>
  <c r="BR4583" i="67"/>
  <c r="CD4582" i="67"/>
  <c r="BZ4582" i="67"/>
  <c r="BV4582" i="67"/>
  <c r="BR4582" i="67"/>
  <c r="CD4581" i="67"/>
  <c r="BZ4581" i="67"/>
  <c r="BV4581" i="67"/>
  <c r="BR4581" i="67"/>
  <c r="CD4580" i="67"/>
  <c r="BZ4580" i="67"/>
  <c r="BV4580" i="67"/>
  <c r="BR4580" i="67"/>
  <c r="CD4579" i="67"/>
  <c r="BZ4579" i="67"/>
  <c r="BV4579" i="67"/>
  <c r="BR4579" i="67"/>
  <c r="CD4578" i="67"/>
  <c r="BZ4578" i="67"/>
  <c r="BV4578" i="67"/>
  <c r="BR4578" i="67"/>
  <c r="CD4577" i="67"/>
  <c r="BZ4577" i="67"/>
  <c r="BV4577" i="67"/>
  <c r="BR4577" i="67"/>
  <c r="CD4576" i="67"/>
  <c r="BZ4576" i="67"/>
  <c r="BV4576" i="67"/>
  <c r="BR4576" i="67"/>
  <c r="CD4575" i="67"/>
  <c r="BZ4575" i="67"/>
  <c r="BV4575" i="67"/>
  <c r="BR4575" i="67"/>
  <c r="CD4574" i="67"/>
  <c r="BZ4574" i="67"/>
  <c r="BV4574" i="67"/>
  <c r="BR4574" i="67"/>
  <c r="CD4573" i="67"/>
  <c r="BZ4573" i="67"/>
  <c r="BV4573" i="67"/>
  <c r="BR4573" i="67"/>
  <c r="CD4572" i="67"/>
  <c r="BZ4572" i="67"/>
  <c r="BV4572" i="67"/>
  <c r="BR4572" i="67"/>
  <c r="CD4571" i="67"/>
  <c r="BZ4571" i="67"/>
  <c r="BV4571" i="67"/>
  <c r="BR4571" i="67"/>
  <c r="CD4570" i="67"/>
  <c r="BZ4570" i="67"/>
  <c r="BV4570" i="67"/>
  <c r="BR4570" i="67"/>
  <c r="CD4569" i="67"/>
  <c r="BZ4569" i="67"/>
  <c r="BV4569" i="67"/>
  <c r="BR4569" i="67"/>
  <c r="CD4568" i="67"/>
  <c r="BZ4568" i="67"/>
  <c r="BV4568" i="67"/>
  <c r="BR4568" i="67"/>
  <c r="CD4567" i="67"/>
  <c r="BZ4567" i="67"/>
  <c r="BV4567" i="67"/>
  <c r="BR4567" i="67"/>
  <c r="CD4566" i="67"/>
  <c r="BZ4566" i="67"/>
  <c r="BV4566" i="67"/>
  <c r="BR4566" i="67"/>
  <c r="CD4565" i="67"/>
  <c r="BZ4565" i="67"/>
  <c r="BV4565" i="67"/>
  <c r="BR4565" i="67"/>
  <c r="CD4564" i="67"/>
  <c r="BZ4564" i="67"/>
  <c r="BV4564" i="67"/>
  <c r="BR4564" i="67"/>
  <c r="CD4563" i="67"/>
  <c r="BZ4563" i="67"/>
  <c r="BV4563" i="67"/>
  <c r="BR4563" i="67"/>
  <c r="CD4562" i="67"/>
  <c r="BZ4562" i="67"/>
  <c r="BV4562" i="67"/>
  <c r="BR4562" i="67"/>
  <c r="CD4561" i="67"/>
  <c r="BZ4561" i="67"/>
  <c r="BV4561" i="67"/>
  <c r="BR4561" i="67"/>
  <c r="CD4560" i="67"/>
  <c r="BZ4560" i="67"/>
  <c r="BV4560" i="67"/>
  <c r="BR4560" i="67"/>
  <c r="CD4559" i="67"/>
  <c r="BZ4559" i="67"/>
  <c r="BV4559" i="67"/>
  <c r="BR4559" i="67"/>
  <c r="CD4558" i="67"/>
  <c r="BZ4558" i="67"/>
  <c r="BV4558" i="67"/>
  <c r="BR4558" i="67"/>
  <c r="CD4557" i="67"/>
  <c r="BZ4557" i="67"/>
  <c r="BV4557" i="67"/>
  <c r="BR4557" i="67"/>
  <c r="CD4556" i="67"/>
  <c r="BZ4556" i="67"/>
  <c r="BV4556" i="67"/>
  <c r="BR4556" i="67"/>
  <c r="CD4555" i="67"/>
  <c r="BZ4555" i="67"/>
  <c r="BV4555" i="67"/>
  <c r="BR4555" i="67"/>
  <c r="CD4554" i="67"/>
  <c r="BZ4554" i="67"/>
  <c r="BV4554" i="67"/>
  <c r="BR4554" i="67"/>
  <c r="CD4553" i="67"/>
  <c r="BZ4553" i="67"/>
  <c r="BV4553" i="67"/>
  <c r="BR4553" i="67"/>
  <c r="CD4552" i="67"/>
  <c r="BZ4552" i="67"/>
  <c r="BV4552" i="67"/>
  <c r="BR4552" i="67"/>
  <c r="CD4551" i="67"/>
  <c r="BZ4551" i="67"/>
  <c r="BV4551" i="67"/>
  <c r="BR4551" i="67"/>
  <c r="CD4550" i="67"/>
  <c r="BZ4550" i="67"/>
  <c r="BV4550" i="67"/>
  <c r="BR4550" i="67"/>
  <c r="CD4549" i="67"/>
  <c r="BZ4549" i="67"/>
  <c r="BV4549" i="67"/>
  <c r="BR4549" i="67"/>
  <c r="CD4548" i="67"/>
  <c r="BZ4548" i="67"/>
  <c r="BV4548" i="67"/>
  <c r="BR4548" i="67"/>
  <c r="CD4547" i="67"/>
  <c r="BZ4547" i="67"/>
  <c r="BV4547" i="67"/>
  <c r="BR4547" i="67"/>
  <c r="CD4546" i="67"/>
  <c r="BZ4546" i="67"/>
  <c r="BV4546" i="67"/>
  <c r="BR4546" i="67"/>
  <c r="CD4545" i="67"/>
  <c r="BZ4545" i="67"/>
  <c r="BV4545" i="67"/>
  <c r="BR4545" i="67"/>
  <c r="CD4544" i="67"/>
  <c r="BZ4544" i="67"/>
  <c r="BV4544" i="67"/>
  <c r="BR4544" i="67"/>
  <c r="CD4543" i="67"/>
  <c r="BZ4543" i="67"/>
  <c r="BV4543" i="67"/>
  <c r="BR4543" i="67"/>
  <c r="CD4542" i="67"/>
  <c r="BZ4542" i="67"/>
  <c r="BV4542" i="67"/>
  <c r="BR4542" i="67"/>
  <c r="CD4541" i="67"/>
  <c r="BZ4541" i="67"/>
  <c r="BV4541" i="67"/>
  <c r="BR4541" i="67"/>
  <c r="CD4540" i="67"/>
  <c r="BZ4540" i="67"/>
  <c r="BV4540" i="67"/>
  <c r="BR4540" i="67"/>
  <c r="CD4539" i="67"/>
  <c r="BZ4539" i="67"/>
  <c r="BV4539" i="67"/>
  <c r="BR4539" i="67"/>
  <c r="CD4538" i="67"/>
  <c r="BZ4538" i="67"/>
  <c r="BV4538" i="67"/>
  <c r="BR4538" i="67"/>
  <c r="CD4537" i="67"/>
  <c r="BZ4537" i="67"/>
  <c r="BV4537" i="67"/>
  <c r="BR4537" i="67"/>
  <c r="CD4536" i="67"/>
  <c r="BZ4536" i="67"/>
  <c r="BV4536" i="67"/>
  <c r="BR4536" i="67"/>
  <c r="CD4535" i="67"/>
  <c r="BZ4535" i="67"/>
  <c r="BV4535" i="67"/>
  <c r="BR4535" i="67"/>
  <c r="CD4534" i="67"/>
  <c r="BZ4534" i="67"/>
  <c r="BV4534" i="67"/>
  <c r="BR4534" i="67"/>
  <c r="CD4533" i="67"/>
  <c r="BZ4533" i="67"/>
  <c r="BV4533" i="67"/>
  <c r="BR4533" i="67"/>
  <c r="CD4532" i="67"/>
  <c r="BZ4532" i="67"/>
  <c r="BV4532" i="67"/>
  <c r="BR4532" i="67"/>
  <c r="CD4531" i="67"/>
  <c r="BZ4531" i="67"/>
  <c r="BV4531" i="67"/>
  <c r="BR4531" i="67"/>
  <c r="CD4530" i="67"/>
  <c r="BZ4530" i="67"/>
  <c r="BV4530" i="67"/>
  <c r="BR4530" i="67"/>
  <c r="CD4529" i="67"/>
  <c r="BZ4529" i="67"/>
  <c r="BV4529" i="67"/>
  <c r="BR4529" i="67"/>
  <c r="CD4528" i="67"/>
  <c r="BZ4528" i="67"/>
  <c r="BV4528" i="67"/>
  <c r="BR4528" i="67"/>
  <c r="CD4527" i="67"/>
  <c r="BZ4527" i="67"/>
  <c r="BV4527" i="67"/>
  <c r="BR4527" i="67"/>
  <c r="CD4526" i="67"/>
  <c r="BZ4526" i="67"/>
  <c r="BV4526" i="67"/>
  <c r="BR4526" i="67"/>
  <c r="CD4525" i="67"/>
  <c r="BZ4525" i="67"/>
  <c r="BV4525" i="67"/>
  <c r="BR4525" i="67"/>
  <c r="CD4524" i="67"/>
  <c r="BZ4524" i="67"/>
  <c r="BV4524" i="67"/>
  <c r="BR4524" i="67"/>
  <c r="CD4523" i="67"/>
  <c r="BZ4523" i="67"/>
  <c r="BV4523" i="67"/>
  <c r="BR4523" i="67"/>
  <c r="CD4522" i="67"/>
  <c r="BZ4522" i="67"/>
  <c r="BV4522" i="67"/>
  <c r="BR4522" i="67"/>
  <c r="CD4521" i="67"/>
  <c r="BZ4521" i="67"/>
  <c r="BV4521" i="67"/>
  <c r="BR4521" i="67"/>
  <c r="CD4520" i="67"/>
  <c r="BZ4520" i="67"/>
  <c r="BV4520" i="67"/>
  <c r="BR4520" i="67"/>
  <c r="CD4519" i="67"/>
  <c r="BZ4519" i="67"/>
  <c r="BV4519" i="67"/>
  <c r="BR4519" i="67"/>
  <c r="CD4518" i="67"/>
  <c r="BZ4518" i="67"/>
  <c r="BV4518" i="67"/>
  <c r="BR4518" i="67"/>
  <c r="CD4517" i="67"/>
  <c r="BZ4517" i="67"/>
  <c r="BV4517" i="67"/>
  <c r="BR4517" i="67"/>
  <c r="CD4516" i="67"/>
  <c r="BZ4516" i="67"/>
  <c r="BV4516" i="67"/>
  <c r="BR4516" i="67"/>
  <c r="CD4515" i="67"/>
  <c r="BZ4515" i="67"/>
  <c r="BV4515" i="67"/>
  <c r="BR4515" i="67"/>
  <c r="CD4514" i="67"/>
  <c r="BZ4514" i="67"/>
  <c r="BV4514" i="67"/>
  <c r="BR4514" i="67"/>
  <c r="CD4513" i="67"/>
  <c r="BZ4513" i="67"/>
  <c r="BV4513" i="67"/>
  <c r="BR4513" i="67"/>
  <c r="CD4512" i="67"/>
  <c r="BZ4512" i="67"/>
  <c r="BV4512" i="67"/>
  <c r="BR4512" i="67"/>
  <c r="CD4511" i="67"/>
  <c r="BZ4511" i="67"/>
  <c r="BV4511" i="67"/>
  <c r="BR4511" i="67"/>
  <c r="CD4510" i="67"/>
  <c r="BZ4510" i="67"/>
  <c r="BV4510" i="67"/>
  <c r="BR4510" i="67"/>
  <c r="CD4509" i="67"/>
  <c r="BZ4509" i="67"/>
  <c r="BV4509" i="67"/>
  <c r="BR4509" i="67"/>
  <c r="CD4508" i="67"/>
  <c r="BZ4508" i="67"/>
  <c r="BV4508" i="67"/>
  <c r="BR4508" i="67"/>
  <c r="CD4507" i="67"/>
  <c r="BZ4507" i="67"/>
  <c r="BV4507" i="67"/>
  <c r="BR4507" i="67"/>
  <c r="CD4506" i="67"/>
  <c r="BZ4506" i="67"/>
  <c r="BV4506" i="67"/>
  <c r="BR4506" i="67"/>
  <c r="CD4505" i="67"/>
  <c r="BZ4505" i="67"/>
  <c r="BV4505" i="67"/>
  <c r="BR4505" i="67"/>
  <c r="CD4504" i="67"/>
  <c r="BZ4504" i="67"/>
  <c r="BV4504" i="67"/>
  <c r="BR4504" i="67"/>
  <c r="CD4503" i="67"/>
  <c r="BZ4503" i="67"/>
  <c r="BV4503" i="67"/>
  <c r="BR4503" i="67"/>
  <c r="CD4502" i="67"/>
  <c r="BZ4502" i="67"/>
  <c r="BV4502" i="67"/>
  <c r="BR4502" i="67"/>
  <c r="CD4501" i="67"/>
  <c r="BZ4501" i="67"/>
  <c r="BV4501" i="67"/>
  <c r="BR4501" i="67"/>
  <c r="CD4500" i="67"/>
  <c r="BZ4500" i="67"/>
  <c r="BV4500" i="67"/>
  <c r="BR4500" i="67"/>
  <c r="CD4499" i="67"/>
  <c r="BZ4499" i="67"/>
  <c r="BV4499" i="67"/>
  <c r="BR4499" i="67"/>
  <c r="CD4498" i="67"/>
  <c r="BZ4498" i="67"/>
  <c r="BV4498" i="67"/>
  <c r="BR4498" i="67"/>
  <c r="CD4497" i="67"/>
  <c r="BZ4497" i="67"/>
  <c r="BV4497" i="67"/>
  <c r="BR4497" i="67"/>
  <c r="CD4496" i="67"/>
  <c r="BZ4496" i="67"/>
  <c r="BV4496" i="67"/>
  <c r="BR4496" i="67"/>
  <c r="CD4495" i="67"/>
  <c r="BZ4495" i="67"/>
  <c r="BV4495" i="67"/>
  <c r="BR4495" i="67"/>
  <c r="CD4494" i="67"/>
  <c r="BZ4494" i="67"/>
  <c r="BV4494" i="67"/>
  <c r="BR4494" i="67"/>
  <c r="CD4493" i="67"/>
  <c r="BZ4493" i="67"/>
  <c r="BV4493" i="67"/>
  <c r="BR4493" i="67"/>
  <c r="CD4492" i="67"/>
  <c r="BZ4492" i="67"/>
  <c r="BV4492" i="67"/>
  <c r="BR4492" i="67"/>
  <c r="CD4491" i="67"/>
  <c r="BZ4491" i="67"/>
  <c r="BV4491" i="67"/>
  <c r="BR4491" i="67"/>
  <c r="CD4490" i="67"/>
  <c r="BZ4490" i="67"/>
  <c r="BV4490" i="67"/>
  <c r="BR4490" i="67"/>
  <c r="CD4489" i="67"/>
  <c r="BZ4489" i="67"/>
  <c r="BV4489" i="67"/>
  <c r="BR4489" i="67"/>
  <c r="CD4488" i="67"/>
  <c r="BZ4488" i="67"/>
  <c r="BV4488" i="67"/>
  <c r="BR4488" i="67"/>
  <c r="CD4487" i="67"/>
  <c r="BZ4487" i="67"/>
  <c r="BV4487" i="67"/>
  <c r="BR4487" i="67"/>
  <c r="CD4486" i="67"/>
  <c r="BZ4486" i="67"/>
  <c r="BV4486" i="67"/>
  <c r="BR4486" i="67"/>
  <c r="CD4485" i="67"/>
  <c r="BZ4485" i="67"/>
  <c r="BV4485" i="67"/>
  <c r="BR4485" i="67"/>
  <c r="CD4484" i="67"/>
  <c r="BZ4484" i="67"/>
  <c r="BV4484" i="67"/>
  <c r="BR4484" i="67"/>
  <c r="CD4483" i="67"/>
  <c r="BZ4483" i="67"/>
  <c r="BV4483" i="67"/>
  <c r="BR4483" i="67"/>
  <c r="CD4482" i="67"/>
  <c r="BZ4482" i="67"/>
  <c r="BV4482" i="67"/>
  <c r="BR4482" i="67"/>
  <c r="CD4481" i="67"/>
  <c r="BZ4481" i="67"/>
  <c r="BV4481" i="67"/>
  <c r="BR4481" i="67"/>
  <c r="CD4480" i="67"/>
  <c r="BZ4480" i="67"/>
  <c r="BV4480" i="67"/>
  <c r="BR4480" i="67"/>
  <c r="CD4479" i="67"/>
  <c r="BZ4479" i="67"/>
  <c r="BV4479" i="67"/>
  <c r="BR4479" i="67"/>
  <c r="CD4478" i="67"/>
  <c r="BZ4478" i="67"/>
  <c r="BV4478" i="67"/>
  <c r="BR4478" i="67"/>
  <c r="CD4477" i="67"/>
  <c r="BZ4477" i="67"/>
  <c r="BV4477" i="67"/>
  <c r="BR4477" i="67"/>
  <c r="CD4476" i="67"/>
  <c r="BZ4476" i="67"/>
  <c r="BV4476" i="67"/>
  <c r="BR4476" i="67"/>
  <c r="CD4475" i="67"/>
  <c r="BZ4475" i="67"/>
  <c r="BV4475" i="67"/>
  <c r="BR4475" i="67"/>
  <c r="CD4474" i="67"/>
  <c r="BZ4474" i="67"/>
  <c r="BV4474" i="67"/>
  <c r="BR4474" i="67"/>
  <c r="CD4473" i="67"/>
  <c r="BZ4473" i="67"/>
  <c r="BV4473" i="67"/>
  <c r="BR4473" i="67"/>
  <c r="CD4472" i="67"/>
  <c r="BZ4472" i="67"/>
  <c r="BV4472" i="67"/>
  <c r="BR4472" i="67"/>
  <c r="CD4471" i="67"/>
  <c r="BZ4471" i="67"/>
  <c r="BV4471" i="67"/>
  <c r="BR4471" i="67"/>
  <c r="CD4470" i="67"/>
  <c r="BZ4470" i="67"/>
  <c r="BV4470" i="67"/>
  <c r="BR4470" i="67"/>
  <c r="CD4469" i="67"/>
  <c r="BZ4469" i="67"/>
  <c r="BV4469" i="67"/>
  <c r="BR4469" i="67"/>
  <c r="CD4468" i="67"/>
  <c r="BZ4468" i="67"/>
  <c r="BV4468" i="67"/>
  <c r="BR4468" i="67"/>
  <c r="CD4467" i="67"/>
  <c r="BZ4467" i="67"/>
  <c r="BV4467" i="67"/>
  <c r="BR4467" i="67"/>
  <c r="CD4466" i="67"/>
  <c r="BZ4466" i="67"/>
  <c r="BV4466" i="67"/>
  <c r="BR4466" i="67"/>
  <c r="CD4465" i="67"/>
  <c r="BZ4465" i="67"/>
  <c r="BV4465" i="67"/>
  <c r="BR4465" i="67"/>
  <c r="CD4464" i="67"/>
  <c r="BZ4464" i="67"/>
  <c r="BV4464" i="67"/>
  <c r="BR4464" i="67"/>
  <c r="CD4463" i="67"/>
  <c r="BZ4463" i="67"/>
  <c r="BV4463" i="67"/>
  <c r="BR4463" i="67"/>
  <c r="CD4462" i="67"/>
  <c r="BZ4462" i="67"/>
  <c r="BV4462" i="67"/>
  <c r="BR4462" i="67"/>
  <c r="CD4461" i="67"/>
  <c r="BZ4461" i="67"/>
  <c r="BV4461" i="67"/>
  <c r="BR4461" i="67"/>
  <c r="CD4460" i="67"/>
  <c r="BZ4460" i="67"/>
  <c r="BV4460" i="67"/>
  <c r="BR4460" i="67"/>
  <c r="CD4459" i="67"/>
  <c r="BZ4459" i="67"/>
  <c r="BV4459" i="67"/>
  <c r="BR4459" i="67"/>
  <c r="CD4458" i="67"/>
  <c r="BZ4458" i="67"/>
  <c r="BV4458" i="67"/>
  <c r="BR4458" i="67"/>
  <c r="CD4457" i="67"/>
  <c r="BZ4457" i="67"/>
  <c r="BV4457" i="67"/>
  <c r="BR4457" i="67"/>
  <c r="CD4456" i="67"/>
  <c r="BZ4456" i="67"/>
  <c r="BV4456" i="67"/>
  <c r="BR4456" i="67"/>
  <c r="CD4455" i="67"/>
  <c r="BZ4455" i="67"/>
  <c r="BV4455" i="67"/>
  <c r="BR4455" i="67"/>
  <c r="CD4454" i="67"/>
  <c r="BZ4454" i="67"/>
  <c r="BV4454" i="67"/>
  <c r="BR4454" i="67"/>
  <c r="CD4453" i="67"/>
  <c r="BZ4453" i="67"/>
  <c r="BV4453" i="67"/>
  <c r="BR4453" i="67"/>
  <c r="CD4452" i="67"/>
  <c r="BZ4452" i="67"/>
  <c r="BV4452" i="67"/>
  <c r="BR4452" i="67"/>
  <c r="CD4451" i="67"/>
  <c r="BZ4451" i="67"/>
  <c r="BV4451" i="67"/>
  <c r="BR4451" i="67"/>
  <c r="CD4450" i="67"/>
  <c r="BZ4450" i="67"/>
  <c r="BV4450" i="67"/>
  <c r="BR4450" i="67"/>
  <c r="CD4449" i="67"/>
  <c r="BZ4449" i="67"/>
  <c r="BV4449" i="67"/>
  <c r="BR4449" i="67"/>
  <c r="CD4448" i="67"/>
  <c r="BZ4448" i="67"/>
  <c r="BV4448" i="67"/>
  <c r="BR4448" i="67"/>
  <c r="CD4447" i="67"/>
  <c r="BZ4447" i="67"/>
  <c r="BV4447" i="67"/>
  <c r="BR4447" i="67"/>
  <c r="CD4446" i="67"/>
  <c r="BZ4446" i="67"/>
  <c r="BV4446" i="67"/>
  <c r="BR4446" i="67"/>
  <c r="CD4445" i="67"/>
  <c r="BZ4445" i="67"/>
  <c r="BV4445" i="67"/>
  <c r="BR4445" i="67"/>
  <c r="CD4444" i="67"/>
  <c r="BZ4444" i="67"/>
  <c r="BV4444" i="67"/>
  <c r="BR4444" i="67"/>
  <c r="CD4443" i="67"/>
  <c r="BZ4443" i="67"/>
  <c r="BV4443" i="67"/>
  <c r="BR4443" i="67"/>
  <c r="CD4442" i="67"/>
  <c r="BZ4442" i="67"/>
  <c r="BV4442" i="67"/>
  <c r="BR4442" i="67"/>
  <c r="CD4441" i="67"/>
  <c r="BZ4441" i="67"/>
  <c r="BV4441" i="67"/>
  <c r="BR4441" i="67"/>
  <c r="CD4440" i="67"/>
  <c r="BZ4440" i="67"/>
  <c r="BV4440" i="67"/>
  <c r="BR4440" i="67"/>
  <c r="CD4439" i="67"/>
  <c r="BZ4439" i="67"/>
  <c r="BV4439" i="67"/>
  <c r="BR4439" i="67"/>
  <c r="CD4438" i="67"/>
  <c r="BZ4438" i="67"/>
  <c r="BV4438" i="67"/>
  <c r="BR4438" i="67"/>
  <c r="CD4437" i="67"/>
  <c r="BZ4437" i="67"/>
  <c r="BV4437" i="67"/>
  <c r="BR4437" i="67"/>
  <c r="CD4436" i="67"/>
  <c r="BZ4436" i="67"/>
  <c r="BV4436" i="67"/>
  <c r="BR4436" i="67"/>
  <c r="CD4435" i="67"/>
  <c r="BZ4435" i="67"/>
  <c r="BV4435" i="67"/>
  <c r="BR4435" i="67"/>
  <c r="CD4434" i="67"/>
  <c r="BZ4434" i="67"/>
  <c r="BV4434" i="67"/>
  <c r="BR4434" i="67"/>
  <c r="CD4433" i="67"/>
  <c r="BZ4433" i="67"/>
  <c r="BV4433" i="67"/>
  <c r="BR4433" i="67"/>
  <c r="CD4432" i="67"/>
  <c r="BZ4432" i="67"/>
  <c r="BV4432" i="67"/>
  <c r="BR4432" i="67"/>
  <c r="CD4431" i="67"/>
  <c r="BZ4431" i="67"/>
  <c r="BV4431" i="67"/>
  <c r="BR4431" i="67"/>
  <c r="CD4430" i="67"/>
  <c r="BZ4430" i="67"/>
  <c r="BV4430" i="67"/>
  <c r="BR4430" i="67"/>
  <c r="CD4429" i="67"/>
  <c r="BZ4429" i="67"/>
  <c r="BV4429" i="67"/>
  <c r="BR4429" i="67"/>
  <c r="CD4428" i="67"/>
  <c r="BZ4428" i="67"/>
  <c r="BV4428" i="67"/>
  <c r="BR4428" i="67"/>
  <c r="CD4427" i="67"/>
  <c r="BZ4427" i="67"/>
  <c r="BV4427" i="67"/>
  <c r="BR4427" i="67"/>
  <c r="CD4426" i="67"/>
  <c r="BZ4426" i="67"/>
  <c r="BV4426" i="67"/>
  <c r="BR4426" i="67"/>
  <c r="CD4425" i="67"/>
  <c r="BZ4425" i="67"/>
  <c r="BV4425" i="67"/>
  <c r="BR4425" i="67"/>
  <c r="CD4424" i="67"/>
  <c r="BZ4424" i="67"/>
  <c r="BV4424" i="67"/>
  <c r="BR4424" i="67"/>
  <c r="CD4423" i="67"/>
  <c r="BZ4423" i="67"/>
  <c r="BV4423" i="67"/>
  <c r="BR4423" i="67"/>
  <c r="CD4422" i="67"/>
  <c r="BZ4422" i="67"/>
  <c r="BV4422" i="67"/>
  <c r="BR4422" i="67"/>
  <c r="CD4421" i="67"/>
  <c r="BZ4421" i="67"/>
  <c r="BV4421" i="67"/>
  <c r="BR4421" i="67"/>
  <c r="CD4420" i="67"/>
  <c r="BZ4420" i="67"/>
  <c r="BV4420" i="67"/>
  <c r="BR4420" i="67"/>
  <c r="CD4419" i="67"/>
  <c r="BZ4419" i="67"/>
  <c r="BV4419" i="67"/>
  <c r="BR4419" i="67"/>
  <c r="CD4418" i="67"/>
  <c r="BZ4418" i="67"/>
  <c r="BV4418" i="67"/>
  <c r="BR4418" i="67"/>
  <c r="CD4417" i="67"/>
  <c r="BZ4417" i="67"/>
  <c r="BV4417" i="67"/>
  <c r="BR4417" i="67"/>
  <c r="CD4416" i="67"/>
  <c r="BZ4416" i="67"/>
  <c r="BV4416" i="67"/>
  <c r="BR4416" i="67"/>
  <c r="CD4415" i="67"/>
  <c r="BZ4415" i="67"/>
  <c r="BV4415" i="67"/>
  <c r="BR4415" i="67"/>
  <c r="CD4414" i="67"/>
  <c r="BZ4414" i="67"/>
  <c r="BV4414" i="67"/>
  <c r="BR4414" i="67"/>
  <c r="CD4413" i="67"/>
  <c r="BZ4413" i="67"/>
  <c r="BV4413" i="67"/>
  <c r="BR4413" i="67"/>
  <c r="CD4412" i="67"/>
  <c r="BZ4412" i="67"/>
  <c r="BV4412" i="67"/>
  <c r="BR4412" i="67"/>
  <c r="CD4411" i="67"/>
  <c r="BZ4411" i="67"/>
  <c r="BV4411" i="67"/>
  <c r="BR4411" i="67"/>
  <c r="CD4410" i="67"/>
  <c r="BZ4410" i="67"/>
  <c r="BV4410" i="67"/>
  <c r="BR4410" i="67"/>
  <c r="CD4409" i="67"/>
  <c r="BZ4409" i="67"/>
  <c r="BV4409" i="67"/>
  <c r="BR4409" i="67"/>
  <c r="CD4408" i="67"/>
  <c r="BZ4408" i="67"/>
  <c r="BV4408" i="67"/>
  <c r="BR4408" i="67"/>
  <c r="CD4407" i="67"/>
  <c r="BZ4407" i="67"/>
  <c r="BV4407" i="67"/>
  <c r="BR4407" i="67"/>
  <c r="CD4406" i="67"/>
  <c r="BZ4406" i="67"/>
  <c r="BV4406" i="67"/>
  <c r="BR4406" i="67"/>
  <c r="CD4405" i="67"/>
  <c r="BZ4405" i="67"/>
  <c r="BV4405" i="67"/>
  <c r="BR4405" i="67"/>
  <c r="CD4404" i="67"/>
  <c r="BZ4404" i="67"/>
  <c r="BV4404" i="67"/>
  <c r="BR4404" i="67"/>
  <c r="CD4403" i="67"/>
  <c r="BZ4403" i="67"/>
  <c r="BV4403" i="67"/>
  <c r="BR4403" i="67"/>
  <c r="CD4402" i="67"/>
  <c r="BZ4402" i="67"/>
  <c r="BV4402" i="67"/>
  <c r="BR4402" i="67"/>
  <c r="CD4401" i="67"/>
  <c r="BZ4401" i="67"/>
  <c r="BV4401" i="67"/>
  <c r="BR4401" i="67"/>
  <c r="CD4400" i="67"/>
  <c r="BZ4400" i="67"/>
  <c r="BV4400" i="67"/>
  <c r="BR4400" i="67"/>
  <c r="CD4399" i="67"/>
  <c r="BZ4399" i="67"/>
  <c r="BV4399" i="67"/>
  <c r="BR4399" i="67"/>
  <c r="CD4398" i="67"/>
  <c r="BZ4398" i="67"/>
  <c r="BV4398" i="67"/>
  <c r="BR4398" i="67"/>
  <c r="CD4397" i="67"/>
  <c r="BZ4397" i="67"/>
  <c r="BV4397" i="67"/>
  <c r="BR4397" i="67"/>
  <c r="CD4396" i="67"/>
  <c r="BZ4396" i="67"/>
  <c r="BV4396" i="67"/>
  <c r="BR4396" i="67"/>
  <c r="CD4395" i="67"/>
  <c r="BZ4395" i="67"/>
  <c r="BV4395" i="67"/>
  <c r="BR4395" i="67"/>
  <c r="CD4394" i="67"/>
  <c r="BZ4394" i="67"/>
  <c r="BV4394" i="67"/>
  <c r="BR4394" i="67"/>
  <c r="CD4393" i="67"/>
  <c r="BZ4393" i="67"/>
  <c r="BV4393" i="67"/>
  <c r="BR4393" i="67"/>
  <c r="CD4392" i="67"/>
  <c r="BZ4392" i="67"/>
  <c r="BV4392" i="67"/>
  <c r="BR4392" i="67"/>
  <c r="CD4391" i="67"/>
  <c r="BZ4391" i="67"/>
  <c r="BV4391" i="67"/>
  <c r="BR4391" i="67"/>
  <c r="CD4390" i="67"/>
  <c r="BZ4390" i="67"/>
  <c r="BV4390" i="67"/>
  <c r="BR4390" i="67"/>
  <c r="CD4389" i="67"/>
  <c r="BZ4389" i="67"/>
  <c r="BV4389" i="67"/>
  <c r="BR4389" i="67"/>
  <c r="CD4388" i="67"/>
  <c r="BZ4388" i="67"/>
  <c r="BV4388" i="67"/>
  <c r="BR4388" i="67"/>
  <c r="CD4387" i="67"/>
  <c r="BZ4387" i="67"/>
  <c r="BV4387" i="67"/>
  <c r="BR4387" i="67"/>
  <c r="CD4386" i="67"/>
  <c r="BZ4386" i="67"/>
  <c r="BV4386" i="67"/>
  <c r="BR4386" i="67"/>
  <c r="CD4385" i="67"/>
  <c r="BZ4385" i="67"/>
  <c r="BV4385" i="67"/>
  <c r="BR4385" i="67"/>
  <c r="CD4384" i="67"/>
  <c r="BZ4384" i="67"/>
  <c r="BV4384" i="67"/>
  <c r="BR4384" i="67"/>
  <c r="CD4383" i="67"/>
  <c r="BZ4383" i="67"/>
  <c r="BV4383" i="67"/>
  <c r="BR4383" i="67"/>
  <c r="CD4382" i="67"/>
  <c r="BZ4382" i="67"/>
  <c r="BV4382" i="67"/>
  <c r="BR4382" i="67"/>
  <c r="CD4381" i="67"/>
  <c r="BZ4381" i="67"/>
  <c r="BV4381" i="67"/>
  <c r="BR4381" i="67"/>
  <c r="CD4380" i="67"/>
  <c r="BZ4380" i="67"/>
  <c r="BV4380" i="67"/>
  <c r="BR4380" i="67"/>
  <c r="CD4379" i="67"/>
  <c r="BZ4379" i="67"/>
  <c r="BV4379" i="67"/>
  <c r="BR4379" i="67"/>
  <c r="CD4378" i="67"/>
  <c r="BZ4378" i="67"/>
  <c r="BV4378" i="67"/>
  <c r="BR4378" i="67"/>
  <c r="CD4377" i="67"/>
  <c r="BZ4377" i="67"/>
  <c r="BV4377" i="67"/>
  <c r="BR4377" i="67"/>
  <c r="CD4376" i="67"/>
  <c r="BZ4376" i="67"/>
  <c r="BV4376" i="67"/>
  <c r="BR4376" i="67"/>
  <c r="CD4375" i="67"/>
  <c r="BZ4375" i="67"/>
  <c r="BV4375" i="67"/>
  <c r="BR4375" i="67"/>
  <c r="CD4374" i="67"/>
  <c r="BZ4374" i="67"/>
  <c r="BV4374" i="67"/>
  <c r="BR4374" i="67"/>
  <c r="CD4373" i="67"/>
  <c r="BZ4373" i="67"/>
  <c r="BV4373" i="67"/>
  <c r="BR4373" i="67"/>
  <c r="CD4372" i="67"/>
  <c r="BZ4372" i="67"/>
  <c r="BV4372" i="67"/>
  <c r="BR4372" i="67"/>
  <c r="CD4371" i="67"/>
  <c r="BZ4371" i="67"/>
  <c r="BV4371" i="67"/>
  <c r="BR4371" i="67"/>
  <c r="CD4370" i="67"/>
  <c r="BZ4370" i="67"/>
  <c r="BV4370" i="67"/>
  <c r="BR4370" i="67"/>
  <c r="CD4369" i="67"/>
  <c r="BZ4369" i="67"/>
  <c r="BV4369" i="67"/>
  <c r="BR4369" i="67"/>
  <c r="CD4368" i="67"/>
  <c r="BZ4368" i="67"/>
  <c r="BV4368" i="67"/>
  <c r="BR4368" i="67"/>
  <c r="CD4367" i="67"/>
  <c r="BZ4367" i="67"/>
  <c r="BV4367" i="67"/>
  <c r="BR4367" i="67"/>
  <c r="CD4366" i="67"/>
  <c r="BZ4366" i="67"/>
  <c r="BV4366" i="67"/>
  <c r="BR4366" i="67"/>
  <c r="CD4365" i="67"/>
  <c r="BZ4365" i="67"/>
  <c r="BV4365" i="67"/>
  <c r="BR4365" i="67"/>
  <c r="CD4364" i="67"/>
  <c r="BZ4364" i="67"/>
  <c r="BV4364" i="67"/>
  <c r="BR4364" i="67"/>
  <c r="CD4363" i="67"/>
  <c r="BZ4363" i="67"/>
  <c r="BV4363" i="67"/>
  <c r="BR4363" i="67"/>
  <c r="CD4362" i="67"/>
  <c r="BZ4362" i="67"/>
  <c r="BV4362" i="67"/>
  <c r="BR4362" i="67"/>
  <c r="CD4361" i="67"/>
  <c r="BZ4361" i="67"/>
  <c r="BV4361" i="67"/>
  <c r="BR4361" i="67"/>
  <c r="CD4360" i="67"/>
  <c r="BZ4360" i="67"/>
  <c r="BV4360" i="67"/>
  <c r="BR4360" i="67"/>
  <c r="CD4359" i="67"/>
  <c r="BZ4359" i="67"/>
  <c r="BV4359" i="67"/>
  <c r="BR4359" i="67"/>
  <c r="CD4358" i="67"/>
  <c r="BZ4358" i="67"/>
  <c r="BV4358" i="67"/>
  <c r="BR4358" i="67"/>
  <c r="CD4357" i="67"/>
  <c r="BZ4357" i="67"/>
  <c r="BV4357" i="67"/>
  <c r="BR4357" i="67"/>
  <c r="CD4356" i="67"/>
  <c r="BZ4356" i="67"/>
  <c r="BV4356" i="67"/>
  <c r="BR4356" i="67"/>
  <c r="CD4355" i="67"/>
  <c r="BZ4355" i="67"/>
  <c r="BV4355" i="67"/>
  <c r="BR4355" i="67"/>
  <c r="CD4354" i="67"/>
  <c r="BZ4354" i="67"/>
  <c r="BV4354" i="67"/>
  <c r="BR4354" i="67"/>
  <c r="CD4353" i="67"/>
  <c r="BZ4353" i="67"/>
  <c r="BV4353" i="67"/>
  <c r="BR4353" i="67"/>
  <c r="CD4352" i="67"/>
  <c r="BZ4352" i="67"/>
  <c r="BV4352" i="67"/>
  <c r="BR4352" i="67"/>
  <c r="CD4351" i="67"/>
  <c r="BZ4351" i="67"/>
  <c r="BV4351" i="67"/>
  <c r="BR4351" i="67"/>
  <c r="CD4350" i="67"/>
  <c r="BZ4350" i="67"/>
  <c r="BV4350" i="67"/>
  <c r="BR4350" i="67"/>
  <c r="CD4349" i="67"/>
  <c r="BZ4349" i="67"/>
  <c r="BV4349" i="67"/>
  <c r="BR4349" i="67"/>
  <c r="CD4348" i="67"/>
  <c r="BZ4348" i="67"/>
  <c r="BV4348" i="67"/>
  <c r="BR4348" i="67"/>
  <c r="CD4347" i="67"/>
  <c r="BZ4347" i="67"/>
  <c r="BV4347" i="67"/>
  <c r="BR4347" i="67"/>
  <c r="CD4346" i="67"/>
  <c r="BZ4346" i="67"/>
  <c r="BV4346" i="67"/>
  <c r="BR4346" i="67"/>
  <c r="CD4345" i="67"/>
  <c r="BZ4345" i="67"/>
  <c r="BV4345" i="67"/>
  <c r="BR4345" i="67"/>
  <c r="CD4344" i="67"/>
  <c r="BZ4344" i="67"/>
  <c r="BV4344" i="67"/>
  <c r="BR4344" i="67"/>
  <c r="CD4343" i="67"/>
  <c r="BZ4343" i="67"/>
  <c r="BV4343" i="67"/>
  <c r="BR4343" i="67"/>
  <c r="CD4342" i="67"/>
  <c r="BZ4342" i="67"/>
  <c r="BV4342" i="67"/>
  <c r="BR4342" i="67"/>
  <c r="CD4341" i="67"/>
  <c r="BZ4341" i="67"/>
  <c r="BV4341" i="67"/>
  <c r="BR4341" i="67"/>
  <c r="CD4340" i="67"/>
  <c r="BZ4340" i="67"/>
  <c r="BV4340" i="67"/>
  <c r="BR4340" i="67"/>
  <c r="CD4339" i="67"/>
  <c r="BZ4339" i="67"/>
  <c r="BV4339" i="67"/>
  <c r="BR4339" i="67"/>
  <c r="CD4338" i="67"/>
  <c r="BZ4338" i="67"/>
  <c r="BV4338" i="67"/>
  <c r="BR4338" i="67"/>
  <c r="CD4337" i="67"/>
  <c r="BZ4337" i="67"/>
  <c r="BV4337" i="67"/>
  <c r="BR4337" i="67"/>
  <c r="CD4336" i="67"/>
  <c r="BZ4336" i="67"/>
  <c r="BV4336" i="67"/>
  <c r="BR4336" i="67"/>
  <c r="CD4335" i="67"/>
  <c r="BZ4335" i="67"/>
  <c r="BV4335" i="67"/>
  <c r="BR4335" i="67"/>
  <c r="CD4334" i="67"/>
  <c r="BZ4334" i="67"/>
  <c r="BV4334" i="67"/>
  <c r="BR4334" i="67"/>
  <c r="CD4333" i="67"/>
  <c r="BZ4333" i="67"/>
  <c r="BV4333" i="67"/>
  <c r="BR4333" i="67"/>
  <c r="CD4332" i="67"/>
  <c r="BZ4332" i="67"/>
  <c r="BV4332" i="67"/>
  <c r="BR4332" i="67"/>
  <c r="CD4331" i="67"/>
  <c r="BZ4331" i="67"/>
  <c r="BV4331" i="67"/>
  <c r="BR4331" i="67"/>
  <c r="CD4330" i="67"/>
  <c r="BZ4330" i="67"/>
  <c r="BV4330" i="67"/>
  <c r="BR4330" i="67"/>
  <c r="CD4329" i="67"/>
  <c r="BZ4329" i="67"/>
  <c r="BV4329" i="67"/>
  <c r="BR4329" i="67"/>
  <c r="CD4328" i="67"/>
  <c r="BZ4328" i="67"/>
  <c r="BV4328" i="67"/>
  <c r="BR4328" i="67"/>
  <c r="CD4327" i="67"/>
  <c r="BZ4327" i="67"/>
  <c r="BV4327" i="67"/>
  <c r="BR4327" i="67"/>
  <c r="CD4326" i="67"/>
  <c r="BZ4326" i="67"/>
  <c r="BV4326" i="67"/>
  <c r="BR4326" i="67"/>
  <c r="CD4325" i="67"/>
  <c r="BZ4325" i="67"/>
  <c r="BV4325" i="67"/>
  <c r="BR4325" i="67"/>
  <c r="CD4324" i="67"/>
  <c r="BZ4324" i="67"/>
  <c r="BV4324" i="67"/>
  <c r="BR4324" i="67"/>
  <c r="CD4323" i="67"/>
  <c r="BZ4323" i="67"/>
  <c r="BV4323" i="67"/>
  <c r="BR4323" i="67"/>
  <c r="CD4322" i="67"/>
  <c r="BZ4322" i="67"/>
  <c r="BV4322" i="67"/>
  <c r="BR4322" i="67"/>
  <c r="CD4321" i="67"/>
  <c r="BZ4321" i="67"/>
  <c r="BV4321" i="67"/>
  <c r="BR4321" i="67"/>
  <c r="CD4320" i="67"/>
  <c r="BZ4320" i="67"/>
  <c r="BV4320" i="67"/>
  <c r="BR4320" i="67"/>
  <c r="CD4319" i="67"/>
  <c r="BZ4319" i="67"/>
  <c r="BV4319" i="67"/>
  <c r="BR4319" i="67"/>
  <c r="CD4318" i="67"/>
  <c r="BZ4318" i="67"/>
  <c r="BV4318" i="67"/>
  <c r="BR4318" i="67"/>
  <c r="CD4317" i="67"/>
  <c r="BZ4317" i="67"/>
  <c r="BV4317" i="67"/>
  <c r="BR4317" i="67"/>
  <c r="CD4316" i="67"/>
  <c r="BZ4316" i="67"/>
  <c r="BV4316" i="67"/>
  <c r="BR4316" i="67"/>
  <c r="CD4315" i="67"/>
  <c r="BZ4315" i="67"/>
  <c r="BV4315" i="67"/>
  <c r="BR4315" i="67"/>
  <c r="CD4314" i="67"/>
  <c r="BZ4314" i="67"/>
  <c r="BV4314" i="67"/>
  <c r="BR4314" i="67"/>
  <c r="CD4313" i="67"/>
  <c r="BZ4313" i="67"/>
  <c r="BV4313" i="67"/>
  <c r="BR4313" i="67"/>
  <c r="CD4312" i="67"/>
  <c r="BZ4312" i="67"/>
  <c r="BV4312" i="67"/>
  <c r="BR4312" i="67"/>
  <c r="CD4311" i="67"/>
  <c r="BZ4311" i="67"/>
  <c r="BV4311" i="67"/>
  <c r="BR4311" i="67"/>
  <c r="CD4310" i="67"/>
  <c r="BZ4310" i="67"/>
  <c r="BV4310" i="67"/>
  <c r="BR4310" i="67"/>
  <c r="CD4309" i="67"/>
  <c r="BZ4309" i="67"/>
  <c r="BV4309" i="67"/>
  <c r="BR4309" i="67"/>
  <c r="CD4308" i="67"/>
  <c r="BZ4308" i="67"/>
  <c r="BV4308" i="67"/>
  <c r="BR4308" i="67"/>
  <c r="CD4307" i="67"/>
  <c r="BZ4307" i="67"/>
  <c r="BV4307" i="67"/>
  <c r="BR4307" i="67"/>
  <c r="CD4306" i="67"/>
  <c r="BZ4306" i="67"/>
  <c r="BV4306" i="67"/>
  <c r="BR4306" i="67"/>
  <c r="CD4305" i="67"/>
  <c r="BZ4305" i="67"/>
  <c r="BV4305" i="67"/>
  <c r="BR4305" i="67"/>
  <c r="CD4304" i="67"/>
  <c r="BZ4304" i="67"/>
  <c r="BV4304" i="67"/>
  <c r="BR4304" i="67"/>
  <c r="CD4303" i="67"/>
  <c r="BZ4303" i="67"/>
  <c r="BV4303" i="67"/>
  <c r="BR4303" i="67"/>
  <c r="CD4302" i="67"/>
  <c r="BZ4302" i="67"/>
  <c r="BV4302" i="67"/>
  <c r="BR4302" i="67"/>
  <c r="CD4301" i="67"/>
  <c r="BZ4301" i="67"/>
  <c r="BV4301" i="67"/>
  <c r="BR4301" i="67"/>
  <c r="CD4300" i="67"/>
  <c r="BZ4300" i="67"/>
  <c r="BV4300" i="67"/>
  <c r="BR4300" i="67"/>
  <c r="CD4299" i="67"/>
  <c r="BZ4299" i="67"/>
  <c r="BV4299" i="67"/>
  <c r="BR4299" i="67"/>
  <c r="CD4298" i="67"/>
  <c r="BZ4298" i="67"/>
  <c r="BV4298" i="67"/>
  <c r="BR4298" i="67"/>
  <c r="CD4297" i="67"/>
  <c r="BZ4297" i="67"/>
  <c r="BV4297" i="67"/>
  <c r="BR4297" i="67"/>
  <c r="CD4296" i="67"/>
  <c r="BZ4296" i="67"/>
  <c r="BV4296" i="67"/>
  <c r="BR4296" i="67"/>
  <c r="CD4295" i="67"/>
  <c r="BZ4295" i="67"/>
  <c r="BV4295" i="67"/>
  <c r="BR4295" i="67"/>
  <c r="CD4294" i="67"/>
  <c r="BZ4294" i="67"/>
  <c r="BV4294" i="67"/>
  <c r="BR4294" i="67"/>
  <c r="CD4293" i="67"/>
  <c r="BZ4293" i="67"/>
  <c r="BV4293" i="67"/>
  <c r="BR4293" i="67"/>
  <c r="CD4292" i="67"/>
  <c r="BZ4292" i="67"/>
  <c r="BV4292" i="67"/>
  <c r="BR4292" i="67"/>
  <c r="CD4291" i="67"/>
  <c r="BZ4291" i="67"/>
  <c r="BV4291" i="67"/>
  <c r="BR4291" i="67"/>
  <c r="CD4290" i="67"/>
  <c r="BZ4290" i="67"/>
  <c r="BV4290" i="67"/>
  <c r="BR4290" i="67"/>
  <c r="CD4289" i="67"/>
  <c r="BZ4289" i="67"/>
  <c r="BV4289" i="67"/>
  <c r="BR4289" i="67"/>
  <c r="CD4288" i="67"/>
  <c r="BZ4288" i="67"/>
  <c r="BV4288" i="67"/>
  <c r="BR4288" i="67"/>
  <c r="CD4287" i="67"/>
  <c r="BZ4287" i="67"/>
  <c r="BV4287" i="67"/>
  <c r="BR4287" i="67"/>
  <c r="CD4286" i="67"/>
  <c r="BZ4286" i="67"/>
  <c r="BV4286" i="67"/>
  <c r="BR4286" i="67"/>
  <c r="CD4285" i="67"/>
  <c r="BZ4285" i="67"/>
  <c r="BV4285" i="67"/>
  <c r="BR4285" i="67"/>
  <c r="CD4284" i="67"/>
  <c r="BZ4284" i="67"/>
  <c r="BV4284" i="67"/>
  <c r="BR4284" i="67"/>
  <c r="CD4283" i="67"/>
  <c r="BZ4283" i="67"/>
  <c r="BV4283" i="67"/>
  <c r="BR4283" i="67"/>
  <c r="CD4282" i="67"/>
  <c r="BZ4282" i="67"/>
  <c r="BV4282" i="67"/>
  <c r="BR4282" i="67"/>
  <c r="CD4281" i="67"/>
  <c r="BZ4281" i="67"/>
  <c r="BV4281" i="67"/>
  <c r="BR4281" i="67"/>
  <c r="CD4280" i="67"/>
  <c r="BZ4280" i="67"/>
  <c r="BV4280" i="67"/>
  <c r="BR4280" i="67"/>
  <c r="CD4279" i="67"/>
  <c r="BZ4279" i="67"/>
  <c r="BV4279" i="67"/>
  <c r="BR4279" i="67"/>
  <c r="CD4278" i="67"/>
  <c r="BZ4278" i="67"/>
  <c r="BV4278" i="67"/>
  <c r="BR4278" i="67"/>
  <c r="CD4277" i="67"/>
  <c r="BZ4277" i="67"/>
  <c r="BV4277" i="67"/>
  <c r="BR4277" i="67"/>
  <c r="CD4276" i="67"/>
  <c r="BZ4276" i="67"/>
  <c r="BV4276" i="67"/>
  <c r="BR4276" i="67"/>
  <c r="CD4275" i="67"/>
  <c r="BZ4275" i="67"/>
  <c r="BV4275" i="67"/>
  <c r="BR4275" i="67"/>
  <c r="CD4274" i="67"/>
  <c r="BZ4274" i="67"/>
  <c r="BV4274" i="67"/>
  <c r="BR4274" i="67"/>
  <c r="CD4273" i="67"/>
  <c r="BZ4273" i="67"/>
  <c r="BV4273" i="67"/>
  <c r="BR4273" i="67"/>
  <c r="CD4272" i="67"/>
  <c r="BZ4272" i="67"/>
  <c r="BV4272" i="67"/>
  <c r="BR4272" i="67"/>
  <c r="CD4271" i="67"/>
  <c r="BZ4271" i="67"/>
  <c r="BV4271" i="67"/>
  <c r="BR4271" i="67"/>
  <c r="CD4270" i="67"/>
  <c r="BZ4270" i="67"/>
  <c r="BV4270" i="67"/>
  <c r="BR4270" i="67"/>
  <c r="CD4269" i="67"/>
  <c r="BZ4269" i="67"/>
  <c r="BV4269" i="67"/>
  <c r="BR4269" i="67"/>
  <c r="CD4268" i="67"/>
  <c r="BZ4268" i="67"/>
  <c r="BV4268" i="67"/>
  <c r="BR4268" i="67"/>
  <c r="CD4267" i="67"/>
  <c r="BZ4267" i="67"/>
  <c r="BV4267" i="67"/>
  <c r="BR4267" i="67"/>
  <c r="CD4266" i="67"/>
  <c r="BZ4266" i="67"/>
  <c r="BV4266" i="67"/>
  <c r="BR4266" i="67"/>
  <c r="CD4265" i="67"/>
  <c r="BZ4265" i="67"/>
  <c r="BV4265" i="67"/>
  <c r="BR4265" i="67"/>
  <c r="CD4264" i="67"/>
  <c r="BZ4264" i="67"/>
  <c r="BV4264" i="67"/>
  <c r="BR4264" i="67"/>
  <c r="CD4263" i="67"/>
  <c r="BZ4263" i="67"/>
  <c r="BV4263" i="67"/>
  <c r="BR4263" i="67"/>
  <c r="CD4262" i="67"/>
  <c r="BZ4262" i="67"/>
  <c r="BV4262" i="67"/>
  <c r="BR4262" i="67"/>
  <c r="CD4261" i="67"/>
  <c r="BZ4261" i="67"/>
  <c r="BV4261" i="67"/>
  <c r="BR4261" i="67"/>
  <c r="CD4260" i="67"/>
  <c r="BZ4260" i="67"/>
  <c r="BV4260" i="67"/>
  <c r="BR4260" i="67"/>
  <c r="CD4259" i="67"/>
  <c r="BZ4259" i="67"/>
  <c r="BV4259" i="67"/>
  <c r="BR4259" i="67"/>
  <c r="CD4258" i="67"/>
  <c r="BZ4258" i="67"/>
  <c r="BV4258" i="67"/>
  <c r="BR4258" i="67"/>
  <c r="CD4257" i="67"/>
  <c r="BZ4257" i="67"/>
  <c r="BV4257" i="67"/>
  <c r="BR4257" i="67"/>
  <c r="CD4256" i="67"/>
  <c r="BZ4256" i="67"/>
  <c r="BV4256" i="67"/>
  <c r="BR4256" i="67"/>
  <c r="CD4255" i="67"/>
  <c r="BZ4255" i="67"/>
  <c r="BV4255" i="67"/>
  <c r="BR4255" i="67"/>
  <c r="CD4254" i="67"/>
  <c r="BZ4254" i="67"/>
  <c r="BV4254" i="67"/>
  <c r="BR4254" i="67"/>
  <c r="CD4253" i="67"/>
  <c r="BZ4253" i="67"/>
  <c r="BV4253" i="67"/>
  <c r="BR4253" i="67"/>
  <c r="CD4252" i="67"/>
  <c r="BZ4252" i="67"/>
  <c r="BV4252" i="67"/>
  <c r="BR4252" i="67"/>
  <c r="CD4251" i="67"/>
  <c r="BZ4251" i="67"/>
  <c r="BV4251" i="67"/>
  <c r="BR4251" i="67"/>
  <c r="CD4250" i="67"/>
  <c r="BZ4250" i="67"/>
  <c r="BV4250" i="67"/>
  <c r="BR4250" i="67"/>
  <c r="CD4249" i="67"/>
  <c r="BZ4249" i="67"/>
  <c r="BV4249" i="67"/>
  <c r="BR4249" i="67"/>
  <c r="CD4248" i="67"/>
  <c r="BZ4248" i="67"/>
  <c r="BV4248" i="67"/>
  <c r="BR4248" i="67"/>
  <c r="CD4247" i="67"/>
  <c r="BZ4247" i="67"/>
  <c r="BV4247" i="67"/>
  <c r="BR4247" i="67"/>
  <c r="CD4246" i="67"/>
  <c r="BZ4246" i="67"/>
  <c r="BV4246" i="67"/>
  <c r="BR4246" i="67"/>
  <c r="CD4245" i="67"/>
  <c r="BZ4245" i="67"/>
  <c r="BV4245" i="67"/>
  <c r="BR4245" i="67"/>
  <c r="CD4244" i="67"/>
  <c r="BZ4244" i="67"/>
  <c r="BV4244" i="67"/>
  <c r="BR4244" i="67"/>
  <c r="CD4243" i="67"/>
  <c r="BZ4243" i="67"/>
  <c r="BV4243" i="67"/>
  <c r="BR4243" i="67"/>
  <c r="CD4242" i="67"/>
  <c r="BZ4242" i="67"/>
  <c r="BV4242" i="67"/>
  <c r="BR4242" i="67"/>
  <c r="CD4241" i="67"/>
  <c r="BZ4241" i="67"/>
  <c r="BV4241" i="67"/>
  <c r="BR4241" i="67"/>
  <c r="CD4240" i="67"/>
  <c r="BZ4240" i="67"/>
  <c r="BV4240" i="67"/>
  <c r="BR4240" i="67"/>
  <c r="CD4239" i="67"/>
  <c r="BZ4239" i="67"/>
  <c r="BV4239" i="67"/>
  <c r="BR4239" i="67"/>
  <c r="CD4238" i="67"/>
  <c r="BZ4238" i="67"/>
  <c r="BV4238" i="67"/>
  <c r="BR4238" i="67"/>
  <c r="CD4237" i="67"/>
  <c r="BZ4237" i="67"/>
  <c r="BV4237" i="67"/>
  <c r="BR4237" i="67"/>
  <c r="CD4236" i="67"/>
  <c r="BZ4236" i="67"/>
  <c r="BV4236" i="67"/>
  <c r="BR4236" i="67"/>
  <c r="CD4235" i="67"/>
  <c r="BZ4235" i="67"/>
  <c r="BV4235" i="67"/>
  <c r="BR4235" i="67"/>
  <c r="CD4234" i="67"/>
  <c r="BZ4234" i="67"/>
  <c r="BV4234" i="67"/>
  <c r="BR4234" i="67"/>
  <c r="CD4233" i="67"/>
  <c r="BZ4233" i="67"/>
  <c r="BV4233" i="67"/>
  <c r="BR4233" i="67"/>
  <c r="CD4232" i="67"/>
  <c r="BZ4232" i="67"/>
  <c r="BV4232" i="67"/>
  <c r="BR4232" i="67"/>
  <c r="CD4231" i="67"/>
  <c r="BZ4231" i="67"/>
  <c r="BV4231" i="67"/>
  <c r="BR4231" i="67"/>
  <c r="CD4230" i="67"/>
  <c r="BZ4230" i="67"/>
  <c r="BV4230" i="67"/>
  <c r="BR4230" i="67"/>
  <c r="CD4229" i="67"/>
  <c r="BZ4229" i="67"/>
  <c r="BV4229" i="67"/>
  <c r="BR4229" i="67"/>
  <c r="CD4228" i="67"/>
  <c r="BZ4228" i="67"/>
  <c r="BV4228" i="67"/>
  <c r="BR4228" i="67"/>
  <c r="CD4227" i="67"/>
  <c r="BZ4227" i="67"/>
  <c r="BV4227" i="67"/>
  <c r="BR4227" i="67"/>
  <c r="CD4226" i="67"/>
  <c r="BZ4226" i="67"/>
  <c r="BV4226" i="67"/>
  <c r="BR4226" i="67"/>
  <c r="CD4225" i="67"/>
  <c r="BZ4225" i="67"/>
  <c r="BV4225" i="67"/>
  <c r="BR4225" i="67"/>
  <c r="CD4224" i="67"/>
  <c r="BZ4224" i="67"/>
  <c r="BV4224" i="67"/>
  <c r="BR4224" i="67"/>
  <c r="CD4223" i="67"/>
  <c r="BZ4223" i="67"/>
  <c r="BV4223" i="67"/>
  <c r="BR4223" i="67"/>
  <c r="CD4222" i="67"/>
  <c r="BZ4222" i="67"/>
  <c r="BV4222" i="67"/>
  <c r="BR4222" i="67"/>
  <c r="CD4221" i="67"/>
  <c r="BZ4221" i="67"/>
  <c r="BV4221" i="67"/>
  <c r="BR4221" i="67"/>
  <c r="CD4220" i="67"/>
  <c r="BZ4220" i="67"/>
  <c r="BV4220" i="67"/>
  <c r="BR4220" i="67"/>
  <c r="CD4219" i="67"/>
  <c r="BZ4219" i="67"/>
  <c r="BV4219" i="67"/>
  <c r="BR4219" i="67"/>
  <c r="CD4218" i="67"/>
  <c r="BZ4218" i="67"/>
  <c r="BV4218" i="67"/>
  <c r="BR4218" i="67"/>
  <c r="CD4217" i="67"/>
  <c r="BZ4217" i="67"/>
  <c r="BV4217" i="67"/>
  <c r="BR4217" i="67"/>
  <c r="CD4216" i="67"/>
  <c r="BZ4216" i="67"/>
  <c r="BV4216" i="67"/>
  <c r="BR4216" i="67"/>
  <c r="CD4215" i="67"/>
  <c r="BZ4215" i="67"/>
  <c r="BV4215" i="67"/>
  <c r="BR4215" i="67"/>
  <c r="CD4214" i="67"/>
  <c r="BZ4214" i="67"/>
  <c r="BV4214" i="67"/>
  <c r="BR4214" i="67"/>
  <c r="CD4213" i="67"/>
  <c r="BZ4213" i="67"/>
  <c r="BV4213" i="67"/>
  <c r="BR4213" i="67"/>
  <c r="CD4212" i="67"/>
  <c r="BZ4212" i="67"/>
  <c r="BV4212" i="67"/>
  <c r="BR4212" i="67"/>
  <c r="CD4211" i="67"/>
  <c r="BZ4211" i="67"/>
  <c r="BV4211" i="67"/>
  <c r="BR4211" i="67"/>
  <c r="CD4210" i="67"/>
  <c r="BZ4210" i="67"/>
  <c r="BV4210" i="67"/>
  <c r="BR4210" i="67"/>
  <c r="CD4209" i="67"/>
  <c r="BZ4209" i="67"/>
  <c r="BV4209" i="67"/>
  <c r="BR4209" i="67"/>
  <c r="CD4208" i="67"/>
  <c r="BZ4208" i="67"/>
  <c r="BV4208" i="67"/>
  <c r="BR4208" i="67"/>
  <c r="CD4207" i="67"/>
  <c r="BZ4207" i="67"/>
  <c r="BV4207" i="67"/>
  <c r="BR4207" i="67"/>
  <c r="CD4206" i="67"/>
  <c r="BZ4206" i="67"/>
  <c r="BV4206" i="67"/>
  <c r="BR4206" i="67"/>
  <c r="CD4205" i="67"/>
  <c r="BZ4205" i="67"/>
  <c r="BV4205" i="67"/>
  <c r="BR4205" i="67"/>
  <c r="CD4204" i="67"/>
  <c r="BZ4204" i="67"/>
  <c r="BV4204" i="67"/>
  <c r="BR4204" i="67"/>
  <c r="CD4203" i="67"/>
  <c r="BZ4203" i="67"/>
  <c r="BV4203" i="67"/>
  <c r="BR4203" i="67"/>
  <c r="CD4202" i="67"/>
  <c r="BZ4202" i="67"/>
  <c r="BV4202" i="67"/>
  <c r="BR4202" i="67"/>
  <c r="CD4201" i="67"/>
  <c r="BZ4201" i="67"/>
  <c r="BV4201" i="67"/>
  <c r="BR4201" i="67"/>
  <c r="CD4200" i="67"/>
  <c r="BZ4200" i="67"/>
  <c r="BV4200" i="67"/>
  <c r="BR4200" i="67"/>
  <c r="CD4199" i="67"/>
  <c r="BZ4199" i="67"/>
  <c r="BV4199" i="67"/>
  <c r="BR4199" i="67"/>
  <c r="CD4198" i="67"/>
  <c r="BZ4198" i="67"/>
  <c r="BV4198" i="67"/>
  <c r="BR4198" i="67"/>
  <c r="CD4197" i="67"/>
  <c r="BZ4197" i="67"/>
  <c r="BV4197" i="67"/>
  <c r="BR4197" i="67"/>
  <c r="CD4196" i="67"/>
  <c r="BZ4196" i="67"/>
  <c r="BV4196" i="67"/>
  <c r="BR4196" i="67"/>
  <c r="CD4195" i="67"/>
  <c r="BZ4195" i="67"/>
  <c r="BV4195" i="67"/>
  <c r="BR4195" i="67"/>
  <c r="CD4194" i="67"/>
  <c r="BZ4194" i="67"/>
  <c r="BV4194" i="67"/>
  <c r="BR4194" i="67"/>
  <c r="CD4193" i="67"/>
  <c r="BZ4193" i="67"/>
  <c r="BV4193" i="67"/>
  <c r="BR4193" i="67"/>
  <c r="CD4192" i="67"/>
  <c r="BZ4192" i="67"/>
  <c r="BV4192" i="67"/>
  <c r="BR4192" i="67"/>
  <c r="CD4191" i="67"/>
  <c r="BZ4191" i="67"/>
  <c r="BV4191" i="67"/>
  <c r="BR4191" i="67"/>
  <c r="CD4190" i="67"/>
  <c r="BZ4190" i="67"/>
  <c r="BV4190" i="67"/>
  <c r="BR4190" i="67"/>
  <c r="CD4189" i="67"/>
  <c r="BZ4189" i="67"/>
  <c r="BV4189" i="67"/>
  <c r="BR4189" i="67"/>
  <c r="CD4188" i="67"/>
  <c r="BZ4188" i="67"/>
  <c r="BV4188" i="67"/>
  <c r="BR4188" i="67"/>
  <c r="CD4187" i="67"/>
  <c r="BZ4187" i="67"/>
  <c r="BV4187" i="67"/>
  <c r="BR4187" i="67"/>
  <c r="CD4186" i="67"/>
  <c r="BZ4186" i="67"/>
  <c r="BV4186" i="67"/>
  <c r="BR4186" i="67"/>
  <c r="CD4185" i="67"/>
  <c r="BZ4185" i="67"/>
  <c r="BV4185" i="67"/>
  <c r="BR4185" i="67"/>
  <c r="CD4184" i="67"/>
  <c r="BZ4184" i="67"/>
  <c r="BV4184" i="67"/>
  <c r="BR4184" i="67"/>
  <c r="CD4183" i="67"/>
  <c r="BZ4183" i="67"/>
  <c r="BV4183" i="67"/>
  <c r="BR4183" i="67"/>
  <c r="CD4182" i="67"/>
  <c r="BZ4182" i="67"/>
  <c r="BV4182" i="67"/>
  <c r="BR4182" i="67"/>
  <c r="CD4181" i="67"/>
  <c r="BZ4181" i="67"/>
  <c r="BV4181" i="67"/>
  <c r="BR4181" i="67"/>
  <c r="CD4180" i="67"/>
  <c r="BZ4180" i="67"/>
  <c r="BV4180" i="67"/>
  <c r="BR4180" i="67"/>
  <c r="CD4179" i="67"/>
  <c r="BZ4179" i="67"/>
  <c r="BV4179" i="67"/>
  <c r="BR4179" i="67"/>
  <c r="CD4178" i="67"/>
  <c r="BZ4178" i="67"/>
  <c r="BV4178" i="67"/>
  <c r="BR4178" i="67"/>
  <c r="CD4177" i="67"/>
  <c r="BZ4177" i="67"/>
  <c r="BV4177" i="67"/>
  <c r="BR4177" i="67"/>
  <c r="CD4176" i="67"/>
  <c r="BZ4176" i="67"/>
  <c r="BV4176" i="67"/>
  <c r="BR4176" i="67"/>
  <c r="CD4175" i="67"/>
  <c r="BZ4175" i="67"/>
  <c r="BV4175" i="67"/>
  <c r="BR4175" i="67"/>
  <c r="CD4174" i="67"/>
  <c r="BZ4174" i="67"/>
  <c r="BV4174" i="67"/>
  <c r="BR4174" i="67"/>
  <c r="CD4173" i="67"/>
  <c r="BZ4173" i="67"/>
  <c r="BV4173" i="67"/>
  <c r="BR4173" i="67"/>
  <c r="CD4172" i="67"/>
  <c r="BZ4172" i="67"/>
  <c r="BV4172" i="67"/>
  <c r="BR4172" i="67"/>
  <c r="CD4171" i="67"/>
  <c r="BZ4171" i="67"/>
  <c r="BV4171" i="67"/>
  <c r="BR4171" i="67"/>
  <c r="CD4170" i="67"/>
  <c r="BZ4170" i="67"/>
  <c r="BV4170" i="67"/>
  <c r="BR4170" i="67"/>
  <c r="CD4169" i="67"/>
  <c r="BZ4169" i="67"/>
  <c r="BV4169" i="67"/>
  <c r="BR4169" i="67"/>
  <c r="CD4168" i="67"/>
  <c r="BZ4168" i="67"/>
  <c r="BV4168" i="67"/>
  <c r="BR4168" i="67"/>
  <c r="CD4167" i="67"/>
  <c r="BZ4167" i="67"/>
  <c r="BV4167" i="67"/>
  <c r="BR4167" i="67"/>
  <c r="CD4166" i="67"/>
  <c r="BZ4166" i="67"/>
  <c r="BV4166" i="67"/>
  <c r="BR4166" i="67"/>
  <c r="CD4165" i="67"/>
  <c r="BZ4165" i="67"/>
  <c r="BV4165" i="67"/>
  <c r="BR4165" i="67"/>
  <c r="CD4164" i="67"/>
  <c r="BZ4164" i="67"/>
  <c r="BV4164" i="67"/>
  <c r="BR4164" i="67"/>
  <c r="CD4163" i="67"/>
  <c r="BZ4163" i="67"/>
  <c r="BV4163" i="67"/>
  <c r="BR4163" i="67"/>
  <c r="CD4162" i="67"/>
  <c r="BZ4162" i="67"/>
  <c r="BV4162" i="67"/>
  <c r="BR4162" i="67"/>
  <c r="CD4161" i="67"/>
  <c r="BZ4161" i="67"/>
  <c r="BV4161" i="67"/>
  <c r="BR4161" i="67"/>
  <c r="CD4160" i="67"/>
  <c r="BZ4160" i="67"/>
  <c r="BV4160" i="67"/>
  <c r="BR4160" i="67"/>
  <c r="CD4159" i="67"/>
  <c r="BZ4159" i="67"/>
  <c r="BV4159" i="67"/>
  <c r="BR4159" i="67"/>
  <c r="CD4158" i="67"/>
  <c r="BZ4158" i="67"/>
  <c r="BV4158" i="67"/>
  <c r="BR4158" i="67"/>
  <c r="CD4157" i="67"/>
  <c r="BZ4157" i="67"/>
  <c r="BV4157" i="67"/>
  <c r="BR4157" i="67"/>
  <c r="CD4156" i="67"/>
  <c r="BZ4156" i="67"/>
  <c r="BV4156" i="67"/>
  <c r="BR4156" i="67"/>
  <c r="CD4155" i="67"/>
  <c r="BZ4155" i="67"/>
  <c r="BV4155" i="67"/>
  <c r="BR4155" i="67"/>
  <c r="CD4154" i="67"/>
  <c r="BZ4154" i="67"/>
  <c r="BV4154" i="67"/>
  <c r="BR4154" i="67"/>
  <c r="CD4153" i="67"/>
  <c r="BZ4153" i="67"/>
  <c r="BV4153" i="67"/>
  <c r="BR4153" i="67"/>
  <c r="CD4152" i="67"/>
  <c r="BZ4152" i="67"/>
  <c r="BV4152" i="67"/>
  <c r="BR4152" i="67"/>
  <c r="CD4151" i="67"/>
  <c r="BZ4151" i="67"/>
  <c r="BV4151" i="67"/>
  <c r="BR4151" i="67"/>
  <c r="CD4150" i="67"/>
  <c r="BZ4150" i="67"/>
  <c r="BV4150" i="67"/>
  <c r="BR4150" i="67"/>
  <c r="CD4149" i="67"/>
  <c r="BZ4149" i="67"/>
  <c r="BV4149" i="67"/>
  <c r="BR4149" i="67"/>
  <c r="CD4148" i="67"/>
  <c r="BZ4148" i="67"/>
  <c r="BV4148" i="67"/>
  <c r="BR4148" i="67"/>
  <c r="CD4147" i="67"/>
  <c r="BZ4147" i="67"/>
  <c r="BV4147" i="67"/>
  <c r="BR4147" i="67"/>
  <c r="CD4146" i="67"/>
  <c r="BZ4146" i="67"/>
  <c r="BV4146" i="67"/>
  <c r="BR4146" i="67"/>
  <c r="CD4145" i="67"/>
  <c r="BZ4145" i="67"/>
  <c r="BV4145" i="67"/>
  <c r="BR4145" i="67"/>
  <c r="CD4144" i="67"/>
  <c r="BZ4144" i="67"/>
  <c r="BV4144" i="67"/>
  <c r="BR4144" i="67"/>
  <c r="CD4143" i="67"/>
  <c r="BZ4143" i="67"/>
  <c r="BV4143" i="67"/>
  <c r="BR4143" i="67"/>
  <c r="CD4142" i="67"/>
  <c r="BZ4142" i="67"/>
  <c r="BV4142" i="67"/>
  <c r="BR4142" i="67"/>
  <c r="CD4141" i="67"/>
  <c r="BZ4141" i="67"/>
  <c r="BV4141" i="67"/>
  <c r="BR4141" i="67"/>
  <c r="CD4140" i="67"/>
  <c r="BZ4140" i="67"/>
  <c r="BV4140" i="67"/>
  <c r="BR4140" i="67"/>
  <c r="CD4139" i="67"/>
  <c r="BZ4139" i="67"/>
  <c r="BV4139" i="67"/>
  <c r="BR4139" i="67"/>
  <c r="CD4138" i="67"/>
  <c r="BZ4138" i="67"/>
  <c r="BV4138" i="67"/>
  <c r="BR4138" i="67"/>
  <c r="CD4137" i="67"/>
  <c r="BZ4137" i="67"/>
  <c r="BV4137" i="67"/>
  <c r="BR4137" i="67"/>
  <c r="CD4136" i="67"/>
  <c r="BZ4136" i="67"/>
  <c r="BV4136" i="67"/>
  <c r="BR4136" i="67"/>
  <c r="CD4135" i="67"/>
  <c r="BZ4135" i="67"/>
  <c r="BV4135" i="67"/>
  <c r="BR4135" i="67"/>
  <c r="CD4134" i="67"/>
  <c r="BZ4134" i="67"/>
  <c r="BV4134" i="67"/>
  <c r="BR4134" i="67"/>
  <c r="CD4133" i="67"/>
  <c r="BZ4133" i="67"/>
  <c r="BV4133" i="67"/>
  <c r="BR4133" i="67"/>
  <c r="CD4132" i="67"/>
  <c r="BZ4132" i="67"/>
  <c r="BV4132" i="67"/>
  <c r="BR4132" i="67"/>
  <c r="CD4131" i="67"/>
  <c r="BZ4131" i="67"/>
  <c r="BV4131" i="67"/>
  <c r="BR4131" i="67"/>
  <c r="CD4130" i="67"/>
  <c r="BZ4130" i="67"/>
  <c r="BV4130" i="67"/>
  <c r="BR4130" i="67"/>
  <c r="CD4129" i="67"/>
  <c r="BZ4129" i="67"/>
  <c r="BV4129" i="67"/>
  <c r="BR4129" i="67"/>
  <c r="CD4128" i="67"/>
  <c r="BZ4128" i="67"/>
  <c r="BV4128" i="67"/>
  <c r="BR4128" i="67"/>
  <c r="CD4127" i="67"/>
  <c r="BZ4127" i="67"/>
  <c r="BV4127" i="67"/>
  <c r="BR4127" i="67"/>
  <c r="CD4126" i="67"/>
  <c r="BZ4126" i="67"/>
  <c r="BV4126" i="67"/>
  <c r="BR4126" i="67"/>
  <c r="CD4125" i="67"/>
  <c r="BZ4125" i="67"/>
  <c r="BV4125" i="67"/>
  <c r="BR4125" i="67"/>
  <c r="CD4124" i="67"/>
  <c r="BZ4124" i="67"/>
  <c r="BV4124" i="67"/>
  <c r="BR4124" i="67"/>
  <c r="CD4123" i="67"/>
  <c r="BZ4123" i="67"/>
  <c r="BV4123" i="67"/>
  <c r="BR4123" i="67"/>
  <c r="CD4122" i="67"/>
  <c r="BZ4122" i="67"/>
  <c r="BV4122" i="67"/>
  <c r="BR4122" i="67"/>
  <c r="CD4121" i="67"/>
  <c r="BZ4121" i="67"/>
  <c r="BV4121" i="67"/>
  <c r="BR4121" i="67"/>
  <c r="CD4120" i="67"/>
  <c r="BZ4120" i="67"/>
  <c r="BV4120" i="67"/>
  <c r="BR4120" i="67"/>
  <c r="CD4119" i="67"/>
  <c r="BZ4119" i="67"/>
  <c r="BV4119" i="67"/>
  <c r="BR4119" i="67"/>
  <c r="CD4118" i="67"/>
  <c r="BZ4118" i="67"/>
  <c r="BV4118" i="67"/>
  <c r="BR4118" i="67"/>
  <c r="CD4117" i="67"/>
  <c r="BZ4117" i="67"/>
  <c r="BV4117" i="67"/>
  <c r="BR4117" i="67"/>
  <c r="CD4116" i="67"/>
  <c r="BZ4116" i="67"/>
  <c r="BV4116" i="67"/>
  <c r="BR4116" i="67"/>
  <c r="CD4115" i="67"/>
  <c r="BZ4115" i="67"/>
  <c r="BV4115" i="67"/>
  <c r="BR4115" i="67"/>
  <c r="CD4114" i="67"/>
  <c r="BZ4114" i="67"/>
  <c r="BV4114" i="67"/>
  <c r="BR4114" i="67"/>
  <c r="CD4113" i="67"/>
  <c r="BZ4113" i="67"/>
  <c r="BV4113" i="67"/>
  <c r="BR4113" i="67"/>
  <c r="CD4112" i="67"/>
  <c r="BZ4112" i="67"/>
  <c r="BV4112" i="67"/>
  <c r="BR4112" i="67"/>
  <c r="CD4111" i="67"/>
  <c r="BZ4111" i="67"/>
  <c r="BV4111" i="67"/>
  <c r="BR4111" i="67"/>
  <c r="CD4110" i="67"/>
  <c r="BZ4110" i="67"/>
  <c r="BV4110" i="67"/>
  <c r="BR4110" i="67"/>
  <c r="CD4109" i="67"/>
  <c r="BZ4109" i="67"/>
  <c r="BV4109" i="67"/>
  <c r="BR4109" i="67"/>
  <c r="CD4108" i="67"/>
  <c r="BZ4108" i="67"/>
  <c r="BV4108" i="67"/>
  <c r="BR4108" i="67"/>
  <c r="CD4107" i="67"/>
  <c r="BZ4107" i="67"/>
  <c r="BV4107" i="67"/>
  <c r="BR4107" i="67"/>
  <c r="CD4106" i="67"/>
  <c r="BZ4106" i="67"/>
  <c r="BV4106" i="67"/>
  <c r="BR4106" i="67"/>
  <c r="CD4105" i="67"/>
  <c r="BZ4105" i="67"/>
  <c r="BV4105" i="67"/>
  <c r="BR4105" i="67"/>
  <c r="CD4104" i="67"/>
  <c r="BZ4104" i="67"/>
  <c r="BV4104" i="67"/>
  <c r="BR4104" i="67"/>
  <c r="CD4103" i="67"/>
  <c r="BZ4103" i="67"/>
  <c r="BV4103" i="67"/>
  <c r="BR4103" i="67"/>
  <c r="CD4102" i="67"/>
  <c r="BZ4102" i="67"/>
  <c r="BV4102" i="67"/>
  <c r="BR4102" i="67"/>
  <c r="CD4101" i="67"/>
  <c r="BZ4101" i="67"/>
  <c r="BV4101" i="67"/>
  <c r="BR4101" i="67"/>
  <c r="CD4100" i="67"/>
  <c r="BZ4100" i="67"/>
  <c r="BV4100" i="67"/>
  <c r="BR4100" i="67"/>
  <c r="CD4099" i="67"/>
  <c r="BZ4099" i="67"/>
  <c r="BV4099" i="67"/>
  <c r="BR4099" i="67"/>
  <c r="CD4098" i="67"/>
  <c r="BZ4098" i="67"/>
  <c r="BV4098" i="67"/>
  <c r="BR4098" i="67"/>
  <c r="CD4097" i="67"/>
  <c r="BZ4097" i="67"/>
  <c r="BV4097" i="67"/>
  <c r="BR4097" i="67"/>
  <c r="CD4096" i="67"/>
  <c r="BZ4096" i="67"/>
  <c r="BV4096" i="67"/>
  <c r="BR4096" i="67"/>
  <c r="CD4095" i="67"/>
  <c r="BZ4095" i="67"/>
  <c r="BV4095" i="67"/>
  <c r="BR4095" i="67"/>
  <c r="CD4094" i="67"/>
  <c r="BZ4094" i="67"/>
  <c r="BV4094" i="67"/>
  <c r="BR4094" i="67"/>
  <c r="CD4093" i="67"/>
  <c r="BZ4093" i="67"/>
  <c r="BV4093" i="67"/>
  <c r="BR4093" i="67"/>
  <c r="CD4092" i="67"/>
  <c r="BZ4092" i="67"/>
  <c r="BV4092" i="67"/>
  <c r="BR4092" i="67"/>
  <c r="CD4091" i="67"/>
  <c r="BZ4091" i="67"/>
  <c r="BV4091" i="67"/>
  <c r="BR4091" i="67"/>
  <c r="CD4090" i="67"/>
  <c r="BZ4090" i="67"/>
  <c r="BV4090" i="67"/>
  <c r="BR4090" i="67"/>
  <c r="CD4089" i="67"/>
  <c r="BZ4089" i="67"/>
  <c r="BV4089" i="67"/>
  <c r="BR4089" i="67"/>
  <c r="CD4088" i="67"/>
  <c r="BZ4088" i="67"/>
  <c r="BV4088" i="67"/>
  <c r="BR4088" i="67"/>
  <c r="CD4087" i="67"/>
  <c r="BZ4087" i="67"/>
  <c r="BV4087" i="67"/>
  <c r="BR4087" i="67"/>
  <c r="CD4086" i="67"/>
  <c r="BZ4086" i="67"/>
  <c r="BV4086" i="67"/>
  <c r="BR4086" i="67"/>
  <c r="CD4085" i="67"/>
  <c r="BZ4085" i="67"/>
  <c r="BV4085" i="67"/>
  <c r="BR4085" i="67"/>
  <c r="CD4084" i="67"/>
  <c r="BZ4084" i="67"/>
  <c r="BV4084" i="67"/>
  <c r="BR4084" i="67"/>
  <c r="CD4083" i="67"/>
  <c r="BZ4083" i="67"/>
  <c r="BV4083" i="67"/>
  <c r="BR4083" i="67"/>
  <c r="CD4082" i="67"/>
  <c r="BZ4082" i="67"/>
  <c r="BV4082" i="67"/>
  <c r="BR4082" i="67"/>
  <c r="CD4081" i="67"/>
  <c r="BZ4081" i="67"/>
  <c r="BV4081" i="67"/>
  <c r="BR4081" i="67"/>
  <c r="CD4080" i="67"/>
  <c r="BZ4080" i="67"/>
  <c r="BV4080" i="67"/>
  <c r="BR4080" i="67"/>
  <c r="CD4079" i="67"/>
  <c r="BZ4079" i="67"/>
  <c r="BV4079" i="67"/>
  <c r="BR4079" i="67"/>
  <c r="CD4078" i="67"/>
  <c r="BZ4078" i="67"/>
  <c r="BV4078" i="67"/>
  <c r="BR4078" i="67"/>
  <c r="CD4077" i="67"/>
  <c r="BZ4077" i="67"/>
  <c r="BV4077" i="67"/>
  <c r="BR4077" i="67"/>
  <c r="CD4076" i="67"/>
  <c r="BZ4076" i="67"/>
  <c r="BV4076" i="67"/>
  <c r="BR4076" i="67"/>
  <c r="CD4075" i="67"/>
  <c r="BZ4075" i="67"/>
  <c r="BV4075" i="67"/>
  <c r="BR4075" i="67"/>
  <c r="CD4074" i="67"/>
  <c r="BZ4074" i="67"/>
  <c r="BV4074" i="67"/>
  <c r="BR4074" i="67"/>
  <c r="CD4073" i="67"/>
  <c r="BZ4073" i="67"/>
  <c r="BV4073" i="67"/>
  <c r="BR4073" i="67"/>
  <c r="CD4072" i="67"/>
  <c r="BZ4072" i="67"/>
  <c r="BV4072" i="67"/>
  <c r="BR4072" i="67"/>
  <c r="CD4071" i="67"/>
  <c r="BZ4071" i="67"/>
  <c r="BV4071" i="67"/>
  <c r="BR4071" i="67"/>
  <c r="CD4070" i="67"/>
  <c r="BZ4070" i="67"/>
  <c r="BV4070" i="67"/>
  <c r="BR4070" i="67"/>
  <c r="CD4069" i="67"/>
  <c r="BZ4069" i="67"/>
  <c r="BV4069" i="67"/>
  <c r="BR4069" i="67"/>
  <c r="CD4068" i="67"/>
  <c r="BZ4068" i="67"/>
  <c r="BV4068" i="67"/>
  <c r="BR4068" i="67"/>
  <c r="CD4067" i="67"/>
  <c r="BZ4067" i="67"/>
  <c r="BV4067" i="67"/>
  <c r="BR4067" i="67"/>
  <c r="CD4066" i="67"/>
  <c r="BZ4066" i="67"/>
  <c r="BV4066" i="67"/>
  <c r="BR4066" i="67"/>
  <c r="CD4065" i="67"/>
  <c r="BZ4065" i="67"/>
  <c r="BV4065" i="67"/>
  <c r="BR4065" i="67"/>
  <c r="CD4064" i="67"/>
  <c r="BZ4064" i="67"/>
  <c r="BV4064" i="67"/>
  <c r="BR4064" i="67"/>
  <c r="CD4063" i="67"/>
  <c r="BZ4063" i="67"/>
  <c r="BV4063" i="67"/>
  <c r="BR4063" i="67"/>
  <c r="CD4062" i="67"/>
  <c r="BZ4062" i="67"/>
  <c r="BV4062" i="67"/>
  <c r="BR4062" i="67"/>
  <c r="CD4061" i="67"/>
  <c r="BZ4061" i="67"/>
  <c r="BV4061" i="67"/>
  <c r="BR4061" i="67"/>
  <c r="CD4060" i="67"/>
  <c r="BZ4060" i="67"/>
  <c r="BV4060" i="67"/>
  <c r="BR4060" i="67"/>
  <c r="CD4059" i="67"/>
  <c r="BZ4059" i="67"/>
  <c r="BV4059" i="67"/>
  <c r="BR4059" i="67"/>
  <c r="CD4058" i="67"/>
  <c r="BZ4058" i="67"/>
  <c r="BV4058" i="67"/>
  <c r="BR4058" i="67"/>
  <c r="CD4057" i="67"/>
  <c r="BZ4057" i="67"/>
  <c r="BV4057" i="67"/>
  <c r="BR4057" i="67"/>
  <c r="CD4056" i="67"/>
  <c r="BZ4056" i="67"/>
  <c r="BV4056" i="67"/>
  <c r="BR4056" i="67"/>
  <c r="CD4055" i="67"/>
  <c r="BZ4055" i="67"/>
  <c r="BV4055" i="67"/>
  <c r="BR4055" i="67"/>
  <c r="CD4054" i="67"/>
  <c r="BZ4054" i="67"/>
  <c r="BV4054" i="67"/>
  <c r="BR4054" i="67"/>
  <c r="CD4053" i="67"/>
  <c r="BZ4053" i="67"/>
  <c r="BV4053" i="67"/>
  <c r="BR4053" i="67"/>
  <c r="CD4052" i="67"/>
  <c r="BZ4052" i="67"/>
  <c r="BV4052" i="67"/>
  <c r="BR4052" i="67"/>
  <c r="CD4051" i="67"/>
  <c r="BZ4051" i="67"/>
  <c r="BV4051" i="67"/>
  <c r="BR4051" i="67"/>
  <c r="CD4050" i="67"/>
  <c r="BZ4050" i="67"/>
  <c r="BV4050" i="67"/>
  <c r="BR4050" i="67"/>
  <c r="CD4049" i="67"/>
  <c r="BZ4049" i="67"/>
  <c r="BV4049" i="67"/>
  <c r="BR4049" i="67"/>
  <c r="CD4048" i="67"/>
  <c r="BZ4048" i="67"/>
  <c r="BV4048" i="67"/>
  <c r="BR4048" i="67"/>
  <c r="CD4047" i="67"/>
  <c r="BZ4047" i="67"/>
  <c r="BV4047" i="67"/>
  <c r="BR4047" i="67"/>
  <c r="CD4046" i="67"/>
  <c r="BZ4046" i="67"/>
  <c r="BV4046" i="67"/>
  <c r="BR4046" i="67"/>
  <c r="CD4045" i="67"/>
  <c r="BZ4045" i="67"/>
  <c r="BV4045" i="67"/>
  <c r="BR4045" i="67"/>
  <c r="CD4044" i="67"/>
  <c r="BZ4044" i="67"/>
  <c r="BV4044" i="67"/>
  <c r="BR4044" i="67"/>
  <c r="CD4043" i="67"/>
  <c r="BZ4043" i="67"/>
  <c r="BV4043" i="67"/>
  <c r="BR4043" i="67"/>
  <c r="CD4042" i="67"/>
  <c r="BZ4042" i="67"/>
  <c r="BV4042" i="67"/>
  <c r="BR4042" i="67"/>
  <c r="CD4041" i="67"/>
  <c r="BZ4041" i="67"/>
  <c r="BV4041" i="67"/>
  <c r="BR4041" i="67"/>
  <c r="CD4040" i="67"/>
  <c r="BZ4040" i="67"/>
  <c r="BV4040" i="67"/>
  <c r="BR4040" i="67"/>
  <c r="CD4039" i="67"/>
  <c r="BZ4039" i="67"/>
  <c r="BV4039" i="67"/>
  <c r="BR4039" i="67"/>
  <c r="CD4038" i="67"/>
  <c r="BZ4038" i="67"/>
  <c r="BV4038" i="67"/>
  <c r="BR4038" i="67"/>
  <c r="CD4037" i="67"/>
  <c r="BZ4037" i="67"/>
  <c r="BV4037" i="67"/>
  <c r="BR4037" i="67"/>
  <c r="CD4036" i="67"/>
  <c r="BZ4036" i="67"/>
  <c r="BV4036" i="67"/>
  <c r="BR4036" i="67"/>
  <c r="CD4035" i="67"/>
  <c r="BZ4035" i="67"/>
  <c r="BV4035" i="67"/>
  <c r="BR4035" i="67"/>
  <c r="CD4034" i="67"/>
  <c r="BZ4034" i="67"/>
  <c r="BV4034" i="67"/>
  <c r="BR4034" i="67"/>
  <c r="CD4033" i="67"/>
  <c r="BZ4033" i="67"/>
  <c r="BV4033" i="67"/>
  <c r="BR4033" i="67"/>
  <c r="CD4032" i="67"/>
  <c r="BZ4032" i="67"/>
  <c r="BV4032" i="67"/>
  <c r="BR4032" i="67"/>
  <c r="CD4031" i="67"/>
  <c r="BZ4031" i="67"/>
  <c r="BV4031" i="67"/>
  <c r="BR4031" i="67"/>
  <c r="CD4030" i="67"/>
  <c r="BZ4030" i="67"/>
  <c r="BV4030" i="67"/>
  <c r="BR4030" i="67"/>
  <c r="CD4029" i="67"/>
  <c r="BZ4029" i="67"/>
  <c r="BV4029" i="67"/>
  <c r="BR4029" i="67"/>
  <c r="CD4028" i="67"/>
  <c r="BZ4028" i="67"/>
  <c r="BV4028" i="67"/>
  <c r="BR4028" i="67"/>
  <c r="CD4027" i="67"/>
  <c r="BZ4027" i="67"/>
  <c r="BV4027" i="67"/>
  <c r="BR4027" i="67"/>
  <c r="CD4026" i="67"/>
  <c r="BZ4026" i="67"/>
  <c r="BV4026" i="67"/>
  <c r="BR4026" i="67"/>
  <c r="CD4025" i="67"/>
  <c r="BZ4025" i="67"/>
  <c r="BV4025" i="67"/>
  <c r="BR4025" i="67"/>
  <c r="CD4024" i="67"/>
  <c r="BZ4024" i="67"/>
  <c r="BV4024" i="67"/>
  <c r="BR4024" i="67"/>
  <c r="CD4023" i="67"/>
  <c r="BZ4023" i="67"/>
  <c r="BV4023" i="67"/>
  <c r="BR4023" i="67"/>
  <c r="CD4022" i="67"/>
  <c r="BZ4022" i="67"/>
  <c r="BV4022" i="67"/>
  <c r="BR4022" i="67"/>
  <c r="CD4021" i="67"/>
  <c r="BZ4021" i="67"/>
  <c r="BV4021" i="67"/>
  <c r="BR4021" i="67"/>
  <c r="CD4020" i="67"/>
  <c r="BZ4020" i="67"/>
  <c r="BV4020" i="67"/>
  <c r="BR4020" i="67"/>
  <c r="CD4019" i="67"/>
  <c r="BZ4019" i="67"/>
  <c r="BV4019" i="67"/>
  <c r="BR4019" i="67"/>
  <c r="CD4018" i="67"/>
  <c r="BZ4018" i="67"/>
  <c r="BV4018" i="67"/>
  <c r="BR4018" i="67"/>
  <c r="CD4017" i="67"/>
  <c r="BZ4017" i="67"/>
  <c r="BV4017" i="67"/>
  <c r="BR4017" i="67"/>
  <c r="CD4016" i="67"/>
  <c r="BZ4016" i="67"/>
  <c r="BV4016" i="67"/>
  <c r="BR4016" i="67"/>
  <c r="CD4015" i="67"/>
  <c r="BZ4015" i="67"/>
  <c r="BV4015" i="67"/>
  <c r="BR4015" i="67"/>
  <c r="CD4014" i="67"/>
  <c r="BZ4014" i="67"/>
  <c r="BV4014" i="67"/>
  <c r="BR4014" i="67"/>
  <c r="CD4013" i="67"/>
  <c r="BZ4013" i="67"/>
  <c r="BV4013" i="67"/>
  <c r="BR4013" i="67"/>
  <c r="CD4012" i="67"/>
  <c r="BZ4012" i="67"/>
  <c r="BV4012" i="67"/>
  <c r="BR4012" i="67"/>
  <c r="CD4011" i="67"/>
  <c r="BZ4011" i="67"/>
  <c r="BV4011" i="67"/>
  <c r="BR4011" i="67"/>
  <c r="CD4010" i="67"/>
  <c r="BZ4010" i="67"/>
  <c r="BV4010" i="67"/>
  <c r="BR4010" i="67"/>
  <c r="CD4009" i="67"/>
  <c r="BZ4009" i="67"/>
  <c r="BV4009" i="67"/>
  <c r="BR4009" i="67"/>
  <c r="CD4008" i="67"/>
  <c r="BZ4008" i="67"/>
  <c r="BV4008" i="67"/>
  <c r="BR4008" i="67"/>
  <c r="CD4007" i="67"/>
  <c r="BZ4007" i="67"/>
  <c r="BV4007" i="67"/>
  <c r="BR4007" i="67"/>
  <c r="CD4006" i="67"/>
  <c r="BZ4006" i="67"/>
  <c r="BV4006" i="67"/>
  <c r="BR4006" i="67"/>
  <c r="CD4005" i="67"/>
  <c r="BZ4005" i="67"/>
  <c r="BV4005" i="67"/>
  <c r="BR4005" i="67"/>
  <c r="CD4004" i="67"/>
  <c r="BZ4004" i="67"/>
  <c r="BV4004" i="67"/>
  <c r="BR4004" i="67"/>
  <c r="CD4003" i="67"/>
  <c r="BZ4003" i="67"/>
  <c r="BV4003" i="67"/>
  <c r="BR4003" i="67"/>
  <c r="CD4002" i="67"/>
  <c r="BZ4002" i="67"/>
  <c r="BV4002" i="67"/>
  <c r="BR4002" i="67"/>
  <c r="CD4001" i="67"/>
  <c r="BZ4001" i="67"/>
  <c r="BV4001" i="67"/>
  <c r="BR4001" i="67"/>
  <c r="CD4000" i="67"/>
  <c r="BZ4000" i="67"/>
  <c r="BV4000" i="67"/>
  <c r="BR4000" i="67"/>
  <c r="CD3999" i="67"/>
  <c r="BZ3999" i="67"/>
  <c r="BV3999" i="67"/>
  <c r="BR3999" i="67"/>
  <c r="CD3998" i="67"/>
  <c r="BZ3998" i="67"/>
  <c r="BV3998" i="67"/>
  <c r="BR3998" i="67"/>
  <c r="CD3997" i="67"/>
  <c r="BZ3997" i="67"/>
  <c r="BV3997" i="67"/>
  <c r="BR3997" i="67"/>
  <c r="CD3996" i="67"/>
  <c r="BZ3996" i="67"/>
  <c r="BV3996" i="67"/>
  <c r="BR3996" i="67"/>
  <c r="CD3995" i="67"/>
  <c r="BZ3995" i="67"/>
  <c r="BV3995" i="67"/>
  <c r="BR3995" i="67"/>
  <c r="CD3994" i="67"/>
  <c r="BZ3994" i="67"/>
  <c r="BV3994" i="67"/>
  <c r="BR3994" i="67"/>
  <c r="CD3993" i="67"/>
  <c r="BZ3993" i="67"/>
  <c r="BV3993" i="67"/>
  <c r="BR3993" i="67"/>
  <c r="CD3992" i="67"/>
  <c r="BZ3992" i="67"/>
  <c r="BV3992" i="67"/>
  <c r="BR3992" i="67"/>
  <c r="CD3991" i="67"/>
  <c r="BZ3991" i="67"/>
  <c r="BV3991" i="67"/>
  <c r="BR3991" i="67"/>
  <c r="CD3990" i="67"/>
  <c r="BZ3990" i="67"/>
  <c r="BV3990" i="67"/>
  <c r="BR3990" i="67"/>
  <c r="CD3989" i="67"/>
  <c r="BZ3989" i="67"/>
  <c r="BV3989" i="67"/>
  <c r="BR3989" i="67"/>
  <c r="CD3988" i="67"/>
  <c r="BZ3988" i="67"/>
  <c r="BV3988" i="67"/>
  <c r="BR3988" i="67"/>
  <c r="CD3987" i="67"/>
  <c r="BZ3987" i="67"/>
  <c r="BV3987" i="67"/>
  <c r="BR3987" i="67"/>
  <c r="CD3986" i="67"/>
  <c r="BZ3986" i="67"/>
  <c r="BV3986" i="67"/>
  <c r="BR3986" i="67"/>
  <c r="CD3985" i="67"/>
  <c r="BZ3985" i="67"/>
  <c r="BV3985" i="67"/>
  <c r="BR3985" i="67"/>
  <c r="CD3984" i="67"/>
  <c r="BZ3984" i="67"/>
  <c r="BV3984" i="67"/>
  <c r="BR3984" i="67"/>
  <c r="CD3983" i="67"/>
  <c r="BZ3983" i="67"/>
  <c r="BV3983" i="67"/>
  <c r="BR3983" i="67"/>
  <c r="CD3982" i="67"/>
  <c r="BZ3982" i="67"/>
  <c r="BV3982" i="67"/>
  <c r="BR3982" i="67"/>
  <c r="CD3981" i="67"/>
  <c r="BZ3981" i="67"/>
  <c r="BV3981" i="67"/>
  <c r="BR3981" i="67"/>
  <c r="CD3980" i="67"/>
  <c r="BZ3980" i="67"/>
  <c r="BV3980" i="67"/>
  <c r="BR3980" i="67"/>
  <c r="CD3979" i="67"/>
  <c r="BZ3979" i="67"/>
  <c r="BV3979" i="67"/>
  <c r="BR3979" i="67"/>
  <c r="CD3978" i="67"/>
  <c r="BZ3978" i="67"/>
  <c r="BV3978" i="67"/>
  <c r="BR3978" i="67"/>
  <c r="CD3977" i="67"/>
  <c r="BZ3977" i="67"/>
  <c r="BV3977" i="67"/>
  <c r="BR3977" i="67"/>
  <c r="CD3976" i="67"/>
  <c r="BZ3976" i="67"/>
  <c r="BV3976" i="67"/>
  <c r="BR3976" i="67"/>
  <c r="CD3975" i="67"/>
  <c r="BZ3975" i="67"/>
  <c r="BV3975" i="67"/>
  <c r="BR3975" i="67"/>
  <c r="CD3974" i="67"/>
  <c r="BZ3974" i="67"/>
  <c r="BV3974" i="67"/>
  <c r="BR3974" i="67"/>
  <c r="CD3973" i="67"/>
  <c r="BZ3973" i="67"/>
  <c r="BV3973" i="67"/>
  <c r="BR3973" i="67"/>
  <c r="CD3972" i="67"/>
  <c r="BZ3972" i="67"/>
  <c r="BV3972" i="67"/>
  <c r="BR3972" i="67"/>
  <c r="CD3971" i="67"/>
  <c r="BZ3971" i="67"/>
  <c r="BV3971" i="67"/>
  <c r="BR3971" i="67"/>
  <c r="CD3970" i="67"/>
  <c r="BZ3970" i="67"/>
  <c r="BV3970" i="67"/>
  <c r="BR3970" i="67"/>
  <c r="CD3969" i="67"/>
  <c r="BZ3969" i="67"/>
  <c r="BV3969" i="67"/>
  <c r="BR3969" i="67"/>
  <c r="CD3968" i="67"/>
  <c r="BZ3968" i="67"/>
  <c r="BV3968" i="67"/>
  <c r="BR3968" i="67"/>
  <c r="CD3967" i="67"/>
  <c r="BZ3967" i="67"/>
  <c r="BV3967" i="67"/>
  <c r="BR3967" i="67"/>
  <c r="CD3966" i="67"/>
  <c r="BZ3966" i="67"/>
  <c r="BV3966" i="67"/>
  <c r="BR3966" i="67"/>
  <c r="CD3965" i="67"/>
  <c r="BZ3965" i="67"/>
  <c r="BV3965" i="67"/>
  <c r="BR3965" i="67"/>
  <c r="CD3964" i="67"/>
  <c r="BZ3964" i="67"/>
  <c r="BV3964" i="67"/>
  <c r="BR3964" i="67"/>
  <c r="CD3963" i="67"/>
  <c r="BZ3963" i="67"/>
  <c r="BV3963" i="67"/>
  <c r="BR3963" i="67"/>
  <c r="CD3962" i="67"/>
  <c r="BZ3962" i="67"/>
  <c r="BV3962" i="67"/>
  <c r="BR3962" i="67"/>
  <c r="CD3961" i="67"/>
  <c r="BZ3961" i="67"/>
  <c r="BV3961" i="67"/>
  <c r="BR3961" i="67"/>
  <c r="CD3960" i="67"/>
  <c r="BZ3960" i="67"/>
  <c r="BV3960" i="67"/>
  <c r="BR3960" i="67"/>
  <c r="CD3959" i="67"/>
  <c r="BZ3959" i="67"/>
  <c r="BV3959" i="67"/>
  <c r="BR3959" i="67"/>
  <c r="CD3958" i="67"/>
  <c r="BZ3958" i="67"/>
  <c r="BV3958" i="67"/>
  <c r="BR3958" i="67"/>
  <c r="CD3957" i="67"/>
  <c r="BZ3957" i="67"/>
  <c r="BV3957" i="67"/>
  <c r="BR3957" i="67"/>
  <c r="CD3956" i="67"/>
  <c r="BZ3956" i="67"/>
  <c r="BV3956" i="67"/>
  <c r="BR3956" i="67"/>
  <c r="CD3955" i="67"/>
  <c r="BZ3955" i="67"/>
  <c r="BV3955" i="67"/>
  <c r="BR3955" i="67"/>
  <c r="CD3954" i="67"/>
  <c r="BZ3954" i="67"/>
  <c r="BV3954" i="67"/>
  <c r="BR3954" i="67"/>
  <c r="CD3953" i="67"/>
  <c r="BZ3953" i="67"/>
  <c r="BV3953" i="67"/>
  <c r="BR3953" i="67"/>
  <c r="CD3952" i="67"/>
  <c r="BZ3952" i="67"/>
  <c r="BV3952" i="67"/>
  <c r="BR3952" i="67"/>
  <c r="CD3951" i="67"/>
  <c r="BZ3951" i="67"/>
  <c r="BV3951" i="67"/>
  <c r="BR3951" i="67"/>
  <c r="CD3950" i="67"/>
  <c r="BZ3950" i="67"/>
  <c r="BV3950" i="67"/>
  <c r="BR3950" i="67"/>
  <c r="CD3949" i="67"/>
  <c r="BZ3949" i="67"/>
  <c r="BV3949" i="67"/>
  <c r="BR3949" i="67"/>
  <c r="CD3948" i="67"/>
  <c r="BZ3948" i="67"/>
  <c r="BV3948" i="67"/>
  <c r="BR3948" i="67"/>
  <c r="CD3947" i="67"/>
  <c r="BZ3947" i="67"/>
  <c r="BV3947" i="67"/>
  <c r="BR3947" i="67"/>
  <c r="CD3946" i="67"/>
  <c r="BZ3946" i="67"/>
  <c r="BV3946" i="67"/>
  <c r="BR3946" i="67"/>
  <c r="CD3945" i="67"/>
  <c r="BZ3945" i="67"/>
  <c r="BV3945" i="67"/>
  <c r="BR3945" i="67"/>
  <c r="CD3944" i="67"/>
  <c r="BZ3944" i="67"/>
  <c r="BV3944" i="67"/>
  <c r="BR3944" i="67"/>
  <c r="CD3943" i="67"/>
  <c r="BZ3943" i="67"/>
  <c r="BV3943" i="67"/>
  <c r="BR3943" i="67"/>
  <c r="CD3942" i="67"/>
  <c r="BZ3942" i="67"/>
  <c r="BV3942" i="67"/>
  <c r="BR3942" i="67"/>
  <c r="CD3941" i="67"/>
  <c r="BZ3941" i="67"/>
  <c r="BV3941" i="67"/>
  <c r="BR3941" i="67"/>
  <c r="CD3940" i="67"/>
  <c r="BZ3940" i="67"/>
  <c r="BV3940" i="67"/>
  <c r="BR3940" i="67"/>
  <c r="CD3939" i="67"/>
  <c r="BZ3939" i="67"/>
  <c r="BV3939" i="67"/>
  <c r="BR3939" i="67"/>
  <c r="CD3938" i="67"/>
  <c r="BZ3938" i="67"/>
  <c r="BV3938" i="67"/>
  <c r="BR3938" i="67"/>
  <c r="CD3937" i="67"/>
  <c r="BZ3937" i="67"/>
  <c r="BV3937" i="67"/>
  <c r="BR3937" i="67"/>
  <c r="CD3936" i="67"/>
  <c r="BZ3936" i="67"/>
  <c r="BV3936" i="67"/>
  <c r="BR3936" i="67"/>
  <c r="CD3935" i="67"/>
  <c r="BZ3935" i="67"/>
  <c r="BV3935" i="67"/>
  <c r="BR3935" i="67"/>
  <c r="CD3934" i="67"/>
  <c r="BZ3934" i="67"/>
  <c r="BV3934" i="67"/>
  <c r="BR3934" i="67"/>
  <c r="CD3933" i="67"/>
  <c r="BZ3933" i="67"/>
  <c r="BV3933" i="67"/>
  <c r="BR3933" i="67"/>
  <c r="CD3932" i="67"/>
  <c r="BZ3932" i="67"/>
  <c r="BV3932" i="67"/>
  <c r="BR3932" i="67"/>
  <c r="CD3931" i="67"/>
  <c r="BZ3931" i="67"/>
  <c r="BV3931" i="67"/>
  <c r="BR3931" i="67"/>
  <c r="CD3930" i="67"/>
  <c r="BZ3930" i="67"/>
  <c r="BV3930" i="67"/>
  <c r="BR3930" i="67"/>
  <c r="CD3929" i="67"/>
  <c r="BZ3929" i="67"/>
  <c r="BV3929" i="67"/>
  <c r="BR3929" i="67"/>
  <c r="CD3928" i="67"/>
  <c r="BZ3928" i="67"/>
  <c r="BV3928" i="67"/>
  <c r="BR3928" i="67"/>
  <c r="CD3927" i="67"/>
  <c r="BZ3927" i="67"/>
  <c r="BV3927" i="67"/>
  <c r="BR3927" i="67"/>
  <c r="CD3926" i="67"/>
  <c r="BZ3926" i="67"/>
  <c r="BV3926" i="67"/>
  <c r="BR3926" i="67"/>
  <c r="CD3925" i="67"/>
  <c r="BZ3925" i="67"/>
  <c r="BV3925" i="67"/>
  <c r="BR3925" i="67"/>
  <c r="CD3924" i="67"/>
  <c r="BZ3924" i="67"/>
  <c r="BV3924" i="67"/>
  <c r="BR3924" i="67"/>
  <c r="CD3923" i="67"/>
  <c r="BZ3923" i="67"/>
  <c r="BV3923" i="67"/>
  <c r="BR3923" i="67"/>
  <c r="CD3922" i="67"/>
  <c r="BZ3922" i="67"/>
  <c r="BV3922" i="67"/>
  <c r="BR3922" i="67"/>
  <c r="CD3921" i="67"/>
  <c r="BZ3921" i="67"/>
  <c r="BV3921" i="67"/>
  <c r="BR3921" i="67"/>
  <c r="CD3920" i="67"/>
  <c r="BZ3920" i="67"/>
  <c r="BV3920" i="67"/>
  <c r="BR3920" i="67"/>
  <c r="CD3919" i="67"/>
  <c r="BZ3919" i="67"/>
  <c r="BV3919" i="67"/>
  <c r="BR3919" i="67"/>
  <c r="CD3918" i="67"/>
  <c r="BZ3918" i="67"/>
  <c r="BV3918" i="67"/>
  <c r="BR3918" i="67"/>
  <c r="CD3917" i="67"/>
  <c r="BZ3917" i="67"/>
  <c r="BV3917" i="67"/>
  <c r="BR3917" i="67"/>
  <c r="CD3916" i="67"/>
  <c r="BZ3916" i="67"/>
  <c r="BV3916" i="67"/>
  <c r="BR3916" i="67"/>
  <c r="CD3915" i="67"/>
  <c r="BZ3915" i="67"/>
  <c r="BV3915" i="67"/>
  <c r="BR3915" i="67"/>
  <c r="CD3914" i="67"/>
  <c r="BZ3914" i="67"/>
  <c r="BV3914" i="67"/>
  <c r="BR3914" i="67"/>
  <c r="CD3913" i="67"/>
  <c r="BZ3913" i="67"/>
  <c r="BV3913" i="67"/>
  <c r="BR3913" i="67"/>
  <c r="CD3912" i="67"/>
  <c r="BZ3912" i="67"/>
  <c r="BV3912" i="67"/>
  <c r="BR3912" i="67"/>
  <c r="CD3911" i="67"/>
  <c r="BZ3911" i="67"/>
  <c r="BV3911" i="67"/>
  <c r="BR3911" i="67"/>
  <c r="CD3910" i="67"/>
  <c r="BZ3910" i="67"/>
  <c r="BV3910" i="67"/>
  <c r="BR3910" i="67"/>
  <c r="CD3909" i="67"/>
  <c r="BZ3909" i="67"/>
  <c r="BV3909" i="67"/>
  <c r="BR3909" i="67"/>
  <c r="CD3908" i="67"/>
  <c r="BZ3908" i="67"/>
  <c r="BV3908" i="67"/>
  <c r="BR3908" i="67"/>
  <c r="CD3907" i="67"/>
  <c r="BZ3907" i="67"/>
  <c r="BV3907" i="67"/>
  <c r="BR3907" i="67"/>
  <c r="CD3906" i="67"/>
  <c r="BZ3906" i="67"/>
  <c r="BV3906" i="67"/>
  <c r="BR3906" i="67"/>
  <c r="CD3905" i="67"/>
  <c r="BZ3905" i="67"/>
  <c r="BV3905" i="67"/>
  <c r="BR3905" i="67"/>
  <c r="CD3904" i="67"/>
  <c r="BZ3904" i="67"/>
  <c r="BV3904" i="67"/>
  <c r="BR3904" i="67"/>
  <c r="CD3903" i="67"/>
  <c r="BZ3903" i="67"/>
  <c r="BV3903" i="67"/>
  <c r="BR3903" i="67"/>
  <c r="CD3902" i="67"/>
  <c r="BZ3902" i="67"/>
  <c r="BV3902" i="67"/>
  <c r="BR3902" i="67"/>
  <c r="CD3901" i="67"/>
  <c r="BZ3901" i="67"/>
  <c r="BV3901" i="67"/>
  <c r="BR3901" i="67"/>
  <c r="CD3900" i="67"/>
  <c r="BZ3900" i="67"/>
  <c r="BV3900" i="67"/>
  <c r="BR3900" i="67"/>
  <c r="CD3899" i="67"/>
  <c r="BZ3899" i="67"/>
  <c r="BV3899" i="67"/>
  <c r="BR3899" i="67"/>
  <c r="CD3898" i="67"/>
  <c r="BZ3898" i="67"/>
  <c r="BV3898" i="67"/>
  <c r="BR3898" i="67"/>
  <c r="CD3897" i="67"/>
  <c r="BZ3897" i="67"/>
  <c r="BV3897" i="67"/>
  <c r="BR3897" i="67"/>
  <c r="CD3896" i="67"/>
  <c r="BZ3896" i="67"/>
  <c r="BV3896" i="67"/>
  <c r="BR3896" i="67"/>
  <c r="CD3895" i="67"/>
  <c r="BZ3895" i="67"/>
  <c r="BV3895" i="67"/>
  <c r="BR3895" i="67"/>
  <c r="CD3894" i="67"/>
  <c r="BZ3894" i="67"/>
  <c r="BV3894" i="67"/>
  <c r="BR3894" i="67"/>
  <c r="CD3893" i="67"/>
  <c r="BZ3893" i="67"/>
  <c r="BV3893" i="67"/>
  <c r="BR3893" i="67"/>
  <c r="CD3892" i="67"/>
  <c r="BZ3892" i="67"/>
  <c r="BV3892" i="67"/>
  <c r="BR3892" i="67"/>
  <c r="CD3891" i="67"/>
  <c r="BZ3891" i="67"/>
  <c r="BV3891" i="67"/>
  <c r="BR3891" i="67"/>
  <c r="CD3890" i="67"/>
  <c r="BZ3890" i="67"/>
  <c r="BV3890" i="67"/>
  <c r="BR3890" i="67"/>
  <c r="CD3889" i="67"/>
  <c r="BZ3889" i="67"/>
  <c r="BV3889" i="67"/>
  <c r="BR3889" i="67"/>
  <c r="CD3888" i="67"/>
  <c r="BZ3888" i="67"/>
  <c r="BV3888" i="67"/>
  <c r="BR3888" i="67"/>
  <c r="CD3887" i="67"/>
  <c r="BZ3887" i="67"/>
  <c r="BV3887" i="67"/>
  <c r="BR3887" i="67"/>
  <c r="CD3886" i="67"/>
  <c r="BZ3886" i="67"/>
  <c r="BV3886" i="67"/>
  <c r="BR3886" i="67"/>
  <c r="CD3885" i="67"/>
  <c r="BZ3885" i="67"/>
  <c r="BV3885" i="67"/>
  <c r="BR3885" i="67"/>
  <c r="CD3884" i="67"/>
  <c r="BZ3884" i="67"/>
  <c r="BV3884" i="67"/>
  <c r="BR3884" i="67"/>
  <c r="CD3883" i="67"/>
  <c r="BZ3883" i="67"/>
  <c r="BV3883" i="67"/>
  <c r="BR3883" i="67"/>
  <c r="CD3882" i="67"/>
  <c r="BZ3882" i="67"/>
  <c r="BV3882" i="67"/>
  <c r="BR3882" i="67"/>
  <c r="CD3881" i="67"/>
  <c r="BZ3881" i="67"/>
  <c r="BV3881" i="67"/>
  <c r="BR3881" i="67"/>
  <c r="CD3880" i="67"/>
  <c r="BZ3880" i="67"/>
  <c r="BV3880" i="67"/>
  <c r="BR3880" i="67"/>
  <c r="CD3879" i="67"/>
  <c r="BZ3879" i="67"/>
  <c r="BV3879" i="67"/>
  <c r="BR3879" i="67"/>
  <c r="CD3878" i="67"/>
  <c r="BZ3878" i="67"/>
  <c r="BV3878" i="67"/>
  <c r="BR3878" i="67"/>
  <c r="CD3877" i="67"/>
  <c r="BZ3877" i="67"/>
  <c r="BV3877" i="67"/>
  <c r="BR3877" i="67"/>
  <c r="CD3876" i="67"/>
  <c r="BZ3876" i="67"/>
  <c r="BV3876" i="67"/>
  <c r="BR3876" i="67"/>
  <c r="CD3875" i="67"/>
  <c r="BZ3875" i="67"/>
  <c r="BV3875" i="67"/>
  <c r="BR3875" i="67"/>
  <c r="CD3874" i="67"/>
  <c r="BZ3874" i="67"/>
  <c r="BV3874" i="67"/>
  <c r="BR3874" i="67"/>
  <c r="CD3873" i="67"/>
  <c r="BZ3873" i="67"/>
  <c r="BV3873" i="67"/>
  <c r="BR3873" i="67"/>
  <c r="CD3872" i="67"/>
  <c r="BZ3872" i="67"/>
  <c r="BV3872" i="67"/>
  <c r="BR3872" i="67"/>
  <c r="CD3871" i="67"/>
  <c r="BZ3871" i="67"/>
  <c r="BV3871" i="67"/>
  <c r="BR3871" i="67"/>
  <c r="CD3870" i="67"/>
  <c r="BZ3870" i="67"/>
  <c r="BV3870" i="67"/>
  <c r="BR3870" i="67"/>
  <c r="CD3869" i="67"/>
  <c r="BZ3869" i="67"/>
  <c r="BV3869" i="67"/>
  <c r="BR3869" i="67"/>
  <c r="CD3868" i="67"/>
  <c r="BZ3868" i="67"/>
  <c r="BV3868" i="67"/>
  <c r="BR3868" i="67"/>
  <c r="CD3867" i="67"/>
  <c r="BZ3867" i="67"/>
  <c r="BV3867" i="67"/>
  <c r="BR3867" i="67"/>
  <c r="CD3866" i="67"/>
  <c r="BZ3866" i="67"/>
  <c r="BV3866" i="67"/>
  <c r="BR3866" i="67"/>
  <c r="CD3865" i="67"/>
  <c r="BZ3865" i="67"/>
  <c r="BV3865" i="67"/>
  <c r="BR3865" i="67"/>
  <c r="CD3864" i="67"/>
  <c r="BZ3864" i="67"/>
  <c r="BV3864" i="67"/>
  <c r="BR3864" i="67"/>
  <c r="CD3863" i="67"/>
  <c r="BZ3863" i="67"/>
  <c r="BV3863" i="67"/>
  <c r="BR3863" i="67"/>
  <c r="CD3862" i="67"/>
  <c r="BZ3862" i="67"/>
  <c r="BV3862" i="67"/>
  <c r="BR3862" i="67"/>
  <c r="CD3861" i="67"/>
  <c r="BZ3861" i="67"/>
  <c r="BV3861" i="67"/>
  <c r="BR3861" i="67"/>
  <c r="CD3860" i="67"/>
  <c r="BZ3860" i="67"/>
  <c r="BV3860" i="67"/>
  <c r="BR3860" i="67"/>
  <c r="CD3859" i="67"/>
  <c r="BZ3859" i="67"/>
  <c r="BV3859" i="67"/>
  <c r="BR3859" i="67"/>
  <c r="CD3858" i="67"/>
  <c r="BZ3858" i="67"/>
  <c r="BV3858" i="67"/>
  <c r="BR3858" i="67"/>
  <c r="CD3857" i="67"/>
  <c r="BZ3857" i="67"/>
  <c r="BV3857" i="67"/>
  <c r="BR3857" i="67"/>
  <c r="CD3856" i="67"/>
  <c r="BZ3856" i="67"/>
  <c r="BV3856" i="67"/>
  <c r="BR3856" i="67"/>
  <c r="CD3855" i="67"/>
  <c r="BZ3855" i="67"/>
  <c r="BV3855" i="67"/>
  <c r="BR3855" i="67"/>
  <c r="CD3854" i="67"/>
  <c r="BZ3854" i="67"/>
  <c r="BV3854" i="67"/>
  <c r="BR3854" i="67"/>
  <c r="CD3853" i="67"/>
  <c r="BZ3853" i="67"/>
  <c r="BV3853" i="67"/>
  <c r="BR3853" i="67"/>
  <c r="CD3852" i="67"/>
  <c r="BZ3852" i="67"/>
  <c r="BV3852" i="67"/>
  <c r="BR3852" i="67"/>
  <c r="CD3851" i="67"/>
  <c r="BZ3851" i="67"/>
  <c r="BV3851" i="67"/>
  <c r="BR3851" i="67"/>
  <c r="CD3850" i="67"/>
  <c r="BZ3850" i="67"/>
  <c r="BV3850" i="67"/>
  <c r="BR3850" i="67"/>
  <c r="CD3849" i="67"/>
  <c r="BZ3849" i="67"/>
  <c r="BV3849" i="67"/>
  <c r="BR3849" i="67"/>
  <c r="CD3848" i="67"/>
  <c r="BZ3848" i="67"/>
  <c r="BV3848" i="67"/>
  <c r="BR3848" i="67"/>
  <c r="CD3847" i="67"/>
  <c r="BZ3847" i="67"/>
  <c r="BV3847" i="67"/>
  <c r="BR3847" i="67"/>
  <c r="CD3846" i="67"/>
  <c r="BZ3846" i="67"/>
  <c r="BV3846" i="67"/>
  <c r="BR3846" i="67"/>
  <c r="CD3845" i="67"/>
  <c r="BZ3845" i="67"/>
  <c r="BV3845" i="67"/>
  <c r="BR3845" i="67"/>
  <c r="CD3844" i="67"/>
  <c r="BZ3844" i="67"/>
  <c r="BV3844" i="67"/>
  <c r="BR3844" i="67"/>
  <c r="CD3843" i="67"/>
  <c r="BZ3843" i="67"/>
  <c r="BV3843" i="67"/>
  <c r="BR3843" i="67"/>
  <c r="CD3842" i="67"/>
  <c r="BZ3842" i="67"/>
  <c r="BV3842" i="67"/>
  <c r="BR3842" i="67"/>
  <c r="CD3841" i="67"/>
  <c r="BZ3841" i="67"/>
  <c r="BV3841" i="67"/>
  <c r="BR3841" i="67"/>
  <c r="CD3840" i="67"/>
  <c r="BZ3840" i="67"/>
  <c r="BV3840" i="67"/>
  <c r="BR3840" i="67"/>
  <c r="CD3839" i="67"/>
  <c r="BZ3839" i="67"/>
  <c r="BV3839" i="67"/>
  <c r="BR3839" i="67"/>
  <c r="CD3838" i="67"/>
  <c r="BZ3838" i="67"/>
  <c r="BV3838" i="67"/>
  <c r="BR3838" i="67"/>
  <c r="CD3837" i="67"/>
  <c r="BZ3837" i="67"/>
  <c r="BV3837" i="67"/>
  <c r="BR3837" i="67"/>
  <c r="CD3836" i="67"/>
  <c r="BZ3836" i="67"/>
  <c r="BV3836" i="67"/>
  <c r="BR3836" i="67"/>
  <c r="CD3835" i="67"/>
  <c r="BZ3835" i="67"/>
  <c r="BV3835" i="67"/>
  <c r="BR3835" i="67"/>
  <c r="CD3834" i="67"/>
  <c r="BZ3834" i="67"/>
  <c r="BV3834" i="67"/>
  <c r="BR3834" i="67"/>
  <c r="CD3833" i="67"/>
  <c r="BZ3833" i="67"/>
  <c r="BV3833" i="67"/>
  <c r="BR3833" i="67"/>
  <c r="CD3832" i="67"/>
  <c r="BZ3832" i="67"/>
  <c r="BV3832" i="67"/>
  <c r="BR3832" i="67"/>
  <c r="CD3831" i="67"/>
  <c r="BZ3831" i="67"/>
  <c r="BV3831" i="67"/>
  <c r="BR3831" i="67"/>
  <c r="CD3830" i="67"/>
  <c r="BZ3830" i="67"/>
  <c r="BV3830" i="67"/>
  <c r="BR3830" i="67"/>
  <c r="CD3829" i="67"/>
  <c r="BZ3829" i="67"/>
  <c r="BV3829" i="67"/>
  <c r="BR3829" i="67"/>
  <c r="CD3828" i="67"/>
  <c r="BZ3828" i="67"/>
  <c r="BV3828" i="67"/>
  <c r="BR3828" i="67"/>
  <c r="CD3827" i="67"/>
  <c r="BZ3827" i="67"/>
  <c r="BV3827" i="67"/>
  <c r="BR3827" i="67"/>
  <c r="CD3826" i="67"/>
  <c r="BZ3826" i="67"/>
  <c r="BV3826" i="67"/>
  <c r="BR3826" i="67"/>
  <c r="CD3825" i="67"/>
  <c r="BZ3825" i="67"/>
  <c r="BV3825" i="67"/>
  <c r="BR3825" i="67"/>
  <c r="CD3824" i="67"/>
  <c r="BZ3824" i="67"/>
  <c r="BV3824" i="67"/>
  <c r="BR3824" i="67"/>
  <c r="CD3823" i="67"/>
  <c r="BZ3823" i="67"/>
  <c r="BV3823" i="67"/>
  <c r="BR3823" i="67"/>
  <c r="CD3822" i="67"/>
  <c r="BZ3822" i="67"/>
  <c r="BV3822" i="67"/>
  <c r="BR3822" i="67"/>
  <c r="CD3821" i="67"/>
  <c r="BZ3821" i="67"/>
  <c r="BV3821" i="67"/>
  <c r="BR3821" i="67"/>
  <c r="CD3820" i="67"/>
  <c r="BZ3820" i="67"/>
  <c r="BV3820" i="67"/>
  <c r="BR3820" i="67"/>
  <c r="CD3819" i="67"/>
  <c r="BZ3819" i="67"/>
  <c r="BV3819" i="67"/>
  <c r="BR3819" i="67"/>
  <c r="CD3818" i="67"/>
  <c r="BZ3818" i="67"/>
  <c r="BV3818" i="67"/>
  <c r="BR3818" i="67"/>
  <c r="CD3817" i="67"/>
  <c r="BZ3817" i="67"/>
  <c r="BV3817" i="67"/>
  <c r="BR3817" i="67"/>
  <c r="CD3816" i="67"/>
  <c r="BZ3816" i="67"/>
  <c r="BV3816" i="67"/>
  <c r="BR3816" i="67"/>
  <c r="CD3815" i="67"/>
  <c r="BZ3815" i="67"/>
  <c r="BV3815" i="67"/>
  <c r="BR3815" i="67"/>
  <c r="CD3814" i="67"/>
  <c r="BZ3814" i="67"/>
  <c r="BV3814" i="67"/>
  <c r="BR3814" i="67"/>
  <c r="CD3813" i="67"/>
  <c r="BZ3813" i="67"/>
  <c r="BV3813" i="67"/>
  <c r="BR3813" i="67"/>
  <c r="CD3812" i="67"/>
  <c r="BZ3812" i="67"/>
  <c r="BV3812" i="67"/>
  <c r="BR3812" i="67"/>
  <c r="CD3811" i="67"/>
  <c r="BZ3811" i="67"/>
  <c r="BV3811" i="67"/>
  <c r="BR3811" i="67"/>
  <c r="CD3810" i="67"/>
  <c r="BZ3810" i="67"/>
  <c r="BV3810" i="67"/>
  <c r="BR3810" i="67"/>
  <c r="CD3809" i="67"/>
  <c r="BZ3809" i="67"/>
  <c r="BV3809" i="67"/>
  <c r="BR3809" i="67"/>
  <c r="CD3808" i="67"/>
  <c r="BZ3808" i="67"/>
  <c r="BV3808" i="67"/>
  <c r="BR3808" i="67"/>
  <c r="CD3807" i="67"/>
  <c r="BZ3807" i="67"/>
  <c r="BV3807" i="67"/>
  <c r="BR3807" i="67"/>
  <c r="CD3806" i="67"/>
  <c r="BZ3806" i="67"/>
  <c r="BV3806" i="67"/>
  <c r="BR3806" i="67"/>
  <c r="CD3805" i="67"/>
  <c r="BZ3805" i="67"/>
  <c r="BV3805" i="67"/>
  <c r="BR3805" i="67"/>
  <c r="CD3804" i="67"/>
  <c r="BZ3804" i="67"/>
  <c r="BV3804" i="67"/>
  <c r="BR3804" i="67"/>
  <c r="CD3803" i="67"/>
  <c r="BZ3803" i="67"/>
  <c r="BV3803" i="67"/>
  <c r="BR3803" i="67"/>
  <c r="CD3802" i="67"/>
  <c r="BZ3802" i="67"/>
  <c r="BV3802" i="67"/>
  <c r="BR3802" i="67"/>
  <c r="CD3801" i="67"/>
  <c r="BZ3801" i="67"/>
  <c r="BV3801" i="67"/>
  <c r="BR3801" i="67"/>
  <c r="CD3800" i="67"/>
  <c r="BZ3800" i="67"/>
  <c r="BV3800" i="67"/>
  <c r="BR3800" i="67"/>
  <c r="CD3799" i="67"/>
  <c r="BZ3799" i="67"/>
  <c r="BV3799" i="67"/>
  <c r="BR3799" i="67"/>
  <c r="CD3798" i="67"/>
  <c r="BZ3798" i="67"/>
  <c r="BV3798" i="67"/>
  <c r="BR3798" i="67"/>
  <c r="CD3797" i="67"/>
  <c r="BZ3797" i="67"/>
  <c r="BV3797" i="67"/>
  <c r="BR3797" i="67"/>
  <c r="CD3796" i="67"/>
  <c r="BZ3796" i="67"/>
  <c r="BV3796" i="67"/>
  <c r="BR3796" i="67"/>
  <c r="CD3795" i="67"/>
  <c r="BZ3795" i="67"/>
  <c r="BV3795" i="67"/>
  <c r="BR3795" i="67"/>
  <c r="CD3794" i="67"/>
  <c r="BZ3794" i="67"/>
  <c r="BV3794" i="67"/>
  <c r="BR3794" i="67"/>
  <c r="CD3793" i="67"/>
  <c r="BZ3793" i="67"/>
  <c r="BV3793" i="67"/>
  <c r="BR3793" i="67"/>
  <c r="CD3792" i="67"/>
  <c r="BZ3792" i="67"/>
  <c r="BV3792" i="67"/>
  <c r="BR3792" i="67"/>
  <c r="CD3791" i="67"/>
  <c r="BZ3791" i="67"/>
  <c r="BV3791" i="67"/>
  <c r="BR3791" i="67"/>
  <c r="CD3790" i="67"/>
  <c r="BZ3790" i="67"/>
  <c r="BV3790" i="67"/>
  <c r="BR3790" i="67"/>
  <c r="CD3789" i="67"/>
  <c r="BZ3789" i="67"/>
  <c r="BV3789" i="67"/>
  <c r="BR3789" i="67"/>
  <c r="CD3788" i="67"/>
  <c r="BZ3788" i="67"/>
  <c r="BV3788" i="67"/>
  <c r="BR3788" i="67"/>
  <c r="CD3787" i="67"/>
  <c r="BZ3787" i="67"/>
  <c r="BV3787" i="67"/>
  <c r="BR3787" i="67"/>
  <c r="CD3786" i="67"/>
  <c r="BZ3786" i="67"/>
  <c r="BV3786" i="67"/>
  <c r="BR3786" i="67"/>
  <c r="CD3785" i="67"/>
  <c r="BZ3785" i="67"/>
  <c r="BV3785" i="67"/>
  <c r="BR3785" i="67"/>
  <c r="CD3784" i="67"/>
  <c r="BZ3784" i="67"/>
  <c r="BV3784" i="67"/>
  <c r="BR3784" i="67"/>
  <c r="CD3783" i="67"/>
  <c r="BZ3783" i="67"/>
  <c r="BV3783" i="67"/>
  <c r="BR3783" i="67"/>
  <c r="CD3782" i="67"/>
  <c r="BZ3782" i="67"/>
  <c r="BV3782" i="67"/>
  <c r="BR3782" i="67"/>
  <c r="CD3781" i="67"/>
  <c r="BZ3781" i="67"/>
  <c r="BV3781" i="67"/>
  <c r="BR3781" i="67"/>
  <c r="CD3780" i="67"/>
  <c r="BZ3780" i="67"/>
  <c r="BV3780" i="67"/>
  <c r="BR3780" i="67"/>
  <c r="CD3779" i="67"/>
  <c r="BZ3779" i="67"/>
  <c r="BV3779" i="67"/>
  <c r="BR3779" i="67"/>
  <c r="CD3778" i="67"/>
  <c r="BZ3778" i="67"/>
  <c r="BV3778" i="67"/>
  <c r="BR3778" i="67"/>
  <c r="CD3777" i="67"/>
  <c r="BZ3777" i="67"/>
  <c r="BV3777" i="67"/>
  <c r="BR3777" i="67"/>
  <c r="CD3776" i="67"/>
  <c r="BZ3776" i="67"/>
  <c r="BV3776" i="67"/>
  <c r="BR3776" i="67"/>
  <c r="CD3775" i="67"/>
  <c r="BZ3775" i="67"/>
  <c r="BV3775" i="67"/>
  <c r="BR3775" i="67"/>
  <c r="CD3774" i="67"/>
  <c r="BZ3774" i="67"/>
  <c r="BV3774" i="67"/>
  <c r="BR3774" i="67"/>
  <c r="CD3773" i="67"/>
  <c r="BZ3773" i="67"/>
  <c r="BV3773" i="67"/>
  <c r="BR3773" i="67"/>
  <c r="CD3772" i="67"/>
  <c r="BZ3772" i="67"/>
  <c r="BV3772" i="67"/>
  <c r="BR3772" i="67"/>
  <c r="CD3771" i="67"/>
  <c r="BZ3771" i="67"/>
  <c r="BV3771" i="67"/>
  <c r="BR3771" i="67"/>
  <c r="CD3770" i="67"/>
  <c r="BZ3770" i="67"/>
  <c r="BV3770" i="67"/>
  <c r="BR3770" i="67"/>
  <c r="CD3769" i="67"/>
  <c r="BZ3769" i="67"/>
  <c r="BV3769" i="67"/>
  <c r="BR3769" i="67"/>
  <c r="CD3768" i="67"/>
  <c r="BZ3768" i="67"/>
  <c r="BV3768" i="67"/>
  <c r="BR3768" i="67"/>
  <c r="CD3767" i="67"/>
  <c r="BZ3767" i="67"/>
  <c r="BV3767" i="67"/>
  <c r="BR3767" i="67"/>
  <c r="CD3766" i="67"/>
  <c r="BZ3766" i="67"/>
  <c r="BV3766" i="67"/>
  <c r="BR3766" i="67"/>
  <c r="CD3765" i="67"/>
  <c r="BZ3765" i="67"/>
  <c r="BV3765" i="67"/>
  <c r="BR3765" i="67"/>
  <c r="CD3764" i="67"/>
  <c r="BZ3764" i="67"/>
  <c r="BV3764" i="67"/>
  <c r="BR3764" i="67"/>
  <c r="CD3763" i="67"/>
  <c r="BZ3763" i="67"/>
  <c r="BV3763" i="67"/>
  <c r="BR3763" i="67"/>
  <c r="CD3762" i="67"/>
  <c r="BZ3762" i="67"/>
  <c r="BV3762" i="67"/>
  <c r="BR3762" i="67"/>
  <c r="CD3761" i="67"/>
  <c r="BZ3761" i="67"/>
  <c r="BV3761" i="67"/>
  <c r="BR3761" i="67"/>
  <c r="CD3760" i="67"/>
  <c r="BZ3760" i="67"/>
  <c r="BV3760" i="67"/>
  <c r="BR3760" i="67"/>
  <c r="CD3759" i="67"/>
  <c r="BZ3759" i="67"/>
  <c r="BV3759" i="67"/>
  <c r="BR3759" i="67"/>
  <c r="CD3758" i="67"/>
  <c r="BZ3758" i="67"/>
  <c r="BV3758" i="67"/>
  <c r="BR3758" i="67"/>
  <c r="CD3757" i="67"/>
  <c r="BZ3757" i="67"/>
  <c r="BV3757" i="67"/>
  <c r="BR3757" i="67"/>
  <c r="CD3756" i="67"/>
  <c r="BZ3756" i="67"/>
  <c r="BV3756" i="67"/>
  <c r="BR3756" i="67"/>
  <c r="CD3755" i="67"/>
  <c r="BZ3755" i="67"/>
  <c r="BV3755" i="67"/>
  <c r="BR3755" i="67"/>
  <c r="CD3754" i="67"/>
  <c r="BZ3754" i="67"/>
  <c r="BV3754" i="67"/>
  <c r="BR3754" i="67"/>
  <c r="CD3753" i="67"/>
  <c r="BZ3753" i="67"/>
  <c r="BV3753" i="67"/>
  <c r="BR3753" i="67"/>
  <c r="CD3752" i="67"/>
  <c r="BZ3752" i="67"/>
  <c r="BV3752" i="67"/>
  <c r="BR3752" i="67"/>
  <c r="CD3751" i="67"/>
  <c r="BZ3751" i="67"/>
  <c r="BV3751" i="67"/>
  <c r="BR3751" i="67"/>
  <c r="CD3750" i="67"/>
  <c r="BZ3750" i="67"/>
  <c r="BV3750" i="67"/>
  <c r="BR3750" i="67"/>
  <c r="CD3749" i="67"/>
  <c r="BZ3749" i="67"/>
  <c r="BV3749" i="67"/>
  <c r="BR3749" i="67"/>
  <c r="CD3748" i="67"/>
  <c r="BZ3748" i="67"/>
  <c r="BV3748" i="67"/>
  <c r="BR3748" i="67"/>
  <c r="CD3747" i="67"/>
  <c r="BZ3747" i="67"/>
  <c r="BV3747" i="67"/>
  <c r="BR3747" i="67"/>
  <c r="CD3746" i="67"/>
  <c r="BZ3746" i="67"/>
  <c r="BV3746" i="67"/>
  <c r="BR3746" i="67"/>
  <c r="CD3745" i="67"/>
  <c r="BZ3745" i="67"/>
  <c r="BV3745" i="67"/>
  <c r="BR3745" i="67"/>
  <c r="CD3744" i="67"/>
  <c r="BZ3744" i="67"/>
  <c r="BV3744" i="67"/>
  <c r="BR3744" i="67"/>
  <c r="CD3743" i="67"/>
  <c r="BZ3743" i="67"/>
  <c r="BV3743" i="67"/>
  <c r="BR3743" i="67"/>
  <c r="CD3742" i="67"/>
  <c r="BZ3742" i="67"/>
  <c r="BV3742" i="67"/>
  <c r="BR3742" i="67"/>
  <c r="CD3741" i="67"/>
  <c r="BZ3741" i="67"/>
  <c r="BV3741" i="67"/>
  <c r="BR3741" i="67"/>
  <c r="CD3740" i="67"/>
  <c r="BZ3740" i="67"/>
  <c r="BV3740" i="67"/>
  <c r="BR3740" i="67"/>
  <c r="CD3739" i="67"/>
  <c r="BZ3739" i="67"/>
  <c r="BV3739" i="67"/>
  <c r="BR3739" i="67"/>
  <c r="CD3738" i="67"/>
  <c r="BZ3738" i="67"/>
  <c r="BV3738" i="67"/>
  <c r="BR3738" i="67"/>
  <c r="CD3737" i="67"/>
  <c r="BZ3737" i="67"/>
  <c r="BV3737" i="67"/>
  <c r="BR3737" i="67"/>
  <c r="CD3736" i="67"/>
  <c r="BZ3736" i="67"/>
  <c r="BV3736" i="67"/>
  <c r="BR3736" i="67"/>
  <c r="CD3735" i="67"/>
  <c r="BZ3735" i="67"/>
  <c r="BV3735" i="67"/>
  <c r="BR3735" i="67"/>
  <c r="CD3734" i="67"/>
  <c r="BZ3734" i="67"/>
  <c r="BV3734" i="67"/>
  <c r="BR3734" i="67"/>
  <c r="CD3733" i="67"/>
  <c r="BZ3733" i="67"/>
  <c r="BV3733" i="67"/>
  <c r="BR3733" i="67"/>
  <c r="CD3732" i="67"/>
  <c r="BZ3732" i="67"/>
  <c r="BV3732" i="67"/>
  <c r="BR3732" i="67"/>
  <c r="CD3731" i="67"/>
  <c r="BZ3731" i="67"/>
  <c r="BV3731" i="67"/>
  <c r="BR3731" i="67"/>
  <c r="CD3730" i="67"/>
  <c r="BZ3730" i="67"/>
  <c r="BV3730" i="67"/>
  <c r="BR3730" i="67"/>
  <c r="CD3729" i="67"/>
  <c r="BZ3729" i="67"/>
  <c r="BV3729" i="67"/>
  <c r="BR3729" i="67"/>
  <c r="CD3728" i="67"/>
  <c r="BZ3728" i="67"/>
  <c r="BV3728" i="67"/>
  <c r="BR3728" i="67"/>
  <c r="CD3727" i="67"/>
  <c r="BZ3727" i="67"/>
  <c r="BV3727" i="67"/>
  <c r="BR3727" i="67"/>
  <c r="CD3726" i="67"/>
  <c r="BZ3726" i="67"/>
  <c r="BV3726" i="67"/>
  <c r="BR3726" i="67"/>
  <c r="CD3725" i="67"/>
  <c r="BZ3725" i="67"/>
  <c r="BV3725" i="67"/>
  <c r="BR3725" i="67"/>
  <c r="CD3724" i="67"/>
  <c r="BZ3724" i="67"/>
  <c r="BV3724" i="67"/>
  <c r="BR3724" i="67"/>
  <c r="CD3723" i="67"/>
  <c r="BZ3723" i="67"/>
  <c r="BV3723" i="67"/>
  <c r="BR3723" i="67"/>
  <c r="CD3722" i="67"/>
  <c r="BZ3722" i="67"/>
  <c r="BV3722" i="67"/>
  <c r="BR3722" i="67"/>
  <c r="CD3721" i="67"/>
  <c r="BZ3721" i="67"/>
  <c r="BV3721" i="67"/>
  <c r="BR3721" i="67"/>
  <c r="CD3720" i="67"/>
  <c r="BZ3720" i="67"/>
  <c r="BV3720" i="67"/>
  <c r="BR3720" i="67"/>
  <c r="CD3719" i="67"/>
  <c r="BZ3719" i="67"/>
  <c r="BV3719" i="67"/>
  <c r="BR3719" i="67"/>
  <c r="CD3718" i="67"/>
  <c r="BZ3718" i="67"/>
  <c r="BV3718" i="67"/>
  <c r="BR3718" i="67"/>
  <c r="CD3717" i="67"/>
  <c r="BZ3717" i="67"/>
  <c r="BV3717" i="67"/>
  <c r="BR3717" i="67"/>
  <c r="CD3716" i="67"/>
  <c r="BZ3716" i="67"/>
  <c r="BV3716" i="67"/>
  <c r="BR3716" i="67"/>
  <c r="CD3715" i="67"/>
  <c r="BZ3715" i="67"/>
  <c r="BV3715" i="67"/>
  <c r="BR3715" i="67"/>
  <c r="CD3714" i="67"/>
  <c r="BZ3714" i="67"/>
  <c r="BV3714" i="67"/>
  <c r="BR3714" i="67"/>
  <c r="CD3713" i="67"/>
  <c r="BZ3713" i="67"/>
  <c r="BV3713" i="67"/>
  <c r="BR3713" i="67"/>
  <c r="CD3712" i="67"/>
  <c r="BZ3712" i="67"/>
  <c r="BV3712" i="67"/>
  <c r="BR3712" i="67"/>
  <c r="CD3711" i="67"/>
  <c r="BZ3711" i="67"/>
  <c r="BV3711" i="67"/>
  <c r="BR3711" i="67"/>
  <c r="CD3710" i="67"/>
  <c r="BZ3710" i="67"/>
  <c r="BV3710" i="67"/>
  <c r="BR3710" i="67"/>
  <c r="CD3709" i="67"/>
  <c r="BZ3709" i="67"/>
  <c r="BV3709" i="67"/>
  <c r="BR3709" i="67"/>
  <c r="CD3708" i="67"/>
  <c r="BZ3708" i="67"/>
  <c r="BV3708" i="67"/>
  <c r="BR3708" i="67"/>
  <c r="CD3707" i="67"/>
  <c r="BZ3707" i="67"/>
  <c r="BV3707" i="67"/>
  <c r="BR3707" i="67"/>
  <c r="CD3706" i="67"/>
  <c r="BZ3706" i="67"/>
  <c r="BV3706" i="67"/>
  <c r="BR3706" i="67"/>
  <c r="CD3705" i="67"/>
  <c r="BZ3705" i="67"/>
  <c r="BV3705" i="67"/>
  <c r="BR3705" i="67"/>
  <c r="CD3704" i="67"/>
  <c r="BZ3704" i="67"/>
  <c r="BV3704" i="67"/>
  <c r="BR3704" i="67"/>
  <c r="CD3703" i="67"/>
  <c r="BZ3703" i="67"/>
  <c r="BV3703" i="67"/>
  <c r="BR3703" i="67"/>
  <c r="CD3702" i="67"/>
  <c r="BZ3702" i="67"/>
  <c r="BV3702" i="67"/>
  <c r="BR3702" i="67"/>
  <c r="CD3701" i="67"/>
  <c r="BZ3701" i="67"/>
  <c r="BV3701" i="67"/>
  <c r="BR3701" i="67"/>
  <c r="CD3700" i="67"/>
  <c r="BZ3700" i="67"/>
  <c r="BV3700" i="67"/>
  <c r="BR3700" i="67"/>
  <c r="CD3699" i="67"/>
  <c r="BZ3699" i="67"/>
  <c r="BV3699" i="67"/>
  <c r="BR3699" i="67"/>
  <c r="CD3698" i="67"/>
  <c r="BZ3698" i="67"/>
  <c r="BV3698" i="67"/>
  <c r="BR3698" i="67"/>
  <c r="CD3697" i="67"/>
  <c r="BZ3697" i="67"/>
  <c r="BV3697" i="67"/>
  <c r="BR3697" i="67"/>
  <c r="CD3696" i="67"/>
  <c r="BZ3696" i="67"/>
  <c r="BV3696" i="67"/>
  <c r="BR3696" i="67"/>
  <c r="CD3695" i="67"/>
  <c r="BZ3695" i="67"/>
  <c r="BV3695" i="67"/>
  <c r="BR3695" i="67"/>
  <c r="CD3694" i="67"/>
  <c r="BZ3694" i="67"/>
  <c r="BV3694" i="67"/>
  <c r="BR3694" i="67"/>
  <c r="CD3693" i="67"/>
  <c r="BZ3693" i="67"/>
  <c r="BV3693" i="67"/>
  <c r="BR3693" i="67"/>
  <c r="CD3692" i="67"/>
  <c r="BZ3692" i="67"/>
  <c r="BV3692" i="67"/>
  <c r="BR3692" i="67"/>
  <c r="CD3691" i="67"/>
  <c r="BZ3691" i="67"/>
  <c r="BV3691" i="67"/>
  <c r="BR3691" i="67"/>
  <c r="CD3690" i="67"/>
  <c r="BZ3690" i="67"/>
  <c r="BV3690" i="67"/>
  <c r="BR3690" i="67"/>
  <c r="CD3689" i="67"/>
  <c r="BZ3689" i="67"/>
  <c r="BV3689" i="67"/>
  <c r="BR3689" i="67"/>
  <c r="CD3688" i="67"/>
  <c r="BZ3688" i="67"/>
  <c r="BV3688" i="67"/>
  <c r="BR3688" i="67"/>
  <c r="CD3687" i="67"/>
  <c r="BZ3687" i="67"/>
  <c r="BV3687" i="67"/>
  <c r="BR3687" i="67"/>
  <c r="CD3686" i="67"/>
  <c r="BZ3686" i="67"/>
  <c r="BV3686" i="67"/>
  <c r="BR3686" i="67"/>
  <c r="CD3685" i="67"/>
  <c r="BZ3685" i="67"/>
  <c r="BV3685" i="67"/>
  <c r="BR3685" i="67"/>
  <c r="CD3684" i="67"/>
  <c r="BZ3684" i="67"/>
  <c r="BV3684" i="67"/>
  <c r="BR3684" i="67"/>
  <c r="CD3683" i="67"/>
  <c r="BZ3683" i="67"/>
  <c r="BV3683" i="67"/>
  <c r="BR3683" i="67"/>
  <c r="CD3682" i="67"/>
  <c r="BZ3682" i="67"/>
  <c r="BV3682" i="67"/>
  <c r="BR3682" i="67"/>
  <c r="CD3681" i="67"/>
  <c r="BZ3681" i="67"/>
  <c r="BV3681" i="67"/>
  <c r="BR3681" i="67"/>
  <c r="CD3680" i="67"/>
  <c r="BZ3680" i="67"/>
  <c r="BV3680" i="67"/>
  <c r="BR3680" i="67"/>
  <c r="CD3679" i="67"/>
  <c r="BZ3679" i="67"/>
  <c r="BV3679" i="67"/>
  <c r="BR3679" i="67"/>
  <c r="CD3678" i="67"/>
  <c r="BZ3678" i="67"/>
  <c r="BV3678" i="67"/>
  <c r="BR3678" i="67"/>
  <c r="CD3677" i="67"/>
  <c r="BZ3677" i="67"/>
  <c r="BV3677" i="67"/>
  <c r="BR3677" i="67"/>
  <c r="CD3676" i="67"/>
  <c r="BZ3676" i="67"/>
  <c r="BV3676" i="67"/>
  <c r="BR3676" i="67"/>
  <c r="CD3675" i="67"/>
  <c r="BZ3675" i="67"/>
  <c r="BV3675" i="67"/>
  <c r="BR3675" i="67"/>
  <c r="CD3674" i="67"/>
  <c r="BZ3674" i="67"/>
  <c r="BV3674" i="67"/>
  <c r="BR3674" i="67"/>
  <c r="CD3673" i="67"/>
  <c r="BZ3673" i="67"/>
  <c r="BV3673" i="67"/>
  <c r="BR3673" i="67"/>
  <c r="CD3672" i="67"/>
  <c r="BZ3672" i="67"/>
  <c r="BV3672" i="67"/>
  <c r="BR3672" i="67"/>
  <c r="CD3671" i="67"/>
  <c r="BZ3671" i="67"/>
  <c r="BV3671" i="67"/>
  <c r="BR3671" i="67"/>
  <c r="CD3670" i="67"/>
  <c r="BZ3670" i="67"/>
  <c r="BV3670" i="67"/>
  <c r="BR3670" i="67"/>
  <c r="CD3669" i="67"/>
  <c r="BZ3669" i="67"/>
  <c r="BV3669" i="67"/>
  <c r="BR3669" i="67"/>
  <c r="CD3668" i="67"/>
  <c r="BZ3668" i="67"/>
  <c r="BV3668" i="67"/>
  <c r="BR3668" i="67"/>
  <c r="CD3667" i="67"/>
  <c r="BZ3667" i="67"/>
  <c r="BV3667" i="67"/>
  <c r="BR3667" i="67"/>
  <c r="CD3666" i="67"/>
  <c r="BZ3666" i="67"/>
  <c r="BV3666" i="67"/>
  <c r="BR3666" i="67"/>
  <c r="CD3665" i="67"/>
  <c r="BZ3665" i="67"/>
  <c r="BV3665" i="67"/>
  <c r="BR3665" i="67"/>
  <c r="CD3664" i="67"/>
  <c r="BZ3664" i="67"/>
  <c r="BV3664" i="67"/>
  <c r="BR3664" i="67"/>
  <c r="CD3663" i="67"/>
  <c r="BZ3663" i="67"/>
  <c r="BV3663" i="67"/>
  <c r="BR3663" i="67"/>
  <c r="CD3662" i="67"/>
  <c r="BZ3662" i="67"/>
  <c r="BV3662" i="67"/>
  <c r="BR3662" i="67"/>
  <c r="CD3661" i="67"/>
  <c r="BZ3661" i="67"/>
  <c r="BV3661" i="67"/>
  <c r="BR3661" i="67"/>
  <c r="CD3660" i="67"/>
  <c r="BZ3660" i="67"/>
  <c r="BV3660" i="67"/>
  <c r="BR3660" i="67"/>
  <c r="CD3659" i="67"/>
  <c r="BZ3659" i="67"/>
  <c r="BV3659" i="67"/>
  <c r="BR3659" i="67"/>
  <c r="CD3658" i="67"/>
  <c r="BZ3658" i="67"/>
  <c r="BV3658" i="67"/>
  <c r="BR3658" i="67"/>
  <c r="CD3657" i="67"/>
  <c r="BZ3657" i="67"/>
  <c r="BV3657" i="67"/>
  <c r="BR3657" i="67"/>
  <c r="CD3656" i="67"/>
  <c r="BZ3656" i="67"/>
  <c r="BV3656" i="67"/>
  <c r="BR3656" i="67"/>
  <c r="CD3655" i="67"/>
  <c r="BZ3655" i="67"/>
  <c r="BV3655" i="67"/>
  <c r="BR3655" i="67"/>
  <c r="CD3654" i="67"/>
  <c r="BZ3654" i="67"/>
  <c r="BV3654" i="67"/>
  <c r="BR3654" i="67"/>
  <c r="CD3653" i="67"/>
  <c r="BZ3653" i="67"/>
  <c r="BV3653" i="67"/>
  <c r="BR3653" i="67"/>
  <c r="CD3652" i="67"/>
  <c r="BZ3652" i="67"/>
  <c r="BV3652" i="67"/>
  <c r="BR3652" i="67"/>
  <c r="CD3651" i="67"/>
  <c r="BZ3651" i="67"/>
  <c r="BV3651" i="67"/>
  <c r="BR3651" i="67"/>
  <c r="CD3650" i="67"/>
  <c r="BZ3650" i="67"/>
  <c r="BV3650" i="67"/>
  <c r="BR3650" i="67"/>
  <c r="CD3649" i="67"/>
  <c r="BZ3649" i="67"/>
  <c r="BV3649" i="67"/>
  <c r="BR3649" i="67"/>
  <c r="CD3648" i="67"/>
  <c r="BZ3648" i="67"/>
  <c r="BV3648" i="67"/>
  <c r="BR3648" i="67"/>
  <c r="CD3647" i="67"/>
  <c r="BZ3647" i="67"/>
  <c r="BV3647" i="67"/>
  <c r="BR3647" i="67"/>
  <c r="CD3646" i="67"/>
  <c r="BZ3646" i="67"/>
  <c r="BV3646" i="67"/>
  <c r="BR3646" i="67"/>
  <c r="CD3645" i="67"/>
  <c r="BZ3645" i="67"/>
  <c r="BV3645" i="67"/>
  <c r="BR3645" i="67"/>
  <c r="CD3644" i="67"/>
  <c r="BZ3644" i="67"/>
  <c r="BV3644" i="67"/>
  <c r="BR3644" i="67"/>
  <c r="CD3643" i="67"/>
  <c r="BZ3643" i="67"/>
  <c r="BV3643" i="67"/>
  <c r="BR3643" i="67"/>
  <c r="CD3642" i="67"/>
  <c r="BZ3642" i="67"/>
  <c r="BV3642" i="67"/>
  <c r="BR3642" i="67"/>
  <c r="CD3641" i="67"/>
  <c r="BZ3641" i="67"/>
  <c r="BV3641" i="67"/>
  <c r="BR3641" i="67"/>
  <c r="CD3640" i="67"/>
  <c r="BZ3640" i="67"/>
  <c r="BV3640" i="67"/>
  <c r="BR3640" i="67"/>
  <c r="CD3639" i="67"/>
  <c r="BZ3639" i="67"/>
  <c r="BV3639" i="67"/>
  <c r="BR3639" i="67"/>
  <c r="CD3638" i="67"/>
  <c r="BZ3638" i="67"/>
  <c r="BV3638" i="67"/>
  <c r="BR3638" i="67"/>
  <c r="CD3637" i="67"/>
  <c r="BZ3637" i="67"/>
  <c r="BV3637" i="67"/>
  <c r="BR3637" i="67"/>
  <c r="CD3636" i="67"/>
  <c r="BZ3636" i="67"/>
  <c r="BV3636" i="67"/>
  <c r="BR3636" i="67"/>
  <c r="CD3635" i="67"/>
  <c r="BZ3635" i="67"/>
  <c r="BV3635" i="67"/>
  <c r="BR3635" i="67"/>
  <c r="CD3634" i="67"/>
  <c r="BZ3634" i="67"/>
  <c r="BV3634" i="67"/>
  <c r="BR3634" i="67"/>
  <c r="CD3633" i="67"/>
  <c r="BZ3633" i="67"/>
  <c r="BV3633" i="67"/>
  <c r="BR3633" i="67"/>
  <c r="CD3632" i="67"/>
  <c r="BZ3632" i="67"/>
  <c r="BV3632" i="67"/>
  <c r="BR3632" i="67"/>
  <c r="CD3631" i="67"/>
  <c r="BZ3631" i="67"/>
  <c r="BV3631" i="67"/>
  <c r="BR3631" i="67"/>
  <c r="CD3630" i="67"/>
  <c r="BZ3630" i="67"/>
  <c r="BV3630" i="67"/>
  <c r="BR3630" i="67"/>
  <c r="CD3629" i="67"/>
  <c r="BZ3629" i="67"/>
  <c r="BV3629" i="67"/>
  <c r="BR3629" i="67"/>
  <c r="CD3628" i="67"/>
  <c r="BZ3628" i="67"/>
  <c r="BV3628" i="67"/>
  <c r="BR3628" i="67"/>
  <c r="CD3627" i="67"/>
  <c r="BZ3627" i="67"/>
  <c r="BV3627" i="67"/>
  <c r="BR3627" i="67"/>
  <c r="CD3626" i="67"/>
  <c r="BZ3626" i="67"/>
  <c r="BV3626" i="67"/>
  <c r="BR3626" i="67"/>
  <c r="CD3625" i="67"/>
  <c r="BZ3625" i="67"/>
  <c r="BV3625" i="67"/>
  <c r="BR3625" i="67"/>
  <c r="CD3624" i="67"/>
  <c r="BZ3624" i="67"/>
  <c r="BV3624" i="67"/>
  <c r="BR3624" i="67"/>
  <c r="CD3623" i="67"/>
  <c r="BZ3623" i="67"/>
  <c r="BV3623" i="67"/>
  <c r="BR3623" i="67"/>
  <c r="CD3622" i="67"/>
  <c r="BZ3622" i="67"/>
  <c r="BV3622" i="67"/>
  <c r="BR3622" i="67"/>
  <c r="CD3621" i="67"/>
  <c r="BZ3621" i="67"/>
  <c r="BV3621" i="67"/>
  <c r="BR3621" i="67"/>
  <c r="CD3620" i="67"/>
  <c r="BZ3620" i="67"/>
  <c r="BV3620" i="67"/>
  <c r="BR3620" i="67"/>
  <c r="CD3619" i="67"/>
  <c r="BZ3619" i="67"/>
  <c r="BV3619" i="67"/>
  <c r="BR3619" i="67"/>
  <c r="CD3618" i="67"/>
  <c r="BZ3618" i="67"/>
  <c r="BV3618" i="67"/>
  <c r="BR3618" i="67"/>
  <c r="CD3617" i="67"/>
  <c r="BZ3617" i="67"/>
  <c r="BV3617" i="67"/>
  <c r="BR3617" i="67"/>
  <c r="CD3616" i="67"/>
  <c r="BZ3616" i="67"/>
  <c r="BV3616" i="67"/>
  <c r="BR3616" i="67"/>
  <c r="CD3615" i="67"/>
  <c r="BZ3615" i="67"/>
  <c r="BV3615" i="67"/>
  <c r="BR3615" i="67"/>
  <c r="CD3614" i="67"/>
  <c r="BZ3614" i="67"/>
  <c r="BV3614" i="67"/>
  <c r="BR3614" i="67"/>
  <c r="CD3613" i="67"/>
  <c r="BZ3613" i="67"/>
  <c r="BV3613" i="67"/>
  <c r="BR3613" i="67"/>
  <c r="CD3612" i="67"/>
  <c r="BZ3612" i="67"/>
  <c r="BV3612" i="67"/>
  <c r="BR3612" i="67"/>
  <c r="CD3611" i="67"/>
  <c r="BZ3611" i="67"/>
  <c r="BV3611" i="67"/>
  <c r="BR3611" i="67"/>
  <c r="CD3610" i="67"/>
  <c r="BZ3610" i="67"/>
  <c r="BV3610" i="67"/>
  <c r="BR3610" i="67"/>
  <c r="CD3609" i="67"/>
  <c r="BZ3609" i="67"/>
  <c r="BV3609" i="67"/>
  <c r="BR3609" i="67"/>
  <c r="CD3608" i="67"/>
  <c r="BZ3608" i="67"/>
  <c r="BV3608" i="67"/>
  <c r="BR3608" i="67"/>
  <c r="CD3607" i="67"/>
  <c r="BZ3607" i="67"/>
  <c r="BV3607" i="67"/>
  <c r="BR3607" i="67"/>
  <c r="CD3606" i="67"/>
  <c r="BZ3606" i="67"/>
  <c r="BV3606" i="67"/>
  <c r="BR3606" i="67"/>
  <c r="CD3605" i="67"/>
  <c r="BZ3605" i="67"/>
  <c r="BV3605" i="67"/>
  <c r="BR3605" i="67"/>
  <c r="CD3604" i="67"/>
  <c r="BZ3604" i="67"/>
  <c r="BV3604" i="67"/>
  <c r="BR3604" i="67"/>
  <c r="CD3603" i="67"/>
  <c r="BZ3603" i="67"/>
  <c r="BV3603" i="67"/>
  <c r="BR3603" i="67"/>
  <c r="CD3602" i="67"/>
  <c r="BZ3602" i="67"/>
  <c r="BV3602" i="67"/>
  <c r="BR3602" i="67"/>
  <c r="CD3601" i="67"/>
  <c r="BZ3601" i="67"/>
  <c r="BV3601" i="67"/>
  <c r="BR3601" i="67"/>
  <c r="CD3600" i="67"/>
  <c r="BZ3600" i="67"/>
  <c r="BV3600" i="67"/>
  <c r="BR3600" i="67"/>
  <c r="CD3599" i="67"/>
  <c r="BZ3599" i="67"/>
  <c r="BV3599" i="67"/>
  <c r="BR3599" i="67"/>
  <c r="CD3598" i="67"/>
  <c r="BZ3598" i="67"/>
  <c r="BV3598" i="67"/>
  <c r="BR3598" i="67"/>
  <c r="CD3597" i="67"/>
  <c r="BZ3597" i="67"/>
  <c r="BV3597" i="67"/>
  <c r="BR3597" i="67"/>
  <c r="CD3596" i="67"/>
  <c r="BZ3596" i="67"/>
  <c r="BV3596" i="67"/>
  <c r="BR3596" i="67"/>
  <c r="CD3595" i="67"/>
  <c r="BZ3595" i="67"/>
  <c r="BV3595" i="67"/>
  <c r="BR3595" i="67"/>
  <c r="CD3594" i="67"/>
  <c r="BZ3594" i="67"/>
  <c r="BV3594" i="67"/>
  <c r="BR3594" i="67"/>
  <c r="CD3593" i="67"/>
  <c r="BZ3593" i="67"/>
  <c r="BV3593" i="67"/>
  <c r="BR3593" i="67"/>
  <c r="CD3592" i="67"/>
  <c r="BZ3592" i="67"/>
  <c r="BV3592" i="67"/>
  <c r="BR3592" i="67"/>
  <c r="CD3591" i="67"/>
  <c r="BZ3591" i="67"/>
  <c r="BV3591" i="67"/>
  <c r="BR3591" i="67"/>
  <c r="CD3590" i="67"/>
  <c r="BZ3590" i="67"/>
  <c r="BV3590" i="67"/>
  <c r="BR3590" i="67"/>
  <c r="CD3589" i="67"/>
  <c r="BZ3589" i="67"/>
  <c r="BV3589" i="67"/>
  <c r="BR3589" i="67"/>
  <c r="CD3588" i="67"/>
  <c r="BZ3588" i="67"/>
  <c r="BV3588" i="67"/>
  <c r="BR3588" i="67"/>
  <c r="CD3587" i="67"/>
  <c r="BZ3587" i="67"/>
  <c r="BV3587" i="67"/>
  <c r="BR3587" i="67"/>
  <c r="CD3586" i="67"/>
  <c r="BZ3586" i="67"/>
  <c r="BV3586" i="67"/>
  <c r="BR3586" i="67"/>
  <c r="CD3585" i="67"/>
  <c r="BZ3585" i="67"/>
  <c r="BV3585" i="67"/>
  <c r="BR3585" i="67"/>
  <c r="CD3584" i="67"/>
  <c r="BZ3584" i="67"/>
  <c r="BV3584" i="67"/>
  <c r="BR3584" i="67"/>
  <c r="CD3583" i="67"/>
  <c r="BZ3583" i="67"/>
  <c r="BV3583" i="67"/>
  <c r="BR3583" i="67"/>
  <c r="CD3582" i="67"/>
  <c r="BZ3582" i="67"/>
  <c r="BV3582" i="67"/>
  <c r="BR3582" i="67"/>
  <c r="CD3581" i="67"/>
  <c r="BZ3581" i="67"/>
  <c r="BV3581" i="67"/>
  <c r="BR3581" i="67"/>
  <c r="CD3580" i="67"/>
  <c r="BZ3580" i="67"/>
  <c r="BV3580" i="67"/>
  <c r="BR3580" i="67"/>
  <c r="CD3579" i="67"/>
  <c r="BZ3579" i="67"/>
  <c r="BV3579" i="67"/>
  <c r="BR3579" i="67"/>
  <c r="CD3578" i="67"/>
  <c r="BZ3578" i="67"/>
  <c r="BV3578" i="67"/>
  <c r="BR3578" i="67"/>
  <c r="CD3577" i="67"/>
  <c r="BZ3577" i="67"/>
  <c r="BV3577" i="67"/>
  <c r="BR3577" i="67"/>
  <c r="CD3576" i="67"/>
  <c r="BZ3576" i="67"/>
  <c r="BV3576" i="67"/>
  <c r="BR3576" i="67"/>
  <c r="CD3575" i="67"/>
  <c r="BZ3575" i="67"/>
  <c r="BV3575" i="67"/>
  <c r="BR3575" i="67"/>
  <c r="CD3574" i="67"/>
  <c r="BZ3574" i="67"/>
  <c r="BV3574" i="67"/>
  <c r="BR3574" i="67"/>
  <c r="CD3573" i="67"/>
  <c r="BZ3573" i="67"/>
  <c r="BV3573" i="67"/>
  <c r="BR3573" i="67"/>
  <c r="CD3572" i="67"/>
  <c r="BZ3572" i="67"/>
  <c r="BV3572" i="67"/>
  <c r="BR3572" i="67"/>
  <c r="CD3571" i="67"/>
  <c r="BZ3571" i="67"/>
  <c r="BV3571" i="67"/>
  <c r="BR3571" i="67"/>
  <c r="CD3570" i="67"/>
  <c r="BZ3570" i="67"/>
  <c r="BV3570" i="67"/>
  <c r="BR3570" i="67"/>
  <c r="CD3569" i="67"/>
  <c r="BZ3569" i="67"/>
  <c r="BV3569" i="67"/>
  <c r="BR3569" i="67"/>
  <c r="CD3568" i="67"/>
  <c r="BZ3568" i="67"/>
  <c r="BV3568" i="67"/>
  <c r="BR3568" i="67"/>
  <c r="CD3567" i="67"/>
  <c r="BZ3567" i="67"/>
  <c r="BV3567" i="67"/>
  <c r="BR3567" i="67"/>
  <c r="CD3566" i="67"/>
  <c r="BZ3566" i="67"/>
  <c r="BV3566" i="67"/>
  <c r="BR3566" i="67"/>
  <c r="CD3565" i="67"/>
  <c r="BZ3565" i="67"/>
  <c r="BV3565" i="67"/>
  <c r="BR3565" i="67"/>
  <c r="CD3564" i="67"/>
  <c r="BZ3564" i="67"/>
  <c r="BV3564" i="67"/>
  <c r="BR3564" i="67"/>
  <c r="CD3563" i="67"/>
  <c r="BZ3563" i="67"/>
  <c r="BV3563" i="67"/>
  <c r="BR3563" i="67"/>
  <c r="CD3562" i="67"/>
  <c r="BZ3562" i="67"/>
  <c r="BV3562" i="67"/>
  <c r="BR3562" i="67"/>
  <c r="CD3561" i="67"/>
  <c r="BZ3561" i="67"/>
  <c r="BV3561" i="67"/>
  <c r="BR3561" i="67"/>
  <c r="CD3560" i="67"/>
  <c r="BZ3560" i="67"/>
  <c r="BV3560" i="67"/>
  <c r="BR3560" i="67"/>
  <c r="CD3559" i="67"/>
  <c r="BZ3559" i="67"/>
  <c r="BV3559" i="67"/>
  <c r="BR3559" i="67"/>
  <c r="CD3558" i="67"/>
  <c r="BZ3558" i="67"/>
  <c r="BV3558" i="67"/>
  <c r="BR3558" i="67"/>
  <c r="CD3557" i="67"/>
  <c r="BZ3557" i="67"/>
  <c r="BV3557" i="67"/>
  <c r="BR3557" i="67"/>
  <c r="CD3556" i="67"/>
  <c r="BZ3556" i="67"/>
  <c r="BV3556" i="67"/>
  <c r="BR3556" i="67"/>
  <c r="CD3555" i="67"/>
  <c r="BZ3555" i="67"/>
  <c r="BV3555" i="67"/>
  <c r="BR3555" i="67"/>
  <c r="CD3554" i="67"/>
  <c r="BZ3554" i="67"/>
  <c r="BV3554" i="67"/>
  <c r="BR3554" i="67"/>
  <c r="CD3553" i="67"/>
  <c r="BZ3553" i="67"/>
  <c r="BV3553" i="67"/>
  <c r="BR3553" i="67"/>
  <c r="CD3552" i="67"/>
  <c r="BZ3552" i="67"/>
  <c r="BV3552" i="67"/>
  <c r="BR3552" i="67"/>
  <c r="CD3551" i="67"/>
  <c r="BZ3551" i="67"/>
  <c r="BV3551" i="67"/>
  <c r="BR3551" i="67"/>
  <c r="CD3550" i="67"/>
  <c r="BZ3550" i="67"/>
  <c r="BV3550" i="67"/>
  <c r="BR3550" i="67"/>
  <c r="CD3549" i="67"/>
  <c r="BZ3549" i="67"/>
  <c r="BV3549" i="67"/>
  <c r="BR3549" i="67"/>
  <c r="CD3548" i="67"/>
  <c r="BZ3548" i="67"/>
  <c r="BV3548" i="67"/>
  <c r="BR3548" i="67"/>
  <c r="CD3547" i="67"/>
  <c r="BZ3547" i="67"/>
  <c r="BV3547" i="67"/>
  <c r="BR3547" i="67"/>
  <c r="CD3546" i="67"/>
  <c r="BZ3546" i="67"/>
  <c r="BV3546" i="67"/>
  <c r="BR3546" i="67"/>
  <c r="CD3545" i="67"/>
  <c r="BZ3545" i="67"/>
  <c r="BV3545" i="67"/>
  <c r="BR3545" i="67"/>
  <c r="CD3544" i="67"/>
  <c r="BZ3544" i="67"/>
  <c r="BV3544" i="67"/>
  <c r="BR3544" i="67"/>
  <c r="CD3543" i="67"/>
  <c r="BZ3543" i="67"/>
  <c r="BV3543" i="67"/>
  <c r="BR3543" i="67"/>
  <c r="CD3542" i="67"/>
  <c r="BZ3542" i="67"/>
  <c r="BV3542" i="67"/>
  <c r="BR3542" i="67"/>
  <c r="CD3541" i="67"/>
  <c r="BZ3541" i="67"/>
  <c r="BV3541" i="67"/>
  <c r="BR3541" i="67"/>
  <c r="CD3540" i="67"/>
  <c r="BZ3540" i="67"/>
  <c r="BV3540" i="67"/>
  <c r="BR3540" i="67"/>
  <c r="CD3539" i="67"/>
  <c r="BZ3539" i="67"/>
  <c r="BV3539" i="67"/>
  <c r="BR3539" i="67"/>
  <c r="CD3538" i="67"/>
  <c r="BZ3538" i="67"/>
  <c r="BV3538" i="67"/>
  <c r="BR3538" i="67"/>
  <c r="CD3537" i="67"/>
  <c r="BZ3537" i="67"/>
  <c r="BV3537" i="67"/>
  <c r="BR3537" i="67"/>
  <c r="CD3536" i="67"/>
  <c r="BZ3536" i="67"/>
  <c r="BV3536" i="67"/>
  <c r="BR3536" i="67"/>
  <c r="CD3535" i="67"/>
  <c r="BZ3535" i="67"/>
  <c r="BV3535" i="67"/>
  <c r="BR3535" i="67"/>
  <c r="CD3534" i="67"/>
  <c r="BZ3534" i="67"/>
  <c r="BV3534" i="67"/>
  <c r="BR3534" i="67"/>
  <c r="CD3533" i="67"/>
  <c r="BZ3533" i="67"/>
  <c r="BV3533" i="67"/>
  <c r="BR3533" i="67"/>
  <c r="CD3532" i="67"/>
  <c r="BZ3532" i="67"/>
  <c r="BV3532" i="67"/>
  <c r="BR3532" i="67"/>
  <c r="CD3531" i="67"/>
  <c r="BZ3531" i="67"/>
  <c r="BV3531" i="67"/>
  <c r="BR3531" i="67"/>
  <c r="CD3530" i="67"/>
  <c r="BZ3530" i="67"/>
  <c r="BV3530" i="67"/>
  <c r="BR3530" i="67"/>
  <c r="CD3529" i="67"/>
  <c r="BZ3529" i="67"/>
  <c r="BV3529" i="67"/>
  <c r="BR3529" i="67"/>
  <c r="CD3528" i="67"/>
  <c r="BZ3528" i="67"/>
  <c r="BV3528" i="67"/>
  <c r="BR3528" i="67"/>
  <c r="CD3527" i="67"/>
  <c r="BZ3527" i="67"/>
  <c r="BV3527" i="67"/>
  <c r="BR3527" i="67"/>
  <c r="CD3526" i="67"/>
  <c r="BZ3526" i="67"/>
  <c r="BV3526" i="67"/>
  <c r="BR3526" i="67"/>
  <c r="CD3525" i="67"/>
  <c r="BZ3525" i="67"/>
  <c r="BV3525" i="67"/>
  <c r="BR3525" i="67"/>
  <c r="CD3524" i="67"/>
  <c r="BZ3524" i="67"/>
  <c r="BV3524" i="67"/>
  <c r="BR3524" i="67"/>
  <c r="CD3523" i="67"/>
  <c r="BZ3523" i="67"/>
  <c r="BV3523" i="67"/>
  <c r="BR3523" i="67"/>
  <c r="CD3522" i="67"/>
  <c r="BZ3522" i="67"/>
  <c r="BV3522" i="67"/>
  <c r="BR3522" i="67"/>
  <c r="CD3521" i="67"/>
  <c r="BZ3521" i="67"/>
  <c r="BV3521" i="67"/>
  <c r="BR3521" i="67"/>
  <c r="CD3520" i="67"/>
  <c r="BZ3520" i="67"/>
  <c r="BV3520" i="67"/>
  <c r="BR3520" i="67"/>
  <c r="CD3519" i="67"/>
  <c r="BZ3519" i="67"/>
  <c r="BV3519" i="67"/>
  <c r="BR3519" i="67"/>
  <c r="CD3518" i="67"/>
  <c r="BZ3518" i="67"/>
  <c r="BV3518" i="67"/>
  <c r="BR3518" i="67"/>
  <c r="CD3517" i="67"/>
  <c r="BZ3517" i="67"/>
  <c r="BV3517" i="67"/>
  <c r="BR3517" i="67"/>
  <c r="CD3516" i="67"/>
  <c r="BZ3516" i="67"/>
  <c r="BV3516" i="67"/>
  <c r="BR3516" i="67"/>
  <c r="CD3515" i="67"/>
  <c r="BZ3515" i="67"/>
  <c r="BV3515" i="67"/>
  <c r="BR3515" i="67"/>
  <c r="CD3514" i="67"/>
  <c r="BZ3514" i="67"/>
  <c r="BV3514" i="67"/>
  <c r="BR3514" i="67"/>
  <c r="CD3513" i="67"/>
  <c r="BZ3513" i="67"/>
  <c r="BV3513" i="67"/>
  <c r="BR3513" i="67"/>
  <c r="CD3512" i="67"/>
  <c r="BZ3512" i="67"/>
  <c r="BV3512" i="67"/>
  <c r="BR3512" i="67"/>
  <c r="CD3511" i="67"/>
  <c r="BZ3511" i="67"/>
  <c r="BV3511" i="67"/>
  <c r="BR3511" i="67"/>
  <c r="CD3510" i="67"/>
  <c r="BZ3510" i="67"/>
  <c r="BV3510" i="67"/>
  <c r="BR3510" i="67"/>
  <c r="CD3509" i="67"/>
  <c r="BZ3509" i="67"/>
  <c r="BV3509" i="67"/>
  <c r="BR3509" i="67"/>
  <c r="CD3508" i="67"/>
  <c r="BZ3508" i="67"/>
  <c r="BV3508" i="67"/>
  <c r="BR3508" i="67"/>
  <c r="CD3507" i="67"/>
  <c r="BZ3507" i="67"/>
  <c r="BV3507" i="67"/>
  <c r="BR3507" i="67"/>
  <c r="CD3506" i="67"/>
  <c r="BZ3506" i="67"/>
  <c r="BV3506" i="67"/>
  <c r="BR3506" i="67"/>
  <c r="CD3505" i="67"/>
  <c r="BZ3505" i="67"/>
  <c r="BV3505" i="67"/>
  <c r="BR3505" i="67"/>
  <c r="CD3504" i="67"/>
  <c r="BZ3504" i="67"/>
  <c r="BV3504" i="67"/>
  <c r="BR3504" i="67"/>
  <c r="CD3503" i="67"/>
  <c r="BZ3503" i="67"/>
  <c r="BV3503" i="67"/>
  <c r="BR3503" i="67"/>
  <c r="CD3502" i="67"/>
  <c r="BZ3502" i="67"/>
  <c r="BV3502" i="67"/>
  <c r="BR3502" i="67"/>
  <c r="CD3501" i="67"/>
  <c r="BZ3501" i="67"/>
  <c r="BV3501" i="67"/>
  <c r="BR3501" i="67"/>
  <c r="CD3500" i="67"/>
  <c r="BZ3500" i="67"/>
  <c r="BV3500" i="67"/>
  <c r="BR3500" i="67"/>
  <c r="CD3499" i="67"/>
  <c r="BZ3499" i="67"/>
  <c r="BV3499" i="67"/>
  <c r="BR3499" i="67"/>
  <c r="CD3498" i="67"/>
  <c r="BZ3498" i="67"/>
  <c r="BV3498" i="67"/>
  <c r="BR3498" i="67"/>
  <c r="CD3497" i="67"/>
  <c r="BZ3497" i="67"/>
  <c r="BV3497" i="67"/>
  <c r="BR3497" i="67"/>
  <c r="CD3496" i="67"/>
  <c r="BZ3496" i="67"/>
  <c r="BV3496" i="67"/>
  <c r="BR3496" i="67"/>
  <c r="CD3495" i="67"/>
  <c r="BZ3495" i="67"/>
  <c r="BV3495" i="67"/>
  <c r="BR3495" i="67"/>
  <c r="CD3494" i="67"/>
  <c r="BZ3494" i="67"/>
  <c r="BV3494" i="67"/>
  <c r="BR3494" i="67"/>
  <c r="CD3493" i="67"/>
  <c r="BZ3493" i="67"/>
  <c r="BV3493" i="67"/>
  <c r="BR3493" i="67"/>
  <c r="CD3492" i="67"/>
  <c r="BZ3492" i="67"/>
  <c r="BV3492" i="67"/>
  <c r="BR3492" i="67"/>
  <c r="CD3491" i="67"/>
  <c r="BZ3491" i="67"/>
  <c r="BV3491" i="67"/>
  <c r="BR3491" i="67"/>
  <c r="CD3490" i="67"/>
  <c r="BZ3490" i="67"/>
  <c r="BV3490" i="67"/>
  <c r="BR3490" i="67"/>
  <c r="CD3489" i="67"/>
  <c r="BZ3489" i="67"/>
  <c r="BV3489" i="67"/>
  <c r="BR3489" i="67"/>
  <c r="CD3488" i="67"/>
  <c r="BZ3488" i="67"/>
  <c r="BV3488" i="67"/>
  <c r="BR3488" i="67"/>
  <c r="CD3487" i="67"/>
  <c r="BZ3487" i="67"/>
  <c r="BV3487" i="67"/>
  <c r="BR3487" i="67"/>
  <c r="CD3486" i="67"/>
  <c r="BZ3486" i="67"/>
  <c r="BV3486" i="67"/>
  <c r="BR3486" i="67"/>
  <c r="CD3485" i="67"/>
  <c r="BZ3485" i="67"/>
  <c r="BV3485" i="67"/>
  <c r="BR3485" i="67"/>
  <c r="CD3484" i="67"/>
  <c r="BZ3484" i="67"/>
  <c r="BV3484" i="67"/>
  <c r="BR3484" i="67"/>
  <c r="CD3483" i="67"/>
  <c r="BZ3483" i="67"/>
  <c r="BV3483" i="67"/>
  <c r="BR3483" i="67"/>
  <c r="CD3482" i="67"/>
  <c r="BZ3482" i="67"/>
  <c r="BV3482" i="67"/>
  <c r="BR3482" i="67"/>
  <c r="CD3481" i="67"/>
  <c r="BZ3481" i="67"/>
  <c r="BV3481" i="67"/>
  <c r="BR3481" i="67"/>
  <c r="CD3480" i="67"/>
  <c r="BZ3480" i="67"/>
  <c r="BV3480" i="67"/>
  <c r="BR3480" i="67"/>
  <c r="CD3479" i="67"/>
  <c r="BZ3479" i="67"/>
  <c r="BV3479" i="67"/>
  <c r="BR3479" i="67"/>
  <c r="CD3478" i="67"/>
  <c r="BZ3478" i="67"/>
  <c r="BV3478" i="67"/>
  <c r="BR3478" i="67"/>
  <c r="CD3477" i="67"/>
  <c r="BZ3477" i="67"/>
  <c r="BV3477" i="67"/>
  <c r="BR3477" i="67"/>
  <c r="CD3476" i="67"/>
  <c r="BZ3476" i="67"/>
  <c r="BV3476" i="67"/>
  <c r="BR3476" i="67"/>
  <c r="CD3475" i="67"/>
  <c r="BZ3475" i="67"/>
  <c r="BV3475" i="67"/>
  <c r="BR3475" i="67"/>
  <c r="CD3474" i="67"/>
  <c r="BZ3474" i="67"/>
  <c r="BV3474" i="67"/>
  <c r="BR3474" i="67"/>
  <c r="CD3473" i="67"/>
  <c r="BZ3473" i="67"/>
  <c r="BV3473" i="67"/>
  <c r="BR3473" i="67"/>
  <c r="CD3472" i="67"/>
  <c r="BZ3472" i="67"/>
  <c r="BV3472" i="67"/>
  <c r="BR3472" i="67"/>
  <c r="CD3471" i="67"/>
  <c r="BZ3471" i="67"/>
  <c r="BV3471" i="67"/>
  <c r="BR3471" i="67"/>
  <c r="CD3470" i="67"/>
  <c r="BZ3470" i="67"/>
  <c r="BV3470" i="67"/>
  <c r="BR3470" i="67"/>
  <c r="CD3469" i="67"/>
  <c r="BZ3469" i="67"/>
  <c r="BV3469" i="67"/>
  <c r="BR3469" i="67"/>
  <c r="CD3468" i="67"/>
  <c r="BZ3468" i="67"/>
  <c r="BV3468" i="67"/>
  <c r="BR3468" i="67"/>
  <c r="CD3467" i="67"/>
  <c r="BZ3467" i="67"/>
  <c r="BV3467" i="67"/>
  <c r="BR3467" i="67"/>
  <c r="CD3466" i="67"/>
  <c r="BZ3466" i="67"/>
  <c r="BV3466" i="67"/>
  <c r="BR3466" i="67"/>
  <c r="CD3465" i="67"/>
  <c r="BZ3465" i="67"/>
  <c r="BV3465" i="67"/>
  <c r="BR3465" i="67"/>
  <c r="CD3464" i="67"/>
  <c r="BZ3464" i="67"/>
  <c r="BV3464" i="67"/>
  <c r="BR3464" i="67"/>
  <c r="CD3463" i="67"/>
  <c r="BZ3463" i="67"/>
  <c r="BV3463" i="67"/>
  <c r="BR3463" i="67"/>
  <c r="CD3462" i="67"/>
  <c r="BZ3462" i="67"/>
  <c r="BV3462" i="67"/>
  <c r="BR3462" i="67"/>
  <c r="CD3461" i="67"/>
  <c r="BZ3461" i="67"/>
  <c r="BV3461" i="67"/>
  <c r="BR3461" i="67"/>
  <c r="CD3460" i="67"/>
  <c r="BZ3460" i="67"/>
  <c r="BV3460" i="67"/>
  <c r="BR3460" i="67"/>
  <c r="CD3459" i="67"/>
  <c r="BZ3459" i="67"/>
  <c r="BV3459" i="67"/>
  <c r="BR3459" i="67"/>
  <c r="CD3458" i="67"/>
  <c r="BZ3458" i="67"/>
  <c r="BV3458" i="67"/>
  <c r="BR3458" i="67"/>
  <c r="CD3457" i="67"/>
  <c r="BZ3457" i="67"/>
  <c r="BV3457" i="67"/>
  <c r="BR3457" i="67"/>
  <c r="CD3456" i="67"/>
  <c r="BZ3456" i="67"/>
  <c r="BV3456" i="67"/>
  <c r="BR3456" i="67"/>
  <c r="CD3455" i="67"/>
  <c r="BZ3455" i="67"/>
  <c r="BV3455" i="67"/>
  <c r="BR3455" i="67"/>
  <c r="CD3454" i="67"/>
  <c r="BZ3454" i="67"/>
  <c r="BV3454" i="67"/>
  <c r="BR3454" i="67"/>
  <c r="CD3453" i="67"/>
  <c r="BZ3453" i="67"/>
  <c r="BV3453" i="67"/>
  <c r="BR3453" i="67"/>
  <c r="CD3452" i="67"/>
  <c r="BZ3452" i="67"/>
  <c r="BV3452" i="67"/>
  <c r="BR3452" i="67"/>
  <c r="CD3451" i="67"/>
  <c r="BZ3451" i="67"/>
  <c r="BV3451" i="67"/>
  <c r="BR3451" i="67"/>
  <c r="CD3450" i="67"/>
  <c r="BZ3450" i="67"/>
  <c r="BV3450" i="67"/>
  <c r="BR3450" i="67"/>
  <c r="CD3449" i="67"/>
  <c r="BZ3449" i="67"/>
  <c r="BV3449" i="67"/>
  <c r="BR3449" i="67"/>
  <c r="CD3448" i="67"/>
  <c r="BZ3448" i="67"/>
  <c r="BV3448" i="67"/>
  <c r="BR3448" i="67"/>
  <c r="CD3447" i="67"/>
  <c r="BZ3447" i="67"/>
  <c r="BV3447" i="67"/>
  <c r="BR3447" i="67"/>
  <c r="CD3446" i="67"/>
  <c r="BZ3446" i="67"/>
  <c r="BV3446" i="67"/>
  <c r="BR3446" i="67"/>
  <c r="CD3445" i="67"/>
  <c r="BZ3445" i="67"/>
  <c r="BV3445" i="67"/>
  <c r="BR3445" i="67"/>
  <c r="CD3444" i="67"/>
  <c r="BZ3444" i="67"/>
  <c r="BV3444" i="67"/>
  <c r="BR3444" i="67"/>
  <c r="CD3443" i="67"/>
  <c r="BZ3443" i="67"/>
  <c r="BV3443" i="67"/>
  <c r="BR3443" i="67"/>
  <c r="CD3442" i="67"/>
  <c r="BZ3442" i="67"/>
  <c r="BV3442" i="67"/>
  <c r="BR3442" i="67"/>
  <c r="CD3441" i="67"/>
  <c r="BZ3441" i="67"/>
  <c r="BV3441" i="67"/>
  <c r="BR3441" i="67"/>
  <c r="CD3440" i="67"/>
  <c r="BZ3440" i="67"/>
  <c r="BV3440" i="67"/>
  <c r="BR3440" i="67"/>
  <c r="CD3439" i="67"/>
  <c r="BZ3439" i="67"/>
  <c r="BV3439" i="67"/>
  <c r="BR3439" i="67"/>
  <c r="CD3438" i="67"/>
  <c r="BZ3438" i="67"/>
  <c r="BV3438" i="67"/>
  <c r="BR3438" i="67"/>
  <c r="CD3437" i="67"/>
  <c r="BZ3437" i="67"/>
  <c r="BV3437" i="67"/>
  <c r="BR3437" i="67"/>
  <c r="CD3436" i="67"/>
  <c r="BZ3436" i="67"/>
  <c r="BV3436" i="67"/>
  <c r="BR3436" i="67"/>
  <c r="CD3435" i="67"/>
  <c r="BZ3435" i="67"/>
  <c r="BV3435" i="67"/>
  <c r="BR3435" i="67"/>
  <c r="CD3434" i="67"/>
  <c r="BZ3434" i="67"/>
  <c r="BV3434" i="67"/>
  <c r="BR3434" i="67"/>
  <c r="CD3433" i="67"/>
  <c r="BZ3433" i="67"/>
  <c r="BV3433" i="67"/>
  <c r="BR3433" i="67"/>
  <c r="CD3432" i="67"/>
  <c r="BZ3432" i="67"/>
  <c r="BV3432" i="67"/>
  <c r="BR3432" i="67"/>
  <c r="CD3431" i="67"/>
  <c r="BZ3431" i="67"/>
  <c r="BV3431" i="67"/>
  <c r="BR3431" i="67"/>
  <c r="CD3430" i="67"/>
  <c r="BZ3430" i="67"/>
  <c r="BV3430" i="67"/>
  <c r="BR3430" i="67"/>
  <c r="CD3429" i="67"/>
  <c r="BZ3429" i="67"/>
  <c r="BV3429" i="67"/>
  <c r="BR3429" i="67"/>
  <c r="CD3428" i="67"/>
  <c r="BZ3428" i="67"/>
  <c r="BV3428" i="67"/>
  <c r="BR3428" i="67"/>
  <c r="CD3427" i="67"/>
  <c r="BZ3427" i="67"/>
  <c r="BV3427" i="67"/>
  <c r="BR3427" i="67"/>
  <c r="CD3426" i="67"/>
  <c r="BZ3426" i="67"/>
  <c r="BV3426" i="67"/>
  <c r="BR3426" i="67"/>
  <c r="CD3425" i="67"/>
  <c r="BZ3425" i="67"/>
  <c r="BV3425" i="67"/>
  <c r="BR3425" i="67"/>
  <c r="CD3424" i="67"/>
  <c r="BZ3424" i="67"/>
  <c r="BV3424" i="67"/>
  <c r="BR3424" i="67"/>
  <c r="CD3423" i="67"/>
  <c r="BZ3423" i="67"/>
  <c r="BV3423" i="67"/>
  <c r="BR3423" i="67"/>
  <c r="CD3422" i="67"/>
  <c r="BZ3422" i="67"/>
  <c r="BV3422" i="67"/>
  <c r="BR3422" i="67"/>
  <c r="CD3421" i="67"/>
  <c r="BZ3421" i="67"/>
  <c r="BV3421" i="67"/>
  <c r="BR3421" i="67"/>
  <c r="CD3420" i="67"/>
  <c r="BZ3420" i="67"/>
  <c r="BV3420" i="67"/>
  <c r="BR3420" i="67"/>
  <c r="CD3419" i="67"/>
  <c r="BZ3419" i="67"/>
  <c r="BV3419" i="67"/>
  <c r="BR3419" i="67"/>
  <c r="CD3418" i="67"/>
  <c r="BZ3418" i="67"/>
  <c r="BV3418" i="67"/>
  <c r="BR3418" i="67"/>
  <c r="CD3417" i="67"/>
  <c r="BZ3417" i="67"/>
  <c r="BV3417" i="67"/>
  <c r="BR3417" i="67"/>
  <c r="CD3416" i="67"/>
  <c r="BZ3416" i="67"/>
  <c r="BV3416" i="67"/>
  <c r="BR3416" i="67"/>
  <c r="CD3415" i="67"/>
  <c r="BZ3415" i="67"/>
  <c r="BV3415" i="67"/>
  <c r="BR3415" i="67"/>
  <c r="CD3414" i="67"/>
  <c r="BZ3414" i="67"/>
  <c r="BV3414" i="67"/>
  <c r="BR3414" i="67"/>
  <c r="CD3413" i="67"/>
  <c r="BZ3413" i="67"/>
  <c r="BV3413" i="67"/>
  <c r="BR3413" i="67"/>
  <c r="CD3412" i="67"/>
  <c r="BZ3412" i="67"/>
  <c r="BV3412" i="67"/>
  <c r="BR3412" i="67"/>
  <c r="CD3411" i="67"/>
  <c r="BZ3411" i="67"/>
  <c r="BV3411" i="67"/>
  <c r="BR3411" i="67"/>
  <c r="CD3410" i="67"/>
  <c r="BZ3410" i="67"/>
  <c r="BV3410" i="67"/>
  <c r="BR3410" i="67"/>
  <c r="CD3409" i="67"/>
  <c r="BZ3409" i="67"/>
  <c r="BV3409" i="67"/>
  <c r="BR3409" i="67"/>
  <c r="CD3408" i="67"/>
  <c r="BZ3408" i="67"/>
  <c r="BV3408" i="67"/>
  <c r="BR3408" i="67"/>
  <c r="CD3407" i="67"/>
  <c r="BZ3407" i="67"/>
  <c r="BV3407" i="67"/>
  <c r="BR3407" i="67"/>
  <c r="CD3406" i="67"/>
  <c r="BZ3406" i="67"/>
  <c r="BV3406" i="67"/>
  <c r="BR3406" i="67"/>
  <c r="CD3405" i="67"/>
  <c r="BZ3405" i="67"/>
  <c r="BV3405" i="67"/>
  <c r="BR3405" i="67"/>
  <c r="CD3404" i="67"/>
  <c r="BZ3404" i="67"/>
  <c r="BV3404" i="67"/>
  <c r="BR3404" i="67"/>
  <c r="CD3403" i="67"/>
  <c r="BZ3403" i="67"/>
  <c r="BV3403" i="67"/>
  <c r="BR3403" i="67"/>
  <c r="CD3402" i="67"/>
  <c r="BZ3402" i="67"/>
  <c r="BV3402" i="67"/>
  <c r="BR3402" i="67"/>
  <c r="CD3401" i="67"/>
  <c r="BZ3401" i="67"/>
  <c r="BV3401" i="67"/>
  <c r="BR3401" i="67"/>
  <c r="CD3400" i="67"/>
  <c r="BZ3400" i="67"/>
  <c r="BV3400" i="67"/>
  <c r="BR3400" i="67"/>
  <c r="CD3399" i="67"/>
  <c r="BZ3399" i="67"/>
  <c r="BV3399" i="67"/>
  <c r="BR3399" i="67"/>
  <c r="CD3398" i="67"/>
  <c r="BZ3398" i="67"/>
  <c r="BV3398" i="67"/>
  <c r="BR3398" i="67"/>
  <c r="CD3397" i="67"/>
  <c r="BZ3397" i="67"/>
  <c r="BV3397" i="67"/>
  <c r="BR3397" i="67"/>
  <c r="CD3396" i="67"/>
  <c r="BZ3396" i="67"/>
  <c r="BV3396" i="67"/>
  <c r="BR3396" i="67"/>
  <c r="CD3395" i="67"/>
  <c r="BZ3395" i="67"/>
  <c r="BV3395" i="67"/>
  <c r="BR3395" i="67"/>
  <c r="CD3394" i="67"/>
  <c r="BZ3394" i="67"/>
  <c r="BV3394" i="67"/>
  <c r="BR3394" i="67"/>
  <c r="CD3393" i="67"/>
  <c r="BZ3393" i="67"/>
  <c r="BV3393" i="67"/>
  <c r="BR3393" i="67"/>
  <c r="CD3392" i="67"/>
  <c r="BZ3392" i="67"/>
  <c r="BV3392" i="67"/>
  <c r="BR3392" i="67"/>
  <c r="CD3391" i="67"/>
  <c r="BZ3391" i="67"/>
  <c r="BV3391" i="67"/>
  <c r="BR3391" i="67"/>
  <c r="CD3390" i="67"/>
  <c r="BZ3390" i="67"/>
  <c r="BV3390" i="67"/>
  <c r="BR3390" i="67"/>
  <c r="CD3389" i="67"/>
  <c r="BZ3389" i="67"/>
  <c r="BV3389" i="67"/>
  <c r="BR3389" i="67"/>
  <c r="CD3388" i="67"/>
  <c r="BZ3388" i="67"/>
  <c r="BV3388" i="67"/>
  <c r="BR3388" i="67"/>
  <c r="CD3387" i="67"/>
  <c r="BZ3387" i="67"/>
  <c r="BV3387" i="67"/>
  <c r="BR3387" i="67"/>
  <c r="CD3386" i="67"/>
  <c r="BZ3386" i="67"/>
  <c r="BV3386" i="67"/>
  <c r="BR3386" i="67"/>
  <c r="CD3385" i="67"/>
  <c r="BZ3385" i="67"/>
  <c r="BV3385" i="67"/>
  <c r="BR3385" i="67"/>
  <c r="CD3384" i="67"/>
  <c r="BZ3384" i="67"/>
  <c r="BV3384" i="67"/>
  <c r="BR3384" i="67"/>
  <c r="CD3383" i="67"/>
  <c r="BZ3383" i="67"/>
  <c r="BV3383" i="67"/>
  <c r="BR3383" i="67"/>
  <c r="CD3382" i="67"/>
  <c r="BZ3382" i="67"/>
  <c r="BV3382" i="67"/>
  <c r="BR3382" i="67"/>
  <c r="CD3381" i="67"/>
  <c r="BZ3381" i="67"/>
  <c r="BV3381" i="67"/>
  <c r="BR3381" i="67"/>
  <c r="CD3380" i="67"/>
  <c r="BZ3380" i="67"/>
  <c r="BV3380" i="67"/>
  <c r="BR3380" i="67"/>
  <c r="CD3379" i="67"/>
  <c r="BZ3379" i="67"/>
  <c r="BV3379" i="67"/>
  <c r="BR3379" i="67"/>
  <c r="CD3378" i="67"/>
  <c r="BZ3378" i="67"/>
  <c r="BV3378" i="67"/>
  <c r="BR3378" i="67"/>
  <c r="CD3377" i="67"/>
  <c r="BZ3377" i="67"/>
  <c r="BV3377" i="67"/>
  <c r="BR3377" i="67"/>
  <c r="CD3376" i="67"/>
  <c r="BZ3376" i="67"/>
  <c r="BV3376" i="67"/>
  <c r="BR3376" i="67"/>
  <c r="CD3375" i="67"/>
  <c r="BZ3375" i="67"/>
  <c r="BV3375" i="67"/>
  <c r="BR3375" i="67"/>
  <c r="CD3374" i="67"/>
  <c r="BZ3374" i="67"/>
  <c r="BV3374" i="67"/>
  <c r="BR3374" i="67"/>
  <c r="CD3373" i="67"/>
  <c r="BZ3373" i="67"/>
  <c r="BV3373" i="67"/>
  <c r="BR3373" i="67"/>
  <c r="CD3372" i="67"/>
  <c r="BZ3372" i="67"/>
  <c r="BV3372" i="67"/>
  <c r="BR3372" i="67"/>
  <c r="CD3371" i="67"/>
  <c r="BZ3371" i="67"/>
  <c r="BV3371" i="67"/>
  <c r="BR3371" i="67"/>
  <c r="CD3370" i="67"/>
  <c r="BZ3370" i="67"/>
  <c r="BV3370" i="67"/>
  <c r="BR3370" i="67"/>
  <c r="CD3369" i="67"/>
  <c r="BZ3369" i="67"/>
  <c r="BV3369" i="67"/>
  <c r="BR3369" i="67"/>
  <c r="CD3368" i="67"/>
  <c r="BZ3368" i="67"/>
  <c r="BV3368" i="67"/>
  <c r="BR3368" i="67"/>
  <c r="CD3367" i="67"/>
  <c r="BZ3367" i="67"/>
  <c r="BV3367" i="67"/>
  <c r="BR3367" i="67"/>
  <c r="CD3366" i="67"/>
  <c r="BZ3366" i="67"/>
  <c r="BV3366" i="67"/>
  <c r="BR3366" i="67"/>
  <c r="CD3365" i="67"/>
  <c r="BZ3365" i="67"/>
  <c r="BV3365" i="67"/>
  <c r="BR3365" i="67"/>
  <c r="CD3364" i="67"/>
  <c r="BZ3364" i="67"/>
  <c r="BV3364" i="67"/>
  <c r="BR3364" i="67"/>
  <c r="CD3363" i="67"/>
  <c r="BZ3363" i="67"/>
  <c r="BV3363" i="67"/>
  <c r="BR3363" i="67"/>
  <c r="CD3362" i="67"/>
  <c r="BZ3362" i="67"/>
  <c r="BV3362" i="67"/>
  <c r="BR3362" i="67"/>
  <c r="CD3361" i="67"/>
  <c r="BZ3361" i="67"/>
  <c r="BV3361" i="67"/>
  <c r="BR3361" i="67"/>
  <c r="CD3360" i="67"/>
  <c r="BZ3360" i="67"/>
  <c r="BV3360" i="67"/>
  <c r="BR3360" i="67"/>
  <c r="CD3359" i="67"/>
  <c r="BZ3359" i="67"/>
  <c r="BV3359" i="67"/>
  <c r="BR3359" i="67"/>
  <c r="CD3358" i="67"/>
  <c r="BZ3358" i="67"/>
  <c r="BV3358" i="67"/>
  <c r="BR3358" i="67"/>
  <c r="CD3357" i="67"/>
  <c r="BZ3357" i="67"/>
  <c r="BV3357" i="67"/>
  <c r="BR3357" i="67"/>
  <c r="CD3356" i="67"/>
  <c r="BZ3356" i="67"/>
  <c r="BV3356" i="67"/>
  <c r="BR3356" i="67"/>
  <c r="CD3355" i="67"/>
  <c r="BZ3355" i="67"/>
  <c r="BV3355" i="67"/>
  <c r="BR3355" i="67"/>
  <c r="CD3354" i="67"/>
  <c r="BZ3354" i="67"/>
  <c r="BV3354" i="67"/>
  <c r="BR3354" i="67"/>
  <c r="CD3353" i="67"/>
  <c r="BZ3353" i="67"/>
  <c r="BV3353" i="67"/>
  <c r="BR3353" i="67"/>
  <c r="CD3352" i="67"/>
  <c r="BZ3352" i="67"/>
  <c r="BV3352" i="67"/>
  <c r="BR3352" i="67"/>
  <c r="CD3351" i="67"/>
  <c r="BZ3351" i="67"/>
  <c r="BV3351" i="67"/>
  <c r="BR3351" i="67"/>
  <c r="CD3350" i="67"/>
  <c r="BZ3350" i="67"/>
  <c r="BV3350" i="67"/>
  <c r="BR3350" i="67"/>
  <c r="CD3349" i="67"/>
  <c r="BZ3349" i="67"/>
  <c r="BV3349" i="67"/>
  <c r="BR3349" i="67"/>
  <c r="CD3348" i="67"/>
  <c r="BZ3348" i="67"/>
  <c r="BV3348" i="67"/>
  <c r="BR3348" i="67"/>
  <c r="CD3347" i="67"/>
  <c r="BZ3347" i="67"/>
  <c r="BV3347" i="67"/>
  <c r="BR3347" i="67"/>
  <c r="CD3346" i="67"/>
  <c r="BZ3346" i="67"/>
  <c r="BV3346" i="67"/>
  <c r="BR3346" i="67"/>
  <c r="CD3345" i="67"/>
  <c r="BZ3345" i="67"/>
  <c r="BV3345" i="67"/>
  <c r="BR3345" i="67"/>
  <c r="CD3344" i="67"/>
  <c r="BZ3344" i="67"/>
  <c r="BV3344" i="67"/>
  <c r="BR3344" i="67"/>
  <c r="CD3343" i="67"/>
  <c r="BZ3343" i="67"/>
  <c r="BV3343" i="67"/>
  <c r="BR3343" i="67"/>
  <c r="CD3342" i="67"/>
  <c r="BZ3342" i="67"/>
  <c r="BV3342" i="67"/>
  <c r="BR3342" i="67"/>
  <c r="CD3341" i="67"/>
  <c r="BZ3341" i="67"/>
  <c r="BV3341" i="67"/>
  <c r="BR3341" i="67"/>
  <c r="CD3340" i="67"/>
  <c r="BZ3340" i="67"/>
  <c r="BV3340" i="67"/>
  <c r="BR3340" i="67"/>
  <c r="CD3339" i="67"/>
  <c r="BZ3339" i="67"/>
  <c r="BV3339" i="67"/>
  <c r="BR3339" i="67"/>
  <c r="CD3338" i="67"/>
  <c r="BZ3338" i="67"/>
  <c r="BV3338" i="67"/>
  <c r="BR3338" i="67"/>
  <c r="CD3337" i="67"/>
  <c r="BZ3337" i="67"/>
  <c r="BV3337" i="67"/>
  <c r="BR3337" i="67"/>
  <c r="CD3336" i="67"/>
  <c r="BZ3336" i="67"/>
  <c r="BV3336" i="67"/>
  <c r="BR3336" i="67"/>
  <c r="CD3335" i="67"/>
  <c r="BZ3335" i="67"/>
  <c r="BV3335" i="67"/>
  <c r="BR3335" i="67"/>
  <c r="CD3334" i="67"/>
  <c r="BZ3334" i="67"/>
  <c r="BV3334" i="67"/>
  <c r="BR3334" i="67"/>
  <c r="CD3333" i="67"/>
  <c r="BZ3333" i="67"/>
  <c r="BV3333" i="67"/>
  <c r="BR3333" i="67"/>
  <c r="CD3332" i="67"/>
  <c r="BZ3332" i="67"/>
  <c r="BV3332" i="67"/>
  <c r="BR3332" i="67"/>
  <c r="CD3331" i="67"/>
  <c r="BZ3331" i="67"/>
  <c r="BV3331" i="67"/>
  <c r="BR3331" i="67"/>
  <c r="CD3330" i="67"/>
  <c r="BZ3330" i="67"/>
  <c r="BV3330" i="67"/>
  <c r="BR3330" i="67"/>
  <c r="CD3329" i="67"/>
  <c r="BZ3329" i="67"/>
  <c r="BV3329" i="67"/>
  <c r="BR3329" i="67"/>
  <c r="CD3328" i="67"/>
  <c r="BZ3328" i="67"/>
  <c r="BV3328" i="67"/>
  <c r="BR3328" i="67"/>
  <c r="CD3327" i="67"/>
  <c r="BZ3327" i="67"/>
  <c r="BV3327" i="67"/>
  <c r="BR3327" i="67"/>
  <c r="CD3326" i="67"/>
  <c r="BZ3326" i="67"/>
  <c r="BV3326" i="67"/>
  <c r="BR3326" i="67"/>
  <c r="CD3325" i="67"/>
  <c r="BZ3325" i="67"/>
  <c r="BV3325" i="67"/>
  <c r="BR3325" i="67"/>
  <c r="CD3324" i="67"/>
  <c r="BZ3324" i="67"/>
  <c r="BV3324" i="67"/>
  <c r="BR3324" i="67"/>
  <c r="CD3323" i="67"/>
  <c r="BZ3323" i="67"/>
  <c r="BV3323" i="67"/>
  <c r="BR3323" i="67"/>
  <c r="CD3322" i="67"/>
  <c r="BZ3322" i="67"/>
  <c r="BV3322" i="67"/>
  <c r="BR3322" i="67"/>
  <c r="CD3321" i="67"/>
  <c r="BZ3321" i="67"/>
  <c r="BV3321" i="67"/>
  <c r="BR3321" i="67"/>
  <c r="CD3320" i="67"/>
  <c r="BZ3320" i="67"/>
  <c r="BV3320" i="67"/>
  <c r="BR3320" i="67"/>
  <c r="CD3319" i="67"/>
  <c r="BZ3319" i="67"/>
  <c r="BV3319" i="67"/>
  <c r="BR3319" i="67"/>
  <c r="CD3318" i="67"/>
  <c r="BZ3318" i="67"/>
  <c r="BV3318" i="67"/>
  <c r="BR3318" i="67"/>
  <c r="CD3317" i="67"/>
  <c r="BZ3317" i="67"/>
  <c r="BV3317" i="67"/>
  <c r="BR3317" i="67"/>
  <c r="CD3316" i="67"/>
  <c r="BZ3316" i="67"/>
  <c r="BV3316" i="67"/>
  <c r="BR3316" i="67"/>
  <c r="CD3315" i="67"/>
  <c r="BZ3315" i="67"/>
  <c r="BV3315" i="67"/>
  <c r="BR3315" i="67"/>
  <c r="CD3314" i="67"/>
  <c r="BZ3314" i="67"/>
  <c r="BV3314" i="67"/>
  <c r="BR3314" i="67"/>
  <c r="CD3313" i="67"/>
  <c r="BZ3313" i="67"/>
  <c r="BV3313" i="67"/>
  <c r="BR3313" i="67"/>
  <c r="CD3312" i="67"/>
  <c r="BZ3312" i="67"/>
  <c r="BV3312" i="67"/>
  <c r="BR3312" i="67"/>
  <c r="CD3311" i="67"/>
  <c r="BZ3311" i="67"/>
  <c r="BV3311" i="67"/>
  <c r="BR3311" i="67"/>
  <c r="CD3310" i="67"/>
  <c r="BZ3310" i="67"/>
  <c r="BV3310" i="67"/>
  <c r="BR3310" i="67"/>
  <c r="CD3309" i="67"/>
  <c r="BZ3309" i="67"/>
  <c r="BV3309" i="67"/>
  <c r="BR3309" i="67"/>
  <c r="CD3308" i="67"/>
  <c r="BZ3308" i="67"/>
  <c r="BV3308" i="67"/>
  <c r="BR3308" i="67"/>
  <c r="CD3307" i="67"/>
  <c r="BZ3307" i="67"/>
  <c r="BV3307" i="67"/>
  <c r="BR3307" i="67"/>
  <c r="CD3306" i="67"/>
  <c r="BZ3306" i="67"/>
  <c r="BV3306" i="67"/>
  <c r="BR3306" i="67"/>
  <c r="CD3305" i="67"/>
  <c r="BZ3305" i="67"/>
  <c r="BV3305" i="67"/>
  <c r="BR3305" i="67"/>
  <c r="CD3304" i="67"/>
  <c r="BZ3304" i="67"/>
  <c r="BV3304" i="67"/>
  <c r="BR3304" i="67"/>
  <c r="CD3303" i="67"/>
  <c r="BZ3303" i="67"/>
  <c r="BV3303" i="67"/>
  <c r="BR3303" i="67"/>
  <c r="CD3302" i="67"/>
  <c r="BZ3302" i="67"/>
  <c r="BV3302" i="67"/>
  <c r="BR3302" i="67"/>
  <c r="CD3301" i="67"/>
  <c r="BZ3301" i="67"/>
  <c r="BV3301" i="67"/>
  <c r="BR3301" i="67"/>
  <c r="CD3300" i="67"/>
  <c r="BZ3300" i="67"/>
  <c r="BV3300" i="67"/>
  <c r="BR3300" i="67"/>
  <c r="CD3299" i="67"/>
  <c r="BZ3299" i="67"/>
  <c r="BV3299" i="67"/>
  <c r="BR3299" i="67"/>
  <c r="CD3298" i="67"/>
  <c r="BZ3298" i="67"/>
  <c r="BV3298" i="67"/>
  <c r="BR3298" i="67"/>
  <c r="CD3297" i="67"/>
  <c r="BZ3297" i="67"/>
  <c r="BV3297" i="67"/>
  <c r="BR3297" i="67"/>
  <c r="CD3296" i="67"/>
  <c r="BZ3296" i="67"/>
  <c r="BV3296" i="67"/>
  <c r="BR3296" i="67"/>
  <c r="CD3295" i="67"/>
  <c r="BZ3295" i="67"/>
  <c r="BV3295" i="67"/>
  <c r="BR3295" i="67"/>
  <c r="CD3294" i="67"/>
  <c r="BZ3294" i="67"/>
  <c r="BV3294" i="67"/>
  <c r="BR3294" i="67"/>
  <c r="CD3293" i="67"/>
  <c r="BZ3293" i="67"/>
  <c r="BV3293" i="67"/>
  <c r="BR3293" i="67"/>
  <c r="CD3292" i="67"/>
  <c r="BZ3292" i="67"/>
  <c r="BV3292" i="67"/>
  <c r="BR3292" i="67"/>
  <c r="CD3291" i="67"/>
  <c r="BZ3291" i="67"/>
  <c r="BV3291" i="67"/>
  <c r="BR3291" i="67"/>
  <c r="CD3290" i="67"/>
  <c r="BZ3290" i="67"/>
  <c r="BV3290" i="67"/>
  <c r="BR3290" i="67"/>
  <c r="CD3289" i="67"/>
  <c r="BZ3289" i="67"/>
  <c r="BV3289" i="67"/>
  <c r="BR3289" i="67"/>
  <c r="CD3288" i="67"/>
  <c r="BZ3288" i="67"/>
  <c r="BV3288" i="67"/>
  <c r="BR3288" i="67"/>
  <c r="CD3287" i="67"/>
  <c r="BZ3287" i="67"/>
  <c r="BV3287" i="67"/>
  <c r="BR3287" i="67"/>
  <c r="CD3286" i="67"/>
  <c r="BZ3286" i="67"/>
  <c r="BV3286" i="67"/>
  <c r="BR3286" i="67"/>
  <c r="CD3285" i="67"/>
  <c r="BZ3285" i="67"/>
  <c r="BV3285" i="67"/>
  <c r="BR3285" i="67"/>
  <c r="CD3284" i="67"/>
  <c r="BZ3284" i="67"/>
  <c r="BV3284" i="67"/>
  <c r="BR3284" i="67"/>
  <c r="CD3283" i="67"/>
  <c r="BZ3283" i="67"/>
  <c r="BV3283" i="67"/>
  <c r="BR3283" i="67"/>
  <c r="CD3282" i="67"/>
  <c r="BZ3282" i="67"/>
  <c r="BV3282" i="67"/>
  <c r="BR3282" i="67"/>
  <c r="CD3281" i="67"/>
  <c r="BZ3281" i="67"/>
  <c r="BV3281" i="67"/>
  <c r="BR3281" i="67"/>
  <c r="CD3280" i="67"/>
  <c r="BZ3280" i="67"/>
  <c r="BV3280" i="67"/>
  <c r="BR3280" i="67"/>
  <c r="CD3279" i="67"/>
  <c r="BZ3279" i="67"/>
  <c r="BV3279" i="67"/>
  <c r="BR3279" i="67"/>
  <c r="CD3278" i="67"/>
  <c r="BZ3278" i="67"/>
  <c r="BV3278" i="67"/>
  <c r="BR3278" i="67"/>
  <c r="CD3277" i="67"/>
  <c r="BZ3277" i="67"/>
  <c r="BV3277" i="67"/>
  <c r="BR3277" i="67"/>
  <c r="CD3276" i="67"/>
  <c r="BZ3276" i="67"/>
  <c r="BV3276" i="67"/>
  <c r="BR3276" i="67"/>
  <c r="CD3275" i="67"/>
  <c r="BZ3275" i="67"/>
  <c r="BV3275" i="67"/>
  <c r="BR3275" i="67"/>
  <c r="CD3274" i="67"/>
  <c r="BZ3274" i="67"/>
  <c r="BV3274" i="67"/>
  <c r="BR3274" i="67"/>
  <c r="CD3273" i="67"/>
  <c r="BZ3273" i="67"/>
  <c r="BV3273" i="67"/>
  <c r="BR3273" i="67"/>
  <c r="CD3272" i="67"/>
  <c r="BZ3272" i="67"/>
  <c r="BV3272" i="67"/>
  <c r="BR3272" i="67"/>
  <c r="CD3271" i="67"/>
  <c r="BZ3271" i="67"/>
  <c r="BV3271" i="67"/>
  <c r="BR3271" i="67"/>
  <c r="CD3270" i="67"/>
  <c r="BZ3270" i="67"/>
  <c r="BV3270" i="67"/>
  <c r="BR3270" i="67"/>
  <c r="CD3269" i="67"/>
  <c r="BZ3269" i="67"/>
  <c r="BV3269" i="67"/>
  <c r="BR3269" i="67"/>
  <c r="CD3268" i="67"/>
  <c r="BZ3268" i="67"/>
  <c r="BV3268" i="67"/>
  <c r="BR3268" i="67"/>
  <c r="CD3267" i="67"/>
  <c r="BZ3267" i="67"/>
  <c r="BV3267" i="67"/>
  <c r="BR3267" i="67"/>
  <c r="CD3266" i="67"/>
  <c r="BZ3266" i="67"/>
  <c r="BV3266" i="67"/>
  <c r="BR3266" i="67"/>
  <c r="CD3265" i="67"/>
  <c r="BZ3265" i="67"/>
  <c r="BV3265" i="67"/>
  <c r="BR3265" i="67"/>
  <c r="CD3264" i="67"/>
  <c r="BZ3264" i="67"/>
  <c r="BV3264" i="67"/>
  <c r="BR3264" i="67"/>
  <c r="CD3263" i="67"/>
  <c r="BZ3263" i="67"/>
  <c r="BV3263" i="67"/>
  <c r="BR3263" i="67"/>
  <c r="CD3262" i="67"/>
  <c r="BZ3262" i="67"/>
  <c r="BV3262" i="67"/>
  <c r="BR3262" i="67"/>
  <c r="CD3261" i="67"/>
  <c r="BZ3261" i="67"/>
  <c r="BV3261" i="67"/>
  <c r="BR3261" i="67"/>
  <c r="CD3260" i="67"/>
  <c r="BZ3260" i="67"/>
  <c r="BV3260" i="67"/>
  <c r="BR3260" i="67"/>
  <c r="CD3259" i="67"/>
  <c r="BZ3259" i="67"/>
  <c r="BV3259" i="67"/>
  <c r="BR3259" i="67"/>
  <c r="CD3258" i="67"/>
  <c r="BZ3258" i="67"/>
  <c r="BV3258" i="67"/>
  <c r="BR3258" i="67"/>
  <c r="CD3257" i="67"/>
  <c r="BZ3257" i="67"/>
  <c r="BV3257" i="67"/>
  <c r="BR3257" i="67"/>
  <c r="CD3256" i="67"/>
  <c r="BZ3256" i="67"/>
  <c r="BV3256" i="67"/>
  <c r="BR3256" i="67"/>
  <c r="CD3255" i="67"/>
  <c r="BZ3255" i="67"/>
  <c r="BV3255" i="67"/>
  <c r="BR3255" i="67"/>
  <c r="CD3254" i="67"/>
  <c r="BZ3254" i="67"/>
  <c r="BV3254" i="67"/>
  <c r="BR3254" i="67"/>
  <c r="CD3253" i="67"/>
  <c r="BZ3253" i="67"/>
  <c r="BV3253" i="67"/>
  <c r="BR3253" i="67"/>
  <c r="CD3252" i="67"/>
  <c r="BZ3252" i="67"/>
  <c r="BV3252" i="67"/>
  <c r="BR3252" i="67"/>
  <c r="CD3251" i="67"/>
  <c r="BZ3251" i="67"/>
  <c r="BV3251" i="67"/>
  <c r="BR3251" i="67"/>
  <c r="CD3250" i="67"/>
  <c r="BZ3250" i="67"/>
  <c r="BV3250" i="67"/>
  <c r="BR3250" i="67"/>
  <c r="CD3249" i="67"/>
  <c r="BZ3249" i="67"/>
  <c r="BV3249" i="67"/>
  <c r="BR3249" i="67"/>
  <c r="CD3248" i="67"/>
  <c r="BZ3248" i="67"/>
  <c r="BV3248" i="67"/>
  <c r="BR3248" i="67"/>
  <c r="CD3247" i="67"/>
  <c r="BZ3247" i="67"/>
  <c r="BV3247" i="67"/>
  <c r="BR3247" i="67"/>
  <c r="CD3246" i="67"/>
  <c r="BZ3246" i="67"/>
  <c r="BV3246" i="67"/>
  <c r="BR3246" i="67"/>
  <c r="CD3245" i="67"/>
  <c r="BZ3245" i="67"/>
  <c r="BV3245" i="67"/>
  <c r="BR3245" i="67"/>
  <c r="CD3244" i="67"/>
  <c r="BZ3244" i="67"/>
  <c r="BV3244" i="67"/>
  <c r="BR3244" i="67"/>
  <c r="CD3243" i="67"/>
  <c r="BZ3243" i="67"/>
  <c r="BV3243" i="67"/>
  <c r="BR3243" i="67"/>
  <c r="CD3242" i="67"/>
  <c r="BZ3242" i="67"/>
  <c r="BV3242" i="67"/>
  <c r="BR3242" i="67"/>
  <c r="CD3241" i="67"/>
  <c r="BZ3241" i="67"/>
  <c r="BV3241" i="67"/>
  <c r="BR3241" i="67"/>
  <c r="CD3240" i="67"/>
  <c r="BZ3240" i="67"/>
  <c r="BV3240" i="67"/>
  <c r="BR3240" i="67"/>
  <c r="CD3239" i="67"/>
  <c r="BZ3239" i="67"/>
  <c r="BV3239" i="67"/>
  <c r="BR3239" i="67"/>
  <c r="CD3238" i="67"/>
  <c r="BZ3238" i="67"/>
  <c r="BV3238" i="67"/>
  <c r="BR3238" i="67"/>
  <c r="CD3237" i="67"/>
  <c r="BZ3237" i="67"/>
  <c r="BV3237" i="67"/>
  <c r="BR3237" i="67"/>
  <c r="CD3236" i="67"/>
  <c r="BZ3236" i="67"/>
  <c r="BV3236" i="67"/>
  <c r="BR3236" i="67"/>
  <c r="CD3235" i="67"/>
  <c r="BZ3235" i="67"/>
  <c r="BV3235" i="67"/>
  <c r="BR3235" i="67"/>
  <c r="CD3234" i="67"/>
  <c r="BZ3234" i="67"/>
  <c r="BV3234" i="67"/>
  <c r="BR3234" i="67"/>
  <c r="CD3233" i="67"/>
  <c r="BZ3233" i="67"/>
  <c r="BV3233" i="67"/>
  <c r="BR3233" i="67"/>
  <c r="CD3232" i="67"/>
  <c r="BZ3232" i="67"/>
  <c r="BV3232" i="67"/>
  <c r="BR3232" i="67"/>
  <c r="CD3231" i="67"/>
  <c r="BZ3231" i="67"/>
  <c r="BV3231" i="67"/>
  <c r="BR3231" i="67"/>
  <c r="CD3230" i="67"/>
  <c r="BZ3230" i="67"/>
  <c r="BV3230" i="67"/>
  <c r="BR3230" i="67"/>
  <c r="CD3229" i="67"/>
  <c r="BZ3229" i="67"/>
  <c r="BV3229" i="67"/>
  <c r="BR3229" i="67"/>
  <c r="CD3228" i="67"/>
  <c r="BZ3228" i="67"/>
  <c r="BV3228" i="67"/>
  <c r="BR3228" i="67"/>
  <c r="CD3227" i="67"/>
  <c r="BZ3227" i="67"/>
  <c r="BV3227" i="67"/>
  <c r="BR3227" i="67"/>
  <c r="CD3226" i="67"/>
  <c r="BZ3226" i="67"/>
  <c r="BV3226" i="67"/>
  <c r="BR3226" i="67"/>
  <c r="CD3225" i="67"/>
  <c r="BZ3225" i="67"/>
  <c r="BV3225" i="67"/>
  <c r="BR3225" i="67"/>
  <c r="CD3224" i="67"/>
  <c r="BZ3224" i="67"/>
  <c r="BV3224" i="67"/>
  <c r="BR3224" i="67"/>
  <c r="CD3223" i="67"/>
  <c r="BZ3223" i="67"/>
  <c r="BV3223" i="67"/>
  <c r="BR3223" i="67"/>
  <c r="CD3222" i="67"/>
  <c r="BZ3222" i="67"/>
  <c r="BV3222" i="67"/>
  <c r="BR3222" i="67"/>
  <c r="CD3221" i="67"/>
  <c r="BZ3221" i="67"/>
  <c r="BV3221" i="67"/>
  <c r="BR3221" i="67"/>
  <c r="CD3220" i="67"/>
  <c r="BZ3220" i="67"/>
  <c r="BV3220" i="67"/>
  <c r="BR3220" i="67"/>
  <c r="CD3219" i="67"/>
  <c r="BZ3219" i="67"/>
  <c r="BV3219" i="67"/>
  <c r="BR3219" i="67"/>
  <c r="CD3218" i="67"/>
  <c r="BZ3218" i="67"/>
  <c r="BV3218" i="67"/>
  <c r="BR3218" i="67"/>
  <c r="CD3217" i="67"/>
  <c r="BZ3217" i="67"/>
  <c r="BV3217" i="67"/>
  <c r="BR3217" i="67"/>
  <c r="CD3216" i="67"/>
  <c r="BZ3216" i="67"/>
  <c r="BV3216" i="67"/>
  <c r="BR3216" i="67"/>
  <c r="CD3215" i="67"/>
  <c r="BZ3215" i="67"/>
  <c r="BV3215" i="67"/>
  <c r="BR3215" i="67"/>
  <c r="CD3214" i="67"/>
  <c r="BZ3214" i="67"/>
  <c r="BV3214" i="67"/>
  <c r="BR3214" i="67"/>
  <c r="CD3213" i="67"/>
  <c r="BZ3213" i="67"/>
  <c r="BV3213" i="67"/>
  <c r="BR3213" i="67"/>
  <c r="CD3212" i="67"/>
  <c r="BZ3212" i="67"/>
  <c r="BV3212" i="67"/>
  <c r="BR3212" i="67"/>
  <c r="CD3211" i="67"/>
  <c r="BZ3211" i="67"/>
  <c r="BV3211" i="67"/>
  <c r="BR3211" i="67"/>
  <c r="CD3210" i="67"/>
  <c r="BZ3210" i="67"/>
  <c r="BV3210" i="67"/>
  <c r="BR3210" i="67"/>
  <c r="CD3209" i="67"/>
  <c r="BZ3209" i="67"/>
  <c r="BV3209" i="67"/>
  <c r="BR3209" i="67"/>
  <c r="CD3208" i="67"/>
  <c r="BZ3208" i="67"/>
  <c r="BV3208" i="67"/>
  <c r="BR3208" i="67"/>
  <c r="CD3207" i="67"/>
  <c r="BZ3207" i="67"/>
  <c r="BV3207" i="67"/>
  <c r="BR3207" i="67"/>
  <c r="CD3206" i="67"/>
  <c r="BZ3206" i="67"/>
  <c r="BV3206" i="67"/>
  <c r="BR3206" i="67"/>
  <c r="CD3205" i="67"/>
  <c r="BZ3205" i="67"/>
  <c r="BV3205" i="67"/>
  <c r="BR3205" i="67"/>
  <c r="CD3204" i="67"/>
  <c r="BZ3204" i="67"/>
  <c r="BV3204" i="67"/>
  <c r="BR3204" i="67"/>
  <c r="CD3203" i="67"/>
  <c r="BZ3203" i="67"/>
  <c r="BV3203" i="67"/>
  <c r="BR3203" i="67"/>
  <c r="CD3202" i="67"/>
  <c r="BZ3202" i="67"/>
  <c r="BV3202" i="67"/>
  <c r="BR3202" i="67"/>
  <c r="CD3201" i="67"/>
  <c r="BZ3201" i="67"/>
  <c r="BV3201" i="67"/>
  <c r="BR3201" i="67"/>
  <c r="CD3200" i="67"/>
  <c r="BZ3200" i="67"/>
  <c r="BV3200" i="67"/>
  <c r="BR3200" i="67"/>
  <c r="CD3199" i="67"/>
  <c r="BZ3199" i="67"/>
  <c r="BV3199" i="67"/>
  <c r="BR3199" i="67"/>
  <c r="CD3198" i="67"/>
  <c r="BZ3198" i="67"/>
  <c r="BV3198" i="67"/>
  <c r="BR3198" i="67"/>
  <c r="CD3197" i="67"/>
  <c r="BZ3197" i="67"/>
  <c r="BV3197" i="67"/>
  <c r="BR3197" i="67"/>
  <c r="CD3196" i="67"/>
  <c r="BZ3196" i="67"/>
  <c r="BV3196" i="67"/>
  <c r="BR3196" i="67"/>
  <c r="CD3195" i="67"/>
  <c r="BZ3195" i="67"/>
  <c r="BV3195" i="67"/>
  <c r="BR3195" i="67"/>
  <c r="CD3194" i="67"/>
  <c r="BZ3194" i="67"/>
  <c r="BV3194" i="67"/>
  <c r="BR3194" i="67"/>
  <c r="CD3193" i="67"/>
  <c r="BZ3193" i="67"/>
  <c r="BV3193" i="67"/>
  <c r="BR3193" i="67"/>
  <c r="CD3192" i="67"/>
  <c r="BZ3192" i="67"/>
  <c r="BV3192" i="67"/>
  <c r="BR3192" i="67"/>
  <c r="CD3191" i="67"/>
  <c r="BZ3191" i="67"/>
  <c r="BV3191" i="67"/>
  <c r="BR3191" i="67"/>
  <c r="CD3190" i="67"/>
  <c r="BZ3190" i="67"/>
  <c r="BV3190" i="67"/>
  <c r="BR3190" i="67"/>
  <c r="CD3189" i="67"/>
  <c r="BZ3189" i="67"/>
  <c r="BV3189" i="67"/>
  <c r="BR3189" i="67"/>
  <c r="CD3188" i="67"/>
  <c r="BZ3188" i="67"/>
  <c r="BV3188" i="67"/>
  <c r="BR3188" i="67"/>
  <c r="CD3187" i="67"/>
  <c r="BZ3187" i="67"/>
  <c r="BV3187" i="67"/>
  <c r="BR3187" i="67"/>
  <c r="CD3186" i="67"/>
  <c r="BZ3186" i="67"/>
  <c r="BV3186" i="67"/>
  <c r="BR3186" i="67"/>
  <c r="CD3185" i="67"/>
  <c r="BZ3185" i="67"/>
  <c r="BV3185" i="67"/>
  <c r="BR3185" i="67"/>
  <c r="CD3184" i="67"/>
  <c r="BZ3184" i="67"/>
  <c r="BV3184" i="67"/>
  <c r="BR3184" i="67"/>
  <c r="CD3183" i="67"/>
  <c r="BZ3183" i="67"/>
  <c r="BV3183" i="67"/>
  <c r="BR3183" i="67"/>
  <c r="CD3182" i="67"/>
  <c r="BZ3182" i="67"/>
  <c r="BV3182" i="67"/>
  <c r="BR3182" i="67"/>
  <c r="CD3181" i="67"/>
  <c r="BZ3181" i="67"/>
  <c r="BV3181" i="67"/>
  <c r="BR3181" i="67"/>
  <c r="CD3180" i="67"/>
  <c r="BZ3180" i="67"/>
  <c r="BV3180" i="67"/>
  <c r="BR3180" i="67"/>
  <c r="CD3179" i="67"/>
  <c r="BZ3179" i="67"/>
  <c r="BV3179" i="67"/>
  <c r="BR3179" i="67"/>
  <c r="CD3178" i="67"/>
  <c r="BZ3178" i="67"/>
  <c r="BV3178" i="67"/>
  <c r="BR3178" i="67"/>
  <c r="CD3177" i="67"/>
  <c r="BZ3177" i="67"/>
  <c r="BV3177" i="67"/>
  <c r="BR3177" i="67"/>
  <c r="CD3176" i="67"/>
  <c r="BZ3176" i="67"/>
  <c r="BV3176" i="67"/>
  <c r="BR3176" i="67"/>
  <c r="CD3175" i="67"/>
  <c r="BZ3175" i="67"/>
  <c r="BV3175" i="67"/>
  <c r="BR3175" i="67"/>
  <c r="CD3174" i="67"/>
  <c r="BZ3174" i="67"/>
  <c r="BV3174" i="67"/>
  <c r="BR3174" i="67"/>
  <c r="CD3173" i="67"/>
  <c r="BZ3173" i="67"/>
  <c r="BV3173" i="67"/>
  <c r="BR3173" i="67"/>
  <c r="CD3172" i="67"/>
  <c r="BZ3172" i="67"/>
  <c r="BV3172" i="67"/>
  <c r="BR3172" i="67"/>
  <c r="CD3171" i="67"/>
  <c r="BZ3171" i="67"/>
  <c r="BV3171" i="67"/>
  <c r="BR3171" i="67"/>
  <c r="CD3170" i="67"/>
  <c r="BZ3170" i="67"/>
  <c r="BV3170" i="67"/>
  <c r="BR3170" i="67"/>
  <c r="CD3169" i="67"/>
  <c r="BZ3169" i="67"/>
  <c r="BV3169" i="67"/>
  <c r="BR3169" i="67"/>
  <c r="CD3168" i="67"/>
  <c r="BZ3168" i="67"/>
  <c r="BV3168" i="67"/>
  <c r="BR3168" i="67"/>
  <c r="CD3167" i="67"/>
  <c r="BZ3167" i="67"/>
  <c r="BV3167" i="67"/>
  <c r="BR3167" i="67"/>
  <c r="CD3166" i="67"/>
  <c r="BZ3166" i="67"/>
  <c r="BV3166" i="67"/>
  <c r="BR3166" i="67"/>
  <c r="CD3165" i="67"/>
  <c r="BZ3165" i="67"/>
  <c r="BV3165" i="67"/>
  <c r="BR3165" i="67"/>
  <c r="CD3164" i="67"/>
  <c r="BZ3164" i="67"/>
  <c r="BV3164" i="67"/>
  <c r="BR3164" i="67"/>
  <c r="CD3163" i="67"/>
  <c r="BZ3163" i="67"/>
  <c r="BV3163" i="67"/>
  <c r="BR3163" i="67"/>
  <c r="CD3162" i="67"/>
  <c r="BZ3162" i="67"/>
  <c r="BV3162" i="67"/>
  <c r="BR3162" i="67"/>
  <c r="CD3161" i="67"/>
  <c r="BZ3161" i="67"/>
  <c r="BV3161" i="67"/>
  <c r="BR3161" i="67"/>
  <c r="CD3160" i="67"/>
  <c r="BZ3160" i="67"/>
  <c r="BV3160" i="67"/>
  <c r="BR3160" i="67"/>
  <c r="CD3159" i="67"/>
  <c r="BZ3159" i="67"/>
  <c r="BV3159" i="67"/>
  <c r="BR3159" i="67"/>
  <c r="CD3158" i="67"/>
  <c r="BZ3158" i="67"/>
  <c r="BV3158" i="67"/>
  <c r="BR3158" i="67"/>
  <c r="CD3157" i="67"/>
  <c r="BZ3157" i="67"/>
  <c r="BV3157" i="67"/>
  <c r="BR3157" i="67"/>
  <c r="CD3156" i="67"/>
  <c r="BZ3156" i="67"/>
  <c r="BV3156" i="67"/>
  <c r="BR3156" i="67"/>
  <c r="CD3155" i="67"/>
  <c r="BZ3155" i="67"/>
  <c r="BV3155" i="67"/>
  <c r="BR3155" i="67"/>
  <c r="CD3154" i="67"/>
  <c r="BZ3154" i="67"/>
  <c r="BV3154" i="67"/>
  <c r="BR3154" i="67"/>
  <c r="CD3153" i="67"/>
  <c r="BZ3153" i="67"/>
  <c r="BV3153" i="67"/>
  <c r="BR3153" i="67"/>
  <c r="CD3152" i="67"/>
  <c r="BZ3152" i="67"/>
  <c r="BV3152" i="67"/>
  <c r="BR3152" i="67"/>
  <c r="CD3151" i="67"/>
  <c r="BZ3151" i="67"/>
  <c r="BV3151" i="67"/>
  <c r="BR3151" i="67"/>
  <c r="CD3150" i="67"/>
  <c r="BZ3150" i="67"/>
  <c r="BV3150" i="67"/>
  <c r="BR3150" i="67"/>
  <c r="CD3149" i="67"/>
  <c r="BZ3149" i="67"/>
  <c r="BV3149" i="67"/>
  <c r="BR3149" i="67"/>
  <c r="CD3148" i="67"/>
  <c r="BZ3148" i="67"/>
  <c r="BV3148" i="67"/>
  <c r="BR3148" i="67"/>
  <c r="CD3147" i="67"/>
  <c r="BZ3147" i="67"/>
  <c r="BV3147" i="67"/>
  <c r="BR3147" i="67"/>
  <c r="CD3146" i="67"/>
  <c r="BZ3146" i="67"/>
  <c r="BV3146" i="67"/>
  <c r="BR3146" i="67"/>
  <c r="CD3145" i="67"/>
  <c r="BZ3145" i="67"/>
  <c r="BV3145" i="67"/>
  <c r="BR3145" i="67"/>
  <c r="CD3144" i="67"/>
  <c r="BZ3144" i="67"/>
  <c r="BV3144" i="67"/>
  <c r="BR3144" i="67"/>
  <c r="CD3143" i="67"/>
  <c r="BZ3143" i="67"/>
  <c r="BV3143" i="67"/>
  <c r="BR3143" i="67"/>
  <c r="CD3142" i="67"/>
  <c r="BZ3142" i="67"/>
  <c r="BV3142" i="67"/>
  <c r="BR3142" i="67"/>
  <c r="CD3141" i="67"/>
  <c r="BZ3141" i="67"/>
  <c r="BV3141" i="67"/>
  <c r="BR3141" i="67"/>
  <c r="CD3140" i="67"/>
  <c r="BZ3140" i="67"/>
  <c r="BV3140" i="67"/>
  <c r="BR3140" i="67"/>
  <c r="CD3139" i="67"/>
  <c r="BZ3139" i="67"/>
  <c r="BV3139" i="67"/>
  <c r="BR3139" i="67"/>
  <c r="CD3138" i="67"/>
  <c r="BZ3138" i="67"/>
  <c r="BV3138" i="67"/>
  <c r="BR3138" i="67"/>
  <c r="CD3137" i="67"/>
  <c r="BZ3137" i="67"/>
  <c r="BV3137" i="67"/>
  <c r="BR3137" i="67"/>
  <c r="CD3136" i="67"/>
  <c r="BZ3136" i="67"/>
  <c r="BV3136" i="67"/>
  <c r="BR3136" i="67"/>
  <c r="CD3135" i="67"/>
  <c r="BZ3135" i="67"/>
  <c r="BV3135" i="67"/>
  <c r="BR3135" i="67"/>
  <c r="CD3134" i="67"/>
  <c r="BZ3134" i="67"/>
  <c r="BV3134" i="67"/>
  <c r="BR3134" i="67"/>
  <c r="CD3133" i="67"/>
  <c r="BZ3133" i="67"/>
  <c r="BV3133" i="67"/>
  <c r="BR3133" i="67"/>
  <c r="CD3132" i="67"/>
  <c r="BZ3132" i="67"/>
  <c r="BV3132" i="67"/>
  <c r="BR3132" i="67"/>
  <c r="CD3131" i="67"/>
  <c r="BZ3131" i="67"/>
  <c r="BV3131" i="67"/>
  <c r="BR3131" i="67"/>
  <c r="CD3130" i="67"/>
  <c r="BZ3130" i="67"/>
  <c r="BV3130" i="67"/>
  <c r="BR3130" i="67"/>
  <c r="CD3129" i="67"/>
  <c r="BZ3129" i="67"/>
  <c r="BV3129" i="67"/>
  <c r="BR3129" i="67"/>
  <c r="CD3128" i="67"/>
  <c r="BZ3128" i="67"/>
  <c r="BV3128" i="67"/>
  <c r="BR3128" i="67"/>
  <c r="CD3127" i="67"/>
  <c r="BZ3127" i="67"/>
  <c r="BV3127" i="67"/>
  <c r="BR3127" i="67"/>
  <c r="CD3126" i="67"/>
  <c r="BZ3126" i="67"/>
  <c r="BV3126" i="67"/>
  <c r="BR3126" i="67"/>
  <c r="CD3125" i="67"/>
  <c r="BZ3125" i="67"/>
  <c r="BV3125" i="67"/>
  <c r="BR3125" i="67"/>
  <c r="CD3124" i="67"/>
  <c r="BZ3124" i="67"/>
  <c r="BV3124" i="67"/>
  <c r="BR3124" i="67"/>
  <c r="CD3123" i="67"/>
  <c r="BZ3123" i="67"/>
  <c r="BV3123" i="67"/>
  <c r="BR3123" i="67"/>
  <c r="CD3122" i="67"/>
  <c r="BZ3122" i="67"/>
  <c r="BV3122" i="67"/>
  <c r="BR3122" i="67"/>
  <c r="CD3121" i="67"/>
  <c r="BZ3121" i="67"/>
  <c r="BV3121" i="67"/>
  <c r="BR3121" i="67"/>
  <c r="CD3120" i="67"/>
  <c r="BZ3120" i="67"/>
  <c r="BV3120" i="67"/>
  <c r="BR3120" i="67"/>
  <c r="CD3119" i="67"/>
  <c r="BZ3119" i="67"/>
  <c r="BV3119" i="67"/>
  <c r="BR3119" i="67"/>
  <c r="CD3118" i="67"/>
  <c r="BZ3118" i="67"/>
  <c r="BV3118" i="67"/>
  <c r="BR3118" i="67"/>
  <c r="CD3117" i="67"/>
  <c r="BZ3117" i="67"/>
  <c r="BV3117" i="67"/>
  <c r="BR3117" i="67"/>
  <c r="CD3116" i="67"/>
  <c r="BZ3116" i="67"/>
  <c r="BV3116" i="67"/>
  <c r="BR3116" i="67"/>
  <c r="CD3115" i="67"/>
  <c r="BZ3115" i="67"/>
  <c r="BV3115" i="67"/>
  <c r="BR3115" i="67"/>
  <c r="CD3114" i="67"/>
  <c r="BZ3114" i="67"/>
  <c r="BV3114" i="67"/>
  <c r="BR3114" i="67"/>
  <c r="CD3113" i="67"/>
  <c r="BZ3113" i="67"/>
  <c r="BV3113" i="67"/>
  <c r="BR3113" i="67"/>
  <c r="CD3112" i="67"/>
  <c r="BZ3112" i="67"/>
  <c r="BV3112" i="67"/>
  <c r="BR3112" i="67"/>
  <c r="CD3111" i="67"/>
  <c r="BZ3111" i="67"/>
  <c r="BV3111" i="67"/>
  <c r="BR3111" i="67"/>
  <c r="CD3110" i="67"/>
  <c r="BZ3110" i="67"/>
  <c r="BV3110" i="67"/>
  <c r="BR3110" i="67"/>
  <c r="CD3109" i="67"/>
  <c r="BZ3109" i="67"/>
  <c r="BV3109" i="67"/>
  <c r="BR3109" i="67"/>
  <c r="CD3108" i="67"/>
  <c r="BZ3108" i="67"/>
  <c r="BV3108" i="67"/>
  <c r="BR3108" i="67"/>
  <c r="CD3107" i="67"/>
  <c r="BZ3107" i="67"/>
  <c r="BV3107" i="67"/>
  <c r="BR3107" i="67"/>
  <c r="CD3106" i="67"/>
  <c r="BZ3106" i="67"/>
  <c r="BV3106" i="67"/>
  <c r="BR3106" i="67"/>
  <c r="CD3105" i="67"/>
  <c r="BZ3105" i="67"/>
  <c r="BV3105" i="67"/>
  <c r="BR3105" i="67"/>
  <c r="CD3104" i="67"/>
  <c r="BZ3104" i="67"/>
  <c r="BV3104" i="67"/>
  <c r="BR3104" i="67"/>
  <c r="CD3103" i="67"/>
  <c r="BZ3103" i="67"/>
  <c r="BV3103" i="67"/>
  <c r="BR3103" i="67"/>
  <c r="CD3102" i="67"/>
  <c r="BZ3102" i="67"/>
  <c r="BV3102" i="67"/>
  <c r="BR3102" i="67"/>
  <c r="CD3101" i="67"/>
  <c r="BZ3101" i="67"/>
  <c r="BV3101" i="67"/>
  <c r="BR3101" i="67"/>
  <c r="CD3100" i="67"/>
  <c r="BZ3100" i="67"/>
  <c r="BV3100" i="67"/>
  <c r="BR3100" i="67"/>
  <c r="CD3099" i="67"/>
  <c r="BZ3099" i="67"/>
  <c r="BV3099" i="67"/>
  <c r="BR3099" i="67"/>
  <c r="CD3098" i="67"/>
  <c r="BZ3098" i="67"/>
  <c r="BV3098" i="67"/>
  <c r="BR3098" i="67"/>
  <c r="CD3097" i="67"/>
  <c r="BZ3097" i="67"/>
  <c r="BV3097" i="67"/>
  <c r="BR3097" i="67"/>
  <c r="CD3096" i="67"/>
  <c r="BZ3096" i="67"/>
  <c r="BV3096" i="67"/>
  <c r="BR3096" i="67"/>
  <c r="CD3095" i="67"/>
  <c r="BZ3095" i="67"/>
  <c r="BV3095" i="67"/>
  <c r="BR3095" i="67"/>
  <c r="CD3094" i="67"/>
  <c r="BZ3094" i="67"/>
  <c r="BV3094" i="67"/>
  <c r="BR3094" i="67"/>
  <c r="CD3093" i="67"/>
  <c r="BZ3093" i="67"/>
  <c r="BV3093" i="67"/>
  <c r="BR3093" i="67"/>
  <c r="CD3092" i="67"/>
  <c r="BZ3092" i="67"/>
  <c r="BV3092" i="67"/>
  <c r="BR3092" i="67"/>
  <c r="CD3091" i="67"/>
  <c r="BZ3091" i="67"/>
  <c r="BV3091" i="67"/>
  <c r="BR3091" i="67"/>
  <c r="CD3090" i="67"/>
  <c r="BZ3090" i="67"/>
  <c r="BV3090" i="67"/>
  <c r="BR3090" i="67"/>
  <c r="CD3089" i="67"/>
  <c r="BZ3089" i="67"/>
  <c r="BV3089" i="67"/>
  <c r="BR3089" i="67"/>
  <c r="CD3088" i="67"/>
  <c r="BZ3088" i="67"/>
  <c r="BV3088" i="67"/>
  <c r="BR3088" i="67"/>
  <c r="CD3087" i="67"/>
  <c r="BZ3087" i="67"/>
  <c r="BV3087" i="67"/>
  <c r="BR3087" i="67"/>
  <c r="CD3086" i="67"/>
  <c r="BZ3086" i="67"/>
  <c r="BV3086" i="67"/>
  <c r="BR3086" i="67"/>
  <c r="CD3085" i="67"/>
  <c r="BZ3085" i="67"/>
  <c r="BV3085" i="67"/>
  <c r="BR3085" i="67"/>
  <c r="CD3084" i="67"/>
  <c r="BZ3084" i="67"/>
  <c r="BV3084" i="67"/>
  <c r="BR3084" i="67"/>
  <c r="CD3083" i="67"/>
  <c r="BZ3083" i="67"/>
  <c r="BV3083" i="67"/>
  <c r="BR3083" i="67"/>
  <c r="CD3082" i="67"/>
  <c r="BZ3082" i="67"/>
  <c r="BV3082" i="67"/>
  <c r="BR3082" i="67"/>
  <c r="CD3081" i="67"/>
  <c r="BZ3081" i="67"/>
  <c r="BV3081" i="67"/>
  <c r="BR3081" i="67"/>
  <c r="CD3080" i="67"/>
  <c r="BZ3080" i="67"/>
  <c r="BV3080" i="67"/>
  <c r="BR3080" i="67"/>
  <c r="CD3079" i="67"/>
  <c r="BZ3079" i="67"/>
  <c r="BV3079" i="67"/>
  <c r="BR3079" i="67"/>
  <c r="CD3078" i="67"/>
  <c r="BZ3078" i="67"/>
  <c r="BV3078" i="67"/>
  <c r="BR3078" i="67"/>
  <c r="CD3077" i="67"/>
  <c r="BZ3077" i="67"/>
  <c r="BV3077" i="67"/>
  <c r="BR3077" i="67"/>
  <c r="CD3076" i="67"/>
  <c r="BZ3076" i="67"/>
  <c r="BV3076" i="67"/>
  <c r="BR3076" i="67"/>
  <c r="CD3075" i="67"/>
  <c r="BZ3075" i="67"/>
  <c r="BV3075" i="67"/>
  <c r="BR3075" i="67"/>
  <c r="CD3074" i="67"/>
  <c r="BZ3074" i="67"/>
  <c r="BV3074" i="67"/>
  <c r="BR3074" i="67"/>
  <c r="CD3073" i="67"/>
  <c r="BZ3073" i="67"/>
  <c r="BV3073" i="67"/>
  <c r="BR3073" i="67"/>
  <c r="CD3072" i="67"/>
  <c r="BZ3072" i="67"/>
  <c r="BV3072" i="67"/>
  <c r="BR3072" i="67"/>
  <c r="CD3071" i="67"/>
  <c r="BZ3071" i="67"/>
  <c r="BV3071" i="67"/>
  <c r="BR3071" i="67"/>
  <c r="CD3070" i="67"/>
  <c r="BZ3070" i="67"/>
  <c r="BV3070" i="67"/>
  <c r="BR3070" i="67"/>
  <c r="CD3069" i="67"/>
  <c r="BZ3069" i="67"/>
  <c r="BV3069" i="67"/>
  <c r="BR3069" i="67"/>
  <c r="CD3068" i="67"/>
  <c r="BZ3068" i="67"/>
  <c r="BV3068" i="67"/>
  <c r="BR3068" i="67"/>
  <c r="CD3067" i="67"/>
  <c r="BZ3067" i="67"/>
  <c r="BV3067" i="67"/>
  <c r="BR3067" i="67"/>
  <c r="CD3066" i="67"/>
  <c r="BZ3066" i="67"/>
  <c r="BV3066" i="67"/>
  <c r="BR3066" i="67"/>
  <c r="CD3065" i="67"/>
  <c r="BZ3065" i="67"/>
  <c r="BV3065" i="67"/>
  <c r="BR3065" i="67"/>
  <c r="CD3064" i="67"/>
  <c r="BZ3064" i="67"/>
  <c r="BV3064" i="67"/>
  <c r="BR3064" i="67"/>
  <c r="CD3063" i="67"/>
  <c r="BZ3063" i="67"/>
  <c r="BV3063" i="67"/>
  <c r="BR3063" i="67"/>
  <c r="CD3062" i="67"/>
  <c r="BZ3062" i="67"/>
  <c r="BV3062" i="67"/>
  <c r="BR3062" i="67"/>
  <c r="CD3061" i="67"/>
  <c r="BZ3061" i="67"/>
  <c r="BV3061" i="67"/>
  <c r="BR3061" i="67"/>
  <c r="CD3060" i="67"/>
  <c r="BZ3060" i="67"/>
  <c r="BV3060" i="67"/>
  <c r="BR3060" i="67"/>
  <c r="CD3059" i="67"/>
  <c r="BZ3059" i="67"/>
  <c r="BV3059" i="67"/>
  <c r="BR3059" i="67"/>
  <c r="CD3058" i="67"/>
  <c r="BZ3058" i="67"/>
  <c r="BV3058" i="67"/>
  <c r="BR3058" i="67"/>
  <c r="CD3057" i="67"/>
  <c r="BZ3057" i="67"/>
  <c r="BV3057" i="67"/>
  <c r="BR3057" i="67"/>
  <c r="CD3056" i="67"/>
  <c r="BZ3056" i="67"/>
  <c r="BV3056" i="67"/>
  <c r="BR3056" i="67"/>
  <c r="CD3055" i="67"/>
  <c r="BZ3055" i="67"/>
  <c r="BV3055" i="67"/>
  <c r="BR3055" i="67"/>
  <c r="CD3054" i="67"/>
  <c r="BZ3054" i="67"/>
  <c r="BV3054" i="67"/>
  <c r="BR3054" i="67"/>
  <c r="CD3053" i="67"/>
  <c r="BZ3053" i="67"/>
  <c r="BV3053" i="67"/>
  <c r="BR3053" i="67"/>
  <c r="CD3052" i="67"/>
  <c r="BZ3052" i="67"/>
  <c r="BV3052" i="67"/>
  <c r="BR3052" i="67"/>
  <c r="CD3051" i="67"/>
  <c r="BZ3051" i="67"/>
  <c r="BV3051" i="67"/>
  <c r="BR3051" i="67"/>
  <c r="CD3050" i="67"/>
  <c r="BZ3050" i="67"/>
  <c r="BV3050" i="67"/>
  <c r="BR3050" i="67"/>
  <c r="CD3049" i="67"/>
  <c r="BZ3049" i="67"/>
  <c r="BV3049" i="67"/>
  <c r="BR3049" i="67"/>
  <c r="CD3048" i="67"/>
  <c r="BZ3048" i="67"/>
  <c r="BV3048" i="67"/>
  <c r="BR3048" i="67"/>
  <c r="CD3047" i="67"/>
  <c r="BZ3047" i="67"/>
  <c r="BV3047" i="67"/>
  <c r="BR3047" i="67"/>
  <c r="CD3046" i="67"/>
  <c r="BZ3046" i="67"/>
  <c r="BV3046" i="67"/>
  <c r="BR3046" i="67"/>
  <c r="CD3045" i="67"/>
  <c r="BZ3045" i="67"/>
  <c r="BV3045" i="67"/>
  <c r="BR3045" i="67"/>
  <c r="CD3044" i="67"/>
  <c r="BZ3044" i="67"/>
  <c r="BV3044" i="67"/>
  <c r="BR3044" i="67"/>
  <c r="CD3043" i="67"/>
  <c r="BZ3043" i="67"/>
  <c r="BV3043" i="67"/>
  <c r="BR3043" i="67"/>
  <c r="CD3042" i="67"/>
  <c r="BZ3042" i="67"/>
  <c r="BV3042" i="67"/>
  <c r="BR3042" i="67"/>
  <c r="CD3041" i="67"/>
  <c r="BZ3041" i="67"/>
  <c r="BV3041" i="67"/>
  <c r="BR3041" i="67"/>
  <c r="CD3040" i="67"/>
  <c r="BZ3040" i="67"/>
  <c r="BV3040" i="67"/>
  <c r="BR3040" i="67"/>
  <c r="CD3039" i="67"/>
  <c r="BZ3039" i="67"/>
  <c r="BV3039" i="67"/>
  <c r="BR3039" i="67"/>
  <c r="CD3038" i="67"/>
  <c r="BZ3038" i="67"/>
  <c r="BV3038" i="67"/>
  <c r="BR3038" i="67"/>
  <c r="CD3037" i="67"/>
  <c r="BZ3037" i="67"/>
  <c r="BV3037" i="67"/>
  <c r="BR3037" i="67"/>
  <c r="CD3036" i="67"/>
  <c r="BZ3036" i="67"/>
  <c r="BV3036" i="67"/>
  <c r="BR3036" i="67"/>
  <c r="CD3035" i="67"/>
  <c r="BZ3035" i="67"/>
  <c r="BV3035" i="67"/>
  <c r="BR3035" i="67"/>
  <c r="CD3034" i="67"/>
  <c r="BZ3034" i="67"/>
  <c r="BV3034" i="67"/>
  <c r="BR3034" i="67"/>
  <c r="CD3033" i="67"/>
  <c r="BZ3033" i="67"/>
  <c r="BV3033" i="67"/>
  <c r="BR3033" i="67"/>
  <c r="CD3032" i="67"/>
  <c r="BZ3032" i="67"/>
  <c r="BV3032" i="67"/>
  <c r="BR3032" i="67"/>
  <c r="CD3031" i="67"/>
  <c r="BZ3031" i="67"/>
  <c r="BV3031" i="67"/>
  <c r="BR3031" i="67"/>
  <c r="CD3030" i="67"/>
  <c r="BZ3030" i="67"/>
  <c r="BV3030" i="67"/>
  <c r="BR3030" i="67"/>
  <c r="CD3029" i="67"/>
  <c r="BZ3029" i="67"/>
  <c r="BV3029" i="67"/>
  <c r="BR3029" i="67"/>
  <c r="CD3028" i="67"/>
  <c r="BZ3028" i="67"/>
  <c r="BV3028" i="67"/>
  <c r="BR3028" i="67"/>
  <c r="CD3027" i="67"/>
  <c r="BZ3027" i="67"/>
  <c r="BV3027" i="67"/>
  <c r="BR3027" i="67"/>
  <c r="CD3026" i="67"/>
  <c r="BZ3026" i="67"/>
  <c r="BV3026" i="67"/>
  <c r="BR3026" i="67"/>
  <c r="CD3025" i="67"/>
  <c r="BZ3025" i="67"/>
  <c r="BV3025" i="67"/>
  <c r="BR3025" i="67"/>
  <c r="CD3024" i="67"/>
  <c r="BZ3024" i="67"/>
  <c r="BV3024" i="67"/>
  <c r="BR3024" i="67"/>
  <c r="CD3023" i="67"/>
  <c r="BZ3023" i="67"/>
  <c r="BV3023" i="67"/>
  <c r="BR3023" i="67"/>
  <c r="CD3022" i="67"/>
  <c r="BZ3022" i="67"/>
  <c r="BV3022" i="67"/>
  <c r="BR3022" i="67"/>
  <c r="CD3021" i="67"/>
  <c r="BZ3021" i="67"/>
  <c r="BV3021" i="67"/>
  <c r="BR3021" i="67"/>
  <c r="CD3020" i="67"/>
  <c r="BZ3020" i="67"/>
  <c r="BV3020" i="67"/>
  <c r="BR3020" i="67"/>
  <c r="CD3019" i="67"/>
  <c r="BZ3019" i="67"/>
  <c r="BV3019" i="67"/>
  <c r="BR3019" i="67"/>
  <c r="CD3018" i="67"/>
  <c r="BZ3018" i="67"/>
  <c r="BV3018" i="67"/>
  <c r="BR3018" i="67"/>
  <c r="CD3017" i="67"/>
  <c r="BZ3017" i="67"/>
  <c r="BV3017" i="67"/>
  <c r="BR3017" i="67"/>
  <c r="CD3016" i="67"/>
  <c r="BZ3016" i="67"/>
  <c r="BV3016" i="67"/>
  <c r="BR3016" i="67"/>
  <c r="CD3015" i="67"/>
  <c r="BZ3015" i="67"/>
  <c r="BV3015" i="67"/>
  <c r="BR3015" i="67"/>
  <c r="CD3014" i="67"/>
  <c r="BZ3014" i="67"/>
  <c r="BV3014" i="67"/>
  <c r="BR3014" i="67"/>
  <c r="CD3013" i="67"/>
  <c r="BZ3013" i="67"/>
  <c r="BV3013" i="67"/>
  <c r="BR3013" i="67"/>
  <c r="CD3012" i="67"/>
  <c r="BZ3012" i="67"/>
  <c r="BV3012" i="67"/>
  <c r="BR3012" i="67"/>
  <c r="CD3011" i="67"/>
  <c r="BZ3011" i="67"/>
  <c r="BV3011" i="67"/>
  <c r="BR3011" i="67"/>
  <c r="CD3010" i="67"/>
  <c r="BZ3010" i="67"/>
  <c r="BV3010" i="67"/>
  <c r="BR3010" i="67"/>
  <c r="CD3009" i="67"/>
  <c r="BZ3009" i="67"/>
  <c r="BV3009" i="67"/>
  <c r="BR3009" i="67"/>
  <c r="CD3008" i="67"/>
  <c r="BZ3008" i="67"/>
  <c r="BV3008" i="67"/>
  <c r="BR3008" i="67"/>
  <c r="CD3007" i="67"/>
  <c r="BZ3007" i="67"/>
  <c r="BV3007" i="67"/>
  <c r="BR3007" i="67"/>
  <c r="CD3006" i="67"/>
  <c r="BZ3006" i="67"/>
  <c r="BV3006" i="67"/>
  <c r="BR3006" i="67"/>
  <c r="CD3005" i="67"/>
  <c r="BZ3005" i="67"/>
  <c r="BV3005" i="67"/>
  <c r="BR3005" i="67"/>
  <c r="CD3004" i="67"/>
  <c r="BZ3004" i="67"/>
  <c r="BV3004" i="67"/>
  <c r="BR3004" i="67"/>
  <c r="CD3003" i="67"/>
  <c r="BZ3003" i="67"/>
  <c r="BV3003" i="67"/>
  <c r="BR3003" i="67"/>
  <c r="CD3002" i="67"/>
  <c r="BZ3002" i="67"/>
  <c r="BV3002" i="67"/>
  <c r="BR3002" i="67"/>
  <c r="CD3001" i="67"/>
  <c r="BZ3001" i="67"/>
  <c r="BV3001" i="67"/>
  <c r="BR3001" i="67"/>
  <c r="CD3000" i="67"/>
  <c r="BZ3000" i="67"/>
  <c r="BV3000" i="67"/>
  <c r="BR3000" i="67"/>
  <c r="CD2999" i="67"/>
  <c r="BZ2999" i="67"/>
  <c r="BV2999" i="67"/>
  <c r="BR2999" i="67"/>
  <c r="CD2998" i="67"/>
  <c r="BZ2998" i="67"/>
  <c r="BV2998" i="67"/>
  <c r="BR2998" i="67"/>
  <c r="CD2997" i="67"/>
  <c r="BZ2997" i="67"/>
  <c r="BV2997" i="67"/>
  <c r="BR2997" i="67"/>
  <c r="CD2996" i="67"/>
  <c r="BZ2996" i="67"/>
  <c r="BV2996" i="67"/>
  <c r="BR2996" i="67"/>
  <c r="CD2995" i="67"/>
  <c r="BZ2995" i="67"/>
  <c r="BV2995" i="67"/>
  <c r="BR2995" i="67"/>
  <c r="CD2994" i="67"/>
  <c r="BZ2994" i="67"/>
  <c r="BV2994" i="67"/>
  <c r="BR2994" i="67"/>
  <c r="CD2993" i="67"/>
  <c r="BZ2993" i="67"/>
  <c r="BV2993" i="67"/>
  <c r="BR2993" i="67"/>
  <c r="CD2992" i="67"/>
  <c r="BZ2992" i="67"/>
  <c r="BV2992" i="67"/>
  <c r="BR2992" i="67"/>
  <c r="CD2991" i="67"/>
  <c r="BZ2991" i="67"/>
  <c r="BV2991" i="67"/>
  <c r="BR2991" i="67"/>
  <c r="CD2990" i="67"/>
  <c r="BZ2990" i="67"/>
  <c r="BV2990" i="67"/>
  <c r="BR2990" i="67"/>
  <c r="CD2989" i="67"/>
  <c r="BZ2989" i="67"/>
  <c r="BV2989" i="67"/>
  <c r="BR2989" i="67"/>
  <c r="CD2988" i="67"/>
  <c r="BZ2988" i="67"/>
  <c r="BV2988" i="67"/>
  <c r="BR2988" i="67"/>
  <c r="CD2987" i="67"/>
  <c r="BZ2987" i="67"/>
  <c r="BV2987" i="67"/>
  <c r="BR2987" i="67"/>
  <c r="CD2986" i="67"/>
  <c r="BZ2986" i="67"/>
  <c r="BV2986" i="67"/>
  <c r="BR2986" i="67"/>
  <c r="CD2985" i="67"/>
  <c r="BZ2985" i="67"/>
  <c r="BV2985" i="67"/>
  <c r="BR2985" i="67"/>
  <c r="CD2984" i="67"/>
  <c r="BZ2984" i="67"/>
  <c r="BV2984" i="67"/>
  <c r="BR2984" i="67"/>
  <c r="CD2983" i="67"/>
  <c r="BZ2983" i="67"/>
  <c r="BV2983" i="67"/>
  <c r="BR2983" i="67"/>
  <c r="CD2982" i="67"/>
  <c r="BZ2982" i="67"/>
  <c r="BV2982" i="67"/>
  <c r="BR2982" i="67"/>
  <c r="CD2981" i="67"/>
  <c r="BZ2981" i="67"/>
  <c r="BV2981" i="67"/>
  <c r="BR2981" i="67"/>
  <c r="CD2980" i="67"/>
  <c r="BZ2980" i="67"/>
  <c r="BV2980" i="67"/>
  <c r="BR2980" i="67"/>
  <c r="CD2979" i="67"/>
  <c r="BZ2979" i="67"/>
  <c r="BV2979" i="67"/>
  <c r="BR2979" i="67"/>
  <c r="CD2978" i="67"/>
  <c r="BZ2978" i="67"/>
  <c r="BV2978" i="67"/>
  <c r="BR2978" i="67"/>
  <c r="CD2977" i="67"/>
  <c r="BZ2977" i="67"/>
  <c r="BV2977" i="67"/>
  <c r="BR2977" i="67"/>
  <c r="CD2976" i="67"/>
  <c r="BZ2976" i="67"/>
  <c r="BV2976" i="67"/>
  <c r="BR2976" i="67"/>
  <c r="CD2975" i="67"/>
  <c r="BZ2975" i="67"/>
  <c r="BV2975" i="67"/>
  <c r="BR2975" i="67"/>
  <c r="CD2974" i="67"/>
  <c r="BZ2974" i="67"/>
  <c r="BV2974" i="67"/>
  <c r="BR2974" i="67"/>
  <c r="CD2973" i="67"/>
  <c r="BZ2973" i="67"/>
  <c r="BV2973" i="67"/>
  <c r="BR2973" i="67"/>
  <c r="CD2972" i="67"/>
  <c r="BZ2972" i="67"/>
  <c r="BV2972" i="67"/>
  <c r="BR2972" i="67"/>
  <c r="CD2971" i="67"/>
  <c r="BZ2971" i="67"/>
  <c r="BV2971" i="67"/>
  <c r="BR2971" i="67"/>
  <c r="CD2970" i="67"/>
  <c r="BZ2970" i="67"/>
  <c r="BV2970" i="67"/>
  <c r="BR2970" i="67"/>
  <c r="CD2969" i="67"/>
  <c r="BZ2969" i="67"/>
  <c r="BV2969" i="67"/>
  <c r="BR2969" i="67"/>
  <c r="CD2968" i="67"/>
  <c r="BZ2968" i="67"/>
  <c r="BV2968" i="67"/>
  <c r="BR2968" i="67"/>
  <c r="CD2967" i="67"/>
  <c r="BZ2967" i="67"/>
  <c r="BV2967" i="67"/>
  <c r="BR2967" i="67"/>
  <c r="CD2966" i="67"/>
  <c r="BZ2966" i="67"/>
  <c r="BV2966" i="67"/>
  <c r="BR2966" i="67"/>
  <c r="CD2965" i="67"/>
  <c r="BZ2965" i="67"/>
  <c r="BV2965" i="67"/>
  <c r="BR2965" i="67"/>
  <c r="CD2964" i="67"/>
  <c r="BZ2964" i="67"/>
  <c r="BV2964" i="67"/>
  <c r="BR2964" i="67"/>
  <c r="CD2963" i="67"/>
  <c r="BZ2963" i="67"/>
  <c r="BV2963" i="67"/>
  <c r="BR2963" i="67"/>
  <c r="CD2962" i="67"/>
  <c r="BZ2962" i="67"/>
  <c r="BV2962" i="67"/>
  <c r="BR2962" i="67"/>
  <c r="CD2961" i="67"/>
  <c r="BZ2961" i="67"/>
  <c r="BV2961" i="67"/>
  <c r="BR2961" i="67"/>
  <c r="CD2960" i="67"/>
  <c r="BZ2960" i="67"/>
  <c r="BV2960" i="67"/>
  <c r="BR2960" i="67"/>
  <c r="CD2959" i="67"/>
  <c r="BZ2959" i="67"/>
  <c r="BV2959" i="67"/>
  <c r="BR2959" i="67"/>
  <c r="CD2958" i="67"/>
  <c r="BZ2958" i="67"/>
  <c r="BV2958" i="67"/>
  <c r="BR2958" i="67"/>
  <c r="CD2957" i="67"/>
  <c r="BZ2957" i="67"/>
  <c r="BV2957" i="67"/>
  <c r="BR2957" i="67"/>
  <c r="CD2956" i="67"/>
  <c r="BZ2956" i="67"/>
  <c r="BV2956" i="67"/>
  <c r="BR2956" i="67"/>
  <c r="CD2955" i="67"/>
  <c r="BZ2955" i="67"/>
  <c r="BV2955" i="67"/>
  <c r="BR2955" i="67"/>
  <c r="CD2954" i="67"/>
  <c r="BZ2954" i="67"/>
  <c r="BV2954" i="67"/>
  <c r="BR2954" i="67"/>
  <c r="CD2953" i="67"/>
  <c r="BZ2953" i="67"/>
  <c r="BV2953" i="67"/>
  <c r="BR2953" i="67"/>
  <c r="CD2952" i="67"/>
  <c r="BZ2952" i="67"/>
  <c r="BV2952" i="67"/>
  <c r="BR2952" i="67"/>
  <c r="CD2951" i="67"/>
  <c r="BZ2951" i="67"/>
  <c r="BV2951" i="67"/>
  <c r="BR2951" i="67"/>
  <c r="CD2950" i="67"/>
  <c r="BZ2950" i="67"/>
  <c r="BV2950" i="67"/>
  <c r="BR2950" i="67"/>
  <c r="CD2949" i="67"/>
  <c r="BZ2949" i="67"/>
  <c r="BV2949" i="67"/>
  <c r="BR2949" i="67"/>
  <c r="CD2948" i="67"/>
  <c r="BZ2948" i="67"/>
  <c r="BV2948" i="67"/>
  <c r="BR2948" i="67"/>
  <c r="CD2947" i="67"/>
  <c r="BZ2947" i="67"/>
  <c r="BV2947" i="67"/>
  <c r="BR2947" i="67"/>
  <c r="CD2946" i="67"/>
  <c r="BZ2946" i="67"/>
  <c r="BV2946" i="67"/>
  <c r="BR2946" i="67"/>
  <c r="CD2945" i="67"/>
  <c r="BZ2945" i="67"/>
  <c r="BV2945" i="67"/>
  <c r="BR2945" i="67"/>
  <c r="CD2944" i="67"/>
  <c r="BZ2944" i="67"/>
  <c r="BV2944" i="67"/>
  <c r="BR2944" i="67"/>
  <c r="CD2943" i="67"/>
  <c r="BZ2943" i="67"/>
  <c r="BV2943" i="67"/>
  <c r="BR2943" i="67"/>
  <c r="CD2942" i="67"/>
  <c r="BZ2942" i="67"/>
  <c r="BV2942" i="67"/>
  <c r="BR2942" i="67"/>
  <c r="CD2941" i="67"/>
  <c r="BZ2941" i="67"/>
  <c r="BV2941" i="67"/>
  <c r="BR2941" i="67"/>
  <c r="CD2940" i="67"/>
  <c r="BZ2940" i="67"/>
  <c r="BV2940" i="67"/>
  <c r="BR2940" i="67"/>
  <c r="CD2939" i="67"/>
  <c r="BZ2939" i="67"/>
  <c r="BV2939" i="67"/>
  <c r="BR2939" i="67"/>
  <c r="CD2938" i="67"/>
  <c r="BZ2938" i="67"/>
  <c r="BV2938" i="67"/>
  <c r="BR2938" i="67"/>
  <c r="CD2937" i="67"/>
  <c r="BZ2937" i="67"/>
  <c r="BV2937" i="67"/>
  <c r="BR2937" i="67"/>
  <c r="CD2936" i="67"/>
  <c r="BZ2936" i="67"/>
  <c r="BV2936" i="67"/>
  <c r="BR2936" i="67"/>
  <c r="CD2935" i="67"/>
  <c r="BZ2935" i="67"/>
  <c r="BV2935" i="67"/>
  <c r="BR2935" i="67"/>
  <c r="CD2934" i="67"/>
  <c r="BZ2934" i="67"/>
  <c r="BV2934" i="67"/>
  <c r="BR2934" i="67"/>
  <c r="CD2933" i="67"/>
  <c r="BZ2933" i="67"/>
  <c r="BV2933" i="67"/>
  <c r="BR2933" i="67"/>
  <c r="CD2932" i="67"/>
  <c r="BZ2932" i="67"/>
  <c r="BV2932" i="67"/>
  <c r="BR2932" i="67"/>
  <c r="CD2931" i="67"/>
  <c r="BZ2931" i="67"/>
  <c r="BV2931" i="67"/>
  <c r="BR2931" i="67"/>
  <c r="CD2930" i="67"/>
  <c r="BZ2930" i="67"/>
  <c r="BV2930" i="67"/>
  <c r="BR2930" i="67"/>
  <c r="CD2929" i="67"/>
  <c r="BZ2929" i="67"/>
  <c r="BV2929" i="67"/>
  <c r="BR2929" i="67"/>
  <c r="CD2928" i="67"/>
  <c r="BZ2928" i="67"/>
  <c r="BV2928" i="67"/>
  <c r="BR2928" i="67"/>
  <c r="CD2927" i="67"/>
  <c r="BZ2927" i="67"/>
  <c r="BV2927" i="67"/>
  <c r="BR2927" i="67"/>
  <c r="CD2926" i="67"/>
  <c r="BZ2926" i="67"/>
  <c r="BV2926" i="67"/>
  <c r="BR2926" i="67"/>
  <c r="CD2925" i="67"/>
  <c r="BZ2925" i="67"/>
  <c r="BV2925" i="67"/>
  <c r="BR2925" i="67"/>
  <c r="CD2924" i="67"/>
  <c r="BZ2924" i="67"/>
  <c r="BV2924" i="67"/>
  <c r="BR2924" i="67"/>
  <c r="CD2923" i="67"/>
  <c r="BZ2923" i="67"/>
  <c r="BV2923" i="67"/>
  <c r="BR2923" i="67"/>
  <c r="CD2922" i="67"/>
  <c r="BZ2922" i="67"/>
  <c r="BV2922" i="67"/>
  <c r="BR2922" i="67"/>
  <c r="CD2921" i="67"/>
  <c r="BZ2921" i="67"/>
  <c r="BV2921" i="67"/>
  <c r="BR2921" i="67"/>
  <c r="CD2920" i="67"/>
  <c r="BZ2920" i="67"/>
  <c r="BV2920" i="67"/>
  <c r="BR2920" i="67"/>
  <c r="CD2919" i="67"/>
  <c r="BZ2919" i="67"/>
  <c r="BV2919" i="67"/>
  <c r="BR2919" i="67"/>
  <c r="CD2918" i="67"/>
  <c r="BZ2918" i="67"/>
  <c r="BV2918" i="67"/>
  <c r="BR2918" i="67"/>
  <c r="CD2917" i="67"/>
  <c r="BZ2917" i="67"/>
  <c r="BV2917" i="67"/>
  <c r="BR2917" i="67"/>
  <c r="CD2916" i="67"/>
  <c r="BZ2916" i="67"/>
  <c r="BV2916" i="67"/>
  <c r="BR2916" i="67"/>
  <c r="CD2915" i="67"/>
  <c r="BZ2915" i="67"/>
  <c r="BV2915" i="67"/>
  <c r="BR2915" i="67"/>
  <c r="CD2914" i="67"/>
  <c r="BZ2914" i="67"/>
  <c r="BV2914" i="67"/>
  <c r="BR2914" i="67"/>
  <c r="CD2913" i="67"/>
  <c r="BZ2913" i="67"/>
  <c r="BV2913" i="67"/>
  <c r="BR2913" i="67"/>
  <c r="CD2912" i="67"/>
  <c r="BZ2912" i="67"/>
  <c r="BV2912" i="67"/>
  <c r="BR2912" i="67"/>
  <c r="CD2911" i="67"/>
  <c r="BZ2911" i="67"/>
  <c r="BV2911" i="67"/>
  <c r="BR2911" i="67"/>
  <c r="CD2910" i="67"/>
  <c r="BZ2910" i="67"/>
  <c r="BV2910" i="67"/>
  <c r="BR2910" i="67"/>
  <c r="CD2909" i="67"/>
  <c r="BZ2909" i="67"/>
  <c r="BV2909" i="67"/>
  <c r="BR2909" i="67"/>
  <c r="CD2908" i="67"/>
  <c r="BZ2908" i="67"/>
  <c r="BV2908" i="67"/>
  <c r="BR2908" i="67"/>
  <c r="CD2907" i="67"/>
  <c r="BZ2907" i="67"/>
  <c r="BV2907" i="67"/>
  <c r="BR2907" i="67"/>
  <c r="CD2906" i="67"/>
  <c r="BZ2906" i="67"/>
  <c r="BV2906" i="67"/>
  <c r="BR2906" i="67"/>
  <c r="CD2905" i="67"/>
  <c r="BZ2905" i="67"/>
  <c r="BV2905" i="67"/>
  <c r="BR2905" i="67"/>
  <c r="CD2904" i="67"/>
  <c r="BZ2904" i="67"/>
  <c r="BV2904" i="67"/>
  <c r="BR2904" i="67"/>
  <c r="CD2903" i="67"/>
  <c r="BZ2903" i="67"/>
  <c r="BV2903" i="67"/>
  <c r="BR2903" i="67"/>
  <c r="CD2902" i="67"/>
  <c r="BZ2902" i="67"/>
  <c r="BV2902" i="67"/>
  <c r="BR2902" i="67"/>
  <c r="CD2901" i="67"/>
  <c r="BZ2901" i="67"/>
  <c r="BV2901" i="67"/>
  <c r="BR2901" i="67"/>
  <c r="CD2900" i="67"/>
  <c r="BZ2900" i="67"/>
  <c r="BV2900" i="67"/>
  <c r="BR2900" i="67"/>
  <c r="CD2899" i="67"/>
  <c r="BZ2899" i="67"/>
  <c r="BV2899" i="67"/>
  <c r="BR2899" i="67"/>
  <c r="CD2898" i="67"/>
  <c r="BZ2898" i="67"/>
  <c r="BV2898" i="67"/>
  <c r="BR2898" i="67"/>
  <c r="CD2897" i="67"/>
  <c r="BZ2897" i="67"/>
  <c r="BV2897" i="67"/>
  <c r="BR2897" i="67"/>
  <c r="CD2896" i="67"/>
  <c r="BZ2896" i="67"/>
  <c r="BV2896" i="67"/>
  <c r="BR2896" i="67"/>
  <c r="CD2895" i="67"/>
  <c r="BZ2895" i="67"/>
  <c r="BV2895" i="67"/>
  <c r="BR2895" i="67"/>
  <c r="CD2894" i="67"/>
  <c r="BZ2894" i="67"/>
  <c r="BV2894" i="67"/>
  <c r="BR2894" i="67"/>
  <c r="CD2893" i="67"/>
  <c r="BZ2893" i="67"/>
  <c r="BV2893" i="67"/>
  <c r="BR2893" i="67"/>
  <c r="CD2892" i="67"/>
  <c r="BZ2892" i="67"/>
  <c r="BV2892" i="67"/>
  <c r="BR2892" i="67"/>
  <c r="CD2891" i="67"/>
  <c r="BZ2891" i="67"/>
  <c r="BV2891" i="67"/>
  <c r="BR2891" i="67"/>
  <c r="CD2890" i="67"/>
  <c r="BZ2890" i="67"/>
  <c r="BV2890" i="67"/>
  <c r="BR2890" i="67"/>
  <c r="CD2889" i="67"/>
  <c r="BZ2889" i="67"/>
  <c r="BV2889" i="67"/>
  <c r="BR2889" i="67"/>
  <c r="CD2888" i="67"/>
  <c r="BZ2888" i="67"/>
  <c r="BV2888" i="67"/>
  <c r="BR2888" i="67"/>
  <c r="CD2887" i="67"/>
  <c r="BZ2887" i="67"/>
  <c r="BV2887" i="67"/>
  <c r="BR2887" i="67"/>
  <c r="CD2886" i="67"/>
  <c r="BZ2886" i="67"/>
  <c r="BV2886" i="67"/>
  <c r="BR2886" i="67"/>
  <c r="CD2885" i="67"/>
  <c r="BZ2885" i="67"/>
  <c r="BV2885" i="67"/>
  <c r="BR2885" i="67"/>
  <c r="CD2884" i="67"/>
  <c r="BZ2884" i="67"/>
  <c r="BV2884" i="67"/>
  <c r="BR2884" i="67"/>
  <c r="CD2883" i="67"/>
  <c r="BZ2883" i="67"/>
  <c r="BV2883" i="67"/>
  <c r="BR2883" i="67"/>
  <c r="CD2882" i="67"/>
  <c r="BZ2882" i="67"/>
  <c r="BV2882" i="67"/>
  <c r="BR2882" i="67"/>
  <c r="CD2881" i="67"/>
  <c r="BZ2881" i="67"/>
  <c r="BV2881" i="67"/>
  <c r="BR2881" i="67"/>
  <c r="CD2880" i="67"/>
  <c r="BZ2880" i="67"/>
  <c r="BV2880" i="67"/>
  <c r="BR2880" i="67"/>
  <c r="CD2879" i="67"/>
  <c r="BZ2879" i="67"/>
  <c r="BV2879" i="67"/>
  <c r="BR2879" i="67"/>
  <c r="CD2878" i="67"/>
  <c r="BZ2878" i="67"/>
  <c r="BV2878" i="67"/>
  <c r="BR2878" i="67"/>
  <c r="CD2877" i="67"/>
  <c r="BZ2877" i="67"/>
  <c r="BV2877" i="67"/>
  <c r="BR2877" i="67"/>
  <c r="CD2876" i="67"/>
  <c r="BZ2876" i="67"/>
  <c r="BV2876" i="67"/>
  <c r="BR2876" i="67"/>
  <c r="CD2875" i="67"/>
  <c r="BZ2875" i="67"/>
  <c r="BV2875" i="67"/>
  <c r="BR2875" i="67"/>
  <c r="CD2874" i="67"/>
  <c r="BZ2874" i="67"/>
  <c r="BV2874" i="67"/>
  <c r="BR2874" i="67"/>
  <c r="CD2873" i="67"/>
  <c r="BZ2873" i="67"/>
  <c r="BV2873" i="67"/>
  <c r="BR2873" i="67"/>
  <c r="CD2872" i="67"/>
  <c r="BZ2872" i="67"/>
  <c r="BV2872" i="67"/>
  <c r="BR2872" i="67"/>
  <c r="CD2871" i="67"/>
  <c r="BZ2871" i="67"/>
  <c r="BV2871" i="67"/>
  <c r="BR2871" i="67"/>
  <c r="CD2870" i="67"/>
  <c r="BZ2870" i="67"/>
  <c r="BV2870" i="67"/>
  <c r="BR2870" i="67"/>
  <c r="CD2869" i="67"/>
  <c r="BZ2869" i="67"/>
  <c r="BV2869" i="67"/>
  <c r="BR2869" i="67"/>
  <c r="CD2868" i="67"/>
  <c r="BZ2868" i="67"/>
  <c r="BV2868" i="67"/>
  <c r="BR2868" i="67"/>
  <c r="CD2867" i="67"/>
  <c r="BZ2867" i="67"/>
  <c r="BV2867" i="67"/>
  <c r="BR2867" i="67"/>
  <c r="CD2866" i="67"/>
  <c r="BZ2866" i="67"/>
  <c r="BV2866" i="67"/>
  <c r="BR2866" i="67"/>
  <c r="CD2865" i="67"/>
  <c r="BZ2865" i="67"/>
  <c r="BV2865" i="67"/>
  <c r="BR2865" i="67"/>
  <c r="CD2864" i="67"/>
  <c r="BZ2864" i="67"/>
  <c r="BV2864" i="67"/>
  <c r="BR2864" i="67"/>
  <c r="CD2863" i="67"/>
  <c r="BZ2863" i="67"/>
  <c r="BV2863" i="67"/>
  <c r="BR2863" i="67"/>
  <c r="CD2862" i="67"/>
  <c r="BZ2862" i="67"/>
  <c r="BV2862" i="67"/>
  <c r="BR2862" i="67"/>
  <c r="CD2861" i="67"/>
  <c r="BZ2861" i="67"/>
  <c r="BV2861" i="67"/>
  <c r="BR2861" i="67"/>
  <c r="CD2860" i="67"/>
  <c r="BZ2860" i="67"/>
  <c r="BV2860" i="67"/>
  <c r="BR2860" i="67"/>
  <c r="CD2859" i="67"/>
  <c r="BZ2859" i="67"/>
  <c r="BV2859" i="67"/>
  <c r="BR2859" i="67"/>
  <c r="CD2858" i="67"/>
  <c r="BZ2858" i="67"/>
  <c r="BV2858" i="67"/>
  <c r="BR2858" i="67"/>
  <c r="CD2857" i="67"/>
  <c r="BZ2857" i="67"/>
  <c r="BV2857" i="67"/>
  <c r="BR2857" i="67"/>
  <c r="CD2856" i="67"/>
  <c r="BZ2856" i="67"/>
  <c r="BV2856" i="67"/>
  <c r="BR2856" i="67"/>
  <c r="CD2855" i="67"/>
  <c r="BZ2855" i="67"/>
  <c r="BV2855" i="67"/>
  <c r="BR2855" i="67"/>
  <c r="CD2854" i="67"/>
  <c r="BZ2854" i="67"/>
  <c r="BV2854" i="67"/>
  <c r="BR2854" i="67"/>
  <c r="CD2853" i="67"/>
  <c r="BZ2853" i="67"/>
  <c r="BV2853" i="67"/>
  <c r="BR2853" i="67"/>
  <c r="CD2852" i="67"/>
  <c r="BZ2852" i="67"/>
  <c r="BV2852" i="67"/>
  <c r="BR2852" i="67"/>
  <c r="CD2851" i="67"/>
  <c r="BZ2851" i="67"/>
  <c r="BV2851" i="67"/>
  <c r="BR2851" i="67"/>
  <c r="CD2850" i="67"/>
  <c r="BZ2850" i="67"/>
  <c r="BV2850" i="67"/>
  <c r="BR2850" i="67"/>
  <c r="CD2849" i="67"/>
  <c r="BZ2849" i="67"/>
  <c r="BV2849" i="67"/>
  <c r="BR2849" i="67"/>
  <c r="CD2848" i="67"/>
  <c r="BZ2848" i="67"/>
  <c r="BV2848" i="67"/>
  <c r="BR2848" i="67"/>
  <c r="CD2847" i="67"/>
  <c r="BZ2847" i="67"/>
  <c r="BV2847" i="67"/>
  <c r="BR2847" i="67"/>
  <c r="CD2846" i="67"/>
  <c r="BZ2846" i="67"/>
  <c r="BV2846" i="67"/>
  <c r="BR2846" i="67"/>
  <c r="CD2845" i="67"/>
  <c r="BZ2845" i="67"/>
  <c r="BV2845" i="67"/>
  <c r="BR2845" i="67"/>
  <c r="CD2844" i="67"/>
  <c r="BZ2844" i="67"/>
  <c r="BV2844" i="67"/>
  <c r="BR2844" i="67"/>
  <c r="CD2843" i="67"/>
  <c r="BZ2843" i="67"/>
  <c r="BV2843" i="67"/>
  <c r="BR2843" i="67"/>
  <c r="CD2842" i="67"/>
  <c r="BZ2842" i="67"/>
  <c r="BV2842" i="67"/>
  <c r="BR2842" i="67"/>
  <c r="CD2841" i="67"/>
  <c r="BZ2841" i="67"/>
  <c r="BV2841" i="67"/>
  <c r="BR2841" i="67"/>
  <c r="CD2840" i="67"/>
  <c r="BZ2840" i="67"/>
  <c r="BV2840" i="67"/>
  <c r="BR2840" i="67"/>
  <c r="CD2839" i="67"/>
  <c r="BZ2839" i="67"/>
  <c r="BV2839" i="67"/>
  <c r="BR2839" i="67"/>
  <c r="CD2838" i="67"/>
  <c r="BZ2838" i="67"/>
  <c r="BV2838" i="67"/>
  <c r="BR2838" i="67"/>
  <c r="CD2837" i="67"/>
  <c r="BZ2837" i="67"/>
  <c r="BV2837" i="67"/>
  <c r="BR2837" i="67"/>
  <c r="CD2836" i="67"/>
  <c r="BZ2836" i="67"/>
  <c r="BV2836" i="67"/>
  <c r="BR2836" i="67"/>
  <c r="CD2835" i="67"/>
  <c r="BZ2835" i="67"/>
  <c r="BV2835" i="67"/>
  <c r="BR2835" i="67"/>
  <c r="CD2834" i="67"/>
  <c r="BZ2834" i="67"/>
  <c r="BV2834" i="67"/>
  <c r="BR2834" i="67"/>
  <c r="CD2833" i="67"/>
  <c r="BZ2833" i="67"/>
  <c r="BV2833" i="67"/>
  <c r="BR2833" i="67"/>
  <c r="CD2832" i="67"/>
  <c r="BZ2832" i="67"/>
  <c r="BV2832" i="67"/>
  <c r="BR2832" i="67"/>
  <c r="CD2831" i="67"/>
  <c r="BZ2831" i="67"/>
  <c r="BV2831" i="67"/>
  <c r="BR2831" i="67"/>
  <c r="CD2830" i="67"/>
  <c r="BZ2830" i="67"/>
  <c r="BV2830" i="67"/>
  <c r="BR2830" i="67"/>
  <c r="CD2829" i="67"/>
  <c r="BZ2829" i="67"/>
  <c r="BV2829" i="67"/>
  <c r="BR2829" i="67"/>
  <c r="CD2828" i="67"/>
  <c r="BZ2828" i="67"/>
  <c r="BV2828" i="67"/>
  <c r="BR2828" i="67"/>
  <c r="CD2827" i="67"/>
  <c r="BZ2827" i="67"/>
  <c r="BV2827" i="67"/>
  <c r="BR2827" i="67"/>
  <c r="CD2826" i="67"/>
  <c r="BZ2826" i="67"/>
  <c r="BV2826" i="67"/>
  <c r="BR2826" i="67"/>
  <c r="CD2825" i="67"/>
  <c r="BZ2825" i="67"/>
  <c r="BV2825" i="67"/>
  <c r="BR2825" i="67"/>
  <c r="CD2824" i="67"/>
  <c r="BZ2824" i="67"/>
  <c r="BV2824" i="67"/>
  <c r="BR2824" i="67"/>
  <c r="CD2823" i="67"/>
  <c r="BZ2823" i="67"/>
  <c r="BV2823" i="67"/>
  <c r="BR2823" i="67"/>
  <c r="CD2822" i="67"/>
  <c r="BZ2822" i="67"/>
  <c r="BV2822" i="67"/>
  <c r="BR2822" i="67"/>
  <c r="CD2821" i="67"/>
  <c r="BZ2821" i="67"/>
  <c r="BV2821" i="67"/>
  <c r="BR2821" i="67"/>
  <c r="CD2820" i="67"/>
  <c r="BZ2820" i="67"/>
  <c r="BV2820" i="67"/>
  <c r="BR2820" i="67"/>
  <c r="CD2819" i="67"/>
  <c r="BZ2819" i="67"/>
  <c r="BV2819" i="67"/>
  <c r="BR2819" i="67"/>
  <c r="CD2818" i="67"/>
  <c r="BZ2818" i="67"/>
  <c r="BV2818" i="67"/>
  <c r="BR2818" i="67"/>
  <c r="CD2817" i="67"/>
  <c r="BZ2817" i="67"/>
  <c r="BV2817" i="67"/>
  <c r="BR2817" i="67"/>
  <c r="CD2816" i="67"/>
  <c r="BZ2816" i="67"/>
  <c r="BV2816" i="67"/>
  <c r="BR2816" i="67"/>
  <c r="CD2815" i="67"/>
  <c r="BZ2815" i="67"/>
  <c r="BV2815" i="67"/>
  <c r="BR2815" i="67"/>
  <c r="CD2814" i="67"/>
  <c r="BZ2814" i="67"/>
  <c r="BV2814" i="67"/>
  <c r="BR2814" i="67"/>
  <c r="CD2813" i="67"/>
  <c r="BZ2813" i="67"/>
  <c r="BV2813" i="67"/>
  <c r="BR2813" i="67"/>
  <c r="CD2812" i="67"/>
  <c r="BZ2812" i="67"/>
  <c r="BV2812" i="67"/>
  <c r="BR2812" i="67"/>
  <c r="CD2811" i="67"/>
  <c r="BZ2811" i="67"/>
  <c r="BV2811" i="67"/>
  <c r="BR2811" i="67"/>
  <c r="CD2810" i="67"/>
  <c r="BZ2810" i="67"/>
  <c r="BV2810" i="67"/>
  <c r="BR2810" i="67"/>
  <c r="CD2809" i="67"/>
  <c r="BZ2809" i="67"/>
  <c r="BV2809" i="67"/>
  <c r="BR2809" i="67"/>
  <c r="CD2808" i="67"/>
  <c r="BZ2808" i="67"/>
  <c r="BV2808" i="67"/>
  <c r="BR2808" i="67"/>
  <c r="CD2807" i="67"/>
  <c r="BZ2807" i="67"/>
  <c r="BV2807" i="67"/>
  <c r="BR2807" i="67"/>
  <c r="CD2806" i="67"/>
  <c r="BZ2806" i="67"/>
  <c r="BV2806" i="67"/>
  <c r="BR2806" i="67"/>
  <c r="CD2805" i="67"/>
  <c r="BZ2805" i="67"/>
  <c r="BV2805" i="67"/>
  <c r="BR2805" i="67"/>
  <c r="CD2804" i="67"/>
  <c r="BZ2804" i="67"/>
  <c r="BV2804" i="67"/>
  <c r="BR2804" i="67"/>
  <c r="CD2803" i="67"/>
  <c r="BZ2803" i="67"/>
  <c r="BV2803" i="67"/>
  <c r="BR2803" i="67"/>
  <c r="CD2802" i="67"/>
  <c r="BZ2802" i="67"/>
  <c r="BV2802" i="67"/>
  <c r="BR2802" i="67"/>
  <c r="CD2801" i="67"/>
  <c r="BZ2801" i="67"/>
  <c r="BV2801" i="67"/>
  <c r="BR2801" i="67"/>
  <c r="CD2800" i="67"/>
  <c r="BZ2800" i="67"/>
  <c r="BV2800" i="67"/>
  <c r="BR2800" i="67"/>
  <c r="CD2799" i="67"/>
  <c r="BZ2799" i="67"/>
  <c r="BV2799" i="67"/>
  <c r="BR2799" i="67"/>
  <c r="CD2798" i="67"/>
  <c r="BZ2798" i="67"/>
  <c r="BV2798" i="67"/>
  <c r="BR2798" i="67"/>
  <c r="CD2797" i="67"/>
  <c r="BZ2797" i="67"/>
  <c r="BV2797" i="67"/>
  <c r="BR2797" i="67"/>
  <c r="CD2796" i="67"/>
  <c r="BZ2796" i="67"/>
  <c r="BV2796" i="67"/>
  <c r="BR2796" i="67"/>
  <c r="CD2795" i="67"/>
  <c r="BZ2795" i="67"/>
  <c r="BV2795" i="67"/>
  <c r="BR2795" i="67"/>
  <c r="CD2794" i="67"/>
  <c r="BZ2794" i="67"/>
  <c r="BV2794" i="67"/>
  <c r="BR2794" i="67"/>
  <c r="CD2793" i="67"/>
  <c r="BZ2793" i="67"/>
  <c r="BV2793" i="67"/>
  <c r="BR2793" i="67"/>
  <c r="CD2792" i="67"/>
  <c r="BZ2792" i="67"/>
  <c r="BV2792" i="67"/>
  <c r="BR2792" i="67"/>
  <c r="CD2791" i="67"/>
  <c r="BZ2791" i="67"/>
  <c r="BV2791" i="67"/>
  <c r="BR2791" i="67"/>
  <c r="CD2790" i="67"/>
  <c r="BZ2790" i="67"/>
  <c r="BV2790" i="67"/>
  <c r="BR2790" i="67"/>
  <c r="CD2789" i="67"/>
  <c r="BZ2789" i="67"/>
  <c r="BV2789" i="67"/>
  <c r="BR2789" i="67"/>
  <c r="CD2788" i="67"/>
  <c r="BZ2788" i="67"/>
  <c r="BV2788" i="67"/>
  <c r="BR2788" i="67"/>
  <c r="CD2787" i="67"/>
  <c r="BZ2787" i="67"/>
  <c r="BV2787" i="67"/>
  <c r="BR2787" i="67"/>
  <c r="CD2786" i="67"/>
  <c r="BZ2786" i="67"/>
  <c r="BV2786" i="67"/>
  <c r="BR2786" i="67"/>
  <c r="CD2785" i="67"/>
  <c r="BZ2785" i="67"/>
  <c r="BV2785" i="67"/>
  <c r="BR2785" i="67"/>
  <c r="CD2784" i="67"/>
  <c r="BZ2784" i="67"/>
  <c r="BV2784" i="67"/>
  <c r="BR2784" i="67"/>
  <c r="CD2783" i="67"/>
  <c r="BZ2783" i="67"/>
  <c r="BV2783" i="67"/>
  <c r="BR2783" i="67"/>
  <c r="CD2782" i="67"/>
  <c r="BZ2782" i="67"/>
  <c r="BV2782" i="67"/>
  <c r="BR2782" i="67"/>
  <c r="CD2781" i="67"/>
  <c r="BZ2781" i="67"/>
  <c r="BV2781" i="67"/>
  <c r="BR2781" i="67"/>
  <c r="CD2780" i="67"/>
  <c r="BZ2780" i="67"/>
  <c r="BV2780" i="67"/>
  <c r="BR2780" i="67"/>
  <c r="CD2779" i="67"/>
  <c r="BZ2779" i="67"/>
  <c r="BV2779" i="67"/>
  <c r="BR2779" i="67"/>
  <c r="CD2778" i="67"/>
  <c r="BZ2778" i="67"/>
  <c r="BV2778" i="67"/>
  <c r="BR2778" i="67"/>
  <c r="CD2777" i="67"/>
  <c r="BZ2777" i="67"/>
  <c r="BV2777" i="67"/>
  <c r="BR2777" i="67"/>
  <c r="CD2776" i="67"/>
  <c r="BZ2776" i="67"/>
  <c r="BV2776" i="67"/>
  <c r="BR2776" i="67"/>
  <c r="CD2775" i="67"/>
  <c r="BZ2775" i="67"/>
  <c r="BV2775" i="67"/>
  <c r="BR2775" i="67"/>
  <c r="CD2774" i="67"/>
  <c r="BZ2774" i="67"/>
  <c r="BV2774" i="67"/>
  <c r="BR2774" i="67"/>
  <c r="CD2773" i="67"/>
  <c r="BZ2773" i="67"/>
  <c r="BV2773" i="67"/>
  <c r="BR2773" i="67"/>
  <c r="CD2772" i="67"/>
  <c r="BZ2772" i="67"/>
  <c r="BV2772" i="67"/>
  <c r="BR2772" i="67"/>
  <c r="CD2771" i="67"/>
  <c r="BZ2771" i="67"/>
  <c r="BV2771" i="67"/>
  <c r="BR2771" i="67"/>
  <c r="CD2770" i="67"/>
  <c r="BZ2770" i="67"/>
  <c r="BV2770" i="67"/>
  <c r="BR2770" i="67"/>
  <c r="CD2769" i="67"/>
  <c r="BZ2769" i="67"/>
  <c r="BV2769" i="67"/>
  <c r="BR2769" i="67"/>
  <c r="CD2768" i="67"/>
  <c r="BZ2768" i="67"/>
  <c r="BV2768" i="67"/>
  <c r="BR2768" i="67"/>
  <c r="CD2767" i="67"/>
  <c r="BZ2767" i="67"/>
  <c r="BV2767" i="67"/>
  <c r="BR2767" i="67"/>
  <c r="CD2766" i="67"/>
  <c r="BZ2766" i="67"/>
  <c r="BV2766" i="67"/>
  <c r="BR2766" i="67"/>
  <c r="CD2765" i="67"/>
  <c r="BZ2765" i="67"/>
  <c r="BV2765" i="67"/>
  <c r="BR2765" i="67"/>
  <c r="CD2764" i="67"/>
  <c r="BZ2764" i="67"/>
  <c r="BV2764" i="67"/>
  <c r="BR2764" i="67"/>
  <c r="CD2763" i="67"/>
  <c r="BZ2763" i="67"/>
  <c r="BV2763" i="67"/>
  <c r="BR2763" i="67"/>
  <c r="CD2762" i="67"/>
  <c r="BZ2762" i="67"/>
  <c r="BV2762" i="67"/>
  <c r="BR2762" i="67"/>
  <c r="CD2761" i="67"/>
  <c r="BZ2761" i="67"/>
  <c r="BV2761" i="67"/>
  <c r="BR2761" i="67"/>
  <c r="CD2760" i="67"/>
  <c r="BZ2760" i="67"/>
  <c r="BV2760" i="67"/>
  <c r="BR2760" i="67"/>
  <c r="CD2759" i="67"/>
  <c r="BZ2759" i="67"/>
  <c r="BV2759" i="67"/>
  <c r="BR2759" i="67"/>
  <c r="CD2758" i="67"/>
  <c r="BZ2758" i="67"/>
  <c r="BV2758" i="67"/>
  <c r="BR2758" i="67"/>
  <c r="CD2757" i="67"/>
  <c r="BZ2757" i="67"/>
  <c r="BV2757" i="67"/>
  <c r="BR2757" i="67"/>
  <c r="CD2756" i="67"/>
  <c r="BZ2756" i="67"/>
  <c r="BV2756" i="67"/>
  <c r="BR2756" i="67"/>
  <c r="CD2755" i="67"/>
  <c r="BZ2755" i="67"/>
  <c r="BV2755" i="67"/>
  <c r="BR2755" i="67"/>
  <c r="CD2754" i="67"/>
  <c r="BZ2754" i="67"/>
  <c r="BV2754" i="67"/>
  <c r="BR2754" i="67"/>
  <c r="CD2753" i="67"/>
  <c r="BZ2753" i="67"/>
  <c r="BV2753" i="67"/>
  <c r="BR2753" i="67"/>
  <c r="CD2752" i="67"/>
  <c r="BZ2752" i="67"/>
  <c r="BV2752" i="67"/>
  <c r="BR2752" i="67"/>
  <c r="CD2751" i="67"/>
  <c r="BZ2751" i="67"/>
  <c r="BV2751" i="67"/>
  <c r="BR2751" i="67"/>
  <c r="CD2750" i="67"/>
  <c r="BZ2750" i="67"/>
  <c r="BV2750" i="67"/>
  <c r="BR2750" i="67"/>
  <c r="CD2749" i="67"/>
  <c r="BZ2749" i="67"/>
  <c r="BV2749" i="67"/>
  <c r="BR2749" i="67"/>
  <c r="CD2748" i="67"/>
  <c r="BZ2748" i="67"/>
  <c r="BV2748" i="67"/>
  <c r="BR2748" i="67"/>
  <c r="CD2747" i="67"/>
  <c r="BZ2747" i="67"/>
  <c r="BV2747" i="67"/>
  <c r="BR2747" i="67"/>
  <c r="CD2746" i="67"/>
  <c r="BZ2746" i="67"/>
  <c r="BV2746" i="67"/>
  <c r="BR2746" i="67"/>
  <c r="CD2745" i="67"/>
  <c r="BZ2745" i="67"/>
  <c r="BV2745" i="67"/>
  <c r="BR2745" i="67"/>
  <c r="CD2744" i="67"/>
  <c r="BZ2744" i="67"/>
  <c r="BV2744" i="67"/>
  <c r="BR2744" i="67"/>
  <c r="CD2743" i="67"/>
  <c r="BZ2743" i="67"/>
  <c r="BV2743" i="67"/>
  <c r="BR2743" i="67"/>
  <c r="CD2742" i="67"/>
  <c r="BZ2742" i="67"/>
  <c r="BV2742" i="67"/>
  <c r="BR2742" i="67"/>
  <c r="CD2741" i="67"/>
  <c r="BZ2741" i="67"/>
  <c r="BV2741" i="67"/>
  <c r="BR2741" i="67"/>
  <c r="CD2740" i="67"/>
  <c r="BZ2740" i="67"/>
  <c r="BV2740" i="67"/>
  <c r="BR2740" i="67"/>
  <c r="CD2739" i="67"/>
  <c r="BZ2739" i="67"/>
  <c r="BV2739" i="67"/>
  <c r="BR2739" i="67"/>
  <c r="CD2738" i="67"/>
  <c r="BZ2738" i="67"/>
  <c r="BV2738" i="67"/>
  <c r="BR2738" i="67"/>
  <c r="CD2737" i="67"/>
  <c r="BZ2737" i="67"/>
  <c r="BV2737" i="67"/>
  <c r="BR2737" i="67"/>
  <c r="CD2736" i="67"/>
  <c r="BZ2736" i="67"/>
  <c r="BV2736" i="67"/>
  <c r="BR2736" i="67"/>
  <c r="CD2735" i="67"/>
  <c r="BZ2735" i="67"/>
  <c r="BV2735" i="67"/>
  <c r="BR2735" i="67"/>
  <c r="CD2734" i="67"/>
  <c r="BZ2734" i="67"/>
  <c r="BV2734" i="67"/>
  <c r="BR2734" i="67"/>
  <c r="CD2733" i="67"/>
  <c r="BZ2733" i="67"/>
  <c r="BV2733" i="67"/>
  <c r="BR2733" i="67"/>
  <c r="CD2732" i="67"/>
  <c r="BZ2732" i="67"/>
  <c r="BV2732" i="67"/>
  <c r="BR2732" i="67"/>
  <c r="CD2731" i="67"/>
  <c r="BZ2731" i="67"/>
  <c r="BV2731" i="67"/>
  <c r="BR2731" i="67"/>
  <c r="CD2730" i="67"/>
  <c r="BZ2730" i="67"/>
  <c r="BV2730" i="67"/>
  <c r="BR2730" i="67"/>
  <c r="CD2729" i="67"/>
  <c r="BZ2729" i="67"/>
  <c r="BV2729" i="67"/>
  <c r="BR2729" i="67"/>
  <c r="CD2728" i="67"/>
  <c r="BZ2728" i="67"/>
  <c r="BV2728" i="67"/>
  <c r="BR2728" i="67"/>
  <c r="CD2727" i="67"/>
  <c r="BZ2727" i="67"/>
  <c r="BV2727" i="67"/>
  <c r="BR2727" i="67"/>
  <c r="CD2726" i="67"/>
  <c r="BZ2726" i="67"/>
  <c r="BV2726" i="67"/>
  <c r="BR2726" i="67"/>
  <c r="CD2725" i="67"/>
  <c r="BZ2725" i="67"/>
  <c r="BV2725" i="67"/>
  <c r="BR2725" i="67"/>
  <c r="CD2724" i="67"/>
  <c r="BZ2724" i="67"/>
  <c r="BV2724" i="67"/>
  <c r="BR2724" i="67"/>
  <c r="CD2723" i="67"/>
  <c r="BZ2723" i="67"/>
  <c r="BV2723" i="67"/>
  <c r="BR2723" i="67"/>
  <c r="CD2722" i="67"/>
  <c r="BZ2722" i="67"/>
  <c r="BV2722" i="67"/>
  <c r="BR2722" i="67"/>
  <c r="CD2721" i="67"/>
  <c r="BZ2721" i="67"/>
  <c r="BV2721" i="67"/>
  <c r="BR2721" i="67"/>
  <c r="CD2720" i="67"/>
  <c r="BZ2720" i="67"/>
  <c r="BV2720" i="67"/>
  <c r="BR2720" i="67"/>
  <c r="CD2719" i="67"/>
  <c r="BZ2719" i="67"/>
  <c r="BV2719" i="67"/>
  <c r="BR2719" i="67"/>
  <c r="CD2718" i="67"/>
  <c r="BZ2718" i="67"/>
  <c r="BV2718" i="67"/>
  <c r="BR2718" i="67"/>
  <c r="CD2717" i="67"/>
  <c r="BZ2717" i="67"/>
  <c r="BV2717" i="67"/>
  <c r="BR2717" i="67"/>
  <c r="CD2716" i="67"/>
  <c r="BZ2716" i="67"/>
  <c r="BV2716" i="67"/>
  <c r="BR2716" i="67"/>
  <c r="CD2715" i="67"/>
  <c r="BZ2715" i="67"/>
  <c r="BV2715" i="67"/>
  <c r="BR2715" i="67"/>
  <c r="CD2714" i="67"/>
  <c r="BZ2714" i="67"/>
  <c r="BV2714" i="67"/>
  <c r="BR2714" i="67"/>
  <c r="CD2713" i="67"/>
  <c r="BZ2713" i="67"/>
  <c r="BV2713" i="67"/>
  <c r="BR2713" i="67"/>
  <c r="CD2712" i="67"/>
  <c r="BZ2712" i="67"/>
  <c r="BV2712" i="67"/>
  <c r="BR2712" i="67"/>
  <c r="CD2711" i="67"/>
  <c r="BZ2711" i="67"/>
  <c r="BV2711" i="67"/>
  <c r="BR2711" i="67"/>
  <c r="CD2710" i="67"/>
  <c r="BZ2710" i="67"/>
  <c r="BV2710" i="67"/>
  <c r="BR2710" i="67"/>
  <c r="CD2709" i="67"/>
  <c r="BZ2709" i="67"/>
  <c r="BV2709" i="67"/>
  <c r="BR2709" i="67"/>
  <c r="CD2708" i="67"/>
  <c r="BZ2708" i="67"/>
  <c r="BV2708" i="67"/>
  <c r="BR2708" i="67"/>
  <c r="CD2707" i="67"/>
  <c r="BZ2707" i="67"/>
  <c r="BV2707" i="67"/>
  <c r="BR2707" i="67"/>
  <c r="CD2706" i="67"/>
  <c r="BZ2706" i="67"/>
  <c r="BV2706" i="67"/>
  <c r="BR2706" i="67"/>
  <c r="CD2705" i="67"/>
  <c r="BZ2705" i="67"/>
  <c r="BV2705" i="67"/>
  <c r="BR2705" i="67"/>
  <c r="CD2704" i="67"/>
  <c r="BZ2704" i="67"/>
  <c r="BV2704" i="67"/>
  <c r="BR2704" i="67"/>
  <c r="CD2703" i="67"/>
  <c r="BZ2703" i="67"/>
  <c r="BV2703" i="67"/>
  <c r="BR2703" i="67"/>
  <c r="CD2702" i="67"/>
  <c r="BZ2702" i="67"/>
  <c r="BV2702" i="67"/>
  <c r="BR2702" i="67"/>
  <c r="CD2701" i="67"/>
  <c r="BZ2701" i="67"/>
  <c r="BV2701" i="67"/>
  <c r="BR2701" i="67"/>
  <c r="CD2700" i="67"/>
  <c r="BZ2700" i="67"/>
  <c r="BV2700" i="67"/>
  <c r="BR2700" i="67"/>
  <c r="CD2699" i="67"/>
  <c r="BZ2699" i="67"/>
  <c r="BV2699" i="67"/>
  <c r="BR2699" i="67"/>
  <c r="CD2698" i="67"/>
  <c r="BZ2698" i="67"/>
  <c r="BV2698" i="67"/>
  <c r="BR2698" i="67"/>
  <c r="CD2697" i="67"/>
  <c r="BZ2697" i="67"/>
  <c r="BV2697" i="67"/>
  <c r="BR2697" i="67"/>
  <c r="CD2696" i="67"/>
  <c r="BZ2696" i="67"/>
  <c r="BV2696" i="67"/>
  <c r="BR2696" i="67"/>
  <c r="CD2695" i="67"/>
  <c r="BZ2695" i="67"/>
  <c r="BV2695" i="67"/>
  <c r="BR2695" i="67"/>
  <c r="CD2694" i="67"/>
  <c r="BZ2694" i="67"/>
  <c r="BV2694" i="67"/>
  <c r="BR2694" i="67"/>
  <c r="CD2693" i="67"/>
  <c r="BZ2693" i="67"/>
  <c r="BV2693" i="67"/>
  <c r="BR2693" i="67"/>
  <c r="CD2692" i="67"/>
  <c r="BZ2692" i="67"/>
  <c r="BV2692" i="67"/>
  <c r="BR2692" i="67"/>
  <c r="CD2691" i="67"/>
  <c r="BZ2691" i="67"/>
  <c r="BV2691" i="67"/>
  <c r="BR2691" i="67"/>
  <c r="CD2690" i="67"/>
  <c r="BZ2690" i="67"/>
  <c r="BV2690" i="67"/>
  <c r="BR2690" i="67"/>
  <c r="CD2689" i="67"/>
  <c r="BZ2689" i="67"/>
  <c r="BV2689" i="67"/>
  <c r="BR2689" i="67"/>
  <c r="CD2688" i="67"/>
  <c r="BZ2688" i="67"/>
  <c r="BV2688" i="67"/>
  <c r="BR2688" i="67"/>
  <c r="CD2687" i="67"/>
  <c r="BZ2687" i="67"/>
  <c r="BV2687" i="67"/>
  <c r="BR2687" i="67"/>
  <c r="CD2686" i="67"/>
  <c r="BZ2686" i="67"/>
  <c r="BV2686" i="67"/>
  <c r="BR2686" i="67"/>
  <c r="CD2685" i="67"/>
  <c r="BZ2685" i="67"/>
  <c r="BV2685" i="67"/>
  <c r="BR2685" i="67"/>
  <c r="CD2684" i="67"/>
  <c r="BZ2684" i="67"/>
  <c r="BV2684" i="67"/>
  <c r="BR2684" i="67"/>
  <c r="CD2683" i="67"/>
  <c r="BZ2683" i="67"/>
  <c r="BV2683" i="67"/>
  <c r="BR2683" i="67"/>
  <c r="CD2682" i="67"/>
  <c r="BZ2682" i="67"/>
  <c r="BV2682" i="67"/>
  <c r="BR2682" i="67"/>
  <c r="CD2681" i="67"/>
  <c r="BZ2681" i="67"/>
  <c r="BV2681" i="67"/>
  <c r="BR2681" i="67"/>
  <c r="CD2680" i="67"/>
  <c r="BZ2680" i="67"/>
  <c r="BV2680" i="67"/>
  <c r="BR2680" i="67"/>
  <c r="CD2679" i="67"/>
  <c r="BZ2679" i="67"/>
  <c r="BV2679" i="67"/>
  <c r="BR2679" i="67"/>
  <c r="CD2678" i="67"/>
  <c r="BZ2678" i="67"/>
  <c r="BV2678" i="67"/>
  <c r="BR2678" i="67"/>
  <c r="CD2677" i="67"/>
  <c r="BZ2677" i="67"/>
  <c r="BV2677" i="67"/>
  <c r="BR2677" i="67"/>
  <c r="CD2676" i="67"/>
  <c r="BZ2676" i="67"/>
  <c r="BV2676" i="67"/>
  <c r="BR2676" i="67"/>
  <c r="CD2675" i="67"/>
  <c r="BZ2675" i="67"/>
  <c r="BV2675" i="67"/>
  <c r="BR2675" i="67"/>
  <c r="CD2674" i="67"/>
  <c r="BZ2674" i="67"/>
  <c r="BV2674" i="67"/>
  <c r="BR2674" i="67"/>
  <c r="CD2673" i="67"/>
  <c r="BZ2673" i="67"/>
  <c r="BV2673" i="67"/>
  <c r="BR2673" i="67"/>
  <c r="CD2672" i="67"/>
  <c r="BZ2672" i="67"/>
  <c r="BV2672" i="67"/>
  <c r="BR2672" i="67"/>
  <c r="CD2671" i="67"/>
  <c r="BZ2671" i="67"/>
  <c r="BV2671" i="67"/>
  <c r="BR2671" i="67"/>
  <c r="CD2670" i="67"/>
  <c r="BZ2670" i="67"/>
  <c r="BV2670" i="67"/>
  <c r="BR2670" i="67"/>
  <c r="CD2669" i="67"/>
  <c r="BZ2669" i="67"/>
  <c r="BV2669" i="67"/>
  <c r="BR2669" i="67"/>
  <c r="CD2668" i="67"/>
  <c r="BZ2668" i="67"/>
  <c r="BV2668" i="67"/>
  <c r="BR2668" i="67"/>
  <c r="CD2667" i="67"/>
  <c r="BZ2667" i="67"/>
  <c r="BV2667" i="67"/>
  <c r="BR2667" i="67"/>
  <c r="CD2666" i="67"/>
  <c r="BZ2666" i="67"/>
  <c r="BV2666" i="67"/>
  <c r="BR2666" i="67"/>
  <c r="CD2665" i="67"/>
  <c r="BZ2665" i="67"/>
  <c r="BV2665" i="67"/>
  <c r="BR2665" i="67"/>
  <c r="CD2664" i="67"/>
  <c r="BZ2664" i="67"/>
  <c r="BV2664" i="67"/>
  <c r="BR2664" i="67"/>
  <c r="CD2663" i="67"/>
  <c r="BZ2663" i="67"/>
  <c r="BV2663" i="67"/>
  <c r="BR2663" i="67"/>
  <c r="CD2662" i="67"/>
  <c r="BZ2662" i="67"/>
  <c r="BV2662" i="67"/>
  <c r="BR2662" i="67"/>
  <c r="CD2661" i="67"/>
  <c r="BZ2661" i="67"/>
  <c r="BV2661" i="67"/>
  <c r="BR2661" i="67"/>
  <c r="CD2660" i="67"/>
  <c r="BZ2660" i="67"/>
  <c r="BV2660" i="67"/>
  <c r="BR2660" i="67"/>
  <c r="CD2659" i="67"/>
  <c r="BZ2659" i="67"/>
  <c r="BV2659" i="67"/>
  <c r="BR2659" i="67"/>
  <c r="CD2658" i="67"/>
  <c r="BZ2658" i="67"/>
  <c r="BV2658" i="67"/>
  <c r="BR2658" i="67"/>
  <c r="CD2657" i="67"/>
  <c r="BZ2657" i="67"/>
  <c r="BV2657" i="67"/>
  <c r="BR2657" i="67"/>
  <c r="CD2656" i="67"/>
  <c r="BZ2656" i="67"/>
  <c r="BV2656" i="67"/>
  <c r="BR2656" i="67"/>
  <c r="CD2655" i="67"/>
  <c r="BZ2655" i="67"/>
  <c r="BV2655" i="67"/>
  <c r="BR2655" i="67"/>
  <c r="CD2654" i="67"/>
  <c r="BZ2654" i="67"/>
  <c r="BV2654" i="67"/>
  <c r="BR2654" i="67"/>
  <c r="CD2653" i="67"/>
  <c r="BZ2653" i="67"/>
  <c r="BV2653" i="67"/>
  <c r="BR2653" i="67"/>
  <c r="CD2652" i="67"/>
  <c r="BZ2652" i="67"/>
  <c r="BV2652" i="67"/>
  <c r="BR2652" i="67"/>
  <c r="CD2651" i="67"/>
  <c r="BZ2651" i="67"/>
  <c r="BV2651" i="67"/>
  <c r="BR2651" i="67"/>
  <c r="CD2650" i="67"/>
  <c r="BZ2650" i="67"/>
  <c r="BV2650" i="67"/>
  <c r="BR2650" i="67"/>
  <c r="CD2649" i="67"/>
  <c r="BZ2649" i="67"/>
  <c r="BV2649" i="67"/>
  <c r="BR2649" i="67"/>
  <c r="CD2648" i="67"/>
  <c r="BZ2648" i="67"/>
  <c r="BV2648" i="67"/>
  <c r="BR2648" i="67"/>
  <c r="CD2647" i="67"/>
  <c r="BZ2647" i="67"/>
  <c r="BV2647" i="67"/>
  <c r="BR2647" i="67"/>
  <c r="CD2646" i="67"/>
  <c r="BZ2646" i="67"/>
  <c r="BV2646" i="67"/>
  <c r="BR2646" i="67"/>
  <c r="CD2645" i="67"/>
  <c r="BZ2645" i="67"/>
  <c r="BV2645" i="67"/>
  <c r="BR2645" i="67"/>
  <c r="CD2644" i="67"/>
  <c r="BZ2644" i="67"/>
  <c r="BV2644" i="67"/>
  <c r="BR2644" i="67"/>
  <c r="CD2643" i="67"/>
  <c r="BZ2643" i="67"/>
  <c r="BV2643" i="67"/>
  <c r="BR2643" i="67"/>
  <c r="CD2642" i="67"/>
  <c r="BZ2642" i="67"/>
  <c r="BV2642" i="67"/>
  <c r="BR2642" i="67"/>
  <c r="CD2641" i="67"/>
  <c r="BZ2641" i="67"/>
  <c r="BV2641" i="67"/>
  <c r="BR2641" i="67"/>
  <c r="CD2640" i="67"/>
  <c r="BZ2640" i="67"/>
  <c r="BV2640" i="67"/>
  <c r="BR2640" i="67"/>
  <c r="CD2639" i="67"/>
  <c r="BZ2639" i="67"/>
  <c r="BV2639" i="67"/>
  <c r="BR2639" i="67"/>
  <c r="CD2638" i="67"/>
  <c r="BZ2638" i="67"/>
  <c r="BV2638" i="67"/>
  <c r="BR2638" i="67"/>
  <c r="CD2637" i="67"/>
  <c r="BZ2637" i="67"/>
  <c r="BV2637" i="67"/>
  <c r="BR2637" i="67"/>
  <c r="CD2636" i="67"/>
  <c r="BZ2636" i="67"/>
  <c r="BV2636" i="67"/>
  <c r="BR2636" i="67"/>
  <c r="CD2635" i="67"/>
  <c r="BZ2635" i="67"/>
  <c r="BV2635" i="67"/>
  <c r="BR2635" i="67"/>
  <c r="CD2634" i="67"/>
  <c r="BZ2634" i="67"/>
  <c r="BV2634" i="67"/>
  <c r="BR2634" i="67"/>
  <c r="CD2633" i="67"/>
  <c r="BZ2633" i="67"/>
  <c r="BV2633" i="67"/>
  <c r="BR2633" i="67"/>
  <c r="CD2632" i="67"/>
  <c r="BZ2632" i="67"/>
  <c r="BV2632" i="67"/>
  <c r="BR2632" i="67"/>
  <c r="CD2631" i="67"/>
  <c r="BZ2631" i="67"/>
  <c r="BV2631" i="67"/>
  <c r="BR2631" i="67"/>
  <c r="CD2630" i="67"/>
  <c r="BZ2630" i="67"/>
  <c r="BV2630" i="67"/>
  <c r="BR2630" i="67"/>
  <c r="CD2629" i="67"/>
  <c r="BZ2629" i="67"/>
  <c r="BV2629" i="67"/>
  <c r="BR2629" i="67"/>
  <c r="CD2628" i="67"/>
  <c r="BZ2628" i="67"/>
  <c r="BV2628" i="67"/>
  <c r="BR2628" i="67"/>
  <c r="CD2627" i="67"/>
  <c r="BZ2627" i="67"/>
  <c r="BV2627" i="67"/>
  <c r="BR2627" i="67"/>
  <c r="CD2626" i="67"/>
  <c r="BZ2626" i="67"/>
  <c r="BV2626" i="67"/>
  <c r="BR2626" i="67"/>
  <c r="CD2625" i="67"/>
  <c r="BZ2625" i="67"/>
  <c r="BV2625" i="67"/>
  <c r="BR2625" i="67"/>
  <c r="CD2624" i="67"/>
  <c r="BZ2624" i="67"/>
  <c r="BV2624" i="67"/>
  <c r="BR2624" i="67"/>
  <c r="CD2623" i="67"/>
  <c r="BZ2623" i="67"/>
  <c r="BV2623" i="67"/>
  <c r="BR2623" i="67"/>
  <c r="CD2622" i="67"/>
  <c r="BZ2622" i="67"/>
  <c r="BV2622" i="67"/>
  <c r="BR2622" i="67"/>
  <c r="CD2621" i="67"/>
  <c r="BZ2621" i="67"/>
  <c r="BV2621" i="67"/>
  <c r="BR2621" i="67"/>
  <c r="CD2620" i="67"/>
  <c r="BZ2620" i="67"/>
  <c r="BV2620" i="67"/>
  <c r="BR2620" i="67"/>
  <c r="CD2619" i="67"/>
  <c r="BZ2619" i="67"/>
  <c r="BV2619" i="67"/>
  <c r="BR2619" i="67"/>
  <c r="CD2618" i="67"/>
  <c r="BZ2618" i="67"/>
  <c r="BV2618" i="67"/>
  <c r="BR2618" i="67"/>
  <c r="CD2617" i="67"/>
  <c r="BZ2617" i="67"/>
  <c r="BV2617" i="67"/>
  <c r="BR2617" i="67"/>
  <c r="CD2616" i="67"/>
  <c r="BZ2616" i="67"/>
  <c r="BV2616" i="67"/>
  <c r="BR2616" i="67"/>
  <c r="CD2615" i="67"/>
  <c r="BZ2615" i="67"/>
  <c r="BV2615" i="67"/>
  <c r="BR2615" i="67"/>
  <c r="CD2614" i="67"/>
  <c r="BZ2614" i="67"/>
  <c r="BV2614" i="67"/>
  <c r="BR2614" i="67"/>
  <c r="CD2613" i="67"/>
  <c r="BZ2613" i="67"/>
  <c r="BV2613" i="67"/>
  <c r="BR2613" i="67"/>
  <c r="CD2612" i="67"/>
  <c r="BZ2612" i="67"/>
  <c r="BV2612" i="67"/>
  <c r="BR2612" i="67"/>
  <c r="CD2611" i="67"/>
  <c r="BZ2611" i="67"/>
  <c r="BV2611" i="67"/>
  <c r="BR2611" i="67"/>
  <c r="CD2610" i="67"/>
  <c r="BZ2610" i="67"/>
  <c r="BV2610" i="67"/>
  <c r="BR2610" i="67"/>
  <c r="CD2609" i="67"/>
  <c r="BZ2609" i="67"/>
  <c r="BV2609" i="67"/>
  <c r="BR2609" i="67"/>
  <c r="CD2608" i="67"/>
  <c r="BZ2608" i="67"/>
  <c r="BV2608" i="67"/>
  <c r="BR2608" i="67"/>
  <c r="CD2607" i="67"/>
  <c r="BZ2607" i="67"/>
  <c r="BV2607" i="67"/>
  <c r="BR2607" i="67"/>
  <c r="CD2606" i="67"/>
  <c r="BZ2606" i="67"/>
  <c r="BV2606" i="67"/>
  <c r="BR2606" i="67"/>
  <c r="CD2605" i="67"/>
  <c r="BZ2605" i="67"/>
  <c r="BV2605" i="67"/>
  <c r="BR2605" i="67"/>
  <c r="CD2604" i="67"/>
  <c r="BZ2604" i="67"/>
  <c r="BV2604" i="67"/>
  <c r="BR2604" i="67"/>
  <c r="CD2603" i="67"/>
  <c r="BZ2603" i="67"/>
  <c r="BV2603" i="67"/>
  <c r="BR2603" i="67"/>
  <c r="CD2602" i="67"/>
  <c r="BZ2602" i="67"/>
  <c r="BV2602" i="67"/>
  <c r="BR2602" i="67"/>
  <c r="CD2601" i="67"/>
  <c r="BZ2601" i="67"/>
  <c r="BV2601" i="67"/>
  <c r="BR2601" i="67"/>
  <c r="CD2600" i="67"/>
  <c r="BZ2600" i="67"/>
  <c r="BV2600" i="67"/>
  <c r="BR2600" i="67"/>
  <c r="CD2599" i="67"/>
  <c r="BZ2599" i="67"/>
  <c r="BV2599" i="67"/>
  <c r="BR2599" i="67"/>
  <c r="CD2598" i="67"/>
  <c r="BZ2598" i="67"/>
  <c r="BV2598" i="67"/>
  <c r="BR2598" i="67"/>
  <c r="CD2597" i="67"/>
  <c r="BZ2597" i="67"/>
  <c r="BV2597" i="67"/>
  <c r="BR2597" i="67"/>
  <c r="CD2596" i="67"/>
  <c r="BZ2596" i="67"/>
  <c r="BV2596" i="67"/>
  <c r="BR2596" i="67"/>
  <c r="CD2595" i="67"/>
  <c r="BZ2595" i="67"/>
  <c r="BV2595" i="67"/>
  <c r="BR2595" i="67"/>
  <c r="CD2594" i="67"/>
  <c r="BZ2594" i="67"/>
  <c r="BV2594" i="67"/>
  <c r="BR2594" i="67"/>
  <c r="CD2593" i="67"/>
  <c r="BZ2593" i="67"/>
  <c r="BV2593" i="67"/>
  <c r="BR2593" i="67"/>
  <c r="CD2592" i="67"/>
  <c r="BZ2592" i="67"/>
  <c r="BV2592" i="67"/>
  <c r="BR2592" i="67"/>
  <c r="CD2591" i="67"/>
  <c r="BZ2591" i="67"/>
  <c r="BV2591" i="67"/>
  <c r="BR2591" i="67"/>
  <c r="CD2590" i="67"/>
  <c r="BZ2590" i="67"/>
  <c r="BV2590" i="67"/>
  <c r="BR2590" i="67"/>
  <c r="CD2589" i="67"/>
  <c r="BZ2589" i="67"/>
  <c r="BV2589" i="67"/>
  <c r="BR2589" i="67"/>
  <c r="CD2588" i="67"/>
  <c r="BZ2588" i="67"/>
  <c r="BV2588" i="67"/>
  <c r="BR2588" i="67"/>
  <c r="CD2587" i="67"/>
  <c r="BZ2587" i="67"/>
  <c r="BV2587" i="67"/>
  <c r="BR2587" i="67"/>
  <c r="CD2586" i="67"/>
  <c r="BZ2586" i="67"/>
  <c r="BV2586" i="67"/>
  <c r="BR2586" i="67"/>
  <c r="CD2585" i="67"/>
  <c r="BZ2585" i="67"/>
  <c r="BV2585" i="67"/>
  <c r="BR2585" i="67"/>
  <c r="CD2584" i="67"/>
  <c r="BZ2584" i="67"/>
  <c r="BV2584" i="67"/>
  <c r="BR2584" i="67"/>
  <c r="CD2583" i="67"/>
  <c r="BZ2583" i="67"/>
  <c r="BV2583" i="67"/>
  <c r="BR2583" i="67"/>
  <c r="CD2582" i="67"/>
  <c r="BZ2582" i="67"/>
  <c r="BV2582" i="67"/>
  <c r="BR2582" i="67"/>
  <c r="CD2581" i="67"/>
  <c r="BZ2581" i="67"/>
  <c r="BV2581" i="67"/>
  <c r="BR2581" i="67"/>
  <c r="CD2580" i="67"/>
  <c r="BZ2580" i="67"/>
  <c r="BV2580" i="67"/>
  <c r="BR2580" i="67"/>
  <c r="CD2579" i="67"/>
  <c r="BZ2579" i="67"/>
  <c r="BV2579" i="67"/>
  <c r="BR2579" i="67"/>
  <c r="CD2578" i="67"/>
  <c r="BZ2578" i="67"/>
  <c r="BV2578" i="67"/>
  <c r="BR2578" i="67"/>
  <c r="CD2577" i="67"/>
  <c r="BZ2577" i="67"/>
  <c r="BV2577" i="67"/>
  <c r="BR2577" i="67"/>
  <c r="CD2576" i="67"/>
  <c r="BZ2576" i="67"/>
  <c r="BV2576" i="67"/>
  <c r="BR2576" i="67"/>
  <c r="CD2575" i="67"/>
  <c r="BZ2575" i="67"/>
  <c r="BV2575" i="67"/>
  <c r="BR2575" i="67"/>
  <c r="CD2574" i="67"/>
  <c r="BZ2574" i="67"/>
  <c r="BV2574" i="67"/>
  <c r="BR2574" i="67"/>
  <c r="CD2573" i="67"/>
  <c r="BZ2573" i="67"/>
  <c r="BV2573" i="67"/>
  <c r="BR2573" i="67"/>
  <c r="CD2572" i="67"/>
  <c r="BZ2572" i="67"/>
  <c r="BV2572" i="67"/>
  <c r="BR2572" i="67"/>
  <c r="CD2571" i="67"/>
  <c r="BZ2571" i="67"/>
  <c r="BV2571" i="67"/>
  <c r="BR2571" i="67"/>
  <c r="CD2570" i="67"/>
  <c r="BZ2570" i="67"/>
  <c r="BV2570" i="67"/>
  <c r="BR2570" i="67"/>
  <c r="CD2569" i="67"/>
  <c r="BZ2569" i="67"/>
  <c r="BV2569" i="67"/>
  <c r="BR2569" i="67"/>
  <c r="CD2568" i="67"/>
  <c r="BZ2568" i="67"/>
  <c r="BV2568" i="67"/>
  <c r="BR2568" i="67"/>
  <c r="CD2567" i="67"/>
  <c r="BZ2567" i="67"/>
  <c r="BV2567" i="67"/>
  <c r="BR2567" i="67"/>
  <c r="CD2566" i="67"/>
  <c r="BZ2566" i="67"/>
  <c r="BV2566" i="67"/>
  <c r="BR2566" i="67"/>
  <c r="CD2565" i="67"/>
  <c r="BZ2565" i="67"/>
  <c r="BV2565" i="67"/>
  <c r="BR2565" i="67"/>
  <c r="CD2564" i="67"/>
  <c r="BZ2564" i="67"/>
  <c r="BV2564" i="67"/>
  <c r="BR2564" i="67"/>
  <c r="CD2563" i="67"/>
  <c r="BZ2563" i="67"/>
  <c r="BV2563" i="67"/>
  <c r="BR2563" i="67"/>
  <c r="CD2562" i="67"/>
  <c r="BZ2562" i="67"/>
  <c r="BV2562" i="67"/>
  <c r="BR2562" i="67"/>
  <c r="CD2561" i="67"/>
  <c r="BZ2561" i="67"/>
  <c r="BV2561" i="67"/>
  <c r="BR2561" i="67"/>
  <c r="CD2560" i="67"/>
  <c r="BZ2560" i="67"/>
  <c r="BV2560" i="67"/>
  <c r="BR2560" i="67"/>
  <c r="CD2559" i="67"/>
  <c r="BZ2559" i="67"/>
  <c r="BV2559" i="67"/>
  <c r="BR2559" i="67"/>
  <c r="CD2558" i="67"/>
  <c r="BZ2558" i="67"/>
  <c r="BV2558" i="67"/>
  <c r="BR2558" i="67"/>
  <c r="CD2557" i="67"/>
  <c r="BZ2557" i="67"/>
  <c r="BV2557" i="67"/>
  <c r="BR2557" i="67"/>
  <c r="CD2556" i="67"/>
  <c r="BZ2556" i="67"/>
  <c r="BV2556" i="67"/>
  <c r="BR2556" i="67"/>
  <c r="CD2555" i="67"/>
  <c r="BZ2555" i="67"/>
  <c r="BV2555" i="67"/>
  <c r="BR2555" i="67"/>
  <c r="CD2554" i="67"/>
  <c r="BZ2554" i="67"/>
  <c r="BV2554" i="67"/>
  <c r="BR2554" i="67"/>
  <c r="CD2553" i="67"/>
  <c r="BZ2553" i="67"/>
  <c r="BV2553" i="67"/>
  <c r="BR2553" i="67"/>
  <c r="CD2552" i="67"/>
  <c r="BZ2552" i="67"/>
  <c r="BV2552" i="67"/>
  <c r="BR2552" i="67"/>
  <c r="CD2551" i="67"/>
  <c r="BZ2551" i="67"/>
  <c r="BV2551" i="67"/>
  <c r="BR2551" i="67"/>
  <c r="CD2550" i="67"/>
  <c r="BZ2550" i="67"/>
  <c r="BV2550" i="67"/>
  <c r="BR2550" i="67"/>
  <c r="CD2549" i="67"/>
  <c r="BZ2549" i="67"/>
  <c r="BV2549" i="67"/>
  <c r="BR2549" i="67"/>
  <c r="CD2548" i="67"/>
  <c r="BZ2548" i="67"/>
  <c r="BV2548" i="67"/>
  <c r="BR2548" i="67"/>
  <c r="CD2547" i="67"/>
  <c r="BZ2547" i="67"/>
  <c r="BV2547" i="67"/>
  <c r="BR2547" i="67"/>
  <c r="CD2546" i="67"/>
  <c r="BZ2546" i="67"/>
  <c r="BV2546" i="67"/>
  <c r="BR2546" i="67"/>
  <c r="CD2545" i="67"/>
  <c r="BZ2545" i="67"/>
  <c r="BV2545" i="67"/>
  <c r="BR2545" i="67"/>
  <c r="CD2544" i="67"/>
  <c r="BZ2544" i="67"/>
  <c r="BV2544" i="67"/>
  <c r="BR2544" i="67"/>
  <c r="CD2543" i="67"/>
  <c r="BZ2543" i="67"/>
  <c r="BV2543" i="67"/>
  <c r="BR2543" i="67"/>
  <c r="CD2542" i="67"/>
  <c r="BZ2542" i="67"/>
  <c r="BV2542" i="67"/>
  <c r="BR2542" i="67"/>
  <c r="CD2541" i="67"/>
  <c r="BZ2541" i="67"/>
  <c r="BV2541" i="67"/>
  <c r="BR2541" i="67"/>
  <c r="CD2540" i="67"/>
  <c r="BZ2540" i="67"/>
  <c r="BV2540" i="67"/>
  <c r="BR2540" i="67"/>
  <c r="CD2539" i="67"/>
  <c r="BZ2539" i="67"/>
  <c r="BV2539" i="67"/>
  <c r="BR2539" i="67"/>
  <c r="CD2538" i="67"/>
  <c r="BZ2538" i="67"/>
  <c r="BV2538" i="67"/>
  <c r="BR2538" i="67"/>
  <c r="CD2537" i="67"/>
  <c r="BZ2537" i="67"/>
  <c r="BV2537" i="67"/>
  <c r="BR2537" i="67"/>
  <c r="CD2536" i="67"/>
  <c r="BZ2536" i="67"/>
  <c r="BV2536" i="67"/>
  <c r="BR2536" i="67"/>
  <c r="CD2535" i="67"/>
  <c r="BZ2535" i="67"/>
  <c r="BV2535" i="67"/>
  <c r="BR2535" i="67"/>
  <c r="CD2534" i="67"/>
  <c r="BZ2534" i="67"/>
  <c r="BV2534" i="67"/>
  <c r="BR2534" i="67"/>
  <c r="CD2533" i="67"/>
  <c r="BZ2533" i="67"/>
  <c r="BV2533" i="67"/>
  <c r="BR2533" i="67"/>
  <c r="CD2532" i="67"/>
  <c r="BZ2532" i="67"/>
  <c r="BV2532" i="67"/>
  <c r="BR2532" i="67"/>
  <c r="CD2531" i="67"/>
  <c r="BZ2531" i="67"/>
  <c r="BV2531" i="67"/>
  <c r="BR2531" i="67"/>
  <c r="CD2530" i="67"/>
  <c r="BZ2530" i="67"/>
  <c r="BV2530" i="67"/>
  <c r="BR2530" i="67"/>
  <c r="CD2529" i="67"/>
  <c r="BZ2529" i="67"/>
  <c r="BV2529" i="67"/>
  <c r="BR2529" i="67"/>
  <c r="CD2528" i="67"/>
  <c r="BZ2528" i="67"/>
  <c r="BV2528" i="67"/>
  <c r="BR2528" i="67"/>
  <c r="CD2527" i="67"/>
  <c r="BZ2527" i="67"/>
  <c r="BV2527" i="67"/>
  <c r="BR2527" i="67"/>
  <c r="CD2526" i="67"/>
  <c r="BZ2526" i="67"/>
  <c r="BV2526" i="67"/>
  <c r="BR2526" i="67"/>
  <c r="CD2525" i="67"/>
  <c r="BZ2525" i="67"/>
  <c r="BV2525" i="67"/>
  <c r="BR2525" i="67"/>
  <c r="CD2524" i="67"/>
  <c r="BZ2524" i="67"/>
  <c r="BV2524" i="67"/>
  <c r="BR2524" i="67"/>
  <c r="CD2523" i="67"/>
  <c r="BZ2523" i="67"/>
  <c r="BV2523" i="67"/>
  <c r="BR2523" i="67"/>
  <c r="CD2522" i="67"/>
  <c r="BZ2522" i="67"/>
  <c r="BV2522" i="67"/>
  <c r="BR2522" i="67"/>
  <c r="CD2521" i="67"/>
  <c r="BZ2521" i="67"/>
  <c r="BV2521" i="67"/>
  <c r="BR2521" i="67"/>
  <c r="CD2520" i="67"/>
  <c r="BZ2520" i="67"/>
  <c r="BV2520" i="67"/>
  <c r="BR2520" i="67"/>
  <c r="CD2519" i="67"/>
  <c r="BZ2519" i="67"/>
  <c r="BV2519" i="67"/>
  <c r="BR2519" i="67"/>
  <c r="CD2518" i="67"/>
  <c r="BZ2518" i="67"/>
  <c r="BV2518" i="67"/>
  <c r="BR2518" i="67"/>
  <c r="CD2517" i="67"/>
  <c r="BZ2517" i="67"/>
  <c r="BV2517" i="67"/>
  <c r="BR2517" i="67"/>
  <c r="CD2516" i="67"/>
  <c r="BZ2516" i="67"/>
  <c r="BV2516" i="67"/>
  <c r="BR2516" i="67"/>
  <c r="CD2515" i="67"/>
  <c r="BZ2515" i="67"/>
  <c r="BV2515" i="67"/>
  <c r="BR2515" i="67"/>
  <c r="CD2514" i="67"/>
  <c r="BZ2514" i="67"/>
  <c r="BV2514" i="67"/>
  <c r="BR2514" i="67"/>
  <c r="CD2513" i="67"/>
  <c r="BZ2513" i="67"/>
  <c r="BV2513" i="67"/>
  <c r="BR2513" i="67"/>
  <c r="CD2512" i="67"/>
  <c r="BZ2512" i="67"/>
  <c r="BV2512" i="67"/>
  <c r="BR2512" i="67"/>
  <c r="CD2511" i="67"/>
  <c r="BZ2511" i="67"/>
  <c r="BV2511" i="67"/>
  <c r="BR2511" i="67"/>
  <c r="CD2510" i="67"/>
  <c r="BZ2510" i="67"/>
  <c r="BV2510" i="67"/>
  <c r="BR2510" i="67"/>
  <c r="CD2509" i="67"/>
  <c r="BZ2509" i="67"/>
  <c r="BV2509" i="67"/>
  <c r="BR2509" i="67"/>
  <c r="CD2508" i="67"/>
  <c r="BZ2508" i="67"/>
  <c r="BV2508" i="67"/>
  <c r="BR2508" i="67"/>
  <c r="CD2507" i="67"/>
  <c r="BZ2507" i="67"/>
  <c r="BV2507" i="67"/>
  <c r="BR2507" i="67"/>
  <c r="CD2506" i="67"/>
  <c r="BZ2506" i="67"/>
  <c r="BV2506" i="67"/>
  <c r="BR2506" i="67"/>
  <c r="CD2505" i="67"/>
  <c r="BZ2505" i="67"/>
  <c r="BV2505" i="67"/>
  <c r="BR2505" i="67"/>
  <c r="CD2504" i="67"/>
  <c r="BZ2504" i="67"/>
  <c r="BV2504" i="67"/>
  <c r="BR2504" i="67"/>
  <c r="CD2503" i="67"/>
  <c r="BZ2503" i="67"/>
  <c r="BV2503" i="67"/>
  <c r="BR2503" i="67"/>
  <c r="CD2502" i="67"/>
  <c r="BZ2502" i="67"/>
  <c r="BV2502" i="67"/>
  <c r="BR2502" i="67"/>
  <c r="CD2501" i="67"/>
  <c r="BZ2501" i="67"/>
  <c r="BV2501" i="67"/>
  <c r="BR2501" i="67"/>
  <c r="CD2500" i="67"/>
  <c r="BZ2500" i="67"/>
  <c r="BV2500" i="67"/>
  <c r="BR2500" i="67"/>
  <c r="CD2499" i="67"/>
  <c r="BZ2499" i="67"/>
  <c r="BV2499" i="67"/>
  <c r="BR2499" i="67"/>
  <c r="CD2498" i="67"/>
  <c r="BZ2498" i="67"/>
  <c r="BV2498" i="67"/>
  <c r="BR2498" i="67"/>
  <c r="CD2497" i="67"/>
  <c r="BZ2497" i="67"/>
  <c r="BV2497" i="67"/>
  <c r="BR2497" i="67"/>
  <c r="CD2496" i="67"/>
  <c r="BZ2496" i="67"/>
  <c r="BV2496" i="67"/>
  <c r="BR2496" i="67"/>
  <c r="CD2495" i="67"/>
  <c r="BZ2495" i="67"/>
  <c r="BV2495" i="67"/>
  <c r="BR2495" i="67"/>
  <c r="CD2494" i="67"/>
  <c r="BZ2494" i="67"/>
  <c r="BV2494" i="67"/>
  <c r="BR2494" i="67"/>
  <c r="CD2493" i="67"/>
  <c r="BZ2493" i="67"/>
  <c r="BV2493" i="67"/>
  <c r="BR2493" i="67"/>
  <c r="CD2492" i="67"/>
  <c r="BZ2492" i="67"/>
  <c r="BV2492" i="67"/>
  <c r="BR2492" i="67"/>
  <c r="CD2491" i="67"/>
  <c r="BZ2491" i="67"/>
  <c r="BV2491" i="67"/>
  <c r="BR2491" i="67"/>
  <c r="CD2490" i="67"/>
  <c r="BZ2490" i="67"/>
  <c r="BV2490" i="67"/>
  <c r="BR2490" i="67"/>
  <c r="CD2489" i="67"/>
  <c r="BZ2489" i="67"/>
  <c r="BV2489" i="67"/>
  <c r="BR2489" i="67"/>
  <c r="CD2488" i="67"/>
  <c r="BZ2488" i="67"/>
  <c r="BV2488" i="67"/>
  <c r="BR2488" i="67"/>
  <c r="CD2487" i="67"/>
  <c r="BZ2487" i="67"/>
  <c r="BV2487" i="67"/>
  <c r="BR2487" i="67"/>
  <c r="CD2486" i="67"/>
  <c r="BZ2486" i="67"/>
  <c r="BV2486" i="67"/>
  <c r="BR2486" i="67"/>
  <c r="CD2485" i="67"/>
  <c r="BZ2485" i="67"/>
  <c r="BV2485" i="67"/>
  <c r="BR2485" i="67"/>
  <c r="CD2484" i="67"/>
  <c r="BZ2484" i="67"/>
  <c r="BV2484" i="67"/>
  <c r="BR2484" i="67"/>
  <c r="CD2483" i="67"/>
  <c r="BZ2483" i="67"/>
  <c r="BV2483" i="67"/>
  <c r="BR2483" i="67"/>
  <c r="CD2482" i="67"/>
  <c r="BZ2482" i="67"/>
  <c r="BV2482" i="67"/>
  <c r="BR2482" i="67"/>
  <c r="CD2481" i="67"/>
  <c r="BZ2481" i="67"/>
  <c r="BV2481" i="67"/>
  <c r="BR2481" i="67"/>
  <c r="CD2480" i="67"/>
  <c r="BZ2480" i="67"/>
  <c r="BV2480" i="67"/>
  <c r="BR2480" i="67"/>
  <c r="CD2479" i="67"/>
  <c r="BZ2479" i="67"/>
  <c r="BV2479" i="67"/>
  <c r="BR2479" i="67"/>
  <c r="CD2478" i="67"/>
  <c r="BZ2478" i="67"/>
  <c r="BV2478" i="67"/>
  <c r="BR2478" i="67"/>
  <c r="CD2477" i="67"/>
  <c r="BZ2477" i="67"/>
  <c r="BV2477" i="67"/>
  <c r="BR2477" i="67"/>
  <c r="CD2476" i="67"/>
  <c r="BZ2476" i="67"/>
  <c r="BV2476" i="67"/>
  <c r="BR2476" i="67"/>
  <c r="CD2475" i="67"/>
  <c r="BZ2475" i="67"/>
  <c r="BV2475" i="67"/>
  <c r="BR2475" i="67"/>
  <c r="CD2474" i="67"/>
  <c r="BZ2474" i="67"/>
  <c r="BV2474" i="67"/>
  <c r="BR2474" i="67"/>
  <c r="CD2473" i="67"/>
  <c r="BZ2473" i="67"/>
  <c r="BV2473" i="67"/>
  <c r="BR2473" i="67"/>
  <c r="CD2472" i="67"/>
  <c r="BZ2472" i="67"/>
  <c r="BV2472" i="67"/>
  <c r="BR2472" i="67"/>
  <c r="CD2471" i="67"/>
  <c r="BZ2471" i="67"/>
  <c r="BV2471" i="67"/>
  <c r="BR2471" i="67"/>
  <c r="CD2470" i="67"/>
  <c r="BZ2470" i="67"/>
  <c r="BV2470" i="67"/>
  <c r="BR2470" i="67"/>
  <c r="CD2469" i="67"/>
  <c r="BZ2469" i="67"/>
  <c r="BV2469" i="67"/>
  <c r="BR2469" i="67"/>
  <c r="CD2468" i="67"/>
  <c r="BZ2468" i="67"/>
  <c r="BV2468" i="67"/>
  <c r="BR2468" i="67"/>
  <c r="CD2467" i="67"/>
  <c r="BZ2467" i="67"/>
  <c r="BV2467" i="67"/>
  <c r="BR2467" i="67"/>
  <c r="CD2466" i="67"/>
  <c r="BZ2466" i="67"/>
  <c r="BV2466" i="67"/>
  <c r="BR2466" i="67"/>
  <c r="CD2465" i="67"/>
  <c r="BZ2465" i="67"/>
  <c r="BV2465" i="67"/>
  <c r="BR2465" i="67"/>
  <c r="CD2464" i="67"/>
  <c r="BZ2464" i="67"/>
  <c r="BV2464" i="67"/>
  <c r="BR2464" i="67"/>
  <c r="CD2463" i="67"/>
  <c r="BZ2463" i="67"/>
  <c r="BV2463" i="67"/>
  <c r="BR2463" i="67"/>
  <c r="CD2462" i="67"/>
  <c r="BZ2462" i="67"/>
  <c r="BV2462" i="67"/>
  <c r="BR2462" i="67"/>
  <c r="CD2461" i="67"/>
  <c r="BZ2461" i="67"/>
  <c r="BV2461" i="67"/>
  <c r="BR2461" i="67"/>
  <c r="CD2460" i="67"/>
  <c r="BZ2460" i="67"/>
  <c r="BV2460" i="67"/>
  <c r="BR2460" i="67"/>
  <c r="CD2459" i="67"/>
  <c r="BZ2459" i="67"/>
  <c r="BV2459" i="67"/>
  <c r="BR2459" i="67"/>
  <c r="CD2458" i="67"/>
  <c r="BZ2458" i="67"/>
  <c r="BV2458" i="67"/>
  <c r="BR2458" i="67"/>
  <c r="CD2457" i="67"/>
  <c r="BZ2457" i="67"/>
  <c r="BV2457" i="67"/>
  <c r="BR2457" i="67"/>
  <c r="CD2456" i="67"/>
  <c r="BZ2456" i="67"/>
  <c r="BV2456" i="67"/>
  <c r="BR2456" i="67"/>
  <c r="CD2455" i="67"/>
  <c r="BZ2455" i="67"/>
  <c r="BV2455" i="67"/>
  <c r="BR2455" i="67"/>
  <c r="CD2454" i="67"/>
  <c r="BZ2454" i="67"/>
  <c r="BV2454" i="67"/>
  <c r="BR2454" i="67"/>
  <c r="CD2453" i="67"/>
  <c r="BZ2453" i="67"/>
  <c r="BV2453" i="67"/>
  <c r="BR2453" i="67"/>
  <c r="CD2452" i="67"/>
  <c r="BZ2452" i="67"/>
  <c r="BV2452" i="67"/>
  <c r="BR2452" i="67"/>
  <c r="CD2451" i="67"/>
  <c r="BZ2451" i="67"/>
  <c r="BV2451" i="67"/>
  <c r="BR2451" i="67"/>
  <c r="CD2450" i="67"/>
  <c r="BZ2450" i="67"/>
  <c r="BV2450" i="67"/>
  <c r="BR2450" i="67"/>
  <c r="CD2449" i="67"/>
  <c r="BZ2449" i="67"/>
  <c r="BV2449" i="67"/>
  <c r="BR2449" i="67"/>
  <c r="CD2448" i="67"/>
  <c r="BZ2448" i="67"/>
  <c r="BV2448" i="67"/>
  <c r="BR2448" i="67"/>
  <c r="CD2447" i="67"/>
  <c r="BZ2447" i="67"/>
  <c r="BV2447" i="67"/>
  <c r="BR2447" i="67"/>
  <c r="CD2446" i="67"/>
  <c r="BZ2446" i="67"/>
  <c r="BV2446" i="67"/>
  <c r="BR2446" i="67"/>
  <c r="CD2445" i="67"/>
  <c r="BZ2445" i="67"/>
  <c r="BV2445" i="67"/>
  <c r="BR2445" i="67"/>
  <c r="CD2444" i="67"/>
  <c r="BZ2444" i="67"/>
  <c r="BV2444" i="67"/>
  <c r="BR2444" i="67"/>
  <c r="CD2443" i="67"/>
  <c r="BZ2443" i="67"/>
  <c r="BV2443" i="67"/>
  <c r="BR2443" i="67"/>
  <c r="CD2442" i="67"/>
  <c r="BZ2442" i="67"/>
  <c r="BV2442" i="67"/>
  <c r="BR2442" i="67"/>
  <c r="CD2441" i="67"/>
  <c r="BZ2441" i="67"/>
  <c r="BV2441" i="67"/>
  <c r="BR2441" i="67"/>
  <c r="CD2440" i="67"/>
  <c r="BZ2440" i="67"/>
  <c r="BV2440" i="67"/>
  <c r="BR2440" i="67"/>
  <c r="CD2439" i="67"/>
  <c r="BZ2439" i="67"/>
  <c r="BV2439" i="67"/>
  <c r="BR2439" i="67"/>
  <c r="CD2438" i="67"/>
  <c r="BZ2438" i="67"/>
  <c r="BV2438" i="67"/>
  <c r="BR2438" i="67"/>
  <c r="CD2437" i="67"/>
  <c r="BZ2437" i="67"/>
  <c r="BV2437" i="67"/>
  <c r="BR2437" i="67"/>
  <c r="CD2436" i="67"/>
  <c r="BZ2436" i="67"/>
  <c r="BV2436" i="67"/>
  <c r="BR2436" i="67"/>
  <c r="CD2435" i="67"/>
  <c r="BZ2435" i="67"/>
  <c r="BV2435" i="67"/>
  <c r="BR2435" i="67"/>
  <c r="CD2434" i="67"/>
  <c r="BZ2434" i="67"/>
  <c r="BV2434" i="67"/>
  <c r="BR2434" i="67"/>
  <c r="CD2433" i="67"/>
  <c r="BZ2433" i="67"/>
  <c r="BV2433" i="67"/>
  <c r="BR2433" i="67"/>
  <c r="CD2432" i="67"/>
  <c r="BZ2432" i="67"/>
  <c r="BV2432" i="67"/>
  <c r="BR2432" i="67"/>
  <c r="CD2431" i="67"/>
  <c r="BZ2431" i="67"/>
  <c r="BV2431" i="67"/>
  <c r="BR2431" i="67"/>
  <c r="CD2430" i="67"/>
  <c r="BZ2430" i="67"/>
  <c r="BV2430" i="67"/>
  <c r="BR2430" i="67"/>
  <c r="CD2429" i="67"/>
  <c r="BZ2429" i="67"/>
  <c r="BV2429" i="67"/>
  <c r="BR2429" i="67"/>
  <c r="CD2428" i="67"/>
  <c r="BZ2428" i="67"/>
  <c r="BV2428" i="67"/>
  <c r="BR2428" i="67"/>
  <c r="CD2427" i="67"/>
  <c r="BZ2427" i="67"/>
  <c r="BV2427" i="67"/>
  <c r="BR2427" i="67"/>
  <c r="CD2426" i="67"/>
  <c r="BZ2426" i="67"/>
  <c r="BV2426" i="67"/>
  <c r="BR2426" i="67"/>
  <c r="CD2425" i="67"/>
  <c r="BZ2425" i="67"/>
  <c r="BV2425" i="67"/>
  <c r="BR2425" i="67"/>
  <c r="CD2424" i="67"/>
  <c r="BZ2424" i="67"/>
  <c r="BV2424" i="67"/>
  <c r="BR2424" i="67"/>
  <c r="CD2423" i="67"/>
  <c r="BZ2423" i="67"/>
  <c r="BV2423" i="67"/>
  <c r="BR2423" i="67"/>
  <c r="CD2422" i="67"/>
  <c r="BZ2422" i="67"/>
  <c r="BV2422" i="67"/>
  <c r="BR2422" i="67"/>
  <c r="CD2421" i="67"/>
  <c r="BZ2421" i="67"/>
  <c r="BV2421" i="67"/>
  <c r="BR2421" i="67"/>
  <c r="CD2420" i="67"/>
  <c r="BZ2420" i="67"/>
  <c r="BV2420" i="67"/>
  <c r="BR2420" i="67"/>
  <c r="CD2419" i="67"/>
  <c r="BZ2419" i="67"/>
  <c r="BV2419" i="67"/>
  <c r="BR2419" i="67"/>
  <c r="CD2418" i="67"/>
  <c r="BZ2418" i="67"/>
  <c r="BV2418" i="67"/>
  <c r="BR2418" i="67"/>
  <c r="CD2417" i="67"/>
  <c r="BZ2417" i="67"/>
  <c r="BV2417" i="67"/>
  <c r="BR2417" i="67"/>
  <c r="CD2416" i="67"/>
  <c r="BZ2416" i="67"/>
  <c r="BV2416" i="67"/>
  <c r="BR2416" i="67"/>
  <c r="CD2415" i="67"/>
  <c r="BZ2415" i="67"/>
  <c r="BV2415" i="67"/>
  <c r="BR2415" i="67"/>
  <c r="CD2414" i="67"/>
  <c r="BZ2414" i="67"/>
  <c r="BV2414" i="67"/>
  <c r="BR2414" i="67"/>
  <c r="CD2413" i="67"/>
  <c r="BZ2413" i="67"/>
  <c r="BV2413" i="67"/>
  <c r="BR2413" i="67"/>
  <c r="CD2412" i="67"/>
  <c r="BZ2412" i="67"/>
  <c r="BV2412" i="67"/>
  <c r="BR2412" i="67"/>
  <c r="CD2411" i="67"/>
  <c r="BZ2411" i="67"/>
  <c r="BV2411" i="67"/>
  <c r="BR2411" i="67"/>
  <c r="CD2410" i="67"/>
  <c r="BZ2410" i="67"/>
  <c r="BV2410" i="67"/>
  <c r="BR2410" i="67"/>
  <c r="CD2409" i="67"/>
  <c r="BZ2409" i="67"/>
  <c r="BV2409" i="67"/>
  <c r="BR2409" i="67"/>
  <c r="CD2408" i="67"/>
  <c r="BZ2408" i="67"/>
  <c r="BV2408" i="67"/>
  <c r="BR2408" i="67"/>
  <c r="CD2407" i="67"/>
  <c r="BZ2407" i="67"/>
  <c r="BV2407" i="67"/>
  <c r="BR2407" i="67"/>
  <c r="CD2406" i="67"/>
  <c r="BZ2406" i="67"/>
  <c r="BV2406" i="67"/>
  <c r="BR2406" i="67"/>
  <c r="CD2405" i="67"/>
  <c r="BZ2405" i="67"/>
  <c r="BV2405" i="67"/>
  <c r="BR2405" i="67"/>
  <c r="CD2404" i="67"/>
  <c r="BZ2404" i="67"/>
  <c r="BV2404" i="67"/>
  <c r="BR2404" i="67"/>
  <c r="CD2403" i="67"/>
  <c r="BZ2403" i="67"/>
  <c r="BV2403" i="67"/>
  <c r="BR2403" i="67"/>
  <c r="CD2402" i="67"/>
  <c r="BZ2402" i="67"/>
  <c r="BV2402" i="67"/>
  <c r="BR2402" i="67"/>
  <c r="CD2401" i="67"/>
  <c r="BZ2401" i="67"/>
  <c r="BV2401" i="67"/>
  <c r="BR2401" i="67"/>
  <c r="CD2400" i="67"/>
  <c r="BZ2400" i="67"/>
  <c r="BV2400" i="67"/>
  <c r="BR2400" i="67"/>
  <c r="CD2399" i="67"/>
  <c r="BZ2399" i="67"/>
  <c r="BV2399" i="67"/>
  <c r="BR2399" i="67"/>
  <c r="CD2398" i="67"/>
  <c r="BZ2398" i="67"/>
  <c r="BV2398" i="67"/>
  <c r="BR2398" i="67"/>
  <c r="CD2397" i="67"/>
  <c r="BZ2397" i="67"/>
  <c r="BV2397" i="67"/>
  <c r="BR2397" i="67"/>
  <c r="CD2396" i="67"/>
  <c r="BZ2396" i="67"/>
  <c r="BV2396" i="67"/>
  <c r="BR2396" i="67"/>
  <c r="CD2395" i="67"/>
  <c r="BZ2395" i="67"/>
  <c r="BV2395" i="67"/>
  <c r="BR2395" i="67"/>
  <c r="CD2394" i="67"/>
  <c r="BZ2394" i="67"/>
  <c r="BV2394" i="67"/>
  <c r="BR2394" i="67"/>
  <c r="CD2393" i="67"/>
  <c r="BZ2393" i="67"/>
  <c r="BV2393" i="67"/>
  <c r="BR2393" i="67"/>
  <c r="CD2392" i="67"/>
  <c r="BZ2392" i="67"/>
  <c r="BV2392" i="67"/>
  <c r="BR2392" i="67"/>
  <c r="CD2391" i="67"/>
  <c r="BZ2391" i="67"/>
  <c r="BV2391" i="67"/>
  <c r="BR2391" i="67"/>
  <c r="CD2390" i="67"/>
  <c r="BZ2390" i="67"/>
  <c r="BV2390" i="67"/>
  <c r="BR2390" i="67"/>
  <c r="CD2389" i="67"/>
  <c r="BZ2389" i="67"/>
  <c r="BV2389" i="67"/>
  <c r="BR2389" i="67"/>
  <c r="CD2388" i="67"/>
  <c r="BZ2388" i="67"/>
  <c r="BV2388" i="67"/>
  <c r="BR2388" i="67"/>
  <c r="CD2387" i="67"/>
  <c r="BZ2387" i="67"/>
  <c r="BV2387" i="67"/>
  <c r="BR2387" i="67"/>
  <c r="CD2386" i="67"/>
  <c r="BZ2386" i="67"/>
  <c r="BV2386" i="67"/>
  <c r="BR2386" i="67"/>
  <c r="CD2385" i="67"/>
  <c r="BZ2385" i="67"/>
  <c r="BV2385" i="67"/>
  <c r="BR2385" i="67"/>
  <c r="CD2384" i="67"/>
  <c r="BZ2384" i="67"/>
  <c r="BV2384" i="67"/>
  <c r="BR2384" i="67"/>
  <c r="CD2383" i="67"/>
  <c r="BZ2383" i="67"/>
  <c r="BV2383" i="67"/>
  <c r="BR2383" i="67"/>
  <c r="CD2382" i="67"/>
  <c r="BZ2382" i="67"/>
  <c r="BV2382" i="67"/>
  <c r="BR2382" i="67"/>
  <c r="CD2381" i="67"/>
  <c r="BZ2381" i="67"/>
  <c r="BV2381" i="67"/>
  <c r="BR2381" i="67"/>
  <c r="CD2380" i="67"/>
  <c r="BZ2380" i="67"/>
  <c r="BV2380" i="67"/>
  <c r="BR2380" i="67"/>
  <c r="CD2379" i="67"/>
  <c r="BZ2379" i="67"/>
  <c r="BV2379" i="67"/>
  <c r="BR2379" i="67"/>
  <c r="CD2378" i="67"/>
  <c r="BZ2378" i="67"/>
  <c r="BV2378" i="67"/>
  <c r="BR2378" i="67"/>
  <c r="CD2377" i="67"/>
  <c r="BZ2377" i="67"/>
  <c r="BV2377" i="67"/>
  <c r="BR2377" i="67"/>
  <c r="CD2376" i="67"/>
  <c r="BZ2376" i="67"/>
  <c r="BV2376" i="67"/>
  <c r="BR2376" i="67"/>
  <c r="CD2375" i="67"/>
  <c r="BZ2375" i="67"/>
  <c r="BV2375" i="67"/>
  <c r="BR2375" i="67"/>
  <c r="CD2374" i="67"/>
  <c r="BZ2374" i="67"/>
  <c r="BV2374" i="67"/>
  <c r="BR2374" i="67"/>
  <c r="CD2373" i="67"/>
  <c r="BZ2373" i="67"/>
  <c r="BV2373" i="67"/>
  <c r="BR2373" i="67"/>
  <c r="CD2372" i="67"/>
  <c r="BZ2372" i="67"/>
  <c r="BV2372" i="67"/>
  <c r="BR2372" i="67"/>
  <c r="CD2371" i="67"/>
  <c r="BZ2371" i="67"/>
  <c r="BV2371" i="67"/>
  <c r="BR2371" i="67"/>
  <c r="CD2370" i="67"/>
  <c r="BZ2370" i="67"/>
  <c r="BV2370" i="67"/>
  <c r="BR2370" i="67"/>
  <c r="CD2369" i="67"/>
  <c r="BZ2369" i="67"/>
  <c r="BV2369" i="67"/>
  <c r="BR2369" i="67"/>
  <c r="CD2368" i="67"/>
  <c r="BZ2368" i="67"/>
  <c r="BV2368" i="67"/>
  <c r="BR2368" i="67"/>
  <c r="CD2367" i="67"/>
  <c r="BZ2367" i="67"/>
  <c r="BV2367" i="67"/>
  <c r="BR2367" i="67"/>
  <c r="CD2366" i="67"/>
  <c r="BZ2366" i="67"/>
  <c r="BV2366" i="67"/>
  <c r="BR2366" i="67"/>
  <c r="CD2365" i="67"/>
  <c r="BZ2365" i="67"/>
  <c r="BV2365" i="67"/>
  <c r="BR2365" i="67"/>
  <c r="CD2364" i="67"/>
  <c r="BZ2364" i="67"/>
  <c r="BV2364" i="67"/>
  <c r="BR2364" i="67"/>
  <c r="CD2363" i="67"/>
  <c r="BZ2363" i="67"/>
  <c r="BV2363" i="67"/>
  <c r="BR2363" i="67"/>
  <c r="CD2362" i="67"/>
  <c r="BZ2362" i="67"/>
  <c r="BV2362" i="67"/>
  <c r="BR2362" i="67"/>
  <c r="CD2361" i="67"/>
  <c r="BZ2361" i="67"/>
  <c r="BV2361" i="67"/>
  <c r="BR2361" i="67"/>
  <c r="CD2360" i="67"/>
  <c r="BZ2360" i="67"/>
  <c r="BV2360" i="67"/>
  <c r="BR2360" i="67"/>
  <c r="CD2359" i="67"/>
  <c r="BZ2359" i="67"/>
  <c r="BV2359" i="67"/>
  <c r="BR2359" i="67"/>
  <c r="CD2358" i="67"/>
  <c r="BZ2358" i="67"/>
  <c r="BV2358" i="67"/>
  <c r="BR2358" i="67"/>
  <c r="CD2357" i="67"/>
  <c r="BZ2357" i="67"/>
  <c r="BV2357" i="67"/>
  <c r="BR2357" i="67"/>
  <c r="CD2356" i="67"/>
  <c r="BZ2356" i="67"/>
  <c r="BV2356" i="67"/>
  <c r="BR2356" i="67"/>
  <c r="CD2355" i="67"/>
  <c r="BZ2355" i="67"/>
  <c r="BV2355" i="67"/>
  <c r="BR2355" i="67"/>
  <c r="CD2354" i="67"/>
  <c r="BZ2354" i="67"/>
  <c r="BV2354" i="67"/>
  <c r="BR2354" i="67"/>
  <c r="CD2353" i="67"/>
  <c r="BZ2353" i="67"/>
  <c r="BV2353" i="67"/>
  <c r="BR2353" i="67"/>
  <c r="CD2352" i="67"/>
  <c r="BZ2352" i="67"/>
  <c r="BV2352" i="67"/>
  <c r="BR2352" i="67"/>
  <c r="CD2351" i="67"/>
  <c r="BZ2351" i="67"/>
  <c r="BV2351" i="67"/>
  <c r="BR2351" i="67"/>
  <c r="CD2350" i="67"/>
  <c r="BZ2350" i="67"/>
  <c r="BV2350" i="67"/>
  <c r="BR2350" i="67"/>
  <c r="CD2349" i="67"/>
  <c r="BZ2349" i="67"/>
  <c r="BV2349" i="67"/>
  <c r="BR2349" i="67"/>
  <c r="CD2348" i="67"/>
  <c r="BZ2348" i="67"/>
  <c r="BV2348" i="67"/>
  <c r="BR2348" i="67"/>
  <c r="CD2347" i="67"/>
  <c r="BZ2347" i="67"/>
  <c r="BV2347" i="67"/>
  <c r="BR2347" i="67"/>
  <c r="CD2346" i="67"/>
  <c r="BZ2346" i="67"/>
  <c r="BV2346" i="67"/>
  <c r="BR2346" i="67"/>
  <c r="CD2345" i="67"/>
  <c r="BZ2345" i="67"/>
  <c r="BV2345" i="67"/>
  <c r="BR2345" i="67"/>
  <c r="CD2344" i="67"/>
  <c r="BZ2344" i="67"/>
  <c r="BV2344" i="67"/>
  <c r="BR2344" i="67"/>
  <c r="CD2343" i="67"/>
  <c r="BZ2343" i="67"/>
  <c r="BV2343" i="67"/>
  <c r="BR2343" i="67"/>
  <c r="CD2342" i="67"/>
  <c r="BZ2342" i="67"/>
  <c r="BV2342" i="67"/>
  <c r="BR2342" i="67"/>
  <c r="CD2341" i="67"/>
  <c r="BZ2341" i="67"/>
  <c r="BV2341" i="67"/>
  <c r="BR2341" i="67"/>
  <c r="CD2340" i="67"/>
  <c r="BZ2340" i="67"/>
  <c r="BV2340" i="67"/>
  <c r="BR2340" i="67"/>
  <c r="CD2339" i="67"/>
  <c r="BZ2339" i="67"/>
  <c r="BV2339" i="67"/>
  <c r="BR2339" i="67"/>
  <c r="CD2338" i="67"/>
  <c r="BZ2338" i="67"/>
  <c r="BV2338" i="67"/>
  <c r="BR2338" i="67"/>
  <c r="CD2337" i="67"/>
  <c r="BZ2337" i="67"/>
  <c r="BV2337" i="67"/>
  <c r="BR2337" i="67"/>
  <c r="CD2336" i="67"/>
  <c r="BZ2336" i="67"/>
  <c r="BV2336" i="67"/>
  <c r="BR2336" i="67"/>
  <c r="CD2335" i="67"/>
  <c r="BZ2335" i="67"/>
  <c r="BV2335" i="67"/>
  <c r="BR2335" i="67"/>
  <c r="CD2334" i="67"/>
  <c r="BZ2334" i="67"/>
  <c r="BV2334" i="67"/>
  <c r="BR2334" i="67"/>
  <c r="CD2333" i="67"/>
  <c r="BZ2333" i="67"/>
  <c r="BV2333" i="67"/>
  <c r="BR2333" i="67"/>
  <c r="CD2332" i="67"/>
  <c r="BZ2332" i="67"/>
  <c r="BV2332" i="67"/>
  <c r="BR2332" i="67"/>
  <c r="CD2331" i="67"/>
  <c r="BZ2331" i="67"/>
  <c r="BV2331" i="67"/>
  <c r="BR2331" i="67"/>
  <c r="CD2330" i="67"/>
  <c r="BZ2330" i="67"/>
  <c r="BV2330" i="67"/>
  <c r="BR2330" i="67"/>
  <c r="CD2329" i="67"/>
  <c r="BZ2329" i="67"/>
  <c r="BV2329" i="67"/>
  <c r="BR2329" i="67"/>
  <c r="CD2328" i="67"/>
  <c r="BZ2328" i="67"/>
  <c r="BV2328" i="67"/>
  <c r="BR2328" i="67"/>
  <c r="CD2327" i="67"/>
  <c r="BZ2327" i="67"/>
  <c r="BV2327" i="67"/>
  <c r="BR2327" i="67"/>
  <c r="CD2326" i="67"/>
  <c r="BZ2326" i="67"/>
  <c r="BV2326" i="67"/>
  <c r="BR2326" i="67"/>
  <c r="CD2325" i="67"/>
  <c r="BZ2325" i="67"/>
  <c r="BV2325" i="67"/>
  <c r="BR2325" i="67"/>
  <c r="CD2324" i="67"/>
  <c r="BZ2324" i="67"/>
  <c r="BV2324" i="67"/>
  <c r="BR2324" i="67"/>
  <c r="CD2323" i="67"/>
  <c r="BZ2323" i="67"/>
  <c r="BV2323" i="67"/>
  <c r="BR2323" i="67"/>
  <c r="CD2322" i="67"/>
  <c r="BZ2322" i="67"/>
  <c r="BV2322" i="67"/>
  <c r="BR2322" i="67"/>
  <c r="CD2321" i="67"/>
  <c r="BZ2321" i="67"/>
  <c r="BV2321" i="67"/>
  <c r="BR2321" i="67"/>
  <c r="CD2320" i="67"/>
  <c r="BZ2320" i="67"/>
  <c r="BV2320" i="67"/>
  <c r="BR2320" i="67"/>
  <c r="CD2319" i="67"/>
  <c r="BZ2319" i="67"/>
  <c r="BV2319" i="67"/>
  <c r="BR2319" i="67"/>
  <c r="CD2318" i="67"/>
  <c r="BZ2318" i="67"/>
  <c r="BV2318" i="67"/>
  <c r="BR2318" i="67"/>
  <c r="CD2317" i="67"/>
  <c r="BZ2317" i="67"/>
  <c r="BV2317" i="67"/>
  <c r="BR2317" i="67"/>
  <c r="CD2316" i="67"/>
  <c r="BZ2316" i="67"/>
  <c r="BV2316" i="67"/>
  <c r="BR2316" i="67"/>
  <c r="CD2315" i="67"/>
  <c r="BZ2315" i="67"/>
  <c r="BV2315" i="67"/>
  <c r="BR2315" i="67"/>
  <c r="CD2314" i="67"/>
  <c r="BZ2314" i="67"/>
  <c r="BV2314" i="67"/>
  <c r="BR2314" i="67"/>
  <c r="CD2313" i="67"/>
  <c r="BZ2313" i="67"/>
  <c r="BV2313" i="67"/>
  <c r="BR2313" i="67"/>
  <c r="CD2312" i="67"/>
  <c r="BZ2312" i="67"/>
  <c r="BV2312" i="67"/>
  <c r="BR2312" i="67"/>
  <c r="CD2311" i="67"/>
  <c r="BZ2311" i="67"/>
  <c r="BV2311" i="67"/>
  <c r="BR2311" i="67"/>
  <c r="CD2310" i="67"/>
  <c r="BZ2310" i="67"/>
  <c r="BV2310" i="67"/>
  <c r="BR2310" i="67"/>
  <c r="CD2309" i="67"/>
  <c r="BZ2309" i="67"/>
  <c r="BV2309" i="67"/>
  <c r="BR2309" i="67"/>
  <c r="CD2308" i="67"/>
  <c r="BZ2308" i="67"/>
  <c r="BV2308" i="67"/>
  <c r="BR2308" i="67"/>
  <c r="CD2307" i="67"/>
  <c r="BZ2307" i="67"/>
  <c r="BV2307" i="67"/>
  <c r="BR2307" i="67"/>
  <c r="CD2306" i="67"/>
  <c r="BZ2306" i="67"/>
  <c r="BV2306" i="67"/>
  <c r="BR2306" i="67"/>
  <c r="CD2305" i="67"/>
  <c r="BZ2305" i="67"/>
  <c r="BV2305" i="67"/>
  <c r="BR2305" i="67"/>
  <c r="CD2304" i="67"/>
  <c r="BZ2304" i="67"/>
  <c r="BV2304" i="67"/>
  <c r="BR2304" i="67"/>
  <c r="CD2303" i="67"/>
  <c r="BZ2303" i="67"/>
  <c r="BV2303" i="67"/>
  <c r="BR2303" i="67"/>
  <c r="CD2302" i="67"/>
  <c r="BZ2302" i="67"/>
  <c r="BV2302" i="67"/>
  <c r="BR2302" i="67"/>
  <c r="CD2301" i="67"/>
  <c r="BZ2301" i="67"/>
  <c r="BV2301" i="67"/>
  <c r="BR2301" i="67"/>
  <c r="CD2300" i="67"/>
  <c r="BZ2300" i="67"/>
  <c r="BV2300" i="67"/>
  <c r="BR2300" i="67"/>
  <c r="CD2299" i="67"/>
  <c r="BZ2299" i="67"/>
  <c r="BV2299" i="67"/>
  <c r="BR2299" i="67"/>
  <c r="CD2298" i="67"/>
  <c r="BZ2298" i="67"/>
  <c r="BV2298" i="67"/>
  <c r="BR2298" i="67"/>
  <c r="CD2297" i="67"/>
  <c r="BZ2297" i="67"/>
  <c r="BV2297" i="67"/>
  <c r="BR2297" i="67"/>
  <c r="CD2296" i="67"/>
  <c r="BZ2296" i="67"/>
  <c r="BV2296" i="67"/>
  <c r="BR2296" i="67"/>
  <c r="CD2295" i="67"/>
  <c r="BZ2295" i="67"/>
  <c r="BV2295" i="67"/>
  <c r="BR2295" i="67"/>
  <c r="CD2294" i="67"/>
  <c r="BZ2294" i="67"/>
  <c r="BV2294" i="67"/>
  <c r="BR2294" i="67"/>
  <c r="CD2293" i="67"/>
  <c r="BZ2293" i="67"/>
  <c r="BV2293" i="67"/>
  <c r="BR2293" i="67"/>
  <c r="CD2292" i="67"/>
  <c r="BZ2292" i="67"/>
  <c r="BV2292" i="67"/>
  <c r="BR2292" i="67"/>
  <c r="CD2291" i="67"/>
  <c r="BZ2291" i="67"/>
  <c r="BV2291" i="67"/>
  <c r="BR2291" i="67"/>
  <c r="CD2290" i="67"/>
  <c r="BZ2290" i="67"/>
  <c r="BV2290" i="67"/>
  <c r="BR2290" i="67"/>
  <c r="CD2289" i="67"/>
  <c r="BZ2289" i="67"/>
  <c r="BV2289" i="67"/>
  <c r="BR2289" i="67"/>
  <c r="CD2288" i="67"/>
  <c r="BZ2288" i="67"/>
  <c r="BV2288" i="67"/>
  <c r="BR2288" i="67"/>
  <c r="CD2287" i="67"/>
  <c r="BZ2287" i="67"/>
  <c r="BV2287" i="67"/>
  <c r="BR2287" i="67"/>
  <c r="CD2286" i="67"/>
  <c r="BZ2286" i="67"/>
  <c r="BV2286" i="67"/>
  <c r="BR2286" i="67"/>
  <c r="CD2285" i="67"/>
  <c r="BZ2285" i="67"/>
  <c r="BV2285" i="67"/>
  <c r="BR2285" i="67"/>
  <c r="CD2284" i="67"/>
  <c r="BZ2284" i="67"/>
  <c r="BV2284" i="67"/>
  <c r="BR2284" i="67"/>
  <c r="CD2283" i="67"/>
  <c r="BZ2283" i="67"/>
  <c r="BV2283" i="67"/>
  <c r="BR2283" i="67"/>
  <c r="CD2282" i="67"/>
  <c r="BZ2282" i="67"/>
  <c r="BV2282" i="67"/>
  <c r="BR2282" i="67"/>
  <c r="CD2281" i="67"/>
  <c r="BZ2281" i="67"/>
  <c r="BV2281" i="67"/>
  <c r="BR2281" i="67"/>
  <c r="CD2280" i="67"/>
  <c r="BZ2280" i="67"/>
  <c r="BV2280" i="67"/>
  <c r="BR2280" i="67"/>
  <c r="CD2279" i="67"/>
  <c r="BZ2279" i="67"/>
  <c r="BV2279" i="67"/>
  <c r="BR2279" i="67"/>
  <c r="CD2278" i="67"/>
  <c r="BZ2278" i="67"/>
  <c r="BV2278" i="67"/>
  <c r="BR2278" i="67"/>
  <c r="CD2277" i="67"/>
  <c r="BZ2277" i="67"/>
  <c r="BV2277" i="67"/>
  <c r="BR2277" i="67"/>
  <c r="CD2276" i="67"/>
  <c r="BZ2276" i="67"/>
  <c r="BV2276" i="67"/>
  <c r="BR2276" i="67"/>
  <c r="CD2275" i="67"/>
  <c r="BZ2275" i="67"/>
  <c r="BV2275" i="67"/>
  <c r="BR2275" i="67"/>
  <c r="CD2274" i="67"/>
  <c r="BZ2274" i="67"/>
  <c r="BV2274" i="67"/>
  <c r="BR2274" i="67"/>
  <c r="CD2273" i="67"/>
  <c r="BZ2273" i="67"/>
  <c r="BV2273" i="67"/>
  <c r="BR2273" i="67"/>
  <c r="CD2272" i="67"/>
  <c r="BZ2272" i="67"/>
  <c r="BV2272" i="67"/>
  <c r="BR2272" i="67"/>
  <c r="CD2271" i="67"/>
  <c r="BZ2271" i="67"/>
  <c r="BV2271" i="67"/>
  <c r="BR2271" i="67"/>
  <c r="CD2270" i="67"/>
  <c r="BZ2270" i="67"/>
  <c r="BV2270" i="67"/>
  <c r="BR2270" i="67"/>
  <c r="CD2269" i="67"/>
  <c r="BZ2269" i="67"/>
  <c r="BV2269" i="67"/>
  <c r="BR2269" i="67"/>
  <c r="CD2268" i="67"/>
  <c r="BZ2268" i="67"/>
  <c r="BV2268" i="67"/>
  <c r="BR2268" i="67"/>
  <c r="CD2267" i="67"/>
  <c r="BZ2267" i="67"/>
  <c r="BV2267" i="67"/>
  <c r="BR2267" i="67"/>
  <c r="CD2266" i="67"/>
  <c r="BZ2266" i="67"/>
  <c r="BV2266" i="67"/>
  <c r="BR2266" i="67"/>
  <c r="CD2265" i="67"/>
  <c r="BZ2265" i="67"/>
  <c r="BV2265" i="67"/>
  <c r="BR2265" i="67"/>
  <c r="CD2264" i="67"/>
  <c r="BZ2264" i="67"/>
  <c r="BV2264" i="67"/>
  <c r="BR2264" i="67"/>
  <c r="CD2263" i="67"/>
  <c r="BZ2263" i="67"/>
  <c r="BV2263" i="67"/>
  <c r="BR2263" i="67"/>
  <c r="CD2262" i="67"/>
  <c r="BZ2262" i="67"/>
  <c r="BV2262" i="67"/>
  <c r="BR2262" i="67"/>
  <c r="CD2261" i="67"/>
  <c r="BZ2261" i="67"/>
  <c r="BV2261" i="67"/>
  <c r="BR2261" i="67"/>
  <c r="CD2260" i="67"/>
  <c r="BZ2260" i="67"/>
  <c r="BV2260" i="67"/>
  <c r="BR2260" i="67"/>
  <c r="CD2259" i="67"/>
  <c r="BZ2259" i="67"/>
  <c r="BV2259" i="67"/>
  <c r="BR2259" i="67"/>
  <c r="CD2258" i="67"/>
  <c r="BZ2258" i="67"/>
  <c r="BV2258" i="67"/>
  <c r="BR2258" i="67"/>
  <c r="CD2257" i="67"/>
  <c r="BZ2257" i="67"/>
  <c r="BV2257" i="67"/>
  <c r="BR2257" i="67"/>
  <c r="CD2256" i="67"/>
  <c r="BZ2256" i="67"/>
  <c r="BV2256" i="67"/>
  <c r="BR2256" i="67"/>
  <c r="CD2255" i="67"/>
  <c r="BZ2255" i="67"/>
  <c r="BV2255" i="67"/>
  <c r="BR2255" i="67"/>
  <c r="CD2254" i="67"/>
  <c r="BZ2254" i="67"/>
  <c r="BV2254" i="67"/>
  <c r="BR2254" i="67"/>
  <c r="CD2253" i="67"/>
  <c r="BZ2253" i="67"/>
  <c r="BV2253" i="67"/>
  <c r="BR2253" i="67"/>
  <c r="CD2252" i="67"/>
  <c r="BZ2252" i="67"/>
  <c r="BV2252" i="67"/>
  <c r="BR2252" i="67"/>
  <c r="CD2251" i="67"/>
  <c r="BZ2251" i="67"/>
  <c r="BV2251" i="67"/>
  <c r="BR2251" i="67"/>
  <c r="CD2250" i="67"/>
  <c r="BZ2250" i="67"/>
  <c r="BV2250" i="67"/>
  <c r="BR2250" i="67"/>
  <c r="CD2249" i="67"/>
  <c r="BZ2249" i="67"/>
  <c r="BV2249" i="67"/>
  <c r="BR2249" i="67"/>
  <c r="CD2248" i="67"/>
  <c r="BZ2248" i="67"/>
  <c r="BV2248" i="67"/>
  <c r="BR2248" i="67"/>
  <c r="CD2247" i="67"/>
  <c r="BZ2247" i="67"/>
  <c r="BV2247" i="67"/>
  <c r="BR2247" i="67"/>
  <c r="CD2246" i="67"/>
  <c r="BZ2246" i="67"/>
  <c r="BV2246" i="67"/>
  <c r="BR2246" i="67"/>
  <c r="CD2245" i="67"/>
  <c r="BZ2245" i="67"/>
  <c r="BV2245" i="67"/>
  <c r="BR2245" i="67"/>
  <c r="CD2244" i="67"/>
  <c r="BZ2244" i="67"/>
  <c r="BV2244" i="67"/>
  <c r="BR2244" i="67"/>
  <c r="CD2243" i="67"/>
  <c r="BZ2243" i="67"/>
  <c r="BV2243" i="67"/>
  <c r="BR2243" i="67"/>
  <c r="CD2242" i="67"/>
  <c r="BZ2242" i="67"/>
  <c r="BV2242" i="67"/>
  <c r="BR2242" i="67"/>
  <c r="CD2241" i="67"/>
  <c r="BZ2241" i="67"/>
  <c r="BV2241" i="67"/>
  <c r="BR2241" i="67"/>
  <c r="CD2240" i="67"/>
  <c r="BZ2240" i="67"/>
  <c r="BV2240" i="67"/>
  <c r="BR2240" i="67"/>
  <c r="CD2239" i="67"/>
  <c r="BZ2239" i="67"/>
  <c r="BV2239" i="67"/>
  <c r="BR2239" i="67"/>
  <c r="CD2238" i="67"/>
  <c r="BZ2238" i="67"/>
  <c r="BV2238" i="67"/>
  <c r="BR2238" i="67"/>
  <c r="CD2237" i="67"/>
  <c r="BZ2237" i="67"/>
  <c r="BV2237" i="67"/>
  <c r="BR2237" i="67"/>
  <c r="CD2236" i="67"/>
  <c r="BZ2236" i="67"/>
  <c r="BV2236" i="67"/>
  <c r="BR2236" i="67"/>
  <c r="CD2235" i="67"/>
  <c r="BZ2235" i="67"/>
  <c r="BV2235" i="67"/>
  <c r="BR2235" i="67"/>
  <c r="CD2234" i="67"/>
  <c r="BZ2234" i="67"/>
  <c r="BV2234" i="67"/>
  <c r="BR2234" i="67"/>
  <c r="CD2233" i="67"/>
  <c r="BZ2233" i="67"/>
  <c r="BV2233" i="67"/>
  <c r="BR2233" i="67"/>
  <c r="CD2232" i="67"/>
  <c r="BZ2232" i="67"/>
  <c r="BV2232" i="67"/>
  <c r="BR2232" i="67"/>
  <c r="CD2231" i="67"/>
  <c r="BZ2231" i="67"/>
  <c r="BV2231" i="67"/>
  <c r="BR2231" i="67"/>
  <c r="CD2230" i="67"/>
  <c r="BZ2230" i="67"/>
  <c r="BV2230" i="67"/>
  <c r="BR2230" i="67"/>
  <c r="CD2229" i="67"/>
  <c r="BZ2229" i="67"/>
  <c r="BV2229" i="67"/>
  <c r="BR2229" i="67"/>
  <c r="CD2228" i="67"/>
  <c r="BZ2228" i="67"/>
  <c r="BV2228" i="67"/>
  <c r="BR2228" i="67"/>
  <c r="CD2227" i="67"/>
  <c r="BZ2227" i="67"/>
  <c r="BV2227" i="67"/>
  <c r="BR2227" i="67"/>
  <c r="CD2226" i="67"/>
  <c r="BZ2226" i="67"/>
  <c r="BV2226" i="67"/>
  <c r="BR2226" i="67"/>
  <c r="CD2225" i="67"/>
  <c r="BZ2225" i="67"/>
  <c r="BV2225" i="67"/>
  <c r="BR2225" i="67"/>
  <c r="CD2224" i="67"/>
  <c r="BZ2224" i="67"/>
  <c r="BV2224" i="67"/>
  <c r="BR2224" i="67"/>
  <c r="CD2223" i="67"/>
  <c r="BZ2223" i="67"/>
  <c r="BV2223" i="67"/>
  <c r="BR2223" i="67"/>
  <c r="CD2222" i="67"/>
  <c r="BZ2222" i="67"/>
  <c r="BV2222" i="67"/>
  <c r="BR2222" i="67"/>
  <c r="CD2221" i="67"/>
  <c r="BZ2221" i="67"/>
  <c r="BV2221" i="67"/>
  <c r="BR2221" i="67"/>
  <c r="CD2220" i="67"/>
  <c r="BZ2220" i="67"/>
  <c r="BV2220" i="67"/>
  <c r="BR2220" i="67"/>
  <c r="CD2219" i="67"/>
  <c r="BZ2219" i="67"/>
  <c r="BV2219" i="67"/>
  <c r="BR2219" i="67"/>
  <c r="CD2218" i="67"/>
  <c r="BZ2218" i="67"/>
  <c r="BV2218" i="67"/>
  <c r="BR2218" i="67"/>
  <c r="CD2217" i="67"/>
  <c r="BZ2217" i="67"/>
  <c r="BV2217" i="67"/>
  <c r="BR2217" i="67"/>
  <c r="CD2216" i="67"/>
  <c r="BZ2216" i="67"/>
  <c r="BV2216" i="67"/>
  <c r="BR2216" i="67"/>
  <c r="CD2215" i="67"/>
  <c r="BZ2215" i="67"/>
  <c r="BV2215" i="67"/>
  <c r="BR2215" i="67"/>
  <c r="CD2214" i="67"/>
  <c r="BZ2214" i="67"/>
  <c r="BV2214" i="67"/>
  <c r="BR2214" i="67"/>
  <c r="CD2213" i="67"/>
  <c r="BZ2213" i="67"/>
  <c r="BV2213" i="67"/>
  <c r="BR2213" i="67"/>
  <c r="CD2212" i="67"/>
  <c r="BZ2212" i="67"/>
  <c r="BV2212" i="67"/>
  <c r="BR2212" i="67"/>
  <c r="CD2211" i="67"/>
  <c r="BZ2211" i="67"/>
  <c r="BV2211" i="67"/>
  <c r="BR2211" i="67"/>
  <c r="CD2210" i="67"/>
  <c r="BZ2210" i="67"/>
  <c r="BV2210" i="67"/>
  <c r="BR2210" i="67"/>
  <c r="CD2209" i="67"/>
  <c r="BZ2209" i="67"/>
  <c r="BV2209" i="67"/>
  <c r="BR2209" i="67"/>
  <c r="CD2208" i="67"/>
  <c r="BZ2208" i="67"/>
  <c r="BV2208" i="67"/>
  <c r="BR2208" i="67"/>
  <c r="CD2207" i="67"/>
  <c r="BZ2207" i="67"/>
  <c r="BV2207" i="67"/>
  <c r="BR2207" i="67"/>
  <c r="CD2206" i="67"/>
  <c r="BZ2206" i="67"/>
  <c r="BV2206" i="67"/>
  <c r="BR2206" i="67"/>
  <c r="CD2205" i="67"/>
  <c r="BZ2205" i="67"/>
  <c r="BV2205" i="67"/>
  <c r="BR2205" i="67"/>
  <c r="CD2204" i="67"/>
  <c r="BZ2204" i="67"/>
  <c r="BV2204" i="67"/>
  <c r="BR2204" i="67"/>
  <c r="CD2203" i="67"/>
  <c r="BZ2203" i="67"/>
  <c r="BV2203" i="67"/>
  <c r="BR2203" i="67"/>
  <c r="CD2202" i="67"/>
  <c r="BZ2202" i="67"/>
  <c r="BV2202" i="67"/>
  <c r="BR2202" i="67"/>
  <c r="CD2201" i="67"/>
  <c r="BZ2201" i="67"/>
  <c r="BV2201" i="67"/>
  <c r="BR2201" i="67"/>
  <c r="CD2200" i="67"/>
  <c r="BZ2200" i="67"/>
  <c r="BV2200" i="67"/>
  <c r="BR2200" i="67"/>
  <c r="CD2199" i="67"/>
  <c r="BZ2199" i="67"/>
  <c r="BV2199" i="67"/>
  <c r="BR2199" i="67"/>
  <c r="CD2198" i="67"/>
  <c r="BZ2198" i="67"/>
  <c r="BV2198" i="67"/>
  <c r="BR2198" i="67"/>
  <c r="CD2197" i="67"/>
  <c r="BZ2197" i="67"/>
  <c r="BV2197" i="67"/>
  <c r="BR2197" i="67"/>
  <c r="CD2196" i="67"/>
  <c r="BZ2196" i="67"/>
  <c r="BV2196" i="67"/>
  <c r="BR2196" i="67"/>
  <c r="CD2195" i="67"/>
  <c r="BZ2195" i="67"/>
  <c r="BV2195" i="67"/>
  <c r="BR2195" i="67"/>
  <c r="CD2194" i="67"/>
  <c r="BZ2194" i="67"/>
  <c r="BV2194" i="67"/>
  <c r="BR2194" i="67"/>
  <c r="CD2193" i="67"/>
  <c r="BZ2193" i="67"/>
  <c r="BV2193" i="67"/>
  <c r="BR2193" i="67"/>
  <c r="CD2192" i="67"/>
  <c r="BZ2192" i="67"/>
  <c r="BV2192" i="67"/>
  <c r="BR2192" i="67"/>
  <c r="CD2191" i="67"/>
  <c r="BZ2191" i="67"/>
  <c r="BV2191" i="67"/>
  <c r="BR2191" i="67"/>
  <c r="CD2190" i="67"/>
  <c r="BZ2190" i="67"/>
  <c r="BV2190" i="67"/>
  <c r="BR2190" i="67"/>
  <c r="CD2189" i="67"/>
  <c r="BZ2189" i="67"/>
  <c r="BV2189" i="67"/>
  <c r="BR2189" i="67"/>
  <c r="CD2188" i="67"/>
  <c r="BZ2188" i="67"/>
  <c r="BV2188" i="67"/>
  <c r="BR2188" i="67"/>
  <c r="CD2187" i="67"/>
  <c r="BZ2187" i="67"/>
  <c r="BV2187" i="67"/>
  <c r="BR2187" i="67"/>
  <c r="CD2186" i="67"/>
  <c r="BZ2186" i="67"/>
  <c r="BV2186" i="67"/>
  <c r="BR2186" i="67"/>
  <c r="CD2185" i="67"/>
  <c r="BZ2185" i="67"/>
  <c r="BV2185" i="67"/>
  <c r="BR2185" i="67"/>
  <c r="CD2184" i="67"/>
  <c r="BZ2184" i="67"/>
  <c r="BV2184" i="67"/>
  <c r="BR2184" i="67"/>
  <c r="CD2183" i="67"/>
  <c r="BZ2183" i="67"/>
  <c r="BV2183" i="67"/>
  <c r="BR2183" i="67"/>
  <c r="CD2182" i="67"/>
  <c r="BZ2182" i="67"/>
  <c r="BV2182" i="67"/>
  <c r="BR2182" i="67"/>
  <c r="CD2181" i="67"/>
  <c r="BZ2181" i="67"/>
  <c r="BV2181" i="67"/>
  <c r="BR2181" i="67"/>
  <c r="CD2180" i="67"/>
  <c r="BZ2180" i="67"/>
  <c r="BV2180" i="67"/>
  <c r="BR2180" i="67"/>
  <c r="CD2179" i="67"/>
  <c r="BZ2179" i="67"/>
  <c r="BV2179" i="67"/>
  <c r="BR2179" i="67"/>
  <c r="CD2178" i="67"/>
  <c r="BZ2178" i="67"/>
  <c r="BV2178" i="67"/>
  <c r="BR2178" i="67"/>
  <c r="CD2177" i="67"/>
  <c r="BZ2177" i="67"/>
  <c r="BV2177" i="67"/>
  <c r="BR2177" i="67"/>
  <c r="CD2176" i="67"/>
  <c r="BZ2176" i="67"/>
  <c r="BV2176" i="67"/>
  <c r="BR2176" i="67"/>
  <c r="CD2175" i="67"/>
  <c r="BZ2175" i="67"/>
  <c r="BV2175" i="67"/>
  <c r="BR2175" i="67"/>
  <c r="CD2174" i="67"/>
  <c r="BZ2174" i="67"/>
  <c r="BV2174" i="67"/>
  <c r="BR2174" i="67"/>
  <c r="CD2173" i="67"/>
  <c r="BZ2173" i="67"/>
  <c r="BV2173" i="67"/>
  <c r="BR2173" i="67"/>
  <c r="CD2172" i="67"/>
  <c r="BZ2172" i="67"/>
  <c r="BV2172" i="67"/>
  <c r="BR2172" i="67"/>
  <c r="CD2171" i="67"/>
  <c r="BZ2171" i="67"/>
  <c r="BV2171" i="67"/>
  <c r="BR2171" i="67"/>
  <c r="CD2170" i="67"/>
  <c r="BZ2170" i="67"/>
  <c r="BV2170" i="67"/>
  <c r="BR2170" i="67"/>
  <c r="CD2169" i="67"/>
  <c r="BZ2169" i="67"/>
  <c r="BV2169" i="67"/>
  <c r="BR2169" i="67"/>
  <c r="CD2168" i="67"/>
  <c r="BZ2168" i="67"/>
  <c r="BV2168" i="67"/>
  <c r="BR2168" i="67"/>
  <c r="CD2167" i="67"/>
  <c r="BZ2167" i="67"/>
  <c r="BV2167" i="67"/>
  <c r="BR2167" i="67"/>
  <c r="CD2166" i="67"/>
  <c r="BZ2166" i="67"/>
  <c r="BV2166" i="67"/>
  <c r="BR2166" i="67"/>
  <c r="CD2165" i="67"/>
  <c r="BZ2165" i="67"/>
  <c r="BV2165" i="67"/>
  <c r="BR2165" i="67"/>
  <c r="CD2164" i="67"/>
  <c r="BZ2164" i="67"/>
  <c r="BV2164" i="67"/>
  <c r="BR2164" i="67"/>
  <c r="CD2163" i="67"/>
  <c r="BZ2163" i="67"/>
  <c r="BV2163" i="67"/>
  <c r="BR2163" i="67"/>
  <c r="CD2162" i="67"/>
  <c r="BZ2162" i="67"/>
  <c r="BV2162" i="67"/>
  <c r="BR2162" i="67"/>
  <c r="CD2161" i="67"/>
  <c r="BZ2161" i="67"/>
  <c r="BV2161" i="67"/>
  <c r="BR2161" i="67"/>
  <c r="CD2160" i="67"/>
  <c r="BZ2160" i="67"/>
  <c r="BV2160" i="67"/>
  <c r="BR2160" i="67"/>
  <c r="CD2159" i="67"/>
  <c r="BZ2159" i="67"/>
  <c r="BV2159" i="67"/>
  <c r="BR2159" i="67"/>
  <c r="CD2158" i="67"/>
  <c r="BZ2158" i="67"/>
  <c r="BV2158" i="67"/>
  <c r="BR2158" i="67"/>
  <c r="CD2157" i="67"/>
  <c r="BZ2157" i="67"/>
  <c r="BV2157" i="67"/>
  <c r="BR2157" i="67"/>
  <c r="CD2156" i="67"/>
  <c r="BZ2156" i="67"/>
  <c r="BV2156" i="67"/>
  <c r="BR2156" i="67"/>
  <c r="CD2155" i="67"/>
  <c r="BZ2155" i="67"/>
  <c r="BV2155" i="67"/>
  <c r="BR2155" i="67"/>
  <c r="CD2154" i="67"/>
  <c r="BZ2154" i="67"/>
  <c r="BV2154" i="67"/>
  <c r="BR2154" i="67"/>
  <c r="CD2153" i="67"/>
  <c r="BZ2153" i="67"/>
  <c r="BV2153" i="67"/>
  <c r="BR2153" i="67"/>
  <c r="CD2152" i="67"/>
  <c r="BZ2152" i="67"/>
  <c r="BV2152" i="67"/>
  <c r="BR2152" i="67"/>
  <c r="CD2151" i="67"/>
  <c r="BZ2151" i="67"/>
  <c r="BV2151" i="67"/>
  <c r="BR2151" i="67"/>
  <c r="CD2150" i="67"/>
  <c r="BZ2150" i="67"/>
  <c r="BV2150" i="67"/>
  <c r="BR2150" i="67"/>
  <c r="CD2149" i="67"/>
  <c r="BZ2149" i="67"/>
  <c r="BV2149" i="67"/>
  <c r="BR2149" i="67"/>
  <c r="CD2148" i="67"/>
  <c r="BZ2148" i="67"/>
  <c r="BV2148" i="67"/>
  <c r="BR2148" i="67"/>
  <c r="CD2147" i="67"/>
  <c r="BZ2147" i="67"/>
  <c r="BV2147" i="67"/>
  <c r="BR2147" i="67"/>
  <c r="CD2146" i="67"/>
  <c r="BZ2146" i="67"/>
  <c r="BV2146" i="67"/>
  <c r="BR2146" i="67"/>
  <c r="CD2145" i="67"/>
  <c r="BZ2145" i="67"/>
  <c r="BV2145" i="67"/>
  <c r="BR2145" i="67"/>
  <c r="CD2144" i="67"/>
  <c r="BZ2144" i="67"/>
  <c r="BV2144" i="67"/>
  <c r="BR2144" i="67"/>
  <c r="CD2143" i="67"/>
  <c r="BZ2143" i="67"/>
  <c r="BV2143" i="67"/>
  <c r="BR2143" i="67"/>
  <c r="CD2142" i="67"/>
  <c r="BZ2142" i="67"/>
  <c r="BV2142" i="67"/>
  <c r="BR2142" i="67"/>
  <c r="CD2141" i="67"/>
  <c r="BZ2141" i="67"/>
  <c r="BV2141" i="67"/>
  <c r="BR2141" i="67"/>
  <c r="CD2140" i="67"/>
  <c r="BZ2140" i="67"/>
  <c r="BV2140" i="67"/>
  <c r="BR2140" i="67"/>
  <c r="CD2139" i="67"/>
  <c r="BZ2139" i="67"/>
  <c r="BV2139" i="67"/>
  <c r="BR2139" i="67"/>
  <c r="CD2138" i="67"/>
  <c r="BZ2138" i="67"/>
  <c r="BV2138" i="67"/>
  <c r="BR2138" i="67"/>
  <c r="CD2137" i="67"/>
  <c r="BZ2137" i="67"/>
  <c r="BV2137" i="67"/>
  <c r="BR2137" i="67"/>
  <c r="CD2136" i="67"/>
  <c r="BZ2136" i="67"/>
  <c r="BV2136" i="67"/>
  <c r="BR2136" i="67"/>
  <c r="CD2135" i="67"/>
  <c r="BZ2135" i="67"/>
  <c r="BV2135" i="67"/>
  <c r="BR2135" i="67"/>
  <c r="CD2134" i="67"/>
  <c r="BZ2134" i="67"/>
  <c r="BV2134" i="67"/>
  <c r="BR2134" i="67"/>
  <c r="CD2133" i="67"/>
  <c r="BZ2133" i="67"/>
  <c r="BV2133" i="67"/>
  <c r="BR2133" i="67"/>
  <c r="CD2132" i="67"/>
  <c r="BZ2132" i="67"/>
  <c r="BV2132" i="67"/>
  <c r="BR2132" i="67"/>
  <c r="CD2131" i="67"/>
  <c r="BZ2131" i="67"/>
  <c r="BV2131" i="67"/>
  <c r="BR2131" i="67"/>
  <c r="CD2130" i="67"/>
  <c r="BZ2130" i="67"/>
  <c r="BV2130" i="67"/>
  <c r="BR2130" i="67"/>
  <c r="CD2129" i="67"/>
  <c r="BZ2129" i="67"/>
  <c r="BV2129" i="67"/>
  <c r="BR2129" i="67"/>
  <c r="CD2128" i="67"/>
  <c r="BZ2128" i="67"/>
  <c r="BV2128" i="67"/>
  <c r="BR2128" i="67"/>
  <c r="CD2127" i="67"/>
  <c r="BZ2127" i="67"/>
  <c r="BV2127" i="67"/>
  <c r="BR2127" i="67"/>
  <c r="CD2126" i="67"/>
  <c r="BZ2126" i="67"/>
  <c r="BV2126" i="67"/>
  <c r="BR2126" i="67"/>
  <c r="CD2125" i="67"/>
  <c r="BZ2125" i="67"/>
  <c r="BV2125" i="67"/>
  <c r="BR2125" i="67"/>
  <c r="CD2124" i="67"/>
  <c r="BZ2124" i="67"/>
  <c r="BV2124" i="67"/>
  <c r="BR2124" i="67"/>
  <c r="CD2123" i="67"/>
  <c r="BZ2123" i="67"/>
  <c r="BV2123" i="67"/>
  <c r="BR2123" i="67"/>
  <c r="CD2122" i="67"/>
  <c r="BZ2122" i="67"/>
  <c r="BV2122" i="67"/>
  <c r="BR2122" i="67"/>
  <c r="CD2121" i="67"/>
  <c r="BZ2121" i="67"/>
  <c r="BV2121" i="67"/>
  <c r="BR2121" i="67"/>
  <c r="CD2120" i="67"/>
  <c r="BZ2120" i="67"/>
  <c r="BV2120" i="67"/>
  <c r="BR2120" i="67"/>
  <c r="CD2119" i="67"/>
  <c r="BZ2119" i="67"/>
  <c r="BV2119" i="67"/>
  <c r="BR2119" i="67"/>
  <c r="CD2118" i="67"/>
  <c r="BZ2118" i="67"/>
  <c r="BV2118" i="67"/>
  <c r="BR2118" i="67"/>
  <c r="CD2117" i="67"/>
  <c r="BZ2117" i="67"/>
  <c r="BV2117" i="67"/>
  <c r="BR2117" i="67"/>
  <c r="CD2116" i="67"/>
  <c r="BZ2116" i="67"/>
  <c r="BV2116" i="67"/>
  <c r="BR2116" i="67"/>
  <c r="CD2115" i="67"/>
  <c r="BZ2115" i="67"/>
  <c r="BV2115" i="67"/>
  <c r="BR2115" i="67"/>
  <c r="CD2114" i="67"/>
  <c r="BZ2114" i="67"/>
  <c r="BV2114" i="67"/>
  <c r="BR2114" i="67"/>
  <c r="CD2113" i="67"/>
  <c r="BZ2113" i="67"/>
  <c r="BV2113" i="67"/>
  <c r="BR2113" i="67"/>
  <c r="CD2112" i="67"/>
  <c r="BZ2112" i="67"/>
  <c r="BV2112" i="67"/>
  <c r="BR2112" i="67"/>
  <c r="CD2111" i="67"/>
  <c r="BZ2111" i="67"/>
  <c r="BV2111" i="67"/>
  <c r="BR2111" i="67"/>
  <c r="CD2110" i="67"/>
  <c r="BZ2110" i="67"/>
  <c r="BV2110" i="67"/>
  <c r="BR2110" i="67"/>
  <c r="CD2109" i="67"/>
  <c r="BZ2109" i="67"/>
  <c r="BV2109" i="67"/>
  <c r="BR2109" i="67"/>
  <c r="CD2108" i="67"/>
  <c r="BZ2108" i="67"/>
  <c r="BV2108" i="67"/>
  <c r="BR2108" i="67"/>
  <c r="CD2107" i="67"/>
  <c r="BZ2107" i="67"/>
  <c r="BV2107" i="67"/>
  <c r="BR2107" i="67"/>
  <c r="CD2106" i="67"/>
  <c r="BZ2106" i="67"/>
  <c r="BV2106" i="67"/>
  <c r="BR2106" i="67"/>
  <c r="CD2105" i="67"/>
  <c r="BZ2105" i="67"/>
  <c r="BV2105" i="67"/>
  <c r="BR2105" i="67"/>
  <c r="CD2104" i="67"/>
  <c r="BZ2104" i="67"/>
  <c r="BV2104" i="67"/>
  <c r="BR2104" i="67"/>
  <c r="CD2103" i="67"/>
  <c r="BZ2103" i="67"/>
  <c r="BV2103" i="67"/>
  <c r="BR2103" i="67"/>
  <c r="CD2102" i="67"/>
  <c r="BZ2102" i="67"/>
  <c r="BV2102" i="67"/>
  <c r="BR2102" i="67"/>
  <c r="CD2101" i="67"/>
  <c r="BZ2101" i="67"/>
  <c r="BV2101" i="67"/>
  <c r="BR2101" i="67"/>
  <c r="CD2100" i="67"/>
  <c r="BZ2100" i="67"/>
  <c r="BV2100" i="67"/>
  <c r="BR2100" i="67"/>
  <c r="CD2099" i="67"/>
  <c r="BZ2099" i="67"/>
  <c r="BV2099" i="67"/>
  <c r="BR2099" i="67"/>
  <c r="CD2098" i="67"/>
  <c r="BZ2098" i="67"/>
  <c r="BV2098" i="67"/>
  <c r="BR2098" i="67"/>
  <c r="CD2097" i="67"/>
  <c r="BZ2097" i="67"/>
  <c r="BV2097" i="67"/>
  <c r="BR2097" i="67"/>
  <c r="CD2096" i="67"/>
  <c r="BZ2096" i="67"/>
  <c r="BV2096" i="67"/>
  <c r="BR2096" i="67"/>
  <c r="CD2095" i="67"/>
  <c r="BZ2095" i="67"/>
  <c r="BV2095" i="67"/>
  <c r="BR2095" i="67"/>
  <c r="CD2094" i="67"/>
  <c r="BZ2094" i="67"/>
  <c r="BV2094" i="67"/>
  <c r="BR2094" i="67"/>
  <c r="CD2093" i="67"/>
  <c r="BZ2093" i="67"/>
  <c r="BV2093" i="67"/>
  <c r="BR2093" i="67"/>
  <c r="CD2092" i="67"/>
  <c r="BZ2092" i="67"/>
  <c r="BV2092" i="67"/>
  <c r="BR2092" i="67"/>
  <c r="CD2091" i="67"/>
  <c r="BZ2091" i="67"/>
  <c r="BV2091" i="67"/>
  <c r="BR2091" i="67"/>
  <c r="CD2090" i="67"/>
  <c r="BZ2090" i="67"/>
  <c r="BV2090" i="67"/>
  <c r="BR2090" i="67"/>
  <c r="CD2089" i="67"/>
  <c r="BZ2089" i="67"/>
  <c r="BV2089" i="67"/>
  <c r="BR2089" i="67"/>
  <c r="CD2088" i="67"/>
  <c r="BZ2088" i="67"/>
  <c r="BV2088" i="67"/>
  <c r="BR2088" i="67"/>
  <c r="CD2087" i="67"/>
  <c r="BZ2087" i="67"/>
  <c r="BV2087" i="67"/>
  <c r="BR2087" i="67"/>
  <c r="CD2086" i="67"/>
  <c r="BZ2086" i="67"/>
  <c r="BV2086" i="67"/>
  <c r="BR2086" i="67"/>
  <c r="CD2085" i="67"/>
  <c r="BZ2085" i="67"/>
  <c r="BV2085" i="67"/>
  <c r="BR2085" i="67"/>
  <c r="CD2084" i="67"/>
  <c r="BZ2084" i="67"/>
  <c r="BV2084" i="67"/>
  <c r="BR2084" i="67"/>
  <c r="CD2083" i="67"/>
  <c r="BZ2083" i="67"/>
  <c r="BV2083" i="67"/>
  <c r="BR2083" i="67"/>
  <c r="CD2082" i="67"/>
  <c r="BZ2082" i="67"/>
  <c r="BV2082" i="67"/>
  <c r="BR2082" i="67"/>
  <c r="CD2081" i="67"/>
  <c r="BZ2081" i="67"/>
  <c r="BV2081" i="67"/>
  <c r="BR2081" i="67"/>
  <c r="CD2080" i="67"/>
  <c r="BZ2080" i="67"/>
  <c r="BV2080" i="67"/>
  <c r="BR2080" i="67"/>
  <c r="CD2079" i="67"/>
  <c r="BZ2079" i="67"/>
  <c r="BV2079" i="67"/>
  <c r="BR2079" i="67"/>
  <c r="CD2078" i="67"/>
  <c r="BZ2078" i="67"/>
  <c r="BV2078" i="67"/>
  <c r="BR2078" i="67"/>
  <c r="CD2077" i="67"/>
  <c r="BZ2077" i="67"/>
  <c r="BV2077" i="67"/>
  <c r="BR2077" i="67"/>
  <c r="CD2076" i="67"/>
  <c r="BZ2076" i="67"/>
  <c r="BV2076" i="67"/>
  <c r="BR2076" i="67"/>
  <c r="CD2075" i="67"/>
  <c r="BZ2075" i="67"/>
  <c r="BV2075" i="67"/>
  <c r="BR2075" i="67"/>
  <c r="CD2074" i="67"/>
  <c r="BZ2074" i="67"/>
  <c r="BV2074" i="67"/>
  <c r="BR2074" i="67"/>
  <c r="CD2073" i="67"/>
  <c r="BZ2073" i="67"/>
  <c r="BV2073" i="67"/>
  <c r="BR2073" i="67"/>
  <c r="CD2072" i="67"/>
  <c r="BZ2072" i="67"/>
  <c r="BV2072" i="67"/>
  <c r="BR2072" i="67"/>
  <c r="CD2071" i="67"/>
  <c r="BZ2071" i="67"/>
  <c r="BV2071" i="67"/>
  <c r="BR2071" i="67"/>
  <c r="CD2070" i="67"/>
  <c r="BZ2070" i="67"/>
  <c r="BV2070" i="67"/>
  <c r="BR2070" i="67"/>
  <c r="CD2069" i="67"/>
  <c r="BZ2069" i="67"/>
  <c r="BV2069" i="67"/>
  <c r="BR2069" i="67"/>
  <c r="CD2068" i="67"/>
  <c r="BZ2068" i="67"/>
  <c r="BV2068" i="67"/>
  <c r="BR2068" i="67"/>
  <c r="CD2067" i="67"/>
  <c r="BZ2067" i="67"/>
  <c r="BV2067" i="67"/>
  <c r="BR2067" i="67"/>
  <c r="CD2066" i="67"/>
  <c r="BZ2066" i="67"/>
  <c r="BV2066" i="67"/>
  <c r="BR2066" i="67"/>
  <c r="CD2065" i="67"/>
  <c r="BZ2065" i="67"/>
  <c r="BV2065" i="67"/>
  <c r="BR2065" i="67"/>
  <c r="CD2064" i="67"/>
  <c r="BZ2064" i="67"/>
  <c r="BV2064" i="67"/>
  <c r="BR2064" i="67"/>
  <c r="CD2063" i="67"/>
  <c r="BZ2063" i="67"/>
  <c r="BV2063" i="67"/>
  <c r="BR2063" i="67"/>
  <c r="CD2062" i="67"/>
  <c r="BZ2062" i="67"/>
  <c r="BV2062" i="67"/>
  <c r="BR2062" i="67"/>
  <c r="CD2061" i="67"/>
  <c r="BZ2061" i="67"/>
  <c r="BV2061" i="67"/>
  <c r="BR2061" i="67"/>
  <c r="CD2060" i="67"/>
  <c r="BZ2060" i="67"/>
  <c r="BV2060" i="67"/>
  <c r="BR2060" i="67"/>
  <c r="CD2059" i="67"/>
  <c r="BZ2059" i="67"/>
  <c r="BV2059" i="67"/>
  <c r="BR2059" i="67"/>
  <c r="CD2058" i="67"/>
  <c r="BZ2058" i="67"/>
  <c r="BV2058" i="67"/>
  <c r="BR2058" i="67"/>
  <c r="CD2057" i="67"/>
  <c r="BZ2057" i="67"/>
  <c r="BV2057" i="67"/>
  <c r="BR2057" i="67"/>
  <c r="CD2056" i="67"/>
  <c r="BZ2056" i="67"/>
  <c r="BV2056" i="67"/>
  <c r="BR2056" i="67"/>
  <c r="CD2055" i="67"/>
  <c r="BZ2055" i="67"/>
  <c r="BV2055" i="67"/>
  <c r="BR2055" i="67"/>
  <c r="CD2054" i="67"/>
  <c r="BZ2054" i="67"/>
  <c r="BV2054" i="67"/>
  <c r="BR2054" i="67"/>
  <c r="CD2053" i="67"/>
  <c r="BZ2053" i="67"/>
  <c r="BV2053" i="67"/>
  <c r="BR2053" i="67"/>
  <c r="CD2052" i="67"/>
  <c r="BZ2052" i="67"/>
  <c r="BV2052" i="67"/>
  <c r="BR2052" i="67"/>
  <c r="CD2051" i="67"/>
  <c r="BZ2051" i="67"/>
  <c r="BV2051" i="67"/>
  <c r="BR2051" i="67"/>
  <c r="CD2050" i="67"/>
  <c r="BZ2050" i="67"/>
  <c r="BV2050" i="67"/>
  <c r="BR2050" i="67"/>
  <c r="CD2049" i="67"/>
  <c r="BZ2049" i="67"/>
  <c r="BV2049" i="67"/>
  <c r="BR2049" i="67"/>
  <c r="CD2048" i="67"/>
  <c r="BZ2048" i="67"/>
  <c r="BV2048" i="67"/>
  <c r="BR2048" i="67"/>
  <c r="CD2047" i="67"/>
  <c r="BZ2047" i="67"/>
  <c r="BV2047" i="67"/>
  <c r="BR2047" i="67"/>
  <c r="CD2046" i="67"/>
  <c r="BZ2046" i="67"/>
  <c r="BV2046" i="67"/>
  <c r="BR2046" i="67"/>
  <c r="CD2045" i="67"/>
  <c r="BZ2045" i="67"/>
  <c r="BV2045" i="67"/>
  <c r="BR2045" i="67"/>
  <c r="CD2044" i="67"/>
  <c r="BZ2044" i="67"/>
  <c r="BV2044" i="67"/>
  <c r="BR2044" i="67"/>
  <c r="CD2043" i="67"/>
  <c r="BZ2043" i="67"/>
  <c r="BV2043" i="67"/>
  <c r="BR2043" i="67"/>
  <c r="CD2042" i="67"/>
  <c r="BZ2042" i="67"/>
  <c r="BV2042" i="67"/>
  <c r="BR2042" i="67"/>
  <c r="CD2041" i="67"/>
  <c r="BZ2041" i="67"/>
  <c r="BV2041" i="67"/>
  <c r="BR2041" i="67"/>
  <c r="CD2040" i="67"/>
  <c r="BZ2040" i="67"/>
  <c r="BV2040" i="67"/>
  <c r="BR2040" i="67"/>
  <c r="CD2039" i="67"/>
  <c r="BZ2039" i="67"/>
  <c r="BV2039" i="67"/>
  <c r="BR2039" i="67"/>
  <c r="CD2038" i="67"/>
  <c r="BZ2038" i="67"/>
  <c r="BV2038" i="67"/>
  <c r="BR2038" i="67"/>
  <c r="CD2037" i="67"/>
  <c r="BZ2037" i="67"/>
  <c r="BV2037" i="67"/>
  <c r="BR2037" i="67"/>
  <c r="CD2036" i="67"/>
  <c r="BZ2036" i="67"/>
  <c r="BV2036" i="67"/>
  <c r="BR2036" i="67"/>
  <c r="CD2035" i="67"/>
  <c r="BZ2035" i="67"/>
  <c r="BV2035" i="67"/>
  <c r="BR2035" i="67"/>
  <c r="CD2034" i="67"/>
  <c r="BZ2034" i="67"/>
  <c r="BV2034" i="67"/>
  <c r="BR2034" i="67"/>
  <c r="CD2033" i="67"/>
  <c r="BZ2033" i="67"/>
  <c r="BV2033" i="67"/>
  <c r="BR2033" i="67"/>
  <c r="CD2032" i="67"/>
  <c r="BZ2032" i="67"/>
  <c r="BV2032" i="67"/>
  <c r="BR2032" i="67"/>
  <c r="CD2031" i="67"/>
  <c r="BZ2031" i="67"/>
  <c r="BV2031" i="67"/>
  <c r="BR2031" i="67"/>
  <c r="CD2030" i="67"/>
  <c r="BZ2030" i="67"/>
  <c r="BV2030" i="67"/>
  <c r="BR2030" i="67"/>
  <c r="CD2029" i="67"/>
  <c r="BZ2029" i="67"/>
  <c r="BV2029" i="67"/>
  <c r="BR2029" i="67"/>
  <c r="CD2028" i="67"/>
  <c r="BZ2028" i="67"/>
  <c r="BV2028" i="67"/>
  <c r="BR2028" i="67"/>
  <c r="CD2027" i="67"/>
  <c r="BZ2027" i="67"/>
  <c r="BV2027" i="67"/>
  <c r="BR2027" i="67"/>
  <c r="CD2026" i="67"/>
  <c r="BZ2026" i="67"/>
  <c r="BV2026" i="67"/>
  <c r="BR2026" i="67"/>
  <c r="CD2025" i="67"/>
  <c r="BZ2025" i="67"/>
  <c r="BV2025" i="67"/>
  <c r="BR2025" i="67"/>
  <c r="CD2024" i="67"/>
  <c r="BZ2024" i="67"/>
  <c r="BV2024" i="67"/>
  <c r="BR2024" i="67"/>
  <c r="CD2023" i="67"/>
  <c r="BZ2023" i="67"/>
  <c r="BV2023" i="67"/>
  <c r="BR2023" i="67"/>
  <c r="CD2022" i="67"/>
  <c r="BZ2022" i="67"/>
  <c r="BV2022" i="67"/>
  <c r="BR2022" i="67"/>
  <c r="CD2021" i="67"/>
  <c r="BZ2021" i="67"/>
  <c r="BV2021" i="67"/>
  <c r="BR2021" i="67"/>
  <c r="CD2020" i="67"/>
  <c r="BZ2020" i="67"/>
  <c r="BV2020" i="67"/>
  <c r="BR2020" i="67"/>
  <c r="CD2019" i="67"/>
  <c r="BZ2019" i="67"/>
  <c r="BV2019" i="67"/>
  <c r="BR2019" i="67"/>
  <c r="CD2018" i="67"/>
  <c r="BZ2018" i="67"/>
  <c r="BV2018" i="67"/>
  <c r="BR2018" i="67"/>
  <c r="CD2017" i="67"/>
  <c r="BZ2017" i="67"/>
  <c r="BV2017" i="67"/>
  <c r="BR2017" i="67"/>
  <c r="CD2016" i="67"/>
  <c r="BZ2016" i="67"/>
  <c r="BV2016" i="67"/>
  <c r="BR2016" i="67"/>
  <c r="CD2015" i="67"/>
  <c r="BZ2015" i="67"/>
  <c r="BV2015" i="67"/>
  <c r="BR2015" i="67"/>
  <c r="CD2014" i="67"/>
  <c r="BZ2014" i="67"/>
  <c r="BV2014" i="67"/>
  <c r="BR2014" i="67"/>
  <c r="CD2013" i="67"/>
  <c r="BZ2013" i="67"/>
  <c r="BV2013" i="67"/>
  <c r="BR2013" i="67"/>
  <c r="CD2012" i="67"/>
  <c r="BZ2012" i="67"/>
  <c r="BV2012" i="67"/>
  <c r="BR2012" i="67"/>
  <c r="CD2011" i="67"/>
  <c r="BZ2011" i="67"/>
  <c r="BV2011" i="67"/>
  <c r="BR2011" i="67"/>
  <c r="CD2010" i="67"/>
  <c r="BZ2010" i="67"/>
  <c r="BV2010" i="67"/>
  <c r="BR2010" i="67"/>
  <c r="CD2009" i="67"/>
  <c r="BZ2009" i="67"/>
  <c r="BV2009" i="67"/>
  <c r="BR2009" i="67"/>
  <c r="CD2008" i="67"/>
  <c r="BZ2008" i="67"/>
  <c r="BV2008" i="67"/>
  <c r="BR2008" i="67"/>
  <c r="CD2007" i="67"/>
  <c r="BZ2007" i="67"/>
  <c r="BV2007" i="67"/>
  <c r="BR2007" i="67"/>
  <c r="CD2006" i="67"/>
  <c r="BZ2006" i="67"/>
  <c r="BV2006" i="67"/>
  <c r="BR2006" i="67"/>
  <c r="CD2005" i="67"/>
  <c r="BZ2005" i="67"/>
  <c r="BV2005" i="67"/>
  <c r="BR2005" i="67"/>
  <c r="CD2004" i="67"/>
  <c r="BZ2004" i="67"/>
  <c r="BV2004" i="67"/>
  <c r="BR2004" i="67"/>
  <c r="CD2003" i="67"/>
  <c r="BZ2003" i="67"/>
  <c r="BV2003" i="67"/>
  <c r="BR2003" i="67"/>
  <c r="CD2002" i="67"/>
  <c r="BZ2002" i="67"/>
  <c r="BV2002" i="67"/>
  <c r="BR2002" i="67"/>
  <c r="CD2001" i="67"/>
  <c r="BZ2001" i="67"/>
  <c r="BV2001" i="67"/>
  <c r="BR2001" i="67"/>
  <c r="CD2000" i="67"/>
  <c r="BZ2000" i="67"/>
  <c r="BV2000" i="67"/>
  <c r="BR2000" i="67"/>
  <c r="CD1999" i="67"/>
  <c r="BZ1999" i="67"/>
  <c r="BV1999" i="67"/>
  <c r="BR1999" i="67"/>
  <c r="CD1998" i="67"/>
  <c r="BZ1998" i="67"/>
  <c r="BV1998" i="67"/>
  <c r="BR1998" i="67"/>
  <c r="CD1997" i="67"/>
  <c r="BZ1997" i="67"/>
  <c r="BV1997" i="67"/>
  <c r="BR1997" i="67"/>
  <c r="CD1996" i="67"/>
  <c r="BZ1996" i="67"/>
  <c r="BV1996" i="67"/>
  <c r="BR1996" i="67"/>
  <c r="CD1995" i="67"/>
  <c r="BZ1995" i="67"/>
  <c r="BV1995" i="67"/>
  <c r="BR1995" i="67"/>
  <c r="CD1994" i="67"/>
  <c r="BZ1994" i="67"/>
  <c r="BV1994" i="67"/>
  <c r="BR1994" i="67"/>
  <c r="CD1993" i="67"/>
  <c r="BZ1993" i="67"/>
  <c r="BV1993" i="67"/>
  <c r="BR1993" i="67"/>
  <c r="CD1992" i="67"/>
  <c r="BZ1992" i="67"/>
  <c r="BV1992" i="67"/>
  <c r="BR1992" i="67"/>
  <c r="CD1991" i="67"/>
  <c r="BZ1991" i="67"/>
  <c r="BV1991" i="67"/>
  <c r="BR1991" i="67"/>
  <c r="CD1990" i="67"/>
  <c r="BZ1990" i="67"/>
  <c r="BV1990" i="67"/>
  <c r="BR1990" i="67"/>
  <c r="CD1989" i="67"/>
  <c r="BZ1989" i="67"/>
  <c r="BV1989" i="67"/>
  <c r="BR1989" i="67"/>
  <c r="CD1988" i="67"/>
  <c r="BZ1988" i="67"/>
  <c r="BV1988" i="67"/>
  <c r="BR1988" i="67"/>
  <c r="CD1987" i="67"/>
  <c r="BZ1987" i="67"/>
  <c r="BV1987" i="67"/>
  <c r="BR1987" i="67"/>
  <c r="CD1986" i="67"/>
  <c r="BZ1986" i="67"/>
  <c r="BV1986" i="67"/>
  <c r="BR1986" i="67"/>
  <c r="CD1985" i="67"/>
  <c r="BZ1985" i="67"/>
  <c r="BV1985" i="67"/>
  <c r="BR1985" i="67"/>
  <c r="CD1984" i="67"/>
  <c r="BZ1984" i="67"/>
  <c r="BV1984" i="67"/>
  <c r="BR1984" i="67"/>
  <c r="CD1983" i="67"/>
  <c r="BZ1983" i="67"/>
  <c r="BV1983" i="67"/>
  <c r="BR1983" i="67"/>
  <c r="CD1982" i="67"/>
  <c r="BZ1982" i="67"/>
  <c r="BV1982" i="67"/>
  <c r="BR1982" i="67"/>
  <c r="CD1981" i="67"/>
  <c r="BZ1981" i="67"/>
  <c r="BV1981" i="67"/>
  <c r="BR1981" i="67"/>
  <c r="CD1980" i="67"/>
  <c r="BZ1980" i="67"/>
  <c r="BV1980" i="67"/>
  <c r="BR1980" i="67"/>
  <c r="CD1979" i="67"/>
  <c r="BZ1979" i="67"/>
  <c r="BV1979" i="67"/>
  <c r="BR1979" i="67"/>
  <c r="CD1978" i="67"/>
  <c r="BZ1978" i="67"/>
  <c r="BV1978" i="67"/>
  <c r="BR1978" i="67"/>
  <c r="CD1977" i="67"/>
  <c r="BZ1977" i="67"/>
  <c r="BV1977" i="67"/>
  <c r="BR1977" i="67"/>
  <c r="CD1976" i="67"/>
  <c r="BZ1976" i="67"/>
  <c r="BV1976" i="67"/>
  <c r="BR1976" i="67"/>
  <c r="CD1975" i="67"/>
  <c r="BZ1975" i="67"/>
  <c r="BV1975" i="67"/>
  <c r="BR1975" i="67"/>
  <c r="CD1974" i="67"/>
  <c r="BZ1974" i="67"/>
  <c r="BV1974" i="67"/>
  <c r="BR1974" i="67"/>
  <c r="CD1973" i="67"/>
  <c r="BZ1973" i="67"/>
  <c r="BV1973" i="67"/>
  <c r="BR1973" i="67"/>
  <c r="CD1972" i="67"/>
  <c r="BZ1972" i="67"/>
  <c r="BV1972" i="67"/>
  <c r="BR1972" i="67"/>
  <c r="CD1971" i="67"/>
  <c r="BZ1971" i="67"/>
  <c r="BV1971" i="67"/>
  <c r="BR1971" i="67"/>
  <c r="CD1970" i="67"/>
  <c r="BZ1970" i="67"/>
  <c r="BV1970" i="67"/>
  <c r="BR1970" i="67"/>
  <c r="CD1969" i="67"/>
  <c r="BZ1969" i="67"/>
  <c r="BV1969" i="67"/>
  <c r="BR1969" i="67"/>
  <c r="CD1968" i="67"/>
  <c r="BZ1968" i="67"/>
  <c r="BV1968" i="67"/>
  <c r="BR1968" i="67"/>
  <c r="CD1967" i="67"/>
  <c r="BZ1967" i="67"/>
  <c r="BV1967" i="67"/>
  <c r="BR1967" i="67"/>
  <c r="CD1966" i="67"/>
  <c r="BZ1966" i="67"/>
  <c r="BV1966" i="67"/>
  <c r="BR1966" i="67"/>
  <c r="CD1965" i="67"/>
  <c r="BZ1965" i="67"/>
  <c r="BV1965" i="67"/>
  <c r="BR1965" i="67"/>
  <c r="CD1964" i="67"/>
  <c r="BZ1964" i="67"/>
  <c r="BV1964" i="67"/>
  <c r="BR1964" i="67"/>
  <c r="CD1963" i="67"/>
  <c r="BZ1963" i="67"/>
  <c r="BV1963" i="67"/>
  <c r="BR1963" i="67"/>
  <c r="CD1962" i="67"/>
  <c r="BZ1962" i="67"/>
  <c r="BV1962" i="67"/>
  <c r="BR1962" i="67"/>
  <c r="CD1961" i="67"/>
  <c r="BZ1961" i="67"/>
  <c r="BV1961" i="67"/>
  <c r="BR1961" i="67"/>
  <c r="CD1960" i="67"/>
  <c r="BZ1960" i="67"/>
  <c r="BV1960" i="67"/>
  <c r="BR1960" i="67"/>
  <c r="CD1959" i="67"/>
  <c r="BZ1959" i="67"/>
  <c r="BV1959" i="67"/>
  <c r="BR1959" i="67"/>
  <c r="CD1958" i="67"/>
  <c r="BZ1958" i="67"/>
  <c r="BV1958" i="67"/>
  <c r="BR1958" i="67"/>
  <c r="CD1957" i="67"/>
  <c r="BZ1957" i="67"/>
  <c r="BV1957" i="67"/>
  <c r="BR1957" i="67"/>
  <c r="CD1956" i="67"/>
  <c r="BZ1956" i="67"/>
  <c r="BV1956" i="67"/>
  <c r="BR1956" i="67"/>
  <c r="CD1955" i="67"/>
  <c r="BZ1955" i="67"/>
  <c r="BV1955" i="67"/>
  <c r="BR1955" i="67"/>
  <c r="CD1954" i="67"/>
  <c r="BZ1954" i="67"/>
  <c r="BV1954" i="67"/>
  <c r="BR1954" i="67"/>
  <c r="CD1953" i="67"/>
  <c r="BZ1953" i="67"/>
  <c r="BV1953" i="67"/>
  <c r="BR1953" i="67"/>
  <c r="CD1952" i="67"/>
  <c r="BZ1952" i="67"/>
  <c r="BV1952" i="67"/>
  <c r="BR1952" i="67"/>
  <c r="CD1951" i="67"/>
  <c r="BZ1951" i="67"/>
  <c r="BV1951" i="67"/>
  <c r="BR1951" i="67"/>
  <c r="CD1950" i="67"/>
  <c r="BZ1950" i="67"/>
  <c r="BV1950" i="67"/>
  <c r="BR1950" i="67"/>
  <c r="CD1949" i="67"/>
  <c r="BZ1949" i="67"/>
  <c r="BV1949" i="67"/>
  <c r="BR1949" i="67"/>
  <c r="CD1948" i="67"/>
  <c r="BZ1948" i="67"/>
  <c r="BV1948" i="67"/>
  <c r="BR1948" i="67"/>
  <c r="CD1947" i="67"/>
  <c r="BZ1947" i="67"/>
  <c r="BV1947" i="67"/>
  <c r="BR1947" i="67"/>
  <c r="CD1946" i="67"/>
  <c r="BZ1946" i="67"/>
  <c r="BV1946" i="67"/>
  <c r="BR1946" i="67"/>
  <c r="CD1945" i="67"/>
  <c r="BZ1945" i="67"/>
  <c r="BV1945" i="67"/>
  <c r="BR1945" i="67"/>
  <c r="CD1944" i="67"/>
  <c r="BZ1944" i="67"/>
  <c r="BV1944" i="67"/>
  <c r="BR1944" i="67"/>
  <c r="CD1943" i="67"/>
  <c r="BZ1943" i="67"/>
  <c r="BV1943" i="67"/>
  <c r="BR1943" i="67"/>
  <c r="CD1942" i="67"/>
  <c r="BZ1942" i="67"/>
  <c r="BV1942" i="67"/>
  <c r="BR1942" i="67"/>
  <c r="CD1941" i="67"/>
  <c r="BZ1941" i="67"/>
  <c r="BV1941" i="67"/>
  <c r="BR1941" i="67"/>
  <c r="CD1940" i="67"/>
  <c r="BZ1940" i="67"/>
  <c r="BV1940" i="67"/>
  <c r="BR1940" i="67"/>
  <c r="CD1939" i="67"/>
  <c r="BZ1939" i="67"/>
  <c r="BV1939" i="67"/>
  <c r="BR1939" i="67"/>
  <c r="CD1938" i="67"/>
  <c r="BZ1938" i="67"/>
  <c r="BV1938" i="67"/>
  <c r="BR1938" i="67"/>
  <c r="CD1937" i="67"/>
  <c r="BZ1937" i="67"/>
  <c r="BV1937" i="67"/>
  <c r="BR1937" i="67"/>
  <c r="CD1936" i="67"/>
  <c r="BZ1936" i="67"/>
  <c r="BV1936" i="67"/>
  <c r="BR1936" i="67"/>
  <c r="CD1935" i="67"/>
  <c r="BZ1935" i="67"/>
  <c r="BV1935" i="67"/>
  <c r="BR1935" i="67"/>
  <c r="CD1934" i="67"/>
  <c r="BZ1934" i="67"/>
  <c r="BV1934" i="67"/>
  <c r="BR1934" i="67"/>
  <c r="CD1933" i="67"/>
  <c r="BZ1933" i="67"/>
  <c r="BV1933" i="67"/>
  <c r="BR1933" i="67"/>
  <c r="CD1932" i="67"/>
  <c r="BZ1932" i="67"/>
  <c r="BV1932" i="67"/>
  <c r="BR1932" i="67"/>
  <c r="CD1931" i="67"/>
  <c r="BZ1931" i="67"/>
  <c r="BV1931" i="67"/>
  <c r="BR1931" i="67"/>
  <c r="CD1930" i="67"/>
  <c r="BZ1930" i="67"/>
  <c r="BV1930" i="67"/>
  <c r="BR1930" i="67"/>
  <c r="CD1929" i="67"/>
  <c r="BZ1929" i="67"/>
  <c r="BV1929" i="67"/>
  <c r="BR1929" i="67"/>
  <c r="CD1928" i="67"/>
  <c r="BZ1928" i="67"/>
  <c r="BV1928" i="67"/>
  <c r="BR1928" i="67"/>
  <c r="CD1927" i="67"/>
  <c r="BZ1927" i="67"/>
  <c r="BV1927" i="67"/>
  <c r="BR1927" i="67"/>
  <c r="CD1926" i="67"/>
  <c r="BZ1926" i="67"/>
  <c r="BV1926" i="67"/>
  <c r="BR1926" i="67"/>
  <c r="CD1925" i="67"/>
  <c r="BZ1925" i="67"/>
  <c r="BV1925" i="67"/>
  <c r="BR1925" i="67"/>
  <c r="CD1924" i="67"/>
  <c r="BZ1924" i="67"/>
  <c r="BV1924" i="67"/>
  <c r="BR1924" i="67"/>
  <c r="CD1923" i="67"/>
  <c r="BZ1923" i="67"/>
  <c r="BV1923" i="67"/>
  <c r="BR1923" i="67"/>
  <c r="CD1922" i="67"/>
  <c r="BZ1922" i="67"/>
  <c r="BV1922" i="67"/>
  <c r="BR1922" i="67"/>
  <c r="CD1921" i="67"/>
  <c r="BZ1921" i="67"/>
  <c r="BV1921" i="67"/>
  <c r="BR1921" i="67"/>
  <c r="CD1920" i="67"/>
  <c r="BZ1920" i="67"/>
  <c r="BV1920" i="67"/>
  <c r="BR1920" i="67"/>
  <c r="CD1919" i="67"/>
  <c r="BZ1919" i="67"/>
  <c r="BV1919" i="67"/>
  <c r="BR1919" i="67"/>
  <c r="CD1918" i="67"/>
  <c r="BZ1918" i="67"/>
  <c r="BV1918" i="67"/>
  <c r="BR1918" i="67"/>
  <c r="CD1917" i="67"/>
  <c r="BZ1917" i="67"/>
  <c r="BV1917" i="67"/>
  <c r="BR1917" i="67"/>
  <c r="CD1916" i="67"/>
  <c r="BZ1916" i="67"/>
  <c r="BV1916" i="67"/>
  <c r="BR1916" i="67"/>
  <c r="CD1915" i="67"/>
  <c r="BZ1915" i="67"/>
  <c r="BV1915" i="67"/>
  <c r="BR1915" i="67"/>
  <c r="CD1914" i="67"/>
  <c r="BZ1914" i="67"/>
  <c r="BV1914" i="67"/>
  <c r="BR1914" i="67"/>
  <c r="CD1913" i="67"/>
  <c r="BZ1913" i="67"/>
  <c r="BV1913" i="67"/>
  <c r="BR1913" i="67"/>
  <c r="CD1912" i="67"/>
  <c r="BZ1912" i="67"/>
  <c r="BV1912" i="67"/>
  <c r="BR1912" i="67"/>
  <c r="CD1911" i="67"/>
  <c r="BZ1911" i="67"/>
  <c r="BV1911" i="67"/>
  <c r="BR1911" i="67"/>
  <c r="CD1910" i="67"/>
  <c r="BZ1910" i="67"/>
  <c r="BV1910" i="67"/>
  <c r="BR1910" i="67"/>
  <c r="CD1909" i="67"/>
  <c r="BZ1909" i="67"/>
  <c r="BV1909" i="67"/>
  <c r="BR1909" i="67"/>
  <c r="CD1908" i="67"/>
  <c r="BZ1908" i="67"/>
  <c r="BV1908" i="67"/>
  <c r="BR1908" i="67"/>
  <c r="CD1907" i="67"/>
  <c r="BZ1907" i="67"/>
  <c r="BV1907" i="67"/>
  <c r="BR1907" i="67"/>
  <c r="CD1906" i="67"/>
  <c r="BZ1906" i="67"/>
  <c r="BV1906" i="67"/>
  <c r="BR1906" i="67"/>
  <c r="CD1905" i="67"/>
  <c r="BZ1905" i="67"/>
  <c r="BV1905" i="67"/>
  <c r="BR1905" i="67"/>
  <c r="CD1904" i="67"/>
  <c r="BZ1904" i="67"/>
  <c r="BV1904" i="67"/>
  <c r="BR1904" i="67"/>
  <c r="CD1903" i="67"/>
  <c r="BZ1903" i="67"/>
  <c r="BV1903" i="67"/>
  <c r="BR1903" i="67"/>
  <c r="CD1902" i="67"/>
  <c r="BZ1902" i="67"/>
  <c r="BV1902" i="67"/>
  <c r="BR1902" i="67"/>
  <c r="CD1901" i="67"/>
  <c r="BZ1901" i="67"/>
  <c r="BV1901" i="67"/>
  <c r="BR1901" i="67"/>
  <c r="CD1900" i="67"/>
  <c r="BZ1900" i="67"/>
  <c r="BV1900" i="67"/>
  <c r="BR1900" i="67"/>
  <c r="CD1899" i="67"/>
  <c r="BZ1899" i="67"/>
  <c r="BV1899" i="67"/>
  <c r="BR1899" i="67"/>
  <c r="CD1898" i="67"/>
  <c r="BZ1898" i="67"/>
  <c r="BV1898" i="67"/>
  <c r="BR1898" i="67"/>
  <c r="CD1897" i="67"/>
  <c r="BZ1897" i="67"/>
  <c r="BV1897" i="67"/>
  <c r="BR1897" i="67"/>
  <c r="CD1896" i="67"/>
  <c r="BZ1896" i="67"/>
  <c r="BV1896" i="67"/>
  <c r="BR1896" i="67"/>
  <c r="CD1895" i="67"/>
  <c r="BZ1895" i="67"/>
  <c r="BV1895" i="67"/>
  <c r="BR1895" i="67"/>
  <c r="CD1894" i="67"/>
  <c r="BZ1894" i="67"/>
  <c r="BV1894" i="67"/>
  <c r="BR1894" i="67"/>
  <c r="CD1893" i="67"/>
  <c r="BZ1893" i="67"/>
  <c r="BV1893" i="67"/>
  <c r="BR1893" i="67"/>
  <c r="CD1892" i="67"/>
  <c r="BZ1892" i="67"/>
  <c r="BV1892" i="67"/>
  <c r="BR1892" i="67"/>
  <c r="CD1891" i="67"/>
  <c r="BZ1891" i="67"/>
  <c r="BV1891" i="67"/>
  <c r="BR1891" i="67"/>
  <c r="CD1890" i="67"/>
  <c r="BZ1890" i="67"/>
  <c r="BV1890" i="67"/>
  <c r="BR1890" i="67"/>
  <c r="CD1889" i="67"/>
  <c r="BZ1889" i="67"/>
  <c r="BV1889" i="67"/>
  <c r="BR1889" i="67"/>
  <c r="CD1888" i="67"/>
  <c r="BZ1888" i="67"/>
  <c r="BV1888" i="67"/>
  <c r="BR1888" i="67"/>
  <c r="CD1887" i="67"/>
  <c r="BZ1887" i="67"/>
  <c r="BV1887" i="67"/>
  <c r="BR1887" i="67"/>
  <c r="CD1886" i="67"/>
  <c r="BZ1886" i="67"/>
  <c r="BV1886" i="67"/>
  <c r="BR1886" i="67"/>
  <c r="CD1885" i="67"/>
  <c r="BZ1885" i="67"/>
  <c r="BV1885" i="67"/>
  <c r="BR1885" i="67"/>
  <c r="CD1884" i="67"/>
  <c r="BZ1884" i="67"/>
  <c r="BV1884" i="67"/>
  <c r="BR1884" i="67"/>
  <c r="CD1883" i="67"/>
  <c r="BZ1883" i="67"/>
  <c r="BV1883" i="67"/>
  <c r="BR1883" i="67"/>
  <c r="CD1882" i="67"/>
  <c r="BZ1882" i="67"/>
  <c r="BV1882" i="67"/>
  <c r="BR1882" i="67"/>
  <c r="CD1881" i="67"/>
  <c r="BZ1881" i="67"/>
  <c r="BV1881" i="67"/>
  <c r="BR1881" i="67"/>
  <c r="CD1880" i="67"/>
  <c r="BZ1880" i="67"/>
  <c r="BV1880" i="67"/>
  <c r="BR1880" i="67"/>
  <c r="CD1879" i="67"/>
  <c r="BZ1879" i="67"/>
  <c r="BV1879" i="67"/>
  <c r="BR1879" i="67"/>
  <c r="CD1878" i="67"/>
  <c r="BZ1878" i="67"/>
  <c r="BV1878" i="67"/>
  <c r="BR1878" i="67"/>
  <c r="CD1877" i="67"/>
  <c r="BZ1877" i="67"/>
  <c r="BV1877" i="67"/>
  <c r="BR1877" i="67"/>
  <c r="CD1876" i="67"/>
  <c r="BZ1876" i="67"/>
  <c r="BV1876" i="67"/>
  <c r="BR1876" i="67"/>
  <c r="CD1875" i="67"/>
  <c r="BZ1875" i="67"/>
  <c r="BV1875" i="67"/>
  <c r="BR1875" i="67"/>
  <c r="CD1874" i="67"/>
  <c r="BZ1874" i="67"/>
  <c r="BV1874" i="67"/>
  <c r="BR1874" i="67"/>
  <c r="CD1873" i="67"/>
  <c r="BZ1873" i="67"/>
  <c r="BV1873" i="67"/>
  <c r="BR1873" i="67"/>
  <c r="CD1872" i="67"/>
  <c r="BZ1872" i="67"/>
  <c r="BV1872" i="67"/>
  <c r="BR1872" i="67"/>
  <c r="CD1871" i="67"/>
  <c r="BZ1871" i="67"/>
  <c r="BV1871" i="67"/>
  <c r="BR1871" i="67"/>
  <c r="CD1870" i="67"/>
  <c r="BZ1870" i="67"/>
  <c r="BV1870" i="67"/>
  <c r="BR1870" i="67"/>
  <c r="CD1869" i="67"/>
  <c r="BZ1869" i="67"/>
  <c r="BV1869" i="67"/>
  <c r="BR1869" i="67"/>
  <c r="CD1868" i="67"/>
  <c r="BZ1868" i="67"/>
  <c r="BV1868" i="67"/>
  <c r="BR1868" i="67"/>
  <c r="CD1867" i="67"/>
  <c r="BZ1867" i="67"/>
  <c r="BV1867" i="67"/>
  <c r="BR1867" i="67"/>
  <c r="CD1866" i="67"/>
  <c r="BZ1866" i="67"/>
  <c r="BV1866" i="67"/>
  <c r="BR1866" i="67"/>
  <c r="CD1865" i="67"/>
  <c r="BZ1865" i="67"/>
  <c r="BV1865" i="67"/>
  <c r="BR1865" i="67"/>
  <c r="CD1864" i="67"/>
  <c r="BZ1864" i="67"/>
  <c r="BV1864" i="67"/>
  <c r="BR1864" i="67"/>
  <c r="CD1863" i="67"/>
  <c r="BZ1863" i="67"/>
  <c r="BV1863" i="67"/>
  <c r="BR1863" i="67"/>
  <c r="CD1862" i="67"/>
  <c r="BZ1862" i="67"/>
  <c r="BV1862" i="67"/>
  <c r="BR1862" i="67"/>
  <c r="CD1861" i="67"/>
  <c r="BZ1861" i="67"/>
  <c r="BV1861" i="67"/>
  <c r="BR1861" i="67"/>
  <c r="CD1860" i="67"/>
  <c r="BZ1860" i="67"/>
  <c r="BV1860" i="67"/>
  <c r="BR1860" i="67"/>
  <c r="CD1859" i="67"/>
  <c r="BZ1859" i="67"/>
  <c r="BV1859" i="67"/>
  <c r="BR1859" i="67"/>
  <c r="CD1858" i="67"/>
  <c r="BZ1858" i="67"/>
  <c r="BV1858" i="67"/>
  <c r="BR1858" i="67"/>
  <c r="CD1857" i="67"/>
  <c r="BZ1857" i="67"/>
  <c r="BV1857" i="67"/>
  <c r="BR1857" i="67"/>
  <c r="CD1856" i="67"/>
  <c r="BZ1856" i="67"/>
  <c r="BV1856" i="67"/>
  <c r="BR1856" i="67"/>
  <c r="CD1855" i="67"/>
  <c r="BZ1855" i="67"/>
  <c r="BV1855" i="67"/>
  <c r="BR1855" i="67"/>
  <c r="CD1854" i="67"/>
  <c r="BZ1854" i="67"/>
  <c r="BV1854" i="67"/>
  <c r="BR1854" i="67"/>
  <c r="CD1853" i="67"/>
  <c r="BZ1853" i="67"/>
  <c r="BV1853" i="67"/>
  <c r="BR1853" i="67"/>
  <c r="CD1852" i="67"/>
  <c r="BZ1852" i="67"/>
  <c r="BV1852" i="67"/>
  <c r="BR1852" i="67"/>
  <c r="CD1851" i="67"/>
  <c r="BZ1851" i="67"/>
  <c r="BV1851" i="67"/>
  <c r="BR1851" i="67"/>
  <c r="CD1850" i="67"/>
  <c r="BZ1850" i="67"/>
  <c r="BV1850" i="67"/>
  <c r="BR1850" i="67"/>
  <c r="CD1849" i="67"/>
  <c r="BZ1849" i="67"/>
  <c r="BV1849" i="67"/>
  <c r="BR1849" i="67"/>
  <c r="CD1848" i="67"/>
  <c r="BZ1848" i="67"/>
  <c r="BV1848" i="67"/>
  <c r="BR1848" i="67"/>
  <c r="CD1847" i="67"/>
  <c r="BZ1847" i="67"/>
  <c r="BV1847" i="67"/>
  <c r="BR1847" i="67"/>
  <c r="CD1846" i="67"/>
  <c r="BZ1846" i="67"/>
  <c r="BV1846" i="67"/>
  <c r="BR1846" i="67"/>
  <c r="CD1845" i="67"/>
  <c r="BZ1845" i="67"/>
  <c r="BV1845" i="67"/>
  <c r="BR1845" i="67"/>
  <c r="CD1844" i="67"/>
  <c r="BZ1844" i="67"/>
  <c r="BV1844" i="67"/>
  <c r="BR1844" i="67"/>
  <c r="CD1843" i="67"/>
  <c r="BZ1843" i="67"/>
  <c r="BV1843" i="67"/>
  <c r="BR1843" i="67"/>
  <c r="CD1842" i="67"/>
  <c r="BZ1842" i="67"/>
  <c r="BV1842" i="67"/>
  <c r="BR1842" i="67"/>
  <c r="CD1841" i="67"/>
  <c r="BZ1841" i="67"/>
  <c r="BV1841" i="67"/>
  <c r="BR1841" i="67"/>
  <c r="CD1840" i="67"/>
  <c r="BZ1840" i="67"/>
  <c r="BV1840" i="67"/>
  <c r="BR1840" i="67"/>
  <c r="CD1839" i="67"/>
  <c r="BZ1839" i="67"/>
  <c r="BV1839" i="67"/>
  <c r="BR1839" i="67"/>
  <c r="CD1838" i="67"/>
  <c r="BZ1838" i="67"/>
  <c r="BV1838" i="67"/>
  <c r="BR1838" i="67"/>
  <c r="CD1837" i="67"/>
  <c r="BZ1837" i="67"/>
  <c r="BV1837" i="67"/>
  <c r="BR1837" i="67"/>
  <c r="CD1836" i="67"/>
  <c r="BZ1836" i="67"/>
  <c r="BV1836" i="67"/>
  <c r="BR1836" i="67"/>
  <c r="CD1835" i="67"/>
  <c r="BZ1835" i="67"/>
  <c r="BV1835" i="67"/>
  <c r="BR1835" i="67"/>
  <c r="CD1834" i="67"/>
  <c r="BZ1834" i="67"/>
  <c r="BV1834" i="67"/>
  <c r="BR1834" i="67"/>
  <c r="CD1833" i="67"/>
  <c r="BZ1833" i="67"/>
  <c r="BV1833" i="67"/>
  <c r="BR1833" i="67"/>
  <c r="CD1832" i="67"/>
  <c r="BZ1832" i="67"/>
  <c r="BV1832" i="67"/>
  <c r="BR1832" i="67"/>
  <c r="CD1831" i="67"/>
  <c r="BZ1831" i="67"/>
  <c r="BV1831" i="67"/>
  <c r="BR1831" i="67"/>
  <c r="CD1830" i="67"/>
  <c r="BZ1830" i="67"/>
  <c r="BV1830" i="67"/>
  <c r="BR1830" i="67"/>
  <c r="CD1829" i="67"/>
  <c r="BZ1829" i="67"/>
  <c r="BV1829" i="67"/>
  <c r="BR1829" i="67"/>
  <c r="CD1828" i="67"/>
  <c r="BZ1828" i="67"/>
  <c r="BV1828" i="67"/>
  <c r="BR1828" i="67"/>
  <c r="CD1827" i="67"/>
  <c r="BZ1827" i="67"/>
  <c r="BV1827" i="67"/>
  <c r="BR1827" i="67"/>
  <c r="CD1826" i="67"/>
  <c r="BZ1826" i="67"/>
  <c r="BV1826" i="67"/>
  <c r="BR1826" i="67"/>
  <c r="CD1825" i="67"/>
  <c r="BZ1825" i="67"/>
  <c r="BV1825" i="67"/>
  <c r="BR1825" i="67"/>
  <c r="CD1824" i="67"/>
  <c r="BZ1824" i="67"/>
  <c r="BV1824" i="67"/>
  <c r="BR1824" i="67"/>
  <c r="CD1823" i="67"/>
  <c r="BZ1823" i="67"/>
  <c r="BV1823" i="67"/>
  <c r="BR1823" i="67"/>
  <c r="CD1822" i="67"/>
  <c r="BZ1822" i="67"/>
  <c r="BV1822" i="67"/>
  <c r="BR1822" i="67"/>
  <c r="CD1821" i="67"/>
  <c r="BZ1821" i="67"/>
  <c r="BV1821" i="67"/>
  <c r="BR1821" i="67"/>
  <c r="CD1820" i="67"/>
  <c r="BZ1820" i="67"/>
  <c r="BV1820" i="67"/>
  <c r="BR1820" i="67"/>
  <c r="CD1819" i="67"/>
  <c r="BZ1819" i="67"/>
  <c r="BV1819" i="67"/>
  <c r="BR1819" i="67"/>
  <c r="CD1818" i="67"/>
  <c r="BZ1818" i="67"/>
  <c r="BV1818" i="67"/>
  <c r="BR1818" i="67"/>
  <c r="CD1817" i="67"/>
  <c r="BZ1817" i="67"/>
  <c r="BV1817" i="67"/>
  <c r="BR1817" i="67"/>
  <c r="CD1816" i="67"/>
  <c r="BZ1816" i="67"/>
  <c r="BV1816" i="67"/>
  <c r="BR1816" i="67"/>
  <c r="CD1815" i="67"/>
  <c r="BZ1815" i="67"/>
  <c r="BV1815" i="67"/>
  <c r="BR1815" i="67"/>
  <c r="CD1814" i="67"/>
  <c r="BZ1814" i="67"/>
  <c r="BV1814" i="67"/>
  <c r="BR1814" i="67"/>
  <c r="CD1813" i="67"/>
  <c r="BZ1813" i="67"/>
  <c r="BV1813" i="67"/>
  <c r="BR1813" i="67"/>
  <c r="CD1812" i="67"/>
  <c r="BZ1812" i="67"/>
  <c r="BV1812" i="67"/>
  <c r="BR1812" i="67"/>
  <c r="CD1811" i="67"/>
  <c r="BZ1811" i="67"/>
  <c r="BV1811" i="67"/>
  <c r="BR1811" i="67"/>
  <c r="CD1810" i="67"/>
  <c r="BZ1810" i="67"/>
  <c r="BV1810" i="67"/>
  <c r="BR1810" i="67"/>
  <c r="CD1809" i="67"/>
  <c r="BZ1809" i="67"/>
  <c r="BV1809" i="67"/>
  <c r="BR1809" i="67"/>
  <c r="CD1808" i="67"/>
  <c r="BZ1808" i="67"/>
  <c r="BV1808" i="67"/>
  <c r="BR1808" i="67"/>
  <c r="CD1807" i="67"/>
  <c r="BZ1807" i="67"/>
  <c r="BV1807" i="67"/>
  <c r="BR1807" i="67"/>
  <c r="CD1806" i="67"/>
  <c r="BZ1806" i="67"/>
  <c r="BV1806" i="67"/>
  <c r="BR1806" i="67"/>
  <c r="CD1805" i="67"/>
  <c r="BZ1805" i="67"/>
  <c r="BV1805" i="67"/>
  <c r="BR1805" i="67"/>
  <c r="CD1804" i="67"/>
  <c r="BZ1804" i="67"/>
  <c r="BV1804" i="67"/>
  <c r="BR1804" i="67"/>
  <c r="CD1803" i="67"/>
  <c r="BZ1803" i="67"/>
  <c r="BV1803" i="67"/>
  <c r="BR1803" i="67"/>
  <c r="CD1802" i="67"/>
  <c r="BZ1802" i="67"/>
  <c r="BV1802" i="67"/>
  <c r="BR1802" i="67"/>
  <c r="CD1801" i="67"/>
  <c r="BZ1801" i="67"/>
  <c r="BV1801" i="67"/>
  <c r="BR1801" i="67"/>
  <c r="CD1800" i="67"/>
  <c r="BZ1800" i="67"/>
  <c r="BV1800" i="67"/>
  <c r="BR1800" i="67"/>
  <c r="CD1799" i="67"/>
  <c r="BZ1799" i="67"/>
  <c r="BV1799" i="67"/>
  <c r="BR1799" i="67"/>
  <c r="CD1798" i="67"/>
  <c r="BZ1798" i="67"/>
  <c r="BV1798" i="67"/>
  <c r="BR1798" i="67"/>
  <c r="CD1797" i="67"/>
  <c r="BZ1797" i="67"/>
  <c r="BV1797" i="67"/>
  <c r="BR1797" i="67"/>
  <c r="CD1796" i="67"/>
  <c r="BZ1796" i="67"/>
  <c r="BV1796" i="67"/>
  <c r="BR1796" i="67"/>
  <c r="CD1795" i="67"/>
  <c r="BZ1795" i="67"/>
  <c r="BV1795" i="67"/>
  <c r="BR1795" i="67"/>
  <c r="CD1794" i="67"/>
  <c r="BZ1794" i="67"/>
  <c r="BV1794" i="67"/>
  <c r="BR1794" i="67"/>
  <c r="CD1793" i="67"/>
  <c r="BZ1793" i="67"/>
  <c r="BV1793" i="67"/>
  <c r="BR1793" i="67"/>
  <c r="CD1792" i="67"/>
  <c r="BZ1792" i="67"/>
  <c r="BV1792" i="67"/>
  <c r="BR1792" i="67"/>
  <c r="CD1791" i="67"/>
  <c r="BZ1791" i="67"/>
  <c r="BV1791" i="67"/>
  <c r="BR1791" i="67"/>
  <c r="CD1790" i="67"/>
  <c r="BZ1790" i="67"/>
  <c r="BV1790" i="67"/>
  <c r="BR1790" i="67"/>
  <c r="CD1789" i="67"/>
  <c r="BZ1789" i="67"/>
  <c r="BV1789" i="67"/>
  <c r="BR1789" i="67"/>
  <c r="CD1788" i="67"/>
  <c r="BZ1788" i="67"/>
  <c r="BV1788" i="67"/>
  <c r="BR1788" i="67"/>
  <c r="CD1787" i="67"/>
  <c r="BZ1787" i="67"/>
  <c r="BV1787" i="67"/>
  <c r="BR1787" i="67"/>
  <c r="CD1786" i="67"/>
  <c r="BZ1786" i="67"/>
  <c r="BV1786" i="67"/>
  <c r="BR1786" i="67"/>
  <c r="CD1785" i="67"/>
  <c r="BZ1785" i="67"/>
  <c r="BV1785" i="67"/>
  <c r="BR1785" i="67"/>
  <c r="CD1784" i="67"/>
  <c r="BZ1784" i="67"/>
  <c r="BV1784" i="67"/>
  <c r="BR1784" i="67"/>
  <c r="CD1783" i="67"/>
  <c r="BZ1783" i="67"/>
  <c r="BV1783" i="67"/>
  <c r="BR1783" i="67"/>
  <c r="CD1782" i="67"/>
  <c r="BZ1782" i="67"/>
  <c r="BV1782" i="67"/>
  <c r="BR1782" i="67"/>
  <c r="CD1781" i="67"/>
  <c r="BZ1781" i="67"/>
  <c r="BV1781" i="67"/>
  <c r="BR1781" i="67"/>
  <c r="CD1780" i="67"/>
  <c r="BZ1780" i="67"/>
  <c r="BV1780" i="67"/>
  <c r="BR1780" i="67"/>
  <c r="CD1779" i="67"/>
  <c r="BZ1779" i="67"/>
  <c r="BV1779" i="67"/>
  <c r="BR1779" i="67"/>
  <c r="CD1778" i="67"/>
  <c r="BZ1778" i="67"/>
  <c r="BV1778" i="67"/>
  <c r="BR1778" i="67"/>
  <c r="CD1777" i="67"/>
  <c r="BZ1777" i="67"/>
  <c r="BV1777" i="67"/>
  <c r="BR1777" i="67"/>
  <c r="CD1776" i="67"/>
  <c r="BZ1776" i="67"/>
  <c r="BV1776" i="67"/>
  <c r="BR1776" i="67"/>
  <c r="CD1775" i="67"/>
  <c r="BZ1775" i="67"/>
  <c r="BV1775" i="67"/>
  <c r="BR1775" i="67"/>
  <c r="CD1774" i="67"/>
  <c r="BZ1774" i="67"/>
  <c r="BV1774" i="67"/>
  <c r="BR1774" i="67"/>
  <c r="CD1773" i="67"/>
  <c r="BZ1773" i="67"/>
  <c r="BV1773" i="67"/>
  <c r="BR1773" i="67"/>
  <c r="CD1772" i="67"/>
  <c r="BZ1772" i="67"/>
  <c r="BV1772" i="67"/>
  <c r="BR1772" i="67"/>
  <c r="CD1771" i="67"/>
  <c r="BZ1771" i="67"/>
  <c r="BV1771" i="67"/>
  <c r="BR1771" i="67"/>
  <c r="CD1770" i="67"/>
  <c r="BZ1770" i="67"/>
  <c r="BV1770" i="67"/>
  <c r="BR1770" i="67"/>
  <c r="CD1769" i="67"/>
  <c r="BZ1769" i="67"/>
  <c r="BV1769" i="67"/>
  <c r="BR1769" i="67"/>
  <c r="CD1768" i="67"/>
  <c r="BZ1768" i="67"/>
  <c r="BV1768" i="67"/>
  <c r="BR1768" i="67"/>
  <c r="CD1767" i="67"/>
  <c r="BZ1767" i="67"/>
  <c r="BV1767" i="67"/>
  <c r="BR1767" i="67"/>
  <c r="CD1766" i="67"/>
  <c r="BZ1766" i="67"/>
  <c r="BV1766" i="67"/>
  <c r="BR1766" i="67"/>
  <c r="CD1765" i="67"/>
  <c r="BZ1765" i="67"/>
  <c r="BV1765" i="67"/>
  <c r="BR1765" i="67"/>
  <c r="CD1764" i="67"/>
  <c r="BZ1764" i="67"/>
  <c r="BV1764" i="67"/>
  <c r="BR1764" i="67"/>
  <c r="CD1763" i="67"/>
  <c r="BZ1763" i="67"/>
  <c r="BV1763" i="67"/>
  <c r="BR1763" i="67"/>
  <c r="CD1762" i="67"/>
  <c r="BZ1762" i="67"/>
  <c r="BV1762" i="67"/>
  <c r="BR1762" i="67"/>
  <c r="CD1761" i="67"/>
  <c r="BZ1761" i="67"/>
  <c r="BV1761" i="67"/>
  <c r="BR1761" i="67"/>
  <c r="CD1760" i="67"/>
  <c r="BZ1760" i="67"/>
  <c r="BV1760" i="67"/>
  <c r="BR1760" i="67"/>
  <c r="CD1759" i="67"/>
  <c r="BZ1759" i="67"/>
  <c r="BV1759" i="67"/>
  <c r="BR1759" i="67"/>
  <c r="CD1758" i="67"/>
  <c r="BZ1758" i="67"/>
  <c r="BV1758" i="67"/>
  <c r="BR1758" i="67"/>
  <c r="CD1757" i="67"/>
  <c r="BZ1757" i="67"/>
  <c r="BV1757" i="67"/>
  <c r="BR1757" i="67"/>
  <c r="CD1756" i="67"/>
  <c r="BZ1756" i="67"/>
  <c r="BV1756" i="67"/>
  <c r="BR1756" i="67"/>
  <c r="CD1755" i="67"/>
  <c r="BZ1755" i="67"/>
  <c r="BV1755" i="67"/>
  <c r="BR1755" i="67"/>
  <c r="CD1754" i="67"/>
  <c r="BZ1754" i="67"/>
  <c r="BV1754" i="67"/>
  <c r="BR1754" i="67"/>
  <c r="CD1753" i="67"/>
  <c r="BZ1753" i="67"/>
  <c r="BV1753" i="67"/>
  <c r="BR1753" i="67"/>
  <c r="CD1752" i="67"/>
  <c r="BZ1752" i="67"/>
  <c r="BV1752" i="67"/>
  <c r="BR1752" i="67"/>
  <c r="CD1751" i="67"/>
  <c r="BZ1751" i="67"/>
  <c r="BV1751" i="67"/>
  <c r="BR1751" i="67"/>
  <c r="CD1750" i="67"/>
  <c r="BZ1750" i="67"/>
  <c r="BV1750" i="67"/>
  <c r="BR1750" i="67"/>
  <c r="CD1749" i="67"/>
  <c r="BZ1749" i="67"/>
  <c r="BV1749" i="67"/>
  <c r="BR1749" i="67"/>
  <c r="CD1748" i="67"/>
  <c r="BZ1748" i="67"/>
  <c r="BV1748" i="67"/>
  <c r="BR1748" i="67"/>
  <c r="CD1747" i="67"/>
  <c r="BZ1747" i="67"/>
  <c r="BV1747" i="67"/>
  <c r="BR1747" i="67"/>
  <c r="CD1746" i="67"/>
  <c r="BZ1746" i="67"/>
  <c r="BV1746" i="67"/>
  <c r="BR1746" i="67"/>
  <c r="CD1745" i="67"/>
  <c r="BZ1745" i="67"/>
  <c r="BV1745" i="67"/>
  <c r="BR1745" i="67"/>
  <c r="CD1744" i="67"/>
  <c r="BZ1744" i="67"/>
  <c r="BV1744" i="67"/>
  <c r="BR1744" i="67"/>
  <c r="CD1743" i="67"/>
  <c r="BZ1743" i="67"/>
  <c r="BV1743" i="67"/>
  <c r="BR1743" i="67"/>
  <c r="CD1742" i="67"/>
  <c r="BZ1742" i="67"/>
  <c r="BV1742" i="67"/>
  <c r="BR1742" i="67"/>
  <c r="CD1741" i="67"/>
  <c r="BZ1741" i="67"/>
  <c r="BV1741" i="67"/>
  <c r="BR1741" i="67"/>
  <c r="CD1740" i="67"/>
  <c r="BZ1740" i="67"/>
  <c r="BV1740" i="67"/>
  <c r="BR1740" i="67"/>
  <c r="CD1739" i="67"/>
  <c r="BZ1739" i="67"/>
  <c r="BV1739" i="67"/>
  <c r="BR1739" i="67"/>
  <c r="CD1738" i="67"/>
  <c r="BZ1738" i="67"/>
  <c r="BV1738" i="67"/>
  <c r="BR1738" i="67"/>
  <c r="CD1737" i="67"/>
  <c r="BZ1737" i="67"/>
  <c r="BV1737" i="67"/>
  <c r="BR1737" i="67"/>
  <c r="CD1736" i="67"/>
  <c r="BZ1736" i="67"/>
  <c r="BV1736" i="67"/>
  <c r="BR1736" i="67"/>
  <c r="CD1735" i="67"/>
  <c r="BZ1735" i="67"/>
  <c r="BV1735" i="67"/>
  <c r="BR1735" i="67"/>
  <c r="CD1734" i="67"/>
  <c r="BZ1734" i="67"/>
  <c r="BV1734" i="67"/>
  <c r="BR1734" i="67"/>
  <c r="CD1733" i="67"/>
  <c r="BZ1733" i="67"/>
  <c r="BV1733" i="67"/>
  <c r="BR1733" i="67"/>
  <c r="CD1732" i="67"/>
  <c r="BZ1732" i="67"/>
  <c r="BV1732" i="67"/>
  <c r="BR1732" i="67"/>
  <c r="CD1731" i="67"/>
  <c r="BZ1731" i="67"/>
  <c r="BV1731" i="67"/>
  <c r="BR1731" i="67"/>
  <c r="CD1730" i="67"/>
  <c r="BZ1730" i="67"/>
  <c r="BV1730" i="67"/>
  <c r="BR1730" i="67"/>
  <c r="CD1729" i="67"/>
  <c r="BZ1729" i="67"/>
  <c r="BV1729" i="67"/>
  <c r="BR1729" i="67"/>
  <c r="CD1728" i="67"/>
  <c r="BZ1728" i="67"/>
  <c r="BV1728" i="67"/>
  <c r="BR1728" i="67"/>
  <c r="CD1727" i="67"/>
  <c r="BZ1727" i="67"/>
  <c r="BV1727" i="67"/>
  <c r="BR1727" i="67"/>
  <c r="CD1726" i="67"/>
  <c r="BZ1726" i="67"/>
  <c r="BV1726" i="67"/>
  <c r="BR1726" i="67"/>
  <c r="CD1725" i="67"/>
  <c r="BZ1725" i="67"/>
  <c r="BV1725" i="67"/>
  <c r="BR1725" i="67"/>
  <c r="CD1724" i="67"/>
  <c r="BZ1724" i="67"/>
  <c r="BV1724" i="67"/>
  <c r="BR1724" i="67"/>
  <c r="CD1723" i="67"/>
  <c r="BZ1723" i="67"/>
  <c r="BV1723" i="67"/>
  <c r="BR1723" i="67"/>
  <c r="CD1722" i="67"/>
  <c r="BZ1722" i="67"/>
  <c r="BV1722" i="67"/>
  <c r="BR1722" i="67"/>
  <c r="CD1721" i="67"/>
  <c r="BZ1721" i="67"/>
  <c r="BV1721" i="67"/>
  <c r="BR1721" i="67"/>
  <c r="CD1720" i="67"/>
  <c r="BZ1720" i="67"/>
  <c r="BV1720" i="67"/>
  <c r="BR1720" i="67"/>
  <c r="CD1719" i="67"/>
  <c r="BZ1719" i="67"/>
  <c r="BV1719" i="67"/>
  <c r="BR1719" i="67"/>
  <c r="CD1718" i="67"/>
  <c r="BZ1718" i="67"/>
  <c r="BV1718" i="67"/>
  <c r="BR1718" i="67"/>
  <c r="CD1717" i="67"/>
  <c r="BZ1717" i="67"/>
  <c r="BV1717" i="67"/>
  <c r="BR1717" i="67"/>
  <c r="CD1716" i="67"/>
  <c r="BZ1716" i="67"/>
  <c r="BV1716" i="67"/>
  <c r="BR1716" i="67"/>
  <c r="CD1715" i="67"/>
  <c r="BZ1715" i="67"/>
  <c r="BV1715" i="67"/>
  <c r="BR1715" i="67"/>
  <c r="CD1714" i="67"/>
  <c r="BZ1714" i="67"/>
  <c r="BV1714" i="67"/>
  <c r="BR1714" i="67"/>
  <c r="CD1713" i="67"/>
  <c r="BZ1713" i="67"/>
  <c r="BV1713" i="67"/>
  <c r="BR1713" i="67"/>
  <c r="CD1712" i="67"/>
  <c r="BZ1712" i="67"/>
  <c r="BV1712" i="67"/>
  <c r="BR1712" i="67"/>
  <c r="CD1711" i="67"/>
  <c r="BZ1711" i="67"/>
  <c r="BV1711" i="67"/>
  <c r="BR1711" i="67"/>
  <c r="CD1710" i="67"/>
  <c r="BZ1710" i="67"/>
  <c r="BV1710" i="67"/>
  <c r="BR1710" i="67"/>
  <c r="CD1709" i="67"/>
  <c r="BZ1709" i="67"/>
  <c r="BV1709" i="67"/>
  <c r="BR1709" i="67"/>
  <c r="CD1708" i="67"/>
  <c r="BZ1708" i="67"/>
  <c r="BV1708" i="67"/>
  <c r="BR1708" i="67"/>
  <c r="CD1707" i="67"/>
  <c r="BZ1707" i="67"/>
  <c r="BV1707" i="67"/>
  <c r="BR1707" i="67"/>
  <c r="CD1706" i="67"/>
  <c r="BZ1706" i="67"/>
  <c r="BV1706" i="67"/>
  <c r="BR1706" i="67"/>
  <c r="CD1705" i="67"/>
  <c r="BZ1705" i="67"/>
  <c r="BV1705" i="67"/>
  <c r="BR1705" i="67"/>
  <c r="CD1704" i="67"/>
  <c r="BZ1704" i="67"/>
  <c r="BV1704" i="67"/>
  <c r="BR1704" i="67"/>
  <c r="CD1703" i="67"/>
  <c r="BZ1703" i="67"/>
  <c r="BV1703" i="67"/>
  <c r="BR1703" i="67"/>
  <c r="CD1702" i="67"/>
  <c r="BZ1702" i="67"/>
  <c r="BV1702" i="67"/>
  <c r="BR1702" i="67"/>
  <c r="CD1701" i="67"/>
  <c r="BZ1701" i="67"/>
  <c r="BV1701" i="67"/>
  <c r="BR1701" i="67"/>
  <c r="CD1700" i="67"/>
  <c r="BZ1700" i="67"/>
  <c r="BV1700" i="67"/>
  <c r="BR1700" i="67"/>
  <c r="CD1699" i="67"/>
  <c r="BZ1699" i="67"/>
  <c r="BV1699" i="67"/>
  <c r="BR1699" i="67"/>
  <c r="CD1698" i="67"/>
  <c r="BZ1698" i="67"/>
  <c r="BV1698" i="67"/>
  <c r="BR1698" i="67"/>
  <c r="CD1697" i="67"/>
  <c r="BZ1697" i="67"/>
  <c r="BV1697" i="67"/>
  <c r="BR1697" i="67"/>
  <c r="CD1696" i="67"/>
  <c r="BZ1696" i="67"/>
  <c r="BV1696" i="67"/>
  <c r="BR1696" i="67"/>
  <c r="CD1695" i="67"/>
  <c r="BZ1695" i="67"/>
  <c r="BV1695" i="67"/>
  <c r="BR1695" i="67"/>
  <c r="CD1694" i="67"/>
  <c r="BZ1694" i="67"/>
  <c r="BV1694" i="67"/>
  <c r="BR1694" i="67"/>
  <c r="CD1693" i="67"/>
  <c r="BZ1693" i="67"/>
  <c r="BV1693" i="67"/>
  <c r="BR1693" i="67"/>
  <c r="CD1692" i="67"/>
  <c r="BZ1692" i="67"/>
  <c r="BV1692" i="67"/>
  <c r="BR1692" i="67"/>
  <c r="CD1691" i="67"/>
  <c r="BZ1691" i="67"/>
  <c r="BV1691" i="67"/>
  <c r="BR1691" i="67"/>
  <c r="CD1690" i="67"/>
  <c r="BZ1690" i="67"/>
  <c r="BV1690" i="67"/>
  <c r="BR1690" i="67"/>
  <c r="CD1689" i="67"/>
  <c r="BZ1689" i="67"/>
  <c r="BV1689" i="67"/>
  <c r="BR1689" i="67"/>
  <c r="CD1688" i="67"/>
  <c r="BZ1688" i="67"/>
  <c r="BV1688" i="67"/>
  <c r="BR1688" i="67"/>
  <c r="CD1687" i="67"/>
  <c r="BZ1687" i="67"/>
  <c r="BV1687" i="67"/>
  <c r="BR1687" i="67"/>
  <c r="CD1686" i="67"/>
  <c r="BZ1686" i="67"/>
  <c r="BV1686" i="67"/>
  <c r="BR1686" i="67"/>
  <c r="CD1685" i="67"/>
  <c r="BZ1685" i="67"/>
  <c r="BV1685" i="67"/>
  <c r="BR1685" i="67"/>
  <c r="CD1684" i="67"/>
  <c r="BZ1684" i="67"/>
  <c r="BV1684" i="67"/>
  <c r="BR1684" i="67"/>
  <c r="CD1683" i="67"/>
  <c r="BZ1683" i="67"/>
  <c r="BV1683" i="67"/>
  <c r="BR1683" i="67"/>
  <c r="CD1682" i="67"/>
  <c r="BZ1682" i="67"/>
  <c r="BV1682" i="67"/>
  <c r="BR1682" i="67"/>
  <c r="CD1681" i="67"/>
  <c r="BZ1681" i="67"/>
  <c r="BV1681" i="67"/>
  <c r="BR1681" i="67"/>
  <c r="CD1680" i="67"/>
  <c r="BZ1680" i="67"/>
  <c r="BV1680" i="67"/>
  <c r="BR1680" i="67"/>
  <c r="CD1679" i="67"/>
  <c r="BZ1679" i="67"/>
  <c r="BV1679" i="67"/>
  <c r="BR1679" i="67"/>
  <c r="CD1678" i="67"/>
  <c r="BZ1678" i="67"/>
  <c r="BV1678" i="67"/>
  <c r="BR1678" i="67"/>
  <c r="CD1677" i="67"/>
  <c r="BZ1677" i="67"/>
  <c r="BV1677" i="67"/>
  <c r="BR1677" i="67"/>
  <c r="CD1676" i="67"/>
  <c r="BZ1676" i="67"/>
  <c r="BV1676" i="67"/>
  <c r="BR1676" i="67"/>
  <c r="CD1675" i="67"/>
  <c r="BZ1675" i="67"/>
  <c r="BV1675" i="67"/>
  <c r="BR1675" i="67"/>
  <c r="CD1674" i="67"/>
  <c r="BZ1674" i="67"/>
  <c r="BV1674" i="67"/>
  <c r="BR1674" i="67"/>
  <c r="CD1673" i="67"/>
  <c r="BZ1673" i="67"/>
  <c r="BV1673" i="67"/>
  <c r="BR1673" i="67"/>
  <c r="CD1672" i="67"/>
  <c r="BZ1672" i="67"/>
  <c r="BV1672" i="67"/>
  <c r="BR1672" i="67"/>
  <c r="CD1671" i="67"/>
  <c r="BZ1671" i="67"/>
  <c r="BV1671" i="67"/>
  <c r="BR1671" i="67"/>
  <c r="CD1670" i="67"/>
  <c r="BZ1670" i="67"/>
  <c r="BV1670" i="67"/>
  <c r="BR1670" i="67"/>
  <c r="CD1669" i="67"/>
  <c r="BZ1669" i="67"/>
  <c r="BV1669" i="67"/>
  <c r="BR1669" i="67"/>
  <c r="CD1668" i="67"/>
  <c r="BZ1668" i="67"/>
  <c r="BV1668" i="67"/>
  <c r="BR1668" i="67"/>
  <c r="CD1667" i="67"/>
  <c r="BZ1667" i="67"/>
  <c r="BV1667" i="67"/>
  <c r="BR1667" i="67"/>
  <c r="CD1666" i="67"/>
  <c r="BZ1666" i="67"/>
  <c r="BV1666" i="67"/>
  <c r="BR1666" i="67"/>
  <c r="CD1665" i="67"/>
  <c r="BZ1665" i="67"/>
  <c r="BV1665" i="67"/>
  <c r="BR1665" i="67"/>
  <c r="CD1664" i="67"/>
  <c r="BZ1664" i="67"/>
  <c r="BV1664" i="67"/>
  <c r="BR1664" i="67"/>
  <c r="CD1663" i="67"/>
  <c r="BZ1663" i="67"/>
  <c r="BV1663" i="67"/>
  <c r="BR1663" i="67"/>
  <c r="CD1662" i="67"/>
  <c r="BZ1662" i="67"/>
  <c r="BV1662" i="67"/>
  <c r="BR1662" i="67"/>
  <c r="CD1661" i="67"/>
  <c r="BZ1661" i="67"/>
  <c r="BV1661" i="67"/>
  <c r="BR1661" i="67"/>
  <c r="CD1660" i="67"/>
  <c r="BZ1660" i="67"/>
  <c r="BV1660" i="67"/>
  <c r="BR1660" i="67"/>
  <c r="CD1659" i="67"/>
  <c r="BZ1659" i="67"/>
  <c r="BV1659" i="67"/>
  <c r="BR1659" i="67"/>
  <c r="CD1658" i="67"/>
  <c r="BZ1658" i="67"/>
  <c r="BV1658" i="67"/>
  <c r="BR1658" i="67"/>
  <c r="CD1657" i="67"/>
  <c r="BZ1657" i="67"/>
  <c r="BV1657" i="67"/>
  <c r="BR1657" i="67"/>
  <c r="CD1656" i="67"/>
  <c r="BZ1656" i="67"/>
  <c r="BV1656" i="67"/>
  <c r="BR1656" i="67"/>
  <c r="CD1655" i="67"/>
  <c r="BZ1655" i="67"/>
  <c r="BV1655" i="67"/>
  <c r="BR1655" i="67"/>
  <c r="CD1654" i="67"/>
  <c r="BZ1654" i="67"/>
  <c r="BV1654" i="67"/>
  <c r="BR1654" i="67"/>
  <c r="CD1653" i="67"/>
  <c r="BZ1653" i="67"/>
  <c r="BV1653" i="67"/>
  <c r="BR1653" i="67"/>
  <c r="CD1652" i="67"/>
  <c r="BZ1652" i="67"/>
  <c r="BV1652" i="67"/>
  <c r="BR1652" i="67"/>
  <c r="CD1651" i="67"/>
  <c r="BZ1651" i="67"/>
  <c r="BV1651" i="67"/>
  <c r="BR1651" i="67"/>
  <c r="CD1650" i="67"/>
  <c r="BZ1650" i="67"/>
  <c r="BV1650" i="67"/>
  <c r="BR1650" i="67"/>
  <c r="CD1649" i="67"/>
  <c r="BZ1649" i="67"/>
  <c r="BV1649" i="67"/>
  <c r="BR1649" i="67"/>
  <c r="CD1648" i="67"/>
  <c r="BZ1648" i="67"/>
  <c r="BV1648" i="67"/>
  <c r="BR1648" i="67"/>
  <c r="CD1647" i="67"/>
  <c r="BZ1647" i="67"/>
  <c r="BV1647" i="67"/>
  <c r="BR1647" i="67"/>
  <c r="CD1646" i="67"/>
  <c r="BZ1646" i="67"/>
  <c r="BV1646" i="67"/>
  <c r="BR1646" i="67"/>
  <c r="CD1645" i="67"/>
  <c r="BZ1645" i="67"/>
  <c r="BV1645" i="67"/>
  <c r="BR1645" i="67"/>
  <c r="CD1644" i="67"/>
  <c r="BZ1644" i="67"/>
  <c r="BV1644" i="67"/>
  <c r="BR1644" i="67"/>
  <c r="CD1643" i="67"/>
  <c r="BZ1643" i="67"/>
  <c r="BV1643" i="67"/>
  <c r="BR1643" i="67"/>
  <c r="CD1642" i="67"/>
  <c r="BZ1642" i="67"/>
  <c r="BV1642" i="67"/>
  <c r="BR1642" i="67"/>
  <c r="CD1641" i="67"/>
  <c r="BZ1641" i="67"/>
  <c r="BV1641" i="67"/>
  <c r="BR1641" i="67"/>
  <c r="CD1640" i="67"/>
  <c r="BZ1640" i="67"/>
  <c r="BV1640" i="67"/>
  <c r="BR1640" i="67"/>
  <c r="CD1639" i="67"/>
  <c r="BZ1639" i="67"/>
  <c r="BV1639" i="67"/>
  <c r="BR1639" i="67"/>
  <c r="CD1638" i="67"/>
  <c r="BZ1638" i="67"/>
  <c r="BV1638" i="67"/>
  <c r="BR1638" i="67"/>
  <c r="CD1637" i="67"/>
  <c r="BZ1637" i="67"/>
  <c r="BV1637" i="67"/>
  <c r="BR1637" i="67"/>
  <c r="CD1636" i="67"/>
  <c r="BZ1636" i="67"/>
  <c r="BV1636" i="67"/>
  <c r="BR1636" i="67"/>
  <c r="CD1635" i="67"/>
  <c r="BZ1635" i="67"/>
  <c r="BV1635" i="67"/>
  <c r="BR1635" i="67"/>
  <c r="CD1634" i="67"/>
  <c r="BZ1634" i="67"/>
  <c r="BV1634" i="67"/>
  <c r="BR1634" i="67"/>
  <c r="CD1633" i="67"/>
  <c r="BZ1633" i="67"/>
  <c r="BV1633" i="67"/>
  <c r="BR1633" i="67"/>
  <c r="CD1632" i="67"/>
  <c r="BZ1632" i="67"/>
  <c r="BV1632" i="67"/>
  <c r="BR1632" i="67"/>
  <c r="CD1631" i="67"/>
  <c r="BZ1631" i="67"/>
  <c r="BV1631" i="67"/>
  <c r="BR1631" i="67"/>
  <c r="CD1630" i="67"/>
  <c r="BZ1630" i="67"/>
  <c r="BV1630" i="67"/>
  <c r="BR1630" i="67"/>
  <c r="CD1629" i="67"/>
  <c r="BZ1629" i="67"/>
  <c r="BV1629" i="67"/>
  <c r="BR1629" i="67"/>
  <c r="CD1628" i="67"/>
  <c r="BZ1628" i="67"/>
  <c r="BV1628" i="67"/>
  <c r="BR1628" i="67"/>
  <c r="CD1627" i="67"/>
  <c r="BZ1627" i="67"/>
  <c r="BV1627" i="67"/>
  <c r="BR1627" i="67"/>
  <c r="CD1626" i="67"/>
  <c r="BZ1626" i="67"/>
  <c r="BV1626" i="67"/>
  <c r="BR1626" i="67"/>
  <c r="CD1625" i="67"/>
  <c r="BZ1625" i="67"/>
  <c r="BV1625" i="67"/>
  <c r="BR1625" i="67"/>
  <c r="CD1624" i="67"/>
  <c r="BZ1624" i="67"/>
  <c r="BV1624" i="67"/>
  <c r="BR1624" i="67"/>
  <c r="CD1623" i="67"/>
  <c r="BZ1623" i="67"/>
  <c r="BV1623" i="67"/>
  <c r="BR1623" i="67"/>
  <c r="CD1622" i="67"/>
  <c r="BZ1622" i="67"/>
  <c r="BV1622" i="67"/>
  <c r="BR1622" i="67"/>
  <c r="CD1621" i="67"/>
  <c r="BZ1621" i="67"/>
  <c r="BV1621" i="67"/>
  <c r="BR1621" i="67"/>
  <c r="CD1620" i="67"/>
  <c r="BZ1620" i="67"/>
  <c r="BV1620" i="67"/>
  <c r="BR1620" i="67"/>
  <c r="CD1619" i="67"/>
  <c r="BZ1619" i="67"/>
  <c r="BV1619" i="67"/>
  <c r="BR1619" i="67"/>
  <c r="CD1618" i="67"/>
  <c r="BZ1618" i="67"/>
  <c r="BV1618" i="67"/>
  <c r="BR1618" i="67"/>
  <c r="CD1617" i="67"/>
  <c r="BZ1617" i="67"/>
  <c r="BV1617" i="67"/>
  <c r="BR1617" i="67"/>
  <c r="CD1616" i="67"/>
  <c r="BZ1616" i="67"/>
  <c r="BV1616" i="67"/>
  <c r="BR1616" i="67"/>
  <c r="CD1615" i="67"/>
  <c r="BZ1615" i="67"/>
  <c r="BV1615" i="67"/>
  <c r="BR1615" i="67"/>
  <c r="CD1614" i="67"/>
  <c r="BZ1614" i="67"/>
  <c r="BV1614" i="67"/>
  <c r="BR1614" i="67"/>
  <c r="CD1613" i="67"/>
  <c r="BZ1613" i="67"/>
  <c r="BV1613" i="67"/>
  <c r="BR1613" i="67"/>
  <c r="CD1612" i="67"/>
  <c r="BZ1612" i="67"/>
  <c r="BV1612" i="67"/>
  <c r="BR1612" i="67"/>
  <c r="CD1611" i="67"/>
  <c r="BZ1611" i="67"/>
  <c r="BV1611" i="67"/>
  <c r="BR1611" i="67"/>
  <c r="CD1610" i="67"/>
  <c r="BZ1610" i="67"/>
  <c r="BV1610" i="67"/>
  <c r="BR1610" i="67"/>
  <c r="CD1609" i="67"/>
  <c r="BZ1609" i="67"/>
  <c r="BV1609" i="67"/>
  <c r="BR1609" i="67"/>
  <c r="CD1608" i="67"/>
  <c r="BZ1608" i="67"/>
  <c r="BV1608" i="67"/>
  <c r="BR1608" i="67"/>
  <c r="CD1607" i="67"/>
  <c r="BZ1607" i="67"/>
  <c r="BV1607" i="67"/>
  <c r="BR1607" i="67"/>
  <c r="CD1606" i="67"/>
  <c r="BZ1606" i="67"/>
  <c r="BV1606" i="67"/>
  <c r="BR1606" i="67"/>
  <c r="CD1605" i="67"/>
  <c r="BZ1605" i="67"/>
  <c r="BV1605" i="67"/>
  <c r="BR1605" i="67"/>
  <c r="CD1604" i="67"/>
  <c r="BZ1604" i="67"/>
  <c r="BV1604" i="67"/>
  <c r="BR1604" i="67"/>
  <c r="CD1603" i="67"/>
  <c r="BZ1603" i="67"/>
  <c r="BV1603" i="67"/>
  <c r="BR1603" i="67"/>
  <c r="CD1602" i="67"/>
  <c r="BZ1602" i="67"/>
  <c r="BV1602" i="67"/>
  <c r="BR1602" i="67"/>
  <c r="CD1601" i="67"/>
  <c r="BZ1601" i="67"/>
  <c r="BV1601" i="67"/>
  <c r="BR1601" i="67"/>
  <c r="CD1600" i="67"/>
  <c r="BZ1600" i="67"/>
  <c r="BV1600" i="67"/>
  <c r="BR1600" i="67"/>
  <c r="CD1599" i="67"/>
  <c r="BZ1599" i="67"/>
  <c r="BV1599" i="67"/>
  <c r="BR1599" i="67"/>
  <c r="CD1598" i="67"/>
  <c r="BZ1598" i="67"/>
  <c r="BV1598" i="67"/>
  <c r="BR1598" i="67"/>
  <c r="CD1597" i="67"/>
  <c r="BZ1597" i="67"/>
  <c r="BV1597" i="67"/>
  <c r="BR1597" i="67"/>
  <c r="CD1596" i="67"/>
  <c r="BZ1596" i="67"/>
  <c r="BV1596" i="67"/>
  <c r="BR1596" i="67"/>
  <c r="CD1595" i="67"/>
  <c r="BZ1595" i="67"/>
  <c r="BV1595" i="67"/>
  <c r="BR1595" i="67"/>
  <c r="CD1594" i="67"/>
  <c r="BZ1594" i="67"/>
  <c r="BV1594" i="67"/>
  <c r="BR1594" i="67"/>
  <c r="CD1593" i="67"/>
  <c r="BZ1593" i="67"/>
  <c r="BV1593" i="67"/>
  <c r="BR1593" i="67"/>
  <c r="CD1592" i="67"/>
  <c r="BZ1592" i="67"/>
  <c r="BV1592" i="67"/>
  <c r="BR1592" i="67"/>
  <c r="CD1591" i="67"/>
  <c r="BZ1591" i="67"/>
  <c r="BV1591" i="67"/>
  <c r="BR1591" i="67"/>
  <c r="CD1590" i="67"/>
  <c r="BZ1590" i="67"/>
  <c r="BV1590" i="67"/>
  <c r="BR1590" i="67"/>
  <c r="CD1589" i="67"/>
  <c r="BZ1589" i="67"/>
  <c r="BV1589" i="67"/>
  <c r="BR1589" i="67"/>
  <c r="CD1588" i="67"/>
  <c r="BZ1588" i="67"/>
  <c r="BV1588" i="67"/>
  <c r="BR1588" i="67"/>
  <c r="CD1587" i="67"/>
  <c r="BZ1587" i="67"/>
  <c r="BV1587" i="67"/>
  <c r="BR1587" i="67"/>
  <c r="CD1586" i="67"/>
  <c r="BZ1586" i="67"/>
  <c r="BV1586" i="67"/>
  <c r="BR1586" i="67"/>
  <c r="CD1585" i="67"/>
  <c r="BZ1585" i="67"/>
  <c r="BV1585" i="67"/>
  <c r="BR1585" i="67"/>
  <c r="CD1584" i="67"/>
  <c r="BZ1584" i="67"/>
  <c r="BV1584" i="67"/>
  <c r="BR1584" i="67"/>
  <c r="CD1583" i="67"/>
  <c r="BZ1583" i="67"/>
  <c r="BV1583" i="67"/>
  <c r="BR1583" i="67"/>
  <c r="CD1582" i="67"/>
  <c r="BZ1582" i="67"/>
  <c r="BV1582" i="67"/>
  <c r="BR1582" i="67"/>
  <c r="CD1581" i="67"/>
  <c r="BZ1581" i="67"/>
  <c r="BV1581" i="67"/>
  <c r="BR1581" i="67"/>
  <c r="CD1580" i="67"/>
  <c r="BZ1580" i="67"/>
  <c r="BV1580" i="67"/>
  <c r="BR1580" i="67"/>
  <c r="CD1579" i="67"/>
  <c r="BZ1579" i="67"/>
  <c r="BV1579" i="67"/>
  <c r="BR1579" i="67"/>
  <c r="CD1578" i="67"/>
  <c r="BZ1578" i="67"/>
  <c r="BV1578" i="67"/>
  <c r="BR1578" i="67"/>
  <c r="CD1577" i="67"/>
  <c r="BZ1577" i="67"/>
  <c r="BV1577" i="67"/>
  <c r="BR1577" i="67"/>
  <c r="CD1576" i="67"/>
  <c r="BZ1576" i="67"/>
  <c r="BV1576" i="67"/>
  <c r="BR1576" i="67"/>
  <c r="CD1575" i="67"/>
  <c r="BZ1575" i="67"/>
  <c r="BV1575" i="67"/>
  <c r="BR1575" i="67"/>
  <c r="CD1574" i="67"/>
  <c r="BZ1574" i="67"/>
  <c r="BV1574" i="67"/>
  <c r="BR1574" i="67"/>
  <c r="CD1573" i="67"/>
  <c r="BZ1573" i="67"/>
  <c r="BV1573" i="67"/>
  <c r="BR1573" i="67"/>
  <c r="CD1572" i="67"/>
  <c r="BZ1572" i="67"/>
  <c r="BV1572" i="67"/>
  <c r="BR1572" i="67"/>
  <c r="CD1571" i="67"/>
  <c r="BZ1571" i="67"/>
  <c r="BV1571" i="67"/>
  <c r="BR1571" i="67"/>
  <c r="CD1570" i="67"/>
  <c r="BZ1570" i="67"/>
  <c r="BV1570" i="67"/>
  <c r="BR1570" i="67"/>
  <c r="CD1569" i="67"/>
  <c r="BZ1569" i="67"/>
  <c r="BV1569" i="67"/>
  <c r="BR1569" i="67"/>
  <c r="CD1568" i="67"/>
  <c r="BZ1568" i="67"/>
  <c r="BV1568" i="67"/>
  <c r="BR1568" i="67"/>
  <c r="CD1567" i="67"/>
  <c r="BZ1567" i="67"/>
  <c r="BV1567" i="67"/>
  <c r="BR1567" i="67"/>
  <c r="CD1566" i="67"/>
  <c r="BZ1566" i="67"/>
  <c r="BV1566" i="67"/>
  <c r="BR1566" i="67"/>
  <c r="CD1565" i="67"/>
  <c r="BZ1565" i="67"/>
  <c r="BV1565" i="67"/>
  <c r="BR1565" i="67"/>
  <c r="CD1564" i="67"/>
  <c r="BZ1564" i="67"/>
  <c r="BV1564" i="67"/>
  <c r="BR1564" i="67"/>
  <c r="CD1563" i="67"/>
  <c r="BZ1563" i="67"/>
  <c r="BV1563" i="67"/>
  <c r="BR1563" i="67"/>
  <c r="CD1562" i="67"/>
  <c r="BZ1562" i="67"/>
  <c r="BV1562" i="67"/>
  <c r="BR1562" i="67"/>
  <c r="CD1561" i="67"/>
  <c r="BZ1561" i="67"/>
  <c r="BV1561" i="67"/>
  <c r="BR1561" i="67"/>
  <c r="CD1560" i="67"/>
  <c r="BZ1560" i="67"/>
  <c r="BV1560" i="67"/>
  <c r="BR1560" i="67"/>
  <c r="CD1559" i="67"/>
  <c r="BZ1559" i="67"/>
  <c r="BV1559" i="67"/>
  <c r="BR1559" i="67"/>
  <c r="CD1558" i="67"/>
  <c r="BZ1558" i="67"/>
  <c r="BV1558" i="67"/>
  <c r="BR1558" i="67"/>
  <c r="CD1557" i="67"/>
  <c r="BZ1557" i="67"/>
  <c r="BV1557" i="67"/>
  <c r="BR1557" i="67"/>
  <c r="CD1556" i="67"/>
  <c r="BZ1556" i="67"/>
  <c r="BV1556" i="67"/>
  <c r="BR1556" i="67"/>
  <c r="CD1555" i="67"/>
  <c r="BZ1555" i="67"/>
  <c r="BV1555" i="67"/>
  <c r="BR1555" i="67"/>
  <c r="CD1554" i="67"/>
  <c r="BZ1554" i="67"/>
  <c r="BV1554" i="67"/>
  <c r="BR1554" i="67"/>
  <c r="CD1553" i="67"/>
  <c r="BZ1553" i="67"/>
  <c r="BV1553" i="67"/>
  <c r="BR1553" i="67"/>
  <c r="CD1552" i="67"/>
  <c r="BZ1552" i="67"/>
  <c r="BV1552" i="67"/>
  <c r="BR1552" i="67"/>
  <c r="CD1551" i="67"/>
  <c r="BZ1551" i="67"/>
  <c r="BV1551" i="67"/>
  <c r="BR1551" i="67"/>
  <c r="CD1550" i="67"/>
  <c r="BZ1550" i="67"/>
  <c r="BV1550" i="67"/>
  <c r="BR1550" i="67"/>
  <c r="CD1549" i="67"/>
  <c r="BZ1549" i="67"/>
  <c r="BV1549" i="67"/>
  <c r="BR1549" i="67"/>
  <c r="CD1548" i="67"/>
  <c r="BZ1548" i="67"/>
  <c r="BV1548" i="67"/>
  <c r="BR1548" i="67"/>
  <c r="CD1547" i="67"/>
  <c r="BZ1547" i="67"/>
  <c r="BV1547" i="67"/>
  <c r="BR1547" i="67"/>
  <c r="CD1546" i="67"/>
  <c r="BZ1546" i="67"/>
  <c r="BV1546" i="67"/>
  <c r="BR1546" i="67"/>
  <c r="CD1545" i="67"/>
  <c r="BZ1545" i="67"/>
  <c r="BV1545" i="67"/>
  <c r="BR1545" i="67"/>
  <c r="CD1544" i="67"/>
  <c r="BZ1544" i="67"/>
  <c r="BV1544" i="67"/>
  <c r="BR1544" i="67"/>
  <c r="CD1543" i="67"/>
  <c r="BZ1543" i="67"/>
  <c r="BV1543" i="67"/>
  <c r="BR1543" i="67"/>
  <c r="CD1542" i="67"/>
  <c r="BZ1542" i="67"/>
  <c r="BV1542" i="67"/>
  <c r="BR1542" i="67"/>
  <c r="CD1541" i="67"/>
  <c r="BZ1541" i="67"/>
  <c r="BV1541" i="67"/>
  <c r="BR1541" i="67"/>
  <c r="CD1540" i="67"/>
  <c r="BZ1540" i="67"/>
  <c r="BV1540" i="67"/>
  <c r="BR1540" i="67"/>
  <c r="CD1539" i="67"/>
  <c r="BZ1539" i="67"/>
  <c r="BV1539" i="67"/>
  <c r="BR1539" i="67"/>
  <c r="CD1538" i="67"/>
  <c r="BZ1538" i="67"/>
  <c r="BV1538" i="67"/>
  <c r="BR1538" i="67"/>
  <c r="CD1537" i="67"/>
  <c r="BZ1537" i="67"/>
  <c r="BV1537" i="67"/>
  <c r="BR1537" i="67"/>
  <c r="CD1536" i="67"/>
  <c r="BZ1536" i="67"/>
  <c r="BV1536" i="67"/>
  <c r="BR1536" i="67"/>
  <c r="CD1535" i="67"/>
  <c r="BZ1535" i="67"/>
  <c r="BV1535" i="67"/>
  <c r="BR1535" i="67"/>
  <c r="CD1534" i="67"/>
  <c r="BZ1534" i="67"/>
  <c r="BV1534" i="67"/>
  <c r="BR1534" i="67"/>
  <c r="CD1533" i="67"/>
  <c r="BZ1533" i="67"/>
  <c r="BV1533" i="67"/>
  <c r="BR1533" i="67"/>
  <c r="CD1532" i="67"/>
  <c r="BZ1532" i="67"/>
  <c r="BV1532" i="67"/>
  <c r="BR1532" i="67"/>
  <c r="CD1531" i="67"/>
  <c r="BZ1531" i="67"/>
  <c r="BV1531" i="67"/>
  <c r="BR1531" i="67"/>
  <c r="CD1530" i="67"/>
  <c r="BZ1530" i="67"/>
  <c r="BV1530" i="67"/>
  <c r="BR1530" i="67"/>
  <c r="CD1529" i="67"/>
  <c r="BZ1529" i="67"/>
  <c r="BV1529" i="67"/>
  <c r="BR1529" i="67"/>
  <c r="CD1528" i="67"/>
  <c r="BZ1528" i="67"/>
  <c r="BV1528" i="67"/>
  <c r="BR1528" i="67"/>
  <c r="CD1527" i="67"/>
  <c r="BZ1527" i="67"/>
  <c r="BV1527" i="67"/>
  <c r="BR1527" i="67"/>
  <c r="CD1526" i="67"/>
  <c r="BZ1526" i="67"/>
  <c r="BV1526" i="67"/>
  <c r="BR1526" i="67"/>
  <c r="CD1525" i="67"/>
  <c r="BZ1525" i="67"/>
  <c r="BV1525" i="67"/>
  <c r="BR1525" i="67"/>
  <c r="CD1524" i="67"/>
  <c r="BZ1524" i="67"/>
  <c r="BV1524" i="67"/>
  <c r="BR1524" i="67"/>
  <c r="CD1523" i="67"/>
  <c r="BZ1523" i="67"/>
  <c r="BV1523" i="67"/>
  <c r="BR1523" i="67"/>
  <c r="CD1522" i="67"/>
  <c r="BZ1522" i="67"/>
  <c r="BV1522" i="67"/>
  <c r="BR1522" i="67"/>
  <c r="CD1521" i="67"/>
  <c r="BZ1521" i="67"/>
  <c r="BV1521" i="67"/>
  <c r="BR1521" i="67"/>
  <c r="CD1520" i="67"/>
  <c r="BZ1520" i="67"/>
  <c r="BV1520" i="67"/>
  <c r="BR1520" i="67"/>
  <c r="CD1519" i="67"/>
  <c r="BZ1519" i="67"/>
  <c r="BV1519" i="67"/>
  <c r="BR1519" i="67"/>
  <c r="CD1518" i="67"/>
  <c r="BZ1518" i="67"/>
  <c r="BV1518" i="67"/>
  <c r="BR1518" i="67"/>
  <c r="CD1517" i="67"/>
  <c r="BZ1517" i="67"/>
  <c r="BV1517" i="67"/>
  <c r="BR1517" i="67"/>
  <c r="CD1516" i="67"/>
  <c r="BZ1516" i="67"/>
  <c r="BV1516" i="67"/>
  <c r="BR1516" i="67"/>
  <c r="CD1515" i="67"/>
  <c r="BZ1515" i="67"/>
  <c r="BV1515" i="67"/>
  <c r="BR1515" i="67"/>
  <c r="CD1514" i="67"/>
  <c r="BZ1514" i="67"/>
  <c r="BV1514" i="67"/>
  <c r="BR1514" i="67"/>
  <c r="CD1513" i="67"/>
  <c r="BZ1513" i="67"/>
  <c r="BV1513" i="67"/>
  <c r="BR1513" i="67"/>
  <c r="CD1512" i="67"/>
  <c r="BZ1512" i="67"/>
  <c r="BV1512" i="67"/>
  <c r="BR1512" i="67"/>
  <c r="CD1511" i="67"/>
  <c r="BZ1511" i="67"/>
  <c r="BV1511" i="67"/>
  <c r="BR1511" i="67"/>
  <c r="CD1510" i="67"/>
  <c r="BZ1510" i="67"/>
  <c r="BV1510" i="67"/>
  <c r="BR1510" i="67"/>
  <c r="CD1509" i="67"/>
  <c r="BZ1509" i="67"/>
  <c r="BV1509" i="67"/>
  <c r="BR1509" i="67"/>
  <c r="CD1508" i="67"/>
  <c r="BZ1508" i="67"/>
  <c r="BV1508" i="67"/>
  <c r="BR1508" i="67"/>
  <c r="CD1507" i="67"/>
  <c r="BZ1507" i="67"/>
  <c r="BV1507" i="67"/>
  <c r="BR1507" i="67"/>
  <c r="CD1506" i="67"/>
  <c r="BZ1506" i="67"/>
  <c r="BV1506" i="67"/>
  <c r="BR1506" i="67"/>
  <c r="CD1505" i="67"/>
  <c r="BZ1505" i="67"/>
  <c r="BV1505" i="67"/>
  <c r="BR1505" i="67"/>
  <c r="CD1504" i="67"/>
  <c r="BZ1504" i="67"/>
  <c r="BV1504" i="67"/>
  <c r="BR1504" i="67"/>
  <c r="CD1503" i="67"/>
  <c r="BZ1503" i="67"/>
  <c r="BV1503" i="67"/>
  <c r="BR1503" i="67"/>
  <c r="CD1502" i="67"/>
  <c r="BZ1502" i="67"/>
  <c r="BV1502" i="67"/>
  <c r="BR1502" i="67"/>
  <c r="CD1501" i="67"/>
  <c r="BZ1501" i="67"/>
  <c r="BV1501" i="67"/>
  <c r="BR1501" i="67"/>
  <c r="CD1500" i="67"/>
  <c r="BZ1500" i="67"/>
  <c r="BV1500" i="67"/>
  <c r="BR1500" i="67"/>
  <c r="CD1499" i="67"/>
  <c r="BZ1499" i="67"/>
  <c r="BV1499" i="67"/>
  <c r="BR1499" i="67"/>
  <c r="CD1498" i="67"/>
  <c r="BZ1498" i="67"/>
  <c r="BV1498" i="67"/>
  <c r="BR1498" i="67"/>
  <c r="CD1497" i="67"/>
  <c r="BZ1497" i="67"/>
  <c r="BV1497" i="67"/>
  <c r="BR1497" i="67"/>
  <c r="CD1496" i="67"/>
  <c r="BZ1496" i="67"/>
  <c r="BV1496" i="67"/>
  <c r="BR1496" i="67"/>
  <c r="CD1495" i="67"/>
  <c r="BZ1495" i="67"/>
  <c r="BV1495" i="67"/>
  <c r="BR1495" i="67"/>
  <c r="CD1494" i="67"/>
  <c r="BZ1494" i="67"/>
  <c r="BV1494" i="67"/>
  <c r="BR1494" i="67"/>
  <c r="CD1493" i="67"/>
  <c r="BZ1493" i="67"/>
  <c r="BV1493" i="67"/>
  <c r="BR1493" i="67"/>
  <c r="CD1492" i="67"/>
  <c r="BZ1492" i="67"/>
  <c r="BV1492" i="67"/>
  <c r="BR1492" i="67"/>
  <c r="CD1491" i="67"/>
  <c r="BZ1491" i="67"/>
  <c r="BV1491" i="67"/>
  <c r="BR1491" i="67"/>
  <c r="CD1490" i="67"/>
  <c r="BZ1490" i="67"/>
  <c r="BV1490" i="67"/>
  <c r="BR1490" i="67"/>
  <c r="CD1489" i="67"/>
  <c r="BZ1489" i="67"/>
  <c r="BV1489" i="67"/>
  <c r="BR1489" i="67"/>
  <c r="CD1488" i="67"/>
  <c r="BZ1488" i="67"/>
  <c r="BV1488" i="67"/>
  <c r="BR1488" i="67"/>
  <c r="CD1487" i="67"/>
  <c r="BZ1487" i="67"/>
  <c r="BV1487" i="67"/>
  <c r="BR1487" i="67"/>
  <c r="CD1486" i="67"/>
  <c r="BZ1486" i="67"/>
  <c r="BV1486" i="67"/>
  <c r="BR1486" i="67"/>
  <c r="CD1485" i="67"/>
  <c r="BZ1485" i="67"/>
  <c r="BV1485" i="67"/>
  <c r="BR1485" i="67"/>
  <c r="CD1484" i="67"/>
  <c r="BZ1484" i="67"/>
  <c r="BV1484" i="67"/>
  <c r="BR1484" i="67"/>
  <c r="CD1483" i="67"/>
  <c r="BZ1483" i="67"/>
  <c r="BV1483" i="67"/>
  <c r="BR1483" i="67"/>
  <c r="CD1482" i="67"/>
  <c r="BZ1482" i="67"/>
  <c r="BV1482" i="67"/>
  <c r="BR1482" i="67"/>
  <c r="CD1481" i="67"/>
  <c r="BZ1481" i="67"/>
  <c r="BV1481" i="67"/>
  <c r="BR1481" i="67"/>
  <c r="CD1480" i="67"/>
  <c r="BZ1480" i="67"/>
  <c r="BV1480" i="67"/>
  <c r="BR1480" i="67"/>
  <c r="CD1479" i="67"/>
  <c r="BZ1479" i="67"/>
  <c r="BV1479" i="67"/>
  <c r="BR1479" i="67"/>
  <c r="CD1478" i="67"/>
  <c r="BZ1478" i="67"/>
  <c r="BV1478" i="67"/>
  <c r="BR1478" i="67"/>
  <c r="CD1477" i="67"/>
  <c r="BZ1477" i="67"/>
  <c r="BV1477" i="67"/>
  <c r="BR1477" i="67"/>
  <c r="CD1476" i="67"/>
  <c r="BZ1476" i="67"/>
  <c r="BV1476" i="67"/>
  <c r="BR1476" i="67"/>
  <c r="CD1475" i="67"/>
  <c r="BZ1475" i="67"/>
  <c r="BV1475" i="67"/>
  <c r="BR1475" i="67"/>
  <c r="CD1474" i="67"/>
  <c r="BZ1474" i="67"/>
  <c r="BV1474" i="67"/>
  <c r="BR1474" i="67"/>
  <c r="CD1473" i="67"/>
  <c r="BZ1473" i="67"/>
  <c r="BV1473" i="67"/>
  <c r="BR1473" i="67"/>
  <c r="CD1472" i="67"/>
  <c r="BZ1472" i="67"/>
  <c r="BV1472" i="67"/>
  <c r="BR1472" i="67"/>
  <c r="CD1471" i="67"/>
  <c r="BZ1471" i="67"/>
  <c r="BV1471" i="67"/>
  <c r="BR1471" i="67"/>
  <c r="CD1470" i="67"/>
  <c r="BZ1470" i="67"/>
  <c r="BV1470" i="67"/>
  <c r="BR1470" i="67"/>
  <c r="CD1469" i="67"/>
  <c r="BZ1469" i="67"/>
  <c r="BV1469" i="67"/>
  <c r="BR1469" i="67"/>
  <c r="CD1468" i="67"/>
  <c r="BZ1468" i="67"/>
  <c r="BV1468" i="67"/>
  <c r="BR1468" i="67"/>
  <c r="CD1467" i="67"/>
  <c r="BZ1467" i="67"/>
  <c r="BV1467" i="67"/>
  <c r="BR1467" i="67"/>
  <c r="CD1466" i="67"/>
  <c r="BZ1466" i="67"/>
  <c r="BV1466" i="67"/>
  <c r="BR1466" i="67"/>
  <c r="CD1465" i="67"/>
  <c r="BZ1465" i="67"/>
  <c r="BV1465" i="67"/>
  <c r="BR1465" i="67"/>
  <c r="CD1464" i="67"/>
  <c r="BZ1464" i="67"/>
  <c r="BV1464" i="67"/>
  <c r="BR1464" i="67"/>
  <c r="CD1463" i="67"/>
  <c r="BZ1463" i="67"/>
  <c r="BV1463" i="67"/>
  <c r="BR1463" i="67"/>
  <c r="CD1462" i="67"/>
  <c r="BZ1462" i="67"/>
  <c r="BV1462" i="67"/>
  <c r="BR1462" i="67"/>
  <c r="CD1461" i="67"/>
  <c r="BZ1461" i="67"/>
  <c r="BV1461" i="67"/>
  <c r="BR1461" i="67"/>
  <c r="CD1460" i="67"/>
  <c r="BZ1460" i="67"/>
  <c r="BV1460" i="67"/>
  <c r="BR1460" i="67"/>
  <c r="CD1459" i="67"/>
  <c r="BZ1459" i="67"/>
  <c r="BV1459" i="67"/>
  <c r="BR1459" i="67"/>
  <c r="CD1458" i="67"/>
  <c r="BZ1458" i="67"/>
  <c r="BV1458" i="67"/>
  <c r="BR1458" i="67"/>
  <c r="CD1457" i="67"/>
  <c r="BZ1457" i="67"/>
  <c r="BV1457" i="67"/>
  <c r="BR1457" i="67"/>
  <c r="CD1456" i="67"/>
  <c r="BZ1456" i="67"/>
  <c r="BV1456" i="67"/>
  <c r="BR1456" i="67"/>
  <c r="CD1455" i="67"/>
  <c r="BZ1455" i="67"/>
  <c r="BV1455" i="67"/>
  <c r="BR1455" i="67"/>
  <c r="CD1454" i="67"/>
  <c r="BZ1454" i="67"/>
  <c r="BV1454" i="67"/>
  <c r="BR1454" i="67"/>
  <c r="CD1453" i="67"/>
  <c r="BZ1453" i="67"/>
  <c r="BV1453" i="67"/>
  <c r="BR1453" i="67"/>
  <c r="CD1452" i="67"/>
  <c r="BZ1452" i="67"/>
  <c r="BV1452" i="67"/>
  <c r="BR1452" i="67"/>
  <c r="CD1451" i="67"/>
  <c r="BZ1451" i="67"/>
  <c r="BV1451" i="67"/>
  <c r="BR1451" i="67"/>
  <c r="CD1450" i="67"/>
  <c r="BZ1450" i="67"/>
  <c r="BV1450" i="67"/>
  <c r="BR1450" i="67"/>
  <c r="CD1449" i="67"/>
  <c r="BZ1449" i="67"/>
  <c r="BV1449" i="67"/>
  <c r="BR1449" i="67"/>
  <c r="CD1448" i="67"/>
  <c r="BZ1448" i="67"/>
  <c r="BV1448" i="67"/>
  <c r="BR1448" i="67"/>
  <c r="CD1447" i="67"/>
  <c r="BZ1447" i="67"/>
  <c r="BV1447" i="67"/>
  <c r="BR1447" i="67"/>
  <c r="CD1446" i="67"/>
  <c r="BZ1446" i="67"/>
  <c r="BV1446" i="67"/>
  <c r="BR1446" i="67"/>
  <c r="CD1445" i="67"/>
  <c r="BZ1445" i="67"/>
  <c r="BV1445" i="67"/>
  <c r="BR1445" i="67"/>
  <c r="CD1444" i="67"/>
  <c r="BZ1444" i="67"/>
  <c r="BV1444" i="67"/>
  <c r="BR1444" i="67"/>
  <c r="CD1443" i="67"/>
  <c r="BZ1443" i="67"/>
  <c r="BV1443" i="67"/>
  <c r="BR1443" i="67"/>
  <c r="CD1442" i="67"/>
  <c r="BZ1442" i="67"/>
  <c r="BV1442" i="67"/>
  <c r="BR1442" i="67"/>
  <c r="CD1441" i="67"/>
  <c r="BZ1441" i="67"/>
  <c r="BV1441" i="67"/>
  <c r="BR1441" i="67"/>
  <c r="CD1440" i="67"/>
  <c r="BZ1440" i="67"/>
  <c r="BV1440" i="67"/>
  <c r="BR1440" i="67"/>
  <c r="CD1439" i="67"/>
  <c r="BZ1439" i="67"/>
  <c r="BV1439" i="67"/>
  <c r="BR1439" i="67"/>
  <c r="CD1438" i="67"/>
  <c r="BZ1438" i="67"/>
  <c r="BV1438" i="67"/>
  <c r="BR1438" i="67"/>
  <c r="CD1437" i="67"/>
  <c r="BZ1437" i="67"/>
  <c r="BV1437" i="67"/>
  <c r="BR1437" i="67"/>
  <c r="CD1436" i="67"/>
  <c r="BZ1436" i="67"/>
  <c r="BV1436" i="67"/>
  <c r="BR1436" i="67"/>
  <c r="CD1435" i="67"/>
  <c r="BZ1435" i="67"/>
  <c r="BV1435" i="67"/>
  <c r="BR1435" i="67"/>
  <c r="CD1434" i="67"/>
  <c r="BZ1434" i="67"/>
  <c r="BV1434" i="67"/>
  <c r="BR1434" i="67"/>
  <c r="CD1433" i="67"/>
  <c r="BZ1433" i="67"/>
  <c r="BV1433" i="67"/>
  <c r="BR1433" i="67"/>
  <c r="CD1432" i="67"/>
  <c r="BZ1432" i="67"/>
  <c r="BV1432" i="67"/>
  <c r="BR1432" i="67"/>
  <c r="CD1431" i="67"/>
  <c r="BZ1431" i="67"/>
  <c r="BV1431" i="67"/>
  <c r="BR1431" i="67"/>
  <c r="CD1430" i="67"/>
  <c r="BZ1430" i="67"/>
  <c r="BV1430" i="67"/>
  <c r="BR1430" i="67"/>
  <c r="CD1429" i="67"/>
  <c r="BZ1429" i="67"/>
  <c r="BV1429" i="67"/>
  <c r="BR1429" i="67"/>
  <c r="CD1428" i="67"/>
  <c r="BZ1428" i="67"/>
  <c r="BV1428" i="67"/>
  <c r="BR1428" i="67"/>
  <c r="CD1427" i="67"/>
  <c r="BZ1427" i="67"/>
  <c r="BV1427" i="67"/>
  <c r="BR1427" i="67"/>
  <c r="CD1426" i="67"/>
  <c r="BZ1426" i="67"/>
  <c r="BV1426" i="67"/>
  <c r="BR1426" i="67"/>
  <c r="CD1425" i="67"/>
  <c r="BZ1425" i="67"/>
  <c r="BV1425" i="67"/>
  <c r="BR1425" i="67"/>
  <c r="CD1424" i="67"/>
  <c r="BZ1424" i="67"/>
  <c r="BV1424" i="67"/>
  <c r="BR1424" i="67"/>
  <c r="CD1423" i="67"/>
  <c r="BZ1423" i="67"/>
  <c r="BV1423" i="67"/>
  <c r="BR1423" i="67"/>
  <c r="CD1422" i="67"/>
  <c r="BZ1422" i="67"/>
  <c r="BV1422" i="67"/>
  <c r="BR1422" i="67"/>
  <c r="CD1421" i="67"/>
  <c r="BZ1421" i="67"/>
  <c r="BV1421" i="67"/>
  <c r="BR1421" i="67"/>
  <c r="CD1420" i="67"/>
  <c r="BZ1420" i="67"/>
  <c r="BV1420" i="67"/>
  <c r="BR1420" i="67"/>
  <c r="CD1419" i="67"/>
  <c r="BZ1419" i="67"/>
  <c r="BV1419" i="67"/>
  <c r="BR1419" i="67"/>
  <c r="CD1418" i="67"/>
  <c r="BZ1418" i="67"/>
  <c r="BV1418" i="67"/>
  <c r="BR1418" i="67"/>
  <c r="CD1417" i="67"/>
  <c r="BZ1417" i="67"/>
  <c r="BV1417" i="67"/>
  <c r="BR1417" i="67"/>
  <c r="CD1416" i="67"/>
  <c r="BZ1416" i="67"/>
  <c r="BV1416" i="67"/>
  <c r="BR1416" i="67"/>
  <c r="CD1415" i="67"/>
  <c r="BZ1415" i="67"/>
  <c r="BV1415" i="67"/>
  <c r="BR1415" i="67"/>
  <c r="CD1414" i="67"/>
  <c r="BZ1414" i="67"/>
  <c r="BV1414" i="67"/>
  <c r="BR1414" i="67"/>
  <c r="CD1413" i="67"/>
  <c r="BZ1413" i="67"/>
  <c r="BV1413" i="67"/>
  <c r="BR1413" i="67"/>
  <c r="CD1412" i="67"/>
  <c r="BZ1412" i="67"/>
  <c r="BV1412" i="67"/>
  <c r="BR1412" i="67"/>
  <c r="CD1411" i="67"/>
  <c r="BZ1411" i="67"/>
  <c r="BV1411" i="67"/>
  <c r="BR1411" i="67"/>
  <c r="CD1410" i="67"/>
  <c r="BZ1410" i="67"/>
  <c r="BV1410" i="67"/>
  <c r="BR1410" i="67"/>
  <c r="CD1409" i="67"/>
  <c r="BZ1409" i="67"/>
  <c r="BV1409" i="67"/>
  <c r="BR1409" i="67"/>
  <c r="CD1408" i="67"/>
  <c r="BZ1408" i="67"/>
  <c r="BV1408" i="67"/>
  <c r="BR1408" i="67"/>
  <c r="CD1407" i="67"/>
  <c r="BZ1407" i="67"/>
  <c r="BV1407" i="67"/>
  <c r="BR1407" i="67"/>
  <c r="CD1406" i="67"/>
  <c r="BZ1406" i="67"/>
  <c r="BV1406" i="67"/>
  <c r="BR1406" i="67"/>
  <c r="CD1405" i="67"/>
  <c r="BZ1405" i="67"/>
  <c r="BV1405" i="67"/>
  <c r="BR1405" i="67"/>
  <c r="CD1404" i="67"/>
  <c r="BZ1404" i="67"/>
  <c r="BV1404" i="67"/>
  <c r="BR1404" i="67"/>
  <c r="CD1403" i="67"/>
  <c r="BZ1403" i="67"/>
  <c r="BV1403" i="67"/>
  <c r="BR1403" i="67"/>
  <c r="CD1402" i="67"/>
  <c r="BZ1402" i="67"/>
  <c r="BV1402" i="67"/>
  <c r="BR1402" i="67"/>
  <c r="CD1401" i="67"/>
  <c r="BZ1401" i="67"/>
  <c r="BV1401" i="67"/>
  <c r="BR1401" i="67"/>
  <c r="CD1400" i="67"/>
  <c r="BZ1400" i="67"/>
  <c r="BV1400" i="67"/>
  <c r="BR1400" i="67"/>
  <c r="CD1399" i="67"/>
  <c r="BZ1399" i="67"/>
  <c r="BV1399" i="67"/>
  <c r="BR1399" i="67"/>
  <c r="CD1398" i="67"/>
  <c r="BZ1398" i="67"/>
  <c r="BV1398" i="67"/>
  <c r="BR1398" i="67"/>
  <c r="CD1397" i="67"/>
  <c r="BZ1397" i="67"/>
  <c r="BV1397" i="67"/>
  <c r="BR1397" i="67"/>
  <c r="CD1396" i="67"/>
  <c r="BZ1396" i="67"/>
  <c r="BV1396" i="67"/>
  <c r="BR1396" i="67"/>
  <c r="CD1395" i="67"/>
  <c r="BZ1395" i="67"/>
  <c r="BV1395" i="67"/>
  <c r="BR1395" i="67"/>
  <c r="CD1394" i="67"/>
  <c r="BZ1394" i="67"/>
  <c r="BV1394" i="67"/>
  <c r="BR1394" i="67"/>
  <c r="CD1393" i="67"/>
  <c r="BZ1393" i="67"/>
  <c r="BV1393" i="67"/>
  <c r="BR1393" i="67"/>
  <c r="CD1392" i="67"/>
  <c r="BZ1392" i="67"/>
  <c r="BV1392" i="67"/>
  <c r="BR1392" i="67"/>
  <c r="CD1391" i="67"/>
  <c r="BZ1391" i="67"/>
  <c r="BV1391" i="67"/>
  <c r="BR1391" i="67"/>
  <c r="CD1390" i="67"/>
  <c r="BZ1390" i="67"/>
  <c r="BV1390" i="67"/>
  <c r="BR1390" i="67"/>
  <c r="CD1389" i="67"/>
  <c r="BZ1389" i="67"/>
  <c r="BV1389" i="67"/>
  <c r="BR1389" i="67"/>
  <c r="CD1388" i="67"/>
  <c r="BZ1388" i="67"/>
  <c r="BV1388" i="67"/>
  <c r="BR1388" i="67"/>
  <c r="CD1387" i="67"/>
  <c r="BZ1387" i="67"/>
  <c r="BV1387" i="67"/>
  <c r="BR1387" i="67"/>
  <c r="CD1386" i="67"/>
  <c r="BZ1386" i="67"/>
  <c r="BV1386" i="67"/>
  <c r="BR1386" i="67"/>
  <c r="CD1385" i="67"/>
  <c r="BZ1385" i="67"/>
  <c r="BV1385" i="67"/>
  <c r="BR1385" i="67"/>
  <c r="CD1384" i="67"/>
  <c r="BZ1384" i="67"/>
  <c r="BV1384" i="67"/>
  <c r="BR1384" i="67"/>
  <c r="CD1383" i="67"/>
  <c r="BZ1383" i="67"/>
  <c r="BV1383" i="67"/>
  <c r="BR1383" i="67"/>
  <c r="CD1382" i="67"/>
  <c r="BZ1382" i="67"/>
  <c r="BV1382" i="67"/>
  <c r="BR1382" i="67"/>
  <c r="CD1381" i="67"/>
  <c r="BZ1381" i="67"/>
  <c r="BV1381" i="67"/>
  <c r="BR1381" i="67"/>
  <c r="CD1380" i="67"/>
  <c r="BZ1380" i="67"/>
  <c r="BV1380" i="67"/>
  <c r="BR1380" i="67"/>
  <c r="CD1379" i="67"/>
  <c r="BZ1379" i="67"/>
  <c r="BV1379" i="67"/>
  <c r="BR1379" i="67"/>
  <c r="CD1378" i="67"/>
  <c r="BZ1378" i="67"/>
  <c r="BV1378" i="67"/>
  <c r="BR1378" i="67"/>
  <c r="CD1377" i="67"/>
  <c r="BZ1377" i="67"/>
  <c r="BV1377" i="67"/>
  <c r="BR1377" i="67"/>
  <c r="CD1376" i="67"/>
  <c r="BZ1376" i="67"/>
  <c r="BV1376" i="67"/>
  <c r="BR1376" i="67"/>
  <c r="CD1375" i="67"/>
  <c r="BZ1375" i="67"/>
  <c r="BV1375" i="67"/>
  <c r="BR1375" i="67"/>
  <c r="CD1374" i="67"/>
  <c r="BZ1374" i="67"/>
  <c r="BV1374" i="67"/>
  <c r="BR1374" i="67"/>
  <c r="CD1373" i="67"/>
  <c r="BZ1373" i="67"/>
  <c r="BV1373" i="67"/>
  <c r="BR1373" i="67"/>
  <c r="CD1372" i="67"/>
  <c r="BZ1372" i="67"/>
  <c r="BV1372" i="67"/>
  <c r="BR1372" i="67"/>
  <c r="CD1371" i="67"/>
  <c r="BZ1371" i="67"/>
  <c r="BV1371" i="67"/>
  <c r="BR1371" i="67"/>
  <c r="CD1370" i="67"/>
  <c r="BZ1370" i="67"/>
  <c r="BV1370" i="67"/>
  <c r="BR1370" i="67"/>
  <c r="CD1369" i="67"/>
  <c r="BZ1369" i="67"/>
  <c r="BV1369" i="67"/>
  <c r="BR1369" i="67"/>
  <c r="CD1368" i="67"/>
  <c r="BZ1368" i="67"/>
  <c r="BV1368" i="67"/>
  <c r="BR1368" i="67"/>
  <c r="CD1367" i="67"/>
  <c r="BZ1367" i="67"/>
  <c r="BV1367" i="67"/>
  <c r="BR1367" i="67"/>
  <c r="CD1366" i="67"/>
  <c r="BZ1366" i="67"/>
  <c r="BV1366" i="67"/>
  <c r="BR1366" i="67"/>
  <c r="CD1365" i="67"/>
  <c r="BZ1365" i="67"/>
  <c r="BV1365" i="67"/>
  <c r="BR1365" i="67"/>
  <c r="CD1364" i="67"/>
  <c r="BZ1364" i="67"/>
  <c r="BV1364" i="67"/>
  <c r="BR1364" i="67"/>
  <c r="CD1363" i="67"/>
  <c r="BZ1363" i="67"/>
  <c r="BV1363" i="67"/>
  <c r="BR1363" i="67"/>
  <c r="CD1362" i="67"/>
  <c r="BZ1362" i="67"/>
  <c r="BV1362" i="67"/>
  <c r="BR1362" i="67"/>
  <c r="CD1361" i="67"/>
  <c r="BZ1361" i="67"/>
  <c r="BV1361" i="67"/>
  <c r="BR1361" i="67"/>
  <c r="CD1360" i="67"/>
  <c r="BZ1360" i="67"/>
  <c r="BV1360" i="67"/>
  <c r="BR1360" i="67"/>
  <c r="CD1359" i="67"/>
  <c r="BZ1359" i="67"/>
  <c r="BV1359" i="67"/>
  <c r="BR1359" i="67"/>
  <c r="CD1358" i="67"/>
  <c r="BZ1358" i="67"/>
  <c r="BV1358" i="67"/>
  <c r="BR1358" i="67"/>
  <c r="CD1357" i="67"/>
  <c r="BZ1357" i="67"/>
  <c r="BV1357" i="67"/>
  <c r="BR1357" i="67"/>
  <c r="CD1356" i="67"/>
  <c r="BZ1356" i="67"/>
  <c r="BV1356" i="67"/>
  <c r="BR1356" i="67"/>
  <c r="CD1355" i="67"/>
  <c r="BZ1355" i="67"/>
  <c r="BV1355" i="67"/>
  <c r="BR1355" i="67"/>
  <c r="CD1354" i="67"/>
  <c r="BZ1354" i="67"/>
  <c r="BV1354" i="67"/>
  <c r="BR1354" i="67"/>
  <c r="CD1353" i="67"/>
  <c r="BZ1353" i="67"/>
  <c r="BV1353" i="67"/>
  <c r="BR1353" i="67"/>
  <c r="CD1352" i="67"/>
  <c r="BZ1352" i="67"/>
  <c r="BV1352" i="67"/>
  <c r="BR1352" i="67"/>
  <c r="CD1351" i="67"/>
  <c r="BZ1351" i="67"/>
  <c r="BV1351" i="67"/>
  <c r="BR1351" i="67"/>
  <c r="CD1350" i="67"/>
  <c r="BZ1350" i="67"/>
  <c r="BV1350" i="67"/>
  <c r="BR1350" i="67"/>
  <c r="CD1349" i="67"/>
  <c r="BZ1349" i="67"/>
  <c r="BV1349" i="67"/>
  <c r="BR1349" i="67"/>
  <c r="CD1348" i="67"/>
  <c r="BZ1348" i="67"/>
  <c r="BV1348" i="67"/>
  <c r="BR1348" i="67"/>
  <c r="CD1347" i="67"/>
  <c r="BZ1347" i="67"/>
  <c r="BV1347" i="67"/>
  <c r="BR1347" i="67"/>
  <c r="CD1346" i="67"/>
  <c r="BZ1346" i="67"/>
  <c r="BV1346" i="67"/>
  <c r="BR1346" i="67"/>
  <c r="CD1345" i="67"/>
  <c r="BZ1345" i="67"/>
  <c r="BV1345" i="67"/>
  <c r="BR1345" i="67"/>
  <c r="CD1344" i="67"/>
  <c r="BZ1344" i="67"/>
  <c r="BV1344" i="67"/>
  <c r="BR1344" i="67"/>
  <c r="CD1343" i="67"/>
  <c r="BZ1343" i="67"/>
  <c r="BV1343" i="67"/>
  <c r="BR1343" i="67"/>
  <c r="CD1342" i="67"/>
  <c r="BZ1342" i="67"/>
  <c r="BV1342" i="67"/>
  <c r="BR1342" i="67"/>
  <c r="CD1341" i="67"/>
  <c r="BZ1341" i="67"/>
  <c r="BV1341" i="67"/>
  <c r="BR1341" i="67"/>
  <c r="CD1340" i="67"/>
  <c r="BZ1340" i="67"/>
  <c r="BV1340" i="67"/>
  <c r="BR1340" i="67"/>
  <c r="CD1339" i="67"/>
  <c r="BZ1339" i="67"/>
  <c r="BV1339" i="67"/>
  <c r="BR1339" i="67"/>
  <c r="CD1338" i="67"/>
  <c r="BZ1338" i="67"/>
  <c r="BV1338" i="67"/>
  <c r="BR1338" i="67"/>
  <c r="CD1337" i="67"/>
  <c r="BZ1337" i="67"/>
  <c r="BV1337" i="67"/>
  <c r="BR1337" i="67"/>
  <c r="CD1336" i="67"/>
  <c r="BZ1336" i="67"/>
  <c r="BV1336" i="67"/>
  <c r="BR1336" i="67"/>
  <c r="CD1335" i="67"/>
  <c r="BZ1335" i="67"/>
  <c r="BV1335" i="67"/>
  <c r="BR1335" i="67"/>
  <c r="CD1334" i="67"/>
  <c r="BZ1334" i="67"/>
  <c r="BV1334" i="67"/>
  <c r="BR1334" i="67"/>
  <c r="CD1333" i="67"/>
  <c r="BZ1333" i="67"/>
  <c r="BV1333" i="67"/>
  <c r="BR1333" i="67"/>
  <c r="CD1332" i="67"/>
  <c r="BZ1332" i="67"/>
  <c r="BV1332" i="67"/>
  <c r="BR1332" i="67"/>
  <c r="CD1331" i="67"/>
  <c r="BZ1331" i="67"/>
  <c r="BV1331" i="67"/>
  <c r="BR1331" i="67"/>
  <c r="CD1330" i="67"/>
  <c r="BZ1330" i="67"/>
  <c r="BV1330" i="67"/>
  <c r="BR1330" i="67"/>
  <c r="CD1329" i="67"/>
  <c r="BZ1329" i="67"/>
  <c r="BV1329" i="67"/>
  <c r="BR1329" i="67"/>
  <c r="CD1328" i="67"/>
  <c r="BZ1328" i="67"/>
  <c r="BV1328" i="67"/>
  <c r="BR1328" i="67"/>
  <c r="CD1327" i="67"/>
  <c r="BZ1327" i="67"/>
  <c r="BV1327" i="67"/>
  <c r="BR1327" i="67"/>
  <c r="CD1326" i="67"/>
  <c r="BZ1326" i="67"/>
  <c r="BV1326" i="67"/>
  <c r="BR1326" i="67"/>
  <c r="CD1325" i="67"/>
  <c r="BZ1325" i="67"/>
  <c r="BV1325" i="67"/>
  <c r="BR1325" i="67"/>
  <c r="CD1324" i="67"/>
  <c r="BZ1324" i="67"/>
  <c r="BV1324" i="67"/>
  <c r="BR1324" i="67"/>
  <c r="CD1323" i="67"/>
  <c r="BZ1323" i="67"/>
  <c r="BV1323" i="67"/>
  <c r="BR1323" i="67"/>
  <c r="CD1322" i="67"/>
  <c r="BZ1322" i="67"/>
  <c r="BV1322" i="67"/>
  <c r="BR1322" i="67"/>
  <c r="CD1321" i="67"/>
  <c r="BZ1321" i="67"/>
  <c r="BV1321" i="67"/>
  <c r="BR1321" i="67"/>
  <c r="CD1320" i="67"/>
  <c r="BZ1320" i="67"/>
  <c r="BV1320" i="67"/>
  <c r="BR1320" i="67"/>
  <c r="CD1319" i="67"/>
  <c r="BZ1319" i="67"/>
  <c r="BV1319" i="67"/>
  <c r="BR1319" i="67"/>
  <c r="CD1318" i="67"/>
  <c r="BZ1318" i="67"/>
  <c r="BV1318" i="67"/>
  <c r="BR1318" i="67"/>
  <c r="CD1317" i="67"/>
  <c r="BZ1317" i="67"/>
  <c r="BV1317" i="67"/>
  <c r="BR1317" i="67"/>
  <c r="CD1316" i="67"/>
  <c r="BZ1316" i="67"/>
  <c r="BV1316" i="67"/>
  <c r="BR1316" i="67"/>
  <c r="CD1315" i="67"/>
  <c r="BZ1315" i="67"/>
  <c r="BV1315" i="67"/>
  <c r="BR1315" i="67"/>
  <c r="CD1314" i="67"/>
  <c r="BZ1314" i="67"/>
  <c r="BV1314" i="67"/>
  <c r="BR1314" i="67"/>
  <c r="CD1313" i="67"/>
  <c r="BZ1313" i="67"/>
  <c r="BV1313" i="67"/>
  <c r="BR1313" i="67"/>
  <c r="CD1312" i="67"/>
  <c r="BZ1312" i="67"/>
  <c r="BV1312" i="67"/>
  <c r="BR1312" i="67"/>
  <c r="CD1311" i="67"/>
  <c r="BZ1311" i="67"/>
  <c r="BV1311" i="67"/>
  <c r="BR1311" i="67"/>
  <c r="CD1310" i="67"/>
  <c r="BZ1310" i="67"/>
  <c r="BV1310" i="67"/>
  <c r="BR1310" i="67"/>
  <c r="CD1309" i="67"/>
  <c r="BZ1309" i="67"/>
  <c r="BV1309" i="67"/>
  <c r="BR1309" i="67"/>
  <c r="CD1308" i="67"/>
  <c r="BZ1308" i="67"/>
  <c r="BV1308" i="67"/>
  <c r="BR1308" i="67"/>
  <c r="CD1307" i="67"/>
  <c r="BZ1307" i="67"/>
  <c r="BV1307" i="67"/>
  <c r="BR1307" i="67"/>
  <c r="CD1306" i="67"/>
  <c r="BZ1306" i="67"/>
  <c r="BV1306" i="67"/>
  <c r="BR1306" i="67"/>
  <c r="CD1305" i="67"/>
  <c r="BZ1305" i="67"/>
  <c r="BV1305" i="67"/>
  <c r="BR1305" i="67"/>
  <c r="CD1304" i="67"/>
  <c r="BZ1304" i="67"/>
  <c r="BV1304" i="67"/>
  <c r="BR1304" i="67"/>
  <c r="CD1303" i="67"/>
  <c r="BZ1303" i="67"/>
  <c r="BV1303" i="67"/>
  <c r="BR1303" i="67"/>
  <c r="CD1302" i="67"/>
  <c r="BZ1302" i="67"/>
  <c r="BV1302" i="67"/>
  <c r="BR1302" i="67"/>
  <c r="CD1301" i="67"/>
  <c r="BZ1301" i="67"/>
  <c r="BV1301" i="67"/>
  <c r="BR1301" i="67"/>
  <c r="CD1300" i="67"/>
  <c r="BZ1300" i="67"/>
  <c r="BV1300" i="67"/>
  <c r="BR1300" i="67"/>
  <c r="CD1299" i="67"/>
  <c r="BZ1299" i="67"/>
  <c r="BV1299" i="67"/>
  <c r="BR1299" i="67"/>
  <c r="CD1298" i="67"/>
  <c r="BZ1298" i="67"/>
  <c r="BV1298" i="67"/>
  <c r="BR1298" i="67"/>
  <c r="CD1297" i="67"/>
  <c r="BZ1297" i="67"/>
  <c r="BV1297" i="67"/>
  <c r="BR1297" i="67"/>
  <c r="CD1296" i="67"/>
  <c r="BZ1296" i="67"/>
  <c r="BV1296" i="67"/>
  <c r="BR1296" i="67"/>
  <c r="CD1295" i="67"/>
  <c r="BZ1295" i="67"/>
  <c r="BV1295" i="67"/>
  <c r="BR1295" i="67"/>
  <c r="CD1294" i="67"/>
  <c r="BZ1294" i="67"/>
  <c r="BV1294" i="67"/>
  <c r="BR1294" i="67"/>
  <c r="CD1293" i="67"/>
  <c r="BZ1293" i="67"/>
  <c r="BV1293" i="67"/>
  <c r="BR1293" i="67"/>
  <c r="CD1292" i="67"/>
  <c r="BZ1292" i="67"/>
  <c r="BV1292" i="67"/>
  <c r="BR1292" i="67"/>
  <c r="CD1291" i="67"/>
  <c r="BZ1291" i="67"/>
  <c r="BV1291" i="67"/>
  <c r="BR1291" i="67"/>
  <c r="CD1290" i="67"/>
  <c r="BZ1290" i="67"/>
  <c r="BV1290" i="67"/>
  <c r="BR1290" i="67"/>
  <c r="CD1289" i="67"/>
  <c r="BZ1289" i="67"/>
  <c r="BV1289" i="67"/>
  <c r="BR1289" i="67"/>
  <c r="CD1288" i="67"/>
  <c r="BZ1288" i="67"/>
  <c r="BV1288" i="67"/>
  <c r="BR1288" i="67"/>
  <c r="CD1287" i="67"/>
  <c r="BZ1287" i="67"/>
  <c r="BV1287" i="67"/>
  <c r="BR1287" i="67"/>
  <c r="CD1286" i="67"/>
  <c r="BZ1286" i="67"/>
  <c r="BV1286" i="67"/>
  <c r="BR1286" i="67"/>
  <c r="CD1285" i="67"/>
  <c r="BZ1285" i="67"/>
  <c r="BV1285" i="67"/>
  <c r="BR1285" i="67"/>
  <c r="CD1284" i="67"/>
  <c r="BZ1284" i="67"/>
  <c r="BV1284" i="67"/>
  <c r="BR1284" i="67"/>
  <c r="CD1283" i="67"/>
  <c r="BZ1283" i="67"/>
  <c r="BV1283" i="67"/>
  <c r="BR1283" i="67"/>
  <c r="CD1282" i="67"/>
  <c r="BZ1282" i="67"/>
  <c r="BV1282" i="67"/>
  <c r="BR1282" i="67"/>
  <c r="CD1281" i="67"/>
  <c r="BZ1281" i="67"/>
  <c r="BV1281" i="67"/>
  <c r="BR1281" i="67"/>
  <c r="CD1280" i="67"/>
  <c r="BZ1280" i="67"/>
  <c r="BV1280" i="67"/>
  <c r="BR1280" i="67"/>
  <c r="CD1279" i="67"/>
  <c r="BZ1279" i="67"/>
  <c r="BV1279" i="67"/>
  <c r="BR1279" i="67"/>
  <c r="CD1278" i="67"/>
  <c r="BZ1278" i="67"/>
  <c r="BV1278" i="67"/>
  <c r="BR1278" i="67"/>
  <c r="CD1277" i="67"/>
  <c r="BZ1277" i="67"/>
  <c r="BV1277" i="67"/>
  <c r="BR1277" i="67"/>
  <c r="CD1276" i="67"/>
  <c r="BZ1276" i="67"/>
  <c r="BV1276" i="67"/>
  <c r="BR1276" i="67"/>
  <c r="CD1275" i="67"/>
  <c r="BZ1275" i="67"/>
  <c r="BV1275" i="67"/>
  <c r="BR1275" i="67"/>
  <c r="CD1274" i="67"/>
  <c r="BZ1274" i="67"/>
  <c r="BV1274" i="67"/>
  <c r="BR1274" i="67"/>
  <c r="CD1273" i="67"/>
  <c r="BZ1273" i="67"/>
  <c r="BV1273" i="67"/>
  <c r="BR1273" i="67"/>
  <c r="CD1272" i="67"/>
  <c r="BZ1272" i="67"/>
  <c r="BV1272" i="67"/>
  <c r="BR1272" i="67"/>
  <c r="CD1271" i="67"/>
  <c r="BZ1271" i="67"/>
  <c r="BV1271" i="67"/>
  <c r="BR1271" i="67"/>
  <c r="CD1270" i="67"/>
  <c r="BZ1270" i="67"/>
  <c r="BV1270" i="67"/>
  <c r="BR1270" i="67"/>
  <c r="CD1269" i="67"/>
  <c r="BZ1269" i="67"/>
  <c r="BV1269" i="67"/>
  <c r="BR1269" i="67"/>
  <c r="CD1268" i="67"/>
  <c r="BZ1268" i="67"/>
  <c r="BV1268" i="67"/>
  <c r="BR1268" i="67"/>
  <c r="CD1267" i="67"/>
  <c r="BZ1267" i="67"/>
  <c r="BV1267" i="67"/>
  <c r="BR1267" i="67"/>
  <c r="CD1266" i="67"/>
  <c r="BZ1266" i="67"/>
  <c r="BV1266" i="67"/>
  <c r="BR1266" i="67"/>
  <c r="CD1265" i="67"/>
  <c r="BZ1265" i="67"/>
  <c r="BV1265" i="67"/>
  <c r="BR1265" i="67"/>
  <c r="CD1264" i="67"/>
  <c r="BZ1264" i="67"/>
  <c r="BV1264" i="67"/>
  <c r="BR1264" i="67"/>
  <c r="CD1263" i="67"/>
  <c r="BZ1263" i="67"/>
  <c r="BV1263" i="67"/>
  <c r="BR1263" i="67"/>
  <c r="CD1262" i="67"/>
  <c r="BZ1262" i="67"/>
  <c r="BV1262" i="67"/>
  <c r="BR1262" i="67"/>
  <c r="CD1261" i="67"/>
  <c r="BZ1261" i="67"/>
  <c r="BV1261" i="67"/>
  <c r="BR1261" i="67"/>
  <c r="CD1260" i="67"/>
  <c r="BZ1260" i="67"/>
  <c r="BV1260" i="67"/>
  <c r="BR1260" i="67"/>
  <c r="CD1259" i="67"/>
  <c r="BZ1259" i="67"/>
  <c r="BV1259" i="67"/>
  <c r="BR1259" i="67"/>
  <c r="CD1258" i="67"/>
  <c r="BZ1258" i="67"/>
  <c r="BV1258" i="67"/>
  <c r="BR1258" i="67"/>
  <c r="CD1257" i="67"/>
  <c r="BZ1257" i="67"/>
  <c r="BV1257" i="67"/>
  <c r="BR1257" i="67"/>
  <c r="CD1256" i="67"/>
  <c r="BZ1256" i="67"/>
  <c r="BV1256" i="67"/>
  <c r="BR1256" i="67"/>
  <c r="CD1255" i="67"/>
  <c r="BZ1255" i="67"/>
  <c r="BV1255" i="67"/>
  <c r="BR1255" i="67"/>
  <c r="CD1254" i="67"/>
  <c r="BZ1254" i="67"/>
  <c r="BV1254" i="67"/>
  <c r="BR1254" i="67"/>
  <c r="CD1253" i="67"/>
  <c r="BZ1253" i="67"/>
  <c r="BV1253" i="67"/>
  <c r="BR1253" i="67"/>
  <c r="CD1252" i="67"/>
  <c r="BZ1252" i="67"/>
  <c r="BV1252" i="67"/>
  <c r="BR1252" i="67"/>
  <c r="CD1251" i="67"/>
  <c r="BZ1251" i="67"/>
  <c r="BV1251" i="67"/>
  <c r="BR1251" i="67"/>
  <c r="CD1250" i="67"/>
  <c r="BZ1250" i="67"/>
  <c r="BV1250" i="67"/>
  <c r="BR1250" i="67"/>
  <c r="CD1249" i="67"/>
  <c r="BZ1249" i="67"/>
  <c r="BV1249" i="67"/>
  <c r="BR1249" i="67"/>
  <c r="CD1248" i="67"/>
  <c r="BZ1248" i="67"/>
  <c r="BV1248" i="67"/>
  <c r="BR1248" i="67"/>
  <c r="CD1247" i="67"/>
  <c r="BZ1247" i="67"/>
  <c r="BV1247" i="67"/>
  <c r="BR1247" i="67"/>
  <c r="CD1246" i="67"/>
  <c r="BZ1246" i="67"/>
  <c r="BV1246" i="67"/>
  <c r="BR1246" i="67"/>
  <c r="CD1245" i="67"/>
  <c r="BZ1245" i="67"/>
  <c r="BV1245" i="67"/>
  <c r="BR1245" i="67"/>
  <c r="CD1244" i="67"/>
  <c r="BZ1244" i="67"/>
  <c r="BV1244" i="67"/>
  <c r="BR1244" i="67"/>
  <c r="CD1243" i="67"/>
  <c r="BZ1243" i="67"/>
  <c r="BV1243" i="67"/>
  <c r="BR1243" i="67"/>
  <c r="CD1242" i="67"/>
  <c r="BZ1242" i="67"/>
  <c r="BV1242" i="67"/>
  <c r="BR1242" i="67"/>
  <c r="CD1241" i="67"/>
  <c r="BZ1241" i="67"/>
  <c r="BV1241" i="67"/>
  <c r="BR1241" i="67"/>
  <c r="CD1240" i="67"/>
  <c r="BZ1240" i="67"/>
  <c r="BV1240" i="67"/>
  <c r="BR1240" i="67"/>
  <c r="CD1239" i="67"/>
  <c r="BZ1239" i="67"/>
  <c r="BV1239" i="67"/>
  <c r="BR1239" i="67"/>
  <c r="CD1238" i="67"/>
  <c r="BZ1238" i="67"/>
  <c r="BV1238" i="67"/>
  <c r="BR1238" i="67"/>
  <c r="CD1237" i="67"/>
  <c r="BZ1237" i="67"/>
  <c r="BV1237" i="67"/>
  <c r="BR1237" i="67"/>
  <c r="CD1236" i="67"/>
  <c r="BZ1236" i="67"/>
  <c r="BV1236" i="67"/>
  <c r="BR1236" i="67"/>
  <c r="CD1235" i="67"/>
  <c r="BZ1235" i="67"/>
  <c r="BV1235" i="67"/>
  <c r="BR1235" i="67"/>
  <c r="CD1234" i="67"/>
  <c r="BZ1234" i="67"/>
  <c r="BV1234" i="67"/>
  <c r="BR1234" i="67"/>
  <c r="CD1233" i="67"/>
  <c r="BZ1233" i="67"/>
  <c r="BV1233" i="67"/>
  <c r="BR1233" i="67"/>
  <c r="CD1232" i="67"/>
  <c r="BZ1232" i="67"/>
  <c r="BV1232" i="67"/>
  <c r="BR1232" i="67"/>
  <c r="CD1231" i="67"/>
  <c r="BZ1231" i="67"/>
  <c r="BV1231" i="67"/>
  <c r="BR1231" i="67"/>
  <c r="CD1230" i="67"/>
  <c r="BZ1230" i="67"/>
  <c r="BV1230" i="67"/>
  <c r="BR1230" i="67"/>
  <c r="CD1229" i="67"/>
  <c r="BZ1229" i="67"/>
  <c r="BV1229" i="67"/>
  <c r="BR1229" i="67"/>
  <c r="CD1228" i="67"/>
  <c r="BZ1228" i="67"/>
  <c r="BV1228" i="67"/>
  <c r="BR1228" i="67"/>
  <c r="CD1227" i="67"/>
  <c r="BZ1227" i="67"/>
  <c r="BV1227" i="67"/>
  <c r="BR1227" i="67"/>
  <c r="CD1226" i="67"/>
  <c r="BZ1226" i="67"/>
  <c r="BV1226" i="67"/>
  <c r="BR1226" i="67"/>
  <c r="CD1225" i="67"/>
  <c r="BZ1225" i="67"/>
  <c r="BV1225" i="67"/>
  <c r="BR1225" i="67"/>
  <c r="CD1224" i="67"/>
  <c r="BZ1224" i="67"/>
  <c r="BV1224" i="67"/>
  <c r="BR1224" i="67"/>
  <c r="CD1223" i="67"/>
  <c r="BZ1223" i="67"/>
  <c r="BV1223" i="67"/>
  <c r="BR1223" i="67"/>
  <c r="CD1222" i="67"/>
  <c r="BZ1222" i="67"/>
  <c r="BV1222" i="67"/>
  <c r="BR1222" i="67"/>
  <c r="CD1221" i="67"/>
  <c r="BZ1221" i="67"/>
  <c r="BV1221" i="67"/>
  <c r="BR1221" i="67"/>
  <c r="CD1220" i="67"/>
  <c r="BZ1220" i="67"/>
  <c r="BV1220" i="67"/>
  <c r="BR1220" i="67"/>
  <c r="CD1219" i="67"/>
  <c r="BZ1219" i="67"/>
  <c r="BV1219" i="67"/>
  <c r="BR1219" i="67"/>
  <c r="CD1218" i="67"/>
  <c r="BZ1218" i="67"/>
  <c r="BV1218" i="67"/>
  <c r="BR1218" i="67"/>
  <c r="CD1217" i="67"/>
  <c r="BZ1217" i="67"/>
  <c r="BV1217" i="67"/>
  <c r="BR1217" i="67"/>
  <c r="CD1216" i="67"/>
  <c r="BZ1216" i="67"/>
  <c r="BV1216" i="67"/>
  <c r="BR1216" i="67"/>
  <c r="CD1215" i="67"/>
  <c r="BZ1215" i="67"/>
  <c r="BV1215" i="67"/>
  <c r="BR1215" i="67"/>
  <c r="CD1214" i="67"/>
  <c r="BZ1214" i="67"/>
  <c r="BV1214" i="67"/>
  <c r="BR1214" i="67"/>
  <c r="CD1213" i="67"/>
  <c r="BZ1213" i="67"/>
  <c r="BV1213" i="67"/>
  <c r="BR1213" i="67"/>
  <c r="CD1212" i="67"/>
  <c r="BZ1212" i="67"/>
  <c r="BV1212" i="67"/>
  <c r="BR1212" i="67"/>
  <c r="CD1211" i="67"/>
  <c r="BZ1211" i="67"/>
  <c r="BV1211" i="67"/>
  <c r="BR1211" i="67"/>
  <c r="CD1210" i="67"/>
  <c r="BZ1210" i="67"/>
  <c r="BV1210" i="67"/>
  <c r="BR1210" i="67"/>
  <c r="CD1209" i="67"/>
  <c r="BZ1209" i="67"/>
  <c r="BV1209" i="67"/>
  <c r="BR1209" i="67"/>
  <c r="CD1208" i="67"/>
  <c r="BZ1208" i="67"/>
  <c r="BV1208" i="67"/>
  <c r="BR1208" i="67"/>
  <c r="CD1207" i="67"/>
  <c r="BZ1207" i="67"/>
  <c r="BV1207" i="67"/>
  <c r="BR1207" i="67"/>
  <c r="CD1206" i="67"/>
  <c r="BZ1206" i="67"/>
  <c r="BV1206" i="67"/>
  <c r="BR1206" i="67"/>
  <c r="CD1205" i="67"/>
  <c r="BZ1205" i="67"/>
  <c r="BV1205" i="67"/>
  <c r="BR1205" i="67"/>
  <c r="CD1204" i="67"/>
  <c r="BZ1204" i="67"/>
  <c r="BV1204" i="67"/>
  <c r="BR1204" i="67"/>
  <c r="CD1203" i="67"/>
  <c r="BZ1203" i="67"/>
  <c r="BV1203" i="67"/>
  <c r="BR1203" i="67"/>
  <c r="CD1202" i="67"/>
  <c r="BZ1202" i="67"/>
  <c r="BV1202" i="67"/>
  <c r="BR1202" i="67"/>
  <c r="CD1201" i="67"/>
  <c r="BZ1201" i="67"/>
  <c r="BV1201" i="67"/>
  <c r="BR1201" i="67"/>
  <c r="CD1200" i="67"/>
  <c r="BZ1200" i="67"/>
  <c r="BV1200" i="67"/>
  <c r="BR1200" i="67"/>
  <c r="CD1199" i="67"/>
  <c r="BZ1199" i="67"/>
  <c r="BV1199" i="67"/>
  <c r="BR1199" i="67"/>
  <c r="CD1198" i="67"/>
  <c r="BZ1198" i="67"/>
  <c r="BV1198" i="67"/>
  <c r="BR1198" i="67"/>
  <c r="CD1197" i="67"/>
  <c r="BZ1197" i="67"/>
  <c r="BV1197" i="67"/>
  <c r="BR1197" i="67"/>
  <c r="CD1196" i="67"/>
  <c r="BZ1196" i="67"/>
  <c r="BV1196" i="67"/>
  <c r="BR1196" i="67"/>
  <c r="CD1195" i="67"/>
  <c r="BZ1195" i="67"/>
  <c r="BV1195" i="67"/>
  <c r="BR1195" i="67"/>
  <c r="CD1194" i="67"/>
  <c r="BZ1194" i="67"/>
  <c r="BV1194" i="67"/>
  <c r="BR1194" i="67"/>
  <c r="CD1193" i="67"/>
  <c r="BZ1193" i="67"/>
  <c r="BV1193" i="67"/>
  <c r="BR1193" i="67"/>
  <c r="CD1192" i="67"/>
  <c r="BZ1192" i="67"/>
  <c r="BV1192" i="67"/>
  <c r="BR1192" i="67"/>
  <c r="CD1191" i="67"/>
  <c r="BZ1191" i="67"/>
  <c r="BV1191" i="67"/>
  <c r="BR1191" i="67"/>
  <c r="CD1190" i="67"/>
  <c r="BZ1190" i="67"/>
  <c r="BV1190" i="67"/>
  <c r="BR1190" i="67"/>
  <c r="CD1189" i="67"/>
  <c r="BZ1189" i="67"/>
  <c r="BV1189" i="67"/>
  <c r="BR1189" i="67"/>
  <c r="CD1188" i="67"/>
  <c r="BZ1188" i="67"/>
  <c r="BV1188" i="67"/>
  <c r="BR1188" i="67"/>
  <c r="CD1187" i="67"/>
  <c r="BZ1187" i="67"/>
  <c r="BV1187" i="67"/>
  <c r="BR1187" i="67"/>
  <c r="CD1186" i="67"/>
  <c r="BZ1186" i="67"/>
  <c r="BV1186" i="67"/>
  <c r="BR1186" i="67"/>
  <c r="CD1185" i="67"/>
  <c r="BZ1185" i="67"/>
  <c r="BV1185" i="67"/>
  <c r="BR1185" i="67"/>
  <c r="CD1184" i="67"/>
  <c r="BZ1184" i="67"/>
  <c r="BV1184" i="67"/>
  <c r="BR1184" i="67"/>
  <c r="CD1183" i="67"/>
  <c r="BZ1183" i="67"/>
  <c r="BV1183" i="67"/>
  <c r="BR1183" i="67"/>
  <c r="CD1182" i="67"/>
  <c r="BZ1182" i="67"/>
  <c r="BV1182" i="67"/>
  <c r="BR1182" i="67"/>
  <c r="CD1181" i="67"/>
  <c r="BZ1181" i="67"/>
  <c r="BV1181" i="67"/>
  <c r="BR1181" i="67"/>
  <c r="CD1180" i="67"/>
  <c r="BZ1180" i="67"/>
  <c r="BV1180" i="67"/>
  <c r="BR1180" i="67"/>
  <c r="CD1179" i="67"/>
  <c r="BZ1179" i="67"/>
  <c r="BV1179" i="67"/>
  <c r="BR1179" i="67"/>
  <c r="CD1178" i="67"/>
  <c r="BZ1178" i="67"/>
  <c r="BV1178" i="67"/>
  <c r="BR1178" i="67"/>
  <c r="CD1177" i="67"/>
  <c r="BZ1177" i="67"/>
  <c r="BV1177" i="67"/>
  <c r="BR1177" i="67"/>
  <c r="CD1176" i="67"/>
  <c r="BZ1176" i="67"/>
  <c r="BV1176" i="67"/>
  <c r="BR1176" i="67"/>
  <c r="CD1175" i="67"/>
  <c r="BZ1175" i="67"/>
  <c r="BV1175" i="67"/>
  <c r="BR1175" i="67"/>
  <c r="CD1174" i="67"/>
  <c r="BZ1174" i="67"/>
  <c r="BV1174" i="67"/>
  <c r="BR1174" i="67"/>
  <c r="CD1173" i="67"/>
  <c r="BZ1173" i="67"/>
  <c r="BV1173" i="67"/>
  <c r="BR1173" i="67"/>
  <c r="CD1172" i="67"/>
  <c r="BZ1172" i="67"/>
  <c r="BV1172" i="67"/>
  <c r="BR1172" i="67"/>
  <c r="CD1171" i="67"/>
  <c r="BZ1171" i="67"/>
  <c r="BV1171" i="67"/>
  <c r="BR1171" i="67"/>
  <c r="CD1170" i="67"/>
  <c r="BZ1170" i="67"/>
  <c r="BV1170" i="67"/>
  <c r="BR1170" i="67"/>
  <c r="CD1169" i="67"/>
  <c r="BZ1169" i="67"/>
  <c r="BV1169" i="67"/>
  <c r="BR1169" i="67"/>
  <c r="CD1168" i="67"/>
  <c r="BZ1168" i="67"/>
  <c r="BV1168" i="67"/>
  <c r="BR1168" i="67"/>
  <c r="CD1167" i="67"/>
  <c r="BZ1167" i="67"/>
  <c r="BV1167" i="67"/>
  <c r="BR1167" i="67"/>
  <c r="CD1166" i="67"/>
  <c r="BZ1166" i="67"/>
  <c r="BV1166" i="67"/>
  <c r="BR1166" i="67"/>
  <c r="CD1165" i="67"/>
  <c r="BZ1165" i="67"/>
  <c r="BV1165" i="67"/>
  <c r="BR1165" i="67"/>
  <c r="CD1164" i="67"/>
  <c r="BZ1164" i="67"/>
  <c r="BV1164" i="67"/>
  <c r="BR1164" i="67"/>
  <c r="CD1163" i="67"/>
  <c r="BZ1163" i="67"/>
  <c r="BV1163" i="67"/>
  <c r="BR1163" i="67"/>
  <c r="CD1162" i="67"/>
  <c r="BZ1162" i="67"/>
  <c r="BV1162" i="67"/>
  <c r="BR1162" i="67"/>
  <c r="CD1161" i="67"/>
  <c r="BZ1161" i="67"/>
  <c r="BV1161" i="67"/>
  <c r="BR1161" i="67"/>
  <c r="CD1160" i="67"/>
  <c r="BZ1160" i="67"/>
  <c r="BV1160" i="67"/>
  <c r="BR1160" i="67"/>
  <c r="CD1159" i="67"/>
  <c r="BZ1159" i="67"/>
  <c r="BV1159" i="67"/>
  <c r="BR1159" i="67"/>
  <c r="CD1158" i="67"/>
  <c r="BZ1158" i="67"/>
  <c r="BV1158" i="67"/>
  <c r="BR1158" i="67"/>
  <c r="CD1157" i="67"/>
  <c r="BZ1157" i="67"/>
  <c r="BV1157" i="67"/>
  <c r="BR1157" i="67"/>
  <c r="CD1156" i="67"/>
  <c r="BZ1156" i="67"/>
  <c r="BV1156" i="67"/>
  <c r="BR1156" i="67"/>
  <c r="CD1155" i="67"/>
  <c r="BZ1155" i="67"/>
  <c r="BV1155" i="67"/>
  <c r="BR1155" i="67"/>
  <c r="CD1154" i="67"/>
  <c r="BZ1154" i="67"/>
  <c r="BV1154" i="67"/>
  <c r="BR1154" i="67"/>
  <c r="CD1153" i="67"/>
  <c r="BZ1153" i="67"/>
  <c r="BV1153" i="67"/>
  <c r="BR1153" i="67"/>
  <c r="CD1152" i="67"/>
  <c r="BZ1152" i="67"/>
  <c r="BV1152" i="67"/>
  <c r="BR1152" i="67"/>
  <c r="CD1151" i="67"/>
  <c r="BZ1151" i="67"/>
  <c r="BV1151" i="67"/>
  <c r="BR1151" i="67"/>
  <c r="CD1150" i="67"/>
  <c r="BZ1150" i="67"/>
  <c r="BV1150" i="67"/>
  <c r="BR1150" i="67"/>
  <c r="CD1149" i="67"/>
  <c r="BZ1149" i="67"/>
  <c r="BV1149" i="67"/>
  <c r="BR1149" i="67"/>
  <c r="CD1148" i="67"/>
  <c r="BZ1148" i="67"/>
  <c r="BV1148" i="67"/>
  <c r="BR1148" i="67"/>
  <c r="CD1147" i="67"/>
  <c r="BZ1147" i="67"/>
  <c r="BV1147" i="67"/>
  <c r="BR1147" i="67"/>
  <c r="CD1146" i="67"/>
  <c r="BZ1146" i="67"/>
  <c r="BV1146" i="67"/>
  <c r="BR1146" i="67"/>
  <c r="CD1145" i="67"/>
  <c r="BZ1145" i="67"/>
  <c r="BV1145" i="67"/>
  <c r="BR1145" i="67"/>
  <c r="CD1144" i="67"/>
  <c r="BZ1144" i="67"/>
  <c r="BV1144" i="67"/>
  <c r="BR1144" i="67"/>
  <c r="CD1143" i="67"/>
  <c r="BZ1143" i="67"/>
  <c r="BV1143" i="67"/>
  <c r="BR1143" i="67"/>
  <c r="CD1142" i="67"/>
  <c r="BZ1142" i="67"/>
  <c r="BV1142" i="67"/>
  <c r="BR1142" i="67"/>
  <c r="CD1141" i="67"/>
  <c r="BZ1141" i="67"/>
  <c r="BV1141" i="67"/>
  <c r="BR1141" i="67"/>
  <c r="CD1140" i="67"/>
  <c r="BZ1140" i="67"/>
  <c r="BV1140" i="67"/>
  <c r="BR1140" i="67"/>
  <c r="CD1139" i="67"/>
  <c r="BZ1139" i="67"/>
  <c r="BV1139" i="67"/>
  <c r="BR1139" i="67"/>
  <c r="CD1138" i="67"/>
  <c r="BZ1138" i="67"/>
  <c r="BV1138" i="67"/>
  <c r="BR1138" i="67"/>
  <c r="CD1137" i="67"/>
  <c r="BZ1137" i="67"/>
  <c r="BV1137" i="67"/>
  <c r="BR1137" i="67"/>
  <c r="CD1136" i="67"/>
  <c r="BZ1136" i="67"/>
  <c r="BV1136" i="67"/>
  <c r="BR1136" i="67"/>
  <c r="CD1135" i="67"/>
  <c r="BZ1135" i="67"/>
  <c r="BV1135" i="67"/>
  <c r="BR1135" i="67"/>
  <c r="CD1134" i="67"/>
  <c r="BZ1134" i="67"/>
  <c r="BV1134" i="67"/>
  <c r="BR1134" i="67"/>
  <c r="CD1133" i="67"/>
  <c r="BZ1133" i="67"/>
  <c r="BV1133" i="67"/>
  <c r="BR1133" i="67"/>
  <c r="CD1132" i="67"/>
  <c r="BZ1132" i="67"/>
  <c r="BV1132" i="67"/>
  <c r="BR1132" i="67"/>
  <c r="CD1131" i="67"/>
  <c r="BZ1131" i="67"/>
  <c r="BV1131" i="67"/>
  <c r="BR1131" i="67"/>
  <c r="CD1130" i="67"/>
  <c r="BZ1130" i="67"/>
  <c r="BV1130" i="67"/>
  <c r="BR1130" i="67"/>
  <c r="CD1129" i="67"/>
  <c r="BZ1129" i="67"/>
  <c r="BV1129" i="67"/>
  <c r="BR1129" i="67"/>
  <c r="CD1128" i="67"/>
  <c r="BZ1128" i="67"/>
  <c r="BV1128" i="67"/>
  <c r="BR1128" i="67"/>
  <c r="CD1127" i="67"/>
  <c r="BZ1127" i="67"/>
  <c r="BV1127" i="67"/>
  <c r="BR1127" i="67"/>
  <c r="CD1126" i="67"/>
  <c r="BZ1126" i="67"/>
  <c r="BV1126" i="67"/>
  <c r="BR1126" i="67"/>
  <c r="CD1125" i="67"/>
  <c r="BZ1125" i="67"/>
  <c r="BV1125" i="67"/>
  <c r="BR1125" i="67"/>
  <c r="CD1124" i="67"/>
  <c r="BZ1124" i="67"/>
  <c r="BV1124" i="67"/>
  <c r="BR1124" i="67"/>
  <c r="CD1123" i="67"/>
  <c r="BZ1123" i="67"/>
  <c r="BV1123" i="67"/>
  <c r="BR1123" i="67"/>
  <c r="CD1122" i="67"/>
  <c r="BZ1122" i="67"/>
  <c r="BV1122" i="67"/>
  <c r="BR1122" i="67"/>
  <c r="CD1121" i="67"/>
  <c r="BZ1121" i="67"/>
  <c r="BV1121" i="67"/>
  <c r="BR1121" i="67"/>
  <c r="CD1120" i="67"/>
  <c r="BZ1120" i="67"/>
  <c r="BV1120" i="67"/>
  <c r="BR1120" i="67"/>
  <c r="CD1119" i="67"/>
  <c r="BZ1119" i="67"/>
  <c r="BV1119" i="67"/>
  <c r="BR1119" i="67"/>
  <c r="CD1118" i="67"/>
  <c r="BZ1118" i="67"/>
  <c r="BV1118" i="67"/>
  <c r="BR1118" i="67"/>
  <c r="CD1117" i="67"/>
  <c r="BZ1117" i="67"/>
  <c r="BV1117" i="67"/>
  <c r="BR1117" i="67"/>
  <c r="CD1116" i="67"/>
  <c r="BZ1116" i="67"/>
  <c r="BV1116" i="67"/>
  <c r="BR1116" i="67"/>
  <c r="CD1115" i="67"/>
  <c r="BZ1115" i="67"/>
  <c r="BV1115" i="67"/>
  <c r="BR1115" i="67"/>
  <c r="CD1114" i="67"/>
  <c r="BZ1114" i="67"/>
  <c r="BV1114" i="67"/>
  <c r="BR1114" i="67"/>
  <c r="CD1113" i="67"/>
  <c r="BZ1113" i="67"/>
  <c r="BV1113" i="67"/>
  <c r="BR1113" i="67"/>
  <c r="CD1112" i="67"/>
  <c r="BZ1112" i="67"/>
  <c r="BV1112" i="67"/>
  <c r="BR1112" i="67"/>
  <c r="CD1111" i="67"/>
  <c r="BZ1111" i="67"/>
  <c r="BV1111" i="67"/>
  <c r="BR1111" i="67"/>
  <c r="CD1110" i="67"/>
  <c r="BZ1110" i="67"/>
  <c r="BV1110" i="67"/>
  <c r="BR1110" i="67"/>
  <c r="CD1109" i="67"/>
  <c r="BZ1109" i="67"/>
  <c r="BV1109" i="67"/>
  <c r="BR1109" i="67"/>
  <c r="CD1108" i="67"/>
  <c r="BZ1108" i="67"/>
  <c r="BV1108" i="67"/>
  <c r="BR1108" i="67"/>
  <c r="CD1107" i="67"/>
  <c r="BZ1107" i="67"/>
  <c r="BV1107" i="67"/>
  <c r="BR1107" i="67"/>
  <c r="CD1106" i="67"/>
  <c r="BZ1106" i="67"/>
  <c r="BV1106" i="67"/>
  <c r="BR1106" i="67"/>
  <c r="CD1105" i="67"/>
  <c r="BZ1105" i="67"/>
  <c r="BV1105" i="67"/>
  <c r="BR1105" i="67"/>
  <c r="CD1104" i="67"/>
  <c r="BZ1104" i="67"/>
  <c r="BV1104" i="67"/>
  <c r="BR1104" i="67"/>
  <c r="CD1103" i="67"/>
  <c r="BZ1103" i="67"/>
  <c r="BV1103" i="67"/>
  <c r="BR1103" i="67"/>
  <c r="CD1102" i="67"/>
  <c r="BZ1102" i="67"/>
  <c r="BV1102" i="67"/>
  <c r="BR1102" i="67"/>
  <c r="CD1101" i="67"/>
  <c r="BZ1101" i="67"/>
  <c r="BV1101" i="67"/>
  <c r="BR1101" i="67"/>
  <c r="CD1100" i="67"/>
  <c r="BZ1100" i="67"/>
  <c r="BV1100" i="67"/>
  <c r="BR1100" i="67"/>
  <c r="CD1099" i="67"/>
  <c r="BZ1099" i="67"/>
  <c r="BV1099" i="67"/>
  <c r="BR1099" i="67"/>
  <c r="CD1098" i="67"/>
  <c r="BZ1098" i="67"/>
  <c r="BV1098" i="67"/>
  <c r="BR1098" i="67"/>
  <c r="CD1097" i="67"/>
  <c r="BZ1097" i="67"/>
  <c r="BV1097" i="67"/>
  <c r="BR1097" i="67"/>
  <c r="CD1096" i="67"/>
  <c r="BZ1096" i="67"/>
  <c r="BV1096" i="67"/>
  <c r="BR1096" i="67"/>
  <c r="CD1095" i="67"/>
  <c r="BZ1095" i="67"/>
  <c r="BV1095" i="67"/>
  <c r="BR1095" i="67"/>
  <c r="CD1094" i="67"/>
  <c r="BZ1094" i="67"/>
  <c r="BV1094" i="67"/>
  <c r="BR1094" i="67"/>
  <c r="CD1093" i="67"/>
  <c r="BZ1093" i="67"/>
  <c r="BV1093" i="67"/>
  <c r="BR1093" i="67"/>
  <c r="CD1092" i="67"/>
  <c r="BZ1092" i="67"/>
  <c r="BV1092" i="67"/>
  <c r="BR1092" i="67"/>
  <c r="CD1091" i="67"/>
  <c r="BZ1091" i="67"/>
  <c r="BV1091" i="67"/>
  <c r="BR1091" i="67"/>
  <c r="CD1090" i="67"/>
  <c r="BZ1090" i="67"/>
  <c r="BV1090" i="67"/>
  <c r="BR1090" i="67"/>
  <c r="CD1089" i="67"/>
  <c r="BZ1089" i="67"/>
  <c r="BV1089" i="67"/>
  <c r="BR1089" i="67"/>
  <c r="CD1088" i="67"/>
  <c r="BZ1088" i="67"/>
  <c r="BV1088" i="67"/>
  <c r="BR1088" i="67"/>
  <c r="CD1087" i="67"/>
  <c r="BZ1087" i="67"/>
  <c r="BV1087" i="67"/>
  <c r="BR1087" i="67"/>
  <c r="CD1086" i="67"/>
  <c r="BZ1086" i="67"/>
  <c r="BV1086" i="67"/>
  <c r="BR1086" i="67"/>
  <c r="CD1085" i="67"/>
  <c r="BZ1085" i="67"/>
  <c r="BV1085" i="67"/>
  <c r="BR1085" i="67"/>
  <c r="CD1084" i="67"/>
  <c r="BZ1084" i="67"/>
  <c r="BV1084" i="67"/>
  <c r="BR1084" i="67"/>
  <c r="CD1083" i="67"/>
  <c r="BZ1083" i="67"/>
  <c r="BV1083" i="67"/>
  <c r="BR1083" i="67"/>
  <c r="CD1082" i="67"/>
  <c r="BZ1082" i="67"/>
  <c r="BV1082" i="67"/>
  <c r="BR1082" i="67"/>
  <c r="CD1081" i="67"/>
  <c r="BZ1081" i="67"/>
  <c r="BV1081" i="67"/>
  <c r="BR1081" i="67"/>
  <c r="CD1080" i="67"/>
  <c r="BZ1080" i="67"/>
  <c r="BV1080" i="67"/>
  <c r="BR1080" i="67"/>
  <c r="CD1079" i="67"/>
  <c r="BZ1079" i="67"/>
  <c r="BV1079" i="67"/>
  <c r="BR1079" i="67"/>
  <c r="CD1078" i="67"/>
  <c r="BZ1078" i="67"/>
  <c r="BV1078" i="67"/>
  <c r="BR1078" i="67"/>
  <c r="CD1077" i="67"/>
  <c r="BZ1077" i="67"/>
  <c r="BV1077" i="67"/>
  <c r="BR1077" i="67"/>
  <c r="CD1076" i="67"/>
  <c r="BZ1076" i="67"/>
  <c r="BV1076" i="67"/>
  <c r="BR1076" i="67"/>
  <c r="CD1075" i="67"/>
  <c r="BZ1075" i="67"/>
  <c r="BV1075" i="67"/>
  <c r="BR1075" i="67"/>
  <c r="CD1074" i="67"/>
  <c r="BZ1074" i="67"/>
  <c r="BV1074" i="67"/>
  <c r="BR1074" i="67"/>
  <c r="CD1073" i="67"/>
  <c r="BZ1073" i="67"/>
  <c r="BV1073" i="67"/>
  <c r="BR1073" i="67"/>
  <c r="CD1072" i="67"/>
  <c r="BZ1072" i="67"/>
  <c r="BV1072" i="67"/>
  <c r="BR1072" i="67"/>
  <c r="CD1071" i="67"/>
  <c r="BZ1071" i="67"/>
  <c r="BV1071" i="67"/>
  <c r="BR1071" i="67"/>
  <c r="CD1070" i="67"/>
  <c r="BZ1070" i="67"/>
  <c r="BV1070" i="67"/>
  <c r="BR1070" i="67"/>
  <c r="CD1069" i="67"/>
  <c r="BZ1069" i="67"/>
  <c r="BV1069" i="67"/>
  <c r="BR1069" i="67"/>
  <c r="CD1068" i="67"/>
  <c r="BZ1068" i="67"/>
  <c r="BV1068" i="67"/>
  <c r="BR1068" i="67"/>
  <c r="CD1067" i="67"/>
  <c r="BZ1067" i="67"/>
  <c r="BV1067" i="67"/>
  <c r="BR1067" i="67"/>
  <c r="CD1066" i="67"/>
  <c r="BZ1066" i="67"/>
  <c r="BV1066" i="67"/>
  <c r="BR1066" i="67"/>
  <c r="CD1065" i="67"/>
  <c r="BZ1065" i="67"/>
  <c r="BV1065" i="67"/>
  <c r="BR1065" i="67"/>
  <c r="CD1064" i="67"/>
  <c r="BZ1064" i="67"/>
  <c r="BV1064" i="67"/>
  <c r="BR1064" i="67"/>
  <c r="CD1063" i="67"/>
  <c r="BZ1063" i="67"/>
  <c r="BV1063" i="67"/>
  <c r="BR1063" i="67"/>
  <c r="CD1062" i="67"/>
  <c r="BZ1062" i="67"/>
  <c r="BV1062" i="67"/>
  <c r="BR1062" i="67"/>
  <c r="CD1061" i="67"/>
  <c r="BZ1061" i="67"/>
  <c r="BV1061" i="67"/>
  <c r="BR1061" i="67"/>
  <c r="CD1060" i="67"/>
  <c r="BZ1060" i="67"/>
  <c r="BV1060" i="67"/>
  <c r="BR1060" i="67"/>
  <c r="CD1059" i="67"/>
  <c r="BZ1059" i="67"/>
  <c r="BV1059" i="67"/>
  <c r="BR1059" i="67"/>
  <c r="CD1058" i="67"/>
  <c r="BZ1058" i="67"/>
  <c r="BV1058" i="67"/>
  <c r="BR1058" i="67"/>
  <c r="CD1057" i="67"/>
  <c r="BZ1057" i="67"/>
  <c r="BV1057" i="67"/>
  <c r="BR1057" i="67"/>
  <c r="CD1056" i="67"/>
  <c r="BZ1056" i="67"/>
  <c r="BV1056" i="67"/>
  <c r="BR1056" i="67"/>
  <c r="CD1055" i="67"/>
  <c r="BZ1055" i="67"/>
  <c r="BV1055" i="67"/>
  <c r="BR1055" i="67"/>
  <c r="CD1054" i="67"/>
  <c r="BZ1054" i="67"/>
  <c r="BV1054" i="67"/>
  <c r="BR1054" i="67"/>
  <c r="CD1053" i="67"/>
  <c r="BZ1053" i="67"/>
  <c r="BV1053" i="67"/>
  <c r="BR1053" i="67"/>
  <c r="CD1052" i="67"/>
  <c r="BZ1052" i="67"/>
  <c r="BV1052" i="67"/>
  <c r="BR1052" i="67"/>
  <c r="CD1051" i="67"/>
  <c r="BZ1051" i="67"/>
  <c r="BV1051" i="67"/>
  <c r="BR1051" i="67"/>
  <c r="CD1050" i="67"/>
  <c r="BZ1050" i="67"/>
  <c r="BV1050" i="67"/>
  <c r="BR1050" i="67"/>
  <c r="CD1049" i="67"/>
  <c r="BZ1049" i="67"/>
  <c r="BV1049" i="67"/>
  <c r="BR1049" i="67"/>
  <c r="CD1048" i="67"/>
  <c r="BZ1048" i="67"/>
  <c r="BV1048" i="67"/>
  <c r="BR1048" i="67"/>
  <c r="CD1047" i="67"/>
  <c r="BZ1047" i="67"/>
  <c r="BV1047" i="67"/>
  <c r="BR1047" i="67"/>
  <c r="CD1046" i="67"/>
  <c r="BZ1046" i="67"/>
  <c r="BV1046" i="67"/>
  <c r="BR1046" i="67"/>
  <c r="CD1045" i="67"/>
  <c r="BZ1045" i="67"/>
  <c r="BV1045" i="67"/>
  <c r="BR1045" i="67"/>
  <c r="CD1044" i="67"/>
  <c r="BZ1044" i="67"/>
  <c r="BV1044" i="67"/>
  <c r="BR1044" i="67"/>
  <c r="CD1043" i="67"/>
  <c r="BZ1043" i="67"/>
  <c r="BV1043" i="67"/>
  <c r="BR1043" i="67"/>
  <c r="CD1042" i="67"/>
  <c r="BZ1042" i="67"/>
  <c r="BV1042" i="67"/>
  <c r="BR1042" i="67"/>
  <c r="CD1041" i="67"/>
  <c r="BZ1041" i="67"/>
  <c r="BV1041" i="67"/>
  <c r="BR1041" i="67"/>
  <c r="CD1040" i="67"/>
  <c r="BZ1040" i="67"/>
  <c r="BV1040" i="67"/>
  <c r="BR1040" i="67"/>
  <c r="CD1039" i="67"/>
  <c r="BZ1039" i="67"/>
  <c r="BV1039" i="67"/>
  <c r="BR1039" i="67"/>
  <c r="CD1038" i="67"/>
  <c r="BZ1038" i="67"/>
  <c r="BV1038" i="67"/>
  <c r="BR1038" i="67"/>
  <c r="CD1037" i="67"/>
  <c r="BZ1037" i="67"/>
  <c r="BV1037" i="67"/>
  <c r="BR1037" i="67"/>
  <c r="CD1036" i="67"/>
  <c r="BZ1036" i="67"/>
  <c r="BV1036" i="67"/>
  <c r="BR1036" i="67"/>
  <c r="CD1035" i="67"/>
  <c r="BZ1035" i="67"/>
  <c r="BV1035" i="67"/>
  <c r="BR1035" i="67"/>
  <c r="CD1034" i="67"/>
  <c r="BZ1034" i="67"/>
  <c r="BV1034" i="67"/>
  <c r="BR1034" i="67"/>
  <c r="CD1033" i="67"/>
  <c r="BZ1033" i="67"/>
  <c r="BV1033" i="67"/>
  <c r="BR1033" i="67"/>
  <c r="CD1032" i="67"/>
  <c r="BZ1032" i="67"/>
  <c r="BV1032" i="67"/>
  <c r="BR1032" i="67"/>
  <c r="CD1031" i="67"/>
  <c r="BZ1031" i="67"/>
  <c r="BV1031" i="67"/>
  <c r="BR1031" i="67"/>
  <c r="CD1030" i="67"/>
  <c r="BZ1030" i="67"/>
  <c r="BV1030" i="67"/>
  <c r="BR1030" i="67"/>
  <c r="CD1029" i="67"/>
  <c r="BZ1029" i="67"/>
  <c r="BV1029" i="67"/>
  <c r="BR1029" i="67"/>
  <c r="CD1028" i="67"/>
  <c r="BZ1028" i="67"/>
  <c r="BV1028" i="67"/>
  <c r="BR1028" i="67"/>
  <c r="CD1027" i="67"/>
  <c r="BZ1027" i="67"/>
  <c r="BV1027" i="67"/>
  <c r="BR1027" i="67"/>
  <c r="CD1026" i="67"/>
  <c r="BZ1026" i="67"/>
  <c r="BV1026" i="67"/>
  <c r="BR1026" i="67"/>
  <c r="CD1025" i="67"/>
  <c r="BZ1025" i="67"/>
  <c r="BV1025" i="67"/>
  <c r="BR1025" i="67"/>
  <c r="CD1024" i="67"/>
  <c r="BZ1024" i="67"/>
  <c r="BV1024" i="67"/>
  <c r="BR1024" i="67"/>
  <c r="CD1023" i="67"/>
  <c r="BZ1023" i="67"/>
  <c r="BV1023" i="67"/>
  <c r="BR1023" i="67"/>
  <c r="CD1022" i="67"/>
  <c r="BZ1022" i="67"/>
  <c r="BV1022" i="67"/>
  <c r="BR1022" i="67"/>
  <c r="CD1021" i="67"/>
  <c r="BZ1021" i="67"/>
  <c r="BV1021" i="67"/>
  <c r="BR1021" i="67"/>
  <c r="CD1020" i="67"/>
  <c r="BZ1020" i="67"/>
  <c r="BV1020" i="67"/>
  <c r="BR1020" i="67"/>
  <c r="CD1019" i="67"/>
  <c r="BZ1019" i="67"/>
  <c r="BV1019" i="67"/>
  <c r="BR1019" i="67"/>
  <c r="CD1018" i="67"/>
  <c r="BZ1018" i="67"/>
  <c r="BV1018" i="67"/>
  <c r="BR1018" i="67"/>
  <c r="CD1017" i="67"/>
  <c r="BZ1017" i="67"/>
  <c r="BV1017" i="67"/>
  <c r="BR1017" i="67"/>
  <c r="CD1016" i="67"/>
  <c r="BZ1016" i="67"/>
  <c r="BV1016" i="67"/>
  <c r="BR1016" i="67"/>
  <c r="CD1015" i="67"/>
  <c r="BZ1015" i="67"/>
  <c r="BV1015" i="67"/>
  <c r="BR1015" i="67"/>
  <c r="CD1014" i="67"/>
  <c r="BZ1014" i="67"/>
  <c r="BV1014" i="67"/>
  <c r="BR1014" i="67"/>
  <c r="CD1013" i="67"/>
  <c r="BZ1013" i="67"/>
  <c r="BV1013" i="67"/>
  <c r="BR1013" i="67"/>
  <c r="CD1012" i="67"/>
  <c r="BZ1012" i="67"/>
  <c r="BV1012" i="67"/>
  <c r="BR1012" i="67"/>
  <c r="CD1011" i="67"/>
  <c r="BZ1011" i="67"/>
  <c r="BV1011" i="67"/>
  <c r="BR1011" i="67"/>
  <c r="CD1010" i="67"/>
  <c r="BZ1010" i="67"/>
  <c r="BV1010" i="67"/>
  <c r="BR1010" i="67"/>
  <c r="CD1009" i="67"/>
  <c r="BZ1009" i="67"/>
  <c r="BV1009" i="67"/>
  <c r="BR1009" i="67"/>
  <c r="CD1008" i="67"/>
  <c r="BZ1008" i="67"/>
  <c r="BV1008" i="67"/>
  <c r="BR1008" i="67"/>
  <c r="CD1007" i="67"/>
  <c r="BZ1007" i="67"/>
  <c r="BV1007" i="67"/>
  <c r="BR1007" i="67"/>
  <c r="CD1006" i="67"/>
  <c r="BZ1006" i="67"/>
  <c r="BV1006" i="67"/>
  <c r="BR1006" i="67"/>
  <c r="CD1005" i="67"/>
  <c r="BZ1005" i="67"/>
  <c r="BV1005" i="67"/>
  <c r="BR1005" i="67"/>
  <c r="CD1004" i="67"/>
  <c r="BZ1004" i="67"/>
  <c r="BV1004" i="67"/>
  <c r="BR1004" i="67"/>
  <c r="CD1003" i="67"/>
  <c r="BZ1003" i="67"/>
  <c r="BV1003" i="67"/>
  <c r="BR1003" i="67"/>
  <c r="CD1002" i="67"/>
  <c r="BZ1002" i="67"/>
  <c r="BV1002" i="67"/>
  <c r="BR1002" i="67"/>
  <c r="CD1001" i="67"/>
  <c r="BZ1001" i="67"/>
  <c r="BV1001" i="67"/>
  <c r="BR1001" i="67"/>
  <c r="CD1000" i="67"/>
  <c r="BZ1000" i="67"/>
  <c r="BV1000" i="67"/>
  <c r="BR1000" i="67"/>
  <c r="CD999" i="67"/>
  <c r="BZ999" i="67"/>
  <c r="BV999" i="67"/>
  <c r="BR999" i="67"/>
  <c r="CD998" i="67"/>
  <c r="BZ998" i="67"/>
  <c r="BV998" i="67"/>
  <c r="BR998" i="67"/>
  <c r="CD997" i="67"/>
  <c r="BZ997" i="67"/>
  <c r="BV997" i="67"/>
  <c r="BR997" i="67"/>
  <c r="CD996" i="67"/>
  <c r="BZ996" i="67"/>
  <c r="BV996" i="67"/>
  <c r="BR996" i="67"/>
  <c r="CD995" i="67"/>
  <c r="BZ995" i="67"/>
  <c r="BV995" i="67"/>
  <c r="BR995" i="67"/>
  <c r="CD994" i="67"/>
  <c r="BZ994" i="67"/>
  <c r="BV994" i="67"/>
  <c r="BR994" i="67"/>
  <c r="CD993" i="67"/>
  <c r="BZ993" i="67"/>
  <c r="BV993" i="67"/>
  <c r="BR993" i="67"/>
  <c r="CD992" i="67"/>
  <c r="BZ992" i="67"/>
  <c r="BV992" i="67"/>
  <c r="BR992" i="67"/>
  <c r="CD991" i="67"/>
  <c r="BZ991" i="67"/>
  <c r="BV991" i="67"/>
  <c r="BR991" i="67"/>
  <c r="CD990" i="67"/>
  <c r="BZ990" i="67"/>
  <c r="BV990" i="67"/>
  <c r="BR990" i="67"/>
  <c r="CD989" i="67"/>
  <c r="BZ989" i="67"/>
  <c r="BV989" i="67"/>
  <c r="BR989" i="67"/>
  <c r="CD988" i="67"/>
  <c r="BZ988" i="67"/>
  <c r="BV988" i="67"/>
  <c r="BR988" i="67"/>
  <c r="CD987" i="67"/>
  <c r="BZ987" i="67"/>
  <c r="BV987" i="67"/>
  <c r="BR987" i="67"/>
  <c r="CD986" i="67"/>
  <c r="BZ986" i="67"/>
  <c r="BV986" i="67"/>
  <c r="BR986" i="67"/>
  <c r="CD985" i="67"/>
  <c r="BZ985" i="67"/>
  <c r="BV985" i="67"/>
  <c r="BR985" i="67"/>
  <c r="CD984" i="67"/>
  <c r="BZ984" i="67"/>
  <c r="BV984" i="67"/>
  <c r="BR984" i="67"/>
  <c r="CD983" i="67"/>
  <c r="BZ983" i="67"/>
  <c r="BV983" i="67"/>
  <c r="BR983" i="67"/>
  <c r="CD982" i="67"/>
  <c r="BZ982" i="67"/>
  <c r="BV982" i="67"/>
  <c r="BR982" i="67"/>
  <c r="CD981" i="67"/>
  <c r="BZ981" i="67"/>
  <c r="BV981" i="67"/>
  <c r="BR981" i="67"/>
  <c r="CD980" i="67"/>
  <c r="BZ980" i="67"/>
  <c r="BV980" i="67"/>
  <c r="BR980" i="67"/>
  <c r="CD979" i="67"/>
  <c r="BZ979" i="67"/>
  <c r="BV979" i="67"/>
  <c r="BR979" i="67"/>
  <c r="CD978" i="67"/>
  <c r="BZ978" i="67"/>
  <c r="BV978" i="67"/>
  <c r="BR978" i="67"/>
  <c r="CD977" i="67"/>
  <c r="BZ977" i="67"/>
  <c r="BV977" i="67"/>
  <c r="BR977" i="67"/>
  <c r="CD976" i="67"/>
  <c r="BZ976" i="67"/>
  <c r="BV976" i="67"/>
  <c r="BR976" i="67"/>
  <c r="CD975" i="67"/>
  <c r="BZ975" i="67"/>
  <c r="BV975" i="67"/>
  <c r="BR975" i="67"/>
  <c r="CD974" i="67"/>
  <c r="BZ974" i="67"/>
  <c r="BV974" i="67"/>
  <c r="BR974" i="67"/>
  <c r="CD973" i="67"/>
  <c r="BZ973" i="67"/>
  <c r="BV973" i="67"/>
  <c r="BR973" i="67"/>
  <c r="CD972" i="67"/>
  <c r="BZ972" i="67"/>
  <c r="BV972" i="67"/>
  <c r="BR972" i="67"/>
  <c r="CD971" i="67"/>
  <c r="BZ971" i="67"/>
  <c r="BV971" i="67"/>
  <c r="BR971" i="67"/>
  <c r="CD970" i="67"/>
  <c r="BZ970" i="67"/>
  <c r="BV970" i="67"/>
  <c r="BR970" i="67"/>
  <c r="CD969" i="67"/>
  <c r="BZ969" i="67"/>
  <c r="BV969" i="67"/>
  <c r="BR969" i="67"/>
  <c r="CD968" i="67"/>
  <c r="BZ968" i="67"/>
  <c r="BV968" i="67"/>
  <c r="BR968" i="67"/>
  <c r="CD967" i="67"/>
  <c r="BZ967" i="67"/>
  <c r="BV967" i="67"/>
  <c r="BR967" i="67"/>
  <c r="CD966" i="67"/>
  <c r="BZ966" i="67"/>
  <c r="BV966" i="67"/>
  <c r="BR966" i="67"/>
  <c r="CD965" i="67"/>
  <c r="BZ965" i="67"/>
  <c r="BV965" i="67"/>
  <c r="BR965" i="67"/>
  <c r="CD964" i="67"/>
  <c r="BZ964" i="67"/>
  <c r="BV964" i="67"/>
  <c r="BR964" i="67"/>
  <c r="CD963" i="67"/>
  <c r="BZ963" i="67"/>
  <c r="BV963" i="67"/>
  <c r="BR963" i="67"/>
  <c r="CD962" i="67"/>
  <c r="BZ962" i="67"/>
  <c r="BV962" i="67"/>
  <c r="BR962" i="67"/>
  <c r="CD961" i="67"/>
  <c r="BZ961" i="67"/>
  <c r="BV961" i="67"/>
  <c r="BR961" i="67"/>
  <c r="CD960" i="67"/>
  <c r="BZ960" i="67"/>
  <c r="BV960" i="67"/>
  <c r="BR960" i="67"/>
  <c r="CD959" i="67"/>
  <c r="BZ959" i="67"/>
  <c r="BV959" i="67"/>
  <c r="BR959" i="67"/>
  <c r="CD958" i="67"/>
  <c r="BZ958" i="67"/>
  <c r="BV958" i="67"/>
  <c r="BR958" i="67"/>
  <c r="CD957" i="67"/>
  <c r="BZ957" i="67"/>
  <c r="BV957" i="67"/>
  <c r="BR957" i="67"/>
  <c r="CD956" i="67"/>
  <c r="BZ956" i="67"/>
  <c r="BV956" i="67"/>
  <c r="BR956" i="67"/>
  <c r="CD955" i="67"/>
  <c r="BZ955" i="67"/>
  <c r="BV955" i="67"/>
  <c r="BR955" i="67"/>
  <c r="CD954" i="67"/>
  <c r="BZ954" i="67"/>
  <c r="BV954" i="67"/>
  <c r="BR954" i="67"/>
  <c r="CD953" i="67"/>
  <c r="BZ953" i="67"/>
  <c r="BV953" i="67"/>
  <c r="BR953" i="67"/>
  <c r="CD952" i="67"/>
  <c r="BZ952" i="67"/>
  <c r="BV952" i="67"/>
  <c r="BR952" i="67"/>
  <c r="CD951" i="67"/>
  <c r="BZ951" i="67"/>
  <c r="BV951" i="67"/>
  <c r="BR951" i="67"/>
  <c r="CD950" i="67"/>
  <c r="BZ950" i="67"/>
  <c r="BV950" i="67"/>
  <c r="BR950" i="67"/>
  <c r="CD949" i="67"/>
  <c r="BZ949" i="67"/>
  <c r="BV949" i="67"/>
  <c r="BR949" i="67"/>
  <c r="CD948" i="67"/>
  <c r="BZ948" i="67"/>
  <c r="BV948" i="67"/>
  <c r="BR948" i="67"/>
  <c r="CD947" i="67"/>
  <c r="BZ947" i="67"/>
  <c r="BV947" i="67"/>
  <c r="BR947" i="67"/>
  <c r="CD946" i="67"/>
  <c r="BZ946" i="67"/>
  <c r="BV946" i="67"/>
  <c r="BR946" i="67"/>
  <c r="CD945" i="67"/>
  <c r="BZ945" i="67"/>
  <c r="BV945" i="67"/>
  <c r="BR945" i="67"/>
  <c r="CD944" i="67"/>
  <c r="BZ944" i="67"/>
  <c r="BV944" i="67"/>
  <c r="BR944" i="67"/>
  <c r="CD943" i="67"/>
  <c r="BZ943" i="67"/>
  <c r="BV943" i="67"/>
  <c r="BR943" i="67"/>
  <c r="CD942" i="67"/>
  <c r="BZ942" i="67"/>
  <c r="BV942" i="67"/>
  <c r="BR942" i="67"/>
  <c r="CD941" i="67"/>
  <c r="BZ941" i="67"/>
  <c r="BV941" i="67"/>
  <c r="BR941" i="67"/>
  <c r="CD940" i="67"/>
  <c r="BZ940" i="67"/>
  <c r="BV940" i="67"/>
  <c r="BR940" i="67"/>
  <c r="CD939" i="67"/>
  <c r="BZ939" i="67"/>
  <c r="BV939" i="67"/>
  <c r="BR939" i="67"/>
  <c r="CD938" i="67"/>
  <c r="BZ938" i="67"/>
  <c r="BV938" i="67"/>
  <c r="BR938" i="67"/>
  <c r="CD937" i="67"/>
  <c r="BZ937" i="67"/>
  <c r="BV937" i="67"/>
  <c r="BR937" i="67"/>
  <c r="CD936" i="67"/>
  <c r="BZ936" i="67"/>
  <c r="BV936" i="67"/>
  <c r="BR936" i="67"/>
  <c r="CD935" i="67"/>
  <c r="BZ935" i="67"/>
  <c r="BV935" i="67"/>
  <c r="BR935" i="67"/>
  <c r="CD934" i="67"/>
  <c r="BZ934" i="67"/>
  <c r="BV934" i="67"/>
  <c r="BR934" i="67"/>
  <c r="CD933" i="67"/>
  <c r="BZ933" i="67"/>
  <c r="BV933" i="67"/>
  <c r="BR933" i="67"/>
  <c r="CD932" i="67"/>
  <c r="BZ932" i="67"/>
  <c r="BV932" i="67"/>
  <c r="BR932" i="67"/>
  <c r="CD931" i="67"/>
  <c r="BZ931" i="67"/>
  <c r="BV931" i="67"/>
  <c r="BR931" i="67"/>
  <c r="CD930" i="67"/>
  <c r="BZ930" i="67"/>
  <c r="BV930" i="67"/>
  <c r="BR930" i="67"/>
  <c r="CD929" i="67"/>
  <c r="BZ929" i="67"/>
  <c r="BV929" i="67"/>
  <c r="BR929" i="67"/>
  <c r="CD928" i="67"/>
  <c r="BZ928" i="67"/>
  <c r="BV928" i="67"/>
  <c r="BR928" i="67"/>
  <c r="CD927" i="67"/>
  <c r="BZ927" i="67"/>
  <c r="BV927" i="67"/>
  <c r="BR927" i="67"/>
  <c r="CD926" i="67"/>
  <c r="BZ926" i="67"/>
  <c r="BV926" i="67"/>
  <c r="BR926" i="67"/>
  <c r="CD925" i="67"/>
  <c r="BZ925" i="67"/>
  <c r="BV925" i="67"/>
  <c r="BR925" i="67"/>
  <c r="CD924" i="67"/>
  <c r="BZ924" i="67"/>
  <c r="BV924" i="67"/>
  <c r="BR924" i="67"/>
  <c r="CD923" i="67"/>
  <c r="BZ923" i="67"/>
  <c r="BV923" i="67"/>
  <c r="BR923" i="67"/>
  <c r="CD922" i="67"/>
  <c r="BZ922" i="67"/>
  <c r="BV922" i="67"/>
  <c r="BR922" i="67"/>
  <c r="CD921" i="67"/>
  <c r="BZ921" i="67"/>
  <c r="BV921" i="67"/>
  <c r="BR921" i="67"/>
  <c r="CD920" i="67"/>
  <c r="BZ920" i="67"/>
  <c r="BV920" i="67"/>
  <c r="BR920" i="67"/>
  <c r="CD919" i="67"/>
  <c r="BZ919" i="67"/>
  <c r="BV919" i="67"/>
  <c r="BR919" i="67"/>
  <c r="CD918" i="67"/>
  <c r="BZ918" i="67"/>
  <c r="BV918" i="67"/>
  <c r="BR918" i="67"/>
  <c r="CD917" i="67"/>
  <c r="BZ917" i="67"/>
  <c r="BV917" i="67"/>
  <c r="BR917" i="67"/>
  <c r="CD916" i="67"/>
  <c r="BZ916" i="67"/>
  <c r="BV916" i="67"/>
  <c r="BR916" i="67"/>
  <c r="CD915" i="67"/>
  <c r="BZ915" i="67"/>
  <c r="BV915" i="67"/>
  <c r="BR915" i="67"/>
  <c r="CD914" i="67"/>
  <c r="BZ914" i="67"/>
  <c r="BV914" i="67"/>
  <c r="BR914" i="67"/>
  <c r="CD913" i="67"/>
  <c r="BZ913" i="67"/>
  <c r="BV913" i="67"/>
  <c r="BR913" i="67"/>
  <c r="CD912" i="67"/>
  <c r="BZ912" i="67"/>
  <c r="BV912" i="67"/>
  <c r="BR912" i="67"/>
  <c r="CD911" i="67"/>
  <c r="BZ911" i="67"/>
  <c r="BV911" i="67"/>
  <c r="BR911" i="67"/>
  <c r="CD910" i="67"/>
  <c r="BZ910" i="67"/>
  <c r="BV910" i="67"/>
  <c r="BR910" i="67"/>
  <c r="CD909" i="67"/>
  <c r="BZ909" i="67"/>
  <c r="BV909" i="67"/>
  <c r="BR909" i="67"/>
  <c r="CD908" i="67"/>
  <c r="BZ908" i="67"/>
  <c r="BV908" i="67"/>
  <c r="BR908" i="67"/>
  <c r="CD907" i="67"/>
  <c r="BZ907" i="67"/>
  <c r="BV907" i="67"/>
  <c r="BR907" i="67"/>
  <c r="CD906" i="67"/>
  <c r="BZ906" i="67"/>
  <c r="BV906" i="67"/>
  <c r="BR906" i="67"/>
  <c r="CD905" i="67"/>
  <c r="BZ905" i="67"/>
  <c r="BV905" i="67"/>
  <c r="BR905" i="67"/>
  <c r="CD904" i="67"/>
  <c r="BZ904" i="67"/>
  <c r="BV904" i="67"/>
  <c r="BR904" i="67"/>
  <c r="CD903" i="67"/>
  <c r="BZ903" i="67"/>
  <c r="BV903" i="67"/>
  <c r="BR903" i="67"/>
  <c r="CD902" i="67"/>
  <c r="BZ902" i="67"/>
  <c r="BV902" i="67"/>
  <c r="BR902" i="67"/>
  <c r="CD901" i="67"/>
  <c r="BZ901" i="67"/>
  <c r="BV901" i="67"/>
  <c r="BR901" i="67"/>
  <c r="CD900" i="67"/>
  <c r="BZ900" i="67"/>
  <c r="BV900" i="67"/>
  <c r="BR900" i="67"/>
  <c r="CD899" i="67"/>
  <c r="BZ899" i="67"/>
  <c r="BV899" i="67"/>
  <c r="BR899" i="67"/>
  <c r="CD898" i="67"/>
  <c r="BZ898" i="67"/>
  <c r="BV898" i="67"/>
  <c r="BR898" i="67"/>
  <c r="CD897" i="67"/>
  <c r="BZ897" i="67"/>
  <c r="BV897" i="67"/>
  <c r="BR897" i="67"/>
  <c r="CD896" i="67"/>
  <c r="BZ896" i="67"/>
  <c r="BV896" i="67"/>
  <c r="BR896" i="67"/>
  <c r="CD895" i="67"/>
  <c r="BZ895" i="67"/>
  <c r="BV895" i="67"/>
  <c r="BR895" i="67"/>
  <c r="CD894" i="67"/>
  <c r="BZ894" i="67"/>
  <c r="BV894" i="67"/>
  <c r="BR894" i="67"/>
  <c r="CD893" i="67"/>
  <c r="BZ893" i="67"/>
  <c r="BV893" i="67"/>
  <c r="BR893" i="67"/>
  <c r="CD892" i="67"/>
  <c r="BZ892" i="67"/>
  <c r="BV892" i="67"/>
  <c r="BR892" i="67"/>
  <c r="CD891" i="67"/>
  <c r="BZ891" i="67"/>
  <c r="BV891" i="67"/>
  <c r="BR891" i="67"/>
  <c r="CD890" i="67"/>
  <c r="BZ890" i="67"/>
  <c r="BV890" i="67"/>
  <c r="BR890" i="67"/>
  <c r="CD889" i="67"/>
  <c r="BZ889" i="67"/>
  <c r="BV889" i="67"/>
  <c r="BR889" i="67"/>
  <c r="CD888" i="67"/>
  <c r="BZ888" i="67"/>
  <c r="BV888" i="67"/>
  <c r="BR888" i="67"/>
  <c r="CD887" i="67"/>
  <c r="BZ887" i="67"/>
  <c r="BV887" i="67"/>
  <c r="BR887" i="67"/>
  <c r="CD886" i="67"/>
  <c r="BZ886" i="67"/>
  <c r="BV886" i="67"/>
  <c r="BR886" i="67"/>
  <c r="CD885" i="67"/>
  <c r="BZ885" i="67"/>
  <c r="BV885" i="67"/>
  <c r="BR885" i="67"/>
  <c r="CD884" i="67"/>
  <c r="BZ884" i="67"/>
  <c r="BV884" i="67"/>
  <c r="BR884" i="67"/>
  <c r="CD883" i="67"/>
  <c r="BZ883" i="67"/>
  <c r="BV883" i="67"/>
  <c r="BR883" i="67"/>
  <c r="CD882" i="67"/>
  <c r="BZ882" i="67"/>
  <c r="BV882" i="67"/>
  <c r="BR882" i="67"/>
  <c r="CD881" i="67"/>
  <c r="BZ881" i="67"/>
  <c r="BV881" i="67"/>
  <c r="BR881" i="67"/>
  <c r="CD880" i="67"/>
  <c r="BZ880" i="67"/>
  <c r="BV880" i="67"/>
  <c r="BR880" i="67"/>
  <c r="CD879" i="67"/>
  <c r="BZ879" i="67"/>
  <c r="BV879" i="67"/>
  <c r="BR879" i="67"/>
  <c r="CD878" i="67"/>
  <c r="BZ878" i="67"/>
  <c r="BV878" i="67"/>
  <c r="BR878" i="67"/>
  <c r="CD877" i="67"/>
  <c r="BZ877" i="67"/>
  <c r="BV877" i="67"/>
  <c r="BR877" i="67"/>
  <c r="CD876" i="67"/>
  <c r="BZ876" i="67"/>
  <c r="BV876" i="67"/>
  <c r="BR876" i="67"/>
  <c r="CD875" i="67"/>
  <c r="BZ875" i="67"/>
  <c r="BV875" i="67"/>
  <c r="BR875" i="67"/>
  <c r="CD874" i="67"/>
  <c r="BZ874" i="67"/>
  <c r="BV874" i="67"/>
  <c r="BR874" i="67"/>
  <c r="CD873" i="67"/>
  <c r="BZ873" i="67"/>
  <c r="BV873" i="67"/>
  <c r="BR873" i="67"/>
  <c r="CD872" i="67"/>
  <c r="BZ872" i="67"/>
  <c r="BV872" i="67"/>
  <c r="BR872" i="67"/>
  <c r="CD871" i="67"/>
  <c r="BZ871" i="67"/>
  <c r="BV871" i="67"/>
  <c r="BR871" i="67"/>
  <c r="CD870" i="67"/>
  <c r="BZ870" i="67"/>
  <c r="BV870" i="67"/>
  <c r="BR870" i="67"/>
  <c r="CD869" i="67"/>
  <c r="BZ869" i="67"/>
  <c r="BV869" i="67"/>
  <c r="BR869" i="67"/>
  <c r="CD868" i="67"/>
  <c r="BZ868" i="67"/>
  <c r="BV868" i="67"/>
  <c r="BR868" i="67"/>
  <c r="CD867" i="67"/>
  <c r="BZ867" i="67"/>
  <c r="BV867" i="67"/>
  <c r="BR867" i="67"/>
  <c r="CD866" i="67"/>
  <c r="BZ866" i="67"/>
  <c r="BV866" i="67"/>
  <c r="BR866" i="67"/>
  <c r="CD865" i="67"/>
  <c r="BZ865" i="67"/>
  <c r="BV865" i="67"/>
  <c r="BR865" i="67"/>
  <c r="CD864" i="67"/>
  <c r="BZ864" i="67"/>
  <c r="BV864" i="67"/>
  <c r="BR864" i="67"/>
  <c r="CD863" i="67"/>
  <c r="BZ863" i="67"/>
  <c r="BV863" i="67"/>
  <c r="BR863" i="67"/>
  <c r="CD862" i="67"/>
  <c r="BZ862" i="67"/>
  <c r="BV862" i="67"/>
  <c r="BR862" i="67"/>
  <c r="CD861" i="67"/>
  <c r="BZ861" i="67"/>
  <c r="BV861" i="67"/>
  <c r="BR861" i="67"/>
  <c r="CD860" i="67"/>
  <c r="BZ860" i="67"/>
  <c r="BV860" i="67"/>
  <c r="BR860" i="67"/>
  <c r="CD859" i="67"/>
  <c r="BZ859" i="67"/>
  <c r="BV859" i="67"/>
  <c r="BR859" i="67"/>
  <c r="CD858" i="67"/>
  <c r="BZ858" i="67"/>
  <c r="BV858" i="67"/>
  <c r="BR858" i="67"/>
  <c r="CD857" i="67"/>
  <c r="BZ857" i="67"/>
  <c r="BV857" i="67"/>
  <c r="BR857" i="67"/>
  <c r="CD856" i="67"/>
  <c r="BZ856" i="67"/>
  <c r="BV856" i="67"/>
  <c r="BR856" i="67"/>
  <c r="CD855" i="67"/>
  <c r="BZ855" i="67"/>
  <c r="BV855" i="67"/>
  <c r="BR855" i="67"/>
  <c r="CD854" i="67"/>
  <c r="BZ854" i="67"/>
  <c r="BV854" i="67"/>
  <c r="BR854" i="67"/>
  <c r="CD853" i="67"/>
  <c r="BZ853" i="67"/>
  <c r="BV853" i="67"/>
  <c r="BR853" i="67"/>
  <c r="CD852" i="67"/>
  <c r="BZ852" i="67"/>
  <c r="BV852" i="67"/>
  <c r="BR852" i="67"/>
  <c r="CD851" i="67"/>
  <c r="BZ851" i="67"/>
  <c r="BV851" i="67"/>
  <c r="BR851" i="67"/>
  <c r="CD850" i="67"/>
  <c r="BZ850" i="67"/>
  <c r="BV850" i="67"/>
  <c r="BR850" i="67"/>
  <c r="CD849" i="67"/>
  <c r="BZ849" i="67"/>
  <c r="BV849" i="67"/>
  <c r="BR849" i="67"/>
  <c r="CD848" i="67"/>
  <c r="BZ848" i="67"/>
  <c r="BV848" i="67"/>
  <c r="BR848" i="67"/>
  <c r="CD847" i="67"/>
  <c r="BZ847" i="67"/>
  <c r="BV847" i="67"/>
  <c r="BR847" i="67"/>
  <c r="CD846" i="67"/>
  <c r="BZ846" i="67"/>
  <c r="BV846" i="67"/>
  <c r="BR846" i="67"/>
  <c r="CD845" i="67"/>
  <c r="BZ845" i="67"/>
  <c r="BV845" i="67"/>
  <c r="BR845" i="67"/>
  <c r="CD844" i="67"/>
  <c r="BZ844" i="67"/>
  <c r="BV844" i="67"/>
  <c r="BR844" i="67"/>
  <c r="CD843" i="67"/>
  <c r="BZ843" i="67"/>
  <c r="BV843" i="67"/>
  <c r="BR843" i="67"/>
  <c r="CD842" i="67"/>
  <c r="BZ842" i="67"/>
  <c r="BV842" i="67"/>
  <c r="BR842" i="67"/>
  <c r="CD841" i="67"/>
  <c r="BZ841" i="67"/>
  <c r="BV841" i="67"/>
  <c r="BR841" i="67"/>
  <c r="CD840" i="67"/>
  <c r="BZ840" i="67"/>
  <c r="BV840" i="67"/>
  <c r="BR840" i="67"/>
  <c r="CD839" i="67"/>
  <c r="BZ839" i="67"/>
  <c r="BV839" i="67"/>
  <c r="BR839" i="67"/>
  <c r="CD838" i="67"/>
  <c r="BZ838" i="67"/>
  <c r="BV838" i="67"/>
  <c r="BR838" i="67"/>
  <c r="CD837" i="67"/>
  <c r="BZ837" i="67"/>
  <c r="BV837" i="67"/>
  <c r="BR837" i="67"/>
  <c r="CD836" i="67"/>
  <c r="BZ836" i="67"/>
  <c r="BV836" i="67"/>
  <c r="BR836" i="67"/>
  <c r="CD835" i="67"/>
  <c r="BZ835" i="67"/>
  <c r="BV835" i="67"/>
  <c r="BR835" i="67"/>
  <c r="CD834" i="67"/>
  <c r="BZ834" i="67"/>
  <c r="BV834" i="67"/>
  <c r="BR834" i="67"/>
  <c r="CD833" i="67"/>
  <c r="BZ833" i="67"/>
  <c r="BV833" i="67"/>
  <c r="BR833" i="67"/>
  <c r="CD832" i="67"/>
  <c r="BZ832" i="67"/>
  <c r="BV832" i="67"/>
  <c r="BR832" i="67"/>
  <c r="CD831" i="67"/>
  <c r="BZ831" i="67"/>
  <c r="BV831" i="67"/>
  <c r="BR831" i="67"/>
  <c r="CD830" i="67"/>
  <c r="BZ830" i="67"/>
  <c r="BV830" i="67"/>
  <c r="BR830" i="67"/>
  <c r="CD829" i="67"/>
  <c r="BZ829" i="67"/>
  <c r="BV829" i="67"/>
  <c r="BR829" i="67"/>
  <c r="CD828" i="67"/>
  <c r="BZ828" i="67"/>
  <c r="BV828" i="67"/>
  <c r="BR828" i="67"/>
  <c r="CD827" i="67"/>
  <c r="BZ827" i="67"/>
  <c r="BV827" i="67"/>
  <c r="BR827" i="67"/>
  <c r="CD826" i="67"/>
  <c r="BZ826" i="67"/>
  <c r="BV826" i="67"/>
  <c r="BR826" i="67"/>
  <c r="CD825" i="67"/>
  <c r="BZ825" i="67"/>
  <c r="BV825" i="67"/>
  <c r="BR825" i="67"/>
  <c r="CD824" i="67"/>
  <c r="BZ824" i="67"/>
  <c r="BV824" i="67"/>
  <c r="BR824" i="67"/>
  <c r="CD823" i="67"/>
  <c r="BZ823" i="67"/>
  <c r="BV823" i="67"/>
  <c r="BR823" i="67"/>
  <c r="CD822" i="67"/>
  <c r="BZ822" i="67"/>
  <c r="BV822" i="67"/>
  <c r="BR822" i="67"/>
  <c r="CD821" i="67"/>
  <c r="BZ821" i="67"/>
  <c r="BV821" i="67"/>
  <c r="BR821" i="67"/>
  <c r="CD820" i="67"/>
  <c r="BZ820" i="67"/>
  <c r="BV820" i="67"/>
  <c r="BR820" i="67"/>
  <c r="CD819" i="67"/>
  <c r="BZ819" i="67"/>
  <c r="BV819" i="67"/>
  <c r="BR819" i="67"/>
  <c r="CD818" i="67"/>
  <c r="BZ818" i="67"/>
  <c r="BV818" i="67"/>
  <c r="BR818" i="67"/>
  <c r="CD817" i="67"/>
  <c r="BZ817" i="67"/>
  <c r="BV817" i="67"/>
  <c r="BR817" i="67"/>
  <c r="CD816" i="67"/>
  <c r="BZ816" i="67"/>
  <c r="BV816" i="67"/>
  <c r="BR816" i="67"/>
  <c r="CD815" i="67"/>
  <c r="BZ815" i="67"/>
  <c r="BV815" i="67"/>
  <c r="BR815" i="67"/>
  <c r="CD814" i="67"/>
  <c r="BZ814" i="67"/>
  <c r="BV814" i="67"/>
  <c r="BR814" i="67"/>
  <c r="CD813" i="67"/>
  <c r="BZ813" i="67"/>
  <c r="BV813" i="67"/>
  <c r="BR813" i="67"/>
  <c r="CD812" i="67"/>
  <c r="BZ812" i="67"/>
  <c r="BV812" i="67"/>
  <c r="BR812" i="67"/>
  <c r="CD811" i="67"/>
  <c r="BZ811" i="67"/>
  <c r="BV811" i="67"/>
  <c r="BR811" i="67"/>
  <c r="CD810" i="67"/>
  <c r="BZ810" i="67"/>
  <c r="BV810" i="67"/>
  <c r="BR810" i="67"/>
  <c r="CD809" i="67"/>
  <c r="BZ809" i="67"/>
  <c r="BV809" i="67"/>
  <c r="BR809" i="67"/>
  <c r="CD808" i="67"/>
  <c r="BZ808" i="67"/>
  <c r="BV808" i="67"/>
  <c r="BR808" i="67"/>
  <c r="CD807" i="67"/>
  <c r="BZ807" i="67"/>
  <c r="BV807" i="67"/>
  <c r="BR807" i="67"/>
  <c r="CD806" i="67"/>
  <c r="BZ806" i="67"/>
  <c r="BV806" i="67"/>
  <c r="BR806" i="67"/>
  <c r="CD805" i="67"/>
  <c r="BZ805" i="67"/>
  <c r="BV805" i="67"/>
  <c r="BR805" i="67"/>
  <c r="CD804" i="67"/>
  <c r="BZ804" i="67"/>
  <c r="BV804" i="67"/>
  <c r="BR804" i="67"/>
  <c r="CD803" i="67"/>
  <c r="BZ803" i="67"/>
  <c r="BV803" i="67"/>
  <c r="BR803" i="67"/>
  <c r="CD802" i="67"/>
  <c r="BZ802" i="67"/>
  <c r="BV802" i="67"/>
  <c r="BR802" i="67"/>
  <c r="CD801" i="67"/>
  <c r="BZ801" i="67"/>
  <c r="BV801" i="67"/>
  <c r="BR801" i="67"/>
  <c r="CD800" i="67"/>
  <c r="BZ800" i="67"/>
  <c r="BV800" i="67"/>
  <c r="BR800" i="67"/>
  <c r="CD799" i="67"/>
  <c r="BZ799" i="67"/>
  <c r="BV799" i="67"/>
  <c r="BR799" i="67"/>
  <c r="CD798" i="67"/>
  <c r="BZ798" i="67"/>
  <c r="BV798" i="67"/>
  <c r="BR798" i="67"/>
  <c r="CD797" i="67"/>
  <c r="BZ797" i="67"/>
  <c r="BV797" i="67"/>
  <c r="BR797" i="67"/>
  <c r="CD796" i="67"/>
  <c r="BZ796" i="67"/>
  <c r="BV796" i="67"/>
  <c r="BR796" i="67"/>
  <c r="CD795" i="67"/>
  <c r="BZ795" i="67"/>
  <c r="BV795" i="67"/>
  <c r="BR795" i="67"/>
  <c r="CD794" i="67"/>
  <c r="BZ794" i="67"/>
  <c r="BV794" i="67"/>
  <c r="BR794" i="67"/>
  <c r="CD793" i="67"/>
  <c r="BZ793" i="67"/>
  <c r="BV793" i="67"/>
  <c r="BR793" i="67"/>
  <c r="CD792" i="67"/>
  <c r="BZ792" i="67"/>
  <c r="BV792" i="67"/>
  <c r="BR792" i="67"/>
  <c r="CD791" i="67"/>
  <c r="BZ791" i="67"/>
  <c r="BV791" i="67"/>
  <c r="BR791" i="67"/>
  <c r="CD790" i="67"/>
  <c r="BZ790" i="67"/>
  <c r="BV790" i="67"/>
  <c r="BR790" i="67"/>
  <c r="CD789" i="67"/>
  <c r="BZ789" i="67"/>
  <c r="BV789" i="67"/>
  <c r="BR789" i="67"/>
  <c r="CD788" i="67"/>
  <c r="BZ788" i="67"/>
  <c r="BV788" i="67"/>
  <c r="BR788" i="67"/>
  <c r="CD787" i="67"/>
  <c r="BZ787" i="67"/>
  <c r="BV787" i="67"/>
  <c r="BR787" i="67"/>
  <c r="CD786" i="67"/>
  <c r="BZ786" i="67"/>
  <c r="BV786" i="67"/>
  <c r="BR786" i="67"/>
  <c r="CD785" i="67"/>
  <c r="BZ785" i="67"/>
  <c r="BV785" i="67"/>
  <c r="BR785" i="67"/>
  <c r="CD784" i="67"/>
  <c r="BZ784" i="67"/>
  <c r="BV784" i="67"/>
  <c r="BR784" i="67"/>
  <c r="CD783" i="67"/>
  <c r="BZ783" i="67"/>
  <c r="BV783" i="67"/>
  <c r="BR783" i="67"/>
  <c r="CD782" i="67"/>
  <c r="BZ782" i="67"/>
  <c r="BV782" i="67"/>
  <c r="BR782" i="67"/>
  <c r="CD781" i="67"/>
  <c r="BZ781" i="67"/>
  <c r="BV781" i="67"/>
  <c r="BR781" i="67"/>
  <c r="CD780" i="67"/>
  <c r="BZ780" i="67"/>
  <c r="BV780" i="67"/>
  <c r="BR780" i="67"/>
  <c r="CD779" i="67"/>
  <c r="BZ779" i="67"/>
  <c r="BV779" i="67"/>
  <c r="BR779" i="67"/>
  <c r="CD778" i="67"/>
  <c r="BZ778" i="67"/>
  <c r="BV778" i="67"/>
  <c r="BR778" i="67"/>
  <c r="CD777" i="67"/>
  <c r="BZ777" i="67"/>
  <c r="BV777" i="67"/>
  <c r="BR777" i="67"/>
  <c r="CD776" i="67"/>
  <c r="BZ776" i="67"/>
  <c r="BV776" i="67"/>
  <c r="BR776" i="67"/>
  <c r="CD775" i="67"/>
  <c r="BZ775" i="67"/>
  <c r="BV775" i="67"/>
  <c r="BR775" i="67"/>
  <c r="CD774" i="67"/>
  <c r="BZ774" i="67"/>
  <c r="BV774" i="67"/>
  <c r="BR774" i="67"/>
  <c r="CD773" i="67"/>
  <c r="BZ773" i="67"/>
  <c r="BV773" i="67"/>
  <c r="BR773" i="67"/>
  <c r="CD772" i="67"/>
  <c r="BZ772" i="67"/>
  <c r="BV772" i="67"/>
  <c r="BR772" i="67"/>
  <c r="CD771" i="67"/>
  <c r="BZ771" i="67"/>
  <c r="BV771" i="67"/>
  <c r="BR771" i="67"/>
  <c r="CD770" i="67"/>
  <c r="BZ770" i="67"/>
  <c r="BV770" i="67"/>
  <c r="BR770" i="67"/>
  <c r="CD769" i="67"/>
  <c r="BZ769" i="67"/>
  <c r="BV769" i="67"/>
  <c r="BR769" i="67"/>
  <c r="CD768" i="67"/>
  <c r="BZ768" i="67"/>
  <c r="BV768" i="67"/>
  <c r="BR768" i="67"/>
  <c r="CD767" i="67"/>
  <c r="BZ767" i="67"/>
  <c r="BV767" i="67"/>
  <c r="BR767" i="67"/>
  <c r="CD766" i="67"/>
  <c r="BZ766" i="67"/>
  <c r="BV766" i="67"/>
  <c r="BR766" i="67"/>
  <c r="CD765" i="67"/>
  <c r="BZ765" i="67"/>
  <c r="BV765" i="67"/>
  <c r="BR765" i="67"/>
  <c r="CD764" i="67"/>
  <c r="BZ764" i="67"/>
  <c r="BV764" i="67"/>
  <c r="BR764" i="67"/>
  <c r="CD763" i="67"/>
  <c r="BZ763" i="67"/>
  <c r="BV763" i="67"/>
  <c r="BR763" i="67"/>
  <c r="CD762" i="67"/>
  <c r="BZ762" i="67"/>
  <c r="BV762" i="67"/>
  <c r="BR762" i="67"/>
  <c r="CD761" i="67"/>
  <c r="BZ761" i="67"/>
  <c r="BV761" i="67"/>
  <c r="BR761" i="67"/>
  <c r="CD760" i="67"/>
  <c r="BZ760" i="67"/>
  <c r="BV760" i="67"/>
  <c r="BR760" i="67"/>
  <c r="CD759" i="67"/>
  <c r="BZ759" i="67"/>
  <c r="BV759" i="67"/>
  <c r="BR759" i="67"/>
  <c r="CD758" i="67"/>
  <c r="BZ758" i="67"/>
  <c r="BV758" i="67"/>
  <c r="BR758" i="67"/>
  <c r="CD757" i="67"/>
  <c r="BZ757" i="67"/>
  <c r="BV757" i="67"/>
  <c r="BR757" i="67"/>
  <c r="CD756" i="67"/>
  <c r="BZ756" i="67"/>
  <c r="BV756" i="67"/>
  <c r="BR756" i="67"/>
  <c r="CD755" i="67"/>
  <c r="BZ755" i="67"/>
  <c r="BV755" i="67"/>
  <c r="BR755" i="67"/>
  <c r="CD754" i="67"/>
  <c r="BZ754" i="67"/>
  <c r="BV754" i="67"/>
  <c r="BR754" i="67"/>
  <c r="CD753" i="67"/>
  <c r="BZ753" i="67"/>
  <c r="BV753" i="67"/>
  <c r="BR753" i="67"/>
  <c r="CD752" i="67"/>
  <c r="BZ752" i="67"/>
  <c r="BV752" i="67"/>
  <c r="BR752" i="67"/>
  <c r="CD751" i="67"/>
  <c r="BZ751" i="67"/>
  <c r="BV751" i="67"/>
  <c r="BR751" i="67"/>
  <c r="CD750" i="67"/>
  <c r="BZ750" i="67"/>
  <c r="BV750" i="67"/>
  <c r="BR750" i="67"/>
  <c r="CD749" i="67"/>
  <c r="BZ749" i="67"/>
  <c r="BV749" i="67"/>
  <c r="BR749" i="67"/>
  <c r="CD748" i="67"/>
  <c r="BZ748" i="67"/>
  <c r="BV748" i="67"/>
  <c r="BR748" i="67"/>
  <c r="CD747" i="67"/>
  <c r="BZ747" i="67"/>
  <c r="BV747" i="67"/>
  <c r="BR747" i="67"/>
  <c r="CD746" i="67"/>
  <c r="BZ746" i="67"/>
  <c r="BV746" i="67"/>
  <c r="BR746" i="67"/>
  <c r="CD745" i="67"/>
  <c r="BZ745" i="67"/>
  <c r="BV745" i="67"/>
  <c r="BR745" i="67"/>
  <c r="CD744" i="67"/>
  <c r="BZ744" i="67"/>
  <c r="BV744" i="67"/>
  <c r="BR744" i="67"/>
  <c r="CD743" i="67"/>
  <c r="BZ743" i="67"/>
  <c r="BV743" i="67"/>
  <c r="BR743" i="67"/>
  <c r="CD742" i="67"/>
  <c r="BZ742" i="67"/>
  <c r="BV742" i="67"/>
  <c r="BR742" i="67"/>
  <c r="CD741" i="67"/>
  <c r="BZ741" i="67"/>
  <c r="BV741" i="67"/>
  <c r="BR741" i="67"/>
  <c r="CD740" i="67"/>
  <c r="BZ740" i="67"/>
  <c r="BV740" i="67"/>
  <c r="BR740" i="67"/>
  <c r="CD739" i="67"/>
  <c r="BZ739" i="67"/>
  <c r="BV739" i="67"/>
  <c r="BR739" i="67"/>
  <c r="CD738" i="67"/>
  <c r="BZ738" i="67"/>
  <c r="BV738" i="67"/>
  <c r="BR738" i="67"/>
  <c r="CD737" i="67"/>
  <c r="BZ737" i="67"/>
  <c r="BV737" i="67"/>
  <c r="BR737" i="67"/>
  <c r="CD736" i="67"/>
  <c r="BZ736" i="67"/>
  <c r="BV736" i="67"/>
  <c r="BR736" i="67"/>
  <c r="CD735" i="67"/>
  <c r="BZ735" i="67"/>
  <c r="BV735" i="67"/>
  <c r="BR735" i="67"/>
  <c r="CD734" i="67"/>
  <c r="BZ734" i="67"/>
  <c r="BV734" i="67"/>
  <c r="BR734" i="67"/>
  <c r="CD733" i="67"/>
  <c r="BZ733" i="67"/>
  <c r="BV733" i="67"/>
  <c r="BR733" i="67"/>
  <c r="CD732" i="67"/>
  <c r="BZ732" i="67"/>
  <c r="BV732" i="67"/>
  <c r="BR732" i="67"/>
  <c r="CD731" i="67"/>
  <c r="BZ731" i="67"/>
  <c r="BV731" i="67"/>
  <c r="BR731" i="67"/>
  <c r="CD730" i="67"/>
  <c r="BZ730" i="67"/>
  <c r="BV730" i="67"/>
  <c r="BR730" i="67"/>
  <c r="CD729" i="67"/>
  <c r="BZ729" i="67"/>
  <c r="BV729" i="67"/>
  <c r="BR729" i="67"/>
  <c r="CD728" i="67"/>
  <c r="BZ728" i="67"/>
  <c r="BV728" i="67"/>
  <c r="BR728" i="67"/>
  <c r="CD727" i="67"/>
  <c r="BZ727" i="67"/>
  <c r="BV727" i="67"/>
  <c r="BR727" i="67"/>
  <c r="CD726" i="67"/>
  <c r="BZ726" i="67"/>
  <c r="BV726" i="67"/>
  <c r="BR726" i="67"/>
  <c r="CD725" i="67"/>
  <c r="BZ725" i="67"/>
  <c r="BV725" i="67"/>
  <c r="BR725" i="67"/>
  <c r="CD724" i="67"/>
  <c r="BZ724" i="67"/>
  <c r="BV724" i="67"/>
  <c r="BR724" i="67"/>
  <c r="CD723" i="67"/>
  <c r="BZ723" i="67"/>
  <c r="BV723" i="67"/>
  <c r="BR723" i="67"/>
  <c r="CD722" i="67"/>
  <c r="BZ722" i="67"/>
  <c r="BV722" i="67"/>
  <c r="BR722" i="67"/>
  <c r="CD721" i="67"/>
  <c r="BZ721" i="67"/>
  <c r="BV721" i="67"/>
  <c r="BR721" i="67"/>
  <c r="CD720" i="67"/>
  <c r="BZ720" i="67"/>
  <c r="BV720" i="67"/>
  <c r="BR720" i="67"/>
  <c r="CD719" i="67"/>
  <c r="BZ719" i="67"/>
  <c r="BV719" i="67"/>
  <c r="BR719" i="67"/>
  <c r="CD718" i="67"/>
  <c r="BZ718" i="67"/>
  <c r="BV718" i="67"/>
  <c r="BR718" i="67"/>
  <c r="CD717" i="67"/>
  <c r="BZ717" i="67"/>
  <c r="BV717" i="67"/>
  <c r="BR717" i="67"/>
  <c r="CD716" i="67"/>
  <c r="BZ716" i="67"/>
  <c r="BV716" i="67"/>
  <c r="BR716" i="67"/>
  <c r="CD715" i="67"/>
  <c r="BZ715" i="67"/>
  <c r="BV715" i="67"/>
  <c r="BR715" i="67"/>
  <c r="CD714" i="67"/>
  <c r="BZ714" i="67"/>
  <c r="BV714" i="67"/>
  <c r="BR714" i="67"/>
  <c r="CD713" i="67"/>
  <c r="BZ713" i="67"/>
  <c r="BV713" i="67"/>
  <c r="BR713" i="67"/>
  <c r="CD712" i="67"/>
  <c r="BZ712" i="67"/>
  <c r="BV712" i="67"/>
  <c r="BR712" i="67"/>
  <c r="CD711" i="67"/>
  <c r="BZ711" i="67"/>
  <c r="BV711" i="67"/>
  <c r="BR711" i="67"/>
  <c r="CD710" i="67"/>
  <c r="BZ710" i="67"/>
  <c r="BV710" i="67"/>
  <c r="BR710" i="67"/>
  <c r="CD709" i="67"/>
  <c r="BZ709" i="67"/>
  <c r="BV709" i="67"/>
  <c r="BR709" i="67"/>
  <c r="CD708" i="67"/>
  <c r="BZ708" i="67"/>
  <c r="BV708" i="67"/>
  <c r="BR708" i="67"/>
  <c r="CD707" i="67"/>
  <c r="BZ707" i="67"/>
  <c r="BV707" i="67"/>
  <c r="BR707" i="67"/>
  <c r="CD706" i="67"/>
  <c r="BZ706" i="67"/>
  <c r="BV706" i="67"/>
  <c r="BR706" i="67"/>
  <c r="CD705" i="67"/>
  <c r="BZ705" i="67"/>
  <c r="BV705" i="67"/>
  <c r="BR705" i="67"/>
  <c r="CD704" i="67"/>
  <c r="BZ704" i="67"/>
  <c r="BV704" i="67"/>
  <c r="BR704" i="67"/>
  <c r="CD703" i="67"/>
  <c r="BZ703" i="67"/>
  <c r="BV703" i="67"/>
  <c r="BR703" i="67"/>
  <c r="CD702" i="67"/>
  <c r="BZ702" i="67"/>
  <c r="BV702" i="67"/>
  <c r="BR702" i="67"/>
  <c r="CD701" i="67"/>
  <c r="BZ701" i="67"/>
  <c r="BV701" i="67"/>
  <c r="BR701" i="67"/>
  <c r="CD700" i="67"/>
  <c r="BZ700" i="67"/>
  <c r="BV700" i="67"/>
  <c r="BR700" i="67"/>
  <c r="CD699" i="67"/>
  <c r="BZ699" i="67"/>
  <c r="BV699" i="67"/>
  <c r="BR699" i="67"/>
  <c r="CD698" i="67"/>
  <c r="BZ698" i="67"/>
  <c r="BV698" i="67"/>
  <c r="BR698" i="67"/>
  <c r="CD697" i="67"/>
  <c r="BZ697" i="67"/>
  <c r="BV697" i="67"/>
  <c r="BR697" i="67"/>
  <c r="CD696" i="67"/>
  <c r="BZ696" i="67"/>
  <c r="BV696" i="67"/>
  <c r="BR696" i="67"/>
  <c r="CD695" i="67"/>
  <c r="BZ695" i="67"/>
  <c r="BV695" i="67"/>
  <c r="BR695" i="67"/>
  <c r="CD694" i="67"/>
  <c r="BZ694" i="67"/>
  <c r="BV694" i="67"/>
  <c r="BR694" i="67"/>
  <c r="CD693" i="67"/>
  <c r="BZ693" i="67"/>
  <c r="BV693" i="67"/>
  <c r="BR693" i="67"/>
  <c r="CD692" i="67"/>
  <c r="BZ692" i="67"/>
  <c r="BV692" i="67"/>
  <c r="BR692" i="67"/>
  <c r="CD691" i="67"/>
  <c r="BZ691" i="67"/>
  <c r="BV691" i="67"/>
  <c r="BR691" i="67"/>
  <c r="CD690" i="67"/>
  <c r="BZ690" i="67"/>
  <c r="BV690" i="67"/>
  <c r="BR690" i="67"/>
  <c r="CD689" i="67"/>
  <c r="BZ689" i="67"/>
  <c r="BV689" i="67"/>
  <c r="BR689" i="67"/>
  <c r="CD688" i="67"/>
  <c r="BZ688" i="67"/>
  <c r="BV688" i="67"/>
  <c r="BR688" i="67"/>
  <c r="CD687" i="67"/>
  <c r="BZ687" i="67"/>
  <c r="BV687" i="67"/>
  <c r="BR687" i="67"/>
  <c r="CD686" i="67"/>
  <c r="BZ686" i="67"/>
  <c r="BV686" i="67"/>
  <c r="BR686" i="67"/>
  <c r="CD685" i="67"/>
  <c r="BZ685" i="67"/>
  <c r="BV685" i="67"/>
  <c r="BR685" i="67"/>
  <c r="CD684" i="67"/>
  <c r="BZ684" i="67"/>
  <c r="BV684" i="67"/>
  <c r="BR684" i="67"/>
  <c r="CD683" i="67"/>
  <c r="BZ683" i="67"/>
  <c r="BV683" i="67"/>
  <c r="BR683" i="67"/>
  <c r="CD682" i="67"/>
  <c r="BZ682" i="67"/>
  <c r="BV682" i="67"/>
  <c r="BR682" i="67"/>
  <c r="CD681" i="67"/>
  <c r="BZ681" i="67"/>
  <c r="BV681" i="67"/>
  <c r="BR681" i="67"/>
  <c r="CD680" i="67"/>
  <c r="BZ680" i="67"/>
  <c r="BV680" i="67"/>
  <c r="BR680" i="67"/>
  <c r="CD679" i="67"/>
  <c r="BZ679" i="67"/>
  <c r="BV679" i="67"/>
  <c r="BR679" i="67"/>
  <c r="CD678" i="67"/>
  <c r="BZ678" i="67"/>
  <c r="BV678" i="67"/>
  <c r="BR678" i="67"/>
  <c r="CD677" i="67"/>
  <c r="BZ677" i="67"/>
  <c r="BV677" i="67"/>
  <c r="BR677" i="67"/>
  <c r="CD676" i="67"/>
  <c r="BZ676" i="67"/>
  <c r="BV676" i="67"/>
  <c r="BR676" i="67"/>
  <c r="CD675" i="67"/>
  <c r="BZ675" i="67"/>
  <c r="BV675" i="67"/>
  <c r="BR675" i="67"/>
  <c r="CD674" i="67"/>
  <c r="BZ674" i="67"/>
  <c r="BV674" i="67"/>
  <c r="BR674" i="67"/>
  <c r="CD673" i="67"/>
  <c r="BZ673" i="67"/>
  <c r="BV673" i="67"/>
  <c r="BR673" i="67"/>
  <c r="CD672" i="67"/>
  <c r="BZ672" i="67"/>
  <c r="BV672" i="67"/>
  <c r="BR672" i="67"/>
  <c r="CD671" i="67"/>
  <c r="BZ671" i="67"/>
  <c r="BV671" i="67"/>
  <c r="BR671" i="67"/>
  <c r="CD670" i="67"/>
  <c r="BZ670" i="67"/>
  <c r="BV670" i="67"/>
  <c r="BR670" i="67"/>
  <c r="CD669" i="67"/>
  <c r="BZ669" i="67"/>
  <c r="BV669" i="67"/>
  <c r="BR669" i="67"/>
  <c r="CD668" i="67"/>
  <c r="BZ668" i="67"/>
  <c r="BV668" i="67"/>
  <c r="BR668" i="67"/>
  <c r="CD667" i="67"/>
  <c r="BZ667" i="67"/>
  <c r="BV667" i="67"/>
  <c r="BR667" i="67"/>
  <c r="CD666" i="67"/>
  <c r="BZ666" i="67"/>
  <c r="BV666" i="67"/>
  <c r="BR666" i="67"/>
  <c r="CD665" i="67"/>
  <c r="BZ665" i="67"/>
  <c r="BV665" i="67"/>
  <c r="BR665" i="67"/>
  <c r="CD664" i="67"/>
  <c r="BZ664" i="67"/>
  <c r="BV664" i="67"/>
  <c r="BR664" i="67"/>
  <c r="CD663" i="67"/>
  <c r="BZ663" i="67"/>
  <c r="BV663" i="67"/>
  <c r="BR663" i="67"/>
  <c r="CD662" i="67"/>
  <c r="BZ662" i="67"/>
  <c r="BV662" i="67"/>
  <c r="BR662" i="67"/>
  <c r="CD661" i="67"/>
  <c r="BZ661" i="67"/>
  <c r="BV661" i="67"/>
  <c r="BR661" i="67"/>
  <c r="CD660" i="67"/>
  <c r="BZ660" i="67"/>
  <c r="BV660" i="67"/>
  <c r="BR660" i="67"/>
  <c r="CD659" i="67"/>
  <c r="BZ659" i="67"/>
  <c r="BV659" i="67"/>
  <c r="BR659" i="67"/>
  <c r="CD658" i="67"/>
  <c r="BZ658" i="67"/>
  <c r="BV658" i="67"/>
  <c r="BR658" i="67"/>
  <c r="CD657" i="67"/>
  <c r="BZ657" i="67"/>
  <c r="BV657" i="67"/>
  <c r="BR657" i="67"/>
  <c r="CD656" i="67"/>
  <c r="BZ656" i="67"/>
  <c r="BV656" i="67"/>
  <c r="BR656" i="67"/>
  <c r="CD655" i="67"/>
  <c r="BZ655" i="67"/>
  <c r="BV655" i="67"/>
  <c r="BR655" i="67"/>
  <c r="CD654" i="67"/>
  <c r="BZ654" i="67"/>
  <c r="BV654" i="67"/>
  <c r="BR654" i="67"/>
  <c r="CD653" i="67"/>
  <c r="BZ653" i="67"/>
  <c r="BV653" i="67"/>
  <c r="BR653" i="67"/>
  <c r="CD652" i="67"/>
  <c r="BZ652" i="67"/>
  <c r="BV652" i="67"/>
  <c r="BR652" i="67"/>
  <c r="CD651" i="67"/>
  <c r="BZ651" i="67"/>
  <c r="BV651" i="67"/>
  <c r="BR651" i="67"/>
  <c r="CD650" i="67"/>
  <c r="BZ650" i="67"/>
  <c r="BV650" i="67"/>
  <c r="BR650" i="67"/>
  <c r="CD649" i="67"/>
  <c r="BZ649" i="67"/>
  <c r="BV649" i="67"/>
  <c r="BR649" i="67"/>
  <c r="CD648" i="67"/>
  <c r="BZ648" i="67"/>
  <c r="BV648" i="67"/>
  <c r="BR648" i="67"/>
  <c r="CD647" i="67"/>
  <c r="BZ647" i="67"/>
  <c r="BV647" i="67"/>
  <c r="BR647" i="67"/>
  <c r="CD646" i="67"/>
  <c r="BZ646" i="67"/>
  <c r="BV646" i="67"/>
  <c r="BR646" i="67"/>
  <c r="CD645" i="67"/>
  <c r="BZ645" i="67"/>
  <c r="BV645" i="67"/>
  <c r="BR645" i="67"/>
  <c r="CD644" i="67"/>
  <c r="BZ644" i="67"/>
  <c r="BV644" i="67"/>
  <c r="BR644" i="67"/>
  <c r="CD643" i="67"/>
  <c r="BZ643" i="67"/>
  <c r="BV643" i="67"/>
  <c r="BR643" i="67"/>
  <c r="CD642" i="67"/>
  <c r="BZ642" i="67"/>
  <c r="BV642" i="67"/>
  <c r="BR642" i="67"/>
  <c r="CD641" i="67"/>
  <c r="BZ641" i="67"/>
  <c r="BV641" i="67"/>
  <c r="BR641" i="67"/>
  <c r="CD640" i="67"/>
  <c r="BZ640" i="67"/>
  <c r="BV640" i="67"/>
  <c r="BR640" i="67"/>
  <c r="CD639" i="67"/>
  <c r="BZ639" i="67"/>
  <c r="BV639" i="67"/>
  <c r="BR639" i="67"/>
  <c r="CD638" i="67"/>
  <c r="BZ638" i="67"/>
  <c r="BV638" i="67"/>
  <c r="BR638" i="67"/>
  <c r="CD637" i="67"/>
  <c r="BZ637" i="67"/>
  <c r="BV637" i="67"/>
  <c r="BR637" i="67"/>
  <c r="CD636" i="67"/>
  <c r="BZ636" i="67"/>
  <c r="BV636" i="67"/>
  <c r="BR636" i="67"/>
  <c r="CD635" i="67"/>
  <c r="BZ635" i="67"/>
  <c r="BV635" i="67"/>
  <c r="BR635" i="67"/>
  <c r="CD634" i="67"/>
  <c r="BZ634" i="67"/>
  <c r="BV634" i="67"/>
  <c r="BR634" i="67"/>
  <c r="CD633" i="67"/>
  <c r="BZ633" i="67"/>
  <c r="BV633" i="67"/>
  <c r="BR633" i="67"/>
  <c r="CD632" i="67"/>
  <c r="BZ632" i="67"/>
  <c r="BV632" i="67"/>
  <c r="BR632" i="67"/>
  <c r="CD631" i="67"/>
  <c r="BZ631" i="67"/>
  <c r="BV631" i="67"/>
  <c r="BR631" i="67"/>
  <c r="CD630" i="67"/>
  <c r="BZ630" i="67"/>
  <c r="BV630" i="67"/>
  <c r="BR630" i="67"/>
  <c r="CD629" i="67"/>
  <c r="BZ629" i="67"/>
  <c r="BV629" i="67"/>
  <c r="BR629" i="67"/>
  <c r="CD628" i="67"/>
  <c r="BZ628" i="67"/>
  <c r="BV628" i="67"/>
  <c r="BR628" i="67"/>
  <c r="CD627" i="67"/>
  <c r="BZ627" i="67"/>
  <c r="BV627" i="67"/>
  <c r="BR627" i="67"/>
  <c r="CD626" i="67"/>
  <c r="BZ626" i="67"/>
  <c r="BV626" i="67"/>
  <c r="BR626" i="67"/>
  <c r="CD625" i="67"/>
  <c r="BZ625" i="67"/>
  <c r="BV625" i="67"/>
  <c r="BR625" i="67"/>
  <c r="CD624" i="67"/>
  <c r="BZ624" i="67"/>
  <c r="BV624" i="67"/>
  <c r="BR624" i="67"/>
  <c r="CD623" i="67"/>
  <c r="BZ623" i="67"/>
  <c r="BV623" i="67"/>
  <c r="BR623" i="67"/>
  <c r="CD622" i="67"/>
  <c r="BZ622" i="67"/>
  <c r="BV622" i="67"/>
  <c r="BR622" i="67"/>
  <c r="CD621" i="67"/>
  <c r="BZ621" i="67"/>
  <c r="BV621" i="67"/>
  <c r="BR621" i="67"/>
  <c r="CD620" i="67"/>
  <c r="BZ620" i="67"/>
  <c r="BV620" i="67"/>
  <c r="BR620" i="67"/>
  <c r="CD619" i="67"/>
  <c r="BZ619" i="67"/>
  <c r="BV619" i="67"/>
  <c r="BR619" i="67"/>
  <c r="CD618" i="67"/>
  <c r="BZ618" i="67"/>
  <c r="BV618" i="67"/>
  <c r="BR618" i="67"/>
  <c r="CD617" i="67"/>
  <c r="BZ617" i="67"/>
  <c r="BV617" i="67"/>
  <c r="BR617" i="67"/>
  <c r="CD616" i="67"/>
  <c r="BZ616" i="67"/>
  <c r="BV616" i="67"/>
  <c r="BR616" i="67"/>
  <c r="CD615" i="67"/>
  <c r="BZ615" i="67"/>
  <c r="BV615" i="67"/>
  <c r="BR615" i="67"/>
  <c r="CD614" i="67"/>
  <c r="BZ614" i="67"/>
  <c r="BV614" i="67"/>
  <c r="BR614" i="67"/>
  <c r="CD613" i="67"/>
  <c r="BZ613" i="67"/>
  <c r="BV613" i="67"/>
  <c r="BR613" i="67"/>
  <c r="CD612" i="67"/>
  <c r="BZ612" i="67"/>
  <c r="BV612" i="67"/>
  <c r="BR612" i="67"/>
  <c r="CD611" i="67"/>
  <c r="BZ611" i="67"/>
  <c r="BV611" i="67"/>
  <c r="BR611" i="67"/>
  <c r="CD610" i="67"/>
  <c r="BZ610" i="67"/>
  <c r="BV610" i="67"/>
  <c r="BR610" i="67"/>
  <c r="CD609" i="67"/>
  <c r="BZ609" i="67"/>
  <c r="BV609" i="67"/>
  <c r="BR609" i="67"/>
  <c r="CD608" i="67"/>
  <c r="BZ608" i="67"/>
  <c r="BV608" i="67"/>
  <c r="BR608" i="67"/>
  <c r="CD607" i="67"/>
  <c r="BZ607" i="67"/>
  <c r="BV607" i="67"/>
  <c r="BR607" i="67"/>
  <c r="CD606" i="67"/>
  <c r="BZ606" i="67"/>
  <c r="BV606" i="67"/>
  <c r="BR606" i="67"/>
  <c r="CD605" i="67"/>
  <c r="BZ605" i="67"/>
  <c r="BV605" i="67"/>
  <c r="BR605" i="67"/>
  <c r="CD604" i="67"/>
  <c r="BZ604" i="67"/>
  <c r="BV604" i="67"/>
  <c r="BR604" i="67"/>
  <c r="CD603" i="67"/>
  <c r="BZ603" i="67"/>
  <c r="BV603" i="67"/>
  <c r="BR603" i="67"/>
  <c r="CD602" i="67"/>
  <c r="BZ602" i="67"/>
  <c r="BV602" i="67"/>
  <c r="BR602" i="67"/>
  <c r="CD601" i="67"/>
  <c r="BZ601" i="67"/>
  <c r="BV601" i="67"/>
  <c r="BR601" i="67"/>
  <c r="CD600" i="67"/>
  <c r="BZ600" i="67"/>
  <c r="BV600" i="67"/>
  <c r="BR600" i="67"/>
  <c r="CD599" i="67"/>
  <c r="BZ599" i="67"/>
  <c r="BV599" i="67"/>
  <c r="BR599" i="67"/>
  <c r="CD598" i="67"/>
  <c r="BZ598" i="67"/>
  <c r="BV598" i="67"/>
  <c r="BR598" i="67"/>
  <c r="CD597" i="67"/>
  <c r="BZ597" i="67"/>
  <c r="BV597" i="67"/>
  <c r="BR597" i="67"/>
  <c r="CD596" i="67"/>
  <c r="BZ596" i="67"/>
  <c r="BV596" i="67"/>
  <c r="BR596" i="67"/>
  <c r="CD595" i="67"/>
  <c r="BZ595" i="67"/>
  <c r="BV595" i="67"/>
  <c r="BR595" i="67"/>
  <c r="CD594" i="67"/>
  <c r="BZ594" i="67"/>
  <c r="BV594" i="67"/>
  <c r="BR594" i="67"/>
  <c r="CD593" i="67"/>
  <c r="BZ593" i="67"/>
  <c r="BV593" i="67"/>
  <c r="BR593" i="67"/>
  <c r="CD592" i="67"/>
  <c r="BZ592" i="67"/>
  <c r="BV592" i="67"/>
  <c r="BR592" i="67"/>
  <c r="CD591" i="67"/>
  <c r="BZ591" i="67"/>
  <c r="BV591" i="67"/>
  <c r="BR591" i="67"/>
  <c r="CD590" i="67"/>
  <c r="BZ590" i="67"/>
  <c r="BV590" i="67"/>
  <c r="BR590" i="67"/>
  <c r="CD589" i="67"/>
  <c r="BZ589" i="67"/>
  <c r="BV589" i="67"/>
  <c r="BR589" i="67"/>
  <c r="CD588" i="67"/>
  <c r="BZ588" i="67"/>
  <c r="BV588" i="67"/>
  <c r="BR588" i="67"/>
  <c r="CD587" i="67"/>
  <c r="BZ587" i="67"/>
  <c r="BV587" i="67"/>
  <c r="BR587" i="67"/>
  <c r="CD586" i="67"/>
  <c r="BZ586" i="67"/>
  <c r="BV586" i="67"/>
  <c r="BR586" i="67"/>
  <c r="CD585" i="67"/>
  <c r="BZ585" i="67"/>
  <c r="BV585" i="67"/>
  <c r="BR585" i="67"/>
  <c r="CD584" i="67"/>
  <c r="BZ584" i="67"/>
  <c r="BV584" i="67"/>
  <c r="BR584" i="67"/>
  <c r="CD583" i="67"/>
  <c r="BZ583" i="67"/>
  <c r="BV583" i="67"/>
  <c r="BR583" i="67"/>
  <c r="CD582" i="67"/>
  <c r="BZ582" i="67"/>
  <c r="BV582" i="67"/>
  <c r="BR582" i="67"/>
  <c r="CD581" i="67"/>
  <c r="BZ581" i="67"/>
  <c r="BV581" i="67"/>
  <c r="BR581" i="67"/>
  <c r="CD580" i="67"/>
  <c r="BZ580" i="67"/>
  <c r="BV580" i="67"/>
  <c r="BR580" i="67"/>
  <c r="CD579" i="67"/>
  <c r="BZ579" i="67"/>
  <c r="BV579" i="67"/>
  <c r="BR579" i="67"/>
  <c r="CD578" i="67"/>
  <c r="BZ578" i="67"/>
  <c r="BV578" i="67"/>
  <c r="BR578" i="67"/>
  <c r="CD577" i="67"/>
  <c r="BZ577" i="67"/>
  <c r="BV577" i="67"/>
  <c r="BR577" i="67"/>
  <c r="CD576" i="67"/>
  <c r="BZ576" i="67"/>
  <c r="BV576" i="67"/>
  <c r="BR576" i="67"/>
  <c r="CD575" i="67"/>
  <c r="BZ575" i="67"/>
  <c r="BV575" i="67"/>
  <c r="BR575" i="67"/>
  <c r="CD574" i="67"/>
  <c r="BZ574" i="67"/>
  <c r="BV574" i="67"/>
  <c r="BR574" i="67"/>
  <c r="CD573" i="67"/>
  <c r="BZ573" i="67"/>
  <c r="BV573" i="67"/>
  <c r="BR573" i="67"/>
  <c r="CD572" i="67"/>
  <c r="BZ572" i="67"/>
  <c r="BV572" i="67"/>
  <c r="BR572" i="67"/>
  <c r="CD571" i="67"/>
  <c r="BZ571" i="67"/>
  <c r="BV571" i="67"/>
  <c r="BR571" i="67"/>
  <c r="CD570" i="67"/>
  <c r="BZ570" i="67"/>
  <c r="BV570" i="67"/>
  <c r="BR570" i="67"/>
  <c r="CD569" i="67"/>
  <c r="BZ569" i="67"/>
  <c r="BV569" i="67"/>
  <c r="BR569" i="67"/>
  <c r="CD568" i="67"/>
  <c r="BZ568" i="67"/>
  <c r="BV568" i="67"/>
  <c r="BR568" i="67"/>
  <c r="CD567" i="67"/>
  <c r="BZ567" i="67"/>
  <c r="BV567" i="67"/>
  <c r="BR567" i="67"/>
  <c r="CD566" i="67"/>
  <c r="BZ566" i="67"/>
  <c r="BV566" i="67"/>
  <c r="BR566" i="67"/>
  <c r="CD565" i="67"/>
  <c r="BZ565" i="67"/>
  <c r="BV565" i="67"/>
  <c r="BR565" i="67"/>
  <c r="CD564" i="67"/>
  <c r="BZ564" i="67"/>
  <c r="BV564" i="67"/>
  <c r="BR564" i="67"/>
  <c r="CD563" i="67"/>
  <c r="BZ563" i="67"/>
  <c r="BV563" i="67"/>
  <c r="BR563" i="67"/>
  <c r="CD562" i="67"/>
  <c r="BZ562" i="67"/>
  <c r="BV562" i="67"/>
  <c r="BR562" i="67"/>
  <c r="CD561" i="67"/>
  <c r="BZ561" i="67"/>
  <c r="BV561" i="67"/>
  <c r="BR561" i="67"/>
  <c r="CD560" i="67"/>
  <c r="BZ560" i="67"/>
  <c r="BV560" i="67"/>
  <c r="BR560" i="67"/>
  <c r="CD559" i="67"/>
  <c r="BZ559" i="67"/>
  <c r="BV559" i="67"/>
  <c r="BR559" i="67"/>
  <c r="CD558" i="67"/>
  <c r="BZ558" i="67"/>
  <c r="BV558" i="67"/>
  <c r="BR558" i="67"/>
  <c r="CD557" i="67"/>
  <c r="BZ557" i="67"/>
  <c r="BV557" i="67"/>
  <c r="BR557" i="67"/>
  <c r="CD556" i="67"/>
  <c r="BZ556" i="67"/>
  <c r="BV556" i="67"/>
  <c r="BR556" i="67"/>
  <c r="CD555" i="67"/>
  <c r="BZ555" i="67"/>
  <c r="BV555" i="67"/>
  <c r="BR555" i="67"/>
  <c r="CD554" i="67"/>
  <c r="BZ554" i="67"/>
  <c r="BV554" i="67"/>
  <c r="BR554" i="67"/>
  <c r="CD553" i="67"/>
  <c r="BZ553" i="67"/>
  <c r="BV553" i="67"/>
  <c r="BR553" i="67"/>
  <c r="CD552" i="67"/>
  <c r="BZ552" i="67"/>
  <c r="BV552" i="67"/>
  <c r="BR552" i="67"/>
  <c r="CD551" i="67"/>
  <c r="BZ551" i="67"/>
  <c r="BV551" i="67"/>
  <c r="BR551" i="67"/>
  <c r="CD550" i="67"/>
  <c r="BZ550" i="67"/>
  <c r="BV550" i="67"/>
  <c r="BR550" i="67"/>
  <c r="CD549" i="67"/>
  <c r="BZ549" i="67"/>
  <c r="BV549" i="67"/>
  <c r="BR549" i="67"/>
  <c r="CD548" i="67"/>
  <c r="BZ548" i="67"/>
  <c r="BV548" i="67"/>
  <c r="BR548" i="67"/>
  <c r="CD547" i="67"/>
  <c r="BZ547" i="67"/>
  <c r="BV547" i="67"/>
  <c r="BR547" i="67"/>
  <c r="CD546" i="67"/>
  <c r="BZ546" i="67"/>
  <c r="BV546" i="67"/>
  <c r="BR546" i="67"/>
  <c r="CD545" i="67"/>
  <c r="BZ545" i="67"/>
  <c r="BV545" i="67"/>
  <c r="BR545" i="67"/>
  <c r="CD544" i="67"/>
  <c r="BZ544" i="67"/>
  <c r="BV544" i="67"/>
  <c r="BR544" i="67"/>
  <c r="CD543" i="67"/>
  <c r="BZ543" i="67"/>
  <c r="BV543" i="67"/>
  <c r="BR543" i="67"/>
  <c r="CD542" i="67"/>
  <c r="BZ542" i="67"/>
  <c r="BV542" i="67"/>
  <c r="BR542" i="67"/>
  <c r="CD541" i="67"/>
  <c r="BZ541" i="67"/>
  <c r="BV541" i="67"/>
  <c r="BR541" i="67"/>
  <c r="CD540" i="67"/>
  <c r="BZ540" i="67"/>
  <c r="BV540" i="67"/>
  <c r="BR540" i="67"/>
  <c r="CD539" i="67"/>
  <c r="BZ539" i="67"/>
  <c r="BV539" i="67"/>
  <c r="BR539" i="67"/>
  <c r="CD538" i="67"/>
  <c r="BZ538" i="67"/>
  <c r="BV538" i="67"/>
  <c r="BR538" i="67"/>
  <c r="CD537" i="67"/>
  <c r="BZ537" i="67"/>
  <c r="BV537" i="67"/>
  <c r="BR537" i="67"/>
  <c r="CD536" i="67"/>
  <c r="BZ536" i="67"/>
  <c r="BV536" i="67"/>
  <c r="BR536" i="67"/>
  <c r="CD535" i="67"/>
  <c r="BZ535" i="67"/>
  <c r="BV535" i="67"/>
  <c r="BR535" i="67"/>
  <c r="CD534" i="67"/>
  <c r="BZ534" i="67"/>
  <c r="BV534" i="67"/>
  <c r="BR534" i="67"/>
  <c r="CD533" i="67"/>
  <c r="BZ533" i="67"/>
  <c r="BV533" i="67"/>
  <c r="BR533" i="67"/>
  <c r="CD532" i="67"/>
  <c r="BZ532" i="67"/>
  <c r="BV532" i="67"/>
  <c r="BR532" i="67"/>
  <c r="CD531" i="67"/>
  <c r="BZ531" i="67"/>
  <c r="BV531" i="67"/>
  <c r="BR531" i="67"/>
  <c r="CD530" i="67"/>
  <c r="BZ530" i="67"/>
  <c r="BV530" i="67"/>
  <c r="BR530" i="67"/>
  <c r="CD529" i="67"/>
  <c r="BZ529" i="67"/>
  <c r="BV529" i="67"/>
  <c r="BR529" i="67"/>
  <c r="CD528" i="67"/>
  <c r="BZ528" i="67"/>
  <c r="BV528" i="67"/>
  <c r="BR528" i="67"/>
  <c r="CD527" i="67"/>
  <c r="BZ527" i="67"/>
  <c r="BV527" i="67"/>
  <c r="BR527" i="67"/>
  <c r="CD526" i="67"/>
  <c r="BZ526" i="67"/>
  <c r="BV526" i="67"/>
  <c r="BR526" i="67"/>
  <c r="CD525" i="67"/>
  <c r="BZ525" i="67"/>
  <c r="BV525" i="67"/>
  <c r="BR525" i="67"/>
  <c r="CD524" i="67"/>
  <c r="BZ524" i="67"/>
  <c r="BV524" i="67"/>
  <c r="BR524" i="67"/>
  <c r="CD523" i="67"/>
  <c r="BZ523" i="67"/>
  <c r="BV523" i="67"/>
  <c r="BR523" i="67"/>
  <c r="CD522" i="67"/>
  <c r="BZ522" i="67"/>
  <c r="BV522" i="67"/>
  <c r="BR522" i="67"/>
  <c r="CD521" i="67"/>
  <c r="BZ521" i="67"/>
  <c r="BV521" i="67"/>
  <c r="BR521" i="67"/>
  <c r="CD520" i="67"/>
  <c r="BZ520" i="67"/>
  <c r="BV520" i="67"/>
  <c r="BR520" i="67"/>
  <c r="CD519" i="67"/>
  <c r="BZ519" i="67"/>
  <c r="BV519" i="67"/>
  <c r="BR519" i="67"/>
  <c r="CD518" i="67"/>
  <c r="BZ518" i="67"/>
  <c r="BV518" i="67"/>
  <c r="BR518" i="67"/>
  <c r="CD517" i="67"/>
  <c r="BZ517" i="67"/>
  <c r="BV517" i="67"/>
  <c r="BR517" i="67"/>
  <c r="CD516" i="67"/>
  <c r="BZ516" i="67"/>
  <c r="BV516" i="67"/>
  <c r="BR516" i="67"/>
  <c r="CD515" i="67"/>
  <c r="BZ515" i="67"/>
  <c r="BV515" i="67"/>
  <c r="BR515" i="67"/>
  <c r="CD514" i="67"/>
  <c r="BZ514" i="67"/>
  <c r="BV514" i="67"/>
  <c r="BR514" i="67"/>
  <c r="CD513" i="67"/>
  <c r="BZ513" i="67"/>
  <c r="BV513" i="67"/>
  <c r="BR513" i="67"/>
  <c r="CD512" i="67"/>
  <c r="BZ512" i="67"/>
  <c r="BV512" i="67"/>
  <c r="BR512" i="67"/>
  <c r="CD511" i="67"/>
  <c r="BZ511" i="67"/>
  <c r="BV511" i="67"/>
  <c r="BR511" i="67"/>
  <c r="CD510" i="67"/>
  <c r="BZ510" i="67"/>
  <c r="BV510" i="67"/>
  <c r="BR510" i="67"/>
  <c r="CD509" i="67"/>
  <c r="BZ509" i="67"/>
  <c r="BV509" i="67"/>
  <c r="BR509" i="67"/>
  <c r="CD508" i="67"/>
  <c r="BZ508" i="67"/>
  <c r="BV508" i="67"/>
  <c r="BR508" i="67"/>
  <c r="CD507" i="67"/>
  <c r="BZ507" i="67"/>
  <c r="BV507" i="67"/>
  <c r="BR507" i="67"/>
  <c r="CD506" i="67"/>
  <c r="BZ506" i="67"/>
  <c r="BV506" i="67"/>
  <c r="BR506" i="67"/>
  <c r="CD505" i="67"/>
  <c r="BZ505" i="67"/>
  <c r="BV505" i="67"/>
  <c r="BR505" i="67"/>
  <c r="CD504" i="67"/>
  <c r="BZ504" i="67"/>
  <c r="BV504" i="67"/>
  <c r="BR504" i="67"/>
  <c r="CD503" i="67"/>
  <c r="BZ503" i="67"/>
  <c r="BV503" i="67"/>
  <c r="BR503" i="67"/>
  <c r="CD502" i="67"/>
  <c r="BZ502" i="67"/>
  <c r="BV502" i="67"/>
  <c r="BR502" i="67"/>
  <c r="CD501" i="67"/>
  <c r="BZ501" i="67"/>
  <c r="BV501" i="67"/>
  <c r="BR501" i="67"/>
  <c r="CD500" i="67"/>
  <c r="BZ500" i="67"/>
  <c r="BV500" i="67"/>
  <c r="BR500" i="67"/>
  <c r="CD499" i="67"/>
  <c r="BZ499" i="67"/>
  <c r="BV499" i="67"/>
  <c r="BR499" i="67"/>
  <c r="CD498" i="67"/>
  <c r="BZ498" i="67"/>
  <c r="BV498" i="67"/>
  <c r="BR498" i="67"/>
  <c r="CD497" i="67"/>
  <c r="BZ497" i="67"/>
  <c r="BV497" i="67"/>
  <c r="BR497" i="67"/>
  <c r="CD496" i="67"/>
  <c r="BZ496" i="67"/>
  <c r="BV496" i="67"/>
  <c r="BR496" i="67"/>
  <c r="CD495" i="67"/>
  <c r="BZ495" i="67"/>
  <c r="BV495" i="67"/>
  <c r="BR495" i="67"/>
  <c r="CD494" i="67"/>
  <c r="BZ494" i="67"/>
  <c r="BV494" i="67"/>
  <c r="BR494" i="67"/>
  <c r="CD493" i="67"/>
  <c r="BZ493" i="67"/>
  <c r="BV493" i="67"/>
  <c r="BR493" i="67"/>
  <c r="CD492" i="67"/>
  <c r="BZ492" i="67"/>
  <c r="BV492" i="67"/>
  <c r="BR492" i="67"/>
  <c r="CD491" i="67"/>
  <c r="BZ491" i="67"/>
  <c r="BV491" i="67"/>
  <c r="BR491" i="67"/>
  <c r="CD490" i="67"/>
  <c r="BZ490" i="67"/>
  <c r="BV490" i="67"/>
  <c r="BR490" i="67"/>
  <c r="CD489" i="67"/>
  <c r="BZ489" i="67"/>
  <c r="BV489" i="67"/>
  <c r="BR489" i="67"/>
  <c r="CD488" i="67"/>
  <c r="BZ488" i="67"/>
  <c r="BV488" i="67"/>
  <c r="BR488" i="67"/>
  <c r="CD487" i="67"/>
  <c r="BZ487" i="67"/>
  <c r="BV487" i="67"/>
  <c r="BR487" i="67"/>
  <c r="CD486" i="67"/>
  <c r="BZ486" i="67"/>
  <c r="BV486" i="67"/>
  <c r="BR486" i="67"/>
  <c r="CD485" i="67"/>
  <c r="BZ485" i="67"/>
  <c r="BV485" i="67"/>
  <c r="BR485" i="67"/>
  <c r="CD484" i="67"/>
  <c r="BZ484" i="67"/>
  <c r="BV484" i="67"/>
  <c r="BR484" i="67"/>
  <c r="CD483" i="67"/>
  <c r="BZ483" i="67"/>
  <c r="BV483" i="67"/>
  <c r="BR483" i="67"/>
  <c r="CD482" i="67"/>
  <c r="BZ482" i="67"/>
  <c r="BV482" i="67"/>
  <c r="BR482" i="67"/>
  <c r="CD481" i="67"/>
  <c r="BZ481" i="67"/>
  <c r="BV481" i="67"/>
  <c r="BR481" i="67"/>
  <c r="CD480" i="67"/>
  <c r="BZ480" i="67"/>
  <c r="BV480" i="67"/>
  <c r="BR480" i="67"/>
  <c r="CD479" i="67"/>
  <c r="BZ479" i="67"/>
  <c r="BV479" i="67"/>
  <c r="BR479" i="67"/>
  <c r="CD478" i="67"/>
  <c r="BZ478" i="67"/>
  <c r="BV478" i="67"/>
  <c r="BR478" i="67"/>
  <c r="CD477" i="67"/>
  <c r="BZ477" i="67"/>
  <c r="BV477" i="67"/>
  <c r="BR477" i="67"/>
  <c r="CD476" i="67"/>
  <c r="BZ476" i="67"/>
  <c r="BV476" i="67"/>
  <c r="BR476" i="67"/>
  <c r="CD475" i="67"/>
  <c r="BZ475" i="67"/>
  <c r="BV475" i="67"/>
  <c r="BR475" i="67"/>
  <c r="CD474" i="67"/>
  <c r="BZ474" i="67"/>
  <c r="BV474" i="67"/>
  <c r="BR474" i="67"/>
  <c r="CD473" i="67"/>
  <c r="BZ473" i="67"/>
  <c r="BV473" i="67"/>
  <c r="BR473" i="67"/>
  <c r="CD472" i="67"/>
  <c r="BZ472" i="67"/>
  <c r="BV472" i="67"/>
  <c r="BR472" i="67"/>
  <c r="CD471" i="67"/>
  <c r="BZ471" i="67"/>
  <c r="BV471" i="67"/>
  <c r="BR471" i="67"/>
  <c r="CD470" i="67"/>
  <c r="BZ470" i="67"/>
  <c r="BV470" i="67"/>
  <c r="BR470" i="67"/>
  <c r="CD469" i="67"/>
  <c r="BZ469" i="67"/>
  <c r="BV469" i="67"/>
  <c r="BR469" i="67"/>
  <c r="CD468" i="67"/>
  <c r="BZ468" i="67"/>
  <c r="BV468" i="67"/>
  <c r="BR468" i="67"/>
  <c r="CD467" i="67"/>
  <c r="BZ467" i="67"/>
  <c r="BV467" i="67"/>
  <c r="BR467" i="67"/>
  <c r="CD466" i="67"/>
  <c r="BZ466" i="67"/>
  <c r="BV466" i="67"/>
  <c r="BR466" i="67"/>
  <c r="CD465" i="67"/>
  <c r="BZ465" i="67"/>
  <c r="BV465" i="67"/>
  <c r="BR465" i="67"/>
  <c r="CD464" i="67"/>
  <c r="BZ464" i="67"/>
  <c r="BV464" i="67"/>
  <c r="BR464" i="67"/>
  <c r="CD463" i="67"/>
  <c r="BZ463" i="67"/>
  <c r="BV463" i="67"/>
  <c r="BR463" i="67"/>
  <c r="CD462" i="67"/>
  <c r="BZ462" i="67"/>
  <c r="BV462" i="67"/>
  <c r="BR462" i="67"/>
  <c r="CD461" i="67"/>
  <c r="BZ461" i="67"/>
  <c r="BV461" i="67"/>
  <c r="BR461" i="67"/>
  <c r="CD460" i="67"/>
  <c r="BZ460" i="67"/>
  <c r="BV460" i="67"/>
  <c r="BR460" i="67"/>
  <c r="CD459" i="67"/>
  <c r="BZ459" i="67"/>
  <c r="BV459" i="67"/>
  <c r="BR459" i="67"/>
  <c r="CD458" i="67"/>
  <c r="BZ458" i="67"/>
  <c r="BV458" i="67"/>
  <c r="BR458" i="67"/>
  <c r="CD457" i="67"/>
  <c r="BZ457" i="67"/>
  <c r="BV457" i="67"/>
  <c r="BR457" i="67"/>
  <c r="CD456" i="67"/>
  <c r="BZ456" i="67"/>
  <c r="BV456" i="67"/>
  <c r="BR456" i="67"/>
  <c r="CD455" i="67"/>
  <c r="BZ455" i="67"/>
  <c r="BV455" i="67"/>
  <c r="BR455" i="67"/>
  <c r="CD454" i="67"/>
  <c r="BZ454" i="67"/>
  <c r="BV454" i="67"/>
  <c r="BR454" i="67"/>
  <c r="CD453" i="67"/>
  <c r="BZ453" i="67"/>
  <c r="BV453" i="67"/>
  <c r="BR453" i="67"/>
  <c r="CD452" i="67"/>
  <c r="BZ452" i="67"/>
  <c r="BV452" i="67"/>
  <c r="BR452" i="67"/>
  <c r="CD451" i="67"/>
  <c r="BZ451" i="67"/>
  <c r="BV451" i="67"/>
  <c r="BR451" i="67"/>
  <c r="CD450" i="67"/>
  <c r="BZ450" i="67"/>
  <c r="BV450" i="67"/>
  <c r="BR450" i="67"/>
  <c r="CD449" i="67"/>
  <c r="BZ449" i="67"/>
  <c r="BV449" i="67"/>
  <c r="BR449" i="67"/>
  <c r="CD448" i="67"/>
  <c r="BZ448" i="67"/>
  <c r="BV448" i="67"/>
  <c r="BR448" i="67"/>
  <c r="CD447" i="67"/>
  <c r="BZ447" i="67"/>
  <c r="BV447" i="67"/>
  <c r="BR447" i="67"/>
  <c r="CD446" i="67"/>
  <c r="BZ446" i="67"/>
  <c r="BV446" i="67"/>
  <c r="BR446" i="67"/>
  <c r="CD445" i="67"/>
  <c r="BZ445" i="67"/>
  <c r="BV445" i="67"/>
  <c r="BR445" i="67"/>
  <c r="CD444" i="67"/>
  <c r="BZ444" i="67"/>
  <c r="BV444" i="67"/>
  <c r="BR444" i="67"/>
  <c r="CD443" i="67"/>
  <c r="BZ443" i="67"/>
  <c r="BV443" i="67"/>
  <c r="BR443" i="67"/>
  <c r="CD442" i="67"/>
  <c r="BZ442" i="67"/>
  <c r="BV442" i="67"/>
  <c r="BR442" i="67"/>
  <c r="CD441" i="67"/>
  <c r="BZ441" i="67"/>
  <c r="BV441" i="67"/>
  <c r="BR441" i="67"/>
  <c r="CD440" i="67"/>
  <c r="BZ440" i="67"/>
  <c r="BV440" i="67"/>
  <c r="BR440" i="67"/>
  <c r="CD439" i="67"/>
  <c r="BZ439" i="67"/>
  <c r="BV439" i="67"/>
  <c r="BR439" i="67"/>
  <c r="CD438" i="67"/>
  <c r="BZ438" i="67"/>
  <c r="BV438" i="67"/>
  <c r="BR438" i="67"/>
  <c r="CD437" i="67"/>
  <c r="BZ437" i="67"/>
  <c r="BV437" i="67"/>
  <c r="BR437" i="67"/>
  <c r="CD436" i="67"/>
  <c r="BZ436" i="67"/>
  <c r="BV436" i="67"/>
  <c r="BR436" i="67"/>
  <c r="CD435" i="67"/>
  <c r="BZ435" i="67"/>
  <c r="BV435" i="67"/>
  <c r="BR435" i="67"/>
  <c r="CD434" i="67"/>
  <c r="BZ434" i="67"/>
  <c r="BV434" i="67"/>
  <c r="BR434" i="67"/>
  <c r="CD433" i="67"/>
  <c r="BZ433" i="67"/>
  <c r="BV433" i="67"/>
  <c r="BR433" i="67"/>
  <c r="CD432" i="67"/>
  <c r="BZ432" i="67"/>
  <c r="BV432" i="67"/>
  <c r="BR432" i="67"/>
  <c r="CD431" i="67"/>
  <c r="BZ431" i="67"/>
  <c r="BV431" i="67"/>
  <c r="BR431" i="67"/>
  <c r="CD430" i="67"/>
  <c r="BZ430" i="67"/>
  <c r="BV430" i="67"/>
  <c r="BR430" i="67"/>
  <c r="CD429" i="67"/>
  <c r="BZ429" i="67"/>
  <c r="BV429" i="67"/>
  <c r="BR429" i="67"/>
  <c r="CD428" i="67"/>
  <c r="BZ428" i="67"/>
  <c r="BV428" i="67"/>
  <c r="BR428" i="67"/>
  <c r="CD427" i="67"/>
  <c r="BZ427" i="67"/>
  <c r="BV427" i="67"/>
  <c r="BR427" i="67"/>
  <c r="CD426" i="67"/>
  <c r="BZ426" i="67"/>
  <c r="BV426" i="67"/>
  <c r="BR426" i="67"/>
  <c r="CD425" i="67"/>
  <c r="BZ425" i="67"/>
  <c r="BV425" i="67"/>
  <c r="BR425" i="67"/>
  <c r="CD424" i="67"/>
  <c r="BZ424" i="67"/>
  <c r="BV424" i="67"/>
  <c r="BR424" i="67"/>
  <c r="CD423" i="67"/>
  <c r="BZ423" i="67"/>
  <c r="BV423" i="67"/>
  <c r="BR423" i="67"/>
  <c r="CD422" i="67"/>
  <c r="BZ422" i="67"/>
  <c r="BV422" i="67"/>
  <c r="BR422" i="67"/>
  <c r="CD421" i="67"/>
  <c r="BZ421" i="67"/>
  <c r="BV421" i="67"/>
  <c r="BR421" i="67"/>
  <c r="CD420" i="67"/>
  <c r="BZ420" i="67"/>
  <c r="BV420" i="67"/>
  <c r="BR420" i="67"/>
  <c r="CD419" i="67"/>
  <c r="BZ419" i="67"/>
  <c r="BV419" i="67"/>
  <c r="BR419" i="67"/>
  <c r="CD418" i="67"/>
  <c r="BZ418" i="67"/>
  <c r="BV418" i="67"/>
  <c r="BR418" i="67"/>
  <c r="CD417" i="67"/>
  <c r="BZ417" i="67"/>
  <c r="BV417" i="67"/>
  <c r="BR417" i="67"/>
  <c r="CD416" i="67"/>
  <c r="BZ416" i="67"/>
  <c r="BV416" i="67"/>
  <c r="BR416" i="67"/>
  <c r="CD415" i="67"/>
  <c r="BZ415" i="67"/>
  <c r="BV415" i="67"/>
  <c r="BR415" i="67"/>
  <c r="CD414" i="67"/>
  <c r="BZ414" i="67"/>
  <c r="BV414" i="67"/>
  <c r="BR414" i="67"/>
  <c r="CD413" i="67"/>
  <c r="BZ413" i="67"/>
  <c r="BV413" i="67"/>
  <c r="BR413" i="67"/>
  <c r="CD412" i="67"/>
  <c r="BZ412" i="67"/>
  <c r="BV412" i="67"/>
  <c r="BR412" i="67"/>
  <c r="CD411" i="67"/>
  <c r="BZ411" i="67"/>
  <c r="BV411" i="67"/>
  <c r="BR411" i="67"/>
  <c r="CD410" i="67"/>
  <c r="BZ410" i="67"/>
  <c r="BV410" i="67"/>
  <c r="BR410" i="67"/>
  <c r="CD409" i="67"/>
  <c r="BZ409" i="67"/>
  <c r="BV409" i="67"/>
  <c r="BR409" i="67"/>
  <c r="CD408" i="67"/>
  <c r="BZ408" i="67"/>
  <c r="BV408" i="67"/>
  <c r="BR408" i="67"/>
  <c r="CD407" i="67"/>
  <c r="BZ407" i="67"/>
  <c r="BV407" i="67"/>
  <c r="BR407" i="67"/>
  <c r="CD406" i="67"/>
  <c r="BZ406" i="67"/>
  <c r="BV406" i="67"/>
  <c r="BR406" i="67"/>
  <c r="CD405" i="67"/>
  <c r="BZ405" i="67"/>
  <c r="BV405" i="67"/>
  <c r="BR405" i="67"/>
  <c r="CD404" i="67"/>
  <c r="BZ404" i="67"/>
  <c r="BV404" i="67"/>
  <c r="BR404" i="67"/>
  <c r="CD403" i="67"/>
  <c r="BZ403" i="67"/>
  <c r="BV403" i="67"/>
  <c r="BR403" i="67"/>
  <c r="CD402" i="67"/>
  <c r="BZ402" i="67"/>
  <c r="BV402" i="67"/>
  <c r="BR402" i="67"/>
  <c r="CD401" i="67"/>
  <c r="BZ401" i="67"/>
  <c r="BV401" i="67"/>
  <c r="BR401" i="67"/>
  <c r="CD400" i="67"/>
  <c r="BZ400" i="67"/>
  <c r="BV400" i="67"/>
  <c r="BR400" i="67"/>
  <c r="CD399" i="67"/>
  <c r="BZ399" i="67"/>
  <c r="BV399" i="67"/>
  <c r="BR399" i="67"/>
  <c r="CD398" i="67"/>
  <c r="BZ398" i="67"/>
  <c r="BV398" i="67"/>
  <c r="BR398" i="67"/>
  <c r="CD397" i="67"/>
  <c r="BZ397" i="67"/>
  <c r="BV397" i="67"/>
  <c r="BR397" i="67"/>
  <c r="CD396" i="67"/>
  <c r="BZ396" i="67"/>
  <c r="BV396" i="67"/>
  <c r="BR396" i="67"/>
  <c r="CD395" i="67"/>
  <c r="BZ395" i="67"/>
  <c r="BV395" i="67"/>
  <c r="BR395" i="67"/>
  <c r="CD394" i="67"/>
  <c r="BZ394" i="67"/>
  <c r="BV394" i="67"/>
  <c r="BR394" i="67"/>
  <c r="CD393" i="67"/>
  <c r="BZ393" i="67"/>
  <c r="BV393" i="67"/>
  <c r="BR393" i="67"/>
  <c r="CD392" i="67"/>
  <c r="BZ392" i="67"/>
  <c r="BV392" i="67"/>
  <c r="BR392" i="67"/>
  <c r="CD391" i="67"/>
  <c r="BZ391" i="67"/>
  <c r="BV391" i="67"/>
  <c r="BR391" i="67"/>
  <c r="CD390" i="67"/>
  <c r="BZ390" i="67"/>
  <c r="BV390" i="67"/>
  <c r="BR390" i="67"/>
  <c r="CD389" i="67"/>
  <c r="BZ389" i="67"/>
  <c r="BV389" i="67"/>
  <c r="BR389" i="67"/>
  <c r="CD388" i="67"/>
  <c r="BZ388" i="67"/>
  <c r="BV388" i="67"/>
  <c r="BR388" i="67"/>
  <c r="CD387" i="67"/>
  <c r="BZ387" i="67"/>
  <c r="BV387" i="67"/>
  <c r="BR387" i="67"/>
  <c r="CD386" i="67"/>
  <c r="BZ386" i="67"/>
  <c r="BV386" i="67"/>
  <c r="BR386" i="67"/>
  <c r="CD385" i="67"/>
  <c r="BZ385" i="67"/>
  <c r="BV385" i="67"/>
  <c r="BR385" i="67"/>
  <c r="CD384" i="67"/>
  <c r="BZ384" i="67"/>
  <c r="BV384" i="67"/>
  <c r="BR384" i="67"/>
  <c r="CD383" i="67"/>
  <c r="BZ383" i="67"/>
  <c r="BV383" i="67"/>
  <c r="BR383" i="67"/>
  <c r="CD382" i="67"/>
  <c r="BZ382" i="67"/>
  <c r="BV382" i="67"/>
  <c r="BR382" i="67"/>
  <c r="CD381" i="67"/>
  <c r="BZ381" i="67"/>
  <c r="BV381" i="67"/>
  <c r="BR381" i="67"/>
  <c r="CD380" i="67"/>
  <c r="BZ380" i="67"/>
  <c r="BV380" i="67"/>
  <c r="BR380" i="67"/>
  <c r="CD379" i="67"/>
  <c r="BZ379" i="67"/>
  <c r="BV379" i="67"/>
  <c r="BR379" i="67"/>
  <c r="CD378" i="67"/>
  <c r="BZ378" i="67"/>
  <c r="BV378" i="67"/>
  <c r="BR378" i="67"/>
  <c r="CD377" i="67"/>
  <c r="BZ377" i="67"/>
  <c r="BV377" i="67"/>
  <c r="BR377" i="67"/>
  <c r="CD376" i="67"/>
  <c r="BZ376" i="67"/>
  <c r="BV376" i="67"/>
  <c r="BR376" i="67"/>
  <c r="CD375" i="67"/>
  <c r="BZ375" i="67"/>
  <c r="BV375" i="67"/>
  <c r="BR375" i="67"/>
  <c r="CD374" i="67"/>
  <c r="BZ374" i="67"/>
  <c r="BV374" i="67"/>
  <c r="BR374" i="67"/>
  <c r="CD373" i="67"/>
  <c r="BZ373" i="67"/>
  <c r="BV373" i="67"/>
  <c r="BR373" i="67"/>
  <c r="CD372" i="67"/>
  <c r="BZ372" i="67"/>
  <c r="BV372" i="67"/>
  <c r="BR372" i="67"/>
  <c r="CD371" i="67"/>
  <c r="BZ371" i="67"/>
  <c r="BV371" i="67"/>
  <c r="BR371" i="67"/>
  <c r="CD370" i="67"/>
  <c r="BZ370" i="67"/>
  <c r="BV370" i="67"/>
  <c r="BR370" i="67"/>
  <c r="CD369" i="67"/>
  <c r="BZ369" i="67"/>
  <c r="BV369" i="67"/>
  <c r="BR369" i="67"/>
  <c r="CD368" i="67"/>
  <c r="BZ368" i="67"/>
  <c r="BV368" i="67"/>
  <c r="BR368" i="67"/>
  <c r="CD367" i="67"/>
  <c r="BZ367" i="67"/>
  <c r="BV367" i="67"/>
  <c r="BR367" i="67"/>
  <c r="CD366" i="67"/>
  <c r="BZ366" i="67"/>
  <c r="BV366" i="67"/>
  <c r="BR366" i="67"/>
  <c r="CD365" i="67"/>
  <c r="BZ365" i="67"/>
  <c r="BV365" i="67"/>
  <c r="BR365" i="67"/>
  <c r="CD364" i="67"/>
  <c r="BZ364" i="67"/>
  <c r="BV364" i="67"/>
  <c r="BR364" i="67"/>
  <c r="CD363" i="67"/>
  <c r="BZ363" i="67"/>
  <c r="BV363" i="67"/>
  <c r="BR363" i="67"/>
  <c r="CD362" i="67"/>
  <c r="BZ362" i="67"/>
  <c r="BV362" i="67"/>
  <c r="BR362" i="67"/>
  <c r="CD361" i="67"/>
  <c r="BZ361" i="67"/>
  <c r="BV361" i="67"/>
  <c r="BR361" i="67"/>
  <c r="CD360" i="67"/>
  <c r="BZ360" i="67"/>
  <c r="BV360" i="67"/>
  <c r="BR360" i="67"/>
  <c r="CD359" i="67"/>
  <c r="BZ359" i="67"/>
  <c r="BV359" i="67"/>
  <c r="BR359" i="67"/>
  <c r="CD358" i="67"/>
  <c r="BZ358" i="67"/>
  <c r="BV358" i="67"/>
  <c r="BR358" i="67"/>
  <c r="CD357" i="67"/>
  <c r="BZ357" i="67"/>
  <c r="BV357" i="67"/>
  <c r="BR357" i="67"/>
  <c r="CD356" i="67"/>
  <c r="BZ356" i="67"/>
  <c r="BV356" i="67"/>
  <c r="BR356" i="67"/>
  <c r="CD355" i="67"/>
  <c r="BZ355" i="67"/>
  <c r="BV355" i="67"/>
  <c r="BR355" i="67"/>
  <c r="CD354" i="67"/>
  <c r="BZ354" i="67"/>
  <c r="BV354" i="67"/>
  <c r="BR354" i="67"/>
  <c r="CD353" i="67"/>
  <c r="BZ353" i="67"/>
  <c r="BV353" i="67"/>
  <c r="BR353" i="67"/>
  <c r="CD352" i="67"/>
  <c r="BZ352" i="67"/>
  <c r="BV352" i="67"/>
  <c r="BR352" i="67"/>
  <c r="CD351" i="67"/>
  <c r="BZ351" i="67"/>
  <c r="BV351" i="67"/>
  <c r="BR351" i="67"/>
  <c r="CD350" i="67"/>
  <c r="BZ350" i="67"/>
  <c r="BV350" i="67"/>
  <c r="BR350" i="67"/>
  <c r="CD349" i="67"/>
  <c r="BZ349" i="67"/>
  <c r="BV349" i="67"/>
  <c r="BR349" i="67"/>
  <c r="CD348" i="67"/>
  <c r="BZ348" i="67"/>
  <c r="BV348" i="67"/>
  <c r="BR348" i="67"/>
  <c r="CD347" i="67"/>
  <c r="BZ347" i="67"/>
  <c r="BV347" i="67"/>
  <c r="BR347" i="67"/>
  <c r="CD346" i="67"/>
  <c r="BZ346" i="67"/>
  <c r="BV346" i="67"/>
  <c r="BR346" i="67"/>
  <c r="CD345" i="67"/>
  <c r="BZ345" i="67"/>
  <c r="BV345" i="67"/>
  <c r="BR345" i="67"/>
  <c r="CD344" i="67"/>
  <c r="BZ344" i="67"/>
  <c r="BV344" i="67"/>
  <c r="BR344" i="67"/>
  <c r="CD343" i="67"/>
  <c r="BZ343" i="67"/>
  <c r="BV343" i="67"/>
  <c r="BR343" i="67"/>
  <c r="CD342" i="67"/>
  <c r="BZ342" i="67"/>
  <c r="BV342" i="67"/>
  <c r="BR342" i="67"/>
  <c r="CD341" i="67"/>
  <c r="BZ341" i="67"/>
  <c r="BV341" i="67"/>
  <c r="BR341" i="67"/>
  <c r="CD340" i="67"/>
  <c r="BZ340" i="67"/>
  <c r="BV340" i="67"/>
  <c r="BR340" i="67"/>
  <c r="CD339" i="67"/>
  <c r="BZ339" i="67"/>
  <c r="BV339" i="67"/>
  <c r="BR339" i="67"/>
  <c r="CD338" i="67"/>
  <c r="BZ338" i="67"/>
  <c r="BV338" i="67"/>
  <c r="BR338" i="67"/>
  <c r="CD337" i="67"/>
  <c r="BZ337" i="67"/>
  <c r="BV337" i="67"/>
  <c r="BR337" i="67"/>
  <c r="CD336" i="67"/>
  <c r="BZ336" i="67"/>
  <c r="BV336" i="67"/>
  <c r="BR336" i="67"/>
  <c r="CD335" i="67"/>
  <c r="BZ335" i="67"/>
  <c r="BV335" i="67"/>
  <c r="BR335" i="67"/>
  <c r="CD334" i="67"/>
  <c r="BZ334" i="67"/>
  <c r="BV334" i="67"/>
  <c r="BR334" i="67"/>
  <c r="CD333" i="67"/>
  <c r="BZ333" i="67"/>
  <c r="BV333" i="67"/>
  <c r="BR333" i="67"/>
  <c r="CD332" i="67"/>
  <c r="BZ332" i="67"/>
  <c r="BV332" i="67"/>
  <c r="BR332" i="67"/>
  <c r="CD331" i="67"/>
  <c r="BZ331" i="67"/>
  <c r="BV331" i="67"/>
  <c r="BR331" i="67"/>
  <c r="CD330" i="67"/>
  <c r="BZ330" i="67"/>
  <c r="BV330" i="67"/>
  <c r="BR330" i="67"/>
  <c r="CD329" i="67"/>
  <c r="BZ329" i="67"/>
  <c r="BV329" i="67"/>
  <c r="BR329" i="67"/>
  <c r="CD328" i="67"/>
  <c r="BZ328" i="67"/>
  <c r="BV328" i="67"/>
  <c r="BR328" i="67"/>
  <c r="CD327" i="67"/>
  <c r="BZ327" i="67"/>
  <c r="BV327" i="67"/>
  <c r="BR327" i="67"/>
  <c r="CD326" i="67"/>
  <c r="BZ326" i="67"/>
  <c r="BV326" i="67"/>
  <c r="BR326" i="67"/>
  <c r="CD325" i="67"/>
  <c r="BZ325" i="67"/>
  <c r="BV325" i="67"/>
  <c r="BR325" i="67"/>
  <c r="CD324" i="67"/>
  <c r="BZ324" i="67"/>
  <c r="BV324" i="67"/>
  <c r="BR324" i="67"/>
  <c r="CD323" i="67"/>
  <c r="BZ323" i="67"/>
  <c r="BV323" i="67"/>
  <c r="BR323" i="67"/>
  <c r="CD322" i="67"/>
  <c r="BZ322" i="67"/>
  <c r="BV322" i="67"/>
  <c r="BR322" i="67"/>
  <c r="CD321" i="67"/>
  <c r="BZ321" i="67"/>
  <c r="BV321" i="67"/>
  <c r="BR321" i="67"/>
  <c r="CD320" i="67"/>
  <c r="BZ320" i="67"/>
  <c r="BV320" i="67"/>
  <c r="BR320" i="67"/>
  <c r="CD319" i="67"/>
  <c r="BZ319" i="67"/>
  <c r="BV319" i="67"/>
  <c r="BR319" i="67"/>
  <c r="CD318" i="67"/>
  <c r="BZ318" i="67"/>
  <c r="BV318" i="67"/>
  <c r="BR318" i="67"/>
  <c r="CD317" i="67"/>
  <c r="BZ317" i="67"/>
  <c r="BV317" i="67"/>
  <c r="BR317" i="67"/>
  <c r="CD316" i="67"/>
  <c r="BZ316" i="67"/>
  <c r="BV316" i="67"/>
  <c r="BR316" i="67"/>
  <c r="CD315" i="67"/>
  <c r="BZ315" i="67"/>
  <c r="BV315" i="67"/>
  <c r="BR315" i="67"/>
  <c r="CD314" i="67"/>
  <c r="BZ314" i="67"/>
  <c r="BV314" i="67"/>
  <c r="BR314" i="67"/>
  <c r="CD313" i="67"/>
  <c r="BZ313" i="67"/>
  <c r="BV313" i="67"/>
  <c r="BR313" i="67"/>
  <c r="CD312" i="67"/>
  <c r="BZ312" i="67"/>
  <c r="BV312" i="67"/>
  <c r="BR312" i="67"/>
  <c r="CD311" i="67"/>
  <c r="BZ311" i="67"/>
  <c r="BV311" i="67"/>
  <c r="BR311" i="67"/>
  <c r="CD310" i="67"/>
  <c r="BZ310" i="67"/>
  <c r="BV310" i="67"/>
  <c r="BR310" i="67"/>
  <c r="CD309" i="67"/>
  <c r="BZ309" i="67"/>
  <c r="BV309" i="67"/>
  <c r="BR309" i="67"/>
  <c r="CD308" i="67"/>
  <c r="BZ308" i="67"/>
  <c r="BV308" i="67"/>
  <c r="BR308" i="67"/>
  <c r="CD307" i="67"/>
  <c r="BZ307" i="67"/>
  <c r="BV307" i="67"/>
  <c r="BR307" i="67"/>
  <c r="CD306" i="67"/>
  <c r="BZ306" i="67"/>
  <c r="BV306" i="67"/>
  <c r="BR306" i="67"/>
  <c r="CD305" i="67"/>
  <c r="BZ305" i="67"/>
  <c r="BV305" i="67"/>
  <c r="BR305" i="67"/>
  <c r="CD304" i="67"/>
  <c r="BZ304" i="67"/>
  <c r="BV304" i="67"/>
  <c r="BR304" i="67"/>
  <c r="CD303" i="67"/>
  <c r="BZ303" i="67"/>
  <c r="BV303" i="67"/>
  <c r="BR303" i="67"/>
  <c r="CD302" i="67"/>
  <c r="BZ302" i="67"/>
  <c r="BV302" i="67"/>
  <c r="BR302" i="67"/>
  <c r="CD301" i="67"/>
  <c r="BZ301" i="67"/>
  <c r="BV301" i="67"/>
  <c r="BR301" i="67"/>
  <c r="CD300" i="67"/>
  <c r="BZ300" i="67"/>
  <c r="BV300" i="67"/>
  <c r="BR300" i="67"/>
  <c r="CD299" i="67"/>
  <c r="BZ299" i="67"/>
  <c r="BV299" i="67"/>
  <c r="BR299" i="67"/>
  <c r="CD298" i="67"/>
  <c r="BZ298" i="67"/>
  <c r="BV298" i="67"/>
  <c r="BR298" i="67"/>
  <c r="CD297" i="67"/>
  <c r="BZ297" i="67"/>
  <c r="BV297" i="67"/>
  <c r="BR297" i="67"/>
  <c r="CD296" i="67"/>
  <c r="BZ296" i="67"/>
  <c r="BV296" i="67"/>
  <c r="BR296" i="67"/>
  <c r="CD295" i="67"/>
  <c r="BZ295" i="67"/>
  <c r="BV295" i="67"/>
  <c r="BR295" i="67"/>
  <c r="CD294" i="67"/>
  <c r="BZ294" i="67"/>
  <c r="BV294" i="67"/>
  <c r="BR294" i="67"/>
  <c r="CD293" i="67"/>
  <c r="BZ293" i="67"/>
  <c r="BV293" i="67"/>
  <c r="BR293" i="67"/>
  <c r="CD292" i="67"/>
  <c r="BZ292" i="67"/>
  <c r="BV292" i="67"/>
  <c r="BR292" i="67"/>
  <c r="CD291" i="67"/>
  <c r="BZ291" i="67"/>
  <c r="BV291" i="67"/>
  <c r="BR291" i="67"/>
  <c r="CD290" i="67"/>
  <c r="BZ290" i="67"/>
  <c r="BV290" i="67"/>
  <c r="BR290" i="67"/>
  <c r="CD289" i="67"/>
  <c r="BZ289" i="67"/>
  <c r="BV289" i="67"/>
  <c r="BR289" i="67"/>
  <c r="CD288" i="67"/>
  <c r="BZ288" i="67"/>
  <c r="BV288" i="67"/>
  <c r="BR288" i="67"/>
  <c r="CD287" i="67"/>
  <c r="BZ287" i="67"/>
  <c r="BV287" i="67"/>
  <c r="BR287" i="67"/>
  <c r="CD286" i="67"/>
  <c r="BZ286" i="67"/>
  <c r="BV286" i="67"/>
  <c r="BR286" i="67"/>
  <c r="CD285" i="67"/>
  <c r="BZ285" i="67"/>
  <c r="BV285" i="67"/>
  <c r="BR285" i="67"/>
  <c r="CD284" i="67"/>
  <c r="BZ284" i="67"/>
  <c r="BV284" i="67"/>
  <c r="BR284" i="67"/>
  <c r="CD283" i="67"/>
  <c r="BZ283" i="67"/>
  <c r="BV283" i="67"/>
  <c r="BR283" i="67"/>
  <c r="CD282" i="67"/>
  <c r="BZ282" i="67"/>
  <c r="BV282" i="67"/>
  <c r="BR282" i="67"/>
  <c r="CD281" i="67"/>
  <c r="BZ281" i="67"/>
  <c r="BV281" i="67"/>
  <c r="BR281" i="67"/>
  <c r="CD280" i="67"/>
  <c r="BZ280" i="67"/>
  <c r="BV280" i="67"/>
  <c r="BR280" i="67"/>
  <c r="CD279" i="67"/>
  <c r="BZ279" i="67"/>
  <c r="BV279" i="67"/>
  <c r="BR279" i="67"/>
  <c r="CD278" i="67"/>
  <c r="BZ278" i="67"/>
  <c r="BV278" i="67"/>
  <c r="BR278" i="67"/>
  <c r="CD277" i="67"/>
  <c r="BZ277" i="67"/>
  <c r="BV277" i="67"/>
  <c r="BR277" i="67"/>
  <c r="CD276" i="67"/>
  <c r="BZ276" i="67"/>
  <c r="BV276" i="67"/>
  <c r="BR276" i="67"/>
  <c r="CD275" i="67"/>
  <c r="BZ275" i="67"/>
  <c r="BV275" i="67"/>
  <c r="BR275" i="67"/>
  <c r="CD274" i="67"/>
  <c r="BZ274" i="67"/>
  <c r="BV274" i="67"/>
  <c r="BR274" i="67"/>
  <c r="CD273" i="67"/>
  <c r="BZ273" i="67"/>
  <c r="BV273" i="67"/>
  <c r="BR273" i="67"/>
  <c r="CD272" i="67"/>
  <c r="BZ272" i="67"/>
  <c r="BV272" i="67"/>
  <c r="BR272" i="67"/>
  <c r="CD271" i="67"/>
  <c r="BZ271" i="67"/>
  <c r="BV271" i="67"/>
  <c r="BR271" i="67"/>
  <c r="CD270" i="67"/>
  <c r="BZ270" i="67"/>
  <c r="BV270" i="67"/>
  <c r="BR270" i="67"/>
  <c r="CD269" i="67"/>
  <c r="BZ269" i="67"/>
  <c r="BV269" i="67"/>
  <c r="BR269" i="67"/>
  <c r="CD268" i="67"/>
  <c r="BZ268" i="67"/>
  <c r="BV268" i="67"/>
  <c r="BR268" i="67"/>
  <c r="CD267" i="67"/>
  <c r="BZ267" i="67"/>
  <c r="BV267" i="67"/>
  <c r="BR267" i="67"/>
  <c r="CD266" i="67"/>
  <c r="BZ266" i="67"/>
  <c r="BV266" i="67"/>
  <c r="BR266" i="67"/>
  <c r="CD265" i="67"/>
  <c r="BZ265" i="67"/>
  <c r="BV265" i="67"/>
  <c r="BR265" i="67"/>
  <c r="CD264" i="67"/>
  <c r="BZ264" i="67"/>
  <c r="BV264" i="67"/>
  <c r="BR264" i="67"/>
  <c r="CD263" i="67"/>
  <c r="BZ263" i="67"/>
  <c r="BV263" i="67"/>
  <c r="BR263" i="67"/>
  <c r="CD262" i="67"/>
  <c r="BZ262" i="67"/>
  <c r="BV262" i="67"/>
  <c r="BR262" i="67"/>
  <c r="CD261" i="67"/>
  <c r="BZ261" i="67"/>
  <c r="BV261" i="67"/>
  <c r="BR261" i="67"/>
  <c r="CD260" i="67"/>
  <c r="BZ260" i="67"/>
  <c r="BV260" i="67"/>
  <c r="BR260" i="67"/>
  <c r="CD259" i="67"/>
  <c r="BZ259" i="67"/>
  <c r="BV259" i="67"/>
  <c r="BR259" i="67"/>
  <c r="CD258" i="67"/>
  <c r="BZ258" i="67"/>
  <c r="BV258" i="67"/>
  <c r="BR258" i="67"/>
  <c r="CD257" i="67"/>
  <c r="BZ257" i="67"/>
  <c r="BV257" i="67"/>
  <c r="BR257" i="67"/>
  <c r="CD256" i="67"/>
  <c r="BZ256" i="67"/>
  <c r="BV256" i="67"/>
  <c r="BR256" i="67"/>
  <c r="CD255" i="67"/>
  <c r="BZ255" i="67"/>
  <c r="BV255" i="67"/>
  <c r="BR255" i="67"/>
  <c r="CD254" i="67"/>
  <c r="BZ254" i="67"/>
  <c r="BV254" i="67"/>
  <c r="BR254" i="67"/>
  <c r="CD253" i="67"/>
  <c r="BZ253" i="67"/>
  <c r="BV253" i="67"/>
  <c r="BR253" i="67"/>
  <c r="CD252" i="67"/>
  <c r="BZ252" i="67"/>
  <c r="BV252" i="67"/>
  <c r="BR252" i="67"/>
  <c r="CD251" i="67"/>
  <c r="BZ251" i="67"/>
  <c r="BV251" i="67"/>
  <c r="BR251" i="67"/>
  <c r="CD250" i="67"/>
  <c r="BZ250" i="67"/>
  <c r="BV250" i="67"/>
  <c r="BR250" i="67"/>
  <c r="CD249" i="67"/>
  <c r="BZ249" i="67"/>
  <c r="BV249" i="67"/>
  <c r="BR249" i="67"/>
  <c r="CD248" i="67"/>
  <c r="BZ248" i="67"/>
  <c r="BV248" i="67"/>
  <c r="BR248" i="67"/>
  <c r="CD247" i="67"/>
  <c r="BZ247" i="67"/>
  <c r="BV247" i="67"/>
  <c r="BR247" i="67"/>
  <c r="CD246" i="67"/>
  <c r="BZ246" i="67"/>
  <c r="BV246" i="67"/>
  <c r="BR246" i="67"/>
  <c r="CD245" i="67"/>
  <c r="BZ245" i="67"/>
  <c r="BV245" i="67"/>
  <c r="BR245" i="67"/>
  <c r="CD244" i="67"/>
  <c r="BZ244" i="67"/>
  <c r="BV244" i="67"/>
  <c r="BR244" i="67"/>
  <c r="CD243" i="67"/>
  <c r="BZ243" i="67"/>
  <c r="BV243" i="67"/>
  <c r="BR243" i="67"/>
  <c r="CD242" i="67"/>
  <c r="BZ242" i="67"/>
  <c r="BV242" i="67"/>
  <c r="BR242" i="67"/>
  <c r="CD241" i="67"/>
  <c r="BZ241" i="67"/>
  <c r="BV241" i="67"/>
  <c r="BR241" i="67"/>
  <c r="CD240" i="67"/>
  <c r="BZ240" i="67"/>
  <c r="BV240" i="67"/>
  <c r="BR240" i="67"/>
  <c r="CD239" i="67"/>
  <c r="BZ239" i="67"/>
  <c r="BV239" i="67"/>
  <c r="BR239" i="67"/>
  <c r="CD238" i="67"/>
  <c r="BZ238" i="67"/>
  <c r="BV238" i="67"/>
  <c r="BR238" i="67"/>
  <c r="CD237" i="67"/>
  <c r="BZ237" i="67"/>
  <c r="BV237" i="67"/>
  <c r="BR237" i="67"/>
  <c r="CD236" i="67"/>
  <c r="BZ236" i="67"/>
  <c r="BV236" i="67"/>
  <c r="BR236" i="67"/>
  <c r="CD235" i="67"/>
  <c r="BZ235" i="67"/>
  <c r="BV235" i="67"/>
  <c r="BR235" i="67"/>
  <c r="CD234" i="67"/>
  <c r="BZ234" i="67"/>
  <c r="BV234" i="67"/>
  <c r="BR234" i="67"/>
  <c r="CD233" i="67"/>
  <c r="BZ233" i="67"/>
  <c r="BV233" i="67"/>
  <c r="BR233" i="67"/>
  <c r="CD232" i="67"/>
  <c r="BZ232" i="67"/>
  <c r="BV232" i="67"/>
  <c r="BR232" i="67"/>
  <c r="CD231" i="67"/>
  <c r="BZ231" i="67"/>
  <c r="BV231" i="67"/>
  <c r="BR231" i="67"/>
  <c r="CD230" i="67"/>
  <c r="BZ230" i="67"/>
  <c r="BV230" i="67"/>
  <c r="BR230" i="67"/>
  <c r="CD229" i="67"/>
  <c r="BZ229" i="67"/>
  <c r="BV229" i="67"/>
  <c r="BR229" i="67"/>
  <c r="CD228" i="67"/>
  <c r="BZ228" i="67"/>
  <c r="BV228" i="67"/>
  <c r="BR228" i="67"/>
  <c r="CD227" i="67"/>
  <c r="BZ227" i="67"/>
  <c r="BV227" i="67"/>
  <c r="BR227" i="67"/>
  <c r="CD226" i="67"/>
  <c r="BZ226" i="67"/>
  <c r="BV226" i="67"/>
  <c r="BR226" i="67"/>
  <c r="CD225" i="67"/>
  <c r="BZ225" i="67"/>
  <c r="BV225" i="67"/>
  <c r="BR225" i="67"/>
  <c r="CD224" i="67"/>
  <c r="BZ224" i="67"/>
  <c r="BV224" i="67"/>
  <c r="BR224" i="67"/>
  <c r="CD223" i="67"/>
  <c r="BZ223" i="67"/>
  <c r="BV223" i="67"/>
  <c r="BR223" i="67"/>
  <c r="CD222" i="67"/>
  <c r="BZ222" i="67"/>
  <c r="BV222" i="67"/>
  <c r="BR222" i="67"/>
  <c r="CD221" i="67"/>
  <c r="BZ221" i="67"/>
  <c r="BV221" i="67"/>
  <c r="BR221" i="67"/>
  <c r="CD220" i="67"/>
  <c r="BZ220" i="67"/>
  <c r="BV220" i="67"/>
  <c r="BR220" i="67"/>
  <c r="CD219" i="67"/>
  <c r="BZ219" i="67"/>
  <c r="BV219" i="67"/>
  <c r="BR219" i="67"/>
  <c r="CD218" i="67"/>
  <c r="BZ218" i="67"/>
  <c r="BV218" i="67"/>
  <c r="BR218" i="67"/>
  <c r="CD217" i="67"/>
  <c r="BZ217" i="67"/>
  <c r="BV217" i="67"/>
  <c r="BR217" i="67"/>
  <c r="CD216" i="67"/>
  <c r="BZ216" i="67"/>
  <c r="BV216" i="67"/>
  <c r="BR216" i="67"/>
  <c r="CD215" i="67"/>
  <c r="BZ215" i="67"/>
  <c r="BV215" i="67"/>
  <c r="BR215" i="67"/>
  <c r="CD214" i="67"/>
  <c r="BZ214" i="67"/>
  <c r="BV214" i="67"/>
  <c r="BR214" i="67"/>
  <c r="CD213" i="67"/>
  <c r="BZ213" i="67"/>
  <c r="BV213" i="67"/>
  <c r="BR213" i="67"/>
  <c r="CD212" i="67"/>
  <c r="BZ212" i="67"/>
  <c r="BV212" i="67"/>
  <c r="BR212" i="67"/>
  <c r="CD211" i="67"/>
  <c r="BZ211" i="67"/>
  <c r="BV211" i="67"/>
  <c r="BR211" i="67"/>
  <c r="CD210" i="67"/>
  <c r="BZ210" i="67"/>
  <c r="BV210" i="67"/>
  <c r="BR210" i="67"/>
  <c r="CD209" i="67"/>
  <c r="BZ209" i="67"/>
  <c r="BV209" i="67"/>
  <c r="BR209" i="67"/>
  <c r="CD208" i="67"/>
  <c r="BZ208" i="67"/>
  <c r="BV208" i="67"/>
  <c r="BR208" i="67"/>
  <c r="CD207" i="67"/>
  <c r="BZ207" i="67"/>
  <c r="BV207" i="67"/>
  <c r="BR207" i="67"/>
  <c r="CD206" i="67"/>
  <c r="BZ206" i="67"/>
  <c r="BV206" i="67"/>
  <c r="BR206" i="67"/>
  <c r="CD205" i="67"/>
  <c r="BZ205" i="67"/>
  <c r="BV205" i="67"/>
  <c r="BR205" i="67"/>
  <c r="CD204" i="67"/>
  <c r="BZ204" i="67"/>
  <c r="BV204" i="67"/>
  <c r="BR204" i="67"/>
  <c r="CD203" i="67"/>
  <c r="BZ203" i="67"/>
  <c r="BV203" i="67"/>
  <c r="BR203" i="67"/>
  <c r="CD202" i="67"/>
  <c r="BZ202" i="67"/>
  <c r="BV202" i="67"/>
  <c r="BR202" i="67"/>
  <c r="CD201" i="67"/>
  <c r="BZ201" i="67"/>
  <c r="BV201" i="67"/>
  <c r="BR201" i="67"/>
  <c r="CD200" i="67"/>
  <c r="BZ200" i="67"/>
  <c r="BV200" i="67"/>
  <c r="BR200" i="67"/>
  <c r="CD199" i="67"/>
  <c r="BZ199" i="67"/>
  <c r="BV199" i="67"/>
  <c r="BR199" i="67"/>
  <c r="CD198" i="67"/>
  <c r="BZ198" i="67"/>
  <c r="BV198" i="67"/>
  <c r="BR198" i="67"/>
  <c r="CD197" i="67"/>
  <c r="BZ197" i="67"/>
  <c r="BV197" i="67"/>
  <c r="BR197" i="67"/>
  <c r="CD196" i="67"/>
  <c r="BZ196" i="67"/>
  <c r="BV196" i="67"/>
  <c r="BR196" i="67"/>
  <c r="CD195" i="67"/>
  <c r="BZ195" i="67"/>
  <c r="BV195" i="67"/>
  <c r="BR195" i="67"/>
  <c r="CD194" i="67"/>
  <c r="BZ194" i="67"/>
  <c r="BV194" i="67"/>
  <c r="BR194" i="67"/>
  <c r="CD193" i="67"/>
  <c r="BZ193" i="67"/>
  <c r="BV193" i="67"/>
  <c r="BR193" i="67"/>
  <c r="CD192" i="67"/>
  <c r="BZ192" i="67"/>
  <c r="BV192" i="67"/>
  <c r="BR192" i="67"/>
  <c r="CD191" i="67"/>
  <c r="BZ191" i="67"/>
  <c r="BV191" i="67"/>
  <c r="BR191" i="67"/>
  <c r="CD190" i="67"/>
  <c r="BZ190" i="67"/>
  <c r="BV190" i="67"/>
  <c r="BR190" i="67"/>
  <c r="CD189" i="67"/>
  <c r="BZ189" i="67"/>
  <c r="BV189" i="67"/>
  <c r="BR189" i="67"/>
  <c r="CD188" i="67"/>
  <c r="BZ188" i="67"/>
  <c r="BV188" i="67"/>
  <c r="BR188" i="67"/>
  <c r="CD187" i="67"/>
  <c r="BZ187" i="67"/>
  <c r="BV187" i="67"/>
  <c r="BR187" i="67"/>
  <c r="CD186" i="67"/>
  <c r="BZ186" i="67"/>
  <c r="BV186" i="67"/>
  <c r="BR186" i="67"/>
  <c r="CD185" i="67"/>
  <c r="BZ185" i="67"/>
  <c r="BV185" i="67"/>
  <c r="BR185" i="67"/>
  <c r="CD184" i="67"/>
  <c r="BZ184" i="67"/>
  <c r="BV184" i="67"/>
  <c r="BR184" i="67"/>
  <c r="CD183" i="67"/>
  <c r="BZ183" i="67"/>
  <c r="BV183" i="67"/>
  <c r="BR183" i="67"/>
  <c r="CD182" i="67"/>
  <c r="BZ182" i="67"/>
  <c r="BV182" i="67"/>
  <c r="BR182" i="67"/>
  <c r="CD181" i="67"/>
  <c r="BZ181" i="67"/>
  <c r="BV181" i="67"/>
  <c r="BR181" i="67"/>
  <c r="CD180" i="67"/>
  <c r="BZ180" i="67"/>
  <c r="BV180" i="67"/>
  <c r="BR180" i="67"/>
  <c r="CD179" i="67"/>
  <c r="BZ179" i="67"/>
  <c r="BV179" i="67"/>
  <c r="BR179" i="67"/>
  <c r="CD178" i="67"/>
  <c r="BZ178" i="67"/>
  <c r="BV178" i="67"/>
  <c r="BR178" i="67"/>
  <c r="CD177" i="67"/>
  <c r="BZ177" i="67"/>
  <c r="BV177" i="67"/>
  <c r="BR177" i="67"/>
  <c r="CD176" i="67"/>
  <c r="BZ176" i="67"/>
  <c r="BV176" i="67"/>
  <c r="BR176" i="67"/>
  <c r="CD175" i="67"/>
  <c r="BZ175" i="67"/>
  <c r="BV175" i="67"/>
  <c r="BR175" i="67"/>
  <c r="CD174" i="67"/>
  <c r="BZ174" i="67"/>
  <c r="BV174" i="67"/>
  <c r="BR174" i="67"/>
  <c r="CD173" i="67"/>
  <c r="BZ173" i="67"/>
  <c r="BV173" i="67"/>
  <c r="BR173" i="67"/>
  <c r="CD172" i="67"/>
  <c r="BZ172" i="67"/>
  <c r="BV172" i="67"/>
  <c r="BR172" i="67"/>
  <c r="CD171" i="67"/>
  <c r="BZ171" i="67"/>
  <c r="BV171" i="67"/>
  <c r="BR171" i="67"/>
  <c r="CD170" i="67"/>
  <c r="BZ170" i="67"/>
  <c r="BV170" i="67"/>
  <c r="BR170" i="67"/>
  <c r="CD169" i="67"/>
  <c r="BZ169" i="67"/>
  <c r="BV169" i="67"/>
  <c r="BR169" i="67"/>
  <c r="CD168" i="67"/>
  <c r="BZ168" i="67"/>
  <c r="BV168" i="67"/>
  <c r="BR168" i="67"/>
  <c r="CD167" i="67"/>
  <c r="BZ167" i="67"/>
  <c r="BV167" i="67"/>
  <c r="BR167" i="67"/>
  <c r="CD166" i="67"/>
  <c r="BZ166" i="67"/>
  <c r="BV166" i="67"/>
  <c r="BR166" i="67"/>
  <c r="CD165" i="67"/>
  <c r="BZ165" i="67"/>
  <c r="BV165" i="67"/>
  <c r="BR165" i="67"/>
  <c r="CD164" i="67"/>
  <c r="BZ164" i="67"/>
  <c r="BV164" i="67"/>
  <c r="BR164" i="67"/>
  <c r="CD163" i="67"/>
  <c r="BZ163" i="67"/>
  <c r="BV163" i="67"/>
  <c r="BR163" i="67"/>
  <c r="CD162" i="67"/>
  <c r="BZ162" i="67"/>
  <c r="BV162" i="67"/>
  <c r="BR162" i="67"/>
  <c r="CD161" i="67"/>
  <c r="BZ161" i="67"/>
  <c r="BV161" i="67"/>
  <c r="BR161" i="67"/>
  <c r="CD160" i="67"/>
  <c r="BZ160" i="67"/>
  <c r="BV160" i="67"/>
  <c r="BR160" i="67"/>
  <c r="CD159" i="67"/>
  <c r="BZ159" i="67"/>
  <c r="BV159" i="67"/>
  <c r="BR159" i="67"/>
  <c r="CD158" i="67"/>
  <c r="BZ158" i="67"/>
  <c r="BV158" i="67"/>
  <c r="BR158" i="67"/>
  <c r="CD157" i="67"/>
  <c r="BZ157" i="67"/>
  <c r="BV157" i="67"/>
  <c r="BR157" i="67"/>
  <c r="CD156" i="67"/>
  <c r="BZ156" i="67"/>
  <c r="BV156" i="67"/>
  <c r="BR156" i="67"/>
  <c r="CD155" i="67"/>
  <c r="BZ155" i="67"/>
  <c r="BV155" i="67"/>
  <c r="BR155" i="67"/>
  <c r="CD154" i="67"/>
  <c r="BZ154" i="67"/>
  <c r="BV154" i="67"/>
  <c r="BR154" i="67"/>
  <c r="CD153" i="67"/>
  <c r="BZ153" i="67"/>
  <c r="BV153" i="67"/>
  <c r="BR153" i="67"/>
  <c r="CD152" i="67"/>
  <c r="BZ152" i="67"/>
  <c r="BV152" i="67"/>
  <c r="BR152" i="67"/>
  <c r="CD151" i="67"/>
  <c r="BZ151" i="67"/>
  <c r="BV151" i="67"/>
  <c r="BR151" i="67"/>
  <c r="CD150" i="67"/>
  <c r="BZ150" i="67"/>
  <c r="BV150" i="67"/>
  <c r="BR150" i="67"/>
  <c r="CD149" i="67"/>
  <c r="BZ149" i="67"/>
  <c r="BV149" i="67"/>
  <c r="BR149" i="67"/>
  <c r="CD148" i="67"/>
  <c r="BZ148" i="67"/>
  <c r="BV148" i="67"/>
  <c r="BR148" i="67"/>
  <c r="CD147" i="67"/>
  <c r="BZ147" i="67"/>
  <c r="BV147" i="67"/>
  <c r="BR147" i="67"/>
  <c r="CD146" i="67"/>
  <c r="BZ146" i="67"/>
  <c r="BV146" i="67"/>
  <c r="BR146" i="67"/>
  <c r="CD145" i="67"/>
  <c r="BZ145" i="67"/>
  <c r="BV145" i="67"/>
  <c r="BR145" i="67"/>
  <c r="CD144" i="67"/>
  <c r="BZ144" i="67"/>
  <c r="BV144" i="67"/>
  <c r="BR144" i="67"/>
  <c r="CD143" i="67"/>
  <c r="BZ143" i="67"/>
  <c r="BV143" i="67"/>
  <c r="BR143" i="67"/>
  <c r="CD142" i="67"/>
  <c r="BZ142" i="67"/>
  <c r="BV142" i="67"/>
  <c r="BR142" i="67"/>
  <c r="CD141" i="67"/>
  <c r="BZ141" i="67"/>
  <c r="BV141" i="67"/>
  <c r="BR141" i="67"/>
  <c r="CD140" i="67"/>
  <c r="BZ140" i="67"/>
  <c r="BV140" i="67"/>
  <c r="BR140" i="67"/>
  <c r="CD139" i="67"/>
  <c r="BZ139" i="67"/>
  <c r="BV139" i="67"/>
  <c r="BR139" i="67"/>
  <c r="CD138" i="67"/>
  <c r="BZ138" i="67"/>
  <c r="BV138" i="67"/>
  <c r="BR138" i="67"/>
  <c r="CD137" i="67"/>
  <c r="BZ137" i="67"/>
  <c r="BV137" i="67"/>
  <c r="BR137" i="67"/>
  <c r="CD136" i="67"/>
  <c r="BZ136" i="67"/>
  <c r="BV136" i="67"/>
  <c r="BR136" i="67"/>
  <c r="CD135" i="67"/>
  <c r="BZ135" i="67"/>
  <c r="BV135" i="67"/>
  <c r="BR135" i="67"/>
  <c r="CD134" i="67"/>
  <c r="BZ134" i="67"/>
  <c r="BV134" i="67"/>
  <c r="BR134" i="67"/>
  <c r="CD133" i="67"/>
  <c r="BZ133" i="67"/>
  <c r="BV133" i="67"/>
  <c r="BR133" i="67"/>
  <c r="CD132" i="67"/>
  <c r="BZ132" i="67"/>
  <c r="BV132" i="67"/>
  <c r="BR132" i="67"/>
  <c r="CD131" i="67"/>
  <c r="BZ131" i="67"/>
  <c r="BV131" i="67"/>
  <c r="BR131" i="67"/>
  <c r="CD130" i="67"/>
  <c r="BZ130" i="67"/>
  <c r="BV130" i="67"/>
  <c r="BR130" i="67"/>
  <c r="CD129" i="67"/>
  <c r="BZ129" i="67"/>
  <c r="BV129" i="67"/>
  <c r="BR129" i="67"/>
  <c r="CD128" i="67"/>
  <c r="BZ128" i="67"/>
  <c r="BV128" i="67"/>
  <c r="BR128" i="67"/>
  <c r="CD127" i="67"/>
  <c r="BZ127" i="67"/>
  <c r="BV127" i="67"/>
  <c r="BR127" i="67"/>
  <c r="CD126" i="67"/>
  <c r="BZ126" i="67"/>
  <c r="BV126" i="67"/>
  <c r="BR126" i="67"/>
  <c r="CD125" i="67"/>
  <c r="BZ125" i="67"/>
  <c r="BV125" i="67"/>
  <c r="BR125" i="67"/>
  <c r="CD124" i="67"/>
  <c r="BZ124" i="67"/>
  <c r="BV124" i="67"/>
  <c r="BR124" i="67"/>
  <c r="CD123" i="67"/>
  <c r="BZ123" i="67"/>
  <c r="BV123" i="67"/>
  <c r="BR123" i="67"/>
  <c r="CD122" i="67"/>
  <c r="BZ122" i="67"/>
  <c r="BV122" i="67"/>
  <c r="BR122" i="67"/>
  <c r="CD121" i="67"/>
  <c r="BZ121" i="67"/>
  <c r="BV121" i="67"/>
  <c r="BR121" i="67"/>
  <c r="CD120" i="67"/>
  <c r="BZ120" i="67"/>
  <c r="BV120" i="67"/>
  <c r="BR120" i="67"/>
  <c r="CD119" i="67"/>
  <c r="BZ119" i="67"/>
  <c r="BV119" i="67"/>
  <c r="BR119" i="67"/>
  <c r="CD118" i="67"/>
  <c r="BZ118" i="67"/>
  <c r="BV118" i="67"/>
  <c r="BR118" i="67"/>
  <c r="CD117" i="67"/>
  <c r="BZ117" i="67"/>
  <c r="BV117" i="67"/>
  <c r="BR117" i="67"/>
  <c r="CD116" i="67"/>
  <c r="BZ116" i="67"/>
  <c r="BV116" i="67"/>
  <c r="BR116" i="67"/>
  <c r="CD115" i="67"/>
  <c r="BZ115" i="67"/>
  <c r="BV115" i="67"/>
  <c r="BR115" i="67"/>
  <c r="CD114" i="67"/>
  <c r="BZ114" i="67"/>
  <c r="BV114" i="67"/>
  <c r="BR114" i="67"/>
  <c r="CD113" i="67"/>
  <c r="BZ113" i="67"/>
  <c r="BV113" i="67"/>
  <c r="BR113" i="67"/>
  <c r="CD112" i="67"/>
  <c r="BZ112" i="67"/>
  <c r="BV112" i="67"/>
  <c r="BR112" i="67"/>
  <c r="CD111" i="67"/>
  <c r="BZ111" i="67"/>
  <c r="BV111" i="67"/>
  <c r="BR111" i="67"/>
  <c r="CD110" i="67"/>
  <c r="BZ110" i="67"/>
  <c r="BV110" i="67"/>
  <c r="BR110" i="67"/>
  <c r="CD109" i="67"/>
  <c r="BZ109" i="67"/>
  <c r="BV109" i="67"/>
  <c r="BR109" i="67"/>
  <c r="CD108" i="67"/>
  <c r="BZ108" i="67"/>
  <c r="BV108" i="67"/>
  <c r="BR108" i="67"/>
  <c r="CD107" i="67"/>
  <c r="BZ107" i="67"/>
  <c r="BV107" i="67"/>
  <c r="BR107" i="67"/>
  <c r="CD106" i="67"/>
  <c r="BZ106" i="67"/>
  <c r="BV106" i="67"/>
  <c r="BR106" i="67"/>
  <c r="CD105" i="67"/>
  <c r="BZ105" i="67"/>
  <c r="BV105" i="67"/>
  <c r="BR105" i="67"/>
  <c r="CD104" i="67"/>
  <c r="BZ104" i="67"/>
  <c r="BV104" i="67"/>
  <c r="BR104" i="67"/>
  <c r="CD103" i="67"/>
  <c r="BZ103" i="67"/>
  <c r="BV103" i="67"/>
  <c r="BR103" i="67"/>
  <c r="CD102" i="67"/>
  <c r="BZ102" i="67"/>
  <c r="BV102" i="67"/>
  <c r="BR102" i="67"/>
  <c r="CD101" i="67"/>
  <c r="BZ101" i="67"/>
  <c r="BV101" i="67"/>
  <c r="BR101" i="67"/>
  <c r="CD100" i="67"/>
  <c r="BZ100" i="67"/>
  <c r="BV100" i="67"/>
  <c r="BR100" i="67"/>
  <c r="CD99" i="67"/>
  <c r="BZ99" i="67"/>
  <c r="BV99" i="67"/>
  <c r="BR99" i="67"/>
  <c r="CD98" i="67"/>
  <c r="BZ98" i="67"/>
  <c r="BV98" i="67"/>
  <c r="BR98" i="67"/>
  <c r="CD97" i="67"/>
  <c r="BZ97" i="67"/>
  <c r="BV97" i="67"/>
  <c r="BR97" i="67"/>
  <c r="CD96" i="67"/>
  <c r="BZ96" i="67"/>
  <c r="BV96" i="67"/>
  <c r="BR96" i="67"/>
  <c r="CD95" i="67"/>
  <c r="BZ95" i="67"/>
  <c r="BV95" i="67"/>
  <c r="BR95" i="67"/>
  <c r="CD94" i="67"/>
  <c r="BZ94" i="67"/>
  <c r="BV94" i="67"/>
  <c r="BR94" i="67"/>
  <c r="CD93" i="67"/>
  <c r="BZ93" i="67"/>
  <c r="BV93" i="67"/>
  <c r="BR93" i="67"/>
  <c r="CD92" i="67"/>
  <c r="BZ92" i="67"/>
  <c r="BV92" i="67"/>
  <c r="BR92" i="67"/>
  <c r="CD91" i="67"/>
  <c r="BZ91" i="67"/>
  <c r="BV91" i="67"/>
  <c r="BR91" i="67"/>
  <c r="CD90" i="67"/>
  <c r="BZ90" i="67"/>
  <c r="BV90" i="67"/>
  <c r="BR90" i="67"/>
  <c r="CD89" i="67"/>
  <c r="BZ89" i="67"/>
  <c r="BV89" i="67"/>
  <c r="BR89" i="67"/>
  <c r="CD88" i="67"/>
  <c r="BZ88" i="67"/>
  <c r="BV88" i="67"/>
  <c r="BR88" i="67"/>
  <c r="CD87" i="67"/>
  <c r="BZ87" i="67"/>
  <c r="BV87" i="67"/>
  <c r="BR87" i="67"/>
  <c r="CD86" i="67"/>
  <c r="BZ86" i="67"/>
  <c r="BV86" i="67"/>
  <c r="BR86" i="67"/>
  <c r="CD85" i="67"/>
  <c r="BZ85" i="67"/>
  <c r="BV85" i="67"/>
  <c r="BR85" i="67"/>
  <c r="CD84" i="67"/>
  <c r="BZ84" i="67"/>
  <c r="BV84" i="67"/>
  <c r="BR84" i="67"/>
  <c r="CD83" i="67"/>
  <c r="BZ83" i="67"/>
  <c r="BV83" i="67"/>
  <c r="BR83" i="67"/>
  <c r="CD82" i="67"/>
  <c r="BZ82" i="67"/>
  <c r="BV82" i="67"/>
  <c r="BR82" i="67"/>
  <c r="CD81" i="67"/>
  <c r="BZ81" i="67"/>
  <c r="BV81" i="67"/>
  <c r="BR81" i="67"/>
  <c r="CD80" i="67"/>
  <c r="BZ80" i="67"/>
  <c r="BV80" i="67"/>
  <c r="BR80" i="67"/>
  <c r="CD79" i="67"/>
  <c r="BZ79" i="67"/>
  <c r="BV79" i="67"/>
  <c r="BR79" i="67"/>
  <c r="CD78" i="67"/>
  <c r="BZ78" i="67"/>
  <c r="BV78" i="67"/>
  <c r="BR78" i="67"/>
  <c r="CD77" i="67"/>
  <c r="BZ77" i="67"/>
  <c r="BV77" i="67"/>
  <c r="BR77" i="67"/>
  <c r="CD76" i="67"/>
  <c r="BZ76" i="67"/>
  <c r="BV76" i="67"/>
  <c r="BR76" i="67"/>
  <c r="CD75" i="67"/>
  <c r="BZ75" i="67"/>
  <c r="BV75" i="67"/>
  <c r="BR75" i="67"/>
  <c r="CD74" i="67"/>
  <c r="BZ74" i="67"/>
  <c r="BV74" i="67"/>
  <c r="BR74" i="67"/>
  <c r="CD73" i="67"/>
  <c r="BZ73" i="67"/>
  <c r="BV73" i="67"/>
  <c r="BR73" i="67"/>
  <c r="CD72" i="67"/>
  <c r="BZ72" i="67"/>
  <c r="BV72" i="67"/>
  <c r="BR72" i="67"/>
  <c r="CD71" i="67"/>
  <c r="BZ71" i="67"/>
  <c r="BV71" i="67"/>
  <c r="BR71" i="67"/>
  <c r="CD70" i="67"/>
  <c r="BZ70" i="67"/>
  <c r="BV70" i="67"/>
  <c r="BR70" i="67"/>
  <c r="CD69" i="67"/>
  <c r="BZ69" i="67"/>
  <c r="BV69" i="67"/>
  <c r="BR69" i="67"/>
  <c r="CD68" i="67"/>
  <c r="BZ68" i="67"/>
  <c r="BV68" i="67"/>
  <c r="BR68" i="67"/>
  <c r="CD67" i="67"/>
  <c r="BZ67" i="67"/>
  <c r="BV67" i="67"/>
  <c r="BR67" i="67"/>
  <c r="CD66" i="67"/>
  <c r="BZ66" i="67"/>
  <c r="BV66" i="67"/>
  <c r="BR66" i="67"/>
  <c r="CD65" i="67"/>
  <c r="BZ65" i="67"/>
  <c r="BV65" i="67"/>
  <c r="BR65" i="67"/>
  <c r="CD64" i="67"/>
  <c r="BZ64" i="67"/>
  <c r="BV64" i="67"/>
  <c r="BR64" i="67"/>
  <c r="CD63" i="67"/>
  <c r="BZ63" i="67"/>
  <c r="BV63" i="67"/>
  <c r="BR63" i="67"/>
  <c r="CD62" i="67"/>
  <c r="BZ62" i="67"/>
  <c r="BV62" i="67"/>
  <c r="BR62" i="67"/>
  <c r="CD61" i="67"/>
  <c r="BZ61" i="67"/>
  <c r="BV61" i="67"/>
  <c r="BR61" i="67"/>
  <c r="CD60" i="67"/>
  <c r="BZ60" i="67"/>
  <c r="BV60" i="67"/>
  <c r="BR60" i="67"/>
  <c r="CD59" i="67"/>
  <c r="BZ59" i="67"/>
  <c r="BV59" i="67"/>
  <c r="BR59" i="67"/>
  <c r="CD58" i="67"/>
  <c r="BZ58" i="67"/>
  <c r="BV58" i="67"/>
  <c r="BR58" i="67"/>
  <c r="CD57" i="67"/>
  <c r="BZ57" i="67"/>
  <c r="BV57" i="67"/>
  <c r="BR57" i="67"/>
  <c r="CD56" i="67"/>
  <c r="BZ56" i="67"/>
  <c r="BV56" i="67"/>
  <c r="BR56" i="67"/>
  <c r="CD55" i="67"/>
  <c r="BZ55" i="67"/>
  <c r="BV55" i="67"/>
  <c r="BR55" i="67"/>
  <c r="CD54" i="67"/>
  <c r="BZ54" i="67"/>
  <c r="BV54" i="67"/>
  <c r="BR54" i="67"/>
  <c r="CD53" i="67"/>
  <c r="BZ53" i="67"/>
  <c r="BV53" i="67"/>
  <c r="BR53" i="67"/>
  <c r="CD52" i="67"/>
  <c r="BZ52" i="67"/>
  <c r="BV52" i="67"/>
  <c r="BR52" i="67"/>
  <c r="CD51" i="67"/>
  <c r="BZ51" i="67"/>
  <c r="BV51" i="67"/>
  <c r="BR51" i="67"/>
  <c r="CD50" i="67"/>
  <c r="BZ50" i="67"/>
  <c r="BV50" i="67"/>
  <c r="BR50" i="67"/>
  <c r="CD49" i="67"/>
  <c r="BZ49" i="67"/>
  <c r="BV49" i="67"/>
  <c r="BR49" i="67"/>
  <c r="CD48" i="67"/>
  <c r="BZ48" i="67"/>
  <c r="BV48" i="67"/>
  <c r="BR48" i="67"/>
  <c r="CD47" i="67"/>
  <c r="BZ47" i="67"/>
  <c r="BV47" i="67"/>
  <c r="BR47" i="67"/>
  <c r="CD46" i="67"/>
  <c r="BZ46" i="67"/>
  <c r="BV46" i="67"/>
  <c r="BR46" i="67"/>
  <c r="CD45" i="67"/>
  <c r="BZ45" i="67"/>
  <c r="BV45" i="67"/>
  <c r="BR45" i="67"/>
  <c r="CD44" i="67"/>
  <c r="BZ44" i="67"/>
  <c r="BV44" i="67"/>
  <c r="BR44" i="67"/>
  <c r="CD43" i="67"/>
  <c r="BZ43" i="67"/>
  <c r="BV43" i="67"/>
  <c r="BR43" i="67"/>
  <c r="CD42" i="67"/>
  <c r="BZ42" i="67"/>
  <c r="BV42" i="67"/>
  <c r="BR42" i="67"/>
  <c r="CD41" i="67"/>
  <c r="BZ41" i="67"/>
  <c r="BV41" i="67"/>
  <c r="BR41" i="67"/>
  <c r="CD40" i="67"/>
  <c r="BZ40" i="67"/>
  <c r="BV40" i="67"/>
  <c r="BR40" i="67"/>
  <c r="CD39" i="67"/>
  <c r="BZ39" i="67"/>
  <c r="BV39" i="67"/>
  <c r="BR39" i="67"/>
  <c r="CD38" i="67"/>
  <c r="BZ38" i="67"/>
  <c r="BV38" i="67"/>
  <c r="BR38" i="67"/>
  <c r="CD37" i="67"/>
  <c r="BZ37" i="67"/>
  <c r="BV37" i="67"/>
  <c r="BR37" i="67"/>
  <c r="CD36" i="67"/>
  <c r="BZ36" i="67"/>
  <c r="BV36" i="67"/>
  <c r="BR36" i="67"/>
  <c r="CD35" i="67"/>
  <c r="BZ35" i="67"/>
  <c r="BV35" i="67"/>
  <c r="BR35" i="67"/>
  <c r="CD34" i="67"/>
  <c r="BZ34" i="67"/>
  <c r="BV34" i="67"/>
  <c r="BR34" i="67"/>
  <c r="CD33" i="67"/>
  <c r="BZ33" i="67"/>
  <c r="BV33" i="67"/>
  <c r="BR33" i="67"/>
  <c r="CD32" i="67"/>
  <c r="BZ32" i="67"/>
  <c r="BV32" i="67"/>
  <c r="BR32" i="67"/>
  <c r="CD31" i="67"/>
  <c r="BZ31" i="67"/>
  <c r="BV31" i="67"/>
  <c r="BR31" i="67"/>
  <c r="CD30" i="67"/>
  <c r="BZ30" i="67"/>
  <c r="BV30" i="67"/>
  <c r="BR30" i="67"/>
  <c r="CD29" i="67"/>
  <c r="BZ29" i="67"/>
  <c r="BV29" i="67"/>
  <c r="BR29" i="67"/>
  <c r="CD28" i="67"/>
  <c r="BZ28" i="67"/>
  <c r="BV28" i="67"/>
  <c r="BR28" i="67"/>
  <c r="CD27" i="67"/>
  <c r="BZ27" i="67"/>
  <c r="BV27" i="67"/>
  <c r="BR27" i="67"/>
  <c r="CD26" i="67"/>
  <c r="BZ26" i="67"/>
  <c r="BV26" i="67"/>
  <c r="BR26" i="67"/>
  <c r="CD25" i="67"/>
  <c r="BZ25" i="67"/>
  <c r="BV25" i="67"/>
  <c r="BR25" i="67"/>
  <c r="CD24" i="67"/>
  <c r="BZ24" i="67"/>
  <c r="BV24" i="67"/>
  <c r="BR24" i="67"/>
  <c r="CD23" i="67"/>
  <c r="BZ23" i="67"/>
  <c r="BV23" i="67"/>
  <c r="BR23" i="67"/>
  <c r="CD22" i="67"/>
  <c r="BZ22" i="67"/>
  <c r="BV22" i="67"/>
  <c r="BR22" i="67"/>
  <c r="CD21" i="67"/>
  <c r="BZ21" i="67"/>
  <c r="BV21" i="67"/>
  <c r="BR21" i="67"/>
  <c r="CD20" i="67"/>
  <c r="BZ20" i="67"/>
  <c r="BV20" i="67"/>
  <c r="BR20" i="67"/>
  <c r="CD19" i="67"/>
  <c r="BZ19" i="67"/>
  <c r="BV19" i="67"/>
  <c r="BR19" i="67"/>
  <c r="CD18" i="67"/>
  <c r="BZ18" i="67"/>
  <c r="BV18" i="67"/>
  <c r="BR18" i="67"/>
  <c r="CD17" i="67"/>
  <c r="BZ17" i="67"/>
  <c r="BV17" i="67"/>
  <c r="BR17" i="67"/>
  <c r="CD16" i="67"/>
  <c r="BZ16" i="67"/>
  <c r="BV16" i="67"/>
  <c r="BR16" i="67"/>
  <c r="CD15" i="67"/>
  <c r="BZ15" i="67"/>
  <c r="BV15" i="67"/>
  <c r="BR15" i="67"/>
  <c r="CD14" i="67"/>
  <c r="BZ14" i="67"/>
  <c r="BV14" i="67"/>
  <c r="BR14" i="67"/>
  <c r="CD13" i="67"/>
  <c r="BZ13" i="67"/>
  <c r="BV13" i="67"/>
  <c r="BR13" i="67"/>
  <c r="CD12" i="67"/>
  <c r="BZ12" i="67"/>
  <c r="BV12" i="67"/>
  <c r="BR12" i="67"/>
  <c r="CD11" i="67"/>
  <c r="BZ11" i="67"/>
  <c r="BV11" i="67"/>
  <c r="BR11" i="67"/>
  <c r="Q649" i="67" l="1"/>
  <c r="P650" i="67"/>
  <c r="AE331" i="67"/>
  <c r="AD332" i="67"/>
  <c r="AA234" i="67"/>
  <c r="Z235" i="67"/>
  <c r="K649" i="67"/>
  <c r="J650" i="67"/>
  <c r="W230" i="67"/>
  <c r="V231" i="67"/>
  <c r="J25" i="67"/>
  <c r="K24" i="67"/>
  <c r="B24" i="67"/>
  <c r="C24" i="67" s="1"/>
  <c r="A25" i="67"/>
  <c r="Q24" i="67"/>
  <c r="P25" i="67"/>
  <c r="W231" i="67" l="1"/>
  <c r="V232" i="67"/>
  <c r="K650" i="67"/>
  <c r="J651" i="67"/>
  <c r="AA235" i="67"/>
  <c r="Z236" i="67"/>
  <c r="AE332" i="67"/>
  <c r="AD333" i="67"/>
  <c r="Q650" i="67"/>
  <c r="P651" i="67"/>
  <c r="K25" i="67"/>
  <c r="J26" i="67"/>
  <c r="Q25" i="67"/>
  <c r="P26" i="67"/>
  <c r="A26" i="67"/>
  <c r="B25" i="67"/>
  <c r="C25" i="67" s="1"/>
  <c r="CH7" i="67"/>
  <c r="Q651" i="67" l="1"/>
  <c r="P652" i="67"/>
  <c r="AE333" i="67"/>
  <c r="AD334" i="67"/>
  <c r="AA236" i="67"/>
  <c r="Z237" i="67"/>
  <c r="K651" i="67"/>
  <c r="J652" i="67"/>
  <c r="W232" i="67"/>
  <c r="V233" i="67"/>
  <c r="K26" i="67"/>
  <c r="J27" i="67"/>
  <c r="Q26" i="67"/>
  <c r="P27" i="67"/>
  <c r="B26" i="67"/>
  <c r="C26" i="67" s="1"/>
  <c r="A27" i="67"/>
  <c r="AW11" i="67"/>
  <c r="BA11" i="67"/>
  <c r="BE11" i="67"/>
  <c r="BI11" i="67"/>
  <c r="AW12" i="67"/>
  <c r="BE12" i="67"/>
  <c r="BI12" i="67"/>
  <c r="AW13" i="67"/>
  <c r="BA13" i="67"/>
  <c r="BE13" i="67"/>
  <c r="BI13" i="67"/>
  <c r="AW14" i="67"/>
  <c r="BA14" i="67"/>
  <c r="BE14" i="67"/>
  <c r="BI14" i="67"/>
  <c r="AW15" i="67"/>
  <c r="BA15" i="67"/>
  <c r="BE15" i="67"/>
  <c r="BI15" i="67"/>
  <c r="AW16" i="67"/>
  <c r="BA16" i="67"/>
  <c r="BE16" i="67"/>
  <c r="BI16" i="67"/>
  <c r="AW17" i="67"/>
  <c r="BA17" i="67"/>
  <c r="BE17" i="67"/>
  <c r="BI17" i="67"/>
  <c r="AW18" i="67"/>
  <c r="BA18" i="67"/>
  <c r="BE18" i="67"/>
  <c r="BI18" i="67"/>
  <c r="AW19" i="67"/>
  <c r="BA19" i="67"/>
  <c r="BE19" i="67"/>
  <c r="BI19" i="67"/>
  <c r="AW20" i="67"/>
  <c r="BA20" i="67"/>
  <c r="BE20" i="67"/>
  <c r="BI20" i="67"/>
  <c r="AW21" i="67"/>
  <c r="BA21" i="67"/>
  <c r="BE21" i="67"/>
  <c r="BI21" i="67"/>
  <c r="AW22" i="67"/>
  <c r="BA22" i="67"/>
  <c r="BE22" i="67"/>
  <c r="BI22" i="67"/>
  <c r="AW23" i="67"/>
  <c r="BA23" i="67"/>
  <c r="BE23" i="67"/>
  <c r="BI23" i="67"/>
  <c r="AW24" i="67"/>
  <c r="BA24" i="67"/>
  <c r="BE24" i="67"/>
  <c r="BI24" i="67"/>
  <c r="AW25" i="67"/>
  <c r="BA25" i="67"/>
  <c r="BE25" i="67"/>
  <c r="BI25" i="67"/>
  <c r="AW26" i="67"/>
  <c r="BA26" i="67"/>
  <c r="BE26" i="67"/>
  <c r="BI26" i="67"/>
  <c r="AW27" i="67"/>
  <c r="BA27" i="67"/>
  <c r="BE27" i="67"/>
  <c r="BI27" i="67"/>
  <c r="AW28" i="67"/>
  <c r="BA28" i="67"/>
  <c r="BE28" i="67"/>
  <c r="BI28" i="67"/>
  <c r="AW29" i="67"/>
  <c r="BA29" i="67"/>
  <c r="BE29" i="67"/>
  <c r="BI29" i="67"/>
  <c r="AW30" i="67"/>
  <c r="BA30" i="67"/>
  <c r="BE30" i="67"/>
  <c r="BI30" i="67"/>
  <c r="AW31" i="67"/>
  <c r="BA31" i="67"/>
  <c r="BE31" i="67"/>
  <c r="BI31" i="67"/>
  <c r="AW32" i="67"/>
  <c r="BA32" i="67"/>
  <c r="BE32" i="67"/>
  <c r="BI32" i="67"/>
  <c r="AW33" i="67"/>
  <c r="BA33" i="67"/>
  <c r="BE33" i="67"/>
  <c r="BI33" i="67"/>
  <c r="AW34" i="67"/>
  <c r="BA34" i="67"/>
  <c r="BE34" i="67"/>
  <c r="BI34" i="67"/>
  <c r="AW35" i="67"/>
  <c r="BA35" i="67"/>
  <c r="BE35" i="67"/>
  <c r="BI35" i="67"/>
  <c r="AW36" i="67"/>
  <c r="BA36" i="67"/>
  <c r="BE36" i="67"/>
  <c r="BI36" i="67"/>
  <c r="AW37" i="67"/>
  <c r="BA37" i="67"/>
  <c r="BE37" i="67"/>
  <c r="BI37" i="67"/>
  <c r="AW38" i="67"/>
  <c r="BA38" i="67"/>
  <c r="BE38" i="67"/>
  <c r="BI38" i="67"/>
  <c r="AW39" i="67"/>
  <c r="BA39" i="67"/>
  <c r="BE39" i="67"/>
  <c r="BI39" i="67"/>
  <c r="AW40" i="67"/>
  <c r="BA40" i="67"/>
  <c r="BE40" i="67"/>
  <c r="BI40" i="67"/>
  <c r="AW41" i="67"/>
  <c r="BA41" i="67"/>
  <c r="BE41" i="67"/>
  <c r="BI41" i="67"/>
  <c r="AW42" i="67"/>
  <c r="BA42" i="67"/>
  <c r="BE42" i="67"/>
  <c r="BI42" i="67"/>
  <c r="AW43" i="67"/>
  <c r="BA43" i="67"/>
  <c r="BE43" i="67"/>
  <c r="BI43" i="67"/>
  <c r="AW44" i="67"/>
  <c r="BA44" i="67"/>
  <c r="BE44" i="67"/>
  <c r="BI44" i="67"/>
  <c r="AW45" i="67"/>
  <c r="BA45" i="67"/>
  <c r="BE45" i="67"/>
  <c r="BI45" i="67"/>
  <c r="AW46" i="67"/>
  <c r="BA46" i="67"/>
  <c r="BE46" i="67"/>
  <c r="BI46" i="67"/>
  <c r="AW47" i="67"/>
  <c r="BA47" i="67"/>
  <c r="BE47" i="67"/>
  <c r="BI47" i="67"/>
  <c r="AW48" i="67"/>
  <c r="BA48" i="67"/>
  <c r="BE48" i="67"/>
  <c r="BI48" i="67"/>
  <c r="AW49" i="67"/>
  <c r="BA49" i="67"/>
  <c r="BE49" i="67"/>
  <c r="BI49" i="67"/>
  <c r="AW50" i="67"/>
  <c r="BA50" i="67"/>
  <c r="BE50" i="67"/>
  <c r="BI50" i="67"/>
  <c r="AW51" i="67"/>
  <c r="BA51" i="67"/>
  <c r="BE51" i="67"/>
  <c r="BI51" i="67"/>
  <c r="AW52" i="67"/>
  <c r="BA52" i="67"/>
  <c r="BE52" i="67"/>
  <c r="BI52" i="67"/>
  <c r="AW53" i="67"/>
  <c r="BA53" i="67"/>
  <c r="BE53" i="67"/>
  <c r="BI53" i="67"/>
  <c r="AW54" i="67"/>
  <c r="BA54" i="67"/>
  <c r="BE54" i="67"/>
  <c r="BI54" i="67"/>
  <c r="AW55" i="67"/>
  <c r="BA55" i="67"/>
  <c r="BE55" i="67"/>
  <c r="BI55" i="67"/>
  <c r="AW56" i="67"/>
  <c r="BA56" i="67"/>
  <c r="BE56" i="67"/>
  <c r="BI56" i="67"/>
  <c r="AW57" i="67"/>
  <c r="BA57" i="67"/>
  <c r="BE57" i="67"/>
  <c r="BI57" i="67"/>
  <c r="AW58" i="67"/>
  <c r="BA58" i="67"/>
  <c r="BE58" i="67"/>
  <c r="BI58" i="67"/>
  <c r="AW59" i="67"/>
  <c r="BA59" i="67"/>
  <c r="BE59" i="67"/>
  <c r="BI59" i="67"/>
  <c r="AW60" i="67"/>
  <c r="BA60" i="67"/>
  <c r="BE60" i="67"/>
  <c r="BI60" i="67"/>
  <c r="AW61" i="67"/>
  <c r="BA61" i="67"/>
  <c r="BE61" i="67"/>
  <c r="BI61" i="67"/>
  <c r="AW62" i="67"/>
  <c r="BA62" i="67"/>
  <c r="BE62" i="67"/>
  <c r="BI62" i="67"/>
  <c r="AW63" i="67"/>
  <c r="BA63" i="67"/>
  <c r="BE63" i="67"/>
  <c r="BI63" i="67"/>
  <c r="AW64" i="67"/>
  <c r="BA64" i="67"/>
  <c r="BE64" i="67"/>
  <c r="BI64" i="67"/>
  <c r="AW65" i="67"/>
  <c r="BA65" i="67"/>
  <c r="BE65" i="67"/>
  <c r="BI65" i="67"/>
  <c r="AW66" i="67"/>
  <c r="BA66" i="67"/>
  <c r="BE66" i="67"/>
  <c r="BI66" i="67"/>
  <c r="AW67" i="67"/>
  <c r="BA67" i="67"/>
  <c r="BE67" i="67"/>
  <c r="BI67" i="67"/>
  <c r="AW68" i="67"/>
  <c r="BA68" i="67"/>
  <c r="BE68" i="67"/>
  <c r="BI68" i="67"/>
  <c r="AW69" i="67"/>
  <c r="BA69" i="67"/>
  <c r="BE69" i="67"/>
  <c r="BI69" i="67"/>
  <c r="AW70" i="67"/>
  <c r="BA70" i="67"/>
  <c r="BE70" i="67"/>
  <c r="BI70" i="67"/>
  <c r="AW71" i="67"/>
  <c r="BA71" i="67"/>
  <c r="BE71" i="67"/>
  <c r="BI71" i="67"/>
  <c r="AW72" i="67"/>
  <c r="BA72" i="67"/>
  <c r="BE72" i="67"/>
  <c r="BI72" i="67"/>
  <c r="AW73" i="67"/>
  <c r="BA73" i="67"/>
  <c r="BE73" i="67"/>
  <c r="BI73" i="67"/>
  <c r="AW74" i="67"/>
  <c r="BA74" i="67"/>
  <c r="BE74" i="67"/>
  <c r="BI74" i="67"/>
  <c r="AW75" i="67"/>
  <c r="BA75" i="67"/>
  <c r="BE75" i="67"/>
  <c r="BI75" i="67"/>
  <c r="AW76" i="67"/>
  <c r="BA76" i="67"/>
  <c r="BE76" i="67"/>
  <c r="BI76" i="67"/>
  <c r="AW77" i="67"/>
  <c r="BA77" i="67"/>
  <c r="BE77" i="67"/>
  <c r="BI77" i="67"/>
  <c r="AW78" i="67"/>
  <c r="BA78" i="67"/>
  <c r="BE78" i="67"/>
  <c r="BI78" i="67"/>
  <c r="AW79" i="67"/>
  <c r="BA79" i="67"/>
  <c r="BE79" i="67"/>
  <c r="BI79" i="67"/>
  <c r="AW80" i="67"/>
  <c r="BA80" i="67"/>
  <c r="BE80" i="67"/>
  <c r="BI80" i="67"/>
  <c r="AW81" i="67"/>
  <c r="BA81" i="67"/>
  <c r="BE81" i="67"/>
  <c r="BI81" i="67"/>
  <c r="AW82" i="67"/>
  <c r="BA82" i="67"/>
  <c r="BE82" i="67"/>
  <c r="BI82" i="67"/>
  <c r="AW83" i="67"/>
  <c r="BA83" i="67"/>
  <c r="BE83" i="67"/>
  <c r="BI83" i="67"/>
  <c r="AW84" i="67"/>
  <c r="BA84" i="67"/>
  <c r="BE84" i="67"/>
  <c r="BI84" i="67"/>
  <c r="AW85" i="67"/>
  <c r="BA85" i="67"/>
  <c r="BE85" i="67"/>
  <c r="BI85" i="67"/>
  <c r="AW86" i="67"/>
  <c r="BA86" i="67"/>
  <c r="BE86" i="67"/>
  <c r="BI86" i="67"/>
  <c r="AW87" i="67"/>
  <c r="BA87" i="67"/>
  <c r="BE87" i="67"/>
  <c r="BI87" i="67"/>
  <c r="AW88" i="67"/>
  <c r="BA88" i="67"/>
  <c r="BE88" i="67"/>
  <c r="BI88" i="67"/>
  <c r="AW89" i="67"/>
  <c r="BA89" i="67"/>
  <c r="BE89" i="67"/>
  <c r="BI89" i="67"/>
  <c r="AW90" i="67"/>
  <c r="BA90" i="67"/>
  <c r="BE90" i="67"/>
  <c r="BI90" i="67"/>
  <c r="AW91" i="67"/>
  <c r="BA91" i="67"/>
  <c r="BE91" i="67"/>
  <c r="BI91" i="67"/>
  <c r="AW92" i="67"/>
  <c r="BA92" i="67"/>
  <c r="BE92" i="67"/>
  <c r="BI92" i="67"/>
  <c r="AW93" i="67"/>
  <c r="BA93" i="67"/>
  <c r="BE93" i="67"/>
  <c r="BI93" i="67"/>
  <c r="AW94" i="67"/>
  <c r="BA94" i="67"/>
  <c r="BE94" i="67"/>
  <c r="BI94" i="67"/>
  <c r="AW95" i="67"/>
  <c r="BA95" i="67"/>
  <c r="BE95" i="67"/>
  <c r="BI95" i="67"/>
  <c r="AW96" i="67"/>
  <c r="BA96" i="67"/>
  <c r="BE96" i="67"/>
  <c r="BI96" i="67"/>
  <c r="AW97" i="67"/>
  <c r="BA97" i="67"/>
  <c r="BE97" i="67"/>
  <c r="BI97" i="67"/>
  <c r="AW98" i="67"/>
  <c r="BA98" i="67"/>
  <c r="BE98" i="67"/>
  <c r="BI98" i="67"/>
  <c r="AW99" i="67"/>
  <c r="BA99" i="67"/>
  <c r="BE99" i="67"/>
  <c r="BI99" i="67"/>
  <c r="AW100" i="67"/>
  <c r="BA100" i="67"/>
  <c r="BE100" i="67"/>
  <c r="BI100" i="67"/>
  <c r="AW101" i="67"/>
  <c r="BA101" i="67"/>
  <c r="BE101" i="67"/>
  <c r="BI101" i="67"/>
  <c r="AW102" i="67"/>
  <c r="BA102" i="67"/>
  <c r="BE102" i="67"/>
  <c r="BI102" i="67"/>
  <c r="AW103" i="67"/>
  <c r="BA103" i="67"/>
  <c r="BE103" i="67"/>
  <c r="BI103" i="67"/>
  <c r="AW104" i="67"/>
  <c r="BA104" i="67"/>
  <c r="BE104" i="67"/>
  <c r="BI104" i="67"/>
  <c r="AW105" i="67"/>
  <c r="BA105" i="67"/>
  <c r="BE105" i="67"/>
  <c r="BI105" i="67"/>
  <c r="AW106" i="67"/>
  <c r="BA106" i="67"/>
  <c r="BE106" i="67"/>
  <c r="BI106" i="67"/>
  <c r="AW107" i="67"/>
  <c r="BA107" i="67"/>
  <c r="BE107" i="67"/>
  <c r="BI107" i="67"/>
  <c r="AW108" i="67"/>
  <c r="BA108" i="67"/>
  <c r="BE108" i="67"/>
  <c r="BI108" i="67"/>
  <c r="AW109" i="67"/>
  <c r="BA109" i="67"/>
  <c r="BE109" i="67"/>
  <c r="BI109" i="67"/>
  <c r="AW110" i="67"/>
  <c r="BA110" i="67"/>
  <c r="BE110" i="67"/>
  <c r="BI110" i="67"/>
  <c r="AW111" i="67"/>
  <c r="BA111" i="67"/>
  <c r="BE111" i="67"/>
  <c r="BI111" i="67"/>
  <c r="AW112" i="67"/>
  <c r="BA112" i="67"/>
  <c r="BE112" i="67"/>
  <c r="BI112" i="67"/>
  <c r="AW113" i="67"/>
  <c r="BA113" i="67"/>
  <c r="BE113" i="67"/>
  <c r="BI113" i="67"/>
  <c r="AW114" i="67"/>
  <c r="BA114" i="67"/>
  <c r="BE114" i="67"/>
  <c r="BI114" i="67"/>
  <c r="AW115" i="67"/>
  <c r="BA115" i="67"/>
  <c r="BE115" i="67"/>
  <c r="BI115" i="67"/>
  <c r="AW116" i="67"/>
  <c r="BA116" i="67"/>
  <c r="BE116" i="67"/>
  <c r="BI116" i="67"/>
  <c r="AW117" i="67"/>
  <c r="BA117" i="67"/>
  <c r="BE117" i="67"/>
  <c r="BI117" i="67"/>
  <c r="AW118" i="67"/>
  <c r="BA118" i="67"/>
  <c r="BE118" i="67"/>
  <c r="BI118" i="67"/>
  <c r="AW119" i="67"/>
  <c r="BA119" i="67"/>
  <c r="BE119" i="67"/>
  <c r="BI119" i="67"/>
  <c r="AW120" i="67"/>
  <c r="BA120" i="67"/>
  <c r="BE120" i="67"/>
  <c r="BI120" i="67"/>
  <c r="AW121" i="67"/>
  <c r="BA121" i="67"/>
  <c r="BE121" i="67"/>
  <c r="BI121" i="67"/>
  <c r="AW122" i="67"/>
  <c r="BA122" i="67"/>
  <c r="BE122" i="67"/>
  <c r="BI122" i="67"/>
  <c r="AW123" i="67"/>
  <c r="BA123" i="67"/>
  <c r="BE123" i="67"/>
  <c r="BI123" i="67"/>
  <c r="AW124" i="67"/>
  <c r="BA124" i="67"/>
  <c r="BE124" i="67"/>
  <c r="BI124" i="67"/>
  <c r="AW125" i="67"/>
  <c r="BA125" i="67"/>
  <c r="BE125" i="67"/>
  <c r="BI125" i="67"/>
  <c r="AW126" i="67"/>
  <c r="BA126" i="67"/>
  <c r="BE126" i="67"/>
  <c r="BI126" i="67"/>
  <c r="AW127" i="67"/>
  <c r="BA127" i="67"/>
  <c r="BE127" i="67"/>
  <c r="BI127" i="67"/>
  <c r="AW128" i="67"/>
  <c r="BA128" i="67"/>
  <c r="BE128" i="67"/>
  <c r="BI128" i="67"/>
  <c r="AW129" i="67"/>
  <c r="BA129" i="67"/>
  <c r="BE129" i="67"/>
  <c r="BI129" i="67"/>
  <c r="AW130" i="67"/>
  <c r="BA130" i="67"/>
  <c r="BE130" i="67"/>
  <c r="BI130" i="67"/>
  <c r="AW131" i="67"/>
  <c r="BA131" i="67"/>
  <c r="BE131" i="67"/>
  <c r="BI131" i="67"/>
  <c r="AW132" i="67"/>
  <c r="BA132" i="67"/>
  <c r="BE132" i="67"/>
  <c r="BI132" i="67"/>
  <c r="AW133" i="67"/>
  <c r="BA133" i="67"/>
  <c r="BE133" i="67"/>
  <c r="BI133" i="67"/>
  <c r="AW134" i="67"/>
  <c r="BA134" i="67"/>
  <c r="BE134" i="67"/>
  <c r="BI134" i="67"/>
  <c r="AW135" i="67"/>
  <c r="BA135" i="67"/>
  <c r="BE135" i="67"/>
  <c r="BI135" i="67"/>
  <c r="AW136" i="67"/>
  <c r="BA136" i="67"/>
  <c r="BE136" i="67"/>
  <c r="BI136" i="67"/>
  <c r="AW137" i="67"/>
  <c r="BA137" i="67"/>
  <c r="BE137" i="67"/>
  <c r="BI137" i="67"/>
  <c r="AW138" i="67"/>
  <c r="BA138" i="67"/>
  <c r="BE138" i="67"/>
  <c r="BI138" i="67"/>
  <c r="AW139" i="67"/>
  <c r="BA139" i="67"/>
  <c r="BE139" i="67"/>
  <c r="BI139" i="67"/>
  <c r="AW140" i="67"/>
  <c r="BA140" i="67"/>
  <c r="BE140" i="67"/>
  <c r="BI140" i="67"/>
  <c r="AW141" i="67"/>
  <c r="BA141" i="67"/>
  <c r="BE141" i="67"/>
  <c r="BI141" i="67"/>
  <c r="AW142" i="67"/>
  <c r="BA142" i="67"/>
  <c r="BE142" i="67"/>
  <c r="BI142" i="67"/>
  <c r="AW143" i="67"/>
  <c r="BA143" i="67"/>
  <c r="BE143" i="67"/>
  <c r="BI143" i="67"/>
  <c r="AW144" i="67"/>
  <c r="BA144" i="67"/>
  <c r="BE144" i="67"/>
  <c r="BI144" i="67"/>
  <c r="AW145" i="67"/>
  <c r="BA145" i="67"/>
  <c r="BE145" i="67"/>
  <c r="BI145" i="67"/>
  <c r="AW146" i="67"/>
  <c r="BA146" i="67"/>
  <c r="BE146" i="67"/>
  <c r="BI146" i="67"/>
  <c r="AW147" i="67"/>
  <c r="BA147" i="67"/>
  <c r="BE147" i="67"/>
  <c r="BI147" i="67"/>
  <c r="AW148" i="67"/>
  <c r="BA148" i="67"/>
  <c r="BE148" i="67"/>
  <c r="BI148" i="67"/>
  <c r="AW149" i="67"/>
  <c r="BA149" i="67"/>
  <c r="BE149" i="67"/>
  <c r="BI149" i="67"/>
  <c r="AW150" i="67"/>
  <c r="BA150" i="67"/>
  <c r="BE150" i="67"/>
  <c r="BI150" i="67"/>
  <c r="AW151" i="67"/>
  <c r="BA151" i="67"/>
  <c r="BE151" i="67"/>
  <c r="BI151" i="67"/>
  <c r="AW152" i="67"/>
  <c r="BA152" i="67"/>
  <c r="BE152" i="67"/>
  <c r="BI152" i="67"/>
  <c r="AW153" i="67"/>
  <c r="BA153" i="67"/>
  <c r="BE153" i="67"/>
  <c r="BI153" i="67"/>
  <c r="AW154" i="67"/>
  <c r="BA154" i="67"/>
  <c r="BE154" i="67"/>
  <c r="BI154" i="67"/>
  <c r="AW155" i="67"/>
  <c r="BA155" i="67"/>
  <c r="BE155" i="67"/>
  <c r="BI155" i="67"/>
  <c r="AW156" i="67"/>
  <c r="BA156" i="67"/>
  <c r="BE156" i="67"/>
  <c r="BI156" i="67"/>
  <c r="AW157" i="67"/>
  <c r="BA157" i="67"/>
  <c r="BE157" i="67"/>
  <c r="BI157" i="67"/>
  <c r="AW158" i="67"/>
  <c r="BA158" i="67"/>
  <c r="BE158" i="67"/>
  <c r="BI158" i="67"/>
  <c r="AW159" i="67"/>
  <c r="BA159" i="67"/>
  <c r="BE159" i="67"/>
  <c r="BI159" i="67"/>
  <c r="AW160" i="67"/>
  <c r="BA160" i="67"/>
  <c r="BE160" i="67"/>
  <c r="BI160" i="67"/>
  <c r="AW161" i="67"/>
  <c r="BA161" i="67"/>
  <c r="BE161" i="67"/>
  <c r="BI161" i="67"/>
  <c r="AW162" i="67"/>
  <c r="BA162" i="67"/>
  <c r="BE162" i="67"/>
  <c r="BI162" i="67"/>
  <c r="AW163" i="67"/>
  <c r="BA163" i="67"/>
  <c r="BE163" i="67"/>
  <c r="BI163" i="67"/>
  <c r="AW164" i="67"/>
  <c r="BA164" i="67"/>
  <c r="BE164" i="67"/>
  <c r="BI164" i="67"/>
  <c r="AW165" i="67"/>
  <c r="BA165" i="67"/>
  <c r="BE165" i="67"/>
  <c r="BI165" i="67"/>
  <c r="AW166" i="67"/>
  <c r="BA166" i="67"/>
  <c r="BE166" i="67"/>
  <c r="BI166" i="67"/>
  <c r="AW167" i="67"/>
  <c r="BA167" i="67"/>
  <c r="BE167" i="67"/>
  <c r="BI167" i="67"/>
  <c r="AW168" i="67"/>
  <c r="BA168" i="67"/>
  <c r="BE168" i="67"/>
  <c r="BI168" i="67"/>
  <c r="AW169" i="67"/>
  <c r="BA169" i="67"/>
  <c r="BE169" i="67"/>
  <c r="BI169" i="67"/>
  <c r="AW170" i="67"/>
  <c r="BA170" i="67"/>
  <c r="BE170" i="67"/>
  <c r="BI170" i="67"/>
  <c r="AW171" i="67"/>
  <c r="BA171" i="67"/>
  <c r="BE171" i="67"/>
  <c r="BI171" i="67"/>
  <c r="AW172" i="67"/>
  <c r="BA172" i="67"/>
  <c r="BE172" i="67"/>
  <c r="BI172" i="67"/>
  <c r="AW173" i="67"/>
  <c r="BA173" i="67"/>
  <c r="BE173" i="67"/>
  <c r="BI173" i="67"/>
  <c r="AW174" i="67"/>
  <c r="BA174" i="67"/>
  <c r="BE174" i="67"/>
  <c r="BI174" i="67"/>
  <c r="AW175" i="67"/>
  <c r="BA175" i="67"/>
  <c r="BE175" i="67"/>
  <c r="BI175" i="67"/>
  <c r="AW176" i="67"/>
  <c r="BA176" i="67"/>
  <c r="BE176" i="67"/>
  <c r="BI176" i="67"/>
  <c r="AW177" i="67"/>
  <c r="BA177" i="67"/>
  <c r="BE177" i="67"/>
  <c r="BI177" i="67"/>
  <c r="AW178" i="67"/>
  <c r="BA178" i="67"/>
  <c r="BE178" i="67"/>
  <c r="BI178" i="67"/>
  <c r="AW179" i="67"/>
  <c r="BA179" i="67"/>
  <c r="BE179" i="67"/>
  <c r="BI179" i="67"/>
  <c r="AW180" i="67"/>
  <c r="BA180" i="67"/>
  <c r="BE180" i="67"/>
  <c r="BI180" i="67"/>
  <c r="AW181" i="67"/>
  <c r="BA181" i="67"/>
  <c r="BE181" i="67"/>
  <c r="BI181" i="67"/>
  <c r="AW182" i="67"/>
  <c r="BA182" i="67"/>
  <c r="BE182" i="67"/>
  <c r="BI182" i="67"/>
  <c r="AW183" i="67"/>
  <c r="BA183" i="67"/>
  <c r="BE183" i="67"/>
  <c r="BI183" i="67"/>
  <c r="AW184" i="67"/>
  <c r="BA184" i="67"/>
  <c r="BE184" i="67"/>
  <c r="BI184" i="67"/>
  <c r="AW185" i="67"/>
  <c r="BA185" i="67"/>
  <c r="BE185" i="67"/>
  <c r="BI185" i="67"/>
  <c r="AW186" i="67"/>
  <c r="BA186" i="67"/>
  <c r="BE186" i="67"/>
  <c r="BI186" i="67"/>
  <c r="AW187" i="67"/>
  <c r="BA187" i="67"/>
  <c r="BE187" i="67"/>
  <c r="BI187" i="67"/>
  <c r="AW188" i="67"/>
  <c r="BA188" i="67"/>
  <c r="BE188" i="67"/>
  <c r="BI188" i="67"/>
  <c r="AW189" i="67"/>
  <c r="BA189" i="67"/>
  <c r="BE189" i="67"/>
  <c r="BI189" i="67"/>
  <c r="AW190" i="67"/>
  <c r="BA190" i="67"/>
  <c r="BE190" i="67"/>
  <c r="BI190" i="67"/>
  <c r="AW191" i="67"/>
  <c r="BA191" i="67"/>
  <c r="BE191" i="67"/>
  <c r="BI191" i="67"/>
  <c r="AW192" i="67"/>
  <c r="BA192" i="67"/>
  <c r="BE192" i="67"/>
  <c r="BI192" i="67"/>
  <c r="AW193" i="67"/>
  <c r="BA193" i="67"/>
  <c r="BE193" i="67"/>
  <c r="BI193" i="67"/>
  <c r="AW194" i="67"/>
  <c r="BA194" i="67"/>
  <c r="BE194" i="67"/>
  <c r="BI194" i="67"/>
  <c r="AW195" i="67"/>
  <c r="BA195" i="67"/>
  <c r="BE195" i="67"/>
  <c r="BI195" i="67"/>
  <c r="AW196" i="67"/>
  <c r="BA196" i="67"/>
  <c r="BE196" i="67"/>
  <c r="BI196" i="67"/>
  <c r="AW197" i="67"/>
  <c r="BA197" i="67"/>
  <c r="BE197" i="67"/>
  <c r="BI197" i="67"/>
  <c r="AW198" i="67"/>
  <c r="BA198" i="67"/>
  <c r="BE198" i="67"/>
  <c r="BI198" i="67"/>
  <c r="AW199" i="67"/>
  <c r="BA199" i="67"/>
  <c r="BE199" i="67"/>
  <c r="BI199" i="67"/>
  <c r="AW200" i="67"/>
  <c r="BA200" i="67"/>
  <c r="BE200" i="67"/>
  <c r="BI200" i="67"/>
  <c r="AW201" i="67"/>
  <c r="BA201" i="67"/>
  <c r="BE201" i="67"/>
  <c r="BI201" i="67"/>
  <c r="AW202" i="67"/>
  <c r="BA202" i="67"/>
  <c r="BE202" i="67"/>
  <c r="BI202" i="67"/>
  <c r="AW203" i="67"/>
  <c r="BA203" i="67"/>
  <c r="BE203" i="67"/>
  <c r="BI203" i="67"/>
  <c r="AW204" i="67"/>
  <c r="BA204" i="67"/>
  <c r="BE204" i="67"/>
  <c r="BI204" i="67"/>
  <c r="AW205" i="67"/>
  <c r="BA205" i="67"/>
  <c r="BE205" i="67"/>
  <c r="BI205" i="67"/>
  <c r="AW206" i="67"/>
  <c r="BA206" i="67"/>
  <c r="BE206" i="67"/>
  <c r="BI206" i="67"/>
  <c r="AW207" i="67"/>
  <c r="BA207" i="67"/>
  <c r="BE207" i="67"/>
  <c r="BI207" i="67"/>
  <c r="AW208" i="67"/>
  <c r="BA208" i="67"/>
  <c r="BE208" i="67"/>
  <c r="BI208" i="67"/>
  <c r="AW209" i="67"/>
  <c r="BA209" i="67"/>
  <c r="BE209" i="67"/>
  <c r="BI209" i="67"/>
  <c r="AW210" i="67"/>
  <c r="BA210" i="67"/>
  <c r="BE210" i="67"/>
  <c r="BI210" i="67"/>
  <c r="AW211" i="67"/>
  <c r="BA211" i="67"/>
  <c r="BE211" i="67"/>
  <c r="BI211" i="67"/>
  <c r="AW212" i="67"/>
  <c r="BA212" i="67"/>
  <c r="BE212" i="67"/>
  <c r="BI212" i="67"/>
  <c r="AW213" i="67"/>
  <c r="BA213" i="67"/>
  <c r="BE213" i="67"/>
  <c r="BI213" i="67"/>
  <c r="AW214" i="67"/>
  <c r="BA214" i="67"/>
  <c r="BE214" i="67"/>
  <c r="BI214" i="67"/>
  <c r="AW215" i="67"/>
  <c r="BA215" i="67"/>
  <c r="BE215" i="67"/>
  <c r="BI215" i="67"/>
  <c r="AW216" i="67"/>
  <c r="BA216" i="67"/>
  <c r="BE216" i="67"/>
  <c r="BI216" i="67"/>
  <c r="AW217" i="67"/>
  <c r="BA217" i="67"/>
  <c r="BE217" i="67"/>
  <c r="BI217" i="67"/>
  <c r="AW218" i="67"/>
  <c r="BA218" i="67"/>
  <c r="BE218" i="67"/>
  <c r="BI218" i="67"/>
  <c r="AW219" i="67"/>
  <c r="BA219" i="67"/>
  <c r="BE219" i="67"/>
  <c r="BI219" i="67"/>
  <c r="AW220" i="67"/>
  <c r="BA220" i="67"/>
  <c r="BE220" i="67"/>
  <c r="BI220" i="67"/>
  <c r="AW221" i="67"/>
  <c r="BA221" i="67"/>
  <c r="BE221" i="67"/>
  <c r="BI221" i="67"/>
  <c r="AW222" i="67"/>
  <c r="BA222" i="67"/>
  <c r="BE222" i="67"/>
  <c r="BI222" i="67"/>
  <c r="AW223" i="67"/>
  <c r="BA223" i="67"/>
  <c r="BE223" i="67"/>
  <c r="BI223" i="67"/>
  <c r="AW224" i="67"/>
  <c r="BA224" i="67"/>
  <c r="BE224" i="67"/>
  <c r="BI224" i="67"/>
  <c r="AW225" i="67"/>
  <c r="BA225" i="67"/>
  <c r="BE225" i="67"/>
  <c r="BI225" i="67"/>
  <c r="AW226" i="67"/>
  <c r="BA226" i="67"/>
  <c r="BE226" i="67"/>
  <c r="BI226" i="67"/>
  <c r="AW227" i="67"/>
  <c r="BA227" i="67"/>
  <c r="BE227" i="67"/>
  <c r="BI227" i="67"/>
  <c r="AW228" i="67"/>
  <c r="BA228" i="67"/>
  <c r="BE228" i="67"/>
  <c r="BI228" i="67"/>
  <c r="AW229" i="67"/>
  <c r="BA229" i="67"/>
  <c r="BE229" i="67"/>
  <c r="BI229" i="67"/>
  <c r="AW230" i="67"/>
  <c r="BA230" i="67"/>
  <c r="BE230" i="67"/>
  <c r="BI230" i="67"/>
  <c r="AW231" i="67"/>
  <c r="BA231" i="67"/>
  <c r="BE231" i="67"/>
  <c r="BI231" i="67"/>
  <c r="AW232" i="67"/>
  <c r="BA232" i="67"/>
  <c r="BE232" i="67"/>
  <c r="BI232" i="67"/>
  <c r="AW233" i="67"/>
  <c r="BA233" i="67"/>
  <c r="BE233" i="67"/>
  <c r="BI233" i="67"/>
  <c r="AW234" i="67"/>
  <c r="BA234" i="67"/>
  <c r="BE234" i="67"/>
  <c r="BI234" i="67"/>
  <c r="AW235" i="67"/>
  <c r="BA235" i="67"/>
  <c r="BE235" i="67"/>
  <c r="BI235" i="67"/>
  <c r="AW236" i="67"/>
  <c r="BA236" i="67"/>
  <c r="BE236" i="67"/>
  <c r="BI236" i="67"/>
  <c r="AW237" i="67"/>
  <c r="BA237" i="67"/>
  <c r="BE237" i="67"/>
  <c r="BI237" i="67"/>
  <c r="AW238" i="67"/>
  <c r="BA238" i="67"/>
  <c r="BE238" i="67"/>
  <c r="BI238" i="67"/>
  <c r="AW239" i="67"/>
  <c r="BA239" i="67"/>
  <c r="BE239" i="67"/>
  <c r="BI239" i="67"/>
  <c r="AW240" i="67"/>
  <c r="BA240" i="67"/>
  <c r="BE240" i="67"/>
  <c r="BI240" i="67"/>
  <c r="AW241" i="67"/>
  <c r="BA241" i="67"/>
  <c r="BE241" i="67"/>
  <c r="BI241" i="67"/>
  <c r="AW242" i="67"/>
  <c r="BA242" i="67"/>
  <c r="BE242" i="67"/>
  <c r="BI242" i="67"/>
  <c r="AW243" i="67"/>
  <c r="BA243" i="67"/>
  <c r="BE243" i="67"/>
  <c r="BI243" i="67"/>
  <c r="AW244" i="67"/>
  <c r="BA244" i="67"/>
  <c r="BE244" i="67"/>
  <c r="BI244" i="67"/>
  <c r="AW245" i="67"/>
  <c r="BA245" i="67"/>
  <c r="BE245" i="67"/>
  <c r="BI245" i="67"/>
  <c r="AW246" i="67"/>
  <c r="BA246" i="67"/>
  <c r="BE246" i="67"/>
  <c r="BI246" i="67"/>
  <c r="AW247" i="67"/>
  <c r="BA247" i="67"/>
  <c r="BE247" i="67"/>
  <c r="BI247" i="67"/>
  <c r="AW248" i="67"/>
  <c r="BA248" i="67"/>
  <c r="BE248" i="67"/>
  <c r="BI248" i="67"/>
  <c r="AW249" i="67"/>
  <c r="BA249" i="67"/>
  <c r="BE249" i="67"/>
  <c r="BI249" i="67"/>
  <c r="AW250" i="67"/>
  <c r="BA250" i="67"/>
  <c r="BE250" i="67"/>
  <c r="BI250" i="67"/>
  <c r="AW251" i="67"/>
  <c r="BA251" i="67"/>
  <c r="BE251" i="67"/>
  <c r="BI251" i="67"/>
  <c r="AW252" i="67"/>
  <c r="BA252" i="67"/>
  <c r="BE252" i="67"/>
  <c r="BI252" i="67"/>
  <c r="AW253" i="67"/>
  <c r="BA253" i="67"/>
  <c r="BE253" i="67"/>
  <c r="BI253" i="67"/>
  <c r="AW254" i="67"/>
  <c r="BA254" i="67"/>
  <c r="BE254" i="67"/>
  <c r="BI254" i="67"/>
  <c r="AW255" i="67"/>
  <c r="BA255" i="67"/>
  <c r="BE255" i="67"/>
  <c r="BI255" i="67"/>
  <c r="AW256" i="67"/>
  <c r="BA256" i="67"/>
  <c r="BE256" i="67"/>
  <c r="BI256" i="67"/>
  <c r="AW257" i="67"/>
  <c r="BA257" i="67"/>
  <c r="BE257" i="67"/>
  <c r="BI257" i="67"/>
  <c r="AW258" i="67"/>
  <c r="BA258" i="67"/>
  <c r="BE258" i="67"/>
  <c r="BI258" i="67"/>
  <c r="AW259" i="67"/>
  <c r="BA259" i="67"/>
  <c r="BE259" i="67"/>
  <c r="BI259" i="67"/>
  <c r="AW260" i="67"/>
  <c r="BA260" i="67"/>
  <c r="BE260" i="67"/>
  <c r="BI260" i="67"/>
  <c r="AW261" i="67"/>
  <c r="BA261" i="67"/>
  <c r="BE261" i="67"/>
  <c r="BI261" i="67"/>
  <c r="AW262" i="67"/>
  <c r="BA262" i="67"/>
  <c r="BE262" i="67"/>
  <c r="BI262" i="67"/>
  <c r="AW263" i="67"/>
  <c r="BA263" i="67"/>
  <c r="BE263" i="67"/>
  <c r="BI263" i="67"/>
  <c r="AW264" i="67"/>
  <c r="BA264" i="67"/>
  <c r="BE264" i="67"/>
  <c r="BI264" i="67"/>
  <c r="AW265" i="67"/>
  <c r="BA265" i="67"/>
  <c r="BE265" i="67"/>
  <c r="BI265" i="67"/>
  <c r="AW266" i="67"/>
  <c r="BA266" i="67"/>
  <c r="BE266" i="67"/>
  <c r="BI266" i="67"/>
  <c r="AW267" i="67"/>
  <c r="BA267" i="67"/>
  <c r="BE267" i="67"/>
  <c r="BI267" i="67"/>
  <c r="AW268" i="67"/>
  <c r="BA268" i="67"/>
  <c r="BE268" i="67"/>
  <c r="BI268" i="67"/>
  <c r="AW269" i="67"/>
  <c r="BA269" i="67"/>
  <c r="BE269" i="67"/>
  <c r="BI269" i="67"/>
  <c r="AW270" i="67"/>
  <c r="BA270" i="67"/>
  <c r="BE270" i="67"/>
  <c r="BI270" i="67"/>
  <c r="AW271" i="67"/>
  <c r="BA271" i="67"/>
  <c r="BE271" i="67"/>
  <c r="BI271" i="67"/>
  <c r="AW272" i="67"/>
  <c r="BA272" i="67"/>
  <c r="BE272" i="67"/>
  <c r="BI272" i="67"/>
  <c r="AW273" i="67"/>
  <c r="BA273" i="67"/>
  <c r="BE273" i="67"/>
  <c r="BI273" i="67"/>
  <c r="AW274" i="67"/>
  <c r="BA274" i="67"/>
  <c r="BE274" i="67"/>
  <c r="BI274" i="67"/>
  <c r="AW275" i="67"/>
  <c r="BA275" i="67"/>
  <c r="BE275" i="67"/>
  <c r="BI275" i="67"/>
  <c r="AW276" i="67"/>
  <c r="BA276" i="67"/>
  <c r="BE276" i="67"/>
  <c r="BI276" i="67"/>
  <c r="AW277" i="67"/>
  <c r="BA277" i="67"/>
  <c r="BE277" i="67"/>
  <c r="BI277" i="67"/>
  <c r="AW278" i="67"/>
  <c r="BA278" i="67"/>
  <c r="BE278" i="67"/>
  <c r="BI278" i="67"/>
  <c r="AW279" i="67"/>
  <c r="BA279" i="67"/>
  <c r="BE279" i="67"/>
  <c r="BI279" i="67"/>
  <c r="AW280" i="67"/>
  <c r="BA280" i="67"/>
  <c r="BE280" i="67"/>
  <c r="BI280" i="67"/>
  <c r="AW281" i="67"/>
  <c r="BA281" i="67"/>
  <c r="BE281" i="67"/>
  <c r="BI281" i="67"/>
  <c r="AW282" i="67"/>
  <c r="BA282" i="67"/>
  <c r="BE282" i="67"/>
  <c r="BI282" i="67"/>
  <c r="AW283" i="67"/>
  <c r="BA283" i="67"/>
  <c r="BE283" i="67"/>
  <c r="BI283" i="67"/>
  <c r="AW284" i="67"/>
  <c r="BA284" i="67"/>
  <c r="BE284" i="67"/>
  <c r="BI284" i="67"/>
  <c r="AW285" i="67"/>
  <c r="BA285" i="67"/>
  <c r="BE285" i="67"/>
  <c r="BI285" i="67"/>
  <c r="AW286" i="67"/>
  <c r="BA286" i="67"/>
  <c r="BE286" i="67"/>
  <c r="BI286" i="67"/>
  <c r="AW287" i="67"/>
  <c r="BA287" i="67"/>
  <c r="BE287" i="67"/>
  <c r="BI287" i="67"/>
  <c r="AW288" i="67"/>
  <c r="BA288" i="67"/>
  <c r="BE288" i="67"/>
  <c r="BI288" i="67"/>
  <c r="AW289" i="67"/>
  <c r="BA289" i="67"/>
  <c r="BE289" i="67"/>
  <c r="BI289" i="67"/>
  <c r="AW290" i="67"/>
  <c r="BA290" i="67"/>
  <c r="BE290" i="67"/>
  <c r="BI290" i="67"/>
  <c r="AW291" i="67"/>
  <c r="BA291" i="67"/>
  <c r="BE291" i="67"/>
  <c r="BI291" i="67"/>
  <c r="AW292" i="67"/>
  <c r="BA292" i="67"/>
  <c r="BE292" i="67"/>
  <c r="BI292" i="67"/>
  <c r="AW293" i="67"/>
  <c r="BA293" i="67"/>
  <c r="BE293" i="67"/>
  <c r="BI293" i="67"/>
  <c r="AW294" i="67"/>
  <c r="BA294" i="67"/>
  <c r="BE294" i="67"/>
  <c r="BI294" i="67"/>
  <c r="AW295" i="67"/>
  <c r="BA295" i="67"/>
  <c r="BE295" i="67"/>
  <c r="BI295" i="67"/>
  <c r="AW296" i="67"/>
  <c r="BA296" i="67"/>
  <c r="BE296" i="67"/>
  <c r="BI296" i="67"/>
  <c r="AW297" i="67"/>
  <c r="BA297" i="67"/>
  <c r="BE297" i="67"/>
  <c r="BI297" i="67"/>
  <c r="AW298" i="67"/>
  <c r="BA298" i="67"/>
  <c r="BE298" i="67"/>
  <c r="BI298" i="67"/>
  <c r="AW299" i="67"/>
  <c r="BA299" i="67"/>
  <c r="BE299" i="67"/>
  <c r="BI299" i="67"/>
  <c r="AW300" i="67"/>
  <c r="BA300" i="67"/>
  <c r="BE300" i="67"/>
  <c r="BI300" i="67"/>
  <c r="AW301" i="67"/>
  <c r="BA301" i="67"/>
  <c r="BE301" i="67"/>
  <c r="BI301" i="67"/>
  <c r="AW302" i="67"/>
  <c r="BA302" i="67"/>
  <c r="BE302" i="67"/>
  <c r="BI302" i="67"/>
  <c r="AW303" i="67"/>
  <c r="BA303" i="67"/>
  <c r="BE303" i="67"/>
  <c r="BI303" i="67"/>
  <c r="AW304" i="67"/>
  <c r="BA304" i="67"/>
  <c r="BE304" i="67"/>
  <c r="BI304" i="67"/>
  <c r="AW305" i="67"/>
  <c r="BA305" i="67"/>
  <c r="BE305" i="67"/>
  <c r="BI305" i="67"/>
  <c r="AW306" i="67"/>
  <c r="BA306" i="67"/>
  <c r="BE306" i="67"/>
  <c r="BI306" i="67"/>
  <c r="AW307" i="67"/>
  <c r="BA307" i="67"/>
  <c r="BE307" i="67"/>
  <c r="BI307" i="67"/>
  <c r="AW308" i="67"/>
  <c r="BA308" i="67"/>
  <c r="BE308" i="67"/>
  <c r="BI308" i="67"/>
  <c r="AW309" i="67"/>
  <c r="BA309" i="67"/>
  <c r="BE309" i="67"/>
  <c r="BI309" i="67"/>
  <c r="AW310" i="67"/>
  <c r="BA310" i="67"/>
  <c r="BE310" i="67"/>
  <c r="BI310" i="67"/>
  <c r="AW311" i="67"/>
  <c r="BA311" i="67"/>
  <c r="BE311" i="67"/>
  <c r="BI311" i="67"/>
  <c r="AW312" i="67"/>
  <c r="BA312" i="67"/>
  <c r="BE312" i="67"/>
  <c r="BI312" i="67"/>
  <c r="AW313" i="67"/>
  <c r="BA313" i="67"/>
  <c r="BE313" i="67"/>
  <c r="BI313" i="67"/>
  <c r="AW314" i="67"/>
  <c r="BA314" i="67"/>
  <c r="BE314" i="67"/>
  <c r="BI314" i="67"/>
  <c r="AW315" i="67"/>
  <c r="BA315" i="67"/>
  <c r="BE315" i="67"/>
  <c r="BI315" i="67"/>
  <c r="AW316" i="67"/>
  <c r="BA316" i="67"/>
  <c r="BE316" i="67"/>
  <c r="BI316" i="67"/>
  <c r="AW317" i="67"/>
  <c r="BA317" i="67"/>
  <c r="BE317" i="67"/>
  <c r="BI317" i="67"/>
  <c r="AW318" i="67"/>
  <c r="BA318" i="67"/>
  <c r="BE318" i="67"/>
  <c r="BI318" i="67"/>
  <c r="AW319" i="67"/>
  <c r="BA319" i="67"/>
  <c r="BE319" i="67"/>
  <c r="BI319" i="67"/>
  <c r="AW320" i="67"/>
  <c r="BA320" i="67"/>
  <c r="BE320" i="67"/>
  <c r="BI320" i="67"/>
  <c r="AW321" i="67"/>
  <c r="BA321" i="67"/>
  <c r="BE321" i="67"/>
  <c r="BI321" i="67"/>
  <c r="AW322" i="67"/>
  <c r="BA322" i="67"/>
  <c r="BE322" i="67"/>
  <c r="BI322" i="67"/>
  <c r="AW323" i="67"/>
  <c r="BA323" i="67"/>
  <c r="BE323" i="67"/>
  <c r="BI323" i="67"/>
  <c r="AW324" i="67"/>
  <c r="BA324" i="67"/>
  <c r="BE324" i="67"/>
  <c r="BI324" i="67"/>
  <c r="AW325" i="67"/>
  <c r="BA325" i="67"/>
  <c r="BE325" i="67"/>
  <c r="BI325" i="67"/>
  <c r="AW326" i="67"/>
  <c r="BA326" i="67"/>
  <c r="BE326" i="67"/>
  <c r="BI326" i="67"/>
  <c r="AW327" i="67"/>
  <c r="BA327" i="67"/>
  <c r="BE327" i="67"/>
  <c r="BI327" i="67"/>
  <c r="AW328" i="67"/>
  <c r="BA328" i="67"/>
  <c r="BE328" i="67"/>
  <c r="BI328" i="67"/>
  <c r="AW329" i="67"/>
  <c r="BA329" i="67"/>
  <c r="BE329" i="67"/>
  <c r="BI329" i="67"/>
  <c r="AW330" i="67"/>
  <c r="BA330" i="67"/>
  <c r="BE330" i="67"/>
  <c r="BI330" i="67"/>
  <c r="AW331" i="67"/>
  <c r="BA331" i="67"/>
  <c r="BE331" i="67"/>
  <c r="BI331" i="67"/>
  <c r="AW332" i="67"/>
  <c r="BA332" i="67"/>
  <c r="BE332" i="67"/>
  <c r="BI332" i="67"/>
  <c r="AW333" i="67"/>
  <c r="BA333" i="67"/>
  <c r="BE333" i="67"/>
  <c r="BI333" i="67"/>
  <c r="AW334" i="67"/>
  <c r="BA334" i="67"/>
  <c r="BE334" i="67"/>
  <c r="BI334" i="67"/>
  <c r="AW335" i="67"/>
  <c r="BA335" i="67"/>
  <c r="BE335" i="67"/>
  <c r="BI335" i="67"/>
  <c r="AW336" i="67"/>
  <c r="BA336" i="67"/>
  <c r="BE336" i="67"/>
  <c r="BI336" i="67"/>
  <c r="AW337" i="67"/>
  <c r="BA337" i="67"/>
  <c r="BE337" i="67"/>
  <c r="BI337" i="67"/>
  <c r="AW338" i="67"/>
  <c r="BA338" i="67"/>
  <c r="BE338" i="67"/>
  <c r="BI338" i="67"/>
  <c r="AW339" i="67"/>
  <c r="BA339" i="67"/>
  <c r="BE339" i="67"/>
  <c r="BI339" i="67"/>
  <c r="AW340" i="67"/>
  <c r="BA340" i="67"/>
  <c r="BE340" i="67"/>
  <c r="BI340" i="67"/>
  <c r="AW341" i="67"/>
  <c r="BA341" i="67"/>
  <c r="BE341" i="67"/>
  <c r="BI341" i="67"/>
  <c r="AW342" i="67"/>
  <c r="BA342" i="67"/>
  <c r="BE342" i="67"/>
  <c r="BI342" i="67"/>
  <c r="AW343" i="67"/>
  <c r="BA343" i="67"/>
  <c r="BE343" i="67"/>
  <c r="BI343" i="67"/>
  <c r="AW344" i="67"/>
  <c r="BA344" i="67"/>
  <c r="BE344" i="67"/>
  <c r="BI344" i="67"/>
  <c r="AW345" i="67"/>
  <c r="BA345" i="67"/>
  <c r="BE345" i="67"/>
  <c r="BI345" i="67"/>
  <c r="AW346" i="67"/>
  <c r="BA346" i="67"/>
  <c r="BE346" i="67"/>
  <c r="BI346" i="67"/>
  <c r="AW347" i="67"/>
  <c r="BA347" i="67"/>
  <c r="BE347" i="67"/>
  <c r="BI347" i="67"/>
  <c r="AW348" i="67"/>
  <c r="BA348" i="67"/>
  <c r="BE348" i="67"/>
  <c r="BI348" i="67"/>
  <c r="AW349" i="67"/>
  <c r="BA349" i="67"/>
  <c r="BE349" i="67"/>
  <c r="BI349" i="67"/>
  <c r="AW350" i="67"/>
  <c r="BA350" i="67"/>
  <c r="BE350" i="67"/>
  <c r="BI350" i="67"/>
  <c r="AW351" i="67"/>
  <c r="BA351" i="67"/>
  <c r="BE351" i="67"/>
  <c r="BI351" i="67"/>
  <c r="AW352" i="67"/>
  <c r="BA352" i="67"/>
  <c r="BE352" i="67"/>
  <c r="BI352" i="67"/>
  <c r="AW353" i="67"/>
  <c r="BA353" i="67"/>
  <c r="BE353" i="67"/>
  <c r="BI353" i="67"/>
  <c r="AW354" i="67"/>
  <c r="BA354" i="67"/>
  <c r="BE354" i="67"/>
  <c r="BI354" i="67"/>
  <c r="AW355" i="67"/>
  <c r="BA355" i="67"/>
  <c r="BE355" i="67"/>
  <c r="BI355" i="67"/>
  <c r="AW356" i="67"/>
  <c r="BA356" i="67"/>
  <c r="BE356" i="67"/>
  <c r="BI356" i="67"/>
  <c r="AW357" i="67"/>
  <c r="BA357" i="67"/>
  <c r="BE357" i="67"/>
  <c r="BI357" i="67"/>
  <c r="AW358" i="67"/>
  <c r="BA358" i="67"/>
  <c r="BE358" i="67"/>
  <c r="BI358" i="67"/>
  <c r="AW359" i="67"/>
  <c r="BA359" i="67"/>
  <c r="BE359" i="67"/>
  <c r="BI359" i="67"/>
  <c r="AW360" i="67"/>
  <c r="BA360" i="67"/>
  <c r="BE360" i="67"/>
  <c r="BI360" i="67"/>
  <c r="AW361" i="67"/>
  <c r="BA361" i="67"/>
  <c r="BE361" i="67"/>
  <c r="BI361" i="67"/>
  <c r="AW362" i="67"/>
  <c r="BA362" i="67"/>
  <c r="BE362" i="67"/>
  <c r="BI362" i="67"/>
  <c r="AW363" i="67"/>
  <c r="BA363" i="67"/>
  <c r="BE363" i="67"/>
  <c r="BI363" i="67"/>
  <c r="AW364" i="67"/>
  <c r="BA364" i="67"/>
  <c r="BE364" i="67"/>
  <c r="BI364" i="67"/>
  <c r="AW365" i="67"/>
  <c r="BA365" i="67"/>
  <c r="BE365" i="67"/>
  <c r="BI365" i="67"/>
  <c r="AW366" i="67"/>
  <c r="BA366" i="67"/>
  <c r="BE366" i="67"/>
  <c r="BI366" i="67"/>
  <c r="AW367" i="67"/>
  <c r="BA367" i="67"/>
  <c r="BE367" i="67"/>
  <c r="BI367" i="67"/>
  <c r="AW368" i="67"/>
  <c r="BA368" i="67"/>
  <c r="BE368" i="67"/>
  <c r="BI368" i="67"/>
  <c r="AW369" i="67"/>
  <c r="BA369" i="67"/>
  <c r="BE369" i="67"/>
  <c r="BI369" i="67"/>
  <c r="AW370" i="67"/>
  <c r="BA370" i="67"/>
  <c r="BE370" i="67"/>
  <c r="BI370" i="67"/>
  <c r="AW371" i="67"/>
  <c r="BA371" i="67"/>
  <c r="BE371" i="67"/>
  <c r="BI371" i="67"/>
  <c r="AW372" i="67"/>
  <c r="BA372" i="67"/>
  <c r="BE372" i="67"/>
  <c r="BI372" i="67"/>
  <c r="AW373" i="67"/>
  <c r="BA373" i="67"/>
  <c r="BE373" i="67"/>
  <c r="BI373" i="67"/>
  <c r="AW374" i="67"/>
  <c r="BA374" i="67"/>
  <c r="BE374" i="67"/>
  <c r="BI374" i="67"/>
  <c r="AW375" i="67"/>
  <c r="BA375" i="67"/>
  <c r="BE375" i="67"/>
  <c r="BI375" i="67"/>
  <c r="AW376" i="67"/>
  <c r="BA376" i="67"/>
  <c r="BE376" i="67"/>
  <c r="BI376" i="67"/>
  <c r="AW377" i="67"/>
  <c r="BA377" i="67"/>
  <c r="BE377" i="67"/>
  <c r="BI377" i="67"/>
  <c r="AW378" i="67"/>
  <c r="BA378" i="67"/>
  <c r="BE378" i="67"/>
  <c r="BI378" i="67"/>
  <c r="AW379" i="67"/>
  <c r="BA379" i="67"/>
  <c r="BE379" i="67"/>
  <c r="BI379" i="67"/>
  <c r="AW380" i="67"/>
  <c r="BA380" i="67"/>
  <c r="BE380" i="67"/>
  <c r="BI380" i="67"/>
  <c r="AW381" i="67"/>
  <c r="BA381" i="67"/>
  <c r="BE381" i="67"/>
  <c r="BI381" i="67"/>
  <c r="AW382" i="67"/>
  <c r="BA382" i="67"/>
  <c r="BE382" i="67"/>
  <c r="BI382" i="67"/>
  <c r="AW383" i="67"/>
  <c r="BA383" i="67"/>
  <c r="BE383" i="67"/>
  <c r="BI383" i="67"/>
  <c r="AW384" i="67"/>
  <c r="BA384" i="67"/>
  <c r="BE384" i="67"/>
  <c r="BI384" i="67"/>
  <c r="AW385" i="67"/>
  <c r="BA385" i="67"/>
  <c r="BE385" i="67"/>
  <c r="BI385" i="67"/>
  <c r="AW386" i="67"/>
  <c r="BA386" i="67"/>
  <c r="BE386" i="67"/>
  <c r="BI386" i="67"/>
  <c r="AW387" i="67"/>
  <c r="BA387" i="67"/>
  <c r="BE387" i="67"/>
  <c r="BI387" i="67"/>
  <c r="AW388" i="67"/>
  <c r="BA388" i="67"/>
  <c r="BE388" i="67"/>
  <c r="BI388" i="67"/>
  <c r="AW389" i="67"/>
  <c r="BA389" i="67"/>
  <c r="BE389" i="67"/>
  <c r="BI389" i="67"/>
  <c r="AW390" i="67"/>
  <c r="BA390" i="67"/>
  <c r="BE390" i="67"/>
  <c r="BI390" i="67"/>
  <c r="AW391" i="67"/>
  <c r="BA391" i="67"/>
  <c r="BE391" i="67"/>
  <c r="BI391" i="67"/>
  <c r="AW392" i="67"/>
  <c r="BA392" i="67"/>
  <c r="BE392" i="67"/>
  <c r="BI392" i="67"/>
  <c r="AW393" i="67"/>
  <c r="BA393" i="67"/>
  <c r="BE393" i="67"/>
  <c r="BI393" i="67"/>
  <c r="AW394" i="67"/>
  <c r="BA394" i="67"/>
  <c r="BE394" i="67"/>
  <c r="BI394" i="67"/>
  <c r="AW395" i="67"/>
  <c r="BA395" i="67"/>
  <c r="BE395" i="67"/>
  <c r="BI395" i="67"/>
  <c r="AW396" i="67"/>
  <c r="BA396" i="67"/>
  <c r="BE396" i="67"/>
  <c r="BI396" i="67"/>
  <c r="AW397" i="67"/>
  <c r="BA397" i="67"/>
  <c r="BE397" i="67"/>
  <c r="BI397" i="67"/>
  <c r="AW398" i="67"/>
  <c r="BA398" i="67"/>
  <c r="BE398" i="67"/>
  <c r="BI398" i="67"/>
  <c r="AW399" i="67"/>
  <c r="BA399" i="67"/>
  <c r="BE399" i="67"/>
  <c r="BI399" i="67"/>
  <c r="AW400" i="67"/>
  <c r="BA400" i="67"/>
  <c r="BE400" i="67"/>
  <c r="BI400" i="67"/>
  <c r="AW401" i="67"/>
  <c r="BA401" i="67"/>
  <c r="BE401" i="67"/>
  <c r="BI401" i="67"/>
  <c r="AW402" i="67"/>
  <c r="BA402" i="67"/>
  <c r="BE402" i="67"/>
  <c r="BI402" i="67"/>
  <c r="AW403" i="67"/>
  <c r="BA403" i="67"/>
  <c r="BE403" i="67"/>
  <c r="BI403" i="67"/>
  <c r="AW404" i="67"/>
  <c r="BA404" i="67"/>
  <c r="BE404" i="67"/>
  <c r="BI404" i="67"/>
  <c r="AW405" i="67"/>
  <c r="BA405" i="67"/>
  <c r="BE405" i="67"/>
  <c r="BI405" i="67"/>
  <c r="AW406" i="67"/>
  <c r="BA406" i="67"/>
  <c r="BE406" i="67"/>
  <c r="BI406" i="67"/>
  <c r="AW407" i="67"/>
  <c r="BA407" i="67"/>
  <c r="BE407" i="67"/>
  <c r="BI407" i="67"/>
  <c r="AW408" i="67"/>
  <c r="BA408" i="67"/>
  <c r="BE408" i="67"/>
  <c r="BI408" i="67"/>
  <c r="AW409" i="67"/>
  <c r="BA409" i="67"/>
  <c r="BE409" i="67"/>
  <c r="BI409" i="67"/>
  <c r="AW410" i="67"/>
  <c r="BA410" i="67"/>
  <c r="BE410" i="67"/>
  <c r="BI410" i="67"/>
  <c r="AW411" i="67"/>
  <c r="BA411" i="67"/>
  <c r="BE411" i="67"/>
  <c r="BI411" i="67"/>
  <c r="AW412" i="67"/>
  <c r="BA412" i="67"/>
  <c r="BE412" i="67"/>
  <c r="BI412" i="67"/>
  <c r="AW413" i="67"/>
  <c r="BA413" i="67"/>
  <c r="BE413" i="67"/>
  <c r="BI413" i="67"/>
  <c r="AW414" i="67"/>
  <c r="BA414" i="67"/>
  <c r="BE414" i="67"/>
  <c r="BI414" i="67"/>
  <c r="AW415" i="67"/>
  <c r="BA415" i="67"/>
  <c r="BE415" i="67"/>
  <c r="BI415" i="67"/>
  <c r="AW416" i="67"/>
  <c r="BA416" i="67"/>
  <c r="BE416" i="67"/>
  <c r="BI416" i="67"/>
  <c r="AW417" i="67"/>
  <c r="BA417" i="67"/>
  <c r="BE417" i="67"/>
  <c r="BI417" i="67"/>
  <c r="AW418" i="67"/>
  <c r="BA418" i="67"/>
  <c r="BE418" i="67"/>
  <c r="BI418" i="67"/>
  <c r="AW419" i="67"/>
  <c r="BA419" i="67"/>
  <c r="BE419" i="67"/>
  <c r="BI419" i="67"/>
  <c r="AW420" i="67"/>
  <c r="BA420" i="67"/>
  <c r="BE420" i="67"/>
  <c r="BI420" i="67"/>
  <c r="AW421" i="67"/>
  <c r="BA421" i="67"/>
  <c r="BE421" i="67"/>
  <c r="BI421" i="67"/>
  <c r="AW422" i="67"/>
  <c r="BA422" i="67"/>
  <c r="BE422" i="67"/>
  <c r="BI422" i="67"/>
  <c r="AW423" i="67"/>
  <c r="BA423" i="67"/>
  <c r="BE423" i="67"/>
  <c r="BI423" i="67"/>
  <c r="AW424" i="67"/>
  <c r="BA424" i="67"/>
  <c r="BE424" i="67"/>
  <c r="BI424" i="67"/>
  <c r="AW425" i="67"/>
  <c r="BA425" i="67"/>
  <c r="BE425" i="67"/>
  <c r="BI425" i="67"/>
  <c r="AW426" i="67"/>
  <c r="BA426" i="67"/>
  <c r="BE426" i="67"/>
  <c r="BI426" i="67"/>
  <c r="AW427" i="67"/>
  <c r="BA427" i="67"/>
  <c r="BE427" i="67"/>
  <c r="BI427" i="67"/>
  <c r="AW428" i="67"/>
  <c r="BA428" i="67"/>
  <c r="BE428" i="67"/>
  <c r="BI428" i="67"/>
  <c r="AW429" i="67"/>
  <c r="BA429" i="67"/>
  <c r="BE429" i="67"/>
  <c r="BI429" i="67"/>
  <c r="AW430" i="67"/>
  <c r="BA430" i="67"/>
  <c r="BE430" i="67"/>
  <c r="BI430" i="67"/>
  <c r="AW431" i="67"/>
  <c r="BA431" i="67"/>
  <c r="BE431" i="67"/>
  <c r="BI431" i="67"/>
  <c r="AW432" i="67"/>
  <c r="BA432" i="67"/>
  <c r="BE432" i="67"/>
  <c r="BI432" i="67"/>
  <c r="AW433" i="67"/>
  <c r="BA433" i="67"/>
  <c r="BE433" i="67"/>
  <c r="BI433" i="67"/>
  <c r="AW434" i="67"/>
  <c r="BA434" i="67"/>
  <c r="BE434" i="67"/>
  <c r="BI434" i="67"/>
  <c r="AW435" i="67"/>
  <c r="BA435" i="67"/>
  <c r="BE435" i="67"/>
  <c r="BI435" i="67"/>
  <c r="AW436" i="67"/>
  <c r="BA436" i="67"/>
  <c r="BE436" i="67"/>
  <c r="BI436" i="67"/>
  <c r="AW437" i="67"/>
  <c r="BA437" i="67"/>
  <c r="BE437" i="67"/>
  <c r="BI437" i="67"/>
  <c r="AW438" i="67"/>
  <c r="BA438" i="67"/>
  <c r="BE438" i="67"/>
  <c r="BI438" i="67"/>
  <c r="AW439" i="67"/>
  <c r="BA439" i="67"/>
  <c r="BE439" i="67"/>
  <c r="BI439" i="67"/>
  <c r="AW440" i="67"/>
  <c r="BA440" i="67"/>
  <c r="BE440" i="67"/>
  <c r="BI440" i="67"/>
  <c r="AW441" i="67"/>
  <c r="BA441" i="67"/>
  <c r="BE441" i="67"/>
  <c r="BI441" i="67"/>
  <c r="AW442" i="67"/>
  <c r="BA442" i="67"/>
  <c r="BE442" i="67"/>
  <c r="BI442" i="67"/>
  <c r="AW443" i="67"/>
  <c r="BA443" i="67"/>
  <c r="BE443" i="67"/>
  <c r="BI443" i="67"/>
  <c r="AW444" i="67"/>
  <c r="BA444" i="67"/>
  <c r="BE444" i="67"/>
  <c r="BI444" i="67"/>
  <c r="AW445" i="67"/>
  <c r="BA445" i="67"/>
  <c r="BE445" i="67"/>
  <c r="BI445" i="67"/>
  <c r="AW446" i="67"/>
  <c r="BA446" i="67"/>
  <c r="BE446" i="67"/>
  <c r="BI446" i="67"/>
  <c r="AW447" i="67"/>
  <c r="BA447" i="67"/>
  <c r="BE447" i="67"/>
  <c r="BI447" i="67"/>
  <c r="AW448" i="67"/>
  <c r="BA448" i="67"/>
  <c r="BE448" i="67"/>
  <c r="BI448" i="67"/>
  <c r="AW449" i="67"/>
  <c r="BA449" i="67"/>
  <c r="BE449" i="67"/>
  <c r="BI449" i="67"/>
  <c r="AW450" i="67"/>
  <c r="BA450" i="67"/>
  <c r="BE450" i="67"/>
  <c r="BI450" i="67"/>
  <c r="AW451" i="67"/>
  <c r="BA451" i="67"/>
  <c r="BE451" i="67"/>
  <c r="BI451" i="67"/>
  <c r="AW452" i="67"/>
  <c r="BA452" i="67"/>
  <c r="BE452" i="67"/>
  <c r="BI452" i="67"/>
  <c r="AW453" i="67"/>
  <c r="BA453" i="67"/>
  <c r="BE453" i="67"/>
  <c r="BI453" i="67"/>
  <c r="AW454" i="67"/>
  <c r="BA454" i="67"/>
  <c r="BE454" i="67"/>
  <c r="BI454" i="67"/>
  <c r="AW455" i="67"/>
  <c r="BA455" i="67"/>
  <c r="BE455" i="67"/>
  <c r="BI455" i="67"/>
  <c r="AW456" i="67"/>
  <c r="BA456" i="67"/>
  <c r="BE456" i="67"/>
  <c r="BI456" i="67"/>
  <c r="AW457" i="67"/>
  <c r="BA457" i="67"/>
  <c r="BE457" i="67"/>
  <c r="BI457" i="67"/>
  <c r="AW458" i="67"/>
  <c r="BA458" i="67"/>
  <c r="BE458" i="67"/>
  <c r="BI458" i="67"/>
  <c r="AW459" i="67"/>
  <c r="BA459" i="67"/>
  <c r="BE459" i="67"/>
  <c r="BI459" i="67"/>
  <c r="AW460" i="67"/>
  <c r="BA460" i="67"/>
  <c r="BE460" i="67"/>
  <c r="BI460" i="67"/>
  <c r="AW461" i="67"/>
  <c r="BA461" i="67"/>
  <c r="BE461" i="67"/>
  <c r="BI461" i="67"/>
  <c r="AW462" i="67"/>
  <c r="BA462" i="67"/>
  <c r="BE462" i="67"/>
  <c r="BI462" i="67"/>
  <c r="AW463" i="67"/>
  <c r="BA463" i="67"/>
  <c r="BE463" i="67"/>
  <c r="BI463" i="67"/>
  <c r="AW464" i="67"/>
  <c r="BA464" i="67"/>
  <c r="BE464" i="67"/>
  <c r="BI464" i="67"/>
  <c r="AW465" i="67"/>
  <c r="BA465" i="67"/>
  <c r="BE465" i="67"/>
  <c r="BI465" i="67"/>
  <c r="AW466" i="67"/>
  <c r="BA466" i="67"/>
  <c r="BE466" i="67"/>
  <c r="BI466" i="67"/>
  <c r="AW467" i="67"/>
  <c r="BA467" i="67"/>
  <c r="BE467" i="67"/>
  <c r="BI467" i="67"/>
  <c r="AW468" i="67"/>
  <c r="BA468" i="67"/>
  <c r="BE468" i="67"/>
  <c r="BI468" i="67"/>
  <c r="AW469" i="67"/>
  <c r="BA469" i="67"/>
  <c r="BE469" i="67"/>
  <c r="BI469" i="67"/>
  <c r="AW470" i="67"/>
  <c r="BA470" i="67"/>
  <c r="BE470" i="67"/>
  <c r="BI470" i="67"/>
  <c r="AW471" i="67"/>
  <c r="BA471" i="67"/>
  <c r="BE471" i="67"/>
  <c r="BI471" i="67"/>
  <c r="AW472" i="67"/>
  <c r="BA472" i="67"/>
  <c r="BE472" i="67"/>
  <c r="BI472" i="67"/>
  <c r="AW473" i="67"/>
  <c r="BA473" i="67"/>
  <c r="BE473" i="67"/>
  <c r="BI473" i="67"/>
  <c r="AW474" i="67"/>
  <c r="BA474" i="67"/>
  <c r="BE474" i="67"/>
  <c r="BI474" i="67"/>
  <c r="AW475" i="67"/>
  <c r="BA475" i="67"/>
  <c r="BE475" i="67"/>
  <c r="BI475" i="67"/>
  <c r="AW476" i="67"/>
  <c r="BA476" i="67"/>
  <c r="BE476" i="67"/>
  <c r="BI476" i="67"/>
  <c r="AW477" i="67"/>
  <c r="BA477" i="67"/>
  <c r="BE477" i="67"/>
  <c r="BI477" i="67"/>
  <c r="AW478" i="67"/>
  <c r="BA478" i="67"/>
  <c r="BE478" i="67"/>
  <c r="BI478" i="67"/>
  <c r="AW479" i="67"/>
  <c r="BA479" i="67"/>
  <c r="BE479" i="67"/>
  <c r="BI479" i="67"/>
  <c r="AW480" i="67"/>
  <c r="BA480" i="67"/>
  <c r="BE480" i="67"/>
  <c r="BI480" i="67"/>
  <c r="AW481" i="67"/>
  <c r="BA481" i="67"/>
  <c r="BE481" i="67"/>
  <c r="BI481" i="67"/>
  <c r="AW482" i="67"/>
  <c r="BA482" i="67"/>
  <c r="BE482" i="67"/>
  <c r="BI482" i="67"/>
  <c r="AW483" i="67"/>
  <c r="BA483" i="67"/>
  <c r="BE483" i="67"/>
  <c r="BI483" i="67"/>
  <c r="AW484" i="67"/>
  <c r="BA484" i="67"/>
  <c r="BE484" i="67"/>
  <c r="BI484" i="67"/>
  <c r="AW485" i="67"/>
  <c r="BA485" i="67"/>
  <c r="BE485" i="67"/>
  <c r="BI485" i="67"/>
  <c r="AW486" i="67"/>
  <c r="BA486" i="67"/>
  <c r="BE486" i="67"/>
  <c r="BI486" i="67"/>
  <c r="AW487" i="67"/>
  <c r="BA487" i="67"/>
  <c r="BE487" i="67"/>
  <c r="BI487" i="67"/>
  <c r="AW488" i="67"/>
  <c r="BA488" i="67"/>
  <c r="BE488" i="67"/>
  <c r="BI488" i="67"/>
  <c r="AW489" i="67"/>
  <c r="BA489" i="67"/>
  <c r="BE489" i="67"/>
  <c r="BI489" i="67"/>
  <c r="AW490" i="67"/>
  <c r="BA490" i="67"/>
  <c r="BE490" i="67"/>
  <c r="BI490" i="67"/>
  <c r="AW491" i="67"/>
  <c r="BA491" i="67"/>
  <c r="BE491" i="67"/>
  <c r="BI491" i="67"/>
  <c r="AW492" i="67"/>
  <c r="BA492" i="67"/>
  <c r="BE492" i="67"/>
  <c r="BI492" i="67"/>
  <c r="AW493" i="67"/>
  <c r="BA493" i="67"/>
  <c r="BE493" i="67"/>
  <c r="BI493" i="67"/>
  <c r="AW494" i="67"/>
  <c r="BA494" i="67"/>
  <c r="BE494" i="67"/>
  <c r="BI494" i="67"/>
  <c r="AW495" i="67"/>
  <c r="BA495" i="67"/>
  <c r="BE495" i="67"/>
  <c r="BI495" i="67"/>
  <c r="AW496" i="67"/>
  <c r="BA496" i="67"/>
  <c r="BE496" i="67"/>
  <c r="BI496" i="67"/>
  <c r="AW497" i="67"/>
  <c r="BA497" i="67"/>
  <c r="BE497" i="67"/>
  <c r="BI497" i="67"/>
  <c r="AW498" i="67"/>
  <c r="BA498" i="67"/>
  <c r="BE498" i="67"/>
  <c r="BI498" i="67"/>
  <c r="AW499" i="67"/>
  <c r="BA499" i="67"/>
  <c r="BE499" i="67"/>
  <c r="BI499" i="67"/>
  <c r="AW500" i="67"/>
  <c r="BA500" i="67"/>
  <c r="BE500" i="67"/>
  <c r="BI500" i="67"/>
  <c r="AW501" i="67"/>
  <c r="BA501" i="67"/>
  <c r="BE501" i="67"/>
  <c r="BI501" i="67"/>
  <c r="AW502" i="67"/>
  <c r="BA502" i="67"/>
  <c r="BE502" i="67"/>
  <c r="BI502" i="67"/>
  <c r="AW503" i="67"/>
  <c r="BA503" i="67"/>
  <c r="BE503" i="67"/>
  <c r="BI503" i="67"/>
  <c r="AW504" i="67"/>
  <c r="BA504" i="67"/>
  <c r="BE504" i="67"/>
  <c r="BI504" i="67"/>
  <c r="AW505" i="67"/>
  <c r="BA505" i="67"/>
  <c r="BE505" i="67"/>
  <c r="BI505" i="67"/>
  <c r="AW506" i="67"/>
  <c r="BA506" i="67"/>
  <c r="BE506" i="67"/>
  <c r="BI506" i="67"/>
  <c r="AW507" i="67"/>
  <c r="BA507" i="67"/>
  <c r="BE507" i="67"/>
  <c r="BI507" i="67"/>
  <c r="AW508" i="67"/>
  <c r="BA508" i="67"/>
  <c r="BE508" i="67"/>
  <c r="BI508" i="67"/>
  <c r="AW509" i="67"/>
  <c r="BA509" i="67"/>
  <c r="BE509" i="67"/>
  <c r="BI509" i="67"/>
  <c r="AW510" i="67"/>
  <c r="BA510" i="67"/>
  <c r="BE510" i="67"/>
  <c r="BI510" i="67"/>
  <c r="AW511" i="67"/>
  <c r="BA511" i="67"/>
  <c r="BE511" i="67"/>
  <c r="BI511" i="67"/>
  <c r="AW512" i="67"/>
  <c r="BA512" i="67"/>
  <c r="BE512" i="67"/>
  <c r="BI512" i="67"/>
  <c r="AW513" i="67"/>
  <c r="BA513" i="67"/>
  <c r="BE513" i="67"/>
  <c r="BI513" i="67"/>
  <c r="AW514" i="67"/>
  <c r="BA514" i="67"/>
  <c r="BE514" i="67"/>
  <c r="BI514" i="67"/>
  <c r="AW515" i="67"/>
  <c r="BA515" i="67"/>
  <c r="BE515" i="67"/>
  <c r="BI515" i="67"/>
  <c r="AW516" i="67"/>
  <c r="BA516" i="67"/>
  <c r="BE516" i="67"/>
  <c r="BI516" i="67"/>
  <c r="AW517" i="67"/>
  <c r="BA517" i="67"/>
  <c r="BE517" i="67"/>
  <c r="BI517" i="67"/>
  <c r="AW518" i="67"/>
  <c r="BA518" i="67"/>
  <c r="BE518" i="67"/>
  <c r="BI518" i="67"/>
  <c r="AW519" i="67"/>
  <c r="BA519" i="67"/>
  <c r="BE519" i="67"/>
  <c r="BI519" i="67"/>
  <c r="AW520" i="67"/>
  <c r="BA520" i="67"/>
  <c r="BE520" i="67"/>
  <c r="BI520" i="67"/>
  <c r="AW521" i="67"/>
  <c r="BA521" i="67"/>
  <c r="BE521" i="67"/>
  <c r="BI521" i="67"/>
  <c r="AW522" i="67"/>
  <c r="BA522" i="67"/>
  <c r="BE522" i="67"/>
  <c r="BI522" i="67"/>
  <c r="AW523" i="67"/>
  <c r="BA523" i="67"/>
  <c r="BE523" i="67"/>
  <c r="BI523" i="67"/>
  <c r="AW524" i="67"/>
  <c r="BA524" i="67"/>
  <c r="BE524" i="67"/>
  <c r="BI524" i="67"/>
  <c r="AW525" i="67"/>
  <c r="BA525" i="67"/>
  <c r="BE525" i="67"/>
  <c r="BI525" i="67"/>
  <c r="AW526" i="67"/>
  <c r="BA526" i="67"/>
  <c r="BE526" i="67"/>
  <c r="BI526" i="67"/>
  <c r="AW527" i="67"/>
  <c r="BA527" i="67"/>
  <c r="BE527" i="67"/>
  <c r="BI527" i="67"/>
  <c r="AW528" i="67"/>
  <c r="BA528" i="67"/>
  <c r="BE528" i="67"/>
  <c r="BI528" i="67"/>
  <c r="AW529" i="67"/>
  <c r="BA529" i="67"/>
  <c r="BE529" i="67"/>
  <c r="BI529" i="67"/>
  <c r="AW530" i="67"/>
  <c r="BA530" i="67"/>
  <c r="BE530" i="67"/>
  <c r="BI530" i="67"/>
  <c r="AW531" i="67"/>
  <c r="BA531" i="67"/>
  <c r="BE531" i="67"/>
  <c r="BI531" i="67"/>
  <c r="AW532" i="67"/>
  <c r="BA532" i="67"/>
  <c r="BE532" i="67"/>
  <c r="BI532" i="67"/>
  <c r="AW533" i="67"/>
  <c r="BA533" i="67"/>
  <c r="BE533" i="67"/>
  <c r="BI533" i="67"/>
  <c r="AW534" i="67"/>
  <c r="BA534" i="67"/>
  <c r="BE534" i="67"/>
  <c r="BI534" i="67"/>
  <c r="AW535" i="67"/>
  <c r="BA535" i="67"/>
  <c r="BE535" i="67"/>
  <c r="BI535" i="67"/>
  <c r="AW536" i="67"/>
  <c r="BA536" i="67"/>
  <c r="BE536" i="67"/>
  <c r="BI536" i="67"/>
  <c r="AW537" i="67"/>
  <c r="BA537" i="67"/>
  <c r="BE537" i="67"/>
  <c r="BI537" i="67"/>
  <c r="AW538" i="67"/>
  <c r="BA538" i="67"/>
  <c r="BE538" i="67"/>
  <c r="BI538" i="67"/>
  <c r="AW539" i="67"/>
  <c r="BA539" i="67"/>
  <c r="BE539" i="67"/>
  <c r="BI539" i="67"/>
  <c r="AW540" i="67"/>
  <c r="BA540" i="67"/>
  <c r="BE540" i="67"/>
  <c r="BI540" i="67"/>
  <c r="AW541" i="67"/>
  <c r="BA541" i="67"/>
  <c r="BE541" i="67"/>
  <c r="BI541" i="67"/>
  <c r="AW542" i="67"/>
  <c r="BA542" i="67"/>
  <c r="BE542" i="67"/>
  <c r="BI542" i="67"/>
  <c r="AW543" i="67"/>
  <c r="BA543" i="67"/>
  <c r="BE543" i="67"/>
  <c r="BI543" i="67"/>
  <c r="AW544" i="67"/>
  <c r="BA544" i="67"/>
  <c r="BE544" i="67"/>
  <c r="BI544" i="67"/>
  <c r="AW545" i="67"/>
  <c r="BA545" i="67"/>
  <c r="BE545" i="67"/>
  <c r="BI545" i="67"/>
  <c r="AW546" i="67"/>
  <c r="BA546" i="67"/>
  <c r="BE546" i="67"/>
  <c r="BI546" i="67"/>
  <c r="AW547" i="67"/>
  <c r="BA547" i="67"/>
  <c r="BE547" i="67"/>
  <c r="BI547" i="67"/>
  <c r="AW548" i="67"/>
  <c r="BA548" i="67"/>
  <c r="BE548" i="67"/>
  <c r="BI548" i="67"/>
  <c r="AW549" i="67"/>
  <c r="BA549" i="67"/>
  <c r="BE549" i="67"/>
  <c r="BI549" i="67"/>
  <c r="AW550" i="67"/>
  <c r="BA550" i="67"/>
  <c r="BE550" i="67"/>
  <c r="BI550" i="67"/>
  <c r="AW551" i="67"/>
  <c r="BA551" i="67"/>
  <c r="BE551" i="67"/>
  <c r="BI551" i="67"/>
  <c r="AW552" i="67"/>
  <c r="BA552" i="67"/>
  <c r="BE552" i="67"/>
  <c r="BI552" i="67"/>
  <c r="AW553" i="67"/>
  <c r="BA553" i="67"/>
  <c r="BE553" i="67"/>
  <c r="BI553" i="67"/>
  <c r="AW554" i="67"/>
  <c r="BA554" i="67"/>
  <c r="BE554" i="67"/>
  <c r="BI554" i="67"/>
  <c r="AW555" i="67"/>
  <c r="BA555" i="67"/>
  <c r="BE555" i="67"/>
  <c r="BI555" i="67"/>
  <c r="AW556" i="67"/>
  <c r="BA556" i="67"/>
  <c r="BE556" i="67"/>
  <c r="BI556" i="67"/>
  <c r="AW557" i="67"/>
  <c r="BA557" i="67"/>
  <c r="BE557" i="67"/>
  <c r="BI557" i="67"/>
  <c r="AW558" i="67"/>
  <c r="BA558" i="67"/>
  <c r="BE558" i="67"/>
  <c r="BI558" i="67"/>
  <c r="AW559" i="67"/>
  <c r="BA559" i="67"/>
  <c r="BE559" i="67"/>
  <c r="BI559" i="67"/>
  <c r="AW560" i="67"/>
  <c r="BA560" i="67"/>
  <c r="BE560" i="67"/>
  <c r="BI560" i="67"/>
  <c r="AW561" i="67"/>
  <c r="BA561" i="67"/>
  <c r="BE561" i="67"/>
  <c r="BI561" i="67"/>
  <c r="AW562" i="67"/>
  <c r="BA562" i="67"/>
  <c r="BE562" i="67"/>
  <c r="BI562" i="67"/>
  <c r="AW563" i="67"/>
  <c r="BA563" i="67"/>
  <c r="BE563" i="67"/>
  <c r="BI563" i="67"/>
  <c r="AW564" i="67"/>
  <c r="BA564" i="67"/>
  <c r="BE564" i="67"/>
  <c r="BI564" i="67"/>
  <c r="AW565" i="67"/>
  <c r="BA565" i="67"/>
  <c r="BE565" i="67"/>
  <c r="BI565" i="67"/>
  <c r="AW566" i="67"/>
  <c r="BA566" i="67"/>
  <c r="BE566" i="67"/>
  <c r="BI566" i="67"/>
  <c r="AW567" i="67"/>
  <c r="BA567" i="67"/>
  <c r="BE567" i="67"/>
  <c r="BI567" i="67"/>
  <c r="AW568" i="67"/>
  <c r="BA568" i="67"/>
  <c r="BE568" i="67"/>
  <c r="BI568" i="67"/>
  <c r="AW569" i="67"/>
  <c r="BA569" i="67"/>
  <c r="BE569" i="67"/>
  <c r="BI569" i="67"/>
  <c r="AW570" i="67"/>
  <c r="BA570" i="67"/>
  <c r="BE570" i="67"/>
  <c r="BI570" i="67"/>
  <c r="AW571" i="67"/>
  <c r="BA571" i="67"/>
  <c r="BE571" i="67"/>
  <c r="BI571" i="67"/>
  <c r="AW572" i="67"/>
  <c r="BA572" i="67"/>
  <c r="BE572" i="67"/>
  <c r="BI572" i="67"/>
  <c r="AW573" i="67"/>
  <c r="BA573" i="67"/>
  <c r="BE573" i="67"/>
  <c r="BI573" i="67"/>
  <c r="AW574" i="67"/>
  <c r="BA574" i="67"/>
  <c r="BE574" i="67"/>
  <c r="BI574" i="67"/>
  <c r="AW575" i="67"/>
  <c r="BA575" i="67"/>
  <c r="BE575" i="67"/>
  <c r="BI575" i="67"/>
  <c r="AW576" i="67"/>
  <c r="BA576" i="67"/>
  <c r="BE576" i="67"/>
  <c r="BI576" i="67"/>
  <c r="AW577" i="67"/>
  <c r="BA577" i="67"/>
  <c r="BE577" i="67"/>
  <c r="BI577" i="67"/>
  <c r="AW578" i="67"/>
  <c r="BA578" i="67"/>
  <c r="BE578" i="67"/>
  <c r="BI578" i="67"/>
  <c r="AW579" i="67"/>
  <c r="BA579" i="67"/>
  <c r="BE579" i="67"/>
  <c r="BI579" i="67"/>
  <c r="AW580" i="67"/>
  <c r="BA580" i="67"/>
  <c r="BE580" i="67"/>
  <c r="BI580" i="67"/>
  <c r="AW581" i="67"/>
  <c r="BA581" i="67"/>
  <c r="BE581" i="67"/>
  <c r="BI581" i="67"/>
  <c r="AW582" i="67"/>
  <c r="BA582" i="67"/>
  <c r="BE582" i="67"/>
  <c r="BI582" i="67"/>
  <c r="AW583" i="67"/>
  <c r="BA583" i="67"/>
  <c r="BE583" i="67"/>
  <c r="BI583" i="67"/>
  <c r="AW584" i="67"/>
  <c r="BA584" i="67"/>
  <c r="BE584" i="67"/>
  <c r="BI584" i="67"/>
  <c r="AW585" i="67"/>
  <c r="BA585" i="67"/>
  <c r="BE585" i="67"/>
  <c r="BI585" i="67"/>
  <c r="AW586" i="67"/>
  <c r="BA586" i="67"/>
  <c r="BE586" i="67"/>
  <c r="BI586" i="67"/>
  <c r="AW587" i="67"/>
  <c r="BA587" i="67"/>
  <c r="BE587" i="67"/>
  <c r="BI587" i="67"/>
  <c r="AW588" i="67"/>
  <c r="BA588" i="67"/>
  <c r="BE588" i="67"/>
  <c r="BI588" i="67"/>
  <c r="AW589" i="67"/>
  <c r="BA589" i="67"/>
  <c r="BE589" i="67"/>
  <c r="BI589" i="67"/>
  <c r="AW590" i="67"/>
  <c r="BA590" i="67"/>
  <c r="BE590" i="67"/>
  <c r="BI590" i="67"/>
  <c r="AW591" i="67"/>
  <c r="BA591" i="67"/>
  <c r="BE591" i="67"/>
  <c r="BI591" i="67"/>
  <c r="AW592" i="67"/>
  <c r="BA592" i="67"/>
  <c r="BE592" i="67"/>
  <c r="BI592" i="67"/>
  <c r="AW593" i="67"/>
  <c r="BA593" i="67"/>
  <c r="BE593" i="67"/>
  <c r="BI593" i="67"/>
  <c r="AW594" i="67"/>
  <c r="BA594" i="67"/>
  <c r="BE594" i="67"/>
  <c r="BI594" i="67"/>
  <c r="AW595" i="67"/>
  <c r="BA595" i="67"/>
  <c r="BE595" i="67"/>
  <c r="BI595" i="67"/>
  <c r="AW596" i="67"/>
  <c r="BA596" i="67"/>
  <c r="BE596" i="67"/>
  <c r="BI596" i="67"/>
  <c r="AW597" i="67"/>
  <c r="BA597" i="67"/>
  <c r="BE597" i="67"/>
  <c r="BI597" i="67"/>
  <c r="AW598" i="67"/>
  <c r="BA598" i="67"/>
  <c r="BE598" i="67"/>
  <c r="BI598" i="67"/>
  <c r="AW599" i="67"/>
  <c r="BA599" i="67"/>
  <c r="BE599" i="67"/>
  <c r="BI599" i="67"/>
  <c r="AW600" i="67"/>
  <c r="BA600" i="67"/>
  <c r="BE600" i="67"/>
  <c r="BI600" i="67"/>
  <c r="AW601" i="67"/>
  <c r="BA601" i="67"/>
  <c r="BE601" i="67"/>
  <c r="BI601" i="67"/>
  <c r="AW602" i="67"/>
  <c r="BA602" i="67"/>
  <c r="BE602" i="67"/>
  <c r="BI602" i="67"/>
  <c r="AW603" i="67"/>
  <c r="BA603" i="67"/>
  <c r="BE603" i="67"/>
  <c r="BI603" i="67"/>
  <c r="AW604" i="67"/>
  <c r="BA604" i="67"/>
  <c r="BE604" i="67"/>
  <c r="BI604" i="67"/>
  <c r="AW605" i="67"/>
  <c r="BA605" i="67"/>
  <c r="BE605" i="67"/>
  <c r="BI605" i="67"/>
  <c r="AW606" i="67"/>
  <c r="BA606" i="67"/>
  <c r="BE606" i="67"/>
  <c r="BI606" i="67"/>
  <c r="AW607" i="67"/>
  <c r="BA607" i="67"/>
  <c r="BE607" i="67"/>
  <c r="BI607" i="67"/>
  <c r="AW608" i="67"/>
  <c r="BA608" i="67"/>
  <c r="BE608" i="67"/>
  <c r="BI608" i="67"/>
  <c r="AW609" i="67"/>
  <c r="BA609" i="67"/>
  <c r="BE609" i="67"/>
  <c r="BI609" i="67"/>
  <c r="AW610" i="67"/>
  <c r="BA610" i="67"/>
  <c r="BE610" i="67"/>
  <c r="BI610" i="67"/>
  <c r="AW611" i="67"/>
  <c r="BA611" i="67"/>
  <c r="BE611" i="67"/>
  <c r="BI611" i="67"/>
  <c r="AW612" i="67"/>
  <c r="BA612" i="67"/>
  <c r="BE612" i="67"/>
  <c r="BI612" i="67"/>
  <c r="AW613" i="67"/>
  <c r="BA613" i="67"/>
  <c r="BE613" i="67"/>
  <c r="BI613" i="67"/>
  <c r="AW614" i="67"/>
  <c r="BA614" i="67"/>
  <c r="BE614" i="67"/>
  <c r="BI614" i="67"/>
  <c r="AW615" i="67"/>
  <c r="BA615" i="67"/>
  <c r="BE615" i="67"/>
  <c r="BI615" i="67"/>
  <c r="AW616" i="67"/>
  <c r="BA616" i="67"/>
  <c r="BE616" i="67"/>
  <c r="BI616" i="67"/>
  <c r="AW617" i="67"/>
  <c r="BA617" i="67"/>
  <c r="BE617" i="67"/>
  <c r="BI617" i="67"/>
  <c r="AW618" i="67"/>
  <c r="BA618" i="67"/>
  <c r="BE618" i="67"/>
  <c r="BI618" i="67"/>
  <c r="AW619" i="67"/>
  <c r="BA619" i="67"/>
  <c r="BE619" i="67"/>
  <c r="BI619" i="67"/>
  <c r="AW620" i="67"/>
  <c r="BA620" i="67"/>
  <c r="BE620" i="67"/>
  <c r="BI620" i="67"/>
  <c r="AW621" i="67"/>
  <c r="BA621" i="67"/>
  <c r="BE621" i="67"/>
  <c r="BI621" i="67"/>
  <c r="AW622" i="67"/>
  <c r="BA622" i="67"/>
  <c r="BE622" i="67"/>
  <c r="BI622" i="67"/>
  <c r="AW623" i="67"/>
  <c r="BA623" i="67"/>
  <c r="BE623" i="67"/>
  <c r="BI623" i="67"/>
  <c r="AW624" i="67"/>
  <c r="BA624" i="67"/>
  <c r="BE624" i="67"/>
  <c r="BI624" i="67"/>
  <c r="AW625" i="67"/>
  <c r="BA625" i="67"/>
  <c r="BE625" i="67"/>
  <c r="BI625" i="67"/>
  <c r="AW626" i="67"/>
  <c r="BA626" i="67"/>
  <c r="BE626" i="67"/>
  <c r="BI626" i="67"/>
  <c r="AW627" i="67"/>
  <c r="BA627" i="67"/>
  <c r="BE627" i="67"/>
  <c r="BI627" i="67"/>
  <c r="AW628" i="67"/>
  <c r="BA628" i="67"/>
  <c r="BE628" i="67"/>
  <c r="BI628" i="67"/>
  <c r="AW629" i="67"/>
  <c r="BA629" i="67"/>
  <c r="BE629" i="67"/>
  <c r="BI629" i="67"/>
  <c r="AW630" i="67"/>
  <c r="BA630" i="67"/>
  <c r="BE630" i="67"/>
  <c r="BI630" i="67"/>
  <c r="AW631" i="67"/>
  <c r="BA631" i="67"/>
  <c r="BE631" i="67"/>
  <c r="BI631" i="67"/>
  <c r="AW632" i="67"/>
  <c r="BA632" i="67"/>
  <c r="BE632" i="67"/>
  <c r="BI632" i="67"/>
  <c r="AW633" i="67"/>
  <c r="BA633" i="67"/>
  <c r="BE633" i="67"/>
  <c r="BI633" i="67"/>
  <c r="AW634" i="67"/>
  <c r="BA634" i="67"/>
  <c r="BE634" i="67"/>
  <c r="BI634" i="67"/>
  <c r="AW635" i="67"/>
  <c r="BA635" i="67"/>
  <c r="BE635" i="67"/>
  <c r="BI635" i="67"/>
  <c r="AW636" i="67"/>
  <c r="BA636" i="67"/>
  <c r="BE636" i="67"/>
  <c r="BI636" i="67"/>
  <c r="AW637" i="67"/>
  <c r="BA637" i="67"/>
  <c r="BE637" i="67"/>
  <c r="BI637" i="67"/>
  <c r="AW638" i="67"/>
  <c r="BA638" i="67"/>
  <c r="BE638" i="67"/>
  <c r="BI638" i="67"/>
  <c r="AW639" i="67"/>
  <c r="BA639" i="67"/>
  <c r="BE639" i="67"/>
  <c r="BI639" i="67"/>
  <c r="AW640" i="67"/>
  <c r="BA640" i="67"/>
  <c r="BE640" i="67"/>
  <c r="BI640" i="67"/>
  <c r="AW641" i="67"/>
  <c r="BA641" i="67"/>
  <c r="BE641" i="67"/>
  <c r="BI641" i="67"/>
  <c r="AW642" i="67"/>
  <c r="BA642" i="67"/>
  <c r="BE642" i="67"/>
  <c r="BI642" i="67"/>
  <c r="AW643" i="67"/>
  <c r="BA643" i="67"/>
  <c r="BE643" i="67"/>
  <c r="BI643" i="67"/>
  <c r="AW644" i="67"/>
  <c r="BA644" i="67"/>
  <c r="BE644" i="67"/>
  <c r="BI644" i="67"/>
  <c r="AW645" i="67"/>
  <c r="BA645" i="67"/>
  <c r="BE645" i="67"/>
  <c r="BI645" i="67"/>
  <c r="AW646" i="67"/>
  <c r="BA646" i="67"/>
  <c r="BE646" i="67"/>
  <c r="BI646" i="67"/>
  <c r="AW647" i="67"/>
  <c r="BA647" i="67"/>
  <c r="BE647" i="67"/>
  <c r="BI647" i="67"/>
  <c r="AW648" i="67"/>
  <c r="BA648" i="67"/>
  <c r="BE648" i="67"/>
  <c r="BI648" i="67"/>
  <c r="AW649" i="67"/>
  <c r="BA649" i="67"/>
  <c r="BE649" i="67"/>
  <c r="BI649" i="67"/>
  <c r="AW650" i="67"/>
  <c r="BA650" i="67"/>
  <c r="BE650" i="67"/>
  <c r="BI650" i="67"/>
  <c r="AW651" i="67"/>
  <c r="BA651" i="67"/>
  <c r="BE651" i="67"/>
  <c r="BI651" i="67"/>
  <c r="AW652" i="67"/>
  <c r="BA652" i="67"/>
  <c r="BE652" i="67"/>
  <c r="BI652" i="67"/>
  <c r="AW653" i="67"/>
  <c r="BA653" i="67"/>
  <c r="BE653" i="67"/>
  <c r="BI653" i="67"/>
  <c r="AW654" i="67"/>
  <c r="BA654" i="67"/>
  <c r="BE654" i="67"/>
  <c r="BI654" i="67"/>
  <c r="AW655" i="67"/>
  <c r="BA655" i="67"/>
  <c r="BE655" i="67"/>
  <c r="BI655" i="67"/>
  <c r="AW656" i="67"/>
  <c r="BA656" i="67"/>
  <c r="BE656" i="67"/>
  <c r="BI656" i="67"/>
  <c r="AW657" i="67"/>
  <c r="BA657" i="67"/>
  <c r="BE657" i="67"/>
  <c r="BI657" i="67"/>
  <c r="AW658" i="67"/>
  <c r="BA658" i="67"/>
  <c r="BE658" i="67"/>
  <c r="BI658" i="67"/>
  <c r="AW659" i="67"/>
  <c r="BA659" i="67"/>
  <c r="BE659" i="67"/>
  <c r="BI659" i="67"/>
  <c r="AW660" i="67"/>
  <c r="BA660" i="67"/>
  <c r="BE660" i="67"/>
  <c r="BI660" i="67"/>
  <c r="AW661" i="67"/>
  <c r="BA661" i="67"/>
  <c r="BE661" i="67"/>
  <c r="BI661" i="67"/>
  <c r="AW662" i="67"/>
  <c r="BA662" i="67"/>
  <c r="BE662" i="67"/>
  <c r="BI662" i="67"/>
  <c r="AW663" i="67"/>
  <c r="BA663" i="67"/>
  <c r="BE663" i="67"/>
  <c r="BI663" i="67"/>
  <c r="AW664" i="67"/>
  <c r="BA664" i="67"/>
  <c r="BE664" i="67"/>
  <c r="BI664" i="67"/>
  <c r="AW665" i="67"/>
  <c r="BA665" i="67"/>
  <c r="BE665" i="67"/>
  <c r="BI665" i="67"/>
  <c r="AW666" i="67"/>
  <c r="BA666" i="67"/>
  <c r="BE666" i="67"/>
  <c r="BI666" i="67"/>
  <c r="AW667" i="67"/>
  <c r="BA667" i="67"/>
  <c r="BE667" i="67"/>
  <c r="BI667" i="67"/>
  <c r="AW668" i="67"/>
  <c r="BA668" i="67"/>
  <c r="BE668" i="67"/>
  <c r="BI668" i="67"/>
  <c r="AW669" i="67"/>
  <c r="BA669" i="67"/>
  <c r="BE669" i="67"/>
  <c r="BI669" i="67"/>
  <c r="AW670" i="67"/>
  <c r="BA670" i="67"/>
  <c r="BE670" i="67"/>
  <c r="BI670" i="67"/>
  <c r="AW671" i="67"/>
  <c r="BA671" i="67"/>
  <c r="BE671" i="67"/>
  <c r="BI671" i="67"/>
  <c r="AW672" i="67"/>
  <c r="BA672" i="67"/>
  <c r="BE672" i="67"/>
  <c r="BI672" i="67"/>
  <c r="AW673" i="67"/>
  <c r="BA673" i="67"/>
  <c r="BE673" i="67"/>
  <c r="BI673" i="67"/>
  <c r="AW674" i="67"/>
  <c r="BA674" i="67"/>
  <c r="BE674" i="67"/>
  <c r="BI674" i="67"/>
  <c r="AW675" i="67"/>
  <c r="BA675" i="67"/>
  <c r="BE675" i="67"/>
  <c r="BI675" i="67"/>
  <c r="AW676" i="67"/>
  <c r="BA676" i="67"/>
  <c r="BE676" i="67"/>
  <c r="BI676" i="67"/>
  <c r="AW677" i="67"/>
  <c r="BA677" i="67"/>
  <c r="BE677" i="67"/>
  <c r="BI677" i="67"/>
  <c r="AW678" i="67"/>
  <c r="BA678" i="67"/>
  <c r="BE678" i="67"/>
  <c r="BI678" i="67"/>
  <c r="AW679" i="67"/>
  <c r="BA679" i="67"/>
  <c r="BE679" i="67"/>
  <c r="BI679" i="67"/>
  <c r="AW680" i="67"/>
  <c r="BA680" i="67"/>
  <c r="BE680" i="67"/>
  <c r="BI680" i="67"/>
  <c r="AW681" i="67"/>
  <c r="BA681" i="67"/>
  <c r="BE681" i="67"/>
  <c r="BI681" i="67"/>
  <c r="AW682" i="67"/>
  <c r="BA682" i="67"/>
  <c r="BE682" i="67"/>
  <c r="BI682" i="67"/>
  <c r="AW683" i="67"/>
  <c r="BA683" i="67"/>
  <c r="BE683" i="67"/>
  <c r="BI683" i="67"/>
  <c r="AW684" i="67"/>
  <c r="BA684" i="67"/>
  <c r="BE684" i="67"/>
  <c r="BI684" i="67"/>
  <c r="AW685" i="67"/>
  <c r="BA685" i="67"/>
  <c r="BE685" i="67"/>
  <c r="BI685" i="67"/>
  <c r="AW686" i="67"/>
  <c r="BA686" i="67"/>
  <c r="BE686" i="67"/>
  <c r="BI686" i="67"/>
  <c r="AW687" i="67"/>
  <c r="BA687" i="67"/>
  <c r="BE687" i="67"/>
  <c r="BI687" i="67"/>
  <c r="AW688" i="67"/>
  <c r="BA688" i="67"/>
  <c r="BE688" i="67"/>
  <c r="BI688" i="67"/>
  <c r="AW689" i="67"/>
  <c r="BA689" i="67"/>
  <c r="BE689" i="67"/>
  <c r="BI689" i="67"/>
  <c r="AW690" i="67"/>
  <c r="BA690" i="67"/>
  <c r="BE690" i="67"/>
  <c r="BI690" i="67"/>
  <c r="AW691" i="67"/>
  <c r="BA691" i="67"/>
  <c r="BE691" i="67"/>
  <c r="BI691" i="67"/>
  <c r="AW692" i="67"/>
  <c r="BA692" i="67"/>
  <c r="BE692" i="67"/>
  <c r="BI692" i="67"/>
  <c r="AW693" i="67"/>
  <c r="BA693" i="67"/>
  <c r="BE693" i="67"/>
  <c r="BI693" i="67"/>
  <c r="AW694" i="67"/>
  <c r="BA694" i="67"/>
  <c r="BE694" i="67"/>
  <c r="BI694" i="67"/>
  <c r="AW695" i="67"/>
  <c r="BA695" i="67"/>
  <c r="BE695" i="67"/>
  <c r="BI695" i="67"/>
  <c r="AW696" i="67"/>
  <c r="BA696" i="67"/>
  <c r="BE696" i="67"/>
  <c r="BI696" i="67"/>
  <c r="AW697" i="67"/>
  <c r="BA697" i="67"/>
  <c r="BE697" i="67"/>
  <c r="BI697" i="67"/>
  <c r="AW698" i="67"/>
  <c r="BA698" i="67"/>
  <c r="BE698" i="67"/>
  <c r="BI698" i="67"/>
  <c r="AW699" i="67"/>
  <c r="BA699" i="67"/>
  <c r="BE699" i="67"/>
  <c r="BI699" i="67"/>
  <c r="AW700" i="67"/>
  <c r="BA700" i="67"/>
  <c r="BE700" i="67"/>
  <c r="BI700" i="67"/>
  <c r="AW701" i="67"/>
  <c r="BA701" i="67"/>
  <c r="BE701" i="67"/>
  <c r="BI701" i="67"/>
  <c r="AW702" i="67"/>
  <c r="BA702" i="67"/>
  <c r="BE702" i="67"/>
  <c r="BI702" i="67"/>
  <c r="AW703" i="67"/>
  <c r="BA703" i="67"/>
  <c r="BE703" i="67"/>
  <c r="BI703" i="67"/>
  <c r="AW704" i="67"/>
  <c r="BA704" i="67"/>
  <c r="BE704" i="67"/>
  <c r="BI704" i="67"/>
  <c r="AW705" i="67"/>
  <c r="BA705" i="67"/>
  <c r="BE705" i="67"/>
  <c r="BI705" i="67"/>
  <c r="AW706" i="67"/>
  <c r="BA706" i="67"/>
  <c r="BE706" i="67"/>
  <c r="BI706" i="67"/>
  <c r="AW707" i="67"/>
  <c r="BA707" i="67"/>
  <c r="BE707" i="67"/>
  <c r="BI707" i="67"/>
  <c r="AW708" i="67"/>
  <c r="BA708" i="67"/>
  <c r="BE708" i="67"/>
  <c r="BI708" i="67"/>
  <c r="AW709" i="67"/>
  <c r="BA709" i="67"/>
  <c r="BE709" i="67"/>
  <c r="BI709" i="67"/>
  <c r="AW710" i="67"/>
  <c r="BA710" i="67"/>
  <c r="BE710" i="67"/>
  <c r="BI710" i="67"/>
  <c r="AW711" i="67"/>
  <c r="BA711" i="67"/>
  <c r="BE711" i="67"/>
  <c r="BI711" i="67"/>
  <c r="AW712" i="67"/>
  <c r="BA712" i="67"/>
  <c r="BE712" i="67"/>
  <c r="BI712" i="67"/>
  <c r="AW713" i="67"/>
  <c r="BA713" i="67"/>
  <c r="BE713" i="67"/>
  <c r="BI713" i="67"/>
  <c r="AW714" i="67"/>
  <c r="BA714" i="67"/>
  <c r="BE714" i="67"/>
  <c r="BI714" i="67"/>
  <c r="AW715" i="67"/>
  <c r="BA715" i="67"/>
  <c r="BE715" i="67"/>
  <c r="BI715" i="67"/>
  <c r="AW716" i="67"/>
  <c r="BA716" i="67"/>
  <c r="BE716" i="67"/>
  <c r="BI716" i="67"/>
  <c r="AW717" i="67"/>
  <c r="BA717" i="67"/>
  <c r="BE717" i="67"/>
  <c r="BI717" i="67"/>
  <c r="AW718" i="67"/>
  <c r="BA718" i="67"/>
  <c r="BE718" i="67"/>
  <c r="BI718" i="67"/>
  <c r="AW719" i="67"/>
  <c r="BA719" i="67"/>
  <c r="BE719" i="67"/>
  <c r="BI719" i="67"/>
  <c r="AW720" i="67"/>
  <c r="BA720" i="67"/>
  <c r="BE720" i="67"/>
  <c r="BI720" i="67"/>
  <c r="AW721" i="67"/>
  <c r="BA721" i="67"/>
  <c r="BE721" i="67"/>
  <c r="BI721" i="67"/>
  <c r="AW722" i="67"/>
  <c r="BA722" i="67"/>
  <c r="BE722" i="67"/>
  <c r="BI722" i="67"/>
  <c r="AW723" i="67"/>
  <c r="BA723" i="67"/>
  <c r="BE723" i="67"/>
  <c r="BI723" i="67"/>
  <c r="AW724" i="67"/>
  <c r="BA724" i="67"/>
  <c r="BE724" i="67"/>
  <c r="BI724" i="67"/>
  <c r="AW725" i="67"/>
  <c r="BA725" i="67"/>
  <c r="BE725" i="67"/>
  <c r="BI725" i="67"/>
  <c r="AW726" i="67"/>
  <c r="BA726" i="67"/>
  <c r="BE726" i="67"/>
  <c r="BI726" i="67"/>
  <c r="AW727" i="67"/>
  <c r="BA727" i="67"/>
  <c r="BE727" i="67"/>
  <c r="BI727" i="67"/>
  <c r="AW728" i="67"/>
  <c r="BA728" i="67"/>
  <c r="BE728" i="67"/>
  <c r="BI728" i="67"/>
  <c r="AW729" i="67"/>
  <c r="BA729" i="67"/>
  <c r="BE729" i="67"/>
  <c r="BI729" i="67"/>
  <c r="AW730" i="67"/>
  <c r="BA730" i="67"/>
  <c r="BE730" i="67"/>
  <c r="BI730" i="67"/>
  <c r="AW731" i="67"/>
  <c r="BA731" i="67"/>
  <c r="BE731" i="67"/>
  <c r="BI731" i="67"/>
  <c r="AW732" i="67"/>
  <c r="BA732" i="67"/>
  <c r="BE732" i="67"/>
  <c r="BI732" i="67"/>
  <c r="AW733" i="67"/>
  <c r="BA733" i="67"/>
  <c r="BE733" i="67"/>
  <c r="BI733" i="67"/>
  <c r="AW734" i="67"/>
  <c r="BA734" i="67"/>
  <c r="BE734" i="67"/>
  <c r="BI734" i="67"/>
  <c r="AW735" i="67"/>
  <c r="BA735" i="67"/>
  <c r="BE735" i="67"/>
  <c r="BI735" i="67"/>
  <c r="AW736" i="67"/>
  <c r="BA736" i="67"/>
  <c r="BE736" i="67"/>
  <c r="BI736" i="67"/>
  <c r="AW737" i="67"/>
  <c r="BA737" i="67"/>
  <c r="BE737" i="67"/>
  <c r="BI737" i="67"/>
  <c r="AW738" i="67"/>
  <c r="BA738" i="67"/>
  <c r="BE738" i="67"/>
  <c r="BI738" i="67"/>
  <c r="AW739" i="67"/>
  <c r="BA739" i="67"/>
  <c r="BE739" i="67"/>
  <c r="BI739" i="67"/>
  <c r="AW740" i="67"/>
  <c r="BA740" i="67"/>
  <c r="BE740" i="67"/>
  <c r="BI740" i="67"/>
  <c r="AW741" i="67"/>
  <c r="BA741" i="67"/>
  <c r="BE741" i="67"/>
  <c r="BI741" i="67"/>
  <c r="AW742" i="67"/>
  <c r="BA742" i="67"/>
  <c r="BE742" i="67"/>
  <c r="BI742" i="67"/>
  <c r="AW743" i="67"/>
  <c r="BA743" i="67"/>
  <c r="BE743" i="67"/>
  <c r="BI743" i="67"/>
  <c r="AW744" i="67"/>
  <c r="BA744" i="67"/>
  <c r="BE744" i="67"/>
  <c r="BI744" i="67"/>
  <c r="AW745" i="67"/>
  <c r="BA745" i="67"/>
  <c r="BE745" i="67"/>
  <c r="BI745" i="67"/>
  <c r="AW746" i="67"/>
  <c r="BA746" i="67"/>
  <c r="BE746" i="67"/>
  <c r="BI746" i="67"/>
  <c r="AW747" i="67"/>
  <c r="BA747" i="67"/>
  <c r="BE747" i="67"/>
  <c r="BI747" i="67"/>
  <c r="AW748" i="67"/>
  <c r="BA748" i="67"/>
  <c r="BE748" i="67"/>
  <c r="BI748" i="67"/>
  <c r="AW749" i="67"/>
  <c r="BA749" i="67"/>
  <c r="BE749" i="67"/>
  <c r="BI749" i="67"/>
  <c r="AW750" i="67"/>
  <c r="BA750" i="67"/>
  <c r="BE750" i="67"/>
  <c r="BI750" i="67"/>
  <c r="AW751" i="67"/>
  <c r="BA751" i="67"/>
  <c r="BE751" i="67"/>
  <c r="BI751" i="67"/>
  <c r="AW752" i="67"/>
  <c r="BA752" i="67"/>
  <c r="BE752" i="67"/>
  <c r="BI752" i="67"/>
  <c r="AW753" i="67"/>
  <c r="BA753" i="67"/>
  <c r="BE753" i="67"/>
  <c r="BI753" i="67"/>
  <c r="AW754" i="67"/>
  <c r="BA754" i="67"/>
  <c r="BE754" i="67"/>
  <c r="BI754" i="67"/>
  <c r="AW755" i="67"/>
  <c r="BA755" i="67"/>
  <c r="BE755" i="67"/>
  <c r="BI755" i="67"/>
  <c r="AW756" i="67"/>
  <c r="BA756" i="67"/>
  <c r="BE756" i="67"/>
  <c r="BI756" i="67"/>
  <c r="AW757" i="67"/>
  <c r="BA757" i="67"/>
  <c r="BE757" i="67"/>
  <c r="BI757" i="67"/>
  <c r="AW758" i="67"/>
  <c r="BA758" i="67"/>
  <c r="BE758" i="67"/>
  <c r="BI758" i="67"/>
  <c r="AW759" i="67"/>
  <c r="BA759" i="67"/>
  <c r="BE759" i="67"/>
  <c r="BI759" i="67"/>
  <c r="AW760" i="67"/>
  <c r="BA760" i="67"/>
  <c r="BE760" i="67"/>
  <c r="BI760" i="67"/>
  <c r="AW761" i="67"/>
  <c r="BA761" i="67"/>
  <c r="BE761" i="67"/>
  <c r="BI761" i="67"/>
  <c r="AW762" i="67"/>
  <c r="BA762" i="67"/>
  <c r="BE762" i="67"/>
  <c r="BI762" i="67"/>
  <c r="AW763" i="67"/>
  <c r="BA763" i="67"/>
  <c r="BE763" i="67"/>
  <c r="BI763" i="67"/>
  <c r="AW764" i="67"/>
  <c r="BA764" i="67"/>
  <c r="BE764" i="67"/>
  <c r="BI764" i="67"/>
  <c r="AW765" i="67"/>
  <c r="BA765" i="67"/>
  <c r="BE765" i="67"/>
  <c r="BI765" i="67"/>
  <c r="AW766" i="67"/>
  <c r="BA766" i="67"/>
  <c r="BE766" i="67"/>
  <c r="BI766" i="67"/>
  <c r="AW767" i="67"/>
  <c r="BA767" i="67"/>
  <c r="BE767" i="67"/>
  <c r="BI767" i="67"/>
  <c r="AW768" i="67"/>
  <c r="BA768" i="67"/>
  <c r="BE768" i="67"/>
  <c r="BI768" i="67"/>
  <c r="AW769" i="67"/>
  <c r="BA769" i="67"/>
  <c r="BE769" i="67"/>
  <c r="BI769" i="67"/>
  <c r="AW770" i="67"/>
  <c r="BA770" i="67"/>
  <c r="BE770" i="67"/>
  <c r="BI770" i="67"/>
  <c r="AW771" i="67"/>
  <c r="BA771" i="67"/>
  <c r="BE771" i="67"/>
  <c r="BI771" i="67"/>
  <c r="AW772" i="67"/>
  <c r="BA772" i="67"/>
  <c r="BE772" i="67"/>
  <c r="BI772" i="67"/>
  <c r="AW773" i="67"/>
  <c r="BA773" i="67"/>
  <c r="BE773" i="67"/>
  <c r="BI773" i="67"/>
  <c r="AW774" i="67"/>
  <c r="BA774" i="67"/>
  <c r="BE774" i="67"/>
  <c r="BI774" i="67"/>
  <c r="AW775" i="67"/>
  <c r="BA775" i="67"/>
  <c r="BE775" i="67"/>
  <c r="BI775" i="67"/>
  <c r="AW776" i="67"/>
  <c r="BA776" i="67"/>
  <c r="BE776" i="67"/>
  <c r="BI776" i="67"/>
  <c r="AW777" i="67"/>
  <c r="BA777" i="67"/>
  <c r="BE777" i="67"/>
  <c r="BI777" i="67"/>
  <c r="AW778" i="67"/>
  <c r="BA778" i="67"/>
  <c r="BE778" i="67"/>
  <c r="BI778" i="67"/>
  <c r="AW779" i="67"/>
  <c r="BA779" i="67"/>
  <c r="BE779" i="67"/>
  <c r="BI779" i="67"/>
  <c r="AW780" i="67"/>
  <c r="BA780" i="67"/>
  <c r="BE780" i="67"/>
  <c r="BI780" i="67"/>
  <c r="AW781" i="67"/>
  <c r="BA781" i="67"/>
  <c r="BE781" i="67"/>
  <c r="BI781" i="67"/>
  <c r="AW782" i="67"/>
  <c r="BA782" i="67"/>
  <c r="BE782" i="67"/>
  <c r="BI782" i="67"/>
  <c r="AW783" i="67"/>
  <c r="BA783" i="67"/>
  <c r="BE783" i="67"/>
  <c r="BI783" i="67"/>
  <c r="AW784" i="67"/>
  <c r="BA784" i="67"/>
  <c r="BE784" i="67"/>
  <c r="BI784" i="67"/>
  <c r="AW785" i="67"/>
  <c r="BA785" i="67"/>
  <c r="BE785" i="67"/>
  <c r="BI785" i="67"/>
  <c r="AW786" i="67"/>
  <c r="BA786" i="67"/>
  <c r="BE786" i="67"/>
  <c r="BI786" i="67"/>
  <c r="AW787" i="67"/>
  <c r="BA787" i="67"/>
  <c r="BE787" i="67"/>
  <c r="BI787" i="67"/>
  <c r="AW788" i="67"/>
  <c r="BA788" i="67"/>
  <c r="BE788" i="67"/>
  <c r="BI788" i="67"/>
  <c r="AW789" i="67"/>
  <c r="BA789" i="67"/>
  <c r="BE789" i="67"/>
  <c r="BI789" i="67"/>
  <c r="AW790" i="67"/>
  <c r="BA790" i="67"/>
  <c r="BE790" i="67"/>
  <c r="BI790" i="67"/>
  <c r="AW791" i="67"/>
  <c r="BA791" i="67"/>
  <c r="BE791" i="67"/>
  <c r="BI791" i="67"/>
  <c r="AW792" i="67"/>
  <c r="BA792" i="67"/>
  <c r="BE792" i="67"/>
  <c r="BI792" i="67"/>
  <c r="AW793" i="67"/>
  <c r="BA793" i="67"/>
  <c r="BE793" i="67"/>
  <c r="BI793" i="67"/>
  <c r="AW794" i="67"/>
  <c r="BA794" i="67"/>
  <c r="BE794" i="67"/>
  <c r="BI794" i="67"/>
  <c r="AW795" i="67"/>
  <c r="BA795" i="67"/>
  <c r="BE795" i="67"/>
  <c r="BI795" i="67"/>
  <c r="AW796" i="67"/>
  <c r="BA796" i="67"/>
  <c r="BE796" i="67"/>
  <c r="BI796" i="67"/>
  <c r="AW797" i="67"/>
  <c r="BA797" i="67"/>
  <c r="BE797" i="67"/>
  <c r="BI797" i="67"/>
  <c r="AW798" i="67"/>
  <c r="BA798" i="67"/>
  <c r="BE798" i="67"/>
  <c r="BI798" i="67"/>
  <c r="AW799" i="67"/>
  <c r="BA799" i="67"/>
  <c r="BE799" i="67"/>
  <c r="BI799" i="67"/>
  <c r="AW800" i="67"/>
  <c r="BA800" i="67"/>
  <c r="BE800" i="67"/>
  <c r="BI800" i="67"/>
  <c r="AW801" i="67"/>
  <c r="BA801" i="67"/>
  <c r="BE801" i="67"/>
  <c r="BI801" i="67"/>
  <c r="AW802" i="67"/>
  <c r="BA802" i="67"/>
  <c r="BE802" i="67"/>
  <c r="BI802" i="67"/>
  <c r="AW803" i="67"/>
  <c r="BA803" i="67"/>
  <c r="BE803" i="67"/>
  <c r="BI803" i="67"/>
  <c r="AW804" i="67"/>
  <c r="BA804" i="67"/>
  <c r="BE804" i="67"/>
  <c r="BI804" i="67"/>
  <c r="AW805" i="67"/>
  <c r="BA805" i="67"/>
  <c r="BE805" i="67"/>
  <c r="BI805" i="67"/>
  <c r="AW806" i="67"/>
  <c r="BA806" i="67"/>
  <c r="BE806" i="67"/>
  <c r="BI806" i="67"/>
  <c r="AW807" i="67"/>
  <c r="BA807" i="67"/>
  <c r="BE807" i="67"/>
  <c r="BI807" i="67"/>
  <c r="AW808" i="67"/>
  <c r="BA808" i="67"/>
  <c r="BE808" i="67"/>
  <c r="BI808" i="67"/>
  <c r="AW809" i="67"/>
  <c r="BA809" i="67"/>
  <c r="BE809" i="67"/>
  <c r="BI809" i="67"/>
  <c r="AW810" i="67"/>
  <c r="BA810" i="67"/>
  <c r="BE810" i="67"/>
  <c r="BI810" i="67"/>
  <c r="AW811" i="67"/>
  <c r="BA811" i="67"/>
  <c r="BE811" i="67"/>
  <c r="BI811" i="67"/>
  <c r="AW812" i="67"/>
  <c r="BA812" i="67"/>
  <c r="BE812" i="67"/>
  <c r="BI812" i="67"/>
  <c r="AW813" i="67"/>
  <c r="BA813" i="67"/>
  <c r="BE813" i="67"/>
  <c r="BI813" i="67"/>
  <c r="AW814" i="67"/>
  <c r="BA814" i="67"/>
  <c r="BE814" i="67"/>
  <c r="BI814" i="67"/>
  <c r="AW815" i="67"/>
  <c r="BA815" i="67"/>
  <c r="BE815" i="67"/>
  <c r="BI815" i="67"/>
  <c r="AW816" i="67"/>
  <c r="BA816" i="67"/>
  <c r="BE816" i="67"/>
  <c r="BI816" i="67"/>
  <c r="AW817" i="67"/>
  <c r="BA817" i="67"/>
  <c r="BE817" i="67"/>
  <c r="BI817" i="67"/>
  <c r="AW818" i="67"/>
  <c r="BA818" i="67"/>
  <c r="BE818" i="67"/>
  <c r="BI818" i="67"/>
  <c r="AW819" i="67"/>
  <c r="BA819" i="67"/>
  <c r="BE819" i="67"/>
  <c r="BI819" i="67"/>
  <c r="AW820" i="67"/>
  <c r="BA820" i="67"/>
  <c r="BE820" i="67"/>
  <c r="BI820" i="67"/>
  <c r="AW821" i="67"/>
  <c r="BA821" i="67"/>
  <c r="BE821" i="67"/>
  <c r="BI821" i="67"/>
  <c r="AW822" i="67"/>
  <c r="BA822" i="67"/>
  <c r="BE822" i="67"/>
  <c r="BI822" i="67"/>
  <c r="AW823" i="67"/>
  <c r="BA823" i="67"/>
  <c r="BE823" i="67"/>
  <c r="BI823" i="67"/>
  <c r="AW824" i="67"/>
  <c r="BA824" i="67"/>
  <c r="BE824" i="67"/>
  <c r="BI824" i="67"/>
  <c r="AW825" i="67"/>
  <c r="BA825" i="67"/>
  <c r="BE825" i="67"/>
  <c r="BI825" i="67"/>
  <c r="AW826" i="67"/>
  <c r="BA826" i="67"/>
  <c r="BE826" i="67"/>
  <c r="BI826" i="67"/>
  <c r="AW827" i="67"/>
  <c r="BA827" i="67"/>
  <c r="BE827" i="67"/>
  <c r="BI827" i="67"/>
  <c r="AW828" i="67"/>
  <c r="BA828" i="67"/>
  <c r="BE828" i="67"/>
  <c r="BI828" i="67"/>
  <c r="AW829" i="67"/>
  <c r="BA829" i="67"/>
  <c r="BE829" i="67"/>
  <c r="BI829" i="67"/>
  <c r="AW830" i="67"/>
  <c r="BA830" i="67"/>
  <c r="BE830" i="67"/>
  <c r="BI830" i="67"/>
  <c r="AW831" i="67"/>
  <c r="BA831" i="67"/>
  <c r="BE831" i="67"/>
  <c r="BI831" i="67"/>
  <c r="AW832" i="67"/>
  <c r="BA832" i="67"/>
  <c r="BE832" i="67"/>
  <c r="BI832" i="67"/>
  <c r="AW833" i="67"/>
  <c r="BA833" i="67"/>
  <c r="BE833" i="67"/>
  <c r="BI833" i="67"/>
  <c r="AW834" i="67"/>
  <c r="BA834" i="67"/>
  <c r="BE834" i="67"/>
  <c r="BI834" i="67"/>
  <c r="AW835" i="67"/>
  <c r="BA835" i="67"/>
  <c r="BE835" i="67"/>
  <c r="BI835" i="67"/>
  <c r="AW836" i="67"/>
  <c r="BA836" i="67"/>
  <c r="BE836" i="67"/>
  <c r="BI836" i="67"/>
  <c r="AW837" i="67"/>
  <c r="BA837" i="67"/>
  <c r="BE837" i="67"/>
  <c r="BI837" i="67"/>
  <c r="AW838" i="67"/>
  <c r="BA838" i="67"/>
  <c r="BE838" i="67"/>
  <c r="BI838" i="67"/>
  <c r="AW839" i="67"/>
  <c r="BA839" i="67"/>
  <c r="BE839" i="67"/>
  <c r="BI839" i="67"/>
  <c r="AW840" i="67"/>
  <c r="BA840" i="67"/>
  <c r="BE840" i="67"/>
  <c r="BI840" i="67"/>
  <c r="AW841" i="67"/>
  <c r="BA841" i="67"/>
  <c r="BE841" i="67"/>
  <c r="BI841" i="67"/>
  <c r="AW842" i="67"/>
  <c r="BA842" i="67"/>
  <c r="BE842" i="67"/>
  <c r="BI842" i="67"/>
  <c r="AW843" i="67"/>
  <c r="BA843" i="67"/>
  <c r="BE843" i="67"/>
  <c r="BI843" i="67"/>
  <c r="AW844" i="67"/>
  <c r="BA844" i="67"/>
  <c r="BE844" i="67"/>
  <c r="BI844" i="67"/>
  <c r="AW845" i="67"/>
  <c r="BA845" i="67"/>
  <c r="BE845" i="67"/>
  <c r="BI845" i="67"/>
  <c r="AW846" i="67"/>
  <c r="BA846" i="67"/>
  <c r="BE846" i="67"/>
  <c r="BI846" i="67"/>
  <c r="AW847" i="67"/>
  <c r="BA847" i="67"/>
  <c r="BE847" i="67"/>
  <c r="BI847" i="67"/>
  <c r="AW848" i="67"/>
  <c r="BA848" i="67"/>
  <c r="BE848" i="67"/>
  <c r="BI848" i="67"/>
  <c r="AW849" i="67"/>
  <c r="BA849" i="67"/>
  <c r="BE849" i="67"/>
  <c r="BI849" i="67"/>
  <c r="AW850" i="67"/>
  <c r="BA850" i="67"/>
  <c r="BE850" i="67"/>
  <c r="BI850" i="67"/>
  <c r="AW851" i="67"/>
  <c r="BA851" i="67"/>
  <c r="BE851" i="67"/>
  <c r="BI851" i="67"/>
  <c r="AW852" i="67"/>
  <c r="BA852" i="67"/>
  <c r="BE852" i="67"/>
  <c r="BI852" i="67"/>
  <c r="AW853" i="67"/>
  <c r="BA853" i="67"/>
  <c r="BE853" i="67"/>
  <c r="BI853" i="67"/>
  <c r="AW854" i="67"/>
  <c r="BA854" i="67"/>
  <c r="BE854" i="67"/>
  <c r="BI854" i="67"/>
  <c r="AW855" i="67"/>
  <c r="BA855" i="67"/>
  <c r="BE855" i="67"/>
  <c r="BI855" i="67"/>
  <c r="AW856" i="67"/>
  <c r="BA856" i="67"/>
  <c r="BE856" i="67"/>
  <c r="BI856" i="67"/>
  <c r="AW857" i="67"/>
  <c r="BA857" i="67"/>
  <c r="BE857" i="67"/>
  <c r="BI857" i="67"/>
  <c r="AW858" i="67"/>
  <c r="BA858" i="67"/>
  <c r="BE858" i="67"/>
  <c r="BI858" i="67"/>
  <c r="AW859" i="67"/>
  <c r="BA859" i="67"/>
  <c r="BE859" i="67"/>
  <c r="BI859" i="67"/>
  <c r="AW860" i="67"/>
  <c r="BA860" i="67"/>
  <c r="BE860" i="67"/>
  <c r="BI860" i="67"/>
  <c r="AW861" i="67"/>
  <c r="BA861" i="67"/>
  <c r="BE861" i="67"/>
  <c r="BI861" i="67"/>
  <c r="AW862" i="67"/>
  <c r="BA862" i="67"/>
  <c r="BE862" i="67"/>
  <c r="BI862" i="67"/>
  <c r="AW863" i="67"/>
  <c r="BA863" i="67"/>
  <c r="BE863" i="67"/>
  <c r="BI863" i="67"/>
  <c r="AW864" i="67"/>
  <c r="BA864" i="67"/>
  <c r="BE864" i="67"/>
  <c r="BI864" i="67"/>
  <c r="AW865" i="67"/>
  <c r="BA865" i="67"/>
  <c r="BE865" i="67"/>
  <c r="BI865" i="67"/>
  <c r="AW866" i="67"/>
  <c r="BA866" i="67"/>
  <c r="BE866" i="67"/>
  <c r="BI866" i="67"/>
  <c r="AW867" i="67"/>
  <c r="BA867" i="67"/>
  <c r="BE867" i="67"/>
  <c r="BI867" i="67"/>
  <c r="AW868" i="67"/>
  <c r="BA868" i="67"/>
  <c r="BE868" i="67"/>
  <c r="BI868" i="67"/>
  <c r="AW869" i="67"/>
  <c r="BA869" i="67"/>
  <c r="BE869" i="67"/>
  <c r="BI869" i="67"/>
  <c r="AW870" i="67"/>
  <c r="BA870" i="67"/>
  <c r="BE870" i="67"/>
  <c r="BI870" i="67"/>
  <c r="AW871" i="67"/>
  <c r="BA871" i="67"/>
  <c r="BE871" i="67"/>
  <c r="BI871" i="67"/>
  <c r="AW872" i="67"/>
  <c r="BA872" i="67"/>
  <c r="BE872" i="67"/>
  <c r="BI872" i="67"/>
  <c r="AW873" i="67"/>
  <c r="BA873" i="67"/>
  <c r="BE873" i="67"/>
  <c r="BI873" i="67"/>
  <c r="AW874" i="67"/>
  <c r="BA874" i="67"/>
  <c r="BE874" i="67"/>
  <c r="BI874" i="67"/>
  <c r="AW875" i="67"/>
  <c r="BA875" i="67"/>
  <c r="BE875" i="67"/>
  <c r="BI875" i="67"/>
  <c r="AW876" i="67"/>
  <c r="BA876" i="67"/>
  <c r="BE876" i="67"/>
  <c r="BI876" i="67"/>
  <c r="AW877" i="67"/>
  <c r="BA877" i="67"/>
  <c r="BE877" i="67"/>
  <c r="BI877" i="67"/>
  <c r="AW878" i="67"/>
  <c r="BA878" i="67"/>
  <c r="BE878" i="67"/>
  <c r="BI878" i="67"/>
  <c r="AW879" i="67"/>
  <c r="BA879" i="67"/>
  <c r="BE879" i="67"/>
  <c r="BI879" i="67"/>
  <c r="AW880" i="67"/>
  <c r="BA880" i="67"/>
  <c r="BE880" i="67"/>
  <c r="BI880" i="67"/>
  <c r="AW881" i="67"/>
  <c r="BA881" i="67"/>
  <c r="BE881" i="67"/>
  <c r="BI881" i="67"/>
  <c r="AW882" i="67"/>
  <c r="BA882" i="67"/>
  <c r="BE882" i="67"/>
  <c r="BI882" i="67"/>
  <c r="AW883" i="67"/>
  <c r="BA883" i="67"/>
  <c r="BE883" i="67"/>
  <c r="BI883" i="67"/>
  <c r="AW884" i="67"/>
  <c r="BA884" i="67"/>
  <c r="BE884" i="67"/>
  <c r="BI884" i="67"/>
  <c r="AW885" i="67"/>
  <c r="BA885" i="67"/>
  <c r="BE885" i="67"/>
  <c r="BI885" i="67"/>
  <c r="AW886" i="67"/>
  <c r="BA886" i="67"/>
  <c r="BE886" i="67"/>
  <c r="BI886" i="67"/>
  <c r="AW887" i="67"/>
  <c r="BA887" i="67"/>
  <c r="BE887" i="67"/>
  <c r="BI887" i="67"/>
  <c r="AW888" i="67"/>
  <c r="BA888" i="67"/>
  <c r="BE888" i="67"/>
  <c r="BI888" i="67"/>
  <c r="AW889" i="67"/>
  <c r="BA889" i="67"/>
  <c r="BE889" i="67"/>
  <c r="BI889" i="67"/>
  <c r="AW890" i="67"/>
  <c r="BA890" i="67"/>
  <c r="BE890" i="67"/>
  <c r="BI890" i="67"/>
  <c r="AW891" i="67"/>
  <c r="BA891" i="67"/>
  <c r="BE891" i="67"/>
  <c r="BI891" i="67"/>
  <c r="AW892" i="67"/>
  <c r="BA892" i="67"/>
  <c r="BE892" i="67"/>
  <c r="BI892" i="67"/>
  <c r="AW893" i="67"/>
  <c r="BA893" i="67"/>
  <c r="BE893" i="67"/>
  <c r="BI893" i="67"/>
  <c r="AW894" i="67"/>
  <c r="BA894" i="67"/>
  <c r="BE894" i="67"/>
  <c r="BI894" i="67"/>
  <c r="AW895" i="67"/>
  <c r="BA895" i="67"/>
  <c r="BE895" i="67"/>
  <c r="BI895" i="67"/>
  <c r="AW896" i="67"/>
  <c r="BA896" i="67"/>
  <c r="BE896" i="67"/>
  <c r="BI896" i="67"/>
  <c r="AW897" i="67"/>
  <c r="BA897" i="67"/>
  <c r="BE897" i="67"/>
  <c r="BI897" i="67"/>
  <c r="AW898" i="67"/>
  <c r="BA898" i="67"/>
  <c r="BE898" i="67"/>
  <c r="BI898" i="67"/>
  <c r="AW899" i="67"/>
  <c r="BA899" i="67"/>
  <c r="BE899" i="67"/>
  <c r="BI899" i="67"/>
  <c r="AW900" i="67"/>
  <c r="BA900" i="67"/>
  <c r="BE900" i="67"/>
  <c r="BI900" i="67"/>
  <c r="AW901" i="67"/>
  <c r="BA901" i="67"/>
  <c r="BE901" i="67"/>
  <c r="BI901" i="67"/>
  <c r="AW902" i="67"/>
  <c r="BA902" i="67"/>
  <c r="BE902" i="67"/>
  <c r="BI902" i="67"/>
  <c r="AW903" i="67"/>
  <c r="BA903" i="67"/>
  <c r="BE903" i="67"/>
  <c r="BI903" i="67"/>
  <c r="AW904" i="67"/>
  <c r="BA904" i="67"/>
  <c r="BE904" i="67"/>
  <c r="BI904" i="67"/>
  <c r="AW905" i="67"/>
  <c r="BA905" i="67"/>
  <c r="BE905" i="67"/>
  <c r="BI905" i="67"/>
  <c r="AW906" i="67"/>
  <c r="BA906" i="67"/>
  <c r="BE906" i="67"/>
  <c r="BI906" i="67"/>
  <c r="AW907" i="67"/>
  <c r="BA907" i="67"/>
  <c r="BE907" i="67"/>
  <c r="BI907" i="67"/>
  <c r="AW908" i="67"/>
  <c r="BA908" i="67"/>
  <c r="BE908" i="67"/>
  <c r="BI908" i="67"/>
  <c r="AW909" i="67"/>
  <c r="BA909" i="67"/>
  <c r="BE909" i="67"/>
  <c r="BI909" i="67"/>
  <c r="AW910" i="67"/>
  <c r="BA910" i="67"/>
  <c r="BE910" i="67"/>
  <c r="BI910" i="67"/>
  <c r="AW911" i="67"/>
  <c r="BA911" i="67"/>
  <c r="BE911" i="67"/>
  <c r="BI911" i="67"/>
  <c r="AW912" i="67"/>
  <c r="BA912" i="67"/>
  <c r="BE912" i="67"/>
  <c r="BI912" i="67"/>
  <c r="AW913" i="67"/>
  <c r="BA913" i="67"/>
  <c r="BE913" i="67"/>
  <c r="BI913" i="67"/>
  <c r="AW914" i="67"/>
  <c r="BA914" i="67"/>
  <c r="BE914" i="67"/>
  <c r="BI914" i="67"/>
  <c r="AW915" i="67"/>
  <c r="BA915" i="67"/>
  <c r="BE915" i="67"/>
  <c r="BI915" i="67"/>
  <c r="AW916" i="67"/>
  <c r="BA916" i="67"/>
  <c r="BE916" i="67"/>
  <c r="BI916" i="67"/>
  <c r="AW917" i="67"/>
  <c r="BA917" i="67"/>
  <c r="BE917" i="67"/>
  <c r="BI917" i="67"/>
  <c r="AW918" i="67"/>
  <c r="BA918" i="67"/>
  <c r="BE918" i="67"/>
  <c r="BI918" i="67"/>
  <c r="AW919" i="67"/>
  <c r="BA919" i="67"/>
  <c r="BE919" i="67"/>
  <c r="BI919" i="67"/>
  <c r="AW920" i="67"/>
  <c r="BA920" i="67"/>
  <c r="BE920" i="67"/>
  <c r="BI920" i="67"/>
  <c r="AW921" i="67"/>
  <c r="BA921" i="67"/>
  <c r="BE921" i="67"/>
  <c r="BI921" i="67"/>
  <c r="AW922" i="67"/>
  <c r="BA922" i="67"/>
  <c r="BE922" i="67"/>
  <c r="BI922" i="67"/>
  <c r="AW923" i="67"/>
  <c r="BA923" i="67"/>
  <c r="BE923" i="67"/>
  <c r="BI923" i="67"/>
  <c r="AW924" i="67"/>
  <c r="BA924" i="67"/>
  <c r="BE924" i="67"/>
  <c r="BI924" i="67"/>
  <c r="AW925" i="67"/>
  <c r="BA925" i="67"/>
  <c r="BE925" i="67"/>
  <c r="BI925" i="67"/>
  <c r="AW926" i="67"/>
  <c r="BA926" i="67"/>
  <c r="BE926" i="67"/>
  <c r="BI926" i="67"/>
  <c r="AW927" i="67"/>
  <c r="BA927" i="67"/>
  <c r="BE927" i="67"/>
  <c r="BI927" i="67"/>
  <c r="AW928" i="67"/>
  <c r="BA928" i="67"/>
  <c r="BE928" i="67"/>
  <c r="BI928" i="67"/>
  <c r="AW929" i="67"/>
  <c r="BA929" i="67"/>
  <c r="BE929" i="67"/>
  <c r="BI929" i="67"/>
  <c r="AW930" i="67"/>
  <c r="BA930" i="67"/>
  <c r="BE930" i="67"/>
  <c r="BI930" i="67"/>
  <c r="AW931" i="67"/>
  <c r="BA931" i="67"/>
  <c r="BE931" i="67"/>
  <c r="BI931" i="67"/>
  <c r="AW932" i="67"/>
  <c r="BA932" i="67"/>
  <c r="BE932" i="67"/>
  <c r="BI932" i="67"/>
  <c r="AW933" i="67"/>
  <c r="BA933" i="67"/>
  <c r="BE933" i="67"/>
  <c r="BI933" i="67"/>
  <c r="AW934" i="67"/>
  <c r="BA934" i="67"/>
  <c r="BE934" i="67"/>
  <c r="BI934" i="67"/>
  <c r="AW935" i="67"/>
  <c r="BA935" i="67"/>
  <c r="BE935" i="67"/>
  <c r="BI935" i="67"/>
  <c r="AW936" i="67"/>
  <c r="BA936" i="67"/>
  <c r="BE936" i="67"/>
  <c r="BI936" i="67"/>
  <c r="AW937" i="67"/>
  <c r="BA937" i="67"/>
  <c r="BE937" i="67"/>
  <c r="BI937" i="67"/>
  <c r="AW938" i="67"/>
  <c r="BA938" i="67"/>
  <c r="BE938" i="67"/>
  <c r="BI938" i="67"/>
  <c r="AW939" i="67"/>
  <c r="BA939" i="67"/>
  <c r="BE939" i="67"/>
  <c r="BI939" i="67"/>
  <c r="AW940" i="67"/>
  <c r="BA940" i="67"/>
  <c r="BE940" i="67"/>
  <c r="BI940" i="67"/>
  <c r="AW941" i="67"/>
  <c r="BA941" i="67"/>
  <c r="BE941" i="67"/>
  <c r="BI941" i="67"/>
  <c r="AW942" i="67"/>
  <c r="BA942" i="67"/>
  <c r="BE942" i="67"/>
  <c r="BI942" i="67"/>
  <c r="AW943" i="67"/>
  <c r="BA943" i="67"/>
  <c r="BE943" i="67"/>
  <c r="BI943" i="67"/>
  <c r="AW944" i="67"/>
  <c r="BA944" i="67"/>
  <c r="BE944" i="67"/>
  <c r="BI944" i="67"/>
  <c r="AW945" i="67"/>
  <c r="BA945" i="67"/>
  <c r="BE945" i="67"/>
  <c r="BI945" i="67"/>
  <c r="AW946" i="67"/>
  <c r="BA946" i="67"/>
  <c r="BE946" i="67"/>
  <c r="BI946" i="67"/>
  <c r="AW947" i="67"/>
  <c r="BA947" i="67"/>
  <c r="BE947" i="67"/>
  <c r="BI947" i="67"/>
  <c r="AW948" i="67"/>
  <c r="BA948" i="67"/>
  <c r="BE948" i="67"/>
  <c r="BI948" i="67"/>
  <c r="AW949" i="67"/>
  <c r="BA949" i="67"/>
  <c r="BE949" i="67"/>
  <c r="BI949" i="67"/>
  <c r="AW950" i="67"/>
  <c r="BA950" i="67"/>
  <c r="BE950" i="67"/>
  <c r="BI950" i="67"/>
  <c r="AW951" i="67"/>
  <c r="BA951" i="67"/>
  <c r="BE951" i="67"/>
  <c r="BI951" i="67"/>
  <c r="AW952" i="67"/>
  <c r="BA952" i="67"/>
  <c r="BE952" i="67"/>
  <c r="BI952" i="67"/>
  <c r="AW953" i="67"/>
  <c r="BA953" i="67"/>
  <c r="BE953" i="67"/>
  <c r="BI953" i="67"/>
  <c r="AW954" i="67"/>
  <c r="BA954" i="67"/>
  <c r="BE954" i="67"/>
  <c r="BI954" i="67"/>
  <c r="AW955" i="67"/>
  <c r="BA955" i="67"/>
  <c r="BE955" i="67"/>
  <c r="BI955" i="67"/>
  <c r="AW956" i="67"/>
  <c r="BA956" i="67"/>
  <c r="BE956" i="67"/>
  <c r="BI956" i="67"/>
  <c r="AW957" i="67"/>
  <c r="BA957" i="67"/>
  <c r="BE957" i="67"/>
  <c r="BI957" i="67"/>
  <c r="AW958" i="67"/>
  <c r="BA958" i="67"/>
  <c r="BE958" i="67"/>
  <c r="BI958" i="67"/>
  <c r="AW959" i="67"/>
  <c r="BA959" i="67"/>
  <c r="BE959" i="67"/>
  <c r="BI959" i="67"/>
  <c r="AW960" i="67"/>
  <c r="BA960" i="67"/>
  <c r="BE960" i="67"/>
  <c r="BI960" i="67"/>
  <c r="AW961" i="67"/>
  <c r="BA961" i="67"/>
  <c r="BE961" i="67"/>
  <c r="BI961" i="67"/>
  <c r="AW962" i="67"/>
  <c r="BA962" i="67"/>
  <c r="BE962" i="67"/>
  <c r="BI962" i="67"/>
  <c r="AW963" i="67"/>
  <c r="BA963" i="67"/>
  <c r="BE963" i="67"/>
  <c r="BI963" i="67"/>
  <c r="AW964" i="67"/>
  <c r="BA964" i="67"/>
  <c r="BE964" i="67"/>
  <c r="BI964" i="67"/>
  <c r="AW965" i="67"/>
  <c r="BA965" i="67"/>
  <c r="BE965" i="67"/>
  <c r="BI965" i="67"/>
  <c r="AW966" i="67"/>
  <c r="BA966" i="67"/>
  <c r="BE966" i="67"/>
  <c r="BI966" i="67"/>
  <c r="AW967" i="67"/>
  <c r="BA967" i="67"/>
  <c r="BE967" i="67"/>
  <c r="BI967" i="67"/>
  <c r="AW968" i="67"/>
  <c r="BA968" i="67"/>
  <c r="BE968" i="67"/>
  <c r="BI968" i="67"/>
  <c r="AW969" i="67"/>
  <c r="BA969" i="67"/>
  <c r="BE969" i="67"/>
  <c r="BI969" i="67"/>
  <c r="AW970" i="67"/>
  <c r="BA970" i="67"/>
  <c r="BE970" i="67"/>
  <c r="BI970" i="67"/>
  <c r="AW971" i="67"/>
  <c r="BA971" i="67"/>
  <c r="BE971" i="67"/>
  <c r="BI971" i="67"/>
  <c r="AW972" i="67"/>
  <c r="BA972" i="67"/>
  <c r="BE972" i="67"/>
  <c r="BI972" i="67"/>
  <c r="AW973" i="67"/>
  <c r="BA973" i="67"/>
  <c r="BE973" i="67"/>
  <c r="BI973" i="67"/>
  <c r="AW974" i="67"/>
  <c r="BA974" i="67"/>
  <c r="BE974" i="67"/>
  <c r="BI974" i="67"/>
  <c r="AW975" i="67"/>
  <c r="BA975" i="67"/>
  <c r="BE975" i="67"/>
  <c r="BI975" i="67"/>
  <c r="AW976" i="67"/>
  <c r="BA976" i="67"/>
  <c r="BE976" i="67"/>
  <c r="BI976" i="67"/>
  <c r="AW977" i="67"/>
  <c r="BA977" i="67"/>
  <c r="BE977" i="67"/>
  <c r="BI977" i="67"/>
  <c r="AW978" i="67"/>
  <c r="BA978" i="67"/>
  <c r="BE978" i="67"/>
  <c r="BI978" i="67"/>
  <c r="AW979" i="67"/>
  <c r="BA979" i="67"/>
  <c r="BE979" i="67"/>
  <c r="BI979" i="67"/>
  <c r="AW980" i="67"/>
  <c r="BA980" i="67"/>
  <c r="BE980" i="67"/>
  <c r="BI980" i="67"/>
  <c r="AW981" i="67"/>
  <c r="BA981" i="67"/>
  <c r="BE981" i="67"/>
  <c r="BI981" i="67"/>
  <c r="AW982" i="67"/>
  <c r="BA982" i="67"/>
  <c r="BE982" i="67"/>
  <c r="BI982" i="67"/>
  <c r="AW983" i="67"/>
  <c r="BA983" i="67"/>
  <c r="BE983" i="67"/>
  <c r="BI983" i="67"/>
  <c r="AW984" i="67"/>
  <c r="BA984" i="67"/>
  <c r="BE984" i="67"/>
  <c r="BI984" i="67"/>
  <c r="AW985" i="67"/>
  <c r="BA985" i="67"/>
  <c r="BE985" i="67"/>
  <c r="BI985" i="67"/>
  <c r="AW986" i="67"/>
  <c r="BA986" i="67"/>
  <c r="BE986" i="67"/>
  <c r="BI986" i="67"/>
  <c r="AW987" i="67"/>
  <c r="BA987" i="67"/>
  <c r="BE987" i="67"/>
  <c r="BI987" i="67"/>
  <c r="AW988" i="67"/>
  <c r="BA988" i="67"/>
  <c r="BE988" i="67"/>
  <c r="BI988" i="67"/>
  <c r="AW989" i="67"/>
  <c r="BA989" i="67"/>
  <c r="BE989" i="67"/>
  <c r="BI989" i="67"/>
  <c r="AW990" i="67"/>
  <c r="BA990" i="67"/>
  <c r="BE990" i="67"/>
  <c r="BI990" i="67"/>
  <c r="AW991" i="67"/>
  <c r="BA991" i="67"/>
  <c r="BE991" i="67"/>
  <c r="BI991" i="67"/>
  <c r="AW992" i="67"/>
  <c r="BA992" i="67"/>
  <c r="BE992" i="67"/>
  <c r="BI992" i="67"/>
  <c r="AW993" i="67"/>
  <c r="BA993" i="67"/>
  <c r="BE993" i="67"/>
  <c r="BI993" i="67"/>
  <c r="AW994" i="67"/>
  <c r="BA994" i="67"/>
  <c r="BE994" i="67"/>
  <c r="BI994" i="67"/>
  <c r="AW995" i="67"/>
  <c r="BA995" i="67"/>
  <c r="BE995" i="67"/>
  <c r="BI995" i="67"/>
  <c r="AW996" i="67"/>
  <c r="BA996" i="67"/>
  <c r="BE996" i="67"/>
  <c r="BI996" i="67"/>
  <c r="AW997" i="67"/>
  <c r="BA997" i="67"/>
  <c r="BE997" i="67"/>
  <c r="BI997" i="67"/>
  <c r="AW998" i="67"/>
  <c r="BA998" i="67"/>
  <c r="BE998" i="67"/>
  <c r="BI998" i="67"/>
  <c r="AW999" i="67"/>
  <c r="BA999" i="67"/>
  <c r="BE999" i="67"/>
  <c r="BI999" i="67"/>
  <c r="AW1000" i="67"/>
  <c r="BA1000" i="67"/>
  <c r="BE1000" i="67"/>
  <c r="BI1000" i="67"/>
  <c r="AW1001" i="67"/>
  <c r="BA1001" i="67"/>
  <c r="BE1001" i="67"/>
  <c r="BI1001" i="67"/>
  <c r="AW1002" i="67"/>
  <c r="BA1002" i="67"/>
  <c r="BE1002" i="67"/>
  <c r="BI1002" i="67"/>
  <c r="AW1003" i="67"/>
  <c r="BA1003" i="67"/>
  <c r="BE1003" i="67"/>
  <c r="BI1003" i="67"/>
  <c r="AW1004" i="67"/>
  <c r="BA1004" i="67"/>
  <c r="BE1004" i="67"/>
  <c r="BI1004" i="67"/>
  <c r="AW1005" i="67"/>
  <c r="BA1005" i="67"/>
  <c r="BE1005" i="67"/>
  <c r="BI1005" i="67"/>
  <c r="AW1006" i="67"/>
  <c r="BA1006" i="67"/>
  <c r="BE1006" i="67"/>
  <c r="BI1006" i="67"/>
  <c r="AW1007" i="67"/>
  <c r="BA1007" i="67"/>
  <c r="BE1007" i="67"/>
  <c r="BI1007" i="67"/>
  <c r="AW1008" i="67"/>
  <c r="BA1008" i="67"/>
  <c r="BE1008" i="67"/>
  <c r="BI1008" i="67"/>
  <c r="AW1009" i="67"/>
  <c r="BA1009" i="67"/>
  <c r="BE1009" i="67"/>
  <c r="BI1009" i="67"/>
  <c r="AW1010" i="67"/>
  <c r="BA1010" i="67"/>
  <c r="BE1010" i="67"/>
  <c r="BI1010" i="67"/>
  <c r="AW1011" i="67"/>
  <c r="BA1011" i="67"/>
  <c r="BE1011" i="67"/>
  <c r="BI1011" i="67"/>
  <c r="AW1012" i="67"/>
  <c r="BA1012" i="67"/>
  <c r="BE1012" i="67"/>
  <c r="BI1012" i="67"/>
  <c r="AW1013" i="67"/>
  <c r="BA1013" i="67"/>
  <c r="BE1013" i="67"/>
  <c r="BI1013" i="67"/>
  <c r="AW1014" i="67"/>
  <c r="BA1014" i="67"/>
  <c r="BE1014" i="67"/>
  <c r="BI1014" i="67"/>
  <c r="AW1015" i="67"/>
  <c r="BA1015" i="67"/>
  <c r="BE1015" i="67"/>
  <c r="BI1015" i="67"/>
  <c r="AW1016" i="67"/>
  <c r="BA1016" i="67"/>
  <c r="BE1016" i="67"/>
  <c r="BI1016" i="67"/>
  <c r="AW1017" i="67"/>
  <c r="BA1017" i="67"/>
  <c r="BE1017" i="67"/>
  <c r="BI1017" i="67"/>
  <c r="AW1018" i="67"/>
  <c r="BA1018" i="67"/>
  <c r="BE1018" i="67"/>
  <c r="BI1018" i="67"/>
  <c r="AW1019" i="67"/>
  <c r="BA1019" i="67"/>
  <c r="BE1019" i="67"/>
  <c r="BI1019" i="67"/>
  <c r="AW1020" i="67"/>
  <c r="BA1020" i="67"/>
  <c r="BE1020" i="67"/>
  <c r="BI1020" i="67"/>
  <c r="AW1021" i="67"/>
  <c r="BA1021" i="67"/>
  <c r="BE1021" i="67"/>
  <c r="BI1021" i="67"/>
  <c r="AW1022" i="67"/>
  <c r="BA1022" i="67"/>
  <c r="BE1022" i="67"/>
  <c r="BI1022" i="67"/>
  <c r="AW1023" i="67"/>
  <c r="BA1023" i="67"/>
  <c r="BE1023" i="67"/>
  <c r="BI1023" i="67"/>
  <c r="AW1024" i="67"/>
  <c r="BA1024" i="67"/>
  <c r="BE1024" i="67"/>
  <c r="BI1024" i="67"/>
  <c r="AW1025" i="67"/>
  <c r="BA1025" i="67"/>
  <c r="BE1025" i="67"/>
  <c r="BI1025" i="67"/>
  <c r="AW1026" i="67"/>
  <c r="BA1026" i="67"/>
  <c r="BE1026" i="67"/>
  <c r="BI1026" i="67"/>
  <c r="AW1027" i="67"/>
  <c r="BA1027" i="67"/>
  <c r="BE1027" i="67"/>
  <c r="BI1027" i="67"/>
  <c r="AW1028" i="67"/>
  <c r="BA1028" i="67"/>
  <c r="BE1028" i="67"/>
  <c r="BI1028" i="67"/>
  <c r="AW1029" i="67"/>
  <c r="BA1029" i="67"/>
  <c r="BE1029" i="67"/>
  <c r="BI1029" i="67"/>
  <c r="AW1030" i="67"/>
  <c r="BA1030" i="67"/>
  <c r="BE1030" i="67"/>
  <c r="BI1030" i="67"/>
  <c r="AW1031" i="67"/>
  <c r="BA1031" i="67"/>
  <c r="BE1031" i="67"/>
  <c r="BI1031" i="67"/>
  <c r="AW1032" i="67"/>
  <c r="BA1032" i="67"/>
  <c r="BE1032" i="67"/>
  <c r="BI1032" i="67"/>
  <c r="AW1033" i="67"/>
  <c r="BA1033" i="67"/>
  <c r="BE1033" i="67"/>
  <c r="BI1033" i="67"/>
  <c r="AW1034" i="67"/>
  <c r="BA1034" i="67"/>
  <c r="BE1034" i="67"/>
  <c r="BI1034" i="67"/>
  <c r="AW1035" i="67"/>
  <c r="BA1035" i="67"/>
  <c r="BE1035" i="67"/>
  <c r="BI1035" i="67"/>
  <c r="AW1036" i="67"/>
  <c r="BA1036" i="67"/>
  <c r="BE1036" i="67"/>
  <c r="BI1036" i="67"/>
  <c r="AW1037" i="67"/>
  <c r="BA1037" i="67"/>
  <c r="BE1037" i="67"/>
  <c r="BI1037" i="67"/>
  <c r="AW1038" i="67"/>
  <c r="BA1038" i="67"/>
  <c r="BE1038" i="67"/>
  <c r="BI1038" i="67"/>
  <c r="AW1039" i="67"/>
  <c r="BA1039" i="67"/>
  <c r="BE1039" i="67"/>
  <c r="BI1039" i="67"/>
  <c r="AW1040" i="67"/>
  <c r="BA1040" i="67"/>
  <c r="BE1040" i="67"/>
  <c r="BI1040" i="67"/>
  <c r="AW1041" i="67"/>
  <c r="BA1041" i="67"/>
  <c r="BE1041" i="67"/>
  <c r="BI1041" i="67"/>
  <c r="AW1042" i="67"/>
  <c r="BA1042" i="67"/>
  <c r="BE1042" i="67"/>
  <c r="BI1042" i="67"/>
  <c r="AW1043" i="67"/>
  <c r="BA1043" i="67"/>
  <c r="BE1043" i="67"/>
  <c r="BI1043" i="67"/>
  <c r="AW1044" i="67"/>
  <c r="BA1044" i="67"/>
  <c r="BE1044" i="67"/>
  <c r="BI1044" i="67"/>
  <c r="AW1045" i="67"/>
  <c r="BA1045" i="67"/>
  <c r="BE1045" i="67"/>
  <c r="BI1045" i="67"/>
  <c r="AW1046" i="67"/>
  <c r="BA1046" i="67"/>
  <c r="BE1046" i="67"/>
  <c r="BI1046" i="67"/>
  <c r="AW1047" i="67"/>
  <c r="BA1047" i="67"/>
  <c r="BE1047" i="67"/>
  <c r="BI1047" i="67"/>
  <c r="AW1048" i="67"/>
  <c r="BA1048" i="67"/>
  <c r="BE1048" i="67"/>
  <c r="BI1048" i="67"/>
  <c r="AW1049" i="67"/>
  <c r="BA1049" i="67"/>
  <c r="BE1049" i="67"/>
  <c r="BI1049" i="67"/>
  <c r="AW1050" i="67"/>
  <c r="BA1050" i="67"/>
  <c r="BE1050" i="67"/>
  <c r="BI1050" i="67"/>
  <c r="AW1051" i="67"/>
  <c r="BA1051" i="67"/>
  <c r="BE1051" i="67"/>
  <c r="BI1051" i="67"/>
  <c r="AW1052" i="67"/>
  <c r="BA1052" i="67"/>
  <c r="BE1052" i="67"/>
  <c r="BI1052" i="67"/>
  <c r="AW1053" i="67"/>
  <c r="BA1053" i="67"/>
  <c r="BE1053" i="67"/>
  <c r="BI1053" i="67"/>
  <c r="AW1054" i="67"/>
  <c r="BA1054" i="67"/>
  <c r="BE1054" i="67"/>
  <c r="BI1054" i="67"/>
  <c r="AW1055" i="67"/>
  <c r="BA1055" i="67"/>
  <c r="BE1055" i="67"/>
  <c r="BI1055" i="67"/>
  <c r="AW1056" i="67"/>
  <c r="BA1056" i="67"/>
  <c r="BE1056" i="67"/>
  <c r="BI1056" i="67"/>
  <c r="AW1057" i="67"/>
  <c r="BA1057" i="67"/>
  <c r="BE1057" i="67"/>
  <c r="BI1057" i="67"/>
  <c r="AW1058" i="67"/>
  <c r="BA1058" i="67"/>
  <c r="BE1058" i="67"/>
  <c r="BI1058" i="67"/>
  <c r="AW1059" i="67"/>
  <c r="BA1059" i="67"/>
  <c r="BE1059" i="67"/>
  <c r="BI1059" i="67"/>
  <c r="AW1060" i="67"/>
  <c r="BA1060" i="67"/>
  <c r="BE1060" i="67"/>
  <c r="BI1060" i="67"/>
  <c r="AW1061" i="67"/>
  <c r="BA1061" i="67"/>
  <c r="BE1061" i="67"/>
  <c r="BI1061" i="67"/>
  <c r="AW1062" i="67"/>
  <c r="BA1062" i="67"/>
  <c r="BE1062" i="67"/>
  <c r="BI1062" i="67"/>
  <c r="AW1063" i="67"/>
  <c r="BA1063" i="67"/>
  <c r="BE1063" i="67"/>
  <c r="BI1063" i="67"/>
  <c r="AW1064" i="67"/>
  <c r="BA1064" i="67"/>
  <c r="BE1064" i="67"/>
  <c r="BI1064" i="67"/>
  <c r="AW1065" i="67"/>
  <c r="BA1065" i="67"/>
  <c r="BE1065" i="67"/>
  <c r="BI1065" i="67"/>
  <c r="AW1066" i="67"/>
  <c r="BA1066" i="67"/>
  <c r="BE1066" i="67"/>
  <c r="BI1066" i="67"/>
  <c r="AW1067" i="67"/>
  <c r="BA1067" i="67"/>
  <c r="BE1067" i="67"/>
  <c r="BI1067" i="67"/>
  <c r="AW1068" i="67"/>
  <c r="BA1068" i="67"/>
  <c r="BE1068" i="67"/>
  <c r="BI1068" i="67"/>
  <c r="AW1069" i="67"/>
  <c r="BA1069" i="67"/>
  <c r="BE1069" i="67"/>
  <c r="BI1069" i="67"/>
  <c r="AW1070" i="67"/>
  <c r="BA1070" i="67"/>
  <c r="BE1070" i="67"/>
  <c r="BI1070" i="67"/>
  <c r="AW1071" i="67"/>
  <c r="BA1071" i="67"/>
  <c r="BE1071" i="67"/>
  <c r="BI1071" i="67"/>
  <c r="AW1072" i="67"/>
  <c r="BA1072" i="67"/>
  <c r="BE1072" i="67"/>
  <c r="BI1072" i="67"/>
  <c r="AW1073" i="67"/>
  <c r="BA1073" i="67"/>
  <c r="BE1073" i="67"/>
  <c r="BI1073" i="67"/>
  <c r="AW1074" i="67"/>
  <c r="BA1074" i="67"/>
  <c r="BE1074" i="67"/>
  <c r="BI1074" i="67"/>
  <c r="AW1075" i="67"/>
  <c r="BA1075" i="67"/>
  <c r="BE1075" i="67"/>
  <c r="BI1075" i="67"/>
  <c r="AW1076" i="67"/>
  <c r="BA1076" i="67"/>
  <c r="BE1076" i="67"/>
  <c r="BI1076" i="67"/>
  <c r="AW1077" i="67"/>
  <c r="BA1077" i="67"/>
  <c r="BE1077" i="67"/>
  <c r="BI1077" i="67"/>
  <c r="AW1078" i="67"/>
  <c r="BA1078" i="67"/>
  <c r="BE1078" i="67"/>
  <c r="BI1078" i="67"/>
  <c r="AW1079" i="67"/>
  <c r="BA1079" i="67"/>
  <c r="BE1079" i="67"/>
  <c r="BI1079" i="67"/>
  <c r="AW1080" i="67"/>
  <c r="BA1080" i="67"/>
  <c r="BE1080" i="67"/>
  <c r="BI1080" i="67"/>
  <c r="AW1081" i="67"/>
  <c r="BA1081" i="67"/>
  <c r="BE1081" i="67"/>
  <c r="BI1081" i="67"/>
  <c r="AW1082" i="67"/>
  <c r="BA1082" i="67"/>
  <c r="BE1082" i="67"/>
  <c r="BI1082" i="67"/>
  <c r="AW1083" i="67"/>
  <c r="BA1083" i="67"/>
  <c r="BE1083" i="67"/>
  <c r="BI1083" i="67"/>
  <c r="AW1084" i="67"/>
  <c r="BA1084" i="67"/>
  <c r="BE1084" i="67"/>
  <c r="BI1084" i="67"/>
  <c r="AW1085" i="67"/>
  <c r="BA1085" i="67"/>
  <c r="BE1085" i="67"/>
  <c r="BI1085" i="67"/>
  <c r="AW1086" i="67"/>
  <c r="BA1086" i="67"/>
  <c r="BE1086" i="67"/>
  <c r="BI1086" i="67"/>
  <c r="AW1087" i="67"/>
  <c r="BA1087" i="67"/>
  <c r="BE1087" i="67"/>
  <c r="BI1087" i="67"/>
  <c r="AW1088" i="67"/>
  <c r="BA1088" i="67"/>
  <c r="BE1088" i="67"/>
  <c r="BI1088" i="67"/>
  <c r="AW1089" i="67"/>
  <c r="BA1089" i="67"/>
  <c r="BE1089" i="67"/>
  <c r="BI1089" i="67"/>
  <c r="AW1090" i="67"/>
  <c r="BA1090" i="67"/>
  <c r="BE1090" i="67"/>
  <c r="BI1090" i="67"/>
  <c r="AW1091" i="67"/>
  <c r="BA1091" i="67"/>
  <c r="BE1091" i="67"/>
  <c r="BI1091" i="67"/>
  <c r="AW1092" i="67"/>
  <c r="BA1092" i="67"/>
  <c r="BE1092" i="67"/>
  <c r="BI1092" i="67"/>
  <c r="AW1093" i="67"/>
  <c r="BA1093" i="67"/>
  <c r="BE1093" i="67"/>
  <c r="BI1093" i="67"/>
  <c r="AW1094" i="67"/>
  <c r="BA1094" i="67"/>
  <c r="BE1094" i="67"/>
  <c r="BI1094" i="67"/>
  <c r="AW1095" i="67"/>
  <c r="BA1095" i="67"/>
  <c r="BE1095" i="67"/>
  <c r="BI1095" i="67"/>
  <c r="AW1096" i="67"/>
  <c r="BA1096" i="67"/>
  <c r="BE1096" i="67"/>
  <c r="BI1096" i="67"/>
  <c r="AW1097" i="67"/>
  <c r="BA1097" i="67"/>
  <c r="BE1097" i="67"/>
  <c r="BI1097" i="67"/>
  <c r="AW1098" i="67"/>
  <c r="BA1098" i="67"/>
  <c r="BE1098" i="67"/>
  <c r="BI1098" i="67"/>
  <c r="AW1099" i="67"/>
  <c r="BA1099" i="67"/>
  <c r="BE1099" i="67"/>
  <c r="BI1099" i="67"/>
  <c r="AW1100" i="67"/>
  <c r="BA1100" i="67"/>
  <c r="BE1100" i="67"/>
  <c r="BI1100" i="67"/>
  <c r="AW1101" i="67"/>
  <c r="BA1101" i="67"/>
  <c r="BE1101" i="67"/>
  <c r="BI1101" i="67"/>
  <c r="AW1102" i="67"/>
  <c r="BA1102" i="67"/>
  <c r="BE1102" i="67"/>
  <c r="BI1102" i="67"/>
  <c r="AW1103" i="67"/>
  <c r="BA1103" i="67"/>
  <c r="BE1103" i="67"/>
  <c r="BI1103" i="67"/>
  <c r="AW1104" i="67"/>
  <c r="BA1104" i="67"/>
  <c r="BE1104" i="67"/>
  <c r="BI1104" i="67"/>
  <c r="AW1105" i="67"/>
  <c r="BA1105" i="67"/>
  <c r="BE1105" i="67"/>
  <c r="BI1105" i="67"/>
  <c r="AW1106" i="67"/>
  <c r="BA1106" i="67"/>
  <c r="BE1106" i="67"/>
  <c r="BI1106" i="67"/>
  <c r="AW1107" i="67"/>
  <c r="BA1107" i="67"/>
  <c r="BE1107" i="67"/>
  <c r="BI1107" i="67"/>
  <c r="AW1108" i="67"/>
  <c r="BA1108" i="67"/>
  <c r="BE1108" i="67"/>
  <c r="BI1108" i="67"/>
  <c r="AW1109" i="67"/>
  <c r="BA1109" i="67"/>
  <c r="BE1109" i="67"/>
  <c r="BI1109" i="67"/>
  <c r="AW1110" i="67"/>
  <c r="BA1110" i="67"/>
  <c r="BE1110" i="67"/>
  <c r="BI1110" i="67"/>
  <c r="AW1111" i="67"/>
  <c r="BA1111" i="67"/>
  <c r="BE1111" i="67"/>
  <c r="BI1111" i="67"/>
  <c r="AW1112" i="67"/>
  <c r="BA1112" i="67"/>
  <c r="BE1112" i="67"/>
  <c r="BI1112" i="67"/>
  <c r="AW1113" i="67"/>
  <c r="BA1113" i="67"/>
  <c r="BE1113" i="67"/>
  <c r="BI1113" i="67"/>
  <c r="AW1114" i="67"/>
  <c r="BA1114" i="67"/>
  <c r="BE1114" i="67"/>
  <c r="BI1114" i="67"/>
  <c r="AW1115" i="67"/>
  <c r="BA1115" i="67"/>
  <c r="BE1115" i="67"/>
  <c r="BI1115" i="67"/>
  <c r="AW1116" i="67"/>
  <c r="BA1116" i="67"/>
  <c r="BE1116" i="67"/>
  <c r="BI1116" i="67"/>
  <c r="AW1117" i="67"/>
  <c r="BA1117" i="67"/>
  <c r="BE1117" i="67"/>
  <c r="BI1117" i="67"/>
  <c r="AW1118" i="67"/>
  <c r="BA1118" i="67"/>
  <c r="BE1118" i="67"/>
  <c r="BI1118" i="67"/>
  <c r="AW1119" i="67"/>
  <c r="BA1119" i="67"/>
  <c r="BE1119" i="67"/>
  <c r="BI1119" i="67"/>
  <c r="AW1120" i="67"/>
  <c r="BA1120" i="67"/>
  <c r="BE1120" i="67"/>
  <c r="BI1120" i="67"/>
  <c r="AW1121" i="67"/>
  <c r="BA1121" i="67"/>
  <c r="BE1121" i="67"/>
  <c r="BI1121" i="67"/>
  <c r="AW1122" i="67"/>
  <c r="BA1122" i="67"/>
  <c r="BE1122" i="67"/>
  <c r="BI1122" i="67"/>
  <c r="AW1123" i="67"/>
  <c r="BA1123" i="67"/>
  <c r="BE1123" i="67"/>
  <c r="BI1123" i="67"/>
  <c r="AW1124" i="67"/>
  <c r="BA1124" i="67"/>
  <c r="BE1124" i="67"/>
  <c r="BI1124" i="67"/>
  <c r="AW1125" i="67"/>
  <c r="BA1125" i="67"/>
  <c r="BE1125" i="67"/>
  <c r="BI1125" i="67"/>
  <c r="AW1126" i="67"/>
  <c r="BA1126" i="67"/>
  <c r="BE1126" i="67"/>
  <c r="BI1126" i="67"/>
  <c r="AW1127" i="67"/>
  <c r="BA1127" i="67"/>
  <c r="BE1127" i="67"/>
  <c r="BI1127" i="67"/>
  <c r="AW1128" i="67"/>
  <c r="BA1128" i="67"/>
  <c r="BE1128" i="67"/>
  <c r="BI1128" i="67"/>
  <c r="AW1129" i="67"/>
  <c r="BA1129" i="67"/>
  <c r="BE1129" i="67"/>
  <c r="BI1129" i="67"/>
  <c r="AW1130" i="67"/>
  <c r="BA1130" i="67"/>
  <c r="BE1130" i="67"/>
  <c r="BI1130" i="67"/>
  <c r="AW1131" i="67"/>
  <c r="BA1131" i="67"/>
  <c r="BE1131" i="67"/>
  <c r="BI1131" i="67"/>
  <c r="AW1132" i="67"/>
  <c r="BA1132" i="67"/>
  <c r="BE1132" i="67"/>
  <c r="BI1132" i="67"/>
  <c r="AW1133" i="67"/>
  <c r="BA1133" i="67"/>
  <c r="BE1133" i="67"/>
  <c r="BI1133" i="67"/>
  <c r="AW1134" i="67"/>
  <c r="BA1134" i="67"/>
  <c r="BE1134" i="67"/>
  <c r="BI1134" i="67"/>
  <c r="AW1135" i="67"/>
  <c r="BA1135" i="67"/>
  <c r="BE1135" i="67"/>
  <c r="BI1135" i="67"/>
  <c r="AW1136" i="67"/>
  <c r="BA1136" i="67"/>
  <c r="BE1136" i="67"/>
  <c r="BI1136" i="67"/>
  <c r="AW1137" i="67"/>
  <c r="BA1137" i="67"/>
  <c r="BE1137" i="67"/>
  <c r="BI1137" i="67"/>
  <c r="AW1138" i="67"/>
  <c r="BA1138" i="67"/>
  <c r="BE1138" i="67"/>
  <c r="BI1138" i="67"/>
  <c r="AW1139" i="67"/>
  <c r="BA1139" i="67"/>
  <c r="BE1139" i="67"/>
  <c r="BI1139" i="67"/>
  <c r="AW1140" i="67"/>
  <c r="BA1140" i="67"/>
  <c r="BE1140" i="67"/>
  <c r="BI1140" i="67"/>
  <c r="AW1141" i="67"/>
  <c r="BA1141" i="67"/>
  <c r="BE1141" i="67"/>
  <c r="BI1141" i="67"/>
  <c r="AW1142" i="67"/>
  <c r="BA1142" i="67"/>
  <c r="BE1142" i="67"/>
  <c r="BI1142" i="67"/>
  <c r="AW1143" i="67"/>
  <c r="BA1143" i="67"/>
  <c r="BE1143" i="67"/>
  <c r="BI1143" i="67"/>
  <c r="AW1144" i="67"/>
  <c r="BA1144" i="67"/>
  <c r="BE1144" i="67"/>
  <c r="BI1144" i="67"/>
  <c r="AW1145" i="67"/>
  <c r="BA1145" i="67"/>
  <c r="BE1145" i="67"/>
  <c r="BI1145" i="67"/>
  <c r="AW1146" i="67"/>
  <c r="BA1146" i="67"/>
  <c r="BE1146" i="67"/>
  <c r="BI1146" i="67"/>
  <c r="AW1147" i="67"/>
  <c r="BA1147" i="67"/>
  <c r="BE1147" i="67"/>
  <c r="BI1147" i="67"/>
  <c r="AW1148" i="67"/>
  <c r="BA1148" i="67"/>
  <c r="BE1148" i="67"/>
  <c r="BI1148" i="67"/>
  <c r="AW1149" i="67"/>
  <c r="BA1149" i="67"/>
  <c r="BE1149" i="67"/>
  <c r="BI1149" i="67"/>
  <c r="AW1150" i="67"/>
  <c r="BA1150" i="67"/>
  <c r="BE1150" i="67"/>
  <c r="BI1150" i="67"/>
  <c r="AW1151" i="67"/>
  <c r="BA1151" i="67"/>
  <c r="BE1151" i="67"/>
  <c r="BI1151" i="67"/>
  <c r="AW1152" i="67"/>
  <c r="BA1152" i="67"/>
  <c r="BE1152" i="67"/>
  <c r="BI1152" i="67"/>
  <c r="AW1153" i="67"/>
  <c r="BA1153" i="67"/>
  <c r="BE1153" i="67"/>
  <c r="BI1153" i="67"/>
  <c r="AW1154" i="67"/>
  <c r="BA1154" i="67"/>
  <c r="BE1154" i="67"/>
  <c r="BI1154" i="67"/>
  <c r="AW1155" i="67"/>
  <c r="BA1155" i="67"/>
  <c r="BE1155" i="67"/>
  <c r="BI1155" i="67"/>
  <c r="AW1156" i="67"/>
  <c r="BA1156" i="67"/>
  <c r="BE1156" i="67"/>
  <c r="BI1156" i="67"/>
  <c r="AW1157" i="67"/>
  <c r="BA1157" i="67"/>
  <c r="BE1157" i="67"/>
  <c r="BI1157" i="67"/>
  <c r="AW1158" i="67"/>
  <c r="BA1158" i="67"/>
  <c r="BE1158" i="67"/>
  <c r="BI1158" i="67"/>
  <c r="AW1159" i="67"/>
  <c r="BA1159" i="67"/>
  <c r="BE1159" i="67"/>
  <c r="BI1159" i="67"/>
  <c r="AW1160" i="67"/>
  <c r="BA1160" i="67"/>
  <c r="BE1160" i="67"/>
  <c r="BI1160" i="67"/>
  <c r="AW1161" i="67"/>
  <c r="BA1161" i="67"/>
  <c r="BE1161" i="67"/>
  <c r="BI1161" i="67"/>
  <c r="AW1162" i="67"/>
  <c r="BA1162" i="67"/>
  <c r="BE1162" i="67"/>
  <c r="BI1162" i="67"/>
  <c r="AW1163" i="67"/>
  <c r="BA1163" i="67"/>
  <c r="BE1163" i="67"/>
  <c r="BI1163" i="67"/>
  <c r="AW1164" i="67"/>
  <c r="BA1164" i="67"/>
  <c r="BE1164" i="67"/>
  <c r="BI1164" i="67"/>
  <c r="AW1165" i="67"/>
  <c r="BA1165" i="67"/>
  <c r="BE1165" i="67"/>
  <c r="BI1165" i="67"/>
  <c r="AW1166" i="67"/>
  <c r="BA1166" i="67"/>
  <c r="BE1166" i="67"/>
  <c r="BI1166" i="67"/>
  <c r="AW1167" i="67"/>
  <c r="BA1167" i="67"/>
  <c r="BE1167" i="67"/>
  <c r="BI1167" i="67"/>
  <c r="AW1168" i="67"/>
  <c r="BA1168" i="67"/>
  <c r="BE1168" i="67"/>
  <c r="BI1168" i="67"/>
  <c r="AW1169" i="67"/>
  <c r="BA1169" i="67"/>
  <c r="BE1169" i="67"/>
  <c r="BI1169" i="67"/>
  <c r="AW1170" i="67"/>
  <c r="BA1170" i="67"/>
  <c r="BE1170" i="67"/>
  <c r="BI1170" i="67"/>
  <c r="AW1171" i="67"/>
  <c r="BA1171" i="67"/>
  <c r="BE1171" i="67"/>
  <c r="BI1171" i="67"/>
  <c r="AW1172" i="67"/>
  <c r="BA1172" i="67"/>
  <c r="BE1172" i="67"/>
  <c r="BI1172" i="67"/>
  <c r="AW1173" i="67"/>
  <c r="BA1173" i="67"/>
  <c r="BE1173" i="67"/>
  <c r="BI1173" i="67"/>
  <c r="AW1174" i="67"/>
  <c r="BA1174" i="67"/>
  <c r="BE1174" i="67"/>
  <c r="BI1174" i="67"/>
  <c r="AW1175" i="67"/>
  <c r="BA1175" i="67"/>
  <c r="BE1175" i="67"/>
  <c r="BI1175" i="67"/>
  <c r="AW1176" i="67"/>
  <c r="BA1176" i="67"/>
  <c r="BE1176" i="67"/>
  <c r="BI1176" i="67"/>
  <c r="AW1177" i="67"/>
  <c r="BA1177" i="67"/>
  <c r="BE1177" i="67"/>
  <c r="BI1177" i="67"/>
  <c r="AW1178" i="67"/>
  <c r="BA1178" i="67"/>
  <c r="BE1178" i="67"/>
  <c r="BI1178" i="67"/>
  <c r="AW1179" i="67"/>
  <c r="BA1179" i="67"/>
  <c r="BE1179" i="67"/>
  <c r="BI1179" i="67"/>
  <c r="AW1180" i="67"/>
  <c r="BA1180" i="67"/>
  <c r="BE1180" i="67"/>
  <c r="BI1180" i="67"/>
  <c r="AW1181" i="67"/>
  <c r="BA1181" i="67"/>
  <c r="BE1181" i="67"/>
  <c r="BI1181" i="67"/>
  <c r="AW1182" i="67"/>
  <c r="BA1182" i="67"/>
  <c r="BE1182" i="67"/>
  <c r="BI1182" i="67"/>
  <c r="AW1183" i="67"/>
  <c r="BA1183" i="67"/>
  <c r="BE1183" i="67"/>
  <c r="BI1183" i="67"/>
  <c r="AW1184" i="67"/>
  <c r="BA1184" i="67"/>
  <c r="BE1184" i="67"/>
  <c r="BI1184" i="67"/>
  <c r="AW1185" i="67"/>
  <c r="BA1185" i="67"/>
  <c r="BE1185" i="67"/>
  <c r="BI1185" i="67"/>
  <c r="AW1186" i="67"/>
  <c r="BA1186" i="67"/>
  <c r="BE1186" i="67"/>
  <c r="BI1186" i="67"/>
  <c r="AW1187" i="67"/>
  <c r="BA1187" i="67"/>
  <c r="BE1187" i="67"/>
  <c r="BI1187" i="67"/>
  <c r="AW1188" i="67"/>
  <c r="BA1188" i="67"/>
  <c r="BE1188" i="67"/>
  <c r="BI1188" i="67"/>
  <c r="AW1189" i="67"/>
  <c r="BA1189" i="67"/>
  <c r="BE1189" i="67"/>
  <c r="BI1189" i="67"/>
  <c r="AW1190" i="67"/>
  <c r="BA1190" i="67"/>
  <c r="BE1190" i="67"/>
  <c r="BI1190" i="67"/>
  <c r="AW1191" i="67"/>
  <c r="BA1191" i="67"/>
  <c r="BE1191" i="67"/>
  <c r="BI1191" i="67"/>
  <c r="AW1192" i="67"/>
  <c r="BA1192" i="67"/>
  <c r="BE1192" i="67"/>
  <c r="BI1192" i="67"/>
  <c r="AW1193" i="67"/>
  <c r="BA1193" i="67"/>
  <c r="BE1193" i="67"/>
  <c r="BI1193" i="67"/>
  <c r="AW1194" i="67"/>
  <c r="BA1194" i="67"/>
  <c r="BE1194" i="67"/>
  <c r="BI1194" i="67"/>
  <c r="AW1195" i="67"/>
  <c r="BA1195" i="67"/>
  <c r="BE1195" i="67"/>
  <c r="BI1195" i="67"/>
  <c r="AW1196" i="67"/>
  <c r="BA1196" i="67"/>
  <c r="BE1196" i="67"/>
  <c r="BI1196" i="67"/>
  <c r="AW1197" i="67"/>
  <c r="BA1197" i="67"/>
  <c r="BE1197" i="67"/>
  <c r="BI1197" i="67"/>
  <c r="AW1198" i="67"/>
  <c r="BA1198" i="67"/>
  <c r="BE1198" i="67"/>
  <c r="BI1198" i="67"/>
  <c r="AW1199" i="67"/>
  <c r="BA1199" i="67"/>
  <c r="BE1199" i="67"/>
  <c r="BI1199" i="67"/>
  <c r="AW1200" i="67"/>
  <c r="BA1200" i="67"/>
  <c r="BE1200" i="67"/>
  <c r="BI1200" i="67"/>
  <c r="AW1201" i="67"/>
  <c r="BA1201" i="67"/>
  <c r="BE1201" i="67"/>
  <c r="BI1201" i="67"/>
  <c r="AW1202" i="67"/>
  <c r="BA1202" i="67"/>
  <c r="BE1202" i="67"/>
  <c r="BI1202" i="67"/>
  <c r="AW1203" i="67"/>
  <c r="BA1203" i="67"/>
  <c r="BE1203" i="67"/>
  <c r="BI1203" i="67"/>
  <c r="AW1204" i="67"/>
  <c r="BA1204" i="67"/>
  <c r="BE1204" i="67"/>
  <c r="BI1204" i="67"/>
  <c r="AW1205" i="67"/>
  <c r="BA1205" i="67"/>
  <c r="BE1205" i="67"/>
  <c r="BI1205" i="67"/>
  <c r="AW1206" i="67"/>
  <c r="BA1206" i="67"/>
  <c r="BE1206" i="67"/>
  <c r="BI1206" i="67"/>
  <c r="AW1207" i="67"/>
  <c r="BA1207" i="67"/>
  <c r="BE1207" i="67"/>
  <c r="BI1207" i="67"/>
  <c r="AW1208" i="67"/>
  <c r="BA1208" i="67"/>
  <c r="BE1208" i="67"/>
  <c r="BI1208" i="67"/>
  <c r="AW1209" i="67"/>
  <c r="BA1209" i="67"/>
  <c r="BE1209" i="67"/>
  <c r="BI1209" i="67"/>
  <c r="AW1210" i="67"/>
  <c r="BA1210" i="67"/>
  <c r="BE1210" i="67"/>
  <c r="BI1210" i="67"/>
  <c r="AW1211" i="67"/>
  <c r="BA1211" i="67"/>
  <c r="BE1211" i="67"/>
  <c r="BI1211" i="67"/>
  <c r="AW1212" i="67"/>
  <c r="BA1212" i="67"/>
  <c r="BE1212" i="67"/>
  <c r="BI1212" i="67"/>
  <c r="AW1213" i="67"/>
  <c r="BA1213" i="67"/>
  <c r="BE1213" i="67"/>
  <c r="BI1213" i="67"/>
  <c r="AW1214" i="67"/>
  <c r="BA1214" i="67"/>
  <c r="BE1214" i="67"/>
  <c r="BI1214" i="67"/>
  <c r="AW1215" i="67"/>
  <c r="BA1215" i="67"/>
  <c r="BE1215" i="67"/>
  <c r="BI1215" i="67"/>
  <c r="AW1216" i="67"/>
  <c r="BA1216" i="67"/>
  <c r="BE1216" i="67"/>
  <c r="BI1216" i="67"/>
  <c r="AW1217" i="67"/>
  <c r="BA1217" i="67"/>
  <c r="BE1217" i="67"/>
  <c r="BI1217" i="67"/>
  <c r="AW1218" i="67"/>
  <c r="BA1218" i="67"/>
  <c r="BE1218" i="67"/>
  <c r="BI1218" i="67"/>
  <c r="AW1219" i="67"/>
  <c r="BA1219" i="67"/>
  <c r="BE1219" i="67"/>
  <c r="BI1219" i="67"/>
  <c r="AW1220" i="67"/>
  <c r="BA1220" i="67"/>
  <c r="BE1220" i="67"/>
  <c r="BI1220" i="67"/>
  <c r="AW1221" i="67"/>
  <c r="BA1221" i="67"/>
  <c r="BE1221" i="67"/>
  <c r="BI1221" i="67"/>
  <c r="AW1222" i="67"/>
  <c r="BA1222" i="67"/>
  <c r="BE1222" i="67"/>
  <c r="BI1222" i="67"/>
  <c r="AW1223" i="67"/>
  <c r="BA1223" i="67"/>
  <c r="BE1223" i="67"/>
  <c r="BI1223" i="67"/>
  <c r="AW1224" i="67"/>
  <c r="BA1224" i="67"/>
  <c r="BE1224" i="67"/>
  <c r="BI1224" i="67"/>
  <c r="AW1225" i="67"/>
  <c r="BA1225" i="67"/>
  <c r="BE1225" i="67"/>
  <c r="BI1225" i="67"/>
  <c r="AW1226" i="67"/>
  <c r="BA1226" i="67"/>
  <c r="BE1226" i="67"/>
  <c r="BI1226" i="67"/>
  <c r="AW1227" i="67"/>
  <c r="BA1227" i="67"/>
  <c r="BE1227" i="67"/>
  <c r="BI1227" i="67"/>
  <c r="AW1228" i="67"/>
  <c r="BA1228" i="67"/>
  <c r="BE1228" i="67"/>
  <c r="BI1228" i="67"/>
  <c r="AW1229" i="67"/>
  <c r="BA1229" i="67"/>
  <c r="BE1229" i="67"/>
  <c r="BI1229" i="67"/>
  <c r="AW1230" i="67"/>
  <c r="BA1230" i="67"/>
  <c r="BE1230" i="67"/>
  <c r="BI1230" i="67"/>
  <c r="AW1231" i="67"/>
  <c r="BA1231" i="67"/>
  <c r="BE1231" i="67"/>
  <c r="BI1231" i="67"/>
  <c r="AW1232" i="67"/>
  <c r="BA1232" i="67"/>
  <c r="BE1232" i="67"/>
  <c r="BI1232" i="67"/>
  <c r="AW1233" i="67"/>
  <c r="BA1233" i="67"/>
  <c r="BE1233" i="67"/>
  <c r="BI1233" i="67"/>
  <c r="AW1234" i="67"/>
  <c r="BA1234" i="67"/>
  <c r="BE1234" i="67"/>
  <c r="BI1234" i="67"/>
  <c r="AW1235" i="67"/>
  <c r="BA1235" i="67"/>
  <c r="BE1235" i="67"/>
  <c r="BI1235" i="67"/>
  <c r="AW1236" i="67"/>
  <c r="BA1236" i="67"/>
  <c r="BE1236" i="67"/>
  <c r="BI1236" i="67"/>
  <c r="AW1237" i="67"/>
  <c r="BA1237" i="67"/>
  <c r="BE1237" i="67"/>
  <c r="BI1237" i="67"/>
  <c r="AW1238" i="67"/>
  <c r="BA1238" i="67"/>
  <c r="BE1238" i="67"/>
  <c r="BI1238" i="67"/>
  <c r="AW1239" i="67"/>
  <c r="BA1239" i="67"/>
  <c r="BE1239" i="67"/>
  <c r="BI1239" i="67"/>
  <c r="AW1240" i="67"/>
  <c r="BA1240" i="67"/>
  <c r="BE1240" i="67"/>
  <c r="BI1240" i="67"/>
  <c r="AW1241" i="67"/>
  <c r="BA1241" i="67"/>
  <c r="BE1241" i="67"/>
  <c r="BI1241" i="67"/>
  <c r="AW1242" i="67"/>
  <c r="BA1242" i="67"/>
  <c r="BE1242" i="67"/>
  <c r="BI1242" i="67"/>
  <c r="AW1243" i="67"/>
  <c r="BA1243" i="67"/>
  <c r="BE1243" i="67"/>
  <c r="BI1243" i="67"/>
  <c r="AW1244" i="67"/>
  <c r="BA1244" i="67"/>
  <c r="BE1244" i="67"/>
  <c r="BI1244" i="67"/>
  <c r="AW1245" i="67"/>
  <c r="BA1245" i="67"/>
  <c r="BE1245" i="67"/>
  <c r="BI1245" i="67"/>
  <c r="AW1246" i="67"/>
  <c r="BA1246" i="67"/>
  <c r="BE1246" i="67"/>
  <c r="BI1246" i="67"/>
  <c r="AW1247" i="67"/>
  <c r="BA1247" i="67"/>
  <c r="BE1247" i="67"/>
  <c r="BI1247" i="67"/>
  <c r="AW1248" i="67"/>
  <c r="BA1248" i="67"/>
  <c r="BE1248" i="67"/>
  <c r="BI1248" i="67"/>
  <c r="AW1249" i="67"/>
  <c r="BA1249" i="67"/>
  <c r="BE1249" i="67"/>
  <c r="BI1249" i="67"/>
  <c r="AW1250" i="67"/>
  <c r="BA1250" i="67"/>
  <c r="BE1250" i="67"/>
  <c r="BI1250" i="67"/>
  <c r="AW1251" i="67"/>
  <c r="BA1251" i="67"/>
  <c r="BE1251" i="67"/>
  <c r="BI1251" i="67"/>
  <c r="AW1252" i="67"/>
  <c r="BA1252" i="67"/>
  <c r="BE1252" i="67"/>
  <c r="BI1252" i="67"/>
  <c r="AW1253" i="67"/>
  <c r="BA1253" i="67"/>
  <c r="BE1253" i="67"/>
  <c r="BI1253" i="67"/>
  <c r="AW1254" i="67"/>
  <c r="BA1254" i="67"/>
  <c r="BE1254" i="67"/>
  <c r="BI1254" i="67"/>
  <c r="AW1255" i="67"/>
  <c r="BA1255" i="67"/>
  <c r="BE1255" i="67"/>
  <c r="BI1255" i="67"/>
  <c r="AW1256" i="67"/>
  <c r="BA1256" i="67"/>
  <c r="BE1256" i="67"/>
  <c r="BI1256" i="67"/>
  <c r="AW1257" i="67"/>
  <c r="BA1257" i="67"/>
  <c r="BE1257" i="67"/>
  <c r="BI1257" i="67"/>
  <c r="AW1258" i="67"/>
  <c r="BA1258" i="67"/>
  <c r="BE1258" i="67"/>
  <c r="BI1258" i="67"/>
  <c r="AW1259" i="67"/>
  <c r="BA1259" i="67"/>
  <c r="BE1259" i="67"/>
  <c r="BI1259" i="67"/>
  <c r="AW1260" i="67"/>
  <c r="BA1260" i="67"/>
  <c r="BE1260" i="67"/>
  <c r="BI1260" i="67"/>
  <c r="AW1261" i="67"/>
  <c r="BA1261" i="67"/>
  <c r="BE1261" i="67"/>
  <c r="BI1261" i="67"/>
  <c r="AW1262" i="67"/>
  <c r="BA1262" i="67"/>
  <c r="BE1262" i="67"/>
  <c r="BI1262" i="67"/>
  <c r="AW1263" i="67"/>
  <c r="BA1263" i="67"/>
  <c r="BE1263" i="67"/>
  <c r="BI1263" i="67"/>
  <c r="AW1264" i="67"/>
  <c r="BA1264" i="67"/>
  <c r="BE1264" i="67"/>
  <c r="BI1264" i="67"/>
  <c r="AW1265" i="67"/>
  <c r="BA1265" i="67"/>
  <c r="BE1265" i="67"/>
  <c r="BI1265" i="67"/>
  <c r="AW1266" i="67"/>
  <c r="BA1266" i="67"/>
  <c r="BE1266" i="67"/>
  <c r="BI1266" i="67"/>
  <c r="AW1267" i="67"/>
  <c r="BA1267" i="67"/>
  <c r="BE1267" i="67"/>
  <c r="BI1267" i="67"/>
  <c r="AW1268" i="67"/>
  <c r="BA1268" i="67"/>
  <c r="BE1268" i="67"/>
  <c r="BI1268" i="67"/>
  <c r="AW1269" i="67"/>
  <c r="BA1269" i="67"/>
  <c r="BE1269" i="67"/>
  <c r="BI1269" i="67"/>
  <c r="AW1270" i="67"/>
  <c r="BA1270" i="67"/>
  <c r="BE1270" i="67"/>
  <c r="BI1270" i="67"/>
  <c r="AW1271" i="67"/>
  <c r="BA1271" i="67"/>
  <c r="BE1271" i="67"/>
  <c r="BI1271" i="67"/>
  <c r="AW1272" i="67"/>
  <c r="BA1272" i="67"/>
  <c r="BE1272" i="67"/>
  <c r="BI1272" i="67"/>
  <c r="AW1273" i="67"/>
  <c r="BA1273" i="67"/>
  <c r="BE1273" i="67"/>
  <c r="BI1273" i="67"/>
  <c r="AW1274" i="67"/>
  <c r="BA1274" i="67"/>
  <c r="BE1274" i="67"/>
  <c r="BI1274" i="67"/>
  <c r="AW1275" i="67"/>
  <c r="BA1275" i="67"/>
  <c r="BE1275" i="67"/>
  <c r="BI1275" i="67"/>
  <c r="AW1276" i="67"/>
  <c r="BA1276" i="67"/>
  <c r="BE1276" i="67"/>
  <c r="BI1276" i="67"/>
  <c r="AW1277" i="67"/>
  <c r="BA1277" i="67"/>
  <c r="BE1277" i="67"/>
  <c r="BI1277" i="67"/>
  <c r="AW1278" i="67"/>
  <c r="BA1278" i="67"/>
  <c r="BE1278" i="67"/>
  <c r="BI1278" i="67"/>
  <c r="AW1279" i="67"/>
  <c r="BA1279" i="67"/>
  <c r="BE1279" i="67"/>
  <c r="BI1279" i="67"/>
  <c r="AW1280" i="67"/>
  <c r="BA1280" i="67"/>
  <c r="BE1280" i="67"/>
  <c r="BI1280" i="67"/>
  <c r="AW1281" i="67"/>
  <c r="BA1281" i="67"/>
  <c r="BE1281" i="67"/>
  <c r="BI1281" i="67"/>
  <c r="AW1282" i="67"/>
  <c r="BA1282" i="67"/>
  <c r="BE1282" i="67"/>
  <c r="BI1282" i="67"/>
  <c r="AW1283" i="67"/>
  <c r="BA1283" i="67"/>
  <c r="BE1283" i="67"/>
  <c r="BI1283" i="67"/>
  <c r="AW1284" i="67"/>
  <c r="BA1284" i="67"/>
  <c r="BE1284" i="67"/>
  <c r="BI1284" i="67"/>
  <c r="AW1285" i="67"/>
  <c r="BA1285" i="67"/>
  <c r="BE1285" i="67"/>
  <c r="BI1285" i="67"/>
  <c r="AW1286" i="67"/>
  <c r="BA1286" i="67"/>
  <c r="BE1286" i="67"/>
  <c r="BI1286" i="67"/>
  <c r="AW1287" i="67"/>
  <c r="BA1287" i="67"/>
  <c r="BE1287" i="67"/>
  <c r="BI1287" i="67"/>
  <c r="AW1288" i="67"/>
  <c r="BA1288" i="67"/>
  <c r="BE1288" i="67"/>
  <c r="BI1288" i="67"/>
  <c r="AW1289" i="67"/>
  <c r="BA1289" i="67"/>
  <c r="BE1289" i="67"/>
  <c r="BI1289" i="67"/>
  <c r="AW1290" i="67"/>
  <c r="BA1290" i="67"/>
  <c r="BE1290" i="67"/>
  <c r="BI1290" i="67"/>
  <c r="AW1291" i="67"/>
  <c r="BA1291" i="67"/>
  <c r="BE1291" i="67"/>
  <c r="BI1291" i="67"/>
  <c r="AW1292" i="67"/>
  <c r="BA1292" i="67"/>
  <c r="BE1292" i="67"/>
  <c r="BI1292" i="67"/>
  <c r="AW1293" i="67"/>
  <c r="BA1293" i="67"/>
  <c r="BE1293" i="67"/>
  <c r="BI1293" i="67"/>
  <c r="AW1294" i="67"/>
  <c r="BA1294" i="67"/>
  <c r="BE1294" i="67"/>
  <c r="BI1294" i="67"/>
  <c r="AW1295" i="67"/>
  <c r="BA1295" i="67"/>
  <c r="BE1295" i="67"/>
  <c r="BI1295" i="67"/>
  <c r="AW1296" i="67"/>
  <c r="BA1296" i="67"/>
  <c r="BE1296" i="67"/>
  <c r="BI1296" i="67"/>
  <c r="AW1297" i="67"/>
  <c r="BA1297" i="67"/>
  <c r="BE1297" i="67"/>
  <c r="BI1297" i="67"/>
  <c r="AW1298" i="67"/>
  <c r="BA1298" i="67"/>
  <c r="BE1298" i="67"/>
  <c r="BI1298" i="67"/>
  <c r="AW1299" i="67"/>
  <c r="BA1299" i="67"/>
  <c r="BE1299" i="67"/>
  <c r="BI1299" i="67"/>
  <c r="AW1300" i="67"/>
  <c r="BA1300" i="67"/>
  <c r="BE1300" i="67"/>
  <c r="BI1300" i="67"/>
  <c r="AW1301" i="67"/>
  <c r="BA1301" i="67"/>
  <c r="BE1301" i="67"/>
  <c r="BI1301" i="67"/>
  <c r="AW1302" i="67"/>
  <c r="BA1302" i="67"/>
  <c r="BE1302" i="67"/>
  <c r="BI1302" i="67"/>
  <c r="AW1303" i="67"/>
  <c r="BA1303" i="67"/>
  <c r="BE1303" i="67"/>
  <c r="BI1303" i="67"/>
  <c r="AW1304" i="67"/>
  <c r="BA1304" i="67"/>
  <c r="BE1304" i="67"/>
  <c r="BI1304" i="67"/>
  <c r="AW1305" i="67"/>
  <c r="BA1305" i="67"/>
  <c r="BE1305" i="67"/>
  <c r="BI1305" i="67"/>
  <c r="AW1306" i="67"/>
  <c r="BA1306" i="67"/>
  <c r="BE1306" i="67"/>
  <c r="BI1306" i="67"/>
  <c r="AW1307" i="67"/>
  <c r="BA1307" i="67"/>
  <c r="BE1307" i="67"/>
  <c r="BI1307" i="67"/>
  <c r="AW1308" i="67"/>
  <c r="BA1308" i="67"/>
  <c r="BE1308" i="67"/>
  <c r="BI1308" i="67"/>
  <c r="AW1309" i="67"/>
  <c r="BA1309" i="67"/>
  <c r="BE1309" i="67"/>
  <c r="BI1309" i="67"/>
  <c r="AW1310" i="67"/>
  <c r="BA1310" i="67"/>
  <c r="BE1310" i="67"/>
  <c r="BI1310" i="67"/>
  <c r="AW1311" i="67"/>
  <c r="BA1311" i="67"/>
  <c r="BE1311" i="67"/>
  <c r="BI1311" i="67"/>
  <c r="AW1312" i="67"/>
  <c r="BA1312" i="67"/>
  <c r="BE1312" i="67"/>
  <c r="BI1312" i="67"/>
  <c r="AW1313" i="67"/>
  <c r="BA1313" i="67"/>
  <c r="BE1313" i="67"/>
  <c r="BI1313" i="67"/>
  <c r="AW1314" i="67"/>
  <c r="BA1314" i="67"/>
  <c r="BE1314" i="67"/>
  <c r="BI1314" i="67"/>
  <c r="AW1315" i="67"/>
  <c r="BA1315" i="67"/>
  <c r="BE1315" i="67"/>
  <c r="BI1315" i="67"/>
  <c r="AW1316" i="67"/>
  <c r="BA1316" i="67"/>
  <c r="BE1316" i="67"/>
  <c r="BI1316" i="67"/>
  <c r="AW1317" i="67"/>
  <c r="BA1317" i="67"/>
  <c r="BE1317" i="67"/>
  <c r="BI1317" i="67"/>
  <c r="AW1318" i="67"/>
  <c r="BA1318" i="67"/>
  <c r="BE1318" i="67"/>
  <c r="BI1318" i="67"/>
  <c r="AW1319" i="67"/>
  <c r="BA1319" i="67"/>
  <c r="BE1319" i="67"/>
  <c r="BI1319" i="67"/>
  <c r="AW1320" i="67"/>
  <c r="BA1320" i="67"/>
  <c r="BE1320" i="67"/>
  <c r="BI1320" i="67"/>
  <c r="AW1321" i="67"/>
  <c r="BA1321" i="67"/>
  <c r="BE1321" i="67"/>
  <c r="BI1321" i="67"/>
  <c r="AW1322" i="67"/>
  <c r="BA1322" i="67"/>
  <c r="BE1322" i="67"/>
  <c r="BI1322" i="67"/>
  <c r="AW1323" i="67"/>
  <c r="BA1323" i="67"/>
  <c r="BE1323" i="67"/>
  <c r="BI1323" i="67"/>
  <c r="AW1324" i="67"/>
  <c r="BA1324" i="67"/>
  <c r="BE1324" i="67"/>
  <c r="BI1324" i="67"/>
  <c r="AW1325" i="67"/>
  <c r="BA1325" i="67"/>
  <c r="BE1325" i="67"/>
  <c r="BI1325" i="67"/>
  <c r="AW1326" i="67"/>
  <c r="BA1326" i="67"/>
  <c r="BE1326" i="67"/>
  <c r="BI1326" i="67"/>
  <c r="AW1327" i="67"/>
  <c r="BA1327" i="67"/>
  <c r="BE1327" i="67"/>
  <c r="BI1327" i="67"/>
  <c r="AW1328" i="67"/>
  <c r="BA1328" i="67"/>
  <c r="BE1328" i="67"/>
  <c r="BI1328" i="67"/>
  <c r="AW1329" i="67"/>
  <c r="BA1329" i="67"/>
  <c r="BE1329" i="67"/>
  <c r="BI1329" i="67"/>
  <c r="AW1330" i="67"/>
  <c r="BA1330" i="67"/>
  <c r="BE1330" i="67"/>
  <c r="BI1330" i="67"/>
  <c r="AW1331" i="67"/>
  <c r="BA1331" i="67"/>
  <c r="BE1331" i="67"/>
  <c r="BI1331" i="67"/>
  <c r="AW1332" i="67"/>
  <c r="BA1332" i="67"/>
  <c r="BE1332" i="67"/>
  <c r="BI1332" i="67"/>
  <c r="AW1333" i="67"/>
  <c r="BA1333" i="67"/>
  <c r="BE1333" i="67"/>
  <c r="BI1333" i="67"/>
  <c r="AW1334" i="67"/>
  <c r="BA1334" i="67"/>
  <c r="BE1334" i="67"/>
  <c r="BI1334" i="67"/>
  <c r="AW1335" i="67"/>
  <c r="BA1335" i="67"/>
  <c r="BE1335" i="67"/>
  <c r="BI1335" i="67"/>
  <c r="AW1336" i="67"/>
  <c r="BA1336" i="67"/>
  <c r="BE1336" i="67"/>
  <c r="BI1336" i="67"/>
  <c r="AW1337" i="67"/>
  <c r="BA1337" i="67"/>
  <c r="BE1337" i="67"/>
  <c r="BI1337" i="67"/>
  <c r="AW1338" i="67"/>
  <c r="BA1338" i="67"/>
  <c r="BE1338" i="67"/>
  <c r="BI1338" i="67"/>
  <c r="AW1339" i="67"/>
  <c r="BA1339" i="67"/>
  <c r="BE1339" i="67"/>
  <c r="BI1339" i="67"/>
  <c r="AW1340" i="67"/>
  <c r="BA1340" i="67"/>
  <c r="BE1340" i="67"/>
  <c r="BI1340" i="67"/>
  <c r="AW1341" i="67"/>
  <c r="BA1341" i="67"/>
  <c r="BE1341" i="67"/>
  <c r="BI1341" i="67"/>
  <c r="AW1342" i="67"/>
  <c r="BA1342" i="67"/>
  <c r="BE1342" i="67"/>
  <c r="BI1342" i="67"/>
  <c r="AW1343" i="67"/>
  <c r="BA1343" i="67"/>
  <c r="BE1343" i="67"/>
  <c r="BI1343" i="67"/>
  <c r="AW1344" i="67"/>
  <c r="BA1344" i="67"/>
  <c r="BE1344" i="67"/>
  <c r="BI1344" i="67"/>
  <c r="AW1345" i="67"/>
  <c r="BA1345" i="67"/>
  <c r="BE1345" i="67"/>
  <c r="BI1345" i="67"/>
  <c r="AW1346" i="67"/>
  <c r="BA1346" i="67"/>
  <c r="BE1346" i="67"/>
  <c r="BI1346" i="67"/>
  <c r="AW1347" i="67"/>
  <c r="BA1347" i="67"/>
  <c r="BE1347" i="67"/>
  <c r="BI1347" i="67"/>
  <c r="AW1348" i="67"/>
  <c r="BA1348" i="67"/>
  <c r="BE1348" i="67"/>
  <c r="BI1348" i="67"/>
  <c r="AW1349" i="67"/>
  <c r="BA1349" i="67"/>
  <c r="BE1349" i="67"/>
  <c r="BI1349" i="67"/>
  <c r="AW1350" i="67"/>
  <c r="BA1350" i="67"/>
  <c r="BE1350" i="67"/>
  <c r="BI1350" i="67"/>
  <c r="AW1351" i="67"/>
  <c r="BA1351" i="67"/>
  <c r="BE1351" i="67"/>
  <c r="BI1351" i="67"/>
  <c r="AW1352" i="67"/>
  <c r="BA1352" i="67"/>
  <c r="BE1352" i="67"/>
  <c r="BI1352" i="67"/>
  <c r="AW1353" i="67"/>
  <c r="BA1353" i="67"/>
  <c r="BE1353" i="67"/>
  <c r="BI1353" i="67"/>
  <c r="AW1354" i="67"/>
  <c r="BA1354" i="67"/>
  <c r="BE1354" i="67"/>
  <c r="BI1354" i="67"/>
  <c r="AW1355" i="67"/>
  <c r="BA1355" i="67"/>
  <c r="BE1355" i="67"/>
  <c r="BI1355" i="67"/>
  <c r="AW1356" i="67"/>
  <c r="BA1356" i="67"/>
  <c r="BE1356" i="67"/>
  <c r="BI1356" i="67"/>
  <c r="AW1357" i="67"/>
  <c r="BA1357" i="67"/>
  <c r="BE1357" i="67"/>
  <c r="BI1357" i="67"/>
  <c r="AW1358" i="67"/>
  <c r="BA1358" i="67"/>
  <c r="BE1358" i="67"/>
  <c r="BI1358" i="67"/>
  <c r="AW1359" i="67"/>
  <c r="BA1359" i="67"/>
  <c r="BE1359" i="67"/>
  <c r="BI1359" i="67"/>
  <c r="AW1360" i="67"/>
  <c r="BA1360" i="67"/>
  <c r="BE1360" i="67"/>
  <c r="BI1360" i="67"/>
  <c r="AW1361" i="67"/>
  <c r="BA1361" i="67"/>
  <c r="BE1361" i="67"/>
  <c r="BI1361" i="67"/>
  <c r="AW1362" i="67"/>
  <c r="BA1362" i="67"/>
  <c r="BE1362" i="67"/>
  <c r="BI1362" i="67"/>
  <c r="AW1363" i="67"/>
  <c r="BA1363" i="67"/>
  <c r="BE1363" i="67"/>
  <c r="BI1363" i="67"/>
  <c r="AW1364" i="67"/>
  <c r="BA1364" i="67"/>
  <c r="BE1364" i="67"/>
  <c r="BI1364" i="67"/>
  <c r="AW1365" i="67"/>
  <c r="BA1365" i="67"/>
  <c r="BE1365" i="67"/>
  <c r="BI1365" i="67"/>
  <c r="AW1366" i="67"/>
  <c r="BA1366" i="67"/>
  <c r="BE1366" i="67"/>
  <c r="BI1366" i="67"/>
  <c r="AW1367" i="67"/>
  <c r="BA1367" i="67"/>
  <c r="BE1367" i="67"/>
  <c r="BI1367" i="67"/>
  <c r="AW1368" i="67"/>
  <c r="BA1368" i="67"/>
  <c r="BE1368" i="67"/>
  <c r="BI1368" i="67"/>
  <c r="AW1369" i="67"/>
  <c r="BA1369" i="67"/>
  <c r="BE1369" i="67"/>
  <c r="BI1369" i="67"/>
  <c r="AW1370" i="67"/>
  <c r="BA1370" i="67"/>
  <c r="BE1370" i="67"/>
  <c r="BI1370" i="67"/>
  <c r="AW1371" i="67"/>
  <c r="BA1371" i="67"/>
  <c r="BE1371" i="67"/>
  <c r="BI1371" i="67"/>
  <c r="AW1372" i="67"/>
  <c r="BA1372" i="67"/>
  <c r="BE1372" i="67"/>
  <c r="BI1372" i="67"/>
  <c r="AW1373" i="67"/>
  <c r="BA1373" i="67"/>
  <c r="BE1373" i="67"/>
  <c r="BI1373" i="67"/>
  <c r="AW1374" i="67"/>
  <c r="BA1374" i="67"/>
  <c r="BE1374" i="67"/>
  <c r="BI1374" i="67"/>
  <c r="AW1375" i="67"/>
  <c r="BA1375" i="67"/>
  <c r="BE1375" i="67"/>
  <c r="BI1375" i="67"/>
  <c r="AW1376" i="67"/>
  <c r="BA1376" i="67"/>
  <c r="BE1376" i="67"/>
  <c r="BI1376" i="67"/>
  <c r="AW1377" i="67"/>
  <c r="BA1377" i="67"/>
  <c r="BE1377" i="67"/>
  <c r="BI1377" i="67"/>
  <c r="AW1378" i="67"/>
  <c r="BA1378" i="67"/>
  <c r="BE1378" i="67"/>
  <c r="BI1378" i="67"/>
  <c r="AW1379" i="67"/>
  <c r="BA1379" i="67"/>
  <c r="BE1379" i="67"/>
  <c r="BI1379" i="67"/>
  <c r="AW1380" i="67"/>
  <c r="BA1380" i="67"/>
  <c r="BE1380" i="67"/>
  <c r="BI1380" i="67"/>
  <c r="AW1381" i="67"/>
  <c r="BA1381" i="67"/>
  <c r="BE1381" i="67"/>
  <c r="BI1381" i="67"/>
  <c r="AW1382" i="67"/>
  <c r="BA1382" i="67"/>
  <c r="BE1382" i="67"/>
  <c r="BI1382" i="67"/>
  <c r="AW1383" i="67"/>
  <c r="BA1383" i="67"/>
  <c r="BE1383" i="67"/>
  <c r="BI1383" i="67"/>
  <c r="AW1384" i="67"/>
  <c r="BA1384" i="67"/>
  <c r="BE1384" i="67"/>
  <c r="BI1384" i="67"/>
  <c r="AW1385" i="67"/>
  <c r="BA1385" i="67"/>
  <c r="BE1385" i="67"/>
  <c r="BI1385" i="67"/>
  <c r="AW1386" i="67"/>
  <c r="BA1386" i="67"/>
  <c r="BE1386" i="67"/>
  <c r="BI1386" i="67"/>
  <c r="AW1387" i="67"/>
  <c r="BA1387" i="67"/>
  <c r="BE1387" i="67"/>
  <c r="BI1387" i="67"/>
  <c r="AW1388" i="67"/>
  <c r="BA1388" i="67"/>
  <c r="BE1388" i="67"/>
  <c r="BI1388" i="67"/>
  <c r="AW1389" i="67"/>
  <c r="BA1389" i="67"/>
  <c r="BE1389" i="67"/>
  <c r="BI1389" i="67"/>
  <c r="AW1390" i="67"/>
  <c r="BA1390" i="67"/>
  <c r="BE1390" i="67"/>
  <c r="BI1390" i="67"/>
  <c r="AW1391" i="67"/>
  <c r="BA1391" i="67"/>
  <c r="BE1391" i="67"/>
  <c r="BI1391" i="67"/>
  <c r="AW1392" i="67"/>
  <c r="BA1392" i="67"/>
  <c r="BE1392" i="67"/>
  <c r="BI1392" i="67"/>
  <c r="AW1393" i="67"/>
  <c r="BA1393" i="67"/>
  <c r="BE1393" i="67"/>
  <c r="BI1393" i="67"/>
  <c r="AW1394" i="67"/>
  <c r="BA1394" i="67"/>
  <c r="BE1394" i="67"/>
  <c r="BI1394" i="67"/>
  <c r="AW1395" i="67"/>
  <c r="BA1395" i="67"/>
  <c r="BE1395" i="67"/>
  <c r="BI1395" i="67"/>
  <c r="AW1396" i="67"/>
  <c r="BA1396" i="67"/>
  <c r="BE1396" i="67"/>
  <c r="BI1396" i="67"/>
  <c r="AW1397" i="67"/>
  <c r="BA1397" i="67"/>
  <c r="BE1397" i="67"/>
  <c r="BI1397" i="67"/>
  <c r="AW1398" i="67"/>
  <c r="BA1398" i="67"/>
  <c r="BE1398" i="67"/>
  <c r="BI1398" i="67"/>
  <c r="AW1399" i="67"/>
  <c r="BA1399" i="67"/>
  <c r="BE1399" i="67"/>
  <c r="BI1399" i="67"/>
  <c r="AW1400" i="67"/>
  <c r="BA1400" i="67"/>
  <c r="BE1400" i="67"/>
  <c r="BI1400" i="67"/>
  <c r="AW1401" i="67"/>
  <c r="BA1401" i="67"/>
  <c r="BE1401" i="67"/>
  <c r="BI1401" i="67"/>
  <c r="AW1402" i="67"/>
  <c r="BA1402" i="67"/>
  <c r="BE1402" i="67"/>
  <c r="BI1402" i="67"/>
  <c r="AW1403" i="67"/>
  <c r="BA1403" i="67"/>
  <c r="BE1403" i="67"/>
  <c r="BI1403" i="67"/>
  <c r="AW1404" i="67"/>
  <c r="BA1404" i="67"/>
  <c r="BE1404" i="67"/>
  <c r="BI1404" i="67"/>
  <c r="AW1405" i="67"/>
  <c r="BA1405" i="67"/>
  <c r="BE1405" i="67"/>
  <c r="BI1405" i="67"/>
  <c r="AW1406" i="67"/>
  <c r="BA1406" i="67"/>
  <c r="BE1406" i="67"/>
  <c r="BI1406" i="67"/>
  <c r="AW1407" i="67"/>
  <c r="BA1407" i="67"/>
  <c r="BE1407" i="67"/>
  <c r="BI1407" i="67"/>
  <c r="AW1408" i="67"/>
  <c r="BA1408" i="67"/>
  <c r="BE1408" i="67"/>
  <c r="BI1408" i="67"/>
  <c r="AW1409" i="67"/>
  <c r="BA1409" i="67"/>
  <c r="BE1409" i="67"/>
  <c r="BI1409" i="67"/>
  <c r="AW1410" i="67"/>
  <c r="BA1410" i="67"/>
  <c r="BE1410" i="67"/>
  <c r="BI1410" i="67"/>
  <c r="AW1411" i="67"/>
  <c r="BA1411" i="67"/>
  <c r="BE1411" i="67"/>
  <c r="BI1411" i="67"/>
  <c r="AW1412" i="67"/>
  <c r="BA1412" i="67"/>
  <c r="BE1412" i="67"/>
  <c r="BI1412" i="67"/>
  <c r="AW1413" i="67"/>
  <c r="BA1413" i="67"/>
  <c r="BE1413" i="67"/>
  <c r="BI1413" i="67"/>
  <c r="AW1414" i="67"/>
  <c r="BA1414" i="67"/>
  <c r="BE1414" i="67"/>
  <c r="BI1414" i="67"/>
  <c r="AW1415" i="67"/>
  <c r="BA1415" i="67"/>
  <c r="BE1415" i="67"/>
  <c r="BI1415" i="67"/>
  <c r="AW1416" i="67"/>
  <c r="BA1416" i="67"/>
  <c r="BE1416" i="67"/>
  <c r="BI1416" i="67"/>
  <c r="AW1417" i="67"/>
  <c r="BA1417" i="67"/>
  <c r="BE1417" i="67"/>
  <c r="BI1417" i="67"/>
  <c r="AW1418" i="67"/>
  <c r="BA1418" i="67"/>
  <c r="BE1418" i="67"/>
  <c r="BI1418" i="67"/>
  <c r="AW1419" i="67"/>
  <c r="BA1419" i="67"/>
  <c r="BE1419" i="67"/>
  <c r="BI1419" i="67"/>
  <c r="AW1420" i="67"/>
  <c r="BA1420" i="67"/>
  <c r="BE1420" i="67"/>
  <c r="BI1420" i="67"/>
  <c r="AW1421" i="67"/>
  <c r="BA1421" i="67"/>
  <c r="BE1421" i="67"/>
  <c r="BI1421" i="67"/>
  <c r="AW1422" i="67"/>
  <c r="BA1422" i="67"/>
  <c r="BE1422" i="67"/>
  <c r="BI1422" i="67"/>
  <c r="AW1423" i="67"/>
  <c r="BA1423" i="67"/>
  <c r="BE1423" i="67"/>
  <c r="BI1423" i="67"/>
  <c r="AW1424" i="67"/>
  <c r="BA1424" i="67"/>
  <c r="BE1424" i="67"/>
  <c r="BI1424" i="67"/>
  <c r="AW1425" i="67"/>
  <c r="BA1425" i="67"/>
  <c r="BE1425" i="67"/>
  <c r="BI1425" i="67"/>
  <c r="AW1426" i="67"/>
  <c r="BA1426" i="67"/>
  <c r="BE1426" i="67"/>
  <c r="BI1426" i="67"/>
  <c r="AW1427" i="67"/>
  <c r="BA1427" i="67"/>
  <c r="BE1427" i="67"/>
  <c r="BI1427" i="67"/>
  <c r="AW1428" i="67"/>
  <c r="BA1428" i="67"/>
  <c r="BE1428" i="67"/>
  <c r="BI1428" i="67"/>
  <c r="AW1429" i="67"/>
  <c r="BA1429" i="67"/>
  <c r="BE1429" i="67"/>
  <c r="BI1429" i="67"/>
  <c r="AW1430" i="67"/>
  <c r="BA1430" i="67"/>
  <c r="BE1430" i="67"/>
  <c r="BI1430" i="67"/>
  <c r="AW1431" i="67"/>
  <c r="BA1431" i="67"/>
  <c r="BE1431" i="67"/>
  <c r="BI1431" i="67"/>
  <c r="AW1432" i="67"/>
  <c r="BA1432" i="67"/>
  <c r="BE1432" i="67"/>
  <c r="BI1432" i="67"/>
  <c r="AW1433" i="67"/>
  <c r="BA1433" i="67"/>
  <c r="BE1433" i="67"/>
  <c r="BI1433" i="67"/>
  <c r="AW1434" i="67"/>
  <c r="BA1434" i="67"/>
  <c r="BE1434" i="67"/>
  <c r="BI1434" i="67"/>
  <c r="AW1435" i="67"/>
  <c r="BA1435" i="67"/>
  <c r="BE1435" i="67"/>
  <c r="BI1435" i="67"/>
  <c r="AW1436" i="67"/>
  <c r="BA1436" i="67"/>
  <c r="BE1436" i="67"/>
  <c r="BI1436" i="67"/>
  <c r="AW1437" i="67"/>
  <c r="BA1437" i="67"/>
  <c r="BE1437" i="67"/>
  <c r="BI1437" i="67"/>
  <c r="AW1438" i="67"/>
  <c r="BA1438" i="67"/>
  <c r="BE1438" i="67"/>
  <c r="BI1438" i="67"/>
  <c r="AW1439" i="67"/>
  <c r="BA1439" i="67"/>
  <c r="BE1439" i="67"/>
  <c r="BI1439" i="67"/>
  <c r="AW1440" i="67"/>
  <c r="BA1440" i="67"/>
  <c r="BE1440" i="67"/>
  <c r="BI1440" i="67"/>
  <c r="AW1441" i="67"/>
  <c r="BA1441" i="67"/>
  <c r="BE1441" i="67"/>
  <c r="BI1441" i="67"/>
  <c r="AW1442" i="67"/>
  <c r="BA1442" i="67"/>
  <c r="BE1442" i="67"/>
  <c r="BI1442" i="67"/>
  <c r="AW1443" i="67"/>
  <c r="BA1443" i="67"/>
  <c r="BE1443" i="67"/>
  <c r="BI1443" i="67"/>
  <c r="AW1444" i="67"/>
  <c r="BA1444" i="67"/>
  <c r="BE1444" i="67"/>
  <c r="BI1444" i="67"/>
  <c r="AW1445" i="67"/>
  <c r="BA1445" i="67"/>
  <c r="BE1445" i="67"/>
  <c r="BI1445" i="67"/>
  <c r="AW1446" i="67"/>
  <c r="BA1446" i="67"/>
  <c r="BE1446" i="67"/>
  <c r="BI1446" i="67"/>
  <c r="AW1447" i="67"/>
  <c r="BA1447" i="67"/>
  <c r="BE1447" i="67"/>
  <c r="BI1447" i="67"/>
  <c r="AW1448" i="67"/>
  <c r="BA1448" i="67"/>
  <c r="BE1448" i="67"/>
  <c r="BI1448" i="67"/>
  <c r="AW1449" i="67"/>
  <c r="BA1449" i="67"/>
  <c r="BE1449" i="67"/>
  <c r="BI1449" i="67"/>
  <c r="AW1450" i="67"/>
  <c r="BA1450" i="67"/>
  <c r="BE1450" i="67"/>
  <c r="BI1450" i="67"/>
  <c r="AW1451" i="67"/>
  <c r="BA1451" i="67"/>
  <c r="BE1451" i="67"/>
  <c r="BI1451" i="67"/>
  <c r="AW1452" i="67"/>
  <c r="BA1452" i="67"/>
  <c r="BE1452" i="67"/>
  <c r="BI1452" i="67"/>
  <c r="AW1453" i="67"/>
  <c r="BA1453" i="67"/>
  <c r="BE1453" i="67"/>
  <c r="BI1453" i="67"/>
  <c r="AW1454" i="67"/>
  <c r="BA1454" i="67"/>
  <c r="BE1454" i="67"/>
  <c r="BI1454" i="67"/>
  <c r="AW1455" i="67"/>
  <c r="BA1455" i="67"/>
  <c r="BE1455" i="67"/>
  <c r="BI1455" i="67"/>
  <c r="AW1456" i="67"/>
  <c r="BA1456" i="67"/>
  <c r="BE1456" i="67"/>
  <c r="BI1456" i="67"/>
  <c r="AW1457" i="67"/>
  <c r="BA1457" i="67"/>
  <c r="BE1457" i="67"/>
  <c r="BI1457" i="67"/>
  <c r="AW1458" i="67"/>
  <c r="BA1458" i="67"/>
  <c r="BE1458" i="67"/>
  <c r="BI1458" i="67"/>
  <c r="AW1459" i="67"/>
  <c r="BA1459" i="67"/>
  <c r="BE1459" i="67"/>
  <c r="BI1459" i="67"/>
  <c r="AW1460" i="67"/>
  <c r="BA1460" i="67"/>
  <c r="BE1460" i="67"/>
  <c r="BI1460" i="67"/>
  <c r="AW1461" i="67"/>
  <c r="BA1461" i="67"/>
  <c r="BE1461" i="67"/>
  <c r="BI1461" i="67"/>
  <c r="AW1462" i="67"/>
  <c r="BA1462" i="67"/>
  <c r="BE1462" i="67"/>
  <c r="BI1462" i="67"/>
  <c r="AW1463" i="67"/>
  <c r="BA1463" i="67"/>
  <c r="BE1463" i="67"/>
  <c r="BI1463" i="67"/>
  <c r="AW1464" i="67"/>
  <c r="BA1464" i="67"/>
  <c r="BE1464" i="67"/>
  <c r="BI1464" i="67"/>
  <c r="AW1465" i="67"/>
  <c r="BA1465" i="67"/>
  <c r="BE1465" i="67"/>
  <c r="BI1465" i="67"/>
  <c r="AW1466" i="67"/>
  <c r="BA1466" i="67"/>
  <c r="BE1466" i="67"/>
  <c r="BI1466" i="67"/>
  <c r="AW1467" i="67"/>
  <c r="BA1467" i="67"/>
  <c r="BE1467" i="67"/>
  <c r="BI1467" i="67"/>
  <c r="AW1468" i="67"/>
  <c r="BA1468" i="67"/>
  <c r="BE1468" i="67"/>
  <c r="BI1468" i="67"/>
  <c r="AW1469" i="67"/>
  <c r="BA1469" i="67"/>
  <c r="BE1469" i="67"/>
  <c r="BI1469" i="67"/>
  <c r="AW1470" i="67"/>
  <c r="BA1470" i="67"/>
  <c r="BE1470" i="67"/>
  <c r="BI1470" i="67"/>
  <c r="AW1471" i="67"/>
  <c r="BA1471" i="67"/>
  <c r="BE1471" i="67"/>
  <c r="BI1471" i="67"/>
  <c r="AW1472" i="67"/>
  <c r="BA1472" i="67"/>
  <c r="BE1472" i="67"/>
  <c r="BI1472" i="67"/>
  <c r="AW1473" i="67"/>
  <c r="BA1473" i="67"/>
  <c r="BE1473" i="67"/>
  <c r="BI1473" i="67"/>
  <c r="AW1474" i="67"/>
  <c r="BA1474" i="67"/>
  <c r="BE1474" i="67"/>
  <c r="BI1474" i="67"/>
  <c r="AW1475" i="67"/>
  <c r="BA1475" i="67"/>
  <c r="BE1475" i="67"/>
  <c r="BI1475" i="67"/>
  <c r="AW1476" i="67"/>
  <c r="BA1476" i="67"/>
  <c r="BE1476" i="67"/>
  <c r="BI1476" i="67"/>
  <c r="AW1477" i="67"/>
  <c r="BA1477" i="67"/>
  <c r="BE1477" i="67"/>
  <c r="BI1477" i="67"/>
  <c r="AW1478" i="67"/>
  <c r="BA1478" i="67"/>
  <c r="BE1478" i="67"/>
  <c r="BI1478" i="67"/>
  <c r="AW1479" i="67"/>
  <c r="BA1479" i="67"/>
  <c r="BE1479" i="67"/>
  <c r="BI1479" i="67"/>
  <c r="AW1480" i="67"/>
  <c r="BA1480" i="67"/>
  <c r="BE1480" i="67"/>
  <c r="BI1480" i="67"/>
  <c r="AW1481" i="67"/>
  <c r="BA1481" i="67"/>
  <c r="BE1481" i="67"/>
  <c r="BI1481" i="67"/>
  <c r="AW1482" i="67"/>
  <c r="BA1482" i="67"/>
  <c r="BE1482" i="67"/>
  <c r="BI1482" i="67"/>
  <c r="AW1483" i="67"/>
  <c r="BA1483" i="67"/>
  <c r="BE1483" i="67"/>
  <c r="BI1483" i="67"/>
  <c r="AW1484" i="67"/>
  <c r="BA1484" i="67"/>
  <c r="BE1484" i="67"/>
  <c r="BI1484" i="67"/>
  <c r="AW1485" i="67"/>
  <c r="BA1485" i="67"/>
  <c r="BE1485" i="67"/>
  <c r="BI1485" i="67"/>
  <c r="AW1486" i="67"/>
  <c r="BA1486" i="67"/>
  <c r="BE1486" i="67"/>
  <c r="BI1486" i="67"/>
  <c r="AW1487" i="67"/>
  <c r="BA1487" i="67"/>
  <c r="BE1487" i="67"/>
  <c r="BI1487" i="67"/>
  <c r="AW1488" i="67"/>
  <c r="BA1488" i="67"/>
  <c r="BE1488" i="67"/>
  <c r="BI1488" i="67"/>
  <c r="AW1489" i="67"/>
  <c r="BA1489" i="67"/>
  <c r="BE1489" i="67"/>
  <c r="BI1489" i="67"/>
  <c r="AW1490" i="67"/>
  <c r="BA1490" i="67"/>
  <c r="BE1490" i="67"/>
  <c r="BI1490" i="67"/>
  <c r="AW1491" i="67"/>
  <c r="BA1491" i="67"/>
  <c r="BE1491" i="67"/>
  <c r="BI1491" i="67"/>
  <c r="AW1492" i="67"/>
  <c r="BA1492" i="67"/>
  <c r="BE1492" i="67"/>
  <c r="BI1492" i="67"/>
  <c r="AW1493" i="67"/>
  <c r="BA1493" i="67"/>
  <c r="BE1493" i="67"/>
  <c r="BI1493" i="67"/>
  <c r="AW1494" i="67"/>
  <c r="BA1494" i="67"/>
  <c r="BE1494" i="67"/>
  <c r="BI1494" i="67"/>
  <c r="AW1495" i="67"/>
  <c r="BA1495" i="67"/>
  <c r="BE1495" i="67"/>
  <c r="BI1495" i="67"/>
  <c r="AW1496" i="67"/>
  <c r="BA1496" i="67"/>
  <c r="BE1496" i="67"/>
  <c r="BI1496" i="67"/>
  <c r="AW1497" i="67"/>
  <c r="BA1497" i="67"/>
  <c r="BE1497" i="67"/>
  <c r="BI1497" i="67"/>
  <c r="AW1498" i="67"/>
  <c r="BA1498" i="67"/>
  <c r="BE1498" i="67"/>
  <c r="BI1498" i="67"/>
  <c r="AW1499" i="67"/>
  <c r="BA1499" i="67"/>
  <c r="BE1499" i="67"/>
  <c r="BI1499" i="67"/>
  <c r="AW1500" i="67"/>
  <c r="BA1500" i="67"/>
  <c r="BE1500" i="67"/>
  <c r="BI1500" i="67"/>
  <c r="AW1501" i="67"/>
  <c r="BA1501" i="67"/>
  <c r="BE1501" i="67"/>
  <c r="BI1501" i="67"/>
  <c r="AW1502" i="67"/>
  <c r="BA1502" i="67"/>
  <c r="BE1502" i="67"/>
  <c r="BI1502" i="67"/>
  <c r="AW1503" i="67"/>
  <c r="BA1503" i="67"/>
  <c r="BE1503" i="67"/>
  <c r="BI1503" i="67"/>
  <c r="AW1504" i="67"/>
  <c r="BA1504" i="67"/>
  <c r="BE1504" i="67"/>
  <c r="BI1504" i="67"/>
  <c r="AW1505" i="67"/>
  <c r="BA1505" i="67"/>
  <c r="BE1505" i="67"/>
  <c r="BI1505" i="67"/>
  <c r="AW1506" i="67"/>
  <c r="BA1506" i="67"/>
  <c r="BE1506" i="67"/>
  <c r="BI1506" i="67"/>
  <c r="AW1507" i="67"/>
  <c r="BA1507" i="67"/>
  <c r="BE1507" i="67"/>
  <c r="BI1507" i="67"/>
  <c r="AW1508" i="67"/>
  <c r="BA1508" i="67"/>
  <c r="BE1508" i="67"/>
  <c r="BI1508" i="67"/>
  <c r="AW1509" i="67"/>
  <c r="BA1509" i="67"/>
  <c r="BE1509" i="67"/>
  <c r="BI1509" i="67"/>
  <c r="AW1510" i="67"/>
  <c r="BA1510" i="67"/>
  <c r="BE1510" i="67"/>
  <c r="BI1510" i="67"/>
  <c r="AW1511" i="67"/>
  <c r="BA1511" i="67"/>
  <c r="BE1511" i="67"/>
  <c r="BI1511" i="67"/>
  <c r="AW1512" i="67"/>
  <c r="BA1512" i="67"/>
  <c r="BE1512" i="67"/>
  <c r="BI1512" i="67"/>
  <c r="AW1513" i="67"/>
  <c r="BA1513" i="67"/>
  <c r="BE1513" i="67"/>
  <c r="BI1513" i="67"/>
  <c r="AW1514" i="67"/>
  <c r="BA1514" i="67"/>
  <c r="BE1514" i="67"/>
  <c r="BI1514" i="67"/>
  <c r="AW1515" i="67"/>
  <c r="BA1515" i="67"/>
  <c r="BE1515" i="67"/>
  <c r="BI1515" i="67"/>
  <c r="AW1516" i="67"/>
  <c r="BA1516" i="67"/>
  <c r="BE1516" i="67"/>
  <c r="BI1516" i="67"/>
  <c r="AW1517" i="67"/>
  <c r="BA1517" i="67"/>
  <c r="BE1517" i="67"/>
  <c r="BI1517" i="67"/>
  <c r="AW1518" i="67"/>
  <c r="BA1518" i="67"/>
  <c r="BE1518" i="67"/>
  <c r="BI1518" i="67"/>
  <c r="AW1519" i="67"/>
  <c r="BA1519" i="67"/>
  <c r="BE1519" i="67"/>
  <c r="BI1519" i="67"/>
  <c r="AW1520" i="67"/>
  <c r="BA1520" i="67"/>
  <c r="BE1520" i="67"/>
  <c r="BI1520" i="67"/>
  <c r="AW1521" i="67"/>
  <c r="BA1521" i="67"/>
  <c r="BE1521" i="67"/>
  <c r="BI1521" i="67"/>
  <c r="AW1522" i="67"/>
  <c r="BA1522" i="67"/>
  <c r="BE1522" i="67"/>
  <c r="BI1522" i="67"/>
  <c r="AW1523" i="67"/>
  <c r="BA1523" i="67"/>
  <c r="BE1523" i="67"/>
  <c r="BI1523" i="67"/>
  <c r="AW1524" i="67"/>
  <c r="BA1524" i="67"/>
  <c r="BE1524" i="67"/>
  <c r="BI1524" i="67"/>
  <c r="AW1525" i="67"/>
  <c r="BA1525" i="67"/>
  <c r="BE1525" i="67"/>
  <c r="BI1525" i="67"/>
  <c r="AW1526" i="67"/>
  <c r="BA1526" i="67"/>
  <c r="BE1526" i="67"/>
  <c r="BI1526" i="67"/>
  <c r="AW1527" i="67"/>
  <c r="BA1527" i="67"/>
  <c r="BE1527" i="67"/>
  <c r="BI1527" i="67"/>
  <c r="AW1528" i="67"/>
  <c r="BA1528" i="67"/>
  <c r="BE1528" i="67"/>
  <c r="BI1528" i="67"/>
  <c r="AW1529" i="67"/>
  <c r="BA1529" i="67"/>
  <c r="BE1529" i="67"/>
  <c r="BI1529" i="67"/>
  <c r="AW1530" i="67"/>
  <c r="BA1530" i="67"/>
  <c r="BE1530" i="67"/>
  <c r="BI1530" i="67"/>
  <c r="AW1531" i="67"/>
  <c r="BA1531" i="67"/>
  <c r="BE1531" i="67"/>
  <c r="BI1531" i="67"/>
  <c r="AW1532" i="67"/>
  <c r="BA1532" i="67"/>
  <c r="BE1532" i="67"/>
  <c r="BI1532" i="67"/>
  <c r="AW1533" i="67"/>
  <c r="BA1533" i="67"/>
  <c r="BE1533" i="67"/>
  <c r="BI1533" i="67"/>
  <c r="AW1534" i="67"/>
  <c r="BA1534" i="67"/>
  <c r="BE1534" i="67"/>
  <c r="BI1534" i="67"/>
  <c r="AW1535" i="67"/>
  <c r="BA1535" i="67"/>
  <c r="BE1535" i="67"/>
  <c r="BI1535" i="67"/>
  <c r="AW1536" i="67"/>
  <c r="BA1536" i="67"/>
  <c r="BE1536" i="67"/>
  <c r="BI1536" i="67"/>
  <c r="AW1537" i="67"/>
  <c r="BA1537" i="67"/>
  <c r="BE1537" i="67"/>
  <c r="BI1537" i="67"/>
  <c r="AW1538" i="67"/>
  <c r="BA1538" i="67"/>
  <c r="BE1538" i="67"/>
  <c r="BI1538" i="67"/>
  <c r="AW1539" i="67"/>
  <c r="BA1539" i="67"/>
  <c r="BE1539" i="67"/>
  <c r="BI1539" i="67"/>
  <c r="AW1540" i="67"/>
  <c r="BA1540" i="67"/>
  <c r="BE1540" i="67"/>
  <c r="BI1540" i="67"/>
  <c r="AW1541" i="67"/>
  <c r="BA1541" i="67"/>
  <c r="BE1541" i="67"/>
  <c r="BI1541" i="67"/>
  <c r="AW1542" i="67"/>
  <c r="BA1542" i="67"/>
  <c r="BE1542" i="67"/>
  <c r="BI1542" i="67"/>
  <c r="AW1543" i="67"/>
  <c r="BA1543" i="67"/>
  <c r="BE1543" i="67"/>
  <c r="BI1543" i="67"/>
  <c r="AW1544" i="67"/>
  <c r="BA1544" i="67"/>
  <c r="BE1544" i="67"/>
  <c r="BI1544" i="67"/>
  <c r="AW1545" i="67"/>
  <c r="BA1545" i="67"/>
  <c r="BE1545" i="67"/>
  <c r="BI1545" i="67"/>
  <c r="AW1546" i="67"/>
  <c r="BA1546" i="67"/>
  <c r="BE1546" i="67"/>
  <c r="BI1546" i="67"/>
  <c r="AW1547" i="67"/>
  <c r="BA1547" i="67"/>
  <c r="BE1547" i="67"/>
  <c r="BI1547" i="67"/>
  <c r="AW1548" i="67"/>
  <c r="BA1548" i="67"/>
  <c r="BE1548" i="67"/>
  <c r="BI1548" i="67"/>
  <c r="AW1549" i="67"/>
  <c r="BA1549" i="67"/>
  <c r="BE1549" i="67"/>
  <c r="BI1549" i="67"/>
  <c r="AW1550" i="67"/>
  <c r="BA1550" i="67"/>
  <c r="BE1550" i="67"/>
  <c r="BI1550" i="67"/>
  <c r="AW1551" i="67"/>
  <c r="BA1551" i="67"/>
  <c r="BE1551" i="67"/>
  <c r="BI1551" i="67"/>
  <c r="AW1552" i="67"/>
  <c r="BA1552" i="67"/>
  <c r="BE1552" i="67"/>
  <c r="BI1552" i="67"/>
  <c r="AW1553" i="67"/>
  <c r="BA1553" i="67"/>
  <c r="BE1553" i="67"/>
  <c r="BI1553" i="67"/>
  <c r="AW1554" i="67"/>
  <c r="BA1554" i="67"/>
  <c r="BE1554" i="67"/>
  <c r="BI1554" i="67"/>
  <c r="AW1555" i="67"/>
  <c r="BA1555" i="67"/>
  <c r="BE1555" i="67"/>
  <c r="BI1555" i="67"/>
  <c r="AW1556" i="67"/>
  <c r="BA1556" i="67"/>
  <c r="BE1556" i="67"/>
  <c r="BI1556" i="67"/>
  <c r="AW1557" i="67"/>
  <c r="BA1557" i="67"/>
  <c r="BE1557" i="67"/>
  <c r="BI1557" i="67"/>
  <c r="AW1558" i="67"/>
  <c r="BA1558" i="67"/>
  <c r="BE1558" i="67"/>
  <c r="BI1558" i="67"/>
  <c r="AW1559" i="67"/>
  <c r="BA1559" i="67"/>
  <c r="BE1559" i="67"/>
  <c r="BI1559" i="67"/>
  <c r="AW1560" i="67"/>
  <c r="BA1560" i="67"/>
  <c r="BE1560" i="67"/>
  <c r="BI1560" i="67"/>
  <c r="AW1561" i="67"/>
  <c r="BA1561" i="67"/>
  <c r="BE1561" i="67"/>
  <c r="BI1561" i="67"/>
  <c r="AW1562" i="67"/>
  <c r="BA1562" i="67"/>
  <c r="BE1562" i="67"/>
  <c r="BI1562" i="67"/>
  <c r="AW1563" i="67"/>
  <c r="BA1563" i="67"/>
  <c r="BE1563" i="67"/>
  <c r="BI1563" i="67"/>
  <c r="AW1564" i="67"/>
  <c r="BA1564" i="67"/>
  <c r="BE1564" i="67"/>
  <c r="BI1564" i="67"/>
  <c r="AW1565" i="67"/>
  <c r="BA1565" i="67"/>
  <c r="BE1565" i="67"/>
  <c r="BI1565" i="67"/>
  <c r="AW1566" i="67"/>
  <c r="BA1566" i="67"/>
  <c r="BE1566" i="67"/>
  <c r="BI1566" i="67"/>
  <c r="AW1567" i="67"/>
  <c r="BA1567" i="67"/>
  <c r="BE1567" i="67"/>
  <c r="BI1567" i="67"/>
  <c r="AW1568" i="67"/>
  <c r="BA1568" i="67"/>
  <c r="BE1568" i="67"/>
  <c r="BI1568" i="67"/>
  <c r="AW1569" i="67"/>
  <c r="BA1569" i="67"/>
  <c r="BE1569" i="67"/>
  <c r="BI1569" i="67"/>
  <c r="AW1570" i="67"/>
  <c r="BA1570" i="67"/>
  <c r="BE1570" i="67"/>
  <c r="BI1570" i="67"/>
  <c r="AW1571" i="67"/>
  <c r="BA1571" i="67"/>
  <c r="BE1571" i="67"/>
  <c r="BI1571" i="67"/>
  <c r="AW1572" i="67"/>
  <c r="BA1572" i="67"/>
  <c r="BE1572" i="67"/>
  <c r="BI1572" i="67"/>
  <c r="AW1573" i="67"/>
  <c r="BA1573" i="67"/>
  <c r="BE1573" i="67"/>
  <c r="BI1573" i="67"/>
  <c r="AW1574" i="67"/>
  <c r="BA1574" i="67"/>
  <c r="BE1574" i="67"/>
  <c r="BI1574" i="67"/>
  <c r="AW1575" i="67"/>
  <c r="BA1575" i="67"/>
  <c r="BE1575" i="67"/>
  <c r="BI1575" i="67"/>
  <c r="AW1576" i="67"/>
  <c r="BA1576" i="67"/>
  <c r="BE1576" i="67"/>
  <c r="BI1576" i="67"/>
  <c r="AW1577" i="67"/>
  <c r="BA1577" i="67"/>
  <c r="BE1577" i="67"/>
  <c r="BI1577" i="67"/>
  <c r="AW1578" i="67"/>
  <c r="BA1578" i="67"/>
  <c r="BE1578" i="67"/>
  <c r="BI1578" i="67"/>
  <c r="AW1579" i="67"/>
  <c r="BA1579" i="67"/>
  <c r="BE1579" i="67"/>
  <c r="BI1579" i="67"/>
  <c r="AW1580" i="67"/>
  <c r="BA1580" i="67"/>
  <c r="BE1580" i="67"/>
  <c r="BI1580" i="67"/>
  <c r="AW1581" i="67"/>
  <c r="BA1581" i="67"/>
  <c r="BE1581" i="67"/>
  <c r="BI1581" i="67"/>
  <c r="AW1582" i="67"/>
  <c r="BA1582" i="67"/>
  <c r="BE1582" i="67"/>
  <c r="BI1582" i="67"/>
  <c r="AW1583" i="67"/>
  <c r="BA1583" i="67"/>
  <c r="BE1583" i="67"/>
  <c r="BI1583" i="67"/>
  <c r="AW1584" i="67"/>
  <c r="BA1584" i="67"/>
  <c r="BE1584" i="67"/>
  <c r="BI1584" i="67"/>
  <c r="AW1585" i="67"/>
  <c r="BA1585" i="67"/>
  <c r="BE1585" i="67"/>
  <c r="BI1585" i="67"/>
  <c r="AW1586" i="67"/>
  <c r="BA1586" i="67"/>
  <c r="BE1586" i="67"/>
  <c r="BI1586" i="67"/>
  <c r="AW1587" i="67"/>
  <c r="BA1587" i="67"/>
  <c r="BE1587" i="67"/>
  <c r="BI1587" i="67"/>
  <c r="AW1588" i="67"/>
  <c r="BA1588" i="67"/>
  <c r="BE1588" i="67"/>
  <c r="BI1588" i="67"/>
  <c r="AW1589" i="67"/>
  <c r="BA1589" i="67"/>
  <c r="BE1589" i="67"/>
  <c r="BI1589" i="67"/>
  <c r="AW1590" i="67"/>
  <c r="BA1590" i="67"/>
  <c r="BE1590" i="67"/>
  <c r="BI1590" i="67"/>
  <c r="AW1591" i="67"/>
  <c r="BA1591" i="67"/>
  <c r="BE1591" i="67"/>
  <c r="BI1591" i="67"/>
  <c r="AW1592" i="67"/>
  <c r="BA1592" i="67"/>
  <c r="BE1592" i="67"/>
  <c r="BI1592" i="67"/>
  <c r="AW1593" i="67"/>
  <c r="BA1593" i="67"/>
  <c r="BE1593" i="67"/>
  <c r="BI1593" i="67"/>
  <c r="AW1594" i="67"/>
  <c r="BA1594" i="67"/>
  <c r="BE1594" i="67"/>
  <c r="BI1594" i="67"/>
  <c r="AW1595" i="67"/>
  <c r="BA1595" i="67"/>
  <c r="BE1595" i="67"/>
  <c r="BI1595" i="67"/>
  <c r="AW1596" i="67"/>
  <c r="BA1596" i="67"/>
  <c r="BE1596" i="67"/>
  <c r="BI1596" i="67"/>
  <c r="AW1597" i="67"/>
  <c r="BA1597" i="67"/>
  <c r="BE1597" i="67"/>
  <c r="BI1597" i="67"/>
  <c r="AW1598" i="67"/>
  <c r="BA1598" i="67"/>
  <c r="BE1598" i="67"/>
  <c r="BI1598" i="67"/>
  <c r="AW1599" i="67"/>
  <c r="BA1599" i="67"/>
  <c r="BE1599" i="67"/>
  <c r="BI1599" i="67"/>
  <c r="AW1600" i="67"/>
  <c r="BA1600" i="67"/>
  <c r="BE1600" i="67"/>
  <c r="BI1600" i="67"/>
  <c r="AW1601" i="67"/>
  <c r="BA1601" i="67"/>
  <c r="BE1601" i="67"/>
  <c r="BI1601" i="67"/>
  <c r="AW1602" i="67"/>
  <c r="BA1602" i="67"/>
  <c r="BE1602" i="67"/>
  <c r="BI1602" i="67"/>
  <c r="AW1603" i="67"/>
  <c r="BA1603" i="67"/>
  <c r="BE1603" i="67"/>
  <c r="BI1603" i="67"/>
  <c r="AW1604" i="67"/>
  <c r="BA1604" i="67"/>
  <c r="BE1604" i="67"/>
  <c r="BI1604" i="67"/>
  <c r="AW1605" i="67"/>
  <c r="BA1605" i="67"/>
  <c r="BE1605" i="67"/>
  <c r="BI1605" i="67"/>
  <c r="AW1606" i="67"/>
  <c r="BA1606" i="67"/>
  <c r="BE1606" i="67"/>
  <c r="BI1606" i="67"/>
  <c r="AW1607" i="67"/>
  <c r="BA1607" i="67"/>
  <c r="BE1607" i="67"/>
  <c r="BI1607" i="67"/>
  <c r="AW1608" i="67"/>
  <c r="BA1608" i="67"/>
  <c r="BE1608" i="67"/>
  <c r="BI1608" i="67"/>
  <c r="AW1609" i="67"/>
  <c r="BA1609" i="67"/>
  <c r="BE1609" i="67"/>
  <c r="BI1609" i="67"/>
  <c r="AW1610" i="67"/>
  <c r="BA1610" i="67"/>
  <c r="BE1610" i="67"/>
  <c r="BI1610" i="67"/>
  <c r="AW1611" i="67"/>
  <c r="BA1611" i="67"/>
  <c r="BE1611" i="67"/>
  <c r="BI1611" i="67"/>
  <c r="AW1612" i="67"/>
  <c r="BA1612" i="67"/>
  <c r="BE1612" i="67"/>
  <c r="BI1612" i="67"/>
  <c r="AW1613" i="67"/>
  <c r="BA1613" i="67"/>
  <c r="BE1613" i="67"/>
  <c r="BI1613" i="67"/>
  <c r="AW1614" i="67"/>
  <c r="BA1614" i="67"/>
  <c r="BE1614" i="67"/>
  <c r="BI1614" i="67"/>
  <c r="AW1615" i="67"/>
  <c r="BA1615" i="67"/>
  <c r="BE1615" i="67"/>
  <c r="BI1615" i="67"/>
  <c r="AW1616" i="67"/>
  <c r="BA1616" i="67"/>
  <c r="BE1616" i="67"/>
  <c r="BI1616" i="67"/>
  <c r="AW1617" i="67"/>
  <c r="BA1617" i="67"/>
  <c r="BE1617" i="67"/>
  <c r="BI1617" i="67"/>
  <c r="AW1618" i="67"/>
  <c r="BA1618" i="67"/>
  <c r="BE1618" i="67"/>
  <c r="BI1618" i="67"/>
  <c r="AW1619" i="67"/>
  <c r="BA1619" i="67"/>
  <c r="BE1619" i="67"/>
  <c r="BI1619" i="67"/>
  <c r="AW1620" i="67"/>
  <c r="BA1620" i="67"/>
  <c r="BE1620" i="67"/>
  <c r="BI1620" i="67"/>
  <c r="AW1621" i="67"/>
  <c r="BA1621" i="67"/>
  <c r="BE1621" i="67"/>
  <c r="BI1621" i="67"/>
  <c r="AW1622" i="67"/>
  <c r="BA1622" i="67"/>
  <c r="BE1622" i="67"/>
  <c r="BI1622" i="67"/>
  <c r="AW1623" i="67"/>
  <c r="BA1623" i="67"/>
  <c r="BE1623" i="67"/>
  <c r="BI1623" i="67"/>
  <c r="AW1624" i="67"/>
  <c r="BA1624" i="67"/>
  <c r="BE1624" i="67"/>
  <c r="BI1624" i="67"/>
  <c r="AW1625" i="67"/>
  <c r="BA1625" i="67"/>
  <c r="BE1625" i="67"/>
  <c r="BI1625" i="67"/>
  <c r="AW1626" i="67"/>
  <c r="BA1626" i="67"/>
  <c r="BE1626" i="67"/>
  <c r="BI1626" i="67"/>
  <c r="AW1627" i="67"/>
  <c r="BA1627" i="67"/>
  <c r="BE1627" i="67"/>
  <c r="BI1627" i="67"/>
  <c r="AW1628" i="67"/>
  <c r="BA1628" i="67"/>
  <c r="BE1628" i="67"/>
  <c r="BI1628" i="67"/>
  <c r="AW1629" i="67"/>
  <c r="BA1629" i="67"/>
  <c r="BE1629" i="67"/>
  <c r="BI1629" i="67"/>
  <c r="AW1630" i="67"/>
  <c r="BA1630" i="67"/>
  <c r="BE1630" i="67"/>
  <c r="BI1630" i="67"/>
  <c r="AW1631" i="67"/>
  <c r="BA1631" i="67"/>
  <c r="BE1631" i="67"/>
  <c r="BI1631" i="67"/>
  <c r="AW1632" i="67"/>
  <c r="BA1632" i="67"/>
  <c r="BE1632" i="67"/>
  <c r="BI1632" i="67"/>
  <c r="AW1633" i="67"/>
  <c r="BA1633" i="67"/>
  <c r="BE1633" i="67"/>
  <c r="BI1633" i="67"/>
  <c r="AW1634" i="67"/>
  <c r="BA1634" i="67"/>
  <c r="BE1634" i="67"/>
  <c r="BI1634" i="67"/>
  <c r="AW1635" i="67"/>
  <c r="BA1635" i="67"/>
  <c r="BE1635" i="67"/>
  <c r="BI1635" i="67"/>
  <c r="AW1636" i="67"/>
  <c r="BA1636" i="67"/>
  <c r="BE1636" i="67"/>
  <c r="BI1636" i="67"/>
  <c r="AW1637" i="67"/>
  <c r="BA1637" i="67"/>
  <c r="BE1637" i="67"/>
  <c r="BI1637" i="67"/>
  <c r="AW1638" i="67"/>
  <c r="BA1638" i="67"/>
  <c r="BE1638" i="67"/>
  <c r="BI1638" i="67"/>
  <c r="AW1639" i="67"/>
  <c r="BA1639" i="67"/>
  <c r="BE1639" i="67"/>
  <c r="BI1639" i="67"/>
  <c r="AW1640" i="67"/>
  <c r="BA1640" i="67"/>
  <c r="BE1640" i="67"/>
  <c r="BI1640" i="67"/>
  <c r="AW1641" i="67"/>
  <c r="BA1641" i="67"/>
  <c r="BE1641" i="67"/>
  <c r="BI1641" i="67"/>
  <c r="AW1642" i="67"/>
  <c r="BA1642" i="67"/>
  <c r="BE1642" i="67"/>
  <c r="BI1642" i="67"/>
  <c r="AW1643" i="67"/>
  <c r="BA1643" i="67"/>
  <c r="BE1643" i="67"/>
  <c r="BI1643" i="67"/>
  <c r="AW1644" i="67"/>
  <c r="BA1644" i="67"/>
  <c r="BE1644" i="67"/>
  <c r="BI1644" i="67"/>
  <c r="AW1645" i="67"/>
  <c r="BA1645" i="67"/>
  <c r="BE1645" i="67"/>
  <c r="BI1645" i="67"/>
  <c r="AW1646" i="67"/>
  <c r="BA1646" i="67"/>
  <c r="BE1646" i="67"/>
  <c r="BI1646" i="67"/>
  <c r="AW1647" i="67"/>
  <c r="BA1647" i="67"/>
  <c r="BE1647" i="67"/>
  <c r="BI1647" i="67"/>
  <c r="AW1648" i="67"/>
  <c r="BA1648" i="67"/>
  <c r="BE1648" i="67"/>
  <c r="BI1648" i="67"/>
  <c r="AW1649" i="67"/>
  <c r="BA1649" i="67"/>
  <c r="BE1649" i="67"/>
  <c r="BI1649" i="67"/>
  <c r="AW1650" i="67"/>
  <c r="BA1650" i="67"/>
  <c r="BE1650" i="67"/>
  <c r="BI1650" i="67"/>
  <c r="AW1651" i="67"/>
  <c r="BA1651" i="67"/>
  <c r="BE1651" i="67"/>
  <c r="BI1651" i="67"/>
  <c r="AW1652" i="67"/>
  <c r="BA1652" i="67"/>
  <c r="BE1652" i="67"/>
  <c r="BI1652" i="67"/>
  <c r="AW1653" i="67"/>
  <c r="BA1653" i="67"/>
  <c r="BE1653" i="67"/>
  <c r="BI1653" i="67"/>
  <c r="AW1654" i="67"/>
  <c r="BA1654" i="67"/>
  <c r="BE1654" i="67"/>
  <c r="BI1654" i="67"/>
  <c r="AW1655" i="67"/>
  <c r="BA1655" i="67"/>
  <c r="BE1655" i="67"/>
  <c r="BI1655" i="67"/>
  <c r="AW1656" i="67"/>
  <c r="BA1656" i="67"/>
  <c r="BE1656" i="67"/>
  <c r="BI1656" i="67"/>
  <c r="AW1657" i="67"/>
  <c r="BA1657" i="67"/>
  <c r="BE1657" i="67"/>
  <c r="BI1657" i="67"/>
  <c r="AW1658" i="67"/>
  <c r="BA1658" i="67"/>
  <c r="BE1658" i="67"/>
  <c r="BI1658" i="67"/>
  <c r="AW1659" i="67"/>
  <c r="BA1659" i="67"/>
  <c r="BE1659" i="67"/>
  <c r="BI1659" i="67"/>
  <c r="AW1660" i="67"/>
  <c r="BA1660" i="67"/>
  <c r="BE1660" i="67"/>
  <c r="BI1660" i="67"/>
  <c r="AW1661" i="67"/>
  <c r="BA1661" i="67"/>
  <c r="BE1661" i="67"/>
  <c r="BI1661" i="67"/>
  <c r="AW1662" i="67"/>
  <c r="BA1662" i="67"/>
  <c r="BE1662" i="67"/>
  <c r="BI1662" i="67"/>
  <c r="AW1663" i="67"/>
  <c r="BA1663" i="67"/>
  <c r="BE1663" i="67"/>
  <c r="BI1663" i="67"/>
  <c r="AW1664" i="67"/>
  <c r="BA1664" i="67"/>
  <c r="BE1664" i="67"/>
  <c r="BI1664" i="67"/>
  <c r="AW1665" i="67"/>
  <c r="BA1665" i="67"/>
  <c r="BE1665" i="67"/>
  <c r="BI1665" i="67"/>
  <c r="AW1666" i="67"/>
  <c r="BA1666" i="67"/>
  <c r="BE1666" i="67"/>
  <c r="BI1666" i="67"/>
  <c r="AW1667" i="67"/>
  <c r="BA1667" i="67"/>
  <c r="BE1667" i="67"/>
  <c r="BI1667" i="67"/>
  <c r="AW1668" i="67"/>
  <c r="BA1668" i="67"/>
  <c r="BE1668" i="67"/>
  <c r="BI1668" i="67"/>
  <c r="AW1669" i="67"/>
  <c r="BA1669" i="67"/>
  <c r="BE1669" i="67"/>
  <c r="BI1669" i="67"/>
  <c r="AW1670" i="67"/>
  <c r="BA1670" i="67"/>
  <c r="BE1670" i="67"/>
  <c r="BI1670" i="67"/>
  <c r="AW1671" i="67"/>
  <c r="BA1671" i="67"/>
  <c r="BE1671" i="67"/>
  <c r="BI1671" i="67"/>
  <c r="AW1672" i="67"/>
  <c r="BA1672" i="67"/>
  <c r="BE1672" i="67"/>
  <c r="BI1672" i="67"/>
  <c r="AW1673" i="67"/>
  <c r="BA1673" i="67"/>
  <c r="BE1673" i="67"/>
  <c r="BI1673" i="67"/>
  <c r="AW1674" i="67"/>
  <c r="BA1674" i="67"/>
  <c r="BE1674" i="67"/>
  <c r="BI1674" i="67"/>
  <c r="AW1675" i="67"/>
  <c r="BA1675" i="67"/>
  <c r="BE1675" i="67"/>
  <c r="BI1675" i="67"/>
  <c r="AW1676" i="67"/>
  <c r="BA1676" i="67"/>
  <c r="BE1676" i="67"/>
  <c r="BI1676" i="67"/>
  <c r="AW1677" i="67"/>
  <c r="BA1677" i="67"/>
  <c r="BE1677" i="67"/>
  <c r="BI1677" i="67"/>
  <c r="AW1678" i="67"/>
  <c r="BA1678" i="67"/>
  <c r="BE1678" i="67"/>
  <c r="BI1678" i="67"/>
  <c r="AW1679" i="67"/>
  <c r="BA1679" i="67"/>
  <c r="BE1679" i="67"/>
  <c r="BI1679" i="67"/>
  <c r="AW1680" i="67"/>
  <c r="BA1680" i="67"/>
  <c r="BE1680" i="67"/>
  <c r="BI1680" i="67"/>
  <c r="AW1681" i="67"/>
  <c r="BA1681" i="67"/>
  <c r="BE1681" i="67"/>
  <c r="BI1681" i="67"/>
  <c r="AW1682" i="67"/>
  <c r="BA1682" i="67"/>
  <c r="BE1682" i="67"/>
  <c r="BI1682" i="67"/>
  <c r="AW1683" i="67"/>
  <c r="BA1683" i="67"/>
  <c r="BE1683" i="67"/>
  <c r="BI1683" i="67"/>
  <c r="AW1684" i="67"/>
  <c r="BA1684" i="67"/>
  <c r="BE1684" i="67"/>
  <c r="BI1684" i="67"/>
  <c r="AW1685" i="67"/>
  <c r="BA1685" i="67"/>
  <c r="BE1685" i="67"/>
  <c r="BI1685" i="67"/>
  <c r="AW1686" i="67"/>
  <c r="BA1686" i="67"/>
  <c r="BE1686" i="67"/>
  <c r="BI1686" i="67"/>
  <c r="AW1687" i="67"/>
  <c r="BA1687" i="67"/>
  <c r="BE1687" i="67"/>
  <c r="BI1687" i="67"/>
  <c r="AW1688" i="67"/>
  <c r="BA1688" i="67"/>
  <c r="BE1688" i="67"/>
  <c r="BI1688" i="67"/>
  <c r="AW1689" i="67"/>
  <c r="BA1689" i="67"/>
  <c r="BE1689" i="67"/>
  <c r="BI1689" i="67"/>
  <c r="AW1690" i="67"/>
  <c r="BA1690" i="67"/>
  <c r="BE1690" i="67"/>
  <c r="BI1690" i="67"/>
  <c r="AW1691" i="67"/>
  <c r="BA1691" i="67"/>
  <c r="BE1691" i="67"/>
  <c r="BI1691" i="67"/>
  <c r="AW1692" i="67"/>
  <c r="BA1692" i="67"/>
  <c r="BE1692" i="67"/>
  <c r="BI1692" i="67"/>
  <c r="AW1693" i="67"/>
  <c r="BA1693" i="67"/>
  <c r="BE1693" i="67"/>
  <c r="BI1693" i="67"/>
  <c r="AW1694" i="67"/>
  <c r="BA1694" i="67"/>
  <c r="BE1694" i="67"/>
  <c r="BI1694" i="67"/>
  <c r="AW1695" i="67"/>
  <c r="BA1695" i="67"/>
  <c r="BE1695" i="67"/>
  <c r="BI1695" i="67"/>
  <c r="AW1696" i="67"/>
  <c r="BA1696" i="67"/>
  <c r="BE1696" i="67"/>
  <c r="BI1696" i="67"/>
  <c r="AW1697" i="67"/>
  <c r="BA1697" i="67"/>
  <c r="BE1697" i="67"/>
  <c r="BI1697" i="67"/>
  <c r="AW1698" i="67"/>
  <c r="BA1698" i="67"/>
  <c r="BE1698" i="67"/>
  <c r="BI1698" i="67"/>
  <c r="AW1699" i="67"/>
  <c r="BA1699" i="67"/>
  <c r="BE1699" i="67"/>
  <c r="BI1699" i="67"/>
  <c r="AW1700" i="67"/>
  <c r="BA1700" i="67"/>
  <c r="BE1700" i="67"/>
  <c r="BI1700" i="67"/>
  <c r="AW1701" i="67"/>
  <c r="BA1701" i="67"/>
  <c r="BE1701" i="67"/>
  <c r="BI1701" i="67"/>
  <c r="AW1702" i="67"/>
  <c r="BA1702" i="67"/>
  <c r="BE1702" i="67"/>
  <c r="BI1702" i="67"/>
  <c r="AW1703" i="67"/>
  <c r="BA1703" i="67"/>
  <c r="BE1703" i="67"/>
  <c r="BI1703" i="67"/>
  <c r="AW1704" i="67"/>
  <c r="BA1704" i="67"/>
  <c r="BE1704" i="67"/>
  <c r="BI1704" i="67"/>
  <c r="AW1705" i="67"/>
  <c r="BA1705" i="67"/>
  <c r="BE1705" i="67"/>
  <c r="BI1705" i="67"/>
  <c r="AW1706" i="67"/>
  <c r="BA1706" i="67"/>
  <c r="BE1706" i="67"/>
  <c r="BI1706" i="67"/>
  <c r="AW1707" i="67"/>
  <c r="BA1707" i="67"/>
  <c r="BE1707" i="67"/>
  <c r="BI1707" i="67"/>
  <c r="AW1708" i="67"/>
  <c r="BA1708" i="67"/>
  <c r="BE1708" i="67"/>
  <c r="BI1708" i="67"/>
  <c r="AW1709" i="67"/>
  <c r="BA1709" i="67"/>
  <c r="BE1709" i="67"/>
  <c r="BI1709" i="67"/>
  <c r="AW1710" i="67"/>
  <c r="BA1710" i="67"/>
  <c r="BE1710" i="67"/>
  <c r="BI1710" i="67"/>
  <c r="AW1711" i="67"/>
  <c r="BA1711" i="67"/>
  <c r="BE1711" i="67"/>
  <c r="BI1711" i="67"/>
  <c r="AW1712" i="67"/>
  <c r="BA1712" i="67"/>
  <c r="BE1712" i="67"/>
  <c r="BI1712" i="67"/>
  <c r="AW1713" i="67"/>
  <c r="BA1713" i="67"/>
  <c r="BE1713" i="67"/>
  <c r="BI1713" i="67"/>
  <c r="AW1714" i="67"/>
  <c r="BA1714" i="67"/>
  <c r="BE1714" i="67"/>
  <c r="BI1714" i="67"/>
  <c r="AW1715" i="67"/>
  <c r="BA1715" i="67"/>
  <c r="BE1715" i="67"/>
  <c r="BI1715" i="67"/>
  <c r="AW1716" i="67"/>
  <c r="BA1716" i="67"/>
  <c r="BE1716" i="67"/>
  <c r="BI1716" i="67"/>
  <c r="AW1717" i="67"/>
  <c r="BA1717" i="67"/>
  <c r="BE1717" i="67"/>
  <c r="BI1717" i="67"/>
  <c r="AW1718" i="67"/>
  <c r="BA1718" i="67"/>
  <c r="BE1718" i="67"/>
  <c r="BI1718" i="67"/>
  <c r="AW1719" i="67"/>
  <c r="BA1719" i="67"/>
  <c r="BE1719" i="67"/>
  <c r="BI1719" i="67"/>
  <c r="AW1720" i="67"/>
  <c r="BA1720" i="67"/>
  <c r="BE1720" i="67"/>
  <c r="BI1720" i="67"/>
  <c r="AW1721" i="67"/>
  <c r="BA1721" i="67"/>
  <c r="BE1721" i="67"/>
  <c r="BI1721" i="67"/>
  <c r="AW1722" i="67"/>
  <c r="BA1722" i="67"/>
  <c r="BE1722" i="67"/>
  <c r="BI1722" i="67"/>
  <c r="AW1723" i="67"/>
  <c r="BA1723" i="67"/>
  <c r="BE1723" i="67"/>
  <c r="BI1723" i="67"/>
  <c r="AW1724" i="67"/>
  <c r="BA1724" i="67"/>
  <c r="BE1724" i="67"/>
  <c r="BI1724" i="67"/>
  <c r="AW1725" i="67"/>
  <c r="BA1725" i="67"/>
  <c r="BE1725" i="67"/>
  <c r="BI1725" i="67"/>
  <c r="AW1726" i="67"/>
  <c r="BA1726" i="67"/>
  <c r="BE1726" i="67"/>
  <c r="BI1726" i="67"/>
  <c r="AW1727" i="67"/>
  <c r="BA1727" i="67"/>
  <c r="BE1727" i="67"/>
  <c r="BI1727" i="67"/>
  <c r="AW1728" i="67"/>
  <c r="BA1728" i="67"/>
  <c r="BE1728" i="67"/>
  <c r="BI1728" i="67"/>
  <c r="AW1729" i="67"/>
  <c r="BA1729" i="67"/>
  <c r="BE1729" i="67"/>
  <c r="BI1729" i="67"/>
  <c r="AW1730" i="67"/>
  <c r="BA1730" i="67"/>
  <c r="BE1730" i="67"/>
  <c r="BI1730" i="67"/>
  <c r="AW1731" i="67"/>
  <c r="BA1731" i="67"/>
  <c r="BE1731" i="67"/>
  <c r="BI1731" i="67"/>
  <c r="AW1732" i="67"/>
  <c r="BA1732" i="67"/>
  <c r="BE1732" i="67"/>
  <c r="BI1732" i="67"/>
  <c r="AW1733" i="67"/>
  <c r="BA1733" i="67"/>
  <c r="BE1733" i="67"/>
  <c r="BI1733" i="67"/>
  <c r="AW1734" i="67"/>
  <c r="BA1734" i="67"/>
  <c r="BE1734" i="67"/>
  <c r="BI1734" i="67"/>
  <c r="AW1735" i="67"/>
  <c r="BA1735" i="67"/>
  <c r="BE1735" i="67"/>
  <c r="BI1735" i="67"/>
  <c r="AW1736" i="67"/>
  <c r="BA1736" i="67"/>
  <c r="BE1736" i="67"/>
  <c r="BI1736" i="67"/>
  <c r="AW1737" i="67"/>
  <c r="BA1737" i="67"/>
  <c r="BE1737" i="67"/>
  <c r="BI1737" i="67"/>
  <c r="AW1738" i="67"/>
  <c r="BA1738" i="67"/>
  <c r="BE1738" i="67"/>
  <c r="BI1738" i="67"/>
  <c r="AW1739" i="67"/>
  <c r="BA1739" i="67"/>
  <c r="BE1739" i="67"/>
  <c r="BI1739" i="67"/>
  <c r="AW1740" i="67"/>
  <c r="BA1740" i="67"/>
  <c r="BE1740" i="67"/>
  <c r="BI1740" i="67"/>
  <c r="AW1741" i="67"/>
  <c r="BA1741" i="67"/>
  <c r="BE1741" i="67"/>
  <c r="BI1741" i="67"/>
  <c r="AW1742" i="67"/>
  <c r="BA1742" i="67"/>
  <c r="BE1742" i="67"/>
  <c r="BI1742" i="67"/>
  <c r="AW1743" i="67"/>
  <c r="BA1743" i="67"/>
  <c r="BE1743" i="67"/>
  <c r="BI1743" i="67"/>
  <c r="AW1744" i="67"/>
  <c r="BA1744" i="67"/>
  <c r="BE1744" i="67"/>
  <c r="BI1744" i="67"/>
  <c r="AW1745" i="67"/>
  <c r="BA1745" i="67"/>
  <c r="BE1745" i="67"/>
  <c r="BI1745" i="67"/>
  <c r="AW1746" i="67"/>
  <c r="BA1746" i="67"/>
  <c r="BE1746" i="67"/>
  <c r="BI1746" i="67"/>
  <c r="AW1747" i="67"/>
  <c r="BA1747" i="67"/>
  <c r="BE1747" i="67"/>
  <c r="BI1747" i="67"/>
  <c r="AW1748" i="67"/>
  <c r="BA1748" i="67"/>
  <c r="BE1748" i="67"/>
  <c r="BI1748" i="67"/>
  <c r="AW1749" i="67"/>
  <c r="BA1749" i="67"/>
  <c r="BE1749" i="67"/>
  <c r="BI1749" i="67"/>
  <c r="AW1750" i="67"/>
  <c r="BA1750" i="67"/>
  <c r="BE1750" i="67"/>
  <c r="BI1750" i="67"/>
  <c r="AW1751" i="67"/>
  <c r="BA1751" i="67"/>
  <c r="BE1751" i="67"/>
  <c r="BI1751" i="67"/>
  <c r="AW1752" i="67"/>
  <c r="BA1752" i="67"/>
  <c r="BE1752" i="67"/>
  <c r="BI1752" i="67"/>
  <c r="AW1753" i="67"/>
  <c r="BA1753" i="67"/>
  <c r="BE1753" i="67"/>
  <c r="BI1753" i="67"/>
  <c r="AW1754" i="67"/>
  <c r="BA1754" i="67"/>
  <c r="BE1754" i="67"/>
  <c r="BI1754" i="67"/>
  <c r="AW1755" i="67"/>
  <c r="BA1755" i="67"/>
  <c r="BE1755" i="67"/>
  <c r="BI1755" i="67"/>
  <c r="AW1756" i="67"/>
  <c r="BA1756" i="67"/>
  <c r="BE1756" i="67"/>
  <c r="BI1756" i="67"/>
  <c r="AW1757" i="67"/>
  <c r="BA1757" i="67"/>
  <c r="BE1757" i="67"/>
  <c r="BI1757" i="67"/>
  <c r="AW1758" i="67"/>
  <c r="BA1758" i="67"/>
  <c r="BE1758" i="67"/>
  <c r="BI1758" i="67"/>
  <c r="AW1759" i="67"/>
  <c r="BA1759" i="67"/>
  <c r="BE1759" i="67"/>
  <c r="BI1759" i="67"/>
  <c r="AW1760" i="67"/>
  <c r="BA1760" i="67"/>
  <c r="BE1760" i="67"/>
  <c r="BI1760" i="67"/>
  <c r="AW1761" i="67"/>
  <c r="BA1761" i="67"/>
  <c r="BE1761" i="67"/>
  <c r="BI1761" i="67"/>
  <c r="AW1762" i="67"/>
  <c r="BA1762" i="67"/>
  <c r="BE1762" i="67"/>
  <c r="BI1762" i="67"/>
  <c r="AW1763" i="67"/>
  <c r="BA1763" i="67"/>
  <c r="BE1763" i="67"/>
  <c r="BI1763" i="67"/>
  <c r="AW1764" i="67"/>
  <c r="BA1764" i="67"/>
  <c r="BE1764" i="67"/>
  <c r="BI1764" i="67"/>
  <c r="AW1765" i="67"/>
  <c r="BA1765" i="67"/>
  <c r="BE1765" i="67"/>
  <c r="BI1765" i="67"/>
  <c r="AW1766" i="67"/>
  <c r="BA1766" i="67"/>
  <c r="BE1766" i="67"/>
  <c r="BI1766" i="67"/>
  <c r="AW1767" i="67"/>
  <c r="BA1767" i="67"/>
  <c r="BE1767" i="67"/>
  <c r="BI1767" i="67"/>
  <c r="AW1768" i="67"/>
  <c r="BA1768" i="67"/>
  <c r="BE1768" i="67"/>
  <c r="BI1768" i="67"/>
  <c r="AW1769" i="67"/>
  <c r="BA1769" i="67"/>
  <c r="BE1769" i="67"/>
  <c r="BI1769" i="67"/>
  <c r="AW1770" i="67"/>
  <c r="BA1770" i="67"/>
  <c r="BE1770" i="67"/>
  <c r="BI1770" i="67"/>
  <c r="AW1771" i="67"/>
  <c r="BA1771" i="67"/>
  <c r="BE1771" i="67"/>
  <c r="BI1771" i="67"/>
  <c r="AW1772" i="67"/>
  <c r="BA1772" i="67"/>
  <c r="BE1772" i="67"/>
  <c r="BI1772" i="67"/>
  <c r="AW1773" i="67"/>
  <c r="BA1773" i="67"/>
  <c r="BE1773" i="67"/>
  <c r="BI1773" i="67"/>
  <c r="AW1774" i="67"/>
  <c r="BA1774" i="67"/>
  <c r="BE1774" i="67"/>
  <c r="BI1774" i="67"/>
  <c r="AW1775" i="67"/>
  <c r="BA1775" i="67"/>
  <c r="BE1775" i="67"/>
  <c r="BI1775" i="67"/>
  <c r="AW1776" i="67"/>
  <c r="BA1776" i="67"/>
  <c r="BE1776" i="67"/>
  <c r="BI1776" i="67"/>
  <c r="AW1777" i="67"/>
  <c r="BA1777" i="67"/>
  <c r="BE1777" i="67"/>
  <c r="BI1777" i="67"/>
  <c r="AW1778" i="67"/>
  <c r="BA1778" i="67"/>
  <c r="BE1778" i="67"/>
  <c r="BI1778" i="67"/>
  <c r="AW1779" i="67"/>
  <c r="BA1779" i="67"/>
  <c r="BE1779" i="67"/>
  <c r="BI1779" i="67"/>
  <c r="AW1780" i="67"/>
  <c r="BA1780" i="67"/>
  <c r="BE1780" i="67"/>
  <c r="BI1780" i="67"/>
  <c r="AW1781" i="67"/>
  <c r="BA1781" i="67"/>
  <c r="BE1781" i="67"/>
  <c r="BI1781" i="67"/>
  <c r="AW1782" i="67"/>
  <c r="BA1782" i="67"/>
  <c r="BE1782" i="67"/>
  <c r="BI1782" i="67"/>
  <c r="AW1783" i="67"/>
  <c r="BA1783" i="67"/>
  <c r="BE1783" i="67"/>
  <c r="BI1783" i="67"/>
  <c r="AW1784" i="67"/>
  <c r="BA1784" i="67"/>
  <c r="BE1784" i="67"/>
  <c r="BI1784" i="67"/>
  <c r="AW1785" i="67"/>
  <c r="BA1785" i="67"/>
  <c r="BE1785" i="67"/>
  <c r="BI1785" i="67"/>
  <c r="AW1786" i="67"/>
  <c r="BA1786" i="67"/>
  <c r="BE1786" i="67"/>
  <c r="BI1786" i="67"/>
  <c r="AW1787" i="67"/>
  <c r="BA1787" i="67"/>
  <c r="BE1787" i="67"/>
  <c r="BI1787" i="67"/>
  <c r="AW1788" i="67"/>
  <c r="BA1788" i="67"/>
  <c r="BE1788" i="67"/>
  <c r="BI1788" i="67"/>
  <c r="AW1789" i="67"/>
  <c r="BA1789" i="67"/>
  <c r="BE1789" i="67"/>
  <c r="BI1789" i="67"/>
  <c r="AW1790" i="67"/>
  <c r="BA1790" i="67"/>
  <c r="BE1790" i="67"/>
  <c r="BI1790" i="67"/>
  <c r="AW1791" i="67"/>
  <c r="BA1791" i="67"/>
  <c r="BE1791" i="67"/>
  <c r="BI1791" i="67"/>
  <c r="AW1792" i="67"/>
  <c r="BA1792" i="67"/>
  <c r="BE1792" i="67"/>
  <c r="BI1792" i="67"/>
  <c r="AW1793" i="67"/>
  <c r="BA1793" i="67"/>
  <c r="BE1793" i="67"/>
  <c r="BI1793" i="67"/>
  <c r="AW1794" i="67"/>
  <c r="BA1794" i="67"/>
  <c r="BE1794" i="67"/>
  <c r="BI1794" i="67"/>
  <c r="AW1795" i="67"/>
  <c r="BA1795" i="67"/>
  <c r="BE1795" i="67"/>
  <c r="BI1795" i="67"/>
  <c r="AW1796" i="67"/>
  <c r="BA1796" i="67"/>
  <c r="BE1796" i="67"/>
  <c r="BI1796" i="67"/>
  <c r="AW1797" i="67"/>
  <c r="BA1797" i="67"/>
  <c r="BE1797" i="67"/>
  <c r="BI1797" i="67"/>
  <c r="AW1798" i="67"/>
  <c r="BA1798" i="67"/>
  <c r="BE1798" i="67"/>
  <c r="BI1798" i="67"/>
  <c r="AW1799" i="67"/>
  <c r="BA1799" i="67"/>
  <c r="BE1799" i="67"/>
  <c r="BI1799" i="67"/>
  <c r="AW1800" i="67"/>
  <c r="BA1800" i="67"/>
  <c r="BE1800" i="67"/>
  <c r="BI1800" i="67"/>
  <c r="AW1801" i="67"/>
  <c r="BA1801" i="67"/>
  <c r="BE1801" i="67"/>
  <c r="BI1801" i="67"/>
  <c r="AW1802" i="67"/>
  <c r="BA1802" i="67"/>
  <c r="BE1802" i="67"/>
  <c r="BI1802" i="67"/>
  <c r="AW1803" i="67"/>
  <c r="BA1803" i="67"/>
  <c r="BE1803" i="67"/>
  <c r="BI1803" i="67"/>
  <c r="AW1804" i="67"/>
  <c r="BA1804" i="67"/>
  <c r="BE1804" i="67"/>
  <c r="BI1804" i="67"/>
  <c r="AW1805" i="67"/>
  <c r="BA1805" i="67"/>
  <c r="BE1805" i="67"/>
  <c r="BI1805" i="67"/>
  <c r="AW1806" i="67"/>
  <c r="BA1806" i="67"/>
  <c r="BE1806" i="67"/>
  <c r="BI1806" i="67"/>
  <c r="AW1807" i="67"/>
  <c r="BA1807" i="67"/>
  <c r="BE1807" i="67"/>
  <c r="BI1807" i="67"/>
  <c r="AW1808" i="67"/>
  <c r="BA1808" i="67"/>
  <c r="BE1808" i="67"/>
  <c r="BI1808" i="67"/>
  <c r="AW1809" i="67"/>
  <c r="BA1809" i="67"/>
  <c r="BE1809" i="67"/>
  <c r="BI1809" i="67"/>
  <c r="AW1810" i="67"/>
  <c r="BA1810" i="67"/>
  <c r="BE1810" i="67"/>
  <c r="BI1810" i="67"/>
  <c r="AW1811" i="67"/>
  <c r="BA1811" i="67"/>
  <c r="BE1811" i="67"/>
  <c r="BI1811" i="67"/>
  <c r="AW1812" i="67"/>
  <c r="BA1812" i="67"/>
  <c r="BE1812" i="67"/>
  <c r="BI1812" i="67"/>
  <c r="AW1813" i="67"/>
  <c r="BA1813" i="67"/>
  <c r="BE1813" i="67"/>
  <c r="BI1813" i="67"/>
  <c r="AW1814" i="67"/>
  <c r="BA1814" i="67"/>
  <c r="BE1814" i="67"/>
  <c r="BI1814" i="67"/>
  <c r="AW1815" i="67"/>
  <c r="BA1815" i="67"/>
  <c r="BE1815" i="67"/>
  <c r="BI1815" i="67"/>
  <c r="AW1816" i="67"/>
  <c r="BA1816" i="67"/>
  <c r="BE1816" i="67"/>
  <c r="BI1816" i="67"/>
  <c r="AW1817" i="67"/>
  <c r="BA1817" i="67"/>
  <c r="BE1817" i="67"/>
  <c r="BI1817" i="67"/>
  <c r="AW1818" i="67"/>
  <c r="BA1818" i="67"/>
  <c r="BE1818" i="67"/>
  <c r="BI1818" i="67"/>
  <c r="AW1819" i="67"/>
  <c r="BA1819" i="67"/>
  <c r="BE1819" i="67"/>
  <c r="BI1819" i="67"/>
  <c r="AW1820" i="67"/>
  <c r="BA1820" i="67"/>
  <c r="BE1820" i="67"/>
  <c r="BI1820" i="67"/>
  <c r="AW1821" i="67"/>
  <c r="BA1821" i="67"/>
  <c r="BE1821" i="67"/>
  <c r="BI1821" i="67"/>
  <c r="AW1822" i="67"/>
  <c r="BA1822" i="67"/>
  <c r="BE1822" i="67"/>
  <c r="BI1822" i="67"/>
  <c r="AW1823" i="67"/>
  <c r="BA1823" i="67"/>
  <c r="BE1823" i="67"/>
  <c r="BI1823" i="67"/>
  <c r="AW1824" i="67"/>
  <c r="BA1824" i="67"/>
  <c r="BE1824" i="67"/>
  <c r="BI1824" i="67"/>
  <c r="AW1825" i="67"/>
  <c r="BA1825" i="67"/>
  <c r="BE1825" i="67"/>
  <c r="BI1825" i="67"/>
  <c r="AW1826" i="67"/>
  <c r="BA1826" i="67"/>
  <c r="BE1826" i="67"/>
  <c r="BI1826" i="67"/>
  <c r="AW1827" i="67"/>
  <c r="BA1827" i="67"/>
  <c r="BE1827" i="67"/>
  <c r="BI1827" i="67"/>
  <c r="AW1828" i="67"/>
  <c r="BA1828" i="67"/>
  <c r="BE1828" i="67"/>
  <c r="BI1828" i="67"/>
  <c r="AW1829" i="67"/>
  <c r="BA1829" i="67"/>
  <c r="BE1829" i="67"/>
  <c r="BI1829" i="67"/>
  <c r="AW1830" i="67"/>
  <c r="BA1830" i="67"/>
  <c r="BE1830" i="67"/>
  <c r="BI1830" i="67"/>
  <c r="AW1831" i="67"/>
  <c r="BA1831" i="67"/>
  <c r="BE1831" i="67"/>
  <c r="BI1831" i="67"/>
  <c r="AW1832" i="67"/>
  <c r="BA1832" i="67"/>
  <c r="BE1832" i="67"/>
  <c r="BI1832" i="67"/>
  <c r="AW1833" i="67"/>
  <c r="BA1833" i="67"/>
  <c r="BE1833" i="67"/>
  <c r="BI1833" i="67"/>
  <c r="AW1834" i="67"/>
  <c r="BA1834" i="67"/>
  <c r="BE1834" i="67"/>
  <c r="BI1834" i="67"/>
  <c r="AW1835" i="67"/>
  <c r="BA1835" i="67"/>
  <c r="BE1835" i="67"/>
  <c r="BI1835" i="67"/>
  <c r="AW1836" i="67"/>
  <c r="BA1836" i="67"/>
  <c r="BE1836" i="67"/>
  <c r="BI1836" i="67"/>
  <c r="AW1837" i="67"/>
  <c r="BA1837" i="67"/>
  <c r="BE1837" i="67"/>
  <c r="BI1837" i="67"/>
  <c r="AW1838" i="67"/>
  <c r="BA1838" i="67"/>
  <c r="BE1838" i="67"/>
  <c r="BI1838" i="67"/>
  <c r="AW1839" i="67"/>
  <c r="BA1839" i="67"/>
  <c r="BE1839" i="67"/>
  <c r="BI1839" i="67"/>
  <c r="AW1840" i="67"/>
  <c r="BA1840" i="67"/>
  <c r="BE1840" i="67"/>
  <c r="BI1840" i="67"/>
  <c r="AW1841" i="67"/>
  <c r="BA1841" i="67"/>
  <c r="BE1841" i="67"/>
  <c r="BI1841" i="67"/>
  <c r="AW1842" i="67"/>
  <c r="BA1842" i="67"/>
  <c r="BE1842" i="67"/>
  <c r="BI1842" i="67"/>
  <c r="AW1843" i="67"/>
  <c r="BA1843" i="67"/>
  <c r="BE1843" i="67"/>
  <c r="BI1843" i="67"/>
  <c r="AW1844" i="67"/>
  <c r="BA1844" i="67"/>
  <c r="BE1844" i="67"/>
  <c r="BI1844" i="67"/>
  <c r="AW1845" i="67"/>
  <c r="BA1845" i="67"/>
  <c r="BE1845" i="67"/>
  <c r="BI1845" i="67"/>
  <c r="AW1846" i="67"/>
  <c r="BA1846" i="67"/>
  <c r="BE1846" i="67"/>
  <c r="BI1846" i="67"/>
  <c r="AW1847" i="67"/>
  <c r="BA1847" i="67"/>
  <c r="BE1847" i="67"/>
  <c r="BI1847" i="67"/>
  <c r="AW1848" i="67"/>
  <c r="BA1848" i="67"/>
  <c r="BE1848" i="67"/>
  <c r="BI1848" i="67"/>
  <c r="AW1849" i="67"/>
  <c r="BA1849" i="67"/>
  <c r="BE1849" i="67"/>
  <c r="BI1849" i="67"/>
  <c r="AW1850" i="67"/>
  <c r="BA1850" i="67"/>
  <c r="BE1850" i="67"/>
  <c r="BI1850" i="67"/>
  <c r="AW1851" i="67"/>
  <c r="BA1851" i="67"/>
  <c r="BE1851" i="67"/>
  <c r="BI1851" i="67"/>
  <c r="AW1852" i="67"/>
  <c r="BA1852" i="67"/>
  <c r="BE1852" i="67"/>
  <c r="BI1852" i="67"/>
  <c r="AW1853" i="67"/>
  <c r="BA1853" i="67"/>
  <c r="BE1853" i="67"/>
  <c r="BI1853" i="67"/>
  <c r="AW1854" i="67"/>
  <c r="BA1854" i="67"/>
  <c r="BE1854" i="67"/>
  <c r="BI1854" i="67"/>
  <c r="AW1855" i="67"/>
  <c r="BA1855" i="67"/>
  <c r="BE1855" i="67"/>
  <c r="BI1855" i="67"/>
  <c r="AW1856" i="67"/>
  <c r="BA1856" i="67"/>
  <c r="BE1856" i="67"/>
  <c r="BI1856" i="67"/>
  <c r="AW1857" i="67"/>
  <c r="BA1857" i="67"/>
  <c r="BE1857" i="67"/>
  <c r="BI1857" i="67"/>
  <c r="AW1858" i="67"/>
  <c r="BA1858" i="67"/>
  <c r="BE1858" i="67"/>
  <c r="BI1858" i="67"/>
  <c r="AW1859" i="67"/>
  <c r="BA1859" i="67"/>
  <c r="BE1859" i="67"/>
  <c r="BI1859" i="67"/>
  <c r="AW1860" i="67"/>
  <c r="BA1860" i="67"/>
  <c r="BE1860" i="67"/>
  <c r="BI1860" i="67"/>
  <c r="AW1861" i="67"/>
  <c r="BA1861" i="67"/>
  <c r="BE1861" i="67"/>
  <c r="BI1861" i="67"/>
  <c r="AW1862" i="67"/>
  <c r="BA1862" i="67"/>
  <c r="BE1862" i="67"/>
  <c r="BI1862" i="67"/>
  <c r="AW1863" i="67"/>
  <c r="BA1863" i="67"/>
  <c r="BE1863" i="67"/>
  <c r="BI1863" i="67"/>
  <c r="AW1864" i="67"/>
  <c r="BA1864" i="67"/>
  <c r="BE1864" i="67"/>
  <c r="BI1864" i="67"/>
  <c r="AW1865" i="67"/>
  <c r="BA1865" i="67"/>
  <c r="BE1865" i="67"/>
  <c r="BI1865" i="67"/>
  <c r="AW1866" i="67"/>
  <c r="BA1866" i="67"/>
  <c r="BE1866" i="67"/>
  <c r="BI1866" i="67"/>
  <c r="AW1867" i="67"/>
  <c r="BA1867" i="67"/>
  <c r="BE1867" i="67"/>
  <c r="BI1867" i="67"/>
  <c r="AW1868" i="67"/>
  <c r="BA1868" i="67"/>
  <c r="BE1868" i="67"/>
  <c r="BI1868" i="67"/>
  <c r="AW1869" i="67"/>
  <c r="BA1869" i="67"/>
  <c r="BE1869" i="67"/>
  <c r="BI1869" i="67"/>
  <c r="AW1870" i="67"/>
  <c r="BA1870" i="67"/>
  <c r="BE1870" i="67"/>
  <c r="BI1870" i="67"/>
  <c r="AW1871" i="67"/>
  <c r="BA1871" i="67"/>
  <c r="BE1871" i="67"/>
  <c r="BI1871" i="67"/>
  <c r="AW1872" i="67"/>
  <c r="BA1872" i="67"/>
  <c r="BE1872" i="67"/>
  <c r="BI1872" i="67"/>
  <c r="AW1873" i="67"/>
  <c r="BA1873" i="67"/>
  <c r="BE1873" i="67"/>
  <c r="BI1873" i="67"/>
  <c r="AW1874" i="67"/>
  <c r="BA1874" i="67"/>
  <c r="BE1874" i="67"/>
  <c r="BI1874" i="67"/>
  <c r="AW1875" i="67"/>
  <c r="BA1875" i="67"/>
  <c r="BE1875" i="67"/>
  <c r="BI1875" i="67"/>
  <c r="AW1876" i="67"/>
  <c r="BA1876" i="67"/>
  <c r="BE1876" i="67"/>
  <c r="BI1876" i="67"/>
  <c r="AW1877" i="67"/>
  <c r="BA1877" i="67"/>
  <c r="BE1877" i="67"/>
  <c r="BI1877" i="67"/>
  <c r="AW1878" i="67"/>
  <c r="BA1878" i="67"/>
  <c r="BE1878" i="67"/>
  <c r="BI1878" i="67"/>
  <c r="AW1879" i="67"/>
  <c r="BA1879" i="67"/>
  <c r="BE1879" i="67"/>
  <c r="BI1879" i="67"/>
  <c r="AW1880" i="67"/>
  <c r="BA1880" i="67"/>
  <c r="BE1880" i="67"/>
  <c r="BI1880" i="67"/>
  <c r="AW1881" i="67"/>
  <c r="BA1881" i="67"/>
  <c r="BE1881" i="67"/>
  <c r="BI1881" i="67"/>
  <c r="AW1882" i="67"/>
  <c r="BA1882" i="67"/>
  <c r="BE1882" i="67"/>
  <c r="BI1882" i="67"/>
  <c r="AW1883" i="67"/>
  <c r="BA1883" i="67"/>
  <c r="BE1883" i="67"/>
  <c r="BI1883" i="67"/>
  <c r="AW1884" i="67"/>
  <c r="BA1884" i="67"/>
  <c r="BE1884" i="67"/>
  <c r="BI1884" i="67"/>
  <c r="AW1885" i="67"/>
  <c r="BA1885" i="67"/>
  <c r="BE1885" i="67"/>
  <c r="BI1885" i="67"/>
  <c r="AW1886" i="67"/>
  <c r="BA1886" i="67"/>
  <c r="BE1886" i="67"/>
  <c r="BI1886" i="67"/>
  <c r="AW1887" i="67"/>
  <c r="BA1887" i="67"/>
  <c r="BE1887" i="67"/>
  <c r="BI1887" i="67"/>
  <c r="AW1888" i="67"/>
  <c r="BA1888" i="67"/>
  <c r="BE1888" i="67"/>
  <c r="BI1888" i="67"/>
  <c r="AW1889" i="67"/>
  <c r="BA1889" i="67"/>
  <c r="BE1889" i="67"/>
  <c r="BI1889" i="67"/>
  <c r="AW1890" i="67"/>
  <c r="BA1890" i="67"/>
  <c r="BE1890" i="67"/>
  <c r="BI1890" i="67"/>
  <c r="AW1891" i="67"/>
  <c r="BA1891" i="67"/>
  <c r="BE1891" i="67"/>
  <c r="BI1891" i="67"/>
  <c r="AW1892" i="67"/>
  <c r="BA1892" i="67"/>
  <c r="BE1892" i="67"/>
  <c r="BI1892" i="67"/>
  <c r="AW1893" i="67"/>
  <c r="BA1893" i="67"/>
  <c r="BE1893" i="67"/>
  <c r="BI1893" i="67"/>
  <c r="AW1894" i="67"/>
  <c r="BA1894" i="67"/>
  <c r="BE1894" i="67"/>
  <c r="BI1894" i="67"/>
  <c r="AW1895" i="67"/>
  <c r="BA1895" i="67"/>
  <c r="BE1895" i="67"/>
  <c r="BI1895" i="67"/>
  <c r="AW1896" i="67"/>
  <c r="BA1896" i="67"/>
  <c r="BE1896" i="67"/>
  <c r="BI1896" i="67"/>
  <c r="AW1897" i="67"/>
  <c r="BA1897" i="67"/>
  <c r="BE1897" i="67"/>
  <c r="BI1897" i="67"/>
  <c r="AW1898" i="67"/>
  <c r="BA1898" i="67"/>
  <c r="BE1898" i="67"/>
  <c r="BI1898" i="67"/>
  <c r="AW1899" i="67"/>
  <c r="BA1899" i="67"/>
  <c r="BE1899" i="67"/>
  <c r="BI1899" i="67"/>
  <c r="AW1900" i="67"/>
  <c r="BA1900" i="67"/>
  <c r="BE1900" i="67"/>
  <c r="BI1900" i="67"/>
  <c r="AW1901" i="67"/>
  <c r="BA1901" i="67"/>
  <c r="BE1901" i="67"/>
  <c r="BI1901" i="67"/>
  <c r="AW1902" i="67"/>
  <c r="BA1902" i="67"/>
  <c r="BE1902" i="67"/>
  <c r="BI1902" i="67"/>
  <c r="AW1903" i="67"/>
  <c r="BA1903" i="67"/>
  <c r="BE1903" i="67"/>
  <c r="BI1903" i="67"/>
  <c r="AW1904" i="67"/>
  <c r="BA1904" i="67"/>
  <c r="BE1904" i="67"/>
  <c r="BI1904" i="67"/>
  <c r="AW1905" i="67"/>
  <c r="BA1905" i="67"/>
  <c r="BE1905" i="67"/>
  <c r="BI1905" i="67"/>
  <c r="AW1906" i="67"/>
  <c r="BA1906" i="67"/>
  <c r="BE1906" i="67"/>
  <c r="BI1906" i="67"/>
  <c r="AW1907" i="67"/>
  <c r="BA1907" i="67"/>
  <c r="BE1907" i="67"/>
  <c r="BI1907" i="67"/>
  <c r="AW1908" i="67"/>
  <c r="BA1908" i="67"/>
  <c r="BE1908" i="67"/>
  <c r="BI1908" i="67"/>
  <c r="AW1909" i="67"/>
  <c r="BA1909" i="67"/>
  <c r="BE1909" i="67"/>
  <c r="BI1909" i="67"/>
  <c r="AW1910" i="67"/>
  <c r="BA1910" i="67"/>
  <c r="BE1910" i="67"/>
  <c r="BI1910" i="67"/>
  <c r="AW1911" i="67"/>
  <c r="BA1911" i="67"/>
  <c r="BE1911" i="67"/>
  <c r="BI1911" i="67"/>
  <c r="AW1912" i="67"/>
  <c r="BA1912" i="67"/>
  <c r="BE1912" i="67"/>
  <c r="BI1912" i="67"/>
  <c r="AW1913" i="67"/>
  <c r="BA1913" i="67"/>
  <c r="BE1913" i="67"/>
  <c r="BI1913" i="67"/>
  <c r="AW1914" i="67"/>
  <c r="BA1914" i="67"/>
  <c r="BE1914" i="67"/>
  <c r="BI1914" i="67"/>
  <c r="AW1915" i="67"/>
  <c r="BA1915" i="67"/>
  <c r="BE1915" i="67"/>
  <c r="BI1915" i="67"/>
  <c r="AW1916" i="67"/>
  <c r="BA1916" i="67"/>
  <c r="BE1916" i="67"/>
  <c r="BI1916" i="67"/>
  <c r="AW1917" i="67"/>
  <c r="BA1917" i="67"/>
  <c r="BE1917" i="67"/>
  <c r="BI1917" i="67"/>
  <c r="AW1918" i="67"/>
  <c r="BA1918" i="67"/>
  <c r="BE1918" i="67"/>
  <c r="BI1918" i="67"/>
  <c r="AW1919" i="67"/>
  <c r="BA1919" i="67"/>
  <c r="BE1919" i="67"/>
  <c r="BI1919" i="67"/>
  <c r="AW1920" i="67"/>
  <c r="BA1920" i="67"/>
  <c r="BE1920" i="67"/>
  <c r="BI1920" i="67"/>
  <c r="AW1921" i="67"/>
  <c r="BA1921" i="67"/>
  <c r="BE1921" i="67"/>
  <c r="BI1921" i="67"/>
  <c r="AW1922" i="67"/>
  <c r="BA1922" i="67"/>
  <c r="BE1922" i="67"/>
  <c r="BI1922" i="67"/>
  <c r="AW1923" i="67"/>
  <c r="BA1923" i="67"/>
  <c r="BE1923" i="67"/>
  <c r="BI1923" i="67"/>
  <c r="AW1924" i="67"/>
  <c r="BA1924" i="67"/>
  <c r="BE1924" i="67"/>
  <c r="BI1924" i="67"/>
  <c r="AW1925" i="67"/>
  <c r="BA1925" i="67"/>
  <c r="BE1925" i="67"/>
  <c r="BI1925" i="67"/>
  <c r="AW1926" i="67"/>
  <c r="BA1926" i="67"/>
  <c r="BE1926" i="67"/>
  <c r="BI1926" i="67"/>
  <c r="AW1927" i="67"/>
  <c r="BA1927" i="67"/>
  <c r="BE1927" i="67"/>
  <c r="BI1927" i="67"/>
  <c r="AW1928" i="67"/>
  <c r="BA1928" i="67"/>
  <c r="BE1928" i="67"/>
  <c r="BI1928" i="67"/>
  <c r="AW1929" i="67"/>
  <c r="BA1929" i="67"/>
  <c r="BE1929" i="67"/>
  <c r="BI1929" i="67"/>
  <c r="AW1930" i="67"/>
  <c r="BA1930" i="67"/>
  <c r="BE1930" i="67"/>
  <c r="BI1930" i="67"/>
  <c r="AW1931" i="67"/>
  <c r="BA1931" i="67"/>
  <c r="BE1931" i="67"/>
  <c r="BI1931" i="67"/>
  <c r="AW1932" i="67"/>
  <c r="BA1932" i="67"/>
  <c r="BE1932" i="67"/>
  <c r="BI1932" i="67"/>
  <c r="AW1933" i="67"/>
  <c r="BA1933" i="67"/>
  <c r="BE1933" i="67"/>
  <c r="BI1933" i="67"/>
  <c r="AW1934" i="67"/>
  <c r="BA1934" i="67"/>
  <c r="BE1934" i="67"/>
  <c r="BI1934" i="67"/>
  <c r="AW1935" i="67"/>
  <c r="BA1935" i="67"/>
  <c r="BE1935" i="67"/>
  <c r="BI1935" i="67"/>
  <c r="AW1936" i="67"/>
  <c r="BA1936" i="67"/>
  <c r="BE1936" i="67"/>
  <c r="BI1936" i="67"/>
  <c r="AW1937" i="67"/>
  <c r="BA1937" i="67"/>
  <c r="BE1937" i="67"/>
  <c r="BI1937" i="67"/>
  <c r="AW1938" i="67"/>
  <c r="BA1938" i="67"/>
  <c r="BE1938" i="67"/>
  <c r="BI1938" i="67"/>
  <c r="AW1939" i="67"/>
  <c r="BA1939" i="67"/>
  <c r="BE1939" i="67"/>
  <c r="BI1939" i="67"/>
  <c r="AW1940" i="67"/>
  <c r="BA1940" i="67"/>
  <c r="BE1940" i="67"/>
  <c r="BI1940" i="67"/>
  <c r="AW1941" i="67"/>
  <c r="BA1941" i="67"/>
  <c r="BE1941" i="67"/>
  <c r="BI1941" i="67"/>
  <c r="AW1942" i="67"/>
  <c r="BA1942" i="67"/>
  <c r="BE1942" i="67"/>
  <c r="BI1942" i="67"/>
  <c r="AW1943" i="67"/>
  <c r="BA1943" i="67"/>
  <c r="BE1943" i="67"/>
  <c r="BI1943" i="67"/>
  <c r="AW1944" i="67"/>
  <c r="BA1944" i="67"/>
  <c r="BE1944" i="67"/>
  <c r="BI1944" i="67"/>
  <c r="AW1945" i="67"/>
  <c r="BA1945" i="67"/>
  <c r="BE1945" i="67"/>
  <c r="BI1945" i="67"/>
  <c r="AW1946" i="67"/>
  <c r="BA1946" i="67"/>
  <c r="BE1946" i="67"/>
  <c r="BI1946" i="67"/>
  <c r="AW1947" i="67"/>
  <c r="BA1947" i="67"/>
  <c r="BE1947" i="67"/>
  <c r="BI1947" i="67"/>
  <c r="AW1948" i="67"/>
  <c r="BA1948" i="67"/>
  <c r="BE1948" i="67"/>
  <c r="BI1948" i="67"/>
  <c r="AW1949" i="67"/>
  <c r="BA1949" i="67"/>
  <c r="BE1949" i="67"/>
  <c r="BI1949" i="67"/>
  <c r="AW1950" i="67"/>
  <c r="BA1950" i="67"/>
  <c r="BE1950" i="67"/>
  <c r="BI1950" i="67"/>
  <c r="AW1951" i="67"/>
  <c r="BA1951" i="67"/>
  <c r="BE1951" i="67"/>
  <c r="BI1951" i="67"/>
  <c r="AW1952" i="67"/>
  <c r="BA1952" i="67"/>
  <c r="BE1952" i="67"/>
  <c r="BI1952" i="67"/>
  <c r="AW1953" i="67"/>
  <c r="BA1953" i="67"/>
  <c r="BE1953" i="67"/>
  <c r="BI1953" i="67"/>
  <c r="AW1954" i="67"/>
  <c r="BA1954" i="67"/>
  <c r="BE1954" i="67"/>
  <c r="BI1954" i="67"/>
  <c r="AW1955" i="67"/>
  <c r="BA1955" i="67"/>
  <c r="BE1955" i="67"/>
  <c r="BI1955" i="67"/>
  <c r="AW1956" i="67"/>
  <c r="BA1956" i="67"/>
  <c r="BE1956" i="67"/>
  <c r="BI1956" i="67"/>
  <c r="AW1957" i="67"/>
  <c r="BA1957" i="67"/>
  <c r="BE1957" i="67"/>
  <c r="BI1957" i="67"/>
  <c r="AW1958" i="67"/>
  <c r="BA1958" i="67"/>
  <c r="BE1958" i="67"/>
  <c r="BI1958" i="67"/>
  <c r="AW1959" i="67"/>
  <c r="BA1959" i="67"/>
  <c r="BE1959" i="67"/>
  <c r="BI1959" i="67"/>
  <c r="AW1960" i="67"/>
  <c r="BA1960" i="67"/>
  <c r="BE1960" i="67"/>
  <c r="BI1960" i="67"/>
  <c r="AW1961" i="67"/>
  <c r="BA1961" i="67"/>
  <c r="BE1961" i="67"/>
  <c r="BI1961" i="67"/>
  <c r="AW1962" i="67"/>
  <c r="BA1962" i="67"/>
  <c r="BE1962" i="67"/>
  <c r="BI1962" i="67"/>
  <c r="AW1963" i="67"/>
  <c r="BA1963" i="67"/>
  <c r="BE1963" i="67"/>
  <c r="BI1963" i="67"/>
  <c r="AW1964" i="67"/>
  <c r="BA1964" i="67"/>
  <c r="BE1964" i="67"/>
  <c r="BI1964" i="67"/>
  <c r="AW1965" i="67"/>
  <c r="BA1965" i="67"/>
  <c r="BE1965" i="67"/>
  <c r="BI1965" i="67"/>
  <c r="AW1966" i="67"/>
  <c r="BA1966" i="67"/>
  <c r="BE1966" i="67"/>
  <c r="BI1966" i="67"/>
  <c r="AW1967" i="67"/>
  <c r="BA1967" i="67"/>
  <c r="BE1967" i="67"/>
  <c r="BI1967" i="67"/>
  <c r="AW1968" i="67"/>
  <c r="BA1968" i="67"/>
  <c r="BE1968" i="67"/>
  <c r="BI1968" i="67"/>
  <c r="AW1969" i="67"/>
  <c r="BA1969" i="67"/>
  <c r="BE1969" i="67"/>
  <c r="BI1969" i="67"/>
  <c r="AW1970" i="67"/>
  <c r="BA1970" i="67"/>
  <c r="BE1970" i="67"/>
  <c r="BI1970" i="67"/>
  <c r="AW1971" i="67"/>
  <c r="BA1971" i="67"/>
  <c r="BE1971" i="67"/>
  <c r="BI1971" i="67"/>
  <c r="AW1972" i="67"/>
  <c r="BA1972" i="67"/>
  <c r="BE1972" i="67"/>
  <c r="BI1972" i="67"/>
  <c r="AW1973" i="67"/>
  <c r="BA1973" i="67"/>
  <c r="BE1973" i="67"/>
  <c r="BI1973" i="67"/>
  <c r="AW1974" i="67"/>
  <c r="BA1974" i="67"/>
  <c r="BE1974" i="67"/>
  <c r="BI1974" i="67"/>
  <c r="AW1975" i="67"/>
  <c r="BA1975" i="67"/>
  <c r="BE1975" i="67"/>
  <c r="BI1975" i="67"/>
  <c r="AW1976" i="67"/>
  <c r="BA1976" i="67"/>
  <c r="BE1976" i="67"/>
  <c r="BI1976" i="67"/>
  <c r="AW1977" i="67"/>
  <c r="BA1977" i="67"/>
  <c r="BE1977" i="67"/>
  <c r="BI1977" i="67"/>
  <c r="AW1978" i="67"/>
  <c r="BA1978" i="67"/>
  <c r="BE1978" i="67"/>
  <c r="BI1978" i="67"/>
  <c r="AW1979" i="67"/>
  <c r="BA1979" i="67"/>
  <c r="BE1979" i="67"/>
  <c r="BI1979" i="67"/>
  <c r="AW1980" i="67"/>
  <c r="BA1980" i="67"/>
  <c r="BE1980" i="67"/>
  <c r="BI1980" i="67"/>
  <c r="AW1981" i="67"/>
  <c r="BA1981" i="67"/>
  <c r="BE1981" i="67"/>
  <c r="BI1981" i="67"/>
  <c r="AW1982" i="67"/>
  <c r="BA1982" i="67"/>
  <c r="BE1982" i="67"/>
  <c r="BI1982" i="67"/>
  <c r="AW1983" i="67"/>
  <c r="BA1983" i="67"/>
  <c r="BE1983" i="67"/>
  <c r="BI1983" i="67"/>
  <c r="AW1984" i="67"/>
  <c r="BA1984" i="67"/>
  <c r="BE1984" i="67"/>
  <c r="BI1984" i="67"/>
  <c r="AW1985" i="67"/>
  <c r="BA1985" i="67"/>
  <c r="BE1985" i="67"/>
  <c r="BI1985" i="67"/>
  <c r="AW1986" i="67"/>
  <c r="BA1986" i="67"/>
  <c r="BE1986" i="67"/>
  <c r="BI1986" i="67"/>
  <c r="AW1987" i="67"/>
  <c r="BA1987" i="67"/>
  <c r="BE1987" i="67"/>
  <c r="BI1987" i="67"/>
  <c r="AW1988" i="67"/>
  <c r="BA1988" i="67"/>
  <c r="BE1988" i="67"/>
  <c r="BI1988" i="67"/>
  <c r="AW1989" i="67"/>
  <c r="BA1989" i="67"/>
  <c r="BE1989" i="67"/>
  <c r="BI1989" i="67"/>
  <c r="AW1990" i="67"/>
  <c r="BA1990" i="67"/>
  <c r="BE1990" i="67"/>
  <c r="BI1990" i="67"/>
  <c r="AW1991" i="67"/>
  <c r="BA1991" i="67"/>
  <c r="BE1991" i="67"/>
  <c r="BI1991" i="67"/>
  <c r="AW1992" i="67"/>
  <c r="BA1992" i="67"/>
  <c r="BE1992" i="67"/>
  <c r="BI1992" i="67"/>
  <c r="AW1993" i="67"/>
  <c r="BA1993" i="67"/>
  <c r="BE1993" i="67"/>
  <c r="BI1993" i="67"/>
  <c r="AW1994" i="67"/>
  <c r="BA1994" i="67"/>
  <c r="BE1994" i="67"/>
  <c r="BI1994" i="67"/>
  <c r="AW1995" i="67"/>
  <c r="BA1995" i="67"/>
  <c r="BE1995" i="67"/>
  <c r="BI1995" i="67"/>
  <c r="AW1996" i="67"/>
  <c r="BA1996" i="67"/>
  <c r="BE1996" i="67"/>
  <c r="BI1996" i="67"/>
  <c r="AW1997" i="67"/>
  <c r="BA1997" i="67"/>
  <c r="BE1997" i="67"/>
  <c r="BI1997" i="67"/>
  <c r="AW1998" i="67"/>
  <c r="BA1998" i="67"/>
  <c r="BE1998" i="67"/>
  <c r="BI1998" i="67"/>
  <c r="AW1999" i="67"/>
  <c r="BA1999" i="67"/>
  <c r="BE1999" i="67"/>
  <c r="BI1999" i="67"/>
  <c r="AW2000" i="67"/>
  <c r="BA2000" i="67"/>
  <c r="BE2000" i="67"/>
  <c r="BI2000" i="67"/>
  <c r="AW2001" i="67"/>
  <c r="BA2001" i="67"/>
  <c r="BE2001" i="67"/>
  <c r="BI2001" i="67"/>
  <c r="AW2002" i="67"/>
  <c r="BA2002" i="67"/>
  <c r="BE2002" i="67"/>
  <c r="BI2002" i="67"/>
  <c r="AW2003" i="67"/>
  <c r="BA2003" i="67"/>
  <c r="BE2003" i="67"/>
  <c r="BI2003" i="67"/>
  <c r="AW2004" i="67"/>
  <c r="BA2004" i="67"/>
  <c r="BE2004" i="67"/>
  <c r="BI2004" i="67"/>
  <c r="AW2005" i="67"/>
  <c r="BA2005" i="67"/>
  <c r="BE2005" i="67"/>
  <c r="BI2005" i="67"/>
  <c r="AW2006" i="67"/>
  <c r="BA2006" i="67"/>
  <c r="BE2006" i="67"/>
  <c r="BI2006" i="67"/>
  <c r="AW2007" i="67"/>
  <c r="BA2007" i="67"/>
  <c r="BE2007" i="67"/>
  <c r="BI2007" i="67"/>
  <c r="AW2008" i="67"/>
  <c r="BA2008" i="67"/>
  <c r="BE2008" i="67"/>
  <c r="BI2008" i="67"/>
  <c r="AW2009" i="67"/>
  <c r="BA2009" i="67"/>
  <c r="BE2009" i="67"/>
  <c r="BI2009" i="67"/>
  <c r="AW2010" i="67"/>
  <c r="BA2010" i="67"/>
  <c r="BE2010" i="67"/>
  <c r="BI2010" i="67"/>
  <c r="AW2011" i="67"/>
  <c r="BA2011" i="67"/>
  <c r="BE2011" i="67"/>
  <c r="BI2011" i="67"/>
  <c r="AW2012" i="67"/>
  <c r="BA2012" i="67"/>
  <c r="BE2012" i="67"/>
  <c r="BI2012" i="67"/>
  <c r="AW2013" i="67"/>
  <c r="BA2013" i="67"/>
  <c r="BE2013" i="67"/>
  <c r="BI2013" i="67"/>
  <c r="AW2014" i="67"/>
  <c r="BA2014" i="67"/>
  <c r="BE2014" i="67"/>
  <c r="BI2014" i="67"/>
  <c r="AW2015" i="67"/>
  <c r="BA2015" i="67"/>
  <c r="BE2015" i="67"/>
  <c r="BI2015" i="67"/>
  <c r="AW2016" i="67"/>
  <c r="BA2016" i="67"/>
  <c r="BE2016" i="67"/>
  <c r="BI2016" i="67"/>
  <c r="AW2017" i="67"/>
  <c r="BA2017" i="67"/>
  <c r="BE2017" i="67"/>
  <c r="BI2017" i="67"/>
  <c r="AW2018" i="67"/>
  <c r="BA2018" i="67"/>
  <c r="BE2018" i="67"/>
  <c r="BI2018" i="67"/>
  <c r="AW2019" i="67"/>
  <c r="BA2019" i="67"/>
  <c r="BE2019" i="67"/>
  <c r="BI2019" i="67"/>
  <c r="AW2020" i="67"/>
  <c r="BA2020" i="67"/>
  <c r="BE2020" i="67"/>
  <c r="BI2020" i="67"/>
  <c r="AW2021" i="67"/>
  <c r="BA2021" i="67"/>
  <c r="BE2021" i="67"/>
  <c r="BI2021" i="67"/>
  <c r="AW2022" i="67"/>
  <c r="BA2022" i="67"/>
  <c r="BE2022" i="67"/>
  <c r="BI2022" i="67"/>
  <c r="AW2023" i="67"/>
  <c r="BA2023" i="67"/>
  <c r="BE2023" i="67"/>
  <c r="BI2023" i="67"/>
  <c r="AW2024" i="67"/>
  <c r="BA2024" i="67"/>
  <c r="BE2024" i="67"/>
  <c r="BI2024" i="67"/>
  <c r="AW2025" i="67"/>
  <c r="BA2025" i="67"/>
  <c r="BE2025" i="67"/>
  <c r="BI2025" i="67"/>
  <c r="AW2026" i="67"/>
  <c r="BA2026" i="67"/>
  <c r="BE2026" i="67"/>
  <c r="BI2026" i="67"/>
  <c r="AW2027" i="67"/>
  <c r="BA2027" i="67"/>
  <c r="BE2027" i="67"/>
  <c r="BI2027" i="67"/>
  <c r="AW2028" i="67"/>
  <c r="BA2028" i="67"/>
  <c r="BE2028" i="67"/>
  <c r="BI2028" i="67"/>
  <c r="AW2029" i="67"/>
  <c r="BA2029" i="67"/>
  <c r="BE2029" i="67"/>
  <c r="BI2029" i="67"/>
  <c r="AW2030" i="67"/>
  <c r="BA2030" i="67"/>
  <c r="BE2030" i="67"/>
  <c r="BI2030" i="67"/>
  <c r="AW2031" i="67"/>
  <c r="BA2031" i="67"/>
  <c r="BE2031" i="67"/>
  <c r="BI2031" i="67"/>
  <c r="AW2032" i="67"/>
  <c r="BA2032" i="67"/>
  <c r="BE2032" i="67"/>
  <c r="BI2032" i="67"/>
  <c r="AW2033" i="67"/>
  <c r="BA2033" i="67"/>
  <c r="BE2033" i="67"/>
  <c r="BI2033" i="67"/>
  <c r="AW2034" i="67"/>
  <c r="BA2034" i="67"/>
  <c r="BE2034" i="67"/>
  <c r="BI2034" i="67"/>
  <c r="AW2035" i="67"/>
  <c r="BA2035" i="67"/>
  <c r="BE2035" i="67"/>
  <c r="BI2035" i="67"/>
  <c r="AW2036" i="67"/>
  <c r="BA2036" i="67"/>
  <c r="BE2036" i="67"/>
  <c r="BI2036" i="67"/>
  <c r="AW2037" i="67"/>
  <c r="BA2037" i="67"/>
  <c r="BE2037" i="67"/>
  <c r="BI2037" i="67"/>
  <c r="AW2038" i="67"/>
  <c r="BA2038" i="67"/>
  <c r="BE2038" i="67"/>
  <c r="BI2038" i="67"/>
  <c r="AW2039" i="67"/>
  <c r="BA2039" i="67"/>
  <c r="BE2039" i="67"/>
  <c r="BI2039" i="67"/>
  <c r="AW2040" i="67"/>
  <c r="BA2040" i="67"/>
  <c r="BE2040" i="67"/>
  <c r="BI2040" i="67"/>
  <c r="AW2041" i="67"/>
  <c r="BA2041" i="67"/>
  <c r="BE2041" i="67"/>
  <c r="BI2041" i="67"/>
  <c r="AW2042" i="67"/>
  <c r="BA2042" i="67"/>
  <c r="BE2042" i="67"/>
  <c r="BI2042" i="67"/>
  <c r="AW2043" i="67"/>
  <c r="BA2043" i="67"/>
  <c r="BE2043" i="67"/>
  <c r="BI2043" i="67"/>
  <c r="AW2044" i="67"/>
  <c r="BA2044" i="67"/>
  <c r="BE2044" i="67"/>
  <c r="BI2044" i="67"/>
  <c r="AW2045" i="67"/>
  <c r="BA2045" i="67"/>
  <c r="BE2045" i="67"/>
  <c r="BI2045" i="67"/>
  <c r="AW2046" i="67"/>
  <c r="BA2046" i="67"/>
  <c r="BE2046" i="67"/>
  <c r="BI2046" i="67"/>
  <c r="AW2047" i="67"/>
  <c r="BA2047" i="67"/>
  <c r="BE2047" i="67"/>
  <c r="BI2047" i="67"/>
  <c r="AW2048" i="67"/>
  <c r="BA2048" i="67"/>
  <c r="BE2048" i="67"/>
  <c r="BI2048" i="67"/>
  <c r="AW2049" i="67"/>
  <c r="BA2049" i="67"/>
  <c r="BE2049" i="67"/>
  <c r="BI2049" i="67"/>
  <c r="AW2050" i="67"/>
  <c r="BA2050" i="67"/>
  <c r="BE2050" i="67"/>
  <c r="BI2050" i="67"/>
  <c r="AW2051" i="67"/>
  <c r="BA2051" i="67"/>
  <c r="BE2051" i="67"/>
  <c r="BI2051" i="67"/>
  <c r="AW2052" i="67"/>
  <c r="BA2052" i="67"/>
  <c r="BE2052" i="67"/>
  <c r="BI2052" i="67"/>
  <c r="AW2053" i="67"/>
  <c r="BA2053" i="67"/>
  <c r="BE2053" i="67"/>
  <c r="BI2053" i="67"/>
  <c r="AW2054" i="67"/>
  <c r="BA2054" i="67"/>
  <c r="BE2054" i="67"/>
  <c r="BI2054" i="67"/>
  <c r="AW2055" i="67"/>
  <c r="BA2055" i="67"/>
  <c r="BE2055" i="67"/>
  <c r="BI2055" i="67"/>
  <c r="AW2056" i="67"/>
  <c r="BA2056" i="67"/>
  <c r="BE2056" i="67"/>
  <c r="BI2056" i="67"/>
  <c r="AW2057" i="67"/>
  <c r="BA2057" i="67"/>
  <c r="BE2057" i="67"/>
  <c r="BI2057" i="67"/>
  <c r="AW2058" i="67"/>
  <c r="BA2058" i="67"/>
  <c r="BE2058" i="67"/>
  <c r="BI2058" i="67"/>
  <c r="AW2059" i="67"/>
  <c r="BA2059" i="67"/>
  <c r="BE2059" i="67"/>
  <c r="BI2059" i="67"/>
  <c r="AW2060" i="67"/>
  <c r="BA2060" i="67"/>
  <c r="BE2060" i="67"/>
  <c r="BI2060" i="67"/>
  <c r="AW2061" i="67"/>
  <c r="BA2061" i="67"/>
  <c r="BE2061" i="67"/>
  <c r="BI2061" i="67"/>
  <c r="AW2062" i="67"/>
  <c r="BA2062" i="67"/>
  <c r="BE2062" i="67"/>
  <c r="BI2062" i="67"/>
  <c r="AW2063" i="67"/>
  <c r="BA2063" i="67"/>
  <c r="BE2063" i="67"/>
  <c r="BI2063" i="67"/>
  <c r="AW2064" i="67"/>
  <c r="BA2064" i="67"/>
  <c r="BE2064" i="67"/>
  <c r="BI2064" i="67"/>
  <c r="AW2065" i="67"/>
  <c r="BA2065" i="67"/>
  <c r="BE2065" i="67"/>
  <c r="BI2065" i="67"/>
  <c r="AW2066" i="67"/>
  <c r="BA2066" i="67"/>
  <c r="BE2066" i="67"/>
  <c r="BI2066" i="67"/>
  <c r="AW2067" i="67"/>
  <c r="BA2067" i="67"/>
  <c r="BE2067" i="67"/>
  <c r="BI2067" i="67"/>
  <c r="AW2068" i="67"/>
  <c r="BA2068" i="67"/>
  <c r="BE2068" i="67"/>
  <c r="BI2068" i="67"/>
  <c r="AW2069" i="67"/>
  <c r="BA2069" i="67"/>
  <c r="BE2069" i="67"/>
  <c r="BI2069" i="67"/>
  <c r="AW2070" i="67"/>
  <c r="BA2070" i="67"/>
  <c r="BE2070" i="67"/>
  <c r="BI2070" i="67"/>
  <c r="AW2071" i="67"/>
  <c r="BA2071" i="67"/>
  <c r="BE2071" i="67"/>
  <c r="BI2071" i="67"/>
  <c r="AW2072" i="67"/>
  <c r="BA2072" i="67"/>
  <c r="BE2072" i="67"/>
  <c r="BI2072" i="67"/>
  <c r="AW2073" i="67"/>
  <c r="BA2073" i="67"/>
  <c r="BE2073" i="67"/>
  <c r="BI2073" i="67"/>
  <c r="AW2074" i="67"/>
  <c r="BA2074" i="67"/>
  <c r="BE2074" i="67"/>
  <c r="BI2074" i="67"/>
  <c r="AW2075" i="67"/>
  <c r="BA2075" i="67"/>
  <c r="BE2075" i="67"/>
  <c r="BI2075" i="67"/>
  <c r="AW2076" i="67"/>
  <c r="BA2076" i="67"/>
  <c r="BE2076" i="67"/>
  <c r="BI2076" i="67"/>
  <c r="AW2077" i="67"/>
  <c r="BA2077" i="67"/>
  <c r="BE2077" i="67"/>
  <c r="BI2077" i="67"/>
  <c r="AW2078" i="67"/>
  <c r="BA2078" i="67"/>
  <c r="BE2078" i="67"/>
  <c r="BI2078" i="67"/>
  <c r="AW2079" i="67"/>
  <c r="BA2079" i="67"/>
  <c r="BE2079" i="67"/>
  <c r="BI2079" i="67"/>
  <c r="AW2080" i="67"/>
  <c r="BA2080" i="67"/>
  <c r="BE2080" i="67"/>
  <c r="BI2080" i="67"/>
  <c r="AW2081" i="67"/>
  <c r="BA2081" i="67"/>
  <c r="BE2081" i="67"/>
  <c r="BI2081" i="67"/>
  <c r="AW2082" i="67"/>
  <c r="BA2082" i="67"/>
  <c r="BE2082" i="67"/>
  <c r="BI2082" i="67"/>
  <c r="AW2083" i="67"/>
  <c r="BA2083" i="67"/>
  <c r="BE2083" i="67"/>
  <c r="BI2083" i="67"/>
  <c r="AW2084" i="67"/>
  <c r="BA2084" i="67"/>
  <c r="BE2084" i="67"/>
  <c r="BI2084" i="67"/>
  <c r="AW2085" i="67"/>
  <c r="BA2085" i="67"/>
  <c r="BE2085" i="67"/>
  <c r="BI2085" i="67"/>
  <c r="AW2086" i="67"/>
  <c r="BA2086" i="67"/>
  <c r="BE2086" i="67"/>
  <c r="BI2086" i="67"/>
  <c r="AW2087" i="67"/>
  <c r="BA2087" i="67"/>
  <c r="BE2087" i="67"/>
  <c r="BI2087" i="67"/>
  <c r="AW2088" i="67"/>
  <c r="BA2088" i="67"/>
  <c r="BE2088" i="67"/>
  <c r="BI2088" i="67"/>
  <c r="AW2089" i="67"/>
  <c r="BA2089" i="67"/>
  <c r="BE2089" i="67"/>
  <c r="BI2089" i="67"/>
  <c r="AW2090" i="67"/>
  <c r="BA2090" i="67"/>
  <c r="BE2090" i="67"/>
  <c r="BI2090" i="67"/>
  <c r="AW2091" i="67"/>
  <c r="BA2091" i="67"/>
  <c r="BE2091" i="67"/>
  <c r="BI2091" i="67"/>
  <c r="AW2092" i="67"/>
  <c r="BA2092" i="67"/>
  <c r="BE2092" i="67"/>
  <c r="BI2092" i="67"/>
  <c r="AW2093" i="67"/>
  <c r="BA2093" i="67"/>
  <c r="BE2093" i="67"/>
  <c r="BI2093" i="67"/>
  <c r="AW2094" i="67"/>
  <c r="BA2094" i="67"/>
  <c r="BE2094" i="67"/>
  <c r="BI2094" i="67"/>
  <c r="AW2095" i="67"/>
  <c r="BA2095" i="67"/>
  <c r="BE2095" i="67"/>
  <c r="BI2095" i="67"/>
  <c r="AW2096" i="67"/>
  <c r="BA2096" i="67"/>
  <c r="BE2096" i="67"/>
  <c r="BI2096" i="67"/>
  <c r="AW2097" i="67"/>
  <c r="BA2097" i="67"/>
  <c r="BE2097" i="67"/>
  <c r="BI2097" i="67"/>
  <c r="AW2098" i="67"/>
  <c r="BA2098" i="67"/>
  <c r="BE2098" i="67"/>
  <c r="BI2098" i="67"/>
  <c r="AW2099" i="67"/>
  <c r="BA2099" i="67"/>
  <c r="BE2099" i="67"/>
  <c r="BI2099" i="67"/>
  <c r="AW2100" i="67"/>
  <c r="BA2100" i="67"/>
  <c r="BE2100" i="67"/>
  <c r="BI2100" i="67"/>
  <c r="AW2101" i="67"/>
  <c r="BA2101" i="67"/>
  <c r="BE2101" i="67"/>
  <c r="BI2101" i="67"/>
  <c r="AW2102" i="67"/>
  <c r="BA2102" i="67"/>
  <c r="BE2102" i="67"/>
  <c r="BI2102" i="67"/>
  <c r="AW2103" i="67"/>
  <c r="BA2103" i="67"/>
  <c r="BE2103" i="67"/>
  <c r="BI2103" i="67"/>
  <c r="AW2104" i="67"/>
  <c r="BA2104" i="67"/>
  <c r="BE2104" i="67"/>
  <c r="BI2104" i="67"/>
  <c r="AW2105" i="67"/>
  <c r="BA2105" i="67"/>
  <c r="BE2105" i="67"/>
  <c r="BI2105" i="67"/>
  <c r="AW2106" i="67"/>
  <c r="BA2106" i="67"/>
  <c r="BE2106" i="67"/>
  <c r="BI2106" i="67"/>
  <c r="AW2107" i="67"/>
  <c r="BA2107" i="67"/>
  <c r="BE2107" i="67"/>
  <c r="BI2107" i="67"/>
  <c r="AW2108" i="67"/>
  <c r="BA2108" i="67"/>
  <c r="BE2108" i="67"/>
  <c r="BI2108" i="67"/>
  <c r="AW2109" i="67"/>
  <c r="BA2109" i="67"/>
  <c r="BE2109" i="67"/>
  <c r="BI2109" i="67"/>
  <c r="AW2110" i="67"/>
  <c r="BA2110" i="67"/>
  <c r="BE2110" i="67"/>
  <c r="BI2110" i="67"/>
  <c r="AW2111" i="67"/>
  <c r="BA2111" i="67"/>
  <c r="BE2111" i="67"/>
  <c r="BI2111" i="67"/>
  <c r="AW2112" i="67"/>
  <c r="BA2112" i="67"/>
  <c r="BE2112" i="67"/>
  <c r="BI2112" i="67"/>
  <c r="AW2113" i="67"/>
  <c r="BA2113" i="67"/>
  <c r="BE2113" i="67"/>
  <c r="BI2113" i="67"/>
  <c r="AW2114" i="67"/>
  <c r="BA2114" i="67"/>
  <c r="BE2114" i="67"/>
  <c r="BI2114" i="67"/>
  <c r="AW2115" i="67"/>
  <c r="BA2115" i="67"/>
  <c r="BE2115" i="67"/>
  <c r="BI2115" i="67"/>
  <c r="AW2116" i="67"/>
  <c r="BA2116" i="67"/>
  <c r="BE2116" i="67"/>
  <c r="BI2116" i="67"/>
  <c r="AW2117" i="67"/>
  <c r="BA2117" i="67"/>
  <c r="BE2117" i="67"/>
  <c r="BI2117" i="67"/>
  <c r="AW2118" i="67"/>
  <c r="BA2118" i="67"/>
  <c r="BE2118" i="67"/>
  <c r="BI2118" i="67"/>
  <c r="AW2119" i="67"/>
  <c r="BA2119" i="67"/>
  <c r="BE2119" i="67"/>
  <c r="BI2119" i="67"/>
  <c r="AW2120" i="67"/>
  <c r="BA2120" i="67"/>
  <c r="BE2120" i="67"/>
  <c r="BI2120" i="67"/>
  <c r="AW2121" i="67"/>
  <c r="BA2121" i="67"/>
  <c r="BE2121" i="67"/>
  <c r="BI2121" i="67"/>
  <c r="AW2122" i="67"/>
  <c r="BA2122" i="67"/>
  <c r="BE2122" i="67"/>
  <c r="BI2122" i="67"/>
  <c r="AW2123" i="67"/>
  <c r="BA2123" i="67"/>
  <c r="BE2123" i="67"/>
  <c r="BI2123" i="67"/>
  <c r="AW2124" i="67"/>
  <c r="BA2124" i="67"/>
  <c r="BE2124" i="67"/>
  <c r="BI2124" i="67"/>
  <c r="AW2125" i="67"/>
  <c r="BA2125" i="67"/>
  <c r="BE2125" i="67"/>
  <c r="BI2125" i="67"/>
  <c r="AW2126" i="67"/>
  <c r="BA2126" i="67"/>
  <c r="BE2126" i="67"/>
  <c r="BI2126" i="67"/>
  <c r="AW2127" i="67"/>
  <c r="BA2127" i="67"/>
  <c r="BE2127" i="67"/>
  <c r="BI2127" i="67"/>
  <c r="AW2128" i="67"/>
  <c r="BA2128" i="67"/>
  <c r="BE2128" i="67"/>
  <c r="BI2128" i="67"/>
  <c r="AW2129" i="67"/>
  <c r="BA2129" i="67"/>
  <c r="BE2129" i="67"/>
  <c r="BI2129" i="67"/>
  <c r="AW2130" i="67"/>
  <c r="BA2130" i="67"/>
  <c r="BE2130" i="67"/>
  <c r="BI2130" i="67"/>
  <c r="AW2131" i="67"/>
  <c r="BA2131" i="67"/>
  <c r="BE2131" i="67"/>
  <c r="BI2131" i="67"/>
  <c r="AW2132" i="67"/>
  <c r="BA2132" i="67"/>
  <c r="BE2132" i="67"/>
  <c r="BI2132" i="67"/>
  <c r="AW2133" i="67"/>
  <c r="BA2133" i="67"/>
  <c r="BE2133" i="67"/>
  <c r="BI2133" i="67"/>
  <c r="AW2134" i="67"/>
  <c r="BA2134" i="67"/>
  <c r="BE2134" i="67"/>
  <c r="BI2134" i="67"/>
  <c r="AW2135" i="67"/>
  <c r="BA2135" i="67"/>
  <c r="BE2135" i="67"/>
  <c r="BI2135" i="67"/>
  <c r="AW2136" i="67"/>
  <c r="BA2136" i="67"/>
  <c r="BE2136" i="67"/>
  <c r="BI2136" i="67"/>
  <c r="AW2137" i="67"/>
  <c r="BA2137" i="67"/>
  <c r="BE2137" i="67"/>
  <c r="BI2137" i="67"/>
  <c r="AW2138" i="67"/>
  <c r="BA2138" i="67"/>
  <c r="BE2138" i="67"/>
  <c r="BI2138" i="67"/>
  <c r="AW2139" i="67"/>
  <c r="BA2139" i="67"/>
  <c r="BE2139" i="67"/>
  <c r="BI2139" i="67"/>
  <c r="AW2140" i="67"/>
  <c r="BA2140" i="67"/>
  <c r="BE2140" i="67"/>
  <c r="BI2140" i="67"/>
  <c r="AW2141" i="67"/>
  <c r="BA2141" i="67"/>
  <c r="BE2141" i="67"/>
  <c r="BI2141" i="67"/>
  <c r="AW2142" i="67"/>
  <c r="BA2142" i="67"/>
  <c r="BE2142" i="67"/>
  <c r="BI2142" i="67"/>
  <c r="AW2143" i="67"/>
  <c r="BA2143" i="67"/>
  <c r="BE2143" i="67"/>
  <c r="BI2143" i="67"/>
  <c r="AW2144" i="67"/>
  <c r="BA2144" i="67"/>
  <c r="BE2144" i="67"/>
  <c r="BI2144" i="67"/>
  <c r="AW2145" i="67"/>
  <c r="BA2145" i="67"/>
  <c r="BE2145" i="67"/>
  <c r="BI2145" i="67"/>
  <c r="AW2146" i="67"/>
  <c r="BA2146" i="67"/>
  <c r="BE2146" i="67"/>
  <c r="BI2146" i="67"/>
  <c r="AW2147" i="67"/>
  <c r="BA2147" i="67"/>
  <c r="BE2147" i="67"/>
  <c r="BI2147" i="67"/>
  <c r="AW2148" i="67"/>
  <c r="BA2148" i="67"/>
  <c r="BE2148" i="67"/>
  <c r="BI2148" i="67"/>
  <c r="AW2149" i="67"/>
  <c r="BA2149" i="67"/>
  <c r="BE2149" i="67"/>
  <c r="BI2149" i="67"/>
  <c r="AW2150" i="67"/>
  <c r="BA2150" i="67"/>
  <c r="BE2150" i="67"/>
  <c r="BI2150" i="67"/>
  <c r="AW2151" i="67"/>
  <c r="BA2151" i="67"/>
  <c r="BE2151" i="67"/>
  <c r="BI2151" i="67"/>
  <c r="AW2152" i="67"/>
  <c r="BA2152" i="67"/>
  <c r="BE2152" i="67"/>
  <c r="BI2152" i="67"/>
  <c r="AW2153" i="67"/>
  <c r="BA2153" i="67"/>
  <c r="BE2153" i="67"/>
  <c r="BI2153" i="67"/>
  <c r="AW2154" i="67"/>
  <c r="BA2154" i="67"/>
  <c r="BE2154" i="67"/>
  <c r="BI2154" i="67"/>
  <c r="AW2155" i="67"/>
  <c r="BA2155" i="67"/>
  <c r="BE2155" i="67"/>
  <c r="BI2155" i="67"/>
  <c r="AW2156" i="67"/>
  <c r="BA2156" i="67"/>
  <c r="BE2156" i="67"/>
  <c r="BI2156" i="67"/>
  <c r="AW2157" i="67"/>
  <c r="BA2157" i="67"/>
  <c r="BE2157" i="67"/>
  <c r="BI2157" i="67"/>
  <c r="AW2158" i="67"/>
  <c r="BA2158" i="67"/>
  <c r="BE2158" i="67"/>
  <c r="BI2158" i="67"/>
  <c r="AW2159" i="67"/>
  <c r="BA2159" i="67"/>
  <c r="BE2159" i="67"/>
  <c r="BI2159" i="67"/>
  <c r="AW2160" i="67"/>
  <c r="BA2160" i="67"/>
  <c r="BE2160" i="67"/>
  <c r="BI2160" i="67"/>
  <c r="AW2161" i="67"/>
  <c r="BA2161" i="67"/>
  <c r="BE2161" i="67"/>
  <c r="BI2161" i="67"/>
  <c r="AW2162" i="67"/>
  <c r="BA2162" i="67"/>
  <c r="BE2162" i="67"/>
  <c r="BI2162" i="67"/>
  <c r="AW2163" i="67"/>
  <c r="BA2163" i="67"/>
  <c r="BE2163" i="67"/>
  <c r="BI2163" i="67"/>
  <c r="AW2164" i="67"/>
  <c r="BA2164" i="67"/>
  <c r="BE2164" i="67"/>
  <c r="BI2164" i="67"/>
  <c r="AW2165" i="67"/>
  <c r="BA2165" i="67"/>
  <c r="BE2165" i="67"/>
  <c r="BI2165" i="67"/>
  <c r="AW2166" i="67"/>
  <c r="BA2166" i="67"/>
  <c r="BE2166" i="67"/>
  <c r="BI2166" i="67"/>
  <c r="AW2167" i="67"/>
  <c r="BA2167" i="67"/>
  <c r="BE2167" i="67"/>
  <c r="BI2167" i="67"/>
  <c r="AW2168" i="67"/>
  <c r="BA2168" i="67"/>
  <c r="BE2168" i="67"/>
  <c r="BI2168" i="67"/>
  <c r="AW2169" i="67"/>
  <c r="BA2169" i="67"/>
  <c r="BE2169" i="67"/>
  <c r="BI2169" i="67"/>
  <c r="AW2170" i="67"/>
  <c r="BA2170" i="67"/>
  <c r="BE2170" i="67"/>
  <c r="BI2170" i="67"/>
  <c r="AW2171" i="67"/>
  <c r="BA2171" i="67"/>
  <c r="BE2171" i="67"/>
  <c r="BI2171" i="67"/>
  <c r="AW2172" i="67"/>
  <c r="BA2172" i="67"/>
  <c r="BE2172" i="67"/>
  <c r="BI2172" i="67"/>
  <c r="AW2173" i="67"/>
  <c r="BA2173" i="67"/>
  <c r="BE2173" i="67"/>
  <c r="BI2173" i="67"/>
  <c r="AW2174" i="67"/>
  <c r="BA2174" i="67"/>
  <c r="BE2174" i="67"/>
  <c r="BI2174" i="67"/>
  <c r="AW2175" i="67"/>
  <c r="BA2175" i="67"/>
  <c r="BE2175" i="67"/>
  <c r="BI2175" i="67"/>
  <c r="AW2176" i="67"/>
  <c r="BA2176" i="67"/>
  <c r="BE2176" i="67"/>
  <c r="BI2176" i="67"/>
  <c r="AW2177" i="67"/>
  <c r="BA2177" i="67"/>
  <c r="BE2177" i="67"/>
  <c r="BI2177" i="67"/>
  <c r="AW2178" i="67"/>
  <c r="BA2178" i="67"/>
  <c r="BE2178" i="67"/>
  <c r="BI2178" i="67"/>
  <c r="AW2179" i="67"/>
  <c r="BA2179" i="67"/>
  <c r="BE2179" i="67"/>
  <c r="BI2179" i="67"/>
  <c r="AW2180" i="67"/>
  <c r="BA2180" i="67"/>
  <c r="BE2180" i="67"/>
  <c r="BI2180" i="67"/>
  <c r="AW2181" i="67"/>
  <c r="BA2181" i="67"/>
  <c r="BE2181" i="67"/>
  <c r="BI2181" i="67"/>
  <c r="AW2182" i="67"/>
  <c r="BA2182" i="67"/>
  <c r="BE2182" i="67"/>
  <c r="BI2182" i="67"/>
  <c r="AW2183" i="67"/>
  <c r="BA2183" i="67"/>
  <c r="BE2183" i="67"/>
  <c r="BI2183" i="67"/>
  <c r="AW2184" i="67"/>
  <c r="BA2184" i="67"/>
  <c r="BE2184" i="67"/>
  <c r="BI2184" i="67"/>
  <c r="AW2185" i="67"/>
  <c r="BA2185" i="67"/>
  <c r="BE2185" i="67"/>
  <c r="BI2185" i="67"/>
  <c r="AW2186" i="67"/>
  <c r="BA2186" i="67"/>
  <c r="BE2186" i="67"/>
  <c r="BI2186" i="67"/>
  <c r="AW2187" i="67"/>
  <c r="BA2187" i="67"/>
  <c r="BE2187" i="67"/>
  <c r="BI2187" i="67"/>
  <c r="AW2188" i="67"/>
  <c r="BA2188" i="67"/>
  <c r="BE2188" i="67"/>
  <c r="BI2188" i="67"/>
  <c r="AW2189" i="67"/>
  <c r="BA2189" i="67"/>
  <c r="BE2189" i="67"/>
  <c r="BI2189" i="67"/>
  <c r="AW2190" i="67"/>
  <c r="BA2190" i="67"/>
  <c r="BE2190" i="67"/>
  <c r="BI2190" i="67"/>
  <c r="AW2191" i="67"/>
  <c r="BA2191" i="67"/>
  <c r="BE2191" i="67"/>
  <c r="BI2191" i="67"/>
  <c r="AW2192" i="67"/>
  <c r="BA2192" i="67"/>
  <c r="BE2192" i="67"/>
  <c r="BI2192" i="67"/>
  <c r="AW2193" i="67"/>
  <c r="BA2193" i="67"/>
  <c r="BE2193" i="67"/>
  <c r="BI2193" i="67"/>
  <c r="AW2194" i="67"/>
  <c r="BA2194" i="67"/>
  <c r="BE2194" i="67"/>
  <c r="BI2194" i="67"/>
  <c r="AW2195" i="67"/>
  <c r="BA2195" i="67"/>
  <c r="BE2195" i="67"/>
  <c r="BI2195" i="67"/>
  <c r="AW2196" i="67"/>
  <c r="BA2196" i="67"/>
  <c r="BE2196" i="67"/>
  <c r="BI2196" i="67"/>
  <c r="AW2197" i="67"/>
  <c r="BA2197" i="67"/>
  <c r="BE2197" i="67"/>
  <c r="BI2197" i="67"/>
  <c r="AW2198" i="67"/>
  <c r="BA2198" i="67"/>
  <c r="BE2198" i="67"/>
  <c r="BI2198" i="67"/>
  <c r="AW2199" i="67"/>
  <c r="BA2199" i="67"/>
  <c r="BE2199" i="67"/>
  <c r="BI2199" i="67"/>
  <c r="AW2200" i="67"/>
  <c r="BA2200" i="67"/>
  <c r="BE2200" i="67"/>
  <c r="BI2200" i="67"/>
  <c r="AW2201" i="67"/>
  <c r="BA2201" i="67"/>
  <c r="BE2201" i="67"/>
  <c r="BI2201" i="67"/>
  <c r="AW2202" i="67"/>
  <c r="BA2202" i="67"/>
  <c r="BE2202" i="67"/>
  <c r="BI2202" i="67"/>
  <c r="AW2203" i="67"/>
  <c r="BA2203" i="67"/>
  <c r="BE2203" i="67"/>
  <c r="BI2203" i="67"/>
  <c r="AW2204" i="67"/>
  <c r="BA2204" i="67"/>
  <c r="BE2204" i="67"/>
  <c r="BI2204" i="67"/>
  <c r="AW2205" i="67"/>
  <c r="BA2205" i="67"/>
  <c r="BE2205" i="67"/>
  <c r="BI2205" i="67"/>
  <c r="AW2206" i="67"/>
  <c r="BA2206" i="67"/>
  <c r="BE2206" i="67"/>
  <c r="BI2206" i="67"/>
  <c r="AW2207" i="67"/>
  <c r="BA2207" i="67"/>
  <c r="BE2207" i="67"/>
  <c r="BI2207" i="67"/>
  <c r="AW2208" i="67"/>
  <c r="BA2208" i="67"/>
  <c r="BE2208" i="67"/>
  <c r="BI2208" i="67"/>
  <c r="AW2209" i="67"/>
  <c r="BA2209" i="67"/>
  <c r="BE2209" i="67"/>
  <c r="BI2209" i="67"/>
  <c r="AW2210" i="67"/>
  <c r="BA2210" i="67"/>
  <c r="BE2210" i="67"/>
  <c r="BI2210" i="67"/>
  <c r="AW2211" i="67"/>
  <c r="BA2211" i="67"/>
  <c r="BE2211" i="67"/>
  <c r="BI2211" i="67"/>
  <c r="AW2212" i="67"/>
  <c r="BA2212" i="67"/>
  <c r="BE2212" i="67"/>
  <c r="BI2212" i="67"/>
  <c r="AW2213" i="67"/>
  <c r="BA2213" i="67"/>
  <c r="BE2213" i="67"/>
  <c r="BI2213" i="67"/>
  <c r="AW2214" i="67"/>
  <c r="BA2214" i="67"/>
  <c r="BE2214" i="67"/>
  <c r="BI2214" i="67"/>
  <c r="AW2215" i="67"/>
  <c r="BA2215" i="67"/>
  <c r="BE2215" i="67"/>
  <c r="BI2215" i="67"/>
  <c r="AW2216" i="67"/>
  <c r="BA2216" i="67"/>
  <c r="BE2216" i="67"/>
  <c r="BI2216" i="67"/>
  <c r="AW2217" i="67"/>
  <c r="BA2217" i="67"/>
  <c r="BE2217" i="67"/>
  <c r="BI2217" i="67"/>
  <c r="AW2218" i="67"/>
  <c r="BA2218" i="67"/>
  <c r="BE2218" i="67"/>
  <c r="BI2218" i="67"/>
  <c r="AW2219" i="67"/>
  <c r="BA2219" i="67"/>
  <c r="BE2219" i="67"/>
  <c r="BI2219" i="67"/>
  <c r="AW2220" i="67"/>
  <c r="BA2220" i="67"/>
  <c r="BE2220" i="67"/>
  <c r="BI2220" i="67"/>
  <c r="AW2221" i="67"/>
  <c r="BA2221" i="67"/>
  <c r="BE2221" i="67"/>
  <c r="BI2221" i="67"/>
  <c r="AW2222" i="67"/>
  <c r="BA2222" i="67"/>
  <c r="BE2222" i="67"/>
  <c r="BI2222" i="67"/>
  <c r="AW2223" i="67"/>
  <c r="BA2223" i="67"/>
  <c r="BE2223" i="67"/>
  <c r="BI2223" i="67"/>
  <c r="AW2224" i="67"/>
  <c r="BA2224" i="67"/>
  <c r="BE2224" i="67"/>
  <c r="BI2224" i="67"/>
  <c r="AW2225" i="67"/>
  <c r="BA2225" i="67"/>
  <c r="BE2225" i="67"/>
  <c r="BI2225" i="67"/>
  <c r="AW2226" i="67"/>
  <c r="BA2226" i="67"/>
  <c r="BE2226" i="67"/>
  <c r="BI2226" i="67"/>
  <c r="AW2227" i="67"/>
  <c r="BA2227" i="67"/>
  <c r="BE2227" i="67"/>
  <c r="BI2227" i="67"/>
  <c r="AW2228" i="67"/>
  <c r="BA2228" i="67"/>
  <c r="BE2228" i="67"/>
  <c r="BI2228" i="67"/>
  <c r="AW2229" i="67"/>
  <c r="BA2229" i="67"/>
  <c r="BE2229" i="67"/>
  <c r="BI2229" i="67"/>
  <c r="AW2230" i="67"/>
  <c r="BA2230" i="67"/>
  <c r="BE2230" i="67"/>
  <c r="BI2230" i="67"/>
  <c r="AW2231" i="67"/>
  <c r="BA2231" i="67"/>
  <c r="BE2231" i="67"/>
  <c r="BI2231" i="67"/>
  <c r="AW2232" i="67"/>
  <c r="BA2232" i="67"/>
  <c r="BE2232" i="67"/>
  <c r="BI2232" i="67"/>
  <c r="AW2233" i="67"/>
  <c r="BA2233" i="67"/>
  <c r="BE2233" i="67"/>
  <c r="BI2233" i="67"/>
  <c r="AW2234" i="67"/>
  <c r="BA2234" i="67"/>
  <c r="BE2234" i="67"/>
  <c r="BI2234" i="67"/>
  <c r="AW2235" i="67"/>
  <c r="BA2235" i="67"/>
  <c r="BE2235" i="67"/>
  <c r="BI2235" i="67"/>
  <c r="AW2236" i="67"/>
  <c r="BA2236" i="67"/>
  <c r="BE2236" i="67"/>
  <c r="BI2236" i="67"/>
  <c r="AW2237" i="67"/>
  <c r="BA2237" i="67"/>
  <c r="BE2237" i="67"/>
  <c r="BI2237" i="67"/>
  <c r="AW2238" i="67"/>
  <c r="BA2238" i="67"/>
  <c r="BE2238" i="67"/>
  <c r="BI2238" i="67"/>
  <c r="AW2239" i="67"/>
  <c r="BA2239" i="67"/>
  <c r="BE2239" i="67"/>
  <c r="BI2239" i="67"/>
  <c r="AW2240" i="67"/>
  <c r="BA2240" i="67"/>
  <c r="BE2240" i="67"/>
  <c r="BI2240" i="67"/>
  <c r="AW2241" i="67"/>
  <c r="BA2241" i="67"/>
  <c r="BE2241" i="67"/>
  <c r="BI2241" i="67"/>
  <c r="AW2242" i="67"/>
  <c r="BA2242" i="67"/>
  <c r="BE2242" i="67"/>
  <c r="BI2242" i="67"/>
  <c r="AW2243" i="67"/>
  <c r="BA2243" i="67"/>
  <c r="BE2243" i="67"/>
  <c r="BI2243" i="67"/>
  <c r="AW2244" i="67"/>
  <c r="BA2244" i="67"/>
  <c r="BE2244" i="67"/>
  <c r="BI2244" i="67"/>
  <c r="AW2245" i="67"/>
  <c r="BA2245" i="67"/>
  <c r="BE2245" i="67"/>
  <c r="BI2245" i="67"/>
  <c r="AW2246" i="67"/>
  <c r="BA2246" i="67"/>
  <c r="BE2246" i="67"/>
  <c r="BI2246" i="67"/>
  <c r="AW2247" i="67"/>
  <c r="BA2247" i="67"/>
  <c r="BE2247" i="67"/>
  <c r="BI2247" i="67"/>
  <c r="AW2248" i="67"/>
  <c r="BA2248" i="67"/>
  <c r="BE2248" i="67"/>
  <c r="BI2248" i="67"/>
  <c r="AW2249" i="67"/>
  <c r="BA2249" i="67"/>
  <c r="BE2249" i="67"/>
  <c r="BI2249" i="67"/>
  <c r="AW2250" i="67"/>
  <c r="BA2250" i="67"/>
  <c r="BE2250" i="67"/>
  <c r="BI2250" i="67"/>
  <c r="AW2251" i="67"/>
  <c r="BA2251" i="67"/>
  <c r="BE2251" i="67"/>
  <c r="BI2251" i="67"/>
  <c r="AW2252" i="67"/>
  <c r="BA2252" i="67"/>
  <c r="BE2252" i="67"/>
  <c r="BI2252" i="67"/>
  <c r="AW2253" i="67"/>
  <c r="BA2253" i="67"/>
  <c r="BE2253" i="67"/>
  <c r="BI2253" i="67"/>
  <c r="AW2254" i="67"/>
  <c r="BA2254" i="67"/>
  <c r="BE2254" i="67"/>
  <c r="BI2254" i="67"/>
  <c r="AW2255" i="67"/>
  <c r="BA2255" i="67"/>
  <c r="BE2255" i="67"/>
  <c r="BI2255" i="67"/>
  <c r="AW2256" i="67"/>
  <c r="BA2256" i="67"/>
  <c r="BE2256" i="67"/>
  <c r="BI2256" i="67"/>
  <c r="AW2257" i="67"/>
  <c r="BA2257" i="67"/>
  <c r="BE2257" i="67"/>
  <c r="BI2257" i="67"/>
  <c r="AW2258" i="67"/>
  <c r="BA2258" i="67"/>
  <c r="BE2258" i="67"/>
  <c r="BI2258" i="67"/>
  <c r="AW2259" i="67"/>
  <c r="BA2259" i="67"/>
  <c r="BE2259" i="67"/>
  <c r="BI2259" i="67"/>
  <c r="AW2260" i="67"/>
  <c r="BA2260" i="67"/>
  <c r="BE2260" i="67"/>
  <c r="BI2260" i="67"/>
  <c r="AW2261" i="67"/>
  <c r="BA2261" i="67"/>
  <c r="BE2261" i="67"/>
  <c r="BI2261" i="67"/>
  <c r="AW2262" i="67"/>
  <c r="BA2262" i="67"/>
  <c r="BE2262" i="67"/>
  <c r="BI2262" i="67"/>
  <c r="AW2263" i="67"/>
  <c r="BA2263" i="67"/>
  <c r="BE2263" i="67"/>
  <c r="BI2263" i="67"/>
  <c r="AW2264" i="67"/>
  <c r="BA2264" i="67"/>
  <c r="BE2264" i="67"/>
  <c r="BI2264" i="67"/>
  <c r="AW2265" i="67"/>
  <c r="BA2265" i="67"/>
  <c r="BE2265" i="67"/>
  <c r="BI2265" i="67"/>
  <c r="AW2266" i="67"/>
  <c r="BA2266" i="67"/>
  <c r="BE2266" i="67"/>
  <c r="BI2266" i="67"/>
  <c r="AW2267" i="67"/>
  <c r="BA2267" i="67"/>
  <c r="BE2267" i="67"/>
  <c r="BI2267" i="67"/>
  <c r="AW2268" i="67"/>
  <c r="BA2268" i="67"/>
  <c r="BE2268" i="67"/>
  <c r="BI2268" i="67"/>
  <c r="AW2269" i="67"/>
  <c r="BA2269" i="67"/>
  <c r="BE2269" i="67"/>
  <c r="BI2269" i="67"/>
  <c r="AW2270" i="67"/>
  <c r="BA2270" i="67"/>
  <c r="BE2270" i="67"/>
  <c r="BI2270" i="67"/>
  <c r="AW2271" i="67"/>
  <c r="BA2271" i="67"/>
  <c r="BE2271" i="67"/>
  <c r="BI2271" i="67"/>
  <c r="AW2272" i="67"/>
  <c r="BA2272" i="67"/>
  <c r="BE2272" i="67"/>
  <c r="BI2272" i="67"/>
  <c r="AW2273" i="67"/>
  <c r="BA2273" i="67"/>
  <c r="BE2273" i="67"/>
  <c r="BI2273" i="67"/>
  <c r="AW2274" i="67"/>
  <c r="BA2274" i="67"/>
  <c r="BE2274" i="67"/>
  <c r="BI2274" i="67"/>
  <c r="AW2275" i="67"/>
  <c r="BA2275" i="67"/>
  <c r="BE2275" i="67"/>
  <c r="BI2275" i="67"/>
  <c r="AW2276" i="67"/>
  <c r="BA2276" i="67"/>
  <c r="BE2276" i="67"/>
  <c r="BI2276" i="67"/>
  <c r="AW2277" i="67"/>
  <c r="BA2277" i="67"/>
  <c r="BE2277" i="67"/>
  <c r="BI2277" i="67"/>
  <c r="AW2278" i="67"/>
  <c r="BA2278" i="67"/>
  <c r="BE2278" i="67"/>
  <c r="BI2278" i="67"/>
  <c r="AW2279" i="67"/>
  <c r="BA2279" i="67"/>
  <c r="BE2279" i="67"/>
  <c r="BI2279" i="67"/>
  <c r="AW2280" i="67"/>
  <c r="BA2280" i="67"/>
  <c r="BE2280" i="67"/>
  <c r="BI2280" i="67"/>
  <c r="AW2281" i="67"/>
  <c r="BA2281" i="67"/>
  <c r="BE2281" i="67"/>
  <c r="BI2281" i="67"/>
  <c r="AW2282" i="67"/>
  <c r="BA2282" i="67"/>
  <c r="BE2282" i="67"/>
  <c r="BI2282" i="67"/>
  <c r="AW2283" i="67"/>
  <c r="BA2283" i="67"/>
  <c r="BE2283" i="67"/>
  <c r="BI2283" i="67"/>
  <c r="AW2284" i="67"/>
  <c r="BA2284" i="67"/>
  <c r="BE2284" i="67"/>
  <c r="BI2284" i="67"/>
  <c r="AW2285" i="67"/>
  <c r="BA2285" i="67"/>
  <c r="BE2285" i="67"/>
  <c r="BI2285" i="67"/>
  <c r="AW2286" i="67"/>
  <c r="BA2286" i="67"/>
  <c r="BE2286" i="67"/>
  <c r="BI2286" i="67"/>
  <c r="AW2287" i="67"/>
  <c r="BA2287" i="67"/>
  <c r="BE2287" i="67"/>
  <c r="BI2287" i="67"/>
  <c r="AW2288" i="67"/>
  <c r="BA2288" i="67"/>
  <c r="BE2288" i="67"/>
  <c r="BI2288" i="67"/>
  <c r="AW2289" i="67"/>
  <c r="BA2289" i="67"/>
  <c r="BE2289" i="67"/>
  <c r="BI2289" i="67"/>
  <c r="AW2290" i="67"/>
  <c r="BA2290" i="67"/>
  <c r="BE2290" i="67"/>
  <c r="BI2290" i="67"/>
  <c r="AW2291" i="67"/>
  <c r="BA2291" i="67"/>
  <c r="BE2291" i="67"/>
  <c r="BI2291" i="67"/>
  <c r="AW2292" i="67"/>
  <c r="BA2292" i="67"/>
  <c r="BE2292" i="67"/>
  <c r="BI2292" i="67"/>
  <c r="AW2293" i="67"/>
  <c r="BA2293" i="67"/>
  <c r="BE2293" i="67"/>
  <c r="BI2293" i="67"/>
  <c r="AW2294" i="67"/>
  <c r="BA2294" i="67"/>
  <c r="BE2294" i="67"/>
  <c r="BI2294" i="67"/>
  <c r="AW2295" i="67"/>
  <c r="BA2295" i="67"/>
  <c r="BE2295" i="67"/>
  <c r="BI2295" i="67"/>
  <c r="AW2296" i="67"/>
  <c r="BA2296" i="67"/>
  <c r="BE2296" i="67"/>
  <c r="BI2296" i="67"/>
  <c r="AW2297" i="67"/>
  <c r="BA2297" i="67"/>
  <c r="BE2297" i="67"/>
  <c r="BI2297" i="67"/>
  <c r="AW2298" i="67"/>
  <c r="BA2298" i="67"/>
  <c r="BE2298" i="67"/>
  <c r="BI2298" i="67"/>
  <c r="AW2299" i="67"/>
  <c r="BA2299" i="67"/>
  <c r="BE2299" i="67"/>
  <c r="BI2299" i="67"/>
  <c r="AW2300" i="67"/>
  <c r="BA2300" i="67"/>
  <c r="BE2300" i="67"/>
  <c r="BI2300" i="67"/>
  <c r="AW2301" i="67"/>
  <c r="BA2301" i="67"/>
  <c r="BE2301" i="67"/>
  <c r="BI2301" i="67"/>
  <c r="AW2302" i="67"/>
  <c r="BA2302" i="67"/>
  <c r="BE2302" i="67"/>
  <c r="BI2302" i="67"/>
  <c r="AW2303" i="67"/>
  <c r="BA2303" i="67"/>
  <c r="BE2303" i="67"/>
  <c r="BI2303" i="67"/>
  <c r="AW2304" i="67"/>
  <c r="BA2304" i="67"/>
  <c r="BE2304" i="67"/>
  <c r="BI2304" i="67"/>
  <c r="AW2305" i="67"/>
  <c r="BA2305" i="67"/>
  <c r="BE2305" i="67"/>
  <c r="BI2305" i="67"/>
  <c r="AW2306" i="67"/>
  <c r="BA2306" i="67"/>
  <c r="BE2306" i="67"/>
  <c r="BI2306" i="67"/>
  <c r="AW2307" i="67"/>
  <c r="BA2307" i="67"/>
  <c r="BE2307" i="67"/>
  <c r="BI2307" i="67"/>
  <c r="AW2308" i="67"/>
  <c r="BA2308" i="67"/>
  <c r="BE2308" i="67"/>
  <c r="BI2308" i="67"/>
  <c r="AW2309" i="67"/>
  <c r="BA2309" i="67"/>
  <c r="BE2309" i="67"/>
  <c r="BI2309" i="67"/>
  <c r="AW2310" i="67"/>
  <c r="BA2310" i="67"/>
  <c r="BE2310" i="67"/>
  <c r="BI2310" i="67"/>
  <c r="AW2311" i="67"/>
  <c r="BA2311" i="67"/>
  <c r="BE2311" i="67"/>
  <c r="BI2311" i="67"/>
  <c r="AW2312" i="67"/>
  <c r="BA2312" i="67"/>
  <c r="BE2312" i="67"/>
  <c r="BI2312" i="67"/>
  <c r="AW2313" i="67"/>
  <c r="BA2313" i="67"/>
  <c r="BE2313" i="67"/>
  <c r="BI2313" i="67"/>
  <c r="AW2314" i="67"/>
  <c r="BA2314" i="67"/>
  <c r="BE2314" i="67"/>
  <c r="BI2314" i="67"/>
  <c r="AW2315" i="67"/>
  <c r="BA2315" i="67"/>
  <c r="BE2315" i="67"/>
  <c r="BI2315" i="67"/>
  <c r="AW2316" i="67"/>
  <c r="BA2316" i="67"/>
  <c r="BE2316" i="67"/>
  <c r="BI2316" i="67"/>
  <c r="AW2317" i="67"/>
  <c r="BA2317" i="67"/>
  <c r="BE2317" i="67"/>
  <c r="BI2317" i="67"/>
  <c r="AW2318" i="67"/>
  <c r="BA2318" i="67"/>
  <c r="BE2318" i="67"/>
  <c r="BI2318" i="67"/>
  <c r="AW2319" i="67"/>
  <c r="BA2319" i="67"/>
  <c r="BE2319" i="67"/>
  <c r="BI2319" i="67"/>
  <c r="AW2320" i="67"/>
  <c r="BA2320" i="67"/>
  <c r="BE2320" i="67"/>
  <c r="BI2320" i="67"/>
  <c r="AW2321" i="67"/>
  <c r="BA2321" i="67"/>
  <c r="BE2321" i="67"/>
  <c r="BI2321" i="67"/>
  <c r="AW2322" i="67"/>
  <c r="BA2322" i="67"/>
  <c r="BE2322" i="67"/>
  <c r="BI2322" i="67"/>
  <c r="AW2323" i="67"/>
  <c r="BA2323" i="67"/>
  <c r="BE2323" i="67"/>
  <c r="BI2323" i="67"/>
  <c r="AW2324" i="67"/>
  <c r="BA2324" i="67"/>
  <c r="BE2324" i="67"/>
  <c r="BI2324" i="67"/>
  <c r="AW2325" i="67"/>
  <c r="BA2325" i="67"/>
  <c r="BE2325" i="67"/>
  <c r="BI2325" i="67"/>
  <c r="AW2326" i="67"/>
  <c r="BA2326" i="67"/>
  <c r="BE2326" i="67"/>
  <c r="BI2326" i="67"/>
  <c r="AW2327" i="67"/>
  <c r="BA2327" i="67"/>
  <c r="BE2327" i="67"/>
  <c r="BI2327" i="67"/>
  <c r="AW2328" i="67"/>
  <c r="BA2328" i="67"/>
  <c r="BE2328" i="67"/>
  <c r="BI2328" i="67"/>
  <c r="AW2329" i="67"/>
  <c r="BA2329" i="67"/>
  <c r="BE2329" i="67"/>
  <c r="BI2329" i="67"/>
  <c r="AW2330" i="67"/>
  <c r="BA2330" i="67"/>
  <c r="BE2330" i="67"/>
  <c r="BI2330" i="67"/>
  <c r="AW2331" i="67"/>
  <c r="BA2331" i="67"/>
  <c r="BE2331" i="67"/>
  <c r="BI2331" i="67"/>
  <c r="AW2332" i="67"/>
  <c r="BA2332" i="67"/>
  <c r="BE2332" i="67"/>
  <c r="BI2332" i="67"/>
  <c r="AW2333" i="67"/>
  <c r="BA2333" i="67"/>
  <c r="BE2333" i="67"/>
  <c r="BI2333" i="67"/>
  <c r="AW2334" i="67"/>
  <c r="BA2334" i="67"/>
  <c r="BE2334" i="67"/>
  <c r="BI2334" i="67"/>
  <c r="AW2335" i="67"/>
  <c r="BA2335" i="67"/>
  <c r="BE2335" i="67"/>
  <c r="BI2335" i="67"/>
  <c r="AW2336" i="67"/>
  <c r="BA2336" i="67"/>
  <c r="BE2336" i="67"/>
  <c r="BI2336" i="67"/>
  <c r="AW2337" i="67"/>
  <c r="BA2337" i="67"/>
  <c r="BE2337" i="67"/>
  <c r="BI2337" i="67"/>
  <c r="AW2338" i="67"/>
  <c r="BA2338" i="67"/>
  <c r="BE2338" i="67"/>
  <c r="BI2338" i="67"/>
  <c r="AW2339" i="67"/>
  <c r="BA2339" i="67"/>
  <c r="BE2339" i="67"/>
  <c r="BI2339" i="67"/>
  <c r="AW2340" i="67"/>
  <c r="BA2340" i="67"/>
  <c r="BE2340" i="67"/>
  <c r="BI2340" i="67"/>
  <c r="AW2341" i="67"/>
  <c r="BA2341" i="67"/>
  <c r="BE2341" i="67"/>
  <c r="BI2341" i="67"/>
  <c r="AW2342" i="67"/>
  <c r="BA2342" i="67"/>
  <c r="BE2342" i="67"/>
  <c r="BI2342" i="67"/>
  <c r="AW2343" i="67"/>
  <c r="BA2343" i="67"/>
  <c r="BE2343" i="67"/>
  <c r="BI2343" i="67"/>
  <c r="AW2344" i="67"/>
  <c r="BA2344" i="67"/>
  <c r="BE2344" i="67"/>
  <c r="BI2344" i="67"/>
  <c r="AW2345" i="67"/>
  <c r="BA2345" i="67"/>
  <c r="BE2345" i="67"/>
  <c r="BI2345" i="67"/>
  <c r="AW2346" i="67"/>
  <c r="BA2346" i="67"/>
  <c r="BE2346" i="67"/>
  <c r="BI2346" i="67"/>
  <c r="AW2347" i="67"/>
  <c r="BA2347" i="67"/>
  <c r="BE2347" i="67"/>
  <c r="BI2347" i="67"/>
  <c r="AW2348" i="67"/>
  <c r="BA2348" i="67"/>
  <c r="BE2348" i="67"/>
  <c r="BI2348" i="67"/>
  <c r="AW2349" i="67"/>
  <c r="BA2349" i="67"/>
  <c r="BE2349" i="67"/>
  <c r="BI2349" i="67"/>
  <c r="AW2350" i="67"/>
  <c r="BA2350" i="67"/>
  <c r="BE2350" i="67"/>
  <c r="BI2350" i="67"/>
  <c r="AW2351" i="67"/>
  <c r="BA2351" i="67"/>
  <c r="BE2351" i="67"/>
  <c r="BI2351" i="67"/>
  <c r="AW2352" i="67"/>
  <c r="BA2352" i="67"/>
  <c r="BE2352" i="67"/>
  <c r="BI2352" i="67"/>
  <c r="AW2353" i="67"/>
  <c r="BA2353" i="67"/>
  <c r="BE2353" i="67"/>
  <c r="BI2353" i="67"/>
  <c r="AW2354" i="67"/>
  <c r="BA2354" i="67"/>
  <c r="BE2354" i="67"/>
  <c r="BI2354" i="67"/>
  <c r="AW2355" i="67"/>
  <c r="BA2355" i="67"/>
  <c r="BE2355" i="67"/>
  <c r="BI2355" i="67"/>
  <c r="AW2356" i="67"/>
  <c r="BA2356" i="67"/>
  <c r="BE2356" i="67"/>
  <c r="BI2356" i="67"/>
  <c r="AW2357" i="67"/>
  <c r="BA2357" i="67"/>
  <c r="BE2357" i="67"/>
  <c r="BI2357" i="67"/>
  <c r="AW2358" i="67"/>
  <c r="BA2358" i="67"/>
  <c r="BE2358" i="67"/>
  <c r="BI2358" i="67"/>
  <c r="AW2359" i="67"/>
  <c r="BA2359" i="67"/>
  <c r="BE2359" i="67"/>
  <c r="BI2359" i="67"/>
  <c r="AW2360" i="67"/>
  <c r="BA2360" i="67"/>
  <c r="BE2360" i="67"/>
  <c r="BI2360" i="67"/>
  <c r="AW2361" i="67"/>
  <c r="BA2361" i="67"/>
  <c r="BE2361" i="67"/>
  <c r="BI2361" i="67"/>
  <c r="AW2362" i="67"/>
  <c r="BA2362" i="67"/>
  <c r="BE2362" i="67"/>
  <c r="BI2362" i="67"/>
  <c r="AW2363" i="67"/>
  <c r="BA2363" i="67"/>
  <c r="BE2363" i="67"/>
  <c r="BI2363" i="67"/>
  <c r="AW2364" i="67"/>
  <c r="BA2364" i="67"/>
  <c r="BE2364" i="67"/>
  <c r="BI2364" i="67"/>
  <c r="AW2365" i="67"/>
  <c r="BA2365" i="67"/>
  <c r="BE2365" i="67"/>
  <c r="BI2365" i="67"/>
  <c r="AW2366" i="67"/>
  <c r="BA2366" i="67"/>
  <c r="BE2366" i="67"/>
  <c r="BI2366" i="67"/>
  <c r="AW2367" i="67"/>
  <c r="BA2367" i="67"/>
  <c r="BE2367" i="67"/>
  <c r="BI2367" i="67"/>
  <c r="AW2368" i="67"/>
  <c r="BA2368" i="67"/>
  <c r="BE2368" i="67"/>
  <c r="BI2368" i="67"/>
  <c r="AW2369" i="67"/>
  <c r="BA2369" i="67"/>
  <c r="BE2369" i="67"/>
  <c r="BI2369" i="67"/>
  <c r="AW2370" i="67"/>
  <c r="BA2370" i="67"/>
  <c r="BE2370" i="67"/>
  <c r="BI2370" i="67"/>
  <c r="AW2371" i="67"/>
  <c r="BA2371" i="67"/>
  <c r="BE2371" i="67"/>
  <c r="BI2371" i="67"/>
  <c r="AW2372" i="67"/>
  <c r="BA2372" i="67"/>
  <c r="BE2372" i="67"/>
  <c r="BI2372" i="67"/>
  <c r="AW2373" i="67"/>
  <c r="BA2373" i="67"/>
  <c r="BE2373" i="67"/>
  <c r="BI2373" i="67"/>
  <c r="AW2374" i="67"/>
  <c r="BA2374" i="67"/>
  <c r="BE2374" i="67"/>
  <c r="BI2374" i="67"/>
  <c r="AW2375" i="67"/>
  <c r="BA2375" i="67"/>
  <c r="BE2375" i="67"/>
  <c r="BI2375" i="67"/>
  <c r="AW2376" i="67"/>
  <c r="BA2376" i="67"/>
  <c r="BE2376" i="67"/>
  <c r="BI2376" i="67"/>
  <c r="AW2377" i="67"/>
  <c r="BA2377" i="67"/>
  <c r="BE2377" i="67"/>
  <c r="BI2377" i="67"/>
  <c r="AW2378" i="67"/>
  <c r="BA2378" i="67"/>
  <c r="BE2378" i="67"/>
  <c r="BI2378" i="67"/>
  <c r="AW2379" i="67"/>
  <c r="BA2379" i="67"/>
  <c r="BE2379" i="67"/>
  <c r="BI2379" i="67"/>
  <c r="AW2380" i="67"/>
  <c r="BA2380" i="67"/>
  <c r="BE2380" i="67"/>
  <c r="BI2380" i="67"/>
  <c r="AW2381" i="67"/>
  <c r="BA2381" i="67"/>
  <c r="BE2381" i="67"/>
  <c r="BI2381" i="67"/>
  <c r="AW2382" i="67"/>
  <c r="BA2382" i="67"/>
  <c r="BE2382" i="67"/>
  <c r="BI2382" i="67"/>
  <c r="AW2383" i="67"/>
  <c r="BA2383" i="67"/>
  <c r="BE2383" i="67"/>
  <c r="BI2383" i="67"/>
  <c r="AW2384" i="67"/>
  <c r="BA2384" i="67"/>
  <c r="BE2384" i="67"/>
  <c r="BI2384" i="67"/>
  <c r="AW2385" i="67"/>
  <c r="BA2385" i="67"/>
  <c r="BE2385" i="67"/>
  <c r="BI2385" i="67"/>
  <c r="AW2386" i="67"/>
  <c r="BA2386" i="67"/>
  <c r="BE2386" i="67"/>
  <c r="BI2386" i="67"/>
  <c r="AW2387" i="67"/>
  <c r="BA2387" i="67"/>
  <c r="BE2387" i="67"/>
  <c r="BI2387" i="67"/>
  <c r="AW2388" i="67"/>
  <c r="BA2388" i="67"/>
  <c r="BE2388" i="67"/>
  <c r="BI2388" i="67"/>
  <c r="AW2389" i="67"/>
  <c r="BA2389" i="67"/>
  <c r="BE2389" i="67"/>
  <c r="BI2389" i="67"/>
  <c r="AW2390" i="67"/>
  <c r="BA2390" i="67"/>
  <c r="BE2390" i="67"/>
  <c r="BI2390" i="67"/>
  <c r="AW2391" i="67"/>
  <c r="BA2391" i="67"/>
  <c r="BE2391" i="67"/>
  <c r="BI2391" i="67"/>
  <c r="AW2392" i="67"/>
  <c r="BA2392" i="67"/>
  <c r="BE2392" i="67"/>
  <c r="BI2392" i="67"/>
  <c r="AW2393" i="67"/>
  <c r="BA2393" i="67"/>
  <c r="BE2393" i="67"/>
  <c r="BI2393" i="67"/>
  <c r="AW2394" i="67"/>
  <c r="BA2394" i="67"/>
  <c r="BE2394" i="67"/>
  <c r="BI2394" i="67"/>
  <c r="AW2395" i="67"/>
  <c r="BA2395" i="67"/>
  <c r="BE2395" i="67"/>
  <c r="BI2395" i="67"/>
  <c r="AW2396" i="67"/>
  <c r="BA2396" i="67"/>
  <c r="BE2396" i="67"/>
  <c r="BI2396" i="67"/>
  <c r="AW2397" i="67"/>
  <c r="BA2397" i="67"/>
  <c r="BE2397" i="67"/>
  <c r="BI2397" i="67"/>
  <c r="AW2398" i="67"/>
  <c r="BA2398" i="67"/>
  <c r="BE2398" i="67"/>
  <c r="BI2398" i="67"/>
  <c r="AW2399" i="67"/>
  <c r="BA2399" i="67"/>
  <c r="BE2399" i="67"/>
  <c r="BI2399" i="67"/>
  <c r="AW2400" i="67"/>
  <c r="BA2400" i="67"/>
  <c r="BE2400" i="67"/>
  <c r="BI2400" i="67"/>
  <c r="AW2401" i="67"/>
  <c r="BA2401" i="67"/>
  <c r="BE2401" i="67"/>
  <c r="BI2401" i="67"/>
  <c r="AW2402" i="67"/>
  <c r="BA2402" i="67"/>
  <c r="BE2402" i="67"/>
  <c r="BI2402" i="67"/>
  <c r="AW2403" i="67"/>
  <c r="BA2403" i="67"/>
  <c r="BE2403" i="67"/>
  <c r="BI2403" i="67"/>
  <c r="AW2404" i="67"/>
  <c r="BA2404" i="67"/>
  <c r="BE2404" i="67"/>
  <c r="BI2404" i="67"/>
  <c r="AW2405" i="67"/>
  <c r="BA2405" i="67"/>
  <c r="BE2405" i="67"/>
  <c r="BI2405" i="67"/>
  <c r="AW2406" i="67"/>
  <c r="BA2406" i="67"/>
  <c r="BE2406" i="67"/>
  <c r="BI2406" i="67"/>
  <c r="AW2407" i="67"/>
  <c r="BA2407" i="67"/>
  <c r="BE2407" i="67"/>
  <c r="BI2407" i="67"/>
  <c r="AW2408" i="67"/>
  <c r="BA2408" i="67"/>
  <c r="BE2408" i="67"/>
  <c r="BI2408" i="67"/>
  <c r="AW2409" i="67"/>
  <c r="BA2409" i="67"/>
  <c r="BE2409" i="67"/>
  <c r="BI2409" i="67"/>
  <c r="AW2410" i="67"/>
  <c r="BA2410" i="67"/>
  <c r="BE2410" i="67"/>
  <c r="BI2410" i="67"/>
  <c r="AW2411" i="67"/>
  <c r="BA2411" i="67"/>
  <c r="BE2411" i="67"/>
  <c r="BI2411" i="67"/>
  <c r="AW2412" i="67"/>
  <c r="BA2412" i="67"/>
  <c r="BE2412" i="67"/>
  <c r="BI2412" i="67"/>
  <c r="AW2413" i="67"/>
  <c r="BA2413" i="67"/>
  <c r="BE2413" i="67"/>
  <c r="BI2413" i="67"/>
  <c r="AW2414" i="67"/>
  <c r="BA2414" i="67"/>
  <c r="BE2414" i="67"/>
  <c r="BI2414" i="67"/>
  <c r="AW2415" i="67"/>
  <c r="BA2415" i="67"/>
  <c r="BE2415" i="67"/>
  <c r="BI2415" i="67"/>
  <c r="AW2416" i="67"/>
  <c r="BA2416" i="67"/>
  <c r="BE2416" i="67"/>
  <c r="BI2416" i="67"/>
  <c r="AW2417" i="67"/>
  <c r="BA2417" i="67"/>
  <c r="BE2417" i="67"/>
  <c r="BI2417" i="67"/>
  <c r="AW2418" i="67"/>
  <c r="BA2418" i="67"/>
  <c r="BE2418" i="67"/>
  <c r="BI2418" i="67"/>
  <c r="AW2419" i="67"/>
  <c r="BA2419" i="67"/>
  <c r="BE2419" i="67"/>
  <c r="BI2419" i="67"/>
  <c r="AW2420" i="67"/>
  <c r="BA2420" i="67"/>
  <c r="BE2420" i="67"/>
  <c r="BI2420" i="67"/>
  <c r="AW2421" i="67"/>
  <c r="BA2421" i="67"/>
  <c r="BE2421" i="67"/>
  <c r="BI2421" i="67"/>
  <c r="AW2422" i="67"/>
  <c r="BA2422" i="67"/>
  <c r="BE2422" i="67"/>
  <c r="BI2422" i="67"/>
  <c r="AW2423" i="67"/>
  <c r="BA2423" i="67"/>
  <c r="BE2423" i="67"/>
  <c r="BI2423" i="67"/>
  <c r="AW2424" i="67"/>
  <c r="BA2424" i="67"/>
  <c r="BE2424" i="67"/>
  <c r="BI2424" i="67"/>
  <c r="AW2425" i="67"/>
  <c r="BA2425" i="67"/>
  <c r="BE2425" i="67"/>
  <c r="BI2425" i="67"/>
  <c r="AW2426" i="67"/>
  <c r="BA2426" i="67"/>
  <c r="BE2426" i="67"/>
  <c r="BI2426" i="67"/>
  <c r="AW2427" i="67"/>
  <c r="BA2427" i="67"/>
  <c r="BE2427" i="67"/>
  <c r="BI2427" i="67"/>
  <c r="AW2428" i="67"/>
  <c r="BA2428" i="67"/>
  <c r="BE2428" i="67"/>
  <c r="BI2428" i="67"/>
  <c r="AW2429" i="67"/>
  <c r="BA2429" i="67"/>
  <c r="BE2429" i="67"/>
  <c r="BI2429" i="67"/>
  <c r="AW2430" i="67"/>
  <c r="BA2430" i="67"/>
  <c r="BE2430" i="67"/>
  <c r="BI2430" i="67"/>
  <c r="AW2431" i="67"/>
  <c r="BA2431" i="67"/>
  <c r="BE2431" i="67"/>
  <c r="BI2431" i="67"/>
  <c r="AW2432" i="67"/>
  <c r="BA2432" i="67"/>
  <c r="BE2432" i="67"/>
  <c r="BI2432" i="67"/>
  <c r="AW2433" i="67"/>
  <c r="BA2433" i="67"/>
  <c r="BE2433" i="67"/>
  <c r="BI2433" i="67"/>
  <c r="AW2434" i="67"/>
  <c r="BA2434" i="67"/>
  <c r="BE2434" i="67"/>
  <c r="BI2434" i="67"/>
  <c r="AW2435" i="67"/>
  <c r="BA2435" i="67"/>
  <c r="BE2435" i="67"/>
  <c r="BI2435" i="67"/>
  <c r="AW2436" i="67"/>
  <c r="BA2436" i="67"/>
  <c r="BE2436" i="67"/>
  <c r="BI2436" i="67"/>
  <c r="AW2437" i="67"/>
  <c r="BA2437" i="67"/>
  <c r="BE2437" i="67"/>
  <c r="BI2437" i="67"/>
  <c r="AW2438" i="67"/>
  <c r="BA2438" i="67"/>
  <c r="BE2438" i="67"/>
  <c r="BI2438" i="67"/>
  <c r="AW2439" i="67"/>
  <c r="BA2439" i="67"/>
  <c r="BE2439" i="67"/>
  <c r="BI2439" i="67"/>
  <c r="AW2440" i="67"/>
  <c r="BA2440" i="67"/>
  <c r="BE2440" i="67"/>
  <c r="BI2440" i="67"/>
  <c r="AW2441" i="67"/>
  <c r="BA2441" i="67"/>
  <c r="BE2441" i="67"/>
  <c r="BI2441" i="67"/>
  <c r="AW2442" i="67"/>
  <c r="BA2442" i="67"/>
  <c r="BE2442" i="67"/>
  <c r="BI2442" i="67"/>
  <c r="AW2443" i="67"/>
  <c r="BA2443" i="67"/>
  <c r="BE2443" i="67"/>
  <c r="BI2443" i="67"/>
  <c r="AW2444" i="67"/>
  <c r="BA2444" i="67"/>
  <c r="BE2444" i="67"/>
  <c r="BI2444" i="67"/>
  <c r="AW2445" i="67"/>
  <c r="BA2445" i="67"/>
  <c r="BE2445" i="67"/>
  <c r="BI2445" i="67"/>
  <c r="AW2446" i="67"/>
  <c r="BA2446" i="67"/>
  <c r="BE2446" i="67"/>
  <c r="BI2446" i="67"/>
  <c r="AW2447" i="67"/>
  <c r="BA2447" i="67"/>
  <c r="BE2447" i="67"/>
  <c r="BI2447" i="67"/>
  <c r="AW2448" i="67"/>
  <c r="BA2448" i="67"/>
  <c r="BE2448" i="67"/>
  <c r="BI2448" i="67"/>
  <c r="AW2449" i="67"/>
  <c r="BA2449" i="67"/>
  <c r="BE2449" i="67"/>
  <c r="BI2449" i="67"/>
  <c r="AW2450" i="67"/>
  <c r="BA2450" i="67"/>
  <c r="BE2450" i="67"/>
  <c r="BI2450" i="67"/>
  <c r="AW2451" i="67"/>
  <c r="BA2451" i="67"/>
  <c r="BE2451" i="67"/>
  <c r="BI2451" i="67"/>
  <c r="AW2452" i="67"/>
  <c r="BA2452" i="67"/>
  <c r="BE2452" i="67"/>
  <c r="BI2452" i="67"/>
  <c r="AW2453" i="67"/>
  <c r="BA2453" i="67"/>
  <c r="BE2453" i="67"/>
  <c r="BI2453" i="67"/>
  <c r="AW2454" i="67"/>
  <c r="BA2454" i="67"/>
  <c r="BE2454" i="67"/>
  <c r="BI2454" i="67"/>
  <c r="AW2455" i="67"/>
  <c r="BA2455" i="67"/>
  <c r="BE2455" i="67"/>
  <c r="BI2455" i="67"/>
  <c r="AW2456" i="67"/>
  <c r="BA2456" i="67"/>
  <c r="BE2456" i="67"/>
  <c r="BI2456" i="67"/>
  <c r="AW2457" i="67"/>
  <c r="BA2457" i="67"/>
  <c r="BE2457" i="67"/>
  <c r="BI2457" i="67"/>
  <c r="AW2458" i="67"/>
  <c r="BA2458" i="67"/>
  <c r="BE2458" i="67"/>
  <c r="BI2458" i="67"/>
  <c r="AW2459" i="67"/>
  <c r="BA2459" i="67"/>
  <c r="BE2459" i="67"/>
  <c r="BI2459" i="67"/>
  <c r="AW2460" i="67"/>
  <c r="BA2460" i="67"/>
  <c r="BE2460" i="67"/>
  <c r="BI2460" i="67"/>
  <c r="AW2461" i="67"/>
  <c r="BA2461" i="67"/>
  <c r="BE2461" i="67"/>
  <c r="BI2461" i="67"/>
  <c r="AW2462" i="67"/>
  <c r="BA2462" i="67"/>
  <c r="BE2462" i="67"/>
  <c r="BI2462" i="67"/>
  <c r="AW2463" i="67"/>
  <c r="BA2463" i="67"/>
  <c r="BE2463" i="67"/>
  <c r="BI2463" i="67"/>
  <c r="AW2464" i="67"/>
  <c r="BA2464" i="67"/>
  <c r="BE2464" i="67"/>
  <c r="BI2464" i="67"/>
  <c r="AW2465" i="67"/>
  <c r="BA2465" i="67"/>
  <c r="BE2465" i="67"/>
  <c r="BI2465" i="67"/>
  <c r="AW2466" i="67"/>
  <c r="BA2466" i="67"/>
  <c r="BE2466" i="67"/>
  <c r="BI2466" i="67"/>
  <c r="AW2467" i="67"/>
  <c r="BA2467" i="67"/>
  <c r="BE2467" i="67"/>
  <c r="BI2467" i="67"/>
  <c r="AW2468" i="67"/>
  <c r="BA2468" i="67"/>
  <c r="BE2468" i="67"/>
  <c r="BI2468" i="67"/>
  <c r="AW2469" i="67"/>
  <c r="BA2469" i="67"/>
  <c r="BE2469" i="67"/>
  <c r="BI2469" i="67"/>
  <c r="AW2470" i="67"/>
  <c r="BA2470" i="67"/>
  <c r="BE2470" i="67"/>
  <c r="BI2470" i="67"/>
  <c r="AW2471" i="67"/>
  <c r="BA2471" i="67"/>
  <c r="BE2471" i="67"/>
  <c r="BI2471" i="67"/>
  <c r="AW2472" i="67"/>
  <c r="BA2472" i="67"/>
  <c r="BE2472" i="67"/>
  <c r="BI2472" i="67"/>
  <c r="AW2473" i="67"/>
  <c r="BA2473" i="67"/>
  <c r="BE2473" i="67"/>
  <c r="BI2473" i="67"/>
  <c r="AW2474" i="67"/>
  <c r="BA2474" i="67"/>
  <c r="BE2474" i="67"/>
  <c r="BI2474" i="67"/>
  <c r="AW2475" i="67"/>
  <c r="BA2475" i="67"/>
  <c r="BE2475" i="67"/>
  <c r="BI2475" i="67"/>
  <c r="AW2476" i="67"/>
  <c r="BA2476" i="67"/>
  <c r="BE2476" i="67"/>
  <c r="BI2476" i="67"/>
  <c r="AW2477" i="67"/>
  <c r="BA2477" i="67"/>
  <c r="BE2477" i="67"/>
  <c r="BI2477" i="67"/>
  <c r="AW2478" i="67"/>
  <c r="BA2478" i="67"/>
  <c r="BE2478" i="67"/>
  <c r="BI2478" i="67"/>
  <c r="AW2479" i="67"/>
  <c r="BA2479" i="67"/>
  <c r="BE2479" i="67"/>
  <c r="BI2479" i="67"/>
  <c r="AW2480" i="67"/>
  <c r="BA2480" i="67"/>
  <c r="BE2480" i="67"/>
  <c r="BI2480" i="67"/>
  <c r="AW2481" i="67"/>
  <c r="BA2481" i="67"/>
  <c r="BE2481" i="67"/>
  <c r="BI2481" i="67"/>
  <c r="AW2482" i="67"/>
  <c r="BA2482" i="67"/>
  <c r="BE2482" i="67"/>
  <c r="BI2482" i="67"/>
  <c r="AW2483" i="67"/>
  <c r="BA2483" i="67"/>
  <c r="BE2483" i="67"/>
  <c r="BI2483" i="67"/>
  <c r="AW2484" i="67"/>
  <c r="BA2484" i="67"/>
  <c r="BE2484" i="67"/>
  <c r="BI2484" i="67"/>
  <c r="AW2485" i="67"/>
  <c r="BA2485" i="67"/>
  <c r="BE2485" i="67"/>
  <c r="BI2485" i="67"/>
  <c r="AW2486" i="67"/>
  <c r="BA2486" i="67"/>
  <c r="BE2486" i="67"/>
  <c r="BI2486" i="67"/>
  <c r="AW2487" i="67"/>
  <c r="BA2487" i="67"/>
  <c r="BE2487" i="67"/>
  <c r="BI2487" i="67"/>
  <c r="AW2488" i="67"/>
  <c r="BA2488" i="67"/>
  <c r="BE2488" i="67"/>
  <c r="BI2488" i="67"/>
  <c r="AW2489" i="67"/>
  <c r="BA2489" i="67"/>
  <c r="BE2489" i="67"/>
  <c r="BI2489" i="67"/>
  <c r="AW2490" i="67"/>
  <c r="BA2490" i="67"/>
  <c r="BE2490" i="67"/>
  <c r="BI2490" i="67"/>
  <c r="AW2491" i="67"/>
  <c r="BA2491" i="67"/>
  <c r="BE2491" i="67"/>
  <c r="BI2491" i="67"/>
  <c r="AW2492" i="67"/>
  <c r="BA2492" i="67"/>
  <c r="BE2492" i="67"/>
  <c r="BI2492" i="67"/>
  <c r="AW2493" i="67"/>
  <c r="BA2493" i="67"/>
  <c r="BE2493" i="67"/>
  <c r="BI2493" i="67"/>
  <c r="AW2494" i="67"/>
  <c r="BA2494" i="67"/>
  <c r="BE2494" i="67"/>
  <c r="BI2494" i="67"/>
  <c r="AW2495" i="67"/>
  <c r="BA2495" i="67"/>
  <c r="BE2495" i="67"/>
  <c r="BI2495" i="67"/>
  <c r="AW2496" i="67"/>
  <c r="BA2496" i="67"/>
  <c r="BE2496" i="67"/>
  <c r="BI2496" i="67"/>
  <c r="AW2497" i="67"/>
  <c r="BA2497" i="67"/>
  <c r="BE2497" i="67"/>
  <c r="BI2497" i="67"/>
  <c r="AW2498" i="67"/>
  <c r="BA2498" i="67"/>
  <c r="BE2498" i="67"/>
  <c r="BI2498" i="67"/>
  <c r="AW2499" i="67"/>
  <c r="BA2499" i="67"/>
  <c r="BE2499" i="67"/>
  <c r="BI2499" i="67"/>
  <c r="AW2500" i="67"/>
  <c r="BA2500" i="67"/>
  <c r="BE2500" i="67"/>
  <c r="BI2500" i="67"/>
  <c r="AW2501" i="67"/>
  <c r="BA2501" i="67"/>
  <c r="BE2501" i="67"/>
  <c r="BI2501" i="67"/>
  <c r="AW2502" i="67"/>
  <c r="BA2502" i="67"/>
  <c r="BE2502" i="67"/>
  <c r="BI2502" i="67"/>
  <c r="AW2503" i="67"/>
  <c r="BA2503" i="67"/>
  <c r="BE2503" i="67"/>
  <c r="BI2503" i="67"/>
  <c r="AW2504" i="67"/>
  <c r="BA2504" i="67"/>
  <c r="BE2504" i="67"/>
  <c r="BI2504" i="67"/>
  <c r="AW2505" i="67"/>
  <c r="BA2505" i="67"/>
  <c r="BE2505" i="67"/>
  <c r="BI2505" i="67"/>
  <c r="AW2506" i="67"/>
  <c r="BA2506" i="67"/>
  <c r="BE2506" i="67"/>
  <c r="BI2506" i="67"/>
  <c r="AW2507" i="67"/>
  <c r="BA2507" i="67"/>
  <c r="BE2507" i="67"/>
  <c r="BI2507" i="67"/>
  <c r="AW2508" i="67"/>
  <c r="BA2508" i="67"/>
  <c r="BE2508" i="67"/>
  <c r="BI2508" i="67"/>
  <c r="AW2509" i="67"/>
  <c r="BA2509" i="67"/>
  <c r="BE2509" i="67"/>
  <c r="BI2509" i="67"/>
  <c r="AW2510" i="67"/>
  <c r="BA2510" i="67"/>
  <c r="BE2510" i="67"/>
  <c r="BI2510" i="67"/>
  <c r="AW2511" i="67"/>
  <c r="BA2511" i="67"/>
  <c r="BE2511" i="67"/>
  <c r="BI2511" i="67"/>
  <c r="AW2512" i="67"/>
  <c r="BA2512" i="67"/>
  <c r="BE2512" i="67"/>
  <c r="BI2512" i="67"/>
  <c r="AW2513" i="67"/>
  <c r="BA2513" i="67"/>
  <c r="BE2513" i="67"/>
  <c r="BI2513" i="67"/>
  <c r="AW2514" i="67"/>
  <c r="BA2514" i="67"/>
  <c r="BE2514" i="67"/>
  <c r="BI2514" i="67"/>
  <c r="AW2515" i="67"/>
  <c r="BA2515" i="67"/>
  <c r="BE2515" i="67"/>
  <c r="BI2515" i="67"/>
  <c r="AW2516" i="67"/>
  <c r="BA2516" i="67"/>
  <c r="BE2516" i="67"/>
  <c r="BI2516" i="67"/>
  <c r="AW2517" i="67"/>
  <c r="BA2517" i="67"/>
  <c r="BE2517" i="67"/>
  <c r="BI2517" i="67"/>
  <c r="AW2518" i="67"/>
  <c r="BA2518" i="67"/>
  <c r="BE2518" i="67"/>
  <c r="BI2518" i="67"/>
  <c r="AW2519" i="67"/>
  <c r="BA2519" i="67"/>
  <c r="BE2519" i="67"/>
  <c r="BI2519" i="67"/>
  <c r="AW2520" i="67"/>
  <c r="BA2520" i="67"/>
  <c r="BE2520" i="67"/>
  <c r="BI2520" i="67"/>
  <c r="AW2521" i="67"/>
  <c r="BA2521" i="67"/>
  <c r="BE2521" i="67"/>
  <c r="BI2521" i="67"/>
  <c r="AW2522" i="67"/>
  <c r="BA2522" i="67"/>
  <c r="BE2522" i="67"/>
  <c r="BI2522" i="67"/>
  <c r="AW2523" i="67"/>
  <c r="BA2523" i="67"/>
  <c r="BE2523" i="67"/>
  <c r="BI2523" i="67"/>
  <c r="AW2524" i="67"/>
  <c r="BA2524" i="67"/>
  <c r="BE2524" i="67"/>
  <c r="BI2524" i="67"/>
  <c r="AW2525" i="67"/>
  <c r="BA2525" i="67"/>
  <c r="BE2525" i="67"/>
  <c r="BI2525" i="67"/>
  <c r="AW2526" i="67"/>
  <c r="BA2526" i="67"/>
  <c r="BE2526" i="67"/>
  <c r="BI2526" i="67"/>
  <c r="AW2527" i="67"/>
  <c r="BA2527" i="67"/>
  <c r="BE2527" i="67"/>
  <c r="BI2527" i="67"/>
  <c r="AW2528" i="67"/>
  <c r="BA2528" i="67"/>
  <c r="BE2528" i="67"/>
  <c r="BI2528" i="67"/>
  <c r="AW2529" i="67"/>
  <c r="BA2529" i="67"/>
  <c r="BE2529" i="67"/>
  <c r="BI2529" i="67"/>
  <c r="AW2530" i="67"/>
  <c r="BA2530" i="67"/>
  <c r="BE2530" i="67"/>
  <c r="BI2530" i="67"/>
  <c r="AW2531" i="67"/>
  <c r="BA2531" i="67"/>
  <c r="BE2531" i="67"/>
  <c r="BI2531" i="67"/>
  <c r="AW2532" i="67"/>
  <c r="BA2532" i="67"/>
  <c r="BE2532" i="67"/>
  <c r="BI2532" i="67"/>
  <c r="AW2533" i="67"/>
  <c r="BA2533" i="67"/>
  <c r="BE2533" i="67"/>
  <c r="BI2533" i="67"/>
  <c r="AW2534" i="67"/>
  <c r="BA2534" i="67"/>
  <c r="BE2534" i="67"/>
  <c r="BI2534" i="67"/>
  <c r="AW2535" i="67"/>
  <c r="BA2535" i="67"/>
  <c r="BE2535" i="67"/>
  <c r="BI2535" i="67"/>
  <c r="AW2536" i="67"/>
  <c r="BA2536" i="67"/>
  <c r="BE2536" i="67"/>
  <c r="BI2536" i="67"/>
  <c r="AW2537" i="67"/>
  <c r="BA2537" i="67"/>
  <c r="BE2537" i="67"/>
  <c r="BI2537" i="67"/>
  <c r="AW2538" i="67"/>
  <c r="BA2538" i="67"/>
  <c r="BE2538" i="67"/>
  <c r="BI2538" i="67"/>
  <c r="AW2539" i="67"/>
  <c r="BA2539" i="67"/>
  <c r="BE2539" i="67"/>
  <c r="BI2539" i="67"/>
  <c r="AW2540" i="67"/>
  <c r="BA2540" i="67"/>
  <c r="BE2540" i="67"/>
  <c r="BI2540" i="67"/>
  <c r="AW2541" i="67"/>
  <c r="BA2541" i="67"/>
  <c r="BE2541" i="67"/>
  <c r="BI2541" i="67"/>
  <c r="AW2542" i="67"/>
  <c r="BA2542" i="67"/>
  <c r="BE2542" i="67"/>
  <c r="BI2542" i="67"/>
  <c r="AW2543" i="67"/>
  <c r="BA2543" i="67"/>
  <c r="BE2543" i="67"/>
  <c r="BI2543" i="67"/>
  <c r="AW2544" i="67"/>
  <c r="BA2544" i="67"/>
  <c r="BE2544" i="67"/>
  <c r="BI2544" i="67"/>
  <c r="AW2545" i="67"/>
  <c r="BA2545" i="67"/>
  <c r="BE2545" i="67"/>
  <c r="BI2545" i="67"/>
  <c r="AW2546" i="67"/>
  <c r="BA2546" i="67"/>
  <c r="BE2546" i="67"/>
  <c r="BI2546" i="67"/>
  <c r="AW2547" i="67"/>
  <c r="BA2547" i="67"/>
  <c r="BE2547" i="67"/>
  <c r="BI2547" i="67"/>
  <c r="AW2548" i="67"/>
  <c r="BA2548" i="67"/>
  <c r="BE2548" i="67"/>
  <c r="BI2548" i="67"/>
  <c r="AW2549" i="67"/>
  <c r="BA2549" i="67"/>
  <c r="BE2549" i="67"/>
  <c r="BI2549" i="67"/>
  <c r="AW2550" i="67"/>
  <c r="BA2550" i="67"/>
  <c r="BE2550" i="67"/>
  <c r="BI2550" i="67"/>
  <c r="AW2551" i="67"/>
  <c r="BA2551" i="67"/>
  <c r="BE2551" i="67"/>
  <c r="BI2551" i="67"/>
  <c r="AW2552" i="67"/>
  <c r="BA2552" i="67"/>
  <c r="BE2552" i="67"/>
  <c r="BI2552" i="67"/>
  <c r="AW2553" i="67"/>
  <c r="BA2553" i="67"/>
  <c r="BE2553" i="67"/>
  <c r="BI2553" i="67"/>
  <c r="AW2554" i="67"/>
  <c r="BA2554" i="67"/>
  <c r="BE2554" i="67"/>
  <c r="BI2554" i="67"/>
  <c r="AW2555" i="67"/>
  <c r="BA2555" i="67"/>
  <c r="BE2555" i="67"/>
  <c r="BI2555" i="67"/>
  <c r="AW2556" i="67"/>
  <c r="BA2556" i="67"/>
  <c r="BE2556" i="67"/>
  <c r="BI2556" i="67"/>
  <c r="AW2557" i="67"/>
  <c r="BA2557" i="67"/>
  <c r="BE2557" i="67"/>
  <c r="BI2557" i="67"/>
  <c r="AW2558" i="67"/>
  <c r="BA2558" i="67"/>
  <c r="BE2558" i="67"/>
  <c r="BI2558" i="67"/>
  <c r="AW2559" i="67"/>
  <c r="BA2559" i="67"/>
  <c r="BE2559" i="67"/>
  <c r="BI2559" i="67"/>
  <c r="AW2560" i="67"/>
  <c r="BA2560" i="67"/>
  <c r="BE2560" i="67"/>
  <c r="BI2560" i="67"/>
  <c r="AW2561" i="67"/>
  <c r="BA2561" i="67"/>
  <c r="BE2561" i="67"/>
  <c r="BI2561" i="67"/>
  <c r="AW2562" i="67"/>
  <c r="BA2562" i="67"/>
  <c r="BE2562" i="67"/>
  <c r="BI2562" i="67"/>
  <c r="AW2563" i="67"/>
  <c r="BA2563" i="67"/>
  <c r="BE2563" i="67"/>
  <c r="BI2563" i="67"/>
  <c r="AW2564" i="67"/>
  <c r="BA2564" i="67"/>
  <c r="BE2564" i="67"/>
  <c r="BI2564" i="67"/>
  <c r="AW2565" i="67"/>
  <c r="BA2565" i="67"/>
  <c r="BE2565" i="67"/>
  <c r="BI2565" i="67"/>
  <c r="AW2566" i="67"/>
  <c r="BA2566" i="67"/>
  <c r="BE2566" i="67"/>
  <c r="BI2566" i="67"/>
  <c r="AW2567" i="67"/>
  <c r="BA2567" i="67"/>
  <c r="BE2567" i="67"/>
  <c r="BI2567" i="67"/>
  <c r="AW2568" i="67"/>
  <c r="BA2568" i="67"/>
  <c r="BE2568" i="67"/>
  <c r="BI2568" i="67"/>
  <c r="AW2569" i="67"/>
  <c r="BA2569" i="67"/>
  <c r="BE2569" i="67"/>
  <c r="BI2569" i="67"/>
  <c r="AW2570" i="67"/>
  <c r="BA2570" i="67"/>
  <c r="BE2570" i="67"/>
  <c r="BI2570" i="67"/>
  <c r="AW2571" i="67"/>
  <c r="BA2571" i="67"/>
  <c r="BE2571" i="67"/>
  <c r="BI2571" i="67"/>
  <c r="AW2572" i="67"/>
  <c r="BA2572" i="67"/>
  <c r="BE2572" i="67"/>
  <c r="BI2572" i="67"/>
  <c r="AW2573" i="67"/>
  <c r="BA2573" i="67"/>
  <c r="BE2573" i="67"/>
  <c r="BI2573" i="67"/>
  <c r="AW2574" i="67"/>
  <c r="BA2574" i="67"/>
  <c r="BE2574" i="67"/>
  <c r="BI2574" i="67"/>
  <c r="AW2575" i="67"/>
  <c r="BA2575" i="67"/>
  <c r="BE2575" i="67"/>
  <c r="BI2575" i="67"/>
  <c r="AW2576" i="67"/>
  <c r="BA2576" i="67"/>
  <c r="BE2576" i="67"/>
  <c r="BI2576" i="67"/>
  <c r="AW2577" i="67"/>
  <c r="BA2577" i="67"/>
  <c r="BE2577" i="67"/>
  <c r="BI2577" i="67"/>
  <c r="AW2578" i="67"/>
  <c r="BA2578" i="67"/>
  <c r="BE2578" i="67"/>
  <c r="BI2578" i="67"/>
  <c r="AW2579" i="67"/>
  <c r="BA2579" i="67"/>
  <c r="BE2579" i="67"/>
  <c r="BI2579" i="67"/>
  <c r="AW2580" i="67"/>
  <c r="BA2580" i="67"/>
  <c r="BE2580" i="67"/>
  <c r="BI2580" i="67"/>
  <c r="AW2581" i="67"/>
  <c r="BA2581" i="67"/>
  <c r="BE2581" i="67"/>
  <c r="BI2581" i="67"/>
  <c r="AW2582" i="67"/>
  <c r="BA2582" i="67"/>
  <c r="BE2582" i="67"/>
  <c r="BI2582" i="67"/>
  <c r="AW2583" i="67"/>
  <c r="BA2583" i="67"/>
  <c r="BE2583" i="67"/>
  <c r="BI2583" i="67"/>
  <c r="AW2584" i="67"/>
  <c r="BA2584" i="67"/>
  <c r="BE2584" i="67"/>
  <c r="BI2584" i="67"/>
  <c r="AW2585" i="67"/>
  <c r="BA2585" i="67"/>
  <c r="BE2585" i="67"/>
  <c r="BI2585" i="67"/>
  <c r="AW2586" i="67"/>
  <c r="BA2586" i="67"/>
  <c r="BE2586" i="67"/>
  <c r="BI2586" i="67"/>
  <c r="AW2587" i="67"/>
  <c r="BA2587" i="67"/>
  <c r="BE2587" i="67"/>
  <c r="BI2587" i="67"/>
  <c r="AW2588" i="67"/>
  <c r="BA2588" i="67"/>
  <c r="BE2588" i="67"/>
  <c r="BI2588" i="67"/>
  <c r="AW2589" i="67"/>
  <c r="BA2589" i="67"/>
  <c r="BE2589" i="67"/>
  <c r="BI2589" i="67"/>
  <c r="AW2590" i="67"/>
  <c r="BA2590" i="67"/>
  <c r="BE2590" i="67"/>
  <c r="BI2590" i="67"/>
  <c r="AW2591" i="67"/>
  <c r="BA2591" i="67"/>
  <c r="BE2591" i="67"/>
  <c r="BI2591" i="67"/>
  <c r="AW2592" i="67"/>
  <c r="BA2592" i="67"/>
  <c r="BE2592" i="67"/>
  <c r="BI2592" i="67"/>
  <c r="AW2593" i="67"/>
  <c r="BA2593" i="67"/>
  <c r="BE2593" i="67"/>
  <c r="BI2593" i="67"/>
  <c r="AW2594" i="67"/>
  <c r="BA2594" i="67"/>
  <c r="BE2594" i="67"/>
  <c r="BI2594" i="67"/>
  <c r="AW2595" i="67"/>
  <c r="BA2595" i="67"/>
  <c r="BE2595" i="67"/>
  <c r="BI2595" i="67"/>
  <c r="AW2596" i="67"/>
  <c r="BA2596" i="67"/>
  <c r="BE2596" i="67"/>
  <c r="BI2596" i="67"/>
  <c r="AW2597" i="67"/>
  <c r="BA2597" i="67"/>
  <c r="BE2597" i="67"/>
  <c r="BI2597" i="67"/>
  <c r="AW2598" i="67"/>
  <c r="BA2598" i="67"/>
  <c r="BE2598" i="67"/>
  <c r="BI2598" i="67"/>
  <c r="AW2599" i="67"/>
  <c r="BA2599" i="67"/>
  <c r="BE2599" i="67"/>
  <c r="BI2599" i="67"/>
  <c r="AW2600" i="67"/>
  <c r="BA2600" i="67"/>
  <c r="BE2600" i="67"/>
  <c r="BI2600" i="67"/>
  <c r="AW2601" i="67"/>
  <c r="BA2601" i="67"/>
  <c r="BE2601" i="67"/>
  <c r="BI2601" i="67"/>
  <c r="AW2602" i="67"/>
  <c r="BA2602" i="67"/>
  <c r="BE2602" i="67"/>
  <c r="BI2602" i="67"/>
  <c r="AW2603" i="67"/>
  <c r="BA2603" i="67"/>
  <c r="BE2603" i="67"/>
  <c r="BI2603" i="67"/>
  <c r="AW2604" i="67"/>
  <c r="BA2604" i="67"/>
  <c r="BE2604" i="67"/>
  <c r="BI2604" i="67"/>
  <c r="AW2605" i="67"/>
  <c r="BA2605" i="67"/>
  <c r="BE2605" i="67"/>
  <c r="BI2605" i="67"/>
  <c r="AW2606" i="67"/>
  <c r="BA2606" i="67"/>
  <c r="BE2606" i="67"/>
  <c r="BI2606" i="67"/>
  <c r="AW2607" i="67"/>
  <c r="BA2607" i="67"/>
  <c r="BE2607" i="67"/>
  <c r="BI2607" i="67"/>
  <c r="AW2608" i="67"/>
  <c r="BA2608" i="67"/>
  <c r="BE2608" i="67"/>
  <c r="BI2608" i="67"/>
  <c r="AW2609" i="67"/>
  <c r="BA2609" i="67"/>
  <c r="BE2609" i="67"/>
  <c r="BI2609" i="67"/>
  <c r="AW2610" i="67"/>
  <c r="BA2610" i="67"/>
  <c r="BE2610" i="67"/>
  <c r="BI2610" i="67"/>
  <c r="AW2611" i="67"/>
  <c r="BA2611" i="67"/>
  <c r="BE2611" i="67"/>
  <c r="BI2611" i="67"/>
  <c r="AW2612" i="67"/>
  <c r="BA2612" i="67"/>
  <c r="BE2612" i="67"/>
  <c r="BI2612" i="67"/>
  <c r="AW2613" i="67"/>
  <c r="BA2613" i="67"/>
  <c r="BE2613" i="67"/>
  <c r="BI2613" i="67"/>
  <c r="AW2614" i="67"/>
  <c r="BA2614" i="67"/>
  <c r="BE2614" i="67"/>
  <c r="BI2614" i="67"/>
  <c r="AW2615" i="67"/>
  <c r="BA2615" i="67"/>
  <c r="BE2615" i="67"/>
  <c r="BI2615" i="67"/>
  <c r="AW2616" i="67"/>
  <c r="BA2616" i="67"/>
  <c r="BE2616" i="67"/>
  <c r="BI2616" i="67"/>
  <c r="AW2617" i="67"/>
  <c r="BA2617" i="67"/>
  <c r="BE2617" i="67"/>
  <c r="BI2617" i="67"/>
  <c r="AW2618" i="67"/>
  <c r="BA2618" i="67"/>
  <c r="BE2618" i="67"/>
  <c r="BI2618" i="67"/>
  <c r="AW2619" i="67"/>
  <c r="BA2619" i="67"/>
  <c r="BE2619" i="67"/>
  <c r="BI2619" i="67"/>
  <c r="AW2620" i="67"/>
  <c r="BA2620" i="67"/>
  <c r="BE2620" i="67"/>
  <c r="BI2620" i="67"/>
  <c r="AW2621" i="67"/>
  <c r="BA2621" i="67"/>
  <c r="BE2621" i="67"/>
  <c r="BI2621" i="67"/>
  <c r="AW2622" i="67"/>
  <c r="BA2622" i="67"/>
  <c r="BE2622" i="67"/>
  <c r="BI2622" i="67"/>
  <c r="AW2623" i="67"/>
  <c r="BA2623" i="67"/>
  <c r="BE2623" i="67"/>
  <c r="BI2623" i="67"/>
  <c r="AW2624" i="67"/>
  <c r="BA2624" i="67"/>
  <c r="BE2624" i="67"/>
  <c r="BI2624" i="67"/>
  <c r="AW2625" i="67"/>
  <c r="BA2625" i="67"/>
  <c r="BE2625" i="67"/>
  <c r="BI2625" i="67"/>
  <c r="AW2626" i="67"/>
  <c r="BA2626" i="67"/>
  <c r="BE2626" i="67"/>
  <c r="BI2626" i="67"/>
  <c r="AW2627" i="67"/>
  <c r="BA2627" i="67"/>
  <c r="BE2627" i="67"/>
  <c r="BI2627" i="67"/>
  <c r="AW2628" i="67"/>
  <c r="BA2628" i="67"/>
  <c r="BE2628" i="67"/>
  <c r="BI2628" i="67"/>
  <c r="AW2629" i="67"/>
  <c r="BA2629" i="67"/>
  <c r="BE2629" i="67"/>
  <c r="BI2629" i="67"/>
  <c r="AW2630" i="67"/>
  <c r="BA2630" i="67"/>
  <c r="BE2630" i="67"/>
  <c r="BI2630" i="67"/>
  <c r="AW2631" i="67"/>
  <c r="BA2631" i="67"/>
  <c r="BE2631" i="67"/>
  <c r="BI2631" i="67"/>
  <c r="AW2632" i="67"/>
  <c r="BA2632" i="67"/>
  <c r="BE2632" i="67"/>
  <c r="BI2632" i="67"/>
  <c r="AW2633" i="67"/>
  <c r="BA2633" i="67"/>
  <c r="BE2633" i="67"/>
  <c r="BI2633" i="67"/>
  <c r="AW2634" i="67"/>
  <c r="BA2634" i="67"/>
  <c r="BE2634" i="67"/>
  <c r="BI2634" i="67"/>
  <c r="AW2635" i="67"/>
  <c r="BA2635" i="67"/>
  <c r="BE2635" i="67"/>
  <c r="BI2635" i="67"/>
  <c r="AW2636" i="67"/>
  <c r="BA2636" i="67"/>
  <c r="BE2636" i="67"/>
  <c r="BI2636" i="67"/>
  <c r="AW2637" i="67"/>
  <c r="BA2637" i="67"/>
  <c r="BE2637" i="67"/>
  <c r="BI2637" i="67"/>
  <c r="AW2638" i="67"/>
  <c r="BA2638" i="67"/>
  <c r="BE2638" i="67"/>
  <c r="BI2638" i="67"/>
  <c r="AW2639" i="67"/>
  <c r="BA2639" i="67"/>
  <c r="BE2639" i="67"/>
  <c r="BI2639" i="67"/>
  <c r="AW2640" i="67"/>
  <c r="BA2640" i="67"/>
  <c r="BE2640" i="67"/>
  <c r="BI2640" i="67"/>
  <c r="AW2641" i="67"/>
  <c r="BA2641" i="67"/>
  <c r="BE2641" i="67"/>
  <c r="BI2641" i="67"/>
  <c r="AW2642" i="67"/>
  <c r="BA2642" i="67"/>
  <c r="BE2642" i="67"/>
  <c r="BI2642" i="67"/>
  <c r="AW2643" i="67"/>
  <c r="BA2643" i="67"/>
  <c r="BE2643" i="67"/>
  <c r="BI2643" i="67"/>
  <c r="AW2644" i="67"/>
  <c r="BA2644" i="67"/>
  <c r="BE2644" i="67"/>
  <c r="BI2644" i="67"/>
  <c r="AW2645" i="67"/>
  <c r="BA2645" i="67"/>
  <c r="BE2645" i="67"/>
  <c r="BI2645" i="67"/>
  <c r="AW2646" i="67"/>
  <c r="BA2646" i="67"/>
  <c r="BE2646" i="67"/>
  <c r="BI2646" i="67"/>
  <c r="AW2647" i="67"/>
  <c r="BA2647" i="67"/>
  <c r="BE2647" i="67"/>
  <c r="BI2647" i="67"/>
  <c r="AW2648" i="67"/>
  <c r="BA2648" i="67"/>
  <c r="BE2648" i="67"/>
  <c r="BI2648" i="67"/>
  <c r="AW2649" i="67"/>
  <c r="BA2649" i="67"/>
  <c r="BE2649" i="67"/>
  <c r="BI2649" i="67"/>
  <c r="AW2650" i="67"/>
  <c r="BA2650" i="67"/>
  <c r="BE2650" i="67"/>
  <c r="BI2650" i="67"/>
  <c r="AW2651" i="67"/>
  <c r="BA2651" i="67"/>
  <c r="BE2651" i="67"/>
  <c r="BI2651" i="67"/>
  <c r="AW2652" i="67"/>
  <c r="BA2652" i="67"/>
  <c r="BE2652" i="67"/>
  <c r="BI2652" i="67"/>
  <c r="AW2653" i="67"/>
  <c r="BA2653" i="67"/>
  <c r="BE2653" i="67"/>
  <c r="BI2653" i="67"/>
  <c r="AW2654" i="67"/>
  <c r="BA2654" i="67"/>
  <c r="BE2654" i="67"/>
  <c r="BI2654" i="67"/>
  <c r="AW2655" i="67"/>
  <c r="BA2655" i="67"/>
  <c r="BE2655" i="67"/>
  <c r="BI2655" i="67"/>
  <c r="AW2656" i="67"/>
  <c r="BA2656" i="67"/>
  <c r="BE2656" i="67"/>
  <c r="BI2656" i="67"/>
  <c r="AW2657" i="67"/>
  <c r="BA2657" i="67"/>
  <c r="BE2657" i="67"/>
  <c r="BI2657" i="67"/>
  <c r="AW2658" i="67"/>
  <c r="BA2658" i="67"/>
  <c r="BE2658" i="67"/>
  <c r="BI2658" i="67"/>
  <c r="AW2659" i="67"/>
  <c r="BA2659" i="67"/>
  <c r="BE2659" i="67"/>
  <c r="BI2659" i="67"/>
  <c r="AW2660" i="67"/>
  <c r="BA2660" i="67"/>
  <c r="BE2660" i="67"/>
  <c r="BI2660" i="67"/>
  <c r="AW2661" i="67"/>
  <c r="BA2661" i="67"/>
  <c r="BE2661" i="67"/>
  <c r="BI2661" i="67"/>
  <c r="AW2662" i="67"/>
  <c r="BA2662" i="67"/>
  <c r="BE2662" i="67"/>
  <c r="BI2662" i="67"/>
  <c r="AW2663" i="67"/>
  <c r="BA2663" i="67"/>
  <c r="BE2663" i="67"/>
  <c r="BI2663" i="67"/>
  <c r="AW2664" i="67"/>
  <c r="BA2664" i="67"/>
  <c r="BE2664" i="67"/>
  <c r="BI2664" i="67"/>
  <c r="AW2665" i="67"/>
  <c r="BA2665" i="67"/>
  <c r="BE2665" i="67"/>
  <c r="BI2665" i="67"/>
  <c r="AW2666" i="67"/>
  <c r="BA2666" i="67"/>
  <c r="BE2666" i="67"/>
  <c r="BI2666" i="67"/>
  <c r="AW2667" i="67"/>
  <c r="BA2667" i="67"/>
  <c r="BE2667" i="67"/>
  <c r="BI2667" i="67"/>
  <c r="AW2668" i="67"/>
  <c r="BA2668" i="67"/>
  <c r="BE2668" i="67"/>
  <c r="BI2668" i="67"/>
  <c r="AW2669" i="67"/>
  <c r="BA2669" i="67"/>
  <c r="BE2669" i="67"/>
  <c r="BI2669" i="67"/>
  <c r="AW2670" i="67"/>
  <c r="BA2670" i="67"/>
  <c r="BE2670" i="67"/>
  <c r="BI2670" i="67"/>
  <c r="AW2671" i="67"/>
  <c r="BA2671" i="67"/>
  <c r="BE2671" i="67"/>
  <c r="BI2671" i="67"/>
  <c r="AW2672" i="67"/>
  <c r="BA2672" i="67"/>
  <c r="BE2672" i="67"/>
  <c r="BI2672" i="67"/>
  <c r="AW2673" i="67"/>
  <c r="BA2673" i="67"/>
  <c r="BE2673" i="67"/>
  <c r="BI2673" i="67"/>
  <c r="AW2674" i="67"/>
  <c r="BA2674" i="67"/>
  <c r="BE2674" i="67"/>
  <c r="BI2674" i="67"/>
  <c r="AW2675" i="67"/>
  <c r="BA2675" i="67"/>
  <c r="BE2675" i="67"/>
  <c r="BI2675" i="67"/>
  <c r="AW2676" i="67"/>
  <c r="BA2676" i="67"/>
  <c r="BE2676" i="67"/>
  <c r="BI2676" i="67"/>
  <c r="AW2677" i="67"/>
  <c r="BA2677" i="67"/>
  <c r="BE2677" i="67"/>
  <c r="BI2677" i="67"/>
  <c r="AW2678" i="67"/>
  <c r="BA2678" i="67"/>
  <c r="BE2678" i="67"/>
  <c r="BI2678" i="67"/>
  <c r="AW2679" i="67"/>
  <c r="BA2679" i="67"/>
  <c r="BE2679" i="67"/>
  <c r="BI2679" i="67"/>
  <c r="AW2680" i="67"/>
  <c r="BA2680" i="67"/>
  <c r="BE2680" i="67"/>
  <c r="BI2680" i="67"/>
  <c r="AW2681" i="67"/>
  <c r="BA2681" i="67"/>
  <c r="BE2681" i="67"/>
  <c r="BI2681" i="67"/>
  <c r="AW2682" i="67"/>
  <c r="BA2682" i="67"/>
  <c r="BE2682" i="67"/>
  <c r="BI2682" i="67"/>
  <c r="AW2683" i="67"/>
  <c r="BA2683" i="67"/>
  <c r="BE2683" i="67"/>
  <c r="BI2683" i="67"/>
  <c r="AW2684" i="67"/>
  <c r="BA2684" i="67"/>
  <c r="BE2684" i="67"/>
  <c r="BI2684" i="67"/>
  <c r="AW2685" i="67"/>
  <c r="BA2685" i="67"/>
  <c r="BE2685" i="67"/>
  <c r="BI2685" i="67"/>
  <c r="AW2686" i="67"/>
  <c r="BA2686" i="67"/>
  <c r="BE2686" i="67"/>
  <c r="BI2686" i="67"/>
  <c r="AW2687" i="67"/>
  <c r="BA2687" i="67"/>
  <c r="BE2687" i="67"/>
  <c r="BI2687" i="67"/>
  <c r="AW2688" i="67"/>
  <c r="BA2688" i="67"/>
  <c r="BE2688" i="67"/>
  <c r="BI2688" i="67"/>
  <c r="AW2689" i="67"/>
  <c r="BA2689" i="67"/>
  <c r="BE2689" i="67"/>
  <c r="BI2689" i="67"/>
  <c r="AW2690" i="67"/>
  <c r="BA2690" i="67"/>
  <c r="BE2690" i="67"/>
  <c r="BI2690" i="67"/>
  <c r="AW2691" i="67"/>
  <c r="BA2691" i="67"/>
  <c r="BE2691" i="67"/>
  <c r="BI2691" i="67"/>
  <c r="AW2692" i="67"/>
  <c r="BA2692" i="67"/>
  <c r="BE2692" i="67"/>
  <c r="BI2692" i="67"/>
  <c r="AW2693" i="67"/>
  <c r="BA2693" i="67"/>
  <c r="BE2693" i="67"/>
  <c r="BI2693" i="67"/>
  <c r="AW2694" i="67"/>
  <c r="BA2694" i="67"/>
  <c r="BE2694" i="67"/>
  <c r="BI2694" i="67"/>
  <c r="AW2695" i="67"/>
  <c r="BA2695" i="67"/>
  <c r="BE2695" i="67"/>
  <c r="BI2695" i="67"/>
  <c r="AW2696" i="67"/>
  <c r="BA2696" i="67"/>
  <c r="BE2696" i="67"/>
  <c r="BI2696" i="67"/>
  <c r="AW2697" i="67"/>
  <c r="BA2697" i="67"/>
  <c r="BE2697" i="67"/>
  <c r="BI2697" i="67"/>
  <c r="AW2698" i="67"/>
  <c r="BA2698" i="67"/>
  <c r="BE2698" i="67"/>
  <c r="BI2698" i="67"/>
  <c r="AW2699" i="67"/>
  <c r="BA2699" i="67"/>
  <c r="BE2699" i="67"/>
  <c r="BI2699" i="67"/>
  <c r="AW2700" i="67"/>
  <c r="BA2700" i="67"/>
  <c r="BE2700" i="67"/>
  <c r="BI2700" i="67"/>
  <c r="AW2701" i="67"/>
  <c r="BA2701" i="67"/>
  <c r="BE2701" i="67"/>
  <c r="BI2701" i="67"/>
  <c r="AW2702" i="67"/>
  <c r="BA2702" i="67"/>
  <c r="BE2702" i="67"/>
  <c r="BI2702" i="67"/>
  <c r="AW2703" i="67"/>
  <c r="BA2703" i="67"/>
  <c r="BE2703" i="67"/>
  <c r="BI2703" i="67"/>
  <c r="AW2704" i="67"/>
  <c r="BA2704" i="67"/>
  <c r="BE2704" i="67"/>
  <c r="BI2704" i="67"/>
  <c r="AW2705" i="67"/>
  <c r="BA2705" i="67"/>
  <c r="BE2705" i="67"/>
  <c r="BI2705" i="67"/>
  <c r="AW2706" i="67"/>
  <c r="BA2706" i="67"/>
  <c r="BE2706" i="67"/>
  <c r="BI2706" i="67"/>
  <c r="AW2707" i="67"/>
  <c r="BA2707" i="67"/>
  <c r="BE2707" i="67"/>
  <c r="BI2707" i="67"/>
  <c r="AW2708" i="67"/>
  <c r="BA2708" i="67"/>
  <c r="BE2708" i="67"/>
  <c r="BI2708" i="67"/>
  <c r="AW2709" i="67"/>
  <c r="BA2709" i="67"/>
  <c r="BE2709" i="67"/>
  <c r="BI2709" i="67"/>
  <c r="AW2710" i="67"/>
  <c r="BA2710" i="67"/>
  <c r="BE2710" i="67"/>
  <c r="BI2710" i="67"/>
  <c r="AW2711" i="67"/>
  <c r="BA2711" i="67"/>
  <c r="BE2711" i="67"/>
  <c r="BI2711" i="67"/>
  <c r="AW2712" i="67"/>
  <c r="BA2712" i="67"/>
  <c r="BE2712" i="67"/>
  <c r="BI2712" i="67"/>
  <c r="AW2713" i="67"/>
  <c r="BA2713" i="67"/>
  <c r="BE2713" i="67"/>
  <c r="BI2713" i="67"/>
  <c r="AW2714" i="67"/>
  <c r="BA2714" i="67"/>
  <c r="BE2714" i="67"/>
  <c r="BI2714" i="67"/>
  <c r="AW2715" i="67"/>
  <c r="BA2715" i="67"/>
  <c r="BE2715" i="67"/>
  <c r="BI2715" i="67"/>
  <c r="AW2716" i="67"/>
  <c r="BA2716" i="67"/>
  <c r="BE2716" i="67"/>
  <c r="BI2716" i="67"/>
  <c r="AW2717" i="67"/>
  <c r="BA2717" i="67"/>
  <c r="BE2717" i="67"/>
  <c r="BI2717" i="67"/>
  <c r="AW2718" i="67"/>
  <c r="BA2718" i="67"/>
  <c r="BE2718" i="67"/>
  <c r="BI2718" i="67"/>
  <c r="AW2719" i="67"/>
  <c r="BA2719" i="67"/>
  <c r="BE2719" i="67"/>
  <c r="BI2719" i="67"/>
  <c r="AW2720" i="67"/>
  <c r="BA2720" i="67"/>
  <c r="BE2720" i="67"/>
  <c r="BI2720" i="67"/>
  <c r="AW2721" i="67"/>
  <c r="BA2721" i="67"/>
  <c r="BE2721" i="67"/>
  <c r="BI2721" i="67"/>
  <c r="AW2722" i="67"/>
  <c r="BA2722" i="67"/>
  <c r="BE2722" i="67"/>
  <c r="BI2722" i="67"/>
  <c r="AW2723" i="67"/>
  <c r="BA2723" i="67"/>
  <c r="BE2723" i="67"/>
  <c r="BI2723" i="67"/>
  <c r="AW2724" i="67"/>
  <c r="BA2724" i="67"/>
  <c r="BE2724" i="67"/>
  <c r="BI2724" i="67"/>
  <c r="AW2725" i="67"/>
  <c r="BA2725" i="67"/>
  <c r="BE2725" i="67"/>
  <c r="BI2725" i="67"/>
  <c r="AW2726" i="67"/>
  <c r="BA2726" i="67"/>
  <c r="BE2726" i="67"/>
  <c r="BI2726" i="67"/>
  <c r="AW2727" i="67"/>
  <c r="BA2727" i="67"/>
  <c r="BE2727" i="67"/>
  <c r="BI2727" i="67"/>
  <c r="AW2728" i="67"/>
  <c r="BA2728" i="67"/>
  <c r="BE2728" i="67"/>
  <c r="BI2728" i="67"/>
  <c r="AW2729" i="67"/>
  <c r="BA2729" i="67"/>
  <c r="BE2729" i="67"/>
  <c r="BI2729" i="67"/>
  <c r="AW2730" i="67"/>
  <c r="BA2730" i="67"/>
  <c r="BE2730" i="67"/>
  <c r="BI2730" i="67"/>
  <c r="AW2731" i="67"/>
  <c r="BA2731" i="67"/>
  <c r="BE2731" i="67"/>
  <c r="BI2731" i="67"/>
  <c r="AW2732" i="67"/>
  <c r="BA2732" i="67"/>
  <c r="BE2732" i="67"/>
  <c r="BI2732" i="67"/>
  <c r="AW2733" i="67"/>
  <c r="BA2733" i="67"/>
  <c r="BE2733" i="67"/>
  <c r="BI2733" i="67"/>
  <c r="AW2734" i="67"/>
  <c r="BA2734" i="67"/>
  <c r="BE2734" i="67"/>
  <c r="BI2734" i="67"/>
  <c r="AW2735" i="67"/>
  <c r="BA2735" i="67"/>
  <c r="BE2735" i="67"/>
  <c r="BI2735" i="67"/>
  <c r="AW2736" i="67"/>
  <c r="BA2736" i="67"/>
  <c r="BE2736" i="67"/>
  <c r="BI2736" i="67"/>
  <c r="AW2737" i="67"/>
  <c r="BA2737" i="67"/>
  <c r="BE2737" i="67"/>
  <c r="BI2737" i="67"/>
  <c r="AW2738" i="67"/>
  <c r="BA2738" i="67"/>
  <c r="BE2738" i="67"/>
  <c r="BI2738" i="67"/>
  <c r="AW2739" i="67"/>
  <c r="BA2739" i="67"/>
  <c r="BE2739" i="67"/>
  <c r="BI2739" i="67"/>
  <c r="AW2740" i="67"/>
  <c r="BA2740" i="67"/>
  <c r="BE2740" i="67"/>
  <c r="BI2740" i="67"/>
  <c r="AW2741" i="67"/>
  <c r="BA2741" i="67"/>
  <c r="BE2741" i="67"/>
  <c r="BI2741" i="67"/>
  <c r="AW2742" i="67"/>
  <c r="BA2742" i="67"/>
  <c r="BE2742" i="67"/>
  <c r="BI2742" i="67"/>
  <c r="AW2743" i="67"/>
  <c r="BA2743" i="67"/>
  <c r="BE2743" i="67"/>
  <c r="BI2743" i="67"/>
  <c r="AW2744" i="67"/>
  <c r="BA2744" i="67"/>
  <c r="BE2744" i="67"/>
  <c r="BI2744" i="67"/>
  <c r="AW2745" i="67"/>
  <c r="BA2745" i="67"/>
  <c r="BE2745" i="67"/>
  <c r="BI2745" i="67"/>
  <c r="AW2746" i="67"/>
  <c r="BA2746" i="67"/>
  <c r="BE2746" i="67"/>
  <c r="BI2746" i="67"/>
  <c r="AW2747" i="67"/>
  <c r="BA2747" i="67"/>
  <c r="BE2747" i="67"/>
  <c r="BI2747" i="67"/>
  <c r="AW2748" i="67"/>
  <c r="BA2748" i="67"/>
  <c r="BE2748" i="67"/>
  <c r="BI2748" i="67"/>
  <c r="AW2749" i="67"/>
  <c r="BA2749" i="67"/>
  <c r="BE2749" i="67"/>
  <c r="BI2749" i="67"/>
  <c r="AW2750" i="67"/>
  <c r="BA2750" i="67"/>
  <c r="BE2750" i="67"/>
  <c r="BI2750" i="67"/>
  <c r="AW2751" i="67"/>
  <c r="BA2751" i="67"/>
  <c r="BE2751" i="67"/>
  <c r="BI2751" i="67"/>
  <c r="AW2752" i="67"/>
  <c r="BA2752" i="67"/>
  <c r="BE2752" i="67"/>
  <c r="BI2752" i="67"/>
  <c r="AW2753" i="67"/>
  <c r="BA2753" i="67"/>
  <c r="BE2753" i="67"/>
  <c r="BI2753" i="67"/>
  <c r="AW2754" i="67"/>
  <c r="BA2754" i="67"/>
  <c r="BE2754" i="67"/>
  <c r="BI2754" i="67"/>
  <c r="AW2755" i="67"/>
  <c r="BA2755" i="67"/>
  <c r="BE2755" i="67"/>
  <c r="BI2755" i="67"/>
  <c r="AW2756" i="67"/>
  <c r="BA2756" i="67"/>
  <c r="BE2756" i="67"/>
  <c r="BI2756" i="67"/>
  <c r="AW2757" i="67"/>
  <c r="BA2757" i="67"/>
  <c r="BE2757" i="67"/>
  <c r="BI2757" i="67"/>
  <c r="AW2758" i="67"/>
  <c r="BA2758" i="67"/>
  <c r="BE2758" i="67"/>
  <c r="BI2758" i="67"/>
  <c r="AW2759" i="67"/>
  <c r="BA2759" i="67"/>
  <c r="BE2759" i="67"/>
  <c r="BI2759" i="67"/>
  <c r="AW2760" i="67"/>
  <c r="BA2760" i="67"/>
  <c r="BE2760" i="67"/>
  <c r="BI2760" i="67"/>
  <c r="AW2761" i="67"/>
  <c r="BA2761" i="67"/>
  <c r="BE2761" i="67"/>
  <c r="BI2761" i="67"/>
  <c r="AW2762" i="67"/>
  <c r="BA2762" i="67"/>
  <c r="BE2762" i="67"/>
  <c r="BI2762" i="67"/>
  <c r="AW2763" i="67"/>
  <c r="BA2763" i="67"/>
  <c r="BE2763" i="67"/>
  <c r="BI2763" i="67"/>
  <c r="AW2764" i="67"/>
  <c r="BA2764" i="67"/>
  <c r="BE2764" i="67"/>
  <c r="BI2764" i="67"/>
  <c r="AW2765" i="67"/>
  <c r="BA2765" i="67"/>
  <c r="BE2765" i="67"/>
  <c r="BI2765" i="67"/>
  <c r="AW2766" i="67"/>
  <c r="BA2766" i="67"/>
  <c r="BE2766" i="67"/>
  <c r="BI2766" i="67"/>
  <c r="AW2767" i="67"/>
  <c r="BA2767" i="67"/>
  <c r="BE2767" i="67"/>
  <c r="BI2767" i="67"/>
  <c r="AW2768" i="67"/>
  <c r="BA2768" i="67"/>
  <c r="BE2768" i="67"/>
  <c r="BI2768" i="67"/>
  <c r="AW2769" i="67"/>
  <c r="BA2769" i="67"/>
  <c r="BE2769" i="67"/>
  <c r="BI2769" i="67"/>
  <c r="AW2770" i="67"/>
  <c r="BA2770" i="67"/>
  <c r="BE2770" i="67"/>
  <c r="BI2770" i="67"/>
  <c r="AW2771" i="67"/>
  <c r="BA2771" i="67"/>
  <c r="BE2771" i="67"/>
  <c r="BI2771" i="67"/>
  <c r="AW2772" i="67"/>
  <c r="BA2772" i="67"/>
  <c r="BE2772" i="67"/>
  <c r="BI2772" i="67"/>
  <c r="AW2773" i="67"/>
  <c r="BA2773" i="67"/>
  <c r="BE2773" i="67"/>
  <c r="BI2773" i="67"/>
  <c r="AW2774" i="67"/>
  <c r="BA2774" i="67"/>
  <c r="BE2774" i="67"/>
  <c r="BI2774" i="67"/>
  <c r="AW2775" i="67"/>
  <c r="BA2775" i="67"/>
  <c r="BE2775" i="67"/>
  <c r="BI2775" i="67"/>
  <c r="AW2776" i="67"/>
  <c r="BA2776" i="67"/>
  <c r="BE2776" i="67"/>
  <c r="BI2776" i="67"/>
  <c r="AW2777" i="67"/>
  <c r="BA2777" i="67"/>
  <c r="BE2777" i="67"/>
  <c r="BI2777" i="67"/>
  <c r="AW2778" i="67"/>
  <c r="BA2778" i="67"/>
  <c r="BE2778" i="67"/>
  <c r="BI2778" i="67"/>
  <c r="AW2779" i="67"/>
  <c r="BA2779" i="67"/>
  <c r="BE2779" i="67"/>
  <c r="BI2779" i="67"/>
  <c r="AW2780" i="67"/>
  <c r="BA2780" i="67"/>
  <c r="BE2780" i="67"/>
  <c r="BI2780" i="67"/>
  <c r="AW2781" i="67"/>
  <c r="BA2781" i="67"/>
  <c r="BE2781" i="67"/>
  <c r="BI2781" i="67"/>
  <c r="AW2782" i="67"/>
  <c r="BA2782" i="67"/>
  <c r="BE2782" i="67"/>
  <c r="BI2782" i="67"/>
  <c r="AW2783" i="67"/>
  <c r="BA2783" i="67"/>
  <c r="BE2783" i="67"/>
  <c r="BI2783" i="67"/>
  <c r="AW2784" i="67"/>
  <c r="BA2784" i="67"/>
  <c r="BE2784" i="67"/>
  <c r="BI2784" i="67"/>
  <c r="AW2785" i="67"/>
  <c r="BA2785" i="67"/>
  <c r="BE2785" i="67"/>
  <c r="BI2785" i="67"/>
  <c r="AW2786" i="67"/>
  <c r="BA2786" i="67"/>
  <c r="BE2786" i="67"/>
  <c r="BI2786" i="67"/>
  <c r="AW2787" i="67"/>
  <c r="BA2787" i="67"/>
  <c r="BE2787" i="67"/>
  <c r="BI2787" i="67"/>
  <c r="AW2788" i="67"/>
  <c r="BA2788" i="67"/>
  <c r="BE2788" i="67"/>
  <c r="BI2788" i="67"/>
  <c r="AW2789" i="67"/>
  <c r="BA2789" i="67"/>
  <c r="BE2789" i="67"/>
  <c r="BI2789" i="67"/>
  <c r="AW2790" i="67"/>
  <c r="BA2790" i="67"/>
  <c r="BE2790" i="67"/>
  <c r="BI2790" i="67"/>
  <c r="AW2791" i="67"/>
  <c r="BA2791" i="67"/>
  <c r="BE2791" i="67"/>
  <c r="BI2791" i="67"/>
  <c r="AW2792" i="67"/>
  <c r="BA2792" i="67"/>
  <c r="BE2792" i="67"/>
  <c r="BI2792" i="67"/>
  <c r="AW2793" i="67"/>
  <c r="BA2793" i="67"/>
  <c r="BE2793" i="67"/>
  <c r="BI2793" i="67"/>
  <c r="AW2794" i="67"/>
  <c r="BA2794" i="67"/>
  <c r="BE2794" i="67"/>
  <c r="BI2794" i="67"/>
  <c r="AW2795" i="67"/>
  <c r="BA2795" i="67"/>
  <c r="BE2795" i="67"/>
  <c r="BI2795" i="67"/>
  <c r="AW2796" i="67"/>
  <c r="BA2796" i="67"/>
  <c r="BE2796" i="67"/>
  <c r="BI2796" i="67"/>
  <c r="AW2797" i="67"/>
  <c r="BA2797" i="67"/>
  <c r="BE2797" i="67"/>
  <c r="BI2797" i="67"/>
  <c r="AW2798" i="67"/>
  <c r="BA2798" i="67"/>
  <c r="BE2798" i="67"/>
  <c r="BI2798" i="67"/>
  <c r="AW2799" i="67"/>
  <c r="BA2799" i="67"/>
  <c r="BE2799" i="67"/>
  <c r="BI2799" i="67"/>
  <c r="AW2800" i="67"/>
  <c r="BA2800" i="67"/>
  <c r="BE2800" i="67"/>
  <c r="BI2800" i="67"/>
  <c r="AW2801" i="67"/>
  <c r="BA2801" i="67"/>
  <c r="BE2801" i="67"/>
  <c r="BI2801" i="67"/>
  <c r="AW2802" i="67"/>
  <c r="BA2802" i="67"/>
  <c r="BE2802" i="67"/>
  <c r="BI2802" i="67"/>
  <c r="AW2803" i="67"/>
  <c r="BA2803" i="67"/>
  <c r="BE2803" i="67"/>
  <c r="BI2803" i="67"/>
  <c r="AW2804" i="67"/>
  <c r="BA2804" i="67"/>
  <c r="BE2804" i="67"/>
  <c r="BI2804" i="67"/>
  <c r="AW2805" i="67"/>
  <c r="BA2805" i="67"/>
  <c r="BE2805" i="67"/>
  <c r="BI2805" i="67"/>
  <c r="AW2806" i="67"/>
  <c r="BA2806" i="67"/>
  <c r="BE2806" i="67"/>
  <c r="BI2806" i="67"/>
  <c r="AW2807" i="67"/>
  <c r="BA2807" i="67"/>
  <c r="BE2807" i="67"/>
  <c r="BI2807" i="67"/>
  <c r="AW2808" i="67"/>
  <c r="BA2808" i="67"/>
  <c r="BE2808" i="67"/>
  <c r="BI2808" i="67"/>
  <c r="AW2809" i="67"/>
  <c r="BA2809" i="67"/>
  <c r="BE2809" i="67"/>
  <c r="BI2809" i="67"/>
  <c r="AW2810" i="67"/>
  <c r="BA2810" i="67"/>
  <c r="BE2810" i="67"/>
  <c r="BI2810" i="67"/>
  <c r="AW2811" i="67"/>
  <c r="BA2811" i="67"/>
  <c r="BE2811" i="67"/>
  <c r="BI2811" i="67"/>
  <c r="AW2812" i="67"/>
  <c r="BA2812" i="67"/>
  <c r="BE2812" i="67"/>
  <c r="BI2812" i="67"/>
  <c r="AW2813" i="67"/>
  <c r="BA2813" i="67"/>
  <c r="BE2813" i="67"/>
  <c r="BI2813" i="67"/>
  <c r="AW2814" i="67"/>
  <c r="BA2814" i="67"/>
  <c r="BE2814" i="67"/>
  <c r="BI2814" i="67"/>
  <c r="AW2815" i="67"/>
  <c r="BA2815" i="67"/>
  <c r="BE2815" i="67"/>
  <c r="BI2815" i="67"/>
  <c r="AW2816" i="67"/>
  <c r="BA2816" i="67"/>
  <c r="BE2816" i="67"/>
  <c r="BI2816" i="67"/>
  <c r="AW2817" i="67"/>
  <c r="BA2817" i="67"/>
  <c r="BE2817" i="67"/>
  <c r="BI2817" i="67"/>
  <c r="AW2818" i="67"/>
  <c r="BA2818" i="67"/>
  <c r="BE2818" i="67"/>
  <c r="BI2818" i="67"/>
  <c r="AW2819" i="67"/>
  <c r="BA2819" i="67"/>
  <c r="BE2819" i="67"/>
  <c r="BI2819" i="67"/>
  <c r="AW2820" i="67"/>
  <c r="BA2820" i="67"/>
  <c r="BE2820" i="67"/>
  <c r="BI2820" i="67"/>
  <c r="AW2821" i="67"/>
  <c r="BA2821" i="67"/>
  <c r="BE2821" i="67"/>
  <c r="BI2821" i="67"/>
  <c r="AW2822" i="67"/>
  <c r="BA2822" i="67"/>
  <c r="BE2822" i="67"/>
  <c r="BI2822" i="67"/>
  <c r="AW2823" i="67"/>
  <c r="BA2823" i="67"/>
  <c r="BE2823" i="67"/>
  <c r="BI2823" i="67"/>
  <c r="AW2824" i="67"/>
  <c r="BA2824" i="67"/>
  <c r="BE2824" i="67"/>
  <c r="BI2824" i="67"/>
  <c r="AW2825" i="67"/>
  <c r="BA2825" i="67"/>
  <c r="BE2825" i="67"/>
  <c r="BI2825" i="67"/>
  <c r="AW2826" i="67"/>
  <c r="BA2826" i="67"/>
  <c r="BE2826" i="67"/>
  <c r="BI2826" i="67"/>
  <c r="AW2827" i="67"/>
  <c r="BA2827" i="67"/>
  <c r="BE2827" i="67"/>
  <c r="BI2827" i="67"/>
  <c r="AW2828" i="67"/>
  <c r="BA2828" i="67"/>
  <c r="BE2828" i="67"/>
  <c r="BI2828" i="67"/>
  <c r="AW2829" i="67"/>
  <c r="BA2829" i="67"/>
  <c r="BE2829" i="67"/>
  <c r="BI2829" i="67"/>
  <c r="AW2830" i="67"/>
  <c r="BA2830" i="67"/>
  <c r="BE2830" i="67"/>
  <c r="BI2830" i="67"/>
  <c r="AW2831" i="67"/>
  <c r="BA2831" i="67"/>
  <c r="BE2831" i="67"/>
  <c r="BI2831" i="67"/>
  <c r="AW2832" i="67"/>
  <c r="BA2832" i="67"/>
  <c r="BE2832" i="67"/>
  <c r="BI2832" i="67"/>
  <c r="AW2833" i="67"/>
  <c r="BA2833" i="67"/>
  <c r="BE2833" i="67"/>
  <c r="BI2833" i="67"/>
  <c r="AW2834" i="67"/>
  <c r="BA2834" i="67"/>
  <c r="BE2834" i="67"/>
  <c r="BI2834" i="67"/>
  <c r="AW2835" i="67"/>
  <c r="BA2835" i="67"/>
  <c r="BE2835" i="67"/>
  <c r="BI2835" i="67"/>
  <c r="AW2836" i="67"/>
  <c r="BA2836" i="67"/>
  <c r="BE2836" i="67"/>
  <c r="BI2836" i="67"/>
  <c r="AW2837" i="67"/>
  <c r="BA2837" i="67"/>
  <c r="BE2837" i="67"/>
  <c r="BI2837" i="67"/>
  <c r="AW2838" i="67"/>
  <c r="BA2838" i="67"/>
  <c r="BE2838" i="67"/>
  <c r="BI2838" i="67"/>
  <c r="AW2839" i="67"/>
  <c r="BA2839" i="67"/>
  <c r="BE2839" i="67"/>
  <c r="BI2839" i="67"/>
  <c r="AW2840" i="67"/>
  <c r="BA2840" i="67"/>
  <c r="BE2840" i="67"/>
  <c r="BI2840" i="67"/>
  <c r="AW2841" i="67"/>
  <c r="BA2841" i="67"/>
  <c r="BE2841" i="67"/>
  <c r="BI2841" i="67"/>
  <c r="AW2842" i="67"/>
  <c r="BA2842" i="67"/>
  <c r="BE2842" i="67"/>
  <c r="BI2842" i="67"/>
  <c r="AW2843" i="67"/>
  <c r="BA2843" i="67"/>
  <c r="BE2843" i="67"/>
  <c r="BI2843" i="67"/>
  <c r="AW2844" i="67"/>
  <c r="BA2844" i="67"/>
  <c r="BE2844" i="67"/>
  <c r="BI2844" i="67"/>
  <c r="AW2845" i="67"/>
  <c r="BA2845" i="67"/>
  <c r="BE2845" i="67"/>
  <c r="BI2845" i="67"/>
  <c r="AW2846" i="67"/>
  <c r="BA2846" i="67"/>
  <c r="BE2846" i="67"/>
  <c r="BI2846" i="67"/>
  <c r="AW2847" i="67"/>
  <c r="BA2847" i="67"/>
  <c r="BE2847" i="67"/>
  <c r="BI2847" i="67"/>
  <c r="AW2848" i="67"/>
  <c r="BA2848" i="67"/>
  <c r="BE2848" i="67"/>
  <c r="BI2848" i="67"/>
  <c r="AW2849" i="67"/>
  <c r="BA2849" i="67"/>
  <c r="BE2849" i="67"/>
  <c r="BI2849" i="67"/>
  <c r="AW2850" i="67"/>
  <c r="BA2850" i="67"/>
  <c r="BE2850" i="67"/>
  <c r="BI2850" i="67"/>
  <c r="AW2851" i="67"/>
  <c r="BA2851" i="67"/>
  <c r="BE2851" i="67"/>
  <c r="BI2851" i="67"/>
  <c r="AW2852" i="67"/>
  <c r="BA2852" i="67"/>
  <c r="BE2852" i="67"/>
  <c r="BI2852" i="67"/>
  <c r="AW2853" i="67"/>
  <c r="BA2853" i="67"/>
  <c r="BE2853" i="67"/>
  <c r="BI2853" i="67"/>
  <c r="AW2854" i="67"/>
  <c r="BA2854" i="67"/>
  <c r="BE2854" i="67"/>
  <c r="BI2854" i="67"/>
  <c r="AW2855" i="67"/>
  <c r="BA2855" i="67"/>
  <c r="BE2855" i="67"/>
  <c r="BI2855" i="67"/>
  <c r="AW2856" i="67"/>
  <c r="BA2856" i="67"/>
  <c r="BE2856" i="67"/>
  <c r="BI2856" i="67"/>
  <c r="AW2857" i="67"/>
  <c r="BA2857" i="67"/>
  <c r="BE2857" i="67"/>
  <c r="BI2857" i="67"/>
  <c r="AW2858" i="67"/>
  <c r="BA2858" i="67"/>
  <c r="BE2858" i="67"/>
  <c r="BI2858" i="67"/>
  <c r="AW2859" i="67"/>
  <c r="BA2859" i="67"/>
  <c r="BE2859" i="67"/>
  <c r="BI2859" i="67"/>
  <c r="AW2860" i="67"/>
  <c r="BA2860" i="67"/>
  <c r="BE2860" i="67"/>
  <c r="BI2860" i="67"/>
  <c r="AW2861" i="67"/>
  <c r="BA2861" i="67"/>
  <c r="BE2861" i="67"/>
  <c r="BI2861" i="67"/>
  <c r="AW2862" i="67"/>
  <c r="BA2862" i="67"/>
  <c r="BE2862" i="67"/>
  <c r="BI2862" i="67"/>
  <c r="AW2863" i="67"/>
  <c r="BA2863" i="67"/>
  <c r="BE2863" i="67"/>
  <c r="BI2863" i="67"/>
  <c r="AW2864" i="67"/>
  <c r="BA2864" i="67"/>
  <c r="BE2864" i="67"/>
  <c r="BI2864" i="67"/>
  <c r="AW2865" i="67"/>
  <c r="BA2865" i="67"/>
  <c r="BE2865" i="67"/>
  <c r="BI2865" i="67"/>
  <c r="AW2866" i="67"/>
  <c r="BA2866" i="67"/>
  <c r="BE2866" i="67"/>
  <c r="BI2866" i="67"/>
  <c r="AW2867" i="67"/>
  <c r="BA2867" i="67"/>
  <c r="BE2867" i="67"/>
  <c r="BI2867" i="67"/>
  <c r="AW2868" i="67"/>
  <c r="BA2868" i="67"/>
  <c r="BE2868" i="67"/>
  <c r="BI2868" i="67"/>
  <c r="AW2869" i="67"/>
  <c r="BA2869" i="67"/>
  <c r="BE2869" i="67"/>
  <c r="BI2869" i="67"/>
  <c r="AW2870" i="67"/>
  <c r="BA2870" i="67"/>
  <c r="BE2870" i="67"/>
  <c r="BI2870" i="67"/>
  <c r="AW2871" i="67"/>
  <c r="BA2871" i="67"/>
  <c r="BE2871" i="67"/>
  <c r="BI2871" i="67"/>
  <c r="AW2872" i="67"/>
  <c r="BA2872" i="67"/>
  <c r="BE2872" i="67"/>
  <c r="BI2872" i="67"/>
  <c r="AW2873" i="67"/>
  <c r="BA2873" i="67"/>
  <c r="BE2873" i="67"/>
  <c r="BI2873" i="67"/>
  <c r="AW2874" i="67"/>
  <c r="BA2874" i="67"/>
  <c r="BE2874" i="67"/>
  <c r="BI2874" i="67"/>
  <c r="AW2875" i="67"/>
  <c r="BA2875" i="67"/>
  <c r="BE2875" i="67"/>
  <c r="BI2875" i="67"/>
  <c r="AW2876" i="67"/>
  <c r="BA2876" i="67"/>
  <c r="BE2876" i="67"/>
  <c r="BI2876" i="67"/>
  <c r="AW2877" i="67"/>
  <c r="BA2877" i="67"/>
  <c r="BE2877" i="67"/>
  <c r="BI2877" i="67"/>
  <c r="AW2878" i="67"/>
  <c r="BA2878" i="67"/>
  <c r="BE2878" i="67"/>
  <c r="BI2878" i="67"/>
  <c r="AW2879" i="67"/>
  <c r="BA2879" i="67"/>
  <c r="BE2879" i="67"/>
  <c r="BI2879" i="67"/>
  <c r="AW2880" i="67"/>
  <c r="BA2880" i="67"/>
  <c r="BE2880" i="67"/>
  <c r="BI2880" i="67"/>
  <c r="AW2881" i="67"/>
  <c r="BA2881" i="67"/>
  <c r="BE2881" i="67"/>
  <c r="BI2881" i="67"/>
  <c r="AW2882" i="67"/>
  <c r="BA2882" i="67"/>
  <c r="BE2882" i="67"/>
  <c r="BI2882" i="67"/>
  <c r="AW2883" i="67"/>
  <c r="BA2883" i="67"/>
  <c r="BE2883" i="67"/>
  <c r="BI2883" i="67"/>
  <c r="AW2884" i="67"/>
  <c r="BA2884" i="67"/>
  <c r="BE2884" i="67"/>
  <c r="BI2884" i="67"/>
  <c r="AW2885" i="67"/>
  <c r="BA2885" i="67"/>
  <c r="BE2885" i="67"/>
  <c r="BI2885" i="67"/>
  <c r="AW2886" i="67"/>
  <c r="BA2886" i="67"/>
  <c r="BE2886" i="67"/>
  <c r="BI2886" i="67"/>
  <c r="AW2887" i="67"/>
  <c r="BA2887" i="67"/>
  <c r="BE2887" i="67"/>
  <c r="BI2887" i="67"/>
  <c r="AW2888" i="67"/>
  <c r="BA2888" i="67"/>
  <c r="BE2888" i="67"/>
  <c r="BI2888" i="67"/>
  <c r="AW2889" i="67"/>
  <c r="BA2889" i="67"/>
  <c r="BE2889" i="67"/>
  <c r="BI2889" i="67"/>
  <c r="AW2890" i="67"/>
  <c r="BA2890" i="67"/>
  <c r="BE2890" i="67"/>
  <c r="BI2890" i="67"/>
  <c r="AW2891" i="67"/>
  <c r="BA2891" i="67"/>
  <c r="BE2891" i="67"/>
  <c r="BI2891" i="67"/>
  <c r="AW2892" i="67"/>
  <c r="BA2892" i="67"/>
  <c r="BE2892" i="67"/>
  <c r="BI2892" i="67"/>
  <c r="AW2893" i="67"/>
  <c r="BA2893" i="67"/>
  <c r="BE2893" i="67"/>
  <c r="BI2893" i="67"/>
  <c r="AW2894" i="67"/>
  <c r="BA2894" i="67"/>
  <c r="BE2894" i="67"/>
  <c r="BI2894" i="67"/>
  <c r="AW2895" i="67"/>
  <c r="BA2895" i="67"/>
  <c r="BE2895" i="67"/>
  <c r="BI2895" i="67"/>
  <c r="AW2896" i="67"/>
  <c r="BA2896" i="67"/>
  <c r="BE2896" i="67"/>
  <c r="BI2896" i="67"/>
  <c r="AW2897" i="67"/>
  <c r="BA2897" i="67"/>
  <c r="BE2897" i="67"/>
  <c r="BI2897" i="67"/>
  <c r="AW2898" i="67"/>
  <c r="BA2898" i="67"/>
  <c r="BE2898" i="67"/>
  <c r="BI2898" i="67"/>
  <c r="AW2899" i="67"/>
  <c r="BA2899" i="67"/>
  <c r="BE2899" i="67"/>
  <c r="BI2899" i="67"/>
  <c r="AW2900" i="67"/>
  <c r="BA2900" i="67"/>
  <c r="BE2900" i="67"/>
  <c r="BI2900" i="67"/>
  <c r="AW2901" i="67"/>
  <c r="BA2901" i="67"/>
  <c r="BE2901" i="67"/>
  <c r="BI2901" i="67"/>
  <c r="AW2902" i="67"/>
  <c r="BA2902" i="67"/>
  <c r="BE2902" i="67"/>
  <c r="BI2902" i="67"/>
  <c r="AW2903" i="67"/>
  <c r="BA2903" i="67"/>
  <c r="BE2903" i="67"/>
  <c r="BI2903" i="67"/>
  <c r="AW2904" i="67"/>
  <c r="BA2904" i="67"/>
  <c r="BE2904" i="67"/>
  <c r="BI2904" i="67"/>
  <c r="AW2905" i="67"/>
  <c r="BA2905" i="67"/>
  <c r="BE2905" i="67"/>
  <c r="BI2905" i="67"/>
  <c r="AW2906" i="67"/>
  <c r="BA2906" i="67"/>
  <c r="BE2906" i="67"/>
  <c r="BI2906" i="67"/>
  <c r="AW2907" i="67"/>
  <c r="BA2907" i="67"/>
  <c r="BE2907" i="67"/>
  <c r="BI2907" i="67"/>
  <c r="AW2908" i="67"/>
  <c r="BA2908" i="67"/>
  <c r="BE2908" i="67"/>
  <c r="BI2908" i="67"/>
  <c r="AW2909" i="67"/>
  <c r="BA2909" i="67"/>
  <c r="BE2909" i="67"/>
  <c r="BI2909" i="67"/>
  <c r="AW2910" i="67"/>
  <c r="BA2910" i="67"/>
  <c r="BE2910" i="67"/>
  <c r="BI2910" i="67"/>
  <c r="AW2911" i="67"/>
  <c r="BA2911" i="67"/>
  <c r="BE2911" i="67"/>
  <c r="BI2911" i="67"/>
  <c r="AW2912" i="67"/>
  <c r="BA2912" i="67"/>
  <c r="BE2912" i="67"/>
  <c r="BI2912" i="67"/>
  <c r="AW2913" i="67"/>
  <c r="BA2913" i="67"/>
  <c r="BE2913" i="67"/>
  <c r="BI2913" i="67"/>
  <c r="AW2914" i="67"/>
  <c r="BA2914" i="67"/>
  <c r="BE2914" i="67"/>
  <c r="BI2914" i="67"/>
  <c r="AW2915" i="67"/>
  <c r="BA2915" i="67"/>
  <c r="BE2915" i="67"/>
  <c r="BI2915" i="67"/>
  <c r="AW2916" i="67"/>
  <c r="BA2916" i="67"/>
  <c r="BE2916" i="67"/>
  <c r="BI2916" i="67"/>
  <c r="AW2917" i="67"/>
  <c r="BA2917" i="67"/>
  <c r="BE2917" i="67"/>
  <c r="BI2917" i="67"/>
  <c r="AW2918" i="67"/>
  <c r="BA2918" i="67"/>
  <c r="BE2918" i="67"/>
  <c r="BI2918" i="67"/>
  <c r="AW2919" i="67"/>
  <c r="BA2919" i="67"/>
  <c r="BE2919" i="67"/>
  <c r="BI2919" i="67"/>
  <c r="AW2920" i="67"/>
  <c r="BA2920" i="67"/>
  <c r="BE2920" i="67"/>
  <c r="BI2920" i="67"/>
  <c r="AW2921" i="67"/>
  <c r="BA2921" i="67"/>
  <c r="BE2921" i="67"/>
  <c r="BI2921" i="67"/>
  <c r="AW2922" i="67"/>
  <c r="BA2922" i="67"/>
  <c r="BE2922" i="67"/>
  <c r="BI2922" i="67"/>
  <c r="AW2923" i="67"/>
  <c r="BA2923" i="67"/>
  <c r="BE2923" i="67"/>
  <c r="BI2923" i="67"/>
  <c r="AW2924" i="67"/>
  <c r="BA2924" i="67"/>
  <c r="BE2924" i="67"/>
  <c r="BI2924" i="67"/>
  <c r="AW2925" i="67"/>
  <c r="BA2925" i="67"/>
  <c r="BE2925" i="67"/>
  <c r="BI2925" i="67"/>
  <c r="AW2926" i="67"/>
  <c r="BA2926" i="67"/>
  <c r="BE2926" i="67"/>
  <c r="BI2926" i="67"/>
  <c r="AW2927" i="67"/>
  <c r="BA2927" i="67"/>
  <c r="BE2927" i="67"/>
  <c r="BI2927" i="67"/>
  <c r="AW2928" i="67"/>
  <c r="BA2928" i="67"/>
  <c r="BE2928" i="67"/>
  <c r="BI2928" i="67"/>
  <c r="AW2929" i="67"/>
  <c r="BA2929" i="67"/>
  <c r="BE2929" i="67"/>
  <c r="BI2929" i="67"/>
  <c r="AW2930" i="67"/>
  <c r="BA2930" i="67"/>
  <c r="BE2930" i="67"/>
  <c r="BI2930" i="67"/>
  <c r="AW2931" i="67"/>
  <c r="BA2931" i="67"/>
  <c r="BE2931" i="67"/>
  <c r="BI2931" i="67"/>
  <c r="AW2932" i="67"/>
  <c r="BA2932" i="67"/>
  <c r="BE2932" i="67"/>
  <c r="BI2932" i="67"/>
  <c r="AW2933" i="67"/>
  <c r="BA2933" i="67"/>
  <c r="BE2933" i="67"/>
  <c r="BI2933" i="67"/>
  <c r="AW2934" i="67"/>
  <c r="BA2934" i="67"/>
  <c r="BE2934" i="67"/>
  <c r="BI2934" i="67"/>
  <c r="AW2935" i="67"/>
  <c r="BA2935" i="67"/>
  <c r="BE2935" i="67"/>
  <c r="BI2935" i="67"/>
  <c r="AW2936" i="67"/>
  <c r="BA2936" i="67"/>
  <c r="BE2936" i="67"/>
  <c r="BI2936" i="67"/>
  <c r="AW2937" i="67"/>
  <c r="BA2937" i="67"/>
  <c r="BE2937" i="67"/>
  <c r="BI2937" i="67"/>
  <c r="AW2938" i="67"/>
  <c r="BA2938" i="67"/>
  <c r="BE2938" i="67"/>
  <c r="BI2938" i="67"/>
  <c r="AW2939" i="67"/>
  <c r="BA2939" i="67"/>
  <c r="BE2939" i="67"/>
  <c r="BI2939" i="67"/>
  <c r="AW2940" i="67"/>
  <c r="BA2940" i="67"/>
  <c r="BE2940" i="67"/>
  <c r="BI2940" i="67"/>
  <c r="AW2941" i="67"/>
  <c r="BA2941" i="67"/>
  <c r="BE2941" i="67"/>
  <c r="BI2941" i="67"/>
  <c r="AW2942" i="67"/>
  <c r="BA2942" i="67"/>
  <c r="BE2942" i="67"/>
  <c r="BI2942" i="67"/>
  <c r="AW2943" i="67"/>
  <c r="BA2943" i="67"/>
  <c r="BE2943" i="67"/>
  <c r="BI2943" i="67"/>
  <c r="AW2944" i="67"/>
  <c r="BA2944" i="67"/>
  <c r="BE2944" i="67"/>
  <c r="BI2944" i="67"/>
  <c r="AW2945" i="67"/>
  <c r="BA2945" i="67"/>
  <c r="BE2945" i="67"/>
  <c r="BI2945" i="67"/>
  <c r="AW2946" i="67"/>
  <c r="BA2946" i="67"/>
  <c r="BE2946" i="67"/>
  <c r="BI2946" i="67"/>
  <c r="AW2947" i="67"/>
  <c r="BA2947" i="67"/>
  <c r="BE2947" i="67"/>
  <c r="BI2947" i="67"/>
  <c r="AW2948" i="67"/>
  <c r="BA2948" i="67"/>
  <c r="BE2948" i="67"/>
  <c r="BI2948" i="67"/>
  <c r="AW2949" i="67"/>
  <c r="BA2949" i="67"/>
  <c r="BE2949" i="67"/>
  <c r="BI2949" i="67"/>
  <c r="AW2950" i="67"/>
  <c r="BA2950" i="67"/>
  <c r="BE2950" i="67"/>
  <c r="BI2950" i="67"/>
  <c r="AW2951" i="67"/>
  <c r="BA2951" i="67"/>
  <c r="BE2951" i="67"/>
  <c r="BI2951" i="67"/>
  <c r="AW2952" i="67"/>
  <c r="BA2952" i="67"/>
  <c r="BE2952" i="67"/>
  <c r="BI2952" i="67"/>
  <c r="AW2953" i="67"/>
  <c r="BA2953" i="67"/>
  <c r="BE2953" i="67"/>
  <c r="BI2953" i="67"/>
  <c r="AW2954" i="67"/>
  <c r="BA2954" i="67"/>
  <c r="BE2954" i="67"/>
  <c r="BI2954" i="67"/>
  <c r="AW2955" i="67"/>
  <c r="BA2955" i="67"/>
  <c r="BE2955" i="67"/>
  <c r="BI2955" i="67"/>
  <c r="AW2956" i="67"/>
  <c r="BA2956" i="67"/>
  <c r="BE2956" i="67"/>
  <c r="BI2956" i="67"/>
  <c r="AW2957" i="67"/>
  <c r="BA2957" i="67"/>
  <c r="BE2957" i="67"/>
  <c r="BI2957" i="67"/>
  <c r="AW2958" i="67"/>
  <c r="BA2958" i="67"/>
  <c r="BE2958" i="67"/>
  <c r="BI2958" i="67"/>
  <c r="AW2959" i="67"/>
  <c r="BA2959" i="67"/>
  <c r="BE2959" i="67"/>
  <c r="BI2959" i="67"/>
  <c r="AW2960" i="67"/>
  <c r="BA2960" i="67"/>
  <c r="BE2960" i="67"/>
  <c r="BI2960" i="67"/>
  <c r="AW2961" i="67"/>
  <c r="BA2961" i="67"/>
  <c r="BE2961" i="67"/>
  <c r="BI2961" i="67"/>
  <c r="AW2962" i="67"/>
  <c r="BA2962" i="67"/>
  <c r="BE2962" i="67"/>
  <c r="BI2962" i="67"/>
  <c r="AW2963" i="67"/>
  <c r="BA2963" i="67"/>
  <c r="BE2963" i="67"/>
  <c r="BI2963" i="67"/>
  <c r="AW2964" i="67"/>
  <c r="BA2964" i="67"/>
  <c r="BE2964" i="67"/>
  <c r="BI2964" i="67"/>
  <c r="AW2965" i="67"/>
  <c r="BA2965" i="67"/>
  <c r="BE2965" i="67"/>
  <c r="BI2965" i="67"/>
  <c r="AW2966" i="67"/>
  <c r="BA2966" i="67"/>
  <c r="BE2966" i="67"/>
  <c r="BI2966" i="67"/>
  <c r="AW2967" i="67"/>
  <c r="BA2967" i="67"/>
  <c r="BE2967" i="67"/>
  <c r="BI2967" i="67"/>
  <c r="AW2968" i="67"/>
  <c r="BA2968" i="67"/>
  <c r="BE2968" i="67"/>
  <c r="BI2968" i="67"/>
  <c r="AW2969" i="67"/>
  <c r="BA2969" i="67"/>
  <c r="BE2969" i="67"/>
  <c r="BI2969" i="67"/>
  <c r="AW2970" i="67"/>
  <c r="BA2970" i="67"/>
  <c r="BE2970" i="67"/>
  <c r="BI2970" i="67"/>
  <c r="AW2971" i="67"/>
  <c r="BA2971" i="67"/>
  <c r="BE2971" i="67"/>
  <c r="BI2971" i="67"/>
  <c r="AW2972" i="67"/>
  <c r="BA2972" i="67"/>
  <c r="BE2972" i="67"/>
  <c r="BI2972" i="67"/>
  <c r="AW2973" i="67"/>
  <c r="BA2973" i="67"/>
  <c r="BE2973" i="67"/>
  <c r="BI2973" i="67"/>
  <c r="AW2974" i="67"/>
  <c r="BA2974" i="67"/>
  <c r="BE2974" i="67"/>
  <c r="BI2974" i="67"/>
  <c r="AW2975" i="67"/>
  <c r="BA2975" i="67"/>
  <c r="BE2975" i="67"/>
  <c r="BI2975" i="67"/>
  <c r="AW2976" i="67"/>
  <c r="BA2976" i="67"/>
  <c r="BE2976" i="67"/>
  <c r="BI2976" i="67"/>
  <c r="AW2977" i="67"/>
  <c r="BA2977" i="67"/>
  <c r="BE2977" i="67"/>
  <c r="BI2977" i="67"/>
  <c r="AW2978" i="67"/>
  <c r="BA2978" i="67"/>
  <c r="BE2978" i="67"/>
  <c r="BI2978" i="67"/>
  <c r="AW2979" i="67"/>
  <c r="BA2979" i="67"/>
  <c r="BE2979" i="67"/>
  <c r="BI2979" i="67"/>
  <c r="AW2980" i="67"/>
  <c r="BA2980" i="67"/>
  <c r="BE2980" i="67"/>
  <c r="BI2980" i="67"/>
  <c r="AW2981" i="67"/>
  <c r="BA2981" i="67"/>
  <c r="BE2981" i="67"/>
  <c r="BI2981" i="67"/>
  <c r="AW2982" i="67"/>
  <c r="BA2982" i="67"/>
  <c r="BE2982" i="67"/>
  <c r="BI2982" i="67"/>
  <c r="AW2983" i="67"/>
  <c r="BA2983" i="67"/>
  <c r="BE2983" i="67"/>
  <c r="BI2983" i="67"/>
  <c r="AW2984" i="67"/>
  <c r="BA2984" i="67"/>
  <c r="BE2984" i="67"/>
  <c r="BI2984" i="67"/>
  <c r="AW2985" i="67"/>
  <c r="BA2985" i="67"/>
  <c r="BE2985" i="67"/>
  <c r="BI2985" i="67"/>
  <c r="AW2986" i="67"/>
  <c r="BA2986" i="67"/>
  <c r="BE2986" i="67"/>
  <c r="BI2986" i="67"/>
  <c r="AW2987" i="67"/>
  <c r="BA2987" i="67"/>
  <c r="BE2987" i="67"/>
  <c r="BI2987" i="67"/>
  <c r="AW2988" i="67"/>
  <c r="BA2988" i="67"/>
  <c r="BE2988" i="67"/>
  <c r="BI2988" i="67"/>
  <c r="AW2989" i="67"/>
  <c r="BA2989" i="67"/>
  <c r="BE2989" i="67"/>
  <c r="BI2989" i="67"/>
  <c r="AW2990" i="67"/>
  <c r="BA2990" i="67"/>
  <c r="BE2990" i="67"/>
  <c r="BI2990" i="67"/>
  <c r="AW2991" i="67"/>
  <c r="BA2991" i="67"/>
  <c r="BE2991" i="67"/>
  <c r="BI2991" i="67"/>
  <c r="AW2992" i="67"/>
  <c r="BA2992" i="67"/>
  <c r="BE2992" i="67"/>
  <c r="BI2992" i="67"/>
  <c r="AW2993" i="67"/>
  <c r="BA2993" i="67"/>
  <c r="BE2993" i="67"/>
  <c r="BI2993" i="67"/>
  <c r="AW2994" i="67"/>
  <c r="BA2994" i="67"/>
  <c r="BE2994" i="67"/>
  <c r="BI2994" i="67"/>
  <c r="AW2995" i="67"/>
  <c r="BA2995" i="67"/>
  <c r="BE2995" i="67"/>
  <c r="BI2995" i="67"/>
  <c r="AW2996" i="67"/>
  <c r="BA2996" i="67"/>
  <c r="BE2996" i="67"/>
  <c r="BI2996" i="67"/>
  <c r="AW2997" i="67"/>
  <c r="BA2997" i="67"/>
  <c r="BE2997" i="67"/>
  <c r="BI2997" i="67"/>
  <c r="AW2998" i="67"/>
  <c r="BA2998" i="67"/>
  <c r="BE2998" i="67"/>
  <c r="BI2998" i="67"/>
  <c r="AW2999" i="67"/>
  <c r="BA2999" i="67"/>
  <c r="BE2999" i="67"/>
  <c r="BI2999" i="67"/>
  <c r="AW3000" i="67"/>
  <c r="BA3000" i="67"/>
  <c r="BE3000" i="67"/>
  <c r="BI3000" i="67"/>
  <c r="AW3001" i="67"/>
  <c r="BA3001" i="67"/>
  <c r="BE3001" i="67"/>
  <c r="BI3001" i="67"/>
  <c r="AW3002" i="67"/>
  <c r="BA3002" i="67"/>
  <c r="BE3002" i="67"/>
  <c r="BI3002" i="67"/>
  <c r="AW3003" i="67"/>
  <c r="BA3003" i="67"/>
  <c r="BE3003" i="67"/>
  <c r="BI3003" i="67"/>
  <c r="AW3004" i="67"/>
  <c r="BA3004" i="67"/>
  <c r="BE3004" i="67"/>
  <c r="BI3004" i="67"/>
  <c r="AW3005" i="67"/>
  <c r="BA3005" i="67"/>
  <c r="BE3005" i="67"/>
  <c r="BI3005" i="67"/>
  <c r="AW3006" i="67"/>
  <c r="BA3006" i="67"/>
  <c r="BE3006" i="67"/>
  <c r="BI3006" i="67"/>
  <c r="AW3007" i="67"/>
  <c r="BA3007" i="67"/>
  <c r="BE3007" i="67"/>
  <c r="BI3007" i="67"/>
  <c r="AW3008" i="67"/>
  <c r="BA3008" i="67"/>
  <c r="BE3008" i="67"/>
  <c r="BI3008" i="67"/>
  <c r="AW3009" i="67"/>
  <c r="BA3009" i="67"/>
  <c r="BE3009" i="67"/>
  <c r="BI3009" i="67"/>
  <c r="AW3010" i="67"/>
  <c r="BA3010" i="67"/>
  <c r="BE3010" i="67"/>
  <c r="BI3010" i="67"/>
  <c r="AW3011" i="67"/>
  <c r="BA3011" i="67"/>
  <c r="BE3011" i="67"/>
  <c r="BI3011" i="67"/>
  <c r="AW3012" i="67"/>
  <c r="BA3012" i="67"/>
  <c r="BE3012" i="67"/>
  <c r="BI3012" i="67"/>
  <c r="AW3013" i="67"/>
  <c r="BA3013" i="67"/>
  <c r="BE3013" i="67"/>
  <c r="BI3013" i="67"/>
  <c r="AW3014" i="67"/>
  <c r="BA3014" i="67"/>
  <c r="BE3014" i="67"/>
  <c r="BI3014" i="67"/>
  <c r="AW3015" i="67"/>
  <c r="BA3015" i="67"/>
  <c r="BE3015" i="67"/>
  <c r="BI3015" i="67"/>
  <c r="AW3016" i="67"/>
  <c r="BA3016" i="67"/>
  <c r="BE3016" i="67"/>
  <c r="BI3016" i="67"/>
  <c r="AW3017" i="67"/>
  <c r="BA3017" i="67"/>
  <c r="BE3017" i="67"/>
  <c r="BI3017" i="67"/>
  <c r="AW3018" i="67"/>
  <c r="BA3018" i="67"/>
  <c r="BE3018" i="67"/>
  <c r="BI3018" i="67"/>
  <c r="AW3019" i="67"/>
  <c r="BA3019" i="67"/>
  <c r="BE3019" i="67"/>
  <c r="BI3019" i="67"/>
  <c r="AW3020" i="67"/>
  <c r="BA3020" i="67"/>
  <c r="BE3020" i="67"/>
  <c r="BI3020" i="67"/>
  <c r="AW3021" i="67"/>
  <c r="BA3021" i="67"/>
  <c r="BE3021" i="67"/>
  <c r="BI3021" i="67"/>
  <c r="AW3022" i="67"/>
  <c r="BA3022" i="67"/>
  <c r="BE3022" i="67"/>
  <c r="BI3022" i="67"/>
  <c r="AW3023" i="67"/>
  <c r="BA3023" i="67"/>
  <c r="BE3023" i="67"/>
  <c r="BI3023" i="67"/>
  <c r="AW3024" i="67"/>
  <c r="BA3024" i="67"/>
  <c r="BE3024" i="67"/>
  <c r="BI3024" i="67"/>
  <c r="AW3025" i="67"/>
  <c r="BA3025" i="67"/>
  <c r="BE3025" i="67"/>
  <c r="BI3025" i="67"/>
  <c r="AW3026" i="67"/>
  <c r="BA3026" i="67"/>
  <c r="BE3026" i="67"/>
  <c r="BI3026" i="67"/>
  <c r="AW3027" i="67"/>
  <c r="BA3027" i="67"/>
  <c r="BE3027" i="67"/>
  <c r="BI3027" i="67"/>
  <c r="AW3028" i="67"/>
  <c r="BA3028" i="67"/>
  <c r="BE3028" i="67"/>
  <c r="BI3028" i="67"/>
  <c r="AW3029" i="67"/>
  <c r="BA3029" i="67"/>
  <c r="BE3029" i="67"/>
  <c r="BI3029" i="67"/>
  <c r="AW3030" i="67"/>
  <c r="BA3030" i="67"/>
  <c r="BE3030" i="67"/>
  <c r="BI3030" i="67"/>
  <c r="AW3031" i="67"/>
  <c r="BA3031" i="67"/>
  <c r="BE3031" i="67"/>
  <c r="BI3031" i="67"/>
  <c r="AW3032" i="67"/>
  <c r="BA3032" i="67"/>
  <c r="BE3032" i="67"/>
  <c r="BI3032" i="67"/>
  <c r="AW3033" i="67"/>
  <c r="BA3033" i="67"/>
  <c r="BE3033" i="67"/>
  <c r="BI3033" i="67"/>
  <c r="AW3034" i="67"/>
  <c r="BA3034" i="67"/>
  <c r="BE3034" i="67"/>
  <c r="BI3034" i="67"/>
  <c r="AW3035" i="67"/>
  <c r="BA3035" i="67"/>
  <c r="BE3035" i="67"/>
  <c r="BI3035" i="67"/>
  <c r="AW3036" i="67"/>
  <c r="BA3036" i="67"/>
  <c r="BE3036" i="67"/>
  <c r="BI3036" i="67"/>
  <c r="AW3037" i="67"/>
  <c r="BA3037" i="67"/>
  <c r="BE3037" i="67"/>
  <c r="BI3037" i="67"/>
  <c r="AW3038" i="67"/>
  <c r="BA3038" i="67"/>
  <c r="BE3038" i="67"/>
  <c r="BI3038" i="67"/>
  <c r="AW3039" i="67"/>
  <c r="BA3039" i="67"/>
  <c r="BE3039" i="67"/>
  <c r="BI3039" i="67"/>
  <c r="AW3040" i="67"/>
  <c r="BA3040" i="67"/>
  <c r="BE3040" i="67"/>
  <c r="BI3040" i="67"/>
  <c r="AW3041" i="67"/>
  <c r="BA3041" i="67"/>
  <c r="BE3041" i="67"/>
  <c r="BI3041" i="67"/>
  <c r="AW3042" i="67"/>
  <c r="BA3042" i="67"/>
  <c r="BE3042" i="67"/>
  <c r="BI3042" i="67"/>
  <c r="AW3043" i="67"/>
  <c r="BA3043" i="67"/>
  <c r="BE3043" i="67"/>
  <c r="BI3043" i="67"/>
  <c r="AW3044" i="67"/>
  <c r="BA3044" i="67"/>
  <c r="BE3044" i="67"/>
  <c r="BI3044" i="67"/>
  <c r="AW3045" i="67"/>
  <c r="BA3045" i="67"/>
  <c r="BE3045" i="67"/>
  <c r="BI3045" i="67"/>
  <c r="AW3046" i="67"/>
  <c r="BA3046" i="67"/>
  <c r="BE3046" i="67"/>
  <c r="BI3046" i="67"/>
  <c r="AW3047" i="67"/>
  <c r="BA3047" i="67"/>
  <c r="BE3047" i="67"/>
  <c r="BI3047" i="67"/>
  <c r="AW3048" i="67"/>
  <c r="BA3048" i="67"/>
  <c r="BE3048" i="67"/>
  <c r="BI3048" i="67"/>
  <c r="AW3049" i="67"/>
  <c r="BA3049" i="67"/>
  <c r="BE3049" i="67"/>
  <c r="BI3049" i="67"/>
  <c r="AW3050" i="67"/>
  <c r="BA3050" i="67"/>
  <c r="BE3050" i="67"/>
  <c r="BI3050" i="67"/>
  <c r="AW3051" i="67"/>
  <c r="BA3051" i="67"/>
  <c r="BE3051" i="67"/>
  <c r="BI3051" i="67"/>
  <c r="AW3052" i="67"/>
  <c r="BA3052" i="67"/>
  <c r="BE3052" i="67"/>
  <c r="BI3052" i="67"/>
  <c r="AW3053" i="67"/>
  <c r="BA3053" i="67"/>
  <c r="BE3053" i="67"/>
  <c r="BI3053" i="67"/>
  <c r="AW3054" i="67"/>
  <c r="BA3054" i="67"/>
  <c r="BE3054" i="67"/>
  <c r="BI3054" i="67"/>
  <c r="AW3055" i="67"/>
  <c r="BA3055" i="67"/>
  <c r="BE3055" i="67"/>
  <c r="BI3055" i="67"/>
  <c r="AW3056" i="67"/>
  <c r="BA3056" i="67"/>
  <c r="BE3056" i="67"/>
  <c r="BI3056" i="67"/>
  <c r="AW3057" i="67"/>
  <c r="BA3057" i="67"/>
  <c r="BE3057" i="67"/>
  <c r="BI3057" i="67"/>
  <c r="AW3058" i="67"/>
  <c r="BA3058" i="67"/>
  <c r="BE3058" i="67"/>
  <c r="BI3058" i="67"/>
  <c r="AW3059" i="67"/>
  <c r="BA3059" i="67"/>
  <c r="BE3059" i="67"/>
  <c r="BI3059" i="67"/>
  <c r="AW3060" i="67"/>
  <c r="BA3060" i="67"/>
  <c r="BE3060" i="67"/>
  <c r="BI3060" i="67"/>
  <c r="AW3061" i="67"/>
  <c r="BA3061" i="67"/>
  <c r="BE3061" i="67"/>
  <c r="BI3061" i="67"/>
  <c r="AW3062" i="67"/>
  <c r="BA3062" i="67"/>
  <c r="BE3062" i="67"/>
  <c r="BI3062" i="67"/>
  <c r="AW3063" i="67"/>
  <c r="BA3063" i="67"/>
  <c r="BE3063" i="67"/>
  <c r="BI3063" i="67"/>
  <c r="AW3064" i="67"/>
  <c r="BA3064" i="67"/>
  <c r="BE3064" i="67"/>
  <c r="BI3064" i="67"/>
  <c r="AW3065" i="67"/>
  <c r="BA3065" i="67"/>
  <c r="BE3065" i="67"/>
  <c r="BI3065" i="67"/>
  <c r="AW3066" i="67"/>
  <c r="BA3066" i="67"/>
  <c r="BE3066" i="67"/>
  <c r="BI3066" i="67"/>
  <c r="AW3067" i="67"/>
  <c r="BA3067" i="67"/>
  <c r="BE3067" i="67"/>
  <c r="BI3067" i="67"/>
  <c r="AW3068" i="67"/>
  <c r="BA3068" i="67"/>
  <c r="BE3068" i="67"/>
  <c r="BI3068" i="67"/>
  <c r="AW3069" i="67"/>
  <c r="BA3069" i="67"/>
  <c r="BE3069" i="67"/>
  <c r="BI3069" i="67"/>
  <c r="AW3070" i="67"/>
  <c r="BA3070" i="67"/>
  <c r="BE3070" i="67"/>
  <c r="BI3070" i="67"/>
  <c r="AW3071" i="67"/>
  <c r="BA3071" i="67"/>
  <c r="BE3071" i="67"/>
  <c r="BI3071" i="67"/>
  <c r="AW3072" i="67"/>
  <c r="BA3072" i="67"/>
  <c r="BE3072" i="67"/>
  <c r="BI3072" i="67"/>
  <c r="AW3073" i="67"/>
  <c r="BA3073" i="67"/>
  <c r="BE3073" i="67"/>
  <c r="BI3073" i="67"/>
  <c r="AW3074" i="67"/>
  <c r="BA3074" i="67"/>
  <c r="BE3074" i="67"/>
  <c r="BI3074" i="67"/>
  <c r="AW3075" i="67"/>
  <c r="BA3075" i="67"/>
  <c r="BE3075" i="67"/>
  <c r="BI3075" i="67"/>
  <c r="AW3076" i="67"/>
  <c r="BA3076" i="67"/>
  <c r="BE3076" i="67"/>
  <c r="BI3076" i="67"/>
  <c r="AW3077" i="67"/>
  <c r="BA3077" i="67"/>
  <c r="BE3077" i="67"/>
  <c r="BI3077" i="67"/>
  <c r="AW3078" i="67"/>
  <c r="BA3078" i="67"/>
  <c r="BE3078" i="67"/>
  <c r="BI3078" i="67"/>
  <c r="AW3079" i="67"/>
  <c r="BA3079" i="67"/>
  <c r="BE3079" i="67"/>
  <c r="BI3079" i="67"/>
  <c r="AW3080" i="67"/>
  <c r="BA3080" i="67"/>
  <c r="BE3080" i="67"/>
  <c r="BI3080" i="67"/>
  <c r="AW3081" i="67"/>
  <c r="BA3081" i="67"/>
  <c r="BE3081" i="67"/>
  <c r="BI3081" i="67"/>
  <c r="AW3082" i="67"/>
  <c r="BA3082" i="67"/>
  <c r="BE3082" i="67"/>
  <c r="BI3082" i="67"/>
  <c r="AW3083" i="67"/>
  <c r="BA3083" i="67"/>
  <c r="BE3083" i="67"/>
  <c r="BI3083" i="67"/>
  <c r="AW3084" i="67"/>
  <c r="BA3084" i="67"/>
  <c r="BE3084" i="67"/>
  <c r="BI3084" i="67"/>
  <c r="AW3085" i="67"/>
  <c r="BA3085" i="67"/>
  <c r="BE3085" i="67"/>
  <c r="BI3085" i="67"/>
  <c r="AW3086" i="67"/>
  <c r="BA3086" i="67"/>
  <c r="BE3086" i="67"/>
  <c r="BI3086" i="67"/>
  <c r="AW3087" i="67"/>
  <c r="BA3087" i="67"/>
  <c r="BE3087" i="67"/>
  <c r="BI3087" i="67"/>
  <c r="AW3088" i="67"/>
  <c r="BA3088" i="67"/>
  <c r="BE3088" i="67"/>
  <c r="BI3088" i="67"/>
  <c r="AW3089" i="67"/>
  <c r="BA3089" i="67"/>
  <c r="BE3089" i="67"/>
  <c r="BI3089" i="67"/>
  <c r="AW3090" i="67"/>
  <c r="BA3090" i="67"/>
  <c r="BE3090" i="67"/>
  <c r="BI3090" i="67"/>
  <c r="AW3091" i="67"/>
  <c r="BA3091" i="67"/>
  <c r="BE3091" i="67"/>
  <c r="BI3091" i="67"/>
  <c r="AW3092" i="67"/>
  <c r="BA3092" i="67"/>
  <c r="BE3092" i="67"/>
  <c r="BI3092" i="67"/>
  <c r="AW3093" i="67"/>
  <c r="BA3093" i="67"/>
  <c r="BE3093" i="67"/>
  <c r="BI3093" i="67"/>
  <c r="AW3094" i="67"/>
  <c r="BA3094" i="67"/>
  <c r="BE3094" i="67"/>
  <c r="BI3094" i="67"/>
  <c r="AW3095" i="67"/>
  <c r="BA3095" i="67"/>
  <c r="BE3095" i="67"/>
  <c r="BI3095" i="67"/>
  <c r="AW3096" i="67"/>
  <c r="BA3096" i="67"/>
  <c r="BE3096" i="67"/>
  <c r="BI3096" i="67"/>
  <c r="AW3097" i="67"/>
  <c r="BA3097" i="67"/>
  <c r="BE3097" i="67"/>
  <c r="BI3097" i="67"/>
  <c r="AW3098" i="67"/>
  <c r="BA3098" i="67"/>
  <c r="BE3098" i="67"/>
  <c r="BI3098" i="67"/>
  <c r="AW3099" i="67"/>
  <c r="BA3099" i="67"/>
  <c r="BE3099" i="67"/>
  <c r="BI3099" i="67"/>
  <c r="AW3100" i="67"/>
  <c r="BA3100" i="67"/>
  <c r="BE3100" i="67"/>
  <c r="BI3100" i="67"/>
  <c r="AW3101" i="67"/>
  <c r="BA3101" i="67"/>
  <c r="BE3101" i="67"/>
  <c r="BI3101" i="67"/>
  <c r="AW3102" i="67"/>
  <c r="BA3102" i="67"/>
  <c r="BE3102" i="67"/>
  <c r="BI3102" i="67"/>
  <c r="AW3103" i="67"/>
  <c r="BA3103" i="67"/>
  <c r="BE3103" i="67"/>
  <c r="BI3103" i="67"/>
  <c r="AW3104" i="67"/>
  <c r="BA3104" i="67"/>
  <c r="BE3104" i="67"/>
  <c r="BI3104" i="67"/>
  <c r="AW3105" i="67"/>
  <c r="BA3105" i="67"/>
  <c r="BE3105" i="67"/>
  <c r="BI3105" i="67"/>
  <c r="AW3106" i="67"/>
  <c r="BA3106" i="67"/>
  <c r="BE3106" i="67"/>
  <c r="BI3106" i="67"/>
  <c r="AW3107" i="67"/>
  <c r="BA3107" i="67"/>
  <c r="BE3107" i="67"/>
  <c r="BI3107" i="67"/>
  <c r="AW3108" i="67"/>
  <c r="BA3108" i="67"/>
  <c r="BE3108" i="67"/>
  <c r="BI3108" i="67"/>
  <c r="AW3109" i="67"/>
  <c r="BA3109" i="67"/>
  <c r="BE3109" i="67"/>
  <c r="BI3109" i="67"/>
  <c r="AW3110" i="67"/>
  <c r="BA3110" i="67"/>
  <c r="BE3110" i="67"/>
  <c r="BI3110" i="67"/>
  <c r="AW3111" i="67"/>
  <c r="BA3111" i="67"/>
  <c r="BE3111" i="67"/>
  <c r="BI3111" i="67"/>
  <c r="AW3112" i="67"/>
  <c r="BA3112" i="67"/>
  <c r="BE3112" i="67"/>
  <c r="BI3112" i="67"/>
  <c r="AW3113" i="67"/>
  <c r="BA3113" i="67"/>
  <c r="BE3113" i="67"/>
  <c r="BI3113" i="67"/>
  <c r="AW3114" i="67"/>
  <c r="BA3114" i="67"/>
  <c r="BE3114" i="67"/>
  <c r="BI3114" i="67"/>
  <c r="AW3115" i="67"/>
  <c r="BA3115" i="67"/>
  <c r="BE3115" i="67"/>
  <c r="BI3115" i="67"/>
  <c r="AW3116" i="67"/>
  <c r="BA3116" i="67"/>
  <c r="BE3116" i="67"/>
  <c r="BI3116" i="67"/>
  <c r="AW3117" i="67"/>
  <c r="BA3117" i="67"/>
  <c r="BE3117" i="67"/>
  <c r="BI3117" i="67"/>
  <c r="AW3118" i="67"/>
  <c r="BA3118" i="67"/>
  <c r="BE3118" i="67"/>
  <c r="BI3118" i="67"/>
  <c r="AW3119" i="67"/>
  <c r="BA3119" i="67"/>
  <c r="BE3119" i="67"/>
  <c r="BI3119" i="67"/>
  <c r="AW3120" i="67"/>
  <c r="BA3120" i="67"/>
  <c r="BE3120" i="67"/>
  <c r="BI3120" i="67"/>
  <c r="AW3121" i="67"/>
  <c r="BA3121" i="67"/>
  <c r="BE3121" i="67"/>
  <c r="BI3121" i="67"/>
  <c r="AW3122" i="67"/>
  <c r="BA3122" i="67"/>
  <c r="BE3122" i="67"/>
  <c r="BI3122" i="67"/>
  <c r="AW3123" i="67"/>
  <c r="BA3123" i="67"/>
  <c r="BE3123" i="67"/>
  <c r="BI3123" i="67"/>
  <c r="AW3124" i="67"/>
  <c r="BA3124" i="67"/>
  <c r="BE3124" i="67"/>
  <c r="BI3124" i="67"/>
  <c r="AW3125" i="67"/>
  <c r="BA3125" i="67"/>
  <c r="BE3125" i="67"/>
  <c r="BI3125" i="67"/>
  <c r="AW3126" i="67"/>
  <c r="BA3126" i="67"/>
  <c r="BE3126" i="67"/>
  <c r="BI3126" i="67"/>
  <c r="AW3127" i="67"/>
  <c r="BA3127" i="67"/>
  <c r="BE3127" i="67"/>
  <c r="BI3127" i="67"/>
  <c r="AW3128" i="67"/>
  <c r="BA3128" i="67"/>
  <c r="BE3128" i="67"/>
  <c r="BI3128" i="67"/>
  <c r="AW3129" i="67"/>
  <c r="BA3129" i="67"/>
  <c r="BE3129" i="67"/>
  <c r="BI3129" i="67"/>
  <c r="AW3130" i="67"/>
  <c r="BA3130" i="67"/>
  <c r="BE3130" i="67"/>
  <c r="BI3130" i="67"/>
  <c r="AW3131" i="67"/>
  <c r="BA3131" i="67"/>
  <c r="BE3131" i="67"/>
  <c r="BI3131" i="67"/>
  <c r="AW3132" i="67"/>
  <c r="BA3132" i="67"/>
  <c r="BE3132" i="67"/>
  <c r="BI3132" i="67"/>
  <c r="AW3133" i="67"/>
  <c r="BA3133" i="67"/>
  <c r="BE3133" i="67"/>
  <c r="BI3133" i="67"/>
  <c r="AW3134" i="67"/>
  <c r="BA3134" i="67"/>
  <c r="BE3134" i="67"/>
  <c r="BI3134" i="67"/>
  <c r="AW3135" i="67"/>
  <c r="BA3135" i="67"/>
  <c r="BE3135" i="67"/>
  <c r="BI3135" i="67"/>
  <c r="AW3136" i="67"/>
  <c r="BA3136" i="67"/>
  <c r="BE3136" i="67"/>
  <c r="BI3136" i="67"/>
  <c r="AW3137" i="67"/>
  <c r="BA3137" i="67"/>
  <c r="BE3137" i="67"/>
  <c r="BI3137" i="67"/>
  <c r="AW3138" i="67"/>
  <c r="BA3138" i="67"/>
  <c r="BE3138" i="67"/>
  <c r="BI3138" i="67"/>
  <c r="AW3139" i="67"/>
  <c r="BA3139" i="67"/>
  <c r="BE3139" i="67"/>
  <c r="BI3139" i="67"/>
  <c r="AW3140" i="67"/>
  <c r="BA3140" i="67"/>
  <c r="BE3140" i="67"/>
  <c r="BI3140" i="67"/>
  <c r="AW3141" i="67"/>
  <c r="BA3141" i="67"/>
  <c r="BE3141" i="67"/>
  <c r="BI3141" i="67"/>
  <c r="AW3142" i="67"/>
  <c r="BA3142" i="67"/>
  <c r="BE3142" i="67"/>
  <c r="BI3142" i="67"/>
  <c r="AW3143" i="67"/>
  <c r="BA3143" i="67"/>
  <c r="BE3143" i="67"/>
  <c r="BI3143" i="67"/>
  <c r="AW3144" i="67"/>
  <c r="BA3144" i="67"/>
  <c r="BE3144" i="67"/>
  <c r="BI3144" i="67"/>
  <c r="AW3145" i="67"/>
  <c r="BA3145" i="67"/>
  <c r="BE3145" i="67"/>
  <c r="BI3145" i="67"/>
  <c r="AW3146" i="67"/>
  <c r="BA3146" i="67"/>
  <c r="BE3146" i="67"/>
  <c r="BI3146" i="67"/>
  <c r="AW3147" i="67"/>
  <c r="BA3147" i="67"/>
  <c r="BE3147" i="67"/>
  <c r="BI3147" i="67"/>
  <c r="AW3148" i="67"/>
  <c r="BA3148" i="67"/>
  <c r="BE3148" i="67"/>
  <c r="BI3148" i="67"/>
  <c r="AW3149" i="67"/>
  <c r="BA3149" i="67"/>
  <c r="BE3149" i="67"/>
  <c r="BI3149" i="67"/>
  <c r="AW3150" i="67"/>
  <c r="BA3150" i="67"/>
  <c r="BE3150" i="67"/>
  <c r="BI3150" i="67"/>
  <c r="AW3151" i="67"/>
  <c r="BA3151" i="67"/>
  <c r="BE3151" i="67"/>
  <c r="BI3151" i="67"/>
  <c r="AW3152" i="67"/>
  <c r="BA3152" i="67"/>
  <c r="BE3152" i="67"/>
  <c r="BI3152" i="67"/>
  <c r="AW3153" i="67"/>
  <c r="BA3153" i="67"/>
  <c r="BE3153" i="67"/>
  <c r="BI3153" i="67"/>
  <c r="AW3154" i="67"/>
  <c r="BA3154" i="67"/>
  <c r="BE3154" i="67"/>
  <c r="BI3154" i="67"/>
  <c r="AW3155" i="67"/>
  <c r="BA3155" i="67"/>
  <c r="BE3155" i="67"/>
  <c r="BI3155" i="67"/>
  <c r="AW3156" i="67"/>
  <c r="BA3156" i="67"/>
  <c r="BE3156" i="67"/>
  <c r="BI3156" i="67"/>
  <c r="AW3157" i="67"/>
  <c r="BA3157" i="67"/>
  <c r="BE3157" i="67"/>
  <c r="BI3157" i="67"/>
  <c r="AW3158" i="67"/>
  <c r="BA3158" i="67"/>
  <c r="BE3158" i="67"/>
  <c r="BI3158" i="67"/>
  <c r="AW3159" i="67"/>
  <c r="BA3159" i="67"/>
  <c r="BE3159" i="67"/>
  <c r="BI3159" i="67"/>
  <c r="AW3160" i="67"/>
  <c r="BA3160" i="67"/>
  <c r="BE3160" i="67"/>
  <c r="BI3160" i="67"/>
  <c r="AW3161" i="67"/>
  <c r="BA3161" i="67"/>
  <c r="BE3161" i="67"/>
  <c r="BI3161" i="67"/>
  <c r="AW3162" i="67"/>
  <c r="BA3162" i="67"/>
  <c r="BE3162" i="67"/>
  <c r="BI3162" i="67"/>
  <c r="AW3163" i="67"/>
  <c r="BA3163" i="67"/>
  <c r="BE3163" i="67"/>
  <c r="BI3163" i="67"/>
  <c r="AW3164" i="67"/>
  <c r="BA3164" i="67"/>
  <c r="BE3164" i="67"/>
  <c r="BI3164" i="67"/>
  <c r="AW3165" i="67"/>
  <c r="BA3165" i="67"/>
  <c r="BE3165" i="67"/>
  <c r="BI3165" i="67"/>
  <c r="AW3166" i="67"/>
  <c r="BA3166" i="67"/>
  <c r="BE3166" i="67"/>
  <c r="BI3166" i="67"/>
  <c r="AW3167" i="67"/>
  <c r="BA3167" i="67"/>
  <c r="BE3167" i="67"/>
  <c r="BI3167" i="67"/>
  <c r="AW3168" i="67"/>
  <c r="BA3168" i="67"/>
  <c r="BE3168" i="67"/>
  <c r="BI3168" i="67"/>
  <c r="AW3169" i="67"/>
  <c r="BA3169" i="67"/>
  <c r="BE3169" i="67"/>
  <c r="BI3169" i="67"/>
  <c r="AW3170" i="67"/>
  <c r="BA3170" i="67"/>
  <c r="BE3170" i="67"/>
  <c r="BI3170" i="67"/>
  <c r="AW3171" i="67"/>
  <c r="BA3171" i="67"/>
  <c r="BE3171" i="67"/>
  <c r="BI3171" i="67"/>
  <c r="AW3172" i="67"/>
  <c r="BA3172" i="67"/>
  <c r="BE3172" i="67"/>
  <c r="BI3172" i="67"/>
  <c r="AW3173" i="67"/>
  <c r="BA3173" i="67"/>
  <c r="BE3173" i="67"/>
  <c r="BI3173" i="67"/>
  <c r="AW3174" i="67"/>
  <c r="BA3174" i="67"/>
  <c r="BE3174" i="67"/>
  <c r="BI3174" i="67"/>
  <c r="AW3175" i="67"/>
  <c r="BA3175" i="67"/>
  <c r="BE3175" i="67"/>
  <c r="BI3175" i="67"/>
  <c r="AW3176" i="67"/>
  <c r="BA3176" i="67"/>
  <c r="BE3176" i="67"/>
  <c r="BI3176" i="67"/>
  <c r="AW3177" i="67"/>
  <c r="BA3177" i="67"/>
  <c r="BE3177" i="67"/>
  <c r="BI3177" i="67"/>
  <c r="AW3178" i="67"/>
  <c r="BA3178" i="67"/>
  <c r="BE3178" i="67"/>
  <c r="BI3178" i="67"/>
  <c r="AW3179" i="67"/>
  <c r="BA3179" i="67"/>
  <c r="BE3179" i="67"/>
  <c r="BI3179" i="67"/>
  <c r="AW3180" i="67"/>
  <c r="BA3180" i="67"/>
  <c r="BE3180" i="67"/>
  <c r="BI3180" i="67"/>
  <c r="AW3181" i="67"/>
  <c r="BA3181" i="67"/>
  <c r="BE3181" i="67"/>
  <c r="BI3181" i="67"/>
  <c r="AW3182" i="67"/>
  <c r="BA3182" i="67"/>
  <c r="BE3182" i="67"/>
  <c r="BI3182" i="67"/>
  <c r="AW3183" i="67"/>
  <c r="BA3183" i="67"/>
  <c r="BE3183" i="67"/>
  <c r="BI3183" i="67"/>
  <c r="AW3184" i="67"/>
  <c r="BA3184" i="67"/>
  <c r="BE3184" i="67"/>
  <c r="BI3184" i="67"/>
  <c r="AW3185" i="67"/>
  <c r="BA3185" i="67"/>
  <c r="BE3185" i="67"/>
  <c r="BI3185" i="67"/>
  <c r="AW3186" i="67"/>
  <c r="BA3186" i="67"/>
  <c r="BE3186" i="67"/>
  <c r="BI3186" i="67"/>
  <c r="AW3187" i="67"/>
  <c r="BA3187" i="67"/>
  <c r="BE3187" i="67"/>
  <c r="BI3187" i="67"/>
  <c r="AW3188" i="67"/>
  <c r="BA3188" i="67"/>
  <c r="BE3188" i="67"/>
  <c r="BI3188" i="67"/>
  <c r="AW3189" i="67"/>
  <c r="BA3189" i="67"/>
  <c r="BE3189" i="67"/>
  <c r="BI3189" i="67"/>
  <c r="AW3190" i="67"/>
  <c r="BA3190" i="67"/>
  <c r="BE3190" i="67"/>
  <c r="BI3190" i="67"/>
  <c r="AW3191" i="67"/>
  <c r="BA3191" i="67"/>
  <c r="BE3191" i="67"/>
  <c r="BI3191" i="67"/>
  <c r="AW3192" i="67"/>
  <c r="BA3192" i="67"/>
  <c r="BE3192" i="67"/>
  <c r="BI3192" i="67"/>
  <c r="AW3193" i="67"/>
  <c r="BA3193" i="67"/>
  <c r="BE3193" i="67"/>
  <c r="BI3193" i="67"/>
  <c r="AW3194" i="67"/>
  <c r="BA3194" i="67"/>
  <c r="BE3194" i="67"/>
  <c r="BI3194" i="67"/>
  <c r="AW3195" i="67"/>
  <c r="BA3195" i="67"/>
  <c r="BE3195" i="67"/>
  <c r="BI3195" i="67"/>
  <c r="AW3196" i="67"/>
  <c r="BA3196" i="67"/>
  <c r="BE3196" i="67"/>
  <c r="BI3196" i="67"/>
  <c r="AW3197" i="67"/>
  <c r="BA3197" i="67"/>
  <c r="BE3197" i="67"/>
  <c r="BI3197" i="67"/>
  <c r="AW3198" i="67"/>
  <c r="BA3198" i="67"/>
  <c r="BE3198" i="67"/>
  <c r="BI3198" i="67"/>
  <c r="AW3199" i="67"/>
  <c r="BA3199" i="67"/>
  <c r="BE3199" i="67"/>
  <c r="BI3199" i="67"/>
  <c r="AW3200" i="67"/>
  <c r="BA3200" i="67"/>
  <c r="BE3200" i="67"/>
  <c r="BI3200" i="67"/>
  <c r="AW3201" i="67"/>
  <c r="BA3201" i="67"/>
  <c r="BE3201" i="67"/>
  <c r="BI3201" i="67"/>
  <c r="AW3202" i="67"/>
  <c r="BA3202" i="67"/>
  <c r="BE3202" i="67"/>
  <c r="BI3202" i="67"/>
  <c r="AW3203" i="67"/>
  <c r="BA3203" i="67"/>
  <c r="BE3203" i="67"/>
  <c r="BI3203" i="67"/>
  <c r="AW3204" i="67"/>
  <c r="BA3204" i="67"/>
  <c r="BE3204" i="67"/>
  <c r="BI3204" i="67"/>
  <c r="AW3205" i="67"/>
  <c r="BA3205" i="67"/>
  <c r="BE3205" i="67"/>
  <c r="BI3205" i="67"/>
  <c r="AW3206" i="67"/>
  <c r="BA3206" i="67"/>
  <c r="BE3206" i="67"/>
  <c r="BI3206" i="67"/>
  <c r="AW3207" i="67"/>
  <c r="BA3207" i="67"/>
  <c r="BE3207" i="67"/>
  <c r="BI3207" i="67"/>
  <c r="AW3208" i="67"/>
  <c r="BA3208" i="67"/>
  <c r="BE3208" i="67"/>
  <c r="BI3208" i="67"/>
  <c r="AW3209" i="67"/>
  <c r="BA3209" i="67"/>
  <c r="BE3209" i="67"/>
  <c r="BI3209" i="67"/>
  <c r="AW3210" i="67"/>
  <c r="BA3210" i="67"/>
  <c r="BE3210" i="67"/>
  <c r="BI3210" i="67"/>
  <c r="AW3211" i="67"/>
  <c r="BA3211" i="67"/>
  <c r="BE3211" i="67"/>
  <c r="BI3211" i="67"/>
  <c r="AW3212" i="67"/>
  <c r="BA3212" i="67"/>
  <c r="BE3212" i="67"/>
  <c r="BI3212" i="67"/>
  <c r="AW3213" i="67"/>
  <c r="BA3213" i="67"/>
  <c r="BE3213" i="67"/>
  <c r="BI3213" i="67"/>
  <c r="AW3214" i="67"/>
  <c r="BA3214" i="67"/>
  <c r="BE3214" i="67"/>
  <c r="BI3214" i="67"/>
  <c r="AW3215" i="67"/>
  <c r="BA3215" i="67"/>
  <c r="BE3215" i="67"/>
  <c r="BI3215" i="67"/>
  <c r="AW3216" i="67"/>
  <c r="BA3216" i="67"/>
  <c r="BE3216" i="67"/>
  <c r="BI3216" i="67"/>
  <c r="AW3217" i="67"/>
  <c r="BA3217" i="67"/>
  <c r="BE3217" i="67"/>
  <c r="BI3217" i="67"/>
  <c r="AW3218" i="67"/>
  <c r="BA3218" i="67"/>
  <c r="BE3218" i="67"/>
  <c r="BI3218" i="67"/>
  <c r="AW3219" i="67"/>
  <c r="BA3219" i="67"/>
  <c r="BE3219" i="67"/>
  <c r="BI3219" i="67"/>
  <c r="AW3220" i="67"/>
  <c r="BA3220" i="67"/>
  <c r="BE3220" i="67"/>
  <c r="BI3220" i="67"/>
  <c r="AW3221" i="67"/>
  <c r="BA3221" i="67"/>
  <c r="BE3221" i="67"/>
  <c r="BI3221" i="67"/>
  <c r="AW3222" i="67"/>
  <c r="BA3222" i="67"/>
  <c r="BE3222" i="67"/>
  <c r="BI3222" i="67"/>
  <c r="AW3223" i="67"/>
  <c r="BA3223" i="67"/>
  <c r="BE3223" i="67"/>
  <c r="BI3223" i="67"/>
  <c r="AW3224" i="67"/>
  <c r="BA3224" i="67"/>
  <c r="BE3224" i="67"/>
  <c r="BI3224" i="67"/>
  <c r="AW3225" i="67"/>
  <c r="BA3225" i="67"/>
  <c r="BE3225" i="67"/>
  <c r="BI3225" i="67"/>
  <c r="AW3226" i="67"/>
  <c r="BA3226" i="67"/>
  <c r="BE3226" i="67"/>
  <c r="BI3226" i="67"/>
  <c r="AW3227" i="67"/>
  <c r="BA3227" i="67"/>
  <c r="BE3227" i="67"/>
  <c r="BI3227" i="67"/>
  <c r="AW3228" i="67"/>
  <c r="BA3228" i="67"/>
  <c r="BE3228" i="67"/>
  <c r="BI3228" i="67"/>
  <c r="AW3229" i="67"/>
  <c r="BA3229" i="67"/>
  <c r="BE3229" i="67"/>
  <c r="BI3229" i="67"/>
  <c r="AW3230" i="67"/>
  <c r="BA3230" i="67"/>
  <c r="BE3230" i="67"/>
  <c r="BI3230" i="67"/>
  <c r="AW3231" i="67"/>
  <c r="BA3231" i="67"/>
  <c r="BE3231" i="67"/>
  <c r="BI3231" i="67"/>
  <c r="AW3232" i="67"/>
  <c r="BA3232" i="67"/>
  <c r="BE3232" i="67"/>
  <c r="BI3232" i="67"/>
  <c r="AW3233" i="67"/>
  <c r="BA3233" i="67"/>
  <c r="BE3233" i="67"/>
  <c r="BI3233" i="67"/>
  <c r="AW3234" i="67"/>
  <c r="BA3234" i="67"/>
  <c r="BE3234" i="67"/>
  <c r="BI3234" i="67"/>
  <c r="AW3235" i="67"/>
  <c r="BA3235" i="67"/>
  <c r="BE3235" i="67"/>
  <c r="BI3235" i="67"/>
  <c r="AW3236" i="67"/>
  <c r="BA3236" i="67"/>
  <c r="BE3236" i="67"/>
  <c r="BI3236" i="67"/>
  <c r="AW3237" i="67"/>
  <c r="BA3237" i="67"/>
  <c r="BE3237" i="67"/>
  <c r="BI3237" i="67"/>
  <c r="AW3238" i="67"/>
  <c r="BA3238" i="67"/>
  <c r="BE3238" i="67"/>
  <c r="BI3238" i="67"/>
  <c r="AW3239" i="67"/>
  <c r="BA3239" i="67"/>
  <c r="BE3239" i="67"/>
  <c r="BI3239" i="67"/>
  <c r="AW3240" i="67"/>
  <c r="BA3240" i="67"/>
  <c r="BE3240" i="67"/>
  <c r="BI3240" i="67"/>
  <c r="AW3241" i="67"/>
  <c r="BA3241" i="67"/>
  <c r="BE3241" i="67"/>
  <c r="BI3241" i="67"/>
  <c r="AW3242" i="67"/>
  <c r="BA3242" i="67"/>
  <c r="BE3242" i="67"/>
  <c r="BI3242" i="67"/>
  <c r="AW3243" i="67"/>
  <c r="BA3243" i="67"/>
  <c r="BE3243" i="67"/>
  <c r="BI3243" i="67"/>
  <c r="AW3244" i="67"/>
  <c r="BA3244" i="67"/>
  <c r="BE3244" i="67"/>
  <c r="BI3244" i="67"/>
  <c r="AW3245" i="67"/>
  <c r="BA3245" i="67"/>
  <c r="BE3245" i="67"/>
  <c r="BI3245" i="67"/>
  <c r="AW3246" i="67"/>
  <c r="BA3246" i="67"/>
  <c r="BE3246" i="67"/>
  <c r="BI3246" i="67"/>
  <c r="AW3247" i="67"/>
  <c r="BA3247" i="67"/>
  <c r="BE3247" i="67"/>
  <c r="BI3247" i="67"/>
  <c r="AW3248" i="67"/>
  <c r="BA3248" i="67"/>
  <c r="BE3248" i="67"/>
  <c r="BI3248" i="67"/>
  <c r="AW3249" i="67"/>
  <c r="BA3249" i="67"/>
  <c r="BE3249" i="67"/>
  <c r="BI3249" i="67"/>
  <c r="AW3250" i="67"/>
  <c r="BA3250" i="67"/>
  <c r="BE3250" i="67"/>
  <c r="BI3250" i="67"/>
  <c r="AW3251" i="67"/>
  <c r="BA3251" i="67"/>
  <c r="BE3251" i="67"/>
  <c r="BI3251" i="67"/>
  <c r="AW3252" i="67"/>
  <c r="BA3252" i="67"/>
  <c r="BE3252" i="67"/>
  <c r="BI3252" i="67"/>
  <c r="AW3253" i="67"/>
  <c r="BA3253" i="67"/>
  <c r="BE3253" i="67"/>
  <c r="BI3253" i="67"/>
  <c r="AW3254" i="67"/>
  <c r="BA3254" i="67"/>
  <c r="BE3254" i="67"/>
  <c r="BI3254" i="67"/>
  <c r="AW3255" i="67"/>
  <c r="BA3255" i="67"/>
  <c r="BE3255" i="67"/>
  <c r="BI3255" i="67"/>
  <c r="AW3256" i="67"/>
  <c r="BA3256" i="67"/>
  <c r="BE3256" i="67"/>
  <c r="BI3256" i="67"/>
  <c r="AW3257" i="67"/>
  <c r="BA3257" i="67"/>
  <c r="BE3257" i="67"/>
  <c r="BI3257" i="67"/>
  <c r="AW3258" i="67"/>
  <c r="BA3258" i="67"/>
  <c r="BE3258" i="67"/>
  <c r="BI3258" i="67"/>
  <c r="AW3259" i="67"/>
  <c r="BA3259" i="67"/>
  <c r="BE3259" i="67"/>
  <c r="BI3259" i="67"/>
  <c r="AW3260" i="67"/>
  <c r="BA3260" i="67"/>
  <c r="BE3260" i="67"/>
  <c r="BI3260" i="67"/>
  <c r="AW3261" i="67"/>
  <c r="BA3261" i="67"/>
  <c r="BE3261" i="67"/>
  <c r="BI3261" i="67"/>
  <c r="AW3262" i="67"/>
  <c r="BA3262" i="67"/>
  <c r="BE3262" i="67"/>
  <c r="BI3262" i="67"/>
  <c r="AW3263" i="67"/>
  <c r="BA3263" i="67"/>
  <c r="BE3263" i="67"/>
  <c r="BI3263" i="67"/>
  <c r="AW3264" i="67"/>
  <c r="BA3264" i="67"/>
  <c r="BE3264" i="67"/>
  <c r="BI3264" i="67"/>
  <c r="AW3265" i="67"/>
  <c r="BA3265" i="67"/>
  <c r="BE3265" i="67"/>
  <c r="BI3265" i="67"/>
  <c r="AW3266" i="67"/>
  <c r="BA3266" i="67"/>
  <c r="BE3266" i="67"/>
  <c r="BI3266" i="67"/>
  <c r="AW3267" i="67"/>
  <c r="BA3267" i="67"/>
  <c r="BE3267" i="67"/>
  <c r="BI3267" i="67"/>
  <c r="AW3268" i="67"/>
  <c r="BA3268" i="67"/>
  <c r="BE3268" i="67"/>
  <c r="BI3268" i="67"/>
  <c r="AW3269" i="67"/>
  <c r="BA3269" i="67"/>
  <c r="BE3269" i="67"/>
  <c r="BI3269" i="67"/>
  <c r="AW3270" i="67"/>
  <c r="BA3270" i="67"/>
  <c r="BE3270" i="67"/>
  <c r="BI3270" i="67"/>
  <c r="AW3271" i="67"/>
  <c r="BA3271" i="67"/>
  <c r="BE3271" i="67"/>
  <c r="BI3271" i="67"/>
  <c r="AW3272" i="67"/>
  <c r="BA3272" i="67"/>
  <c r="BE3272" i="67"/>
  <c r="BI3272" i="67"/>
  <c r="AW3273" i="67"/>
  <c r="BA3273" i="67"/>
  <c r="BE3273" i="67"/>
  <c r="BI3273" i="67"/>
  <c r="AW3274" i="67"/>
  <c r="BA3274" i="67"/>
  <c r="BE3274" i="67"/>
  <c r="BI3274" i="67"/>
  <c r="AW3275" i="67"/>
  <c r="BA3275" i="67"/>
  <c r="BE3275" i="67"/>
  <c r="BI3275" i="67"/>
  <c r="AW3276" i="67"/>
  <c r="BA3276" i="67"/>
  <c r="BE3276" i="67"/>
  <c r="BI3276" i="67"/>
  <c r="AW3277" i="67"/>
  <c r="BA3277" i="67"/>
  <c r="BE3277" i="67"/>
  <c r="BI3277" i="67"/>
  <c r="AW3278" i="67"/>
  <c r="BA3278" i="67"/>
  <c r="BE3278" i="67"/>
  <c r="BI3278" i="67"/>
  <c r="AW3279" i="67"/>
  <c r="BA3279" i="67"/>
  <c r="BE3279" i="67"/>
  <c r="BI3279" i="67"/>
  <c r="AW3280" i="67"/>
  <c r="BA3280" i="67"/>
  <c r="BE3280" i="67"/>
  <c r="BI3280" i="67"/>
  <c r="AW3281" i="67"/>
  <c r="BA3281" i="67"/>
  <c r="BE3281" i="67"/>
  <c r="BI3281" i="67"/>
  <c r="AW3282" i="67"/>
  <c r="BA3282" i="67"/>
  <c r="BE3282" i="67"/>
  <c r="BI3282" i="67"/>
  <c r="AW3283" i="67"/>
  <c r="BA3283" i="67"/>
  <c r="BE3283" i="67"/>
  <c r="BI3283" i="67"/>
  <c r="AW3284" i="67"/>
  <c r="BA3284" i="67"/>
  <c r="BE3284" i="67"/>
  <c r="BI3284" i="67"/>
  <c r="AW3285" i="67"/>
  <c r="BA3285" i="67"/>
  <c r="BE3285" i="67"/>
  <c r="BI3285" i="67"/>
  <c r="AW3286" i="67"/>
  <c r="BA3286" i="67"/>
  <c r="BE3286" i="67"/>
  <c r="BI3286" i="67"/>
  <c r="AW3287" i="67"/>
  <c r="BA3287" i="67"/>
  <c r="BE3287" i="67"/>
  <c r="BI3287" i="67"/>
  <c r="AW3288" i="67"/>
  <c r="BA3288" i="67"/>
  <c r="BE3288" i="67"/>
  <c r="BI3288" i="67"/>
  <c r="AW3289" i="67"/>
  <c r="BA3289" i="67"/>
  <c r="BE3289" i="67"/>
  <c r="BI3289" i="67"/>
  <c r="AW3290" i="67"/>
  <c r="BA3290" i="67"/>
  <c r="BE3290" i="67"/>
  <c r="BI3290" i="67"/>
  <c r="AW3291" i="67"/>
  <c r="BA3291" i="67"/>
  <c r="BE3291" i="67"/>
  <c r="BI3291" i="67"/>
  <c r="AW3292" i="67"/>
  <c r="BA3292" i="67"/>
  <c r="BE3292" i="67"/>
  <c r="BI3292" i="67"/>
  <c r="AW3293" i="67"/>
  <c r="BA3293" i="67"/>
  <c r="BE3293" i="67"/>
  <c r="BI3293" i="67"/>
  <c r="AW3294" i="67"/>
  <c r="BA3294" i="67"/>
  <c r="BE3294" i="67"/>
  <c r="BI3294" i="67"/>
  <c r="AW3295" i="67"/>
  <c r="BA3295" i="67"/>
  <c r="BE3295" i="67"/>
  <c r="BI3295" i="67"/>
  <c r="AW3296" i="67"/>
  <c r="BA3296" i="67"/>
  <c r="BE3296" i="67"/>
  <c r="BI3296" i="67"/>
  <c r="AW3297" i="67"/>
  <c r="BA3297" i="67"/>
  <c r="BE3297" i="67"/>
  <c r="BI3297" i="67"/>
  <c r="AW3298" i="67"/>
  <c r="BA3298" i="67"/>
  <c r="BE3298" i="67"/>
  <c r="BI3298" i="67"/>
  <c r="AW3299" i="67"/>
  <c r="BA3299" i="67"/>
  <c r="BE3299" i="67"/>
  <c r="BI3299" i="67"/>
  <c r="AW3300" i="67"/>
  <c r="BA3300" i="67"/>
  <c r="BE3300" i="67"/>
  <c r="BI3300" i="67"/>
  <c r="AW3301" i="67"/>
  <c r="BA3301" i="67"/>
  <c r="BE3301" i="67"/>
  <c r="BI3301" i="67"/>
  <c r="AW3302" i="67"/>
  <c r="BA3302" i="67"/>
  <c r="BE3302" i="67"/>
  <c r="BI3302" i="67"/>
  <c r="AW3303" i="67"/>
  <c r="BA3303" i="67"/>
  <c r="BE3303" i="67"/>
  <c r="BI3303" i="67"/>
  <c r="AW3304" i="67"/>
  <c r="BA3304" i="67"/>
  <c r="BE3304" i="67"/>
  <c r="BI3304" i="67"/>
  <c r="AW3305" i="67"/>
  <c r="BA3305" i="67"/>
  <c r="BE3305" i="67"/>
  <c r="BI3305" i="67"/>
  <c r="AW3306" i="67"/>
  <c r="BA3306" i="67"/>
  <c r="BE3306" i="67"/>
  <c r="BI3306" i="67"/>
  <c r="AW3307" i="67"/>
  <c r="BA3307" i="67"/>
  <c r="BE3307" i="67"/>
  <c r="BI3307" i="67"/>
  <c r="AW3308" i="67"/>
  <c r="BA3308" i="67"/>
  <c r="BE3308" i="67"/>
  <c r="BI3308" i="67"/>
  <c r="AW3309" i="67"/>
  <c r="BA3309" i="67"/>
  <c r="BE3309" i="67"/>
  <c r="BI3309" i="67"/>
  <c r="AW3310" i="67"/>
  <c r="BA3310" i="67"/>
  <c r="BE3310" i="67"/>
  <c r="BI3310" i="67"/>
  <c r="AW3311" i="67"/>
  <c r="BA3311" i="67"/>
  <c r="BE3311" i="67"/>
  <c r="BI3311" i="67"/>
  <c r="AW3312" i="67"/>
  <c r="BA3312" i="67"/>
  <c r="BE3312" i="67"/>
  <c r="BI3312" i="67"/>
  <c r="AW3313" i="67"/>
  <c r="BA3313" i="67"/>
  <c r="BE3313" i="67"/>
  <c r="BI3313" i="67"/>
  <c r="AW3314" i="67"/>
  <c r="BA3314" i="67"/>
  <c r="BE3314" i="67"/>
  <c r="BI3314" i="67"/>
  <c r="AW3315" i="67"/>
  <c r="BA3315" i="67"/>
  <c r="BE3315" i="67"/>
  <c r="BI3315" i="67"/>
  <c r="AW3316" i="67"/>
  <c r="BA3316" i="67"/>
  <c r="BE3316" i="67"/>
  <c r="BI3316" i="67"/>
  <c r="AW3317" i="67"/>
  <c r="BA3317" i="67"/>
  <c r="BE3317" i="67"/>
  <c r="BI3317" i="67"/>
  <c r="AW3318" i="67"/>
  <c r="BA3318" i="67"/>
  <c r="BE3318" i="67"/>
  <c r="BI3318" i="67"/>
  <c r="AW3319" i="67"/>
  <c r="BA3319" i="67"/>
  <c r="BE3319" i="67"/>
  <c r="BI3319" i="67"/>
  <c r="AW3320" i="67"/>
  <c r="BA3320" i="67"/>
  <c r="BE3320" i="67"/>
  <c r="BI3320" i="67"/>
  <c r="AW3321" i="67"/>
  <c r="BA3321" i="67"/>
  <c r="BE3321" i="67"/>
  <c r="BI3321" i="67"/>
  <c r="AW3322" i="67"/>
  <c r="BA3322" i="67"/>
  <c r="BE3322" i="67"/>
  <c r="BI3322" i="67"/>
  <c r="AW3323" i="67"/>
  <c r="BA3323" i="67"/>
  <c r="BE3323" i="67"/>
  <c r="BI3323" i="67"/>
  <c r="AW3324" i="67"/>
  <c r="BA3324" i="67"/>
  <c r="BE3324" i="67"/>
  <c r="BI3324" i="67"/>
  <c r="AW3325" i="67"/>
  <c r="BA3325" i="67"/>
  <c r="BE3325" i="67"/>
  <c r="BI3325" i="67"/>
  <c r="AW3326" i="67"/>
  <c r="BA3326" i="67"/>
  <c r="BE3326" i="67"/>
  <c r="BI3326" i="67"/>
  <c r="AW3327" i="67"/>
  <c r="BA3327" i="67"/>
  <c r="BE3327" i="67"/>
  <c r="BI3327" i="67"/>
  <c r="AW3328" i="67"/>
  <c r="BA3328" i="67"/>
  <c r="BE3328" i="67"/>
  <c r="BI3328" i="67"/>
  <c r="AW3329" i="67"/>
  <c r="BA3329" i="67"/>
  <c r="BE3329" i="67"/>
  <c r="BI3329" i="67"/>
  <c r="AW3330" i="67"/>
  <c r="BA3330" i="67"/>
  <c r="BE3330" i="67"/>
  <c r="BI3330" i="67"/>
  <c r="AW3331" i="67"/>
  <c r="BA3331" i="67"/>
  <c r="BE3331" i="67"/>
  <c r="BI3331" i="67"/>
  <c r="AW3332" i="67"/>
  <c r="BA3332" i="67"/>
  <c r="BE3332" i="67"/>
  <c r="BI3332" i="67"/>
  <c r="AW3333" i="67"/>
  <c r="BA3333" i="67"/>
  <c r="BE3333" i="67"/>
  <c r="BI3333" i="67"/>
  <c r="AW3334" i="67"/>
  <c r="BA3334" i="67"/>
  <c r="BE3334" i="67"/>
  <c r="BI3334" i="67"/>
  <c r="AW3335" i="67"/>
  <c r="BA3335" i="67"/>
  <c r="BE3335" i="67"/>
  <c r="BI3335" i="67"/>
  <c r="AW3336" i="67"/>
  <c r="BA3336" i="67"/>
  <c r="BE3336" i="67"/>
  <c r="BI3336" i="67"/>
  <c r="AW3337" i="67"/>
  <c r="BA3337" i="67"/>
  <c r="BE3337" i="67"/>
  <c r="BI3337" i="67"/>
  <c r="AW3338" i="67"/>
  <c r="BA3338" i="67"/>
  <c r="BE3338" i="67"/>
  <c r="BI3338" i="67"/>
  <c r="AW3339" i="67"/>
  <c r="BA3339" i="67"/>
  <c r="BE3339" i="67"/>
  <c r="BI3339" i="67"/>
  <c r="AW3340" i="67"/>
  <c r="BA3340" i="67"/>
  <c r="BE3340" i="67"/>
  <c r="BI3340" i="67"/>
  <c r="AW3341" i="67"/>
  <c r="BA3341" i="67"/>
  <c r="BE3341" i="67"/>
  <c r="BI3341" i="67"/>
  <c r="AW3342" i="67"/>
  <c r="BA3342" i="67"/>
  <c r="BE3342" i="67"/>
  <c r="BI3342" i="67"/>
  <c r="AW3343" i="67"/>
  <c r="BA3343" i="67"/>
  <c r="BE3343" i="67"/>
  <c r="BI3343" i="67"/>
  <c r="AW3344" i="67"/>
  <c r="BA3344" i="67"/>
  <c r="BE3344" i="67"/>
  <c r="BI3344" i="67"/>
  <c r="AW3345" i="67"/>
  <c r="BA3345" i="67"/>
  <c r="BE3345" i="67"/>
  <c r="BI3345" i="67"/>
  <c r="AW3346" i="67"/>
  <c r="BA3346" i="67"/>
  <c r="BE3346" i="67"/>
  <c r="BI3346" i="67"/>
  <c r="AW3347" i="67"/>
  <c r="BA3347" i="67"/>
  <c r="BE3347" i="67"/>
  <c r="BI3347" i="67"/>
  <c r="AW3348" i="67"/>
  <c r="BA3348" i="67"/>
  <c r="BE3348" i="67"/>
  <c r="BI3348" i="67"/>
  <c r="AW3349" i="67"/>
  <c r="BA3349" i="67"/>
  <c r="BE3349" i="67"/>
  <c r="BI3349" i="67"/>
  <c r="AW3350" i="67"/>
  <c r="BA3350" i="67"/>
  <c r="BE3350" i="67"/>
  <c r="BI3350" i="67"/>
  <c r="AW3351" i="67"/>
  <c r="BA3351" i="67"/>
  <c r="BE3351" i="67"/>
  <c r="BI3351" i="67"/>
  <c r="AW3352" i="67"/>
  <c r="BA3352" i="67"/>
  <c r="BE3352" i="67"/>
  <c r="BI3352" i="67"/>
  <c r="AW3353" i="67"/>
  <c r="BA3353" i="67"/>
  <c r="BE3353" i="67"/>
  <c r="BI3353" i="67"/>
  <c r="AW3354" i="67"/>
  <c r="BA3354" i="67"/>
  <c r="BE3354" i="67"/>
  <c r="BI3354" i="67"/>
  <c r="AW3355" i="67"/>
  <c r="BA3355" i="67"/>
  <c r="BE3355" i="67"/>
  <c r="BI3355" i="67"/>
  <c r="AW3356" i="67"/>
  <c r="BA3356" i="67"/>
  <c r="BE3356" i="67"/>
  <c r="BI3356" i="67"/>
  <c r="AW3357" i="67"/>
  <c r="BA3357" i="67"/>
  <c r="BE3357" i="67"/>
  <c r="BI3357" i="67"/>
  <c r="AW3358" i="67"/>
  <c r="BA3358" i="67"/>
  <c r="BE3358" i="67"/>
  <c r="BI3358" i="67"/>
  <c r="AW3359" i="67"/>
  <c r="BA3359" i="67"/>
  <c r="BE3359" i="67"/>
  <c r="BI3359" i="67"/>
  <c r="AW3360" i="67"/>
  <c r="BA3360" i="67"/>
  <c r="BE3360" i="67"/>
  <c r="BI3360" i="67"/>
  <c r="AW3361" i="67"/>
  <c r="BA3361" i="67"/>
  <c r="BE3361" i="67"/>
  <c r="BI3361" i="67"/>
  <c r="AW3362" i="67"/>
  <c r="BA3362" i="67"/>
  <c r="BE3362" i="67"/>
  <c r="BI3362" i="67"/>
  <c r="AW3363" i="67"/>
  <c r="BA3363" i="67"/>
  <c r="BE3363" i="67"/>
  <c r="BI3363" i="67"/>
  <c r="AW3364" i="67"/>
  <c r="BA3364" i="67"/>
  <c r="BE3364" i="67"/>
  <c r="BI3364" i="67"/>
  <c r="AW3365" i="67"/>
  <c r="BA3365" i="67"/>
  <c r="BE3365" i="67"/>
  <c r="BI3365" i="67"/>
  <c r="AW3366" i="67"/>
  <c r="BA3366" i="67"/>
  <c r="BE3366" i="67"/>
  <c r="BI3366" i="67"/>
  <c r="AW3367" i="67"/>
  <c r="BA3367" i="67"/>
  <c r="BE3367" i="67"/>
  <c r="BI3367" i="67"/>
  <c r="AW3368" i="67"/>
  <c r="BA3368" i="67"/>
  <c r="BE3368" i="67"/>
  <c r="BI3368" i="67"/>
  <c r="AW3369" i="67"/>
  <c r="BA3369" i="67"/>
  <c r="BE3369" i="67"/>
  <c r="BI3369" i="67"/>
  <c r="AW3370" i="67"/>
  <c r="BA3370" i="67"/>
  <c r="BE3370" i="67"/>
  <c r="BI3370" i="67"/>
  <c r="AW3371" i="67"/>
  <c r="BA3371" i="67"/>
  <c r="BE3371" i="67"/>
  <c r="BI3371" i="67"/>
  <c r="AW3372" i="67"/>
  <c r="BA3372" i="67"/>
  <c r="BE3372" i="67"/>
  <c r="BI3372" i="67"/>
  <c r="AW3373" i="67"/>
  <c r="BA3373" i="67"/>
  <c r="BE3373" i="67"/>
  <c r="BI3373" i="67"/>
  <c r="AW3374" i="67"/>
  <c r="BA3374" i="67"/>
  <c r="BE3374" i="67"/>
  <c r="BI3374" i="67"/>
  <c r="AW3375" i="67"/>
  <c r="BA3375" i="67"/>
  <c r="BE3375" i="67"/>
  <c r="BI3375" i="67"/>
  <c r="AW3376" i="67"/>
  <c r="BA3376" i="67"/>
  <c r="BE3376" i="67"/>
  <c r="BI3376" i="67"/>
  <c r="AW3377" i="67"/>
  <c r="BA3377" i="67"/>
  <c r="BE3377" i="67"/>
  <c r="BI3377" i="67"/>
  <c r="AW3378" i="67"/>
  <c r="BA3378" i="67"/>
  <c r="BE3378" i="67"/>
  <c r="BI3378" i="67"/>
  <c r="AW3379" i="67"/>
  <c r="BA3379" i="67"/>
  <c r="BE3379" i="67"/>
  <c r="BI3379" i="67"/>
  <c r="AW3380" i="67"/>
  <c r="BA3380" i="67"/>
  <c r="BE3380" i="67"/>
  <c r="BI3380" i="67"/>
  <c r="AW3381" i="67"/>
  <c r="BA3381" i="67"/>
  <c r="BE3381" i="67"/>
  <c r="BI3381" i="67"/>
  <c r="AW3382" i="67"/>
  <c r="BA3382" i="67"/>
  <c r="BE3382" i="67"/>
  <c r="BI3382" i="67"/>
  <c r="AW3383" i="67"/>
  <c r="BA3383" i="67"/>
  <c r="BE3383" i="67"/>
  <c r="BI3383" i="67"/>
  <c r="AW3384" i="67"/>
  <c r="BA3384" i="67"/>
  <c r="BE3384" i="67"/>
  <c r="BI3384" i="67"/>
  <c r="AW3385" i="67"/>
  <c r="BA3385" i="67"/>
  <c r="BE3385" i="67"/>
  <c r="BI3385" i="67"/>
  <c r="AW3386" i="67"/>
  <c r="BA3386" i="67"/>
  <c r="BE3386" i="67"/>
  <c r="BI3386" i="67"/>
  <c r="AW3387" i="67"/>
  <c r="BA3387" i="67"/>
  <c r="BE3387" i="67"/>
  <c r="BI3387" i="67"/>
  <c r="AW3388" i="67"/>
  <c r="BA3388" i="67"/>
  <c r="BE3388" i="67"/>
  <c r="BI3388" i="67"/>
  <c r="AW3389" i="67"/>
  <c r="BA3389" i="67"/>
  <c r="BE3389" i="67"/>
  <c r="BI3389" i="67"/>
  <c r="AW3390" i="67"/>
  <c r="BA3390" i="67"/>
  <c r="BE3390" i="67"/>
  <c r="BI3390" i="67"/>
  <c r="AW3391" i="67"/>
  <c r="BA3391" i="67"/>
  <c r="BE3391" i="67"/>
  <c r="BI3391" i="67"/>
  <c r="AW3392" i="67"/>
  <c r="BA3392" i="67"/>
  <c r="BE3392" i="67"/>
  <c r="BI3392" i="67"/>
  <c r="AW3393" i="67"/>
  <c r="BA3393" i="67"/>
  <c r="BE3393" i="67"/>
  <c r="BI3393" i="67"/>
  <c r="AW3394" i="67"/>
  <c r="BA3394" i="67"/>
  <c r="BE3394" i="67"/>
  <c r="BI3394" i="67"/>
  <c r="AW3395" i="67"/>
  <c r="BA3395" i="67"/>
  <c r="BE3395" i="67"/>
  <c r="BI3395" i="67"/>
  <c r="AW3396" i="67"/>
  <c r="BA3396" i="67"/>
  <c r="BE3396" i="67"/>
  <c r="BI3396" i="67"/>
  <c r="AW3397" i="67"/>
  <c r="BA3397" i="67"/>
  <c r="BE3397" i="67"/>
  <c r="BI3397" i="67"/>
  <c r="AW3398" i="67"/>
  <c r="BA3398" i="67"/>
  <c r="BE3398" i="67"/>
  <c r="BI3398" i="67"/>
  <c r="AW3399" i="67"/>
  <c r="BA3399" i="67"/>
  <c r="BE3399" i="67"/>
  <c r="BI3399" i="67"/>
  <c r="AW3400" i="67"/>
  <c r="BA3400" i="67"/>
  <c r="BE3400" i="67"/>
  <c r="BI3400" i="67"/>
  <c r="AW3401" i="67"/>
  <c r="BA3401" i="67"/>
  <c r="BE3401" i="67"/>
  <c r="BI3401" i="67"/>
  <c r="AW3402" i="67"/>
  <c r="BA3402" i="67"/>
  <c r="BE3402" i="67"/>
  <c r="BI3402" i="67"/>
  <c r="AW3403" i="67"/>
  <c r="BA3403" i="67"/>
  <c r="BE3403" i="67"/>
  <c r="BI3403" i="67"/>
  <c r="AW3404" i="67"/>
  <c r="BA3404" i="67"/>
  <c r="BE3404" i="67"/>
  <c r="BI3404" i="67"/>
  <c r="AW3405" i="67"/>
  <c r="BA3405" i="67"/>
  <c r="BE3405" i="67"/>
  <c r="BI3405" i="67"/>
  <c r="AW3406" i="67"/>
  <c r="BA3406" i="67"/>
  <c r="BE3406" i="67"/>
  <c r="BI3406" i="67"/>
  <c r="AW3407" i="67"/>
  <c r="BA3407" i="67"/>
  <c r="BE3407" i="67"/>
  <c r="BI3407" i="67"/>
  <c r="AW3408" i="67"/>
  <c r="BA3408" i="67"/>
  <c r="BE3408" i="67"/>
  <c r="BI3408" i="67"/>
  <c r="AW3409" i="67"/>
  <c r="BA3409" i="67"/>
  <c r="BE3409" i="67"/>
  <c r="BI3409" i="67"/>
  <c r="AW3410" i="67"/>
  <c r="BA3410" i="67"/>
  <c r="BE3410" i="67"/>
  <c r="BI3410" i="67"/>
  <c r="AW3411" i="67"/>
  <c r="BA3411" i="67"/>
  <c r="BE3411" i="67"/>
  <c r="BI3411" i="67"/>
  <c r="AW3412" i="67"/>
  <c r="BA3412" i="67"/>
  <c r="BE3412" i="67"/>
  <c r="BI3412" i="67"/>
  <c r="AW3413" i="67"/>
  <c r="BA3413" i="67"/>
  <c r="BE3413" i="67"/>
  <c r="BI3413" i="67"/>
  <c r="AW3414" i="67"/>
  <c r="BA3414" i="67"/>
  <c r="BE3414" i="67"/>
  <c r="BI3414" i="67"/>
  <c r="AW3415" i="67"/>
  <c r="BA3415" i="67"/>
  <c r="BE3415" i="67"/>
  <c r="BI3415" i="67"/>
  <c r="AW3416" i="67"/>
  <c r="BA3416" i="67"/>
  <c r="BE3416" i="67"/>
  <c r="BI3416" i="67"/>
  <c r="AW3417" i="67"/>
  <c r="BA3417" i="67"/>
  <c r="BE3417" i="67"/>
  <c r="BI3417" i="67"/>
  <c r="AW3418" i="67"/>
  <c r="BA3418" i="67"/>
  <c r="BE3418" i="67"/>
  <c r="BI3418" i="67"/>
  <c r="AW3419" i="67"/>
  <c r="BA3419" i="67"/>
  <c r="BE3419" i="67"/>
  <c r="BI3419" i="67"/>
  <c r="AW3420" i="67"/>
  <c r="BA3420" i="67"/>
  <c r="BE3420" i="67"/>
  <c r="BI3420" i="67"/>
  <c r="AW3421" i="67"/>
  <c r="BA3421" i="67"/>
  <c r="BE3421" i="67"/>
  <c r="BI3421" i="67"/>
  <c r="AW3422" i="67"/>
  <c r="BA3422" i="67"/>
  <c r="BE3422" i="67"/>
  <c r="BI3422" i="67"/>
  <c r="AW3423" i="67"/>
  <c r="BA3423" i="67"/>
  <c r="BE3423" i="67"/>
  <c r="BI3423" i="67"/>
  <c r="AW3424" i="67"/>
  <c r="BA3424" i="67"/>
  <c r="BE3424" i="67"/>
  <c r="BI3424" i="67"/>
  <c r="AW3425" i="67"/>
  <c r="BA3425" i="67"/>
  <c r="BE3425" i="67"/>
  <c r="BI3425" i="67"/>
  <c r="AW3426" i="67"/>
  <c r="BA3426" i="67"/>
  <c r="BE3426" i="67"/>
  <c r="BI3426" i="67"/>
  <c r="AW3427" i="67"/>
  <c r="BA3427" i="67"/>
  <c r="BE3427" i="67"/>
  <c r="BI3427" i="67"/>
  <c r="AW3428" i="67"/>
  <c r="BA3428" i="67"/>
  <c r="BE3428" i="67"/>
  <c r="BI3428" i="67"/>
  <c r="AW3429" i="67"/>
  <c r="BA3429" i="67"/>
  <c r="BE3429" i="67"/>
  <c r="BI3429" i="67"/>
  <c r="AW3430" i="67"/>
  <c r="BA3430" i="67"/>
  <c r="BE3430" i="67"/>
  <c r="BI3430" i="67"/>
  <c r="AW3431" i="67"/>
  <c r="BA3431" i="67"/>
  <c r="BE3431" i="67"/>
  <c r="BI3431" i="67"/>
  <c r="AW3432" i="67"/>
  <c r="BA3432" i="67"/>
  <c r="BE3432" i="67"/>
  <c r="BI3432" i="67"/>
  <c r="AW3433" i="67"/>
  <c r="BA3433" i="67"/>
  <c r="BE3433" i="67"/>
  <c r="BI3433" i="67"/>
  <c r="AW3434" i="67"/>
  <c r="BA3434" i="67"/>
  <c r="BE3434" i="67"/>
  <c r="BI3434" i="67"/>
  <c r="AW3435" i="67"/>
  <c r="BA3435" i="67"/>
  <c r="BE3435" i="67"/>
  <c r="BI3435" i="67"/>
  <c r="AW3436" i="67"/>
  <c r="BA3436" i="67"/>
  <c r="BE3436" i="67"/>
  <c r="BI3436" i="67"/>
  <c r="AW3437" i="67"/>
  <c r="BA3437" i="67"/>
  <c r="BE3437" i="67"/>
  <c r="BI3437" i="67"/>
  <c r="AW3438" i="67"/>
  <c r="BA3438" i="67"/>
  <c r="BE3438" i="67"/>
  <c r="BI3438" i="67"/>
  <c r="AW3439" i="67"/>
  <c r="BA3439" i="67"/>
  <c r="BE3439" i="67"/>
  <c r="BI3439" i="67"/>
  <c r="AW3440" i="67"/>
  <c r="BA3440" i="67"/>
  <c r="BE3440" i="67"/>
  <c r="BI3440" i="67"/>
  <c r="AW3441" i="67"/>
  <c r="BA3441" i="67"/>
  <c r="BE3441" i="67"/>
  <c r="BI3441" i="67"/>
  <c r="AW3442" i="67"/>
  <c r="BA3442" i="67"/>
  <c r="BE3442" i="67"/>
  <c r="BI3442" i="67"/>
  <c r="AW3443" i="67"/>
  <c r="BA3443" i="67"/>
  <c r="BE3443" i="67"/>
  <c r="BI3443" i="67"/>
  <c r="AW3444" i="67"/>
  <c r="BA3444" i="67"/>
  <c r="BE3444" i="67"/>
  <c r="BI3444" i="67"/>
  <c r="AW3445" i="67"/>
  <c r="BA3445" i="67"/>
  <c r="BE3445" i="67"/>
  <c r="BI3445" i="67"/>
  <c r="AW3446" i="67"/>
  <c r="BA3446" i="67"/>
  <c r="BE3446" i="67"/>
  <c r="BI3446" i="67"/>
  <c r="AW3447" i="67"/>
  <c r="BA3447" i="67"/>
  <c r="BE3447" i="67"/>
  <c r="BI3447" i="67"/>
  <c r="AW3448" i="67"/>
  <c r="BA3448" i="67"/>
  <c r="BE3448" i="67"/>
  <c r="BI3448" i="67"/>
  <c r="AW3449" i="67"/>
  <c r="BA3449" i="67"/>
  <c r="BE3449" i="67"/>
  <c r="BI3449" i="67"/>
  <c r="AW3450" i="67"/>
  <c r="BA3450" i="67"/>
  <c r="BE3450" i="67"/>
  <c r="BI3450" i="67"/>
  <c r="AW3451" i="67"/>
  <c r="BA3451" i="67"/>
  <c r="BE3451" i="67"/>
  <c r="BI3451" i="67"/>
  <c r="AW3452" i="67"/>
  <c r="BA3452" i="67"/>
  <c r="BE3452" i="67"/>
  <c r="BI3452" i="67"/>
  <c r="AW3453" i="67"/>
  <c r="BA3453" i="67"/>
  <c r="BE3453" i="67"/>
  <c r="BI3453" i="67"/>
  <c r="AW3454" i="67"/>
  <c r="BA3454" i="67"/>
  <c r="BE3454" i="67"/>
  <c r="BI3454" i="67"/>
  <c r="AW3455" i="67"/>
  <c r="BA3455" i="67"/>
  <c r="BE3455" i="67"/>
  <c r="BI3455" i="67"/>
  <c r="AW3456" i="67"/>
  <c r="BA3456" i="67"/>
  <c r="BE3456" i="67"/>
  <c r="BI3456" i="67"/>
  <c r="AW3457" i="67"/>
  <c r="BA3457" i="67"/>
  <c r="BE3457" i="67"/>
  <c r="BI3457" i="67"/>
  <c r="AW3458" i="67"/>
  <c r="BA3458" i="67"/>
  <c r="BE3458" i="67"/>
  <c r="BI3458" i="67"/>
  <c r="AW3459" i="67"/>
  <c r="BA3459" i="67"/>
  <c r="BE3459" i="67"/>
  <c r="BI3459" i="67"/>
  <c r="AW3460" i="67"/>
  <c r="BA3460" i="67"/>
  <c r="BE3460" i="67"/>
  <c r="BI3460" i="67"/>
  <c r="AW3461" i="67"/>
  <c r="BA3461" i="67"/>
  <c r="BE3461" i="67"/>
  <c r="BI3461" i="67"/>
  <c r="AW3462" i="67"/>
  <c r="BA3462" i="67"/>
  <c r="BE3462" i="67"/>
  <c r="BI3462" i="67"/>
  <c r="AW3463" i="67"/>
  <c r="BA3463" i="67"/>
  <c r="BE3463" i="67"/>
  <c r="BI3463" i="67"/>
  <c r="AW3464" i="67"/>
  <c r="BA3464" i="67"/>
  <c r="BE3464" i="67"/>
  <c r="BI3464" i="67"/>
  <c r="AW3465" i="67"/>
  <c r="BA3465" i="67"/>
  <c r="BE3465" i="67"/>
  <c r="BI3465" i="67"/>
  <c r="AW3466" i="67"/>
  <c r="BA3466" i="67"/>
  <c r="BE3466" i="67"/>
  <c r="BI3466" i="67"/>
  <c r="AW3467" i="67"/>
  <c r="BA3467" i="67"/>
  <c r="BE3467" i="67"/>
  <c r="BI3467" i="67"/>
  <c r="AW3468" i="67"/>
  <c r="BA3468" i="67"/>
  <c r="BE3468" i="67"/>
  <c r="BI3468" i="67"/>
  <c r="AW3469" i="67"/>
  <c r="BA3469" i="67"/>
  <c r="BE3469" i="67"/>
  <c r="BI3469" i="67"/>
  <c r="AW3470" i="67"/>
  <c r="BA3470" i="67"/>
  <c r="BE3470" i="67"/>
  <c r="BI3470" i="67"/>
  <c r="AW3471" i="67"/>
  <c r="BA3471" i="67"/>
  <c r="BE3471" i="67"/>
  <c r="BI3471" i="67"/>
  <c r="AW3472" i="67"/>
  <c r="BA3472" i="67"/>
  <c r="BE3472" i="67"/>
  <c r="BI3472" i="67"/>
  <c r="AW3473" i="67"/>
  <c r="BA3473" i="67"/>
  <c r="BE3473" i="67"/>
  <c r="BI3473" i="67"/>
  <c r="AW3474" i="67"/>
  <c r="BA3474" i="67"/>
  <c r="BE3474" i="67"/>
  <c r="BI3474" i="67"/>
  <c r="AW3475" i="67"/>
  <c r="BA3475" i="67"/>
  <c r="BE3475" i="67"/>
  <c r="BI3475" i="67"/>
  <c r="AW3476" i="67"/>
  <c r="BA3476" i="67"/>
  <c r="BE3476" i="67"/>
  <c r="BI3476" i="67"/>
  <c r="AW3477" i="67"/>
  <c r="BA3477" i="67"/>
  <c r="BE3477" i="67"/>
  <c r="BI3477" i="67"/>
  <c r="AW3478" i="67"/>
  <c r="BA3478" i="67"/>
  <c r="BE3478" i="67"/>
  <c r="BI3478" i="67"/>
  <c r="AW3479" i="67"/>
  <c r="BA3479" i="67"/>
  <c r="BE3479" i="67"/>
  <c r="BI3479" i="67"/>
  <c r="AW3480" i="67"/>
  <c r="BA3480" i="67"/>
  <c r="BE3480" i="67"/>
  <c r="BI3480" i="67"/>
  <c r="AW3481" i="67"/>
  <c r="BA3481" i="67"/>
  <c r="BE3481" i="67"/>
  <c r="BI3481" i="67"/>
  <c r="AW3482" i="67"/>
  <c r="BA3482" i="67"/>
  <c r="BE3482" i="67"/>
  <c r="BI3482" i="67"/>
  <c r="AW3483" i="67"/>
  <c r="BA3483" i="67"/>
  <c r="BE3483" i="67"/>
  <c r="BI3483" i="67"/>
  <c r="AW3484" i="67"/>
  <c r="BA3484" i="67"/>
  <c r="BE3484" i="67"/>
  <c r="BI3484" i="67"/>
  <c r="AW3485" i="67"/>
  <c r="BA3485" i="67"/>
  <c r="BE3485" i="67"/>
  <c r="BI3485" i="67"/>
  <c r="AW3486" i="67"/>
  <c r="BA3486" i="67"/>
  <c r="BE3486" i="67"/>
  <c r="BI3486" i="67"/>
  <c r="AW3487" i="67"/>
  <c r="BA3487" i="67"/>
  <c r="BE3487" i="67"/>
  <c r="BI3487" i="67"/>
  <c r="AW3488" i="67"/>
  <c r="BA3488" i="67"/>
  <c r="BE3488" i="67"/>
  <c r="BI3488" i="67"/>
  <c r="AW3489" i="67"/>
  <c r="BA3489" i="67"/>
  <c r="BE3489" i="67"/>
  <c r="BI3489" i="67"/>
  <c r="AW3490" i="67"/>
  <c r="BA3490" i="67"/>
  <c r="BE3490" i="67"/>
  <c r="BI3490" i="67"/>
  <c r="AW3491" i="67"/>
  <c r="BA3491" i="67"/>
  <c r="BE3491" i="67"/>
  <c r="BI3491" i="67"/>
  <c r="AW3492" i="67"/>
  <c r="BA3492" i="67"/>
  <c r="BE3492" i="67"/>
  <c r="BI3492" i="67"/>
  <c r="AW3493" i="67"/>
  <c r="BA3493" i="67"/>
  <c r="BE3493" i="67"/>
  <c r="BI3493" i="67"/>
  <c r="AW3494" i="67"/>
  <c r="BA3494" i="67"/>
  <c r="BE3494" i="67"/>
  <c r="BI3494" i="67"/>
  <c r="AW3495" i="67"/>
  <c r="BA3495" i="67"/>
  <c r="BE3495" i="67"/>
  <c r="BI3495" i="67"/>
  <c r="AW3496" i="67"/>
  <c r="BA3496" i="67"/>
  <c r="BE3496" i="67"/>
  <c r="BI3496" i="67"/>
  <c r="AW3497" i="67"/>
  <c r="BA3497" i="67"/>
  <c r="BE3497" i="67"/>
  <c r="BI3497" i="67"/>
  <c r="AW3498" i="67"/>
  <c r="BA3498" i="67"/>
  <c r="BE3498" i="67"/>
  <c r="BI3498" i="67"/>
  <c r="AW3499" i="67"/>
  <c r="BA3499" i="67"/>
  <c r="BE3499" i="67"/>
  <c r="BI3499" i="67"/>
  <c r="AW3500" i="67"/>
  <c r="BA3500" i="67"/>
  <c r="BE3500" i="67"/>
  <c r="BI3500" i="67"/>
  <c r="AW3501" i="67"/>
  <c r="BA3501" i="67"/>
  <c r="BE3501" i="67"/>
  <c r="BI3501" i="67"/>
  <c r="AW3502" i="67"/>
  <c r="BA3502" i="67"/>
  <c r="BE3502" i="67"/>
  <c r="BI3502" i="67"/>
  <c r="AW3503" i="67"/>
  <c r="BA3503" i="67"/>
  <c r="BE3503" i="67"/>
  <c r="BI3503" i="67"/>
  <c r="AW3504" i="67"/>
  <c r="BA3504" i="67"/>
  <c r="BE3504" i="67"/>
  <c r="BI3504" i="67"/>
  <c r="AW3505" i="67"/>
  <c r="BA3505" i="67"/>
  <c r="BE3505" i="67"/>
  <c r="BI3505" i="67"/>
  <c r="AW3506" i="67"/>
  <c r="BA3506" i="67"/>
  <c r="BE3506" i="67"/>
  <c r="BI3506" i="67"/>
  <c r="AW3507" i="67"/>
  <c r="BA3507" i="67"/>
  <c r="BE3507" i="67"/>
  <c r="BI3507" i="67"/>
  <c r="AW3508" i="67"/>
  <c r="BA3508" i="67"/>
  <c r="BE3508" i="67"/>
  <c r="BI3508" i="67"/>
  <c r="AW3509" i="67"/>
  <c r="BA3509" i="67"/>
  <c r="BE3509" i="67"/>
  <c r="BI3509" i="67"/>
  <c r="AW3510" i="67"/>
  <c r="BA3510" i="67"/>
  <c r="BE3510" i="67"/>
  <c r="BI3510" i="67"/>
  <c r="AW3511" i="67"/>
  <c r="BA3511" i="67"/>
  <c r="BE3511" i="67"/>
  <c r="BI3511" i="67"/>
  <c r="AW3512" i="67"/>
  <c r="BA3512" i="67"/>
  <c r="BE3512" i="67"/>
  <c r="BI3512" i="67"/>
  <c r="AW3513" i="67"/>
  <c r="BA3513" i="67"/>
  <c r="BE3513" i="67"/>
  <c r="BI3513" i="67"/>
  <c r="AW3514" i="67"/>
  <c r="BA3514" i="67"/>
  <c r="BE3514" i="67"/>
  <c r="BI3514" i="67"/>
  <c r="AW3515" i="67"/>
  <c r="BA3515" i="67"/>
  <c r="BE3515" i="67"/>
  <c r="BI3515" i="67"/>
  <c r="AW3516" i="67"/>
  <c r="BA3516" i="67"/>
  <c r="BE3516" i="67"/>
  <c r="BI3516" i="67"/>
  <c r="AW3517" i="67"/>
  <c r="BA3517" i="67"/>
  <c r="BE3517" i="67"/>
  <c r="BI3517" i="67"/>
  <c r="AW3518" i="67"/>
  <c r="BA3518" i="67"/>
  <c r="BE3518" i="67"/>
  <c r="BI3518" i="67"/>
  <c r="AW3519" i="67"/>
  <c r="BA3519" i="67"/>
  <c r="BE3519" i="67"/>
  <c r="BI3519" i="67"/>
  <c r="AW3520" i="67"/>
  <c r="BA3520" i="67"/>
  <c r="BE3520" i="67"/>
  <c r="BI3520" i="67"/>
  <c r="AW3521" i="67"/>
  <c r="BA3521" i="67"/>
  <c r="BE3521" i="67"/>
  <c r="BI3521" i="67"/>
  <c r="AW3522" i="67"/>
  <c r="BA3522" i="67"/>
  <c r="BE3522" i="67"/>
  <c r="BI3522" i="67"/>
  <c r="AW3523" i="67"/>
  <c r="BA3523" i="67"/>
  <c r="BE3523" i="67"/>
  <c r="BI3523" i="67"/>
  <c r="AW3524" i="67"/>
  <c r="BA3524" i="67"/>
  <c r="BE3524" i="67"/>
  <c r="BI3524" i="67"/>
  <c r="AW3525" i="67"/>
  <c r="BA3525" i="67"/>
  <c r="BE3525" i="67"/>
  <c r="BI3525" i="67"/>
  <c r="AW3526" i="67"/>
  <c r="BA3526" i="67"/>
  <c r="BE3526" i="67"/>
  <c r="BI3526" i="67"/>
  <c r="AW3527" i="67"/>
  <c r="BA3527" i="67"/>
  <c r="BE3527" i="67"/>
  <c r="BI3527" i="67"/>
  <c r="AW3528" i="67"/>
  <c r="BA3528" i="67"/>
  <c r="BE3528" i="67"/>
  <c r="BI3528" i="67"/>
  <c r="AW3529" i="67"/>
  <c r="BA3529" i="67"/>
  <c r="BE3529" i="67"/>
  <c r="BI3529" i="67"/>
  <c r="AW3530" i="67"/>
  <c r="BA3530" i="67"/>
  <c r="BE3530" i="67"/>
  <c r="BI3530" i="67"/>
  <c r="AW3531" i="67"/>
  <c r="BA3531" i="67"/>
  <c r="BE3531" i="67"/>
  <c r="BI3531" i="67"/>
  <c r="AW3532" i="67"/>
  <c r="BA3532" i="67"/>
  <c r="BE3532" i="67"/>
  <c r="BI3532" i="67"/>
  <c r="AW3533" i="67"/>
  <c r="BA3533" i="67"/>
  <c r="BE3533" i="67"/>
  <c r="BI3533" i="67"/>
  <c r="AW3534" i="67"/>
  <c r="BA3534" i="67"/>
  <c r="BE3534" i="67"/>
  <c r="BI3534" i="67"/>
  <c r="AW3535" i="67"/>
  <c r="BA3535" i="67"/>
  <c r="BE3535" i="67"/>
  <c r="BI3535" i="67"/>
  <c r="AW3536" i="67"/>
  <c r="BA3536" i="67"/>
  <c r="BE3536" i="67"/>
  <c r="BI3536" i="67"/>
  <c r="AW3537" i="67"/>
  <c r="BA3537" i="67"/>
  <c r="BE3537" i="67"/>
  <c r="BI3537" i="67"/>
  <c r="AW3538" i="67"/>
  <c r="BA3538" i="67"/>
  <c r="BE3538" i="67"/>
  <c r="BI3538" i="67"/>
  <c r="AW3539" i="67"/>
  <c r="BA3539" i="67"/>
  <c r="BE3539" i="67"/>
  <c r="BI3539" i="67"/>
  <c r="AW3540" i="67"/>
  <c r="BA3540" i="67"/>
  <c r="BE3540" i="67"/>
  <c r="BI3540" i="67"/>
  <c r="AW3541" i="67"/>
  <c r="BA3541" i="67"/>
  <c r="BE3541" i="67"/>
  <c r="BI3541" i="67"/>
  <c r="AW3542" i="67"/>
  <c r="BA3542" i="67"/>
  <c r="BE3542" i="67"/>
  <c r="BI3542" i="67"/>
  <c r="AW3543" i="67"/>
  <c r="BA3543" i="67"/>
  <c r="BE3543" i="67"/>
  <c r="BI3543" i="67"/>
  <c r="AW3544" i="67"/>
  <c r="BA3544" i="67"/>
  <c r="BE3544" i="67"/>
  <c r="BI3544" i="67"/>
  <c r="AW3545" i="67"/>
  <c r="BA3545" i="67"/>
  <c r="BE3545" i="67"/>
  <c r="BI3545" i="67"/>
  <c r="AW3546" i="67"/>
  <c r="BA3546" i="67"/>
  <c r="BE3546" i="67"/>
  <c r="BI3546" i="67"/>
  <c r="AW3547" i="67"/>
  <c r="BA3547" i="67"/>
  <c r="BE3547" i="67"/>
  <c r="BI3547" i="67"/>
  <c r="AW3548" i="67"/>
  <c r="BA3548" i="67"/>
  <c r="BE3548" i="67"/>
  <c r="BI3548" i="67"/>
  <c r="AW3549" i="67"/>
  <c r="BA3549" i="67"/>
  <c r="BE3549" i="67"/>
  <c r="BI3549" i="67"/>
  <c r="AW3550" i="67"/>
  <c r="BA3550" i="67"/>
  <c r="BE3550" i="67"/>
  <c r="BI3550" i="67"/>
  <c r="AW3551" i="67"/>
  <c r="BA3551" i="67"/>
  <c r="BE3551" i="67"/>
  <c r="BI3551" i="67"/>
  <c r="AW3552" i="67"/>
  <c r="BA3552" i="67"/>
  <c r="BE3552" i="67"/>
  <c r="BI3552" i="67"/>
  <c r="AW3553" i="67"/>
  <c r="BA3553" i="67"/>
  <c r="BE3553" i="67"/>
  <c r="BI3553" i="67"/>
  <c r="AW3554" i="67"/>
  <c r="BA3554" i="67"/>
  <c r="BE3554" i="67"/>
  <c r="BI3554" i="67"/>
  <c r="AW3555" i="67"/>
  <c r="BA3555" i="67"/>
  <c r="BE3555" i="67"/>
  <c r="BI3555" i="67"/>
  <c r="AW3556" i="67"/>
  <c r="BA3556" i="67"/>
  <c r="BE3556" i="67"/>
  <c r="BI3556" i="67"/>
  <c r="AW3557" i="67"/>
  <c r="BA3557" i="67"/>
  <c r="BE3557" i="67"/>
  <c r="BI3557" i="67"/>
  <c r="AW3558" i="67"/>
  <c r="BA3558" i="67"/>
  <c r="BE3558" i="67"/>
  <c r="BI3558" i="67"/>
  <c r="AW3559" i="67"/>
  <c r="BA3559" i="67"/>
  <c r="BE3559" i="67"/>
  <c r="BI3559" i="67"/>
  <c r="AW3560" i="67"/>
  <c r="BA3560" i="67"/>
  <c r="BE3560" i="67"/>
  <c r="BI3560" i="67"/>
  <c r="AW3561" i="67"/>
  <c r="BA3561" i="67"/>
  <c r="BE3561" i="67"/>
  <c r="BI3561" i="67"/>
  <c r="AW3562" i="67"/>
  <c r="BA3562" i="67"/>
  <c r="BE3562" i="67"/>
  <c r="BI3562" i="67"/>
  <c r="AW3563" i="67"/>
  <c r="BA3563" i="67"/>
  <c r="BE3563" i="67"/>
  <c r="BI3563" i="67"/>
  <c r="AW3564" i="67"/>
  <c r="BA3564" i="67"/>
  <c r="BE3564" i="67"/>
  <c r="BI3564" i="67"/>
  <c r="AW3565" i="67"/>
  <c r="BA3565" i="67"/>
  <c r="BE3565" i="67"/>
  <c r="BI3565" i="67"/>
  <c r="AW3566" i="67"/>
  <c r="BA3566" i="67"/>
  <c r="BE3566" i="67"/>
  <c r="BI3566" i="67"/>
  <c r="AW3567" i="67"/>
  <c r="BA3567" i="67"/>
  <c r="BE3567" i="67"/>
  <c r="BI3567" i="67"/>
  <c r="AW3568" i="67"/>
  <c r="BA3568" i="67"/>
  <c r="BE3568" i="67"/>
  <c r="BI3568" i="67"/>
  <c r="AW3569" i="67"/>
  <c r="BA3569" i="67"/>
  <c r="BE3569" i="67"/>
  <c r="BI3569" i="67"/>
  <c r="AW3570" i="67"/>
  <c r="BA3570" i="67"/>
  <c r="BE3570" i="67"/>
  <c r="BI3570" i="67"/>
  <c r="AW3571" i="67"/>
  <c r="BA3571" i="67"/>
  <c r="BE3571" i="67"/>
  <c r="BI3571" i="67"/>
  <c r="AW3572" i="67"/>
  <c r="BA3572" i="67"/>
  <c r="BE3572" i="67"/>
  <c r="BI3572" i="67"/>
  <c r="AW3573" i="67"/>
  <c r="BA3573" i="67"/>
  <c r="BE3573" i="67"/>
  <c r="BI3573" i="67"/>
  <c r="AW3574" i="67"/>
  <c r="BA3574" i="67"/>
  <c r="BE3574" i="67"/>
  <c r="BI3574" i="67"/>
  <c r="AW3575" i="67"/>
  <c r="BA3575" i="67"/>
  <c r="BE3575" i="67"/>
  <c r="BI3575" i="67"/>
  <c r="AW3576" i="67"/>
  <c r="BA3576" i="67"/>
  <c r="BE3576" i="67"/>
  <c r="BI3576" i="67"/>
  <c r="AW3577" i="67"/>
  <c r="BA3577" i="67"/>
  <c r="BE3577" i="67"/>
  <c r="BI3577" i="67"/>
  <c r="AW3578" i="67"/>
  <c r="BA3578" i="67"/>
  <c r="BE3578" i="67"/>
  <c r="BI3578" i="67"/>
  <c r="AW3579" i="67"/>
  <c r="BA3579" i="67"/>
  <c r="BE3579" i="67"/>
  <c r="BI3579" i="67"/>
  <c r="AW3580" i="67"/>
  <c r="BA3580" i="67"/>
  <c r="BE3580" i="67"/>
  <c r="BI3580" i="67"/>
  <c r="AW3581" i="67"/>
  <c r="BA3581" i="67"/>
  <c r="BE3581" i="67"/>
  <c r="BI3581" i="67"/>
  <c r="AW3582" i="67"/>
  <c r="BA3582" i="67"/>
  <c r="BE3582" i="67"/>
  <c r="BI3582" i="67"/>
  <c r="AW3583" i="67"/>
  <c r="BA3583" i="67"/>
  <c r="BE3583" i="67"/>
  <c r="BI3583" i="67"/>
  <c r="AW3584" i="67"/>
  <c r="BA3584" i="67"/>
  <c r="BE3584" i="67"/>
  <c r="BI3584" i="67"/>
  <c r="AW3585" i="67"/>
  <c r="BA3585" i="67"/>
  <c r="BE3585" i="67"/>
  <c r="BI3585" i="67"/>
  <c r="AW3586" i="67"/>
  <c r="BA3586" i="67"/>
  <c r="BE3586" i="67"/>
  <c r="BI3586" i="67"/>
  <c r="AW3587" i="67"/>
  <c r="BA3587" i="67"/>
  <c r="BE3587" i="67"/>
  <c r="BI3587" i="67"/>
  <c r="AW3588" i="67"/>
  <c r="BA3588" i="67"/>
  <c r="BE3588" i="67"/>
  <c r="BI3588" i="67"/>
  <c r="AW3589" i="67"/>
  <c r="BA3589" i="67"/>
  <c r="BE3589" i="67"/>
  <c r="BI3589" i="67"/>
  <c r="AW3590" i="67"/>
  <c r="BA3590" i="67"/>
  <c r="BE3590" i="67"/>
  <c r="BI3590" i="67"/>
  <c r="AW3591" i="67"/>
  <c r="BA3591" i="67"/>
  <c r="BE3591" i="67"/>
  <c r="BI3591" i="67"/>
  <c r="AW3592" i="67"/>
  <c r="BA3592" i="67"/>
  <c r="BE3592" i="67"/>
  <c r="BI3592" i="67"/>
  <c r="AW3593" i="67"/>
  <c r="BA3593" i="67"/>
  <c r="BE3593" i="67"/>
  <c r="BI3593" i="67"/>
  <c r="AW3594" i="67"/>
  <c r="BA3594" i="67"/>
  <c r="BE3594" i="67"/>
  <c r="BI3594" i="67"/>
  <c r="AW3595" i="67"/>
  <c r="BA3595" i="67"/>
  <c r="BE3595" i="67"/>
  <c r="BI3595" i="67"/>
  <c r="AW3596" i="67"/>
  <c r="BA3596" i="67"/>
  <c r="BE3596" i="67"/>
  <c r="BI3596" i="67"/>
  <c r="AW3597" i="67"/>
  <c r="BA3597" i="67"/>
  <c r="BE3597" i="67"/>
  <c r="BI3597" i="67"/>
  <c r="AW3598" i="67"/>
  <c r="BA3598" i="67"/>
  <c r="BE3598" i="67"/>
  <c r="BI3598" i="67"/>
  <c r="AW3599" i="67"/>
  <c r="BA3599" i="67"/>
  <c r="BE3599" i="67"/>
  <c r="BI3599" i="67"/>
  <c r="AW3600" i="67"/>
  <c r="BA3600" i="67"/>
  <c r="BE3600" i="67"/>
  <c r="BI3600" i="67"/>
  <c r="AW3601" i="67"/>
  <c r="BA3601" i="67"/>
  <c r="BE3601" i="67"/>
  <c r="BI3601" i="67"/>
  <c r="AW3602" i="67"/>
  <c r="BA3602" i="67"/>
  <c r="BE3602" i="67"/>
  <c r="BI3602" i="67"/>
  <c r="AW3603" i="67"/>
  <c r="BA3603" i="67"/>
  <c r="BE3603" i="67"/>
  <c r="BI3603" i="67"/>
  <c r="AW3604" i="67"/>
  <c r="BA3604" i="67"/>
  <c r="BE3604" i="67"/>
  <c r="BI3604" i="67"/>
  <c r="AW3605" i="67"/>
  <c r="BA3605" i="67"/>
  <c r="BE3605" i="67"/>
  <c r="BI3605" i="67"/>
  <c r="AW3606" i="67"/>
  <c r="BA3606" i="67"/>
  <c r="BE3606" i="67"/>
  <c r="BI3606" i="67"/>
  <c r="AW3607" i="67"/>
  <c r="BA3607" i="67"/>
  <c r="BE3607" i="67"/>
  <c r="BI3607" i="67"/>
  <c r="AW3608" i="67"/>
  <c r="BA3608" i="67"/>
  <c r="BE3608" i="67"/>
  <c r="BI3608" i="67"/>
  <c r="AW3609" i="67"/>
  <c r="BA3609" i="67"/>
  <c r="BE3609" i="67"/>
  <c r="BI3609" i="67"/>
  <c r="AW3610" i="67"/>
  <c r="BA3610" i="67"/>
  <c r="BE3610" i="67"/>
  <c r="BI3610" i="67"/>
  <c r="AW3611" i="67"/>
  <c r="BA3611" i="67"/>
  <c r="BE3611" i="67"/>
  <c r="BI3611" i="67"/>
  <c r="AW3612" i="67"/>
  <c r="BA3612" i="67"/>
  <c r="BE3612" i="67"/>
  <c r="BI3612" i="67"/>
  <c r="AW3613" i="67"/>
  <c r="BA3613" i="67"/>
  <c r="BE3613" i="67"/>
  <c r="BI3613" i="67"/>
  <c r="AW3614" i="67"/>
  <c r="BA3614" i="67"/>
  <c r="BE3614" i="67"/>
  <c r="BI3614" i="67"/>
  <c r="AW3615" i="67"/>
  <c r="BA3615" i="67"/>
  <c r="BE3615" i="67"/>
  <c r="BI3615" i="67"/>
  <c r="AW3616" i="67"/>
  <c r="BA3616" i="67"/>
  <c r="BE3616" i="67"/>
  <c r="BI3616" i="67"/>
  <c r="AW3617" i="67"/>
  <c r="BA3617" i="67"/>
  <c r="BE3617" i="67"/>
  <c r="BI3617" i="67"/>
  <c r="AW3618" i="67"/>
  <c r="BA3618" i="67"/>
  <c r="BE3618" i="67"/>
  <c r="BI3618" i="67"/>
  <c r="AW3619" i="67"/>
  <c r="BA3619" i="67"/>
  <c r="BE3619" i="67"/>
  <c r="BI3619" i="67"/>
  <c r="AW3620" i="67"/>
  <c r="BA3620" i="67"/>
  <c r="BE3620" i="67"/>
  <c r="BI3620" i="67"/>
  <c r="AW3621" i="67"/>
  <c r="BA3621" i="67"/>
  <c r="BE3621" i="67"/>
  <c r="BI3621" i="67"/>
  <c r="AW3622" i="67"/>
  <c r="BA3622" i="67"/>
  <c r="BE3622" i="67"/>
  <c r="BI3622" i="67"/>
  <c r="AW3623" i="67"/>
  <c r="BA3623" i="67"/>
  <c r="BE3623" i="67"/>
  <c r="BI3623" i="67"/>
  <c r="AW3624" i="67"/>
  <c r="BA3624" i="67"/>
  <c r="BE3624" i="67"/>
  <c r="BI3624" i="67"/>
  <c r="AW3625" i="67"/>
  <c r="BA3625" i="67"/>
  <c r="BE3625" i="67"/>
  <c r="BI3625" i="67"/>
  <c r="AW3626" i="67"/>
  <c r="BA3626" i="67"/>
  <c r="BE3626" i="67"/>
  <c r="BI3626" i="67"/>
  <c r="AW3627" i="67"/>
  <c r="BA3627" i="67"/>
  <c r="BE3627" i="67"/>
  <c r="BI3627" i="67"/>
  <c r="AW3628" i="67"/>
  <c r="BA3628" i="67"/>
  <c r="BE3628" i="67"/>
  <c r="BI3628" i="67"/>
  <c r="AW3629" i="67"/>
  <c r="BA3629" i="67"/>
  <c r="BE3629" i="67"/>
  <c r="BI3629" i="67"/>
  <c r="AW3630" i="67"/>
  <c r="BA3630" i="67"/>
  <c r="BE3630" i="67"/>
  <c r="BI3630" i="67"/>
  <c r="AW3631" i="67"/>
  <c r="BA3631" i="67"/>
  <c r="BE3631" i="67"/>
  <c r="BI3631" i="67"/>
  <c r="AW3632" i="67"/>
  <c r="BA3632" i="67"/>
  <c r="BE3632" i="67"/>
  <c r="BI3632" i="67"/>
  <c r="AW3633" i="67"/>
  <c r="BA3633" i="67"/>
  <c r="BE3633" i="67"/>
  <c r="BI3633" i="67"/>
  <c r="AW3634" i="67"/>
  <c r="BA3634" i="67"/>
  <c r="BE3634" i="67"/>
  <c r="BI3634" i="67"/>
  <c r="AW3635" i="67"/>
  <c r="BA3635" i="67"/>
  <c r="BE3635" i="67"/>
  <c r="BI3635" i="67"/>
  <c r="AW3636" i="67"/>
  <c r="BA3636" i="67"/>
  <c r="BE3636" i="67"/>
  <c r="BI3636" i="67"/>
  <c r="AW3637" i="67"/>
  <c r="BA3637" i="67"/>
  <c r="BE3637" i="67"/>
  <c r="BI3637" i="67"/>
  <c r="AW3638" i="67"/>
  <c r="BA3638" i="67"/>
  <c r="BE3638" i="67"/>
  <c r="BI3638" i="67"/>
  <c r="AW3639" i="67"/>
  <c r="BA3639" i="67"/>
  <c r="BE3639" i="67"/>
  <c r="BI3639" i="67"/>
  <c r="AW3640" i="67"/>
  <c r="BA3640" i="67"/>
  <c r="BE3640" i="67"/>
  <c r="BI3640" i="67"/>
  <c r="AW3641" i="67"/>
  <c r="BA3641" i="67"/>
  <c r="BE3641" i="67"/>
  <c r="BI3641" i="67"/>
  <c r="AW3642" i="67"/>
  <c r="BA3642" i="67"/>
  <c r="BE3642" i="67"/>
  <c r="BI3642" i="67"/>
  <c r="AW3643" i="67"/>
  <c r="BA3643" i="67"/>
  <c r="BE3643" i="67"/>
  <c r="BI3643" i="67"/>
  <c r="AW3644" i="67"/>
  <c r="BA3644" i="67"/>
  <c r="BE3644" i="67"/>
  <c r="BI3644" i="67"/>
  <c r="AW3645" i="67"/>
  <c r="BA3645" i="67"/>
  <c r="BE3645" i="67"/>
  <c r="BI3645" i="67"/>
  <c r="AW3646" i="67"/>
  <c r="BA3646" i="67"/>
  <c r="BE3646" i="67"/>
  <c r="BI3646" i="67"/>
  <c r="AW3647" i="67"/>
  <c r="BA3647" i="67"/>
  <c r="BE3647" i="67"/>
  <c r="BI3647" i="67"/>
  <c r="AW3648" i="67"/>
  <c r="BA3648" i="67"/>
  <c r="BE3648" i="67"/>
  <c r="BI3648" i="67"/>
  <c r="AW3649" i="67"/>
  <c r="BA3649" i="67"/>
  <c r="BE3649" i="67"/>
  <c r="BI3649" i="67"/>
  <c r="AW3650" i="67"/>
  <c r="BA3650" i="67"/>
  <c r="BE3650" i="67"/>
  <c r="BI3650" i="67"/>
  <c r="AW3651" i="67"/>
  <c r="BA3651" i="67"/>
  <c r="BE3651" i="67"/>
  <c r="BI3651" i="67"/>
  <c r="AW3652" i="67"/>
  <c r="BA3652" i="67"/>
  <c r="BE3652" i="67"/>
  <c r="BI3652" i="67"/>
  <c r="AW3653" i="67"/>
  <c r="BA3653" i="67"/>
  <c r="BE3653" i="67"/>
  <c r="BI3653" i="67"/>
  <c r="AW3654" i="67"/>
  <c r="BA3654" i="67"/>
  <c r="BE3654" i="67"/>
  <c r="BI3654" i="67"/>
  <c r="AW3655" i="67"/>
  <c r="BA3655" i="67"/>
  <c r="BE3655" i="67"/>
  <c r="BI3655" i="67"/>
  <c r="AW3656" i="67"/>
  <c r="BA3656" i="67"/>
  <c r="BE3656" i="67"/>
  <c r="BI3656" i="67"/>
  <c r="AW3657" i="67"/>
  <c r="BA3657" i="67"/>
  <c r="BE3657" i="67"/>
  <c r="BI3657" i="67"/>
  <c r="AW3658" i="67"/>
  <c r="BA3658" i="67"/>
  <c r="BE3658" i="67"/>
  <c r="BI3658" i="67"/>
  <c r="AW3659" i="67"/>
  <c r="BA3659" i="67"/>
  <c r="BE3659" i="67"/>
  <c r="BI3659" i="67"/>
  <c r="AW3660" i="67"/>
  <c r="BA3660" i="67"/>
  <c r="BE3660" i="67"/>
  <c r="BI3660" i="67"/>
  <c r="AW3661" i="67"/>
  <c r="BA3661" i="67"/>
  <c r="BE3661" i="67"/>
  <c r="BI3661" i="67"/>
  <c r="AW3662" i="67"/>
  <c r="BA3662" i="67"/>
  <c r="BE3662" i="67"/>
  <c r="BI3662" i="67"/>
  <c r="AW3663" i="67"/>
  <c r="BA3663" i="67"/>
  <c r="BE3663" i="67"/>
  <c r="BI3663" i="67"/>
  <c r="AW3664" i="67"/>
  <c r="BA3664" i="67"/>
  <c r="BE3664" i="67"/>
  <c r="BI3664" i="67"/>
  <c r="AW3665" i="67"/>
  <c r="BA3665" i="67"/>
  <c r="BE3665" i="67"/>
  <c r="BI3665" i="67"/>
  <c r="AW3666" i="67"/>
  <c r="BA3666" i="67"/>
  <c r="BE3666" i="67"/>
  <c r="BI3666" i="67"/>
  <c r="AW3667" i="67"/>
  <c r="BA3667" i="67"/>
  <c r="BE3667" i="67"/>
  <c r="BI3667" i="67"/>
  <c r="AW3668" i="67"/>
  <c r="BA3668" i="67"/>
  <c r="BE3668" i="67"/>
  <c r="BI3668" i="67"/>
  <c r="AW3669" i="67"/>
  <c r="BA3669" i="67"/>
  <c r="BE3669" i="67"/>
  <c r="BI3669" i="67"/>
  <c r="AW3670" i="67"/>
  <c r="BA3670" i="67"/>
  <c r="BE3670" i="67"/>
  <c r="BI3670" i="67"/>
  <c r="AW3671" i="67"/>
  <c r="BA3671" i="67"/>
  <c r="BE3671" i="67"/>
  <c r="BI3671" i="67"/>
  <c r="AW3672" i="67"/>
  <c r="BA3672" i="67"/>
  <c r="BE3672" i="67"/>
  <c r="BI3672" i="67"/>
  <c r="AW3673" i="67"/>
  <c r="BA3673" i="67"/>
  <c r="BE3673" i="67"/>
  <c r="BI3673" i="67"/>
  <c r="AW3674" i="67"/>
  <c r="BA3674" i="67"/>
  <c r="BE3674" i="67"/>
  <c r="BI3674" i="67"/>
  <c r="AW3675" i="67"/>
  <c r="BA3675" i="67"/>
  <c r="BE3675" i="67"/>
  <c r="BI3675" i="67"/>
  <c r="AW3676" i="67"/>
  <c r="BA3676" i="67"/>
  <c r="BE3676" i="67"/>
  <c r="BI3676" i="67"/>
  <c r="AW3677" i="67"/>
  <c r="BA3677" i="67"/>
  <c r="BE3677" i="67"/>
  <c r="BI3677" i="67"/>
  <c r="AW3678" i="67"/>
  <c r="BA3678" i="67"/>
  <c r="BE3678" i="67"/>
  <c r="BI3678" i="67"/>
  <c r="AW3679" i="67"/>
  <c r="BA3679" i="67"/>
  <c r="BE3679" i="67"/>
  <c r="BI3679" i="67"/>
  <c r="AW3680" i="67"/>
  <c r="BA3680" i="67"/>
  <c r="BE3680" i="67"/>
  <c r="BI3680" i="67"/>
  <c r="AW3681" i="67"/>
  <c r="BA3681" i="67"/>
  <c r="BE3681" i="67"/>
  <c r="BI3681" i="67"/>
  <c r="AW3682" i="67"/>
  <c r="BA3682" i="67"/>
  <c r="BE3682" i="67"/>
  <c r="BI3682" i="67"/>
  <c r="AW3683" i="67"/>
  <c r="BA3683" i="67"/>
  <c r="BE3683" i="67"/>
  <c r="BI3683" i="67"/>
  <c r="AW3684" i="67"/>
  <c r="BA3684" i="67"/>
  <c r="BE3684" i="67"/>
  <c r="BI3684" i="67"/>
  <c r="AW3685" i="67"/>
  <c r="BA3685" i="67"/>
  <c r="BE3685" i="67"/>
  <c r="BI3685" i="67"/>
  <c r="AW3686" i="67"/>
  <c r="BA3686" i="67"/>
  <c r="BE3686" i="67"/>
  <c r="BI3686" i="67"/>
  <c r="AW3687" i="67"/>
  <c r="BA3687" i="67"/>
  <c r="BE3687" i="67"/>
  <c r="BI3687" i="67"/>
  <c r="AW3688" i="67"/>
  <c r="BA3688" i="67"/>
  <c r="BE3688" i="67"/>
  <c r="BI3688" i="67"/>
  <c r="AW3689" i="67"/>
  <c r="BA3689" i="67"/>
  <c r="BE3689" i="67"/>
  <c r="BI3689" i="67"/>
  <c r="AW3690" i="67"/>
  <c r="BA3690" i="67"/>
  <c r="BE3690" i="67"/>
  <c r="BI3690" i="67"/>
  <c r="AW3691" i="67"/>
  <c r="BA3691" i="67"/>
  <c r="BE3691" i="67"/>
  <c r="BI3691" i="67"/>
  <c r="AW3692" i="67"/>
  <c r="BA3692" i="67"/>
  <c r="BE3692" i="67"/>
  <c r="BI3692" i="67"/>
  <c r="AW3693" i="67"/>
  <c r="BA3693" i="67"/>
  <c r="BE3693" i="67"/>
  <c r="BI3693" i="67"/>
  <c r="AW3694" i="67"/>
  <c r="BA3694" i="67"/>
  <c r="BE3694" i="67"/>
  <c r="BI3694" i="67"/>
  <c r="AW3695" i="67"/>
  <c r="BA3695" i="67"/>
  <c r="BE3695" i="67"/>
  <c r="BI3695" i="67"/>
  <c r="AW3696" i="67"/>
  <c r="BA3696" i="67"/>
  <c r="BE3696" i="67"/>
  <c r="BI3696" i="67"/>
  <c r="AW3697" i="67"/>
  <c r="BA3697" i="67"/>
  <c r="BE3697" i="67"/>
  <c r="BI3697" i="67"/>
  <c r="AW3698" i="67"/>
  <c r="BA3698" i="67"/>
  <c r="BE3698" i="67"/>
  <c r="BI3698" i="67"/>
  <c r="AW3699" i="67"/>
  <c r="BA3699" i="67"/>
  <c r="BE3699" i="67"/>
  <c r="BI3699" i="67"/>
  <c r="AW3700" i="67"/>
  <c r="BA3700" i="67"/>
  <c r="BE3700" i="67"/>
  <c r="BI3700" i="67"/>
  <c r="AW3701" i="67"/>
  <c r="BA3701" i="67"/>
  <c r="BE3701" i="67"/>
  <c r="BI3701" i="67"/>
  <c r="AW3702" i="67"/>
  <c r="BA3702" i="67"/>
  <c r="BE3702" i="67"/>
  <c r="BI3702" i="67"/>
  <c r="AW3703" i="67"/>
  <c r="BA3703" i="67"/>
  <c r="BE3703" i="67"/>
  <c r="BI3703" i="67"/>
  <c r="AW3704" i="67"/>
  <c r="BA3704" i="67"/>
  <c r="BE3704" i="67"/>
  <c r="BI3704" i="67"/>
  <c r="AW3705" i="67"/>
  <c r="BA3705" i="67"/>
  <c r="BE3705" i="67"/>
  <c r="BI3705" i="67"/>
  <c r="AW3706" i="67"/>
  <c r="BA3706" i="67"/>
  <c r="BE3706" i="67"/>
  <c r="BI3706" i="67"/>
  <c r="AW3707" i="67"/>
  <c r="BA3707" i="67"/>
  <c r="BE3707" i="67"/>
  <c r="BI3707" i="67"/>
  <c r="AW3708" i="67"/>
  <c r="BA3708" i="67"/>
  <c r="BE3708" i="67"/>
  <c r="BI3708" i="67"/>
  <c r="AW3709" i="67"/>
  <c r="BA3709" i="67"/>
  <c r="BE3709" i="67"/>
  <c r="BI3709" i="67"/>
  <c r="AW3710" i="67"/>
  <c r="BA3710" i="67"/>
  <c r="BE3710" i="67"/>
  <c r="BI3710" i="67"/>
  <c r="AW3711" i="67"/>
  <c r="BA3711" i="67"/>
  <c r="BE3711" i="67"/>
  <c r="BI3711" i="67"/>
  <c r="AW3712" i="67"/>
  <c r="BA3712" i="67"/>
  <c r="BE3712" i="67"/>
  <c r="BI3712" i="67"/>
  <c r="AW3713" i="67"/>
  <c r="BA3713" i="67"/>
  <c r="BE3713" i="67"/>
  <c r="BI3713" i="67"/>
  <c r="AW3714" i="67"/>
  <c r="BA3714" i="67"/>
  <c r="BE3714" i="67"/>
  <c r="BI3714" i="67"/>
  <c r="AW3715" i="67"/>
  <c r="BA3715" i="67"/>
  <c r="BE3715" i="67"/>
  <c r="BI3715" i="67"/>
  <c r="AW3716" i="67"/>
  <c r="BA3716" i="67"/>
  <c r="BE3716" i="67"/>
  <c r="BI3716" i="67"/>
  <c r="AW3717" i="67"/>
  <c r="BA3717" i="67"/>
  <c r="BE3717" i="67"/>
  <c r="BI3717" i="67"/>
  <c r="AW3718" i="67"/>
  <c r="BA3718" i="67"/>
  <c r="BE3718" i="67"/>
  <c r="BI3718" i="67"/>
  <c r="AW3719" i="67"/>
  <c r="BA3719" i="67"/>
  <c r="BE3719" i="67"/>
  <c r="BI3719" i="67"/>
  <c r="AW3720" i="67"/>
  <c r="BA3720" i="67"/>
  <c r="BE3720" i="67"/>
  <c r="BI3720" i="67"/>
  <c r="AW3721" i="67"/>
  <c r="BA3721" i="67"/>
  <c r="BE3721" i="67"/>
  <c r="BI3721" i="67"/>
  <c r="AW3722" i="67"/>
  <c r="BA3722" i="67"/>
  <c r="BE3722" i="67"/>
  <c r="BI3722" i="67"/>
  <c r="AW3723" i="67"/>
  <c r="BA3723" i="67"/>
  <c r="BE3723" i="67"/>
  <c r="BI3723" i="67"/>
  <c r="AW3724" i="67"/>
  <c r="BA3724" i="67"/>
  <c r="BE3724" i="67"/>
  <c r="BI3724" i="67"/>
  <c r="AW3725" i="67"/>
  <c r="BA3725" i="67"/>
  <c r="BE3725" i="67"/>
  <c r="BI3725" i="67"/>
  <c r="AW3726" i="67"/>
  <c r="BA3726" i="67"/>
  <c r="BE3726" i="67"/>
  <c r="BI3726" i="67"/>
  <c r="AW3727" i="67"/>
  <c r="BA3727" i="67"/>
  <c r="BE3727" i="67"/>
  <c r="BI3727" i="67"/>
  <c r="AW3728" i="67"/>
  <c r="BA3728" i="67"/>
  <c r="BE3728" i="67"/>
  <c r="BI3728" i="67"/>
  <c r="AW3729" i="67"/>
  <c r="BA3729" i="67"/>
  <c r="BE3729" i="67"/>
  <c r="BI3729" i="67"/>
  <c r="AW3730" i="67"/>
  <c r="BA3730" i="67"/>
  <c r="BE3730" i="67"/>
  <c r="BI3730" i="67"/>
  <c r="AW3731" i="67"/>
  <c r="BA3731" i="67"/>
  <c r="BE3731" i="67"/>
  <c r="BI3731" i="67"/>
  <c r="AW3732" i="67"/>
  <c r="BA3732" i="67"/>
  <c r="BE3732" i="67"/>
  <c r="BI3732" i="67"/>
  <c r="AW3733" i="67"/>
  <c r="BA3733" i="67"/>
  <c r="BE3733" i="67"/>
  <c r="BI3733" i="67"/>
  <c r="AW3734" i="67"/>
  <c r="BA3734" i="67"/>
  <c r="BE3734" i="67"/>
  <c r="BI3734" i="67"/>
  <c r="AW3735" i="67"/>
  <c r="BA3735" i="67"/>
  <c r="BE3735" i="67"/>
  <c r="BI3735" i="67"/>
  <c r="AW3736" i="67"/>
  <c r="BA3736" i="67"/>
  <c r="BE3736" i="67"/>
  <c r="BI3736" i="67"/>
  <c r="AW3737" i="67"/>
  <c r="BA3737" i="67"/>
  <c r="BE3737" i="67"/>
  <c r="BI3737" i="67"/>
  <c r="AW3738" i="67"/>
  <c r="BA3738" i="67"/>
  <c r="BE3738" i="67"/>
  <c r="BI3738" i="67"/>
  <c r="AW3739" i="67"/>
  <c r="BA3739" i="67"/>
  <c r="BE3739" i="67"/>
  <c r="BI3739" i="67"/>
  <c r="AW3740" i="67"/>
  <c r="BA3740" i="67"/>
  <c r="BE3740" i="67"/>
  <c r="BI3740" i="67"/>
  <c r="AW3741" i="67"/>
  <c r="BA3741" i="67"/>
  <c r="BE3741" i="67"/>
  <c r="BI3741" i="67"/>
  <c r="AW3742" i="67"/>
  <c r="BA3742" i="67"/>
  <c r="BE3742" i="67"/>
  <c r="BI3742" i="67"/>
  <c r="AW3743" i="67"/>
  <c r="BA3743" i="67"/>
  <c r="BE3743" i="67"/>
  <c r="BI3743" i="67"/>
  <c r="AW3744" i="67"/>
  <c r="BA3744" i="67"/>
  <c r="BE3744" i="67"/>
  <c r="BI3744" i="67"/>
  <c r="AW3745" i="67"/>
  <c r="BA3745" i="67"/>
  <c r="BE3745" i="67"/>
  <c r="BI3745" i="67"/>
  <c r="AW3746" i="67"/>
  <c r="BA3746" i="67"/>
  <c r="BE3746" i="67"/>
  <c r="BI3746" i="67"/>
  <c r="AW3747" i="67"/>
  <c r="BA3747" i="67"/>
  <c r="BE3747" i="67"/>
  <c r="BI3747" i="67"/>
  <c r="AW3748" i="67"/>
  <c r="BA3748" i="67"/>
  <c r="BE3748" i="67"/>
  <c r="BI3748" i="67"/>
  <c r="AW3749" i="67"/>
  <c r="BA3749" i="67"/>
  <c r="BE3749" i="67"/>
  <c r="BI3749" i="67"/>
  <c r="AW3750" i="67"/>
  <c r="BA3750" i="67"/>
  <c r="BE3750" i="67"/>
  <c r="BI3750" i="67"/>
  <c r="AW3751" i="67"/>
  <c r="BA3751" i="67"/>
  <c r="BE3751" i="67"/>
  <c r="BI3751" i="67"/>
  <c r="AW3752" i="67"/>
  <c r="BA3752" i="67"/>
  <c r="BE3752" i="67"/>
  <c r="BI3752" i="67"/>
  <c r="AW3753" i="67"/>
  <c r="BA3753" i="67"/>
  <c r="BE3753" i="67"/>
  <c r="BI3753" i="67"/>
  <c r="AW3754" i="67"/>
  <c r="BA3754" i="67"/>
  <c r="BE3754" i="67"/>
  <c r="BI3754" i="67"/>
  <c r="AW3755" i="67"/>
  <c r="BA3755" i="67"/>
  <c r="BE3755" i="67"/>
  <c r="BI3755" i="67"/>
  <c r="AW3756" i="67"/>
  <c r="BA3756" i="67"/>
  <c r="BE3756" i="67"/>
  <c r="BI3756" i="67"/>
  <c r="AW3757" i="67"/>
  <c r="BA3757" i="67"/>
  <c r="BE3757" i="67"/>
  <c r="BI3757" i="67"/>
  <c r="AW3758" i="67"/>
  <c r="BA3758" i="67"/>
  <c r="BE3758" i="67"/>
  <c r="BI3758" i="67"/>
  <c r="AW3759" i="67"/>
  <c r="BA3759" i="67"/>
  <c r="BE3759" i="67"/>
  <c r="BI3759" i="67"/>
  <c r="AW3760" i="67"/>
  <c r="BA3760" i="67"/>
  <c r="BE3760" i="67"/>
  <c r="BI3760" i="67"/>
  <c r="AW3761" i="67"/>
  <c r="BA3761" i="67"/>
  <c r="BE3761" i="67"/>
  <c r="BI3761" i="67"/>
  <c r="AW3762" i="67"/>
  <c r="BA3762" i="67"/>
  <c r="BE3762" i="67"/>
  <c r="BI3762" i="67"/>
  <c r="AW3763" i="67"/>
  <c r="BA3763" i="67"/>
  <c r="BE3763" i="67"/>
  <c r="BI3763" i="67"/>
  <c r="AW3764" i="67"/>
  <c r="BA3764" i="67"/>
  <c r="BE3764" i="67"/>
  <c r="BI3764" i="67"/>
  <c r="AW3765" i="67"/>
  <c r="BA3765" i="67"/>
  <c r="BE3765" i="67"/>
  <c r="BI3765" i="67"/>
  <c r="AW3766" i="67"/>
  <c r="BA3766" i="67"/>
  <c r="BE3766" i="67"/>
  <c r="BI3766" i="67"/>
  <c r="AW3767" i="67"/>
  <c r="BA3767" i="67"/>
  <c r="BE3767" i="67"/>
  <c r="BI3767" i="67"/>
  <c r="AW3768" i="67"/>
  <c r="BA3768" i="67"/>
  <c r="BE3768" i="67"/>
  <c r="BI3768" i="67"/>
  <c r="AW3769" i="67"/>
  <c r="BA3769" i="67"/>
  <c r="BE3769" i="67"/>
  <c r="BI3769" i="67"/>
  <c r="AW3770" i="67"/>
  <c r="BA3770" i="67"/>
  <c r="BE3770" i="67"/>
  <c r="BI3770" i="67"/>
  <c r="AW3771" i="67"/>
  <c r="BA3771" i="67"/>
  <c r="BE3771" i="67"/>
  <c r="BI3771" i="67"/>
  <c r="AW3772" i="67"/>
  <c r="BA3772" i="67"/>
  <c r="BE3772" i="67"/>
  <c r="BI3772" i="67"/>
  <c r="AW3773" i="67"/>
  <c r="BA3773" i="67"/>
  <c r="BE3773" i="67"/>
  <c r="BI3773" i="67"/>
  <c r="AW3774" i="67"/>
  <c r="BA3774" i="67"/>
  <c r="BE3774" i="67"/>
  <c r="BI3774" i="67"/>
  <c r="AW3775" i="67"/>
  <c r="BA3775" i="67"/>
  <c r="BE3775" i="67"/>
  <c r="BI3775" i="67"/>
  <c r="AW3776" i="67"/>
  <c r="BA3776" i="67"/>
  <c r="BE3776" i="67"/>
  <c r="BI3776" i="67"/>
  <c r="AW3777" i="67"/>
  <c r="BA3777" i="67"/>
  <c r="BE3777" i="67"/>
  <c r="BI3777" i="67"/>
  <c r="AW3778" i="67"/>
  <c r="BA3778" i="67"/>
  <c r="BE3778" i="67"/>
  <c r="BI3778" i="67"/>
  <c r="AW3779" i="67"/>
  <c r="BA3779" i="67"/>
  <c r="BE3779" i="67"/>
  <c r="BI3779" i="67"/>
  <c r="AW3780" i="67"/>
  <c r="BA3780" i="67"/>
  <c r="BE3780" i="67"/>
  <c r="BI3780" i="67"/>
  <c r="AW3781" i="67"/>
  <c r="BA3781" i="67"/>
  <c r="BE3781" i="67"/>
  <c r="BI3781" i="67"/>
  <c r="AW3782" i="67"/>
  <c r="BA3782" i="67"/>
  <c r="BE3782" i="67"/>
  <c r="BI3782" i="67"/>
  <c r="AW3783" i="67"/>
  <c r="BA3783" i="67"/>
  <c r="BE3783" i="67"/>
  <c r="BI3783" i="67"/>
  <c r="AW3784" i="67"/>
  <c r="BA3784" i="67"/>
  <c r="BE3784" i="67"/>
  <c r="BI3784" i="67"/>
  <c r="AW3785" i="67"/>
  <c r="BA3785" i="67"/>
  <c r="BE3785" i="67"/>
  <c r="BI3785" i="67"/>
  <c r="AW3786" i="67"/>
  <c r="BA3786" i="67"/>
  <c r="BE3786" i="67"/>
  <c r="BI3786" i="67"/>
  <c r="AW3787" i="67"/>
  <c r="BA3787" i="67"/>
  <c r="BE3787" i="67"/>
  <c r="BI3787" i="67"/>
  <c r="AW3788" i="67"/>
  <c r="BA3788" i="67"/>
  <c r="BE3788" i="67"/>
  <c r="BI3788" i="67"/>
  <c r="AW3789" i="67"/>
  <c r="BA3789" i="67"/>
  <c r="BE3789" i="67"/>
  <c r="BI3789" i="67"/>
  <c r="AW3790" i="67"/>
  <c r="BA3790" i="67"/>
  <c r="BE3790" i="67"/>
  <c r="BI3790" i="67"/>
  <c r="AW3791" i="67"/>
  <c r="BA3791" i="67"/>
  <c r="BE3791" i="67"/>
  <c r="BI3791" i="67"/>
  <c r="AW3792" i="67"/>
  <c r="BA3792" i="67"/>
  <c r="BE3792" i="67"/>
  <c r="BI3792" i="67"/>
  <c r="AW3793" i="67"/>
  <c r="BA3793" i="67"/>
  <c r="BE3793" i="67"/>
  <c r="BI3793" i="67"/>
  <c r="AW3794" i="67"/>
  <c r="BA3794" i="67"/>
  <c r="BE3794" i="67"/>
  <c r="BI3794" i="67"/>
  <c r="AW3795" i="67"/>
  <c r="BA3795" i="67"/>
  <c r="BE3795" i="67"/>
  <c r="BI3795" i="67"/>
  <c r="AW3796" i="67"/>
  <c r="BA3796" i="67"/>
  <c r="BE3796" i="67"/>
  <c r="BI3796" i="67"/>
  <c r="AW3797" i="67"/>
  <c r="BA3797" i="67"/>
  <c r="BE3797" i="67"/>
  <c r="BI3797" i="67"/>
  <c r="AW3798" i="67"/>
  <c r="BA3798" i="67"/>
  <c r="BE3798" i="67"/>
  <c r="BI3798" i="67"/>
  <c r="AW3799" i="67"/>
  <c r="BA3799" i="67"/>
  <c r="BE3799" i="67"/>
  <c r="BI3799" i="67"/>
  <c r="AW3800" i="67"/>
  <c r="BA3800" i="67"/>
  <c r="BE3800" i="67"/>
  <c r="BI3800" i="67"/>
  <c r="AW3801" i="67"/>
  <c r="BA3801" i="67"/>
  <c r="BE3801" i="67"/>
  <c r="BI3801" i="67"/>
  <c r="AW3802" i="67"/>
  <c r="BA3802" i="67"/>
  <c r="BE3802" i="67"/>
  <c r="BI3802" i="67"/>
  <c r="AW3803" i="67"/>
  <c r="BA3803" i="67"/>
  <c r="BE3803" i="67"/>
  <c r="BI3803" i="67"/>
  <c r="AW3804" i="67"/>
  <c r="BA3804" i="67"/>
  <c r="BE3804" i="67"/>
  <c r="BI3804" i="67"/>
  <c r="AW3805" i="67"/>
  <c r="BA3805" i="67"/>
  <c r="BE3805" i="67"/>
  <c r="BI3805" i="67"/>
  <c r="AW3806" i="67"/>
  <c r="BA3806" i="67"/>
  <c r="BE3806" i="67"/>
  <c r="BI3806" i="67"/>
  <c r="AW3807" i="67"/>
  <c r="BA3807" i="67"/>
  <c r="BE3807" i="67"/>
  <c r="BI3807" i="67"/>
  <c r="AW3808" i="67"/>
  <c r="BA3808" i="67"/>
  <c r="BE3808" i="67"/>
  <c r="BI3808" i="67"/>
  <c r="AW3809" i="67"/>
  <c r="BA3809" i="67"/>
  <c r="BE3809" i="67"/>
  <c r="BI3809" i="67"/>
  <c r="AW3810" i="67"/>
  <c r="BA3810" i="67"/>
  <c r="BE3810" i="67"/>
  <c r="BI3810" i="67"/>
  <c r="AW3811" i="67"/>
  <c r="BA3811" i="67"/>
  <c r="BE3811" i="67"/>
  <c r="BI3811" i="67"/>
  <c r="AW3812" i="67"/>
  <c r="BA3812" i="67"/>
  <c r="BE3812" i="67"/>
  <c r="BI3812" i="67"/>
  <c r="AW3813" i="67"/>
  <c r="BA3813" i="67"/>
  <c r="BE3813" i="67"/>
  <c r="BI3813" i="67"/>
  <c r="AW3814" i="67"/>
  <c r="BA3814" i="67"/>
  <c r="BE3814" i="67"/>
  <c r="BI3814" i="67"/>
  <c r="AW3815" i="67"/>
  <c r="BA3815" i="67"/>
  <c r="BE3815" i="67"/>
  <c r="BI3815" i="67"/>
  <c r="AW3816" i="67"/>
  <c r="BA3816" i="67"/>
  <c r="BE3816" i="67"/>
  <c r="BI3816" i="67"/>
  <c r="AW3817" i="67"/>
  <c r="BA3817" i="67"/>
  <c r="BE3817" i="67"/>
  <c r="BI3817" i="67"/>
  <c r="AW3818" i="67"/>
  <c r="BA3818" i="67"/>
  <c r="BE3818" i="67"/>
  <c r="BI3818" i="67"/>
  <c r="AW3819" i="67"/>
  <c r="BA3819" i="67"/>
  <c r="BE3819" i="67"/>
  <c r="BI3819" i="67"/>
  <c r="AW3820" i="67"/>
  <c r="BA3820" i="67"/>
  <c r="BE3820" i="67"/>
  <c r="BI3820" i="67"/>
  <c r="AW3821" i="67"/>
  <c r="BA3821" i="67"/>
  <c r="BE3821" i="67"/>
  <c r="BI3821" i="67"/>
  <c r="AW3822" i="67"/>
  <c r="BA3822" i="67"/>
  <c r="BE3822" i="67"/>
  <c r="BI3822" i="67"/>
  <c r="AW3823" i="67"/>
  <c r="BA3823" i="67"/>
  <c r="BE3823" i="67"/>
  <c r="BI3823" i="67"/>
  <c r="AW3824" i="67"/>
  <c r="BA3824" i="67"/>
  <c r="BE3824" i="67"/>
  <c r="BI3824" i="67"/>
  <c r="AW3825" i="67"/>
  <c r="BA3825" i="67"/>
  <c r="BE3825" i="67"/>
  <c r="BI3825" i="67"/>
  <c r="AW3826" i="67"/>
  <c r="BA3826" i="67"/>
  <c r="BE3826" i="67"/>
  <c r="BI3826" i="67"/>
  <c r="AW3827" i="67"/>
  <c r="BA3827" i="67"/>
  <c r="BE3827" i="67"/>
  <c r="BI3827" i="67"/>
  <c r="AW3828" i="67"/>
  <c r="BA3828" i="67"/>
  <c r="BE3828" i="67"/>
  <c r="BI3828" i="67"/>
  <c r="AW3829" i="67"/>
  <c r="BA3829" i="67"/>
  <c r="BE3829" i="67"/>
  <c r="BI3829" i="67"/>
  <c r="AW3830" i="67"/>
  <c r="BA3830" i="67"/>
  <c r="BE3830" i="67"/>
  <c r="BI3830" i="67"/>
  <c r="AW3831" i="67"/>
  <c r="BA3831" i="67"/>
  <c r="BE3831" i="67"/>
  <c r="BI3831" i="67"/>
  <c r="AW3832" i="67"/>
  <c r="BA3832" i="67"/>
  <c r="BE3832" i="67"/>
  <c r="BI3832" i="67"/>
  <c r="AW3833" i="67"/>
  <c r="BA3833" i="67"/>
  <c r="BE3833" i="67"/>
  <c r="BI3833" i="67"/>
  <c r="AW3834" i="67"/>
  <c r="BA3834" i="67"/>
  <c r="BE3834" i="67"/>
  <c r="BI3834" i="67"/>
  <c r="AW3835" i="67"/>
  <c r="BA3835" i="67"/>
  <c r="BE3835" i="67"/>
  <c r="BI3835" i="67"/>
  <c r="AW3836" i="67"/>
  <c r="BA3836" i="67"/>
  <c r="BE3836" i="67"/>
  <c r="BI3836" i="67"/>
  <c r="AW3837" i="67"/>
  <c r="BA3837" i="67"/>
  <c r="BE3837" i="67"/>
  <c r="BI3837" i="67"/>
  <c r="AW3838" i="67"/>
  <c r="BA3838" i="67"/>
  <c r="BE3838" i="67"/>
  <c r="BI3838" i="67"/>
  <c r="AW3839" i="67"/>
  <c r="BA3839" i="67"/>
  <c r="BE3839" i="67"/>
  <c r="BI3839" i="67"/>
  <c r="AW3840" i="67"/>
  <c r="BA3840" i="67"/>
  <c r="BE3840" i="67"/>
  <c r="BI3840" i="67"/>
  <c r="AW3841" i="67"/>
  <c r="BA3841" i="67"/>
  <c r="BE3841" i="67"/>
  <c r="BI3841" i="67"/>
  <c r="AW3842" i="67"/>
  <c r="BA3842" i="67"/>
  <c r="BE3842" i="67"/>
  <c r="BI3842" i="67"/>
  <c r="AW3843" i="67"/>
  <c r="BA3843" i="67"/>
  <c r="BE3843" i="67"/>
  <c r="BI3843" i="67"/>
  <c r="AW3844" i="67"/>
  <c r="BA3844" i="67"/>
  <c r="BE3844" i="67"/>
  <c r="BI3844" i="67"/>
  <c r="AW3845" i="67"/>
  <c r="BA3845" i="67"/>
  <c r="BE3845" i="67"/>
  <c r="BI3845" i="67"/>
  <c r="AW3846" i="67"/>
  <c r="BA3846" i="67"/>
  <c r="BE3846" i="67"/>
  <c r="BI3846" i="67"/>
  <c r="AW3847" i="67"/>
  <c r="BA3847" i="67"/>
  <c r="BE3847" i="67"/>
  <c r="BI3847" i="67"/>
  <c r="AW3848" i="67"/>
  <c r="BA3848" i="67"/>
  <c r="BE3848" i="67"/>
  <c r="BI3848" i="67"/>
  <c r="AW3849" i="67"/>
  <c r="BA3849" i="67"/>
  <c r="BE3849" i="67"/>
  <c r="BI3849" i="67"/>
  <c r="AW3850" i="67"/>
  <c r="BA3850" i="67"/>
  <c r="BE3850" i="67"/>
  <c r="BI3850" i="67"/>
  <c r="AW3851" i="67"/>
  <c r="BA3851" i="67"/>
  <c r="BE3851" i="67"/>
  <c r="BI3851" i="67"/>
  <c r="AW3852" i="67"/>
  <c r="BA3852" i="67"/>
  <c r="BE3852" i="67"/>
  <c r="BI3852" i="67"/>
  <c r="AW3853" i="67"/>
  <c r="BA3853" i="67"/>
  <c r="BE3853" i="67"/>
  <c r="BI3853" i="67"/>
  <c r="AW3854" i="67"/>
  <c r="BA3854" i="67"/>
  <c r="BE3854" i="67"/>
  <c r="BI3854" i="67"/>
  <c r="AW3855" i="67"/>
  <c r="BA3855" i="67"/>
  <c r="BE3855" i="67"/>
  <c r="BI3855" i="67"/>
  <c r="AW3856" i="67"/>
  <c r="BA3856" i="67"/>
  <c r="BE3856" i="67"/>
  <c r="BI3856" i="67"/>
  <c r="AW3857" i="67"/>
  <c r="BA3857" i="67"/>
  <c r="BE3857" i="67"/>
  <c r="BI3857" i="67"/>
  <c r="AW3858" i="67"/>
  <c r="BA3858" i="67"/>
  <c r="BE3858" i="67"/>
  <c r="BI3858" i="67"/>
  <c r="AW3859" i="67"/>
  <c r="BA3859" i="67"/>
  <c r="BE3859" i="67"/>
  <c r="BI3859" i="67"/>
  <c r="AW3860" i="67"/>
  <c r="BA3860" i="67"/>
  <c r="BE3860" i="67"/>
  <c r="BI3860" i="67"/>
  <c r="AW3861" i="67"/>
  <c r="BA3861" i="67"/>
  <c r="BE3861" i="67"/>
  <c r="BI3861" i="67"/>
  <c r="AW3862" i="67"/>
  <c r="BA3862" i="67"/>
  <c r="BE3862" i="67"/>
  <c r="BI3862" i="67"/>
  <c r="AW3863" i="67"/>
  <c r="BA3863" i="67"/>
  <c r="BE3863" i="67"/>
  <c r="BI3863" i="67"/>
  <c r="AW3864" i="67"/>
  <c r="BA3864" i="67"/>
  <c r="BE3864" i="67"/>
  <c r="BI3864" i="67"/>
  <c r="AW3865" i="67"/>
  <c r="BA3865" i="67"/>
  <c r="BE3865" i="67"/>
  <c r="BI3865" i="67"/>
  <c r="AW3866" i="67"/>
  <c r="BA3866" i="67"/>
  <c r="BE3866" i="67"/>
  <c r="BI3866" i="67"/>
  <c r="AW3867" i="67"/>
  <c r="BA3867" i="67"/>
  <c r="BE3867" i="67"/>
  <c r="BI3867" i="67"/>
  <c r="AW3868" i="67"/>
  <c r="BA3868" i="67"/>
  <c r="BE3868" i="67"/>
  <c r="BI3868" i="67"/>
  <c r="AW3869" i="67"/>
  <c r="BA3869" i="67"/>
  <c r="BE3869" i="67"/>
  <c r="BI3869" i="67"/>
  <c r="AW3870" i="67"/>
  <c r="BA3870" i="67"/>
  <c r="BE3870" i="67"/>
  <c r="BI3870" i="67"/>
  <c r="AW3871" i="67"/>
  <c r="BA3871" i="67"/>
  <c r="BE3871" i="67"/>
  <c r="BI3871" i="67"/>
  <c r="AW3872" i="67"/>
  <c r="BA3872" i="67"/>
  <c r="BE3872" i="67"/>
  <c r="BI3872" i="67"/>
  <c r="AW3873" i="67"/>
  <c r="BA3873" i="67"/>
  <c r="BE3873" i="67"/>
  <c r="BI3873" i="67"/>
  <c r="AW3874" i="67"/>
  <c r="BA3874" i="67"/>
  <c r="BE3874" i="67"/>
  <c r="BI3874" i="67"/>
  <c r="AW3875" i="67"/>
  <c r="BA3875" i="67"/>
  <c r="BE3875" i="67"/>
  <c r="BI3875" i="67"/>
  <c r="AW3876" i="67"/>
  <c r="BA3876" i="67"/>
  <c r="BE3876" i="67"/>
  <c r="BI3876" i="67"/>
  <c r="AW3877" i="67"/>
  <c r="BA3877" i="67"/>
  <c r="BE3877" i="67"/>
  <c r="BI3877" i="67"/>
  <c r="AW3878" i="67"/>
  <c r="BA3878" i="67"/>
  <c r="BE3878" i="67"/>
  <c r="BI3878" i="67"/>
  <c r="AW3879" i="67"/>
  <c r="BA3879" i="67"/>
  <c r="BE3879" i="67"/>
  <c r="BI3879" i="67"/>
  <c r="AW3880" i="67"/>
  <c r="BA3880" i="67"/>
  <c r="BE3880" i="67"/>
  <c r="BI3880" i="67"/>
  <c r="AW3881" i="67"/>
  <c r="BA3881" i="67"/>
  <c r="BE3881" i="67"/>
  <c r="BI3881" i="67"/>
  <c r="AW3882" i="67"/>
  <c r="BA3882" i="67"/>
  <c r="BE3882" i="67"/>
  <c r="BI3882" i="67"/>
  <c r="AW3883" i="67"/>
  <c r="BA3883" i="67"/>
  <c r="BE3883" i="67"/>
  <c r="BI3883" i="67"/>
  <c r="AW3884" i="67"/>
  <c r="BA3884" i="67"/>
  <c r="BE3884" i="67"/>
  <c r="BI3884" i="67"/>
  <c r="AW3885" i="67"/>
  <c r="BA3885" i="67"/>
  <c r="BE3885" i="67"/>
  <c r="BI3885" i="67"/>
  <c r="AW3886" i="67"/>
  <c r="BA3886" i="67"/>
  <c r="BE3886" i="67"/>
  <c r="BI3886" i="67"/>
  <c r="AW3887" i="67"/>
  <c r="BA3887" i="67"/>
  <c r="BE3887" i="67"/>
  <c r="BI3887" i="67"/>
  <c r="AW3888" i="67"/>
  <c r="BA3888" i="67"/>
  <c r="BE3888" i="67"/>
  <c r="BI3888" i="67"/>
  <c r="AW3889" i="67"/>
  <c r="BA3889" i="67"/>
  <c r="BE3889" i="67"/>
  <c r="BI3889" i="67"/>
  <c r="AW3890" i="67"/>
  <c r="BA3890" i="67"/>
  <c r="BE3890" i="67"/>
  <c r="BI3890" i="67"/>
  <c r="AW3891" i="67"/>
  <c r="BA3891" i="67"/>
  <c r="BE3891" i="67"/>
  <c r="BI3891" i="67"/>
  <c r="AW3892" i="67"/>
  <c r="BA3892" i="67"/>
  <c r="BE3892" i="67"/>
  <c r="BI3892" i="67"/>
  <c r="AW3893" i="67"/>
  <c r="BA3893" i="67"/>
  <c r="BE3893" i="67"/>
  <c r="BI3893" i="67"/>
  <c r="AW3894" i="67"/>
  <c r="BA3894" i="67"/>
  <c r="BE3894" i="67"/>
  <c r="BI3894" i="67"/>
  <c r="AW3895" i="67"/>
  <c r="BA3895" i="67"/>
  <c r="BE3895" i="67"/>
  <c r="BI3895" i="67"/>
  <c r="AW3896" i="67"/>
  <c r="BA3896" i="67"/>
  <c r="BE3896" i="67"/>
  <c r="BI3896" i="67"/>
  <c r="AW3897" i="67"/>
  <c r="BA3897" i="67"/>
  <c r="BE3897" i="67"/>
  <c r="BI3897" i="67"/>
  <c r="AW3898" i="67"/>
  <c r="BA3898" i="67"/>
  <c r="BE3898" i="67"/>
  <c r="BI3898" i="67"/>
  <c r="AW3899" i="67"/>
  <c r="BA3899" i="67"/>
  <c r="BE3899" i="67"/>
  <c r="BI3899" i="67"/>
  <c r="AW3900" i="67"/>
  <c r="BA3900" i="67"/>
  <c r="BE3900" i="67"/>
  <c r="BI3900" i="67"/>
  <c r="AW3901" i="67"/>
  <c r="BA3901" i="67"/>
  <c r="BE3901" i="67"/>
  <c r="BI3901" i="67"/>
  <c r="AW3902" i="67"/>
  <c r="BA3902" i="67"/>
  <c r="BE3902" i="67"/>
  <c r="BI3902" i="67"/>
  <c r="AW3903" i="67"/>
  <c r="BA3903" i="67"/>
  <c r="BE3903" i="67"/>
  <c r="BI3903" i="67"/>
  <c r="AW3904" i="67"/>
  <c r="BA3904" i="67"/>
  <c r="BE3904" i="67"/>
  <c r="BI3904" i="67"/>
  <c r="AW3905" i="67"/>
  <c r="BA3905" i="67"/>
  <c r="BE3905" i="67"/>
  <c r="BI3905" i="67"/>
  <c r="AW3906" i="67"/>
  <c r="BA3906" i="67"/>
  <c r="BE3906" i="67"/>
  <c r="BI3906" i="67"/>
  <c r="AW3907" i="67"/>
  <c r="BA3907" i="67"/>
  <c r="BE3907" i="67"/>
  <c r="BI3907" i="67"/>
  <c r="AW3908" i="67"/>
  <c r="BA3908" i="67"/>
  <c r="BE3908" i="67"/>
  <c r="BI3908" i="67"/>
  <c r="AW3909" i="67"/>
  <c r="BA3909" i="67"/>
  <c r="BE3909" i="67"/>
  <c r="BI3909" i="67"/>
  <c r="AW3910" i="67"/>
  <c r="BA3910" i="67"/>
  <c r="BE3910" i="67"/>
  <c r="BI3910" i="67"/>
  <c r="AW3911" i="67"/>
  <c r="BA3911" i="67"/>
  <c r="BE3911" i="67"/>
  <c r="BI3911" i="67"/>
  <c r="AW3912" i="67"/>
  <c r="BA3912" i="67"/>
  <c r="BE3912" i="67"/>
  <c r="BI3912" i="67"/>
  <c r="AW3913" i="67"/>
  <c r="BA3913" i="67"/>
  <c r="BE3913" i="67"/>
  <c r="BI3913" i="67"/>
  <c r="AW3914" i="67"/>
  <c r="BA3914" i="67"/>
  <c r="BE3914" i="67"/>
  <c r="BI3914" i="67"/>
  <c r="AW3915" i="67"/>
  <c r="BA3915" i="67"/>
  <c r="BE3915" i="67"/>
  <c r="BI3915" i="67"/>
  <c r="AW3916" i="67"/>
  <c r="BA3916" i="67"/>
  <c r="BE3916" i="67"/>
  <c r="BI3916" i="67"/>
  <c r="AW3917" i="67"/>
  <c r="BA3917" i="67"/>
  <c r="BE3917" i="67"/>
  <c r="BI3917" i="67"/>
  <c r="AW3918" i="67"/>
  <c r="BA3918" i="67"/>
  <c r="BE3918" i="67"/>
  <c r="BI3918" i="67"/>
  <c r="AW3919" i="67"/>
  <c r="BA3919" i="67"/>
  <c r="BE3919" i="67"/>
  <c r="BI3919" i="67"/>
  <c r="AW3920" i="67"/>
  <c r="BA3920" i="67"/>
  <c r="BE3920" i="67"/>
  <c r="BI3920" i="67"/>
  <c r="AW3921" i="67"/>
  <c r="BA3921" i="67"/>
  <c r="BE3921" i="67"/>
  <c r="BI3921" i="67"/>
  <c r="AW3922" i="67"/>
  <c r="BA3922" i="67"/>
  <c r="BE3922" i="67"/>
  <c r="BI3922" i="67"/>
  <c r="AW3923" i="67"/>
  <c r="BA3923" i="67"/>
  <c r="BE3923" i="67"/>
  <c r="BI3923" i="67"/>
  <c r="AW3924" i="67"/>
  <c r="BA3924" i="67"/>
  <c r="BE3924" i="67"/>
  <c r="BI3924" i="67"/>
  <c r="AW3925" i="67"/>
  <c r="BA3925" i="67"/>
  <c r="BE3925" i="67"/>
  <c r="BI3925" i="67"/>
  <c r="AW3926" i="67"/>
  <c r="BA3926" i="67"/>
  <c r="BE3926" i="67"/>
  <c r="BI3926" i="67"/>
  <c r="AW3927" i="67"/>
  <c r="BA3927" i="67"/>
  <c r="BE3927" i="67"/>
  <c r="BI3927" i="67"/>
  <c r="AW3928" i="67"/>
  <c r="BA3928" i="67"/>
  <c r="BE3928" i="67"/>
  <c r="BI3928" i="67"/>
  <c r="AW3929" i="67"/>
  <c r="BA3929" i="67"/>
  <c r="BE3929" i="67"/>
  <c r="BI3929" i="67"/>
  <c r="AW3930" i="67"/>
  <c r="BA3930" i="67"/>
  <c r="BE3930" i="67"/>
  <c r="BI3930" i="67"/>
  <c r="AW3931" i="67"/>
  <c r="BA3931" i="67"/>
  <c r="BE3931" i="67"/>
  <c r="BI3931" i="67"/>
  <c r="AW3932" i="67"/>
  <c r="BA3932" i="67"/>
  <c r="BE3932" i="67"/>
  <c r="BI3932" i="67"/>
  <c r="AW3933" i="67"/>
  <c r="BA3933" i="67"/>
  <c r="BE3933" i="67"/>
  <c r="BI3933" i="67"/>
  <c r="AW3934" i="67"/>
  <c r="BA3934" i="67"/>
  <c r="BE3934" i="67"/>
  <c r="BI3934" i="67"/>
  <c r="AW3935" i="67"/>
  <c r="BA3935" i="67"/>
  <c r="BE3935" i="67"/>
  <c r="BI3935" i="67"/>
  <c r="AW3936" i="67"/>
  <c r="BA3936" i="67"/>
  <c r="BE3936" i="67"/>
  <c r="BI3936" i="67"/>
  <c r="AW3937" i="67"/>
  <c r="BA3937" i="67"/>
  <c r="BE3937" i="67"/>
  <c r="BI3937" i="67"/>
  <c r="AW3938" i="67"/>
  <c r="BA3938" i="67"/>
  <c r="BE3938" i="67"/>
  <c r="BI3938" i="67"/>
  <c r="AW3939" i="67"/>
  <c r="BA3939" i="67"/>
  <c r="BE3939" i="67"/>
  <c r="BI3939" i="67"/>
  <c r="AW3940" i="67"/>
  <c r="BA3940" i="67"/>
  <c r="BE3940" i="67"/>
  <c r="BI3940" i="67"/>
  <c r="AW3941" i="67"/>
  <c r="BA3941" i="67"/>
  <c r="BE3941" i="67"/>
  <c r="BI3941" i="67"/>
  <c r="AW3942" i="67"/>
  <c r="BA3942" i="67"/>
  <c r="BE3942" i="67"/>
  <c r="BI3942" i="67"/>
  <c r="AW3943" i="67"/>
  <c r="BA3943" i="67"/>
  <c r="BE3943" i="67"/>
  <c r="BI3943" i="67"/>
  <c r="AW3944" i="67"/>
  <c r="BA3944" i="67"/>
  <c r="BE3944" i="67"/>
  <c r="BI3944" i="67"/>
  <c r="AW3945" i="67"/>
  <c r="BA3945" i="67"/>
  <c r="BE3945" i="67"/>
  <c r="BI3945" i="67"/>
  <c r="AW3946" i="67"/>
  <c r="BA3946" i="67"/>
  <c r="BE3946" i="67"/>
  <c r="BI3946" i="67"/>
  <c r="AW3947" i="67"/>
  <c r="BA3947" i="67"/>
  <c r="BE3947" i="67"/>
  <c r="BI3947" i="67"/>
  <c r="AW3948" i="67"/>
  <c r="BA3948" i="67"/>
  <c r="BE3948" i="67"/>
  <c r="BI3948" i="67"/>
  <c r="AW3949" i="67"/>
  <c r="BA3949" i="67"/>
  <c r="BE3949" i="67"/>
  <c r="BI3949" i="67"/>
  <c r="AW3950" i="67"/>
  <c r="BA3950" i="67"/>
  <c r="BE3950" i="67"/>
  <c r="BI3950" i="67"/>
  <c r="AW3951" i="67"/>
  <c r="BA3951" i="67"/>
  <c r="BE3951" i="67"/>
  <c r="BI3951" i="67"/>
  <c r="AW3952" i="67"/>
  <c r="BA3952" i="67"/>
  <c r="BE3952" i="67"/>
  <c r="BI3952" i="67"/>
  <c r="AW3953" i="67"/>
  <c r="BA3953" i="67"/>
  <c r="BE3953" i="67"/>
  <c r="BI3953" i="67"/>
  <c r="AW3954" i="67"/>
  <c r="BA3954" i="67"/>
  <c r="BE3954" i="67"/>
  <c r="BI3954" i="67"/>
  <c r="AW3955" i="67"/>
  <c r="BA3955" i="67"/>
  <c r="BE3955" i="67"/>
  <c r="BI3955" i="67"/>
  <c r="AW3956" i="67"/>
  <c r="BA3956" i="67"/>
  <c r="BE3956" i="67"/>
  <c r="BI3956" i="67"/>
  <c r="AW3957" i="67"/>
  <c r="BA3957" i="67"/>
  <c r="BE3957" i="67"/>
  <c r="BI3957" i="67"/>
  <c r="AW3958" i="67"/>
  <c r="BA3958" i="67"/>
  <c r="BE3958" i="67"/>
  <c r="BI3958" i="67"/>
  <c r="AW3959" i="67"/>
  <c r="BA3959" i="67"/>
  <c r="BE3959" i="67"/>
  <c r="BI3959" i="67"/>
  <c r="AW3960" i="67"/>
  <c r="BA3960" i="67"/>
  <c r="BE3960" i="67"/>
  <c r="BI3960" i="67"/>
  <c r="AW3961" i="67"/>
  <c r="BA3961" i="67"/>
  <c r="BE3961" i="67"/>
  <c r="BI3961" i="67"/>
  <c r="AW3962" i="67"/>
  <c r="BA3962" i="67"/>
  <c r="BE3962" i="67"/>
  <c r="BI3962" i="67"/>
  <c r="AW3963" i="67"/>
  <c r="BA3963" i="67"/>
  <c r="BE3963" i="67"/>
  <c r="BI3963" i="67"/>
  <c r="AW3964" i="67"/>
  <c r="BA3964" i="67"/>
  <c r="BE3964" i="67"/>
  <c r="BI3964" i="67"/>
  <c r="AW3965" i="67"/>
  <c r="BA3965" i="67"/>
  <c r="BE3965" i="67"/>
  <c r="BI3965" i="67"/>
  <c r="AW3966" i="67"/>
  <c r="BA3966" i="67"/>
  <c r="BE3966" i="67"/>
  <c r="BI3966" i="67"/>
  <c r="AW3967" i="67"/>
  <c r="BA3967" i="67"/>
  <c r="BE3967" i="67"/>
  <c r="BI3967" i="67"/>
  <c r="AW3968" i="67"/>
  <c r="BA3968" i="67"/>
  <c r="BE3968" i="67"/>
  <c r="BI3968" i="67"/>
  <c r="AW3969" i="67"/>
  <c r="BA3969" i="67"/>
  <c r="BE3969" i="67"/>
  <c r="BI3969" i="67"/>
  <c r="AW3970" i="67"/>
  <c r="BA3970" i="67"/>
  <c r="BE3970" i="67"/>
  <c r="BI3970" i="67"/>
  <c r="AW3971" i="67"/>
  <c r="BA3971" i="67"/>
  <c r="BE3971" i="67"/>
  <c r="BI3971" i="67"/>
  <c r="AW3972" i="67"/>
  <c r="BA3972" i="67"/>
  <c r="BE3972" i="67"/>
  <c r="BI3972" i="67"/>
  <c r="AW3973" i="67"/>
  <c r="BA3973" i="67"/>
  <c r="BE3973" i="67"/>
  <c r="BI3973" i="67"/>
  <c r="AW3974" i="67"/>
  <c r="BA3974" i="67"/>
  <c r="BE3974" i="67"/>
  <c r="BI3974" i="67"/>
  <c r="AW3975" i="67"/>
  <c r="BA3975" i="67"/>
  <c r="BE3975" i="67"/>
  <c r="BI3975" i="67"/>
  <c r="AW3976" i="67"/>
  <c r="BA3976" i="67"/>
  <c r="BE3976" i="67"/>
  <c r="BI3976" i="67"/>
  <c r="AW3977" i="67"/>
  <c r="BA3977" i="67"/>
  <c r="BE3977" i="67"/>
  <c r="BI3977" i="67"/>
  <c r="AW3978" i="67"/>
  <c r="BA3978" i="67"/>
  <c r="BE3978" i="67"/>
  <c r="BI3978" i="67"/>
  <c r="AW3979" i="67"/>
  <c r="BA3979" i="67"/>
  <c r="BE3979" i="67"/>
  <c r="BI3979" i="67"/>
  <c r="AW3980" i="67"/>
  <c r="BA3980" i="67"/>
  <c r="BE3980" i="67"/>
  <c r="BI3980" i="67"/>
  <c r="AW3981" i="67"/>
  <c r="BA3981" i="67"/>
  <c r="BE3981" i="67"/>
  <c r="BI3981" i="67"/>
  <c r="AW3982" i="67"/>
  <c r="BA3982" i="67"/>
  <c r="BE3982" i="67"/>
  <c r="BI3982" i="67"/>
  <c r="AW3983" i="67"/>
  <c r="BA3983" i="67"/>
  <c r="BE3983" i="67"/>
  <c r="BI3983" i="67"/>
  <c r="AW3984" i="67"/>
  <c r="BA3984" i="67"/>
  <c r="BE3984" i="67"/>
  <c r="BI3984" i="67"/>
  <c r="AW3985" i="67"/>
  <c r="BA3985" i="67"/>
  <c r="BE3985" i="67"/>
  <c r="BI3985" i="67"/>
  <c r="AW3986" i="67"/>
  <c r="BA3986" i="67"/>
  <c r="BE3986" i="67"/>
  <c r="BI3986" i="67"/>
  <c r="AW3987" i="67"/>
  <c r="BA3987" i="67"/>
  <c r="BE3987" i="67"/>
  <c r="BI3987" i="67"/>
  <c r="AW3988" i="67"/>
  <c r="BA3988" i="67"/>
  <c r="BE3988" i="67"/>
  <c r="BI3988" i="67"/>
  <c r="AW3989" i="67"/>
  <c r="BA3989" i="67"/>
  <c r="BE3989" i="67"/>
  <c r="BI3989" i="67"/>
  <c r="AW3990" i="67"/>
  <c r="BA3990" i="67"/>
  <c r="BE3990" i="67"/>
  <c r="BI3990" i="67"/>
  <c r="AW3991" i="67"/>
  <c r="BA3991" i="67"/>
  <c r="BE3991" i="67"/>
  <c r="BI3991" i="67"/>
  <c r="AW3992" i="67"/>
  <c r="BA3992" i="67"/>
  <c r="BE3992" i="67"/>
  <c r="BI3992" i="67"/>
  <c r="AW3993" i="67"/>
  <c r="BA3993" i="67"/>
  <c r="BE3993" i="67"/>
  <c r="BI3993" i="67"/>
  <c r="AW3994" i="67"/>
  <c r="BA3994" i="67"/>
  <c r="BE3994" i="67"/>
  <c r="BI3994" i="67"/>
  <c r="AW3995" i="67"/>
  <c r="BA3995" i="67"/>
  <c r="BE3995" i="67"/>
  <c r="BI3995" i="67"/>
  <c r="AW3996" i="67"/>
  <c r="BA3996" i="67"/>
  <c r="BE3996" i="67"/>
  <c r="BI3996" i="67"/>
  <c r="AW3997" i="67"/>
  <c r="BA3997" i="67"/>
  <c r="BE3997" i="67"/>
  <c r="BI3997" i="67"/>
  <c r="AW3998" i="67"/>
  <c r="BA3998" i="67"/>
  <c r="BE3998" i="67"/>
  <c r="BI3998" i="67"/>
  <c r="AW3999" i="67"/>
  <c r="BA3999" i="67"/>
  <c r="BE3999" i="67"/>
  <c r="BI3999" i="67"/>
  <c r="AW4000" i="67"/>
  <c r="BA4000" i="67"/>
  <c r="BE4000" i="67"/>
  <c r="BI4000" i="67"/>
  <c r="AW4001" i="67"/>
  <c r="BA4001" i="67"/>
  <c r="BE4001" i="67"/>
  <c r="BI4001" i="67"/>
  <c r="AW4002" i="67"/>
  <c r="BA4002" i="67"/>
  <c r="BE4002" i="67"/>
  <c r="BI4002" i="67"/>
  <c r="AW4003" i="67"/>
  <c r="BA4003" i="67"/>
  <c r="BE4003" i="67"/>
  <c r="BI4003" i="67"/>
  <c r="AW4004" i="67"/>
  <c r="BA4004" i="67"/>
  <c r="BE4004" i="67"/>
  <c r="BI4004" i="67"/>
  <c r="AW4005" i="67"/>
  <c r="BA4005" i="67"/>
  <c r="BE4005" i="67"/>
  <c r="BI4005" i="67"/>
  <c r="AW4006" i="67"/>
  <c r="BA4006" i="67"/>
  <c r="BE4006" i="67"/>
  <c r="BI4006" i="67"/>
  <c r="AW4007" i="67"/>
  <c r="BA4007" i="67"/>
  <c r="BE4007" i="67"/>
  <c r="BI4007" i="67"/>
  <c r="AW4008" i="67"/>
  <c r="BA4008" i="67"/>
  <c r="BE4008" i="67"/>
  <c r="BI4008" i="67"/>
  <c r="AW4009" i="67"/>
  <c r="BA4009" i="67"/>
  <c r="BE4009" i="67"/>
  <c r="BI4009" i="67"/>
  <c r="AW4010" i="67"/>
  <c r="BA4010" i="67"/>
  <c r="BE4010" i="67"/>
  <c r="BI4010" i="67"/>
  <c r="AW4011" i="67"/>
  <c r="BA4011" i="67"/>
  <c r="BE4011" i="67"/>
  <c r="BI4011" i="67"/>
  <c r="AW4012" i="67"/>
  <c r="BA4012" i="67"/>
  <c r="BE4012" i="67"/>
  <c r="BI4012" i="67"/>
  <c r="AW4013" i="67"/>
  <c r="BA4013" i="67"/>
  <c r="BE4013" i="67"/>
  <c r="BI4013" i="67"/>
  <c r="AW4014" i="67"/>
  <c r="BA4014" i="67"/>
  <c r="BE4014" i="67"/>
  <c r="BI4014" i="67"/>
  <c r="AW4015" i="67"/>
  <c r="BA4015" i="67"/>
  <c r="BE4015" i="67"/>
  <c r="BI4015" i="67"/>
  <c r="AW4016" i="67"/>
  <c r="BA4016" i="67"/>
  <c r="BE4016" i="67"/>
  <c r="BI4016" i="67"/>
  <c r="AW4017" i="67"/>
  <c r="BA4017" i="67"/>
  <c r="BE4017" i="67"/>
  <c r="BI4017" i="67"/>
  <c r="AW4018" i="67"/>
  <c r="BA4018" i="67"/>
  <c r="BE4018" i="67"/>
  <c r="BI4018" i="67"/>
  <c r="AW4019" i="67"/>
  <c r="BA4019" i="67"/>
  <c r="BE4019" i="67"/>
  <c r="BI4019" i="67"/>
  <c r="AW4020" i="67"/>
  <c r="BA4020" i="67"/>
  <c r="BE4020" i="67"/>
  <c r="BI4020" i="67"/>
  <c r="AW4021" i="67"/>
  <c r="BA4021" i="67"/>
  <c r="BE4021" i="67"/>
  <c r="BI4021" i="67"/>
  <c r="AW4022" i="67"/>
  <c r="BA4022" i="67"/>
  <c r="BE4022" i="67"/>
  <c r="BI4022" i="67"/>
  <c r="AW4023" i="67"/>
  <c r="BA4023" i="67"/>
  <c r="BE4023" i="67"/>
  <c r="BI4023" i="67"/>
  <c r="AW4024" i="67"/>
  <c r="BA4024" i="67"/>
  <c r="BE4024" i="67"/>
  <c r="BI4024" i="67"/>
  <c r="AW4025" i="67"/>
  <c r="BA4025" i="67"/>
  <c r="BE4025" i="67"/>
  <c r="BI4025" i="67"/>
  <c r="AW4026" i="67"/>
  <c r="BA4026" i="67"/>
  <c r="BE4026" i="67"/>
  <c r="BI4026" i="67"/>
  <c r="AW4027" i="67"/>
  <c r="BA4027" i="67"/>
  <c r="BE4027" i="67"/>
  <c r="BI4027" i="67"/>
  <c r="AW4028" i="67"/>
  <c r="BA4028" i="67"/>
  <c r="BE4028" i="67"/>
  <c r="BI4028" i="67"/>
  <c r="AW4029" i="67"/>
  <c r="BA4029" i="67"/>
  <c r="BE4029" i="67"/>
  <c r="BI4029" i="67"/>
  <c r="AW4030" i="67"/>
  <c r="BA4030" i="67"/>
  <c r="BE4030" i="67"/>
  <c r="BI4030" i="67"/>
  <c r="AW4031" i="67"/>
  <c r="BA4031" i="67"/>
  <c r="BE4031" i="67"/>
  <c r="BI4031" i="67"/>
  <c r="AW4032" i="67"/>
  <c r="BA4032" i="67"/>
  <c r="BE4032" i="67"/>
  <c r="BI4032" i="67"/>
  <c r="AW4033" i="67"/>
  <c r="BA4033" i="67"/>
  <c r="BE4033" i="67"/>
  <c r="BI4033" i="67"/>
  <c r="AW4034" i="67"/>
  <c r="BA4034" i="67"/>
  <c r="BE4034" i="67"/>
  <c r="BI4034" i="67"/>
  <c r="AW4035" i="67"/>
  <c r="BA4035" i="67"/>
  <c r="BE4035" i="67"/>
  <c r="BI4035" i="67"/>
  <c r="AW4036" i="67"/>
  <c r="BA4036" i="67"/>
  <c r="BE4036" i="67"/>
  <c r="BI4036" i="67"/>
  <c r="AW4037" i="67"/>
  <c r="BA4037" i="67"/>
  <c r="BE4037" i="67"/>
  <c r="BI4037" i="67"/>
  <c r="AW4038" i="67"/>
  <c r="BA4038" i="67"/>
  <c r="BE4038" i="67"/>
  <c r="BI4038" i="67"/>
  <c r="AW4039" i="67"/>
  <c r="BA4039" i="67"/>
  <c r="BE4039" i="67"/>
  <c r="BI4039" i="67"/>
  <c r="AW4040" i="67"/>
  <c r="BA4040" i="67"/>
  <c r="BE4040" i="67"/>
  <c r="BI4040" i="67"/>
  <c r="AW4041" i="67"/>
  <c r="BA4041" i="67"/>
  <c r="BE4041" i="67"/>
  <c r="BI4041" i="67"/>
  <c r="AW4042" i="67"/>
  <c r="BA4042" i="67"/>
  <c r="BE4042" i="67"/>
  <c r="BI4042" i="67"/>
  <c r="AW4043" i="67"/>
  <c r="BA4043" i="67"/>
  <c r="BE4043" i="67"/>
  <c r="BI4043" i="67"/>
  <c r="AW4044" i="67"/>
  <c r="BA4044" i="67"/>
  <c r="BE4044" i="67"/>
  <c r="BI4044" i="67"/>
  <c r="AW4045" i="67"/>
  <c r="BA4045" i="67"/>
  <c r="BE4045" i="67"/>
  <c r="BI4045" i="67"/>
  <c r="AW4046" i="67"/>
  <c r="BA4046" i="67"/>
  <c r="BE4046" i="67"/>
  <c r="BI4046" i="67"/>
  <c r="AW4047" i="67"/>
  <c r="BA4047" i="67"/>
  <c r="BE4047" i="67"/>
  <c r="BI4047" i="67"/>
  <c r="AW4048" i="67"/>
  <c r="BA4048" i="67"/>
  <c r="BE4048" i="67"/>
  <c r="BI4048" i="67"/>
  <c r="AW4049" i="67"/>
  <c r="BA4049" i="67"/>
  <c r="BE4049" i="67"/>
  <c r="BI4049" i="67"/>
  <c r="AW4050" i="67"/>
  <c r="BA4050" i="67"/>
  <c r="BE4050" i="67"/>
  <c r="BI4050" i="67"/>
  <c r="AW4051" i="67"/>
  <c r="BA4051" i="67"/>
  <c r="BE4051" i="67"/>
  <c r="BI4051" i="67"/>
  <c r="AW4052" i="67"/>
  <c r="BA4052" i="67"/>
  <c r="BE4052" i="67"/>
  <c r="BI4052" i="67"/>
  <c r="AW4053" i="67"/>
  <c r="BA4053" i="67"/>
  <c r="BE4053" i="67"/>
  <c r="BI4053" i="67"/>
  <c r="AW4054" i="67"/>
  <c r="BA4054" i="67"/>
  <c r="BE4054" i="67"/>
  <c r="BI4054" i="67"/>
  <c r="AW4055" i="67"/>
  <c r="BA4055" i="67"/>
  <c r="BE4055" i="67"/>
  <c r="BI4055" i="67"/>
  <c r="AW4056" i="67"/>
  <c r="BA4056" i="67"/>
  <c r="BE4056" i="67"/>
  <c r="BI4056" i="67"/>
  <c r="AW4057" i="67"/>
  <c r="BA4057" i="67"/>
  <c r="BE4057" i="67"/>
  <c r="BI4057" i="67"/>
  <c r="AW4058" i="67"/>
  <c r="BA4058" i="67"/>
  <c r="BE4058" i="67"/>
  <c r="BI4058" i="67"/>
  <c r="AW4059" i="67"/>
  <c r="BA4059" i="67"/>
  <c r="BE4059" i="67"/>
  <c r="BI4059" i="67"/>
  <c r="AW4060" i="67"/>
  <c r="BA4060" i="67"/>
  <c r="BE4060" i="67"/>
  <c r="BI4060" i="67"/>
  <c r="AW4061" i="67"/>
  <c r="BA4061" i="67"/>
  <c r="BE4061" i="67"/>
  <c r="BI4061" i="67"/>
  <c r="AW4062" i="67"/>
  <c r="BA4062" i="67"/>
  <c r="BE4062" i="67"/>
  <c r="BI4062" i="67"/>
  <c r="AW4063" i="67"/>
  <c r="BA4063" i="67"/>
  <c r="BE4063" i="67"/>
  <c r="BI4063" i="67"/>
  <c r="AW4064" i="67"/>
  <c r="BA4064" i="67"/>
  <c r="BE4064" i="67"/>
  <c r="BI4064" i="67"/>
  <c r="AW4065" i="67"/>
  <c r="BA4065" i="67"/>
  <c r="BE4065" i="67"/>
  <c r="BI4065" i="67"/>
  <c r="AW4066" i="67"/>
  <c r="BA4066" i="67"/>
  <c r="BE4066" i="67"/>
  <c r="BI4066" i="67"/>
  <c r="AW4067" i="67"/>
  <c r="BA4067" i="67"/>
  <c r="BE4067" i="67"/>
  <c r="BI4067" i="67"/>
  <c r="AW4068" i="67"/>
  <c r="BA4068" i="67"/>
  <c r="BE4068" i="67"/>
  <c r="BI4068" i="67"/>
  <c r="AW4069" i="67"/>
  <c r="BA4069" i="67"/>
  <c r="BE4069" i="67"/>
  <c r="BI4069" i="67"/>
  <c r="AW4070" i="67"/>
  <c r="BA4070" i="67"/>
  <c r="BE4070" i="67"/>
  <c r="BI4070" i="67"/>
  <c r="AW4071" i="67"/>
  <c r="BA4071" i="67"/>
  <c r="BE4071" i="67"/>
  <c r="BI4071" i="67"/>
  <c r="AW4072" i="67"/>
  <c r="BA4072" i="67"/>
  <c r="BE4072" i="67"/>
  <c r="BI4072" i="67"/>
  <c r="AW4073" i="67"/>
  <c r="BA4073" i="67"/>
  <c r="BE4073" i="67"/>
  <c r="BI4073" i="67"/>
  <c r="AW4074" i="67"/>
  <c r="BA4074" i="67"/>
  <c r="BE4074" i="67"/>
  <c r="BI4074" i="67"/>
  <c r="AW4075" i="67"/>
  <c r="BA4075" i="67"/>
  <c r="BE4075" i="67"/>
  <c r="BI4075" i="67"/>
  <c r="AW4076" i="67"/>
  <c r="BA4076" i="67"/>
  <c r="BE4076" i="67"/>
  <c r="BI4076" i="67"/>
  <c r="AW4077" i="67"/>
  <c r="BA4077" i="67"/>
  <c r="BE4077" i="67"/>
  <c r="BI4077" i="67"/>
  <c r="AW4078" i="67"/>
  <c r="BA4078" i="67"/>
  <c r="BE4078" i="67"/>
  <c r="BI4078" i="67"/>
  <c r="AW4079" i="67"/>
  <c r="BA4079" i="67"/>
  <c r="BE4079" i="67"/>
  <c r="BI4079" i="67"/>
  <c r="AW4080" i="67"/>
  <c r="BA4080" i="67"/>
  <c r="BE4080" i="67"/>
  <c r="BI4080" i="67"/>
  <c r="AW4081" i="67"/>
  <c r="BA4081" i="67"/>
  <c r="BE4081" i="67"/>
  <c r="BI4081" i="67"/>
  <c r="AW4082" i="67"/>
  <c r="BA4082" i="67"/>
  <c r="BE4082" i="67"/>
  <c r="BI4082" i="67"/>
  <c r="AW4083" i="67"/>
  <c r="BA4083" i="67"/>
  <c r="BE4083" i="67"/>
  <c r="BI4083" i="67"/>
  <c r="AW4084" i="67"/>
  <c r="BA4084" i="67"/>
  <c r="BE4084" i="67"/>
  <c r="BI4084" i="67"/>
  <c r="AW4085" i="67"/>
  <c r="BA4085" i="67"/>
  <c r="BE4085" i="67"/>
  <c r="BI4085" i="67"/>
  <c r="AW4086" i="67"/>
  <c r="BA4086" i="67"/>
  <c r="BE4086" i="67"/>
  <c r="BI4086" i="67"/>
  <c r="AW4087" i="67"/>
  <c r="BA4087" i="67"/>
  <c r="BE4087" i="67"/>
  <c r="BI4087" i="67"/>
  <c r="AW4088" i="67"/>
  <c r="BA4088" i="67"/>
  <c r="BE4088" i="67"/>
  <c r="BI4088" i="67"/>
  <c r="AW4089" i="67"/>
  <c r="BA4089" i="67"/>
  <c r="BE4089" i="67"/>
  <c r="BI4089" i="67"/>
  <c r="AW4090" i="67"/>
  <c r="BA4090" i="67"/>
  <c r="BE4090" i="67"/>
  <c r="BI4090" i="67"/>
  <c r="AW4091" i="67"/>
  <c r="BA4091" i="67"/>
  <c r="BE4091" i="67"/>
  <c r="BI4091" i="67"/>
  <c r="AW4092" i="67"/>
  <c r="BA4092" i="67"/>
  <c r="BE4092" i="67"/>
  <c r="BI4092" i="67"/>
  <c r="AW4093" i="67"/>
  <c r="BA4093" i="67"/>
  <c r="BE4093" i="67"/>
  <c r="BI4093" i="67"/>
  <c r="AW4094" i="67"/>
  <c r="BA4094" i="67"/>
  <c r="BE4094" i="67"/>
  <c r="BI4094" i="67"/>
  <c r="AW4095" i="67"/>
  <c r="BA4095" i="67"/>
  <c r="BE4095" i="67"/>
  <c r="BI4095" i="67"/>
  <c r="AW4096" i="67"/>
  <c r="BA4096" i="67"/>
  <c r="BE4096" i="67"/>
  <c r="BI4096" i="67"/>
  <c r="AW4097" i="67"/>
  <c r="BA4097" i="67"/>
  <c r="BE4097" i="67"/>
  <c r="BI4097" i="67"/>
  <c r="AW4098" i="67"/>
  <c r="BA4098" i="67"/>
  <c r="BE4098" i="67"/>
  <c r="BI4098" i="67"/>
  <c r="AW4099" i="67"/>
  <c r="BA4099" i="67"/>
  <c r="BE4099" i="67"/>
  <c r="BI4099" i="67"/>
  <c r="AW4100" i="67"/>
  <c r="BA4100" i="67"/>
  <c r="BE4100" i="67"/>
  <c r="BI4100" i="67"/>
  <c r="AW4101" i="67"/>
  <c r="BA4101" i="67"/>
  <c r="BE4101" i="67"/>
  <c r="BI4101" i="67"/>
  <c r="AW4102" i="67"/>
  <c r="BA4102" i="67"/>
  <c r="BE4102" i="67"/>
  <c r="BI4102" i="67"/>
  <c r="AW4103" i="67"/>
  <c r="BA4103" i="67"/>
  <c r="BE4103" i="67"/>
  <c r="BI4103" i="67"/>
  <c r="AW4104" i="67"/>
  <c r="BA4104" i="67"/>
  <c r="BE4104" i="67"/>
  <c r="BI4104" i="67"/>
  <c r="AW4105" i="67"/>
  <c r="BA4105" i="67"/>
  <c r="BE4105" i="67"/>
  <c r="BI4105" i="67"/>
  <c r="AW4106" i="67"/>
  <c r="BA4106" i="67"/>
  <c r="BE4106" i="67"/>
  <c r="BI4106" i="67"/>
  <c r="AW4107" i="67"/>
  <c r="BA4107" i="67"/>
  <c r="BE4107" i="67"/>
  <c r="BI4107" i="67"/>
  <c r="AW4108" i="67"/>
  <c r="BA4108" i="67"/>
  <c r="BE4108" i="67"/>
  <c r="BI4108" i="67"/>
  <c r="AW4109" i="67"/>
  <c r="BA4109" i="67"/>
  <c r="BE4109" i="67"/>
  <c r="BI4109" i="67"/>
  <c r="AW4110" i="67"/>
  <c r="BA4110" i="67"/>
  <c r="BE4110" i="67"/>
  <c r="BI4110" i="67"/>
  <c r="AW4111" i="67"/>
  <c r="BA4111" i="67"/>
  <c r="BE4111" i="67"/>
  <c r="BI4111" i="67"/>
  <c r="AW4112" i="67"/>
  <c r="BA4112" i="67"/>
  <c r="BE4112" i="67"/>
  <c r="BI4112" i="67"/>
  <c r="AW4113" i="67"/>
  <c r="BA4113" i="67"/>
  <c r="BE4113" i="67"/>
  <c r="BI4113" i="67"/>
  <c r="AW4114" i="67"/>
  <c r="BA4114" i="67"/>
  <c r="BE4114" i="67"/>
  <c r="BI4114" i="67"/>
  <c r="AW4115" i="67"/>
  <c r="BA4115" i="67"/>
  <c r="BE4115" i="67"/>
  <c r="BI4115" i="67"/>
  <c r="AW4116" i="67"/>
  <c r="BA4116" i="67"/>
  <c r="BE4116" i="67"/>
  <c r="BI4116" i="67"/>
  <c r="AW4117" i="67"/>
  <c r="BA4117" i="67"/>
  <c r="BE4117" i="67"/>
  <c r="BI4117" i="67"/>
  <c r="AW4118" i="67"/>
  <c r="BA4118" i="67"/>
  <c r="BE4118" i="67"/>
  <c r="BI4118" i="67"/>
  <c r="AW4119" i="67"/>
  <c r="BA4119" i="67"/>
  <c r="BE4119" i="67"/>
  <c r="BI4119" i="67"/>
  <c r="AW4120" i="67"/>
  <c r="BA4120" i="67"/>
  <c r="BE4120" i="67"/>
  <c r="BI4120" i="67"/>
  <c r="AW4121" i="67"/>
  <c r="BA4121" i="67"/>
  <c r="BE4121" i="67"/>
  <c r="BI4121" i="67"/>
  <c r="AW4122" i="67"/>
  <c r="BA4122" i="67"/>
  <c r="BE4122" i="67"/>
  <c r="BI4122" i="67"/>
  <c r="AW4123" i="67"/>
  <c r="BA4123" i="67"/>
  <c r="BE4123" i="67"/>
  <c r="BI4123" i="67"/>
  <c r="AW4124" i="67"/>
  <c r="BA4124" i="67"/>
  <c r="BE4124" i="67"/>
  <c r="BI4124" i="67"/>
  <c r="AW4125" i="67"/>
  <c r="BA4125" i="67"/>
  <c r="BE4125" i="67"/>
  <c r="BI4125" i="67"/>
  <c r="AW4126" i="67"/>
  <c r="BA4126" i="67"/>
  <c r="BE4126" i="67"/>
  <c r="BI4126" i="67"/>
  <c r="AW4127" i="67"/>
  <c r="BA4127" i="67"/>
  <c r="BE4127" i="67"/>
  <c r="BI4127" i="67"/>
  <c r="AW4128" i="67"/>
  <c r="BA4128" i="67"/>
  <c r="BE4128" i="67"/>
  <c r="BI4128" i="67"/>
  <c r="AW4129" i="67"/>
  <c r="BA4129" i="67"/>
  <c r="BE4129" i="67"/>
  <c r="BI4129" i="67"/>
  <c r="AW4130" i="67"/>
  <c r="BA4130" i="67"/>
  <c r="BE4130" i="67"/>
  <c r="BI4130" i="67"/>
  <c r="AW4131" i="67"/>
  <c r="BA4131" i="67"/>
  <c r="BE4131" i="67"/>
  <c r="BI4131" i="67"/>
  <c r="AW4132" i="67"/>
  <c r="BA4132" i="67"/>
  <c r="BE4132" i="67"/>
  <c r="BI4132" i="67"/>
  <c r="AW4133" i="67"/>
  <c r="BA4133" i="67"/>
  <c r="BE4133" i="67"/>
  <c r="BI4133" i="67"/>
  <c r="AW4134" i="67"/>
  <c r="BA4134" i="67"/>
  <c r="BE4134" i="67"/>
  <c r="BI4134" i="67"/>
  <c r="AW4135" i="67"/>
  <c r="BA4135" i="67"/>
  <c r="BE4135" i="67"/>
  <c r="BI4135" i="67"/>
  <c r="AW4136" i="67"/>
  <c r="BA4136" i="67"/>
  <c r="BE4136" i="67"/>
  <c r="BI4136" i="67"/>
  <c r="AW4137" i="67"/>
  <c r="BA4137" i="67"/>
  <c r="BE4137" i="67"/>
  <c r="BI4137" i="67"/>
  <c r="AW4138" i="67"/>
  <c r="BA4138" i="67"/>
  <c r="BE4138" i="67"/>
  <c r="BI4138" i="67"/>
  <c r="AW4139" i="67"/>
  <c r="BA4139" i="67"/>
  <c r="BE4139" i="67"/>
  <c r="BI4139" i="67"/>
  <c r="AW4140" i="67"/>
  <c r="BA4140" i="67"/>
  <c r="BE4140" i="67"/>
  <c r="BI4140" i="67"/>
  <c r="AW4141" i="67"/>
  <c r="BA4141" i="67"/>
  <c r="BE4141" i="67"/>
  <c r="BI4141" i="67"/>
  <c r="AW4142" i="67"/>
  <c r="BA4142" i="67"/>
  <c r="BE4142" i="67"/>
  <c r="BI4142" i="67"/>
  <c r="AW4143" i="67"/>
  <c r="BA4143" i="67"/>
  <c r="BE4143" i="67"/>
  <c r="BI4143" i="67"/>
  <c r="AW4144" i="67"/>
  <c r="BA4144" i="67"/>
  <c r="BE4144" i="67"/>
  <c r="BI4144" i="67"/>
  <c r="AW4145" i="67"/>
  <c r="BA4145" i="67"/>
  <c r="BE4145" i="67"/>
  <c r="BI4145" i="67"/>
  <c r="AW4146" i="67"/>
  <c r="BA4146" i="67"/>
  <c r="BE4146" i="67"/>
  <c r="BI4146" i="67"/>
  <c r="AW4147" i="67"/>
  <c r="BA4147" i="67"/>
  <c r="BE4147" i="67"/>
  <c r="BI4147" i="67"/>
  <c r="AW4148" i="67"/>
  <c r="BA4148" i="67"/>
  <c r="BE4148" i="67"/>
  <c r="BI4148" i="67"/>
  <c r="AW4149" i="67"/>
  <c r="BA4149" i="67"/>
  <c r="BE4149" i="67"/>
  <c r="BI4149" i="67"/>
  <c r="AW4150" i="67"/>
  <c r="BA4150" i="67"/>
  <c r="BE4150" i="67"/>
  <c r="BI4150" i="67"/>
  <c r="AW4151" i="67"/>
  <c r="BA4151" i="67"/>
  <c r="BE4151" i="67"/>
  <c r="BI4151" i="67"/>
  <c r="AW4152" i="67"/>
  <c r="BA4152" i="67"/>
  <c r="BE4152" i="67"/>
  <c r="BI4152" i="67"/>
  <c r="AW4153" i="67"/>
  <c r="BA4153" i="67"/>
  <c r="BE4153" i="67"/>
  <c r="BI4153" i="67"/>
  <c r="AW4154" i="67"/>
  <c r="BA4154" i="67"/>
  <c r="BE4154" i="67"/>
  <c r="BI4154" i="67"/>
  <c r="AW4155" i="67"/>
  <c r="BA4155" i="67"/>
  <c r="BE4155" i="67"/>
  <c r="BI4155" i="67"/>
  <c r="AW4156" i="67"/>
  <c r="BA4156" i="67"/>
  <c r="BE4156" i="67"/>
  <c r="BI4156" i="67"/>
  <c r="AW4157" i="67"/>
  <c r="BA4157" i="67"/>
  <c r="BE4157" i="67"/>
  <c r="BI4157" i="67"/>
  <c r="AW4158" i="67"/>
  <c r="BA4158" i="67"/>
  <c r="BE4158" i="67"/>
  <c r="BI4158" i="67"/>
  <c r="AW4159" i="67"/>
  <c r="BA4159" i="67"/>
  <c r="BE4159" i="67"/>
  <c r="BI4159" i="67"/>
  <c r="AW4160" i="67"/>
  <c r="BA4160" i="67"/>
  <c r="BE4160" i="67"/>
  <c r="BI4160" i="67"/>
  <c r="AW4161" i="67"/>
  <c r="BA4161" i="67"/>
  <c r="BE4161" i="67"/>
  <c r="BI4161" i="67"/>
  <c r="AW4162" i="67"/>
  <c r="BA4162" i="67"/>
  <c r="BE4162" i="67"/>
  <c r="BI4162" i="67"/>
  <c r="AW4163" i="67"/>
  <c r="BA4163" i="67"/>
  <c r="BE4163" i="67"/>
  <c r="BI4163" i="67"/>
  <c r="AW4164" i="67"/>
  <c r="BA4164" i="67"/>
  <c r="BE4164" i="67"/>
  <c r="BI4164" i="67"/>
  <c r="AW4165" i="67"/>
  <c r="BA4165" i="67"/>
  <c r="BE4165" i="67"/>
  <c r="BI4165" i="67"/>
  <c r="AW4166" i="67"/>
  <c r="BA4166" i="67"/>
  <c r="BE4166" i="67"/>
  <c r="BI4166" i="67"/>
  <c r="AW4167" i="67"/>
  <c r="BA4167" i="67"/>
  <c r="BE4167" i="67"/>
  <c r="BI4167" i="67"/>
  <c r="AW4168" i="67"/>
  <c r="BA4168" i="67"/>
  <c r="BE4168" i="67"/>
  <c r="BI4168" i="67"/>
  <c r="AW4169" i="67"/>
  <c r="BA4169" i="67"/>
  <c r="BE4169" i="67"/>
  <c r="BI4169" i="67"/>
  <c r="AW4170" i="67"/>
  <c r="BA4170" i="67"/>
  <c r="BE4170" i="67"/>
  <c r="BI4170" i="67"/>
  <c r="AW4171" i="67"/>
  <c r="BA4171" i="67"/>
  <c r="BE4171" i="67"/>
  <c r="BI4171" i="67"/>
  <c r="AW4172" i="67"/>
  <c r="BA4172" i="67"/>
  <c r="BE4172" i="67"/>
  <c r="BI4172" i="67"/>
  <c r="AW4173" i="67"/>
  <c r="BA4173" i="67"/>
  <c r="BE4173" i="67"/>
  <c r="BI4173" i="67"/>
  <c r="AW4174" i="67"/>
  <c r="BA4174" i="67"/>
  <c r="BE4174" i="67"/>
  <c r="BI4174" i="67"/>
  <c r="AW4175" i="67"/>
  <c r="BA4175" i="67"/>
  <c r="BE4175" i="67"/>
  <c r="BI4175" i="67"/>
  <c r="AW4176" i="67"/>
  <c r="BA4176" i="67"/>
  <c r="BE4176" i="67"/>
  <c r="BI4176" i="67"/>
  <c r="AW4177" i="67"/>
  <c r="BA4177" i="67"/>
  <c r="BE4177" i="67"/>
  <c r="BI4177" i="67"/>
  <c r="AW4178" i="67"/>
  <c r="BA4178" i="67"/>
  <c r="BE4178" i="67"/>
  <c r="BI4178" i="67"/>
  <c r="AW4179" i="67"/>
  <c r="BA4179" i="67"/>
  <c r="BE4179" i="67"/>
  <c r="BI4179" i="67"/>
  <c r="AW4180" i="67"/>
  <c r="BA4180" i="67"/>
  <c r="BE4180" i="67"/>
  <c r="BI4180" i="67"/>
  <c r="AW4181" i="67"/>
  <c r="BA4181" i="67"/>
  <c r="BE4181" i="67"/>
  <c r="BI4181" i="67"/>
  <c r="AW4182" i="67"/>
  <c r="BA4182" i="67"/>
  <c r="BE4182" i="67"/>
  <c r="BI4182" i="67"/>
  <c r="AW4183" i="67"/>
  <c r="BA4183" i="67"/>
  <c r="BE4183" i="67"/>
  <c r="BI4183" i="67"/>
  <c r="AW4184" i="67"/>
  <c r="BA4184" i="67"/>
  <c r="BE4184" i="67"/>
  <c r="BI4184" i="67"/>
  <c r="AW4185" i="67"/>
  <c r="BA4185" i="67"/>
  <c r="BE4185" i="67"/>
  <c r="BI4185" i="67"/>
  <c r="AW4186" i="67"/>
  <c r="BA4186" i="67"/>
  <c r="BE4186" i="67"/>
  <c r="BI4186" i="67"/>
  <c r="AW4187" i="67"/>
  <c r="BA4187" i="67"/>
  <c r="BE4187" i="67"/>
  <c r="BI4187" i="67"/>
  <c r="AW4188" i="67"/>
  <c r="BA4188" i="67"/>
  <c r="BE4188" i="67"/>
  <c r="BI4188" i="67"/>
  <c r="AW4189" i="67"/>
  <c r="BA4189" i="67"/>
  <c r="BE4189" i="67"/>
  <c r="BI4189" i="67"/>
  <c r="AW4190" i="67"/>
  <c r="BA4190" i="67"/>
  <c r="BE4190" i="67"/>
  <c r="BI4190" i="67"/>
  <c r="AW4191" i="67"/>
  <c r="BA4191" i="67"/>
  <c r="BE4191" i="67"/>
  <c r="BI4191" i="67"/>
  <c r="AW4192" i="67"/>
  <c r="BA4192" i="67"/>
  <c r="BE4192" i="67"/>
  <c r="BI4192" i="67"/>
  <c r="AW4193" i="67"/>
  <c r="BA4193" i="67"/>
  <c r="BE4193" i="67"/>
  <c r="BI4193" i="67"/>
  <c r="AW4194" i="67"/>
  <c r="BA4194" i="67"/>
  <c r="BE4194" i="67"/>
  <c r="BI4194" i="67"/>
  <c r="AW4195" i="67"/>
  <c r="BA4195" i="67"/>
  <c r="BE4195" i="67"/>
  <c r="BI4195" i="67"/>
  <c r="AW4196" i="67"/>
  <c r="BA4196" i="67"/>
  <c r="BE4196" i="67"/>
  <c r="BI4196" i="67"/>
  <c r="AW4197" i="67"/>
  <c r="BA4197" i="67"/>
  <c r="BE4197" i="67"/>
  <c r="BI4197" i="67"/>
  <c r="AW4198" i="67"/>
  <c r="BA4198" i="67"/>
  <c r="BE4198" i="67"/>
  <c r="BI4198" i="67"/>
  <c r="AW4199" i="67"/>
  <c r="BA4199" i="67"/>
  <c r="BE4199" i="67"/>
  <c r="BI4199" i="67"/>
  <c r="AW4200" i="67"/>
  <c r="BA4200" i="67"/>
  <c r="BE4200" i="67"/>
  <c r="BI4200" i="67"/>
  <c r="AW4201" i="67"/>
  <c r="BA4201" i="67"/>
  <c r="BE4201" i="67"/>
  <c r="BI4201" i="67"/>
  <c r="AW4202" i="67"/>
  <c r="BA4202" i="67"/>
  <c r="BE4202" i="67"/>
  <c r="BI4202" i="67"/>
  <c r="AW4203" i="67"/>
  <c r="BA4203" i="67"/>
  <c r="BE4203" i="67"/>
  <c r="BI4203" i="67"/>
  <c r="AW4204" i="67"/>
  <c r="BA4204" i="67"/>
  <c r="BE4204" i="67"/>
  <c r="BI4204" i="67"/>
  <c r="AW4205" i="67"/>
  <c r="BA4205" i="67"/>
  <c r="BE4205" i="67"/>
  <c r="BI4205" i="67"/>
  <c r="AW4206" i="67"/>
  <c r="BA4206" i="67"/>
  <c r="BE4206" i="67"/>
  <c r="BI4206" i="67"/>
  <c r="AW4207" i="67"/>
  <c r="BA4207" i="67"/>
  <c r="BE4207" i="67"/>
  <c r="BI4207" i="67"/>
  <c r="AW4208" i="67"/>
  <c r="BA4208" i="67"/>
  <c r="BE4208" i="67"/>
  <c r="BI4208" i="67"/>
  <c r="AW4209" i="67"/>
  <c r="BA4209" i="67"/>
  <c r="BE4209" i="67"/>
  <c r="BI4209" i="67"/>
  <c r="AW4210" i="67"/>
  <c r="BA4210" i="67"/>
  <c r="BE4210" i="67"/>
  <c r="BI4210" i="67"/>
  <c r="AW4211" i="67"/>
  <c r="BA4211" i="67"/>
  <c r="BE4211" i="67"/>
  <c r="BI4211" i="67"/>
  <c r="AW4212" i="67"/>
  <c r="BA4212" i="67"/>
  <c r="BE4212" i="67"/>
  <c r="BI4212" i="67"/>
  <c r="AW4213" i="67"/>
  <c r="BA4213" i="67"/>
  <c r="BE4213" i="67"/>
  <c r="BI4213" i="67"/>
  <c r="AW4214" i="67"/>
  <c r="BA4214" i="67"/>
  <c r="BE4214" i="67"/>
  <c r="BI4214" i="67"/>
  <c r="AW4215" i="67"/>
  <c r="BA4215" i="67"/>
  <c r="BE4215" i="67"/>
  <c r="BI4215" i="67"/>
  <c r="AW4216" i="67"/>
  <c r="BA4216" i="67"/>
  <c r="BE4216" i="67"/>
  <c r="BI4216" i="67"/>
  <c r="AW4217" i="67"/>
  <c r="BA4217" i="67"/>
  <c r="BE4217" i="67"/>
  <c r="BI4217" i="67"/>
  <c r="AW4218" i="67"/>
  <c r="BA4218" i="67"/>
  <c r="BE4218" i="67"/>
  <c r="BI4218" i="67"/>
  <c r="AW4219" i="67"/>
  <c r="BA4219" i="67"/>
  <c r="BE4219" i="67"/>
  <c r="BI4219" i="67"/>
  <c r="AW4220" i="67"/>
  <c r="BA4220" i="67"/>
  <c r="BE4220" i="67"/>
  <c r="BI4220" i="67"/>
  <c r="AW4221" i="67"/>
  <c r="BA4221" i="67"/>
  <c r="BE4221" i="67"/>
  <c r="BI4221" i="67"/>
  <c r="AW4222" i="67"/>
  <c r="BA4222" i="67"/>
  <c r="BE4222" i="67"/>
  <c r="BI4222" i="67"/>
  <c r="AW4223" i="67"/>
  <c r="BA4223" i="67"/>
  <c r="BE4223" i="67"/>
  <c r="BI4223" i="67"/>
  <c r="AW4224" i="67"/>
  <c r="BA4224" i="67"/>
  <c r="BE4224" i="67"/>
  <c r="BI4224" i="67"/>
  <c r="AW4225" i="67"/>
  <c r="BA4225" i="67"/>
  <c r="BE4225" i="67"/>
  <c r="BI4225" i="67"/>
  <c r="AW4226" i="67"/>
  <c r="BA4226" i="67"/>
  <c r="BE4226" i="67"/>
  <c r="BI4226" i="67"/>
  <c r="AW4227" i="67"/>
  <c r="BA4227" i="67"/>
  <c r="BE4227" i="67"/>
  <c r="BI4227" i="67"/>
  <c r="AW4228" i="67"/>
  <c r="BA4228" i="67"/>
  <c r="BE4228" i="67"/>
  <c r="BI4228" i="67"/>
  <c r="AW4229" i="67"/>
  <c r="BA4229" i="67"/>
  <c r="BE4229" i="67"/>
  <c r="BI4229" i="67"/>
  <c r="AW4230" i="67"/>
  <c r="BA4230" i="67"/>
  <c r="BE4230" i="67"/>
  <c r="BI4230" i="67"/>
  <c r="AW4231" i="67"/>
  <c r="BA4231" i="67"/>
  <c r="BE4231" i="67"/>
  <c r="BI4231" i="67"/>
  <c r="AW4232" i="67"/>
  <c r="BA4232" i="67"/>
  <c r="BE4232" i="67"/>
  <c r="BI4232" i="67"/>
  <c r="AW4233" i="67"/>
  <c r="BA4233" i="67"/>
  <c r="BE4233" i="67"/>
  <c r="BI4233" i="67"/>
  <c r="AW4234" i="67"/>
  <c r="BA4234" i="67"/>
  <c r="BE4234" i="67"/>
  <c r="BI4234" i="67"/>
  <c r="AW4235" i="67"/>
  <c r="BA4235" i="67"/>
  <c r="BE4235" i="67"/>
  <c r="BI4235" i="67"/>
  <c r="AW4236" i="67"/>
  <c r="BA4236" i="67"/>
  <c r="BE4236" i="67"/>
  <c r="BI4236" i="67"/>
  <c r="AW4237" i="67"/>
  <c r="BA4237" i="67"/>
  <c r="BE4237" i="67"/>
  <c r="BI4237" i="67"/>
  <c r="AW4238" i="67"/>
  <c r="BA4238" i="67"/>
  <c r="BE4238" i="67"/>
  <c r="BI4238" i="67"/>
  <c r="AW4239" i="67"/>
  <c r="BA4239" i="67"/>
  <c r="BE4239" i="67"/>
  <c r="BI4239" i="67"/>
  <c r="AW4240" i="67"/>
  <c r="BA4240" i="67"/>
  <c r="BE4240" i="67"/>
  <c r="BI4240" i="67"/>
  <c r="AW4241" i="67"/>
  <c r="BA4241" i="67"/>
  <c r="BE4241" i="67"/>
  <c r="BI4241" i="67"/>
  <c r="AW4242" i="67"/>
  <c r="BA4242" i="67"/>
  <c r="BE4242" i="67"/>
  <c r="BI4242" i="67"/>
  <c r="AW4243" i="67"/>
  <c r="BA4243" i="67"/>
  <c r="BE4243" i="67"/>
  <c r="BI4243" i="67"/>
  <c r="AW4244" i="67"/>
  <c r="BA4244" i="67"/>
  <c r="BE4244" i="67"/>
  <c r="BI4244" i="67"/>
  <c r="AW4245" i="67"/>
  <c r="BA4245" i="67"/>
  <c r="BE4245" i="67"/>
  <c r="BI4245" i="67"/>
  <c r="AW4246" i="67"/>
  <c r="BA4246" i="67"/>
  <c r="BE4246" i="67"/>
  <c r="BI4246" i="67"/>
  <c r="AW4247" i="67"/>
  <c r="BA4247" i="67"/>
  <c r="BE4247" i="67"/>
  <c r="BI4247" i="67"/>
  <c r="AW4248" i="67"/>
  <c r="BA4248" i="67"/>
  <c r="BE4248" i="67"/>
  <c r="BI4248" i="67"/>
  <c r="AW4249" i="67"/>
  <c r="BA4249" i="67"/>
  <c r="BE4249" i="67"/>
  <c r="BI4249" i="67"/>
  <c r="AW4250" i="67"/>
  <c r="BA4250" i="67"/>
  <c r="BE4250" i="67"/>
  <c r="BI4250" i="67"/>
  <c r="AW4251" i="67"/>
  <c r="BA4251" i="67"/>
  <c r="BE4251" i="67"/>
  <c r="BI4251" i="67"/>
  <c r="AW4252" i="67"/>
  <c r="BA4252" i="67"/>
  <c r="BE4252" i="67"/>
  <c r="BI4252" i="67"/>
  <c r="AW4253" i="67"/>
  <c r="BA4253" i="67"/>
  <c r="BE4253" i="67"/>
  <c r="BI4253" i="67"/>
  <c r="AW4254" i="67"/>
  <c r="BA4254" i="67"/>
  <c r="BE4254" i="67"/>
  <c r="BI4254" i="67"/>
  <c r="AW4255" i="67"/>
  <c r="BA4255" i="67"/>
  <c r="BE4255" i="67"/>
  <c r="BI4255" i="67"/>
  <c r="AW4256" i="67"/>
  <c r="BA4256" i="67"/>
  <c r="BE4256" i="67"/>
  <c r="BI4256" i="67"/>
  <c r="AW4257" i="67"/>
  <c r="BA4257" i="67"/>
  <c r="BE4257" i="67"/>
  <c r="BI4257" i="67"/>
  <c r="AW4258" i="67"/>
  <c r="BA4258" i="67"/>
  <c r="BE4258" i="67"/>
  <c r="BI4258" i="67"/>
  <c r="AW4259" i="67"/>
  <c r="BA4259" i="67"/>
  <c r="BE4259" i="67"/>
  <c r="BI4259" i="67"/>
  <c r="AW4260" i="67"/>
  <c r="BA4260" i="67"/>
  <c r="BE4260" i="67"/>
  <c r="BI4260" i="67"/>
  <c r="AW4261" i="67"/>
  <c r="BA4261" i="67"/>
  <c r="BE4261" i="67"/>
  <c r="BI4261" i="67"/>
  <c r="AW4262" i="67"/>
  <c r="BA4262" i="67"/>
  <c r="BE4262" i="67"/>
  <c r="BI4262" i="67"/>
  <c r="AW4263" i="67"/>
  <c r="BA4263" i="67"/>
  <c r="BE4263" i="67"/>
  <c r="BI4263" i="67"/>
  <c r="AW4264" i="67"/>
  <c r="BA4264" i="67"/>
  <c r="BE4264" i="67"/>
  <c r="BI4264" i="67"/>
  <c r="AW4265" i="67"/>
  <c r="BA4265" i="67"/>
  <c r="BE4265" i="67"/>
  <c r="BI4265" i="67"/>
  <c r="AW4266" i="67"/>
  <c r="BA4266" i="67"/>
  <c r="BE4266" i="67"/>
  <c r="BI4266" i="67"/>
  <c r="AW4267" i="67"/>
  <c r="BA4267" i="67"/>
  <c r="BE4267" i="67"/>
  <c r="BI4267" i="67"/>
  <c r="AW4268" i="67"/>
  <c r="BA4268" i="67"/>
  <c r="BE4268" i="67"/>
  <c r="BI4268" i="67"/>
  <c r="AW4269" i="67"/>
  <c r="BA4269" i="67"/>
  <c r="BE4269" i="67"/>
  <c r="BI4269" i="67"/>
  <c r="AW4270" i="67"/>
  <c r="BA4270" i="67"/>
  <c r="BE4270" i="67"/>
  <c r="BI4270" i="67"/>
  <c r="AW4271" i="67"/>
  <c r="BA4271" i="67"/>
  <c r="BE4271" i="67"/>
  <c r="BI4271" i="67"/>
  <c r="AW4272" i="67"/>
  <c r="BA4272" i="67"/>
  <c r="BE4272" i="67"/>
  <c r="BI4272" i="67"/>
  <c r="AW4273" i="67"/>
  <c r="BA4273" i="67"/>
  <c r="BE4273" i="67"/>
  <c r="BI4273" i="67"/>
  <c r="AW4274" i="67"/>
  <c r="BA4274" i="67"/>
  <c r="BE4274" i="67"/>
  <c r="BI4274" i="67"/>
  <c r="AW4275" i="67"/>
  <c r="BA4275" i="67"/>
  <c r="BE4275" i="67"/>
  <c r="BI4275" i="67"/>
  <c r="AW4276" i="67"/>
  <c r="BA4276" i="67"/>
  <c r="BE4276" i="67"/>
  <c r="BI4276" i="67"/>
  <c r="AW4277" i="67"/>
  <c r="BA4277" i="67"/>
  <c r="BE4277" i="67"/>
  <c r="BI4277" i="67"/>
  <c r="AW4278" i="67"/>
  <c r="BA4278" i="67"/>
  <c r="BE4278" i="67"/>
  <c r="BI4278" i="67"/>
  <c r="AW4279" i="67"/>
  <c r="BA4279" i="67"/>
  <c r="BE4279" i="67"/>
  <c r="BI4279" i="67"/>
  <c r="AW4280" i="67"/>
  <c r="BA4280" i="67"/>
  <c r="BE4280" i="67"/>
  <c r="BI4280" i="67"/>
  <c r="AW4281" i="67"/>
  <c r="BA4281" i="67"/>
  <c r="BE4281" i="67"/>
  <c r="BI4281" i="67"/>
  <c r="AW4282" i="67"/>
  <c r="BA4282" i="67"/>
  <c r="BE4282" i="67"/>
  <c r="BI4282" i="67"/>
  <c r="AW4283" i="67"/>
  <c r="BA4283" i="67"/>
  <c r="BE4283" i="67"/>
  <c r="BI4283" i="67"/>
  <c r="AW4284" i="67"/>
  <c r="BA4284" i="67"/>
  <c r="BE4284" i="67"/>
  <c r="BI4284" i="67"/>
  <c r="AW4285" i="67"/>
  <c r="BA4285" i="67"/>
  <c r="BE4285" i="67"/>
  <c r="BI4285" i="67"/>
  <c r="AW4286" i="67"/>
  <c r="BA4286" i="67"/>
  <c r="BE4286" i="67"/>
  <c r="BI4286" i="67"/>
  <c r="AW4287" i="67"/>
  <c r="BA4287" i="67"/>
  <c r="BE4287" i="67"/>
  <c r="BI4287" i="67"/>
  <c r="AW4288" i="67"/>
  <c r="BA4288" i="67"/>
  <c r="BE4288" i="67"/>
  <c r="BI4288" i="67"/>
  <c r="AW4289" i="67"/>
  <c r="BA4289" i="67"/>
  <c r="BE4289" i="67"/>
  <c r="BI4289" i="67"/>
  <c r="AW4290" i="67"/>
  <c r="BA4290" i="67"/>
  <c r="BE4290" i="67"/>
  <c r="BI4290" i="67"/>
  <c r="AW4291" i="67"/>
  <c r="BA4291" i="67"/>
  <c r="BE4291" i="67"/>
  <c r="BI4291" i="67"/>
  <c r="AW4292" i="67"/>
  <c r="BA4292" i="67"/>
  <c r="BE4292" i="67"/>
  <c r="BI4292" i="67"/>
  <c r="AW4293" i="67"/>
  <c r="BA4293" i="67"/>
  <c r="BE4293" i="67"/>
  <c r="BI4293" i="67"/>
  <c r="AW4294" i="67"/>
  <c r="BA4294" i="67"/>
  <c r="BE4294" i="67"/>
  <c r="BI4294" i="67"/>
  <c r="AW4295" i="67"/>
  <c r="BA4295" i="67"/>
  <c r="BE4295" i="67"/>
  <c r="BI4295" i="67"/>
  <c r="AW4296" i="67"/>
  <c r="BA4296" i="67"/>
  <c r="BE4296" i="67"/>
  <c r="BI4296" i="67"/>
  <c r="AW4297" i="67"/>
  <c r="BA4297" i="67"/>
  <c r="BE4297" i="67"/>
  <c r="BI4297" i="67"/>
  <c r="AW4298" i="67"/>
  <c r="BA4298" i="67"/>
  <c r="BE4298" i="67"/>
  <c r="BI4298" i="67"/>
  <c r="AW4299" i="67"/>
  <c r="BA4299" i="67"/>
  <c r="BE4299" i="67"/>
  <c r="BI4299" i="67"/>
  <c r="AW4300" i="67"/>
  <c r="BA4300" i="67"/>
  <c r="BE4300" i="67"/>
  <c r="BI4300" i="67"/>
  <c r="AW4301" i="67"/>
  <c r="BA4301" i="67"/>
  <c r="BE4301" i="67"/>
  <c r="BI4301" i="67"/>
  <c r="AW4302" i="67"/>
  <c r="BA4302" i="67"/>
  <c r="BE4302" i="67"/>
  <c r="BI4302" i="67"/>
  <c r="AW4303" i="67"/>
  <c r="BA4303" i="67"/>
  <c r="BE4303" i="67"/>
  <c r="BI4303" i="67"/>
  <c r="AW4304" i="67"/>
  <c r="BA4304" i="67"/>
  <c r="BE4304" i="67"/>
  <c r="BI4304" i="67"/>
  <c r="AW4305" i="67"/>
  <c r="BA4305" i="67"/>
  <c r="BE4305" i="67"/>
  <c r="BI4305" i="67"/>
  <c r="AW4306" i="67"/>
  <c r="BA4306" i="67"/>
  <c r="BE4306" i="67"/>
  <c r="BI4306" i="67"/>
  <c r="AW4307" i="67"/>
  <c r="BA4307" i="67"/>
  <c r="BE4307" i="67"/>
  <c r="BI4307" i="67"/>
  <c r="AW4308" i="67"/>
  <c r="BA4308" i="67"/>
  <c r="BE4308" i="67"/>
  <c r="BI4308" i="67"/>
  <c r="AW4309" i="67"/>
  <c r="BA4309" i="67"/>
  <c r="BE4309" i="67"/>
  <c r="BI4309" i="67"/>
  <c r="AW4310" i="67"/>
  <c r="BA4310" i="67"/>
  <c r="BE4310" i="67"/>
  <c r="BI4310" i="67"/>
  <c r="AW4311" i="67"/>
  <c r="BA4311" i="67"/>
  <c r="BE4311" i="67"/>
  <c r="BI4311" i="67"/>
  <c r="AW4312" i="67"/>
  <c r="BA4312" i="67"/>
  <c r="BE4312" i="67"/>
  <c r="BI4312" i="67"/>
  <c r="AW4313" i="67"/>
  <c r="BA4313" i="67"/>
  <c r="BE4313" i="67"/>
  <c r="BI4313" i="67"/>
  <c r="AW4314" i="67"/>
  <c r="BA4314" i="67"/>
  <c r="BE4314" i="67"/>
  <c r="BI4314" i="67"/>
  <c r="AW4315" i="67"/>
  <c r="BA4315" i="67"/>
  <c r="BE4315" i="67"/>
  <c r="BI4315" i="67"/>
  <c r="AW4316" i="67"/>
  <c r="BA4316" i="67"/>
  <c r="BE4316" i="67"/>
  <c r="BI4316" i="67"/>
  <c r="AW4317" i="67"/>
  <c r="BA4317" i="67"/>
  <c r="BE4317" i="67"/>
  <c r="BI4317" i="67"/>
  <c r="AW4318" i="67"/>
  <c r="BA4318" i="67"/>
  <c r="BE4318" i="67"/>
  <c r="BI4318" i="67"/>
  <c r="AW4319" i="67"/>
  <c r="BA4319" i="67"/>
  <c r="BE4319" i="67"/>
  <c r="BI4319" i="67"/>
  <c r="AW4320" i="67"/>
  <c r="BA4320" i="67"/>
  <c r="BE4320" i="67"/>
  <c r="BI4320" i="67"/>
  <c r="AW4321" i="67"/>
  <c r="BA4321" i="67"/>
  <c r="BE4321" i="67"/>
  <c r="BI4321" i="67"/>
  <c r="AW4322" i="67"/>
  <c r="BA4322" i="67"/>
  <c r="BE4322" i="67"/>
  <c r="BI4322" i="67"/>
  <c r="AW4323" i="67"/>
  <c r="BA4323" i="67"/>
  <c r="BE4323" i="67"/>
  <c r="BI4323" i="67"/>
  <c r="AW4324" i="67"/>
  <c r="BA4324" i="67"/>
  <c r="BE4324" i="67"/>
  <c r="BI4324" i="67"/>
  <c r="AW4325" i="67"/>
  <c r="BA4325" i="67"/>
  <c r="BE4325" i="67"/>
  <c r="BI4325" i="67"/>
  <c r="AW4326" i="67"/>
  <c r="BA4326" i="67"/>
  <c r="BE4326" i="67"/>
  <c r="BI4326" i="67"/>
  <c r="AW4327" i="67"/>
  <c r="BA4327" i="67"/>
  <c r="BE4327" i="67"/>
  <c r="BI4327" i="67"/>
  <c r="AW4328" i="67"/>
  <c r="BA4328" i="67"/>
  <c r="BE4328" i="67"/>
  <c r="BI4328" i="67"/>
  <c r="AW4329" i="67"/>
  <c r="BA4329" i="67"/>
  <c r="BE4329" i="67"/>
  <c r="BI4329" i="67"/>
  <c r="AW4330" i="67"/>
  <c r="BA4330" i="67"/>
  <c r="BE4330" i="67"/>
  <c r="BI4330" i="67"/>
  <c r="AW4331" i="67"/>
  <c r="BA4331" i="67"/>
  <c r="BE4331" i="67"/>
  <c r="BI4331" i="67"/>
  <c r="AW4332" i="67"/>
  <c r="BA4332" i="67"/>
  <c r="BE4332" i="67"/>
  <c r="BI4332" i="67"/>
  <c r="AW4333" i="67"/>
  <c r="BA4333" i="67"/>
  <c r="BE4333" i="67"/>
  <c r="BI4333" i="67"/>
  <c r="AW4334" i="67"/>
  <c r="BA4334" i="67"/>
  <c r="BE4334" i="67"/>
  <c r="BI4334" i="67"/>
  <c r="AW4335" i="67"/>
  <c r="BA4335" i="67"/>
  <c r="BE4335" i="67"/>
  <c r="BI4335" i="67"/>
  <c r="AW4336" i="67"/>
  <c r="BA4336" i="67"/>
  <c r="BE4336" i="67"/>
  <c r="BI4336" i="67"/>
  <c r="AW4337" i="67"/>
  <c r="BA4337" i="67"/>
  <c r="BE4337" i="67"/>
  <c r="BI4337" i="67"/>
  <c r="AW4338" i="67"/>
  <c r="BA4338" i="67"/>
  <c r="BE4338" i="67"/>
  <c r="BI4338" i="67"/>
  <c r="AW4339" i="67"/>
  <c r="BA4339" i="67"/>
  <c r="BE4339" i="67"/>
  <c r="BI4339" i="67"/>
  <c r="AW4340" i="67"/>
  <c r="BA4340" i="67"/>
  <c r="BE4340" i="67"/>
  <c r="BI4340" i="67"/>
  <c r="AW4341" i="67"/>
  <c r="BA4341" i="67"/>
  <c r="BE4341" i="67"/>
  <c r="BI4341" i="67"/>
  <c r="AW4342" i="67"/>
  <c r="BA4342" i="67"/>
  <c r="BE4342" i="67"/>
  <c r="BI4342" i="67"/>
  <c r="AW4343" i="67"/>
  <c r="BA4343" i="67"/>
  <c r="BE4343" i="67"/>
  <c r="BI4343" i="67"/>
  <c r="AW4344" i="67"/>
  <c r="BA4344" i="67"/>
  <c r="BE4344" i="67"/>
  <c r="BI4344" i="67"/>
  <c r="AW4345" i="67"/>
  <c r="BA4345" i="67"/>
  <c r="BE4345" i="67"/>
  <c r="BI4345" i="67"/>
  <c r="AW4346" i="67"/>
  <c r="BA4346" i="67"/>
  <c r="BE4346" i="67"/>
  <c r="BI4346" i="67"/>
  <c r="AW4347" i="67"/>
  <c r="BA4347" i="67"/>
  <c r="BE4347" i="67"/>
  <c r="BI4347" i="67"/>
  <c r="AW4348" i="67"/>
  <c r="BA4348" i="67"/>
  <c r="BE4348" i="67"/>
  <c r="BI4348" i="67"/>
  <c r="AW4349" i="67"/>
  <c r="BA4349" i="67"/>
  <c r="BE4349" i="67"/>
  <c r="BI4349" i="67"/>
  <c r="AW4350" i="67"/>
  <c r="BA4350" i="67"/>
  <c r="BE4350" i="67"/>
  <c r="BI4350" i="67"/>
  <c r="AW4351" i="67"/>
  <c r="BA4351" i="67"/>
  <c r="BE4351" i="67"/>
  <c r="BI4351" i="67"/>
  <c r="AW4352" i="67"/>
  <c r="BA4352" i="67"/>
  <c r="BE4352" i="67"/>
  <c r="BI4352" i="67"/>
  <c r="AW4353" i="67"/>
  <c r="BA4353" i="67"/>
  <c r="BE4353" i="67"/>
  <c r="BI4353" i="67"/>
  <c r="AW4354" i="67"/>
  <c r="BA4354" i="67"/>
  <c r="BE4354" i="67"/>
  <c r="BI4354" i="67"/>
  <c r="AW4355" i="67"/>
  <c r="BA4355" i="67"/>
  <c r="BE4355" i="67"/>
  <c r="BI4355" i="67"/>
  <c r="AW4356" i="67"/>
  <c r="BA4356" i="67"/>
  <c r="BE4356" i="67"/>
  <c r="BI4356" i="67"/>
  <c r="AW4357" i="67"/>
  <c r="BA4357" i="67"/>
  <c r="BE4357" i="67"/>
  <c r="BI4357" i="67"/>
  <c r="AW4358" i="67"/>
  <c r="BA4358" i="67"/>
  <c r="BE4358" i="67"/>
  <c r="BI4358" i="67"/>
  <c r="AW4359" i="67"/>
  <c r="BA4359" i="67"/>
  <c r="BE4359" i="67"/>
  <c r="BI4359" i="67"/>
  <c r="AW4360" i="67"/>
  <c r="BA4360" i="67"/>
  <c r="BE4360" i="67"/>
  <c r="BI4360" i="67"/>
  <c r="AW4361" i="67"/>
  <c r="BA4361" i="67"/>
  <c r="BE4361" i="67"/>
  <c r="BI4361" i="67"/>
  <c r="AW4362" i="67"/>
  <c r="BA4362" i="67"/>
  <c r="BE4362" i="67"/>
  <c r="BI4362" i="67"/>
  <c r="AW4363" i="67"/>
  <c r="BA4363" i="67"/>
  <c r="BE4363" i="67"/>
  <c r="BI4363" i="67"/>
  <c r="AW4364" i="67"/>
  <c r="BA4364" i="67"/>
  <c r="BE4364" i="67"/>
  <c r="BI4364" i="67"/>
  <c r="AW4365" i="67"/>
  <c r="BA4365" i="67"/>
  <c r="BE4365" i="67"/>
  <c r="BI4365" i="67"/>
  <c r="AW4366" i="67"/>
  <c r="BA4366" i="67"/>
  <c r="BE4366" i="67"/>
  <c r="BI4366" i="67"/>
  <c r="AW4367" i="67"/>
  <c r="BA4367" i="67"/>
  <c r="BE4367" i="67"/>
  <c r="BI4367" i="67"/>
  <c r="AW4368" i="67"/>
  <c r="BA4368" i="67"/>
  <c r="BE4368" i="67"/>
  <c r="BI4368" i="67"/>
  <c r="AW4369" i="67"/>
  <c r="BA4369" i="67"/>
  <c r="BE4369" i="67"/>
  <c r="BI4369" i="67"/>
  <c r="AW4370" i="67"/>
  <c r="BA4370" i="67"/>
  <c r="BE4370" i="67"/>
  <c r="BI4370" i="67"/>
  <c r="AW4371" i="67"/>
  <c r="BA4371" i="67"/>
  <c r="BE4371" i="67"/>
  <c r="BI4371" i="67"/>
  <c r="AW4372" i="67"/>
  <c r="BA4372" i="67"/>
  <c r="BE4372" i="67"/>
  <c r="BI4372" i="67"/>
  <c r="AW4373" i="67"/>
  <c r="BA4373" i="67"/>
  <c r="BE4373" i="67"/>
  <c r="BI4373" i="67"/>
  <c r="AW4374" i="67"/>
  <c r="BA4374" i="67"/>
  <c r="BE4374" i="67"/>
  <c r="BI4374" i="67"/>
  <c r="AW4375" i="67"/>
  <c r="BA4375" i="67"/>
  <c r="BE4375" i="67"/>
  <c r="BI4375" i="67"/>
  <c r="AW4376" i="67"/>
  <c r="BA4376" i="67"/>
  <c r="BE4376" i="67"/>
  <c r="BI4376" i="67"/>
  <c r="AW4377" i="67"/>
  <c r="BA4377" i="67"/>
  <c r="BE4377" i="67"/>
  <c r="BI4377" i="67"/>
  <c r="AW4378" i="67"/>
  <c r="BA4378" i="67"/>
  <c r="BE4378" i="67"/>
  <c r="BI4378" i="67"/>
  <c r="AW4379" i="67"/>
  <c r="BA4379" i="67"/>
  <c r="BE4379" i="67"/>
  <c r="BI4379" i="67"/>
  <c r="AW4380" i="67"/>
  <c r="BA4380" i="67"/>
  <c r="BE4380" i="67"/>
  <c r="BI4380" i="67"/>
  <c r="AW4381" i="67"/>
  <c r="BA4381" i="67"/>
  <c r="BE4381" i="67"/>
  <c r="BI4381" i="67"/>
  <c r="AW4382" i="67"/>
  <c r="BA4382" i="67"/>
  <c r="BE4382" i="67"/>
  <c r="BI4382" i="67"/>
  <c r="AW4383" i="67"/>
  <c r="BA4383" i="67"/>
  <c r="BE4383" i="67"/>
  <c r="BI4383" i="67"/>
  <c r="AW4384" i="67"/>
  <c r="BA4384" i="67"/>
  <c r="BE4384" i="67"/>
  <c r="BI4384" i="67"/>
  <c r="AW4385" i="67"/>
  <c r="BA4385" i="67"/>
  <c r="BE4385" i="67"/>
  <c r="BI4385" i="67"/>
  <c r="AW4386" i="67"/>
  <c r="BA4386" i="67"/>
  <c r="BE4386" i="67"/>
  <c r="BI4386" i="67"/>
  <c r="AW4387" i="67"/>
  <c r="BA4387" i="67"/>
  <c r="BE4387" i="67"/>
  <c r="BI4387" i="67"/>
  <c r="AW4388" i="67"/>
  <c r="BA4388" i="67"/>
  <c r="BE4388" i="67"/>
  <c r="BI4388" i="67"/>
  <c r="AW4389" i="67"/>
  <c r="BA4389" i="67"/>
  <c r="BE4389" i="67"/>
  <c r="BI4389" i="67"/>
  <c r="AW4390" i="67"/>
  <c r="BA4390" i="67"/>
  <c r="BE4390" i="67"/>
  <c r="BI4390" i="67"/>
  <c r="AW4391" i="67"/>
  <c r="BA4391" i="67"/>
  <c r="BE4391" i="67"/>
  <c r="BI4391" i="67"/>
  <c r="AW4392" i="67"/>
  <c r="BA4392" i="67"/>
  <c r="BE4392" i="67"/>
  <c r="BI4392" i="67"/>
  <c r="AW4393" i="67"/>
  <c r="BA4393" i="67"/>
  <c r="BE4393" i="67"/>
  <c r="BI4393" i="67"/>
  <c r="AW4394" i="67"/>
  <c r="BA4394" i="67"/>
  <c r="BE4394" i="67"/>
  <c r="BI4394" i="67"/>
  <c r="AW4395" i="67"/>
  <c r="BA4395" i="67"/>
  <c r="BE4395" i="67"/>
  <c r="BI4395" i="67"/>
  <c r="AW4396" i="67"/>
  <c r="BA4396" i="67"/>
  <c r="BE4396" i="67"/>
  <c r="BI4396" i="67"/>
  <c r="AW4397" i="67"/>
  <c r="BA4397" i="67"/>
  <c r="BE4397" i="67"/>
  <c r="BI4397" i="67"/>
  <c r="AW4398" i="67"/>
  <c r="BA4398" i="67"/>
  <c r="BE4398" i="67"/>
  <c r="BI4398" i="67"/>
  <c r="AW4399" i="67"/>
  <c r="BA4399" i="67"/>
  <c r="BE4399" i="67"/>
  <c r="BI4399" i="67"/>
  <c r="AW4400" i="67"/>
  <c r="BA4400" i="67"/>
  <c r="BE4400" i="67"/>
  <c r="BI4400" i="67"/>
  <c r="AW4401" i="67"/>
  <c r="BA4401" i="67"/>
  <c r="BE4401" i="67"/>
  <c r="BI4401" i="67"/>
  <c r="AW4402" i="67"/>
  <c r="BA4402" i="67"/>
  <c r="BE4402" i="67"/>
  <c r="BI4402" i="67"/>
  <c r="AW4403" i="67"/>
  <c r="BA4403" i="67"/>
  <c r="BE4403" i="67"/>
  <c r="BI4403" i="67"/>
  <c r="AW4404" i="67"/>
  <c r="BA4404" i="67"/>
  <c r="BE4404" i="67"/>
  <c r="BI4404" i="67"/>
  <c r="AW4405" i="67"/>
  <c r="BA4405" i="67"/>
  <c r="BE4405" i="67"/>
  <c r="BI4405" i="67"/>
  <c r="AW4406" i="67"/>
  <c r="BA4406" i="67"/>
  <c r="BE4406" i="67"/>
  <c r="BI4406" i="67"/>
  <c r="AW4407" i="67"/>
  <c r="BA4407" i="67"/>
  <c r="BE4407" i="67"/>
  <c r="BI4407" i="67"/>
  <c r="AW4408" i="67"/>
  <c r="BA4408" i="67"/>
  <c r="BE4408" i="67"/>
  <c r="BI4408" i="67"/>
  <c r="AW4409" i="67"/>
  <c r="BA4409" i="67"/>
  <c r="BE4409" i="67"/>
  <c r="BI4409" i="67"/>
  <c r="AW4410" i="67"/>
  <c r="BA4410" i="67"/>
  <c r="BE4410" i="67"/>
  <c r="BI4410" i="67"/>
  <c r="AW4411" i="67"/>
  <c r="BA4411" i="67"/>
  <c r="BE4411" i="67"/>
  <c r="BI4411" i="67"/>
  <c r="AW4412" i="67"/>
  <c r="BA4412" i="67"/>
  <c r="BE4412" i="67"/>
  <c r="BI4412" i="67"/>
  <c r="AW4413" i="67"/>
  <c r="BA4413" i="67"/>
  <c r="BE4413" i="67"/>
  <c r="BI4413" i="67"/>
  <c r="AW4414" i="67"/>
  <c r="BA4414" i="67"/>
  <c r="BE4414" i="67"/>
  <c r="BI4414" i="67"/>
  <c r="AW4415" i="67"/>
  <c r="BA4415" i="67"/>
  <c r="BE4415" i="67"/>
  <c r="BI4415" i="67"/>
  <c r="AW4416" i="67"/>
  <c r="BA4416" i="67"/>
  <c r="BE4416" i="67"/>
  <c r="BI4416" i="67"/>
  <c r="AW4417" i="67"/>
  <c r="BA4417" i="67"/>
  <c r="BE4417" i="67"/>
  <c r="BI4417" i="67"/>
  <c r="AW4418" i="67"/>
  <c r="BA4418" i="67"/>
  <c r="BE4418" i="67"/>
  <c r="BI4418" i="67"/>
  <c r="AW4419" i="67"/>
  <c r="BA4419" i="67"/>
  <c r="BE4419" i="67"/>
  <c r="BI4419" i="67"/>
  <c r="AW4420" i="67"/>
  <c r="BA4420" i="67"/>
  <c r="BE4420" i="67"/>
  <c r="BI4420" i="67"/>
  <c r="AW4421" i="67"/>
  <c r="BA4421" i="67"/>
  <c r="BE4421" i="67"/>
  <c r="BI4421" i="67"/>
  <c r="AW4422" i="67"/>
  <c r="BA4422" i="67"/>
  <c r="BE4422" i="67"/>
  <c r="BI4422" i="67"/>
  <c r="AW4423" i="67"/>
  <c r="BA4423" i="67"/>
  <c r="BE4423" i="67"/>
  <c r="BI4423" i="67"/>
  <c r="AW4424" i="67"/>
  <c r="BA4424" i="67"/>
  <c r="BE4424" i="67"/>
  <c r="BI4424" i="67"/>
  <c r="AW4425" i="67"/>
  <c r="BA4425" i="67"/>
  <c r="BE4425" i="67"/>
  <c r="BI4425" i="67"/>
  <c r="AW4426" i="67"/>
  <c r="BA4426" i="67"/>
  <c r="BE4426" i="67"/>
  <c r="BI4426" i="67"/>
  <c r="AW4427" i="67"/>
  <c r="BA4427" i="67"/>
  <c r="BE4427" i="67"/>
  <c r="BI4427" i="67"/>
  <c r="AW4428" i="67"/>
  <c r="BA4428" i="67"/>
  <c r="BE4428" i="67"/>
  <c r="BI4428" i="67"/>
  <c r="AW4429" i="67"/>
  <c r="BA4429" i="67"/>
  <c r="BE4429" i="67"/>
  <c r="BI4429" i="67"/>
  <c r="AW4430" i="67"/>
  <c r="BA4430" i="67"/>
  <c r="BE4430" i="67"/>
  <c r="BI4430" i="67"/>
  <c r="AW4431" i="67"/>
  <c r="BA4431" i="67"/>
  <c r="BE4431" i="67"/>
  <c r="BI4431" i="67"/>
  <c r="AW4432" i="67"/>
  <c r="BA4432" i="67"/>
  <c r="BE4432" i="67"/>
  <c r="BI4432" i="67"/>
  <c r="AW4433" i="67"/>
  <c r="BA4433" i="67"/>
  <c r="BE4433" i="67"/>
  <c r="BI4433" i="67"/>
  <c r="AW4434" i="67"/>
  <c r="BA4434" i="67"/>
  <c r="BE4434" i="67"/>
  <c r="BI4434" i="67"/>
  <c r="AW4435" i="67"/>
  <c r="BA4435" i="67"/>
  <c r="BE4435" i="67"/>
  <c r="BI4435" i="67"/>
  <c r="AW4436" i="67"/>
  <c r="BA4436" i="67"/>
  <c r="BE4436" i="67"/>
  <c r="BI4436" i="67"/>
  <c r="AW4437" i="67"/>
  <c r="BA4437" i="67"/>
  <c r="BE4437" i="67"/>
  <c r="BI4437" i="67"/>
  <c r="AW4438" i="67"/>
  <c r="BA4438" i="67"/>
  <c r="BE4438" i="67"/>
  <c r="BI4438" i="67"/>
  <c r="AW4439" i="67"/>
  <c r="BA4439" i="67"/>
  <c r="BE4439" i="67"/>
  <c r="BI4439" i="67"/>
  <c r="AW4440" i="67"/>
  <c r="BA4440" i="67"/>
  <c r="BE4440" i="67"/>
  <c r="BI4440" i="67"/>
  <c r="AW4441" i="67"/>
  <c r="BA4441" i="67"/>
  <c r="BE4441" i="67"/>
  <c r="BI4441" i="67"/>
  <c r="AW4442" i="67"/>
  <c r="BA4442" i="67"/>
  <c r="BE4442" i="67"/>
  <c r="BI4442" i="67"/>
  <c r="AW4443" i="67"/>
  <c r="BA4443" i="67"/>
  <c r="BE4443" i="67"/>
  <c r="BI4443" i="67"/>
  <c r="AW4444" i="67"/>
  <c r="BA4444" i="67"/>
  <c r="BE4444" i="67"/>
  <c r="BI4444" i="67"/>
  <c r="AW4445" i="67"/>
  <c r="BA4445" i="67"/>
  <c r="BE4445" i="67"/>
  <c r="BI4445" i="67"/>
  <c r="AW4446" i="67"/>
  <c r="BA4446" i="67"/>
  <c r="BE4446" i="67"/>
  <c r="BI4446" i="67"/>
  <c r="AW4447" i="67"/>
  <c r="BA4447" i="67"/>
  <c r="BE4447" i="67"/>
  <c r="BI4447" i="67"/>
  <c r="AW4448" i="67"/>
  <c r="BA4448" i="67"/>
  <c r="BE4448" i="67"/>
  <c r="BI4448" i="67"/>
  <c r="AW4449" i="67"/>
  <c r="BA4449" i="67"/>
  <c r="BE4449" i="67"/>
  <c r="BI4449" i="67"/>
  <c r="AW4450" i="67"/>
  <c r="BA4450" i="67"/>
  <c r="BE4450" i="67"/>
  <c r="BI4450" i="67"/>
  <c r="AW4451" i="67"/>
  <c r="BA4451" i="67"/>
  <c r="BE4451" i="67"/>
  <c r="BI4451" i="67"/>
  <c r="AW4452" i="67"/>
  <c r="BA4452" i="67"/>
  <c r="BE4452" i="67"/>
  <c r="BI4452" i="67"/>
  <c r="AW4453" i="67"/>
  <c r="BA4453" i="67"/>
  <c r="BE4453" i="67"/>
  <c r="BI4453" i="67"/>
  <c r="AW4454" i="67"/>
  <c r="BA4454" i="67"/>
  <c r="BE4454" i="67"/>
  <c r="BI4454" i="67"/>
  <c r="AW4455" i="67"/>
  <c r="BA4455" i="67"/>
  <c r="BE4455" i="67"/>
  <c r="BI4455" i="67"/>
  <c r="AW4456" i="67"/>
  <c r="BA4456" i="67"/>
  <c r="BE4456" i="67"/>
  <c r="BI4456" i="67"/>
  <c r="AW4457" i="67"/>
  <c r="BA4457" i="67"/>
  <c r="BE4457" i="67"/>
  <c r="BI4457" i="67"/>
  <c r="AW4458" i="67"/>
  <c r="BA4458" i="67"/>
  <c r="BE4458" i="67"/>
  <c r="BI4458" i="67"/>
  <c r="AW4459" i="67"/>
  <c r="BA4459" i="67"/>
  <c r="BE4459" i="67"/>
  <c r="BI4459" i="67"/>
  <c r="AW4460" i="67"/>
  <c r="BA4460" i="67"/>
  <c r="BE4460" i="67"/>
  <c r="BI4460" i="67"/>
  <c r="AW4461" i="67"/>
  <c r="BA4461" i="67"/>
  <c r="BE4461" i="67"/>
  <c r="BI4461" i="67"/>
  <c r="AW4462" i="67"/>
  <c r="BA4462" i="67"/>
  <c r="BE4462" i="67"/>
  <c r="BI4462" i="67"/>
  <c r="AW4463" i="67"/>
  <c r="BA4463" i="67"/>
  <c r="BE4463" i="67"/>
  <c r="BI4463" i="67"/>
  <c r="AW4464" i="67"/>
  <c r="BA4464" i="67"/>
  <c r="BE4464" i="67"/>
  <c r="BI4464" i="67"/>
  <c r="AW4465" i="67"/>
  <c r="BA4465" i="67"/>
  <c r="BE4465" i="67"/>
  <c r="BI4465" i="67"/>
  <c r="AW4466" i="67"/>
  <c r="BA4466" i="67"/>
  <c r="BE4466" i="67"/>
  <c r="BI4466" i="67"/>
  <c r="AW4467" i="67"/>
  <c r="BA4467" i="67"/>
  <c r="BE4467" i="67"/>
  <c r="BI4467" i="67"/>
  <c r="AW4468" i="67"/>
  <c r="BA4468" i="67"/>
  <c r="BE4468" i="67"/>
  <c r="BI4468" i="67"/>
  <c r="AW4469" i="67"/>
  <c r="BA4469" i="67"/>
  <c r="BE4469" i="67"/>
  <c r="BI4469" i="67"/>
  <c r="AW4470" i="67"/>
  <c r="BA4470" i="67"/>
  <c r="BE4470" i="67"/>
  <c r="BI4470" i="67"/>
  <c r="AW4471" i="67"/>
  <c r="BA4471" i="67"/>
  <c r="BE4471" i="67"/>
  <c r="BI4471" i="67"/>
  <c r="AW4472" i="67"/>
  <c r="BA4472" i="67"/>
  <c r="BE4472" i="67"/>
  <c r="BI4472" i="67"/>
  <c r="AW4473" i="67"/>
  <c r="BA4473" i="67"/>
  <c r="BE4473" i="67"/>
  <c r="BI4473" i="67"/>
  <c r="AW4474" i="67"/>
  <c r="BA4474" i="67"/>
  <c r="BE4474" i="67"/>
  <c r="BI4474" i="67"/>
  <c r="AW4475" i="67"/>
  <c r="BA4475" i="67"/>
  <c r="BE4475" i="67"/>
  <c r="BI4475" i="67"/>
  <c r="AW4476" i="67"/>
  <c r="BA4476" i="67"/>
  <c r="BE4476" i="67"/>
  <c r="BI4476" i="67"/>
  <c r="AW4477" i="67"/>
  <c r="BA4477" i="67"/>
  <c r="BE4477" i="67"/>
  <c r="BI4477" i="67"/>
  <c r="AW4478" i="67"/>
  <c r="BA4478" i="67"/>
  <c r="BE4478" i="67"/>
  <c r="BI4478" i="67"/>
  <c r="AW4479" i="67"/>
  <c r="BA4479" i="67"/>
  <c r="BE4479" i="67"/>
  <c r="BI4479" i="67"/>
  <c r="AW4480" i="67"/>
  <c r="BA4480" i="67"/>
  <c r="BE4480" i="67"/>
  <c r="BI4480" i="67"/>
  <c r="AW4481" i="67"/>
  <c r="BA4481" i="67"/>
  <c r="BE4481" i="67"/>
  <c r="BI4481" i="67"/>
  <c r="AW4482" i="67"/>
  <c r="BA4482" i="67"/>
  <c r="BE4482" i="67"/>
  <c r="BI4482" i="67"/>
  <c r="AW4483" i="67"/>
  <c r="BA4483" i="67"/>
  <c r="BE4483" i="67"/>
  <c r="BI4483" i="67"/>
  <c r="AW4484" i="67"/>
  <c r="BA4484" i="67"/>
  <c r="BE4484" i="67"/>
  <c r="BI4484" i="67"/>
  <c r="AW4485" i="67"/>
  <c r="BA4485" i="67"/>
  <c r="BE4485" i="67"/>
  <c r="BI4485" i="67"/>
  <c r="AW4486" i="67"/>
  <c r="BA4486" i="67"/>
  <c r="BE4486" i="67"/>
  <c r="BI4486" i="67"/>
  <c r="AW4487" i="67"/>
  <c r="BA4487" i="67"/>
  <c r="BE4487" i="67"/>
  <c r="BI4487" i="67"/>
  <c r="AW4488" i="67"/>
  <c r="BA4488" i="67"/>
  <c r="BE4488" i="67"/>
  <c r="BI4488" i="67"/>
  <c r="AW4489" i="67"/>
  <c r="BA4489" i="67"/>
  <c r="BE4489" i="67"/>
  <c r="BI4489" i="67"/>
  <c r="AW4490" i="67"/>
  <c r="BA4490" i="67"/>
  <c r="BE4490" i="67"/>
  <c r="BI4490" i="67"/>
  <c r="AW4491" i="67"/>
  <c r="BA4491" i="67"/>
  <c r="BE4491" i="67"/>
  <c r="BI4491" i="67"/>
  <c r="AW4492" i="67"/>
  <c r="BA4492" i="67"/>
  <c r="BE4492" i="67"/>
  <c r="BI4492" i="67"/>
  <c r="AW4493" i="67"/>
  <c r="BA4493" i="67"/>
  <c r="BE4493" i="67"/>
  <c r="BI4493" i="67"/>
  <c r="AW4494" i="67"/>
  <c r="BA4494" i="67"/>
  <c r="BE4494" i="67"/>
  <c r="BI4494" i="67"/>
  <c r="AW4495" i="67"/>
  <c r="BA4495" i="67"/>
  <c r="BE4495" i="67"/>
  <c r="BI4495" i="67"/>
  <c r="AW4496" i="67"/>
  <c r="BA4496" i="67"/>
  <c r="BE4496" i="67"/>
  <c r="BI4496" i="67"/>
  <c r="AW4497" i="67"/>
  <c r="BA4497" i="67"/>
  <c r="BE4497" i="67"/>
  <c r="BI4497" i="67"/>
  <c r="AW4498" i="67"/>
  <c r="BA4498" i="67"/>
  <c r="BE4498" i="67"/>
  <c r="BI4498" i="67"/>
  <c r="AW4499" i="67"/>
  <c r="BA4499" i="67"/>
  <c r="BE4499" i="67"/>
  <c r="BI4499" i="67"/>
  <c r="AW4500" i="67"/>
  <c r="BA4500" i="67"/>
  <c r="BE4500" i="67"/>
  <c r="BI4500" i="67"/>
  <c r="AW4501" i="67"/>
  <c r="BA4501" i="67"/>
  <c r="BE4501" i="67"/>
  <c r="BI4501" i="67"/>
  <c r="AW4502" i="67"/>
  <c r="BA4502" i="67"/>
  <c r="BE4502" i="67"/>
  <c r="BI4502" i="67"/>
  <c r="AW4503" i="67"/>
  <c r="BA4503" i="67"/>
  <c r="BE4503" i="67"/>
  <c r="BI4503" i="67"/>
  <c r="AW4504" i="67"/>
  <c r="BA4504" i="67"/>
  <c r="BE4504" i="67"/>
  <c r="BI4504" i="67"/>
  <c r="AW4505" i="67"/>
  <c r="BA4505" i="67"/>
  <c r="BE4505" i="67"/>
  <c r="BI4505" i="67"/>
  <c r="AW4506" i="67"/>
  <c r="BA4506" i="67"/>
  <c r="BE4506" i="67"/>
  <c r="BI4506" i="67"/>
  <c r="AW4507" i="67"/>
  <c r="BA4507" i="67"/>
  <c r="BE4507" i="67"/>
  <c r="BI4507" i="67"/>
  <c r="AW4508" i="67"/>
  <c r="BA4508" i="67"/>
  <c r="BE4508" i="67"/>
  <c r="BI4508" i="67"/>
  <c r="AW4509" i="67"/>
  <c r="BA4509" i="67"/>
  <c r="BE4509" i="67"/>
  <c r="BI4509" i="67"/>
  <c r="AW4510" i="67"/>
  <c r="BA4510" i="67"/>
  <c r="BE4510" i="67"/>
  <c r="BI4510" i="67"/>
  <c r="AW4511" i="67"/>
  <c r="BA4511" i="67"/>
  <c r="BE4511" i="67"/>
  <c r="BI4511" i="67"/>
  <c r="AW4512" i="67"/>
  <c r="BA4512" i="67"/>
  <c r="BE4512" i="67"/>
  <c r="BI4512" i="67"/>
  <c r="AW4513" i="67"/>
  <c r="BA4513" i="67"/>
  <c r="BE4513" i="67"/>
  <c r="BI4513" i="67"/>
  <c r="AW4514" i="67"/>
  <c r="BA4514" i="67"/>
  <c r="BE4514" i="67"/>
  <c r="BI4514" i="67"/>
  <c r="AW4515" i="67"/>
  <c r="BA4515" i="67"/>
  <c r="BE4515" i="67"/>
  <c r="BI4515" i="67"/>
  <c r="AW4516" i="67"/>
  <c r="BA4516" i="67"/>
  <c r="BE4516" i="67"/>
  <c r="BI4516" i="67"/>
  <c r="AW4517" i="67"/>
  <c r="BA4517" i="67"/>
  <c r="BE4517" i="67"/>
  <c r="BI4517" i="67"/>
  <c r="AW4518" i="67"/>
  <c r="BA4518" i="67"/>
  <c r="BE4518" i="67"/>
  <c r="BI4518" i="67"/>
  <c r="AW4519" i="67"/>
  <c r="BA4519" i="67"/>
  <c r="BE4519" i="67"/>
  <c r="BI4519" i="67"/>
  <c r="AW4520" i="67"/>
  <c r="BA4520" i="67"/>
  <c r="BE4520" i="67"/>
  <c r="BI4520" i="67"/>
  <c r="AW4521" i="67"/>
  <c r="BA4521" i="67"/>
  <c r="BE4521" i="67"/>
  <c r="BI4521" i="67"/>
  <c r="AW4522" i="67"/>
  <c r="BA4522" i="67"/>
  <c r="BE4522" i="67"/>
  <c r="BI4522" i="67"/>
  <c r="AW4523" i="67"/>
  <c r="BA4523" i="67"/>
  <c r="BE4523" i="67"/>
  <c r="BI4523" i="67"/>
  <c r="AW4524" i="67"/>
  <c r="BA4524" i="67"/>
  <c r="BE4524" i="67"/>
  <c r="BI4524" i="67"/>
  <c r="AW4525" i="67"/>
  <c r="BA4525" i="67"/>
  <c r="BE4525" i="67"/>
  <c r="BI4525" i="67"/>
  <c r="AW4526" i="67"/>
  <c r="BA4526" i="67"/>
  <c r="BE4526" i="67"/>
  <c r="BI4526" i="67"/>
  <c r="AW4527" i="67"/>
  <c r="BA4527" i="67"/>
  <c r="BE4527" i="67"/>
  <c r="BI4527" i="67"/>
  <c r="AW4528" i="67"/>
  <c r="BA4528" i="67"/>
  <c r="BE4528" i="67"/>
  <c r="BI4528" i="67"/>
  <c r="AW4529" i="67"/>
  <c r="BA4529" i="67"/>
  <c r="BE4529" i="67"/>
  <c r="BI4529" i="67"/>
  <c r="AW4530" i="67"/>
  <c r="BA4530" i="67"/>
  <c r="BE4530" i="67"/>
  <c r="BI4530" i="67"/>
  <c r="AW4531" i="67"/>
  <c r="BA4531" i="67"/>
  <c r="BE4531" i="67"/>
  <c r="BI4531" i="67"/>
  <c r="AW4532" i="67"/>
  <c r="BA4532" i="67"/>
  <c r="BE4532" i="67"/>
  <c r="BI4532" i="67"/>
  <c r="AW4533" i="67"/>
  <c r="BA4533" i="67"/>
  <c r="BE4533" i="67"/>
  <c r="BI4533" i="67"/>
  <c r="AW4534" i="67"/>
  <c r="BA4534" i="67"/>
  <c r="BE4534" i="67"/>
  <c r="BI4534" i="67"/>
  <c r="AW4535" i="67"/>
  <c r="BA4535" i="67"/>
  <c r="BE4535" i="67"/>
  <c r="BI4535" i="67"/>
  <c r="AW4536" i="67"/>
  <c r="BA4536" i="67"/>
  <c r="BE4536" i="67"/>
  <c r="BI4536" i="67"/>
  <c r="AW4537" i="67"/>
  <c r="BA4537" i="67"/>
  <c r="BE4537" i="67"/>
  <c r="BI4537" i="67"/>
  <c r="AW4538" i="67"/>
  <c r="BA4538" i="67"/>
  <c r="BE4538" i="67"/>
  <c r="BI4538" i="67"/>
  <c r="AW4539" i="67"/>
  <c r="BA4539" i="67"/>
  <c r="BE4539" i="67"/>
  <c r="BI4539" i="67"/>
  <c r="AW4540" i="67"/>
  <c r="BA4540" i="67"/>
  <c r="BE4540" i="67"/>
  <c r="BI4540" i="67"/>
  <c r="AW4541" i="67"/>
  <c r="BA4541" i="67"/>
  <c r="BE4541" i="67"/>
  <c r="BI4541" i="67"/>
  <c r="AW4542" i="67"/>
  <c r="BA4542" i="67"/>
  <c r="BE4542" i="67"/>
  <c r="BI4542" i="67"/>
  <c r="AW4543" i="67"/>
  <c r="BA4543" i="67"/>
  <c r="BE4543" i="67"/>
  <c r="BI4543" i="67"/>
  <c r="AW4544" i="67"/>
  <c r="BA4544" i="67"/>
  <c r="BE4544" i="67"/>
  <c r="BI4544" i="67"/>
  <c r="AW4545" i="67"/>
  <c r="BA4545" i="67"/>
  <c r="BE4545" i="67"/>
  <c r="BI4545" i="67"/>
  <c r="AW4546" i="67"/>
  <c r="BA4546" i="67"/>
  <c r="BE4546" i="67"/>
  <c r="BI4546" i="67"/>
  <c r="AW4547" i="67"/>
  <c r="BA4547" i="67"/>
  <c r="BE4547" i="67"/>
  <c r="BI4547" i="67"/>
  <c r="AW4548" i="67"/>
  <c r="BA4548" i="67"/>
  <c r="BE4548" i="67"/>
  <c r="BI4548" i="67"/>
  <c r="AW4549" i="67"/>
  <c r="BA4549" i="67"/>
  <c r="BE4549" i="67"/>
  <c r="BI4549" i="67"/>
  <c r="AW4550" i="67"/>
  <c r="BA4550" i="67"/>
  <c r="BE4550" i="67"/>
  <c r="BI4550" i="67"/>
  <c r="AW4551" i="67"/>
  <c r="BA4551" i="67"/>
  <c r="BE4551" i="67"/>
  <c r="BI4551" i="67"/>
  <c r="AW4552" i="67"/>
  <c r="BA4552" i="67"/>
  <c r="BE4552" i="67"/>
  <c r="BI4552" i="67"/>
  <c r="AW4553" i="67"/>
  <c r="BA4553" i="67"/>
  <c r="BE4553" i="67"/>
  <c r="BI4553" i="67"/>
  <c r="AW4554" i="67"/>
  <c r="BA4554" i="67"/>
  <c r="BE4554" i="67"/>
  <c r="BI4554" i="67"/>
  <c r="AW4555" i="67"/>
  <c r="BA4555" i="67"/>
  <c r="BE4555" i="67"/>
  <c r="BI4555" i="67"/>
  <c r="AW4556" i="67"/>
  <c r="BA4556" i="67"/>
  <c r="BE4556" i="67"/>
  <c r="BI4556" i="67"/>
  <c r="AW4557" i="67"/>
  <c r="BA4557" i="67"/>
  <c r="BE4557" i="67"/>
  <c r="BI4557" i="67"/>
  <c r="AW4558" i="67"/>
  <c r="BA4558" i="67"/>
  <c r="BE4558" i="67"/>
  <c r="BI4558" i="67"/>
  <c r="AW4559" i="67"/>
  <c r="BA4559" i="67"/>
  <c r="BE4559" i="67"/>
  <c r="BI4559" i="67"/>
  <c r="AW4560" i="67"/>
  <c r="BA4560" i="67"/>
  <c r="BE4560" i="67"/>
  <c r="BI4560" i="67"/>
  <c r="AW4561" i="67"/>
  <c r="BA4561" i="67"/>
  <c r="BE4561" i="67"/>
  <c r="BI4561" i="67"/>
  <c r="AW4562" i="67"/>
  <c r="BA4562" i="67"/>
  <c r="BE4562" i="67"/>
  <c r="BI4562" i="67"/>
  <c r="AW4563" i="67"/>
  <c r="BA4563" i="67"/>
  <c r="BE4563" i="67"/>
  <c r="BI4563" i="67"/>
  <c r="AW4564" i="67"/>
  <c r="BA4564" i="67"/>
  <c r="BE4564" i="67"/>
  <c r="BI4564" i="67"/>
  <c r="AW4565" i="67"/>
  <c r="BA4565" i="67"/>
  <c r="BE4565" i="67"/>
  <c r="BI4565" i="67"/>
  <c r="AW4566" i="67"/>
  <c r="BA4566" i="67"/>
  <c r="BE4566" i="67"/>
  <c r="BI4566" i="67"/>
  <c r="AW4567" i="67"/>
  <c r="BA4567" i="67"/>
  <c r="BE4567" i="67"/>
  <c r="BI4567" i="67"/>
  <c r="AW4568" i="67"/>
  <c r="BA4568" i="67"/>
  <c r="BE4568" i="67"/>
  <c r="BI4568" i="67"/>
  <c r="AW4569" i="67"/>
  <c r="BA4569" i="67"/>
  <c r="BE4569" i="67"/>
  <c r="BI4569" i="67"/>
  <c r="AW4570" i="67"/>
  <c r="BA4570" i="67"/>
  <c r="BE4570" i="67"/>
  <c r="BI4570" i="67"/>
  <c r="AW4571" i="67"/>
  <c r="BA4571" i="67"/>
  <c r="BE4571" i="67"/>
  <c r="BI4571" i="67"/>
  <c r="AW4572" i="67"/>
  <c r="BA4572" i="67"/>
  <c r="BE4572" i="67"/>
  <c r="BI4572" i="67"/>
  <c r="AW4573" i="67"/>
  <c r="BA4573" i="67"/>
  <c r="BE4573" i="67"/>
  <c r="BI4573" i="67"/>
  <c r="AW4574" i="67"/>
  <c r="BA4574" i="67"/>
  <c r="BE4574" i="67"/>
  <c r="BI4574" i="67"/>
  <c r="AW4575" i="67"/>
  <c r="BA4575" i="67"/>
  <c r="BE4575" i="67"/>
  <c r="BI4575" i="67"/>
  <c r="AW4576" i="67"/>
  <c r="BA4576" i="67"/>
  <c r="BE4576" i="67"/>
  <c r="BI4576" i="67"/>
  <c r="AW4577" i="67"/>
  <c r="BA4577" i="67"/>
  <c r="BE4577" i="67"/>
  <c r="BI4577" i="67"/>
  <c r="AW4578" i="67"/>
  <c r="BA4578" i="67"/>
  <c r="BE4578" i="67"/>
  <c r="BI4578" i="67"/>
  <c r="AW4579" i="67"/>
  <c r="BA4579" i="67"/>
  <c r="BE4579" i="67"/>
  <c r="BI4579" i="67"/>
  <c r="AW4580" i="67"/>
  <c r="BA4580" i="67"/>
  <c r="BE4580" i="67"/>
  <c r="BI4580" i="67"/>
  <c r="AW4581" i="67"/>
  <c r="BA4581" i="67"/>
  <c r="BE4581" i="67"/>
  <c r="BI4581" i="67"/>
  <c r="AW4582" i="67"/>
  <c r="BA4582" i="67"/>
  <c r="BE4582" i="67"/>
  <c r="BI4582" i="67"/>
  <c r="AW4583" i="67"/>
  <c r="BA4583" i="67"/>
  <c r="BE4583" i="67"/>
  <c r="BI4583" i="67"/>
  <c r="AW4584" i="67"/>
  <c r="BA4584" i="67"/>
  <c r="BE4584" i="67"/>
  <c r="BI4584" i="67"/>
  <c r="AW4585" i="67"/>
  <c r="BA4585" i="67"/>
  <c r="BE4585" i="67"/>
  <c r="BI4585" i="67"/>
  <c r="AW4586" i="67"/>
  <c r="BA4586" i="67"/>
  <c r="BE4586" i="67"/>
  <c r="BI4586" i="67"/>
  <c r="AW4587" i="67"/>
  <c r="BA4587" i="67"/>
  <c r="BE4587" i="67"/>
  <c r="BI4587" i="67"/>
  <c r="AW4588" i="67"/>
  <c r="BA4588" i="67"/>
  <c r="BE4588" i="67"/>
  <c r="BI4588" i="67"/>
  <c r="AW4589" i="67"/>
  <c r="BA4589" i="67"/>
  <c r="BE4589" i="67"/>
  <c r="BI4589" i="67"/>
  <c r="AW4590" i="67"/>
  <c r="BA4590" i="67"/>
  <c r="BE4590" i="67"/>
  <c r="BI4590" i="67"/>
  <c r="AW4591" i="67"/>
  <c r="BA4591" i="67"/>
  <c r="BE4591" i="67"/>
  <c r="BI4591" i="67"/>
  <c r="AW4592" i="67"/>
  <c r="BA4592" i="67"/>
  <c r="BE4592" i="67"/>
  <c r="BI4592" i="67"/>
  <c r="AW4593" i="67"/>
  <c r="BA4593" i="67"/>
  <c r="BE4593" i="67"/>
  <c r="BI4593" i="67"/>
  <c r="AW4594" i="67"/>
  <c r="BA4594" i="67"/>
  <c r="BE4594" i="67"/>
  <c r="BI4594" i="67"/>
  <c r="AW4595" i="67"/>
  <c r="BA4595" i="67"/>
  <c r="BE4595" i="67"/>
  <c r="BI4595" i="67"/>
  <c r="AW4596" i="67"/>
  <c r="BA4596" i="67"/>
  <c r="BE4596" i="67"/>
  <c r="BI4596" i="67"/>
  <c r="AW4597" i="67"/>
  <c r="BA4597" i="67"/>
  <c r="BE4597" i="67"/>
  <c r="BI4597" i="67"/>
  <c r="AW4598" i="67"/>
  <c r="BA4598" i="67"/>
  <c r="BE4598" i="67"/>
  <c r="BI4598" i="67"/>
  <c r="AW4599" i="67"/>
  <c r="BA4599" i="67"/>
  <c r="BE4599" i="67"/>
  <c r="BI4599" i="67"/>
  <c r="AW4600" i="67"/>
  <c r="BA4600" i="67"/>
  <c r="BE4600" i="67"/>
  <c r="BI4600" i="67"/>
  <c r="AW4601" i="67"/>
  <c r="BA4601" i="67"/>
  <c r="BE4601" i="67"/>
  <c r="BI4601" i="67"/>
  <c r="AW4602" i="67"/>
  <c r="BA4602" i="67"/>
  <c r="BE4602" i="67"/>
  <c r="BI4602" i="67"/>
  <c r="AW4603" i="67"/>
  <c r="BA4603" i="67"/>
  <c r="BE4603" i="67"/>
  <c r="BI4603" i="67"/>
  <c r="AW4604" i="67"/>
  <c r="BA4604" i="67"/>
  <c r="BE4604" i="67"/>
  <c r="BI4604" i="67"/>
  <c r="AW4605" i="67"/>
  <c r="BA4605" i="67"/>
  <c r="BE4605" i="67"/>
  <c r="BI4605" i="67"/>
  <c r="AW4606" i="67"/>
  <c r="BA4606" i="67"/>
  <c r="BE4606" i="67"/>
  <c r="BI4606" i="67"/>
  <c r="AW4607" i="67"/>
  <c r="BA4607" i="67"/>
  <c r="BE4607" i="67"/>
  <c r="BI4607" i="67"/>
  <c r="AW4608" i="67"/>
  <c r="BA4608" i="67"/>
  <c r="BE4608" i="67"/>
  <c r="BI4608" i="67"/>
  <c r="AW4609" i="67"/>
  <c r="BA4609" i="67"/>
  <c r="BE4609" i="67"/>
  <c r="BI4609" i="67"/>
  <c r="AW4610" i="67"/>
  <c r="BA4610" i="67"/>
  <c r="BE4610" i="67"/>
  <c r="BI4610" i="67"/>
  <c r="AW4611" i="67"/>
  <c r="BA4611" i="67"/>
  <c r="BE4611" i="67"/>
  <c r="BI4611" i="67"/>
  <c r="AW4612" i="67"/>
  <c r="BA4612" i="67"/>
  <c r="BE4612" i="67"/>
  <c r="BI4612" i="67"/>
  <c r="AW4613" i="67"/>
  <c r="BA4613" i="67"/>
  <c r="BE4613" i="67"/>
  <c r="BI4613" i="67"/>
  <c r="AW4614" i="67"/>
  <c r="BA4614" i="67"/>
  <c r="BE4614" i="67"/>
  <c r="BI4614" i="67"/>
  <c r="AW4615" i="67"/>
  <c r="BA4615" i="67"/>
  <c r="BE4615" i="67"/>
  <c r="BI4615" i="67"/>
  <c r="AW4616" i="67"/>
  <c r="BA4616" i="67"/>
  <c r="BE4616" i="67"/>
  <c r="BI4616" i="67"/>
  <c r="AW4617" i="67"/>
  <c r="BA4617" i="67"/>
  <c r="BE4617" i="67"/>
  <c r="BI4617" i="67"/>
  <c r="AW4618" i="67"/>
  <c r="BA4618" i="67"/>
  <c r="BE4618" i="67"/>
  <c r="BI4618" i="67"/>
  <c r="AW4619" i="67"/>
  <c r="BA4619" i="67"/>
  <c r="BE4619" i="67"/>
  <c r="BI4619" i="67"/>
  <c r="AW4620" i="67"/>
  <c r="BA4620" i="67"/>
  <c r="BE4620" i="67"/>
  <c r="BI4620" i="67"/>
  <c r="AW4621" i="67"/>
  <c r="BA4621" i="67"/>
  <c r="BE4621" i="67"/>
  <c r="BI4621" i="67"/>
  <c r="AW4622" i="67"/>
  <c r="BA4622" i="67"/>
  <c r="BE4622" i="67"/>
  <c r="BI4622" i="67"/>
  <c r="AW4623" i="67"/>
  <c r="BA4623" i="67"/>
  <c r="BE4623" i="67"/>
  <c r="BI4623" i="67"/>
  <c r="AW4624" i="67"/>
  <c r="BA4624" i="67"/>
  <c r="BE4624" i="67"/>
  <c r="BI4624" i="67"/>
  <c r="AW4625" i="67"/>
  <c r="BA4625" i="67"/>
  <c r="BE4625" i="67"/>
  <c r="BI4625" i="67"/>
  <c r="AW4626" i="67"/>
  <c r="BA4626" i="67"/>
  <c r="BE4626" i="67"/>
  <c r="BI4626" i="67"/>
  <c r="AW4627" i="67"/>
  <c r="BA4627" i="67"/>
  <c r="BE4627" i="67"/>
  <c r="BI4627" i="67"/>
  <c r="AW4628" i="67"/>
  <c r="BA4628" i="67"/>
  <c r="BE4628" i="67"/>
  <c r="BI4628" i="67"/>
  <c r="AW4629" i="67"/>
  <c r="BA4629" i="67"/>
  <c r="BE4629" i="67"/>
  <c r="BI4629" i="67"/>
  <c r="AW4630" i="67"/>
  <c r="BA4630" i="67"/>
  <c r="BE4630" i="67"/>
  <c r="BI4630" i="67"/>
  <c r="AW4631" i="67"/>
  <c r="BA4631" i="67"/>
  <c r="BE4631" i="67"/>
  <c r="BI4631" i="67"/>
  <c r="AW4632" i="67"/>
  <c r="BA4632" i="67"/>
  <c r="BE4632" i="67"/>
  <c r="BI4632" i="67"/>
  <c r="AW4633" i="67"/>
  <c r="BA4633" i="67"/>
  <c r="BE4633" i="67"/>
  <c r="BI4633" i="67"/>
  <c r="AW4634" i="67"/>
  <c r="BA4634" i="67"/>
  <c r="BE4634" i="67"/>
  <c r="BI4634" i="67"/>
  <c r="AW4635" i="67"/>
  <c r="BA4635" i="67"/>
  <c r="BE4635" i="67"/>
  <c r="BI4635" i="67"/>
  <c r="AW4636" i="67"/>
  <c r="BA4636" i="67"/>
  <c r="BE4636" i="67"/>
  <c r="BI4636" i="67"/>
  <c r="AW4637" i="67"/>
  <c r="BA4637" i="67"/>
  <c r="BE4637" i="67"/>
  <c r="BI4637" i="67"/>
  <c r="AW4638" i="67"/>
  <c r="BA4638" i="67"/>
  <c r="BE4638" i="67"/>
  <c r="BI4638" i="67"/>
  <c r="AW4639" i="67"/>
  <c r="BA4639" i="67"/>
  <c r="BE4639" i="67"/>
  <c r="BI4639" i="67"/>
  <c r="AW4640" i="67"/>
  <c r="BA4640" i="67"/>
  <c r="BE4640" i="67"/>
  <c r="BI4640" i="67"/>
  <c r="AW4641" i="67"/>
  <c r="BA4641" i="67"/>
  <c r="BE4641" i="67"/>
  <c r="BI4641" i="67"/>
  <c r="AW4642" i="67"/>
  <c r="BA4642" i="67"/>
  <c r="BE4642" i="67"/>
  <c r="BI4642" i="67"/>
  <c r="AW4643" i="67"/>
  <c r="BA4643" i="67"/>
  <c r="BE4643" i="67"/>
  <c r="BI4643" i="67"/>
  <c r="AW4644" i="67"/>
  <c r="BA4644" i="67"/>
  <c r="BE4644" i="67"/>
  <c r="BI4644" i="67"/>
  <c r="AW4645" i="67"/>
  <c r="BA4645" i="67"/>
  <c r="BE4645" i="67"/>
  <c r="BI4645" i="67"/>
  <c r="AW4646" i="67"/>
  <c r="BA4646" i="67"/>
  <c r="BE4646" i="67"/>
  <c r="BI4646" i="67"/>
  <c r="AW4647" i="67"/>
  <c r="BA4647" i="67"/>
  <c r="BE4647" i="67"/>
  <c r="BI4647" i="67"/>
  <c r="AW4648" i="67"/>
  <c r="BA4648" i="67"/>
  <c r="BE4648" i="67"/>
  <c r="BI4648" i="67"/>
  <c r="AW4649" i="67"/>
  <c r="BA4649" i="67"/>
  <c r="BE4649" i="67"/>
  <c r="BI4649" i="67"/>
  <c r="AW4650" i="67"/>
  <c r="BA4650" i="67"/>
  <c r="BE4650" i="67"/>
  <c r="BI4650" i="67"/>
  <c r="AW4651" i="67"/>
  <c r="BA4651" i="67"/>
  <c r="BE4651" i="67"/>
  <c r="BI4651" i="67"/>
  <c r="AW4652" i="67"/>
  <c r="BA4652" i="67"/>
  <c r="BE4652" i="67"/>
  <c r="BI4652" i="67"/>
  <c r="AW4653" i="67"/>
  <c r="BA4653" i="67"/>
  <c r="BE4653" i="67"/>
  <c r="BI4653" i="67"/>
  <c r="AW4654" i="67"/>
  <c r="BA4654" i="67"/>
  <c r="BE4654" i="67"/>
  <c r="BI4654" i="67"/>
  <c r="AW4655" i="67"/>
  <c r="BA4655" i="67"/>
  <c r="BE4655" i="67"/>
  <c r="BI4655" i="67"/>
  <c r="AW4656" i="67"/>
  <c r="BA4656" i="67"/>
  <c r="BE4656" i="67"/>
  <c r="BI4656" i="67"/>
  <c r="AW4657" i="67"/>
  <c r="BA4657" i="67"/>
  <c r="BE4657" i="67"/>
  <c r="BI4657" i="67"/>
  <c r="AW4658" i="67"/>
  <c r="BA4658" i="67"/>
  <c r="BE4658" i="67"/>
  <c r="BI4658" i="67"/>
  <c r="AW4659" i="67"/>
  <c r="BA4659" i="67"/>
  <c r="BE4659" i="67"/>
  <c r="BI4659" i="67"/>
  <c r="AW4660" i="67"/>
  <c r="BA4660" i="67"/>
  <c r="BE4660" i="67"/>
  <c r="BI4660" i="67"/>
  <c r="AW4661" i="67"/>
  <c r="BA4661" i="67"/>
  <c r="BE4661" i="67"/>
  <c r="BI4661" i="67"/>
  <c r="AW4662" i="67"/>
  <c r="BA4662" i="67"/>
  <c r="BE4662" i="67"/>
  <c r="BI4662" i="67"/>
  <c r="AW4663" i="67"/>
  <c r="BA4663" i="67"/>
  <c r="BE4663" i="67"/>
  <c r="BI4663" i="67"/>
  <c r="AW4664" i="67"/>
  <c r="BA4664" i="67"/>
  <c r="BE4664" i="67"/>
  <c r="BI4664" i="67"/>
  <c r="AW4665" i="67"/>
  <c r="BA4665" i="67"/>
  <c r="BE4665" i="67"/>
  <c r="BI4665" i="67"/>
  <c r="AW4666" i="67"/>
  <c r="BA4666" i="67"/>
  <c r="BE4666" i="67"/>
  <c r="BI4666" i="67"/>
  <c r="AW4667" i="67"/>
  <c r="BA4667" i="67"/>
  <c r="BE4667" i="67"/>
  <c r="BI4667" i="67"/>
  <c r="AW4668" i="67"/>
  <c r="BA4668" i="67"/>
  <c r="BE4668" i="67"/>
  <c r="BI4668" i="67"/>
  <c r="AW4669" i="67"/>
  <c r="BA4669" i="67"/>
  <c r="BE4669" i="67"/>
  <c r="BI4669" i="67"/>
  <c r="AW4670" i="67"/>
  <c r="BA4670" i="67"/>
  <c r="BE4670" i="67"/>
  <c r="BI4670" i="67"/>
  <c r="AW4671" i="67"/>
  <c r="BA4671" i="67"/>
  <c r="BE4671" i="67"/>
  <c r="BI4671" i="67"/>
  <c r="AW4672" i="67"/>
  <c r="BA4672" i="67"/>
  <c r="BE4672" i="67"/>
  <c r="BI4672" i="67"/>
  <c r="AW4673" i="67"/>
  <c r="BA4673" i="67"/>
  <c r="BE4673" i="67"/>
  <c r="BI4673" i="67"/>
  <c r="AW4674" i="67"/>
  <c r="BA4674" i="67"/>
  <c r="BE4674" i="67"/>
  <c r="BI4674" i="67"/>
  <c r="AW4675" i="67"/>
  <c r="BA4675" i="67"/>
  <c r="BE4675" i="67"/>
  <c r="BI4675" i="67"/>
  <c r="AW4676" i="67"/>
  <c r="BA4676" i="67"/>
  <c r="BE4676" i="67"/>
  <c r="BI4676" i="67"/>
  <c r="AW4677" i="67"/>
  <c r="BA4677" i="67"/>
  <c r="BE4677" i="67"/>
  <c r="BI4677" i="67"/>
  <c r="AW4678" i="67"/>
  <c r="BA4678" i="67"/>
  <c r="BE4678" i="67"/>
  <c r="BI4678" i="67"/>
  <c r="AW4679" i="67"/>
  <c r="BA4679" i="67"/>
  <c r="BE4679" i="67"/>
  <c r="BI4679" i="67"/>
  <c r="AW4680" i="67"/>
  <c r="BA4680" i="67"/>
  <c r="BE4680" i="67"/>
  <c r="BI4680" i="67"/>
  <c r="AW4681" i="67"/>
  <c r="BA4681" i="67"/>
  <c r="BE4681" i="67"/>
  <c r="BI4681" i="67"/>
  <c r="AW4682" i="67"/>
  <c r="BA4682" i="67"/>
  <c r="BE4682" i="67"/>
  <c r="BI4682" i="67"/>
  <c r="AW4683" i="67"/>
  <c r="BA4683" i="67"/>
  <c r="BE4683" i="67"/>
  <c r="BI4683" i="67"/>
  <c r="AW4684" i="67"/>
  <c r="BA4684" i="67"/>
  <c r="BE4684" i="67"/>
  <c r="BI4684" i="67"/>
  <c r="AW4685" i="67"/>
  <c r="BA4685" i="67"/>
  <c r="BE4685" i="67"/>
  <c r="BI4685" i="67"/>
  <c r="AW4686" i="67"/>
  <c r="BA4686" i="67"/>
  <c r="BE4686" i="67"/>
  <c r="BI4686" i="67"/>
  <c r="AW4687" i="67"/>
  <c r="BA4687" i="67"/>
  <c r="BE4687" i="67"/>
  <c r="BI4687" i="67"/>
  <c r="AW4688" i="67"/>
  <c r="BA4688" i="67"/>
  <c r="BE4688" i="67"/>
  <c r="BI4688" i="67"/>
  <c r="AW4689" i="67"/>
  <c r="BA4689" i="67"/>
  <c r="BE4689" i="67"/>
  <c r="BI4689" i="67"/>
  <c r="AW4690" i="67"/>
  <c r="BA4690" i="67"/>
  <c r="BE4690" i="67"/>
  <c r="BI4690" i="67"/>
  <c r="AW4691" i="67"/>
  <c r="BA4691" i="67"/>
  <c r="BE4691" i="67"/>
  <c r="BI4691" i="67"/>
  <c r="AW4692" i="67"/>
  <c r="BA4692" i="67"/>
  <c r="BE4692" i="67"/>
  <c r="BI4692" i="67"/>
  <c r="AW4693" i="67"/>
  <c r="BA4693" i="67"/>
  <c r="BE4693" i="67"/>
  <c r="BI4693" i="67"/>
  <c r="AW4694" i="67"/>
  <c r="BA4694" i="67"/>
  <c r="BE4694" i="67"/>
  <c r="BI4694" i="67"/>
  <c r="AW4695" i="67"/>
  <c r="BA4695" i="67"/>
  <c r="BE4695" i="67"/>
  <c r="BI4695" i="67"/>
  <c r="AW4696" i="67"/>
  <c r="BA4696" i="67"/>
  <c r="BE4696" i="67"/>
  <c r="BI4696" i="67"/>
  <c r="AW4697" i="67"/>
  <c r="BA4697" i="67"/>
  <c r="BE4697" i="67"/>
  <c r="BI4697" i="67"/>
  <c r="AW4698" i="67"/>
  <c r="BA4698" i="67"/>
  <c r="BE4698" i="67"/>
  <c r="BI4698" i="67"/>
  <c r="AW4699" i="67"/>
  <c r="BA4699" i="67"/>
  <c r="BE4699" i="67"/>
  <c r="BI4699" i="67"/>
  <c r="AW4700" i="67"/>
  <c r="BA4700" i="67"/>
  <c r="BE4700" i="67"/>
  <c r="BI4700" i="67"/>
  <c r="AW4701" i="67"/>
  <c r="BA4701" i="67"/>
  <c r="BE4701" i="67"/>
  <c r="BI4701" i="67"/>
  <c r="AW4702" i="67"/>
  <c r="BA4702" i="67"/>
  <c r="BE4702" i="67"/>
  <c r="BI4702" i="67"/>
  <c r="AW4703" i="67"/>
  <c r="BA4703" i="67"/>
  <c r="BE4703" i="67"/>
  <c r="BI4703" i="67"/>
  <c r="AW4704" i="67"/>
  <c r="BA4704" i="67"/>
  <c r="BE4704" i="67"/>
  <c r="BI4704" i="67"/>
  <c r="AW4705" i="67"/>
  <c r="BA4705" i="67"/>
  <c r="BE4705" i="67"/>
  <c r="BI4705" i="67"/>
  <c r="AW4706" i="67"/>
  <c r="BA4706" i="67"/>
  <c r="BE4706" i="67"/>
  <c r="BI4706" i="67"/>
  <c r="AW4707" i="67"/>
  <c r="BA4707" i="67"/>
  <c r="BE4707" i="67"/>
  <c r="BI4707" i="67"/>
  <c r="AW4708" i="67"/>
  <c r="BA4708" i="67"/>
  <c r="BE4708" i="67"/>
  <c r="BI4708" i="67"/>
  <c r="AW4709" i="67"/>
  <c r="BA4709" i="67"/>
  <c r="BE4709" i="67"/>
  <c r="BI4709" i="67"/>
  <c r="AW4710" i="67"/>
  <c r="BA4710" i="67"/>
  <c r="BE4710" i="67"/>
  <c r="BI4710" i="67"/>
  <c r="AW4711" i="67"/>
  <c r="BA4711" i="67"/>
  <c r="BE4711" i="67"/>
  <c r="BI4711" i="67"/>
  <c r="AW4712" i="67"/>
  <c r="BA4712" i="67"/>
  <c r="BE4712" i="67"/>
  <c r="BI4712" i="67"/>
  <c r="AW4713" i="67"/>
  <c r="BA4713" i="67"/>
  <c r="BE4713" i="67"/>
  <c r="BI4713" i="67"/>
  <c r="AW4714" i="67"/>
  <c r="BA4714" i="67"/>
  <c r="BE4714" i="67"/>
  <c r="BI4714" i="67"/>
  <c r="AW4715" i="67"/>
  <c r="BA4715" i="67"/>
  <c r="BE4715" i="67"/>
  <c r="BI4715" i="67"/>
  <c r="AW4716" i="67"/>
  <c r="BA4716" i="67"/>
  <c r="BE4716" i="67"/>
  <c r="BI4716" i="67"/>
  <c r="AW4717" i="67"/>
  <c r="BA4717" i="67"/>
  <c r="BE4717" i="67"/>
  <c r="BI4717" i="67"/>
  <c r="AW4718" i="67"/>
  <c r="BA4718" i="67"/>
  <c r="BE4718" i="67"/>
  <c r="BI4718" i="67"/>
  <c r="AW4719" i="67"/>
  <c r="BA4719" i="67"/>
  <c r="BE4719" i="67"/>
  <c r="BI4719" i="67"/>
  <c r="AW4720" i="67"/>
  <c r="BA4720" i="67"/>
  <c r="BE4720" i="67"/>
  <c r="BI4720" i="67"/>
  <c r="AW4721" i="67"/>
  <c r="BA4721" i="67"/>
  <c r="BE4721" i="67"/>
  <c r="BI4721" i="67"/>
  <c r="AW4722" i="67"/>
  <c r="BA4722" i="67"/>
  <c r="BE4722" i="67"/>
  <c r="BI4722" i="67"/>
  <c r="AW4723" i="67"/>
  <c r="BA4723" i="67"/>
  <c r="BE4723" i="67"/>
  <c r="BI4723" i="67"/>
  <c r="AW4724" i="67"/>
  <c r="BA4724" i="67"/>
  <c r="BE4724" i="67"/>
  <c r="BI4724" i="67"/>
  <c r="AW4725" i="67"/>
  <c r="BA4725" i="67"/>
  <c r="BE4725" i="67"/>
  <c r="BI4725" i="67"/>
  <c r="AW4726" i="67"/>
  <c r="BA4726" i="67"/>
  <c r="BE4726" i="67"/>
  <c r="BI4726" i="67"/>
  <c r="AW4727" i="67"/>
  <c r="BA4727" i="67"/>
  <c r="BE4727" i="67"/>
  <c r="BI4727" i="67"/>
  <c r="AW4728" i="67"/>
  <c r="BA4728" i="67"/>
  <c r="BE4728" i="67"/>
  <c r="BI4728" i="67"/>
  <c r="AW4729" i="67"/>
  <c r="BA4729" i="67"/>
  <c r="BE4729" i="67"/>
  <c r="BI4729" i="67"/>
  <c r="AW4730" i="67"/>
  <c r="BA4730" i="67"/>
  <c r="BE4730" i="67"/>
  <c r="BI4730" i="67"/>
  <c r="AW4731" i="67"/>
  <c r="BA4731" i="67"/>
  <c r="BE4731" i="67"/>
  <c r="BI4731" i="67"/>
  <c r="AW4732" i="67"/>
  <c r="BA4732" i="67"/>
  <c r="BE4732" i="67"/>
  <c r="BI4732" i="67"/>
  <c r="AW4733" i="67"/>
  <c r="BA4733" i="67"/>
  <c r="BE4733" i="67"/>
  <c r="BI4733" i="67"/>
  <c r="AW4734" i="67"/>
  <c r="BA4734" i="67"/>
  <c r="BE4734" i="67"/>
  <c r="BI4734" i="67"/>
  <c r="AW4735" i="67"/>
  <c r="BA4735" i="67"/>
  <c r="BE4735" i="67"/>
  <c r="BI4735" i="67"/>
  <c r="AW4736" i="67"/>
  <c r="BA4736" i="67"/>
  <c r="BE4736" i="67"/>
  <c r="BI4736" i="67"/>
  <c r="AW4737" i="67"/>
  <c r="BA4737" i="67"/>
  <c r="BE4737" i="67"/>
  <c r="BI4737" i="67"/>
  <c r="AW4738" i="67"/>
  <c r="BA4738" i="67"/>
  <c r="BE4738" i="67"/>
  <c r="BI4738" i="67"/>
  <c r="AW4739" i="67"/>
  <c r="BA4739" i="67"/>
  <c r="BE4739" i="67"/>
  <c r="BI4739" i="67"/>
  <c r="AW4740" i="67"/>
  <c r="BA4740" i="67"/>
  <c r="BE4740" i="67"/>
  <c r="BI4740" i="67"/>
  <c r="AW4741" i="67"/>
  <c r="BA4741" i="67"/>
  <c r="BE4741" i="67"/>
  <c r="BI4741" i="67"/>
  <c r="AW4742" i="67"/>
  <c r="BA4742" i="67"/>
  <c r="BE4742" i="67"/>
  <c r="BI4742" i="67"/>
  <c r="AW4743" i="67"/>
  <c r="BA4743" i="67"/>
  <c r="BE4743" i="67"/>
  <c r="BI4743" i="67"/>
  <c r="AW4744" i="67"/>
  <c r="BA4744" i="67"/>
  <c r="BE4744" i="67"/>
  <c r="BI4744" i="67"/>
  <c r="AW4745" i="67"/>
  <c r="BA4745" i="67"/>
  <c r="BE4745" i="67"/>
  <c r="BI4745" i="67"/>
  <c r="AW4746" i="67"/>
  <c r="BA4746" i="67"/>
  <c r="BE4746" i="67"/>
  <c r="BI4746" i="67"/>
  <c r="AW4747" i="67"/>
  <c r="BA4747" i="67"/>
  <c r="BE4747" i="67"/>
  <c r="BI4747" i="67"/>
  <c r="AW4748" i="67"/>
  <c r="BA4748" i="67"/>
  <c r="BE4748" i="67"/>
  <c r="BI4748" i="67"/>
  <c r="AW4749" i="67"/>
  <c r="BA4749" i="67"/>
  <c r="BE4749" i="67"/>
  <c r="BI4749" i="67"/>
  <c r="AW4750" i="67"/>
  <c r="BA4750" i="67"/>
  <c r="BE4750" i="67"/>
  <c r="BI4750" i="67"/>
  <c r="AW4751" i="67"/>
  <c r="BA4751" i="67"/>
  <c r="BE4751" i="67"/>
  <c r="BI4751" i="67"/>
  <c r="AW4752" i="67"/>
  <c r="BA4752" i="67"/>
  <c r="BE4752" i="67"/>
  <c r="BI4752" i="67"/>
  <c r="AW4753" i="67"/>
  <c r="BA4753" i="67"/>
  <c r="BE4753" i="67"/>
  <c r="BI4753" i="67"/>
  <c r="AW4754" i="67"/>
  <c r="BA4754" i="67"/>
  <c r="BE4754" i="67"/>
  <c r="BI4754" i="67"/>
  <c r="AW4755" i="67"/>
  <c r="BA4755" i="67"/>
  <c r="BE4755" i="67"/>
  <c r="BI4755" i="67"/>
  <c r="AW4756" i="67"/>
  <c r="BA4756" i="67"/>
  <c r="BE4756" i="67"/>
  <c r="BI4756" i="67"/>
  <c r="AW4757" i="67"/>
  <c r="BA4757" i="67"/>
  <c r="BE4757" i="67"/>
  <c r="BI4757" i="67"/>
  <c r="AW4758" i="67"/>
  <c r="BA4758" i="67"/>
  <c r="BE4758" i="67"/>
  <c r="BI4758" i="67"/>
  <c r="AW4759" i="67"/>
  <c r="BA4759" i="67"/>
  <c r="BE4759" i="67"/>
  <c r="BI4759" i="67"/>
  <c r="AW4760" i="67"/>
  <c r="BA4760" i="67"/>
  <c r="BE4760" i="67"/>
  <c r="BI4760" i="67"/>
  <c r="AW4761" i="67"/>
  <c r="BA4761" i="67"/>
  <c r="BE4761" i="67"/>
  <c r="BI4761" i="67"/>
  <c r="AW4762" i="67"/>
  <c r="BA4762" i="67"/>
  <c r="BE4762" i="67"/>
  <c r="BI4762" i="67"/>
  <c r="AW4763" i="67"/>
  <c r="BA4763" i="67"/>
  <c r="BE4763" i="67"/>
  <c r="BI4763" i="67"/>
  <c r="AW4764" i="67"/>
  <c r="BA4764" i="67"/>
  <c r="BE4764" i="67"/>
  <c r="BI4764" i="67"/>
  <c r="AW4765" i="67"/>
  <c r="BA4765" i="67"/>
  <c r="BE4765" i="67"/>
  <c r="BI4765" i="67"/>
  <c r="AW4766" i="67"/>
  <c r="BA4766" i="67"/>
  <c r="BE4766" i="67"/>
  <c r="BI4766" i="67"/>
  <c r="AW4767" i="67"/>
  <c r="BA4767" i="67"/>
  <c r="BE4767" i="67"/>
  <c r="BI4767" i="67"/>
  <c r="AW4768" i="67"/>
  <c r="BA4768" i="67"/>
  <c r="BE4768" i="67"/>
  <c r="BI4768" i="67"/>
  <c r="AW4769" i="67"/>
  <c r="BA4769" i="67"/>
  <c r="BE4769" i="67"/>
  <c r="BI4769" i="67"/>
  <c r="AW4770" i="67"/>
  <c r="BA4770" i="67"/>
  <c r="BE4770" i="67"/>
  <c r="BI4770" i="67"/>
  <c r="AW4771" i="67"/>
  <c r="BA4771" i="67"/>
  <c r="BE4771" i="67"/>
  <c r="BI4771" i="67"/>
  <c r="AW4772" i="67"/>
  <c r="BA4772" i="67"/>
  <c r="BE4772" i="67"/>
  <c r="BI4772" i="67"/>
  <c r="AW4773" i="67"/>
  <c r="BA4773" i="67"/>
  <c r="BE4773" i="67"/>
  <c r="BI4773" i="67"/>
  <c r="AW4774" i="67"/>
  <c r="BA4774" i="67"/>
  <c r="BE4774" i="67"/>
  <c r="BI4774" i="67"/>
  <c r="AW4775" i="67"/>
  <c r="BA4775" i="67"/>
  <c r="BE4775" i="67"/>
  <c r="BI4775" i="67"/>
  <c r="AW4776" i="67"/>
  <c r="BA4776" i="67"/>
  <c r="BE4776" i="67"/>
  <c r="BI4776" i="67"/>
  <c r="AW4777" i="67"/>
  <c r="BA4777" i="67"/>
  <c r="BE4777" i="67"/>
  <c r="BI4777" i="67"/>
  <c r="AW4778" i="67"/>
  <c r="BA4778" i="67"/>
  <c r="BE4778" i="67"/>
  <c r="BI4778" i="67"/>
  <c r="AW4779" i="67"/>
  <c r="BA4779" i="67"/>
  <c r="BE4779" i="67"/>
  <c r="BI4779" i="67"/>
  <c r="AW4780" i="67"/>
  <c r="BA4780" i="67"/>
  <c r="BE4780" i="67"/>
  <c r="BI4780" i="67"/>
  <c r="AW4781" i="67"/>
  <c r="BA4781" i="67"/>
  <c r="BE4781" i="67"/>
  <c r="BI4781" i="67"/>
  <c r="AW4782" i="67"/>
  <c r="BA4782" i="67"/>
  <c r="BE4782" i="67"/>
  <c r="BI4782" i="67"/>
  <c r="AW4783" i="67"/>
  <c r="BA4783" i="67"/>
  <c r="BE4783" i="67"/>
  <c r="BI4783" i="67"/>
  <c r="AW4784" i="67"/>
  <c r="BA4784" i="67"/>
  <c r="BE4784" i="67"/>
  <c r="BI4784" i="67"/>
  <c r="AW4785" i="67"/>
  <c r="BA4785" i="67"/>
  <c r="BE4785" i="67"/>
  <c r="BI4785" i="67"/>
  <c r="AW4786" i="67"/>
  <c r="BA4786" i="67"/>
  <c r="BE4786" i="67"/>
  <c r="BI4786" i="67"/>
  <c r="AW4787" i="67"/>
  <c r="BA4787" i="67"/>
  <c r="BE4787" i="67"/>
  <c r="BI4787" i="67"/>
  <c r="AW4788" i="67"/>
  <c r="BA4788" i="67"/>
  <c r="BE4788" i="67"/>
  <c r="BI4788" i="67"/>
  <c r="AW4789" i="67"/>
  <c r="BA4789" i="67"/>
  <c r="BE4789" i="67"/>
  <c r="BI4789" i="67"/>
  <c r="AW4790" i="67"/>
  <c r="BA4790" i="67"/>
  <c r="BE4790" i="67"/>
  <c r="BI4790" i="67"/>
  <c r="AW4791" i="67"/>
  <c r="BA4791" i="67"/>
  <c r="BE4791" i="67"/>
  <c r="BI4791" i="67"/>
  <c r="AW4792" i="67"/>
  <c r="BA4792" i="67"/>
  <c r="BE4792" i="67"/>
  <c r="BI4792" i="67"/>
  <c r="AW4793" i="67"/>
  <c r="BA4793" i="67"/>
  <c r="BE4793" i="67"/>
  <c r="BI4793" i="67"/>
  <c r="AW4794" i="67"/>
  <c r="BA4794" i="67"/>
  <c r="BE4794" i="67"/>
  <c r="BI4794" i="67"/>
  <c r="AW4795" i="67"/>
  <c r="BA4795" i="67"/>
  <c r="BE4795" i="67"/>
  <c r="BI4795" i="67"/>
  <c r="AW4796" i="67"/>
  <c r="BA4796" i="67"/>
  <c r="BE4796" i="67"/>
  <c r="BI4796" i="67"/>
  <c r="AW4797" i="67"/>
  <c r="BA4797" i="67"/>
  <c r="BE4797" i="67"/>
  <c r="BI4797" i="67"/>
  <c r="AW4798" i="67"/>
  <c r="BA4798" i="67"/>
  <c r="BE4798" i="67"/>
  <c r="BI4798" i="67"/>
  <c r="AW4799" i="67"/>
  <c r="BA4799" i="67"/>
  <c r="BE4799" i="67"/>
  <c r="BI4799" i="67"/>
  <c r="AW4800" i="67"/>
  <c r="BA4800" i="67"/>
  <c r="BE4800" i="67"/>
  <c r="BI4800" i="67"/>
  <c r="AW4801" i="67"/>
  <c r="BA4801" i="67"/>
  <c r="BE4801" i="67"/>
  <c r="BI4801" i="67"/>
  <c r="AW4802" i="67"/>
  <c r="BA4802" i="67"/>
  <c r="BE4802" i="67"/>
  <c r="BI4802" i="67"/>
  <c r="AW4803" i="67"/>
  <c r="BA4803" i="67"/>
  <c r="BE4803" i="67"/>
  <c r="BI4803" i="67"/>
  <c r="AW4804" i="67"/>
  <c r="BA4804" i="67"/>
  <c r="BE4804" i="67"/>
  <c r="BI4804" i="67"/>
  <c r="AW4805" i="67"/>
  <c r="BA4805" i="67"/>
  <c r="BE4805" i="67"/>
  <c r="BI4805" i="67"/>
  <c r="AW4806" i="67"/>
  <c r="BA4806" i="67"/>
  <c r="BE4806" i="67"/>
  <c r="BI4806" i="67"/>
  <c r="AW4807" i="67"/>
  <c r="BA4807" i="67"/>
  <c r="BE4807" i="67"/>
  <c r="BI4807" i="67"/>
  <c r="AW4808" i="67"/>
  <c r="BA4808" i="67"/>
  <c r="BE4808" i="67"/>
  <c r="BI4808" i="67"/>
  <c r="AW4809" i="67"/>
  <c r="BA4809" i="67"/>
  <c r="BE4809" i="67"/>
  <c r="BI4809" i="67"/>
  <c r="AW4810" i="67"/>
  <c r="BA4810" i="67"/>
  <c r="BE4810" i="67"/>
  <c r="BI4810" i="67"/>
  <c r="AW4811" i="67"/>
  <c r="BA4811" i="67"/>
  <c r="BE4811" i="67"/>
  <c r="BI4811" i="67"/>
  <c r="AW4812" i="67"/>
  <c r="BA4812" i="67"/>
  <c r="BE4812" i="67"/>
  <c r="BI4812" i="67"/>
  <c r="AW4813" i="67"/>
  <c r="BA4813" i="67"/>
  <c r="BE4813" i="67"/>
  <c r="BI4813" i="67"/>
  <c r="AW4814" i="67"/>
  <c r="BA4814" i="67"/>
  <c r="BE4814" i="67"/>
  <c r="BI4814" i="67"/>
  <c r="AW4815" i="67"/>
  <c r="BA4815" i="67"/>
  <c r="BE4815" i="67"/>
  <c r="BI4815" i="67"/>
  <c r="AW4816" i="67"/>
  <c r="BA4816" i="67"/>
  <c r="BE4816" i="67"/>
  <c r="BI4816" i="67"/>
  <c r="AW4817" i="67"/>
  <c r="BA4817" i="67"/>
  <c r="BE4817" i="67"/>
  <c r="BI4817" i="67"/>
  <c r="AW4818" i="67"/>
  <c r="BA4818" i="67"/>
  <c r="BE4818" i="67"/>
  <c r="BI4818" i="67"/>
  <c r="AW4819" i="67"/>
  <c r="BA4819" i="67"/>
  <c r="BE4819" i="67"/>
  <c r="BI4819" i="67"/>
  <c r="AW4820" i="67"/>
  <c r="BA4820" i="67"/>
  <c r="BE4820" i="67"/>
  <c r="BI4820" i="67"/>
  <c r="AW4821" i="67"/>
  <c r="BA4821" i="67"/>
  <c r="BE4821" i="67"/>
  <c r="BI4821" i="67"/>
  <c r="AW4822" i="67"/>
  <c r="BA4822" i="67"/>
  <c r="BE4822" i="67"/>
  <c r="BI4822" i="67"/>
  <c r="AW4823" i="67"/>
  <c r="BA4823" i="67"/>
  <c r="BE4823" i="67"/>
  <c r="BI4823" i="67"/>
  <c r="AW4824" i="67"/>
  <c r="BA4824" i="67"/>
  <c r="BE4824" i="67"/>
  <c r="BI4824" i="67"/>
  <c r="AW4825" i="67"/>
  <c r="BA4825" i="67"/>
  <c r="BE4825" i="67"/>
  <c r="BI4825" i="67"/>
  <c r="AW4826" i="67"/>
  <c r="BA4826" i="67"/>
  <c r="BE4826" i="67"/>
  <c r="BI4826" i="67"/>
  <c r="AW4827" i="67"/>
  <c r="BA4827" i="67"/>
  <c r="BE4827" i="67"/>
  <c r="BI4827" i="67"/>
  <c r="AW4828" i="67"/>
  <c r="BA4828" i="67"/>
  <c r="BE4828" i="67"/>
  <c r="BI4828" i="67"/>
  <c r="AW4829" i="67"/>
  <c r="BA4829" i="67"/>
  <c r="BE4829" i="67"/>
  <c r="BI4829" i="67"/>
  <c r="AW4830" i="67"/>
  <c r="BA4830" i="67"/>
  <c r="BE4830" i="67"/>
  <c r="BI4830" i="67"/>
  <c r="AW4831" i="67"/>
  <c r="BA4831" i="67"/>
  <c r="BE4831" i="67"/>
  <c r="BI4831" i="67"/>
  <c r="AW4832" i="67"/>
  <c r="BA4832" i="67"/>
  <c r="BE4832" i="67"/>
  <c r="BI4832" i="67"/>
  <c r="AW4833" i="67"/>
  <c r="BA4833" i="67"/>
  <c r="BE4833" i="67"/>
  <c r="BI4833" i="67"/>
  <c r="AW4834" i="67"/>
  <c r="BA4834" i="67"/>
  <c r="BE4834" i="67"/>
  <c r="BI4834" i="67"/>
  <c r="AW4835" i="67"/>
  <c r="BA4835" i="67"/>
  <c r="BE4835" i="67"/>
  <c r="BI4835" i="67"/>
  <c r="AW4836" i="67"/>
  <c r="BA4836" i="67"/>
  <c r="BE4836" i="67"/>
  <c r="BI4836" i="67"/>
  <c r="AW4837" i="67"/>
  <c r="BA4837" i="67"/>
  <c r="BE4837" i="67"/>
  <c r="BI4837" i="67"/>
  <c r="AW4838" i="67"/>
  <c r="BA4838" i="67"/>
  <c r="BE4838" i="67"/>
  <c r="BI4838" i="67"/>
  <c r="AW4839" i="67"/>
  <c r="BA4839" i="67"/>
  <c r="BE4839" i="67"/>
  <c r="BI4839" i="67"/>
  <c r="AW4840" i="67"/>
  <c r="BA4840" i="67"/>
  <c r="BE4840" i="67"/>
  <c r="BI4840" i="67"/>
  <c r="AW4841" i="67"/>
  <c r="BA4841" i="67"/>
  <c r="BE4841" i="67"/>
  <c r="BI4841" i="67"/>
  <c r="AW4842" i="67"/>
  <c r="BA4842" i="67"/>
  <c r="BE4842" i="67"/>
  <c r="BI4842" i="67"/>
  <c r="AW4843" i="67"/>
  <c r="BA4843" i="67"/>
  <c r="BE4843" i="67"/>
  <c r="BI4843" i="67"/>
  <c r="AW4844" i="67"/>
  <c r="BA4844" i="67"/>
  <c r="BE4844" i="67"/>
  <c r="BI4844" i="67"/>
  <c r="AW4845" i="67"/>
  <c r="BA4845" i="67"/>
  <c r="BE4845" i="67"/>
  <c r="BI4845" i="67"/>
  <c r="AW4846" i="67"/>
  <c r="BA4846" i="67"/>
  <c r="BE4846" i="67"/>
  <c r="BI4846" i="67"/>
  <c r="AW4847" i="67"/>
  <c r="BA4847" i="67"/>
  <c r="BE4847" i="67"/>
  <c r="BI4847" i="67"/>
  <c r="AW4848" i="67"/>
  <c r="BA4848" i="67"/>
  <c r="BE4848" i="67"/>
  <c r="BI4848" i="67"/>
  <c r="AW4849" i="67"/>
  <c r="BA4849" i="67"/>
  <c r="BE4849" i="67"/>
  <c r="BI4849" i="67"/>
  <c r="AW4850" i="67"/>
  <c r="BA4850" i="67"/>
  <c r="BE4850" i="67"/>
  <c r="BI4850" i="67"/>
  <c r="AW4851" i="67"/>
  <c r="BA4851" i="67"/>
  <c r="BE4851" i="67"/>
  <c r="BI4851" i="67"/>
  <c r="AW4852" i="67"/>
  <c r="BA4852" i="67"/>
  <c r="BE4852" i="67"/>
  <c r="BI4852" i="67"/>
  <c r="AW4853" i="67"/>
  <c r="BA4853" i="67"/>
  <c r="BE4853" i="67"/>
  <c r="BI4853" i="67"/>
  <c r="AW4854" i="67"/>
  <c r="BA4854" i="67"/>
  <c r="BE4854" i="67"/>
  <c r="BI4854" i="67"/>
  <c r="AW4855" i="67"/>
  <c r="BA4855" i="67"/>
  <c r="BE4855" i="67"/>
  <c r="BI4855" i="67"/>
  <c r="AW4856" i="67"/>
  <c r="BA4856" i="67"/>
  <c r="BE4856" i="67"/>
  <c r="BI4856" i="67"/>
  <c r="AW4857" i="67"/>
  <c r="BA4857" i="67"/>
  <c r="BE4857" i="67"/>
  <c r="BI4857" i="67"/>
  <c r="AW4858" i="67"/>
  <c r="BA4858" i="67"/>
  <c r="BE4858" i="67"/>
  <c r="BI4858" i="67"/>
  <c r="AW4859" i="67"/>
  <c r="BA4859" i="67"/>
  <c r="BE4859" i="67"/>
  <c r="BI4859" i="67"/>
  <c r="AW4860" i="67"/>
  <c r="BA4860" i="67"/>
  <c r="BE4860" i="67"/>
  <c r="BI4860" i="67"/>
  <c r="AW4861" i="67"/>
  <c r="BA4861" i="67"/>
  <c r="BE4861" i="67"/>
  <c r="BI4861" i="67"/>
  <c r="AW4862" i="67"/>
  <c r="BA4862" i="67"/>
  <c r="BE4862" i="67"/>
  <c r="BI4862" i="67"/>
  <c r="AW4863" i="67"/>
  <c r="BA4863" i="67"/>
  <c r="BE4863" i="67"/>
  <c r="BI4863" i="67"/>
  <c r="AW4864" i="67"/>
  <c r="BA4864" i="67"/>
  <c r="BE4864" i="67"/>
  <c r="BI4864" i="67"/>
  <c r="AW4865" i="67"/>
  <c r="BA4865" i="67"/>
  <c r="BE4865" i="67"/>
  <c r="BI4865" i="67"/>
  <c r="AW4866" i="67"/>
  <c r="BA4866" i="67"/>
  <c r="BE4866" i="67"/>
  <c r="BI4866" i="67"/>
  <c r="AW4867" i="67"/>
  <c r="BA4867" i="67"/>
  <c r="BE4867" i="67"/>
  <c r="BI4867" i="67"/>
  <c r="AW4868" i="67"/>
  <c r="BA4868" i="67"/>
  <c r="BE4868" i="67"/>
  <c r="BI4868" i="67"/>
  <c r="AW4869" i="67"/>
  <c r="BA4869" i="67"/>
  <c r="BE4869" i="67"/>
  <c r="BI4869" i="67"/>
  <c r="AW4870" i="67"/>
  <c r="BA4870" i="67"/>
  <c r="BE4870" i="67"/>
  <c r="BI4870" i="67"/>
  <c r="AW4871" i="67"/>
  <c r="BA4871" i="67"/>
  <c r="BE4871" i="67"/>
  <c r="BI4871" i="67"/>
  <c r="AW4872" i="67"/>
  <c r="BA4872" i="67"/>
  <c r="BE4872" i="67"/>
  <c r="BI4872" i="67"/>
  <c r="AW4873" i="67"/>
  <c r="BA4873" i="67"/>
  <c r="BE4873" i="67"/>
  <c r="BI4873" i="67"/>
  <c r="AW4874" i="67"/>
  <c r="BA4874" i="67"/>
  <c r="BE4874" i="67"/>
  <c r="BI4874" i="67"/>
  <c r="AW4875" i="67"/>
  <c r="BA4875" i="67"/>
  <c r="BE4875" i="67"/>
  <c r="BI4875" i="67"/>
  <c r="AW4876" i="67"/>
  <c r="BA4876" i="67"/>
  <c r="BE4876" i="67"/>
  <c r="BI4876" i="67"/>
  <c r="AW4877" i="67"/>
  <c r="BA4877" i="67"/>
  <c r="BE4877" i="67"/>
  <c r="BI4877" i="67"/>
  <c r="AW4878" i="67"/>
  <c r="BA4878" i="67"/>
  <c r="BE4878" i="67"/>
  <c r="BI4878" i="67"/>
  <c r="AW4879" i="67"/>
  <c r="BA4879" i="67"/>
  <c r="BE4879" i="67"/>
  <c r="BI4879" i="67"/>
  <c r="AW4880" i="67"/>
  <c r="BA4880" i="67"/>
  <c r="BE4880" i="67"/>
  <c r="BI4880" i="67"/>
  <c r="AW4881" i="67"/>
  <c r="BA4881" i="67"/>
  <c r="BE4881" i="67"/>
  <c r="BI4881" i="67"/>
  <c r="AW4882" i="67"/>
  <c r="BA4882" i="67"/>
  <c r="BE4882" i="67"/>
  <c r="BI4882" i="67"/>
  <c r="AW4883" i="67"/>
  <c r="BA4883" i="67"/>
  <c r="BE4883" i="67"/>
  <c r="BI4883" i="67"/>
  <c r="AW4884" i="67"/>
  <c r="BA4884" i="67"/>
  <c r="BE4884" i="67"/>
  <c r="BI4884" i="67"/>
  <c r="AW4885" i="67"/>
  <c r="BA4885" i="67"/>
  <c r="BE4885" i="67"/>
  <c r="BI4885" i="67"/>
  <c r="AW4886" i="67"/>
  <c r="BA4886" i="67"/>
  <c r="BE4886" i="67"/>
  <c r="BI4886" i="67"/>
  <c r="AW4887" i="67"/>
  <c r="BA4887" i="67"/>
  <c r="BE4887" i="67"/>
  <c r="BI4887" i="67"/>
  <c r="AW4888" i="67"/>
  <c r="BA4888" i="67"/>
  <c r="BE4888" i="67"/>
  <c r="BI4888" i="67"/>
  <c r="AW4889" i="67"/>
  <c r="BA4889" i="67"/>
  <c r="BE4889" i="67"/>
  <c r="BI4889" i="67"/>
  <c r="AW4890" i="67"/>
  <c r="BA4890" i="67"/>
  <c r="BE4890" i="67"/>
  <c r="BI4890" i="67"/>
  <c r="AW4891" i="67"/>
  <c r="BA4891" i="67"/>
  <c r="BE4891" i="67"/>
  <c r="BI4891" i="67"/>
  <c r="AW4892" i="67"/>
  <c r="BA4892" i="67"/>
  <c r="BE4892" i="67"/>
  <c r="BI4892" i="67"/>
  <c r="AW4893" i="67"/>
  <c r="BA4893" i="67"/>
  <c r="BE4893" i="67"/>
  <c r="BI4893" i="67"/>
  <c r="AW4894" i="67"/>
  <c r="BA4894" i="67"/>
  <c r="BE4894" i="67"/>
  <c r="BI4894" i="67"/>
  <c r="AW4895" i="67"/>
  <c r="BA4895" i="67"/>
  <c r="BE4895" i="67"/>
  <c r="BI4895" i="67"/>
  <c r="AW4896" i="67"/>
  <c r="BA4896" i="67"/>
  <c r="BE4896" i="67"/>
  <c r="BI4896" i="67"/>
  <c r="AW4897" i="67"/>
  <c r="BA4897" i="67"/>
  <c r="BE4897" i="67"/>
  <c r="BI4897" i="67"/>
  <c r="AW4898" i="67"/>
  <c r="BA4898" i="67"/>
  <c r="BE4898" i="67"/>
  <c r="BI4898" i="67"/>
  <c r="AW4899" i="67"/>
  <c r="BA4899" i="67"/>
  <c r="BE4899" i="67"/>
  <c r="BI4899" i="67"/>
  <c r="AW4900" i="67"/>
  <c r="BA4900" i="67"/>
  <c r="BE4900" i="67"/>
  <c r="BI4900" i="67"/>
  <c r="AW4901" i="67"/>
  <c r="BA4901" i="67"/>
  <c r="BE4901" i="67"/>
  <c r="BI4901" i="67"/>
  <c r="AW4902" i="67"/>
  <c r="BA4902" i="67"/>
  <c r="BE4902" i="67"/>
  <c r="BI4902" i="67"/>
  <c r="AW4903" i="67"/>
  <c r="BA4903" i="67"/>
  <c r="BE4903" i="67"/>
  <c r="BI4903" i="67"/>
  <c r="AW4904" i="67"/>
  <c r="BA4904" i="67"/>
  <c r="BE4904" i="67"/>
  <c r="BI4904" i="67"/>
  <c r="AW4905" i="67"/>
  <c r="BA4905" i="67"/>
  <c r="BE4905" i="67"/>
  <c r="BI4905" i="67"/>
  <c r="AW4906" i="67"/>
  <c r="BA4906" i="67"/>
  <c r="BE4906" i="67"/>
  <c r="BI4906" i="67"/>
  <c r="AW4907" i="67"/>
  <c r="BA4907" i="67"/>
  <c r="BE4907" i="67"/>
  <c r="BI4907" i="67"/>
  <c r="AW4908" i="67"/>
  <c r="BA4908" i="67"/>
  <c r="BE4908" i="67"/>
  <c r="BI4908" i="67"/>
  <c r="AW4909" i="67"/>
  <c r="BA4909" i="67"/>
  <c r="BE4909" i="67"/>
  <c r="BI4909" i="67"/>
  <c r="AW4910" i="67"/>
  <c r="BA4910" i="67"/>
  <c r="BE4910" i="67"/>
  <c r="BI4910" i="67"/>
  <c r="AW4911" i="67"/>
  <c r="BA4911" i="67"/>
  <c r="BE4911" i="67"/>
  <c r="BI4911" i="67"/>
  <c r="AW4912" i="67"/>
  <c r="BA4912" i="67"/>
  <c r="BE4912" i="67"/>
  <c r="BI4912" i="67"/>
  <c r="AW4913" i="67"/>
  <c r="BA4913" i="67"/>
  <c r="BE4913" i="67"/>
  <c r="BI4913" i="67"/>
  <c r="AW4914" i="67"/>
  <c r="BA4914" i="67"/>
  <c r="BE4914" i="67"/>
  <c r="BI4914" i="67"/>
  <c r="AW4915" i="67"/>
  <c r="BA4915" i="67"/>
  <c r="BE4915" i="67"/>
  <c r="BI4915" i="67"/>
  <c r="AW4916" i="67"/>
  <c r="BA4916" i="67"/>
  <c r="BE4916" i="67"/>
  <c r="BI4916" i="67"/>
  <c r="AW4917" i="67"/>
  <c r="BA4917" i="67"/>
  <c r="BE4917" i="67"/>
  <c r="BI4917" i="67"/>
  <c r="AW4918" i="67"/>
  <c r="BA4918" i="67"/>
  <c r="BE4918" i="67"/>
  <c r="BI4918" i="67"/>
  <c r="AW4919" i="67"/>
  <c r="BA4919" i="67"/>
  <c r="BE4919" i="67"/>
  <c r="BI4919" i="67"/>
  <c r="AW4920" i="67"/>
  <c r="BA4920" i="67"/>
  <c r="BE4920" i="67"/>
  <c r="BI4920" i="67"/>
  <c r="AW4921" i="67"/>
  <c r="BA4921" i="67"/>
  <c r="BE4921" i="67"/>
  <c r="BI4921" i="67"/>
  <c r="AW4922" i="67"/>
  <c r="BA4922" i="67"/>
  <c r="BE4922" i="67"/>
  <c r="BI4922" i="67"/>
  <c r="AW4923" i="67"/>
  <c r="BA4923" i="67"/>
  <c r="BE4923" i="67"/>
  <c r="BI4923" i="67"/>
  <c r="AW4924" i="67"/>
  <c r="BA4924" i="67"/>
  <c r="BE4924" i="67"/>
  <c r="BI4924" i="67"/>
  <c r="AW4925" i="67"/>
  <c r="BA4925" i="67"/>
  <c r="BE4925" i="67"/>
  <c r="BI4925" i="67"/>
  <c r="AW4926" i="67"/>
  <c r="BA4926" i="67"/>
  <c r="BE4926" i="67"/>
  <c r="BI4926" i="67"/>
  <c r="AW4927" i="67"/>
  <c r="BA4927" i="67"/>
  <c r="BE4927" i="67"/>
  <c r="BI4927" i="67"/>
  <c r="AW4928" i="67"/>
  <c r="BA4928" i="67"/>
  <c r="BE4928" i="67"/>
  <c r="BI4928" i="67"/>
  <c r="AW4929" i="67"/>
  <c r="BA4929" i="67"/>
  <c r="BE4929" i="67"/>
  <c r="BI4929" i="67"/>
  <c r="AW4930" i="67"/>
  <c r="BA4930" i="67"/>
  <c r="BE4930" i="67"/>
  <c r="BI4930" i="67"/>
  <c r="AW4931" i="67"/>
  <c r="BA4931" i="67"/>
  <c r="BE4931" i="67"/>
  <c r="BI4931" i="67"/>
  <c r="AW4932" i="67"/>
  <c r="BA4932" i="67"/>
  <c r="BE4932" i="67"/>
  <c r="BI4932" i="67"/>
  <c r="AW4933" i="67"/>
  <c r="BA4933" i="67"/>
  <c r="BE4933" i="67"/>
  <c r="BI4933" i="67"/>
  <c r="AW4934" i="67"/>
  <c r="BA4934" i="67"/>
  <c r="BE4934" i="67"/>
  <c r="BI4934" i="67"/>
  <c r="AW4935" i="67"/>
  <c r="BA4935" i="67"/>
  <c r="BE4935" i="67"/>
  <c r="BI4935" i="67"/>
  <c r="AW4936" i="67"/>
  <c r="BA4936" i="67"/>
  <c r="BE4936" i="67"/>
  <c r="BI4936" i="67"/>
  <c r="AW4937" i="67"/>
  <c r="BA4937" i="67"/>
  <c r="BE4937" i="67"/>
  <c r="BI4937" i="67"/>
  <c r="AW4938" i="67"/>
  <c r="BA4938" i="67"/>
  <c r="BE4938" i="67"/>
  <c r="BI4938" i="67"/>
  <c r="AW4939" i="67"/>
  <c r="BA4939" i="67"/>
  <c r="BE4939" i="67"/>
  <c r="BI4939" i="67"/>
  <c r="AW4940" i="67"/>
  <c r="BA4940" i="67"/>
  <c r="BE4940" i="67"/>
  <c r="BI4940" i="67"/>
  <c r="AW4941" i="67"/>
  <c r="BA4941" i="67"/>
  <c r="BE4941" i="67"/>
  <c r="BI4941" i="67"/>
  <c r="AW4942" i="67"/>
  <c r="BA4942" i="67"/>
  <c r="BE4942" i="67"/>
  <c r="BI4942" i="67"/>
  <c r="AW4943" i="67"/>
  <c r="BA4943" i="67"/>
  <c r="BE4943" i="67"/>
  <c r="BI4943" i="67"/>
  <c r="AW4944" i="67"/>
  <c r="BA4944" i="67"/>
  <c r="BE4944" i="67"/>
  <c r="BI4944" i="67"/>
  <c r="AW4945" i="67"/>
  <c r="BA4945" i="67"/>
  <c r="BE4945" i="67"/>
  <c r="BI4945" i="67"/>
  <c r="AW4946" i="67"/>
  <c r="BA4946" i="67"/>
  <c r="BE4946" i="67"/>
  <c r="BI4946" i="67"/>
  <c r="AW4947" i="67"/>
  <c r="BA4947" i="67"/>
  <c r="BE4947" i="67"/>
  <c r="BI4947" i="67"/>
  <c r="AW4948" i="67"/>
  <c r="BA4948" i="67"/>
  <c r="BE4948" i="67"/>
  <c r="BI4948" i="67"/>
  <c r="AW4949" i="67"/>
  <c r="BA4949" i="67"/>
  <c r="BE4949" i="67"/>
  <c r="BI4949" i="67"/>
  <c r="AW4950" i="67"/>
  <c r="BA4950" i="67"/>
  <c r="BE4950" i="67"/>
  <c r="BI4950" i="67"/>
  <c r="AW4951" i="67"/>
  <c r="BA4951" i="67"/>
  <c r="BE4951" i="67"/>
  <c r="BI4951" i="67"/>
  <c r="AW4952" i="67"/>
  <c r="BA4952" i="67"/>
  <c r="BE4952" i="67"/>
  <c r="BI4952" i="67"/>
  <c r="AW4953" i="67"/>
  <c r="BA4953" i="67"/>
  <c r="BE4953" i="67"/>
  <c r="BI4953" i="67"/>
  <c r="AW4954" i="67"/>
  <c r="BA4954" i="67"/>
  <c r="BE4954" i="67"/>
  <c r="BI4954" i="67"/>
  <c r="AW4955" i="67"/>
  <c r="BA4955" i="67"/>
  <c r="BE4955" i="67"/>
  <c r="BI4955" i="67"/>
  <c r="AW4956" i="67"/>
  <c r="BA4956" i="67"/>
  <c r="BE4956" i="67"/>
  <c r="BI4956" i="67"/>
  <c r="AW4957" i="67"/>
  <c r="BA4957" i="67"/>
  <c r="BE4957" i="67"/>
  <c r="BI4957" i="67"/>
  <c r="AW4958" i="67"/>
  <c r="BA4958" i="67"/>
  <c r="BE4958" i="67"/>
  <c r="BI4958" i="67"/>
  <c r="AW4959" i="67"/>
  <c r="BA4959" i="67"/>
  <c r="BE4959" i="67"/>
  <c r="BI4959" i="67"/>
  <c r="AW4960" i="67"/>
  <c r="BA4960" i="67"/>
  <c r="BE4960" i="67"/>
  <c r="BI4960" i="67"/>
  <c r="AW4961" i="67"/>
  <c r="BA4961" i="67"/>
  <c r="BE4961" i="67"/>
  <c r="BI4961" i="67"/>
  <c r="AW4962" i="67"/>
  <c r="BA4962" i="67"/>
  <c r="BE4962" i="67"/>
  <c r="BI4962" i="67"/>
  <c r="AW4963" i="67"/>
  <c r="BA4963" i="67"/>
  <c r="BE4963" i="67"/>
  <c r="BI4963" i="67"/>
  <c r="AW4964" i="67"/>
  <c r="BA4964" i="67"/>
  <c r="BE4964" i="67"/>
  <c r="BI4964" i="67"/>
  <c r="AW4965" i="67"/>
  <c r="BA4965" i="67"/>
  <c r="BE4965" i="67"/>
  <c r="BI4965" i="67"/>
  <c r="AW4966" i="67"/>
  <c r="BA4966" i="67"/>
  <c r="BE4966" i="67"/>
  <c r="BI4966" i="67"/>
  <c r="AW4967" i="67"/>
  <c r="BA4967" i="67"/>
  <c r="BE4967" i="67"/>
  <c r="BI4967" i="67"/>
  <c r="AW4968" i="67"/>
  <c r="BA4968" i="67"/>
  <c r="BE4968" i="67"/>
  <c r="BI4968" i="67"/>
  <c r="AW4969" i="67"/>
  <c r="BA4969" i="67"/>
  <c r="BE4969" i="67"/>
  <c r="BI4969" i="67"/>
  <c r="AW4970" i="67"/>
  <c r="BA4970" i="67"/>
  <c r="BE4970" i="67"/>
  <c r="BI4970" i="67"/>
  <c r="AW4971" i="67"/>
  <c r="BA4971" i="67"/>
  <c r="BE4971" i="67"/>
  <c r="BI4971" i="67"/>
  <c r="AW4972" i="67"/>
  <c r="BA4972" i="67"/>
  <c r="BE4972" i="67"/>
  <c r="BI4972" i="67"/>
  <c r="AW4973" i="67"/>
  <c r="BA4973" i="67"/>
  <c r="BE4973" i="67"/>
  <c r="BI4973" i="67"/>
  <c r="AW4974" i="67"/>
  <c r="BA4974" i="67"/>
  <c r="BE4974" i="67"/>
  <c r="BI4974" i="67"/>
  <c r="AW4975" i="67"/>
  <c r="BA4975" i="67"/>
  <c r="BE4975" i="67"/>
  <c r="BI4975" i="67"/>
  <c r="AW4976" i="67"/>
  <c r="BA4976" i="67"/>
  <c r="BE4976" i="67"/>
  <c r="BI4976" i="67"/>
  <c r="AW4977" i="67"/>
  <c r="BA4977" i="67"/>
  <c r="BE4977" i="67"/>
  <c r="BI4977" i="67"/>
  <c r="AW4978" i="67"/>
  <c r="BA4978" i="67"/>
  <c r="BE4978" i="67"/>
  <c r="BI4978" i="67"/>
  <c r="AW4979" i="67"/>
  <c r="BA4979" i="67"/>
  <c r="BE4979" i="67"/>
  <c r="BI4979" i="67"/>
  <c r="AW4980" i="67"/>
  <c r="BA4980" i="67"/>
  <c r="BE4980" i="67"/>
  <c r="BI4980" i="67"/>
  <c r="AW4981" i="67"/>
  <c r="BA4981" i="67"/>
  <c r="BE4981" i="67"/>
  <c r="BI4981" i="67"/>
  <c r="AW4982" i="67"/>
  <c r="BA4982" i="67"/>
  <c r="BE4982" i="67"/>
  <c r="BI4982" i="67"/>
  <c r="AW4983" i="67"/>
  <c r="BA4983" i="67"/>
  <c r="BE4983" i="67"/>
  <c r="BI4983" i="67"/>
  <c r="AW4984" i="67"/>
  <c r="BA4984" i="67"/>
  <c r="BE4984" i="67"/>
  <c r="BI4984" i="67"/>
  <c r="AW4985" i="67"/>
  <c r="BA4985" i="67"/>
  <c r="BE4985" i="67"/>
  <c r="BI4985" i="67"/>
  <c r="AW4986" i="67"/>
  <c r="BA4986" i="67"/>
  <c r="BE4986" i="67"/>
  <c r="BI4986" i="67"/>
  <c r="AW4987" i="67"/>
  <c r="BA4987" i="67"/>
  <c r="BE4987" i="67"/>
  <c r="BI4987" i="67"/>
  <c r="AW4988" i="67"/>
  <c r="BA4988" i="67"/>
  <c r="BE4988" i="67"/>
  <c r="BI4988" i="67"/>
  <c r="AW4989" i="67"/>
  <c r="BA4989" i="67"/>
  <c r="BE4989" i="67"/>
  <c r="BI4989" i="67"/>
  <c r="AW4990" i="67"/>
  <c r="BA4990" i="67"/>
  <c r="BE4990" i="67"/>
  <c r="BI4990" i="67"/>
  <c r="AW4991" i="67"/>
  <c r="BA4991" i="67"/>
  <c r="BE4991" i="67"/>
  <c r="BI4991" i="67"/>
  <c r="AW4992" i="67"/>
  <c r="BA4992" i="67"/>
  <c r="BE4992" i="67"/>
  <c r="BI4992" i="67"/>
  <c r="AW4993" i="67"/>
  <c r="BA4993" i="67"/>
  <c r="BE4993" i="67"/>
  <c r="BI4993" i="67"/>
  <c r="AW4994" i="67"/>
  <c r="BA4994" i="67"/>
  <c r="BE4994" i="67"/>
  <c r="BI4994" i="67"/>
  <c r="AW4995" i="67"/>
  <c r="BA4995" i="67"/>
  <c r="BE4995" i="67"/>
  <c r="BI4995" i="67"/>
  <c r="AW4996" i="67"/>
  <c r="BA4996" i="67"/>
  <c r="BE4996" i="67"/>
  <c r="BI4996" i="67"/>
  <c r="AW4997" i="67"/>
  <c r="BA4997" i="67"/>
  <c r="BE4997" i="67"/>
  <c r="BI4997" i="67"/>
  <c r="AW4998" i="67"/>
  <c r="BA4998" i="67"/>
  <c r="BE4998" i="67"/>
  <c r="BI4998" i="67"/>
  <c r="AW4999" i="67"/>
  <c r="BA4999" i="67"/>
  <c r="BE4999" i="67"/>
  <c r="BI4999" i="67"/>
  <c r="AW5000" i="67"/>
  <c r="BA5000" i="67"/>
  <c r="BE5000" i="67"/>
  <c r="BI5000" i="67"/>
  <c r="AW5001" i="67"/>
  <c r="BA5001" i="67"/>
  <c r="BE5001" i="67"/>
  <c r="BI5001" i="67"/>
  <c r="AW5002" i="67"/>
  <c r="BA5002" i="67"/>
  <c r="BE5002" i="67"/>
  <c r="BI5002" i="67"/>
  <c r="AW5003" i="67"/>
  <c r="BA5003" i="67"/>
  <c r="BE5003" i="67"/>
  <c r="BI5003" i="67"/>
  <c r="AW5004" i="67"/>
  <c r="BA5004" i="67"/>
  <c r="BE5004" i="67"/>
  <c r="BI5004" i="67"/>
  <c r="AW5005" i="67"/>
  <c r="BA5005" i="67"/>
  <c r="BE5005" i="67"/>
  <c r="BI5005" i="67"/>
  <c r="AW5006" i="67"/>
  <c r="BA5006" i="67"/>
  <c r="BE5006" i="67"/>
  <c r="BI5006" i="67"/>
  <c r="AW5007" i="67"/>
  <c r="BA5007" i="67"/>
  <c r="BE5007" i="67"/>
  <c r="BI5007" i="67"/>
  <c r="AW5008" i="67"/>
  <c r="BA5008" i="67"/>
  <c r="BE5008" i="67"/>
  <c r="BI5008" i="67"/>
  <c r="AW5009" i="67"/>
  <c r="BA5009" i="67"/>
  <c r="BE5009" i="67"/>
  <c r="BI5009" i="67"/>
  <c r="AW5010" i="67"/>
  <c r="BA5010" i="67"/>
  <c r="BE5010" i="67"/>
  <c r="BI5010" i="67"/>
  <c r="AW5011" i="67"/>
  <c r="BA5011" i="67"/>
  <c r="BE5011" i="67"/>
  <c r="BI5011" i="67"/>
  <c r="AW5012" i="67"/>
  <c r="BA5012" i="67"/>
  <c r="BE5012" i="67"/>
  <c r="BI5012" i="67"/>
  <c r="AW5013" i="67"/>
  <c r="BA5013" i="67"/>
  <c r="BE5013" i="67"/>
  <c r="BI5013" i="67"/>
  <c r="AW5014" i="67"/>
  <c r="BA5014" i="67"/>
  <c r="BE5014" i="67"/>
  <c r="BI5014" i="67"/>
  <c r="AW5015" i="67"/>
  <c r="BA5015" i="67"/>
  <c r="BE5015" i="67"/>
  <c r="BI5015" i="67"/>
  <c r="AW5016" i="67"/>
  <c r="BA5016" i="67"/>
  <c r="BE5016" i="67"/>
  <c r="BI5016" i="67"/>
  <c r="AW5017" i="67"/>
  <c r="BA5017" i="67"/>
  <c r="BE5017" i="67"/>
  <c r="BI5017" i="67"/>
  <c r="AW5018" i="67"/>
  <c r="BA5018" i="67"/>
  <c r="BE5018" i="67"/>
  <c r="BI5018" i="67"/>
  <c r="AW5019" i="67"/>
  <c r="BA5019" i="67"/>
  <c r="BE5019" i="67"/>
  <c r="BI5019" i="67"/>
  <c r="AW5020" i="67"/>
  <c r="BA5020" i="67"/>
  <c r="BE5020" i="67"/>
  <c r="BI5020" i="67"/>
  <c r="AW5021" i="67"/>
  <c r="BA5021" i="67"/>
  <c r="BE5021" i="67"/>
  <c r="BI5021" i="67"/>
  <c r="AW5022" i="67"/>
  <c r="BA5022" i="67"/>
  <c r="BE5022" i="67"/>
  <c r="BI5022" i="67"/>
  <c r="AW5023" i="67"/>
  <c r="BA5023" i="67"/>
  <c r="BE5023" i="67"/>
  <c r="BI5023" i="67"/>
  <c r="AW5024" i="67"/>
  <c r="BA5024" i="67"/>
  <c r="BE5024" i="67"/>
  <c r="BI5024" i="67"/>
  <c r="AW5025" i="67"/>
  <c r="BA5025" i="67"/>
  <c r="BE5025" i="67"/>
  <c r="BI5025" i="67"/>
  <c r="AW5026" i="67"/>
  <c r="BA5026" i="67"/>
  <c r="BE5026" i="67"/>
  <c r="BI5026" i="67"/>
  <c r="AW5027" i="67"/>
  <c r="BA5027" i="67"/>
  <c r="BE5027" i="67"/>
  <c r="BI5027" i="67"/>
  <c r="AW5028" i="67"/>
  <c r="BA5028" i="67"/>
  <c r="BE5028" i="67"/>
  <c r="BI5028" i="67"/>
  <c r="AW5029" i="67"/>
  <c r="BA5029" i="67"/>
  <c r="BE5029" i="67"/>
  <c r="BI5029" i="67"/>
  <c r="AW5030" i="67"/>
  <c r="BA5030" i="67"/>
  <c r="BE5030" i="67"/>
  <c r="BI5030" i="67"/>
  <c r="AW5031" i="67"/>
  <c r="BA5031" i="67"/>
  <c r="BE5031" i="67"/>
  <c r="BI5031" i="67"/>
  <c r="AW5032" i="67"/>
  <c r="BA5032" i="67"/>
  <c r="BE5032" i="67"/>
  <c r="BI5032" i="67"/>
  <c r="AW5033" i="67"/>
  <c r="BA5033" i="67"/>
  <c r="BE5033" i="67"/>
  <c r="BI5033" i="67"/>
  <c r="AW5034" i="67"/>
  <c r="BA5034" i="67"/>
  <c r="BE5034" i="67"/>
  <c r="BI5034" i="67"/>
  <c r="AW5035" i="67"/>
  <c r="BA5035" i="67"/>
  <c r="BE5035" i="67"/>
  <c r="BI5035" i="67"/>
  <c r="AW5036" i="67"/>
  <c r="BA5036" i="67"/>
  <c r="BE5036" i="67"/>
  <c r="BI5036" i="67"/>
  <c r="AW5037" i="67"/>
  <c r="BA5037" i="67"/>
  <c r="BE5037" i="67"/>
  <c r="BI5037" i="67"/>
  <c r="AW5038" i="67"/>
  <c r="BA5038" i="67"/>
  <c r="BE5038" i="67"/>
  <c r="BI5038" i="67"/>
  <c r="AW5039" i="67"/>
  <c r="BA5039" i="67"/>
  <c r="BE5039" i="67"/>
  <c r="BI5039" i="67"/>
  <c r="AW5040" i="67"/>
  <c r="BA5040" i="67"/>
  <c r="BE5040" i="67"/>
  <c r="BI5040" i="67"/>
  <c r="AW5041" i="67"/>
  <c r="BA5041" i="67"/>
  <c r="BE5041" i="67"/>
  <c r="BI5041" i="67"/>
  <c r="AW5042" i="67"/>
  <c r="BA5042" i="67"/>
  <c r="BE5042" i="67"/>
  <c r="BI5042" i="67"/>
  <c r="AW5043" i="67"/>
  <c r="BA5043" i="67"/>
  <c r="BE5043" i="67"/>
  <c r="BI5043" i="67"/>
  <c r="AW5044" i="67"/>
  <c r="BA5044" i="67"/>
  <c r="BE5044" i="67"/>
  <c r="BI5044" i="67"/>
  <c r="AW5045" i="67"/>
  <c r="BA5045" i="67"/>
  <c r="BE5045" i="67"/>
  <c r="BI5045" i="67"/>
  <c r="AW5046" i="67"/>
  <c r="BA5046" i="67"/>
  <c r="BE5046" i="67"/>
  <c r="BI5046" i="67"/>
  <c r="AW5047" i="67"/>
  <c r="BA5047" i="67"/>
  <c r="BE5047" i="67"/>
  <c r="BI5047" i="67"/>
  <c r="AW5048" i="67"/>
  <c r="BA5048" i="67"/>
  <c r="BE5048" i="67"/>
  <c r="BI5048" i="67"/>
  <c r="AW5049" i="67"/>
  <c r="BA5049" i="67"/>
  <c r="BE5049" i="67"/>
  <c r="BI5049" i="67"/>
  <c r="AW5050" i="67"/>
  <c r="BA5050" i="67"/>
  <c r="BE5050" i="67"/>
  <c r="BI5050" i="67"/>
  <c r="AW5051" i="67"/>
  <c r="BA5051" i="67"/>
  <c r="BE5051" i="67"/>
  <c r="BI5051" i="67"/>
  <c r="AW5052" i="67"/>
  <c r="BA5052" i="67"/>
  <c r="BE5052" i="67"/>
  <c r="BI5052" i="67"/>
  <c r="AW5053" i="67"/>
  <c r="BA5053" i="67"/>
  <c r="BE5053" i="67"/>
  <c r="BI5053" i="67"/>
  <c r="AW5054" i="67"/>
  <c r="BA5054" i="67"/>
  <c r="BE5054" i="67"/>
  <c r="BI5054" i="67"/>
  <c r="AW5055" i="67"/>
  <c r="BA5055" i="67"/>
  <c r="BE5055" i="67"/>
  <c r="BI5055" i="67"/>
  <c r="AW5056" i="67"/>
  <c r="BA5056" i="67"/>
  <c r="BE5056" i="67"/>
  <c r="BI5056" i="67"/>
  <c r="AW5057" i="67"/>
  <c r="BA5057" i="67"/>
  <c r="BE5057" i="67"/>
  <c r="BI5057" i="67"/>
  <c r="AW5058" i="67"/>
  <c r="BA5058" i="67"/>
  <c r="BE5058" i="67"/>
  <c r="BI5058" i="67"/>
  <c r="AW5059" i="67"/>
  <c r="BA5059" i="67"/>
  <c r="BE5059" i="67"/>
  <c r="BI5059" i="67"/>
  <c r="AW5060" i="67"/>
  <c r="BA5060" i="67"/>
  <c r="BE5060" i="67"/>
  <c r="BI5060" i="67"/>
  <c r="AW5061" i="67"/>
  <c r="BA5061" i="67"/>
  <c r="BE5061" i="67"/>
  <c r="BI5061" i="67"/>
  <c r="AW5062" i="67"/>
  <c r="BA5062" i="67"/>
  <c r="BE5062" i="67"/>
  <c r="BI5062" i="67"/>
  <c r="AW5063" i="67"/>
  <c r="BA5063" i="67"/>
  <c r="BE5063" i="67"/>
  <c r="BI5063" i="67"/>
  <c r="AW5064" i="67"/>
  <c r="BA5064" i="67"/>
  <c r="BE5064" i="67"/>
  <c r="BI5064" i="67"/>
  <c r="AW5065" i="67"/>
  <c r="BA5065" i="67"/>
  <c r="BE5065" i="67"/>
  <c r="BI5065" i="67"/>
  <c r="AW5066" i="67"/>
  <c r="BA5066" i="67"/>
  <c r="BE5066" i="67"/>
  <c r="BI5066" i="67"/>
  <c r="AW5067" i="67"/>
  <c r="BA5067" i="67"/>
  <c r="BE5067" i="67"/>
  <c r="BI5067" i="67"/>
  <c r="AW5068" i="67"/>
  <c r="BA5068" i="67"/>
  <c r="BE5068" i="67"/>
  <c r="BI5068" i="67"/>
  <c r="AW5069" i="67"/>
  <c r="BA5069" i="67"/>
  <c r="BE5069" i="67"/>
  <c r="BI5069" i="67"/>
  <c r="AW5070" i="67"/>
  <c r="BA5070" i="67"/>
  <c r="BE5070" i="67"/>
  <c r="BI5070" i="67"/>
  <c r="AW5071" i="67"/>
  <c r="BA5071" i="67"/>
  <c r="BE5071" i="67"/>
  <c r="BI5071" i="67"/>
  <c r="AW5072" i="67"/>
  <c r="BA5072" i="67"/>
  <c r="BE5072" i="67"/>
  <c r="BI5072" i="67"/>
  <c r="AW5073" i="67"/>
  <c r="BA5073" i="67"/>
  <c r="BE5073" i="67"/>
  <c r="BI5073" i="67"/>
  <c r="AW5074" i="67"/>
  <c r="BA5074" i="67"/>
  <c r="BE5074" i="67"/>
  <c r="BI5074" i="67"/>
  <c r="AW5075" i="67"/>
  <c r="BA5075" i="67"/>
  <c r="BE5075" i="67"/>
  <c r="BI5075" i="67"/>
  <c r="AW5076" i="67"/>
  <c r="BA5076" i="67"/>
  <c r="BE5076" i="67"/>
  <c r="BI5076" i="67"/>
  <c r="AW5077" i="67"/>
  <c r="BA5077" i="67"/>
  <c r="BE5077" i="67"/>
  <c r="BI5077" i="67"/>
  <c r="AW5078" i="67"/>
  <c r="BA5078" i="67"/>
  <c r="BE5078" i="67"/>
  <c r="BI5078" i="67"/>
  <c r="AW5079" i="67"/>
  <c r="BA5079" i="67"/>
  <c r="BE5079" i="67"/>
  <c r="BI5079" i="67"/>
  <c r="AW5080" i="67"/>
  <c r="BA5080" i="67"/>
  <c r="BE5080" i="67"/>
  <c r="BI5080" i="67"/>
  <c r="AW5081" i="67"/>
  <c r="BA5081" i="67"/>
  <c r="BE5081" i="67"/>
  <c r="BI5081" i="67"/>
  <c r="AW5082" i="67"/>
  <c r="BA5082" i="67"/>
  <c r="BE5082" i="67"/>
  <c r="BI5082" i="67"/>
  <c r="AW5083" i="67"/>
  <c r="BA5083" i="67"/>
  <c r="BE5083" i="67"/>
  <c r="BI5083" i="67"/>
  <c r="AW5084" i="67"/>
  <c r="BA5084" i="67"/>
  <c r="BE5084" i="67"/>
  <c r="BI5084" i="67"/>
  <c r="AW5085" i="67"/>
  <c r="BA5085" i="67"/>
  <c r="BE5085" i="67"/>
  <c r="BI5085" i="67"/>
  <c r="AW5086" i="67"/>
  <c r="BA5086" i="67"/>
  <c r="BE5086" i="67"/>
  <c r="BI5086" i="67"/>
  <c r="AW5087" i="67"/>
  <c r="BA5087" i="67"/>
  <c r="BE5087" i="67"/>
  <c r="BI5087" i="67"/>
  <c r="AW5088" i="67"/>
  <c r="BA5088" i="67"/>
  <c r="BE5088" i="67"/>
  <c r="BI5088" i="67"/>
  <c r="AW5089" i="67"/>
  <c r="BA5089" i="67"/>
  <c r="BE5089" i="67"/>
  <c r="BI5089" i="67"/>
  <c r="AW5090" i="67"/>
  <c r="BA5090" i="67"/>
  <c r="BE5090" i="67"/>
  <c r="BI5090" i="67"/>
  <c r="AW5091" i="67"/>
  <c r="BA5091" i="67"/>
  <c r="BE5091" i="67"/>
  <c r="BI5091" i="67"/>
  <c r="AW5092" i="67"/>
  <c r="BA5092" i="67"/>
  <c r="BE5092" i="67"/>
  <c r="BI5092" i="67"/>
  <c r="AW5093" i="67"/>
  <c r="BA5093" i="67"/>
  <c r="BE5093" i="67"/>
  <c r="BI5093" i="67"/>
  <c r="AW5094" i="67"/>
  <c r="BA5094" i="67"/>
  <c r="BE5094" i="67"/>
  <c r="BI5094" i="67"/>
  <c r="AW5095" i="67"/>
  <c r="BA5095" i="67"/>
  <c r="BE5095" i="67"/>
  <c r="BI5095" i="67"/>
  <c r="AW5096" i="67"/>
  <c r="BA5096" i="67"/>
  <c r="BE5096" i="67"/>
  <c r="BI5096" i="67"/>
  <c r="AW5097" i="67"/>
  <c r="BA5097" i="67"/>
  <c r="BE5097" i="67"/>
  <c r="BI5097" i="67"/>
  <c r="AW5098" i="67"/>
  <c r="BA5098" i="67"/>
  <c r="BE5098" i="67"/>
  <c r="BI5098" i="67"/>
  <c r="AW5099" i="67"/>
  <c r="BA5099" i="67"/>
  <c r="BE5099" i="67"/>
  <c r="BI5099" i="67"/>
  <c r="AW5100" i="67"/>
  <c r="BA5100" i="67"/>
  <c r="BE5100" i="67"/>
  <c r="BI5100" i="67"/>
  <c r="AW5101" i="67"/>
  <c r="BA5101" i="67"/>
  <c r="BE5101" i="67"/>
  <c r="BI5101" i="67"/>
  <c r="AW5102" i="67"/>
  <c r="BA5102" i="67"/>
  <c r="BE5102" i="67"/>
  <c r="BI5102" i="67"/>
  <c r="AW5103" i="67"/>
  <c r="BA5103" i="67"/>
  <c r="BE5103" i="67"/>
  <c r="BI5103" i="67"/>
  <c r="AW5104" i="67"/>
  <c r="BA5104" i="67"/>
  <c r="BE5104" i="67"/>
  <c r="BI5104" i="67"/>
  <c r="AW5105" i="67"/>
  <c r="BA5105" i="67"/>
  <c r="BE5105" i="67"/>
  <c r="BI5105" i="67"/>
  <c r="AW5106" i="67"/>
  <c r="BA5106" i="67"/>
  <c r="BE5106" i="67"/>
  <c r="BI5106" i="67"/>
  <c r="AW5107" i="67"/>
  <c r="BA5107" i="67"/>
  <c r="BE5107" i="67"/>
  <c r="BI5107" i="67"/>
  <c r="AW5108" i="67"/>
  <c r="BA5108" i="67"/>
  <c r="BE5108" i="67"/>
  <c r="BI5108" i="67"/>
  <c r="AW5109" i="67"/>
  <c r="BA5109" i="67"/>
  <c r="BE5109" i="67"/>
  <c r="BI5109" i="67"/>
  <c r="AW5110" i="67"/>
  <c r="BA5110" i="67"/>
  <c r="BE5110" i="67"/>
  <c r="BI5110" i="67"/>
  <c r="AW5111" i="67"/>
  <c r="BA5111" i="67"/>
  <c r="BE5111" i="67"/>
  <c r="BI5111" i="67"/>
  <c r="AW5112" i="67"/>
  <c r="BA5112" i="67"/>
  <c r="BE5112" i="67"/>
  <c r="BI5112" i="67"/>
  <c r="AW5113" i="67"/>
  <c r="BA5113" i="67"/>
  <c r="BE5113" i="67"/>
  <c r="BI5113" i="67"/>
  <c r="AW5114" i="67"/>
  <c r="BA5114" i="67"/>
  <c r="BE5114" i="67"/>
  <c r="BI5114" i="67"/>
  <c r="AW5115" i="67"/>
  <c r="BA5115" i="67"/>
  <c r="BE5115" i="67"/>
  <c r="BI5115" i="67"/>
  <c r="AW5116" i="67"/>
  <c r="BA5116" i="67"/>
  <c r="BE5116" i="67"/>
  <c r="BI5116" i="67"/>
  <c r="AW5117" i="67"/>
  <c r="BA5117" i="67"/>
  <c r="BE5117" i="67"/>
  <c r="BI5117" i="67"/>
  <c r="AW5118" i="67"/>
  <c r="BA5118" i="67"/>
  <c r="BE5118" i="67"/>
  <c r="BI5118" i="67"/>
  <c r="AW5119" i="67"/>
  <c r="BA5119" i="67"/>
  <c r="BE5119" i="67"/>
  <c r="BI5119" i="67"/>
  <c r="AW5120" i="67"/>
  <c r="BA5120" i="67"/>
  <c r="BE5120" i="67"/>
  <c r="BI5120" i="67"/>
  <c r="AW5121" i="67"/>
  <c r="BA5121" i="67"/>
  <c r="BE5121" i="67"/>
  <c r="BI5121" i="67"/>
  <c r="AW5122" i="67"/>
  <c r="BA5122" i="67"/>
  <c r="BE5122" i="67"/>
  <c r="BI5122" i="67"/>
  <c r="AW5123" i="67"/>
  <c r="BA5123" i="67"/>
  <c r="BE5123" i="67"/>
  <c r="BI5123" i="67"/>
  <c r="AW5124" i="67"/>
  <c r="BA5124" i="67"/>
  <c r="BE5124" i="67"/>
  <c r="BI5124" i="67"/>
  <c r="AW5125" i="67"/>
  <c r="BA5125" i="67"/>
  <c r="BE5125" i="67"/>
  <c r="BI5125" i="67"/>
  <c r="AW5126" i="67"/>
  <c r="BA5126" i="67"/>
  <c r="BE5126" i="67"/>
  <c r="BI5126" i="67"/>
  <c r="AW5127" i="67"/>
  <c r="BA5127" i="67"/>
  <c r="BE5127" i="67"/>
  <c r="BI5127" i="67"/>
  <c r="AW5128" i="67"/>
  <c r="BA5128" i="67"/>
  <c r="BE5128" i="67"/>
  <c r="BI5128" i="67"/>
  <c r="AW5129" i="67"/>
  <c r="BA5129" i="67"/>
  <c r="BE5129" i="67"/>
  <c r="BI5129" i="67"/>
  <c r="AW5130" i="67"/>
  <c r="BA5130" i="67"/>
  <c r="BE5130" i="67"/>
  <c r="BI5130" i="67"/>
  <c r="AW5131" i="67"/>
  <c r="BA5131" i="67"/>
  <c r="BE5131" i="67"/>
  <c r="BI5131" i="67"/>
  <c r="AW5132" i="67"/>
  <c r="BA5132" i="67"/>
  <c r="BE5132" i="67"/>
  <c r="BI5132" i="67"/>
  <c r="AW5133" i="67"/>
  <c r="BA5133" i="67"/>
  <c r="BE5133" i="67"/>
  <c r="BI5133" i="67"/>
  <c r="AW5134" i="67"/>
  <c r="BA5134" i="67"/>
  <c r="BE5134" i="67"/>
  <c r="BI5134" i="67"/>
  <c r="AW5135" i="67"/>
  <c r="BA5135" i="67"/>
  <c r="BE5135" i="67"/>
  <c r="BI5135" i="67"/>
  <c r="AW5136" i="67"/>
  <c r="BA5136" i="67"/>
  <c r="BE5136" i="67"/>
  <c r="BI5136" i="67"/>
  <c r="AW5137" i="67"/>
  <c r="BA5137" i="67"/>
  <c r="BE5137" i="67"/>
  <c r="BI5137" i="67"/>
  <c r="AW5138" i="67"/>
  <c r="BA5138" i="67"/>
  <c r="BE5138" i="67"/>
  <c r="BI5138" i="67"/>
  <c r="AW5139" i="67"/>
  <c r="BA5139" i="67"/>
  <c r="BE5139" i="67"/>
  <c r="BI5139" i="67"/>
  <c r="AW5140" i="67"/>
  <c r="BA5140" i="67"/>
  <c r="BE5140" i="67"/>
  <c r="BI5140" i="67"/>
  <c r="AW5141" i="67"/>
  <c r="BA5141" i="67"/>
  <c r="BE5141" i="67"/>
  <c r="BI5141" i="67"/>
  <c r="AW5142" i="67"/>
  <c r="BA5142" i="67"/>
  <c r="BE5142" i="67"/>
  <c r="BI5142" i="67"/>
  <c r="AW5143" i="67"/>
  <c r="BA5143" i="67"/>
  <c r="BE5143" i="67"/>
  <c r="BI5143" i="67"/>
  <c r="AW5144" i="67"/>
  <c r="BA5144" i="67"/>
  <c r="BE5144" i="67"/>
  <c r="BI5144" i="67"/>
  <c r="AW5145" i="67"/>
  <c r="BA5145" i="67"/>
  <c r="BE5145" i="67"/>
  <c r="BI5145" i="67"/>
  <c r="AW5146" i="67"/>
  <c r="BA5146" i="67"/>
  <c r="BE5146" i="67"/>
  <c r="BI5146" i="67"/>
  <c r="AW5147" i="67"/>
  <c r="BA5147" i="67"/>
  <c r="BE5147" i="67"/>
  <c r="BI5147" i="67"/>
  <c r="AW5148" i="67"/>
  <c r="BA5148" i="67"/>
  <c r="BE5148" i="67"/>
  <c r="BI5148" i="67"/>
  <c r="AW5149" i="67"/>
  <c r="BA5149" i="67"/>
  <c r="BE5149" i="67"/>
  <c r="BI5149" i="67"/>
  <c r="AW5150" i="67"/>
  <c r="BA5150" i="67"/>
  <c r="BE5150" i="67"/>
  <c r="BI5150" i="67"/>
  <c r="AW5151" i="67"/>
  <c r="BA5151" i="67"/>
  <c r="BE5151" i="67"/>
  <c r="BI5151" i="67"/>
  <c r="AW5152" i="67"/>
  <c r="BA5152" i="67"/>
  <c r="BE5152" i="67"/>
  <c r="BI5152" i="67"/>
  <c r="AW5153" i="67"/>
  <c r="BA5153" i="67"/>
  <c r="BE5153" i="67"/>
  <c r="BI5153" i="67"/>
  <c r="AW5154" i="67"/>
  <c r="BA5154" i="67"/>
  <c r="BE5154" i="67"/>
  <c r="BI5154" i="67"/>
  <c r="AW5155" i="67"/>
  <c r="BA5155" i="67"/>
  <c r="BE5155" i="67"/>
  <c r="BI5155" i="67"/>
  <c r="AW5156" i="67"/>
  <c r="BA5156" i="67"/>
  <c r="BE5156" i="67"/>
  <c r="BI5156" i="67"/>
  <c r="AW5157" i="67"/>
  <c r="BA5157" i="67"/>
  <c r="BE5157" i="67"/>
  <c r="BI5157" i="67"/>
  <c r="AW5158" i="67"/>
  <c r="BA5158" i="67"/>
  <c r="BE5158" i="67"/>
  <c r="BI5158" i="67"/>
  <c r="AW5159" i="67"/>
  <c r="BA5159" i="67"/>
  <c r="BE5159" i="67"/>
  <c r="BI5159" i="67"/>
  <c r="AW5160" i="67"/>
  <c r="BA5160" i="67"/>
  <c r="BE5160" i="67"/>
  <c r="BI5160" i="67"/>
  <c r="AW5161" i="67"/>
  <c r="BA5161" i="67"/>
  <c r="BE5161" i="67"/>
  <c r="BI5161" i="67"/>
  <c r="AW5162" i="67"/>
  <c r="BA5162" i="67"/>
  <c r="BE5162" i="67"/>
  <c r="BI5162" i="67"/>
  <c r="AW5163" i="67"/>
  <c r="BA5163" i="67"/>
  <c r="BE5163" i="67"/>
  <c r="BI5163" i="67"/>
  <c r="AW5164" i="67"/>
  <c r="BA5164" i="67"/>
  <c r="BE5164" i="67"/>
  <c r="BI5164" i="67"/>
  <c r="AW5165" i="67"/>
  <c r="BA5165" i="67"/>
  <c r="BE5165" i="67"/>
  <c r="BI5165" i="67"/>
  <c r="AW5166" i="67"/>
  <c r="BA5166" i="67"/>
  <c r="BE5166" i="67"/>
  <c r="BI5166" i="67"/>
  <c r="AW5167" i="67"/>
  <c r="BA5167" i="67"/>
  <c r="BE5167" i="67"/>
  <c r="BI5167" i="67"/>
  <c r="AW5168" i="67"/>
  <c r="BA5168" i="67"/>
  <c r="BE5168" i="67"/>
  <c r="BI5168" i="67"/>
  <c r="AW5169" i="67"/>
  <c r="BA5169" i="67"/>
  <c r="BE5169" i="67"/>
  <c r="BI5169" i="67"/>
  <c r="AW5170" i="67"/>
  <c r="BA5170" i="67"/>
  <c r="BE5170" i="67"/>
  <c r="BI5170" i="67"/>
  <c r="AW5171" i="67"/>
  <c r="BA5171" i="67"/>
  <c r="BE5171" i="67"/>
  <c r="BI5171" i="67"/>
  <c r="AW5172" i="67"/>
  <c r="BA5172" i="67"/>
  <c r="BE5172" i="67"/>
  <c r="BI5172" i="67"/>
  <c r="AW5173" i="67"/>
  <c r="BA5173" i="67"/>
  <c r="BE5173" i="67"/>
  <c r="BI5173" i="67"/>
  <c r="AW5174" i="67"/>
  <c r="BA5174" i="67"/>
  <c r="BE5174" i="67"/>
  <c r="BI5174" i="67"/>
  <c r="AW5175" i="67"/>
  <c r="BA5175" i="67"/>
  <c r="BE5175" i="67"/>
  <c r="BI5175" i="67"/>
  <c r="AW5176" i="67"/>
  <c r="BA5176" i="67"/>
  <c r="BE5176" i="67"/>
  <c r="BI5176" i="67"/>
  <c r="AW5177" i="67"/>
  <c r="BA5177" i="67"/>
  <c r="BE5177" i="67"/>
  <c r="BI5177" i="67"/>
  <c r="AW5178" i="67"/>
  <c r="BA5178" i="67"/>
  <c r="BE5178" i="67"/>
  <c r="BI5178" i="67"/>
  <c r="AW5179" i="67"/>
  <c r="BA5179" i="67"/>
  <c r="BE5179" i="67"/>
  <c r="BI5179" i="67"/>
  <c r="AW5180" i="67"/>
  <c r="BA5180" i="67"/>
  <c r="BE5180" i="67"/>
  <c r="BI5180" i="67"/>
  <c r="AW5181" i="67"/>
  <c r="BA5181" i="67"/>
  <c r="BE5181" i="67"/>
  <c r="BI5181" i="67"/>
  <c r="AW5182" i="67"/>
  <c r="BA5182" i="67"/>
  <c r="BE5182" i="67"/>
  <c r="BI5182" i="67"/>
  <c r="AW5183" i="67"/>
  <c r="BA5183" i="67"/>
  <c r="BE5183" i="67"/>
  <c r="BI5183" i="67"/>
  <c r="AW5184" i="67"/>
  <c r="BA5184" i="67"/>
  <c r="BE5184" i="67"/>
  <c r="BI5184" i="67"/>
  <c r="AW5185" i="67"/>
  <c r="BA5185" i="67"/>
  <c r="BE5185" i="67"/>
  <c r="BI5185" i="67"/>
  <c r="AW5186" i="67"/>
  <c r="BA5186" i="67"/>
  <c r="BE5186" i="67"/>
  <c r="BI5186" i="67"/>
  <c r="AW5187" i="67"/>
  <c r="BA5187" i="67"/>
  <c r="BE5187" i="67"/>
  <c r="BI5187" i="67"/>
  <c r="AW5188" i="67"/>
  <c r="BA5188" i="67"/>
  <c r="BE5188" i="67"/>
  <c r="BI5188" i="67"/>
  <c r="AW5189" i="67"/>
  <c r="BA5189" i="67"/>
  <c r="BE5189" i="67"/>
  <c r="BI5189" i="67"/>
  <c r="AW5190" i="67"/>
  <c r="BA5190" i="67"/>
  <c r="BE5190" i="67"/>
  <c r="BI5190" i="67"/>
  <c r="AW5191" i="67"/>
  <c r="BA5191" i="67"/>
  <c r="BE5191" i="67"/>
  <c r="BI5191" i="67"/>
  <c r="AW5192" i="67"/>
  <c r="BA5192" i="67"/>
  <c r="BE5192" i="67"/>
  <c r="BI5192" i="67"/>
  <c r="AW5193" i="67"/>
  <c r="BA5193" i="67"/>
  <c r="BE5193" i="67"/>
  <c r="BI5193" i="67"/>
  <c r="AW5194" i="67"/>
  <c r="BA5194" i="67"/>
  <c r="BE5194" i="67"/>
  <c r="BI5194" i="67"/>
  <c r="AW5195" i="67"/>
  <c r="BA5195" i="67"/>
  <c r="BE5195" i="67"/>
  <c r="BI5195" i="67"/>
  <c r="AW5196" i="67"/>
  <c r="BA5196" i="67"/>
  <c r="BE5196" i="67"/>
  <c r="BI5196" i="67"/>
  <c r="AW5197" i="67"/>
  <c r="BA5197" i="67"/>
  <c r="BE5197" i="67"/>
  <c r="BI5197" i="67"/>
  <c r="AW5198" i="67"/>
  <c r="BA5198" i="67"/>
  <c r="BE5198" i="67"/>
  <c r="BI5198" i="67"/>
  <c r="AW5199" i="67"/>
  <c r="BA5199" i="67"/>
  <c r="BE5199" i="67"/>
  <c r="BI5199" i="67"/>
  <c r="AW5200" i="67"/>
  <c r="BA5200" i="67"/>
  <c r="BE5200" i="67"/>
  <c r="BI5200" i="67"/>
  <c r="AW5201" i="67"/>
  <c r="BA5201" i="67"/>
  <c r="BE5201" i="67"/>
  <c r="BI5201" i="67"/>
  <c r="AW5202" i="67"/>
  <c r="BA5202" i="67"/>
  <c r="BE5202" i="67"/>
  <c r="BI5202" i="67"/>
  <c r="AW5203" i="67"/>
  <c r="BA5203" i="67"/>
  <c r="BE5203" i="67"/>
  <c r="BI5203" i="67"/>
  <c r="AW5204" i="67"/>
  <c r="BA5204" i="67"/>
  <c r="BE5204" i="67"/>
  <c r="BI5204" i="67"/>
  <c r="AW5205" i="67"/>
  <c r="BA5205" i="67"/>
  <c r="BE5205" i="67"/>
  <c r="BI5205" i="67"/>
  <c r="AW5206" i="67"/>
  <c r="BA5206" i="67"/>
  <c r="BE5206" i="67"/>
  <c r="BI5206" i="67"/>
  <c r="AW5207" i="67"/>
  <c r="BA5207" i="67"/>
  <c r="BE5207" i="67"/>
  <c r="BI5207" i="67"/>
  <c r="AW5208" i="67"/>
  <c r="BA5208" i="67"/>
  <c r="BE5208" i="67"/>
  <c r="BI5208" i="67"/>
  <c r="AW5209" i="67"/>
  <c r="BA5209" i="67"/>
  <c r="BE5209" i="67"/>
  <c r="BI5209" i="67"/>
  <c r="AW5210" i="67"/>
  <c r="BA5210" i="67"/>
  <c r="BE5210" i="67"/>
  <c r="BI5210" i="67"/>
  <c r="AW5211" i="67"/>
  <c r="BA5211" i="67"/>
  <c r="BE5211" i="67"/>
  <c r="BI5211" i="67"/>
  <c r="AW5212" i="67"/>
  <c r="BA5212" i="67"/>
  <c r="BE5212" i="67"/>
  <c r="BI5212" i="67"/>
  <c r="AW5213" i="67"/>
  <c r="BA5213" i="67"/>
  <c r="BE5213" i="67"/>
  <c r="BI5213" i="67"/>
  <c r="AW5214" i="67"/>
  <c r="BA5214" i="67"/>
  <c r="BE5214" i="67"/>
  <c r="BI5214" i="67"/>
  <c r="AW5215" i="67"/>
  <c r="BA5215" i="67"/>
  <c r="BE5215" i="67"/>
  <c r="BI5215" i="67"/>
  <c r="AW5216" i="67"/>
  <c r="BA5216" i="67"/>
  <c r="BE5216" i="67"/>
  <c r="BI5216" i="67"/>
  <c r="AW5217" i="67"/>
  <c r="BA5217" i="67"/>
  <c r="BE5217" i="67"/>
  <c r="BI5217" i="67"/>
  <c r="AW5218" i="67"/>
  <c r="BA5218" i="67"/>
  <c r="BE5218" i="67"/>
  <c r="BI5218" i="67"/>
  <c r="AW5219" i="67"/>
  <c r="BA5219" i="67"/>
  <c r="BE5219" i="67"/>
  <c r="BI5219" i="67"/>
  <c r="AW5220" i="67"/>
  <c r="BA5220" i="67"/>
  <c r="BE5220" i="67"/>
  <c r="BI5220" i="67"/>
  <c r="AW5221" i="67"/>
  <c r="BA5221" i="67"/>
  <c r="BE5221" i="67"/>
  <c r="BI5221" i="67"/>
  <c r="AW5222" i="67"/>
  <c r="BA5222" i="67"/>
  <c r="BE5222" i="67"/>
  <c r="BI5222" i="67"/>
  <c r="AW5223" i="67"/>
  <c r="BA5223" i="67"/>
  <c r="BE5223" i="67"/>
  <c r="BI5223" i="67"/>
  <c r="AW5224" i="67"/>
  <c r="BA5224" i="67"/>
  <c r="BE5224" i="67"/>
  <c r="BI5224" i="67"/>
  <c r="AW5225" i="67"/>
  <c r="BA5225" i="67"/>
  <c r="BE5225" i="67"/>
  <c r="BI5225" i="67"/>
  <c r="AW5226" i="67"/>
  <c r="BA5226" i="67"/>
  <c r="BE5226" i="67"/>
  <c r="BI5226" i="67"/>
  <c r="AW5227" i="67"/>
  <c r="BA5227" i="67"/>
  <c r="BE5227" i="67"/>
  <c r="BI5227" i="67"/>
  <c r="AW5228" i="67"/>
  <c r="BA5228" i="67"/>
  <c r="BE5228" i="67"/>
  <c r="BI5228" i="67"/>
  <c r="AW5229" i="67"/>
  <c r="BA5229" i="67"/>
  <c r="BE5229" i="67"/>
  <c r="BI5229" i="67"/>
  <c r="AW5230" i="67"/>
  <c r="BA5230" i="67"/>
  <c r="BE5230" i="67"/>
  <c r="BI5230" i="67"/>
  <c r="AW5231" i="67"/>
  <c r="BA5231" i="67"/>
  <c r="BE5231" i="67"/>
  <c r="BI5231" i="67"/>
  <c r="AW5232" i="67"/>
  <c r="BA5232" i="67"/>
  <c r="BE5232" i="67"/>
  <c r="BI5232" i="67"/>
  <c r="AW5233" i="67"/>
  <c r="BA5233" i="67"/>
  <c r="BE5233" i="67"/>
  <c r="BI5233" i="67"/>
  <c r="AW5234" i="67"/>
  <c r="BA5234" i="67"/>
  <c r="BE5234" i="67"/>
  <c r="BI5234" i="67"/>
  <c r="AW5235" i="67"/>
  <c r="BA5235" i="67"/>
  <c r="BE5235" i="67"/>
  <c r="BI5235" i="67"/>
  <c r="AW5236" i="67"/>
  <c r="BA5236" i="67"/>
  <c r="BE5236" i="67"/>
  <c r="BI5236" i="67"/>
  <c r="AW5237" i="67"/>
  <c r="BA5237" i="67"/>
  <c r="BE5237" i="67"/>
  <c r="BI5237" i="67"/>
  <c r="AW5238" i="67"/>
  <c r="BA5238" i="67"/>
  <c r="BE5238" i="67"/>
  <c r="BI5238" i="67"/>
  <c r="AW5239" i="67"/>
  <c r="BA5239" i="67"/>
  <c r="BE5239" i="67"/>
  <c r="BI5239" i="67"/>
  <c r="AW5240" i="67"/>
  <c r="BA5240" i="67"/>
  <c r="BE5240" i="67"/>
  <c r="BI5240" i="67"/>
  <c r="AW5241" i="67"/>
  <c r="BA5241" i="67"/>
  <c r="BE5241" i="67"/>
  <c r="BI5241" i="67"/>
  <c r="AW5242" i="67"/>
  <c r="BA5242" i="67"/>
  <c r="BE5242" i="67"/>
  <c r="BI5242" i="67"/>
  <c r="AW5243" i="67"/>
  <c r="BA5243" i="67"/>
  <c r="BE5243" i="67"/>
  <c r="BI5243" i="67"/>
  <c r="AW5244" i="67"/>
  <c r="BA5244" i="67"/>
  <c r="BE5244" i="67"/>
  <c r="BI5244" i="67"/>
  <c r="AW5245" i="67"/>
  <c r="BA5245" i="67"/>
  <c r="BE5245" i="67"/>
  <c r="BI5245" i="67"/>
  <c r="AW5246" i="67"/>
  <c r="BA5246" i="67"/>
  <c r="BE5246" i="67"/>
  <c r="BI5246" i="67"/>
  <c r="AW5247" i="67"/>
  <c r="BA5247" i="67"/>
  <c r="BE5247" i="67"/>
  <c r="BI5247" i="67"/>
  <c r="AW5248" i="67"/>
  <c r="BA5248" i="67"/>
  <c r="BE5248" i="67"/>
  <c r="BI5248" i="67"/>
  <c r="AW5249" i="67"/>
  <c r="BA5249" i="67"/>
  <c r="BE5249" i="67"/>
  <c r="BI5249" i="67"/>
  <c r="AW5250" i="67"/>
  <c r="BA5250" i="67"/>
  <c r="BE5250" i="67"/>
  <c r="BI5250" i="67"/>
  <c r="AW5251" i="67"/>
  <c r="BA5251" i="67"/>
  <c r="BE5251" i="67"/>
  <c r="BI5251" i="67"/>
  <c r="AW5252" i="67"/>
  <c r="BA5252" i="67"/>
  <c r="BE5252" i="67"/>
  <c r="BI5252" i="67"/>
  <c r="AW5253" i="67"/>
  <c r="BA5253" i="67"/>
  <c r="BE5253" i="67"/>
  <c r="BI5253" i="67"/>
  <c r="AW5254" i="67"/>
  <c r="BA5254" i="67"/>
  <c r="BE5254" i="67"/>
  <c r="BI5254" i="67"/>
  <c r="AW5255" i="67"/>
  <c r="BA5255" i="67"/>
  <c r="BE5255" i="67"/>
  <c r="BI5255" i="67"/>
  <c r="AW5256" i="67"/>
  <c r="BA5256" i="67"/>
  <c r="BE5256" i="67"/>
  <c r="BI5256" i="67"/>
  <c r="AW5257" i="67"/>
  <c r="BA5257" i="67"/>
  <c r="BE5257" i="67"/>
  <c r="BI5257" i="67"/>
  <c r="AW5258" i="67"/>
  <c r="BA5258" i="67"/>
  <c r="BE5258" i="67"/>
  <c r="BI5258" i="67"/>
  <c r="AW5259" i="67"/>
  <c r="BA5259" i="67"/>
  <c r="BE5259" i="67"/>
  <c r="BI5259" i="67"/>
  <c r="AW5260" i="67"/>
  <c r="BA5260" i="67"/>
  <c r="BE5260" i="67"/>
  <c r="BI5260" i="67"/>
  <c r="AW5261" i="67"/>
  <c r="BA5261" i="67"/>
  <c r="BE5261" i="67"/>
  <c r="BI5261" i="67"/>
  <c r="AW5262" i="67"/>
  <c r="BA5262" i="67"/>
  <c r="BE5262" i="67"/>
  <c r="BI5262" i="67"/>
  <c r="AW5263" i="67"/>
  <c r="BA5263" i="67"/>
  <c r="BE5263" i="67"/>
  <c r="BI5263" i="67"/>
  <c r="AW5264" i="67"/>
  <c r="BA5264" i="67"/>
  <c r="BE5264" i="67"/>
  <c r="BI5264" i="67"/>
  <c r="AW5265" i="67"/>
  <c r="BA5265" i="67"/>
  <c r="BE5265" i="67"/>
  <c r="BI5265" i="67"/>
  <c r="AW5266" i="67"/>
  <c r="BA5266" i="67"/>
  <c r="BE5266" i="67"/>
  <c r="BI5266" i="67"/>
  <c r="AW5267" i="67"/>
  <c r="BA5267" i="67"/>
  <c r="BE5267" i="67"/>
  <c r="BI5267" i="67"/>
  <c r="AW5268" i="67"/>
  <c r="BA5268" i="67"/>
  <c r="BE5268" i="67"/>
  <c r="BI5268" i="67"/>
  <c r="AW5269" i="67"/>
  <c r="BA5269" i="67"/>
  <c r="BE5269" i="67"/>
  <c r="BI5269" i="67"/>
  <c r="AW5270" i="67"/>
  <c r="BA5270" i="67"/>
  <c r="BE5270" i="67"/>
  <c r="BI5270" i="67"/>
  <c r="AW5271" i="67"/>
  <c r="BA5271" i="67"/>
  <c r="BE5271" i="67"/>
  <c r="BI5271" i="67"/>
  <c r="AW5272" i="67"/>
  <c r="BA5272" i="67"/>
  <c r="BE5272" i="67"/>
  <c r="BI5272" i="67"/>
  <c r="AW5273" i="67"/>
  <c r="BA5273" i="67"/>
  <c r="BE5273" i="67"/>
  <c r="BI5273" i="67"/>
  <c r="AW5274" i="67"/>
  <c r="BA5274" i="67"/>
  <c r="BE5274" i="67"/>
  <c r="BI5274" i="67"/>
  <c r="AW5275" i="67"/>
  <c r="BA5275" i="67"/>
  <c r="BE5275" i="67"/>
  <c r="BI5275" i="67"/>
  <c r="AW5276" i="67"/>
  <c r="BA5276" i="67"/>
  <c r="BE5276" i="67"/>
  <c r="BI5276" i="67"/>
  <c r="AW5277" i="67"/>
  <c r="BA5277" i="67"/>
  <c r="BE5277" i="67"/>
  <c r="BI5277" i="67"/>
  <c r="AW5278" i="67"/>
  <c r="BA5278" i="67"/>
  <c r="BE5278" i="67"/>
  <c r="BI5278" i="67"/>
  <c r="AW5279" i="67"/>
  <c r="BA5279" i="67"/>
  <c r="BE5279" i="67"/>
  <c r="BI5279" i="67"/>
  <c r="AW5280" i="67"/>
  <c r="BA5280" i="67"/>
  <c r="BE5280" i="67"/>
  <c r="BI5280" i="67"/>
  <c r="AW5281" i="67"/>
  <c r="BA5281" i="67"/>
  <c r="BE5281" i="67"/>
  <c r="BI5281" i="67"/>
  <c r="AW5282" i="67"/>
  <c r="BA5282" i="67"/>
  <c r="BE5282" i="67"/>
  <c r="BI5282" i="67"/>
  <c r="AW5283" i="67"/>
  <c r="BA5283" i="67"/>
  <c r="BE5283" i="67"/>
  <c r="BI5283" i="67"/>
  <c r="AW5284" i="67"/>
  <c r="BA5284" i="67"/>
  <c r="BE5284" i="67"/>
  <c r="BI5284" i="67"/>
  <c r="AW5285" i="67"/>
  <c r="BA5285" i="67"/>
  <c r="BE5285" i="67"/>
  <c r="BI5285" i="67"/>
  <c r="AW5286" i="67"/>
  <c r="BA5286" i="67"/>
  <c r="BE5286" i="67"/>
  <c r="BI5286" i="67"/>
  <c r="AW5287" i="67"/>
  <c r="BA5287" i="67"/>
  <c r="BE5287" i="67"/>
  <c r="BI5287" i="67"/>
  <c r="AW5288" i="67"/>
  <c r="BA5288" i="67"/>
  <c r="BE5288" i="67"/>
  <c r="BI5288" i="67"/>
  <c r="AW5289" i="67"/>
  <c r="BA5289" i="67"/>
  <c r="BE5289" i="67"/>
  <c r="BI5289" i="67"/>
  <c r="AW5290" i="67"/>
  <c r="BA5290" i="67"/>
  <c r="BE5290" i="67"/>
  <c r="BI5290" i="67"/>
  <c r="AW5291" i="67"/>
  <c r="BA5291" i="67"/>
  <c r="BE5291" i="67"/>
  <c r="BI5291" i="67"/>
  <c r="AW5292" i="67"/>
  <c r="BA5292" i="67"/>
  <c r="BE5292" i="67"/>
  <c r="BI5292" i="67"/>
  <c r="AW5293" i="67"/>
  <c r="BA5293" i="67"/>
  <c r="BE5293" i="67"/>
  <c r="BI5293" i="67"/>
  <c r="AW5294" i="67"/>
  <c r="BA5294" i="67"/>
  <c r="BE5294" i="67"/>
  <c r="BI5294" i="67"/>
  <c r="AW5295" i="67"/>
  <c r="BA5295" i="67"/>
  <c r="BE5295" i="67"/>
  <c r="BI5295" i="67"/>
  <c r="AW5296" i="67"/>
  <c r="BA5296" i="67"/>
  <c r="BE5296" i="67"/>
  <c r="BI5296" i="67"/>
  <c r="AW5297" i="67"/>
  <c r="BA5297" i="67"/>
  <c r="BE5297" i="67"/>
  <c r="BI5297" i="67"/>
  <c r="AW5298" i="67"/>
  <c r="BA5298" i="67"/>
  <c r="BE5298" i="67"/>
  <c r="BI5298" i="67"/>
  <c r="AW5299" i="67"/>
  <c r="BA5299" i="67"/>
  <c r="BE5299" i="67"/>
  <c r="BI5299" i="67"/>
  <c r="AW5300" i="67"/>
  <c r="BA5300" i="67"/>
  <c r="BE5300" i="67"/>
  <c r="BI5300" i="67"/>
  <c r="AW5301" i="67"/>
  <c r="BA5301" i="67"/>
  <c r="BE5301" i="67"/>
  <c r="BI5301" i="67"/>
  <c r="AW5302" i="67"/>
  <c r="BA5302" i="67"/>
  <c r="BE5302" i="67"/>
  <c r="BI5302" i="67"/>
  <c r="AW5303" i="67"/>
  <c r="BA5303" i="67"/>
  <c r="BE5303" i="67"/>
  <c r="BI5303" i="67"/>
  <c r="AW5304" i="67"/>
  <c r="BA5304" i="67"/>
  <c r="BE5304" i="67"/>
  <c r="BI5304" i="67"/>
  <c r="AW5305" i="67"/>
  <c r="BA5305" i="67"/>
  <c r="BE5305" i="67"/>
  <c r="BI5305" i="67"/>
  <c r="AW5306" i="67"/>
  <c r="BA5306" i="67"/>
  <c r="BE5306" i="67"/>
  <c r="BI5306" i="67"/>
  <c r="AW5307" i="67"/>
  <c r="BA5307" i="67"/>
  <c r="BE5307" i="67"/>
  <c r="BI5307" i="67"/>
  <c r="AW5308" i="67"/>
  <c r="BA5308" i="67"/>
  <c r="BE5308" i="67"/>
  <c r="BI5308" i="67"/>
  <c r="AW5309" i="67"/>
  <c r="BA5309" i="67"/>
  <c r="BE5309" i="67"/>
  <c r="BI5309" i="67"/>
  <c r="AW5310" i="67"/>
  <c r="BA5310" i="67"/>
  <c r="BE5310" i="67"/>
  <c r="BI5310" i="67"/>
  <c r="AW5311" i="67"/>
  <c r="BA5311" i="67"/>
  <c r="BE5311" i="67"/>
  <c r="BI5311" i="67"/>
  <c r="AW5312" i="67"/>
  <c r="BA5312" i="67"/>
  <c r="BE5312" i="67"/>
  <c r="BI5312" i="67"/>
  <c r="AW5313" i="67"/>
  <c r="BA5313" i="67"/>
  <c r="BE5313" i="67"/>
  <c r="BI5313" i="67"/>
  <c r="AW5314" i="67"/>
  <c r="BA5314" i="67"/>
  <c r="BE5314" i="67"/>
  <c r="BI5314" i="67"/>
  <c r="AW5315" i="67"/>
  <c r="BA5315" i="67"/>
  <c r="BE5315" i="67"/>
  <c r="BI5315" i="67"/>
  <c r="AW5316" i="67"/>
  <c r="BA5316" i="67"/>
  <c r="BE5316" i="67"/>
  <c r="BI5316" i="67"/>
  <c r="AW5317" i="67"/>
  <c r="BA5317" i="67"/>
  <c r="BE5317" i="67"/>
  <c r="BI5317" i="67"/>
  <c r="AW5318" i="67"/>
  <c r="BA5318" i="67"/>
  <c r="BE5318" i="67"/>
  <c r="BI5318" i="67"/>
  <c r="AW5319" i="67"/>
  <c r="BA5319" i="67"/>
  <c r="BE5319" i="67"/>
  <c r="BI5319" i="67"/>
  <c r="AW5320" i="67"/>
  <c r="BA5320" i="67"/>
  <c r="BE5320" i="67"/>
  <c r="BI5320" i="67"/>
  <c r="AW5321" i="67"/>
  <c r="BA5321" i="67"/>
  <c r="BE5321" i="67"/>
  <c r="BI5321" i="67"/>
  <c r="AW5322" i="67"/>
  <c r="BA5322" i="67"/>
  <c r="BE5322" i="67"/>
  <c r="BI5322" i="67"/>
  <c r="AW5323" i="67"/>
  <c r="BA5323" i="67"/>
  <c r="BE5323" i="67"/>
  <c r="BI5323" i="67"/>
  <c r="AW5324" i="67"/>
  <c r="BA5324" i="67"/>
  <c r="BE5324" i="67"/>
  <c r="BI5324" i="67"/>
  <c r="AW5325" i="67"/>
  <c r="BA5325" i="67"/>
  <c r="BE5325" i="67"/>
  <c r="BI5325" i="67"/>
  <c r="W233" i="67" l="1"/>
  <c r="V234" i="67"/>
  <c r="K652" i="67"/>
  <c r="J653" i="67"/>
  <c r="AA237" i="67"/>
  <c r="Z238" i="67"/>
  <c r="AE334" i="67"/>
  <c r="AD335" i="67"/>
  <c r="Q652" i="67"/>
  <c r="P653" i="67"/>
  <c r="K27" i="67"/>
  <c r="J28" i="67"/>
  <c r="B27" i="67"/>
  <c r="C27" i="67" s="1"/>
  <c r="A28" i="67"/>
  <c r="Q27" i="67"/>
  <c r="P28" i="67"/>
  <c r="C10" i="54"/>
  <c r="Q653" i="67" l="1"/>
  <c r="P654" i="67"/>
  <c r="AE335" i="67"/>
  <c r="AD336" i="67"/>
  <c r="AA238" i="67"/>
  <c r="Z239" i="67"/>
  <c r="K653" i="67"/>
  <c r="J654" i="67"/>
  <c r="W234" i="67"/>
  <c r="V235" i="67"/>
  <c r="K28" i="67"/>
  <c r="J29" i="67"/>
  <c r="Q28" i="67"/>
  <c r="P29" i="67"/>
  <c r="A29" i="67"/>
  <c r="B28" i="67"/>
  <c r="C28" i="67" s="1"/>
  <c r="P7" i="67"/>
  <c r="P6" i="67"/>
  <c r="J7" i="67"/>
  <c r="J6" i="67"/>
  <c r="AA239" i="67" l="1"/>
  <c r="Z240" i="67"/>
  <c r="AE336" i="67"/>
  <c r="AD337" i="67"/>
  <c r="K654" i="67"/>
  <c r="J655" i="67"/>
  <c r="Q654" i="67"/>
  <c r="P655" i="67"/>
  <c r="W235" i="67"/>
  <c r="V236" i="67"/>
  <c r="K29" i="67"/>
  <c r="J30" i="67"/>
  <c r="B29" i="67"/>
  <c r="C29" i="67" s="1"/>
  <c r="A30" i="67"/>
  <c r="Q29" i="67"/>
  <c r="P30" i="67"/>
  <c r="B7" i="67"/>
  <c r="K655" i="67" l="1"/>
  <c r="J656" i="67"/>
  <c r="W236" i="67"/>
  <c r="V237" i="67"/>
  <c r="AE337" i="67"/>
  <c r="AD338" i="67"/>
  <c r="Q655" i="67"/>
  <c r="P656" i="67"/>
  <c r="AA240" i="67"/>
  <c r="Z241" i="67"/>
  <c r="K30" i="67"/>
  <c r="J31" i="67"/>
  <c r="B30" i="67"/>
  <c r="C30" i="67" s="1"/>
  <c r="A31" i="67"/>
  <c r="D31" i="67" s="1"/>
  <c r="D11" i="67"/>
  <c r="D14" i="67"/>
  <c r="D17" i="67"/>
  <c r="D20" i="67"/>
  <c r="D23" i="67"/>
  <c r="D26" i="67"/>
  <c r="D12" i="67"/>
  <c r="D15" i="67"/>
  <c r="D18" i="67"/>
  <c r="D21" i="67"/>
  <c r="D24" i="67"/>
  <c r="D27" i="67"/>
  <c r="D25" i="67"/>
  <c r="D13" i="67"/>
  <c r="D16" i="67"/>
  <c r="D28" i="67"/>
  <c r="D22" i="67"/>
  <c r="D19" i="67"/>
  <c r="Q30" i="67"/>
  <c r="P31" i="67"/>
  <c r="D29" i="67"/>
  <c r="D30" i="67"/>
  <c r="B6" i="67"/>
  <c r="G12" i="67" l="1"/>
  <c r="F12" i="67"/>
  <c r="E12" i="67" s="1"/>
  <c r="Q656" i="67"/>
  <c r="P657" i="67"/>
  <c r="G19" i="67"/>
  <c r="F19" i="67"/>
  <c r="E19" i="67" s="1"/>
  <c r="G22" i="67"/>
  <c r="F22" i="67"/>
  <c r="E22" i="67" s="1"/>
  <c r="G23" i="67"/>
  <c r="F23" i="67"/>
  <c r="E23" i="67" s="1"/>
  <c r="G18" i="67"/>
  <c r="F18" i="67"/>
  <c r="E18" i="67" s="1"/>
  <c r="AA241" i="67"/>
  <c r="Z242" i="67"/>
  <c r="G26" i="67"/>
  <c r="F26" i="67"/>
  <c r="E26" i="67" s="1"/>
  <c r="G28" i="67"/>
  <c r="F28" i="67"/>
  <c r="E28" i="67" s="1"/>
  <c r="G20" i="67"/>
  <c r="F20" i="67"/>
  <c r="E20" i="67" s="1"/>
  <c r="AE338" i="67"/>
  <c r="AD339" i="67"/>
  <c r="G15" i="67"/>
  <c r="F15" i="67"/>
  <c r="E15" i="67" s="1"/>
  <c r="G16" i="67"/>
  <c r="F16" i="67"/>
  <c r="E16" i="67" s="1"/>
  <c r="G17" i="67"/>
  <c r="F17" i="67"/>
  <c r="E17" i="67" s="1"/>
  <c r="W237" i="67"/>
  <c r="V238" i="67"/>
  <c r="G13" i="67"/>
  <c r="F13" i="67"/>
  <c r="E13" i="67" s="1"/>
  <c r="G14" i="67"/>
  <c r="F14" i="67"/>
  <c r="E14" i="67" s="1"/>
  <c r="G29" i="67"/>
  <c r="F29" i="67"/>
  <c r="E29" i="67" s="1"/>
  <c r="G25" i="67"/>
  <c r="F25" i="67"/>
  <c r="E25" i="67" s="1"/>
  <c r="G11" i="67"/>
  <c r="F11" i="67"/>
  <c r="E11" i="67" s="1"/>
  <c r="G21" i="67"/>
  <c r="F21" i="67"/>
  <c r="E21" i="67" s="1"/>
  <c r="G30" i="67"/>
  <c r="F30" i="67"/>
  <c r="E30" i="67" s="1"/>
  <c r="G27" i="67"/>
  <c r="F27" i="67"/>
  <c r="E27" i="67" s="1"/>
  <c r="G31" i="67"/>
  <c r="F31" i="67"/>
  <c r="E31" i="67" s="1"/>
  <c r="K656" i="67"/>
  <c r="J657" i="67"/>
  <c r="G24" i="67"/>
  <c r="F24" i="67"/>
  <c r="E24" i="67" s="1"/>
  <c r="K31" i="67"/>
  <c r="J32" i="67"/>
  <c r="B31" i="67"/>
  <c r="C31" i="67" s="1"/>
  <c r="A32" i="67"/>
  <c r="Q31" i="67"/>
  <c r="P32" i="67"/>
  <c r="AC11" i="67"/>
  <c r="Y11" i="67"/>
  <c r="U11" i="67"/>
  <c r="O11" i="67"/>
  <c r="I11" i="67"/>
  <c r="W238" i="67" l="1"/>
  <c r="V239" i="67"/>
  <c r="Q657" i="67"/>
  <c r="P658" i="67"/>
  <c r="AE339" i="67"/>
  <c r="AD340" i="67"/>
  <c r="K657" i="67"/>
  <c r="J658" i="67"/>
  <c r="AA242" i="67"/>
  <c r="Z243" i="67"/>
  <c r="K32" i="67"/>
  <c r="J33" i="67"/>
  <c r="B32" i="67"/>
  <c r="C32" i="67" s="1"/>
  <c r="A33" i="67"/>
  <c r="D32" i="67"/>
  <c r="Q32" i="67"/>
  <c r="P33" i="67"/>
  <c r="BM6034" i="67"/>
  <c r="BM6033" i="67"/>
  <c r="BM6032" i="67"/>
  <c r="BM6031" i="67"/>
  <c r="BM6030" i="67"/>
  <c r="BM6029" i="67"/>
  <c r="BM6028" i="67"/>
  <c r="BM6027" i="67"/>
  <c r="BM6026" i="67"/>
  <c r="BM6025" i="67"/>
  <c r="BM6024" i="67"/>
  <c r="BM6023" i="67"/>
  <c r="BM6022" i="67"/>
  <c r="BM6021" i="67"/>
  <c r="BM6020" i="67"/>
  <c r="BM6019" i="67"/>
  <c r="BM6018" i="67"/>
  <c r="BM6017" i="67"/>
  <c r="BM6016" i="67"/>
  <c r="BM6015" i="67"/>
  <c r="BM6014" i="67"/>
  <c r="BM6013" i="67"/>
  <c r="BM6012" i="67"/>
  <c r="BM6011" i="67"/>
  <c r="BM6010" i="67"/>
  <c r="BM6009" i="67"/>
  <c r="BM6008" i="67"/>
  <c r="BM6007" i="67"/>
  <c r="BM6006" i="67"/>
  <c r="BM6005" i="67"/>
  <c r="BM6004" i="67"/>
  <c r="BM6003" i="67"/>
  <c r="BM6002" i="67"/>
  <c r="BM6001" i="67"/>
  <c r="BM6000" i="67"/>
  <c r="BM5999" i="67"/>
  <c r="BM5998" i="67"/>
  <c r="BM5997" i="67"/>
  <c r="BM5996" i="67"/>
  <c r="BM5995" i="67"/>
  <c r="BM5994" i="67"/>
  <c r="BM5993" i="67"/>
  <c r="BM5992" i="67"/>
  <c r="BM5991" i="67"/>
  <c r="BM5990" i="67"/>
  <c r="BM5989" i="67"/>
  <c r="BM5988" i="67"/>
  <c r="BM5987" i="67"/>
  <c r="BM5986" i="67"/>
  <c r="BM5985" i="67"/>
  <c r="BM5984" i="67"/>
  <c r="BM5983" i="67"/>
  <c r="BM5982" i="67"/>
  <c r="BM5981" i="67"/>
  <c r="BM5980" i="67"/>
  <c r="BM5979" i="67"/>
  <c r="BM5978" i="67"/>
  <c r="BM5977" i="67"/>
  <c r="BM5976" i="67"/>
  <c r="BM5975" i="67"/>
  <c r="BM5974" i="67"/>
  <c r="BM5973" i="67"/>
  <c r="BM5972" i="67"/>
  <c r="BM5971" i="67"/>
  <c r="BM5970" i="67"/>
  <c r="BM5969" i="67"/>
  <c r="BM5968" i="67"/>
  <c r="BM5967" i="67"/>
  <c r="BM5966" i="67"/>
  <c r="BM5965" i="67"/>
  <c r="BM5964" i="67"/>
  <c r="BM5963" i="67"/>
  <c r="BM5962" i="67"/>
  <c r="BM5961" i="67"/>
  <c r="BM5960" i="67"/>
  <c r="BM5959" i="67"/>
  <c r="BM5958" i="67"/>
  <c r="BM5957" i="67"/>
  <c r="BM5956" i="67"/>
  <c r="BM5955" i="67"/>
  <c r="BM5954" i="67"/>
  <c r="BM5953" i="67"/>
  <c r="BM5952" i="67"/>
  <c r="BM5951" i="67"/>
  <c r="BM5950" i="67"/>
  <c r="BM5949" i="67"/>
  <c r="BM5948" i="67"/>
  <c r="BM5947" i="67"/>
  <c r="BM5946" i="67"/>
  <c r="BM5945" i="67"/>
  <c r="BM5944" i="67"/>
  <c r="BM5943" i="67"/>
  <c r="BM5942" i="67"/>
  <c r="BM5941" i="67"/>
  <c r="BM5940" i="67"/>
  <c r="BM5939" i="67"/>
  <c r="BM5938" i="67"/>
  <c r="BM5937" i="67"/>
  <c r="BM5936" i="67"/>
  <c r="BM5935" i="67"/>
  <c r="BM5934" i="67"/>
  <c r="BM5933" i="67"/>
  <c r="BM5932" i="67"/>
  <c r="BM5931" i="67"/>
  <c r="BM5930" i="67"/>
  <c r="BM5929" i="67"/>
  <c r="BM5928" i="67"/>
  <c r="BM5927" i="67"/>
  <c r="BM5926" i="67"/>
  <c r="BM5925" i="67"/>
  <c r="BM5924" i="67"/>
  <c r="BM5923" i="67"/>
  <c r="BM5922" i="67"/>
  <c r="BM5921" i="67"/>
  <c r="BM5920" i="67"/>
  <c r="BM5919" i="67"/>
  <c r="BM5918" i="67"/>
  <c r="BM5917" i="67"/>
  <c r="BM5916" i="67"/>
  <c r="BM5915" i="67"/>
  <c r="BM5914" i="67"/>
  <c r="BM5913" i="67"/>
  <c r="BM5912" i="67"/>
  <c r="BM5911" i="67"/>
  <c r="BM5910" i="67"/>
  <c r="BM5909" i="67"/>
  <c r="BM5908" i="67"/>
  <c r="BM5907" i="67"/>
  <c r="BM5906" i="67"/>
  <c r="BM5905" i="67"/>
  <c r="BM5904" i="67"/>
  <c r="BM5903" i="67"/>
  <c r="BM5902" i="67"/>
  <c r="BM5901" i="67"/>
  <c r="BM5900" i="67"/>
  <c r="BM5899" i="67"/>
  <c r="BM5898" i="67"/>
  <c r="BM5897" i="67"/>
  <c r="BM5896" i="67"/>
  <c r="BM5895" i="67"/>
  <c r="BM5894" i="67"/>
  <c r="BM5893" i="67"/>
  <c r="BM5892" i="67"/>
  <c r="BM5891" i="67"/>
  <c r="BM5890" i="67"/>
  <c r="BM5889" i="67"/>
  <c r="BM5888" i="67"/>
  <c r="BM5887" i="67"/>
  <c r="BM5886" i="67"/>
  <c r="BM5885" i="67"/>
  <c r="BM5884" i="67"/>
  <c r="BM5883" i="67"/>
  <c r="BM5882" i="67"/>
  <c r="BM5881" i="67"/>
  <c r="BM5880" i="67"/>
  <c r="BM5879" i="67"/>
  <c r="BM5878" i="67"/>
  <c r="BM5877" i="67"/>
  <c r="BM5876" i="67"/>
  <c r="BM5875" i="67"/>
  <c r="BM5874" i="67"/>
  <c r="BM5873" i="67"/>
  <c r="BM5872" i="67"/>
  <c r="BM5871" i="67"/>
  <c r="BM5870" i="67"/>
  <c r="BM5869" i="67"/>
  <c r="BM5868" i="67"/>
  <c r="BM5867" i="67"/>
  <c r="BM5866" i="67"/>
  <c r="BM5865" i="67"/>
  <c r="BM5864" i="67"/>
  <c r="BM5863" i="67"/>
  <c r="BM5862" i="67"/>
  <c r="BM5861" i="67"/>
  <c r="BM5860" i="67"/>
  <c r="BM5859" i="67"/>
  <c r="BM5858" i="67"/>
  <c r="BM5857" i="67"/>
  <c r="BM5856" i="67"/>
  <c r="BM5855" i="67"/>
  <c r="BM5854" i="67"/>
  <c r="BM5853" i="67"/>
  <c r="BM5852" i="67"/>
  <c r="BM5851" i="67"/>
  <c r="BM5850" i="67"/>
  <c r="BM5849" i="67"/>
  <c r="BM5848" i="67"/>
  <c r="BM5847" i="67"/>
  <c r="BM5846" i="67"/>
  <c r="BM5845" i="67"/>
  <c r="BM5844" i="67"/>
  <c r="BM5843" i="67"/>
  <c r="BM5842" i="67"/>
  <c r="BM5841" i="67"/>
  <c r="BM5840" i="67"/>
  <c r="BM5839" i="67"/>
  <c r="BM5838" i="67"/>
  <c r="BM5837" i="67"/>
  <c r="BM5836" i="67"/>
  <c r="BM5835" i="67"/>
  <c r="BM5834" i="67"/>
  <c r="BM5833" i="67"/>
  <c r="BM5832" i="67"/>
  <c r="BM5831" i="67"/>
  <c r="BM5830" i="67"/>
  <c r="BM5829" i="67"/>
  <c r="BM5828" i="67"/>
  <c r="BM5827" i="67"/>
  <c r="BM5826" i="67"/>
  <c r="BM5825" i="67"/>
  <c r="BM5824" i="67"/>
  <c r="BM5823" i="67"/>
  <c r="BM5822" i="67"/>
  <c r="BM5821" i="67"/>
  <c r="BM5820" i="67"/>
  <c r="BM5819" i="67"/>
  <c r="BM5818" i="67"/>
  <c r="BM5817" i="67"/>
  <c r="BM5816" i="67"/>
  <c r="BM5815" i="67"/>
  <c r="BM5814" i="67"/>
  <c r="BM5813" i="67"/>
  <c r="BM5812" i="67"/>
  <c r="BM5811" i="67"/>
  <c r="BM5810" i="67"/>
  <c r="BM5809" i="67"/>
  <c r="BM5808" i="67"/>
  <c r="BM5807" i="67"/>
  <c r="BM5806" i="67"/>
  <c r="BM5805" i="67"/>
  <c r="BM5804" i="67"/>
  <c r="BM5803" i="67"/>
  <c r="BM5802" i="67"/>
  <c r="BM5801" i="67"/>
  <c r="BM5800" i="67"/>
  <c r="BM5799" i="67"/>
  <c r="BM5798" i="67"/>
  <c r="BM5797" i="67"/>
  <c r="BM5796" i="67"/>
  <c r="BM5795" i="67"/>
  <c r="BM5794" i="67"/>
  <c r="BM5793" i="67"/>
  <c r="BM5792" i="67"/>
  <c r="BM5791" i="67"/>
  <c r="BM5790" i="67"/>
  <c r="BM5789" i="67"/>
  <c r="BM5788" i="67"/>
  <c r="BM5787" i="67"/>
  <c r="BM5786" i="67"/>
  <c r="BM5785" i="67"/>
  <c r="BM5784" i="67"/>
  <c r="BM5783" i="67"/>
  <c r="BM5782" i="67"/>
  <c r="BM5781" i="67"/>
  <c r="BM5780" i="67"/>
  <c r="BM5779" i="67"/>
  <c r="BM5778" i="67"/>
  <c r="BM5777" i="67"/>
  <c r="BM5776" i="67"/>
  <c r="BM5775" i="67"/>
  <c r="BM5774" i="67"/>
  <c r="BM5773" i="67"/>
  <c r="BM5772" i="67"/>
  <c r="BM5771" i="67"/>
  <c r="BM5770" i="67"/>
  <c r="BM5769" i="67"/>
  <c r="BM5768" i="67"/>
  <c r="BM5767" i="67"/>
  <c r="BM5766" i="67"/>
  <c r="BM5765" i="67"/>
  <c r="BM5764" i="67"/>
  <c r="BM5763" i="67"/>
  <c r="BM5762" i="67"/>
  <c r="BM5761" i="67"/>
  <c r="BM5760" i="67"/>
  <c r="BM5759" i="67"/>
  <c r="BM5758" i="67"/>
  <c r="BM5757" i="67"/>
  <c r="BM5756" i="67"/>
  <c r="BM5755" i="67"/>
  <c r="BM5754" i="67"/>
  <c r="BM5753" i="67"/>
  <c r="BM5752" i="67"/>
  <c r="BM5751" i="67"/>
  <c r="BM5750" i="67"/>
  <c r="BM5749" i="67"/>
  <c r="BM5748" i="67"/>
  <c r="BM5747" i="67"/>
  <c r="BM5746" i="67"/>
  <c r="BM5745" i="67"/>
  <c r="BM5744" i="67"/>
  <c r="BM5743" i="67"/>
  <c r="BM5742" i="67"/>
  <c r="BM5741" i="67"/>
  <c r="BM5740" i="67"/>
  <c r="BM5739" i="67"/>
  <c r="BM5738" i="67"/>
  <c r="BM5737" i="67"/>
  <c r="BM5736" i="67"/>
  <c r="BM5735" i="67"/>
  <c r="BM5734" i="67"/>
  <c r="BM5733" i="67"/>
  <c r="BM5732" i="67"/>
  <c r="BM5731" i="67"/>
  <c r="BM5730" i="67"/>
  <c r="BM5729" i="67"/>
  <c r="BM5728" i="67"/>
  <c r="BM5727" i="67"/>
  <c r="BM5726" i="67"/>
  <c r="BM5725" i="67"/>
  <c r="BM5724" i="67"/>
  <c r="BM5723" i="67"/>
  <c r="BM5722" i="67"/>
  <c r="BM5721" i="67"/>
  <c r="BM5720" i="67"/>
  <c r="BM5719" i="67"/>
  <c r="BM5718" i="67"/>
  <c r="BM5717" i="67"/>
  <c r="BM5716" i="67"/>
  <c r="BM5715" i="67"/>
  <c r="BM5714" i="67"/>
  <c r="BM5713" i="67"/>
  <c r="BM5712" i="67"/>
  <c r="BM5711" i="67"/>
  <c r="BM5710" i="67"/>
  <c r="BM5709" i="67"/>
  <c r="BM5708" i="67"/>
  <c r="BM5707" i="67"/>
  <c r="BM5706" i="67"/>
  <c r="BM5705" i="67"/>
  <c r="BM5704" i="67"/>
  <c r="BM5703" i="67"/>
  <c r="BM5702" i="67"/>
  <c r="BM5701" i="67"/>
  <c r="BM5700" i="67"/>
  <c r="BM5699" i="67"/>
  <c r="BM5698" i="67"/>
  <c r="BM5697" i="67"/>
  <c r="BM5696" i="67"/>
  <c r="BM5695" i="67"/>
  <c r="BM5694" i="67"/>
  <c r="BM5693" i="67"/>
  <c r="BM5692" i="67"/>
  <c r="BM5691" i="67"/>
  <c r="BM5690" i="67"/>
  <c r="BM5689" i="67"/>
  <c r="BM5688" i="67"/>
  <c r="BM5687" i="67"/>
  <c r="BM5686" i="67"/>
  <c r="BM5685" i="67"/>
  <c r="BM5684" i="67"/>
  <c r="BM5683" i="67"/>
  <c r="BM5682" i="67"/>
  <c r="BM5681" i="67"/>
  <c r="BM5680" i="67"/>
  <c r="BM5679" i="67"/>
  <c r="BM5678" i="67"/>
  <c r="BM5677" i="67"/>
  <c r="BM5676" i="67"/>
  <c r="BM5675" i="67"/>
  <c r="BM5674" i="67"/>
  <c r="BM5673" i="67"/>
  <c r="BM5672" i="67"/>
  <c r="BM5671" i="67"/>
  <c r="BM5670" i="67"/>
  <c r="BM5669" i="67"/>
  <c r="BM5668" i="67"/>
  <c r="BM5667" i="67"/>
  <c r="BM5666" i="67"/>
  <c r="BM5665" i="67"/>
  <c r="BM5664" i="67"/>
  <c r="BM5663" i="67"/>
  <c r="BM5662" i="67"/>
  <c r="BM5661" i="67"/>
  <c r="BM5660" i="67"/>
  <c r="BM5659" i="67"/>
  <c r="BM5658" i="67"/>
  <c r="BM5657" i="67"/>
  <c r="BM5656" i="67"/>
  <c r="BM5655" i="67"/>
  <c r="BM5654" i="67"/>
  <c r="BM5653" i="67"/>
  <c r="BM5652" i="67"/>
  <c r="BM5651" i="67"/>
  <c r="BM5650" i="67"/>
  <c r="BM5649" i="67"/>
  <c r="BM5648" i="67"/>
  <c r="BM5647" i="67"/>
  <c r="BM5646" i="67"/>
  <c r="BM5645" i="67"/>
  <c r="BM5644" i="67"/>
  <c r="BM5643" i="67"/>
  <c r="BM5642" i="67"/>
  <c r="BM5641" i="67"/>
  <c r="BM5640" i="67"/>
  <c r="BM5639" i="67"/>
  <c r="BM5638" i="67"/>
  <c r="BM5637" i="67"/>
  <c r="BM5636" i="67"/>
  <c r="BM5635" i="67"/>
  <c r="BM5634" i="67"/>
  <c r="BM5633" i="67"/>
  <c r="BM5632" i="67"/>
  <c r="BM5631" i="67"/>
  <c r="BM5630" i="67"/>
  <c r="BM5629" i="67"/>
  <c r="BM5628" i="67"/>
  <c r="BM5627" i="67"/>
  <c r="BM5626" i="67"/>
  <c r="BM5625" i="67"/>
  <c r="BM5624" i="67"/>
  <c r="BM5623" i="67"/>
  <c r="BM5622" i="67"/>
  <c r="BM5621" i="67"/>
  <c r="BM5620" i="67"/>
  <c r="BM5619" i="67"/>
  <c r="BM5618" i="67"/>
  <c r="BM5617" i="67"/>
  <c r="BM5616" i="67"/>
  <c r="BM5615" i="67"/>
  <c r="BM5614" i="67"/>
  <c r="BM5613" i="67"/>
  <c r="BM5612" i="67"/>
  <c r="BM5611" i="67"/>
  <c r="BM5610" i="67"/>
  <c r="BM5609" i="67"/>
  <c r="BM5608" i="67"/>
  <c r="BM5607" i="67"/>
  <c r="BM5606" i="67"/>
  <c r="BM5605" i="67"/>
  <c r="BM5604" i="67"/>
  <c r="BM5603" i="67"/>
  <c r="BM5602" i="67"/>
  <c r="BM5601" i="67"/>
  <c r="BM5600" i="67"/>
  <c r="BM5599" i="67"/>
  <c r="BM5598" i="67"/>
  <c r="BM5597" i="67"/>
  <c r="BM5596" i="67"/>
  <c r="BM5595" i="67"/>
  <c r="BM5594" i="67"/>
  <c r="BM5593" i="67"/>
  <c r="BM5592" i="67"/>
  <c r="BM5591" i="67"/>
  <c r="BM5590" i="67"/>
  <c r="BM5589" i="67"/>
  <c r="BM5588" i="67"/>
  <c r="BM5587" i="67"/>
  <c r="BM5586" i="67"/>
  <c r="BM5585" i="67"/>
  <c r="BM5584" i="67"/>
  <c r="BM5583" i="67"/>
  <c r="BM5582" i="67"/>
  <c r="BM5581" i="67"/>
  <c r="BM5580" i="67"/>
  <c r="BM5579" i="67"/>
  <c r="BM5578" i="67"/>
  <c r="BM5577" i="67"/>
  <c r="BM5576" i="67"/>
  <c r="BM5575" i="67"/>
  <c r="BM5574" i="67"/>
  <c r="BM5573" i="67"/>
  <c r="BM5572" i="67"/>
  <c r="BM5571" i="67"/>
  <c r="BM5570" i="67"/>
  <c r="BM5569" i="67"/>
  <c r="BM5568" i="67"/>
  <c r="BM5567" i="67"/>
  <c r="BM5566" i="67"/>
  <c r="BM5565" i="67"/>
  <c r="BM5564" i="67"/>
  <c r="BM5563" i="67"/>
  <c r="BM5562" i="67"/>
  <c r="BM5561" i="67"/>
  <c r="BM5560" i="67"/>
  <c r="BM5559" i="67"/>
  <c r="BM5558" i="67"/>
  <c r="BM5557" i="67"/>
  <c r="BM5556" i="67"/>
  <c r="BM5555" i="67"/>
  <c r="BM5554" i="67"/>
  <c r="BM5553" i="67"/>
  <c r="BM5552" i="67"/>
  <c r="BM5551" i="67"/>
  <c r="BM5550" i="67"/>
  <c r="BM5549" i="67"/>
  <c r="BM5548" i="67"/>
  <c r="BM5547" i="67"/>
  <c r="BM5546" i="67"/>
  <c r="BM5545" i="67"/>
  <c r="BM5544" i="67"/>
  <c r="BM5543" i="67"/>
  <c r="BM5542" i="67"/>
  <c r="BM5541" i="67"/>
  <c r="BM5540" i="67"/>
  <c r="BM5539" i="67"/>
  <c r="BM5538" i="67"/>
  <c r="BM5537" i="67"/>
  <c r="BM5536" i="67"/>
  <c r="BM5535" i="67"/>
  <c r="BM5534" i="67"/>
  <c r="BM5533" i="67"/>
  <c r="BM5532" i="67"/>
  <c r="BM5531" i="67"/>
  <c r="BM5530" i="67"/>
  <c r="BM5529" i="67"/>
  <c r="BM5528" i="67"/>
  <c r="BM5527" i="67"/>
  <c r="BM5526" i="67"/>
  <c r="BM5525" i="67"/>
  <c r="BM5524" i="67"/>
  <c r="BM5523" i="67"/>
  <c r="BM5522" i="67"/>
  <c r="BM5521" i="67"/>
  <c r="BM5520" i="67"/>
  <c r="BM5519" i="67"/>
  <c r="BM5518" i="67"/>
  <c r="BM5517" i="67"/>
  <c r="BM5516" i="67"/>
  <c r="BM5515" i="67"/>
  <c r="BM5514" i="67"/>
  <c r="BM5513" i="67"/>
  <c r="BM5512" i="67"/>
  <c r="BM5511" i="67"/>
  <c r="BM5510" i="67"/>
  <c r="BM5509" i="67"/>
  <c r="BM5508" i="67"/>
  <c r="BM5507" i="67"/>
  <c r="BM5506" i="67"/>
  <c r="BM5505" i="67"/>
  <c r="BM5504" i="67"/>
  <c r="BM5503" i="67"/>
  <c r="BM5502" i="67"/>
  <c r="BM5501" i="67"/>
  <c r="BM5500" i="67"/>
  <c r="BM5499" i="67"/>
  <c r="BM5498" i="67"/>
  <c r="BM5497" i="67"/>
  <c r="BM5496" i="67"/>
  <c r="BM5495" i="67"/>
  <c r="BM5494" i="67"/>
  <c r="BM5493" i="67"/>
  <c r="BM5492" i="67"/>
  <c r="BM5491" i="67"/>
  <c r="BM5490" i="67"/>
  <c r="BM5489" i="67"/>
  <c r="BM5488" i="67"/>
  <c r="BM5487" i="67"/>
  <c r="BM5486" i="67"/>
  <c r="BM5485" i="67"/>
  <c r="BM5484" i="67"/>
  <c r="BM5483" i="67"/>
  <c r="BM5482" i="67"/>
  <c r="BM5481" i="67"/>
  <c r="BM5480" i="67"/>
  <c r="BM5479" i="67"/>
  <c r="BM5478" i="67"/>
  <c r="BM5477" i="67"/>
  <c r="BM5476" i="67"/>
  <c r="BM5475" i="67"/>
  <c r="BM5474" i="67"/>
  <c r="BM5473" i="67"/>
  <c r="BM5472" i="67"/>
  <c r="BM5471" i="67"/>
  <c r="BM5470" i="67"/>
  <c r="BM5469" i="67"/>
  <c r="BM5468" i="67"/>
  <c r="BM5467" i="67"/>
  <c r="BM5466" i="67"/>
  <c r="BM5465" i="67"/>
  <c r="BM5464" i="67"/>
  <c r="BM5463" i="67"/>
  <c r="BM5462" i="67"/>
  <c r="BM5461" i="67"/>
  <c r="BM5460" i="67"/>
  <c r="BM5459" i="67"/>
  <c r="BM5458" i="67"/>
  <c r="BM5457" i="67"/>
  <c r="BM5456" i="67"/>
  <c r="BM5455" i="67"/>
  <c r="BM5454" i="67"/>
  <c r="BM5453" i="67"/>
  <c r="BM5452" i="67"/>
  <c r="BM5451" i="67"/>
  <c r="BM5450" i="67"/>
  <c r="BM5449" i="67"/>
  <c r="BM5448" i="67"/>
  <c r="BM5447" i="67"/>
  <c r="BM5446" i="67"/>
  <c r="BM5445" i="67"/>
  <c r="BM5444" i="67"/>
  <c r="BM5443" i="67"/>
  <c r="BM5442" i="67"/>
  <c r="BM5441" i="67"/>
  <c r="BM5440" i="67"/>
  <c r="BM5439" i="67"/>
  <c r="BM5438" i="67"/>
  <c r="BM5437" i="67"/>
  <c r="BM5436" i="67"/>
  <c r="BM5435" i="67"/>
  <c r="BM5434" i="67"/>
  <c r="BM5433" i="67"/>
  <c r="BM5432" i="67"/>
  <c r="BM5431" i="67"/>
  <c r="BM5430" i="67"/>
  <c r="BM5429" i="67"/>
  <c r="BM5428" i="67"/>
  <c r="BM5427" i="67"/>
  <c r="BM5426" i="67"/>
  <c r="BM5425" i="67"/>
  <c r="BM5424" i="67"/>
  <c r="BM5423" i="67"/>
  <c r="BM5422" i="67"/>
  <c r="BM5421" i="67"/>
  <c r="BM5420" i="67"/>
  <c r="BM5419" i="67"/>
  <c r="BM5418" i="67"/>
  <c r="BM5417" i="67"/>
  <c r="BM5416" i="67"/>
  <c r="BM5415" i="67"/>
  <c r="BM5414" i="67"/>
  <c r="BM5413" i="67"/>
  <c r="BM5412" i="67"/>
  <c r="BM5411" i="67"/>
  <c r="BM5410" i="67"/>
  <c r="BM5409" i="67"/>
  <c r="BM5408" i="67"/>
  <c r="BM5407" i="67"/>
  <c r="BM5406" i="67"/>
  <c r="BM5405" i="67"/>
  <c r="BM5404" i="67"/>
  <c r="BM5403" i="67"/>
  <c r="BM5402" i="67"/>
  <c r="BM5401" i="67"/>
  <c r="BM5400" i="67"/>
  <c r="BM5399" i="67"/>
  <c r="BM5398" i="67"/>
  <c r="BM5397" i="67"/>
  <c r="BM5396" i="67"/>
  <c r="BM5395" i="67"/>
  <c r="BM5394" i="67"/>
  <c r="BM5393" i="67"/>
  <c r="BM5392" i="67"/>
  <c r="BM5391" i="67"/>
  <c r="BM5390" i="67"/>
  <c r="BM5389" i="67"/>
  <c r="BM5388" i="67"/>
  <c r="BM5387" i="67"/>
  <c r="BM5386" i="67"/>
  <c r="BM5385" i="67"/>
  <c r="BM5384" i="67"/>
  <c r="BM5383" i="67"/>
  <c r="BM5382" i="67"/>
  <c r="BM5381" i="67"/>
  <c r="BM5380" i="67"/>
  <c r="BM5379" i="67"/>
  <c r="BM5378" i="67"/>
  <c r="BM5377" i="67"/>
  <c r="BM5376" i="67"/>
  <c r="BM5375" i="67"/>
  <c r="BM5374" i="67"/>
  <c r="BM5373" i="67"/>
  <c r="BM5372" i="67"/>
  <c r="BM5371" i="67"/>
  <c r="BM5370" i="67"/>
  <c r="BM5369" i="67"/>
  <c r="BM5368" i="67"/>
  <c r="BM5367" i="67"/>
  <c r="BM5366" i="67"/>
  <c r="BM5365" i="67"/>
  <c r="BM5364" i="67"/>
  <c r="BM5363" i="67"/>
  <c r="BM5362" i="67"/>
  <c r="BM5361" i="67"/>
  <c r="BM5360" i="67"/>
  <c r="BM5359" i="67"/>
  <c r="BM5358" i="67"/>
  <c r="BM5357" i="67"/>
  <c r="BM5356" i="67"/>
  <c r="BM5355" i="67"/>
  <c r="BM5354" i="67"/>
  <c r="BM5353" i="67"/>
  <c r="BM5352" i="67"/>
  <c r="BM5351" i="67"/>
  <c r="BM5350" i="67"/>
  <c r="BM5349" i="67"/>
  <c r="BM5348" i="67"/>
  <c r="BM5347" i="67"/>
  <c r="BM5346" i="67"/>
  <c r="BM5345" i="67"/>
  <c r="BM5344" i="67"/>
  <c r="BM5343" i="67"/>
  <c r="BM5342" i="67"/>
  <c r="BM5341" i="67"/>
  <c r="BM5340" i="67"/>
  <c r="BM5339" i="67"/>
  <c r="BM5338" i="67"/>
  <c r="BM5337" i="67"/>
  <c r="BM5336" i="67"/>
  <c r="BM5335" i="67"/>
  <c r="BM5334" i="67"/>
  <c r="BM5333" i="67"/>
  <c r="BM5332" i="67"/>
  <c r="BM5331" i="67"/>
  <c r="BM5330" i="67"/>
  <c r="BM5329" i="67"/>
  <c r="BM5328" i="67"/>
  <c r="BM5327" i="67"/>
  <c r="BM5326" i="67"/>
  <c r="BM5325" i="67"/>
  <c r="BM5324" i="67"/>
  <c r="BM5323" i="67"/>
  <c r="BM5322" i="67"/>
  <c r="BM5321" i="67"/>
  <c r="BM5320" i="67"/>
  <c r="BM5319" i="67"/>
  <c r="BM5318" i="67"/>
  <c r="BM5317" i="67"/>
  <c r="BM5316" i="67"/>
  <c r="BM5315" i="67"/>
  <c r="BM5314" i="67"/>
  <c r="BM5313" i="67"/>
  <c r="BM5312" i="67"/>
  <c r="BM5311" i="67"/>
  <c r="BM5310" i="67"/>
  <c r="BM5309" i="67"/>
  <c r="BM5308" i="67"/>
  <c r="BM5307" i="67"/>
  <c r="BM5306" i="67"/>
  <c r="BM5305" i="67"/>
  <c r="BM5304" i="67"/>
  <c r="BM5303" i="67"/>
  <c r="BM5302" i="67"/>
  <c r="BM5301" i="67"/>
  <c r="BM5300" i="67"/>
  <c r="BM5299" i="67"/>
  <c r="BM5298" i="67"/>
  <c r="BM5297" i="67"/>
  <c r="BM5296" i="67"/>
  <c r="BM5295" i="67"/>
  <c r="BM5294" i="67"/>
  <c r="BM5293" i="67"/>
  <c r="BM5292" i="67"/>
  <c r="BM5291" i="67"/>
  <c r="BM5290" i="67"/>
  <c r="BM5289" i="67"/>
  <c r="BM5288" i="67"/>
  <c r="BM5287" i="67"/>
  <c r="BM5286" i="67"/>
  <c r="BM5285" i="67"/>
  <c r="BM5284" i="67"/>
  <c r="BM5283" i="67"/>
  <c r="BM5282" i="67"/>
  <c r="BM5281" i="67"/>
  <c r="BM5280" i="67"/>
  <c r="BM5279" i="67"/>
  <c r="BM5278" i="67"/>
  <c r="BM5277" i="67"/>
  <c r="BM5276" i="67"/>
  <c r="BM5275" i="67"/>
  <c r="BM5274" i="67"/>
  <c r="BM5273" i="67"/>
  <c r="BM5272" i="67"/>
  <c r="BM5271" i="67"/>
  <c r="BM5270" i="67"/>
  <c r="BM5269" i="67"/>
  <c r="BM5268" i="67"/>
  <c r="BM5267" i="67"/>
  <c r="BM5266" i="67"/>
  <c r="BM5265" i="67"/>
  <c r="BM5264" i="67"/>
  <c r="BM5263" i="67"/>
  <c r="BM5262" i="67"/>
  <c r="BM5261" i="67"/>
  <c r="BM5260" i="67"/>
  <c r="BM5259" i="67"/>
  <c r="BM5258" i="67"/>
  <c r="BM5257" i="67"/>
  <c r="BM5256" i="67"/>
  <c r="BM5255" i="67"/>
  <c r="BM5254" i="67"/>
  <c r="BM5253" i="67"/>
  <c r="BM5252" i="67"/>
  <c r="BM5251" i="67"/>
  <c r="BM5250" i="67"/>
  <c r="BM5249" i="67"/>
  <c r="BM5248" i="67"/>
  <c r="BM5247" i="67"/>
  <c r="BM5246" i="67"/>
  <c r="BM5245" i="67"/>
  <c r="BM5244" i="67"/>
  <c r="BM5243" i="67"/>
  <c r="BM5242" i="67"/>
  <c r="BM5241" i="67"/>
  <c r="BM5240" i="67"/>
  <c r="BM5239" i="67"/>
  <c r="BM5238" i="67"/>
  <c r="BM5237" i="67"/>
  <c r="BM5236" i="67"/>
  <c r="BM5235" i="67"/>
  <c r="BM5234" i="67"/>
  <c r="BM5233" i="67"/>
  <c r="BM5232" i="67"/>
  <c r="BM5231" i="67"/>
  <c r="BM5230" i="67"/>
  <c r="BM5229" i="67"/>
  <c r="BM5228" i="67"/>
  <c r="BM5227" i="67"/>
  <c r="BM5226" i="67"/>
  <c r="BM5225" i="67"/>
  <c r="BM5224" i="67"/>
  <c r="BM5223" i="67"/>
  <c r="BM5222" i="67"/>
  <c r="BM5221" i="67"/>
  <c r="BM5220" i="67"/>
  <c r="BM5219" i="67"/>
  <c r="BM5218" i="67"/>
  <c r="BM5217" i="67"/>
  <c r="BM5216" i="67"/>
  <c r="BM5215" i="67"/>
  <c r="BM5214" i="67"/>
  <c r="BM5213" i="67"/>
  <c r="BM5212" i="67"/>
  <c r="BM5211" i="67"/>
  <c r="BM5210" i="67"/>
  <c r="BM5209" i="67"/>
  <c r="BM5208" i="67"/>
  <c r="BM5207" i="67"/>
  <c r="BM5206" i="67"/>
  <c r="BM5205" i="67"/>
  <c r="BM5204" i="67"/>
  <c r="BM5203" i="67"/>
  <c r="BM5202" i="67"/>
  <c r="BM5201" i="67"/>
  <c r="BM5200" i="67"/>
  <c r="BM5199" i="67"/>
  <c r="BM5198" i="67"/>
  <c r="BM5197" i="67"/>
  <c r="BM5196" i="67"/>
  <c r="BM5195" i="67"/>
  <c r="BM5194" i="67"/>
  <c r="BM5193" i="67"/>
  <c r="BM5192" i="67"/>
  <c r="BM5191" i="67"/>
  <c r="BM5190" i="67"/>
  <c r="BM5189" i="67"/>
  <c r="BM5188" i="67"/>
  <c r="BM5187" i="67"/>
  <c r="BM5186" i="67"/>
  <c r="BM5185" i="67"/>
  <c r="BM5184" i="67"/>
  <c r="BM5183" i="67"/>
  <c r="BM5182" i="67"/>
  <c r="BM5181" i="67"/>
  <c r="BM5180" i="67"/>
  <c r="BM5179" i="67"/>
  <c r="BM5178" i="67"/>
  <c r="BM5177" i="67"/>
  <c r="BM5176" i="67"/>
  <c r="BM5175" i="67"/>
  <c r="BM5174" i="67"/>
  <c r="BM5173" i="67"/>
  <c r="BM5172" i="67"/>
  <c r="BM5171" i="67"/>
  <c r="BM5170" i="67"/>
  <c r="BM5169" i="67"/>
  <c r="BM5168" i="67"/>
  <c r="BM5167" i="67"/>
  <c r="BM5166" i="67"/>
  <c r="BM5165" i="67"/>
  <c r="BM5164" i="67"/>
  <c r="BM5163" i="67"/>
  <c r="BM5162" i="67"/>
  <c r="BM5161" i="67"/>
  <c r="BM5160" i="67"/>
  <c r="BM5159" i="67"/>
  <c r="BM5158" i="67"/>
  <c r="BM5157" i="67"/>
  <c r="BM5156" i="67"/>
  <c r="BM5155" i="67"/>
  <c r="BM5154" i="67"/>
  <c r="BM5153" i="67"/>
  <c r="BM5152" i="67"/>
  <c r="BM5151" i="67"/>
  <c r="BM5150" i="67"/>
  <c r="BM5149" i="67"/>
  <c r="BM5148" i="67"/>
  <c r="BM5147" i="67"/>
  <c r="BM5146" i="67"/>
  <c r="BM5145" i="67"/>
  <c r="BM5144" i="67"/>
  <c r="BM5143" i="67"/>
  <c r="BM5142" i="67"/>
  <c r="BM5141" i="67"/>
  <c r="BM5140" i="67"/>
  <c r="BM5139" i="67"/>
  <c r="BM5138" i="67"/>
  <c r="BM5137" i="67"/>
  <c r="BM5136" i="67"/>
  <c r="BM5135" i="67"/>
  <c r="BM5134" i="67"/>
  <c r="BM5133" i="67"/>
  <c r="BM5132" i="67"/>
  <c r="BM5131" i="67"/>
  <c r="BM5130" i="67"/>
  <c r="BM5129" i="67"/>
  <c r="BM5128" i="67"/>
  <c r="BM5127" i="67"/>
  <c r="BM5126" i="67"/>
  <c r="BM5125" i="67"/>
  <c r="BM5124" i="67"/>
  <c r="BM5123" i="67"/>
  <c r="BM5122" i="67"/>
  <c r="BM5121" i="67"/>
  <c r="BM5120" i="67"/>
  <c r="BM5119" i="67"/>
  <c r="BM5118" i="67"/>
  <c r="BM5117" i="67"/>
  <c r="BM5116" i="67"/>
  <c r="BM5115" i="67"/>
  <c r="BM5114" i="67"/>
  <c r="BM5113" i="67"/>
  <c r="BM5112" i="67"/>
  <c r="BM5111" i="67"/>
  <c r="BM5110" i="67"/>
  <c r="BM5109" i="67"/>
  <c r="BM5108" i="67"/>
  <c r="BM5107" i="67"/>
  <c r="BM5106" i="67"/>
  <c r="BM5105" i="67"/>
  <c r="BM5104" i="67"/>
  <c r="BM5103" i="67"/>
  <c r="BM5102" i="67"/>
  <c r="BM5101" i="67"/>
  <c r="BM5100" i="67"/>
  <c r="BM5099" i="67"/>
  <c r="BM5098" i="67"/>
  <c r="BM5097" i="67"/>
  <c r="BM5096" i="67"/>
  <c r="BM5095" i="67"/>
  <c r="BM5094" i="67"/>
  <c r="BM5093" i="67"/>
  <c r="BM5092" i="67"/>
  <c r="BM5091" i="67"/>
  <c r="BM5090" i="67"/>
  <c r="BM5089" i="67"/>
  <c r="BM5088" i="67"/>
  <c r="BM5087" i="67"/>
  <c r="BM5086" i="67"/>
  <c r="BM5085" i="67"/>
  <c r="BM5084" i="67"/>
  <c r="BM5083" i="67"/>
  <c r="BM5082" i="67"/>
  <c r="BM5081" i="67"/>
  <c r="BM5080" i="67"/>
  <c r="BM5079" i="67"/>
  <c r="BM5078" i="67"/>
  <c r="BM5077" i="67"/>
  <c r="BM5076" i="67"/>
  <c r="BM5075" i="67"/>
  <c r="BM5074" i="67"/>
  <c r="BM5073" i="67"/>
  <c r="BM5072" i="67"/>
  <c r="BM5071" i="67"/>
  <c r="BM5070" i="67"/>
  <c r="BM5069" i="67"/>
  <c r="BM5068" i="67"/>
  <c r="BM5067" i="67"/>
  <c r="BM5066" i="67"/>
  <c r="BM5065" i="67"/>
  <c r="BM5064" i="67"/>
  <c r="BM5063" i="67"/>
  <c r="BM5062" i="67"/>
  <c r="BM5061" i="67"/>
  <c r="BM5060" i="67"/>
  <c r="BM5059" i="67"/>
  <c r="BM5058" i="67"/>
  <c r="BM5057" i="67"/>
  <c r="BM5056" i="67"/>
  <c r="BM5055" i="67"/>
  <c r="BM5054" i="67"/>
  <c r="BM5053" i="67"/>
  <c r="BM5052" i="67"/>
  <c r="BM5051" i="67"/>
  <c r="BM5050" i="67"/>
  <c r="BM5049" i="67"/>
  <c r="BM5048" i="67"/>
  <c r="BM5047" i="67"/>
  <c r="BM5046" i="67"/>
  <c r="BM5045" i="67"/>
  <c r="BM5044" i="67"/>
  <c r="BM5043" i="67"/>
  <c r="BM5042" i="67"/>
  <c r="BM5041" i="67"/>
  <c r="BM5040" i="67"/>
  <c r="BM5039" i="67"/>
  <c r="BM5038" i="67"/>
  <c r="BM5037" i="67"/>
  <c r="BM5036" i="67"/>
  <c r="BM5035" i="67"/>
  <c r="BM5034" i="67"/>
  <c r="BM5033" i="67"/>
  <c r="BM5032" i="67"/>
  <c r="BM5031" i="67"/>
  <c r="BM5030" i="67"/>
  <c r="BM5029" i="67"/>
  <c r="BM5028" i="67"/>
  <c r="BM5027" i="67"/>
  <c r="BM5026" i="67"/>
  <c r="BM5025" i="67"/>
  <c r="BM5024" i="67"/>
  <c r="BM5023" i="67"/>
  <c r="BM5022" i="67"/>
  <c r="BM5021" i="67"/>
  <c r="BM5020" i="67"/>
  <c r="BM5019" i="67"/>
  <c r="BM5018" i="67"/>
  <c r="BM5017" i="67"/>
  <c r="BM5016" i="67"/>
  <c r="BM5015" i="67"/>
  <c r="BM5014" i="67"/>
  <c r="BM5013" i="67"/>
  <c r="BM5012" i="67"/>
  <c r="BM5011" i="67"/>
  <c r="BM5010" i="67"/>
  <c r="BM5009" i="67"/>
  <c r="BM5008" i="67"/>
  <c r="BM5007" i="67"/>
  <c r="BM5006" i="67"/>
  <c r="BM5005" i="67"/>
  <c r="BM5004" i="67"/>
  <c r="BM5003" i="67"/>
  <c r="BM5002" i="67"/>
  <c r="BM5001" i="67"/>
  <c r="BM5000" i="67"/>
  <c r="BM4999" i="67"/>
  <c r="BM4998" i="67"/>
  <c r="BM4997" i="67"/>
  <c r="BM4996" i="67"/>
  <c r="BM4995" i="67"/>
  <c r="BM4994" i="67"/>
  <c r="BM4993" i="67"/>
  <c r="BM4992" i="67"/>
  <c r="BM4991" i="67"/>
  <c r="BM4990" i="67"/>
  <c r="BM4989" i="67"/>
  <c r="BM4988" i="67"/>
  <c r="BM4987" i="67"/>
  <c r="BM4986" i="67"/>
  <c r="BM4985" i="67"/>
  <c r="BM4984" i="67"/>
  <c r="BM4983" i="67"/>
  <c r="BM4982" i="67"/>
  <c r="BM4981" i="67"/>
  <c r="BM4980" i="67"/>
  <c r="BM4979" i="67"/>
  <c r="BM4978" i="67"/>
  <c r="BM4977" i="67"/>
  <c r="BM4976" i="67"/>
  <c r="BM4975" i="67"/>
  <c r="BM4974" i="67"/>
  <c r="BM4973" i="67"/>
  <c r="BM4972" i="67"/>
  <c r="BM4971" i="67"/>
  <c r="BM4970" i="67"/>
  <c r="BM4969" i="67"/>
  <c r="BM4968" i="67"/>
  <c r="BM4967" i="67"/>
  <c r="BM4966" i="67"/>
  <c r="BM4965" i="67"/>
  <c r="BM4964" i="67"/>
  <c r="BM4963" i="67"/>
  <c r="BM4962" i="67"/>
  <c r="BM4961" i="67"/>
  <c r="BM4960" i="67"/>
  <c r="BM4959" i="67"/>
  <c r="BM4958" i="67"/>
  <c r="BM4957" i="67"/>
  <c r="BM4956" i="67"/>
  <c r="BM4955" i="67"/>
  <c r="BM4954" i="67"/>
  <c r="BM4953" i="67"/>
  <c r="BM4952" i="67"/>
  <c r="BM4951" i="67"/>
  <c r="BM4950" i="67"/>
  <c r="BM4949" i="67"/>
  <c r="BM4948" i="67"/>
  <c r="BM4947" i="67"/>
  <c r="BM4946" i="67"/>
  <c r="BM4945" i="67"/>
  <c r="BM4944" i="67"/>
  <c r="BM4943" i="67"/>
  <c r="BM4942" i="67"/>
  <c r="BM4941" i="67"/>
  <c r="BM4940" i="67"/>
  <c r="BM4939" i="67"/>
  <c r="BM4938" i="67"/>
  <c r="BM4937" i="67"/>
  <c r="BM4936" i="67"/>
  <c r="BM4935" i="67"/>
  <c r="BM4934" i="67"/>
  <c r="BM4933" i="67"/>
  <c r="BM4932" i="67"/>
  <c r="BM4931" i="67"/>
  <c r="BM4930" i="67"/>
  <c r="BM4929" i="67"/>
  <c r="BM4928" i="67"/>
  <c r="BM4927" i="67"/>
  <c r="BM4926" i="67"/>
  <c r="BM4925" i="67"/>
  <c r="BM4924" i="67"/>
  <c r="BM4923" i="67"/>
  <c r="BM4922" i="67"/>
  <c r="BM4921" i="67"/>
  <c r="BM4920" i="67"/>
  <c r="BM4919" i="67"/>
  <c r="BM4918" i="67"/>
  <c r="BM4917" i="67"/>
  <c r="BM4916" i="67"/>
  <c r="BM4915" i="67"/>
  <c r="BM4914" i="67"/>
  <c r="BM4913" i="67"/>
  <c r="BM4912" i="67"/>
  <c r="BM4911" i="67"/>
  <c r="BM4910" i="67"/>
  <c r="BM4909" i="67"/>
  <c r="BM4908" i="67"/>
  <c r="BM4907" i="67"/>
  <c r="BM4906" i="67"/>
  <c r="BM4905" i="67"/>
  <c r="BM4904" i="67"/>
  <c r="BM4903" i="67"/>
  <c r="BM4902" i="67"/>
  <c r="BM4901" i="67"/>
  <c r="BM4900" i="67"/>
  <c r="BM4899" i="67"/>
  <c r="BM4898" i="67"/>
  <c r="BM4897" i="67"/>
  <c r="BM4896" i="67"/>
  <c r="BM4895" i="67"/>
  <c r="BM4894" i="67"/>
  <c r="BM4893" i="67"/>
  <c r="BM4892" i="67"/>
  <c r="BM4891" i="67"/>
  <c r="BM4890" i="67"/>
  <c r="BM4889" i="67"/>
  <c r="BM4888" i="67"/>
  <c r="BM4887" i="67"/>
  <c r="BM4886" i="67"/>
  <c r="BM4885" i="67"/>
  <c r="BM4884" i="67"/>
  <c r="BM4883" i="67"/>
  <c r="BM4882" i="67"/>
  <c r="BM4881" i="67"/>
  <c r="BM4880" i="67"/>
  <c r="BM4879" i="67"/>
  <c r="BM4878" i="67"/>
  <c r="BM4877" i="67"/>
  <c r="BM4876" i="67"/>
  <c r="BM4875" i="67"/>
  <c r="BM4874" i="67"/>
  <c r="BM4873" i="67"/>
  <c r="BM4872" i="67"/>
  <c r="BM4871" i="67"/>
  <c r="BM4870" i="67"/>
  <c r="BM4869" i="67"/>
  <c r="BM4868" i="67"/>
  <c r="BM4867" i="67"/>
  <c r="BM4866" i="67"/>
  <c r="BM4865" i="67"/>
  <c r="BM4864" i="67"/>
  <c r="BM4863" i="67"/>
  <c r="BM4862" i="67"/>
  <c r="BM4861" i="67"/>
  <c r="BM4860" i="67"/>
  <c r="BM4859" i="67"/>
  <c r="BM4858" i="67"/>
  <c r="BM4857" i="67"/>
  <c r="BM4856" i="67"/>
  <c r="BM4855" i="67"/>
  <c r="BM4854" i="67"/>
  <c r="BM4853" i="67"/>
  <c r="BM4852" i="67"/>
  <c r="BM4851" i="67"/>
  <c r="BM4850" i="67"/>
  <c r="BM4849" i="67"/>
  <c r="BM4848" i="67"/>
  <c r="BM4847" i="67"/>
  <c r="BM4846" i="67"/>
  <c r="BM4845" i="67"/>
  <c r="BM4844" i="67"/>
  <c r="BM4843" i="67"/>
  <c r="BM4842" i="67"/>
  <c r="BM4841" i="67"/>
  <c r="BM4840" i="67"/>
  <c r="BM4839" i="67"/>
  <c r="BM4838" i="67"/>
  <c r="BM4837" i="67"/>
  <c r="BM4836" i="67"/>
  <c r="BM4835" i="67"/>
  <c r="BM4834" i="67"/>
  <c r="BM4833" i="67"/>
  <c r="BM4832" i="67"/>
  <c r="BM4831" i="67"/>
  <c r="BM4830" i="67"/>
  <c r="BM4829" i="67"/>
  <c r="BM4828" i="67"/>
  <c r="BM4827" i="67"/>
  <c r="BM4826" i="67"/>
  <c r="BM4825" i="67"/>
  <c r="BM4824" i="67"/>
  <c r="BM4823" i="67"/>
  <c r="BM4822" i="67"/>
  <c r="BM4821" i="67"/>
  <c r="BM4820" i="67"/>
  <c r="BM4819" i="67"/>
  <c r="BM4818" i="67"/>
  <c r="BM4817" i="67"/>
  <c r="BM4816" i="67"/>
  <c r="BM4815" i="67"/>
  <c r="BM4814" i="67"/>
  <c r="BM4813" i="67"/>
  <c r="BM4812" i="67"/>
  <c r="BM4811" i="67"/>
  <c r="BM4810" i="67"/>
  <c r="BM4809" i="67"/>
  <c r="BM4808" i="67"/>
  <c r="BM4807" i="67"/>
  <c r="BM4806" i="67"/>
  <c r="BM4805" i="67"/>
  <c r="BM4804" i="67"/>
  <c r="BM4803" i="67"/>
  <c r="BM4802" i="67"/>
  <c r="BM4801" i="67"/>
  <c r="BM4800" i="67"/>
  <c r="BM4799" i="67"/>
  <c r="BM4798" i="67"/>
  <c r="BM4797" i="67"/>
  <c r="BM4796" i="67"/>
  <c r="BM4795" i="67"/>
  <c r="BM4794" i="67"/>
  <c r="BM4793" i="67"/>
  <c r="BM4792" i="67"/>
  <c r="BM4791" i="67"/>
  <c r="BM4790" i="67"/>
  <c r="BM4789" i="67"/>
  <c r="BM4788" i="67"/>
  <c r="BM4787" i="67"/>
  <c r="BM4786" i="67"/>
  <c r="BM4785" i="67"/>
  <c r="BM4784" i="67"/>
  <c r="BM4783" i="67"/>
  <c r="BM4782" i="67"/>
  <c r="BM4781" i="67"/>
  <c r="BM4780" i="67"/>
  <c r="BM4779" i="67"/>
  <c r="BM4778" i="67"/>
  <c r="BM4777" i="67"/>
  <c r="BM4776" i="67"/>
  <c r="BM4775" i="67"/>
  <c r="BM4774" i="67"/>
  <c r="BM4773" i="67"/>
  <c r="BM4772" i="67"/>
  <c r="BM4771" i="67"/>
  <c r="BM4770" i="67"/>
  <c r="BM4769" i="67"/>
  <c r="BM4768" i="67"/>
  <c r="BM4767" i="67"/>
  <c r="BM4766" i="67"/>
  <c r="BM4765" i="67"/>
  <c r="BM4764" i="67"/>
  <c r="BM4763" i="67"/>
  <c r="BM4762" i="67"/>
  <c r="BM4761" i="67"/>
  <c r="BM4760" i="67"/>
  <c r="BM4759" i="67"/>
  <c r="BM4758" i="67"/>
  <c r="BM4757" i="67"/>
  <c r="BM4756" i="67"/>
  <c r="BM4755" i="67"/>
  <c r="BM4754" i="67"/>
  <c r="BM4753" i="67"/>
  <c r="BM4752" i="67"/>
  <c r="BM4751" i="67"/>
  <c r="BM4750" i="67"/>
  <c r="BM4749" i="67"/>
  <c r="BM4748" i="67"/>
  <c r="BM4747" i="67"/>
  <c r="BM4746" i="67"/>
  <c r="BM4745" i="67"/>
  <c r="BM4744" i="67"/>
  <c r="BM4743" i="67"/>
  <c r="BM4742" i="67"/>
  <c r="BM4741" i="67"/>
  <c r="BM4740" i="67"/>
  <c r="BM4739" i="67"/>
  <c r="BM4738" i="67"/>
  <c r="BM4737" i="67"/>
  <c r="BM4736" i="67"/>
  <c r="BM4735" i="67"/>
  <c r="BM4734" i="67"/>
  <c r="BM4733" i="67"/>
  <c r="BM4732" i="67"/>
  <c r="BM4731" i="67"/>
  <c r="BM4730" i="67"/>
  <c r="BM4729" i="67"/>
  <c r="BM4728" i="67"/>
  <c r="BM4727" i="67"/>
  <c r="BM4726" i="67"/>
  <c r="BM4725" i="67"/>
  <c r="BM4724" i="67"/>
  <c r="BM4723" i="67"/>
  <c r="BM4722" i="67"/>
  <c r="BM4721" i="67"/>
  <c r="BM4720" i="67"/>
  <c r="BM4719" i="67"/>
  <c r="BM4718" i="67"/>
  <c r="BM4717" i="67"/>
  <c r="BM4716" i="67"/>
  <c r="BM4715" i="67"/>
  <c r="BM4714" i="67"/>
  <c r="BM4713" i="67"/>
  <c r="BM4712" i="67"/>
  <c r="BM4711" i="67"/>
  <c r="BM4710" i="67"/>
  <c r="BM4709" i="67"/>
  <c r="BM4708" i="67"/>
  <c r="BM4707" i="67"/>
  <c r="BM4706" i="67"/>
  <c r="BM4705" i="67"/>
  <c r="BM4704" i="67"/>
  <c r="BM4703" i="67"/>
  <c r="BM4702" i="67"/>
  <c r="BM4701" i="67"/>
  <c r="BM4700" i="67"/>
  <c r="BM4699" i="67"/>
  <c r="BM4698" i="67"/>
  <c r="BM4697" i="67"/>
  <c r="BM4696" i="67"/>
  <c r="BM4695" i="67"/>
  <c r="BM4694" i="67"/>
  <c r="BM4693" i="67"/>
  <c r="BM4692" i="67"/>
  <c r="BM4691" i="67"/>
  <c r="BM4690" i="67"/>
  <c r="BM4689" i="67"/>
  <c r="BM4688" i="67"/>
  <c r="BM4687" i="67"/>
  <c r="BM4686" i="67"/>
  <c r="BM4685" i="67"/>
  <c r="BM4684" i="67"/>
  <c r="BM4683" i="67"/>
  <c r="BM4682" i="67"/>
  <c r="BM4681" i="67"/>
  <c r="BM4680" i="67"/>
  <c r="BM4679" i="67"/>
  <c r="BM4678" i="67"/>
  <c r="BM4677" i="67"/>
  <c r="BM4676" i="67"/>
  <c r="BM4675" i="67"/>
  <c r="BM4674" i="67"/>
  <c r="BM4673" i="67"/>
  <c r="BM4672" i="67"/>
  <c r="BM4671" i="67"/>
  <c r="BM4670" i="67"/>
  <c r="BM4669" i="67"/>
  <c r="BM4668" i="67"/>
  <c r="BM4667" i="67"/>
  <c r="BM4666" i="67"/>
  <c r="BM4665" i="67"/>
  <c r="BM4664" i="67"/>
  <c r="BM4663" i="67"/>
  <c r="BM4662" i="67"/>
  <c r="BM4661" i="67"/>
  <c r="BM4660" i="67"/>
  <c r="BM4659" i="67"/>
  <c r="BM4658" i="67"/>
  <c r="BM4657" i="67"/>
  <c r="BM4656" i="67"/>
  <c r="BM4655" i="67"/>
  <c r="BM4654" i="67"/>
  <c r="BM4653" i="67"/>
  <c r="BM4652" i="67"/>
  <c r="BM4651" i="67"/>
  <c r="BM4650" i="67"/>
  <c r="BM4649" i="67"/>
  <c r="BM4648" i="67"/>
  <c r="BM4647" i="67"/>
  <c r="BM4646" i="67"/>
  <c r="BM4645" i="67"/>
  <c r="BM4644" i="67"/>
  <c r="BM4643" i="67"/>
  <c r="BM4642" i="67"/>
  <c r="BM4641" i="67"/>
  <c r="BM4640" i="67"/>
  <c r="BM4639" i="67"/>
  <c r="BM4638" i="67"/>
  <c r="BM4637" i="67"/>
  <c r="BM4636" i="67"/>
  <c r="BM4635" i="67"/>
  <c r="BM4634" i="67"/>
  <c r="BM4633" i="67"/>
  <c r="BM4632" i="67"/>
  <c r="BM4631" i="67"/>
  <c r="BM4630" i="67"/>
  <c r="BM4629" i="67"/>
  <c r="BM4628" i="67"/>
  <c r="BM4627" i="67"/>
  <c r="BM4626" i="67"/>
  <c r="BM4625" i="67"/>
  <c r="BM4624" i="67"/>
  <c r="BM4623" i="67"/>
  <c r="BM4622" i="67"/>
  <c r="BM4621" i="67"/>
  <c r="BM4620" i="67"/>
  <c r="BM4619" i="67"/>
  <c r="BM4618" i="67"/>
  <c r="BM4617" i="67"/>
  <c r="BM4616" i="67"/>
  <c r="BM4615" i="67"/>
  <c r="BM4614" i="67"/>
  <c r="BM4613" i="67"/>
  <c r="BM4612" i="67"/>
  <c r="BM4611" i="67"/>
  <c r="BM4610" i="67"/>
  <c r="BM4609" i="67"/>
  <c r="BM4608" i="67"/>
  <c r="BM4607" i="67"/>
  <c r="BM4606" i="67"/>
  <c r="BM4605" i="67"/>
  <c r="BM4604" i="67"/>
  <c r="BM4603" i="67"/>
  <c r="BM4602" i="67"/>
  <c r="BM4601" i="67"/>
  <c r="BM4600" i="67"/>
  <c r="BM4599" i="67"/>
  <c r="BM4598" i="67"/>
  <c r="BM4597" i="67"/>
  <c r="BM4596" i="67"/>
  <c r="BM4595" i="67"/>
  <c r="BM4594" i="67"/>
  <c r="BM4593" i="67"/>
  <c r="BM4592" i="67"/>
  <c r="BM4591" i="67"/>
  <c r="BM4590" i="67"/>
  <c r="BM4589" i="67"/>
  <c r="BM4588" i="67"/>
  <c r="BM4587" i="67"/>
  <c r="BM4586" i="67"/>
  <c r="BM4585" i="67"/>
  <c r="BM4584" i="67"/>
  <c r="BM4583" i="67"/>
  <c r="BM4582" i="67"/>
  <c r="BM4581" i="67"/>
  <c r="BM4580" i="67"/>
  <c r="BM4579" i="67"/>
  <c r="BM4578" i="67"/>
  <c r="BM4577" i="67"/>
  <c r="BM4576" i="67"/>
  <c r="BM4575" i="67"/>
  <c r="BM4574" i="67"/>
  <c r="BM4573" i="67"/>
  <c r="BM4572" i="67"/>
  <c r="BM4571" i="67"/>
  <c r="BM4570" i="67"/>
  <c r="BM4569" i="67"/>
  <c r="BM4568" i="67"/>
  <c r="BM4567" i="67"/>
  <c r="BM4566" i="67"/>
  <c r="BM4565" i="67"/>
  <c r="BM4564" i="67"/>
  <c r="BM4563" i="67"/>
  <c r="BM4562" i="67"/>
  <c r="BM4561" i="67"/>
  <c r="BM4560" i="67"/>
  <c r="BM4559" i="67"/>
  <c r="BM4558" i="67"/>
  <c r="BM4557" i="67"/>
  <c r="BM4556" i="67"/>
  <c r="BM4555" i="67"/>
  <c r="BM4554" i="67"/>
  <c r="BM4553" i="67"/>
  <c r="BM4552" i="67"/>
  <c r="BM4551" i="67"/>
  <c r="BM4550" i="67"/>
  <c r="BM4549" i="67"/>
  <c r="BM4548" i="67"/>
  <c r="BM4547" i="67"/>
  <c r="BM4546" i="67"/>
  <c r="BM4545" i="67"/>
  <c r="BM4544" i="67"/>
  <c r="BM4543" i="67"/>
  <c r="BM4542" i="67"/>
  <c r="BM4541" i="67"/>
  <c r="BM4540" i="67"/>
  <c r="BM4539" i="67"/>
  <c r="BM4538" i="67"/>
  <c r="BM4537" i="67"/>
  <c r="BM4536" i="67"/>
  <c r="BM4535" i="67"/>
  <c r="BM4534" i="67"/>
  <c r="BM4533" i="67"/>
  <c r="BM4532" i="67"/>
  <c r="BM4531" i="67"/>
  <c r="BM4530" i="67"/>
  <c r="BM4529" i="67"/>
  <c r="BM4528" i="67"/>
  <c r="BM4527" i="67"/>
  <c r="BM4526" i="67"/>
  <c r="BM4525" i="67"/>
  <c r="BM4524" i="67"/>
  <c r="BM4523" i="67"/>
  <c r="BM4522" i="67"/>
  <c r="BM4521" i="67"/>
  <c r="BM4520" i="67"/>
  <c r="BM4519" i="67"/>
  <c r="BM4518" i="67"/>
  <c r="BM4517" i="67"/>
  <c r="BM4516" i="67"/>
  <c r="BM4515" i="67"/>
  <c r="BM4514" i="67"/>
  <c r="BM4513" i="67"/>
  <c r="BM4512" i="67"/>
  <c r="BM4511" i="67"/>
  <c r="BM4510" i="67"/>
  <c r="BM4509" i="67"/>
  <c r="BM4508" i="67"/>
  <c r="BM4507" i="67"/>
  <c r="BM4506" i="67"/>
  <c r="BM4505" i="67"/>
  <c r="BM4504" i="67"/>
  <c r="BM4503" i="67"/>
  <c r="BM4502" i="67"/>
  <c r="BM4501" i="67"/>
  <c r="BM4500" i="67"/>
  <c r="BM4499" i="67"/>
  <c r="BM4498" i="67"/>
  <c r="BM4497" i="67"/>
  <c r="BM4496" i="67"/>
  <c r="BM4495" i="67"/>
  <c r="BM4494" i="67"/>
  <c r="BM4493" i="67"/>
  <c r="BM4492" i="67"/>
  <c r="BM4491" i="67"/>
  <c r="BM4490" i="67"/>
  <c r="BM4489" i="67"/>
  <c r="BM4488" i="67"/>
  <c r="BM4487" i="67"/>
  <c r="BM4486" i="67"/>
  <c r="BM4485" i="67"/>
  <c r="BM4484" i="67"/>
  <c r="BM4483" i="67"/>
  <c r="BM4482" i="67"/>
  <c r="BM4481" i="67"/>
  <c r="BM4480" i="67"/>
  <c r="BM4479" i="67"/>
  <c r="BM4478" i="67"/>
  <c r="BM4477" i="67"/>
  <c r="BM4476" i="67"/>
  <c r="BM4475" i="67"/>
  <c r="BM4474" i="67"/>
  <c r="BM4473" i="67"/>
  <c r="BM4472" i="67"/>
  <c r="BM4471" i="67"/>
  <c r="BM4470" i="67"/>
  <c r="BM4469" i="67"/>
  <c r="BM4468" i="67"/>
  <c r="BM4467" i="67"/>
  <c r="BM4466" i="67"/>
  <c r="BM4465" i="67"/>
  <c r="BM4464" i="67"/>
  <c r="BM4463" i="67"/>
  <c r="BM4462" i="67"/>
  <c r="BM4461" i="67"/>
  <c r="BM4460" i="67"/>
  <c r="BM4459" i="67"/>
  <c r="BM4458" i="67"/>
  <c r="BM4457" i="67"/>
  <c r="BM4456" i="67"/>
  <c r="BM4455" i="67"/>
  <c r="BM4454" i="67"/>
  <c r="BM4453" i="67"/>
  <c r="BM4452" i="67"/>
  <c r="BM4451" i="67"/>
  <c r="BM4450" i="67"/>
  <c r="BM4449" i="67"/>
  <c r="BM4448" i="67"/>
  <c r="BM4447" i="67"/>
  <c r="BM4446" i="67"/>
  <c r="BM4445" i="67"/>
  <c r="BM4444" i="67"/>
  <c r="BM4443" i="67"/>
  <c r="BM4442" i="67"/>
  <c r="BM4441" i="67"/>
  <c r="BM4440" i="67"/>
  <c r="BM4439" i="67"/>
  <c r="BM4438" i="67"/>
  <c r="BM4437" i="67"/>
  <c r="BM4436" i="67"/>
  <c r="BM4435" i="67"/>
  <c r="BM4434" i="67"/>
  <c r="BM4433" i="67"/>
  <c r="BM4432" i="67"/>
  <c r="BM4431" i="67"/>
  <c r="BM4430" i="67"/>
  <c r="BM4429" i="67"/>
  <c r="BM4428" i="67"/>
  <c r="BM4427" i="67"/>
  <c r="BM4426" i="67"/>
  <c r="BM4425" i="67"/>
  <c r="BM4424" i="67"/>
  <c r="BM4423" i="67"/>
  <c r="BM4422" i="67"/>
  <c r="BM4421" i="67"/>
  <c r="BM4420" i="67"/>
  <c r="BM4419" i="67"/>
  <c r="W4419" i="67"/>
  <c r="BM4418" i="67"/>
  <c r="W4418" i="67"/>
  <c r="BM4417" i="67"/>
  <c r="W4417" i="67"/>
  <c r="BM4416" i="67"/>
  <c r="W4416" i="67"/>
  <c r="BM4415" i="67"/>
  <c r="W4415" i="67"/>
  <c r="BM4414" i="67"/>
  <c r="W4414" i="67"/>
  <c r="BM4413" i="67"/>
  <c r="W4413" i="67"/>
  <c r="BM4412" i="67"/>
  <c r="W4412" i="67"/>
  <c r="BM4411" i="67"/>
  <c r="W4411" i="67"/>
  <c r="BM4410" i="67"/>
  <c r="W4410" i="67"/>
  <c r="BM4409" i="67"/>
  <c r="W4409" i="67"/>
  <c r="BM4408" i="67"/>
  <c r="W4408" i="67"/>
  <c r="BM4407" i="67"/>
  <c r="W4407" i="67"/>
  <c r="BM4406" i="67"/>
  <c r="W4406" i="67"/>
  <c r="BM4405" i="67"/>
  <c r="W4405" i="67"/>
  <c r="BM4404" i="67"/>
  <c r="W4404" i="67"/>
  <c r="BM4403" i="67"/>
  <c r="W4403" i="67"/>
  <c r="BM4402" i="67"/>
  <c r="W4402" i="67"/>
  <c r="BM4401" i="67"/>
  <c r="W4401" i="67"/>
  <c r="BM4400" i="67"/>
  <c r="W4400" i="67"/>
  <c r="BM4399" i="67"/>
  <c r="W4399" i="67"/>
  <c r="BM4398" i="67"/>
  <c r="W4398" i="67"/>
  <c r="BM4397" i="67"/>
  <c r="W4397" i="67"/>
  <c r="BM4396" i="67"/>
  <c r="W4396" i="67"/>
  <c r="BM4395" i="67"/>
  <c r="W4395" i="67"/>
  <c r="BM4394" i="67"/>
  <c r="W4394" i="67"/>
  <c r="BM4393" i="67"/>
  <c r="W4393" i="67"/>
  <c r="BM4392" i="67"/>
  <c r="W4392" i="67"/>
  <c r="BM4391" i="67"/>
  <c r="W4391" i="67"/>
  <c r="BM4390" i="67"/>
  <c r="W4390" i="67"/>
  <c r="BM4389" i="67"/>
  <c r="W4389" i="67"/>
  <c r="BM4388" i="67"/>
  <c r="W4388" i="67"/>
  <c r="BM4387" i="67"/>
  <c r="W4387" i="67"/>
  <c r="BM4386" i="67"/>
  <c r="W4386" i="67"/>
  <c r="BM4385" i="67"/>
  <c r="W4385" i="67"/>
  <c r="BM4384" i="67"/>
  <c r="W4384" i="67"/>
  <c r="BM4383" i="67"/>
  <c r="W4383" i="67"/>
  <c r="BM4382" i="67"/>
  <c r="W4382" i="67"/>
  <c r="BM4381" i="67"/>
  <c r="W4381" i="67"/>
  <c r="BM4380" i="67"/>
  <c r="W4380" i="67"/>
  <c r="BM4379" i="67"/>
  <c r="W4379" i="67"/>
  <c r="BM4378" i="67"/>
  <c r="W4378" i="67"/>
  <c r="BM4377" i="67"/>
  <c r="W4377" i="67"/>
  <c r="BM4376" i="67"/>
  <c r="W4376" i="67"/>
  <c r="BM4375" i="67"/>
  <c r="W4375" i="67"/>
  <c r="BM4374" i="67"/>
  <c r="W4374" i="67"/>
  <c r="BM4373" i="67"/>
  <c r="W4373" i="67"/>
  <c r="BM4372" i="67"/>
  <c r="W4372" i="67"/>
  <c r="BM4371" i="67"/>
  <c r="W4371" i="67"/>
  <c r="BM4370" i="67"/>
  <c r="W4370" i="67"/>
  <c r="BM4369" i="67"/>
  <c r="W4369" i="67"/>
  <c r="BM4368" i="67"/>
  <c r="W4368" i="67"/>
  <c r="BM4367" i="67"/>
  <c r="W4367" i="67"/>
  <c r="BM4366" i="67"/>
  <c r="W4366" i="67"/>
  <c r="BM4365" i="67"/>
  <c r="W4365" i="67"/>
  <c r="BM4364" i="67"/>
  <c r="W4364" i="67"/>
  <c r="BM4363" i="67"/>
  <c r="W4363" i="67"/>
  <c r="BM4362" i="67"/>
  <c r="W4362" i="67"/>
  <c r="BM4361" i="67"/>
  <c r="W4361" i="67"/>
  <c r="BM4360" i="67"/>
  <c r="W4360" i="67"/>
  <c r="BM4359" i="67"/>
  <c r="W4359" i="67"/>
  <c r="BM4358" i="67"/>
  <c r="W4358" i="67"/>
  <c r="BM4357" i="67"/>
  <c r="W4357" i="67"/>
  <c r="BM4356" i="67"/>
  <c r="W4356" i="67"/>
  <c r="BM4355" i="67"/>
  <c r="W4355" i="67"/>
  <c r="BM4354" i="67"/>
  <c r="W4354" i="67"/>
  <c r="BM4353" i="67"/>
  <c r="W4353" i="67"/>
  <c r="BM4352" i="67"/>
  <c r="W4352" i="67"/>
  <c r="BM4351" i="67"/>
  <c r="W4351" i="67"/>
  <c r="BM4350" i="67"/>
  <c r="W4350" i="67"/>
  <c r="BM4349" i="67"/>
  <c r="W4349" i="67"/>
  <c r="BM4348" i="67"/>
  <c r="W4348" i="67"/>
  <c r="BM4347" i="67"/>
  <c r="W4347" i="67"/>
  <c r="BM4346" i="67"/>
  <c r="W4346" i="67"/>
  <c r="BM4345" i="67"/>
  <c r="W4345" i="67"/>
  <c r="BM4344" i="67"/>
  <c r="W4344" i="67"/>
  <c r="BM4343" i="67"/>
  <c r="W4343" i="67"/>
  <c r="BM4342" i="67"/>
  <c r="W4342" i="67"/>
  <c r="BM4341" i="67"/>
  <c r="W4341" i="67"/>
  <c r="BM4340" i="67"/>
  <c r="W4340" i="67"/>
  <c r="BM4339" i="67"/>
  <c r="W4339" i="67"/>
  <c r="BM4338" i="67"/>
  <c r="W4338" i="67"/>
  <c r="BM4337" i="67"/>
  <c r="W4337" i="67"/>
  <c r="BM4336" i="67"/>
  <c r="W4336" i="67"/>
  <c r="BM4335" i="67"/>
  <c r="W4335" i="67"/>
  <c r="BM4334" i="67"/>
  <c r="W4334" i="67"/>
  <c r="BM4333" i="67"/>
  <c r="W4333" i="67"/>
  <c r="BM4332" i="67"/>
  <c r="W4332" i="67"/>
  <c r="BM4331" i="67"/>
  <c r="W4331" i="67"/>
  <c r="BM4330" i="67"/>
  <c r="W4330" i="67"/>
  <c r="BM4329" i="67"/>
  <c r="W4329" i="67"/>
  <c r="BM4328" i="67"/>
  <c r="W4328" i="67"/>
  <c r="BM4327" i="67"/>
  <c r="W4327" i="67"/>
  <c r="BM4326" i="67"/>
  <c r="W4326" i="67"/>
  <c r="BM4325" i="67"/>
  <c r="W4325" i="67"/>
  <c r="BM4324" i="67"/>
  <c r="W4324" i="67"/>
  <c r="BM4323" i="67"/>
  <c r="W4323" i="67"/>
  <c r="BM4322" i="67"/>
  <c r="W4322" i="67"/>
  <c r="BM4321" i="67"/>
  <c r="W4321" i="67"/>
  <c r="BM4320" i="67"/>
  <c r="W4320" i="67"/>
  <c r="BM4319" i="67"/>
  <c r="W4319" i="67"/>
  <c r="BM4318" i="67"/>
  <c r="W4318" i="67"/>
  <c r="BM4317" i="67"/>
  <c r="W4317" i="67"/>
  <c r="BM4316" i="67"/>
  <c r="W4316" i="67"/>
  <c r="BM4315" i="67"/>
  <c r="W4315" i="67"/>
  <c r="BM4314" i="67"/>
  <c r="W4314" i="67"/>
  <c r="BM4313" i="67"/>
  <c r="W4313" i="67"/>
  <c r="BM4312" i="67"/>
  <c r="W4312" i="67"/>
  <c r="BM4311" i="67"/>
  <c r="W4311" i="67"/>
  <c r="BM4310" i="67"/>
  <c r="W4310" i="67"/>
  <c r="BM4309" i="67"/>
  <c r="W4309" i="67"/>
  <c r="BM4308" i="67"/>
  <c r="W4308" i="67"/>
  <c r="BM4307" i="67"/>
  <c r="W4307" i="67"/>
  <c r="BM4306" i="67"/>
  <c r="W4306" i="67"/>
  <c r="BM4305" i="67"/>
  <c r="W4305" i="67"/>
  <c r="BM4304" i="67"/>
  <c r="W4304" i="67"/>
  <c r="BM4303" i="67"/>
  <c r="W4303" i="67"/>
  <c r="BM4302" i="67"/>
  <c r="W4302" i="67"/>
  <c r="BM4301" i="67"/>
  <c r="W4301" i="67"/>
  <c r="BM4300" i="67"/>
  <c r="W4300" i="67"/>
  <c r="BM4299" i="67"/>
  <c r="W4299" i="67"/>
  <c r="BM4298" i="67"/>
  <c r="W4298" i="67"/>
  <c r="BM4297" i="67"/>
  <c r="W4297" i="67"/>
  <c r="BM4296" i="67"/>
  <c r="W4296" i="67"/>
  <c r="BM4295" i="67"/>
  <c r="W4295" i="67"/>
  <c r="BM4294" i="67"/>
  <c r="W4294" i="67"/>
  <c r="BM4293" i="67"/>
  <c r="W4293" i="67"/>
  <c r="BM4292" i="67"/>
  <c r="W4292" i="67"/>
  <c r="BM4291" i="67"/>
  <c r="W4291" i="67"/>
  <c r="BM4290" i="67"/>
  <c r="W4290" i="67"/>
  <c r="BM4289" i="67"/>
  <c r="W4289" i="67"/>
  <c r="BM4288" i="67"/>
  <c r="W4288" i="67"/>
  <c r="BM4287" i="67"/>
  <c r="W4287" i="67"/>
  <c r="BM4286" i="67"/>
  <c r="W4286" i="67"/>
  <c r="BM4285" i="67"/>
  <c r="W4285" i="67"/>
  <c r="BM4284" i="67"/>
  <c r="W4284" i="67"/>
  <c r="BM4283" i="67"/>
  <c r="W4283" i="67"/>
  <c r="BM4282" i="67"/>
  <c r="W4282" i="67"/>
  <c r="BM4281" i="67"/>
  <c r="W4281" i="67"/>
  <c r="BM4280" i="67"/>
  <c r="W4280" i="67"/>
  <c r="BM4279" i="67"/>
  <c r="W4279" i="67"/>
  <c r="BM4278" i="67"/>
  <c r="W4278" i="67"/>
  <c r="BM4277" i="67"/>
  <c r="W4277" i="67"/>
  <c r="BM4276" i="67"/>
  <c r="W4276" i="67"/>
  <c r="BM4275" i="67"/>
  <c r="W4275" i="67"/>
  <c r="BM4274" i="67"/>
  <c r="W4274" i="67"/>
  <c r="BM4273" i="67"/>
  <c r="W4273" i="67"/>
  <c r="BM4272" i="67"/>
  <c r="W4272" i="67"/>
  <c r="BM4271" i="67"/>
  <c r="W4271" i="67"/>
  <c r="BM4270" i="67"/>
  <c r="W4270" i="67"/>
  <c r="BM4269" i="67"/>
  <c r="W4269" i="67"/>
  <c r="BM4268" i="67"/>
  <c r="W4268" i="67"/>
  <c r="BM4267" i="67"/>
  <c r="W4267" i="67"/>
  <c r="BM4266" i="67"/>
  <c r="W4266" i="67"/>
  <c r="BM4265" i="67"/>
  <c r="W4265" i="67"/>
  <c r="BM4264" i="67"/>
  <c r="W4264" i="67"/>
  <c r="BM4263" i="67"/>
  <c r="W4263" i="67"/>
  <c r="BM4262" i="67"/>
  <c r="W4262" i="67"/>
  <c r="BM4261" i="67"/>
  <c r="W4261" i="67"/>
  <c r="BM4260" i="67"/>
  <c r="W4260" i="67"/>
  <c r="BM4259" i="67"/>
  <c r="W4259" i="67"/>
  <c r="BM4258" i="67"/>
  <c r="W4258" i="67"/>
  <c r="BM4257" i="67"/>
  <c r="W4257" i="67"/>
  <c r="BM4256" i="67"/>
  <c r="W4256" i="67"/>
  <c r="BM4255" i="67"/>
  <c r="W4255" i="67"/>
  <c r="BM4254" i="67"/>
  <c r="W4254" i="67"/>
  <c r="BM4253" i="67"/>
  <c r="W4253" i="67"/>
  <c r="BM4252" i="67"/>
  <c r="W4252" i="67"/>
  <c r="BM4251" i="67"/>
  <c r="W4251" i="67"/>
  <c r="BM4250" i="67"/>
  <c r="W4250" i="67"/>
  <c r="BM4249" i="67"/>
  <c r="W4249" i="67"/>
  <c r="BM4248" i="67"/>
  <c r="W4248" i="67"/>
  <c r="BM4247" i="67"/>
  <c r="W4247" i="67"/>
  <c r="BM4246" i="67"/>
  <c r="W4246" i="67"/>
  <c r="BM4245" i="67"/>
  <c r="W4245" i="67"/>
  <c r="BM4244" i="67"/>
  <c r="W4244" i="67"/>
  <c r="BM4243" i="67"/>
  <c r="W4243" i="67"/>
  <c r="BM4242" i="67"/>
  <c r="W4242" i="67"/>
  <c r="BM4241" i="67"/>
  <c r="W4241" i="67"/>
  <c r="BM4240" i="67"/>
  <c r="W4240" i="67"/>
  <c r="BM4239" i="67"/>
  <c r="W4239" i="67"/>
  <c r="BM4238" i="67"/>
  <c r="W4238" i="67"/>
  <c r="BM4237" i="67"/>
  <c r="W4237" i="67"/>
  <c r="BM4236" i="67"/>
  <c r="W4236" i="67"/>
  <c r="BM4235" i="67"/>
  <c r="W4235" i="67"/>
  <c r="BM4234" i="67"/>
  <c r="W4234" i="67"/>
  <c r="BM4233" i="67"/>
  <c r="W4233" i="67"/>
  <c r="BM4232" i="67"/>
  <c r="W4232" i="67"/>
  <c r="BM4231" i="67"/>
  <c r="W4231" i="67"/>
  <c r="BM4230" i="67"/>
  <c r="W4230" i="67"/>
  <c r="BM4229" i="67"/>
  <c r="W4229" i="67"/>
  <c r="BM4228" i="67"/>
  <c r="W4228" i="67"/>
  <c r="BM4227" i="67"/>
  <c r="W4227" i="67"/>
  <c r="BM4226" i="67"/>
  <c r="W4226" i="67"/>
  <c r="BM4225" i="67"/>
  <c r="W4225" i="67"/>
  <c r="BM4224" i="67"/>
  <c r="W4224" i="67"/>
  <c r="BM4223" i="67"/>
  <c r="W4223" i="67"/>
  <c r="BM4222" i="67"/>
  <c r="W4222" i="67"/>
  <c r="BM4221" i="67"/>
  <c r="W4221" i="67"/>
  <c r="BM4220" i="67"/>
  <c r="W4220" i="67"/>
  <c r="BM4219" i="67"/>
  <c r="W4219" i="67"/>
  <c r="BM4218" i="67"/>
  <c r="W4218" i="67"/>
  <c r="BM4217" i="67"/>
  <c r="W4217" i="67"/>
  <c r="BM4216" i="67"/>
  <c r="W4216" i="67"/>
  <c r="BM4215" i="67"/>
  <c r="W4215" i="67"/>
  <c r="BM4214" i="67"/>
  <c r="W4214" i="67"/>
  <c r="BM4213" i="67"/>
  <c r="W4213" i="67"/>
  <c r="BM4212" i="67"/>
  <c r="W4212" i="67"/>
  <c r="BM4211" i="67"/>
  <c r="W4211" i="67"/>
  <c r="BM4210" i="67"/>
  <c r="W4210" i="67"/>
  <c r="BM4209" i="67"/>
  <c r="W4209" i="67"/>
  <c r="BM4208" i="67"/>
  <c r="W4208" i="67"/>
  <c r="BM4207" i="67"/>
  <c r="W4207" i="67"/>
  <c r="BM4206" i="67"/>
  <c r="W4206" i="67"/>
  <c r="BM4205" i="67"/>
  <c r="W4205" i="67"/>
  <c r="BM4204" i="67"/>
  <c r="W4204" i="67"/>
  <c r="BM4203" i="67"/>
  <c r="W4203" i="67"/>
  <c r="BM4202" i="67"/>
  <c r="W4202" i="67"/>
  <c r="BM4201" i="67"/>
  <c r="W4201" i="67"/>
  <c r="BM4200" i="67"/>
  <c r="W4200" i="67"/>
  <c r="BM4199" i="67"/>
  <c r="W4199" i="67"/>
  <c r="BM4198" i="67"/>
  <c r="W4198" i="67"/>
  <c r="BM4197" i="67"/>
  <c r="W4197" i="67"/>
  <c r="BM4196" i="67"/>
  <c r="W4196" i="67"/>
  <c r="BM4195" i="67"/>
  <c r="W4195" i="67"/>
  <c r="BM4194" i="67"/>
  <c r="W4194" i="67"/>
  <c r="BM4193" i="67"/>
  <c r="W4193" i="67"/>
  <c r="BM4192" i="67"/>
  <c r="W4192" i="67"/>
  <c r="BM4191" i="67"/>
  <c r="W4191" i="67"/>
  <c r="BM4190" i="67"/>
  <c r="W4190" i="67"/>
  <c r="BM4189" i="67"/>
  <c r="W4189" i="67"/>
  <c r="BM4188" i="67"/>
  <c r="W4188" i="67"/>
  <c r="BM4187" i="67"/>
  <c r="W4187" i="67"/>
  <c r="BM4186" i="67"/>
  <c r="W4186" i="67"/>
  <c r="BM4185" i="67"/>
  <c r="W4185" i="67"/>
  <c r="BM4184" i="67"/>
  <c r="W4184" i="67"/>
  <c r="BM4183" i="67"/>
  <c r="W4183" i="67"/>
  <c r="BM4182" i="67"/>
  <c r="W4182" i="67"/>
  <c r="BM4181" i="67"/>
  <c r="W4181" i="67"/>
  <c r="BM4180" i="67"/>
  <c r="W4180" i="67"/>
  <c r="BM4179" i="67"/>
  <c r="W4179" i="67"/>
  <c r="BM4178" i="67"/>
  <c r="W4178" i="67"/>
  <c r="BM4177" i="67"/>
  <c r="W4177" i="67"/>
  <c r="BM4176" i="67"/>
  <c r="W4176" i="67"/>
  <c r="BM4175" i="67"/>
  <c r="W4175" i="67"/>
  <c r="BM4174" i="67"/>
  <c r="W4174" i="67"/>
  <c r="BM4173" i="67"/>
  <c r="W4173" i="67"/>
  <c r="BM4172" i="67"/>
  <c r="W4172" i="67"/>
  <c r="BM4171" i="67"/>
  <c r="W4171" i="67"/>
  <c r="BM4170" i="67"/>
  <c r="W4170" i="67"/>
  <c r="BM4169" i="67"/>
  <c r="W4169" i="67"/>
  <c r="BM4168" i="67"/>
  <c r="W4168" i="67"/>
  <c r="BM4167" i="67"/>
  <c r="W4167" i="67"/>
  <c r="BM4166" i="67"/>
  <c r="W4166" i="67"/>
  <c r="BM4165" i="67"/>
  <c r="W4165" i="67"/>
  <c r="BM4164" i="67"/>
  <c r="W4164" i="67"/>
  <c r="BM4163" i="67"/>
  <c r="W4163" i="67"/>
  <c r="BM4162" i="67"/>
  <c r="W4162" i="67"/>
  <c r="BM4161" i="67"/>
  <c r="W4161" i="67"/>
  <c r="BM4160" i="67"/>
  <c r="W4160" i="67"/>
  <c r="BM4159" i="67"/>
  <c r="W4159" i="67"/>
  <c r="BM4158" i="67"/>
  <c r="W4158" i="67"/>
  <c r="BM4157" i="67"/>
  <c r="W4157" i="67"/>
  <c r="BM4156" i="67"/>
  <c r="W4156" i="67"/>
  <c r="BM4155" i="67"/>
  <c r="W4155" i="67"/>
  <c r="BM4154" i="67"/>
  <c r="W4154" i="67"/>
  <c r="BM4153" i="67"/>
  <c r="W4153" i="67"/>
  <c r="BM4152" i="67"/>
  <c r="W4152" i="67"/>
  <c r="BM4151" i="67"/>
  <c r="W4151" i="67"/>
  <c r="BM4150" i="67"/>
  <c r="W4150" i="67"/>
  <c r="BM4149" i="67"/>
  <c r="W4149" i="67"/>
  <c r="BM4148" i="67"/>
  <c r="W4148" i="67"/>
  <c r="BM4147" i="67"/>
  <c r="W4147" i="67"/>
  <c r="BM4146" i="67"/>
  <c r="W4146" i="67"/>
  <c r="BM4145" i="67"/>
  <c r="W4145" i="67"/>
  <c r="BM4144" i="67"/>
  <c r="W4144" i="67"/>
  <c r="BM4143" i="67"/>
  <c r="W4143" i="67"/>
  <c r="BM4142" i="67"/>
  <c r="W4142" i="67"/>
  <c r="BM4141" i="67"/>
  <c r="W4141" i="67"/>
  <c r="BM4140" i="67"/>
  <c r="W4140" i="67"/>
  <c r="BM4139" i="67"/>
  <c r="W4139" i="67"/>
  <c r="BM4138" i="67"/>
  <c r="W4138" i="67"/>
  <c r="BM4137" i="67"/>
  <c r="W4137" i="67"/>
  <c r="BM4136" i="67"/>
  <c r="W4136" i="67"/>
  <c r="BM4135" i="67"/>
  <c r="W4135" i="67"/>
  <c r="BM4134" i="67"/>
  <c r="W4134" i="67"/>
  <c r="BM4133" i="67"/>
  <c r="W4133" i="67"/>
  <c r="BM4132" i="67"/>
  <c r="W4132" i="67"/>
  <c r="BM4131" i="67"/>
  <c r="W4131" i="67"/>
  <c r="BM4130" i="67"/>
  <c r="W4130" i="67"/>
  <c r="BM4129" i="67"/>
  <c r="W4129" i="67"/>
  <c r="BM4128" i="67"/>
  <c r="W4128" i="67"/>
  <c r="BM4127" i="67"/>
  <c r="W4127" i="67"/>
  <c r="BM4126" i="67"/>
  <c r="W4126" i="67"/>
  <c r="BM4125" i="67"/>
  <c r="W4125" i="67"/>
  <c r="BM4124" i="67"/>
  <c r="W4124" i="67"/>
  <c r="BM4123" i="67"/>
  <c r="W4123" i="67"/>
  <c r="BM4122" i="67"/>
  <c r="W4122" i="67"/>
  <c r="BM4121" i="67"/>
  <c r="W4121" i="67"/>
  <c r="BM4120" i="67"/>
  <c r="W4120" i="67"/>
  <c r="BM4119" i="67"/>
  <c r="W4119" i="67"/>
  <c r="BM4118" i="67"/>
  <c r="W4118" i="67"/>
  <c r="BM4117" i="67"/>
  <c r="W4117" i="67"/>
  <c r="BM4116" i="67"/>
  <c r="W4116" i="67"/>
  <c r="BM4115" i="67"/>
  <c r="W4115" i="67"/>
  <c r="BM4114" i="67"/>
  <c r="W4114" i="67"/>
  <c r="BM4113" i="67"/>
  <c r="W4113" i="67"/>
  <c r="BM4112" i="67"/>
  <c r="W4112" i="67"/>
  <c r="BM4111" i="67"/>
  <c r="W4111" i="67"/>
  <c r="BM4110" i="67"/>
  <c r="W4110" i="67"/>
  <c r="BM4109" i="67"/>
  <c r="W4109" i="67"/>
  <c r="BM4108" i="67"/>
  <c r="W4108" i="67"/>
  <c r="BM4107" i="67"/>
  <c r="W4107" i="67"/>
  <c r="BM4106" i="67"/>
  <c r="W4106" i="67"/>
  <c r="BM4105" i="67"/>
  <c r="W4105" i="67"/>
  <c r="BM4104" i="67"/>
  <c r="W4104" i="67"/>
  <c r="BM4103" i="67"/>
  <c r="W4103" i="67"/>
  <c r="BM4102" i="67"/>
  <c r="W4102" i="67"/>
  <c r="BM4101" i="67"/>
  <c r="W4101" i="67"/>
  <c r="BM4100" i="67"/>
  <c r="W4100" i="67"/>
  <c r="BM4099" i="67"/>
  <c r="W4099" i="67"/>
  <c r="BM4098" i="67"/>
  <c r="W4098" i="67"/>
  <c r="BM4097" i="67"/>
  <c r="W4097" i="67"/>
  <c r="BM4096" i="67"/>
  <c r="W4096" i="67"/>
  <c r="BM4095" i="67"/>
  <c r="W4095" i="67"/>
  <c r="BM4094" i="67"/>
  <c r="W4094" i="67"/>
  <c r="BM4093" i="67"/>
  <c r="W4093" i="67"/>
  <c r="BM4092" i="67"/>
  <c r="W4092" i="67"/>
  <c r="BM4091" i="67"/>
  <c r="W4091" i="67"/>
  <c r="BM4090" i="67"/>
  <c r="W4090" i="67"/>
  <c r="BM4089" i="67"/>
  <c r="W4089" i="67"/>
  <c r="BM4088" i="67"/>
  <c r="W4088" i="67"/>
  <c r="BM4087" i="67"/>
  <c r="W4087" i="67"/>
  <c r="BM4086" i="67"/>
  <c r="W4086" i="67"/>
  <c r="BM4085" i="67"/>
  <c r="W4085" i="67"/>
  <c r="BM4084" i="67"/>
  <c r="W4084" i="67"/>
  <c r="BM4083" i="67"/>
  <c r="W4083" i="67"/>
  <c r="BM4082" i="67"/>
  <c r="W4082" i="67"/>
  <c r="BM4081" i="67"/>
  <c r="W4081" i="67"/>
  <c r="BM4080" i="67"/>
  <c r="W4080" i="67"/>
  <c r="BM4079" i="67"/>
  <c r="W4079" i="67"/>
  <c r="BM4078" i="67"/>
  <c r="W4078" i="67"/>
  <c r="BM4077" i="67"/>
  <c r="W4077" i="67"/>
  <c r="BM4076" i="67"/>
  <c r="W4076" i="67"/>
  <c r="BM4075" i="67"/>
  <c r="W4075" i="67"/>
  <c r="BM4074" i="67"/>
  <c r="W4074" i="67"/>
  <c r="BM4073" i="67"/>
  <c r="W4073" i="67"/>
  <c r="BM4072" i="67"/>
  <c r="W4072" i="67"/>
  <c r="BM4071" i="67"/>
  <c r="W4071" i="67"/>
  <c r="BM4070" i="67"/>
  <c r="W4070" i="67"/>
  <c r="BM4069" i="67"/>
  <c r="W4069" i="67"/>
  <c r="BM4068" i="67"/>
  <c r="W4068" i="67"/>
  <c r="BM4067" i="67"/>
  <c r="W4067" i="67"/>
  <c r="BM4066" i="67"/>
  <c r="W4066" i="67"/>
  <c r="BM4065" i="67"/>
  <c r="W4065" i="67"/>
  <c r="BM4064" i="67"/>
  <c r="W4064" i="67"/>
  <c r="BM4063" i="67"/>
  <c r="W4063" i="67"/>
  <c r="BM4062" i="67"/>
  <c r="W4062" i="67"/>
  <c r="BM4061" i="67"/>
  <c r="W4061" i="67"/>
  <c r="BM4060" i="67"/>
  <c r="W4060" i="67"/>
  <c r="BM4059" i="67"/>
  <c r="W4059" i="67"/>
  <c r="BM4058" i="67"/>
  <c r="W4058" i="67"/>
  <c r="BM4057" i="67"/>
  <c r="W4057" i="67"/>
  <c r="BM4056" i="67"/>
  <c r="W4056" i="67"/>
  <c r="BM4055" i="67"/>
  <c r="W4055" i="67"/>
  <c r="BM4054" i="67"/>
  <c r="W4054" i="67"/>
  <c r="BM4053" i="67"/>
  <c r="W4053" i="67"/>
  <c r="BM4052" i="67"/>
  <c r="W4052" i="67"/>
  <c r="BM4051" i="67"/>
  <c r="W4051" i="67"/>
  <c r="BM4050" i="67"/>
  <c r="W4050" i="67"/>
  <c r="BM4049" i="67"/>
  <c r="W4049" i="67"/>
  <c r="BM4048" i="67"/>
  <c r="W4048" i="67"/>
  <c r="BM4047" i="67"/>
  <c r="W4047" i="67"/>
  <c r="BM4046" i="67"/>
  <c r="W4046" i="67"/>
  <c r="BM4045" i="67"/>
  <c r="W4045" i="67"/>
  <c r="BM4044" i="67"/>
  <c r="W4044" i="67"/>
  <c r="BM4043" i="67"/>
  <c r="W4043" i="67"/>
  <c r="BM4042" i="67"/>
  <c r="W4042" i="67"/>
  <c r="BM4041" i="67"/>
  <c r="W4041" i="67"/>
  <c r="BM4040" i="67"/>
  <c r="W4040" i="67"/>
  <c r="BM4039" i="67"/>
  <c r="W4039" i="67"/>
  <c r="BM4038" i="67"/>
  <c r="W4038" i="67"/>
  <c r="BM4037" i="67"/>
  <c r="W4037" i="67"/>
  <c r="BM4036" i="67"/>
  <c r="W4036" i="67"/>
  <c r="BM4035" i="67"/>
  <c r="W4035" i="67"/>
  <c r="BM4034" i="67"/>
  <c r="W4034" i="67"/>
  <c r="BM4033" i="67"/>
  <c r="W4033" i="67"/>
  <c r="BM4032" i="67"/>
  <c r="W4032" i="67"/>
  <c r="BM4031" i="67"/>
  <c r="W4031" i="67"/>
  <c r="BM4030" i="67"/>
  <c r="W4030" i="67"/>
  <c r="BM4029" i="67"/>
  <c r="W4029" i="67"/>
  <c r="BM4028" i="67"/>
  <c r="W4028" i="67"/>
  <c r="BM4027" i="67"/>
  <c r="W4027" i="67"/>
  <c r="BM4026" i="67"/>
  <c r="W4026" i="67"/>
  <c r="BM4025" i="67"/>
  <c r="W4025" i="67"/>
  <c r="BM4024" i="67"/>
  <c r="W4024" i="67"/>
  <c r="BM4023" i="67"/>
  <c r="W4023" i="67"/>
  <c r="BM4022" i="67"/>
  <c r="W4022" i="67"/>
  <c r="BM4021" i="67"/>
  <c r="W4021" i="67"/>
  <c r="BM4020" i="67"/>
  <c r="W4020" i="67"/>
  <c r="BM4019" i="67"/>
  <c r="W4019" i="67"/>
  <c r="BM4018" i="67"/>
  <c r="W4018" i="67"/>
  <c r="BM4017" i="67"/>
  <c r="W4017" i="67"/>
  <c r="BM4016" i="67"/>
  <c r="W4016" i="67"/>
  <c r="BM4015" i="67"/>
  <c r="W4015" i="67"/>
  <c r="BM4014" i="67"/>
  <c r="W4014" i="67"/>
  <c r="BM4013" i="67"/>
  <c r="W4013" i="67"/>
  <c r="BM4012" i="67"/>
  <c r="W4012" i="67"/>
  <c r="BM4011" i="67"/>
  <c r="W4011" i="67"/>
  <c r="BM4010" i="67"/>
  <c r="W4010" i="67"/>
  <c r="BM4009" i="67"/>
  <c r="W4009" i="67"/>
  <c r="BM4008" i="67"/>
  <c r="W4008" i="67"/>
  <c r="BM4007" i="67"/>
  <c r="W4007" i="67"/>
  <c r="BM4006" i="67"/>
  <c r="W4006" i="67"/>
  <c r="BM4005" i="67"/>
  <c r="W4005" i="67"/>
  <c r="BM4004" i="67"/>
  <c r="W4004" i="67"/>
  <c r="BM4003" i="67"/>
  <c r="W4003" i="67"/>
  <c r="BM4002" i="67"/>
  <c r="W4002" i="67"/>
  <c r="BM4001" i="67"/>
  <c r="W4001" i="67"/>
  <c r="BM4000" i="67"/>
  <c r="W4000" i="67"/>
  <c r="BM3999" i="67"/>
  <c r="W3999" i="67"/>
  <c r="BM3998" i="67"/>
  <c r="W3998" i="67"/>
  <c r="BM3997" i="67"/>
  <c r="W3997" i="67"/>
  <c r="BM3996" i="67"/>
  <c r="W3996" i="67"/>
  <c r="BM3995" i="67"/>
  <c r="W3995" i="67"/>
  <c r="BM3994" i="67"/>
  <c r="W3994" i="67"/>
  <c r="BM3993" i="67"/>
  <c r="W3993" i="67"/>
  <c r="BM3992" i="67"/>
  <c r="W3992" i="67"/>
  <c r="BM3991" i="67"/>
  <c r="W3991" i="67"/>
  <c r="BM3990" i="67"/>
  <c r="W3990" i="67"/>
  <c r="BM3989" i="67"/>
  <c r="W3989" i="67"/>
  <c r="BM3988" i="67"/>
  <c r="W3988" i="67"/>
  <c r="BM3987" i="67"/>
  <c r="W3987" i="67"/>
  <c r="BM3986" i="67"/>
  <c r="W3986" i="67"/>
  <c r="BM3985" i="67"/>
  <c r="W3985" i="67"/>
  <c r="BM3984" i="67"/>
  <c r="W3984" i="67"/>
  <c r="BM3983" i="67"/>
  <c r="W3983" i="67"/>
  <c r="BM3982" i="67"/>
  <c r="W3982" i="67"/>
  <c r="BM3981" i="67"/>
  <c r="W3981" i="67"/>
  <c r="BM3980" i="67"/>
  <c r="W3980" i="67"/>
  <c r="BM3979" i="67"/>
  <c r="W3979" i="67"/>
  <c r="BM3978" i="67"/>
  <c r="W3978" i="67"/>
  <c r="BM3977" i="67"/>
  <c r="W3977" i="67"/>
  <c r="BM3976" i="67"/>
  <c r="W3976" i="67"/>
  <c r="BM3975" i="67"/>
  <c r="W3975" i="67"/>
  <c r="BM3974" i="67"/>
  <c r="W3974" i="67"/>
  <c r="BM3973" i="67"/>
  <c r="W3973" i="67"/>
  <c r="BM3972" i="67"/>
  <c r="W3972" i="67"/>
  <c r="BM3971" i="67"/>
  <c r="W3971" i="67"/>
  <c r="BM3970" i="67"/>
  <c r="W3970" i="67"/>
  <c r="BM3969" i="67"/>
  <c r="W3969" i="67"/>
  <c r="BM3968" i="67"/>
  <c r="W3968" i="67"/>
  <c r="BM3967" i="67"/>
  <c r="W3967" i="67"/>
  <c r="BM3966" i="67"/>
  <c r="W3966" i="67"/>
  <c r="BM3965" i="67"/>
  <c r="W3965" i="67"/>
  <c r="BM3964" i="67"/>
  <c r="W3964" i="67"/>
  <c r="BM3963" i="67"/>
  <c r="W3963" i="67"/>
  <c r="BM3962" i="67"/>
  <c r="W3962" i="67"/>
  <c r="BM3961" i="67"/>
  <c r="W3961" i="67"/>
  <c r="BM3960" i="67"/>
  <c r="W3960" i="67"/>
  <c r="BM3959" i="67"/>
  <c r="W3959" i="67"/>
  <c r="BM3958" i="67"/>
  <c r="W3958" i="67"/>
  <c r="BM3957" i="67"/>
  <c r="W3957" i="67"/>
  <c r="BM3956" i="67"/>
  <c r="W3956" i="67"/>
  <c r="BM3955" i="67"/>
  <c r="W3955" i="67"/>
  <c r="BM3954" i="67"/>
  <c r="W3954" i="67"/>
  <c r="BM3953" i="67"/>
  <c r="W3953" i="67"/>
  <c r="BM3952" i="67"/>
  <c r="W3952" i="67"/>
  <c r="BM3951" i="67"/>
  <c r="W3951" i="67"/>
  <c r="BM3950" i="67"/>
  <c r="W3950" i="67"/>
  <c r="BM3949" i="67"/>
  <c r="W3949" i="67"/>
  <c r="BM3948" i="67"/>
  <c r="W3948" i="67"/>
  <c r="BM3947" i="67"/>
  <c r="W3947" i="67"/>
  <c r="BM3946" i="67"/>
  <c r="W3946" i="67"/>
  <c r="BM3945" i="67"/>
  <c r="W3945" i="67"/>
  <c r="BM3944" i="67"/>
  <c r="W3944" i="67"/>
  <c r="BM3943" i="67"/>
  <c r="W3943" i="67"/>
  <c r="BM3942" i="67"/>
  <c r="W3942" i="67"/>
  <c r="BM3941" i="67"/>
  <c r="W3941" i="67"/>
  <c r="BM3940" i="67"/>
  <c r="W3940" i="67"/>
  <c r="BM3939" i="67"/>
  <c r="W3939" i="67"/>
  <c r="BM3938" i="67"/>
  <c r="W3938" i="67"/>
  <c r="BM3937" i="67"/>
  <c r="W3937" i="67"/>
  <c r="BM3936" i="67"/>
  <c r="W3936" i="67"/>
  <c r="BM3935" i="67"/>
  <c r="W3935" i="67"/>
  <c r="BM3934" i="67"/>
  <c r="W3934" i="67"/>
  <c r="BM3933" i="67"/>
  <c r="W3933" i="67"/>
  <c r="BM3932" i="67"/>
  <c r="W3932" i="67"/>
  <c r="BM3931" i="67"/>
  <c r="W3931" i="67"/>
  <c r="BM3930" i="67"/>
  <c r="W3930" i="67"/>
  <c r="BM3929" i="67"/>
  <c r="W3929" i="67"/>
  <c r="BM3928" i="67"/>
  <c r="W3928" i="67"/>
  <c r="BM3927" i="67"/>
  <c r="W3927" i="67"/>
  <c r="BM3926" i="67"/>
  <c r="W3926" i="67"/>
  <c r="BM3925" i="67"/>
  <c r="W3925" i="67"/>
  <c r="BM3924" i="67"/>
  <c r="W3924" i="67"/>
  <c r="BM3923" i="67"/>
  <c r="W3923" i="67"/>
  <c r="BM3922" i="67"/>
  <c r="W3922" i="67"/>
  <c r="BM3921" i="67"/>
  <c r="W3921" i="67"/>
  <c r="BM3920" i="67"/>
  <c r="W3920" i="67"/>
  <c r="BM3919" i="67"/>
  <c r="W3919" i="67"/>
  <c r="BM3918" i="67"/>
  <c r="W3918" i="67"/>
  <c r="BM3917" i="67"/>
  <c r="W3917" i="67"/>
  <c r="BM3916" i="67"/>
  <c r="W3916" i="67"/>
  <c r="BM3915" i="67"/>
  <c r="W3915" i="67"/>
  <c r="BM3914" i="67"/>
  <c r="W3914" i="67"/>
  <c r="BM3913" i="67"/>
  <c r="W3913" i="67"/>
  <c r="BM3912" i="67"/>
  <c r="W3912" i="67"/>
  <c r="BM3911" i="67"/>
  <c r="W3911" i="67"/>
  <c r="BM3910" i="67"/>
  <c r="W3910" i="67"/>
  <c r="BM3909" i="67"/>
  <c r="W3909" i="67"/>
  <c r="BM3908" i="67"/>
  <c r="W3908" i="67"/>
  <c r="BM3907" i="67"/>
  <c r="W3907" i="67"/>
  <c r="BM3906" i="67"/>
  <c r="W3906" i="67"/>
  <c r="BM3905" i="67"/>
  <c r="W3905" i="67"/>
  <c r="BM3904" i="67"/>
  <c r="W3904" i="67"/>
  <c r="BM3903" i="67"/>
  <c r="W3903" i="67"/>
  <c r="BM3902" i="67"/>
  <c r="W3902" i="67"/>
  <c r="BM3901" i="67"/>
  <c r="W3901" i="67"/>
  <c r="BM3900" i="67"/>
  <c r="W3900" i="67"/>
  <c r="BM3899" i="67"/>
  <c r="W3899" i="67"/>
  <c r="BM3898" i="67"/>
  <c r="W3898" i="67"/>
  <c r="BM3897" i="67"/>
  <c r="W3897" i="67"/>
  <c r="BM3896" i="67"/>
  <c r="AE3896" i="67"/>
  <c r="AA3896" i="67"/>
  <c r="W3896" i="67"/>
  <c r="BM3895" i="67"/>
  <c r="AE3895" i="67"/>
  <c r="AA3895" i="67"/>
  <c r="W3895" i="67"/>
  <c r="BM3894" i="67"/>
  <c r="AE3894" i="67"/>
  <c r="AA3894" i="67"/>
  <c r="W3894" i="67"/>
  <c r="BM3893" i="67"/>
  <c r="AE3893" i="67"/>
  <c r="AA3893" i="67"/>
  <c r="W3893" i="67"/>
  <c r="BM3892" i="67"/>
  <c r="AE3892" i="67"/>
  <c r="AA3892" i="67"/>
  <c r="W3892" i="67"/>
  <c r="BM3891" i="67"/>
  <c r="AE3891" i="67"/>
  <c r="AA3891" i="67"/>
  <c r="W3891" i="67"/>
  <c r="BM3890" i="67"/>
  <c r="AE3890" i="67"/>
  <c r="AA3890" i="67"/>
  <c r="W3890" i="67"/>
  <c r="BM3889" i="67"/>
  <c r="AE3889" i="67"/>
  <c r="AA3889" i="67"/>
  <c r="W3889" i="67"/>
  <c r="BM3888" i="67"/>
  <c r="AE3888" i="67"/>
  <c r="AA3888" i="67"/>
  <c r="W3888" i="67"/>
  <c r="BM3887" i="67"/>
  <c r="AE3887" i="67"/>
  <c r="AA3887" i="67"/>
  <c r="W3887" i="67"/>
  <c r="BM3886" i="67"/>
  <c r="AE3886" i="67"/>
  <c r="AA3886" i="67"/>
  <c r="W3886" i="67"/>
  <c r="BM3885" i="67"/>
  <c r="AE3885" i="67"/>
  <c r="AA3885" i="67"/>
  <c r="W3885" i="67"/>
  <c r="BM3884" i="67"/>
  <c r="AE3884" i="67"/>
  <c r="AA3884" i="67"/>
  <c r="W3884" i="67"/>
  <c r="BM3883" i="67"/>
  <c r="AE3883" i="67"/>
  <c r="AA3883" i="67"/>
  <c r="W3883" i="67"/>
  <c r="BM3882" i="67"/>
  <c r="AE3882" i="67"/>
  <c r="AA3882" i="67"/>
  <c r="W3882" i="67"/>
  <c r="BM3881" i="67"/>
  <c r="AE3881" i="67"/>
  <c r="AA3881" i="67"/>
  <c r="W3881" i="67"/>
  <c r="BM3880" i="67"/>
  <c r="AE3880" i="67"/>
  <c r="AA3880" i="67"/>
  <c r="W3880" i="67"/>
  <c r="BM3879" i="67"/>
  <c r="AE3879" i="67"/>
  <c r="AA3879" i="67"/>
  <c r="W3879" i="67"/>
  <c r="BM3878" i="67"/>
  <c r="AE3878" i="67"/>
  <c r="AA3878" i="67"/>
  <c r="W3878" i="67"/>
  <c r="BM3877" i="67"/>
  <c r="AE3877" i="67"/>
  <c r="AA3877" i="67"/>
  <c r="W3877" i="67"/>
  <c r="BM3876" i="67"/>
  <c r="AE3876" i="67"/>
  <c r="AA3876" i="67"/>
  <c r="W3876" i="67"/>
  <c r="BM3875" i="67"/>
  <c r="AE3875" i="67"/>
  <c r="AA3875" i="67"/>
  <c r="W3875" i="67"/>
  <c r="BM3874" i="67"/>
  <c r="AE3874" i="67"/>
  <c r="AA3874" i="67"/>
  <c r="W3874" i="67"/>
  <c r="BM3873" i="67"/>
  <c r="AE3873" i="67"/>
  <c r="AA3873" i="67"/>
  <c r="W3873" i="67"/>
  <c r="BM3872" i="67"/>
  <c r="AE3872" i="67"/>
  <c r="AA3872" i="67"/>
  <c r="W3872" i="67"/>
  <c r="BM3871" i="67"/>
  <c r="AE3871" i="67"/>
  <c r="AA3871" i="67"/>
  <c r="W3871" i="67"/>
  <c r="BM3870" i="67"/>
  <c r="AE3870" i="67"/>
  <c r="AA3870" i="67"/>
  <c r="W3870" i="67"/>
  <c r="BM3869" i="67"/>
  <c r="AE3869" i="67"/>
  <c r="AA3869" i="67"/>
  <c r="W3869" i="67"/>
  <c r="BM3868" i="67"/>
  <c r="AE3868" i="67"/>
  <c r="AA3868" i="67"/>
  <c r="W3868" i="67"/>
  <c r="BM3867" i="67"/>
  <c r="AE3867" i="67"/>
  <c r="AA3867" i="67"/>
  <c r="W3867" i="67"/>
  <c r="BM3866" i="67"/>
  <c r="AE3866" i="67"/>
  <c r="AA3866" i="67"/>
  <c r="W3866" i="67"/>
  <c r="BM3865" i="67"/>
  <c r="AE3865" i="67"/>
  <c r="AA3865" i="67"/>
  <c r="W3865" i="67"/>
  <c r="BM3864" i="67"/>
  <c r="AE3864" i="67"/>
  <c r="AA3864" i="67"/>
  <c r="W3864" i="67"/>
  <c r="BM3863" i="67"/>
  <c r="AE3863" i="67"/>
  <c r="AA3863" i="67"/>
  <c r="W3863" i="67"/>
  <c r="BM3862" i="67"/>
  <c r="AE3862" i="67"/>
  <c r="AA3862" i="67"/>
  <c r="W3862" i="67"/>
  <c r="BM3861" i="67"/>
  <c r="AE3861" i="67"/>
  <c r="AA3861" i="67"/>
  <c r="W3861" i="67"/>
  <c r="BM3860" i="67"/>
  <c r="AE3860" i="67"/>
  <c r="AA3860" i="67"/>
  <c r="W3860" i="67"/>
  <c r="BM3859" i="67"/>
  <c r="AE3859" i="67"/>
  <c r="AA3859" i="67"/>
  <c r="W3859" i="67"/>
  <c r="BM3858" i="67"/>
  <c r="AE3858" i="67"/>
  <c r="AA3858" i="67"/>
  <c r="W3858" i="67"/>
  <c r="BM3857" i="67"/>
  <c r="AE3857" i="67"/>
  <c r="AA3857" i="67"/>
  <c r="W3857" i="67"/>
  <c r="BM3856" i="67"/>
  <c r="AE3856" i="67"/>
  <c r="AA3856" i="67"/>
  <c r="W3856" i="67"/>
  <c r="BM3855" i="67"/>
  <c r="AE3855" i="67"/>
  <c r="AA3855" i="67"/>
  <c r="W3855" i="67"/>
  <c r="BM3854" i="67"/>
  <c r="AE3854" i="67"/>
  <c r="AA3854" i="67"/>
  <c r="W3854" i="67"/>
  <c r="BM3853" i="67"/>
  <c r="AE3853" i="67"/>
  <c r="AA3853" i="67"/>
  <c r="W3853" i="67"/>
  <c r="BM3852" i="67"/>
  <c r="AE3852" i="67"/>
  <c r="AA3852" i="67"/>
  <c r="W3852" i="67"/>
  <c r="BM3851" i="67"/>
  <c r="AE3851" i="67"/>
  <c r="AA3851" i="67"/>
  <c r="W3851" i="67"/>
  <c r="BM3850" i="67"/>
  <c r="AE3850" i="67"/>
  <c r="AA3850" i="67"/>
  <c r="W3850" i="67"/>
  <c r="BM3849" i="67"/>
  <c r="AE3849" i="67"/>
  <c r="AA3849" i="67"/>
  <c r="W3849" i="67"/>
  <c r="BM3848" i="67"/>
  <c r="AE3848" i="67"/>
  <c r="AA3848" i="67"/>
  <c r="W3848" i="67"/>
  <c r="BM3847" i="67"/>
  <c r="AE3847" i="67"/>
  <c r="AA3847" i="67"/>
  <c r="W3847" i="67"/>
  <c r="BM3846" i="67"/>
  <c r="AE3846" i="67"/>
  <c r="AA3846" i="67"/>
  <c r="W3846" i="67"/>
  <c r="BM3845" i="67"/>
  <c r="AE3845" i="67"/>
  <c r="AA3845" i="67"/>
  <c r="W3845" i="67"/>
  <c r="BM3844" i="67"/>
  <c r="AE3844" i="67"/>
  <c r="AA3844" i="67"/>
  <c r="W3844" i="67"/>
  <c r="BM3843" i="67"/>
  <c r="AE3843" i="67"/>
  <c r="AA3843" i="67"/>
  <c r="W3843" i="67"/>
  <c r="BM3842" i="67"/>
  <c r="AE3842" i="67"/>
  <c r="AA3842" i="67"/>
  <c r="W3842" i="67"/>
  <c r="BM3841" i="67"/>
  <c r="AE3841" i="67"/>
  <c r="AA3841" i="67"/>
  <c r="W3841" i="67"/>
  <c r="BM3840" i="67"/>
  <c r="AE3840" i="67"/>
  <c r="AA3840" i="67"/>
  <c r="W3840" i="67"/>
  <c r="BM3839" i="67"/>
  <c r="AE3839" i="67"/>
  <c r="AA3839" i="67"/>
  <c r="W3839" i="67"/>
  <c r="BM3838" i="67"/>
  <c r="AE3838" i="67"/>
  <c r="AA3838" i="67"/>
  <c r="W3838" i="67"/>
  <c r="BM3837" i="67"/>
  <c r="AE3837" i="67"/>
  <c r="AA3837" i="67"/>
  <c r="W3837" i="67"/>
  <c r="BM3836" i="67"/>
  <c r="AE3836" i="67"/>
  <c r="AA3836" i="67"/>
  <c r="W3836" i="67"/>
  <c r="BM3835" i="67"/>
  <c r="AE3835" i="67"/>
  <c r="AA3835" i="67"/>
  <c r="W3835" i="67"/>
  <c r="BM3834" i="67"/>
  <c r="AE3834" i="67"/>
  <c r="AA3834" i="67"/>
  <c r="W3834" i="67"/>
  <c r="BM3833" i="67"/>
  <c r="AE3833" i="67"/>
  <c r="AA3833" i="67"/>
  <c r="W3833" i="67"/>
  <c r="BM3832" i="67"/>
  <c r="AE3832" i="67"/>
  <c r="AA3832" i="67"/>
  <c r="W3832" i="67"/>
  <c r="BM3831" i="67"/>
  <c r="AE3831" i="67"/>
  <c r="AA3831" i="67"/>
  <c r="W3831" i="67"/>
  <c r="BM3830" i="67"/>
  <c r="AE3830" i="67"/>
  <c r="AA3830" i="67"/>
  <c r="W3830" i="67"/>
  <c r="BM3829" i="67"/>
  <c r="AE3829" i="67"/>
  <c r="AA3829" i="67"/>
  <c r="W3829" i="67"/>
  <c r="BM3828" i="67"/>
  <c r="AE3828" i="67"/>
  <c r="AA3828" i="67"/>
  <c r="W3828" i="67"/>
  <c r="BM3827" i="67"/>
  <c r="AE3827" i="67"/>
  <c r="AA3827" i="67"/>
  <c r="W3827" i="67"/>
  <c r="BM3826" i="67"/>
  <c r="AE3826" i="67"/>
  <c r="AA3826" i="67"/>
  <c r="W3826" i="67"/>
  <c r="BM3825" i="67"/>
  <c r="AE3825" i="67"/>
  <c r="AA3825" i="67"/>
  <c r="W3825" i="67"/>
  <c r="BM3824" i="67"/>
  <c r="AE3824" i="67"/>
  <c r="AA3824" i="67"/>
  <c r="W3824" i="67"/>
  <c r="BM3823" i="67"/>
  <c r="AE3823" i="67"/>
  <c r="AA3823" i="67"/>
  <c r="W3823" i="67"/>
  <c r="BM3822" i="67"/>
  <c r="AE3822" i="67"/>
  <c r="AA3822" i="67"/>
  <c r="W3822" i="67"/>
  <c r="BM3821" i="67"/>
  <c r="AE3821" i="67"/>
  <c r="AA3821" i="67"/>
  <c r="W3821" i="67"/>
  <c r="BM3820" i="67"/>
  <c r="AE3820" i="67"/>
  <c r="AA3820" i="67"/>
  <c r="W3820" i="67"/>
  <c r="BM3819" i="67"/>
  <c r="AE3819" i="67"/>
  <c r="AA3819" i="67"/>
  <c r="W3819" i="67"/>
  <c r="BM3818" i="67"/>
  <c r="AE3818" i="67"/>
  <c r="AA3818" i="67"/>
  <c r="W3818" i="67"/>
  <c r="BM3817" i="67"/>
  <c r="AE3817" i="67"/>
  <c r="AA3817" i="67"/>
  <c r="W3817" i="67"/>
  <c r="BM3816" i="67"/>
  <c r="AE3816" i="67"/>
  <c r="AA3816" i="67"/>
  <c r="W3816" i="67"/>
  <c r="BM3815" i="67"/>
  <c r="AE3815" i="67"/>
  <c r="AA3815" i="67"/>
  <c r="W3815" i="67"/>
  <c r="BM3814" i="67"/>
  <c r="AE3814" i="67"/>
  <c r="AA3814" i="67"/>
  <c r="W3814" i="67"/>
  <c r="BM3813" i="67"/>
  <c r="AE3813" i="67"/>
  <c r="AA3813" i="67"/>
  <c r="W3813" i="67"/>
  <c r="BM3812" i="67"/>
  <c r="AE3812" i="67"/>
  <c r="AA3812" i="67"/>
  <c r="W3812" i="67"/>
  <c r="BM3811" i="67"/>
  <c r="AE3811" i="67"/>
  <c r="AA3811" i="67"/>
  <c r="W3811" i="67"/>
  <c r="BM3810" i="67"/>
  <c r="AE3810" i="67"/>
  <c r="AA3810" i="67"/>
  <c r="W3810" i="67"/>
  <c r="BM3809" i="67"/>
  <c r="AE3809" i="67"/>
  <c r="AA3809" i="67"/>
  <c r="W3809" i="67"/>
  <c r="BM3808" i="67"/>
  <c r="AE3808" i="67"/>
  <c r="AA3808" i="67"/>
  <c r="W3808" i="67"/>
  <c r="BM3807" i="67"/>
  <c r="AE3807" i="67"/>
  <c r="AA3807" i="67"/>
  <c r="W3807" i="67"/>
  <c r="BM3806" i="67"/>
  <c r="AE3806" i="67"/>
  <c r="AA3806" i="67"/>
  <c r="W3806" i="67"/>
  <c r="BM3805" i="67"/>
  <c r="AE3805" i="67"/>
  <c r="AA3805" i="67"/>
  <c r="W3805" i="67"/>
  <c r="BM3804" i="67"/>
  <c r="AE3804" i="67"/>
  <c r="AA3804" i="67"/>
  <c r="W3804" i="67"/>
  <c r="BM3803" i="67"/>
  <c r="AE3803" i="67"/>
  <c r="AA3803" i="67"/>
  <c r="W3803" i="67"/>
  <c r="BM3802" i="67"/>
  <c r="AE3802" i="67"/>
  <c r="AA3802" i="67"/>
  <c r="W3802" i="67"/>
  <c r="BM3801" i="67"/>
  <c r="AE3801" i="67"/>
  <c r="AA3801" i="67"/>
  <c r="W3801" i="67"/>
  <c r="BM3800" i="67"/>
  <c r="AE3800" i="67"/>
  <c r="AA3800" i="67"/>
  <c r="W3800" i="67"/>
  <c r="BM3799" i="67"/>
  <c r="AE3799" i="67"/>
  <c r="AA3799" i="67"/>
  <c r="W3799" i="67"/>
  <c r="BM3798" i="67"/>
  <c r="AE3798" i="67"/>
  <c r="AA3798" i="67"/>
  <c r="W3798" i="67"/>
  <c r="BM3797" i="67"/>
  <c r="AE3797" i="67"/>
  <c r="AA3797" i="67"/>
  <c r="W3797" i="67"/>
  <c r="BM3796" i="67"/>
  <c r="AE3796" i="67"/>
  <c r="AA3796" i="67"/>
  <c r="W3796" i="67"/>
  <c r="BM3795" i="67"/>
  <c r="AE3795" i="67"/>
  <c r="AA3795" i="67"/>
  <c r="W3795" i="67"/>
  <c r="BM3794" i="67"/>
  <c r="AE3794" i="67"/>
  <c r="AA3794" i="67"/>
  <c r="W3794" i="67"/>
  <c r="BM3793" i="67"/>
  <c r="AE3793" i="67"/>
  <c r="AA3793" i="67"/>
  <c r="W3793" i="67"/>
  <c r="BM3792" i="67"/>
  <c r="AE3792" i="67"/>
  <c r="AA3792" i="67"/>
  <c r="W3792" i="67"/>
  <c r="BM3791" i="67"/>
  <c r="AE3791" i="67"/>
  <c r="AA3791" i="67"/>
  <c r="W3791" i="67"/>
  <c r="BM3790" i="67"/>
  <c r="AE3790" i="67"/>
  <c r="AA3790" i="67"/>
  <c r="W3790" i="67"/>
  <c r="BM3789" i="67"/>
  <c r="AE3789" i="67"/>
  <c r="AA3789" i="67"/>
  <c r="W3789" i="67"/>
  <c r="BM3788" i="67"/>
  <c r="AE3788" i="67"/>
  <c r="AA3788" i="67"/>
  <c r="W3788" i="67"/>
  <c r="BM3787" i="67"/>
  <c r="AE3787" i="67"/>
  <c r="AA3787" i="67"/>
  <c r="W3787" i="67"/>
  <c r="BM3786" i="67"/>
  <c r="AE3786" i="67"/>
  <c r="AA3786" i="67"/>
  <c r="W3786" i="67"/>
  <c r="BM3785" i="67"/>
  <c r="AE3785" i="67"/>
  <c r="AA3785" i="67"/>
  <c r="W3785" i="67"/>
  <c r="BM3784" i="67"/>
  <c r="AE3784" i="67"/>
  <c r="AA3784" i="67"/>
  <c r="W3784" i="67"/>
  <c r="BM3783" i="67"/>
  <c r="AE3783" i="67"/>
  <c r="AA3783" i="67"/>
  <c r="W3783" i="67"/>
  <c r="BM3782" i="67"/>
  <c r="AE3782" i="67"/>
  <c r="AA3782" i="67"/>
  <c r="W3782" i="67"/>
  <c r="BM3781" i="67"/>
  <c r="AE3781" i="67"/>
  <c r="AA3781" i="67"/>
  <c r="W3781" i="67"/>
  <c r="BM3780" i="67"/>
  <c r="AE3780" i="67"/>
  <c r="AA3780" i="67"/>
  <c r="W3780" i="67"/>
  <c r="BM3779" i="67"/>
  <c r="AE3779" i="67"/>
  <c r="AA3779" i="67"/>
  <c r="W3779" i="67"/>
  <c r="BM3778" i="67"/>
  <c r="AE3778" i="67"/>
  <c r="AA3778" i="67"/>
  <c r="W3778" i="67"/>
  <c r="BM3777" i="67"/>
  <c r="AE3777" i="67"/>
  <c r="AA3777" i="67"/>
  <c r="W3777" i="67"/>
  <c r="BM3776" i="67"/>
  <c r="AE3776" i="67"/>
  <c r="AA3776" i="67"/>
  <c r="W3776" i="67"/>
  <c r="BM3775" i="67"/>
  <c r="AE3775" i="67"/>
  <c r="AA3775" i="67"/>
  <c r="W3775" i="67"/>
  <c r="BM3774" i="67"/>
  <c r="AE3774" i="67"/>
  <c r="AA3774" i="67"/>
  <c r="W3774" i="67"/>
  <c r="BM3773" i="67"/>
  <c r="AE3773" i="67"/>
  <c r="AA3773" i="67"/>
  <c r="W3773" i="67"/>
  <c r="BM3772" i="67"/>
  <c r="AE3772" i="67"/>
  <c r="AA3772" i="67"/>
  <c r="W3772" i="67"/>
  <c r="BM3771" i="67"/>
  <c r="AE3771" i="67"/>
  <c r="AA3771" i="67"/>
  <c r="W3771" i="67"/>
  <c r="BM3770" i="67"/>
  <c r="AE3770" i="67"/>
  <c r="AA3770" i="67"/>
  <c r="W3770" i="67"/>
  <c r="BM3769" i="67"/>
  <c r="AE3769" i="67"/>
  <c r="AA3769" i="67"/>
  <c r="W3769" i="67"/>
  <c r="BM3768" i="67"/>
  <c r="AE3768" i="67"/>
  <c r="AA3768" i="67"/>
  <c r="W3768" i="67"/>
  <c r="BM3767" i="67"/>
  <c r="AE3767" i="67"/>
  <c r="AA3767" i="67"/>
  <c r="W3767" i="67"/>
  <c r="BM3766" i="67"/>
  <c r="AE3766" i="67"/>
  <c r="AA3766" i="67"/>
  <c r="W3766" i="67"/>
  <c r="BM3765" i="67"/>
  <c r="AE3765" i="67"/>
  <c r="AA3765" i="67"/>
  <c r="W3765" i="67"/>
  <c r="BM3764" i="67"/>
  <c r="AE3764" i="67"/>
  <c r="AA3764" i="67"/>
  <c r="W3764" i="67"/>
  <c r="BM3763" i="67"/>
  <c r="AE3763" i="67"/>
  <c r="AA3763" i="67"/>
  <c r="W3763" i="67"/>
  <c r="BM3762" i="67"/>
  <c r="AE3762" i="67"/>
  <c r="AA3762" i="67"/>
  <c r="W3762" i="67"/>
  <c r="BM3761" i="67"/>
  <c r="AE3761" i="67"/>
  <c r="AA3761" i="67"/>
  <c r="W3761" i="67"/>
  <c r="BM3760" i="67"/>
  <c r="AE3760" i="67"/>
  <c r="AA3760" i="67"/>
  <c r="W3760" i="67"/>
  <c r="BM3759" i="67"/>
  <c r="AE3759" i="67"/>
  <c r="AA3759" i="67"/>
  <c r="W3759" i="67"/>
  <c r="BM3758" i="67"/>
  <c r="AE3758" i="67"/>
  <c r="AA3758" i="67"/>
  <c r="W3758" i="67"/>
  <c r="BM3757" i="67"/>
  <c r="AE3757" i="67"/>
  <c r="AA3757" i="67"/>
  <c r="W3757" i="67"/>
  <c r="BM3756" i="67"/>
  <c r="AE3756" i="67"/>
  <c r="AA3756" i="67"/>
  <c r="W3756" i="67"/>
  <c r="BM3755" i="67"/>
  <c r="AE3755" i="67"/>
  <c r="AA3755" i="67"/>
  <c r="W3755" i="67"/>
  <c r="BM3754" i="67"/>
  <c r="AE3754" i="67"/>
  <c r="AA3754" i="67"/>
  <c r="W3754" i="67"/>
  <c r="BM3753" i="67"/>
  <c r="AE3753" i="67"/>
  <c r="AA3753" i="67"/>
  <c r="W3753" i="67"/>
  <c r="BM3752" i="67"/>
  <c r="AE3752" i="67"/>
  <c r="AA3752" i="67"/>
  <c r="W3752" i="67"/>
  <c r="BM3751" i="67"/>
  <c r="AE3751" i="67"/>
  <c r="AA3751" i="67"/>
  <c r="W3751" i="67"/>
  <c r="BM3750" i="67"/>
  <c r="AE3750" i="67"/>
  <c r="AA3750" i="67"/>
  <c r="W3750" i="67"/>
  <c r="BM3749" i="67"/>
  <c r="AE3749" i="67"/>
  <c r="AA3749" i="67"/>
  <c r="W3749" i="67"/>
  <c r="BM3748" i="67"/>
  <c r="AE3748" i="67"/>
  <c r="AA3748" i="67"/>
  <c r="W3748" i="67"/>
  <c r="BM3747" i="67"/>
  <c r="AE3747" i="67"/>
  <c r="AA3747" i="67"/>
  <c r="W3747" i="67"/>
  <c r="BM3746" i="67"/>
  <c r="AE3746" i="67"/>
  <c r="AA3746" i="67"/>
  <c r="W3746" i="67"/>
  <c r="BM3745" i="67"/>
  <c r="AE3745" i="67"/>
  <c r="AA3745" i="67"/>
  <c r="W3745" i="67"/>
  <c r="BM3744" i="67"/>
  <c r="AE3744" i="67"/>
  <c r="AA3744" i="67"/>
  <c r="W3744" i="67"/>
  <c r="BM3743" i="67"/>
  <c r="AE3743" i="67"/>
  <c r="AA3743" i="67"/>
  <c r="W3743" i="67"/>
  <c r="BM3742" i="67"/>
  <c r="AE3742" i="67"/>
  <c r="AA3742" i="67"/>
  <c r="W3742" i="67"/>
  <c r="BM3741" i="67"/>
  <c r="AE3741" i="67"/>
  <c r="AA3741" i="67"/>
  <c r="W3741" i="67"/>
  <c r="BM3740" i="67"/>
  <c r="AE3740" i="67"/>
  <c r="AA3740" i="67"/>
  <c r="W3740" i="67"/>
  <c r="BM3739" i="67"/>
  <c r="AE3739" i="67"/>
  <c r="AA3739" i="67"/>
  <c r="W3739" i="67"/>
  <c r="BM3738" i="67"/>
  <c r="AE3738" i="67"/>
  <c r="AA3738" i="67"/>
  <c r="W3738" i="67"/>
  <c r="BM3737" i="67"/>
  <c r="AE3737" i="67"/>
  <c r="AA3737" i="67"/>
  <c r="W3737" i="67"/>
  <c r="BM3736" i="67"/>
  <c r="AE3736" i="67"/>
  <c r="AA3736" i="67"/>
  <c r="W3736" i="67"/>
  <c r="BM3735" i="67"/>
  <c r="AE3735" i="67"/>
  <c r="AA3735" i="67"/>
  <c r="W3735" i="67"/>
  <c r="BM3734" i="67"/>
  <c r="AE3734" i="67"/>
  <c r="AA3734" i="67"/>
  <c r="W3734" i="67"/>
  <c r="BM3733" i="67"/>
  <c r="AE3733" i="67"/>
  <c r="AA3733" i="67"/>
  <c r="W3733" i="67"/>
  <c r="BM3732" i="67"/>
  <c r="AE3732" i="67"/>
  <c r="AA3732" i="67"/>
  <c r="W3732" i="67"/>
  <c r="BM3731" i="67"/>
  <c r="AE3731" i="67"/>
  <c r="AA3731" i="67"/>
  <c r="W3731" i="67"/>
  <c r="BM3730" i="67"/>
  <c r="AE3730" i="67"/>
  <c r="AA3730" i="67"/>
  <c r="W3730" i="67"/>
  <c r="BM3729" i="67"/>
  <c r="AE3729" i="67"/>
  <c r="AA3729" i="67"/>
  <c r="W3729" i="67"/>
  <c r="BM3728" i="67"/>
  <c r="AE3728" i="67"/>
  <c r="AA3728" i="67"/>
  <c r="W3728" i="67"/>
  <c r="BM3727" i="67"/>
  <c r="AE3727" i="67"/>
  <c r="AA3727" i="67"/>
  <c r="W3727" i="67"/>
  <c r="BM3726" i="67"/>
  <c r="AE3726" i="67"/>
  <c r="AA3726" i="67"/>
  <c r="W3726" i="67"/>
  <c r="BM3725" i="67"/>
  <c r="AE3725" i="67"/>
  <c r="AA3725" i="67"/>
  <c r="W3725" i="67"/>
  <c r="BM3724" i="67"/>
  <c r="AE3724" i="67"/>
  <c r="AA3724" i="67"/>
  <c r="W3724" i="67"/>
  <c r="BM3723" i="67"/>
  <c r="AE3723" i="67"/>
  <c r="AA3723" i="67"/>
  <c r="W3723" i="67"/>
  <c r="BM3722" i="67"/>
  <c r="AE3722" i="67"/>
  <c r="AA3722" i="67"/>
  <c r="W3722" i="67"/>
  <c r="BM3721" i="67"/>
  <c r="AE3721" i="67"/>
  <c r="AA3721" i="67"/>
  <c r="W3721" i="67"/>
  <c r="BM3720" i="67"/>
  <c r="AE3720" i="67"/>
  <c r="AA3720" i="67"/>
  <c r="W3720" i="67"/>
  <c r="BM3719" i="67"/>
  <c r="AE3719" i="67"/>
  <c r="AA3719" i="67"/>
  <c r="W3719" i="67"/>
  <c r="BM3718" i="67"/>
  <c r="AE3718" i="67"/>
  <c r="AA3718" i="67"/>
  <c r="W3718" i="67"/>
  <c r="BM3717" i="67"/>
  <c r="AE3717" i="67"/>
  <c r="AA3717" i="67"/>
  <c r="W3717" i="67"/>
  <c r="BM3716" i="67"/>
  <c r="AE3716" i="67"/>
  <c r="AA3716" i="67"/>
  <c r="W3716" i="67"/>
  <c r="BM3715" i="67"/>
  <c r="AE3715" i="67"/>
  <c r="AA3715" i="67"/>
  <c r="W3715" i="67"/>
  <c r="BM3714" i="67"/>
  <c r="AE3714" i="67"/>
  <c r="AA3714" i="67"/>
  <c r="W3714" i="67"/>
  <c r="BM3713" i="67"/>
  <c r="AE3713" i="67"/>
  <c r="AA3713" i="67"/>
  <c r="W3713" i="67"/>
  <c r="BM3712" i="67"/>
  <c r="AE3712" i="67"/>
  <c r="AA3712" i="67"/>
  <c r="W3712" i="67"/>
  <c r="BM3711" i="67"/>
  <c r="AE3711" i="67"/>
  <c r="AA3711" i="67"/>
  <c r="W3711" i="67"/>
  <c r="BM3710" i="67"/>
  <c r="AE3710" i="67"/>
  <c r="AA3710" i="67"/>
  <c r="W3710" i="67"/>
  <c r="BM3709" i="67"/>
  <c r="AE3709" i="67"/>
  <c r="AA3709" i="67"/>
  <c r="W3709" i="67"/>
  <c r="BM3708" i="67"/>
  <c r="AE3708" i="67"/>
  <c r="AA3708" i="67"/>
  <c r="W3708" i="67"/>
  <c r="BM3707" i="67"/>
  <c r="AE3707" i="67"/>
  <c r="AA3707" i="67"/>
  <c r="W3707" i="67"/>
  <c r="BM3706" i="67"/>
  <c r="AE3706" i="67"/>
  <c r="AA3706" i="67"/>
  <c r="W3706" i="67"/>
  <c r="BM3705" i="67"/>
  <c r="AE3705" i="67"/>
  <c r="AA3705" i="67"/>
  <c r="W3705" i="67"/>
  <c r="BM3704" i="67"/>
  <c r="AE3704" i="67"/>
  <c r="AA3704" i="67"/>
  <c r="W3704" i="67"/>
  <c r="BM3703" i="67"/>
  <c r="AE3703" i="67"/>
  <c r="AA3703" i="67"/>
  <c r="W3703" i="67"/>
  <c r="BM3702" i="67"/>
  <c r="AE3702" i="67"/>
  <c r="AA3702" i="67"/>
  <c r="W3702" i="67"/>
  <c r="BM3701" i="67"/>
  <c r="AE3701" i="67"/>
  <c r="AA3701" i="67"/>
  <c r="W3701" i="67"/>
  <c r="BM3700" i="67"/>
  <c r="AE3700" i="67"/>
  <c r="AA3700" i="67"/>
  <c r="W3700" i="67"/>
  <c r="BM3699" i="67"/>
  <c r="AE3699" i="67"/>
  <c r="AA3699" i="67"/>
  <c r="W3699" i="67"/>
  <c r="BM3698" i="67"/>
  <c r="AE3698" i="67"/>
  <c r="AA3698" i="67"/>
  <c r="W3698" i="67"/>
  <c r="BM3697" i="67"/>
  <c r="AE3697" i="67"/>
  <c r="AA3697" i="67"/>
  <c r="W3697" i="67"/>
  <c r="BM3696" i="67"/>
  <c r="AE3696" i="67"/>
  <c r="AA3696" i="67"/>
  <c r="W3696" i="67"/>
  <c r="BM3695" i="67"/>
  <c r="AE3695" i="67"/>
  <c r="AA3695" i="67"/>
  <c r="W3695" i="67"/>
  <c r="BM3694" i="67"/>
  <c r="AE3694" i="67"/>
  <c r="AA3694" i="67"/>
  <c r="W3694" i="67"/>
  <c r="BM3693" i="67"/>
  <c r="AE3693" i="67"/>
  <c r="AA3693" i="67"/>
  <c r="W3693" i="67"/>
  <c r="BM3692" i="67"/>
  <c r="AE3692" i="67"/>
  <c r="AA3692" i="67"/>
  <c r="W3692" i="67"/>
  <c r="BM3691" i="67"/>
  <c r="AE3691" i="67"/>
  <c r="AA3691" i="67"/>
  <c r="W3691" i="67"/>
  <c r="BM3690" i="67"/>
  <c r="AE3690" i="67"/>
  <c r="AA3690" i="67"/>
  <c r="W3690" i="67"/>
  <c r="BM3689" i="67"/>
  <c r="AE3689" i="67"/>
  <c r="AA3689" i="67"/>
  <c r="W3689" i="67"/>
  <c r="BM3688" i="67"/>
  <c r="AE3688" i="67"/>
  <c r="AA3688" i="67"/>
  <c r="W3688" i="67"/>
  <c r="BM3687" i="67"/>
  <c r="AE3687" i="67"/>
  <c r="AA3687" i="67"/>
  <c r="W3687" i="67"/>
  <c r="BM3686" i="67"/>
  <c r="AE3686" i="67"/>
  <c r="AA3686" i="67"/>
  <c r="W3686" i="67"/>
  <c r="BM3685" i="67"/>
  <c r="AE3685" i="67"/>
  <c r="AA3685" i="67"/>
  <c r="W3685" i="67"/>
  <c r="BM3684" i="67"/>
  <c r="AE3684" i="67"/>
  <c r="AA3684" i="67"/>
  <c r="W3684" i="67"/>
  <c r="BM3683" i="67"/>
  <c r="AE3683" i="67"/>
  <c r="AA3683" i="67"/>
  <c r="W3683" i="67"/>
  <c r="BM3682" i="67"/>
  <c r="AE3682" i="67"/>
  <c r="AA3682" i="67"/>
  <c r="W3682" i="67"/>
  <c r="BM3681" i="67"/>
  <c r="AE3681" i="67"/>
  <c r="AA3681" i="67"/>
  <c r="W3681" i="67"/>
  <c r="BM3680" i="67"/>
  <c r="AE3680" i="67"/>
  <c r="AA3680" i="67"/>
  <c r="W3680" i="67"/>
  <c r="BM3679" i="67"/>
  <c r="AE3679" i="67"/>
  <c r="AA3679" i="67"/>
  <c r="W3679" i="67"/>
  <c r="BM3678" i="67"/>
  <c r="AE3678" i="67"/>
  <c r="AA3678" i="67"/>
  <c r="W3678" i="67"/>
  <c r="BM3677" i="67"/>
  <c r="AE3677" i="67"/>
  <c r="AA3677" i="67"/>
  <c r="W3677" i="67"/>
  <c r="BM3676" i="67"/>
  <c r="AE3676" i="67"/>
  <c r="AA3676" i="67"/>
  <c r="W3676" i="67"/>
  <c r="BM3675" i="67"/>
  <c r="AE3675" i="67"/>
  <c r="AA3675" i="67"/>
  <c r="W3675" i="67"/>
  <c r="BM3674" i="67"/>
  <c r="AE3674" i="67"/>
  <c r="AA3674" i="67"/>
  <c r="W3674" i="67"/>
  <c r="BM3673" i="67"/>
  <c r="AE3673" i="67"/>
  <c r="AA3673" i="67"/>
  <c r="W3673" i="67"/>
  <c r="BM3672" i="67"/>
  <c r="AE3672" i="67"/>
  <c r="AA3672" i="67"/>
  <c r="W3672" i="67"/>
  <c r="BM3671" i="67"/>
  <c r="AE3671" i="67"/>
  <c r="AA3671" i="67"/>
  <c r="W3671" i="67"/>
  <c r="BM3670" i="67"/>
  <c r="AE3670" i="67"/>
  <c r="AA3670" i="67"/>
  <c r="W3670" i="67"/>
  <c r="BM3669" i="67"/>
  <c r="AE3669" i="67"/>
  <c r="AA3669" i="67"/>
  <c r="W3669" i="67"/>
  <c r="BM3668" i="67"/>
  <c r="AE3668" i="67"/>
  <c r="AA3668" i="67"/>
  <c r="W3668" i="67"/>
  <c r="BM3667" i="67"/>
  <c r="AE3667" i="67"/>
  <c r="AA3667" i="67"/>
  <c r="W3667" i="67"/>
  <c r="BM3666" i="67"/>
  <c r="AE3666" i="67"/>
  <c r="AA3666" i="67"/>
  <c r="W3666" i="67"/>
  <c r="BM3665" i="67"/>
  <c r="AE3665" i="67"/>
  <c r="AA3665" i="67"/>
  <c r="W3665" i="67"/>
  <c r="BM3664" i="67"/>
  <c r="AE3664" i="67"/>
  <c r="AA3664" i="67"/>
  <c r="W3664" i="67"/>
  <c r="BM3663" i="67"/>
  <c r="AE3663" i="67"/>
  <c r="AA3663" i="67"/>
  <c r="W3663" i="67"/>
  <c r="BM3662" i="67"/>
  <c r="AE3662" i="67"/>
  <c r="AA3662" i="67"/>
  <c r="W3662" i="67"/>
  <c r="BM3661" i="67"/>
  <c r="AE3661" i="67"/>
  <c r="AA3661" i="67"/>
  <c r="W3661" i="67"/>
  <c r="BM3660" i="67"/>
  <c r="AE3660" i="67"/>
  <c r="AA3660" i="67"/>
  <c r="W3660" i="67"/>
  <c r="BM3659" i="67"/>
  <c r="AE3659" i="67"/>
  <c r="AA3659" i="67"/>
  <c r="W3659" i="67"/>
  <c r="BM3658" i="67"/>
  <c r="AE3658" i="67"/>
  <c r="AA3658" i="67"/>
  <c r="W3658" i="67"/>
  <c r="BM3657" i="67"/>
  <c r="AE3657" i="67"/>
  <c r="AA3657" i="67"/>
  <c r="W3657" i="67"/>
  <c r="BM3656" i="67"/>
  <c r="AE3656" i="67"/>
  <c r="AA3656" i="67"/>
  <c r="W3656" i="67"/>
  <c r="BM3655" i="67"/>
  <c r="AE3655" i="67"/>
  <c r="AA3655" i="67"/>
  <c r="W3655" i="67"/>
  <c r="BM3654" i="67"/>
  <c r="AE3654" i="67"/>
  <c r="AA3654" i="67"/>
  <c r="W3654" i="67"/>
  <c r="BM3653" i="67"/>
  <c r="AE3653" i="67"/>
  <c r="AA3653" i="67"/>
  <c r="W3653" i="67"/>
  <c r="BM3652" i="67"/>
  <c r="AE3652" i="67"/>
  <c r="AA3652" i="67"/>
  <c r="W3652" i="67"/>
  <c r="BM3651" i="67"/>
  <c r="AE3651" i="67"/>
  <c r="AA3651" i="67"/>
  <c r="W3651" i="67"/>
  <c r="BM3650" i="67"/>
  <c r="AE3650" i="67"/>
  <c r="AA3650" i="67"/>
  <c r="W3650" i="67"/>
  <c r="BM3649" i="67"/>
  <c r="AE3649" i="67"/>
  <c r="AA3649" i="67"/>
  <c r="W3649" i="67"/>
  <c r="BM3648" i="67"/>
  <c r="AE3648" i="67"/>
  <c r="AA3648" i="67"/>
  <c r="W3648" i="67"/>
  <c r="BM3647" i="67"/>
  <c r="AE3647" i="67"/>
  <c r="AA3647" i="67"/>
  <c r="W3647" i="67"/>
  <c r="BM3646" i="67"/>
  <c r="AE3646" i="67"/>
  <c r="AA3646" i="67"/>
  <c r="W3646" i="67"/>
  <c r="BM3645" i="67"/>
  <c r="AE3645" i="67"/>
  <c r="AA3645" i="67"/>
  <c r="W3645" i="67"/>
  <c r="BM3644" i="67"/>
  <c r="AE3644" i="67"/>
  <c r="AA3644" i="67"/>
  <c r="W3644" i="67"/>
  <c r="BM3643" i="67"/>
  <c r="AE3643" i="67"/>
  <c r="AA3643" i="67"/>
  <c r="W3643" i="67"/>
  <c r="BM3642" i="67"/>
  <c r="AE3642" i="67"/>
  <c r="AA3642" i="67"/>
  <c r="W3642" i="67"/>
  <c r="BM3641" i="67"/>
  <c r="AE3641" i="67"/>
  <c r="AA3641" i="67"/>
  <c r="W3641" i="67"/>
  <c r="BM3640" i="67"/>
  <c r="AE3640" i="67"/>
  <c r="AA3640" i="67"/>
  <c r="W3640" i="67"/>
  <c r="BM3639" i="67"/>
  <c r="AE3639" i="67"/>
  <c r="AA3639" i="67"/>
  <c r="W3639" i="67"/>
  <c r="BM3638" i="67"/>
  <c r="AE3638" i="67"/>
  <c r="AA3638" i="67"/>
  <c r="W3638" i="67"/>
  <c r="BM3637" i="67"/>
  <c r="AE3637" i="67"/>
  <c r="AA3637" i="67"/>
  <c r="W3637" i="67"/>
  <c r="BM3636" i="67"/>
  <c r="AE3636" i="67"/>
  <c r="AA3636" i="67"/>
  <c r="W3636" i="67"/>
  <c r="BM3635" i="67"/>
  <c r="AE3635" i="67"/>
  <c r="AA3635" i="67"/>
  <c r="W3635" i="67"/>
  <c r="BM3634" i="67"/>
  <c r="AE3634" i="67"/>
  <c r="AA3634" i="67"/>
  <c r="W3634" i="67"/>
  <c r="BM3633" i="67"/>
  <c r="AE3633" i="67"/>
  <c r="AA3633" i="67"/>
  <c r="W3633" i="67"/>
  <c r="BM3632" i="67"/>
  <c r="AE3632" i="67"/>
  <c r="AA3632" i="67"/>
  <c r="W3632" i="67"/>
  <c r="BM3631" i="67"/>
  <c r="AE3631" i="67"/>
  <c r="AA3631" i="67"/>
  <c r="W3631" i="67"/>
  <c r="BM3630" i="67"/>
  <c r="AE3630" i="67"/>
  <c r="AA3630" i="67"/>
  <c r="W3630" i="67"/>
  <c r="BM3629" i="67"/>
  <c r="AE3629" i="67"/>
  <c r="AA3629" i="67"/>
  <c r="W3629" i="67"/>
  <c r="BM3628" i="67"/>
  <c r="AE3628" i="67"/>
  <c r="AA3628" i="67"/>
  <c r="W3628" i="67"/>
  <c r="BM3627" i="67"/>
  <c r="AE3627" i="67"/>
  <c r="AA3627" i="67"/>
  <c r="W3627" i="67"/>
  <c r="BM3626" i="67"/>
  <c r="AE3626" i="67"/>
  <c r="AA3626" i="67"/>
  <c r="W3626" i="67"/>
  <c r="BM3625" i="67"/>
  <c r="AE3625" i="67"/>
  <c r="AA3625" i="67"/>
  <c r="W3625" i="67"/>
  <c r="BM3624" i="67"/>
  <c r="AE3624" i="67"/>
  <c r="AA3624" i="67"/>
  <c r="W3624" i="67"/>
  <c r="BM3623" i="67"/>
  <c r="AE3623" i="67"/>
  <c r="AA3623" i="67"/>
  <c r="W3623" i="67"/>
  <c r="BM3622" i="67"/>
  <c r="AE3622" i="67"/>
  <c r="AA3622" i="67"/>
  <c r="W3622" i="67"/>
  <c r="BM3621" i="67"/>
  <c r="AE3621" i="67"/>
  <c r="AA3621" i="67"/>
  <c r="W3621" i="67"/>
  <c r="BM3620" i="67"/>
  <c r="AE3620" i="67"/>
  <c r="AA3620" i="67"/>
  <c r="W3620" i="67"/>
  <c r="BM3619" i="67"/>
  <c r="AE3619" i="67"/>
  <c r="AA3619" i="67"/>
  <c r="W3619" i="67"/>
  <c r="BM3618" i="67"/>
  <c r="AE3618" i="67"/>
  <c r="AA3618" i="67"/>
  <c r="W3618" i="67"/>
  <c r="BM3617" i="67"/>
  <c r="AE3617" i="67"/>
  <c r="AA3617" i="67"/>
  <c r="W3617" i="67"/>
  <c r="BM3616" i="67"/>
  <c r="AE3616" i="67"/>
  <c r="AA3616" i="67"/>
  <c r="W3616" i="67"/>
  <c r="BM3615" i="67"/>
  <c r="AE3615" i="67"/>
  <c r="AA3615" i="67"/>
  <c r="W3615" i="67"/>
  <c r="BM3614" i="67"/>
  <c r="AE3614" i="67"/>
  <c r="AA3614" i="67"/>
  <c r="W3614" i="67"/>
  <c r="BM3613" i="67"/>
  <c r="AE3613" i="67"/>
  <c r="AA3613" i="67"/>
  <c r="W3613" i="67"/>
  <c r="BM3612" i="67"/>
  <c r="AE3612" i="67"/>
  <c r="AA3612" i="67"/>
  <c r="W3612" i="67"/>
  <c r="BM3611" i="67"/>
  <c r="AE3611" i="67"/>
  <c r="AA3611" i="67"/>
  <c r="W3611" i="67"/>
  <c r="BM3610" i="67"/>
  <c r="AE3610" i="67"/>
  <c r="AA3610" i="67"/>
  <c r="W3610" i="67"/>
  <c r="BM3609" i="67"/>
  <c r="AE3609" i="67"/>
  <c r="AA3609" i="67"/>
  <c r="W3609" i="67"/>
  <c r="BM3608" i="67"/>
  <c r="AE3608" i="67"/>
  <c r="AA3608" i="67"/>
  <c r="W3608" i="67"/>
  <c r="BM3607" i="67"/>
  <c r="AE3607" i="67"/>
  <c r="AA3607" i="67"/>
  <c r="W3607" i="67"/>
  <c r="BM3606" i="67"/>
  <c r="AE3606" i="67"/>
  <c r="AA3606" i="67"/>
  <c r="W3606" i="67"/>
  <c r="BM3605" i="67"/>
  <c r="AE3605" i="67"/>
  <c r="AA3605" i="67"/>
  <c r="W3605" i="67"/>
  <c r="BM3604" i="67"/>
  <c r="AE3604" i="67"/>
  <c r="AA3604" i="67"/>
  <c r="W3604" i="67"/>
  <c r="BM3603" i="67"/>
  <c r="AE3603" i="67"/>
  <c r="AA3603" i="67"/>
  <c r="W3603" i="67"/>
  <c r="BM3602" i="67"/>
  <c r="AE3602" i="67"/>
  <c r="AA3602" i="67"/>
  <c r="W3602" i="67"/>
  <c r="BM3601" i="67"/>
  <c r="AE3601" i="67"/>
  <c r="AA3601" i="67"/>
  <c r="W3601" i="67"/>
  <c r="BM3600" i="67"/>
  <c r="AE3600" i="67"/>
  <c r="AA3600" i="67"/>
  <c r="W3600" i="67"/>
  <c r="BM3599" i="67"/>
  <c r="AE3599" i="67"/>
  <c r="AA3599" i="67"/>
  <c r="W3599" i="67"/>
  <c r="BM3598" i="67"/>
  <c r="AE3598" i="67"/>
  <c r="AA3598" i="67"/>
  <c r="W3598" i="67"/>
  <c r="BM3597" i="67"/>
  <c r="AE3597" i="67"/>
  <c r="AA3597" i="67"/>
  <c r="W3597" i="67"/>
  <c r="BM3596" i="67"/>
  <c r="AE3596" i="67"/>
  <c r="AA3596" i="67"/>
  <c r="W3596" i="67"/>
  <c r="BM3595" i="67"/>
  <c r="AE3595" i="67"/>
  <c r="AA3595" i="67"/>
  <c r="W3595" i="67"/>
  <c r="BM3594" i="67"/>
  <c r="AE3594" i="67"/>
  <c r="AA3594" i="67"/>
  <c r="W3594" i="67"/>
  <c r="BM3593" i="67"/>
  <c r="AE3593" i="67"/>
  <c r="AA3593" i="67"/>
  <c r="W3593" i="67"/>
  <c r="BM3592" i="67"/>
  <c r="AE3592" i="67"/>
  <c r="AA3592" i="67"/>
  <c r="W3592" i="67"/>
  <c r="BM3591" i="67"/>
  <c r="AE3591" i="67"/>
  <c r="AA3591" i="67"/>
  <c r="W3591" i="67"/>
  <c r="BM3590" i="67"/>
  <c r="AE3590" i="67"/>
  <c r="AA3590" i="67"/>
  <c r="W3590" i="67"/>
  <c r="BM3589" i="67"/>
  <c r="AE3589" i="67"/>
  <c r="AA3589" i="67"/>
  <c r="W3589" i="67"/>
  <c r="BM3588" i="67"/>
  <c r="AE3588" i="67"/>
  <c r="AA3588" i="67"/>
  <c r="W3588" i="67"/>
  <c r="BM3587" i="67"/>
  <c r="AE3587" i="67"/>
  <c r="AA3587" i="67"/>
  <c r="W3587" i="67"/>
  <c r="BM3586" i="67"/>
  <c r="AE3586" i="67"/>
  <c r="AA3586" i="67"/>
  <c r="W3586" i="67"/>
  <c r="BM3585" i="67"/>
  <c r="AE3585" i="67"/>
  <c r="AA3585" i="67"/>
  <c r="W3585" i="67"/>
  <c r="BM3584" i="67"/>
  <c r="AE3584" i="67"/>
  <c r="AA3584" i="67"/>
  <c r="W3584" i="67"/>
  <c r="BM3583" i="67"/>
  <c r="AE3583" i="67"/>
  <c r="AA3583" i="67"/>
  <c r="W3583" i="67"/>
  <c r="BM3582" i="67"/>
  <c r="AE3582" i="67"/>
  <c r="AA3582" i="67"/>
  <c r="W3582" i="67"/>
  <c r="BM3581" i="67"/>
  <c r="AE3581" i="67"/>
  <c r="AA3581" i="67"/>
  <c r="W3581" i="67"/>
  <c r="BM3580" i="67"/>
  <c r="AE3580" i="67"/>
  <c r="AA3580" i="67"/>
  <c r="W3580" i="67"/>
  <c r="BM3579" i="67"/>
  <c r="AE3579" i="67"/>
  <c r="AA3579" i="67"/>
  <c r="W3579" i="67"/>
  <c r="BM3578" i="67"/>
  <c r="AE3578" i="67"/>
  <c r="AA3578" i="67"/>
  <c r="W3578" i="67"/>
  <c r="BM3577" i="67"/>
  <c r="AE3577" i="67"/>
  <c r="AA3577" i="67"/>
  <c r="W3577" i="67"/>
  <c r="BM3576" i="67"/>
  <c r="AE3576" i="67"/>
  <c r="AA3576" i="67"/>
  <c r="W3576" i="67"/>
  <c r="BM3575" i="67"/>
  <c r="AE3575" i="67"/>
  <c r="AA3575" i="67"/>
  <c r="W3575" i="67"/>
  <c r="BM3574" i="67"/>
  <c r="AE3574" i="67"/>
  <c r="AA3574" i="67"/>
  <c r="W3574" i="67"/>
  <c r="BM3573" i="67"/>
  <c r="AE3573" i="67"/>
  <c r="AA3573" i="67"/>
  <c r="W3573" i="67"/>
  <c r="BM3572" i="67"/>
  <c r="AE3572" i="67"/>
  <c r="AA3572" i="67"/>
  <c r="W3572" i="67"/>
  <c r="BM3571" i="67"/>
  <c r="AE3571" i="67"/>
  <c r="AA3571" i="67"/>
  <c r="W3571" i="67"/>
  <c r="BM3570" i="67"/>
  <c r="AE3570" i="67"/>
  <c r="AA3570" i="67"/>
  <c r="W3570" i="67"/>
  <c r="BM3569" i="67"/>
  <c r="AE3569" i="67"/>
  <c r="AA3569" i="67"/>
  <c r="W3569" i="67"/>
  <c r="BM3568" i="67"/>
  <c r="AE3568" i="67"/>
  <c r="AA3568" i="67"/>
  <c r="W3568" i="67"/>
  <c r="BM3567" i="67"/>
  <c r="AE3567" i="67"/>
  <c r="AA3567" i="67"/>
  <c r="W3567" i="67"/>
  <c r="BM3566" i="67"/>
  <c r="AE3566" i="67"/>
  <c r="AA3566" i="67"/>
  <c r="W3566" i="67"/>
  <c r="BM3565" i="67"/>
  <c r="AE3565" i="67"/>
  <c r="AA3565" i="67"/>
  <c r="W3565" i="67"/>
  <c r="BM3564" i="67"/>
  <c r="AE3564" i="67"/>
  <c r="AA3564" i="67"/>
  <c r="W3564" i="67"/>
  <c r="BM3563" i="67"/>
  <c r="AE3563" i="67"/>
  <c r="AA3563" i="67"/>
  <c r="W3563" i="67"/>
  <c r="BM3562" i="67"/>
  <c r="AE3562" i="67"/>
  <c r="AA3562" i="67"/>
  <c r="W3562" i="67"/>
  <c r="BM3561" i="67"/>
  <c r="AE3561" i="67"/>
  <c r="AA3561" i="67"/>
  <c r="W3561" i="67"/>
  <c r="BM3560" i="67"/>
  <c r="AE3560" i="67"/>
  <c r="AA3560" i="67"/>
  <c r="W3560" i="67"/>
  <c r="BM3559" i="67"/>
  <c r="AE3559" i="67"/>
  <c r="AA3559" i="67"/>
  <c r="W3559" i="67"/>
  <c r="BM3558" i="67"/>
  <c r="AE3558" i="67"/>
  <c r="AA3558" i="67"/>
  <c r="W3558" i="67"/>
  <c r="BM3557" i="67"/>
  <c r="AE3557" i="67"/>
  <c r="AA3557" i="67"/>
  <c r="W3557" i="67"/>
  <c r="BM3556" i="67"/>
  <c r="AE3556" i="67"/>
  <c r="AA3556" i="67"/>
  <c r="W3556" i="67"/>
  <c r="BM3555" i="67"/>
  <c r="AE3555" i="67"/>
  <c r="AA3555" i="67"/>
  <c r="W3555" i="67"/>
  <c r="BM3554" i="67"/>
  <c r="AE3554" i="67"/>
  <c r="AA3554" i="67"/>
  <c r="W3554" i="67"/>
  <c r="BM3553" i="67"/>
  <c r="AE3553" i="67"/>
  <c r="AA3553" i="67"/>
  <c r="W3553" i="67"/>
  <c r="BM3552" i="67"/>
  <c r="AE3552" i="67"/>
  <c r="AA3552" i="67"/>
  <c r="W3552" i="67"/>
  <c r="BM3551" i="67"/>
  <c r="AE3551" i="67"/>
  <c r="AA3551" i="67"/>
  <c r="W3551" i="67"/>
  <c r="BM3550" i="67"/>
  <c r="AE3550" i="67"/>
  <c r="AA3550" i="67"/>
  <c r="W3550" i="67"/>
  <c r="BM3549" i="67"/>
  <c r="AE3549" i="67"/>
  <c r="AA3549" i="67"/>
  <c r="W3549" i="67"/>
  <c r="BM3548" i="67"/>
  <c r="AE3548" i="67"/>
  <c r="AA3548" i="67"/>
  <c r="W3548" i="67"/>
  <c r="BM3547" i="67"/>
  <c r="AE3547" i="67"/>
  <c r="AA3547" i="67"/>
  <c r="W3547" i="67"/>
  <c r="BM3546" i="67"/>
  <c r="AE3546" i="67"/>
  <c r="AA3546" i="67"/>
  <c r="W3546" i="67"/>
  <c r="BM3545" i="67"/>
  <c r="AE3545" i="67"/>
  <c r="AA3545" i="67"/>
  <c r="W3545" i="67"/>
  <c r="BM3544" i="67"/>
  <c r="AE3544" i="67"/>
  <c r="AA3544" i="67"/>
  <c r="W3544" i="67"/>
  <c r="BM3543" i="67"/>
  <c r="AE3543" i="67"/>
  <c r="AA3543" i="67"/>
  <c r="W3543" i="67"/>
  <c r="BM3542" i="67"/>
  <c r="AE3542" i="67"/>
  <c r="AA3542" i="67"/>
  <c r="W3542" i="67"/>
  <c r="BM3541" i="67"/>
  <c r="AE3541" i="67"/>
  <c r="AA3541" i="67"/>
  <c r="W3541" i="67"/>
  <c r="BM3540" i="67"/>
  <c r="AE3540" i="67"/>
  <c r="AA3540" i="67"/>
  <c r="W3540" i="67"/>
  <c r="BM3539" i="67"/>
  <c r="AE3539" i="67"/>
  <c r="AA3539" i="67"/>
  <c r="W3539" i="67"/>
  <c r="BM3538" i="67"/>
  <c r="AE3538" i="67"/>
  <c r="AA3538" i="67"/>
  <c r="W3538" i="67"/>
  <c r="BM3537" i="67"/>
  <c r="AE3537" i="67"/>
  <c r="AA3537" i="67"/>
  <c r="W3537" i="67"/>
  <c r="BM3536" i="67"/>
  <c r="AE3536" i="67"/>
  <c r="AA3536" i="67"/>
  <c r="W3536" i="67"/>
  <c r="BM3535" i="67"/>
  <c r="AE3535" i="67"/>
  <c r="AA3535" i="67"/>
  <c r="W3535" i="67"/>
  <c r="BM3534" i="67"/>
  <c r="AE3534" i="67"/>
  <c r="AA3534" i="67"/>
  <c r="W3534" i="67"/>
  <c r="BM3533" i="67"/>
  <c r="AE3533" i="67"/>
  <c r="AA3533" i="67"/>
  <c r="W3533" i="67"/>
  <c r="BM3532" i="67"/>
  <c r="AE3532" i="67"/>
  <c r="AA3532" i="67"/>
  <c r="W3532" i="67"/>
  <c r="BM3531" i="67"/>
  <c r="AE3531" i="67"/>
  <c r="AA3531" i="67"/>
  <c r="W3531" i="67"/>
  <c r="BM3530" i="67"/>
  <c r="AE3530" i="67"/>
  <c r="AA3530" i="67"/>
  <c r="W3530" i="67"/>
  <c r="BM3529" i="67"/>
  <c r="AE3529" i="67"/>
  <c r="AA3529" i="67"/>
  <c r="W3529" i="67"/>
  <c r="BM3528" i="67"/>
  <c r="AE3528" i="67"/>
  <c r="AA3528" i="67"/>
  <c r="W3528" i="67"/>
  <c r="BM3527" i="67"/>
  <c r="AE3527" i="67"/>
  <c r="AA3527" i="67"/>
  <c r="W3527" i="67"/>
  <c r="BM3526" i="67"/>
  <c r="AE3526" i="67"/>
  <c r="AA3526" i="67"/>
  <c r="W3526" i="67"/>
  <c r="BM3525" i="67"/>
  <c r="AE3525" i="67"/>
  <c r="AA3525" i="67"/>
  <c r="W3525" i="67"/>
  <c r="BM3524" i="67"/>
  <c r="AE3524" i="67"/>
  <c r="AA3524" i="67"/>
  <c r="W3524" i="67"/>
  <c r="BM3523" i="67"/>
  <c r="AE3523" i="67"/>
  <c r="AA3523" i="67"/>
  <c r="W3523" i="67"/>
  <c r="BM3522" i="67"/>
  <c r="AE3522" i="67"/>
  <c r="AA3522" i="67"/>
  <c r="W3522" i="67"/>
  <c r="BM3521" i="67"/>
  <c r="AE3521" i="67"/>
  <c r="AA3521" i="67"/>
  <c r="W3521" i="67"/>
  <c r="BM3520" i="67"/>
  <c r="AE3520" i="67"/>
  <c r="AA3520" i="67"/>
  <c r="W3520" i="67"/>
  <c r="BM3519" i="67"/>
  <c r="AE3519" i="67"/>
  <c r="AA3519" i="67"/>
  <c r="W3519" i="67"/>
  <c r="BM3518" i="67"/>
  <c r="AE3518" i="67"/>
  <c r="AA3518" i="67"/>
  <c r="W3518" i="67"/>
  <c r="BM3517" i="67"/>
  <c r="AE3517" i="67"/>
  <c r="AA3517" i="67"/>
  <c r="W3517" i="67"/>
  <c r="BM3516" i="67"/>
  <c r="AE3516" i="67"/>
  <c r="AA3516" i="67"/>
  <c r="W3516" i="67"/>
  <c r="BM3515" i="67"/>
  <c r="AE3515" i="67"/>
  <c r="AA3515" i="67"/>
  <c r="W3515" i="67"/>
  <c r="BM3514" i="67"/>
  <c r="AE3514" i="67"/>
  <c r="AA3514" i="67"/>
  <c r="W3514" i="67"/>
  <c r="BM3513" i="67"/>
  <c r="AE3513" i="67"/>
  <c r="AA3513" i="67"/>
  <c r="W3513" i="67"/>
  <c r="BM3512" i="67"/>
  <c r="AE3512" i="67"/>
  <c r="AA3512" i="67"/>
  <c r="W3512" i="67"/>
  <c r="BM3511" i="67"/>
  <c r="AE3511" i="67"/>
  <c r="AA3511" i="67"/>
  <c r="W3511" i="67"/>
  <c r="BM3510" i="67"/>
  <c r="AE3510" i="67"/>
  <c r="AA3510" i="67"/>
  <c r="W3510" i="67"/>
  <c r="BM3509" i="67"/>
  <c r="AE3509" i="67"/>
  <c r="AA3509" i="67"/>
  <c r="W3509" i="67"/>
  <c r="BM3508" i="67"/>
  <c r="AE3508" i="67"/>
  <c r="AA3508" i="67"/>
  <c r="W3508" i="67"/>
  <c r="BM3507" i="67"/>
  <c r="AE3507" i="67"/>
  <c r="AA3507" i="67"/>
  <c r="W3507" i="67"/>
  <c r="BM3506" i="67"/>
  <c r="AE3506" i="67"/>
  <c r="AA3506" i="67"/>
  <c r="W3506" i="67"/>
  <c r="BM3505" i="67"/>
  <c r="AE3505" i="67"/>
  <c r="AA3505" i="67"/>
  <c r="W3505" i="67"/>
  <c r="BM3504" i="67"/>
  <c r="AE3504" i="67"/>
  <c r="AA3504" i="67"/>
  <c r="W3504" i="67"/>
  <c r="BM3503" i="67"/>
  <c r="AE3503" i="67"/>
  <c r="AA3503" i="67"/>
  <c r="W3503" i="67"/>
  <c r="BM3502" i="67"/>
  <c r="AE3502" i="67"/>
  <c r="AA3502" i="67"/>
  <c r="W3502" i="67"/>
  <c r="BM3501" i="67"/>
  <c r="AE3501" i="67"/>
  <c r="AA3501" i="67"/>
  <c r="W3501" i="67"/>
  <c r="BM3500" i="67"/>
  <c r="AE3500" i="67"/>
  <c r="AA3500" i="67"/>
  <c r="W3500" i="67"/>
  <c r="BM3499" i="67"/>
  <c r="AE3499" i="67"/>
  <c r="AA3499" i="67"/>
  <c r="W3499" i="67"/>
  <c r="BM3498" i="67"/>
  <c r="AE3498" i="67"/>
  <c r="AA3498" i="67"/>
  <c r="W3498" i="67"/>
  <c r="BM3497" i="67"/>
  <c r="AE3497" i="67"/>
  <c r="AA3497" i="67"/>
  <c r="W3497" i="67"/>
  <c r="BM3496" i="67"/>
  <c r="AE3496" i="67"/>
  <c r="AA3496" i="67"/>
  <c r="W3496" i="67"/>
  <c r="BM3495" i="67"/>
  <c r="AE3495" i="67"/>
  <c r="AA3495" i="67"/>
  <c r="W3495" i="67"/>
  <c r="BM3494" i="67"/>
  <c r="AE3494" i="67"/>
  <c r="AA3494" i="67"/>
  <c r="W3494" i="67"/>
  <c r="BM3493" i="67"/>
  <c r="AE3493" i="67"/>
  <c r="AA3493" i="67"/>
  <c r="W3493" i="67"/>
  <c r="BM3492" i="67"/>
  <c r="AE3492" i="67"/>
  <c r="AA3492" i="67"/>
  <c r="W3492" i="67"/>
  <c r="BM3491" i="67"/>
  <c r="AE3491" i="67"/>
  <c r="AA3491" i="67"/>
  <c r="W3491" i="67"/>
  <c r="BM3490" i="67"/>
  <c r="AE3490" i="67"/>
  <c r="AA3490" i="67"/>
  <c r="W3490" i="67"/>
  <c r="BM3489" i="67"/>
  <c r="AE3489" i="67"/>
  <c r="AA3489" i="67"/>
  <c r="W3489" i="67"/>
  <c r="BM3488" i="67"/>
  <c r="AE3488" i="67"/>
  <c r="AA3488" i="67"/>
  <c r="W3488" i="67"/>
  <c r="BM3487" i="67"/>
  <c r="AE3487" i="67"/>
  <c r="AA3487" i="67"/>
  <c r="W3487" i="67"/>
  <c r="BM3486" i="67"/>
  <c r="AE3486" i="67"/>
  <c r="AA3486" i="67"/>
  <c r="W3486" i="67"/>
  <c r="BM3485" i="67"/>
  <c r="AE3485" i="67"/>
  <c r="AA3485" i="67"/>
  <c r="W3485" i="67"/>
  <c r="BM3484" i="67"/>
  <c r="AE3484" i="67"/>
  <c r="AA3484" i="67"/>
  <c r="W3484" i="67"/>
  <c r="BM3483" i="67"/>
  <c r="AE3483" i="67"/>
  <c r="AA3483" i="67"/>
  <c r="W3483" i="67"/>
  <c r="BM3482" i="67"/>
  <c r="AE3482" i="67"/>
  <c r="AA3482" i="67"/>
  <c r="W3482" i="67"/>
  <c r="BM3481" i="67"/>
  <c r="AE3481" i="67"/>
  <c r="AA3481" i="67"/>
  <c r="W3481" i="67"/>
  <c r="BM3480" i="67"/>
  <c r="AE3480" i="67"/>
  <c r="AA3480" i="67"/>
  <c r="W3480" i="67"/>
  <c r="BM3479" i="67"/>
  <c r="AE3479" i="67"/>
  <c r="AA3479" i="67"/>
  <c r="W3479" i="67"/>
  <c r="BM3478" i="67"/>
  <c r="AE3478" i="67"/>
  <c r="AA3478" i="67"/>
  <c r="W3478" i="67"/>
  <c r="BM3477" i="67"/>
  <c r="AE3477" i="67"/>
  <c r="AA3477" i="67"/>
  <c r="W3477" i="67"/>
  <c r="BM3476" i="67"/>
  <c r="AE3476" i="67"/>
  <c r="AA3476" i="67"/>
  <c r="W3476" i="67"/>
  <c r="BM3475" i="67"/>
  <c r="AE3475" i="67"/>
  <c r="AA3475" i="67"/>
  <c r="W3475" i="67"/>
  <c r="BM3474" i="67"/>
  <c r="AE3474" i="67"/>
  <c r="AA3474" i="67"/>
  <c r="W3474" i="67"/>
  <c r="BM3473" i="67"/>
  <c r="AE3473" i="67"/>
  <c r="AA3473" i="67"/>
  <c r="W3473" i="67"/>
  <c r="BM3472" i="67"/>
  <c r="AE3472" i="67"/>
  <c r="AA3472" i="67"/>
  <c r="W3472" i="67"/>
  <c r="BM3471" i="67"/>
  <c r="AE3471" i="67"/>
  <c r="AA3471" i="67"/>
  <c r="W3471" i="67"/>
  <c r="BM3470" i="67"/>
  <c r="AE3470" i="67"/>
  <c r="AA3470" i="67"/>
  <c r="W3470" i="67"/>
  <c r="BM3469" i="67"/>
  <c r="AE3469" i="67"/>
  <c r="AA3469" i="67"/>
  <c r="W3469" i="67"/>
  <c r="BM3468" i="67"/>
  <c r="AE3468" i="67"/>
  <c r="AA3468" i="67"/>
  <c r="W3468" i="67"/>
  <c r="BM3467" i="67"/>
  <c r="AE3467" i="67"/>
  <c r="AA3467" i="67"/>
  <c r="W3467" i="67"/>
  <c r="BM3466" i="67"/>
  <c r="AE3466" i="67"/>
  <c r="AA3466" i="67"/>
  <c r="W3466" i="67"/>
  <c r="BM3465" i="67"/>
  <c r="AE3465" i="67"/>
  <c r="AA3465" i="67"/>
  <c r="W3465" i="67"/>
  <c r="BM3464" i="67"/>
  <c r="AE3464" i="67"/>
  <c r="AA3464" i="67"/>
  <c r="W3464" i="67"/>
  <c r="BM3463" i="67"/>
  <c r="AE3463" i="67"/>
  <c r="AA3463" i="67"/>
  <c r="W3463" i="67"/>
  <c r="BM3462" i="67"/>
  <c r="AE3462" i="67"/>
  <c r="AA3462" i="67"/>
  <c r="W3462" i="67"/>
  <c r="BM3461" i="67"/>
  <c r="AE3461" i="67"/>
  <c r="AA3461" i="67"/>
  <c r="W3461" i="67"/>
  <c r="BM3460" i="67"/>
  <c r="AE3460" i="67"/>
  <c r="AA3460" i="67"/>
  <c r="W3460" i="67"/>
  <c r="BM3459" i="67"/>
  <c r="AE3459" i="67"/>
  <c r="AA3459" i="67"/>
  <c r="W3459" i="67"/>
  <c r="BM3458" i="67"/>
  <c r="AE3458" i="67"/>
  <c r="AA3458" i="67"/>
  <c r="W3458" i="67"/>
  <c r="BM3457" i="67"/>
  <c r="AE3457" i="67"/>
  <c r="AA3457" i="67"/>
  <c r="W3457" i="67"/>
  <c r="BM3456" i="67"/>
  <c r="AE3456" i="67"/>
  <c r="AA3456" i="67"/>
  <c r="W3456" i="67"/>
  <c r="BM3455" i="67"/>
  <c r="AE3455" i="67"/>
  <c r="AA3455" i="67"/>
  <c r="W3455" i="67"/>
  <c r="BM3454" i="67"/>
  <c r="AE3454" i="67"/>
  <c r="AA3454" i="67"/>
  <c r="W3454" i="67"/>
  <c r="BM3453" i="67"/>
  <c r="AE3453" i="67"/>
  <c r="AA3453" i="67"/>
  <c r="W3453" i="67"/>
  <c r="BM3452" i="67"/>
  <c r="AE3452" i="67"/>
  <c r="AA3452" i="67"/>
  <c r="W3452" i="67"/>
  <c r="BM3451" i="67"/>
  <c r="AE3451" i="67"/>
  <c r="AA3451" i="67"/>
  <c r="W3451" i="67"/>
  <c r="BM3450" i="67"/>
  <c r="AE3450" i="67"/>
  <c r="AA3450" i="67"/>
  <c r="W3450" i="67"/>
  <c r="BM3449" i="67"/>
  <c r="AE3449" i="67"/>
  <c r="AA3449" i="67"/>
  <c r="W3449" i="67"/>
  <c r="BM3448" i="67"/>
  <c r="AE3448" i="67"/>
  <c r="AA3448" i="67"/>
  <c r="W3448" i="67"/>
  <c r="BM3447" i="67"/>
  <c r="AE3447" i="67"/>
  <c r="AA3447" i="67"/>
  <c r="W3447" i="67"/>
  <c r="BM3446" i="67"/>
  <c r="AE3446" i="67"/>
  <c r="AA3446" i="67"/>
  <c r="W3446" i="67"/>
  <c r="BM3445" i="67"/>
  <c r="AE3445" i="67"/>
  <c r="AA3445" i="67"/>
  <c r="W3445" i="67"/>
  <c r="BM3444" i="67"/>
  <c r="AE3444" i="67"/>
  <c r="AA3444" i="67"/>
  <c r="W3444" i="67"/>
  <c r="BM3443" i="67"/>
  <c r="AE3443" i="67"/>
  <c r="AA3443" i="67"/>
  <c r="W3443" i="67"/>
  <c r="BM3442" i="67"/>
  <c r="AE3442" i="67"/>
  <c r="AA3442" i="67"/>
  <c r="W3442" i="67"/>
  <c r="BM3441" i="67"/>
  <c r="AE3441" i="67"/>
  <c r="AA3441" i="67"/>
  <c r="W3441" i="67"/>
  <c r="BM3440" i="67"/>
  <c r="AE3440" i="67"/>
  <c r="AA3440" i="67"/>
  <c r="W3440" i="67"/>
  <c r="BM3439" i="67"/>
  <c r="AE3439" i="67"/>
  <c r="AA3439" i="67"/>
  <c r="W3439" i="67"/>
  <c r="BM3438" i="67"/>
  <c r="AE3438" i="67"/>
  <c r="AA3438" i="67"/>
  <c r="W3438" i="67"/>
  <c r="BM3437" i="67"/>
  <c r="AE3437" i="67"/>
  <c r="AA3437" i="67"/>
  <c r="W3437" i="67"/>
  <c r="BM3436" i="67"/>
  <c r="AE3436" i="67"/>
  <c r="AA3436" i="67"/>
  <c r="W3436" i="67"/>
  <c r="BM3435" i="67"/>
  <c r="AE3435" i="67"/>
  <c r="AA3435" i="67"/>
  <c r="W3435" i="67"/>
  <c r="BM3434" i="67"/>
  <c r="AE3434" i="67"/>
  <c r="AA3434" i="67"/>
  <c r="W3434" i="67"/>
  <c r="BM3433" i="67"/>
  <c r="AE3433" i="67"/>
  <c r="AA3433" i="67"/>
  <c r="W3433" i="67"/>
  <c r="BM3432" i="67"/>
  <c r="AE3432" i="67"/>
  <c r="AA3432" i="67"/>
  <c r="W3432" i="67"/>
  <c r="BM3431" i="67"/>
  <c r="AE3431" i="67"/>
  <c r="AA3431" i="67"/>
  <c r="W3431" i="67"/>
  <c r="BM3430" i="67"/>
  <c r="AE3430" i="67"/>
  <c r="AA3430" i="67"/>
  <c r="W3430" i="67"/>
  <c r="BM3429" i="67"/>
  <c r="AE3429" i="67"/>
  <c r="AA3429" i="67"/>
  <c r="W3429" i="67"/>
  <c r="BM3428" i="67"/>
  <c r="AE3428" i="67"/>
  <c r="AA3428" i="67"/>
  <c r="W3428" i="67"/>
  <c r="BM3427" i="67"/>
  <c r="AE3427" i="67"/>
  <c r="AA3427" i="67"/>
  <c r="W3427" i="67"/>
  <c r="BM3426" i="67"/>
  <c r="AE3426" i="67"/>
  <c r="AA3426" i="67"/>
  <c r="W3426" i="67"/>
  <c r="BM3425" i="67"/>
  <c r="AE3425" i="67"/>
  <c r="AA3425" i="67"/>
  <c r="W3425" i="67"/>
  <c r="BM3424" i="67"/>
  <c r="AE3424" i="67"/>
  <c r="AA3424" i="67"/>
  <c r="W3424" i="67"/>
  <c r="BM3423" i="67"/>
  <c r="AE3423" i="67"/>
  <c r="AA3423" i="67"/>
  <c r="W3423" i="67"/>
  <c r="BM3422" i="67"/>
  <c r="AE3422" i="67"/>
  <c r="AA3422" i="67"/>
  <c r="W3422" i="67"/>
  <c r="BM3421" i="67"/>
  <c r="AE3421" i="67"/>
  <c r="AA3421" i="67"/>
  <c r="W3421" i="67"/>
  <c r="BM3420" i="67"/>
  <c r="AE3420" i="67"/>
  <c r="AA3420" i="67"/>
  <c r="W3420" i="67"/>
  <c r="BM3419" i="67"/>
  <c r="AE3419" i="67"/>
  <c r="AA3419" i="67"/>
  <c r="W3419" i="67"/>
  <c r="BM3418" i="67"/>
  <c r="AE3418" i="67"/>
  <c r="AA3418" i="67"/>
  <c r="W3418" i="67"/>
  <c r="BM3417" i="67"/>
  <c r="AE3417" i="67"/>
  <c r="AA3417" i="67"/>
  <c r="W3417" i="67"/>
  <c r="BM3416" i="67"/>
  <c r="AE3416" i="67"/>
  <c r="AA3416" i="67"/>
  <c r="W3416" i="67"/>
  <c r="BM3415" i="67"/>
  <c r="AE3415" i="67"/>
  <c r="AA3415" i="67"/>
  <c r="W3415" i="67"/>
  <c r="BM3414" i="67"/>
  <c r="AE3414" i="67"/>
  <c r="AA3414" i="67"/>
  <c r="W3414" i="67"/>
  <c r="BM3413" i="67"/>
  <c r="AE3413" i="67"/>
  <c r="AA3413" i="67"/>
  <c r="W3413" i="67"/>
  <c r="BM3412" i="67"/>
  <c r="AE3412" i="67"/>
  <c r="AA3412" i="67"/>
  <c r="W3412" i="67"/>
  <c r="BM3411" i="67"/>
  <c r="AE3411" i="67"/>
  <c r="AA3411" i="67"/>
  <c r="W3411" i="67"/>
  <c r="BM3410" i="67"/>
  <c r="AE3410" i="67"/>
  <c r="AA3410" i="67"/>
  <c r="W3410" i="67"/>
  <c r="BM3409" i="67"/>
  <c r="AE3409" i="67"/>
  <c r="AA3409" i="67"/>
  <c r="W3409" i="67"/>
  <c r="BM3408" i="67"/>
  <c r="AE3408" i="67"/>
  <c r="AA3408" i="67"/>
  <c r="W3408" i="67"/>
  <c r="BM3407" i="67"/>
  <c r="AE3407" i="67"/>
  <c r="AA3407" i="67"/>
  <c r="W3407" i="67"/>
  <c r="BM3406" i="67"/>
  <c r="AE3406" i="67"/>
  <c r="AA3406" i="67"/>
  <c r="W3406" i="67"/>
  <c r="BM3405" i="67"/>
  <c r="AE3405" i="67"/>
  <c r="AA3405" i="67"/>
  <c r="W3405" i="67"/>
  <c r="BM3404" i="67"/>
  <c r="AE3404" i="67"/>
  <c r="AA3404" i="67"/>
  <c r="W3404" i="67"/>
  <c r="BM3403" i="67"/>
  <c r="AE3403" i="67"/>
  <c r="AA3403" i="67"/>
  <c r="W3403" i="67"/>
  <c r="BM3402" i="67"/>
  <c r="AE3402" i="67"/>
  <c r="AA3402" i="67"/>
  <c r="W3402" i="67"/>
  <c r="BM3401" i="67"/>
  <c r="AE3401" i="67"/>
  <c r="AA3401" i="67"/>
  <c r="W3401" i="67"/>
  <c r="BM3400" i="67"/>
  <c r="AE3400" i="67"/>
  <c r="AA3400" i="67"/>
  <c r="W3400" i="67"/>
  <c r="BM3399" i="67"/>
  <c r="AE3399" i="67"/>
  <c r="AA3399" i="67"/>
  <c r="W3399" i="67"/>
  <c r="BM3398" i="67"/>
  <c r="AE3398" i="67"/>
  <c r="AA3398" i="67"/>
  <c r="W3398" i="67"/>
  <c r="BM3397" i="67"/>
  <c r="AE3397" i="67"/>
  <c r="AA3397" i="67"/>
  <c r="W3397" i="67"/>
  <c r="BM3396" i="67"/>
  <c r="AE3396" i="67"/>
  <c r="AA3396" i="67"/>
  <c r="W3396" i="67"/>
  <c r="BM3395" i="67"/>
  <c r="AE3395" i="67"/>
  <c r="AA3395" i="67"/>
  <c r="W3395" i="67"/>
  <c r="BM3394" i="67"/>
  <c r="AE3394" i="67"/>
  <c r="AA3394" i="67"/>
  <c r="W3394" i="67"/>
  <c r="BM3393" i="67"/>
  <c r="AE3393" i="67"/>
  <c r="AA3393" i="67"/>
  <c r="W3393" i="67"/>
  <c r="BM3392" i="67"/>
  <c r="AE3392" i="67"/>
  <c r="AA3392" i="67"/>
  <c r="W3392" i="67"/>
  <c r="BM3391" i="67"/>
  <c r="AE3391" i="67"/>
  <c r="AA3391" i="67"/>
  <c r="W3391" i="67"/>
  <c r="BM3390" i="67"/>
  <c r="AE3390" i="67"/>
  <c r="AA3390" i="67"/>
  <c r="W3390" i="67"/>
  <c r="BM3389" i="67"/>
  <c r="AE3389" i="67"/>
  <c r="AA3389" i="67"/>
  <c r="W3389" i="67"/>
  <c r="BM3388" i="67"/>
  <c r="AE3388" i="67"/>
  <c r="AA3388" i="67"/>
  <c r="W3388" i="67"/>
  <c r="BM3387" i="67"/>
  <c r="AE3387" i="67"/>
  <c r="AA3387" i="67"/>
  <c r="W3387" i="67"/>
  <c r="BM3386" i="67"/>
  <c r="AE3386" i="67"/>
  <c r="AA3386" i="67"/>
  <c r="W3386" i="67"/>
  <c r="BM3385" i="67"/>
  <c r="AE3385" i="67"/>
  <c r="AA3385" i="67"/>
  <c r="W3385" i="67"/>
  <c r="BM3384" i="67"/>
  <c r="AE3384" i="67"/>
  <c r="AA3384" i="67"/>
  <c r="W3384" i="67"/>
  <c r="BM3383" i="67"/>
  <c r="AE3383" i="67"/>
  <c r="AA3383" i="67"/>
  <c r="W3383" i="67"/>
  <c r="BM3382" i="67"/>
  <c r="AE3382" i="67"/>
  <c r="AA3382" i="67"/>
  <c r="W3382" i="67"/>
  <c r="BM3381" i="67"/>
  <c r="AE3381" i="67"/>
  <c r="AA3381" i="67"/>
  <c r="W3381" i="67"/>
  <c r="BM3380" i="67"/>
  <c r="AE3380" i="67"/>
  <c r="AA3380" i="67"/>
  <c r="W3380" i="67"/>
  <c r="BM3379" i="67"/>
  <c r="AE3379" i="67"/>
  <c r="AA3379" i="67"/>
  <c r="W3379" i="67"/>
  <c r="BM3378" i="67"/>
  <c r="AE3378" i="67"/>
  <c r="AA3378" i="67"/>
  <c r="W3378" i="67"/>
  <c r="BM3377" i="67"/>
  <c r="AE3377" i="67"/>
  <c r="AA3377" i="67"/>
  <c r="W3377" i="67"/>
  <c r="BM3376" i="67"/>
  <c r="AE3376" i="67"/>
  <c r="AA3376" i="67"/>
  <c r="W3376" i="67"/>
  <c r="BM3375" i="67"/>
  <c r="AE3375" i="67"/>
  <c r="AA3375" i="67"/>
  <c r="W3375" i="67"/>
  <c r="BM3374" i="67"/>
  <c r="AE3374" i="67"/>
  <c r="AA3374" i="67"/>
  <c r="W3374" i="67"/>
  <c r="BM3373" i="67"/>
  <c r="AE3373" i="67"/>
  <c r="AA3373" i="67"/>
  <c r="W3373" i="67"/>
  <c r="BM3372" i="67"/>
  <c r="AE3372" i="67"/>
  <c r="AA3372" i="67"/>
  <c r="W3372" i="67"/>
  <c r="BM3371" i="67"/>
  <c r="AE3371" i="67"/>
  <c r="AA3371" i="67"/>
  <c r="W3371" i="67"/>
  <c r="BM3370" i="67"/>
  <c r="AE3370" i="67"/>
  <c r="AA3370" i="67"/>
  <c r="W3370" i="67"/>
  <c r="BM3369" i="67"/>
  <c r="AE3369" i="67"/>
  <c r="AA3369" i="67"/>
  <c r="W3369" i="67"/>
  <c r="BM3368" i="67"/>
  <c r="AE3368" i="67"/>
  <c r="AA3368" i="67"/>
  <c r="W3368" i="67"/>
  <c r="BM3367" i="67"/>
  <c r="AE3367" i="67"/>
  <c r="AA3367" i="67"/>
  <c r="W3367" i="67"/>
  <c r="BM3366" i="67"/>
  <c r="AE3366" i="67"/>
  <c r="AA3366" i="67"/>
  <c r="W3366" i="67"/>
  <c r="BM3365" i="67"/>
  <c r="AE3365" i="67"/>
  <c r="AA3365" i="67"/>
  <c r="W3365" i="67"/>
  <c r="BM3364" i="67"/>
  <c r="AE3364" i="67"/>
  <c r="AA3364" i="67"/>
  <c r="W3364" i="67"/>
  <c r="BM3363" i="67"/>
  <c r="AE3363" i="67"/>
  <c r="AA3363" i="67"/>
  <c r="W3363" i="67"/>
  <c r="BM3362" i="67"/>
  <c r="AE3362" i="67"/>
  <c r="AA3362" i="67"/>
  <c r="W3362" i="67"/>
  <c r="BM3361" i="67"/>
  <c r="AE3361" i="67"/>
  <c r="AA3361" i="67"/>
  <c r="W3361" i="67"/>
  <c r="BM3360" i="67"/>
  <c r="AE3360" i="67"/>
  <c r="AA3360" i="67"/>
  <c r="W3360" i="67"/>
  <c r="BM3359" i="67"/>
  <c r="AE3359" i="67"/>
  <c r="AA3359" i="67"/>
  <c r="W3359" i="67"/>
  <c r="BM3358" i="67"/>
  <c r="AE3358" i="67"/>
  <c r="AA3358" i="67"/>
  <c r="W3358" i="67"/>
  <c r="BM3357" i="67"/>
  <c r="AE3357" i="67"/>
  <c r="AA3357" i="67"/>
  <c r="W3357" i="67"/>
  <c r="BM3356" i="67"/>
  <c r="AE3356" i="67"/>
  <c r="AA3356" i="67"/>
  <c r="W3356" i="67"/>
  <c r="BM3355" i="67"/>
  <c r="AE3355" i="67"/>
  <c r="AA3355" i="67"/>
  <c r="W3355" i="67"/>
  <c r="BM3354" i="67"/>
  <c r="AE3354" i="67"/>
  <c r="AA3354" i="67"/>
  <c r="W3354" i="67"/>
  <c r="BM3353" i="67"/>
  <c r="AE3353" i="67"/>
  <c r="AA3353" i="67"/>
  <c r="W3353" i="67"/>
  <c r="BM3352" i="67"/>
  <c r="AE3352" i="67"/>
  <c r="AA3352" i="67"/>
  <c r="W3352" i="67"/>
  <c r="BM3351" i="67"/>
  <c r="AE3351" i="67"/>
  <c r="AA3351" i="67"/>
  <c r="W3351" i="67"/>
  <c r="BM3350" i="67"/>
  <c r="AE3350" i="67"/>
  <c r="AA3350" i="67"/>
  <c r="W3350" i="67"/>
  <c r="BM3349" i="67"/>
  <c r="AE3349" i="67"/>
  <c r="AA3349" i="67"/>
  <c r="W3349" i="67"/>
  <c r="BM3348" i="67"/>
  <c r="AE3348" i="67"/>
  <c r="AA3348" i="67"/>
  <c r="W3348" i="67"/>
  <c r="BM3347" i="67"/>
  <c r="AE3347" i="67"/>
  <c r="AA3347" i="67"/>
  <c r="W3347" i="67"/>
  <c r="BM3346" i="67"/>
  <c r="AE3346" i="67"/>
  <c r="AA3346" i="67"/>
  <c r="W3346" i="67"/>
  <c r="BM3345" i="67"/>
  <c r="AE3345" i="67"/>
  <c r="AA3345" i="67"/>
  <c r="W3345" i="67"/>
  <c r="BM3344" i="67"/>
  <c r="AE3344" i="67"/>
  <c r="AA3344" i="67"/>
  <c r="W3344" i="67"/>
  <c r="BM3343" i="67"/>
  <c r="AE3343" i="67"/>
  <c r="AA3343" i="67"/>
  <c r="W3343" i="67"/>
  <c r="BM3342" i="67"/>
  <c r="AE3342" i="67"/>
  <c r="AA3342" i="67"/>
  <c r="W3342" i="67"/>
  <c r="BM3341" i="67"/>
  <c r="AE3341" i="67"/>
  <c r="AA3341" i="67"/>
  <c r="W3341" i="67"/>
  <c r="BM3340" i="67"/>
  <c r="AE3340" i="67"/>
  <c r="AA3340" i="67"/>
  <c r="W3340" i="67"/>
  <c r="BM3339" i="67"/>
  <c r="AE3339" i="67"/>
  <c r="AA3339" i="67"/>
  <c r="W3339" i="67"/>
  <c r="BM3338" i="67"/>
  <c r="AE3338" i="67"/>
  <c r="AA3338" i="67"/>
  <c r="W3338" i="67"/>
  <c r="BM3337" i="67"/>
  <c r="AE3337" i="67"/>
  <c r="AA3337" i="67"/>
  <c r="W3337" i="67"/>
  <c r="BM3336" i="67"/>
  <c r="AE3336" i="67"/>
  <c r="AA3336" i="67"/>
  <c r="W3336" i="67"/>
  <c r="BM3335" i="67"/>
  <c r="AE3335" i="67"/>
  <c r="AA3335" i="67"/>
  <c r="W3335" i="67"/>
  <c r="BM3334" i="67"/>
  <c r="AE3334" i="67"/>
  <c r="AA3334" i="67"/>
  <c r="W3334" i="67"/>
  <c r="BM3333" i="67"/>
  <c r="AE3333" i="67"/>
  <c r="AA3333" i="67"/>
  <c r="W3333" i="67"/>
  <c r="BM3332" i="67"/>
  <c r="AE3332" i="67"/>
  <c r="AA3332" i="67"/>
  <c r="W3332" i="67"/>
  <c r="BM3331" i="67"/>
  <c r="AE3331" i="67"/>
  <c r="AA3331" i="67"/>
  <c r="W3331" i="67"/>
  <c r="BM3330" i="67"/>
  <c r="AE3330" i="67"/>
  <c r="AA3330" i="67"/>
  <c r="W3330" i="67"/>
  <c r="BM3329" i="67"/>
  <c r="AE3329" i="67"/>
  <c r="AA3329" i="67"/>
  <c r="W3329" i="67"/>
  <c r="BM3328" i="67"/>
  <c r="AE3328" i="67"/>
  <c r="AA3328" i="67"/>
  <c r="W3328" i="67"/>
  <c r="BM3327" i="67"/>
  <c r="AE3327" i="67"/>
  <c r="AA3327" i="67"/>
  <c r="W3327" i="67"/>
  <c r="BM3326" i="67"/>
  <c r="AE3326" i="67"/>
  <c r="AA3326" i="67"/>
  <c r="W3326" i="67"/>
  <c r="BM3325" i="67"/>
  <c r="AE3325" i="67"/>
  <c r="AA3325" i="67"/>
  <c r="W3325" i="67"/>
  <c r="BM3324" i="67"/>
  <c r="AE3324" i="67"/>
  <c r="AA3324" i="67"/>
  <c r="W3324" i="67"/>
  <c r="BM3323" i="67"/>
  <c r="AE3323" i="67"/>
  <c r="AA3323" i="67"/>
  <c r="W3323" i="67"/>
  <c r="BM3322" i="67"/>
  <c r="AE3322" i="67"/>
  <c r="AA3322" i="67"/>
  <c r="W3322" i="67"/>
  <c r="BM3321" i="67"/>
  <c r="AE3321" i="67"/>
  <c r="AA3321" i="67"/>
  <c r="W3321" i="67"/>
  <c r="BM3320" i="67"/>
  <c r="AE3320" i="67"/>
  <c r="AA3320" i="67"/>
  <c r="W3320" i="67"/>
  <c r="BM3319" i="67"/>
  <c r="AE3319" i="67"/>
  <c r="AA3319" i="67"/>
  <c r="W3319" i="67"/>
  <c r="BM3318" i="67"/>
  <c r="AE3318" i="67"/>
  <c r="AA3318" i="67"/>
  <c r="W3318" i="67"/>
  <c r="BM3317" i="67"/>
  <c r="AE3317" i="67"/>
  <c r="AA3317" i="67"/>
  <c r="W3317" i="67"/>
  <c r="BM3316" i="67"/>
  <c r="AE3316" i="67"/>
  <c r="AA3316" i="67"/>
  <c r="W3316" i="67"/>
  <c r="BM3315" i="67"/>
  <c r="AE3315" i="67"/>
  <c r="AA3315" i="67"/>
  <c r="W3315" i="67"/>
  <c r="BM3314" i="67"/>
  <c r="AE3314" i="67"/>
  <c r="AA3314" i="67"/>
  <c r="W3314" i="67"/>
  <c r="BM3313" i="67"/>
  <c r="AE3313" i="67"/>
  <c r="AA3313" i="67"/>
  <c r="W3313" i="67"/>
  <c r="BM3312" i="67"/>
  <c r="AE3312" i="67"/>
  <c r="AA3312" i="67"/>
  <c r="W3312" i="67"/>
  <c r="BM3311" i="67"/>
  <c r="AE3311" i="67"/>
  <c r="AA3311" i="67"/>
  <c r="W3311" i="67"/>
  <c r="BM3310" i="67"/>
  <c r="AE3310" i="67"/>
  <c r="AA3310" i="67"/>
  <c r="W3310" i="67"/>
  <c r="BM3309" i="67"/>
  <c r="AE3309" i="67"/>
  <c r="AA3309" i="67"/>
  <c r="W3309" i="67"/>
  <c r="BM3308" i="67"/>
  <c r="AE3308" i="67"/>
  <c r="AA3308" i="67"/>
  <c r="W3308" i="67"/>
  <c r="BM3307" i="67"/>
  <c r="AE3307" i="67"/>
  <c r="AA3307" i="67"/>
  <c r="W3307" i="67"/>
  <c r="BM3306" i="67"/>
  <c r="AE3306" i="67"/>
  <c r="AA3306" i="67"/>
  <c r="W3306" i="67"/>
  <c r="BM3305" i="67"/>
  <c r="AE3305" i="67"/>
  <c r="AA3305" i="67"/>
  <c r="W3305" i="67"/>
  <c r="BM3304" i="67"/>
  <c r="AE3304" i="67"/>
  <c r="AA3304" i="67"/>
  <c r="W3304" i="67"/>
  <c r="BM3303" i="67"/>
  <c r="AE3303" i="67"/>
  <c r="AA3303" i="67"/>
  <c r="W3303" i="67"/>
  <c r="BM3302" i="67"/>
  <c r="AE3302" i="67"/>
  <c r="AA3302" i="67"/>
  <c r="W3302" i="67"/>
  <c r="BM3301" i="67"/>
  <c r="AE3301" i="67"/>
  <c r="AA3301" i="67"/>
  <c r="W3301" i="67"/>
  <c r="BM3300" i="67"/>
  <c r="AE3300" i="67"/>
  <c r="AA3300" i="67"/>
  <c r="W3300" i="67"/>
  <c r="BM3299" i="67"/>
  <c r="AE3299" i="67"/>
  <c r="AA3299" i="67"/>
  <c r="W3299" i="67"/>
  <c r="BM3298" i="67"/>
  <c r="AE3298" i="67"/>
  <c r="AA3298" i="67"/>
  <c r="W3298" i="67"/>
  <c r="BM3297" i="67"/>
  <c r="AE3297" i="67"/>
  <c r="AA3297" i="67"/>
  <c r="W3297" i="67"/>
  <c r="BM3296" i="67"/>
  <c r="AE3296" i="67"/>
  <c r="AA3296" i="67"/>
  <c r="W3296" i="67"/>
  <c r="BM3295" i="67"/>
  <c r="AE3295" i="67"/>
  <c r="AA3295" i="67"/>
  <c r="W3295" i="67"/>
  <c r="BM3294" i="67"/>
  <c r="AE3294" i="67"/>
  <c r="AA3294" i="67"/>
  <c r="W3294" i="67"/>
  <c r="BM3293" i="67"/>
  <c r="AE3293" i="67"/>
  <c r="AA3293" i="67"/>
  <c r="W3293" i="67"/>
  <c r="BM3292" i="67"/>
  <c r="AE3292" i="67"/>
  <c r="AA3292" i="67"/>
  <c r="W3292" i="67"/>
  <c r="BM3291" i="67"/>
  <c r="AE3291" i="67"/>
  <c r="AA3291" i="67"/>
  <c r="W3291" i="67"/>
  <c r="BM3290" i="67"/>
  <c r="AE3290" i="67"/>
  <c r="AA3290" i="67"/>
  <c r="W3290" i="67"/>
  <c r="BM3289" i="67"/>
  <c r="AE3289" i="67"/>
  <c r="AA3289" i="67"/>
  <c r="W3289" i="67"/>
  <c r="BM3288" i="67"/>
  <c r="AE3288" i="67"/>
  <c r="AA3288" i="67"/>
  <c r="W3288" i="67"/>
  <c r="BM3287" i="67"/>
  <c r="AE3287" i="67"/>
  <c r="AA3287" i="67"/>
  <c r="W3287" i="67"/>
  <c r="BM3286" i="67"/>
  <c r="AE3286" i="67"/>
  <c r="AA3286" i="67"/>
  <c r="W3286" i="67"/>
  <c r="BM3285" i="67"/>
  <c r="AE3285" i="67"/>
  <c r="AA3285" i="67"/>
  <c r="W3285" i="67"/>
  <c r="BM3284" i="67"/>
  <c r="AE3284" i="67"/>
  <c r="AA3284" i="67"/>
  <c r="W3284" i="67"/>
  <c r="BM3283" i="67"/>
  <c r="AE3283" i="67"/>
  <c r="AA3283" i="67"/>
  <c r="W3283" i="67"/>
  <c r="BM3282" i="67"/>
  <c r="AE3282" i="67"/>
  <c r="AA3282" i="67"/>
  <c r="W3282" i="67"/>
  <c r="BM3281" i="67"/>
  <c r="AE3281" i="67"/>
  <c r="AA3281" i="67"/>
  <c r="W3281" i="67"/>
  <c r="BM3280" i="67"/>
  <c r="AE3280" i="67"/>
  <c r="AA3280" i="67"/>
  <c r="W3280" i="67"/>
  <c r="BM3279" i="67"/>
  <c r="AE3279" i="67"/>
  <c r="AA3279" i="67"/>
  <c r="W3279" i="67"/>
  <c r="BM3278" i="67"/>
  <c r="AE3278" i="67"/>
  <c r="AA3278" i="67"/>
  <c r="W3278" i="67"/>
  <c r="BM3277" i="67"/>
  <c r="AE3277" i="67"/>
  <c r="AA3277" i="67"/>
  <c r="W3277" i="67"/>
  <c r="BM3276" i="67"/>
  <c r="AE3276" i="67"/>
  <c r="AA3276" i="67"/>
  <c r="W3276" i="67"/>
  <c r="BM3275" i="67"/>
  <c r="AE3275" i="67"/>
  <c r="AA3275" i="67"/>
  <c r="W3275" i="67"/>
  <c r="BM3274" i="67"/>
  <c r="AE3274" i="67"/>
  <c r="AA3274" i="67"/>
  <c r="W3274" i="67"/>
  <c r="BM3273" i="67"/>
  <c r="AE3273" i="67"/>
  <c r="AA3273" i="67"/>
  <c r="W3273" i="67"/>
  <c r="BM3272" i="67"/>
  <c r="AE3272" i="67"/>
  <c r="AA3272" i="67"/>
  <c r="W3272" i="67"/>
  <c r="BM3271" i="67"/>
  <c r="AE3271" i="67"/>
  <c r="AA3271" i="67"/>
  <c r="W3271" i="67"/>
  <c r="BM3270" i="67"/>
  <c r="AE3270" i="67"/>
  <c r="AA3270" i="67"/>
  <c r="W3270" i="67"/>
  <c r="BM3269" i="67"/>
  <c r="AE3269" i="67"/>
  <c r="AA3269" i="67"/>
  <c r="W3269" i="67"/>
  <c r="BM3268" i="67"/>
  <c r="AE3268" i="67"/>
  <c r="AA3268" i="67"/>
  <c r="W3268" i="67"/>
  <c r="BM3267" i="67"/>
  <c r="AE3267" i="67"/>
  <c r="AA3267" i="67"/>
  <c r="W3267" i="67"/>
  <c r="BM3266" i="67"/>
  <c r="AE3266" i="67"/>
  <c r="AA3266" i="67"/>
  <c r="W3266" i="67"/>
  <c r="BM3265" i="67"/>
  <c r="AE3265" i="67"/>
  <c r="AA3265" i="67"/>
  <c r="W3265" i="67"/>
  <c r="BM3264" i="67"/>
  <c r="AE3264" i="67"/>
  <c r="AA3264" i="67"/>
  <c r="W3264" i="67"/>
  <c r="BM3263" i="67"/>
  <c r="AE3263" i="67"/>
  <c r="AA3263" i="67"/>
  <c r="W3263" i="67"/>
  <c r="BM3262" i="67"/>
  <c r="AE3262" i="67"/>
  <c r="AA3262" i="67"/>
  <c r="W3262" i="67"/>
  <c r="BM3261" i="67"/>
  <c r="AE3261" i="67"/>
  <c r="AA3261" i="67"/>
  <c r="W3261" i="67"/>
  <c r="BM3260" i="67"/>
  <c r="AE3260" i="67"/>
  <c r="AA3260" i="67"/>
  <c r="W3260" i="67"/>
  <c r="BM3259" i="67"/>
  <c r="AE3259" i="67"/>
  <c r="AA3259" i="67"/>
  <c r="W3259" i="67"/>
  <c r="BM3258" i="67"/>
  <c r="AE3258" i="67"/>
  <c r="AA3258" i="67"/>
  <c r="W3258" i="67"/>
  <c r="BM3257" i="67"/>
  <c r="AE3257" i="67"/>
  <c r="AA3257" i="67"/>
  <c r="W3257" i="67"/>
  <c r="BM3256" i="67"/>
  <c r="AE3256" i="67"/>
  <c r="AA3256" i="67"/>
  <c r="W3256" i="67"/>
  <c r="BM3255" i="67"/>
  <c r="AE3255" i="67"/>
  <c r="AA3255" i="67"/>
  <c r="W3255" i="67"/>
  <c r="BM3254" i="67"/>
  <c r="AE3254" i="67"/>
  <c r="AA3254" i="67"/>
  <c r="W3254" i="67"/>
  <c r="BM3253" i="67"/>
  <c r="AE3253" i="67"/>
  <c r="AA3253" i="67"/>
  <c r="W3253" i="67"/>
  <c r="BM3252" i="67"/>
  <c r="AE3252" i="67"/>
  <c r="AA3252" i="67"/>
  <c r="W3252" i="67"/>
  <c r="BM3251" i="67"/>
  <c r="AE3251" i="67"/>
  <c r="AA3251" i="67"/>
  <c r="W3251" i="67"/>
  <c r="BM3250" i="67"/>
  <c r="AE3250" i="67"/>
  <c r="AA3250" i="67"/>
  <c r="W3250" i="67"/>
  <c r="BM3249" i="67"/>
  <c r="AE3249" i="67"/>
  <c r="AA3249" i="67"/>
  <c r="W3249" i="67"/>
  <c r="BM3248" i="67"/>
  <c r="AE3248" i="67"/>
  <c r="AA3248" i="67"/>
  <c r="W3248" i="67"/>
  <c r="BM3247" i="67"/>
  <c r="AE3247" i="67"/>
  <c r="AA3247" i="67"/>
  <c r="W3247" i="67"/>
  <c r="BM3246" i="67"/>
  <c r="AE3246" i="67"/>
  <c r="AA3246" i="67"/>
  <c r="W3246" i="67"/>
  <c r="BM3245" i="67"/>
  <c r="AE3245" i="67"/>
  <c r="AA3245" i="67"/>
  <c r="W3245" i="67"/>
  <c r="BM3244" i="67"/>
  <c r="AE3244" i="67"/>
  <c r="AA3244" i="67"/>
  <c r="W3244" i="67"/>
  <c r="BM3243" i="67"/>
  <c r="AE3243" i="67"/>
  <c r="AA3243" i="67"/>
  <c r="W3243" i="67"/>
  <c r="BM3242" i="67"/>
  <c r="AE3242" i="67"/>
  <c r="AA3242" i="67"/>
  <c r="W3242" i="67"/>
  <c r="BM3241" i="67"/>
  <c r="AE3241" i="67"/>
  <c r="AA3241" i="67"/>
  <c r="W3241" i="67"/>
  <c r="BM3240" i="67"/>
  <c r="AE3240" i="67"/>
  <c r="AA3240" i="67"/>
  <c r="W3240" i="67"/>
  <c r="BM3239" i="67"/>
  <c r="AE3239" i="67"/>
  <c r="AA3239" i="67"/>
  <c r="W3239" i="67"/>
  <c r="BM3238" i="67"/>
  <c r="AE3238" i="67"/>
  <c r="AA3238" i="67"/>
  <c r="W3238" i="67"/>
  <c r="BM3237" i="67"/>
  <c r="AE3237" i="67"/>
  <c r="AA3237" i="67"/>
  <c r="W3237" i="67"/>
  <c r="BM3236" i="67"/>
  <c r="AE3236" i="67"/>
  <c r="AA3236" i="67"/>
  <c r="W3236" i="67"/>
  <c r="BM3235" i="67"/>
  <c r="AE3235" i="67"/>
  <c r="AA3235" i="67"/>
  <c r="W3235" i="67"/>
  <c r="BM3234" i="67"/>
  <c r="AE3234" i="67"/>
  <c r="AA3234" i="67"/>
  <c r="W3234" i="67"/>
  <c r="BM3233" i="67"/>
  <c r="AE3233" i="67"/>
  <c r="AA3233" i="67"/>
  <c r="W3233" i="67"/>
  <c r="BM3232" i="67"/>
  <c r="AE3232" i="67"/>
  <c r="AA3232" i="67"/>
  <c r="W3232" i="67"/>
  <c r="BM3231" i="67"/>
  <c r="AE3231" i="67"/>
  <c r="AA3231" i="67"/>
  <c r="W3231" i="67"/>
  <c r="BM3230" i="67"/>
  <c r="AE3230" i="67"/>
  <c r="AA3230" i="67"/>
  <c r="W3230" i="67"/>
  <c r="BM3229" i="67"/>
  <c r="AE3229" i="67"/>
  <c r="AA3229" i="67"/>
  <c r="W3229" i="67"/>
  <c r="BM3228" i="67"/>
  <c r="AE3228" i="67"/>
  <c r="AA3228" i="67"/>
  <c r="W3228" i="67"/>
  <c r="BM3227" i="67"/>
  <c r="AE3227" i="67"/>
  <c r="AA3227" i="67"/>
  <c r="W3227" i="67"/>
  <c r="BM3226" i="67"/>
  <c r="AE3226" i="67"/>
  <c r="AA3226" i="67"/>
  <c r="W3226" i="67"/>
  <c r="BM3225" i="67"/>
  <c r="AE3225" i="67"/>
  <c r="AA3225" i="67"/>
  <c r="W3225" i="67"/>
  <c r="BM3224" i="67"/>
  <c r="AE3224" i="67"/>
  <c r="AA3224" i="67"/>
  <c r="W3224" i="67"/>
  <c r="BM3223" i="67"/>
  <c r="AE3223" i="67"/>
  <c r="AA3223" i="67"/>
  <c r="W3223" i="67"/>
  <c r="BM3222" i="67"/>
  <c r="AE3222" i="67"/>
  <c r="AA3222" i="67"/>
  <c r="W3222" i="67"/>
  <c r="BM3221" i="67"/>
  <c r="AE3221" i="67"/>
  <c r="AA3221" i="67"/>
  <c r="W3221" i="67"/>
  <c r="BM3220" i="67"/>
  <c r="AE3220" i="67"/>
  <c r="AA3220" i="67"/>
  <c r="W3220" i="67"/>
  <c r="BM3219" i="67"/>
  <c r="AE3219" i="67"/>
  <c r="AA3219" i="67"/>
  <c r="W3219" i="67"/>
  <c r="BM3218" i="67"/>
  <c r="AE3218" i="67"/>
  <c r="AA3218" i="67"/>
  <c r="W3218" i="67"/>
  <c r="BM3217" i="67"/>
  <c r="AE3217" i="67"/>
  <c r="AA3217" i="67"/>
  <c r="W3217" i="67"/>
  <c r="BM3216" i="67"/>
  <c r="AE3216" i="67"/>
  <c r="AA3216" i="67"/>
  <c r="W3216" i="67"/>
  <c r="BM3215" i="67"/>
  <c r="AE3215" i="67"/>
  <c r="AA3215" i="67"/>
  <c r="W3215" i="67"/>
  <c r="BM3214" i="67"/>
  <c r="AE3214" i="67"/>
  <c r="AA3214" i="67"/>
  <c r="W3214" i="67"/>
  <c r="BM3213" i="67"/>
  <c r="AE3213" i="67"/>
  <c r="AA3213" i="67"/>
  <c r="W3213" i="67"/>
  <c r="BM3212" i="67"/>
  <c r="AE3212" i="67"/>
  <c r="AA3212" i="67"/>
  <c r="W3212" i="67"/>
  <c r="BM3211" i="67"/>
  <c r="AE3211" i="67"/>
  <c r="AA3211" i="67"/>
  <c r="W3211" i="67"/>
  <c r="BM3210" i="67"/>
  <c r="AE3210" i="67"/>
  <c r="AA3210" i="67"/>
  <c r="W3210" i="67"/>
  <c r="BM3209" i="67"/>
  <c r="AE3209" i="67"/>
  <c r="AA3209" i="67"/>
  <c r="W3209" i="67"/>
  <c r="BM3208" i="67"/>
  <c r="AE3208" i="67"/>
  <c r="AA3208" i="67"/>
  <c r="W3208" i="67"/>
  <c r="BM3207" i="67"/>
  <c r="AE3207" i="67"/>
  <c r="AA3207" i="67"/>
  <c r="W3207" i="67"/>
  <c r="BM3206" i="67"/>
  <c r="AE3206" i="67"/>
  <c r="AA3206" i="67"/>
  <c r="W3206" i="67"/>
  <c r="BM3205" i="67"/>
  <c r="AE3205" i="67"/>
  <c r="AA3205" i="67"/>
  <c r="W3205" i="67"/>
  <c r="BM3204" i="67"/>
  <c r="AE3204" i="67"/>
  <c r="AA3204" i="67"/>
  <c r="W3204" i="67"/>
  <c r="BM3203" i="67"/>
  <c r="AE3203" i="67"/>
  <c r="AA3203" i="67"/>
  <c r="W3203" i="67"/>
  <c r="BM3202" i="67"/>
  <c r="AE3202" i="67"/>
  <c r="AA3202" i="67"/>
  <c r="W3202" i="67"/>
  <c r="BM3201" i="67"/>
  <c r="AE3201" i="67"/>
  <c r="AA3201" i="67"/>
  <c r="W3201" i="67"/>
  <c r="BM3200" i="67"/>
  <c r="AE3200" i="67"/>
  <c r="AA3200" i="67"/>
  <c r="W3200" i="67"/>
  <c r="BM3199" i="67"/>
  <c r="AE3199" i="67"/>
  <c r="AA3199" i="67"/>
  <c r="W3199" i="67"/>
  <c r="BM3198" i="67"/>
  <c r="AE3198" i="67"/>
  <c r="AA3198" i="67"/>
  <c r="W3198" i="67"/>
  <c r="BM3197" i="67"/>
  <c r="AE3197" i="67"/>
  <c r="AA3197" i="67"/>
  <c r="W3197" i="67"/>
  <c r="BM3196" i="67"/>
  <c r="AE3196" i="67"/>
  <c r="AA3196" i="67"/>
  <c r="W3196" i="67"/>
  <c r="BM3195" i="67"/>
  <c r="AE3195" i="67"/>
  <c r="AA3195" i="67"/>
  <c r="W3195" i="67"/>
  <c r="BM3194" i="67"/>
  <c r="AE3194" i="67"/>
  <c r="AA3194" i="67"/>
  <c r="W3194" i="67"/>
  <c r="BM3193" i="67"/>
  <c r="AE3193" i="67"/>
  <c r="AA3193" i="67"/>
  <c r="W3193" i="67"/>
  <c r="BM3192" i="67"/>
  <c r="AE3192" i="67"/>
  <c r="AA3192" i="67"/>
  <c r="W3192" i="67"/>
  <c r="BM3191" i="67"/>
  <c r="AE3191" i="67"/>
  <c r="AA3191" i="67"/>
  <c r="W3191" i="67"/>
  <c r="BM3190" i="67"/>
  <c r="AE3190" i="67"/>
  <c r="AA3190" i="67"/>
  <c r="W3190" i="67"/>
  <c r="BM3189" i="67"/>
  <c r="AE3189" i="67"/>
  <c r="AA3189" i="67"/>
  <c r="W3189" i="67"/>
  <c r="BM3188" i="67"/>
  <c r="AE3188" i="67"/>
  <c r="AA3188" i="67"/>
  <c r="W3188" i="67"/>
  <c r="BM3187" i="67"/>
  <c r="AE3187" i="67"/>
  <c r="AA3187" i="67"/>
  <c r="W3187" i="67"/>
  <c r="BM3186" i="67"/>
  <c r="AE3186" i="67"/>
  <c r="AA3186" i="67"/>
  <c r="W3186" i="67"/>
  <c r="BM3185" i="67"/>
  <c r="AE3185" i="67"/>
  <c r="AA3185" i="67"/>
  <c r="W3185" i="67"/>
  <c r="BM3184" i="67"/>
  <c r="AE3184" i="67"/>
  <c r="AA3184" i="67"/>
  <c r="W3184" i="67"/>
  <c r="BM3183" i="67"/>
  <c r="AE3183" i="67"/>
  <c r="AA3183" i="67"/>
  <c r="W3183" i="67"/>
  <c r="BM3182" i="67"/>
  <c r="AE3182" i="67"/>
  <c r="AA3182" i="67"/>
  <c r="W3182" i="67"/>
  <c r="BM3181" i="67"/>
  <c r="AE3181" i="67"/>
  <c r="AA3181" i="67"/>
  <c r="W3181" i="67"/>
  <c r="BM3180" i="67"/>
  <c r="AE3180" i="67"/>
  <c r="AA3180" i="67"/>
  <c r="W3180" i="67"/>
  <c r="BM3179" i="67"/>
  <c r="AE3179" i="67"/>
  <c r="AA3179" i="67"/>
  <c r="W3179" i="67"/>
  <c r="BM3178" i="67"/>
  <c r="AE3178" i="67"/>
  <c r="AA3178" i="67"/>
  <c r="W3178" i="67"/>
  <c r="BM3177" i="67"/>
  <c r="AE3177" i="67"/>
  <c r="AA3177" i="67"/>
  <c r="W3177" i="67"/>
  <c r="BM3176" i="67"/>
  <c r="AE3176" i="67"/>
  <c r="AA3176" i="67"/>
  <c r="W3176" i="67"/>
  <c r="BM3175" i="67"/>
  <c r="AE3175" i="67"/>
  <c r="AA3175" i="67"/>
  <c r="W3175" i="67"/>
  <c r="BM3174" i="67"/>
  <c r="AE3174" i="67"/>
  <c r="AA3174" i="67"/>
  <c r="W3174" i="67"/>
  <c r="BM3173" i="67"/>
  <c r="AE3173" i="67"/>
  <c r="AA3173" i="67"/>
  <c r="W3173" i="67"/>
  <c r="BM3172" i="67"/>
  <c r="AE3172" i="67"/>
  <c r="AA3172" i="67"/>
  <c r="W3172" i="67"/>
  <c r="BM3171" i="67"/>
  <c r="AE3171" i="67"/>
  <c r="AA3171" i="67"/>
  <c r="W3171" i="67"/>
  <c r="BM3170" i="67"/>
  <c r="AE3170" i="67"/>
  <c r="AA3170" i="67"/>
  <c r="W3170" i="67"/>
  <c r="BM3169" i="67"/>
  <c r="AE3169" i="67"/>
  <c r="AA3169" i="67"/>
  <c r="W3169" i="67"/>
  <c r="BM3168" i="67"/>
  <c r="AE3168" i="67"/>
  <c r="AA3168" i="67"/>
  <c r="W3168" i="67"/>
  <c r="BM3167" i="67"/>
  <c r="AE3167" i="67"/>
  <c r="AA3167" i="67"/>
  <c r="W3167" i="67"/>
  <c r="BM3166" i="67"/>
  <c r="AE3166" i="67"/>
  <c r="AA3166" i="67"/>
  <c r="W3166" i="67"/>
  <c r="BM3165" i="67"/>
  <c r="AE3165" i="67"/>
  <c r="AA3165" i="67"/>
  <c r="W3165" i="67"/>
  <c r="BM3164" i="67"/>
  <c r="AE3164" i="67"/>
  <c r="AA3164" i="67"/>
  <c r="W3164" i="67"/>
  <c r="BM3163" i="67"/>
  <c r="AE3163" i="67"/>
  <c r="AA3163" i="67"/>
  <c r="W3163" i="67"/>
  <c r="BM3162" i="67"/>
  <c r="AE3162" i="67"/>
  <c r="AA3162" i="67"/>
  <c r="W3162" i="67"/>
  <c r="BM3161" i="67"/>
  <c r="AE3161" i="67"/>
  <c r="AA3161" i="67"/>
  <c r="W3161" i="67"/>
  <c r="BM3160" i="67"/>
  <c r="AE3160" i="67"/>
  <c r="AA3160" i="67"/>
  <c r="W3160" i="67"/>
  <c r="BM3159" i="67"/>
  <c r="AE3159" i="67"/>
  <c r="AA3159" i="67"/>
  <c r="W3159" i="67"/>
  <c r="BM3158" i="67"/>
  <c r="AE3158" i="67"/>
  <c r="AA3158" i="67"/>
  <c r="W3158" i="67"/>
  <c r="BM3157" i="67"/>
  <c r="AE3157" i="67"/>
  <c r="AA3157" i="67"/>
  <c r="W3157" i="67"/>
  <c r="BM3156" i="67"/>
  <c r="AE3156" i="67"/>
  <c r="AA3156" i="67"/>
  <c r="W3156" i="67"/>
  <c r="BM3155" i="67"/>
  <c r="AE3155" i="67"/>
  <c r="AA3155" i="67"/>
  <c r="W3155" i="67"/>
  <c r="BM3154" i="67"/>
  <c r="AE3154" i="67"/>
  <c r="AA3154" i="67"/>
  <c r="W3154" i="67"/>
  <c r="BM3153" i="67"/>
  <c r="AE3153" i="67"/>
  <c r="AA3153" i="67"/>
  <c r="W3153" i="67"/>
  <c r="BM3152" i="67"/>
  <c r="AE3152" i="67"/>
  <c r="AA3152" i="67"/>
  <c r="W3152" i="67"/>
  <c r="BM3151" i="67"/>
  <c r="AE3151" i="67"/>
  <c r="AA3151" i="67"/>
  <c r="W3151" i="67"/>
  <c r="BM3150" i="67"/>
  <c r="AE3150" i="67"/>
  <c r="AA3150" i="67"/>
  <c r="W3150" i="67"/>
  <c r="BM3149" i="67"/>
  <c r="AE3149" i="67"/>
  <c r="AA3149" i="67"/>
  <c r="W3149" i="67"/>
  <c r="BM3148" i="67"/>
  <c r="AE3148" i="67"/>
  <c r="AA3148" i="67"/>
  <c r="W3148" i="67"/>
  <c r="BM3147" i="67"/>
  <c r="AE3147" i="67"/>
  <c r="AA3147" i="67"/>
  <c r="W3147" i="67"/>
  <c r="BM3146" i="67"/>
  <c r="AE3146" i="67"/>
  <c r="AA3146" i="67"/>
  <c r="W3146" i="67"/>
  <c r="BM3145" i="67"/>
  <c r="AE3145" i="67"/>
  <c r="AA3145" i="67"/>
  <c r="W3145" i="67"/>
  <c r="BM3144" i="67"/>
  <c r="AE3144" i="67"/>
  <c r="AA3144" i="67"/>
  <c r="W3144" i="67"/>
  <c r="BM3143" i="67"/>
  <c r="AE3143" i="67"/>
  <c r="AA3143" i="67"/>
  <c r="W3143" i="67"/>
  <c r="BM3142" i="67"/>
  <c r="AE3142" i="67"/>
  <c r="AA3142" i="67"/>
  <c r="W3142" i="67"/>
  <c r="BM3141" i="67"/>
  <c r="AE3141" i="67"/>
  <c r="AA3141" i="67"/>
  <c r="W3141" i="67"/>
  <c r="BM3140" i="67"/>
  <c r="AE3140" i="67"/>
  <c r="AA3140" i="67"/>
  <c r="W3140" i="67"/>
  <c r="BM3139" i="67"/>
  <c r="AE3139" i="67"/>
  <c r="AA3139" i="67"/>
  <c r="W3139" i="67"/>
  <c r="BM3138" i="67"/>
  <c r="AE3138" i="67"/>
  <c r="AA3138" i="67"/>
  <c r="W3138" i="67"/>
  <c r="BM3137" i="67"/>
  <c r="AE3137" i="67"/>
  <c r="AA3137" i="67"/>
  <c r="W3137" i="67"/>
  <c r="BM3136" i="67"/>
  <c r="AE3136" i="67"/>
  <c r="AA3136" i="67"/>
  <c r="W3136" i="67"/>
  <c r="BM3135" i="67"/>
  <c r="AE3135" i="67"/>
  <c r="AA3135" i="67"/>
  <c r="W3135" i="67"/>
  <c r="BM3134" i="67"/>
  <c r="AE3134" i="67"/>
  <c r="AA3134" i="67"/>
  <c r="W3134" i="67"/>
  <c r="BM3133" i="67"/>
  <c r="AE3133" i="67"/>
  <c r="AA3133" i="67"/>
  <c r="W3133" i="67"/>
  <c r="BM3132" i="67"/>
  <c r="AE3132" i="67"/>
  <c r="AA3132" i="67"/>
  <c r="W3132" i="67"/>
  <c r="BM3131" i="67"/>
  <c r="AE3131" i="67"/>
  <c r="AA3131" i="67"/>
  <c r="W3131" i="67"/>
  <c r="BM3130" i="67"/>
  <c r="AE3130" i="67"/>
  <c r="AA3130" i="67"/>
  <c r="W3130" i="67"/>
  <c r="BM3129" i="67"/>
  <c r="AE3129" i="67"/>
  <c r="AA3129" i="67"/>
  <c r="W3129" i="67"/>
  <c r="BM3128" i="67"/>
  <c r="AE3128" i="67"/>
  <c r="AA3128" i="67"/>
  <c r="W3128" i="67"/>
  <c r="BM3127" i="67"/>
  <c r="AE3127" i="67"/>
  <c r="AA3127" i="67"/>
  <c r="W3127" i="67"/>
  <c r="BM3126" i="67"/>
  <c r="AE3126" i="67"/>
  <c r="AA3126" i="67"/>
  <c r="W3126" i="67"/>
  <c r="BM3125" i="67"/>
  <c r="AE3125" i="67"/>
  <c r="AA3125" i="67"/>
  <c r="W3125" i="67"/>
  <c r="BM3124" i="67"/>
  <c r="AE3124" i="67"/>
  <c r="AA3124" i="67"/>
  <c r="W3124" i="67"/>
  <c r="BM3123" i="67"/>
  <c r="AE3123" i="67"/>
  <c r="AA3123" i="67"/>
  <c r="W3123" i="67"/>
  <c r="BM3122" i="67"/>
  <c r="AE3122" i="67"/>
  <c r="AA3122" i="67"/>
  <c r="W3122" i="67"/>
  <c r="BM3121" i="67"/>
  <c r="AE3121" i="67"/>
  <c r="AA3121" i="67"/>
  <c r="W3121" i="67"/>
  <c r="BM3120" i="67"/>
  <c r="AE3120" i="67"/>
  <c r="AA3120" i="67"/>
  <c r="W3120" i="67"/>
  <c r="BM3119" i="67"/>
  <c r="AE3119" i="67"/>
  <c r="AA3119" i="67"/>
  <c r="W3119" i="67"/>
  <c r="BM3118" i="67"/>
  <c r="AE3118" i="67"/>
  <c r="AA3118" i="67"/>
  <c r="W3118" i="67"/>
  <c r="BM3117" i="67"/>
  <c r="AE3117" i="67"/>
  <c r="AA3117" i="67"/>
  <c r="W3117" i="67"/>
  <c r="BM3116" i="67"/>
  <c r="AE3116" i="67"/>
  <c r="AA3116" i="67"/>
  <c r="W3116" i="67"/>
  <c r="BM3115" i="67"/>
  <c r="AE3115" i="67"/>
  <c r="AA3115" i="67"/>
  <c r="W3115" i="67"/>
  <c r="BM3114" i="67"/>
  <c r="AE3114" i="67"/>
  <c r="AA3114" i="67"/>
  <c r="W3114" i="67"/>
  <c r="BM3113" i="67"/>
  <c r="AE3113" i="67"/>
  <c r="AA3113" i="67"/>
  <c r="W3113" i="67"/>
  <c r="BM3112" i="67"/>
  <c r="AE3112" i="67"/>
  <c r="AA3112" i="67"/>
  <c r="W3112" i="67"/>
  <c r="BM3111" i="67"/>
  <c r="AE3111" i="67"/>
  <c r="AA3111" i="67"/>
  <c r="W3111" i="67"/>
  <c r="BM3110" i="67"/>
  <c r="AE3110" i="67"/>
  <c r="AA3110" i="67"/>
  <c r="W3110" i="67"/>
  <c r="BM3109" i="67"/>
  <c r="AE3109" i="67"/>
  <c r="AA3109" i="67"/>
  <c r="W3109" i="67"/>
  <c r="BM3108" i="67"/>
  <c r="AE3108" i="67"/>
  <c r="AA3108" i="67"/>
  <c r="W3108" i="67"/>
  <c r="BM3107" i="67"/>
  <c r="AE3107" i="67"/>
  <c r="AA3107" i="67"/>
  <c r="W3107" i="67"/>
  <c r="BM3106" i="67"/>
  <c r="AE3106" i="67"/>
  <c r="AA3106" i="67"/>
  <c r="W3106" i="67"/>
  <c r="BM3105" i="67"/>
  <c r="AE3105" i="67"/>
  <c r="AA3105" i="67"/>
  <c r="W3105" i="67"/>
  <c r="BM3104" i="67"/>
  <c r="AE3104" i="67"/>
  <c r="AA3104" i="67"/>
  <c r="W3104" i="67"/>
  <c r="BM3103" i="67"/>
  <c r="AE3103" i="67"/>
  <c r="AA3103" i="67"/>
  <c r="W3103" i="67"/>
  <c r="BM3102" i="67"/>
  <c r="AE3102" i="67"/>
  <c r="AA3102" i="67"/>
  <c r="W3102" i="67"/>
  <c r="BM3101" i="67"/>
  <c r="AE3101" i="67"/>
  <c r="AA3101" i="67"/>
  <c r="W3101" i="67"/>
  <c r="BM3100" i="67"/>
  <c r="AE3100" i="67"/>
  <c r="AA3100" i="67"/>
  <c r="W3100" i="67"/>
  <c r="BM3099" i="67"/>
  <c r="AE3099" i="67"/>
  <c r="AA3099" i="67"/>
  <c r="W3099" i="67"/>
  <c r="BM3098" i="67"/>
  <c r="AE3098" i="67"/>
  <c r="AA3098" i="67"/>
  <c r="W3098" i="67"/>
  <c r="BM3097" i="67"/>
  <c r="AE3097" i="67"/>
  <c r="AA3097" i="67"/>
  <c r="W3097" i="67"/>
  <c r="BM3096" i="67"/>
  <c r="AE3096" i="67"/>
  <c r="AA3096" i="67"/>
  <c r="W3096" i="67"/>
  <c r="BM3095" i="67"/>
  <c r="AE3095" i="67"/>
  <c r="AA3095" i="67"/>
  <c r="W3095" i="67"/>
  <c r="BM3094" i="67"/>
  <c r="AE3094" i="67"/>
  <c r="AA3094" i="67"/>
  <c r="W3094" i="67"/>
  <c r="BM3093" i="67"/>
  <c r="AE3093" i="67"/>
  <c r="AA3093" i="67"/>
  <c r="W3093" i="67"/>
  <c r="BM3092" i="67"/>
  <c r="AE3092" i="67"/>
  <c r="AA3092" i="67"/>
  <c r="W3092" i="67"/>
  <c r="BM3091" i="67"/>
  <c r="AE3091" i="67"/>
  <c r="AA3091" i="67"/>
  <c r="W3091" i="67"/>
  <c r="BM3090" i="67"/>
  <c r="AE3090" i="67"/>
  <c r="AA3090" i="67"/>
  <c r="W3090" i="67"/>
  <c r="BM3089" i="67"/>
  <c r="AE3089" i="67"/>
  <c r="AA3089" i="67"/>
  <c r="W3089" i="67"/>
  <c r="BM3088" i="67"/>
  <c r="AE3088" i="67"/>
  <c r="AA3088" i="67"/>
  <c r="W3088" i="67"/>
  <c r="BM3087" i="67"/>
  <c r="AE3087" i="67"/>
  <c r="AA3087" i="67"/>
  <c r="W3087" i="67"/>
  <c r="BM3086" i="67"/>
  <c r="AE3086" i="67"/>
  <c r="AA3086" i="67"/>
  <c r="W3086" i="67"/>
  <c r="BM3085" i="67"/>
  <c r="AE3085" i="67"/>
  <c r="AA3085" i="67"/>
  <c r="W3085" i="67"/>
  <c r="BM3084" i="67"/>
  <c r="AE3084" i="67"/>
  <c r="AA3084" i="67"/>
  <c r="W3084" i="67"/>
  <c r="BM3083" i="67"/>
  <c r="AE3083" i="67"/>
  <c r="AA3083" i="67"/>
  <c r="W3083" i="67"/>
  <c r="BM3082" i="67"/>
  <c r="AE3082" i="67"/>
  <c r="AA3082" i="67"/>
  <c r="W3082" i="67"/>
  <c r="BM3081" i="67"/>
  <c r="AE3081" i="67"/>
  <c r="AA3081" i="67"/>
  <c r="W3081" i="67"/>
  <c r="BM3080" i="67"/>
  <c r="AE3080" i="67"/>
  <c r="AA3080" i="67"/>
  <c r="W3080" i="67"/>
  <c r="BM3079" i="67"/>
  <c r="AE3079" i="67"/>
  <c r="AA3079" i="67"/>
  <c r="W3079" i="67"/>
  <c r="BM3078" i="67"/>
  <c r="AE3078" i="67"/>
  <c r="AA3078" i="67"/>
  <c r="W3078" i="67"/>
  <c r="BM3077" i="67"/>
  <c r="AE3077" i="67"/>
  <c r="AA3077" i="67"/>
  <c r="W3077" i="67"/>
  <c r="BM3076" i="67"/>
  <c r="AE3076" i="67"/>
  <c r="AA3076" i="67"/>
  <c r="W3076" i="67"/>
  <c r="BM3075" i="67"/>
  <c r="AE3075" i="67"/>
  <c r="AA3075" i="67"/>
  <c r="W3075" i="67"/>
  <c r="BM3074" i="67"/>
  <c r="AE3074" i="67"/>
  <c r="AA3074" i="67"/>
  <c r="W3074" i="67"/>
  <c r="BM3073" i="67"/>
  <c r="AE3073" i="67"/>
  <c r="AA3073" i="67"/>
  <c r="W3073" i="67"/>
  <c r="BM3072" i="67"/>
  <c r="AE3072" i="67"/>
  <c r="AA3072" i="67"/>
  <c r="W3072" i="67"/>
  <c r="BM3071" i="67"/>
  <c r="AE3071" i="67"/>
  <c r="AA3071" i="67"/>
  <c r="W3071" i="67"/>
  <c r="BM3070" i="67"/>
  <c r="AE3070" i="67"/>
  <c r="AA3070" i="67"/>
  <c r="W3070" i="67"/>
  <c r="BM3069" i="67"/>
  <c r="AE3069" i="67"/>
  <c r="AA3069" i="67"/>
  <c r="W3069" i="67"/>
  <c r="BM3068" i="67"/>
  <c r="AE3068" i="67"/>
  <c r="AA3068" i="67"/>
  <c r="W3068" i="67"/>
  <c r="BM3067" i="67"/>
  <c r="AE3067" i="67"/>
  <c r="AA3067" i="67"/>
  <c r="W3067" i="67"/>
  <c r="BM3066" i="67"/>
  <c r="AE3066" i="67"/>
  <c r="AA3066" i="67"/>
  <c r="W3066" i="67"/>
  <c r="BM3065" i="67"/>
  <c r="AE3065" i="67"/>
  <c r="AA3065" i="67"/>
  <c r="W3065" i="67"/>
  <c r="BM3064" i="67"/>
  <c r="AE3064" i="67"/>
  <c r="AA3064" i="67"/>
  <c r="W3064" i="67"/>
  <c r="BM3063" i="67"/>
  <c r="AE3063" i="67"/>
  <c r="AA3063" i="67"/>
  <c r="W3063" i="67"/>
  <c r="BM3062" i="67"/>
  <c r="AE3062" i="67"/>
  <c r="AA3062" i="67"/>
  <c r="W3062" i="67"/>
  <c r="BM3061" i="67"/>
  <c r="AE3061" i="67"/>
  <c r="AA3061" i="67"/>
  <c r="W3061" i="67"/>
  <c r="BM3060" i="67"/>
  <c r="AE3060" i="67"/>
  <c r="AA3060" i="67"/>
  <c r="W3060" i="67"/>
  <c r="BM3059" i="67"/>
  <c r="AE3059" i="67"/>
  <c r="AA3059" i="67"/>
  <c r="W3059" i="67"/>
  <c r="BM3058" i="67"/>
  <c r="AE3058" i="67"/>
  <c r="AA3058" i="67"/>
  <c r="W3058" i="67"/>
  <c r="BM3057" i="67"/>
  <c r="AE3057" i="67"/>
  <c r="AA3057" i="67"/>
  <c r="W3057" i="67"/>
  <c r="BM3056" i="67"/>
  <c r="AE3056" i="67"/>
  <c r="AA3056" i="67"/>
  <c r="W3056" i="67"/>
  <c r="BM3055" i="67"/>
  <c r="AE3055" i="67"/>
  <c r="AA3055" i="67"/>
  <c r="W3055" i="67"/>
  <c r="BM3054" i="67"/>
  <c r="AE3054" i="67"/>
  <c r="AA3054" i="67"/>
  <c r="W3054" i="67"/>
  <c r="BM3053" i="67"/>
  <c r="AE3053" i="67"/>
  <c r="AA3053" i="67"/>
  <c r="W3053" i="67"/>
  <c r="BM3052" i="67"/>
  <c r="AE3052" i="67"/>
  <c r="AA3052" i="67"/>
  <c r="W3052" i="67"/>
  <c r="BM3051" i="67"/>
  <c r="AE3051" i="67"/>
  <c r="AA3051" i="67"/>
  <c r="W3051" i="67"/>
  <c r="BM3050" i="67"/>
  <c r="AE3050" i="67"/>
  <c r="AA3050" i="67"/>
  <c r="W3050" i="67"/>
  <c r="BM3049" i="67"/>
  <c r="AE3049" i="67"/>
  <c r="AA3049" i="67"/>
  <c r="W3049" i="67"/>
  <c r="BM3048" i="67"/>
  <c r="AE3048" i="67"/>
  <c r="AA3048" i="67"/>
  <c r="W3048" i="67"/>
  <c r="BM3047" i="67"/>
  <c r="AE3047" i="67"/>
  <c r="AA3047" i="67"/>
  <c r="W3047" i="67"/>
  <c r="BM3046" i="67"/>
  <c r="AE3046" i="67"/>
  <c r="AA3046" i="67"/>
  <c r="W3046" i="67"/>
  <c r="BM3045" i="67"/>
  <c r="AE3045" i="67"/>
  <c r="AA3045" i="67"/>
  <c r="W3045" i="67"/>
  <c r="BM3044" i="67"/>
  <c r="AE3044" i="67"/>
  <c r="AA3044" i="67"/>
  <c r="W3044" i="67"/>
  <c r="BM3043" i="67"/>
  <c r="AE3043" i="67"/>
  <c r="AA3043" i="67"/>
  <c r="W3043" i="67"/>
  <c r="BM3042" i="67"/>
  <c r="AE3042" i="67"/>
  <c r="AA3042" i="67"/>
  <c r="W3042" i="67"/>
  <c r="BM3041" i="67"/>
  <c r="AE3041" i="67"/>
  <c r="AA3041" i="67"/>
  <c r="W3041" i="67"/>
  <c r="BM3040" i="67"/>
  <c r="AE3040" i="67"/>
  <c r="AA3040" i="67"/>
  <c r="W3040" i="67"/>
  <c r="BM3039" i="67"/>
  <c r="AE3039" i="67"/>
  <c r="AA3039" i="67"/>
  <c r="W3039" i="67"/>
  <c r="BM3038" i="67"/>
  <c r="AE3038" i="67"/>
  <c r="AA3038" i="67"/>
  <c r="W3038" i="67"/>
  <c r="BM3037" i="67"/>
  <c r="AE3037" i="67"/>
  <c r="AA3037" i="67"/>
  <c r="W3037" i="67"/>
  <c r="BM3036" i="67"/>
  <c r="AE3036" i="67"/>
  <c r="AA3036" i="67"/>
  <c r="W3036" i="67"/>
  <c r="BM3035" i="67"/>
  <c r="AE3035" i="67"/>
  <c r="AA3035" i="67"/>
  <c r="W3035" i="67"/>
  <c r="BM3034" i="67"/>
  <c r="AE3034" i="67"/>
  <c r="AA3034" i="67"/>
  <c r="W3034" i="67"/>
  <c r="BM3033" i="67"/>
  <c r="AE3033" i="67"/>
  <c r="AA3033" i="67"/>
  <c r="W3033" i="67"/>
  <c r="BM3032" i="67"/>
  <c r="AE3032" i="67"/>
  <c r="AA3032" i="67"/>
  <c r="W3032" i="67"/>
  <c r="BM3031" i="67"/>
  <c r="AE3031" i="67"/>
  <c r="AA3031" i="67"/>
  <c r="W3031" i="67"/>
  <c r="BM3030" i="67"/>
  <c r="AE3030" i="67"/>
  <c r="AA3030" i="67"/>
  <c r="W3030" i="67"/>
  <c r="BM3029" i="67"/>
  <c r="AE3029" i="67"/>
  <c r="AA3029" i="67"/>
  <c r="W3029" i="67"/>
  <c r="BM3028" i="67"/>
  <c r="AE3028" i="67"/>
  <c r="AA3028" i="67"/>
  <c r="W3028" i="67"/>
  <c r="BM3027" i="67"/>
  <c r="AE3027" i="67"/>
  <c r="AA3027" i="67"/>
  <c r="W3027" i="67"/>
  <c r="BM3026" i="67"/>
  <c r="AE3026" i="67"/>
  <c r="AA3026" i="67"/>
  <c r="W3026" i="67"/>
  <c r="BM3025" i="67"/>
  <c r="AE3025" i="67"/>
  <c r="AA3025" i="67"/>
  <c r="W3025" i="67"/>
  <c r="BM3024" i="67"/>
  <c r="AE3024" i="67"/>
  <c r="AA3024" i="67"/>
  <c r="W3024" i="67"/>
  <c r="BM3023" i="67"/>
  <c r="AE3023" i="67"/>
  <c r="AA3023" i="67"/>
  <c r="W3023" i="67"/>
  <c r="BM3022" i="67"/>
  <c r="AE3022" i="67"/>
  <c r="AA3022" i="67"/>
  <c r="W3022" i="67"/>
  <c r="BM3021" i="67"/>
  <c r="AE3021" i="67"/>
  <c r="AA3021" i="67"/>
  <c r="W3021" i="67"/>
  <c r="BM3020" i="67"/>
  <c r="AE3020" i="67"/>
  <c r="AA3020" i="67"/>
  <c r="W3020" i="67"/>
  <c r="BM3019" i="67"/>
  <c r="AE3019" i="67"/>
  <c r="AA3019" i="67"/>
  <c r="W3019" i="67"/>
  <c r="BM3018" i="67"/>
  <c r="AE3018" i="67"/>
  <c r="AA3018" i="67"/>
  <c r="W3018" i="67"/>
  <c r="BM3017" i="67"/>
  <c r="AE3017" i="67"/>
  <c r="AA3017" i="67"/>
  <c r="W3017" i="67"/>
  <c r="BM3016" i="67"/>
  <c r="AE3016" i="67"/>
  <c r="AA3016" i="67"/>
  <c r="W3016" i="67"/>
  <c r="BM3015" i="67"/>
  <c r="AE3015" i="67"/>
  <c r="AA3015" i="67"/>
  <c r="W3015" i="67"/>
  <c r="BM3014" i="67"/>
  <c r="AE3014" i="67"/>
  <c r="AA3014" i="67"/>
  <c r="W3014" i="67"/>
  <c r="BM3013" i="67"/>
  <c r="AE3013" i="67"/>
  <c r="AA3013" i="67"/>
  <c r="W3013" i="67"/>
  <c r="BM3012" i="67"/>
  <c r="AE3012" i="67"/>
  <c r="AA3012" i="67"/>
  <c r="W3012" i="67"/>
  <c r="BM3011" i="67"/>
  <c r="AE3011" i="67"/>
  <c r="AA3011" i="67"/>
  <c r="W3011" i="67"/>
  <c r="BM3010" i="67"/>
  <c r="AE3010" i="67"/>
  <c r="AA3010" i="67"/>
  <c r="W3010" i="67"/>
  <c r="BM3009" i="67"/>
  <c r="AE3009" i="67"/>
  <c r="AA3009" i="67"/>
  <c r="W3009" i="67"/>
  <c r="BM3008" i="67"/>
  <c r="AE3008" i="67"/>
  <c r="AA3008" i="67"/>
  <c r="W3008" i="67"/>
  <c r="BM3007" i="67"/>
  <c r="AE3007" i="67"/>
  <c r="AA3007" i="67"/>
  <c r="W3007" i="67"/>
  <c r="BM3006" i="67"/>
  <c r="AE3006" i="67"/>
  <c r="AA3006" i="67"/>
  <c r="W3006" i="67"/>
  <c r="BM3005" i="67"/>
  <c r="AE3005" i="67"/>
  <c r="AA3005" i="67"/>
  <c r="W3005" i="67"/>
  <c r="BM3004" i="67"/>
  <c r="AE3004" i="67"/>
  <c r="AA3004" i="67"/>
  <c r="W3004" i="67"/>
  <c r="BM3003" i="67"/>
  <c r="AE3003" i="67"/>
  <c r="AA3003" i="67"/>
  <c r="W3003" i="67"/>
  <c r="BM3002" i="67"/>
  <c r="AE3002" i="67"/>
  <c r="AA3002" i="67"/>
  <c r="W3002" i="67"/>
  <c r="BM3001" i="67"/>
  <c r="AE3001" i="67"/>
  <c r="AA3001" i="67"/>
  <c r="W3001" i="67"/>
  <c r="BM3000" i="67"/>
  <c r="AE3000" i="67"/>
  <c r="AA3000" i="67"/>
  <c r="W3000" i="67"/>
  <c r="BM2999" i="67"/>
  <c r="AE2999" i="67"/>
  <c r="AA2999" i="67"/>
  <c r="W2999" i="67"/>
  <c r="BM2998" i="67"/>
  <c r="AE2998" i="67"/>
  <c r="AA2998" i="67"/>
  <c r="W2998" i="67"/>
  <c r="BM2997" i="67"/>
  <c r="AE2997" i="67"/>
  <c r="AA2997" i="67"/>
  <c r="W2997" i="67"/>
  <c r="BM2996" i="67"/>
  <c r="AE2996" i="67"/>
  <c r="AA2996" i="67"/>
  <c r="W2996" i="67"/>
  <c r="BM2995" i="67"/>
  <c r="AE2995" i="67"/>
  <c r="AA2995" i="67"/>
  <c r="W2995" i="67"/>
  <c r="BM2994" i="67"/>
  <c r="AE2994" i="67"/>
  <c r="AA2994" i="67"/>
  <c r="W2994" i="67"/>
  <c r="BM2993" i="67"/>
  <c r="AE2993" i="67"/>
  <c r="AA2993" i="67"/>
  <c r="W2993" i="67"/>
  <c r="BM2992" i="67"/>
  <c r="AE2992" i="67"/>
  <c r="AA2992" i="67"/>
  <c r="W2992" i="67"/>
  <c r="BM2991" i="67"/>
  <c r="AE2991" i="67"/>
  <c r="AA2991" i="67"/>
  <c r="W2991" i="67"/>
  <c r="BM2990" i="67"/>
  <c r="AE2990" i="67"/>
  <c r="AA2990" i="67"/>
  <c r="W2990" i="67"/>
  <c r="BM2989" i="67"/>
  <c r="AE2989" i="67"/>
  <c r="AA2989" i="67"/>
  <c r="W2989" i="67"/>
  <c r="BM2988" i="67"/>
  <c r="AE2988" i="67"/>
  <c r="AA2988" i="67"/>
  <c r="W2988" i="67"/>
  <c r="BM2987" i="67"/>
  <c r="AE2987" i="67"/>
  <c r="AA2987" i="67"/>
  <c r="W2987" i="67"/>
  <c r="BM2986" i="67"/>
  <c r="AE2986" i="67"/>
  <c r="AA2986" i="67"/>
  <c r="W2986" i="67"/>
  <c r="BM2985" i="67"/>
  <c r="AE2985" i="67"/>
  <c r="AA2985" i="67"/>
  <c r="W2985" i="67"/>
  <c r="BM2984" i="67"/>
  <c r="AE2984" i="67"/>
  <c r="AA2984" i="67"/>
  <c r="W2984" i="67"/>
  <c r="BM2983" i="67"/>
  <c r="AE2983" i="67"/>
  <c r="AA2983" i="67"/>
  <c r="W2983" i="67"/>
  <c r="BM2982" i="67"/>
  <c r="AE2982" i="67"/>
  <c r="AA2982" i="67"/>
  <c r="W2982" i="67"/>
  <c r="BM2981" i="67"/>
  <c r="AE2981" i="67"/>
  <c r="AA2981" i="67"/>
  <c r="W2981" i="67"/>
  <c r="BM2980" i="67"/>
  <c r="AE2980" i="67"/>
  <c r="AA2980" i="67"/>
  <c r="W2980" i="67"/>
  <c r="BM2979" i="67"/>
  <c r="AE2979" i="67"/>
  <c r="AA2979" i="67"/>
  <c r="W2979" i="67"/>
  <c r="BM2978" i="67"/>
  <c r="AE2978" i="67"/>
  <c r="AA2978" i="67"/>
  <c r="W2978" i="67"/>
  <c r="BM2977" i="67"/>
  <c r="AE2977" i="67"/>
  <c r="AA2977" i="67"/>
  <c r="W2977" i="67"/>
  <c r="BM2976" i="67"/>
  <c r="AE2976" i="67"/>
  <c r="AA2976" i="67"/>
  <c r="W2976" i="67"/>
  <c r="BM2975" i="67"/>
  <c r="AE2975" i="67"/>
  <c r="AA2975" i="67"/>
  <c r="W2975" i="67"/>
  <c r="BM2974" i="67"/>
  <c r="AE2974" i="67"/>
  <c r="AA2974" i="67"/>
  <c r="W2974" i="67"/>
  <c r="BM2973" i="67"/>
  <c r="AE2973" i="67"/>
  <c r="AA2973" i="67"/>
  <c r="W2973" i="67"/>
  <c r="BM2972" i="67"/>
  <c r="AE2972" i="67"/>
  <c r="AA2972" i="67"/>
  <c r="W2972" i="67"/>
  <c r="BM2971" i="67"/>
  <c r="AE2971" i="67"/>
  <c r="AA2971" i="67"/>
  <c r="W2971" i="67"/>
  <c r="BM2970" i="67"/>
  <c r="AE2970" i="67"/>
  <c r="AA2970" i="67"/>
  <c r="W2970" i="67"/>
  <c r="BM2969" i="67"/>
  <c r="AE2969" i="67"/>
  <c r="AA2969" i="67"/>
  <c r="W2969" i="67"/>
  <c r="BM2968" i="67"/>
  <c r="AE2968" i="67"/>
  <c r="AA2968" i="67"/>
  <c r="W2968" i="67"/>
  <c r="BM2967" i="67"/>
  <c r="AE2967" i="67"/>
  <c r="AA2967" i="67"/>
  <c r="W2967" i="67"/>
  <c r="BM2966" i="67"/>
  <c r="AE2966" i="67"/>
  <c r="AA2966" i="67"/>
  <c r="W2966" i="67"/>
  <c r="BM2965" i="67"/>
  <c r="AE2965" i="67"/>
  <c r="AA2965" i="67"/>
  <c r="W2965" i="67"/>
  <c r="BM2964" i="67"/>
  <c r="AE2964" i="67"/>
  <c r="AA2964" i="67"/>
  <c r="W2964" i="67"/>
  <c r="BM2963" i="67"/>
  <c r="AE2963" i="67"/>
  <c r="AA2963" i="67"/>
  <c r="W2963" i="67"/>
  <c r="BM2962" i="67"/>
  <c r="AE2962" i="67"/>
  <c r="AA2962" i="67"/>
  <c r="W2962" i="67"/>
  <c r="BM2961" i="67"/>
  <c r="AE2961" i="67"/>
  <c r="AA2961" i="67"/>
  <c r="W2961" i="67"/>
  <c r="BM2960" i="67"/>
  <c r="AE2960" i="67"/>
  <c r="AA2960" i="67"/>
  <c r="W2960" i="67"/>
  <c r="BM2959" i="67"/>
  <c r="AE2959" i="67"/>
  <c r="AA2959" i="67"/>
  <c r="W2959" i="67"/>
  <c r="BM2958" i="67"/>
  <c r="AE2958" i="67"/>
  <c r="AA2958" i="67"/>
  <c r="W2958" i="67"/>
  <c r="BM2957" i="67"/>
  <c r="AE2957" i="67"/>
  <c r="AA2957" i="67"/>
  <c r="W2957" i="67"/>
  <c r="BM2956" i="67"/>
  <c r="AE2956" i="67"/>
  <c r="AA2956" i="67"/>
  <c r="W2956" i="67"/>
  <c r="BM2955" i="67"/>
  <c r="AE2955" i="67"/>
  <c r="AA2955" i="67"/>
  <c r="W2955" i="67"/>
  <c r="BM2954" i="67"/>
  <c r="AE2954" i="67"/>
  <c r="AA2954" i="67"/>
  <c r="W2954" i="67"/>
  <c r="BM2953" i="67"/>
  <c r="AE2953" i="67"/>
  <c r="AA2953" i="67"/>
  <c r="W2953" i="67"/>
  <c r="BM2952" i="67"/>
  <c r="AE2952" i="67"/>
  <c r="AA2952" i="67"/>
  <c r="W2952" i="67"/>
  <c r="BM2951" i="67"/>
  <c r="AE2951" i="67"/>
  <c r="AA2951" i="67"/>
  <c r="W2951" i="67"/>
  <c r="BM2950" i="67"/>
  <c r="AE2950" i="67"/>
  <c r="AA2950" i="67"/>
  <c r="W2950" i="67"/>
  <c r="BM2949" i="67"/>
  <c r="AE2949" i="67"/>
  <c r="AA2949" i="67"/>
  <c r="W2949" i="67"/>
  <c r="BM2948" i="67"/>
  <c r="AE2948" i="67"/>
  <c r="AA2948" i="67"/>
  <c r="W2948" i="67"/>
  <c r="BM2947" i="67"/>
  <c r="AE2947" i="67"/>
  <c r="AA2947" i="67"/>
  <c r="W2947" i="67"/>
  <c r="BM2946" i="67"/>
  <c r="AE2946" i="67"/>
  <c r="AA2946" i="67"/>
  <c r="W2946" i="67"/>
  <c r="BM2945" i="67"/>
  <c r="AE2945" i="67"/>
  <c r="AA2945" i="67"/>
  <c r="W2945" i="67"/>
  <c r="BM2944" i="67"/>
  <c r="AE2944" i="67"/>
  <c r="AA2944" i="67"/>
  <c r="W2944" i="67"/>
  <c r="BM2943" i="67"/>
  <c r="AE2943" i="67"/>
  <c r="AA2943" i="67"/>
  <c r="W2943" i="67"/>
  <c r="BM2942" i="67"/>
  <c r="AE2942" i="67"/>
  <c r="AA2942" i="67"/>
  <c r="W2942" i="67"/>
  <c r="BM2941" i="67"/>
  <c r="AE2941" i="67"/>
  <c r="AA2941" i="67"/>
  <c r="W2941" i="67"/>
  <c r="BM2940" i="67"/>
  <c r="AE2940" i="67"/>
  <c r="AA2940" i="67"/>
  <c r="W2940" i="67"/>
  <c r="BM2939" i="67"/>
  <c r="AE2939" i="67"/>
  <c r="AA2939" i="67"/>
  <c r="W2939" i="67"/>
  <c r="BM2938" i="67"/>
  <c r="AE2938" i="67"/>
  <c r="AA2938" i="67"/>
  <c r="W2938" i="67"/>
  <c r="BM2937" i="67"/>
  <c r="AE2937" i="67"/>
  <c r="AA2937" i="67"/>
  <c r="W2937" i="67"/>
  <c r="BM2936" i="67"/>
  <c r="AE2936" i="67"/>
  <c r="AA2936" i="67"/>
  <c r="W2936" i="67"/>
  <c r="BM2935" i="67"/>
  <c r="AE2935" i="67"/>
  <c r="AA2935" i="67"/>
  <c r="W2935" i="67"/>
  <c r="BM2934" i="67"/>
  <c r="AE2934" i="67"/>
  <c r="AA2934" i="67"/>
  <c r="W2934" i="67"/>
  <c r="BM2933" i="67"/>
  <c r="AE2933" i="67"/>
  <c r="AA2933" i="67"/>
  <c r="W2933" i="67"/>
  <c r="BM2932" i="67"/>
  <c r="AE2932" i="67"/>
  <c r="AA2932" i="67"/>
  <c r="W2932" i="67"/>
  <c r="BM2931" i="67"/>
  <c r="AE2931" i="67"/>
  <c r="AA2931" i="67"/>
  <c r="W2931" i="67"/>
  <c r="BM2930" i="67"/>
  <c r="AE2930" i="67"/>
  <c r="AA2930" i="67"/>
  <c r="W2930" i="67"/>
  <c r="BM2929" i="67"/>
  <c r="AE2929" i="67"/>
  <c r="AA2929" i="67"/>
  <c r="W2929" i="67"/>
  <c r="BM2928" i="67"/>
  <c r="AE2928" i="67"/>
  <c r="AA2928" i="67"/>
  <c r="W2928" i="67"/>
  <c r="BM2927" i="67"/>
  <c r="AE2927" i="67"/>
  <c r="AA2927" i="67"/>
  <c r="W2927" i="67"/>
  <c r="BM2926" i="67"/>
  <c r="AE2926" i="67"/>
  <c r="AA2926" i="67"/>
  <c r="W2926" i="67"/>
  <c r="BM2925" i="67"/>
  <c r="AE2925" i="67"/>
  <c r="AA2925" i="67"/>
  <c r="W2925" i="67"/>
  <c r="BM2924" i="67"/>
  <c r="AE2924" i="67"/>
  <c r="AA2924" i="67"/>
  <c r="W2924" i="67"/>
  <c r="BM2923" i="67"/>
  <c r="AE2923" i="67"/>
  <c r="AA2923" i="67"/>
  <c r="W2923" i="67"/>
  <c r="BM2922" i="67"/>
  <c r="AE2922" i="67"/>
  <c r="AA2922" i="67"/>
  <c r="W2922" i="67"/>
  <c r="BM2921" i="67"/>
  <c r="AE2921" i="67"/>
  <c r="AA2921" i="67"/>
  <c r="W2921" i="67"/>
  <c r="BM2920" i="67"/>
  <c r="AE2920" i="67"/>
  <c r="AA2920" i="67"/>
  <c r="W2920" i="67"/>
  <c r="BM2919" i="67"/>
  <c r="AE2919" i="67"/>
  <c r="AA2919" i="67"/>
  <c r="W2919" i="67"/>
  <c r="BM2918" i="67"/>
  <c r="AE2918" i="67"/>
  <c r="AA2918" i="67"/>
  <c r="W2918" i="67"/>
  <c r="BM2917" i="67"/>
  <c r="AE2917" i="67"/>
  <c r="AA2917" i="67"/>
  <c r="W2917" i="67"/>
  <c r="BM2916" i="67"/>
  <c r="AE2916" i="67"/>
  <c r="AA2916" i="67"/>
  <c r="W2916" i="67"/>
  <c r="BM2915" i="67"/>
  <c r="AE2915" i="67"/>
  <c r="AA2915" i="67"/>
  <c r="W2915" i="67"/>
  <c r="BM2914" i="67"/>
  <c r="AE2914" i="67"/>
  <c r="AA2914" i="67"/>
  <c r="W2914" i="67"/>
  <c r="BM2913" i="67"/>
  <c r="AE2913" i="67"/>
  <c r="AA2913" i="67"/>
  <c r="W2913" i="67"/>
  <c r="BM2912" i="67"/>
  <c r="AE2912" i="67"/>
  <c r="AA2912" i="67"/>
  <c r="W2912" i="67"/>
  <c r="BM2911" i="67"/>
  <c r="AE2911" i="67"/>
  <c r="AA2911" i="67"/>
  <c r="W2911" i="67"/>
  <c r="BM2910" i="67"/>
  <c r="AE2910" i="67"/>
  <c r="AA2910" i="67"/>
  <c r="W2910" i="67"/>
  <c r="BM2909" i="67"/>
  <c r="AE2909" i="67"/>
  <c r="AA2909" i="67"/>
  <c r="W2909" i="67"/>
  <c r="BM2908" i="67"/>
  <c r="AE2908" i="67"/>
  <c r="AA2908" i="67"/>
  <c r="W2908" i="67"/>
  <c r="BM2907" i="67"/>
  <c r="AE2907" i="67"/>
  <c r="AA2907" i="67"/>
  <c r="W2907" i="67"/>
  <c r="BM2906" i="67"/>
  <c r="AE2906" i="67"/>
  <c r="AA2906" i="67"/>
  <c r="W2906" i="67"/>
  <c r="BM2905" i="67"/>
  <c r="AE2905" i="67"/>
  <c r="AA2905" i="67"/>
  <c r="W2905" i="67"/>
  <c r="BM2904" i="67"/>
  <c r="AE2904" i="67"/>
  <c r="AA2904" i="67"/>
  <c r="W2904" i="67"/>
  <c r="BM2903" i="67"/>
  <c r="AE2903" i="67"/>
  <c r="AA2903" i="67"/>
  <c r="W2903" i="67"/>
  <c r="BM2902" i="67"/>
  <c r="AE2902" i="67"/>
  <c r="AA2902" i="67"/>
  <c r="W2902" i="67"/>
  <c r="BM2901" i="67"/>
  <c r="AE2901" i="67"/>
  <c r="AA2901" i="67"/>
  <c r="W2901" i="67"/>
  <c r="BM2900" i="67"/>
  <c r="AE2900" i="67"/>
  <c r="AA2900" i="67"/>
  <c r="W2900" i="67"/>
  <c r="BM2899" i="67"/>
  <c r="AE2899" i="67"/>
  <c r="AA2899" i="67"/>
  <c r="W2899" i="67"/>
  <c r="BM2898" i="67"/>
  <c r="AE2898" i="67"/>
  <c r="AA2898" i="67"/>
  <c r="W2898" i="67"/>
  <c r="BM2897" i="67"/>
  <c r="AE2897" i="67"/>
  <c r="AA2897" i="67"/>
  <c r="W2897" i="67"/>
  <c r="BM2896" i="67"/>
  <c r="AE2896" i="67"/>
  <c r="AA2896" i="67"/>
  <c r="W2896" i="67"/>
  <c r="BM2895" i="67"/>
  <c r="AE2895" i="67"/>
  <c r="AA2895" i="67"/>
  <c r="W2895" i="67"/>
  <c r="BM2894" i="67"/>
  <c r="AE2894" i="67"/>
  <c r="AA2894" i="67"/>
  <c r="W2894" i="67"/>
  <c r="BM2893" i="67"/>
  <c r="AE2893" i="67"/>
  <c r="AA2893" i="67"/>
  <c r="W2893" i="67"/>
  <c r="BM2892" i="67"/>
  <c r="AE2892" i="67"/>
  <c r="AA2892" i="67"/>
  <c r="W2892" i="67"/>
  <c r="BM2891" i="67"/>
  <c r="AE2891" i="67"/>
  <c r="AA2891" i="67"/>
  <c r="W2891" i="67"/>
  <c r="BM2890" i="67"/>
  <c r="AE2890" i="67"/>
  <c r="AA2890" i="67"/>
  <c r="W2890" i="67"/>
  <c r="BM2889" i="67"/>
  <c r="AE2889" i="67"/>
  <c r="AA2889" i="67"/>
  <c r="W2889" i="67"/>
  <c r="BM2888" i="67"/>
  <c r="AE2888" i="67"/>
  <c r="AA2888" i="67"/>
  <c r="W2888" i="67"/>
  <c r="BM2887" i="67"/>
  <c r="AE2887" i="67"/>
  <c r="AA2887" i="67"/>
  <c r="W2887" i="67"/>
  <c r="BM2886" i="67"/>
  <c r="AE2886" i="67"/>
  <c r="AA2886" i="67"/>
  <c r="W2886" i="67"/>
  <c r="BM2885" i="67"/>
  <c r="AE2885" i="67"/>
  <c r="AA2885" i="67"/>
  <c r="W2885" i="67"/>
  <c r="BM2884" i="67"/>
  <c r="AE2884" i="67"/>
  <c r="AA2884" i="67"/>
  <c r="W2884" i="67"/>
  <c r="BM2883" i="67"/>
  <c r="AE2883" i="67"/>
  <c r="AA2883" i="67"/>
  <c r="W2883" i="67"/>
  <c r="BM2882" i="67"/>
  <c r="AE2882" i="67"/>
  <c r="AA2882" i="67"/>
  <c r="W2882" i="67"/>
  <c r="BM2881" i="67"/>
  <c r="AE2881" i="67"/>
  <c r="AA2881" i="67"/>
  <c r="W2881" i="67"/>
  <c r="BM2880" i="67"/>
  <c r="AE2880" i="67"/>
  <c r="AA2880" i="67"/>
  <c r="W2880" i="67"/>
  <c r="BM2879" i="67"/>
  <c r="AE2879" i="67"/>
  <c r="AA2879" i="67"/>
  <c r="W2879" i="67"/>
  <c r="BM2878" i="67"/>
  <c r="AE2878" i="67"/>
  <c r="AA2878" i="67"/>
  <c r="W2878" i="67"/>
  <c r="BM2877" i="67"/>
  <c r="AE2877" i="67"/>
  <c r="AA2877" i="67"/>
  <c r="W2877" i="67"/>
  <c r="BM2876" i="67"/>
  <c r="AE2876" i="67"/>
  <c r="AA2876" i="67"/>
  <c r="W2876" i="67"/>
  <c r="BM2875" i="67"/>
  <c r="AE2875" i="67"/>
  <c r="AA2875" i="67"/>
  <c r="W2875" i="67"/>
  <c r="BM2874" i="67"/>
  <c r="AE2874" i="67"/>
  <c r="AA2874" i="67"/>
  <c r="W2874" i="67"/>
  <c r="BM2873" i="67"/>
  <c r="AE2873" i="67"/>
  <c r="AA2873" i="67"/>
  <c r="W2873" i="67"/>
  <c r="BM2872" i="67"/>
  <c r="AE2872" i="67"/>
  <c r="AA2872" i="67"/>
  <c r="W2872" i="67"/>
  <c r="BM2871" i="67"/>
  <c r="AE2871" i="67"/>
  <c r="AA2871" i="67"/>
  <c r="W2871" i="67"/>
  <c r="BM2870" i="67"/>
  <c r="AE2870" i="67"/>
  <c r="AA2870" i="67"/>
  <c r="W2870" i="67"/>
  <c r="BM2869" i="67"/>
  <c r="AE2869" i="67"/>
  <c r="AA2869" i="67"/>
  <c r="W2869" i="67"/>
  <c r="BM2868" i="67"/>
  <c r="AE2868" i="67"/>
  <c r="AA2868" i="67"/>
  <c r="W2868" i="67"/>
  <c r="BM2867" i="67"/>
  <c r="AE2867" i="67"/>
  <c r="AA2867" i="67"/>
  <c r="W2867" i="67"/>
  <c r="BM2866" i="67"/>
  <c r="AE2866" i="67"/>
  <c r="AA2866" i="67"/>
  <c r="W2866" i="67"/>
  <c r="BM2865" i="67"/>
  <c r="AE2865" i="67"/>
  <c r="AA2865" i="67"/>
  <c r="W2865" i="67"/>
  <c r="BM2864" i="67"/>
  <c r="AE2864" i="67"/>
  <c r="AA2864" i="67"/>
  <c r="W2864" i="67"/>
  <c r="BM2863" i="67"/>
  <c r="AE2863" i="67"/>
  <c r="AA2863" i="67"/>
  <c r="W2863" i="67"/>
  <c r="BM2862" i="67"/>
  <c r="AE2862" i="67"/>
  <c r="AA2862" i="67"/>
  <c r="W2862" i="67"/>
  <c r="BM2861" i="67"/>
  <c r="AE2861" i="67"/>
  <c r="AA2861" i="67"/>
  <c r="W2861" i="67"/>
  <c r="BM2860" i="67"/>
  <c r="AE2860" i="67"/>
  <c r="AA2860" i="67"/>
  <c r="W2860" i="67"/>
  <c r="BM2859" i="67"/>
  <c r="AE2859" i="67"/>
  <c r="AA2859" i="67"/>
  <c r="W2859" i="67"/>
  <c r="BM2858" i="67"/>
  <c r="AE2858" i="67"/>
  <c r="AA2858" i="67"/>
  <c r="W2858" i="67"/>
  <c r="BM2857" i="67"/>
  <c r="AE2857" i="67"/>
  <c r="AA2857" i="67"/>
  <c r="W2857" i="67"/>
  <c r="BM2856" i="67"/>
  <c r="AE2856" i="67"/>
  <c r="AA2856" i="67"/>
  <c r="W2856" i="67"/>
  <c r="BM2855" i="67"/>
  <c r="AE2855" i="67"/>
  <c r="AA2855" i="67"/>
  <c r="W2855" i="67"/>
  <c r="BM2854" i="67"/>
  <c r="AE2854" i="67"/>
  <c r="AA2854" i="67"/>
  <c r="W2854" i="67"/>
  <c r="BM2853" i="67"/>
  <c r="AE2853" i="67"/>
  <c r="AA2853" i="67"/>
  <c r="W2853" i="67"/>
  <c r="BM2852" i="67"/>
  <c r="AE2852" i="67"/>
  <c r="AA2852" i="67"/>
  <c r="W2852" i="67"/>
  <c r="BM2851" i="67"/>
  <c r="AE2851" i="67"/>
  <c r="AA2851" i="67"/>
  <c r="W2851" i="67"/>
  <c r="BM2850" i="67"/>
  <c r="AE2850" i="67"/>
  <c r="AA2850" i="67"/>
  <c r="W2850" i="67"/>
  <c r="BM2849" i="67"/>
  <c r="AE2849" i="67"/>
  <c r="AA2849" i="67"/>
  <c r="W2849" i="67"/>
  <c r="BM2848" i="67"/>
  <c r="AE2848" i="67"/>
  <c r="AA2848" i="67"/>
  <c r="W2848" i="67"/>
  <c r="BM2847" i="67"/>
  <c r="AE2847" i="67"/>
  <c r="AA2847" i="67"/>
  <c r="W2847" i="67"/>
  <c r="BM2846" i="67"/>
  <c r="AE2846" i="67"/>
  <c r="AA2846" i="67"/>
  <c r="W2846" i="67"/>
  <c r="BM2845" i="67"/>
  <c r="AE2845" i="67"/>
  <c r="AA2845" i="67"/>
  <c r="W2845" i="67"/>
  <c r="BM2844" i="67"/>
  <c r="AE2844" i="67"/>
  <c r="AA2844" i="67"/>
  <c r="W2844" i="67"/>
  <c r="BM2843" i="67"/>
  <c r="AE2843" i="67"/>
  <c r="AA2843" i="67"/>
  <c r="W2843" i="67"/>
  <c r="BM2842" i="67"/>
  <c r="AE2842" i="67"/>
  <c r="AA2842" i="67"/>
  <c r="W2842" i="67"/>
  <c r="BM2841" i="67"/>
  <c r="AE2841" i="67"/>
  <c r="AA2841" i="67"/>
  <c r="W2841" i="67"/>
  <c r="BM2840" i="67"/>
  <c r="AE2840" i="67"/>
  <c r="AA2840" i="67"/>
  <c r="W2840" i="67"/>
  <c r="BM2839" i="67"/>
  <c r="AE2839" i="67"/>
  <c r="AA2839" i="67"/>
  <c r="W2839" i="67"/>
  <c r="BM2838" i="67"/>
  <c r="AE2838" i="67"/>
  <c r="AA2838" i="67"/>
  <c r="W2838" i="67"/>
  <c r="BM2837" i="67"/>
  <c r="AE2837" i="67"/>
  <c r="AA2837" i="67"/>
  <c r="W2837" i="67"/>
  <c r="BM2836" i="67"/>
  <c r="AE2836" i="67"/>
  <c r="AA2836" i="67"/>
  <c r="W2836" i="67"/>
  <c r="BM2835" i="67"/>
  <c r="AE2835" i="67"/>
  <c r="AA2835" i="67"/>
  <c r="W2835" i="67"/>
  <c r="BM2834" i="67"/>
  <c r="AE2834" i="67"/>
  <c r="AA2834" i="67"/>
  <c r="W2834" i="67"/>
  <c r="BM2833" i="67"/>
  <c r="AE2833" i="67"/>
  <c r="AA2833" i="67"/>
  <c r="W2833" i="67"/>
  <c r="BM2832" i="67"/>
  <c r="AE2832" i="67"/>
  <c r="AA2832" i="67"/>
  <c r="W2832" i="67"/>
  <c r="BM2831" i="67"/>
  <c r="AE2831" i="67"/>
  <c r="AA2831" i="67"/>
  <c r="W2831" i="67"/>
  <c r="BM2830" i="67"/>
  <c r="AE2830" i="67"/>
  <c r="AA2830" i="67"/>
  <c r="W2830" i="67"/>
  <c r="BM2829" i="67"/>
  <c r="AE2829" i="67"/>
  <c r="AA2829" i="67"/>
  <c r="W2829" i="67"/>
  <c r="BM2828" i="67"/>
  <c r="AE2828" i="67"/>
  <c r="AA2828" i="67"/>
  <c r="W2828" i="67"/>
  <c r="BM2827" i="67"/>
  <c r="AE2827" i="67"/>
  <c r="AA2827" i="67"/>
  <c r="W2827" i="67"/>
  <c r="BM2826" i="67"/>
  <c r="AE2826" i="67"/>
  <c r="AA2826" i="67"/>
  <c r="W2826" i="67"/>
  <c r="BM2825" i="67"/>
  <c r="AE2825" i="67"/>
  <c r="AA2825" i="67"/>
  <c r="W2825" i="67"/>
  <c r="BM2824" i="67"/>
  <c r="AE2824" i="67"/>
  <c r="AA2824" i="67"/>
  <c r="W2824" i="67"/>
  <c r="BM2823" i="67"/>
  <c r="AE2823" i="67"/>
  <c r="AA2823" i="67"/>
  <c r="W2823" i="67"/>
  <c r="BM2822" i="67"/>
  <c r="AE2822" i="67"/>
  <c r="AA2822" i="67"/>
  <c r="W2822" i="67"/>
  <c r="BM2821" i="67"/>
  <c r="AE2821" i="67"/>
  <c r="AA2821" i="67"/>
  <c r="W2821" i="67"/>
  <c r="BM2820" i="67"/>
  <c r="AE2820" i="67"/>
  <c r="AA2820" i="67"/>
  <c r="W2820" i="67"/>
  <c r="BM2819" i="67"/>
  <c r="AE2819" i="67"/>
  <c r="AA2819" i="67"/>
  <c r="W2819" i="67"/>
  <c r="BM2818" i="67"/>
  <c r="AE2818" i="67"/>
  <c r="AA2818" i="67"/>
  <c r="W2818" i="67"/>
  <c r="BM2817" i="67"/>
  <c r="AE2817" i="67"/>
  <c r="AA2817" i="67"/>
  <c r="W2817" i="67"/>
  <c r="BM2816" i="67"/>
  <c r="AE2816" i="67"/>
  <c r="AA2816" i="67"/>
  <c r="W2816" i="67"/>
  <c r="BM2815" i="67"/>
  <c r="AE2815" i="67"/>
  <c r="AA2815" i="67"/>
  <c r="W2815" i="67"/>
  <c r="BM2814" i="67"/>
  <c r="AE2814" i="67"/>
  <c r="AA2814" i="67"/>
  <c r="W2814" i="67"/>
  <c r="BM2813" i="67"/>
  <c r="AE2813" i="67"/>
  <c r="AA2813" i="67"/>
  <c r="W2813" i="67"/>
  <c r="BM2812" i="67"/>
  <c r="AE2812" i="67"/>
  <c r="AA2812" i="67"/>
  <c r="W2812" i="67"/>
  <c r="BM2811" i="67"/>
  <c r="AE2811" i="67"/>
  <c r="AA2811" i="67"/>
  <c r="W2811" i="67"/>
  <c r="BM2810" i="67"/>
  <c r="AE2810" i="67"/>
  <c r="AA2810" i="67"/>
  <c r="W2810" i="67"/>
  <c r="BM2809" i="67"/>
  <c r="AE2809" i="67"/>
  <c r="AA2809" i="67"/>
  <c r="W2809" i="67"/>
  <c r="BM2808" i="67"/>
  <c r="AE2808" i="67"/>
  <c r="AA2808" i="67"/>
  <c r="W2808" i="67"/>
  <c r="BM2807" i="67"/>
  <c r="AE2807" i="67"/>
  <c r="AA2807" i="67"/>
  <c r="W2807" i="67"/>
  <c r="BM2806" i="67"/>
  <c r="AE2806" i="67"/>
  <c r="AA2806" i="67"/>
  <c r="W2806" i="67"/>
  <c r="BM2805" i="67"/>
  <c r="AE2805" i="67"/>
  <c r="AA2805" i="67"/>
  <c r="W2805" i="67"/>
  <c r="BM2804" i="67"/>
  <c r="AE2804" i="67"/>
  <c r="AA2804" i="67"/>
  <c r="W2804" i="67"/>
  <c r="BM2803" i="67"/>
  <c r="AE2803" i="67"/>
  <c r="AA2803" i="67"/>
  <c r="W2803" i="67"/>
  <c r="BM2802" i="67"/>
  <c r="AE2802" i="67"/>
  <c r="AA2802" i="67"/>
  <c r="W2802" i="67"/>
  <c r="BM2801" i="67"/>
  <c r="AE2801" i="67"/>
  <c r="AA2801" i="67"/>
  <c r="W2801" i="67"/>
  <c r="BM2800" i="67"/>
  <c r="AE2800" i="67"/>
  <c r="AA2800" i="67"/>
  <c r="W2800" i="67"/>
  <c r="BM2799" i="67"/>
  <c r="AE2799" i="67"/>
  <c r="AA2799" i="67"/>
  <c r="W2799" i="67"/>
  <c r="BM2798" i="67"/>
  <c r="AE2798" i="67"/>
  <c r="AA2798" i="67"/>
  <c r="W2798" i="67"/>
  <c r="BM2797" i="67"/>
  <c r="AE2797" i="67"/>
  <c r="AA2797" i="67"/>
  <c r="W2797" i="67"/>
  <c r="BM2796" i="67"/>
  <c r="AE2796" i="67"/>
  <c r="AA2796" i="67"/>
  <c r="W2796" i="67"/>
  <c r="BM2795" i="67"/>
  <c r="AE2795" i="67"/>
  <c r="AA2795" i="67"/>
  <c r="W2795" i="67"/>
  <c r="BM2794" i="67"/>
  <c r="AE2794" i="67"/>
  <c r="AA2794" i="67"/>
  <c r="W2794" i="67"/>
  <c r="BM2793" i="67"/>
  <c r="AE2793" i="67"/>
  <c r="AA2793" i="67"/>
  <c r="W2793" i="67"/>
  <c r="BM2792" i="67"/>
  <c r="AE2792" i="67"/>
  <c r="AA2792" i="67"/>
  <c r="W2792" i="67"/>
  <c r="BM2791" i="67"/>
  <c r="AE2791" i="67"/>
  <c r="AA2791" i="67"/>
  <c r="W2791" i="67"/>
  <c r="BM2790" i="67"/>
  <c r="AE2790" i="67"/>
  <c r="AA2790" i="67"/>
  <c r="W2790" i="67"/>
  <c r="BM2789" i="67"/>
  <c r="AE2789" i="67"/>
  <c r="AA2789" i="67"/>
  <c r="W2789" i="67"/>
  <c r="BM2788" i="67"/>
  <c r="AE2788" i="67"/>
  <c r="AA2788" i="67"/>
  <c r="W2788" i="67"/>
  <c r="BM2787" i="67"/>
  <c r="AE2787" i="67"/>
  <c r="AA2787" i="67"/>
  <c r="W2787" i="67"/>
  <c r="BM2786" i="67"/>
  <c r="AE2786" i="67"/>
  <c r="AA2786" i="67"/>
  <c r="W2786" i="67"/>
  <c r="BM2785" i="67"/>
  <c r="AE2785" i="67"/>
  <c r="AA2785" i="67"/>
  <c r="W2785" i="67"/>
  <c r="BM2784" i="67"/>
  <c r="AE2784" i="67"/>
  <c r="AA2784" i="67"/>
  <c r="W2784" i="67"/>
  <c r="BM2783" i="67"/>
  <c r="AE2783" i="67"/>
  <c r="AA2783" i="67"/>
  <c r="W2783" i="67"/>
  <c r="BM2782" i="67"/>
  <c r="AE2782" i="67"/>
  <c r="AA2782" i="67"/>
  <c r="W2782" i="67"/>
  <c r="BM2781" i="67"/>
  <c r="AE2781" i="67"/>
  <c r="AA2781" i="67"/>
  <c r="W2781" i="67"/>
  <c r="BM2780" i="67"/>
  <c r="AE2780" i="67"/>
  <c r="AA2780" i="67"/>
  <c r="W2780" i="67"/>
  <c r="BM2779" i="67"/>
  <c r="AE2779" i="67"/>
  <c r="AA2779" i="67"/>
  <c r="W2779" i="67"/>
  <c r="BM2778" i="67"/>
  <c r="AE2778" i="67"/>
  <c r="AA2778" i="67"/>
  <c r="W2778" i="67"/>
  <c r="BM2777" i="67"/>
  <c r="AE2777" i="67"/>
  <c r="AA2777" i="67"/>
  <c r="W2777" i="67"/>
  <c r="BM2776" i="67"/>
  <c r="AE2776" i="67"/>
  <c r="AA2776" i="67"/>
  <c r="W2776" i="67"/>
  <c r="BM2775" i="67"/>
  <c r="AE2775" i="67"/>
  <c r="AA2775" i="67"/>
  <c r="W2775" i="67"/>
  <c r="BM2774" i="67"/>
  <c r="AE2774" i="67"/>
  <c r="AA2774" i="67"/>
  <c r="W2774" i="67"/>
  <c r="BM2773" i="67"/>
  <c r="AE2773" i="67"/>
  <c r="AA2773" i="67"/>
  <c r="W2773" i="67"/>
  <c r="BM2772" i="67"/>
  <c r="AE2772" i="67"/>
  <c r="AA2772" i="67"/>
  <c r="W2772" i="67"/>
  <c r="BM2771" i="67"/>
  <c r="AE2771" i="67"/>
  <c r="AA2771" i="67"/>
  <c r="W2771" i="67"/>
  <c r="BM2770" i="67"/>
  <c r="AE2770" i="67"/>
  <c r="AA2770" i="67"/>
  <c r="W2770" i="67"/>
  <c r="BM2769" i="67"/>
  <c r="AE2769" i="67"/>
  <c r="AA2769" i="67"/>
  <c r="W2769" i="67"/>
  <c r="BM2768" i="67"/>
  <c r="AE2768" i="67"/>
  <c r="AA2768" i="67"/>
  <c r="W2768" i="67"/>
  <c r="BM2767" i="67"/>
  <c r="AE2767" i="67"/>
  <c r="AA2767" i="67"/>
  <c r="W2767" i="67"/>
  <c r="BM2766" i="67"/>
  <c r="AE2766" i="67"/>
  <c r="AA2766" i="67"/>
  <c r="W2766" i="67"/>
  <c r="BM2765" i="67"/>
  <c r="AE2765" i="67"/>
  <c r="AA2765" i="67"/>
  <c r="W2765" i="67"/>
  <c r="BM2764" i="67"/>
  <c r="AE2764" i="67"/>
  <c r="AA2764" i="67"/>
  <c r="W2764" i="67"/>
  <c r="BM2763" i="67"/>
  <c r="AE2763" i="67"/>
  <c r="AA2763" i="67"/>
  <c r="W2763" i="67"/>
  <c r="BM2762" i="67"/>
  <c r="AE2762" i="67"/>
  <c r="AA2762" i="67"/>
  <c r="W2762" i="67"/>
  <c r="BM2761" i="67"/>
  <c r="AE2761" i="67"/>
  <c r="AA2761" i="67"/>
  <c r="W2761" i="67"/>
  <c r="BM2760" i="67"/>
  <c r="AE2760" i="67"/>
  <c r="AA2760" i="67"/>
  <c r="W2760" i="67"/>
  <c r="BM2759" i="67"/>
  <c r="AE2759" i="67"/>
  <c r="AA2759" i="67"/>
  <c r="W2759" i="67"/>
  <c r="BM2758" i="67"/>
  <c r="AE2758" i="67"/>
  <c r="AA2758" i="67"/>
  <c r="W2758" i="67"/>
  <c r="BM2757" i="67"/>
  <c r="AE2757" i="67"/>
  <c r="AA2757" i="67"/>
  <c r="W2757" i="67"/>
  <c r="BM2756" i="67"/>
  <c r="AE2756" i="67"/>
  <c r="AA2756" i="67"/>
  <c r="W2756" i="67"/>
  <c r="BM2755" i="67"/>
  <c r="AE2755" i="67"/>
  <c r="AA2755" i="67"/>
  <c r="W2755" i="67"/>
  <c r="BM2754" i="67"/>
  <c r="AE2754" i="67"/>
  <c r="AA2754" i="67"/>
  <c r="W2754" i="67"/>
  <c r="BM2753" i="67"/>
  <c r="AE2753" i="67"/>
  <c r="AA2753" i="67"/>
  <c r="W2753" i="67"/>
  <c r="BM2752" i="67"/>
  <c r="AE2752" i="67"/>
  <c r="AA2752" i="67"/>
  <c r="W2752" i="67"/>
  <c r="BM2751" i="67"/>
  <c r="AE2751" i="67"/>
  <c r="AA2751" i="67"/>
  <c r="W2751" i="67"/>
  <c r="BM2750" i="67"/>
  <c r="AE2750" i="67"/>
  <c r="AA2750" i="67"/>
  <c r="W2750" i="67"/>
  <c r="BM2749" i="67"/>
  <c r="AE2749" i="67"/>
  <c r="AA2749" i="67"/>
  <c r="W2749" i="67"/>
  <c r="BM2748" i="67"/>
  <c r="AE2748" i="67"/>
  <c r="AA2748" i="67"/>
  <c r="W2748" i="67"/>
  <c r="BM2747" i="67"/>
  <c r="AE2747" i="67"/>
  <c r="AA2747" i="67"/>
  <c r="W2747" i="67"/>
  <c r="BM2746" i="67"/>
  <c r="AE2746" i="67"/>
  <c r="AA2746" i="67"/>
  <c r="W2746" i="67"/>
  <c r="BM2745" i="67"/>
  <c r="AE2745" i="67"/>
  <c r="AA2745" i="67"/>
  <c r="W2745" i="67"/>
  <c r="BM2744" i="67"/>
  <c r="AE2744" i="67"/>
  <c r="AA2744" i="67"/>
  <c r="W2744" i="67"/>
  <c r="BM2743" i="67"/>
  <c r="AE2743" i="67"/>
  <c r="AA2743" i="67"/>
  <c r="W2743" i="67"/>
  <c r="BM2742" i="67"/>
  <c r="AE2742" i="67"/>
  <c r="AA2742" i="67"/>
  <c r="W2742" i="67"/>
  <c r="BM2741" i="67"/>
  <c r="AE2741" i="67"/>
  <c r="AA2741" i="67"/>
  <c r="W2741" i="67"/>
  <c r="BM2740" i="67"/>
  <c r="AE2740" i="67"/>
  <c r="AA2740" i="67"/>
  <c r="W2740" i="67"/>
  <c r="BM2739" i="67"/>
  <c r="AE2739" i="67"/>
  <c r="AA2739" i="67"/>
  <c r="W2739" i="67"/>
  <c r="BM2738" i="67"/>
  <c r="AE2738" i="67"/>
  <c r="AA2738" i="67"/>
  <c r="W2738" i="67"/>
  <c r="BM2737" i="67"/>
  <c r="AE2737" i="67"/>
  <c r="AA2737" i="67"/>
  <c r="W2737" i="67"/>
  <c r="BM2736" i="67"/>
  <c r="AE2736" i="67"/>
  <c r="AA2736" i="67"/>
  <c r="W2736" i="67"/>
  <c r="BM2735" i="67"/>
  <c r="AE2735" i="67"/>
  <c r="AA2735" i="67"/>
  <c r="W2735" i="67"/>
  <c r="BM2734" i="67"/>
  <c r="AE2734" i="67"/>
  <c r="AA2734" i="67"/>
  <c r="W2734" i="67"/>
  <c r="BM2733" i="67"/>
  <c r="AE2733" i="67"/>
  <c r="AA2733" i="67"/>
  <c r="W2733" i="67"/>
  <c r="BM2732" i="67"/>
  <c r="AE2732" i="67"/>
  <c r="AA2732" i="67"/>
  <c r="W2732" i="67"/>
  <c r="BM2731" i="67"/>
  <c r="AE2731" i="67"/>
  <c r="AA2731" i="67"/>
  <c r="W2731" i="67"/>
  <c r="BM2730" i="67"/>
  <c r="AE2730" i="67"/>
  <c r="AA2730" i="67"/>
  <c r="W2730" i="67"/>
  <c r="BM2729" i="67"/>
  <c r="AE2729" i="67"/>
  <c r="AA2729" i="67"/>
  <c r="W2729" i="67"/>
  <c r="BM2728" i="67"/>
  <c r="AE2728" i="67"/>
  <c r="AA2728" i="67"/>
  <c r="W2728" i="67"/>
  <c r="BM2727" i="67"/>
  <c r="AE2727" i="67"/>
  <c r="AA2727" i="67"/>
  <c r="W2727" i="67"/>
  <c r="BM2726" i="67"/>
  <c r="AE2726" i="67"/>
  <c r="AA2726" i="67"/>
  <c r="W2726" i="67"/>
  <c r="BM2725" i="67"/>
  <c r="AE2725" i="67"/>
  <c r="AA2725" i="67"/>
  <c r="W2725" i="67"/>
  <c r="BM2724" i="67"/>
  <c r="AE2724" i="67"/>
  <c r="AA2724" i="67"/>
  <c r="W2724" i="67"/>
  <c r="BM2723" i="67"/>
  <c r="AE2723" i="67"/>
  <c r="AA2723" i="67"/>
  <c r="W2723" i="67"/>
  <c r="BM2722" i="67"/>
  <c r="AE2722" i="67"/>
  <c r="AA2722" i="67"/>
  <c r="W2722" i="67"/>
  <c r="BM2721" i="67"/>
  <c r="AE2721" i="67"/>
  <c r="AA2721" i="67"/>
  <c r="W2721" i="67"/>
  <c r="BM2720" i="67"/>
  <c r="AE2720" i="67"/>
  <c r="AA2720" i="67"/>
  <c r="W2720" i="67"/>
  <c r="BM2719" i="67"/>
  <c r="AE2719" i="67"/>
  <c r="AA2719" i="67"/>
  <c r="W2719" i="67"/>
  <c r="BM2718" i="67"/>
  <c r="AE2718" i="67"/>
  <c r="AA2718" i="67"/>
  <c r="W2718" i="67"/>
  <c r="BM2717" i="67"/>
  <c r="AE2717" i="67"/>
  <c r="AA2717" i="67"/>
  <c r="W2717" i="67"/>
  <c r="BM2716" i="67"/>
  <c r="AE2716" i="67"/>
  <c r="AA2716" i="67"/>
  <c r="W2716" i="67"/>
  <c r="BM2715" i="67"/>
  <c r="AE2715" i="67"/>
  <c r="AA2715" i="67"/>
  <c r="W2715" i="67"/>
  <c r="BM2714" i="67"/>
  <c r="AE2714" i="67"/>
  <c r="AA2714" i="67"/>
  <c r="W2714" i="67"/>
  <c r="BM2713" i="67"/>
  <c r="AE2713" i="67"/>
  <c r="AA2713" i="67"/>
  <c r="W2713" i="67"/>
  <c r="BM2712" i="67"/>
  <c r="AE2712" i="67"/>
  <c r="AA2712" i="67"/>
  <c r="W2712" i="67"/>
  <c r="BM2711" i="67"/>
  <c r="AE2711" i="67"/>
  <c r="AA2711" i="67"/>
  <c r="W2711" i="67"/>
  <c r="BM2710" i="67"/>
  <c r="AE2710" i="67"/>
  <c r="AA2710" i="67"/>
  <c r="W2710" i="67"/>
  <c r="BM2709" i="67"/>
  <c r="AE2709" i="67"/>
  <c r="AA2709" i="67"/>
  <c r="W2709" i="67"/>
  <c r="BM2708" i="67"/>
  <c r="AE2708" i="67"/>
  <c r="AA2708" i="67"/>
  <c r="W2708" i="67"/>
  <c r="BM2707" i="67"/>
  <c r="AE2707" i="67"/>
  <c r="AA2707" i="67"/>
  <c r="W2707" i="67"/>
  <c r="BM2706" i="67"/>
  <c r="AE2706" i="67"/>
  <c r="AA2706" i="67"/>
  <c r="W2706" i="67"/>
  <c r="BM2705" i="67"/>
  <c r="AE2705" i="67"/>
  <c r="AA2705" i="67"/>
  <c r="W2705" i="67"/>
  <c r="BM2704" i="67"/>
  <c r="AE2704" i="67"/>
  <c r="AA2704" i="67"/>
  <c r="W2704" i="67"/>
  <c r="BM2703" i="67"/>
  <c r="AE2703" i="67"/>
  <c r="AA2703" i="67"/>
  <c r="W2703" i="67"/>
  <c r="BM2702" i="67"/>
  <c r="AE2702" i="67"/>
  <c r="AA2702" i="67"/>
  <c r="W2702" i="67"/>
  <c r="BM2701" i="67"/>
  <c r="AE2701" i="67"/>
  <c r="AA2701" i="67"/>
  <c r="W2701" i="67"/>
  <c r="BM2700" i="67"/>
  <c r="AE2700" i="67"/>
  <c r="AA2700" i="67"/>
  <c r="W2700" i="67"/>
  <c r="BM2699" i="67"/>
  <c r="AE2699" i="67"/>
  <c r="AA2699" i="67"/>
  <c r="W2699" i="67"/>
  <c r="BM2698" i="67"/>
  <c r="AE2698" i="67"/>
  <c r="AA2698" i="67"/>
  <c r="W2698" i="67"/>
  <c r="BM2697" i="67"/>
  <c r="AE2697" i="67"/>
  <c r="AA2697" i="67"/>
  <c r="W2697" i="67"/>
  <c r="BM2696" i="67"/>
  <c r="AE2696" i="67"/>
  <c r="AA2696" i="67"/>
  <c r="W2696" i="67"/>
  <c r="BM2695" i="67"/>
  <c r="AE2695" i="67"/>
  <c r="AA2695" i="67"/>
  <c r="W2695" i="67"/>
  <c r="BM2694" i="67"/>
  <c r="AE2694" i="67"/>
  <c r="AA2694" i="67"/>
  <c r="W2694" i="67"/>
  <c r="BM2693" i="67"/>
  <c r="AE2693" i="67"/>
  <c r="AA2693" i="67"/>
  <c r="W2693" i="67"/>
  <c r="BM2692" i="67"/>
  <c r="AE2692" i="67"/>
  <c r="AA2692" i="67"/>
  <c r="W2692" i="67"/>
  <c r="BM2691" i="67"/>
  <c r="AE2691" i="67"/>
  <c r="AA2691" i="67"/>
  <c r="W2691" i="67"/>
  <c r="BM2690" i="67"/>
  <c r="AE2690" i="67"/>
  <c r="AA2690" i="67"/>
  <c r="W2690" i="67"/>
  <c r="BM2689" i="67"/>
  <c r="AE2689" i="67"/>
  <c r="AA2689" i="67"/>
  <c r="W2689" i="67"/>
  <c r="BM2688" i="67"/>
  <c r="AE2688" i="67"/>
  <c r="AA2688" i="67"/>
  <c r="W2688" i="67"/>
  <c r="BM2687" i="67"/>
  <c r="AE2687" i="67"/>
  <c r="AA2687" i="67"/>
  <c r="W2687" i="67"/>
  <c r="BM2686" i="67"/>
  <c r="AE2686" i="67"/>
  <c r="AA2686" i="67"/>
  <c r="W2686" i="67"/>
  <c r="BM2685" i="67"/>
  <c r="AE2685" i="67"/>
  <c r="AA2685" i="67"/>
  <c r="W2685" i="67"/>
  <c r="BM2684" i="67"/>
  <c r="AE2684" i="67"/>
  <c r="AA2684" i="67"/>
  <c r="W2684" i="67"/>
  <c r="BM2683" i="67"/>
  <c r="AE2683" i="67"/>
  <c r="AA2683" i="67"/>
  <c r="W2683" i="67"/>
  <c r="BM2682" i="67"/>
  <c r="AE2682" i="67"/>
  <c r="AA2682" i="67"/>
  <c r="W2682" i="67"/>
  <c r="BM2681" i="67"/>
  <c r="AE2681" i="67"/>
  <c r="AA2681" i="67"/>
  <c r="W2681" i="67"/>
  <c r="BM2680" i="67"/>
  <c r="AE2680" i="67"/>
  <c r="AA2680" i="67"/>
  <c r="W2680" i="67"/>
  <c r="BM2679" i="67"/>
  <c r="AE2679" i="67"/>
  <c r="AA2679" i="67"/>
  <c r="W2679" i="67"/>
  <c r="BM2678" i="67"/>
  <c r="AE2678" i="67"/>
  <c r="AA2678" i="67"/>
  <c r="W2678" i="67"/>
  <c r="BM2677" i="67"/>
  <c r="AE2677" i="67"/>
  <c r="AA2677" i="67"/>
  <c r="W2677" i="67"/>
  <c r="BM2676" i="67"/>
  <c r="AE2676" i="67"/>
  <c r="AA2676" i="67"/>
  <c r="W2676" i="67"/>
  <c r="BM2675" i="67"/>
  <c r="AE2675" i="67"/>
  <c r="AA2675" i="67"/>
  <c r="W2675" i="67"/>
  <c r="BM2674" i="67"/>
  <c r="AE2674" i="67"/>
  <c r="AA2674" i="67"/>
  <c r="W2674" i="67"/>
  <c r="BM2673" i="67"/>
  <c r="AE2673" i="67"/>
  <c r="AA2673" i="67"/>
  <c r="W2673" i="67"/>
  <c r="BM2672" i="67"/>
  <c r="AE2672" i="67"/>
  <c r="AA2672" i="67"/>
  <c r="W2672" i="67"/>
  <c r="BM2671" i="67"/>
  <c r="AE2671" i="67"/>
  <c r="AA2671" i="67"/>
  <c r="W2671" i="67"/>
  <c r="BM2670" i="67"/>
  <c r="AE2670" i="67"/>
  <c r="AA2670" i="67"/>
  <c r="W2670" i="67"/>
  <c r="BM2669" i="67"/>
  <c r="AE2669" i="67"/>
  <c r="AA2669" i="67"/>
  <c r="W2669" i="67"/>
  <c r="BM2668" i="67"/>
  <c r="AE2668" i="67"/>
  <c r="AA2668" i="67"/>
  <c r="W2668" i="67"/>
  <c r="BM2667" i="67"/>
  <c r="AE2667" i="67"/>
  <c r="AA2667" i="67"/>
  <c r="W2667" i="67"/>
  <c r="BM2666" i="67"/>
  <c r="AE2666" i="67"/>
  <c r="AA2666" i="67"/>
  <c r="W2666" i="67"/>
  <c r="BM2665" i="67"/>
  <c r="AE2665" i="67"/>
  <c r="AA2665" i="67"/>
  <c r="W2665" i="67"/>
  <c r="BM2664" i="67"/>
  <c r="AE2664" i="67"/>
  <c r="AA2664" i="67"/>
  <c r="W2664" i="67"/>
  <c r="BM2663" i="67"/>
  <c r="AE2663" i="67"/>
  <c r="AA2663" i="67"/>
  <c r="W2663" i="67"/>
  <c r="BM2662" i="67"/>
  <c r="AE2662" i="67"/>
  <c r="AA2662" i="67"/>
  <c r="W2662" i="67"/>
  <c r="BM2661" i="67"/>
  <c r="AE2661" i="67"/>
  <c r="AA2661" i="67"/>
  <c r="W2661" i="67"/>
  <c r="BM2660" i="67"/>
  <c r="AE2660" i="67"/>
  <c r="AA2660" i="67"/>
  <c r="W2660" i="67"/>
  <c r="BM2659" i="67"/>
  <c r="AE2659" i="67"/>
  <c r="AA2659" i="67"/>
  <c r="W2659" i="67"/>
  <c r="BM2658" i="67"/>
  <c r="AE2658" i="67"/>
  <c r="AA2658" i="67"/>
  <c r="W2658" i="67"/>
  <c r="BM2657" i="67"/>
  <c r="AE2657" i="67"/>
  <c r="AA2657" i="67"/>
  <c r="W2657" i="67"/>
  <c r="BM2656" i="67"/>
  <c r="AE2656" i="67"/>
  <c r="AA2656" i="67"/>
  <c r="W2656" i="67"/>
  <c r="BM2655" i="67"/>
  <c r="AE2655" i="67"/>
  <c r="AA2655" i="67"/>
  <c r="W2655" i="67"/>
  <c r="BM2654" i="67"/>
  <c r="AE2654" i="67"/>
  <c r="AA2654" i="67"/>
  <c r="W2654" i="67"/>
  <c r="BM2653" i="67"/>
  <c r="AE2653" i="67"/>
  <c r="AA2653" i="67"/>
  <c r="W2653" i="67"/>
  <c r="BM2652" i="67"/>
  <c r="AE2652" i="67"/>
  <c r="AA2652" i="67"/>
  <c r="W2652" i="67"/>
  <c r="BM2651" i="67"/>
  <c r="AE2651" i="67"/>
  <c r="AA2651" i="67"/>
  <c r="W2651" i="67"/>
  <c r="BM2650" i="67"/>
  <c r="AE2650" i="67"/>
  <c r="AA2650" i="67"/>
  <c r="W2650" i="67"/>
  <c r="BM2649" i="67"/>
  <c r="AE2649" i="67"/>
  <c r="AA2649" i="67"/>
  <c r="W2649" i="67"/>
  <c r="BM2648" i="67"/>
  <c r="AE2648" i="67"/>
  <c r="AA2648" i="67"/>
  <c r="W2648" i="67"/>
  <c r="BM2647" i="67"/>
  <c r="AE2647" i="67"/>
  <c r="AA2647" i="67"/>
  <c r="W2647" i="67"/>
  <c r="BM2646" i="67"/>
  <c r="AE2646" i="67"/>
  <c r="AA2646" i="67"/>
  <c r="W2646" i="67"/>
  <c r="BM2645" i="67"/>
  <c r="AE2645" i="67"/>
  <c r="AA2645" i="67"/>
  <c r="W2645" i="67"/>
  <c r="BM2644" i="67"/>
  <c r="AE2644" i="67"/>
  <c r="AA2644" i="67"/>
  <c r="W2644" i="67"/>
  <c r="BM2643" i="67"/>
  <c r="AE2643" i="67"/>
  <c r="AA2643" i="67"/>
  <c r="W2643" i="67"/>
  <c r="BM2642" i="67"/>
  <c r="AE2642" i="67"/>
  <c r="AA2642" i="67"/>
  <c r="W2642" i="67"/>
  <c r="BM2641" i="67"/>
  <c r="AE2641" i="67"/>
  <c r="AA2641" i="67"/>
  <c r="W2641" i="67"/>
  <c r="BM2640" i="67"/>
  <c r="AE2640" i="67"/>
  <c r="AA2640" i="67"/>
  <c r="W2640" i="67"/>
  <c r="BM2639" i="67"/>
  <c r="AE2639" i="67"/>
  <c r="AA2639" i="67"/>
  <c r="W2639" i="67"/>
  <c r="BM2638" i="67"/>
  <c r="AE2638" i="67"/>
  <c r="AA2638" i="67"/>
  <c r="W2638" i="67"/>
  <c r="BM2637" i="67"/>
  <c r="AE2637" i="67"/>
  <c r="AA2637" i="67"/>
  <c r="W2637" i="67"/>
  <c r="BM2636" i="67"/>
  <c r="AE2636" i="67"/>
  <c r="AA2636" i="67"/>
  <c r="W2636" i="67"/>
  <c r="BM2635" i="67"/>
  <c r="AE2635" i="67"/>
  <c r="AA2635" i="67"/>
  <c r="W2635" i="67"/>
  <c r="BM2634" i="67"/>
  <c r="AE2634" i="67"/>
  <c r="AA2634" i="67"/>
  <c r="W2634" i="67"/>
  <c r="BM2633" i="67"/>
  <c r="AE2633" i="67"/>
  <c r="AA2633" i="67"/>
  <c r="W2633" i="67"/>
  <c r="BM2632" i="67"/>
  <c r="AE2632" i="67"/>
  <c r="AA2632" i="67"/>
  <c r="W2632" i="67"/>
  <c r="BM2631" i="67"/>
  <c r="AE2631" i="67"/>
  <c r="AA2631" i="67"/>
  <c r="W2631" i="67"/>
  <c r="BM2630" i="67"/>
  <c r="AE2630" i="67"/>
  <c r="AA2630" i="67"/>
  <c r="W2630" i="67"/>
  <c r="BM2629" i="67"/>
  <c r="AE2629" i="67"/>
  <c r="AA2629" i="67"/>
  <c r="W2629" i="67"/>
  <c r="BM2628" i="67"/>
  <c r="AE2628" i="67"/>
  <c r="AA2628" i="67"/>
  <c r="W2628" i="67"/>
  <c r="BM2627" i="67"/>
  <c r="AE2627" i="67"/>
  <c r="AA2627" i="67"/>
  <c r="W2627" i="67"/>
  <c r="BM2626" i="67"/>
  <c r="AE2626" i="67"/>
  <c r="AA2626" i="67"/>
  <c r="W2626" i="67"/>
  <c r="BM2625" i="67"/>
  <c r="AE2625" i="67"/>
  <c r="AA2625" i="67"/>
  <c r="W2625" i="67"/>
  <c r="BM2624" i="67"/>
  <c r="AE2624" i="67"/>
  <c r="AA2624" i="67"/>
  <c r="W2624" i="67"/>
  <c r="BM2623" i="67"/>
  <c r="AE2623" i="67"/>
  <c r="AA2623" i="67"/>
  <c r="W2623" i="67"/>
  <c r="BM2622" i="67"/>
  <c r="AE2622" i="67"/>
  <c r="AA2622" i="67"/>
  <c r="W2622" i="67"/>
  <c r="BM2621" i="67"/>
  <c r="AE2621" i="67"/>
  <c r="AA2621" i="67"/>
  <c r="W2621" i="67"/>
  <c r="BM2620" i="67"/>
  <c r="AE2620" i="67"/>
  <c r="AA2620" i="67"/>
  <c r="W2620" i="67"/>
  <c r="BM2619" i="67"/>
  <c r="AE2619" i="67"/>
  <c r="AA2619" i="67"/>
  <c r="W2619" i="67"/>
  <c r="BM2618" i="67"/>
  <c r="AE2618" i="67"/>
  <c r="AA2618" i="67"/>
  <c r="W2618" i="67"/>
  <c r="BM2617" i="67"/>
  <c r="AE2617" i="67"/>
  <c r="AA2617" i="67"/>
  <c r="W2617" i="67"/>
  <c r="BM2616" i="67"/>
  <c r="AE2616" i="67"/>
  <c r="AA2616" i="67"/>
  <c r="W2616" i="67"/>
  <c r="BM2615" i="67"/>
  <c r="AE2615" i="67"/>
  <c r="AA2615" i="67"/>
  <c r="W2615" i="67"/>
  <c r="BM2614" i="67"/>
  <c r="AE2614" i="67"/>
  <c r="AA2614" i="67"/>
  <c r="W2614" i="67"/>
  <c r="BM2613" i="67"/>
  <c r="AE2613" i="67"/>
  <c r="AA2613" i="67"/>
  <c r="W2613" i="67"/>
  <c r="BM2612" i="67"/>
  <c r="AE2612" i="67"/>
  <c r="AA2612" i="67"/>
  <c r="W2612" i="67"/>
  <c r="BM2611" i="67"/>
  <c r="AE2611" i="67"/>
  <c r="AA2611" i="67"/>
  <c r="W2611" i="67"/>
  <c r="BM2610" i="67"/>
  <c r="AE2610" i="67"/>
  <c r="AA2610" i="67"/>
  <c r="W2610" i="67"/>
  <c r="BM2609" i="67"/>
  <c r="AE2609" i="67"/>
  <c r="AA2609" i="67"/>
  <c r="W2609" i="67"/>
  <c r="BM2608" i="67"/>
  <c r="AE2608" i="67"/>
  <c r="AA2608" i="67"/>
  <c r="W2608" i="67"/>
  <c r="BM2607" i="67"/>
  <c r="AE2607" i="67"/>
  <c r="AA2607" i="67"/>
  <c r="W2607" i="67"/>
  <c r="BM2606" i="67"/>
  <c r="AE2606" i="67"/>
  <c r="AA2606" i="67"/>
  <c r="W2606" i="67"/>
  <c r="BM2605" i="67"/>
  <c r="AE2605" i="67"/>
  <c r="AA2605" i="67"/>
  <c r="W2605" i="67"/>
  <c r="BM2604" i="67"/>
  <c r="AE2604" i="67"/>
  <c r="AA2604" i="67"/>
  <c r="W2604" i="67"/>
  <c r="BM2603" i="67"/>
  <c r="AE2603" i="67"/>
  <c r="AA2603" i="67"/>
  <c r="W2603" i="67"/>
  <c r="BM2602" i="67"/>
  <c r="AE2602" i="67"/>
  <c r="AA2602" i="67"/>
  <c r="W2602" i="67"/>
  <c r="BM2601" i="67"/>
  <c r="AE2601" i="67"/>
  <c r="AA2601" i="67"/>
  <c r="W2601" i="67"/>
  <c r="BM2600" i="67"/>
  <c r="AE2600" i="67"/>
  <c r="AA2600" i="67"/>
  <c r="W2600" i="67"/>
  <c r="BM2599" i="67"/>
  <c r="AE2599" i="67"/>
  <c r="AA2599" i="67"/>
  <c r="W2599" i="67"/>
  <c r="BM2598" i="67"/>
  <c r="AE2598" i="67"/>
  <c r="AA2598" i="67"/>
  <c r="W2598" i="67"/>
  <c r="BM2597" i="67"/>
  <c r="AE2597" i="67"/>
  <c r="AA2597" i="67"/>
  <c r="W2597" i="67"/>
  <c r="BM2596" i="67"/>
  <c r="AE2596" i="67"/>
  <c r="AA2596" i="67"/>
  <c r="W2596" i="67"/>
  <c r="BM2595" i="67"/>
  <c r="AE2595" i="67"/>
  <c r="AA2595" i="67"/>
  <c r="W2595" i="67"/>
  <c r="BM2594" i="67"/>
  <c r="AE2594" i="67"/>
  <c r="AA2594" i="67"/>
  <c r="W2594" i="67"/>
  <c r="BM2593" i="67"/>
  <c r="AE2593" i="67"/>
  <c r="AA2593" i="67"/>
  <c r="W2593" i="67"/>
  <c r="BM2592" i="67"/>
  <c r="AE2592" i="67"/>
  <c r="AA2592" i="67"/>
  <c r="W2592" i="67"/>
  <c r="BM2591" i="67"/>
  <c r="AE2591" i="67"/>
  <c r="AA2591" i="67"/>
  <c r="W2591" i="67"/>
  <c r="BM2590" i="67"/>
  <c r="AE2590" i="67"/>
  <c r="AA2590" i="67"/>
  <c r="W2590" i="67"/>
  <c r="BM2589" i="67"/>
  <c r="AE2589" i="67"/>
  <c r="AA2589" i="67"/>
  <c r="W2589" i="67"/>
  <c r="BM2588" i="67"/>
  <c r="AE2588" i="67"/>
  <c r="AA2588" i="67"/>
  <c r="W2588" i="67"/>
  <c r="BM2587" i="67"/>
  <c r="AE2587" i="67"/>
  <c r="AA2587" i="67"/>
  <c r="W2587" i="67"/>
  <c r="BM2586" i="67"/>
  <c r="AE2586" i="67"/>
  <c r="AA2586" i="67"/>
  <c r="W2586" i="67"/>
  <c r="BM2585" i="67"/>
  <c r="AE2585" i="67"/>
  <c r="AA2585" i="67"/>
  <c r="W2585" i="67"/>
  <c r="BM2584" i="67"/>
  <c r="AE2584" i="67"/>
  <c r="AA2584" i="67"/>
  <c r="W2584" i="67"/>
  <c r="BM2583" i="67"/>
  <c r="AE2583" i="67"/>
  <c r="AA2583" i="67"/>
  <c r="W2583" i="67"/>
  <c r="BM2582" i="67"/>
  <c r="AE2582" i="67"/>
  <c r="AA2582" i="67"/>
  <c r="W2582" i="67"/>
  <c r="BM2581" i="67"/>
  <c r="AE2581" i="67"/>
  <c r="AA2581" i="67"/>
  <c r="W2581" i="67"/>
  <c r="BM2580" i="67"/>
  <c r="AE2580" i="67"/>
  <c r="AA2580" i="67"/>
  <c r="W2580" i="67"/>
  <c r="BM2579" i="67"/>
  <c r="AE2579" i="67"/>
  <c r="AA2579" i="67"/>
  <c r="W2579" i="67"/>
  <c r="BM2578" i="67"/>
  <c r="AE2578" i="67"/>
  <c r="AA2578" i="67"/>
  <c r="W2578" i="67"/>
  <c r="BM2577" i="67"/>
  <c r="AE2577" i="67"/>
  <c r="AA2577" i="67"/>
  <c r="W2577" i="67"/>
  <c r="BM2576" i="67"/>
  <c r="AE2576" i="67"/>
  <c r="AA2576" i="67"/>
  <c r="W2576" i="67"/>
  <c r="BM2575" i="67"/>
  <c r="AE2575" i="67"/>
  <c r="AA2575" i="67"/>
  <c r="W2575" i="67"/>
  <c r="BM2574" i="67"/>
  <c r="AE2574" i="67"/>
  <c r="AA2574" i="67"/>
  <c r="W2574" i="67"/>
  <c r="BM2573" i="67"/>
  <c r="AE2573" i="67"/>
  <c r="AA2573" i="67"/>
  <c r="W2573" i="67"/>
  <c r="BM2572" i="67"/>
  <c r="AE2572" i="67"/>
  <c r="AA2572" i="67"/>
  <c r="W2572" i="67"/>
  <c r="BM2571" i="67"/>
  <c r="AE2571" i="67"/>
  <c r="AA2571" i="67"/>
  <c r="W2571" i="67"/>
  <c r="BM2570" i="67"/>
  <c r="AE2570" i="67"/>
  <c r="AA2570" i="67"/>
  <c r="W2570" i="67"/>
  <c r="BM2569" i="67"/>
  <c r="AE2569" i="67"/>
  <c r="AA2569" i="67"/>
  <c r="W2569" i="67"/>
  <c r="BM2568" i="67"/>
  <c r="AE2568" i="67"/>
  <c r="AA2568" i="67"/>
  <c r="W2568" i="67"/>
  <c r="BM2567" i="67"/>
  <c r="AE2567" i="67"/>
  <c r="AA2567" i="67"/>
  <c r="W2567" i="67"/>
  <c r="BM2566" i="67"/>
  <c r="AE2566" i="67"/>
  <c r="AA2566" i="67"/>
  <c r="W2566" i="67"/>
  <c r="BM2565" i="67"/>
  <c r="AE2565" i="67"/>
  <c r="AA2565" i="67"/>
  <c r="W2565" i="67"/>
  <c r="BM2564" i="67"/>
  <c r="AE2564" i="67"/>
  <c r="AA2564" i="67"/>
  <c r="W2564" i="67"/>
  <c r="BM2563" i="67"/>
  <c r="AE2563" i="67"/>
  <c r="AA2563" i="67"/>
  <c r="W2563" i="67"/>
  <c r="BM2562" i="67"/>
  <c r="AE2562" i="67"/>
  <c r="AA2562" i="67"/>
  <c r="W2562" i="67"/>
  <c r="BM2561" i="67"/>
  <c r="AE2561" i="67"/>
  <c r="AA2561" i="67"/>
  <c r="W2561" i="67"/>
  <c r="BM2560" i="67"/>
  <c r="AE2560" i="67"/>
  <c r="AA2560" i="67"/>
  <c r="W2560" i="67"/>
  <c r="BM2559" i="67"/>
  <c r="AE2559" i="67"/>
  <c r="AA2559" i="67"/>
  <c r="W2559" i="67"/>
  <c r="BM2558" i="67"/>
  <c r="AE2558" i="67"/>
  <c r="AA2558" i="67"/>
  <c r="W2558" i="67"/>
  <c r="BM2557" i="67"/>
  <c r="AE2557" i="67"/>
  <c r="AA2557" i="67"/>
  <c r="W2557" i="67"/>
  <c r="BM2556" i="67"/>
  <c r="AE2556" i="67"/>
  <c r="AA2556" i="67"/>
  <c r="W2556" i="67"/>
  <c r="BM2555" i="67"/>
  <c r="AE2555" i="67"/>
  <c r="AA2555" i="67"/>
  <c r="W2555" i="67"/>
  <c r="BM2554" i="67"/>
  <c r="AE2554" i="67"/>
  <c r="AA2554" i="67"/>
  <c r="W2554" i="67"/>
  <c r="BM2553" i="67"/>
  <c r="AE2553" i="67"/>
  <c r="AA2553" i="67"/>
  <c r="W2553" i="67"/>
  <c r="BM2552" i="67"/>
  <c r="AE2552" i="67"/>
  <c r="AA2552" i="67"/>
  <c r="W2552" i="67"/>
  <c r="BM2551" i="67"/>
  <c r="AE2551" i="67"/>
  <c r="AA2551" i="67"/>
  <c r="W2551" i="67"/>
  <c r="BM2550" i="67"/>
  <c r="AE2550" i="67"/>
  <c r="AA2550" i="67"/>
  <c r="W2550" i="67"/>
  <c r="BM2549" i="67"/>
  <c r="AE2549" i="67"/>
  <c r="AA2549" i="67"/>
  <c r="W2549" i="67"/>
  <c r="BM2548" i="67"/>
  <c r="AE2548" i="67"/>
  <c r="AA2548" i="67"/>
  <c r="W2548" i="67"/>
  <c r="BM2547" i="67"/>
  <c r="AE2547" i="67"/>
  <c r="AA2547" i="67"/>
  <c r="W2547" i="67"/>
  <c r="BM2546" i="67"/>
  <c r="AE2546" i="67"/>
  <c r="AA2546" i="67"/>
  <c r="W2546" i="67"/>
  <c r="BM2545" i="67"/>
  <c r="AE2545" i="67"/>
  <c r="AA2545" i="67"/>
  <c r="W2545" i="67"/>
  <c r="BM2544" i="67"/>
  <c r="AE2544" i="67"/>
  <c r="AA2544" i="67"/>
  <c r="W2544" i="67"/>
  <c r="BM2543" i="67"/>
  <c r="AE2543" i="67"/>
  <c r="AA2543" i="67"/>
  <c r="W2543" i="67"/>
  <c r="BM2542" i="67"/>
  <c r="AE2542" i="67"/>
  <c r="AA2542" i="67"/>
  <c r="W2542" i="67"/>
  <c r="BM2541" i="67"/>
  <c r="AE2541" i="67"/>
  <c r="AA2541" i="67"/>
  <c r="W2541" i="67"/>
  <c r="BM2540" i="67"/>
  <c r="AE2540" i="67"/>
  <c r="AA2540" i="67"/>
  <c r="W2540" i="67"/>
  <c r="BM2539" i="67"/>
  <c r="AE2539" i="67"/>
  <c r="AA2539" i="67"/>
  <c r="W2539" i="67"/>
  <c r="BM2538" i="67"/>
  <c r="AE2538" i="67"/>
  <c r="AA2538" i="67"/>
  <c r="W2538" i="67"/>
  <c r="BM2537" i="67"/>
  <c r="AE2537" i="67"/>
  <c r="AA2537" i="67"/>
  <c r="W2537" i="67"/>
  <c r="BM2536" i="67"/>
  <c r="AE2536" i="67"/>
  <c r="AA2536" i="67"/>
  <c r="W2536" i="67"/>
  <c r="BM2535" i="67"/>
  <c r="AE2535" i="67"/>
  <c r="AA2535" i="67"/>
  <c r="W2535" i="67"/>
  <c r="BM2534" i="67"/>
  <c r="AE2534" i="67"/>
  <c r="AA2534" i="67"/>
  <c r="W2534" i="67"/>
  <c r="BM2533" i="67"/>
  <c r="AE2533" i="67"/>
  <c r="AA2533" i="67"/>
  <c r="W2533" i="67"/>
  <c r="BM2532" i="67"/>
  <c r="AE2532" i="67"/>
  <c r="AA2532" i="67"/>
  <c r="W2532" i="67"/>
  <c r="BM2531" i="67"/>
  <c r="AE2531" i="67"/>
  <c r="AA2531" i="67"/>
  <c r="W2531" i="67"/>
  <c r="BM2530" i="67"/>
  <c r="AE2530" i="67"/>
  <c r="AA2530" i="67"/>
  <c r="W2530" i="67"/>
  <c r="BM2529" i="67"/>
  <c r="AE2529" i="67"/>
  <c r="AA2529" i="67"/>
  <c r="W2529" i="67"/>
  <c r="BM2528" i="67"/>
  <c r="AE2528" i="67"/>
  <c r="AA2528" i="67"/>
  <c r="W2528" i="67"/>
  <c r="BM2527" i="67"/>
  <c r="AE2527" i="67"/>
  <c r="AA2527" i="67"/>
  <c r="W2527" i="67"/>
  <c r="BM2526" i="67"/>
  <c r="AE2526" i="67"/>
  <c r="AA2526" i="67"/>
  <c r="W2526" i="67"/>
  <c r="BM2525" i="67"/>
  <c r="AE2525" i="67"/>
  <c r="AA2525" i="67"/>
  <c r="W2525" i="67"/>
  <c r="BM2524" i="67"/>
  <c r="AE2524" i="67"/>
  <c r="AA2524" i="67"/>
  <c r="W2524" i="67"/>
  <c r="BM2523" i="67"/>
  <c r="AE2523" i="67"/>
  <c r="AA2523" i="67"/>
  <c r="W2523" i="67"/>
  <c r="BM2522" i="67"/>
  <c r="AE2522" i="67"/>
  <c r="AA2522" i="67"/>
  <c r="W2522" i="67"/>
  <c r="BM2521" i="67"/>
  <c r="AE2521" i="67"/>
  <c r="AA2521" i="67"/>
  <c r="W2521" i="67"/>
  <c r="BM2520" i="67"/>
  <c r="AE2520" i="67"/>
  <c r="AA2520" i="67"/>
  <c r="W2520" i="67"/>
  <c r="BM2519" i="67"/>
  <c r="AE2519" i="67"/>
  <c r="AA2519" i="67"/>
  <c r="W2519" i="67"/>
  <c r="BM2518" i="67"/>
  <c r="AE2518" i="67"/>
  <c r="AA2518" i="67"/>
  <c r="W2518" i="67"/>
  <c r="BM2517" i="67"/>
  <c r="AE2517" i="67"/>
  <c r="AA2517" i="67"/>
  <c r="W2517" i="67"/>
  <c r="BM2516" i="67"/>
  <c r="AE2516" i="67"/>
  <c r="AA2516" i="67"/>
  <c r="W2516" i="67"/>
  <c r="BM2515" i="67"/>
  <c r="AE2515" i="67"/>
  <c r="AA2515" i="67"/>
  <c r="W2515" i="67"/>
  <c r="BM2514" i="67"/>
  <c r="AE2514" i="67"/>
  <c r="AA2514" i="67"/>
  <c r="W2514" i="67"/>
  <c r="BM2513" i="67"/>
  <c r="AE2513" i="67"/>
  <c r="AA2513" i="67"/>
  <c r="W2513" i="67"/>
  <c r="BM2512" i="67"/>
  <c r="AE2512" i="67"/>
  <c r="AA2512" i="67"/>
  <c r="W2512" i="67"/>
  <c r="BM2511" i="67"/>
  <c r="AE2511" i="67"/>
  <c r="AA2511" i="67"/>
  <c r="W2511" i="67"/>
  <c r="BM2510" i="67"/>
  <c r="AE2510" i="67"/>
  <c r="AA2510" i="67"/>
  <c r="W2510" i="67"/>
  <c r="BM2509" i="67"/>
  <c r="AE2509" i="67"/>
  <c r="AA2509" i="67"/>
  <c r="W2509" i="67"/>
  <c r="BM2508" i="67"/>
  <c r="AE2508" i="67"/>
  <c r="AA2508" i="67"/>
  <c r="W2508" i="67"/>
  <c r="BM2507" i="67"/>
  <c r="AE2507" i="67"/>
  <c r="AA2507" i="67"/>
  <c r="W2507" i="67"/>
  <c r="BM2506" i="67"/>
  <c r="AE2506" i="67"/>
  <c r="AA2506" i="67"/>
  <c r="W2506" i="67"/>
  <c r="BM2505" i="67"/>
  <c r="AE2505" i="67"/>
  <c r="AA2505" i="67"/>
  <c r="W2505" i="67"/>
  <c r="BM2504" i="67"/>
  <c r="AE2504" i="67"/>
  <c r="AA2504" i="67"/>
  <c r="W2504" i="67"/>
  <c r="BM2503" i="67"/>
  <c r="AE2503" i="67"/>
  <c r="AA2503" i="67"/>
  <c r="W2503" i="67"/>
  <c r="BM2502" i="67"/>
  <c r="AE2502" i="67"/>
  <c r="AA2502" i="67"/>
  <c r="W2502" i="67"/>
  <c r="BM2501" i="67"/>
  <c r="AE2501" i="67"/>
  <c r="AA2501" i="67"/>
  <c r="W2501" i="67"/>
  <c r="BM2500" i="67"/>
  <c r="AE2500" i="67"/>
  <c r="AA2500" i="67"/>
  <c r="W2500" i="67"/>
  <c r="BM2499" i="67"/>
  <c r="AE2499" i="67"/>
  <c r="AA2499" i="67"/>
  <c r="W2499" i="67"/>
  <c r="BM2498" i="67"/>
  <c r="AE2498" i="67"/>
  <c r="AA2498" i="67"/>
  <c r="W2498" i="67"/>
  <c r="BM2497" i="67"/>
  <c r="AE2497" i="67"/>
  <c r="AA2497" i="67"/>
  <c r="W2497" i="67"/>
  <c r="BM2496" i="67"/>
  <c r="AE2496" i="67"/>
  <c r="AA2496" i="67"/>
  <c r="W2496" i="67"/>
  <c r="BM2495" i="67"/>
  <c r="AE2495" i="67"/>
  <c r="AA2495" i="67"/>
  <c r="W2495" i="67"/>
  <c r="BM2494" i="67"/>
  <c r="AE2494" i="67"/>
  <c r="AA2494" i="67"/>
  <c r="W2494" i="67"/>
  <c r="BM2493" i="67"/>
  <c r="AE2493" i="67"/>
  <c r="AA2493" i="67"/>
  <c r="W2493" i="67"/>
  <c r="BM2492" i="67"/>
  <c r="AE2492" i="67"/>
  <c r="AA2492" i="67"/>
  <c r="W2492" i="67"/>
  <c r="BM2491" i="67"/>
  <c r="AE2491" i="67"/>
  <c r="AA2491" i="67"/>
  <c r="W2491" i="67"/>
  <c r="BM2490" i="67"/>
  <c r="AE2490" i="67"/>
  <c r="AA2490" i="67"/>
  <c r="W2490" i="67"/>
  <c r="BM2489" i="67"/>
  <c r="AE2489" i="67"/>
  <c r="AA2489" i="67"/>
  <c r="W2489" i="67"/>
  <c r="BM2488" i="67"/>
  <c r="AE2488" i="67"/>
  <c r="AA2488" i="67"/>
  <c r="W2488" i="67"/>
  <c r="BM2487" i="67"/>
  <c r="AE2487" i="67"/>
  <c r="AA2487" i="67"/>
  <c r="W2487" i="67"/>
  <c r="BM2486" i="67"/>
  <c r="AE2486" i="67"/>
  <c r="AA2486" i="67"/>
  <c r="W2486" i="67"/>
  <c r="BM2485" i="67"/>
  <c r="AE2485" i="67"/>
  <c r="AA2485" i="67"/>
  <c r="W2485" i="67"/>
  <c r="BM2484" i="67"/>
  <c r="AE2484" i="67"/>
  <c r="AA2484" i="67"/>
  <c r="W2484" i="67"/>
  <c r="BM2483" i="67"/>
  <c r="AE2483" i="67"/>
  <c r="AA2483" i="67"/>
  <c r="W2483" i="67"/>
  <c r="BM2482" i="67"/>
  <c r="AE2482" i="67"/>
  <c r="AA2482" i="67"/>
  <c r="W2482" i="67"/>
  <c r="BM2481" i="67"/>
  <c r="AE2481" i="67"/>
  <c r="AA2481" i="67"/>
  <c r="W2481" i="67"/>
  <c r="BM2480" i="67"/>
  <c r="AE2480" i="67"/>
  <c r="AA2480" i="67"/>
  <c r="W2480" i="67"/>
  <c r="BM2479" i="67"/>
  <c r="AE2479" i="67"/>
  <c r="AA2479" i="67"/>
  <c r="W2479" i="67"/>
  <c r="BM2478" i="67"/>
  <c r="AE2478" i="67"/>
  <c r="AA2478" i="67"/>
  <c r="W2478" i="67"/>
  <c r="BM2477" i="67"/>
  <c r="AE2477" i="67"/>
  <c r="AA2477" i="67"/>
  <c r="W2477" i="67"/>
  <c r="BM2476" i="67"/>
  <c r="AE2476" i="67"/>
  <c r="AA2476" i="67"/>
  <c r="W2476" i="67"/>
  <c r="BM2475" i="67"/>
  <c r="AE2475" i="67"/>
  <c r="AA2475" i="67"/>
  <c r="W2475" i="67"/>
  <c r="BM2474" i="67"/>
  <c r="AE2474" i="67"/>
  <c r="AA2474" i="67"/>
  <c r="W2474" i="67"/>
  <c r="BM2473" i="67"/>
  <c r="AE2473" i="67"/>
  <c r="AA2473" i="67"/>
  <c r="W2473" i="67"/>
  <c r="BM2472" i="67"/>
  <c r="AE2472" i="67"/>
  <c r="AA2472" i="67"/>
  <c r="W2472" i="67"/>
  <c r="BM2471" i="67"/>
  <c r="AE2471" i="67"/>
  <c r="AA2471" i="67"/>
  <c r="W2471" i="67"/>
  <c r="BM2470" i="67"/>
  <c r="AE2470" i="67"/>
  <c r="AA2470" i="67"/>
  <c r="W2470" i="67"/>
  <c r="BM2469" i="67"/>
  <c r="AE2469" i="67"/>
  <c r="AA2469" i="67"/>
  <c r="W2469" i="67"/>
  <c r="BM2468" i="67"/>
  <c r="AE2468" i="67"/>
  <c r="AA2468" i="67"/>
  <c r="W2468" i="67"/>
  <c r="BM2467" i="67"/>
  <c r="AE2467" i="67"/>
  <c r="AA2467" i="67"/>
  <c r="W2467" i="67"/>
  <c r="BM2466" i="67"/>
  <c r="AE2466" i="67"/>
  <c r="AA2466" i="67"/>
  <c r="W2466" i="67"/>
  <c r="BM2465" i="67"/>
  <c r="AE2465" i="67"/>
  <c r="AA2465" i="67"/>
  <c r="W2465" i="67"/>
  <c r="BM2464" i="67"/>
  <c r="AE2464" i="67"/>
  <c r="AA2464" i="67"/>
  <c r="W2464" i="67"/>
  <c r="BM2463" i="67"/>
  <c r="AE2463" i="67"/>
  <c r="AA2463" i="67"/>
  <c r="W2463" i="67"/>
  <c r="BM2462" i="67"/>
  <c r="AE2462" i="67"/>
  <c r="AA2462" i="67"/>
  <c r="W2462" i="67"/>
  <c r="BM2461" i="67"/>
  <c r="AE2461" i="67"/>
  <c r="AA2461" i="67"/>
  <c r="W2461" i="67"/>
  <c r="BM2460" i="67"/>
  <c r="AE2460" i="67"/>
  <c r="AA2460" i="67"/>
  <c r="W2460" i="67"/>
  <c r="BM2459" i="67"/>
  <c r="AE2459" i="67"/>
  <c r="AA2459" i="67"/>
  <c r="W2459" i="67"/>
  <c r="BM2458" i="67"/>
  <c r="AE2458" i="67"/>
  <c r="AA2458" i="67"/>
  <c r="W2458" i="67"/>
  <c r="BM2457" i="67"/>
  <c r="AE2457" i="67"/>
  <c r="AA2457" i="67"/>
  <c r="W2457" i="67"/>
  <c r="BM2456" i="67"/>
  <c r="AE2456" i="67"/>
  <c r="AA2456" i="67"/>
  <c r="W2456" i="67"/>
  <c r="BM2455" i="67"/>
  <c r="AE2455" i="67"/>
  <c r="AA2455" i="67"/>
  <c r="W2455" i="67"/>
  <c r="BM2454" i="67"/>
  <c r="AE2454" i="67"/>
  <c r="AA2454" i="67"/>
  <c r="W2454" i="67"/>
  <c r="BM2453" i="67"/>
  <c r="AE2453" i="67"/>
  <c r="AA2453" i="67"/>
  <c r="W2453" i="67"/>
  <c r="BM2452" i="67"/>
  <c r="AE2452" i="67"/>
  <c r="AA2452" i="67"/>
  <c r="W2452" i="67"/>
  <c r="BM2451" i="67"/>
  <c r="AE2451" i="67"/>
  <c r="AA2451" i="67"/>
  <c r="W2451" i="67"/>
  <c r="BM2450" i="67"/>
  <c r="AE2450" i="67"/>
  <c r="AA2450" i="67"/>
  <c r="W2450" i="67"/>
  <c r="BM2449" i="67"/>
  <c r="AE2449" i="67"/>
  <c r="AA2449" i="67"/>
  <c r="W2449" i="67"/>
  <c r="BM2448" i="67"/>
  <c r="AE2448" i="67"/>
  <c r="AA2448" i="67"/>
  <c r="W2448" i="67"/>
  <c r="BM2447" i="67"/>
  <c r="AE2447" i="67"/>
  <c r="AA2447" i="67"/>
  <c r="W2447" i="67"/>
  <c r="BM2446" i="67"/>
  <c r="AE2446" i="67"/>
  <c r="AA2446" i="67"/>
  <c r="W2446" i="67"/>
  <c r="BM2445" i="67"/>
  <c r="AE2445" i="67"/>
  <c r="AA2445" i="67"/>
  <c r="W2445" i="67"/>
  <c r="BM2444" i="67"/>
  <c r="AE2444" i="67"/>
  <c r="AA2444" i="67"/>
  <c r="W2444" i="67"/>
  <c r="BM2443" i="67"/>
  <c r="AE2443" i="67"/>
  <c r="AA2443" i="67"/>
  <c r="W2443" i="67"/>
  <c r="BM2442" i="67"/>
  <c r="AE2442" i="67"/>
  <c r="AA2442" i="67"/>
  <c r="W2442" i="67"/>
  <c r="BM2441" i="67"/>
  <c r="AE2441" i="67"/>
  <c r="AA2441" i="67"/>
  <c r="W2441" i="67"/>
  <c r="BM2440" i="67"/>
  <c r="AE2440" i="67"/>
  <c r="AA2440" i="67"/>
  <c r="W2440" i="67"/>
  <c r="BM2439" i="67"/>
  <c r="AE2439" i="67"/>
  <c r="AA2439" i="67"/>
  <c r="W2439" i="67"/>
  <c r="BM2438" i="67"/>
  <c r="AE2438" i="67"/>
  <c r="AA2438" i="67"/>
  <c r="W2438" i="67"/>
  <c r="BM2437" i="67"/>
  <c r="AE2437" i="67"/>
  <c r="AA2437" i="67"/>
  <c r="W2437" i="67"/>
  <c r="BM2436" i="67"/>
  <c r="AE2436" i="67"/>
  <c r="AA2436" i="67"/>
  <c r="W2436" i="67"/>
  <c r="BM2435" i="67"/>
  <c r="AE2435" i="67"/>
  <c r="AA2435" i="67"/>
  <c r="W2435" i="67"/>
  <c r="BM2434" i="67"/>
  <c r="AE2434" i="67"/>
  <c r="AA2434" i="67"/>
  <c r="W2434" i="67"/>
  <c r="BM2433" i="67"/>
  <c r="AE2433" i="67"/>
  <c r="AA2433" i="67"/>
  <c r="W2433" i="67"/>
  <c r="BM2432" i="67"/>
  <c r="AE2432" i="67"/>
  <c r="AA2432" i="67"/>
  <c r="W2432" i="67"/>
  <c r="BM2431" i="67"/>
  <c r="AE2431" i="67"/>
  <c r="AA2431" i="67"/>
  <c r="W2431" i="67"/>
  <c r="BM2430" i="67"/>
  <c r="AE2430" i="67"/>
  <c r="AA2430" i="67"/>
  <c r="W2430" i="67"/>
  <c r="BM2429" i="67"/>
  <c r="AE2429" i="67"/>
  <c r="AA2429" i="67"/>
  <c r="W2429" i="67"/>
  <c r="BM2428" i="67"/>
  <c r="AE2428" i="67"/>
  <c r="AA2428" i="67"/>
  <c r="W2428" i="67"/>
  <c r="BM2427" i="67"/>
  <c r="AE2427" i="67"/>
  <c r="AA2427" i="67"/>
  <c r="W2427" i="67"/>
  <c r="BM2426" i="67"/>
  <c r="AE2426" i="67"/>
  <c r="AA2426" i="67"/>
  <c r="W2426" i="67"/>
  <c r="BM2425" i="67"/>
  <c r="AE2425" i="67"/>
  <c r="AA2425" i="67"/>
  <c r="W2425" i="67"/>
  <c r="BM2424" i="67"/>
  <c r="AE2424" i="67"/>
  <c r="AA2424" i="67"/>
  <c r="W2424" i="67"/>
  <c r="BM2423" i="67"/>
  <c r="AE2423" i="67"/>
  <c r="AA2423" i="67"/>
  <c r="W2423" i="67"/>
  <c r="BM2422" i="67"/>
  <c r="AE2422" i="67"/>
  <c r="AA2422" i="67"/>
  <c r="W2422" i="67"/>
  <c r="BM2421" i="67"/>
  <c r="AE2421" i="67"/>
  <c r="AA2421" i="67"/>
  <c r="W2421" i="67"/>
  <c r="BM2420" i="67"/>
  <c r="AE2420" i="67"/>
  <c r="AA2420" i="67"/>
  <c r="W2420" i="67"/>
  <c r="BM2419" i="67"/>
  <c r="AE2419" i="67"/>
  <c r="AA2419" i="67"/>
  <c r="W2419" i="67"/>
  <c r="BM2418" i="67"/>
  <c r="AE2418" i="67"/>
  <c r="AA2418" i="67"/>
  <c r="W2418" i="67"/>
  <c r="BM2417" i="67"/>
  <c r="AE2417" i="67"/>
  <c r="AA2417" i="67"/>
  <c r="W2417" i="67"/>
  <c r="BM2416" i="67"/>
  <c r="AE2416" i="67"/>
  <c r="AA2416" i="67"/>
  <c r="W2416" i="67"/>
  <c r="BM2415" i="67"/>
  <c r="AE2415" i="67"/>
  <c r="AA2415" i="67"/>
  <c r="W2415" i="67"/>
  <c r="BM2414" i="67"/>
  <c r="AE2414" i="67"/>
  <c r="AA2414" i="67"/>
  <c r="W2414" i="67"/>
  <c r="BM2413" i="67"/>
  <c r="AE2413" i="67"/>
  <c r="AA2413" i="67"/>
  <c r="W2413" i="67"/>
  <c r="BM2412" i="67"/>
  <c r="AE2412" i="67"/>
  <c r="AA2412" i="67"/>
  <c r="W2412" i="67"/>
  <c r="BM2411" i="67"/>
  <c r="AE2411" i="67"/>
  <c r="AA2411" i="67"/>
  <c r="W2411" i="67"/>
  <c r="BM2410" i="67"/>
  <c r="AE2410" i="67"/>
  <c r="AA2410" i="67"/>
  <c r="W2410" i="67"/>
  <c r="BM2409" i="67"/>
  <c r="AE2409" i="67"/>
  <c r="AA2409" i="67"/>
  <c r="W2409" i="67"/>
  <c r="BM2408" i="67"/>
  <c r="AE2408" i="67"/>
  <c r="AA2408" i="67"/>
  <c r="W2408" i="67"/>
  <c r="BM2407" i="67"/>
  <c r="AE2407" i="67"/>
  <c r="AA2407" i="67"/>
  <c r="W2407" i="67"/>
  <c r="BM2406" i="67"/>
  <c r="AE2406" i="67"/>
  <c r="AA2406" i="67"/>
  <c r="W2406" i="67"/>
  <c r="BM2405" i="67"/>
  <c r="AE2405" i="67"/>
  <c r="AA2405" i="67"/>
  <c r="W2405" i="67"/>
  <c r="BM2404" i="67"/>
  <c r="AE2404" i="67"/>
  <c r="AA2404" i="67"/>
  <c r="W2404" i="67"/>
  <c r="BM2403" i="67"/>
  <c r="AE2403" i="67"/>
  <c r="AA2403" i="67"/>
  <c r="W2403" i="67"/>
  <c r="BM2402" i="67"/>
  <c r="AE2402" i="67"/>
  <c r="AA2402" i="67"/>
  <c r="W2402" i="67"/>
  <c r="BM2401" i="67"/>
  <c r="AE2401" i="67"/>
  <c r="AA2401" i="67"/>
  <c r="W2401" i="67"/>
  <c r="BM2400" i="67"/>
  <c r="AE2400" i="67"/>
  <c r="AA2400" i="67"/>
  <c r="W2400" i="67"/>
  <c r="BM2399" i="67"/>
  <c r="AE2399" i="67"/>
  <c r="AA2399" i="67"/>
  <c r="W2399" i="67"/>
  <c r="BM2398" i="67"/>
  <c r="AE2398" i="67"/>
  <c r="AA2398" i="67"/>
  <c r="W2398" i="67"/>
  <c r="BM2397" i="67"/>
  <c r="AE2397" i="67"/>
  <c r="AA2397" i="67"/>
  <c r="W2397" i="67"/>
  <c r="BM2396" i="67"/>
  <c r="AE2396" i="67"/>
  <c r="AA2396" i="67"/>
  <c r="W2396" i="67"/>
  <c r="BM2395" i="67"/>
  <c r="AE2395" i="67"/>
  <c r="AA2395" i="67"/>
  <c r="W2395" i="67"/>
  <c r="BM2394" i="67"/>
  <c r="AE2394" i="67"/>
  <c r="AA2394" i="67"/>
  <c r="W2394" i="67"/>
  <c r="BM2393" i="67"/>
  <c r="AE2393" i="67"/>
  <c r="AA2393" i="67"/>
  <c r="W2393" i="67"/>
  <c r="BM2392" i="67"/>
  <c r="AE2392" i="67"/>
  <c r="AA2392" i="67"/>
  <c r="W2392" i="67"/>
  <c r="BM2391" i="67"/>
  <c r="AE2391" i="67"/>
  <c r="AA2391" i="67"/>
  <c r="W2391" i="67"/>
  <c r="BM2390" i="67"/>
  <c r="AE2390" i="67"/>
  <c r="AA2390" i="67"/>
  <c r="W2390" i="67"/>
  <c r="BM2389" i="67"/>
  <c r="AE2389" i="67"/>
  <c r="AA2389" i="67"/>
  <c r="W2389" i="67"/>
  <c r="BM2388" i="67"/>
  <c r="AE2388" i="67"/>
  <c r="AA2388" i="67"/>
  <c r="W2388" i="67"/>
  <c r="BM2387" i="67"/>
  <c r="AE2387" i="67"/>
  <c r="AA2387" i="67"/>
  <c r="W2387" i="67"/>
  <c r="BM2386" i="67"/>
  <c r="AE2386" i="67"/>
  <c r="AA2386" i="67"/>
  <c r="W2386" i="67"/>
  <c r="BM2385" i="67"/>
  <c r="AE2385" i="67"/>
  <c r="AA2385" i="67"/>
  <c r="W2385" i="67"/>
  <c r="BM2384" i="67"/>
  <c r="AE2384" i="67"/>
  <c r="AA2384" i="67"/>
  <c r="W2384" i="67"/>
  <c r="BM2383" i="67"/>
  <c r="AE2383" i="67"/>
  <c r="AA2383" i="67"/>
  <c r="W2383" i="67"/>
  <c r="BM2382" i="67"/>
  <c r="AE2382" i="67"/>
  <c r="AA2382" i="67"/>
  <c r="W2382" i="67"/>
  <c r="BM2381" i="67"/>
  <c r="AE2381" i="67"/>
  <c r="AA2381" i="67"/>
  <c r="W2381" i="67"/>
  <c r="BM2380" i="67"/>
  <c r="AE2380" i="67"/>
  <c r="AA2380" i="67"/>
  <c r="W2380" i="67"/>
  <c r="BM2379" i="67"/>
  <c r="AE2379" i="67"/>
  <c r="AA2379" i="67"/>
  <c r="W2379" i="67"/>
  <c r="BM2378" i="67"/>
  <c r="AE2378" i="67"/>
  <c r="AA2378" i="67"/>
  <c r="W2378" i="67"/>
  <c r="BM2377" i="67"/>
  <c r="AE2377" i="67"/>
  <c r="AA2377" i="67"/>
  <c r="W2377" i="67"/>
  <c r="BM2376" i="67"/>
  <c r="AE2376" i="67"/>
  <c r="AA2376" i="67"/>
  <c r="W2376" i="67"/>
  <c r="BM2375" i="67"/>
  <c r="AE2375" i="67"/>
  <c r="AA2375" i="67"/>
  <c r="W2375" i="67"/>
  <c r="BM2374" i="67"/>
  <c r="AE2374" i="67"/>
  <c r="AA2374" i="67"/>
  <c r="W2374" i="67"/>
  <c r="BM2373" i="67"/>
  <c r="AE2373" i="67"/>
  <c r="AA2373" i="67"/>
  <c r="W2373" i="67"/>
  <c r="BM2372" i="67"/>
  <c r="AE2372" i="67"/>
  <c r="AA2372" i="67"/>
  <c r="W2372" i="67"/>
  <c r="BM2371" i="67"/>
  <c r="AE2371" i="67"/>
  <c r="AA2371" i="67"/>
  <c r="W2371" i="67"/>
  <c r="BM2370" i="67"/>
  <c r="AE2370" i="67"/>
  <c r="AA2370" i="67"/>
  <c r="W2370" i="67"/>
  <c r="BM2369" i="67"/>
  <c r="AE2369" i="67"/>
  <c r="AA2369" i="67"/>
  <c r="W2369" i="67"/>
  <c r="BM2368" i="67"/>
  <c r="AE2368" i="67"/>
  <c r="AA2368" i="67"/>
  <c r="W2368" i="67"/>
  <c r="BM2367" i="67"/>
  <c r="AE2367" i="67"/>
  <c r="AA2367" i="67"/>
  <c r="W2367" i="67"/>
  <c r="BM2366" i="67"/>
  <c r="AE2366" i="67"/>
  <c r="AA2366" i="67"/>
  <c r="W2366" i="67"/>
  <c r="BM2365" i="67"/>
  <c r="AE2365" i="67"/>
  <c r="AA2365" i="67"/>
  <c r="W2365" i="67"/>
  <c r="BM2364" i="67"/>
  <c r="AE2364" i="67"/>
  <c r="AA2364" i="67"/>
  <c r="W2364" i="67"/>
  <c r="BM2363" i="67"/>
  <c r="AE2363" i="67"/>
  <c r="AA2363" i="67"/>
  <c r="W2363" i="67"/>
  <c r="BM2362" i="67"/>
  <c r="AE2362" i="67"/>
  <c r="AA2362" i="67"/>
  <c r="W2362" i="67"/>
  <c r="BM2361" i="67"/>
  <c r="AE2361" i="67"/>
  <c r="AA2361" i="67"/>
  <c r="W2361" i="67"/>
  <c r="BM2360" i="67"/>
  <c r="AE2360" i="67"/>
  <c r="AA2360" i="67"/>
  <c r="W2360" i="67"/>
  <c r="BM2359" i="67"/>
  <c r="AE2359" i="67"/>
  <c r="AA2359" i="67"/>
  <c r="W2359" i="67"/>
  <c r="BM2358" i="67"/>
  <c r="AE2358" i="67"/>
  <c r="AA2358" i="67"/>
  <c r="W2358" i="67"/>
  <c r="BM2357" i="67"/>
  <c r="AE2357" i="67"/>
  <c r="AA2357" i="67"/>
  <c r="W2357" i="67"/>
  <c r="BM2356" i="67"/>
  <c r="AE2356" i="67"/>
  <c r="AA2356" i="67"/>
  <c r="W2356" i="67"/>
  <c r="BM2355" i="67"/>
  <c r="AE2355" i="67"/>
  <c r="AA2355" i="67"/>
  <c r="W2355" i="67"/>
  <c r="BM2354" i="67"/>
  <c r="AE2354" i="67"/>
  <c r="AA2354" i="67"/>
  <c r="W2354" i="67"/>
  <c r="BM2353" i="67"/>
  <c r="AE2353" i="67"/>
  <c r="AA2353" i="67"/>
  <c r="W2353" i="67"/>
  <c r="BM2352" i="67"/>
  <c r="AE2352" i="67"/>
  <c r="AA2352" i="67"/>
  <c r="W2352" i="67"/>
  <c r="BM2351" i="67"/>
  <c r="AE2351" i="67"/>
  <c r="AA2351" i="67"/>
  <c r="W2351" i="67"/>
  <c r="BM2350" i="67"/>
  <c r="AE2350" i="67"/>
  <c r="AA2350" i="67"/>
  <c r="W2350" i="67"/>
  <c r="BM2349" i="67"/>
  <c r="AE2349" i="67"/>
  <c r="AA2349" i="67"/>
  <c r="W2349" i="67"/>
  <c r="BM2348" i="67"/>
  <c r="AE2348" i="67"/>
  <c r="AA2348" i="67"/>
  <c r="W2348" i="67"/>
  <c r="BM2347" i="67"/>
  <c r="AE2347" i="67"/>
  <c r="AA2347" i="67"/>
  <c r="W2347" i="67"/>
  <c r="BM2346" i="67"/>
  <c r="AE2346" i="67"/>
  <c r="AA2346" i="67"/>
  <c r="W2346" i="67"/>
  <c r="BM2345" i="67"/>
  <c r="AE2345" i="67"/>
  <c r="AA2345" i="67"/>
  <c r="W2345" i="67"/>
  <c r="BM2344" i="67"/>
  <c r="AE2344" i="67"/>
  <c r="AA2344" i="67"/>
  <c r="W2344" i="67"/>
  <c r="BM2343" i="67"/>
  <c r="AE2343" i="67"/>
  <c r="AA2343" i="67"/>
  <c r="W2343" i="67"/>
  <c r="BM2342" i="67"/>
  <c r="AE2342" i="67"/>
  <c r="AA2342" i="67"/>
  <c r="W2342" i="67"/>
  <c r="BM2341" i="67"/>
  <c r="AE2341" i="67"/>
  <c r="AA2341" i="67"/>
  <c r="W2341" i="67"/>
  <c r="BM2340" i="67"/>
  <c r="AE2340" i="67"/>
  <c r="AA2340" i="67"/>
  <c r="W2340" i="67"/>
  <c r="BM2339" i="67"/>
  <c r="AE2339" i="67"/>
  <c r="AA2339" i="67"/>
  <c r="W2339" i="67"/>
  <c r="BM2338" i="67"/>
  <c r="AE2338" i="67"/>
  <c r="AA2338" i="67"/>
  <c r="W2338" i="67"/>
  <c r="BM2337" i="67"/>
  <c r="AE2337" i="67"/>
  <c r="AA2337" i="67"/>
  <c r="W2337" i="67"/>
  <c r="BM2336" i="67"/>
  <c r="AE2336" i="67"/>
  <c r="AA2336" i="67"/>
  <c r="W2336" i="67"/>
  <c r="BM2335" i="67"/>
  <c r="AE2335" i="67"/>
  <c r="AA2335" i="67"/>
  <c r="W2335" i="67"/>
  <c r="BM2334" i="67"/>
  <c r="AE2334" i="67"/>
  <c r="AA2334" i="67"/>
  <c r="W2334" i="67"/>
  <c r="BM2333" i="67"/>
  <c r="AE2333" i="67"/>
  <c r="AA2333" i="67"/>
  <c r="W2333" i="67"/>
  <c r="BM2332" i="67"/>
  <c r="AE2332" i="67"/>
  <c r="AA2332" i="67"/>
  <c r="W2332" i="67"/>
  <c r="BM2331" i="67"/>
  <c r="AE2331" i="67"/>
  <c r="AA2331" i="67"/>
  <c r="W2331" i="67"/>
  <c r="BM2330" i="67"/>
  <c r="AE2330" i="67"/>
  <c r="AA2330" i="67"/>
  <c r="W2330" i="67"/>
  <c r="BM2329" i="67"/>
  <c r="AE2329" i="67"/>
  <c r="AA2329" i="67"/>
  <c r="W2329" i="67"/>
  <c r="BM2328" i="67"/>
  <c r="AE2328" i="67"/>
  <c r="AA2328" i="67"/>
  <c r="W2328" i="67"/>
  <c r="BM2327" i="67"/>
  <c r="AE2327" i="67"/>
  <c r="AA2327" i="67"/>
  <c r="W2327" i="67"/>
  <c r="BM2326" i="67"/>
  <c r="AE2326" i="67"/>
  <c r="AA2326" i="67"/>
  <c r="W2326" i="67"/>
  <c r="BM2325" i="67"/>
  <c r="AE2325" i="67"/>
  <c r="AA2325" i="67"/>
  <c r="W2325" i="67"/>
  <c r="BM2324" i="67"/>
  <c r="AE2324" i="67"/>
  <c r="AA2324" i="67"/>
  <c r="W2324" i="67"/>
  <c r="BM2323" i="67"/>
  <c r="AE2323" i="67"/>
  <c r="AA2323" i="67"/>
  <c r="W2323" i="67"/>
  <c r="BM2322" i="67"/>
  <c r="AE2322" i="67"/>
  <c r="AA2322" i="67"/>
  <c r="W2322" i="67"/>
  <c r="BM2321" i="67"/>
  <c r="AE2321" i="67"/>
  <c r="AA2321" i="67"/>
  <c r="W2321" i="67"/>
  <c r="BM2320" i="67"/>
  <c r="AE2320" i="67"/>
  <c r="AA2320" i="67"/>
  <c r="W2320" i="67"/>
  <c r="BM2319" i="67"/>
  <c r="AE2319" i="67"/>
  <c r="AA2319" i="67"/>
  <c r="W2319" i="67"/>
  <c r="BM2318" i="67"/>
  <c r="AE2318" i="67"/>
  <c r="AA2318" i="67"/>
  <c r="W2318" i="67"/>
  <c r="BM2317" i="67"/>
  <c r="AE2317" i="67"/>
  <c r="AA2317" i="67"/>
  <c r="W2317" i="67"/>
  <c r="BM2316" i="67"/>
  <c r="AE2316" i="67"/>
  <c r="AA2316" i="67"/>
  <c r="W2316" i="67"/>
  <c r="BM2315" i="67"/>
  <c r="AE2315" i="67"/>
  <c r="AA2315" i="67"/>
  <c r="W2315" i="67"/>
  <c r="BM2314" i="67"/>
  <c r="AE2314" i="67"/>
  <c r="AA2314" i="67"/>
  <c r="W2314" i="67"/>
  <c r="BM2313" i="67"/>
  <c r="AE2313" i="67"/>
  <c r="AA2313" i="67"/>
  <c r="W2313" i="67"/>
  <c r="BM2312" i="67"/>
  <c r="AE2312" i="67"/>
  <c r="AA2312" i="67"/>
  <c r="W2312" i="67"/>
  <c r="BM2311" i="67"/>
  <c r="AE2311" i="67"/>
  <c r="AA2311" i="67"/>
  <c r="W2311" i="67"/>
  <c r="BM2310" i="67"/>
  <c r="AE2310" i="67"/>
  <c r="AA2310" i="67"/>
  <c r="W2310" i="67"/>
  <c r="BM2309" i="67"/>
  <c r="AE2309" i="67"/>
  <c r="AA2309" i="67"/>
  <c r="W2309" i="67"/>
  <c r="BM2308" i="67"/>
  <c r="AE2308" i="67"/>
  <c r="AA2308" i="67"/>
  <c r="W2308" i="67"/>
  <c r="BM2307" i="67"/>
  <c r="AE2307" i="67"/>
  <c r="AA2307" i="67"/>
  <c r="W2307" i="67"/>
  <c r="BM2306" i="67"/>
  <c r="AE2306" i="67"/>
  <c r="AA2306" i="67"/>
  <c r="W2306" i="67"/>
  <c r="BM2305" i="67"/>
  <c r="AE2305" i="67"/>
  <c r="AA2305" i="67"/>
  <c r="W2305" i="67"/>
  <c r="BM2304" i="67"/>
  <c r="AE2304" i="67"/>
  <c r="AA2304" i="67"/>
  <c r="W2304" i="67"/>
  <c r="BM2303" i="67"/>
  <c r="AE2303" i="67"/>
  <c r="AA2303" i="67"/>
  <c r="W2303" i="67"/>
  <c r="BM2302" i="67"/>
  <c r="AE2302" i="67"/>
  <c r="AA2302" i="67"/>
  <c r="W2302" i="67"/>
  <c r="BM2301" i="67"/>
  <c r="AE2301" i="67"/>
  <c r="AA2301" i="67"/>
  <c r="W2301" i="67"/>
  <c r="BM2300" i="67"/>
  <c r="AE2300" i="67"/>
  <c r="AA2300" i="67"/>
  <c r="W2300" i="67"/>
  <c r="BM2299" i="67"/>
  <c r="AE2299" i="67"/>
  <c r="AA2299" i="67"/>
  <c r="W2299" i="67"/>
  <c r="BM2298" i="67"/>
  <c r="AE2298" i="67"/>
  <c r="AA2298" i="67"/>
  <c r="W2298" i="67"/>
  <c r="BM2297" i="67"/>
  <c r="AE2297" i="67"/>
  <c r="AA2297" i="67"/>
  <c r="W2297" i="67"/>
  <c r="BM2296" i="67"/>
  <c r="AE2296" i="67"/>
  <c r="AA2296" i="67"/>
  <c r="W2296" i="67"/>
  <c r="BM2295" i="67"/>
  <c r="AE2295" i="67"/>
  <c r="AA2295" i="67"/>
  <c r="W2295" i="67"/>
  <c r="BM2294" i="67"/>
  <c r="AE2294" i="67"/>
  <c r="AA2294" i="67"/>
  <c r="W2294" i="67"/>
  <c r="BM2293" i="67"/>
  <c r="AE2293" i="67"/>
  <c r="AA2293" i="67"/>
  <c r="W2293" i="67"/>
  <c r="BM2292" i="67"/>
  <c r="AE2292" i="67"/>
  <c r="AA2292" i="67"/>
  <c r="W2292" i="67"/>
  <c r="BM2291" i="67"/>
  <c r="AE2291" i="67"/>
  <c r="AA2291" i="67"/>
  <c r="W2291" i="67"/>
  <c r="BM2290" i="67"/>
  <c r="AE2290" i="67"/>
  <c r="AA2290" i="67"/>
  <c r="W2290" i="67"/>
  <c r="BM2289" i="67"/>
  <c r="AE2289" i="67"/>
  <c r="AA2289" i="67"/>
  <c r="W2289" i="67"/>
  <c r="BM2288" i="67"/>
  <c r="AE2288" i="67"/>
  <c r="AA2288" i="67"/>
  <c r="W2288" i="67"/>
  <c r="BM2287" i="67"/>
  <c r="AE2287" i="67"/>
  <c r="AA2287" i="67"/>
  <c r="W2287" i="67"/>
  <c r="BM2286" i="67"/>
  <c r="AE2286" i="67"/>
  <c r="AA2286" i="67"/>
  <c r="W2286" i="67"/>
  <c r="BM2285" i="67"/>
  <c r="AE2285" i="67"/>
  <c r="AA2285" i="67"/>
  <c r="W2285" i="67"/>
  <c r="BM2284" i="67"/>
  <c r="AE2284" i="67"/>
  <c r="AA2284" i="67"/>
  <c r="W2284" i="67"/>
  <c r="BM2283" i="67"/>
  <c r="AE2283" i="67"/>
  <c r="AA2283" i="67"/>
  <c r="W2283" i="67"/>
  <c r="BM2282" i="67"/>
  <c r="AE2282" i="67"/>
  <c r="AA2282" i="67"/>
  <c r="W2282" i="67"/>
  <c r="BM2281" i="67"/>
  <c r="AE2281" i="67"/>
  <c r="AA2281" i="67"/>
  <c r="W2281" i="67"/>
  <c r="BM2280" i="67"/>
  <c r="AE2280" i="67"/>
  <c r="AA2280" i="67"/>
  <c r="W2280" i="67"/>
  <c r="BM2279" i="67"/>
  <c r="AE2279" i="67"/>
  <c r="AA2279" i="67"/>
  <c r="W2279" i="67"/>
  <c r="BM2278" i="67"/>
  <c r="AE2278" i="67"/>
  <c r="AA2278" i="67"/>
  <c r="W2278" i="67"/>
  <c r="BM2277" i="67"/>
  <c r="AE2277" i="67"/>
  <c r="AA2277" i="67"/>
  <c r="W2277" i="67"/>
  <c r="BM2276" i="67"/>
  <c r="AE2276" i="67"/>
  <c r="AA2276" i="67"/>
  <c r="W2276" i="67"/>
  <c r="BM2275" i="67"/>
  <c r="AE2275" i="67"/>
  <c r="AA2275" i="67"/>
  <c r="W2275" i="67"/>
  <c r="BM2274" i="67"/>
  <c r="AE2274" i="67"/>
  <c r="AA2274" i="67"/>
  <c r="W2274" i="67"/>
  <c r="BM2273" i="67"/>
  <c r="AE2273" i="67"/>
  <c r="AA2273" i="67"/>
  <c r="W2273" i="67"/>
  <c r="BM2272" i="67"/>
  <c r="AE2272" i="67"/>
  <c r="AA2272" i="67"/>
  <c r="W2272" i="67"/>
  <c r="BM2271" i="67"/>
  <c r="AE2271" i="67"/>
  <c r="AA2271" i="67"/>
  <c r="W2271" i="67"/>
  <c r="BM2270" i="67"/>
  <c r="AE2270" i="67"/>
  <c r="AA2270" i="67"/>
  <c r="W2270" i="67"/>
  <c r="BM2269" i="67"/>
  <c r="AE2269" i="67"/>
  <c r="AA2269" i="67"/>
  <c r="W2269" i="67"/>
  <c r="BM2268" i="67"/>
  <c r="AE2268" i="67"/>
  <c r="AA2268" i="67"/>
  <c r="W2268" i="67"/>
  <c r="BM2267" i="67"/>
  <c r="AE2267" i="67"/>
  <c r="AA2267" i="67"/>
  <c r="W2267" i="67"/>
  <c r="BM2266" i="67"/>
  <c r="AE2266" i="67"/>
  <c r="AA2266" i="67"/>
  <c r="W2266" i="67"/>
  <c r="BM2265" i="67"/>
  <c r="AE2265" i="67"/>
  <c r="AA2265" i="67"/>
  <c r="W2265" i="67"/>
  <c r="BM2264" i="67"/>
  <c r="AE2264" i="67"/>
  <c r="AA2264" i="67"/>
  <c r="W2264" i="67"/>
  <c r="BM2263" i="67"/>
  <c r="AE2263" i="67"/>
  <c r="AA2263" i="67"/>
  <c r="W2263" i="67"/>
  <c r="BM2262" i="67"/>
  <c r="AE2262" i="67"/>
  <c r="AA2262" i="67"/>
  <c r="W2262" i="67"/>
  <c r="BM2261" i="67"/>
  <c r="AE2261" i="67"/>
  <c r="AA2261" i="67"/>
  <c r="W2261" i="67"/>
  <c r="BM2260" i="67"/>
  <c r="AE2260" i="67"/>
  <c r="AA2260" i="67"/>
  <c r="W2260" i="67"/>
  <c r="BM2259" i="67"/>
  <c r="AE2259" i="67"/>
  <c r="AA2259" i="67"/>
  <c r="W2259" i="67"/>
  <c r="BM2258" i="67"/>
  <c r="AE2258" i="67"/>
  <c r="AA2258" i="67"/>
  <c r="W2258" i="67"/>
  <c r="BM2257" i="67"/>
  <c r="AE2257" i="67"/>
  <c r="AA2257" i="67"/>
  <c r="W2257" i="67"/>
  <c r="BM2256" i="67"/>
  <c r="AE2256" i="67"/>
  <c r="AA2256" i="67"/>
  <c r="W2256" i="67"/>
  <c r="BM2255" i="67"/>
  <c r="AE2255" i="67"/>
  <c r="AA2255" i="67"/>
  <c r="W2255" i="67"/>
  <c r="BM2254" i="67"/>
  <c r="AE2254" i="67"/>
  <c r="AA2254" i="67"/>
  <c r="W2254" i="67"/>
  <c r="BM2253" i="67"/>
  <c r="AE2253" i="67"/>
  <c r="AA2253" i="67"/>
  <c r="W2253" i="67"/>
  <c r="BM2252" i="67"/>
  <c r="AE2252" i="67"/>
  <c r="AA2252" i="67"/>
  <c r="W2252" i="67"/>
  <c r="BM2251" i="67"/>
  <c r="AE2251" i="67"/>
  <c r="AA2251" i="67"/>
  <c r="W2251" i="67"/>
  <c r="BM2250" i="67"/>
  <c r="AE2250" i="67"/>
  <c r="AA2250" i="67"/>
  <c r="W2250" i="67"/>
  <c r="BM2249" i="67"/>
  <c r="AE2249" i="67"/>
  <c r="AA2249" i="67"/>
  <c r="W2249" i="67"/>
  <c r="BM2248" i="67"/>
  <c r="AE2248" i="67"/>
  <c r="AA2248" i="67"/>
  <c r="W2248" i="67"/>
  <c r="BM2247" i="67"/>
  <c r="AE2247" i="67"/>
  <c r="AA2247" i="67"/>
  <c r="W2247" i="67"/>
  <c r="BM2246" i="67"/>
  <c r="AE2246" i="67"/>
  <c r="AA2246" i="67"/>
  <c r="W2246" i="67"/>
  <c r="BM2245" i="67"/>
  <c r="AE2245" i="67"/>
  <c r="AA2245" i="67"/>
  <c r="W2245" i="67"/>
  <c r="BM2244" i="67"/>
  <c r="AE2244" i="67"/>
  <c r="AA2244" i="67"/>
  <c r="W2244" i="67"/>
  <c r="BM2243" i="67"/>
  <c r="AE2243" i="67"/>
  <c r="AA2243" i="67"/>
  <c r="W2243" i="67"/>
  <c r="BM2242" i="67"/>
  <c r="AE2242" i="67"/>
  <c r="AA2242" i="67"/>
  <c r="W2242" i="67"/>
  <c r="BM2241" i="67"/>
  <c r="AE2241" i="67"/>
  <c r="AA2241" i="67"/>
  <c r="W2241" i="67"/>
  <c r="BM2240" i="67"/>
  <c r="AE2240" i="67"/>
  <c r="AA2240" i="67"/>
  <c r="W2240" i="67"/>
  <c r="BM2239" i="67"/>
  <c r="AE2239" i="67"/>
  <c r="AA2239" i="67"/>
  <c r="W2239" i="67"/>
  <c r="BM2238" i="67"/>
  <c r="AE2238" i="67"/>
  <c r="AA2238" i="67"/>
  <c r="W2238" i="67"/>
  <c r="BM2237" i="67"/>
  <c r="AE2237" i="67"/>
  <c r="AA2237" i="67"/>
  <c r="W2237" i="67"/>
  <c r="BM2236" i="67"/>
  <c r="AE2236" i="67"/>
  <c r="AA2236" i="67"/>
  <c r="W2236" i="67"/>
  <c r="BM2235" i="67"/>
  <c r="AE2235" i="67"/>
  <c r="AA2235" i="67"/>
  <c r="W2235" i="67"/>
  <c r="BM2234" i="67"/>
  <c r="AE2234" i="67"/>
  <c r="AA2234" i="67"/>
  <c r="W2234" i="67"/>
  <c r="BM2233" i="67"/>
  <c r="AE2233" i="67"/>
  <c r="AA2233" i="67"/>
  <c r="W2233" i="67"/>
  <c r="BM2232" i="67"/>
  <c r="AE2232" i="67"/>
  <c r="AA2232" i="67"/>
  <c r="W2232" i="67"/>
  <c r="BM2231" i="67"/>
  <c r="AE2231" i="67"/>
  <c r="AA2231" i="67"/>
  <c r="W2231" i="67"/>
  <c r="BM2230" i="67"/>
  <c r="AE2230" i="67"/>
  <c r="AA2230" i="67"/>
  <c r="W2230" i="67"/>
  <c r="BM2229" i="67"/>
  <c r="AE2229" i="67"/>
  <c r="AA2229" i="67"/>
  <c r="W2229" i="67"/>
  <c r="BM2228" i="67"/>
  <c r="AE2228" i="67"/>
  <c r="AA2228" i="67"/>
  <c r="W2228" i="67"/>
  <c r="BM2227" i="67"/>
  <c r="AE2227" i="67"/>
  <c r="AA2227" i="67"/>
  <c r="W2227" i="67"/>
  <c r="BM2226" i="67"/>
  <c r="AE2226" i="67"/>
  <c r="AA2226" i="67"/>
  <c r="W2226" i="67"/>
  <c r="BM2225" i="67"/>
  <c r="AE2225" i="67"/>
  <c r="AA2225" i="67"/>
  <c r="W2225" i="67"/>
  <c r="BM2224" i="67"/>
  <c r="AE2224" i="67"/>
  <c r="AA2224" i="67"/>
  <c r="W2224" i="67"/>
  <c r="BM2223" i="67"/>
  <c r="AE2223" i="67"/>
  <c r="AA2223" i="67"/>
  <c r="W2223" i="67"/>
  <c r="BM2222" i="67"/>
  <c r="AE2222" i="67"/>
  <c r="AA2222" i="67"/>
  <c r="W2222" i="67"/>
  <c r="BM2221" i="67"/>
  <c r="AE2221" i="67"/>
  <c r="AA2221" i="67"/>
  <c r="W2221" i="67"/>
  <c r="BM2220" i="67"/>
  <c r="AE2220" i="67"/>
  <c r="AA2220" i="67"/>
  <c r="W2220" i="67"/>
  <c r="BM2219" i="67"/>
  <c r="AE2219" i="67"/>
  <c r="AA2219" i="67"/>
  <c r="W2219" i="67"/>
  <c r="BM2218" i="67"/>
  <c r="AE2218" i="67"/>
  <c r="AA2218" i="67"/>
  <c r="W2218" i="67"/>
  <c r="BM2217" i="67"/>
  <c r="AE2217" i="67"/>
  <c r="AA2217" i="67"/>
  <c r="W2217" i="67"/>
  <c r="BM2216" i="67"/>
  <c r="AE2216" i="67"/>
  <c r="AA2216" i="67"/>
  <c r="W2216" i="67"/>
  <c r="BM2215" i="67"/>
  <c r="AE2215" i="67"/>
  <c r="AA2215" i="67"/>
  <c r="W2215" i="67"/>
  <c r="BM2214" i="67"/>
  <c r="AE2214" i="67"/>
  <c r="AA2214" i="67"/>
  <c r="W2214" i="67"/>
  <c r="BM2213" i="67"/>
  <c r="AE2213" i="67"/>
  <c r="AA2213" i="67"/>
  <c r="W2213" i="67"/>
  <c r="BM2212" i="67"/>
  <c r="AE2212" i="67"/>
  <c r="AA2212" i="67"/>
  <c r="W2212" i="67"/>
  <c r="BM2211" i="67"/>
  <c r="AE2211" i="67"/>
  <c r="AA2211" i="67"/>
  <c r="W2211" i="67"/>
  <c r="BM2210" i="67"/>
  <c r="AE2210" i="67"/>
  <c r="AA2210" i="67"/>
  <c r="W2210" i="67"/>
  <c r="BM2209" i="67"/>
  <c r="AE2209" i="67"/>
  <c r="AA2209" i="67"/>
  <c r="W2209" i="67"/>
  <c r="BM2208" i="67"/>
  <c r="AE2208" i="67"/>
  <c r="AA2208" i="67"/>
  <c r="W2208" i="67"/>
  <c r="BM2207" i="67"/>
  <c r="AE2207" i="67"/>
  <c r="AA2207" i="67"/>
  <c r="W2207" i="67"/>
  <c r="BM2206" i="67"/>
  <c r="AE2206" i="67"/>
  <c r="AA2206" i="67"/>
  <c r="W2206" i="67"/>
  <c r="BM2205" i="67"/>
  <c r="AE2205" i="67"/>
  <c r="AA2205" i="67"/>
  <c r="W2205" i="67"/>
  <c r="BM2204" i="67"/>
  <c r="AE2204" i="67"/>
  <c r="AA2204" i="67"/>
  <c r="W2204" i="67"/>
  <c r="BM2203" i="67"/>
  <c r="AE2203" i="67"/>
  <c r="AA2203" i="67"/>
  <c r="W2203" i="67"/>
  <c r="BM2202" i="67"/>
  <c r="AE2202" i="67"/>
  <c r="AA2202" i="67"/>
  <c r="W2202" i="67"/>
  <c r="BM2201" i="67"/>
  <c r="AE2201" i="67"/>
  <c r="AA2201" i="67"/>
  <c r="W2201" i="67"/>
  <c r="BM2200" i="67"/>
  <c r="AE2200" i="67"/>
  <c r="AA2200" i="67"/>
  <c r="W2200" i="67"/>
  <c r="BM2199" i="67"/>
  <c r="AE2199" i="67"/>
  <c r="AA2199" i="67"/>
  <c r="W2199" i="67"/>
  <c r="BM2198" i="67"/>
  <c r="AE2198" i="67"/>
  <c r="AA2198" i="67"/>
  <c r="W2198" i="67"/>
  <c r="BM2197" i="67"/>
  <c r="AE2197" i="67"/>
  <c r="AA2197" i="67"/>
  <c r="W2197" i="67"/>
  <c r="BM2196" i="67"/>
  <c r="AE2196" i="67"/>
  <c r="AA2196" i="67"/>
  <c r="W2196" i="67"/>
  <c r="BM2195" i="67"/>
  <c r="AE2195" i="67"/>
  <c r="AA2195" i="67"/>
  <c r="W2195" i="67"/>
  <c r="BM2194" i="67"/>
  <c r="AE2194" i="67"/>
  <c r="AA2194" i="67"/>
  <c r="W2194" i="67"/>
  <c r="BM2193" i="67"/>
  <c r="AE2193" i="67"/>
  <c r="AA2193" i="67"/>
  <c r="W2193" i="67"/>
  <c r="BM2192" i="67"/>
  <c r="AE2192" i="67"/>
  <c r="AA2192" i="67"/>
  <c r="W2192" i="67"/>
  <c r="BM2191" i="67"/>
  <c r="AE2191" i="67"/>
  <c r="AA2191" i="67"/>
  <c r="W2191" i="67"/>
  <c r="BM2190" i="67"/>
  <c r="AE2190" i="67"/>
  <c r="AA2190" i="67"/>
  <c r="W2190" i="67"/>
  <c r="BM2189" i="67"/>
  <c r="AE2189" i="67"/>
  <c r="AA2189" i="67"/>
  <c r="W2189" i="67"/>
  <c r="BM2188" i="67"/>
  <c r="AE2188" i="67"/>
  <c r="AA2188" i="67"/>
  <c r="W2188" i="67"/>
  <c r="BM2187" i="67"/>
  <c r="AE2187" i="67"/>
  <c r="AA2187" i="67"/>
  <c r="W2187" i="67"/>
  <c r="BM2186" i="67"/>
  <c r="AE2186" i="67"/>
  <c r="AA2186" i="67"/>
  <c r="W2186" i="67"/>
  <c r="BM2185" i="67"/>
  <c r="AE2185" i="67"/>
  <c r="AA2185" i="67"/>
  <c r="W2185" i="67"/>
  <c r="BM2184" i="67"/>
  <c r="AE2184" i="67"/>
  <c r="AA2184" i="67"/>
  <c r="W2184" i="67"/>
  <c r="BM2183" i="67"/>
  <c r="AE2183" i="67"/>
  <c r="AA2183" i="67"/>
  <c r="W2183" i="67"/>
  <c r="BM2182" i="67"/>
  <c r="AE2182" i="67"/>
  <c r="AA2182" i="67"/>
  <c r="W2182" i="67"/>
  <c r="BM2181" i="67"/>
  <c r="AE2181" i="67"/>
  <c r="AA2181" i="67"/>
  <c r="W2181" i="67"/>
  <c r="BM2180" i="67"/>
  <c r="AE2180" i="67"/>
  <c r="AA2180" i="67"/>
  <c r="W2180" i="67"/>
  <c r="BM2179" i="67"/>
  <c r="AE2179" i="67"/>
  <c r="AA2179" i="67"/>
  <c r="W2179" i="67"/>
  <c r="BM2178" i="67"/>
  <c r="AE2178" i="67"/>
  <c r="AA2178" i="67"/>
  <c r="W2178" i="67"/>
  <c r="BM2177" i="67"/>
  <c r="AE2177" i="67"/>
  <c r="AA2177" i="67"/>
  <c r="W2177" i="67"/>
  <c r="BM2176" i="67"/>
  <c r="AE2176" i="67"/>
  <c r="AA2176" i="67"/>
  <c r="W2176" i="67"/>
  <c r="BM2175" i="67"/>
  <c r="AE2175" i="67"/>
  <c r="AA2175" i="67"/>
  <c r="W2175" i="67"/>
  <c r="BM2174" i="67"/>
  <c r="AE2174" i="67"/>
  <c r="AA2174" i="67"/>
  <c r="W2174" i="67"/>
  <c r="BM2173" i="67"/>
  <c r="AE2173" i="67"/>
  <c r="AA2173" i="67"/>
  <c r="W2173" i="67"/>
  <c r="BM2172" i="67"/>
  <c r="AE2172" i="67"/>
  <c r="AA2172" i="67"/>
  <c r="W2172" i="67"/>
  <c r="BM2171" i="67"/>
  <c r="AE2171" i="67"/>
  <c r="AA2171" i="67"/>
  <c r="W2171" i="67"/>
  <c r="BM2170" i="67"/>
  <c r="AE2170" i="67"/>
  <c r="AA2170" i="67"/>
  <c r="W2170" i="67"/>
  <c r="BM2169" i="67"/>
  <c r="AE2169" i="67"/>
  <c r="AA2169" i="67"/>
  <c r="W2169" i="67"/>
  <c r="BM2168" i="67"/>
  <c r="AE2168" i="67"/>
  <c r="AA2168" i="67"/>
  <c r="W2168" i="67"/>
  <c r="BM2167" i="67"/>
  <c r="AE2167" i="67"/>
  <c r="AA2167" i="67"/>
  <c r="W2167" i="67"/>
  <c r="BM2166" i="67"/>
  <c r="AE2166" i="67"/>
  <c r="AA2166" i="67"/>
  <c r="W2166" i="67"/>
  <c r="BM2165" i="67"/>
  <c r="AE2165" i="67"/>
  <c r="AA2165" i="67"/>
  <c r="W2165" i="67"/>
  <c r="BM2164" i="67"/>
  <c r="AE2164" i="67"/>
  <c r="AA2164" i="67"/>
  <c r="W2164" i="67"/>
  <c r="BM2163" i="67"/>
  <c r="AE2163" i="67"/>
  <c r="AA2163" i="67"/>
  <c r="W2163" i="67"/>
  <c r="BM2162" i="67"/>
  <c r="AE2162" i="67"/>
  <c r="AA2162" i="67"/>
  <c r="W2162" i="67"/>
  <c r="BM2161" i="67"/>
  <c r="AE2161" i="67"/>
  <c r="AA2161" i="67"/>
  <c r="W2161" i="67"/>
  <c r="BM2160" i="67"/>
  <c r="AE2160" i="67"/>
  <c r="AA2160" i="67"/>
  <c r="W2160" i="67"/>
  <c r="BM2159" i="67"/>
  <c r="AE2159" i="67"/>
  <c r="AA2159" i="67"/>
  <c r="W2159" i="67"/>
  <c r="BM2158" i="67"/>
  <c r="AE2158" i="67"/>
  <c r="AA2158" i="67"/>
  <c r="W2158" i="67"/>
  <c r="BM2157" i="67"/>
  <c r="AE2157" i="67"/>
  <c r="AA2157" i="67"/>
  <c r="W2157" i="67"/>
  <c r="BM2156" i="67"/>
  <c r="AE2156" i="67"/>
  <c r="AA2156" i="67"/>
  <c r="W2156" i="67"/>
  <c r="BM2155" i="67"/>
  <c r="AE2155" i="67"/>
  <c r="AA2155" i="67"/>
  <c r="W2155" i="67"/>
  <c r="BM2154" i="67"/>
  <c r="AE2154" i="67"/>
  <c r="AA2154" i="67"/>
  <c r="W2154" i="67"/>
  <c r="BM2153" i="67"/>
  <c r="AE2153" i="67"/>
  <c r="AA2153" i="67"/>
  <c r="W2153" i="67"/>
  <c r="BM2152" i="67"/>
  <c r="AE2152" i="67"/>
  <c r="AA2152" i="67"/>
  <c r="W2152" i="67"/>
  <c r="BM2151" i="67"/>
  <c r="AE2151" i="67"/>
  <c r="AA2151" i="67"/>
  <c r="W2151" i="67"/>
  <c r="BM2150" i="67"/>
  <c r="AE2150" i="67"/>
  <c r="AA2150" i="67"/>
  <c r="W2150" i="67"/>
  <c r="BM2149" i="67"/>
  <c r="AE2149" i="67"/>
  <c r="AA2149" i="67"/>
  <c r="W2149" i="67"/>
  <c r="BM2148" i="67"/>
  <c r="AE2148" i="67"/>
  <c r="AA2148" i="67"/>
  <c r="W2148" i="67"/>
  <c r="BM2147" i="67"/>
  <c r="AE2147" i="67"/>
  <c r="AA2147" i="67"/>
  <c r="W2147" i="67"/>
  <c r="BM2146" i="67"/>
  <c r="AE2146" i="67"/>
  <c r="AA2146" i="67"/>
  <c r="W2146" i="67"/>
  <c r="BM2145" i="67"/>
  <c r="AE2145" i="67"/>
  <c r="AA2145" i="67"/>
  <c r="W2145" i="67"/>
  <c r="BM2144" i="67"/>
  <c r="AE2144" i="67"/>
  <c r="AA2144" i="67"/>
  <c r="W2144" i="67"/>
  <c r="BM2143" i="67"/>
  <c r="AE2143" i="67"/>
  <c r="AA2143" i="67"/>
  <c r="W2143" i="67"/>
  <c r="BM2142" i="67"/>
  <c r="AE2142" i="67"/>
  <c r="AA2142" i="67"/>
  <c r="W2142" i="67"/>
  <c r="BM2141" i="67"/>
  <c r="AE2141" i="67"/>
  <c r="AA2141" i="67"/>
  <c r="W2141" i="67"/>
  <c r="BM2140" i="67"/>
  <c r="AE2140" i="67"/>
  <c r="AA2140" i="67"/>
  <c r="W2140" i="67"/>
  <c r="BM2139" i="67"/>
  <c r="AE2139" i="67"/>
  <c r="AA2139" i="67"/>
  <c r="W2139" i="67"/>
  <c r="BM2138" i="67"/>
  <c r="AE2138" i="67"/>
  <c r="AA2138" i="67"/>
  <c r="W2138" i="67"/>
  <c r="BM2137" i="67"/>
  <c r="AE2137" i="67"/>
  <c r="AA2137" i="67"/>
  <c r="W2137" i="67"/>
  <c r="BM2136" i="67"/>
  <c r="AE2136" i="67"/>
  <c r="AA2136" i="67"/>
  <c r="W2136" i="67"/>
  <c r="BM2135" i="67"/>
  <c r="AE2135" i="67"/>
  <c r="AA2135" i="67"/>
  <c r="W2135" i="67"/>
  <c r="BM2134" i="67"/>
  <c r="AE2134" i="67"/>
  <c r="AA2134" i="67"/>
  <c r="W2134" i="67"/>
  <c r="BM2133" i="67"/>
  <c r="AE2133" i="67"/>
  <c r="AA2133" i="67"/>
  <c r="W2133" i="67"/>
  <c r="BM2132" i="67"/>
  <c r="AE2132" i="67"/>
  <c r="AA2132" i="67"/>
  <c r="W2132" i="67"/>
  <c r="BM2131" i="67"/>
  <c r="AE2131" i="67"/>
  <c r="AA2131" i="67"/>
  <c r="W2131" i="67"/>
  <c r="BM2130" i="67"/>
  <c r="AE2130" i="67"/>
  <c r="AA2130" i="67"/>
  <c r="W2130" i="67"/>
  <c r="BM2129" i="67"/>
  <c r="AE2129" i="67"/>
  <c r="AA2129" i="67"/>
  <c r="W2129" i="67"/>
  <c r="BM2128" i="67"/>
  <c r="AE2128" i="67"/>
  <c r="AA2128" i="67"/>
  <c r="W2128" i="67"/>
  <c r="BM2127" i="67"/>
  <c r="AE2127" i="67"/>
  <c r="AA2127" i="67"/>
  <c r="W2127" i="67"/>
  <c r="BM2126" i="67"/>
  <c r="AE2126" i="67"/>
  <c r="AA2126" i="67"/>
  <c r="W2126" i="67"/>
  <c r="BM2125" i="67"/>
  <c r="AE2125" i="67"/>
  <c r="AA2125" i="67"/>
  <c r="W2125" i="67"/>
  <c r="BM2124" i="67"/>
  <c r="AE2124" i="67"/>
  <c r="AA2124" i="67"/>
  <c r="W2124" i="67"/>
  <c r="BM2123" i="67"/>
  <c r="AE2123" i="67"/>
  <c r="AA2123" i="67"/>
  <c r="W2123" i="67"/>
  <c r="BM2122" i="67"/>
  <c r="AE2122" i="67"/>
  <c r="AA2122" i="67"/>
  <c r="W2122" i="67"/>
  <c r="BM2121" i="67"/>
  <c r="AE2121" i="67"/>
  <c r="AA2121" i="67"/>
  <c r="W2121" i="67"/>
  <c r="BM2120" i="67"/>
  <c r="AE2120" i="67"/>
  <c r="AA2120" i="67"/>
  <c r="W2120" i="67"/>
  <c r="BM2119" i="67"/>
  <c r="AE2119" i="67"/>
  <c r="AA2119" i="67"/>
  <c r="W2119" i="67"/>
  <c r="BM2118" i="67"/>
  <c r="AE2118" i="67"/>
  <c r="AA2118" i="67"/>
  <c r="W2118" i="67"/>
  <c r="BM2117" i="67"/>
  <c r="AE2117" i="67"/>
  <c r="AA2117" i="67"/>
  <c r="W2117" i="67"/>
  <c r="BM2116" i="67"/>
  <c r="AE2116" i="67"/>
  <c r="AA2116" i="67"/>
  <c r="W2116" i="67"/>
  <c r="BM2115" i="67"/>
  <c r="AE2115" i="67"/>
  <c r="AA2115" i="67"/>
  <c r="W2115" i="67"/>
  <c r="BM2114" i="67"/>
  <c r="AE2114" i="67"/>
  <c r="AA2114" i="67"/>
  <c r="W2114" i="67"/>
  <c r="BM2113" i="67"/>
  <c r="AE2113" i="67"/>
  <c r="AA2113" i="67"/>
  <c r="W2113" i="67"/>
  <c r="BM2112" i="67"/>
  <c r="AE2112" i="67"/>
  <c r="AA2112" i="67"/>
  <c r="W2112" i="67"/>
  <c r="BM2111" i="67"/>
  <c r="AE2111" i="67"/>
  <c r="AA2111" i="67"/>
  <c r="W2111" i="67"/>
  <c r="BM2110" i="67"/>
  <c r="AE2110" i="67"/>
  <c r="AA2110" i="67"/>
  <c r="W2110" i="67"/>
  <c r="BM2109" i="67"/>
  <c r="AE2109" i="67"/>
  <c r="AA2109" i="67"/>
  <c r="W2109" i="67"/>
  <c r="BM2108" i="67"/>
  <c r="AE2108" i="67"/>
  <c r="AA2108" i="67"/>
  <c r="W2108" i="67"/>
  <c r="BM2107" i="67"/>
  <c r="AE2107" i="67"/>
  <c r="AA2107" i="67"/>
  <c r="W2107" i="67"/>
  <c r="BM2106" i="67"/>
  <c r="AE2106" i="67"/>
  <c r="AA2106" i="67"/>
  <c r="W2106" i="67"/>
  <c r="BM2105" i="67"/>
  <c r="AE2105" i="67"/>
  <c r="AA2105" i="67"/>
  <c r="W2105" i="67"/>
  <c r="BM2104" i="67"/>
  <c r="AE2104" i="67"/>
  <c r="AA2104" i="67"/>
  <c r="W2104" i="67"/>
  <c r="BM2103" i="67"/>
  <c r="AE2103" i="67"/>
  <c r="AA2103" i="67"/>
  <c r="W2103" i="67"/>
  <c r="BM2102" i="67"/>
  <c r="AE2102" i="67"/>
  <c r="AA2102" i="67"/>
  <c r="W2102" i="67"/>
  <c r="BM2101" i="67"/>
  <c r="AE2101" i="67"/>
  <c r="AA2101" i="67"/>
  <c r="W2101" i="67"/>
  <c r="BM2100" i="67"/>
  <c r="AE2100" i="67"/>
  <c r="AA2100" i="67"/>
  <c r="W2100" i="67"/>
  <c r="BM2099" i="67"/>
  <c r="AE2099" i="67"/>
  <c r="AA2099" i="67"/>
  <c r="W2099" i="67"/>
  <c r="BM2098" i="67"/>
  <c r="AE2098" i="67"/>
  <c r="AA2098" i="67"/>
  <c r="W2098" i="67"/>
  <c r="BM2097" i="67"/>
  <c r="AE2097" i="67"/>
  <c r="AA2097" i="67"/>
  <c r="W2097" i="67"/>
  <c r="BM2096" i="67"/>
  <c r="AE2096" i="67"/>
  <c r="AA2096" i="67"/>
  <c r="W2096" i="67"/>
  <c r="BM2095" i="67"/>
  <c r="AE2095" i="67"/>
  <c r="AA2095" i="67"/>
  <c r="W2095" i="67"/>
  <c r="BM2094" i="67"/>
  <c r="AE2094" i="67"/>
  <c r="AA2094" i="67"/>
  <c r="W2094" i="67"/>
  <c r="BM2093" i="67"/>
  <c r="AE2093" i="67"/>
  <c r="AA2093" i="67"/>
  <c r="W2093" i="67"/>
  <c r="BM2092" i="67"/>
  <c r="AE2092" i="67"/>
  <c r="AA2092" i="67"/>
  <c r="W2092" i="67"/>
  <c r="BM2091" i="67"/>
  <c r="AE2091" i="67"/>
  <c r="AA2091" i="67"/>
  <c r="W2091" i="67"/>
  <c r="BM2090" i="67"/>
  <c r="AE2090" i="67"/>
  <c r="AA2090" i="67"/>
  <c r="W2090" i="67"/>
  <c r="BM2089" i="67"/>
  <c r="AE2089" i="67"/>
  <c r="AA2089" i="67"/>
  <c r="W2089" i="67"/>
  <c r="BM2088" i="67"/>
  <c r="AE2088" i="67"/>
  <c r="AA2088" i="67"/>
  <c r="W2088" i="67"/>
  <c r="BM2087" i="67"/>
  <c r="AE2087" i="67"/>
  <c r="AA2087" i="67"/>
  <c r="W2087" i="67"/>
  <c r="BM2086" i="67"/>
  <c r="AE2086" i="67"/>
  <c r="AA2086" i="67"/>
  <c r="W2086" i="67"/>
  <c r="BM2085" i="67"/>
  <c r="AE2085" i="67"/>
  <c r="AA2085" i="67"/>
  <c r="W2085" i="67"/>
  <c r="BM2084" i="67"/>
  <c r="AE2084" i="67"/>
  <c r="AA2084" i="67"/>
  <c r="W2084" i="67"/>
  <c r="BM2083" i="67"/>
  <c r="AE2083" i="67"/>
  <c r="AA2083" i="67"/>
  <c r="W2083" i="67"/>
  <c r="BM2082" i="67"/>
  <c r="AE2082" i="67"/>
  <c r="AA2082" i="67"/>
  <c r="W2082" i="67"/>
  <c r="BM2081" i="67"/>
  <c r="AE2081" i="67"/>
  <c r="AA2081" i="67"/>
  <c r="W2081" i="67"/>
  <c r="BM2080" i="67"/>
  <c r="AE2080" i="67"/>
  <c r="AA2080" i="67"/>
  <c r="W2080" i="67"/>
  <c r="BM2079" i="67"/>
  <c r="AE2079" i="67"/>
  <c r="AA2079" i="67"/>
  <c r="W2079" i="67"/>
  <c r="BM2078" i="67"/>
  <c r="AE2078" i="67"/>
  <c r="AA2078" i="67"/>
  <c r="W2078" i="67"/>
  <c r="BM2077" i="67"/>
  <c r="AE2077" i="67"/>
  <c r="AA2077" i="67"/>
  <c r="W2077" i="67"/>
  <c r="BM2076" i="67"/>
  <c r="AE2076" i="67"/>
  <c r="AA2076" i="67"/>
  <c r="W2076" i="67"/>
  <c r="BM2075" i="67"/>
  <c r="AE2075" i="67"/>
  <c r="AA2075" i="67"/>
  <c r="W2075" i="67"/>
  <c r="BM2074" i="67"/>
  <c r="AE2074" i="67"/>
  <c r="AA2074" i="67"/>
  <c r="W2074" i="67"/>
  <c r="BM2073" i="67"/>
  <c r="AE2073" i="67"/>
  <c r="AA2073" i="67"/>
  <c r="W2073" i="67"/>
  <c r="BM2072" i="67"/>
  <c r="AE2072" i="67"/>
  <c r="AA2072" i="67"/>
  <c r="W2072" i="67"/>
  <c r="BM2071" i="67"/>
  <c r="AE2071" i="67"/>
  <c r="AA2071" i="67"/>
  <c r="W2071" i="67"/>
  <c r="BM2070" i="67"/>
  <c r="AE2070" i="67"/>
  <c r="AA2070" i="67"/>
  <c r="W2070" i="67"/>
  <c r="BM2069" i="67"/>
  <c r="AE2069" i="67"/>
  <c r="AA2069" i="67"/>
  <c r="W2069" i="67"/>
  <c r="BM2068" i="67"/>
  <c r="AE2068" i="67"/>
  <c r="AA2068" i="67"/>
  <c r="W2068" i="67"/>
  <c r="BM2067" i="67"/>
  <c r="AE2067" i="67"/>
  <c r="AA2067" i="67"/>
  <c r="W2067" i="67"/>
  <c r="BM2066" i="67"/>
  <c r="AE2066" i="67"/>
  <c r="AA2066" i="67"/>
  <c r="W2066" i="67"/>
  <c r="BM2065" i="67"/>
  <c r="AE2065" i="67"/>
  <c r="AA2065" i="67"/>
  <c r="W2065" i="67"/>
  <c r="BM2064" i="67"/>
  <c r="AE2064" i="67"/>
  <c r="AA2064" i="67"/>
  <c r="W2064" i="67"/>
  <c r="BM2063" i="67"/>
  <c r="AE2063" i="67"/>
  <c r="AA2063" i="67"/>
  <c r="W2063" i="67"/>
  <c r="BM2062" i="67"/>
  <c r="AE2062" i="67"/>
  <c r="AA2062" i="67"/>
  <c r="W2062" i="67"/>
  <c r="BM2061" i="67"/>
  <c r="AE2061" i="67"/>
  <c r="AA2061" i="67"/>
  <c r="W2061" i="67"/>
  <c r="BM2060" i="67"/>
  <c r="AE2060" i="67"/>
  <c r="AA2060" i="67"/>
  <c r="W2060" i="67"/>
  <c r="BM2059" i="67"/>
  <c r="AE2059" i="67"/>
  <c r="AA2059" i="67"/>
  <c r="W2059" i="67"/>
  <c r="BM2058" i="67"/>
  <c r="AE2058" i="67"/>
  <c r="AA2058" i="67"/>
  <c r="W2058" i="67"/>
  <c r="BM2057" i="67"/>
  <c r="AE2057" i="67"/>
  <c r="AA2057" i="67"/>
  <c r="W2057" i="67"/>
  <c r="BM2056" i="67"/>
  <c r="AE2056" i="67"/>
  <c r="AA2056" i="67"/>
  <c r="W2056" i="67"/>
  <c r="BM2055" i="67"/>
  <c r="AE2055" i="67"/>
  <c r="AA2055" i="67"/>
  <c r="W2055" i="67"/>
  <c r="BM2054" i="67"/>
  <c r="AE2054" i="67"/>
  <c r="AA2054" i="67"/>
  <c r="W2054" i="67"/>
  <c r="BM2053" i="67"/>
  <c r="AE2053" i="67"/>
  <c r="AA2053" i="67"/>
  <c r="W2053" i="67"/>
  <c r="BM2052" i="67"/>
  <c r="AE2052" i="67"/>
  <c r="AA2052" i="67"/>
  <c r="W2052" i="67"/>
  <c r="BM2051" i="67"/>
  <c r="AE2051" i="67"/>
  <c r="AA2051" i="67"/>
  <c r="W2051" i="67"/>
  <c r="BM2050" i="67"/>
  <c r="AE2050" i="67"/>
  <c r="AA2050" i="67"/>
  <c r="W2050" i="67"/>
  <c r="BM2049" i="67"/>
  <c r="AE2049" i="67"/>
  <c r="AA2049" i="67"/>
  <c r="W2049" i="67"/>
  <c r="BM2048" i="67"/>
  <c r="AE2048" i="67"/>
  <c r="AA2048" i="67"/>
  <c r="W2048" i="67"/>
  <c r="BM2047" i="67"/>
  <c r="AE2047" i="67"/>
  <c r="AA2047" i="67"/>
  <c r="W2047" i="67"/>
  <c r="BM2046" i="67"/>
  <c r="AE2046" i="67"/>
  <c r="AA2046" i="67"/>
  <c r="W2046" i="67"/>
  <c r="BM2045" i="67"/>
  <c r="AE2045" i="67"/>
  <c r="AA2045" i="67"/>
  <c r="W2045" i="67"/>
  <c r="BM2044" i="67"/>
  <c r="AE2044" i="67"/>
  <c r="AA2044" i="67"/>
  <c r="W2044" i="67"/>
  <c r="BM2043" i="67"/>
  <c r="AE2043" i="67"/>
  <c r="AA2043" i="67"/>
  <c r="W2043" i="67"/>
  <c r="BM2042" i="67"/>
  <c r="AE2042" i="67"/>
  <c r="AA2042" i="67"/>
  <c r="W2042" i="67"/>
  <c r="BM2041" i="67"/>
  <c r="AE2041" i="67"/>
  <c r="AA2041" i="67"/>
  <c r="W2041" i="67"/>
  <c r="BM2040" i="67"/>
  <c r="AE2040" i="67"/>
  <c r="AA2040" i="67"/>
  <c r="W2040" i="67"/>
  <c r="BM2039" i="67"/>
  <c r="AE2039" i="67"/>
  <c r="AA2039" i="67"/>
  <c r="W2039" i="67"/>
  <c r="BM2038" i="67"/>
  <c r="AE2038" i="67"/>
  <c r="AA2038" i="67"/>
  <c r="W2038" i="67"/>
  <c r="BM2037" i="67"/>
  <c r="AE2037" i="67"/>
  <c r="AA2037" i="67"/>
  <c r="W2037" i="67"/>
  <c r="BM2036" i="67"/>
  <c r="AE2036" i="67"/>
  <c r="AA2036" i="67"/>
  <c r="W2036" i="67"/>
  <c r="BM2035" i="67"/>
  <c r="AE2035" i="67"/>
  <c r="AA2035" i="67"/>
  <c r="W2035" i="67"/>
  <c r="BM2034" i="67"/>
  <c r="AE2034" i="67"/>
  <c r="AA2034" i="67"/>
  <c r="W2034" i="67"/>
  <c r="BM2033" i="67"/>
  <c r="AE2033" i="67"/>
  <c r="AA2033" i="67"/>
  <c r="W2033" i="67"/>
  <c r="BM2032" i="67"/>
  <c r="AE2032" i="67"/>
  <c r="AA2032" i="67"/>
  <c r="W2032" i="67"/>
  <c r="BM2031" i="67"/>
  <c r="AE2031" i="67"/>
  <c r="AA2031" i="67"/>
  <c r="W2031" i="67"/>
  <c r="BM2030" i="67"/>
  <c r="AE2030" i="67"/>
  <c r="AA2030" i="67"/>
  <c r="W2030" i="67"/>
  <c r="BM2029" i="67"/>
  <c r="AE2029" i="67"/>
  <c r="AA2029" i="67"/>
  <c r="W2029" i="67"/>
  <c r="BM2028" i="67"/>
  <c r="AE2028" i="67"/>
  <c r="AA2028" i="67"/>
  <c r="W2028" i="67"/>
  <c r="BM2027" i="67"/>
  <c r="AE2027" i="67"/>
  <c r="AA2027" i="67"/>
  <c r="W2027" i="67"/>
  <c r="BM2026" i="67"/>
  <c r="AE2026" i="67"/>
  <c r="AA2026" i="67"/>
  <c r="W2026" i="67"/>
  <c r="BM2025" i="67"/>
  <c r="AE2025" i="67"/>
  <c r="AA2025" i="67"/>
  <c r="W2025" i="67"/>
  <c r="BM2024" i="67"/>
  <c r="AE2024" i="67"/>
  <c r="AA2024" i="67"/>
  <c r="W2024" i="67"/>
  <c r="BM2023" i="67"/>
  <c r="AE2023" i="67"/>
  <c r="AA2023" i="67"/>
  <c r="W2023" i="67"/>
  <c r="BM2022" i="67"/>
  <c r="AE2022" i="67"/>
  <c r="AA2022" i="67"/>
  <c r="W2022" i="67"/>
  <c r="BM2021" i="67"/>
  <c r="AE2021" i="67"/>
  <c r="AA2021" i="67"/>
  <c r="W2021" i="67"/>
  <c r="BM2020" i="67"/>
  <c r="AE2020" i="67"/>
  <c r="AA2020" i="67"/>
  <c r="W2020" i="67"/>
  <c r="BM2019" i="67"/>
  <c r="AE2019" i="67"/>
  <c r="AA2019" i="67"/>
  <c r="W2019" i="67"/>
  <c r="BM2018" i="67"/>
  <c r="AE2018" i="67"/>
  <c r="AA2018" i="67"/>
  <c r="W2018" i="67"/>
  <c r="BM2017" i="67"/>
  <c r="AE2017" i="67"/>
  <c r="AA2017" i="67"/>
  <c r="W2017" i="67"/>
  <c r="BM2016" i="67"/>
  <c r="AE2016" i="67"/>
  <c r="AA2016" i="67"/>
  <c r="W2016" i="67"/>
  <c r="BM2015" i="67"/>
  <c r="AE2015" i="67"/>
  <c r="AA2015" i="67"/>
  <c r="W2015" i="67"/>
  <c r="BM2014" i="67"/>
  <c r="AE2014" i="67"/>
  <c r="AA2014" i="67"/>
  <c r="W2014" i="67"/>
  <c r="BM2013" i="67"/>
  <c r="AE2013" i="67"/>
  <c r="AA2013" i="67"/>
  <c r="W2013" i="67"/>
  <c r="BM2012" i="67"/>
  <c r="AE2012" i="67"/>
  <c r="AA2012" i="67"/>
  <c r="W2012" i="67"/>
  <c r="BM2011" i="67"/>
  <c r="AE2011" i="67"/>
  <c r="AA2011" i="67"/>
  <c r="W2011" i="67"/>
  <c r="BM2010" i="67"/>
  <c r="AE2010" i="67"/>
  <c r="AA2010" i="67"/>
  <c r="W2010" i="67"/>
  <c r="BM2009" i="67"/>
  <c r="AE2009" i="67"/>
  <c r="AA2009" i="67"/>
  <c r="W2009" i="67"/>
  <c r="BM2008" i="67"/>
  <c r="AE2008" i="67"/>
  <c r="AA2008" i="67"/>
  <c r="W2008" i="67"/>
  <c r="BM2007" i="67"/>
  <c r="AE2007" i="67"/>
  <c r="AA2007" i="67"/>
  <c r="W2007" i="67"/>
  <c r="BM2006" i="67"/>
  <c r="AE2006" i="67"/>
  <c r="AA2006" i="67"/>
  <c r="W2006" i="67"/>
  <c r="BM2005" i="67"/>
  <c r="AE2005" i="67"/>
  <c r="AA2005" i="67"/>
  <c r="W2005" i="67"/>
  <c r="BM2004" i="67"/>
  <c r="AE2004" i="67"/>
  <c r="AA2004" i="67"/>
  <c r="W2004" i="67"/>
  <c r="BM2003" i="67"/>
  <c r="AE2003" i="67"/>
  <c r="AA2003" i="67"/>
  <c r="W2003" i="67"/>
  <c r="BM2002" i="67"/>
  <c r="AE2002" i="67"/>
  <c r="AA2002" i="67"/>
  <c r="W2002" i="67"/>
  <c r="BM2001" i="67"/>
  <c r="AE2001" i="67"/>
  <c r="AA2001" i="67"/>
  <c r="W2001" i="67"/>
  <c r="BM2000" i="67"/>
  <c r="AE2000" i="67"/>
  <c r="AA2000" i="67"/>
  <c r="W2000" i="67"/>
  <c r="BM1999" i="67"/>
  <c r="AE1999" i="67"/>
  <c r="AA1999" i="67"/>
  <c r="W1999" i="67"/>
  <c r="BM1998" i="67"/>
  <c r="AE1998" i="67"/>
  <c r="AA1998" i="67"/>
  <c r="W1998" i="67"/>
  <c r="BM1997" i="67"/>
  <c r="AE1997" i="67"/>
  <c r="AA1997" i="67"/>
  <c r="W1997" i="67"/>
  <c r="BM1996" i="67"/>
  <c r="AE1996" i="67"/>
  <c r="AA1996" i="67"/>
  <c r="W1996" i="67"/>
  <c r="BM1995" i="67"/>
  <c r="AE1995" i="67"/>
  <c r="AA1995" i="67"/>
  <c r="W1995" i="67"/>
  <c r="BM1994" i="67"/>
  <c r="AE1994" i="67"/>
  <c r="AA1994" i="67"/>
  <c r="W1994" i="67"/>
  <c r="BM1993" i="67"/>
  <c r="AE1993" i="67"/>
  <c r="AA1993" i="67"/>
  <c r="W1993" i="67"/>
  <c r="BM1992" i="67"/>
  <c r="AE1992" i="67"/>
  <c r="AA1992" i="67"/>
  <c r="W1992" i="67"/>
  <c r="BM1991" i="67"/>
  <c r="AE1991" i="67"/>
  <c r="AA1991" i="67"/>
  <c r="W1991" i="67"/>
  <c r="BM1990" i="67"/>
  <c r="AE1990" i="67"/>
  <c r="AA1990" i="67"/>
  <c r="W1990" i="67"/>
  <c r="BM1989" i="67"/>
  <c r="AE1989" i="67"/>
  <c r="AA1989" i="67"/>
  <c r="W1989" i="67"/>
  <c r="BM1988" i="67"/>
  <c r="AE1988" i="67"/>
  <c r="AA1988" i="67"/>
  <c r="W1988" i="67"/>
  <c r="BM1987" i="67"/>
  <c r="AE1987" i="67"/>
  <c r="AA1987" i="67"/>
  <c r="W1987" i="67"/>
  <c r="BM1986" i="67"/>
  <c r="AE1986" i="67"/>
  <c r="AA1986" i="67"/>
  <c r="W1986" i="67"/>
  <c r="BM1985" i="67"/>
  <c r="AE1985" i="67"/>
  <c r="AA1985" i="67"/>
  <c r="W1985" i="67"/>
  <c r="BM1984" i="67"/>
  <c r="AE1984" i="67"/>
  <c r="AA1984" i="67"/>
  <c r="W1984" i="67"/>
  <c r="BM1983" i="67"/>
  <c r="AE1983" i="67"/>
  <c r="AA1983" i="67"/>
  <c r="W1983" i="67"/>
  <c r="BM1982" i="67"/>
  <c r="AE1982" i="67"/>
  <c r="AA1982" i="67"/>
  <c r="W1982" i="67"/>
  <c r="BM1981" i="67"/>
  <c r="AE1981" i="67"/>
  <c r="AA1981" i="67"/>
  <c r="W1981" i="67"/>
  <c r="BM1980" i="67"/>
  <c r="AE1980" i="67"/>
  <c r="AA1980" i="67"/>
  <c r="W1980" i="67"/>
  <c r="BM1979" i="67"/>
  <c r="AE1979" i="67"/>
  <c r="AA1979" i="67"/>
  <c r="W1979" i="67"/>
  <c r="BM1978" i="67"/>
  <c r="AE1978" i="67"/>
  <c r="AA1978" i="67"/>
  <c r="W1978" i="67"/>
  <c r="BM1977" i="67"/>
  <c r="AE1977" i="67"/>
  <c r="AA1977" i="67"/>
  <c r="W1977" i="67"/>
  <c r="BM1976" i="67"/>
  <c r="AE1976" i="67"/>
  <c r="AA1976" i="67"/>
  <c r="W1976" i="67"/>
  <c r="BM1975" i="67"/>
  <c r="AE1975" i="67"/>
  <c r="AA1975" i="67"/>
  <c r="W1975" i="67"/>
  <c r="BM1974" i="67"/>
  <c r="AE1974" i="67"/>
  <c r="AA1974" i="67"/>
  <c r="W1974" i="67"/>
  <c r="BM1973" i="67"/>
  <c r="AE1973" i="67"/>
  <c r="AA1973" i="67"/>
  <c r="W1973" i="67"/>
  <c r="BM1972" i="67"/>
  <c r="AE1972" i="67"/>
  <c r="AA1972" i="67"/>
  <c r="W1972" i="67"/>
  <c r="BM1971" i="67"/>
  <c r="AE1971" i="67"/>
  <c r="AA1971" i="67"/>
  <c r="W1971" i="67"/>
  <c r="BM1970" i="67"/>
  <c r="AE1970" i="67"/>
  <c r="AA1970" i="67"/>
  <c r="W1970" i="67"/>
  <c r="BM1969" i="67"/>
  <c r="AE1969" i="67"/>
  <c r="AA1969" i="67"/>
  <c r="W1969" i="67"/>
  <c r="BM1968" i="67"/>
  <c r="AE1968" i="67"/>
  <c r="AA1968" i="67"/>
  <c r="W1968" i="67"/>
  <c r="BM1967" i="67"/>
  <c r="AE1967" i="67"/>
  <c r="AA1967" i="67"/>
  <c r="W1967" i="67"/>
  <c r="BM1966" i="67"/>
  <c r="AE1966" i="67"/>
  <c r="AA1966" i="67"/>
  <c r="W1966" i="67"/>
  <c r="BM1965" i="67"/>
  <c r="AE1965" i="67"/>
  <c r="AA1965" i="67"/>
  <c r="W1965" i="67"/>
  <c r="BM1964" i="67"/>
  <c r="AE1964" i="67"/>
  <c r="AA1964" i="67"/>
  <c r="W1964" i="67"/>
  <c r="BM1963" i="67"/>
  <c r="AE1963" i="67"/>
  <c r="AA1963" i="67"/>
  <c r="W1963" i="67"/>
  <c r="BM1962" i="67"/>
  <c r="AE1962" i="67"/>
  <c r="AA1962" i="67"/>
  <c r="W1962" i="67"/>
  <c r="BM1961" i="67"/>
  <c r="AE1961" i="67"/>
  <c r="AA1961" i="67"/>
  <c r="W1961" i="67"/>
  <c r="BM1960" i="67"/>
  <c r="AE1960" i="67"/>
  <c r="AA1960" i="67"/>
  <c r="W1960" i="67"/>
  <c r="BM1959" i="67"/>
  <c r="AE1959" i="67"/>
  <c r="AA1959" i="67"/>
  <c r="W1959" i="67"/>
  <c r="BM1958" i="67"/>
  <c r="AE1958" i="67"/>
  <c r="AA1958" i="67"/>
  <c r="W1958" i="67"/>
  <c r="BM1957" i="67"/>
  <c r="AE1957" i="67"/>
  <c r="AA1957" i="67"/>
  <c r="W1957" i="67"/>
  <c r="BM1956" i="67"/>
  <c r="AE1956" i="67"/>
  <c r="AA1956" i="67"/>
  <c r="W1956" i="67"/>
  <c r="BM1955" i="67"/>
  <c r="AE1955" i="67"/>
  <c r="AA1955" i="67"/>
  <c r="W1955" i="67"/>
  <c r="BM1954" i="67"/>
  <c r="AE1954" i="67"/>
  <c r="AA1954" i="67"/>
  <c r="W1954" i="67"/>
  <c r="BM1953" i="67"/>
  <c r="AE1953" i="67"/>
  <c r="AA1953" i="67"/>
  <c r="W1953" i="67"/>
  <c r="BM1952" i="67"/>
  <c r="AE1952" i="67"/>
  <c r="AA1952" i="67"/>
  <c r="W1952" i="67"/>
  <c r="BM1951" i="67"/>
  <c r="AE1951" i="67"/>
  <c r="AA1951" i="67"/>
  <c r="W1951" i="67"/>
  <c r="BM1950" i="67"/>
  <c r="AE1950" i="67"/>
  <c r="AA1950" i="67"/>
  <c r="W1950" i="67"/>
  <c r="BM1949" i="67"/>
  <c r="AE1949" i="67"/>
  <c r="AA1949" i="67"/>
  <c r="W1949" i="67"/>
  <c r="BM1948" i="67"/>
  <c r="AE1948" i="67"/>
  <c r="AA1948" i="67"/>
  <c r="W1948" i="67"/>
  <c r="BM1947" i="67"/>
  <c r="AE1947" i="67"/>
  <c r="AA1947" i="67"/>
  <c r="W1947" i="67"/>
  <c r="BM1946" i="67"/>
  <c r="AE1946" i="67"/>
  <c r="AA1946" i="67"/>
  <c r="W1946" i="67"/>
  <c r="BM1945" i="67"/>
  <c r="AE1945" i="67"/>
  <c r="AA1945" i="67"/>
  <c r="W1945" i="67"/>
  <c r="BM1944" i="67"/>
  <c r="AE1944" i="67"/>
  <c r="AA1944" i="67"/>
  <c r="W1944" i="67"/>
  <c r="BM1943" i="67"/>
  <c r="AE1943" i="67"/>
  <c r="AA1943" i="67"/>
  <c r="W1943" i="67"/>
  <c r="BM1942" i="67"/>
  <c r="AE1942" i="67"/>
  <c r="AA1942" i="67"/>
  <c r="W1942" i="67"/>
  <c r="BM1941" i="67"/>
  <c r="AE1941" i="67"/>
  <c r="AA1941" i="67"/>
  <c r="W1941" i="67"/>
  <c r="BM1940" i="67"/>
  <c r="AE1940" i="67"/>
  <c r="AA1940" i="67"/>
  <c r="W1940" i="67"/>
  <c r="BM1939" i="67"/>
  <c r="AE1939" i="67"/>
  <c r="AA1939" i="67"/>
  <c r="W1939" i="67"/>
  <c r="BM1938" i="67"/>
  <c r="AE1938" i="67"/>
  <c r="AA1938" i="67"/>
  <c r="W1938" i="67"/>
  <c r="BM1937" i="67"/>
  <c r="AE1937" i="67"/>
  <c r="AA1937" i="67"/>
  <c r="W1937" i="67"/>
  <c r="BM1936" i="67"/>
  <c r="AE1936" i="67"/>
  <c r="AA1936" i="67"/>
  <c r="W1936" i="67"/>
  <c r="BM1935" i="67"/>
  <c r="AE1935" i="67"/>
  <c r="AA1935" i="67"/>
  <c r="W1935" i="67"/>
  <c r="BM1934" i="67"/>
  <c r="AE1934" i="67"/>
  <c r="AA1934" i="67"/>
  <c r="W1934" i="67"/>
  <c r="BM1933" i="67"/>
  <c r="AE1933" i="67"/>
  <c r="AA1933" i="67"/>
  <c r="W1933" i="67"/>
  <c r="BM1932" i="67"/>
  <c r="AE1932" i="67"/>
  <c r="AA1932" i="67"/>
  <c r="W1932" i="67"/>
  <c r="BM1931" i="67"/>
  <c r="AE1931" i="67"/>
  <c r="AA1931" i="67"/>
  <c r="W1931" i="67"/>
  <c r="BM1930" i="67"/>
  <c r="AE1930" i="67"/>
  <c r="AA1930" i="67"/>
  <c r="W1930" i="67"/>
  <c r="BM1929" i="67"/>
  <c r="AE1929" i="67"/>
  <c r="AA1929" i="67"/>
  <c r="W1929" i="67"/>
  <c r="BM1928" i="67"/>
  <c r="AE1928" i="67"/>
  <c r="AA1928" i="67"/>
  <c r="W1928" i="67"/>
  <c r="BM1927" i="67"/>
  <c r="AE1927" i="67"/>
  <c r="AA1927" i="67"/>
  <c r="W1927" i="67"/>
  <c r="BM1926" i="67"/>
  <c r="AE1926" i="67"/>
  <c r="AA1926" i="67"/>
  <c r="W1926" i="67"/>
  <c r="BM1925" i="67"/>
  <c r="AE1925" i="67"/>
  <c r="AA1925" i="67"/>
  <c r="W1925" i="67"/>
  <c r="BM1924" i="67"/>
  <c r="AE1924" i="67"/>
  <c r="AA1924" i="67"/>
  <c r="W1924" i="67"/>
  <c r="BM1923" i="67"/>
  <c r="AE1923" i="67"/>
  <c r="AA1923" i="67"/>
  <c r="W1923" i="67"/>
  <c r="BM1922" i="67"/>
  <c r="AE1922" i="67"/>
  <c r="AA1922" i="67"/>
  <c r="W1922" i="67"/>
  <c r="BM1921" i="67"/>
  <c r="AE1921" i="67"/>
  <c r="AA1921" i="67"/>
  <c r="W1921" i="67"/>
  <c r="BM1920" i="67"/>
  <c r="AE1920" i="67"/>
  <c r="AA1920" i="67"/>
  <c r="W1920" i="67"/>
  <c r="BM1919" i="67"/>
  <c r="AE1919" i="67"/>
  <c r="AA1919" i="67"/>
  <c r="W1919" i="67"/>
  <c r="BM1918" i="67"/>
  <c r="AE1918" i="67"/>
  <c r="AA1918" i="67"/>
  <c r="W1918" i="67"/>
  <c r="BM1917" i="67"/>
  <c r="AE1917" i="67"/>
  <c r="AA1917" i="67"/>
  <c r="W1917" i="67"/>
  <c r="BM1916" i="67"/>
  <c r="AE1916" i="67"/>
  <c r="AA1916" i="67"/>
  <c r="W1916" i="67"/>
  <c r="BM1915" i="67"/>
  <c r="AE1915" i="67"/>
  <c r="AA1915" i="67"/>
  <c r="W1915" i="67"/>
  <c r="BM1914" i="67"/>
  <c r="AE1914" i="67"/>
  <c r="AA1914" i="67"/>
  <c r="W1914" i="67"/>
  <c r="BM1913" i="67"/>
  <c r="AE1913" i="67"/>
  <c r="AA1913" i="67"/>
  <c r="W1913" i="67"/>
  <c r="BM1912" i="67"/>
  <c r="AE1912" i="67"/>
  <c r="AA1912" i="67"/>
  <c r="W1912" i="67"/>
  <c r="BM1911" i="67"/>
  <c r="AE1911" i="67"/>
  <c r="AA1911" i="67"/>
  <c r="W1911" i="67"/>
  <c r="BM1910" i="67"/>
  <c r="AE1910" i="67"/>
  <c r="AA1910" i="67"/>
  <c r="W1910" i="67"/>
  <c r="BM1909" i="67"/>
  <c r="AE1909" i="67"/>
  <c r="AA1909" i="67"/>
  <c r="W1909" i="67"/>
  <c r="BM1908" i="67"/>
  <c r="AE1908" i="67"/>
  <c r="AA1908" i="67"/>
  <c r="W1908" i="67"/>
  <c r="BM1907" i="67"/>
  <c r="AE1907" i="67"/>
  <c r="AA1907" i="67"/>
  <c r="W1907" i="67"/>
  <c r="BM1906" i="67"/>
  <c r="AE1906" i="67"/>
  <c r="AA1906" i="67"/>
  <c r="W1906" i="67"/>
  <c r="BM1905" i="67"/>
  <c r="AE1905" i="67"/>
  <c r="AA1905" i="67"/>
  <c r="W1905" i="67"/>
  <c r="BM1904" i="67"/>
  <c r="AE1904" i="67"/>
  <c r="AA1904" i="67"/>
  <c r="W1904" i="67"/>
  <c r="BM1903" i="67"/>
  <c r="AE1903" i="67"/>
  <c r="AA1903" i="67"/>
  <c r="W1903" i="67"/>
  <c r="BM1902" i="67"/>
  <c r="AE1902" i="67"/>
  <c r="AA1902" i="67"/>
  <c r="W1902" i="67"/>
  <c r="BM1901" i="67"/>
  <c r="AE1901" i="67"/>
  <c r="AA1901" i="67"/>
  <c r="W1901" i="67"/>
  <c r="BM1900" i="67"/>
  <c r="AE1900" i="67"/>
  <c r="AA1900" i="67"/>
  <c r="W1900" i="67"/>
  <c r="BM1899" i="67"/>
  <c r="AE1899" i="67"/>
  <c r="AA1899" i="67"/>
  <c r="W1899" i="67"/>
  <c r="BM1898" i="67"/>
  <c r="AE1898" i="67"/>
  <c r="AA1898" i="67"/>
  <c r="W1898" i="67"/>
  <c r="BM1897" i="67"/>
  <c r="AE1897" i="67"/>
  <c r="AA1897" i="67"/>
  <c r="W1897" i="67"/>
  <c r="BM1896" i="67"/>
  <c r="AE1896" i="67"/>
  <c r="AA1896" i="67"/>
  <c r="W1896" i="67"/>
  <c r="BM1895" i="67"/>
  <c r="AE1895" i="67"/>
  <c r="AA1895" i="67"/>
  <c r="W1895" i="67"/>
  <c r="BM1894" i="67"/>
  <c r="AE1894" i="67"/>
  <c r="AA1894" i="67"/>
  <c r="W1894" i="67"/>
  <c r="BM1893" i="67"/>
  <c r="AE1893" i="67"/>
  <c r="AA1893" i="67"/>
  <c r="W1893" i="67"/>
  <c r="BM1892" i="67"/>
  <c r="AE1892" i="67"/>
  <c r="AA1892" i="67"/>
  <c r="W1892" i="67"/>
  <c r="BM1891" i="67"/>
  <c r="AE1891" i="67"/>
  <c r="AA1891" i="67"/>
  <c r="W1891" i="67"/>
  <c r="BM1890" i="67"/>
  <c r="AE1890" i="67"/>
  <c r="AA1890" i="67"/>
  <c r="W1890" i="67"/>
  <c r="BM1889" i="67"/>
  <c r="AE1889" i="67"/>
  <c r="AA1889" i="67"/>
  <c r="W1889" i="67"/>
  <c r="BM1888" i="67"/>
  <c r="AE1888" i="67"/>
  <c r="AA1888" i="67"/>
  <c r="W1888" i="67"/>
  <c r="BM1887" i="67"/>
  <c r="AE1887" i="67"/>
  <c r="AA1887" i="67"/>
  <c r="W1887" i="67"/>
  <c r="BM1886" i="67"/>
  <c r="AE1886" i="67"/>
  <c r="AA1886" i="67"/>
  <c r="W1886" i="67"/>
  <c r="BM1885" i="67"/>
  <c r="AE1885" i="67"/>
  <c r="AA1885" i="67"/>
  <c r="W1885" i="67"/>
  <c r="BM1884" i="67"/>
  <c r="AE1884" i="67"/>
  <c r="AA1884" i="67"/>
  <c r="W1884" i="67"/>
  <c r="BM1883" i="67"/>
  <c r="AE1883" i="67"/>
  <c r="AA1883" i="67"/>
  <c r="W1883" i="67"/>
  <c r="BM1882" i="67"/>
  <c r="AE1882" i="67"/>
  <c r="AA1882" i="67"/>
  <c r="W1882" i="67"/>
  <c r="BM1881" i="67"/>
  <c r="AE1881" i="67"/>
  <c r="AA1881" i="67"/>
  <c r="W1881" i="67"/>
  <c r="BM1880" i="67"/>
  <c r="AE1880" i="67"/>
  <c r="AA1880" i="67"/>
  <c r="W1880" i="67"/>
  <c r="BM1879" i="67"/>
  <c r="AE1879" i="67"/>
  <c r="AA1879" i="67"/>
  <c r="W1879" i="67"/>
  <c r="BM1878" i="67"/>
  <c r="AE1878" i="67"/>
  <c r="AA1878" i="67"/>
  <c r="W1878" i="67"/>
  <c r="BM1877" i="67"/>
  <c r="AE1877" i="67"/>
  <c r="AA1877" i="67"/>
  <c r="W1877" i="67"/>
  <c r="BM1876" i="67"/>
  <c r="AE1876" i="67"/>
  <c r="AA1876" i="67"/>
  <c r="W1876" i="67"/>
  <c r="BM1875" i="67"/>
  <c r="AE1875" i="67"/>
  <c r="AA1875" i="67"/>
  <c r="W1875" i="67"/>
  <c r="BM1874" i="67"/>
  <c r="AE1874" i="67"/>
  <c r="AA1874" i="67"/>
  <c r="W1874" i="67"/>
  <c r="BM1873" i="67"/>
  <c r="AE1873" i="67"/>
  <c r="AA1873" i="67"/>
  <c r="W1873" i="67"/>
  <c r="BM1872" i="67"/>
  <c r="AE1872" i="67"/>
  <c r="AA1872" i="67"/>
  <c r="W1872" i="67"/>
  <c r="BM1871" i="67"/>
  <c r="AE1871" i="67"/>
  <c r="AA1871" i="67"/>
  <c r="W1871" i="67"/>
  <c r="BM1870" i="67"/>
  <c r="AE1870" i="67"/>
  <c r="AA1870" i="67"/>
  <c r="W1870" i="67"/>
  <c r="BM1869" i="67"/>
  <c r="AE1869" i="67"/>
  <c r="AA1869" i="67"/>
  <c r="W1869" i="67"/>
  <c r="BM1868" i="67"/>
  <c r="AE1868" i="67"/>
  <c r="AA1868" i="67"/>
  <c r="W1868" i="67"/>
  <c r="BM1867" i="67"/>
  <c r="AE1867" i="67"/>
  <c r="AA1867" i="67"/>
  <c r="W1867" i="67"/>
  <c r="BM1866" i="67"/>
  <c r="AE1866" i="67"/>
  <c r="AA1866" i="67"/>
  <c r="W1866" i="67"/>
  <c r="BM1865" i="67"/>
  <c r="AE1865" i="67"/>
  <c r="AA1865" i="67"/>
  <c r="W1865" i="67"/>
  <c r="BM1864" i="67"/>
  <c r="AE1864" i="67"/>
  <c r="AA1864" i="67"/>
  <c r="W1864" i="67"/>
  <c r="BM1863" i="67"/>
  <c r="AE1863" i="67"/>
  <c r="AA1863" i="67"/>
  <c r="W1863" i="67"/>
  <c r="BM1862" i="67"/>
  <c r="AE1862" i="67"/>
  <c r="AA1862" i="67"/>
  <c r="W1862" i="67"/>
  <c r="BM1861" i="67"/>
  <c r="AE1861" i="67"/>
  <c r="AA1861" i="67"/>
  <c r="W1861" i="67"/>
  <c r="BM1860" i="67"/>
  <c r="AE1860" i="67"/>
  <c r="AA1860" i="67"/>
  <c r="W1860" i="67"/>
  <c r="BM1859" i="67"/>
  <c r="AE1859" i="67"/>
  <c r="AA1859" i="67"/>
  <c r="W1859" i="67"/>
  <c r="BM1858" i="67"/>
  <c r="AE1858" i="67"/>
  <c r="AA1858" i="67"/>
  <c r="W1858" i="67"/>
  <c r="BM1857" i="67"/>
  <c r="AE1857" i="67"/>
  <c r="AA1857" i="67"/>
  <c r="W1857" i="67"/>
  <c r="BM1856" i="67"/>
  <c r="AE1856" i="67"/>
  <c r="AA1856" i="67"/>
  <c r="W1856" i="67"/>
  <c r="BM1855" i="67"/>
  <c r="AE1855" i="67"/>
  <c r="AA1855" i="67"/>
  <c r="W1855" i="67"/>
  <c r="BM1854" i="67"/>
  <c r="AE1854" i="67"/>
  <c r="AA1854" i="67"/>
  <c r="W1854" i="67"/>
  <c r="BM1853" i="67"/>
  <c r="AE1853" i="67"/>
  <c r="AA1853" i="67"/>
  <c r="W1853" i="67"/>
  <c r="BM1852" i="67"/>
  <c r="AE1852" i="67"/>
  <c r="AA1852" i="67"/>
  <c r="W1852" i="67"/>
  <c r="BM1851" i="67"/>
  <c r="AE1851" i="67"/>
  <c r="AA1851" i="67"/>
  <c r="W1851" i="67"/>
  <c r="BM1850" i="67"/>
  <c r="AE1850" i="67"/>
  <c r="AA1850" i="67"/>
  <c r="W1850" i="67"/>
  <c r="BM1849" i="67"/>
  <c r="AE1849" i="67"/>
  <c r="AA1849" i="67"/>
  <c r="W1849" i="67"/>
  <c r="BM1848" i="67"/>
  <c r="AE1848" i="67"/>
  <c r="AA1848" i="67"/>
  <c r="W1848" i="67"/>
  <c r="BM1847" i="67"/>
  <c r="AE1847" i="67"/>
  <c r="AA1847" i="67"/>
  <c r="W1847" i="67"/>
  <c r="BM1846" i="67"/>
  <c r="AE1846" i="67"/>
  <c r="AA1846" i="67"/>
  <c r="W1846" i="67"/>
  <c r="BM1845" i="67"/>
  <c r="AE1845" i="67"/>
  <c r="AA1845" i="67"/>
  <c r="W1845" i="67"/>
  <c r="BM1844" i="67"/>
  <c r="AE1844" i="67"/>
  <c r="AA1844" i="67"/>
  <c r="W1844" i="67"/>
  <c r="BM1843" i="67"/>
  <c r="AE1843" i="67"/>
  <c r="AA1843" i="67"/>
  <c r="W1843" i="67"/>
  <c r="BM1842" i="67"/>
  <c r="AE1842" i="67"/>
  <c r="AA1842" i="67"/>
  <c r="W1842" i="67"/>
  <c r="BM1841" i="67"/>
  <c r="AE1841" i="67"/>
  <c r="AA1841" i="67"/>
  <c r="W1841" i="67"/>
  <c r="BM1840" i="67"/>
  <c r="AE1840" i="67"/>
  <c r="AA1840" i="67"/>
  <c r="W1840" i="67"/>
  <c r="BM1839" i="67"/>
  <c r="AE1839" i="67"/>
  <c r="AA1839" i="67"/>
  <c r="W1839" i="67"/>
  <c r="BM1838" i="67"/>
  <c r="AE1838" i="67"/>
  <c r="AA1838" i="67"/>
  <c r="W1838" i="67"/>
  <c r="BM1837" i="67"/>
  <c r="AE1837" i="67"/>
  <c r="AA1837" i="67"/>
  <c r="W1837" i="67"/>
  <c r="BM1836" i="67"/>
  <c r="AE1836" i="67"/>
  <c r="AA1836" i="67"/>
  <c r="W1836" i="67"/>
  <c r="BM1835" i="67"/>
  <c r="AE1835" i="67"/>
  <c r="AA1835" i="67"/>
  <c r="W1835" i="67"/>
  <c r="BM1834" i="67"/>
  <c r="AE1834" i="67"/>
  <c r="AA1834" i="67"/>
  <c r="W1834" i="67"/>
  <c r="BM1833" i="67"/>
  <c r="AE1833" i="67"/>
  <c r="AA1833" i="67"/>
  <c r="W1833" i="67"/>
  <c r="BM1832" i="67"/>
  <c r="AE1832" i="67"/>
  <c r="AA1832" i="67"/>
  <c r="W1832" i="67"/>
  <c r="BM1831" i="67"/>
  <c r="AE1831" i="67"/>
  <c r="AA1831" i="67"/>
  <c r="W1831" i="67"/>
  <c r="BM1830" i="67"/>
  <c r="AE1830" i="67"/>
  <c r="AA1830" i="67"/>
  <c r="W1830" i="67"/>
  <c r="BM1829" i="67"/>
  <c r="AE1829" i="67"/>
  <c r="AA1829" i="67"/>
  <c r="W1829" i="67"/>
  <c r="BM1828" i="67"/>
  <c r="AE1828" i="67"/>
  <c r="AA1828" i="67"/>
  <c r="W1828" i="67"/>
  <c r="BM1827" i="67"/>
  <c r="AE1827" i="67"/>
  <c r="AA1827" i="67"/>
  <c r="W1827" i="67"/>
  <c r="BM1826" i="67"/>
  <c r="AE1826" i="67"/>
  <c r="AA1826" i="67"/>
  <c r="W1826" i="67"/>
  <c r="BM1825" i="67"/>
  <c r="AE1825" i="67"/>
  <c r="AA1825" i="67"/>
  <c r="W1825" i="67"/>
  <c r="BM1824" i="67"/>
  <c r="AE1824" i="67"/>
  <c r="AA1824" i="67"/>
  <c r="W1824" i="67"/>
  <c r="BM1823" i="67"/>
  <c r="AE1823" i="67"/>
  <c r="AA1823" i="67"/>
  <c r="W1823" i="67"/>
  <c r="BM1822" i="67"/>
  <c r="AE1822" i="67"/>
  <c r="AA1822" i="67"/>
  <c r="W1822" i="67"/>
  <c r="BM1821" i="67"/>
  <c r="AE1821" i="67"/>
  <c r="AA1821" i="67"/>
  <c r="W1821" i="67"/>
  <c r="BM1820" i="67"/>
  <c r="AE1820" i="67"/>
  <c r="AA1820" i="67"/>
  <c r="W1820" i="67"/>
  <c r="BM1819" i="67"/>
  <c r="AE1819" i="67"/>
  <c r="AA1819" i="67"/>
  <c r="W1819" i="67"/>
  <c r="BM1818" i="67"/>
  <c r="AE1818" i="67"/>
  <c r="AA1818" i="67"/>
  <c r="W1818" i="67"/>
  <c r="BM1817" i="67"/>
  <c r="AE1817" i="67"/>
  <c r="AA1817" i="67"/>
  <c r="W1817" i="67"/>
  <c r="BM1816" i="67"/>
  <c r="AE1816" i="67"/>
  <c r="AA1816" i="67"/>
  <c r="W1816" i="67"/>
  <c r="BM1815" i="67"/>
  <c r="AE1815" i="67"/>
  <c r="AA1815" i="67"/>
  <c r="W1815" i="67"/>
  <c r="BM1814" i="67"/>
  <c r="AE1814" i="67"/>
  <c r="AA1814" i="67"/>
  <c r="W1814" i="67"/>
  <c r="BM1813" i="67"/>
  <c r="AE1813" i="67"/>
  <c r="AA1813" i="67"/>
  <c r="W1813" i="67"/>
  <c r="BM1812" i="67"/>
  <c r="AE1812" i="67"/>
  <c r="AA1812" i="67"/>
  <c r="W1812" i="67"/>
  <c r="BM1811" i="67"/>
  <c r="AE1811" i="67"/>
  <c r="AA1811" i="67"/>
  <c r="W1811" i="67"/>
  <c r="BM1810" i="67"/>
  <c r="AE1810" i="67"/>
  <c r="AA1810" i="67"/>
  <c r="W1810" i="67"/>
  <c r="BM1809" i="67"/>
  <c r="AE1809" i="67"/>
  <c r="AA1809" i="67"/>
  <c r="W1809" i="67"/>
  <c r="BM1808" i="67"/>
  <c r="AE1808" i="67"/>
  <c r="AA1808" i="67"/>
  <c r="W1808" i="67"/>
  <c r="BM1807" i="67"/>
  <c r="AE1807" i="67"/>
  <c r="AA1807" i="67"/>
  <c r="W1807" i="67"/>
  <c r="BM1806" i="67"/>
  <c r="AE1806" i="67"/>
  <c r="AA1806" i="67"/>
  <c r="W1806" i="67"/>
  <c r="BM1805" i="67"/>
  <c r="AE1805" i="67"/>
  <c r="AA1805" i="67"/>
  <c r="W1805" i="67"/>
  <c r="BM1804" i="67"/>
  <c r="AE1804" i="67"/>
  <c r="AA1804" i="67"/>
  <c r="W1804" i="67"/>
  <c r="BM1803" i="67"/>
  <c r="AE1803" i="67"/>
  <c r="AA1803" i="67"/>
  <c r="W1803" i="67"/>
  <c r="BM1802" i="67"/>
  <c r="AE1802" i="67"/>
  <c r="AA1802" i="67"/>
  <c r="W1802" i="67"/>
  <c r="BM1801" i="67"/>
  <c r="AE1801" i="67"/>
  <c r="AA1801" i="67"/>
  <c r="W1801" i="67"/>
  <c r="BM1800" i="67"/>
  <c r="AE1800" i="67"/>
  <c r="AA1800" i="67"/>
  <c r="W1800" i="67"/>
  <c r="BM1799" i="67"/>
  <c r="AE1799" i="67"/>
  <c r="AA1799" i="67"/>
  <c r="W1799" i="67"/>
  <c r="BM1798" i="67"/>
  <c r="AE1798" i="67"/>
  <c r="AA1798" i="67"/>
  <c r="W1798" i="67"/>
  <c r="BM1797" i="67"/>
  <c r="AE1797" i="67"/>
  <c r="AA1797" i="67"/>
  <c r="W1797" i="67"/>
  <c r="BM1796" i="67"/>
  <c r="AE1796" i="67"/>
  <c r="AA1796" i="67"/>
  <c r="W1796" i="67"/>
  <c r="BM1795" i="67"/>
  <c r="AE1795" i="67"/>
  <c r="AA1795" i="67"/>
  <c r="W1795" i="67"/>
  <c r="BM1794" i="67"/>
  <c r="AE1794" i="67"/>
  <c r="AA1794" i="67"/>
  <c r="W1794" i="67"/>
  <c r="BM1793" i="67"/>
  <c r="AE1793" i="67"/>
  <c r="AA1793" i="67"/>
  <c r="W1793" i="67"/>
  <c r="BM1792" i="67"/>
  <c r="AE1792" i="67"/>
  <c r="AA1792" i="67"/>
  <c r="W1792" i="67"/>
  <c r="BM1791" i="67"/>
  <c r="AE1791" i="67"/>
  <c r="AA1791" i="67"/>
  <c r="W1791" i="67"/>
  <c r="BM1790" i="67"/>
  <c r="AE1790" i="67"/>
  <c r="AA1790" i="67"/>
  <c r="W1790" i="67"/>
  <c r="BM1789" i="67"/>
  <c r="AE1789" i="67"/>
  <c r="AA1789" i="67"/>
  <c r="W1789" i="67"/>
  <c r="BM1788" i="67"/>
  <c r="AE1788" i="67"/>
  <c r="AA1788" i="67"/>
  <c r="W1788" i="67"/>
  <c r="BM1787" i="67"/>
  <c r="AE1787" i="67"/>
  <c r="AA1787" i="67"/>
  <c r="W1787" i="67"/>
  <c r="BM1786" i="67"/>
  <c r="AE1786" i="67"/>
  <c r="AA1786" i="67"/>
  <c r="W1786" i="67"/>
  <c r="BM1785" i="67"/>
  <c r="AE1785" i="67"/>
  <c r="AA1785" i="67"/>
  <c r="W1785" i="67"/>
  <c r="BM1784" i="67"/>
  <c r="AE1784" i="67"/>
  <c r="AA1784" i="67"/>
  <c r="W1784" i="67"/>
  <c r="BM1783" i="67"/>
  <c r="AE1783" i="67"/>
  <c r="AA1783" i="67"/>
  <c r="W1783" i="67"/>
  <c r="BM1782" i="67"/>
  <c r="AE1782" i="67"/>
  <c r="AA1782" i="67"/>
  <c r="W1782" i="67"/>
  <c r="BM1781" i="67"/>
  <c r="AE1781" i="67"/>
  <c r="AA1781" i="67"/>
  <c r="W1781" i="67"/>
  <c r="BM1780" i="67"/>
  <c r="AE1780" i="67"/>
  <c r="AA1780" i="67"/>
  <c r="W1780" i="67"/>
  <c r="BM1779" i="67"/>
  <c r="AE1779" i="67"/>
  <c r="AA1779" i="67"/>
  <c r="W1779" i="67"/>
  <c r="BM1778" i="67"/>
  <c r="AE1778" i="67"/>
  <c r="AA1778" i="67"/>
  <c r="W1778" i="67"/>
  <c r="BM1777" i="67"/>
  <c r="AE1777" i="67"/>
  <c r="AA1777" i="67"/>
  <c r="W1777" i="67"/>
  <c r="BM1776" i="67"/>
  <c r="AE1776" i="67"/>
  <c r="AA1776" i="67"/>
  <c r="W1776" i="67"/>
  <c r="BM1775" i="67"/>
  <c r="AE1775" i="67"/>
  <c r="AA1775" i="67"/>
  <c r="W1775" i="67"/>
  <c r="BM1774" i="67"/>
  <c r="AE1774" i="67"/>
  <c r="AA1774" i="67"/>
  <c r="W1774" i="67"/>
  <c r="BM1773" i="67"/>
  <c r="AE1773" i="67"/>
  <c r="AA1773" i="67"/>
  <c r="W1773" i="67"/>
  <c r="BM1772" i="67"/>
  <c r="AE1772" i="67"/>
  <c r="AA1772" i="67"/>
  <c r="W1772" i="67"/>
  <c r="BM1771" i="67"/>
  <c r="AE1771" i="67"/>
  <c r="AA1771" i="67"/>
  <c r="W1771" i="67"/>
  <c r="BM1770" i="67"/>
  <c r="AE1770" i="67"/>
  <c r="AA1770" i="67"/>
  <c r="W1770" i="67"/>
  <c r="BM1769" i="67"/>
  <c r="AE1769" i="67"/>
  <c r="AA1769" i="67"/>
  <c r="W1769" i="67"/>
  <c r="BM1768" i="67"/>
  <c r="AE1768" i="67"/>
  <c r="AA1768" i="67"/>
  <c r="W1768" i="67"/>
  <c r="BM1767" i="67"/>
  <c r="AE1767" i="67"/>
  <c r="AA1767" i="67"/>
  <c r="W1767" i="67"/>
  <c r="BM1766" i="67"/>
  <c r="AE1766" i="67"/>
  <c r="AA1766" i="67"/>
  <c r="W1766" i="67"/>
  <c r="BM1765" i="67"/>
  <c r="AE1765" i="67"/>
  <c r="AA1765" i="67"/>
  <c r="W1765" i="67"/>
  <c r="BM1764" i="67"/>
  <c r="AE1764" i="67"/>
  <c r="AA1764" i="67"/>
  <c r="W1764" i="67"/>
  <c r="BM1763" i="67"/>
  <c r="AE1763" i="67"/>
  <c r="AA1763" i="67"/>
  <c r="W1763" i="67"/>
  <c r="BM1762" i="67"/>
  <c r="AE1762" i="67"/>
  <c r="AA1762" i="67"/>
  <c r="W1762" i="67"/>
  <c r="BM1761" i="67"/>
  <c r="AE1761" i="67"/>
  <c r="AA1761" i="67"/>
  <c r="W1761" i="67"/>
  <c r="BM1760" i="67"/>
  <c r="AE1760" i="67"/>
  <c r="AA1760" i="67"/>
  <c r="W1760" i="67"/>
  <c r="BM1759" i="67"/>
  <c r="AE1759" i="67"/>
  <c r="AA1759" i="67"/>
  <c r="W1759" i="67"/>
  <c r="BM1758" i="67"/>
  <c r="AE1758" i="67"/>
  <c r="AA1758" i="67"/>
  <c r="W1758" i="67"/>
  <c r="BM1757" i="67"/>
  <c r="AE1757" i="67"/>
  <c r="AA1757" i="67"/>
  <c r="W1757" i="67"/>
  <c r="BM1756" i="67"/>
  <c r="AE1756" i="67"/>
  <c r="AA1756" i="67"/>
  <c r="W1756" i="67"/>
  <c r="BM1755" i="67"/>
  <c r="AE1755" i="67"/>
  <c r="AA1755" i="67"/>
  <c r="W1755" i="67"/>
  <c r="BM1754" i="67"/>
  <c r="AE1754" i="67"/>
  <c r="AA1754" i="67"/>
  <c r="W1754" i="67"/>
  <c r="BM1753" i="67"/>
  <c r="AE1753" i="67"/>
  <c r="AA1753" i="67"/>
  <c r="W1753" i="67"/>
  <c r="BM1752" i="67"/>
  <c r="AE1752" i="67"/>
  <c r="AA1752" i="67"/>
  <c r="W1752" i="67"/>
  <c r="BM1751" i="67"/>
  <c r="AE1751" i="67"/>
  <c r="AA1751" i="67"/>
  <c r="W1751" i="67"/>
  <c r="BM1750" i="67"/>
  <c r="AE1750" i="67"/>
  <c r="AA1750" i="67"/>
  <c r="W1750" i="67"/>
  <c r="BM1749" i="67"/>
  <c r="AE1749" i="67"/>
  <c r="AA1749" i="67"/>
  <c r="W1749" i="67"/>
  <c r="BM1748" i="67"/>
  <c r="AE1748" i="67"/>
  <c r="AA1748" i="67"/>
  <c r="W1748" i="67"/>
  <c r="BM1747" i="67"/>
  <c r="AE1747" i="67"/>
  <c r="AA1747" i="67"/>
  <c r="W1747" i="67"/>
  <c r="BM1746" i="67"/>
  <c r="AE1746" i="67"/>
  <c r="AA1746" i="67"/>
  <c r="W1746" i="67"/>
  <c r="BM1745" i="67"/>
  <c r="AE1745" i="67"/>
  <c r="AA1745" i="67"/>
  <c r="W1745" i="67"/>
  <c r="BM1744" i="67"/>
  <c r="AE1744" i="67"/>
  <c r="AA1744" i="67"/>
  <c r="W1744" i="67"/>
  <c r="BM1743" i="67"/>
  <c r="AE1743" i="67"/>
  <c r="AA1743" i="67"/>
  <c r="W1743" i="67"/>
  <c r="BM1742" i="67"/>
  <c r="AE1742" i="67"/>
  <c r="AA1742" i="67"/>
  <c r="W1742" i="67"/>
  <c r="BM1741" i="67"/>
  <c r="AE1741" i="67"/>
  <c r="AA1741" i="67"/>
  <c r="W1741" i="67"/>
  <c r="BM1740" i="67"/>
  <c r="AE1740" i="67"/>
  <c r="AA1740" i="67"/>
  <c r="W1740" i="67"/>
  <c r="BM1739" i="67"/>
  <c r="AE1739" i="67"/>
  <c r="AA1739" i="67"/>
  <c r="W1739" i="67"/>
  <c r="BM1738" i="67"/>
  <c r="AE1738" i="67"/>
  <c r="AA1738" i="67"/>
  <c r="W1738" i="67"/>
  <c r="BM1737" i="67"/>
  <c r="AE1737" i="67"/>
  <c r="AA1737" i="67"/>
  <c r="W1737" i="67"/>
  <c r="BM1736" i="67"/>
  <c r="AE1736" i="67"/>
  <c r="AA1736" i="67"/>
  <c r="W1736" i="67"/>
  <c r="BM1735" i="67"/>
  <c r="AE1735" i="67"/>
  <c r="AA1735" i="67"/>
  <c r="W1735" i="67"/>
  <c r="BM1734" i="67"/>
  <c r="AE1734" i="67"/>
  <c r="AA1734" i="67"/>
  <c r="W1734" i="67"/>
  <c r="BM1733" i="67"/>
  <c r="AE1733" i="67"/>
  <c r="AA1733" i="67"/>
  <c r="W1733" i="67"/>
  <c r="BM1732" i="67"/>
  <c r="AE1732" i="67"/>
  <c r="AA1732" i="67"/>
  <c r="W1732" i="67"/>
  <c r="BM1731" i="67"/>
  <c r="AE1731" i="67"/>
  <c r="AA1731" i="67"/>
  <c r="W1731" i="67"/>
  <c r="BM1730" i="67"/>
  <c r="AE1730" i="67"/>
  <c r="AA1730" i="67"/>
  <c r="W1730" i="67"/>
  <c r="BM1729" i="67"/>
  <c r="AE1729" i="67"/>
  <c r="AA1729" i="67"/>
  <c r="W1729" i="67"/>
  <c r="BM1728" i="67"/>
  <c r="AE1728" i="67"/>
  <c r="AA1728" i="67"/>
  <c r="W1728" i="67"/>
  <c r="BM1727" i="67"/>
  <c r="AE1727" i="67"/>
  <c r="AA1727" i="67"/>
  <c r="W1727" i="67"/>
  <c r="BM1726" i="67"/>
  <c r="AE1726" i="67"/>
  <c r="AA1726" i="67"/>
  <c r="W1726" i="67"/>
  <c r="BM1725" i="67"/>
  <c r="AE1725" i="67"/>
  <c r="AA1725" i="67"/>
  <c r="W1725" i="67"/>
  <c r="BM1724" i="67"/>
  <c r="AE1724" i="67"/>
  <c r="AA1724" i="67"/>
  <c r="W1724" i="67"/>
  <c r="BM1723" i="67"/>
  <c r="AE1723" i="67"/>
  <c r="AA1723" i="67"/>
  <c r="W1723" i="67"/>
  <c r="BM1722" i="67"/>
  <c r="AE1722" i="67"/>
  <c r="AA1722" i="67"/>
  <c r="W1722" i="67"/>
  <c r="BM1721" i="67"/>
  <c r="AE1721" i="67"/>
  <c r="AA1721" i="67"/>
  <c r="W1721" i="67"/>
  <c r="BM1720" i="67"/>
  <c r="AE1720" i="67"/>
  <c r="AA1720" i="67"/>
  <c r="W1720" i="67"/>
  <c r="BM1719" i="67"/>
  <c r="AE1719" i="67"/>
  <c r="AA1719" i="67"/>
  <c r="W1719" i="67"/>
  <c r="BM1718" i="67"/>
  <c r="AE1718" i="67"/>
  <c r="AA1718" i="67"/>
  <c r="W1718" i="67"/>
  <c r="BM1717" i="67"/>
  <c r="AE1717" i="67"/>
  <c r="AA1717" i="67"/>
  <c r="W1717" i="67"/>
  <c r="BM1716" i="67"/>
  <c r="AE1716" i="67"/>
  <c r="AA1716" i="67"/>
  <c r="W1716" i="67"/>
  <c r="BM1715" i="67"/>
  <c r="AE1715" i="67"/>
  <c r="AA1715" i="67"/>
  <c r="W1715" i="67"/>
  <c r="BM1714" i="67"/>
  <c r="AE1714" i="67"/>
  <c r="AA1714" i="67"/>
  <c r="W1714" i="67"/>
  <c r="BM1713" i="67"/>
  <c r="AE1713" i="67"/>
  <c r="AA1713" i="67"/>
  <c r="W1713" i="67"/>
  <c r="BM1712" i="67"/>
  <c r="AE1712" i="67"/>
  <c r="AA1712" i="67"/>
  <c r="W1712" i="67"/>
  <c r="BM1711" i="67"/>
  <c r="AE1711" i="67"/>
  <c r="AA1711" i="67"/>
  <c r="W1711" i="67"/>
  <c r="BM1710" i="67"/>
  <c r="AE1710" i="67"/>
  <c r="AA1710" i="67"/>
  <c r="W1710" i="67"/>
  <c r="BM1709" i="67"/>
  <c r="AE1709" i="67"/>
  <c r="AA1709" i="67"/>
  <c r="W1709" i="67"/>
  <c r="BM1708" i="67"/>
  <c r="AE1708" i="67"/>
  <c r="AA1708" i="67"/>
  <c r="W1708" i="67"/>
  <c r="BM1707" i="67"/>
  <c r="AE1707" i="67"/>
  <c r="AA1707" i="67"/>
  <c r="W1707" i="67"/>
  <c r="BM1706" i="67"/>
  <c r="AE1706" i="67"/>
  <c r="AA1706" i="67"/>
  <c r="W1706" i="67"/>
  <c r="BM1705" i="67"/>
  <c r="AE1705" i="67"/>
  <c r="AA1705" i="67"/>
  <c r="W1705" i="67"/>
  <c r="BM1704" i="67"/>
  <c r="AE1704" i="67"/>
  <c r="AA1704" i="67"/>
  <c r="W1704" i="67"/>
  <c r="BM1703" i="67"/>
  <c r="AE1703" i="67"/>
  <c r="AA1703" i="67"/>
  <c r="W1703" i="67"/>
  <c r="BM1702" i="67"/>
  <c r="AE1702" i="67"/>
  <c r="AA1702" i="67"/>
  <c r="W1702" i="67"/>
  <c r="BM1701" i="67"/>
  <c r="AE1701" i="67"/>
  <c r="AA1701" i="67"/>
  <c r="W1701" i="67"/>
  <c r="BM1700" i="67"/>
  <c r="AE1700" i="67"/>
  <c r="AA1700" i="67"/>
  <c r="W1700" i="67"/>
  <c r="BM1699" i="67"/>
  <c r="AE1699" i="67"/>
  <c r="AA1699" i="67"/>
  <c r="W1699" i="67"/>
  <c r="BM1698" i="67"/>
  <c r="AE1698" i="67"/>
  <c r="AA1698" i="67"/>
  <c r="W1698" i="67"/>
  <c r="BM1697" i="67"/>
  <c r="AE1697" i="67"/>
  <c r="AA1697" i="67"/>
  <c r="W1697" i="67"/>
  <c r="BM1696" i="67"/>
  <c r="AE1696" i="67"/>
  <c r="AA1696" i="67"/>
  <c r="W1696" i="67"/>
  <c r="BM1695" i="67"/>
  <c r="AE1695" i="67"/>
  <c r="AA1695" i="67"/>
  <c r="W1695" i="67"/>
  <c r="BM1694" i="67"/>
  <c r="AE1694" i="67"/>
  <c r="AA1694" i="67"/>
  <c r="W1694" i="67"/>
  <c r="BM1693" i="67"/>
  <c r="AE1693" i="67"/>
  <c r="AA1693" i="67"/>
  <c r="W1693" i="67"/>
  <c r="BM1692" i="67"/>
  <c r="AE1692" i="67"/>
  <c r="AA1692" i="67"/>
  <c r="W1692" i="67"/>
  <c r="BM1691" i="67"/>
  <c r="AE1691" i="67"/>
  <c r="AA1691" i="67"/>
  <c r="W1691" i="67"/>
  <c r="BM1690" i="67"/>
  <c r="AE1690" i="67"/>
  <c r="AA1690" i="67"/>
  <c r="W1690" i="67"/>
  <c r="BM1689" i="67"/>
  <c r="AE1689" i="67"/>
  <c r="AA1689" i="67"/>
  <c r="W1689" i="67"/>
  <c r="BM1688" i="67"/>
  <c r="AE1688" i="67"/>
  <c r="AA1688" i="67"/>
  <c r="W1688" i="67"/>
  <c r="BM1687" i="67"/>
  <c r="AE1687" i="67"/>
  <c r="AA1687" i="67"/>
  <c r="W1687" i="67"/>
  <c r="BM1686" i="67"/>
  <c r="AE1686" i="67"/>
  <c r="AA1686" i="67"/>
  <c r="W1686" i="67"/>
  <c r="BM1685" i="67"/>
  <c r="AE1685" i="67"/>
  <c r="AA1685" i="67"/>
  <c r="W1685" i="67"/>
  <c r="BM1684" i="67"/>
  <c r="AE1684" i="67"/>
  <c r="AA1684" i="67"/>
  <c r="W1684" i="67"/>
  <c r="BM1683" i="67"/>
  <c r="AE1683" i="67"/>
  <c r="AA1683" i="67"/>
  <c r="W1683" i="67"/>
  <c r="BM1682" i="67"/>
  <c r="AE1682" i="67"/>
  <c r="AA1682" i="67"/>
  <c r="W1682" i="67"/>
  <c r="BM1681" i="67"/>
  <c r="AE1681" i="67"/>
  <c r="AA1681" i="67"/>
  <c r="W1681" i="67"/>
  <c r="BM1680" i="67"/>
  <c r="AE1680" i="67"/>
  <c r="AA1680" i="67"/>
  <c r="W1680" i="67"/>
  <c r="BM1679" i="67"/>
  <c r="AE1679" i="67"/>
  <c r="AA1679" i="67"/>
  <c r="W1679" i="67"/>
  <c r="BM1678" i="67"/>
  <c r="AE1678" i="67"/>
  <c r="AA1678" i="67"/>
  <c r="W1678" i="67"/>
  <c r="BM1677" i="67"/>
  <c r="AE1677" i="67"/>
  <c r="AA1677" i="67"/>
  <c r="W1677" i="67"/>
  <c r="BM1676" i="67"/>
  <c r="AE1676" i="67"/>
  <c r="AA1676" i="67"/>
  <c r="W1676" i="67"/>
  <c r="BM1675" i="67"/>
  <c r="AE1675" i="67"/>
  <c r="AA1675" i="67"/>
  <c r="W1675" i="67"/>
  <c r="BM1674" i="67"/>
  <c r="AE1674" i="67"/>
  <c r="AA1674" i="67"/>
  <c r="W1674" i="67"/>
  <c r="BM1673" i="67"/>
  <c r="AE1673" i="67"/>
  <c r="AA1673" i="67"/>
  <c r="W1673" i="67"/>
  <c r="BM1672" i="67"/>
  <c r="AE1672" i="67"/>
  <c r="AA1672" i="67"/>
  <c r="W1672" i="67"/>
  <c r="BM1671" i="67"/>
  <c r="AE1671" i="67"/>
  <c r="AA1671" i="67"/>
  <c r="W1671" i="67"/>
  <c r="BM1670" i="67"/>
  <c r="AE1670" i="67"/>
  <c r="AA1670" i="67"/>
  <c r="W1670" i="67"/>
  <c r="BM1669" i="67"/>
  <c r="AE1669" i="67"/>
  <c r="AA1669" i="67"/>
  <c r="W1669" i="67"/>
  <c r="BM1668" i="67"/>
  <c r="AE1668" i="67"/>
  <c r="AA1668" i="67"/>
  <c r="W1668" i="67"/>
  <c r="BM1667" i="67"/>
  <c r="AE1667" i="67"/>
  <c r="AA1667" i="67"/>
  <c r="W1667" i="67"/>
  <c r="BM1666" i="67"/>
  <c r="AE1666" i="67"/>
  <c r="AA1666" i="67"/>
  <c r="W1666" i="67"/>
  <c r="BM1665" i="67"/>
  <c r="AE1665" i="67"/>
  <c r="AA1665" i="67"/>
  <c r="W1665" i="67"/>
  <c r="BM1664" i="67"/>
  <c r="AE1664" i="67"/>
  <c r="AA1664" i="67"/>
  <c r="W1664" i="67"/>
  <c r="BM1663" i="67"/>
  <c r="AE1663" i="67"/>
  <c r="AA1663" i="67"/>
  <c r="W1663" i="67"/>
  <c r="BM1662" i="67"/>
  <c r="AE1662" i="67"/>
  <c r="AA1662" i="67"/>
  <c r="W1662" i="67"/>
  <c r="BM1661" i="67"/>
  <c r="AE1661" i="67"/>
  <c r="AA1661" i="67"/>
  <c r="W1661" i="67"/>
  <c r="BM1660" i="67"/>
  <c r="AE1660" i="67"/>
  <c r="AA1660" i="67"/>
  <c r="W1660" i="67"/>
  <c r="BM1659" i="67"/>
  <c r="AE1659" i="67"/>
  <c r="AA1659" i="67"/>
  <c r="W1659" i="67"/>
  <c r="BM1658" i="67"/>
  <c r="AE1658" i="67"/>
  <c r="AA1658" i="67"/>
  <c r="W1658" i="67"/>
  <c r="BM1657" i="67"/>
  <c r="AE1657" i="67"/>
  <c r="AA1657" i="67"/>
  <c r="W1657" i="67"/>
  <c r="BM1656" i="67"/>
  <c r="AE1656" i="67"/>
  <c r="AA1656" i="67"/>
  <c r="W1656" i="67"/>
  <c r="BM1655" i="67"/>
  <c r="AE1655" i="67"/>
  <c r="AA1655" i="67"/>
  <c r="W1655" i="67"/>
  <c r="BM1654" i="67"/>
  <c r="AE1654" i="67"/>
  <c r="AA1654" i="67"/>
  <c r="W1654" i="67"/>
  <c r="BM1653" i="67"/>
  <c r="AE1653" i="67"/>
  <c r="AA1653" i="67"/>
  <c r="W1653" i="67"/>
  <c r="BM1652" i="67"/>
  <c r="AE1652" i="67"/>
  <c r="AA1652" i="67"/>
  <c r="W1652" i="67"/>
  <c r="BM1651" i="67"/>
  <c r="AE1651" i="67"/>
  <c r="AA1651" i="67"/>
  <c r="W1651" i="67"/>
  <c r="BM1650" i="67"/>
  <c r="AE1650" i="67"/>
  <c r="AA1650" i="67"/>
  <c r="W1650" i="67"/>
  <c r="BM1649" i="67"/>
  <c r="AE1649" i="67"/>
  <c r="AA1649" i="67"/>
  <c r="W1649" i="67"/>
  <c r="BM1648" i="67"/>
  <c r="AE1648" i="67"/>
  <c r="AA1648" i="67"/>
  <c r="W1648" i="67"/>
  <c r="BM1647" i="67"/>
  <c r="AE1647" i="67"/>
  <c r="AA1647" i="67"/>
  <c r="W1647" i="67"/>
  <c r="BM1646" i="67"/>
  <c r="AE1646" i="67"/>
  <c r="AA1646" i="67"/>
  <c r="W1646" i="67"/>
  <c r="BM1645" i="67"/>
  <c r="AE1645" i="67"/>
  <c r="AA1645" i="67"/>
  <c r="W1645" i="67"/>
  <c r="BM1644" i="67"/>
  <c r="AE1644" i="67"/>
  <c r="AA1644" i="67"/>
  <c r="W1644" i="67"/>
  <c r="BM1643" i="67"/>
  <c r="AE1643" i="67"/>
  <c r="AA1643" i="67"/>
  <c r="W1643" i="67"/>
  <c r="BM1642" i="67"/>
  <c r="AE1642" i="67"/>
  <c r="AA1642" i="67"/>
  <c r="W1642" i="67"/>
  <c r="BM1641" i="67"/>
  <c r="AE1641" i="67"/>
  <c r="AA1641" i="67"/>
  <c r="W1641" i="67"/>
  <c r="BM1640" i="67"/>
  <c r="AE1640" i="67"/>
  <c r="AA1640" i="67"/>
  <c r="W1640" i="67"/>
  <c r="BM1639" i="67"/>
  <c r="AE1639" i="67"/>
  <c r="AA1639" i="67"/>
  <c r="W1639" i="67"/>
  <c r="BM1638" i="67"/>
  <c r="AE1638" i="67"/>
  <c r="AA1638" i="67"/>
  <c r="W1638" i="67"/>
  <c r="BM1637" i="67"/>
  <c r="AE1637" i="67"/>
  <c r="AA1637" i="67"/>
  <c r="W1637" i="67"/>
  <c r="BM1636" i="67"/>
  <c r="AE1636" i="67"/>
  <c r="AA1636" i="67"/>
  <c r="W1636" i="67"/>
  <c r="BM1635" i="67"/>
  <c r="AE1635" i="67"/>
  <c r="AA1635" i="67"/>
  <c r="W1635" i="67"/>
  <c r="BM1634" i="67"/>
  <c r="AE1634" i="67"/>
  <c r="AA1634" i="67"/>
  <c r="W1634" i="67"/>
  <c r="BM1633" i="67"/>
  <c r="AE1633" i="67"/>
  <c r="AA1633" i="67"/>
  <c r="W1633" i="67"/>
  <c r="BM1632" i="67"/>
  <c r="AE1632" i="67"/>
  <c r="AA1632" i="67"/>
  <c r="W1632" i="67"/>
  <c r="BM1631" i="67"/>
  <c r="AE1631" i="67"/>
  <c r="AA1631" i="67"/>
  <c r="W1631" i="67"/>
  <c r="BM1630" i="67"/>
  <c r="AE1630" i="67"/>
  <c r="AA1630" i="67"/>
  <c r="W1630" i="67"/>
  <c r="BM1629" i="67"/>
  <c r="AE1629" i="67"/>
  <c r="AA1629" i="67"/>
  <c r="W1629" i="67"/>
  <c r="BM1628" i="67"/>
  <c r="AE1628" i="67"/>
  <c r="AA1628" i="67"/>
  <c r="W1628" i="67"/>
  <c r="BM1627" i="67"/>
  <c r="AE1627" i="67"/>
  <c r="AA1627" i="67"/>
  <c r="W1627" i="67"/>
  <c r="BM1626" i="67"/>
  <c r="AE1626" i="67"/>
  <c r="AA1626" i="67"/>
  <c r="W1626" i="67"/>
  <c r="BM1625" i="67"/>
  <c r="AE1625" i="67"/>
  <c r="AA1625" i="67"/>
  <c r="W1625" i="67"/>
  <c r="BM1624" i="67"/>
  <c r="AE1624" i="67"/>
  <c r="AA1624" i="67"/>
  <c r="W1624" i="67"/>
  <c r="BM1623" i="67"/>
  <c r="AE1623" i="67"/>
  <c r="AA1623" i="67"/>
  <c r="W1623" i="67"/>
  <c r="BM1622" i="67"/>
  <c r="AE1622" i="67"/>
  <c r="AA1622" i="67"/>
  <c r="W1622" i="67"/>
  <c r="BM1621" i="67"/>
  <c r="AE1621" i="67"/>
  <c r="AA1621" i="67"/>
  <c r="W1621" i="67"/>
  <c r="BM1620" i="67"/>
  <c r="AE1620" i="67"/>
  <c r="AA1620" i="67"/>
  <c r="W1620" i="67"/>
  <c r="BM1619" i="67"/>
  <c r="AE1619" i="67"/>
  <c r="AA1619" i="67"/>
  <c r="W1619" i="67"/>
  <c r="BM1618" i="67"/>
  <c r="AE1618" i="67"/>
  <c r="AA1618" i="67"/>
  <c r="W1618" i="67"/>
  <c r="BM1617" i="67"/>
  <c r="AE1617" i="67"/>
  <c r="AA1617" i="67"/>
  <c r="W1617" i="67"/>
  <c r="BM1616" i="67"/>
  <c r="AE1616" i="67"/>
  <c r="AA1616" i="67"/>
  <c r="W1616" i="67"/>
  <c r="BM1615" i="67"/>
  <c r="AE1615" i="67"/>
  <c r="AA1615" i="67"/>
  <c r="W1615" i="67"/>
  <c r="BM1614" i="67"/>
  <c r="AE1614" i="67"/>
  <c r="AA1614" i="67"/>
  <c r="W1614" i="67"/>
  <c r="BM1613" i="67"/>
  <c r="AE1613" i="67"/>
  <c r="AA1613" i="67"/>
  <c r="W1613" i="67"/>
  <c r="BM1612" i="67"/>
  <c r="AE1612" i="67"/>
  <c r="AA1612" i="67"/>
  <c r="W1612" i="67"/>
  <c r="BM1611" i="67"/>
  <c r="AE1611" i="67"/>
  <c r="AA1611" i="67"/>
  <c r="W1611" i="67"/>
  <c r="BM1610" i="67"/>
  <c r="AE1610" i="67"/>
  <c r="AA1610" i="67"/>
  <c r="W1610" i="67"/>
  <c r="BM1609" i="67"/>
  <c r="AE1609" i="67"/>
  <c r="AA1609" i="67"/>
  <c r="W1609" i="67"/>
  <c r="BM1608" i="67"/>
  <c r="AE1608" i="67"/>
  <c r="AA1608" i="67"/>
  <c r="W1608" i="67"/>
  <c r="BM1607" i="67"/>
  <c r="AE1607" i="67"/>
  <c r="AA1607" i="67"/>
  <c r="W1607" i="67"/>
  <c r="BM1606" i="67"/>
  <c r="AE1606" i="67"/>
  <c r="AA1606" i="67"/>
  <c r="W1606" i="67"/>
  <c r="BM1605" i="67"/>
  <c r="AE1605" i="67"/>
  <c r="AA1605" i="67"/>
  <c r="W1605" i="67"/>
  <c r="BM1604" i="67"/>
  <c r="AE1604" i="67"/>
  <c r="AA1604" i="67"/>
  <c r="W1604" i="67"/>
  <c r="BM1603" i="67"/>
  <c r="AE1603" i="67"/>
  <c r="AA1603" i="67"/>
  <c r="W1603" i="67"/>
  <c r="BM1602" i="67"/>
  <c r="AE1602" i="67"/>
  <c r="AA1602" i="67"/>
  <c r="W1602" i="67"/>
  <c r="BM1601" i="67"/>
  <c r="AE1601" i="67"/>
  <c r="AA1601" i="67"/>
  <c r="W1601" i="67"/>
  <c r="BM1600" i="67"/>
  <c r="AE1600" i="67"/>
  <c r="AA1600" i="67"/>
  <c r="W1600" i="67"/>
  <c r="BM1599" i="67"/>
  <c r="AE1599" i="67"/>
  <c r="AA1599" i="67"/>
  <c r="W1599" i="67"/>
  <c r="BM1598" i="67"/>
  <c r="AE1598" i="67"/>
  <c r="AA1598" i="67"/>
  <c r="W1598" i="67"/>
  <c r="BM1597" i="67"/>
  <c r="AE1597" i="67"/>
  <c r="AA1597" i="67"/>
  <c r="W1597" i="67"/>
  <c r="BM1596" i="67"/>
  <c r="AE1596" i="67"/>
  <c r="AA1596" i="67"/>
  <c r="W1596" i="67"/>
  <c r="BM1595" i="67"/>
  <c r="AE1595" i="67"/>
  <c r="AA1595" i="67"/>
  <c r="W1595" i="67"/>
  <c r="BM1594" i="67"/>
  <c r="AE1594" i="67"/>
  <c r="AA1594" i="67"/>
  <c r="W1594" i="67"/>
  <c r="BM1593" i="67"/>
  <c r="AE1593" i="67"/>
  <c r="AA1593" i="67"/>
  <c r="W1593" i="67"/>
  <c r="BM1592" i="67"/>
  <c r="AE1592" i="67"/>
  <c r="AA1592" i="67"/>
  <c r="W1592" i="67"/>
  <c r="BM1591" i="67"/>
  <c r="AE1591" i="67"/>
  <c r="AA1591" i="67"/>
  <c r="W1591" i="67"/>
  <c r="BM1590" i="67"/>
  <c r="AE1590" i="67"/>
  <c r="AA1590" i="67"/>
  <c r="W1590" i="67"/>
  <c r="BM1589" i="67"/>
  <c r="AE1589" i="67"/>
  <c r="AA1589" i="67"/>
  <c r="W1589" i="67"/>
  <c r="BM1588" i="67"/>
  <c r="AE1588" i="67"/>
  <c r="AA1588" i="67"/>
  <c r="W1588" i="67"/>
  <c r="BM1587" i="67"/>
  <c r="AE1587" i="67"/>
  <c r="AA1587" i="67"/>
  <c r="W1587" i="67"/>
  <c r="BM1586" i="67"/>
  <c r="AE1586" i="67"/>
  <c r="AA1586" i="67"/>
  <c r="W1586" i="67"/>
  <c r="BM1585" i="67"/>
  <c r="AE1585" i="67"/>
  <c r="AA1585" i="67"/>
  <c r="W1585" i="67"/>
  <c r="BM1584" i="67"/>
  <c r="AE1584" i="67"/>
  <c r="AA1584" i="67"/>
  <c r="W1584" i="67"/>
  <c r="BM1583" i="67"/>
  <c r="AE1583" i="67"/>
  <c r="AA1583" i="67"/>
  <c r="W1583" i="67"/>
  <c r="BM1582" i="67"/>
  <c r="AE1582" i="67"/>
  <c r="AA1582" i="67"/>
  <c r="W1582" i="67"/>
  <c r="BM1581" i="67"/>
  <c r="AE1581" i="67"/>
  <c r="AA1581" i="67"/>
  <c r="W1581" i="67"/>
  <c r="BM1580" i="67"/>
  <c r="AE1580" i="67"/>
  <c r="AA1580" i="67"/>
  <c r="W1580" i="67"/>
  <c r="BM1579" i="67"/>
  <c r="AE1579" i="67"/>
  <c r="AA1579" i="67"/>
  <c r="W1579" i="67"/>
  <c r="BM1578" i="67"/>
  <c r="AE1578" i="67"/>
  <c r="AA1578" i="67"/>
  <c r="W1578" i="67"/>
  <c r="BM1577" i="67"/>
  <c r="AE1577" i="67"/>
  <c r="AA1577" i="67"/>
  <c r="W1577" i="67"/>
  <c r="BM1576" i="67"/>
  <c r="AE1576" i="67"/>
  <c r="AA1576" i="67"/>
  <c r="W1576" i="67"/>
  <c r="BM1575" i="67"/>
  <c r="AE1575" i="67"/>
  <c r="AA1575" i="67"/>
  <c r="W1575" i="67"/>
  <c r="BM1574" i="67"/>
  <c r="AE1574" i="67"/>
  <c r="AA1574" i="67"/>
  <c r="W1574" i="67"/>
  <c r="BM1573" i="67"/>
  <c r="AE1573" i="67"/>
  <c r="AA1573" i="67"/>
  <c r="W1573" i="67"/>
  <c r="BM1572" i="67"/>
  <c r="AE1572" i="67"/>
  <c r="AA1572" i="67"/>
  <c r="W1572" i="67"/>
  <c r="BM1571" i="67"/>
  <c r="AE1571" i="67"/>
  <c r="AA1571" i="67"/>
  <c r="W1571" i="67"/>
  <c r="BM1570" i="67"/>
  <c r="AE1570" i="67"/>
  <c r="AA1570" i="67"/>
  <c r="W1570" i="67"/>
  <c r="BM1569" i="67"/>
  <c r="AE1569" i="67"/>
  <c r="AA1569" i="67"/>
  <c r="W1569" i="67"/>
  <c r="BM1568" i="67"/>
  <c r="AE1568" i="67"/>
  <c r="AA1568" i="67"/>
  <c r="W1568" i="67"/>
  <c r="BM1567" i="67"/>
  <c r="AE1567" i="67"/>
  <c r="AA1567" i="67"/>
  <c r="W1567" i="67"/>
  <c r="BM1566" i="67"/>
  <c r="AE1566" i="67"/>
  <c r="AA1566" i="67"/>
  <c r="W1566" i="67"/>
  <c r="BM1565" i="67"/>
  <c r="AE1565" i="67"/>
  <c r="AA1565" i="67"/>
  <c r="W1565" i="67"/>
  <c r="BM1564" i="67"/>
  <c r="AE1564" i="67"/>
  <c r="AA1564" i="67"/>
  <c r="W1564" i="67"/>
  <c r="BM1563" i="67"/>
  <c r="AE1563" i="67"/>
  <c r="AA1563" i="67"/>
  <c r="W1563" i="67"/>
  <c r="BM1562" i="67"/>
  <c r="AE1562" i="67"/>
  <c r="AA1562" i="67"/>
  <c r="W1562" i="67"/>
  <c r="BM1561" i="67"/>
  <c r="AE1561" i="67"/>
  <c r="AA1561" i="67"/>
  <c r="W1561" i="67"/>
  <c r="BM1560" i="67"/>
  <c r="AE1560" i="67"/>
  <c r="AA1560" i="67"/>
  <c r="W1560" i="67"/>
  <c r="BM1559" i="67"/>
  <c r="AE1559" i="67"/>
  <c r="AA1559" i="67"/>
  <c r="W1559" i="67"/>
  <c r="BM1558" i="67"/>
  <c r="AE1558" i="67"/>
  <c r="AA1558" i="67"/>
  <c r="W1558" i="67"/>
  <c r="BM1557" i="67"/>
  <c r="AE1557" i="67"/>
  <c r="AA1557" i="67"/>
  <c r="W1557" i="67"/>
  <c r="BM1556" i="67"/>
  <c r="AE1556" i="67"/>
  <c r="AA1556" i="67"/>
  <c r="W1556" i="67"/>
  <c r="BM1555" i="67"/>
  <c r="AE1555" i="67"/>
  <c r="AA1555" i="67"/>
  <c r="W1555" i="67"/>
  <c r="BM1554" i="67"/>
  <c r="AE1554" i="67"/>
  <c r="AA1554" i="67"/>
  <c r="W1554" i="67"/>
  <c r="BM1553" i="67"/>
  <c r="AE1553" i="67"/>
  <c r="AA1553" i="67"/>
  <c r="W1553" i="67"/>
  <c r="BM1552" i="67"/>
  <c r="AE1552" i="67"/>
  <c r="AA1552" i="67"/>
  <c r="W1552" i="67"/>
  <c r="BM1551" i="67"/>
  <c r="AE1551" i="67"/>
  <c r="AA1551" i="67"/>
  <c r="W1551" i="67"/>
  <c r="BM1550" i="67"/>
  <c r="AE1550" i="67"/>
  <c r="AA1550" i="67"/>
  <c r="W1550" i="67"/>
  <c r="BM1549" i="67"/>
  <c r="AE1549" i="67"/>
  <c r="AA1549" i="67"/>
  <c r="W1549" i="67"/>
  <c r="BM1548" i="67"/>
  <c r="AE1548" i="67"/>
  <c r="AA1548" i="67"/>
  <c r="W1548" i="67"/>
  <c r="BM1547" i="67"/>
  <c r="AE1547" i="67"/>
  <c r="AA1547" i="67"/>
  <c r="W1547" i="67"/>
  <c r="BM1546" i="67"/>
  <c r="AE1546" i="67"/>
  <c r="AA1546" i="67"/>
  <c r="W1546" i="67"/>
  <c r="BM1545" i="67"/>
  <c r="AE1545" i="67"/>
  <c r="AA1545" i="67"/>
  <c r="W1545" i="67"/>
  <c r="BM1544" i="67"/>
  <c r="AE1544" i="67"/>
  <c r="AA1544" i="67"/>
  <c r="W1544" i="67"/>
  <c r="BM1543" i="67"/>
  <c r="AE1543" i="67"/>
  <c r="AA1543" i="67"/>
  <c r="W1543" i="67"/>
  <c r="BM1542" i="67"/>
  <c r="AE1542" i="67"/>
  <c r="AA1542" i="67"/>
  <c r="W1542" i="67"/>
  <c r="BM1541" i="67"/>
  <c r="AE1541" i="67"/>
  <c r="AA1541" i="67"/>
  <c r="W1541" i="67"/>
  <c r="BM1540" i="67"/>
  <c r="AE1540" i="67"/>
  <c r="AA1540" i="67"/>
  <c r="W1540" i="67"/>
  <c r="BM1539" i="67"/>
  <c r="AE1539" i="67"/>
  <c r="AA1539" i="67"/>
  <c r="W1539" i="67"/>
  <c r="BM1538" i="67"/>
  <c r="AE1538" i="67"/>
  <c r="AA1538" i="67"/>
  <c r="W1538" i="67"/>
  <c r="BM1537" i="67"/>
  <c r="AE1537" i="67"/>
  <c r="AA1537" i="67"/>
  <c r="W1537" i="67"/>
  <c r="BM1536" i="67"/>
  <c r="AE1536" i="67"/>
  <c r="AA1536" i="67"/>
  <c r="W1536" i="67"/>
  <c r="BM1535" i="67"/>
  <c r="AE1535" i="67"/>
  <c r="AA1535" i="67"/>
  <c r="W1535" i="67"/>
  <c r="BM1534" i="67"/>
  <c r="AE1534" i="67"/>
  <c r="AA1534" i="67"/>
  <c r="W1534" i="67"/>
  <c r="BM1533" i="67"/>
  <c r="AE1533" i="67"/>
  <c r="AA1533" i="67"/>
  <c r="W1533" i="67"/>
  <c r="BM1532" i="67"/>
  <c r="AE1532" i="67"/>
  <c r="AA1532" i="67"/>
  <c r="W1532" i="67"/>
  <c r="BM1531" i="67"/>
  <c r="AE1531" i="67"/>
  <c r="AA1531" i="67"/>
  <c r="W1531" i="67"/>
  <c r="BM1530" i="67"/>
  <c r="AE1530" i="67"/>
  <c r="AA1530" i="67"/>
  <c r="W1530" i="67"/>
  <c r="BM1529" i="67"/>
  <c r="AE1529" i="67"/>
  <c r="AA1529" i="67"/>
  <c r="W1529" i="67"/>
  <c r="BM1528" i="67"/>
  <c r="AE1528" i="67"/>
  <c r="AA1528" i="67"/>
  <c r="W1528" i="67"/>
  <c r="BM1527" i="67"/>
  <c r="AE1527" i="67"/>
  <c r="AA1527" i="67"/>
  <c r="W1527" i="67"/>
  <c r="BM1526" i="67"/>
  <c r="AE1526" i="67"/>
  <c r="AA1526" i="67"/>
  <c r="W1526" i="67"/>
  <c r="BM1525" i="67"/>
  <c r="AE1525" i="67"/>
  <c r="AA1525" i="67"/>
  <c r="W1525" i="67"/>
  <c r="BM1524" i="67"/>
  <c r="AE1524" i="67"/>
  <c r="AA1524" i="67"/>
  <c r="W1524" i="67"/>
  <c r="BM1523" i="67"/>
  <c r="AE1523" i="67"/>
  <c r="AA1523" i="67"/>
  <c r="W1523" i="67"/>
  <c r="BM1522" i="67"/>
  <c r="AE1522" i="67"/>
  <c r="AA1522" i="67"/>
  <c r="W1522" i="67"/>
  <c r="BM1521" i="67"/>
  <c r="AE1521" i="67"/>
  <c r="AA1521" i="67"/>
  <c r="W1521" i="67"/>
  <c r="BM1520" i="67"/>
  <c r="AE1520" i="67"/>
  <c r="AA1520" i="67"/>
  <c r="W1520" i="67"/>
  <c r="BM1519" i="67"/>
  <c r="AE1519" i="67"/>
  <c r="AA1519" i="67"/>
  <c r="W1519" i="67"/>
  <c r="BM1518" i="67"/>
  <c r="AE1518" i="67"/>
  <c r="AA1518" i="67"/>
  <c r="W1518" i="67"/>
  <c r="BM1517" i="67"/>
  <c r="AE1517" i="67"/>
  <c r="AA1517" i="67"/>
  <c r="W1517" i="67"/>
  <c r="BM1516" i="67"/>
  <c r="AE1516" i="67"/>
  <c r="AA1516" i="67"/>
  <c r="W1516" i="67"/>
  <c r="BM1515" i="67"/>
  <c r="AE1515" i="67"/>
  <c r="AA1515" i="67"/>
  <c r="W1515" i="67"/>
  <c r="BM1514" i="67"/>
  <c r="AE1514" i="67"/>
  <c r="AA1514" i="67"/>
  <c r="W1514" i="67"/>
  <c r="BM1513" i="67"/>
  <c r="AE1513" i="67"/>
  <c r="AA1513" i="67"/>
  <c r="W1513" i="67"/>
  <c r="BM1512" i="67"/>
  <c r="AE1512" i="67"/>
  <c r="AA1512" i="67"/>
  <c r="W1512" i="67"/>
  <c r="BM1511" i="67"/>
  <c r="AE1511" i="67"/>
  <c r="AA1511" i="67"/>
  <c r="W1511" i="67"/>
  <c r="BM1510" i="67"/>
  <c r="AE1510" i="67"/>
  <c r="AA1510" i="67"/>
  <c r="W1510" i="67"/>
  <c r="BM1509" i="67"/>
  <c r="AE1509" i="67"/>
  <c r="AA1509" i="67"/>
  <c r="W1509" i="67"/>
  <c r="BM1508" i="67"/>
  <c r="AE1508" i="67"/>
  <c r="AA1508" i="67"/>
  <c r="W1508" i="67"/>
  <c r="BM1507" i="67"/>
  <c r="AE1507" i="67"/>
  <c r="AA1507" i="67"/>
  <c r="W1507" i="67"/>
  <c r="BM1506" i="67"/>
  <c r="AE1506" i="67"/>
  <c r="AA1506" i="67"/>
  <c r="W1506" i="67"/>
  <c r="BM1505" i="67"/>
  <c r="AE1505" i="67"/>
  <c r="AA1505" i="67"/>
  <c r="W1505" i="67"/>
  <c r="BM1504" i="67"/>
  <c r="AE1504" i="67"/>
  <c r="AA1504" i="67"/>
  <c r="W1504" i="67"/>
  <c r="BM1503" i="67"/>
  <c r="AE1503" i="67"/>
  <c r="AA1503" i="67"/>
  <c r="W1503" i="67"/>
  <c r="BM1502" i="67"/>
  <c r="AE1502" i="67"/>
  <c r="AA1502" i="67"/>
  <c r="W1502" i="67"/>
  <c r="BM1501" i="67"/>
  <c r="AE1501" i="67"/>
  <c r="AA1501" i="67"/>
  <c r="W1501" i="67"/>
  <c r="BM1500" i="67"/>
  <c r="AE1500" i="67"/>
  <c r="AA1500" i="67"/>
  <c r="W1500" i="67"/>
  <c r="BM1499" i="67"/>
  <c r="AE1499" i="67"/>
  <c r="AA1499" i="67"/>
  <c r="W1499" i="67"/>
  <c r="BM1498" i="67"/>
  <c r="AE1498" i="67"/>
  <c r="AA1498" i="67"/>
  <c r="W1498" i="67"/>
  <c r="BM1497" i="67"/>
  <c r="AE1497" i="67"/>
  <c r="AA1497" i="67"/>
  <c r="W1497" i="67"/>
  <c r="BM1496" i="67"/>
  <c r="AE1496" i="67"/>
  <c r="AA1496" i="67"/>
  <c r="W1496" i="67"/>
  <c r="BM1495" i="67"/>
  <c r="AE1495" i="67"/>
  <c r="AA1495" i="67"/>
  <c r="W1495" i="67"/>
  <c r="BM1494" i="67"/>
  <c r="AE1494" i="67"/>
  <c r="AA1494" i="67"/>
  <c r="W1494" i="67"/>
  <c r="BM1493" i="67"/>
  <c r="AE1493" i="67"/>
  <c r="AA1493" i="67"/>
  <c r="W1493" i="67"/>
  <c r="BM1492" i="67"/>
  <c r="AE1492" i="67"/>
  <c r="AA1492" i="67"/>
  <c r="W1492" i="67"/>
  <c r="BM1491" i="67"/>
  <c r="AE1491" i="67"/>
  <c r="AA1491" i="67"/>
  <c r="W1491" i="67"/>
  <c r="BM1490" i="67"/>
  <c r="AE1490" i="67"/>
  <c r="AA1490" i="67"/>
  <c r="W1490" i="67"/>
  <c r="BM1489" i="67"/>
  <c r="AE1489" i="67"/>
  <c r="AA1489" i="67"/>
  <c r="W1489" i="67"/>
  <c r="BM1488" i="67"/>
  <c r="AE1488" i="67"/>
  <c r="AA1488" i="67"/>
  <c r="W1488" i="67"/>
  <c r="BM1487" i="67"/>
  <c r="AE1487" i="67"/>
  <c r="AA1487" i="67"/>
  <c r="W1487" i="67"/>
  <c r="BM1486" i="67"/>
  <c r="AE1486" i="67"/>
  <c r="AA1486" i="67"/>
  <c r="W1486" i="67"/>
  <c r="BM1485" i="67"/>
  <c r="AE1485" i="67"/>
  <c r="AA1485" i="67"/>
  <c r="W1485" i="67"/>
  <c r="BM1484" i="67"/>
  <c r="AE1484" i="67"/>
  <c r="AA1484" i="67"/>
  <c r="W1484" i="67"/>
  <c r="BM1483" i="67"/>
  <c r="AE1483" i="67"/>
  <c r="AA1483" i="67"/>
  <c r="W1483" i="67"/>
  <c r="BM1482" i="67"/>
  <c r="AE1482" i="67"/>
  <c r="AA1482" i="67"/>
  <c r="W1482" i="67"/>
  <c r="BM1481" i="67"/>
  <c r="AE1481" i="67"/>
  <c r="AA1481" i="67"/>
  <c r="W1481" i="67"/>
  <c r="BM1480" i="67"/>
  <c r="AE1480" i="67"/>
  <c r="AA1480" i="67"/>
  <c r="W1480" i="67"/>
  <c r="BM1479" i="67"/>
  <c r="AE1479" i="67"/>
  <c r="AA1479" i="67"/>
  <c r="W1479" i="67"/>
  <c r="BM1478" i="67"/>
  <c r="AE1478" i="67"/>
  <c r="AA1478" i="67"/>
  <c r="W1478" i="67"/>
  <c r="BM1477" i="67"/>
  <c r="AE1477" i="67"/>
  <c r="AA1477" i="67"/>
  <c r="W1477" i="67"/>
  <c r="BM1476" i="67"/>
  <c r="AE1476" i="67"/>
  <c r="AA1476" i="67"/>
  <c r="W1476" i="67"/>
  <c r="BM1475" i="67"/>
  <c r="AE1475" i="67"/>
  <c r="AA1475" i="67"/>
  <c r="W1475" i="67"/>
  <c r="BM1474" i="67"/>
  <c r="AE1474" i="67"/>
  <c r="AA1474" i="67"/>
  <c r="W1474" i="67"/>
  <c r="BM1473" i="67"/>
  <c r="AE1473" i="67"/>
  <c r="AA1473" i="67"/>
  <c r="W1473" i="67"/>
  <c r="BM1472" i="67"/>
  <c r="AE1472" i="67"/>
  <c r="AA1472" i="67"/>
  <c r="W1472" i="67"/>
  <c r="BM1471" i="67"/>
  <c r="AE1471" i="67"/>
  <c r="AA1471" i="67"/>
  <c r="W1471" i="67"/>
  <c r="BM1470" i="67"/>
  <c r="AE1470" i="67"/>
  <c r="AA1470" i="67"/>
  <c r="W1470" i="67"/>
  <c r="BM1469" i="67"/>
  <c r="AE1469" i="67"/>
  <c r="AA1469" i="67"/>
  <c r="W1469" i="67"/>
  <c r="BM1468" i="67"/>
  <c r="AE1468" i="67"/>
  <c r="AA1468" i="67"/>
  <c r="W1468" i="67"/>
  <c r="BM1467" i="67"/>
  <c r="AE1467" i="67"/>
  <c r="AA1467" i="67"/>
  <c r="W1467" i="67"/>
  <c r="BM1466" i="67"/>
  <c r="AE1466" i="67"/>
  <c r="AA1466" i="67"/>
  <c r="W1466" i="67"/>
  <c r="BM1465" i="67"/>
  <c r="AE1465" i="67"/>
  <c r="AA1465" i="67"/>
  <c r="W1465" i="67"/>
  <c r="BM1464" i="67"/>
  <c r="AE1464" i="67"/>
  <c r="AA1464" i="67"/>
  <c r="W1464" i="67"/>
  <c r="BM1463" i="67"/>
  <c r="AE1463" i="67"/>
  <c r="AA1463" i="67"/>
  <c r="W1463" i="67"/>
  <c r="BM1462" i="67"/>
  <c r="AE1462" i="67"/>
  <c r="AA1462" i="67"/>
  <c r="W1462" i="67"/>
  <c r="BM1461" i="67"/>
  <c r="AE1461" i="67"/>
  <c r="AA1461" i="67"/>
  <c r="W1461" i="67"/>
  <c r="BM1460" i="67"/>
  <c r="AE1460" i="67"/>
  <c r="AA1460" i="67"/>
  <c r="W1460" i="67"/>
  <c r="BM1459" i="67"/>
  <c r="AE1459" i="67"/>
  <c r="AA1459" i="67"/>
  <c r="W1459" i="67"/>
  <c r="BM1458" i="67"/>
  <c r="AE1458" i="67"/>
  <c r="AA1458" i="67"/>
  <c r="W1458" i="67"/>
  <c r="BM1457" i="67"/>
  <c r="AE1457" i="67"/>
  <c r="AA1457" i="67"/>
  <c r="W1457" i="67"/>
  <c r="BM1456" i="67"/>
  <c r="AE1456" i="67"/>
  <c r="AA1456" i="67"/>
  <c r="W1456" i="67"/>
  <c r="BM1455" i="67"/>
  <c r="AE1455" i="67"/>
  <c r="AA1455" i="67"/>
  <c r="W1455" i="67"/>
  <c r="BM1454" i="67"/>
  <c r="AE1454" i="67"/>
  <c r="AA1454" i="67"/>
  <c r="W1454" i="67"/>
  <c r="BM1453" i="67"/>
  <c r="AE1453" i="67"/>
  <c r="AA1453" i="67"/>
  <c r="W1453" i="67"/>
  <c r="BM1452" i="67"/>
  <c r="AE1452" i="67"/>
  <c r="AA1452" i="67"/>
  <c r="W1452" i="67"/>
  <c r="BM1451" i="67"/>
  <c r="AE1451" i="67"/>
  <c r="AA1451" i="67"/>
  <c r="W1451" i="67"/>
  <c r="BM1450" i="67"/>
  <c r="AE1450" i="67"/>
  <c r="AA1450" i="67"/>
  <c r="W1450" i="67"/>
  <c r="BM1449" i="67"/>
  <c r="AE1449" i="67"/>
  <c r="AA1449" i="67"/>
  <c r="W1449" i="67"/>
  <c r="BM1448" i="67"/>
  <c r="AE1448" i="67"/>
  <c r="AA1448" i="67"/>
  <c r="W1448" i="67"/>
  <c r="BM1447" i="67"/>
  <c r="AE1447" i="67"/>
  <c r="AA1447" i="67"/>
  <c r="W1447" i="67"/>
  <c r="BM1446" i="67"/>
  <c r="AE1446" i="67"/>
  <c r="AA1446" i="67"/>
  <c r="W1446" i="67"/>
  <c r="BM1445" i="67"/>
  <c r="AE1445" i="67"/>
  <c r="AA1445" i="67"/>
  <c r="W1445" i="67"/>
  <c r="BM1444" i="67"/>
  <c r="AE1444" i="67"/>
  <c r="AA1444" i="67"/>
  <c r="W1444" i="67"/>
  <c r="BM1443" i="67"/>
  <c r="AE1443" i="67"/>
  <c r="AA1443" i="67"/>
  <c r="W1443" i="67"/>
  <c r="BM1442" i="67"/>
  <c r="AE1442" i="67"/>
  <c r="AA1442" i="67"/>
  <c r="W1442" i="67"/>
  <c r="BM1441" i="67"/>
  <c r="AE1441" i="67"/>
  <c r="AA1441" i="67"/>
  <c r="W1441" i="67"/>
  <c r="BM1440" i="67"/>
  <c r="AE1440" i="67"/>
  <c r="AA1440" i="67"/>
  <c r="W1440" i="67"/>
  <c r="BM1439" i="67"/>
  <c r="AE1439" i="67"/>
  <c r="AA1439" i="67"/>
  <c r="W1439" i="67"/>
  <c r="BM1438" i="67"/>
  <c r="AE1438" i="67"/>
  <c r="AA1438" i="67"/>
  <c r="W1438" i="67"/>
  <c r="BM1437" i="67"/>
  <c r="AE1437" i="67"/>
  <c r="AA1437" i="67"/>
  <c r="W1437" i="67"/>
  <c r="BM1436" i="67"/>
  <c r="AE1436" i="67"/>
  <c r="AA1436" i="67"/>
  <c r="W1436" i="67"/>
  <c r="BM1435" i="67"/>
  <c r="AE1435" i="67"/>
  <c r="AA1435" i="67"/>
  <c r="W1435" i="67"/>
  <c r="BM1434" i="67"/>
  <c r="AE1434" i="67"/>
  <c r="AA1434" i="67"/>
  <c r="W1434" i="67"/>
  <c r="BM1433" i="67"/>
  <c r="AE1433" i="67"/>
  <c r="AA1433" i="67"/>
  <c r="W1433" i="67"/>
  <c r="BM1432" i="67"/>
  <c r="AE1432" i="67"/>
  <c r="AA1432" i="67"/>
  <c r="W1432" i="67"/>
  <c r="BM1431" i="67"/>
  <c r="AE1431" i="67"/>
  <c r="AA1431" i="67"/>
  <c r="W1431" i="67"/>
  <c r="BM1430" i="67"/>
  <c r="AE1430" i="67"/>
  <c r="AA1430" i="67"/>
  <c r="W1430" i="67"/>
  <c r="BM1429" i="67"/>
  <c r="AE1429" i="67"/>
  <c r="AA1429" i="67"/>
  <c r="W1429" i="67"/>
  <c r="BM1428" i="67"/>
  <c r="AE1428" i="67"/>
  <c r="AA1428" i="67"/>
  <c r="W1428" i="67"/>
  <c r="BM1427" i="67"/>
  <c r="AE1427" i="67"/>
  <c r="AA1427" i="67"/>
  <c r="W1427" i="67"/>
  <c r="BM1426" i="67"/>
  <c r="AE1426" i="67"/>
  <c r="AA1426" i="67"/>
  <c r="W1426" i="67"/>
  <c r="BM1425" i="67"/>
  <c r="AE1425" i="67"/>
  <c r="AA1425" i="67"/>
  <c r="W1425" i="67"/>
  <c r="BM1424" i="67"/>
  <c r="AE1424" i="67"/>
  <c r="AA1424" i="67"/>
  <c r="W1424" i="67"/>
  <c r="BM1423" i="67"/>
  <c r="AE1423" i="67"/>
  <c r="AA1423" i="67"/>
  <c r="W1423" i="67"/>
  <c r="BM1422" i="67"/>
  <c r="AE1422" i="67"/>
  <c r="AA1422" i="67"/>
  <c r="W1422" i="67"/>
  <c r="BM1421" i="67"/>
  <c r="AE1421" i="67"/>
  <c r="AA1421" i="67"/>
  <c r="W1421" i="67"/>
  <c r="BM1420" i="67"/>
  <c r="AE1420" i="67"/>
  <c r="AA1420" i="67"/>
  <c r="W1420" i="67"/>
  <c r="BM1419" i="67"/>
  <c r="AE1419" i="67"/>
  <c r="AA1419" i="67"/>
  <c r="W1419" i="67"/>
  <c r="BM1418" i="67"/>
  <c r="AE1418" i="67"/>
  <c r="AA1418" i="67"/>
  <c r="W1418" i="67"/>
  <c r="BM1417" i="67"/>
  <c r="AE1417" i="67"/>
  <c r="AA1417" i="67"/>
  <c r="W1417" i="67"/>
  <c r="BM1416" i="67"/>
  <c r="AE1416" i="67"/>
  <c r="AA1416" i="67"/>
  <c r="W1416" i="67"/>
  <c r="BM1415" i="67"/>
  <c r="AE1415" i="67"/>
  <c r="AA1415" i="67"/>
  <c r="W1415" i="67"/>
  <c r="BM1414" i="67"/>
  <c r="AE1414" i="67"/>
  <c r="AA1414" i="67"/>
  <c r="W1414" i="67"/>
  <c r="BM1413" i="67"/>
  <c r="AE1413" i="67"/>
  <c r="AA1413" i="67"/>
  <c r="W1413" i="67"/>
  <c r="BM1412" i="67"/>
  <c r="AE1412" i="67"/>
  <c r="AA1412" i="67"/>
  <c r="W1412" i="67"/>
  <c r="BM1411" i="67"/>
  <c r="AE1411" i="67"/>
  <c r="AA1411" i="67"/>
  <c r="W1411" i="67"/>
  <c r="BM1410" i="67"/>
  <c r="AE1410" i="67"/>
  <c r="AA1410" i="67"/>
  <c r="W1410" i="67"/>
  <c r="BM1409" i="67"/>
  <c r="AE1409" i="67"/>
  <c r="AA1409" i="67"/>
  <c r="W1409" i="67"/>
  <c r="BM1408" i="67"/>
  <c r="AE1408" i="67"/>
  <c r="AA1408" i="67"/>
  <c r="W1408" i="67"/>
  <c r="BM1407" i="67"/>
  <c r="AE1407" i="67"/>
  <c r="AA1407" i="67"/>
  <c r="W1407" i="67"/>
  <c r="BM1406" i="67"/>
  <c r="AE1406" i="67"/>
  <c r="AA1406" i="67"/>
  <c r="W1406" i="67"/>
  <c r="BM1405" i="67"/>
  <c r="AE1405" i="67"/>
  <c r="AA1405" i="67"/>
  <c r="W1405" i="67"/>
  <c r="BM1404" i="67"/>
  <c r="AE1404" i="67"/>
  <c r="AA1404" i="67"/>
  <c r="W1404" i="67"/>
  <c r="BM1403" i="67"/>
  <c r="AE1403" i="67"/>
  <c r="AA1403" i="67"/>
  <c r="W1403" i="67"/>
  <c r="BM1402" i="67"/>
  <c r="AE1402" i="67"/>
  <c r="AA1402" i="67"/>
  <c r="W1402" i="67"/>
  <c r="BM1401" i="67"/>
  <c r="AE1401" i="67"/>
  <c r="AA1401" i="67"/>
  <c r="W1401" i="67"/>
  <c r="BM1400" i="67"/>
  <c r="AE1400" i="67"/>
  <c r="AA1400" i="67"/>
  <c r="W1400" i="67"/>
  <c r="BM1399" i="67"/>
  <c r="AE1399" i="67"/>
  <c r="AA1399" i="67"/>
  <c r="W1399" i="67"/>
  <c r="BM1398" i="67"/>
  <c r="AE1398" i="67"/>
  <c r="AA1398" i="67"/>
  <c r="W1398" i="67"/>
  <c r="BM1397" i="67"/>
  <c r="AE1397" i="67"/>
  <c r="AA1397" i="67"/>
  <c r="W1397" i="67"/>
  <c r="BM1396" i="67"/>
  <c r="AE1396" i="67"/>
  <c r="AA1396" i="67"/>
  <c r="W1396" i="67"/>
  <c r="BM1395" i="67"/>
  <c r="AE1395" i="67"/>
  <c r="AA1395" i="67"/>
  <c r="W1395" i="67"/>
  <c r="BM1394" i="67"/>
  <c r="AE1394" i="67"/>
  <c r="AA1394" i="67"/>
  <c r="W1394" i="67"/>
  <c r="BM1393" i="67"/>
  <c r="AE1393" i="67"/>
  <c r="AA1393" i="67"/>
  <c r="W1393" i="67"/>
  <c r="BM1392" i="67"/>
  <c r="AE1392" i="67"/>
  <c r="AA1392" i="67"/>
  <c r="W1392" i="67"/>
  <c r="BM1391" i="67"/>
  <c r="AE1391" i="67"/>
  <c r="AA1391" i="67"/>
  <c r="W1391" i="67"/>
  <c r="BM1390" i="67"/>
  <c r="AE1390" i="67"/>
  <c r="AA1390" i="67"/>
  <c r="W1390" i="67"/>
  <c r="BM1389" i="67"/>
  <c r="AE1389" i="67"/>
  <c r="AA1389" i="67"/>
  <c r="W1389" i="67"/>
  <c r="BM1388" i="67"/>
  <c r="AE1388" i="67"/>
  <c r="AA1388" i="67"/>
  <c r="W1388" i="67"/>
  <c r="BM1387" i="67"/>
  <c r="AE1387" i="67"/>
  <c r="AA1387" i="67"/>
  <c r="W1387" i="67"/>
  <c r="BM1386" i="67"/>
  <c r="AE1386" i="67"/>
  <c r="AA1386" i="67"/>
  <c r="W1386" i="67"/>
  <c r="BM1385" i="67"/>
  <c r="AE1385" i="67"/>
  <c r="AA1385" i="67"/>
  <c r="W1385" i="67"/>
  <c r="BM1384" i="67"/>
  <c r="AE1384" i="67"/>
  <c r="AA1384" i="67"/>
  <c r="W1384" i="67"/>
  <c r="BM1383" i="67"/>
  <c r="AE1383" i="67"/>
  <c r="AA1383" i="67"/>
  <c r="W1383" i="67"/>
  <c r="BM1382" i="67"/>
  <c r="AE1382" i="67"/>
  <c r="AA1382" i="67"/>
  <c r="W1382" i="67"/>
  <c r="BM1381" i="67"/>
  <c r="AE1381" i="67"/>
  <c r="AA1381" i="67"/>
  <c r="W1381" i="67"/>
  <c r="BM1380" i="67"/>
  <c r="AE1380" i="67"/>
  <c r="AA1380" i="67"/>
  <c r="W1380" i="67"/>
  <c r="BM1379" i="67"/>
  <c r="AE1379" i="67"/>
  <c r="AA1379" i="67"/>
  <c r="W1379" i="67"/>
  <c r="BM1378" i="67"/>
  <c r="AE1378" i="67"/>
  <c r="AA1378" i="67"/>
  <c r="W1378" i="67"/>
  <c r="BM1377" i="67"/>
  <c r="AE1377" i="67"/>
  <c r="AA1377" i="67"/>
  <c r="W1377" i="67"/>
  <c r="BM1376" i="67"/>
  <c r="AE1376" i="67"/>
  <c r="AA1376" i="67"/>
  <c r="W1376" i="67"/>
  <c r="BM1375" i="67"/>
  <c r="AE1375" i="67"/>
  <c r="AA1375" i="67"/>
  <c r="W1375" i="67"/>
  <c r="BM1374" i="67"/>
  <c r="AE1374" i="67"/>
  <c r="AA1374" i="67"/>
  <c r="W1374" i="67"/>
  <c r="BM1373" i="67"/>
  <c r="AE1373" i="67"/>
  <c r="AA1373" i="67"/>
  <c r="W1373" i="67"/>
  <c r="BM1372" i="67"/>
  <c r="AE1372" i="67"/>
  <c r="AA1372" i="67"/>
  <c r="W1372" i="67"/>
  <c r="BM1371" i="67"/>
  <c r="AE1371" i="67"/>
  <c r="AA1371" i="67"/>
  <c r="W1371" i="67"/>
  <c r="BM1370" i="67"/>
  <c r="AE1370" i="67"/>
  <c r="AA1370" i="67"/>
  <c r="W1370" i="67"/>
  <c r="BM1369" i="67"/>
  <c r="AE1369" i="67"/>
  <c r="AA1369" i="67"/>
  <c r="W1369" i="67"/>
  <c r="BM1368" i="67"/>
  <c r="AE1368" i="67"/>
  <c r="AA1368" i="67"/>
  <c r="W1368" i="67"/>
  <c r="BM1367" i="67"/>
  <c r="AE1367" i="67"/>
  <c r="AA1367" i="67"/>
  <c r="W1367" i="67"/>
  <c r="BM1366" i="67"/>
  <c r="AE1366" i="67"/>
  <c r="AA1366" i="67"/>
  <c r="W1366" i="67"/>
  <c r="BM1365" i="67"/>
  <c r="AE1365" i="67"/>
  <c r="AA1365" i="67"/>
  <c r="W1365" i="67"/>
  <c r="BM1364" i="67"/>
  <c r="AE1364" i="67"/>
  <c r="AA1364" i="67"/>
  <c r="W1364" i="67"/>
  <c r="BM1363" i="67"/>
  <c r="AE1363" i="67"/>
  <c r="AA1363" i="67"/>
  <c r="W1363" i="67"/>
  <c r="BM1362" i="67"/>
  <c r="AE1362" i="67"/>
  <c r="AA1362" i="67"/>
  <c r="W1362" i="67"/>
  <c r="BM1361" i="67"/>
  <c r="AE1361" i="67"/>
  <c r="AA1361" i="67"/>
  <c r="W1361" i="67"/>
  <c r="BM1360" i="67"/>
  <c r="AE1360" i="67"/>
  <c r="AA1360" i="67"/>
  <c r="W1360" i="67"/>
  <c r="BM1359" i="67"/>
  <c r="AE1359" i="67"/>
  <c r="AA1359" i="67"/>
  <c r="W1359" i="67"/>
  <c r="BM1358" i="67"/>
  <c r="AE1358" i="67"/>
  <c r="AA1358" i="67"/>
  <c r="W1358" i="67"/>
  <c r="BM1357" i="67"/>
  <c r="AE1357" i="67"/>
  <c r="AA1357" i="67"/>
  <c r="W1357" i="67"/>
  <c r="BM1356" i="67"/>
  <c r="AE1356" i="67"/>
  <c r="AA1356" i="67"/>
  <c r="W1356" i="67"/>
  <c r="BM1355" i="67"/>
  <c r="AE1355" i="67"/>
  <c r="AA1355" i="67"/>
  <c r="W1355" i="67"/>
  <c r="BM1354" i="67"/>
  <c r="AE1354" i="67"/>
  <c r="AA1354" i="67"/>
  <c r="W1354" i="67"/>
  <c r="BM1353" i="67"/>
  <c r="AE1353" i="67"/>
  <c r="AA1353" i="67"/>
  <c r="W1353" i="67"/>
  <c r="BM1352" i="67"/>
  <c r="AE1352" i="67"/>
  <c r="AA1352" i="67"/>
  <c r="W1352" i="67"/>
  <c r="BM1351" i="67"/>
  <c r="AE1351" i="67"/>
  <c r="AA1351" i="67"/>
  <c r="W1351" i="67"/>
  <c r="BM1350" i="67"/>
  <c r="AE1350" i="67"/>
  <c r="AA1350" i="67"/>
  <c r="W1350" i="67"/>
  <c r="BM1349" i="67"/>
  <c r="AE1349" i="67"/>
  <c r="AA1349" i="67"/>
  <c r="W1349" i="67"/>
  <c r="BM1348" i="67"/>
  <c r="AE1348" i="67"/>
  <c r="AA1348" i="67"/>
  <c r="W1348" i="67"/>
  <c r="BM1347" i="67"/>
  <c r="AE1347" i="67"/>
  <c r="AA1347" i="67"/>
  <c r="W1347" i="67"/>
  <c r="BM1346" i="67"/>
  <c r="AE1346" i="67"/>
  <c r="AA1346" i="67"/>
  <c r="W1346" i="67"/>
  <c r="BM1345" i="67"/>
  <c r="AE1345" i="67"/>
  <c r="AA1345" i="67"/>
  <c r="W1345" i="67"/>
  <c r="BM1344" i="67"/>
  <c r="AE1344" i="67"/>
  <c r="AA1344" i="67"/>
  <c r="W1344" i="67"/>
  <c r="BM1343" i="67"/>
  <c r="AE1343" i="67"/>
  <c r="AA1343" i="67"/>
  <c r="W1343" i="67"/>
  <c r="BM1342" i="67"/>
  <c r="AE1342" i="67"/>
  <c r="AA1342" i="67"/>
  <c r="W1342" i="67"/>
  <c r="BM1341" i="67"/>
  <c r="AE1341" i="67"/>
  <c r="AA1341" i="67"/>
  <c r="W1341" i="67"/>
  <c r="BM1340" i="67"/>
  <c r="AE1340" i="67"/>
  <c r="AA1340" i="67"/>
  <c r="W1340" i="67"/>
  <c r="BM1339" i="67"/>
  <c r="AE1339" i="67"/>
  <c r="AA1339" i="67"/>
  <c r="W1339" i="67"/>
  <c r="BM1338" i="67"/>
  <c r="AE1338" i="67"/>
  <c r="AA1338" i="67"/>
  <c r="W1338" i="67"/>
  <c r="BM1337" i="67"/>
  <c r="AE1337" i="67"/>
  <c r="AA1337" i="67"/>
  <c r="W1337" i="67"/>
  <c r="BM1336" i="67"/>
  <c r="AE1336" i="67"/>
  <c r="AA1336" i="67"/>
  <c r="W1336" i="67"/>
  <c r="BM1335" i="67"/>
  <c r="AE1335" i="67"/>
  <c r="AA1335" i="67"/>
  <c r="W1335" i="67"/>
  <c r="BM1334" i="67"/>
  <c r="AE1334" i="67"/>
  <c r="AA1334" i="67"/>
  <c r="W1334" i="67"/>
  <c r="BM1333" i="67"/>
  <c r="AE1333" i="67"/>
  <c r="AA1333" i="67"/>
  <c r="W1333" i="67"/>
  <c r="BM1332" i="67"/>
  <c r="AE1332" i="67"/>
  <c r="AA1332" i="67"/>
  <c r="W1332" i="67"/>
  <c r="BM1331" i="67"/>
  <c r="AE1331" i="67"/>
  <c r="AA1331" i="67"/>
  <c r="W1331" i="67"/>
  <c r="BM1330" i="67"/>
  <c r="AE1330" i="67"/>
  <c r="AA1330" i="67"/>
  <c r="W1330" i="67"/>
  <c r="BM1329" i="67"/>
  <c r="AE1329" i="67"/>
  <c r="AA1329" i="67"/>
  <c r="W1329" i="67"/>
  <c r="BM1328" i="67"/>
  <c r="AE1328" i="67"/>
  <c r="AA1328" i="67"/>
  <c r="W1328" i="67"/>
  <c r="BM1327" i="67"/>
  <c r="AE1327" i="67"/>
  <c r="AA1327" i="67"/>
  <c r="W1327" i="67"/>
  <c r="BM1326" i="67"/>
  <c r="AE1326" i="67"/>
  <c r="AA1326" i="67"/>
  <c r="W1326" i="67"/>
  <c r="BM1325" i="67"/>
  <c r="AE1325" i="67"/>
  <c r="AA1325" i="67"/>
  <c r="W1325" i="67"/>
  <c r="BM1324" i="67"/>
  <c r="AE1324" i="67"/>
  <c r="AA1324" i="67"/>
  <c r="W1324" i="67"/>
  <c r="BM1323" i="67"/>
  <c r="AE1323" i="67"/>
  <c r="AA1323" i="67"/>
  <c r="W1323" i="67"/>
  <c r="BM1322" i="67"/>
  <c r="AE1322" i="67"/>
  <c r="AA1322" i="67"/>
  <c r="W1322" i="67"/>
  <c r="BM1321" i="67"/>
  <c r="AE1321" i="67"/>
  <c r="AA1321" i="67"/>
  <c r="W1321" i="67"/>
  <c r="BM1320" i="67"/>
  <c r="AE1320" i="67"/>
  <c r="AA1320" i="67"/>
  <c r="W1320" i="67"/>
  <c r="BM1319" i="67"/>
  <c r="AE1319" i="67"/>
  <c r="AA1319" i="67"/>
  <c r="W1319" i="67"/>
  <c r="BM1318" i="67"/>
  <c r="AE1318" i="67"/>
  <c r="AA1318" i="67"/>
  <c r="W1318" i="67"/>
  <c r="BM1317" i="67"/>
  <c r="AE1317" i="67"/>
  <c r="AA1317" i="67"/>
  <c r="W1317" i="67"/>
  <c r="BM1316" i="67"/>
  <c r="AE1316" i="67"/>
  <c r="AA1316" i="67"/>
  <c r="W1316" i="67"/>
  <c r="BM1315" i="67"/>
  <c r="AE1315" i="67"/>
  <c r="AA1315" i="67"/>
  <c r="W1315" i="67"/>
  <c r="BM1314" i="67"/>
  <c r="AE1314" i="67"/>
  <c r="AA1314" i="67"/>
  <c r="W1314" i="67"/>
  <c r="BM1313" i="67"/>
  <c r="AE1313" i="67"/>
  <c r="AA1313" i="67"/>
  <c r="W1313" i="67"/>
  <c r="BM1312" i="67"/>
  <c r="AE1312" i="67"/>
  <c r="AA1312" i="67"/>
  <c r="W1312" i="67"/>
  <c r="BM1311" i="67"/>
  <c r="AE1311" i="67"/>
  <c r="AA1311" i="67"/>
  <c r="W1311" i="67"/>
  <c r="BM1310" i="67"/>
  <c r="AE1310" i="67"/>
  <c r="AA1310" i="67"/>
  <c r="W1310" i="67"/>
  <c r="BM1309" i="67"/>
  <c r="AE1309" i="67"/>
  <c r="AA1309" i="67"/>
  <c r="W1309" i="67"/>
  <c r="BM1308" i="67"/>
  <c r="AE1308" i="67"/>
  <c r="AA1308" i="67"/>
  <c r="W1308" i="67"/>
  <c r="BM1307" i="67"/>
  <c r="AE1307" i="67"/>
  <c r="AA1307" i="67"/>
  <c r="W1307" i="67"/>
  <c r="BM1306" i="67"/>
  <c r="AE1306" i="67"/>
  <c r="AA1306" i="67"/>
  <c r="W1306" i="67"/>
  <c r="BM1305" i="67"/>
  <c r="AE1305" i="67"/>
  <c r="AA1305" i="67"/>
  <c r="W1305" i="67"/>
  <c r="BM1304" i="67"/>
  <c r="AE1304" i="67"/>
  <c r="AA1304" i="67"/>
  <c r="W1304" i="67"/>
  <c r="BM1303" i="67"/>
  <c r="AE1303" i="67"/>
  <c r="AA1303" i="67"/>
  <c r="W1303" i="67"/>
  <c r="BM1302" i="67"/>
  <c r="AE1302" i="67"/>
  <c r="AA1302" i="67"/>
  <c r="W1302" i="67"/>
  <c r="BM1301" i="67"/>
  <c r="AE1301" i="67"/>
  <c r="AA1301" i="67"/>
  <c r="W1301" i="67"/>
  <c r="BM1300" i="67"/>
  <c r="AE1300" i="67"/>
  <c r="AA1300" i="67"/>
  <c r="W1300" i="67"/>
  <c r="BM1299" i="67"/>
  <c r="AE1299" i="67"/>
  <c r="AA1299" i="67"/>
  <c r="W1299" i="67"/>
  <c r="BM1298" i="67"/>
  <c r="AE1298" i="67"/>
  <c r="AA1298" i="67"/>
  <c r="W1298" i="67"/>
  <c r="BM1297" i="67"/>
  <c r="AE1297" i="67"/>
  <c r="AA1297" i="67"/>
  <c r="W1297" i="67"/>
  <c r="BM1296" i="67"/>
  <c r="AE1296" i="67"/>
  <c r="AA1296" i="67"/>
  <c r="W1296" i="67"/>
  <c r="BM1295" i="67"/>
  <c r="AE1295" i="67"/>
  <c r="AA1295" i="67"/>
  <c r="W1295" i="67"/>
  <c r="BM1294" i="67"/>
  <c r="AE1294" i="67"/>
  <c r="AA1294" i="67"/>
  <c r="W1294" i="67"/>
  <c r="BM1293" i="67"/>
  <c r="AE1293" i="67"/>
  <c r="AA1293" i="67"/>
  <c r="W1293" i="67"/>
  <c r="BM1292" i="67"/>
  <c r="AE1292" i="67"/>
  <c r="AA1292" i="67"/>
  <c r="W1292" i="67"/>
  <c r="BM1291" i="67"/>
  <c r="AE1291" i="67"/>
  <c r="AA1291" i="67"/>
  <c r="W1291" i="67"/>
  <c r="BM1290" i="67"/>
  <c r="AE1290" i="67"/>
  <c r="AA1290" i="67"/>
  <c r="W1290" i="67"/>
  <c r="BM1289" i="67"/>
  <c r="AE1289" i="67"/>
  <c r="AA1289" i="67"/>
  <c r="W1289" i="67"/>
  <c r="BM1288" i="67"/>
  <c r="AE1288" i="67"/>
  <c r="AA1288" i="67"/>
  <c r="W1288" i="67"/>
  <c r="BM1287" i="67"/>
  <c r="AE1287" i="67"/>
  <c r="AA1287" i="67"/>
  <c r="W1287" i="67"/>
  <c r="BM1286" i="67"/>
  <c r="AE1286" i="67"/>
  <c r="AA1286" i="67"/>
  <c r="W1286" i="67"/>
  <c r="BM1285" i="67"/>
  <c r="AE1285" i="67"/>
  <c r="AA1285" i="67"/>
  <c r="W1285" i="67"/>
  <c r="BM1284" i="67"/>
  <c r="AE1284" i="67"/>
  <c r="AA1284" i="67"/>
  <c r="W1284" i="67"/>
  <c r="BM1283" i="67"/>
  <c r="AE1283" i="67"/>
  <c r="AA1283" i="67"/>
  <c r="W1283" i="67"/>
  <c r="BM1282" i="67"/>
  <c r="AE1282" i="67"/>
  <c r="AA1282" i="67"/>
  <c r="W1282" i="67"/>
  <c r="BM1281" i="67"/>
  <c r="AE1281" i="67"/>
  <c r="AA1281" i="67"/>
  <c r="W1281" i="67"/>
  <c r="BM1280" i="67"/>
  <c r="AE1280" i="67"/>
  <c r="AA1280" i="67"/>
  <c r="W1280" i="67"/>
  <c r="BM1279" i="67"/>
  <c r="AE1279" i="67"/>
  <c r="AA1279" i="67"/>
  <c r="W1279" i="67"/>
  <c r="BM1278" i="67"/>
  <c r="AE1278" i="67"/>
  <c r="AA1278" i="67"/>
  <c r="W1278" i="67"/>
  <c r="BM1277" i="67"/>
  <c r="AE1277" i="67"/>
  <c r="AA1277" i="67"/>
  <c r="W1277" i="67"/>
  <c r="BM1276" i="67"/>
  <c r="AE1276" i="67"/>
  <c r="AA1276" i="67"/>
  <c r="W1276" i="67"/>
  <c r="BM1275" i="67"/>
  <c r="AE1275" i="67"/>
  <c r="AA1275" i="67"/>
  <c r="W1275" i="67"/>
  <c r="BM1274" i="67"/>
  <c r="AE1274" i="67"/>
  <c r="AA1274" i="67"/>
  <c r="W1274" i="67"/>
  <c r="BM1273" i="67"/>
  <c r="AE1273" i="67"/>
  <c r="AA1273" i="67"/>
  <c r="W1273" i="67"/>
  <c r="BM1272" i="67"/>
  <c r="AE1272" i="67"/>
  <c r="AA1272" i="67"/>
  <c r="W1272" i="67"/>
  <c r="BM1271" i="67"/>
  <c r="AE1271" i="67"/>
  <c r="AA1271" i="67"/>
  <c r="W1271" i="67"/>
  <c r="BM1270" i="67"/>
  <c r="AE1270" i="67"/>
  <c r="AA1270" i="67"/>
  <c r="W1270" i="67"/>
  <c r="BM1269" i="67"/>
  <c r="AE1269" i="67"/>
  <c r="AA1269" i="67"/>
  <c r="W1269" i="67"/>
  <c r="BM1268" i="67"/>
  <c r="AE1268" i="67"/>
  <c r="AA1268" i="67"/>
  <c r="W1268" i="67"/>
  <c r="BM1267" i="67"/>
  <c r="AE1267" i="67"/>
  <c r="AA1267" i="67"/>
  <c r="W1267" i="67"/>
  <c r="BM1266" i="67"/>
  <c r="AE1266" i="67"/>
  <c r="AA1266" i="67"/>
  <c r="W1266" i="67"/>
  <c r="BM1265" i="67"/>
  <c r="AE1265" i="67"/>
  <c r="AA1265" i="67"/>
  <c r="W1265" i="67"/>
  <c r="BM1264" i="67"/>
  <c r="AE1264" i="67"/>
  <c r="AA1264" i="67"/>
  <c r="W1264" i="67"/>
  <c r="BM1263" i="67"/>
  <c r="AE1263" i="67"/>
  <c r="AA1263" i="67"/>
  <c r="W1263" i="67"/>
  <c r="BM1262" i="67"/>
  <c r="AE1262" i="67"/>
  <c r="AA1262" i="67"/>
  <c r="W1262" i="67"/>
  <c r="BM1261" i="67"/>
  <c r="AE1261" i="67"/>
  <c r="AA1261" i="67"/>
  <c r="W1261" i="67"/>
  <c r="BM1260" i="67"/>
  <c r="AE1260" i="67"/>
  <c r="AA1260" i="67"/>
  <c r="W1260" i="67"/>
  <c r="BM1259" i="67"/>
  <c r="AE1259" i="67"/>
  <c r="AA1259" i="67"/>
  <c r="W1259" i="67"/>
  <c r="BM1258" i="67"/>
  <c r="AE1258" i="67"/>
  <c r="AA1258" i="67"/>
  <c r="W1258" i="67"/>
  <c r="BM1257" i="67"/>
  <c r="AE1257" i="67"/>
  <c r="AA1257" i="67"/>
  <c r="W1257" i="67"/>
  <c r="BM1256" i="67"/>
  <c r="AE1256" i="67"/>
  <c r="AA1256" i="67"/>
  <c r="W1256" i="67"/>
  <c r="BM1255" i="67"/>
  <c r="AE1255" i="67"/>
  <c r="AA1255" i="67"/>
  <c r="W1255" i="67"/>
  <c r="BM1254" i="67"/>
  <c r="AE1254" i="67"/>
  <c r="AA1254" i="67"/>
  <c r="W1254" i="67"/>
  <c r="BM1253" i="67"/>
  <c r="AE1253" i="67"/>
  <c r="AA1253" i="67"/>
  <c r="W1253" i="67"/>
  <c r="BM1252" i="67"/>
  <c r="AE1252" i="67"/>
  <c r="AA1252" i="67"/>
  <c r="W1252" i="67"/>
  <c r="BM1251" i="67"/>
  <c r="AE1251" i="67"/>
  <c r="AA1251" i="67"/>
  <c r="W1251" i="67"/>
  <c r="BM1250" i="67"/>
  <c r="AE1250" i="67"/>
  <c r="AA1250" i="67"/>
  <c r="W1250" i="67"/>
  <c r="BM1249" i="67"/>
  <c r="AE1249" i="67"/>
  <c r="AA1249" i="67"/>
  <c r="W1249" i="67"/>
  <c r="BM1248" i="67"/>
  <c r="AE1248" i="67"/>
  <c r="AA1248" i="67"/>
  <c r="W1248" i="67"/>
  <c r="BM1247" i="67"/>
  <c r="AE1247" i="67"/>
  <c r="AA1247" i="67"/>
  <c r="W1247" i="67"/>
  <c r="BM1246" i="67"/>
  <c r="AE1246" i="67"/>
  <c r="AA1246" i="67"/>
  <c r="W1246" i="67"/>
  <c r="BM1245" i="67"/>
  <c r="AE1245" i="67"/>
  <c r="AA1245" i="67"/>
  <c r="W1245" i="67"/>
  <c r="BM1244" i="67"/>
  <c r="AE1244" i="67"/>
  <c r="AA1244" i="67"/>
  <c r="W1244" i="67"/>
  <c r="BM1243" i="67"/>
  <c r="AE1243" i="67"/>
  <c r="AA1243" i="67"/>
  <c r="W1243" i="67"/>
  <c r="BM1242" i="67"/>
  <c r="AE1242" i="67"/>
  <c r="AA1242" i="67"/>
  <c r="W1242" i="67"/>
  <c r="BM1241" i="67"/>
  <c r="AE1241" i="67"/>
  <c r="AA1241" i="67"/>
  <c r="W1241" i="67"/>
  <c r="BM1240" i="67"/>
  <c r="AE1240" i="67"/>
  <c r="AA1240" i="67"/>
  <c r="W1240" i="67"/>
  <c r="BM1239" i="67"/>
  <c r="AE1239" i="67"/>
  <c r="AA1239" i="67"/>
  <c r="W1239" i="67"/>
  <c r="BM1238" i="67"/>
  <c r="AE1238" i="67"/>
  <c r="AA1238" i="67"/>
  <c r="W1238" i="67"/>
  <c r="BM1237" i="67"/>
  <c r="AE1237" i="67"/>
  <c r="AA1237" i="67"/>
  <c r="W1237" i="67"/>
  <c r="BM1236" i="67"/>
  <c r="AE1236" i="67"/>
  <c r="AA1236" i="67"/>
  <c r="W1236" i="67"/>
  <c r="BM1235" i="67"/>
  <c r="AE1235" i="67"/>
  <c r="AA1235" i="67"/>
  <c r="W1235" i="67"/>
  <c r="BM1234" i="67"/>
  <c r="AE1234" i="67"/>
  <c r="AA1234" i="67"/>
  <c r="W1234" i="67"/>
  <c r="BM1233" i="67"/>
  <c r="AE1233" i="67"/>
  <c r="AA1233" i="67"/>
  <c r="W1233" i="67"/>
  <c r="BM1232" i="67"/>
  <c r="AE1232" i="67"/>
  <c r="AA1232" i="67"/>
  <c r="W1232" i="67"/>
  <c r="BM1231" i="67"/>
  <c r="AE1231" i="67"/>
  <c r="AA1231" i="67"/>
  <c r="W1231" i="67"/>
  <c r="BM1230" i="67"/>
  <c r="AE1230" i="67"/>
  <c r="AA1230" i="67"/>
  <c r="W1230" i="67"/>
  <c r="BM1229" i="67"/>
  <c r="AE1229" i="67"/>
  <c r="AA1229" i="67"/>
  <c r="W1229" i="67"/>
  <c r="BM1228" i="67"/>
  <c r="AE1228" i="67"/>
  <c r="AA1228" i="67"/>
  <c r="W1228" i="67"/>
  <c r="BM1227" i="67"/>
  <c r="AE1227" i="67"/>
  <c r="AA1227" i="67"/>
  <c r="W1227" i="67"/>
  <c r="BM1226" i="67"/>
  <c r="AE1226" i="67"/>
  <c r="AA1226" i="67"/>
  <c r="W1226" i="67"/>
  <c r="BM1225" i="67"/>
  <c r="AE1225" i="67"/>
  <c r="AA1225" i="67"/>
  <c r="W1225" i="67"/>
  <c r="BM1224" i="67"/>
  <c r="AE1224" i="67"/>
  <c r="AA1224" i="67"/>
  <c r="W1224" i="67"/>
  <c r="BM1223" i="67"/>
  <c r="AE1223" i="67"/>
  <c r="AA1223" i="67"/>
  <c r="W1223" i="67"/>
  <c r="BM1222" i="67"/>
  <c r="AE1222" i="67"/>
  <c r="AA1222" i="67"/>
  <c r="W1222" i="67"/>
  <c r="BM1221" i="67"/>
  <c r="AE1221" i="67"/>
  <c r="AA1221" i="67"/>
  <c r="W1221" i="67"/>
  <c r="BM1220" i="67"/>
  <c r="AE1220" i="67"/>
  <c r="AA1220" i="67"/>
  <c r="W1220" i="67"/>
  <c r="BM1219" i="67"/>
  <c r="AE1219" i="67"/>
  <c r="AA1219" i="67"/>
  <c r="W1219" i="67"/>
  <c r="BM1218" i="67"/>
  <c r="AE1218" i="67"/>
  <c r="AA1218" i="67"/>
  <c r="W1218" i="67"/>
  <c r="BM1217" i="67"/>
  <c r="AE1217" i="67"/>
  <c r="AA1217" i="67"/>
  <c r="W1217" i="67"/>
  <c r="BM1216" i="67"/>
  <c r="AE1216" i="67"/>
  <c r="AA1216" i="67"/>
  <c r="W1216" i="67"/>
  <c r="BM1215" i="67"/>
  <c r="AE1215" i="67"/>
  <c r="AA1215" i="67"/>
  <c r="W1215" i="67"/>
  <c r="BM1214" i="67"/>
  <c r="AE1214" i="67"/>
  <c r="AA1214" i="67"/>
  <c r="W1214" i="67"/>
  <c r="BM1213" i="67"/>
  <c r="AE1213" i="67"/>
  <c r="AA1213" i="67"/>
  <c r="W1213" i="67"/>
  <c r="BM1212" i="67"/>
  <c r="AE1212" i="67"/>
  <c r="AA1212" i="67"/>
  <c r="W1212" i="67"/>
  <c r="BM1211" i="67"/>
  <c r="AE1211" i="67"/>
  <c r="AA1211" i="67"/>
  <c r="W1211" i="67"/>
  <c r="BM1210" i="67"/>
  <c r="AE1210" i="67"/>
  <c r="AA1210" i="67"/>
  <c r="W1210" i="67"/>
  <c r="BM1209" i="67"/>
  <c r="AE1209" i="67"/>
  <c r="AA1209" i="67"/>
  <c r="W1209" i="67"/>
  <c r="BM1208" i="67"/>
  <c r="AE1208" i="67"/>
  <c r="AA1208" i="67"/>
  <c r="W1208" i="67"/>
  <c r="BM1207" i="67"/>
  <c r="AE1207" i="67"/>
  <c r="AA1207" i="67"/>
  <c r="W1207" i="67"/>
  <c r="BM1206" i="67"/>
  <c r="AE1206" i="67"/>
  <c r="AA1206" i="67"/>
  <c r="W1206" i="67"/>
  <c r="BM1205" i="67"/>
  <c r="AE1205" i="67"/>
  <c r="AA1205" i="67"/>
  <c r="W1205" i="67"/>
  <c r="BM1204" i="67"/>
  <c r="AE1204" i="67"/>
  <c r="AA1204" i="67"/>
  <c r="W1204" i="67"/>
  <c r="BM1203" i="67"/>
  <c r="AE1203" i="67"/>
  <c r="AA1203" i="67"/>
  <c r="W1203" i="67"/>
  <c r="BM1202" i="67"/>
  <c r="AE1202" i="67"/>
  <c r="AA1202" i="67"/>
  <c r="W1202" i="67"/>
  <c r="BM1201" i="67"/>
  <c r="AE1201" i="67"/>
  <c r="AA1201" i="67"/>
  <c r="W1201" i="67"/>
  <c r="BM1200" i="67"/>
  <c r="AE1200" i="67"/>
  <c r="AA1200" i="67"/>
  <c r="W1200" i="67"/>
  <c r="BM1199" i="67"/>
  <c r="AE1199" i="67"/>
  <c r="AA1199" i="67"/>
  <c r="W1199" i="67"/>
  <c r="BM1198" i="67"/>
  <c r="AE1198" i="67"/>
  <c r="AA1198" i="67"/>
  <c r="W1198" i="67"/>
  <c r="BM1197" i="67"/>
  <c r="AE1197" i="67"/>
  <c r="AA1197" i="67"/>
  <c r="W1197" i="67"/>
  <c r="BM1196" i="67"/>
  <c r="AE1196" i="67"/>
  <c r="AA1196" i="67"/>
  <c r="W1196" i="67"/>
  <c r="BM1195" i="67"/>
  <c r="AE1195" i="67"/>
  <c r="AA1195" i="67"/>
  <c r="W1195" i="67"/>
  <c r="BM1194" i="67"/>
  <c r="AE1194" i="67"/>
  <c r="AA1194" i="67"/>
  <c r="W1194" i="67"/>
  <c r="BM1193" i="67"/>
  <c r="AE1193" i="67"/>
  <c r="AA1193" i="67"/>
  <c r="W1193" i="67"/>
  <c r="BM1192" i="67"/>
  <c r="AE1192" i="67"/>
  <c r="AA1192" i="67"/>
  <c r="W1192" i="67"/>
  <c r="BM1191" i="67"/>
  <c r="AE1191" i="67"/>
  <c r="AA1191" i="67"/>
  <c r="W1191" i="67"/>
  <c r="BM1190" i="67"/>
  <c r="AE1190" i="67"/>
  <c r="AA1190" i="67"/>
  <c r="W1190" i="67"/>
  <c r="BM1189" i="67"/>
  <c r="AE1189" i="67"/>
  <c r="AA1189" i="67"/>
  <c r="W1189" i="67"/>
  <c r="BM1188" i="67"/>
  <c r="AE1188" i="67"/>
  <c r="AA1188" i="67"/>
  <c r="W1188" i="67"/>
  <c r="BM1187" i="67"/>
  <c r="AE1187" i="67"/>
  <c r="AA1187" i="67"/>
  <c r="W1187" i="67"/>
  <c r="BM1186" i="67"/>
  <c r="AE1186" i="67"/>
  <c r="AA1186" i="67"/>
  <c r="W1186" i="67"/>
  <c r="BM1185" i="67"/>
  <c r="AE1185" i="67"/>
  <c r="AA1185" i="67"/>
  <c r="W1185" i="67"/>
  <c r="BM1184" i="67"/>
  <c r="AE1184" i="67"/>
  <c r="AA1184" i="67"/>
  <c r="W1184" i="67"/>
  <c r="BM1183" i="67"/>
  <c r="AE1183" i="67"/>
  <c r="AA1183" i="67"/>
  <c r="W1183" i="67"/>
  <c r="BM1182" i="67"/>
  <c r="AE1182" i="67"/>
  <c r="AA1182" i="67"/>
  <c r="W1182" i="67"/>
  <c r="BM1181" i="67"/>
  <c r="AE1181" i="67"/>
  <c r="AA1181" i="67"/>
  <c r="W1181" i="67"/>
  <c r="BM1180" i="67"/>
  <c r="AE1180" i="67"/>
  <c r="AA1180" i="67"/>
  <c r="W1180" i="67"/>
  <c r="BM1179" i="67"/>
  <c r="AE1179" i="67"/>
  <c r="AA1179" i="67"/>
  <c r="W1179" i="67"/>
  <c r="BM1178" i="67"/>
  <c r="AE1178" i="67"/>
  <c r="AA1178" i="67"/>
  <c r="W1178" i="67"/>
  <c r="BM1177" i="67"/>
  <c r="AE1177" i="67"/>
  <c r="AA1177" i="67"/>
  <c r="W1177" i="67"/>
  <c r="BM1176" i="67"/>
  <c r="AE1176" i="67"/>
  <c r="AA1176" i="67"/>
  <c r="W1176" i="67"/>
  <c r="BM1175" i="67"/>
  <c r="AE1175" i="67"/>
  <c r="AA1175" i="67"/>
  <c r="W1175" i="67"/>
  <c r="BM1174" i="67"/>
  <c r="AE1174" i="67"/>
  <c r="AA1174" i="67"/>
  <c r="W1174" i="67"/>
  <c r="BM1173" i="67"/>
  <c r="AE1173" i="67"/>
  <c r="AA1173" i="67"/>
  <c r="W1173" i="67"/>
  <c r="BM1172" i="67"/>
  <c r="AE1172" i="67"/>
  <c r="AA1172" i="67"/>
  <c r="W1172" i="67"/>
  <c r="BM1171" i="67"/>
  <c r="AE1171" i="67"/>
  <c r="AA1171" i="67"/>
  <c r="W1171" i="67"/>
  <c r="BM1170" i="67"/>
  <c r="AE1170" i="67"/>
  <c r="AA1170" i="67"/>
  <c r="W1170" i="67"/>
  <c r="BM1169" i="67"/>
  <c r="AE1169" i="67"/>
  <c r="AA1169" i="67"/>
  <c r="W1169" i="67"/>
  <c r="BM1168" i="67"/>
  <c r="AE1168" i="67"/>
  <c r="AA1168" i="67"/>
  <c r="W1168" i="67"/>
  <c r="BM1167" i="67"/>
  <c r="AE1167" i="67"/>
  <c r="AA1167" i="67"/>
  <c r="W1167" i="67"/>
  <c r="BM1166" i="67"/>
  <c r="AE1166" i="67"/>
  <c r="AA1166" i="67"/>
  <c r="W1166" i="67"/>
  <c r="BM1165" i="67"/>
  <c r="AE1165" i="67"/>
  <c r="AA1165" i="67"/>
  <c r="W1165" i="67"/>
  <c r="BM1164" i="67"/>
  <c r="AE1164" i="67"/>
  <c r="AA1164" i="67"/>
  <c r="W1164" i="67"/>
  <c r="BM1163" i="67"/>
  <c r="AE1163" i="67"/>
  <c r="AA1163" i="67"/>
  <c r="W1163" i="67"/>
  <c r="BM1162" i="67"/>
  <c r="AE1162" i="67"/>
  <c r="AA1162" i="67"/>
  <c r="W1162" i="67"/>
  <c r="BM1161" i="67"/>
  <c r="AE1161" i="67"/>
  <c r="AA1161" i="67"/>
  <c r="W1161" i="67"/>
  <c r="BM1160" i="67"/>
  <c r="AE1160" i="67"/>
  <c r="AA1160" i="67"/>
  <c r="W1160" i="67"/>
  <c r="BM1159" i="67"/>
  <c r="AE1159" i="67"/>
  <c r="AA1159" i="67"/>
  <c r="W1159" i="67"/>
  <c r="BM1158" i="67"/>
  <c r="AE1158" i="67"/>
  <c r="AA1158" i="67"/>
  <c r="W1158" i="67"/>
  <c r="BM1157" i="67"/>
  <c r="AE1157" i="67"/>
  <c r="AA1157" i="67"/>
  <c r="W1157" i="67"/>
  <c r="BM1156" i="67"/>
  <c r="AE1156" i="67"/>
  <c r="AA1156" i="67"/>
  <c r="W1156" i="67"/>
  <c r="BM1155" i="67"/>
  <c r="AE1155" i="67"/>
  <c r="AA1155" i="67"/>
  <c r="W1155" i="67"/>
  <c r="BM1154" i="67"/>
  <c r="AE1154" i="67"/>
  <c r="AA1154" i="67"/>
  <c r="W1154" i="67"/>
  <c r="BM1153" i="67"/>
  <c r="AE1153" i="67"/>
  <c r="AA1153" i="67"/>
  <c r="W1153" i="67"/>
  <c r="BM1152" i="67"/>
  <c r="AE1152" i="67"/>
  <c r="AA1152" i="67"/>
  <c r="W1152" i="67"/>
  <c r="BM1151" i="67"/>
  <c r="AE1151" i="67"/>
  <c r="AA1151" i="67"/>
  <c r="W1151" i="67"/>
  <c r="BM1150" i="67"/>
  <c r="AE1150" i="67"/>
  <c r="AA1150" i="67"/>
  <c r="W1150" i="67"/>
  <c r="BM1149" i="67"/>
  <c r="AE1149" i="67"/>
  <c r="AA1149" i="67"/>
  <c r="W1149" i="67"/>
  <c r="BM1148" i="67"/>
  <c r="AE1148" i="67"/>
  <c r="AA1148" i="67"/>
  <c r="W1148" i="67"/>
  <c r="BM1147" i="67"/>
  <c r="AE1147" i="67"/>
  <c r="AA1147" i="67"/>
  <c r="W1147" i="67"/>
  <c r="BM1146" i="67"/>
  <c r="AE1146" i="67"/>
  <c r="AA1146" i="67"/>
  <c r="W1146" i="67"/>
  <c r="BM1145" i="67"/>
  <c r="AE1145" i="67"/>
  <c r="AA1145" i="67"/>
  <c r="W1145" i="67"/>
  <c r="BM1144" i="67"/>
  <c r="AE1144" i="67"/>
  <c r="AA1144" i="67"/>
  <c r="W1144" i="67"/>
  <c r="BM1143" i="67"/>
  <c r="AE1143" i="67"/>
  <c r="AA1143" i="67"/>
  <c r="W1143" i="67"/>
  <c r="BM1142" i="67"/>
  <c r="AE1142" i="67"/>
  <c r="AA1142" i="67"/>
  <c r="W1142" i="67"/>
  <c r="BM1141" i="67"/>
  <c r="AE1141" i="67"/>
  <c r="AA1141" i="67"/>
  <c r="W1141" i="67"/>
  <c r="BM1140" i="67"/>
  <c r="AE1140" i="67"/>
  <c r="AA1140" i="67"/>
  <c r="W1140" i="67"/>
  <c r="BM1139" i="67"/>
  <c r="AE1139" i="67"/>
  <c r="AA1139" i="67"/>
  <c r="W1139" i="67"/>
  <c r="BM1138" i="67"/>
  <c r="AE1138" i="67"/>
  <c r="AA1138" i="67"/>
  <c r="W1138" i="67"/>
  <c r="BM1137" i="67"/>
  <c r="AE1137" i="67"/>
  <c r="AA1137" i="67"/>
  <c r="W1137" i="67"/>
  <c r="BM1136" i="67"/>
  <c r="AE1136" i="67"/>
  <c r="AA1136" i="67"/>
  <c r="W1136" i="67"/>
  <c r="BM1135" i="67"/>
  <c r="AE1135" i="67"/>
  <c r="AA1135" i="67"/>
  <c r="W1135" i="67"/>
  <c r="BM1134" i="67"/>
  <c r="AE1134" i="67"/>
  <c r="AA1134" i="67"/>
  <c r="W1134" i="67"/>
  <c r="BM1133" i="67"/>
  <c r="AE1133" i="67"/>
  <c r="AA1133" i="67"/>
  <c r="W1133" i="67"/>
  <c r="BM1132" i="67"/>
  <c r="AE1132" i="67"/>
  <c r="AA1132" i="67"/>
  <c r="W1132" i="67"/>
  <c r="BM1131" i="67"/>
  <c r="AE1131" i="67"/>
  <c r="AA1131" i="67"/>
  <c r="W1131" i="67"/>
  <c r="BM1130" i="67"/>
  <c r="AE1130" i="67"/>
  <c r="AA1130" i="67"/>
  <c r="W1130" i="67"/>
  <c r="BM1129" i="67"/>
  <c r="AE1129" i="67"/>
  <c r="AA1129" i="67"/>
  <c r="W1129" i="67"/>
  <c r="BM1128" i="67"/>
  <c r="AE1128" i="67"/>
  <c r="AA1128" i="67"/>
  <c r="W1128" i="67"/>
  <c r="BM1127" i="67"/>
  <c r="AE1127" i="67"/>
  <c r="AA1127" i="67"/>
  <c r="W1127" i="67"/>
  <c r="BM1126" i="67"/>
  <c r="AE1126" i="67"/>
  <c r="AA1126" i="67"/>
  <c r="W1126" i="67"/>
  <c r="BM1125" i="67"/>
  <c r="AE1125" i="67"/>
  <c r="AA1125" i="67"/>
  <c r="W1125" i="67"/>
  <c r="BM1124" i="67"/>
  <c r="AE1124" i="67"/>
  <c r="AA1124" i="67"/>
  <c r="W1124" i="67"/>
  <c r="BM1123" i="67"/>
  <c r="AE1123" i="67"/>
  <c r="AA1123" i="67"/>
  <c r="W1123" i="67"/>
  <c r="BM1122" i="67"/>
  <c r="AE1122" i="67"/>
  <c r="AA1122" i="67"/>
  <c r="W1122" i="67"/>
  <c r="BM1121" i="67"/>
  <c r="AE1121" i="67"/>
  <c r="AA1121" i="67"/>
  <c r="W1121" i="67"/>
  <c r="BM1120" i="67"/>
  <c r="AE1120" i="67"/>
  <c r="AA1120" i="67"/>
  <c r="W1120" i="67"/>
  <c r="BM1119" i="67"/>
  <c r="AE1119" i="67"/>
  <c r="AA1119" i="67"/>
  <c r="W1119" i="67"/>
  <c r="BM1118" i="67"/>
  <c r="AE1118" i="67"/>
  <c r="AA1118" i="67"/>
  <c r="W1118" i="67"/>
  <c r="BM1117" i="67"/>
  <c r="AE1117" i="67"/>
  <c r="AA1117" i="67"/>
  <c r="W1117" i="67"/>
  <c r="BM1116" i="67"/>
  <c r="AE1116" i="67"/>
  <c r="AA1116" i="67"/>
  <c r="W1116" i="67"/>
  <c r="BM1115" i="67"/>
  <c r="AE1115" i="67"/>
  <c r="AA1115" i="67"/>
  <c r="W1115" i="67"/>
  <c r="BM1114" i="67"/>
  <c r="AE1114" i="67"/>
  <c r="AA1114" i="67"/>
  <c r="W1114" i="67"/>
  <c r="BM1113" i="67"/>
  <c r="AE1113" i="67"/>
  <c r="AA1113" i="67"/>
  <c r="W1113" i="67"/>
  <c r="BM1112" i="67"/>
  <c r="AE1112" i="67"/>
  <c r="AA1112" i="67"/>
  <c r="W1112" i="67"/>
  <c r="BM1111" i="67"/>
  <c r="AE1111" i="67"/>
  <c r="AA1111" i="67"/>
  <c r="W1111" i="67"/>
  <c r="BM1110" i="67"/>
  <c r="AE1110" i="67"/>
  <c r="AA1110" i="67"/>
  <c r="W1110" i="67"/>
  <c r="BM1109" i="67"/>
  <c r="AE1109" i="67"/>
  <c r="AA1109" i="67"/>
  <c r="W1109" i="67"/>
  <c r="BM1108" i="67"/>
  <c r="AE1108" i="67"/>
  <c r="AA1108" i="67"/>
  <c r="W1108" i="67"/>
  <c r="BM1107" i="67"/>
  <c r="AE1107" i="67"/>
  <c r="AA1107" i="67"/>
  <c r="W1107" i="67"/>
  <c r="BM1106" i="67"/>
  <c r="AE1106" i="67"/>
  <c r="AA1106" i="67"/>
  <c r="W1106" i="67"/>
  <c r="BM1105" i="67"/>
  <c r="AE1105" i="67"/>
  <c r="AA1105" i="67"/>
  <c r="W1105" i="67"/>
  <c r="BM1104" i="67"/>
  <c r="AE1104" i="67"/>
  <c r="AA1104" i="67"/>
  <c r="W1104" i="67"/>
  <c r="BM1103" i="67"/>
  <c r="AE1103" i="67"/>
  <c r="AA1103" i="67"/>
  <c r="W1103" i="67"/>
  <c r="BM1102" i="67"/>
  <c r="AE1102" i="67"/>
  <c r="AA1102" i="67"/>
  <c r="W1102" i="67"/>
  <c r="BM1101" i="67"/>
  <c r="AE1101" i="67"/>
  <c r="AA1101" i="67"/>
  <c r="W1101" i="67"/>
  <c r="BM1100" i="67"/>
  <c r="AE1100" i="67"/>
  <c r="AA1100" i="67"/>
  <c r="W1100" i="67"/>
  <c r="BM1099" i="67"/>
  <c r="AE1099" i="67"/>
  <c r="AA1099" i="67"/>
  <c r="W1099" i="67"/>
  <c r="BM1098" i="67"/>
  <c r="AE1098" i="67"/>
  <c r="AA1098" i="67"/>
  <c r="W1098" i="67"/>
  <c r="BM1097" i="67"/>
  <c r="AE1097" i="67"/>
  <c r="AA1097" i="67"/>
  <c r="W1097" i="67"/>
  <c r="BM1096" i="67"/>
  <c r="AE1096" i="67"/>
  <c r="AA1096" i="67"/>
  <c r="W1096" i="67"/>
  <c r="BM1095" i="67"/>
  <c r="AE1095" i="67"/>
  <c r="AA1095" i="67"/>
  <c r="W1095" i="67"/>
  <c r="BM1094" i="67"/>
  <c r="AE1094" i="67"/>
  <c r="AA1094" i="67"/>
  <c r="W1094" i="67"/>
  <c r="BM1093" i="67"/>
  <c r="AE1093" i="67"/>
  <c r="AA1093" i="67"/>
  <c r="W1093" i="67"/>
  <c r="BM1092" i="67"/>
  <c r="AE1092" i="67"/>
  <c r="AA1092" i="67"/>
  <c r="W1092" i="67"/>
  <c r="BM1091" i="67"/>
  <c r="AE1091" i="67"/>
  <c r="AA1091" i="67"/>
  <c r="W1091" i="67"/>
  <c r="BM1090" i="67"/>
  <c r="AE1090" i="67"/>
  <c r="AA1090" i="67"/>
  <c r="W1090" i="67"/>
  <c r="BM1089" i="67"/>
  <c r="AE1089" i="67"/>
  <c r="AA1089" i="67"/>
  <c r="W1089" i="67"/>
  <c r="BM1088" i="67"/>
  <c r="AE1088" i="67"/>
  <c r="AA1088" i="67"/>
  <c r="W1088" i="67"/>
  <c r="BM1087" i="67"/>
  <c r="AE1087" i="67"/>
  <c r="AA1087" i="67"/>
  <c r="W1087" i="67"/>
  <c r="BM1086" i="67"/>
  <c r="AE1086" i="67"/>
  <c r="AA1086" i="67"/>
  <c r="W1086" i="67"/>
  <c r="BM1085" i="67"/>
  <c r="AE1085" i="67"/>
  <c r="AA1085" i="67"/>
  <c r="W1085" i="67"/>
  <c r="BM1084" i="67"/>
  <c r="AE1084" i="67"/>
  <c r="AA1084" i="67"/>
  <c r="W1084" i="67"/>
  <c r="BM1083" i="67"/>
  <c r="AE1083" i="67"/>
  <c r="AA1083" i="67"/>
  <c r="W1083" i="67"/>
  <c r="BM1082" i="67"/>
  <c r="AE1082" i="67"/>
  <c r="AA1082" i="67"/>
  <c r="W1082" i="67"/>
  <c r="BM1081" i="67"/>
  <c r="AE1081" i="67"/>
  <c r="AA1081" i="67"/>
  <c r="W1081" i="67"/>
  <c r="BM1080" i="67"/>
  <c r="AE1080" i="67"/>
  <c r="AA1080" i="67"/>
  <c r="W1080" i="67"/>
  <c r="BM1079" i="67"/>
  <c r="AE1079" i="67"/>
  <c r="AA1079" i="67"/>
  <c r="W1079" i="67"/>
  <c r="BM1078" i="67"/>
  <c r="AE1078" i="67"/>
  <c r="AA1078" i="67"/>
  <c r="W1078" i="67"/>
  <c r="BM1077" i="67"/>
  <c r="AE1077" i="67"/>
  <c r="AA1077" i="67"/>
  <c r="W1077" i="67"/>
  <c r="BM1076" i="67"/>
  <c r="AE1076" i="67"/>
  <c r="AA1076" i="67"/>
  <c r="W1076" i="67"/>
  <c r="BM1075" i="67"/>
  <c r="AE1075" i="67"/>
  <c r="AA1075" i="67"/>
  <c r="W1075" i="67"/>
  <c r="BM1074" i="67"/>
  <c r="AE1074" i="67"/>
  <c r="AA1074" i="67"/>
  <c r="W1074" i="67"/>
  <c r="BM1073" i="67"/>
  <c r="AE1073" i="67"/>
  <c r="AA1073" i="67"/>
  <c r="W1073" i="67"/>
  <c r="BM1072" i="67"/>
  <c r="AE1072" i="67"/>
  <c r="AA1072" i="67"/>
  <c r="W1072" i="67"/>
  <c r="BM1071" i="67"/>
  <c r="AE1071" i="67"/>
  <c r="AA1071" i="67"/>
  <c r="W1071" i="67"/>
  <c r="BM1070" i="67"/>
  <c r="AE1070" i="67"/>
  <c r="AA1070" i="67"/>
  <c r="W1070" i="67"/>
  <c r="BM1069" i="67"/>
  <c r="AE1069" i="67"/>
  <c r="AA1069" i="67"/>
  <c r="W1069" i="67"/>
  <c r="BM1068" i="67"/>
  <c r="AE1068" i="67"/>
  <c r="AA1068" i="67"/>
  <c r="W1068" i="67"/>
  <c r="BM1067" i="67"/>
  <c r="AE1067" i="67"/>
  <c r="AA1067" i="67"/>
  <c r="W1067" i="67"/>
  <c r="BM1066" i="67"/>
  <c r="AE1066" i="67"/>
  <c r="AA1066" i="67"/>
  <c r="W1066" i="67"/>
  <c r="BM1065" i="67"/>
  <c r="AE1065" i="67"/>
  <c r="AA1065" i="67"/>
  <c r="W1065" i="67"/>
  <c r="BM1064" i="67"/>
  <c r="AE1064" i="67"/>
  <c r="AA1064" i="67"/>
  <c r="W1064" i="67"/>
  <c r="BM1063" i="67"/>
  <c r="AE1063" i="67"/>
  <c r="AA1063" i="67"/>
  <c r="W1063" i="67"/>
  <c r="BM1062" i="67"/>
  <c r="AE1062" i="67"/>
  <c r="AA1062" i="67"/>
  <c r="W1062" i="67"/>
  <c r="BM1061" i="67"/>
  <c r="AE1061" i="67"/>
  <c r="AA1061" i="67"/>
  <c r="W1061" i="67"/>
  <c r="BM1060" i="67"/>
  <c r="AE1060" i="67"/>
  <c r="AA1060" i="67"/>
  <c r="W1060" i="67"/>
  <c r="BM1059" i="67"/>
  <c r="AE1059" i="67"/>
  <c r="AA1059" i="67"/>
  <c r="W1059" i="67"/>
  <c r="BM1058" i="67"/>
  <c r="AE1058" i="67"/>
  <c r="AA1058" i="67"/>
  <c r="W1058" i="67"/>
  <c r="BM1057" i="67"/>
  <c r="AE1057" i="67"/>
  <c r="AA1057" i="67"/>
  <c r="W1057" i="67"/>
  <c r="BM1056" i="67"/>
  <c r="AE1056" i="67"/>
  <c r="AA1056" i="67"/>
  <c r="W1056" i="67"/>
  <c r="BM1055" i="67"/>
  <c r="AE1055" i="67"/>
  <c r="AA1055" i="67"/>
  <c r="W1055" i="67"/>
  <c r="BM1054" i="67"/>
  <c r="AE1054" i="67"/>
  <c r="AA1054" i="67"/>
  <c r="W1054" i="67"/>
  <c r="BM1053" i="67"/>
  <c r="AE1053" i="67"/>
  <c r="AA1053" i="67"/>
  <c r="W1053" i="67"/>
  <c r="BM1052" i="67"/>
  <c r="AE1052" i="67"/>
  <c r="AA1052" i="67"/>
  <c r="W1052" i="67"/>
  <c r="BM1051" i="67"/>
  <c r="AE1051" i="67"/>
  <c r="AA1051" i="67"/>
  <c r="W1051" i="67"/>
  <c r="BM1050" i="67"/>
  <c r="AE1050" i="67"/>
  <c r="AA1050" i="67"/>
  <c r="W1050" i="67"/>
  <c r="BM1049" i="67"/>
  <c r="AE1049" i="67"/>
  <c r="AA1049" i="67"/>
  <c r="W1049" i="67"/>
  <c r="BM1048" i="67"/>
  <c r="AE1048" i="67"/>
  <c r="AA1048" i="67"/>
  <c r="W1048" i="67"/>
  <c r="BM1047" i="67"/>
  <c r="AE1047" i="67"/>
  <c r="AA1047" i="67"/>
  <c r="W1047" i="67"/>
  <c r="BM1046" i="67"/>
  <c r="AE1046" i="67"/>
  <c r="AA1046" i="67"/>
  <c r="W1046" i="67"/>
  <c r="BM1045" i="67"/>
  <c r="AE1045" i="67"/>
  <c r="AA1045" i="67"/>
  <c r="W1045" i="67"/>
  <c r="BM1044" i="67"/>
  <c r="AE1044" i="67"/>
  <c r="AA1044" i="67"/>
  <c r="W1044" i="67"/>
  <c r="BM1043" i="67"/>
  <c r="AE1043" i="67"/>
  <c r="AA1043" i="67"/>
  <c r="W1043" i="67"/>
  <c r="BM1042" i="67"/>
  <c r="AE1042" i="67"/>
  <c r="AA1042" i="67"/>
  <c r="W1042" i="67"/>
  <c r="BM1041" i="67"/>
  <c r="AE1041" i="67"/>
  <c r="AA1041" i="67"/>
  <c r="W1041" i="67"/>
  <c r="BM1040" i="67"/>
  <c r="AE1040" i="67"/>
  <c r="AA1040" i="67"/>
  <c r="W1040" i="67"/>
  <c r="BM1039" i="67"/>
  <c r="AE1039" i="67"/>
  <c r="AA1039" i="67"/>
  <c r="W1039" i="67"/>
  <c r="BM1038" i="67"/>
  <c r="AE1038" i="67"/>
  <c r="AA1038" i="67"/>
  <c r="W1038" i="67"/>
  <c r="BM1037" i="67"/>
  <c r="AE1037" i="67"/>
  <c r="AA1037" i="67"/>
  <c r="W1037" i="67"/>
  <c r="BM1036" i="67"/>
  <c r="AE1036" i="67"/>
  <c r="AA1036" i="67"/>
  <c r="W1036" i="67"/>
  <c r="BM1035" i="67"/>
  <c r="AE1035" i="67"/>
  <c r="AA1035" i="67"/>
  <c r="W1035" i="67"/>
  <c r="BM1034" i="67"/>
  <c r="AE1034" i="67"/>
  <c r="AA1034" i="67"/>
  <c r="W1034" i="67"/>
  <c r="BM1033" i="67"/>
  <c r="AE1033" i="67"/>
  <c r="AA1033" i="67"/>
  <c r="W1033" i="67"/>
  <c r="BM1032" i="67"/>
  <c r="AE1032" i="67"/>
  <c r="AA1032" i="67"/>
  <c r="W1032" i="67"/>
  <c r="BM1031" i="67"/>
  <c r="AE1031" i="67"/>
  <c r="AA1031" i="67"/>
  <c r="W1031" i="67"/>
  <c r="BM1030" i="67"/>
  <c r="AE1030" i="67"/>
  <c r="AA1030" i="67"/>
  <c r="W1030" i="67"/>
  <c r="BM1029" i="67"/>
  <c r="AE1029" i="67"/>
  <c r="AA1029" i="67"/>
  <c r="W1029" i="67"/>
  <c r="BM1028" i="67"/>
  <c r="AE1028" i="67"/>
  <c r="AA1028" i="67"/>
  <c r="W1028" i="67"/>
  <c r="BM1027" i="67"/>
  <c r="AE1027" i="67"/>
  <c r="AA1027" i="67"/>
  <c r="W1027" i="67"/>
  <c r="BM1026" i="67"/>
  <c r="AE1026" i="67"/>
  <c r="AA1026" i="67"/>
  <c r="W1026" i="67"/>
  <c r="BM1025" i="67"/>
  <c r="AE1025" i="67"/>
  <c r="AA1025" i="67"/>
  <c r="W1025" i="67"/>
  <c r="BM1024" i="67"/>
  <c r="AE1024" i="67"/>
  <c r="AA1024" i="67"/>
  <c r="W1024" i="67"/>
  <c r="BM1023" i="67"/>
  <c r="AE1023" i="67"/>
  <c r="AA1023" i="67"/>
  <c r="W1023" i="67"/>
  <c r="BM1022" i="67"/>
  <c r="AE1022" i="67"/>
  <c r="AA1022" i="67"/>
  <c r="W1022" i="67"/>
  <c r="BM1021" i="67"/>
  <c r="AE1021" i="67"/>
  <c r="AA1021" i="67"/>
  <c r="W1021" i="67"/>
  <c r="BM1020" i="67"/>
  <c r="AE1020" i="67"/>
  <c r="AA1020" i="67"/>
  <c r="W1020" i="67"/>
  <c r="BM1019" i="67"/>
  <c r="AE1019" i="67"/>
  <c r="AA1019" i="67"/>
  <c r="W1019" i="67"/>
  <c r="BM1018" i="67"/>
  <c r="AE1018" i="67"/>
  <c r="AA1018" i="67"/>
  <c r="W1018" i="67"/>
  <c r="BM1017" i="67"/>
  <c r="AE1017" i="67"/>
  <c r="AA1017" i="67"/>
  <c r="W1017" i="67"/>
  <c r="BM1016" i="67"/>
  <c r="AE1016" i="67"/>
  <c r="AA1016" i="67"/>
  <c r="W1016" i="67"/>
  <c r="BM1015" i="67"/>
  <c r="AE1015" i="67"/>
  <c r="AA1015" i="67"/>
  <c r="W1015" i="67"/>
  <c r="BM1014" i="67"/>
  <c r="AE1014" i="67"/>
  <c r="AA1014" i="67"/>
  <c r="W1014" i="67"/>
  <c r="BM1013" i="67"/>
  <c r="AE1013" i="67"/>
  <c r="AA1013" i="67"/>
  <c r="W1013" i="67"/>
  <c r="BM1012" i="67"/>
  <c r="AE1012" i="67"/>
  <c r="AA1012" i="67"/>
  <c r="W1012" i="67"/>
  <c r="BM1011" i="67"/>
  <c r="AE1011" i="67"/>
  <c r="AA1011" i="67"/>
  <c r="W1011" i="67"/>
  <c r="BM1010" i="67"/>
  <c r="AE1010" i="67"/>
  <c r="AA1010" i="67"/>
  <c r="W1010" i="67"/>
  <c r="BM1009" i="67"/>
  <c r="AE1009" i="67"/>
  <c r="AA1009" i="67"/>
  <c r="W1009" i="67"/>
  <c r="BM1008" i="67"/>
  <c r="AE1008" i="67"/>
  <c r="AA1008" i="67"/>
  <c r="W1008" i="67"/>
  <c r="BM1007" i="67"/>
  <c r="AE1007" i="67"/>
  <c r="AA1007" i="67"/>
  <c r="W1007" i="67"/>
  <c r="BM1006" i="67"/>
  <c r="AE1006" i="67"/>
  <c r="AA1006" i="67"/>
  <c r="W1006" i="67"/>
  <c r="BM1005" i="67"/>
  <c r="AE1005" i="67"/>
  <c r="AA1005" i="67"/>
  <c r="W1005" i="67"/>
  <c r="BM1004" i="67"/>
  <c r="AE1004" i="67"/>
  <c r="AA1004" i="67"/>
  <c r="W1004" i="67"/>
  <c r="BM1003" i="67"/>
  <c r="AE1003" i="67"/>
  <c r="AA1003" i="67"/>
  <c r="W1003" i="67"/>
  <c r="BM1002" i="67"/>
  <c r="AE1002" i="67"/>
  <c r="AA1002" i="67"/>
  <c r="W1002" i="67"/>
  <c r="BM1001" i="67"/>
  <c r="AE1001" i="67"/>
  <c r="AA1001" i="67"/>
  <c r="W1001" i="67"/>
  <c r="BM1000" i="67"/>
  <c r="AE1000" i="67"/>
  <c r="AA1000" i="67"/>
  <c r="W1000" i="67"/>
  <c r="BM999" i="67"/>
  <c r="AE999" i="67"/>
  <c r="AA999" i="67"/>
  <c r="W999" i="67"/>
  <c r="BM998" i="67"/>
  <c r="AE998" i="67"/>
  <c r="AA998" i="67"/>
  <c r="W998" i="67"/>
  <c r="BM997" i="67"/>
  <c r="AE997" i="67"/>
  <c r="AA997" i="67"/>
  <c r="W997" i="67"/>
  <c r="BM996" i="67"/>
  <c r="AE996" i="67"/>
  <c r="AA996" i="67"/>
  <c r="W996" i="67"/>
  <c r="BM995" i="67"/>
  <c r="AE995" i="67"/>
  <c r="AA995" i="67"/>
  <c r="W995" i="67"/>
  <c r="BM994" i="67"/>
  <c r="AE994" i="67"/>
  <c r="AA994" i="67"/>
  <c r="W994" i="67"/>
  <c r="BM993" i="67"/>
  <c r="AE993" i="67"/>
  <c r="AA993" i="67"/>
  <c r="W993" i="67"/>
  <c r="BM992" i="67"/>
  <c r="AE992" i="67"/>
  <c r="AA992" i="67"/>
  <c r="W992" i="67"/>
  <c r="BM991" i="67"/>
  <c r="AE991" i="67"/>
  <c r="AA991" i="67"/>
  <c r="W991" i="67"/>
  <c r="BM990" i="67"/>
  <c r="AE990" i="67"/>
  <c r="AA990" i="67"/>
  <c r="W990" i="67"/>
  <c r="BM989" i="67"/>
  <c r="AE989" i="67"/>
  <c r="AA989" i="67"/>
  <c r="W989" i="67"/>
  <c r="BM988" i="67"/>
  <c r="AE988" i="67"/>
  <c r="AA988" i="67"/>
  <c r="W988" i="67"/>
  <c r="BM987" i="67"/>
  <c r="AE987" i="67"/>
  <c r="AA987" i="67"/>
  <c r="W987" i="67"/>
  <c r="BM986" i="67"/>
  <c r="AE986" i="67"/>
  <c r="AA986" i="67"/>
  <c r="W986" i="67"/>
  <c r="BM985" i="67"/>
  <c r="AE985" i="67"/>
  <c r="AA985" i="67"/>
  <c r="W985" i="67"/>
  <c r="BM984" i="67"/>
  <c r="AE984" i="67"/>
  <c r="AA984" i="67"/>
  <c r="W984" i="67"/>
  <c r="BM983" i="67"/>
  <c r="AE983" i="67"/>
  <c r="AA983" i="67"/>
  <c r="W983" i="67"/>
  <c r="BM982" i="67"/>
  <c r="AE982" i="67"/>
  <c r="AA982" i="67"/>
  <c r="W982" i="67"/>
  <c r="BM981" i="67"/>
  <c r="AE981" i="67"/>
  <c r="AA981" i="67"/>
  <c r="W981" i="67"/>
  <c r="BM980" i="67"/>
  <c r="AE980" i="67"/>
  <c r="AA980" i="67"/>
  <c r="W980" i="67"/>
  <c r="BM979" i="67"/>
  <c r="AE979" i="67"/>
  <c r="AA979" i="67"/>
  <c r="W979" i="67"/>
  <c r="BM978" i="67"/>
  <c r="AE978" i="67"/>
  <c r="AA978" i="67"/>
  <c r="W978" i="67"/>
  <c r="BM977" i="67"/>
  <c r="AE977" i="67"/>
  <c r="AA977" i="67"/>
  <c r="W977" i="67"/>
  <c r="BM976" i="67"/>
  <c r="AE976" i="67"/>
  <c r="AA976" i="67"/>
  <c r="W976" i="67"/>
  <c r="BM975" i="67"/>
  <c r="AE975" i="67"/>
  <c r="AA975" i="67"/>
  <c r="W975" i="67"/>
  <c r="BM974" i="67"/>
  <c r="AE974" i="67"/>
  <c r="AA974" i="67"/>
  <c r="W974" i="67"/>
  <c r="BM973" i="67"/>
  <c r="AE973" i="67"/>
  <c r="AA973" i="67"/>
  <c r="W973" i="67"/>
  <c r="BM972" i="67"/>
  <c r="AE972" i="67"/>
  <c r="AA972" i="67"/>
  <c r="W972" i="67"/>
  <c r="BM971" i="67"/>
  <c r="AE971" i="67"/>
  <c r="AA971" i="67"/>
  <c r="W971" i="67"/>
  <c r="BM970" i="67"/>
  <c r="AE970" i="67"/>
  <c r="AA970" i="67"/>
  <c r="W970" i="67"/>
  <c r="BM969" i="67"/>
  <c r="AE969" i="67"/>
  <c r="AA969" i="67"/>
  <c r="W969" i="67"/>
  <c r="BM968" i="67"/>
  <c r="AE968" i="67"/>
  <c r="AA968" i="67"/>
  <c r="W968" i="67"/>
  <c r="BM967" i="67"/>
  <c r="AE967" i="67"/>
  <c r="AA967" i="67"/>
  <c r="W967" i="67"/>
  <c r="BM966" i="67"/>
  <c r="AE966" i="67"/>
  <c r="AA966" i="67"/>
  <c r="W966" i="67"/>
  <c r="BM965" i="67"/>
  <c r="AE965" i="67"/>
  <c r="AA965" i="67"/>
  <c r="W965" i="67"/>
  <c r="BM964" i="67"/>
  <c r="AE964" i="67"/>
  <c r="AA964" i="67"/>
  <c r="W964" i="67"/>
  <c r="BM963" i="67"/>
  <c r="AE963" i="67"/>
  <c r="AA963" i="67"/>
  <c r="W963" i="67"/>
  <c r="BM962" i="67"/>
  <c r="AE962" i="67"/>
  <c r="AA962" i="67"/>
  <c r="W962" i="67"/>
  <c r="BM961" i="67"/>
  <c r="AE961" i="67"/>
  <c r="AA961" i="67"/>
  <c r="W961" i="67"/>
  <c r="BM960" i="67"/>
  <c r="AE960" i="67"/>
  <c r="AA960" i="67"/>
  <c r="W960" i="67"/>
  <c r="BM959" i="67"/>
  <c r="AE959" i="67"/>
  <c r="AA959" i="67"/>
  <c r="W959" i="67"/>
  <c r="BM958" i="67"/>
  <c r="AE958" i="67"/>
  <c r="AA958" i="67"/>
  <c r="W958" i="67"/>
  <c r="BM957" i="67"/>
  <c r="AE957" i="67"/>
  <c r="AA957" i="67"/>
  <c r="W957" i="67"/>
  <c r="BM956" i="67"/>
  <c r="AE956" i="67"/>
  <c r="AA956" i="67"/>
  <c r="W956" i="67"/>
  <c r="BM955" i="67"/>
  <c r="AE955" i="67"/>
  <c r="AA955" i="67"/>
  <c r="W955" i="67"/>
  <c r="BM954" i="67"/>
  <c r="AE954" i="67"/>
  <c r="AA954" i="67"/>
  <c r="W954" i="67"/>
  <c r="BM953" i="67"/>
  <c r="AE953" i="67"/>
  <c r="AA953" i="67"/>
  <c r="W953" i="67"/>
  <c r="BM952" i="67"/>
  <c r="AE952" i="67"/>
  <c r="AA952" i="67"/>
  <c r="W952" i="67"/>
  <c r="BM951" i="67"/>
  <c r="AE951" i="67"/>
  <c r="AA951" i="67"/>
  <c r="W951" i="67"/>
  <c r="BM950" i="67"/>
  <c r="AE950" i="67"/>
  <c r="AA950" i="67"/>
  <c r="W950" i="67"/>
  <c r="BM949" i="67"/>
  <c r="AE949" i="67"/>
  <c r="AA949" i="67"/>
  <c r="W949" i="67"/>
  <c r="BM948" i="67"/>
  <c r="AE948" i="67"/>
  <c r="AA948" i="67"/>
  <c r="W948" i="67"/>
  <c r="BM947" i="67"/>
  <c r="AE947" i="67"/>
  <c r="AA947" i="67"/>
  <c r="W947" i="67"/>
  <c r="BM946" i="67"/>
  <c r="AE946" i="67"/>
  <c r="AA946" i="67"/>
  <c r="W946" i="67"/>
  <c r="BM945" i="67"/>
  <c r="AE945" i="67"/>
  <c r="AA945" i="67"/>
  <c r="W945" i="67"/>
  <c r="BM944" i="67"/>
  <c r="AE944" i="67"/>
  <c r="AA944" i="67"/>
  <c r="W944" i="67"/>
  <c r="BM943" i="67"/>
  <c r="AE943" i="67"/>
  <c r="AA943" i="67"/>
  <c r="W943" i="67"/>
  <c r="BM942" i="67"/>
  <c r="AE942" i="67"/>
  <c r="AA942" i="67"/>
  <c r="W942" i="67"/>
  <c r="BM941" i="67"/>
  <c r="AE941" i="67"/>
  <c r="AA941" i="67"/>
  <c r="W941" i="67"/>
  <c r="BM940" i="67"/>
  <c r="AE940" i="67"/>
  <c r="AA940" i="67"/>
  <c r="W940" i="67"/>
  <c r="BM939" i="67"/>
  <c r="AE939" i="67"/>
  <c r="AA939" i="67"/>
  <c r="W939" i="67"/>
  <c r="BM938" i="67"/>
  <c r="AE938" i="67"/>
  <c r="AA938" i="67"/>
  <c r="W938" i="67"/>
  <c r="BM937" i="67"/>
  <c r="AE937" i="67"/>
  <c r="AA937" i="67"/>
  <c r="W937" i="67"/>
  <c r="BM936" i="67"/>
  <c r="AE936" i="67"/>
  <c r="AA936" i="67"/>
  <c r="W936" i="67"/>
  <c r="BM935" i="67"/>
  <c r="AE935" i="67"/>
  <c r="AA935" i="67"/>
  <c r="W935" i="67"/>
  <c r="BM934" i="67"/>
  <c r="AE934" i="67"/>
  <c r="AA934" i="67"/>
  <c r="W934" i="67"/>
  <c r="BM933" i="67"/>
  <c r="AE933" i="67"/>
  <c r="AA933" i="67"/>
  <c r="W933" i="67"/>
  <c r="BM932" i="67"/>
  <c r="AE932" i="67"/>
  <c r="AA932" i="67"/>
  <c r="W932" i="67"/>
  <c r="BM931" i="67"/>
  <c r="AE931" i="67"/>
  <c r="AA931" i="67"/>
  <c r="W931" i="67"/>
  <c r="BM930" i="67"/>
  <c r="AE930" i="67"/>
  <c r="AA930" i="67"/>
  <c r="W930" i="67"/>
  <c r="BM929" i="67"/>
  <c r="AE929" i="67"/>
  <c r="AA929" i="67"/>
  <c r="W929" i="67"/>
  <c r="BM928" i="67"/>
  <c r="AE928" i="67"/>
  <c r="AA928" i="67"/>
  <c r="W928" i="67"/>
  <c r="BM927" i="67"/>
  <c r="AE927" i="67"/>
  <c r="AA927" i="67"/>
  <c r="W927" i="67"/>
  <c r="BM926" i="67"/>
  <c r="AE926" i="67"/>
  <c r="AA926" i="67"/>
  <c r="W926" i="67"/>
  <c r="BM925" i="67"/>
  <c r="AE925" i="67"/>
  <c r="AA925" i="67"/>
  <c r="W925" i="67"/>
  <c r="BM924" i="67"/>
  <c r="AE924" i="67"/>
  <c r="AA924" i="67"/>
  <c r="W924" i="67"/>
  <c r="BM923" i="67"/>
  <c r="AE923" i="67"/>
  <c r="AA923" i="67"/>
  <c r="W923" i="67"/>
  <c r="BM922" i="67"/>
  <c r="AE922" i="67"/>
  <c r="AA922" i="67"/>
  <c r="W922" i="67"/>
  <c r="BM921" i="67"/>
  <c r="AE921" i="67"/>
  <c r="AA921" i="67"/>
  <c r="W921" i="67"/>
  <c r="BM920" i="67"/>
  <c r="AE920" i="67"/>
  <c r="AA920" i="67"/>
  <c r="W920" i="67"/>
  <c r="BM919" i="67"/>
  <c r="AE919" i="67"/>
  <c r="AA919" i="67"/>
  <c r="W919" i="67"/>
  <c r="BM918" i="67"/>
  <c r="AE918" i="67"/>
  <c r="AA918" i="67"/>
  <c r="W918" i="67"/>
  <c r="BM917" i="67"/>
  <c r="AE917" i="67"/>
  <c r="AA917" i="67"/>
  <c r="W917" i="67"/>
  <c r="BM916" i="67"/>
  <c r="AE916" i="67"/>
  <c r="AA916" i="67"/>
  <c r="W916" i="67"/>
  <c r="BM915" i="67"/>
  <c r="AE915" i="67"/>
  <c r="AA915" i="67"/>
  <c r="W915" i="67"/>
  <c r="BM914" i="67"/>
  <c r="AE914" i="67"/>
  <c r="AA914" i="67"/>
  <c r="W914" i="67"/>
  <c r="BM913" i="67"/>
  <c r="AE913" i="67"/>
  <c r="AA913" i="67"/>
  <c r="W913" i="67"/>
  <c r="BM912" i="67"/>
  <c r="AE912" i="67"/>
  <c r="AA912" i="67"/>
  <c r="W912" i="67"/>
  <c r="BM911" i="67"/>
  <c r="AE911" i="67"/>
  <c r="AA911" i="67"/>
  <c r="W911" i="67"/>
  <c r="BM910" i="67"/>
  <c r="AE910" i="67"/>
  <c r="AA910" i="67"/>
  <c r="W910" i="67"/>
  <c r="BM909" i="67"/>
  <c r="AE909" i="67"/>
  <c r="AA909" i="67"/>
  <c r="W909" i="67"/>
  <c r="BM908" i="67"/>
  <c r="AE908" i="67"/>
  <c r="AA908" i="67"/>
  <c r="W908" i="67"/>
  <c r="BM907" i="67"/>
  <c r="AE907" i="67"/>
  <c r="AA907" i="67"/>
  <c r="W907" i="67"/>
  <c r="BM906" i="67"/>
  <c r="AE906" i="67"/>
  <c r="AA906" i="67"/>
  <c r="W906" i="67"/>
  <c r="BM905" i="67"/>
  <c r="AE905" i="67"/>
  <c r="AA905" i="67"/>
  <c r="W905" i="67"/>
  <c r="BM904" i="67"/>
  <c r="AE904" i="67"/>
  <c r="AA904" i="67"/>
  <c r="W904" i="67"/>
  <c r="BM903" i="67"/>
  <c r="AE903" i="67"/>
  <c r="AA903" i="67"/>
  <c r="W903" i="67"/>
  <c r="BM902" i="67"/>
  <c r="AE902" i="67"/>
  <c r="AA902" i="67"/>
  <c r="W902" i="67"/>
  <c r="BM901" i="67"/>
  <c r="AE901" i="67"/>
  <c r="AA901" i="67"/>
  <c r="W901" i="67"/>
  <c r="BM900" i="67"/>
  <c r="AE900" i="67"/>
  <c r="AA900" i="67"/>
  <c r="W900" i="67"/>
  <c r="BM899" i="67"/>
  <c r="AE899" i="67"/>
  <c r="AA899" i="67"/>
  <c r="W899" i="67"/>
  <c r="BM898" i="67"/>
  <c r="AE898" i="67"/>
  <c r="AA898" i="67"/>
  <c r="W898" i="67"/>
  <c r="BM897" i="67"/>
  <c r="AE897" i="67"/>
  <c r="AA897" i="67"/>
  <c r="W897" i="67"/>
  <c r="BM896" i="67"/>
  <c r="AE896" i="67"/>
  <c r="AA896" i="67"/>
  <c r="W896" i="67"/>
  <c r="BM895" i="67"/>
  <c r="AE895" i="67"/>
  <c r="AA895" i="67"/>
  <c r="W895" i="67"/>
  <c r="BM894" i="67"/>
  <c r="AE894" i="67"/>
  <c r="AA894" i="67"/>
  <c r="W894" i="67"/>
  <c r="BM893" i="67"/>
  <c r="AE893" i="67"/>
  <c r="AA893" i="67"/>
  <c r="W893" i="67"/>
  <c r="BM892" i="67"/>
  <c r="AE892" i="67"/>
  <c r="AA892" i="67"/>
  <c r="W892" i="67"/>
  <c r="BM891" i="67"/>
  <c r="AE891" i="67"/>
  <c r="AA891" i="67"/>
  <c r="W891" i="67"/>
  <c r="BM890" i="67"/>
  <c r="AE890" i="67"/>
  <c r="AA890" i="67"/>
  <c r="W890" i="67"/>
  <c r="BM889" i="67"/>
  <c r="AE889" i="67"/>
  <c r="AA889" i="67"/>
  <c r="W889" i="67"/>
  <c r="BM888" i="67"/>
  <c r="AE888" i="67"/>
  <c r="AA888" i="67"/>
  <c r="W888" i="67"/>
  <c r="BM887" i="67"/>
  <c r="AE887" i="67"/>
  <c r="AA887" i="67"/>
  <c r="W887" i="67"/>
  <c r="BM886" i="67"/>
  <c r="AE886" i="67"/>
  <c r="AA886" i="67"/>
  <c r="W886" i="67"/>
  <c r="BM885" i="67"/>
  <c r="AE885" i="67"/>
  <c r="AA885" i="67"/>
  <c r="W885" i="67"/>
  <c r="BM884" i="67"/>
  <c r="AE884" i="67"/>
  <c r="AA884" i="67"/>
  <c r="W884" i="67"/>
  <c r="BM883" i="67"/>
  <c r="AE883" i="67"/>
  <c r="AA883" i="67"/>
  <c r="W883" i="67"/>
  <c r="BM882" i="67"/>
  <c r="AE882" i="67"/>
  <c r="AA882" i="67"/>
  <c r="W882" i="67"/>
  <c r="BM881" i="67"/>
  <c r="AE881" i="67"/>
  <c r="AA881" i="67"/>
  <c r="W881" i="67"/>
  <c r="BM880" i="67"/>
  <c r="AE880" i="67"/>
  <c r="AA880" i="67"/>
  <c r="W880" i="67"/>
  <c r="BM879" i="67"/>
  <c r="AE879" i="67"/>
  <c r="AA879" i="67"/>
  <c r="W879" i="67"/>
  <c r="BM878" i="67"/>
  <c r="AE878" i="67"/>
  <c r="AA878" i="67"/>
  <c r="W878" i="67"/>
  <c r="BM877" i="67"/>
  <c r="AE877" i="67"/>
  <c r="AA877" i="67"/>
  <c r="W877" i="67"/>
  <c r="BM876" i="67"/>
  <c r="AE876" i="67"/>
  <c r="AA876" i="67"/>
  <c r="W876" i="67"/>
  <c r="BM875" i="67"/>
  <c r="AE875" i="67"/>
  <c r="AA875" i="67"/>
  <c r="W875" i="67"/>
  <c r="BM874" i="67"/>
  <c r="AE874" i="67"/>
  <c r="AA874" i="67"/>
  <c r="W874" i="67"/>
  <c r="BM873" i="67"/>
  <c r="AE873" i="67"/>
  <c r="AA873" i="67"/>
  <c r="W873" i="67"/>
  <c r="BM872" i="67"/>
  <c r="AE872" i="67"/>
  <c r="AA872" i="67"/>
  <c r="W872" i="67"/>
  <c r="BM871" i="67"/>
  <c r="AE871" i="67"/>
  <c r="AA871" i="67"/>
  <c r="W871" i="67"/>
  <c r="BM870" i="67"/>
  <c r="AE870" i="67"/>
  <c r="AA870" i="67"/>
  <c r="W870" i="67"/>
  <c r="BM869" i="67"/>
  <c r="AE869" i="67"/>
  <c r="AA869" i="67"/>
  <c r="W869" i="67"/>
  <c r="BM868" i="67"/>
  <c r="AE868" i="67"/>
  <c r="AA868" i="67"/>
  <c r="W868" i="67"/>
  <c r="BM867" i="67"/>
  <c r="AE867" i="67"/>
  <c r="AA867" i="67"/>
  <c r="W867" i="67"/>
  <c r="BM866" i="67"/>
  <c r="AE866" i="67"/>
  <c r="AA866" i="67"/>
  <c r="W866" i="67"/>
  <c r="BM865" i="67"/>
  <c r="AE865" i="67"/>
  <c r="AA865" i="67"/>
  <c r="W865" i="67"/>
  <c r="BM864" i="67"/>
  <c r="AE864" i="67"/>
  <c r="AA864" i="67"/>
  <c r="W864" i="67"/>
  <c r="BM863" i="67"/>
  <c r="AE863" i="67"/>
  <c r="AA863" i="67"/>
  <c r="W863" i="67"/>
  <c r="BM862" i="67"/>
  <c r="AE862" i="67"/>
  <c r="AA862" i="67"/>
  <c r="W862" i="67"/>
  <c r="BM861" i="67"/>
  <c r="AE861" i="67"/>
  <c r="AA861" i="67"/>
  <c r="W861" i="67"/>
  <c r="BM860" i="67"/>
  <c r="AE860" i="67"/>
  <c r="AA860" i="67"/>
  <c r="W860" i="67"/>
  <c r="BM859" i="67"/>
  <c r="AE859" i="67"/>
  <c r="AA859" i="67"/>
  <c r="W859" i="67"/>
  <c r="BM858" i="67"/>
  <c r="AE858" i="67"/>
  <c r="AA858" i="67"/>
  <c r="W858" i="67"/>
  <c r="BM857" i="67"/>
  <c r="AE857" i="67"/>
  <c r="AA857" i="67"/>
  <c r="W857" i="67"/>
  <c r="BM856" i="67"/>
  <c r="AE856" i="67"/>
  <c r="AA856" i="67"/>
  <c r="W856" i="67"/>
  <c r="BM855" i="67"/>
  <c r="AE855" i="67"/>
  <c r="AA855" i="67"/>
  <c r="W855" i="67"/>
  <c r="BM854" i="67"/>
  <c r="AE854" i="67"/>
  <c r="AA854" i="67"/>
  <c r="W854" i="67"/>
  <c r="BM853" i="67"/>
  <c r="AE853" i="67"/>
  <c r="AA853" i="67"/>
  <c r="W853" i="67"/>
  <c r="BM852" i="67"/>
  <c r="AE852" i="67"/>
  <c r="AA852" i="67"/>
  <c r="W852" i="67"/>
  <c r="BM851" i="67"/>
  <c r="AE851" i="67"/>
  <c r="AA851" i="67"/>
  <c r="W851" i="67"/>
  <c r="BM850" i="67"/>
  <c r="AE850" i="67"/>
  <c r="AA850" i="67"/>
  <c r="W850" i="67"/>
  <c r="BM849" i="67"/>
  <c r="AE849" i="67"/>
  <c r="AA849" i="67"/>
  <c r="W849" i="67"/>
  <c r="BM848" i="67"/>
  <c r="AE848" i="67"/>
  <c r="AA848" i="67"/>
  <c r="W848" i="67"/>
  <c r="BM847" i="67"/>
  <c r="AE847" i="67"/>
  <c r="AA847" i="67"/>
  <c r="W847" i="67"/>
  <c r="BM846" i="67"/>
  <c r="AE846" i="67"/>
  <c r="AA846" i="67"/>
  <c r="W846" i="67"/>
  <c r="BM845" i="67"/>
  <c r="AE845" i="67"/>
  <c r="AA845" i="67"/>
  <c r="W845" i="67"/>
  <c r="BM844" i="67"/>
  <c r="AE844" i="67"/>
  <c r="AA844" i="67"/>
  <c r="W844" i="67"/>
  <c r="BM843" i="67"/>
  <c r="AE843" i="67"/>
  <c r="AA843" i="67"/>
  <c r="W843" i="67"/>
  <c r="BM842" i="67"/>
  <c r="AE842" i="67"/>
  <c r="AA842" i="67"/>
  <c r="W842" i="67"/>
  <c r="BM841" i="67"/>
  <c r="AE841" i="67"/>
  <c r="AA841" i="67"/>
  <c r="W841" i="67"/>
  <c r="BM840" i="67"/>
  <c r="AE840" i="67"/>
  <c r="AA840" i="67"/>
  <c r="W840" i="67"/>
  <c r="BM839" i="67"/>
  <c r="AE839" i="67"/>
  <c r="AA839" i="67"/>
  <c r="W839" i="67"/>
  <c r="BM838" i="67"/>
  <c r="AE838" i="67"/>
  <c r="AA838" i="67"/>
  <c r="W838" i="67"/>
  <c r="BM837" i="67"/>
  <c r="AE837" i="67"/>
  <c r="AA837" i="67"/>
  <c r="W837" i="67"/>
  <c r="BM836" i="67"/>
  <c r="AE836" i="67"/>
  <c r="AA836" i="67"/>
  <c r="W836" i="67"/>
  <c r="BM835" i="67"/>
  <c r="AE835" i="67"/>
  <c r="AA835" i="67"/>
  <c r="W835" i="67"/>
  <c r="BM834" i="67"/>
  <c r="AE834" i="67"/>
  <c r="AA834" i="67"/>
  <c r="W834" i="67"/>
  <c r="BM833" i="67"/>
  <c r="AE833" i="67"/>
  <c r="AA833" i="67"/>
  <c r="W833" i="67"/>
  <c r="BM832" i="67"/>
  <c r="AE832" i="67"/>
  <c r="AA832" i="67"/>
  <c r="W832" i="67"/>
  <c r="BM831" i="67"/>
  <c r="AE831" i="67"/>
  <c r="AA831" i="67"/>
  <c r="W831" i="67"/>
  <c r="BM830" i="67"/>
  <c r="AE830" i="67"/>
  <c r="AA830" i="67"/>
  <c r="W830" i="67"/>
  <c r="BM829" i="67"/>
  <c r="AE829" i="67"/>
  <c r="AA829" i="67"/>
  <c r="W829" i="67"/>
  <c r="BM828" i="67"/>
  <c r="AE828" i="67"/>
  <c r="AA828" i="67"/>
  <c r="W828" i="67"/>
  <c r="BM827" i="67"/>
  <c r="AE827" i="67"/>
  <c r="AA827" i="67"/>
  <c r="W827" i="67"/>
  <c r="BM826" i="67"/>
  <c r="AE826" i="67"/>
  <c r="AA826" i="67"/>
  <c r="W826" i="67"/>
  <c r="BM825" i="67"/>
  <c r="AE825" i="67"/>
  <c r="AA825" i="67"/>
  <c r="W825" i="67"/>
  <c r="BM824" i="67"/>
  <c r="AE824" i="67"/>
  <c r="AA824" i="67"/>
  <c r="W824" i="67"/>
  <c r="BM823" i="67"/>
  <c r="AE823" i="67"/>
  <c r="AA823" i="67"/>
  <c r="W823" i="67"/>
  <c r="BM822" i="67"/>
  <c r="AE822" i="67"/>
  <c r="AA822" i="67"/>
  <c r="W822" i="67"/>
  <c r="BM821" i="67"/>
  <c r="AE821" i="67"/>
  <c r="AA821" i="67"/>
  <c r="W821" i="67"/>
  <c r="BM820" i="67"/>
  <c r="AE820" i="67"/>
  <c r="AA820" i="67"/>
  <c r="W820" i="67"/>
  <c r="BM819" i="67"/>
  <c r="AE819" i="67"/>
  <c r="AA819" i="67"/>
  <c r="W819" i="67"/>
  <c r="BM818" i="67"/>
  <c r="AE818" i="67"/>
  <c r="AA818" i="67"/>
  <c r="W818" i="67"/>
  <c r="BM817" i="67"/>
  <c r="AE817" i="67"/>
  <c r="AA817" i="67"/>
  <c r="W817" i="67"/>
  <c r="BM816" i="67"/>
  <c r="AE816" i="67"/>
  <c r="AA816" i="67"/>
  <c r="W816" i="67"/>
  <c r="BM815" i="67"/>
  <c r="AE815" i="67"/>
  <c r="AA815" i="67"/>
  <c r="W815" i="67"/>
  <c r="BM814" i="67"/>
  <c r="AE814" i="67"/>
  <c r="AA814" i="67"/>
  <c r="W814" i="67"/>
  <c r="BM813" i="67"/>
  <c r="AE813" i="67"/>
  <c r="AA813" i="67"/>
  <c r="W813" i="67"/>
  <c r="BM812" i="67"/>
  <c r="AE812" i="67"/>
  <c r="AA812" i="67"/>
  <c r="W812" i="67"/>
  <c r="BM811" i="67"/>
  <c r="AE811" i="67"/>
  <c r="AA811" i="67"/>
  <c r="W811" i="67"/>
  <c r="BM810" i="67"/>
  <c r="AE810" i="67"/>
  <c r="AA810" i="67"/>
  <c r="W810" i="67"/>
  <c r="BM809" i="67"/>
  <c r="AE809" i="67"/>
  <c r="AA809" i="67"/>
  <c r="W809" i="67"/>
  <c r="BM808" i="67"/>
  <c r="AE808" i="67"/>
  <c r="AA808" i="67"/>
  <c r="W808" i="67"/>
  <c r="BM807" i="67"/>
  <c r="AE807" i="67"/>
  <c r="AA807" i="67"/>
  <c r="W807" i="67"/>
  <c r="BM806" i="67"/>
  <c r="AE806" i="67"/>
  <c r="AA806" i="67"/>
  <c r="W806" i="67"/>
  <c r="BM805" i="67"/>
  <c r="AE805" i="67"/>
  <c r="AA805" i="67"/>
  <c r="W805" i="67"/>
  <c r="BM804" i="67"/>
  <c r="AE804" i="67"/>
  <c r="AA804" i="67"/>
  <c r="W804" i="67"/>
  <c r="BM803" i="67"/>
  <c r="AE803" i="67"/>
  <c r="AA803" i="67"/>
  <c r="W803" i="67"/>
  <c r="BM802" i="67"/>
  <c r="AE802" i="67"/>
  <c r="AA802" i="67"/>
  <c r="W802" i="67"/>
  <c r="BM801" i="67"/>
  <c r="AE801" i="67"/>
  <c r="AA801" i="67"/>
  <c r="W801" i="67"/>
  <c r="BM800" i="67"/>
  <c r="AE800" i="67"/>
  <c r="AA800" i="67"/>
  <c r="W800" i="67"/>
  <c r="BM799" i="67"/>
  <c r="AE799" i="67"/>
  <c r="AA799" i="67"/>
  <c r="W799" i="67"/>
  <c r="BM798" i="67"/>
  <c r="AE798" i="67"/>
  <c r="AA798" i="67"/>
  <c r="W798" i="67"/>
  <c r="BM797" i="67"/>
  <c r="AE797" i="67"/>
  <c r="AA797" i="67"/>
  <c r="W797" i="67"/>
  <c r="BM796" i="67"/>
  <c r="AE796" i="67"/>
  <c r="AA796" i="67"/>
  <c r="W796" i="67"/>
  <c r="BM795" i="67"/>
  <c r="AE795" i="67"/>
  <c r="AA795" i="67"/>
  <c r="W795" i="67"/>
  <c r="BM794" i="67"/>
  <c r="AE794" i="67"/>
  <c r="AA794" i="67"/>
  <c r="W794" i="67"/>
  <c r="BM793" i="67"/>
  <c r="AE793" i="67"/>
  <c r="AA793" i="67"/>
  <c r="W793" i="67"/>
  <c r="BM792" i="67"/>
  <c r="AE792" i="67"/>
  <c r="AA792" i="67"/>
  <c r="W792" i="67"/>
  <c r="BM791" i="67"/>
  <c r="AE791" i="67"/>
  <c r="AA791" i="67"/>
  <c r="W791" i="67"/>
  <c r="BM790" i="67"/>
  <c r="AE790" i="67"/>
  <c r="AA790" i="67"/>
  <c r="W790" i="67"/>
  <c r="BM789" i="67"/>
  <c r="AE789" i="67"/>
  <c r="AA789" i="67"/>
  <c r="W789" i="67"/>
  <c r="BM788" i="67"/>
  <c r="AE788" i="67"/>
  <c r="AA788" i="67"/>
  <c r="W788" i="67"/>
  <c r="BM787" i="67"/>
  <c r="AE787" i="67"/>
  <c r="AA787" i="67"/>
  <c r="W787" i="67"/>
  <c r="BM786" i="67"/>
  <c r="AE786" i="67"/>
  <c r="AA786" i="67"/>
  <c r="W786" i="67"/>
  <c r="BM785" i="67"/>
  <c r="AE785" i="67"/>
  <c r="AA785" i="67"/>
  <c r="W785" i="67"/>
  <c r="BM784" i="67"/>
  <c r="AE784" i="67"/>
  <c r="AA784" i="67"/>
  <c r="W784" i="67"/>
  <c r="BM783" i="67"/>
  <c r="AE783" i="67"/>
  <c r="AA783" i="67"/>
  <c r="W783" i="67"/>
  <c r="BM782" i="67"/>
  <c r="AE782" i="67"/>
  <c r="AA782" i="67"/>
  <c r="W782" i="67"/>
  <c r="BM781" i="67"/>
  <c r="AE781" i="67"/>
  <c r="AA781" i="67"/>
  <c r="W781" i="67"/>
  <c r="BM780" i="67"/>
  <c r="AE780" i="67"/>
  <c r="AA780" i="67"/>
  <c r="W780" i="67"/>
  <c r="BM779" i="67"/>
  <c r="AE779" i="67"/>
  <c r="AA779" i="67"/>
  <c r="W779" i="67"/>
  <c r="BM778" i="67"/>
  <c r="AE778" i="67"/>
  <c r="AA778" i="67"/>
  <c r="W778" i="67"/>
  <c r="BM777" i="67"/>
  <c r="AE777" i="67"/>
  <c r="AA777" i="67"/>
  <c r="W777" i="67"/>
  <c r="BM776" i="67"/>
  <c r="AE776" i="67"/>
  <c r="AA776" i="67"/>
  <c r="W776" i="67"/>
  <c r="BM775" i="67"/>
  <c r="AE775" i="67"/>
  <c r="AA775" i="67"/>
  <c r="W775" i="67"/>
  <c r="BM774" i="67"/>
  <c r="AE774" i="67"/>
  <c r="AA774" i="67"/>
  <c r="W774" i="67"/>
  <c r="BM773" i="67"/>
  <c r="AE773" i="67"/>
  <c r="AA773" i="67"/>
  <c r="W773" i="67"/>
  <c r="BM772" i="67"/>
  <c r="AE772" i="67"/>
  <c r="AA772" i="67"/>
  <c r="W772" i="67"/>
  <c r="BM771" i="67"/>
  <c r="AE771" i="67"/>
  <c r="AA771" i="67"/>
  <c r="W771" i="67"/>
  <c r="BM770" i="67"/>
  <c r="AE770" i="67"/>
  <c r="AA770" i="67"/>
  <c r="W770" i="67"/>
  <c r="BM769" i="67"/>
  <c r="AE769" i="67"/>
  <c r="AA769" i="67"/>
  <c r="W769" i="67"/>
  <c r="BM768" i="67"/>
  <c r="AE768" i="67"/>
  <c r="AA768" i="67"/>
  <c r="W768" i="67"/>
  <c r="BM767" i="67"/>
  <c r="AE767" i="67"/>
  <c r="AA767" i="67"/>
  <c r="W767" i="67"/>
  <c r="BM766" i="67"/>
  <c r="AE766" i="67"/>
  <c r="AA766" i="67"/>
  <c r="W766" i="67"/>
  <c r="BM765" i="67"/>
  <c r="AE765" i="67"/>
  <c r="AA765" i="67"/>
  <c r="W765" i="67"/>
  <c r="BM764" i="67"/>
  <c r="AE764" i="67"/>
  <c r="AA764" i="67"/>
  <c r="W764" i="67"/>
  <c r="BM763" i="67"/>
  <c r="AE763" i="67"/>
  <c r="AA763" i="67"/>
  <c r="W763" i="67"/>
  <c r="BM762" i="67"/>
  <c r="AE762" i="67"/>
  <c r="AA762" i="67"/>
  <c r="W762" i="67"/>
  <c r="BM761" i="67"/>
  <c r="AE761" i="67"/>
  <c r="AA761" i="67"/>
  <c r="W761" i="67"/>
  <c r="BM760" i="67"/>
  <c r="AE760" i="67"/>
  <c r="AA760" i="67"/>
  <c r="W760" i="67"/>
  <c r="BM759" i="67"/>
  <c r="AE759" i="67"/>
  <c r="AA759" i="67"/>
  <c r="W759" i="67"/>
  <c r="BM758" i="67"/>
  <c r="AE758" i="67"/>
  <c r="AA758" i="67"/>
  <c r="W758" i="67"/>
  <c r="BM757" i="67"/>
  <c r="AE757" i="67"/>
  <c r="AA757" i="67"/>
  <c r="W757" i="67"/>
  <c r="BM756" i="67"/>
  <c r="AE756" i="67"/>
  <c r="AA756" i="67"/>
  <c r="W756" i="67"/>
  <c r="BM755" i="67"/>
  <c r="AE755" i="67"/>
  <c r="AA755" i="67"/>
  <c r="W755" i="67"/>
  <c r="BM754" i="67"/>
  <c r="AE754" i="67"/>
  <c r="AA754" i="67"/>
  <c r="W754" i="67"/>
  <c r="BM753" i="67"/>
  <c r="AE753" i="67"/>
  <c r="AA753" i="67"/>
  <c r="W753" i="67"/>
  <c r="BM752" i="67"/>
  <c r="AE752" i="67"/>
  <c r="AA752" i="67"/>
  <c r="W752" i="67"/>
  <c r="BM751" i="67"/>
  <c r="AE751" i="67"/>
  <c r="AA751" i="67"/>
  <c r="W751" i="67"/>
  <c r="BM750" i="67"/>
  <c r="AE750" i="67"/>
  <c r="AA750" i="67"/>
  <c r="W750" i="67"/>
  <c r="BM749" i="67"/>
  <c r="AE749" i="67"/>
  <c r="AA749" i="67"/>
  <c r="W749" i="67"/>
  <c r="BM748" i="67"/>
  <c r="AE748" i="67"/>
  <c r="AA748" i="67"/>
  <c r="W748" i="67"/>
  <c r="BM747" i="67"/>
  <c r="AE747" i="67"/>
  <c r="AA747" i="67"/>
  <c r="W747" i="67"/>
  <c r="BM746" i="67"/>
  <c r="AE746" i="67"/>
  <c r="AA746" i="67"/>
  <c r="W746" i="67"/>
  <c r="BM745" i="67"/>
  <c r="AE745" i="67"/>
  <c r="AA745" i="67"/>
  <c r="W745" i="67"/>
  <c r="BM744" i="67"/>
  <c r="AE744" i="67"/>
  <c r="AA744" i="67"/>
  <c r="W744" i="67"/>
  <c r="BM743" i="67"/>
  <c r="AE743" i="67"/>
  <c r="AA743" i="67"/>
  <c r="W743" i="67"/>
  <c r="BM742" i="67"/>
  <c r="AE742" i="67"/>
  <c r="AA742" i="67"/>
  <c r="W742" i="67"/>
  <c r="BM741" i="67"/>
  <c r="AE741" i="67"/>
  <c r="AA741" i="67"/>
  <c r="W741" i="67"/>
  <c r="BM740" i="67"/>
  <c r="AE740" i="67"/>
  <c r="AA740" i="67"/>
  <c r="W740" i="67"/>
  <c r="BM739" i="67"/>
  <c r="AE739" i="67"/>
  <c r="AA739" i="67"/>
  <c r="W739" i="67"/>
  <c r="BM738" i="67"/>
  <c r="AE738" i="67"/>
  <c r="AA738" i="67"/>
  <c r="W738" i="67"/>
  <c r="BM737" i="67"/>
  <c r="AE737" i="67"/>
  <c r="AA737" i="67"/>
  <c r="W737" i="67"/>
  <c r="BM736" i="67"/>
  <c r="AE736" i="67"/>
  <c r="AA736" i="67"/>
  <c r="W736" i="67"/>
  <c r="BM735" i="67"/>
  <c r="AE735" i="67"/>
  <c r="AA735" i="67"/>
  <c r="W735" i="67"/>
  <c r="BM734" i="67"/>
  <c r="AE734" i="67"/>
  <c r="AA734" i="67"/>
  <c r="W734" i="67"/>
  <c r="BM733" i="67"/>
  <c r="AE733" i="67"/>
  <c r="AA733" i="67"/>
  <c r="W733" i="67"/>
  <c r="BM732" i="67"/>
  <c r="AE732" i="67"/>
  <c r="AA732" i="67"/>
  <c r="W732" i="67"/>
  <c r="BM731" i="67"/>
  <c r="AE731" i="67"/>
  <c r="AA731" i="67"/>
  <c r="W731" i="67"/>
  <c r="BM730" i="67"/>
  <c r="AE730" i="67"/>
  <c r="AA730" i="67"/>
  <c r="W730" i="67"/>
  <c r="BM729" i="67"/>
  <c r="AE729" i="67"/>
  <c r="AA729" i="67"/>
  <c r="W729" i="67"/>
  <c r="BM728" i="67"/>
  <c r="AE728" i="67"/>
  <c r="AA728" i="67"/>
  <c r="W728" i="67"/>
  <c r="BM727" i="67"/>
  <c r="AE727" i="67"/>
  <c r="AA727" i="67"/>
  <c r="W727" i="67"/>
  <c r="BM726" i="67"/>
  <c r="AE726" i="67"/>
  <c r="AA726" i="67"/>
  <c r="W726" i="67"/>
  <c r="BM725" i="67"/>
  <c r="AE725" i="67"/>
  <c r="AA725" i="67"/>
  <c r="W725" i="67"/>
  <c r="BM724" i="67"/>
  <c r="AE724" i="67"/>
  <c r="AA724" i="67"/>
  <c r="W724" i="67"/>
  <c r="BM723" i="67"/>
  <c r="AE723" i="67"/>
  <c r="AA723" i="67"/>
  <c r="W723" i="67"/>
  <c r="BM722" i="67"/>
  <c r="AE722" i="67"/>
  <c r="AA722" i="67"/>
  <c r="W722" i="67"/>
  <c r="BM721" i="67"/>
  <c r="AE721" i="67"/>
  <c r="AA721" i="67"/>
  <c r="W721" i="67"/>
  <c r="BM720" i="67"/>
  <c r="AE720" i="67"/>
  <c r="AA720" i="67"/>
  <c r="W720" i="67"/>
  <c r="BM719" i="67"/>
  <c r="AE719" i="67"/>
  <c r="AA719" i="67"/>
  <c r="W719" i="67"/>
  <c r="BM718" i="67"/>
  <c r="AE718" i="67"/>
  <c r="AA718" i="67"/>
  <c r="W718" i="67"/>
  <c r="BM717" i="67"/>
  <c r="AE717" i="67"/>
  <c r="AA717" i="67"/>
  <c r="W717" i="67"/>
  <c r="BM716" i="67"/>
  <c r="AE716" i="67"/>
  <c r="AA716" i="67"/>
  <c r="W716" i="67"/>
  <c r="BM715" i="67"/>
  <c r="AE715" i="67"/>
  <c r="AA715" i="67"/>
  <c r="W715" i="67"/>
  <c r="BM714" i="67"/>
  <c r="AE714" i="67"/>
  <c r="AA714" i="67"/>
  <c r="W714" i="67"/>
  <c r="BM713" i="67"/>
  <c r="AE713" i="67"/>
  <c r="AA713" i="67"/>
  <c r="W713" i="67"/>
  <c r="BM712" i="67"/>
  <c r="AE712" i="67"/>
  <c r="AA712" i="67"/>
  <c r="W712" i="67"/>
  <c r="BM711" i="67"/>
  <c r="AE711" i="67"/>
  <c r="AA711" i="67"/>
  <c r="W711" i="67"/>
  <c r="BM710" i="67"/>
  <c r="AE710" i="67"/>
  <c r="AA710" i="67"/>
  <c r="W710" i="67"/>
  <c r="BM709" i="67"/>
  <c r="AE709" i="67"/>
  <c r="AA709" i="67"/>
  <c r="W709" i="67"/>
  <c r="BM708" i="67"/>
  <c r="AE708" i="67"/>
  <c r="AA708" i="67"/>
  <c r="W708" i="67"/>
  <c r="BM707" i="67"/>
  <c r="AE707" i="67"/>
  <c r="AA707" i="67"/>
  <c r="W707" i="67"/>
  <c r="BM706" i="67"/>
  <c r="AE706" i="67"/>
  <c r="AA706" i="67"/>
  <c r="W706" i="67"/>
  <c r="BM705" i="67"/>
  <c r="AE705" i="67"/>
  <c r="AA705" i="67"/>
  <c r="W705" i="67"/>
  <c r="BM704" i="67"/>
  <c r="AE704" i="67"/>
  <c r="AA704" i="67"/>
  <c r="W704" i="67"/>
  <c r="BM703" i="67"/>
  <c r="AE703" i="67"/>
  <c r="AA703" i="67"/>
  <c r="W703" i="67"/>
  <c r="BM702" i="67"/>
  <c r="AE702" i="67"/>
  <c r="AA702" i="67"/>
  <c r="W702" i="67"/>
  <c r="BM701" i="67"/>
  <c r="AE701" i="67"/>
  <c r="AA701" i="67"/>
  <c r="W701" i="67"/>
  <c r="BM700" i="67"/>
  <c r="AE700" i="67"/>
  <c r="AA700" i="67"/>
  <c r="W700" i="67"/>
  <c r="BM699" i="67"/>
  <c r="AE699" i="67"/>
  <c r="AA699" i="67"/>
  <c r="W699" i="67"/>
  <c r="BM698" i="67"/>
  <c r="AE698" i="67"/>
  <c r="AA698" i="67"/>
  <c r="W698" i="67"/>
  <c r="BM697" i="67"/>
  <c r="AE697" i="67"/>
  <c r="AA697" i="67"/>
  <c r="W697" i="67"/>
  <c r="BM696" i="67"/>
  <c r="AE696" i="67"/>
  <c r="AA696" i="67"/>
  <c r="W696" i="67"/>
  <c r="BM695" i="67"/>
  <c r="AE695" i="67"/>
  <c r="AA695" i="67"/>
  <c r="W695" i="67"/>
  <c r="BM694" i="67"/>
  <c r="AE694" i="67"/>
  <c r="AA694" i="67"/>
  <c r="W694" i="67"/>
  <c r="BM693" i="67"/>
  <c r="AE693" i="67"/>
  <c r="AA693" i="67"/>
  <c r="W693" i="67"/>
  <c r="BM692" i="67"/>
  <c r="AE692" i="67"/>
  <c r="AA692" i="67"/>
  <c r="W692" i="67"/>
  <c r="BM691" i="67"/>
  <c r="AE691" i="67"/>
  <c r="AA691" i="67"/>
  <c r="W691" i="67"/>
  <c r="BM690" i="67"/>
  <c r="AE690" i="67"/>
  <c r="AA690" i="67"/>
  <c r="W690" i="67"/>
  <c r="BM689" i="67"/>
  <c r="AE689" i="67"/>
  <c r="AA689" i="67"/>
  <c r="W689" i="67"/>
  <c r="BM688" i="67"/>
  <c r="AE688" i="67"/>
  <c r="AA688" i="67"/>
  <c r="W688" i="67"/>
  <c r="BM687" i="67"/>
  <c r="AE687" i="67"/>
  <c r="AA687" i="67"/>
  <c r="W687" i="67"/>
  <c r="BM686" i="67"/>
  <c r="AE686" i="67"/>
  <c r="AA686" i="67"/>
  <c r="W686" i="67"/>
  <c r="BM685" i="67"/>
  <c r="AE685" i="67"/>
  <c r="AA685" i="67"/>
  <c r="W685" i="67"/>
  <c r="BM684" i="67"/>
  <c r="AE684" i="67"/>
  <c r="AA684" i="67"/>
  <c r="W684" i="67"/>
  <c r="BM683" i="67"/>
  <c r="AE683" i="67"/>
  <c r="AA683" i="67"/>
  <c r="W683" i="67"/>
  <c r="BM682" i="67"/>
  <c r="AE682" i="67"/>
  <c r="AA682" i="67"/>
  <c r="W682" i="67"/>
  <c r="BM681" i="67"/>
  <c r="AE681" i="67"/>
  <c r="AA681" i="67"/>
  <c r="W681" i="67"/>
  <c r="BM680" i="67"/>
  <c r="AE680" i="67"/>
  <c r="AA680" i="67"/>
  <c r="W680" i="67"/>
  <c r="BM679" i="67"/>
  <c r="AE679" i="67"/>
  <c r="AA679" i="67"/>
  <c r="W679" i="67"/>
  <c r="BM678" i="67"/>
  <c r="AE678" i="67"/>
  <c r="AA678" i="67"/>
  <c r="W678" i="67"/>
  <c r="BM677" i="67"/>
  <c r="AE677" i="67"/>
  <c r="AA677" i="67"/>
  <c r="W677" i="67"/>
  <c r="BM676" i="67"/>
  <c r="AE676" i="67"/>
  <c r="AA676" i="67"/>
  <c r="W676" i="67"/>
  <c r="BM675" i="67"/>
  <c r="AE675" i="67"/>
  <c r="AA675" i="67"/>
  <c r="W675" i="67"/>
  <c r="BM674" i="67"/>
  <c r="AE674" i="67"/>
  <c r="AA674" i="67"/>
  <c r="W674" i="67"/>
  <c r="BM673" i="67"/>
  <c r="AE673" i="67"/>
  <c r="AA673" i="67"/>
  <c r="W673" i="67"/>
  <c r="BM672" i="67"/>
  <c r="AE672" i="67"/>
  <c r="AA672" i="67"/>
  <c r="W672" i="67"/>
  <c r="BM671" i="67"/>
  <c r="AE671" i="67"/>
  <c r="AA671" i="67"/>
  <c r="W671" i="67"/>
  <c r="BM670" i="67"/>
  <c r="AE670" i="67"/>
  <c r="AA670" i="67"/>
  <c r="W670" i="67"/>
  <c r="BM669" i="67"/>
  <c r="AE669" i="67"/>
  <c r="AA669" i="67"/>
  <c r="W669" i="67"/>
  <c r="BM668" i="67"/>
  <c r="AE668" i="67"/>
  <c r="AA668" i="67"/>
  <c r="W668" i="67"/>
  <c r="BM667" i="67"/>
  <c r="AE667" i="67"/>
  <c r="AA667" i="67"/>
  <c r="W667" i="67"/>
  <c r="BM666" i="67"/>
  <c r="AE666" i="67"/>
  <c r="AA666" i="67"/>
  <c r="W666" i="67"/>
  <c r="BM665" i="67"/>
  <c r="AE665" i="67"/>
  <c r="AA665" i="67"/>
  <c r="W665" i="67"/>
  <c r="BM664" i="67"/>
  <c r="AE664" i="67"/>
  <c r="AA664" i="67"/>
  <c r="W664" i="67"/>
  <c r="BM663" i="67"/>
  <c r="AE663" i="67"/>
  <c r="AA663" i="67"/>
  <c r="W663" i="67"/>
  <c r="BM662" i="67"/>
  <c r="AE662" i="67"/>
  <c r="AA662" i="67"/>
  <c r="W662" i="67"/>
  <c r="BM661" i="67"/>
  <c r="AE661" i="67"/>
  <c r="AA661" i="67"/>
  <c r="W661" i="67"/>
  <c r="BM660" i="67"/>
  <c r="AE660" i="67"/>
  <c r="AA660" i="67"/>
  <c r="W660" i="67"/>
  <c r="BM659" i="67"/>
  <c r="AE659" i="67"/>
  <c r="AA659" i="67"/>
  <c r="W659" i="67"/>
  <c r="BM658" i="67"/>
  <c r="AE658" i="67"/>
  <c r="AA658" i="67"/>
  <c r="W658" i="67"/>
  <c r="BM657" i="67"/>
  <c r="AE657" i="67"/>
  <c r="AA657" i="67"/>
  <c r="W657" i="67"/>
  <c r="BM656" i="67"/>
  <c r="AE656" i="67"/>
  <c r="AA656" i="67"/>
  <c r="W656" i="67"/>
  <c r="BM655" i="67"/>
  <c r="AE655" i="67"/>
  <c r="AA655" i="67"/>
  <c r="W655" i="67"/>
  <c r="BM654" i="67"/>
  <c r="AE654" i="67"/>
  <c r="AA654" i="67"/>
  <c r="W654" i="67"/>
  <c r="BM653" i="67"/>
  <c r="AE653" i="67"/>
  <c r="AA653" i="67"/>
  <c r="W653" i="67"/>
  <c r="BM652" i="67"/>
  <c r="AE652" i="67"/>
  <c r="AA652" i="67"/>
  <c r="W652" i="67"/>
  <c r="BM651" i="67"/>
  <c r="AE651" i="67"/>
  <c r="AA651" i="67"/>
  <c r="W651" i="67"/>
  <c r="BM650" i="67"/>
  <c r="AE650" i="67"/>
  <c r="AA650" i="67"/>
  <c r="W650" i="67"/>
  <c r="BM649" i="67"/>
  <c r="AE649" i="67"/>
  <c r="AA649" i="67"/>
  <c r="W649" i="67"/>
  <c r="BM648" i="67"/>
  <c r="AE648" i="67"/>
  <c r="AA648" i="67"/>
  <c r="W648" i="67"/>
  <c r="BM647" i="67"/>
  <c r="AE647" i="67"/>
  <c r="AA647" i="67"/>
  <c r="W647" i="67"/>
  <c r="BM646" i="67"/>
  <c r="AE646" i="67"/>
  <c r="AA646" i="67"/>
  <c r="W646" i="67"/>
  <c r="BM645" i="67"/>
  <c r="AE645" i="67"/>
  <c r="AA645" i="67"/>
  <c r="W645" i="67"/>
  <c r="BM644" i="67"/>
  <c r="AE644" i="67"/>
  <c r="AA644" i="67"/>
  <c r="W644" i="67"/>
  <c r="BM643" i="67"/>
  <c r="AE643" i="67"/>
  <c r="AA643" i="67"/>
  <c r="W643" i="67"/>
  <c r="BM642" i="67"/>
  <c r="AE642" i="67"/>
  <c r="AA642" i="67"/>
  <c r="W642" i="67"/>
  <c r="BM641" i="67"/>
  <c r="AE641" i="67"/>
  <c r="AA641" i="67"/>
  <c r="W641" i="67"/>
  <c r="BM640" i="67"/>
  <c r="AE640" i="67"/>
  <c r="AA640" i="67"/>
  <c r="W640" i="67"/>
  <c r="BM639" i="67"/>
  <c r="AE639" i="67"/>
  <c r="AA639" i="67"/>
  <c r="W639" i="67"/>
  <c r="BM638" i="67"/>
  <c r="AE638" i="67"/>
  <c r="AA638" i="67"/>
  <c r="W638" i="67"/>
  <c r="BM637" i="67"/>
  <c r="AE637" i="67"/>
  <c r="AA637" i="67"/>
  <c r="W637" i="67"/>
  <c r="BM636" i="67"/>
  <c r="AE636" i="67"/>
  <c r="AA636" i="67"/>
  <c r="W636" i="67"/>
  <c r="BM635" i="67"/>
  <c r="AE635" i="67"/>
  <c r="AA635" i="67"/>
  <c r="W635" i="67"/>
  <c r="BM634" i="67"/>
  <c r="AE634" i="67"/>
  <c r="AA634" i="67"/>
  <c r="W634" i="67"/>
  <c r="BM633" i="67"/>
  <c r="AE633" i="67"/>
  <c r="AA633" i="67"/>
  <c r="W633" i="67"/>
  <c r="BM632" i="67"/>
  <c r="AE632" i="67"/>
  <c r="AA632" i="67"/>
  <c r="W632" i="67"/>
  <c r="BM631" i="67"/>
  <c r="AE631" i="67"/>
  <c r="AA631" i="67"/>
  <c r="W631" i="67"/>
  <c r="BM630" i="67"/>
  <c r="AE630" i="67"/>
  <c r="AA630" i="67"/>
  <c r="W630" i="67"/>
  <c r="BM629" i="67"/>
  <c r="AE629" i="67"/>
  <c r="AA629" i="67"/>
  <c r="W629" i="67"/>
  <c r="BM628" i="67"/>
  <c r="AE628" i="67"/>
  <c r="AA628" i="67"/>
  <c r="W628" i="67"/>
  <c r="BM627" i="67"/>
  <c r="AE627" i="67"/>
  <c r="AA627" i="67"/>
  <c r="W627" i="67"/>
  <c r="BM626" i="67"/>
  <c r="AE626" i="67"/>
  <c r="AA626" i="67"/>
  <c r="W626" i="67"/>
  <c r="BM625" i="67"/>
  <c r="AE625" i="67"/>
  <c r="AA625" i="67"/>
  <c r="W625" i="67"/>
  <c r="BM624" i="67"/>
  <c r="AE624" i="67"/>
  <c r="AA624" i="67"/>
  <c r="W624" i="67"/>
  <c r="BM623" i="67"/>
  <c r="AE623" i="67"/>
  <c r="AA623" i="67"/>
  <c r="W623" i="67"/>
  <c r="BM622" i="67"/>
  <c r="AE622" i="67"/>
  <c r="AA622" i="67"/>
  <c r="W622" i="67"/>
  <c r="BM621" i="67"/>
  <c r="AE621" i="67"/>
  <c r="AA621" i="67"/>
  <c r="W621" i="67"/>
  <c r="BM620" i="67"/>
  <c r="AE620" i="67"/>
  <c r="AA620" i="67"/>
  <c r="W620" i="67"/>
  <c r="BM619" i="67"/>
  <c r="AE619" i="67"/>
  <c r="AA619" i="67"/>
  <c r="W619" i="67"/>
  <c r="BM618" i="67"/>
  <c r="AE618" i="67"/>
  <c r="AA618" i="67"/>
  <c r="W618" i="67"/>
  <c r="BM617" i="67"/>
  <c r="AE617" i="67"/>
  <c r="AA617" i="67"/>
  <c r="W617" i="67"/>
  <c r="BM616" i="67"/>
  <c r="AE616" i="67"/>
  <c r="AA616" i="67"/>
  <c r="W616" i="67"/>
  <c r="BM615" i="67"/>
  <c r="AE615" i="67"/>
  <c r="AA615" i="67"/>
  <c r="W615" i="67"/>
  <c r="BM614" i="67"/>
  <c r="AE614" i="67"/>
  <c r="AA614" i="67"/>
  <c r="W614" i="67"/>
  <c r="BM613" i="67"/>
  <c r="AE613" i="67"/>
  <c r="AA613" i="67"/>
  <c r="W613" i="67"/>
  <c r="BM612" i="67"/>
  <c r="AE612" i="67"/>
  <c r="AA612" i="67"/>
  <c r="W612" i="67"/>
  <c r="BM611" i="67"/>
  <c r="AE611" i="67"/>
  <c r="AA611" i="67"/>
  <c r="W611" i="67"/>
  <c r="BM610" i="67"/>
  <c r="AE610" i="67"/>
  <c r="AA610" i="67"/>
  <c r="W610" i="67"/>
  <c r="BM609" i="67"/>
  <c r="AE609" i="67"/>
  <c r="AA609" i="67"/>
  <c r="W609" i="67"/>
  <c r="BM608" i="67"/>
  <c r="AE608" i="67"/>
  <c r="AA608" i="67"/>
  <c r="W608" i="67"/>
  <c r="BM607" i="67"/>
  <c r="AE607" i="67"/>
  <c r="AA607" i="67"/>
  <c r="W607" i="67"/>
  <c r="BM606" i="67"/>
  <c r="AE606" i="67"/>
  <c r="AA606" i="67"/>
  <c r="W606" i="67"/>
  <c r="BM605" i="67"/>
  <c r="AE605" i="67"/>
  <c r="AA605" i="67"/>
  <c r="W605" i="67"/>
  <c r="BM604" i="67"/>
  <c r="AE604" i="67"/>
  <c r="AA604" i="67"/>
  <c r="W604" i="67"/>
  <c r="BM603" i="67"/>
  <c r="AE603" i="67"/>
  <c r="AA603" i="67"/>
  <c r="W603" i="67"/>
  <c r="BM602" i="67"/>
  <c r="AE602" i="67"/>
  <c r="AA602" i="67"/>
  <c r="W602" i="67"/>
  <c r="BM601" i="67"/>
  <c r="AE601" i="67"/>
  <c r="AA601" i="67"/>
  <c r="W601" i="67"/>
  <c r="BM600" i="67"/>
  <c r="AE600" i="67"/>
  <c r="AA600" i="67"/>
  <c r="W600" i="67"/>
  <c r="BM599" i="67"/>
  <c r="AE599" i="67"/>
  <c r="AA599" i="67"/>
  <c r="W599" i="67"/>
  <c r="BM598" i="67"/>
  <c r="AE598" i="67"/>
  <c r="AA598" i="67"/>
  <c r="W598" i="67"/>
  <c r="BM597" i="67"/>
  <c r="AE597" i="67"/>
  <c r="AA597" i="67"/>
  <c r="W597" i="67"/>
  <c r="BM596" i="67"/>
  <c r="AE596" i="67"/>
  <c r="AA596" i="67"/>
  <c r="W596" i="67"/>
  <c r="BM595" i="67"/>
  <c r="AE595" i="67"/>
  <c r="AA595" i="67"/>
  <c r="W595" i="67"/>
  <c r="BM594" i="67"/>
  <c r="AE594" i="67"/>
  <c r="AA594" i="67"/>
  <c r="W594" i="67"/>
  <c r="BM593" i="67"/>
  <c r="AE593" i="67"/>
  <c r="AA593" i="67"/>
  <c r="W593" i="67"/>
  <c r="BM592" i="67"/>
  <c r="AE592" i="67"/>
  <c r="AA592" i="67"/>
  <c r="W592" i="67"/>
  <c r="BM591" i="67"/>
  <c r="AE591" i="67"/>
  <c r="AA591" i="67"/>
  <c r="W591" i="67"/>
  <c r="BM590" i="67"/>
  <c r="AE590" i="67"/>
  <c r="AA590" i="67"/>
  <c r="W590" i="67"/>
  <c r="BM589" i="67"/>
  <c r="AE589" i="67"/>
  <c r="AA589" i="67"/>
  <c r="W589" i="67"/>
  <c r="BM588" i="67"/>
  <c r="AE588" i="67"/>
  <c r="AA588" i="67"/>
  <c r="W588" i="67"/>
  <c r="BM587" i="67"/>
  <c r="AE587" i="67"/>
  <c r="AA587" i="67"/>
  <c r="W587" i="67"/>
  <c r="BM586" i="67"/>
  <c r="AE586" i="67"/>
  <c r="AA586" i="67"/>
  <c r="W586" i="67"/>
  <c r="BM585" i="67"/>
  <c r="AE585" i="67"/>
  <c r="AA585" i="67"/>
  <c r="W585" i="67"/>
  <c r="BM584" i="67"/>
  <c r="AE584" i="67"/>
  <c r="AA584" i="67"/>
  <c r="W584" i="67"/>
  <c r="BM583" i="67"/>
  <c r="AE583" i="67"/>
  <c r="AA583" i="67"/>
  <c r="W583" i="67"/>
  <c r="BM582" i="67"/>
  <c r="AE582" i="67"/>
  <c r="AA582" i="67"/>
  <c r="W582" i="67"/>
  <c r="BM581" i="67"/>
  <c r="AE581" i="67"/>
  <c r="AA581" i="67"/>
  <c r="W581" i="67"/>
  <c r="BM580" i="67"/>
  <c r="AE580" i="67"/>
  <c r="AA580" i="67"/>
  <c r="W580" i="67"/>
  <c r="BM579" i="67"/>
  <c r="AE579" i="67"/>
  <c r="AA579" i="67"/>
  <c r="W579" i="67"/>
  <c r="BM578" i="67"/>
  <c r="AE578" i="67"/>
  <c r="AA578" i="67"/>
  <c r="W578" i="67"/>
  <c r="BM577" i="67"/>
  <c r="AE577" i="67"/>
  <c r="AA577" i="67"/>
  <c r="W577" i="67"/>
  <c r="BM576" i="67"/>
  <c r="AE576" i="67"/>
  <c r="AA576" i="67"/>
  <c r="W576" i="67"/>
  <c r="BM575" i="67"/>
  <c r="AE575" i="67"/>
  <c r="AA575" i="67"/>
  <c r="W575" i="67"/>
  <c r="BM574" i="67"/>
  <c r="AE574" i="67"/>
  <c r="AA574" i="67"/>
  <c r="W574" i="67"/>
  <c r="BM573" i="67"/>
  <c r="AE573" i="67"/>
  <c r="AA573" i="67"/>
  <c r="W573" i="67"/>
  <c r="BM572" i="67"/>
  <c r="AE572" i="67"/>
  <c r="AA572" i="67"/>
  <c r="W572" i="67"/>
  <c r="BM571" i="67"/>
  <c r="AE571" i="67"/>
  <c r="AA571" i="67"/>
  <c r="W571" i="67"/>
  <c r="BM570" i="67"/>
  <c r="AE570" i="67"/>
  <c r="AA570" i="67"/>
  <c r="W570" i="67"/>
  <c r="BM569" i="67"/>
  <c r="AE569" i="67"/>
  <c r="AA569" i="67"/>
  <c r="W569" i="67"/>
  <c r="BM568" i="67"/>
  <c r="AE568" i="67"/>
  <c r="AA568" i="67"/>
  <c r="W568" i="67"/>
  <c r="BM567" i="67"/>
  <c r="AE567" i="67"/>
  <c r="AA567" i="67"/>
  <c r="W567" i="67"/>
  <c r="BM566" i="67"/>
  <c r="AE566" i="67"/>
  <c r="AA566" i="67"/>
  <c r="W566" i="67"/>
  <c r="BM565" i="67"/>
  <c r="AE565" i="67"/>
  <c r="AA565" i="67"/>
  <c r="W565" i="67"/>
  <c r="BM564" i="67"/>
  <c r="AE564" i="67"/>
  <c r="AA564" i="67"/>
  <c r="W564" i="67"/>
  <c r="BM563" i="67"/>
  <c r="AE563" i="67"/>
  <c r="AA563" i="67"/>
  <c r="W563" i="67"/>
  <c r="BM562" i="67"/>
  <c r="AE562" i="67"/>
  <c r="AA562" i="67"/>
  <c r="W562" i="67"/>
  <c r="BM561" i="67"/>
  <c r="AE561" i="67"/>
  <c r="AA561" i="67"/>
  <c r="W561" i="67"/>
  <c r="BM560" i="67"/>
  <c r="AE560" i="67"/>
  <c r="AA560" i="67"/>
  <c r="W560" i="67"/>
  <c r="BM559" i="67"/>
  <c r="AE559" i="67"/>
  <c r="AA559" i="67"/>
  <c r="W559" i="67"/>
  <c r="BM558" i="67"/>
  <c r="AE558" i="67"/>
  <c r="AA558" i="67"/>
  <c r="W558" i="67"/>
  <c r="BM557" i="67"/>
  <c r="AE557" i="67"/>
  <c r="AA557" i="67"/>
  <c r="W557" i="67"/>
  <c r="BM556" i="67"/>
  <c r="AE556" i="67"/>
  <c r="AA556" i="67"/>
  <c r="W556" i="67"/>
  <c r="BM555" i="67"/>
  <c r="AE555" i="67"/>
  <c r="AA555" i="67"/>
  <c r="W555" i="67"/>
  <c r="BM554" i="67"/>
  <c r="AE554" i="67"/>
  <c r="AA554" i="67"/>
  <c r="W554" i="67"/>
  <c r="BM553" i="67"/>
  <c r="AE553" i="67"/>
  <c r="AA553" i="67"/>
  <c r="W553" i="67"/>
  <c r="BM552" i="67"/>
  <c r="AE552" i="67"/>
  <c r="AA552" i="67"/>
  <c r="W552" i="67"/>
  <c r="BM551" i="67"/>
  <c r="AE551" i="67"/>
  <c r="AA551" i="67"/>
  <c r="W551" i="67"/>
  <c r="BM550" i="67"/>
  <c r="AE550" i="67"/>
  <c r="AA550" i="67"/>
  <c r="W550" i="67"/>
  <c r="BM549" i="67"/>
  <c r="AE549" i="67"/>
  <c r="AA549" i="67"/>
  <c r="W549" i="67"/>
  <c r="BM548" i="67"/>
  <c r="AE548" i="67"/>
  <c r="AA548" i="67"/>
  <c r="W548" i="67"/>
  <c r="BM547" i="67"/>
  <c r="AE547" i="67"/>
  <c r="AA547" i="67"/>
  <c r="W547" i="67"/>
  <c r="BM546" i="67"/>
  <c r="AE546" i="67"/>
  <c r="AA546" i="67"/>
  <c r="W546" i="67"/>
  <c r="BM545" i="67"/>
  <c r="AE545" i="67"/>
  <c r="AA545" i="67"/>
  <c r="W545" i="67"/>
  <c r="BM544" i="67"/>
  <c r="BM543" i="67"/>
  <c r="BM542" i="67"/>
  <c r="BM541" i="67"/>
  <c r="BM540" i="67"/>
  <c r="BM539" i="67"/>
  <c r="BM538" i="67"/>
  <c r="BM537" i="67"/>
  <c r="BM536" i="67"/>
  <c r="BM535" i="67"/>
  <c r="BM534" i="67"/>
  <c r="BM533" i="67"/>
  <c r="BM532" i="67"/>
  <c r="BM531" i="67"/>
  <c r="BM530" i="67"/>
  <c r="BM529" i="67"/>
  <c r="BM528" i="67"/>
  <c r="BM527" i="67"/>
  <c r="BM526" i="67"/>
  <c r="BM525" i="67"/>
  <c r="BM524" i="67"/>
  <c r="BM523" i="67"/>
  <c r="BM522" i="67"/>
  <c r="BM521" i="67"/>
  <c r="BM520" i="67"/>
  <c r="BM519" i="67"/>
  <c r="BM518" i="67"/>
  <c r="BM517" i="67"/>
  <c r="BM516" i="67"/>
  <c r="BM515" i="67"/>
  <c r="BM514" i="67"/>
  <c r="BM513" i="67"/>
  <c r="BM512" i="67"/>
  <c r="BM511" i="67"/>
  <c r="BM510" i="67"/>
  <c r="BM509" i="67"/>
  <c r="BM508" i="67"/>
  <c r="BM507" i="67"/>
  <c r="BM506" i="67"/>
  <c r="BM505" i="67"/>
  <c r="BM504" i="67"/>
  <c r="BM503" i="67"/>
  <c r="BM502" i="67"/>
  <c r="BM501" i="67"/>
  <c r="BM500" i="67"/>
  <c r="BM499" i="67"/>
  <c r="BM498" i="67"/>
  <c r="BM497" i="67"/>
  <c r="BM496" i="67"/>
  <c r="BM495" i="67"/>
  <c r="BM494" i="67"/>
  <c r="BM493" i="67"/>
  <c r="BM492" i="67"/>
  <c r="BM491" i="67"/>
  <c r="BM490" i="67"/>
  <c r="BM489" i="67"/>
  <c r="BM488" i="67"/>
  <c r="BM487" i="67"/>
  <c r="BM486" i="67"/>
  <c r="BM485" i="67"/>
  <c r="BM484" i="67"/>
  <c r="BM483" i="67"/>
  <c r="BM482" i="67"/>
  <c r="BM481" i="67"/>
  <c r="BM480" i="67"/>
  <c r="BM479" i="67"/>
  <c r="BM478" i="67"/>
  <c r="BM477" i="67"/>
  <c r="BM476" i="67"/>
  <c r="BM475" i="67"/>
  <c r="BM474" i="67"/>
  <c r="BM473" i="67"/>
  <c r="BM472" i="67"/>
  <c r="BM471" i="67"/>
  <c r="BM470" i="67"/>
  <c r="BM469" i="67"/>
  <c r="BM468" i="67"/>
  <c r="BM467" i="67"/>
  <c r="BM466" i="67"/>
  <c r="BM465" i="67"/>
  <c r="BM464" i="67"/>
  <c r="BM463" i="67"/>
  <c r="BM462" i="67"/>
  <c r="BM461" i="67"/>
  <c r="BM460" i="67"/>
  <c r="BM459" i="67"/>
  <c r="BM458" i="67"/>
  <c r="BM457" i="67"/>
  <c r="BM456" i="67"/>
  <c r="BM455" i="67"/>
  <c r="BM454" i="67"/>
  <c r="BM453" i="67"/>
  <c r="BM452" i="67"/>
  <c r="BM451" i="67"/>
  <c r="BM450" i="67"/>
  <c r="BM449" i="67"/>
  <c r="BM448" i="67"/>
  <c r="BM447" i="67"/>
  <c r="BM446" i="67"/>
  <c r="BM445" i="67"/>
  <c r="BM444" i="67"/>
  <c r="BM443" i="67"/>
  <c r="BM442" i="67"/>
  <c r="BM441" i="67"/>
  <c r="BM440" i="67"/>
  <c r="BM439" i="67"/>
  <c r="BM438" i="67"/>
  <c r="BM437" i="67"/>
  <c r="BM436" i="67"/>
  <c r="BM435" i="67"/>
  <c r="BM434" i="67"/>
  <c r="BM433" i="67"/>
  <c r="BM432" i="67"/>
  <c r="BM431" i="67"/>
  <c r="BM430" i="67"/>
  <c r="BM429" i="67"/>
  <c r="BM428" i="67"/>
  <c r="BM427" i="67"/>
  <c r="BM426" i="67"/>
  <c r="BM425" i="67"/>
  <c r="BM424" i="67"/>
  <c r="BM423" i="67"/>
  <c r="BM422" i="67"/>
  <c r="BM421" i="67"/>
  <c r="BM420" i="67"/>
  <c r="BM419" i="67"/>
  <c r="BM418" i="67"/>
  <c r="BM417" i="67"/>
  <c r="BM416" i="67"/>
  <c r="BM415" i="67"/>
  <c r="BM414" i="67"/>
  <c r="BM413" i="67"/>
  <c r="BM412" i="67"/>
  <c r="BM411" i="67"/>
  <c r="BM410" i="67"/>
  <c r="BM409" i="67"/>
  <c r="BM408" i="67"/>
  <c r="BM407" i="67"/>
  <c r="BM406" i="67"/>
  <c r="BM405" i="67"/>
  <c r="BM404" i="67"/>
  <c r="BM403" i="67"/>
  <c r="BM402" i="67"/>
  <c r="BM401" i="67"/>
  <c r="BM400" i="67"/>
  <c r="BM399" i="67"/>
  <c r="BM398" i="67"/>
  <c r="BM397" i="67"/>
  <c r="BM396" i="67"/>
  <c r="BM395" i="67"/>
  <c r="BM394" i="67"/>
  <c r="BM393" i="67"/>
  <c r="BM392" i="67"/>
  <c r="BM391" i="67"/>
  <c r="BM390" i="67"/>
  <c r="BM389" i="67"/>
  <c r="BM388" i="67"/>
  <c r="BM387" i="67"/>
  <c r="BM386" i="67"/>
  <c r="BM385" i="67"/>
  <c r="BM384" i="67"/>
  <c r="BM383" i="67"/>
  <c r="BM382" i="67"/>
  <c r="BM381" i="67"/>
  <c r="BM380" i="67"/>
  <c r="BM379" i="67"/>
  <c r="BM378" i="67"/>
  <c r="BM377" i="67"/>
  <c r="BM376" i="67"/>
  <c r="BM375" i="67"/>
  <c r="BM374" i="67"/>
  <c r="BM373" i="67"/>
  <c r="BM372" i="67"/>
  <c r="BM371" i="67"/>
  <c r="BM370" i="67"/>
  <c r="BM369" i="67"/>
  <c r="BM368" i="67"/>
  <c r="BM367" i="67"/>
  <c r="BM366" i="67"/>
  <c r="BM365" i="67"/>
  <c r="BM364" i="67"/>
  <c r="BM363" i="67"/>
  <c r="BM362" i="67"/>
  <c r="BM361" i="67"/>
  <c r="BM360" i="67"/>
  <c r="BM359" i="67"/>
  <c r="BM358" i="67"/>
  <c r="BM357" i="67"/>
  <c r="BM356" i="67"/>
  <c r="BM355" i="67"/>
  <c r="BM354" i="67"/>
  <c r="BM353" i="67"/>
  <c r="BM352" i="67"/>
  <c r="BM351" i="67"/>
  <c r="BM350" i="67"/>
  <c r="BM349" i="67"/>
  <c r="BM348" i="67"/>
  <c r="BM347" i="67"/>
  <c r="BM346" i="67"/>
  <c r="BM345" i="67"/>
  <c r="BM344" i="67"/>
  <c r="BM343" i="67"/>
  <c r="BM342" i="67"/>
  <c r="BM341" i="67"/>
  <c r="BM340" i="67"/>
  <c r="BM339" i="67"/>
  <c r="BM338" i="67"/>
  <c r="BM337" i="67"/>
  <c r="BM336" i="67"/>
  <c r="BM335" i="67"/>
  <c r="BM334" i="67"/>
  <c r="BM333" i="67"/>
  <c r="BM332" i="67"/>
  <c r="BM331" i="67"/>
  <c r="BM330" i="67"/>
  <c r="BM329" i="67"/>
  <c r="BM328" i="67"/>
  <c r="BM327" i="67"/>
  <c r="BM326" i="67"/>
  <c r="BM325" i="67"/>
  <c r="BM324" i="67"/>
  <c r="BM323" i="67"/>
  <c r="BM322" i="67"/>
  <c r="BM321" i="67"/>
  <c r="BM320" i="67"/>
  <c r="BM319" i="67"/>
  <c r="BM318" i="67"/>
  <c r="BM317" i="67"/>
  <c r="BM316" i="67"/>
  <c r="BM315" i="67"/>
  <c r="BM314" i="67"/>
  <c r="BM313" i="67"/>
  <c r="BM312" i="67"/>
  <c r="BM311" i="67"/>
  <c r="BM310" i="67"/>
  <c r="BM309" i="67"/>
  <c r="BM308" i="67"/>
  <c r="BM307" i="67"/>
  <c r="BM306" i="67"/>
  <c r="BM305" i="67"/>
  <c r="BM304" i="67"/>
  <c r="BM303" i="67"/>
  <c r="BM302" i="67"/>
  <c r="BM301" i="67"/>
  <c r="BM300" i="67"/>
  <c r="BM299" i="67"/>
  <c r="BM298" i="67"/>
  <c r="BM297" i="67"/>
  <c r="BM296" i="67"/>
  <c r="BM295" i="67"/>
  <c r="BM294" i="67"/>
  <c r="BM293" i="67"/>
  <c r="BM292" i="67"/>
  <c r="BM291" i="67"/>
  <c r="BM290" i="67"/>
  <c r="BM289" i="67"/>
  <c r="BM288" i="67"/>
  <c r="BM287" i="67"/>
  <c r="BM286" i="67"/>
  <c r="BM285" i="67"/>
  <c r="BM284" i="67"/>
  <c r="BM283" i="67"/>
  <c r="BM282" i="67"/>
  <c r="BM281" i="67"/>
  <c r="BM280" i="67"/>
  <c r="BM279" i="67"/>
  <c r="BM278" i="67"/>
  <c r="BM277" i="67"/>
  <c r="BM276" i="67"/>
  <c r="BM275" i="67"/>
  <c r="BM274" i="67"/>
  <c r="BM273" i="67"/>
  <c r="BM272" i="67"/>
  <c r="BM271" i="67"/>
  <c r="BM270" i="67"/>
  <c r="BM269" i="67"/>
  <c r="BM268" i="67"/>
  <c r="BM267" i="67"/>
  <c r="BM266" i="67"/>
  <c r="BM265" i="67"/>
  <c r="BM264" i="67"/>
  <c r="BM263" i="67"/>
  <c r="BM262" i="67"/>
  <c r="BM261" i="67"/>
  <c r="BM260" i="67"/>
  <c r="BM259" i="67"/>
  <c r="BM258" i="67"/>
  <c r="BM257" i="67"/>
  <c r="BM256" i="67"/>
  <c r="BM255" i="67"/>
  <c r="BM254" i="67"/>
  <c r="BM253" i="67"/>
  <c r="BM252" i="67"/>
  <c r="BM251" i="67"/>
  <c r="BM250" i="67"/>
  <c r="BM249" i="67"/>
  <c r="BM248" i="67"/>
  <c r="BM247" i="67"/>
  <c r="BM246" i="67"/>
  <c r="BM245" i="67"/>
  <c r="BM244" i="67"/>
  <c r="BM243" i="67"/>
  <c r="BM242" i="67"/>
  <c r="BM241" i="67"/>
  <c r="BM240" i="67"/>
  <c r="BM239" i="67"/>
  <c r="BM238" i="67"/>
  <c r="BM237" i="67"/>
  <c r="BM236" i="67"/>
  <c r="BM235" i="67"/>
  <c r="BM234" i="67"/>
  <c r="BM233" i="67"/>
  <c r="BM232" i="67"/>
  <c r="BM231" i="67"/>
  <c r="BM230" i="67"/>
  <c r="BM229" i="67"/>
  <c r="BM228" i="67"/>
  <c r="BM227" i="67"/>
  <c r="BM226" i="67"/>
  <c r="BM225" i="67"/>
  <c r="BM224" i="67"/>
  <c r="BM223" i="67"/>
  <c r="BM222" i="67"/>
  <c r="BM221" i="67"/>
  <c r="BM220" i="67"/>
  <c r="BM219" i="67"/>
  <c r="BM218" i="67"/>
  <c r="BM217" i="67"/>
  <c r="BM216" i="67"/>
  <c r="BM215" i="67"/>
  <c r="BM214" i="67"/>
  <c r="BM213" i="67"/>
  <c r="BM212" i="67"/>
  <c r="BM211" i="67"/>
  <c r="BM210" i="67"/>
  <c r="BM209" i="67"/>
  <c r="BM208" i="67"/>
  <c r="BM207" i="67"/>
  <c r="BM206" i="67"/>
  <c r="BM205" i="67"/>
  <c r="BM204" i="67"/>
  <c r="BM203" i="67"/>
  <c r="BM202" i="67"/>
  <c r="BM201" i="67"/>
  <c r="BM200" i="67"/>
  <c r="BM199" i="67"/>
  <c r="BM198" i="67"/>
  <c r="BM197" i="67"/>
  <c r="BM196" i="67"/>
  <c r="BM195" i="67"/>
  <c r="BM194" i="67"/>
  <c r="BM193" i="67"/>
  <c r="BM192" i="67"/>
  <c r="BM191" i="67"/>
  <c r="BM190" i="67"/>
  <c r="BM189" i="67"/>
  <c r="BM188" i="67"/>
  <c r="BM187" i="67"/>
  <c r="BM186" i="67"/>
  <c r="BM185" i="67"/>
  <c r="BM184" i="67"/>
  <c r="BM183" i="67"/>
  <c r="BM182" i="67"/>
  <c r="BM181" i="67"/>
  <c r="BM180" i="67"/>
  <c r="BM179" i="67"/>
  <c r="BM178" i="67"/>
  <c r="BM177" i="67"/>
  <c r="BM176" i="67"/>
  <c r="BM175" i="67"/>
  <c r="BM174" i="67"/>
  <c r="BM173" i="67"/>
  <c r="BM172" i="67"/>
  <c r="BM171" i="67"/>
  <c r="BM170" i="67"/>
  <c r="BM169" i="67"/>
  <c r="BM168" i="67"/>
  <c r="BM167" i="67"/>
  <c r="BM166" i="67"/>
  <c r="BM165" i="67"/>
  <c r="BM164" i="67"/>
  <c r="BM163" i="67"/>
  <c r="BM162" i="67"/>
  <c r="BM161" i="67"/>
  <c r="BM160" i="67"/>
  <c r="BM159" i="67"/>
  <c r="BM158" i="67"/>
  <c r="BM157" i="67"/>
  <c r="BM156" i="67"/>
  <c r="BM155" i="67"/>
  <c r="BM154" i="67"/>
  <c r="BM153" i="67"/>
  <c r="BM152" i="67"/>
  <c r="BM151" i="67"/>
  <c r="BM150" i="67"/>
  <c r="BM149" i="67"/>
  <c r="BM148" i="67"/>
  <c r="BM147" i="67"/>
  <c r="BM146" i="67"/>
  <c r="BM145" i="67"/>
  <c r="BM144" i="67"/>
  <c r="BM143" i="67"/>
  <c r="BM142" i="67"/>
  <c r="BM141" i="67"/>
  <c r="BM140" i="67"/>
  <c r="BM139" i="67"/>
  <c r="BM138" i="67"/>
  <c r="BM137" i="67"/>
  <c r="BM136" i="67"/>
  <c r="BM135" i="67"/>
  <c r="BM134" i="67"/>
  <c r="BM133" i="67"/>
  <c r="BM132" i="67"/>
  <c r="BM131" i="67"/>
  <c r="BM130" i="67"/>
  <c r="BM129" i="67"/>
  <c r="BM128" i="67"/>
  <c r="BM127" i="67"/>
  <c r="BM126" i="67"/>
  <c r="BM125" i="67"/>
  <c r="BM124" i="67"/>
  <c r="BM123" i="67"/>
  <c r="BM122" i="67"/>
  <c r="BM121" i="67"/>
  <c r="BM120" i="67"/>
  <c r="BM119" i="67"/>
  <c r="BM118" i="67"/>
  <c r="BM117" i="67"/>
  <c r="BM116" i="67"/>
  <c r="BM115" i="67"/>
  <c r="BM114" i="67"/>
  <c r="BM113" i="67"/>
  <c r="BM112" i="67"/>
  <c r="BM111" i="67"/>
  <c r="BM110" i="67"/>
  <c r="BM109" i="67"/>
  <c r="BM108" i="67"/>
  <c r="BM107" i="67"/>
  <c r="BM106" i="67"/>
  <c r="BM105" i="67"/>
  <c r="BM104" i="67"/>
  <c r="BM103" i="67"/>
  <c r="BM102" i="67"/>
  <c r="BM101" i="67"/>
  <c r="BM100" i="67"/>
  <c r="BM99" i="67"/>
  <c r="BM98" i="67"/>
  <c r="BM97" i="67"/>
  <c r="BM96" i="67"/>
  <c r="BM95" i="67"/>
  <c r="BM94" i="67"/>
  <c r="BM93" i="67"/>
  <c r="BM92" i="67"/>
  <c r="BM91" i="67"/>
  <c r="BM90" i="67"/>
  <c r="BM89" i="67"/>
  <c r="BM88" i="67"/>
  <c r="BM87" i="67"/>
  <c r="BM86" i="67"/>
  <c r="BM85" i="67"/>
  <c r="BM84" i="67"/>
  <c r="BM83" i="67"/>
  <c r="BM82" i="67"/>
  <c r="BM81" i="67"/>
  <c r="BM80" i="67"/>
  <c r="BM79" i="67"/>
  <c r="BM78" i="67"/>
  <c r="BM77" i="67"/>
  <c r="BM76" i="67"/>
  <c r="BM75" i="67"/>
  <c r="BM74" i="67"/>
  <c r="BM73" i="67"/>
  <c r="BM72" i="67"/>
  <c r="BM71" i="67"/>
  <c r="BM70" i="67"/>
  <c r="BM69" i="67"/>
  <c r="BM68" i="67"/>
  <c r="BM67" i="67"/>
  <c r="BM66" i="67"/>
  <c r="BM65" i="67"/>
  <c r="BM64" i="67"/>
  <c r="BM63" i="67"/>
  <c r="BM62" i="67"/>
  <c r="BM61" i="67"/>
  <c r="BM60" i="67"/>
  <c r="BM59" i="67"/>
  <c r="BM58" i="67"/>
  <c r="BM57" i="67"/>
  <c r="BM56" i="67"/>
  <c r="BM55" i="67"/>
  <c r="BM54" i="67"/>
  <c r="BM53" i="67"/>
  <c r="BM52" i="67"/>
  <c r="BM51" i="67"/>
  <c r="BM50" i="67"/>
  <c r="BM49" i="67"/>
  <c r="BM48" i="67"/>
  <c r="BM47" i="67"/>
  <c r="BM46" i="67"/>
  <c r="BM45" i="67"/>
  <c r="BM44" i="67"/>
  <c r="BM43" i="67"/>
  <c r="BM42" i="67"/>
  <c r="BM41" i="67"/>
  <c r="BM40" i="67"/>
  <c r="BM39" i="67"/>
  <c r="BM38" i="67"/>
  <c r="BM37" i="67"/>
  <c r="BM36" i="67"/>
  <c r="BM35" i="67"/>
  <c r="BM34" i="67"/>
  <c r="BM33" i="67"/>
  <c r="BM32" i="67"/>
  <c r="BM31" i="67"/>
  <c r="BM30" i="67"/>
  <c r="BM29" i="67"/>
  <c r="BM28" i="67"/>
  <c r="BM27" i="67"/>
  <c r="BM26" i="67"/>
  <c r="BM25" i="67"/>
  <c r="BM24" i="67"/>
  <c r="BM23" i="67"/>
  <c r="BM22" i="67"/>
  <c r="BM21" i="67"/>
  <c r="BM20" i="67"/>
  <c r="BM19" i="67"/>
  <c r="BM18" i="67"/>
  <c r="BM17" i="67"/>
  <c r="BM16" i="67"/>
  <c r="BM15" i="67"/>
  <c r="BM14" i="67"/>
  <c r="BM13" i="67"/>
  <c r="AC12" i="67"/>
  <c r="Y12" i="67"/>
  <c r="O12" i="67"/>
  <c r="I12" i="67"/>
  <c r="B2" i="67"/>
  <c r="AA243" i="67" l="1"/>
  <c r="Z244" i="67"/>
  <c r="K658" i="67"/>
  <c r="J659" i="67"/>
  <c r="AE340" i="67"/>
  <c r="AD341" i="67"/>
  <c r="Q658" i="67"/>
  <c r="P659" i="67"/>
  <c r="G32" i="67"/>
  <c r="F32" i="67"/>
  <c r="E32" i="67" s="1"/>
  <c r="W239" i="67"/>
  <c r="V240" i="67"/>
  <c r="K33" i="67"/>
  <c r="J34" i="67"/>
  <c r="Q33" i="67"/>
  <c r="P34" i="67"/>
  <c r="B33" i="67"/>
  <c r="C33" i="67" s="1"/>
  <c r="A34" i="67"/>
  <c r="D33" i="67"/>
  <c r="I13" i="67"/>
  <c r="O13" i="67"/>
  <c r="AC13" i="67"/>
  <c r="Y13" i="67"/>
  <c r="R11" i="67"/>
  <c r="S11" i="67" s="1"/>
  <c r="U12" i="67"/>
  <c r="L5627" i="67"/>
  <c r="L5621" i="67"/>
  <c r="L5615" i="67"/>
  <c r="L5609" i="67"/>
  <c r="L5603" i="67"/>
  <c r="L5630" i="67"/>
  <c r="L5624" i="67"/>
  <c r="L5618" i="67"/>
  <c r="L5612" i="67"/>
  <c r="L5606" i="67"/>
  <c r="L5600" i="67"/>
  <c r="L5594" i="67"/>
  <c r="L5588" i="67"/>
  <c r="L5582" i="67"/>
  <c r="L5576" i="67"/>
  <c r="L5570" i="67"/>
  <c r="L5564" i="67"/>
  <c r="L5558" i="67"/>
  <c r="L5552" i="67"/>
  <c r="L5546" i="67"/>
  <c r="L5540" i="67"/>
  <c r="L5534" i="67"/>
  <c r="L5528" i="67"/>
  <c r="L5522" i="67"/>
  <c r="L5516" i="67"/>
  <c r="L5510" i="67"/>
  <c r="L5620" i="67"/>
  <c r="L5613" i="67"/>
  <c r="L5602" i="67"/>
  <c r="L5585" i="67"/>
  <c r="L5567" i="67"/>
  <c r="L5549" i="67"/>
  <c r="L5531" i="67"/>
  <c r="L5513" i="67"/>
  <c r="L5595" i="67"/>
  <c r="L5586" i="67"/>
  <c r="L5577" i="67"/>
  <c r="L5568" i="67"/>
  <c r="L5559" i="67"/>
  <c r="L5550" i="67"/>
  <c r="L5541" i="67"/>
  <c r="L5532" i="67"/>
  <c r="L5523" i="67"/>
  <c r="L5514" i="67"/>
  <c r="L5623" i="67"/>
  <c r="L5616" i="67"/>
  <c r="L5605" i="67"/>
  <c r="L5632" i="67"/>
  <c r="L5622" i="67"/>
  <c r="L5579" i="67"/>
  <c r="L5555" i="67"/>
  <c r="L5503" i="67"/>
  <c r="L5497" i="67"/>
  <c r="L5491" i="67"/>
  <c r="L5485" i="67"/>
  <c r="L5631" i="67"/>
  <c r="L5607" i="67"/>
  <c r="L5565" i="67"/>
  <c r="L5589" i="67"/>
  <c r="L5569" i="67"/>
  <c r="L5557" i="67"/>
  <c r="L5554" i="67"/>
  <c r="L5544" i="67"/>
  <c r="L5500" i="67"/>
  <c r="L5481" i="67"/>
  <c r="L5475" i="67"/>
  <c r="L5469" i="67"/>
  <c r="L5463" i="67"/>
  <c r="L5457" i="67"/>
  <c r="L5451" i="67"/>
  <c r="L5445" i="67"/>
  <c r="L5439" i="67"/>
  <c r="L5433" i="67"/>
  <c r="L5626" i="67"/>
  <c r="L5601" i="67"/>
  <c r="L5597" i="67"/>
  <c r="L5581" i="67"/>
  <c r="L5561" i="67"/>
  <c r="L5527" i="67"/>
  <c r="L5509" i="67"/>
  <c r="L5506" i="67"/>
  <c r="L5502" i="67"/>
  <c r="L5493" i="67"/>
  <c r="L5484" i="67"/>
  <c r="L5478" i="67"/>
  <c r="L5472" i="67"/>
  <c r="L5608" i="67"/>
  <c r="L5572" i="67"/>
  <c r="L5563" i="67"/>
  <c r="L5542" i="67"/>
  <c r="L5492" i="67"/>
  <c r="L5486" i="67"/>
  <c r="L5599" i="67"/>
  <c r="L5592" i="67"/>
  <c r="L5578" i="67"/>
  <c r="L5548" i="67"/>
  <c r="L5521" i="67"/>
  <c r="L5519" i="67"/>
  <c r="L5515" i="67"/>
  <c r="L5498" i="67"/>
  <c r="L5480" i="67"/>
  <c r="L5473" i="67"/>
  <c r="L5604" i="67"/>
  <c r="L5560" i="67"/>
  <c r="L5529" i="67"/>
  <c r="L5517" i="67"/>
  <c r="L5490" i="67"/>
  <c r="L5487" i="67"/>
  <c r="L5465" i="67"/>
  <c r="L5456" i="67"/>
  <c r="L5447" i="67"/>
  <c r="L5587" i="67"/>
  <c r="L5573" i="67"/>
  <c r="L5562" i="67"/>
  <c r="L5543" i="67"/>
  <c r="L5535" i="67"/>
  <c r="L5533" i="67"/>
  <c r="L5508" i="67"/>
  <c r="L5496" i="67"/>
  <c r="L5466" i="67"/>
  <c r="L5448" i="67"/>
  <c r="L5430" i="67"/>
  <c r="L5424" i="67"/>
  <c r="L5418" i="67"/>
  <c r="L5412" i="67"/>
  <c r="L5406" i="67"/>
  <c r="L5400" i="67"/>
  <c r="L5394" i="67"/>
  <c r="L5388" i="67"/>
  <c r="L5614" i="67"/>
  <c r="L5611" i="67"/>
  <c r="L5593" i="67"/>
  <c r="L5574" i="67"/>
  <c r="L5571" i="67"/>
  <c r="L5551" i="67"/>
  <c r="L5468" i="67"/>
  <c r="L5442" i="67"/>
  <c r="L5435" i="67"/>
  <c r="L5423" i="67"/>
  <c r="L5414" i="67"/>
  <c r="L5405" i="67"/>
  <c r="L5396" i="67"/>
  <c r="L5387" i="67"/>
  <c r="L5617" i="67"/>
  <c r="L5547" i="67"/>
  <c r="L5536" i="67"/>
  <c r="L5505" i="67"/>
  <c r="L5489" i="67"/>
  <c r="L5432" i="67"/>
  <c r="L5415" i="67"/>
  <c r="L5397" i="67"/>
  <c r="L5610" i="67"/>
  <c r="L5553" i="67"/>
  <c r="L5471" i="67"/>
  <c r="L5436" i="67"/>
  <c r="L5598" i="67"/>
  <c r="L5583" i="67"/>
  <c r="L5530" i="67"/>
  <c r="L5524" i="67"/>
  <c r="L5464" i="67"/>
  <c r="L5459" i="67"/>
  <c r="L5446" i="67"/>
  <c r="L5443" i="67"/>
  <c r="L5440" i="67"/>
  <c r="L5429" i="67"/>
  <c r="L5420" i="67"/>
  <c r="L5411" i="67"/>
  <c r="L5402" i="67"/>
  <c r="L5393" i="67"/>
  <c r="L5619" i="67"/>
  <c r="L5538" i="67"/>
  <c r="L5526" i="67"/>
  <c r="L5518" i="67"/>
  <c r="L5504" i="67"/>
  <c r="L5467" i="67"/>
  <c r="L5462" i="67"/>
  <c r="L5437" i="67"/>
  <c r="L5421" i="67"/>
  <c r="L5403" i="67"/>
  <c r="L5385" i="67"/>
  <c r="L5596" i="67"/>
  <c r="L5591" i="67"/>
  <c r="L5545" i="67"/>
  <c r="L5476" i="67"/>
  <c r="L5460" i="67"/>
  <c r="L5371" i="67"/>
  <c r="L5361" i="67"/>
  <c r="L5348" i="67"/>
  <c r="L5335" i="67"/>
  <c r="L5327" i="67"/>
  <c r="L5325" i="67"/>
  <c r="L5319" i="67"/>
  <c r="L5313" i="67"/>
  <c r="L5307" i="67"/>
  <c r="L5301" i="67"/>
  <c r="L5295" i="67"/>
  <c r="L5289" i="67"/>
  <c r="L5283" i="67"/>
  <c r="L5277" i="67"/>
  <c r="L5271" i="67"/>
  <c r="L5265" i="67"/>
  <c r="L5259" i="67"/>
  <c r="L5253" i="67"/>
  <c r="L5247" i="67"/>
  <c r="L5241" i="67"/>
  <c r="L5235" i="67"/>
  <c r="L5229" i="67"/>
  <c r="L5223" i="67"/>
  <c r="L5455" i="67"/>
  <c r="L5452" i="67"/>
  <c r="L5444" i="67"/>
  <c r="L5390" i="67"/>
  <c r="L5384" i="67"/>
  <c r="L5381" i="67"/>
  <c r="L5368" i="67"/>
  <c r="L5358" i="67"/>
  <c r="L5345" i="67"/>
  <c r="L5495" i="67"/>
  <c r="L5482" i="67"/>
  <c r="L5479" i="67"/>
  <c r="L5470" i="67"/>
  <c r="L5449" i="67"/>
  <c r="L5398" i="67"/>
  <c r="L5378" i="67"/>
  <c r="L5365" i="67"/>
  <c r="L5355" i="67"/>
  <c r="L5342" i="67"/>
  <c r="L5328" i="67"/>
  <c r="L5324" i="67"/>
  <c r="L5318" i="67"/>
  <c r="L5312" i="67"/>
  <c r="L5306" i="67"/>
  <c r="L5300" i="67"/>
  <c r="L5294" i="67"/>
  <c r="L5288" i="67"/>
  <c r="L5488" i="67"/>
  <c r="L5416" i="67"/>
  <c r="L5404" i="67"/>
  <c r="L5375" i="67"/>
  <c r="L5362" i="67"/>
  <c r="L5352" i="67"/>
  <c r="L5339" i="67"/>
  <c r="L5625" i="67"/>
  <c r="L5556" i="67"/>
  <c r="L5454" i="67"/>
  <c r="L5441" i="67"/>
  <c r="L5422" i="67"/>
  <c r="L5410" i="67"/>
  <c r="L5408" i="67"/>
  <c r="L5372" i="67"/>
  <c r="L5359" i="67"/>
  <c r="L5349" i="67"/>
  <c r="L5336" i="67"/>
  <c r="L5329" i="67"/>
  <c r="L5323" i="67"/>
  <c r="L5317" i="67"/>
  <c r="L5311" i="67"/>
  <c r="L5305" i="67"/>
  <c r="L5299" i="67"/>
  <c r="L5293" i="67"/>
  <c r="L5287" i="67"/>
  <c r="L5629" i="67"/>
  <c r="L5379" i="67"/>
  <c r="L5366" i="67"/>
  <c r="L5353" i="67"/>
  <c r="L5343" i="67"/>
  <c r="L5322" i="67"/>
  <c r="L5316" i="67"/>
  <c r="L5310" i="67"/>
  <c r="L5304" i="67"/>
  <c r="L5298" i="67"/>
  <c r="L5292" i="67"/>
  <c r="L5286" i="67"/>
  <c r="L5280" i="67"/>
  <c r="L5274" i="67"/>
  <c r="L5268" i="67"/>
  <c r="L5262" i="67"/>
  <c r="L5256" i="67"/>
  <c r="L5250" i="67"/>
  <c r="L5244" i="67"/>
  <c r="L5238" i="67"/>
  <c r="L5232" i="67"/>
  <c r="L5226" i="67"/>
  <c r="L5220" i="67"/>
  <c r="L5520" i="67"/>
  <c r="L5501" i="67"/>
  <c r="L5458" i="67"/>
  <c r="L5337" i="67"/>
  <c r="L5308" i="67"/>
  <c r="L5272" i="67"/>
  <c r="L5254" i="67"/>
  <c r="L5236" i="67"/>
  <c r="L5218" i="67"/>
  <c r="L5212" i="67"/>
  <c r="L5206" i="67"/>
  <c r="L5200" i="67"/>
  <c r="L5194" i="67"/>
  <c r="L5188" i="67"/>
  <c r="L5182" i="67"/>
  <c r="L5176" i="67"/>
  <c r="L5170" i="67"/>
  <c r="L5164" i="67"/>
  <c r="L5158" i="67"/>
  <c r="L5512" i="67"/>
  <c r="L5507" i="67"/>
  <c r="L5426" i="67"/>
  <c r="L5370" i="67"/>
  <c r="L5330" i="67"/>
  <c r="L5270" i="67"/>
  <c r="L5252" i="67"/>
  <c r="L5399" i="67"/>
  <c r="L5380" i="67"/>
  <c r="L5357" i="67"/>
  <c r="L5344" i="67"/>
  <c r="L5332" i="67"/>
  <c r="L5303" i="67"/>
  <c r="L5575" i="67"/>
  <c r="L5525" i="67"/>
  <c r="L5494" i="67"/>
  <c r="L5461" i="67"/>
  <c r="L5453" i="67"/>
  <c r="L5419" i="67"/>
  <c r="L5409" i="67"/>
  <c r="L5334" i="67"/>
  <c r="L5326" i="67"/>
  <c r="L5302" i="67"/>
  <c r="L5267" i="67"/>
  <c r="L5537" i="67"/>
  <c r="L5474" i="67"/>
  <c r="L5382" i="67"/>
  <c r="L5377" i="67"/>
  <c r="L5367" i="67"/>
  <c r="L5354" i="67"/>
  <c r="L5346" i="67"/>
  <c r="L5341" i="67"/>
  <c r="L5628" i="67"/>
  <c r="L5428" i="67"/>
  <c r="L5425" i="67"/>
  <c r="L5364" i="67"/>
  <c r="L5356" i="67"/>
  <c r="L5351" i="67"/>
  <c r="L5320" i="67"/>
  <c r="L5296" i="67"/>
  <c r="L5281" i="67"/>
  <c r="L5263" i="67"/>
  <c r="L5245" i="67"/>
  <c r="L5227" i="67"/>
  <c r="L5215" i="67"/>
  <c r="L5209" i="67"/>
  <c r="L5203" i="67"/>
  <c r="L5197" i="67"/>
  <c r="L5191" i="67"/>
  <c r="L5185" i="67"/>
  <c r="L5179" i="67"/>
  <c r="L5173" i="67"/>
  <c r="L5167" i="67"/>
  <c r="L5161" i="67"/>
  <c r="L5155" i="67"/>
  <c r="L5483" i="67"/>
  <c r="L5438" i="67"/>
  <c r="L5369" i="67"/>
  <c r="L5315" i="67"/>
  <c r="L5309" i="67"/>
  <c r="L5258" i="67"/>
  <c r="L5237" i="67"/>
  <c r="L5202" i="67"/>
  <c r="L5184" i="67"/>
  <c r="L5166" i="67"/>
  <c r="L5450" i="67"/>
  <c r="L5386" i="67"/>
  <c r="L5321" i="67"/>
  <c r="L5279" i="67"/>
  <c r="L5278" i="67"/>
  <c r="L5240" i="67"/>
  <c r="L5239" i="67"/>
  <c r="L5201" i="67"/>
  <c r="L5183" i="67"/>
  <c r="L5165" i="67"/>
  <c r="L5151" i="67"/>
  <c r="L5427" i="67"/>
  <c r="L5290" i="67"/>
  <c r="L5219" i="67"/>
  <c r="L5217" i="67"/>
  <c r="L5199" i="67"/>
  <c r="L5181" i="67"/>
  <c r="L5373" i="67"/>
  <c r="L5291" i="67"/>
  <c r="L5261" i="67"/>
  <c r="L5260" i="67"/>
  <c r="L5243" i="67"/>
  <c r="L5242" i="67"/>
  <c r="L5222" i="67"/>
  <c r="L5221" i="67"/>
  <c r="L5216" i="67"/>
  <c r="L5198" i="67"/>
  <c r="L5180" i="67"/>
  <c r="L5162" i="67"/>
  <c r="L5584" i="67"/>
  <c r="L5511" i="67"/>
  <c r="L5376" i="67"/>
  <c r="L5360" i="67"/>
  <c r="L5297" i="67"/>
  <c r="L5282" i="67"/>
  <c r="L5214" i="67"/>
  <c r="L5196" i="67"/>
  <c r="L5178" i="67"/>
  <c r="L5590" i="67"/>
  <c r="L5338" i="67"/>
  <c r="L5269" i="67"/>
  <c r="L5264" i="67"/>
  <c r="L5249" i="67"/>
  <c r="L5248" i="67"/>
  <c r="L5211" i="67"/>
  <c r="L5193" i="67"/>
  <c r="L5175" i="67"/>
  <c r="L5157" i="67"/>
  <c r="L5580" i="67"/>
  <c r="L5383" i="67"/>
  <c r="L5340" i="67"/>
  <c r="L5314" i="67"/>
  <c r="L5273" i="67"/>
  <c r="L5266" i="67"/>
  <c r="L5187" i="67"/>
  <c r="L5168" i="67"/>
  <c r="L5122" i="67"/>
  <c r="L5121" i="67"/>
  <c r="L5120" i="67"/>
  <c r="L5389" i="67"/>
  <c r="L5284" i="67"/>
  <c r="L5195" i="67"/>
  <c r="L5119" i="67"/>
  <c r="L5118" i="67"/>
  <c r="L5117" i="67"/>
  <c r="L5086" i="67"/>
  <c r="L5080" i="67"/>
  <c r="L5074" i="67"/>
  <c r="L5068" i="67"/>
  <c r="L5062" i="67"/>
  <c r="L5056" i="67"/>
  <c r="L5050" i="67"/>
  <c r="L5044" i="67"/>
  <c r="L5038" i="67"/>
  <c r="L5032" i="67"/>
  <c r="L5026" i="67"/>
  <c r="L5020" i="67"/>
  <c r="L5014" i="67"/>
  <c r="L5008" i="67"/>
  <c r="L5002" i="67"/>
  <c r="L4996" i="67"/>
  <c r="L4990" i="67"/>
  <c r="L4984" i="67"/>
  <c r="L5539" i="67"/>
  <c r="L5417" i="67"/>
  <c r="L5395" i="67"/>
  <c r="L5363" i="67"/>
  <c r="L5350" i="67"/>
  <c r="L5333" i="67"/>
  <c r="L5207" i="67"/>
  <c r="L5169" i="67"/>
  <c r="L5150" i="67"/>
  <c r="L5116" i="67"/>
  <c r="L5115" i="67"/>
  <c r="L5114" i="67"/>
  <c r="L5401" i="67"/>
  <c r="L5208" i="67"/>
  <c r="L5177" i="67"/>
  <c r="L5149" i="67"/>
  <c r="L5148" i="67"/>
  <c r="L5147" i="67"/>
  <c r="L5113" i="67"/>
  <c r="L5112" i="67"/>
  <c r="L5111" i="67"/>
  <c r="L5085" i="67"/>
  <c r="L5079" i="67"/>
  <c r="L5073" i="67"/>
  <c r="L5067" i="67"/>
  <c r="L5061" i="67"/>
  <c r="L5055" i="67"/>
  <c r="L5049" i="67"/>
  <c r="L5043" i="67"/>
  <c r="L5037" i="67"/>
  <c r="L5031" i="67"/>
  <c r="L5025" i="67"/>
  <c r="L5019" i="67"/>
  <c r="L5013" i="67"/>
  <c r="L5007" i="67"/>
  <c r="L5001" i="67"/>
  <c r="L4995" i="67"/>
  <c r="L5566" i="67"/>
  <c r="L5431" i="67"/>
  <c r="L5255" i="67"/>
  <c r="L5246" i="67"/>
  <c r="L5233" i="67"/>
  <c r="L5189" i="67"/>
  <c r="L5163" i="67"/>
  <c r="L5146" i="67"/>
  <c r="L5145" i="67"/>
  <c r="L5144" i="67"/>
  <c r="L5110" i="67"/>
  <c r="L5109" i="67"/>
  <c r="L5108" i="67"/>
  <c r="L5499" i="67"/>
  <c r="L5374" i="67"/>
  <c r="L5210" i="67"/>
  <c r="L5190" i="67"/>
  <c r="L5153" i="67"/>
  <c r="L5152" i="67"/>
  <c r="L5143" i="67"/>
  <c r="L5142" i="67"/>
  <c r="L5141" i="67"/>
  <c r="L5407" i="67"/>
  <c r="L5392" i="67"/>
  <c r="L5285" i="67"/>
  <c r="L5251" i="67"/>
  <c r="L5228" i="67"/>
  <c r="L5171" i="67"/>
  <c r="L5154" i="67"/>
  <c r="L5140" i="67"/>
  <c r="L5139" i="67"/>
  <c r="L5138" i="67"/>
  <c r="L5104" i="67"/>
  <c r="L5103" i="67"/>
  <c r="L5102" i="67"/>
  <c r="L5204" i="67"/>
  <c r="L5135" i="67"/>
  <c r="L5096" i="67"/>
  <c r="L5090" i="67"/>
  <c r="L5084" i="67"/>
  <c r="L5066" i="67"/>
  <c r="L5048" i="67"/>
  <c r="L5030" i="67"/>
  <c r="L5012" i="67"/>
  <c r="L4988" i="67"/>
  <c r="L4987" i="67"/>
  <c r="L4986" i="67"/>
  <c r="L4985" i="67"/>
  <c r="L4973" i="67"/>
  <c r="L4972" i="67"/>
  <c r="L4971" i="67"/>
  <c r="L4937" i="67"/>
  <c r="L4936" i="67"/>
  <c r="L4935" i="67"/>
  <c r="L4901" i="67"/>
  <c r="L4900" i="67"/>
  <c r="L4899" i="67"/>
  <c r="L5391" i="67"/>
  <c r="L5347" i="67"/>
  <c r="L5186" i="67"/>
  <c r="L5174" i="67"/>
  <c r="L5128" i="67"/>
  <c r="L5124" i="67"/>
  <c r="L4970" i="67"/>
  <c r="L4969" i="67"/>
  <c r="L4968" i="67"/>
  <c r="L4934" i="67"/>
  <c r="L4933" i="67"/>
  <c r="L4932" i="67"/>
  <c r="L4898" i="67"/>
  <c r="L4897" i="67"/>
  <c r="L4896" i="67"/>
  <c r="L4882" i="67"/>
  <c r="L4871" i="67"/>
  <c r="L4862" i="67"/>
  <c r="L5275" i="67"/>
  <c r="L5224" i="67"/>
  <c r="L5159" i="67"/>
  <c r="L5136" i="67"/>
  <c r="L5129" i="67"/>
  <c r="L5105" i="67"/>
  <c r="L5097" i="67"/>
  <c r="L5087" i="67"/>
  <c r="L5069" i="67"/>
  <c r="L5051" i="67"/>
  <c r="L5033" i="67"/>
  <c r="L5015" i="67"/>
  <c r="L4997" i="67"/>
  <c r="L4967" i="67"/>
  <c r="L4966" i="67"/>
  <c r="L4965" i="67"/>
  <c r="L4931" i="67"/>
  <c r="L4930" i="67"/>
  <c r="L4929" i="67"/>
  <c r="L4895" i="67"/>
  <c r="L4894" i="67"/>
  <c r="L4893" i="67"/>
  <c r="L4881" i="67"/>
  <c r="L5234" i="67"/>
  <c r="L5192" i="67"/>
  <c r="L5091" i="67"/>
  <c r="L5071" i="67"/>
  <c r="L5070" i="67"/>
  <c r="L5053" i="67"/>
  <c r="L5052" i="67"/>
  <c r="L5035" i="67"/>
  <c r="L5034" i="67"/>
  <c r="L5017" i="67"/>
  <c r="L5016" i="67"/>
  <c r="L4999" i="67"/>
  <c r="L4998" i="67"/>
  <c r="L4964" i="67"/>
  <c r="L4963" i="67"/>
  <c r="L4962" i="67"/>
  <c r="L4928" i="67"/>
  <c r="L4927" i="67"/>
  <c r="L4926" i="67"/>
  <c r="L4892" i="67"/>
  <c r="L4891" i="67"/>
  <c r="L4890" i="67"/>
  <c r="L4880" i="67"/>
  <c r="L4879" i="67"/>
  <c r="L5205" i="67"/>
  <c r="L5160" i="67"/>
  <c r="L5137" i="67"/>
  <c r="L5130" i="67"/>
  <c r="L5099" i="67"/>
  <c r="L5098" i="67"/>
  <c r="L5072" i="67"/>
  <c r="L5054" i="67"/>
  <c r="L5036" i="67"/>
  <c r="L5018" i="67"/>
  <c r="L5000" i="67"/>
  <c r="L4994" i="67"/>
  <c r="L4993" i="67"/>
  <c r="L4992" i="67"/>
  <c r="L4991" i="67"/>
  <c r="L4961" i="67"/>
  <c r="L4960" i="67"/>
  <c r="L4959" i="67"/>
  <c r="L4925" i="67"/>
  <c r="L4924" i="67"/>
  <c r="L4923" i="67"/>
  <c r="L4889" i="67"/>
  <c r="L4878" i="67"/>
  <c r="L5477" i="67"/>
  <c r="L5257" i="67"/>
  <c r="L5213" i="67"/>
  <c r="L5156" i="67"/>
  <c r="L5131" i="67"/>
  <c r="L5101" i="67"/>
  <c r="L5092" i="67"/>
  <c r="L5088" i="67"/>
  <c r="L5075" i="67"/>
  <c r="L5057" i="67"/>
  <c r="L5039" i="67"/>
  <c r="L5021" i="67"/>
  <c r="L5003" i="67"/>
  <c r="L4955" i="67"/>
  <c r="L4954" i="67"/>
  <c r="L4953" i="67"/>
  <c r="L4919" i="67"/>
  <c r="L4918" i="67"/>
  <c r="L4917" i="67"/>
  <c r="L4888" i="67"/>
  <c r="L4877" i="67"/>
  <c r="L4866" i="67"/>
  <c r="L5434" i="67"/>
  <c r="L5276" i="67"/>
  <c r="L5231" i="67"/>
  <c r="L5094" i="67"/>
  <c r="L5082" i="67"/>
  <c r="L5065" i="67"/>
  <c r="L5028" i="67"/>
  <c r="L5011" i="67"/>
  <c r="L4982" i="67"/>
  <c r="L4974" i="67"/>
  <c r="L4956" i="67"/>
  <c r="L4948" i="67"/>
  <c r="L4938" i="67"/>
  <c r="L4920" i="67"/>
  <c r="L4912" i="67"/>
  <c r="L4902" i="67"/>
  <c r="L4885" i="67"/>
  <c r="L4872" i="67"/>
  <c r="L4851" i="67"/>
  <c r="L4850" i="67"/>
  <c r="L4849" i="67"/>
  <c r="L4815" i="67"/>
  <c r="L4814" i="67"/>
  <c r="L4813" i="67"/>
  <c r="L4779" i="67"/>
  <c r="L4778" i="67"/>
  <c r="L4777" i="67"/>
  <c r="L4743" i="67"/>
  <c r="L4742" i="67"/>
  <c r="L4741" i="67"/>
  <c r="L4707" i="67"/>
  <c r="L4706" i="67"/>
  <c r="L4705" i="67"/>
  <c r="L4682" i="67"/>
  <c r="L4671" i="67"/>
  <c r="L4660" i="67"/>
  <c r="L5225" i="67"/>
  <c r="L5134" i="67"/>
  <c r="L5126" i="67"/>
  <c r="L5045" i="67"/>
  <c r="L4983" i="67"/>
  <c r="L4978" i="67"/>
  <c r="L4942" i="67"/>
  <c r="L4906" i="67"/>
  <c r="L4867" i="67"/>
  <c r="L4865" i="67"/>
  <c r="L4864" i="67"/>
  <c r="L4848" i="67"/>
  <c r="L4847" i="67"/>
  <c r="L4846" i="67"/>
  <c r="L4812" i="67"/>
  <c r="L4811" i="67"/>
  <c r="L4810" i="67"/>
  <c r="L4776" i="67"/>
  <c r="L4775" i="67"/>
  <c r="L4774" i="67"/>
  <c r="L4740" i="67"/>
  <c r="L4739" i="67"/>
  <c r="L4738" i="67"/>
  <c r="L5106" i="67"/>
  <c r="L5100" i="67"/>
  <c r="L5078" i="67"/>
  <c r="L5040" i="67"/>
  <c r="L5024" i="67"/>
  <c r="L4950" i="67"/>
  <c r="L4949" i="67"/>
  <c r="L4914" i="67"/>
  <c r="L4913" i="67"/>
  <c r="L4887" i="67"/>
  <c r="L4886" i="67"/>
  <c r="L4868" i="67"/>
  <c r="L4845" i="67"/>
  <c r="L4844" i="67"/>
  <c r="L4843" i="67"/>
  <c r="L4809" i="67"/>
  <c r="L4808" i="67"/>
  <c r="L4807" i="67"/>
  <c r="L4773" i="67"/>
  <c r="L4772" i="67"/>
  <c r="L4771" i="67"/>
  <c r="L4737" i="67"/>
  <c r="L4736" i="67"/>
  <c r="L4735" i="67"/>
  <c r="L5089" i="67"/>
  <c r="L5041" i="67"/>
  <c r="L4957" i="67"/>
  <c r="L4951" i="67"/>
  <c r="L4921" i="67"/>
  <c r="L4915" i="67"/>
  <c r="L4873" i="67"/>
  <c r="L4869" i="67"/>
  <c r="L4842" i="67"/>
  <c r="L4841" i="67"/>
  <c r="L4840" i="67"/>
  <c r="L4806" i="67"/>
  <c r="L4805" i="67"/>
  <c r="L4804" i="67"/>
  <c r="L4770" i="67"/>
  <c r="L4769" i="67"/>
  <c r="L4768" i="67"/>
  <c r="L4734" i="67"/>
  <c r="L4733" i="67"/>
  <c r="L4732" i="67"/>
  <c r="L5132" i="67"/>
  <c r="L5095" i="67"/>
  <c r="L5083" i="67"/>
  <c r="L5046" i="67"/>
  <c r="L5029" i="67"/>
  <c r="L4989" i="67"/>
  <c r="L4979" i="67"/>
  <c r="L4975" i="67"/>
  <c r="L4952" i="67"/>
  <c r="L4943" i="67"/>
  <c r="L4939" i="67"/>
  <c r="L4916" i="67"/>
  <c r="L4907" i="67"/>
  <c r="L4903" i="67"/>
  <c r="L4839" i="67"/>
  <c r="L4838" i="67"/>
  <c r="L4837" i="67"/>
  <c r="L4803" i="67"/>
  <c r="L4802" i="67"/>
  <c r="L4801" i="67"/>
  <c r="L4767" i="67"/>
  <c r="L4766" i="67"/>
  <c r="L4765" i="67"/>
  <c r="L4731" i="67"/>
  <c r="L4730" i="67"/>
  <c r="L4729" i="67"/>
  <c r="L5127" i="67"/>
  <c r="L5107" i="67"/>
  <c r="L5063" i="67"/>
  <c r="L5009" i="67"/>
  <c r="L5058" i="67"/>
  <c r="L5042" i="67"/>
  <c r="L5004" i="67"/>
  <c r="L4980" i="67"/>
  <c r="L4958" i="67"/>
  <c r="L4922" i="67"/>
  <c r="L4874" i="67"/>
  <c r="L4833" i="67"/>
  <c r="L4832" i="67"/>
  <c r="L4831" i="67"/>
  <c r="L4797" i="67"/>
  <c r="L4796" i="67"/>
  <c r="L4795" i="67"/>
  <c r="L4761" i="67"/>
  <c r="L4760" i="67"/>
  <c r="L4759" i="67"/>
  <c r="L4725" i="67"/>
  <c r="L4724" i="67"/>
  <c r="L4723" i="67"/>
  <c r="L4689" i="67"/>
  <c r="L4688" i="67"/>
  <c r="L4687" i="67"/>
  <c r="L4656" i="67"/>
  <c r="L4655" i="67"/>
  <c r="L5230" i="67"/>
  <c r="L5059" i="67"/>
  <c r="L4981" i="67"/>
  <c r="L4905" i="67"/>
  <c r="L4836" i="67"/>
  <c r="L4800" i="67"/>
  <c r="L4764" i="67"/>
  <c r="L4728" i="67"/>
  <c r="L4718" i="67"/>
  <c r="L4694" i="67"/>
  <c r="L4661" i="67"/>
  <c r="L4659" i="67"/>
  <c r="L4652" i="67"/>
  <c r="L4651" i="67"/>
  <c r="L4650" i="67"/>
  <c r="L4616" i="67"/>
  <c r="L4615" i="67"/>
  <c r="L4614" i="67"/>
  <c r="L4580" i="67"/>
  <c r="L4579" i="67"/>
  <c r="L4578" i="67"/>
  <c r="L5076" i="67"/>
  <c r="L4911" i="67"/>
  <c r="L4859" i="67"/>
  <c r="L4823" i="67"/>
  <c r="L4787" i="67"/>
  <c r="L4751" i="67"/>
  <c r="L5023" i="67"/>
  <c r="L5006" i="67"/>
  <c r="L4977" i="67"/>
  <c r="L4945" i="67"/>
  <c r="L4884" i="67"/>
  <c r="L4854" i="67"/>
  <c r="L4818" i="67"/>
  <c r="L4782" i="67"/>
  <c r="L4746" i="67"/>
  <c r="L4720" i="67"/>
  <c r="L4719" i="67"/>
  <c r="L4908" i="67"/>
  <c r="L4860" i="67"/>
  <c r="L4824" i="67"/>
  <c r="L4788" i="67"/>
  <c r="L4752" i="67"/>
  <c r="L4721" i="67"/>
  <c r="L5010" i="67"/>
  <c r="L4940" i="67"/>
  <c r="L4861" i="67"/>
  <c r="L4855" i="67"/>
  <c r="L4825" i="67"/>
  <c r="L4819" i="67"/>
  <c r="L4789" i="67"/>
  <c r="L4783" i="67"/>
  <c r="L4753" i="67"/>
  <c r="L4747" i="67"/>
  <c r="L4722" i="67"/>
  <c r="L4712" i="67"/>
  <c r="L5413" i="67"/>
  <c r="L5172" i="67"/>
  <c r="L5060" i="67"/>
  <c r="L5027" i="67"/>
  <c r="L4946" i="67"/>
  <c r="L4714" i="67"/>
  <c r="L4713" i="67"/>
  <c r="L5077" i="67"/>
  <c r="L4852" i="67"/>
  <c r="L4834" i="67"/>
  <c r="L4826" i="67"/>
  <c r="L4816" i="67"/>
  <c r="L4798" i="67"/>
  <c r="L4790" i="67"/>
  <c r="L4780" i="67"/>
  <c r="L4762" i="67"/>
  <c r="L4754" i="67"/>
  <c r="L4744" i="67"/>
  <c r="L4700" i="67"/>
  <c r="L4686" i="67"/>
  <c r="L4634" i="67"/>
  <c r="L4633" i="67"/>
  <c r="L4632" i="67"/>
  <c r="L4598" i="67"/>
  <c r="L4597" i="67"/>
  <c r="L4596" i="67"/>
  <c r="L4562" i="67"/>
  <c r="L4561" i="67"/>
  <c r="L4560" i="67"/>
  <c r="L4526" i="67"/>
  <c r="L4525" i="67"/>
  <c r="L4524" i="67"/>
  <c r="L4505" i="67"/>
  <c r="L4504" i="67"/>
  <c r="L4495" i="67"/>
  <c r="L4487" i="67"/>
  <c r="L4481" i="67"/>
  <c r="L4475" i="67"/>
  <c r="L4469" i="67"/>
  <c r="L4463" i="67"/>
  <c r="L4457" i="67"/>
  <c r="L5064" i="67"/>
  <c r="L4941" i="67"/>
  <c r="L4909" i="67"/>
  <c r="L4856" i="67"/>
  <c r="L4820" i="67"/>
  <c r="L4784" i="67"/>
  <c r="L4748" i="67"/>
  <c r="L5047" i="67"/>
  <c r="L4947" i="67"/>
  <c r="L4726" i="67"/>
  <c r="L4716" i="67"/>
  <c r="L4698" i="67"/>
  <c r="L4691" i="67"/>
  <c r="L4685" i="67"/>
  <c r="L4668" i="67"/>
  <c r="L4657" i="67"/>
  <c r="L4645" i="67"/>
  <c r="L4631" i="67"/>
  <c r="L4618" i="67"/>
  <c r="L4606" i="67"/>
  <c r="L4591" i="67"/>
  <c r="L4577" i="67"/>
  <c r="L4564" i="67"/>
  <c r="L4552" i="67"/>
  <c r="L4523" i="67"/>
  <c r="L4503" i="67"/>
  <c r="L4488" i="67"/>
  <c r="L4470" i="67"/>
  <c r="L5125" i="67"/>
  <c r="L4710" i="67"/>
  <c r="L4704" i="67"/>
  <c r="L4675" i="67"/>
  <c r="L4669" i="67"/>
  <c r="L4658" i="67"/>
  <c r="L4620" i="67"/>
  <c r="L4619" i="67"/>
  <c r="L4607" i="67"/>
  <c r="L5123" i="67"/>
  <c r="L5022" i="67"/>
  <c r="L4863" i="67"/>
  <c r="L4835" i="67"/>
  <c r="L4828" i="67"/>
  <c r="L4799" i="67"/>
  <c r="L4792" i="67"/>
  <c r="L4763" i="67"/>
  <c r="L4756" i="67"/>
  <c r="L4699" i="67"/>
  <c r="L4692" i="67"/>
  <c r="L4676" i="67"/>
  <c r="L4647" i="67"/>
  <c r="L4646" i="67"/>
  <c r="L4621" i="67"/>
  <c r="L5331" i="67"/>
  <c r="L4875" i="67"/>
  <c r="L4717" i="67"/>
  <c r="L4693" i="67"/>
  <c r="L4678" i="67"/>
  <c r="L4677" i="67"/>
  <c r="L4648" i="67"/>
  <c r="L4635" i="67"/>
  <c r="L4623" i="67"/>
  <c r="L4622" i="67"/>
  <c r="L4594" i="67"/>
  <c r="L4581" i="67"/>
  <c r="L4569" i="67"/>
  <c r="L4568" i="67"/>
  <c r="L5093" i="67"/>
  <c r="L4727" i="67"/>
  <c r="L4711" i="67"/>
  <c r="L4679" i="67"/>
  <c r="L4670" i="67"/>
  <c r="L4649" i="67"/>
  <c r="L4636" i="67"/>
  <c r="L4624" i="67"/>
  <c r="L4609" i="67"/>
  <c r="L4595" i="67"/>
  <c r="L4582" i="67"/>
  <c r="L4944" i="67"/>
  <c r="L4910" i="67"/>
  <c r="L4857" i="67"/>
  <c r="L4821" i="67"/>
  <c r="L4785" i="67"/>
  <c r="L4749" i="67"/>
  <c r="L4662" i="67"/>
  <c r="L4638" i="67"/>
  <c r="L4637" i="67"/>
  <c r="L4625" i="67"/>
  <c r="L4584" i="67"/>
  <c r="L4583" i="67"/>
  <c r="L5081" i="67"/>
  <c r="L5005" i="67"/>
  <c r="L4883" i="67"/>
  <c r="L4829" i="67"/>
  <c r="L4793" i="67"/>
  <c r="L4757" i="67"/>
  <c r="L4695" i="67"/>
  <c r="L4672" i="67"/>
  <c r="L4663" i="67"/>
  <c r="L4639" i="67"/>
  <c r="L4626" i="67"/>
  <c r="L4611" i="67"/>
  <c r="L4610" i="67"/>
  <c r="L4585" i="67"/>
  <c r="L4572" i="67"/>
  <c r="L4557" i="67"/>
  <c r="L4556" i="67"/>
  <c r="L4531" i="67"/>
  <c r="L4496" i="67"/>
  <c r="L4494" i="67"/>
  <c r="L4493" i="67"/>
  <c r="L4904" i="67"/>
  <c r="L4853" i="67"/>
  <c r="L4817" i="67"/>
  <c r="L4781" i="67"/>
  <c r="L4745" i="67"/>
  <c r="L4708" i="67"/>
  <c r="L4701" i="67"/>
  <c r="L4696" i="67"/>
  <c r="L4680" i="67"/>
  <c r="L4664" i="67"/>
  <c r="L4653" i="67"/>
  <c r="L4641" i="67"/>
  <c r="L4640" i="67"/>
  <c r="L4612" i="67"/>
  <c r="L4599" i="67"/>
  <c r="L4587" i="67"/>
  <c r="L4586" i="67"/>
  <c r="L4750" i="67"/>
  <c r="L4715" i="67"/>
  <c r="L4702" i="67"/>
  <c r="L4684" i="67"/>
  <c r="L4642" i="67"/>
  <c r="L4554" i="67"/>
  <c r="L4547" i="67"/>
  <c r="L4537" i="67"/>
  <c r="L4480" i="67"/>
  <c r="L4474" i="67"/>
  <c r="L4473" i="67"/>
  <c r="L4472" i="67"/>
  <c r="L4466" i="67"/>
  <c r="L4465" i="67"/>
  <c r="L4464" i="67"/>
  <c r="L4450" i="67"/>
  <c r="L4449" i="67"/>
  <c r="L4448" i="67"/>
  <c r="L4870" i="67"/>
  <c r="L4758" i="67"/>
  <c r="L4709" i="67"/>
  <c r="L4681" i="67"/>
  <c r="L4629" i="67"/>
  <c r="L4601" i="67"/>
  <c r="L4593" i="67"/>
  <c r="L4518" i="67"/>
  <c r="L4486" i="67"/>
  <c r="L4485" i="67"/>
  <c r="L4479" i="67"/>
  <c r="L4478" i="67"/>
  <c r="L4477" i="67"/>
  <c r="L4476" i="67"/>
  <c r="L4471" i="67"/>
  <c r="L4447" i="67"/>
  <c r="L4446" i="67"/>
  <c r="L4445" i="67"/>
  <c r="L4418" i="67"/>
  <c r="L4410" i="67"/>
  <c r="L4822" i="67"/>
  <c r="L4791" i="67"/>
  <c r="L4654" i="67"/>
  <c r="L4576" i="67"/>
  <c r="L4571" i="67"/>
  <c r="L4567" i="67"/>
  <c r="L4548" i="67"/>
  <c r="L4539" i="67"/>
  <c r="L4538" i="67"/>
  <c r="L4532" i="67"/>
  <c r="L4506" i="67"/>
  <c r="L4492" i="67"/>
  <c r="L4491" i="67"/>
  <c r="L4490" i="67"/>
  <c r="L4484" i="67"/>
  <c r="L4483" i="67"/>
  <c r="L4482" i="67"/>
  <c r="L4444" i="67"/>
  <c r="L4443" i="67"/>
  <c r="L4442" i="67"/>
  <c r="L4417" i="67"/>
  <c r="L5133" i="67"/>
  <c r="L4830" i="67"/>
  <c r="L4673" i="67"/>
  <c r="L4666" i="67"/>
  <c r="L4555" i="67"/>
  <c r="L4540" i="67"/>
  <c r="L4533" i="67"/>
  <c r="L4519" i="67"/>
  <c r="L4510" i="67"/>
  <c r="L4509" i="67"/>
  <c r="L4508" i="67"/>
  <c r="L4507" i="67"/>
  <c r="L4489" i="67"/>
  <c r="L4441" i="67"/>
  <c r="L4440" i="67"/>
  <c r="L4439" i="67"/>
  <c r="L4643" i="67"/>
  <c r="L4602" i="67"/>
  <c r="L4588" i="67"/>
  <c r="L4549" i="67"/>
  <c r="L4542" i="67"/>
  <c r="L4541" i="67"/>
  <c r="L4512" i="67"/>
  <c r="L4511" i="67"/>
  <c r="L4438" i="67"/>
  <c r="L4437" i="67"/>
  <c r="L4436" i="67"/>
  <c r="L4416" i="67"/>
  <c r="L4408" i="67"/>
  <c r="L4396" i="67"/>
  <c r="L4876" i="67"/>
  <c r="L4703" i="67"/>
  <c r="L4627" i="67"/>
  <c r="L4543" i="67"/>
  <c r="L4534" i="67"/>
  <c r="L4520" i="67"/>
  <c r="L4513" i="67"/>
  <c r="L4435" i="67"/>
  <c r="L4434" i="67"/>
  <c r="L4433" i="67"/>
  <c r="L4415" i="67"/>
  <c r="L4630" i="67"/>
  <c r="L4550" i="67"/>
  <c r="L4544" i="67"/>
  <c r="L4527" i="67"/>
  <c r="L4521" i="67"/>
  <c r="L4514" i="67"/>
  <c r="L4432" i="67"/>
  <c r="L4431" i="67"/>
  <c r="L4430" i="67"/>
  <c r="L4786" i="67"/>
  <c r="L4755" i="67"/>
  <c r="L4667" i="67"/>
  <c r="L4603" i="67"/>
  <c r="L4573" i="67"/>
  <c r="L4563" i="67"/>
  <c r="L4551" i="67"/>
  <c r="L4545" i="67"/>
  <c r="L4515" i="67"/>
  <c r="L4497" i="67"/>
  <c r="L4429" i="67"/>
  <c r="L4428" i="67"/>
  <c r="L4427" i="67"/>
  <c r="L4414" i="67"/>
  <c r="L4406" i="67"/>
  <c r="L4400" i="67"/>
  <c r="L4794" i="67"/>
  <c r="L4644" i="67"/>
  <c r="L4592" i="67"/>
  <c r="L4589" i="67"/>
  <c r="L4558" i="67"/>
  <c r="L4535" i="67"/>
  <c r="L4528" i="67"/>
  <c r="L4522" i="67"/>
  <c r="L4498" i="67"/>
  <c r="L4976" i="67"/>
  <c r="L4827" i="67"/>
  <c r="L4697" i="67"/>
  <c r="L4605" i="67"/>
  <c r="L4553" i="67"/>
  <c r="L4391" i="67"/>
  <c r="L4386" i="67"/>
  <c r="L4381" i="67"/>
  <c r="L4613" i="67"/>
  <c r="L4574" i="67"/>
  <c r="L4500" i="67"/>
  <c r="L4423" i="67"/>
  <c r="L4413" i="67"/>
  <c r="L4409" i="67"/>
  <c r="L4398" i="67"/>
  <c r="L4690" i="67"/>
  <c r="L4628" i="67"/>
  <c r="L4617" i="67"/>
  <c r="L4570" i="67"/>
  <c r="L4566" i="67"/>
  <c r="L4455" i="67"/>
  <c r="L4412" i="67"/>
  <c r="L4411" i="67"/>
  <c r="L4380" i="67"/>
  <c r="L4376" i="67"/>
  <c r="L4372" i="67"/>
  <c r="L4368" i="67"/>
  <c r="L4364" i="67"/>
  <c r="L4360" i="67"/>
  <c r="L4356" i="67"/>
  <c r="L4352" i="67"/>
  <c r="L4348" i="67"/>
  <c r="L4344" i="67"/>
  <c r="L4340" i="67"/>
  <c r="L4336" i="67"/>
  <c r="L4332" i="67"/>
  <c r="L4328" i="67"/>
  <c r="L4324" i="67"/>
  <c r="L4320" i="67"/>
  <c r="L4316" i="67"/>
  <c r="L4312" i="67"/>
  <c r="L4308" i="67"/>
  <c r="L4304" i="67"/>
  <c r="L4300" i="67"/>
  <c r="L4296" i="67"/>
  <c r="L4292" i="67"/>
  <c r="L4288" i="67"/>
  <c r="L4284" i="67"/>
  <c r="L4280" i="67"/>
  <c r="L4276" i="67"/>
  <c r="L4272" i="67"/>
  <c r="L4268" i="67"/>
  <c r="L4264" i="67"/>
  <c r="L4260" i="67"/>
  <c r="L4256" i="67"/>
  <c r="L4252" i="67"/>
  <c r="L4248" i="67"/>
  <c r="L4244" i="67"/>
  <c r="L4240" i="67"/>
  <c r="L4236" i="67"/>
  <c r="L4232" i="67"/>
  <c r="L4228" i="67"/>
  <c r="L4224" i="67"/>
  <c r="L4220" i="67"/>
  <c r="L4216" i="67"/>
  <c r="L4212" i="67"/>
  <c r="L4208" i="67"/>
  <c r="L4204" i="67"/>
  <c r="L4200" i="67"/>
  <c r="L4196" i="67"/>
  <c r="L4529" i="67"/>
  <c r="L4461" i="67"/>
  <c r="L4458" i="67"/>
  <c r="L4452" i="67"/>
  <c r="L4424" i="67"/>
  <c r="L4419" i="67"/>
  <c r="L4397" i="67"/>
  <c r="L4395" i="67"/>
  <c r="L4390" i="67"/>
  <c r="L4385" i="67"/>
  <c r="L4683" i="67"/>
  <c r="L4665" i="67"/>
  <c r="L4590" i="67"/>
  <c r="L4674" i="67"/>
  <c r="L4517" i="67"/>
  <c r="L4501" i="67"/>
  <c r="L4467" i="67"/>
  <c r="L4420" i="67"/>
  <c r="L4384" i="67"/>
  <c r="L4379" i="67"/>
  <c r="L4375" i="67"/>
  <c r="L4371" i="67"/>
  <c r="L4367" i="67"/>
  <c r="L4363" i="67"/>
  <c r="L4359" i="67"/>
  <c r="L4355" i="67"/>
  <c r="L4351" i="67"/>
  <c r="L4347" i="67"/>
  <c r="L4343" i="67"/>
  <c r="L4339" i="67"/>
  <c r="L4335" i="67"/>
  <c r="L4331" i="67"/>
  <c r="L4327" i="67"/>
  <c r="L4323" i="67"/>
  <c r="L4319" i="67"/>
  <c r="L4315" i="67"/>
  <c r="L4311" i="67"/>
  <c r="L4307" i="67"/>
  <c r="L4303" i="67"/>
  <c r="L4299" i="67"/>
  <c r="L4295" i="67"/>
  <c r="L4291" i="67"/>
  <c r="L4287" i="67"/>
  <c r="L4283" i="67"/>
  <c r="L4279" i="67"/>
  <c r="L4275" i="67"/>
  <c r="L4271" i="67"/>
  <c r="L4267" i="67"/>
  <c r="L4263" i="67"/>
  <c r="L4259" i="67"/>
  <c r="L4255" i="67"/>
  <c r="L4251" i="67"/>
  <c r="L4247" i="67"/>
  <c r="L4243" i="67"/>
  <c r="L4239" i="67"/>
  <c r="L4575" i="67"/>
  <c r="L4462" i="67"/>
  <c r="L4456" i="67"/>
  <c r="L4425" i="67"/>
  <c r="L4394" i="67"/>
  <c r="L4389" i="67"/>
  <c r="L4383" i="67"/>
  <c r="L4608" i="67"/>
  <c r="L4604" i="67"/>
  <c r="L4600" i="67"/>
  <c r="L4546" i="67"/>
  <c r="L4536" i="67"/>
  <c r="L4459" i="67"/>
  <c r="L4453" i="67"/>
  <c r="L4421" i="67"/>
  <c r="L4530" i="67"/>
  <c r="L4388" i="67"/>
  <c r="L4378" i="67"/>
  <c r="L4374" i="67"/>
  <c r="L4370" i="67"/>
  <c r="L4366" i="67"/>
  <c r="L4362" i="67"/>
  <c r="L4358" i="67"/>
  <c r="L4354" i="67"/>
  <c r="L4350" i="67"/>
  <c r="L4346" i="67"/>
  <c r="L4565" i="67"/>
  <c r="L4502" i="67"/>
  <c r="L4499" i="67"/>
  <c r="L4468" i="67"/>
  <c r="L4426" i="67"/>
  <c r="L4393" i="67"/>
  <c r="L4387" i="67"/>
  <c r="L4382" i="67"/>
  <c r="L4237" i="67"/>
  <c r="L4516" i="67"/>
  <c r="L4403" i="67"/>
  <c r="L4250" i="67"/>
  <c r="L4185" i="67"/>
  <c r="L4184" i="67"/>
  <c r="L4183" i="67"/>
  <c r="L4175" i="67"/>
  <c r="L4167" i="67"/>
  <c r="L4159" i="67"/>
  <c r="L4151" i="67"/>
  <c r="L4143" i="67"/>
  <c r="L4135" i="67"/>
  <c r="L4127" i="67"/>
  <c r="L4119" i="67"/>
  <c r="L4377" i="67"/>
  <c r="L4369" i="67"/>
  <c r="L4361" i="67"/>
  <c r="L4342" i="67"/>
  <c r="L4338" i="67"/>
  <c r="L4334" i="67"/>
  <c r="L4330" i="67"/>
  <c r="L4326" i="67"/>
  <c r="L4322" i="67"/>
  <c r="L4318" i="67"/>
  <c r="L4314" i="67"/>
  <c r="L4310" i="67"/>
  <c r="L4306" i="67"/>
  <c r="L4302" i="67"/>
  <c r="L4298" i="67"/>
  <c r="L4294" i="67"/>
  <c r="L4290" i="67"/>
  <c r="L4286" i="67"/>
  <c r="L4282" i="67"/>
  <c r="L4278" i="67"/>
  <c r="L4274" i="67"/>
  <c r="L4270" i="67"/>
  <c r="L4266" i="67"/>
  <c r="L4249" i="67"/>
  <c r="L4182" i="67"/>
  <c r="L4174" i="67"/>
  <c r="L4166" i="67"/>
  <c r="L4158" i="67"/>
  <c r="L4150" i="67"/>
  <c r="L4142" i="67"/>
  <c r="L4134" i="67"/>
  <c r="L4126" i="67"/>
  <c r="L4118" i="67"/>
  <c r="L4111" i="67"/>
  <c r="L4454" i="67"/>
  <c r="L4345" i="67"/>
  <c r="L4341" i="67"/>
  <c r="L4337" i="67"/>
  <c r="L4333" i="67"/>
  <c r="L4329" i="67"/>
  <c r="L4325" i="67"/>
  <c r="L4321" i="67"/>
  <c r="L4317" i="67"/>
  <c r="L4313" i="67"/>
  <c r="L4309" i="67"/>
  <c r="L4305" i="67"/>
  <c r="L4301" i="67"/>
  <c r="L4297" i="67"/>
  <c r="L4293" i="67"/>
  <c r="L4289" i="67"/>
  <c r="L4285" i="67"/>
  <c r="L4281" i="67"/>
  <c r="L4277" i="67"/>
  <c r="L4273" i="67"/>
  <c r="L4269" i="67"/>
  <c r="L4265" i="67"/>
  <c r="L4262" i="67"/>
  <c r="L4246" i="67"/>
  <c r="L4181" i="67"/>
  <c r="L4173" i="67"/>
  <c r="L4165" i="67"/>
  <c r="L4157" i="67"/>
  <c r="L4149" i="67"/>
  <c r="L4141" i="67"/>
  <c r="L4133" i="67"/>
  <c r="L4125" i="67"/>
  <c r="L4117" i="67"/>
  <c r="L4407" i="67"/>
  <c r="L4404" i="67"/>
  <c r="L4401" i="67"/>
  <c r="L4349" i="67"/>
  <c r="L4261" i="67"/>
  <c r="L4245" i="67"/>
  <c r="L4231" i="67"/>
  <c r="L4227" i="67"/>
  <c r="L4223" i="67"/>
  <c r="L4219" i="67"/>
  <c r="L4215" i="67"/>
  <c r="L4211" i="67"/>
  <c r="L4207" i="67"/>
  <c r="L4203" i="67"/>
  <c r="L4199" i="67"/>
  <c r="L4195" i="67"/>
  <c r="L4180" i="67"/>
  <c r="L4172" i="67"/>
  <c r="L4164" i="67"/>
  <c r="L4156" i="67"/>
  <c r="L4148" i="67"/>
  <c r="L4140" i="67"/>
  <c r="L4132" i="67"/>
  <c r="L4124" i="67"/>
  <c r="L4116" i="67"/>
  <c r="L4110" i="67"/>
  <c r="L4106" i="67"/>
  <c r="L4102" i="67"/>
  <c r="L4098" i="67"/>
  <c r="L4094" i="67"/>
  <c r="L4090" i="67"/>
  <c r="L4858" i="67"/>
  <c r="L4460" i="67"/>
  <c r="L4235" i="67"/>
  <c r="L4230" i="67"/>
  <c r="L4226" i="67"/>
  <c r="L4222" i="67"/>
  <c r="L4218" i="67"/>
  <c r="L4214" i="67"/>
  <c r="L4210" i="67"/>
  <c r="L4206" i="67"/>
  <c r="L4202" i="67"/>
  <c r="L4198" i="67"/>
  <c r="L4194" i="67"/>
  <c r="L3895" i="67"/>
  <c r="L3883" i="67"/>
  <c r="L3871" i="67"/>
  <c r="L4559" i="67"/>
  <c r="L4422" i="67"/>
  <c r="L4258" i="67"/>
  <c r="L4242" i="67"/>
  <c r="L4234" i="67"/>
  <c r="L4192" i="67"/>
  <c r="L4191" i="67"/>
  <c r="L4179" i="67"/>
  <c r="L4171" i="67"/>
  <c r="L4163" i="67"/>
  <c r="L4155" i="67"/>
  <c r="L4147" i="67"/>
  <c r="L4139" i="67"/>
  <c r="L4131" i="67"/>
  <c r="L4123" i="67"/>
  <c r="L4115" i="67"/>
  <c r="L4405" i="67"/>
  <c r="L4399" i="67"/>
  <c r="L4373" i="67"/>
  <c r="L4365" i="67"/>
  <c r="L4353" i="67"/>
  <c r="L4451" i="67"/>
  <c r="L4402" i="67"/>
  <c r="L4392" i="67"/>
  <c r="L4103" i="67"/>
  <c r="L4101" i="67"/>
  <c r="L4099" i="67"/>
  <c r="L4097" i="67"/>
  <c r="L4095" i="67"/>
  <c r="L4093" i="67"/>
  <c r="L4084" i="67"/>
  <c r="L4076" i="67"/>
  <c r="L4068" i="67"/>
  <c r="L4060" i="67"/>
  <c r="L4052" i="67"/>
  <c r="L4044" i="67"/>
  <c r="L4036" i="67"/>
  <c r="L4028" i="67"/>
  <c r="L4020" i="67"/>
  <c r="L4012" i="67"/>
  <c r="L4004" i="67"/>
  <c r="L3996" i="67"/>
  <c r="L3988" i="67"/>
  <c r="L3980" i="67"/>
  <c r="L3972" i="67"/>
  <c r="L3964" i="67"/>
  <c r="L3956" i="67"/>
  <c r="L3948" i="67"/>
  <c r="L3940" i="67"/>
  <c r="L3932" i="67"/>
  <c r="L3924" i="67"/>
  <c r="L3916" i="67"/>
  <c r="L3908" i="67"/>
  <c r="L3900" i="67"/>
  <c r="L3872" i="67"/>
  <c r="L3864" i="67"/>
  <c r="L3852" i="67"/>
  <c r="L3840" i="67"/>
  <c r="L3828" i="67"/>
  <c r="L3816" i="67"/>
  <c r="L3804" i="67"/>
  <c r="L3792" i="67"/>
  <c r="L3780" i="67"/>
  <c r="L3768" i="67"/>
  <c r="L3756" i="67"/>
  <c r="L3744" i="67"/>
  <c r="L4257" i="67"/>
  <c r="L4233" i="67"/>
  <c r="L4209" i="67"/>
  <c r="L4176" i="67"/>
  <c r="L4152" i="67"/>
  <c r="L4128" i="67"/>
  <c r="L4105" i="67"/>
  <c r="L4100" i="67"/>
  <c r="L4096" i="67"/>
  <c r="L4083" i="67"/>
  <c r="L4075" i="67"/>
  <c r="L4067" i="67"/>
  <c r="L4059" i="67"/>
  <c r="L4051" i="67"/>
  <c r="L4043" i="67"/>
  <c r="L4035" i="67"/>
  <c r="L4027" i="67"/>
  <c r="L4019" i="67"/>
  <c r="L4011" i="67"/>
  <c r="L4003" i="67"/>
  <c r="L3995" i="67"/>
  <c r="L3987" i="67"/>
  <c r="L3979" i="67"/>
  <c r="L3971" i="67"/>
  <c r="L3963" i="67"/>
  <c r="L3955" i="67"/>
  <c r="L3947" i="67"/>
  <c r="L3939" i="67"/>
  <c r="L3931" i="67"/>
  <c r="L3923" i="67"/>
  <c r="L3915" i="67"/>
  <c r="L4104" i="67"/>
  <c r="L4092" i="67"/>
  <c r="L4357" i="67"/>
  <c r="L4213" i="67"/>
  <c r="L4186" i="67"/>
  <c r="L4178" i="67"/>
  <c r="L4177" i="67"/>
  <c r="L4154" i="67"/>
  <c r="L4153" i="67"/>
  <c r="L4130" i="67"/>
  <c r="L4129" i="67"/>
  <c r="L4091" i="67"/>
  <c r="L4082" i="67"/>
  <c r="L4074" i="67"/>
  <c r="L4066" i="67"/>
  <c r="L4058" i="67"/>
  <c r="L4050" i="67"/>
  <c r="L4042" i="67"/>
  <c r="L4034" i="67"/>
  <c r="L4026" i="67"/>
  <c r="L4018" i="67"/>
  <c r="L4010" i="67"/>
  <c r="L4002" i="67"/>
  <c r="L3994" i="67"/>
  <c r="L3986" i="67"/>
  <c r="L3978" i="67"/>
  <c r="L3970" i="67"/>
  <c r="L3962" i="67"/>
  <c r="L3954" i="67"/>
  <c r="L3946" i="67"/>
  <c r="L3938" i="67"/>
  <c r="L3930" i="67"/>
  <c r="L3922" i="67"/>
  <c r="L3914" i="67"/>
  <c r="L3906" i="67"/>
  <c r="L3898" i="67"/>
  <c r="L3894" i="67"/>
  <c r="L3891" i="67"/>
  <c r="L4089" i="67"/>
  <c r="L4081" i="67"/>
  <c r="L4073" i="67"/>
  <c r="L4065" i="67"/>
  <c r="L4057" i="67"/>
  <c r="L4049" i="67"/>
  <c r="L4041" i="67"/>
  <c r="L4033" i="67"/>
  <c r="L4025" i="67"/>
  <c r="L4017" i="67"/>
  <c r="L4009" i="67"/>
  <c r="L4001" i="67"/>
  <c r="L3993" i="67"/>
  <c r="L3985" i="67"/>
  <c r="L3977" i="67"/>
  <c r="L3969" i="67"/>
  <c r="L3961" i="67"/>
  <c r="L3953" i="67"/>
  <c r="L3945" i="67"/>
  <c r="L3937" i="67"/>
  <c r="L4217" i="67"/>
  <c r="L4193" i="67"/>
  <c r="L4187" i="67"/>
  <c r="L4160" i="67"/>
  <c r="L4136" i="67"/>
  <c r="L4112" i="67"/>
  <c r="L4238" i="67"/>
  <c r="L4107" i="67"/>
  <c r="L4088" i="67"/>
  <c r="L4080" i="67"/>
  <c r="L4072" i="67"/>
  <c r="L4064" i="67"/>
  <c r="L4056" i="67"/>
  <c r="L4048" i="67"/>
  <c r="L4040" i="67"/>
  <c r="L4032" i="67"/>
  <c r="L4024" i="67"/>
  <c r="L4016" i="67"/>
  <c r="L4008" i="67"/>
  <c r="L4000" i="67"/>
  <c r="L3992" i="67"/>
  <c r="L3984" i="67"/>
  <c r="L3976" i="67"/>
  <c r="L3968" i="67"/>
  <c r="L3960" i="67"/>
  <c r="L3952" i="67"/>
  <c r="L3944" i="67"/>
  <c r="L3936" i="67"/>
  <c r="L3928" i="67"/>
  <c r="L3920" i="67"/>
  <c r="L3912" i="67"/>
  <c r="L3904" i="67"/>
  <c r="L3890" i="67"/>
  <c r="L3879" i="67"/>
  <c r="L3858" i="67"/>
  <c r="L3846" i="67"/>
  <c r="L3834" i="67"/>
  <c r="L3822" i="67"/>
  <c r="L3810" i="67"/>
  <c r="L3798" i="67"/>
  <c r="L3786" i="67"/>
  <c r="L3774" i="67"/>
  <c r="L3762" i="67"/>
  <c r="L3750" i="67"/>
  <c r="L3738" i="67"/>
  <c r="L3726" i="67"/>
  <c r="L3714" i="67"/>
  <c r="L3702" i="67"/>
  <c r="L3690" i="67"/>
  <c r="L3678" i="67"/>
  <c r="L3666" i="67"/>
  <c r="L4221" i="67"/>
  <c r="L4197" i="67"/>
  <c r="L4188" i="67"/>
  <c r="L4162" i="67"/>
  <c r="L4161" i="67"/>
  <c r="L4138" i="67"/>
  <c r="L4137" i="67"/>
  <c r="L4114" i="67"/>
  <c r="L4113" i="67"/>
  <c r="L4109" i="67"/>
  <c r="L4087" i="67"/>
  <c r="L4079" i="67"/>
  <c r="L4071" i="67"/>
  <c r="L4063" i="67"/>
  <c r="L4055" i="67"/>
  <c r="L4047" i="67"/>
  <c r="L4039" i="67"/>
  <c r="L4031" i="67"/>
  <c r="L4023" i="67"/>
  <c r="L4015" i="67"/>
  <c r="L4007" i="67"/>
  <c r="L3999" i="67"/>
  <c r="L3991" i="67"/>
  <c r="L3983" i="67"/>
  <c r="L3975" i="67"/>
  <c r="L3967" i="67"/>
  <c r="L3959" i="67"/>
  <c r="L3951" i="67"/>
  <c r="L3943" i="67"/>
  <c r="L3935" i="67"/>
  <c r="L3927" i="67"/>
  <c r="L3919" i="67"/>
  <c r="L4108" i="67"/>
  <c r="L4253" i="67"/>
  <c r="L4241" i="67"/>
  <c r="L4225" i="67"/>
  <c r="L4201" i="67"/>
  <c r="L4190" i="67"/>
  <c r="L4189" i="67"/>
  <c r="L4168" i="67"/>
  <c r="L4144" i="67"/>
  <c r="L4120" i="67"/>
  <c r="L4069" i="67"/>
  <c r="L3934" i="67"/>
  <c r="L3911" i="67"/>
  <c r="L3907" i="67"/>
  <c r="L3889" i="67"/>
  <c r="L3885" i="67"/>
  <c r="L4169" i="67"/>
  <c r="L4029" i="67"/>
  <c r="L4005" i="67"/>
  <c r="L3981" i="67"/>
  <c r="L3957" i="67"/>
  <c r="L3921" i="67"/>
  <c r="L4146" i="67"/>
  <c r="L4070" i="67"/>
  <c r="L4030" i="67"/>
  <c r="L4006" i="67"/>
  <c r="L3982" i="67"/>
  <c r="L3958" i="67"/>
  <c r="L3929" i="67"/>
  <c r="L3893" i="67"/>
  <c r="L3880" i="67"/>
  <c r="L3876" i="67"/>
  <c r="L3868" i="67"/>
  <c r="L4061" i="67"/>
  <c r="L3884" i="67"/>
  <c r="L3888" i="67"/>
  <c r="L4170" i="67"/>
  <c r="L4062" i="67"/>
  <c r="L4037" i="67"/>
  <c r="L4013" i="67"/>
  <c r="L3989" i="67"/>
  <c r="L3965" i="67"/>
  <c r="L3892" i="67"/>
  <c r="L4085" i="67"/>
  <c r="L4053" i="67"/>
  <c r="L4038" i="67"/>
  <c r="L4014" i="67"/>
  <c r="L3990" i="67"/>
  <c r="L3966" i="67"/>
  <c r="L3887" i="67"/>
  <c r="L3875" i="67"/>
  <c r="L4121" i="67"/>
  <c r="L4229" i="67"/>
  <c r="L4145" i="67"/>
  <c r="L4022" i="67"/>
  <c r="L3998" i="67"/>
  <c r="L3974" i="67"/>
  <c r="L3950" i="67"/>
  <c r="L3941" i="67"/>
  <c r="L3926" i="67"/>
  <c r="L3905" i="67"/>
  <c r="L3902" i="67"/>
  <c r="L3901" i="67"/>
  <c r="L3874" i="67"/>
  <c r="L4205" i="67"/>
  <c r="L4086" i="67"/>
  <c r="L3925" i="67"/>
  <c r="L3878" i="67"/>
  <c r="L3877" i="67"/>
  <c r="L3862" i="67"/>
  <c r="L3848" i="67"/>
  <c r="L3842" i="67"/>
  <c r="L3831" i="67"/>
  <c r="L3825" i="67"/>
  <c r="L3814" i="67"/>
  <c r="L3808" i="67"/>
  <c r="L3785" i="67"/>
  <c r="L3767" i="67"/>
  <c r="L3743" i="67"/>
  <c r="L3730" i="67"/>
  <c r="L3713" i="67"/>
  <c r="L3696" i="67"/>
  <c r="L3682" i="67"/>
  <c r="L3665" i="67"/>
  <c r="L3647" i="67"/>
  <c r="L3635" i="67"/>
  <c r="L4254" i="67"/>
  <c r="L3933" i="67"/>
  <c r="L3861" i="67"/>
  <c r="L3853" i="67"/>
  <c r="L3847" i="67"/>
  <c r="L3836" i="67"/>
  <c r="L3830" i="67"/>
  <c r="L3819" i="67"/>
  <c r="L3813" i="67"/>
  <c r="L3802" i="67"/>
  <c r="L3796" i="67"/>
  <c r="L3773" i="67"/>
  <c r="L3755" i="67"/>
  <c r="L3746" i="67"/>
  <c r="L3739" i="67"/>
  <c r="L4122" i="67"/>
  <c r="L4045" i="67"/>
  <c r="L3903" i="67"/>
  <c r="L3841" i="67"/>
  <c r="L3835" i="67"/>
  <c r="L3824" i="67"/>
  <c r="L3818" i="67"/>
  <c r="L4078" i="67"/>
  <c r="L4054" i="67"/>
  <c r="L3918" i="67"/>
  <c r="L3913" i="67"/>
  <c r="L3910" i="67"/>
  <c r="L3860" i="67"/>
  <c r="L3829" i="67"/>
  <c r="L3823" i="67"/>
  <c r="L4021" i="67"/>
  <c r="L3859" i="67"/>
  <c r="L3817" i="67"/>
  <c r="L3867" i="67"/>
  <c r="L3851" i="67"/>
  <c r="L3805" i="67"/>
  <c r="L3799" i="67"/>
  <c r="L3788" i="67"/>
  <c r="L3782" i="67"/>
  <c r="L3771" i="67"/>
  <c r="L3765" i="67"/>
  <c r="L3754" i="67"/>
  <c r="L3729" i="67"/>
  <c r="L3723" i="67"/>
  <c r="L3712" i="67"/>
  <c r="L3695" i="67"/>
  <c r="L3692" i="67"/>
  <c r="L3681" i="67"/>
  <c r="L3675" i="67"/>
  <c r="L3664" i="67"/>
  <c r="L3646" i="67"/>
  <c r="L3634" i="67"/>
  <c r="L4046" i="67"/>
  <c r="L3997" i="67"/>
  <c r="L3899" i="67"/>
  <c r="L3882" i="67"/>
  <c r="L3881" i="67"/>
  <c r="L3870" i="67"/>
  <c r="L3869" i="67"/>
  <c r="L3866" i="67"/>
  <c r="L3865" i="67"/>
  <c r="L3839" i="67"/>
  <c r="L3793" i="67"/>
  <c r="L3787" i="67"/>
  <c r="L3776" i="67"/>
  <c r="L3770" i="67"/>
  <c r="L3759" i="67"/>
  <c r="L3753" i="67"/>
  <c r="L3720" i="67"/>
  <c r="L3845" i="67"/>
  <c r="L3973" i="67"/>
  <c r="L3857" i="67"/>
  <c r="L3833" i="67"/>
  <c r="L3815" i="67"/>
  <c r="L3769" i="67"/>
  <c r="L4077" i="67"/>
  <c r="L3917" i="67"/>
  <c r="L3909" i="67"/>
  <c r="L3897" i="67"/>
  <c r="L3896" i="67"/>
  <c r="L3886" i="67"/>
  <c r="L3854" i="67"/>
  <c r="L3843" i="67"/>
  <c r="L3837" i="67"/>
  <c r="L3826" i="67"/>
  <c r="L3820" i="67"/>
  <c r="L3797" i="67"/>
  <c r="L3779" i="67"/>
  <c r="L3719" i="67"/>
  <c r="L3716" i="67"/>
  <c r="L3705" i="67"/>
  <c r="L3699" i="67"/>
  <c r="L3688" i="67"/>
  <c r="L3671" i="67"/>
  <c r="L3668" i="67"/>
  <c r="L3657" i="67"/>
  <c r="L3652" i="67"/>
  <c r="L3640" i="67"/>
  <c r="L3949" i="67"/>
  <c r="L3783" i="67"/>
  <c r="L3732" i="67"/>
  <c r="L3710" i="67"/>
  <c r="L3694" i="67"/>
  <c r="L3677" i="67"/>
  <c r="L3660" i="67"/>
  <c r="L3654" i="67"/>
  <c r="L3641" i="67"/>
  <c r="L3637" i="67"/>
  <c r="L3633" i="67"/>
  <c r="L3629" i="67"/>
  <c r="L3621" i="67"/>
  <c r="L3609" i="67"/>
  <c r="L3597" i="67"/>
  <c r="L3585" i="67"/>
  <c r="L3573" i="67"/>
  <c r="L3561" i="67"/>
  <c r="L3549" i="67"/>
  <c r="L3537" i="67"/>
  <c r="L3525" i="67"/>
  <c r="L3513" i="67"/>
  <c r="L3501" i="67"/>
  <c r="L3489" i="67"/>
  <c r="L3477" i="67"/>
  <c r="L3465" i="67"/>
  <c r="L3453" i="67"/>
  <c r="L3441" i="67"/>
  <c r="L3429" i="67"/>
  <c r="L3417" i="67"/>
  <c r="L3405" i="67"/>
  <c r="L3393" i="67"/>
  <c r="L3381" i="67"/>
  <c r="L3369" i="67"/>
  <c r="L3357" i="67"/>
  <c r="L3345" i="67"/>
  <c r="L3333" i="67"/>
  <c r="L3821" i="67"/>
  <c r="L3811" i="67"/>
  <c r="L3809" i="67"/>
  <c r="L3731" i="67"/>
  <c r="L3704" i="67"/>
  <c r="L3693" i="67"/>
  <c r="L3687" i="67"/>
  <c r="L3676" i="67"/>
  <c r="L3659" i="67"/>
  <c r="L3772" i="67"/>
  <c r="L3749" i="67"/>
  <c r="L3748" i="67"/>
  <c r="L3721" i="67"/>
  <c r="L3709" i="67"/>
  <c r="L3670" i="67"/>
  <c r="L3650" i="67"/>
  <c r="L3632" i="67"/>
  <c r="L3626" i="67"/>
  <c r="L3623" i="67"/>
  <c r="L3611" i="67"/>
  <c r="L3599" i="67"/>
  <c r="L3587" i="67"/>
  <c r="L3575" i="67"/>
  <c r="L3563" i="67"/>
  <c r="L3551" i="67"/>
  <c r="L3539" i="67"/>
  <c r="L3527" i="67"/>
  <c r="L3515" i="67"/>
  <c r="L3873" i="67"/>
  <c r="L3838" i="67"/>
  <c r="L3812" i="67"/>
  <c r="L3775" i="67"/>
  <c r="L3752" i="67"/>
  <c r="L3751" i="67"/>
  <c r="L3745" i="67"/>
  <c r="L3722" i="67"/>
  <c r="L3715" i="67"/>
  <c r="L3698" i="67"/>
  <c r="L3658" i="67"/>
  <c r="L3653" i="67"/>
  <c r="L3649" i="67"/>
  <c r="L3645" i="67"/>
  <c r="L3636" i="67"/>
  <c r="L3618" i="67"/>
  <c r="L3606" i="67"/>
  <c r="L3594" i="67"/>
  <c r="L3582" i="67"/>
  <c r="L3570" i="67"/>
  <c r="L3558" i="67"/>
  <c r="L3546" i="67"/>
  <c r="L3534" i="67"/>
  <c r="L3522" i="67"/>
  <c r="L3510" i="67"/>
  <c r="L3855" i="67"/>
  <c r="L3801" i="67"/>
  <c r="L3758" i="67"/>
  <c r="L3747" i="67"/>
  <c r="L3741" i="67"/>
  <c r="L3703" i="67"/>
  <c r="L3697" i="67"/>
  <c r="L3686" i="67"/>
  <c r="L3613" i="67"/>
  <c r="L3601" i="67"/>
  <c r="L3589" i="67"/>
  <c r="L3577" i="67"/>
  <c r="L3565" i="67"/>
  <c r="L3553" i="67"/>
  <c r="L3541" i="67"/>
  <c r="L3529" i="67"/>
  <c r="L3517" i="67"/>
  <c r="L3505" i="67"/>
  <c r="L3863" i="67"/>
  <c r="L3827" i="67"/>
  <c r="L3800" i="67"/>
  <c r="L3790" i="67"/>
  <c r="L3789" i="67"/>
  <c r="L3764" i="67"/>
  <c r="L3761" i="67"/>
  <c r="L3742" i="67"/>
  <c r="L3728" i="67"/>
  <c r="L3680" i="67"/>
  <c r="L3669" i="67"/>
  <c r="L3663" i="67"/>
  <c r="L3644" i="67"/>
  <c r="L3631" i="67"/>
  <c r="L3628" i="67"/>
  <c r="L3625" i="67"/>
  <c r="L3620" i="67"/>
  <c r="L3608" i="67"/>
  <c r="L3596" i="67"/>
  <c r="L3584" i="67"/>
  <c r="L3572" i="67"/>
  <c r="L3560" i="67"/>
  <c r="L3548" i="67"/>
  <c r="L3536" i="67"/>
  <c r="L3524" i="67"/>
  <c r="L3512" i="67"/>
  <c r="L3500" i="67"/>
  <c r="L3488" i="67"/>
  <c r="L3476" i="67"/>
  <c r="L3464" i="67"/>
  <c r="L3452" i="67"/>
  <c r="L3440" i="67"/>
  <c r="L3428" i="67"/>
  <c r="L3416" i="67"/>
  <c r="L3404" i="67"/>
  <c r="L3392" i="67"/>
  <c r="L3380" i="67"/>
  <c r="L3368" i="67"/>
  <c r="L3356" i="67"/>
  <c r="L3344" i="67"/>
  <c r="L3332" i="67"/>
  <c r="L3856" i="67"/>
  <c r="L3844" i="67"/>
  <c r="L3803" i="67"/>
  <c r="L3777" i="67"/>
  <c r="L3763" i="67"/>
  <c r="L3760" i="67"/>
  <c r="L3757" i="67"/>
  <c r="L3740" i="67"/>
  <c r="L3727" i="67"/>
  <c r="L3708" i="67"/>
  <c r="L3685" i="67"/>
  <c r="L3679" i="67"/>
  <c r="L3673" i="67"/>
  <c r="L3662" i="67"/>
  <c r="L3648" i="67"/>
  <c r="L3615" i="67"/>
  <c r="L3603" i="67"/>
  <c r="L3591" i="67"/>
  <c r="L3579" i="67"/>
  <c r="L3567" i="67"/>
  <c r="L3555" i="67"/>
  <c r="L3543" i="67"/>
  <c r="L3531" i="67"/>
  <c r="L3519" i="67"/>
  <c r="L3507" i="67"/>
  <c r="L3495" i="67"/>
  <c r="L3483" i="67"/>
  <c r="L3471" i="67"/>
  <c r="L3459" i="67"/>
  <c r="L3447" i="67"/>
  <c r="L3435" i="67"/>
  <c r="L3423" i="67"/>
  <c r="L3411" i="67"/>
  <c r="L3399" i="67"/>
  <c r="L3387" i="67"/>
  <c r="L3375" i="67"/>
  <c r="L3363" i="67"/>
  <c r="L3351" i="67"/>
  <c r="L3339" i="67"/>
  <c r="L3942" i="67"/>
  <c r="L3791" i="67"/>
  <c r="L3778" i="67"/>
  <c r="L3781" i="67"/>
  <c r="L3766" i="67"/>
  <c r="L3734" i="67"/>
  <c r="L3718" i="67"/>
  <c r="L3701" i="67"/>
  <c r="L3684" i="67"/>
  <c r="L3661" i="67"/>
  <c r="L3656" i="67"/>
  <c r="L3643" i="67"/>
  <c r="L3617" i="67"/>
  <c r="L3605" i="67"/>
  <c r="L3593" i="67"/>
  <c r="L3581" i="67"/>
  <c r="L3569" i="67"/>
  <c r="L3557" i="67"/>
  <c r="L3545" i="67"/>
  <c r="L3807" i="67"/>
  <c r="L3806" i="67"/>
  <c r="L3735" i="67"/>
  <c r="L3706" i="67"/>
  <c r="L3689" i="67"/>
  <c r="L3672" i="67"/>
  <c r="L3667" i="67"/>
  <c r="L3642" i="67"/>
  <c r="L3627" i="67"/>
  <c r="L3849" i="67"/>
  <c r="L3832" i="67"/>
  <c r="L3794" i="67"/>
  <c r="L3850" i="67"/>
  <c r="L3795" i="67"/>
  <c r="L3784" i="67"/>
  <c r="L3724" i="67"/>
  <c r="L3717" i="67"/>
  <c r="L3711" i="67"/>
  <c r="L3700" i="67"/>
  <c r="L3683" i="67"/>
  <c r="L3655" i="67"/>
  <c r="L3638" i="67"/>
  <c r="L3614" i="67"/>
  <c r="L3602" i="67"/>
  <c r="L3590" i="67"/>
  <c r="L3578" i="67"/>
  <c r="L3566" i="67"/>
  <c r="L3554" i="67"/>
  <c r="L3542" i="67"/>
  <c r="L3530" i="67"/>
  <c r="L3518" i="67"/>
  <c r="L3506" i="67"/>
  <c r="L3494" i="67"/>
  <c r="L3482" i="67"/>
  <c r="L3470" i="67"/>
  <c r="L3458" i="67"/>
  <c r="L3446" i="67"/>
  <c r="L3434" i="67"/>
  <c r="L3422" i="67"/>
  <c r="L3410" i="67"/>
  <c r="L3398" i="67"/>
  <c r="L3386" i="67"/>
  <c r="L3374" i="67"/>
  <c r="L3362" i="67"/>
  <c r="L3350" i="67"/>
  <c r="L3338" i="67"/>
  <c r="L3651" i="67"/>
  <c r="L3639" i="67"/>
  <c r="L3523" i="67"/>
  <c r="L3329" i="67"/>
  <c r="L3324" i="67"/>
  <c r="L3312" i="67"/>
  <c r="L3300" i="67"/>
  <c r="L3288" i="67"/>
  <c r="L3276" i="67"/>
  <c r="L3264" i="67"/>
  <c r="L3252" i="67"/>
  <c r="L3240" i="67"/>
  <c r="L3228" i="67"/>
  <c r="L3216" i="67"/>
  <c r="L3204" i="67"/>
  <c r="L3192" i="67"/>
  <c r="L3180" i="67"/>
  <c r="L3168" i="67"/>
  <c r="L3619" i="67"/>
  <c r="L3607" i="67"/>
  <c r="L3595" i="67"/>
  <c r="L3583" i="67"/>
  <c r="L3571" i="67"/>
  <c r="L3559" i="67"/>
  <c r="L3547" i="67"/>
  <c r="L3674" i="67"/>
  <c r="L3331" i="67"/>
  <c r="L3318" i="67"/>
  <c r="L3306" i="67"/>
  <c r="L3294" i="67"/>
  <c r="L3282" i="67"/>
  <c r="L3707" i="67"/>
  <c r="L3624" i="67"/>
  <c r="L3616" i="67"/>
  <c r="L3604" i="67"/>
  <c r="L3592" i="67"/>
  <c r="L3580" i="67"/>
  <c r="L3568" i="67"/>
  <c r="L3556" i="67"/>
  <c r="L3544" i="67"/>
  <c r="L3526" i="67"/>
  <c r="L3521" i="67"/>
  <c r="L3516" i="67"/>
  <c r="L3504" i="67"/>
  <c r="L3502" i="67"/>
  <c r="L3322" i="67"/>
  <c r="L3310" i="67"/>
  <c r="L3725" i="67"/>
  <c r="L3600" i="67"/>
  <c r="L3564" i="67"/>
  <c r="L3528" i="67"/>
  <c r="L3321" i="67"/>
  <c r="L3308" i="67"/>
  <c r="L3301" i="67"/>
  <c r="L3298" i="67"/>
  <c r="L3291" i="67"/>
  <c r="L3284" i="67"/>
  <c r="L3269" i="67"/>
  <c r="L3266" i="67"/>
  <c r="L3255" i="67"/>
  <c r="L3249" i="67"/>
  <c r="L3238" i="67"/>
  <c r="L3221" i="67"/>
  <c r="L3218" i="67"/>
  <c r="L3207" i="67"/>
  <c r="L3201" i="67"/>
  <c r="L3190" i="67"/>
  <c r="L3173" i="67"/>
  <c r="L3170" i="67"/>
  <c r="L3159" i="67"/>
  <c r="L3147" i="67"/>
  <c r="L3135" i="67"/>
  <c r="L3123" i="67"/>
  <c r="L3111" i="67"/>
  <c r="L3099" i="67"/>
  <c r="L3087" i="67"/>
  <c r="L3075" i="67"/>
  <c r="L3063" i="67"/>
  <c r="L3051" i="67"/>
  <c r="L3039" i="67"/>
  <c r="L3027" i="67"/>
  <c r="L3015" i="67"/>
  <c r="L3003" i="67"/>
  <c r="L3736" i="67"/>
  <c r="L3503" i="67"/>
  <c r="L3499" i="67"/>
  <c r="L3498" i="67"/>
  <c r="L3497" i="67"/>
  <c r="L3496" i="67"/>
  <c r="L3475" i="67"/>
  <c r="L3474" i="67"/>
  <c r="L3473" i="67"/>
  <c r="L3472" i="67"/>
  <c r="L3451" i="67"/>
  <c r="L3450" i="67"/>
  <c r="L3449" i="67"/>
  <c r="L3448" i="67"/>
  <c r="L3427" i="67"/>
  <c r="L3426" i="67"/>
  <c r="L3425" i="67"/>
  <c r="L3424" i="67"/>
  <c r="L3403" i="67"/>
  <c r="L3402" i="67"/>
  <c r="L3401" i="67"/>
  <c r="L3400" i="67"/>
  <c r="L3379" i="67"/>
  <c r="L3378" i="67"/>
  <c r="L3377" i="67"/>
  <c r="L3376" i="67"/>
  <c r="L3355" i="67"/>
  <c r="L3354" i="67"/>
  <c r="L3353" i="67"/>
  <c r="L3352" i="67"/>
  <c r="L3325" i="67"/>
  <c r="L3330" i="67"/>
  <c r="L3316" i="67"/>
  <c r="L3287" i="67"/>
  <c r="L3277" i="67"/>
  <c r="L3271" i="67"/>
  <c r="L3260" i="67"/>
  <c r="L3630" i="67"/>
  <c r="L3586" i="67"/>
  <c r="L3550" i="67"/>
  <c r="L3320" i="67"/>
  <c r="L3307" i="67"/>
  <c r="L3304" i="67"/>
  <c r="L3297" i="67"/>
  <c r="L3290" i="67"/>
  <c r="L3283" i="67"/>
  <c r="L3280" i="67"/>
  <c r="L3274" i="67"/>
  <c r="L3257" i="67"/>
  <c r="L3254" i="67"/>
  <c r="L3737" i="67"/>
  <c r="L3733" i="67"/>
  <c r="L3622" i="67"/>
  <c r="L3612" i="67"/>
  <c r="L3576" i="67"/>
  <c r="L3540" i="67"/>
  <c r="L3533" i="67"/>
  <c r="L3493" i="67"/>
  <c r="L3492" i="67"/>
  <c r="L3491" i="67"/>
  <c r="L3490" i="67"/>
  <c r="L3469" i="67"/>
  <c r="L3468" i="67"/>
  <c r="L3467" i="67"/>
  <c r="L3466" i="67"/>
  <c r="L3445" i="67"/>
  <c r="L3444" i="67"/>
  <c r="L3443" i="67"/>
  <c r="L3442" i="67"/>
  <c r="L3421" i="67"/>
  <c r="L3420" i="67"/>
  <c r="L3419" i="67"/>
  <c r="L3418" i="67"/>
  <c r="L3397" i="67"/>
  <c r="L3396" i="67"/>
  <c r="L3395" i="67"/>
  <c r="L3394" i="67"/>
  <c r="L3373" i="67"/>
  <c r="L3372" i="67"/>
  <c r="L3371" i="67"/>
  <c r="L3370" i="67"/>
  <c r="L3349" i="67"/>
  <c r="L3348" i="67"/>
  <c r="L3347" i="67"/>
  <c r="L3346" i="67"/>
  <c r="L3319" i="67"/>
  <c r="L3311" i="67"/>
  <c r="L3532" i="67"/>
  <c r="L3509" i="67"/>
  <c r="L3508" i="67"/>
  <c r="L3328" i="67"/>
  <c r="L3315" i="67"/>
  <c r="L3293" i="67"/>
  <c r="L3265" i="67"/>
  <c r="L3259" i="67"/>
  <c r="L3248" i="67"/>
  <c r="L3691" i="67"/>
  <c r="L3303" i="67"/>
  <c r="L3296" i="67"/>
  <c r="L3289" i="67"/>
  <c r="L3286" i="67"/>
  <c r="L3279" i="67"/>
  <c r="L3273" i="67"/>
  <c r="L3262" i="67"/>
  <c r="L3245" i="67"/>
  <c r="L3242" i="67"/>
  <c r="L3231" i="67"/>
  <c r="L3225" i="67"/>
  <c r="L3214" i="67"/>
  <c r="L3197" i="67"/>
  <c r="L3194" i="67"/>
  <c r="L3183" i="67"/>
  <c r="L3177" i="67"/>
  <c r="L3166" i="67"/>
  <c r="L3153" i="67"/>
  <c r="L3141" i="67"/>
  <c r="L3129" i="67"/>
  <c r="L3117" i="67"/>
  <c r="L3105" i="67"/>
  <c r="L3093" i="67"/>
  <c r="L3081" i="67"/>
  <c r="L3069" i="67"/>
  <c r="L3057" i="67"/>
  <c r="L3045" i="67"/>
  <c r="L3598" i="67"/>
  <c r="L3562" i="67"/>
  <c r="L3535" i="67"/>
  <c r="L3487" i="67"/>
  <c r="L3486" i="67"/>
  <c r="L3485" i="67"/>
  <c r="L3484" i="67"/>
  <c r="L3463" i="67"/>
  <c r="L3462" i="67"/>
  <c r="L3461" i="67"/>
  <c r="L3460" i="67"/>
  <c r="L3439" i="67"/>
  <c r="L3438" i="67"/>
  <c r="L3437" i="67"/>
  <c r="L3436" i="67"/>
  <c r="L3415" i="67"/>
  <c r="L3414" i="67"/>
  <c r="L3413" i="67"/>
  <c r="L3412" i="67"/>
  <c r="L3391" i="67"/>
  <c r="L3390" i="67"/>
  <c r="L3389" i="67"/>
  <c r="L3388" i="67"/>
  <c r="L3367" i="67"/>
  <c r="L3366" i="67"/>
  <c r="L3365" i="67"/>
  <c r="L3364" i="67"/>
  <c r="L3343" i="67"/>
  <c r="L3342" i="67"/>
  <c r="L3341" i="67"/>
  <c r="L3340" i="67"/>
  <c r="L3323" i="67"/>
  <c r="L3314" i="67"/>
  <c r="L3588" i="67"/>
  <c r="L3552" i="67"/>
  <c r="L3520" i="67"/>
  <c r="L3514" i="67"/>
  <c r="L3481" i="67"/>
  <c r="L3480" i="67"/>
  <c r="L3479" i="67"/>
  <c r="L3478" i="67"/>
  <c r="L3457" i="67"/>
  <c r="L3456" i="67"/>
  <c r="L3455" i="67"/>
  <c r="L3454" i="67"/>
  <c r="L3433" i="67"/>
  <c r="L3432" i="67"/>
  <c r="L3431" i="67"/>
  <c r="L3430" i="67"/>
  <c r="L3409" i="67"/>
  <c r="L3408" i="67"/>
  <c r="L3407" i="67"/>
  <c r="L3406" i="67"/>
  <c r="L3385" i="67"/>
  <c r="L3384" i="67"/>
  <c r="L3383" i="67"/>
  <c r="L3382" i="67"/>
  <c r="L3361" i="67"/>
  <c r="L3360" i="67"/>
  <c r="L3359" i="67"/>
  <c r="L3358" i="67"/>
  <c r="L3337" i="67"/>
  <c r="L3336" i="67"/>
  <c r="L3335" i="67"/>
  <c r="L3334" i="67"/>
  <c r="L3326" i="67"/>
  <c r="L3317" i="67"/>
  <c r="L3313" i="67"/>
  <c r="L3275" i="67"/>
  <c r="L3258" i="67"/>
  <c r="L3244" i="67"/>
  <c r="L3227" i="67"/>
  <c r="L3210" i="67"/>
  <c r="L3196" i="67"/>
  <c r="L3179" i="67"/>
  <c r="L3162" i="67"/>
  <c r="L3157" i="67"/>
  <c r="L3145" i="67"/>
  <c r="L3133" i="67"/>
  <c r="L3121" i="67"/>
  <c r="L3109" i="67"/>
  <c r="L3097" i="67"/>
  <c r="L3085" i="67"/>
  <c r="L3073" i="67"/>
  <c r="L3061" i="67"/>
  <c r="L3049" i="67"/>
  <c r="L3037" i="67"/>
  <c r="L3025" i="67"/>
  <c r="L3013" i="67"/>
  <c r="L3001" i="67"/>
  <c r="L2989" i="67"/>
  <c r="L2977" i="67"/>
  <c r="L3538" i="67"/>
  <c r="L3511" i="67"/>
  <c r="L3292" i="67"/>
  <c r="L3247" i="67"/>
  <c r="L3205" i="67"/>
  <c r="L3199" i="67"/>
  <c r="L3188" i="67"/>
  <c r="L3187" i="67"/>
  <c r="L3182" i="67"/>
  <c r="L3165" i="67"/>
  <c r="L3151" i="67"/>
  <c r="L3138" i="67"/>
  <c r="L3103" i="67"/>
  <c r="L3090" i="67"/>
  <c r="L3055" i="67"/>
  <c r="L3042" i="67"/>
  <c r="L3020" i="67"/>
  <c r="L2996" i="67"/>
  <c r="L2990" i="67"/>
  <c r="L2984" i="67"/>
  <c r="L2973" i="67"/>
  <c r="L2958" i="67"/>
  <c r="L2946" i="67"/>
  <c r="L2934" i="67"/>
  <c r="L2922" i="67"/>
  <c r="L2910" i="67"/>
  <c r="L2898" i="67"/>
  <c r="L2886" i="67"/>
  <c r="L2874" i="67"/>
  <c r="L2862" i="67"/>
  <c r="L2850" i="67"/>
  <c r="L2838" i="67"/>
  <c r="L2826" i="67"/>
  <c r="L2814" i="67"/>
  <c r="L2802" i="67"/>
  <c r="L2790" i="67"/>
  <c r="L2778" i="67"/>
  <c r="L3246" i="67"/>
  <c r="L3233" i="67"/>
  <c r="L3232" i="67"/>
  <c r="L3574" i="67"/>
  <c r="L3309" i="67"/>
  <c r="L3299" i="67"/>
  <c r="L3270" i="67"/>
  <c r="L3610" i="67"/>
  <c r="L3327" i="67"/>
  <c r="L3305" i="67"/>
  <c r="L3295" i="67"/>
  <c r="L3272" i="67"/>
  <c r="L3256" i="67"/>
  <c r="L3236" i="67"/>
  <c r="L3235" i="67"/>
  <c r="L3230" i="67"/>
  <c r="L3213" i="67"/>
  <c r="L3127" i="67"/>
  <c r="L3114" i="67"/>
  <c r="L3079" i="67"/>
  <c r="L3066" i="67"/>
  <c r="L3032" i="67"/>
  <c r="L3008" i="67"/>
  <c r="L2964" i="67"/>
  <c r="L2952" i="67"/>
  <c r="L2940" i="67"/>
  <c r="L2928" i="67"/>
  <c r="L3267" i="67"/>
  <c r="L3263" i="67"/>
  <c r="L3261" i="67"/>
  <c r="L3253" i="67"/>
  <c r="L3251" i="67"/>
  <c r="L3243" i="67"/>
  <c r="L3302" i="67"/>
  <c r="L3234" i="67"/>
  <c r="L3211" i="67"/>
  <c r="L3172" i="67"/>
  <c r="L3156" i="67"/>
  <c r="L3143" i="67"/>
  <c r="L3108" i="67"/>
  <c r="L3095" i="67"/>
  <c r="L3060" i="67"/>
  <c r="L3047" i="67"/>
  <c r="L3034" i="67"/>
  <c r="L3031" i="67"/>
  <c r="L3028" i="67"/>
  <c r="L3024" i="67"/>
  <c r="L3014" i="67"/>
  <c r="L3010" i="67"/>
  <c r="L3007" i="67"/>
  <c r="L3004" i="67"/>
  <c r="L3000" i="67"/>
  <c r="L2982" i="67"/>
  <c r="L2979" i="67"/>
  <c r="L2968" i="67"/>
  <c r="L2956" i="67"/>
  <c r="L2944" i="67"/>
  <c r="L2932" i="67"/>
  <c r="L3278" i="67"/>
  <c r="L3203" i="67"/>
  <c r="L3185" i="67"/>
  <c r="L3181" i="67"/>
  <c r="L3152" i="67"/>
  <c r="L3128" i="67"/>
  <c r="L3119" i="67"/>
  <c r="L3118" i="67"/>
  <c r="L3106" i="67"/>
  <c r="L3072" i="67"/>
  <c r="L3062" i="67"/>
  <c r="L2993" i="67"/>
  <c r="L2988" i="67"/>
  <c r="L2967" i="67"/>
  <c r="L2954" i="67"/>
  <c r="L2909" i="67"/>
  <c r="L2892" i="67"/>
  <c r="L2878" i="67"/>
  <c r="L2861" i="67"/>
  <c r="L2844" i="67"/>
  <c r="L2830" i="67"/>
  <c r="L2813" i="67"/>
  <c r="L2796" i="67"/>
  <c r="L2782" i="67"/>
  <c r="L2763" i="67"/>
  <c r="L2751" i="67"/>
  <c r="L2739" i="67"/>
  <c r="L2727" i="67"/>
  <c r="L2715" i="67"/>
  <c r="L2703" i="67"/>
  <c r="L2691" i="67"/>
  <c r="L2679" i="67"/>
  <c r="L2667" i="67"/>
  <c r="L2655" i="67"/>
  <c r="L2643" i="67"/>
  <c r="L2631" i="67"/>
  <c r="L2619" i="67"/>
  <c r="L2607" i="67"/>
  <c r="L2595" i="67"/>
  <c r="L2583" i="67"/>
  <c r="L2571" i="67"/>
  <c r="L2559" i="67"/>
  <c r="L2547" i="67"/>
  <c r="L2535" i="67"/>
  <c r="L2523" i="67"/>
  <c r="L2511" i="67"/>
  <c r="L3241" i="67"/>
  <c r="L3220" i="67"/>
  <c r="L3202" i="67"/>
  <c r="L3198" i="67"/>
  <c r="L3163" i="67"/>
  <c r="L3140" i="67"/>
  <c r="L3116" i="67"/>
  <c r="L3096" i="67"/>
  <c r="L3094" i="67"/>
  <c r="L3084" i="67"/>
  <c r="L3050" i="67"/>
  <c r="L3038" i="67"/>
  <c r="L3023" i="67"/>
  <c r="L3022" i="67"/>
  <c r="L3016" i="67"/>
  <c r="L2994" i="67"/>
  <c r="L2987" i="67"/>
  <c r="L2953" i="67"/>
  <c r="L2945" i="67"/>
  <c r="L2936" i="67"/>
  <c r="L2927" i="67"/>
  <c r="L2923" i="67"/>
  <c r="L2917" i="67"/>
  <c r="L2906" i="67"/>
  <c r="L3219" i="67"/>
  <c r="L3215" i="67"/>
  <c r="L3200" i="67"/>
  <c r="L3160" i="67"/>
  <c r="L3083" i="67"/>
  <c r="L3082" i="67"/>
  <c r="L3059" i="67"/>
  <c r="L3030" i="67"/>
  <c r="L2976" i="67"/>
  <c r="L2971" i="67"/>
  <c r="L2962" i="67"/>
  <c r="L2949" i="67"/>
  <c r="L3217" i="67"/>
  <c r="L3176" i="67"/>
  <c r="L3161" i="67"/>
  <c r="L3150" i="67"/>
  <c r="L3139" i="67"/>
  <c r="L3137" i="67"/>
  <c r="L3125" i="67"/>
  <c r="L3115" i="67"/>
  <c r="L3104" i="67"/>
  <c r="L3080" i="67"/>
  <c r="L3071" i="67"/>
  <c r="L3070" i="67"/>
  <c r="L3058" i="67"/>
  <c r="L3029" i="67"/>
  <c r="L2981" i="67"/>
  <c r="L2970" i="67"/>
  <c r="L2966" i="67"/>
  <c r="L2931" i="67"/>
  <c r="L3178" i="67"/>
  <c r="L3175" i="67"/>
  <c r="L3149" i="67"/>
  <c r="L3126" i="67"/>
  <c r="L3124" i="67"/>
  <c r="L3092" i="67"/>
  <c r="L3068" i="67"/>
  <c r="L3048" i="67"/>
  <c r="L3046" i="67"/>
  <c r="L3036" i="67"/>
  <c r="L3021" i="67"/>
  <c r="L2999" i="67"/>
  <c r="L2998" i="67"/>
  <c r="L2992" i="67"/>
  <c r="L2986" i="67"/>
  <c r="L3193" i="67"/>
  <c r="L3148" i="67"/>
  <c r="L3136" i="67"/>
  <c r="L3113" i="67"/>
  <c r="L3112" i="67"/>
  <c r="L3006" i="67"/>
  <c r="L2991" i="67"/>
  <c r="L2961" i="67"/>
  <c r="L3268" i="67"/>
  <c r="L3212" i="67"/>
  <c r="L3195" i="67"/>
  <c r="L3174" i="67"/>
  <c r="L3158" i="67"/>
  <c r="L3102" i="67"/>
  <c r="L3091" i="67"/>
  <c r="L3089" i="67"/>
  <c r="L3077" i="67"/>
  <c r="L3067" i="67"/>
  <c r="L3056" i="67"/>
  <c r="L3005" i="67"/>
  <c r="L2980" i="67"/>
  <c r="L2975" i="67"/>
  <c r="L2943" i="67"/>
  <c r="L2930" i="67"/>
  <c r="L2916" i="67"/>
  <c r="L2902" i="67"/>
  <c r="L2885" i="67"/>
  <c r="L2868" i="67"/>
  <c r="L2854" i="67"/>
  <c r="L2837" i="67"/>
  <c r="L2820" i="67"/>
  <c r="L2806" i="67"/>
  <c r="L2789" i="67"/>
  <c r="L2772" i="67"/>
  <c r="L2757" i="67"/>
  <c r="L2745" i="67"/>
  <c r="L2733" i="67"/>
  <c r="L2721" i="67"/>
  <c r="L2709" i="67"/>
  <c r="L2697" i="67"/>
  <c r="L2685" i="67"/>
  <c r="L2673" i="67"/>
  <c r="L2661" i="67"/>
  <c r="L2649" i="67"/>
  <c r="L2637" i="67"/>
  <c r="L2625" i="67"/>
  <c r="L2613" i="67"/>
  <c r="L2601" i="67"/>
  <c r="L2589" i="67"/>
  <c r="L2577" i="67"/>
  <c r="L2565" i="67"/>
  <c r="L3285" i="67"/>
  <c r="L3229" i="67"/>
  <c r="L3146" i="67"/>
  <c r="L3134" i="67"/>
  <c r="L3101" i="67"/>
  <c r="L3078" i="67"/>
  <c r="L3076" i="67"/>
  <c r="L3044" i="67"/>
  <c r="L3035" i="67"/>
  <c r="L3019" i="67"/>
  <c r="L3012" i="67"/>
  <c r="L2997" i="67"/>
  <c r="L2985" i="67"/>
  <c r="L2974" i="67"/>
  <c r="L2969" i="67"/>
  <c r="L2960" i="67"/>
  <c r="L2951" i="67"/>
  <c r="L2947" i="67"/>
  <c r="L2929" i="67"/>
  <c r="L3250" i="67"/>
  <c r="L3237" i="67"/>
  <c r="L3209" i="67"/>
  <c r="L3191" i="67"/>
  <c r="L3171" i="67"/>
  <c r="L3155" i="67"/>
  <c r="L3122" i="67"/>
  <c r="L3100" i="67"/>
  <c r="L3088" i="67"/>
  <c r="L3065" i="67"/>
  <c r="L3064" i="67"/>
  <c r="L3033" i="67"/>
  <c r="L3026" i="67"/>
  <c r="L3281" i="67"/>
  <c r="L3239" i="67"/>
  <c r="L3226" i="67"/>
  <c r="L3208" i="67"/>
  <c r="L3189" i="67"/>
  <c r="L3154" i="67"/>
  <c r="L3120" i="67"/>
  <c r="L3110" i="67"/>
  <c r="L3054" i="67"/>
  <c r="L3043" i="67"/>
  <c r="L3041" i="67"/>
  <c r="L3017" i="67"/>
  <c r="L3224" i="67"/>
  <c r="L3223" i="67"/>
  <c r="L3222" i="67"/>
  <c r="L3206" i="67"/>
  <c r="L3167" i="67"/>
  <c r="L3144" i="67"/>
  <c r="L3142" i="67"/>
  <c r="L3132" i="67"/>
  <c r="L3098" i="67"/>
  <c r="L3086" i="67"/>
  <c r="L3053" i="67"/>
  <c r="L3018" i="67"/>
  <c r="L3011" i="67"/>
  <c r="L2995" i="67"/>
  <c r="L2978" i="67"/>
  <c r="L2963" i="67"/>
  <c r="L2959" i="67"/>
  <c r="L2941" i="67"/>
  <c r="L2933" i="67"/>
  <c r="L2924" i="67"/>
  <c r="L2918" i="67"/>
  <c r="L2887" i="67"/>
  <c r="L2881" i="67"/>
  <c r="L2870" i="67"/>
  <c r="L2839" i="67"/>
  <c r="L2833" i="67"/>
  <c r="L2822" i="67"/>
  <c r="L2791" i="67"/>
  <c r="L2785" i="67"/>
  <c r="L2774" i="67"/>
  <c r="L2761" i="67"/>
  <c r="L2749" i="67"/>
  <c r="L2737" i="67"/>
  <c r="L2725" i="67"/>
  <c r="L2713" i="67"/>
  <c r="L2701" i="67"/>
  <c r="L2689" i="67"/>
  <c r="L2677" i="67"/>
  <c r="L2665" i="67"/>
  <c r="L2653" i="67"/>
  <c r="L2641" i="67"/>
  <c r="L2629" i="67"/>
  <c r="L2617" i="67"/>
  <c r="L2605" i="67"/>
  <c r="L2593" i="67"/>
  <c r="L2581" i="67"/>
  <c r="L2569" i="67"/>
  <c r="L2557" i="67"/>
  <c r="L2882" i="67"/>
  <c r="L2877" i="67"/>
  <c r="L2871" i="67"/>
  <c r="L2849" i="67"/>
  <c r="L2821" i="67"/>
  <c r="L2810" i="67"/>
  <c r="L2800" i="67"/>
  <c r="L2799" i="67"/>
  <c r="L2767" i="67"/>
  <c r="L2754" i="67"/>
  <c r="L2719" i="67"/>
  <c r="L2706" i="67"/>
  <c r="L2671" i="67"/>
  <c r="L2658" i="67"/>
  <c r="L2623" i="67"/>
  <c r="L2610" i="67"/>
  <c r="L2575" i="67"/>
  <c r="L2562" i="67"/>
  <c r="L2553" i="67"/>
  <c r="L2550" i="67"/>
  <c r="L2541" i="67"/>
  <c r="L2527" i="67"/>
  <c r="L2510" i="67"/>
  <c r="L2500" i="67"/>
  <c r="L2488" i="67"/>
  <c r="L2476" i="67"/>
  <c r="L2464" i="67"/>
  <c r="L2452" i="67"/>
  <c r="L2440" i="67"/>
  <c r="L2428" i="67"/>
  <c r="L2416" i="67"/>
  <c r="L2404" i="67"/>
  <c r="L2392" i="67"/>
  <c r="L2380" i="67"/>
  <c r="L2368" i="67"/>
  <c r="L2356" i="67"/>
  <c r="L2344" i="67"/>
  <c r="L2332" i="67"/>
  <c r="L2320" i="67"/>
  <c r="L2308" i="67"/>
  <c r="L2296" i="67"/>
  <c r="L2284" i="67"/>
  <c r="L2272" i="67"/>
  <c r="L2260" i="67"/>
  <c r="L2248" i="67"/>
  <c r="L2236" i="67"/>
  <c r="L2224" i="67"/>
  <c r="L2212" i="67"/>
  <c r="L2200" i="67"/>
  <c r="L2188" i="67"/>
  <c r="L2176" i="67"/>
  <c r="L2164" i="67"/>
  <c r="L2152" i="67"/>
  <c r="L2140" i="67"/>
  <c r="L2128" i="67"/>
  <c r="L2876" i="67"/>
  <c r="L2860" i="67"/>
  <c r="L2832" i="67"/>
  <c r="L2805" i="67"/>
  <c r="L2794" i="67"/>
  <c r="L2783" i="67"/>
  <c r="L2736" i="67"/>
  <c r="L2723" i="67"/>
  <c r="L2688" i="67"/>
  <c r="L2675" i="67"/>
  <c r="L2640" i="67"/>
  <c r="L2627" i="67"/>
  <c r="L3184" i="67"/>
  <c r="L3040" i="67"/>
  <c r="L3002" i="67"/>
  <c r="L2938" i="67"/>
  <c r="L2937" i="67"/>
  <c r="L2915" i="67"/>
  <c r="L2914" i="67"/>
  <c r="L2904" i="67"/>
  <c r="L2903" i="67"/>
  <c r="L2875" i="67"/>
  <c r="L2865" i="67"/>
  <c r="L2864" i="67"/>
  <c r="L2859" i="67"/>
  <c r="L2843" i="67"/>
  <c r="L2804" i="67"/>
  <c r="L2788" i="67"/>
  <c r="L2777" i="67"/>
  <c r="L2762" i="67"/>
  <c r="L2753" i="67"/>
  <c r="L2744" i="67"/>
  <c r="L2740" i="67"/>
  <c r="L2722" i="67"/>
  <c r="L2714" i="67"/>
  <c r="L2705" i="67"/>
  <c r="L2696" i="67"/>
  <c r="L2692" i="67"/>
  <c r="L2674" i="67"/>
  <c r="L3009" i="67"/>
  <c r="L2913" i="67"/>
  <c r="L2912" i="67"/>
  <c r="L2897" i="67"/>
  <c r="L2869" i="67"/>
  <c r="L2858" i="67"/>
  <c r="L2848" i="67"/>
  <c r="L2847" i="67"/>
  <c r="L2815" i="67"/>
  <c r="L2809" i="67"/>
  <c r="L2793" i="67"/>
  <c r="L2787" i="67"/>
  <c r="L2771" i="67"/>
  <c r="L2766" i="67"/>
  <c r="L2731" i="67"/>
  <c r="L2718" i="67"/>
  <c r="L2683" i="67"/>
  <c r="L3164" i="67"/>
  <c r="L3130" i="67"/>
  <c r="L3074" i="67"/>
  <c r="L2965" i="67"/>
  <c r="L2939" i="67"/>
  <c r="L2880" i="67"/>
  <c r="L2853" i="67"/>
  <c r="L2842" i="67"/>
  <c r="L2831" i="67"/>
  <c r="L2798" i="67"/>
  <c r="L2776" i="67"/>
  <c r="L2748" i="67"/>
  <c r="L2735" i="67"/>
  <c r="L2700" i="67"/>
  <c r="L2687" i="67"/>
  <c r="L2955" i="67"/>
  <c r="L2950" i="67"/>
  <c r="L2925" i="67"/>
  <c r="L2911" i="67"/>
  <c r="L2891" i="67"/>
  <c r="L2852" i="67"/>
  <c r="L2836" i="67"/>
  <c r="L2825" i="67"/>
  <c r="L2803" i="67"/>
  <c r="L2797" i="67"/>
  <c r="L2792" i="67"/>
  <c r="L2770" i="67"/>
  <c r="L2765" i="67"/>
  <c r="L2756" i="67"/>
  <c r="L2752" i="67"/>
  <c r="L2734" i="67"/>
  <c r="L2726" i="67"/>
  <c r="L2717" i="67"/>
  <c r="L2708" i="67"/>
  <c r="L2704" i="67"/>
  <c r="L2686" i="67"/>
  <c r="L2678" i="67"/>
  <c r="L3107" i="67"/>
  <c r="L2983" i="67"/>
  <c r="L2926" i="67"/>
  <c r="L2896" i="67"/>
  <c r="L2895" i="67"/>
  <c r="L2863" i="67"/>
  <c r="L2857" i="67"/>
  <c r="L2841" i="67"/>
  <c r="L2835" i="67"/>
  <c r="L2819" i="67"/>
  <c r="L2808" i="67"/>
  <c r="L2786" i="67"/>
  <c r="L2781" i="67"/>
  <c r="L2775" i="67"/>
  <c r="L2743" i="67"/>
  <c r="L2730" i="67"/>
  <c r="L2695" i="67"/>
  <c r="L2682" i="67"/>
  <c r="L2647" i="67"/>
  <c r="L2634" i="67"/>
  <c r="L2599" i="67"/>
  <c r="L2586" i="67"/>
  <c r="L2534" i="67"/>
  <c r="L2517" i="67"/>
  <c r="L2506" i="67"/>
  <c r="L2494" i="67"/>
  <c r="L2482" i="67"/>
  <c r="L2470" i="67"/>
  <c r="L2458" i="67"/>
  <c r="L2446" i="67"/>
  <c r="L2434" i="67"/>
  <c r="L2422" i="67"/>
  <c r="L2410" i="67"/>
  <c r="L2398" i="67"/>
  <c r="L2386" i="67"/>
  <c r="L2374" i="67"/>
  <c r="L2362" i="67"/>
  <c r="L2350" i="67"/>
  <c r="L2338" i="67"/>
  <c r="L2326" i="67"/>
  <c r="L2314" i="67"/>
  <c r="L2302" i="67"/>
  <c r="L2290" i="67"/>
  <c r="L2278" i="67"/>
  <c r="L2266" i="67"/>
  <c r="L2254" i="67"/>
  <c r="L2242" i="67"/>
  <c r="L2230" i="67"/>
  <c r="L2218" i="67"/>
  <c r="L2206" i="67"/>
  <c r="L2194" i="67"/>
  <c r="L2182" i="67"/>
  <c r="L2170" i="67"/>
  <c r="L2158" i="67"/>
  <c r="L3169" i="67"/>
  <c r="L3131" i="67"/>
  <c r="L2901" i="67"/>
  <c r="L2890" i="67"/>
  <c r="L2879" i="67"/>
  <c r="L2846" i="67"/>
  <c r="L2824" i="67"/>
  <c r="L2780" i="67"/>
  <c r="L2760" i="67"/>
  <c r="L2747" i="67"/>
  <c r="L2712" i="67"/>
  <c r="L2699" i="67"/>
  <c r="L2664" i="67"/>
  <c r="L2651" i="67"/>
  <c r="L3186" i="67"/>
  <c r="L3052" i="67"/>
  <c r="L2921" i="67"/>
  <c r="L2920" i="67"/>
  <c r="L2900" i="67"/>
  <c r="L2884" i="67"/>
  <c r="L2873" i="67"/>
  <c r="L2851" i="67"/>
  <c r="L2845" i="67"/>
  <c r="L2840" i="67"/>
  <c r="L2818" i="67"/>
  <c r="L2807" i="67"/>
  <c r="L2779" i="67"/>
  <c r="L2769" i="67"/>
  <c r="L2768" i="67"/>
  <c r="L2764" i="67"/>
  <c r="L2746" i="67"/>
  <c r="L2738" i="67"/>
  <c r="L2729" i="67"/>
  <c r="L2720" i="67"/>
  <c r="L2716" i="67"/>
  <c r="L2698" i="67"/>
  <c r="L2690" i="67"/>
  <c r="L2681" i="67"/>
  <c r="L2672" i="67"/>
  <c r="L2668" i="67"/>
  <c r="L2650" i="67"/>
  <c r="L2642" i="67"/>
  <c r="L2908" i="67"/>
  <c r="L2907" i="67"/>
  <c r="L2889" i="67"/>
  <c r="L2883" i="67"/>
  <c r="L2867" i="67"/>
  <c r="L2856" i="67"/>
  <c r="L2834" i="67"/>
  <c r="L2829" i="67"/>
  <c r="L2823" i="67"/>
  <c r="L2801" i="67"/>
  <c r="L2773" i="67"/>
  <c r="L2755" i="67"/>
  <c r="L2742" i="67"/>
  <c r="L2707" i="67"/>
  <c r="L2694" i="67"/>
  <c r="L2972" i="67"/>
  <c r="L2957" i="67"/>
  <c r="L2942" i="67"/>
  <c r="L2935" i="67"/>
  <c r="L2919" i="67"/>
  <c r="L2894" i="67"/>
  <c r="L2872" i="67"/>
  <c r="L2828" i="67"/>
  <c r="L2812" i="67"/>
  <c r="L2784" i="67"/>
  <c r="L2759" i="67"/>
  <c r="L2724" i="67"/>
  <c r="L2711" i="67"/>
  <c r="L2676" i="67"/>
  <c r="L2663" i="67"/>
  <c r="L2628" i="67"/>
  <c r="L2615" i="67"/>
  <c r="L2580" i="67"/>
  <c r="L2567" i="67"/>
  <c r="L2536" i="67"/>
  <c r="L2530" i="67"/>
  <c r="L2519" i="67"/>
  <c r="L2498" i="67"/>
  <c r="L2486" i="67"/>
  <c r="L2474" i="67"/>
  <c r="L2462" i="67"/>
  <c r="L2450" i="67"/>
  <c r="L2438" i="67"/>
  <c r="L2426" i="67"/>
  <c r="L2414" i="67"/>
  <c r="L2402" i="67"/>
  <c r="L2390" i="67"/>
  <c r="L2378" i="67"/>
  <c r="L2366" i="67"/>
  <c r="L2354" i="67"/>
  <c r="L2342" i="67"/>
  <c r="L2330" i="67"/>
  <c r="L2318" i="67"/>
  <c r="L2306" i="67"/>
  <c r="L2294" i="67"/>
  <c r="L2282" i="67"/>
  <c r="L2270" i="67"/>
  <c r="L2258" i="67"/>
  <c r="L2246" i="67"/>
  <c r="L2234" i="67"/>
  <c r="L2222" i="67"/>
  <c r="L2210" i="67"/>
  <c r="L2198" i="67"/>
  <c r="L2186" i="67"/>
  <c r="L2174" i="67"/>
  <c r="L2948" i="67"/>
  <c r="L2899" i="67"/>
  <c r="L2616" i="67"/>
  <c r="L2614" i="67"/>
  <c r="L2604" i="67"/>
  <c r="L2570" i="67"/>
  <c r="L2558" i="67"/>
  <c r="L2538" i="67"/>
  <c r="L2532" i="67"/>
  <c r="L2516" i="67"/>
  <c r="L2505" i="67"/>
  <c r="L2501" i="67"/>
  <c r="L2483" i="67"/>
  <c r="L2475" i="67"/>
  <c r="L2466" i="67"/>
  <c r="L2457" i="67"/>
  <c r="L2453" i="67"/>
  <c r="L2435" i="67"/>
  <c r="L2427" i="67"/>
  <c r="L2418" i="67"/>
  <c r="L2409" i="67"/>
  <c r="L2405" i="67"/>
  <c r="L2387" i="67"/>
  <c r="L2379" i="67"/>
  <c r="L2370" i="67"/>
  <c r="L2361" i="67"/>
  <c r="L2357" i="67"/>
  <c r="L2339" i="67"/>
  <c r="L2331" i="67"/>
  <c r="L2322" i="67"/>
  <c r="L2313" i="67"/>
  <c r="L2309" i="67"/>
  <c r="L2291" i="67"/>
  <c r="L2283" i="67"/>
  <c r="L2274" i="67"/>
  <c r="L2265" i="67"/>
  <c r="L2261" i="67"/>
  <c r="L2243" i="67"/>
  <c r="L2235" i="67"/>
  <c r="L2226" i="67"/>
  <c r="L2217" i="67"/>
  <c r="L2213" i="67"/>
  <c r="L2195" i="67"/>
  <c r="L2187" i="67"/>
  <c r="L2178" i="67"/>
  <c r="L2169" i="67"/>
  <c r="L2150" i="67"/>
  <c r="L2133" i="67"/>
  <c r="L2130" i="67"/>
  <c r="L2119" i="67"/>
  <c r="L2107" i="67"/>
  <c r="L2095" i="67"/>
  <c r="L2083" i="67"/>
  <c r="L2071" i="67"/>
  <c r="L2059" i="67"/>
  <c r="L2047" i="67"/>
  <c r="L2035" i="67"/>
  <c r="L2023" i="67"/>
  <c r="L2011" i="67"/>
  <c r="L1999" i="67"/>
  <c r="L1987" i="67"/>
  <c r="L1975" i="67"/>
  <c r="L1963" i="67"/>
  <c r="L1951" i="67"/>
  <c r="L1939" i="67"/>
  <c r="L1927" i="67"/>
  <c r="L1915" i="67"/>
  <c r="L1903" i="67"/>
  <c r="L1891" i="67"/>
  <c r="L1879" i="67"/>
  <c r="L1867" i="67"/>
  <c r="L1855" i="67"/>
  <c r="L1843" i="67"/>
  <c r="L1831" i="67"/>
  <c r="L1819" i="67"/>
  <c r="L1807" i="67"/>
  <c r="L1795" i="67"/>
  <c r="L1783" i="67"/>
  <c r="L1771" i="67"/>
  <c r="L1759" i="67"/>
  <c r="L1747" i="67"/>
  <c r="L1735" i="67"/>
  <c r="L1723" i="67"/>
  <c r="L1711" i="67"/>
  <c r="L1699" i="67"/>
  <c r="L1687" i="67"/>
  <c r="L1675" i="67"/>
  <c r="L1663" i="67"/>
  <c r="L1651" i="67"/>
  <c r="L2855" i="67"/>
  <c r="L2827" i="67"/>
  <c r="L2758" i="67"/>
  <c r="L2702" i="67"/>
  <c r="L2670" i="67"/>
  <c r="L2603" i="67"/>
  <c r="L2602" i="67"/>
  <c r="L2579" i="67"/>
  <c r="L2543" i="67"/>
  <c r="L2521" i="67"/>
  <c r="L2492" i="67"/>
  <c r="L2479" i="67"/>
  <c r="L2444" i="67"/>
  <c r="L2431" i="67"/>
  <c r="L2396" i="67"/>
  <c r="L2383" i="67"/>
  <c r="L2348" i="67"/>
  <c r="L2335" i="67"/>
  <c r="L2300" i="67"/>
  <c r="L2287" i="67"/>
  <c r="L2252" i="67"/>
  <c r="L2239" i="67"/>
  <c r="L2204" i="67"/>
  <c r="L2191" i="67"/>
  <c r="L2817" i="67"/>
  <c r="L2741" i="67"/>
  <c r="L2669" i="67"/>
  <c r="L2654" i="67"/>
  <c r="L2633" i="67"/>
  <c r="L2632" i="67"/>
  <c r="L2626" i="67"/>
  <c r="L2600" i="67"/>
  <c r="L2591" i="67"/>
  <c r="L2590" i="67"/>
  <c r="L2578" i="67"/>
  <c r="L2548" i="67"/>
  <c r="L2542" i="67"/>
  <c r="L2537" i="67"/>
  <c r="L2515" i="67"/>
  <c r="L2496" i="67"/>
  <c r="L2461" i="67"/>
  <c r="L2448" i="67"/>
  <c r="L2413" i="67"/>
  <c r="L2400" i="67"/>
  <c r="L2365" i="67"/>
  <c r="L2352" i="67"/>
  <c r="L2317" i="67"/>
  <c r="L2304" i="67"/>
  <c r="L2269" i="67"/>
  <c r="L2256" i="67"/>
  <c r="L2893" i="67"/>
  <c r="L2657" i="67"/>
  <c r="L2652" i="67"/>
  <c r="L2612" i="67"/>
  <c r="L2588" i="67"/>
  <c r="L2568" i="67"/>
  <c r="L2566" i="67"/>
  <c r="L2556" i="67"/>
  <c r="L2531" i="67"/>
  <c r="L2526" i="67"/>
  <c r="L2520" i="67"/>
  <c r="L2495" i="67"/>
  <c r="L2487" i="67"/>
  <c r="L2478" i="67"/>
  <c r="L2469" i="67"/>
  <c r="L2465" i="67"/>
  <c r="L2447" i="67"/>
  <c r="L2439" i="67"/>
  <c r="L2430" i="67"/>
  <c r="L2421" i="67"/>
  <c r="L2417" i="67"/>
  <c r="L2399" i="67"/>
  <c r="L2391" i="67"/>
  <c r="L2382" i="67"/>
  <c r="L2373" i="67"/>
  <c r="L2369" i="67"/>
  <c r="L2351" i="67"/>
  <c r="L2343" i="67"/>
  <c r="L2334" i="67"/>
  <c r="L2325" i="67"/>
  <c r="L2321" i="67"/>
  <c r="L2303" i="67"/>
  <c r="L2295" i="67"/>
  <c r="L2286" i="67"/>
  <c r="L2277" i="67"/>
  <c r="L2273" i="67"/>
  <c r="L2255" i="67"/>
  <c r="L2247" i="67"/>
  <c r="L2238" i="67"/>
  <c r="L2636" i="67"/>
  <c r="L2635" i="67"/>
  <c r="L2630" i="67"/>
  <c r="L2555" i="67"/>
  <c r="L2554" i="67"/>
  <c r="L2525" i="67"/>
  <c r="L2509" i="67"/>
  <c r="L2504" i="67"/>
  <c r="L2491" i="67"/>
  <c r="L2456" i="67"/>
  <c r="L2443" i="67"/>
  <c r="L2408" i="67"/>
  <c r="L2395" i="67"/>
  <c r="L2360" i="67"/>
  <c r="L2347" i="67"/>
  <c r="L2312" i="67"/>
  <c r="L2299" i="67"/>
  <c r="L2264" i="67"/>
  <c r="L2866" i="67"/>
  <c r="L2811" i="67"/>
  <c r="L2728" i="67"/>
  <c r="L2710" i="67"/>
  <c r="L2656" i="67"/>
  <c r="L2624" i="67"/>
  <c r="L2611" i="67"/>
  <c r="L2609" i="67"/>
  <c r="L2597" i="67"/>
  <c r="L2587" i="67"/>
  <c r="L2576" i="67"/>
  <c r="L2524" i="67"/>
  <c r="L2514" i="67"/>
  <c r="L2513" i="67"/>
  <c r="L2508" i="67"/>
  <c r="L2473" i="67"/>
  <c r="L2460" i="67"/>
  <c r="L2425" i="67"/>
  <c r="L2412" i="67"/>
  <c r="L2377" i="67"/>
  <c r="L2364" i="67"/>
  <c r="L2329" i="67"/>
  <c r="L2316" i="67"/>
  <c r="L2281" i="67"/>
  <c r="L2268" i="67"/>
  <c r="L2233" i="67"/>
  <c r="L2220" i="67"/>
  <c r="L2693" i="67"/>
  <c r="L2659" i="67"/>
  <c r="L2622" i="67"/>
  <c r="L2598" i="67"/>
  <c r="L2596" i="67"/>
  <c r="L2564" i="67"/>
  <c r="L2546" i="67"/>
  <c r="L2518" i="67"/>
  <c r="L2507" i="67"/>
  <c r="L2499" i="67"/>
  <c r="L2490" i="67"/>
  <c r="L2481" i="67"/>
  <c r="L2477" i="67"/>
  <c r="L2459" i="67"/>
  <c r="L2451" i="67"/>
  <c r="L2442" i="67"/>
  <c r="L2433" i="67"/>
  <c r="L2429" i="67"/>
  <c r="L2411" i="67"/>
  <c r="L2403" i="67"/>
  <c r="L2394" i="67"/>
  <c r="L2385" i="67"/>
  <c r="L2381" i="67"/>
  <c r="L2363" i="67"/>
  <c r="L2355" i="67"/>
  <c r="L2346" i="67"/>
  <c r="L2337" i="67"/>
  <c r="L2333" i="67"/>
  <c r="L2315" i="67"/>
  <c r="L2307" i="67"/>
  <c r="L2298" i="67"/>
  <c r="L2289" i="67"/>
  <c r="L2285" i="67"/>
  <c r="L2267" i="67"/>
  <c r="L2259" i="67"/>
  <c r="L2250" i="67"/>
  <c r="L2241" i="67"/>
  <c r="L2237" i="67"/>
  <c r="L2219" i="67"/>
  <c r="L2211" i="67"/>
  <c r="L2202" i="67"/>
  <c r="L2193" i="67"/>
  <c r="L2189" i="67"/>
  <c r="L2171" i="67"/>
  <c r="L2157" i="67"/>
  <c r="L2154" i="67"/>
  <c r="L2143" i="67"/>
  <c r="L2137" i="67"/>
  <c r="L2126" i="67"/>
  <c r="L2113" i="67"/>
  <c r="L2101" i="67"/>
  <c r="L2089" i="67"/>
  <c r="L2077" i="67"/>
  <c r="L2065" i="67"/>
  <c r="L2053" i="67"/>
  <c r="L2041" i="67"/>
  <c r="L2029" i="67"/>
  <c r="L2017" i="67"/>
  <c r="L2005" i="67"/>
  <c r="L1993" i="67"/>
  <c r="L1981" i="67"/>
  <c r="L1969" i="67"/>
  <c r="L1957" i="67"/>
  <c r="L1945" i="67"/>
  <c r="L1933" i="67"/>
  <c r="L1921" i="67"/>
  <c r="L1909" i="67"/>
  <c r="L1897" i="67"/>
  <c r="L1885" i="67"/>
  <c r="L1873" i="67"/>
  <c r="L1861" i="67"/>
  <c r="L1849" i="67"/>
  <c r="L1837" i="67"/>
  <c r="L1825" i="67"/>
  <c r="L1813" i="67"/>
  <c r="L1801" i="67"/>
  <c r="L1789" i="67"/>
  <c r="L1777" i="67"/>
  <c r="L1765" i="67"/>
  <c r="L1753" i="67"/>
  <c r="L1741" i="67"/>
  <c r="L1729" i="67"/>
  <c r="L1717" i="67"/>
  <c r="L1705" i="67"/>
  <c r="L1693" i="67"/>
  <c r="L1681" i="67"/>
  <c r="L1669" i="67"/>
  <c r="L1657" i="67"/>
  <c r="L1645" i="67"/>
  <c r="L1633" i="67"/>
  <c r="L2732" i="67"/>
  <c r="L2662" i="67"/>
  <c r="L2644" i="67"/>
  <c r="L2638" i="67"/>
  <c r="L2621" i="67"/>
  <c r="L2608" i="67"/>
  <c r="L2585" i="67"/>
  <c r="L2584" i="67"/>
  <c r="L2552" i="67"/>
  <c r="L2529" i="67"/>
  <c r="L2503" i="67"/>
  <c r="L2468" i="67"/>
  <c r="L2455" i="67"/>
  <c r="L2420" i="67"/>
  <c r="L2407" i="67"/>
  <c r="L2372" i="67"/>
  <c r="L2359" i="67"/>
  <c r="L2324" i="67"/>
  <c r="L2311" i="67"/>
  <c r="L2276" i="67"/>
  <c r="L2263" i="67"/>
  <c r="L2228" i="67"/>
  <c r="L2215" i="67"/>
  <c r="L2180" i="67"/>
  <c r="L2660" i="67"/>
  <c r="L2645" i="67"/>
  <c r="L2639" i="67"/>
  <c r="L2620" i="67"/>
  <c r="L2574" i="67"/>
  <c r="L2563" i="67"/>
  <c r="L2561" i="67"/>
  <c r="L2540" i="67"/>
  <c r="L2485" i="67"/>
  <c r="L2472" i="67"/>
  <c r="L2437" i="67"/>
  <c r="L2424" i="67"/>
  <c r="L2389" i="67"/>
  <c r="L2376" i="67"/>
  <c r="L2341" i="67"/>
  <c r="L2328" i="67"/>
  <c r="L2293" i="67"/>
  <c r="L2280" i="67"/>
  <c r="L2245" i="67"/>
  <c r="L2232" i="67"/>
  <c r="L2750" i="67"/>
  <c r="L2680" i="67"/>
  <c r="L2648" i="67"/>
  <c r="L2646" i="67"/>
  <c r="L2618" i="67"/>
  <c r="L2606" i="67"/>
  <c r="L2573" i="67"/>
  <c r="L2551" i="67"/>
  <c r="L2545" i="67"/>
  <c r="L2544" i="67"/>
  <c r="L2512" i="67"/>
  <c r="L2502" i="67"/>
  <c r="L2493" i="67"/>
  <c r="L2489" i="67"/>
  <c r="L2471" i="67"/>
  <c r="L2463" i="67"/>
  <c r="L2454" i="67"/>
  <c r="L2445" i="67"/>
  <c r="L2441" i="67"/>
  <c r="L2423" i="67"/>
  <c r="L2415" i="67"/>
  <c r="L2406" i="67"/>
  <c r="L2397" i="67"/>
  <c r="L2393" i="67"/>
  <c r="L2905" i="67"/>
  <c r="L2888" i="67"/>
  <c r="L2795" i="67"/>
  <c r="L2666" i="67"/>
  <c r="L2594" i="67"/>
  <c r="L2572" i="67"/>
  <c r="L2560" i="67"/>
  <c r="L2539" i="67"/>
  <c r="L2528" i="67"/>
  <c r="L2480" i="67"/>
  <c r="L2467" i="67"/>
  <c r="L2432" i="67"/>
  <c r="L2419" i="67"/>
  <c r="L2384" i="67"/>
  <c r="L2371" i="67"/>
  <c r="L2336" i="67"/>
  <c r="L2323" i="67"/>
  <c r="L2288" i="67"/>
  <c r="L2275" i="67"/>
  <c r="L2240" i="67"/>
  <c r="L2227" i="67"/>
  <c r="L2192" i="67"/>
  <c r="L2179" i="67"/>
  <c r="L2166" i="67"/>
  <c r="L2159" i="67"/>
  <c r="L2156" i="67"/>
  <c r="L2139" i="67"/>
  <c r="L2122" i="67"/>
  <c r="L2117" i="67"/>
  <c r="L2105" i="67"/>
  <c r="L2093" i="67"/>
  <c r="L2081" i="67"/>
  <c r="L2069" i="67"/>
  <c r="L2057" i="67"/>
  <c r="L2045" i="67"/>
  <c r="L2033" i="67"/>
  <c r="L2021" i="67"/>
  <c r="L2009" i="67"/>
  <c r="L1997" i="67"/>
  <c r="L1985" i="67"/>
  <c r="L1973" i="67"/>
  <c r="L1961" i="67"/>
  <c r="L1949" i="67"/>
  <c r="L1937" i="67"/>
  <c r="L1925" i="67"/>
  <c r="L1913" i="67"/>
  <c r="L1901" i="67"/>
  <c r="L1889" i="67"/>
  <c r="L1877" i="67"/>
  <c r="L1865" i="67"/>
  <c r="L1853" i="67"/>
  <c r="L1841" i="67"/>
  <c r="L1829" i="67"/>
  <c r="L1817" i="67"/>
  <c r="L1805" i="67"/>
  <c r="L1793" i="67"/>
  <c r="L1781" i="67"/>
  <c r="L1769" i="67"/>
  <c r="L1757" i="67"/>
  <c r="L1745" i="67"/>
  <c r="L1733" i="67"/>
  <c r="L1721" i="67"/>
  <c r="L1709" i="67"/>
  <c r="L1697" i="67"/>
  <c r="L1685" i="67"/>
  <c r="L1673" i="67"/>
  <c r="L1661" i="67"/>
  <c r="L1649" i="67"/>
  <c r="L1637" i="67"/>
  <c r="L2816" i="67"/>
  <c r="L2684" i="67"/>
  <c r="L2592" i="67"/>
  <c r="L2582" i="67"/>
  <c r="L2549" i="67"/>
  <c r="L2533" i="67"/>
  <c r="L2522" i="67"/>
  <c r="L2497" i="67"/>
  <c r="L2484" i="67"/>
  <c r="L2449" i="67"/>
  <c r="L2436" i="67"/>
  <c r="L2401" i="67"/>
  <c r="L2388" i="67"/>
  <c r="L2353" i="67"/>
  <c r="L2340" i="67"/>
  <c r="L2305" i="67"/>
  <c r="L2292" i="67"/>
  <c r="L2257" i="67"/>
  <c r="L2244" i="67"/>
  <c r="L2209" i="67"/>
  <c r="L2196" i="67"/>
  <c r="L2153" i="67"/>
  <c r="L2147" i="67"/>
  <c r="L2136" i="67"/>
  <c r="L2112" i="67"/>
  <c r="L2100" i="67"/>
  <c r="L2088" i="67"/>
  <c r="L2076" i="67"/>
  <c r="L2064" i="67"/>
  <c r="L2052" i="67"/>
  <c r="L2310" i="67"/>
  <c r="L2175" i="67"/>
  <c r="L2172" i="67"/>
  <c r="L2167" i="67"/>
  <c r="L2148" i="67"/>
  <c r="L2027" i="67"/>
  <c r="L2014" i="67"/>
  <c r="L1979" i="67"/>
  <c r="L1966" i="67"/>
  <c r="L1931" i="67"/>
  <c r="L1918" i="67"/>
  <c r="L1883" i="67"/>
  <c r="L1870" i="67"/>
  <c r="L1835" i="67"/>
  <c r="L1822" i="67"/>
  <c r="L1787" i="67"/>
  <c r="L1774" i="67"/>
  <c r="L1739" i="67"/>
  <c r="L1726" i="67"/>
  <c r="L1691" i="67"/>
  <c r="L1678" i="67"/>
  <c r="L1643" i="67"/>
  <c r="L1621" i="67"/>
  <c r="L1609" i="67"/>
  <c r="L1597" i="67"/>
  <c r="L1585" i="67"/>
  <c r="L1573" i="67"/>
  <c r="L1561" i="67"/>
  <c r="L1549" i="67"/>
  <c r="L1537" i="67"/>
  <c r="L1525" i="67"/>
  <c r="L1513" i="67"/>
  <c r="L1501" i="67"/>
  <c r="L1489" i="67"/>
  <c r="L1477" i="67"/>
  <c r="L1465" i="67"/>
  <c r="L2349" i="67"/>
  <c r="L2301" i="67"/>
  <c r="L2201" i="67"/>
  <c r="L2184" i="67"/>
  <c r="L2163" i="67"/>
  <c r="L2145" i="67"/>
  <c r="L2135" i="67"/>
  <c r="L2120" i="67"/>
  <c r="L2108" i="67"/>
  <c r="L2096" i="67"/>
  <c r="L2084" i="67"/>
  <c r="L2072" i="67"/>
  <c r="L2060" i="67"/>
  <c r="L2048" i="67"/>
  <c r="L2042" i="67"/>
  <c r="L2034" i="67"/>
  <c r="L2025" i="67"/>
  <c r="L2016" i="67"/>
  <c r="L2012" i="67"/>
  <c r="L1994" i="67"/>
  <c r="L1986" i="67"/>
  <c r="L1977" i="67"/>
  <c r="L1968" i="67"/>
  <c r="L1964" i="67"/>
  <c r="L1946" i="67"/>
  <c r="L1938" i="67"/>
  <c r="L1929" i="67"/>
  <c r="L1920" i="67"/>
  <c r="L1916" i="67"/>
  <c r="L1898" i="67"/>
  <c r="L1890" i="67"/>
  <c r="L1881" i="67"/>
  <c r="L1872" i="67"/>
  <c r="L1868" i="67"/>
  <c r="L1850" i="67"/>
  <c r="L1842" i="67"/>
  <c r="L1833" i="67"/>
  <c r="L1824" i="67"/>
  <c r="L1820" i="67"/>
  <c r="L1802" i="67"/>
  <c r="L1794" i="67"/>
  <c r="L1785" i="67"/>
  <c r="L1776" i="67"/>
  <c r="L1772" i="67"/>
  <c r="L1754" i="67"/>
  <c r="L1746" i="67"/>
  <c r="L1737" i="67"/>
  <c r="L1728" i="67"/>
  <c r="L1724" i="67"/>
  <c r="L1706" i="67"/>
  <c r="L1698" i="67"/>
  <c r="L1689" i="67"/>
  <c r="L1680" i="67"/>
  <c r="L1676" i="67"/>
  <c r="L1658" i="67"/>
  <c r="L1650" i="67"/>
  <c r="L1641" i="67"/>
  <c r="L1634" i="67"/>
  <c r="L1620" i="67"/>
  <c r="L2223" i="67"/>
  <c r="L2214" i="67"/>
  <c r="L2203" i="67"/>
  <c r="L2185" i="67"/>
  <c r="L2161" i="67"/>
  <c r="L2038" i="67"/>
  <c r="L2003" i="67"/>
  <c r="L1990" i="67"/>
  <c r="L1955" i="67"/>
  <c r="L1942" i="67"/>
  <c r="L1907" i="67"/>
  <c r="L1894" i="67"/>
  <c r="L1859" i="67"/>
  <c r="L1846" i="67"/>
  <c r="L1811" i="67"/>
  <c r="L1798" i="67"/>
  <c r="L1763" i="67"/>
  <c r="L1750" i="67"/>
  <c r="L1715" i="67"/>
  <c r="L1702" i="67"/>
  <c r="L1667" i="67"/>
  <c r="L1654" i="67"/>
  <c r="L1627" i="67"/>
  <c r="L1615" i="67"/>
  <c r="L1603" i="67"/>
  <c r="L2375" i="67"/>
  <c r="L2319" i="67"/>
  <c r="L2358" i="67"/>
  <c r="L2177" i="67"/>
  <c r="L2162" i="67"/>
  <c r="L2155" i="67"/>
  <c r="L2149" i="67"/>
  <c r="L2127" i="67"/>
  <c r="L2092" i="67"/>
  <c r="L2056" i="67"/>
  <c r="L2000" i="67"/>
  <c r="L1952" i="67"/>
  <c r="L1904" i="67"/>
  <c r="L1856" i="67"/>
  <c r="L1808" i="67"/>
  <c r="L1760" i="67"/>
  <c r="L1712" i="67"/>
  <c r="L1664" i="67"/>
  <c r="L1632" i="67"/>
  <c r="L1618" i="67"/>
  <c r="L1588" i="67"/>
  <c r="L1582" i="67"/>
  <c r="L1571" i="67"/>
  <c r="L1554" i="67"/>
  <c r="L1551" i="67"/>
  <c r="L1540" i="67"/>
  <c r="L1534" i="67"/>
  <c r="L1523" i="67"/>
  <c r="L1506" i="67"/>
  <c r="L1503" i="67"/>
  <c r="L1492" i="67"/>
  <c r="L1486" i="67"/>
  <c r="L1475" i="67"/>
  <c r="L1458" i="67"/>
  <c r="L1455" i="67"/>
  <c r="L1443" i="67"/>
  <c r="L1431" i="67"/>
  <c r="L1419" i="67"/>
  <c r="L1407" i="67"/>
  <c r="L1395" i="67"/>
  <c r="L1383" i="67"/>
  <c r="L1371" i="67"/>
  <c r="L1359" i="67"/>
  <c r="L1347" i="67"/>
  <c r="L1335" i="67"/>
  <c r="L1323" i="67"/>
  <c r="L1311" i="67"/>
  <c r="L1299" i="67"/>
  <c r="L1287" i="67"/>
  <c r="L1275" i="67"/>
  <c r="L1263" i="67"/>
  <c r="L1251" i="67"/>
  <c r="L1239" i="67"/>
  <c r="L1227" i="67"/>
  <c r="L1215" i="67"/>
  <c r="L1203" i="67"/>
  <c r="L2327" i="67"/>
  <c r="L2271" i="67"/>
  <c r="L2251" i="67"/>
  <c r="L2146" i="67"/>
  <c r="L2138" i="67"/>
  <c r="L2125" i="67"/>
  <c r="L2124" i="67"/>
  <c r="L1998" i="67"/>
  <c r="L1950" i="67"/>
  <c r="L1902" i="67"/>
  <c r="L1854" i="67"/>
  <c r="L1806" i="67"/>
  <c r="L2165" i="67"/>
  <c r="L2132" i="67"/>
  <c r="L2123" i="67"/>
  <c r="L2091" i="67"/>
  <c r="L2087" i="67"/>
  <c r="L2055" i="67"/>
  <c r="L2051" i="67"/>
  <c r="L2010" i="67"/>
  <c r="L2131" i="67"/>
  <c r="L2118" i="67"/>
  <c r="L2114" i="67"/>
  <c r="L2086" i="67"/>
  <c r="L2085" i="67"/>
  <c r="L2082" i="67"/>
  <c r="L2078" i="67"/>
  <c r="L2050" i="67"/>
  <c r="L2049" i="67"/>
  <c r="L2046" i="67"/>
  <c r="L2032" i="67"/>
  <c r="L2022" i="67"/>
  <c r="L2020" i="67"/>
  <c r="L2007" i="67"/>
  <c r="L2216" i="67"/>
  <c r="L2129" i="67"/>
  <c r="L2121" i="67"/>
  <c r="L2116" i="67"/>
  <c r="L2080" i="67"/>
  <c r="L2044" i="67"/>
  <c r="L2031" i="67"/>
  <c r="L2008" i="67"/>
  <c r="L2006" i="67"/>
  <c r="L2279" i="67"/>
  <c r="L2262" i="67"/>
  <c r="L2229" i="67"/>
  <c r="L2181" i="67"/>
  <c r="L2168" i="67"/>
  <c r="L2030" i="67"/>
  <c r="L2115" i="67"/>
  <c r="L2111" i="67"/>
  <c r="L2079" i="67"/>
  <c r="L2075" i="67"/>
  <c r="L2043" i="67"/>
  <c r="L2028" i="67"/>
  <c r="L2019" i="67"/>
  <c r="L2018" i="67"/>
  <c r="L1995" i="67"/>
  <c r="L1980" i="67"/>
  <c r="L1971" i="67"/>
  <c r="L1970" i="67"/>
  <c r="L1947" i="67"/>
  <c r="L1932" i="67"/>
  <c r="L1923" i="67"/>
  <c r="L1922" i="67"/>
  <c r="L1899" i="67"/>
  <c r="L1884" i="67"/>
  <c r="L1875" i="67"/>
  <c r="L1874" i="67"/>
  <c r="L1851" i="67"/>
  <c r="L1836" i="67"/>
  <c r="L1827" i="67"/>
  <c r="L1826" i="67"/>
  <c r="L1803" i="67"/>
  <c r="L1788" i="67"/>
  <c r="L1779" i="67"/>
  <c r="L1778" i="67"/>
  <c r="L1755" i="67"/>
  <c r="L1740" i="67"/>
  <c r="L1731" i="67"/>
  <c r="L1730" i="67"/>
  <c r="L1707" i="67"/>
  <c r="L1692" i="67"/>
  <c r="L1683" i="67"/>
  <c r="L1682" i="67"/>
  <c r="L1659" i="67"/>
  <c r="L1644" i="67"/>
  <c r="L1608" i="67"/>
  <c r="L1595" i="67"/>
  <c r="L1578" i="67"/>
  <c r="L1575" i="67"/>
  <c r="L1564" i="67"/>
  <c r="L1558" i="67"/>
  <c r="L1547" i="67"/>
  <c r="L1530" i="67"/>
  <c r="L1527" i="67"/>
  <c r="L1516" i="67"/>
  <c r="L1510" i="67"/>
  <c r="L1499" i="67"/>
  <c r="L1482" i="67"/>
  <c r="L1479" i="67"/>
  <c r="L1468" i="67"/>
  <c r="L1462" i="67"/>
  <c r="L1449" i="67"/>
  <c r="L1437" i="67"/>
  <c r="L1425" i="67"/>
  <c r="L1413" i="67"/>
  <c r="L1401" i="67"/>
  <c r="L1389" i="67"/>
  <c r="L1377" i="67"/>
  <c r="L1365" i="67"/>
  <c r="L1353" i="67"/>
  <c r="L1341" i="67"/>
  <c r="L1329" i="67"/>
  <c r="L1317" i="67"/>
  <c r="L1305" i="67"/>
  <c r="L1293" i="67"/>
  <c r="L1281" i="67"/>
  <c r="L1269" i="67"/>
  <c r="L1257" i="67"/>
  <c r="L1245" i="67"/>
  <c r="L1233" i="67"/>
  <c r="L1221" i="67"/>
  <c r="L1209" i="67"/>
  <c r="L2249" i="67"/>
  <c r="L2197" i="67"/>
  <c r="L2173" i="67"/>
  <c r="L2110" i="67"/>
  <c r="L2109" i="67"/>
  <c r="L2106" i="67"/>
  <c r="L2102" i="67"/>
  <c r="L2074" i="67"/>
  <c r="L2073" i="67"/>
  <c r="L2070" i="67"/>
  <c r="L2066" i="67"/>
  <c r="L2040" i="67"/>
  <c r="L2004" i="67"/>
  <c r="L1992" i="67"/>
  <c r="L1956" i="67"/>
  <c r="L1944" i="67"/>
  <c r="L1908" i="67"/>
  <c r="L1896" i="67"/>
  <c r="L1860" i="67"/>
  <c r="L1848" i="67"/>
  <c r="L1812" i="67"/>
  <c r="L1800" i="67"/>
  <c r="L2367" i="67"/>
  <c r="L2253" i="67"/>
  <c r="L2225" i="67"/>
  <c r="L2205" i="67"/>
  <c r="L2199" i="67"/>
  <c r="L2104" i="67"/>
  <c r="L2068" i="67"/>
  <c r="L2297" i="67"/>
  <c r="L2190" i="67"/>
  <c r="L2183" i="67"/>
  <c r="L2039" i="67"/>
  <c r="L2037" i="67"/>
  <c r="L2015" i="67"/>
  <c r="L1991" i="67"/>
  <c r="L1989" i="67"/>
  <c r="L1967" i="67"/>
  <c r="L1943" i="67"/>
  <c r="L1941" i="67"/>
  <c r="L1919" i="67"/>
  <c r="L1895" i="67"/>
  <c r="L1893" i="67"/>
  <c r="L1871" i="67"/>
  <c r="L1847" i="67"/>
  <c r="L1845" i="67"/>
  <c r="L1823" i="67"/>
  <c r="L1799" i="67"/>
  <c r="L1797" i="67"/>
  <c r="L2345" i="67"/>
  <c r="L2221" i="67"/>
  <c r="L2144" i="67"/>
  <c r="L2142" i="67"/>
  <c r="L2141" i="67"/>
  <c r="L2103" i="67"/>
  <c r="L2099" i="67"/>
  <c r="L2067" i="67"/>
  <c r="L2063" i="67"/>
  <c r="L2002" i="67"/>
  <c r="L1954" i="67"/>
  <c r="L1906" i="67"/>
  <c r="L1858" i="67"/>
  <c r="L1810" i="67"/>
  <c r="L1762" i="67"/>
  <c r="L1714" i="67"/>
  <c r="L1666" i="67"/>
  <c r="L1623" i="67"/>
  <c r="L1614" i="67"/>
  <c r="L1610" i="67"/>
  <c r="L1607" i="67"/>
  <c r="L1600" i="67"/>
  <c r="L1591" i="67"/>
  <c r="L1577" i="67"/>
  <c r="L1560" i="67"/>
  <c r="L1543" i="67"/>
  <c r="L1529" i="67"/>
  <c r="L1512" i="67"/>
  <c r="L1495" i="67"/>
  <c r="L1481" i="67"/>
  <c r="L1464" i="67"/>
  <c r="L1453" i="67"/>
  <c r="L1441" i="67"/>
  <c r="L1429" i="67"/>
  <c r="L1417" i="67"/>
  <c r="L1405" i="67"/>
  <c r="L1393" i="67"/>
  <c r="L1381" i="67"/>
  <c r="L1369" i="67"/>
  <c r="L1357" i="67"/>
  <c r="L1345" i="67"/>
  <c r="L1333" i="67"/>
  <c r="L1321" i="67"/>
  <c r="L1309" i="67"/>
  <c r="L1297" i="67"/>
  <c r="L1285" i="67"/>
  <c r="L1273" i="67"/>
  <c r="L1261" i="67"/>
  <c r="L1249" i="67"/>
  <c r="L1237" i="67"/>
  <c r="L1225" i="67"/>
  <c r="L1213" i="67"/>
  <c r="L1201" i="67"/>
  <c r="L1965" i="67"/>
  <c r="L1926" i="67"/>
  <c r="L1900" i="67"/>
  <c r="L1864" i="67"/>
  <c r="L1838" i="67"/>
  <c r="L1736" i="67"/>
  <c r="L1690" i="67"/>
  <c r="L1662" i="67"/>
  <c r="L1656" i="67"/>
  <c r="L1625" i="67"/>
  <c r="L1624" i="67"/>
  <c r="L1622" i="67"/>
  <c r="L1587" i="67"/>
  <c r="L1576" i="67"/>
  <c r="L1570" i="67"/>
  <c r="L1559" i="67"/>
  <c r="L1542" i="67"/>
  <c r="L1491" i="67"/>
  <c r="L1480" i="67"/>
  <c r="L1474" i="67"/>
  <c r="L1463" i="67"/>
  <c r="L1435" i="67"/>
  <c r="L1422" i="67"/>
  <c r="L1387" i="67"/>
  <c r="L1374" i="67"/>
  <c r="L1339" i="67"/>
  <c r="L1326" i="67"/>
  <c r="L1291" i="67"/>
  <c r="L1278" i="67"/>
  <c r="L1243" i="67"/>
  <c r="L1230" i="67"/>
  <c r="L2208" i="67"/>
  <c r="L2160" i="67"/>
  <c r="L2134" i="67"/>
  <c r="L1940" i="67"/>
  <c r="L1928" i="67"/>
  <c r="L1840" i="67"/>
  <c r="L1839" i="67"/>
  <c r="L1834" i="67"/>
  <c r="L1815" i="67"/>
  <c r="L1814" i="67"/>
  <c r="L1768" i="67"/>
  <c r="L1732" i="67"/>
  <c r="L1727" i="67"/>
  <c r="L1696" i="67"/>
  <c r="L1695" i="67"/>
  <c r="L1694" i="67"/>
  <c r="L1953" i="67"/>
  <c r="L1876" i="67"/>
  <c r="L1818" i="67"/>
  <c r="L1773" i="67"/>
  <c r="L2036" i="67"/>
  <c r="L2026" i="67"/>
  <c r="L1982" i="67"/>
  <c r="L1917" i="67"/>
  <c r="L1878" i="67"/>
  <c r="L1852" i="67"/>
  <c r="L1816" i="67"/>
  <c r="L1984" i="67"/>
  <c r="L1983" i="67"/>
  <c r="L1978" i="67"/>
  <c r="L1959" i="67"/>
  <c r="L1958" i="67"/>
  <c r="L1892" i="67"/>
  <c r="L1880" i="67"/>
  <c r="L1784" i="67"/>
  <c r="L2231" i="67"/>
  <c r="L2097" i="67"/>
  <c r="L2013" i="67"/>
  <c r="L1962" i="67"/>
  <c r="L1905" i="67"/>
  <c r="L1828" i="67"/>
  <c r="L1780" i="67"/>
  <c r="L1775" i="67"/>
  <c r="L1744" i="67"/>
  <c r="L1743" i="67"/>
  <c r="L1742" i="67"/>
  <c r="L2061" i="67"/>
  <c r="L1996" i="67"/>
  <c r="L1960" i="67"/>
  <c r="L1934" i="67"/>
  <c r="L1869" i="67"/>
  <c r="L1830" i="67"/>
  <c r="L1804" i="67"/>
  <c r="L1782" i="67"/>
  <c r="L1748" i="67"/>
  <c r="L1713" i="67"/>
  <c r="L1708" i="67"/>
  <c r="L1677" i="67"/>
  <c r="L1630" i="67"/>
  <c r="L1602" i="67"/>
  <c r="L1590" i="67"/>
  <c r="L1539" i="67"/>
  <c r="L1528" i="67"/>
  <c r="L1522" i="67"/>
  <c r="L1511" i="67"/>
  <c r="L1494" i="67"/>
  <c r="L1446" i="67"/>
  <c r="L1411" i="67"/>
  <c r="L1398" i="67"/>
  <c r="L1363" i="67"/>
  <c r="L1350" i="67"/>
  <c r="L1315" i="67"/>
  <c r="L1302" i="67"/>
  <c r="L1267" i="67"/>
  <c r="L1254" i="67"/>
  <c r="L1219" i="67"/>
  <c r="L1206" i="67"/>
  <c r="L2090" i="67"/>
  <c r="L1936" i="67"/>
  <c r="L1935" i="67"/>
  <c r="L1930" i="67"/>
  <c r="L1911" i="67"/>
  <c r="L1910" i="67"/>
  <c r="L1844" i="67"/>
  <c r="L1832" i="67"/>
  <c r="L1749" i="67"/>
  <c r="L1722" i="67"/>
  <c r="L1719" i="67"/>
  <c r="L1718" i="67"/>
  <c r="L1716" i="67"/>
  <c r="L2151" i="67"/>
  <c r="L2098" i="67"/>
  <c r="L2094" i="67"/>
  <c r="L2054" i="67"/>
  <c r="L1972" i="67"/>
  <c r="L1914" i="67"/>
  <c r="L1857" i="67"/>
  <c r="L1786" i="67"/>
  <c r="L1758" i="67"/>
  <c r="L1752" i="67"/>
  <c r="L1688" i="67"/>
  <c r="L2062" i="67"/>
  <c r="L2058" i="67"/>
  <c r="L2024" i="67"/>
  <c r="L1974" i="67"/>
  <c r="L1948" i="67"/>
  <c r="L1912" i="67"/>
  <c r="L1886" i="67"/>
  <c r="L1821" i="67"/>
  <c r="L1792" i="67"/>
  <c r="L1791" i="67"/>
  <c r="L1790" i="67"/>
  <c r="L1751" i="67"/>
  <c r="L1720" i="67"/>
  <c r="L1684" i="67"/>
  <c r="L1679" i="67"/>
  <c r="L2207" i="67"/>
  <c r="L1988" i="67"/>
  <c r="L1976" i="67"/>
  <c r="L1888" i="67"/>
  <c r="L1887" i="67"/>
  <c r="L1882" i="67"/>
  <c r="L1863" i="67"/>
  <c r="L1862" i="67"/>
  <c r="L1761" i="67"/>
  <c r="L1756" i="67"/>
  <c r="L1725" i="67"/>
  <c r="L1686" i="67"/>
  <c r="L1652" i="67"/>
  <c r="L1606" i="67"/>
  <c r="L1599" i="67"/>
  <c r="L1583" i="67"/>
  <c r="L1566" i="67"/>
  <c r="L1565" i="67"/>
  <c r="L1548" i="67"/>
  <c r="L1531" i="67"/>
  <c r="L1526" i="67"/>
  <c r="L1509" i="67"/>
  <c r="L1504" i="67"/>
  <c r="L1487" i="67"/>
  <c r="L1470" i="67"/>
  <c r="L1469" i="67"/>
  <c r="L1440" i="67"/>
  <c r="L1427" i="67"/>
  <c r="L1392" i="67"/>
  <c r="L1379" i="67"/>
  <c r="L1344" i="67"/>
  <c r="L1331" i="67"/>
  <c r="L1296" i="67"/>
  <c r="L1283" i="67"/>
  <c r="L1248" i="67"/>
  <c r="L1235" i="67"/>
  <c r="L1200" i="67"/>
  <c r="L1866" i="67"/>
  <c r="L1646" i="67"/>
  <c r="L1635" i="67"/>
  <c r="L1617" i="67"/>
  <c r="L1613" i="67"/>
  <c r="L1612" i="67"/>
  <c r="L1572" i="67"/>
  <c r="L1535" i="67"/>
  <c r="L1493" i="67"/>
  <c r="L1434" i="67"/>
  <c r="L1423" i="67"/>
  <c r="L1421" i="67"/>
  <c r="L1409" i="67"/>
  <c r="L1399" i="67"/>
  <c r="L1388" i="67"/>
  <c r="L1364" i="67"/>
  <c r="L1355" i="67"/>
  <c r="L1354" i="67"/>
  <c r="L1342" i="67"/>
  <c r="L1308" i="67"/>
  <c r="L1298" i="67"/>
  <c r="L1242" i="67"/>
  <c r="L1231" i="67"/>
  <c r="L1229" i="67"/>
  <c r="L1217" i="67"/>
  <c r="L1207" i="67"/>
  <c r="L2001" i="67"/>
  <c r="L1674" i="67"/>
  <c r="L1655" i="67"/>
  <c r="L1647" i="67"/>
  <c r="L1639" i="67"/>
  <c r="L1636" i="67"/>
  <c r="L1616" i="67"/>
  <c r="L1611" i="67"/>
  <c r="L1589" i="67"/>
  <c r="L1533" i="67"/>
  <c r="L1532" i="67"/>
  <c r="L1508" i="67"/>
  <c r="L1473" i="67"/>
  <c r="L1472" i="67"/>
  <c r="L1456" i="67"/>
  <c r="L1433" i="67"/>
  <c r="L1410" i="67"/>
  <c r="L1408" i="67"/>
  <c r="L1376" i="67"/>
  <c r="L1352" i="67"/>
  <c r="L1332" i="67"/>
  <c r="L1330" i="67"/>
  <c r="L1320" i="67"/>
  <c r="L1286" i="67"/>
  <c r="L1274" i="67"/>
  <c r="L1770" i="67"/>
  <c r="L1766" i="67"/>
  <c r="L1672" i="67"/>
  <c r="L1648" i="67"/>
  <c r="L1640" i="67"/>
  <c r="L1569" i="67"/>
  <c r="L1568" i="67"/>
  <c r="L1552" i="67"/>
  <c r="L1507" i="67"/>
  <c r="L1490" i="67"/>
  <c r="L1454" i="67"/>
  <c r="L1432" i="67"/>
  <c r="L1420" i="67"/>
  <c r="L1397" i="67"/>
  <c r="L1396" i="67"/>
  <c r="L1319" i="67"/>
  <c r="L1318" i="67"/>
  <c r="L1738" i="67"/>
  <c r="L1638" i="67"/>
  <c r="L1626" i="67"/>
  <c r="L1619" i="67"/>
  <c r="L1605" i="67"/>
  <c r="L1586" i="67"/>
  <c r="L1550" i="67"/>
  <c r="L1471" i="67"/>
  <c r="L1452" i="67"/>
  <c r="L1442" i="67"/>
  <c r="L1386" i="67"/>
  <c r="L1375" i="67"/>
  <c r="L1373" i="67"/>
  <c r="L1361" i="67"/>
  <c r="L1351" i="67"/>
  <c r="L1340" i="67"/>
  <c r="L1316" i="67"/>
  <c r="L1700" i="67"/>
  <c r="L1604" i="67"/>
  <c r="L1567" i="67"/>
  <c r="L1546" i="67"/>
  <c r="L1524" i="67"/>
  <c r="L1488" i="67"/>
  <c r="L1430" i="67"/>
  <c r="L1418" i="67"/>
  <c r="L1385" i="67"/>
  <c r="L1362" i="67"/>
  <c r="L1360" i="67"/>
  <c r="L1328" i="67"/>
  <c r="L1924" i="67"/>
  <c r="L1767" i="67"/>
  <c r="L1584" i="67"/>
  <c r="L1545" i="67"/>
  <c r="L1544" i="67"/>
  <c r="L1505" i="67"/>
  <c r="L1485" i="67"/>
  <c r="L1467" i="67"/>
  <c r="L1439" i="67"/>
  <c r="L1406" i="67"/>
  <c r="L1384" i="67"/>
  <c r="L1372" i="67"/>
  <c r="L1796" i="67"/>
  <c r="L1734" i="67"/>
  <c r="L1701" i="67"/>
  <c r="L1660" i="67"/>
  <c r="L1629" i="67"/>
  <c r="L1628" i="67"/>
  <c r="L1581" i="67"/>
  <c r="L1563" i="67"/>
  <c r="L1541" i="67"/>
  <c r="L1502" i="67"/>
  <c r="L1484" i="67"/>
  <c r="L1483" i="67"/>
  <c r="L1466" i="67"/>
  <c r="L1451" i="67"/>
  <c r="L1450" i="67"/>
  <c r="L1438" i="67"/>
  <c r="L1404" i="67"/>
  <c r="L1394" i="67"/>
  <c r="L1338" i="67"/>
  <c r="L1327" i="67"/>
  <c r="L1325" i="67"/>
  <c r="L1313" i="67"/>
  <c r="L1303" i="67"/>
  <c r="L1292" i="67"/>
  <c r="L1268" i="67"/>
  <c r="L1259" i="67"/>
  <c r="L1258" i="67"/>
  <c r="L1246" i="67"/>
  <c r="L1212" i="67"/>
  <c r="L1202" i="67"/>
  <c r="L1642" i="67"/>
  <c r="L1601" i="67"/>
  <c r="L1598" i="67"/>
  <c r="L1580" i="67"/>
  <c r="L1579" i="67"/>
  <c r="L1562" i="67"/>
  <c r="L1520" i="67"/>
  <c r="L1519" i="67"/>
  <c r="L1500" i="67"/>
  <c r="L1448" i="67"/>
  <c r="L1428" i="67"/>
  <c r="L1426" i="67"/>
  <c r="L1416" i="67"/>
  <c r="L1382" i="67"/>
  <c r="L1370" i="67"/>
  <c r="L1337" i="67"/>
  <c r="L1314" i="67"/>
  <c r="L1312" i="67"/>
  <c r="L1280" i="67"/>
  <c r="L1764" i="67"/>
  <c r="L1631" i="67"/>
  <c r="L1596" i="67"/>
  <c r="L1521" i="67"/>
  <c r="L1497" i="67"/>
  <c r="L1496" i="67"/>
  <c r="L1415" i="67"/>
  <c r="L1414" i="67"/>
  <c r="L1391" i="67"/>
  <c r="L1358" i="67"/>
  <c r="L1336" i="67"/>
  <c r="L1324" i="67"/>
  <c r="L1301" i="67"/>
  <c r="L1300" i="67"/>
  <c r="L1809" i="67"/>
  <c r="L1710" i="67"/>
  <c r="L1704" i="67"/>
  <c r="L1703" i="67"/>
  <c r="L1665" i="67"/>
  <c r="L1653" i="67"/>
  <c r="L1593" i="67"/>
  <c r="L1592" i="67"/>
  <c r="L1536" i="67"/>
  <c r="L1517" i="67"/>
  <c r="L1498" i="67"/>
  <c r="L1461" i="67"/>
  <c r="L1460" i="67"/>
  <c r="L1447" i="67"/>
  <c r="L1436" i="67"/>
  <c r="L1412" i="67"/>
  <c r="L1403" i="67"/>
  <c r="L1402" i="67"/>
  <c r="L1390" i="67"/>
  <c r="L1356" i="67"/>
  <c r="L1346" i="67"/>
  <c r="L1290" i="67"/>
  <c r="L1279" i="67"/>
  <c r="L1277" i="67"/>
  <c r="L1265" i="67"/>
  <c r="L1668" i="67"/>
  <c r="L1594" i="67"/>
  <c r="L1557" i="67"/>
  <c r="L1556" i="67"/>
  <c r="L1538" i="67"/>
  <c r="L1518" i="67"/>
  <c r="L1514" i="67"/>
  <c r="L1478" i="67"/>
  <c r="L1459" i="67"/>
  <c r="L1457" i="67"/>
  <c r="L1424" i="67"/>
  <c r="L1400" i="67"/>
  <c r="L1380" i="67"/>
  <c r="L1378" i="67"/>
  <c r="L1368" i="67"/>
  <c r="L1334" i="67"/>
  <c r="L1322" i="67"/>
  <c r="L1289" i="67"/>
  <c r="L1266" i="67"/>
  <c r="L1264" i="67"/>
  <c r="L1232" i="67"/>
  <c r="L1208" i="67"/>
  <c r="L1310" i="67"/>
  <c r="L1270" i="67"/>
  <c r="L1216" i="67"/>
  <c r="L1348" i="67"/>
  <c r="L1271" i="67"/>
  <c r="L1553" i="67"/>
  <c r="L1284" i="67"/>
  <c r="L1272" i="67"/>
  <c r="L1262" i="67"/>
  <c r="L1260" i="67"/>
  <c r="L1444" i="67"/>
  <c r="L1366" i="67"/>
  <c r="L1670" i="67"/>
  <c r="L1252" i="67"/>
  <c r="L1250" i="67"/>
  <c r="L1247" i="67"/>
  <c r="L1244" i="67"/>
  <c r="L1671" i="67"/>
  <c r="L1555" i="67"/>
  <c r="L1515" i="67"/>
  <c r="L1294" i="67"/>
  <c r="L1476" i="67"/>
  <c r="L1256" i="67"/>
  <c r="L1205" i="67"/>
  <c r="L1204" i="67"/>
  <c r="L1343" i="67"/>
  <c r="L1306" i="67"/>
  <c r="L1276" i="67"/>
  <c r="L1234" i="67"/>
  <c r="L1218" i="67"/>
  <c r="L1367" i="67"/>
  <c r="L1295" i="67"/>
  <c r="L1253" i="67"/>
  <c r="L1220" i="67"/>
  <c r="L1574" i="67"/>
  <c r="L1307" i="67"/>
  <c r="L1222" i="67"/>
  <c r="L1288" i="67"/>
  <c r="L1236" i="67"/>
  <c r="L1223" i="67"/>
  <c r="L1228" i="67"/>
  <c r="L1349" i="67"/>
  <c r="L1304" i="67"/>
  <c r="L1255" i="67"/>
  <c r="L1226" i="67"/>
  <c r="L1199" i="67"/>
  <c r="L1238" i="67"/>
  <c r="L1445" i="67"/>
  <c r="L1282" i="67"/>
  <c r="L1210" i="67"/>
  <c r="L1211" i="67"/>
  <c r="L1224" i="67"/>
  <c r="L1241" i="67"/>
  <c r="L1240" i="67"/>
  <c r="L1214" i="67"/>
  <c r="R5628" i="67"/>
  <c r="R5622" i="67"/>
  <c r="R5616" i="67"/>
  <c r="R5610" i="67"/>
  <c r="R5604" i="67"/>
  <c r="R5631" i="67"/>
  <c r="R5625" i="67"/>
  <c r="R5619" i="67"/>
  <c r="R5613" i="67"/>
  <c r="R5607" i="67"/>
  <c r="R5601" i="67"/>
  <c r="R5595" i="67"/>
  <c r="R5589" i="67"/>
  <c r="R5583" i="67"/>
  <c r="R5577" i="67"/>
  <c r="R5571" i="67"/>
  <c r="R5565" i="67"/>
  <c r="R5559" i="67"/>
  <c r="R5553" i="67"/>
  <c r="R5547" i="67"/>
  <c r="R5541" i="67"/>
  <c r="R5535" i="67"/>
  <c r="R5529" i="67"/>
  <c r="R5523" i="67"/>
  <c r="R5517" i="67"/>
  <c r="R5511" i="67"/>
  <c r="R5505" i="67"/>
  <c r="R5632" i="67"/>
  <c r="R5630" i="67"/>
  <c r="R5617" i="67"/>
  <c r="R5599" i="67"/>
  <c r="R5590" i="67"/>
  <c r="R5581" i="67"/>
  <c r="R5572" i="67"/>
  <c r="R5563" i="67"/>
  <c r="R5554" i="67"/>
  <c r="R5545" i="67"/>
  <c r="R5536" i="67"/>
  <c r="R5527" i="67"/>
  <c r="R5518" i="67"/>
  <c r="R5509" i="67"/>
  <c r="R5618" i="67"/>
  <c r="R5600" i="67"/>
  <c r="R5582" i="67"/>
  <c r="R5564" i="67"/>
  <c r="R5546" i="67"/>
  <c r="R5528" i="67"/>
  <c r="R5510" i="67"/>
  <c r="R5627" i="67"/>
  <c r="R5620" i="67"/>
  <c r="R5602" i="67"/>
  <c r="R5585" i="67"/>
  <c r="R5576" i="67"/>
  <c r="R5573" i="67"/>
  <c r="R5570" i="67"/>
  <c r="R5526" i="67"/>
  <c r="R5520" i="67"/>
  <c r="R5514" i="67"/>
  <c r="R5508" i="67"/>
  <c r="R5504" i="67"/>
  <c r="R5498" i="67"/>
  <c r="R5492" i="67"/>
  <c r="R5486" i="67"/>
  <c r="R5623" i="67"/>
  <c r="R5592" i="67"/>
  <c r="R5586" i="67"/>
  <c r="R5629" i="67"/>
  <c r="R5614" i="67"/>
  <c r="R5612" i="67"/>
  <c r="R5594" i="67"/>
  <c r="R5567" i="67"/>
  <c r="R5542" i="67"/>
  <c r="R5539" i="67"/>
  <c r="R5531" i="67"/>
  <c r="R5521" i="67"/>
  <c r="R5513" i="67"/>
  <c r="R5496" i="67"/>
  <c r="R5487" i="67"/>
  <c r="R5482" i="67"/>
  <c r="R5476" i="67"/>
  <c r="R5470" i="67"/>
  <c r="R5464" i="67"/>
  <c r="R5458" i="67"/>
  <c r="R5452" i="67"/>
  <c r="R5446" i="67"/>
  <c r="R5440" i="67"/>
  <c r="R5434" i="67"/>
  <c r="R5561" i="67"/>
  <c r="R5558" i="67"/>
  <c r="R5537" i="67"/>
  <c r="R5532" i="67"/>
  <c r="R5519" i="67"/>
  <c r="R5506" i="67"/>
  <c r="R5502" i="67"/>
  <c r="R5493" i="67"/>
  <c r="R5621" i="67"/>
  <c r="R5611" i="67"/>
  <c r="R5609" i="67"/>
  <c r="R5593" i="67"/>
  <c r="R5575" i="67"/>
  <c r="R5566" i="67"/>
  <c r="R5556" i="67"/>
  <c r="R5540" i="67"/>
  <c r="R5525" i="67"/>
  <c r="R5522" i="67"/>
  <c r="R5494" i="67"/>
  <c r="R5479" i="67"/>
  <c r="R5473" i="67"/>
  <c r="R5588" i="67"/>
  <c r="R5574" i="67"/>
  <c r="R5544" i="67"/>
  <c r="R5534" i="67"/>
  <c r="R5596" i="67"/>
  <c r="R5560" i="67"/>
  <c r="R5550" i="67"/>
  <c r="R5501" i="67"/>
  <c r="R5477" i="67"/>
  <c r="R5461" i="67"/>
  <c r="R5580" i="67"/>
  <c r="R5562" i="67"/>
  <c r="R5552" i="67"/>
  <c r="R5533" i="67"/>
  <c r="R5481" i="67"/>
  <c r="R5466" i="67"/>
  <c r="R5448" i="67"/>
  <c r="R5598" i="67"/>
  <c r="R5512" i="67"/>
  <c r="R5499" i="67"/>
  <c r="R5491" i="67"/>
  <c r="R5488" i="67"/>
  <c r="R5485" i="67"/>
  <c r="R5478" i="67"/>
  <c r="R5462" i="67"/>
  <c r="R5453" i="67"/>
  <c r="R5444" i="67"/>
  <c r="R5435" i="67"/>
  <c r="R5425" i="67"/>
  <c r="R5419" i="67"/>
  <c r="R5413" i="67"/>
  <c r="R5407" i="67"/>
  <c r="R5401" i="67"/>
  <c r="R5395" i="67"/>
  <c r="R5389" i="67"/>
  <c r="R5383" i="67"/>
  <c r="R5483" i="67"/>
  <c r="R5475" i="67"/>
  <c r="R5439" i="67"/>
  <c r="R5432" i="67"/>
  <c r="R5415" i="67"/>
  <c r="R5397" i="67"/>
  <c r="R5606" i="67"/>
  <c r="R5530" i="67"/>
  <c r="R5524" i="67"/>
  <c r="R5516" i="67"/>
  <c r="R5459" i="67"/>
  <c r="R5456" i="67"/>
  <c r="R5429" i="67"/>
  <c r="R5420" i="67"/>
  <c r="R5411" i="67"/>
  <c r="R5402" i="67"/>
  <c r="R5454" i="67"/>
  <c r="R5451" i="67"/>
  <c r="R5449" i="67"/>
  <c r="R5443" i="67"/>
  <c r="R5416" i="67"/>
  <c r="R5398" i="67"/>
  <c r="R5579" i="67"/>
  <c r="R5507" i="67"/>
  <c r="R5495" i="67"/>
  <c r="R5469" i="67"/>
  <c r="R5467" i="67"/>
  <c r="R5437" i="67"/>
  <c r="R5433" i="67"/>
  <c r="R5421" i="67"/>
  <c r="R5403" i="67"/>
  <c r="R5605" i="67"/>
  <c r="R5591" i="67"/>
  <c r="R5555" i="67"/>
  <c r="R5549" i="67"/>
  <c r="R5543" i="67"/>
  <c r="R5515" i="67"/>
  <c r="R5497" i="67"/>
  <c r="R5484" i="67"/>
  <c r="R5480" i="67"/>
  <c r="R5457" i="67"/>
  <c r="R5441" i="67"/>
  <c r="R5426" i="67"/>
  <c r="R5417" i="67"/>
  <c r="R5408" i="67"/>
  <c r="R5399" i="67"/>
  <c r="R5390" i="67"/>
  <c r="R5626" i="67"/>
  <c r="R5587" i="67"/>
  <c r="R5569" i="67"/>
  <c r="R5489" i="67"/>
  <c r="R5378" i="67"/>
  <c r="R5368" i="67"/>
  <c r="R5355" i="67"/>
  <c r="R5342" i="67"/>
  <c r="R5332" i="67"/>
  <c r="R5328" i="67"/>
  <c r="R5324" i="67"/>
  <c r="R5318" i="67"/>
  <c r="R5312" i="67"/>
  <c r="R5306" i="67"/>
  <c r="R5300" i="67"/>
  <c r="R5294" i="67"/>
  <c r="R5288" i="67"/>
  <c r="R5282" i="67"/>
  <c r="R5276" i="67"/>
  <c r="R5270" i="67"/>
  <c r="R5264" i="67"/>
  <c r="R5258" i="67"/>
  <c r="R5252" i="67"/>
  <c r="R5246" i="67"/>
  <c r="R5240" i="67"/>
  <c r="R5234" i="67"/>
  <c r="R5228" i="67"/>
  <c r="R5222" i="67"/>
  <c r="R5465" i="67"/>
  <c r="R5404" i="67"/>
  <c r="R5393" i="67"/>
  <c r="R5375" i="67"/>
  <c r="R5365" i="67"/>
  <c r="R5352" i="67"/>
  <c r="R5339" i="67"/>
  <c r="R5422" i="67"/>
  <c r="R5414" i="67"/>
  <c r="R5412" i="67"/>
  <c r="R5400" i="67"/>
  <c r="R5396" i="67"/>
  <c r="R5385" i="67"/>
  <c r="R5372" i="67"/>
  <c r="R5362" i="67"/>
  <c r="R5349" i="67"/>
  <c r="R5336" i="67"/>
  <c r="R5329" i="67"/>
  <c r="R5323" i="67"/>
  <c r="R5317" i="67"/>
  <c r="R5311" i="67"/>
  <c r="R5305" i="67"/>
  <c r="R5299" i="67"/>
  <c r="R5293" i="67"/>
  <c r="R5287" i="67"/>
  <c r="R5548" i="67"/>
  <c r="R5430" i="67"/>
  <c r="R5418" i="67"/>
  <c r="R5410" i="67"/>
  <c r="R5391" i="67"/>
  <c r="R5388" i="67"/>
  <c r="R5382" i="67"/>
  <c r="R5369" i="67"/>
  <c r="R5359" i="67"/>
  <c r="R5346" i="67"/>
  <c r="R5333" i="67"/>
  <c r="R5615" i="67"/>
  <c r="R5568" i="67"/>
  <c r="R5428" i="67"/>
  <c r="R5406" i="67"/>
  <c r="R5379" i="67"/>
  <c r="R5366" i="67"/>
  <c r="R5356" i="67"/>
  <c r="R5343" i="67"/>
  <c r="R5322" i="67"/>
  <c r="R5316" i="67"/>
  <c r="R5310" i="67"/>
  <c r="R5304" i="67"/>
  <c r="R5298" i="67"/>
  <c r="R5292" i="67"/>
  <c r="R5286" i="67"/>
  <c r="R5603" i="67"/>
  <c r="R5551" i="67"/>
  <c r="R5386" i="67"/>
  <c r="R5373" i="67"/>
  <c r="R5360" i="67"/>
  <c r="R5350" i="67"/>
  <c r="R5337" i="67"/>
  <c r="R5321" i="67"/>
  <c r="R5315" i="67"/>
  <c r="R5309" i="67"/>
  <c r="R5303" i="67"/>
  <c r="R5297" i="67"/>
  <c r="R5291" i="67"/>
  <c r="R5285" i="67"/>
  <c r="R5279" i="67"/>
  <c r="R5273" i="67"/>
  <c r="R5267" i="67"/>
  <c r="R5261" i="67"/>
  <c r="R5255" i="67"/>
  <c r="R5249" i="67"/>
  <c r="R5243" i="67"/>
  <c r="R5237" i="67"/>
  <c r="R5231" i="67"/>
  <c r="R5225" i="67"/>
  <c r="R5219" i="67"/>
  <c r="R5624" i="67"/>
  <c r="R5445" i="67"/>
  <c r="R5423" i="67"/>
  <c r="R5357" i="67"/>
  <c r="R5330" i="67"/>
  <c r="R5325" i="67"/>
  <c r="R5301" i="67"/>
  <c r="R5269" i="67"/>
  <c r="R5251" i="67"/>
  <c r="R5233" i="67"/>
  <c r="R5217" i="67"/>
  <c r="R5211" i="67"/>
  <c r="R5205" i="67"/>
  <c r="R5199" i="67"/>
  <c r="R5193" i="67"/>
  <c r="R5187" i="67"/>
  <c r="R5181" i="67"/>
  <c r="R5175" i="67"/>
  <c r="R5169" i="67"/>
  <c r="R5163" i="67"/>
  <c r="R5157" i="67"/>
  <c r="R5538" i="67"/>
  <c r="R5490" i="67"/>
  <c r="R5471" i="67"/>
  <c r="R5409" i="67"/>
  <c r="R5380" i="67"/>
  <c r="R5344" i="67"/>
  <c r="R5334" i="67"/>
  <c r="R5326" i="67"/>
  <c r="R5302" i="67"/>
  <c r="R5268" i="67"/>
  <c r="R5557" i="67"/>
  <c r="R5500" i="67"/>
  <c r="R5367" i="67"/>
  <c r="R5354" i="67"/>
  <c r="R5608" i="67"/>
  <c r="R5474" i="67"/>
  <c r="R5436" i="67"/>
  <c r="R5377" i="67"/>
  <c r="R5341" i="67"/>
  <c r="R5319" i="67"/>
  <c r="R5295" i="67"/>
  <c r="R5284" i="67"/>
  <c r="R5283" i="67"/>
  <c r="R5265" i="67"/>
  <c r="R5405" i="67"/>
  <c r="R5364" i="67"/>
  <c r="R5351" i="67"/>
  <c r="R5320" i="67"/>
  <c r="R5296" i="67"/>
  <c r="R5447" i="67"/>
  <c r="R5392" i="67"/>
  <c r="R5387" i="67"/>
  <c r="R5374" i="67"/>
  <c r="R5338" i="67"/>
  <c r="R5331" i="67"/>
  <c r="R5313" i="67"/>
  <c r="R5278" i="67"/>
  <c r="R5260" i="67"/>
  <c r="R5242" i="67"/>
  <c r="R5224" i="67"/>
  <c r="R5214" i="67"/>
  <c r="R5208" i="67"/>
  <c r="R5202" i="67"/>
  <c r="R5196" i="67"/>
  <c r="R5190" i="67"/>
  <c r="R5184" i="67"/>
  <c r="R5178" i="67"/>
  <c r="R5172" i="67"/>
  <c r="R5166" i="67"/>
  <c r="R5160" i="67"/>
  <c r="R5154" i="67"/>
  <c r="R5427" i="67"/>
  <c r="R5361" i="67"/>
  <c r="R5290" i="67"/>
  <c r="R5259" i="67"/>
  <c r="R5241" i="67"/>
  <c r="R5218" i="67"/>
  <c r="R5200" i="67"/>
  <c r="R5182" i="67"/>
  <c r="R5164" i="67"/>
  <c r="R5394" i="67"/>
  <c r="R5348" i="67"/>
  <c r="R5281" i="67"/>
  <c r="R5280" i="67"/>
  <c r="R5272" i="67"/>
  <c r="R5253" i="67"/>
  <c r="R5221" i="67"/>
  <c r="R5220" i="67"/>
  <c r="R5216" i="67"/>
  <c r="R5198" i="67"/>
  <c r="R5180" i="67"/>
  <c r="R5162" i="67"/>
  <c r="R5150" i="67"/>
  <c r="R5584" i="67"/>
  <c r="R5578" i="67"/>
  <c r="R5223" i="67"/>
  <c r="R5215" i="67"/>
  <c r="R5197" i="67"/>
  <c r="R5179" i="67"/>
  <c r="R5468" i="67"/>
  <c r="R5455" i="67"/>
  <c r="R5442" i="67"/>
  <c r="R5431" i="67"/>
  <c r="R5381" i="67"/>
  <c r="R5376" i="67"/>
  <c r="R5307" i="67"/>
  <c r="R5263" i="67"/>
  <c r="R5262" i="67"/>
  <c r="R5254" i="67"/>
  <c r="R5245" i="67"/>
  <c r="R5244" i="67"/>
  <c r="R5213" i="67"/>
  <c r="R5195" i="67"/>
  <c r="R5177" i="67"/>
  <c r="R5460" i="67"/>
  <c r="R5347" i="67"/>
  <c r="R5335" i="67"/>
  <c r="R5248" i="67"/>
  <c r="R5247" i="67"/>
  <c r="R5212" i="67"/>
  <c r="R5194" i="67"/>
  <c r="R5176" i="67"/>
  <c r="R5503" i="67"/>
  <c r="R5472" i="67"/>
  <c r="R5424" i="67"/>
  <c r="R5384" i="67"/>
  <c r="R5363" i="67"/>
  <c r="R5327" i="67"/>
  <c r="R5274" i="67"/>
  <c r="R5230" i="67"/>
  <c r="R5229" i="67"/>
  <c r="R5209" i="67"/>
  <c r="R5191" i="67"/>
  <c r="R5173" i="67"/>
  <c r="R5155" i="67"/>
  <c r="R5289" i="67"/>
  <c r="R5271" i="67"/>
  <c r="R5207" i="67"/>
  <c r="R5165" i="67"/>
  <c r="R5118" i="67"/>
  <c r="R5116" i="67"/>
  <c r="R5114" i="67"/>
  <c r="R5370" i="67"/>
  <c r="R5308" i="67"/>
  <c r="R5277" i="67"/>
  <c r="R5238" i="67"/>
  <c r="R5226" i="67"/>
  <c r="R5188" i="67"/>
  <c r="R5149" i="67"/>
  <c r="R5147" i="67"/>
  <c r="R5115" i="67"/>
  <c r="R5113" i="67"/>
  <c r="R5111" i="67"/>
  <c r="R5085" i="67"/>
  <c r="R5079" i="67"/>
  <c r="R5073" i="67"/>
  <c r="R5067" i="67"/>
  <c r="R5061" i="67"/>
  <c r="R5055" i="67"/>
  <c r="R5049" i="67"/>
  <c r="R5043" i="67"/>
  <c r="R5037" i="67"/>
  <c r="R5031" i="67"/>
  <c r="R5025" i="67"/>
  <c r="R5019" i="67"/>
  <c r="R5013" i="67"/>
  <c r="R5007" i="67"/>
  <c r="R5001" i="67"/>
  <c r="R4995" i="67"/>
  <c r="R4989" i="67"/>
  <c r="R4983" i="67"/>
  <c r="R5345" i="67"/>
  <c r="R5189" i="67"/>
  <c r="R5148" i="67"/>
  <c r="R5146" i="67"/>
  <c r="R5144" i="67"/>
  <c r="R5112" i="67"/>
  <c r="R5110" i="67"/>
  <c r="R5108" i="67"/>
  <c r="R5597" i="67"/>
  <c r="R5438" i="67"/>
  <c r="R5250" i="67"/>
  <c r="R5236" i="67"/>
  <c r="R5227" i="67"/>
  <c r="R5203" i="67"/>
  <c r="R5170" i="67"/>
  <c r="R5153" i="67"/>
  <c r="R5152" i="67"/>
  <c r="R5151" i="67"/>
  <c r="R5145" i="67"/>
  <c r="R5143" i="67"/>
  <c r="R5141" i="67"/>
  <c r="R5109" i="67"/>
  <c r="R5107" i="67"/>
  <c r="R5105" i="67"/>
  <c r="R5084" i="67"/>
  <c r="R5078" i="67"/>
  <c r="R5072" i="67"/>
  <c r="R5066" i="67"/>
  <c r="R5060" i="67"/>
  <c r="R5054" i="67"/>
  <c r="R5048" i="67"/>
  <c r="R5042" i="67"/>
  <c r="R5036" i="67"/>
  <c r="R5030" i="67"/>
  <c r="R5024" i="67"/>
  <c r="R5018" i="67"/>
  <c r="R5012" i="67"/>
  <c r="R5006" i="67"/>
  <c r="R5000" i="67"/>
  <c r="R4994" i="67"/>
  <c r="R5463" i="67"/>
  <c r="R5210" i="67"/>
  <c r="R5171" i="67"/>
  <c r="R5142" i="67"/>
  <c r="R5140" i="67"/>
  <c r="R5138" i="67"/>
  <c r="R5106" i="67"/>
  <c r="R5104" i="67"/>
  <c r="R5102" i="67"/>
  <c r="R5275" i="67"/>
  <c r="R5185" i="67"/>
  <c r="R5139" i="67"/>
  <c r="R5137" i="67"/>
  <c r="R5135" i="67"/>
  <c r="R5256" i="67"/>
  <c r="R5239" i="67"/>
  <c r="R5204" i="67"/>
  <c r="R5201" i="67"/>
  <c r="R5192" i="67"/>
  <c r="R5136" i="67"/>
  <c r="R5134" i="67"/>
  <c r="R5132" i="67"/>
  <c r="R5100" i="67"/>
  <c r="R5098" i="67"/>
  <c r="R5096" i="67"/>
  <c r="R5174" i="67"/>
  <c r="R5159" i="67"/>
  <c r="R5129" i="67"/>
  <c r="R5124" i="67"/>
  <c r="R5121" i="67"/>
  <c r="R5087" i="67"/>
  <c r="R5069" i="67"/>
  <c r="R5051" i="67"/>
  <c r="R5033" i="67"/>
  <c r="R5015" i="67"/>
  <c r="R4997" i="67"/>
  <c r="R4969" i="67"/>
  <c r="R4967" i="67"/>
  <c r="R4965" i="67"/>
  <c r="R4933" i="67"/>
  <c r="R4931" i="67"/>
  <c r="R4929" i="67"/>
  <c r="R4897" i="67"/>
  <c r="R4895" i="67"/>
  <c r="R4893" i="67"/>
  <c r="R4881" i="67"/>
  <c r="R5097" i="67"/>
  <c r="R5074" i="67"/>
  <c r="R5070" i="67"/>
  <c r="R5056" i="67"/>
  <c r="R5052" i="67"/>
  <c r="R5038" i="67"/>
  <c r="R5034" i="67"/>
  <c r="R5020" i="67"/>
  <c r="R5016" i="67"/>
  <c r="R5002" i="67"/>
  <c r="R4998" i="67"/>
  <c r="R4990" i="67"/>
  <c r="R4966" i="67"/>
  <c r="R4964" i="67"/>
  <c r="R4962" i="67"/>
  <c r="R4930" i="67"/>
  <c r="R4928" i="67"/>
  <c r="R4926" i="67"/>
  <c r="R4894" i="67"/>
  <c r="R4892" i="67"/>
  <c r="R4890" i="67"/>
  <c r="R4880" i="67"/>
  <c r="R4870" i="67"/>
  <c r="R5314" i="67"/>
  <c r="R5119" i="67"/>
  <c r="R5117" i="67"/>
  <c r="R5091" i="67"/>
  <c r="R5071" i="67"/>
  <c r="R5053" i="67"/>
  <c r="R5035" i="67"/>
  <c r="R5017" i="67"/>
  <c r="R4999" i="67"/>
  <c r="R4992" i="67"/>
  <c r="R4991" i="67"/>
  <c r="R4963" i="67"/>
  <c r="R4961" i="67"/>
  <c r="R4959" i="67"/>
  <c r="R4927" i="67"/>
  <c r="R4925" i="67"/>
  <c r="R4923" i="67"/>
  <c r="R4891" i="67"/>
  <c r="R4889" i="67"/>
  <c r="R4879" i="67"/>
  <c r="R4878" i="67"/>
  <c r="R4869" i="67"/>
  <c r="R5232" i="67"/>
  <c r="R5130" i="67"/>
  <c r="R5125" i="67"/>
  <c r="R5099" i="67"/>
  <c r="R4993" i="67"/>
  <c r="R4960" i="67"/>
  <c r="R4958" i="67"/>
  <c r="R4956" i="67"/>
  <c r="R4924" i="67"/>
  <c r="R4922" i="67"/>
  <c r="R4920" i="67"/>
  <c r="R5371" i="67"/>
  <c r="R5353" i="67"/>
  <c r="R5257" i="67"/>
  <c r="R5131" i="67"/>
  <c r="R5122" i="67"/>
  <c r="R5092" i="67"/>
  <c r="R5075" i="67"/>
  <c r="R5057" i="67"/>
  <c r="R5039" i="67"/>
  <c r="R5021" i="67"/>
  <c r="R5003" i="67"/>
  <c r="R4957" i="67"/>
  <c r="R4955" i="67"/>
  <c r="R4953" i="67"/>
  <c r="R4921" i="67"/>
  <c r="R4919" i="67"/>
  <c r="R4917" i="67"/>
  <c r="R4888" i="67"/>
  <c r="R4877" i="67"/>
  <c r="R5183" i="67"/>
  <c r="R5161" i="67"/>
  <c r="R5120" i="67"/>
  <c r="R5077" i="67"/>
  <c r="R5059" i="67"/>
  <c r="R5041" i="67"/>
  <c r="R5023" i="67"/>
  <c r="R5005" i="67"/>
  <c r="R4951" i="67"/>
  <c r="R4949" i="67"/>
  <c r="R4947" i="67"/>
  <c r="R4915" i="67"/>
  <c r="R4913" i="67"/>
  <c r="R4911" i="67"/>
  <c r="R4886" i="67"/>
  <c r="R4876" i="67"/>
  <c r="R4865" i="67"/>
  <c r="R5266" i="67"/>
  <c r="R5168" i="67"/>
  <c r="R5126" i="67"/>
  <c r="R4978" i="67"/>
  <c r="R4942" i="67"/>
  <c r="R4906" i="67"/>
  <c r="R4868" i="67"/>
  <c r="R4867" i="67"/>
  <c r="R4847" i="67"/>
  <c r="R4845" i="67"/>
  <c r="R4843" i="67"/>
  <c r="R4811" i="67"/>
  <c r="R4809" i="67"/>
  <c r="R4807" i="67"/>
  <c r="R4775" i="67"/>
  <c r="R4773" i="67"/>
  <c r="R4771" i="67"/>
  <c r="R4739" i="67"/>
  <c r="R4737" i="67"/>
  <c r="R4735" i="67"/>
  <c r="R4703" i="67"/>
  <c r="R4701" i="67"/>
  <c r="R4699" i="67"/>
  <c r="R4680" i="67"/>
  <c r="R4670" i="67"/>
  <c r="R4659" i="67"/>
  <c r="R5089" i="67"/>
  <c r="R5050" i="67"/>
  <c r="R5040" i="67"/>
  <c r="R4996" i="67"/>
  <c r="R4986" i="67"/>
  <c r="R4950" i="67"/>
  <c r="R4914" i="67"/>
  <c r="R4887" i="67"/>
  <c r="R4844" i="67"/>
  <c r="R4842" i="67"/>
  <c r="R4840" i="67"/>
  <c r="R4808" i="67"/>
  <c r="R4806" i="67"/>
  <c r="R4804" i="67"/>
  <c r="R4772" i="67"/>
  <c r="R4770" i="67"/>
  <c r="R4768" i="67"/>
  <c r="R4736" i="67"/>
  <c r="R4734" i="67"/>
  <c r="R4732" i="67"/>
  <c r="R5358" i="67"/>
  <c r="R5235" i="67"/>
  <c r="R5095" i="67"/>
  <c r="R5046" i="67"/>
  <c r="R4979" i="67"/>
  <c r="R4943" i="67"/>
  <c r="R4907" i="67"/>
  <c r="R4873" i="67"/>
  <c r="R4841" i="67"/>
  <c r="R4839" i="67"/>
  <c r="R4837" i="67"/>
  <c r="R4805" i="67"/>
  <c r="R4803" i="67"/>
  <c r="R4801" i="67"/>
  <c r="R4769" i="67"/>
  <c r="R4767" i="67"/>
  <c r="R4765" i="67"/>
  <c r="R4733" i="67"/>
  <c r="R4731" i="67"/>
  <c r="R4729" i="67"/>
  <c r="R5186" i="67"/>
  <c r="R5083" i="67"/>
  <c r="R5080" i="67"/>
  <c r="R5063" i="67"/>
  <c r="R5029" i="67"/>
  <c r="R5026" i="67"/>
  <c r="R5009" i="67"/>
  <c r="R4975" i="67"/>
  <c r="R4972" i="67"/>
  <c r="R4952" i="67"/>
  <c r="R4944" i="67"/>
  <c r="R4939" i="67"/>
  <c r="R4936" i="67"/>
  <c r="R4916" i="67"/>
  <c r="R4908" i="67"/>
  <c r="R4903" i="67"/>
  <c r="R4900" i="67"/>
  <c r="R4838" i="67"/>
  <c r="R4836" i="67"/>
  <c r="R4834" i="67"/>
  <c r="R4802" i="67"/>
  <c r="R4800" i="67"/>
  <c r="R4798" i="67"/>
  <c r="R4766" i="67"/>
  <c r="R4764" i="67"/>
  <c r="R4762" i="67"/>
  <c r="R4730" i="67"/>
  <c r="R4728" i="67"/>
  <c r="R4726" i="67"/>
  <c r="R5156" i="67"/>
  <c r="R5127" i="67"/>
  <c r="R5101" i="67"/>
  <c r="R4980" i="67"/>
  <c r="R4874" i="67"/>
  <c r="R4835" i="67"/>
  <c r="R4833" i="67"/>
  <c r="R4831" i="67"/>
  <c r="R4799" i="67"/>
  <c r="R4797" i="67"/>
  <c r="R4795" i="67"/>
  <c r="R4763" i="67"/>
  <c r="R4761" i="67"/>
  <c r="R4759" i="67"/>
  <c r="R5090" i="67"/>
  <c r="R5068" i="67"/>
  <c r="R5058" i="67"/>
  <c r="R5014" i="67"/>
  <c r="R5004" i="67"/>
  <c r="R4984" i="67"/>
  <c r="R5064" i="67"/>
  <c r="R5010" i="67"/>
  <c r="R4976" i="67"/>
  <c r="R4945" i="67"/>
  <c r="R4940" i="67"/>
  <c r="R4909" i="67"/>
  <c r="R4904" i="67"/>
  <c r="R4861" i="67"/>
  <c r="R4829" i="67"/>
  <c r="R4827" i="67"/>
  <c r="R4825" i="67"/>
  <c r="R4793" i="67"/>
  <c r="R4791" i="67"/>
  <c r="R4789" i="67"/>
  <c r="R4757" i="67"/>
  <c r="R4755" i="67"/>
  <c r="R4753" i="67"/>
  <c r="R4721" i="67"/>
  <c r="R4719" i="67"/>
  <c r="R4717" i="67"/>
  <c r="R4685" i="67"/>
  <c r="R4684" i="67"/>
  <c r="R4675" i="67"/>
  <c r="R5167" i="67"/>
  <c r="R5133" i="67"/>
  <c r="R5081" i="67"/>
  <c r="R5047" i="67"/>
  <c r="R5044" i="67"/>
  <c r="R5027" i="67"/>
  <c r="R5076" i="67"/>
  <c r="R4977" i="67"/>
  <c r="R4970" i="67"/>
  <c r="R4884" i="67"/>
  <c r="R4871" i="67"/>
  <c r="R4866" i="67"/>
  <c r="R4859" i="67"/>
  <c r="R4854" i="67"/>
  <c r="R4823" i="67"/>
  <c r="R4818" i="67"/>
  <c r="R4787" i="67"/>
  <c r="R4782" i="67"/>
  <c r="R4751" i="67"/>
  <c r="R4746" i="67"/>
  <c r="R4672" i="67"/>
  <c r="R4669" i="67"/>
  <c r="R4668" i="67"/>
  <c r="R4667" i="67"/>
  <c r="R4665" i="67"/>
  <c r="R4648" i="67"/>
  <c r="R4646" i="67"/>
  <c r="R4644" i="67"/>
  <c r="R4612" i="67"/>
  <c r="R4610" i="67"/>
  <c r="R4608" i="67"/>
  <c r="R4576" i="67"/>
  <c r="R4574" i="67"/>
  <c r="R4572" i="67"/>
  <c r="R5082" i="67"/>
  <c r="R5065" i="67"/>
  <c r="R4948" i="67"/>
  <c r="R4860" i="67"/>
  <c r="R4851" i="67"/>
  <c r="R4846" i="67"/>
  <c r="R4832" i="67"/>
  <c r="R4824" i="67"/>
  <c r="R4815" i="67"/>
  <c r="R4810" i="67"/>
  <c r="R4796" i="67"/>
  <c r="R4788" i="67"/>
  <c r="R4779" i="67"/>
  <c r="R4774" i="67"/>
  <c r="R4760" i="67"/>
  <c r="R4752" i="67"/>
  <c r="R4743" i="67"/>
  <c r="R4738" i="67"/>
  <c r="R4720" i="67"/>
  <c r="R5450" i="67"/>
  <c r="R4864" i="67"/>
  <c r="R4855" i="67"/>
  <c r="R4819" i="67"/>
  <c r="R4783" i="67"/>
  <c r="R4747" i="67"/>
  <c r="R5088" i="67"/>
  <c r="R5086" i="67"/>
  <c r="R5008" i="67"/>
  <c r="R4988" i="67"/>
  <c r="R4982" i="67"/>
  <c r="R4954" i="67"/>
  <c r="R4946" i="67"/>
  <c r="R4938" i="67"/>
  <c r="R4901" i="67"/>
  <c r="R4899" i="67"/>
  <c r="R4849" i="67"/>
  <c r="R4813" i="67"/>
  <c r="R4777" i="67"/>
  <c r="R4741" i="67"/>
  <c r="R4723" i="67"/>
  <c r="R4722" i="67"/>
  <c r="R4714" i="67"/>
  <c r="R4713" i="67"/>
  <c r="R4712" i="67"/>
  <c r="R5094" i="67"/>
  <c r="R4932" i="67"/>
  <c r="R4872" i="67"/>
  <c r="R4852" i="67"/>
  <c r="R4816" i="67"/>
  <c r="R4780" i="67"/>
  <c r="R4744" i="67"/>
  <c r="R5128" i="67"/>
  <c r="R4973" i="67"/>
  <c r="R4971" i="67"/>
  <c r="R4941" i="67"/>
  <c r="R4934" i="67"/>
  <c r="R4882" i="67"/>
  <c r="R4826" i="67"/>
  <c r="R4790" i="67"/>
  <c r="R4754" i="67"/>
  <c r="R4725" i="67"/>
  <c r="R4724" i="67"/>
  <c r="R5206" i="67"/>
  <c r="R5062" i="67"/>
  <c r="R4912" i="67"/>
  <c r="R4885" i="67"/>
  <c r="R4862" i="67"/>
  <c r="R4856" i="67"/>
  <c r="R4820" i="67"/>
  <c r="R4784" i="67"/>
  <c r="R4748" i="67"/>
  <c r="R4715" i="67"/>
  <c r="R4630" i="67"/>
  <c r="R4628" i="67"/>
  <c r="R4626" i="67"/>
  <c r="R4594" i="67"/>
  <c r="R4592" i="67"/>
  <c r="R4590" i="67"/>
  <c r="R4558" i="67"/>
  <c r="R4556" i="67"/>
  <c r="R4554" i="67"/>
  <c r="R4522" i="67"/>
  <c r="R4520" i="67"/>
  <c r="R4518" i="67"/>
  <c r="R4493" i="67"/>
  <c r="R4486" i="67"/>
  <c r="R4480" i="67"/>
  <c r="R4474" i="67"/>
  <c r="R4468" i="67"/>
  <c r="R4462" i="67"/>
  <c r="R4456" i="67"/>
  <c r="R4875" i="67"/>
  <c r="R4828" i="67"/>
  <c r="R4792" i="67"/>
  <c r="R4756" i="67"/>
  <c r="R5158" i="67"/>
  <c r="R5123" i="67"/>
  <c r="R5045" i="67"/>
  <c r="R4863" i="67"/>
  <c r="R4850" i="67"/>
  <c r="R4848" i="67"/>
  <c r="R4814" i="67"/>
  <c r="R4812" i="67"/>
  <c r="R4778" i="67"/>
  <c r="R4776" i="67"/>
  <c r="R4742" i="67"/>
  <c r="R4740" i="67"/>
  <c r="R4704" i="67"/>
  <c r="R4692" i="67"/>
  <c r="R4658" i="67"/>
  <c r="R4507" i="67"/>
  <c r="R4506" i="67"/>
  <c r="R4505" i="67"/>
  <c r="R4504" i="67"/>
  <c r="R4417" i="67"/>
  <c r="R4413" i="67"/>
  <c r="R4409" i="67"/>
  <c r="R4405" i="67"/>
  <c r="R5022" i="67"/>
  <c r="R4705" i="67"/>
  <c r="R4693" i="67"/>
  <c r="R4686" i="67"/>
  <c r="R4678" i="67"/>
  <c r="R4677" i="67"/>
  <c r="R4676" i="67"/>
  <c r="R4660" i="67"/>
  <c r="R4647" i="67"/>
  <c r="R4635" i="67"/>
  <c r="R4634" i="67"/>
  <c r="R4633" i="67"/>
  <c r="R4623" i="67"/>
  <c r="R4622" i="67"/>
  <c r="R4621" i="67"/>
  <c r="R4711" i="67"/>
  <c r="R4687" i="67"/>
  <c r="R5093" i="67"/>
  <c r="R4910" i="67"/>
  <c r="R4896" i="67"/>
  <c r="R4857" i="67"/>
  <c r="R4821" i="67"/>
  <c r="R4785" i="67"/>
  <c r="R4749" i="67"/>
  <c r="R4727" i="67"/>
  <c r="R4679" i="67"/>
  <c r="R4671" i="67"/>
  <c r="R4661" i="67"/>
  <c r="R4650" i="67"/>
  <c r="R4649" i="67"/>
  <c r="R4638" i="67"/>
  <c r="R4637" i="67"/>
  <c r="R4636" i="67"/>
  <c r="R4625" i="67"/>
  <c r="R4624" i="67"/>
  <c r="R4609" i="67"/>
  <c r="R4596" i="67"/>
  <c r="R4595" i="67"/>
  <c r="R4584" i="67"/>
  <c r="R4583" i="67"/>
  <c r="R4582" i="67"/>
  <c r="R4571" i="67"/>
  <c r="R4570" i="67"/>
  <c r="R4918" i="67"/>
  <c r="R4898" i="67"/>
  <c r="R4883" i="67"/>
  <c r="R4706" i="67"/>
  <c r="R4700" i="67"/>
  <c r="R4694" i="67"/>
  <c r="R4688" i="67"/>
  <c r="R4662" i="67"/>
  <c r="R5340" i="67"/>
  <c r="R5028" i="67"/>
  <c r="R4968" i="67"/>
  <c r="R4707" i="67"/>
  <c r="R4695" i="67"/>
  <c r="R4663" i="67"/>
  <c r="R4653" i="67"/>
  <c r="R4652" i="67"/>
  <c r="R4651" i="67"/>
  <c r="R4641" i="67"/>
  <c r="R4640" i="67"/>
  <c r="R4639" i="67"/>
  <c r="R4611" i="67"/>
  <c r="R4599" i="67"/>
  <c r="R4598" i="67"/>
  <c r="R4597" i="67"/>
  <c r="R4587" i="67"/>
  <c r="R4586" i="67"/>
  <c r="R4585" i="67"/>
  <c r="R4981" i="67"/>
  <c r="R4902" i="67"/>
  <c r="R4853" i="67"/>
  <c r="R4817" i="67"/>
  <c r="R4781" i="67"/>
  <c r="R4745" i="67"/>
  <c r="R4708" i="67"/>
  <c r="R4696" i="67"/>
  <c r="R4689" i="67"/>
  <c r="R4664" i="67"/>
  <c r="R4545" i="67"/>
  <c r="R4517" i="67"/>
  <c r="R4515" i="67"/>
  <c r="R4482" i="67"/>
  <c r="R4464" i="67"/>
  <c r="R4419" i="67"/>
  <c r="R4415" i="67"/>
  <c r="R4411" i="67"/>
  <c r="R4407" i="67"/>
  <c r="R4403" i="67"/>
  <c r="R4399" i="67"/>
  <c r="R4395" i="67"/>
  <c r="R4391" i="67"/>
  <c r="R4387" i="67"/>
  <c r="R4383" i="67"/>
  <c r="R4987" i="67"/>
  <c r="R4985" i="67"/>
  <c r="R4858" i="67"/>
  <c r="R4822" i="67"/>
  <c r="R4786" i="67"/>
  <c r="R4750" i="67"/>
  <c r="R4681" i="67"/>
  <c r="R4673" i="67"/>
  <c r="R4654" i="67"/>
  <c r="R4643" i="67"/>
  <c r="R4642" i="67"/>
  <c r="R4627" i="67"/>
  <c r="R4614" i="67"/>
  <c r="R4613" i="67"/>
  <c r="R4602" i="67"/>
  <c r="R4601" i="67"/>
  <c r="R4600" i="67"/>
  <c r="R4589" i="67"/>
  <c r="R4588" i="67"/>
  <c r="R5032" i="67"/>
  <c r="R4758" i="67"/>
  <c r="R4709" i="67"/>
  <c r="R4629" i="67"/>
  <c r="R4593" i="67"/>
  <c r="R4579" i="67"/>
  <c r="R4560" i="67"/>
  <c r="R4548" i="67"/>
  <c r="R4539" i="67"/>
  <c r="R4538" i="67"/>
  <c r="R4531" i="67"/>
  <c r="R4525" i="67"/>
  <c r="R4490" i="67"/>
  <c r="R4484" i="67"/>
  <c r="R4478" i="67"/>
  <c r="R4446" i="67"/>
  <c r="R4444" i="67"/>
  <c r="R4442" i="67"/>
  <c r="R4645" i="67"/>
  <c r="R4618" i="67"/>
  <c r="R4606" i="67"/>
  <c r="R4567" i="67"/>
  <c r="R4532" i="67"/>
  <c r="R4509" i="67"/>
  <c r="R4492" i="67"/>
  <c r="R4491" i="67"/>
  <c r="R4489" i="67"/>
  <c r="R4488" i="67"/>
  <c r="R4487" i="67"/>
  <c r="R4483" i="67"/>
  <c r="R4443" i="67"/>
  <c r="R4441" i="67"/>
  <c r="R4439" i="67"/>
  <c r="R4830" i="67"/>
  <c r="R4698" i="67"/>
  <c r="R4691" i="67"/>
  <c r="R4666" i="67"/>
  <c r="R4591" i="67"/>
  <c r="R4555" i="67"/>
  <c r="R4542" i="67"/>
  <c r="R4541" i="67"/>
  <c r="R4540" i="67"/>
  <c r="R4533" i="67"/>
  <c r="R4526" i="67"/>
  <c r="R4519" i="67"/>
  <c r="R4512" i="67"/>
  <c r="R4511" i="67"/>
  <c r="R4510" i="67"/>
  <c r="R4508" i="67"/>
  <c r="R4440" i="67"/>
  <c r="R4438" i="67"/>
  <c r="R4436" i="67"/>
  <c r="R4416" i="67"/>
  <c r="R4905" i="67"/>
  <c r="R4657" i="67"/>
  <c r="R4561" i="67"/>
  <c r="R4549" i="67"/>
  <c r="R4437" i="67"/>
  <c r="R4435" i="67"/>
  <c r="R4433" i="67"/>
  <c r="R4682" i="67"/>
  <c r="R4632" i="67"/>
  <c r="R4615" i="67"/>
  <c r="R4580" i="67"/>
  <c r="R4568" i="67"/>
  <c r="R4562" i="67"/>
  <c r="R4550" i="67"/>
  <c r="R4544" i="67"/>
  <c r="R4543" i="67"/>
  <c r="R4534" i="67"/>
  <c r="R4527" i="67"/>
  <c r="R4514" i="67"/>
  <c r="R4513" i="67"/>
  <c r="R4494" i="67"/>
  <c r="R4434" i="67"/>
  <c r="R4432" i="67"/>
  <c r="R4430" i="67"/>
  <c r="R4716" i="67"/>
  <c r="R4607" i="67"/>
  <c r="R4577" i="67"/>
  <c r="R4563" i="67"/>
  <c r="R4551" i="67"/>
  <c r="R4521" i="67"/>
  <c r="R4497" i="67"/>
  <c r="R4496" i="67"/>
  <c r="R4495" i="67"/>
  <c r="R4431" i="67"/>
  <c r="R4429" i="67"/>
  <c r="R4427" i="67"/>
  <c r="R4414" i="67"/>
  <c r="R4718" i="67"/>
  <c r="R4710" i="67"/>
  <c r="R4655" i="67"/>
  <c r="R4619" i="67"/>
  <c r="R4616" i="67"/>
  <c r="R4603" i="67"/>
  <c r="R4573" i="67"/>
  <c r="R4557" i="67"/>
  <c r="R4535" i="67"/>
  <c r="R4428" i="67"/>
  <c r="R4426" i="67"/>
  <c r="R4424" i="67"/>
  <c r="R4937" i="67"/>
  <c r="R4935" i="67"/>
  <c r="R4794" i="67"/>
  <c r="R4683" i="67"/>
  <c r="R4674" i="67"/>
  <c r="R4604" i="67"/>
  <c r="R4569" i="67"/>
  <c r="R4528" i="67"/>
  <c r="R4501" i="67"/>
  <c r="R4500" i="67"/>
  <c r="R4499" i="67"/>
  <c r="R4498" i="67"/>
  <c r="R4425" i="67"/>
  <c r="R4423" i="67"/>
  <c r="R4421" i="67"/>
  <c r="R4690" i="67"/>
  <c r="R4617" i="67"/>
  <c r="R4605" i="67"/>
  <c r="R4581" i="67"/>
  <c r="R4578" i="67"/>
  <c r="R4564" i="67"/>
  <c r="R4552" i="67"/>
  <c r="R4546" i="67"/>
  <c r="R4536" i="67"/>
  <c r="R4529" i="67"/>
  <c r="R4516" i="67"/>
  <c r="R4502" i="67"/>
  <c r="R4454" i="67"/>
  <c r="R5011" i="67"/>
  <c r="R5103" i="67"/>
  <c r="R4547" i="67"/>
  <c r="R4537" i="67"/>
  <c r="R4471" i="67"/>
  <c r="R4466" i="67"/>
  <c r="R4412" i="67"/>
  <c r="R4380" i="67"/>
  <c r="R4376" i="67"/>
  <c r="R4372" i="67"/>
  <c r="R4368" i="67"/>
  <c r="R4364" i="67"/>
  <c r="R4360" i="67"/>
  <c r="R4356" i="67"/>
  <c r="R4352" i="67"/>
  <c r="R4348" i="67"/>
  <c r="R4344" i="67"/>
  <c r="R4340" i="67"/>
  <c r="R4336" i="67"/>
  <c r="R4332" i="67"/>
  <c r="R4328" i="67"/>
  <c r="R4324" i="67"/>
  <c r="R4320" i="67"/>
  <c r="R4316" i="67"/>
  <c r="R4312" i="67"/>
  <c r="R4308" i="67"/>
  <c r="R4304" i="67"/>
  <c r="R4300" i="67"/>
  <c r="R4296" i="67"/>
  <c r="R4292" i="67"/>
  <c r="R4288" i="67"/>
  <c r="R4284" i="67"/>
  <c r="R4280" i="67"/>
  <c r="R4276" i="67"/>
  <c r="R4272" i="67"/>
  <c r="R4268" i="67"/>
  <c r="R4264" i="67"/>
  <c r="R4260" i="67"/>
  <c r="R4256" i="67"/>
  <c r="R4252" i="67"/>
  <c r="R4248" i="67"/>
  <c r="R4244" i="67"/>
  <c r="R4240" i="67"/>
  <c r="R4236" i="67"/>
  <c r="R4232" i="67"/>
  <c r="R4228" i="67"/>
  <c r="R4224" i="67"/>
  <c r="R4220" i="67"/>
  <c r="R4216" i="67"/>
  <c r="R4212" i="67"/>
  <c r="R4208" i="67"/>
  <c r="R4204" i="67"/>
  <c r="R4200" i="67"/>
  <c r="R4196" i="67"/>
  <c r="R4192" i="67"/>
  <c r="R4188" i="67"/>
  <c r="R4184" i="67"/>
  <c r="R4180" i="67"/>
  <c r="R4176" i="67"/>
  <c r="R4172" i="67"/>
  <c r="R4168" i="67"/>
  <c r="R4164" i="67"/>
  <c r="R4160" i="67"/>
  <c r="R4156" i="67"/>
  <c r="R4152" i="67"/>
  <c r="R4148" i="67"/>
  <c r="R4144" i="67"/>
  <c r="R4140" i="67"/>
  <c r="R4136" i="67"/>
  <c r="R4132" i="67"/>
  <c r="R4128" i="67"/>
  <c r="R4124" i="67"/>
  <c r="R4120" i="67"/>
  <c r="R4116" i="67"/>
  <c r="R4112" i="67"/>
  <c r="R4566" i="67"/>
  <c r="R4503" i="67"/>
  <c r="R4476" i="67"/>
  <c r="R4461" i="67"/>
  <c r="R4458" i="67"/>
  <c r="R4455" i="67"/>
  <c r="R4410" i="67"/>
  <c r="R4397" i="67"/>
  <c r="R4390" i="67"/>
  <c r="R4385" i="67"/>
  <c r="R4469" i="67"/>
  <c r="R4452" i="67"/>
  <c r="R4449" i="67"/>
  <c r="R4396" i="67"/>
  <c r="R4523" i="67"/>
  <c r="R4467" i="67"/>
  <c r="R4420" i="67"/>
  <c r="R4384" i="67"/>
  <c r="R4379" i="67"/>
  <c r="R4375" i="67"/>
  <c r="R4371" i="67"/>
  <c r="R4367" i="67"/>
  <c r="R4363" i="67"/>
  <c r="R4359" i="67"/>
  <c r="R4355" i="67"/>
  <c r="R4351" i="67"/>
  <c r="R4347" i="67"/>
  <c r="R4343" i="67"/>
  <c r="R4339" i="67"/>
  <c r="R4335" i="67"/>
  <c r="R4331" i="67"/>
  <c r="R4327" i="67"/>
  <c r="R4323" i="67"/>
  <c r="R4319" i="67"/>
  <c r="R4315" i="67"/>
  <c r="R4311" i="67"/>
  <c r="R4307" i="67"/>
  <c r="R4303" i="67"/>
  <c r="R4299" i="67"/>
  <c r="R4295" i="67"/>
  <c r="R4291" i="67"/>
  <c r="R4287" i="67"/>
  <c r="R4283" i="67"/>
  <c r="R4279" i="67"/>
  <c r="R4275" i="67"/>
  <c r="R4271" i="67"/>
  <c r="R4267" i="67"/>
  <c r="R4263" i="67"/>
  <c r="R4259" i="67"/>
  <c r="R4255" i="67"/>
  <c r="R4251" i="67"/>
  <c r="R4247" i="67"/>
  <c r="R4243" i="67"/>
  <c r="R4239" i="67"/>
  <c r="R4235" i="67"/>
  <c r="R4231" i="67"/>
  <c r="R4227" i="67"/>
  <c r="R4223" i="67"/>
  <c r="R4219" i="67"/>
  <c r="R4215" i="67"/>
  <c r="R4211" i="67"/>
  <c r="R4207" i="67"/>
  <c r="R4203" i="67"/>
  <c r="R4199" i="67"/>
  <c r="R4195" i="67"/>
  <c r="R4191" i="67"/>
  <c r="R4187" i="67"/>
  <c r="R4183" i="67"/>
  <c r="R4481" i="67"/>
  <c r="R4472" i="67"/>
  <c r="R4447" i="67"/>
  <c r="R4445" i="67"/>
  <c r="R4394" i="67"/>
  <c r="R4389" i="67"/>
  <c r="R4974" i="67"/>
  <c r="R4575" i="67"/>
  <c r="R4459" i="67"/>
  <c r="R4453" i="67"/>
  <c r="R4656" i="67"/>
  <c r="R4530" i="67"/>
  <c r="R4485" i="67"/>
  <c r="R4479" i="67"/>
  <c r="R4477" i="67"/>
  <c r="R4450" i="67"/>
  <c r="R4388" i="67"/>
  <c r="R4378" i="67"/>
  <c r="R4374" i="67"/>
  <c r="R4370" i="67"/>
  <c r="R4366" i="67"/>
  <c r="R4362" i="67"/>
  <c r="R4358" i="67"/>
  <c r="R4354" i="67"/>
  <c r="R4350" i="67"/>
  <c r="R4346" i="67"/>
  <c r="R4342" i="67"/>
  <c r="R4338" i="67"/>
  <c r="R4334" i="67"/>
  <c r="R4330" i="67"/>
  <c r="R4326" i="67"/>
  <c r="R4322" i="67"/>
  <c r="R4318" i="67"/>
  <c r="R4314" i="67"/>
  <c r="R4310" i="67"/>
  <c r="R4306" i="67"/>
  <c r="R4302" i="67"/>
  <c r="R4298" i="67"/>
  <c r="R4294" i="67"/>
  <c r="R4290" i="67"/>
  <c r="R4286" i="67"/>
  <c r="R4282" i="67"/>
  <c r="R4278" i="67"/>
  <c r="R4274" i="67"/>
  <c r="R4270" i="67"/>
  <c r="R4266" i="67"/>
  <c r="R4262" i="67"/>
  <c r="R4258" i="67"/>
  <c r="R4254" i="67"/>
  <c r="R4250" i="67"/>
  <c r="R4246" i="67"/>
  <c r="R4242" i="67"/>
  <c r="R4238" i="67"/>
  <c r="R4234" i="67"/>
  <c r="R4230" i="67"/>
  <c r="R4226" i="67"/>
  <c r="R4222" i="67"/>
  <c r="R4218" i="67"/>
  <c r="R4214" i="67"/>
  <c r="R4210" i="67"/>
  <c r="R4206" i="67"/>
  <c r="R4202" i="67"/>
  <c r="R4198" i="67"/>
  <c r="R4194" i="67"/>
  <c r="R4190" i="67"/>
  <c r="R4186" i="67"/>
  <c r="R4182" i="67"/>
  <c r="R4178" i="67"/>
  <c r="R4174" i="67"/>
  <c r="R4170" i="67"/>
  <c r="R4166" i="67"/>
  <c r="R4162" i="67"/>
  <c r="R4158" i="67"/>
  <c r="R4154" i="67"/>
  <c r="R4150" i="67"/>
  <c r="R4146" i="67"/>
  <c r="R4142" i="67"/>
  <c r="R4138" i="67"/>
  <c r="R4134" i="67"/>
  <c r="R4130" i="67"/>
  <c r="R4126" i="67"/>
  <c r="R4122" i="67"/>
  <c r="R4118" i="67"/>
  <c r="R4114" i="67"/>
  <c r="R4702" i="67"/>
  <c r="R4470" i="67"/>
  <c r="R4393" i="67"/>
  <c r="R4382" i="67"/>
  <c r="R4565" i="67"/>
  <c r="R4524" i="67"/>
  <c r="R4475" i="67"/>
  <c r="R4465" i="67"/>
  <c r="R4448" i="67"/>
  <c r="R4631" i="67"/>
  <c r="R4620" i="67"/>
  <c r="R4559" i="67"/>
  <c r="R4463" i="67"/>
  <c r="R4457" i="67"/>
  <c r="R4451" i="67"/>
  <c r="R4422" i="67"/>
  <c r="R4406" i="67"/>
  <c r="R4404" i="67"/>
  <c r="R4400" i="67"/>
  <c r="R4392" i="67"/>
  <c r="R4377" i="67"/>
  <c r="R4373" i="67"/>
  <c r="R4369" i="67"/>
  <c r="R4365" i="67"/>
  <c r="R4361" i="67"/>
  <c r="R4249" i="67"/>
  <c r="R4111" i="67"/>
  <c r="R4107" i="67"/>
  <c r="R4103" i="67"/>
  <c r="R4099" i="67"/>
  <c r="R4095" i="67"/>
  <c r="R4091" i="67"/>
  <c r="R4087" i="67"/>
  <c r="R4083" i="67"/>
  <c r="R4079" i="67"/>
  <c r="R4075" i="67"/>
  <c r="R4071" i="67"/>
  <c r="R4067" i="67"/>
  <c r="R4063" i="67"/>
  <c r="R4059" i="67"/>
  <c r="R4055" i="67"/>
  <c r="R4051" i="67"/>
  <c r="R4047" i="67"/>
  <c r="R4043" i="67"/>
  <c r="R4039" i="67"/>
  <c r="R4035" i="67"/>
  <c r="R4031" i="67"/>
  <c r="R4027" i="67"/>
  <c r="R4023" i="67"/>
  <c r="R4019" i="67"/>
  <c r="R4015" i="67"/>
  <c r="R4011" i="67"/>
  <c r="R4007" i="67"/>
  <c r="R4003" i="67"/>
  <c r="R3999" i="67"/>
  <c r="R3995" i="67"/>
  <c r="R3991" i="67"/>
  <c r="R3987" i="67"/>
  <c r="R3983" i="67"/>
  <c r="R3979" i="67"/>
  <c r="R3975" i="67"/>
  <c r="R3971" i="67"/>
  <c r="R3967" i="67"/>
  <c r="R3963" i="67"/>
  <c r="R3959" i="67"/>
  <c r="R3955" i="67"/>
  <c r="R3951" i="67"/>
  <c r="R3947" i="67"/>
  <c r="R3943" i="67"/>
  <c r="R3939" i="67"/>
  <c r="R3935" i="67"/>
  <c r="R3931" i="67"/>
  <c r="R3927" i="67"/>
  <c r="R3923" i="67"/>
  <c r="R3919" i="67"/>
  <c r="R3915" i="67"/>
  <c r="R3911" i="67"/>
  <c r="R3907" i="67"/>
  <c r="R3903" i="67"/>
  <c r="R3899" i="67"/>
  <c r="R4697" i="67"/>
  <c r="R4345" i="67"/>
  <c r="R4341" i="67"/>
  <c r="R4337" i="67"/>
  <c r="R4333" i="67"/>
  <c r="R4329" i="67"/>
  <c r="R4325" i="67"/>
  <c r="R4321" i="67"/>
  <c r="R4317" i="67"/>
  <c r="R4313" i="67"/>
  <c r="R4309" i="67"/>
  <c r="R4305" i="67"/>
  <c r="R4301" i="67"/>
  <c r="R4297" i="67"/>
  <c r="R4293" i="67"/>
  <c r="R4289" i="67"/>
  <c r="R4285" i="67"/>
  <c r="R4281" i="67"/>
  <c r="R4277" i="67"/>
  <c r="R4273" i="67"/>
  <c r="R4269" i="67"/>
  <c r="R4265" i="67"/>
  <c r="R4553" i="67"/>
  <c r="R4181" i="67"/>
  <c r="R4173" i="67"/>
  <c r="R4165" i="67"/>
  <c r="R4157" i="67"/>
  <c r="R4149" i="67"/>
  <c r="R4141" i="67"/>
  <c r="R4133" i="67"/>
  <c r="R4125" i="67"/>
  <c r="R4117" i="67"/>
  <c r="R4349" i="67"/>
  <c r="R4261" i="67"/>
  <c r="R4245" i="67"/>
  <c r="R4401" i="67"/>
  <c r="R4460" i="67"/>
  <c r="R4398" i="67"/>
  <c r="R4179" i="67"/>
  <c r="R4171" i="67"/>
  <c r="R4163" i="67"/>
  <c r="R4155" i="67"/>
  <c r="R4147" i="67"/>
  <c r="R4139" i="67"/>
  <c r="R4131" i="67"/>
  <c r="R4123" i="67"/>
  <c r="R4115" i="67"/>
  <c r="R4353" i="67"/>
  <c r="R4257" i="67"/>
  <c r="R4241" i="67"/>
  <c r="R4233" i="67"/>
  <c r="R4229" i="67"/>
  <c r="R4225" i="67"/>
  <c r="R4221" i="67"/>
  <c r="R4217" i="67"/>
  <c r="R4213" i="67"/>
  <c r="R4209" i="67"/>
  <c r="R4205" i="67"/>
  <c r="R4201" i="67"/>
  <c r="R4197" i="67"/>
  <c r="R4193" i="67"/>
  <c r="R4109" i="67"/>
  <c r="R4105" i="67"/>
  <c r="R4101" i="67"/>
  <c r="R4097" i="67"/>
  <c r="R4093" i="67"/>
  <c r="R4089" i="67"/>
  <c r="R4085" i="67"/>
  <c r="R4081" i="67"/>
  <c r="R4077" i="67"/>
  <c r="R4073" i="67"/>
  <c r="R4069" i="67"/>
  <c r="R4065" i="67"/>
  <c r="R4061" i="67"/>
  <c r="R4057" i="67"/>
  <c r="R4053" i="67"/>
  <c r="R4049" i="67"/>
  <c r="R4045" i="67"/>
  <c r="R4041" i="67"/>
  <c r="R4037" i="67"/>
  <c r="R4033" i="67"/>
  <c r="R4029" i="67"/>
  <c r="R4025" i="67"/>
  <c r="R4021" i="67"/>
  <c r="R4017" i="67"/>
  <c r="R4013" i="67"/>
  <c r="R4009" i="67"/>
  <c r="R4005" i="67"/>
  <c r="R4001" i="67"/>
  <c r="R3997" i="67"/>
  <c r="R3993" i="67"/>
  <c r="R3989" i="67"/>
  <c r="R3985" i="67"/>
  <c r="R3981" i="67"/>
  <c r="R3977" i="67"/>
  <c r="R3973" i="67"/>
  <c r="R3969" i="67"/>
  <c r="R3965" i="67"/>
  <c r="R3961" i="67"/>
  <c r="R3957" i="67"/>
  <c r="R3953" i="67"/>
  <c r="R3949" i="67"/>
  <c r="R3945" i="67"/>
  <c r="R3941" i="67"/>
  <c r="R3937" i="67"/>
  <c r="R3933" i="67"/>
  <c r="R3929" i="67"/>
  <c r="R3925" i="67"/>
  <c r="R3921" i="67"/>
  <c r="R3917" i="67"/>
  <c r="R3913" i="67"/>
  <c r="R3909" i="67"/>
  <c r="R3905" i="67"/>
  <c r="R3901" i="67"/>
  <c r="R3897" i="67"/>
  <c r="R3885" i="67"/>
  <c r="R3873" i="67"/>
  <c r="R4473" i="67"/>
  <c r="R4386" i="67"/>
  <c r="R4381" i="67"/>
  <c r="R4418" i="67"/>
  <c r="R4402" i="67"/>
  <c r="R4408" i="67"/>
  <c r="R4357" i="67"/>
  <c r="R4104" i="67"/>
  <c r="R4092" i="67"/>
  <c r="R3877" i="67"/>
  <c r="R3866" i="67"/>
  <c r="R3854" i="67"/>
  <c r="R3842" i="67"/>
  <c r="R3830" i="67"/>
  <c r="R3818" i="67"/>
  <c r="R3806" i="67"/>
  <c r="R3794" i="67"/>
  <c r="R3782" i="67"/>
  <c r="R3770" i="67"/>
  <c r="R3758" i="67"/>
  <c r="R3746" i="67"/>
  <c r="R3734" i="67"/>
  <c r="R4177" i="67"/>
  <c r="R4159" i="67"/>
  <c r="R4153" i="67"/>
  <c r="R4135" i="67"/>
  <c r="R4129" i="67"/>
  <c r="R4082" i="67"/>
  <c r="R4074" i="67"/>
  <c r="R4066" i="67"/>
  <c r="R4058" i="67"/>
  <c r="R4050" i="67"/>
  <c r="R4042" i="67"/>
  <c r="R4034" i="67"/>
  <c r="R4026" i="67"/>
  <c r="R4018" i="67"/>
  <c r="R4010" i="67"/>
  <c r="R4002" i="67"/>
  <c r="R3994" i="67"/>
  <c r="R3986" i="67"/>
  <c r="R3978" i="67"/>
  <c r="R3970" i="67"/>
  <c r="R3962" i="67"/>
  <c r="R3954" i="67"/>
  <c r="R3946" i="67"/>
  <c r="R3938" i="67"/>
  <c r="R3930" i="67"/>
  <c r="R3922" i="67"/>
  <c r="R3914" i="67"/>
  <c r="R4237" i="67"/>
  <c r="R4090" i="67"/>
  <c r="R4106" i="67"/>
  <c r="R4088" i="67"/>
  <c r="R4080" i="67"/>
  <c r="R4072" i="67"/>
  <c r="R4064" i="67"/>
  <c r="R4056" i="67"/>
  <c r="R4048" i="67"/>
  <c r="R4040" i="67"/>
  <c r="R4032" i="67"/>
  <c r="R4024" i="67"/>
  <c r="R4016" i="67"/>
  <c r="R4008" i="67"/>
  <c r="R4000" i="67"/>
  <c r="R3992" i="67"/>
  <c r="R3984" i="67"/>
  <c r="R3976" i="67"/>
  <c r="R3968" i="67"/>
  <c r="R3960" i="67"/>
  <c r="R3952" i="67"/>
  <c r="R3944" i="67"/>
  <c r="R3936" i="67"/>
  <c r="R4167" i="67"/>
  <c r="R4161" i="67"/>
  <c r="R4143" i="67"/>
  <c r="R4137" i="67"/>
  <c r="R4119" i="67"/>
  <c r="R4113" i="67"/>
  <c r="R4108" i="67"/>
  <c r="R3896" i="67"/>
  <c r="R3887" i="67"/>
  <c r="R3870" i="67"/>
  <c r="R3860" i="67"/>
  <c r="R3848" i="67"/>
  <c r="R3836" i="67"/>
  <c r="R3824" i="67"/>
  <c r="R3812" i="67"/>
  <c r="R3800" i="67"/>
  <c r="R3788" i="67"/>
  <c r="R3776" i="67"/>
  <c r="R3764" i="67"/>
  <c r="R3752" i="67"/>
  <c r="R3740" i="67"/>
  <c r="R3728" i="67"/>
  <c r="R3716" i="67"/>
  <c r="R3704" i="67"/>
  <c r="R3692" i="67"/>
  <c r="R3680" i="67"/>
  <c r="R3668" i="67"/>
  <c r="R4253" i="67"/>
  <c r="R4189" i="67"/>
  <c r="R4086" i="67"/>
  <c r="R4078" i="67"/>
  <c r="R4070" i="67"/>
  <c r="R4062" i="67"/>
  <c r="R4054" i="67"/>
  <c r="R4046" i="67"/>
  <c r="R4038" i="67"/>
  <c r="R4030" i="67"/>
  <c r="R4022" i="67"/>
  <c r="R4014" i="67"/>
  <c r="R4006" i="67"/>
  <c r="R3998" i="67"/>
  <c r="R3990" i="67"/>
  <c r="R3982" i="67"/>
  <c r="R3974" i="67"/>
  <c r="R3966" i="67"/>
  <c r="R3958" i="67"/>
  <c r="R3950" i="67"/>
  <c r="R3942" i="67"/>
  <c r="R3934" i="67"/>
  <c r="R3926" i="67"/>
  <c r="R3918" i="67"/>
  <c r="R4175" i="67"/>
  <c r="R4169" i="67"/>
  <c r="R4151" i="67"/>
  <c r="R4145" i="67"/>
  <c r="R4127" i="67"/>
  <c r="R4121" i="67"/>
  <c r="R4110" i="67"/>
  <c r="R4102" i="67"/>
  <c r="R4094" i="67"/>
  <c r="R4060" i="67"/>
  <c r="R3908" i="67"/>
  <c r="R3868" i="67"/>
  <c r="R3861" i="67"/>
  <c r="R3844" i="67"/>
  <c r="R3837" i="67"/>
  <c r="R3820" i="67"/>
  <c r="R3813" i="67"/>
  <c r="R3796" i="67"/>
  <c r="R3789" i="67"/>
  <c r="R3772" i="67"/>
  <c r="R3765" i="67"/>
  <c r="R4036" i="67"/>
  <c r="R4012" i="67"/>
  <c r="R3988" i="67"/>
  <c r="R3964" i="67"/>
  <c r="R3888" i="67"/>
  <c r="R4100" i="67"/>
  <c r="R4084" i="67"/>
  <c r="R4052" i="67"/>
  <c r="R3892" i="67"/>
  <c r="R3883" i="67"/>
  <c r="R3879" i="67"/>
  <c r="R3891" i="67"/>
  <c r="R4098" i="67"/>
  <c r="R4076" i="67"/>
  <c r="R4044" i="67"/>
  <c r="R4020" i="67"/>
  <c r="R3996" i="67"/>
  <c r="R3972" i="67"/>
  <c r="R3916" i="67"/>
  <c r="R3856" i="67"/>
  <c r="R3849" i="67"/>
  <c r="R3832" i="67"/>
  <c r="R3825" i="67"/>
  <c r="R3808" i="67"/>
  <c r="R3801" i="67"/>
  <c r="R3784" i="67"/>
  <c r="R3777" i="67"/>
  <c r="R3760" i="67"/>
  <c r="R3753" i="67"/>
  <c r="R4185" i="67"/>
  <c r="R3948" i="67"/>
  <c r="R3924" i="67"/>
  <c r="R3898" i="67"/>
  <c r="R4028" i="67"/>
  <c r="R4004" i="67"/>
  <c r="R3980" i="67"/>
  <c r="R3956" i="67"/>
  <c r="R3920" i="67"/>
  <c r="R3906" i="67"/>
  <c r="R3895" i="67"/>
  <c r="R3889" i="67"/>
  <c r="R3869" i="67"/>
  <c r="R3865" i="67"/>
  <c r="R3858" i="67"/>
  <c r="R3853" i="67"/>
  <c r="R3847" i="67"/>
  <c r="R3807" i="67"/>
  <c r="R3790" i="67"/>
  <c r="R3761" i="67"/>
  <c r="R3755" i="67"/>
  <c r="R3739" i="67"/>
  <c r="R3724" i="67"/>
  <c r="R3721" i="67"/>
  <c r="R3707" i="67"/>
  <c r="R3693" i="67"/>
  <c r="R3690" i="67"/>
  <c r="R3687" i="67"/>
  <c r="R3676" i="67"/>
  <c r="R3673" i="67"/>
  <c r="R3659" i="67"/>
  <c r="R3649" i="67"/>
  <c r="R3637" i="67"/>
  <c r="R3625" i="67"/>
  <c r="R3940" i="67"/>
  <c r="R3928" i="67"/>
  <c r="R3890" i="67"/>
  <c r="R3852" i="67"/>
  <c r="R3841" i="67"/>
  <c r="R3835" i="67"/>
  <c r="R3795" i="67"/>
  <c r="R3778" i="67"/>
  <c r="R3749" i="67"/>
  <c r="R3910" i="67"/>
  <c r="R3846" i="67"/>
  <c r="R3840" i="67"/>
  <c r="R3829" i="67"/>
  <c r="R3823" i="67"/>
  <c r="R3904" i="67"/>
  <c r="R3880" i="67"/>
  <c r="R3867" i="67"/>
  <c r="R3859" i="67"/>
  <c r="R3834" i="67"/>
  <c r="R3828" i="67"/>
  <c r="R3817" i="67"/>
  <c r="R3882" i="67"/>
  <c r="R3851" i="67"/>
  <c r="R3822" i="67"/>
  <c r="R3816" i="67"/>
  <c r="R3881" i="67"/>
  <c r="R3871" i="67"/>
  <c r="R3845" i="67"/>
  <c r="R3839" i="67"/>
  <c r="R3810" i="67"/>
  <c r="R3804" i="67"/>
  <c r="R3793" i="67"/>
  <c r="R3787" i="67"/>
  <c r="R3748" i="67"/>
  <c r="R3741" i="67"/>
  <c r="R3703" i="67"/>
  <c r="R3686" i="67"/>
  <c r="R3648" i="67"/>
  <c r="R3636" i="67"/>
  <c r="R3864" i="67"/>
  <c r="R3857" i="67"/>
  <c r="R3833" i="67"/>
  <c r="R3827" i="67"/>
  <c r="R3798" i="67"/>
  <c r="R3792" i="67"/>
  <c r="R3781" i="67"/>
  <c r="R3775" i="67"/>
  <c r="R3744" i="67"/>
  <c r="R3731" i="67"/>
  <c r="R3893" i="67"/>
  <c r="R3872" i="67"/>
  <c r="R3850" i="67"/>
  <c r="R3900" i="67"/>
  <c r="R3884" i="67"/>
  <c r="R3875" i="67"/>
  <c r="R3838" i="67"/>
  <c r="R3809" i="67"/>
  <c r="R3803" i="67"/>
  <c r="R3774" i="67"/>
  <c r="R3768" i="67"/>
  <c r="R3902" i="67"/>
  <c r="R3878" i="67"/>
  <c r="R3862" i="67"/>
  <c r="R3819" i="67"/>
  <c r="R3802" i="67"/>
  <c r="R3773" i="67"/>
  <c r="R3767" i="67"/>
  <c r="R3736" i="67"/>
  <c r="R3727" i="67"/>
  <c r="R3710" i="67"/>
  <c r="R3679" i="67"/>
  <c r="R3662" i="67"/>
  <c r="R3654" i="67"/>
  <c r="R3642" i="67"/>
  <c r="R3886" i="67"/>
  <c r="R3821" i="67"/>
  <c r="R3811" i="67"/>
  <c r="R3797" i="67"/>
  <c r="R3786" i="67"/>
  <c r="R3785" i="67"/>
  <c r="R3771" i="67"/>
  <c r="R3670" i="67"/>
  <c r="R3650" i="67"/>
  <c r="R3632" i="67"/>
  <c r="R3626" i="67"/>
  <c r="R3623" i="67"/>
  <c r="R3611" i="67"/>
  <c r="R3599" i="67"/>
  <c r="R3587" i="67"/>
  <c r="R3575" i="67"/>
  <c r="R3563" i="67"/>
  <c r="R3551" i="67"/>
  <c r="R3539" i="67"/>
  <c r="R3527" i="67"/>
  <c r="R3515" i="67"/>
  <c r="R3503" i="67"/>
  <c r="R3491" i="67"/>
  <c r="R3479" i="67"/>
  <c r="R3467" i="67"/>
  <c r="R3455" i="67"/>
  <c r="R3443" i="67"/>
  <c r="R3431" i="67"/>
  <c r="R3419" i="67"/>
  <c r="R3407" i="67"/>
  <c r="R3395" i="67"/>
  <c r="R3383" i="67"/>
  <c r="R3371" i="67"/>
  <c r="R3359" i="67"/>
  <c r="R3347" i="67"/>
  <c r="R3335" i="67"/>
  <c r="R3912" i="67"/>
  <c r="R3730" i="67"/>
  <c r="R3722" i="67"/>
  <c r="R3715" i="67"/>
  <c r="R3709" i="67"/>
  <c r="R3698" i="67"/>
  <c r="R3681" i="67"/>
  <c r="R3675" i="67"/>
  <c r="R3664" i="67"/>
  <c r="R3645" i="67"/>
  <c r="R3751" i="67"/>
  <c r="R3750" i="67"/>
  <c r="R3747" i="67"/>
  <c r="R3745" i="67"/>
  <c r="R3658" i="67"/>
  <c r="R3653" i="67"/>
  <c r="R3640" i="67"/>
  <c r="R3613" i="67"/>
  <c r="R3601" i="67"/>
  <c r="R3589" i="67"/>
  <c r="R3577" i="67"/>
  <c r="R3565" i="67"/>
  <c r="R3553" i="67"/>
  <c r="R3541" i="67"/>
  <c r="R3529" i="67"/>
  <c r="R3517" i="67"/>
  <c r="R3855" i="67"/>
  <c r="R3799" i="67"/>
  <c r="R3754" i="67"/>
  <c r="R3743" i="67"/>
  <c r="R3742" i="67"/>
  <c r="R3729" i="67"/>
  <c r="R3720" i="67"/>
  <c r="R3714" i="67"/>
  <c r="R3697" i="67"/>
  <c r="R3669" i="67"/>
  <c r="R3663" i="67"/>
  <c r="R3644" i="67"/>
  <c r="R3631" i="67"/>
  <c r="R3628" i="67"/>
  <c r="R3620" i="67"/>
  <c r="R3608" i="67"/>
  <c r="R3596" i="67"/>
  <c r="R3584" i="67"/>
  <c r="R3572" i="67"/>
  <c r="R3560" i="67"/>
  <c r="R3548" i="67"/>
  <c r="R3536" i="67"/>
  <c r="R3524" i="67"/>
  <c r="R3512" i="67"/>
  <c r="R4096" i="67"/>
  <c r="R3894" i="67"/>
  <c r="R3863" i="67"/>
  <c r="R3843" i="67"/>
  <c r="R3826" i="67"/>
  <c r="R3759" i="67"/>
  <c r="R3756" i="67"/>
  <c r="R3738" i="67"/>
  <c r="R3708" i="67"/>
  <c r="R3635" i="67"/>
  <c r="R3615" i="67"/>
  <c r="R3603" i="67"/>
  <c r="R3591" i="67"/>
  <c r="R3579" i="67"/>
  <c r="R3567" i="67"/>
  <c r="R3555" i="67"/>
  <c r="R3543" i="67"/>
  <c r="R3531" i="67"/>
  <c r="R3519" i="67"/>
  <c r="R3507" i="67"/>
  <c r="R3874" i="67"/>
  <c r="R3763" i="67"/>
  <c r="R3757" i="67"/>
  <c r="R3737" i="67"/>
  <c r="R3719" i="67"/>
  <c r="R3713" i="67"/>
  <c r="R3702" i="67"/>
  <c r="R3696" i="67"/>
  <c r="R3691" i="67"/>
  <c r="R3685" i="67"/>
  <c r="R3674" i="67"/>
  <c r="R3657" i="67"/>
  <c r="R3652" i="67"/>
  <c r="R3639" i="67"/>
  <c r="R3622" i="67"/>
  <c r="R3610" i="67"/>
  <c r="R3598" i="67"/>
  <c r="R3586" i="67"/>
  <c r="R3574" i="67"/>
  <c r="R3562" i="67"/>
  <c r="R3550" i="67"/>
  <c r="R3538" i="67"/>
  <c r="R3526" i="67"/>
  <c r="R3514" i="67"/>
  <c r="R3502" i="67"/>
  <c r="R3490" i="67"/>
  <c r="R3478" i="67"/>
  <c r="R3466" i="67"/>
  <c r="R3454" i="67"/>
  <c r="R3442" i="67"/>
  <c r="R3430" i="67"/>
  <c r="R3418" i="67"/>
  <c r="R3406" i="67"/>
  <c r="R3394" i="67"/>
  <c r="R3382" i="67"/>
  <c r="R3370" i="67"/>
  <c r="R3358" i="67"/>
  <c r="R3346" i="67"/>
  <c r="R3334" i="67"/>
  <c r="R3791" i="67"/>
  <c r="R3766" i="67"/>
  <c r="R3762" i="67"/>
  <c r="R3718" i="67"/>
  <c r="R3701" i="67"/>
  <c r="R3684" i="67"/>
  <c r="R3656" i="67"/>
  <c r="R3643" i="67"/>
  <c r="R3634" i="67"/>
  <c r="R3630" i="67"/>
  <c r="R3617" i="67"/>
  <c r="R3605" i="67"/>
  <c r="R3593" i="67"/>
  <c r="R3581" i="67"/>
  <c r="R3569" i="67"/>
  <c r="R3557" i="67"/>
  <c r="R3545" i="67"/>
  <c r="R3533" i="67"/>
  <c r="R3521" i="67"/>
  <c r="R3509" i="67"/>
  <c r="R3497" i="67"/>
  <c r="R3485" i="67"/>
  <c r="R3473" i="67"/>
  <c r="R3461" i="67"/>
  <c r="R3449" i="67"/>
  <c r="R3437" i="67"/>
  <c r="R3425" i="67"/>
  <c r="R3413" i="67"/>
  <c r="R3401" i="67"/>
  <c r="R3389" i="67"/>
  <c r="R3377" i="67"/>
  <c r="R3365" i="67"/>
  <c r="R3353" i="67"/>
  <c r="R3341" i="67"/>
  <c r="R4068" i="67"/>
  <c r="R3831" i="67"/>
  <c r="R3780" i="67"/>
  <c r="R3779" i="67"/>
  <c r="R3815" i="67"/>
  <c r="R3814" i="67"/>
  <c r="R3805" i="67"/>
  <c r="R3725" i="67"/>
  <c r="R3706" i="67"/>
  <c r="R3689" i="67"/>
  <c r="R3672" i="67"/>
  <c r="R3651" i="67"/>
  <c r="R3624" i="67"/>
  <c r="R3619" i="67"/>
  <c r="R3607" i="67"/>
  <c r="R3595" i="67"/>
  <c r="R3583" i="67"/>
  <c r="R3571" i="67"/>
  <c r="R3559" i="67"/>
  <c r="R3547" i="67"/>
  <c r="R3769" i="67"/>
  <c r="R3733" i="67"/>
  <c r="R3717" i="67"/>
  <c r="R3711" i="67"/>
  <c r="R3700" i="67"/>
  <c r="R3683" i="67"/>
  <c r="R3666" i="67"/>
  <c r="R3655" i="67"/>
  <c r="R3646" i="67"/>
  <c r="R3638" i="67"/>
  <c r="R3932" i="67"/>
  <c r="R3876" i="67"/>
  <c r="R3783" i="67"/>
  <c r="R3705" i="67"/>
  <c r="R3688" i="67"/>
  <c r="R3682" i="67"/>
  <c r="R3671" i="67"/>
  <c r="R3665" i="67"/>
  <c r="R3641" i="67"/>
  <c r="R3616" i="67"/>
  <c r="R3604" i="67"/>
  <c r="R3592" i="67"/>
  <c r="R3580" i="67"/>
  <c r="R3568" i="67"/>
  <c r="R3556" i="67"/>
  <c r="R3544" i="67"/>
  <c r="R3532" i="67"/>
  <c r="R3520" i="67"/>
  <c r="R3508" i="67"/>
  <c r="R3496" i="67"/>
  <c r="R3484" i="67"/>
  <c r="R3472" i="67"/>
  <c r="R3460" i="67"/>
  <c r="R3448" i="67"/>
  <c r="R3436" i="67"/>
  <c r="R3424" i="67"/>
  <c r="R3412" i="67"/>
  <c r="R3400" i="67"/>
  <c r="R3388" i="67"/>
  <c r="R3376" i="67"/>
  <c r="R3364" i="67"/>
  <c r="R3352" i="67"/>
  <c r="R3340" i="67"/>
  <c r="R3627" i="67"/>
  <c r="R3530" i="67"/>
  <c r="R3500" i="67"/>
  <c r="R3494" i="67"/>
  <c r="R3488" i="67"/>
  <c r="R3482" i="67"/>
  <c r="R3476" i="67"/>
  <c r="R3470" i="67"/>
  <c r="R3464" i="67"/>
  <c r="R3458" i="67"/>
  <c r="R3452" i="67"/>
  <c r="R3446" i="67"/>
  <c r="R3440" i="67"/>
  <c r="R3434" i="67"/>
  <c r="R3428" i="67"/>
  <c r="R3422" i="67"/>
  <c r="R3416" i="67"/>
  <c r="R3410" i="67"/>
  <c r="R3404" i="67"/>
  <c r="R3398" i="67"/>
  <c r="R3392" i="67"/>
  <c r="R3386" i="67"/>
  <c r="R3380" i="67"/>
  <c r="R3374" i="67"/>
  <c r="R3368" i="67"/>
  <c r="R3362" i="67"/>
  <c r="R3356" i="67"/>
  <c r="R3350" i="67"/>
  <c r="R3344" i="67"/>
  <c r="R3338" i="67"/>
  <c r="R3332" i="67"/>
  <c r="R3326" i="67"/>
  <c r="R3314" i="67"/>
  <c r="R3302" i="67"/>
  <c r="R3290" i="67"/>
  <c r="R3278" i="67"/>
  <c r="R3266" i="67"/>
  <c r="R3254" i="67"/>
  <c r="R3242" i="67"/>
  <c r="R3230" i="67"/>
  <c r="R3218" i="67"/>
  <c r="R3206" i="67"/>
  <c r="R3194" i="67"/>
  <c r="R3182" i="67"/>
  <c r="R3170" i="67"/>
  <c r="R3535" i="67"/>
  <c r="R3726" i="67"/>
  <c r="R3694" i="67"/>
  <c r="R3678" i="67"/>
  <c r="R3633" i="67"/>
  <c r="R3629" i="67"/>
  <c r="R3614" i="67"/>
  <c r="R3602" i="67"/>
  <c r="R3590" i="67"/>
  <c r="R3578" i="67"/>
  <c r="R3566" i="67"/>
  <c r="R3554" i="67"/>
  <c r="R3542" i="67"/>
  <c r="R3320" i="67"/>
  <c r="R3308" i="67"/>
  <c r="R3296" i="67"/>
  <c r="R3284" i="67"/>
  <c r="R3723" i="67"/>
  <c r="R3667" i="67"/>
  <c r="R3523" i="67"/>
  <c r="R3522" i="67"/>
  <c r="R3495" i="67"/>
  <c r="R3489" i="67"/>
  <c r="R3483" i="67"/>
  <c r="R3477" i="67"/>
  <c r="R3471" i="67"/>
  <c r="R3465" i="67"/>
  <c r="R3459" i="67"/>
  <c r="R3453" i="67"/>
  <c r="R3447" i="67"/>
  <c r="R3441" i="67"/>
  <c r="R3435" i="67"/>
  <c r="R3429" i="67"/>
  <c r="R3423" i="67"/>
  <c r="R3417" i="67"/>
  <c r="R3411" i="67"/>
  <c r="R3405" i="67"/>
  <c r="R3399" i="67"/>
  <c r="R3393" i="67"/>
  <c r="R3387" i="67"/>
  <c r="R3381" i="67"/>
  <c r="R3375" i="67"/>
  <c r="R3369" i="67"/>
  <c r="R3363" i="67"/>
  <c r="R3357" i="67"/>
  <c r="R3351" i="67"/>
  <c r="R3345" i="67"/>
  <c r="R3339" i="67"/>
  <c r="R3333" i="67"/>
  <c r="R3329" i="67"/>
  <c r="R3324" i="67"/>
  <c r="R3312" i="67"/>
  <c r="R3498" i="67"/>
  <c r="R3474" i="67"/>
  <c r="R3450" i="67"/>
  <c r="R3426" i="67"/>
  <c r="R3402" i="67"/>
  <c r="R3378" i="67"/>
  <c r="R3354" i="67"/>
  <c r="R3330" i="67"/>
  <c r="R3325" i="67"/>
  <c r="R3316" i="67"/>
  <c r="R3287" i="67"/>
  <c r="R3277" i="67"/>
  <c r="R3260" i="67"/>
  <c r="R3229" i="67"/>
  <c r="R3212" i="67"/>
  <c r="R3181" i="67"/>
  <c r="R3164" i="67"/>
  <c r="R3149" i="67"/>
  <c r="R3137" i="67"/>
  <c r="R3125" i="67"/>
  <c r="R3113" i="67"/>
  <c r="R3101" i="67"/>
  <c r="R3089" i="67"/>
  <c r="R3077" i="67"/>
  <c r="R3065" i="67"/>
  <c r="R3053" i="67"/>
  <c r="R3041" i="67"/>
  <c r="R3029" i="67"/>
  <c r="R3017" i="67"/>
  <c r="R3005" i="67"/>
  <c r="R2993" i="67"/>
  <c r="R3732" i="67"/>
  <c r="R3647" i="67"/>
  <c r="R3504" i="67"/>
  <c r="R3304" i="67"/>
  <c r="R3297" i="67"/>
  <c r="R3280" i="67"/>
  <c r="R3621" i="67"/>
  <c r="R3585" i="67"/>
  <c r="R3549" i="67"/>
  <c r="R3516" i="67"/>
  <c r="R3506" i="67"/>
  <c r="R3505" i="67"/>
  <c r="R3493" i="67"/>
  <c r="R3469" i="67"/>
  <c r="R3445" i="67"/>
  <c r="R3421" i="67"/>
  <c r="R3397" i="67"/>
  <c r="R3373" i="67"/>
  <c r="R3349" i="67"/>
  <c r="R3311" i="67"/>
  <c r="R3307" i="67"/>
  <c r="R3300" i="67"/>
  <c r="R3283" i="67"/>
  <c r="R3268" i="67"/>
  <c r="R3251" i="67"/>
  <c r="R3712" i="67"/>
  <c r="R3612" i="67"/>
  <c r="R3606" i="67"/>
  <c r="R3576" i="67"/>
  <c r="R3570" i="67"/>
  <c r="R3540" i="67"/>
  <c r="R3492" i="67"/>
  <c r="R3468" i="67"/>
  <c r="R3444" i="67"/>
  <c r="R3420" i="67"/>
  <c r="R3396" i="67"/>
  <c r="R3372" i="67"/>
  <c r="R3348" i="67"/>
  <c r="R3328" i="67"/>
  <c r="R3319" i="67"/>
  <c r="R3315" i="67"/>
  <c r="R3293" i="67"/>
  <c r="R3265" i="67"/>
  <c r="R3677" i="67"/>
  <c r="R3303" i="67"/>
  <c r="R3534" i="67"/>
  <c r="R3518" i="67"/>
  <c r="R3487" i="67"/>
  <c r="R3463" i="67"/>
  <c r="R3439" i="67"/>
  <c r="R3415" i="67"/>
  <c r="R3391" i="67"/>
  <c r="R3367" i="67"/>
  <c r="R3343" i="67"/>
  <c r="R3323" i="67"/>
  <c r="R3310" i="67"/>
  <c r="R3306" i="67"/>
  <c r="R3289" i="67"/>
  <c r="R3282" i="67"/>
  <c r="R3270" i="67"/>
  <c r="R3256" i="67"/>
  <c r="R3239" i="67"/>
  <c r="R3597" i="67"/>
  <c r="R3561" i="67"/>
  <c r="R3525" i="67"/>
  <c r="R3510" i="67"/>
  <c r="R3486" i="67"/>
  <c r="R3462" i="67"/>
  <c r="R3438" i="67"/>
  <c r="R3414" i="67"/>
  <c r="R3390" i="67"/>
  <c r="R3366" i="67"/>
  <c r="R3342" i="67"/>
  <c r="R3327" i="67"/>
  <c r="R3318" i="67"/>
  <c r="R3299" i="67"/>
  <c r="R3253" i="67"/>
  <c r="R3236" i="67"/>
  <c r="R3205" i="67"/>
  <c r="R3188" i="67"/>
  <c r="R3155" i="67"/>
  <c r="R3143" i="67"/>
  <c r="R3131" i="67"/>
  <c r="R3119" i="67"/>
  <c r="R3107" i="67"/>
  <c r="R3095" i="67"/>
  <c r="R3083" i="67"/>
  <c r="R3071" i="67"/>
  <c r="R3059" i="67"/>
  <c r="R3047" i="67"/>
  <c r="R3695" i="67"/>
  <c r="R3618" i="67"/>
  <c r="R3588" i="67"/>
  <c r="R3582" i="67"/>
  <c r="R3552" i="67"/>
  <c r="R3546" i="67"/>
  <c r="R3511" i="67"/>
  <c r="R3309" i="67"/>
  <c r="R3292" i="67"/>
  <c r="R3699" i="67"/>
  <c r="R3660" i="67"/>
  <c r="R3481" i="67"/>
  <c r="R3735" i="67"/>
  <c r="R3661" i="67"/>
  <c r="R3609" i="67"/>
  <c r="R3573" i="67"/>
  <c r="R3537" i="67"/>
  <c r="R3513" i="67"/>
  <c r="R3321" i="67"/>
  <c r="R3298" i="67"/>
  <c r="R3291" i="67"/>
  <c r="R3269" i="67"/>
  <c r="R3255" i="67"/>
  <c r="R3252" i="67"/>
  <c r="R3249" i="67"/>
  <c r="R3238" i="67"/>
  <c r="R3235" i="67"/>
  <c r="R3221" i="67"/>
  <c r="R3207" i="67"/>
  <c r="R3204" i="67"/>
  <c r="R3201" i="67"/>
  <c r="R3190" i="67"/>
  <c r="R3187" i="67"/>
  <c r="R3173" i="67"/>
  <c r="R3159" i="67"/>
  <c r="R3147" i="67"/>
  <c r="R3135" i="67"/>
  <c r="R3123" i="67"/>
  <c r="R3111" i="67"/>
  <c r="R3099" i="67"/>
  <c r="R3087" i="67"/>
  <c r="R3075" i="67"/>
  <c r="R3063" i="67"/>
  <c r="R3051" i="67"/>
  <c r="R3039" i="67"/>
  <c r="R3027" i="67"/>
  <c r="R3015" i="67"/>
  <c r="R3003" i="67"/>
  <c r="R2991" i="67"/>
  <c r="R2979" i="67"/>
  <c r="R3564" i="67"/>
  <c r="R3433" i="67"/>
  <c r="R3361" i="67"/>
  <c r="R3313" i="67"/>
  <c r="R3246" i="67"/>
  <c r="R3232" i="67"/>
  <c r="R3215" i="67"/>
  <c r="R3198" i="67"/>
  <c r="R3193" i="67"/>
  <c r="R3176" i="67"/>
  <c r="R3146" i="67"/>
  <c r="R3133" i="67"/>
  <c r="R3098" i="67"/>
  <c r="R3085" i="67"/>
  <c r="R3050" i="67"/>
  <c r="R3037" i="67"/>
  <c r="R3013" i="67"/>
  <c r="R2981" i="67"/>
  <c r="R2960" i="67"/>
  <c r="R2948" i="67"/>
  <c r="R2936" i="67"/>
  <c r="R2924" i="67"/>
  <c r="R2912" i="67"/>
  <c r="R2900" i="67"/>
  <c r="R2888" i="67"/>
  <c r="R2876" i="67"/>
  <c r="R2864" i="67"/>
  <c r="R2852" i="67"/>
  <c r="R2840" i="67"/>
  <c r="R2828" i="67"/>
  <c r="R2816" i="67"/>
  <c r="R2804" i="67"/>
  <c r="R2792" i="67"/>
  <c r="R2780" i="67"/>
  <c r="R2768" i="67"/>
  <c r="R3475" i="67"/>
  <c r="R3288" i="67"/>
  <c r="R3237" i="67"/>
  <c r="R3600" i="67"/>
  <c r="R3558" i="67"/>
  <c r="R3427" i="67"/>
  <c r="R3408" i="67"/>
  <c r="R3355" i="67"/>
  <c r="R3336" i="67"/>
  <c r="R3279" i="67"/>
  <c r="R3276" i="67"/>
  <c r="R3273" i="67"/>
  <c r="R3409" i="67"/>
  <c r="R3337" i="67"/>
  <c r="R3294" i="67"/>
  <c r="R3275" i="67"/>
  <c r="R3274" i="67"/>
  <c r="R3271" i="67"/>
  <c r="R3594" i="67"/>
  <c r="R3499" i="67"/>
  <c r="R3263" i="67"/>
  <c r="R3258" i="67"/>
  <c r="R3257" i="67"/>
  <c r="R3224" i="67"/>
  <c r="R3184" i="67"/>
  <c r="R3167" i="67"/>
  <c r="R3157" i="67"/>
  <c r="R3122" i="67"/>
  <c r="R3109" i="67"/>
  <c r="R3074" i="67"/>
  <c r="R3061" i="67"/>
  <c r="R3025" i="67"/>
  <c r="R3001" i="67"/>
  <c r="R2988" i="67"/>
  <c r="R2971" i="67"/>
  <c r="R2966" i="67"/>
  <c r="R2954" i="67"/>
  <c r="R2942" i="67"/>
  <c r="R2930" i="67"/>
  <c r="R3456" i="67"/>
  <c r="R3403" i="67"/>
  <c r="R3384" i="67"/>
  <c r="R3331" i="67"/>
  <c r="R3322" i="67"/>
  <c r="R3281" i="67"/>
  <c r="R3250" i="67"/>
  <c r="R3457" i="67"/>
  <c r="R3385" i="67"/>
  <c r="R3501" i="67"/>
  <c r="R3248" i="67"/>
  <c r="R3222" i="67"/>
  <c r="R3165" i="67"/>
  <c r="R3160" i="67"/>
  <c r="R3151" i="67"/>
  <c r="R3142" i="67"/>
  <c r="R3138" i="67"/>
  <c r="R3129" i="67"/>
  <c r="R3116" i="67"/>
  <c r="R3112" i="67"/>
  <c r="R3103" i="67"/>
  <c r="R3094" i="67"/>
  <c r="R3090" i="67"/>
  <c r="R3081" i="67"/>
  <c r="R3068" i="67"/>
  <c r="R3064" i="67"/>
  <c r="R3055" i="67"/>
  <c r="R3046" i="67"/>
  <c r="R3042" i="67"/>
  <c r="R2990" i="67"/>
  <c r="R2973" i="67"/>
  <c r="R2958" i="67"/>
  <c r="R2946" i="67"/>
  <c r="R2934" i="67"/>
  <c r="R3259" i="67"/>
  <c r="R3241" i="67"/>
  <c r="R3202" i="67"/>
  <c r="R3183" i="67"/>
  <c r="R3163" i="67"/>
  <c r="R3140" i="67"/>
  <c r="R3117" i="67"/>
  <c r="R3096" i="67"/>
  <c r="R3060" i="67"/>
  <c r="R3038" i="67"/>
  <c r="R3030" i="67"/>
  <c r="R3022" i="67"/>
  <c r="R3008" i="67"/>
  <c r="R3000" i="67"/>
  <c r="R2987" i="67"/>
  <c r="R2982" i="67"/>
  <c r="R2962" i="67"/>
  <c r="R2953" i="67"/>
  <c r="R2949" i="67"/>
  <c r="R2940" i="67"/>
  <c r="R2927" i="67"/>
  <c r="R2923" i="67"/>
  <c r="R2920" i="67"/>
  <c r="R2917" i="67"/>
  <c r="R2903" i="67"/>
  <c r="R2889" i="67"/>
  <c r="R2886" i="67"/>
  <c r="R2883" i="67"/>
  <c r="R2872" i="67"/>
  <c r="R2869" i="67"/>
  <c r="R2855" i="67"/>
  <c r="R2841" i="67"/>
  <c r="R2838" i="67"/>
  <c r="R2835" i="67"/>
  <c r="R2824" i="67"/>
  <c r="R2821" i="67"/>
  <c r="R2807" i="67"/>
  <c r="R2793" i="67"/>
  <c r="R2790" i="67"/>
  <c r="R2787" i="67"/>
  <c r="R2776" i="67"/>
  <c r="R2773" i="67"/>
  <c r="R2765" i="67"/>
  <c r="R2753" i="67"/>
  <c r="R2741" i="67"/>
  <c r="R2729" i="67"/>
  <c r="R2717" i="67"/>
  <c r="R2705" i="67"/>
  <c r="R2693" i="67"/>
  <c r="R2681" i="67"/>
  <c r="R2669" i="67"/>
  <c r="R2657" i="67"/>
  <c r="R2645" i="67"/>
  <c r="R2633" i="67"/>
  <c r="R2621" i="67"/>
  <c r="R2609" i="67"/>
  <c r="R2597" i="67"/>
  <c r="R2585" i="67"/>
  <c r="R2573" i="67"/>
  <c r="R2561" i="67"/>
  <c r="R2549" i="67"/>
  <c r="R2537" i="67"/>
  <c r="R2525" i="67"/>
  <c r="R2513" i="67"/>
  <c r="R3219" i="67"/>
  <c r="R3200" i="67"/>
  <c r="R3199" i="67"/>
  <c r="R3180" i="67"/>
  <c r="R3162" i="67"/>
  <c r="R3161" i="67"/>
  <c r="R3150" i="67"/>
  <c r="R3139" i="67"/>
  <c r="R3127" i="67"/>
  <c r="R3115" i="67"/>
  <c r="R3105" i="67"/>
  <c r="R3093" i="67"/>
  <c r="R3082" i="67"/>
  <c r="R3007" i="67"/>
  <c r="R2976" i="67"/>
  <c r="R2931" i="67"/>
  <c r="R2914" i="67"/>
  <c r="R3245" i="67"/>
  <c r="R3217" i="67"/>
  <c r="R3216" i="67"/>
  <c r="R3179" i="67"/>
  <c r="R3178" i="67"/>
  <c r="R3177" i="67"/>
  <c r="R3126" i="67"/>
  <c r="R3104" i="67"/>
  <c r="R3080" i="67"/>
  <c r="R3070" i="67"/>
  <c r="R3058" i="67"/>
  <c r="R3049" i="67"/>
  <c r="R3036" i="67"/>
  <c r="R3021" i="67"/>
  <c r="R3014" i="67"/>
  <c r="R2999" i="67"/>
  <c r="R2992" i="67"/>
  <c r="R2986" i="67"/>
  <c r="R2970" i="67"/>
  <c r="R2957" i="67"/>
  <c r="R2944" i="67"/>
  <c r="R3305" i="67"/>
  <c r="R3301" i="67"/>
  <c r="R3244" i="67"/>
  <c r="R3243" i="67"/>
  <c r="R3197" i="67"/>
  <c r="R3175" i="67"/>
  <c r="R3124" i="67"/>
  <c r="R3114" i="67"/>
  <c r="R3092" i="67"/>
  <c r="R3069" i="67"/>
  <c r="R3048" i="67"/>
  <c r="R3020" i="67"/>
  <c r="R3006" i="67"/>
  <c r="R2998" i="67"/>
  <c r="R2965" i="67"/>
  <c r="R2961" i="67"/>
  <c r="R2952" i="67"/>
  <c r="R2939" i="67"/>
  <c r="R2935" i="67"/>
  <c r="R3267" i="67"/>
  <c r="R3261" i="67"/>
  <c r="R3247" i="67"/>
  <c r="R3214" i="67"/>
  <c r="R3213" i="67"/>
  <c r="R3196" i="67"/>
  <c r="R3195" i="67"/>
  <c r="R3158" i="67"/>
  <c r="R3148" i="67"/>
  <c r="R3136" i="67"/>
  <c r="R3102" i="67"/>
  <c r="R3091" i="67"/>
  <c r="R3079" i="67"/>
  <c r="R3067" i="67"/>
  <c r="R3057" i="67"/>
  <c r="R3045" i="67"/>
  <c r="R3028" i="67"/>
  <c r="R2975" i="67"/>
  <c r="R3432" i="67"/>
  <c r="R3234" i="67"/>
  <c r="R3233" i="67"/>
  <c r="R3231" i="67"/>
  <c r="R3210" i="67"/>
  <c r="R3192" i="67"/>
  <c r="R3174" i="67"/>
  <c r="R3078" i="67"/>
  <c r="R3056" i="67"/>
  <c r="R3035" i="67"/>
  <c r="R3034" i="67"/>
  <c r="R3019" i="67"/>
  <c r="R3012" i="67"/>
  <c r="R2997" i="67"/>
  <c r="R2985" i="67"/>
  <c r="R2980" i="67"/>
  <c r="R2969" i="67"/>
  <c r="R2956" i="67"/>
  <c r="R3295" i="67"/>
  <c r="R3285" i="67"/>
  <c r="R3272" i="67"/>
  <c r="R3262" i="67"/>
  <c r="R3227" i="67"/>
  <c r="R3211" i="67"/>
  <c r="R3209" i="67"/>
  <c r="R3172" i="67"/>
  <c r="R3156" i="67"/>
  <c r="R3134" i="67"/>
  <c r="R3076" i="67"/>
  <c r="R3066" i="67"/>
  <c r="R3044" i="67"/>
  <c r="R3033" i="67"/>
  <c r="R3026" i="67"/>
  <c r="R2996" i="67"/>
  <c r="R2984" i="67"/>
  <c r="R2974" i="67"/>
  <c r="R2964" i="67"/>
  <c r="R2951" i="67"/>
  <c r="R2947" i="67"/>
  <c r="R2938" i="67"/>
  <c r="R2929" i="67"/>
  <c r="R2925" i="67"/>
  <c r="R2913" i="67"/>
  <c r="R2910" i="67"/>
  <c r="R2907" i="67"/>
  <c r="R2896" i="67"/>
  <c r="R2893" i="67"/>
  <c r="R2879" i="67"/>
  <c r="R2865" i="67"/>
  <c r="R2862" i="67"/>
  <c r="R2859" i="67"/>
  <c r="R2848" i="67"/>
  <c r="R2845" i="67"/>
  <c r="R2831" i="67"/>
  <c r="R2817" i="67"/>
  <c r="R2814" i="67"/>
  <c r="R2811" i="67"/>
  <c r="R2800" i="67"/>
  <c r="R2797" i="67"/>
  <c r="R2783" i="67"/>
  <c r="R2769" i="67"/>
  <c r="R2759" i="67"/>
  <c r="R2747" i="67"/>
  <c r="R2735" i="67"/>
  <c r="R2723" i="67"/>
  <c r="R2711" i="67"/>
  <c r="R2699" i="67"/>
  <c r="R2687" i="67"/>
  <c r="R2675" i="67"/>
  <c r="R2663" i="67"/>
  <c r="R2651" i="67"/>
  <c r="R2639" i="67"/>
  <c r="R2627" i="67"/>
  <c r="R2615" i="67"/>
  <c r="R2603" i="67"/>
  <c r="R2591" i="67"/>
  <c r="R2579" i="67"/>
  <c r="R2567" i="67"/>
  <c r="R2555" i="67"/>
  <c r="R3451" i="67"/>
  <c r="R3228" i="67"/>
  <c r="R3226" i="67"/>
  <c r="R3191" i="67"/>
  <c r="R3189" i="67"/>
  <c r="R3171" i="67"/>
  <c r="R3110" i="67"/>
  <c r="R3100" i="67"/>
  <c r="R3088" i="67"/>
  <c r="R3054" i="67"/>
  <c r="R3043" i="67"/>
  <c r="R3004" i="67"/>
  <c r="R2955" i="67"/>
  <c r="R2921" i="67"/>
  <c r="R3528" i="67"/>
  <c r="R3360" i="67"/>
  <c r="R3286" i="67"/>
  <c r="R3225" i="67"/>
  <c r="R3208" i="67"/>
  <c r="R3154" i="67"/>
  <c r="R3145" i="67"/>
  <c r="R3132" i="67"/>
  <c r="R3121" i="67"/>
  <c r="R3120" i="67"/>
  <c r="R3018" i="67"/>
  <c r="R3011" i="67"/>
  <c r="R3010" i="67"/>
  <c r="R2995" i="67"/>
  <c r="R2989" i="67"/>
  <c r="R2978" i="67"/>
  <c r="R2968" i="67"/>
  <c r="R3379" i="67"/>
  <c r="R3223" i="67"/>
  <c r="R3186" i="67"/>
  <c r="R3169" i="67"/>
  <c r="R3144" i="67"/>
  <c r="R3108" i="67"/>
  <c r="R3086" i="67"/>
  <c r="R3032" i="67"/>
  <c r="R3024" i="67"/>
  <c r="R3009" i="67"/>
  <c r="R3002" i="67"/>
  <c r="R2983" i="67"/>
  <c r="R3264" i="67"/>
  <c r="R3203" i="67"/>
  <c r="R3168" i="67"/>
  <c r="R3153" i="67"/>
  <c r="R3141" i="67"/>
  <c r="R3130" i="67"/>
  <c r="R3062" i="67"/>
  <c r="R3052" i="67"/>
  <c r="R3040" i="67"/>
  <c r="R3031" i="67"/>
  <c r="R2972" i="67"/>
  <c r="R2967" i="67"/>
  <c r="R2909" i="67"/>
  <c r="R2892" i="67"/>
  <c r="R2878" i="67"/>
  <c r="R2861" i="67"/>
  <c r="R2844" i="67"/>
  <c r="R2830" i="67"/>
  <c r="R2813" i="67"/>
  <c r="R2796" i="67"/>
  <c r="R2782" i="67"/>
  <c r="R2763" i="67"/>
  <c r="R2751" i="67"/>
  <c r="R2739" i="67"/>
  <c r="R2727" i="67"/>
  <c r="R2715" i="67"/>
  <c r="R2703" i="67"/>
  <c r="R2691" i="67"/>
  <c r="R2679" i="67"/>
  <c r="R2667" i="67"/>
  <c r="R2655" i="67"/>
  <c r="R2643" i="67"/>
  <c r="R2631" i="67"/>
  <c r="R2619" i="67"/>
  <c r="R2607" i="67"/>
  <c r="R2595" i="67"/>
  <c r="R2583" i="67"/>
  <c r="R2571" i="67"/>
  <c r="R2559" i="67"/>
  <c r="R2977" i="67"/>
  <c r="R2904" i="67"/>
  <c r="R2898" i="67"/>
  <c r="R2887" i="67"/>
  <c r="R2854" i="67"/>
  <c r="R2843" i="67"/>
  <c r="R2805" i="67"/>
  <c r="R2777" i="67"/>
  <c r="R2762" i="67"/>
  <c r="R2749" i="67"/>
  <c r="R2714" i="67"/>
  <c r="R2701" i="67"/>
  <c r="R2666" i="67"/>
  <c r="R2653" i="67"/>
  <c r="R2618" i="67"/>
  <c r="R2605" i="67"/>
  <c r="R2570" i="67"/>
  <c r="R2557" i="67"/>
  <c r="R2538" i="67"/>
  <c r="R2535" i="67"/>
  <c r="R2532" i="67"/>
  <c r="R2521" i="67"/>
  <c r="R2518" i="67"/>
  <c r="R2502" i="67"/>
  <c r="R2490" i="67"/>
  <c r="R2478" i="67"/>
  <c r="R2466" i="67"/>
  <c r="R2454" i="67"/>
  <c r="R2442" i="67"/>
  <c r="R2430" i="67"/>
  <c r="R2418" i="67"/>
  <c r="R2406" i="67"/>
  <c r="R2394" i="67"/>
  <c r="R2382" i="67"/>
  <c r="R2370" i="67"/>
  <c r="R2358" i="67"/>
  <c r="R2346" i="67"/>
  <c r="R2334" i="67"/>
  <c r="R2322" i="67"/>
  <c r="R2310" i="67"/>
  <c r="R2298" i="67"/>
  <c r="R2286" i="67"/>
  <c r="R2274" i="67"/>
  <c r="R2262" i="67"/>
  <c r="R2250" i="67"/>
  <c r="R2238" i="67"/>
  <c r="R2226" i="67"/>
  <c r="R2214" i="67"/>
  <c r="R2202" i="67"/>
  <c r="R2190" i="67"/>
  <c r="R2178" i="67"/>
  <c r="R2166" i="67"/>
  <c r="R2154" i="67"/>
  <c r="R2142" i="67"/>
  <c r="R2130" i="67"/>
  <c r="R3073" i="67"/>
  <c r="R2937" i="67"/>
  <c r="R2915" i="67"/>
  <c r="R2897" i="67"/>
  <c r="R2881" i="67"/>
  <c r="R2875" i="67"/>
  <c r="R2870" i="67"/>
  <c r="R2837" i="67"/>
  <c r="R2826" i="67"/>
  <c r="R2815" i="67"/>
  <c r="R2788" i="67"/>
  <c r="R2766" i="67"/>
  <c r="R2757" i="67"/>
  <c r="R2744" i="67"/>
  <c r="R2740" i="67"/>
  <c r="R2731" i="67"/>
  <c r="R2722" i="67"/>
  <c r="R2718" i="67"/>
  <c r="R2709" i="67"/>
  <c r="R2696" i="67"/>
  <c r="R2692" i="67"/>
  <c r="R2683" i="67"/>
  <c r="R2674" i="67"/>
  <c r="R2670" i="67"/>
  <c r="R2661" i="67"/>
  <c r="R2648" i="67"/>
  <c r="R2644" i="67"/>
  <c r="R2635" i="67"/>
  <c r="R2626" i="67"/>
  <c r="R2622" i="67"/>
  <c r="R2959" i="67"/>
  <c r="R2880" i="67"/>
  <c r="R2858" i="67"/>
  <c r="R2847" i="67"/>
  <c r="R2842" i="67"/>
  <c r="R2820" i="67"/>
  <c r="R2809" i="67"/>
  <c r="R2798" i="67"/>
  <c r="R2771" i="67"/>
  <c r="R2748" i="67"/>
  <c r="R2700" i="67"/>
  <c r="R3220" i="67"/>
  <c r="R3106" i="67"/>
  <c r="R3023" i="67"/>
  <c r="R3016" i="67"/>
  <c r="R2945" i="67"/>
  <c r="R2928" i="67"/>
  <c r="R2911" i="67"/>
  <c r="R2902" i="67"/>
  <c r="R2891" i="67"/>
  <c r="R2853" i="67"/>
  <c r="R2825" i="67"/>
  <c r="R2770" i="67"/>
  <c r="R2761" i="67"/>
  <c r="R2726" i="67"/>
  <c r="R2713" i="67"/>
  <c r="R2678" i="67"/>
  <c r="R3240" i="67"/>
  <c r="R2950" i="67"/>
  <c r="R2926" i="67"/>
  <c r="R2885" i="67"/>
  <c r="R2874" i="67"/>
  <c r="R2863" i="67"/>
  <c r="R2836" i="67"/>
  <c r="R2808" i="67"/>
  <c r="R2803" i="67"/>
  <c r="R2781" i="67"/>
  <c r="R2775" i="67"/>
  <c r="R2756" i="67"/>
  <c r="R2752" i="67"/>
  <c r="R2743" i="67"/>
  <c r="R2734" i="67"/>
  <c r="R2730" i="67"/>
  <c r="R2721" i="67"/>
  <c r="R2708" i="67"/>
  <c r="R2704" i="67"/>
  <c r="R2695" i="67"/>
  <c r="R2686" i="67"/>
  <c r="R2682" i="67"/>
  <c r="R3185" i="67"/>
  <c r="R2895" i="67"/>
  <c r="R2890" i="67"/>
  <c r="R2868" i="67"/>
  <c r="R2857" i="67"/>
  <c r="R2846" i="67"/>
  <c r="R2819" i="67"/>
  <c r="R2786" i="67"/>
  <c r="R2760" i="67"/>
  <c r="R2712" i="67"/>
  <c r="R3480" i="67"/>
  <c r="R3097" i="67"/>
  <c r="R3084" i="67"/>
  <c r="R2922" i="67"/>
  <c r="R2901" i="67"/>
  <c r="R2873" i="67"/>
  <c r="R2818" i="67"/>
  <c r="R2802" i="67"/>
  <c r="R2791" i="67"/>
  <c r="R2738" i="67"/>
  <c r="R2725" i="67"/>
  <c r="R2690" i="67"/>
  <c r="R2677" i="67"/>
  <c r="R2642" i="67"/>
  <c r="R2629" i="67"/>
  <c r="R2594" i="67"/>
  <c r="R2581" i="67"/>
  <c r="R2545" i="67"/>
  <c r="R2542" i="67"/>
  <c r="R2528" i="67"/>
  <c r="R2514" i="67"/>
  <c r="R2511" i="67"/>
  <c r="R2508" i="67"/>
  <c r="R2496" i="67"/>
  <c r="R2484" i="67"/>
  <c r="R2472" i="67"/>
  <c r="R2460" i="67"/>
  <c r="R2448" i="67"/>
  <c r="R2436" i="67"/>
  <c r="R2424" i="67"/>
  <c r="R2412" i="67"/>
  <c r="R2400" i="67"/>
  <c r="R2388" i="67"/>
  <c r="R2376" i="67"/>
  <c r="R2364" i="67"/>
  <c r="R2352" i="67"/>
  <c r="R2340" i="67"/>
  <c r="R2328" i="67"/>
  <c r="R2316" i="67"/>
  <c r="R2304" i="67"/>
  <c r="R2292" i="67"/>
  <c r="R2280" i="67"/>
  <c r="R2268" i="67"/>
  <c r="R2256" i="67"/>
  <c r="R2244" i="67"/>
  <c r="R2232" i="67"/>
  <c r="R2220" i="67"/>
  <c r="R2208" i="67"/>
  <c r="R2196" i="67"/>
  <c r="R2184" i="67"/>
  <c r="R2172" i="67"/>
  <c r="R2160" i="67"/>
  <c r="R3317" i="67"/>
  <c r="R2932" i="67"/>
  <c r="R2908" i="67"/>
  <c r="R2884" i="67"/>
  <c r="R2856" i="67"/>
  <c r="R2851" i="67"/>
  <c r="R2829" i="67"/>
  <c r="R2823" i="67"/>
  <c r="R2801" i="67"/>
  <c r="R2785" i="67"/>
  <c r="R2779" i="67"/>
  <c r="R2774" i="67"/>
  <c r="R2764" i="67"/>
  <c r="R2755" i="67"/>
  <c r="R2746" i="67"/>
  <c r="R2742" i="67"/>
  <c r="R2733" i="67"/>
  <c r="R2720" i="67"/>
  <c r="R2716" i="67"/>
  <c r="R2707" i="67"/>
  <c r="R2698" i="67"/>
  <c r="R2694" i="67"/>
  <c r="R2685" i="67"/>
  <c r="R2672" i="67"/>
  <c r="R2668" i="67"/>
  <c r="R2659" i="67"/>
  <c r="R2650" i="67"/>
  <c r="R2646" i="67"/>
  <c r="R2637" i="67"/>
  <c r="R2941" i="67"/>
  <c r="R2933" i="67"/>
  <c r="R2919" i="67"/>
  <c r="R2906" i="67"/>
  <c r="R2894" i="67"/>
  <c r="R2867" i="67"/>
  <c r="R2834" i="67"/>
  <c r="R2812" i="67"/>
  <c r="R2784" i="67"/>
  <c r="R2724" i="67"/>
  <c r="R2676" i="67"/>
  <c r="R3152" i="67"/>
  <c r="R2994" i="67"/>
  <c r="R2918" i="67"/>
  <c r="R2866" i="67"/>
  <c r="R2850" i="67"/>
  <c r="R2839" i="67"/>
  <c r="R2806" i="67"/>
  <c r="R2795" i="67"/>
  <c r="R2750" i="67"/>
  <c r="R2737" i="67"/>
  <c r="R2702" i="67"/>
  <c r="R2689" i="67"/>
  <c r="R3166" i="67"/>
  <c r="R3128" i="67"/>
  <c r="R3118" i="67"/>
  <c r="R3072" i="67"/>
  <c r="R2943" i="67"/>
  <c r="R2905" i="67"/>
  <c r="R2899" i="67"/>
  <c r="R2877" i="67"/>
  <c r="R2871" i="67"/>
  <c r="R2849" i="67"/>
  <c r="R2833" i="67"/>
  <c r="R2827" i="67"/>
  <c r="R2822" i="67"/>
  <c r="R2789" i="67"/>
  <c r="R2778" i="67"/>
  <c r="R2767" i="67"/>
  <c r="R2758" i="67"/>
  <c r="R2754" i="67"/>
  <c r="R2745" i="67"/>
  <c r="R2732" i="67"/>
  <c r="R2728" i="67"/>
  <c r="R2719" i="67"/>
  <c r="R2710" i="67"/>
  <c r="R2706" i="67"/>
  <c r="R2697" i="67"/>
  <c r="R2684" i="67"/>
  <c r="R2680" i="67"/>
  <c r="R2671" i="67"/>
  <c r="R2662" i="67"/>
  <c r="R2658" i="67"/>
  <c r="R2649" i="67"/>
  <c r="R2636" i="67"/>
  <c r="R2632" i="67"/>
  <c r="R2623" i="67"/>
  <c r="R2614" i="67"/>
  <c r="R2610" i="67"/>
  <c r="R2601" i="67"/>
  <c r="R2588" i="67"/>
  <c r="R2584" i="67"/>
  <c r="R2575" i="67"/>
  <c r="R2566" i="67"/>
  <c r="R2562" i="67"/>
  <c r="R2553" i="67"/>
  <c r="R2550" i="67"/>
  <c r="R2541" i="67"/>
  <c r="R2527" i="67"/>
  <c r="R2510" i="67"/>
  <c r="R2500" i="67"/>
  <c r="R2488" i="67"/>
  <c r="R2476" i="67"/>
  <c r="R2464" i="67"/>
  <c r="R2452" i="67"/>
  <c r="R2440" i="67"/>
  <c r="R2428" i="67"/>
  <c r="R2416" i="67"/>
  <c r="R2404" i="67"/>
  <c r="R2392" i="67"/>
  <c r="R2380" i="67"/>
  <c r="R2368" i="67"/>
  <c r="R2356" i="67"/>
  <c r="R2344" i="67"/>
  <c r="R2332" i="67"/>
  <c r="R2320" i="67"/>
  <c r="R2308" i="67"/>
  <c r="R2296" i="67"/>
  <c r="R2284" i="67"/>
  <c r="R2272" i="67"/>
  <c r="R2260" i="67"/>
  <c r="R2248" i="67"/>
  <c r="R2236" i="67"/>
  <c r="R2224" i="67"/>
  <c r="R2212" i="67"/>
  <c r="R2200" i="67"/>
  <c r="R2188" i="67"/>
  <c r="R2176" i="67"/>
  <c r="R2799" i="67"/>
  <c r="R2613" i="67"/>
  <c r="R2602" i="67"/>
  <c r="R2515" i="67"/>
  <c r="R2461" i="67"/>
  <c r="R2413" i="67"/>
  <c r="R2365" i="67"/>
  <c r="R2317" i="67"/>
  <c r="R2269" i="67"/>
  <c r="R2221" i="67"/>
  <c r="R2173" i="67"/>
  <c r="R2165" i="67"/>
  <c r="R2158" i="67"/>
  <c r="R2141" i="67"/>
  <c r="R2124" i="67"/>
  <c r="R2109" i="67"/>
  <c r="R2097" i="67"/>
  <c r="R2085" i="67"/>
  <c r="R2073" i="67"/>
  <c r="R2061" i="67"/>
  <c r="R2049" i="67"/>
  <c r="R2037" i="67"/>
  <c r="R2025" i="67"/>
  <c r="R2013" i="67"/>
  <c r="R2001" i="67"/>
  <c r="R1989" i="67"/>
  <c r="R1977" i="67"/>
  <c r="R1965" i="67"/>
  <c r="R1953" i="67"/>
  <c r="R1941" i="67"/>
  <c r="R1929" i="67"/>
  <c r="R1917" i="67"/>
  <c r="R1905" i="67"/>
  <c r="R1893" i="67"/>
  <c r="R1881" i="67"/>
  <c r="R1869" i="67"/>
  <c r="R1857" i="67"/>
  <c r="R1845" i="67"/>
  <c r="R1833" i="67"/>
  <c r="R1821" i="67"/>
  <c r="R1809" i="67"/>
  <c r="R1797" i="67"/>
  <c r="R1785" i="67"/>
  <c r="R1773" i="67"/>
  <c r="R1761" i="67"/>
  <c r="R1749" i="67"/>
  <c r="R1737" i="67"/>
  <c r="R1725" i="67"/>
  <c r="R1713" i="67"/>
  <c r="R1701" i="67"/>
  <c r="R1689" i="67"/>
  <c r="R1677" i="67"/>
  <c r="R1665" i="67"/>
  <c r="R1653" i="67"/>
  <c r="R1641" i="67"/>
  <c r="R2772" i="67"/>
  <c r="R2688" i="67"/>
  <c r="R2654" i="67"/>
  <c r="R2652" i="67"/>
  <c r="R2600" i="67"/>
  <c r="R2590" i="67"/>
  <c r="R2578" i="67"/>
  <c r="R2569" i="67"/>
  <c r="R2556" i="67"/>
  <c r="R2548" i="67"/>
  <c r="R2526" i="67"/>
  <c r="R2520" i="67"/>
  <c r="R2487" i="67"/>
  <c r="R2474" i="67"/>
  <c r="R2439" i="67"/>
  <c r="R2426" i="67"/>
  <c r="R2391" i="67"/>
  <c r="R2378" i="67"/>
  <c r="R2343" i="67"/>
  <c r="R2330" i="67"/>
  <c r="R2295" i="67"/>
  <c r="R2282" i="67"/>
  <c r="R2247" i="67"/>
  <c r="R2234" i="67"/>
  <c r="R2199" i="67"/>
  <c r="R2186" i="67"/>
  <c r="R2916" i="67"/>
  <c r="R2882" i="67"/>
  <c r="R2810" i="67"/>
  <c r="R2630" i="67"/>
  <c r="R2628" i="67"/>
  <c r="R2612" i="67"/>
  <c r="R2589" i="67"/>
  <c r="R2568" i="67"/>
  <c r="R2531" i="67"/>
  <c r="R2509" i="67"/>
  <c r="R2504" i="67"/>
  <c r="R2495" i="67"/>
  <c r="R2491" i="67"/>
  <c r="R2482" i="67"/>
  <c r="R2469" i="67"/>
  <c r="R2465" i="67"/>
  <c r="R2456" i="67"/>
  <c r="R2447" i="67"/>
  <c r="R2443" i="67"/>
  <c r="R2434" i="67"/>
  <c r="R2421" i="67"/>
  <c r="R2417" i="67"/>
  <c r="R2408" i="67"/>
  <c r="R2399" i="67"/>
  <c r="R2395" i="67"/>
  <c r="R2386" i="67"/>
  <c r="R2373" i="67"/>
  <c r="R2369" i="67"/>
  <c r="R2360" i="67"/>
  <c r="R2351" i="67"/>
  <c r="R2347" i="67"/>
  <c r="R2338" i="67"/>
  <c r="R2325" i="67"/>
  <c r="R2321" i="67"/>
  <c r="R2312" i="67"/>
  <c r="R2303" i="67"/>
  <c r="R2299" i="67"/>
  <c r="R2290" i="67"/>
  <c r="R2277" i="67"/>
  <c r="R2273" i="67"/>
  <c r="R2264" i="67"/>
  <c r="R2255" i="67"/>
  <c r="R2251" i="67"/>
  <c r="R2242" i="67"/>
  <c r="R2229" i="67"/>
  <c r="R2673" i="67"/>
  <c r="R2634" i="67"/>
  <c r="R2625" i="67"/>
  <c r="R2611" i="67"/>
  <c r="R2599" i="67"/>
  <c r="R2587" i="67"/>
  <c r="R2577" i="67"/>
  <c r="R2565" i="67"/>
  <c r="R2554" i="67"/>
  <c r="R2547" i="67"/>
  <c r="R2536" i="67"/>
  <c r="R2473" i="67"/>
  <c r="R2425" i="67"/>
  <c r="R2377" i="67"/>
  <c r="R2329" i="67"/>
  <c r="R2281" i="67"/>
  <c r="R2233" i="67"/>
  <c r="R2656" i="67"/>
  <c r="R2624" i="67"/>
  <c r="R2598" i="67"/>
  <c r="R2576" i="67"/>
  <c r="R2546" i="67"/>
  <c r="R2530" i="67"/>
  <c r="R2524" i="67"/>
  <c r="R2519" i="67"/>
  <c r="R2499" i="67"/>
  <c r="R2486" i="67"/>
  <c r="R2451" i="67"/>
  <c r="R2438" i="67"/>
  <c r="R2403" i="67"/>
  <c r="R2390" i="67"/>
  <c r="R2355" i="67"/>
  <c r="R2342" i="67"/>
  <c r="R2307" i="67"/>
  <c r="R2294" i="67"/>
  <c r="R2259" i="67"/>
  <c r="R2640" i="67"/>
  <c r="R2596" i="67"/>
  <c r="R2586" i="67"/>
  <c r="R2564" i="67"/>
  <c r="R2529" i="67"/>
  <c r="R2507" i="67"/>
  <c r="R2503" i="67"/>
  <c r="R2494" i="67"/>
  <c r="R2481" i="67"/>
  <c r="R2477" i="67"/>
  <c r="R2468" i="67"/>
  <c r="R2459" i="67"/>
  <c r="R2455" i="67"/>
  <c r="R2446" i="67"/>
  <c r="R2433" i="67"/>
  <c r="R2429" i="67"/>
  <c r="R2420" i="67"/>
  <c r="R2411" i="67"/>
  <c r="R2407" i="67"/>
  <c r="R2398" i="67"/>
  <c r="R2385" i="67"/>
  <c r="R2381" i="67"/>
  <c r="R2372" i="67"/>
  <c r="R2363" i="67"/>
  <c r="R2359" i="67"/>
  <c r="R2350" i="67"/>
  <c r="R2337" i="67"/>
  <c r="R2333" i="67"/>
  <c r="R2324" i="67"/>
  <c r="R2315" i="67"/>
  <c r="R2311" i="67"/>
  <c r="R2302" i="67"/>
  <c r="R2289" i="67"/>
  <c r="R2285" i="67"/>
  <c r="R2276" i="67"/>
  <c r="R2267" i="67"/>
  <c r="R2263" i="67"/>
  <c r="R2254" i="67"/>
  <c r="R2241" i="67"/>
  <c r="R2237" i="67"/>
  <c r="R2228" i="67"/>
  <c r="R2219" i="67"/>
  <c r="R2215" i="67"/>
  <c r="R2206" i="67"/>
  <c r="R2832" i="67"/>
  <c r="R2641" i="67"/>
  <c r="R2638" i="67"/>
  <c r="R2608" i="67"/>
  <c r="R2574" i="67"/>
  <c r="R2563" i="67"/>
  <c r="R2552" i="67"/>
  <c r="R2540" i="67"/>
  <c r="R2485" i="67"/>
  <c r="R2437" i="67"/>
  <c r="R2389" i="67"/>
  <c r="R2341" i="67"/>
  <c r="R2293" i="67"/>
  <c r="R2245" i="67"/>
  <c r="R2197" i="67"/>
  <c r="R2148" i="67"/>
  <c r="R2115" i="67"/>
  <c r="R2103" i="67"/>
  <c r="R2091" i="67"/>
  <c r="R2079" i="67"/>
  <c r="R2067" i="67"/>
  <c r="R2055" i="67"/>
  <c r="R2043" i="67"/>
  <c r="R2031" i="67"/>
  <c r="R2019" i="67"/>
  <c r="R2007" i="67"/>
  <c r="R1995" i="67"/>
  <c r="R1983" i="67"/>
  <c r="R1971" i="67"/>
  <c r="R1959" i="67"/>
  <c r="R1947" i="67"/>
  <c r="R1935" i="67"/>
  <c r="R1923" i="67"/>
  <c r="R1911" i="67"/>
  <c r="R1899" i="67"/>
  <c r="R1887" i="67"/>
  <c r="R1875" i="67"/>
  <c r="R1863" i="67"/>
  <c r="R1851" i="67"/>
  <c r="R1839" i="67"/>
  <c r="R1827" i="67"/>
  <c r="R1815" i="67"/>
  <c r="R1803" i="67"/>
  <c r="R1791" i="67"/>
  <c r="R1779" i="67"/>
  <c r="R1767" i="67"/>
  <c r="R1755" i="67"/>
  <c r="R1743" i="67"/>
  <c r="R1731" i="67"/>
  <c r="R1719" i="67"/>
  <c r="R1707" i="67"/>
  <c r="R1695" i="67"/>
  <c r="R1683" i="67"/>
  <c r="R1671" i="67"/>
  <c r="R1659" i="67"/>
  <c r="R1647" i="67"/>
  <c r="R1635" i="67"/>
  <c r="R2860" i="67"/>
  <c r="R2794" i="67"/>
  <c r="R2660" i="67"/>
  <c r="R2620" i="67"/>
  <c r="R2534" i="67"/>
  <c r="R2523" i="67"/>
  <c r="R2512" i="67"/>
  <c r="R2498" i="67"/>
  <c r="R2463" i="67"/>
  <c r="R2450" i="67"/>
  <c r="R2415" i="67"/>
  <c r="R2402" i="67"/>
  <c r="R2367" i="67"/>
  <c r="R2354" i="67"/>
  <c r="R2319" i="67"/>
  <c r="R2306" i="67"/>
  <c r="R2271" i="67"/>
  <c r="R2258" i="67"/>
  <c r="R2223" i="67"/>
  <c r="R2210" i="67"/>
  <c r="R2175" i="67"/>
  <c r="R2606" i="67"/>
  <c r="R2551" i="67"/>
  <c r="R2544" i="67"/>
  <c r="R2539" i="67"/>
  <c r="R2517" i="67"/>
  <c r="R2506" i="67"/>
  <c r="R2493" i="67"/>
  <c r="R2489" i="67"/>
  <c r="R2480" i="67"/>
  <c r="R2471" i="67"/>
  <c r="R2467" i="67"/>
  <c r="R2458" i="67"/>
  <c r="R2445" i="67"/>
  <c r="R2441" i="67"/>
  <c r="R2432" i="67"/>
  <c r="R2423" i="67"/>
  <c r="R2419" i="67"/>
  <c r="R2410" i="67"/>
  <c r="R2397" i="67"/>
  <c r="R2393" i="67"/>
  <c r="R2384" i="67"/>
  <c r="R2375" i="67"/>
  <c r="R2371" i="67"/>
  <c r="R2362" i="67"/>
  <c r="R2349" i="67"/>
  <c r="R2345" i="67"/>
  <c r="R2336" i="67"/>
  <c r="R2327" i="67"/>
  <c r="R2323" i="67"/>
  <c r="R2314" i="67"/>
  <c r="R2301" i="67"/>
  <c r="R2297" i="67"/>
  <c r="R2288" i="67"/>
  <c r="R2279" i="67"/>
  <c r="R2275" i="67"/>
  <c r="R2266" i="67"/>
  <c r="R2253" i="67"/>
  <c r="R2249" i="67"/>
  <c r="R2240" i="67"/>
  <c r="R2231" i="67"/>
  <c r="R2227" i="67"/>
  <c r="R2736" i="67"/>
  <c r="R2582" i="67"/>
  <c r="R2572" i="67"/>
  <c r="R2560" i="67"/>
  <c r="R2522" i="67"/>
  <c r="R2497" i="67"/>
  <c r="R2449" i="67"/>
  <c r="R2401" i="67"/>
  <c r="R2664" i="67"/>
  <c r="R2647" i="67"/>
  <c r="R2617" i="67"/>
  <c r="R2604" i="67"/>
  <c r="R2593" i="67"/>
  <c r="R2592" i="67"/>
  <c r="R2533" i="67"/>
  <c r="R2475" i="67"/>
  <c r="R2462" i="67"/>
  <c r="R2427" i="67"/>
  <c r="R2414" i="67"/>
  <c r="R2379" i="67"/>
  <c r="R2366" i="67"/>
  <c r="R2331" i="67"/>
  <c r="R2318" i="67"/>
  <c r="R2283" i="67"/>
  <c r="R2270" i="67"/>
  <c r="R2235" i="67"/>
  <c r="R2222" i="67"/>
  <c r="R2187" i="67"/>
  <c r="R2174" i="67"/>
  <c r="R2150" i="67"/>
  <c r="R2147" i="67"/>
  <c r="R2133" i="67"/>
  <c r="R2119" i="67"/>
  <c r="R2107" i="67"/>
  <c r="R2095" i="67"/>
  <c r="R2083" i="67"/>
  <c r="R2071" i="67"/>
  <c r="R2059" i="67"/>
  <c r="R2047" i="67"/>
  <c r="R2035" i="67"/>
  <c r="R2023" i="67"/>
  <c r="R2011" i="67"/>
  <c r="R1999" i="67"/>
  <c r="R1987" i="67"/>
  <c r="R1975" i="67"/>
  <c r="R1963" i="67"/>
  <c r="R1951" i="67"/>
  <c r="R1939" i="67"/>
  <c r="R1927" i="67"/>
  <c r="R1915" i="67"/>
  <c r="R1903" i="67"/>
  <c r="R1891" i="67"/>
  <c r="R1879" i="67"/>
  <c r="R1867" i="67"/>
  <c r="R1855" i="67"/>
  <c r="R1843" i="67"/>
  <c r="R1831" i="67"/>
  <c r="R1819" i="67"/>
  <c r="R1807" i="67"/>
  <c r="R1795" i="67"/>
  <c r="R1783" i="67"/>
  <c r="R1771" i="67"/>
  <c r="R1759" i="67"/>
  <c r="R1747" i="67"/>
  <c r="R1735" i="67"/>
  <c r="R1723" i="67"/>
  <c r="R1711" i="67"/>
  <c r="R1699" i="67"/>
  <c r="R1687" i="67"/>
  <c r="R1675" i="67"/>
  <c r="R1663" i="67"/>
  <c r="R1651" i="67"/>
  <c r="R1639" i="67"/>
  <c r="R1627" i="67"/>
  <c r="R2963" i="67"/>
  <c r="R2665" i="67"/>
  <c r="R2616" i="67"/>
  <c r="R2580" i="67"/>
  <c r="R2558" i="67"/>
  <c r="R2543" i="67"/>
  <c r="R2516" i="67"/>
  <c r="R2505" i="67"/>
  <c r="R2501" i="67"/>
  <c r="R2492" i="67"/>
  <c r="R2483" i="67"/>
  <c r="R2479" i="67"/>
  <c r="R2470" i="67"/>
  <c r="R2457" i="67"/>
  <c r="R2453" i="67"/>
  <c r="R2444" i="67"/>
  <c r="R2435" i="67"/>
  <c r="R2431" i="67"/>
  <c r="R2422" i="67"/>
  <c r="R2409" i="67"/>
  <c r="R2405" i="67"/>
  <c r="R2396" i="67"/>
  <c r="R2387" i="67"/>
  <c r="R2383" i="67"/>
  <c r="R2374" i="67"/>
  <c r="R2361" i="67"/>
  <c r="R2357" i="67"/>
  <c r="R2348" i="67"/>
  <c r="R2339" i="67"/>
  <c r="R2335" i="67"/>
  <c r="R2326" i="67"/>
  <c r="R2313" i="67"/>
  <c r="R2309" i="67"/>
  <c r="R2300" i="67"/>
  <c r="R2291" i="67"/>
  <c r="R2287" i="67"/>
  <c r="R2278" i="67"/>
  <c r="R2265" i="67"/>
  <c r="R2261" i="67"/>
  <c r="R2252" i="67"/>
  <c r="R2243" i="67"/>
  <c r="R2239" i="67"/>
  <c r="R2230" i="67"/>
  <c r="R2217" i="67"/>
  <c r="R2213" i="67"/>
  <c r="R2204" i="67"/>
  <c r="R2195" i="67"/>
  <c r="R2191" i="67"/>
  <c r="R2182" i="67"/>
  <c r="R2169" i="67"/>
  <c r="R2162" i="67"/>
  <c r="R2144" i="67"/>
  <c r="R2127" i="67"/>
  <c r="R2114" i="67"/>
  <c r="R2102" i="67"/>
  <c r="R2090" i="67"/>
  <c r="R2078" i="67"/>
  <c r="R2066" i="67"/>
  <c r="R2054" i="67"/>
  <c r="R2246" i="67"/>
  <c r="R2181" i="67"/>
  <c r="R2179" i="67"/>
  <c r="R2146" i="67"/>
  <c r="R2138" i="67"/>
  <c r="R2131" i="67"/>
  <c r="R2122" i="67"/>
  <c r="R2110" i="67"/>
  <c r="R2098" i="67"/>
  <c r="R2086" i="67"/>
  <c r="R2074" i="67"/>
  <c r="R2062" i="67"/>
  <c r="R2050" i="67"/>
  <c r="R2022" i="67"/>
  <c r="R2009" i="67"/>
  <c r="R1974" i="67"/>
  <c r="R1961" i="67"/>
  <c r="R1926" i="67"/>
  <c r="R1913" i="67"/>
  <c r="R1878" i="67"/>
  <c r="R1865" i="67"/>
  <c r="R1830" i="67"/>
  <c r="R1817" i="67"/>
  <c r="R1782" i="67"/>
  <c r="R1769" i="67"/>
  <c r="R1734" i="67"/>
  <c r="R1721" i="67"/>
  <c r="R1686" i="67"/>
  <c r="R1673" i="67"/>
  <c r="R1623" i="67"/>
  <c r="R1611" i="67"/>
  <c r="R1599" i="67"/>
  <c r="R1587" i="67"/>
  <c r="R1575" i="67"/>
  <c r="R1563" i="67"/>
  <c r="R1551" i="67"/>
  <c r="R1539" i="67"/>
  <c r="R1527" i="67"/>
  <c r="R1515" i="67"/>
  <c r="R1503" i="67"/>
  <c r="R1491" i="67"/>
  <c r="R1479" i="67"/>
  <c r="R1467" i="67"/>
  <c r="R1455" i="67"/>
  <c r="R2143" i="67"/>
  <c r="R2113" i="67"/>
  <c r="R2101" i="67"/>
  <c r="R2089" i="67"/>
  <c r="R2077" i="67"/>
  <c r="R2065" i="67"/>
  <c r="R2053" i="67"/>
  <c r="R2020" i="67"/>
  <c r="R1972" i="67"/>
  <c r="R1924" i="67"/>
  <c r="R1876" i="67"/>
  <c r="R1828" i="67"/>
  <c r="R1780" i="67"/>
  <c r="R1732" i="67"/>
  <c r="R1684" i="67"/>
  <c r="R1637" i="67"/>
  <c r="R1630" i="67"/>
  <c r="R1622" i="67"/>
  <c r="R2225" i="67"/>
  <c r="R2205" i="67"/>
  <c r="R2151" i="67"/>
  <c r="R2126" i="67"/>
  <c r="R2033" i="67"/>
  <c r="R1998" i="67"/>
  <c r="R1985" i="67"/>
  <c r="R1950" i="67"/>
  <c r="R1937" i="67"/>
  <c r="R1902" i="67"/>
  <c r="R1889" i="67"/>
  <c r="R1854" i="67"/>
  <c r="R1841" i="67"/>
  <c r="R1806" i="67"/>
  <c r="R1793" i="67"/>
  <c r="R1758" i="67"/>
  <c r="R1745" i="67"/>
  <c r="R1710" i="67"/>
  <c r="R1697" i="67"/>
  <c r="R1662" i="67"/>
  <c r="R1649" i="67"/>
  <c r="R1617" i="67"/>
  <c r="R1605" i="67"/>
  <c r="R2194" i="67"/>
  <c r="R2193" i="67"/>
  <c r="R2145" i="67"/>
  <c r="R2139" i="67"/>
  <c r="R2137" i="67"/>
  <c r="R2136" i="67"/>
  <c r="R2132" i="67"/>
  <c r="R2087" i="67"/>
  <c r="R2051" i="67"/>
  <c r="R2034" i="67"/>
  <c r="R2010" i="67"/>
  <c r="R1986" i="67"/>
  <c r="R1962" i="67"/>
  <c r="R1938" i="67"/>
  <c r="R1914" i="67"/>
  <c r="R1890" i="67"/>
  <c r="R1866" i="67"/>
  <c r="R1842" i="67"/>
  <c r="R1818" i="67"/>
  <c r="R1794" i="67"/>
  <c r="R1770" i="67"/>
  <c r="R1746" i="67"/>
  <c r="R1722" i="67"/>
  <c r="R1698" i="67"/>
  <c r="R1674" i="67"/>
  <c r="R1650" i="67"/>
  <c r="R1613" i="67"/>
  <c r="R1609" i="67"/>
  <c r="R1593" i="67"/>
  <c r="R1562" i="67"/>
  <c r="R1545" i="67"/>
  <c r="R1514" i="67"/>
  <c r="R1497" i="67"/>
  <c r="R1466" i="67"/>
  <c r="R1445" i="67"/>
  <c r="R1433" i="67"/>
  <c r="R1421" i="67"/>
  <c r="R1409" i="67"/>
  <c r="R1397" i="67"/>
  <c r="R1385" i="67"/>
  <c r="R1373" i="67"/>
  <c r="R1361" i="67"/>
  <c r="R1349" i="67"/>
  <c r="R1337" i="67"/>
  <c r="R1325" i="67"/>
  <c r="R1313" i="67"/>
  <c r="R1301" i="67"/>
  <c r="R1289" i="67"/>
  <c r="R1277" i="67"/>
  <c r="R1265" i="67"/>
  <c r="R1253" i="67"/>
  <c r="R1241" i="67"/>
  <c r="R1229" i="67"/>
  <c r="R1217" i="67"/>
  <c r="R1205" i="67"/>
  <c r="R2209" i="67"/>
  <c r="R2185" i="67"/>
  <c r="R2153" i="67"/>
  <c r="R2123" i="67"/>
  <c r="R2118" i="67"/>
  <c r="R2082" i="67"/>
  <c r="R2046" i="67"/>
  <c r="R2032" i="67"/>
  <c r="R1984" i="67"/>
  <c r="R1936" i="67"/>
  <c r="R1888" i="67"/>
  <c r="R1840" i="67"/>
  <c r="R2216" i="67"/>
  <c r="R2164" i="67"/>
  <c r="R2163" i="67"/>
  <c r="R2129" i="67"/>
  <c r="R2128" i="67"/>
  <c r="R2121" i="67"/>
  <c r="R2112" i="67"/>
  <c r="R2076" i="67"/>
  <c r="R2008" i="67"/>
  <c r="R2353" i="67"/>
  <c r="R2305" i="67"/>
  <c r="R2203" i="67"/>
  <c r="R2170" i="67"/>
  <c r="R2168" i="67"/>
  <c r="R2120" i="67"/>
  <c r="R2117" i="67"/>
  <c r="R2116" i="67"/>
  <c r="R2084" i="67"/>
  <c r="R2081" i="67"/>
  <c r="R2080" i="67"/>
  <c r="R2048" i="67"/>
  <c r="R2045" i="67"/>
  <c r="R2044" i="67"/>
  <c r="R2021" i="67"/>
  <c r="R2006" i="67"/>
  <c r="R2180" i="67"/>
  <c r="R2167" i="67"/>
  <c r="R2111" i="67"/>
  <c r="R2075" i="67"/>
  <c r="R2042" i="67"/>
  <c r="R2041" i="67"/>
  <c r="R2030" i="67"/>
  <c r="R2218" i="67"/>
  <c r="R2211" i="67"/>
  <c r="R2171" i="67"/>
  <c r="R2106" i="67"/>
  <c r="R2070" i="67"/>
  <c r="R2029" i="67"/>
  <c r="R2028" i="67"/>
  <c r="R2018" i="67"/>
  <c r="R2005" i="67"/>
  <c r="R2100" i="67"/>
  <c r="R2064" i="67"/>
  <c r="R2040" i="67"/>
  <c r="R2017" i="67"/>
  <c r="R2004" i="67"/>
  <c r="R1992" i="67"/>
  <c r="R1969" i="67"/>
  <c r="R1956" i="67"/>
  <c r="R1944" i="67"/>
  <c r="R1921" i="67"/>
  <c r="R1908" i="67"/>
  <c r="R1896" i="67"/>
  <c r="R1873" i="67"/>
  <c r="R1860" i="67"/>
  <c r="R1848" i="67"/>
  <c r="R1825" i="67"/>
  <c r="R1812" i="67"/>
  <c r="R1800" i="67"/>
  <c r="R1777" i="67"/>
  <c r="R1764" i="67"/>
  <c r="R1752" i="67"/>
  <c r="R1729" i="67"/>
  <c r="R1716" i="67"/>
  <c r="R1704" i="67"/>
  <c r="R1681" i="67"/>
  <c r="R1668" i="67"/>
  <c r="R1656" i="67"/>
  <c r="R1636" i="67"/>
  <c r="R1604" i="67"/>
  <c r="R1586" i="67"/>
  <c r="R1569" i="67"/>
  <c r="R1538" i="67"/>
  <c r="R1521" i="67"/>
  <c r="R1490" i="67"/>
  <c r="R1473" i="67"/>
  <c r="R1451" i="67"/>
  <c r="R1439" i="67"/>
  <c r="R1427" i="67"/>
  <c r="R1415" i="67"/>
  <c r="R1403" i="67"/>
  <c r="R1391" i="67"/>
  <c r="R1379" i="67"/>
  <c r="R1367" i="67"/>
  <c r="R1355" i="67"/>
  <c r="R1343" i="67"/>
  <c r="R1331" i="67"/>
  <c r="R1319" i="67"/>
  <c r="R1307" i="67"/>
  <c r="R1295" i="67"/>
  <c r="R1283" i="67"/>
  <c r="R1271" i="67"/>
  <c r="R1259" i="67"/>
  <c r="R1247" i="67"/>
  <c r="R1235" i="67"/>
  <c r="R1223" i="67"/>
  <c r="R1211" i="67"/>
  <c r="R1199" i="67"/>
  <c r="R2108" i="67"/>
  <c r="R2105" i="67"/>
  <c r="R2104" i="67"/>
  <c r="R2072" i="67"/>
  <c r="R2069" i="67"/>
  <c r="R2068" i="67"/>
  <c r="R2039" i="67"/>
  <c r="R2027" i="67"/>
  <c r="R2016" i="67"/>
  <c r="R2015" i="67"/>
  <c r="R2003" i="67"/>
  <c r="R1991" i="67"/>
  <c r="R1979" i="67"/>
  <c r="R1968" i="67"/>
  <c r="R1967" i="67"/>
  <c r="R1955" i="67"/>
  <c r="R1943" i="67"/>
  <c r="R1931" i="67"/>
  <c r="R1920" i="67"/>
  <c r="R1919" i="67"/>
  <c r="R1907" i="67"/>
  <c r="R1895" i="67"/>
  <c r="R1883" i="67"/>
  <c r="R1872" i="67"/>
  <c r="R1871" i="67"/>
  <c r="R1859" i="67"/>
  <c r="R1847" i="67"/>
  <c r="R1835" i="67"/>
  <c r="R1824" i="67"/>
  <c r="R1823" i="67"/>
  <c r="R1811" i="67"/>
  <c r="R1799" i="67"/>
  <c r="R2198" i="67"/>
  <c r="R2183" i="67"/>
  <c r="R2099" i="67"/>
  <c r="R2063" i="67"/>
  <c r="R2038" i="67"/>
  <c r="R2002" i="67"/>
  <c r="R1990" i="67"/>
  <c r="R1954" i="67"/>
  <c r="R1942" i="67"/>
  <c r="R1906" i="67"/>
  <c r="R1894" i="67"/>
  <c r="R1858" i="67"/>
  <c r="R1846" i="67"/>
  <c r="R1810" i="67"/>
  <c r="R1798" i="67"/>
  <c r="R2189" i="67"/>
  <c r="R2094" i="67"/>
  <c r="R2058" i="67"/>
  <c r="R2026" i="67"/>
  <c r="R2014" i="67"/>
  <c r="R1978" i="67"/>
  <c r="R1966" i="67"/>
  <c r="R1930" i="67"/>
  <c r="R1918" i="67"/>
  <c r="R1882" i="67"/>
  <c r="R1870" i="67"/>
  <c r="R1834" i="67"/>
  <c r="R1822" i="67"/>
  <c r="R2207" i="67"/>
  <c r="R2192" i="67"/>
  <c r="R2159" i="67"/>
  <c r="R2157" i="67"/>
  <c r="R2149" i="67"/>
  <c r="R2135" i="67"/>
  <c r="R2134" i="67"/>
  <c r="R2088" i="67"/>
  <c r="R2052" i="67"/>
  <c r="R2036" i="67"/>
  <c r="R2024" i="67"/>
  <c r="R1988" i="67"/>
  <c r="R1976" i="67"/>
  <c r="R1940" i="67"/>
  <c r="R1928" i="67"/>
  <c r="R1892" i="67"/>
  <c r="R1880" i="67"/>
  <c r="R1844" i="67"/>
  <c r="R1832" i="67"/>
  <c r="R1796" i="67"/>
  <c r="R1784" i="67"/>
  <c r="R1748" i="67"/>
  <c r="R1736" i="67"/>
  <c r="R1700" i="67"/>
  <c r="R1688" i="67"/>
  <c r="R1652" i="67"/>
  <c r="R1640" i="67"/>
  <c r="R1618" i="67"/>
  <c r="R1588" i="67"/>
  <c r="R1585" i="67"/>
  <c r="R1582" i="67"/>
  <c r="R1571" i="67"/>
  <c r="R1568" i="67"/>
  <c r="R1554" i="67"/>
  <c r="R1540" i="67"/>
  <c r="R1537" i="67"/>
  <c r="R1534" i="67"/>
  <c r="R1523" i="67"/>
  <c r="R1520" i="67"/>
  <c r="R1506" i="67"/>
  <c r="R1492" i="67"/>
  <c r="R1489" i="67"/>
  <c r="R1486" i="67"/>
  <c r="R1475" i="67"/>
  <c r="R1472" i="67"/>
  <c r="R1458" i="67"/>
  <c r="R1443" i="67"/>
  <c r="R1431" i="67"/>
  <c r="R1419" i="67"/>
  <c r="R1407" i="67"/>
  <c r="R1395" i="67"/>
  <c r="R1383" i="67"/>
  <c r="R1371" i="67"/>
  <c r="R1359" i="67"/>
  <c r="R1347" i="67"/>
  <c r="R1335" i="67"/>
  <c r="R1323" i="67"/>
  <c r="R1311" i="67"/>
  <c r="R1299" i="67"/>
  <c r="R1287" i="67"/>
  <c r="R1275" i="67"/>
  <c r="R1263" i="67"/>
  <c r="R1251" i="67"/>
  <c r="R1239" i="67"/>
  <c r="R1227" i="67"/>
  <c r="R1215" i="67"/>
  <c r="R1203" i="67"/>
  <c r="R2257" i="67"/>
  <c r="R2201" i="67"/>
  <c r="R1993" i="67"/>
  <c r="R1952" i="67"/>
  <c r="R1925" i="67"/>
  <c r="R1916" i="67"/>
  <c r="R1814" i="67"/>
  <c r="R1813" i="67"/>
  <c r="R1801" i="67"/>
  <c r="R1772" i="67"/>
  <c r="R1728" i="67"/>
  <c r="R1694" i="67"/>
  <c r="R1693" i="67"/>
  <c r="R1658" i="67"/>
  <c r="R1621" i="67"/>
  <c r="R1598" i="67"/>
  <c r="R1592" i="67"/>
  <c r="R1581" i="67"/>
  <c r="R1564" i="67"/>
  <c r="R1558" i="67"/>
  <c r="R1547" i="67"/>
  <c r="R1530" i="67"/>
  <c r="R1513" i="67"/>
  <c r="R1502" i="67"/>
  <c r="R1496" i="67"/>
  <c r="R1485" i="67"/>
  <c r="R1468" i="67"/>
  <c r="R1462" i="67"/>
  <c r="R1430" i="67"/>
  <c r="R1417" i="67"/>
  <c r="R1382" i="67"/>
  <c r="R1369" i="67"/>
  <c r="R1334" i="67"/>
  <c r="R1321" i="67"/>
  <c r="R1286" i="67"/>
  <c r="R1273" i="67"/>
  <c r="R1238" i="67"/>
  <c r="R1225" i="67"/>
  <c r="R2156" i="67"/>
  <c r="R1981" i="67"/>
  <c r="R1932" i="67"/>
  <c r="R1816" i="67"/>
  <c r="R1730" i="67"/>
  <c r="R2096" i="67"/>
  <c r="R2092" i="67"/>
  <c r="R2012" i="67"/>
  <c r="R1994" i="67"/>
  <c r="R1982" i="67"/>
  <c r="R1853" i="67"/>
  <c r="R1852" i="67"/>
  <c r="R1826" i="67"/>
  <c r="R1802" i="67"/>
  <c r="R2060" i="67"/>
  <c r="R2056" i="67"/>
  <c r="R1958" i="67"/>
  <c r="R1957" i="67"/>
  <c r="R1945" i="67"/>
  <c r="R1904" i="67"/>
  <c r="R1877" i="67"/>
  <c r="R1868" i="67"/>
  <c r="R1775" i="67"/>
  <c r="R1774" i="67"/>
  <c r="R1744" i="67"/>
  <c r="R2161" i="67"/>
  <c r="R1960" i="67"/>
  <c r="R1933" i="67"/>
  <c r="R1884" i="67"/>
  <c r="R1776" i="67"/>
  <c r="R1742" i="67"/>
  <c r="R1741" i="67"/>
  <c r="R2125" i="67"/>
  <c r="R2093" i="67"/>
  <c r="R1997" i="67"/>
  <c r="R1996" i="67"/>
  <c r="R1970" i="67"/>
  <c r="R1946" i="67"/>
  <c r="R1934" i="67"/>
  <c r="R1805" i="67"/>
  <c r="R1804" i="67"/>
  <c r="R1778" i="67"/>
  <c r="R2177" i="67"/>
  <c r="R2057" i="67"/>
  <c r="R1910" i="67"/>
  <c r="R1909" i="67"/>
  <c r="R1897" i="67"/>
  <c r="R1856" i="67"/>
  <c r="R1829" i="67"/>
  <c r="R1820" i="67"/>
  <c r="R1781" i="67"/>
  <c r="R1718" i="67"/>
  <c r="R1715" i="67"/>
  <c r="R1714" i="67"/>
  <c r="R1638" i="67"/>
  <c r="R1634" i="67"/>
  <c r="R1631" i="67"/>
  <c r="R1616" i="67"/>
  <c r="R1608" i="67"/>
  <c r="R1595" i="67"/>
  <c r="R1578" i="67"/>
  <c r="R1561" i="67"/>
  <c r="R1550" i="67"/>
  <c r="R1544" i="67"/>
  <c r="R1533" i="67"/>
  <c r="R1516" i="67"/>
  <c r="R1510" i="67"/>
  <c r="R1499" i="67"/>
  <c r="R1482" i="67"/>
  <c r="R1465" i="67"/>
  <c r="R1454" i="67"/>
  <c r="R1441" i="67"/>
  <c r="R1406" i="67"/>
  <c r="R1393" i="67"/>
  <c r="R1358" i="67"/>
  <c r="R1345" i="67"/>
  <c r="R1310" i="67"/>
  <c r="R1297" i="67"/>
  <c r="R1262" i="67"/>
  <c r="R1249" i="67"/>
  <c r="R1214" i="67"/>
  <c r="R1201" i="67"/>
  <c r="R1912" i="67"/>
  <c r="R1885" i="67"/>
  <c r="R1836" i="67"/>
  <c r="R1792" i="67"/>
  <c r="R1788" i="67"/>
  <c r="R1787" i="67"/>
  <c r="R1786" i="67"/>
  <c r="R1753" i="67"/>
  <c r="R1751" i="67"/>
  <c r="R1750" i="67"/>
  <c r="R1720" i="67"/>
  <c r="R1717" i="67"/>
  <c r="R1949" i="67"/>
  <c r="R1948" i="67"/>
  <c r="R1922" i="67"/>
  <c r="R1898" i="67"/>
  <c r="R1886" i="67"/>
  <c r="R1790" i="67"/>
  <c r="R1789" i="67"/>
  <c r="R1754" i="67"/>
  <c r="R1724" i="67"/>
  <c r="R2140" i="67"/>
  <c r="R2000" i="67"/>
  <c r="R1973" i="67"/>
  <c r="R1964" i="67"/>
  <c r="R1862" i="67"/>
  <c r="R1861" i="67"/>
  <c r="R1849" i="67"/>
  <c r="R1808" i="67"/>
  <c r="R1760" i="67"/>
  <c r="R1757" i="67"/>
  <c r="R1756" i="67"/>
  <c r="R1682" i="67"/>
  <c r="R2155" i="67"/>
  <c r="R1980" i="67"/>
  <c r="R1864" i="67"/>
  <c r="R1837" i="67"/>
  <c r="R1766" i="67"/>
  <c r="R1763" i="67"/>
  <c r="R1762" i="67"/>
  <c r="R1685" i="67"/>
  <c r="R1625" i="67"/>
  <c r="R1576" i="67"/>
  <c r="R1570" i="67"/>
  <c r="R1559" i="67"/>
  <c r="R1542" i="67"/>
  <c r="R1525" i="67"/>
  <c r="R1508" i="67"/>
  <c r="R1480" i="67"/>
  <c r="R1474" i="67"/>
  <c r="R1463" i="67"/>
  <c r="R1448" i="67"/>
  <c r="R1444" i="67"/>
  <c r="R1435" i="67"/>
  <c r="R1426" i="67"/>
  <c r="R1422" i="67"/>
  <c r="R1413" i="67"/>
  <c r="R1400" i="67"/>
  <c r="R1396" i="67"/>
  <c r="R1387" i="67"/>
  <c r="R1378" i="67"/>
  <c r="R1374" i="67"/>
  <c r="R1365" i="67"/>
  <c r="R1352" i="67"/>
  <c r="R1348" i="67"/>
  <c r="R1339" i="67"/>
  <c r="R1330" i="67"/>
  <c r="R1326" i="67"/>
  <c r="R1317" i="67"/>
  <c r="R1304" i="67"/>
  <c r="R1300" i="67"/>
  <c r="R1291" i="67"/>
  <c r="R1282" i="67"/>
  <c r="R1278" i="67"/>
  <c r="R1269" i="67"/>
  <c r="R1256" i="67"/>
  <c r="R1252" i="67"/>
  <c r="R1243" i="67"/>
  <c r="R1234" i="67"/>
  <c r="R1230" i="67"/>
  <c r="R1221" i="67"/>
  <c r="R1208" i="67"/>
  <c r="R1204" i="67"/>
  <c r="R1901" i="67"/>
  <c r="R1672" i="67"/>
  <c r="R1655" i="67"/>
  <c r="R1648" i="67"/>
  <c r="R1615" i="67"/>
  <c r="R1614" i="67"/>
  <c r="R1589" i="67"/>
  <c r="R1552" i="67"/>
  <c r="R1532" i="67"/>
  <c r="R1511" i="67"/>
  <c r="R1408" i="67"/>
  <c r="R1398" i="67"/>
  <c r="R1376" i="67"/>
  <c r="R1353" i="67"/>
  <c r="R1332" i="67"/>
  <c r="R1296" i="67"/>
  <c r="R1274" i="67"/>
  <c r="R1216" i="67"/>
  <c r="R1206" i="67"/>
  <c r="R1680" i="67"/>
  <c r="R1620" i="67"/>
  <c r="R1619" i="67"/>
  <c r="R1548" i="67"/>
  <c r="R1529" i="67"/>
  <c r="R1507" i="67"/>
  <c r="R1442" i="67"/>
  <c r="R1432" i="67"/>
  <c r="R1420" i="67"/>
  <c r="R1386" i="67"/>
  <c r="R1375" i="67"/>
  <c r="R1363" i="67"/>
  <c r="R1351" i="67"/>
  <c r="R1341" i="67"/>
  <c r="R1329" i="67"/>
  <c r="R1318" i="67"/>
  <c r="R1850" i="67"/>
  <c r="R1738" i="67"/>
  <c r="R1712" i="67"/>
  <c r="R1657" i="67"/>
  <c r="R1626" i="67"/>
  <c r="R1624" i="67"/>
  <c r="R1610" i="67"/>
  <c r="R1606" i="67"/>
  <c r="R1549" i="67"/>
  <c r="R1546" i="67"/>
  <c r="R1528" i="67"/>
  <c r="R1509" i="67"/>
  <c r="R1471" i="67"/>
  <c r="R1469" i="67"/>
  <c r="R1453" i="67"/>
  <c r="R1452" i="67"/>
  <c r="R1362" i="67"/>
  <c r="R1340" i="67"/>
  <c r="R1316" i="67"/>
  <c r="R1838" i="67"/>
  <c r="R1676" i="67"/>
  <c r="R1607" i="67"/>
  <c r="R1567" i="67"/>
  <c r="R1565" i="67"/>
  <c r="R1524" i="67"/>
  <c r="R1488" i="67"/>
  <c r="R1470" i="67"/>
  <c r="R1440" i="67"/>
  <c r="R1418" i="67"/>
  <c r="R1360" i="67"/>
  <c r="R1350" i="67"/>
  <c r="R1328" i="67"/>
  <c r="R1739" i="67"/>
  <c r="R1628" i="67"/>
  <c r="R1584" i="67"/>
  <c r="R1566" i="67"/>
  <c r="R1526" i="67"/>
  <c r="R1505" i="67"/>
  <c r="R1487" i="67"/>
  <c r="R1394" i="67"/>
  <c r="R1384" i="67"/>
  <c r="R1372" i="67"/>
  <c r="R1338" i="67"/>
  <c r="R1327" i="67"/>
  <c r="R1315" i="67"/>
  <c r="R1733" i="67"/>
  <c r="R1708" i="67"/>
  <c r="R1661" i="67"/>
  <c r="R1660" i="67"/>
  <c r="R1629" i="67"/>
  <c r="R1603" i="67"/>
  <c r="R1602" i="67"/>
  <c r="R1583" i="67"/>
  <c r="R1543" i="67"/>
  <c r="R1541" i="67"/>
  <c r="R1522" i="67"/>
  <c r="R1504" i="67"/>
  <c r="R1484" i="67"/>
  <c r="R1483" i="67"/>
  <c r="R1450" i="67"/>
  <c r="R1438" i="67"/>
  <c r="R1429" i="67"/>
  <c r="R1416" i="67"/>
  <c r="R1405" i="67"/>
  <c r="R1404" i="67"/>
  <c r="R1726" i="67"/>
  <c r="R1702" i="67"/>
  <c r="R1642" i="67"/>
  <c r="R1632" i="67"/>
  <c r="R1601" i="67"/>
  <c r="R1600" i="67"/>
  <c r="R1580" i="67"/>
  <c r="R1579" i="67"/>
  <c r="R1519" i="67"/>
  <c r="R1501" i="67"/>
  <c r="R1500" i="67"/>
  <c r="R1464" i="67"/>
  <c r="R1449" i="67"/>
  <c r="R1428" i="67"/>
  <c r="R1392" i="67"/>
  <c r="R1370" i="67"/>
  <c r="R1312" i="67"/>
  <c r="R1302" i="67"/>
  <c r="R1280" i="67"/>
  <c r="R1257" i="67"/>
  <c r="R1236" i="67"/>
  <c r="R1200" i="67"/>
  <c r="R1874" i="67"/>
  <c r="R1740" i="67"/>
  <c r="R1703" i="67"/>
  <c r="R1696" i="67"/>
  <c r="R1690" i="67"/>
  <c r="R1643" i="67"/>
  <c r="R1597" i="67"/>
  <c r="R1596" i="67"/>
  <c r="R1560" i="67"/>
  <c r="R1498" i="67"/>
  <c r="R1481" i="67"/>
  <c r="R1447" i="67"/>
  <c r="R1437" i="67"/>
  <c r="R1425" i="67"/>
  <c r="R1414" i="67"/>
  <c r="R1346" i="67"/>
  <c r="R1336" i="67"/>
  <c r="R1324" i="67"/>
  <c r="R1290" i="67"/>
  <c r="R1279" i="67"/>
  <c r="R1267" i="67"/>
  <c r="R1768" i="67"/>
  <c r="R1727" i="67"/>
  <c r="R1709" i="67"/>
  <c r="R1678" i="67"/>
  <c r="R1664" i="67"/>
  <c r="R1644" i="67"/>
  <c r="R1633" i="67"/>
  <c r="R1594" i="67"/>
  <c r="R1577" i="67"/>
  <c r="R1536" i="67"/>
  <c r="R1518" i="67"/>
  <c r="R1517" i="67"/>
  <c r="R1461" i="67"/>
  <c r="R1460" i="67"/>
  <c r="R1436" i="67"/>
  <c r="R1412" i="67"/>
  <c r="R1402" i="67"/>
  <c r="R1390" i="67"/>
  <c r="R1381" i="67"/>
  <c r="R1368" i="67"/>
  <c r="R1357" i="67"/>
  <c r="R1356" i="67"/>
  <c r="R1266" i="67"/>
  <c r="R1900" i="67"/>
  <c r="R1705" i="67"/>
  <c r="R1691" i="67"/>
  <c r="R1667" i="67"/>
  <c r="R1666" i="67"/>
  <c r="R1557" i="67"/>
  <c r="R1556" i="67"/>
  <c r="R1495" i="67"/>
  <c r="R1478" i="67"/>
  <c r="R1477" i="67"/>
  <c r="R1459" i="67"/>
  <c r="R1457" i="67"/>
  <c r="R1446" i="67"/>
  <c r="R1424" i="67"/>
  <c r="R1401" i="67"/>
  <c r="R1380" i="67"/>
  <c r="R1344" i="67"/>
  <c r="R1322" i="67"/>
  <c r="R1264" i="67"/>
  <c r="R1679" i="67"/>
  <c r="R1670" i="67"/>
  <c r="R1645" i="67"/>
  <c r="R1591" i="67"/>
  <c r="R1574" i="67"/>
  <c r="R1573" i="67"/>
  <c r="R1555" i="67"/>
  <c r="R1553" i="67"/>
  <c r="R1535" i="67"/>
  <c r="R1494" i="67"/>
  <c r="R1476" i="67"/>
  <c r="R1434" i="67"/>
  <c r="R1423" i="67"/>
  <c r="R1411" i="67"/>
  <c r="R1399" i="67"/>
  <c r="R1389" i="67"/>
  <c r="R1377" i="67"/>
  <c r="R1366" i="67"/>
  <c r="R1298" i="67"/>
  <c r="R1288" i="67"/>
  <c r="R1276" i="67"/>
  <c r="R1242" i="67"/>
  <c r="R1231" i="67"/>
  <c r="R1219" i="67"/>
  <c r="R1207" i="67"/>
  <c r="R1646" i="67"/>
  <c r="R1512" i="67"/>
  <c r="R1493" i="67"/>
  <c r="R1209" i="67"/>
  <c r="R1765" i="67"/>
  <c r="R1669" i="67"/>
  <c r="R1612" i="67"/>
  <c r="R1285" i="67"/>
  <c r="R1284" i="67"/>
  <c r="R1410" i="67"/>
  <c r="R1333" i="67"/>
  <c r="R1692" i="67"/>
  <c r="R1654" i="67"/>
  <c r="R1388" i="67"/>
  <c r="R1320" i="67"/>
  <c r="R1309" i="67"/>
  <c r="R1293" i="67"/>
  <c r="R1281" i="67"/>
  <c r="R1255" i="67"/>
  <c r="R1254" i="67"/>
  <c r="R2152" i="67"/>
  <c r="R1364" i="67"/>
  <c r="R1354" i="67"/>
  <c r="R1306" i="67"/>
  <c r="R1294" i="67"/>
  <c r="R1218" i="67"/>
  <c r="R1202" i="67"/>
  <c r="R1220" i="67"/>
  <c r="R1244" i="67"/>
  <c r="R1222" i="67"/>
  <c r="R1706" i="67"/>
  <c r="R1314" i="67"/>
  <c r="R1272" i="67"/>
  <c r="R1268" i="67"/>
  <c r="R1258" i="67"/>
  <c r="R1245" i="67"/>
  <c r="R1590" i="67"/>
  <c r="R1456" i="67"/>
  <c r="R1308" i="67"/>
  <c r="R1246" i="67"/>
  <c r="R1224" i="67"/>
  <c r="R1292" i="67"/>
  <c r="R1261" i="67"/>
  <c r="R1250" i="67"/>
  <c r="R1237" i="67"/>
  <c r="R1226" i="67"/>
  <c r="R1572" i="67"/>
  <c r="R1531" i="67"/>
  <c r="R1342" i="67"/>
  <c r="R1240" i="67"/>
  <c r="R1212" i="67"/>
  <c r="R1210" i="67"/>
  <c r="R1305" i="67"/>
  <c r="R1260" i="67"/>
  <c r="R1270" i="67"/>
  <c r="R1228" i="67"/>
  <c r="R1213" i="67"/>
  <c r="R1248" i="67"/>
  <c r="R1303" i="67"/>
  <c r="R1232" i="67"/>
  <c r="R1233" i="67"/>
  <c r="R13" i="67"/>
  <c r="S13" i="67" s="1"/>
  <c r="L12" i="67"/>
  <c r="M12" i="67" s="1"/>
  <c r="L11" i="67"/>
  <c r="M11" i="67" s="1"/>
  <c r="R12" i="67"/>
  <c r="S12" i="67" s="1"/>
  <c r="W240" i="67" l="1"/>
  <c r="V241" i="67"/>
  <c r="G33" i="67"/>
  <c r="F33" i="67"/>
  <c r="E33" i="67" s="1"/>
  <c r="Q659" i="67"/>
  <c r="P660" i="67"/>
  <c r="AE341" i="67"/>
  <c r="AD342" i="67"/>
  <c r="K659" i="67"/>
  <c r="J660" i="67"/>
  <c r="AA244" i="67"/>
  <c r="Z245" i="67"/>
  <c r="K34" i="67"/>
  <c r="J35" i="67"/>
  <c r="Q34" i="67"/>
  <c r="P35" i="67"/>
  <c r="B34" i="67"/>
  <c r="C34" i="67" s="1"/>
  <c r="A35" i="67"/>
  <c r="D34" i="67"/>
  <c r="I14" i="67"/>
  <c r="L13" i="67"/>
  <c r="M13" i="67" s="1"/>
  <c r="AC14" i="67"/>
  <c r="O14" i="67"/>
  <c r="Y14" i="67"/>
  <c r="U13" i="67"/>
  <c r="AE342" i="67" l="1"/>
  <c r="AD343" i="67"/>
  <c r="K660" i="67"/>
  <c r="J661" i="67"/>
  <c r="G34" i="67"/>
  <c r="F34" i="67"/>
  <c r="E34" i="67" s="1"/>
  <c r="AA245" i="67"/>
  <c r="Z246" i="67"/>
  <c r="Q660" i="67"/>
  <c r="P661" i="67"/>
  <c r="W241" i="67"/>
  <c r="V242" i="67"/>
  <c r="K35" i="67"/>
  <c r="J36" i="67"/>
  <c r="B35" i="67"/>
  <c r="C35" i="67" s="1"/>
  <c r="A36" i="67"/>
  <c r="D35" i="67"/>
  <c r="Q35" i="67"/>
  <c r="P36" i="67"/>
  <c r="L14" i="67"/>
  <c r="M14" i="67" s="1"/>
  <c r="I15" i="67"/>
  <c r="AC15" i="67"/>
  <c r="O15" i="67"/>
  <c r="R14" i="67"/>
  <c r="S14" i="67" s="1"/>
  <c r="Y15" i="67"/>
  <c r="U14" i="67"/>
  <c r="W242" i="67" l="1"/>
  <c r="V243" i="67"/>
  <c r="AA246" i="67"/>
  <c r="Z247" i="67"/>
  <c r="Q661" i="67"/>
  <c r="P662" i="67"/>
  <c r="G35" i="67"/>
  <c r="F35" i="67"/>
  <c r="E35" i="67" s="1"/>
  <c r="K661" i="67"/>
  <c r="J662" i="67"/>
  <c r="AE343" i="67"/>
  <c r="AD344" i="67"/>
  <c r="K36" i="67"/>
  <c r="J37" i="67"/>
  <c r="Q36" i="67"/>
  <c r="P37" i="67"/>
  <c r="B36" i="67"/>
  <c r="C36" i="67" s="1"/>
  <c r="D36" i="67"/>
  <c r="A37" i="67"/>
  <c r="I16" i="67"/>
  <c r="AC16" i="67"/>
  <c r="L15" i="67"/>
  <c r="M15" i="67" s="1"/>
  <c r="O16" i="67"/>
  <c r="R15" i="67"/>
  <c r="S15" i="67" s="1"/>
  <c r="Y16" i="67"/>
  <c r="U15" i="67"/>
  <c r="AA247" i="67" l="1"/>
  <c r="Z248" i="67"/>
  <c r="AE344" i="67"/>
  <c r="AD345" i="67"/>
  <c r="W243" i="67"/>
  <c r="V244" i="67"/>
  <c r="G36" i="67"/>
  <c r="F36" i="67"/>
  <c r="E36" i="67" s="1"/>
  <c r="K662" i="67"/>
  <c r="J663" i="67"/>
  <c r="Q662" i="67"/>
  <c r="P663" i="67"/>
  <c r="K37" i="67"/>
  <c r="J38" i="67"/>
  <c r="B37" i="67"/>
  <c r="C37" i="67" s="1"/>
  <c r="A38" i="67"/>
  <c r="D37" i="67"/>
  <c r="Q37" i="67"/>
  <c r="P38" i="67"/>
  <c r="L16" i="67"/>
  <c r="M16" i="67" s="1"/>
  <c r="I17" i="67"/>
  <c r="AC17" i="67"/>
  <c r="O17" i="67"/>
  <c r="R16" i="67"/>
  <c r="S16" i="67" s="1"/>
  <c r="Y17" i="67"/>
  <c r="U16" i="67"/>
  <c r="K663" i="67" l="1"/>
  <c r="J664" i="67"/>
  <c r="W244" i="67"/>
  <c r="V245" i="67"/>
  <c r="AA248" i="67"/>
  <c r="Z249" i="67"/>
  <c r="Q663" i="67"/>
  <c r="P664" i="67"/>
  <c r="G37" i="67"/>
  <c r="F37" i="67"/>
  <c r="E37" i="67" s="1"/>
  <c r="AE345" i="67"/>
  <c r="AD346" i="67"/>
  <c r="J39" i="67"/>
  <c r="K38" i="67"/>
  <c r="Q38" i="67"/>
  <c r="P39" i="67"/>
  <c r="B38" i="67"/>
  <c r="C38" i="67" s="1"/>
  <c r="A39" i="67"/>
  <c r="D38" i="67"/>
  <c r="L17" i="67"/>
  <c r="M17" i="67" s="1"/>
  <c r="I18" i="67"/>
  <c r="AC18" i="67"/>
  <c r="O18" i="67"/>
  <c r="R17" i="67"/>
  <c r="S17" i="67" s="1"/>
  <c r="Y18" i="67"/>
  <c r="U17" i="67"/>
  <c r="AE346" i="67" l="1"/>
  <c r="AD347" i="67"/>
  <c r="Q664" i="67"/>
  <c r="P665" i="67"/>
  <c r="AA249" i="67"/>
  <c r="Z250" i="67"/>
  <c r="G38" i="67"/>
  <c r="F38" i="67"/>
  <c r="E38" i="67" s="1"/>
  <c r="W245" i="67"/>
  <c r="V246" i="67"/>
  <c r="K664" i="67"/>
  <c r="J665" i="67"/>
  <c r="K39" i="67"/>
  <c r="J40" i="67"/>
  <c r="B39" i="67"/>
  <c r="C39" i="67" s="1"/>
  <c r="A40" i="67"/>
  <c r="D39" i="67"/>
  <c r="Q39" i="67"/>
  <c r="P40" i="67"/>
  <c r="L18" i="67"/>
  <c r="M18" i="67" s="1"/>
  <c r="AC19" i="67"/>
  <c r="I19" i="67"/>
  <c r="R18" i="67"/>
  <c r="S18" i="67" s="1"/>
  <c r="O19" i="67"/>
  <c r="Y19" i="67"/>
  <c r="U18" i="67"/>
  <c r="AA250" i="67" l="1"/>
  <c r="Z251" i="67"/>
  <c r="W246" i="67"/>
  <c r="V247" i="67"/>
  <c r="G39" i="67"/>
  <c r="F39" i="67"/>
  <c r="E39" i="67" s="1"/>
  <c r="K665" i="67"/>
  <c r="J666" i="67"/>
  <c r="Q665" i="67"/>
  <c r="P666" i="67"/>
  <c r="AE347" i="67"/>
  <c r="AD348" i="67"/>
  <c r="J41" i="67"/>
  <c r="K40" i="67"/>
  <c r="Q40" i="67"/>
  <c r="P41" i="67"/>
  <c r="B40" i="67"/>
  <c r="C40" i="67" s="1"/>
  <c r="A41" i="67"/>
  <c r="D40" i="67"/>
  <c r="R19" i="67"/>
  <c r="S19" i="67" s="1"/>
  <c r="O20" i="67"/>
  <c r="AC20" i="67"/>
  <c r="L19" i="67"/>
  <c r="M19" i="67" s="1"/>
  <c r="I20" i="67"/>
  <c r="Y20" i="67"/>
  <c r="U19" i="67"/>
  <c r="AE348" i="67" l="1"/>
  <c r="AD349" i="67"/>
  <c r="Q666" i="67"/>
  <c r="P667" i="67"/>
  <c r="W247" i="67"/>
  <c r="V248" i="67"/>
  <c r="AA251" i="67"/>
  <c r="Z252" i="67"/>
  <c r="G40" i="67"/>
  <c r="F40" i="67"/>
  <c r="E40" i="67" s="1"/>
  <c r="K666" i="67"/>
  <c r="J667" i="67"/>
  <c r="J42" i="67"/>
  <c r="K41" i="67"/>
  <c r="B41" i="67"/>
  <c r="C41" i="67" s="1"/>
  <c r="D41" i="67"/>
  <c r="A42" i="67"/>
  <c r="Q41" i="67"/>
  <c r="P42" i="67"/>
  <c r="R20" i="67"/>
  <c r="S20" i="67" s="1"/>
  <c r="I21" i="67"/>
  <c r="L20" i="67"/>
  <c r="M20" i="67" s="1"/>
  <c r="O21" i="67"/>
  <c r="AC21" i="67"/>
  <c r="AC22" i="67" s="1"/>
  <c r="Y21" i="67"/>
  <c r="U20" i="67"/>
  <c r="K667" i="67" l="1"/>
  <c r="J668" i="67"/>
  <c r="G41" i="67"/>
  <c r="F41" i="67"/>
  <c r="E41" i="67" s="1"/>
  <c r="AA252" i="67"/>
  <c r="Z253" i="67"/>
  <c r="Q667" i="67"/>
  <c r="P668" i="67"/>
  <c r="AE349" i="67"/>
  <c r="AD350" i="67"/>
  <c r="W248" i="67"/>
  <c r="V249" i="67"/>
  <c r="K42" i="67"/>
  <c r="J43" i="67"/>
  <c r="B42" i="67"/>
  <c r="C42" i="67" s="1"/>
  <c r="A43" i="67"/>
  <c r="D42" i="67"/>
  <c r="Q42" i="67"/>
  <c r="P43" i="67"/>
  <c r="L21" i="67"/>
  <c r="M21" i="67" s="1"/>
  <c r="I22" i="67"/>
  <c r="R21" i="67"/>
  <c r="S21" i="67" s="1"/>
  <c r="O22" i="67"/>
  <c r="Y22" i="67"/>
  <c r="L22" i="67"/>
  <c r="M22" i="67" s="1"/>
  <c r="I23" i="67"/>
  <c r="O23" i="67"/>
  <c r="R22" i="67"/>
  <c r="S22" i="67" s="1"/>
  <c r="U21" i="67"/>
  <c r="AC23" i="67"/>
  <c r="Q668" i="67" l="1"/>
  <c r="P669" i="67"/>
  <c r="G42" i="67"/>
  <c r="F42" i="67"/>
  <c r="E42" i="67" s="1"/>
  <c r="W249" i="67"/>
  <c r="V250" i="67"/>
  <c r="AE350" i="67"/>
  <c r="AD351" i="67"/>
  <c r="AA253" i="67"/>
  <c r="Z254" i="67"/>
  <c r="K668" i="67"/>
  <c r="J669" i="67"/>
  <c r="J44" i="67"/>
  <c r="K43" i="67"/>
  <c r="B43" i="67"/>
  <c r="C43" i="67" s="1"/>
  <c r="A44" i="67"/>
  <c r="D43" i="67"/>
  <c r="Q43" i="67"/>
  <c r="P44" i="67"/>
  <c r="Y23" i="67"/>
  <c r="AC24" i="67"/>
  <c r="U22" i="67"/>
  <c r="O24" i="67"/>
  <c r="R23" i="67"/>
  <c r="S23" i="67" s="1"/>
  <c r="L23" i="67"/>
  <c r="M23" i="67" s="1"/>
  <c r="I24" i="67"/>
  <c r="K669" i="67" l="1"/>
  <c r="J670" i="67"/>
  <c r="W250" i="67"/>
  <c r="V251" i="67"/>
  <c r="AA254" i="67"/>
  <c r="Z255" i="67"/>
  <c r="Q669" i="67"/>
  <c r="P670" i="67"/>
  <c r="AE351" i="67"/>
  <c r="AD352" i="67"/>
  <c r="G43" i="67"/>
  <c r="F43" i="67"/>
  <c r="E43" i="67" s="1"/>
  <c r="J45" i="67"/>
  <c r="K44" i="67"/>
  <c r="B44" i="67"/>
  <c r="C44" i="67" s="1"/>
  <c r="A45" i="67"/>
  <c r="D44" i="67"/>
  <c r="Q44" i="67"/>
  <c r="P45" i="67"/>
  <c r="Y24" i="67"/>
  <c r="AC25" i="67"/>
  <c r="I25" i="67"/>
  <c r="L24" i="67"/>
  <c r="M24" i="67" s="1"/>
  <c r="O25" i="67"/>
  <c r="R24" i="67"/>
  <c r="S24" i="67" s="1"/>
  <c r="U23" i="67"/>
  <c r="W251" i="67" l="1"/>
  <c r="V252" i="67"/>
  <c r="AE352" i="67"/>
  <c r="AD353" i="67"/>
  <c r="Q670" i="67"/>
  <c r="P671" i="67"/>
  <c r="AA255" i="67"/>
  <c r="Z256" i="67"/>
  <c r="G44" i="67"/>
  <c r="F44" i="67"/>
  <c r="E44" i="67" s="1"/>
  <c r="K670" i="67"/>
  <c r="J671" i="67"/>
  <c r="K45" i="67"/>
  <c r="J46" i="67"/>
  <c r="B45" i="67"/>
  <c r="C45" i="67" s="1"/>
  <c r="A46" i="67"/>
  <c r="D45" i="67"/>
  <c r="Q45" i="67"/>
  <c r="P46" i="67"/>
  <c r="Y25" i="67"/>
  <c r="O26" i="67"/>
  <c r="R25" i="67"/>
  <c r="S25" i="67" s="1"/>
  <c r="L25" i="67"/>
  <c r="M25" i="67" s="1"/>
  <c r="I26" i="67"/>
  <c r="AC26" i="67"/>
  <c r="U24" i="67"/>
  <c r="AE353" i="67" l="1"/>
  <c r="AD354" i="67"/>
  <c r="G45" i="67"/>
  <c r="F45" i="67"/>
  <c r="E45" i="67" s="1"/>
  <c r="W252" i="67"/>
  <c r="V253" i="67"/>
  <c r="K671" i="67"/>
  <c r="J672" i="67"/>
  <c r="AA256" i="67"/>
  <c r="Z257" i="67"/>
  <c r="Q671" i="67"/>
  <c r="P672" i="67"/>
  <c r="K46" i="67"/>
  <c r="J47" i="67"/>
  <c r="B46" i="67"/>
  <c r="C46" i="67" s="1"/>
  <c r="A47" i="67"/>
  <c r="D46" i="67"/>
  <c r="Q46" i="67"/>
  <c r="P47" i="67"/>
  <c r="Y26" i="67"/>
  <c r="O27" i="67"/>
  <c r="R26" i="67"/>
  <c r="S26" i="67" s="1"/>
  <c r="I27" i="67"/>
  <c r="L26" i="67"/>
  <c r="M26" i="67" s="1"/>
  <c r="U25" i="67"/>
  <c r="AC27" i="67"/>
  <c r="Q672" i="67" l="1"/>
  <c r="P673" i="67"/>
  <c r="G46" i="67"/>
  <c r="F46" i="67"/>
  <c r="E46" i="67" s="1"/>
  <c r="AA257" i="67"/>
  <c r="Z258" i="67"/>
  <c r="W253" i="67"/>
  <c r="V254" i="67"/>
  <c r="AE354" i="67"/>
  <c r="AD355" i="67"/>
  <c r="K672" i="67"/>
  <c r="J673" i="67"/>
  <c r="K47" i="67"/>
  <c r="J48" i="67"/>
  <c r="B47" i="67"/>
  <c r="C47" i="67" s="1"/>
  <c r="A48" i="67"/>
  <c r="D47" i="67"/>
  <c r="Q47" i="67"/>
  <c r="P48" i="67"/>
  <c r="Y27" i="67"/>
  <c r="AC28" i="67"/>
  <c r="U26" i="67"/>
  <c r="O28" i="67"/>
  <c r="R27" i="67"/>
  <c r="S27" i="67" s="1"/>
  <c r="I28" i="67"/>
  <c r="L27" i="67"/>
  <c r="M27" i="67" s="1"/>
  <c r="W254" i="67" l="1"/>
  <c r="V255" i="67"/>
  <c r="AA258" i="67"/>
  <c r="Z259" i="67"/>
  <c r="G47" i="67"/>
  <c r="F47" i="67"/>
  <c r="E47" i="67" s="1"/>
  <c r="Q673" i="67"/>
  <c r="P674" i="67"/>
  <c r="K673" i="67"/>
  <c r="J674" i="67"/>
  <c r="AE355" i="67"/>
  <c r="AD356" i="67"/>
  <c r="K48" i="67"/>
  <c r="J49" i="67"/>
  <c r="B48" i="67"/>
  <c r="C48" i="67" s="1"/>
  <c r="D48" i="67"/>
  <c r="A49" i="67"/>
  <c r="Q48" i="67"/>
  <c r="P49" i="67"/>
  <c r="Y28" i="67"/>
  <c r="O29" i="67"/>
  <c r="R28" i="67"/>
  <c r="S28" i="67" s="1"/>
  <c r="AC29" i="67"/>
  <c r="U27" i="67"/>
  <c r="L28" i="67"/>
  <c r="M28" i="67" s="1"/>
  <c r="I29" i="67"/>
  <c r="AE356" i="67" l="1"/>
  <c r="AD357" i="67"/>
  <c r="Q674" i="67"/>
  <c r="P675" i="67"/>
  <c r="K674" i="67"/>
  <c r="J675" i="67"/>
  <c r="G48" i="67"/>
  <c r="F48" i="67"/>
  <c r="E48" i="67" s="1"/>
  <c r="AA259" i="67"/>
  <c r="Z260" i="67"/>
  <c r="W255" i="67"/>
  <c r="V256" i="67"/>
  <c r="K49" i="67"/>
  <c r="J50" i="67"/>
  <c r="B49" i="67"/>
  <c r="C49" i="67" s="1"/>
  <c r="D49" i="67"/>
  <c r="A50" i="67"/>
  <c r="Q49" i="67"/>
  <c r="P50" i="67"/>
  <c r="Y29" i="67"/>
  <c r="AC30" i="67"/>
  <c r="O30" i="67"/>
  <c r="R29" i="67"/>
  <c r="S29" i="67" s="1"/>
  <c r="L29" i="67"/>
  <c r="M29" i="67" s="1"/>
  <c r="I30" i="67"/>
  <c r="U28" i="67"/>
  <c r="W256" i="67" l="1"/>
  <c r="V257" i="67"/>
  <c r="Q675" i="67"/>
  <c r="P676" i="67"/>
  <c r="AA260" i="67"/>
  <c r="Z261" i="67"/>
  <c r="K675" i="67"/>
  <c r="J676" i="67"/>
  <c r="G49" i="67"/>
  <c r="F49" i="67"/>
  <c r="E49" i="67" s="1"/>
  <c r="AE357" i="67"/>
  <c r="AD358" i="67"/>
  <c r="J51" i="67"/>
  <c r="K50" i="67"/>
  <c r="B50" i="67"/>
  <c r="C50" i="67" s="1"/>
  <c r="A51" i="67"/>
  <c r="D50" i="67"/>
  <c r="Q50" i="67"/>
  <c r="P51" i="67"/>
  <c r="Y30" i="67"/>
  <c r="U29" i="67"/>
  <c r="I31" i="67"/>
  <c r="L30" i="67"/>
  <c r="M30" i="67" s="1"/>
  <c r="AC31" i="67"/>
  <c r="O31" i="67"/>
  <c r="R30" i="67"/>
  <c r="S30" i="67" s="1"/>
  <c r="AE358" i="67" l="1"/>
  <c r="AD359" i="67"/>
  <c r="Q676" i="67"/>
  <c r="P677" i="67"/>
  <c r="K676" i="67"/>
  <c r="J677" i="67"/>
  <c r="AA261" i="67"/>
  <c r="Z262" i="67"/>
  <c r="G50" i="67"/>
  <c r="F50" i="67"/>
  <c r="E50" i="67" s="1"/>
  <c r="W257" i="67"/>
  <c r="V258" i="67"/>
  <c r="K51" i="67"/>
  <c r="J52" i="67"/>
  <c r="B51" i="67"/>
  <c r="C51" i="67" s="1"/>
  <c r="A52" i="67"/>
  <c r="D51" i="67"/>
  <c r="Q51" i="67"/>
  <c r="P52" i="67"/>
  <c r="Y31" i="67"/>
  <c r="O32" i="67"/>
  <c r="R31" i="67"/>
  <c r="S31" i="67" s="1"/>
  <c r="I32" i="67"/>
  <c r="L31" i="67"/>
  <c r="M31" i="67" s="1"/>
  <c r="AC32" i="67"/>
  <c r="U30" i="67"/>
  <c r="AA262" i="67" l="1"/>
  <c r="Z263" i="67"/>
  <c r="W258" i="67"/>
  <c r="V259" i="67"/>
  <c r="G51" i="67"/>
  <c r="F51" i="67"/>
  <c r="E51" i="67" s="1"/>
  <c r="K677" i="67"/>
  <c r="J678" i="67"/>
  <c r="Q677" i="67"/>
  <c r="P678" i="67"/>
  <c r="AE359" i="67"/>
  <c r="AD360" i="67"/>
  <c r="K52" i="67"/>
  <c r="J53" i="67"/>
  <c r="B52" i="67"/>
  <c r="C52" i="67" s="1"/>
  <c r="A53" i="67"/>
  <c r="D52" i="67"/>
  <c r="Q52" i="67"/>
  <c r="P53" i="67"/>
  <c r="Y32" i="67"/>
  <c r="U31" i="67"/>
  <c r="I33" i="67"/>
  <c r="L32" i="67"/>
  <c r="M32" i="67" s="1"/>
  <c r="AC33" i="67"/>
  <c r="O33" i="67"/>
  <c r="R32" i="67"/>
  <c r="S32" i="67" s="1"/>
  <c r="AE360" i="67" l="1"/>
  <c r="AD361" i="67"/>
  <c r="K678" i="67"/>
  <c r="J679" i="67"/>
  <c r="W259" i="67"/>
  <c r="V260" i="67"/>
  <c r="Q678" i="67"/>
  <c r="P679" i="67"/>
  <c r="AA263" i="67"/>
  <c r="Z264" i="67"/>
  <c r="G52" i="67"/>
  <c r="F52" i="67"/>
  <c r="E52" i="67" s="1"/>
  <c r="J54" i="67"/>
  <c r="K53" i="67"/>
  <c r="B53" i="67"/>
  <c r="C53" i="67" s="1"/>
  <c r="D53" i="67"/>
  <c r="A54" i="67"/>
  <c r="Q53" i="67"/>
  <c r="P54" i="67"/>
  <c r="Y33" i="67"/>
  <c r="I34" i="67"/>
  <c r="L33" i="67"/>
  <c r="M33" i="67" s="1"/>
  <c r="O34" i="67"/>
  <c r="R33" i="67"/>
  <c r="S33" i="67" s="1"/>
  <c r="AC34" i="67"/>
  <c r="U32" i="67"/>
  <c r="W260" i="67" l="1"/>
  <c r="V261" i="67"/>
  <c r="AA264" i="67"/>
  <c r="Z265" i="67"/>
  <c r="K679" i="67"/>
  <c r="J680" i="67"/>
  <c r="Q679" i="67"/>
  <c r="P680" i="67"/>
  <c r="G53" i="67"/>
  <c r="F53" i="67"/>
  <c r="E53" i="67" s="1"/>
  <c r="AE361" i="67"/>
  <c r="AD362" i="67"/>
  <c r="K54" i="67"/>
  <c r="J55" i="67"/>
  <c r="B54" i="67"/>
  <c r="C54" i="67" s="1"/>
  <c r="D54" i="67"/>
  <c r="A55" i="67"/>
  <c r="Q54" i="67"/>
  <c r="P55" i="67"/>
  <c r="Y34" i="67"/>
  <c r="U33" i="67"/>
  <c r="I35" i="67"/>
  <c r="L34" i="67"/>
  <c r="M34" i="67" s="1"/>
  <c r="AC35" i="67"/>
  <c r="O35" i="67"/>
  <c r="R34" i="67"/>
  <c r="S34" i="67" s="1"/>
  <c r="AE362" i="67" l="1"/>
  <c r="AD363" i="67"/>
  <c r="Q680" i="67"/>
  <c r="P681" i="67"/>
  <c r="AA265" i="67"/>
  <c r="Z266" i="67"/>
  <c r="K680" i="67"/>
  <c r="J681" i="67"/>
  <c r="G54" i="67"/>
  <c r="F54" i="67"/>
  <c r="E54" i="67" s="1"/>
  <c r="W261" i="67"/>
  <c r="V262" i="67"/>
  <c r="K55" i="67"/>
  <c r="J56" i="67"/>
  <c r="B55" i="67"/>
  <c r="C55" i="67" s="1"/>
  <c r="D55" i="67"/>
  <c r="A56" i="67"/>
  <c r="Q55" i="67"/>
  <c r="P56" i="67"/>
  <c r="Y35" i="67"/>
  <c r="U34" i="67"/>
  <c r="I36" i="67"/>
  <c r="L35" i="67"/>
  <c r="M35" i="67" s="1"/>
  <c r="AC36" i="67"/>
  <c r="O36" i="67"/>
  <c r="R35" i="67"/>
  <c r="S35" i="67" s="1"/>
  <c r="W262" i="67" l="1"/>
  <c r="V263" i="67"/>
  <c r="AA266" i="67"/>
  <c r="Z267" i="67"/>
  <c r="Q681" i="67"/>
  <c r="P682" i="67"/>
  <c r="G55" i="67"/>
  <c r="F55" i="67"/>
  <c r="E55" i="67" s="1"/>
  <c r="AE363" i="67"/>
  <c r="AD364" i="67"/>
  <c r="K681" i="67"/>
  <c r="J682" i="67"/>
  <c r="J57" i="67"/>
  <c r="K56" i="67"/>
  <c r="B56" i="67"/>
  <c r="C56" i="67" s="1"/>
  <c r="D56" i="67"/>
  <c r="A57" i="67"/>
  <c r="Q56" i="67"/>
  <c r="P57" i="67"/>
  <c r="Y36" i="67"/>
  <c r="I37" i="67"/>
  <c r="L36" i="67"/>
  <c r="M36" i="67" s="1"/>
  <c r="U35" i="67"/>
  <c r="O37" i="67"/>
  <c r="R36" i="67"/>
  <c r="S36" i="67" s="1"/>
  <c r="AC37" i="67"/>
  <c r="K682" i="67" l="1"/>
  <c r="J683" i="67"/>
  <c r="Q682" i="67"/>
  <c r="P683" i="67"/>
  <c r="AA267" i="67"/>
  <c r="Z268" i="67"/>
  <c r="AE364" i="67"/>
  <c r="AD365" i="67"/>
  <c r="W263" i="67"/>
  <c r="V264" i="67"/>
  <c r="G56" i="67"/>
  <c r="F56" i="67"/>
  <c r="E56" i="67" s="1"/>
  <c r="K57" i="67"/>
  <c r="J58" i="67"/>
  <c r="B57" i="67"/>
  <c r="C57" i="67" s="1"/>
  <c r="A58" i="67"/>
  <c r="D57" i="67"/>
  <c r="Q57" i="67"/>
  <c r="P58" i="67"/>
  <c r="Y37" i="67"/>
  <c r="U36" i="67"/>
  <c r="AC38" i="67"/>
  <c r="I38" i="67"/>
  <c r="L37" i="67"/>
  <c r="M37" i="67" s="1"/>
  <c r="O38" i="67"/>
  <c r="R37" i="67"/>
  <c r="S37" i="67" s="1"/>
  <c r="W264" i="67" l="1"/>
  <c r="V265" i="67"/>
  <c r="AE365" i="67"/>
  <c r="AD366" i="67"/>
  <c r="AA268" i="67"/>
  <c r="Z269" i="67"/>
  <c r="G57" i="67"/>
  <c r="F57" i="67"/>
  <c r="E57" i="67" s="1"/>
  <c r="Q683" i="67"/>
  <c r="P684" i="67"/>
  <c r="K683" i="67"/>
  <c r="J684" i="67"/>
  <c r="J59" i="67"/>
  <c r="K58" i="67"/>
  <c r="B58" i="67"/>
  <c r="C58" i="67" s="1"/>
  <c r="A59" i="67"/>
  <c r="D58" i="67"/>
  <c r="Q58" i="67"/>
  <c r="P59" i="67"/>
  <c r="Y38" i="67"/>
  <c r="O39" i="67"/>
  <c r="R38" i="67"/>
  <c r="S38" i="67" s="1"/>
  <c r="AC39" i="67"/>
  <c r="U37" i="67"/>
  <c r="I39" i="67"/>
  <c r="L38" i="67"/>
  <c r="M38" i="67" s="1"/>
  <c r="K684" i="67" l="1"/>
  <c r="J685" i="67"/>
  <c r="Q684" i="67"/>
  <c r="P685" i="67"/>
  <c r="AA269" i="67"/>
  <c r="Z270" i="67"/>
  <c r="G58" i="67"/>
  <c r="F58" i="67"/>
  <c r="E58" i="67" s="1"/>
  <c r="AE366" i="67"/>
  <c r="AD367" i="67"/>
  <c r="W265" i="67"/>
  <c r="V266" i="67"/>
  <c r="J60" i="67"/>
  <c r="K59" i="67"/>
  <c r="B59" i="67"/>
  <c r="C59" i="67" s="1"/>
  <c r="D59" i="67"/>
  <c r="A60" i="67"/>
  <c r="Q59" i="67"/>
  <c r="P60" i="67"/>
  <c r="Y39" i="67"/>
  <c r="AC40" i="67"/>
  <c r="I40" i="67"/>
  <c r="L39" i="67"/>
  <c r="M39" i="67" s="1"/>
  <c r="U38" i="67"/>
  <c r="O40" i="67"/>
  <c r="R39" i="67"/>
  <c r="S39" i="67" s="1"/>
  <c r="AE367" i="67" l="1"/>
  <c r="AD368" i="67"/>
  <c r="K685" i="67"/>
  <c r="J686" i="67"/>
  <c r="W266" i="67"/>
  <c r="V267" i="67"/>
  <c r="AA270" i="67"/>
  <c r="Z271" i="67"/>
  <c r="G59" i="67"/>
  <c r="F59" i="67"/>
  <c r="E59" i="67" s="1"/>
  <c r="Q685" i="67"/>
  <c r="P686" i="67"/>
  <c r="K60" i="67"/>
  <c r="J61" i="67"/>
  <c r="B60" i="67"/>
  <c r="C60" i="67" s="1"/>
  <c r="D60" i="67"/>
  <c r="A61" i="67"/>
  <c r="Q60" i="67"/>
  <c r="P61" i="67"/>
  <c r="Y40" i="67"/>
  <c r="I41" i="67"/>
  <c r="L40" i="67"/>
  <c r="M40" i="67" s="1"/>
  <c r="O41" i="67"/>
  <c r="R40" i="67"/>
  <c r="S40" i="67" s="1"/>
  <c r="AC41" i="67"/>
  <c r="U39" i="67"/>
  <c r="Q686" i="67" l="1"/>
  <c r="P687" i="67"/>
  <c r="W267" i="67"/>
  <c r="V268" i="67"/>
  <c r="AA271" i="67"/>
  <c r="Z272" i="67"/>
  <c r="K686" i="67"/>
  <c r="J687" i="67"/>
  <c r="AE368" i="67"/>
  <c r="AD369" i="67"/>
  <c r="G60" i="67"/>
  <c r="F60" i="67"/>
  <c r="E60" i="67" s="1"/>
  <c r="K61" i="67"/>
  <c r="J62" i="67"/>
  <c r="B61" i="67"/>
  <c r="C61" i="67" s="1"/>
  <c r="A62" i="67"/>
  <c r="D61" i="67"/>
  <c r="Q61" i="67"/>
  <c r="P62" i="67"/>
  <c r="Y41" i="67"/>
  <c r="AC42" i="67"/>
  <c r="O42" i="67"/>
  <c r="R41" i="67"/>
  <c r="S41" i="67" s="1"/>
  <c r="I42" i="67"/>
  <c r="L41" i="67"/>
  <c r="M41" i="67" s="1"/>
  <c r="U40" i="67"/>
  <c r="K687" i="67" l="1"/>
  <c r="J688" i="67"/>
  <c r="AA272" i="67"/>
  <c r="Z273" i="67"/>
  <c r="G61" i="67"/>
  <c r="F61" i="67"/>
  <c r="E61" i="67" s="1"/>
  <c r="AE369" i="67"/>
  <c r="AD370" i="67"/>
  <c r="W268" i="67"/>
  <c r="V269" i="67"/>
  <c r="Q687" i="67"/>
  <c r="P688" i="67"/>
  <c r="K62" i="67"/>
  <c r="J63" i="67"/>
  <c r="B62" i="67"/>
  <c r="C62" i="67" s="1"/>
  <c r="A63" i="67"/>
  <c r="D62" i="67"/>
  <c r="Q62" i="67"/>
  <c r="P63" i="67"/>
  <c r="Y42" i="67"/>
  <c r="O43" i="67"/>
  <c r="R42" i="67"/>
  <c r="S42" i="67" s="1"/>
  <c r="AC43" i="67"/>
  <c r="U41" i="67"/>
  <c r="I43" i="67"/>
  <c r="L42" i="67"/>
  <c r="M42" i="67" s="1"/>
  <c r="Q688" i="67" l="1"/>
  <c r="P689" i="67"/>
  <c r="AE370" i="67"/>
  <c r="AD371" i="67"/>
  <c r="G62" i="67"/>
  <c r="F62" i="67"/>
  <c r="E62" i="67" s="1"/>
  <c r="W269" i="67"/>
  <c r="V270" i="67"/>
  <c r="AA273" i="67"/>
  <c r="Z274" i="67"/>
  <c r="K688" i="67"/>
  <c r="J689" i="67"/>
  <c r="K63" i="67"/>
  <c r="J64" i="67"/>
  <c r="B63" i="67"/>
  <c r="C63" i="67" s="1"/>
  <c r="A64" i="67"/>
  <c r="D63" i="67"/>
  <c r="Q63" i="67"/>
  <c r="P64" i="67"/>
  <c r="Y43" i="67"/>
  <c r="U42" i="67"/>
  <c r="O44" i="67"/>
  <c r="R43" i="67"/>
  <c r="S43" i="67" s="1"/>
  <c r="AC44" i="67"/>
  <c r="I44" i="67"/>
  <c r="L43" i="67"/>
  <c r="M43" i="67" s="1"/>
  <c r="AA274" i="67" l="1"/>
  <c r="Z275" i="67"/>
  <c r="W270" i="67"/>
  <c r="V271" i="67"/>
  <c r="G63" i="67"/>
  <c r="F63" i="67"/>
  <c r="E63" i="67" s="1"/>
  <c r="K689" i="67"/>
  <c r="J690" i="67"/>
  <c r="AE371" i="67"/>
  <c r="AD372" i="67"/>
  <c r="Q689" i="67"/>
  <c r="P690" i="67"/>
  <c r="K64" i="67"/>
  <c r="J65" i="67"/>
  <c r="B64" i="67"/>
  <c r="C64" i="67" s="1"/>
  <c r="D64" i="67"/>
  <c r="A65" i="67"/>
  <c r="Q64" i="67"/>
  <c r="P65" i="67"/>
  <c r="Y44" i="67"/>
  <c r="O45" i="67"/>
  <c r="R44" i="67"/>
  <c r="S44" i="67" s="1"/>
  <c r="AC45" i="67"/>
  <c r="U43" i="67"/>
  <c r="I45" i="67"/>
  <c r="L44" i="67"/>
  <c r="M44" i="67" s="1"/>
  <c r="Q690" i="67" l="1"/>
  <c r="P691" i="67"/>
  <c r="AE372" i="67"/>
  <c r="AD373" i="67"/>
  <c r="K690" i="67"/>
  <c r="J691" i="67"/>
  <c r="W271" i="67"/>
  <c r="V272" i="67"/>
  <c r="G64" i="67"/>
  <c r="F64" i="67"/>
  <c r="E64" i="67" s="1"/>
  <c r="AA275" i="67"/>
  <c r="Z276" i="67"/>
  <c r="K65" i="67"/>
  <c r="J66" i="67"/>
  <c r="B65" i="67"/>
  <c r="C65" i="67" s="1"/>
  <c r="A66" i="67"/>
  <c r="D65" i="67"/>
  <c r="Q65" i="67"/>
  <c r="P66" i="67"/>
  <c r="Y45" i="67"/>
  <c r="I46" i="67"/>
  <c r="L45" i="67"/>
  <c r="M45" i="67" s="1"/>
  <c r="U44" i="67"/>
  <c r="O46" i="67"/>
  <c r="R45" i="67"/>
  <c r="S45" i="67" s="1"/>
  <c r="AC46" i="67"/>
  <c r="W272" i="67" l="1"/>
  <c r="V273" i="67"/>
  <c r="K691" i="67"/>
  <c r="J692" i="67"/>
  <c r="AE373" i="67"/>
  <c r="AD374" i="67"/>
  <c r="AA276" i="67"/>
  <c r="Z277" i="67"/>
  <c r="Q691" i="67"/>
  <c r="P692" i="67"/>
  <c r="G65" i="67"/>
  <c r="F65" i="67"/>
  <c r="E65" i="67" s="1"/>
  <c r="K66" i="67"/>
  <c r="J67" i="67"/>
  <c r="B66" i="67"/>
  <c r="C66" i="67" s="1"/>
  <c r="A67" i="67"/>
  <c r="D66" i="67"/>
  <c r="Q66" i="67"/>
  <c r="P67" i="67"/>
  <c r="Y46" i="67"/>
  <c r="O47" i="67"/>
  <c r="R46" i="67"/>
  <c r="S46" i="67" s="1"/>
  <c r="U45" i="67"/>
  <c r="AC47" i="67"/>
  <c r="I47" i="67"/>
  <c r="L46" i="67"/>
  <c r="M46" i="67" s="1"/>
  <c r="AA277" i="67" l="1"/>
  <c r="Z278" i="67"/>
  <c r="AE374" i="67"/>
  <c r="AD375" i="67"/>
  <c r="G66" i="67"/>
  <c r="F66" i="67"/>
  <c r="E66" i="67" s="1"/>
  <c r="K692" i="67"/>
  <c r="J693" i="67"/>
  <c r="Q692" i="67"/>
  <c r="P693" i="67"/>
  <c r="W273" i="67"/>
  <c r="V274" i="67"/>
  <c r="K67" i="67"/>
  <c r="J68" i="67"/>
  <c r="B67" i="67"/>
  <c r="C67" i="67" s="1"/>
  <c r="D67" i="67"/>
  <c r="A68" i="67"/>
  <c r="Q67" i="67"/>
  <c r="P68" i="67"/>
  <c r="Y47" i="67"/>
  <c r="I48" i="67"/>
  <c r="L47" i="67"/>
  <c r="M47" i="67" s="1"/>
  <c r="O48" i="67"/>
  <c r="R47" i="67"/>
  <c r="S47" i="67" s="1"/>
  <c r="U46" i="67"/>
  <c r="AC48" i="67"/>
  <c r="K693" i="67" l="1"/>
  <c r="J694" i="67"/>
  <c r="Q693" i="67"/>
  <c r="P694" i="67"/>
  <c r="W274" i="67"/>
  <c r="V275" i="67"/>
  <c r="AE375" i="67"/>
  <c r="AD376" i="67"/>
  <c r="AA278" i="67"/>
  <c r="Z279" i="67"/>
  <c r="G67" i="67"/>
  <c r="F67" i="67"/>
  <c r="E67" i="67" s="1"/>
  <c r="K68" i="67"/>
  <c r="J69" i="67"/>
  <c r="B68" i="67"/>
  <c r="C68" i="67" s="1"/>
  <c r="A69" i="67"/>
  <c r="D68" i="67"/>
  <c r="Q68" i="67"/>
  <c r="P69" i="67"/>
  <c r="Y48" i="67"/>
  <c r="U47" i="67"/>
  <c r="AC49" i="67"/>
  <c r="O49" i="67"/>
  <c r="R48" i="67"/>
  <c r="S48" i="67" s="1"/>
  <c r="I49" i="67"/>
  <c r="L48" i="67"/>
  <c r="M48" i="67" s="1"/>
  <c r="AE376" i="67" l="1"/>
  <c r="AD377" i="67"/>
  <c r="W275" i="67"/>
  <c r="V276" i="67"/>
  <c r="AA279" i="67"/>
  <c r="Z280" i="67"/>
  <c r="G68" i="67"/>
  <c r="F68" i="67"/>
  <c r="E68" i="67" s="1"/>
  <c r="Q694" i="67"/>
  <c r="P695" i="67"/>
  <c r="K694" i="67"/>
  <c r="J695" i="67"/>
  <c r="J70" i="67"/>
  <c r="K69" i="67"/>
  <c r="B69" i="67"/>
  <c r="C69" i="67" s="1"/>
  <c r="D69" i="67"/>
  <c r="A70" i="67"/>
  <c r="Q69" i="67"/>
  <c r="P70" i="67"/>
  <c r="Y49" i="67"/>
  <c r="O50" i="67"/>
  <c r="R49" i="67"/>
  <c r="S49" i="67" s="1"/>
  <c r="AC50" i="67"/>
  <c r="I50" i="67"/>
  <c r="L49" i="67"/>
  <c r="M49" i="67" s="1"/>
  <c r="U48" i="67"/>
  <c r="G69" i="67" l="1"/>
  <c r="F69" i="67"/>
  <c r="E69" i="67" s="1"/>
  <c r="W276" i="67"/>
  <c r="V277" i="67"/>
  <c r="K695" i="67"/>
  <c r="J696" i="67"/>
  <c r="Q695" i="67"/>
  <c r="P696" i="67"/>
  <c r="AA280" i="67"/>
  <c r="Z281" i="67"/>
  <c r="AE377" i="67"/>
  <c r="AD378" i="67"/>
  <c r="K70" i="67"/>
  <c r="J71" i="67"/>
  <c r="B70" i="67"/>
  <c r="C70" i="67" s="1"/>
  <c r="A71" i="67"/>
  <c r="D70" i="67"/>
  <c r="Q70" i="67"/>
  <c r="P71" i="67"/>
  <c r="Y50" i="67"/>
  <c r="I51" i="67"/>
  <c r="L50" i="67"/>
  <c r="M50" i="67" s="1"/>
  <c r="AC51" i="67"/>
  <c r="O51" i="67"/>
  <c r="R50" i="67"/>
  <c r="S50" i="67" s="1"/>
  <c r="U49" i="67"/>
  <c r="AE378" i="67" l="1"/>
  <c r="AD379" i="67"/>
  <c r="AA281" i="67"/>
  <c r="Z282" i="67"/>
  <c r="Q696" i="67"/>
  <c r="P697" i="67"/>
  <c r="K696" i="67"/>
  <c r="J697" i="67"/>
  <c r="G70" i="67"/>
  <c r="F70" i="67"/>
  <c r="E70" i="67" s="1"/>
  <c r="W277" i="67"/>
  <c r="V278" i="67"/>
  <c r="K71" i="67"/>
  <c r="J72" i="67"/>
  <c r="B71" i="67"/>
  <c r="C71" i="67" s="1"/>
  <c r="A72" i="67"/>
  <c r="D71" i="67"/>
  <c r="Q71" i="67"/>
  <c r="P72" i="67"/>
  <c r="Y51" i="67"/>
  <c r="U50" i="67"/>
  <c r="O52" i="67"/>
  <c r="R51" i="67"/>
  <c r="S51" i="67" s="1"/>
  <c r="I52" i="67"/>
  <c r="L51" i="67"/>
  <c r="M51" i="67" s="1"/>
  <c r="AC52" i="67"/>
  <c r="W278" i="67" l="1"/>
  <c r="V279" i="67"/>
  <c r="K697" i="67"/>
  <c r="J698" i="67"/>
  <c r="Q697" i="67"/>
  <c r="P698" i="67"/>
  <c r="G71" i="67"/>
  <c r="F71" i="67"/>
  <c r="E71" i="67" s="1"/>
  <c r="AA282" i="67"/>
  <c r="Z283" i="67"/>
  <c r="AE379" i="67"/>
  <c r="AD380" i="67"/>
  <c r="K72" i="67"/>
  <c r="J73" i="67"/>
  <c r="B72" i="67"/>
  <c r="C72" i="67" s="1"/>
  <c r="D72" i="67"/>
  <c r="A73" i="67"/>
  <c r="Q72" i="67"/>
  <c r="P73" i="67"/>
  <c r="Y52" i="67"/>
  <c r="O53" i="67"/>
  <c r="R52" i="67"/>
  <c r="S52" i="67" s="1"/>
  <c r="AC53" i="67"/>
  <c r="L52" i="67"/>
  <c r="M52" i="67" s="1"/>
  <c r="I53" i="67"/>
  <c r="U51" i="67"/>
  <c r="Q698" i="67" l="1"/>
  <c r="P699" i="67"/>
  <c r="AE380" i="67"/>
  <c r="AD381" i="67"/>
  <c r="K698" i="67"/>
  <c r="J699" i="67"/>
  <c r="W279" i="67"/>
  <c r="V280" i="67"/>
  <c r="AA283" i="67"/>
  <c r="Z284" i="67"/>
  <c r="G72" i="67"/>
  <c r="F72" i="67"/>
  <c r="E72" i="67" s="1"/>
  <c r="K73" i="67"/>
  <c r="J74" i="67"/>
  <c r="B73" i="67"/>
  <c r="C73" i="67" s="1"/>
  <c r="A74" i="67"/>
  <c r="D73" i="67"/>
  <c r="Q73" i="67"/>
  <c r="P74" i="67"/>
  <c r="Y53" i="67"/>
  <c r="U52" i="67"/>
  <c r="I54" i="67"/>
  <c r="L53" i="67"/>
  <c r="M53" i="67" s="1"/>
  <c r="O54" i="67"/>
  <c r="R53" i="67"/>
  <c r="S53" i="67" s="1"/>
  <c r="AC54" i="67"/>
  <c r="AA284" i="67" l="1"/>
  <c r="Z285" i="67"/>
  <c r="W280" i="67"/>
  <c r="V281" i="67"/>
  <c r="K699" i="67"/>
  <c r="J700" i="67"/>
  <c r="G73" i="67"/>
  <c r="F73" i="67"/>
  <c r="E73" i="67" s="1"/>
  <c r="AE381" i="67"/>
  <c r="AD382" i="67"/>
  <c r="Q699" i="67"/>
  <c r="P700" i="67"/>
  <c r="K74" i="67"/>
  <c r="J75" i="67"/>
  <c r="B74" i="67"/>
  <c r="C74" i="67" s="1"/>
  <c r="A75" i="67"/>
  <c r="D74" i="67"/>
  <c r="Q74" i="67"/>
  <c r="P75" i="67"/>
  <c r="Y54" i="67"/>
  <c r="I55" i="67"/>
  <c r="L54" i="67"/>
  <c r="M54" i="67" s="1"/>
  <c r="AC55" i="67"/>
  <c r="O55" i="67"/>
  <c r="R54" i="67"/>
  <c r="S54" i="67" s="1"/>
  <c r="U53" i="67"/>
  <c r="AE382" i="67" l="1"/>
  <c r="AD383" i="67"/>
  <c r="G74" i="67"/>
  <c r="F74" i="67"/>
  <c r="E74" i="67" s="1"/>
  <c r="K700" i="67"/>
  <c r="J701" i="67"/>
  <c r="W281" i="67"/>
  <c r="V282" i="67"/>
  <c r="Q700" i="67"/>
  <c r="P701" i="67"/>
  <c r="AA285" i="67"/>
  <c r="Z286" i="67"/>
  <c r="J76" i="67"/>
  <c r="K75" i="67"/>
  <c r="B75" i="67"/>
  <c r="C75" i="67" s="1"/>
  <c r="A76" i="67"/>
  <c r="D75" i="67"/>
  <c r="Q75" i="67"/>
  <c r="P76" i="67"/>
  <c r="Y55" i="67"/>
  <c r="O56" i="67"/>
  <c r="R55" i="67"/>
  <c r="S55" i="67" s="1"/>
  <c r="I56" i="67"/>
  <c r="L55" i="67"/>
  <c r="M55" i="67" s="1"/>
  <c r="AC56" i="67"/>
  <c r="U54" i="67"/>
  <c r="Q701" i="67" l="1"/>
  <c r="P702" i="67"/>
  <c r="K701" i="67"/>
  <c r="J702" i="67"/>
  <c r="W282" i="67"/>
  <c r="V283" i="67"/>
  <c r="AA286" i="67"/>
  <c r="Z287" i="67"/>
  <c r="AE383" i="67"/>
  <c r="AD384" i="67"/>
  <c r="G75" i="67"/>
  <c r="F75" i="67"/>
  <c r="E75" i="67" s="1"/>
  <c r="K76" i="67"/>
  <c r="J77" i="67"/>
  <c r="B76" i="67"/>
  <c r="C76" i="67" s="1"/>
  <c r="A77" i="67"/>
  <c r="D76" i="67"/>
  <c r="Q76" i="67"/>
  <c r="P77" i="67"/>
  <c r="Y56" i="67"/>
  <c r="AC57" i="67"/>
  <c r="I57" i="67"/>
  <c r="L56" i="67"/>
  <c r="M56" i="67" s="1"/>
  <c r="O57" i="67"/>
  <c r="R56" i="67"/>
  <c r="S56" i="67" s="1"/>
  <c r="U55" i="67"/>
  <c r="AA287" i="67" l="1"/>
  <c r="Z288" i="67"/>
  <c r="G76" i="67"/>
  <c r="F76" i="67"/>
  <c r="E76" i="67" s="1"/>
  <c r="Q702" i="67"/>
  <c r="P703" i="67"/>
  <c r="AE384" i="67"/>
  <c r="AD385" i="67"/>
  <c r="W283" i="67"/>
  <c r="V284" i="67"/>
  <c r="K702" i="67"/>
  <c r="J703" i="67"/>
  <c r="K77" i="67"/>
  <c r="J78" i="67"/>
  <c r="B77" i="67"/>
  <c r="C77" i="67" s="1"/>
  <c r="A78" i="67"/>
  <c r="D77" i="67"/>
  <c r="Q77" i="67"/>
  <c r="P78" i="67"/>
  <c r="Y57" i="67"/>
  <c r="AC58" i="67"/>
  <c r="U56" i="67"/>
  <c r="O58" i="67"/>
  <c r="R57" i="67"/>
  <c r="S57" i="67" s="1"/>
  <c r="I58" i="67"/>
  <c r="L57" i="67"/>
  <c r="M57" i="67" s="1"/>
  <c r="K703" i="67" l="1"/>
  <c r="J704" i="67"/>
  <c r="AE385" i="67"/>
  <c r="AD386" i="67"/>
  <c r="Q703" i="67"/>
  <c r="P704" i="67"/>
  <c r="W284" i="67"/>
  <c r="V285" i="67"/>
  <c r="G77" i="67"/>
  <c r="F77" i="67"/>
  <c r="E77" i="67" s="1"/>
  <c r="AA288" i="67"/>
  <c r="Z289" i="67"/>
  <c r="K78" i="67"/>
  <c r="J79" i="67"/>
  <c r="B78" i="67"/>
  <c r="C78" i="67" s="1"/>
  <c r="D78" i="67"/>
  <c r="A79" i="67"/>
  <c r="Q78" i="67"/>
  <c r="P79" i="67"/>
  <c r="Y58" i="67"/>
  <c r="I59" i="67"/>
  <c r="L58" i="67"/>
  <c r="M58" i="67" s="1"/>
  <c r="AC59" i="67"/>
  <c r="U57" i="67"/>
  <c r="O59" i="67"/>
  <c r="R58" i="67"/>
  <c r="S58" i="67" s="1"/>
  <c r="AA289" i="67" l="1"/>
  <c r="Z290" i="67"/>
  <c r="Q704" i="67"/>
  <c r="P705" i="67"/>
  <c r="AE386" i="67"/>
  <c r="AD387" i="67"/>
  <c r="W285" i="67"/>
  <c r="V286" i="67"/>
  <c r="G78" i="67"/>
  <c r="F78" i="67"/>
  <c r="E78" i="67" s="1"/>
  <c r="K704" i="67"/>
  <c r="J705" i="67"/>
  <c r="K79" i="67"/>
  <c r="J80" i="67"/>
  <c r="B79" i="67"/>
  <c r="C79" i="67" s="1"/>
  <c r="D79" i="67"/>
  <c r="A80" i="67"/>
  <c r="Q79" i="67"/>
  <c r="P80" i="67"/>
  <c r="Y59" i="67"/>
  <c r="O60" i="67"/>
  <c r="R59" i="67"/>
  <c r="S59" i="67" s="1"/>
  <c r="U58" i="67"/>
  <c r="L59" i="67"/>
  <c r="M59" i="67" s="1"/>
  <c r="I60" i="67"/>
  <c r="AC60" i="67"/>
  <c r="AE387" i="67" l="1"/>
  <c r="AD388" i="67"/>
  <c r="W286" i="67"/>
  <c r="V287" i="67"/>
  <c r="Q705" i="67"/>
  <c r="P706" i="67"/>
  <c r="G79" i="67"/>
  <c r="F79" i="67"/>
  <c r="E79" i="67" s="1"/>
  <c r="AA290" i="67"/>
  <c r="Z291" i="67"/>
  <c r="K705" i="67"/>
  <c r="J706" i="67"/>
  <c r="J81" i="67"/>
  <c r="K80" i="67"/>
  <c r="B80" i="67"/>
  <c r="C80" i="67" s="1"/>
  <c r="D80" i="67"/>
  <c r="A81" i="67"/>
  <c r="Q80" i="67"/>
  <c r="P81" i="67"/>
  <c r="Y60" i="67"/>
  <c r="AC61" i="67"/>
  <c r="O61" i="67"/>
  <c r="R60" i="67"/>
  <c r="S60" i="67" s="1"/>
  <c r="I61" i="67"/>
  <c r="L60" i="67"/>
  <c r="M60" i="67" s="1"/>
  <c r="U59" i="67"/>
  <c r="AA291" i="67" l="1"/>
  <c r="Z292" i="67"/>
  <c r="Q706" i="67"/>
  <c r="P707" i="67"/>
  <c r="W287" i="67"/>
  <c r="V288" i="67"/>
  <c r="K706" i="67"/>
  <c r="J707" i="67"/>
  <c r="G80" i="67"/>
  <c r="F80" i="67"/>
  <c r="E80" i="67" s="1"/>
  <c r="AE388" i="67"/>
  <c r="AD389" i="67"/>
  <c r="J82" i="67"/>
  <c r="K81" i="67"/>
  <c r="B81" i="67"/>
  <c r="C81" i="67" s="1"/>
  <c r="D81" i="67"/>
  <c r="A82" i="67"/>
  <c r="Q81" i="67"/>
  <c r="P82" i="67"/>
  <c r="Y61" i="67"/>
  <c r="I62" i="67"/>
  <c r="L61" i="67"/>
  <c r="M61" i="67" s="1"/>
  <c r="O62" i="67"/>
  <c r="R61" i="67"/>
  <c r="S61" i="67" s="1"/>
  <c r="AC62" i="67"/>
  <c r="U60" i="67"/>
  <c r="K707" i="67" l="1"/>
  <c r="J708" i="67"/>
  <c r="W288" i="67"/>
  <c r="V289" i="67"/>
  <c r="Q707" i="67"/>
  <c r="P708" i="67"/>
  <c r="AE389" i="67"/>
  <c r="AD390" i="67"/>
  <c r="AA292" i="67"/>
  <c r="Z293" i="67"/>
  <c r="G81" i="67"/>
  <c r="F81" i="67"/>
  <c r="E81" i="67" s="1"/>
  <c r="K82" i="67"/>
  <c r="J83" i="67"/>
  <c r="B82" i="67"/>
  <c r="C82" i="67" s="1"/>
  <c r="D82" i="67"/>
  <c r="A83" i="67"/>
  <c r="Q82" i="67"/>
  <c r="P83" i="67"/>
  <c r="Y62" i="67"/>
  <c r="AC63" i="67"/>
  <c r="O63" i="67"/>
  <c r="R62" i="67"/>
  <c r="S62" i="67" s="1"/>
  <c r="U61" i="67"/>
  <c r="I63" i="67"/>
  <c r="L62" i="67"/>
  <c r="M62" i="67" s="1"/>
  <c r="Q708" i="67" l="1"/>
  <c r="P709" i="67"/>
  <c r="AE390" i="67"/>
  <c r="AD391" i="67"/>
  <c r="AA293" i="67"/>
  <c r="Z294" i="67"/>
  <c r="G82" i="67"/>
  <c r="F82" i="67"/>
  <c r="E82" i="67" s="1"/>
  <c r="W289" i="67"/>
  <c r="V290" i="67"/>
  <c r="K708" i="67"/>
  <c r="J709" i="67"/>
  <c r="K83" i="67"/>
  <c r="J84" i="67"/>
  <c r="B83" i="67"/>
  <c r="C83" i="67" s="1"/>
  <c r="A84" i="67"/>
  <c r="D83" i="67"/>
  <c r="Q83" i="67"/>
  <c r="P84" i="67"/>
  <c r="Y63" i="67"/>
  <c r="O64" i="67"/>
  <c r="R63" i="67"/>
  <c r="S63" i="67" s="1"/>
  <c r="I64" i="67"/>
  <c r="L63" i="67"/>
  <c r="M63" i="67" s="1"/>
  <c r="U62" i="67"/>
  <c r="AC64" i="67"/>
  <c r="K709" i="67" l="1"/>
  <c r="J710" i="67"/>
  <c r="AA294" i="67"/>
  <c r="Z295" i="67"/>
  <c r="W290" i="67"/>
  <c r="V291" i="67"/>
  <c r="G83" i="67"/>
  <c r="F83" i="67"/>
  <c r="E83" i="67" s="1"/>
  <c r="AE391" i="67"/>
  <c r="AD392" i="67"/>
  <c r="Q709" i="67"/>
  <c r="P710" i="67"/>
  <c r="K84" i="67"/>
  <c r="J85" i="67"/>
  <c r="B84" i="67"/>
  <c r="C84" i="67" s="1"/>
  <c r="D84" i="67"/>
  <c r="A85" i="67"/>
  <c r="Q84" i="67"/>
  <c r="P85" i="67"/>
  <c r="Y64" i="67"/>
  <c r="AC65" i="67"/>
  <c r="U63" i="67"/>
  <c r="L64" i="67"/>
  <c r="M64" i="67" s="1"/>
  <c r="I65" i="67"/>
  <c r="O65" i="67"/>
  <c r="R64" i="67"/>
  <c r="S64" i="67" s="1"/>
  <c r="W291" i="67" l="1"/>
  <c r="V292" i="67"/>
  <c r="G84" i="67"/>
  <c r="F84" i="67"/>
  <c r="E84" i="67" s="1"/>
  <c r="Q710" i="67"/>
  <c r="P711" i="67"/>
  <c r="AA295" i="67"/>
  <c r="Z296" i="67"/>
  <c r="K710" i="67"/>
  <c r="J711" i="67"/>
  <c r="AE392" i="67"/>
  <c r="AD393" i="67"/>
  <c r="J86" i="67"/>
  <c r="K85" i="67"/>
  <c r="B85" i="67"/>
  <c r="C85" i="67" s="1"/>
  <c r="D85" i="67"/>
  <c r="A86" i="67"/>
  <c r="Q85" i="67"/>
  <c r="P86" i="67"/>
  <c r="Y65" i="67"/>
  <c r="O66" i="67"/>
  <c r="R65" i="67"/>
  <c r="S65" i="67" s="1"/>
  <c r="I66" i="67"/>
  <c r="L65" i="67"/>
  <c r="M65" i="67" s="1"/>
  <c r="U64" i="67"/>
  <c r="AC66" i="67"/>
  <c r="AE393" i="67" l="1"/>
  <c r="AD394" i="67"/>
  <c r="Q711" i="67"/>
  <c r="P712" i="67"/>
  <c r="K711" i="67"/>
  <c r="J712" i="67"/>
  <c r="AA296" i="67"/>
  <c r="Z297" i="67"/>
  <c r="W292" i="67"/>
  <c r="V293" i="67"/>
  <c r="G85" i="67"/>
  <c r="F85" i="67"/>
  <c r="E85" i="67" s="1"/>
  <c r="K86" i="67"/>
  <c r="J87" i="67"/>
  <c r="B86" i="67"/>
  <c r="C86" i="67" s="1"/>
  <c r="A87" i="67"/>
  <c r="D86" i="67"/>
  <c r="Q86" i="67"/>
  <c r="P87" i="67"/>
  <c r="Y66" i="67"/>
  <c r="AC67" i="67"/>
  <c r="I67" i="67"/>
  <c r="L66" i="67"/>
  <c r="M66" i="67" s="1"/>
  <c r="U65" i="67"/>
  <c r="O67" i="67"/>
  <c r="R66" i="67"/>
  <c r="S66" i="67" s="1"/>
  <c r="AA297" i="67" l="1"/>
  <c r="Z298" i="67"/>
  <c r="K712" i="67"/>
  <c r="J713" i="67"/>
  <c r="G86" i="67"/>
  <c r="F86" i="67"/>
  <c r="E86" i="67" s="1"/>
  <c r="Q712" i="67"/>
  <c r="P713" i="67"/>
  <c r="W293" i="67"/>
  <c r="V294" i="67"/>
  <c r="AE394" i="67"/>
  <c r="AD395" i="67"/>
  <c r="K87" i="67"/>
  <c r="J88" i="67"/>
  <c r="B87" i="67"/>
  <c r="C87" i="67" s="1"/>
  <c r="A88" i="67"/>
  <c r="D87" i="67"/>
  <c r="Q87" i="67"/>
  <c r="P88" i="67"/>
  <c r="Y67" i="67"/>
  <c r="U66" i="67"/>
  <c r="O68" i="67"/>
  <c r="R67" i="67"/>
  <c r="S67" i="67" s="1"/>
  <c r="I68" i="67"/>
  <c r="L67" i="67"/>
  <c r="M67" i="67" s="1"/>
  <c r="AC68" i="67"/>
  <c r="W294" i="67" l="1"/>
  <c r="V295" i="67"/>
  <c r="Q713" i="67"/>
  <c r="P714" i="67"/>
  <c r="G87" i="67"/>
  <c r="F87" i="67"/>
  <c r="E87" i="67" s="1"/>
  <c r="AE395" i="67"/>
  <c r="AD396" i="67"/>
  <c r="K713" i="67"/>
  <c r="J714" i="67"/>
  <c r="AA298" i="67"/>
  <c r="Z299" i="67"/>
  <c r="K88" i="67"/>
  <c r="J89" i="67"/>
  <c r="B88" i="67"/>
  <c r="C88" i="67" s="1"/>
  <c r="A89" i="67"/>
  <c r="D88" i="67"/>
  <c r="Q88" i="67"/>
  <c r="P89" i="67"/>
  <c r="Y68" i="67"/>
  <c r="AC69" i="67"/>
  <c r="O69" i="67"/>
  <c r="R68" i="67"/>
  <c r="S68" i="67" s="1"/>
  <c r="I69" i="67"/>
  <c r="L68" i="67"/>
  <c r="M68" i="67" s="1"/>
  <c r="U67" i="67"/>
  <c r="K714" i="67" l="1"/>
  <c r="J715" i="67"/>
  <c r="Q714" i="67"/>
  <c r="P715" i="67"/>
  <c r="AA299" i="67"/>
  <c r="Z300" i="67"/>
  <c r="AE396" i="67"/>
  <c r="AD397" i="67"/>
  <c r="W295" i="67"/>
  <c r="V296" i="67"/>
  <c r="G88" i="67"/>
  <c r="F88" i="67"/>
  <c r="E88" i="67" s="1"/>
  <c r="J90" i="67"/>
  <c r="K89" i="67"/>
  <c r="B89" i="67"/>
  <c r="C89" i="67" s="1"/>
  <c r="A90" i="67"/>
  <c r="D89" i="67"/>
  <c r="Q89" i="67"/>
  <c r="P90" i="67"/>
  <c r="Y69" i="67"/>
  <c r="U68" i="67"/>
  <c r="I70" i="67"/>
  <c r="L69" i="67"/>
  <c r="M69" i="67" s="1"/>
  <c r="O70" i="67"/>
  <c r="R69" i="67"/>
  <c r="S69" i="67" s="1"/>
  <c r="AC70" i="67"/>
  <c r="AE397" i="67" l="1"/>
  <c r="AD398" i="67"/>
  <c r="G89" i="67"/>
  <c r="F89" i="67"/>
  <c r="E89" i="67" s="1"/>
  <c r="Q715" i="67"/>
  <c r="P716" i="67"/>
  <c r="AA300" i="67"/>
  <c r="Z301" i="67"/>
  <c r="K715" i="67"/>
  <c r="J716" i="67"/>
  <c r="W296" i="67"/>
  <c r="V297" i="67"/>
  <c r="K90" i="67"/>
  <c r="J91" i="67"/>
  <c r="B90" i="67"/>
  <c r="C90" i="67" s="1"/>
  <c r="A91" i="67"/>
  <c r="D90" i="67"/>
  <c r="Q90" i="67"/>
  <c r="P91" i="67"/>
  <c r="Y70" i="67"/>
  <c r="I71" i="67"/>
  <c r="L70" i="67"/>
  <c r="M70" i="67" s="1"/>
  <c r="O71" i="67"/>
  <c r="R70" i="67"/>
  <c r="S70" i="67" s="1"/>
  <c r="U69" i="67"/>
  <c r="AC71" i="67"/>
  <c r="K716" i="67" l="1"/>
  <c r="J717" i="67"/>
  <c r="W297" i="67"/>
  <c r="V298" i="67"/>
  <c r="AA301" i="67"/>
  <c r="Z302" i="67"/>
  <c r="Q716" i="67"/>
  <c r="P717" i="67"/>
  <c r="G90" i="67"/>
  <c r="F90" i="67"/>
  <c r="E90" i="67" s="1"/>
  <c r="AE398" i="67"/>
  <c r="AD399" i="67"/>
  <c r="K91" i="67"/>
  <c r="J92" i="67"/>
  <c r="B91" i="67"/>
  <c r="C91" i="67" s="1"/>
  <c r="A92" i="67"/>
  <c r="D91" i="67"/>
  <c r="Q91" i="67"/>
  <c r="P92" i="67"/>
  <c r="Y71" i="67"/>
  <c r="U70" i="67"/>
  <c r="O72" i="67"/>
  <c r="R71" i="67"/>
  <c r="S71" i="67" s="1"/>
  <c r="AC72" i="67"/>
  <c r="I72" i="67"/>
  <c r="L71" i="67"/>
  <c r="M71" i="67" s="1"/>
  <c r="Q717" i="67" l="1"/>
  <c r="P718" i="67"/>
  <c r="AE399" i="67"/>
  <c r="AD400" i="67"/>
  <c r="AA302" i="67"/>
  <c r="Z303" i="67"/>
  <c r="G91" i="67"/>
  <c r="F91" i="67"/>
  <c r="E91" i="67" s="1"/>
  <c r="W298" i="67"/>
  <c r="V299" i="67"/>
  <c r="K717" i="67"/>
  <c r="J718" i="67"/>
  <c r="K92" i="67"/>
  <c r="J93" i="67"/>
  <c r="B92" i="67"/>
  <c r="C92" i="67" s="1"/>
  <c r="A93" i="67"/>
  <c r="D92" i="67"/>
  <c r="Q92" i="67"/>
  <c r="P93" i="67"/>
  <c r="Y72" i="67"/>
  <c r="O73" i="67"/>
  <c r="R72" i="67"/>
  <c r="S72" i="67" s="1"/>
  <c r="U71" i="67"/>
  <c r="I73" i="67"/>
  <c r="L72" i="67"/>
  <c r="M72" i="67" s="1"/>
  <c r="AC73" i="67"/>
  <c r="W299" i="67" l="1"/>
  <c r="V300" i="67"/>
  <c r="AE400" i="67"/>
  <c r="AD401" i="67"/>
  <c r="K718" i="67"/>
  <c r="J719" i="67"/>
  <c r="AA303" i="67"/>
  <c r="Z304" i="67"/>
  <c r="G92" i="67"/>
  <c r="F92" i="67"/>
  <c r="E92" i="67" s="1"/>
  <c r="Q718" i="67"/>
  <c r="P719" i="67"/>
  <c r="K93" i="67"/>
  <c r="J94" i="67"/>
  <c r="B93" i="67"/>
  <c r="C93" i="67" s="1"/>
  <c r="A94" i="67"/>
  <c r="D93" i="67"/>
  <c r="Q93" i="67"/>
  <c r="P94" i="67"/>
  <c r="Y73" i="67"/>
  <c r="AC74" i="67"/>
  <c r="U72" i="67"/>
  <c r="I74" i="67"/>
  <c r="L73" i="67"/>
  <c r="M73" i="67" s="1"/>
  <c r="O74" i="67"/>
  <c r="R73" i="67"/>
  <c r="S73" i="67" s="1"/>
  <c r="AA304" i="67" l="1"/>
  <c r="Z305" i="67"/>
  <c r="K719" i="67"/>
  <c r="J720" i="67"/>
  <c r="G93" i="67"/>
  <c r="F93" i="67"/>
  <c r="E93" i="67" s="1"/>
  <c r="AE401" i="67"/>
  <c r="AD402" i="67"/>
  <c r="Q719" i="67"/>
  <c r="P720" i="67"/>
  <c r="W300" i="67"/>
  <c r="V301" i="67"/>
  <c r="K94" i="67"/>
  <c r="J95" i="67"/>
  <c r="B94" i="67"/>
  <c r="C94" i="67" s="1"/>
  <c r="D94" i="67"/>
  <c r="A95" i="67"/>
  <c r="Q94" i="67"/>
  <c r="P95" i="67"/>
  <c r="Y74" i="67"/>
  <c r="O75" i="67"/>
  <c r="R74" i="67"/>
  <c r="S74" i="67" s="1"/>
  <c r="U73" i="67"/>
  <c r="I75" i="67"/>
  <c r="L74" i="67"/>
  <c r="M74" i="67" s="1"/>
  <c r="AC75" i="67"/>
  <c r="Q720" i="67" l="1"/>
  <c r="P721" i="67"/>
  <c r="W301" i="67"/>
  <c r="V302" i="67"/>
  <c r="AE402" i="67"/>
  <c r="AD403" i="67"/>
  <c r="G94" i="67"/>
  <c r="F94" i="67"/>
  <c r="E94" i="67" s="1"/>
  <c r="K720" i="67"/>
  <c r="J721" i="67"/>
  <c r="AA305" i="67"/>
  <c r="Z306" i="67"/>
  <c r="K95" i="67"/>
  <c r="J96" i="67"/>
  <c r="B95" i="67"/>
  <c r="C95" i="67" s="1"/>
  <c r="D95" i="67"/>
  <c r="A96" i="67"/>
  <c r="Q95" i="67"/>
  <c r="P96" i="67"/>
  <c r="Y75" i="67"/>
  <c r="AC76" i="67"/>
  <c r="I76" i="67"/>
  <c r="L75" i="67"/>
  <c r="M75" i="67" s="1"/>
  <c r="O76" i="67"/>
  <c r="R75" i="67"/>
  <c r="S75" i="67" s="1"/>
  <c r="U74" i="67"/>
  <c r="AA306" i="67" l="1"/>
  <c r="Z307" i="67"/>
  <c r="AE403" i="67"/>
  <c r="AD404" i="67"/>
  <c r="K721" i="67"/>
  <c r="J722" i="67"/>
  <c r="G95" i="67"/>
  <c r="F95" i="67"/>
  <c r="E95" i="67" s="1"/>
  <c r="W302" i="67"/>
  <c r="V303" i="67"/>
  <c r="Q721" i="67"/>
  <c r="P722" i="67"/>
  <c r="K96" i="67"/>
  <c r="J97" i="67"/>
  <c r="B96" i="67"/>
  <c r="C96" i="67" s="1"/>
  <c r="A97" i="67"/>
  <c r="D96" i="67"/>
  <c r="Q96" i="67"/>
  <c r="P97" i="67"/>
  <c r="Y76" i="67"/>
  <c r="L76" i="67"/>
  <c r="M76" i="67" s="1"/>
  <c r="I77" i="67"/>
  <c r="AC77" i="67"/>
  <c r="U75" i="67"/>
  <c r="O77" i="67"/>
  <c r="R76" i="67"/>
  <c r="S76" i="67" s="1"/>
  <c r="W303" i="67" l="1"/>
  <c r="V304" i="67"/>
  <c r="K722" i="67"/>
  <c r="J723" i="67"/>
  <c r="Q722" i="67"/>
  <c r="P723" i="67"/>
  <c r="G96" i="67"/>
  <c r="F96" i="67"/>
  <c r="E96" i="67" s="1"/>
  <c r="AE404" i="67"/>
  <c r="AD405" i="67"/>
  <c r="AA307" i="67"/>
  <c r="Z308" i="67"/>
  <c r="K97" i="67"/>
  <c r="J98" i="67"/>
  <c r="B97" i="67"/>
  <c r="C97" i="67" s="1"/>
  <c r="D97" i="67"/>
  <c r="A98" i="67"/>
  <c r="Q97" i="67"/>
  <c r="P98" i="67"/>
  <c r="Y77" i="67"/>
  <c r="O78" i="67"/>
  <c r="R77" i="67"/>
  <c r="S77" i="67" s="1"/>
  <c r="U76" i="67"/>
  <c r="AC78" i="67"/>
  <c r="I78" i="67"/>
  <c r="L77" i="67"/>
  <c r="M77" i="67" s="1"/>
  <c r="AA308" i="67" l="1"/>
  <c r="Z309" i="67"/>
  <c r="Q723" i="67"/>
  <c r="P724" i="67"/>
  <c r="K723" i="67"/>
  <c r="J724" i="67"/>
  <c r="W304" i="67"/>
  <c r="V305" i="67"/>
  <c r="AE405" i="67"/>
  <c r="AD406" i="67"/>
  <c r="G97" i="67"/>
  <c r="F97" i="67"/>
  <c r="E97" i="67" s="1"/>
  <c r="K98" i="67"/>
  <c r="J99" i="67"/>
  <c r="B98" i="67"/>
  <c r="C98" i="67" s="1"/>
  <c r="D98" i="67"/>
  <c r="A99" i="67"/>
  <c r="Q98" i="67"/>
  <c r="P99" i="67"/>
  <c r="Y78" i="67"/>
  <c r="O79" i="67"/>
  <c r="R78" i="67"/>
  <c r="S78" i="67" s="1"/>
  <c r="I79" i="67"/>
  <c r="L78" i="67"/>
  <c r="M78" i="67" s="1"/>
  <c r="AC79" i="67"/>
  <c r="U77" i="67"/>
  <c r="W305" i="67" l="1"/>
  <c r="V306" i="67"/>
  <c r="K724" i="67"/>
  <c r="J725" i="67"/>
  <c r="AE406" i="67"/>
  <c r="AD407" i="67"/>
  <c r="Q724" i="67"/>
  <c r="P725" i="67"/>
  <c r="G98" i="67"/>
  <c r="F98" i="67"/>
  <c r="E98" i="67" s="1"/>
  <c r="AA309" i="67"/>
  <c r="Z310" i="67"/>
  <c r="K99" i="67"/>
  <c r="J100" i="67"/>
  <c r="B99" i="67"/>
  <c r="C99" i="67" s="1"/>
  <c r="A100" i="67"/>
  <c r="D99" i="67"/>
  <c r="Q99" i="67"/>
  <c r="P100" i="67"/>
  <c r="Y79" i="67"/>
  <c r="AC80" i="67"/>
  <c r="I80" i="67"/>
  <c r="L79" i="67"/>
  <c r="M79" i="67" s="1"/>
  <c r="U78" i="67"/>
  <c r="O80" i="67"/>
  <c r="R79" i="67"/>
  <c r="S79" i="67" s="1"/>
  <c r="AA310" i="67" l="1"/>
  <c r="Z311" i="67"/>
  <c r="Q725" i="67"/>
  <c r="P726" i="67"/>
  <c r="AE407" i="67"/>
  <c r="AD408" i="67"/>
  <c r="G99" i="67"/>
  <c r="F99" i="67"/>
  <c r="E99" i="67" s="1"/>
  <c r="K725" i="67"/>
  <c r="J726" i="67"/>
  <c r="W306" i="67"/>
  <c r="V307" i="67"/>
  <c r="K100" i="67"/>
  <c r="J101" i="67"/>
  <c r="B100" i="67"/>
  <c r="C100" i="67" s="1"/>
  <c r="A101" i="67"/>
  <c r="D100" i="67"/>
  <c r="Q100" i="67"/>
  <c r="P101" i="67"/>
  <c r="Y80" i="67"/>
  <c r="U79" i="67"/>
  <c r="AC81" i="67"/>
  <c r="I81" i="67"/>
  <c r="L80" i="67"/>
  <c r="M80" i="67" s="1"/>
  <c r="O81" i="67"/>
  <c r="R80" i="67"/>
  <c r="S80" i="67" s="1"/>
  <c r="W307" i="67" l="1"/>
  <c r="V308" i="67"/>
  <c r="Q726" i="67"/>
  <c r="P727" i="67"/>
  <c r="AE408" i="67"/>
  <c r="AD409" i="67"/>
  <c r="K726" i="67"/>
  <c r="J727" i="67"/>
  <c r="G100" i="67"/>
  <c r="F100" i="67"/>
  <c r="E100" i="67" s="1"/>
  <c r="AA311" i="67"/>
  <c r="Z312" i="67"/>
  <c r="K101" i="67"/>
  <c r="J102" i="67"/>
  <c r="B101" i="67"/>
  <c r="C101" i="67" s="1"/>
  <c r="A102" i="67"/>
  <c r="D101" i="67"/>
  <c r="Q101" i="67"/>
  <c r="P102" i="67"/>
  <c r="Y81" i="67"/>
  <c r="I82" i="67"/>
  <c r="L81" i="67"/>
  <c r="M81" i="67" s="1"/>
  <c r="O82" i="67"/>
  <c r="R81" i="67"/>
  <c r="S81" i="67" s="1"/>
  <c r="AC82" i="67"/>
  <c r="U80" i="67"/>
  <c r="G101" i="67" l="1"/>
  <c r="F101" i="67"/>
  <c r="E101" i="67" s="1"/>
  <c r="K727" i="67"/>
  <c r="J728" i="67"/>
  <c r="AE409" i="67"/>
  <c r="AD410" i="67"/>
  <c r="Q727" i="67"/>
  <c r="P728" i="67"/>
  <c r="AA312" i="67"/>
  <c r="Z313" i="67"/>
  <c r="W308" i="67"/>
  <c r="V309" i="67"/>
  <c r="J103" i="67"/>
  <c r="K102" i="67"/>
  <c r="B102" i="67"/>
  <c r="C102" i="67" s="1"/>
  <c r="A103" i="67"/>
  <c r="D102" i="67"/>
  <c r="Q102" i="67"/>
  <c r="P103" i="67"/>
  <c r="Y82" i="67"/>
  <c r="AC83" i="67"/>
  <c r="O83" i="67"/>
  <c r="R82" i="67"/>
  <c r="S82" i="67" s="1"/>
  <c r="U81" i="67"/>
  <c r="I83" i="67"/>
  <c r="L82" i="67"/>
  <c r="M82" i="67" s="1"/>
  <c r="AA313" i="67" l="1"/>
  <c r="Z314" i="67"/>
  <c r="AE410" i="67"/>
  <c r="AD411" i="67"/>
  <c r="Q728" i="67"/>
  <c r="P729" i="67"/>
  <c r="G102" i="67"/>
  <c r="F102" i="67"/>
  <c r="E102" i="67" s="1"/>
  <c r="K728" i="67"/>
  <c r="J729" i="67"/>
  <c r="W309" i="67"/>
  <c r="V310" i="67"/>
  <c r="K103" i="67"/>
  <c r="J104" i="67"/>
  <c r="B103" i="67"/>
  <c r="C103" i="67" s="1"/>
  <c r="D103" i="67"/>
  <c r="A104" i="67"/>
  <c r="Q103" i="67"/>
  <c r="P104" i="67"/>
  <c r="Y83" i="67"/>
  <c r="U82" i="67"/>
  <c r="AC84" i="67"/>
  <c r="O84" i="67"/>
  <c r="R83" i="67"/>
  <c r="S83" i="67" s="1"/>
  <c r="I84" i="67"/>
  <c r="L83" i="67"/>
  <c r="M83" i="67" s="1"/>
  <c r="K729" i="67" l="1"/>
  <c r="J730" i="67"/>
  <c r="W310" i="67"/>
  <c r="V311" i="67"/>
  <c r="Q729" i="67"/>
  <c r="P730" i="67"/>
  <c r="G103" i="67"/>
  <c r="F103" i="67"/>
  <c r="E103" i="67" s="1"/>
  <c r="AE411" i="67"/>
  <c r="AD412" i="67"/>
  <c r="AA314" i="67"/>
  <c r="Z315" i="67"/>
  <c r="K104" i="67"/>
  <c r="J105" i="67"/>
  <c r="B104" i="67"/>
  <c r="C104" i="67" s="1"/>
  <c r="A105" i="67"/>
  <c r="D104" i="67"/>
  <c r="Q104" i="67"/>
  <c r="P105" i="67"/>
  <c r="Y84" i="67"/>
  <c r="I85" i="67"/>
  <c r="L84" i="67"/>
  <c r="M84" i="67" s="1"/>
  <c r="O85" i="67"/>
  <c r="R84" i="67"/>
  <c r="S84" i="67" s="1"/>
  <c r="U83" i="67"/>
  <c r="AC85" i="67"/>
  <c r="AA315" i="67" l="1"/>
  <c r="Z316" i="67"/>
  <c r="AE412" i="67"/>
  <c r="AD413" i="67"/>
  <c r="Q730" i="67"/>
  <c r="P731" i="67"/>
  <c r="W311" i="67"/>
  <c r="V312" i="67"/>
  <c r="K730" i="67"/>
  <c r="J731" i="67"/>
  <c r="G104" i="67"/>
  <c r="F104" i="67"/>
  <c r="E104" i="67" s="1"/>
  <c r="K105" i="67"/>
  <c r="J106" i="67"/>
  <c r="B105" i="67"/>
  <c r="C105" i="67" s="1"/>
  <c r="A106" i="67"/>
  <c r="D105" i="67"/>
  <c r="Q105" i="67"/>
  <c r="P106" i="67"/>
  <c r="Y85" i="67"/>
  <c r="AC86" i="67"/>
  <c r="U84" i="67"/>
  <c r="I86" i="67"/>
  <c r="L85" i="67"/>
  <c r="M85" i="67" s="1"/>
  <c r="O86" i="67"/>
  <c r="R85" i="67"/>
  <c r="S85" i="67" s="1"/>
  <c r="K731" i="67" l="1"/>
  <c r="J732" i="67"/>
  <c r="Q731" i="67"/>
  <c r="P732" i="67"/>
  <c r="G105" i="67"/>
  <c r="F105" i="67"/>
  <c r="E105" i="67" s="1"/>
  <c r="AE413" i="67"/>
  <c r="AD414" i="67"/>
  <c r="W312" i="67"/>
  <c r="V313" i="67"/>
  <c r="AA316" i="67"/>
  <c r="Z317" i="67"/>
  <c r="K106" i="67"/>
  <c r="J107" i="67"/>
  <c r="B106" i="67"/>
  <c r="C106" i="67" s="1"/>
  <c r="A107" i="67"/>
  <c r="D106" i="67"/>
  <c r="Q106" i="67"/>
  <c r="P107" i="67"/>
  <c r="Y86" i="67"/>
  <c r="U85" i="67"/>
  <c r="AC87" i="67"/>
  <c r="I87" i="67"/>
  <c r="L86" i="67"/>
  <c r="M86" i="67" s="1"/>
  <c r="O87" i="67"/>
  <c r="R86" i="67"/>
  <c r="S86" i="67" s="1"/>
  <c r="W313" i="67" l="1"/>
  <c r="V314" i="67"/>
  <c r="AE414" i="67"/>
  <c r="AD415" i="67"/>
  <c r="G106" i="67"/>
  <c r="F106" i="67"/>
  <c r="E106" i="67" s="1"/>
  <c r="Q732" i="67"/>
  <c r="P733" i="67"/>
  <c r="AA317" i="67"/>
  <c r="Z318" i="67"/>
  <c r="K732" i="67"/>
  <c r="J733" i="67"/>
  <c r="K107" i="67"/>
  <c r="J108" i="67"/>
  <c r="B107" i="67"/>
  <c r="C107" i="67" s="1"/>
  <c r="A108" i="67"/>
  <c r="D107" i="67"/>
  <c r="Q107" i="67"/>
  <c r="P108" i="67"/>
  <c r="Y87" i="67"/>
  <c r="I88" i="67"/>
  <c r="L87" i="67"/>
  <c r="M87" i="67" s="1"/>
  <c r="U86" i="67"/>
  <c r="O88" i="67"/>
  <c r="R87" i="67"/>
  <c r="S87" i="67" s="1"/>
  <c r="AC88" i="67"/>
  <c r="AA318" i="67" l="1"/>
  <c r="Z319" i="67"/>
  <c r="K733" i="67"/>
  <c r="J734" i="67"/>
  <c r="Q733" i="67"/>
  <c r="P734" i="67"/>
  <c r="AE415" i="67"/>
  <c r="AD416" i="67"/>
  <c r="G107" i="67"/>
  <c r="F107" i="67"/>
  <c r="E107" i="67" s="1"/>
  <c r="W314" i="67"/>
  <c r="V315" i="67"/>
  <c r="K108" i="67"/>
  <c r="J109" i="67"/>
  <c r="B108" i="67"/>
  <c r="C108" i="67" s="1"/>
  <c r="A109" i="67"/>
  <c r="D108" i="67"/>
  <c r="Q108" i="67"/>
  <c r="P109" i="67"/>
  <c r="Y88" i="67"/>
  <c r="U87" i="67"/>
  <c r="AC89" i="67"/>
  <c r="O89" i="67"/>
  <c r="R88" i="67"/>
  <c r="S88" i="67" s="1"/>
  <c r="I89" i="67"/>
  <c r="L88" i="67"/>
  <c r="M88" i="67" s="1"/>
  <c r="W315" i="67" l="1"/>
  <c r="V316" i="67"/>
  <c r="AE416" i="67"/>
  <c r="AD417" i="67"/>
  <c r="Q734" i="67"/>
  <c r="P735" i="67"/>
  <c r="G108" i="67"/>
  <c r="F108" i="67"/>
  <c r="E108" i="67" s="1"/>
  <c r="K734" i="67"/>
  <c r="J735" i="67"/>
  <c r="AA319" i="67"/>
  <c r="Z320" i="67"/>
  <c r="K109" i="67"/>
  <c r="J110" i="67"/>
  <c r="B109" i="67"/>
  <c r="C109" i="67" s="1"/>
  <c r="A110" i="67"/>
  <c r="D109" i="67"/>
  <c r="Q109" i="67"/>
  <c r="P110" i="67"/>
  <c r="Y89" i="67"/>
  <c r="I90" i="67"/>
  <c r="L89" i="67"/>
  <c r="M89" i="67" s="1"/>
  <c r="U88" i="67"/>
  <c r="AC90" i="67"/>
  <c r="O90" i="67"/>
  <c r="R89" i="67"/>
  <c r="S89" i="67" s="1"/>
  <c r="AA320" i="67" l="1"/>
  <c r="Z321" i="67"/>
  <c r="K735" i="67"/>
  <c r="J736" i="67"/>
  <c r="Q735" i="67"/>
  <c r="P736" i="67"/>
  <c r="G109" i="67"/>
  <c r="F109" i="67"/>
  <c r="E109" i="67" s="1"/>
  <c r="AE417" i="67"/>
  <c r="AD418" i="67"/>
  <c r="W316" i="67"/>
  <c r="V317" i="67"/>
  <c r="K110" i="67"/>
  <c r="J111" i="67"/>
  <c r="B110" i="67"/>
  <c r="C110" i="67" s="1"/>
  <c r="D110" i="67"/>
  <c r="A111" i="67"/>
  <c r="Q110" i="67"/>
  <c r="P111" i="67"/>
  <c r="Y90" i="67"/>
  <c r="O91" i="67"/>
  <c r="R90" i="67"/>
  <c r="S90" i="67" s="1"/>
  <c r="AC91" i="67"/>
  <c r="U89" i="67"/>
  <c r="I91" i="67"/>
  <c r="L90" i="67"/>
  <c r="M90" i="67" s="1"/>
  <c r="AE418" i="67" l="1"/>
  <c r="AD419" i="67"/>
  <c r="W317" i="67"/>
  <c r="V318" i="67"/>
  <c r="Q736" i="67"/>
  <c r="P737" i="67"/>
  <c r="G110" i="67"/>
  <c r="F110" i="67"/>
  <c r="E110" i="67" s="1"/>
  <c r="K736" i="67"/>
  <c r="J737" i="67"/>
  <c r="AA321" i="67"/>
  <c r="Z322" i="67"/>
  <c r="K111" i="67"/>
  <c r="J112" i="67"/>
  <c r="B111" i="67"/>
  <c r="C111" i="67" s="1"/>
  <c r="A112" i="67"/>
  <c r="D111" i="67"/>
  <c r="Q111" i="67"/>
  <c r="P112" i="67"/>
  <c r="Y91" i="67"/>
  <c r="AC92" i="67"/>
  <c r="U90" i="67"/>
  <c r="O92" i="67"/>
  <c r="R91" i="67"/>
  <c r="S91" i="67" s="1"/>
  <c r="I92" i="67"/>
  <c r="L91" i="67"/>
  <c r="M91" i="67" s="1"/>
  <c r="K737" i="67" l="1"/>
  <c r="J738" i="67"/>
  <c r="Q737" i="67"/>
  <c r="P738" i="67"/>
  <c r="G111" i="67"/>
  <c r="F111" i="67"/>
  <c r="E111" i="67" s="1"/>
  <c r="W318" i="67"/>
  <c r="V319" i="67"/>
  <c r="AE419" i="67"/>
  <c r="AD420" i="67"/>
  <c r="AA322" i="67"/>
  <c r="Z323" i="67"/>
  <c r="K112" i="67"/>
  <c r="J113" i="67"/>
  <c r="B112" i="67"/>
  <c r="C112" i="67" s="1"/>
  <c r="A113" i="67"/>
  <c r="D112" i="67"/>
  <c r="Q112" i="67"/>
  <c r="P113" i="67"/>
  <c r="Y92" i="67"/>
  <c r="I93" i="67"/>
  <c r="L92" i="67"/>
  <c r="M92" i="67" s="1"/>
  <c r="AC93" i="67"/>
  <c r="O93" i="67"/>
  <c r="R92" i="67"/>
  <c r="S92" i="67" s="1"/>
  <c r="U91" i="67"/>
  <c r="AE420" i="67" l="1"/>
  <c r="AD421" i="67"/>
  <c r="AA323" i="67"/>
  <c r="Z324" i="67"/>
  <c r="Q738" i="67"/>
  <c r="P739" i="67"/>
  <c r="W319" i="67"/>
  <c r="V320" i="67"/>
  <c r="G112" i="67"/>
  <c r="F112" i="67"/>
  <c r="E112" i="67" s="1"/>
  <c r="K738" i="67"/>
  <c r="J739" i="67"/>
  <c r="K113" i="67"/>
  <c r="J114" i="67"/>
  <c r="B113" i="67"/>
  <c r="C113" i="67" s="1"/>
  <c r="A114" i="67"/>
  <c r="D113" i="67"/>
  <c r="Q113" i="67"/>
  <c r="P114" i="67"/>
  <c r="Y93" i="67"/>
  <c r="AC94" i="67"/>
  <c r="O94" i="67"/>
  <c r="R93" i="67"/>
  <c r="S93" i="67" s="1"/>
  <c r="I94" i="67"/>
  <c r="L93" i="67"/>
  <c r="M93" i="67" s="1"/>
  <c r="U92" i="67"/>
  <c r="Q739" i="67" l="1"/>
  <c r="P740" i="67"/>
  <c r="G113" i="67"/>
  <c r="F113" i="67"/>
  <c r="E113" i="67" s="1"/>
  <c r="K739" i="67"/>
  <c r="J740" i="67"/>
  <c r="AA324" i="67"/>
  <c r="Z325" i="67"/>
  <c r="W320" i="67"/>
  <c r="V321" i="67"/>
  <c r="AE421" i="67"/>
  <c r="AD422" i="67"/>
  <c r="K114" i="67"/>
  <c r="J115" i="67"/>
  <c r="B114" i="67"/>
  <c r="C114" i="67" s="1"/>
  <c r="A115" i="67"/>
  <c r="D114" i="67"/>
  <c r="Q114" i="67"/>
  <c r="P115" i="67"/>
  <c r="Y94" i="67"/>
  <c r="I95" i="67"/>
  <c r="L94" i="67"/>
  <c r="M94" i="67" s="1"/>
  <c r="AC95" i="67"/>
  <c r="O95" i="67"/>
  <c r="R94" i="67"/>
  <c r="S94" i="67" s="1"/>
  <c r="U93" i="67"/>
  <c r="W321" i="67" l="1"/>
  <c r="V322" i="67"/>
  <c r="K740" i="67"/>
  <c r="J741" i="67"/>
  <c r="AA325" i="67"/>
  <c r="Z326" i="67"/>
  <c r="G114" i="67"/>
  <c r="F114" i="67"/>
  <c r="E114" i="67" s="1"/>
  <c r="Q740" i="67"/>
  <c r="P741" i="67"/>
  <c r="AE422" i="67"/>
  <c r="AD423" i="67"/>
  <c r="K115" i="67"/>
  <c r="J116" i="67"/>
  <c r="B115" i="67"/>
  <c r="C115" i="67" s="1"/>
  <c r="A116" i="67"/>
  <c r="D115" i="67"/>
  <c r="Q115" i="67"/>
  <c r="P116" i="67"/>
  <c r="Y95" i="67"/>
  <c r="U94" i="67"/>
  <c r="O96" i="67"/>
  <c r="R95" i="67"/>
  <c r="S95" i="67" s="1"/>
  <c r="AC96" i="67"/>
  <c r="I96" i="67"/>
  <c r="L95" i="67"/>
  <c r="M95" i="67" s="1"/>
  <c r="Q741" i="67" l="1"/>
  <c r="P742" i="67"/>
  <c r="AA326" i="67"/>
  <c r="Z327" i="67"/>
  <c r="AE423" i="67"/>
  <c r="AD424" i="67"/>
  <c r="G115" i="67"/>
  <c r="F115" i="67"/>
  <c r="E115" i="67" s="1"/>
  <c r="K741" i="67"/>
  <c r="J742" i="67"/>
  <c r="W322" i="67"/>
  <c r="V323" i="67"/>
  <c r="K116" i="67"/>
  <c r="J117" i="67"/>
  <c r="B116" i="67"/>
  <c r="C116" i="67" s="1"/>
  <c r="A117" i="67"/>
  <c r="D116" i="67"/>
  <c r="Q116" i="67"/>
  <c r="P117" i="67"/>
  <c r="Y96" i="67"/>
  <c r="O97" i="67"/>
  <c r="R96" i="67"/>
  <c r="S96" i="67" s="1"/>
  <c r="U95" i="67"/>
  <c r="AC97" i="67"/>
  <c r="I97" i="67"/>
  <c r="L96" i="67"/>
  <c r="M96" i="67" s="1"/>
  <c r="G116" i="67" l="1"/>
  <c r="F116" i="67"/>
  <c r="E116" i="67" s="1"/>
  <c r="W323" i="67"/>
  <c r="V324" i="67"/>
  <c r="K742" i="67"/>
  <c r="J743" i="67"/>
  <c r="AE424" i="67"/>
  <c r="AD425" i="67"/>
  <c r="AA327" i="67"/>
  <c r="Z328" i="67"/>
  <c r="Q742" i="67"/>
  <c r="P743" i="67"/>
  <c r="J118" i="67"/>
  <c r="K117" i="67"/>
  <c r="B117" i="67"/>
  <c r="C117" i="67" s="1"/>
  <c r="A118" i="67"/>
  <c r="D117" i="67"/>
  <c r="Q117" i="67"/>
  <c r="P118" i="67"/>
  <c r="Y97" i="67"/>
  <c r="U96" i="67"/>
  <c r="AC98" i="67"/>
  <c r="O98" i="67"/>
  <c r="R97" i="67"/>
  <c r="S97" i="67" s="1"/>
  <c r="I98" i="67"/>
  <c r="L97" i="67"/>
  <c r="M97" i="67" s="1"/>
  <c r="AA328" i="67" l="1"/>
  <c r="Z329" i="67"/>
  <c r="AE425" i="67"/>
  <c r="AD426" i="67"/>
  <c r="Q743" i="67"/>
  <c r="P744" i="67"/>
  <c r="K743" i="67"/>
  <c r="J744" i="67"/>
  <c r="G117" i="67"/>
  <c r="F117" i="67"/>
  <c r="E117" i="67" s="1"/>
  <c r="W324" i="67"/>
  <c r="V325" i="67"/>
  <c r="K118" i="67"/>
  <c r="J119" i="67"/>
  <c r="B118" i="67"/>
  <c r="C118" i="67" s="1"/>
  <c r="A119" i="67"/>
  <c r="D118" i="67"/>
  <c r="Q118" i="67"/>
  <c r="P119" i="67"/>
  <c r="Y98" i="67"/>
  <c r="U97" i="67"/>
  <c r="I99" i="67"/>
  <c r="L98" i="67"/>
  <c r="M98" i="67" s="1"/>
  <c r="AC99" i="67"/>
  <c r="O99" i="67"/>
  <c r="R98" i="67"/>
  <c r="S98" i="67" s="1"/>
  <c r="Q744" i="67" l="1"/>
  <c r="P745" i="67"/>
  <c r="G118" i="67"/>
  <c r="F118" i="67"/>
  <c r="E118" i="67" s="1"/>
  <c r="AE426" i="67"/>
  <c r="AD427" i="67"/>
  <c r="K744" i="67"/>
  <c r="J745" i="67"/>
  <c r="AA329" i="67"/>
  <c r="Z330" i="67"/>
  <c r="W325" i="67"/>
  <c r="V326" i="67"/>
  <c r="K119" i="67"/>
  <c r="J120" i="67"/>
  <c r="B119" i="67"/>
  <c r="C119" i="67" s="1"/>
  <c r="D119" i="67"/>
  <c r="A120" i="67"/>
  <c r="Q119" i="67"/>
  <c r="P120" i="67"/>
  <c r="Y99" i="67"/>
  <c r="I100" i="67"/>
  <c r="L99" i="67"/>
  <c r="M99" i="67" s="1"/>
  <c r="U98" i="67"/>
  <c r="O100" i="67"/>
  <c r="R99" i="67"/>
  <c r="S99" i="67" s="1"/>
  <c r="AC100" i="67"/>
  <c r="AA330" i="67" l="1"/>
  <c r="Z331" i="67"/>
  <c r="W326" i="67"/>
  <c r="V327" i="67"/>
  <c r="AE427" i="67"/>
  <c r="AD428" i="67"/>
  <c r="K745" i="67"/>
  <c r="J746" i="67"/>
  <c r="Q745" i="67"/>
  <c r="P746" i="67"/>
  <c r="G119" i="67"/>
  <c r="F119" i="67"/>
  <c r="E119" i="67" s="1"/>
  <c r="K120" i="67"/>
  <c r="J121" i="67"/>
  <c r="B120" i="67"/>
  <c r="C120" i="67" s="1"/>
  <c r="D120" i="67"/>
  <c r="A121" i="67"/>
  <c r="Q120" i="67"/>
  <c r="P121" i="67"/>
  <c r="Y100" i="67"/>
  <c r="AC101" i="67"/>
  <c r="U99" i="67"/>
  <c r="O101" i="67"/>
  <c r="R100" i="67"/>
  <c r="S100" i="67" s="1"/>
  <c r="I101" i="67"/>
  <c r="L100" i="67"/>
  <c r="M100" i="67" s="1"/>
  <c r="Q746" i="67" l="1"/>
  <c r="P747" i="67"/>
  <c r="AE428" i="67"/>
  <c r="AD429" i="67"/>
  <c r="W327" i="67"/>
  <c r="V328" i="67"/>
  <c r="K746" i="67"/>
  <c r="J747" i="67"/>
  <c r="AA331" i="67"/>
  <c r="Z332" i="67"/>
  <c r="G120" i="67"/>
  <c r="F120" i="67"/>
  <c r="E120" i="67" s="1"/>
  <c r="J122" i="67"/>
  <c r="K121" i="67"/>
  <c r="B121" i="67"/>
  <c r="C121" i="67" s="1"/>
  <c r="A122" i="67"/>
  <c r="D121" i="67"/>
  <c r="Q121" i="67"/>
  <c r="P122" i="67"/>
  <c r="Y101" i="67"/>
  <c r="O102" i="67"/>
  <c r="R101" i="67"/>
  <c r="S101" i="67" s="1"/>
  <c r="I102" i="67"/>
  <c r="L101" i="67"/>
  <c r="M101" i="67" s="1"/>
  <c r="AC102" i="67"/>
  <c r="U100" i="67"/>
  <c r="AA332" i="67" l="1"/>
  <c r="Z333" i="67"/>
  <c r="K747" i="67"/>
  <c r="J748" i="67"/>
  <c r="W328" i="67"/>
  <c r="V329" i="67"/>
  <c r="G121" i="67"/>
  <c r="F121" i="67"/>
  <c r="E121" i="67" s="1"/>
  <c r="AE429" i="67"/>
  <c r="AD430" i="67"/>
  <c r="Q747" i="67"/>
  <c r="P748" i="67"/>
  <c r="K122" i="67"/>
  <c r="J123" i="67"/>
  <c r="B122" i="67"/>
  <c r="C122" i="67" s="1"/>
  <c r="D122" i="67"/>
  <c r="A123" i="67"/>
  <c r="Q122" i="67"/>
  <c r="P123" i="67"/>
  <c r="Y102" i="67"/>
  <c r="AC103" i="67"/>
  <c r="U101" i="67"/>
  <c r="I103" i="67"/>
  <c r="L102" i="67"/>
  <c r="M102" i="67" s="1"/>
  <c r="O103" i="67"/>
  <c r="R102" i="67"/>
  <c r="S102" i="67" s="1"/>
  <c r="AE430" i="67" l="1"/>
  <c r="AD431" i="67"/>
  <c r="W329" i="67"/>
  <c r="V330" i="67"/>
  <c r="Q748" i="67"/>
  <c r="P749" i="67"/>
  <c r="K748" i="67"/>
  <c r="J749" i="67"/>
  <c r="G122" i="67"/>
  <c r="F122" i="67"/>
  <c r="E122" i="67" s="1"/>
  <c r="AA333" i="67"/>
  <c r="Z334" i="67"/>
  <c r="J124" i="67"/>
  <c r="K123" i="67"/>
  <c r="B123" i="67"/>
  <c r="C123" i="67" s="1"/>
  <c r="A124" i="67"/>
  <c r="D123" i="67"/>
  <c r="Q123" i="67"/>
  <c r="P124" i="67"/>
  <c r="Y103" i="67"/>
  <c r="O104" i="67"/>
  <c r="R103" i="67"/>
  <c r="S103" i="67" s="1"/>
  <c r="I104" i="67"/>
  <c r="L103" i="67"/>
  <c r="M103" i="67" s="1"/>
  <c r="AC104" i="67"/>
  <c r="U102" i="67"/>
  <c r="Q749" i="67" l="1"/>
  <c r="P750" i="67"/>
  <c r="K749" i="67"/>
  <c r="J750" i="67"/>
  <c r="G123" i="67"/>
  <c r="F123" i="67"/>
  <c r="E123" i="67" s="1"/>
  <c r="W330" i="67"/>
  <c r="V331" i="67"/>
  <c r="AA334" i="67"/>
  <c r="Z335" i="67"/>
  <c r="AE431" i="67"/>
  <c r="AD432" i="67"/>
  <c r="K124" i="67"/>
  <c r="J125" i="67"/>
  <c r="B124" i="67"/>
  <c r="C124" i="67" s="1"/>
  <c r="A125" i="67"/>
  <c r="D124" i="67"/>
  <c r="Q124" i="67"/>
  <c r="P125" i="67"/>
  <c r="Y104" i="67"/>
  <c r="AC105" i="67"/>
  <c r="O105" i="67"/>
  <c r="R104" i="67"/>
  <c r="S104" i="67" s="1"/>
  <c r="I105" i="67"/>
  <c r="L104" i="67"/>
  <c r="M104" i="67" s="1"/>
  <c r="U103" i="67"/>
  <c r="AA335" i="67" l="1"/>
  <c r="Z336" i="67"/>
  <c r="W331" i="67"/>
  <c r="V332" i="67"/>
  <c r="K750" i="67"/>
  <c r="J751" i="67"/>
  <c r="G124" i="67"/>
  <c r="F124" i="67"/>
  <c r="E124" i="67" s="1"/>
  <c r="Q750" i="67"/>
  <c r="P751" i="67"/>
  <c r="AE432" i="67"/>
  <c r="AD433" i="67"/>
  <c r="K125" i="67"/>
  <c r="J126" i="67"/>
  <c r="B125" i="67"/>
  <c r="C125" i="67" s="1"/>
  <c r="A126" i="67"/>
  <c r="D125" i="67"/>
  <c r="Q125" i="67"/>
  <c r="P126" i="67"/>
  <c r="Y105" i="67"/>
  <c r="U104" i="67"/>
  <c r="O106" i="67"/>
  <c r="R105" i="67"/>
  <c r="S105" i="67" s="1"/>
  <c r="AC106" i="67"/>
  <c r="I106" i="67"/>
  <c r="L105" i="67"/>
  <c r="M105" i="67" s="1"/>
  <c r="K751" i="67" l="1"/>
  <c r="J752" i="67"/>
  <c r="G125" i="67"/>
  <c r="F125" i="67"/>
  <c r="E125" i="67" s="1"/>
  <c r="W332" i="67"/>
  <c r="V333" i="67"/>
  <c r="Q751" i="67"/>
  <c r="P752" i="67"/>
  <c r="AE433" i="67"/>
  <c r="AD434" i="67"/>
  <c r="AA336" i="67"/>
  <c r="Z337" i="67"/>
  <c r="K126" i="67"/>
  <c r="J127" i="67"/>
  <c r="B126" i="67"/>
  <c r="C126" i="67" s="1"/>
  <c r="A127" i="67"/>
  <c r="D126" i="67"/>
  <c r="Q126" i="67"/>
  <c r="P127" i="67"/>
  <c r="Y106" i="67"/>
  <c r="O107" i="67"/>
  <c r="R106" i="67"/>
  <c r="S106" i="67" s="1"/>
  <c r="I107" i="67"/>
  <c r="L106" i="67"/>
  <c r="M106" i="67" s="1"/>
  <c r="AC107" i="67"/>
  <c r="U105" i="67"/>
  <c r="AE434" i="67" l="1"/>
  <c r="AD435" i="67"/>
  <c r="W333" i="67"/>
  <c r="V334" i="67"/>
  <c r="AA337" i="67"/>
  <c r="Z338" i="67"/>
  <c r="K752" i="67"/>
  <c r="J753" i="67"/>
  <c r="Q752" i="67"/>
  <c r="P753" i="67"/>
  <c r="G126" i="67"/>
  <c r="F126" i="67"/>
  <c r="E126" i="67" s="1"/>
  <c r="K127" i="67"/>
  <c r="J128" i="67"/>
  <c r="B127" i="67"/>
  <c r="C127" i="67" s="1"/>
  <c r="D127" i="67"/>
  <c r="A128" i="67"/>
  <c r="Q127" i="67"/>
  <c r="P128" i="67"/>
  <c r="Y107" i="67"/>
  <c r="AC108" i="67"/>
  <c r="U106" i="67"/>
  <c r="O108" i="67"/>
  <c r="R107" i="67"/>
  <c r="S107" i="67" s="1"/>
  <c r="I108" i="67"/>
  <c r="L107" i="67"/>
  <c r="M107" i="67" s="1"/>
  <c r="K753" i="67" l="1"/>
  <c r="J754" i="67"/>
  <c r="Q753" i="67"/>
  <c r="P754" i="67"/>
  <c r="AA338" i="67"/>
  <c r="Z339" i="67"/>
  <c r="G127" i="67"/>
  <c r="F127" i="67"/>
  <c r="E127" i="67" s="1"/>
  <c r="W334" i="67"/>
  <c r="V335" i="67"/>
  <c r="AE435" i="67"/>
  <c r="AD436" i="67"/>
  <c r="K128" i="67"/>
  <c r="J129" i="67"/>
  <c r="B128" i="67"/>
  <c r="C128" i="67" s="1"/>
  <c r="A129" i="67"/>
  <c r="D128" i="67"/>
  <c r="Q128" i="67"/>
  <c r="P129" i="67"/>
  <c r="Y108" i="67"/>
  <c r="I109" i="67"/>
  <c r="L108" i="67"/>
  <c r="M108" i="67" s="1"/>
  <c r="U107" i="67"/>
  <c r="O109" i="67"/>
  <c r="R108" i="67"/>
  <c r="S108" i="67" s="1"/>
  <c r="AC109" i="67"/>
  <c r="W335" i="67" l="1"/>
  <c r="V336" i="67"/>
  <c r="AA339" i="67"/>
  <c r="Z340" i="67"/>
  <c r="G128" i="67"/>
  <c r="F128" i="67"/>
  <c r="E128" i="67" s="1"/>
  <c r="Q754" i="67"/>
  <c r="P755" i="67"/>
  <c r="AE436" i="67"/>
  <c r="AD437" i="67"/>
  <c r="K754" i="67"/>
  <c r="J755" i="67"/>
  <c r="K129" i="67"/>
  <c r="J130" i="67"/>
  <c r="B129" i="67"/>
  <c r="C129" i="67" s="1"/>
  <c r="D129" i="67"/>
  <c r="A130" i="67"/>
  <c r="Q129" i="67"/>
  <c r="P130" i="67"/>
  <c r="Y109" i="67"/>
  <c r="O110" i="67"/>
  <c r="R109" i="67"/>
  <c r="S109" i="67" s="1"/>
  <c r="AC110" i="67"/>
  <c r="U108" i="67"/>
  <c r="I110" i="67"/>
  <c r="L109" i="67"/>
  <c r="M109" i="67" s="1"/>
  <c r="Q755" i="67" l="1"/>
  <c r="P756" i="67"/>
  <c r="AA340" i="67"/>
  <c r="Z341" i="67"/>
  <c r="AE437" i="67"/>
  <c r="AD438" i="67"/>
  <c r="W336" i="67"/>
  <c r="V337" i="67"/>
  <c r="K755" i="67"/>
  <c r="J756" i="67"/>
  <c r="G129" i="67"/>
  <c r="F129" i="67"/>
  <c r="E129" i="67" s="1"/>
  <c r="K130" i="67"/>
  <c r="J131" i="67"/>
  <c r="B130" i="67"/>
  <c r="C130" i="67" s="1"/>
  <c r="A131" i="67"/>
  <c r="D130" i="67"/>
  <c r="Q130" i="67"/>
  <c r="P131" i="67"/>
  <c r="Y110" i="67"/>
  <c r="I111" i="67"/>
  <c r="L110" i="67"/>
  <c r="M110" i="67" s="1"/>
  <c r="U109" i="67"/>
  <c r="O111" i="67"/>
  <c r="R110" i="67"/>
  <c r="S110" i="67" s="1"/>
  <c r="AC111" i="67"/>
  <c r="K756" i="67" l="1"/>
  <c r="J757" i="67"/>
  <c r="AE438" i="67"/>
  <c r="AD439" i="67"/>
  <c r="W337" i="67"/>
  <c r="V338" i="67"/>
  <c r="G130" i="67"/>
  <c r="F130" i="67"/>
  <c r="E130" i="67" s="1"/>
  <c r="AA341" i="67"/>
  <c r="Z342" i="67"/>
  <c r="Q756" i="67"/>
  <c r="P757" i="67"/>
  <c r="J132" i="67"/>
  <c r="K131" i="67"/>
  <c r="B131" i="67"/>
  <c r="C131" i="67" s="1"/>
  <c r="D131" i="67"/>
  <c r="A132" i="67"/>
  <c r="Q131" i="67"/>
  <c r="P132" i="67"/>
  <c r="Y111" i="67"/>
  <c r="I112" i="67"/>
  <c r="L111" i="67"/>
  <c r="M111" i="67" s="1"/>
  <c r="U110" i="67"/>
  <c r="AC112" i="67"/>
  <c r="O112" i="67"/>
  <c r="R111" i="67"/>
  <c r="S111" i="67" s="1"/>
  <c r="AA342" i="67" l="1"/>
  <c r="Z343" i="67"/>
  <c r="Q757" i="67"/>
  <c r="P758" i="67"/>
  <c r="W338" i="67"/>
  <c r="V339" i="67"/>
  <c r="AE439" i="67"/>
  <c r="AD440" i="67"/>
  <c r="G131" i="67"/>
  <c r="F131" i="67"/>
  <c r="E131" i="67" s="1"/>
  <c r="K757" i="67"/>
  <c r="J758" i="67"/>
  <c r="K132" i="67"/>
  <c r="J133" i="67"/>
  <c r="B132" i="67"/>
  <c r="C132" i="67" s="1"/>
  <c r="D132" i="67"/>
  <c r="A133" i="67"/>
  <c r="Q132" i="67"/>
  <c r="P133" i="67"/>
  <c r="Y112" i="67"/>
  <c r="O113" i="67"/>
  <c r="R112" i="67"/>
  <c r="S112" i="67" s="1"/>
  <c r="U111" i="67"/>
  <c r="I113" i="67"/>
  <c r="L112" i="67"/>
  <c r="M112" i="67" s="1"/>
  <c r="AC113" i="67"/>
  <c r="K758" i="67" l="1"/>
  <c r="J759" i="67"/>
  <c r="Q758" i="67"/>
  <c r="P759" i="67"/>
  <c r="AE440" i="67"/>
  <c r="AD441" i="67"/>
  <c r="W339" i="67"/>
  <c r="V340" i="67"/>
  <c r="G132" i="67"/>
  <c r="F132" i="67"/>
  <c r="E132" i="67" s="1"/>
  <c r="AA343" i="67"/>
  <c r="Z344" i="67"/>
  <c r="K133" i="67"/>
  <c r="J134" i="67"/>
  <c r="B133" i="67"/>
  <c r="C133" i="67" s="1"/>
  <c r="A134" i="67"/>
  <c r="D133" i="67"/>
  <c r="Q133" i="67"/>
  <c r="P134" i="67"/>
  <c r="Y113" i="67"/>
  <c r="U112" i="67"/>
  <c r="O114" i="67"/>
  <c r="R113" i="67"/>
  <c r="S113" i="67" s="1"/>
  <c r="AC114" i="67"/>
  <c r="I114" i="67"/>
  <c r="L113" i="67"/>
  <c r="M113" i="67" s="1"/>
  <c r="W340" i="67" l="1"/>
  <c r="V341" i="67"/>
  <c r="AE441" i="67"/>
  <c r="AD442" i="67"/>
  <c r="G133" i="67"/>
  <c r="F133" i="67"/>
  <c r="E133" i="67" s="1"/>
  <c r="AA344" i="67"/>
  <c r="Z345" i="67"/>
  <c r="Q759" i="67"/>
  <c r="P760" i="67"/>
  <c r="K759" i="67"/>
  <c r="J760" i="67"/>
  <c r="K134" i="67"/>
  <c r="J135" i="67"/>
  <c r="B134" i="67"/>
  <c r="C134" i="67" s="1"/>
  <c r="A135" i="67"/>
  <c r="D134" i="67"/>
  <c r="Q134" i="67"/>
  <c r="P135" i="67"/>
  <c r="Y114" i="67"/>
  <c r="AC115" i="67"/>
  <c r="O115" i="67"/>
  <c r="R114" i="67"/>
  <c r="S114" i="67" s="1"/>
  <c r="I115" i="67"/>
  <c r="L114" i="67"/>
  <c r="M114" i="67" s="1"/>
  <c r="U113" i="67"/>
  <c r="K760" i="67" l="1"/>
  <c r="J761" i="67"/>
  <c r="Q760" i="67"/>
  <c r="P761" i="67"/>
  <c r="AA345" i="67"/>
  <c r="Z346" i="67"/>
  <c r="G134" i="67"/>
  <c r="F134" i="67"/>
  <c r="E134" i="67" s="1"/>
  <c r="AE442" i="67"/>
  <c r="AD443" i="67"/>
  <c r="W341" i="67"/>
  <c r="V342" i="67"/>
  <c r="K135" i="67"/>
  <c r="J136" i="67"/>
  <c r="B135" i="67"/>
  <c r="C135" i="67" s="1"/>
  <c r="A136" i="67"/>
  <c r="D135" i="67"/>
  <c r="Q135" i="67"/>
  <c r="P136" i="67"/>
  <c r="Y115" i="67"/>
  <c r="U114" i="67"/>
  <c r="AC116" i="67"/>
  <c r="I116" i="67"/>
  <c r="L115" i="67"/>
  <c r="M115" i="67" s="1"/>
  <c r="O116" i="67"/>
  <c r="R115" i="67"/>
  <c r="S115" i="67" s="1"/>
  <c r="W342" i="67" l="1"/>
  <c r="V343" i="67"/>
  <c r="Q761" i="67"/>
  <c r="P762" i="67"/>
  <c r="AE443" i="67"/>
  <c r="AD444" i="67"/>
  <c r="AA346" i="67"/>
  <c r="Z347" i="67"/>
  <c r="G135" i="67"/>
  <c r="F135" i="67"/>
  <c r="E135" i="67" s="1"/>
  <c r="K761" i="67"/>
  <c r="J762" i="67"/>
  <c r="J137" i="67"/>
  <c r="K136" i="67"/>
  <c r="B136" i="67"/>
  <c r="C136" i="67" s="1"/>
  <c r="A137" i="67"/>
  <c r="D136" i="67"/>
  <c r="Q136" i="67"/>
  <c r="P137" i="67"/>
  <c r="Y116" i="67"/>
  <c r="O117" i="67"/>
  <c r="R116" i="67"/>
  <c r="S116" i="67" s="1"/>
  <c r="AC117" i="67"/>
  <c r="I117" i="67"/>
  <c r="L116" i="67"/>
  <c r="M116" i="67" s="1"/>
  <c r="U115" i="67"/>
  <c r="K762" i="67" l="1"/>
  <c r="J763" i="67"/>
  <c r="AA347" i="67"/>
  <c r="Z348" i="67"/>
  <c r="AE444" i="67"/>
  <c r="AD445" i="67"/>
  <c r="G136" i="67"/>
  <c r="F136" i="67"/>
  <c r="E136" i="67" s="1"/>
  <c r="Q762" i="67"/>
  <c r="P763" i="67"/>
  <c r="W343" i="67"/>
  <c r="V344" i="67"/>
  <c r="K137" i="67"/>
  <c r="J138" i="67"/>
  <c r="B137" i="67"/>
  <c r="C137" i="67" s="1"/>
  <c r="D137" i="67"/>
  <c r="A138" i="67"/>
  <c r="Q137" i="67"/>
  <c r="P138" i="67"/>
  <c r="Y117" i="67"/>
  <c r="U116" i="67"/>
  <c r="AC118" i="67"/>
  <c r="I118" i="67"/>
  <c r="L117" i="67"/>
  <c r="M117" i="67" s="1"/>
  <c r="O118" i="67"/>
  <c r="R117" i="67"/>
  <c r="S117" i="67" s="1"/>
  <c r="Q763" i="67" l="1"/>
  <c r="P764" i="67"/>
  <c r="G137" i="67"/>
  <c r="F137" i="67"/>
  <c r="E137" i="67" s="1"/>
  <c r="W344" i="67"/>
  <c r="V345" i="67"/>
  <c r="AE445" i="67"/>
  <c r="AD446" i="67"/>
  <c r="AA348" i="67"/>
  <c r="Z349" i="67"/>
  <c r="K763" i="67"/>
  <c r="J764" i="67"/>
  <c r="K138" i="67"/>
  <c r="J139" i="67"/>
  <c r="B138" i="67"/>
  <c r="C138" i="67" s="1"/>
  <c r="D138" i="67"/>
  <c r="A139" i="67"/>
  <c r="Q138" i="67"/>
  <c r="P139" i="67"/>
  <c r="Y118" i="67"/>
  <c r="O119" i="67"/>
  <c r="R118" i="67"/>
  <c r="S118" i="67" s="1"/>
  <c r="AC119" i="67"/>
  <c r="I119" i="67"/>
  <c r="L118" i="67"/>
  <c r="M118" i="67" s="1"/>
  <c r="U117" i="67"/>
  <c r="AA349" i="67" l="1"/>
  <c r="Z350" i="67"/>
  <c r="K764" i="67"/>
  <c r="J765" i="67"/>
  <c r="AE446" i="67"/>
  <c r="AD447" i="67"/>
  <c r="W345" i="67"/>
  <c r="V346" i="67"/>
  <c r="G138" i="67"/>
  <c r="F138" i="67"/>
  <c r="E138" i="67" s="1"/>
  <c r="Q764" i="67"/>
  <c r="P765" i="67"/>
  <c r="K139" i="67"/>
  <c r="J140" i="67"/>
  <c r="B139" i="67"/>
  <c r="C139" i="67" s="1"/>
  <c r="A140" i="67"/>
  <c r="B140" i="67" s="1"/>
  <c r="C140" i="67" s="1"/>
  <c r="D139" i="67"/>
  <c r="Q139" i="67"/>
  <c r="P140" i="67"/>
  <c r="Y119" i="67"/>
  <c r="U118" i="67"/>
  <c r="I120" i="67"/>
  <c r="L119" i="67"/>
  <c r="M119" i="67" s="1"/>
  <c r="O120" i="67"/>
  <c r="R119" i="67"/>
  <c r="S119" i="67" s="1"/>
  <c r="AC120" i="67"/>
  <c r="W346" i="67" l="1"/>
  <c r="V347" i="67"/>
  <c r="Q765" i="67"/>
  <c r="P766" i="67"/>
  <c r="AE447" i="67"/>
  <c r="AD448" i="67"/>
  <c r="G139" i="67"/>
  <c r="F139" i="67"/>
  <c r="E139" i="67" s="1"/>
  <c r="K765" i="67"/>
  <c r="J766" i="67"/>
  <c r="AA350" i="67"/>
  <c r="Z351" i="67"/>
  <c r="K140" i="67"/>
  <c r="J141" i="67"/>
  <c r="Q140" i="67"/>
  <c r="P141" i="67"/>
  <c r="Y120" i="67"/>
  <c r="I121" i="67"/>
  <c r="L120" i="67"/>
  <c r="M120" i="67" s="1"/>
  <c r="U119" i="67"/>
  <c r="AC121" i="67"/>
  <c r="O121" i="67"/>
  <c r="R120" i="67"/>
  <c r="S120" i="67" s="1"/>
  <c r="J767" i="67" l="1"/>
  <c r="K766" i="67"/>
  <c r="AA351" i="67"/>
  <c r="Z352" i="67"/>
  <c r="AE448" i="67"/>
  <c r="AD449" i="67"/>
  <c r="Q766" i="67"/>
  <c r="P767" i="67"/>
  <c r="W347" i="67"/>
  <c r="V348" i="67"/>
  <c r="K141" i="67"/>
  <c r="J142" i="67"/>
  <c r="Q141" i="67"/>
  <c r="P142" i="67"/>
  <c r="Y121" i="67"/>
  <c r="AC122" i="67"/>
  <c r="U120" i="67"/>
  <c r="O122" i="67"/>
  <c r="R121" i="67"/>
  <c r="S121" i="67" s="1"/>
  <c r="I122" i="67"/>
  <c r="L121" i="67"/>
  <c r="M121" i="67" s="1"/>
  <c r="W348" i="67" l="1"/>
  <c r="V349" i="67"/>
  <c r="Q767" i="67"/>
  <c r="P768" i="67"/>
  <c r="AE449" i="67"/>
  <c r="AD450" i="67"/>
  <c r="AA352" i="67"/>
  <c r="Z353" i="67"/>
  <c r="K767" i="67"/>
  <c r="J768" i="67"/>
  <c r="K142" i="67"/>
  <c r="J143" i="67"/>
  <c r="Q142" i="67"/>
  <c r="P143" i="67"/>
  <c r="Y122" i="67"/>
  <c r="I123" i="67"/>
  <c r="L122" i="67"/>
  <c r="M122" i="67" s="1"/>
  <c r="AC123" i="67"/>
  <c r="O123" i="67"/>
  <c r="R122" i="67"/>
  <c r="S122" i="67" s="1"/>
  <c r="U121" i="67"/>
  <c r="K768" i="67" l="1"/>
  <c r="J769" i="67"/>
  <c r="AE450" i="67"/>
  <c r="AD451" i="67"/>
  <c r="AA353" i="67"/>
  <c r="Z354" i="67"/>
  <c r="Q768" i="67"/>
  <c r="P769" i="67"/>
  <c r="W349" i="67"/>
  <c r="V350" i="67"/>
  <c r="K143" i="67"/>
  <c r="J144" i="67"/>
  <c r="Q143" i="67"/>
  <c r="P144" i="67"/>
  <c r="Y123" i="67"/>
  <c r="I124" i="67"/>
  <c r="L123" i="67"/>
  <c r="M123" i="67" s="1"/>
  <c r="O124" i="67"/>
  <c r="R123" i="67"/>
  <c r="S123" i="67" s="1"/>
  <c r="AC124" i="67"/>
  <c r="U122" i="67"/>
  <c r="AA354" i="67" l="1"/>
  <c r="Z355" i="67"/>
  <c r="Q769" i="67"/>
  <c r="P770" i="67"/>
  <c r="AE451" i="67"/>
  <c r="AD452" i="67"/>
  <c r="W350" i="67"/>
  <c r="V351" i="67"/>
  <c r="K769" i="67"/>
  <c r="J770" i="67"/>
  <c r="K144" i="67"/>
  <c r="J145" i="67"/>
  <c r="Q144" i="67"/>
  <c r="P145" i="67"/>
  <c r="A141" i="67"/>
  <c r="B141" i="67" s="1"/>
  <c r="C141" i="67" s="1"/>
  <c r="D140" i="67"/>
  <c r="Y124" i="67"/>
  <c r="U123" i="67"/>
  <c r="AC125" i="67"/>
  <c r="I125" i="67"/>
  <c r="L124" i="67"/>
  <c r="M124" i="67" s="1"/>
  <c r="O125" i="67"/>
  <c r="R124" i="67"/>
  <c r="S124" i="67" s="1"/>
  <c r="AE452" i="67" l="1"/>
  <c r="AD453" i="67"/>
  <c r="K770" i="67"/>
  <c r="J771" i="67"/>
  <c r="AA355" i="67"/>
  <c r="Z356" i="67"/>
  <c r="W351" i="67"/>
  <c r="V352" i="67"/>
  <c r="G140" i="67"/>
  <c r="F140" i="67"/>
  <c r="E140" i="67" s="1"/>
  <c r="Q770" i="67"/>
  <c r="P771" i="67"/>
  <c r="K145" i="67"/>
  <c r="J146" i="67"/>
  <c r="Q145" i="67"/>
  <c r="P146" i="67"/>
  <c r="A142" i="67"/>
  <c r="B142" i="67" s="1"/>
  <c r="C142" i="67" s="1"/>
  <c r="D141" i="67"/>
  <c r="Y125" i="67"/>
  <c r="AC126" i="67"/>
  <c r="I126" i="67"/>
  <c r="L125" i="67"/>
  <c r="M125" i="67" s="1"/>
  <c r="U124" i="67"/>
  <c r="O126" i="67"/>
  <c r="R125" i="67"/>
  <c r="S125" i="67" s="1"/>
  <c r="E3" i="58" l="1"/>
  <c r="E1503" i="58"/>
  <c r="E1803" i="58"/>
  <c r="E303" i="58"/>
  <c r="E2103" i="58"/>
  <c r="E1203" i="58"/>
  <c r="E603" i="58"/>
  <c r="E903" i="58"/>
  <c r="K771" i="67"/>
  <c r="J772" i="67"/>
  <c r="Q771" i="67"/>
  <c r="P772" i="67"/>
  <c r="G141" i="67"/>
  <c r="F141" i="67"/>
  <c r="E141" i="67" s="1"/>
  <c r="W352" i="67"/>
  <c r="V353" i="67"/>
  <c r="AA356" i="67"/>
  <c r="Z357" i="67"/>
  <c r="AE453" i="67"/>
  <c r="AD454" i="67"/>
  <c r="K146" i="67"/>
  <c r="J147" i="67"/>
  <c r="Q146" i="67"/>
  <c r="P147" i="67"/>
  <c r="A143" i="67"/>
  <c r="B143" i="67" s="1"/>
  <c r="C143" i="67" s="1"/>
  <c r="D142" i="67"/>
  <c r="Y126" i="67"/>
  <c r="U125" i="67"/>
  <c r="AC127" i="67"/>
  <c r="I127" i="67"/>
  <c r="L126" i="67"/>
  <c r="M126" i="67" s="1"/>
  <c r="O127" i="67"/>
  <c r="R126" i="67"/>
  <c r="S126" i="67" s="1"/>
  <c r="I3" i="58"/>
  <c r="I1503" i="58"/>
  <c r="I1803" i="58"/>
  <c r="I303" i="58"/>
  <c r="I2103" i="58"/>
  <c r="I1203" i="58"/>
  <c r="I603" i="58"/>
  <c r="I903" i="58"/>
  <c r="K3" i="58"/>
  <c r="J3" i="58"/>
  <c r="N3" i="58"/>
  <c r="M3" i="58"/>
  <c r="L3" i="58"/>
  <c r="K1503" i="58"/>
  <c r="J1503" i="58"/>
  <c r="N1503" i="58"/>
  <c r="M1503" i="58"/>
  <c r="L1503" i="58"/>
  <c r="J1803" i="58"/>
  <c r="N1803" i="58"/>
  <c r="M1803" i="58"/>
  <c r="L1803" i="58"/>
  <c r="K1803" i="58"/>
  <c r="N303" i="58"/>
  <c r="M303" i="58"/>
  <c r="L303" i="58"/>
  <c r="K303" i="58"/>
  <c r="J303" i="58"/>
  <c r="N2103" i="58"/>
  <c r="M2103" i="58"/>
  <c r="L2103" i="58"/>
  <c r="K2103" i="58"/>
  <c r="J2103" i="58"/>
  <c r="L1203" i="58"/>
  <c r="K1203" i="58"/>
  <c r="M1203" i="58"/>
  <c r="J1203" i="58"/>
  <c r="N1203" i="58"/>
  <c r="N603" i="58"/>
  <c r="M603" i="58"/>
  <c r="L603" i="58"/>
  <c r="K603" i="58"/>
  <c r="J603" i="58"/>
  <c r="M903" i="58"/>
  <c r="L903" i="58"/>
  <c r="N903" i="58"/>
  <c r="K903" i="58"/>
  <c r="J903" i="58"/>
  <c r="W3" i="58"/>
  <c r="V3" i="58"/>
  <c r="X3" i="58"/>
  <c r="AB3" i="58"/>
  <c r="AA3" i="58"/>
  <c r="Z3" i="58"/>
  <c r="Y3" i="58"/>
  <c r="X1503" i="58"/>
  <c r="W1503" i="58"/>
  <c r="Y1503" i="58"/>
  <c r="AB1503" i="58"/>
  <c r="V1503" i="58"/>
  <c r="AA1503" i="58"/>
  <c r="Z1503" i="58"/>
  <c r="W1803" i="58"/>
  <c r="AB1803" i="58"/>
  <c r="V1803" i="58"/>
  <c r="AA1803" i="58"/>
  <c r="Z1803" i="58"/>
  <c r="Y1803" i="58"/>
  <c r="X1803" i="58"/>
  <c r="V303" i="58"/>
  <c r="AA303" i="58"/>
  <c r="AB303" i="58"/>
  <c r="Z303" i="58"/>
  <c r="Y303" i="58"/>
  <c r="X303" i="58"/>
  <c r="W303" i="58"/>
  <c r="V2103" i="58"/>
  <c r="AB2103" i="58"/>
  <c r="AA2103" i="58"/>
  <c r="Z2103" i="58"/>
  <c r="Y2103" i="58"/>
  <c r="X2103" i="58"/>
  <c r="W2103" i="58"/>
  <c r="Y1203" i="58"/>
  <c r="X1203" i="58"/>
  <c r="Z1203" i="58"/>
  <c r="W1203" i="58"/>
  <c r="AB1203" i="58"/>
  <c r="V1203" i="58"/>
  <c r="AA1203" i="58"/>
  <c r="V603" i="58"/>
  <c r="AA603" i="58"/>
  <c r="Z603" i="58"/>
  <c r="Y603" i="58"/>
  <c r="X603" i="58"/>
  <c r="W603" i="58"/>
  <c r="AB603" i="58"/>
  <c r="Z903" i="58"/>
  <c r="Y903" i="58"/>
  <c r="X903" i="58"/>
  <c r="W903" i="58"/>
  <c r="AB903" i="58"/>
  <c r="V903" i="58"/>
  <c r="AA903" i="58"/>
  <c r="E2" i="58" l="1"/>
  <c r="E302" i="58"/>
  <c r="E602" i="58"/>
  <c r="E902" i="58"/>
  <c r="E1202" i="58"/>
  <c r="E1802" i="58"/>
  <c r="E1502" i="58"/>
  <c r="E2102" i="58"/>
  <c r="AE454" i="67"/>
  <c r="AD455" i="67"/>
  <c r="G142" i="67"/>
  <c r="F142" i="67"/>
  <c r="E142" i="67" s="1"/>
  <c r="W353" i="67"/>
  <c r="V354" i="67"/>
  <c r="AA357" i="67"/>
  <c r="Z358" i="67"/>
  <c r="Q772" i="67"/>
  <c r="P773" i="67"/>
  <c r="K772" i="67"/>
  <c r="J773" i="67"/>
  <c r="K147" i="67"/>
  <c r="J148" i="67"/>
  <c r="Q147" i="67"/>
  <c r="P148" i="67"/>
  <c r="A144" i="67"/>
  <c r="B144" i="67" s="1"/>
  <c r="C144" i="67" s="1"/>
  <c r="D143" i="67"/>
  <c r="Y127" i="67"/>
  <c r="I128" i="67"/>
  <c r="L127" i="67"/>
  <c r="M127" i="67" s="1"/>
  <c r="U126" i="67"/>
  <c r="O128" i="67"/>
  <c r="R127" i="67"/>
  <c r="S127" i="67" s="1"/>
  <c r="AC128" i="67"/>
  <c r="I2" i="58"/>
  <c r="I302" i="58"/>
  <c r="I602" i="58"/>
  <c r="I902" i="58"/>
  <c r="I1202" i="58"/>
  <c r="I1802" i="58"/>
  <c r="I1502" i="58"/>
  <c r="I2102" i="58"/>
  <c r="J2" i="58"/>
  <c r="N2" i="58"/>
  <c r="M2" i="58"/>
  <c r="L2" i="58"/>
  <c r="K2" i="58"/>
  <c r="N302" i="58"/>
  <c r="M302" i="58"/>
  <c r="L302" i="58"/>
  <c r="K302" i="58"/>
  <c r="J302" i="58"/>
  <c r="N602" i="58"/>
  <c r="L602" i="58"/>
  <c r="M602" i="58"/>
  <c r="K602" i="58"/>
  <c r="J602" i="58"/>
  <c r="M902" i="58"/>
  <c r="L902" i="58"/>
  <c r="K902" i="58"/>
  <c r="J902" i="58"/>
  <c r="N902" i="58"/>
  <c r="L1202" i="58"/>
  <c r="K1202" i="58"/>
  <c r="J1202" i="58"/>
  <c r="N1202" i="58"/>
  <c r="M1202" i="58"/>
  <c r="J1802" i="58"/>
  <c r="N1802" i="58"/>
  <c r="M1802" i="58"/>
  <c r="L1802" i="58"/>
  <c r="K1802" i="58"/>
  <c r="K1502" i="58"/>
  <c r="J1502" i="58"/>
  <c r="N1502" i="58"/>
  <c r="M1502" i="58"/>
  <c r="L1502" i="58"/>
  <c r="M2102" i="58"/>
  <c r="N2102" i="58"/>
  <c r="L2102" i="58"/>
  <c r="K2102" i="58"/>
  <c r="J2102" i="58"/>
  <c r="W2" i="58"/>
  <c r="V2" i="58"/>
  <c r="AA2" i="58"/>
  <c r="AB2" i="58"/>
  <c r="Z2" i="58"/>
  <c r="Y2" i="58"/>
  <c r="X2" i="58"/>
  <c r="AB302" i="58"/>
  <c r="V302" i="58"/>
  <c r="AA302" i="58"/>
  <c r="Z302" i="58"/>
  <c r="Y302" i="58"/>
  <c r="X302" i="58"/>
  <c r="W302" i="58"/>
  <c r="AA602" i="58"/>
  <c r="Z602" i="58"/>
  <c r="Y602" i="58"/>
  <c r="X602" i="58"/>
  <c r="W602" i="58"/>
  <c r="AB602" i="58"/>
  <c r="V602" i="58"/>
  <c r="Z902" i="58"/>
  <c r="X902" i="58"/>
  <c r="Y902" i="58"/>
  <c r="W902" i="58"/>
  <c r="AB902" i="58"/>
  <c r="V902" i="58"/>
  <c r="AA902" i="58"/>
  <c r="Y1202" i="58"/>
  <c r="X1202" i="58"/>
  <c r="W1202" i="58"/>
  <c r="AB1202" i="58"/>
  <c r="V1202" i="58"/>
  <c r="AA1202" i="58"/>
  <c r="Z1202" i="58"/>
  <c r="W1802" i="58"/>
  <c r="AA1802" i="58"/>
  <c r="AB1802" i="58"/>
  <c r="V1802" i="58"/>
  <c r="Z1802" i="58"/>
  <c r="Y1802" i="58"/>
  <c r="X1802" i="58"/>
  <c r="X1502" i="58"/>
  <c r="V1502" i="58"/>
  <c r="W1502" i="58"/>
  <c r="AB1502" i="58"/>
  <c r="AA1502" i="58"/>
  <c r="Z1502" i="58"/>
  <c r="Y1502" i="58"/>
  <c r="AB2102" i="58"/>
  <c r="V2102" i="58"/>
  <c r="AA2102" i="58"/>
  <c r="Z2102" i="58"/>
  <c r="Y2102" i="58"/>
  <c r="X2102" i="58"/>
  <c r="W2102" i="58"/>
  <c r="Q773" i="67" l="1"/>
  <c r="P774" i="67"/>
  <c r="AA358" i="67"/>
  <c r="Z359" i="67"/>
  <c r="G143" i="67"/>
  <c r="F143" i="67"/>
  <c r="E143" i="67" s="1"/>
  <c r="W354" i="67"/>
  <c r="V355" i="67"/>
  <c r="K773" i="67"/>
  <c r="J774" i="67"/>
  <c r="AE455" i="67"/>
  <c r="AD456" i="67"/>
  <c r="K148" i="67"/>
  <c r="J149" i="67"/>
  <c r="Q148" i="67"/>
  <c r="P149" i="67"/>
  <c r="A145" i="67"/>
  <c r="B145" i="67" s="1"/>
  <c r="C145" i="67" s="1"/>
  <c r="D144" i="67"/>
  <c r="Y128" i="67"/>
  <c r="O129" i="67"/>
  <c r="R128" i="67"/>
  <c r="S128" i="67" s="1"/>
  <c r="AC129" i="67"/>
  <c r="I129" i="67"/>
  <c r="L128" i="67"/>
  <c r="M128" i="67" s="1"/>
  <c r="U127" i="67"/>
  <c r="W355" i="67" l="1"/>
  <c r="V356" i="67"/>
  <c r="K774" i="67"/>
  <c r="J775" i="67"/>
  <c r="G144" i="67"/>
  <c r="F144" i="67"/>
  <c r="E144" i="67" s="1"/>
  <c r="AE456" i="67"/>
  <c r="AD457" i="67"/>
  <c r="AA359" i="67"/>
  <c r="Z360" i="67"/>
  <c r="P775" i="67"/>
  <c r="Q774" i="67"/>
  <c r="K149" i="67"/>
  <c r="J150" i="67"/>
  <c r="Q149" i="67"/>
  <c r="P150" i="67"/>
  <c r="A146" i="67"/>
  <c r="B146" i="67" s="1"/>
  <c r="C146" i="67" s="1"/>
  <c r="D145" i="67"/>
  <c r="Y129" i="67"/>
  <c r="U128" i="67"/>
  <c r="O130" i="67"/>
  <c r="R129" i="67"/>
  <c r="S129" i="67" s="1"/>
  <c r="AC130" i="67"/>
  <c r="I130" i="67"/>
  <c r="L129" i="67"/>
  <c r="M129" i="67" s="1"/>
  <c r="Q775" i="67" l="1"/>
  <c r="P776" i="67"/>
  <c r="AE457" i="67"/>
  <c r="AD458" i="67"/>
  <c r="AA360" i="67"/>
  <c r="Z361" i="67"/>
  <c r="G145" i="67"/>
  <c r="F145" i="67"/>
  <c r="E145" i="67" s="1"/>
  <c r="K775" i="67"/>
  <c r="J776" i="67"/>
  <c r="W356" i="67"/>
  <c r="V357" i="67"/>
  <c r="K150" i="67"/>
  <c r="J151" i="67"/>
  <c r="Q150" i="67"/>
  <c r="P151" i="67"/>
  <c r="A147" i="67"/>
  <c r="B147" i="67" s="1"/>
  <c r="C147" i="67" s="1"/>
  <c r="D146" i="67"/>
  <c r="Y130" i="67"/>
  <c r="I131" i="67"/>
  <c r="L130" i="67"/>
  <c r="M130" i="67" s="1"/>
  <c r="AC131" i="67"/>
  <c r="O131" i="67"/>
  <c r="R130" i="67"/>
  <c r="S130" i="67" s="1"/>
  <c r="U129" i="67"/>
  <c r="G146" i="67" l="1"/>
  <c r="F146" i="67"/>
  <c r="E146" i="67" s="1"/>
  <c r="J777" i="67"/>
  <c r="K776" i="67"/>
  <c r="AA361" i="67"/>
  <c r="Z362" i="67"/>
  <c r="W357" i="67"/>
  <c r="V358" i="67"/>
  <c r="AE458" i="67"/>
  <c r="AD459" i="67"/>
  <c r="Q776" i="67"/>
  <c r="P777" i="67"/>
  <c r="K151" i="67"/>
  <c r="J152" i="67"/>
  <c r="Q151" i="67"/>
  <c r="P152" i="67"/>
  <c r="A148" i="67"/>
  <c r="B148" i="67" s="1"/>
  <c r="C148" i="67" s="1"/>
  <c r="D147" i="67"/>
  <c r="Y131" i="67"/>
  <c r="AC132" i="67"/>
  <c r="U130" i="67"/>
  <c r="O132" i="67"/>
  <c r="R131" i="67"/>
  <c r="S131" i="67" s="1"/>
  <c r="I132" i="67"/>
  <c r="L131" i="67"/>
  <c r="M131" i="67" s="1"/>
  <c r="P778" i="67" l="1"/>
  <c r="Q777" i="67"/>
  <c r="AE459" i="67"/>
  <c r="AD460" i="67"/>
  <c r="W358" i="67"/>
  <c r="V359" i="67"/>
  <c r="AA362" i="67"/>
  <c r="Z363" i="67"/>
  <c r="K777" i="67"/>
  <c r="J778" i="67"/>
  <c r="G147" i="67"/>
  <c r="F147" i="67"/>
  <c r="E147" i="67" s="1"/>
  <c r="K152" i="67"/>
  <c r="J153" i="67"/>
  <c r="Q152" i="67"/>
  <c r="P153" i="67"/>
  <c r="A149" i="67"/>
  <c r="B149" i="67" s="1"/>
  <c r="C149" i="67" s="1"/>
  <c r="D148" i="67"/>
  <c r="Y132" i="67"/>
  <c r="O133" i="67"/>
  <c r="R132" i="67"/>
  <c r="S132" i="67" s="1"/>
  <c r="U131" i="67"/>
  <c r="AC133" i="67"/>
  <c r="I133" i="67"/>
  <c r="L132" i="67"/>
  <c r="M132" i="67" s="1"/>
  <c r="G148" i="67" l="1"/>
  <c r="F148" i="67"/>
  <c r="E148" i="67" s="1"/>
  <c r="K778" i="67"/>
  <c r="J779" i="67"/>
  <c r="AE460" i="67"/>
  <c r="AD461" i="67"/>
  <c r="AA363" i="67"/>
  <c r="Z364" i="67"/>
  <c r="W359" i="67"/>
  <c r="V360" i="67"/>
  <c r="Q778" i="67"/>
  <c r="P779" i="67"/>
  <c r="K153" i="67"/>
  <c r="J154" i="67"/>
  <c r="Q153" i="67"/>
  <c r="P154" i="67"/>
  <c r="A150" i="67"/>
  <c r="B150" i="67" s="1"/>
  <c r="C150" i="67" s="1"/>
  <c r="D149" i="67"/>
  <c r="Y133" i="67"/>
  <c r="O134" i="67"/>
  <c r="R133" i="67"/>
  <c r="S133" i="67" s="1"/>
  <c r="I134" i="67"/>
  <c r="L133" i="67"/>
  <c r="M133" i="67" s="1"/>
  <c r="U132" i="67"/>
  <c r="AC134" i="67"/>
  <c r="Q779" i="67" l="1"/>
  <c r="P780" i="67"/>
  <c r="AA364" i="67"/>
  <c r="Z365" i="67"/>
  <c r="AE461" i="67"/>
  <c r="AD462" i="67"/>
  <c r="K779" i="67"/>
  <c r="J780" i="67"/>
  <c r="W360" i="67"/>
  <c r="V361" i="67"/>
  <c r="G149" i="67"/>
  <c r="F149" i="67"/>
  <c r="E149" i="67" s="1"/>
  <c r="K154" i="67"/>
  <c r="J155" i="67"/>
  <c r="Q154" i="67"/>
  <c r="P155" i="67"/>
  <c r="A151" i="67"/>
  <c r="B151" i="67" s="1"/>
  <c r="C151" i="67" s="1"/>
  <c r="D150" i="67"/>
  <c r="Y134" i="67"/>
  <c r="U133" i="67"/>
  <c r="I135" i="67"/>
  <c r="L134" i="67"/>
  <c r="M134" i="67" s="1"/>
  <c r="AC135" i="67"/>
  <c r="O135" i="67"/>
  <c r="R134" i="67"/>
  <c r="S134" i="67" s="1"/>
  <c r="K780" i="67" l="1"/>
  <c r="J781" i="67"/>
  <c r="W361" i="67"/>
  <c r="V362" i="67"/>
  <c r="AA365" i="67"/>
  <c r="Z366" i="67"/>
  <c r="G150" i="67"/>
  <c r="F150" i="67"/>
  <c r="E150" i="67" s="1"/>
  <c r="AE462" i="67"/>
  <c r="AD463" i="67"/>
  <c r="Q780" i="67"/>
  <c r="P781" i="67"/>
  <c r="K155" i="67"/>
  <c r="J156" i="67"/>
  <c r="Q155" i="67"/>
  <c r="P156" i="67"/>
  <c r="A152" i="67"/>
  <c r="B152" i="67" s="1"/>
  <c r="C152" i="67" s="1"/>
  <c r="D151" i="67"/>
  <c r="Y135" i="67"/>
  <c r="I136" i="67"/>
  <c r="L135" i="67"/>
  <c r="M135" i="67" s="1"/>
  <c r="O136" i="67"/>
  <c r="R135" i="67"/>
  <c r="S135" i="67" s="1"/>
  <c r="U134" i="67"/>
  <c r="AC136" i="67"/>
  <c r="AE463" i="67" l="1"/>
  <c r="AD464" i="67"/>
  <c r="G151" i="67"/>
  <c r="F151" i="67"/>
  <c r="E151" i="67" s="1"/>
  <c r="AA366" i="67"/>
  <c r="Z367" i="67"/>
  <c r="Q781" i="67"/>
  <c r="P782" i="67"/>
  <c r="W362" i="67"/>
  <c r="V363" i="67"/>
  <c r="K781" i="67"/>
  <c r="J782" i="67"/>
  <c r="K156" i="67"/>
  <c r="J157" i="67"/>
  <c r="Q156" i="67"/>
  <c r="P157" i="67"/>
  <c r="A153" i="67"/>
  <c r="B153" i="67" s="1"/>
  <c r="C153" i="67" s="1"/>
  <c r="D152" i="67"/>
  <c r="Y136" i="67"/>
  <c r="O137" i="67"/>
  <c r="R136" i="67"/>
  <c r="S136" i="67" s="1"/>
  <c r="I137" i="67"/>
  <c r="L136" i="67"/>
  <c r="M136" i="67" s="1"/>
  <c r="AC137" i="67"/>
  <c r="U135" i="67"/>
  <c r="K782" i="67" l="1"/>
  <c r="J783" i="67"/>
  <c r="G152" i="67"/>
  <c r="F152" i="67"/>
  <c r="E152" i="67" s="1"/>
  <c r="P783" i="67"/>
  <c r="Q782" i="67"/>
  <c r="W363" i="67"/>
  <c r="V364" i="67"/>
  <c r="AA367" i="67"/>
  <c r="Z368" i="67"/>
  <c r="AE464" i="67"/>
  <c r="AD465" i="67"/>
  <c r="K157" i="67"/>
  <c r="J158" i="67"/>
  <c r="Q157" i="67"/>
  <c r="P158" i="67"/>
  <c r="A154" i="67"/>
  <c r="B154" i="67" s="1"/>
  <c r="C154" i="67" s="1"/>
  <c r="D153" i="67"/>
  <c r="Y137" i="67"/>
  <c r="I138" i="67"/>
  <c r="L137" i="67"/>
  <c r="M137" i="67" s="1"/>
  <c r="U136" i="67"/>
  <c r="AC138" i="67"/>
  <c r="O138" i="67"/>
  <c r="R137" i="67"/>
  <c r="S137" i="67" s="1"/>
  <c r="AE465" i="67" l="1"/>
  <c r="AD466" i="67"/>
  <c r="AA368" i="67"/>
  <c r="Z369" i="67"/>
  <c r="W364" i="67"/>
  <c r="V365" i="67"/>
  <c r="P784" i="67"/>
  <c r="Q783" i="67"/>
  <c r="G153" i="67"/>
  <c r="F153" i="67"/>
  <c r="E153" i="67" s="1"/>
  <c r="K783" i="67"/>
  <c r="J784" i="67"/>
  <c r="K158" i="67"/>
  <c r="J159" i="67"/>
  <c r="Q158" i="67"/>
  <c r="P159" i="67"/>
  <c r="A155" i="67"/>
  <c r="B155" i="67" s="1"/>
  <c r="C155" i="67" s="1"/>
  <c r="D154" i="67"/>
  <c r="Y138" i="67"/>
  <c r="U137" i="67"/>
  <c r="O139" i="67"/>
  <c r="R138" i="67"/>
  <c r="S138" i="67" s="1"/>
  <c r="AC139" i="67"/>
  <c r="I139" i="67"/>
  <c r="L138" i="67"/>
  <c r="M138" i="67" s="1"/>
  <c r="K784" i="67" l="1"/>
  <c r="J785" i="67"/>
  <c r="G154" i="67"/>
  <c r="F154" i="67"/>
  <c r="E154" i="67" s="1"/>
  <c r="Q784" i="67"/>
  <c r="P785" i="67"/>
  <c r="AA369" i="67"/>
  <c r="Z370" i="67"/>
  <c r="W365" i="67"/>
  <c r="V366" i="67"/>
  <c r="AE466" i="67"/>
  <c r="AD467" i="67"/>
  <c r="K159" i="67"/>
  <c r="J160" i="67"/>
  <c r="Q159" i="67"/>
  <c r="P160" i="67"/>
  <c r="A156" i="67"/>
  <c r="B156" i="67" s="1"/>
  <c r="C156" i="67" s="1"/>
  <c r="D155" i="67"/>
  <c r="Y139" i="67"/>
  <c r="O140" i="67"/>
  <c r="R139" i="67"/>
  <c r="S139" i="67" s="1"/>
  <c r="I140" i="67"/>
  <c r="L139" i="67"/>
  <c r="M139" i="67" s="1"/>
  <c r="U138" i="67"/>
  <c r="AC140" i="67"/>
  <c r="AE467" i="67" l="1"/>
  <c r="AD468" i="67"/>
  <c r="AA370" i="67"/>
  <c r="Z371" i="67"/>
  <c r="Q785" i="67"/>
  <c r="P786" i="67"/>
  <c r="G155" i="67"/>
  <c r="F155" i="67"/>
  <c r="E155" i="67" s="1"/>
  <c r="W366" i="67"/>
  <c r="V367" i="67"/>
  <c r="K785" i="67"/>
  <c r="J786" i="67"/>
  <c r="K160" i="67"/>
  <c r="J161" i="67"/>
  <c r="Q160" i="67"/>
  <c r="P161" i="67"/>
  <c r="A157" i="67"/>
  <c r="B157" i="67" s="1"/>
  <c r="C157" i="67" s="1"/>
  <c r="D156" i="67"/>
  <c r="Y140" i="67"/>
  <c r="I141" i="67"/>
  <c r="L140" i="67"/>
  <c r="M140" i="67" s="1"/>
  <c r="AC141" i="67"/>
  <c r="U139" i="67"/>
  <c r="O141" i="67"/>
  <c r="R140" i="67"/>
  <c r="S140" i="67" s="1"/>
  <c r="J787" i="67" l="1"/>
  <c r="K786" i="67"/>
  <c r="W367" i="67"/>
  <c r="V368" i="67"/>
  <c r="G156" i="67"/>
  <c r="F156" i="67"/>
  <c r="E156" i="67" s="1"/>
  <c r="Q786" i="67"/>
  <c r="P787" i="67"/>
  <c r="AA371" i="67"/>
  <c r="Z372" i="67"/>
  <c r="AE468" i="67"/>
  <c r="AD469" i="67"/>
  <c r="K161" i="67"/>
  <c r="J162" i="67"/>
  <c r="Q161" i="67"/>
  <c r="P162" i="67"/>
  <c r="A158" i="67"/>
  <c r="B158" i="67" s="1"/>
  <c r="C158" i="67" s="1"/>
  <c r="D157" i="67"/>
  <c r="Y141" i="67"/>
  <c r="I142" i="67"/>
  <c r="L141" i="67"/>
  <c r="M141" i="67" s="1"/>
  <c r="O142" i="67"/>
  <c r="R141" i="67"/>
  <c r="S141" i="67" s="1"/>
  <c r="U140" i="67"/>
  <c r="AC142" i="67"/>
  <c r="Q787" i="67" l="1"/>
  <c r="P788" i="67"/>
  <c r="G157" i="67"/>
  <c r="F157" i="67"/>
  <c r="E157" i="67" s="1"/>
  <c r="AE469" i="67"/>
  <c r="AD470" i="67"/>
  <c r="AA372" i="67"/>
  <c r="Z373" i="67"/>
  <c r="W368" i="67"/>
  <c r="V369" i="67"/>
  <c r="K787" i="67"/>
  <c r="J788" i="67"/>
  <c r="K162" i="67"/>
  <c r="J163" i="67"/>
  <c r="Q162" i="67"/>
  <c r="P163" i="67"/>
  <c r="A159" i="67"/>
  <c r="B159" i="67" s="1"/>
  <c r="C159" i="67" s="1"/>
  <c r="D158" i="67"/>
  <c r="Y142" i="67"/>
  <c r="U141" i="67"/>
  <c r="O143" i="67"/>
  <c r="R142" i="67"/>
  <c r="S142" i="67" s="1"/>
  <c r="AC143" i="67"/>
  <c r="I143" i="67"/>
  <c r="L142" i="67"/>
  <c r="M142" i="67" s="1"/>
  <c r="G158" i="67" l="1"/>
  <c r="F158" i="67"/>
  <c r="E158" i="67" s="1"/>
  <c r="AA373" i="67"/>
  <c r="Z374" i="67"/>
  <c r="K788" i="67"/>
  <c r="J789" i="67"/>
  <c r="W369" i="67"/>
  <c r="V370" i="67"/>
  <c r="AE470" i="67"/>
  <c r="AD471" i="67"/>
  <c r="Q788" i="67"/>
  <c r="P789" i="67"/>
  <c r="K163" i="67"/>
  <c r="J164" i="67"/>
  <c r="Q163" i="67"/>
  <c r="P164" i="67"/>
  <c r="A160" i="67"/>
  <c r="B160" i="67" s="1"/>
  <c r="C160" i="67" s="1"/>
  <c r="D159" i="67"/>
  <c r="Y143" i="67"/>
  <c r="O144" i="67"/>
  <c r="R143" i="67"/>
  <c r="S143" i="67" s="1"/>
  <c r="I144" i="67"/>
  <c r="L143" i="67"/>
  <c r="M143" i="67" s="1"/>
  <c r="AC144" i="67"/>
  <c r="U142" i="67"/>
  <c r="Q789" i="67" l="1"/>
  <c r="P790" i="67"/>
  <c r="AE471" i="67"/>
  <c r="AD472" i="67"/>
  <c r="G159" i="67"/>
  <c r="F159" i="67"/>
  <c r="E159" i="67" s="1"/>
  <c r="W370" i="67"/>
  <c r="V371" i="67"/>
  <c r="J790" i="67"/>
  <c r="K789" i="67"/>
  <c r="AA374" i="67"/>
  <c r="Z375" i="67"/>
  <c r="K164" i="67"/>
  <c r="J165" i="67"/>
  <c r="Q164" i="67"/>
  <c r="P165" i="67"/>
  <c r="A161" i="67"/>
  <c r="B161" i="67" s="1"/>
  <c r="C161" i="67" s="1"/>
  <c r="D160" i="67"/>
  <c r="Y144" i="67"/>
  <c r="U143" i="67"/>
  <c r="O145" i="67"/>
  <c r="R144" i="67"/>
  <c r="S144" i="67" s="1"/>
  <c r="I145" i="67"/>
  <c r="L144" i="67"/>
  <c r="M144" i="67" s="1"/>
  <c r="AC145" i="67"/>
  <c r="G160" i="67" l="1"/>
  <c r="F160" i="67"/>
  <c r="E160" i="67" s="1"/>
  <c r="W371" i="67"/>
  <c r="V372" i="67"/>
  <c r="AA375" i="67"/>
  <c r="Z376" i="67"/>
  <c r="K790" i="67"/>
  <c r="J791" i="67"/>
  <c r="AE472" i="67"/>
  <c r="AD473" i="67"/>
  <c r="Q790" i="67"/>
  <c r="P791" i="67"/>
  <c r="K165" i="67"/>
  <c r="J166" i="67"/>
  <c r="Q165" i="67"/>
  <c r="P166" i="67"/>
  <c r="A162" i="67"/>
  <c r="B162" i="67" s="1"/>
  <c r="C162" i="67" s="1"/>
  <c r="D161" i="67"/>
  <c r="Y145" i="67"/>
  <c r="I146" i="67"/>
  <c r="L145" i="67"/>
  <c r="M145" i="67" s="1"/>
  <c r="O146" i="67"/>
  <c r="R145" i="67"/>
  <c r="S145" i="67" s="1"/>
  <c r="AC146" i="67"/>
  <c r="U144" i="67"/>
  <c r="Q791" i="67" l="1"/>
  <c r="P792" i="67"/>
  <c r="G161" i="67"/>
  <c r="F161" i="67"/>
  <c r="E161" i="67" s="1"/>
  <c r="K791" i="67"/>
  <c r="J792" i="67"/>
  <c r="AE473" i="67"/>
  <c r="AD474" i="67"/>
  <c r="AA376" i="67"/>
  <c r="Z377" i="67"/>
  <c r="W372" i="67"/>
  <c r="V373" i="67"/>
  <c r="K166" i="67"/>
  <c r="J167" i="67"/>
  <c r="Q166" i="67"/>
  <c r="P167" i="67"/>
  <c r="A163" i="67"/>
  <c r="B163" i="67" s="1"/>
  <c r="C163" i="67" s="1"/>
  <c r="D162" i="67"/>
  <c r="Y146" i="67"/>
  <c r="O147" i="67"/>
  <c r="R146" i="67"/>
  <c r="S146" i="67" s="1"/>
  <c r="I147" i="67"/>
  <c r="L146" i="67"/>
  <c r="M146" i="67" s="1"/>
  <c r="U145" i="67"/>
  <c r="AC147" i="67"/>
  <c r="AA377" i="67" l="1"/>
  <c r="Z378" i="67"/>
  <c r="W373" i="67"/>
  <c r="V374" i="67"/>
  <c r="G162" i="67"/>
  <c r="F162" i="67"/>
  <c r="E162" i="67" s="1"/>
  <c r="AE474" i="67"/>
  <c r="AD475" i="67"/>
  <c r="K792" i="67"/>
  <c r="J793" i="67"/>
  <c r="Q792" i="67"/>
  <c r="P793" i="67"/>
  <c r="K167" i="67"/>
  <c r="J168" i="67"/>
  <c r="Q167" i="67"/>
  <c r="P168" i="67"/>
  <c r="A164" i="67"/>
  <c r="B164" i="67" s="1"/>
  <c r="C164" i="67" s="1"/>
  <c r="D163" i="67"/>
  <c r="Y147" i="67"/>
  <c r="U146" i="67"/>
  <c r="I148" i="67"/>
  <c r="L147" i="67"/>
  <c r="M147" i="67" s="1"/>
  <c r="AC148" i="67"/>
  <c r="O148" i="67"/>
  <c r="R147" i="67"/>
  <c r="S147" i="67" s="1"/>
  <c r="Q793" i="67" l="1"/>
  <c r="P794" i="67"/>
  <c r="G163" i="67"/>
  <c r="F163" i="67"/>
  <c r="E163" i="67" s="1"/>
  <c r="K793" i="67"/>
  <c r="J794" i="67"/>
  <c r="AE475" i="67"/>
  <c r="AD476" i="67"/>
  <c r="W374" i="67"/>
  <c r="V375" i="67"/>
  <c r="AA378" i="67"/>
  <c r="Z379" i="67"/>
  <c r="K168" i="67"/>
  <c r="J169" i="67"/>
  <c r="Q168" i="67"/>
  <c r="P169" i="67"/>
  <c r="A165" i="67"/>
  <c r="B165" i="67" s="1"/>
  <c r="C165" i="67" s="1"/>
  <c r="D164" i="67"/>
  <c r="Y148" i="67"/>
  <c r="O149" i="67"/>
  <c r="R148" i="67"/>
  <c r="S148" i="67" s="1"/>
  <c r="I149" i="67"/>
  <c r="L148" i="67"/>
  <c r="M148" i="67" s="1"/>
  <c r="AC149" i="67"/>
  <c r="U147" i="67"/>
  <c r="G164" i="67" l="1"/>
  <c r="F164" i="67"/>
  <c r="E164" i="67" s="1"/>
  <c r="AA379" i="67"/>
  <c r="Z380" i="67"/>
  <c r="W375" i="67"/>
  <c r="V376" i="67"/>
  <c r="AE476" i="67"/>
  <c r="AD477" i="67"/>
  <c r="K794" i="67"/>
  <c r="J795" i="67"/>
  <c r="Q794" i="67"/>
  <c r="P795" i="67"/>
  <c r="K169" i="67"/>
  <c r="J170" i="67"/>
  <c r="Q169" i="67"/>
  <c r="P170" i="67"/>
  <c r="A166" i="67"/>
  <c r="B166" i="67" s="1"/>
  <c r="C166" i="67" s="1"/>
  <c r="D165" i="67"/>
  <c r="Y149" i="67"/>
  <c r="I150" i="67"/>
  <c r="L149" i="67"/>
  <c r="M149" i="67" s="1"/>
  <c r="AC150" i="67"/>
  <c r="U148" i="67"/>
  <c r="O150" i="67"/>
  <c r="R149" i="67"/>
  <c r="S149" i="67" s="1"/>
  <c r="G165" i="67" l="1"/>
  <c r="F165" i="67"/>
  <c r="E165" i="67" s="1"/>
  <c r="Q795" i="67"/>
  <c r="P796" i="67"/>
  <c r="AA380" i="67"/>
  <c r="Z381" i="67"/>
  <c r="K795" i="67"/>
  <c r="J796" i="67"/>
  <c r="AE477" i="67"/>
  <c r="AD478" i="67"/>
  <c r="W376" i="67"/>
  <c r="V377" i="67"/>
  <c r="K170" i="67"/>
  <c r="J171" i="67"/>
  <c r="Q170" i="67"/>
  <c r="P171" i="67"/>
  <c r="A167" i="67"/>
  <c r="B167" i="67" s="1"/>
  <c r="C167" i="67" s="1"/>
  <c r="D166" i="67"/>
  <c r="Y150" i="67"/>
  <c r="O151" i="67"/>
  <c r="R150" i="67"/>
  <c r="S150" i="67" s="1"/>
  <c r="U149" i="67"/>
  <c r="I151" i="67"/>
  <c r="L150" i="67"/>
  <c r="M150" i="67" s="1"/>
  <c r="AC151" i="67"/>
  <c r="AA381" i="67" l="1"/>
  <c r="Z382" i="67"/>
  <c r="W377" i="67"/>
  <c r="V378" i="67"/>
  <c r="AE478" i="67"/>
  <c r="AD479" i="67"/>
  <c r="G166" i="67"/>
  <c r="F166" i="67"/>
  <c r="E166" i="67" s="1"/>
  <c r="K796" i="67"/>
  <c r="J797" i="67"/>
  <c r="Q796" i="67"/>
  <c r="P797" i="67"/>
  <c r="K171" i="67"/>
  <c r="J172" i="67"/>
  <c r="Q171" i="67"/>
  <c r="P172" i="67"/>
  <c r="A168" i="67"/>
  <c r="B168" i="67" s="1"/>
  <c r="C168" i="67" s="1"/>
  <c r="D167" i="67"/>
  <c r="Y151" i="67"/>
  <c r="U150" i="67"/>
  <c r="O152" i="67"/>
  <c r="R151" i="67"/>
  <c r="S151" i="67" s="1"/>
  <c r="AC152" i="67"/>
  <c r="I152" i="67"/>
  <c r="L151" i="67"/>
  <c r="M151" i="67" s="1"/>
  <c r="G167" i="67" l="1"/>
  <c r="F167" i="67"/>
  <c r="E167" i="67" s="1"/>
  <c r="Q797" i="67"/>
  <c r="P798" i="67"/>
  <c r="K797" i="67"/>
  <c r="J798" i="67"/>
  <c r="AE479" i="67"/>
  <c r="AD480" i="67"/>
  <c r="W378" i="67"/>
  <c r="V379" i="67"/>
  <c r="AA382" i="67"/>
  <c r="Z383" i="67"/>
  <c r="K172" i="67"/>
  <c r="J173" i="67"/>
  <c r="Q172" i="67"/>
  <c r="P173" i="67"/>
  <c r="A169" i="67"/>
  <c r="B169" i="67" s="1"/>
  <c r="C169" i="67" s="1"/>
  <c r="D168" i="67"/>
  <c r="Y152" i="67"/>
  <c r="AC153" i="67"/>
  <c r="I153" i="67"/>
  <c r="L152" i="67"/>
  <c r="M152" i="67" s="1"/>
  <c r="O153" i="67"/>
  <c r="R152" i="67"/>
  <c r="S152" i="67" s="1"/>
  <c r="U151" i="67"/>
  <c r="AE480" i="67" l="1"/>
  <c r="AD481" i="67"/>
  <c r="AA383" i="67"/>
  <c r="Z384" i="67"/>
  <c r="W379" i="67"/>
  <c r="V380" i="67"/>
  <c r="G168" i="67"/>
  <c r="F168" i="67"/>
  <c r="E168" i="67" s="1"/>
  <c r="K798" i="67"/>
  <c r="J799" i="67"/>
  <c r="Q798" i="67"/>
  <c r="P799" i="67"/>
  <c r="K173" i="67"/>
  <c r="J174" i="67"/>
  <c r="Q173" i="67"/>
  <c r="P174" i="67"/>
  <c r="A170" i="67"/>
  <c r="B170" i="67" s="1"/>
  <c r="C170" i="67" s="1"/>
  <c r="D169" i="67"/>
  <c r="Y153" i="67"/>
  <c r="I154" i="67"/>
  <c r="L153" i="67"/>
  <c r="M153" i="67" s="1"/>
  <c r="U152" i="67"/>
  <c r="AC154" i="67"/>
  <c r="O154" i="67"/>
  <c r="R153" i="67"/>
  <c r="S153" i="67" s="1"/>
  <c r="G169" i="67" l="1"/>
  <c r="F169" i="67"/>
  <c r="E169" i="67" s="1"/>
  <c r="K799" i="67"/>
  <c r="J800" i="67"/>
  <c r="Q799" i="67"/>
  <c r="P800" i="67"/>
  <c r="W380" i="67"/>
  <c r="V381" i="67"/>
  <c r="AA384" i="67"/>
  <c r="Z385" i="67"/>
  <c r="AE481" i="67"/>
  <c r="AD482" i="67"/>
  <c r="K174" i="67"/>
  <c r="J175" i="67"/>
  <c r="Q174" i="67"/>
  <c r="P175" i="67"/>
  <c r="A171" i="67"/>
  <c r="B171" i="67" s="1"/>
  <c r="C171" i="67" s="1"/>
  <c r="D170" i="67"/>
  <c r="Y154" i="67"/>
  <c r="U153" i="67"/>
  <c r="O155" i="67"/>
  <c r="R154" i="67"/>
  <c r="S154" i="67" s="1"/>
  <c r="AC155" i="67"/>
  <c r="I155" i="67"/>
  <c r="L154" i="67"/>
  <c r="M154" i="67" s="1"/>
  <c r="W381" i="67" l="1"/>
  <c r="V382" i="67"/>
  <c r="AE482" i="67"/>
  <c r="AD483" i="67"/>
  <c r="G170" i="67"/>
  <c r="F170" i="67"/>
  <c r="E170" i="67" s="1"/>
  <c r="AA385" i="67"/>
  <c r="Z386" i="67"/>
  <c r="Q800" i="67"/>
  <c r="P801" i="67"/>
  <c r="K800" i="67"/>
  <c r="J801" i="67"/>
  <c r="K175" i="67"/>
  <c r="J176" i="67"/>
  <c r="Q175" i="67"/>
  <c r="P176" i="67"/>
  <c r="A172" i="67"/>
  <c r="B172" i="67" s="1"/>
  <c r="C172" i="67" s="1"/>
  <c r="D171" i="67"/>
  <c r="Y155" i="67"/>
  <c r="O156" i="67"/>
  <c r="R155" i="67"/>
  <c r="S155" i="67" s="1"/>
  <c r="I156" i="67"/>
  <c r="L155" i="67"/>
  <c r="M155" i="67" s="1"/>
  <c r="AC156" i="67"/>
  <c r="U154" i="67"/>
  <c r="K801" i="67" l="1"/>
  <c r="J802" i="67"/>
  <c r="J803" i="67" s="1"/>
  <c r="J804" i="67" s="1"/>
  <c r="J805" i="67" s="1"/>
  <c r="J806" i="67" s="1"/>
  <c r="J807" i="67" s="1"/>
  <c r="J808" i="67" s="1"/>
  <c r="J809" i="67" s="1"/>
  <c r="J810" i="67" s="1"/>
  <c r="J811" i="67" s="1"/>
  <c r="J812" i="67" s="1"/>
  <c r="J813" i="67" s="1"/>
  <c r="J814" i="67" s="1"/>
  <c r="J815" i="67" s="1"/>
  <c r="J816" i="67" s="1"/>
  <c r="J817" i="67" s="1"/>
  <c r="J818" i="67" s="1"/>
  <c r="J819" i="67" s="1"/>
  <c r="J820" i="67" s="1"/>
  <c r="J821" i="67" s="1"/>
  <c r="J822" i="67" s="1"/>
  <c r="J823" i="67" s="1"/>
  <c r="J824" i="67" s="1"/>
  <c r="J825" i="67" s="1"/>
  <c r="J826" i="67" s="1"/>
  <c r="J827" i="67" s="1"/>
  <c r="J828" i="67" s="1"/>
  <c r="J829" i="67" s="1"/>
  <c r="J830" i="67" s="1"/>
  <c r="J831" i="67" s="1"/>
  <c r="J832" i="67" s="1"/>
  <c r="J833" i="67" s="1"/>
  <c r="J834" i="67" s="1"/>
  <c r="J835" i="67" s="1"/>
  <c r="J836" i="67" s="1"/>
  <c r="J837" i="67" s="1"/>
  <c r="J838" i="67" s="1"/>
  <c r="J839" i="67" s="1"/>
  <c r="J840" i="67" s="1"/>
  <c r="J841" i="67" s="1"/>
  <c r="J842" i="67" s="1"/>
  <c r="J843" i="67" s="1"/>
  <c r="J844" i="67" s="1"/>
  <c r="J845" i="67" s="1"/>
  <c r="J846" i="67" s="1"/>
  <c r="J847" i="67" s="1"/>
  <c r="J848" i="67" s="1"/>
  <c r="J849" i="67" s="1"/>
  <c r="J850" i="67" s="1"/>
  <c r="J851" i="67" s="1"/>
  <c r="J852" i="67" s="1"/>
  <c r="J853" i="67" s="1"/>
  <c r="J854" i="67" s="1"/>
  <c r="J855" i="67" s="1"/>
  <c r="J856" i="67" s="1"/>
  <c r="J857" i="67" s="1"/>
  <c r="J858" i="67" s="1"/>
  <c r="J859" i="67" s="1"/>
  <c r="J860" i="67" s="1"/>
  <c r="J861" i="67" s="1"/>
  <c r="J862" i="67" s="1"/>
  <c r="J863" i="67" s="1"/>
  <c r="J864" i="67" s="1"/>
  <c r="J865" i="67" s="1"/>
  <c r="J866" i="67" s="1"/>
  <c r="J867" i="67" s="1"/>
  <c r="J868" i="67" s="1"/>
  <c r="J869" i="67" s="1"/>
  <c r="J870" i="67" s="1"/>
  <c r="J871" i="67" s="1"/>
  <c r="J872" i="67" s="1"/>
  <c r="J873" i="67" s="1"/>
  <c r="J874" i="67" s="1"/>
  <c r="J875" i="67" s="1"/>
  <c r="J876" i="67" s="1"/>
  <c r="J877" i="67" s="1"/>
  <c r="J878" i="67" s="1"/>
  <c r="J879" i="67" s="1"/>
  <c r="J880" i="67" s="1"/>
  <c r="J881" i="67" s="1"/>
  <c r="J882" i="67" s="1"/>
  <c r="J883" i="67" s="1"/>
  <c r="J884" i="67" s="1"/>
  <c r="J885" i="67" s="1"/>
  <c r="J886" i="67" s="1"/>
  <c r="J887" i="67" s="1"/>
  <c r="J888" i="67" s="1"/>
  <c r="J889" i="67" s="1"/>
  <c r="J890" i="67" s="1"/>
  <c r="J891" i="67" s="1"/>
  <c r="J892" i="67" s="1"/>
  <c r="J893" i="67" s="1"/>
  <c r="J894" i="67" s="1"/>
  <c r="J895" i="67" s="1"/>
  <c r="J896" i="67" s="1"/>
  <c r="J897" i="67" s="1"/>
  <c r="J898" i="67" s="1"/>
  <c r="J899" i="67" s="1"/>
  <c r="J900" i="67" s="1"/>
  <c r="J901" i="67" s="1"/>
  <c r="J902" i="67" s="1"/>
  <c r="J903" i="67" s="1"/>
  <c r="J904" i="67" s="1"/>
  <c r="J905" i="67" s="1"/>
  <c r="J906" i="67" s="1"/>
  <c r="J907" i="67" s="1"/>
  <c r="J908" i="67" s="1"/>
  <c r="J909" i="67" s="1"/>
  <c r="J910" i="67" s="1"/>
  <c r="J911" i="67" s="1"/>
  <c r="J912" i="67" s="1"/>
  <c r="J913" i="67" s="1"/>
  <c r="J914" i="67" s="1"/>
  <c r="J915" i="67" s="1"/>
  <c r="J916" i="67" s="1"/>
  <c r="J917" i="67" s="1"/>
  <c r="J918" i="67" s="1"/>
  <c r="J919" i="67" s="1"/>
  <c r="J920" i="67" s="1"/>
  <c r="J921" i="67" s="1"/>
  <c r="J922" i="67" s="1"/>
  <c r="J923" i="67" s="1"/>
  <c r="J924" i="67" s="1"/>
  <c r="J925" i="67" s="1"/>
  <c r="J926" i="67" s="1"/>
  <c r="J927" i="67" s="1"/>
  <c r="J928" i="67" s="1"/>
  <c r="J929" i="67" s="1"/>
  <c r="J930" i="67" s="1"/>
  <c r="J931" i="67" s="1"/>
  <c r="J932" i="67" s="1"/>
  <c r="J933" i="67" s="1"/>
  <c r="J934" i="67" s="1"/>
  <c r="J935" i="67" s="1"/>
  <c r="J936" i="67" s="1"/>
  <c r="J937" i="67" s="1"/>
  <c r="J938" i="67" s="1"/>
  <c r="J939" i="67" s="1"/>
  <c r="J940" i="67" s="1"/>
  <c r="J941" i="67" s="1"/>
  <c r="J942" i="67" s="1"/>
  <c r="J943" i="67" s="1"/>
  <c r="J944" i="67" s="1"/>
  <c r="J945" i="67" s="1"/>
  <c r="J946" i="67" s="1"/>
  <c r="J947" i="67" s="1"/>
  <c r="J948" i="67" s="1"/>
  <c r="J949" i="67" s="1"/>
  <c r="J950" i="67" s="1"/>
  <c r="J951" i="67" s="1"/>
  <c r="J952" i="67" s="1"/>
  <c r="J953" i="67" s="1"/>
  <c r="J954" i="67" s="1"/>
  <c r="J955" i="67" s="1"/>
  <c r="J956" i="67" s="1"/>
  <c r="J957" i="67" s="1"/>
  <c r="J958" i="67" s="1"/>
  <c r="J959" i="67" s="1"/>
  <c r="J960" i="67" s="1"/>
  <c r="J961" i="67" s="1"/>
  <c r="J962" i="67" s="1"/>
  <c r="J963" i="67" s="1"/>
  <c r="J964" i="67" s="1"/>
  <c r="J965" i="67" s="1"/>
  <c r="J966" i="67" s="1"/>
  <c r="J967" i="67" s="1"/>
  <c r="J968" i="67" s="1"/>
  <c r="J969" i="67" s="1"/>
  <c r="J970" i="67" s="1"/>
  <c r="J971" i="67" s="1"/>
  <c r="J972" i="67" s="1"/>
  <c r="J973" i="67" s="1"/>
  <c r="J974" i="67" s="1"/>
  <c r="J975" i="67" s="1"/>
  <c r="J976" i="67" s="1"/>
  <c r="J977" i="67" s="1"/>
  <c r="J978" i="67" s="1"/>
  <c r="J979" i="67" s="1"/>
  <c r="J980" i="67" s="1"/>
  <c r="J981" i="67" s="1"/>
  <c r="J982" i="67" s="1"/>
  <c r="J983" i="67" s="1"/>
  <c r="J984" i="67" s="1"/>
  <c r="J985" i="67" s="1"/>
  <c r="J986" i="67" s="1"/>
  <c r="J987" i="67" s="1"/>
  <c r="J988" i="67" s="1"/>
  <c r="J989" i="67" s="1"/>
  <c r="J990" i="67" s="1"/>
  <c r="J991" i="67" s="1"/>
  <c r="J992" i="67" s="1"/>
  <c r="J993" i="67" s="1"/>
  <c r="J994" i="67" s="1"/>
  <c r="J995" i="67" s="1"/>
  <c r="J996" i="67" s="1"/>
  <c r="J997" i="67" s="1"/>
  <c r="J998" i="67" s="1"/>
  <c r="J999" i="67" s="1"/>
  <c r="J1000" i="67" s="1"/>
  <c r="J1001" i="67" s="1"/>
  <c r="J1002" i="67" s="1"/>
  <c r="J1003" i="67" s="1"/>
  <c r="J1004" i="67" s="1"/>
  <c r="J1005" i="67" s="1"/>
  <c r="J1006" i="67" s="1"/>
  <c r="J1007" i="67" s="1"/>
  <c r="J1008" i="67" s="1"/>
  <c r="J1009" i="67" s="1"/>
  <c r="J1010" i="67" s="1"/>
  <c r="J1011" i="67" s="1"/>
  <c r="J1012" i="67" s="1"/>
  <c r="J1013" i="67" s="1"/>
  <c r="J1014" i="67" s="1"/>
  <c r="J1015" i="67" s="1"/>
  <c r="J1016" i="67" s="1"/>
  <c r="J1017" i="67" s="1"/>
  <c r="J1018" i="67" s="1"/>
  <c r="J1019" i="67" s="1"/>
  <c r="J1020" i="67" s="1"/>
  <c r="J1021" i="67" s="1"/>
  <c r="J1022" i="67" s="1"/>
  <c r="J1023" i="67" s="1"/>
  <c r="J1024" i="67" s="1"/>
  <c r="J1025" i="67" s="1"/>
  <c r="J1026" i="67" s="1"/>
  <c r="J1027" i="67" s="1"/>
  <c r="J1028" i="67" s="1"/>
  <c r="J1029" i="67" s="1"/>
  <c r="J1030" i="67" s="1"/>
  <c r="J1031" i="67" s="1"/>
  <c r="J1032" i="67" s="1"/>
  <c r="J1033" i="67" s="1"/>
  <c r="J1034" i="67" s="1"/>
  <c r="J1035" i="67" s="1"/>
  <c r="J1036" i="67" s="1"/>
  <c r="J1037" i="67" s="1"/>
  <c r="J1038" i="67" s="1"/>
  <c r="J1039" i="67" s="1"/>
  <c r="J1040" i="67" s="1"/>
  <c r="J1041" i="67" s="1"/>
  <c r="J1042" i="67" s="1"/>
  <c r="J1043" i="67" s="1"/>
  <c r="J1044" i="67" s="1"/>
  <c r="J1045" i="67" s="1"/>
  <c r="J1046" i="67" s="1"/>
  <c r="J1047" i="67" s="1"/>
  <c r="J1048" i="67" s="1"/>
  <c r="J1049" i="67" s="1"/>
  <c r="J1050" i="67" s="1"/>
  <c r="J1051" i="67" s="1"/>
  <c r="J1052" i="67" s="1"/>
  <c r="J1053" i="67" s="1"/>
  <c r="J1054" i="67" s="1"/>
  <c r="J1055" i="67" s="1"/>
  <c r="J1056" i="67" s="1"/>
  <c r="J1057" i="67" s="1"/>
  <c r="J1058" i="67" s="1"/>
  <c r="J1059" i="67" s="1"/>
  <c r="J1060" i="67" s="1"/>
  <c r="J1061" i="67" s="1"/>
  <c r="J1062" i="67" s="1"/>
  <c r="J1063" i="67" s="1"/>
  <c r="J1064" i="67" s="1"/>
  <c r="J1065" i="67" s="1"/>
  <c r="J1066" i="67" s="1"/>
  <c r="J1067" i="67" s="1"/>
  <c r="J1068" i="67" s="1"/>
  <c r="J1069" i="67" s="1"/>
  <c r="J1070" i="67" s="1"/>
  <c r="J1071" i="67" s="1"/>
  <c r="J1072" i="67" s="1"/>
  <c r="J1073" i="67" s="1"/>
  <c r="J1074" i="67" s="1"/>
  <c r="J1075" i="67" s="1"/>
  <c r="J1076" i="67" s="1"/>
  <c r="J1077" i="67" s="1"/>
  <c r="J1078" i="67" s="1"/>
  <c r="J1079" i="67" s="1"/>
  <c r="J1080" i="67" s="1"/>
  <c r="J1081" i="67" s="1"/>
  <c r="J1082" i="67" s="1"/>
  <c r="J1083" i="67" s="1"/>
  <c r="J1084" i="67" s="1"/>
  <c r="J1085" i="67" s="1"/>
  <c r="J1086" i="67" s="1"/>
  <c r="J1087" i="67" s="1"/>
  <c r="J1088" i="67" s="1"/>
  <c r="J1089" i="67" s="1"/>
  <c r="J1090" i="67" s="1"/>
  <c r="J1091" i="67" s="1"/>
  <c r="J1092" i="67" s="1"/>
  <c r="J1093" i="67" s="1"/>
  <c r="J1094" i="67" s="1"/>
  <c r="J1095" i="67" s="1"/>
  <c r="J1096" i="67" s="1"/>
  <c r="J1097" i="67" s="1"/>
  <c r="J1098" i="67" s="1"/>
  <c r="J1099" i="67" s="1"/>
  <c r="J1100" i="67" s="1"/>
  <c r="J1101" i="67" s="1"/>
  <c r="J1102" i="67" s="1"/>
  <c r="J1103" i="67" s="1"/>
  <c r="J1104" i="67" s="1"/>
  <c r="J1105" i="67" s="1"/>
  <c r="J1106" i="67" s="1"/>
  <c r="J1107" i="67" s="1"/>
  <c r="J1108" i="67" s="1"/>
  <c r="J1109" i="67" s="1"/>
  <c r="J1110" i="67" s="1"/>
  <c r="J1111" i="67" s="1"/>
  <c r="J1112" i="67" s="1"/>
  <c r="J1113" i="67" s="1"/>
  <c r="J1114" i="67" s="1"/>
  <c r="J1115" i="67" s="1"/>
  <c r="J1116" i="67" s="1"/>
  <c r="J1117" i="67" s="1"/>
  <c r="J1118" i="67" s="1"/>
  <c r="J1119" i="67" s="1"/>
  <c r="J1120" i="67" s="1"/>
  <c r="J1121" i="67" s="1"/>
  <c r="J1122" i="67" s="1"/>
  <c r="J1123" i="67" s="1"/>
  <c r="J1124" i="67" s="1"/>
  <c r="J1125" i="67" s="1"/>
  <c r="J1126" i="67" s="1"/>
  <c r="J1127" i="67" s="1"/>
  <c r="J1128" i="67" s="1"/>
  <c r="J1129" i="67" s="1"/>
  <c r="J1130" i="67" s="1"/>
  <c r="J1131" i="67" s="1"/>
  <c r="J1132" i="67" s="1"/>
  <c r="J1133" i="67" s="1"/>
  <c r="J1134" i="67" s="1"/>
  <c r="J1135" i="67" s="1"/>
  <c r="J1136" i="67" s="1"/>
  <c r="J1137" i="67" s="1"/>
  <c r="J1138" i="67" s="1"/>
  <c r="J1139" i="67" s="1"/>
  <c r="J1140" i="67" s="1"/>
  <c r="J1141" i="67" s="1"/>
  <c r="J1142" i="67" s="1"/>
  <c r="J1143" i="67" s="1"/>
  <c r="J1144" i="67" s="1"/>
  <c r="J1145" i="67" s="1"/>
  <c r="J1146" i="67" s="1"/>
  <c r="J1147" i="67" s="1"/>
  <c r="J1148" i="67" s="1"/>
  <c r="J1149" i="67" s="1"/>
  <c r="J1150" i="67" s="1"/>
  <c r="J1151" i="67" s="1"/>
  <c r="J1152" i="67" s="1"/>
  <c r="J1153" i="67" s="1"/>
  <c r="J1154" i="67" s="1"/>
  <c r="J1155" i="67" s="1"/>
  <c r="J1156" i="67" s="1"/>
  <c r="J1157" i="67" s="1"/>
  <c r="J1158" i="67" s="1"/>
  <c r="J1159" i="67" s="1"/>
  <c r="J1160" i="67" s="1"/>
  <c r="J1161" i="67" s="1"/>
  <c r="J1162" i="67" s="1"/>
  <c r="J1163" i="67" s="1"/>
  <c r="J1164" i="67" s="1"/>
  <c r="J1165" i="67" s="1"/>
  <c r="J1166" i="67" s="1"/>
  <c r="J1167" i="67" s="1"/>
  <c r="J1168" i="67" s="1"/>
  <c r="J1169" i="67" s="1"/>
  <c r="J1170" i="67" s="1"/>
  <c r="J1171" i="67" s="1"/>
  <c r="J1172" i="67" s="1"/>
  <c r="J1173" i="67" s="1"/>
  <c r="J1174" i="67" s="1"/>
  <c r="J1175" i="67" s="1"/>
  <c r="J1176" i="67" s="1"/>
  <c r="J1177" i="67" s="1"/>
  <c r="J1178" i="67" s="1"/>
  <c r="J1179" i="67" s="1"/>
  <c r="J1180" i="67" s="1"/>
  <c r="J1181" i="67" s="1"/>
  <c r="J1182" i="67" s="1"/>
  <c r="J1183" i="67" s="1"/>
  <c r="J1184" i="67" s="1"/>
  <c r="J1185" i="67" s="1"/>
  <c r="J1186" i="67" s="1"/>
  <c r="J1187" i="67" s="1"/>
  <c r="J1188" i="67" s="1"/>
  <c r="J1189" i="67" s="1"/>
  <c r="J1190" i="67" s="1"/>
  <c r="J1191" i="67" s="1"/>
  <c r="J1192" i="67" s="1"/>
  <c r="J1193" i="67" s="1"/>
  <c r="J1194" i="67" s="1"/>
  <c r="J1195" i="67" s="1"/>
  <c r="J1196" i="67" s="1"/>
  <c r="J1197" i="67" s="1"/>
  <c r="J1198" i="67" s="1"/>
  <c r="G171" i="67"/>
  <c r="F171" i="67"/>
  <c r="E171" i="67" s="1"/>
  <c r="Q801" i="67"/>
  <c r="P802" i="67"/>
  <c r="AA386" i="67"/>
  <c r="Z387" i="67"/>
  <c r="AE483" i="67"/>
  <c r="AD484" i="67"/>
  <c r="W382" i="67"/>
  <c r="V383" i="67"/>
  <c r="K176" i="67"/>
  <c r="J177" i="67"/>
  <c r="Q176" i="67"/>
  <c r="P177" i="67"/>
  <c r="A173" i="67"/>
  <c r="B173" i="67" s="1"/>
  <c r="C173" i="67" s="1"/>
  <c r="D172" i="67"/>
  <c r="Y156" i="67"/>
  <c r="U155" i="67"/>
  <c r="I157" i="67"/>
  <c r="L156" i="67"/>
  <c r="M156" i="67" s="1"/>
  <c r="AC157" i="67"/>
  <c r="O157" i="67"/>
  <c r="R156" i="67"/>
  <c r="S156" i="67" s="1"/>
  <c r="W383" i="67" l="1"/>
  <c r="V384" i="67"/>
  <c r="AE484" i="67"/>
  <c r="AD485" i="67"/>
  <c r="AA387" i="67"/>
  <c r="Z388" i="67"/>
  <c r="G172" i="67"/>
  <c r="F172" i="67"/>
  <c r="E172" i="67" s="1"/>
  <c r="Q802" i="67"/>
  <c r="P803" i="67"/>
  <c r="K177" i="67"/>
  <c r="J178" i="67"/>
  <c r="Q177" i="67"/>
  <c r="P178" i="67"/>
  <c r="A174" i="67"/>
  <c r="B174" i="67" s="1"/>
  <c r="C174" i="67" s="1"/>
  <c r="D173" i="67"/>
  <c r="Y157" i="67"/>
  <c r="U156" i="67"/>
  <c r="O158" i="67"/>
  <c r="R157" i="67"/>
  <c r="S157" i="67" s="1"/>
  <c r="AC158" i="67"/>
  <c r="I158" i="67"/>
  <c r="L157" i="67"/>
  <c r="M157" i="67" s="1"/>
  <c r="Q803" i="67" l="1"/>
  <c r="P804" i="67"/>
  <c r="W384" i="67"/>
  <c r="V385" i="67"/>
  <c r="G173" i="67"/>
  <c r="F173" i="67"/>
  <c r="E173" i="67" s="1"/>
  <c r="AA388" i="67"/>
  <c r="Z389" i="67"/>
  <c r="AE485" i="67"/>
  <c r="AD486" i="67"/>
  <c r="K178" i="67"/>
  <c r="J179" i="67"/>
  <c r="Q178" i="67"/>
  <c r="P179" i="67"/>
  <c r="A175" i="67"/>
  <c r="B175" i="67" s="1"/>
  <c r="C175" i="67" s="1"/>
  <c r="D174" i="67"/>
  <c r="Y158" i="67"/>
  <c r="AC159" i="67"/>
  <c r="I159" i="67"/>
  <c r="L158" i="67"/>
  <c r="M158" i="67" s="1"/>
  <c r="O159" i="67"/>
  <c r="R158" i="67"/>
  <c r="S158" i="67" s="1"/>
  <c r="U157" i="67"/>
  <c r="G174" i="67" l="1"/>
  <c r="F174" i="67"/>
  <c r="E174" i="67" s="1"/>
  <c r="AA389" i="67"/>
  <c r="Z390" i="67"/>
  <c r="AE486" i="67"/>
  <c r="AD487" i="67"/>
  <c r="W385" i="67"/>
  <c r="V386" i="67"/>
  <c r="P805" i="67"/>
  <c r="Q804" i="67"/>
  <c r="K179" i="67"/>
  <c r="J180" i="67"/>
  <c r="Q179" i="67"/>
  <c r="P180" i="67"/>
  <c r="A176" i="67"/>
  <c r="B176" i="67" s="1"/>
  <c r="C176" i="67" s="1"/>
  <c r="D175" i="67"/>
  <c r="Y159" i="67"/>
  <c r="O160" i="67"/>
  <c r="R159" i="67"/>
  <c r="S159" i="67" s="1"/>
  <c r="I160" i="67"/>
  <c r="L159" i="67"/>
  <c r="M159" i="67" s="1"/>
  <c r="U158" i="67"/>
  <c r="AC160" i="67"/>
  <c r="P806" i="67" l="1"/>
  <c r="Q805" i="67"/>
  <c r="G175" i="67"/>
  <c r="F175" i="67"/>
  <c r="E175" i="67" s="1"/>
  <c r="W386" i="67"/>
  <c r="V387" i="67"/>
  <c r="AE487" i="67"/>
  <c r="AD488" i="67"/>
  <c r="AA390" i="67"/>
  <c r="Z391" i="67"/>
  <c r="K180" i="67"/>
  <c r="J181" i="67"/>
  <c r="Q180" i="67"/>
  <c r="P181" i="67"/>
  <c r="A177" i="67"/>
  <c r="B177" i="67" s="1"/>
  <c r="C177" i="67" s="1"/>
  <c r="D176" i="67"/>
  <c r="Y160" i="67"/>
  <c r="U159" i="67"/>
  <c r="AC161" i="67"/>
  <c r="I161" i="67"/>
  <c r="L160" i="67"/>
  <c r="M160" i="67" s="1"/>
  <c r="O161" i="67"/>
  <c r="R160" i="67"/>
  <c r="S160" i="67" s="1"/>
  <c r="AE488" i="67" l="1"/>
  <c r="AD489" i="67"/>
  <c r="AA391" i="67"/>
  <c r="Z392" i="67"/>
  <c r="G176" i="67"/>
  <c r="F176" i="67"/>
  <c r="E176" i="67" s="1"/>
  <c r="W387" i="67"/>
  <c r="V388" i="67"/>
  <c r="P807" i="67"/>
  <c r="Q806" i="67"/>
  <c r="K181" i="67"/>
  <c r="J182" i="67"/>
  <c r="Q181" i="67"/>
  <c r="P182" i="67"/>
  <c r="A178" i="67"/>
  <c r="B178" i="67" s="1"/>
  <c r="C178" i="67" s="1"/>
  <c r="D177" i="67"/>
  <c r="Y161" i="67"/>
  <c r="AC162" i="67"/>
  <c r="O162" i="67"/>
  <c r="R161" i="67"/>
  <c r="S161" i="67" s="1"/>
  <c r="U160" i="67"/>
  <c r="I162" i="67"/>
  <c r="L161" i="67"/>
  <c r="M161" i="67" s="1"/>
  <c r="P808" i="67" l="1"/>
  <c r="Q807" i="67"/>
  <c r="W388" i="67"/>
  <c r="V389" i="67"/>
  <c r="G177" i="67"/>
  <c r="F177" i="67"/>
  <c r="E177" i="67" s="1"/>
  <c r="AA392" i="67"/>
  <c r="Z393" i="67"/>
  <c r="AE489" i="67"/>
  <c r="AD490" i="67"/>
  <c r="K182" i="67"/>
  <c r="J183" i="67"/>
  <c r="Q182" i="67"/>
  <c r="P183" i="67"/>
  <c r="A179" i="67"/>
  <c r="B179" i="67" s="1"/>
  <c r="C179" i="67" s="1"/>
  <c r="D178" i="67"/>
  <c r="Y162" i="67"/>
  <c r="O163" i="67"/>
  <c r="R162" i="67"/>
  <c r="S162" i="67" s="1"/>
  <c r="U161" i="67"/>
  <c r="I163" i="67"/>
  <c r="L162" i="67"/>
  <c r="M162" i="67" s="1"/>
  <c r="AC163" i="67"/>
  <c r="AE490" i="67" l="1"/>
  <c r="AD491" i="67"/>
  <c r="AA393" i="67"/>
  <c r="Z394" i="67"/>
  <c r="G178" i="67"/>
  <c r="F178" i="67"/>
  <c r="E178" i="67" s="1"/>
  <c r="W389" i="67"/>
  <c r="V390" i="67"/>
  <c r="P809" i="67"/>
  <c r="Q808" i="67"/>
  <c r="K183" i="67"/>
  <c r="J184" i="67"/>
  <c r="Q183" i="67"/>
  <c r="P184" i="67"/>
  <c r="A180" i="67"/>
  <c r="B180" i="67" s="1"/>
  <c r="C180" i="67" s="1"/>
  <c r="D179" i="67"/>
  <c r="Y163" i="67"/>
  <c r="U162" i="67"/>
  <c r="AC164" i="67"/>
  <c r="I164" i="67"/>
  <c r="L163" i="67"/>
  <c r="M163" i="67" s="1"/>
  <c r="O164" i="67"/>
  <c r="R163" i="67"/>
  <c r="S163" i="67" s="1"/>
  <c r="G179" i="67" l="1"/>
  <c r="F179" i="67"/>
  <c r="E179" i="67" s="1"/>
  <c r="W390" i="67"/>
  <c r="V391" i="67"/>
  <c r="Q809" i="67"/>
  <c r="P810" i="67"/>
  <c r="AA394" i="67"/>
  <c r="Z395" i="67"/>
  <c r="AE491" i="67"/>
  <c r="AD492" i="67"/>
  <c r="K184" i="67"/>
  <c r="J185" i="67"/>
  <c r="Q184" i="67"/>
  <c r="P185" i="67"/>
  <c r="A181" i="67"/>
  <c r="B181" i="67" s="1"/>
  <c r="C181" i="67" s="1"/>
  <c r="D180" i="67"/>
  <c r="Y164" i="67"/>
  <c r="O165" i="67"/>
  <c r="R164" i="67"/>
  <c r="S164" i="67" s="1"/>
  <c r="I165" i="67"/>
  <c r="L164" i="67"/>
  <c r="M164" i="67" s="1"/>
  <c r="AC165" i="67"/>
  <c r="U163" i="67"/>
  <c r="AE492" i="67" l="1"/>
  <c r="AD493" i="67"/>
  <c r="AA395" i="67"/>
  <c r="Z396" i="67"/>
  <c r="G180" i="67"/>
  <c r="F180" i="67"/>
  <c r="E180" i="67" s="1"/>
  <c r="P811" i="67"/>
  <c r="Q810" i="67"/>
  <c r="W391" i="67"/>
  <c r="V392" i="67"/>
  <c r="K185" i="67"/>
  <c r="J186" i="67"/>
  <c r="Q185" i="67"/>
  <c r="P186" i="67"/>
  <c r="A182" i="67"/>
  <c r="B182" i="67" s="1"/>
  <c r="C182" i="67" s="1"/>
  <c r="D181" i="67"/>
  <c r="Y165" i="67"/>
  <c r="AC166" i="67"/>
  <c r="I166" i="67"/>
  <c r="L165" i="67"/>
  <c r="M165" i="67" s="1"/>
  <c r="U164" i="67"/>
  <c r="O166" i="67"/>
  <c r="R165" i="67"/>
  <c r="S165" i="67" s="1"/>
  <c r="G181" i="67" l="1"/>
  <c r="F181" i="67"/>
  <c r="E181" i="67" s="1"/>
  <c r="W392" i="67"/>
  <c r="V393" i="67"/>
  <c r="P812" i="67"/>
  <c r="Q811" i="67"/>
  <c r="AA396" i="67"/>
  <c r="Z397" i="67"/>
  <c r="AE493" i="67"/>
  <c r="AD494" i="67"/>
  <c r="K186" i="67"/>
  <c r="J187" i="67"/>
  <c r="Q186" i="67"/>
  <c r="P187" i="67"/>
  <c r="A183" i="67"/>
  <c r="B183" i="67" s="1"/>
  <c r="C183" i="67" s="1"/>
  <c r="D182" i="67"/>
  <c r="Y166" i="67"/>
  <c r="U165" i="67"/>
  <c r="O167" i="67"/>
  <c r="R166" i="67"/>
  <c r="S166" i="67" s="1"/>
  <c r="I167" i="67"/>
  <c r="L166" i="67"/>
  <c r="M166" i="67" s="1"/>
  <c r="AC167" i="67"/>
  <c r="AE494" i="67" l="1"/>
  <c r="AD495" i="67"/>
  <c r="AA397" i="67"/>
  <c r="Z398" i="67"/>
  <c r="G182" i="67"/>
  <c r="F182" i="67"/>
  <c r="E182" i="67" s="1"/>
  <c r="Q812" i="67"/>
  <c r="P813" i="67"/>
  <c r="W393" i="67"/>
  <c r="V394" i="67"/>
  <c r="J188" i="67"/>
  <c r="K187" i="67"/>
  <c r="Q187" i="67"/>
  <c r="P188" i="67"/>
  <c r="A184" i="67"/>
  <c r="B184" i="67" s="1"/>
  <c r="C184" i="67" s="1"/>
  <c r="D183" i="67"/>
  <c r="Y167" i="67"/>
  <c r="I168" i="67"/>
  <c r="L167" i="67"/>
  <c r="M167" i="67" s="1"/>
  <c r="AC168" i="67"/>
  <c r="O168" i="67"/>
  <c r="R167" i="67"/>
  <c r="S167" i="67" s="1"/>
  <c r="U166" i="67"/>
  <c r="W394" i="67" l="1"/>
  <c r="V395" i="67"/>
  <c r="Q813" i="67"/>
  <c r="P814" i="67"/>
  <c r="G183" i="67"/>
  <c r="F183" i="67"/>
  <c r="E183" i="67" s="1"/>
  <c r="AA398" i="67"/>
  <c r="Z399" i="67"/>
  <c r="AE495" i="67"/>
  <c r="AD496" i="67"/>
  <c r="K188" i="67"/>
  <c r="J189" i="67"/>
  <c r="Q188" i="67"/>
  <c r="P189" i="67"/>
  <c r="A185" i="67"/>
  <c r="B185" i="67" s="1"/>
  <c r="C185" i="67" s="1"/>
  <c r="D184" i="67"/>
  <c r="Y168" i="67"/>
  <c r="U167" i="67"/>
  <c r="O169" i="67"/>
  <c r="R168" i="67"/>
  <c r="S168" i="67" s="1"/>
  <c r="AC169" i="67"/>
  <c r="I169" i="67"/>
  <c r="L168" i="67"/>
  <c r="M168" i="67" s="1"/>
  <c r="AE496" i="67" l="1"/>
  <c r="AD497" i="67"/>
  <c r="G184" i="67"/>
  <c r="F184" i="67"/>
  <c r="E184" i="67" s="1"/>
  <c r="AA399" i="67"/>
  <c r="Z400" i="67"/>
  <c r="Q814" i="67"/>
  <c r="P815" i="67"/>
  <c r="W395" i="67"/>
  <c r="V396" i="67"/>
  <c r="K189" i="67"/>
  <c r="J190" i="67"/>
  <c r="Q189" i="67"/>
  <c r="P190" i="67"/>
  <c r="A186" i="67"/>
  <c r="B186" i="67" s="1"/>
  <c r="C186" i="67" s="1"/>
  <c r="D185" i="67"/>
  <c r="Y169" i="67"/>
  <c r="I170" i="67"/>
  <c r="L169" i="67"/>
  <c r="M169" i="67" s="1"/>
  <c r="AC170" i="67"/>
  <c r="O170" i="67"/>
  <c r="R169" i="67"/>
  <c r="S169" i="67" s="1"/>
  <c r="U168" i="67"/>
  <c r="W396" i="67" l="1"/>
  <c r="V397" i="67"/>
  <c r="G185" i="67"/>
  <c r="F185" i="67"/>
  <c r="E185" i="67" s="1"/>
  <c r="Q815" i="67"/>
  <c r="P816" i="67"/>
  <c r="AA400" i="67"/>
  <c r="Z401" i="67"/>
  <c r="AE497" i="67"/>
  <c r="AD498" i="67"/>
  <c r="K190" i="67"/>
  <c r="J191" i="67"/>
  <c r="Q190" i="67"/>
  <c r="P191" i="67"/>
  <c r="A187" i="67"/>
  <c r="B187" i="67" s="1"/>
  <c r="C187" i="67" s="1"/>
  <c r="D186" i="67"/>
  <c r="Y170" i="67"/>
  <c r="U169" i="67"/>
  <c r="AC171" i="67"/>
  <c r="I171" i="67"/>
  <c r="L170" i="67"/>
  <c r="M170" i="67" s="1"/>
  <c r="O171" i="67"/>
  <c r="R170" i="67"/>
  <c r="S170" i="67" s="1"/>
  <c r="AE498" i="67" l="1"/>
  <c r="AD499" i="67"/>
  <c r="AA401" i="67"/>
  <c r="Z402" i="67"/>
  <c r="G186" i="67"/>
  <c r="F186" i="67"/>
  <c r="E186" i="67" s="1"/>
  <c r="Q816" i="67"/>
  <c r="P817" i="67"/>
  <c r="W397" i="67"/>
  <c r="V398" i="67"/>
  <c r="K191" i="67"/>
  <c r="J192" i="67"/>
  <c r="Q191" i="67"/>
  <c r="P192" i="67"/>
  <c r="A188" i="67"/>
  <c r="B188" i="67" s="1"/>
  <c r="C188" i="67" s="1"/>
  <c r="D187" i="67"/>
  <c r="Y171" i="67"/>
  <c r="AC172" i="67"/>
  <c r="U170" i="67"/>
  <c r="O172" i="67"/>
  <c r="R171" i="67"/>
  <c r="S171" i="67" s="1"/>
  <c r="I172" i="67"/>
  <c r="L171" i="67"/>
  <c r="M171" i="67" s="1"/>
  <c r="Q817" i="67" l="1"/>
  <c r="P818" i="67"/>
  <c r="W398" i="67"/>
  <c r="V399" i="67"/>
  <c r="G187" i="67"/>
  <c r="F187" i="67"/>
  <c r="E187" i="67" s="1"/>
  <c r="AA402" i="67"/>
  <c r="Z403" i="67"/>
  <c r="AE499" i="67"/>
  <c r="AD500" i="67"/>
  <c r="K192" i="67"/>
  <c r="J193" i="67"/>
  <c r="Q192" i="67"/>
  <c r="P193" i="67"/>
  <c r="A189" i="67"/>
  <c r="B189" i="67" s="1"/>
  <c r="C189" i="67" s="1"/>
  <c r="D188" i="67"/>
  <c r="Y172" i="67"/>
  <c r="U171" i="67"/>
  <c r="O173" i="67"/>
  <c r="R172" i="67"/>
  <c r="S172" i="67" s="1"/>
  <c r="AC173" i="67"/>
  <c r="I173" i="67"/>
  <c r="L172" i="67"/>
  <c r="M172" i="67" s="1"/>
  <c r="AE500" i="67" l="1"/>
  <c r="AD501" i="67"/>
  <c r="AA403" i="67"/>
  <c r="Z404" i="67"/>
  <c r="G188" i="67"/>
  <c r="F188" i="67"/>
  <c r="E188" i="67" s="1"/>
  <c r="W399" i="67"/>
  <c r="V400" i="67"/>
  <c r="Q818" i="67"/>
  <c r="P819" i="67"/>
  <c r="K193" i="67"/>
  <c r="J194" i="67"/>
  <c r="Q193" i="67"/>
  <c r="P194" i="67"/>
  <c r="A190" i="67"/>
  <c r="B190" i="67" s="1"/>
  <c r="C190" i="67" s="1"/>
  <c r="D189" i="67"/>
  <c r="Y173" i="67"/>
  <c r="O174" i="67"/>
  <c r="R173" i="67"/>
  <c r="S173" i="67" s="1"/>
  <c r="I174" i="67"/>
  <c r="L173" i="67"/>
  <c r="M173" i="67" s="1"/>
  <c r="AC174" i="67"/>
  <c r="U172" i="67"/>
  <c r="Q819" i="67" l="1"/>
  <c r="P820" i="67"/>
  <c r="W400" i="67"/>
  <c r="V401" i="67"/>
  <c r="G189" i="67"/>
  <c r="F189" i="67"/>
  <c r="E189" i="67" s="1"/>
  <c r="AA404" i="67"/>
  <c r="Z405" i="67"/>
  <c r="AE501" i="67"/>
  <c r="AD502" i="67"/>
  <c r="K194" i="67"/>
  <c r="J195" i="67"/>
  <c r="Q194" i="67"/>
  <c r="P195" i="67"/>
  <c r="A191" i="67"/>
  <c r="B191" i="67" s="1"/>
  <c r="C191" i="67" s="1"/>
  <c r="D190" i="67"/>
  <c r="Y174" i="67"/>
  <c r="U173" i="67"/>
  <c r="I175" i="67"/>
  <c r="L174" i="67"/>
  <c r="M174" i="67" s="1"/>
  <c r="O175" i="67"/>
  <c r="R174" i="67"/>
  <c r="S174" i="67" s="1"/>
  <c r="AC175" i="67"/>
  <c r="AE502" i="67" l="1"/>
  <c r="AD503" i="67"/>
  <c r="AA405" i="67"/>
  <c r="Z406" i="67"/>
  <c r="G190" i="67"/>
  <c r="F190" i="67"/>
  <c r="E190" i="67" s="1"/>
  <c r="W401" i="67"/>
  <c r="V402" i="67"/>
  <c r="Q820" i="67"/>
  <c r="P821" i="67"/>
  <c r="K195" i="67"/>
  <c r="J196" i="67"/>
  <c r="Q195" i="67"/>
  <c r="P196" i="67"/>
  <c r="A192" i="67"/>
  <c r="B192" i="67" s="1"/>
  <c r="C192" i="67" s="1"/>
  <c r="D191" i="67"/>
  <c r="Y175" i="67"/>
  <c r="AC176" i="67"/>
  <c r="O176" i="67"/>
  <c r="R175" i="67"/>
  <c r="S175" i="67" s="1"/>
  <c r="I176" i="67"/>
  <c r="L175" i="67"/>
  <c r="M175" i="67" s="1"/>
  <c r="U174" i="67"/>
  <c r="Q821" i="67" l="1"/>
  <c r="P822" i="67"/>
  <c r="W402" i="67"/>
  <c r="V403" i="67"/>
  <c r="G191" i="67"/>
  <c r="F191" i="67"/>
  <c r="E191" i="67" s="1"/>
  <c r="AA406" i="67"/>
  <c r="Z407" i="67"/>
  <c r="AE503" i="67"/>
  <c r="AD504" i="67"/>
  <c r="K196" i="67"/>
  <c r="J197" i="67"/>
  <c r="Q196" i="67"/>
  <c r="P197" i="67"/>
  <c r="A193" i="67"/>
  <c r="B193" i="67" s="1"/>
  <c r="C193" i="67" s="1"/>
  <c r="D192" i="67"/>
  <c r="Y176" i="67"/>
  <c r="I177" i="67"/>
  <c r="L176" i="67"/>
  <c r="M176" i="67" s="1"/>
  <c r="O177" i="67"/>
  <c r="R176" i="67"/>
  <c r="S176" i="67" s="1"/>
  <c r="U175" i="67"/>
  <c r="AC177" i="67"/>
  <c r="AE504" i="67" l="1"/>
  <c r="AD505" i="67"/>
  <c r="AA407" i="67"/>
  <c r="Z408" i="67"/>
  <c r="G192" i="67"/>
  <c r="F192" i="67"/>
  <c r="E192" i="67" s="1"/>
  <c r="W403" i="67"/>
  <c r="V404" i="67"/>
  <c r="Q822" i="67"/>
  <c r="P823" i="67"/>
  <c r="K197" i="67"/>
  <c r="J198" i="67"/>
  <c r="Q197" i="67"/>
  <c r="P198" i="67"/>
  <c r="A194" i="67"/>
  <c r="B194" i="67" s="1"/>
  <c r="C194" i="67" s="1"/>
  <c r="D193" i="67"/>
  <c r="Y177" i="67"/>
  <c r="O178" i="67"/>
  <c r="R177" i="67"/>
  <c r="S177" i="67" s="1"/>
  <c r="AC178" i="67"/>
  <c r="U176" i="67"/>
  <c r="I178" i="67"/>
  <c r="L177" i="67"/>
  <c r="M177" i="67" s="1"/>
  <c r="G193" i="67" l="1"/>
  <c r="F193" i="67"/>
  <c r="E193" i="67" s="1"/>
  <c r="Q823" i="67"/>
  <c r="P824" i="67"/>
  <c r="W404" i="67"/>
  <c r="V405" i="67"/>
  <c r="AA408" i="67"/>
  <c r="Z409" i="67"/>
  <c r="AE505" i="67"/>
  <c r="AD506" i="67"/>
  <c r="K198" i="67"/>
  <c r="J199" i="67"/>
  <c r="Q198" i="67"/>
  <c r="P199" i="67"/>
  <c r="A195" i="67"/>
  <c r="B195" i="67" s="1"/>
  <c r="C195" i="67" s="1"/>
  <c r="D194" i="67"/>
  <c r="Y178" i="67"/>
  <c r="U177" i="67"/>
  <c r="I179" i="67"/>
  <c r="L178" i="67"/>
  <c r="M178" i="67" s="1"/>
  <c r="AC179" i="67"/>
  <c r="O179" i="67"/>
  <c r="R178" i="67"/>
  <c r="S178" i="67" s="1"/>
  <c r="G194" i="67" l="1"/>
  <c r="F194" i="67"/>
  <c r="E194" i="67" s="1"/>
  <c r="AE506" i="67"/>
  <c r="AD507" i="67"/>
  <c r="AA409" i="67"/>
  <c r="Z410" i="67"/>
  <c r="W405" i="67"/>
  <c r="V406" i="67"/>
  <c r="P825" i="67"/>
  <c r="Q824" i="67"/>
  <c r="K199" i="67"/>
  <c r="J200" i="67"/>
  <c r="Q199" i="67"/>
  <c r="P200" i="67"/>
  <c r="A196" i="67"/>
  <c r="B196" i="67" s="1"/>
  <c r="C196" i="67" s="1"/>
  <c r="D195" i="67"/>
  <c r="Y179" i="67"/>
  <c r="AC180" i="67"/>
  <c r="O180" i="67"/>
  <c r="R179" i="67"/>
  <c r="S179" i="67" s="1"/>
  <c r="I180" i="67"/>
  <c r="L179" i="67"/>
  <c r="M179" i="67" s="1"/>
  <c r="U178" i="67"/>
  <c r="Q825" i="67" l="1"/>
  <c r="P826" i="67"/>
  <c r="W406" i="67"/>
  <c r="V407" i="67"/>
  <c r="G195" i="67"/>
  <c r="F195" i="67"/>
  <c r="E195" i="67" s="1"/>
  <c r="AA410" i="67"/>
  <c r="Z411" i="67"/>
  <c r="AE507" i="67"/>
  <c r="AD508" i="67"/>
  <c r="K200" i="67"/>
  <c r="J201" i="67"/>
  <c r="Q200" i="67"/>
  <c r="P201" i="67"/>
  <c r="A197" i="67"/>
  <c r="B197" i="67" s="1"/>
  <c r="C197" i="67" s="1"/>
  <c r="D196" i="67"/>
  <c r="Y180" i="67"/>
  <c r="U179" i="67"/>
  <c r="I181" i="67"/>
  <c r="L180" i="67"/>
  <c r="M180" i="67" s="1"/>
  <c r="O181" i="67"/>
  <c r="R180" i="67"/>
  <c r="S180" i="67" s="1"/>
  <c r="AC181" i="67"/>
  <c r="AE508" i="67" l="1"/>
  <c r="AD509" i="67"/>
  <c r="AA411" i="67"/>
  <c r="Z412" i="67"/>
  <c r="G196" i="67"/>
  <c r="F196" i="67"/>
  <c r="E196" i="67" s="1"/>
  <c r="W407" i="67"/>
  <c r="V408" i="67"/>
  <c r="Q826" i="67"/>
  <c r="P827" i="67"/>
  <c r="K201" i="67"/>
  <c r="J202" i="67"/>
  <c r="Q201" i="67"/>
  <c r="P202" i="67"/>
  <c r="A198" i="67"/>
  <c r="B198" i="67" s="1"/>
  <c r="C198" i="67" s="1"/>
  <c r="D197" i="67"/>
  <c r="Y181" i="67"/>
  <c r="O182" i="67"/>
  <c r="R181" i="67"/>
  <c r="S181" i="67" s="1"/>
  <c r="AC182" i="67"/>
  <c r="I182" i="67"/>
  <c r="L181" i="67"/>
  <c r="M181" i="67" s="1"/>
  <c r="U180" i="67"/>
  <c r="Q827" i="67" l="1"/>
  <c r="P828" i="67"/>
  <c r="W408" i="67"/>
  <c r="V409" i="67"/>
  <c r="G197" i="67"/>
  <c r="F197" i="67"/>
  <c r="E197" i="67" s="1"/>
  <c r="AA412" i="67"/>
  <c r="Z413" i="67"/>
  <c r="AE509" i="67"/>
  <c r="AD510" i="67"/>
  <c r="K202" i="67"/>
  <c r="J203" i="67"/>
  <c r="Q202" i="67"/>
  <c r="P203" i="67"/>
  <c r="A199" i="67"/>
  <c r="B199" i="67" s="1"/>
  <c r="C199" i="67" s="1"/>
  <c r="D198" i="67"/>
  <c r="Y182" i="67"/>
  <c r="I183" i="67"/>
  <c r="L182" i="67"/>
  <c r="M182" i="67" s="1"/>
  <c r="AC183" i="67"/>
  <c r="U181" i="67"/>
  <c r="O183" i="67"/>
  <c r="R182" i="67"/>
  <c r="S182" i="67" s="1"/>
  <c r="AE510" i="67" l="1"/>
  <c r="AD511" i="67"/>
  <c r="G198" i="67"/>
  <c r="F198" i="67"/>
  <c r="E198" i="67" s="1"/>
  <c r="AA413" i="67"/>
  <c r="Z414" i="67"/>
  <c r="W409" i="67"/>
  <c r="V410" i="67"/>
  <c r="Q828" i="67"/>
  <c r="P829" i="67"/>
  <c r="K203" i="67"/>
  <c r="J204" i="67"/>
  <c r="Q203" i="67"/>
  <c r="P204" i="67"/>
  <c r="A200" i="67"/>
  <c r="B200" i="67" s="1"/>
  <c r="C200" i="67" s="1"/>
  <c r="D199" i="67"/>
  <c r="Y183" i="67"/>
  <c r="AC184" i="67"/>
  <c r="O184" i="67"/>
  <c r="R183" i="67"/>
  <c r="S183" i="67" s="1"/>
  <c r="I184" i="67"/>
  <c r="L183" i="67"/>
  <c r="M183" i="67" s="1"/>
  <c r="U182" i="67"/>
  <c r="AA414" i="67" l="1"/>
  <c r="Z415" i="67"/>
  <c r="P830" i="67"/>
  <c r="Q829" i="67"/>
  <c r="W410" i="67"/>
  <c r="V411" i="67"/>
  <c r="G199" i="67"/>
  <c r="F199" i="67"/>
  <c r="E199" i="67" s="1"/>
  <c r="AE511" i="67"/>
  <c r="AD512" i="67"/>
  <c r="K204" i="67"/>
  <c r="J205" i="67"/>
  <c r="Q204" i="67"/>
  <c r="P205" i="67"/>
  <c r="A201" i="67"/>
  <c r="B201" i="67" s="1"/>
  <c r="C201" i="67" s="1"/>
  <c r="D200" i="67"/>
  <c r="Y184" i="67"/>
  <c r="O185" i="67"/>
  <c r="R184" i="67"/>
  <c r="S184" i="67" s="1"/>
  <c r="U183" i="67"/>
  <c r="AC185" i="67"/>
  <c r="I185" i="67"/>
  <c r="L184" i="67"/>
  <c r="M184" i="67" s="1"/>
  <c r="AE512" i="67" l="1"/>
  <c r="AD513" i="67"/>
  <c r="G200" i="67"/>
  <c r="F200" i="67"/>
  <c r="E200" i="67" s="1"/>
  <c r="W411" i="67"/>
  <c r="V412" i="67"/>
  <c r="P831" i="67"/>
  <c r="Q830" i="67"/>
  <c r="AA415" i="67"/>
  <c r="Z416" i="67"/>
  <c r="J206" i="67"/>
  <c r="K205" i="67"/>
  <c r="Q205" i="67"/>
  <c r="P206" i="67"/>
  <c r="A202" i="67"/>
  <c r="B202" i="67" s="1"/>
  <c r="C202" i="67" s="1"/>
  <c r="D201" i="67"/>
  <c r="Y185" i="67"/>
  <c r="U184" i="67"/>
  <c r="I186" i="67"/>
  <c r="L185" i="67"/>
  <c r="M185" i="67" s="1"/>
  <c r="O186" i="67"/>
  <c r="R185" i="67"/>
  <c r="S185" i="67" s="1"/>
  <c r="AC186" i="67"/>
  <c r="AA416" i="67" l="1"/>
  <c r="Z417" i="67"/>
  <c r="G201" i="67"/>
  <c r="F201" i="67"/>
  <c r="E201" i="67" s="1"/>
  <c r="Q831" i="67"/>
  <c r="P832" i="67"/>
  <c r="W412" i="67"/>
  <c r="V413" i="67"/>
  <c r="AE513" i="67"/>
  <c r="AD514" i="67"/>
  <c r="K206" i="67"/>
  <c r="J207" i="67"/>
  <c r="Q206" i="67"/>
  <c r="P207" i="67"/>
  <c r="A203" i="67"/>
  <c r="B203" i="67" s="1"/>
  <c r="C203" i="67" s="1"/>
  <c r="D202" i="67"/>
  <c r="Y186" i="67"/>
  <c r="O187" i="67"/>
  <c r="R186" i="67"/>
  <c r="S186" i="67" s="1"/>
  <c r="I187" i="67"/>
  <c r="L186" i="67"/>
  <c r="M186" i="67" s="1"/>
  <c r="AC187" i="67"/>
  <c r="U185" i="67"/>
  <c r="G202" i="67" l="1"/>
  <c r="F202" i="67"/>
  <c r="E202" i="67" s="1"/>
  <c r="AE514" i="67"/>
  <c r="AD515" i="67"/>
  <c r="W413" i="67"/>
  <c r="V414" i="67"/>
  <c r="P833" i="67"/>
  <c r="Q832" i="67"/>
  <c r="AA417" i="67"/>
  <c r="Z418" i="67"/>
  <c r="K207" i="67"/>
  <c r="J208" i="67"/>
  <c r="Q207" i="67"/>
  <c r="P208" i="67"/>
  <c r="A204" i="67"/>
  <c r="B204" i="67" s="1"/>
  <c r="C204" i="67" s="1"/>
  <c r="D203" i="67"/>
  <c r="Y187" i="67"/>
  <c r="I188" i="67"/>
  <c r="L187" i="67"/>
  <c r="M187" i="67" s="1"/>
  <c r="U186" i="67"/>
  <c r="AC188" i="67"/>
  <c r="O188" i="67"/>
  <c r="R187" i="67"/>
  <c r="S187" i="67" s="1"/>
  <c r="AA418" i="67" l="1"/>
  <c r="Z419" i="67"/>
  <c r="P834" i="67"/>
  <c r="Q833" i="67"/>
  <c r="G203" i="67"/>
  <c r="F203" i="67"/>
  <c r="E203" i="67" s="1"/>
  <c r="W414" i="67"/>
  <c r="V415" i="67"/>
  <c r="AE515" i="67"/>
  <c r="AD516" i="67"/>
  <c r="K208" i="67"/>
  <c r="J209" i="67"/>
  <c r="Q208" i="67"/>
  <c r="P209" i="67"/>
  <c r="A205" i="67"/>
  <c r="B205" i="67" s="1"/>
  <c r="C205" i="67" s="1"/>
  <c r="D204" i="67"/>
  <c r="Y188" i="67"/>
  <c r="O189" i="67"/>
  <c r="R188" i="67"/>
  <c r="S188" i="67" s="1"/>
  <c r="AC189" i="67"/>
  <c r="U187" i="67"/>
  <c r="I189" i="67"/>
  <c r="L188" i="67"/>
  <c r="M188" i="67" s="1"/>
  <c r="AE516" i="67" l="1"/>
  <c r="AD517" i="67"/>
  <c r="G204" i="67"/>
  <c r="F204" i="67"/>
  <c r="E204" i="67" s="1"/>
  <c r="W415" i="67"/>
  <c r="V416" i="67"/>
  <c r="Q834" i="67"/>
  <c r="P835" i="67"/>
  <c r="AA419" i="67"/>
  <c r="Z420" i="67"/>
  <c r="K209" i="67"/>
  <c r="J210" i="67"/>
  <c r="Q209" i="67"/>
  <c r="P210" i="67"/>
  <c r="A206" i="67"/>
  <c r="B206" i="67" s="1"/>
  <c r="C206" i="67" s="1"/>
  <c r="D205" i="67"/>
  <c r="Y189" i="67"/>
  <c r="I190" i="67"/>
  <c r="L189" i="67"/>
  <c r="M189" i="67" s="1"/>
  <c r="AC190" i="67"/>
  <c r="U188" i="67"/>
  <c r="O190" i="67"/>
  <c r="R189" i="67"/>
  <c r="S189" i="67" s="1"/>
  <c r="AA420" i="67" l="1"/>
  <c r="Z421" i="67"/>
  <c r="Q835" i="67"/>
  <c r="P836" i="67"/>
  <c r="G205" i="67"/>
  <c r="F205" i="67"/>
  <c r="E205" i="67" s="1"/>
  <c r="W416" i="67"/>
  <c r="V417" i="67"/>
  <c r="AE517" i="67"/>
  <c r="AD518" i="67"/>
  <c r="K210" i="67"/>
  <c r="J211" i="67"/>
  <c r="Q210" i="67"/>
  <c r="P211" i="67"/>
  <c r="A207" i="67"/>
  <c r="B207" i="67" s="1"/>
  <c r="C207" i="67" s="1"/>
  <c r="D206" i="67"/>
  <c r="Y190" i="67"/>
  <c r="AC191" i="67"/>
  <c r="O191" i="67"/>
  <c r="R190" i="67"/>
  <c r="S190" i="67" s="1"/>
  <c r="U189" i="67"/>
  <c r="I191" i="67"/>
  <c r="L190" i="67"/>
  <c r="M190" i="67" s="1"/>
  <c r="AE518" i="67" l="1"/>
  <c r="AD519" i="67"/>
  <c r="G206" i="67"/>
  <c r="F206" i="67"/>
  <c r="E206" i="67" s="1"/>
  <c r="W417" i="67"/>
  <c r="V418" i="67"/>
  <c r="P837" i="67"/>
  <c r="Q836" i="67"/>
  <c r="AA421" i="67"/>
  <c r="Z422" i="67"/>
  <c r="K211" i="67"/>
  <c r="J212" i="67"/>
  <c r="Q211" i="67"/>
  <c r="P212" i="67"/>
  <c r="A208" i="67"/>
  <c r="B208" i="67" s="1"/>
  <c r="C208" i="67" s="1"/>
  <c r="D207" i="67"/>
  <c r="Y191" i="67"/>
  <c r="U190" i="67"/>
  <c r="O192" i="67"/>
  <c r="R191" i="67"/>
  <c r="S191" i="67" s="1"/>
  <c r="AC192" i="67"/>
  <c r="I192" i="67"/>
  <c r="L191" i="67"/>
  <c r="M191" i="67" s="1"/>
  <c r="AA422" i="67" l="1"/>
  <c r="Z423" i="67"/>
  <c r="Q837" i="67"/>
  <c r="P838" i="67"/>
  <c r="G207" i="67"/>
  <c r="F207" i="67"/>
  <c r="E207" i="67" s="1"/>
  <c r="W418" i="67"/>
  <c r="V419" i="67"/>
  <c r="AE519" i="67"/>
  <c r="AD520" i="67"/>
  <c r="K212" i="67"/>
  <c r="J213" i="67"/>
  <c r="Q212" i="67"/>
  <c r="P213" i="67"/>
  <c r="A209" i="67"/>
  <c r="B209" i="67" s="1"/>
  <c r="C209" i="67" s="1"/>
  <c r="D208" i="67"/>
  <c r="Y192" i="67"/>
  <c r="I193" i="67"/>
  <c r="L192" i="67"/>
  <c r="M192" i="67" s="1"/>
  <c r="U191" i="67"/>
  <c r="AC193" i="67"/>
  <c r="O193" i="67"/>
  <c r="R192" i="67"/>
  <c r="S192" i="67" s="1"/>
  <c r="AE520" i="67" l="1"/>
  <c r="AD521" i="67"/>
  <c r="G208" i="67"/>
  <c r="F208" i="67"/>
  <c r="E208" i="67" s="1"/>
  <c r="W419" i="67"/>
  <c r="V420" i="67"/>
  <c r="Q838" i="67"/>
  <c r="P839" i="67"/>
  <c r="AA423" i="67"/>
  <c r="Z424" i="67"/>
  <c r="K213" i="67"/>
  <c r="J214" i="67"/>
  <c r="Q213" i="67"/>
  <c r="P214" i="67"/>
  <c r="A210" i="67"/>
  <c r="B210" i="67" s="1"/>
  <c r="C210" i="67" s="1"/>
  <c r="D209" i="67"/>
  <c r="Y193" i="67"/>
  <c r="AC194" i="67"/>
  <c r="U192" i="67"/>
  <c r="O194" i="67"/>
  <c r="R193" i="67"/>
  <c r="S193" i="67" s="1"/>
  <c r="I194" i="67"/>
  <c r="L193" i="67"/>
  <c r="M193" i="67" s="1"/>
  <c r="G209" i="67" l="1"/>
  <c r="F209" i="67"/>
  <c r="E209" i="67" s="1"/>
  <c r="AA424" i="67"/>
  <c r="Z425" i="67"/>
  <c r="Q839" i="67"/>
  <c r="P840" i="67"/>
  <c r="W420" i="67"/>
  <c r="V421" i="67"/>
  <c r="AE521" i="67"/>
  <c r="AD522" i="67"/>
  <c r="K214" i="67"/>
  <c r="J215" i="67"/>
  <c r="Q214" i="67"/>
  <c r="P215" i="67"/>
  <c r="A211" i="67"/>
  <c r="B211" i="67" s="1"/>
  <c r="C211" i="67" s="1"/>
  <c r="D210" i="67"/>
  <c r="Y194" i="67"/>
  <c r="U193" i="67"/>
  <c r="O195" i="67"/>
  <c r="R194" i="67"/>
  <c r="S194" i="67" s="1"/>
  <c r="AC195" i="67"/>
  <c r="I195" i="67"/>
  <c r="L194" i="67"/>
  <c r="M194" i="67" s="1"/>
  <c r="P841" i="67" l="1"/>
  <c r="Q840" i="67"/>
  <c r="AE522" i="67"/>
  <c r="AD523" i="67"/>
  <c r="W421" i="67"/>
  <c r="V422" i="67"/>
  <c r="G210" i="67"/>
  <c r="F210" i="67"/>
  <c r="E210" i="67" s="1"/>
  <c r="AA425" i="67"/>
  <c r="Z426" i="67"/>
  <c r="K215" i="67"/>
  <c r="J216" i="67"/>
  <c r="Q215" i="67"/>
  <c r="P216" i="67"/>
  <c r="A212" i="67"/>
  <c r="B212" i="67" s="1"/>
  <c r="C212" i="67" s="1"/>
  <c r="D211" i="67"/>
  <c r="Y195" i="67"/>
  <c r="U194" i="67"/>
  <c r="I196" i="67"/>
  <c r="L195" i="67"/>
  <c r="M195" i="67" s="1"/>
  <c r="AC196" i="67"/>
  <c r="O196" i="67"/>
  <c r="R195" i="67"/>
  <c r="S195" i="67" s="1"/>
  <c r="W422" i="67" l="1"/>
  <c r="V423" i="67"/>
  <c r="AA426" i="67"/>
  <c r="Z427" i="67"/>
  <c r="G211" i="67"/>
  <c r="F211" i="67"/>
  <c r="E211" i="67" s="1"/>
  <c r="AE523" i="67"/>
  <c r="AD524" i="67"/>
  <c r="Q841" i="67"/>
  <c r="P842" i="67"/>
  <c r="K216" i="67"/>
  <c r="J217" i="67"/>
  <c r="Q216" i="67"/>
  <c r="P217" i="67"/>
  <c r="A213" i="67"/>
  <c r="B213" i="67" s="1"/>
  <c r="C213" i="67" s="1"/>
  <c r="D212" i="67"/>
  <c r="Y196" i="67"/>
  <c r="O197" i="67"/>
  <c r="R196" i="67"/>
  <c r="S196" i="67" s="1"/>
  <c r="I197" i="67"/>
  <c r="L196" i="67"/>
  <c r="M196" i="67" s="1"/>
  <c r="AC197" i="67"/>
  <c r="U195" i="67"/>
  <c r="Q842" i="67" l="1"/>
  <c r="P843" i="67"/>
  <c r="G212" i="67"/>
  <c r="F212" i="67"/>
  <c r="E212" i="67" s="1"/>
  <c r="AE524" i="67"/>
  <c r="AD525" i="67"/>
  <c r="AA427" i="67"/>
  <c r="Z428" i="67"/>
  <c r="W423" i="67"/>
  <c r="V424" i="67"/>
  <c r="J218" i="67"/>
  <c r="K217" i="67"/>
  <c r="Q217" i="67"/>
  <c r="P218" i="67"/>
  <c r="A214" i="67"/>
  <c r="B214" i="67" s="1"/>
  <c r="C214" i="67" s="1"/>
  <c r="D213" i="67"/>
  <c r="Y197" i="67"/>
  <c r="U196" i="67"/>
  <c r="AC198" i="67"/>
  <c r="I198" i="67"/>
  <c r="L197" i="67"/>
  <c r="M197" i="67" s="1"/>
  <c r="O198" i="67"/>
  <c r="R197" i="67"/>
  <c r="S197" i="67" s="1"/>
  <c r="AE525" i="67" l="1"/>
  <c r="AD526" i="67"/>
  <c r="W424" i="67"/>
  <c r="V425" i="67"/>
  <c r="AA428" i="67"/>
  <c r="Z429" i="67"/>
  <c r="G213" i="67"/>
  <c r="F213" i="67"/>
  <c r="E213" i="67" s="1"/>
  <c r="Q843" i="67"/>
  <c r="P844" i="67"/>
  <c r="K218" i="67"/>
  <c r="J219" i="67"/>
  <c r="Q218" i="67"/>
  <c r="P219" i="67"/>
  <c r="A215" i="67"/>
  <c r="B215" i="67" s="1"/>
  <c r="C215" i="67" s="1"/>
  <c r="D214" i="67"/>
  <c r="Y198" i="67"/>
  <c r="AC199" i="67"/>
  <c r="O199" i="67"/>
  <c r="R198" i="67"/>
  <c r="S198" i="67" s="1"/>
  <c r="I199" i="67"/>
  <c r="L198" i="67"/>
  <c r="M198" i="67" s="1"/>
  <c r="U197" i="67"/>
  <c r="G214" i="67" l="1"/>
  <c r="F214" i="67"/>
  <c r="E214" i="67" s="1"/>
  <c r="Q844" i="67"/>
  <c r="P845" i="67"/>
  <c r="AA429" i="67"/>
  <c r="Z430" i="67"/>
  <c r="W425" i="67"/>
  <c r="V426" i="67"/>
  <c r="AE526" i="67"/>
  <c r="AD527" i="67"/>
  <c r="K219" i="67"/>
  <c r="J220" i="67"/>
  <c r="Q219" i="67"/>
  <c r="P220" i="67"/>
  <c r="A216" i="67"/>
  <c r="B216" i="67" s="1"/>
  <c r="C216" i="67" s="1"/>
  <c r="D215" i="67"/>
  <c r="Y199" i="67"/>
  <c r="U198" i="67"/>
  <c r="I200" i="67"/>
  <c r="L199" i="67"/>
  <c r="M199" i="67" s="1"/>
  <c r="AC200" i="67"/>
  <c r="O200" i="67"/>
  <c r="R199" i="67"/>
  <c r="S199" i="67" s="1"/>
  <c r="G215" i="67" l="1"/>
  <c r="F215" i="67"/>
  <c r="E215" i="67" s="1"/>
  <c r="AA430" i="67"/>
  <c r="Z431" i="67"/>
  <c r="AE527" i="67"/>
  <c r="AD528" i="67"/>
  <c r="W426" i="67"/>
  <c r="V427" i="67"/>
  <c r="Q845" i="67"/>
  <c r="P846" i="67"/>
  <c r="K220" i="67"/>
  <c r="J221" i="67"/>
  <c r="Q220" i="67"/>
  <c r="P221" i="67"/>
  <c r="A217" i="67"/>
  <c r="B217" i="67" s="1"/>
  <c r="C217" i="67" s="1"/>
  <c r="D216" i="67"/>
  <c r="Y200" i="67"/>
  <c r="I201" i="67"/>
  <c r="L200" i="67"/>
  <c r="M200" i="67" s="1"/>
  <c r="O201" i="67"/>
  <c r="R200" i="67"/>
  <c r="S200" i="67" s="1"/>
  <c r="AC201" i="67"/>
  <c r="U199" i="67"/>
  <c r="Q846" i="67" l="1"/>
  <c r="P847" i="67"/>
  <c r="W427" i="67"/>
  <c r="V428" i="67"/>
  <c r="G216" i="67"/>
  <c r="F216" i="67"/>
  <c r="E216" i="67" s="1"/>
  <c r="AE528" i="67"/>
  <c r="AD529" i="67"/>
  <c r="AA431" i="67"/>
  <c r="Z432" i="67"/>
  <c r="J222" i="67"/>
  <c r="K221" i="67"/>
  <c r="Q221" i="67"/>
  <c r="P222" i="67"/>
  <c r="A218" i="67"/>
  <c r="B218" i="67" s="1"/>
  <c r="C218" i="67" s="1"/>
  <c r="D217" i="67"/>
  <c r="Y201" i="67"/>
  <c r="O202" i="67"/>
  <c r="R201" i="67"/>
  <c r="S201" i="67" s="1"/>
  <c r="U200" i="67"/>
  <c r="AC202" i="67"/>
  <c r="I202" i="67"/>
  <c r="L201" i="67"/>
  <c r="M201" i="67" s="1"/>
  <c r="AA432" i="67" l="1"/>
  <c r="Z433" i="67"/>
  <c r="G217" i="67"/>
  <c r="F217" i="67"/>
  <c r="E217" i="67" s="1"/>
  <c r="AE529" i="67"/>
  <c r="AD530" i="67"/>
  <c r="W428" i="67"/>
  <c r="V429" i="67"/>
  <c r="Q847" i="67"/>
  <c r="P848" i="67"/>
  <c r="K222" i="67"/>
  <c r="J223" i="67"/>
  <c r="Q222" i="67"/>
  <c r="P223" i="67"/>
  <c r="A219" i="67"/>
  <c r="B219" i="67" s="1"/>
  <c r="C219" i="67" s="1"/>
  <c r="D218" i="67"/>
  <c r="Y202" i="67"/>
  <c r="I203" i="67"/>
  <c r="L202" i="67"/>
  <c r="M202" i="67" s="1"/>
  <c r="U201" i="67"/>
  <c r="O203" i="67"/>
  <c r="R202" i="67"/>
  <c r="S202" i="67" s="1"/>
  <c r="AC203" i="67"/>
  <c r="AE530" i="67" l="1"/>
  <c r="AD531" i="67"/>
  <c r="Q848" i="67"/>
  <c r="P849" i="67"/>
  <c r="W429" i="67"/>
  <c r="V430" i="67"/>
  <c r="G218" i="67"/>
  <c r="F218" i="67"/>
  <c r="E218" i="67" s="1"/>
  <c r="AA433" i="67"/>
  <c r="Z434" i="67"/>
  <c r="J224" i="67"/>
  <c r="K223" i="67"/>
  <c r="Q223" i="67"/>
  <c r="P224" i="67"/>
  <c r="A220" i="67"/>
  <c r="B220" i="67" s="1"/>
  <c r="C220" i="67" s="1"/>
  <c r="D219" i="67"/>
  <c r="Y203" i="67"/>
  <c r="O204" i="67"/>
  <c r="R203" i="67"/>
  <c r="S203" i="67" s="1"/>
  <c r="U202" i="67"/>
  <c r="I204" i="67"/>
  <c r="L203" i="67"/>
  <c r="M203" i="67" s="1"/>
  <c r="AC204" i="67"/>
  <c r="G219" i="67" l="1"/>
  <c r="F219" i="67"/>
  <c r="E219" i="67" s="1"/>
  <c r="AA434" i="67"/>
  <c r="Z435" i="67"/>
  <c r="W430" i="67"/>
  <c r="V431" i="67"/>
  <c r="P850" i="67"/>
  <c r="Q849" i="67"/>
  <c r="AE531" i="67"/>
  <c r="AD532" i="67"/>
  <c r="K224" i="67"/>
  <c r="J225" i="67"/>
  <c r="Q224" i="67"/>
  <c r="P225" i="67"/>
  <c r="A221" i="67"/>
  <c r="B221" i="67" s="1"/>
  <c r="C221" i="67" s="1"/>
  <c r="D220" i="67"/>
  <c r="Y204" i="67"/>
  <c r="U203" i="67"/>
  <c r="AC205" i="67"/>
  <c r="I205" i="67"/>
  <c r="L204" i="67"/>
  <c r="M204" i="67" s="1"/>
  <c r="O205" i="67"/>
  <c r="R204" i="67"/>
  <c r="S204" i="67" s="1"/>
  <c r="W431" i="67" l="1"/>
  <c r="V432" i="67"/>
  <c r="AE532" i="67"/>
  <c r="AD533" i="67"/>
  <c r="Q850" i="67"/>
  <c r="P851" i="67"/>
  <c r="G220" i="67"/>
  <c r="F220" i="67"/>
  <c r="E220" i="67" s="1"/>
  <c r="AA435" i="67"/>
  <c r="Z436" i="67"/>
  <c r="K225" i="67"/>
  <c r="J226" i="67"/>
  <c r="Q225" i="67"/>
  <c r="P226" i="67"/>
  <c r="A222" i="67"/>
  <c r="B222" i="67" s="1"/>
  <c r="C222" i="67" s="1"/>
  <c r="D221" i="67"/>
  <c r="Y205" i="67"/>
  <c r="AC206" i="67"/>
  <c r="O206" i="67"/>
  <c r="R205" i="67"/>
  <c r="S205" i="67" s="1"/>
  <c r="U204" i="67"/>
  <c r="I206" i="67"/>
  <c r="L205" i="67"/>
  <c r="M205" i="67" s="1"/>
  <c r="Q851" i="67" l="1"/>
  <c r="P852" i="67"/>
  <c r="AA436" i="67"/>
  <c r="Z437" i="67"/>
  <c r="G221" i="67"/>
  <c r="F221" i="67"/>
  <c r="E221" i="67" s="1"/>
  <c r="AE533" i="67"/>
  <c r="AD534" i="67"/>
  <c r="W432" i="67"/>
  <c r="V433" i="67"/>
  <c r="K226" i="67"/>
  <c r="J227" i="67"/>
  <c r="Q226" i="67"/>
  <c r="P227" i="67"/>
  <c r="A223" i="67"/>
  <c r="B223" i="67" s="1"/>
  <c r="C223" i="67" s="1"/>
  <c r="D222" i="67"/>
  <c r="Y206" i="67"/>
  <c r="U205" i="67"/>
  <c r="I207" i="67"/>
  <c r="L206" i="67"/>
  <c r="M206" i="67" s="1"/>
  <c r="O207" i="67"/>
  <c r="R206" i="67"/>
  <c r="S206" i="67" s="1"/>
  <c r="AC207" i="67"/>
  <c r="G222" i="67" l="1"/>
  <c r="F222" i="67"/>
  <c r="E222" i="67" s="1"/>
  <c r="W433" i="67"/>
  <c r="V434" i="67"/>
  <c r="AE534" i="67"/>
  <c r="AD535" i="67"/>
  <c r="AA437" i="67"/>
  <c r="Z438" i="67"/>
  <c r="Q852" i="67"/>
  <c r="P853" i="67"/>
  <c r="K227" i="67"/>
  <c r="J228" i="67"/>
  <c r="Q227" i="67"/>
  <c r="P228" i="67"/>
  <c r="A224" i="67"/>
  <c r="B224" i="67" s="1"/>
  <c r="C224" i="67" s="1"/>
  <c r="D223" i="67"/>
  <c r="Y207" i="67"/>
  <c r="I208" i="67"/>
  <c r="L207" i="67"/>
  <c r="M207" i="67" s="1"/>
  <c r="AC208" i="67"/>
  <c r="O208" i="67"/>
  <c r="R207" i="67"/>
  <c r="S207" i="67" s="1"/>
  <c r="U206" i="67"/>
  <c r="P854" i="67" l="1"/>
  <c r="Q853" i="67"/>
  <c r="G223" i="67"/>
  <c r="F223" i="67"/>
  <c r="E223" i="67" s="1"/>
  <c r="AA438" i="67"/>
  <c r="Z439" i="67"/>
  <c r="AE535" i="67"/>
  <c r="AD536" i="67"/>
  <c r="W434" i="67"/>
  <c r="V435" i="67"/>
  <c r="K228" i="67"/>
  <c r="J229" i="67"/>
  <c r="Q228" i="67"/>
  <c r="P229" i="67"/>
  <c r="A225" i="67"/>
  <c r="B225" i="67" s="1"/>
  <c r="C225" i="67" s="1"/>
  <c r="D224" i="67"/>
  <c r="Y208" i="67"/>
  <c r="U207" i="67"/>
  <c r="AC209" i="67"/>
  <c r="O209" i="67"/>
  <c r="R208" i="67"/>
  <c r="S208" i="67" s="1"/>
  <c r="I209" i="67"/>
  <c r="L208" i="67"/>
  <c r="M208" i="67" s="1"/>
  <c r="W435" i="67" l="1"/>
  <c r="V436" i="67"/>
  <c r="AE536" i="67"/>
  <c r="AD537" i="67"/>
  <c r="G224" i="67"/>
  <c r="F224" i="67"/>
  <c r="E224" i="67" s="1"/>
  <c r="AA439" i="67"/>
  <c r="Z440" i="67"/>
  <c r="P855" i="67"/>
  <c r="Q854" i="67"/>
  <c r="K229" i="67"/>
  <c r="J230" i="67"/>
  <c r="Q229" i="67"/>
  <c r="P230" i="67"/>
  <c r="A226" i="67"/>
  <c r="B226" i="67" s="1"/>
  <c r="C226" i="67" s="1"/>
  <c r="D225" i="67"/>
  <c r="Y209" i="67"/>
  <c r="I210" i="67"/>
  <c r="L209" i="67"/>
  <c r="M209" i="67" s="1"/>
  <c r="O210" i="67"/>
  <c r="R209" i="67"/>
  <c r="S209" i="67" s="1"/>
  <c r="AC210" i="67"/>
  <c r="U208" i="67"/>
  <c r="P856" i="67" l="1"/>
  <c r="Q855" i="67"/>
  <c r="AA440" i="67"/>
  <c r="Z441" i="67"/>
  <c r="G225" i="67"/>
  <c r="F225" i="67"/>
  <c r="E225" i="67" s="1"/>
  <c r="AE537" i="67"/>
  <c r="AD538" i="67"/>
  <c r="W436" i="67"/>
  <c r="V437" i="67"/>
  <c r="K230" i="67"/>
  <c r="J231" i="67"/>
  <c r="Q230" i="67"/>
  <c r="P231" i="67"/>
  <c r="A227" i="67"/>
  <c r="B227" i="67" s="1"/>
  <c r="C227" i="67" s="1"/>
  <c r="D226" i="67"/>
  <c r="Y210" i="67"/>
  <c r="AC211" i="67"/>
  <c r="O211" i="67"/>
  <c r="R210" i="67"/>
  <c r="S210" i="67" s="1"/>
  <c r="U209" i="67"/>
  <c r="I211" i="67"/>
  <c r="L210" i="67"/>
  <c r="M210" i="67" s="1"/>
  <c r="AE538" i="67" l="1"/>
  <c r="AD539" i="67"/>
  <c r="AA441" i="67"/>
  <c r="Z442" i="67"/>
  <c r="G226" i="67"/>
  <c r="F226" i="67"/>
  <c r="E226" i="67" s="1"/>
  <c r="W437" i="67"/>
  <c r="V438" i="67"/>
  <c r="Q856" i="67"/>
  <c r="P857" i="67"/>
  <c r="J232" i="67"/>
  <c r="K231" i="67"/>
  <c r="Q231" i="67"/>
  <c r="P232" i="67"/>
  <c r="A228" i="67"/>
  <c r="B228" i="67" s="1"/>
  <c r="C228" i="67" s="1"/>
  <c r="D227" i="67"/>
  <c r="Y211" i="67"/>
  <c r="O212" i="67"/>
  <c r="R211" i="67"/>
  <c r="S211" i="67" s="1"/>
  <c r="I212" i="67"/>
  <c r="L211" i="67"/>
  <c r="M211" i="67" s="1"/>
  <c r="AC212" i="67"/>
  <c r="U210" i="67"/>
  <c r="W438" i="67" l="1"/>
  <c r="V439" i="67"/>
  <c r="P858" i="67"/>
  <c r="Q857" i="67"/>
  <c r="AA442" i="67"/>
  <c r="Z443" i="67"/>
  <c r="G227" i="67"/>
  <c r="F227" i="67"/>
  <c r="E227" i="67" s="1"/>
  <c r="AE539" i="67"/>
  <c r="AD540" i="67"/>
  <c r="K232" i="67"/>
  <c r="J233" i="67"/>
  <c r="Q232" i="67"/>
  <c r="P233" i="67"/>
  <c r="A229" i="67"/>
  <c r="B229" i="67" s="1"/>
  <c r="C229" i="67" s="1"/>
  <c r="D228" i="67"/>
  <c r="Y212" i="67"/>
  <c r="U211" i="67"/>
  <c r="AC213" i="67"/>
  <c r="I213" i="67"/>
  <c r="L212" i="67"/>
  <c r="M212" i="67" s="1"/>
  <c r="O213" i="67"/>
  <c r="R212" i="67"/>
  <c r="S212" i="67" s="1"/>
  <c r="AA443" i="67" l="1"/>
  <c r="Z444" i="67"/>
  <c r="AE540" i="67"/>
  <c r="AD541" i="67"/>
  <c r="Q858" i="67"/>
  <c r="P859" i="67"/>
  <c r="G228" i="67"/>
  <c r="F228" i="67"/>
  <c r="E228" i="67" s="1"/>
  <c r="W439" i="67"/>
  <c r="V440" i="67"/>
  <c r="J234" i="67"/>
  <c r="K233" i="67"/>
  <c r="Q233" i="67"/>
  <c r="P234" i="67"/>
  <c r="A230" i="67"/>
  <c r="B230" i="67" s="1"/>
  <c r="C230" i="67" s="1"/>
  <c r="D229" i="67"/>
  <c r="Y213" i="67"/>
  <c r="O214" i="67"/>
  <c r="R213" i="67"/>
  <c r="S213" i="67" s="1"/>
  <c r="AC214" i="67"/>
  <c r="I214" i="67"/>
  <c r="L213" i="67"/>
  <c r="M213" i="67" s="1"/>
  <c r="U212" i="67"/>
  <c r="G229" i="67" l="1"/>
  <c r="F229" i="67"/>
  <c r="E229" i="67" s="1"/>
  <c r="W440" i="67"/>
  <c r="V441" i="67"/>
  <c r="AE541" i="67"/>
  <c r="AD542" i="67"/>
  <c r="AA444" i="67"/>
  <c r="Z445" i="67"/>
  <c r="P860" i="67"/>
  <c r="Q859" i="67"/>
  <c r="K234" i="67"/>
  <c r="J235" i="67"/>
  <c r="Q234" i="67"/>
  <c r="P235" i="67"/>
  <c r="A231" i="67"/>
  <c r="B231" i="67" s="1"/>
  <c r="C231" i="67" s="1"/>
  <c r="D230" i="67"/>
  <c r="Y214" i="67"/>
  <c r="U213" i="67"/>
  <c r="AC215" i="67"/>
  <c r="I215" i="67"/>
  <c r="L214" i="67"/>
  <c r="M214" i="67" s="1"/>
  <c r="O215" i="67"/>
  <c r="R214" i="67"/>
  <c r="S214" i="67" s="1"/>
  <c r="P861" i="67" l="1"/>
  <c r="Q860" i="67"/>
  <c r="G230" i="67"/>
  <c r="F230" i="67"/>
  <c r="E230" i="67" s="1"/>
  <c r="W441" i="67"/>
  <c r="V442" i="67"/>
  <c r="AA445" i="67"/>
  <c r="Z446" i="67"/>
  <c r="AE542" i="67"/>
  <c r="AD543" i="67"/>
  <c r="K235" i="67"/>
  <c r="J236" i="67"/>
  <c r="Q235" i="67"/>
  <c r="P236" i="67"/>
  <c r="A232" i="67"/>
  <c r="B232" i="67" s="1"/>
  <c r="C232" i="67" s="1"/>
  <c r="D231" i="67"/>
  <c r="Y215" i="67"/>
  <c r="U214" i="67"/>
  <c r="O216" i="67"/>
  <c r="R215" i="67"/>
  <c r="S215" i="67" s="1"/>
  <c r="I216" i="67"/>
  <c r="L215" i="67"/>
  <c r="M215" i="67" s="1"/>
  <c r="AC216" i="67"/>
  <c r="W442" i="67" l="1"/>
  <c r="V443" i="67"/>
  <c r="AA446" i="67"/>
  <c r="Z447" i="67"/>
  <c r="G231" i="67"/>
  <c r="F231" i="67"/>
  <c r="E231" i="67" s="1"/>
  <c r="AE543" i="67"/>
  <c r="AD544" i="67"/>
  <c r="AE544" i="67" s="1"/>
  <c r="Q861" i="67"/>
  <c r="P862" i="67"/>
  <c r="K236" i="67"/>
  <c r="J237" i="67"/>
  <c r="Q236" i="67"/>
  <c r="P237" i="67"/>
  <c r="A233" i="67"/>
  <c r="B233" i="67" s="1"/>
  <c r="C233" i="67" s="1"/>
  <c r="D232" i="67"/>
  <c r="Y216" i="67"/>
  <c r="AC217" i="67"/>
  <c r="O217" i="67"/>
  <c r="R216" i="67"/>
  <c r="S216" i="67" s="1"/>
  <c r="I217" i="67"/>
  <c r="L216" i="67"/>
  <c r="M216" i="67" s="1"/>
  <c r="U215" i="67"/>
  <c r="AA447" i="67" l="1"/>
  <c r="Z448" i="67"/>
  <c r="W443" i="67"/>
  <c r="V444" i="67"/>
  <c r="P863" i="67"/>
  <c r="Q862" i="67"/>
  <c r="G232" i="67"/>
  <c r="F232" i="67"/>
  <c r="E232" i="67" s="1"/>
  <c r="K237" i="67"/>
  <c r="J238" i="67"/>
  <c r="Q237" i="67"/>
  <c r="P238" i="67"/>
  <c r="A234" i="67"/>
  <c r="B234" i="67" s="1"/>
  <c r="C234" i="67" s="1"/>
  <c r="D233" i="67"/>
  <c r="Y217" i="67"/>
  <c r="I218" i="67"/>
  <c r="L217" i="67"/>
  <c r="M217" i="67" s="1"/>
  <c r="O218" i="67"/>
  <c r="R217" i="67"/>
  <c r="S217" i="67" s="1"/>
  <c r="U216" i="67"/>
  <c r="AC218" i="67"/>
  <c r="G233" i="67" l="1"/>
  <c r="F233" i="67"/>
  <c r="E233" i="67" s="1"/>
  <c r="Q863" i="67"/>
  <c r="P864" i="67"/>
  <c r="AA448" i="67"/>
  <c r="Z449" i="67"/>
  <c r="W444" i="67"/>
  <c r="V445" i="67"/>
  <c r="K238" i="67"/>
  <c r="J239" i="67"/>
  <c r="Q238" i="67"/>
  <c r="P239" i="67"/>
  <c r="A235" i="67"/>
  <c r="B235" i="67" s="1"/>
  <c r="C235" i="67" s="1"/>
  <c r="D234" i="67"/>
  <c r="Y218" i="67"/>
  <c r="AC219" i="67"/>
  <c r="I219" i="67"/>
  <c r="L218" i="67"/>
  <c r="M218" i="67" s="1"/>
  <c r="U217" i="67"/>
  <c r="O219" i="67"/>
  <c r="R218" i="67"/>
  <c r="S218" i="67" s="1"/>
  <c r="Q864" i="67" l="1"/>
  <c r="P865" i="67"/>
  <c r="AA449" i="67"/>
  <c r="Z450" i="67"/>
  <c r="G234" i="67"/>
  <c r="F234" i="67"/>
  <c r="E234" i="67" s="1"/>
  <c r="W445" i="67"/>
  <c r="V446" i="67"/>
  <c r="J240" i="67"/>
  <c r="K239" i="67"/>
  <c r="Q239" i="67"/>
  <c r="P240" i="67"/>
  <c r="A236" i="67"/>
  <c r="B236" i="67" s="1"/>
  <c r="C236" i="67" s="1"/>
  <c r="D235" i="67"/>
  <c r="Y219" i="67"/>
  <c r="I220" i="67"/>
  <c r="L219" i="67"/>
  <c r="M219" i="67" s="1"/>
  <c r="U218" i="67"/>
  <c r="AC220" i="67"/>
  <c r="O220" i="67"/>
  <c r="R219" i="67"/>
  <c r="S219" i="67" s="1"/>
  <c r="G235" i="67" l="1"/>
  <c r="F235" i="67"/>
  <c r="E235" i="67" s="1"/>
  <c r="W446" i="67"/>
  <c r="V447" i="67"/>
  <c r="AA450" i="67"/>
  <c r="Z451" i="67"/>
  <c r="Q865" i="67"/>
  <c r="P866" i="67"/>
  <c r="K240" i="67"/>
  <c r="J241" i="67"/>
  <c r="Q240" i="67"/>
  <c r="P241" i="67"/>
  <c r="A237" i="67"/>
  <c r="B237" i="67" s="1"/>
  <c r="C237" i="67" s="1"/>
  <c r="D236" i="67"/>
  <c r="Y220" i="67"/>
  <c r="AC221" i="67"/>
  <c r="U219" i="67"/>
  <c r="O221" i="67"/>
  <c r="R220" i="67"/>
  <c r="S220" i="67" s="1"/>
  <c r="I221" i="67"/>
  <c r="L220" i="67"/>
  <c r="M220" i="67" s="1"/>
  <c r="W447" i="67" l="1"/>
  <c r="V448" i="67"/>
  <c r="P867" i="67"/>
  <c r="Q866" i="67"/>
  <c r="AA451" i="67"/>
  <c r="Z452" i="67"/>
  <c r="G236" i="67"/>
  <c r="F236" i="67"/>
  <c r="E236" i="67" s="1"/>
  <c r="K241" i="67"/>
  <c r="J242" i="67"/>
  <c r="Q241" i="67"/>
  <c r="P242" i="67"/>
  <c r="A238" i="67"/>
  <c r="B238" i="67" s="1"/>
  <c r="C238" i="67" s="1"/>
  <c r="D237" i="67"/>
  <c r="Y221" i="67"/>
  <c r="I222" i="67"/>
  <c r="L221" i="67"/>
  <c r="M221" i="67" s="1"/>
  <c r="U220" i="67"/>
  <c r="AC222" i="67"/>
  <c r="O222" i="67"/>
  <c r="R221" i="67"/>
  <c r="S221" i="67" s="1"/>
  <c r="G237" i="67" l="1"/>
  <c r="F237" i="67"/>
  <c r="E237" i="67" s="1"/>
  <c r="W448" i="67"/>
  <c r="V449" i="67"/>
  <c r="AA452" i="67"/>
  <c r="Z453" i="67"/>
  <c r="Q867" i="67"/>
  <c r="P868" i="67"/>
  <c r="K242" i="67"/>
  <c r="J243" i="67"/>
  <c r="Q242" i="67"/>
  <c r="P243" i="67"/>
  <c r="A239" i="67"/>
  <c r="B239" i="67" s="1"/>
  <c r="C239" i="67" s="1"/>
  <c r="D238" i="67"/>
  <c r="Y222" i="67"/>
  <c r="U221" i="67"/>
  <c r="I223" i="67"/>
  <c r="L222" i="67"/>
  <c r="M222" i="67" s="1"/>
  <c r="AC223" i="67"/>
  <c r="O223" i="67"/>
  <c r="R222" i="67"/>
  <c r="S222" i="67" s="1"/>
  <c r="Q868" i="67" l="1"/>
  <c r="P869" i="67"/>
  <c r="W449" i="67"/>
  <c r="V450" i="67"/>
  <c r="AA453" i="67"/>
  <c r="Z454" i="67"/>
  <c r="G238" i="67"/>
  <c r="F238" i="67"/>
  <c r="E238" i="67" s="1"/>
  <c r="K243" i="67"/>
  <c r="J244" i="67"/>
  <c r="Q243" i="67"/>
  <c r="P244" i="67"/>
  <c r="A240" i="67"/>
  <c r="B240" i="67" s="1"/>
  <c r="C240" i="67" s="1"/>
  <c r="D239" i="67"/>
  <c r="Y223" i="67"/>
  <c r="AC224" i="67"/>
  <c r="O224" i="67"/>
  <c r="R223" i="67"/>
  <c r="S223" i="67" s="1"/>
  <c r="I224" i="67"/>
  <c r="L223" i="67"/>
  <c r="M223" i="67" s="1"/>
  <c r="U222" i="67"/>
  <c r="G239" i="67" l="1"/>
  <c r="F239" i="67"/>
  <c r="E239" i="67" s="1"/>
  <c r="W450" i="67"/>
  <c r="V451" i="67"/>
  <c r="AA454" i="67"/>
  <c r="Z455" i="67"/>
  <c r="Q869" i="67"/>
  <c r="P870" i="67"/>
  <c r="K244" i="67"/>
  <c r="J245" i="67"/>
  <c r="Q244" i="67"/>
  <c r="P245" i="67"/>
  <c r="A241" i="67"/>
  <c r="B241" i="67" s="1"/>
  <c r="C241" i="67" s="1"/>
  <c r="D240" i="67"/>
  <c r="Y224" i="67"/>
  <c r="I225" i="67"/>
  <c r="L224" i="67"/>
  <c r="M224" i="67" s="1"/>
  <c r="O225" i="67"/>
  <c r="R224" i="67"/>
  <c r="S224" i="67" s="1"/>
  <c r="U223" i="67"/>
  <c r="AC225" i="67"/>
  <c r="W451" i="67" l="1"/>
  <c r="V452" i="67"/>
  <c r="P871" i="67"/>
  <c r="Q870" i="67"/>
  <c r="AA455" i="67"/>
  <c r="Z456" i="67"/>
  <c r="G240" i="67"/>
  <c r="F240" i="67"/>
  <c r="E240" i="67" s="1"/>
  <c r="K245" i="67"/>
  <c r="J246" i="67"/>
  <c r="Q245" i="67"/>
  <c r="P246" i="67"/>
  <c r="A242" i="67"/>
  <c r="B242" i="67" s="1"/>
  <c r="C242" i="67" s="1"/>
  <c r="D241" i="67"/>
  <c r="Y225" i="67"/>
  <c r="O226" i="67"/>
  <c r="R225" i="67"/>
  <c r="S225" i="67" s="1"/>
  <c r="AC226" i="67"/>
  <c r="I226" i="67"/>
  <c r="L225" i="67"/>
  <c r="M225" i="67" s="1"/>
  <c r="U224" i="67"/>
  <c r="G241" i="67" l="1"/>
  <c r="F241" i="67"/>
  <c r="E241" i="67" s="1"/>
  <c r="AA456" i="67"/>
  <c r="Z457" i="67"/>
  <c r="W452" i="67"/>
  <c r="V453" i="67"/>
  <c r="Q871" i="67"/>
  <c r="P872" i="67"/>
  <c r="K246" i="67"/>
  <c r="J247" i="67"/>
  <c r="Q246" i="67"/>
  <c r="P247" i="67"/>
  <c r="A243" i="67"/>
  <c r="B243" i="67" s="1"/>
  <c r="C243" i="67" s="1"/>
  <c r="D242" i="67"/>
  <c r="Y226" i="67"/>
  <c r="I227" i="67"/>
  <c r="L226" i="67"/>
  <c r="M226" i="67" s="1"/>
  <c r="AC227" i="67"/>
  <c r="U225" i="67"/>
  <c r="O227" i="67"/>
  <c r="R226" i="67"/>
  <c r="S226" i="67" s="1"/>
  <c r="AA457" i="67" l="1"/>
  <c r="Z458" i="67"/>
  <c r="Q872" i="67"/>
  <c r="P873" i="67"/>
  <c r="W453" i="67"/>
  <c r="V454" i="67"/>
  <c r="G242" i="67"/>
  <c r="F242" i="67"/>
  <c r="E242" i="67" s="1"/>
  <c r="K247" i="67"/>
  <c r="J248" i="67"/>
  <c r="Q247" i="67"/>
  <c r="P248" i="67"/>
  <c r="A244" i="67"/>
  <c r="B244" i="67" s="1"/>
  <c r="C244" i="67" s="1"/>
  <c r="D243" i="67"/>
  <c r="Y227" i="67"/>
  <c r="U226" i="67"/>
  <c r="AC228" i="67"/>
  <c r="O228" i="67"/>
  <c r="R227" i="67"/>
  <c r="S227" i="67" s="1"/>
  <c r="I228" i="67"/>
  <c r="L227" i="67"/>
  <c r="M227" i="67" s="1"/>
  <c r="W454" i="67" l="1"/>
  <c r="V455" i="67"/>
  <c r="G243" i="67"/>
  <c r="F243" i="67"/>
  <c r="E243" i="67" s="1"/>
  <c r="P874" i="67"/>
  <c r="Q873" i="67"/>
  <c r="AA458" i="67"/>
  <c r="Z459" i="67"/>
  <c r="K248" i="67"/>
  <c r="J249" i="67"/>
  <c r="Q248" i="67"/>
  <c r="P249" i="67"/>
  <c r="A245" i="67"/>
  <c r="B245" i="67" s="1"/>
  <c r="C245" i="67" s="1"/>
  <c r="D244" i="67"/>
  <c r="Y228" i="67"/>
  <c r="I229" i="67"/>
  <c r="L228" i="67"/>
  <c r="M228" i="67" s="1"/>
  <c r="U227" i="67"/>
  <c r="AC229" i="67"/>
  <c r="O229" i="67"/>
  <c r="R228" i="67"/>
  <c r="S228" i="67" s="1"/>
  <c r="AA459" i="67" l="1"/>
  <c r="Z460" i="67"/>
  <c r="Q874" i="67"/>
  <c r="P875" i="67"/>
  <c r="G244" i="67"/>
  <c r="F244" i="67"/>
  <c r="E244" i="67" s="1"/>
  <c r="W455" i="67"/>
  <c r="V456" i="67"/>
  <c r="K249" i="67"/>
  <c r="J250" i="67"/>
  <c r="Q249" i="67"/>
  <c r="P250" i="67"/>
  <c r="A246" i="67"/>
  <c r="B246" i="67" s="1"/>
  <c r="C246" i="67" s="1"/>
  <c r="D245" i="67"/>
  <c r="Y229" i="67"/>
  <c r="AC230" i="67"/>
  <c r="U228" i="67"/>
  <c r="O230" i="67"/>
  <c r="R229" i="67"/>
  <c r="S229" i="67" s="1"/>
  <c r="I230" i="67"/>
  <c r="L229" i="67"/>
  <c r="M229" i="67" s="1"/>
  <c r="W456" i="67" l="1"/>
  <c r="V457" i="67"/>
  <c r="G245" i="67"/>
  <c r="F245" i="67"/>
  <c r="E245" i="67" s="1"/>
  <c r="Q875" i="67"/>
  <c r="P876" i="67"/>
  <c r="AA460" i="67"/>
  <c r="Z461" i="67"/>
  <c r="K250" i="67"/>
  <c r="J251" i="67"/>
  <c r="Q250" i="67"/>
  <c r="P251" i="67"/>
  <c r="A247" i="67"/>
  <c r="B247" i="67" s="1"/>
  <c r="C247" i="67" s="1"/>
  <c r="D246" i="67"/>
  <c r="Y230" i="67"/>
  <c r="U229" i="67"/>
  <c r="I231" i="67"/>
  <c r="L230" i="67"/>
  <c r="M230" i="67" s="1"/>
  <c r="AC231" i="67"/>
  <c r="O231" i="67"/>
  <c r="R230" i="67"/>
  <c r="S230" i="67" s="1"/>
  <c r="W457" i="67" l="1"/>
  <c r="V458" i="67"/>
  <c r="AA461" i="67"/>
  <c r="Z462" i="67"/>
  <c r="P877" i="67"/>
  <c r="Q876" i="67"/>
  <c r="G246" i="67"/>
  <c r="F246" i="67"/>
  <c r="E246" i="67" s="1"/>
  <c r="K251" i="67"/>
  <c r="J252" i="67"/>
  <c r="Q251" i="67"/>
  <c r="P252" i="67"/>
  <c r="A248" i="67"/>
  <c r="B248" i="67" s="1"/>
  <c r="C248" i="67" s="1"/>
  <c r="D247" i="67"/>
  <c r="Y231" i="67"/>
  <c r="I232" i="67"/>
  <c r="L231" i="67"/>
  <c r="M231" i="67" s="1"/>
  <c r="U230" i="67"/>
  <c r="AC232" i="67"/>
  <c r="O232" i="67"/>
  <c r="R231" i="67"/>
  <c r="S231" i="67" s="1"/>
  <c r="Q877" i="67" l="1"/>
  <c r="P878" i="67"/>
  <c r="AA462" i="67"/>
  <c r="Z463" i="67"/>
  <c r="G247" i="67"/>
  <c r="F247" i="67"/>
  <c r="E247" i="67" s="1"/>
  <c r="W458" i="67"/>
  <c r="V459" i="67"/>
  <c r="K252" i="67"/>
  <c r="J253" i="67"/>
  <c r="Q252" i="67"/>
  <c r="P253" i="67"/>
  <c r="A249" i="67"/>
  <c r="B249" i="67" s="1"/>
  <c r="C249" i="67" s="1"/>
  <c r="D248" i="67"/>
  <c r="Y232" i="67"/>
  <c r="U231" i="67"/>
  <c r="O233" i="67"/>
  <c r="R232" i="67"/>
  <c r="S232" i="67" s="1"/>
  <c r="AC233" i="67"/>
  <c r="I233" i="67"/>
  <c r="L232" i="67"/>
  <c r="M232" i="67" s="1"/>
  <c r="AA463" i="67" l="1"/>
  <c r="Z464" i="67"/>
  <c r="W459" i="67"/>
  <c r="V460" i="67"/>
  <c r="G248" i="67"/>
  <c r="F248" i="67"/>
  <c r="E248" i="67" s="1"/>
  <c r="Q878" i="67"/>
  <c r="P879" i="67"/>
  <c r="K253" i="67"/>
  <c r="J254" i="67"/>
  <c r="Q253" i="67"/>
  <c r="P254" i="67"/>
  <c r="A250" i="67"/>
  <c r="B250" i="67" s="1"/>
  <c r="C250" i="67" s="1"/>
  <c r="D249" i="67"/>
  <c r="Y233" i="67"/>
  <c r="O234" i="67"/>
  <c r="R233" i="67"/>
  <c r="S233" i="67" s="1"/>
  <c r="I234" i="67"/>
  <c r="L233" i="67"/>
  <c r="M233" i="67" s="1"/>
  <c r="AC234" i="67"/>
  <c r="U232" i="67"/>
  <c r="Q879" i="67" l="1"/>
  <c r="P880" i="67"/>
  <c r="W460" i="67"/>
  <c r="V461" i="67"/>
  <c r="G249" i="67"/>
  <c r="F249" i="67"/>
  <c r="E249" i="67" s="1"/>
  <c r="AA464" i="67"/>
  <c r="Z465" i="67"/>
  <c r="K254" i="67"/>
  <c r="J255" i="67"/>
  <c r="Q254" i="67"/>
  <c r="P255" i="67"/>
  <c r="A251" i="67"/>
  <c r="B251" i="67" s="1"/>
  <c r="C251" i="67" s="1"/>
  <c r="D250" i="67"/>
  <c r="Y234" i="67"/>
  <c r="AC235" i="67"/>
  <c r="I235" i="67"/>
  <c r="L234" i="67"/>
  <c r="M234" i="67" s="1"/>
  <c r="O235" i="67"/>
  <c r="R234" i="67"/>
  <c r="S234" i="67" s="1"/>
  <c r="U233" i="67"/>
  <c r="AA465" i="67" l="1"/>
  <c r="Z466" i="67"/>
  <c r="W461" i="67"/>
  <c r="V462" i="67"/>
  <c r="G250" i="67"/>
  <c r="F250" i="67"/>
  <c r="E250" i="67" s="1"/>
  <c r="P881" i="67"/>
  <c r="Q880" i="67"/>
  <c r="K255" i="67"/>
  <c r="J256" i="67"/>
  <c r="Q255" i="67"/>
  <c r="P256" i="67"/>
  <c r="A252" i="67"/>
  <c r="B252" i="67" s="1"/>
  <c r="C252" i="67" s="1"/>
  <c r="D251" i="67"/>
  <c r="Y235" i="67"/>
  <c r="AC236" i="67"/>
  <c r="O236" i="67"/>
  <c r="R235" i="67"/>
  <c r="S235" i="67" s="1"/>
  <c r="I236" i="67"/>
  <c r="L235" i="67"/>
  <c r="M235" i="67" s="1"/>
  <c r="U234" i="67"/>
  <c r="P882" i="67" l="1"/>
  <c r="Q881" i="67"/>
  <c r="G251" i="67"/>
  <c r="F251" i="67"/>
  <c r="E251" i="67" s="1"/>
  <c r="W462" i="67"/>
  <c r="V463" i="67"/>
  <c r="AA466" i="67"/>
  <c r="Z467" i="67"/>
  <c r="K256" i="67"/>
  <c r="J257" i="67"/>
  <c r="Q256" i="67"/>
  <c r="P257" i="67"/>
  <c r="A253" i="67"/>
  <c r="B253" i="67" s="1"/>
  <c r="C253" i="67" s="1"/>
  <c r="D252" i="67"/>
  <c r="Y236" i="67"/>
  <c r="I237" i="67"/>
  <c r="L236" i="67"/>
  <c r="M236" i="67" s="1"/>
  <c r="U235" i="67"/>
  <c r="O237" i="67"/>
  <c r="R236" i="67"/>
  <c r="S236" i="67" s="1"/>
  <c r="AC237" i="67"/>
  <c r="AA467" i="67" l="1"/>
  <c r="Z468" i="67"/>
  <c r="G252" i="67"/>
  <c r="F252" i="67"/>
  <c r="E252" i="67" s="1"/>
  <c r="W463" i="67"/>
  <c r="V464" i="67"/>
  <c r="P883" i="67"/>
  <c r="Q882" i="67"/>
  <c r="K257" i="67"/>
  <c r="J258" i="67"/>
  <c r="Q257" i="67"/>
  <c r="P258" i="67"/>
  <c r="A254" i="67"/>
  <c r="B254" i="67" s="1"/>
  <c r="C254" i="67" s="1"/>
  <c r="D253" i="67"/>
  <c r="Y237" i="67"/>
  <c r="U236" i="67"/>
  <c r="AC238" i="67"/>
  <c r="I238" i="67"/>
  <c r="L237" i="67"/>
  <c r="M237" i="67" s="1"/>
  <c r="O238" i="67"/>
  <c r="R237" i="67"/>
  <c r="S237" i="67" s="1"/>
  <c r="W464" i="67" l="1"/>
  <c r="V465" i="67"/>
  <c r="G253" i="67"/>
  <c r="F253" i="67"/>
  <c r="E253" i="67" s="1"/>
  <c r="Q883" i="67"/>
  <c r="P884" i="67"/>
  <c r="AA468" i="67"/>
  <c r="Z469" i="67"/>
  <c r="K258" i="67"/>
  <c r="J259" i="67"/>
  <c r="Q258" i="67"/>
  <c r="P259" i="67"/>
  <c r="A255" i="67"/>
  <c r="B255" i="67" s="1"/>
  <c r="C255" i="67" s="1"/>
  <c r="D254" i="67"/>
  <c r="Y238" i="67"/>
  <c r="U237" i="67"/>
  <c r="I239" i="67"/>
  <c r="L238" i="67"/>
  <c r="M238" i="67" s="1"/>
  <c r="AC239" i="67"/>
  <c r="O239" i="67"/>
  <c r="R238" i="67"/>
  <c r="S238" i="67" s="1"/>
  <c r="AA469" i="67" l="1"/>
  <c r="Z470" i="67"/>
  <c r="G254" i="67"/>
  <c r="F254" i="67"/>
  <c r="E254" i="67" s="1"/>
  <c r="Q884" i="67"/>
  <c r="P885" i="67"/>
  <c r="W465" i="67"/>
  <c r="V466" i="67"/>
  <c r="K259" i="67"/>
  <c r="J260" i="67"/>
  <c r="Q259" i="67"/>
  <c r="P260" i="67"/>
  <c r="A256" i="67"/>
  <c r="B256" i="67" s="1"/>
  <c r="C256" i="67" s="1"/>
  <c r="D255" i="67"/>
  <c r="Y239" i="67"/>
  <c r="O240" i="67"/>
  <c r="R239" i="67"/>
  <c r="S239" i="67" s="1"/>
  <c r="I240" i="67"/>
  <c r="L239" i="67"/>
  <c r="M239" i="67" s="1"/>
  <c r="U238" i="67"/>
  <c r="AC240" i="67"/>
  <c r="W466" i="67" l="1"/>
  <c r="V467" i="67"/>
  <c r="G255" i="67"/>
  <c r="F255" i="67"/>
  <c r="E255" i="67" s="1"/>
  <c r="Q885" i="67"/>
  <c r="P886" i="67"/>
  <c r="AA470" i="67"/>
  <c r="Z471" i="67"/>
  <c r="K260" i="67"/>
  <c r="J261" i="67"/>
  <c r="Q260" i="67"/>
  <c r="P261" i="67"/>
  <c r="A257" i="67"/>
  <c r="B257" i="67" s="1"/>
  <c r="C257" i="67" s="1"/>
  <c r="D256" i="67"/>
  <c r="Y240" i="67"/>
  <c r="AC241" i="67"/>
  <c r="I241" i="67"/>
  <c r="L240" i="67"/>
  <c r="M240" i="67" s="1"/>
  <c r="U239" i="67"/>
  <c r="O241" i="67"/>
  <c r="R240" i="67"/>
  <c r="S240" i="67" s="1"/>
  <c r="AA471" i="67" l="1"/>
  <c r="Z472" i="67"/>
  <c r="Q886" i="67"/>
  <c r="P887" i="67"/>
  <c r="G256" i="67"/>
  <c r="F256" i="67"/>
  <c r="E256" i="67" s="1"/>
  <c r="W467" i="67"/>
  <c r="V468" i="67"/>
  <c r="K261" i="67"/>
  <c r="J262" i="67"/>
  <c r="Q261" i="67"/>
  <c r="P262" i="67"/>
  <c r="A258" i="67"/>
  <c r="B258" i="67" s="1"/>
  <c r="C258" i="67" s="1"/>
  <c r="D257" i="67"/>
  <c r="Y241" i="67"/>
  <c r="O242" i="67"/>
  <c r="R241" i="67"/>
  <c r="S241" i="67" s="1"/>
  <c r="U240" i="67"/>
  <c r="I242" i="67"/>
  <c r="L241" i="67"/>
  <c r="M241" i="67" s="1"/>
  <c r="AC242" i="67"/>
  <c r="W468" i="67" l="1"/>
  <c r="V469" i="67"/>
  <c r="G257" i="67"/>
  <c r="F257" i="67"/>
  <c r="E257" i="67" s="1"/>
  <c r="P888" i="67"/>
  <c r="Q887" i="67"/>
  <c r="AA472" i="67"/>
  <c r="Z473" i="67"/>
  <c r="K262" i="67"/>
  <c r="J263" i="67"/>
  <c r="Q262" i="67"/>
  <c r="P263" i="67"/>
  <c r="A259" i="67"/>
  <c r="B259" i="67" s="1"/>
  <c r="C259" i="67" s="1"/>
  <c r="D258" i="67"/>
  <c r="Y242" i="67"/>
  <c r="AC243" i="67"/>
  <c r="I243" i="67"/>
  <c r="L242" i="67"/>
  <c r="M242" i="67" s="1"/>
  <c r="U241" i="67"/>
  <c r="O243" i="67"/>
  <c r="R242" i="67"/>
  <c r="S242" i="67" s="1"/>
  <c r="G258" i="67" l="1"/>
  <c r="F258" i="67"/>
  <c r="E258" i="67" s="1"/>
  <c r="AA473" i="67"/>
  <c r="Z474" i="67"/>
  <c r="Q888" i="67"/>
  <c r="P889" i="67"/>
  <c r="W469" i="67"/>
  <c r="V470" i="67"/>
  <c r="K263" i="67"/>
  <c r="J264" i="67"/>
  <c r="Q263" i="67"/>
  <c r="P264" i="67"/>
  <c r="A260" i="67"/>
  <c r="B260" i="67" s="1"/>
  <c r="C260" i="67" s="1"/>
  <c r="D259" i="67"/>
  <c r="Y243" i="67"/>
  <c r="U242" i="67"/>
  <c r="O244" i="67"/>
  <c r="R243" i="67"/>
  <c r="S243" i="67" s="1"/>
  <c r="I244" i="67"/>
  <c r="L243" i="67"/>
  <c r="M243" i="67" s="1"/>
  <c r="AC244" i="67"/>
  <c r="AA474" i="67" l="1"/>
  <c r="Z475" i="67"/>
  <c r="W470" i="67"/>
  <c r="V471" i="67"/>
  <c r="P890" i="67"/>
  <c r="Q889" i="67"/>
  <c r="G259" i="67"/>
  <c r="F259" i="67"/>
  <c r="E259" i="67" s="1"/>
  <c r="K264" i="67"/>
  <c r="J265" i="67"/>
  <c r="Q264" i="67"/>
  <c r="P265" i="67"/>
  <c r="A261" i="67"/>
  <c r="B261" i="67" s="1"/>
  <c r="C261" i="67" s="1"/>
  <c r="D260" i="67"/>
  <c r="Y244" i="67"/>
  <c r="AC245" i="67"/>
  <c r="I245" i="67"/>
  <c r="L244" i="67"/>
  <c r="M244" i="67" s="1"/>
  <c r="O245" i="67"/>
  <c r="R244" i="67"/>
  <c r="S244" i="67" s="1"/>
  <c r="U243" i="67"/>
  <c r="P891" i="67" l="1"/>
  <c r="Q890" i="67"/>
  <c r="G260" i="67"/>
  <c r="F260" i="67"/>
  <c r="E260" i="67" s="1"/>
  <c r="W471" i="67"/>
  <c r="V472" i="67"/>
  <c r="AA475" i="67"/>
  <c r="Z476" i="67"/>
  <c r="K265" i="67"/>
  <c r="J266" i="67"/>
  <c r="Q265" i="67"/>
  <c r="P266" i="67"/>
  <c r="A262" i="67"/>
  <c r="B262" i="67" s="1"/>
  <c r="C262" i="67" s="1"/>
  <c r="D261" i="67"/>
  <c r="Y245" i="67"/>
  <c r="U244" i="67"/>
  <c r="I246" i="67"/>
  <c r="L245" i="67"/>
  <c r="M245" i="67" s="1"/>
  <c r="AC246" i="67"/>
  <c r="O246" i="67"/>
  <c r="R245" i="67"/>
  <c r="S245" i="67" s="1"/>
  <c r="AA476" i="67" l="1"/>
  <c r="Z477" i="67"/>
  <c r="W472" i="67"/>
  <c r="V473" i="67"/>
  <c r="G261" i="67"/>
  <c r="F261" i="67"/>
  <c r="E261" i="67" s="1"/>
  <c r="Q891" i="67"/>
  <c r="P892" i="67"/>
  <c r="K266" i="67"/>
  <c r="J267" i="67"/>
  <c r="Q266" i="67"/>
  <c r="P267" i="67"/>
  <c r="A263" i="67"/>
  <c r="B263" i="67" s="1"/>
  <c r="C263" i="67" s="1"/>
  <c r="D262" i="67"/>
  <c r="Y246" i="67"/>
  <c r="O247" i="67"/>
  <c r="R246" i="67"/>
  <c r="S246" i="67" s="1"/>
  <c r="I247" i="67"/>
  <c r="L246" i="67"/>
  <c r="M246" i="67" s="1"/>
  <c r="AC247" i="67"/>
  <c r="U245" i="67"/>
  <c r="Q892" i="67" l="1"/>
  <c r="P893" i="67"/>
  <c r="G262" i="67"/>
  <c r="F262" i="67"/>
  <c r="E262" i="67" s="1"/>
  <c r="W473" i="67"/>
  <c r="V474" i="67"/>
  <c r="AA477" i="67"/>
  <c r="Z478" i="67"/>
  <c r="K267" i="67"/>
  <c r="J268" i="67"/>
  <c r="Q267" i="67"/>
  <c r="P268" i="67"/>
  <c r="A264" i="67"/>
  <c r="B264" i="67" s="1"/>
  <c r="C264" i="67" s="1"/>
  <c r="D263" i="67"/>
  <c r="Y247" i="67"/>
  <c r="AC248" i="67"/>
  <c r="I248" i="67"/>
  <c r="L247" i="67"/>
  <c r="M247" i="67" s="1"/>
  <c r="U246" i="67"/>
  <c r="O248" i="67"/>
  <c r="R247" i="67"/>
  <c r="S247" i="67" s="1"/>
  <c r="AA478" i="67" l="1"/>
  <c r="Z479" i="67"/>
  <c r="W474" i="67"/>
  <c r="V475" i="67"/>
  <c r="G263" i="67"/>
  <c r="F263" i="67"/>
  <c r="E263" i="67" s="1"/>
  <c r="P894" i="67"/>
  <c r="Q893" i="67"/>
  <c r="K268" i="67"/>
  <c r="J269" i="67"/>
  <c r="Q268" i="67"/>
  <c r="P269" i="67"/>
  <c r="A265" i="67"/>
  <c r="B265" i="67" s="1"/>
  <c r="C265" i="67" s="1"/>
  <c r="D264" i="67"/>
  <c r="Y248" i="67"/>
  <c r="I249" i="67"/>
  <c r="L248" i="67"/>
  <c r="M248" i="67" s="1"/>
  <c r="O249" i="67"/>
  <c r="R248" i="67"/>
  <c r="S248" i="67" s="1"/>
  <c r="U247" i="67"/>
  <c r="AC249" i="67"/>
  <c r="P895" i="67" l="1"/>
  <c r="Q894" i="67"/>
  <c r="G264" i="67"/>
  <c r="F264" i="67"/>
  <c r="E264" i="67" s="1"/>
  <c r="W475" i="67"/>
  <c r="V476" i="67"/>
  <c r="AA479" i="67"/>
  <c r="Z480" i="67"/>
  <c r="K269" i="67"/>
  <c r="J270" i="67"/>
  <c r="Q269" i="67"/>
  <c r="P270" i="67"/>
  <c r="A266" i="67"/>
  <c r="B266" i="67" s="1"/>
  <c r="C266" i="67" s="1"/>
  <c r="D265" i="67"/>
  <c r="Y249" i="67"/>
  <c r="U248" i="67"/>
  <c r="AC250" i="67"/>
  <c r="O250" i="67"/>
  <c r="R249" i="67"/>
  <c r="S249" i="67" s="1"/>
  <c r="I250" i="67"/>
  <c r="L249" i="67"/>
  <c r="M249" i="67" s="1"/>
  <c r="G265" i="67" l="1"/>
  <c r="F265" i="67"/>
  <c r="E265" i="67" s="1"/>
  <c r="AA480" i="67"/>
  <c r="Z481" i="67"/>
  <c r="W476" i="67"/>
  <c r="V477" i="67"/>
  <c r="Q895" i="67"/>
  <c r="P896" i="67"/>
  <c r="K270" i="67"/>
  <c r="J271" i="67"/>
  <c r="Q270" i="67"/>
  <c r="P271" i="67"/>
  <c r="A267" i="67"/>
  <c r="B267" i="67" s="1"/>
  <c r="C267" i="67" s="1"/>
  <c r="D266" i="67"/>
  <c r="Y250" i="67"/>
  <c r="I251" i="67"/>
  <c r="L250" i="67"/>
  <c r="M250" i="67" s="1"/>
  <c r="AC251" i="67"/>
  <c r="O251" i="67"/>
  <c r="R250" i="67"/>
  <c r="S250" i="67" s="1"/>
  <c r="U249" i="67"/>
  <c r="Q896" i="67" l="1"/>
  <c r="P897" i="67"/>
  <c r="W477" i="67"/>
  <c r="V478" i="67"/>
  <c r="G266" i="67"/>
  <c r="F266" i="67"/>
  <c r="E266" i="67" s="1"/>
  <c r="AA481" i="67"/>
  <c r="Z482" i="67"/>
  <c r="K271" i="67"/>
  <c r="J272" i="67"/>
  <c r="Q271" i="67"/>
  <c r="P272" i="67"/>
  <c r="A268" i="67"/>
  <c r="B268" i="67" s="1"/>
  <c r="C268" i="67" s="1"/>
  <c r="D267" i="67"/>
  <c r="Y251" i="67"/>
  <c r="U250" i="67"/>
  <c r="I252" i="67"/>
  <c r="L251" i="67"/>
  <c r="M251" i="67" s="1"/>
  <c r="O252" i="67"/>
  <c r="R251" i="67"/>
  <c r="S251" i="67" s="1"/>
  <c r="AC252" i="67"/>
  <c r="AA482" i="67" l="1"/>
  <c r="Z483" i="67"/>
  <c r="G267" i="67"/>
  <c r="F267" i="67"/>
  <c r="E267" i="67" s="1"/>
  <c r="W478" i="67"/>
  <c r="V479" i="67"/>
  <c r="Q897" i="67"/>
  <c r="P898" i="67"/>
  <c r="K272" i="67"/>
  <c r="J273" i="67"/>
  <c r="Q272" i="67"/>
  <c r="P273" i="67"/>
  <c r="A269" i="67"/>
  <c r="B269" i="67" s="1"/>
  <c r="C269" i="67" s="1"/>
  <c r="D268" i="67"/>
  <c r="Y252" i="67"/>
  <c r="AC253" i="67"/>
  <c r="O253" i="67"/>
  <c r="R252" i="67"/>
  <c r="S252" i="67" s="1"/>
  <c r="I253" i="67"/>
  <c r="L252" i="67"/>
  <c r="M252" i="67" s="1"/>
  <c r="U251" i="67"/>
  <c r="G268" i="67" l="1"/>
  <c r="F268" i="67"/>
  <c r="E268" i="67" s="1"/>
  <c r="Q898" i="67"/>
  <c r="P899" i="67"/>
  <c r="W479" i="67"/>
  <c r="V480" i="67"/>
  <c r="AA483" i="67"/>
  <c r="Z484" i="67"/>
  <c r="K273" i="67"/>
  <c r="J274" i="67"/>
  <c r="Q273" i="67"/>
  <c r="P274" i="67"/>
  <c r="A270" i="67"/>
  <c r="B270" i="67" s="1"/>
  <c r="C270" i="67" s="1"/>
  <c r="D269" i="67"/>
  <c r="Y253" i="67"/>
  <c r="U252" i="67"/>
  <c r="O254" i="67"/>
  <c r="R253" i="67"/>
  <c r="S253" i="67" s="1"/>
  <c r="I254" i="67"/>
  <c r="L253" i="67"/>
  <c r="M253" i="67" s="1"/>
  <c r="AC254" i="67"/>
  <c r="G269" i="67" l="1"/>
  <c r="F269" i="67"/>
  <c r="E269" i="67" s="1"/>
  <c r="AA484" i="67"/>
  <c r="Z485" i="67"/>
  <c r="W480" i="67"/>
  <c r="V481" i="67"/>
  <c r="Q899" i="67"/>
  <c r="P900" i="67"/>
  <c r="K274" i="67"/>
  <c r="J275" i="67"/>
  <c r="Q274" i="67"/>
  <c r="P275" i="67"/>
  <c r="A271" i="67"/>
  <c r="B271" i="67" s="1"/>
  <c r="C271" i="67" s="1"/>
  <c r="D270" i="67"/>
  <c r="Y254" i="67"/>
  <c r="O255" i="67"/>
  <c r="R254" i="67"/>
  <c r="S254" i="67" s="1"/>
  <c r="AC255" i="67"/>
  <c r="U253" i="67"/>
  <c r="I255" i="67"/>
  <c r="L254" i="67"/>
  <c r="M254" i="67" s="1"/>
  <c r="AA485" i="67" l="1"/>
  <c r="Z486" i="67"/>
  <c r="Q900" i="67"/>
  <c r="P901" i="67"/>
  <c r="W481" i="67"/>
  <c r="V482" i="67"/>
  <c r="G270" i="67"/>
  <c r="F270" i="67"/>
  <c r="E270" i="67" s="1"/>
  <c r="K275" i="67"/>
  <c r="J276" i="67"/>
  <c r="Q275" i="67"/>
  <c r="P276" i="67"/>
  <c r="A272" i="67"/>
  <c r="B272" i="67" s="1"/>
  <c r="C272" i="67" s="1"/>
  <c r="D271" i="67"/>
  <c r="Y255" i="67"/>
  <c r="U254" i="67"/>
  <c r="AC256" i="67"/>
  <c r="O256" i="67"/>
  <c r="R255" i="67"/>
  <c r="S255" i="67" s="1"/>
  <c r="I256" i="67"/>
  <c r="L255" i="67"/>
  <c r="M255" i="67" s="1"/>
  <c r="W482" i="67" l="1"/>
  <c r="V483" i="67"/>
  <c r="G271" i="67"/>
  <c r="F271" i="67"/>
  <c r="E271" i="67" s="1"/>
  <c r="P902" i="67"/>
  <c r="Q901" i="67"/>
  <c r="AA486" i="67"/>
  <c r="Z487" i="67"/>
  <c r="K276" i="67"/>
  <c r="J277" i="67"/>
  <c r="Q276" i="67"/>
  <c r="P277" i="67"/>
  <c r="A273" i="67"/>
  <c r="B273" i="67" s="1"/>
  <c r="C273" i="67" s="1"/>
  <c r="D272" i="67"/>
  <c r="Y256" i="67"/>
  <c r="AC257" i="67"/>
  <c r="I257" i="67"/>
  <c r="L256" i="67"/>
  <c r="M256" i="67" s="1"/>
  <c r="U255" i="67"/>
  <c r="O257" i="67"/>
  <c r="R256" i="67"/>
  <c r="S256" i="67" s="1"/>
  <c r="AA487" i="67" l="1"/>
  <c r="Z488" i="67"/>
  <c r="Q902" i="67"/>
  <c r="P903" i="67"/>
  <c r="G272" i="67"/>
  <c r="F272" i="67"/>
  <c r="E272" i="67" s="1"/>
  <c r="W483" i="67"/>
  <c r="V484" i="67"/>
  <c r="J278" i="67"/>
  <c r="K277" i="67"/>
  <c r="Q277" i="67"/>
  <c r="P278" i="67"/>
  <c r="A274" i="67"/>
  <c r="B274" i="67" s="1"/>
  <c r="C274" i="67" s="1"/>
  <c r="D273" i="67"/>
  <c r="Y257" i="67"/>
  <c r="U256" i="67"/>
  <c r="I258" i="67"/>
  <c r="L257" i="67"/>
  <c r="M257" i="67" s="1"/>
  <c r="O258" i="67"/>
  <c r="R257" i="67"/>
  <c r="S257" i="67" s="1"/>
  <c r="AC258" i="67"/>
  <c r="W484" i="67" l="1"/>
  <c r="V485" i="67"/>
  <c r="G273" i="67"/>
  <c r="F273" i="67"/>
  <c r="E273" i="67" s="1"/>
  <c r="Q903" i="67"/>
  <c r="P904" i="67"/>
  <c r="AA488" i="67"/>
  <c r="Z489" i="67"/>
  <c r="K278" i="67"/>
  <c r="J279" i="67"/>
  <c r="Q278" i="67"/>
  <c r="P279" i="67"/>
  <c r="A275" i="67"/>
  <c r="B275" i="67" s="1"/>
  <c r="C275" i="67" s="1"/>
  <c r="D274" i="67"/>
  <c r="Y258" i="67"/>
  <c r="I259" i="67"/>
  <c r="L258" i="67"/>
  <c r="M258" i="67" s="1"/>
  <c r="AC259" i="67"/>
  <c r="U257" i="67"/>
  <c r="O259" i="67"/>
  <c r="R258" i="67"/>
  <c r="S258" i="67" s="1"/>
  <c r="G274" i="67" l="1"/>
  <c r="F274" i="67"/>
  <c r="E274" i="67" s="1"/>
  <c r="AA489" i="67"/>
  <c r="Z490" i="67"/>
  <c r="Q904" i="67"/>
  <c r="P905" i="67"/>
  <c r="W485" i="67"/>
  <c r="V486" i="67"/>
  <c r="K279" i="67"/>
  <c r="J280" i="67"/>
  <c r="Q279" i="67"/>
  <c r="P280" i="67"/>
  <c r="A276" i="67"/>
  <c r="B276" i="67" s="1"/>
  <c r="C276" i="67" s="1"/>
  <c r="D275" i="67"/>
  <c r="Y259" i="67"/>
  <c r="O260" i="67"/>
  <c r="R259" i="67"/>
  <c r="S259" i="67" s="1"/>
  <c r="U258" i="67"/>
  <c r="AC260" i="67"/>
  <c r="I260" i="67"/>
  <c r="L259" i="67"/>
  <c r="M259" i="67" s="1"/>
  <c r="AA490" i="67" l="1"/>
  <c r="Z491" i="67"/>
  <c r="W486" i="67"/>
  <c r="V487" i="67"/>
  <c r="Q905" i="67"/>
  <c r="P906" i="67"/>
  <c r="G275" i="67"/>
  <c r="F275" i="67"/>
  <c r="E275" i="67" s="1"/>
  <c r="J281" i="67"/>
  <c r="K280" i="67"/>
  <c r="Q280" i="67"/>
  <c r="P281" i="67"/>
  <c r="A277" i="67"/>
  <c r="B277" i="67" s="1"/>
  <c r="C277" i="67" s="1"/>
  <c r="D276" i="67"/>
  <c r="Y260" i="67"/>
  <c r="I261" i="67"/>
  <c r="L260" i="67"/>
  <c r="M260" i="67" s="1"/>
  <c r="AC261" i="67"/>
  <c r="U259" i="67"/>
  <c r="O261" i="67"/>
  <c r="R260" i="67"/>
  <c r="S260" i="67" s="1"/>
  <c r="Q906" i="67" l="1"/>
  <c r="P907" i="67"/>
  <c r="G276" i="67"/>
  <c r="F276" i="67"/>
  <c r="E276" i="67" s="1"/>
  <c r="W487" i="67"/>
  <c r="V488" i="67"/>
  <c r="AA491" i="67"/>
  <c r="Z492" i="67"/>
  <c r="K281" i="67"/>
  <c r="J282" i="67"/>
  <c r="Q281" i="67"/>
  <c r="P282" i="67"/>
  <c r="A278" i="67"/>
  <c r="B278" i="67" s="1"/>
  <c r="C278" i="67" s="1"/>
  <c r="D277" i="67"/>
  <c r="Y261" i="67"/>
  <c r="O262" i="67"/>
  <c r="R261" i="67"/>
  <c r="S261" i="67" s="1"/>
  <c r="AC262" i="67"/>
  <c r="U260" i="67"/>
  <c r="I262" i="67"/>
  <c r="L261" i="67"/>
  <c r="M261" i="67" s="1"/>
  <c r="AA492" i="67" l="1"/>
  <c r="Z493" i="67"/>
  <c r="W488" i="67"/>
  <c r="V489" i="67"/>
  <c r="G277" i="67"/>
  <c r="F277" i="67"/>
  <c r="E277" i="67" s="1"/>
  <c r="Q907" i="67"/>
  <c r="P908" i="67"/>
  <c r="K282" i="67"/>
  <c r="J283" i="67"/>
  <c r="Q282" i="67"/>
  <c r="P283" i="67"/>
  <c r="A279" i="67"/>
  <c r="B279" i="67" s="1"/>
  <c r="C279" i="67" s="1"/>
  <c r="D278" i="67"/>
  <c r="Y262" i="67"/>
  <c r="U261" i="67"/>
  <c r="AC263" i="67"/>
  <c r="I263" i="67"/>
  <c r="L262" i="67"/>
  <c r="M262" i="67" s="1"/>
  <c r="O263" i="67"/>
  <c r="R262" i="67"/>
  <c r="S262" i="67" s="1"/>
  <c r="Q908" i="67" l="1"/>
  <c r="P909" i="67"/>
  <c r="G278" i="67"/>
  <c r="F278" i="67"/>
  <c r="E278" i="67" s="1"/>
  <c r="W489" i="67"/>
  <c r="V490" i="67"/>
  <c r="AA493" i="67"/>
  <c r="Z494" i="67"/>
  <c r="J284" i="67"/>
  <c r="K283" i="67"/>
  <c r="Q283" i="67"/>
  <c r="P284" i="67"/>
  <c r="A280" i="67"/>
  <c r="B280" i="67" s="1"/>
  <c r="C280" i="67" s="1"/>
  <c r="D279" i="67"/>
  <c r="Y263" i="67"/>
  <c r="O264" i="67"/>
  <c r="R263" i="67"/>
  <c r="S263" i="67" s="1"/>
  <c r="U262" i="67"/>
  <c r="I264" i="67"/>
  <c r="L263" i="67"/>
  <c r="M263" i="67" s="1"/>
  <c r="AC264" i="67"/>
  <c r="AA494" i="67" l="1"/>
  <c r="Z495" i="67"/>
  <c r="G279" i="67"/>
  <c r="F279" i="67"/>
  <c r="E279" i="67" s="1"/>
  <c r="W490" i="67"/>
  <c r="V491" i="67"/>
  <c r="Q909" i="67"/>
  <c r="P910" i="67"/>
  <c r="K284" i="67"/>
  <c r="J285" i="67"/>
  <c r="Q284" i="67"/>
  <c r="P285" i="67"/>
  <c r="A281" i="67"/>
  <c r="B281" i="67" s="1"/>
  <c r="C281" i="67" s="1"/>
  <c r="D280" i="67"/>
  <c r="Y264" i="67"/>
  <c r="U263" i="67"/>
  <c r="AC265" i="67"/>
  <c r="I265" i="67"/>
  <c r="L264" i="67"/>
  <c r="M264" i="67" s="1"/>
  <c r="O265" i="67"/>
  <c r="R264" i="67"/>
  <c r="S264" i="67" s="1"/>
  <c r="G280" i="67" l="1"/>
  <c r="F280" i="67"/>
  <c r="E280" i="67" s="1"/>
  <c r="Q910" i="67"/>
  <c r="P911" i="67"/>
  <c r="W491" i="67"/>
  <c r="V492" i="67"/>
  <c r="AA495" i="67"/>
  <c r="Z496" i="67"/>
  <c r="J286" i="67"/>
  <c r="K285" i="67"/>
  <c r="Q285" i="67"/>
  <c r="P286" i="67"/>
  <c r="A282" i="67"/>
  <c r="B282" i="67" s="1"/>
  <c r="C282" i="67" s="1"/>
  <c r="D281" i="67"/>
  <c r="Y265" i="67"/>
  <c r="AC266" i="67"/>
  <c r="U264" i="67"/>
  <c r="O266" i="67"/>
  <c r="R265" i="67"/>
  <c r="S265" i="67" s="1"/>
  <c r="I266" i="67"/>
  <c r="L265" i="67"/>
  <c r="M265" i="67" s="1"/>
  <c r="W492" i="67" l="1"/>
  <c r="V493" i="67"/>
  <c r="G281" i="67"/>
  <c r="F281" i="67"/>
  <c r="E281" i="67" s="1"/>
  <c r="Q911" i="67"/>
  <c r="P912" i="67"/>
  <c r="AA496" i="67"/>
  <c r="Z497" i="67"/>
  <c r="K286" i="67"/>
  <c r="J287" i="67"/>
  <c r="Q286" i="67"/>
  <c r="P287" i="67"/>
  <c r="A283" i="67"/>
  <c r="B283" i="67" s="1"/>
  <c r="C283" i="67" s="1"/>
  <c r="D282" i="67"/>
  <c r="Y266" i="67"/>
  <c r="O267" i="67"/>
  <c r="R266" i="67"/>
  <c r="S266" i="67" s="1"/>
  <c r="U265" i="67"/>
  <c r="I267" i="67"/>
  <c r="L266" i="67"/>
  <c r="M266" i="67" s="1"/>
  <c r="AC267" i="67"/>
  <c r="AA497" i="67" l="1"/>
  <c r="Z498" i="67"/>
  <c r="Q912" i="67"/>
  <c r="P913" i="67"/>
  <c r="G282" i="67"/>
  <c r="F282" i="67"/>
  <c r="E282" i="67" s="1"/>
  <c r="W493" i="67"/>
  <c r="V494" i="67"/>
  <c r="J288" i="67"/>
  <c r="K287" i="67"/>
  <c r="Q287" i="67"/>
  <c r="P288" i="67"/>
  <c r="A284" i="67"/>
  <c r="B284" i="67" s="1"/>
  <c r="C284" i="67" s="1"/>
  <c r="D283" i="67"/>
  <c r="Y267" i="67"/>
  <c r="AC268" i="67"/>
  <c r="U266" i="67"/>
  <c r="O268" i="67"/>
  <c r="R267" i="67"/>
  <c r="S267" i="67" s="1"/>
  <c r="I268" i="67"/>
  <c r="L267" i="67"/>
  <c r="M267" i="67" s="1"/>
  <c r="W494" i="67" l="1"/>
  <c r="V495" i="67"/>
  <c r="G283" i="67"/>
  <c r="F283" i="67"/>
  <c r="E283" i="67" s="1"/>
  <c r="Q913" i="67"/>
  <c r="P914" i="67"/>
  <c r="AA498" i="67"/>
  <c r="Z499" i="67"/>
  <c r="K288" i="67"/>
  <c r="J289" i="67"/>
  <c r="Q288" i="67"/>
  <c r="P289" i="67"/>
  <c r="A285" i="67"/>
  <c r="B285" i="67" s="1"/>
  <c r="C285" i="67" s="1"/>
  <c r="D284" i="67"/>
  <c r="Y268" i="67"/>
  <c r="O269" i="67"/>
  <c r="R268" i="67"/>
  <c r="S268" i="67" s="1"/>
  <c r="U267" i="67"/>
  <c r="AC269" i="67"/>
  <c r="I269" i="67"/>
  <c r="L268" i="67"/>
  <c r="M268" i="67" s="1"/>
  <c r="AA499" i="67" l="1"/>
  <c r="Z500" i="67"/>
  <c r="Q914" i="67"/>
  <c r="P915" i="67"/>
  <c r="G284" i="67"/>
  <c r="F284" i="67"/>
  <c r="E284" i="67" s="1"/>
  <c r="W495" i="67"/>
  <c r="V496" i="67"/>
  <c r="K289" i="67"/>
  <c r="J290" i="67"/>
  <c r="Q289" i="67"/>
  <c r="P290" i="67"/>
  <c r="A286" i="67"/>
  <c r="B286" i="67" s="1"/>
  <c r="C286" i="67" s="1"/>
  <c r="D285" i="67"/>
  <c r="Y269" i="67"/>
  <c r="AC270" i="67"/>
  <c r="U268" i="67"/>
  <c r="O270" i="67"/>
  <c r="R269" i="67"/>
  <c r="S269" i="67" s="1"/>
  <c r="I270" i="67"/>
  <c r="L269" i="67"/>
  <c r="M269" i="67" s="1"/>
  <c r="W496" i="67" l="1"/>
  <c r="V497" i="67"/>
  <c r="G285" i="67"/>
  <c r="F285" i="67"/>
  <c r="E285" i="67" s="1"/>
  <c r="Q915" i="67"/>
  <c r="P916" i="67"/>
  <c r="AA500" i="67"/>
  <c r="Z501" i="67"/>
  <c r="K290" i="67"/>
  <c r="J291" i="67"/>
  <c r="Q290" i="67"/>
  <c r="P291" i="67"/>
  <c r="A287" i="67"/>
  <c r="B287" i="67" s="1"/>
  <c r="C287" i="67" s="1"/>
  <c r="D286" i="67"/>
  <c r="Y270" i="67"/>
  <c r="I271" i="67"/>
  <c r="L270" i="67"/>
  <c r="M270" i="67" s="1"/>
  <c r="U269" i="67"/>
  <c r="O271" i="67"/>
  <c r="R270" i="67"/>
  <c r="S270" i="67" s="1"/>
  <c r="AC271" i="67"/>
  <c r="AA501" i="67" l="1"/>
  <c r="Z502" i="67"/>
  <c r="G286" i="67"/>
  <c r="F286" i="67"/>
  <c r="E286" i="67" s="1"/>
  <c r="Q916" i="67"/>
  <c r="P917" i="67"/>
  <c r="W497" i="67"/>
  <c r="V498" i="67"/>
  <c r="K291" i="67"/>
  <c r="J292" i="67"/>
  <c r="Q291" i="67"/>
  <c r="P292" i="67"/>
  <c r="A288" i="67"/>
  <c r="B288" i="67" s="1"/>
  <c r="C288" i="67" s="1"/>
  <c r="D287" i="67"/>
  <c r="Y271" i="67"/>
  <c r="AC272" i="67"/>
  <c r="I272" i="67"/>
  <c r="L271" i="67"/>
  <c r="M271" i="67" s="1"/>
  <c r="U270" i="67"/>
  <c r="O272" i="67"/>
  <c r="R271" i="67"/>
  <c r="S271" i="67" s="1"/>
  <c r="G287" i="67" l="1"/>
  <c r="F287" i="67"/>
  <c r="E287" i="67" s="1"/>
  <c r="W498" i="67"/>
  <c r="V499" i="67"/>
  <c r="Q917" i="67"/>
  <c r="P918" i="67"/>
  <c r="AA502" i="67"/>
  <c r="Z503" i="67"/>
  <c r="K292" i="67"/>
  <c r="J293" i="67"/>
  <c r="Q292" i="67"/>
  <c r="P293" i="67"/>
  <c r="A289" i="67"/>
  <c r="B289" i="67" s="1"/>
  <c r="C289" i="67" s="1"/>
  <c r="D288" i="67"/>
  <c r="Y272" i="67"/>
  <c r="O273" i="67"/>
  <c r="R272" i="67"/>
  <c r="S272" i="67" s="1"/>
  <c r="U271" i="67"/>
  <c r="I273" i="67"/>
  <c r="L272" i="67"/>
  <c r="M272" i="67" s="1"/>
  <c r="AC273" i="67"/>
  <c r="W499" i="67" l="1"/>
  <c r="V500" i="67"/>
  <c r="AA503" i="67"/>
  <c r="Z504" i="67"/>
  <c r="Q918" i="67"/>
  <c r="P919" i="67"/>
  <c r="G288" i="67"/>
  <c r="F288" i="67"/>
  <c r="E288" i="67" s="1"/>
  <c r="J294" i="67"/>
  <c r="K293" i="67"/>
  <c r="Q293" i="67"/>
  <c r="P294" i="67"/>
  <c r="A290" i="67"/>
  <c r="B290" i="67" s="1"/>
  <c r="C290" i="67" s="1"/>
  <c r="D289" i="67"/>
  <c r="Y273" i="67"/>
  <c r="AC274" i="67"/>
  <c r="U272" i="67"/>
  <c r="O274" i="67"/>
  <c r="R273" i="67"/>
  <c r="S273" i="67" s="1"/>
  <c r="I274" i="67"/>
  <c r="L273" i="67"/>
  <c r="M273" i="67" s="1"/>
  <c r="Q919" i="67" l="1"/>
  <c r="P920" i="67"/>
  <c r="G289" i="67"/>
  <c r="F289" i="67"/>
  <c r="E289" i="67" s="1"/>
  <c r="AA504" i="67"/>
  <c r="Z505" i="67"/>
  <c r="W500" i="67"/>
  <c r="V501" i="67"/>
  <c r="J295" i="67"/>
  <c r="K294" i="67"/>
  <c r="Q294" i="67"/>
  <c r="P295" i="67"/>
  <c r="A291" i="67"/>
  <c r="B291" i="67" s="1"/>
  <c r="C291" i="67" s="1"/>
  <c r="D290" i="67"/>
  <c r="Y274" i="67"/>
  <c r="I275" i="67"/>
  <c r="L274" i="67"/>
  <c r="M274" i="67" s="1"/>
  <c r="U273" i="67"/>
  <c r="O275" i="67"/>
  <c r="R274" i="67"/>
  <c r="S274" i="67" s="1"/>
  <c r="AC275" i="67"/>
  <c r="W501" i="67" l="1"/>
  <c r="V502" i="67"/>
  <c r="G290" i="67"/>
  <c r="F290" i="67"/>
  <c r="E290" i="67" s="1"/>
  <c r="AA505" i="67"/>
  <c r="Z506" i="67"/>
  <c r="Q920" i="67"/>
  <c r="P921" i="67"/>
  <c r="K295" i="67"/>
  <c r="J296" i="67"/>
  <c r="Q295" i="67"/>
  <c r="P296" i="67"/>
  <c r="A292" i="67"/>
  <c r="B292" i="67" s="1"/>
  <c r="C292" i="67" s="1"/>
  <c r="D291" i="67"/>
  <c r="Y275" i="67"/>
  <c r="O276" i="67"/>
  <c r="R275" i="67"/>
  <c r="S275" i="67" s="1"/>
  <c r="U274" i="67"/>
  <c r="I276" i="67"/>
  <c r="L275" i="67"/>
  <c r="M275" i="67" s="1"/>
  <c r="AC276" i="67"/>
  <c r="Q921" i="67" l="1"/>
  <c r="P922" i="67"/>
  <c r="G291" i="67"/>
  <c r="F291" i="67"/>
  <c r="E291" i="67" s="1"/>
  <c r="AA506" i="67"/>
  <c r="Z507" i="67"/>
  <c r="W502" i="67"/>
  <c r="V503" i="67"/>
  <c r="K296" i="67"/>
  <c r="J297" i="67"/>
  <c r="Q296" i="67"/>
  <c r="P297" i="67"/>
  <c r="A293" i="67"/>
  <c r="B293" i="67" s="1"/>
  <c r="C293" i="67" s="1"/>
  <c r="D292" i="67"/>
  <c r="Y276" i="67"/>
  <c r="I277" i="67"/>
  <c r="L276" i="67"/>
  <c r="M276" i="67" s="1"/>
  <c r="AC277" i="67"/>
  <c r="U275" i="67"/>
  <c r="O277" i="67"/>
  <c r="R276" i="67"/>
  <c r="S276" i="67" s="1"/>
  <c r="G292" i="67" l="1"/>
  <c r="F292" i="67"/>
  <c r="E292" i="67" s="1"/>
  <c r="W503" i="67"/>
  <c r="V504" i="67"/>
  <c r="AA507" i="67"/>
  <c r="Z508" i="67"/>
  <c r="Q922" i="67"/>
  <c r="P923" i="67"/>
  <c r="K297" i="67"/>
  <c r="J298" i="67"/>
  <c r="Q297" i="67"/>
  <c r="P298" i="67"/>
  <c r="A294" i="67"/>
  <c r="B294" i="67" s="1"/>
  <c r="C294" i="67" s="1"/>
  <c r="D293" i="67"/>
  <c r="Y277" i="67"/>
  <c r="O278" i="67"/>
  <c r="R277" i="67"/>
  <c r="S277" i="67" s="1"/>
  <c r="AC278" i="67"/>
  <c r="I278" i="67"/>
  <c r="L277" i="67"/>
  <c r="M277" i="67" s="1"/>
  <c r="U276" i="67"/>
  <c r="W504" i="67" l="1"/>
  <c r="V505" i="67"/>
  <c r="Q923" i="67"/>
  <c r="P924" i="67"/>
  <c r="AA508" i="67"/>
  <c r="Z509" i="67"/>
  <c r="G293" i="67"/>
  <c r="F293" i="67"/>
  <c r="E293" i="67" s="1"/>
  <c r="K298" i="67"/>
  <c r="J299" i="67"/>
  <c r="Q298" i="67"/>
  <c r="P299" i="67"/>
  <c r="A295" i="67"/>
  <c r="B295" i="67" s="1"/>
  <c r="C295" i="67" s="1"/>
  <c r="D294" i="67"/>
  <c r="Y278" i="67"/>
  <c r="U277" i="67"/>
  <c r="AC279" i="67"/>
  <c r="I279" i="67"/>
  <c r="L278" i="67"/>
  <c r="M278" i="67" s="1"/>
  <c r="O279" i="67"/>
  <c r="R278" i="67"/>
  <c r="S278" i="67" s="1"/>
  <c r="AA509" i="67" l="1"/>
  <c r="Z510" i="67"/>
  <c r="G294" i="67"/>
  <c r="F294" i="67"/>
  <c r="E294" i="67" s="1"/>
  <c r="Q924" i="67"/>
  <c r="P925" i="67"/>
  <c r="W505" i="67"/>
  <c r="V506" i="67"/>
  <c r="K299" i="67"/>
  <c r="J300" i="67"/>
  <c r="Q299" i="67"/>
  <c r="P300" i="67"/>
  <c r="A296" i="67"/>
  <c r="B296" i="67" s="1"/>
  <c r="C296" i="67" s="1"/>
  <c r="D295" i="67"/>
  <c r="Y279" i="67"/>
  <c r="I280" i="67"/>
  <c r="L279" i="67"/>
  <c r="M279" i="67" s="1"/>
  <c r="AC280" i="67"/>
  <c r="O280" i="67"/>
  <c r="R279" i="67"/>
  <c r="S279" i="67" s="1"/>
  <c r="U278" i="67"/>
  <c r="W506" i="67" l="1"/>
  <c r="V507" i="67"/>
  <c r="G295" i="67"/>
  <c r="F295" i="67"/>
  <c r="E295" i="67" s="1"/>
  <c r="Q925" i="67"/>
  <c r="P926" i="67"/>
  <c r="AA510" i="67"/>
  <c r="Z511" i="67"/>
  <c r="J301" i="67"/>
  <c r="K300" i="67"/>
  <c r="Q300" i="67"/>
  <c r="P301" i="67"/>
  <c r="A297" i="67"/>
  <c r="B297" i="67" s="1"/>
  <c r="C297" i="67" s="1"/>
  <c r="D296" i="67"/>
  <c r="Y280" i="67"/>
  <c r="U279" i="67"/>
  <c r="AC281" i="67"/>
  <c r="I281" i="67"/>
  <c r="L280" i="67"/>
  <c r="M280" i="67" s="1"/>
  <c r="O281" i="67"/>
  <c r="R280" i="67"/>
  <c r="S280" i="67" s="1"/>
  <c r="AA511" i="67" l="1"/>
  <c r="Z512" i="67"/>
  <c r="G296" i="67"/>
  <c r="F296" i="67"/>
  <c r="E296" i="67" s="1"/>
  <c r="Q926" i="67"/>
  <c r="P927" i="67"/>
  <c r="W507" i="67"/>
  <c r="V508" i="67"/>
  <c r="K301" i="67"/>
  <c r="J302" i="67"/>
  <c r="Q301" i="67"/>
  <c r="P302" i="67"/>
  <c r="A298" i="67"/>
  <c r="B298" i="67" s="1"/>
  <c r="C298" i="67" s="1"/>
  <c r="D297" i="67"/>
  <c r="Y281" i="67"/>
  <c r="O282" i="67"/>
  <c r="R281" i="67"/>
  <c r="S281" i="67" s="1"/>
  <c r="I282" i="67"/>
  <c r="L281" i="67"/>
  <c r="M281" i="67" s="1"/>
  <c r="U280" i="67"/>
  <c r="AC282" i="67"/>
  <c r="W508" i="67" l="1"/>
  <c r="V509" i="67"/>
  <c r="G297" i="67"/>
  <c r="F297" i="67"/>
  <c r="E297" i="67" s="1"/>
  <c r="Q927" i="67"/>
  <c r="P928" i="67"/>
  <c r="AA512" i="67"/>
  <c r="Z513" i="67"/>
  <c r="K302" i="67"/>
  <c r="J303" i="67"/>
  <c r="Q302" i="67"/>
  <c r="P303" i="67"/>
  <c r="A299" i="67"/>
  <c r="B299" i="67" s="1"/>
  <c r="C299" i="67" s="1"/>
  <c r="D298" i="67"/>
  <c r="Y282" i="67"/>
  <c r="U281" i="67"/>
  <c r="I283" i="67"/>
  <c r="L282" i="67"/>
  <c r="M282" i="67" s="1"/>
  <c r="AC283" i="67"/>
  <c r="O283" i="67"/>
  <c r="R282" i="67"/>
  <c r="S282" i="67" s="1"/>
  <c r="G298" i="67" l="1"/>
  <c r="F298" i="67"/>
  <c r="E298" i="67" s="1"/>
  <c r="AA513" i="67"/>
  <c r="Z514" i="67"/>
  <c r="Q928" i="67"/>
  <c r="P929" i="67"/>
  <c r="W509" i="67"/>
  <c r="V510" i="67"/>
  <c r="J304" i="67"/>
  <c r="K303" i="67"/>
  <c r="Q303" i="67"/>
  <c r="P304" i="67"/>
  <c r="A300" i="67"/>
  <c r="B300" i="67" s="1"/>
  <c r="C300" i="67" s="1"/>
  <c r="D299" i="67"/>
  <c r="Y283" i="67"/>
  <c r="O284" i="67"/>
  <c r="R283" i="67"/>
  <c r="S283" i="67" s="1"/>
  <c r="I284" i="67"/>
  <c r="L283" i="67"/>
  <c r="M283" i="67" s="1"/>
  <c r="U282" i="67"/>
  <c r="AC284" i="67"/>
  <c r="AA514" i="67" l="1"/>
  <c r="Z515" i="67"/>
  <c r="W510" i="67"/>
  <c r="V511" i="67"/>
  <c r="Q929" i="67"/>
  <c r="P930" i="67"/>
  <c r="G299" i="67"/>
  <c r="F299" i="67"/>
  <c r="E299" i="67" s="1"/>
  <c r="J305" i="67"/>
  <c r="K304" i="67"/>
  <c r="Q304" i="67"/>
  <c r="P305" i="67"/>
  <c r="A301" i="67"/>
  <c r="B301" i="67" s="1"/>
  <c r="C301" i="67" s="1"/>
  <c r="D300" i="67"/>
  <c r="Y284" i="67"/>
  <c r="AC285" i="67"/>
  <c r="U283" i="67"/>
  <c r="I285" i="67"/>
  <c r="L284" i="67"/>
  <c r="M284" i="67" s="1"/>
  <c r="O285" i="67"/>
  <c r="R284" i="67"/>
  <c r="S284" i="67" s="1"/>
  <c r="Q930" i="67" l="1"/>
  <c r="P931" i="67"/>
  <c r="G300" i="67"/>
  <c r="F300" i="67"/>
  <c r="E300" i="67" s="1"/>
  <c r="W511" i="67"/>
  <c r="V512" i="67"/>
  <c r="AA515" i="67"/>
  <c r="Z516" i="67"/>
  <c r="K305" i="67"/>
  <c r="J306" i="67"/>
  <c r="Q305" i="67"/>
  <c r="P306" i="67"/>
  <c r="A302" i="67"/>
  <c r="B302" i="67" s="1"/>
  <c r="C302" i="67" s="1"/>
  <c r="D301" i="67"/>
  <c r="Y285" i="67"/>
  <c r="U284" i="67"/>
  <c r="I286" i="67"/>
  <c r="L285" i="67"/>
  <c r="M285" i="67" s="1"/>
  <c r="O286" i="67"/>
  <c r="R285" i="67"/>
  <c r="S285" i="67" s="1"/>
  <c r="AC286" i="67"/>
  <c r="G301" i="67" l="1"/>
  <c r="F301" i="67"/>
  <c r="E301" i="67" s="1"/>
  <c r="AA516" i="67"/>
  <c r="Z517" i="67"/>
  <c r="W512" i="67"/>
  <c r="V513" i="67"/>
  <c r="Q931" i="67"/>
  <c r="P932" i="67"/>
  <c r="K306" i="67"/>
  <c r="J307" i="67"/>
  <c r="Q306" i="67"/>
  <c r="P307" i="67"/>
  <c r="A303" i="67"/>
  <c r="B303" i="67" s="1"/>
  <c r="C303" i="67" s="1"/>
  <c r="D302" i="67"/>
  <c r="Y286" i="67"/>
  <c r="O287" i="67"/>
  <c r="R286" i="67"/>
  <c r="S286" i="67" s="1"/>
  <c r="AC287" i="67"/>
  <c r="I287" i="67"/>
  <c r="L286" i="67"/>
  <c r="M286" i="67" s="1"/>
  <c r="U285" i="67"/>
  <c r="Q932" i="67" l="1"/>
  <c r="P933" i="67"/>
  <c r="W513" i="67"/>
  <c r="V514" i="67"/>
  <c r="G302" i="67"/>
  <c r="F302" i="67"/>
  <c r="E302" i="67" s="1"/>
  <c r="AA517" i="67"/>
  <c r="Z518" i="67"/>
  <c r="J308" i="67"/>
  <c r="K307" i="67"/>
  <c r="Q307" i="67"/>
  <c r="P308" i="67"/>
  <c r="A304" i="67"/>
  <c r="B304" i="67" s="1"/>
  <c r="C304" i="67" s="1"/>
  <c r="D303" i="67"/>
  <c r="Y287" i="67"/>
  <c r="U286" i="67"/>
  <c r="O288" i="67"/>
  <c r="R287" i="67"/>
  <c r="S287" i="67" s="1"/>
  <c r="AC288" i="67"/>
  <c r="I288" i="67"/>
  <c r="L287" i="67"/>
  <c r="M287" i="67" s="1"/>
  <c r="G303" i="67" l="1"/>
  <c r="F303" i="67"/>
  <c r="E303" i="67" s="1"/>
  <c r="AA518" i="67"/>
  <c r="Z519" i="67"/>
  <c r="W514" i="67"/>
  <c r="V515" i="67"/>
  <c r="Q933" i="67"/>
  <c r="P934" i="67"/>
  <c r="K308" i="67"/>
  <c r="J309" i="67"/>
  <c r="Q308" i="67"/>
  <c r="P309" i="67"/>
  <c r="A305" i="67"/>
  <c r="B305" i="67" s="1"/>
  <c r="C305" i="67" s="1"/>
  <c r="D304" i="67"/>
  <c r="Y288" i="67"/>
  <c r="AC289" i="67"/>
  <c r="I289" i="67"/>
  <c r="L288" i="67"/>
  <c r="M288" i="67" s="1"/>
  <c r="O289" i="67"/>
  <c r="R288" i="67"/>
  <c r="S288" i="67" s="1"/>
  <c r="U287" i="67"/>
  <c r="AA519" i="67" l="1"/>
  <c r="Z520" i="67"/>
  <c r="Q934" i="67"/>
  <c r="P935" i="67"/>
  <c r="W515" i="67"/>
  <c r="V516" i="67"/>
  <c r="G304" i="67"/>
  <c r="F304" i="67"/>
  <c r="E304" i="67" s="1"/>
  <c r="K309" i="67"/>
  <c r="J310" i="67"/>
  <c r="Q309" i="67"/>
  <c r="P310" i="67"/>
  <c r="A306" i="67"/>
  <c r="B306" i="67" s="1"/>
  <c r="C306" i="67" s="1"/>
  <c r="D305" i="67"/>
  <c r="Y289" i="67"/>
  <c r="I290" i="67"/>
  <c r="L289" i="67"/>
  <c r="M289" i="67" s="1"/>
  <c r="U288" i="67"/>
  <c r="O290" i="67"/>
  <c r="R289" i="67"/>
  <c r="S289" i="67" s="1"/>
  <c r="AC290" i="67"/>
  <c r="W516" i="67" l="1"/>
  <c r="V517" i="67"/>
  <c r="G305" i="67"/>
  <c r="F305" i="67"/>
  <c r="E305" i="67" s="1"/>
  <c r="Q935" i="67"/>
  <c r="P936" i="67"/>
  <c r="AA520" i="67"/>
  <c r="Z521" i="67"/>
  <c r="J311" i="67"/>
  <c r="K310" i="67"/>
  <c r="Q310" i="67"/>
  <c r="P311" i="67"/>
  <c r="A307" i="67"/>
  <c r="B307" i="67" s="1"/>
  <c r="C307" i="67" s="1"/>
  <c r="D306" i="67"/>
  <c r="Y290" i="67"/>
  <c r="U289" i="67"/>
  <c r="I291" i="67"/>
  <c r="L290" i="67"/>
  <c r="M290" i="67" s="1"/>
  <c r="O291" i="67"/>
  <c r="R290" i="67"/>
  <c r="S290" i="67" s="1"/>
  <c r="AC291" i="67"/>
  <c r="AA521" i="67" l="1"/>
  <c r="Z522" i="67"/>
  <c r="G306" i="67"/>
  <c r="F306" i="67"/>
  <c r="E306" i="67" s="1"/>
  <c r="Q936" i="67"/>
  <c r="P937" i="67"/>
  <c r="W517" i="67"/>
  <c r="V518" i="67"/>
  <c r="K311" i="67"/>
  <c r="J312" i="67"/>
  <c r="Q311" i="67"/>
  <c r="P312" i="67"/>
  <c r="A308" i="67"/>
  <c r="B308" i="67" s="1"/>
  <c r="C308" i="67" s="1"/>
  <c r="D307" i="67"/>
  <c r="Y291" i="67"/>
  <c r="U290" i="67"/>
  <c r="O292" i="67"/>
  <c r="R291" i="67"/>
  <c r="S291" i="67" s="1"/>
  <c r="AC292" i="67"/>
  <c r="I292" i="67"/>
  <c r="L291" i="67"/>
  <c r="M291" i="67" s="1"/>
  <c r="W518" i="67" l="1"/>
  <c r="V519" i="67"/>
  <c r="G307" i="67"/>
  <c r="F307" i="67"/>
  <c r="E307" i="67" s="1"/>
  <c r="Q937" i="67"/>
  <c r="P938" i="67"/>
  <c r="AA522" i="67"/>
  <c r="Z523" i="67"/>
  <c r="K312" i="67"/>
  <c r="J313" i="67"/>
  <c r="Q312" i="67"/>
  <c r="P313" i="67"/>
  <c r="A309" i="67"/>
  <c r="B309" i="67" s="1"/>
  <c r="C309" i="67" s="1"/>
  <c r="D308" i="67"/>
  <c r="Y292" i="67"/>
  <c r="O293" i="67"/>
  <c r="R292" i="67"/>
  <c r="S292" i="67" s="1"/>
  <c r="U291" i="67"/>
  <c r="AC293" i="67"/>
  <c r="I293" i="67"/>
  <c r="L292" i="67"/>
  <c r="M292" i="67" s="1"/>
  <c r="AA523" i="67" l="1"/>
  <c r="Z524" i="67"/>
  <c r="G308" i="67"/>
  <c r="F308" i="67"/>
  <c r="E308" i="67" s="1"/>
  <c r="Q938" i="67"/>
  <c r="P939" i="67"/>
  <c r="W519" i="67"/>
  <c r="V520" i="67"/>
  <c r="K313" i="67"/>
  <c r="J314" i="67"/>
  <c r="Q313" i="67"/>
  <c r="P314" i="67"/>
  <c r="A310" i="67"/>
  <c r="B310" i="67" s="1"/>
  <c r="C310" i="67" s="1"/>
  <c r="D309" i="67"/>
  <c r="Y293" i="67"/>
  <c r="U292" i="67"/>
  <c r="I294" i="67"/>
  <c r="L293" i="67"/>
  <c r="M293" i="67" s="1"/>
  <c r="O294" i="67"/>
  <c r="R293" i="67"/>
  <c r="S293" i="67" s="1"/>
  <c r="AC294" i="67"/>
  <c r="G309" i="67" l="1"/>
  <c r="F309" i="67"/>
  <c r="E309" i="67" s="1"/>
  <c r="W520" i="67"/>
  <c r="V521" i="67"/>
  <c r="Q939" i="67"/>
  <c r="P940" i="67"/>
  <c r="AA524" i="67"/>
  <c r="Z525" i="67"/>
  <c r="K314" i="67"/>
  <c r="J315" i="67"/>
  <c r="Q314" i="67"/>
  <c r="P315" i="67"/>
  <c r="A311" i="67"/>
  <c r="B311" i="67" s="1"/>
  <c r="C311" i="67" s="1"/>
  <c r="D310" i="67"/>
  <c r="Y294" i="67"/>
  <c r="U293" i="67"/>
  <c r="AC295" i="67"/>
  <c r="O295" i="67"/>
  <c r="R294" i="67"/>
  <c r="S294" i="67" s="1"/>
  <c r="I295" i="67"/>
  <c r="L294" i="67"/>
  <c r="M294" i="67" s="1"/>
  <c r="G310" i="67" l="1"/>
  <c r="F310" i="67"/>
  <c r="E310" i="67" s="1"/>
  <c r="W521" i="67"/>
  <c r="V522" i="67"/>
  <c r="AA525" i="67"/>
  <c r="Z526" i="67"/>
  <c r="Q940" i="67"/>
  <c r="P941" i="67"/>
  <c r="K315" i="67"/>
  <c r="J316" i="67"/>
  <c r="Q315" i="67"/>
  <c r="P316" i="67"/>
  <c r="A312" i="67"/>
  <c r="B312" i="67" s="1"/>
  <c r="C312" i="67" s="1"/>
  <c r="D311" i="67"/>
  <c r="Y295" i="67"/>
  <c r="O296" i="67"/>
  <c r="R295" i="67"/>
  <c r="S295" i="67" s="1"/>
  <c r="AC296" i="67"/>
  <c r="I296" i="67"/>
  <c r="L295" i="67"/>
  <c r="M295" i="67" s="1"/>
  <c r="U294" i="67"/>
  <c r="Q941" i="67" l="1"/>
  <c r="P942" i="67"/>
  <c r="AA526" i="67"/>
  <c r="Z527" i="67"/>
  <c r="G311" i="67"/>
  <c r="F311" i="67"/>
  <c r="E311" i="67" s="1"/>
  <c r="W522" i="67"/>
  <c r="V523" i="67"/>
  <c r="K316" i="67"/>
  <c r="J317" i="67"/>
  <c r="Q316" i="67"/>
  <c r="P317" i="67"/>
  <c r="A313" i="67"/>
  <c r="B313" i="67" s="1"/>
  <c r="C313" i="67" s="1"/>
  <c r="D312" i="67"/>
  <c r="Y296" i="67"/>
  <c r="AC297" i="67"/>
  <c r="U295" i="67"/>
  <c r="I297" i="67"/>
  <c r="L296" i="67"/>
  <c r="M296" i="67" s="1"/>
  <c r="O297" i="67"/>
  <c r="R296" i="67"/>
  <c r="S296" i="67" s="1"/>
  <c r="W523" i="67" l="1"/>
  <c r="V524" i="67"/>
  <c r="G312" i="67"/>
  <c r="F312" i="67"/>
  <c r="E312" i="67" s="1"/>
  <c r="AA527" i="67"/>
  <c r="Z528" i="67"/>
  <c r="Q942" i="67"/>
  <c r="P943" i="67"/>
  <c r="K317" i="67"/>
  <c r="J318" i="67"/>
  <c r="Q317" i="67"/>
  <c r="P318" i="67"/>
  <c r="A314" i="67"/>
  <c r="B314" i="67" s="1"/>
  <c r="C314" i="67" s="1"/>
  <c r="D313" i="67"/>
  <c r="Y297" i="67"/>
  <c r="U296" i="67"/>
  <c r="AC298" i="67"/>
  <c r="O298" i="67"/>
  <c r="R297" i="67"/>
  <c r="S297" i="67" s="1"/>
  <c r="I298" i="67"/>
  <c r="L297" i="67"/>
  <c r="M297" i="67" s="1"/>
  <c r="Q943" i="67" l="1"/>
  <c r="P944" i="67"/>
  <c r="AA528" i="67"/>
  <c r="Z529" i="67"/>
  <c r="G313" i="67"/>
  <c r="F313" i="67"/>
  <c r="E313" i="67" s="1"/>
  <c r="W524" i="67"/>
  <c r="V525" i="67"/>
  <c r="K318" i="67"/>
  <c r="J319" i="67"/>
  <c r="Q318" i="67"/>
  <c r="P319" i="67"/>
  <c r="A315" i="67"/>
  <c r="B315" i="67" s="1"/>
  <c r="C315" i="67" s="1"/>
  <c r="D314" i="67"/>
  <c r="Y298" i="67"/>
  <c r="O299" i="67"/>
  <c r="R298" i="67"/>
  <c r="S298" i="67" s="1"/>
  <c r="I299" i="67"/>
  <c r="L298" i="67"/>
  <c r="M298" i="67" s="1"/>
  <c r="AC299" i="67"/>
  <c r="U297" i="67"/>
  <c r="W525" i="67" l="1"/>
  <c r="V526" i="67"/>
  <c r="G314" i="67"/>
  <c r="F314" i="67"/>
  <c r="E314" i="67" s="1"/>
  <c r="AA529" i="67"/>
  <c r="Z530" i="67"/>
  <c r="Q944" i="67"/>
  <c r="P945" i="67"/>
  <c r="K319" i="67"/>
  <c r="J320" i="67"/>
  <c r="Q319" i="67"/>
  <c r="P320" i="67"/>
  <c r="A316" i="67"/>
  <c r="B316" i="67" s="1"/>
  <c r="C316" i="67" s="1"/>
  <c r="D315" i="67"/>
  <c r="Y299" i="67"/>
  <c r="U298" i="67"/>
  <c r="I300" i="67"/>
  <c r="L299" i="67"/>
  <c r="M299" i="67" s="1"/>
  <c r="AC300" i="67"/>
  <c r="O300" i="67"/>
  <c r="R299" i="67"/>
  <c r="S299" i="67" s="1"/>
  <c r="G315" i="67" l="1"/>
  <c r="F315" i="67"/>
  <c r="E315" i="67" s="1"/>
  <c r="Q945" i="67"/>
  <c r="P946" i="67"/>
  <c r="AA530" i="67"/>
  <c r="Z531" i="67"/>
  <c r="W526" i="67"/>
  <c r="V527" i="67"/>
  <c r="K320" i="67"/>
  <c r="J321" i="67"/>
  <c r="Q320" i="67"/>
  <c r="P321" i="67"/>
  <c r="A317" i="67"/>
  <c r="B317" i="67" s="1"/>
  <c r="C317" i="67" s="1"/>
  <c r="D316" i="67"/>
  <c r="Y300" i="67"/>
  <c r="I301" i="67"/>
  <c r="L300" i="67"/>
  <c r="M300" i="67" s="1"/>
  <c r="U299" i="67"/>
  <c r="O301" i="67"/>
  <c r="R300" i="67"/>
  <c r="S300" i="67" s="1"/>
  <c r="AC301" i="67"/>
  <c r="W527" i="67" l="1"/>
  <c r="V528" i="67"/>
  <c r="Q946" i="67"/>
  <c r="P947" i="67"/>
  <c r="AA531" i="67"/>
  <c r="Z532" i="67"/>
  <c r="G316" i="67"/>
  <c r="F316" i="67"/>
  <c r="E316" i="67" s="1"/>
  <c r="K321" i="67"/>
  <c r="J322" i="67"/>
  <c r="Q321" i="67"/>
  <c r="P322" i="67"/>
  <c r="A318" i="67"/>
  <c r="B318" i="67" s="1"/>
  <c r="C318" i="67" s="1"/>
  <c r="D317" i="67"/>
  <c r="Y301" i="67"/>
  <c r="O302" i="67"/>
  <c r="R301" i="67"/>
  <c r="S301" i="67" s="1"/>
  <c r="AC302" i="67"/>
  <c r="U300" i="67"/>
  <c r="I302" i="67"/>
  <c r="L301" i="67"/>
  <c r="M301" i="67" s="1"/>
  <c r="AA532" i="67" l="1"/>
  <c r="Z533" i="67"/>
  <c r="G317" i="67"/>
  <c r="F317" i="67"/>
  <c r="E317" i="67" s="1"/>
  <c r="Q947" i="67"/>
  <c r="P948" i="67"/>
  <c r="W528" i="67"/>
  <c r="V529" i="67"/>
  <c r="K322" i="67"/>
  <c r="J323" i="67"/>
  <c r="Q322" i="67"/>
  <c r="P323" i="67"/>
  <c r="A319" i="67"/>
  <c r="B319" i="67" s="1"/>
  <c r="C319" i="67" s="1"/>
  <c r="D318" i="67"/>
  <c r="Y302" i="67"/>
  <c r="U301" i="67"/>
  <c r="AC303" i="67"/>
  <c r="I303" i="67"/>
  <c r="L302" i="67"/>
  <c r="M302" i="67" s="1"/>
  <c r="O303" i="67"/>
  <c r="R302" i="67"/>
  <c r="S302" i="67" s="1"/>
  <c r="G318" i="67" l="1"/>
  <c r="F318" i="67"/>
  <c r="E318" i="67" s="1"/>
  <c r="W529" i="67"/>
  <c r="V530" i="67"/>
  <c r="Q948" i="67"/>
  <c r="P949" i="67"/>
  <c r="AA533" i="67"/>
  <c r="Z534" i="67"/>
  <c r="K323" i="67"/>
  <c r="J324" i="67"/>
  <c r="Q323" i="67"/>
  <c r="P324" i="67"/>
  <c r="A320" i="67"/>
  <c r="B320" i="67" s="1"/>
  <c r="C320" i="67" s="1"/>
  <c r="D319" i="67"/>
  <c r="Y303" i="67"/>
  <c r="AC304" i="67"/>
  <c r="U302" i="67"/>
  <c r="I304" i="67"/>
  <c r="L303" i="67"/>
  <c r="M303" i="67" s="1"/>
  <c r="O304" i="67"/>
  <c r="R303" i="67"/>
  <c r="S303" i="67" s="1"/>
  <c r="W530" i="67" l="1"/>
  <c r="V531" i="67"/>
  <c r="AA534" i="67"/>
  <c r="Z535" i="67"/>
  <c r="Q949" i="67"/>
  <c r="P950" i="67"/>
  <c r="G319" i="67"/>
  <c r="F319" i="67"/>
  <c r="E319" i="67" s="1"/>
  <c r="K324" i="67"/>
  <c r="J325" i="67"/>
  <c r="Q324" i="67"/>
  <c r="P325" i="67"/>
  <c r="A321" i="67"/>
  <c r="B321" i="67" s="1"/>
  <c r="C321" i="67" s="1"/>
  <c r="D320" i="67"/>
  <c r="Y304" i="67"/>
  <c r="O305" i="67"/>
  <c r="R304" i="67"/>
  <c r="S304" i="67" s="1"/>
  <c r="I305" i="67"/>
  <c r="L304" i="67"/>
  <c r="M304" i="67" s="1"/>
  <c r="U303" i="67"/>
  <c r="AC305" i="67"/>
  <c r="Q950" i="67" l="1"/>
  <c r="P951" i="67"/>
  <c r="G320" i="67"/>
  <c r="F320" i="67"/>
  <c r="E320" i="67" s="1"/>
  <c r="AA535" i="67"/>
  <c r="Z536" i="67"/>
  <c r="W531" i="67"/>
  <c r="V532" i="67"/>
  <c r="J326" i="67"/>
  <c r="K325" i="67"/>
  <c r="Q325" i="67"/>
  <c r="P326" i="67"/>
  <c r="A322" i="67"/>
  <c r="B322" i="67" s="1"/>
  <c r="C322" i="67" s="1"/>
  <c r="D321" i="67"/>
  <c r="Y305" i="67"/>
  <c r="I306" i="67"/>
  <c r="L305" i="67"/>
  <c r="M305" i="67" s="1"/>
  <c r="AC306" i="67"/>
  <c r="U304" i="67"/>
  <c r="O306" i="67"/>
  <c r="R305" i="67"/>
  <c r="S305" i="67" s="1"/>
  <c r="W532" i="67" l="1"/>
  <c r="V533" i="67"/>
  <c r="G321" i="67"/>
  <c r="F321" i="67"/>
  <c r="E321" i="67" s="1"/>
  <c r="AA536" i="67"/>
  <c r="Z537" i="67"/>
  <c r="Q951" i="67"/>
  <c r="P952" i="67"/>
  <c r="K326" i="67"/>
  <c r="J327" i="67"/>
  <c r="Q326" i="67"/>
  <c r="P327" i="67"/>
  <c r="A323" i="67"/>
  <c r="B323" i="67" s="1"/>
  <c r="C323" i="67" s="1"/>
  <c r="D322" i="67"/>
  <c r="Y306" i="67"/>
  <c r="AC307" i="67"/>
  <c r="I307" i="67"/>
  <c r="L306" i="67"/>
  <c r="M306" i="67" s="1"/>
  <c r="O307" i="67"/>
  <c r="R306" i="67"/>
  <c r="S306" i="67" s="1"/>
  <c r="U305" i="67"/>
  <c r="Q952" i="67" l="1"/>
  <c r="P953" i="67"/>
  <c r="G322" i="67"/>
  <c r="F322" i="67"/>
  <c r="E322" i="67" s="1"/>
  <c r="AA537" i="67"/>
  <c r="Z538" i="67"/>
  <c r="W533" i="67"/>
  <c r="V534" i="67"/>
  <c r="K327" i="67"/>
  <c r="J328" i="67"/>
  <c r="Q327" i="67"/>
  <c r="P328" i="67"/>
  <c r="A324" i="67"/>
  <c r="B324" i="67" s="1"/>
  <c r="C324" i="67" s="1"/>
  <c r="D323" i="67"/>
  <c r="Y307" i="67"/>
  <c r="O308" i="67"/>
  <c r="R307" i="67"/>
  <c r="S307" i="67" s="1"/>
  <c r="U306" i="67"/>
  <c r="I308" i="67"/>
  <c r="L307" i="67"/>
  <c r="M307" i="67" s="1"/>
  <c r="AC308" i="67"/>
  <c r="W534" i="67" l="1"/>
  <c r="V535" i="67"/>
  <c r="G323" i="67"/>
  <c r="F323" i="67"/>
  <c r="E323" i="67" s="1"/>
  <c r="AA538" i="67"/>
  <c r="Z539" i="67"/>
  <c r="Q953" i="67"/>
  <c r="P954" i="67"/>
  <c r="K328" i="67"/>
  <c r="J329" i="67"/>
  <c r="Q328" i="67"/>
  <c r="P329" i="67"/>
  <c r="A325" i="67"/>
  <c r="B325" i="67" s="1"/>
  <c r="C325" i="67" s="1"/>
  <c r="D324" i="67"/>
  <c r="Y308" i="67"/>
  <c r="O309" i="67"/>
  <c r="R308" i="67"/>
  <c r="S308" i="67" s="1"/>
  <c r="AC309" i="67"/>
  <c r="I309" i="67"/>
  <c r="L308" i="67"/>
  <c r="M308" i="67" s="1"/>
  <c r="U307" i="67"/>
  <c r="Q954" i="67" l="1"/>
  <c r="P955" i="67"/>
  <c r="G324" i="67"/>
  <c r="F324" i="67"/>
  <c r="E324" i="67" s="1"/>
  <c r="AA539" i="67"/>
  <c r="Z540" i="67"/>
  <c r="W535" i="67"/>
  <c r="V536" i="67"/>
  <c r="K329" i="67"/>
  <c r="J330" i="67"/>
  <c r="Q329" i="67"/>
  <c r="P330" i="67"/>
  <c r="A326" i="67"/>
  <c r="B326" i="67" s="1"/>
  <c r="C326" i="67" s="1"/>
  <c r="D325" i="67"/>
  <c r="Y309" i="67"/>
  <c r="U308" i="67"/>
  <c r="O310" i="67"/>
  <c r="R309" i="67"/>
  <c r="S309" i="67" s="1"/>
  <c r="I310" i="67"/>
  <c r="L309" i="67"/>
  <c r="M309" i="67" s="1"/>
  <c r="AC310" i="67"/>
  <c r="G325" i="67" l="1"/>
  <c r="F325" i="67"/>
  <c r="E325" i="67" s="1"/>
  <c r="W536" i="67"/>
  <c r="V537" i="67"/>
  <c r="AA540" i="67"/>
  <c r="Z541" i="67"/>
  <c r="Q955" i="67"/>
  <c r="P956" i="67"/>
  <c r="K330" i="67"/>
  <c r="J331" i="67"/>
  <c r="Q330" i="67"/>
  <c r="P331" i="67"/>
  <c r="A327" i="67"/>
  <c r="B327" i="67" s="1"/>
  <c r="C327" i="67" s="1"/>
  <c r="D326" i="67"/>
  <c r="Y310" i="67"/>
  <c r="U309" i="67"/>
  <c r="I311" i="67"/>
  <c r="L310" i="67"/>
  <c r="M310" i="67" s="1"/>
  <c r="AC311" i="67"/>
  <c r="O311" i="67"/>
  <c r="R310" i="67"/>
  <c r="S310" i="67" s="1"/>
  <c r="W537" i="67" l="1"/>
  <c r="V538" i="67"/>
  <c r="Q956" i="67"/>
  <c r="P957" i="67"/>
  <c r="AA541" i="67"/>
  <c r="Z542" i="67"/>
  <c r="G326" i="67"/>
  <c r="F326" i="67"/>
  <c r="E326" i="67" s="1"/>
  <c r="K331" i="67"/>
  <c r="J332" i="67"/>
  <c r="Q331" i="67"/>
  <c r="P332" i="67"/>
  <c r="A328" i="67"/>
  <c r="B328" i="67" s="1"/>
  <c r="C328" i="67" s="1"/>
  <c r="D327" i="67"/>
  <c r="Y311" i="67"/>
  <c r="AC312" i="67"/>
  <c r="I312" i="67"/>
  <c r="L311" i="67"/>
  <c r="M311" i="67" s="1"/>
  <c r="O312" i="67"/>
  <c r="R311" i="67"/>
  <c r="S311" i="67" s="1"/>
  <c r="U310" i="67"/>
  <c r="AA542" i="67" l="1"/>
  <c r="Z543" i="67"/>
  <c r="G327" i="67"/>
  <c r="F327" i="67"/>
  <c r="E327" i="67" s="1"/>
  <c r="Q957" i="67"/>
  <c r="P958" i="67"/>
  <c r="W538" i="67"/>
  <c r="V539" i="67"/>
  <c r="K332" i="67"/>
  <c r="J333" i="67"/>
  <c r="Q332" i="67"/>
  <c r="P333" i="67"/>
  <c r="A329" i="67"/>
  <c r="B329" i="67" s="1"/>
  <c r="C329" i="67" s="1"/>
  <c r="D328" i="67"/>
  <c r="Y312" i="67"/>
  <c r="O313" i="67"/>
  <c r="R312" i="67"/>
  <c r="S312" i="67" s="1"/>
  <c r="U311" i="67"/>
  <c r="I313" i="67"/>
  <c r="L312" i="67"/>
  <c r="M312" i="67" s="1"/>
  <c r="AC313" i="67"/>
  <c r="W539" i="67" l="1"/>
  <c r="V540" i="67"/>
  <c r="G328" i="67"/>
  <c r="F328" i="67"/>
  <c r="E328" i="67" s="1"/>
  <c r="Q958" i="67"/>
  <c r="P959" i="67"/>
  <c r="AA543" i="67"/>
  <c r="Z544" i="67"/>
  <c r="AA544" i="67" s="1"/>
  <c r="J334" i="67"/>
  <c r="K333" i="67"/>
  <c r="Q333" i="67"/>
  <c r="P334" i="67"/>
  <c r="A330" i="67"/>
  <c r="B330" i="67" s="1"/>
  <c r="C330" i="67" s="1"/>
  <c r="D329" i="67"/>
  <c r="Y313" i="67"/>
  <c r="I314" i="67"/>
  <c r="L313" i="67"/>
  <c r="M313" i="67" s="1"/>
  <c r="U312" i="67"/>
  <c r="AC314" i="67"/>
  <c r="O314" i="67"/>
  <c r="R313" i="67"/>
  <c r="S313" i="67" s="1"/>
  <c r="G329" i="67" l="1"/>
  <c r="F329" i="67"/>
  <c r="E329" i="67" s="1"/>
  <c r="Q959" i="67"/>
  <c r="P960" i="67"/>
  <c r="W540" i="67"/>
  <c r="V541" i="67"/>
  <c r="K334" i="67"/>
  <c r="J335" i="67"/>
  <c r="Q334" i="67"/>
  <c r="P335" i="67"/>
  <c r="A331" i="67"/>
  <c r="B331" i="67" s="1"/>
  <c r="C331" i="67" s="1"/>
  <c r="D330" i="67"/>
  <c r="Y314" i="67"/>
  <c r="O315" i="67"/>
  <c r="R314" i="67"/>
  <c r="S314" i="67" s="1"/>
  <c r="AC315" i="67"/>
  <c r="U313" i="67"/>
  <c r="I315" i="67"/>
  <c r="L314" i="67"/>
  <c r="M314" i="67" s="1"/>
  <c r="W541" i="67" l="1"/>
  <c r="V542" i="67"/>
  <c r="Q960" i="67"/>
  <c r="P961" i="67"/>
  <c r="G330" i="67"/>
  <c r="F330" i="67"/>
  <c r="E330" i="67" s="1"/>
  <c r="K335" i="67"/>
  <c r="J336" i="67"/>
  <c r="Q335" i="67"/>
  <c r="P336" i="67"/>
  <c r="A332" i="67"/>
  <c r="B332" i="67" s="1"/>
  <c r="C332" i="67" s="1"/>
  <c r="D331" i="67"/>
  <c r="Y315" i="67"/>
  <c r="U314" i="67"/>
  <c r="AC316" i="67"/>
  <c r="I316" i="67"/>
  <c r="L315" i="67"/>
  <c r="M315" i="67" s="1"/>
  <c r="O316" i="67"/>
  <c r="R315" i="67"/>
  <c r="S315" i="67" s="1"/>
  <c r="Q961" i="67" l="1"/>
  <c r="P962" i="67"/>
  <c r="G331" i="67"/>
  <c r="F331" i="67"/>
  <c r="E331" i="67" s="1"/>
  <c r="W542" i="67"/>
  <c r="V543" i="67"/>
  <c r="K336" i="67"/>
  <c r="J337" i="67"/>
  <c r="Q336" i="67"/>
  <c r="P337" i="67"/>
  <c r="A333" i="67"/>
  <c r="B333" i="67" s="1"/>
  <c r="C333" i="67" s="1"/>
  <c r="D332" i="67"/>
  <c r="Y316" i="67"/>
  <c r="I317" i="67"/>
  <c r="L316" i="67"/>
  <c r="M316" i="67" s="1"/>
  <c r="AC317" i="67"/>
  <c r="U315" i="67"/>
  <c r="O317" i="67"/>
  <c r="R316" i="67"/>
  <c r="S316" i="67" s="1"/>
  <c r="W543" i="67" l="1"/>
  <c r="V544" i="67"/>
  <c r="W544" i="67" s="1"/>
  <c r="G332" i="67"/>
  <c r="F332" i="67"/>
  <c r="E332" i="67" s="1"/>
  <c r="Q962" i="67"/>
  <c r="P963" i="67"/>
  <c r="K337" i="67"/>
  <c r="J338" i="67"/>
  <c r="Q337" i="67"/>
  <c r="P338" i="67"/>
  <c r="A334" i="67"/>
  <c r="B334" i="67" s="1"/>
  <c r="C334" i="67" s="1"/>
  <c r="D333" i="67"/>
  <c r="Y317" i="67"/>
  <c r="AC318" i="67"/>
  <c r="I318" i="67"/>
  <c r="L317" i="67"/>
  <c r="M317" i="67" s="1"/>
  <c r="O318" i="67"/>
  <c r="R317" i="67"/>
  <c r="S317" i="67" s="1"/>
  <c r="U316" i="67"/>
  <c r="Q963" i="67" l="1"/>
  <c r="P964" i="67"/>
  <c r="G333" i="67"/>
  <c r="F333" i="67"/>
  <c r="E333" i="67" s="1"/>
  <c r="K338" i="67"/>
  <c r="J339" i="67"/>
  <c r="Q338" i="67"/>
  <c r="P339" i="67"/>
  <c r="A335" i="67"/>
  <c r="B335" i="67" s="1"/>
  <c r="C335" i="67" s="1"/>
  <c r="D334" i="67"/>
  <c r="Y318" i="67"/>
  <c r="U317" i="67"/>
  <c r="O319" i="67"/>
  <c r="R318" i="67"/>
  <c r="S318" i="67" s="1"/>
  <c r="AC319" i="67"/>
  <c r="I319" i="67"/>
  <c r="L318" i="67"/>
  <c r="M318" i="67" s="1"/>
  <c r="G334" i="67" l="1"/>
  <c r="F334" i="67"/>
  <c r="E334" i="67" s="1"/>
  <c r="Q964" i="67"/>
  <c r="P965" i="67"/>
  <c r="J340" i="67"/>
  <c r="K339" i="67"/>
  <c r="Q339" i="67"/>
  <c r="P340" i="67"/>
  <c r="A336" i="67"/>
  <c r="B336" i="67" s="1"/>
  <c r="C336" i="67" s="1"/>
  <c r="D335" i="67"/>
  <c r="Y319" i="67"/>
  <c r="I320" i="67"/>
  <c r="L319" i="67"/>
  <c r="M319" i="67" s="1"/>
  <c r="AC320" i="67"/>
  <c r="U318" i="67"/>
  <c r="O320" i="67"/>
  <c r="R319" i="67"/>
  <c r="S319" i="67" s="1"/>
  <c r="G335" i="67" l="1"/>
  <c r="F335" i="67"/>
  <c r="E335" i="67" s="1"/>
  <c r="Q965" i="67"/>
  <c r="P966" i="67"/>
  <c r="K340" i="67"/>
  <c r="J341" i="67"/>
  <c r="Q340" i="67"/>
  <c r="P341" i="67"/>
  <c r="A337" i="67"/>
  <c r="B337" i="67" s="1"/>
  <c r="C337" i="67" s="1"/>
  <c r="D336" i="67"/>
  <c r="Y320" i="67"/>
  <c r="AC321" i="67"/>
  <c r="I321" i="67"/>
  <c r="L320" i="67"/>
  <c r="M320" i="67" s="1"/>
  <c r="O321" i="67"/>
  <c r="R320" i="67"/>
  <c r="S320" i="67" s="1"/>
  <c r="U319" i="67"/>
  <c r="G336" i="67" l="1"/>
  <c r="F336" i="67"/>
  <c r="E336" i="67" s="1"/>
  <c r="Q966" i="67"/>
  <c r="P967" i="67"/>
  <c r="J342" i="67"/>
  <c r="K341" i="67"/>
  <c r="Q341" i="67"/>
  <c r="P342" i="67"/>
  <c r="A338" i="67"/>
  <c r="B338" i="67" s="1"/>
  <c r="C338" i="67" s="1"/>
  <c r="D337" i="67"/>
  <c r="Y321" i="67"/>
  <c r="I322" i="67"/>
  <c r="L321" i="67"/>
  <c r="M321" i="67" s="1"/>
  <c r="O322" i="67"/>
  <c r="R321" i="67"/>
  <c r="S321" i="67" s="1"/>
  <c r="AC322" i="67"/>
  <c r="U320" i="67"/>
  <c r="G337" i="67" l="1"/>
  <c r="F337" i="67"/>
  <c r="E337" i="67" s="1"/>
  <c r="Q967" i="67"/>
  <c r="P968" i="67"/>
  <c r="K342" i="67"/>
  <c r="J343" i="67"/>
  <c r="Q342" i="67"/>
  <c r="P343" i="67"/>
  <c r="A339" i="67"/>
  <c r="B339" i="67" s="1"/>
  <c r="C339" i="67" s="1"/>
  <c r="D338" i="67"/>
  <c r="Y322" i="67"/>
  <c r="U321" i="67"/>
  <c r="AC323" i="67"/>
  <c r="I323" i="67"/>
  <c r="L322" i="67"/>
  <c r="M322" i="67" s="1"/>
  <c r="O323" i="67"/>
  <c r="R322" i="67"/>
  <c r="S322" i="67" s="1"/>
  <c r="G338" i="67" l="1"/>
  <c r="F338" i="67"/>
  <c r="E338" i="67" s="1"/>
  <c r="Q968" i="67"/>
  <c r="P969" i="67"/>
  <c r="K343" i="67"/>
  <c r="J344" i="67"/>
  <c r="Q343" i="67"/>
  <c r="P344" i="67"/>
  <c r="A340" i="67"/>
  <c r="B340" i="67" s="1"/>
  <c r="C340" i="67" s="1"/>
  <c r="D339" i="67"/>
  <c r="Y323" i="67"/>
  <c r="O324" i="67"/>
  <c r="R323" i="67"/>
  <c r="S323" i="67" s="1"/>
  <c r="I324" i="67"/>
  <c r="L323" i="67"/>
  <c r="M323" i="67" s="1"/>
  <c r="U322" i="67"/>
  <c r="AC324" i="67"/>
  <c r="G339" i="67" l="1"/>
  <c r="F339" i="67"/>
  <c r="E339" i="67" s="1"/>
  <c r="Q969" i="67"/>
  <c r="P970" i="67"/>
  <c r="J345" i="67"/>
  <c r="K344" i="67"/>
  <c r="Q344" i="67"/>
  <c r="P345" i="67"/>
  <c r="A341" i="67"/>
  <c r="B341" i="67" s="1"/>
  <c r="C341" i="67" s="1"/>
  <c r="D340" i="67"/>
  <c r="Y324" i="67"/>
  <c r="AC325" i="67"/>
  <c r="I325" i="67"/>
  <c r="L324" i="67"/>
  <c r="M324" i="67" s="1"/>
  <c r="O325" i="67"/>
  <c r="R324" i="67"/>
  <c r="S324" i="67" s="1"/>
  <c r="U323" i="67"/>
  <c r="G340" i="67" l="1"/>
  <c r="F340" i="67"/>
  <c r="E340" i="67" s="1"/>
  <c r="Q970" i="67"/>
  <c r="P971" i="67"/>
  <c r="K345" i="67"/>
  <c r="J346" i="67"/>
  <c r="Q345" i="67"/>
  <c r="P346" i="67"/>
  <c r="A342" i="67"/>
  <c r="B342" i="67" s="1"/>
  <c r="C342" i="67" s="1"/>
  <c r="D341" i="67"/>
  <c r="Y325" i="67"/>
  <c r="U324" i="67"/>
  <c r="I326" i="67"/>
  <c r="L325" i="67"/>
  <c r="M325" i="67" s="1"/>
  <c r="O326" i="67"/>
  <c r="R325" i="67"/>
  <c r="S325" i="67" s="1"/>
  <c r="AC326" i="67"/>
  <c r="G341" i="67" l="1"/>
  <c r="F341" i="67"/>
  <c r="E341" i="67" s="1"/>
  <c r="Q971" i="67"/>
  <c r="P972" i="67"/>
  <c r="J347" i="67"/>
  <c r="K346" i="67"/>
  <c r="Q346" i="67"/>
  <c r="P347" i="67"/>
  <c r="A343" i="67"/>
  <c r="B343" i="67" s="1"/>
  <c r="C343" i="67" s="1"/>
  <c r="D342" i="67"/>
  <c r="Y326" i="67"/>
  <c r="AC327" i="67"/>
  <c r="I327" i="67"/>
  <c r="L326" i="67"/>
  <c r="M326" i="67" s="1"/>
  <c r="O327" i="67"/>
  <c r="R326" i="67"/>
  <c r="S326" i="67" s="1"/>
  <c r="U325" i="67"/>
  <c r="G342" i="67" l="1"/>
  <c r="F342" i="67"/>
  <c r="E342" i="67" s="1"/>
  <c r="Q972" i="67"/>
  <c r="P973" i="67"/>
  <c r="K347" i="67"/>
  <c r="J348" i="67"/>
  <c r="Q347" i="67"/>
  <c r="P348" i="67"/>
  <c r="A344" i="67"/>
  <c r="B344" i="67" s="1"/>
  <c r="C344" i="67" s="1"/>
  <c r="D343" i="67"/>
  <c r="Y327" i="67"/>
  <c r="O328" i="67"/>
  <c r="R327" i="67"/>
  <c r="S327" i="67" s="1"/>
  <c r="I328" i="67"/>
  <c r="L327" i="67"/>
  <c r="M327" i="67" s="1"/>
  <c r="U326" i="67"/>
  <c r="AC328" i="67"/>
  <c r="Q973" i="67" l="1"/>
  <c r="P974" i="67"/>
  <c r="G343" i="67"/>
  <c r="F343" i="67"/>
  <c r="E343" i="67" s="1"/>
  <c r="K348" i="67"/>
  <c r="J349" i="67"/>
  <c r="Q348" i="67"/>
  <c r="P349" i="67"/>
  <c r="A345" i="67"/>
  <c r="B345" i="67" s="1"/>
  <c r="C345" i="67" s="1"/>
  <c r="D344" i="67"/>
  <c r="Y328" i="67"/>
  <c r="I329" i="67"/>
  <c r="L328" i="67"/>
  <c r="M328" i="67" s="1"/>
  <c r="AC329" i="67"/>
  <c r="U327" i="67"/>
  <c r="O329" i="67"/>
  <c r="R328" i="67"/>
  <c r="S328" i="67" s="1"/>
  <c r="G344" i="67" l="1"/>
  <c r="F344" i="67"/>
  <c r="E344" i="67" s="1"/>
  <c r="Q974" i="67"/>
  <c r="P975" i="67"/>
  <c r="K349" i="67"/>
  <c r="J350" i="67"/>
  <c r="Q349" i="67"/>
  <c r="P350" i="67"/>
  <c r="A346" i="67"/>
  <c r="B346" i="67" s="1"/>
  <c r="C346" i="67" s="1"/>
  <c r="D345" i="67"/>
  <c r="Y329" i="67"/>
  <c r="AC330" i="67"/>
  <c r="I330" i="67"/>
  <c r="L329" i="67"/>
  <c r="M329" i="67" s="1"/>
  <c r="O330" i="67"/>
  <c r="R329" i="67"/>
  <c r="S329" i="67" s="1"/>
  <c r="U328" i="67"/>
  <c r="G345" i="67" l="1"/>
  <c r="F345" i="67"/>
  <c r="E345" i="67" s="1"/>
  <c r="Q975" i="67"/>
  <c r="P976" i="67"/>
  <c r="K350" i="67"/>
  <c r="J351" i="67"/>
  <c r="Q350" i="67"/>
  <c r="P351" i="67"/>
  <c r="A347" i="67"/>
  <c r="B347" i="67" s="1"/>
  <c r="C347" i="67" s="1"/>
  <c r="D346" i="67"/>
  <c r="Y330" i="67"/>
  <c r="O331" i="67"/>
  <c r="R330" i="67"/>
  <c r="S330" i="67" s="1"/>
  <c r="U329" i="67"/>
  <c r="I331" i="67"/>
  <c r="L330" i="67"/>
  <c r="M330" i="67" s="1"/>
  <c r="AC331" i="67"/>
  <c r="G346" i="67" l="1"/>
  <c r="F346" i="67"/>
  <c r="E346" i="67" s="1"/>
  <c r="Q976" i="67"/>
  <c r="P977" i="67"/>
  <c r="J352" i="67"/>
  <c r="K351" i="67"/>
  <c r="Q351" i="67"/>
  <c r="P352" i="67"/>
  <c r="A348" i="67"/>
  <c r="B348" i="67" s="1"/>
  <c r="C348" i="67" s="1"/>
  <c r="D347" i="67"/>
  <c r="Y331" i="67"/>
  <c r="U330" i="67"/>
  <c r="AC332" i="67"/>
  <c r="O332" i="67"/>
  <c r="R331" i="67"/>
  <c r="S331" i="67" s="1"/>
  <c r="I332" i="67"/>
  <c r="L331" i="67"/>
  <c r="M331" i="67" s="1"/>
  <c r="G347" i="67" l="1"/>
  <c r="F347" i="67"/>
  <c r="E347" i="67" s="1"/>
  <c r="Q977" i="67"/>
  <c r="P978" i="67"/>
  <c r="K352" i="67"/>
  <c r="J353" i="67"/>
  <c r="Q352" i="67"/>
  <c r="P353" i="67"/>
  <c r="A349" i="67"/>
  <c r="B349" i="67" s="1"/>
  <c r="C349" i="67" s="1"/>
  <c r="D348" i="67"/>
  <c r="Y332" i="67"/>
  <c r="I333" i="67"/>
  <c r="L332" i="67"/>
  <c r="M332" i="67" s="1"/>
  <c r="O333" i="67"/>
  <c r="R332" i="67"/>
  <c r="S332" i="67" s="1"/>
  <c r="AC333" i="67"/>
  <c r="U331" i="67"/>
  <c r="G348" i="67" l="1"/>
  <c r="F348" i="67"/>
  <c r="E348" i="67" s="1"/>
  <c r="Q978" i="67"/>
  <c r="P979" i="67"/>
  <c r="K353" i="67"/>
  <c r="J354" i="67"/>
  <c r="Q353" i="67"/>
  <c r="P354" i="67"/>
  <c r="A350" i="67"/>
  <c r="B350" i="67" s="1"/>
  <c r="C350" i="67" s="1"/>
  <c r="D349" i="67"/>
  <c r="Y333" i="67"/>
  <c r="AC334" i="67"/>
  <c r="O334" i="67"/>
  <c r="R333" i="67"/>
  <c r="S333" i="67" s="1"/>
  <c r="I334" i="67"/>
  <c r="L333" i="67"/>
  <c r="M333" i="67" s="1"/>
  <c r="U332" i="67"/>
  <c r="G349" i="67" l="1"/>
  <c r="F349" i="67"/>
  <c r="E349" i="67" s="1"/>
  <c r="Q979" i="67"/>
  <c r="P980" i="67"/>
  <c r="J355" i="67"/>
  <c r="K354" i="67"/>
  <c r="Q354" i="67"/>
  <c r="P355" i="67"/>
  <c r="A351" i="67"/>
  <c r="B351" i="67" s="1"/>
  <c r="C351" i="67" s="1"/>
  <c r="D350" i="67"/>
  <c r="Y334" i="67"/>
  <c r="O335" i="67"/>
  <c r="R334" i="67"/>
  <c r="S334" i="67" s="1"/>
  <c r="AC335" i="67"/>
  <c r="U333" i="67"/>
  <c r="I335" i="67"/>
  <c r="L334" i="67"/>
  <c r="M334" i="67" s="1"/>
  <c r="G350" i="67" l="1"/>
  <c r="F350" i="67"/>
  <c r="E350" i="67" s="1"/>
  <c r="Q980" i="67"/>
  <c r="P981" i="67"/>
  <c r="K355" i="67"/>
  <c r="J356" i="67"/>
  <c r="Q355" i="67"/>
  <c r="P356" i="67"/>
  <c r="A352" i="67"/>
  <c r="B352" i="67" s="1"/>
  <c r="C352" i="67" s="1"/>
  <c r="D351" i="67"/>
  <c r="Y335" i="67"/>
  <c r="AC336" i="67"/>
  <c r="I336" i="67"/>
  <c r="L335" i="67"/>
  <c r="M335" i="67" s="1"/>
  <c r="U334" i="67"/>
  <c r="O336" i="67"/>
  <c r="R335" i="67"/>
  <c r="S335" i="67" s="1"/>
  <c r="G351" i="67" l="1"/>
  <c r="F351" i="67"/>
  <c r="E351" i="67" s="1"/>
  <c r="Q981" i="67"/>
  <c r="P982" i="67"/>
  <c r="K356" i="67"/>
  <c r="J357" i="67"/>
  <c r="Q356" i="67"/>
  <c r="P357" i="67"/>
  <c r="A353" i="67"/>
  <c r="B353" i="67" s="1"/>
  <c r="C353" i="67" s="1"/>
  <c r="D352" i="67"/>
  <c r="Y336" i="67"/>
  <c r="I337" i="67"/>
  <c r="L336" i="67"/>
  <c r="M336" i="67" s="1"/>
  <c r="AC337" i="67"/>
  <c r="O337" i="67"/>
  <c r="R336" i="67"/>
  <c r="S336" i="67" s="1"/>
  <c r="U335" i="67"/>
  <c r="G352" i="67" l="1"/>
  <c r="F352" i="67"/>
  <c r="E352" i="67" s="1"/>
  <c r="Q982" i="67"/>
  <c r="P983" i="67"/>
  <c r="K357" i="67"/>
  <c r="J358" i="67"/>
  <c r="Q357" i="67"/>
  <c r="P358" i="67"/>
  <c r="A354" i="67"/>
  <c r="B354" i="67" s="1"/>
  <c r="C354" i="67" s="1"/>
  <c r="D353" i="67"/>
  <c r="Y337" i="67"/>
  <c r="AC338" i="67"/>
  <c r="I338" i="67"/>
  <c r="L337" i="67"/>
  <c r="M337" i="67" s="1"/>
  <c r="U336" i="67"/>
  <c r="O338" i="67"/>
  <c r="R337" i="67"/>
  <c r="S337" i="67" s="1"/>
  <c r="G353" i="67" l="1"/>
  <c r="F353" i="67"/>
  <c r="E353" i="67" s="1"/>
  <c r="Q983" i="67"/>
  <c r="P984" i="67"/>
  <c r="K358" i="67"/>
  <c r="J359" i="67"/>
  <c r="Q358" i="67"/>
  <c r="P359" i="67"/>
  <c r="A355" i="67"/>
  <c r="B355" i="67" s="1"/>
  <c r="C355" i="67" s="1"/>
  <c r="D354" i="67"/>
  <c r="Y338" i="67"/>
  <c r="U337" i="67"/>
  <c r="I339" i="67"/>
  <c r="L338" i="67"/>
  <c r="M338" i="67" s="1"/>
  <c r="O339" i="67"/>
  <c r="R338" i="67"/>
  <c r="S338" i="67" s="1"/>
  <c r="AC339" i="67"/>
  <c r="G354" i="67" l="1"/>
  <c r="F354" i="67"/>
  <c r="E354" i="67" s="1"/>
  <c r="Q984" i="67"/>
  <c r="P985" i="67"/>
  <c r="K359" i="67"/>
  <c r="J360" i="67"/>
  <c r="Q359" i="67"/>
  <c r="P360" i="67"/>
  <c r="A356" i="67"/>
  <c r="B356" i="67" s="1"/>
  <c r="C356" i="67" s="1"/>
  <c r="D355" i="67"/>
  <c r="Y339" i="67"/>
  <c r="I340" i="67"/>
  <c r="L339" i="67"/>
  <c r="M339" i="67" s="1"/>
  <c r="U338" i="67"/>
  <c r="AC340" i="67"/>
  <c r="O340" i="67"/>
  <c r="R339" i="67"/>
  <c r="S339" i="67" s="1"/>
  <c r="Q985" i="67" l="1"/>
  <c r="P986" i="67"/>
  <c r="G355" i="67"/>
  <c r="F355" i="67"/>
  <c r="E355" i="67" s="1"/>
  <c r="K360" i="67"/>
  <c r="J361" i="67"/>
  <c r="Q360" i="67"/>
  <c r="P361" i="67"/>
  <c r="A357" i="67"/>
  <c r="B357" i="67" s="1"/>
  <c r="C357" i="67" s="1"/>
  <c r="D356" i="67"/>
  <c r="Y340" i="67"/>
  <c r="AC341" i="67"/>
  <c r="O341" i="67"/>
  <c r="R340" i="67"/>
  <c r="S340" i="67" s="1"/>
  <c r="U339" i="67"/>
  <c r="I341" i="67"/>
  <c r="L340" i="67"/>
  <c r="M340" i="67" s="1"/>
  <c r="G356" i="67" l="1"/>
  <c r="F356" i="67"/>
  <c r="E356" i="67" s="1"/>
  <c r="Q986" i="67"/>
  <c r="P987" i="67"/>
  <c r="J362" i="67"/>
  <c r="K361" i="67"/>
  <c r="Q361" i="67"/>
  <c r="P362" i="67"/>
  <c r="A358" i="67"/>
  <c r="B358" i="67" s="1"/>
  <c r="C358" i="67" s="1"/>
  <c r="D357" i="67"/>
  <c r="Y341" i="67"/>
  <c r="U340" i="67"/>
  <c r="O342" i="67"/>
  <c r="R341" i="67"/>
  <c r="S341" i="67" s="1"/>
  <c r="I342" i="67"/>
  <c r="L341" i="67"/>
  <c r="M341" i="67" s="1"/>
  <c r="AC342" i="67"/>
  <c r="G357" i="67" l="1"/>
  <c r="F357" i="67"/>
  <c r="E357" i="67" s="1"/>
  <c r="Q987" i="67"/>
  <c r="P988" i="67"/>
  <c r="K362" i="67"/>
  <c r="J363" i="67"/>
  <c r="Q362" i="67"/>
  <c r="P363" i="67"/>
  <c r="A359" i="67"/>
  <c r="B359" i="67" s="1"/>
  <c r="C359" i="67" s="1"/>
  <c r="D358" i="67"/>
  <c r="Y342" i="67"/>
  <c r="I343" i="67"/>
  <c r="L342" i="67"/>
  <c r="M342" i="67" s="1"/>
  <c r="AC343" i="67"/>
  <c r="O343" i="67"/>
  <c r="R342" i="67"/>
  <c r="S342" i="67" s="1"/>
  <c r="U341" i="67"/>
  <c r="G358" i="67" l="1"/>
  <c r="F358" i="67"/>
  <c r="E358" i="67" s="1"/>
  <c r="Q988" i="67"/>
  <c r="P989" i="67"/>
  <c r="J364" i="67"/>
  <c r="K363" i="67"/>
  <c r="Q363" i="67"/>
  <c r="P364" i="67"/>
  <c r="A360" i="67"/>
  <c r="B360" i="67" s="1"/>
  <c r="C360" i="67" s="1"/>
  <c r="D359" i="67"/>
  <c r="Y343" i="67"/>
  <c r="O344" i="67"/>
  <c r="R343" i="67"/>
  <c r="S343" i="67" s="1"/>
  <c r="U342" i="67"/>
  <c r="AC344" i="67"/>
  <c r="I344" i="67"/>
  <c r="L343" i="67"/>
  <c r="M343" i="67" s="1"/>
  <c r="G359" i="67" l="1"/>
  <c r="F359" i="67"/>
  <c r="E359" i="67" s="1"/>
  <c r="Q989" i="67"/>
  <c r="P990" i="67"/>
  <c r="K364" i="67"/>
  <c r="J365" i="67"/>
  <c r="Q364" i="67"/>
  <c r="P365" i="67"/>
  <c r="A361" i="67"/>
  <c r="B361" i="67" s="1"/>
  <c r="C361" i="67" s="1"/>
  <c r="D360" i="67"/>
  <c r="Y344" i="67"/>
  <c r="AC345" i="67"/>
  <c r="U343" i="67"/>
  <c r="I345" i="67"/>
  <c r="L344" i="67"/>
  <c r="M344" i="67" s="1"/>
  <c r="O345" i="67"/>
  <c r="R344" i="67"/>
  <c r="S344" i="67" s="1"/>
  <c r="G360" i="67" l="1"/>
  <c r="F360" i="67"/>
  <c r="E360" i="67" s="1"/>
  <c r="Q990" i="67"/>
  <c r="P991" i="67"/>
  <c r="K365" i="67"/>
  <c r="J366" i="67"/>
  <c r="Q365" i="67"/>
  <c r="P366" i="67"/>
  <c r="A362" i="67"/>
  <c r="B362" i="67" s="1"/>
  <c r="C362" i="67" s="1"/>
  <c r="D361" i="67"/>
  <c r="Y345" i="67"/>
  <c r="U344" i="67"/>
  <c r="O346" i="67"/>
  <c r="R345" i="67"/>
  <c r="S345" i="67" s="1"/>
  <c r="AC346" i="67"/>
  <c r="I346" i="67"/>
  <c r="L345" i="67"/>
  <c r="M345" i="67" s="1"/>
  <c r="G361" i="67" l="1"/>
  <c r="F361" i="67"/>
  <c r="E361" i="67" s="1"/>
  <c r="Q991" i="67"/>
  <c r="P992" i="67"/>
  <c r="K366" i="67"/>
  <c r="J367" i="67"/>
  <c r="Q366" i="67"/>
  <c r="P367" i="67"/>
  <c r="A363" i="67"/>
  <c r="B363" i="67" s="1"/>
  <c r="C363" i="67" s="1"/>
  <c r="D362" i="67"/>
  <c r="Y346" i="67"/>
  <c r="AC347" i="67"/>
  <c r="I347" i="67"/>
  <c r="L346" i="67"/>
  <c r="M346" i="67" s="1"/>
  <c r="O347" i="67"/>
  <c r="R346" i="67"/>
  <c r="S346" i="67" s="1"/>
  <c r="U345" i="67"/>
  <c r="G362" i="67" l="1"/>
  <c r="F362" i="67"/>
  <c r="E362" i="67" s="1"/>
  <c r="Q992" i="67"/>
  <c r="P993" i="67"/>
  <c r="J368" i="67"/>
  <c r="K367" i="67"/>
  <c r="Q367" i="67"/>
  <c r="P368" i="67"/>
  <c r="A364" i="67"/>
  <c r="B364" i="67" s="1"/>
  <c r="C364" i="67" s="1"/>
  <c r="D363" i="67"/>
  <c r="Y347" i="67"/>
  <c r="O348" i="67"/>
  <c r="R347" i="67"/>
  <c r="S347" i="67" s="1"/>
  <c r="I348" i="67"/>
  <c r="L347" i="67"/>
  <c r="M347" i="67" s="1"/>
  <c r="U346" i="67"/>
  <c r="AC348" i="67"/>
  <c r="G363" i="67" l="1"/>
  <c r="F363" i="67"/>
  <c r="E363" i="67" s="1"/>
  <c r="Q993" i="67"/>
  <c r="P994" i="67"/>
  <c r="K368" i="67"/>
  <c r="J369" i="67"/>
  <c r="Q368" i="67"/>
  <c r="P369" i="67"/>
  <c r="A365" i="67"/>
  <c r="B365" i="67" s="1"/>
  <c r="C365" i="67" s="1"/>
  <c r="D364" i="67"/>
  <c r="Y348" i="67"/>
  <c r="AC349" i="67"/>
  <c r="U347" i="67"/>
  <c r="I349" i="67"/>
  <c r="L348" i="67"/>
  <c r="M348" i="67" s="1"/>
  <c r="O349" i="67"/>
  <c r="R348" i="67"/>
  <c r="S348" i="67" s="1"/>
  <c r="G364" i="67" l="1"/>
  <c r="F364" i="67"/>
  <c r="E364" i="67" s="1"/>
  <c r="Q994" i="67"/>
  <c r="P995" i="67"/>
  <c r="K369" i="67"/>
  <c r="J370" i="67"/>
  <c r="Q369" i="67"/>
  <c r="P370" i="67"/>
  <c r="A366" i="67"/>
  <c r="B366" i="67" s="1"/>
  <c r="C366" i="67" s="1"/>
  <c r="D365" i="67"/>
  <c r="Y349" i="67"/>
  <c r="O350" i="67"/>
  <c r="R349" i="67"/>
  <c r="S349" i="67" s="1"/>
  <c r="I350" i="67"/>
  <c r="L349" i="67"/>
  <c r="M349" i="67" s="1"/>
  <c r="U348" i="67"/>
  <c r="AC350" i="67"/>
  <c r="G365" i="67" l="1"/>
  <c r="F365" i="67"/>
  <c r="E365" i="67" s="1"/>
  <c r="Q995" i="67"/>
  <c r="P996" i="67"/>
  <c r="K370" i="67"/>
  <c r="J371" i="67"/>
  <c r="Q370" i="67"/>
  <c r="P371" i="67"/>
  <c r="A367" i="67"/>
  <c r="B367" i="67" s="1"/>
  <c r="C367" i="67" s="1"/>
  <c r="D366" i="67"/>
  <c r="Y350" i="67"/>
  <c r="U349" i="67"/>
  <c r="AC351" i="67"/>
  <c r="I351" i="67"/>
  <c r="L350" i="67"/>
  <c r="M350" i="67" s="1"/>
  <c r="O351" i="67"/>
  <c r="R350" i="67"/>
  <c r="S350" i="67" s="1"/>
  <c r="G366" i="67" l="1"/>
  <c r="F366" i="67"/>
  <c r="E366" i="67" s="1"/>
  <c r="Q996" i="67"/>
  <c r="P997" i="67"/>
  <c r="K371" i="67"/>
  <c r="J372" i="67"/>
  <c r="Q371" i="67"/>
  <c r="P372" i="67"/>
  <c r="A368" i="67"/>
  <c r="B368" i="67" s="1"/>
  <c r="C368" i="67" s="1"/>
  <c r="D367" i="67"/>
  <c r="Y351" i="67"/>
  <c r="I352" i="67"/>
  <c r="L351" i="67"/>
  <c r="M351" i="67" s="1"/>
  <c r="AC352" i="67"/>
  <c r="O352" i="67"/>
  <c r="R351" i="67"/>
  <c r="S351" i="67" s="1"/>
  <c r="U350" i="67"/>
  <c r="G367" i="67" l="1"/>
  <c r="F367" i="67"/>
  <c r="E367" i="67" s="1"/>
  <c r="Q997" i="67"/>
  <c r="P998" i="67"/>
  <c r="K372" i="67"/>
  <c r="J373" i="67"/>
  <c r="Q372" i="67"/>
  <c r="P373" i="67"/>
  <c r="A369" i="67"/>
  <c r="B369" i="67" s="1"/>
  <c r="C369" i="67" s="1"/>
  <c r="D368" i="67"/>
  <c r="Y352" i="67"/>
  <c r="U351" i="67"/>
  <c r="O353" i="67"/>
  <c r="R352" i="67"/>
  <c r="S352" i="67" s="1"/>
  <c r="AC353" i="67"/>
  <c r="I353" i="67"/>
  <c r="L352" i="67"/>
  <c r="M352" i="67" s="1"/>
  <c r="G368" i="67" l="1"/>
  <c r="F368" i="67"/>
  <c r="E368" i="67" s="1"/>
  <c r="P999" i="67"/>
  <c r="Q998" i="67"/>
  <c r="K373" i="67"/>
  <c r="J374" i="67"/>
  <c r="Q373" i="67"/>
  <c r="P374" i="67"/>
  <c r="A370" i="67"/>
  <c r="B370" i="67" s="1"/>
  <c r="C370" i="67" s="1"/>
  <c r="D369" i="67"/>
  <c r="Y353" i="67"/>
  <c r="O354" i="67"/>
  <c r="R353" i="67"/>
  <c r="S353" i="67" s="1"/>
  <c r="I354" i="67"/>
  <c r="L353" i="67"/>
  <c r="M353" i="67" s="1"/>
  <c r="AC354" i="67"/>
  <c r="U352" i="67"/>
  <c r="G369" i="67" l="1"/>
  <c r="F369" i="67"/>
  <c r="E369" i="67" s="1"/>
  <c r="Q999" i="67"/>
  <c r="P1000" i="67"/>
  <c r="K374" i="67"/>
  <c r="J375" i="67"/>
  <c r="Q374" i="67"/>
  <c r="P375" i="67"/>
  <c r="A371" i="67"/>
  <c r="B371" i="67" s="1"/>
  <c r="C371" i="67" s="1"/>
  <c r="D370" i="67"/>
  <c r="Y354" i="67"/>
  <c r="U353" i="67"/>
  <c r="I355" i="67"/>
  <c r="L354" i="67"/>
  <c r="M354" i="67" s="1"/>
  <c r="AC355" i="67"/>
  <c r="O355" i="67"/>
  <c r="R354" i="67"/>
  <c r="S354" i="67" s="1"/>
  <c r="G370" i="67" l="1"/>
  <c r="F370" i="67"/>
  <c r="E370" i="67" s="1"/>
  <c r="Q1000" i="67"/>
  <c r="P1001" i="67"/>
  <c r="K375" i="67"/>
  <c r="J376" i="67"/>
  <c r="Q375" i="67"/>
  <c r="P376" i="67"/>
  <c r="A372" i="67"/>
  <c r="B372" i="67" s="1"/>
  <c r="C372" i="67" s="1"/>
  <c r="D371" i="67"/>
  <c r="Y355" i="67"/>
  <c r="I356" i="67"/>
  <c r="L355" i="67"/>
  <c r="M355" i="67" s="1"/>
  <c r="O356" i="67"/>
  <c r="R355" i="67"/>
  <c r="S355" i="67" s="1"/>
  <c r="U354" i="67"/>
  <c r="AC356" i="67"/>
  <c r="G371" i="67" l="1"/>
  <c r="F371" i="67"/>
  <c r="E371" i="67" s="1"/>
  <c r="Q1001" i="67"/>
  <c r="P1002" i="67"/>
  <c r="K376" i="67"/>
  <c r="J377" i="67"/>
  <c r="Q376" i="67"/>
  <c r="P377" i="67"/>
  <c r="A373" i="67"/>
  <c r="B373" i="67" s="1"/>
  <c r="C373" i="67" s="1"/>
  <c r="D372" i="67"/>
  <c r="Y356" i="67"/>
  <c r="AC357" i="67"/>
  <c r="O357" i="67"/>
  <c r="R356" i="67"/>
  <c r="S356" i="67" s="1"/>
  <c r="U355" i="67"/>
  <c r="I357" i="67"/>
  <c r="L356" i="67"/>
  <c r="M356" i="67" s="1"/>
  <c r="G372" i="67" l="1"/>
  <c r="F372" i="67"/>
  <c r="E372" i="67" s="1"/>
  <c r="P1003" i="67"/>
  <c r="Q1002" i="67"/>
  <c r="K377" i="67"/>
  <c r="J378" i="67"/>
  <c r="Q377" i="67"/>
  <c r="P378" i="67"/>
  <c r="A374" i="67"/>
  <c r="B374" i="67" s="1"/>
  <c r="C374" i="67" s="1"/>
  <c r="D373" i="67"/>
  <c r="Y357" i="67"/>
  <c r="I358" i="67"/>
  <c r="L357" i="67"/>
  <c r="M357" i="67" s="1"/>
  <c r="AC358" i="67"/>
  <c r="U356" i="67"/>
  <c r="O358" i="67"/>
  <c r="R357" i="67"/>
  <c r="S357" i="67" s="1"/>
  <c r="G373" i="67" l="1"/>
  <c r="F373" i="67"/>
  <c r="E373" i="67" s="1"/>
  <c r="Q1003" i="67"/>
  <c r="P1004" i="67"/>
  <c r="J379" i="67"/>
  <c r="K378" i="67"/>
  <c r="Q378" i="67"/>
  <c r="P379" i="67"/>
  <c r="A375" i="67"/>
  <c r="B375" i="67" s="1"/>
  <c r="C375" i="67" s="1"/>
  <c r="D374" i="67"/>
  <c r="Y358" i="67"/>
  <c r="O359" i="67"/>
  <c r="R358" i="67"/>
  <c r="S358" i="67" s="1"/>
  <c r="AC359" i="67"/>
  <c r="U357" i="67"/>
  <c r="I359" i="67"/>
  <c r="L358" i="67"/>
  <c r="M358" i="67" s="1"/>
  <c r="G374" i="67" l="1"/>
  <c r="F374" i="67"/>
  <c r="E374" i="67" s="1"/>
  <c r="Q1004" i="67"/>
  <c r="P1005" i="67"/>
  <c r="K379" i="67"/>
  <c r="J380" i="67"/>
  <c r="Q379" i="67"/>
  <c r="P380" i="67"/>
  <c r="A376" i="67"/>
  <c r="B376" i="67" s="1"/>
  <c r="C376" i="67" s="1"/>
  <c r="D375" i="67"/>
  <c r="Y359" i="67"/>
  <c r="AC360" i="67"/>
  <c r="O360" i="67"/>
  <c r="R359" i="67"/>
  <c r="S359" i="67" s="1"/>
  <c r="I360" i="67"/>
  <c r="L359" i="67"/>
  <c r="M359" i="67" s="1"/>
  <c r="U358" i="67"/>
  <c r="G375" i="67" l="1"/>
  <c r="F375" i="67"/>
  <c r="E375" i="67" s="1"/>
  <c r="Q1005" i="67"/>
  <c r="P1006" i="67"/>
  <c r="K380" i="67"/>
  <c r="J381" i="67"/>
  <c r="Q380" i="67"/>
  <c r="P381" i="67"/>
  <c r="A377" i="67"/>
  <c r="B377" i="67" s="1"/>
  <c r="C377" i="67" s="1"/>
  <c r="D376" i="67"/>
  <c r="Y360" i="67"/>
  <c r="I361" i="67"/>
  <c r="L360" i="67"/>
  <c r="M360" i="67" s="1"/>
  <c r="U359" i="67"/>
  <c r="O361" i="67"/>
  <c r="R360" i="67"/>
  <c r="S360" i="67" s="1"/>
  <c r="AC361" i="67"/>
  <c r="G376" i="67" l="1"/>
  <c r="F376" i="67"/>
  <c r="E376" i="67" s="1"/>
  <c r="Q1006" i="67"/>
  <c r="P1007" i="67"/>
  <c r="J382" i="67"/>
  <c r="K381" i="67"/>
  <c r="Q381" i="67"/>
  <c r="P382" i="67"/>
  <c r="A378" i="67"/>
  <c r="B378" i="67" s="1"/>
  <c r="C378" i="67" s="1"/>
  <c r="D377" i="67"/>
  <c r="Y361" i="67"/>
  <c r="O362" i="67"/>
  <c r="R361" i="67"/>
  <c r="S361" i="67" s="1"/>
  <c r="AC362" i="67"/>
  <c r="U360" i="67"/>
  <c r="I362" i="67"/>
  <c r="L361" i="67"/>
  <c r="M361" i="67" s="1"/>
  <c r="G377" i="67" l="1"/>
  <c r="F377" i="67"/>
  <c r="E377" i="67" s="1"/>
  <c r="Q1007" i="67"/>
  <c r="P1008" i="67"/>
  <c r="K382" i="67"/>
  <c r="J383" i="67"/>
  <c r="Q382" i="67"/>
  <c r="P383" i="67"/>
  <c r="A379" i="67"/>
  <c r="B379" i="67" s="1"/>
  <c r="C379" i="67" s="1"/>
  <c r="D378" i="67"/>
  <c r="Y362" i="67"/>
  <c r="U361" i="67"/>
  <c r="AC363" i="67"/>
  <c r="I363" i="67"/>
  <c r="L362" i="67"/>
  <c r="M362" i="67" s="1"/>
  <c r="O363" i="67"/>
  <c r="R362" i="67"/>
  <c r="S362" i="67" s="1"/>
  <c r="G378" i="67" l="1"/>
  <c r="F378" i="67"/>
  <c r="E378" i="67" s="1"/>
  <c r="Q1008" i="67"/>
  <c r="P1009" i="67"/>
  <c r="K383" i="67"/>
  <c r="J384" i="67"/>
  <c r="Q383" i="67"/>
  <c r="P384" i="67"/>
  <c r="A380" i="67"/>
  <c r="B380" i="67" s="1"/>
  <c r="C380" i="67" s="1"/>
  <c r="D379" i="67"/>
  <c r="Y363" i="67"/>
  <c r="AC364" i="67"/>
  <c r="O364" i="67"/>
  <c r="R363" i="67"/>
  <c r="S363" i="67" s="1"/>
  <c r="I364" i="67"/>
  <c r="L363" i="67"/>
  <c r="M363" i="67" s="1"/>
  <c r="U362" i="67"/>
  <c r="G379" i="67" l="1"/>
  <c r="F379" i="67"/>
  <c r="E379" i="67" s="1"/>
  <c r="Q1009" i="67"/>
  <c r="P1010" i="67"/>
  <c r="K384" i="67"/>
  <c r="J385" i="67"/>
  <c r="Q384" i="67"/>
  <c r="P385" i="67"/>
  <c r="A381" i="67"/>
  <c r="B381" i="67" s="1"/>
  <c r="C381" i="67" s="1"/>
  <c r="D380" i="67"/>
  <c r="Y364" i="67"/>
  <c r="U363" i="67"/>
  <c r="O365" i="67"/>
  <c r="R364" i="67"/>
  <c r="S364" i="67" s="1"/>
  <c r="AC365" i="67"/>
  <c r="I365" i="67"/>
  <c r="L364" i="67"/>
  <c r="M364" i="67" s="1"/>
  <c r="G380" i="67" l="1"/>
  <c r="F380" i="67"/>
  <c r="E380" i="67" s="1"/>
  <c r="Q1010" i="67"/>
  <c r="P1011" i="67"/>
  <c r="J386" i="67"/>
  <c r="K385" i="67"/>
  <c r="Q385" i="67"/>
  <c r="P386" i="67"/>
  <c r="A382" i="67"/>
  <c r="B382" i="67" s="1"/>
  <c r="C382" i="67" s="1"/>
  <c r="D381" i="67"/>
  <c r="Y365" i="67"/>
  <c r="I366" i="67"/>
  <c r="L365" i="67"/>
  <c r="M365" i="67" s="1"/>
  <c r="AC366" i="67"/>
  <c r="O366" i="67"/>
  <c r="R365" i="67"/>
  <c r="S365" i="67" s="1"/>
  <c r="U364" i="67"/>
  <c r="G381" i="67" l="1"/>
  <c r="F381" i="67"/>
  <c r="E381" i="67" s="1"/>
  <c r="Q1011" i="67"/>
  <c r="P1012" i="67"/>
  <c r="K386" i="67"/>
  <c r="J387" i="67"/>
  <c r="Q386" i="67"/>
  <c r="P387" i="67"/>
  <c r="A383" i="67"/>
  <c r="B383" i="67" s="1"/>
  <c r="C383" i="67" s="1"/>
  <c r="D382" i="67"/>
  <c r="Y366" i="67"/>
  <c r="AC367" i="67"/>
  <c r="I367" i="67"/>
  <c r="L366" i="67"/>
  <c r="M366" i="67" s="1"/>
  <c r="U365" i="67"/>
  <c r="O367" i="67"/>
  <c r="R366" i="67"/>
  <c r="S366" i="67" s="1"/>
  <c r="G382" i="67" l="1"/>
  <c r="F382" i="67"/>
  <c r="E382" i="67" s="1"/>
  <c r="P1013" i="67"/>
  <c r="Q1012" i="67"/>
  <c r="K387" i="67"/>
  <c r="J388" i="67"/>
  <c r="Q387" i="67"/>
  <c r="P388" i="67"/>
  <c r="A384" i="67"/>
  <c r="B384" i="67" s="1"/>
  <c r="C384" i="67" s="1"/>
  <c r="D383" i="67"/>
  <c r="Y367" i="67"/>
  <c r="U366" i="67"/>
  <c r="O368" i="67"/>
  <c r="R367" i="67"/>
  <c r="S367" i="67" s="1"/>
  <c r="I368" i="67"/>
  <c r="L367" i="67"/>
  <c r="M367" i="67" s="1"/>
  <c r="AC368" i="67"/>
  <c r="G383" i="67" l="1"/>
  <c r="F383" i="67"/>
  <c r="E383" i="67" s="1"/>
  <c r="Q1013" i="67"/>
  <c r="P1014" i="67"/>
  <c r="J389" i="67"/>
  <c r="K388" i="67"/>
  <c r="Q388" i="67"/>
  <c r="P389" i="67"/>
  <c r="A385" i="67"/>
  <c r="B385" i="67" s="1"/>
  <c r="C385" i="67" s="1"/>
  <c r="D384" i="67"/>
  <c r="Y368" i="67"/>
  <c r="I369" i="67"/>
  <c r="L368" i="67"/>
  <c r="M368" i="67" s="1"/>
  <c r="O369" i="67"/>
  <c r="R368" i="67"/>
  <c r="S368" i="67" s="1"/>
  <c r="AC369" i="67"/>
  <c r="U367" i="67"/>
  <c r="G384" i="67" l="1"/>
  <c r="F384" i="67"/>
  <c r="E384" i="67" s="1"/>
  <c r="Q1014" i="67"/>
  <c r="P1015" i="67"/>
  <c r="J390" i="67"/>
  <c r="K389" i="67"/>
  <c r="Q389" i="67"/>
  <c r="P390" i="67"/>
  <c r="A386" i="67"/>
  <c r="B386" i="67" s="1"/>
  <c r="C386" i="67" s="1"/>
  <c r="D385" i="67"/>
  <c r="Y369" i="67"/>
  <c r="U368" i="67"/>
  <c r="O370" i="67"/>
  <c r="R369" i="67"/>
  <c r="S369" i="67" s="1"/>
  <c r="I370" i="67"/>
  <c r="L369" i="67"/>
  <c r="M369" i="67" s="1"/>
  <c r="AC370" i="67"/>
  <c r="G385" i="67" l="1"/>
  <c r="F385" i="67"/>
  <c r="E385" i="67" s="1"/>
  <c r="Q1015" i="67"/>
  <c r="P1016" i="67"/>
  <c r="J391" i="67"/>
  <c r="K390" i="67"/>
  <c r="Q390" i="67"/>
  <c r="P391" i="67"/>
  <c r="A387" i="67"/>
  <c r="B387" i="67" s="1"/>
  <c r="C387" i="67" s="1"/>
  <c r="D386" i="67"/>
  <c r="Y370" i="67"/>
  <c r="I371" i="67"/>
  <c r="L370" i="67"/>
  <c r="M370" i="67" s="1"/>
  <c r="AC371" i="67"/>
  <c r="O371" i="67"/>
  <c r="R370" i="67"/>
  <c r="S370" i="67" s="1"/>
  <c r="U369" i="67"/>
  <c r="G386" i="67" l="1"/>
  <c r="F386" i="67"/>
  <c r="E386" i="67" s="1"/>
  <c r="Q1016" i="67"/>
  <c r="P1017" i="67"/>
  <c r="J392" i="67"/>
  <c r="K391" i="67"/>
  <c r="Q391" i="67"/>
  <c r="P392" i="67"/>
  <c r="A388" i="67"/>
  <c r="B388" i="67" s="1"/>
  <c r="C388" i="67" s="1"/>
  <c r="D387" i="67"/>
  <c r="Y371" i="67"/>
  <c r="AC372" i="67"/>
  <c r="U370" i="67"/>
  <c r="I372" i="67"/>
  <c r="L371" i="67"/>
  <c r="M371" i="67" s="1"/>
  <c r="O372" i="67"/>
  <c r="R371" i="67"/>
  <c r="S371" i="67" s="1"/>
  <c r="G387" i="67" l="1"/>
  <c r="F387" i="67"/>
  <c r="E387" i="67" s="1"/>
  <c r="Q1017" i="67"/>
  <c r="P1018" i="67"/>
  <c r="K392" i="67"/>
  <c r="J393" i="67"/>
  <c r="Q392" i="67"/>
  <c r="P393" i="67"/>
  <c r="A389" i="67"/>
  <c r="B389" i="67" s="1"/>
  <c r="C389" i="67" s="1"/>
  <c r="D388" i="67"/>
  <c r="Y372" i="67"/>
  <c r="I373" i="67"/>
  <c r="L372" i="67"/>
  <c r="M372" i="67" s="1"/>
  <c r="U371" i="67"/>
  <c r="O373" i="67"/>
  <c r="R372" i="67"/>
  <c r="S372" i="67" s="1"/>
  <c r="AC373" i="67"/>
  <c r="G388" i="67" l="1"/>
  <c r="F388" i="67"/>
  <c r="E388" i="67" s="1"/>
  <c r="Q1018" i="67"/>
  <c r="P1019" i="67"/>
  <c r="K393" i="67"/>
  <c r="J394" i="67"/>
  <c r="Q393" i="67"/>
  <c r="P394" i="67"/>
  <c r="A390" i="67"/>
  <c r="B390" i="67" s="1"/>
  <c r="C390" i="67" s="1"/>
  <c r="D389" i="67"/>
  <c r="Y373" i="67"/>
  <c r="O374" i="67"/>
  <c r="R373" i="67"/>
  <c r="S373" i="67" s="1"/>
  <c r="U372" i="67"/>
  <c r="I374" i="67"/>
  <c r="L373" i="67"/>
  <c r="M373" i="67" s="1"/>
  <c r="AC374" i="67"/>
  <c r="G389" i="67" l="1"/>
  <c r="F389" i="67"/>
  <c r="E389" i="67" s="1"/>
  <c r="Q1019" i="67"/>
  <c r="P1020" i="67"/>
  <c r="K394" i="67"/>
  <c r="J395" i="67"/>
  <c r="Q394" i="67"/>
  <c r="P395" i="67"/>
  <c r="A391" i="67"/>
  <c r="B391" i="67" s="1"/>
  <c r="C391" i="67" s="1"/>
  <c r="D390" i="67"/>
  <c r="Y374" i="67"/>
  <c r="AC375" i="67"/>
  <c r="I375" i="67"/>
  <c r="L374" i="67"/>
  <c r="M374" i="67" s="1"/>
  <c r="U373" i="67"/>
  <c r="O375" i="67"/>
  <c r="R374" i="67"/>
  <c r="S374" i="67" s="1"/>
  <c r="G390" i="67" l="1"/>
  <c r="F390" i="67"/>
  <c r="E390" i="67" s="1"/>
  <c r="Q1020" i="67"/>
  <c r="P1021" i="67"/>
  <c r="K395" i="67"/>
  <c r="J396" i="67"/>
  <c r="Q395" i="67"/>
  <c r="P396" i="67"/>
  <c r="A392" i="67"/>
  <c r="B392" i="67" s="1"/>
  <c r="C392" i="67" s="1"/>
  <c r="D391" i="67"/>
  <c r="Y375" i="67"/>
  <c r="U374" i="67"/>
  <c r="O376" i="67"/>
  <c r="R375" i="67"/>
  <c r="S375" i="67" s="1"/>
  <c r="I376" i="67"/>
  <c r="L375" i="67"/>
  <c r="M375" i="67" s="1"/>
  <c r="AC376" i="67"/>
  <c r="G391" i="67" l="1"/>
  <c r="F391" i="67"/>
  <c r="E391" i="67" s="1"/>
  <c r="Q1021" i="67"/>
  <c r="P1022" i="67"/>
  <c r="J397" i="67"/>
  <c r="K396" i="67"/>
  <c r="Q396" i="67"/>
  <c r="P397" i="67"/>
  <c r="A393" i="67"/>
  <c r="B393" i="67" s="1"/>
  <c r="C393" i="67" s="1"/>
  <c r="D392" i="67"/>
  <c r="Y376" i="67"/>
  <c r="I377" i="67"/>
  <c r="L376" i="67"/>
  <c r="M376" i="67" s="1"/>
  <c r="O377" i="67"/>
  <c r="R376" i="67"/>
  <c r="S376" i="67" s="1"/>
  <c r="U375" i="67"/>
  <c r="AC377" i="67"/>
  <c r="G392" i="67" l="1"/>
  <c r="F392" i="67"/>
  <c r="E392" i="67" s="1"/>
  <c r="Q1022" i="67"/>
  <c r="P1023" i="67"/>
  <c r="K397" i="67"/>
  <c r="J398" i="67"/>
  <c r="Q397" i="67"/>
  <c r="P398" i="67"/>
  <c r="A394" i="67"/>
  <c r="B394" i="67" s="1"/>
  <c r="C394" i="67" s="1"/>
  <c r="D393" i="67"/>
  <c r="Y377" i="67"/>
  <c r="O378" i="67"/>
  <c r="R377" i="67"/>
  <c r="S377" i="67" s="1"/>
  <c r="I378" i="67"/>
  <c r="L377" i="67"/>
  <c r="M377" i="67" s="1"/>
  <c r="AC378" i="67"/>
  <c r="U376" i="67"/>
  <c r="G393" i="67" l="1"/>
  <c r="F393" i="67"/>
  <c r="E393" i="67" s="1"/>
  <c r="Q1023" i="67"/>
  <c r="P1024" i="67"/>
  <c r="J399" i="67"/>
  <c r="K398" i="67"/>
  <c r="Q398" i="67"/>
  <c r="P399" i="67"/>
  <c r="A395" i="67"/>
  <c r="B395" i="67" s="1"/>
  <c r="C395" i="67" s="1"/>
  <c r="D394" i="67"/>
  <c r="Y378" i="67"/>
  <c r="I379" i="67"/>
  <c r="L378" i="67"/>
  <c r="M378" i="67" s="1"/>
  <c r="U377" i="67"/>
  <c r="AC379" i="67"/>
  <c r="O379" i="67"/>
  <c r="R378" i="67"/>
  <c r="S378" i="67" s="1"/>
  <c r="G394" i="67" l="1"/>
  <c r="F394" i="67"/>
  <c r="E394" i="67" s="1"/>
  <c r="P1025" i="67"/>
  <c r="Q1024" i="67"/>
  <c r="K399" i="67"/>
  <c r="J400" i="67"/>
  <c r="Q399" i="67"/>
  <c r="P400" i="67"/>
  <c r="A396" i="67"/>
  <c r="B396" i="67" s="1"/>
  <c r="C396" i="67" s="1"/>
  <c r="D395" i="67"/>
  <c r="Y379" i="67"/>
  <c r="O380" i="67"/>
  <c r="R379" i="67"/>
  <c r="S379" i="67" s="1"/>
  <c r="U378" i="67"/>
  <c r="I380" i="67"/>
  <c r="L379" i="67"/>
  <c r="M379" i="67" s="1"/>
  <c r="AC380" i="67"/>
  <c r="G395" i="67" l="1"/>
  <c r="F395" i="67"/>
  <c r="E395" i="67" s="1"/>
  <c r="Q1025" i="67"/>
  <c r="P1026" i="67"/>
  <c r="J401" i="67"/>
  <c r="K400" i="67"/>
  <c r="Q400" i="67"/>
  <c r="P401" i="67"/>
  <c r="A397" i="67"/>
  <c r="B397" i="67" s="1"/>
  <c r="C397" i="67" s="1"/>
  <c r="D396" i="67"/>
  <c r="Y380" i="67"/>
  <c r="AC381" i="67"/>
  <c r="U379" i="67"/>
  <c r="O381" i="67"/>
  <c r="R380" i="67"/>
  <c r="S380" i="67" s="1"/>
  <c r="I381" i="67"/>
  <c r="L380" i="67"/>
  <c r="M380" i="67" s="1"/>
  <c r="G396" i="67" l="1"/>
  <c r="F396" i="67"/>
  <c r="E396" i="67" s="1"/>
  <c r="P1027" i="67"/>
  <c r="Q1026" i="67"/>
  <c r="K401" i="67"/>
  <c r="J402" i="67"/>
  <c r="Q401" i="67"/>
  <c r="P402" i="67"/>
  <c r="A398" i="67"/>
  <c r="B398" i="67" s="1"/>
  <c r="C398" i="67" s="1"/>
  <c r="D397" i="67"/>
  <c r="Y381" i="67"/>
  <c r="U380" i="67"/>
  <c r="I382" i="67"/>
  <c r="L381" i="67"/>
  <c r="M381" i="67" s="1"/>
  <c r="O382" i="67"/>
  <c r="R381" i="67"/>
  <c r="S381" i="67" s="1"/>
  <c r="AC382" i="67"/>
  <c r="G397" i="67" l="1"/>
  <c r="F397" i="67"/>
  <c r="E397" i="67" s="1"/>
  <c r="Q1027" i="67"/>
  <c r="P1028" i="67"/>
  <c r="K402" i="67"/>
  <c r="J403" i="67"/>
  <c r="Q402" i="67"/>
  <c r="P403" i="67"/>
  <c r="A399" i="67"/>
  <c r="B399" i="67" s="1"/>
  <c r="C399" i="67" s="1"/>
  <c r="D398" i="67"/>
  <c r="Y382" i="67"/>
  <c r="AC383" i="67"/>
  <c r="I383" i="67"/>
  <c r="L382" i="67"/>
  <c r="M382" i="67" s="1"/>
  <c r="O383" i="67"/>
  <c r="R382" i="67"/>
  <c r="S382" i="67" s="1"/>
  <c r="U381" i="67"/>
  <c r="G398" i="67" l="1"/>
  <c r="F398" i="67"/>
  <c r="E398" i="67" s="1"/>
  <c r="Q1028" i="67"/>
  <c r="P1029" i="67"/>
  <c r="K403" i="67"/>
  <c r="J404" i="67"/>
  <c r="Q403" i="67"/>
  <c r="P404" i="67"/>
  <c r="A400" i="67"/>
  <c r="B400" i="67" s="1"/>
  <c r="C400" i="67" s="1"/>
  <c r="D399" i="67"/>
  <c r="Y383" i="67"/>
  <c r="U382" i="67"/>
  <c r="I384" i="67"/>
  <c r="L383" i="67"/>
  <c r="M383" i="67" s="1"/>
  <c r="O384" i="67"/>
  <c r="R383" i="67"/>
  <c r="S383" i="67" s="1"/>
  <c r="AC384" i="67"/>
  <c r="G399" i="67" l="1"/>
  <c r="F399" i="67"/>
  <c r="E399" i="67" s="1"/>
  <c r="Q1029" i="67"/>
  <c r="P1030" i="67"/>
  <c r="J405" i="67"/>
  <c r="K404" i="67"/>
  <c r="Q404" i="67"/>
  <c r="P405" i="67"/>
  <c r="A401" i="67"/>
  <c r="B401" i="67" s="1"/>
  <c r="C401" i="67" s="1"/>
  <c r="D400" i="67"/>
  <c r="Y384" i="67"/>
  <c r="AC385" i="67"/>
  <c r="U383" i="67"/>
  <c r="O385" i="67"/>
  <c r="R384" i="67"/>
  <c r="S384" i="67" s="1"/>
  <c r="I385" i="67"/>
  <c r="L384" i="67"/>
  <c r="M384" i="67" s="1"/>
  <c r="G400" i="67" l="1"/>
  <c r="F400" i="67"/>
  <c r="E400" i="67" s="1"/>
  <c r="Q1030" i="67"/>
  <c r="P1031" i="67"/>
  <c r="J406" i="67"/>
  <c r="K405" i="67"/>
  <c r="Q405" i="67"/>
  <c r="P406" i="67"/>
  <c r="A402" i="67"/>
  <c r="B402" i="67" s="1"/>
  <c r="C402" i="67" s="1"/>
  <c r="D401" i="67"/>
  <c r="Y385" i="67"/>
  <c r="O386" i="67"/>
  <c r="R385" i="67"/>
  <c r="S385" i="67" s="1"/>
  <c r="U384" i="67"/>
  <c r="AC386" i="67"/>
  <c r="I386" i="67"/>
  <c r="L385" i="67"/>
  <c r="M385" i="67" s="1"/>
  <c r="G401" i="67" l="1"/>
  <c r="F401" i="67"/>
  <c r="E401" i="67" s="1"/>
  <c r="Q1031" i="67"/>
  <c r="P1032" i="67"/>
  <c r="K406" i="67"/>
  <c r="J407" i="67"/>
  <c r="Q406" i="67"/>
  <c r="P407" i="67"/>
  <c r="A403" i="67"/>
  <c r="B403" i="67" s="1"/>
  <c r="C403" i="67" s="1"/>
  <c r="D402" i="67"/>
  <c r="Y386" i="67"/>
  <c r="I387" i="67"/>
  <c r="L386" i="67"/>
  <c r="M386" i="67" s="1"/>
  <c r="U385" i="67"/>
  <c r="AC387" i="67"/>
  <c r="O387" i="67"/>
  <c r="R386" i="67"/>
  <c r="S386" i="67" s="1"/>
  <c r="G402" i="67" l="1"/>
  <c r="F402" i="67"/>
  <c r="E402" i="67" s="1"/>
  <c r="Q1032" i="67"/>
  <c r="P1033" i="67"/>
  <c r="J408" i="67"/>
  <c r="K407" i="67"/>
  <c r="Q407" i="67"/>
  <c r="P408" i="67"/>
  <c r="A404" i="67"/>
  <c r="B404" i="67" s="1"/>
  <c r="C404" i="67" s="1"/>
  <c r="D403" i="67"/>
  <c r="Y387" i="67"/>
  <c r="O388" i="67"/>
  <c r="R387" i="67"/>
  <c r="S387" i="67" s="1"/>
  <c r="U386" i="67"/>
  <c r="AC388" i="67"/>
  <c r="I388" i="67"/>
  <c r="L387" i="67"/>
  <c r="M387" i="67" s="1"/>
  <c r="G403" i="67" l="1"/>
  <c r="F403" i="67"/>
  <c r="E403" i="67" s="1"/>
  <c r="Q1033" i="67"/>
  <c r="P1034" i="67"/>
  <c r="J409" i="67"/>
  <c r="K408" i="67"/>
  <c r="Q408" i="67"/>
  <c r="P409" i="67"/>
  <c r="A405" i="67"/>
  <c r="B405" i="67" s="1"/>
  <c r="C405" i="67" s="1"/>
  <c r="D404" i="67"/>
  <c r="Y388" i="67"/>
  <c r="AC389" i="67"/>
  <c r="U387" i="67"/>
  <c r="O389" i="67"/>
  <c r="R388" i="67"/>
  <c r="S388" i="67" s="1"/>
  <c r="I389" i="67"/>
  <c r="L388" i="67"/>
  <c r="M388" i="67" s="1"/>
  <c r="G404" i="67" l="1"/>
  <c r="F404" i="67"/>
  <c r="E404" i="67" s="1"/>
  <c r="Q1034" i="67"/>
  <c r="P1035" i="67"/>
  <c r="K409" i="67"/>
  <c r="J410" i="67"/>
  <c r="Q409" i="67"/>
  <c r="P410" i="67"/>
  <c r="A406" i="67"/>
  <c r="B406" i="67" s="1"/>
  <c r="C406" i="67" s="1"/>
  <c r="D405" i="67"/>
  <c r="Y389" i="67"/>
  <c r="O390" i="67"/>
  <c r="R389" i="67"/>
  <c r="S389" i="67" s="1"/>
  <c r="I390" i="67"/>
  <c r="L389" i="67"/>
  <c r="M389" i="67" s="1"/>
  <c r="U388" i="67"/>
  <c r="AC390" i="67"/>
  <c r="G405" i="67" l="1"/>
  <c r="F405" i="67"/>
  <c r="E405" i="67" s="1"/>
  <c r="Q1035" i="67"/>
  <c r="P1036" i="67"/>
  <c r="J411" i="67"/>
  <c r="K410" i="67"/>
  <c r="Q410" i="67"/>
  <c r="P411" i="67"/>
  <c r="A407" i="67"/>
  <c r="B407" i="67" s="1"/>
  <c r="C407" i="67" s="1"/>
  <c r="D406" i="67"/>
  <c r="Y390" i="67"/>
  <c r="U389" i="67"/>
  <c r="I391" i="67"/>
  <c r="L390" i="67"/>
  <c r="M390" i="67" s="1"/>
  <c r="AC391" i="67"/>
  <c r="O391" i="67"/>
  <c r="R390" i="67"/>
  <c r="S390" i="67" s="1"/>
  <c r="G406" i="67" l="1"/>
  <c r="F406" i="67"/>
  <c r="E406" i="67" s="1"/>
  <c r="Q1036" i="67"/>
  <c r="P1037" i="67"/>
  <c r="K411" i="67"/>
  <c r="J412" i="67"/>
  <c r="Q411" i="67"/>
  <c r="P412" i="67"/>
  <c r="A408" i="67"/>
  <c r="B408" i="67" s="1"/>
  <c r="C408" i="67" s="1"/>
  <c r="D407" i="67"/>
  <c r="Y391" i="67"/>
  <c r="I392" i="67"/>
  <c r="L391" i="67"/>
  <c r="M391" i="67" s="1"/>
  <c r="O392" i="67"/>
  <c r="R391" i="67"/>
  <c r="S391" i="67" s="1"/>
  <c r="AC392" i="67"/>
  <c r="U390" i="67"/>
  <c r="G407" i="67" l="1"/>
  <c r="F407" i="67"/>
  <c r="E407" i="67" s="1"/>
  <c r="Q1037" i="67"/>
  <c r="P1038" i="67"/>
  <c r="K412" i="67"/>
  <c r="J413" i="67"/>
  <c r="Q412" i="67"/>
  <c r="P413" i="67"/>
  <c r="A409" i="67"/>
  <c r="B409" i="67" s="1"/>
  <c r="C409" i="67" s="1"/>
  <c r="D408" i="67"/>
  <c r="Y392" i="67"/>
  <c r="U391" i="67"/>
  <c r="AC393" i="67"/>
  <c r="O393" i="67"/>
  <c r="R392" i="67"/>
  <c r="S392" i="67" s="1"/>
  <c r="I393" i="67"/>
  <c r="L392" i="67"/>
  <c r="M392" i="67" s="1"/>
  <c r="G408" i="67" l="1"/>
  <c r="F408" i="67"/>
  <c r="E408" i="67" s="1"/>
  <c r="Q1038" i="67"/>
  <c r="P1039" i="67"/>
  <c r="J414" i="67"/>
  <c r="K413" i="67"/>
  <c r="Q413" i="67"/>
  <c r="P414" i="67"/>
  <c r="A410" i="67"/>
  <c r="B410" i="67" s="1"/>
  <c r="C410" i="67" s="1"/>
  <c r="D409" i="67"/>
  <c r="Y393" i="67"/>
  <c r="AC394" i="67"/>
  <c r="I394" i="67"/>
  <c r="L393" i="67"/>
  <c r="M393" i="67" s="1"/>
  <c r="U392" i="67"/>
  <c r="O394" i="67"/>
  <c r="R393" i="67"/>
  <c r="S393" i="67" s="1"/>
  <c r="G409" i="67" l="1"/>
  <c r="F409" i="67"/>
  <c r="E409" i="67" s="1"/>
  <c r="Q1039" i="67"/>
  <c r="P1040" i="67"/>
  <c r="K414" i="67"/>
  <c r="J415" i="67"/>
  <c r="Q414" i="67"/>
  <c r="P415" i="67"/>
  <c r="A411" i="67"/>
  <c r="B411" i="67" s="1"/>
  <c r="C411" i="67" s="1"/>
  <c r="D410" i="67"/>
  <c r="Y394" i="67"/>
  <c r="I395" i="67"/>
  <c r="L394" i="67"/>
  <c r="M394" i="67" s="1"/>
  <c r="O395" i="67"/>
  <c r="R394" i="67"/>
  <c r="S394" i="67" s="1"/>
  <c r="AC395" i="67"/>
  <c r="U393" i="67"/>
  <c r="G410" i="67" l="1"/>
  <c r="F410" i="67"/>
  <c r="E410" i="67" s="1"/>
  <c r="Q1040" i="67"/>
  <c r="P1041" i="67"/>
  <c r="K415" i="67"/>
  <c r="J416" i="67"/>
  <c r="Q415" i="67"/>
  <c r="P416" i="67"/>
  <c r="A412" i="67"/>
  <c r="B412" i="67" s="1"/>
  <c r="C412" i="67" s="1"/>
  <c r="D411" i="67"/>
  <c r="Y395" i="67"/>
  <c r="O396" i="67"/>
  <c r="R395" i="67"/>
  <c r="S395" i="67" s="1"/>
  <c r="U394" i="67"/>
  <c r="I396" i="67"/>
  <c r="L395" i="67"/>
  <c r="M395" i="67" s="1"/>
  <c r="AC396" i="67"/>
  <c r="G411" i="67" l="1"/>
  <c r="F411" i="67"/>
  <c r="E411" i="67" s="1"/>
  <c r="Q1041" i="67"/>
  <c r="P1042" i="67"/>
  <c r="K416" i="67"/>
  <c r="J417" i="67"/>
  <c r="Q416" i="67"/>
  <c r="P417" i="67"/>
  <c r="A413" i="67"/>
  <c r="B413" i="67" s="1"/>
  <c r="C413" i="67" s="1"/>
  <c r="D412" i="67"/>
  <c r="Y396" i="67"/>
  <c r="AC397" i="67"/>
  <c r="I397" i="67"/>
  <c r="L396" i="67"/>
  <c r="M396" i="67" s="1"/>
  <c r="U395" i="67"/>
  <c r="O397" i="67"/>
  <c r="R396" i="67"/>
  <c r="S396" i="67" s="1"/>
  <c r="G412" i="67" l="1"/>
  <c r="F412" i="67"/>
  <c r="E412" i="67" s="1"/>
  <c r="Q1042" i="67"/>
  <c r="P1043" i="67"/>
  <c r="K417" i="67"/>
  <c r="J418" i="67"/>
  <c r="Q417" i="67"/>
  <c r="P418" i="67"/>
  <c r="A414" i="67"/>
  <c r="B414" i="67" s="1"/>
  <c r="C414" i="67" s="1"/>
  <c r="D413" i="67"/>
  <c r="Y397" i="67"/>
  <c r="U396" i="67"/>
  <c r="O398" i="67"/>
  <c r="R397" i="67"/>
  <c r="S397" i="67" s="1"/>
  <c r="I398" i="67"/>
  <c r="L397" i="67"/>
  <c r="M397" i="67" s="1"/>
  <c r="AC398" i="67"/>
  <c r="G413" i="67" l="1"/>
  <c r="F413" i="67"/>
  <c r="E413" i="67" s="1"/>
  <c r="Q1043" i="67"/>
  <c r="P1044" i="67"/>
  <c r="K418" i="67"/>
  <c r="J419" i="67"/>
  <c r="Q418" i="67"/>
  <c r="P419" i="67"/>
  <c r="A415" i="67"/>
  <c r="B415" i="67" s="1"/>
  <c r="C415" i="67" s="1"/>
  <c r="D414" i="67"/>
  <c r="Y398" i="67"/>
  <c r="I399" i="67"/>
  <c r="L398" i="67"/>
  <c r="M398" i="67" s="1"/>
  <c r="O399" i="67"/>
  <c r="R398" i="67"/>
  <c r="S398" i="67" s="1"/>
  <c r="AC399" i="67"/>
  <c r="U397" i="67"/>
  <c r="G414" i="67" l="1"/>
  <c r="F414" i="67"/>
  <c r="E414" i="67" s="1"/>
  <c r="Q1044" i="67"/>
  <c r="P1045" i="67"/>
  <c r="K419" i="67"/>
  <c r="J420" i="67"/>
  <c r="Q419" i="67"/>
  <c r="P420" i="67"/>
  <c r="A416" i="67"/>
  <c r="B416" i="67" s="1"/>
  <c r="C416" i="67" s="1"/>
  <c r="D415" i="67"/>
  <c r="Y399" i="67"/>
  <c r="O400" i="67"/>
  <c r="R399" i="67"/>
  <c r="S399" i="67" s="1"/>
  <c r="I400" i="67"/>
  <c r="L399" i="67"/>
  <c r="M399" i="67" s="1"/>
  <c r="AC400" i="67"/>
  <c r="U398" i="67"/>
  <c r="G415" i="67" l="1"/>
  <c r="F415" i="67"/>
  <c r="E415" i="67" s="1"/>
  <c r="Q1045" i="67"/>
  <c r="P1046" i="67"/>
  <c r="K420" i="67"/>
  <c r="J421" i="67"/>
  <c r="Q420" i="67"/>
  <c r="P421" i="67"/>
  <c r="A417" i="67"/>
  <c r="B417" i="67" s="1"/>
  <c r="C417" i="67" s="1"/>
  <c r="D416" i="67"/>
  <c r="Y400" i="67"/>
  <c r="I401" i="67"/>
  <c r="L400" i="67"/>
  <c r="M400" i="67" s="1"/>
  <c r="U399" i="67"/>
  <c r="O401" i="67"/>
  <c r="R400" i="67"/>
  <c r="S400" i="67" s="1"/>
  <c r="AC401" i="67"/>
  <c r="G416" i="67" l="1"/>
  <c r="F416" i="67"/>
  <c r="E416" i="67" s="1"/>
  <c r="Q1046" i="67"/>
  <c r="P1047" i="67"/>
  <c r="K421" i="67"/>
  <c r="J422" i="67"/>
  <c r="Q421" i="67"/>
  <c r="P422" i="67"/>
  <c r="A418" i="67"/>
  <c r="B418" i="67" s="1"/>
  <c r="C418" i="67" s="1"/>
  <c r="D417" i="67"/>
  <c r="Y401" i="67"/>
  <c r="O402" i="67"/>
  <c r="R401" i="67"/>
  <c r="S401" i="67" s="1"/>
  <c r="U400" i="67"/>
  <c r="AC402" i="67"/>
  <c r="I402" i="67"/>
  <c r="L401" i="67"/>
  <c r="M401" i="67" s="1"/>
  <c r="G417" i="67" l="1"/>
  <c r="F417" i="67"/>
  <c r="E417" i="67" s="1"/>
  <c r="Q1047" i="67"/>
  <c r="P1048" i="67"/>
  <c r="J423" i="67"/>
  <c r="K422" i="67"/>
  <c r="Q422" i="67"/>
  <c r="P423" i="67"/>
  <c r="A419" i="67"/>
  <c r="B419" i="67" s="1"/>
  <c r="C419" i="67" s="1"/>
  <c r="D418" i="67"/>
  <c r="Y402" i="67"/>
  <c r="I403" i="67"/>
  <c r="L402" i="67"/>
  <c r="M402" i="67" s="1"/>
  <c r="U401" i="67"/>
  <c r="AC403" i="67"/>
  <c r="O403" i="67"/>
  <c r="R402" i="67"/>
  <c r="S402" i="67" s="1"/>
  <c r="G418" i="67" l="1"/>
  <c r="F418" i="67"/>
  <c r="E418" i="67" s="1"/>
  <c r="Q1048" i="67"/>
  <c r="P1049" i="67"/>
  <c r="K423" i="67"/>
  <c r="J424" i="67"/>
  <c r="Q423" i="67"/>
  <c r="P424" i="67"/>
  <c r="A420" i="67"/>
  <c r="B420" i="67" s="1"/>
  <c r="C420" i="67" s="1"/>
  <c r="D419" i="67"/>
  <c r="Y403" i="67"/>
  <c r="O404" i="67"/>
  <c r="R403" i="67"/>
  <c r="S403" i="67" s="1"/>
  <c r="U402" i="67"/>
  <c r="AC404" i="67"/>
  <c r="I404" i="67"/>
  <c r="L403" i="67"/>
  <c r="M403" i="67" s="1"/>
  <c r="G419" i="67" l="1"/>
  <c r="F419" i="67"/>
  <c r="E419" i="67" s="1"/>
  <c r="Q1049" i="67"/>
  <c r="P1050" i="67"/>
  <c r="K424" i="67"/>
  <c r="J425" i="67"/>
  <c r="Q424" i="67"/>
  <c r="P425" i="67"/>
  <c r="A421" i="67"/>
  <c r="B421" i="67" s="1"/>
  <c r="C421" i="67" s="1"/>
  <c r="D420" i="67"/>
  <c r="Y404" i="67"/>
  <c r="I405" i="67"/>
  <c r="L404" i="67"/>
  <c r="M404" i="67" s="1"/>
  <c r="AC405" i="67"/>
  <c r="U403" i="67"/>
  <c r="O405" i="67"/>
  <c r="R404" i="67"/>
  <c r="S404" i="67" s="1"/>
  <c r="G420" i="67" l="1"/>
  <c r="F420" i="67"/>
  <c r="E420" i="67" s="1"/>
  <c r="P1051" i="67"/>
  <c r="Q1050" i="67"/>
  <c r="K425" i="67"/>
  <c r="J426" i="67"/>
  <c r="Q425" i="67"/>
  <c r="P426" i="67"/>
  <c r="A422" i="67"/>
  <c r="B422" i="67" s="1"/>
  <c r="C422" i="67" s="1"/>
  <c r="D421" i="67"/>
  <c r="Y405" i="67"/>
  <c r="AC406" i="67"/>
  <c r="I406" i="67"/>
  <c r="L405" i="67"/>
  <c r="M405" i="67" s="1"/>
  <c r="O406" i="67"/>
  <c r="R405" i="67"/>
  <c r="S405" i="67" s="1"/>
  <c r="U404" i="67"/>
  <c r="G421" i="67" l="1"/>
  <c r="F421" i="67"/>
  <c r="E421" i="67" s="1"/>
  <c r="Q1051" i="67"/>
  <c r="P1052" i="67"/>
  <c r="J427" i="67"/>
  <c r="K426" i="67"/>
  <c r="Q426" i="67"/>
  <c r="P427" i="67"/>
  <c r="A423" i="67"/>
  <c r="B423" i="67" s="1"/>
  <c r="C423" i="67" s="1"/>
  <c r="D422" i="67"/>
  <c r="Y406" i="67"/>
  <c r="U405" i="67"/>
  <c r="O407" i="67"/>
  <c r="R406" i="67"/>
  <c r="S406" i="67" s="1"/>
  <c r="I407" i="67"/>
  <c r="L406" i="67"/>
  <c r="M406" i="67" s="1"/>
  <c r="AC407" i="67"/>
  <c r="G422" i="67" l="1"/>
  <c r="F422" i="67"/>
  <c r="E422" i="67" s="1"/>
  <c r="Q1052" i="67"/>
  <c r="P1053" i="67"/>
  <c r="K427" i="67"/>
  <c r="J428" i="67"/>
  <c r="Q427" i="67"/>
  <c r="P428" i="67"/>
  <c r="A424" i="67"/>
  <c r="B424" i="67" s="1"/>
  <c r="C424" i="67" s="1"/>
  <c r="D423" i="67"/>
  <c r="Y407" i="67"/>
  <c r="AC408" i="67"/>
  <c r="O408" i="67"/>
  <c r="R407" i="67"/>
  <c r="S407" i="67" s="1"/>
  <c r="I408" i="67"/>
  <c r="L407" i="67"/>
  <c r="M407" i="67" s="1"/>
  <c r="U406" i="67"/>
  <c r="G423" i="67" l="1"/>
  <c r="F423" i="67"/>
  <c r="E423" i="67" s="1"/>
  <c r="Q1053" i="67"/>
  <c r="P1054" i="67"/>
  <c r="J429" i="67"/>
  <c r="K428" i="67"/>
  <c r="Q428" i="67"/>
  <c r="P429" i="67"/>
  <c r="A425" i="67"/>
  <c r="B425" i="67" s="1"/>
  <c r="C425" i="67" s="1"/>
  <c r="D424" i="67"/>
  <c r="Y408" i="67"/>
  <c r="I409" i="67"/>
  <c r="L408" i="67"/>
  <c r="M408" i="67" s="1"/>
  <c r="O409" i="67"/>
  <c r="R408" i="67"/>
  <c r="S408" i="67" s="1"/>
  <c r="AC409" i="67"/>
  <c r="U407" i="67"/>
  <c r="Q1054" i="67" l="1"/>
  <c r="P1055" i="67"/>
  <c r="G424" i="67"/>
  <c r="F424" i="67"/>
  <c r="E424" i="67" s="1"/>
  <c r="K429" i="67"/>
  <c r="J430" i="67"/>
  <c r="Q429" i="67"/>
  <c r="P430" i="67"/>
  <c r="A426" i="67"/>
  <c r="B426" i="67" s="1"/>
  <c r="C426" i="67" s="1"/>
  <c r="D425" i="67"/>
  <c r="Y409" i="67"/>
  <c r="O410" i="67"/>
  <c r="R409" i="67"/>
  <c r="S409" i="67" s="1"/>
  <c r="U408" i="67"/>
  <c r="AC410" i="67"/>
  <c r="I410" i="67"/>
  <c r="L409" i="67"/>
  <c r="M409" i="67" s="1"/>
  <c r="G425" i="67" l="1"/>
  <c r="F425" i="67"/>
  <c r="E425" i="67" s="1"/>
  <c r="Q1055" i="67"/>
  <c r="P1056" i="67"/>
  <c r="K430" i="67"/>
  <c r="J431" i="67"/>
  <c r="Q430" i="67"/>
  <c r="P431" i="67"/>
  <c r="A427" i="67"/>
  <c r="B427" i="67" s="1"/>
  <c r="C427" i="67" s="1"/>
  <c r="D426" i="67"/>
  <c r="Y410" i="67"/>
  <c r="U409" i="67"/>
  <c r="I411" i="67"/>
  <c r="L410" i="67"/>
  <c r="M410" i="67" s="1"/>
  <c r="AC411" i="67"/>
  <c r="O411" i="67"/>
  <c r="R410" i="67"/>
  <c r="S410" i="67" s="1"/>
  <c r="G426" i="67" l="1"/>
  <c r="F426" i="67"/>
  <c r="E426" i="67" s="1"/>
  <c r="Q1056" i="67"/>
  <c r="P1057" i="67"/>
  <c r="K431" i="67"/>
  <c r="J432" i="67"/>
  <c r="Q431" i="67"/>
  <c r="P432" i="67"/>
  <c r="A428" i="67"/>
  <c r="B428" i="67" s="1"/>
  <c r="C428" i="67" s="1"/>
  <c r="D427" i="67"/>
  <c r="Y411" i="67"/>
  <c r="O412" i="67"/>
  <c r="R411" i="67"/>
  <c r="S411" i="67" s="1"/>
  <c r="AC412" i="67"/>
  <c r="I412" i="67"/>
  <c r="L411" i="67"/>
  <c r="M411" i="67" s="1"/>
  <c r="U410" i="67"/>
  <c r="G427" i="67" l="1"/>
  <c r="F427" i="67"/>
  <c r="E427" i="67" s="1"/>
  <c r="Q1057" i="67"/>
  <c r="P1058" i="67"/>
  <c r="K432" i="67"/>
  <c r="J433" i="67"/>
  <c r="Q432" i="67"/>
  <c r="P433" i="67"/>
  <c r="A429" i="67"/>
  <c r="B429" i="67" s="1"/>
  <c r="C429" i="67" s="1"/>
  <c r="D428" i="67"/>
  <c r="Y412" i="67"/>
  <c r="U411" i="67"/>
  <c r="I413" i="67"/>
  <c r="L412" i="67"/>
  <c r="M412" i="67" s="1"/>
  <c r="AC413" i="67"/>
  <c r="O413" i="67"/>
  <c r="R412" i="67"/>
  <c r="S412" i="67" s="1"/>
  <c r="G428" i="67" l="1"/>
  <c r="F428" i="67"/>
  <c r="E428" i="67" s="1"/>
  <c r="Q1058" i="67"/>
  <c r="P1059" i="67"/>
  <c r="K433" i="67"/>
  <c r="J434" i="67"/>
  <c r="Q433" i="67"/>
  <c r="P434" i="67"/>
  <c r="A430" i="67"/>
  <c r="B430" i="67" s="1"/>
  <c r="C430" i="67" s="1"/>
  <c r="D429" i="67"/>
  <c r="Y413" i="67"/>
  <c r="AC414" i="67"/>
  <c r="I414" i="67"/>
  <c r="L413" i="67"/>
  <c r="M413" i="67" s="1"/>
  <c r="O414" i="67"/>
  <c r="R413" i="67"/>
  <c r="S413" i="67" s="1"/>
  <c r="U412" i="67"/>
  <c r="G429" i="67" l="1"/>
  <c r="F429" i="67"/>
  <c r="E429" i="67" s="1"/>
  <c r="Q1059" i="67"/>
  <c r="P1060" i="67"/>
  <c r="K434" i="67"/>
  <c r="J435" i="67"/>
  <c r="Q434" i="67"/>
  <c r="P435" i="67"/>
  <c r="A431" i="67"/>
  <c r="B431" i="67" s="1"/>
  <c r="C431" i="67" s="1"/>
  <c r="D430" i="67"/>
  <c r="Y414" i="67"/>
  <c r="I415" i="67"/>
  <c r="L414" i="67"/>
  <c r="M414" i="67" s="1"/>
  <c r="AC415" i="67"/>
  <c r="U413" i="67"/>
  <c r="O415" i="67"/>
  <c r="R414" i="67"/>
  <c r="S414" i="67" s="1"/>
  <c r="G430" i="67" l="1"/>
  <c r="F430" i="67"/>
  <c r="E430" i="67" s="1"/>
  <c r="P1061" i="67"/>
  <c r="Q1060" i="67"/>
  <c r="K435" i="67"/>
  <c r="J436" i="67"/>
  <c r="Q435" i="67"/>
  <c r="P436" i="67"/>
  <c r="A432" i="67"/>
  <c r="B432" i="67" s="1"/>
  <c r="C432" i="67" s="1"/>
  <c r="D431" i="67"/>
  <c r="Y415" i="67"/>
  <c r="U414" i="67"/>
  <c r="O416" i="67"/>
  <c r="R415" i="67"/>
  <c r="S415" i="67" s="1"/>
  <c r="AC416" i="67"/>
  <c r="I416" i="67"/>
  <c r="L415" i="67"/>
  <c r="M415" i="67" s="1"/>
  <c r="G431" i="67" l="1"/>
  <c r="F431" i="67"/>
  <c r="E431" i="67" s="1"/>
  <c r="Q1061" i="67"/>
  <c r="P1062" i="67"/>
  <c r="K436" i="67"/>
  <c r="J437" i="67"/>
  <c r="Q436" i="67"/>
  <c r="P437" i="67"/>
  <c r="A433" i="67"/>
  <c r="B433" i="67" s="1"/>
  <c r="C433" i="67" s="1"/>
  <c r="D432" i="67"/>
  <c r="Y416" i="67"/>
  <c r="AC417" i="67"/>
  <c r="O417" i="67"/>
  <c r="R416" i="67"/>
  <c r="S416" i="67" s="1"/>
  <c r="I417" i="67"/>
  <c r="L416" i="67"/>
  <c r="M416" i="67" s="1"/>
  <c r="U415" i="67"/>
  <c r="G432" i="67" l="1"/>
  <c r="F432" i="67"/>
  <c r="E432" i="67" s="1"/>
  <c r="Q1062" i="67"/>
  <c r="P1063" i="67"/>
  <c r="K437" i="67"/>
  <c r="J438" i="67"/>
  <c r="Q437" i="67"/>
  <c r="P438" i="67"/>
  <c r="A434" i="67"/>
  <c r="B434" i="67" s="1"/>
  <c r="C434" i="67" s="1"/>
  <c r="D433" i="67"/>
  <c r="Y417" i="67"/>
  <c r="I418" i="67"/>
  <c r="L417" i="67"/>
  <c r="M417" i="67" s="1"/>
  <c r="O418" i="67"/>
  <c r="R417" i="67"/>
  <c r="S417" i="67" s="1"/>
  <c r="U416" i="67"/>
  <c r="AC418" i="67"/>
  <c r="G433" i="67" l="1"/>
  <c r="F433" i="67"/>
  <c r="E433" i="67" s="1"/>
  <c r="Q1063" i="67"/>
  <c r="P1064" i="67"/>
  <c r="K438" i="67"/>
  <c r="J439" i="67"/>
  <c r="Q438" i="67"/>
  <c r="P439" i="67"/>
  <c r="A435" i="67"/>
  <c r="B435" i="67" s="1"/>
  <c r="C435" i="67" s="1"/>
  <c r="D434" i="67"/>
  <c r="Y418" i="67"/>
  <c r="U417" i="67"/>
  <c r="O419" i="67"/>
  <c r="R418" i="67"/>
  <c r="S418" i="67" s="1"/>
  <c r="AC419" i="67"/>
  <c r="I419" i="67"/>
  <c r="L418" i="67"/>
  <c r="M418" i="67" s="1"/>
  <c r="G434" i="67" l="1"/>
  <c r="F434" i="67"/>
  <c r="E434" i="67" s="1"/>
  <c r="Q1064" i="67"/>
  <c r="P1065" i="67"/>
  <c r="K439" i="67"/>
  <c r="J440" i="67"/>
  <c r="Q439" i="67"/>
  <c r="P440" i="67"/>
  <c r="A436" i="67"/>
  <c r="B436" i="67" s="1"/>
  <c r="C436" i="67" s="1"/>
  <c r="D435" i="67"/>
  <c r="Y419" i="67"/>
  <c r="I420" i="67"/>
  <c r="L419" i="67"/>
  <c r="M419" i="67" s="1"/>
  <c r="AC420" i="67"/>
  <c r="O420" i="67"/>
  <c r="R419" i="67"/>
  <c r="S419" i="67" s="1"/>
  <c r="U418" i="67"/>
  <c r="G435" i="67" l="1"/>
  <c r="F435" i="67"/>
  <c r="E435" i="67" s="1"/>
  <c r="Q1065" i="67"/>
  <c r="P1066" i="67"/>
  <c r="K440" i="67"/>
  <c r="J441" i="67"/>
  <c r="Q440" i="67"/>
  <c r="P441" i="67"/>
  <c r="A437" i="67"/>
  <c r="B437" i="67" s="1"/>
  <c r="C437" i="67" s="1"/>
  <c r="D436" i="67"/>
  <c r="Y420" i="67"/>
  <c r="O421" i="67"/>
  <c r="R420" i="67"/>
  <c r="S420" i="67" s="1"/>
  <c r="AC421" i="67"/>
  <c r="I421" i="67"/>
  <c r="L420" i="67"/>
  <c r="M420" i="67" s="1"/>
  <c r="U419" i="67"/>
  <c r="G436" i="67" l="1"/>
  <c r="F436" i="67"/>
  <c r="E436" i="67" s="1"/>
  <c r="Q1066" i="67"/>
  <c r="P1067" i="67"/>
  <c r="K441" i="67"/>
  <c r="J442" i="67"/>
  <c r="Q441" i="67"/>
  <c r="P442" i="67"/>
  <c r="A438" i="67"/>
  <c r="B438" i="67" s="1"/>
  <c r="C438" i="67" s="1"/>
  <c r="D437" i="67"/>
  <c r="Y421" i="67"/>
  <c r="AC422" i="67"/>
  <c r="U420" i="67"/>
  <c r="O422" i="67"/>
  <c r="R421" i="67"/>
  <c r="S421" i="67" s="1"/>
  <c r="I422" i="67"/>
  <c r="L421" i="67"/>
  <c r="M421" i="67" s="1"/>
  <c r="G437" i="67" l="1"/>
  <c r="F437" i="67"/>
  <c r="E437" i="67" s="1"/>
  <c r="Q1067" i="67"/>
  <c r="P1068" i="67"/>
  <c r="K442" i="67"/>
  <c r="J443" i="67"/>
  <c r="Q442" i="67"/>
  <c r="P443" i="67"/>
  <c r="A439" i="67"/>
  <c r="B439" i="67" s="1"/>
  <c r="C439" i="67" s="1"/>
  <c r="D438" i="67"/>
  <c r="Y422" i="67"/>
  <c r="O423" i="67"/>
  <c r="R422" i="67"/>
  <c r="S422" i="67" s="1"/>
  <c r="U421" i="67"/>
  <c r="I423" i="67"/>
  <c r="L422" i="67"/>
  <c r="M422" i="67" s="1"/>
  <c r="AC423" i="67"/>
  <c r="G438" i="67" l="1"/>
  <c r="F438" i="67"/>
  <c r="E438" i="67" s="1"/>
  <c r="P1069" i="67"/>
  <c r="Q1068" i="67"/>
  <c r="K443" i="67"/>
  <c r="J444" i="67"/>
  <c r="Q443" i="67"/>
  <c r="P444" i="67"/>
  <c r="A440" i="67"/>
  <c r="B440" i="67" s="1"/>
  <c r="C440" i="67" s="1"/>
  <c r="D439" i="67"/>
  <c r="Y423" i="67"/>
  <c r="U422" i="67"/>
  <c r="O424" i="67"/>
  <c r="R423" i="67"/>
  <c r="S423" i="67" s="1"/>
  <c r="AC424" i="67"/>
  <c r="I424" i="67"/>
  <c r="L423" i="67"/>
  <c r="M423" i="67" s="1"/>
  <c r="G439" i="67" l="1"/>
  <c r="F439" i="67"/>
  <c r="E439" i="67" s="1"/>
  <c r="Q1069" i="67"/>
  <c r="P1070" i="67"/>
  <c r="K444" i="67"/>
  <c r="J445" i="67"/>
  <c r="Q444" i="67"/>
  <c r="P445" i="67"/>
  <c r="A441" i="67"/>
  <c r="B441" i="67" s="1"/>
  <c r="C441" i="67" s="1"/>
  <c r="D440" i="67"/>
  <c r="Y424" i="67"/>
  <c r="O425" i="67"/>
  <c r="R424" i="67"/>
  <c r="S424" i="67" s="1"/>
  <c r="U423" i="67"/>
  <c r="I425" i="67"/>
  <c r="L424" i="67"/>
  <c r="M424" i="67" s="1"/>
  <c r="AC425" i="67"/>
  <c r="G440" i="67" l="1"/>
  <c r="F440" i="67"/>
  <c r="E440" i="67" s="1"/>
  <c r="Q1070" i="67"/>
  <c r="P1071" i="67"/>
  <c r="K445" i="67"/>
  <c r="J446" i="67"/>
  <c r="Q445" i="67"/>
  <c r="P446" i="67"/>
  <c r="A442" i="67"/>
  <c r="B442" i="67" s="1"/>
  <c r="C442" i="67" s="1"/>
  <c r="D441" i="67"/>
  <c r="Y425" i="67"/>
  <c r="I426" i="67"/>
  <c r="L425" i="67"/>
  <c r="M425" i="67" s="1"/>
  <c r="U424" i="67"/>
  <c r="O426" i="67"/>
  <c r="R425" i="67"/>
  <c r="S425" i="67" s="1"/>
  <c r="AC426" i="67"/>
  <c r="G441" i="67" l="1"/>
  <c r="F441" i="67"/>
  <c r="E441" i="67" s="1"/>
  <c r="Q1071" i="67"/>
  <c r="P1072" i="67"/>
  <c r="J447" i="67"/>
  <c r="K446" i="67"/>
  <c r="Q446" i="67"/>
  <c r="P447" i="67"/>
  <c r="A443" i="67"/>
  <c r="B443" i="67" s="1"/>
  <c r="C443" i="67" s="1"/>
  <c r="D442" i="67"/>
  <c r="Y426" i="67"/>
  <c r="U425" i="67"/>
  <c r="AC427" i="67"/>
  <c r="I427" i="67"/>
  <c r="L426" i="67"/>
  <c r="M426" i="67" s="1"/>
  <c r="O427" i="67"/>
  <c r="R426" i="67"/>
  <c r="S426" i="67" s="1"/>
  <c r="G442" i="67" l="1"/>
  <c r="F442" i="67"/>
  <c r="E442" i="67" s="1"/>
  <c r="Q1072" i="67"/>
  <c r="P1073" i="67"/>
  <c r="K447" i="67"/>
  <c r="J448" i="67"/>
  <c r="Q447" i="67"/>
  <c r="P448" i="67"/>
  <c r="A444" i="67"/>
  <c r="B444" i="67" s="1"/>
  <c r="C444" i="67" s="1"/>
  <c r="D443" i="67"/>
  <c r="Y427" i="67"/>
  <c r="U426" i="67"/>
  <c r="AC428" i="67"/>
  <c r="O428" i="67"/>
  <c r="R427" i="67"/>
  <c r="S427" i="67" s="1"/>
  <c r="I428" i="67"/>
  <c r="L427" i="67"/>
  <c r="M427" i="67" s="1"/>
  <c r="G443" i="67" l="1"/>
  <c r="F443" i="67"/>
  <c r="E443" i="67" s="1"/>
  <c r="Q1073" i="67"/>
  <c r="P1074" i="67"/>
  <c r="J449" i="67"/>
  <c r="K448" i="67"/>
  <c r="Q448" i="67"/>
  <c r="P449" i="67"/>
  <c r="A445" i="67"/>
  <c r="B445" i="67" s="1"/>
  <c r="C445" i="67" s="1"/>
  <c r="D444" i="67"/>
  <c r="Y428" i="67"/>
  <c r="O429" i="67"/>
  <c r="R428" i="67"/>
  <c r="S428" i="67" s="1"/>
  <c r="AC429" i="67"/>
  <c r="I429" i="67"/>
  <c r="L428" i="67"/>
  <c r="M428" i="67" s="1"/>
  <c r="U427" i="67"/>
  <c r="G444" i="67" l="1"/>
  <c r="F444" i="67"/>
  <c r="E444" i="67" s="1"/>
  <c r="Q1074" i="67"/>
  <c r="P1075" i="67"/>
  <c r="K449" i="67"/>
  <c r="J450" i="67"/>
  <c r="Q449" i="67"/>
  <c r="P450" i="67"/>
  <c r="A446" i="67"/>
  <c r="B446" i="67" s="1"/>
  <c r="C446" i="67" s="1"/>
  <c r="D445" i="67"/>
  <c r="Y429" i="67"/>
  <c r="U428" i="67"/>
  <c r="AC430" i="67"/>
  <c r="I430" i="67"/>
  <c r="L429" i="67"/>
  <c r="M429" i="67" s="1"/>
  <c r="O430" i="67"/>
  <c r="R429" i="67"/>
  <c r="S429" i="67" s="1"/>
  <c r="G445" i="67" l="1"/>
  <c r="F445" i="67"/>
  <c r="E445" i="67" s="1"/>
  <c r="Q1075" i="67"/>
  <c r="P1076" i="67"/>
  <c r="J451" i="67"/>
  <c r="K450" i="67"/>
  <c r="Q450" i="67"/>
  <c r="P451" i="67"/>
  <c r="A447" i="67"/>
  <c r="B447" i="67" s="1"/>
  <c r="C447" i="67" s="1"/>
  <c r="D446" i="67"/>
  <c r="Y430" i="67"/>
  <c r="AC431" i="67"/>
  <c r="U429" i="67"/>
  <c r="O431" i="67"/>
  <c r="R430" i="67"/>
  <c r="S430" i="67" s="1"/>
  <c r="I431" i="67"/>
  <c r="L430" i="67"/>
  <c r="M430" i="67" s="1"/>
  <c r="G446" i="67" l="1"/>
  <c r="F446" i="67"/>
  <c r="E446" i="67" s="1"/>
  <c r="Q1076" i="67"/>
  <c r="P1077" i="67"/>
  <c r="K451" i="67"/>
  <c r="J452" i="67"/>
  <c r="Q451" i="67"/>
  <c r="P452" i="67"/>
  <c r="A448" i="67"/>
  <c r="B448" i="67" s="1"/>
  <c r="C448" i="67" s="1"/>
  <c r="D447" i="67"/>
  <c r="Y431" i="67"/>
  <c r="O432" i="67"/>
  <c r="R431" i="67"/>
  <c r="S431" i="67" s="1"/>
  <c r="U430" i="67"/>
  <c r="I432" i="67"/>
  <c r="L431" i="67"/>
  <c r="M431" i="67" s="1"/>
  <c r="AC432" i="67"/>
  <c r="G447" i="67" l="1"/>
  <c r="F447" i="67"/>
  <c r="E447" i="67" s="1"/>
  <c r="Q1077" i="67"/>
  <c r="P1078" i="67"/>
  <c r="K452" i="67"/>
  <c r="J453" i="67"/>
  <c r="Q452" i="67"/>
  <c r="P453" i="67"/>
  <c r="A449" i="67"/>
  <c r="B449" i="67" s="1"/>
  <c r="C449" i="67" s="1"/>
  <c r="D448" i="67"/>
  <c r="Y432" i="67"/>
  <c r="U431" i="67"/>
  <c r="I433" i="67"/>
  <c r="L432" i="67"/>
  <c r="M432" i="67" s="1"/>
  <c r="AC433" i="67"/>
  <c r="O433" i="67"/>
  <c r="R432" i="67"/>
  <c r="S432" i="67" s="1"/>
  <c r="G448" i="67" l="1"/>
  <c r="F448" i="67"/>
  <c r="E448" i="67" s="1"/>
  <c r="P1079" i="67"/>
  <c r="Q1078" i="67"/>
  <c r="K453" i="67"/>
  <c r="J454" i="67"/>
  <c r="Q453" i="67"/>
  <c r="P454" i="67"/>
  <c r="A450" i="67"/>
  <c r="B450" i="67" s="1"/>
  <c r="C450" i="67" s="1"/>
  <c r="D449" i="67"/>
  <c r="Y433" i="67"/>
  <c r="O434" i="67"/>
  <c r="R433" i="67"/>
  <c r="S433" i="67" s="1"/>
  <c r="AC434" i="67"/>
  <c r="I434" i="67"/>
  <c r="L433" i="67"/>
  <c r="M433" i="67" s="1"/>
  <c r="U432" i="67"/>
  <c r="G449" i="67" l="1"/>
  <c r="F449" i="67"/>
  <c r="E449" i="67" s="1"/>
  <c r="Q1079" i="67"/>
  <c r="P1080" i="67"/>
  <c r="J455" i="67"/>
  <c r="K454" i="67"/>
  <c r="Q454" i="67"/>
  <c r="P455" i="67"/>
  <c r="A451" i="67"/>
  <c r="B451" i="67" s="1"/>
  <c r="C451" i="67" s="1"/>
  <c r="D450" i="67"/>
  <c r="Y434" i="67"/>
  <c r="I435" i="67"/>
  <c r="L434" i="67"/>
  <c r="M434" i="67" s="1"/>
  <c r="U433" i="67"/>
  <c r="AC435" i="67"/>
  <c r="O435" i="67"/>
  <c r="R434" i="67"/>
  <c r="S434" i="67" s="1"/>
  <c r="G450" i="67" l="1"/>
  <c r="F450" i="67"/>
  <c r="E450" i="67" s="1"/>
  <c r="Q1080" i="67"/>
  <c r="P1081" i="67"/>
  <c r="K455" i="67"/>
  <c r="J456" i="67"/>
  <c r="Q455" i="67"/>
  <c r="P456" i="67"/>
  <c r="A452" i="67"/>
  <c r="B452" i="67" s="1"/>
  <c r="C452" i="67" s="1"/>
  <c r="D451" i="67"/>
  <c r="Y435" i="67"/>
  <c r="AC436" i="67"/>
  <c r="U434" i="67"/>
  <c r="O436" i="67"/>
  <c r="R435" i="67"/>
  <c r="S435" i="67" s="1"/>
  <c r="I436" i="67"/>
  <c r="L435" i="67"/>
  <c r="M435" i="67" s="1"/>
  <c r="G451" i="67" l="1"/>
  <c r="F451" i="67"/>
  <c r="E451" i="67" s="1"/>
  <c r="Q1081" i="67"/>
  <c r="P1082" i="67"/>
  <c r="J457" i="67"/>
  <c r="K456" i="67"/>
  <c r="Q456" i="67"/>
  <c r="P457" i="67"/>
  <c r="A453" i="67"/>
  <c r="B453" i="67" s="1"/>
  <c r="C453" i="67" s="1"/>
  <c r="D452" i="67"/>
  <c r="Y436" i="67"/>
  <c r="I437" i="67"/>
  <c r="L436" i="67"/>
  <c r="M436" i="67" s="1"/>
  <c r="O437" i="67"/>
  <c r="R436" i="67"/>
  <c r="S436" i="67" s="1"/>
  <c r="U435" i="67"/>
  <c r="AC437" i="67"/>
  <c r="G452" i="67" l="1"/>
  <c r="F452" i="67"/>
  <c r="E452" i="67" s="1"/>
  <c r="P1083" i="67"/>
  <c r="Q1082" i="67"/>
  <c r="K457" i="67"/>
  <c r="J458" i="67"/>
  <c r="Q457" i="67"/>
  <c r="P458" i="67"/>
  <c r="A454" i="67"/>
  <c r="B454" i="67" s="1"/>
  <c r="C454" i="67" s="1"/>
  <c r="D453" i="67"/>
  <c r="Y437" i="67"/>
  <c r="AC438" i="67"/>
  <c r="U436" i="67"/>
  <c r="O438" i="67"/>
  <c r="R437" i="67"/>
  <c r="S437" i="67" s="1"/>
  <c r="I438" i="67"/>
  <c r="L437" i="67"/>
  <c r="M437" i="67" s="1"/>
  <c r="G453" i="67" l="1"/>
  <c r="F453" i="67"/>
  <c r="E453" i="67" s="1"/>
  <c r="Q1083" i="67"/>
  <c r="P1084" i="67"/>
  <c r="J459" i="67"/>
  <c r="K458" i="67"/>
  <c r="Q458" i="67"/>
  <c r="P459" i="67"/>
  <c r="A455" i="67"/>
  <c r="B455" i="67" s="1"/>
  <c r="C455" i="67" s="1"/>
  <c r="D454" i="67"/>
  <c r="Y438" i="67"/>
  <c r="O439" i="67"/>
  <c r="R438" i="67"/>
  <c r="S438" i="67" s="1"/>
  <c r="U437" i="67"/>
  <c r="I439" i="67"/>
  <c r="L438" i="67"/>
  <c r="M438" i="67" s="1"/>
  <c r="AC439" i="67"/>
  <c r="G454" i="67" l="1"/>
  <c r="F454" i="67"/>
  <c r="E454" i="67" s="1"/>
  <c r="P1085" i="67"/>
  <c r="Q1084" i="67"/>
  <c r="K459" i="67"/>
  <c r="J460" i="67"/>
  <c r="Q459" i="67"/>
  <c r="P460" i="67"/>
  <c r="A456" i="67"/>
  <c r="B456" i="67" s="1"/>
  <c r="C456" i="67" s="1"/>
  <c r="D455" i="67"/>
  <c r="Y439" i="67"/>
  <c r="I440" i="67"/>
  <c r="L439" i="67"/>
  <c r="M439" i="67" s="1"/>
  <c r="U438" i="67"/>
  <c r="O440" i="67"/>
  <c r="R439" i="67"/>
  <c r="S439" i="67" s="1"/>
  <c r="AC440" i="67"/>
  <c r="G455" i="67" l="1"/>
  <c r="F455" i="67"/>
  <c r="E455" i="67" s="1"/>
  <c r="Q1085" i="67"/>
  <c r="P1086" i="67"/>
  <c r="K460" i="67"/>
  <c r="J461" i="67"/>
  <c r="Q460" i="67"/>
  <c r="P461" i="67"/>
  <c r="A457" i="67"/>
  <c r="B457" i="67" s="1"/>
  <c r="C457" i="67" s="1"/>
  <c r="D456" i="67"/>
  <c r="Y440" i="67"/>
  <c r="AC441" i="67"/>
  <c r="U439" i="67"/>
  <c r="O441" i="67"/>
  <c r="R440" i="67"/>
  <c r="S440" i="67" s="1"/>
  <c r="I441" i="67"/>
  <c r="L440" i="67"/>
  <c r="M440" i="67" s="1"/>
  <c r="G456" i="67" l="1"/>
  <c r="F456" i="67"/>
  <c r="E456" i="67" s="1"/>
  <c r="Q1086" i="67"/>
  <c r="P1087" i="67"/>
  <c r="K461" i="67"/>
  <c r="J462" i="67"/>
  <c r="Q461" i="67"/>
  <c r="P462" i="67"/>
  <c r="A458" i="67"/>
  <c r="B458" i="67" s="1"/>
  <c r="C458" i="67" s="1"/>
  <c r="D457" i="67"/>
  <c r="Y441" i="67"/>
  <c r="O442" i="67"/>
  <c r="R441" i="67"/>
  <c r="S441" i="67" s="1"/>
  <c r="I442" i="67"/>
  <c r="L441" i="67"/>
  <c r="M441" i="67" s="1"/>
  <c r="U440" i="67"/>
  <c r="AC442" i="67"/>
  <c r="Q1087" i="67" l="1"/>
  <c r="P1088" i="67"/>
  <c r="G457" i="67"/>
  <c r="F457" i="67"/>
  <c r="E457" i="67" s="1"/>
  <c r="K462" i="67"/>
  <c r="J463" i="67"/>
  <c r="Q462" i="67"/>
  <c r="P463" i="67"/>
  <c r="A459" i="67"/>
  <c r="B459" i="67" s="1"/>
  <c r="C459" i="67" s="1"/>
  <c r="D458" i="67"/>
  <c r="Y442" i="67"/>
  <c r="AC443" i="67"/>
  <c r="I443" i="67"/>
  <c r="L442" i="67"/>
  <c r="M442" i="67" s="1"/>
  <c r="U441" i="67"/>
  <c r="O443" i="67"/>
  <c r="R442" i="67"/>
  <c r="S442" i="67" s="1"/>
  <c r="G458" i="67" l="1"/>
  <c r="F458" i="67"/>
  <c r="E458" i="67" s="1"/>
  <c r="Q1088" i="67"/>
  <c r="P1089" i="67"/>
  <c r="K463" i="67"/>
  <c r="J464" i="67"/>
  <c r="Q463" i="67"/>
  <c r="P464" i="67"/>
  <c r="A460" i="67"/>
  <c r="B460" i="67" s="1"/>
  <c r="C460" i="67" s="1"/>
  <c r="D459" i="67"/>
  <c r="Y443" i="67"/>
  <c r="U442" i="67"/>
  <c r="I444" i="67"/>
  <c r="L443" i="67"/>
  <c r="M443" i="67" s="1"/>
  <c r="O444" i="67"/>
  <c r="R443" i="67"/>
  <c r="S443" i="67" s="1"/>
  <c r="AC444" i="67"/>
  <c r="G459" i="67" l="1"/>
  <c r="F459" i="67"/>
  <c r="E459" i="67" s="1"/>
  <c r="P1090" i="67"/>
  <c r="Q1089" i="67"/>
  <c r="J465" i="67"/>
  <c r="K464" i="67"/>
  <c r="Q464" i="67"/>
  <c r="P465" i="67"/>
  <c r="A461" i="67"/>
  <c r="B461" i="67" s="1"/>
  <c r="C461" i="67" s="1"/>
  <c r="D460" i="67"/>
  <c r="Y444" i="67"/>
  <c r="I445" i="67"/>
  <c r="L444" i="67"/>
  <c r="M444" i="67" s="1"/>
  <c r="U443" i="67"/>
  <c r="AC445" i="67"/>
  <c r="O445" i="67"/>
  <c r="R444" i="67"/>
  <c r="S444" i="67" s="1"/>
  <c r="G460" i="67" l="1"/>
  <c r="F460" i="67"/>
  <c r="E460" i="67" s="1"/>
  <c r="Q1090" i="67"/>
  <c r="P1091" i="67"/>
  <c r="K465" i="67"/>
  <c r="J466" i="67"/>
  <c r="Q465" i="67"/>
  <c r="P466" i="67"/>
  <c r="A462" i="67"/>
  <c r="B462" i="67" s="1"/>
  <c r="C462" i="67" s="1"/>
  <c r="D461" i="67"/>
  <c r="Y445" i="67"/>
  <c r="U444" i="67"/>
  <c r="I446" i="67"/>
  <c r="L445" i="67"/>
  <c r="M445" i="67" s="1"/>
  <c r="AC446" i="67"/>
  <c r="O446" i="67"/>
  <c r="R445" i="67"/>
  <c r="S445" i="67" s="1"/>
  <c r="G461" i="67" l="1"/>
  <c r="F461" i="67"/>
  <c r="E461" i="67" s="1"/>
  <c r="P1092" i="67"/>
  <c r="Q1091" i="67"/>
  <c r="K466" i="67"/>
  <c r="J467" i="67"/>
  <c r="Q466" i="67"/>
  <c r="P467" i="67"/>
  <c r="A463" i="67"/>
  <c r="B463" i="67" s="1"/>
  <c r="C463" i="67" s="1"/>
  <c r="D462" i="67"/>
  <c r="Y446" i="67"/>
  <c r="O447" i="67"/>
  <c r="R446" i="67"/>
  <c r="S446" i="67" s="1"/>
  <c r="AC447" i="67"/>
  <c r="I447" i="67"/>
  <c r="L446" i="67"/>
  <c r="M446" i="67" s="1"/>
  <c r="U445" i="67"/>
  <c r="G462" i="67" l="1"/>
  <c r="F462" i="67"/>
  <c r="E462" i="67" s="1"/>
  <c r="P1093" i="67"/>
  <c r="Q1092" i="67"/>
  <c r="K467" i="67"/>
  <c r="J468" i="67"/>
  <c r="Q467" i="67"/>
  <c r="P468" i="67"/>
  <c r="A464" i="67"/>
  <c r="B464" i="67" s="1"/>
  <c r="C464" i="67" s="1"/>
  <c r="D463" i="67"/>
  <c r="Y447" i="67"/>
  <c r="I448" i="67"/>
  <c r="L447" i="67"/>
  <c r="M447" i="67" s="1"/>
  <c r="AC448" i="67"/>
  <c r="U446" i="67"/>
  <c r="O448" i="67"/>
  <c r="R447" i="67"/>
  <c r="S447" i="67" s="1"/>
  <c r="G463" i="67" l="1"/>
  <c r="F463" i="67"/>
  <c r="E463" i="67" s="1"/>
  <c r="Q1093" i="67"/>
  <c r="P1094" i="67"/>
  <c r="J469" i="67"/>
  <c r="K468" i="67"/>
  <c r="Q468" i="67"/>
  <c r="P469" i="67"/>
  <c r="A465" i="67"/>
  <c r="B465" i="67" s="1"/>
  <c r="C465" i="67" s="1"/>
  <c r="D464" i="67"/>
  <c r="Y448" i="67"/>
  <c r="U447" i="67"/>
  <c r="AC449" i="67"/>
  <c r="I449" i="67"/>
  <c r="L448" i="67"/>
  <c r="M448" i="67" s="1"/>
  <c r="O449" i="67"/>
  <c r="R448" i="67"/>
  <c r="S448" i="67" s="1"/>
  <c r="G464" i="67" l="1"/>
  <c r="F464" i="67"/>
  <c r="E464" i="67" s="1"/>
  <c r="Q1094" i="67"/>
  <c r="P1095" i="67"/>
  <c r="K469" i="67"/>
  <c r="J470" i="67"/>
  <c r="Q469" i="67"/>
  <c r="P470" i="67"/>
  <c r="A466" i="67"/>
  <c r="B466" i="67" s="1"/>
  <c r="C466" i="67" s="1"/>
  <c r="D465" i="67"/>
  <c r="Y449" i="67"/>
  <c r="I450" i="67"/>
  <c r="L449" i="67"/>
  <c r="M449" i="67" s="1"/>
  <c r="AC450" i="67"/>
  <c r="O450" i="67"/>
  <c r="R449" i="67"/>
  <c r="S449" i="67" s="1"/>
  <c r="U448" i="67"/>
  <c r="G465" i="67" l="1"/>
  <c r="F465" i="67"/>
  <c r="E465" i="67" s="1"/>
  <c r="P1096" i="67"/>
  <c r="Q1095" i="67"/>
  <c r="J471" i="67"/>
  <c r="K470" i="67"/>
  <c r="Q470" i="67"/>
  <c r="P471" i="67"/>
  <c r="A467" i="67"/>
  <c r="B467" i="67" s="1"/>
  <c r="C467" i="67" s="1"/>
  <c r="D466" i="67"/>
  <c r="Y450" i="67"/>
  <c r="U449" i="67"/>
  <c r="AC451" i="67"/>
  <c r="I451" i="67"/>
  <c r="L450" i="67"/>
  <c r="M450" i="67" s="1"/>
  <c r="O451" i="67"/>
  <c r="R450" i="67"/>
  <c r="S450" i="67" s="1"/>
  <c r="G466" i="67" l="1"/>
  <c r="F466" i="67"/>
  <c r="E466" i="67" s="1"/>
  <c r="Q1096" i="67"/>
  <c r="P1097" i="67"/>
  <c r="K471" i="67"/>
  <c r="J472" i="67"/>
  <c r="Q471" i="67"/>
  <c r="P472" i="67"/>
  <c r="A468" i="67"/>
  <c r="B468" i="67" s="1"/>
  <c r="C468" i="67" s="1"/>
  <c r="D467" i="67"/>
  <c r="Y451" i="67"/>
  <c r="I452" i="67"/>
  <c r="L451" i="67"/>
  <c r="M451" i="67" s="1"/>
  <c r="O452" i="67"/>
  <c r="R451" i="67"/>
  <c r="S451" i="67" s="1"/>
  <c r="AC452" i="67"/>
  <c r="U450" i="67"/>
  <c r="Q1097" i="67" l="1"/>
  <c r="P1098" i="67"/>
  <c r="G467" i="67"/>
  <c r="F467" i="67"/>
  <c r="E467" i="67" s="1"/>
  <c r="K472" i="67"/>
  <c r="J473" i="67"/>
  <c r="Q472" i="67"/>
  <c r="P473" i="67"/>
  <c r="A469" i="67"/>
  <c r="B469" i="67" s="1"/>
  <c r="C469" i="67" s="1"/>
  <c r="D468" i="67"/>
  <c r="Y452" i="67"/>
  <c r="AC453" i="67"/>
  <c r="O453" i="67"/>
  <c r="R452" i="67"/>
  <c r="S452" i="67" s="1"/>
  <c r="U451" i="67"/>
  <c r="I453" i="67"/>
  <c r="L452" i="67"/>
  <c r="M452" i="67" s="1"/>
  <c r="G468" i="67" l="1"/>
  <c r="F468" i="67"/>
  <c r="E468" i="67" s="1"/>
  <c r="Q1098" i="67"/>
  <c r="P1099" i="67"/>
  <c r="K473" i="67"/>
  <c r="J474" i="67"/>
  <c r="Q473" i="67"/>
  <c r="P474" i="67"/>
  <c r="A470" i="67"/>
  <c r="B470" i="67" s="1"/>
  <c r="C470" i="67" s="1"/>
  <c r="D469" i="67"/>
  <c r="Y453" i="67"/>
  <c r="I454" i="67"/>
  <c r="L453" i="67"/>
  <c r="M453" i="67" s="1"/>
  <c r="U452" i="67"/>
  <c r="O454" i="67"/>
  <c r="R453" i="67"/>
  <c r="S453" i="67" s="1"/>
  <c r="AC454" i="67"/>
  <c r="G469" i="67" l="1"/>
  <c r="F469" i="67"/>
  <c r="E469" i="67" s="1"/>
  <c r="P1100" i="67"/>
  <c r="Q1099" i="67"/>
  <c r="K474" i="67"/>
  <c r="J475" i="67"/>
  <c r="Q474" i="67"/>
  <c r="P475" i="67"/>
  <c r="A471" i="67"/>
  <c r="B471" i="67" s="1"/>
  <c r="C471" i="67" s="1"/>
  <c r="D470" i="67"/>
  <c r="Y454" i="67"/>
  <c r="O455" i="67"/>
  <c r="R454" i="67"/>
  <c r="S454" i="67" s="1"/>
  <c r="AC455" i="67"/>
  <c r="U453" i="67"/>
  <c r="I455" i="67"/>
  <c r="L454" i="67"/>
  <c r="M454" i="67" s="1"/>
  <c r="G470" i="67" l="1"/>
  <c r="F470" i="67"/>
  <c r="E470" i="67" s="1"/>
  <c r="Q1100" i="67"/>
  <c r="P1101" i="67"/>
  <c r="J476" i="67"/>
  <c r="K475" i="67"/>
  <c r="Q475" i="67"/>
  <c r="P476" i="67"/>
  <c r="A472" i="67"/>
  <c r="B472" i="67" s="1"/>
  <c r="C472" i="67" s="1"/>
  <c r="D471" i="67"/>
  <c r="Y455" i="67"/>
  <c r="AC456" i="67"/>
  <c r="I456" i="67"/>
  <c r="L455" i="67"/>
  <c r="M455" i="67" s="1"/>
  <c r="O456" i="67"/>
  <c r="R455" i="67"/>
  <c r="S455" i="67" s="1"/>
  <c r="U454" i="67"/>
  <c r="G471" i="67" l="1"/>
  <c r="F471" i="67"/>
  <c r="E471" i="67" s="1"/>
  <c r="Q1101" i="67"/>
  <c r="P1102" i="67"/>
  <c r="J477" i="67"/>
  <c r="K476" i="67"/>
  <c r="Q476" i="67"/>
  <c r="P477" i="67"/>
  <c r="A473" i="67"/>
  <c r="B473" i="67" s="1"/>
  <c r="C473" i="67" s="1"/>
  <c r="D472" i="67"/>
  <c r="Y456" i="67"/>
  <c r="U455" i="67"/>
  <c r="I457" i="67"/>
  <c r="L456" i="67"/>
  <c r="M456" i="67" s="1"/>
  <c r="O457" i="67"/>
  <c r="R456" i="67"/>
  <c r="S456" i="67" s="1"/>
  <c r="AC457" i="67"/>
  <c r="P1103" i="67" l="1"/>
  <c r="Q1102" i="67"/>
  <c r="G472" i="67"/>
  <c r="F472" i="67"/>
  <c r="E472" i="67" s="1"/>
  <c r="J478" i="67"/>
  <c r="K477" i="67"/>
  <c r="Q477" i="67"/>
  <c r="P478" i="67"/>
  <c r="A474" i="67"/>
  <c r="B474" i="67" s="1"/>
  <c r="C474" i="67" s="1"/>
  <c r="D473" i="67"/>
  <c r="Y457" i="67"/>
  <c r="I458" i="67"/>
  <c r="L457" i="67"/>
  <c r="M457" i="67" s="1"/>
  <c r="U456" i="67"/>
  <c r="AC458" i="67"/>
  <c r="O458" i="67"/>
  <c r="R457" i="67"/>
  <c r="S457" i="67" s="1"/>
  <c r="G473" i="67" l="1"/>
  <c r="F473" i="67"/>
  <c r="E473" i="67" s="1"/>
  <c r="Q1103" i="67"/>
  <c r="P1104" i="67"/>
  <c r="K478" i="67"/>
  <c r="J479" i="67"/>
  <c r="Q478" i="67"/>
  <c r="P479" i="67"/>
  <c r="A475" i="67"/>
  <c r="B475" i="67" s="1"/>
  <c r="C475" i="67" s="1"/>
  <c r="D474" i="67"/>
  <c r="Y458" i="67"/>
  <c r="AC459" i="67"/>
  <c r="U457" i="67"/>
  <c r="O459" i="67"/>
  <c r="R458" i="67"/>
  <c r="S458" i="67" s="1"/>
  <c r="I459" i="67"/>
  <c r="L458" i="67"/>
  <c r="M458" i="67" s="1"/>
  <c r="G474" i="67" l="1"/>
  <c r="F474" i="67"/>
  <c r="E474" i="67" s="1"/>
  <c r="P1105" i="67"/>
  <c r="Q1104" i="67"/>
  <c r="K479" i="67"/>
  <c r="J480" i="67"/>
  <c r="Q479" i="67"/>
  <c r="P480" i="67"/>
  <c r="A476" i="67"/>
  <c r="B476" i="67" s="1"/>
  <c r="C476" i="67" s="1"/>
  <c r="D475" i="67"/>
  <c r="Y459" i="67"/>
  <c r="U458" i="67"/>
  <c r="AC460" i="67"/>
  <c r="I460" i="67"/>
  <c r="L459" i="67"/>
  <c r="M459" i="67" s="1"/>
  <c r="O460" i="67"/>
  <c r="R459" i="67"/>
  <c r="S459" i="67" s="1"/>
  <c r="G475" i="67" l="1"/>
  <c r="F475" i="67"/>
  <c r="E475" i="67" s="1"/>
  <c r="Q1105" i="67"/>
  <c r="P1106" i="67"/>
  <c r="K480" i="67"/>
  <c r="J481" i="67"/>
  <c r="Q480" i="67"/>
  <c r="P481" i="67"/>
  <c r="A477" i="67"/>
  <c r="B477" i="67" s="1"/>
  <c r="C477" i="67" s="1"/>
  <c r="D476" i="67"/>
  <c r="Y460" i="67"/>
  <c r="I461" i="67"/>
  <c r="L460" i="67"/>
  <c r="M460" i="67" s="1"/>
  <c r="AC461" i="67"/>
  <c r="U459" i="67"/>
  <c r="O461" i="67"/>
  <c r="R460" i="67"/>
  <c r="S460" i="67" s="1"/>
  <c r="G476" i="67" l="1"/>
  <c r="F476" i="67"/>
  <c r="E476" i="67" s="1"/>
  <c r="Q1106" i="67"/>
  <c r="P1107" i="67"/>
  <c r="K481" i="67"/>
  <c r="J482" i="67"/>
  <c r="Q481" i="67"/>
  <c r="P482" i="67"/>
  <c r="A478" i="67"/>
  <c r="B478" i="67" s="1"/>
  <c r="C478" i="67" s="1"/>
  <c r="D477" i="67"/>
  <c r="Y461" i="67"/>
  <c r="O462" i="67"/>
  <c r="R461" i="67"/>
  <c r="S461" i="67" s="1"/>
  <c r="U460" i="67"/>
  <c r="AC462" i="67"/>
  <c r="I462" i="67"/>
  <c r="L461" i="67"/>
  <c r="M461" i="67" s="1"/>
  <c r="G477" i="67" l="1"/>
  <c r="F477" i="67"/>
  <c r="E477" i="67" s="1"/>
  <c r="Q1107" i="67"/>
  <c r="P1108" i="67"/>
  <c r="K482" i="67"/>
  <c r="J483" i="67"/>
  <c r="Q482" i="67"/>
  <c r="P483" i="67"/>
  <c r="A479" i="67"/>
  <c r="B479" i="67" s="1"/>
  <c r="C479" i="67" s="1"/>
  <c r="D478" i="67"/>
  <c r="Y462" i="67"/>
  <c r="AC463" i="67"/>
  <c r="U461" i="67"/>
  <c r="I463" i="67"/>
  <c r="L462" i="67"/>
  <c r="M462" i="67" s="1"/>
  <c r="O463" i="67"/>
  <c r="R462" i="67"/>
  <c r="S462" i="67" s="1"/>
  <c r="G478" i="67" l="1"/>
  <c r="F478" i="67"/>
  <c r="E478" i="67" s="1"/>
  <c r="Q1108" i="67"/>
  <c r="P1109" i="67"/>
  <c r="K483" i="67"/>
  <c r="J484" i="67"/>
  <c r="Q483" i="67"/>
  <c r="P484" i="67"/>
  <c r="A480" i="67"/>
  <c r="B480" i="67" s="1"/>
  <c r="C480" i="67" s="1"/>
  <c r="D479" i="67"/>
  <c r="Y463" i="67"/>
  <c r="I464" i="67"/>
  <c r="L463" i="67"/>
  <c r="M463" i="67" s="1"/>
  <c r="U462" i="67"/>
  <c r="O464" i="67"/>
  <c r="R463" i="67"/>
  <c r="S463" i="67" s="1"/>
  <c r="AC464" i="67"/>
  <c r="G479" i="67" l="1"/>
  <c r="F479" i="67"/>
  <c r="E479" i="67" s="1"/>
  <c r="P1110" i="67"/>
  <c r="Q1109" i="67"/>
  <c r="K484" i="67"/>
  <c r="J485" i="67"/>
  <c r="Q484" i="67"/>
  <c r="P485" i="67"/>
  <c r="A481" i="67"/>
  <c r="B481" i="67" s="1"/>
  <c r="C481" i="67" s="1"/>
  <c r="D480" i="67"/>
  <c r="Y464" i="67"/>
  <c r="AC465" i="67"/>
  <c r="O465" i="67"/>
  <c r="R464" i="67"/>
  <c r="S464" i="67" s="1"/>
  <c r="U463" i="67"/>
  <c r="I465" i="67"/>
  <c r="L464" i="67"/>
  <c r="M464" i="67" s="1"/>
  <c r="G480" i="67" l="1"/>
  <c r="F480" i="67"/>
  <c r="E480" i="67" s="1"/>
  <c r="Q1110" i="67"/>
  <c r="P1111" i="67"/>
  <c r="K485" i="67"/>
  <c r="J486" i="67"/>
  <c r="Q485" i="67"/>
  <c r="P486" i="67"/>
  <c r="A482" i="67"/>
  <c r="B482" i="67" s="1"/>
  <c r="C482" i="67" s="1"/>
  <c r="D481" i="67"/>
  <c r="Y465" i="67"/>
  <c r="U464" i="67"/>
  <c r="O466" i="67"/>
  <c r="R465" i="67"/>
  <c r="S465" i="67" s="1"/>
  <c r="I466" i="67"/>
  <c r="L465" i="67"/>
  <c r="M465" i="67" s="1"/>
  <c r="AC466" i="67"/>
  <c r="G481" i="67" l="1"/>
  <c r="F481" i="67"/>
  <c r="E481" i="67" s="1"/>
  <c r="Q1111" i="67"/>
  <c r="P1112" i="67"/>
  <c r="K486" i="67"/>
  <c r="J487" i="67"/>
  <c r="Q486" i="67"/>
  <c r="P487" i="67"/>
  <c r="A483" i="67"/>
  <c r="B483" i="67" s="1"/>
  <c r="C483" i="67" s="1"/>
  <c r="D482" i="67"/>
  <c r="Y466" i="67"/>
  <c r="I467" i="67"/>
  <c r="L466" i="67"/>
  <c r="M466" i="67" s="1"/>
  <c r="O467" i="67"/>
  <c r="R466" i="67"/>
  <c r="S466" i="67" s="1"/>
  <c r="AC467" i="67"/>
  <c r="U465" i="67"/>
  <c r="Q1112" i="67" l="1"/>
  <c r="P1113" i="67"/>
  <c r="G482" i="67"/>
  <c r="F482" i="67"/>
  <c r="E482" i="67" s="1"/>
  <c r="K487" i="67"/>
  <c r="J488" i="67"/>
  <c r="Q487" i="67"/>
  <c r="P488" i="67"/>
  <c r="A484" i="67"/>
  <c r="B484" i="67" s="1"/>
  <c r="C484" i="67" s="1"/>
  <c r="D483" i="67"/>
  <c r="Y467" i="67"/>
  <c r="U466" i="67"/>
  <c r="AC468" i="67"/>
  <c r="O468" i="67"/>
  <c r="R467" i="67"/>
  <c r="S467" i="67" s="1"/>
  <c r="I468" i="67"/>
  <c r="L467" i="67"/>
  <c r="M467" i="67" s="1"/>
  <c r="G483" i="67" l="1"/>
  <c r="F483" i="67"/>
  <c r="E483" i="67" s="1"/>
  <c r="Q1113" i="67"/>
  <c r="P1114" i="67"/>
  <c r="K488" i="67"/>
  <c r="J489" i="67"/>
  <c r="Q488" i="67"/>
  <c r="P489" i="67"/>
  <c r="A485" i="67"/>
  <c r="B485" i="67" s="1"/>
  <c r="C485" i="67" s="1"/>
  <c r="D484" i="67"/>
  <c r="Y468" i="67"/>
  <c r="O469" i="67"/>
  <c r="R468" i="67"/>
  <c r="S468" i="67" s="1"/>
  <c r="AC469" i="67"/>
  <c r="U467" i="67"/>
  <c r="I469" i="67"/>
  <c r="L468" i="67"/>
  <c r="M468" i="67" s="1"/>
  <c r="G484" i="67" l="1"/>
  <c r="F484" i="67"/>
  <c r="E484" i="67" s="1"/>
  <c r="Q1114" i="67"/>
  <c r="P1115" i="67"/>
  <c r="K489" i="67"/>
  <c r="J490" i="67"/>
  <c r="Q489" i="67"/>
  <c r="P490" i="67"/>
  <c r="A486" i="67"/>
  <c r="B486" i="67" s="1"/>
  <c r="C486" i="67" s="1"/>
  <c r="D485" i="67"/>
  <c r="Y469" i="67"/>
  <c r="AC470" i="67"/>
  <c r="I470" i="67"/>
  <c r="L469" i="67"/>
  <c r="M469" i="67" s="1"/>
  <c r="U468" i="67"/>
  <c r="O470" i="67"/>
  <c r="R469" i="67"/>
  <c r="S469" i="67" s="1"/>
  <c r="G485" i="67" l="1"/>
  <c r="F485" i="67"/>
  <c r="E485" i="67" s="1"/>
  <c r="Q1115" i="67"/>
  <c r="P1116" i="67"/>
  <c r="K490" i="67"/>
  <c r="J491" i="67"/>
  <c r="Q490" i="67"/>
  <c r="P491" i="67"/>
  <c r="A487" i="67"/>
  <c r="B487" i="67" s="1"/>
  <c r="C487" i="67" s="1"/>
  <c r="D486" i="67"/>
  <c r="Y470" i="67"/>
  <c r="O471" i="67"/>
  <c r="R470" i="67"/>
  <c r="S470" i="67" s="1"/>
  <c r="I471" i="67"/>
  <c r="L470" i="67"/>
  <c r="M470" i="67" s="1"/>
  <c r="U469" i="67"/>
  <c r="AC471" i="67"/>
  <c r="G486" i="67" l="1"/>
  <c r="F486" i="67"/>
  <c r="E486" i="67" s="1"/>
  <c r="P1117" i="67"/>
  <c r="Q1116" i="67"/>
  <c r="K491" i="67"/>
  <c r="J492" i="67"/>
  <c r="Q491" i="67"/>
  <c r="P492" i="67"/>
  <c r="A488" i="67"/>
  <c r="B488" i="67" s="1"/>
  <c r="C488" i="67" s="1"/>
  <c r="D487" i="67"/>
  <c r="Y471" i="67"/>
  <c r="I472" i="67"/>
  <c r="L471" i="67"/>
  <c r="M471" i="67" s="1"/>
  <c r="AC472" i="67"/>
  <c r="O472" i="67"/>
  <c r="R471" i="67"/>
  <c r="S471" i="67" s="1"/>
  <c r="U470" i="67"/>
  <c r="G487" i="67" l="1"/>
  <c r="F487" i="67"/>
  <c r="E487" i="67" s="1"/>
  <c r="Q1117" i="67"/>
  <c r="P1118" i="67"/>
  <c r="K492" i="67"/>
  <c r="J493" i="67"/>
  <c r="Q492" i="67"/>
  <c r="P493" i="67"/>
  <c r="A489" i="67"/>
  <c r="B489" i="67" s="1"/>
  <c r="C489" i="67" s="1"/>
  <c r="D488" i="67"/>
  <c r="Y472" i="67"/>
  <c r="AC473" i="67"/>
  <c r="U471" i="67"/>
  <c r="I473" i="67"/>
  <c r="L472" i="67"/>
  <c r="M472" i="67" s="1"/>
  <c r="O473" i="67"/>
  <c r="R472" i="67"/>
  <c r="S472" i="67" s="1"/>
  <c r="G488" i="67" l="1"/>
  <c r="F488" i="67"/>
  <c r="E488" i="67" s="1"/>
  <c r="Q1118" i="67"/>
  <c r="P1119" i="67"/>
  <c r="J494" i="67"/>
  <c r="K493" i="67"/>
  <c r="Q493" i="67"/>
  <c r="P494" i="67"/>
  <c r="A490" i="67"/>
  <c r="B490" i="67" s="1"/>
  <c r="C490" i="67" s="1"/>
  <c r="D489" i="67"/>
  <c r="Y473" i="67"/>
  <c r="I474" i="67"/>
  <c r="L473" i="67"/>
  <c r="M473" i="67" s="1"/>
  <c r="U472" i="67"/>
  <c r="O474" i="67"/>
  <c r="R473" i="67"/>
  <c r="S473" i="67" s="1"/>
  <c r="AC474" i="67"/>
  <c r="G489" i="67" l="1"/>
  <c r="F489" i="67"/>
  <c r="E489" i="67" s="1"/>
  <c r="Q1119" i="67"/>
  <c r="P1120" i="67"/>
  <c r="K494" i="67"/>
  <c r="J495" i="67"/>
  <c r="Q494" i="67"/>
  <c r="P495" i="67"/>
  <c r="A491" i="67"/>
  <c r="B491" i="67" s="1"/>
  <c r="C491" i="67" s="1"/>
  <c r="D490" i="67"/>
  <c r="Y474" i="67"/>
  <c r="O475" i="67"/>
  <c r="R474" i="67"/>
  <c r="S474" i="67" s="1"/>
  <c r="U473" i="67"/>
  <c r="AC475" i="67"/>
  <c r="I475" i="67"/>
  <c r="L474" i="67"/>
  <c r="M474" i="67" s="1"/>
  <c r="G490" i="67" l="1"/>
  <c r="F490" i="67"/>
  <c r="E490" i="67" s="1"/>
  <c r="Q1120" i="67"/>
  <c r="P1121" i="67"/>
  <c r="J496" i="67"/>
  <c r="K495" i="67"/>
  <c r="Q495" i="67"/>
  <c r="P496" i="67"/>
  <c r="A492" i="67"/>
  <c r="B492" i="67" s="1"/>
  <c r="C492" i="67" s="1"/>
  <c r="D491" i="67"/>
  <c r="Y475" i="67"/>
  <c r="U474" i="67"/>
  <c r="AC476" i="67"/>
  <c r="I476" i="67"/>
  <c r="L475" i="67"/>
  <c r="M475" i="67" s="1"/>
  <c r="O476" i="67"/>
  <c r="R475" i="67"/>
  <c r="S475" i="67" s="1"/>
  <c r="G491" i="67" l="1"/>
  <c r="F491" i="67"/>
  <c r="E491" i="67" s="1"/>
  <c r="Q1121" i="67"/>
  <c r="P1122" i="67"/>
  <c r="K496" i="67"/>
  <c r="J497" i="67"/>
  <c r="Q496" i="67"/>
  <c r="P497" i="67"/>
  <c r="A493" i="67"/>
  <c r="B493" i="67" s="1"/>
  <c r="C493" i="67" s="1"/>
  <c r="D492" i="67"/>
  <c r="Y476" i="67"/>
  <c r="AC477" i="67"/>
  <c r="O477" i="67"/>
  <c r="R476" i="67"/>
  <c r="S476" i="67" s="1"/>
  <c r="I477" i="67"/>
  <c r="L476" i="67"/>
  <c r="M476" i="67" s="1"/>
  <c r="U475" i="67"/>
  <c r="G492" i="67" l="1"/>
  <c r="F492" i="67"/>
  <c r="E492" i="67" s="1"/>
  <c r="Q1122" i="67"/>
  <c r="P1123" i="67"/>
  <c r="K497" i="67"/>
  <c r="J498" i="67"/>
  <c r="Q497" i="67"/>
  <c r="P498" i="67"/>
  <c r="A494" i="67"/>
  <c r="B494" i="67" s="1"/>
  <c r="C494" i="67" s="1"/>
  <c r="D493" i="67"/>
  <c r="Y477" i="67"/>
  <c r="O478" i="67"/>
  <c r="R477" i="67"/>
  <c r="S477" i="67" s="1"/>
  <c r="AC478" i="67"/>
  <c r="I478" i="67"/>
  <c r="L477" i="67"/>
  <c r="M477" i="67" s="1"/>
  <c r="U476" i="67"/>
  <c r="G493" i="67" l="1"/>
  <c r="F493" i="67"/>
  <c r="E493" i="67" s="1"/>
  <c r="Q1123" i="67"/>
  <c r="P1124" i="67"/>
  <c r="K498" i="67"/>
  <c r="J499" i="67"/>
  <c r="Q498" i="67"/>
  <c r="P499" i="67"/>
  <c r="A495" i="67"/>
  <c r="B495" i="67" s="1"/>
  <c r="C495" i="67" s="1"/>
  <c r="D494" i="67"/>
  <c r="Y478" i="67"/>
  <c r="I479" i="67"/>
  <c r="L478" i="67"/>
  <c r="M478" i="67" s="1"/>
  <c r="AC479" i="67"/>
  <c r="O479" i="67"/>
  <c r="R478" i="67"/>
  <c r="S478" i="67" s="1"/>
  <c r="U477" i="67"/>
  <c r="G494" i="67" l="1"/>
  <c r="F494" i="67"/>
  <c r="E494" i="67" s="1"/>
  <c r="Q1124" i="67"/>
  <c r="P1125" i="67"/>
  <c r="K499" i="67"/>
  <c r="J500" i="67"/>
  <c r="Q499" i="67"/>
  <c r="P500" i="67"/>
  <c r="A496" i="67"/>
  <c r="B496" i="67" s="1"/>
  <c r="C496" i="67" s="1"/>
  <c r="D495" i="67"/>
  <c r="Y479" i="67"/>
  <c r="AC480" i="67"/>
  <c r="O480" i="67"/>
  <c r="R479" i="67"/>
  <c r="S479" i="67" s="1"/>
  <c r="U478" i="67"/>
  <c r="I480" i="67"/>
  <c r="L479" i="67"/>
  <c r="M479" i="67" s="1"/>
  <c r="G495" i="67" l="1"/>
  <c r="F495" i="67"/>
  <c r="E495" i="67" s="1"/>
  <c r="P1126" i="67"/>
  <c r="Q1125" i="67"/>
  <c r="K500" i="67"/>
  <c r="J501" i="67"/>
  <c r="Q500" i="67"/>
  <c r="P501" i="67"/>
  <c r="A497" i="67"/>
  <c r="B497" i="67" s="1"/>
  <c r="C497" i="67" s="1"/>
  <c r="D496" i="67"/>
  <c r="Y480" i="67"/>
  <c r="O481" i="67"/>
  <c r="R480" i="67"/>
  <c r="S480" i="67" s="1"/>
  <c r="AC481" i="67"/>
  <c r="I481" i="67"/>
  <c r="L480" i="67"/>
  <c r="M480" i="67" s="1"/>
  <c r="U479" i="67"/>
  <c r="G496" i="67" l="1"/>
  <c r="F496" i="67"/>
  <c r="E496" i="67" s="1"/>
  <c r="Q1126" i="67"/>
  <c r="P1127" i="67"/>
  <c r="K501" i="67"/>
  <c r="J502" i="67"/>
  <c r="Q501" i="67"/>
  <c r="P502" i="67"/>
  <c r="A498" i="67"/>
  <c r="B498" i="67" s="1"/>
  <c r="C498" i="67" s="1"/>
  <c r="D497" i="67"/>
  <c r="Y481" i="67"/>
  <c r="AC482" i="67"/>
  <c r="U480" i="67"/>
  <c r="I482" i="67"/>
  <c r="L481" i="67"/>
  <c r="M481" i="67" s="1"/>
  <c r="O482" i="67"/>
  <c r="R481" i="67"/>
  <c r="S481" i="67" s="1"/>
  <c r="G497" i="67" l="1"/>
  <c r="F497" i="67"/>
  <c r="E497" i="67" s="1"/>
  <c r="Q1127" i="67"/>
  <c r="P1128" i="67"/>
  <c r="K502" i="67"/>
  <c r="J503" i="67"/>
  <c r="Q502" i="67"/>
  <c r="P503" i="67"/>
  <c r="A499" i="67"/>
  <c r="B499" i="67" s="1"/>
  <c r="C499" i="67" s="1"/>
  <c r="D498" i="67"/>
  <c r="Y482" i="67"/>
  <c r="U481" i="67"/>
  <c r="AC483" i="67"/>
  <c r="O483" i="67"/>
  <c r="R482" i="67"/>
  <c r="S482" i="67" s="1"/>
  <c r="I483" i="67"/>
  <c r="L482" i="67"/>
  <c r="M482" i="67" s="1"/>
  <c r="G498" i="67" l="1"/>
  <c r="F498" i="67"/>
  <c r="E498" i="67" s="1"/>
  <c r="P1129" i="67"/>
  <c r="Q1128" i="67"/>
  <c r="K503" i="67"/>
  <c r="J504" i="67"/>
  <c r="Q503" i="67"/>
  <c r="P504" i="67"/>
  <c r="A500" i="67"/>
  <c r="B500" i="67" s="1"/>
  <c r="C500" i="67" s="1"/>
  <c r="D499" i="67"/>
  <c r="Y483" i="67"/>
  <c r="U482" i="67"/>
  <c r="O484" i="67"/>
  <c r="R483" i="67"/>
  <c r="S483" i="67" s="1"/>
  <c r="AC484" i="67"/>
  <c r="I484" i="67"/>
  <c r="L483" i="67"/>
  <c r="M483" i="67" s="1"/>
  <c r="G499" i="67" l="1"/>
  <c r="F499" i="67"/>
  <c r="E499" i="67" s="1"/>
  <c r="P1130" i="67"/>
  <c r="Q1129" i="67"/>
  <c r="K504" i="67"/>
  <c r="J505" i="67"/>
  <c r="Q504" i="67"/>
  <c r="P505" i="67"/>
  <c r="A501" i="67"/>
  <c r="B501" i="67" s="1"/>
  <c r="C501" i="67" s="1"/>
  <c r="D500" i="67"/>
  <c r="Y484" i="67"/>
  <c r="AC485" i="67"/>
  <c r="O485" i="67"/>
  <c r="R484" i="67"/>
  <c r="S484" i="67" s="1"/>
  <c r="U483" i="67"/>
  <c r="I485" i="67"/>
  <c r="L484" i="67"/>
  <c r="M484" i="67" s="1"/>
  <c r="G500" i="67" l="1"/>
  <c r="F500" i="67"/>
  <c r="E500" i="67" s="1"/>
  <c r="Q1130" i="67"/>
  <c r="P1131" i="67"/>
  <c r="K505" i="67"/>
  <c r="J506" i="67"/>
  <c r="Q505" i="67"/>
  <c r="P506" i="67"/>
  <c r="A502" i="67"/>
  <c r="B502" i="67" s="1"/>
  <c r="C502" i="67" s="1"/>
  <c r="D501" i="67"/>
  <c r="Y485" i="67"/>
  <c r="U484" i="67"/>
  <c r="O486" i="67"/>
  <c r="R485" i="67"/>
  <c r="S485" i="67" s="1"/>
  <c r="I486" i="67"/>
  <c r="L485" i="67"/>
  <c r="M485" i="67" s="1"/>
  <c r="AC486" i="67"/>
  <c r="G501" i="67" l="1"/>
  <c r="F501" i="67"/>
  <c r="E501" i="67" s="1"/>
  <c r="Q1131" i="67"/>
  <c r="P1132" i="67"/>
  <c r="K506" i="67"/>
  <c r="J507" i="67"/>
  <c r="Q506" i="67"/>
  <c r="P507" i="67"/>
  <c r="A503" i="67"/>
  <c r="B503" i="67" s="1"/>
  <c r="C503" i="67" s="1"/>
  <c r="D502" i="67"/>
  <c r="Y486" i="67"/>
  <c r="AC487" i="67"/>
  <c r="O487" i="67"/>
  <c r="R486" i="67"/>
  <c r="S486" i="67" s="1"/>
  <c r="U485" i="67"/>
  <c r="I487" i="67"/>
  <c r="L486" i="67"/>
  <c r="M486" i="67" s="1"/>
  <c r="G502" i="67" l="1"/>
  <c r="F502" i="67"/>
  <c r="E502" i="67" s="1"/>
  <c r="P1133" i="67"/>
  <c r="Q1132" i="67"/>
  <c r="K507" i="67"/>
  <c r="J508" i="67"/>
  <c r="Q507" i="67"/>
  <c r="P508" i="67"/>
  <c r="A504" i="67"/>
  <c r="B504" i="67" s="1"/>
  <c r="C504" i="67" s="1"/>
  <c r="D503" i="67"/>
  <c r="Y487" i="67"/>
  <c r="O488" i="67"/>
  <c r="R487" i="67"/>
  <c r="S487" i="67" s="1"/>
  <c r="AC488" i="67"/>
  <c r="I488" i="67"/>
  <c r="L487" i="67"/>
  <c r="M487" i="67" s="1"/>
  <c r="U486" i="67"/>
  <c r="G503" i="67" l="1"/>
  <c r="F503" i="67"/>
  <c r="E503" i="67" s="1"/>
  <c r="Q1133" i="67"/>
  <c r="P1134" i="67"/>
  <c r="K508" i="67"/>
  <c r="J509" i="67"/>
  <c r="Q508" i="67"/>
  <c r="P509" i="67"/>
  <c r="A505" i="67"/>
  <c r="B505" i="67" s="1"/>
  <c r="C505" i="67" s="1"/>
  <c r="D504" i="67"/>
  <c r="Y488" i="67"/>
  <c r="I489" i="67"/>
  <c r="L488" i="67"/>
  <c r="M488" i="67" s="1"/>
  <c r="AC489" i="67"/>
  <c r="O489" i="67"/>
  <c r="R488" i="67"/>
  <c r="S488" i="67" s="1"/>
  <c r="U487" i="67"/>
  <c r="G504" i="67" l="1"/>
  <c r="F504" i="67"/>
  <c r="E504" i="67" s="1"/>
  <c r="P1135" i="67"/>
  <c r="Q1134" i="67"/>
  <c r="J510" i="67"/>
  <c r="K509" i="67"/>
  <c r="Q509" i="67"/>
  <c r="P510" i="67"/>
  <c r="A506" i="67"/>
  <c r="B506" i="67" s="1"/>
  <c r="C506" i="67" s="1"/>
  <c r="D505" i="67"/>
  <c r="Y489" i="67"/>
  <c r="U488" i="67"/>
  <c r="AC490" i="67"/>
  <c r="O490" i="67"/>
  <c r="R489" i="67"/>
  <c r="S489" i="67" s="1"/>
  <c r="I490" i="67"/>
  <c r="L489" i="67"/>
  <c r="M489" i="67" s="1"/>
  <c r="G505" i="67" l="1"/>
  <c r="F505" i="67"/>
  <c r="E505" i="67" s="1"/>
  <c r="Q1135" i="67"/>
  <c r="P1136" i="67"/>
  <c r="K510" i="67"/>
  <c r="J511" i="67"/>
  <c r="Q510" i="67"/>
  <c r="P511" i="67"/>
  <c r="A507" i="67"/>
  <c r="B507" i="67" s="1"/>
  <c r="C507" i="67" s="1"/>
  <c r="D506" i="67"/>
  <c r="Y490" i="67"/>
  <c r="AC491" i="67"/>
  <c r="O491" i="67"/>
  <c r="R490" i="67"/>
  <c r="S490" i="67" s="1"/>
  <c r="U489" i="67"/>
  <c r="I491" i="67"/>
  <c r="L490" i="67"/>
  <c r="M490" i="67" s="1"/>
  <c r="G506" i="67" l="1"/>
  <c r="F506" i="67"/>
  <c r="E506" i="67" s="1"/>
  <c r="Q1136" i="67"/>
  <c r="P1137" i="67"/>
  <c r="K511" i="67"/>
  <c r="J512" i="67"/>
  <c r="Q511" i="67"/>
  <c r="P512" i="67"/>
  <c r="A508" i="67"/>
  <c r="B508" i="67" s="1"/>
  <c r="C508" i="67" s="1"/>
  <c r="D507" i="67"/>
  <c r="Y491" i="67"/>
  <c r="I492" i="67"/>
  <c r="L491" i="67"/>
  <c r="M491" i="67" s="1"/>
  <c r="O492" i="67"/>
  <c r="R491" i="67"/>
  <c r="S491" i="67" s="1"/>
  <c r="AC492" i="67"/>
  <c r="U490" i="67"/>
  <c r="Q1137" i="67" l="1"/>
  <c r="P1138" i="67"/>
  <c r="G507" i="67"/>
  <c r="F507" i="67"/>
  <c r="E507" i="67" s="1"/>
  <c r="K512" i="67"/>
  <c r="J513" i="67"/>
  <c r="Q512" i="67"/>
  <c r="P513" i="67"/>
  <c r="A509" i="67"/>
  <c r="B509" i="67" s="1"/>
  <c r="C509" i="67" s="1"/>
  <c r="D508" i="67"/>
  <c r="Y492" i="67"/>
  <c r="O493" i="67"/>
  <c r="R492" i="67"/>
  <c r="S492" i="67" s="1"/>
  <c r="AC493" i="67"/>
  <c r="I493" i="67"/>
  <c r="L492" i="67"/>
  <c r="M492" i="67" s="1"/>
  <c r="U491" i="67"/>
  <c r="G508" i="67" l="1"/>
  <c r="F508" i="67"/>
  <c r="E508" i="67" s="1"/>
  <c r="Q1138" i="67"/>
  <c r="P1139" i="67"/>
  <c r="K513" i="67"/>
  <c r="J514" i="67"/>
  <c r="Q513" i="67"/>
  <c r="P514" i="67"/>
  <c r="A510" i="67"/>
  <c r="B510" i="67" s="1"/>
  <c r="C510" i="67" s="1"/>
  <c r="D509" i="67"/>
  <c r="Y493" i="67"/>
  <c r="I494" i="67"/>
  <c r="L493" i="67"/>
  <c r="M493" i="67" s="1"/>
  <c r="AC494" i="67"/>
  <c r="O494" i="67"/>
  <c r="R493" i="67"/>
  <c r="S493" i="67" s="1"/>
  <c r="U492" i="67"/>
  <c r="G509" i="67" l="1"/>
  <c r="F509" i="67"/>
  <c r="E509" i="67" s="1"/>
  <c r="Q1139" i="67"/>
  <c r="P1140" i="67"/>
  <c r="J515" i="67"/>
  <c r="K514" i="67"/>
  <c r="Q514" i="67"/>
  <c r="P515" i="67"/>
  <c r="A511" i="67"/>
  <c r="B511" i="67" s="1"/>
  <c r="C511" i="67" s="1"/>
  <c r="D510" i="67"/>
  <c r="Y494" i="67"/>
  <c r="AC495" i="67"/>
  <c r="U493" i="67"/>
  <c r="I495" i="67"/>
  <c r="L494" i="67"/>
  <c r="M494" i="67" s="1"/>
  <c r="O495" i="67"/>
  <c r="R494" i="67"/>
  <c r="S494" i="67" s="1"/>
  <c r="G510" i="67" l="1"/>
  <c r="F510" i="67"/>
  <c r="E510" i="67" s="1"/>
  <c r="P1141" i="67"/>
  <c r="Q1140" i="67"/>
  <c r="J516" i="67"/>
  <c r="K515" i="67"/>
  <c r="Q515" i="67"/>
  <c r="P516" i="67"/>
  <c r="A512" i="67"/>
  <c r="B512" i="67" s="1"/>
  <c r="C512" i="67" s="1"/>
  <c r="D511" i="67"/>
  <c r="Y495" i="67"/>
  <c r="U494" i="67"/>
  <c r="AC496" i="67"/>
  <c r="O496" i="67"/>
  <c r="R495" i="67"/>
  <c r="S495" i="67" s="1"/>
  <c r="I496" i="67"/>
  <c r="L495" i="67"/>
  <c r="M495" i="67" s="1"/>
  <c r="G511" i="67" l="1"/>
  <c r="F511" i="67"/>
  <c r="E511" i="67" s="1"/>
  <c r="Q1141" i="67"/>
  <c r="P1142" i="67"/>
  <c r="K516" i="67"/>
  <c r="J517" i="67"/>
  <c r="Q516" i="67"/>
  <c r="P517" i="67"/>
  <c r="A513" i="67"/>
  <c r="B513" i="67" s="1"/>
  <c r="C513" i="67" s="1"/>
  <c r="D512" i="67"/>
  <c r="Y496" i="67"/>
  <c r="AC497" i="67"/>
  <c r="I497" i="67"/>
  <c r="L496" i="67"/>
  <c r="M496" i="67" s="1"/>
  <c r="O497" i="67"/>
  <c r="R496" i="67"/>
  <c r="S496" i="67" s="1"/>
  <c r="U495" i="67"/>
  <c r="G512" i="67" l="1"/>
  <c r="F512" i="67"/>
  <c r="E512" i="67" s="1"/>
  <c r="P1143" i="67"/>
  <c r="Q1142" i="67"/>
  <c r="J518" i="67"/>
  <c r="K517" i="67"/>
  <c r="Q517" i="67"/>
  <c r="P518" i="67"/>
  <c r="A514" i="67"/>
  <c r="B514" i="67" s="1"/>
  <c r="C514" i="67" s="1"/>
  <c r="D513" i="67"/>
  <c r="Y497" i="67"/>
  <c r="U496" i="67"/>
  <c r="O498" i="67"/>
  <c r="R497" i="67"/>
  <c r="S497" i="67" s="1"/>
  <c r="I498" i="67"/>
  <c r="L497" i="67"/>
  <c r="M497" i="67" s="1"/>
  <c r="AC498" i="67"/>
  <c r="G513" i="67" l="1"/>
  <c r="F513" i="67"/>
  <c r="E513" i="67" s="1"/>
  <c r="Q1143" i="67"/>
  <c r="P1144" i="67"/>
  <c r="J519" i="67"/>
  <c r="K518" i="67"/>
  <c r="Q518" i="67"/>
  <c r="P519" i="67"/>
  <c r="A515" i="67"/>
  <c r="B515" i="67" s="1"/>
  <c r="C515" i="67" s="1"/>
  <c r="D514" i="67"/>
  <c r="Y498" i="67"/>
  <c r="AC499" i="67"/>
  <c r="U497" i="67"/>
  <c r="O499" i="67"/>
  <c r="R498" i="67"/>
  <c r="S498" i="67" s="1"/>
  <c r="I499" i="67"/>
  <c r="L498" i="67"/>
  <c r="M498" i="67" s="1"/>
  <c r="G514" i="67" l="1"/>
  <c r="F514" i="67"/>
  <c r="E514" i="67" s="1"/>
  <c r="Q1144" i="67"/>
  <c r="P1145" i="67"/>
  <c r="J520" i="67"/>
  <c r="K519" i="67"/>
  <c r="Q519" i="67"/>
  <c r="P520" i="67"/>
  <c r="A516" i="67"/>
  <c r="B516" i="67" s="1"/>
  <c r="C516" i="67" s="1"/>
  <c r="D515" i="67"/>
  <c r="Y499" i="67"/>
  <c r="U498" i="67"/>
  <c r="I500" i="67"/>
  <c r="L499" i="67"/>
  <c r="M499" i="67" s="1"/>
  <c r="AC500" i="67"/>
  <c r="O500" i="67"/>
  <c r="R499" i="67"/>
  <c r="S499" i="67" s="1"/>
  <c r="G515" i="67" l="1"/>
  <c r="F515" i="67"/>
  <c r="E515" i="67" s="1"/>
  <c r="Q1145" i="67"/>
  <c r="P1146" i="67"/>
  <c r="K520" i="67"/>
  <c r="J521" i="67"/>
  <c r="Q520" i="67"/>
  <c r="P521" i="67"/>
  <c r="A517" i="67"/>
  <c r="B517" i="67" s="1"/>
  <c r="C517" i="67" s="1"/>
  <c r="D516" i="67"/>
  <c r="Y500" i="67"/>
  <c r="AC501" i="67"/>
  <c r="I501" i="67"/>
  <c r="L500" i="67"/>
  <c r="M500" i="67" s="1"/>
  <c r="O501" i="67"/>
  <c r="R500" i="67"/>
  <c r="S500" i="67" s="1"/>
  <c r="U499" i="67"/>
  <c r="G516" i="67" l="1"/>
  <c r="F516" i="67"/>
  <c r="E516" i="67" s="1"/>
  <c r="Q1146" i="67"/>
  <c r="P1147" i="67"/>
  <c r="K521" i="67"/>
  <c r="J522" i="67"/>
  <c r="Q521" i="67"/>
  <c r="P522" i="67"/>
  <c r="A518" i="67"/>
  <c r="B518" i="67" s="1"/>
  <c r="C518" i="67" s="1"/>
  <c r="D517" i="67"/>
  <c r="Y501" i="67"/>
  <c r="I502" i="67"/>
  <c r="L501" i="67"/>
  <c r="M501" i="67" s="1"/>
  <c r="U500" i="67"/>
  <c r="O502" i="67"/>
  <c r="R501" i="67"/>
  <c r="S501" i="67" s="1"/>
  <c r="AC502" i="67"/>
  <c r="G517" i="67" l="1"/>
  <c r="F517" i="67"/>
  <c r="E517" i="67" s="1"/>
  <c r="Q1147" i="67"/>
  <c r="P1148" i="67"/>
  <c r="K522" i="67"/>
  <c r="J523" i="67"/>
  <c r="Q522" i="67"/>
  <c r="P523" i="67"/>
  <c r="A519" i="67"/>
  <c r="B519" i="67" s="1"/>
  <c r="C519" i="67" s="1"/>
  <c r="D518" i="67"/>
  <c r="Y502" i="67"/>
  <c r="O503" i="67"/>
  <c r="R502" i="67"/>
  <c r="S502" i="67" s="1"/>
  <c r="U501" i="67"/>
  <c r="I503" i="67"/>
  <c r="L502" i="67"/>
  <c r="M502" i="67" s="1"/>
  <c r="AC503" i="67"/>
  <c r="G518" i="67" l="1"/>
  <c r="F518" i="67"/>
  <c r="E518" i="67" s="1"/>
  <c r="P1149" i="67"/>
  <c r="Q1148" i="67"/>
  <c r="J524" i="67"/>
  <c r="K523" i="67"/>
  <c r="Q523" i="67"/>
  <c r="P524" i="67"/>
  <c r="A520" i="67"/>
  <c r="B520" i="67" s="1"/>
  <c r="C520" i="67" s="1"/>
  <c r="D519" i="67"/>
  <c r="Y503" i="67"/>
  <c r="AC504" i="67"/>
  <c r="U502" i="67"/>
  <c r="O504" i="67"/>
  <c r="R503" i="67"/>
  <c r="S503" i="67" s="1"/>
  <c r="I504" i="67"/>
  <c r="L503" i="67"/>
  <c r="M503" i="67" s="1"/>
  <c r="G519" i="67" l="1"/>
  <c r="F519" i="67"/>
  <c r="E519" i="67" s="1"/>
  <c r="Q1149" i="67"/>
  <c r="P1150" i="67"/>
  <c r="K524" i="67"/>
  <c r="J525" i="67"/>
  <c r="Q524" i="67"/>
  <c r="P525" i="67"/>
  <c r="A521" i="67"/>
  <c r="B521" i="67" s="1"/>
  <c r="C521" i="67" s="1"/>
  <c r="D520" i="67"/>
  <c r="Y504" i="67"/>
  <c r="U503" i="67"/>
  <c r="AC505" i="67"/>
  <c r="I505" i="67"/>
  <c r="L504" i="67"/>
  <c r="M504" i="67" s="1"/>
  <c r="O505" i="67"/>
  <c r="R504" i="67"/>
  <c r="S504" i="67" s="1"/>
  <c r="G520" i="67" l="1"/>
  <c r="F520" i="67"/>
  <c r="E520" i="67" s="1"/>
  <c r="P1151" i="67"/>
  <c r="Q1150" i="67"/>
  <c r="K525" i="67"/>
  <c r="J526" i="67"/>
  <c r="Q525" i="67"/>
  <c r="P526" i="67"/>
  <c r="A522" i="67"/>
  <c r="B522" i="67" s="1"/>
  <c r="C522" i="67" s="1"/>
  <c r="D521" i="67"/>
  <c r="Y505" i="67"/>
  <c r="I506" i="67"/>
  <c r="L505" i="67"/>
  <c r="M505" i="67" s="1"/>
  <c r="O506" i="67"/>
  <c r="R505" i="67"/>
  <c r="S505" i="67" s="1"/>
  <c r="AC506" i="67"/>
  <c r="U504" i="67"/>
  <c r="G521" i="67" l="1"/>
  <c r="F521" i="67"/>
  <c r="E521" i="67" s="1"/>
  <c r="Q1151" i="67"/>
  <c r="P1152" i="67"/>
  <c r="K526" i="67"/>
  <c r="J527" i="67"/>
  <c r="Q526" i="67"/>
  <c r="P527" i="67"/>
  <c r="A523" i="67"/>
  <c r="B523" i="67" s="1"/>
  <c r="C523" i="67" s="1"/>
  <c r="D522" i="67"/>
  <c r="Y506" i="67"/>
  <c r="AC507" i="67"/>
  <c r="U505" i="67"/>
  <c r="O507" i="67"/>
  <c r="R506" i="67"/>
  <c r="S506" i="67" s="1"/>
  <c r="I507" i="67"/>
  <c r="L506" i="67"/>
  <c r="M506" i="67" s="1"/>
  <c r="G522" i="67" l="1"/>
  <c r="F522" i="67"/>
  <c r="E522" i="67" s="1"/>
  <c r="Q1152" i="67"/>
  <c r="P1153" i="67"/>
  <c r="J528" i="67"/>
  <c r="K527" i="67"/>
  <c r="Q527" i="67"/>
  <c r="P528" i="67"/>
  <c r="A524" i="67"/>
  <c r="B524" i="67" s="1"/>
  <c r="C524" i="67" s="1"/>
  <c r="D523" i="67"/>
  <c r="Y507" i="67"/>
  <c r="U506" i="67"/>
  <c r="I508" i="67"/>
  <c r="L507" i="67"/>
  <c r="M507" i="67" s="1"/>
  <c r="AC508" i="67"/>
  <c r="O508" i="67"/>
  <c r="R507" i="67"/>
  <c r="S507" i="67" s="1"/>
  <c r="G523" i="67" l="1"/>
  <c r="F523" i="67"/>
  <c r="E523" i="67" s="1"/>
  <c r="P1154" i="67"/>
  <c r="Q1153" i="67"/>
  <c r="K528" i="67"/>
  <c r="J529" i="67"/>
  <c r="Q528" i="67"/>
  <c r="P529" i="67"/>
  <c r="A525" i="67"/>
  <c r="B525" i="67" s="1"/>
  <c r="C525" i="67" s="1"/>
  <c r="D524" i="67"/>
  <c r="Y508" i="67"/>
  <c r="AC509" i="67"/>
  <c r="O509" i="67"/>
  <c r="R508" i="67"/>
  <c r="S508" i="67" s="1"/>
  <c r="I509" i="67"/>
  <c r="L508" i="67"/>
  <c r="M508" i="67" s="1"/>
  <c r="U507" i="67"/>
  <c r="G524" i="67" l="1"/>
  <c r="F524" i="67"/>
  <c r="E524" i="67" s="1"/>
  <c r="Q1154" i="67"/>
  <c r="P1155" i="67"/>
  <c r="K529" i="67"/>
  <c r="J530" i="67"/>
  <c r="Q529" i="67"/>
  <c r="P530" i="67"/>
  <c r="A526" i="67"/>
  <c r="B526" i="67" s="1"/>
  <c r="C526" i="67" s="1"/>
  <c r="D525" i="67"/>
  <c r="Y509" i="67"/>
  <c r="I510" i="67"/>
  <c r="L509" i="67"/>
  <c r="M509" i="67" s="1"/>
  <c r="O510" i="67"/>
  <c r="R509" i="67"/>
  <c r="S509" i="67" s="1"/>
  <c r="U508" i="67"/>
  <c r="AC510" i="67"/>
  <c r="G525" i="67" l="1"/>
  <c r="F525" i="67"/>
  <c r="E525" i="67" s="1"/>
  <c r="P1156" i="67"/>
  <c r="Q1155" i="67"/>
  <c r="K530" i="67"/>
  <c r="J531" i="67"/>
  <c r="Q530" i="67"/>
  <c r="P531" i="67"/>
  <c r="A527" i="67"/>
  <c r="B527" i="67" s="1"/>
  <c r="C527" i="67" s="1"/>
  <c r="D526" i="67"/>
  <c r="Y510" i="67"/>
  <c r="O511" i="67"/>
  <c r="R510" i="67"/>
  <c r="S510" i="67" s="1"/>
  <c r="AC511" i="67"/>
  <c r="U509" i="67"/>
  <c r="I511" i="67"/>
  <c r="L510" i="67"/>
  <c r="M510" i="67" s="1"/>
  <c r="G526" i="67" l="1"/>
  <c r="F526" i="67"/>
  <c r="E526" i="67" s="1"/>
  <c r="P1157" i="67"/>
  <c r="Q1156" i="67"/>
  <c r="J532" i="67"/>
  <c r="K531" i="67"/>
  <c r="Q531" i="67"/>
  <c r="P532" i="67"/>
  <c r="A528" i="67"/>
  <c r="B528" i="67" s="1"/>
  <c r="C528" i="67" s="1"/>
  <c r="D527" i="67"/>
  <c r="Y511" i="67"/>
  <c r="AC512" i="67"/>
  <c r="I512" i="67"/>
  <c r="L511" i="67"/>
  <c r="M511" i="67" s="1"/>
  <c r="U510" i="67"/>
  <c r="O512" i="67"/>
  <c r="R511" i="67"/>
  <c r="S511" i="67" s="1"/>
  <c r="G527" i="67" l="1"/>
  <c r="F527" i="67"/>
  <c r="E527" i="67" s="1"/>
  <c r="Q1157" i="67"/>
  <c r="P1158" i="67"/>
  <c r="K532" i="67"/>
  <c r="J533" i="67"/>
  <c r="Q532" i="67"/>
  <c r="P533" i="67"/>
  <c r="A529" i="67"/>
  <c r="B529" i="67" s="1"/>
  <c r="C529" i="67" s="1"/>
  <c r="D528" i="67"/>
  <c r="Y512" i="67"/>
  <c r="I513" i="67"/>
  <c r="L512" i="67"/>
  <c r="M512" i="67" s="1"/>
  <c r="O513" i="67"/>
  <c r="R512" i="67"/>
  <c r="S512" i="67" s="1"/>
  <c r="U511" i="67"/>
  <c r="AC513" i="67"/>
  <c r="G528" i="67" l="1"/>
  <c r="F528" i="67"/>
  <c r="E528" i="67" s="1"/>
  <c r="Q1158" i="67"/>
  <c r="P1159" i="67"/>
  <c r="K533" i="67"/>
  <c r="J534" i="67"/>
  <c r="Q533" i="67"/>
  <c r="P534" i="67"/>
  <c r="A530" i="67"/>
  <c r="B530" i="67" s="1"/>
  <c r="C530" i="67" s="1"/>
  <c r="D529" i="67"/>
  <c r="Y513" i="67"/>
  <c r="O514" i="67"/>
  <c r="R513" i="67"/>
  <c r="S513" i="67" s="1"/>
  <c r="I514" i="67"/>
  <c r="L513" i="67"/>
  <c r="M513" i="67" s="1"/>
  <c r="AC514" i="67"/>
  <c r="U512" i="67"/>
  <c r="G529" i="67" l="1"/>
  <c r="F529" i="67"/>
  <c r="E529" i="67" s="1"/>
  <c r="Q1159" i="67"/>
  <c r="P1160" i="67"/>
  <c r="K534" i="67"/>
  <c r="J535" i="67"/>
  <c r="Q534" i="67"/>
  <c r="P535" i="67"/>
  <c r="A531" i="67"/>
  <c r="B531" i="67" s="1"/>
  <c r="C531" i="67" s="1"/>
  <c r="D530" i="67"/>
  <c r="Y514" i="67"/>
  <c r="I515" i="67"/>
  <c r="L514" i="67"/>
  <c r="M514" i="67" s="1"/>
  <c r="U513" i="67"/>
  <c r="AC515" i="67"/>
  <c r="O515" i="67"/>
  <c r="R514" i="67"/>
  <c r="S514" i="67" s="1"/>
  <c r="G530" i="67" l="1"/>
  <c r="F530" i="67"/>
  <c r="E530" i="67" s="1"/>
  <c r="Q1160" i="67"/>
  <c r="P1161" i="67"/>
  <c r="J536" i="67"/>
  <c r="K535" i="67"/>
  <c r="Q535" i="67"/>
  <c r="P536" i="67"/>
  <c r="A532" i="67"/>
  <c r="B532" i="67" s="1"/>
  <c r="C532" i="67" s="1"/>
  <c r="D531" i="67"/>
  <c r="Y515" i="67"/>
  <c r="O516" i="67"/>
  <c r="R515" i="67"/>
  <c r="S515" i="67" s="1"/>
  <c r="U514" i="67"/>
  <c r="AC516" i="67"/>
  <c r="I516" i="67"/>
  <c r="L515" i="67"/>
  <c r="M515" i="67" s="1"/>
  <c r="G531" i="67" l="1"/>
  <c r="F531" i="67"/>
  <c r="E531" i="67" s="1"/>
  <c r="Q1161" i="67"/>
  <c r="P1162" i="67"/>
  <c r="K536" i="67"/>
  <c r="J537" i="67"/>
  <c r="Q536" i="67"/>
  <c r="P537" i="67"/>
  <c r="A533" i="67"/>
  <c r="B533" i="67" s="1"/>
  <c r="C533" i="67" s="1"/>
  <c r="D532" i="67"/>
  <c r="Y516" i="67"/>
  <c r="U515" i="67"/>
  <c r="I517" i="67"/>
  <c r="L516" i="67"/>
  <c r="M516" i="67" s="1"/>
  <c r="O517" i="67"/>
  <c r="R516" i="67"/>
  <c r="S516" i="67" s="1"/>
  <c r="AC517" i="67"/>
  <c r="G532" i="67" l="1"/>
  <c r="F532" i="67"/>
  <c r="E532" i="67" s="1"/>
  <c r="Q1162" i="67"/>
  <c r="P1163" i="67"/>
  <c r="K537" i="67"/>
  <c r="J538" i="67"/>
  <c r="Q537" i="67"/>
  <c r="P538" i="67"/>
  <c r="A534" i="67"/>
  <c r="B534" i="67" s="1"/>
  <c r="C534" i="67" s="1"/>
  <c r="D533" i="67"/>
  <c r="Y517" i="67"/>
  <c r="O518" i="67"/>
  <c r="R517" i="67"/>
  <c r="S517" i="67" s="1"/>
  <c r="I518" i="67"/>
  <c r="L517" i="67"/>
  <c r="M517" i="67" s="1"/>
  <c r="AC518" i="67"/>
  <c r="U516" i="67"/>
  <c r="Q1163" i="67" l="1"/>
  <c r="P1164" i="67"/>
  <c r="G533" i="67"/>
  <c r="F533" i="67"/>
  <c r="E533" i="67" s="1"/>
  <c r="J539" i="67"/>
  <c r="K538" i="67"/>
  <c r="Q538" i="67"/>
  <c r="P539" i="67"/>
  <c r="A535" i="67"/>
  <c r="B535" i="67" s="1"/>
  <c r="C535" i="67" s="1"/>
  <c r="D534" i="67"/>
  <c r="Y518" i="67"/>
  <c r="U517" i="67"/>
  <c r="AC519" i="67"/>
  <c r="I519" i="67"/>
  <c r="L518" i="67"/>
  <c r="M518" i="67" s="1"/>
  <c r="O519" i="67"/>
  <c r="R518" i="67"/>
  <c r="S518" i="67" s="1"/>
  <c r="G534" i="67" l="1"/>
  <c r="F534" i="67"/>
  <c r="E534" i="67" s="1"/>
  <c r="P1165" i="67"/>
  <c r="Q1164" i="67"/>
  <c r="J540" i="67"/>
  <c r="K539" i="67"/>
  <c r="Q539" i="67"/>
  <c r="P540" i="67"/>
  <c r="A536" i="67"/>
  <c r="B536" i="67" s="1"/>
  <c r="C536" i="67" s="1"/>
  <c r="D535" i="67"/>
  <c r="Y519" i="67"/>
  <c r="I520" i="67"/>
  <c r="L519" i="67"/>
  <c r="M519" i="67" s="1"/>
  <c r="AC520" i="67"/>
  <c r="O520" i="67"/>
  <c r="R519" i="67"/>
  <c r="S519" i="67" s="1"/>
  <c r="U518" i="67"/>
  <c r="Q1165" i="67" l="1"/>
  <c r="P1166" i="67"/>
  <c r="G535" i="67"/>
  <c r="F535" i="67"/>
  <c r="E535" i="67" s="1"/>
  <c r="J541" i="67"/>
  <c r="K540" i="67"/>
  <c r="Q540" i="67"/>
  <c r="P541" i="67"/>
  <c r="A537" i="67"/>
  <c r="B537" i="67" s="1"/>
  <c r="C537" i="67" s="1"/>
  <c r="D536" i="67"/>
  <c r="Y520" i="67"/>
  <c r="O521" i="67"/>
  <c r="R520" i="67"/>
  <c r="S520" i="67" s="1"/>
  <c r="AC521" i="67"/>
  <c r="U519" i="67"/>
  <c r="I521" i="67"/>
  <c r="L520" i="67"/>
  <c r="M520" i="67" s="1"/>
  <c r="G536" i="67" l="1"/>
  <c r="F536" i="67"/>
  <c r="E536" i="67" s="1"/>
  <c r="Q1166" i="67"/>
  <c r="P1167" i="67"/>
  <c r="K541" i="67"/>
  <c r="J542" i="67"/>
  <c r="Q541" i="67"/>
  <c r="P542" i="67"/>
  <c r="A538" i="67"/>
  <c r="B538" i="67" s="1"/>
  <c r="C538" i="67" s="1"/>
  <c r="D537" i="67"/>
  <c r="Y521" i="67"/>
  <c r="U520" i="67"/>
  <c r="I522" i="67"/>
  <c r="L521" i="67"/>
  <c r="M521" i="67" s="1"/>
  <c r="AC522" i="67"/>
  <c r="O522" i="67"/>
  <c r="R521" i="67"/>
  <c r="S521" i="67" s="1"/>
  <c r="G537" i="67" l="1"/>
  <c r="F537" i="67"/>
  <c r="E537" i="67" s="1"/>
  <c r="Q1167" i="67"/>
  <c r="P1168" i="67"/>
  <c r="J543" i="67"/>
  <c r="K542" i="67"/>
  <c r="Q542" i="67"/>
  <c r="P543" i="67"/>
  <c r="A539" i="67"/>
  <c r="B539" i="67" s="1"/>
  <c r="C539" i="67" s="1"/>
  <c r="D538" i="67"/>
  <c r="Y522" i="67"/>
  <c r="AC523" i="67"/>
  <c r="I523" i="67"/>
  <c r="L522" i="67"/>
  <c r="M522" i="67" s="1"/>
  <c r="U521" i="67"/>
  <c r="O523" i="67"/>
  <c r="R522" i="67"/>
  <c r="S522" i="67" s="1"/>
  <c r="G538" i="67" l="1"/>
  <c r="F538" i="67"/>
  <c r="E538" i="67" s="1"/>
  <c r="Q1168" i="67"/>
  <c r="P1169" i="67"/>
  <c r="K543" i="67"/>
  <c r="J544" i="67"/>
  <c r="Q543" i="67"/>
  <c r="P544" i="67"/>
  <c r="A540" i="67"/>
  <c r="B540" i="67" s="1"/>
  <c r="C540" i="67" s="1"/>
  <c r="D539" i="67"/>
  <c r="Y523" i="67"/>
  <c r="U522" i="67"/>
  <c r="I524" i="67"/>
  <c r="L523" i="67"/>
  <c r="M523" i="67" s="1"/>
  <c r="O524" i="67"/>
  <c r="R523" i="67"/>
  <c r="S523" i="67" s="1"/>
  <c r="AC524" i="67"/>
  <c r="G539" i="67" l="1"/>
  <c r="F539" i="67"/>
  <c r="E539" i="67" s="1"/>
  <c r="Q1169" i="67"/>
  <c r="P1170" i="67"/>
  <c r="J545" i="67"/>
  <c r="K544" i="67"/>
  <c r="Q544" i="67"/>
  <c r="P545" i="67"/>
  <c r="A541" i="67"/>
  <c r="B541" i="67" s="1"/>
  <c r="C541" i="67" s="1"/>
  <c r="D540" i="67"/>
  <c r="Y524" i="67"/>
  <c r="I525" i="67"/>
  <c r="L524" i="67"/>
  <c r="M524" i="67" s="1"/>
  <c r="AC525" i="67"/>
  <c r="U523" i="67"/>
  <c r="O525" i="67"/>
  <c r="R524" i="67"/>
  <c r="S524" i="67" s="1"/>
  <c r="G540" i="67" l="1"/>
  <c r="F540" i="67"/>
  <c r="E540" i="67" s="1"/>
  <c r="P1171" i="67"/>
  <c r="Q1170" i="67"/>
  <c r="K545" i="67"/>
  <c r="J546" i="67"/>
  <c r="Q545" i="67"/>
  <c r="P546" i="67"/>
  <c r="A542" i="67"/>
  <c r="B542" i="67" s="1"/>
  <c r="C542" i="67" s="1"/>
  <c r="D541" i="67"/>
  <c r="Y525" i="67"/>
  <c r="U524" i="67"/>
  <c r="AC526" i="67"/>
  <c r="O526" i="67"/>
  <c r="R525" i="67"/>
  <c r="S525" i="67" s="1"/>
  <c r="I526" i="67"/>
  <c r="L525" i="67"/>
  <c r="M525" i="67" s="1"/>
  <c r="G541" i="67" l="1"/>
  <c r="F541" i="67"/>
  <c r="E541" i="67" s="1"/>
  <c r="P1172" i="67"/>
  <c r="Q1171" i="67"/>
  <c r="K546" i="67"/>
  <c r="J547" i="67"/>
  <c r="Q546" i="67"/>
  <c r="P547" i="67"/>
  <c r="A543" i="67"/>
  <c r="B543" i="67" s="1"/>
  <c r="C543" i="67" s="1"/>
  <c r="D542" i="67"/>
  <c r="Y526" i="67"/>
  <c r="O527" i="67"/>
  <c r="R526" i="67"/>
  <c r="S526" i="67" s="1"/>
  <c r="AC527" i="67"/>
  <c r="I527" i="67"/>
  <c r="L526" i="67"/>
  <c r="M526" i="67" s="1"/>
  <c r="U525" i="67"/>
  <c r="G542" i="67" l="1"/>
  <c r="F542" i="67"/>
  <c r="E542" i="67" s="1"/>
  <c r="Q1172" i="67"/>
  <c r="P1173" i="67"/>
  <c r="K547" i="67"/>
  <c r="J548" i="67"/>
  <c r="Q547" i="67"/>
  <c r="P548" i="67"/>
  <c r="A544" i="67"/>
  <c r="B544" i="67" s="1"/>
  <c r="C544" i="67" s="1"/>
  <c r="D543" i="67"/>
  <c r="Y527" i="67"/>
  <c r="I528" i="67"/>
  <c r="L527" i="67"/>
  <c r="M527" i="67" s="1"/>
  <c r="U526" i="67"/>
  <c r="AC528" i="67"/>
  <c r="O528" i="67"/>
  <c r="R527" i="67"/>
  <c r="S527" i="67" s="1"/>
  <c r="G543" i="67" l="1"/>
  <c r="F543" i="67"/>
  <c r="E543" i="67" s="1"/>
  <c r="Q1173" i="67"/>
  <c r="P1174" i="67"/>
  <c r="J549" i="67"/>
  <c r="K548" i="67"/>
  <c r="Q548" i="67"/>
  <c r="P549" i="67"/>
  <c r="A545" i="67"/>
  <c r="B545" i="67" s="1"/>
  <c r="C545" i="67" s="1"/>
  <c r="D544" i="67"/>
  <c r="Y528" i="67"/>
  <c r="AC529" i="67"/>
  <c r="U527" i="67"/>
  <c r="O529" i="67"/>
  <c r="R528" i="67"/>
  <c r="S528" i="67" s="1"/>
  <c r="I529" i="67"/>
  <c r="L528" i="67"/>
  <c r="M528" i="67" s="1"/>
  <c r="G544" i="67" l="1"/>
  <c r="F544" i="67"/>
  <c r="E544" i="67" s="1"/>
  <c r="Q1174" i="67"/>
  <c r="P1175" i="67"/>
  <c r="K549" i="67"/>
  <c r="J550" i="67"/>
  <c r="Q549" i="67"/>
  <c r="P550" i="67"/>
  <c r="A546" i="67"/>
  <c r="B546" i="67" s="1"/>
  <c r="C546" i="67" s="1"/>
  <c r="D545" i="67"/>
  <c r="Y529" i="67"/>
  <c r="U528" i="67"/>
  <c r="I530" i="67"/>
  <c r="L529" i="67"/>
  <c r="M529" i="67" s="1"/>
  <c r="AC530" i="67"/>
  <c r="O530" i="67"/>
  <c r="R529" i="67"/>
  <c r="S529" i="67" s="1"/>
  <c r="G545" i="67" l="1"/>
  <c r="F545" i="67"/>
  <c r="E545" i="67" s="1"/>
  <c r="Q1175" i="67"/>
  <c r="P1176" i="67"/>
  <c r="J551" i="67"/>
  <c r="K550" i="67"/>
  <c r="Q550" i="67"/>
  <c r="P551" i="67"/>
  <c r="A547" i="67"/>
  <c r="B547" i="67" s="1"/>
  <c r="C547" i="67" s="1"/>
  <c r="D546" i="67"/>
  <c r="Y530" i="67"/>
  <c r="I531" i="67"/>
  <c r="L530" i="67"/>
  <c r="M530" i="67" s="1"/>
  <c r="U529" i="67"/>
  <c r="O531" i="67"/>
  <c r="R530" i="67"/>
  <c r="S530" i="67" s="1"/>
  <c r="AC531" i="67"/>
  <c r="G546" i="67" l="1"/>
  <c r="F546" i="67"/>
  <c r="E546" i="67" s="1"/>
  <c r="P1177" i="67"/>
  <c r="Q1176" i="67"/>
  <c r="K551" i="67"/>
  <c r="J552" i="67"/>
  <c r="Q551" i="67"/>
  <c r="P552" i="67"/>
  <c r="A548" i="67"/>
  <c r="B548" i="67" s="1"/>
  <c r="C548" i="67" s="1"/>
  <c r="D547" i="67"/>
  <c r="Y531" i="67"/>
  <c r="O532" i="67"/>
  <c r="R531" i="67"/>
  <c r="S531" i="67" s="1"/>
  <c r="U530" i="67"/>
  <c r="I532" i="67"/>
  <c r="L531" i="67"/>
  <c r="M531" i="67" s="1"/>
  <c r="AC532" i="67"/>
  <c r="G547" i="67" l="1"/>
  <c r="F547" i="67"/>
  <c r="E547" i="67" s="1"/>
  <c r="P1178" i="67"/>
  <c r="Q1177" i="67"/>
  <c r="J553" i="67"/>
  <c r="K552" i="67"/>
  <c r="Q552" i="67"/>
  <c r="P553" i="67"/>
  <c r="A549" i="67"/>
  <c r="B549" i="67" s="1"/>
  <c r="C549" i="67" s="1"/>
  <c r="D548" i="67"/>
  <c r="Y532" i="67"/>
  <c r="I533" i="67"/>
  <c r="L532" i="67"/>
  <c r="M532" i="67" s="1"/>
  <c r="U531" i="67"/>
  <c r="AC533" i="67"/>
  <c r="O533" i="67"/>
  <c r="R532" i="67"/>
  <c r="S532" i="67" s="1"/>
  <c r="G548" i="67" l="1"/>
  <c r="F548" i="67"/>
  <c r="E548" i="67" s="1"/>
  <c r="Q1178" i="67"/>
  <c r="P1179" i="67"/>
  <c r="K553" i="67"/>
  <c r="J554" i="67"/>
  <c r="Q553" i="67"/>
  <c r="P554" i="67"/>
  <c r="A550" i="67"/>
  <c r="B550" i="67" s="1"/>
  <c r="C550" i="67" s="1"/>
  <c r="D549" i="67"/>
  <c r="Y533" i="67"/>
  <c r="U532" i="67"/>
  <c r="I534" i="67"/>
  <c r="L533" i="67"/>
  <c r="M533" i="67" s="1"/>
  <c r="O534" i="67"/>
  <c r="R533" i="67"/>
  <c r="S533" i="67" s="1"/>
  <c r="AC534" i="67"/>
  <c r="G549" i="67" l="1"/>
  <c r="F549" i="67"/>
  <c r="E549" i="67" s="1"/>
  <c r="Q1179" i="67"/>
  <c r="P1180" i="67"/>
  <c r="K554" i="67"/>
  <c r="J555" i="67"/>
  <c r="Q554" i="67"/>
  <c r="P555" i="67"/>
  <c r="A551" i="67"/>
  <c r="B551" i="67" s="1"/>
  <c r="C551" i="67" s="1"/>
  <c r="D550" i="67"/>
  <c r="Y534" i="67"/>
  <c r="I535" i="67"/>
  <c r="L534" i="67"/>
  <c r="M534" i="67" s="1"/>
  <c r="U533" i="67"/>
  <c r="AC535" i="67"/>
  <c r="O535" i="67"/>
  <c r="R534" i="67"/>
  <c r="S534" i="67" s="1"/>
  <c r="Q1180" i="67" l="1"/>
  <c r="P1181" i="67"/>
  <c r="G550" i="67"/>
  <c r="F550" i="67"/>
  <c r="E550" i="67" s="1"/>
  <c r="K555" i="67"/>
  <c r="J556" i="67"/>
  <c r="Q555" i="67"/>
  <c r="P556" i="67"/>
  <c r="A552" i="67"/>
  <c r="B552" i="67" s="1"/>
  <c r="C552" i="67" s="1"/>
  <c r="D551" i="67"/>
  <c r="Y535" i="67"/>
  <c r="AC536" i="67"/>
  <c r="U534" i="67"/>
  <c r="I536" i="67"/>
  <c r="L535" i="67"/>
  <c r="M535" i="67" s="1"/>
  <c r="O536" i="67"/>
  <c r="R535" i="67"/>
  <c r="S535" i="67" s="1"/>
  <c r="G551" i="67" l="1"/>
  <c r="F551" i="67"/>
  <c r="E551" i="67" s="1"/>
  <c r="Q1181" i="67"/>
  <c r="P1182" i="67"/>
  <c r="K556" i="67"/>
  <c r="J557" i="67"/>
  <c r="Q556" i="67"/>
  <c r="P557" i="67"/>
  <c r="A553" i="67"/>
  <c r="B553" i="67" s="1"/>
  <c r="C553" i="67" s="1"/>
  <c r="D552" i="67"/>
  <c r="Y536" i="67"/>
  <c r="I537" i="67"/>
  <c r="L536" i="67"/>
  <c r="M536" i="67" s="1"/>
  <c r="O537" i="67"/>
  <c r="R536" i="67"/>
  <c r="S536" i="67" s="1"/>
  <c r="U535" i="67"/>
  <c r="AC537" i="67"/>
  <c r="P1183" i="67" l="1"/>
  <c r="Q1182" i="67"/>
  <c r="G552" i="67"/>
  <c r="F552" i="67"/>
  <c r="E552" i="67" s="1"/>
  <c r="K557" i="67"/>
  <c r="J558" i="67"/>
  <c r="Q557" i="67"/>
  <c r="P558" i="67"/>
  <c r="A554" i="67"/>
  <c r="B554" i="67" s="1"/>
  <c r="C554" i="67" s="1"/>
  <c r="D553" i="67"/>
  <c r="Y537" i="67"/>
  <c r="O538" i="67"/>
  <c r="R537" i="67"/>
  <c r="S537" i="67" s="1"/>
  <c r="AC538" i="67"/>
  <c r="I538" i="67"/>
  <c r="L537" i="67"/>
  <c r="M537" i="67" s="1"/>
  <c r="U536" i="67"/>
  <c r="G553" i="67" l="1"/>
  <c r="F553" i="67"/>
  <c r="E553" i="67" s="1"/>
  <c r="Q1183" i="67"/>
  <c r="P1184" i="67"/>
  <c r="K558" i="67"/>
  <c r="J559" i="67"/>
  <c r="Q558" i="67"/>
  <c r="P559" i="67"/>
  <c r="A555" i="67"/>
  <c r="B555" i="67" s="1"/>
  <c r="C555" i="67" s="1"/>
  <c r="D554" i="67"/>
  <c r="Y538" i="67"/>
  <c r="I539" i="67"/>
  <c r="L538" i="67"/>
  <c r="M538" i="67" s="1"/>
  <c r="U537" i="67"/>
  <c r="AC539" i="67"/>
  <c r="O539" i="67"/>
  <c r="R538" i="67"/>
  <c r="S538" i="67" s="1"/>
  <c r="G554" i="67" l="1"/>
  <c r="F554" i="67"/>
  <c r="E554" i="67" s="1"/>
  <c r="Q1184" i="67"/>
  <c r="P1185" i="67"/>
  <c r="K559" i="67"/>
  <c r="J560" i="67"/>
  <c r="Q559" i="67"/>
  <c r="P560" i="67"/>
  <c r="A556" i="67"/>
  <c r="B556" i="67" s="1"/>
  <c r="C556" i="67" s="1"/>
  <c r="D555" i="67"/>
  <c r="Y539" i="67"/>
  <c r="AC540" i="67"/>
  <c r="U538" i="67"/>
  <c r="O540" i="67"/>
  <c r="R539" i="67"/>
  <c r="S539" i="67" s="1"/>
  <c r="I540" i="67"/>
  <c r="L539" i="67"/>
  <c r="M539" i="67" s="1"/>
  <c r="Q1185" i="67" l="1"/>
  <c r="P1186" i="67"/>
  <c r="G555" i="67"/>
  <c r="F555" i="67"/>
  <c r="E555" i="67" s="1"/>
  <c r="J561" i="67"/>
  <c r="K560" i="67"/>
  <c r="Q560" i="67"/>
  <c r="P561" i="67"/>
  <c r="A557" i="67"/>
  <c r="B557" i="67" s="1"/>
  <c r="C557" i="67" s="1"/>
  <c r="D556" i="67"/>
  <c r="Y540" i="67"/>
  <c r="O541" i="67"/>
  <c r="R540" i="67"/>
  <c r="S540" i="67" s="1"/>
  <c r="U539" i="67"/>
  <c r="I541" i="67"/>
  <c r="L540" i="67"/>
  <c r="M540" i="67" s="1"/>
  <c r="AC541" i="67"/>
  <c r="G556" i="67" l="1"/>
  <c r="F556" i="67"/>
  <c r="E556" i="67" s="1"/>
  <c r="Q1186" i="67"/>
  <c r="P1187" i="67"/>
  <c r="K561" i="67"/>
  <c r="J562" i="67"/>
  <c r="Q561" i="67"/>
  <c r="P562" i="67"/>
  <c r="A558" i="67"/>
  <c r="B558" i="67" s="1"/>
  <c r="C558" i="67" s="1"/>
  <c r="D557" i="67"/>
  <c r="Y541" i="67"/>
  <c r="U540" i="67"/>
  <c r="O542" i="67"/>
  <c r="R541" i="67"/>
  <c r="S541" i="67" s="1"/>
  <c r="AC542" i="67"/>
  <c r="I542" i="67"/>
  <c r="L541" i="67"/>
  <c r="M541" i="67" s="1"/>
  <c r="Q1187" i="67" l="1"/>
  <c r="P1188" i="67"/>
  <c r="G557" i="67"/>
  <c r="F557" i="67"/>
  <c r="E557" i="67" s="1"/>
  <c r="K562" i="67"/>
  <c r="J563" i="67"/>
  <c r="Q562" i="67"/>
  <c r="P563" i="67"/>
  <c r="A559" i="67"/>
  <c r="B559" i="67" s="1"/>
  <c r="C559" i="67" s="1"/>
  <c r="D558" i="67"/>
  <c r="Y542" i="67"/>
  <c r="O543" i="67"/>
  <c r="R542" i="67"/>
  <c r="S542" i="67" s="1"/>
  <c r="AC543" i="67"/>
  <c r="U541" i="67"/>
  <c r="I543" i="67"/>
  <c r="L542" i="67"/>
  <c r="M542" i="67" s="1"/>
  <c r="G558" i="67" l="1"/>
  <c r="F558" i="67"/>
  <c r="E558" i="67" s="1"/>
  <c r="P1189" i="67"/>
  <c r="Q1188" i="67"/>
  <c r="K563" i="67"/>
  <c r="J564" i="67"/>
  <c r="Q563" i="67"/>
  <c r="P564" i="67"/>
  <c r="A560" i="67"/>
  <c r="B560" i="67" s="1"/>
  <c r="C560" i="67" s="1"/>
  <c r="D559" i="67"/>
  <c r="Y543" i="67"/>
  <c r="U542" i="67"/>
  <c r="AC544" i="67"/>
  <c r="O544" i="67"/>
  <c r="R543" i="67"/>
  <c r="S543" i="67" s="1"/>
  <c r="I544" i="67"/>
  <c r="L543" i="67"/>
  <c r="M543" i="67" s="1"/>
  <c r="G559" i="67" l="1"/>
  <c r="F559" i="67"/>
  <c r="E559" i="67" s="1"/>
  <c r="Q1189" i="67"/>
  <c r="P1190" i="67"/>
  <c r="K564" i="67"/>
  <c r="J565" i="67"/>
  <c r="Q564" i="67"/>
  <c r="P565" i="67"/>
  <c r="A561" i="67"/>
  <c r="B561" i="67" s="1"/>
  <c r="C561" i="67" s="1"/>
  <c r="D560" i="67"/>
  <c r="Y544" i="67"/>
  <c r="I545" i="67"/>
  <c r="L544" i="67"/>
  <c r="M544" i="67" s="1"/>
  <c r="U543" i="67"/>
  <c r="O545" i="67"/>
  <c r="R544" i="67"/>
  <c r="S544" i="67" s="1"/>
  <c r="G560" i="67" l="1"/>
  <c r="F560" i="67"/>
  <c r="E560" i="67" s="1"/>
  <c r="Q1190" i="67"/>
  <c r="P1191" i="67"/>
  <c r="J566" i="67"/>
  <c r="K565" i="67"/>
  <c r="Q565" i="67"/>
  <c r="P566" i="67"/>
  <c r="A562" i="67"/>
  <c r="B562" i="67" s="1"/>
  <c r="C562" i="67" s="1"/>
  <c r="D561" i="67"/>
  <c r="U544" i="67"/>
  <c r="O546" i="67"/>
  <c r="R545" i="67"/>
  <c r="S545" i="67" s="1"/>
  <c r="I546" i="67"/>
  <c r="L545" i="67"/>
  <c r="M545" i="67" s="1"/>
  <c r="G561" i="67" l="1"/>
  <c r="F561" i="67"/>
  <c r="E561" i="67" s="1"/>
  <c r="Q1191" i="67"/>
  <c r="P1192" i="67"/>
  <c r="K566" i="67"/>
  <c r="J567" i="67"/>
  <c r="Q566" i="67"/>
  <c r="P567" i="67"/>
  <c r="A563" i="67"/>
  <c r="B563" i="67" s="1"/>
  <c r="C563" i="67" s="1"/>
  <c r="D562" i="67"/>
  <c r="I547" i="67"/>
  <c r="L546" i="67"/>
  <c r="M546" i="67" s="1"/>
  <c r="O547" i="67"/>
  <c r="R546" i="67"/>
  <c r="S546" i="67" s="1"/>
  <c r="G562" i="67" l="1"/>
  <c r="F562" i="67"/>
  <c r="E562" i="67" s="1"/>
  <c r="Q1192" i="67"/>
  <c r="P1193" i="67"/>
  <c r="J568" i="67"/>
  <c r="K567" i="67"/>
  <c r="Q567" i="67"/>
  <c r="P568" i="67"/>
  <c r="A564" i="67"/>
  <c r="B564" i="67" s="1"/>
  <c r="C564" i="67" s="1"/>
  <c r="D563" i="67"/>
  <c r="O548" i="67"/>
  <c r="R547" i="67"/>
  <c r="S547" i="67" s="1"/>
  <c r="I548" i="67"/>
  <c r="L547" i="67"/>
  <c r="M547" i="67" s="1"/>
  <c r="G563" i="67" l="1"/>
  <c r="F563" i="67"/>
  <c r="E563" i="67" s="1"/>
  <c r="Q1193" i="67"/>
  <c r="P1194" i="67"/>
  <c r="J569" i="67"/>
  <c r="K568" i="67"/>
  <c r="Q568" i="67"/>
  <c r="P569" i="67"/>
  <c r="A565" i="67"/>
  <c r="B565" i="67" s="1"/>
  <c r="C565" i="67" s="1"/>
  <c r="D564" i="67"/>
  <c r="I549" i="67"/>
  <c r="L548" i="67"/>
  <c r="M548" i="67" s="1"/>
  <c r="O549" i="67"/>
  <c r="R548" i="67"/>
  <c r="S548" i="67" s="1"/>
  <c r="G564" i="67" l="1"/>
  <c r="F564" i="67"/>
  <c r="E564" i="67" s="1"/>
  <c r="Q1194" i="67"/>
  <c r="P1195" i="67"/>
  <c r="K569" i="67"/>
  <c r="J570" i="67"/>
  <c r="Q569" i="67"/>
  <c r="P570" i="67"/>
  <c r="A566" i="67"/>
  <c r="B566" i="67" s="1"/>
  <c r="C566" i="67" s="1"/>
  <c r="D565" i="67"/>
  <c r="O550" i="67"/>
  <c r="R549" i="67"/>
  <c r="S549" i="67" s="1"/>
  <c r="I550" i="67"/>
  <c r="L549" i="67"/>
  <c r="M549" i="67" s="1"/>
  <c r="G565" i="67" l="1"/>
  <c r="F565" i="67"/>
  <c r="E565" i="67" s="1"/>
  <c r="Q1195" i="67"/>
  <c r="P1196" i="67"/>
  <c r="K570" i="67"/>
  <c r="J571" i="67"/>
  <c r="Q570" i="67"/>
  <c r="P571" i="67"/>
  <c r="A567" i="67"/>
  <c r="B567" i="67" s="1"/>
  <c r="C567" i="67" s="1"/>
  <c r="D566" i="67"/>
  <c r="I551" i="67"/>
  <c r="L550" i="67"/>
  <c r="M550" i="67" s="1"/>
  <c r="O551" i="67"/>
  <c r="R550" i="67"/>
  <c r="S550" i="67" s="1"/>
  <c r="G566" i="67" l="1"/>
  <c r="F566" i="67"/>
  <c r="E566" i="67" s="1"/>
  <c r="Q1196" i="67"/>
  <c r="P1197" i="67"/>
  <c r="J572" i="67"/>
  <c r="K571" i="67"/>
  <c r="Q571" i="67"/>
  <c r="P572" i="67"/>
  <c r="A568" i="67"/>
  <c r="B568" i="67" s="1"/>
  <c r="C568" i="67" s="1"/>
  <c r="D567" i="67"/>
  <c r="O552" i="67"/>
  <c r="R551" i="67"/>
  <c r="S551" i="67" s="1"/>
  <c r="I552" i="67"/>
  <c r="L551" i="67"/>
  <c r="M551" i="67" s="1"/>
  <c r="Q572" i="67" l="1"/>
  <c r="P573" i="67"/>
  <c r="G567" i="67"/>
  <c r="F567" i="67"/>
  <c r="E567" i="67" s="1"/>
  <c r="P1198" i="67"/>
  <c r="Q1198" i="67" s="1"/>
  <c r="Q1197" i="67"/>
  <c r="K572" i="67"/>
  <c r="J573" i="67"/>
  <c r="A569" i="67"/>
  <c r="B569" i="67" s="1"/>
  <c r="C569" i="67" s="1"/>
  <c r="D568" i="67"/>
  <c r="I553" i="67"/>
  <c r="L552" i="67"/>
  <c r="M552" i="67" s="1"/>
  <c r="O553" i="67"/>
  <c r="R552" i="67"/>
  <c r="S552" i="67" s="1"/>
  <c r="G568" i="67" l="1"/>
  <c r="F568" i="67"/>
  <c r="E568" i="67" s="1"/>
  <c r="K573" i="67"/>
  <c r="J574" i="67"/>
  <c r="Q573" i="67"/>
  <c r="P574" i="67"/>
  <c r="A570" i="67"/>
  <c r="B570" i="67" s="1"/>
  <c r="C570" i="67" s="1"/>
  <c r="D569" i="67"/>
  <c r="O554" i="67"/>
  <c r="R553" i="67"/>
  <c r="S553" i="67" s="1"/>
  <c r="I554" i="67"/>
  <c r="L553" i="67"/>
  <c r="M553" i="67" s="1"/>
  <c r="G569" i="67" l="1"/>
  <c r="F569" i="67"/>
  <c r="E569" i="67" s="1"/>
  <c r="K574" i="67"/>
  <c r="J575" i="67"/>
  <c r="Q574" i="67"/>
  <c r="P575" i="67"/>
  <c r="A571" i="67"/>
  <c r="B571" i="67" s="1"/>
  <c r="C571" i="67" s="1"/>
  <c r="D570" i="67"/>
  <c r="I555" i="67"/>
  <c r="L554" i="67"/>
  <c r="M554" i="67" s="1"/>
  <c r="O555" i="67"/>
  <c r="R554" i="67"/>
  <c r="S554" i="67" s="1"/>
  <c r="G570" i="67" l="1"/>
  <c r="F570" i="67"/>
  <c r="E570" i="67" s="1"/>
  <c r="Q575" i="67"/>
  <c r="P576" i="67"/>
  <c r="K575" i="67"/>
  <c r="J576" i="67"/>
  <c r="A572" i="67"/>
  <c r="B572" i="67" s="1"/>
  <c r="C572" i="67" s="1"/>
  <c r="D571" i="67"/>
  <c r="O556" i="67"/>
  <c r="R555" i="67"/>
  <c r="S555" i="67" s="1"/>
  <c r="I556" i="67"/>
  <c r="L555" i="67"/>
  <c r="M555" i="67" s="1"/>
  <c r="G571" i="67" l="1"/>
  <c r="F571" i="67"/>
  <c r="E571" i="67" s="1"/>
  <c r="K576" i="67"/>
  <c r="J577" i="67"/>
  <c r="Q576" i="67"/>
  <c r="P577" i="67"/>
  <c r="A573" i="67"/>
  <c r="B573" i="67" s="1"/>
  <c r="C573" i="67" s="1"/>
  <c r="D572" i="67"/>
  <c r="I557" i="67"/>
  <c r="L556" i="67"/>
  <c r="M556" i="67" s="1"/>
  <c r="O557" i="67"/>
  <c r="R556" i="67"/>
  <c r="S556" i="67" s="1"/>
  <c r="G572" i="67" l="1"/>
  <c r="F572" i="67"/>
  <c r="E572" i="67" s="1"/>
  <c r="Q577" i="67"/>
  <c r="P578" i="67"/>
  <c r="K577" i="67"/>
  <c r="J578" i="67"/>
  <c r="A574" i="67"/>
  <c r="B574" i="67" s="1"/>
  <c r="C574" i="67" s="1"/>
  <c r="D573" i="67"/>
  <c r="O558" i="67"/>
  <c r="R557" i="67"/>
  <c r="S557" i="67" s="1"/>
  <c r="I558" i="67"/>
  <c r="L557" i="67"/>
  <c r="M557" i="67" s="1"/>
  <c r="G573" i="67" l="1"/>
  <c r="F573" i="67"/>
  <c r="E573" i="67" s="1"/>
  <c r="K578" i="67"/>
  <c r="J579" i="67"/>
  <c r="Q578" i="67"/>
  <c r="P579" i="67"/>
  <c r="A575" i="67"/>
  <c r="B575" i="67" s="1"/>
  <c r="C575" i="67" s="1"/>
  <c r="D574" i="67"/>
  <c r="I559" i="67"/>
  <c r="L558" i="67"/>
  <c r="M558" i="67" s="1"/>
  <c r="O559" i="67"/>
  <c r="R558" i="67"/>
  <c r="S558" i="67" s="1"/>
  <c r="G574" i="67" l="1"/>
  <c r="F574" i="67"/>
  <c r="E574" i="67" s="1"/>
  <c r="Q579" i="67"/>
  <c r="P580" i="67"/>
  <c r="K579" i="67"/>
  <c r="J580" i="67"/>
  <c r="A576" i="67"/>
  <c r="B576" i="67" s="1"/>
  <c r="C576" i="67" s="1"/>
  <c r="D575" i="67"/>
  <c r="O560" i="67"/>
  <c r="R559" i="67"/>
  <c r="S559" i="67" s="1"/>
  <c r="I560" i="67"/>
  <c r="L559" i="67"/>
  <c r="M559" i="67" s="1"/>
  <c r="G575" i="67" l="1"/>
  <c r="F575" i="67"/>
  <c r="E575" i="67" s="1"/>
  <c r="K580" i="67"/>
  <c r="J581" i="67"/>
  <c r="Q580" i="67"/>
  <c r="P581" i="67"/>
  <c r="A577" i="67"/>
  <c r="B577" i="67" s="1"/>
  <c r="C577" i="67" s="1"/>
  <c r="D576" i="67"/>
  <c r="I561" i="67"/>
  <c r="L560" i="67"/>
  <c r="M560" i="67" s="1"/>
  <c r="O561" i="67"/>
  <c r="R560" i="67"/>
  <c r="S560" i="67" s="1"/>
  <c r="G576" i="67" l="1"/>
  <c r="F576" i="67"/>
  <c r="E576" i="67" s="1"/>
  <c r="Q581" i="67"/>
  <c r="P582" i="67"/>
  <c r="K581" i="67"/>
  <c r="J582" i="67"/>
  <c r="A578" i="67"/>
  <c r="B578" i="67" s="1"/>
  <c r="C578" i="67" s="1"/>
  <c r="D577" i="67"/>
  <c r="O562" i="67"/>
  <c r="R561" i="67"/>
  <c r="S561" i="67" s="1"/>
  <c r="I562" i="67"/>
  <c r="L561" i="67"/>
  <c r="M561" i="67" s="1"/>
  <c r="G577" i="67" l="1"/>
  <c r="F577" i="67"/>
  <c r="E577" i="67" s="1"/>
  <c r="K582" i="67"/>
  <c r="J583" i="67"/>
  <c r="Q582" i="67"/>
  <c r="P583" i="67"/>
  <c r="A579" i="67"/>
  <c r="B579" i="67" s="1"/>
  <c r="C579" i="67" s="1"/>
  <c r="D578" i="67"/>
  <c r="I563" i="67"/>
  <c r="L562" i="67"/>
  <c r="M562" i="67" s="1"/>
  <c r="O563" i="67"/>
  <c r="R562" i="67"/>
  <c r="S562" i="67" s="1"/>
  <c r="K583" i="67" l="1"/>
  <c r="J584" i="67"/>
  <c r="G578" i="67"/>
  <c r="F578" i="67"/>
  <c r="E578" i="67" s="1"/>
  <c r="Q583" i="67"/>
  <c r="P584" i="67"/>
  <c r="A580" i="67"/>
  <c r="B580" i="67" s="1"/>
  <c r="C580" i="67" s="1"/>
  <c r="D579" i="67"/>
  <c r="O564" i="67"/>
  <c r="R563" i="67"/>
  <c r="S563" i="67" s="1"/>
  <c r="I564" i="67"/>
  <c r="L563" i="67"/>
  <c r="M563" i="67" s="1"/>
  <c r="Q584" i="67" l="1"/>
  <c r="P585" i="67"/>
  <c r="G579" i="67"/>
  <c r="F579" i="67"/>
  <c r="E579" i="67" s="1"/>
  <c r="K584" i="67"/>
  <c r="J585" i="67"/>
  <c r="A581" i="67"/>
  <c r="B581" i="67" s="1"/>
  <c r="C581" i="67" s="1"/>
  <c r="D580" i="67"/>
  <c r="I565" i="67"/>
  <c r="L564" i="67"/>
  <c r="M564" i="67" s="1"/>
  <c r="O565" i="67"/>
  <c r="R564" i="67"/>
  <c r="S564" i="67" s="1"/>
  <c r="G580" i="67" l="1"/>
  <c r="F580" i="67"/>
  <c r="E580" i="67" s="1"/>
  <c r="K585" i="67"/>
  <c r="J586" i="67"/>
  <c r="Q585" i="67"/>
  <c r="P586" i="67"/>
  <c r="A582" i="67"/>
  <c r="B582" i="67" s="1"/>
  <c r="C582" i="67" s="1"/>
  <c r="D581" i="67"/>
  <c r="O566" i="67"/>
  <c r="R565" i="67"/>
  <c r="S565" i="67" s="1"/>
  <c r="I566" i="67"/>
  <c r="L565" i="67"/>
  <c r="M565" i="67" s="1"/>
  <c r="G581" i="67" l="1"/>
  <c r="F581" i="67"/>
  <c r="E581" i="67" s="1"/>
  <c r="K586" i="67"/>
  <c r="J587" i="67"/>
  <c r="Q586" i="67"/>
  <c r="P587" i="67"/>
  <c r="A583" i="67"/>
  <c r="B583" i="67" s="1"/>
  <c r="C583" i="67" s="1"/>
  <c r="D582" i="67"/>
  <c r="I567" i="67"/>
  <c r="L566" i="67"/>
  <c r="M566" i="67" s="1"/>
  <c r="O567" i="67"/>
  <c r="R566" i="67"/>
  <c r="S566" i="67" s="1"/>
  <c r="K587" i="67" l="1"/>
  <c r="J588" i="67"/>
  <c r="G582" i="67"/>
  <c r="F582" i="67"/>
  <c r="E582" i="67" s="1"/>
  <c r="Q587" i="67"/>
  <c r="P588" i="67"/>
  <c r="A584" i="67"/>
  <c r="B584" i="67" s="1"/>
  <c r="C584" i="67" s="1"/>
  <c r="D583" i="67"/>
  <c r="O568" i="67"/>
  <c r="R567" i="67"/>
  <c r="S567" i="67" s="1"/>
  <c r="I568" i="67"/>
  <c r="L567" i="67"/>
  <c r="M567" i="67" s="1"/>
  <c r="G583" i="67" l="1"/>
  <c r="F583" i="67"/>
  <c r="E583" i="67" s="1"/>
  <c r="Q588" i="67"/>
  <c r="P589" i="67"/>
  <c r="K588" i="67"/>
  <c r="J589" i="67"/>
  <c r="A585" i="67"/>
  <c r="B585" i="67" s="1"/>
  <c r="C585" i="67" s="1"/>
  <c r="D584" i="67"/>
  <c r="I569" i="67"/>
  <c r="L568" i="67"/>
  <c r="M568" i="67" s="1"/>
  <c r="O569" i="67"/>
  <c r="R568" i="67"/>
  <c r="S568" i="67" s="1"/>
  <c r="Q589" i="67" l="1"/>
  <c r="P590" i="67"/>
  <c r="G584" i="67"/>
  <c r="F584" i="67"/>
  <c r="E584" i="67" s="1"/>
  <c r="K589" i="67"/>
  <c r="J590" i="67"/>
  <c r="A586" i="67"/>
  <c r="B586" i="67" s="1"/>
  <c r="C586" i="67" s="1"/>
  <c r="D585" i="67"/>
  <c r="O570" i="67"/>
  <c r="R569" i="67"/>
  <c r="S569" i="67" s="1"/>
  <c r="I570" i="67"/>
  <c r="L569" i="67"/>
  <c r="M569" i="67" s="1"/>
  <c r="G585" i="67" l="1"/>
  <c r="F585" i="67"/>
  <c r="E585" i="67" s="1"/>
  <c r="K590" i="67"/>
  <c r="J591" i="67"/>
  <c r="Q590" i="67"/>
  <c r="P591" i="67"/>
  <c r="A587" i="67"/>
  <c r="B587" i="67" s="1"/>
  <c r="C587" i="67" s="1"/>
  <c r="D586" i="67"/>
  <c r="I571" i="67"/>
  <c r="L570" i="67"/>
  <c r="M570" i="67" s="1"/>
  <c r="O571" i="67"/>
  <c r="R570" i="67"/>
  <c r="S570" i="67" s="1"/>
  <c r="K591" i="67" l="1"/>
  <c r="J592" i="67"/>
  <c r="G586" i="67"/>
  <c r="F586" i="67"/>
  <c r="E586" i="67" s="1"/>
  <c r="Q591" i="67"/>
  <c r="P592" i="67"/>
  <c r="A588" i="67"/>
  <c r="B588" i="67" s="1"/>
  <c r="C588" i="67" s="1"/>
  <c r="D587" i="67"/>
  <c r="O572" i="67"/>
  <c r="R571" i="67"/>
  <c r="S571" i="67" s="1"/>
  <c r="I572" i="67"/>
  <c r="L571" i="67"/>
  <c r="M571" i="67" s="1"/>
  <c r="G587" i="67" l="1"/>
  <c r="F587" i="67"/>
  <c r="E587" i="67" s="1"/>
  <c r="K592" i="67"/>
  <c r="J593" i="67"/>
  <c r="Q592" i="67"/>
  <c r="P593" i="67"/>
  <c r="A589" i="67"/>
  <c r="B589" i="67" s="1"/>
  <c r="C589" i="67" s="1"/>
  <c r="D588" i="67"/>
  <c r="I573" i="67"/>
  <c r="L572" i="67"/>
  <c r="M572" i="67" s="1"/>
  <c r="O573" i="67"/>
  <c r="R572" i="67"/>
  <c r="S572" i="67" s="1"/>
  <c r="G588" i="67" l="1"/>
  <c r="F588" i="67"/>
  <c r="E588" i="67" s="1"/>
  <c r="K593" i="67"/>
  <c r="J594" i="67"/>
  <c r="Q593" i="67"/>
  <c r="P594" i="67"/>
  <c r="A590" i="67"/>
  <c r="B590" i="67" s="1"/>
  <c r="C590" i="67" s="1"/>
  <c r="D589" i="67"/>
  <c r="O574" i="67"/>
  <c r="R573" i="67"/>
  <c r="S573" i="67" s="1"/>
  <c r="I574" i="67"/>
  <c r="L573" i="67"/>
  <c r="M573" i="67" s="1"/>
  <c r="G589" i="67" l="1"/>
  <c r="F589" i="67"/>
  <c r="E589" i="67" s="1"/>
  <c r="K594" i="67"/>
  <c r="J595" i="67"/>
  <c r="Q594" i="67"/>
  <c r="P595" i="67"/>
  <c r="A591" i="67"/>
  <c r="B591" i="67" s="1"/>
  <c r="C591" i="67" s="1"/>
  <c r="D590" i="67"/>
  <c r="I575" i="67"/>
  <c r="L574" i="67"/>
  <c r="M574" i="67" s="1"/>
  <c r="O575" i="67"/>
  <c r="R574" i="67"/>
  <c r="S574" i="67" s="1"/>
  <c r="G590" i="67" l="1"/>
  <c r="F590" i="67"/>
  <c r="E590" i="67" s="1"/>
  <c r="K595" i="67"/>
  <c r="J596" i="67"/>
  <c r="Q595" i="67"/>
  <c r="P596" i="67"/>
  <c r="A592" i="67"/>
  <c r="B592" i="67" s="1"/>
  <c r="C592" i="67" s="1"/>
  <c r="D591" i="67"/>
  <c r="O576" i="67"/>
  <c r="R575" i="67"/>
  <c r="S575" i="67" s="1"/>
  <c r="I576" i="67"/>
  <c r="L575" i="67"/>
  <c r="M575" i="67" s="1"/>
  <c r="G591" i="67" l="1"/>
  <c r="F591" i="67"/>
  <c r="E591" i="67" s="1"/>
  <c r="K596" i="67"/>
  <c r="J597" i="67"/>
  <c r="Q596" i="67"/>
  <c r="P597" i="67"/>
  <c r="A593" i="67"/>
  <c r="B593" i="67" s="1"/>
  <c r="C593" i="67" s="1"/>
  <c r="D592" i="67"/>
  <c r="I577" i="67"/>
  <c r="L576" i="67"/>
  <c r="M576" i="67" s="1"/>
  <c r="O577" i="67"/>
  <c r="R576" i="67"/>
  <c r="S576" i="67" s="1"/>
  <c r="K597" i="67" l="1"/>
  <c r="J598" i="67"/>
  <c r="G592" i="67"/>
  <c r="F592" i="67"/>
  <c r="E592" i="67" s="1"/>
  <c r="Q597" i="67"/>
  <c r="P598" i="67"/>
  <c r="A594" i="67"/>
  <c r="B594" i="67" s="1"/>
  <c r="C594" i="67" s="1"/>
  <c r="D593" i="67"/>
  <c r="O578" i="67"/>
  <c r="R577" i="67"/>
  <c r="S577" i="67" s="1"/>
  <c r="I578" i="67"/>
  <c r="L577" i="67"/>
  <c r="M577" i="67" s="1"/>
  <c r="G593" i="67" l="1"/>
  <c r="F593" i="67"/>
  <c r="E593" i="67" s="1"/>
  <c r="Q598" i="67"/>
  <c r="P599" i="67"/>
  <c r="K598" i="67"/>
  <c r="J599" i="67"/>
  <c r="A595" i="67"/>
  <c r="B595" i="67" s="1"/>
  <c r="C595" i="67" s="1"/>
  <c r="D594" i="67"/>
  <c r="I579" i="67"/>
  <c r="L578" i="67"/>
  <c r="M578" i="67" s="1"/>
  <c r="O579" i="67"/>
  <c r="R578" i="67"/>
  <c r="S578" i="67" s="1"/>
  <c r="Q599" i="67" l="1"/>
  <c r="P600" i="67"/>
  <c r="G594" i="67"/>
  <c r="F594" i="67"/>
  <c r="E594" i="67" s="1"/>
  <c r="K599" i="67"/>
  <c r="J600" i="67"/>
  <c r="A596" i="67"/>
  <c r="B596" i="67" s="1"/>
  <c r="C596" i="67" s="1"/>
  <c r="D595" i="67"/>
  <c r="O580" i="67"/>
  <c r="R579" i="67"/>
  <c r="S579" i="67" s="1"/>
  <c r="I580" i="67"/>
  <c r="L579" i="67"/>
  <c r="M579" i="67" s="1"/>
  <c r="G595" i="67" l="1"/>
  <c r="F595" i="67"/>
  <c r="E595" i="67" s="1"/>
  <c r="K600" i="67"/>
  <c r="J601" i="67"/>
  <c r="Q600" i="67"/>
  <c r="P601" i="67"/>
  <c r="A597" i="67"/>
  <c r="B597" i="67" s="1"/>
  <c r="C597" i="67" s="1"/>
  <c r="D596" i="67"/>
  <c r="I581" i="67"/>
  <c r="L580" i="67"/>
  <c r="M580" i="67" s="1"/>
  <c r="O581" i="67"/>
  <c r="R580" i="67"/>
  <c r="S580" i="67" s="1"/>
  <c r="K601" i="67" l="1"/>
  <c r="J602" i="67"/>
  <c r="G596" i="67"/>
  <c r="F596" i="67"/>
  <c r="E596" i="67" s="1"/>
  <c r="Q601" i="67"/>
  <c r="P602" i="67"/>
  <c r="A598" i="67"/>
  <c r="B598" i="67" s="1"/>
  <c r="C598" i="67" s="1"/>
  <c r="D597" i="67"/>
  <c r="O582" i="67"/>
  <c r="R581" i="67"/>
  <c r="S581" i="67" s="1"/>
  <c r="I582" i="67"/>
  <c r="L581" i="67"/>
  <c r="M581" i="67" s="1"/>
  <c r="Q602" i="67" l="1"/>
  <c r="P603" i="67"/>
  <c r="G597" i="67"/>
  <c r="F597" i="67"/>
  <c r="E597" i="67" s="1"/>
  <c r="K602" i="67"/>
  <c r="J603" i="67"/>
  <c r="A599" i="67"/>
  <c r="B599" i="67" s="1"/>
  <c r="C599" i="67" s="1"/>
  <c r="D598" i="67"/>
  <c r="I583" i="67"/>
  <c r="L582" i="67"/>
  <c r="M582" i="67" s="1"/>
  <c r="O583" i="67"/>
  <c r="R582" i="67"/>
  <c r="S582" i="67" s="1"/>
  <c r="K603" i="67" l="1"/>
  <c r="J604" i="67"/>
  <c r="G598" i="67"/>
  <c r="F598" i="67"/>
  <c r="E598" i="67" s="1"/>
  <c r="Q603" i="67"/>
  <c r="P604" i="67"/>
  <c r="A600" i="67"/>
  <c r="B600" i="67" s="1"/>
  <c r="C600" i="67" s="1"/>
  <c r="D599" i="67"/>
  <c r="O584" i="67"/>
  <c r="R583" i="67"/>
  <c r="S583" i="67" s="1"/>
  <c r="I584" i="67"/>
  <c r="L583" i="67"/>
  <c r="M583" i="67" s="1"/>
  <c r="G599" i="67" l="1"/>
  <c r="F599" i="67"/>
  <c r="E599" i="67" s="1"/>
  <c r="Q604" i="67"/>
  <c r="P605" i="67"/>
  <c r="K604" i="67"/>
  <c r="J605" i="67"/>
  <c r="A601" i="67"/>
  <c r="B601" i="67" s="1"/>
  <c r="C601" i="67" s="1"/>
  <c r="D600" i="67"/>
  <c r="I585" i="67"/>
  <c r="L584" i="67"/>
  <c r="M584" i="67" s="1"/>
  <c r="O585" i="67"/>
  <c r="R584" i="67"/>
  <c r="S584" i="67" s="1"/>
  <c r="G600" i="67" l="1"/>
  <c r="F600" i="67"/>
  <c r="E600" i="67" s="1"/>
  <c r="Q605" i="67"/>
  <c r="P606" i="67"/>
  <c r="K605" i="67"/>
  <c r="J606" i="67"/>
  <c r="A602" i="67"/>
  <c r="B602" i="67" s="1"/>
  <c r="C602" i="67" s="1"/>
  <c r="D601" i="67"/>
  <c r="O586" i="67"/>
  <c r="R585" i="67"/>
  <c r="S585" i="67" s="1"/>
  <c r="I586" i="67"/>
  <c r="L585" i="67"/>
  <c r="M585" i="67" s="1"/>
  <c r="G601" i="67" l="1"/>
  <c r="F601" i="67"/>
  <c r="E601" i="67" s="1"/>
  <c r="Q606" i="67"/>
  <c r="P607" i="67"/>
  <c r="K606" i="67"/>
  <c r="J607" i="67"/>
  <c r="A603" i="67"/>
  <c r="B603" i="67" s="1"/>
  <c r="C603" i="67" s="1"/>
  <c r="D602" i="67"/>
  <c r="I587" i="67"/>
  <c r="L586" i="67"/>
  <c r="M586" i="67" s="1"/>
  <c r="O587" i="67"/>
  <c r="R586" i="67"/>
  <c r="S586" i="67" s="1"/>
  <c r="Q607" i="67" l="1"/>
  <c r="P608" i="67"/>
  <c r="G602" i="67"/>
  <c r="F602" i="67"/>
  <c r="E602" i="67" s="1"/>
  <c r="K607" i="67"/>
  <c r="J608" i="67"/>
  <c r="A604" i="67"/>
  <c r="B604" i="67" s="1"/>
  <c r="C604" i="67" s="1"/>
  <c r="D603" i="67"/>
  <c r="O588" i="67"/>
  <c r="R587" i="67"/>
  <c r="S587" i="67" s="1"/>
  <c r="I588" i="67"/>
  <c r="L587" i="67"/>
  <c r="M587" i="67" s="1"/>
  <c r="K608" i="67" l="1"/>
  <c r="J609" i="67"/>
  <c r="G603" i="67"/>
  <c r="F603" i="67"/>
  <c r="E603" i="67" s="1"/>
  <c r="Q608" i="67"/>
  <c r="P609" i="67"/>
  <c r="A605" i="67"/>
  <c r="B605" i="67" s="1"/>
  <c r="C605" i="67" s="1"/>
  <c r="D604" i="67"/>
  <c r="I589" i="67"/>
  <c r="L588" i="67"/>
  <c r="M588" i="67" s="1"/>
  <c r="O589" i="67"/>
  <c r="R588" i="67"/>
  <c r="S588" i="67" s="1"/>
  <c r="G604" i="67" l="1"/>
  <c r="F604" i="67"/>
  <c r="E604" i="67" s="1"/>
  <c r="K609" i="67"/>
  <c r="J610" i="67"/>
  <c r="Q609" i="67"/>
  <c r="P610" i="67"/>
  <c r="A606" i="67"/>
  <c r="B606" i="67" s="1"/>
  <c r="C606" i="67" s="1"/>
  <c r="D605" i="67"/>
  <c r="O590" i="67"/>
  <c r="R589" i="67"/>
  <c r="S589" i="67" s="1"/>
  <c r="I590" i="67"/>
  <c r="L589" i="67"/>
  <c r="M589" i="67" s="1"/>
  <c r="K610" i="67" l="1"/>
  <c r="J611" i="67"/>
  <c r="G605" i="67"/>
  <c r="F605" i="67"/>
  <c r="E605" i="67" s="1"/>
  <c r="Q610" i="67"/>
  <c r="P611" i="67"/>
  <c r="A607" i="67"/>
  <c r="B607" i="67" s="1"/>
  <c r="C607" i="67" s="1"/>
  <c r="D606" i="67"/>
  <c r="I591" i="67"/>
  <c r="L590" i="67"/>
  <c r="M590" i="67" s="1"/>
  <c r="O591" i="67"/>
  <c r="R590" i="67"/>
  <c r="S590" i="67" s="1"/>
  <c r="Q611" i="67" l="1"/>
  <c r="P612" i="67"/>
  <c r="G606" i="67"/>
  <c r="F606" i="67"/>
  <c r="E606" i="67" s="1"/>
  <c r="K611" i="67"/>
  <c r="J612" i="67"/>
  <c r="A608" i="67"/>
  <c r="B608" i="67" s="1"/>
  <c r="C608" i="67" s="1"/>
  <c r="D607" i="67"/>
  <c r="O592" i="67"/>
  <c r="R591" i="67"/>
  <c r="S591" i="67" s="1"/>
  <c r="I592" i="67"/>
  <c r="L591" i="67"/>
  <c r="M591" i="67" s="1"/>
  <c r="G607" i="67" l="1"/>
  <c r="F607" i="67"/>
  <c r="E607" i="67" s="1"/>
  <c r="K612" i="67"/>
  <c r="J613" i="67"/>
  <c r="Q612" i="67"/>
  <c r="P613" i="67"/>
  <c r="A609" i="67"/>
  <c r="B609" i="67" s="1"/>
  <c r="C609" i="67" s="1"/>
  <c r="D608" i="67"/>
  <c r="I593" i="67"/>
  <c r="L592" i="67"/>
  <c r="M592" i="67" s="1"/>
  <c r="O593" i="67"/>
  <c r="R592" i="67"/>
  <c r="S592" i="67" s="1"/>
  <c r="K613" i="67" l="1"/>
  <c r="J614" i="67"/>
  <c r="G608" i="67"/>
  <c r="F608" i="67"/>
  <c r="E608" i="67" s="1"/>
  <c r="Q613" i="67"/>
  <c r="P614" i="67"/>
  <c r="A610" i="67"/>
  <c r="B610" i="67" s="1"/>
  <c r="C610" i="67" s="1"/>
  <c r="D609" i="67"/>
  <c r="O594" i="67"/>
  <c r="R593" i="67"/>
  <c r="S593" i="67" s="1"/>
  <c r="I594" i="67"/>
  <c r="L593" i="67"/>
  <c r="M593" i="67" s="1"/>
  <c r="G609" i="67" l="1"/>
  <c r="F609" i="67"/>
  <c r="E609" i="67" s="1"/>
  <c r="Q614" i="67"/>
  <c r="P615" i="67"/>
  <c r="K614" i="67"/>
  <c r="J615" i="67"/>
  <c r="A611" i="67"/>
  <c r="B611" i="67" s="1"/>
  <c r="C611" i="67" s="1"/>
  <c r="D610" i="67"/>
  <c r="I595" i="67"/>
  <c r="L594" i="67"/>
  <c r="M594" i="67" s="1"/>
  <c r="O595" i="67"/>
  <c r="R594" i="67"/>
  <c r="S594" i="67" s="1"/>
  <c r="Q615" i="67" l="1"/>
  <c r="P616" i="67"/>
  <c r="G610" i="67"/>
  <c r="F610" i="67"/>
  <c r="E610" i="67" s="1"/>
  <c r="K615" i="67"/>
  <c r="J616" i="67"/>
  <c r="A612" i="67"/>
  <c r="B612" i="67" s="1"/>
  <c r="C612" i="67" s="1"/>
  <c r="D611" i="67"/>
  <c r="O596" i="67"/>
  <c r="R595" i="67"/>
  <c r="S595" i="67" s="1"/>
  <c r="I596" i="67"/>
  <c r="L595" i="67"/>
  <c r="M595" i="67" s="1"/>
  <c r="G611" i="67" l="1"/>
  <c r="F611" i="67"/>
  <c r="E611" i="67" s="1"/>
  <c r="K616" i="67"/>
  <c r="J617" i="67"/>
  <c r="Q616" i="67"/>
  <c r="P617" i="67"/>
  <c r="A613" i="67"/>
  <c r="B613" i="67" s="1"/>
  <c r="C613" i="67" s="1"/>
  <c r="D612" i="67"/>
  <c r="I597" i="67"/>
  <c r="L596" i="67"/>
  <c r="M596" i="67" s="1"/>
  <c r="O597" i="67"/>
  <c r="R596" i="67"/>
  <c r="S596" i="67" s="1"/>
  <c r="K617" i="67" l="1"/>
  <c r="J618" i="67"/>
  <c r="G612" i="67"/>
  <c r="F612" i="67"/>
  <c r="E612" i="67" s="1"/>
  <c r="Q617" i="67"/>
  <c r="P618" i="67"/>
  <c r="A614" i="67"/>
  <c r="B614" i="67" s="1"/>
  <c r="C614" i="67" s="1"/>
  <c r="D613" i="67"/>
  <c r="O598" i="67"/>
  <c r="R597" i="67"/>
  <c r="S597" i="67" s="1"/>
  <c r="I598" i="67"/>
  <c r="L597" i="67"/>
  <c r="M597" i="67" s="1"/>
  <c r="G613" i="67" l="1"/>
  <c r="F613" i="67"/>
  <c r="E613" i="67" s="1"/>
  <c r="Q618" i="67"/>
  <c r="P619" i="67"/>
  <c r="K618" i="67"/>
  <c r="J619" i="67"/>
  <c r="A615" i="67"/>
  <c r="B615" i="67" s="1"/>
  <c r="C615" i="67" s="1"/>
  <c r="D614" i="67"/>
  <c r="I599" i="67"/>
  <c r="L598" i="67"/>
  <c r="M598" i="67" s="1"/>
  <c r="O599" i="67"/>
  <c r="R598" i="67"/>
  <c r="S598" i="67" s="1"/>
  <c r="G614" i="67" l="1"/>
  <c r="F614" i="67"/>
  <c r="E614" i="67" s="1"/>
  <c r="Q619" i="67"/>
  <c r="P620" i="67"/>
  <c r="K619" i="67"/>
  <c r="J620" i="67"/>
  <c r="A616" i="67"/>
  <c r="B616" i="67" s="1"/>
  <c r="C616" i="67" s="1"/>
  <c r="D615" i="67"/>
  <c r="O600" i="67"/>
  <c r="R599" i="67"/>
  <c r="S599" i="67" s="1"/>
  <c r="I600" i="67"/>
  <c r="L599" i="67"/>
  <c r="M599" i="67" s="1"/>
  <c r="Q620" i="67" l="1"/>
  <c r="P621" i="67"/>
  <c r="G615" i="67"/>
  <c r="F615" i="67"/>
  <c r="E615" i="67" s="1"/>
  <c r="K620" i="67"/>
  <c r="J621" i="67"/>
  <c r="A617" i="67"/>
  <c r="B617" i="67" s="1"/>
  <c r="C617" i="67" s="1"/>
  <c r="D616" i="67"/>
  <c r="O601" i="67"/>
  <c r="R600" i="67"/>
  <c r="S600" i="67" s="1"/>
  <c r="I601" i="67"/>
  <c r="L600" i="67"/>
  <c r="M600" i="67" s="1"/>
  <c r="G616" i="67" l="1"/>
  <c r="F616" i="67"/>
  <c r="E616" i="67" s="1"/>
  <c r="K621" i="67"/>
  <c r="J622" i="67"/>
  <c r="Q621" i="67"/>
  <c r="P622" i="67"/>
  <c r="A618" i="67"/>
  <c r="B618" i="67" s="1"/>
  <c r="C618" i="67" s="1"/>
  <c r="D617" i="67"/>
  <c r="I602" i="67"/>
  <c r="L601" i="67"/>
  <c r="M601" i="67" s="1"/>
  <c r="O602" i="67"/>
  <c r="R601" i="67"/>
  <c r="S601" i="67" s="1"/>
  <c r="K622" i="67" l="1"/>
  <c r="J623" i="67"/>
  <c r="G617" i="67"/>
  <c r="F617" i="67"/>
  <c r="E617" i="67" s="1"/>
  <c r="Q622" i="67"/>
  <c r="P623" i="67"/>
  <c r="A619" i="67"/>
  <c r="B619" i="67" s="1"/>
  <c r="C619" i="67" s="1"/>
  <c r="D618" i="67"/>
  <c r="O603" i="67"/>
  <c r="R602" i="67"/>
  <c r="S602" i="67" s="1"/>
  <c r="I603" i="67"/>
  <c r="L602" i="67"/>
  <c r="M602" i="67" s="1"/>
  <c r="Q623" i="67" l="1"/>
  <c r="P624" i="67"/>
  <c r="K623" i="67"/>
  <c r="J624" i="67"/>
  <c r="G618" i="67"/>
  <c r="F618" i="67"/>
  <c r="E618" i="67" s="1"/>
  <c r="A620" i="67"/>
  <c r="B620" i="67" s="1"/>
  <c r="C620" i="67" s="1"/>
  <c r="D619" i="67"/>
  <c r="I604" i="67"/>
  <c r="L603" i="67"/>
  <c r="M603" i="67" s="1"/>
  <c r="O604" i="67"/>
  <c r="R603" i="67"/>
  <c r="S603" i="67" s="1"/>
  <c r="G619" i="67" l="1"/>
  <c r="F619" i="67"/>
  <c r="E619" i="67" s="1"/>
  <c r="Q624" i="67"/>
  <c r="P625" i="67"/>
  <c r="K624" i="67"/>
  <c r="J625" i="67"/>
  <c r="A621" i="67"/>
  <c r="B621" i="67" s="1"/>
  <c r="C621" i="67" s="1"/>
  <c r="D620" i="67"/>
  <c r="I605" i="67"/>
  <c r="L604" i="67"/>
  <c r="M604" i="67" s="1"/>
  <c r="O605" i="67"/>
  <c r="R604" i="67"/>
  <c r="S604" i="67" s="1"/>
  <c r="G620" i="67" l="1"/>
  <c r="F620" i="67"/>
  <c r="E620" i="67" s="1"/>
  <c r="K625" i="67"/>
  <c r="J626" i="67"/>
  <c r="Q625" i="67"/>
  <c r="P626" i="67"/>
  <c r="A622" i="67"/>
  <c r="B622" i="67" s="1"/>
  <c r="C622" i="67" s="1"/>
  <c r="D621" i="67"/>
  <c r="O606" i="67"/>
  <c r="R605" i="67"/>
  <c r="S605" i="67" s="1"/>
  <c r="I606" i="67"/>
  <c r="L605" i="67"/>
  <c r="M605" i="67" s="1"/>
  <c r="K626" i="67" l="1"/>
  <c r="J627" i="67"/>
  <c r="G621" i="67"/>
  <c r="F621" i="67"/>
  <c r="E621" i="67" s="1"/>
  <c r="Q626" i="67"/>
  <c r="P627" i="67"/>
  <c r="A623" i="67"/>
  <c r="B623" i="67" s="1"/>
  <c r="C623" i="67" s="1"/>
  <c r="D622" i="67"/>
  <c r="I607" i="67"/>
  <c r="L606" i="67"/>
  <c r="M606" i="67" s="1"/>
  <c r="O607" i="67"/>
  <c r="R606" i="67"/>
  <c r="S606" i="67" s="1"/>
  <c r="G622" i="67" l="1"/>
  <c r="F622" i="67"/>
  <c r="E622" i="67" s="1"/>
  <c r="Q627" i="67"/>
  <c r="P628" i="67"/>
  <c r="K627" i="67"/>
  <c r="J628" i="67"/>
  <c r="A624" i="67"/>
  <c r="B624" i="67" s="1"/>
  <c r="C624" i="67" s="1"/>
  <c r="D623" i="67"/>
  <c r="O608" i="67"/>
  <c r="R607" i="67"/>
  <c r="S607" i="67" s="1"/>
  <c r="I608" i="67"/>
  <c r="L607" i="67"/>
  <c r="M607" i="67" s="1"/>
  <c r="Q628" i="67" l="1"/>
  <c r="P629" i="67"/>
  <c r="K628" i="67"/>
  <c r="J629" i="67"/>
  <c r="G623" i="67"/>
  <c r="F623" i="67"/>
  <c r="E623" i="67" s="1"/>
  <c r="A625" i="67"/>
  <c r="B625" i="67" s="1"/>
  <c r="C625" i="67" s="1"/>
  <c r="D624" i="67"/>
  <c r="I609" i="67"/>
  <c r="L608" i="67"/>
  <c r="M608" i="67" s="1"/>
  <c r="O609" i="67"/>
  <c r="R608" i="67"/>
  <c r="S608" i="67" s="1"/>
  <c r="G624" i="67" l="1"/>
  <c r="F624" i="67"/>
  <c r="E624" i="67" s="1"/>
  <c r="Q629" i="67"/>
  <c r="P630" i="67"/>
  <c r="K629" i="67"/>
  <c r="J630" i="67"/>
  <c r="A626" i="67"/>
  <c r="B626" i="67" s="1"/>
  <c r="C626" i="67" s="1"/>
  <c r="D625" i="67"/>
  <c r="I610" i="67"/>
  <c r="L609" i="67"/>
  <c r="M609" i="67" s="1"/>
  <c r="O610" i="67"/>
  <c r="R609" i="67"/>
  <c r="S609" i="67" s="1"/>
  <c r="K630" i="67" l="1"/>
  <c r="J631" i="67"/>
  <c r="Q630" i="67"/>
  <c r="P631" i="67"/>
  <c r="G625" i="67"/>
  <c r="F625" i="67"/>
  <c r="E625" i="67" s="1"/>
  <c r="A627" i="67"/>
  <c r="B627" i="67" s="1"/>
  <c r="C627" i="67" s="1"/>
  <c r="D626" i="67"/>
  <c r="O611" i="67"/>
  <c r="R610" i="67"/>
  <c r="S610" i="67" s="1"/>
  <c r="I611" i="67"/>
  <c r="L610" i="67"/>
  <c r="M610" i="67" s="1"/>
  <c r="G626" i="67" l="1"/>
  <c r="F626" i="67"/>
  <c r="E626" i="67" s="1"/>
  <c r="K631" i="67"/>
  <c r="J632" i="67"/>
  <c r="Q631" i="67"/>
  <c r="P632" i="67"/>
  <c r="A628" i="67"/>
  <c r="B628" i="67" s="1"/>
  <c r="C628" i="67" s="1"/>
  <c r="D627" i="67"/>
  <c r="O612" i="67"/>
  <c r="R611" i="67"/>
  <c r="S611" i="67" s="1"/>
  <c r="I612" i="67"/>
  <c r="L611" i="67"/>
  <c r="M611" i="67" s="1"/>
  <c r="G627" i="67" l="1"/>
  <c r="F627" i="67"/>
  <c r="E627" i="67" s="1"/>
  <c r="K632" i="67"/>
  <c r="J633" i="67"/>
  <c r="Q632" i="67"/>
  <c r="P633" i="67"/>
  <c r="A629" i="67"/>
  <c r="B629" i="67" s="1"/>
  <c r="C629" i="67" s="1"/>
  <c r="D628" i="67"/>
  <c r="I613" i="67"/>
  <c r="L612" i="67"/>
  <c r="M612" i="67" s="1"/>
  <c r="O613" i="67"/>
  <c r="R612" i="67"/>
  <c r="S612" i="67" s="1"/>
  <c r="G628" i="67" l="1"/>
  <c r="F628" i="67"/>
  <c r="E628" i="67" s="1"/>
  <c r="Q633" i="67"/>
  <c r="P634" i="67"/>
  <c r="K633" i="67"/>
  <c r="J634" i="67"/>
  <c r="A630" i="67"/>
  <c r="B630" i="67" s="1"/>
  <c r="C630" i="67" s="1"/>
  <c r="D629" i="67"/>
  <c r="O614" i="67"/>
  <c r="R613" i="67"/>
  <c r="S613" i="67" s="1"/>
  <c r="I614" i="67"/>
  <c r="L613" i="67"/>
  <c r="M613" i="67" s="1"/>
  <c r="G629" i="67" l="1"/>
  <c r="F629" i="67"/>
  <c r="E629" i="67" s="1"/>
  <c r="Q634" i="67"/>
  <c r="P635" i="67"/>
  <c r="Q635" i="67" s="1"/>
  <c r="K634" i="67"/>
  <c r="J635" i="67"/>
  <c r="K635" i="67" s="1"/>
  <c r="A631" i="67"/>
  <c r="B631" i="67" s="1"/>
  <c r="C631" i="67" s="1"/>
  <c r="D630" i="67"/>
  <c r="I615" i="67"/>
  <c r="L614" i="67"/>
  <c r="M614" i="67" s="1"/>
  <c r="O615" i="67"/>
  <c r="R614" i="67"/>
  <c r="S614" i="67" s="1"/>
  <c r="G630" i="67" l="1"/>
  <c r="F630" i="67"/>
  <c r="E630" i="67" s="1"/>
  <c r="A632" i="67"/>
  <c r="B632" i="67" s="1"/>
  <c r="C632" i="67" s="1"/>
  <c r="D631" i="67"/>
  <c r="I616" i="67"/>
  <c r="L615" i="67"/>
  <c r="M615" i="67" s="1"/>
  <c r="O616" i="67"/>
  <c r="R615" i="67"/>
  <c r="S615" i="67" s="1"/>
  <c r="G631" i="67" l="1"/>
  <c r="F631" i="67"/>
  <c r="E631" i="67" s="1"/>
  <c r="A633" i="67"/>
  <c r="B633" i="67" s="1"/>
  <c r="C633" i="67" s="1"/>
  <c r="D632" i="67"/>
  <c r="O617" i="67"/>
  <c r="R616" i="67"/>
  <c r="S616" i="67" s="1"/>
  <c r="I617" i="67"/>
  <c r="L616" i="67"/>
  <c r="M616" i="67" s="1"/>
  <c r="G632" i="67" l="1"/>
  <c r="F632" i="67"/>
  <c r="E632" i="67" s="1"/>
  <c r="A634" i="67"/>
  <c r="B634" i="67" s="1"/>
  <c r="C634" i="67" s="1"/>
  <c r="D633" i="67"/>
  <c r="I618" i="67"/>
  <c r="L617" i="67"/>
  <c r="M617" i="67" s="1"/>
  <c r="O618" i="67"/>
  <c r="R617" i="67"/>
  <c r="S617" i="67" s="1"/>
  <c r="G633" i="67" l="1"/>
  <c r="F633" i="67"/>
  <c r="E633" i="67" s="1"/>
  <c r="A635" i="67"/>
  <c r="B635" i="67" s="1"/>
  <c r="C635" i="67" s="1"/>
  <c r="D634" i="67"/>
  <c r="O619" i="67"/>
  <c r="R618" i="67"/>
  <c r="S618" i="67" s="1"/>
  <c r="I619" i="67"/>
  <c r="L618" i="67"/>
  <c r="M618" i="67" s="1"/>
  <c r="G634" i="67" l="1"/>
  <c r="F634" i="67"/>
  <c r="E634" i="67" s="1"/>
  <c r="A636" i="67"/>
  <c r="B636" i="67" s="1"/>
  <c r="C636" i="67" s="1"/>
  <c r="D635" i="67"/>
  <c r="O620" i="67"/>
  <c r="R619" i="67"/>
  <c r="S619" i="67" s="1"/>
  <c r="I620" i="67"/>
  <c r="L619" i="67"/>
  <c r="M619" i="67" s="1"/>
  <c r="G635" i="67" l="1"/>
  <c r="F635" i="67"/>
  <c r="E635" i="67" s="1"/>
  <c r="A637" i="67"/>
  <c r="B637" i="67" s="1"/>
  <c r="C637" i="67" s="1"/>
  <c r="D636" i="67"/>
  <c r="I621" i="67"/>
  <c r="L620" i="67"/>
  <c r="M620" i="67" s="1"/>
  <c r="O621" i="67"/>
  <c r="R620" i="67"/>
  <c r="S620" i="67" s="1"/>
  <c r="G636" i="67" l="1"/>
  <c r="F636" i="67"/>
  <c r="E636" i="67" s="1"/>
  <c r="A638" i="67"/>
  <c r="B638" i="67" s="1"/>
  <c r="C638" i="67" s="1"/>
  <c r="D637" i="67"/>
  <c r="O622" i="67"/>
  <c r="R621" i="67"/>
  <c r="S621" i="67" s="1"/>
  <c r="I622" i="67"/>
  <c r="L621" i="67"/>
  <c r="M621" i="67" s="1"/>
  <c r="G637" i="67" l="1"/>
  <c r="F637" i="67"/>
  <c r="E637" i="67" s="1"/>
  <c r="A639" i="67"/>
  <c r="B639" i="67" s="1"/>
  <c r="C639" i="67" s="1"/>
  <c r="D638" i="67"/>
  <c r="I623" i="67"/>
  <c r="L622" i="67"/>
  <c r="M622" i="67" s="1"/>
  <c r="O623" i="67"/>
  <c r="R622" i="67"/>
  <c r="S622" i="67" s="1"/>
  <c r="G638" i="67" l="1"/>
  <c r="F638" i="67"/>
  <c r="E638" i="67" s="1"/>
  <c r="A640" i="67"/>
  <c r="B640" i="67" s="1"/>
  <c r="C640" i="67" s="1"/>
  <c r="D639" i="67"/>
  <c r="O624" i="67"/>
  <c r="R623" i="67"/>
  <c r="S623" i="67" s="1"/>
  <c r="I624" i="67"/>
  <c r="L623" i="67"/>
  <c r="M623" i="67" s="1"/>
  <c r="G639" i="67" l="1"/>
  <c r="F639" i="67"/>
  <c r="E639" i="67" s="1"/>
  <c r="A641" i="67"/>
  <c r="B641" i="67" s="1"/>
  <c r="C641" i="67" s="1"/>
  <c r="D640" i="67"/>
  <c r="I625" i="67"/>
  <c r="L624" i="67"/>
  <c r="M624" i="67" s="1"/>
  <c r="O625" i="67"/>
  <c r="R624" i="67"/>
  <c r="S624" i="67" s="1"/>
  <c r="G640" i="67" l="1"/>
  <c r="F640" i="67"/>
  <c r="E640" i="67" s="1"/>
  <c r="A642" i="67"/>
  <c r="B642" i="67" s="1"/>
  <c r="C642" i="67" s="1"/>
  <c r="D641" i="67"/>
  <c r="O626" i="67"/>
  <c r="R625" i="67"/>
  <c r="S625" i="67" s="1"/>
  <c r="I626" i="67"/>
  <c r="L625" i="67"/>
  <c r="M625" i="67" s="1"/>
  <c r="G641" i="67" l="1"/>
  <c r="F641" i="67"/>
  <c r="E641" i="67" s="1"/>
  <c r="A643" i="67"/>
  <c r="B643" i="67" s="1"/>
  <c r="C643" i="67" s="1"/>
  <c r="D642" i="67"/>
  <c r="I627" i="67"/>
  <c r="L626" i="67"/>
  <c r="M626" i="67" s="1"/>
  <c r="O627" i="67"/>
  <c r="R626" i="67"/>
  <c r="S626" i="67" s="1"/>
  <c r="G642" i="67" l="1"/>
  <c r="F642" i="67"/>
  <c r="E642" i="67" s="1"/>
  <c r="A644" i="67"/>
  <c r="B644" i="67" s="1"/>
  <c r="C644" i="67" s="1"/>
  <c r="D643" i="67"/>
  <c r="I628" i="67"/>
  <c r="L627" i="67"/>
  <c r="M627" i="67" s="1"/>
  <c r="O628" i="67"/>
  <c r="R627" i="67"/>
  <c r="S627" i="67" s="1"/>
  <c r="G643" i="67" l="1"/>
  <c r="F643" i="67"/>
  <c r="E643" i="67" s="1"/>
  <c r="A645" i="67"/>
  <c r="B645" i="67" s="1"/>
  <c r="C645" i="67" s="1"/>
  <c r="D644" i="67"/>
  <c r="O629" i="67"/>
  <c r="R628" i="67"/>
  <c r="S628" i="67" s="1"/>
  <c r="I629" i="67"/>
  <c r="L628" i="67"/>
  <c r="M628" i="67" s="1"/>
  <c r="G644" i="67" l="1"/>
  <c r="F644" i="67"/>
  <c r="E644" i="67" s="1"/>
  <c r="A646" i="67"/>
  <c r="B646" i="67" s="1"/>
  <c r="C646" i="67" s="1"/>
  <c r="D645" i="67"/>
  <c r="I630" i="67"/>
  <c r="L629" i="67"/>
  <c r="M629" i="67" s="1"/>
  <c r="O630" i="67"/>
  <c r="R629" i="67"/>
  <c r="S629" i="67" s="1"/>
  <c r="G645" i="67" l="1"/>
  <c r="F645" i="67"/>
  <c r="E645" i="67" s="1"/>
  <c r="A647" i="67"/>
  <c r="B647" i="67" s="1"/>
  <c r="C647" i="67" s="1"/>
  <c r="D646" i="67"/>
  <c r="O631" i="67"/>
  <c r="R630" i="67"/>
  <c r="S630" i="67" s="1"/>
  <c r="I631" i="67"/>
  <c r="L630" i="67"/>
  <c r="M630" i="67" s="1"/>
  <c r="G646" i="67" l="1"/>
  <c r="F646" i="67"/>
  <c r="E646" i="67" s="1"/>
  <c r="A648" i="67"/>
  <c r="B648" i="67" s="1"/>
  <c r="C648" i="67" s="1"/>
  <c r="D647" i="67"/>
  <c r="I632" i="67"/>
  <c r="L631" i="67"/>
  <c r="M631" i="67" s="1"/>
  <c r="O632" i="67"/>
  <c r="R631" i="67"/>
  <c r="S631" i="67" s="1"/>
  <c r="G647" i="67" l="1"/>
  <c r="F647" i="67"/>
  <c r="E647" i="67" s="1"/>
  <c r="A649" i="67"/>
  <c r="B649" i="67" s="1"/>
  <c r="C649" i="67" s="1"/>
  <c r="D648" i="67"/>
  <c r="O633" i="67"/>
  <c r="R632" i="67"/>
  <c r="S632" i="67" s="1"/>
  <c r="I633" i="67"/>
  <c r="L632" i="67"/>
  <c r="M632" i="67" s="1"/>
  <c r="G648" i="67" l="1"/>
  <c r="F648" i="67"/>
  <c r="E648" i="67" s="1"/>
  <c r="A650" i="67"/>
  <c r="B650" i="67" s="1"/>
  <c r="C650" i="67" s="1"/>
  <c r="D649" i="67"/>
  <c r="I634" i="67"/>
  <c r="L633" i="67"/>
  <c r="M633" i="67" s="1"/>
  <c r="O634" i="67"/>
  <c r="R633" i="67"/>
  <c r="S633" i="67" s="1"/>
  <c r="G649" i="67" l="1"/>
  <c r="F649" i="67"/>
  <c r="E649" i="67" s="1"/>
  <c r="A651" i="67"/>
  <c r="B651" i="67" s="1"/>
  <c r="C651" i="67" s="1"/>
  <c r="D650" i="67"/>
  <c r="O635" i="67"/>
  <c r="R634" i="67"/>
  <c r="S634" i="67" s="1"/>
  <c r="I635" i="67"/>
  <c r="L634" i="67"/>
  <c r="M634" i="67" s="1"/>
  <c r="G650" i="67" l="1"/>
  <c r="F650" i="67"/>
  <c r="E650" i="67" s="1"/>
  <c r="A652" i="67"/>
  <c r="B652" i="67" s="1"/>
  <c r="C652" i="67" s="1"/>
  <c r="D651" i="67"/>
  <c r="O636" i="67"/>
  <c r="R635" i="67"/>
  <c r="S635" i="67" s="1"/>
  <c r="I636" i="67"/>
  <c r="L635" i="67"/>
  <c r="M635" i="67" s="1"/>
  <c r="G651" i="67" l="1"/>
  <c r="F651" i="67"/>
  <c r="E651" i="67" s="1"/>
  <c r="A653" i="67"/>
  <c r="B653" i="67" s="1"/>
  <c r="C653" i="67" s="1"/>
  <c r="D652" i="67"/>
  <c r="O637" i="67"/>
  <c r="R636" i="67"/>
  <c r="S636" i="67" s="1"/>
  <c r="I637" i="67"/>
  <c r="L636" i="67"/>
  <c r="M636" i="67" s="1"/>
  <c r="G652" i="67" l="1"/>
  <c r="F652" i="67"/>
  <c r="E652" i="67" s="1"/>
  <c r="A654" i="67"/>
  <c r="B654" i="67" s="1"/>
  <c r="C654" i="67" s="1"/>
  <c r="D653" i="67"/>
  <c r="I638" i="67"/>
  <c r="L637" i="67"/>
  <c r="M637" i="67" s="1"/>
  <c r="O638" i="67"/>
  <c r="R637" i="67"/>
  <c r="S637" i="67" s="1"/>
  <c r="G653" i="67" l="1"/>
  <c r="F653" i="67"/>
  <c r="E653" i="67" s="1"/>
  <c r="A655" i="67"/>
  <c r="B655" i="67" s="1"/>
  <c r="C655" i="67" s="1"/>
  <c r="D654" i="67"/>
  <c r="O639" i="67"/>
  <c r="R638" i="67"/>
  <c r="S638" i="67" s="1"/>
  <c r="I639" i="67"/>
  <c r="L638" i="67"/>
  <c r="M638" i="67" s="1"/>
  <c r="G654" i="67" l="1"/>
  <c r="F654" i="67"/>
  <c r="E654" i="67" s="1"/>
  <c r="A656" i="67"/>
  <c r="B656" i="67" s="1"/>
  <c r="C656" i="67" s="1"/>
  <c r="D655" i="67"/>
  <c r="I640" i="67"/>
  <c r="L639" i="67"/>
  <c r="M639" i="67" s="1"/>
  <c r="O640" i="67"/>
  <c r="R639" i="67"/>
  <c r="S639" i="67" s="1"/>
  <c r="G655" i="67" l="1"/>
  <c r="F655" i="67"/>
  <c r="E655" i="67" s="1"/>
  <c r="A657" i="67"/>
  <c r="B657" i="67" s="1"/>
  <c r="C657" i="67" s="1"/>
  <c r="D656" i="67"/>
  <c r="O641" i="67"/>
  <c r="R640" i="67"/>
  <c r="S640" i="67" s="1"/>
  <c r="I641" i="67"/>
  <c r="L640" i="67"/>
  <c r="M640" i="67" s="1"/>
  <c r="G656" i="67" l="1"/>
  <c r="F656" i="67"/>
  <c r="E656" i="67" s="1"/>
  <c r="A658" i="67"/>
  <c r="B658" i="67" s="1"/>
  <c r="C658" i="67" s="1"/>
  <c r="D657" i="67"/>
  <c r="I642" i="67"/>
  <c r="L641" i="67"/>
  <c r="M641" i="67" s="1"/>
  <c r="O642" i="67"/>
  <c r="R641" i="67"/>
  <c r="S641" i="67" s="1"/>
  <c r="G657" i="67" l="1"/>
  <c r="F657" i="67"/>
  <c r="E657" i="67" s="1"/>
  <c r="A659" i="67"/>
  <c r="B659" i="67" s="1"/>
  <c r="C659" i="67" s="1"/>
  <c r="D658" i="67"/>
  <c r="O643" i="67"/>
  <c r="R642" i="67"/>
  <c r="S642" i="67" s="1"/>
  <c r="I643" i="67"/>
  <c r="L642" i="67"/>
  <c r="M642" i="67" s="1"/>
  <c r="G658" i="67" l="1"/>
  <c r="F658" i="67"/>
  <c r="E658" i="67" s="1"/>
  <c r="A660" i="67"/>
  <c r="B660" i="67" s="1"/>
  <c r="C660" i="67" s="1"/>
  <c r="D659" i="67"/>
  <c r="I644" i="67"/>
  <c r="L643" i="67"/>
  <c r="M643" i="67" s="1"/>
  <c r="O644" i="67"/>
  <c r="R643" i="67"/>
  <c r="S643" i="67" s="1"/>
  <c r="G659" i="67" l="1"/>
  <c r="F659" i="67"/>
  <c r="E659" i="67" s="1"/>
  <c r="A661" i="67"/>
  <c r="B661" i="67" s="1"/>
  <c r="C661" i="67" s="1"/>
  <c r="D660" i="67"/>
  <c r="O645" i="67"/>
  <c r="R644" i="67"/>
  <c r="S644" i="67" s="1"/>
  <c r="I645" i="67"/>
  <c r="L644" i="67"/>
  <c r="M644" i="67" s="1"/>
  <c r="G660" i="67" l="1"/>
  <c r="F660" i="67"/>
  <c r="E660" i="67" s="1"/>
  <c r="A662" i="67"/>
  <c r="B662" i="67" s="1"/>
  <c r="C662" i="67" s="1"/>
  <c r="D661" i="67"/>
  <c r="I646" i="67"/>
  <c r="L645" i="67"/>
  <c r="M645" i="67" s="1"/>
  <c r="O646" i="67"/>
  <c r="R645" i="67"/>
  <c r="S645" i="67" s="1"/>
  <c r="G661" i="67" l="1"/>
  <c r="F661" i="67"/>
  <c r="E661" i="67" s="1"/>
  <c r="A663" i="67"/>
  <c r="B663" i="67" s="1"/>
  <c r="C663" i="67" s="1"/>
  <c r="D662" i="67"/>
  <c r="O647" i="67"/>
  <c r="R646" i="67"/>
  <c r="S646" i="67" s="1"/>
  <c r="I647" i="67"/>
  <c r="L646" i="67"/>
  <c r="M646" i="67" s="1"/>
  <c r="G662" i="67" l="1"/>
  <c r="F662" i="67"/>
  <c r="E662" i="67" s="1"/>
  <c r="A664" i="67"/>
  <c r="B664" i="67" s="1"/>
  <c r="C664" i="67" s="1"/>
  <c r="D663" i="67"/>
  <c r="I648" i="67"/>
  <c r="L647" i="67"/>
  <c r="M647" i="67" s="1"/>
  <c r="O648" i="67"/>
  <c r="R647" i="67"/>
  <c r="S647" i="67" s="1"/>
  <c r="G663" i="67" l="1"/>
  <c r="F663" i="67"/>
  <c r="E663" i="67" s="1"/>
  <c r="A665" i="67"/>
  <c r="B665" i="67" s="1"/>
  <c r="C665" i="67" s="1"/>
  <c r="D664" i="67"/>
  <c r="O649" i="67"/>
  <c r="R648" i="67"/>
  <c r="S648" i="67" s="1"/>
  <c r="I649" i="67"/>
  <c r="L648" i="67"/>
  <c r="M648" i="67" s="1"/>
  <c r="G664" i="67" l="1"/>
  <c r="F664" i="67"/>
  <c r="E664" i="67" s="1"/>
  <c r="A666" i="67"/>
  <c r="B666" i="67" s="1"/>
  <c r="C666" i="67" s="1"/>
  <c r="D665" i="67"/>
  <c r="I650" i="67"/>
  <c r="L649" i="67"/>
  <c r="M649" i="67" s="1"/>
  <c r="O650" i="67"/>
  <c r="R649" i="67"/>
  <c r="S649" i="67" s="1"/>
  <c r="G665" i="67" l="1"/>
  <c r="F665" i="67"/>
  <c r="E665" i="67" s="1"/>
  <c r="A667" i="67"/>
  <c r="B667" i="67" s="1"/>
  <c r="C667" i="67" s="1"/>
  <c r="D666" i="67"/>
  <c r="O651" i="67"/>
  <c r="R650" i="67"/>
  <c r="S650" i="67" s="1"/>
  <c r="I651" i="67"/>
  <c r="L650" i="67"/>
  <c r="M650" i="67" s="1"/>
  <c r="G666" i="67" l="1"/>
  <c r="F666" i="67"/>
  <c r="E666" i="67" s="1"/>
  <c r="A668" i="67"/>
  <c r="B668" i="67" s="1"/>
  <c r="C668" i="67" s="1"/>
  <c r="D667" i="67"/>
  <c r="I652" i="67"/>
  <c r="L651" i="67"/>
  <c r="M651" i="67" s="1"/>
  <c r="O652" i="67"/>
  <c r="R651" i="67"/>
  <c r="S651" i="67" s="1"/>
  <c r="G667" i="67" l="1"/>
  <c r="F667" i="67"/>
  <c r="E667" i="67" s="1"/>
  <c r="A669" i="67"/>
  <c r="B669" i="67" s="1"/>
  <c r="C669" i="67" s="1"/>
  <c r="D668" i="67"/>
  <c r="O653" i="67"/>
  <c r="R652" i="67"/>
  <c r="S652" i="67" s="1"/>
  <c r="I653" i="67"/>
  <c r="L652" i="67"/>
  <c r="M652" i="67" s="1"/>
  <c r="G668" i="67" l="1"/>
  <c r="F668" i="67"/>
  <c r="E668" i="67" s="1"/>
  <c r="A670" i="67"/>
  <c r="B670" i="67" s="1"/>
  <c r="C670" i="67" s="1"/>
  <c r="D669" i="67"/>
  <c r="I654" i="67"/>
  <c r="L653" i="67"/>
  <c r="M653" i="67" s="1"/>
  <c r="O654" i="67"/>
  <c r="R653" i="67"/>
  <c r="S653" i="67" s="1"/>
  <c r="G669" i="67" l="1"/>
  <c r="F669" i="67"/>
  <c r="E669" i="67" s="1"/>
  <c r="A671" i="67"/>
  <c r="B671" i="67" s="1"/>
  <c r="C671" i="67" s="1"/>
  <c r="D670" i="67"/>
  <c r="O655" i="67"/>
  <c r="R654" i="67"/>
  <c r="S654" i="67" s="1"/>
  <c r="I655" i="67"/>
  <c r="L654" i="67"/>
  <c r="M654" i="67" s="1"/>
  <c r="G670" i="67" l="1"/>
  <c r="F670" i="67"/>
  <c r="E670" i="67" s="1"/>
  <c r="A672" i="67"/>
  <c r="B672" i="67" s="1"/>
  <c r="C672" i="67" s="1"/>
  <c r="D671" i="67"/>
  <c r="I656" i="67"/>
  <c r="L655" i="67"/>
  <c r="M655" i="67" s="1"/>
  <c r="O656" i="67"/>
  <c r="R655" i="67"/>
  <c r="S655" i="67" s="1"/>
  <c r="G671" i="67" l="1"/>
  <c r="F671" i="67"/>
  <c r="E671" i="67" s="1"/>
  <c r="A673" i="67"/>
  <c r="B673" i="67" s="1"/>
  <c r="C673" i="67" s="1"/>
  <c r="D672" i="67"/>
  <c r="I657" i="67"/>
  <c r="L656" i="67"/>
  <c r="M656" i="67" s="1"/>
  <c r="O657" i="67"/>
  <c r="R656" i="67"/>
  <c r="S656" i="67" s="1"/>
  <c r="G672" i="67" l="1"/>
  <c r="F672" i="67"/>
  <c r="E672" i="67" s="1"/>
  <c r="A674" i="67"/>
  <c r="B674" i="67" s="1"/>
  <c r="C674" i="67" s="1"/>
  <c r="D673" i="67"/>
  <c r="O658" i="67"/>
  <c r="R657" i="67"/>
  <c r="S657" i="67" s="1"/>
  <c r="I658" i="67"/>
  <c r="L657" i="67"/>
  <c r="M657" i="67" s="1"/>
  <c r="G673" i="67" l="1"/>
  <c r="F673" i="67"/>
  <c r="E673" i="67" s="1"/>
  <c r="A675" i="67"/>
  <c r="B675" i="67" s="1"/>
  <c r="C675" i="67" s="1"/>
  <c r="D674" i="67"/>
  <c r="I659" i="67"/>
  <c r="L658" i="67"/>
  <c r="M658" i="67" s="1"/>
  <c r="O659" i="67"/>
  <c r="R658" i="67"/>
  <c r="S658" i="67" s="1"/>
  <c r="G674" i="67" l="1"/>
  <c r="F674" i="67"/>
  <c r="E674" i="67" s="1"/>
  <c r="A676" i="67"/>
  <c r="B676" i="67" s="1"/>
  <c r="C676" i="67" s="1"/>
  <c r="D675" i="67"/>
  <c r="O660" i="67"/>
  <c r="R659" i="67"/>
  <c r="S659" i="67" s="1"/>
  <c r="I660" i="67"/>
  <c r="L659" i="67"/>
  <c r="M659" i="67" s="1"/>
  <c r="G675" i="67" l="1"/>
  <c r="F675" i="67"/>
  <c r="E675" i="67" s="1"/>
  <c r="A677" i="67"/>
  <c r="B677" i="67" s="1"/>
  <c r="C677" i="67" s="1"/>
  <c r="D676" i="67"/>
  <c r="I661" i="67"/>
  <c r="L660" i="67"/>
  <c r="M660" i="67" s="1"/>
  <c r="O661" i="67"/>
  <c r="R660" i="67"/>
  <c r="S660" i="67" s="1"/>
  <c r="G676" i="67" l="1"/>
  <c r="F676" i="67"/>
  <c r="E676" i="67" s="1"/>
  <c r="A678" i="67"/>
  <c r="B678" i="67" s="1"/>
  <c r="C678" i="67" s="1"/>
  <c r="D677" i="67"/>
  <c r="O662" i="67"/>
  <c r="R661" i="67"/>
  <c r="S661" i="67" s="1"/>
  <c r="I662" i="67"/>
  <c r="L661" i="67"/>
  <c r="M661" i="67" s="1"/>
  <c r="G677" i="67" l="1"/>
  <c r="F677" i="67"/>
  <c r="E677" i="67" s="1"/>
  <c r="A679" i="67"/>
  <c r="B679" i="67" s="1"/>
  <c r="C679" i="67" s="1"/>
  <c r="D678" i="67"/>
  <c r="I663" i="67"/>
  <c r="L662" i="67"/>
  <c r="M662" i="67" s="1"/>
  <c r="O663" i="67"/>
  <c r="R662" i="67"/>
  <c r="S662" i="67" s="1"/>
  <c r="G678" i="67" l="1"/>
  <c r="F678" i="67"/>
  <c r="E678" i="67" s="1"/>
  <c r="A680" i="67"/>
  <c r="B680" i="67" s="1"/>
  <c r="C680" i="67" s="1"/>
  <c r="D679" i="67"/>
  <c r="O664" i="67"/>
  <c r="R663" i="67"/>
  <c r="S663" i="67" s="1"/>
  <c r="I664" i="67"/>
  <c r="L663" i="67"/>
  <c r="M663" i="67" s="1"/>
  <c r="G679" i="67" l="1"/>
  <c r="F679" i="67"/>
  <c r="E679" i="67" s="1"/>
  <c r="A681" i="67"/>
  <c r="B681" i="67" s="1"/>
  <c r="C681" i="67" s="1"/>
  <c r="D680" i="67"/>
  <c r="I665" i="67"/>
  <c r="L664" i="67"/>
  <c r="M664" i="67" s="1"/>
  <c r="O665" i="67"/>
  <c r="R664" i="67"/>
  <c r="S664" i="67" s="1"/>
  <c r="G680" i="67" l="1"/>
  <c r="F680" i="67"/>
  <c r="E680" i="67" s="1"/>
  <c r="A682" i="67"/>
  <c r="B682" i="67" s="1"/>
  <c r="C682" i="67" s="1"/>
  <c r="D681" i="67"/>
  <c r="O666" i="67"/>
  <c r="R665" i="67"/>
  <c r="S665" i="67" s="1"/>
  <c r="I666" i="67"/>
  <c r="L665" i="67"/>
  <c r="M665" i="67" s="1"/>
  <c r="G681" i="67" l="1"/>
  <c r="F681" i="67"/>
  <c r="E681" i="67" s="1"/>
  <c r="A683" i="67"/>
  <c r="B683" i="67" s="1"/>
  <c r="C683" i="67" s="1"/>
  <c r="D682" i="67"/>
  <c r="I667" i="67"/>
  <c r="L666" i="67"/>
  <c r="M666" i="67" s="1"/>
  <c r="O667" i="67"/>
  <c r="R666" i="67"/>
  <c r="S666" i="67" s="1"/>
  <c r="G682" i="67" l="1"/>
  <c r="F682" i="67"/>
  <c r="E682" i="67" s="1"/>
  <c r="A684" i="67"/>
  <c r="B684" i="67" s="1"/>
  <c r="C684" i="67" s="1"/>
  <c r="D683" i="67"/>
  <c r="O668" i="67"/>
  <c r="R667" i="67"/>
  <c r="S667" i="67" s="1"/>
  <c r="I668" i="67"/>
  <c r="L667" i="67"/>
  <c r="M667" i="67" s="1"/>
  <c r="G683" i="67" l="1"/>
  <c r="F683" i="67"/>
  <c r="E683" i="67" s="1"/>
  <c r="A685" i="67"/>
  <c r="B685" i="67" s="1"/>
  <c r="C685" i="67" s="1"/>
  <c r="D684" i="67"/>
  <c r="I669" i="67"/>
  <c r="L668" i="67"/>
  <c r="M668" i="67" s="1"/>
  <c r="O669" i="67"/>
  <c r="R668" i="67"/>
  <c r="S668" i="67" s="1"/>
  <c r="G684" i="67" l="1"/>
  <c r="F684" i="67"/>
  <c r="E684" i="67" s="1"/>
  <c r="A686" i="67"/>
  <c r="B686" i="67" s="1"/>
  <c r="C686" i="67" s="1"/>
  <c r="D685" i="67"/>
  <c r="O670" i="67"/>
  <c r="R669" i="67"/>
  <c r="S669" i="67" s="1"/>
  <c r="I670" i="67"/>
  <c r="L669" i="67"/>
  <c r="M669" i="67" s="1"/>
  <c r="G685" i="67" l="1"/>
  <c r="F685" i="67"/>
  <c r="E685" i="67" s="1"/>
  <c r="A687" i="67"/>
  <c r="B687" i="67" s="1"/>
  <c r="C687" i="67" s="1"/>
  <c r="D686" i="67"/>
  <c r="I671" i="67"/>
  <c r="L670" i="67"/>
  <c r="M670" i="67" s="1"/>
  <c r="O671" i="67"/>
  <c r="R670" i="67"/>
  <c r="S670" i="67" s="1"/>
  <c r="G686" i="67" l="1"/>
  <c r="F686" i="67"/>
  <c r="E686" i="67" s="1"/>
  <c r="A688" i="67"/>
  <c r="B688" i="67" s="1"/>
  <c r="C688" i="67" s="1"/>
  <c r="D687" i="67"/>
  <c r="O672" i="67"/>
  <c r="R671" i="67"/>
  <c r="S671" i="67" s="1"/>
  <c r="I672" i="67"/>
  <c r="L671" i="67"/>
  <c r="M671" i="67" s="1"/>
  <c r="G687" i="67" l="1"/>
  <c r="F687" i="67"/>
  <c r="E687" i="67" s="1"/>
  <c r="A689" i="67"/>
  <c r="B689" i="67" s="1"/>
  <c r="C689" i="67" s="1"/>
  <c r="D688" i="67"/>
  <c r="I673" i="67"/>
  <c r="L672" i="67"/>
  <c r="M672" i="67" s="1"/>
  <c r="O673" i="67"/>
  <c r="R672" i="67"/>
  <c r="S672" i="67" s="1"/>
  <c r="G688" i="67" l="1"/>
  <c r="F688" i="67"/>
  <c r="E688" i="67" s="1"/>
  <c r="A690" i="67"/>
  <c r="B690" i="67" s="1"/>
  <c r="C690" i="67" s="1"/>
  <c r="D689" i="67"/>
  <c r="O674" i="67"/>
  <c r="R673" i="67"/>
  <c r="S673" i="67" s="1"/>
  <c r="I674" i="67"/>
  <c r="L673" i="67"/>
  <c r="M673" i="67" s="1"/>
  <c r="G689" i="67" l="1"/>
  <c r="F689" i="67"/>
  <c r="E689" i="67" s="1"/>
  <c r="A691" i="67"/>
  <c r="B691" i="67" s="1"/>
  <c r="C691" i="67" s="1"/>
  <c r="D690" i="67"/>
  <c r="I675" i="67"/>
  <c r="L674" i="67"/>
  <c r="M674" i="67" s="1"/>
  <c r="O675" i="67"/>
  <c r="R674" i="67"/>
  <c r="S674" i="67" s="1"/>
  <c r="G690" i="67" l="1"/>
  <c r="F690" i="67"/>
  <c r="E690" i="67" s="1"/>
  <c r="A692" i="67"/>
  <c r="B692" i="67" s="1"/>
  <c r="C692" i="67" s="1"/>
  <c r="D691" i="67"/>
  <c r="O676" i="67"/>
  <c r="R675" i="67"/>
  <c r="S675" i="67" s="1"/>
  <c r="I676" i="67"/>
  <c r="L675" i="67"/>
  <c r="M675" i="67" s="1"/>
  <c r="G691" i="67" l="1"/>
  <c r="F691" i="67"/>
  <c r="E691" i="67" s="1"/>
  <c r="A693" i="67"/>
  <c r="B693" i="67" s="1"/>
  <c r="C693" i="67" s="1"/>
  <c r="D692" i="67"/>
  <c r="O677" i="67"/>
  <c r="R676" i="67"/>
  <c r="S676" i="67" s="1"/>
  <c r="I677" i="67"/>
  <c r="L676" i="67"/>
  <c r="M676" i="67" s="1"/>
  <c r="G692" i="67" l="1"/>
  <c r="F692" i="67"/>
  <c r="E692" i="67" s="1"/>
  <c r="A694" i="67"/>
  <c r="B694" i="67" s="1"/>
  <c r="C694" i="67" s="1"/>
  <c r="D693" i="67"/>
  <c r="I678" i="67"/>
  <c r="L677" i="67"/>
  <c r="M677" i="67" s="1"/>
  <c r="O678" i="67"/>
  <c r="R677" i="67"/>
  <c r="S677" i="67" s="1"/>
  <c r="G693" i="67" l="1"/>
  <c r="F693" i="67"/>
  <c r="E693" i="67" s="1"/>
  <c r="A695" i="67"/>
  <c r="B695" i="67" s="1"/>
  <c r="C695" i="67" s="1"/>
  <c r="D694" i="67"/>
  <c r="O679" i="67"/>
  <c r="R678" i="67"/>
  <c r="S678" i="67" s="1"/>
  <c r="I679" i="67"/>
  <c r="L678" i="67"/>
  <c r="M678" i="67" s="1"/>
  <c r="G694" i="67" l="1"/>
  <c r="F694" i="67"/>
  <c r="E694" i="67" s="1"/>
  <c r="A696" i="67"/>
  <c r="B696" i="67" s="1"/>
  <c r="C696" i="67" s="1"/>
  <c r="D695" i="67"/>
  <c r="I680" i="67"/>
  <c r="L679" i="67"/>
  <c r="M679" i="67" s="1"/>
  <c r="O680" i="67"/>
  <c r="R679" i="67"/>
  <c r="S679" i="67" s="1"/>
  <c r="G695" i="67" l="1"/>
  <c r="F695" i="67"/>
  <c r="E695" i="67" s="1"/>
  <c r="A697" i="67"/>
  <c r="B697" i="67" s="1"/>
  <c r="C697" i="67" s="1"/>
  <c r="D696" i="67"/>
  <c r="O681" i="67"/>
  <c r="R680" i="67"/>
  <c r="S680" i="67" s="1"/>
  <c r="I681" i="67"/>
  <c r="L680" i="67"/>
  <c r="M680" i="67" s="1"/>
  <c r="G696" i="67" l="1"/>
  <c r="F696" i="67"/>
  <c r="E696" i="67" s="1"/>
  <c r="A698" i="67"/>
  <c r="B698" i="67" s="1"/>
  <c r="C698" i="67" s="1"/>
  <c r="D697" i="67"/>
  <c r="I682" i="67"/>
  <c r="L681" i="67"/>
  <c r="M681" i="67" s="1"/>
  <c r="O682" i="67"/>
  <c r="R681" i="67"/>
  <c r="S681" i="67" s="1"/>
  <c r="G697" i="67" l="1"/>
  <c r="F697" i="67"/>
  <c r="E697" i="67" s="1"/>
  <c r="A699" i="67"/>
  <c r="B699" i="67" s="1"/>
  <c r="C699" i="67" s="1"/>
  <c r="D698" i="67"/>
  <c r="O683" i="67"/>
  <c r="R682" i="67"/>
  <c r="S682" i="67" s="1"/>
  <c r="I683" i="67"/>
  <c r="L682" i="67"/>
  <c r="M682" i="67" s="1"/>
  <c r="G698" i="67" l="1"/>
  <c r="F698" i="67"/>
  <c r="E698" i="67" s="1"/>
  <c r="A700" i="67"/>
  <c r="B700" i="67" s="1"/>
  <c r="C700" i="67" s="1"/>
  <c r="D699" i="67"/>
  <c r="I684" i="67"/>
  <c r="L683" i="67"/>
  <c r="M683" i="67" s="1"/>
  <c r="O684" i="67"/>
  <c r="R683" i="67"/>
  <c r="S683" i="67" s="1"/>
  <c r="G699" i="67" l="1"/>
  <c r="F699" i="67"/>
  <c r="E699" i="67" s="1"/>
  <c r="A701" i="67"/>
  <c r="B701" i="67" s="1"/>
  <c r="C701" i="67" s="1"/>
  <c r="D700" i="67"/>
  <c r="O685" i="67"/>
  <c r="R684" i="67"/>
  <c r="S684" i="67" s="1"/>
  <c r="I685" i="67"/>
  <c r="L684" i="67"/>
  <c r="M684" i="67" s="1"/>
  <c r="G700" i="67" l="1"/>
  <c r="F700" i="67"/>
  <c r="E700" i="67" s="1"/>
  <c r="A702" i="67"/>
  <c r="B702" i="67" s="1"/>
  <c r="C702" i="67" s="1"/>
  <c r="D701" i="67"/>
  <c r="I686" i="67"/>
  <c r="L685" i="67"/>
  <c r="M685" i="67" s="1"/>
  <c r="O686" i="67"/>
  <c r="R685" i="67"/>
  <c r="S685" i="67" s="1"/>
  <c r="G701" i="67" l="1"/>
  <c r="F701" i="67"/>
  <c r="E701" i="67" s="1"/>
  <c r="A703" i="67"/>
  <c r="B703" i="67" s="1"/>
  <c r="C703" i="67" s="1"/>
  <c r="D702" i="67"/>
  <c r="I687" i="67"/>
  <c r="L686" i="67"/>
  <c r="M686" i="67" s="1"/>
  <c r="O687" i="67"/>
  <c r="R686" i="67"/>
  <c r="S686" i="67" s="1"/>
  <c r="G702" i="67" l="1"/>
  <c r="F702" i="67"/>
  <c r="E702" i="67" s="1"/>
  <c r="A704" i="67"/>
  <c r="B704" i="67" s="1"/>
  <c r="C704" i="67" s="1"/>
  <c r="D703" i="67"/>
  <c r="O688" i="67"/>
  <c r="R687" i="67"/>
  <c r="S687" i="67" s="1"/>
  <c r="I688" i="67"/>
  <c r="L687" i="67"/>
  <c r="M687" i="67" s="1"/>
  <c r="G703" i="67" l="1"/>
  <c r="F703" i="67"/>
  <c r="E703" i="67" s="1"/>
  <c r="A705" i="67"/>
  <c r="B705" i="67" s="1"/>
  <c r="C705" i="67" s="1"/>
  <c r="D704" i="67"/>
  <c r="I689" i="67"/>
  <c r="L688" i="67"/>
  <c r="M688" i="67" s="1"/>
  <c r="O689" i="67"/>
  <c r="R688" i="67"/>
  <c r="S688" i="67" s="1"/>
  <c r="G704" i="67" l="1"/>
  <c r="F704" i="67"/>
  <c r="E704" i="67" s="1"/>
  <c r="A706" i="67"/>
  <c r="B706" i="67" s="1"/>
  <c r="C706" i="67" s="1"/>
  <c r="D705" i="67"/>
  <c r="O690" i="67"/>
  <c r="R689" i="67"/>
  <c r="S689" i="67" s="1"/>
  <c r="I690" i="67"/>
  <c r="L689" i="67"/>
  <c r="M689" i="67" s="1"/>
  <c r="G705" i="67" l="1"/>
  <c r="F705" i="67"/>
  <c r="E705" i="67" s="1"/>
  <c r="A707" i="67"/>
  <c r="B707" i="67" s="1"/>
  <c r="C707" i="67" s="1"/>
  <c r="D706" i="67"/>
  <c r="I691" i="67"/>
  <c r="L690" i="67"/>
  <c r="M690" i="67" s="1"/>
  <c r="O691" i="67"/>
  <c r="R690" i="67"/>
  <c r="S690" i="67" s="1"/>
  <c r="G706" i="67" l="1"/>
  <c r="F706" i="67"/>
  <c r="E706" i="67" s="1"/>
  <c r="A708" i="67"/>
  <c r="B708" i="67" s="1"/>
  <c r="C708" i="67" s="1"/>
  <c r="D707" i="67"/>
  <c r="O692" i="67"/>
  <c r="R691" i="67"/>
  <c r="S691" i="67" s="1"/>
  <c r="I692" i="67"/>
  <c r="L691" i="67"/>
  <c r="M691" i="67" s="1"/>
  <c r="G707" i="67" l="1"/>
  <c r="F707" i="67"/>
  <c r="E707" i="67" s="1"/>
  <c r="A709" i="67"/>
  <c r="B709" i="67" s="1"/>
  <c r="C709" i="67" s="1"/>
  <c r="D708" i="67"/>
  <c r="I693" i="67"/>
  <c r="L692" i="67"/>
  <c r="M692" i="67" s="1"/>
  <c r="O693" i="67"/>
  <c r="R692" i="67"/>
  <c r="S692" i="67" s="1"/>
  <c r="G708" i="67" l="1"/>
  <c r="F708" i="67"/>
  <c r="E708" i="67" s="1"/>
  <c r="A710" i="67"/>
  <c r="B710" i="67" s="1"/>
  <c r="C710" i="67" s="1"/>
  <c r="D709" i="67"/>
  <c r="O694" i="67"/>
  <c r="R693" i="67"/>
  <c r="S693" i="67" s="1"/>
  <c r="I694" i="67"/>
  <c r="L693" i="67"/>
  <c r="M693" i="67" s="1"/>
  <c r="G709" i="67" l="1"/>
  <c r="F709" i="67"/>
  <c r="E709" i="67" s="1"/>
  <c r="A711" i="67"/>
  <c r="B711" i="67" s="1"/>
  <c r="C711" i="67" s="1"/>
  <c r="D710" i="67"/>
  <c r="I695" i="67"/>
  <c r="L694" i="67"/>
  <c r="M694" i="67" s="1"/>
  <c r="O695" i="67"/>
  <c r="R694" i="67"/>
  <c r="S694" i="67" s="1"/>
  <c r="G710" i="67" l="1"/>
  <c r="F710" i="67"/>
  <c r="E710" i="67" s="1"/>
  <c r="A712" i="67"/>
  <c r="B712" i="67" s="1"/>
  <c r="C712" i="67" s="1"/>
  <c r="D711" i="67"/>
  <c r="O696" i="67"/>
  <c r="R695" i="67"/>
  <c r="S695" i="67" s="1"/>
  <c r="I696" i="67"/>
  <c r="L695" i="67"/>
  <c r="M695" i="67" s="1"/>
  <c r="G711" i="67" l="1"/>
  <c r="F711" i="67"/>
  <c r="E711" i="67" s="1"/>
  <c r="A713" i="67"/>
  <c r="B713" i="67" s="1"/>
  <c r="C713" i="67" s="1"/>
  <c r="D712" i="67"/>
  <c r="I697" i="67"/>
  <c r="L696" i="67"/>
  <c r="M696" i="67" s="1"/>
  <c r="O697" i="67"/>
  <c r="R696" i="67"/>
  <c r="S696" i="67" s="1"/>
  <c r="G712" i="67" l="1"/>
  <c r="F712" i="67"/>
  <c r="E712" i="67" s="1"/>
  <c r="A714" i="67"/>
  <c r="B714" i="67" s="1"/>
  <c r="C714" i="67" s="1"/>
  <c r="D713" i="67"/>
  <c r="O698" i="67"/>
  <c r="R697" i="67"/>
  <c r="S697" i="67" s="1"/>
  <c r="I698" i="67"/>
  <c r="L697" i="67"/>
  <c r="M697" i="67" s="1"/>
  <c r="G713" i="67" l="1"/>
  <c r="F713" i="67"/>
  <c r="E713" i="67" s="1"/>
  <c r="A715" i="67"/>
  <c r="B715" i="67" s="1"/>
  <c r="C715" i="67" s="1"/>
  <c r="D714" i="67"/>
  <c r="I699" i="67"/>
  <c r="L698" i="67"/>
  <c r="M698" i="67" s="1"/>
  <c r="O699" i="67"/>
  <c r="R698" i="67"/>
  <c r="S698" i="67" s="1"/>
  <c r="G714" i="67" l="1"/>
  <c r="F714" i="67"/>
  <c r="E714" i="67" s="1"/>
  <c r="A716" i="67"/>
  <c r="B716" i="67" s="1"/>
  <c r="C716" i="67" s="1"/>
  <c r="D715" i="67"/>
  <c r="O700" i="67"/>
  <c r="R699" i="67"/>
  <c r="S699" i="67" s="1"/>
  <c r="I700" i="67"/>
  <c r="L699" i="67"/>
  <c r="M699" i="67" s="1"/>
  <c r="G715" i="67" l="1"/>
  <c r="F715" i="67"/>
  <c r="E715" i="67" s="1"/>
  <c r="A717" i="67"/>
  <c r="B717" i="67" s="1"/>
  <c r="C717" i="67" s="1"/>
  <c r="D716" i="67"/>
  <c r="I701" i="67"/>
  <c r="L700" i="67"/>
  <c r="M700" i="67" s="1"/>
  <c r="O701" i="67"/>
  <c r="R700" i="67"/>
  <c r="S700" i="67" s="1"/>
  <c r="G716" i="67" l="1"/>
  <c r="F716" i="67"/>
  <c r="E716" i="67" s="1"/>
  <c r="A718" i="67"/>
  <c r="B718" i="67" s="1"/>
  <c r="C718" i="67" s="1"/>
  <c r="D717" i="67"/>
  <c r="O702" i="67"/>
  <c r="R701" i="67"/>
  <c r="S701" i="67" s="1"/>
  <c r="I702" i="67"/>
  <c r="L701" i="67"/>
  <c r="M701" i="67" s="1"/>
  <c r="G717" i="67" l="1"/>
  <c r="F717" i="67"/>
  <c r="E717" i="67" s="1"/>
  <c r="A719" i="67"/>
  <c r="B719" i="67" s="1"/>
  <c r="C719" i="67" s="1"/>
  <c r="D718" i="67"/>
  <c r="I703" i="67"/>
  <c r="L702" i="67"/>
  <c r="M702" i="67" s="1"/>
  <c r="O703" i="67"/>
  <c r="R702" i="67"/>
  <c r="S702" i="67" s="1"/>
  <c r="G718" i="67" l="1"/>
  <c r="F718" i="67"/>
  <c r="E718" i="67" s="1"/>
  <c r="A720" i="67"/>
  <c r="B720" i="67" s="1"/>
  <c r="C720" i="67" s="1"/>
  <c r="D719" i="67"/>
  <c r="O704" i="67"/>
  <c r="R703" i="67"/>
  <c r="S703" i="67" s="1"/>
  <c r="I704" i="67"/>
  <c r="L703" i="67"/>
  <c r="M703" i="67" s="1"/>
  <c r="G719" i="67" l="1"/>
  <c r="F719" i="67"/>
  <c r="E719" i="67" s="1"/>
  <c r="A721" i="67"/>
  <c r="B721" i="67" s="1"/>
  <c r="C721" i="67" s="1"/>
  <c r="D720" i="67"/>
  <c r="O705" i="67"/>
  <c r="R704" i="67"/>
  <c r="S704" i="67" s="1"/>
  <c r="I705" i="67"/>
  <c r="L704" i="67"/>
  <c r="M704" i="67" s="1"/>
  <c r="G720" i="67" l="1"/>
  <c r="F720" i="67"/>
  <c r="E720" i="67" s="1"/>
  <c r="A722" i="67"/>
  <c r="B722" i="67" s="1"/>
  <c r="C722" i="67" s="1"/>
  <c r="D721" i="67"/>
  <c r="I706" i="67"/>
  <c r="L705" i="67"/>
  <c r="M705" i="67" s="1"/>
  <c r="O706" i="67"/>
  <c r="R705" i="67"/>
  <c r="S705" i="67" s="1"/>
  <c r="G721" i="67" l="1"/>
  <c r="F721" i="67"/>
  <c r="E721" i="67" s="1"/>
  <c r="A723" i="67"/>
  <c r="B723" i="67" s="1"/>
  <c r="C723" i="67" s="1"/>
  <c r="D722" i="67"/>
  <c r="O707" i="67"/>
  <c r="R706" i="67"/>
  <c r="S706" i="67" s="1"/>
  <c r="I707" i="67"/>
  <c r="L706" i="67"/>
  <c r="M706" i="67" s="1"/>
  <c r="G722" i="67" l="1"/>
  <c r="F722" i="67"/>
  <c r="E722" i="67" s="1"/>
  <c r="A724" i="67"/>
  <c r="B724" i="67" s="1"/>
  <c r="C724" i="67" s="1"/>
  <c r="D723" i="67"/>
  <c r="I708" i="67"/>
  <c r="L707" i="67"/>
  <c r="M707" i="67" s="1"/>
  <c r="O708" i="67"/>
  <c r="R707" i="67"/>
  <c r="S707" i="67" s="1"/>
  <c r="G723" i="67" l="1"/>
  <c r="F723" i="67"/>
  <c r="E723" i="67" s="1"/>
  <c r="A725" i="67"/>
  <c r="B725" i="67" s="1"/>
  <c r="C725" i="67" s="1"/>
  <c r="D724" i="67"/>
  <c r="O709" i="67"/>
  <c r="R708" i="67"/>
  <c r="S708" i="67" s="1"/>
  <c r="I709" i="67"/>
  <c r="L708" i="67"/>
  <c r="M708" i="67" s="1"/>
  <c r="G724" i="67" l="1"/>
  <c r="F724" i="67"/>
  <c r="E724" i="67" s="1"/>
  <c r="A726" i="67"/>
  <c r="B726" i="67" s="1"/>
  <c r="C726" i="67" s="1"/>
  <c r="D725" i="67"/>
  <c r="I710" i="67"/>
  <c r="L709" i="67"/>
  <c r="M709" i="67" s="1"/>
  <c r="O710" i="67"/>
  <c r="R709" i="67"/>
  <c r="S709" i="67" s="1"/>
  <c r="G725" i="67" l="1"/>
  <c r="F725" i="67"/>
  <c r="E725" i="67" s="1"/>
  <c r="A727" i="67"/>
  <c r="B727" i="67" s="1"/>
  <c r="C727" i="67" s="1"/>
  <c r="D726" i="67"/>
  <c r="O711" i="67"/>
  <c r="R710" i="67"/>
  <c r="S710" i="67" s="1"/>
  <c r="I711" i="67"/>
  <c r="L710" i="67"/>
  <c r="M710" i="67" s="1"/>
  <c r="G726" i="67" l="1"/>
  <c r="F726" i="67"/>
  <c r="E726" i="67" s="1"/>
  <c r="A728" i="67"/>
  <c r="B728" i="67" s="1"/>
  <c r="C728" i="67" s="1"/>
  <c r="D727" i="67"/>
  <c r="I712" i="67"/>
  <c r="L711" i="67"/>
  <c r="M711" i="67" s="1"/>
  <c r="O712" i="67"/>
  <c r="R711" i="67"/>
  <c r="S711" i="67" s="1"/>
  <c r="G727" i="67" l="1"/>
  <c r="F727" i="67"/>
  <c r="E727" i="67" s="1"/>
  <c r="A729" i="67"/>
  <c r="B729" i="67" s="1"/>
  <c r="C729" i="67" s="1"/>
  <c r="D728" i="67"/>
  <c r="O713" i="67"/>
  <c r="R712" i="67"/>
  <c r="S712" i="67" s="1"/>
  <c r="I713" i="67"/>
  <c r="L712" i="67"/>
  <c r="M712" i="67" s="1"/>
  <c r="G728" i="67" l="1"/>
  <c r="F728" i="67"/>
  <c r="E728" i="67" s="1"/>
  <c r="A730" i="67"/>
  <c r="B730" i="67" s="1"/>
  <c r="C730" i="67" s="1"/>
  <c r="D729" i="67"/>
  <c r="I714" i="67"/>
  <c r="L713" i="67"/>
  <c r="M713" i="67" s="1"/>
  <c r="O714" i="67"/>
  <c r="R713" i="67"/>
  <c r="S713" i="67" s="1"/>
  <c r="G729" i="67" l="1"/>
  <c r="F729" i="67"/>
  <c r="E729" i="67" s="1"/>
  <c r="A731" i="67"/>
  <c r="B731" i="67" s="1"/>
  <c r="C731" i="67" s="1"/>
  <c r="D730" i="67"/>
  <c r="O715" i="67"/>
  <c r="R714" i="67"/>
  <c r="S714" i="67" s="1"/>
  <c r="I715" i="67"/>
  <c r="L714" i="67"/>
  <c r="M714" i="67" s="1"/>
  <c r="G730" i="67" l="1"/>
  <c r="F730" i="67"/>
  <c r="E730" i="67" s="1"/>
  <c r="A732" i="67"/>
  <c r="B732" i="67" s="1"/>
  <c r="C732" i="67" s="1"/>
  <c r="D731" i="67"/>
  <c r="I716" i="67"/>
  <c r="L715" i="67"/>
  <c r="M715" i="67" s="1"/>
  <c r="O716" i="67"/>
  <c r="R715" i="67"/>
  <c r="S715" i="67" s="1"/>
  <c r="G731" i="67" l="1"/>
  <c r="F731" i="67"/>
  <c r="E731" i="67" s="1"/>
  <c r="A733" i="67"/>
  <c r="B733" i="67" s="1"/>
  <c r="C733" i="67" s="1"/>
  <c r="D732" i="67"/>
  <c r="O717" i="67"/>
  <c r="R716" i="67"/>
  <c r="S716" i="67" s="1"/>
  <c r="I717" i="67"/>
  <c r="L716" i="67"/>
  <c r="M716" i="67" s="1"/>
  <c r="G732" i="67" l="1"/>
  <c r="F732" i="67"/>
  <c r="E732" i="67" s="1"/>
  <c r="A734" i="67"/>
  <c r="B734" i="67" s="1"/>
  <c r="C734" i="67" s="1"/>
  <c r="D733" i="67"/>
  <c r="I718" i="67"/>
  <c r="L717" i="67"/>
  <c r="M717" i="67" s="1"/>
  <c r="O718" i="67"/>
  <c r="R717" i="67"/>
  <c r="S717" i="67" s="1"/>
  <c r="G733" i="67" l="1"/>
  <c r="F733" i="67"/>
  <c r="E733" i="67" s="1"/>
  <c r="A735" i="67"/>
  <c r="B735" i="67" s="1"/>
  <c r="C735" i="67" s="1"/>
  <c r="D734" i="67"/>
  <c r="O719" i="67"/>
  <c r="R718" i="67"/>
  <c r="S718" i="67" s="1"/>
  <c r="I719" i="67"/>
  <c r="L718" i="67"/>
  <c r="M718" i="67" s="1"/>
  <c r="G734" i="67" l="1"/>
  <c r="F734" i="67"/>
  <c r="E734" i="67" s="1"/>
  <c r="A736" i="67"/>
  <c r="B736" i="67" s="1"/>
  <c r="C736" i="67" s="1"/>
  <c r="D735" i="67"/>
  <c r="I720" i="67"/>
  <c r="L719" i="67"/>
  <c r="M719" i="67" s="1"/>
  <c r="O720" i="67"/>
  <c r="R719" i="67"/>
  <c r="S719" i="67" s="1"/>
  <c r="G735" i="67" l="1"/>
  <c r="F735" i="67"/>
  <c r="E735" i="67" s="1"/>
  <c r="A737" i="67"/>
  <c r="B737" i="67" s="1"/>
  <c r="C737" i="67" s="1"/>
  <c r="D736" i="67"/>
  <c r="O721" i="67"/>
  <c r="R720" i="67"/>
  <c r="S720" i="67" s="1"/>
  <c r="I721" i="67"/>
  <c r="L720" i="67"/>
  <c r="M720" i="67" s="1"/>
  <c r="G736" i="67" l="1"/>
  <c r="F736" i="67"/>
  <c r="E736" i="67" s="1"/>
  <c r="A738" i="67"/>
  <c r="B738" i="67" s="1"/>
  <c r="C738" i="67" s="1"/>
  <c r="D737" i="67"/>
  <c r="I722" i="67"/>
  <c r="L721" i="67"/>
  <c r="M721" i="67" s="1"/>
  <c r="O722" i="67"/>
  <c r="R721" i="67"/>
  <c r="S721" i="67" s="1"/>
  <c r="G737" i="67" l="1"/>
  <c r="F737" i="67"/>
  <c r="E737" i="67" s="1"/>
  <c r="A739" i="67"/>
  <c r="B739" i="67" s="1"/>
  <c r="C739" i="67" s="1"/>
  <c r="D738" i="67"/>
  <c r="O723" i="67"/>
  <c r="R722" i="67"/>
  <c r="S722" i="67" s="1"/>
  <c r="I723" i="67"/>
  <c r="L722" i="67"/>
  <c r="M722" i="67" s="1"/>
  <c r="G738" i="67" l="1"/>
  <c r="F738" i="67"/>
  <c r="E738" i="67" s="1"/>
  <c r="A740" i="67"/>
  <c r="B740" i="67" s="1"/>
  <c r="C740" i="67" s="1"/>
  <c r="D739" i="67"/>
  <c r="I724" i="67"/>
  <c r="L723" i="67"/>
  <c r="M723" i="67" s="1"/>
  <c r="O724" i="67"/>
  <c r="R723" i="67"/>
  <c r="S723" i="67" s="1"/>
  <c r="G739" i="67" l="1"/>
  <c r="F739" i="67"/>
  <c r="E739" i="67" s="1"/>
  <c r="A741" i="67"/>
  <c r="B741" i="67" s="1"/>
  <c r="C741" i="67" s="1"/>
  <c r="D740" i="67"/>
  <c r="O725" i="67"/>
  <c r="R724" i="67"/>
  <c r="S724" i="67" s="1"/>
  <c r="I725" i="67"/>
  <c r="L724" i="67"/>
  <c r="M724" i="67" s="1"/>
  <c r="G740" i="67" l="1"/>
  <c r="F740" i="67"/>
  <c r="E740" i="67" s="1"/>
  <c r="A742" i="67"/>
  <c r="B742" i="67" s="1"/>
  <c r="C742" i="67" s="1"/>
  <c r="D741" i="67"/>
  <c r="I726" i="67"/>
  <c r="L725" i="67"/>
  <c r="M725" i="67" s="1"/>
  <c r="O726" i="67"/>
  <c r="R725" i="67"/>
  <c r="S725" i="67" s="1"/>
  <c r="G741" i="67" l="1"/>
  <c r="F741" i="67"/>
  <c r="E741" i="67" s="1"/>
  <c r="A743" i="67"/>
  <c r="B743" i="67" s="1"/>
  <c r="C743" i="67" s="1"/>
  <c r="D742" i="67"/>
  <c r="O727" i="67"/>
  <c r="R726" i="67"/>
  <c r="S726" i="67" s="1"/>
  <c r="I727" i="67"/>
  <c r="L726" i="67"/>
  <c r="M726" i="67" s="1"/>
  <c r="G742" i="67" l="1"/>
  <c r="F742" i="67"/>
  <c r="E742" i="67" s="1"/>
  <c r="A744" i="67"/>
  <c r="B744" i="67" s="1"/>
  <c r="C744" i="67" s="1"/>
  <c r="D743" i="67"/>
  <c r="I728" i="67"/>
  <c r="L727" i="67"/>
  <c r="M727" i="67" s="1"/>
  <c r="O728" i="67"/>
  <c r="R727" i="67"/>
  <c r="S727" i="67" s="1"/>
  <c r="G743" i="67" l="1"/>
  <c r="F743" i="67"/>
  <c r="E743" i="67" s="1"/>
  <c r="A745" i="67"/>
  <c r="B745" i="67" s="1"/>
  <c r="C745" i="67" s="1"/>
  <c r="D744" i="67"/>
  <c r="O729" i="67"/>
  <c r="R728" i="67"/>
  <c r="S728" i="67" s="1"/>
  <c r="I729" i="67"/>
  <c r="L728" i="67"/>
  <c r="M728" i="67" s="1"/>
  <c r="G744" i="67" l="1"/>
  <c r="F744" i="67"/>
  <c r="E744" i="67" s="1"/>
  <c r="A746" i="67"/>
  <c r="B746" i="67" s="1"/>
  <c r="C746" i="67" s="1"/>
  <c r="D745" i="67"/>
  <c r="I730" i="67"/>
  <c r="L729" i="67"/>
  <c r="M729" i="67" s="1"/>
  <c r="O730" i="67"/>
  <c r="R729" i="67"/>
  <c r="S729" i="67" s="1"/>
  <c r="G745" i="67" l="1"/>
  <c r="F745" i="67"/>
  <c r="E745" i="67" s="1"/>
  <c r="A747" i="67"/>
  <c r="B747" i="67" s="1"/>
  <c r="C747" i="67" s="1"/>
  <c r="D746" i="67"/>
  <c r="O731" i="67"/>
  <c r="R730" i="67"/>
  <c r="S730" i="67" s="1"/>
  <c r="I731" i="67"/>
  <c r="L730" i="67"/>
  <c r="M730" i="67" s="1"/>
  <c r="G746" i="67" l="1"/>
  <c r="F746" i="67"/>
  <c r="E746" i="67" s="1"/>
  <c r="A748" i="67"/>
  <c r="B748" i="67" s="1"/>
  <c r="C748" i="67" s="1"/>
  <c r="D747" i="67"/>
  <c r="I732" i="67"/>
  <c r="L731" i="67"/>
  <c r="M731" i="67" s="1"/>
  <c r="O732" i="67"/>
  <c r="R731" i="67"/>
  <c r="S731" i="67" s="1"/>
  <c r="G747" i="67" l="1"/>
  <c r="F747" i="67"/>
  <c r="E747" i="67" s="1"/>
  <c r="A749" i="67"/>
  <c r="B749" i="67" s="1"/>
  <c r="C749" i="67" s="1"/>
  <c r="D748" i="67"/>
  <c r="O733" i="67"/>
  <c r="R732" i="67"/>
  <c r="S732" i="67" s="1"/>
  <c r="I733" i="67"/>
  <c r="L732" i="67"/>
  <c r="M732" i="67" s="1"/>
  <c r="G748" i="67" l="1"/>
  <c r="F748" i="67"/>
  <c r="E748" i="67" s="1"/>
  <c r="A750" i="67"/>
  <c r="B750" i="67" s="1"/>
  <c r="C750" i="67" s="1"/>
  <c r="D749" i="67"/>
  <c r="I734" i="67"/>
  <c r="L733" i="67"/>
  <c r="M733" i="67" s="1"/>
  <c r="O734" i="67"/>
  <c r="R733" i="67"/>
  <c r="S733" i="67" s="1"/>
  <c r="G749" i="67" l="1"/>
  <c r="F749" i="67"/>
  <c r="E749" i="67" s="1"/>
  <c r="A751" i="67"/>
  <c r="B751" i="67" s="1"/>
  <c r="C751" i="67" s="1"/>
  <c r="D750" i="67"/>
  <c r="O735" i="67"/>
  <c r="R734" i="67"/>
  <c r="S734" i="67" s="1"/>
  <c r="I735" i="67"/>
  <c r="L734" i="67"/>
  <c r="M734" i="67" s="1"/>
  <c r="G750" i="67" l="1"/>
  <c r="F750" i="67"/>
  <c r="E750" i="67" s="1"/>
  <c r="A752" i="67"/>
  <c r="B752" i="67" s="1"/>
  <c r="C752" i="67" s="1"/>
  <c r="D751" i="67"/>
  <c r="I736" i="67"/>
  <c r="L735" i="67"/>
  <c r="M735" i="67" s="1"/>
  <c r="O736" i="67"/>
  <c r="R735" i="67"/>
  <c r="S735" i="67" s="1"/>
  <c r="G751" i="67" l="1"/>
  <c r="F751" i="67"/>
  <c r="E751" i="67" s="1"/>
  <c r="A753" i="67"/>
  <c r="B753" i="67" s="1"/>
  <c r="C753" i="67" s="1"/>
  <c r="D752" i="67"/>
  <c r="O737" i="67"/>
  <c r="R736" i="67"/>
  <c r="S736" i="67" s="1"/>
  <c r="I737" i="67"/>
  <c r="L736" i="67"/>
  <c r="M736" i="67" s="1"/>
  <c r="G752" i="67" l="1"/>
  <c r="F752" i="67"/>
  <c r="E752" i="67" s="1"/>
  <c r="A754" i="67"/>
  <c r="B754" i="67" s="1"/>
  <c r="C754" i="67" s="1"/>
  <c r="D753" i="67"/>
  <c r="I738" i="67"/>
  <c r="L737" i="67"/>
  <c r="M737" i="67" s="1"/>
  <c r="O738" i="67"/>
  <c r="R737" i="67"/>
  <c r="S737" i="67" s="1"/>
  <c r="G753" i="67" l="1"/>
  <c r="F753" i="67"/>
  <c r="E753" i="67" s="1"/>
  <c r="A755" i="67"/>
  <c r="B755" i="67" s="1"/>
  <c r="C755" i="67" s="1"/>
  <c r="D754" i="67"/>
  <c r="O739" i="67"/>
  <c r="R738" i="67"/>
  <c r="S738" i="67" s="1"/>
  <c r="I739" i="67"/>
  <c r="L738" i="67"/>
  <c r="M738" i="67" s="1"/>
  <c r="G754" i="67" l="1"/>
  <c r="F754" i="67"/>
  <c r="E754" i="67" s="1"/>
  <c r="A756" i="67"/>
  <c r="B756" i="67" s="1"/>
  <c r="C756" i="67" s="1"/>
  <c r="D755" i="67"/>
  <c r="I740" i="67"/>
  <c r="L739" i="67"/>
  <c r="M739" i="67" s="1"/>
  <c r="O740" i="67"/>
  <c r="R739" i="67"/>
  <c r="S739" i="67" s="1"/>
  <c r="G755" i="67" l="1"/>
  <c r="F755" i="67"/>
  <c r="E755" i="67" s="1"/>
  <c r="A757" i="67"/>
  <c r="B757" i="67" s="1"/>
  <c r="C757" i="67" s="1"/>
  <c r="D756" i="67"/>
  <c r="O741" i="67"/>
  <c r="R740" i="67"/>
  <c r="S740" i="67" s="1"/>
  <c r="I741" i="67"/>
  <c r="L740" i="67"/>
  <c r="M740" i="67" s="1"/>
  <c r="G756" i="67" l="1"/>
  <c r="F756" i="67"/>
  <c r="E756" i="67" s="1"/>
  <c r="A758" i="67"/>
  <c r="B758" i="67" s="1"/>
  <c r="C758" i="67" s="1"/>
  <c r="D757" i="67"/>
  <c r="I742" i="67"/>
  <c r="L741" i="67"/>
  <c r="M741" i="67" s="1"/>
  <c r="O742" i="67"/>
  <c r="R741" i="67"/>
  <c r="S741" i="67" s="1"/>
  <c r="G757" i="67" l="1"/>
  <c r="F757" i="67"/>
  <c r="E757" i="67" s="1"/>
  <c r="A759" i="67"/>
  <c r="B759" i="67" s="1"/>
  <c r="C759" i="67" s="1"/>
  <c r="D758" i="67"/>
  <c r="O743" i="67"/>
  <c r="R742" i="67"/>
  <c r="S742" i="67" s="1"/>
  <c r="I743" i="67"/>
  <c r="L742" i="67"/>
  <c r="M742" i="67" s="1"/>
  <c r="G758" i="67" l="1"/>
  <c r="F758" i="67"/>
  <c r="E758" i="67" s="1"/>
  <c r="A760" i="67"/>
  <c r="B760" i="67" s="1"/>
  <c r="C760" i="67" s="1"/>
  <c r="D759" i="67"/>
  <c r="I744" i="67"/>
  <c r="L743" i="67"/>
  <c r="M743" i="67" s="1"/>
  <c r="O744" i="67"/>
  <c r="R743" i="67"/>
  <c r="S743" i="67" s="1"/>
  <c r="G759" i="67" l="1"/>
  <c r="F759" i="67"/>
  <c r="E759" i="67" s="1"/>
  <c r="A761" i="67"/>
  <c r="B761" i="67" s="1"/>
  <c r="C761" i="67" s="1"/>
  <c r="D760" i="67"/>
  <c r="O745" i="67"/>
  <c r="R744" i="67"/>
  <c r="S744" i="67" s="1"/>
  <c r="I745" i="67"/>
  <c r="L744" i="67"/>
  <c r="M744" i="67" s="1"/>
  <c r="G760" i="67" l="1"/>
  <c r="F760" i="67"/>
  <c r="E760" i="67" s="1"/>
  <c r="A762" i="67"/>
  <c r="B762" i="67" s="1"/>
  <c r="C762" i="67" s="1"/>
  <c r="D761" i="67"/>
  <c r="I746" i="67"/>
  <c r="L745" i="67"/>
  <c r="M745" i="67" s="1"/>
  <c r="O746" i="67"/>
  <c r="R745" i="67"/>
  <c r="S745" i="67" s="1"/>
  <c r="G761" i="67" l="1"/>
  <c r="F761" i="67"/>
  <c r="E761" i="67" s="1"/>
  <c r="A763" i="67"/>
  <c r="B763" i="67" s="1"/>
  <c r="C763" i="67" s="1"/>
  <c r="D762" i="67"/>
  <c r="I747" i="67"/>
  <c r="L746" i="67"/>
  <c r="M746" i="67" s="1"/>
  <c r="O747" i="67"/>
  <c r="R746" i="67"/>
  <c r="S746" i="67" s="1"/>
  <c r="G762" i="67" l="1"/>
  <c r="F762" i="67"/>
  <c r="E762" i="67" s="1"/>
  <c r="A764" i="67"/>
  <c r="B764" i="67" s="1"/>
  <c r="C764" i="67" s="1"/>
  <c r="D763" i="67"/>
  <c r="O748" i="67"/>
  <c r="R747" i="67"/>
  <c r="S747" i="67" s="1"/>
  <c r="I748" i="67"/>
  <c r="L747" i="67"/>
  <c r="M747" i="67" s="1"/>
  <c r="G763" i="67" l="1"/>
  <c r="F763" i="67"/>
  <c r="E763" i="67" s="1"/>
  <c r="A765" i="67"/>
  <c r="B765" i="67" s="1"/>
  <c r="C765" i="67" s="1"/>
  <c r="D764" i="67"/>
  <c r="I749" i="67"/>
  <c r="L748" i="67"/>
  <c r="M748" i="67" s="1"/>
  <c r="O749" i="67"/>
  <c r="R748" i="67"/>
  <c r="S748" i="67" s="1"/>
  <c r="G764" i="67" l="1"/>
  <c r="F764" i="67"/>
  <c r="E764" i="67" s="1"/>
  <c r="A766" i="67"/>
  <c r="B766" i="67" s="1"/>
  <c r="C766" i="67" s="1"/>
  <c r="D765" i="67"/>
  <c r="O750" i="67"/>
  <c r="R749" i="67"/>
  <c r="S749" i="67" s="1"/>
  <c r="I750" i="67"/>
  <c r="L749" i="67"/>
  <c r="M749" i="67" s="1"/>
  <c r="G765" i="67" l="1"/>
  <c r="F765" i="67"/>
  <c r="E765" i="67" s="1"/>
  <c r="A767" i="67"/>
  <c r="B767" i="67" s="1"/>
  <c r="C767" i="67" s="1"/>
  <c r="D766" i="67"/>
  <c r="I751" i="67"/>
  <c r="L750" i="67"/>
  <c r="M750" i="67" s="1"/>
  <c r="O751" i="67"/>
  <c r="R750" i="67"/>
  <c r="S750" i="67" s="1"/>
  <c r="G766" i="67" l="1"/>
  <c r="F766" i="67"/>
  <c r="E766" i="67" s="1"/>
  <c r="A768" i="67"/>
  <c r="B768" i="67" s="1"/>
  <c r="C768" i="67" s="1"/>
  <c r="D767" i="67"/>
  <c r="O752" i="67"/>
  <c r="R751" i="67"/>
  <c r="S751" i="67" s="1"/>
  <c r="I752" i="67"/>
  <c r="L751" i="67"/>
  <c r="M751" i="67" s="1"/>
  <c r="G767" i="67" l="1"/>
  <c r="F767" i="67"/>
  <c r="E767" i="67" s="1"/>
  <c r="A769" i="67"/>
  <c r="B769" i="67" s="1"/>
  <c r="C769" i="67" s="1"/>
  <c r="D768" i="67"/>
  <c r="I753" i="67"/>
  <c r="L752" i="67"/>
  <c r="M752" i="67" s="1"/>
  <c r="O753" i="67"/>
  <c r="R752" i="67"/>
  <c r="S752" i="67" s="1"/>
  <c r="G768" i="67" l="1"/>
  <c r="F768" i="67"/>
  <c r="E768" i="67" s="1"/>
  <c r="A770" i="67"/>
  <c r="B770" i="67" s="1"/>
  <c r="C770" i="67" s="1"/>
  <c r="D769" i="67"/>
  <c r="O754" i="67"/>
  <c r="R753" i="67"/>
  <c r="S753" i="67" s="1"/>
  <c r="I754" i="67"/>
  <c r="L753" i="67"/>
  <c r="M753" i="67" s="1"/>
  <c r="G769" i="67" l="1"/>
  <c r="F769" i="67"/>
  <c r="E769" i="67" s="1"/>
  <c r="A771" i="67"/>
  <c r="B771" i="67" s="1"/>
  <c r="C771" i="67" s="1"/>
  <c r="D770" i="67"/>
  <c r="I755" i="67"/>
  <c r="L754" i="67"/>
  <c r="M754" i="67" s="1"/>
  <c r="O755" i="67"/>
  <c r="R754" i="67"/>
  <c r="S754" i="67" s="1"/>
  <c r="G770" i="67" l="1"/>
  <c r="F770" i="67"/>
  <c r="E770" i="67" s="1"/>
  <c r="A772" i="67"/>
  <c r="B772" i="67" s="1"/>
  <c r="C772" i="67" s="1"/>
  <c r="D771" i="67"/>
  <c r="O756" i="67"/>
  <c r="R755" i="67"/>
  <c r="S755" i="67" s="1"/>
  <c r="I756" i="67"/>
  <c r="L755" i="67"/>
  <c r="M755" i="67" s="1"/>
  <c r="G771" i="67" l="1"/>
  <c r="F771" i="67"/>
  <c r="E771" i="67" s="1"/>
  <c r="A773" i="67"/>
  <c r="B773" i="67" s="1"/>
  <c r="C773" i="67" s="1"/>
  <c r="D772" i="67"/>
  <c r="I757" i="67"/>
  <c r="L756" i="67"/>
  <c r="M756" i="67" s="1"/>
  <c r="O757" i="67"/>
  <c r="R756" i="67"/>
  <c r="S756" i="67" s="1"/>
  <c r="G772" i="67" l="1"/>
  <c r="F772" i="67"/>
  <c r="E772" i="67" s="1"/>
  <c r="A774" i="67"/>
  <c r="B774" i="67" s="1"/>
  <c r="C774" i="67" s="1"/>
  <c r="D773" i="67"/>
  <c r="O758" i="67"/>
  <c r="R757" i="67"/>
  <c r="S757" i="67" s="1"/>
  <c r="I758" i="67"/>
  <c r="L757" i="67"/>
  <c r="M757" i="67" s="1"/>
  <c r="G773" i="67" l="1"/>
  <c r="F773" i="67"/>
  <c r="E773" i="67" s="1"/>
  <c r="A775" i="67"/>
  <c r="B775" i="67" s="1"/>
  <c r="C775" i="67" s="1"/>
  <c r="D774" i="67"/>
  <c r="I759" i="67"/>
  <c r="L758" i="67"/>
  <c r="M758" i="67" s="1"/>
  <c r="O759" i="67"/>
  <c r="R758" i="67"/>
  <c r="S758" i="67" s="1"/>
  <c r="G774" i="67" l="1"/>
  <c r="F774" i="67"/>
  <c r="E774" i="67" s="1"/>
  <c r="A776" i="67"/>
  <c r="B776" i="67" s="1"/>
  <c r="C776" i="67" s="1"/>
  <c r="D775" i="67"/>
  <c r="O760" i="67"/>
  <c r="R759" i="67"/>
  <c r="S759" i="67" s="1"/>
  <c r="I760" i="67"/>
  <c r="L759" i="67"/>
  <c r="M759" i="67" s="1"/>
  <c r="G775" i="67" l="1"/>
  <c r="F775" i="67"/>
  <c r="E775" i="67" s="1"/>
  <c r="A777" i="67"/>
  <c r="B777" i="67" s="1"/>
  <c r="C777" i="67" s="1"/>
  <c r="D776" i="67"/>
  <c r="I761" i="67"/>
  <c r="L760" i="67"/>
  <c r="M760" i="67" s="1"/>
  <c r="O761" i="67"/>
  <c r="R760" i="67"/>
  <c r="S760" i="67" s="1"/>
  <c r="G776" i="67" l="1"/>
  <c r="F776" i="67"/>
  <c r="E776" i="67" s="1"/>
  <c r="A778" i="67"/>
  <c r="B778" i="67" s="1"/>
  <c r="C778" i="67" s="1"/>
  <c r="D777" i="67"/>
  <c r="I762" i="67"/>
  <c r="L761" i="67"/>
  <c r="M761" i="67" s="1"/>
  <c r="O762" i="67"/>
  <c r="R761" i="67"/>
  <c r="S761" i="67" s="1"/>
  <c r="G777" i="67" l="1"/>
  <c r="F777" i="67"/>
  <c r="E777" i="67" s="1"/>
  <c r="A779" i="67"/>
  <c r="B779" i="67" s="1"/>
  <c r="C779" i="67" s="1"/>
  <c r="D778" i="67"/>
  <c r="O763" i="67"/>
  <c r="R762" i="67"/>
  <c r="S762" i="67" s="1"/>
  <c r="I763" i="67"/>
  <c r="L762" i="67"/>
  <c r="M762" i="67" s="1"/>
  <c r="G778" i="67" l="1"/>
  <c r="F778" i="67"/>
  <c r="E778" i="67" s="1"/>
  <c r="A780" i="67"/>
  <c r="B780" i="67" s="1"/>
  <c r="C780" i="67" s="1"/>
  <c r="D779" i="67"/>
  <c r="I764" i="67"/>
  <c r="L763" i="67"/>
  <c r="M763" i="67" s="1"/>
  <c r="O764" i="67"/>
  <c r="R763" i="67"/>
  <c r="S763" i="67" s="1"/>
  <c r="G779" i="67" l="1"/>
  <c r="F779" i="67"/>
  <c r="E779" i="67" s="1"/>
  <c r="A781" i="67"/>
  <c r="B781" i="67" s="1"/>
  <c r="C781" i="67" s="1"/>
  <c r="D780" i="67"/>
  <c r="O765" i="67"/>
  <c r="R764" i="67"/>
  <c r="S764" i="67" s="1"/>
  <c r="I765" i="67"/>
  <c r="L764" i="67"/>
  <c r="M764" i="67" s="1"/>
  <c r="G780" i="67" l="1"/>
  <c r="F780" i="67"/>
  <c r="E780" i="67" s="1"/>
  <c r="A782" i="67"/>
  <c r="B782" i="67" s="1"/>
  <c r="C782" i="67" s="1"/>
  <c r="D781" i="67"/>
  <c r="I766" i="67"/>
  <c r="L765" i="67"/>
  <c r="M765" i="67" s="1"/>
  <c r="O766" i="67"/>
  <c r="R765" i="67"/>
  <c r="S765" i="67" s="1"/>
  <c r="G781" i="67" l="1"/>
  <c r="F781" i="67"/>
  <c r="E781" i="67" s="1"/>
  <c r="A783" i="67"/>
  <c r="B783" i="67" s="1"/>
  <c r="C783" i="67" s="1"/>
  <c r="D782" i="67"/>
  <c r="O767" i="67"/>
  <c r="R766" i="67"/>
  <c r="S766" i="67" s="1"/>
  <c r="I767" i="67"/>
  <c r="L766" i="67"/>
  <c r="M766" i="67" s="1"/>
  <c r="G782" i="67" l="1"/>
  <c r="F782" i="67"/>
  <c r="E782" i="67" s="1"/>
  <c r="A784" i="67"/>
  <c r="B784" i="67" s="1"/>
  <c r="C784" i="67" s="1"/>
  <c r="D783" i="67"/>
  <c r="I768" i="67"/>
  <c r="L767" i="67"/>
  <c r="M767" i="67" s="1"/>
  <c r="O768" i="67"/>
  <c r="R767" i="67"/>
  <c r="S767" i="67" s="1"/>
  <c r="G783" i="67" l="1"/>
  <c r="F783" i="67"/>
  <c r="E783" i="67" s="1"/>
  <c r="A785" i="67"/>
  <c r="B785" i="67" s="1"/>
  <c r="C785" i="67" s="1"/>
  <c r="D784" i="67"/>
  <c r="O769" i="67"/>
  <c r="R768" i="67"/>
  <c r="S768" i="67" s="1"/>
  <c r="I769" i="67"/>
  <c r="L768" i="67"/>
  <c r="M768" i="67" s="1"/>
  <c r="G784" i="67" l="1"/>
  <c r="F784" i="67"/>
  <c r="E784" i="67" s="1"/>
  <c r="A786" i="67"/>
  <c r="B786" i="67" s="1"/>
  <c r="C786" i="67" s="1"/>
  <c r="D785" i="67"/>
  <c r="I770" i="67"/>
  <c r="L769" i="67"/>
  <c r="M769" i="67" s="1"/>
  <c r="O770" i="67"/>
  <c r="R769" i="67"/>
  <c r="S769" i="67" s="1"/>
  <c r="G785" i="67" l="1"/>
  <c r="F785" i="67"/>
  <c r="E785" i="67" s="1"/>
  <c r="A787" i="67"/>
  <c r="B787" i="67" s="1"/>
  <c r="C787" i="67" s="1"/>
  <c r="D786" i="67"/>
  <c r="O771" i="67"/>
  <c r="R770" i="67"/>
  <c r="S770" i="67" s="1"/>
  <c r="I771" i="67"/>
  <c r="L770" i="67"/>
  <c r="M770" i="67" s="1"/>
  <c r="G786" i="67" l="1"/>
  <c r="F786" i="67"/>
  <c r="E786" i="67" s="1"/>
  <c r="A788" i="67"/>
  <c r="B788" i="67" s="1"/>
  <c r="C788" i="67" s="1"/>
  <c r="D787" i="67"/>
  <c r="O772" i="67"/>
  <c r="R771" i="67"/>
  <c r="S771" i="67" s="1"/>
  <c r="I772" i="67"/>
  <c r="L771" i="67"/>
  <c r="M771" i="67" s="1"/>
  <c r="G787" i="67" l="1"/>
  <c r="F787" i="67"/>
  <c r="E787" i="67" s="1"/>
  <c r="A789" i="67"/>
  <c r="B789" i="67" s="1"/>
  <c r="C789" i="67" s="1"/>
  <c r="D788" i="67"/>
  <c r="I773" i="67"/>
  <c r="L772" i="67"/>
  <c r="M772" i="67" s="1"/>
  <c r="O773" i="67"/>
  <c r="R772" i="67"/>
  <c r="S772" i="67" s="1"/>
  <c r="G788" i="67" l="1"/>
  <c r="F788" i="67"/>
  <c r="E788" i="67" s="1"/>
  <c r="A790" i="67"/>
  <c r="B790" i="67" s="1"/>
  <c r="C790" i="67" s="1"/>
  <c r="D789" i="67"/>
  <c r="I774" i="67"/>
  <c r="L773" i="67"/>
  <c r="M773" i="67" s="1"/>
  <c r="O774" i="67"/>
  <c r="R773" i="67"/>
  <c r="S773" i="67" s="1"/>
  <c r="G789" i="67" l="1"/>
  <c r="F789" i="67"/>
  <c r="E789" i="67" s="1"/>
  <c r="A791" i="67"/>
  <c r="B791" i="67" s="1"/>
  <c r="C791" i="67" s="1"/>
  <c r="D790" i="67"/>
  <c r="O775" i="67"/>
  <c r="R774" i="67"/>
  <c r="S774" i="67" s="1"/>
  <c r="I775" i="67"/>
  <c r="L774" i="67"/>
  <c r="M774" i="67" s="1"/>
  <c r="G790" i="67" l="1"/>
  <c r="F790" i="67"/>
  <c r="E790" i="67" s="1"/>
  <c r="A792" i="67"/>
  <c r="B792" i="67" s="1"/>
  <c r="C792" i="67" s="1"/>
  <c r="D791" i="67"/>
  <c r="I776" i="67"/>
  <c r="L775" i="67"/>
  <c r="M775" i="67" s="1"/>
  <c r="O776" i="67"/>
  <c r="R775" i="67"/>
  <c r="S775" i="67" s="1"/>
  <c r="G791" i="67" l="1"/>
  <c r="F791" i="67"/>
  <c r="E791" i="67" s="1"/>
  <c r="A793" i="67"/>
  <c r="B793" i="67" s="1"/>
  <c r="C793" i="67" s="1"/>
  <c r="D792" i="67"/>
  <c r="O777" i="67"/>
  <c r="R776" i="67"/>
  <c r="S776" i="67" s="1"/>
  <c r="I777" i="67"/>
  <c r="L776" i="67"/>
  <c r="M776" i="67" s="1"/>
  <c r="G792" i="67" l="1"/>
  <c r="F792" i="67"/>
  <c r="E792" i="67" s="1"/>
  <c r="A794" i="67"/>
  <c r="B794" i="67" s="1"/>
  <c r="C794" i="67" s="1"/>
  <c r="D793" i="67"/>
  <c r="I778" i="67"/>
  <c r="L777" i="67"/>
  <c r="M777" i="67" s="1"/>
  <c r="O778" i="67"/>
  <c r="R777" i="67"/>
  <c r="S777" i="67" s="1"/>
  <c r="G793" i="67" l="1"/>
  <c r="F793" i="67"/>
  <c r="E793" i="67" s="1"/>
  <c r="A795" i="67"/>
  <c r="B795" i="67" s="1"/>
  <c r="C795" i="67" s="1"/>
  <c r="D794" i="67"/>
  <c r="O779" i="67"/>
  <c r="R778" i="67"/>
  <c r="S778" i="67" s="1"/>
  <c r="I779" i="67"/>
  <c r="L778" i="67"/>
  <c r="M778" i="67" s="1"/>
  <c r="G794" i="67" l="1"/>
  <c r="F794" i="67"/>
  <c r="E794" i="67" s="1"/>
  <c r="A796" i="67"/>
  <c r="B796" i="67" s="1"/>
  <c r="C796" i="67" s="1"/>
  <c r="D795" i="67"/>
  <c r="I780" i="67"/>
  <c r="L779" i="67"/>
  <c r="M779" i="67" s="1"/>
  <c r="O780" i="67"/>
  <c r="R779" i="67"/>
  <c r="S779" i="67" s="1"/>
  <c r="G795" i="67" l="1"/>
  <c r="F795" i="67"/>
  <c r="E795" i="67" s="1"/>
  <c r="A797" i="67"/>
  <c r="B797" i="67" s="1"/>
  <c r="C797" i="67" s="1"/>
  <c r="D796" i="67"/>
  <c r="I781" i="67"/>
  <c r="L780" i="67"/>
  <c r="M780" i="67" s="1"/>
  <c r="O781" i="67"/>
  <c r="R780" i="67"/>
  <c r="S780" i="67" s="1"/>
  <c r="G796" i="67" l="1"/>
  <c r="F796" i="67"/>
  <c r="E796" i="67" s="1"/>
  <c r="A798" i="67"/>
  <c r="B798" i="67" s="1"/>
  <c r="C798" i="67" s="1"/>
  <c r="D797" i="67"/>
  <c r="O782" i="67"/>
  <c r="R781" i="67"/>
  <c r="S781" i="67" s="1"/>
  <c r="I782" i="67"/>
  <c r="L781" i="67"/>
  <c r="M781" i="67" s="1"/>
  <c r="G797" i="67" l="1"/>
  <c r="F797" i="67"/>
  <c r="E797" i="67" s="1"/>
  <c r="A799" i="67"/>
  <c r="B799" i="67" s="1"/>
  <c r="C799" i="67" s="1"/>
  <c r="D798" i="67"/>
  <c r="I783" i="67"/>
  <c r="L782" i="67"/>
  <c r="M782" i="67" s="1"/>
  <c r="O783" i="67"/>
  <c r="R782" i="67"/>
  <c r="S782" i="67" s="1"/>
  <c r="G798" i="67" l="1"/>
  <c r="F798" i="67"/>
  <c r="E798" i="67" s="1"/>
  <c r="A800" i="67"/>
  <c r="B800" i="67" s="1"/>
  <c r="C800" i="67" s="1"/>
  <c r="D799" i="67"/>
  <c r="O784" i="67"/>
  <c r="R783" i="67"/>
  <c r="S783" i="67" s="1"/>
  <c r="I784" i="67"/>
  <c r="L783" i="67"/>
  <c r="M783" i="67" s="1"/>
  <c r="G799" i="67" l="1"/>
  <c r="F799" i="67"/>
  <c r="E799" i="67" s="1"/>
  <c r="A801" i="67"/>
  <c r="B801" i="67" s="1"/>
  <c r="C801" i="67" s="1"/>
  <c r="D800" i="67"/>
  <c r="I785" i="67"/>
  <c r="L784" i="67"/>
  <c r="M784" i="67" s="1"/>
  <c r="O785" i="67"/>
  <c r="R784" i="67"/>
  <c r="S784" i="67" s="1"/>
  <c r="G800" i="67" l="1"/>
  <c r="F800" i="67"/>
  <c r="E800" i="67" s="1"/>
  <c r="A802" i="67"/>
  <c r="B802" i="67" s="1"/>
  <c r="C802" i="67" s="1"/>
  <c r="D801" i="67"/>
  <c r="O786" i="67"/>
  <c r="R785" i="67"/>
  <c r="S785" i="67" s="1"/>
  <c r="I786" i="67"/>
  <c r="L785" i="67"/>
  <c r="M785" i="67" s="1"/>
  <c r="G801" i="67" l="1"/>
  <c r="F801" i="67"/>
  <c r="E801" i="67" s="1"/>
  <c r="A803" i="67"/>
  <c r="B803" i="67" s="1"/>
  <c r="C803" i="67" s="1"/>
  <c r="D802" i="67"/>
  <c r="O787" i="67"/>
  <c r="R786" i="67"/>
  <c r="S786" i="67" s="1"/>
  <c r="I787" i="67"/>
  <c r="L786" i="67"/>
  <c r="M786" i="67" s="1"/>
  <c r="G802" i="67" l="1"/>
  <c r="F802" i="67"/>
  <c r="E802" i="67" s="1"/>
  <c r="A804" i="67"/>
  <c r="B804" i="67" s="1"/>
  <c r="C804" i="67" s="1"/>
  <c r="D803" i="67"/>
  <c r="I788" i="67"/>
  <c r="L787" i="67"/>
  <c r="M787" i="67" s="1"/>
  <c r="O788" i="67"/>
  <c r="R787" i="67"/>
  <c r="S787" i="67" s="1"/>
  <c r="G803" i="67" l="1"/>
  <c r="F803" i="67"/>
  <c r="E803" i="67" s="1"/>
  <c r="A805" i="67"/>
  <c r="B805" i="67" s="1"/>
  <c r="C805" i="67" s="1"/>
  <c r="D804" i="67"/>
  <c r="O789" i="67"/>
  <c r="R788" i="67"/>
  <c r="S788" i="67" s="1"/>
  <c r="I789" i="67"/>
  <c r="L788" i="67"/>
  <c r="M788" i="67" s="1"/>
  <c r="G804" i="67" l="1"/>
  <c r="F804" i="67"/>
  <c r="E804" i="67" s="1"/>
  <c r="A806" i="67"/>
  <c r="B806" i="67" s="1"/>
  <c r="C806" i="67" s="1"/>
  <c r="D805" i="67"/>
  <c r="I790" i="67"/>
  <c r="L789" i="67"/>
  <c r="M789" i="67" s="1"/>
  <c r="O790" i="67"/>
  <c r="R789" i="67"/>
  <c r="S789" i="67" s="1"/>
  <c r="G805" i="67" l="1"/>
  <c r="F805" i="67"/>
  <c r="E805" i="67" s="1"/>
  <c r="A807" i="67"/>
  <c r="B807" i="67" s="1"/>
  <c r="C807" i="67" s="1"/>
  <c r="D806" i="67"/>
  <c r="I791" i="67"/>
  <c r="L790" i="67"/>
  <c r="M790" i="67" s="1"/>
  <c r="O791" i="67"/>
  <c r="R790" i="67"/>
  <c r="S790" i="67" s="1"/>
  <c r="G806" i="67" l="1"/>
  <c r="F806" i="67"/>
  <c r="E806" i="67" s="1"/>
  <c r="A808" i="67"/>
  <c r="B808" i="67" s="1"/>
  <c r="C808" i="67" s="1"/>
  <c r="D807" i="67"/>
  <c r="O792" i="67"/>
  <c r="R791" i="67"/>
  <c r="S791" i="67" s="1"/>
  <c r="I792" i="67"/>
  <c r="L791" i="67"/>
  <c r="M791" i="67" s="1"/>
  <c r="G807" i="67" l="1"/>
  <c r="F807" i="67"/>
  <c r="E807" i="67" s="1"/>
  <c r="A809" i="67"/>
  <c r="B809" i="67" s="1"/>
  <c r="C809" i="67" s="1"/>
  <c r="D808" i="67"/>
  <c r="O793" i="67"/>
  <c r="R792" i="67"/>
  <c r="S792" i="67" s="1"/>
  <c r="I793" i="67"/>
  <c r="L792" i="67"/>
  <c r="M792" i="67" s="1"/>
  <c r="G808" i="67" l="1"/>
  <c r="F808" i="67"/>
  <c r="E808" i="67" s="1"/>
  <c r="A810" i="67"/>
  <c r="B810" i="67" s="1"/>
  <c r="C810" i="67" s="1"/>
  <c r="D809" i="67"/>
  <c r="I794" i="67"/>
  <c r="L793" i="67"/>
  <c r="M793" i="67" s="1"/>
  <c r="O794" i="67"/>
  <c r="R793" i="67"/>
  <c r="S793" i="67" s="1"/>
  <c r="G809" i="67" l="1"/>
  <c r="F809" i="67"/>
  <c r="E809" i="67" s="1"/>
  <c r="A811" i="67"/>
  <c r="B811" i="67" s="1"/>
  <c r="C811" i="67" s="1"/>
  <c r="D810" i="67"/>
  <c r="O795" i="67"/>
  <c r="R794" i="67"/>
  <c r="S794" i="67" s="1"/>
  <c r="I795" i="67"/>
  <c r="L794" i="67"/>
  <c r="M794" i="67" s="1"/>
  <c r="G810" i="67" l="1"/>
  <c r="F810" i="67"/>
  <c r="E810" i="67" s="1"/>
  <c r="A812" i="67"/>
  <c r="B812" i="67" s="1"/>
  <c r="C812" i="67" s="1"/>
  <c r="D811" i="67"/>
  <c r="I796" i="67"/>
  <c r="L795" i="67"/>
  <c r="M795" i="67" s="1"/>
  <c r="O796" i="67"/>
  <c r="R795" i="67"/>
  <c r="S795" i="67" s="1"/>
  <c r="G811" i="67" l="1"/>
  <c r="F811" i="67"/>
  <c r="E811" i="67" s="1"/>
  <c r="A813" i="67"/>
  <c r="B813" i="67" s="1"/>
  <c r="C813" i="67" s="1"/>
  <c r="D812" i="67"/>
  <c r="O797" i="67"/>
  <c r="R796" i="67"/>
  <c r="S796" i="67" s="1"/>
  <c r="I797" i="67"/>
  <c r="L796" i="67"/>
  <c r="M796" i="67" s="1"/>
  <c r="G812" i="67" l="1"/>
  <c r="F812" i="67"/>
  <c r="E812" i="67" s="1"/>
  <c r="A814" i="67"/>
  <c r="B814" i="67" s="1"/>
  <c r="C814" i="67" s="1"/>
  <c r="D813" i="67"/>
  <c r="I798" i="67"/>
  <c r="L797" i="67"/>
  <c r="M797" i="67" s="1"/>
  <c r="O798" i="67"/>
  <c r="R797" i="67"/>
  <c r="S797" i="67" s="1"/>
  <c r="G813" i="67" l="1"/>
  <c r="F813" i="67"/>
  <c r="E813" i="67" s="1"/>
  <c r="A815" i="67"/>
  <c r="B815" i="67" s="1"/>
  <c r="C815" i="67" s="1"/>
  <c r="D814" i="67"/>
  <c r="I799" i="67"/>
  <c r="L798" i="67"/>
  <c r="M798" i="67" s="1"/>
  <c r="O799" i="67"/>
  <c r="R798" i="67"/>
  <c r="S798" i="67" s="1"/>
  <c r="G814" i="67" l="1"/>
  <c r="F814" i="67"/>
  <c r="E814" i="67" s="1"/>
  <c r="A816" i="67"/>
  <c r="B816" i="67" s="1"/>
  <c r="C816" i="67" s="1"/>
  <c r="D815" i="67"/>
  <c r="O800" i="67"/>
  <c r="R799" i="67"/>
  <c r="S799" i="67" s="1"/>
  <c r="I800" i="67"/>
  <c r="L799" i="67"/>
  <c r="M799" i="67" s="1"/>
  <c r="G815" i="67" l="1"/>
  <c r="F815" i="67"/>
  <c r="E815" i="67" s="1"/>
  <c r="A817" i="67"/>
  <c r="B817" i="67" s="1"/>
  <c r="C817" i="67" s="1"/>
  <c r="D816" i="67"/>
  <c r="O801" i="67"/>
  <c r="R800" i="67"/>
  <c r="S800" i="67" s="1"/>
  <c r="I801" i="67"/>
  <c r="L800" i="67"/>
  <c r="M800" i="67" s="1"/>
  <c r="G816" i="67" l="1"/>
  <c r="F816" i="67"/>
  <c r="E816" i="67" s="1"/>
  <c r="A818" i="67"/>
  <c r="B818" i="67" s="1"/>
  <c r="C818" i="67" s="1"/>
  <c r="D817" i="67"/>
  <c r="I802" i="67"/>
  <c r="L801" i="67"/>
  <c r="M801" i="67" s="1"/>
  <c r="O802" i="67"/>
  <c r="R801" i="67"/>
  <c r="S801" i="67" s="1"/>
  <c r="G817" i="67" l="1"/>
  <c r="F817" i="67"/>
  <c r="E817" i="67" s="1"/>
  <c r="A819" i="67"/>
  <c r="B819" i="67" s="1"/>
  <c r="C819" i="67" s="1"/>
  <c r="D818" i="67"/>
  <c r="O803" i="67"/>
  <c r="R802" i="67"/>
  <c r="S802" i="67" s="1"/>
  <c r="I803" i="67"/>
  <c r="L802" i="67"/>
  <c r="M802" i="67" s="1"/>
  <c r="G818" i="67" l="1"/>
  <c r="F818" i="67"/>
  <c r="E818" i="67" s="1"/>
  <c r="A820" i="67"/>
  <c r="B820" i="67" s="1"/>
  <c r="C820" i="67" s="1"/>
  <c r="D819" i="67"/>
  <c r="I804" i="67"/>
  <c r="L803" i="67"/>
  <c r="M803" i="67" s="1"/>
  <c r="O804" i="67"/>
  <c r="R803" i="67"/>
  <c r="S803" i="67" s="1"/>
  <c r="G819" i="67" l="1"/>
  <c r="F819" i="67"/>
  <c r="E819" i="67" s="1"/>
  <c r="A821" i="67"/>
  <c r="B821" i="67" s="1"/>
  <c r="C821" i="67" s="1"/>
  <c r="D820" i="67"/>
  <c r="O805" i="67"/>
  <c r="R804" i="67"/>
  <c r="S804" i="67" s="1"/>
  <c r="I805" i="67"/>
  <c r="L804" i="67"/>
  <c r="M804" i="67" s="1"/>
  <c r="G820" i="67" l="1"/>
  <c r="F820" i="67"/>
  <c r="E820" i="67" s="1"/>
  <c r="A822" i="67"/>
  <c r="B822" i="67" s="1"/>
  <c r="C822" i="67" s="1"/>
  <c r="D821" i="67"/>
  <c r="I806" i="67"/>
  <c r="L805" i="67"/>
  <c r="M805" i="67" s="1"/>
  <c r="O806" i="67"/>
  <c r="R805" i="67"/>
  <c r="S805" i="67" s="1"/>
  <c r="G821" i="67" l="1"/>
  <c r="F821" i="67"/>
  <c r="E821" i="67" s="1"/>
  <c r="A823" i="67"/>
  <c r="B823" i="67" s="1"/>
  <c r="C823" i="67" s="1"/>
  <c r="D822" i="67"/>
  <c r="O807" i="67"/>
  <c r="R806" i="67"/>
  <c r="S806" i="67" s="1"/>
  <c r="I807" i="67"/>
  <c r="L806" i="67"/>
  <c r="M806" i="67" s="1"/>
  <c r="G822" i="67" l="1"/>
  <c r="F822" i="67"/>
  <c r="E822" i="67" s="1"/>
  <c r="A824" i="67"/>
  <c r="B824" i="67" s="1"/>
  <c r="C824" i="67" s="1"/>
  <c r="D823" i="67"/>
  <c r="I808" i="67"/>
  <c r="L807" i="67"/>
  <c r="M807" i="67" s="1"/>
  <c r="O808" i="67"/>
  <c r="R807" i="67"/>
  <c r="S807" i="67" s="1"/>
  <c r="G823" i="67" l="1"/>
  <c r="F823" i="67"/>
  <c r="E823" i="67" s="1"/>
  <c r="A825" i="67"/>
  <c r="B825" i="67" s="1"/>
  <c r="C825" i="67" s="1"/>
  <c r="D824" i="67"/>
  <c r="O809" i="67"/>
  <c r="R808" i="67"/>
  <c r="S808" i="67" s="1"/>
  <c r="I809" i="67"/>
  <c r="L808" i="67"/>
  <c r="M808" i="67" s="1"/>
  <c r="G824" i="67" l="1"/>
  <c r="F824" i="67"/>
  <c r="E824" i="67" s="1"/>
  <c r="A826" i="67"/>
  <c r="B826" i="67" s="1"/>
  <c r="C826" i="67" s="1"/>
  <c r="D825" i="67"/>
  <c r="I810" i="67"/>
  <c r="L809" i="67"/>
  <c r="M809" i="67" s="1"/>
  <c r="O810" i="67"/>
  <c r="R809" i="67"/>
  <c r="S809" i="67" s="1"/>
  <c r="G825" i="67" l="1"/>
  <c r="F825" i="67"/>
  <c r="E825" i="67" s="1"/>
  <c r="A827" i="67"/>
  <c r="B827" i="67" s="1"/>
  <c r="C827" i="67" s="1"/>
  <c r="D826" i="67"/>
  <c r="O811" i="67"/>
  <c r="R810" i="67"/>
  <c r="S810" i="67" s="1"/>
  <c r="I811" i="67"/>
  <c r="L810" i="67"/>
  <c r="M810" i="67" s="1"/>
  <c r="G826" i="67" l="1"/>
  <c r="F826" i="67"/>
  <c r="E826" i="67" s="1"/>
  <c r="A828" i="67"/>
  <c r="B828" i="67" s="1"/>
  <c r="C828" i="67" s="1"/>
  <c r="D827" i="67"/>
  <c r="I812" i="67"/>
  <c r="L811" i="67"/>
  <c r="M811" i="67" s="1"/>
  <c r="O812" i="67"/>
  <c r="R811" i="67"/>
  <c r="S811" i="67" s="1"/>
  <c r="G827" i="67" l="1"/>
  <c r="F827" i="67"/>
  <c r="E827" i="67" s="1"/>
  <c r="A829" i="67"/>
  <c r="B829" i="67" s="1"/>
  <c r="C829" i="67" s="1"/>
  <c r="D828" i="67"/>
  <c r="O813" i="67"/>
  <c r="R812" i="67"/>
  <c r="S812" i="67" s="1"/>
  <c r="I813" i="67"/>
  <c r="L812" i="67"/>
  <c r="M812" i="67" s="1"/>
  <c r="G828" i="67" l="1"/>
  <c r="F828" i="67"/>
  <c r="E828" i="67" s="1"/>
  <c r="A830" i="67"/>
  <c r="B830" i="67" s="1"/>
  <c r="C830" i="67" s="1"/>
  <c r="D829" i="67"/>
  <c r="I814" i="67"/>
  <c r="L813" i="67"/>
  <c r="M813" i="67" s="1"/>
  <c r="O814" i="67"/>
  <c r="R813" i="67"/>
  <c r="S813" i="67" s="1"/>
  <c r="G829" i="67" l="1"/>
  <c r="F829" i="67"/>
  <c r="E829" i="67" s="1"/>
  <c r="A831" i="67"/>
  <c r="B831" i="67" s="1"/>
  <c r="C831" i="67" s="1"/>
  <c r="D830" i="67"/>
  <c r="I815" i="67"/>
  <c r="L814" i="67"/>
  <c r="M814" i="67" s="1"/>
  <c r="O815" i="67"/>
  <c r="R814" i="67"/>
  <c r="S814" i="67" s="1"/>
  <c r="G830" i="67" l="1"/>
  <c r="F830" i="67"/>
  <c r="E830" i="67" s="1"/>
  <c r="A832" i="67"/>
  <c r="B832" i="67" s="1"/>
  <c r="C832" i="67" s="1"/>
  <c r="D831" i="67"/>
  <c r="O816" i="67"/>
  <c r="R815" i="67"/>
  <c r="S815" i="67" s="1"/>
  <c r="I816" i="67"/>
  <c r="L815" i="67"/>
  <c r="M815" i="67" s="1"/>
  <c r="G831" i="67" l="1"/>
  <c r="F831" i="67"/>
  <c r="E831" i="67" s="1"/>
  <c r="A833" i="67"/>
  <c r="B833" i="67" s="1"/>
  <c r="C833" i="67" s="1"/>
  <c r="D832" i="67"/>
  <c r="O817" i="67"/>
  <c r="R816" i="67"/>
  <c r="S816" i="67" s="1"/>
  <c r="I817" i="67"/>
  <c r="L816" i="67"/>
  <c r="M816" i="67" s="1"/>
  <c r="G832" i="67" l="1"/>
  <c r="F832" i="67"/>
  <c r="E832" i="67" s="1"/>
  <c r="A834" i="67"/>
  <c r="B834" i="67" s="1"/>
  <c r="C834" i="67" s="1"/>
  <c r="D833" i="67"/>
  <c r="O818" i="67"/>
  <c r="R817" i="67"/>
  <c r="S817" i="67" s="1"/>
  <c r="I818" i="67"/>
  <c r="L817" i="67"/>
  <c r="M817" i="67" s="1"/>
  <c r="G833" i="67" l="1"/>
  <c r="F833" i="67"/>
  <c r="E833" i="67" s="1"/>
  <c r="A835" i="67"/>
  <c r="B835" i="67" s="1"/>
  <c r="C835" i="67" s="1"/>
  <c r="D834" i="67"/>
  <c r="I819" i="67"/>
  <c r="L818" i="67"/>
  <c r="M818" i="67" s="1"/>
  <c r="O819" i="67"/>
  <c r="R818" i="67"/>
  <c r="S818" i="67" s="1"/>
  <c r="G834" i="67" l="1"/>
  <c r="F834" i="67"/>
  <c r="E834" i="67" s="1"/>
  <c r="A836" i="67"/>
  <c r="B836" i="67" s="1"/>
  <c r="C836" i="67" s="1"/>
  <c r="D835" i="67"/>
  <c r="I820" i="67"/>
  <c r="L819" i="67"/>
  <c r="M819" i="67" s="1"/>
  <c r="O820" i="67"/>
  <c r="R819" i="67"/>
  <c r="S819" i="67" s="1"/>
  <c r="G835" i="67" l="1"/>
  <c r="F835" i="67"/>
  <c r="E835" i="67" s="1"/>
  <c r="A837" i="67"/>
  <c r="B837" i="67" s="1"/>
  <c r="C837" i="67" s="1"/>
  <c r="D836" i="67"/>
  <c r="O821" i="67"/>
  <c r="R820" i="67"/>
  <c r="S820" i="67" s="1"/>
  <c r="I821" i="67"/>
  <c r="L820" i="67"/>
  <c r="M820" i="67" s="1"/>
  <c r="G836" i="67" l="1"/>
  <c r="F836" i="67"/>
  <c r="E836" i="67" s="1"/>
  <c r="A838" i="67"/>
  <c r="B838" i="67" s="1"/>
  <c r="C838" i="67" s="1"/>
  <c r="D837" i="67"/>
  <c r="O822" i="67"/>
  <c r="R821" i="67"/>
  <c r="S821" i="67" s="1"/>
  <c r="I822" i="67"/>
  <c r="L821" i="67"/>
  <c r="M821" i="67" s="1"/>
  <c r="G837" i="67" l="1"/>
  <c r="F837" i="67"/>
  <c r="E837" i="67" s="1"/>
  <c r="A839" i="67"/>
  <c r="B839" i="67" s="1"/>
  <c r="C839" i="67" s="1"/>
  <c r="D838" i="67"/>
  <c r="O823" i="67"/>
  <c r="R822" i="67"/>
  <c r="S822" i="67" s="1"/>
  <c r="I823" i="67"/>
  <c r="L822" i="67"/>
  <c r="M822" i="67" s="1"/>
  <c r="G838" i="67" l="1"/>
  <c r="F838" i="67"/>
  <c r="E838" i="67" s="1"/>
  <c r="A840" i="67"/>
  <c r="B840" i="67" s="1"/>
  <c r="C840" i="67" s="1"/>
  <c r="D839" i="67"/>
  <c r="O824" i="67"/>
  <c r="R823" i="67"/>
  <c r="S823" i="67" s="1"/>
  <c r="I824" i="67"/>
  <c r="L823" i="67"/>
  <c r="M823" i="67" s="1"/>
  <c r="G839" i="67" l="1"/>
  <c r="F839" i="67"/>
  <c r="E839" i="67" s="1"/>
  <c r="A841" i="67"/>
  <c r="B841" i="67" s="1"/>
  <c r="C841" i="67" s="1"/>
  <c r="D840" i="67"/>
  <c r="I825" i="67"/>
  <c r="L824" i="67"/>
  <c r="M824" i="67" s="1"/>
  <c r="O825" i="67"/>
  <c r="R824" i="67"/>
  <c r="S824" i="67" s="1"/>
  <c r="G840" i="67" l="1"/>
  <c r="F840" i="67"/>
  <c r="E840" i="67" s="1"/>
  <c r="A842" i="67"/>
  <c r="B842" i="67" s="1"/>
  <c r="C842" i="67" s="1"/>
  <c r="D841" i="67"/>
  <c r="I826" i="67"/>
  <c r="L825" i="67"/>
  <c r="M825" i="67" s="1"/>
  <c r="O826" i="67"/>
  <c r="R825" i="67"/>
  <c r="S825" i="67" s="1"/>
  <c r="G841" i="67" l="1"/>
  <c r="F841" i="67"/>
  <c r="E841" i="67" s="1"/>
  <c r="A843" i="67"/>
  <c r="B843" i="67" s="1"/>
  <c r="C843" i="67" s="1"/>
  <c r="D842" i="67"/>
  <c r="O827" i="67"/>
  <c r="R826" i="67"/>
  <c r="S826" i="67" s="1"/>
  <c r="I827" i="67"/>
  <c r="L826" i="67"/>
  <c r="M826" i="67" s="1"/>
  <c r="G842" i="67" l="1"/>
  <c r="F842" i="67"/>
  <c r="E842" i="67" s="1"/>
  <c r="A844" i="67"/>
  <c r="B844" i="67" s="1"/>
  <c r="C844" i="67" s="1"/>
  <c r="D843" i="67"/>
  <c r="O828" i="67"/>
  <c r="R827" i="67"/>
  <c r="S827" i="67" s="1"/>
  <c r="I828" i="67"/>
  <c r="L827" i="67"/>
  <c r="M827" i="67" s="1"/>
  <c r="G843" i="67" l="1"/>
  <c r="F843" i="67"/>
  <c r="E843" i="67" s="1"/>
  <c r="A845" i="67"/>
  <c r="B845" i="67" s="1"/>
  <c r="C845" i="67" s="1"/>
  <c r="D844" i="67"/>
  <c r="I829" i="67"/>
  <c r="L828" i="67"/>
  <c r="M828" i="67" s="1"/>
  <c r="O829" i="67"/>
  <c r="R828" i="67"/>
  <c r="S828" i="67" s="1"/>
  <c r="G844" i="67" l="1"/>
  <c r="F844" i="67"/>
  <c r="E844" i="67" s="1"/>
  <c r="A846" i="67"/>
  <c r="B846" i="67" s="1"/>
  <c r="C846" i="67" s="1"/>
  <c r="D845" i="67"/>
  <c r="O830" i="67"/>
  <c r="R829" i="67"/>
  <c r="S829" i="67" s="1"/>
  <c r="I830" i="67"/>
  <c r="L829" i="67"/>
  <c r="M829" i="67" s="1"/>
  <c r="G845" i="67" l="1"/>
  <c r="F845" i="67"/>
  <c r="E845" i="67" s="1"/>
  <c r="A847" i="67"/>
  <c r="B847" i="67" s="1"/>
  <c r="C847" i="67" s="1"/>
  <c r="D846" i="67"/>
  <c r="I831" i="67"/>
  <c r="L830" i="67"/>
  <c r="M830" i="67" s="1"/>
  <c r="O831" i="67"/>
  <c r="R830" i="67"/>
  <c r="S830" i="67" s="1"/>
  <c r="G846" i="67" l="1"/>
  <c r="F846" i="67"/>
  <c r="E846" i="67" s="1"/>
  <c r="A848" i="67"/>
  <c r="B848" i="67" s="1"/>
  <c r="C848" i="67" s="1"/>
  <c r="D847" i="67"/>
  <c r="O832" i="67"/>
  <c r="R831" i="67"/>
  <c r="S831" i="67" s="1"/>
  <c r="I832" i="67"/>
  <c r="L831" i="67"/>
  <c r="M831" i="67" s="1"/>
  <c r="G847" i="67" l="1"/>
  <c r="F847" i="67"/>
  <c r="E847" i="67" s="1"/>
  <c r="A849" i="67"/>
  <c r="B849" i="67" s="1"/>
  <c r="C849" i="67" s="1"/>
  <c r="D848" i="67"/>
  <c r="I833" i="67"/>
  <c r="L832" i="67"/>
  <c r="M832" i="67" s="1"/>
  <c r="O833" i="67"/>
  <c r="R832" i="67"/>
  <c r="S832" i="67" s="1"/>
  <c r="G848" i="67" l="1"/>
  <c r="F848" i="67"/>
  <c r="E848" i="67" s="1"/>
  <c r="A850" i="67"/>
  <c r="B850" i="67" s="1"/>
  <c r="C850" i="67" s="1"/>
  <c r="D849" i="67"/>
  <c r="O834" i="67"/>
  <c r="R833" i="67"/>
  <c r="S833" i="67" s="1"/>
  <c r="I834" i="67"/>
  <c r="L833" i="67"/>
  <c r="M833" i="67" s="1"/>
  <c r="G849" i="67" l="1"/>
  <c r="F849" i="67"/>
  <c r="E849" i="67" s="1"/>
  <c r="A851" i="67"/>
  <c r="B851" i="67" s="1"/>
  <c r="C851" i="67" s="1"/>
  <c r="D850" i="67"/>
  <c r="I835" i="67"/>
  <c r="L834" i="67"/>
  <c r="M834" i="67" s="1"/>
  <c r="O835" i="67"/>
  <c r="R834" i="67"/>
  <c r="S834" i="67" s="1"/>
  <c r="G850" i="67" l="1"/>
  <c r="F850" i="67"/>
  <c r="E850" i="67" s="1"/>
  <c r="A852" i="67"/>
  <c r="B852" i="67" s="1"/>
  <c r="C852" i="67" s="1"/>
  <c r="D851" i="67"/>
  <c r="O836" i="67"/>
  <c r="R835" i="67"/>
  <c r="S835" i="67" s="1"/>
  <c r="I836" i="67"/>
  <c r="L835" i="67"/>
  <c r="M835" i="67" s="1"/>
  <c r="G851" i="67" l="1"/>
  <c r="F851" i="67"/>
  <c r="E851" i="67" s="1"/>
  <c r="A853" i="67"/>
  <c r="B853" i="67" s="1"/>
  <c r="C853" i="67" s="1"/>
  <c r="D852" i="67"/>
  <c r="I837" i="67"/>
  <c r="L836" i="67"/>
  <c r="M836" i="67" s="1"/>
  <c r="O837" i="67"/>
  <c r="R836" i="67"/>
  <c r="S836" i="67" s="1"/>
  <c r="G852" i="67" l="1"/>
  <c r="F852" i="67"/>
  <c r="E852" i="67" s="1"/>
  <c r="A854" i="67"/>
  <c r="B854" i="67" s="1"/>
  <c r="C854" i="67" s="1"/>
  <c r="D853" i="67"/>
  <c r="O838" i="67"/>
  <c r="R837" i="67"/>
  <c r="S837" i="67" s="1"/>
  <c r="I838" i="67"/>
  <c r="L837" i="67"/>
  <c r="M837" i="67" s="1"/>
  <c r="G853" i="67" l="1"/>
  <c r="F853" i="67"/>
  <c r="E853" i="67" s="1"/>
  <c r="A855" i="67"/>
  <c r="B855" i="67" s="1"/>
  <c r="C855" i="67" s="1"/>
  <c r="D854" i="67"/>
  <c r="I839" i="67"/>
  <c r="L838" i="67"/>
  <c r="M838" i="67" s="1"/>
  <c r="O839" i="67"/>
  <c r="R838" i="67"/>
  <c r="S838" i="67" s="1"/>
  <c r="G854" i="67" l="1"/>
  <c r="F854" i="67"/>
  <c r="E854" i="67" s="1"/>
  <c r="A856" i="67"/>
  <c r="B856" i="67" s="1"/>
  <c r="C856" i="67" s="1"/>
  <c r="D855" i="67"/>
  <c r="O840" i="67"/>
  <c r="R839" i="67"/>
  <c r="S839" i="67" s="1"/>
  <c r="I840" i="67"/>
  <c r="L839" i="67"/>
  <c r="M839" i="67" s="1"/>
  <c r="G855" i="67" l="1"/>
  <c r="F855" i="67"/>
  <c r="E855" i="67" s="1"/>
  <c r="A857" i="67"/>
  <c r="B857" i="67" s="1"/>
  <c r="C857" i="67" s="1"/>
  <c r="D856" i="67"/>
  <c r="I841" i="67"/>
  <c r="L840" i="67"/>
  <c r="M840" i="67" s="1"/>
  <c r="O841" i="67"/>
  <c r="R840" i="67"/>
  <c r="S840" i="67" s="1"/>
  <c r="G856" i="67" l="1"/>
  <c r="F856" i="67"/>
  <c r="E856" i="67" s="1"/>
  <c r="A858" i="67"/>
  <c r="B858" i="67" s="1"/>
  <c r="C858" i="67" s="1"/>
  <c r="D857" i="67"/>
  <c r="O842" i="67"/>
  <c r="R841" i="67"/>
  <c r="S841" i="67" s="1"/>
  <c r="I842" i="67"/>
  <c r="L841" i="67"/>
  <c r="M841" i="67" s="1"/>
  <c r="G857" i="67" l="1"/>
  <c r="F857" i="67"/>
  <c r="E857" i="67" s="1"/>
  <c r="A859" i="67"/>
  <c r="B859" i="67" s="1"/>
  <c r="C859" i="67" s="1"/>
  <c r="D858" i="67"/>
  <c r="I843" i="67"/>
  <c r="L842" i="67"/>
  <c r="M842" i="67" s="1"/>
  <c r="O843" i="67"/>
  <c r="R842" i="67"/>
  <c r="S842" i="67" s="1"/>
  <c r="G858" i="67" l="1"/>
  <c r="F858" i="67"/>
  <c r="E858" i="67" s="1"/>
  <c r="A860" i="67"/>
  <c r="B860" i="67" s="1"/>
  <c r="C860" i="67" s="1"/>
  <c r="D859" i="67"/>
  <c r="O844" i="67"/>
  <c r="R843" i="67"/>
  <c r="S843" i="67" s="1"/>
  <c r="I844" i="67"/>
  <c r="L843" i="67"/>
  <c r="M843" i="67" s="1"/>
  <c r="G859" i="67" l="1"/>
  <c r="F859" i="67"/>
  <c r="E859" i="67" s="1"/>
  <c r="A861" i="67"/>
  <c r="B861" i="67" s="1"/>
  <c r="C861" i="67" s="1"/>
  <c r="D860" i="67"/>
  <c r="I845" i="67"/>
  <c r="L844" i="67"/>
  <c r="M844" i="67" s="1"/>
  <c r="O845" i="67"/>
  <c r="R844" i="67"/>
  <c r="S844" i="67" s="1"/>
  <c r="G860" i="67" l="1"/>
  <c r="F860" i="67"/>
  <c r="E860" i="67" s="1"/>
  <c r="A862" i="67"/>
  <c r="B862" i="67" s="1"/>
  <c r="C862" i="67" s="1"/>
  <c r="D861" i="67"/>
  <c r="O846" i="67"/>
  <c r="R845" i="67"/>
  <c r="S845" i="67" s="1"/>
  <c r="I846" i="67"/>
  <c r="L845" i="67"/>
  <c r="M845" i="67" s="1"/>
  <c r="G861" i="67" l="1"/>
  <c r="F861" i="67"/>
  <c r="E861" i="67" s="1"/>
  <c r="A863" i="67"/>
  <c r="B863" i="67" s="1"/>
  <c r="C863" i="67" s="1"/>
  <c r="D862" i="67"/>
  <c r="I847" i="67"/>
  <c r="L846" i="67"/>
  <c r="M846" i="67" s="1"/>
  <c r="O847" i="67"/>
  <c r="R846" i="67"/>
  <c r="S846" i="67" s="1"/>
  <c r="G862" i="67" l="1"/>
  <c r="F862" i="67"/>
  <c r="E862" i="67" s="1"/>
  <c r="A864" i="67"/>
  <c r="B864" i="67" s="1"/>
  <c r="C864" i="67" s="1"/>
  <c r="D863" i="67"/>
  <c r="O848" i="67"/>
  <c r="R847" i="67"/>
  <c r="S847" i="67" s="1"/>
  <c r="I848" i="67"/>
  <c r="L847" i="67"/>
  <c r="M847" i="67" s="1"/>
  <c r="G863" i="67" l="1"/>
  <c r="F863" i="67"/>
  <c r="E863" i="67" s="1"/>
  <c r="A865" i="67"/>
  <c r="B865" i="67" s="1"/>
  <c r="C865" i="67" s="1"/>
  <c r="D864" i="67"/>
  <c r="I849" i="67"/>
  <c r="L848" i="67"/>
  <c r="M848" i="67" s="1"/>
  <c r="O849" i="67"/>
  <c r="R848" i="67"/>
  <c r="S848" i="67" s="1"/>
  <c r="G864" i="67" l="1"/>
  <c r="F864" i="67"/>
  <c r="E864" i="67" s="1"/>
  <c r="A866" i="67"/>
  <c r="B866" i="67" s="1"/>
  <c r="C866" i="67" s="1"/>
  <c r="D865" i="67"/>
  <c r="O850" i="67"/>
  <c r="R849" i="67"/>
  <c r="S849" i="67" s="1"/>
  <c r="I850" i="67"/>
  <c r="L849" i="67"/>
  <c r="M849" i="67" s="1"/>
  <c r="G865" i="67" l="1"/>
  <c r="F865" i="67"/>
  <c r="E865" i="67" s="1"/>
  <c r="A867" i="67"/>
  <c r="B867" i="67" s="1"/>
  <c r="C867" i="67" s="1"/>
  <c r="D866" i="67"/>
  <c r="I851" i="67"/>
  <c r="L850" i="67"/>
  <c r="M850" i="67" s="1"/>
  <c r="O851" i="67"/>
  <c r="R850" i="67"/>
  <c r="S850" i="67" s="1"/>
  <c r="G866" i="67" l="1"/>
  <c r="F866" i="67"/>
  <c r="E866" i="67" s="1"/>
  <c r="A868" i="67"/>
  <c r="B868" i="67" s="1"/>
  <c r="C868" i="67" s="1"/>
  <c r="D867" i="67"/>
  <c r="I852" i="67"/>
  <c r="L851" i="67"/>
  <c r="M851" i="67" s="1"/>
  <c r="O852" i="67"/>
  <c r="R851" i="67"/>
  <c r="S851" i="67" s="1"/>
  <c r="G867" i="67" l="1"/>
  <c r="F867" i="67"/>
  <c r="E867" i="67" s="1"/>
  <c r="A869" i="67"/>
  <c r="B869" i="67" s="1"/>
  <c r="C869" i="67" s="1"/>
  <c r="D868" i="67"/>
  <c r="O853" i="67"/>
  <c r="R852" i="67"/>
  <c r="S852" i="67" s="1"/>
  <c r="I853" i="67"/>
  <c r="L852" i="67"/>
  <c r="M852" i="67" s="1"/>
  <c r="G868" i="67" l="1"/>
  <c r="F868" i="67"/>
  <c r="E868" i="67" s="1"/>
  <c r="A870" i="67"/>
  <c r="B870" i="67" s="1"/>
  <c r="C870" i="67" s="1"/>
  <c r="D869" i="67"/>
  <c r="I854" i="67"/>
  <c r="L853" i="67"/>
  <c r="M853" i="67" s="1"/>
  <c r="O854" i="67"/>
  <c r="R853" i="67"/>
  <c r="S853" i="67" s="1"/>
  <c r="G869" i="67" l="1"/>
  <c r="F869" i="67"/>
  <c r="E869" i="67" s="1"/>
  <c r="A871" i="67"/>
  <c r="B871" i="67" s="1"/>
  <c r="C871" i="67" s="1"/>
  <c r="D870" i="67"/>
  <c r="O855" i="67"/>
  <c r="R854" i="67"/>
  <c r="S854" i="67" s="1"/>
  <c r="I855" i="67"/>
  <c r="L854" i="67"/>
  <c r="M854" i="67" s="1"/>
  <c r="G870" i="67" l="1"/>
  <c r="F870" i="67"/>
  <c r="E870" i="67" s="1"/>
  <c r="A872" i="67"/>
  <c r="B872" i="67" s="1"/>
  <c r="C872" i="67" s="1"/>
  <c r="D871" i="67"/>
  <c r="I856" i="67"/>
  <c r="L855" i="67"/>
  <c r="M855" i="67" s="1"/>
  <c r="O856" i="67"/>
  <c r="R855" i="67"/>
  <c r="S855" i="67" s="1"/>
  <c r="G871" i="67" l="1"/>
  <c r="F871" i="67"/>
  <c r="E871" i="67" s="1"/>
  <c r="A873" i="67"/>
  <c r="B873" i="67" s="1"/>
  <c r="C873" i="67" s="1"/>
  <c r="D872" i="67"/>
  <c r="O857" i="67"/>
  <c r="R856" i="67"/>
  <c r="S856" i="67" s="1"/>
  <c r="I857" i="67"/>
  <c r="L856" i="67"/>
  <c r="M856" i="67" s="1"/>
  <c r="G872" i="67" l="1"/>
  <c r="F872" i="67"/>
  <c r="E872" i="67" s="1"/>
  <c r="A874" i="67"/>
  <c r="B874" i="67" s="1"/>
  <c r="C874" i="67" s="1"/>
  <c r="D873" i="67"/>
  <c r="I858" i="67"/>
  <c r="L857" i="67"/>
  <c r="M857" i="67" s="1"/>
  <c r="O858" i="67"/>
  <c r="R857" i="67"/>
  <c r="S857" i="67" s="1"/>
  <c r="G873" i="67" l="1"/>
  <c r="F873" i="67"/>
  <c r="E873" i="67" s="1"/>
  <c r="A875" i="67"/>
  <c r="B875" i="67" s="1"/>
  <c r="C875" i="67" s="1"/>
  <c r="D874" i="67"/>
  <c r="O859" i="67"/>
  <c r="R858" i="67"/>
  <c r="S858" i="67" s="1"/>
  <c r="I859" i="67"/>
  <c r="L858" i="67"/>
  <c r="M858" i="67" s="1"/>
  <c r="G874" i="67" l="1"/>
  <c r="F874" i="67"/>
  <c r="E874" i="67" s="1"/>
  <c r="A876" i="67"/>
  <c r="B876" i="67" s="1"/>
  <c r="C876" i="67" s="1"/>
  <c r="D875" i="67"/>
  <c r="I860" i="67"/>
  <c r="L859" i="67"/>
  <c r="M859" i="67" s="1"/>
  <c r="O860" i="67"/>
  <c r="R859" i="67"/>
  <c r="S859" i="67" s="1"/>
  <c r="G875" i="67" l="1"/>
  <c r="F875" i="67"/>
  <c r="E875" i="67" s="1"/>
  <c r="A877" i="67"/>
  <c r="B877" i="67" s="1"/>
  <c r="C877" i="67" s="1"/>
  <c r="D876" i="67"/>
  <c r="O861" i="67"/>
  <c r="R860" i="67"/>
  <c r="S860" i="67" s="1"/>
  <c r="I861" i="67"/>
  <c r="L860" i="67"/>
  <c r="M860" i="67" s="1"/>
  <c r="G876" i="67" l="1"/>
  <c r="F876" i="67"/>
  <c r="E876" i="67" s="1"/>
  <c r="A878" i="67"/>
  <c r="B878" i="67" s="1"/>
  <c r="C878" i="67" s="1"/>
  <c r="D877" i="67"/>
  <c r="I862" i="67"/>
  <c r="L861" i="67"/>
  <c r="M861" i="67" s="1"/>
  <c r="O862" i="67"/>
  <c r="R861" i="67"/>
  <c r="S861" i="67" s="1"/>
  <c r="G877" i="67" l="1"/>
  <c r="F877" i="67"/>
  <c r="E877" i="67" s="1"/>
  <c r="A879" i="67"/>
  <c r="B879" i="67" s="1"/>
  <c r="C879" i="67" s="1"/>
  <c r="D878" i="67"/>
  <c r="O863" i="67"/>
  <c r="R862" i="67"/>
  <c r="S862" i="67" s="1"/>
  <c r="I863" i="67"/>
  <c r="L862" i="67"/>
  <c r="M862" i="67" s="1"/>
  <c r="G878" i="67" l="1"/>
  <c r="F878" i="67"/>
  <c r="E878" i="67" s="1"/>
  <c r="A880" i="67"/>
  <c r="B880" i="67" s="1"/>
  <c r="C880" i="67" s="1"/>
  <c r="D879" i="67"/>
  <c r="I864" i="67"/>
  <c r="L863" i="67"/>
  <c r="M863" i="67" s="1"/>
  <c r="O864" i="67"/>
  <c r="R863" i="67"/>
  <c r="S863" i="67" s="1"/>
  <c r="G879" i="67" l="1"/>
  <c r="F879" i="67"/>
  <c r="E879" i="67" s="1"/>
  <c r="A881" i="67"/>
  <c r="B881" i="67" s="1"/>
  <c r="C881" i="67" s="1"/>
  <c r="D880" i="67"/>
  <c r="O865" i="67"/>
  <c r="R864" i="67"/>
  <c r="S864" i="67" s="1"/>
  <c r="I865" i="67"/>
  <c r="L864" i="67"/>
  <c r="M864" i="67" s="1"/>
  <c r="G880" i="67" l="1"/>
  <c r="F880" i="67"/>
  <c r="E880" i="67" s="1"/>
  <c r="A882" i="67"/>
  <c r="B882" i="67" s="1"/>
  <c r="C882" i="67" s="1"/>
  <c r="D881" i="67"/>
  <c r="I866" i="67"/>
  <c r="L865" i="67"/>
  <c r="M865" i="67" s="1"/>
  <c r="O866" i="67"/>
  <c r="R865" i="67"/>
  <c r="S865" i="67" s="1"/>
  <c r="G881" i="67" l="1"/>
  <c r="F881" i="67"/>
  <c r="E881" i="67" s="1"/>
  <c r="A883" i="67"/>
  <c r="B883" i="67" s="1"/>
  <c r="C883" i="67" s="1"/>
  <c r="D882" i="67"/>
  <c r="O867" i="67"/>
  <c r="R866" i="67"/>
  <c r="S866" i="67" s="1"/>
  <c r="I867" i="67"/>
  <c r="L866" i="67"/>
  <c r="M866" i="67" s="1"/>
  <c r="G882" i="67" l="1"/>
  <c r="F882" i="67"/>
  <c r="E882" i="67" s="1"/>
  <c r="A884" i="67"/>
  <c r="B884" i="67" s="1"/>
  <c r="C884" i="67" s="1"/>
  <c r="D883" i="67"/>
  <c r="I868" i="67"/>
  <c r="L867" i="67"/>
  <c r="M867" i="67" s="1"/>
  <c r="O868" i="67"/>
  <c r="R867" i="67"/>
  <c r="S867" i="67" s="1"/>
  <c r="G883" i="67" l="1"/>
  <c r="F883" i="67"/>
  <c r="E883" i="67" s="1"/>
  <c r="A885" i="67"/>
  <c r="B885" i="67" s="1"/>
  <c r="C885" i="67" s="1"/>
  <c r="D884" i="67"/>
  <c r="O869" i="67"/>
  <c r="R868" i="67"/>
  <c r="S868" i="67" s="1"/>
  <c r="I869" i="67"/>
  <c r="L868" i="67"/>
  <c r="M868" i="67" s="1"/>
  <c r="G884" i="67" l="1"/>
  <c r="F884" i="67"/>
  <c r="E884" i="67" s="1"/>
  <c r="A886" i="67"/>
  <c r="B886" i="67" s="1"/>
  <c r="C886" i="67" s="1"/>
  <c r="D885" i="67"/>
  <c r="I870" i="67"/>
  <c r="L869" i="67"/>
  <c r="M869" i="67" s="1"/>
  <c r="O870" i="67"/>
  <c r="R869" i="67"/>
  <c r="S869" i="67" s="1"/>
  <c r="G885" i="67" l="1"/>
  <c r="F885" i="67"/>
  <c r="E885" i="67" s="1"/>
  <c r="A887" i="67"/>
  <c r="B887" i="67" s="1"/>
  <c r="C887" i="67" s="1"/>
  <c r="D886" i="67"/>
  <c r="O871" i="67"/>
  <c r="R870" i="67"/>
  <c r="S870" i="67" s="1"/>
  <c r="I871" i="67"/>
  <c r="L870" i="67"/>
  <c r="M870" i="67" s="1"/>
  <c r="G886" i="67" l="1"/>
  <c r="F886" i="67"/>
  <c r="E886" i="67" s="1"/>
  <c r="A888" i="67"/>
  <c r="B888" i="67" s="1"/>
  <c r="C888" i="67" s="1"/>
  <c r="D887" i="67"/>
  <c r="I872" i="67"/>
  <c r="L871" i="67"/>
  <c r="M871" i="67" s="1"/>
  <c r="O872" i="67"/>
  <c r="R871" i="67"/>
  <c r="S871" i="67" s="1"/>
  <c r="G887" i="67" l="1"/>
  <c r="F887" i="67"/>
  <c r="E887" i="67" s="1"/>
  <c r="A889" i="67"/>
  <c r="B889" i="67" s="1"/>
  <c r="C889" i="67" s="1"/>
  <c r="D888" i="67"/>
  <c r="O873" i="67"/>
  <c r="R872" i="67"/>
  <c r="S872" i="67" s="1"/>
  <c r="I873" i="67"/>
  <c r="L872" i="67"/>
  <c r="M872" i="67" s="1"/>
  <c r="G888" i="67" l="1"/>
  <c r="F888" i="67"/>
  <c r="E888" i="67" s="1"/>
  <c r="A890" i="67"/>
  <c r="B890" i="67" s="1"/>
  <c r="C890" i="67" s="1"/>
  <c r="D889" i="67"/>
  <c r="I874" i="67"/>
  <c r="L873" i="67"/>
  <c r="M873" i="67" s="1"/>
  <c r="O874" i="67"/>
  <c r="R873" i="67"/>
  <c r="S873" i="67" s="1"/>
  <c r="G889" i="67" l="1"/>
  <c r="F889" i="67"/>
  <c r="E889" i="67" s="1"/>
  <c r="A891" i="67"/>
  <c r="B891" i="67" s="1"/>
  <c r="C891" i="67" s="1"/>
  <c r="D890" i="67"/>
  <c r="O875" i="67"/>
  <c r="R874" i="67"/>
  <c r="S874" i="67" s="1"/>
  <c r="I875" i="67"/>
  <c r="L874" i="67"/>
  <c r="M874" i="67" s="1"/>
  <c r="G890" i="67" l="1"/>
  <c r="F890" i="67"/>
  <c r="E890" i="67" s="1"/>
  <c r="A892" i="67"/>
  <c r="B892" i="67" s="1"/>
  <c r="C892" i="67" s="1"/>
  <c r="D891" i="67"/>
  <c r="I876" i="67"/>
  <c r="L875" i="67"/>
  <c r="M875" i="67" s="1"/>
  <c r="O876" i="67"/>
  <c r="R875" i="67"/>
  <c r="S875" i="67" s="1"/>
  <c r="G891" i="67" l="1"/>
  <c r="F891" i="67"/>
  <c r="E891" i="67" s="1"/>
  <c r="A893" i="67"/>
  <c r="B893" i="67" s="1"/>
  <c r="C893" i="67" s="1"/>
  <c r="D892" i="67"/>
  <c r="O877" i="67"/>
  <c r="R876" i="67"/>
  <c r="S876" i="67" s="1"/>
  <c r="I877" i="67"/>
  <c r="L876" i="67"/>
  <c r="M876" i="67" s="1"/>
  <c r="G892" i="67" l="1"/>
  <c r="F892" i="67"/>
  <c r="E892" i="67" s="1"/>
  <c r="A894" i="67"/>
  <c r="B894" i="67" s="1"/>
  <c r="C894" i="67" s="1"/>
  <c r="D893" i="67"/>
  <c r="O878" i="67"/>
  <c r="R877" i="67"/>
  <c r="S877" i="67" s="1"/>
  <c r="I878" i="67"/>
  <c r="L877" i="67"/>
  <c r="M877" i="67" s="1"/>
  <c r="G893" i="67" l="1"/>
  <c r="F893" i="67"/>
  <c r="E893" i="67" s="1"/>
  <c r="A895" i="67"/>
  <c r="B895" i="67" s="1"/>
  <c r="C895" i="67" s="1"/>
  <c r="D894" i="67"/>
  <c r="O879" i="67"/>
  <c r="R878" i="67"/>
  <c r="S878" i="67" s="1"/>
  <c r="I879" i="67"/>
  <c r="L878" i="67"/>
  <c r="M878" i="67" s="1"/>
  <c r="G894" i="67" l="1"/>
  <c r="F894" i="67"/>
  <c r="E894" i="67" s="1"/>
  <c r="A896" i="67"/>
  <c r="B896" i="67" s="1"/>
  <c r="C896" i="67" s="1"/>
  <c r="D895" i="67"/>
  <c r="O880" i="67"/>
  <c r="R879" i="67"/>
  <c r="S879" i="67" s="1"/>
  <c r="I880" i="67"/>
  <c r="L879" i="67"/>
  <c r="M879" i="67" s="1"/>
  <c r="G895" i="67" l="1"/>
  <c r="F895" i="67"/>
  <c r="E895" i="67" s="1"/>
  <c r="A897" i="67"/>
  <c r="B897" i="67" s="1"/>
  <c r="C897" i="67" s="1"/>
  <c r="D896" i="67"/>
  <c r="I881" i="67"/>
  <c r="L880" i="67"/>
  <c r="M880" i="67" s="1"/>
  <c r="O881" i="67"/>
  <c r="R880" i="67"/>
  <c r="S880" i="67" s="1"/>
  <c r="G896" i="67" l="1"/>
  <c r="F896" i="67"/>
  <c r="E896" i="67" s="1"/>
  <c r="A898" i="67"/>
  <c r="B898" i="67" s="1"/>
  <c r="C898" i="67" s="1"/>
  <c r="D897" i="67"/>
  <c r="I882" i="67"/>
  <c r="L881" i="67"/>
  <c r="M881" i="67" s="1"/>
  <c r="O882" i="67"/>
  <c r="R881" i="67"/>
  <c r="S881" i="67" s="1"/>
  <c r="G897" i="67" l="1"/>
  <c r="F897" i="67"/>
  <c r="E897" i="67" s="1"/>
  <c r="A899" i="67"/>
  <c r="B899" i="67" s="1"/>
  <c r="C899" i="67" s="1"/>
  <c r="D898" i="67"/>
  <c r="O883" i="67"/>
  <c r="R882" i="67"/>
  <c r="S882" i="67" s="1"/>
  <c r="I883" i="67"/>
  <c r="L882" i="67"/>
  <c r="M882" i="67" s="1"/>
  <c r="G898" i="67" l="1"/>
  <c r="F898" i="67"/>
  <c r="E898" i="67" s="1"/>
  <c r="A900" i="67"/>
  <c r="B900" i="67" s="1"/>
  <c r="C900" i="67" s="1"/>
  <c r="D899" i="67"/>
  <c r="I884" i="67"/>
  <c r="L883" i="67"/>
  <c r="M883" i="67" s="1"/>
  <c r="O884" i="67"/>
  <c r="R883" i="67"/>
  <c r="S883" i="67" s="1"/>
  <c r="G899" i="67" l="1"/>
  <c r="F899" i="67"/>
  <c r="E899" i="67" s="1"/>
  <c r="A901" i="67"/>
  <c r="B901" i="67" s="1"/>
  <c r="C901" i="67" s="1"/>
  <c r="D900" i="67"/>
  <c r="O885" i="67"/>
  <c r="R884" i="67"/>
  <c r="S884" i="67" s="1"/>
  <c r="I885" i="67"/>
  <c r="L884" i="67"/>
  <c r="M884" i="67" s="1"/>
  <c r="G900" i="67" l="1"/>
  <c r="F900" i="67"/>
  <c r="E900" i="67" s="1"/>
  <c r="A902" i="67"/>
  <c r="B902" i="67" s="1"/>
  <c r="C902" i="67" s="1"/>
  <c r="D901" i="67"/>
  <c r="O886" i="67"/>
  <c r="R885" i="67"/>
  <c r="S885" i="67" s="1"/>
  <c r="I886" i="67"/>
  <c r="L885" i="67"/>
  <c r="M885" i="67" s="1"/>
  <c r="G901" i="67" l="1"/>
  <c r="F901" i="67"/>
  <c r="E901" i="67" s="1"/>
  <c r="A903" i="67"/>
  <c r="B903" i="67" s="1"/>
  <c r="C903" i="67" s="1"/>
  <c r="D902" i="67"/>
  <c r="I887" i="67"/>
  <c r="L886" i="67"/>
  <c r="M886" i="67" s="1"/>
  <c r="O887" i="67"/>
  <c r="R886" i="67"/>
  <c r="S886" i="67" s="1"/>
  <c r="G902" i="67" l="1"/>
  <c r="F902" i="67"/>
  <c r="E902" i="67" s="1"/>
  <c r="A904" i="67"/>
  <c r="B904" i="67" s="1"/>
  <c r="C904" i="67" s="1"/>
  <c r="D903" i="67"/>
  <c r="O888" i="67"/>
  <c r="R887" i="67"/>
  <c r="S887" i="67" s="1"/>
  <c r="I888" i="67"/>
  <c r="L887" i="67"/>
  <c r="M887" i="67" s="1"/>
  <c r="G903" i="67" l="1"/>
  <c r="F903" i="67"/>
  <c r="E903" i="67" s="1"/>
  <c r="A905" i="67"/>
  <c r="B905" i="67" s="1"/>
  <c r="C905" i="67" s="1"/>
  <c r="D904" i="67"/>
  <c r="O889" i="67"/>
  <c r="R888" i="67"/>
  <c r="S888" i="67" s="1"/>
  <c r="I889" i="67"/>
  <c r="L888" i="67"/>
  <c r="M888" i="67" s="1"/>
  <c r="G904" i="67" l="1"/>
  <c r="F904" i="67"/>
  <c r="E904" i="67" s="1"/>
  <c r="A906" i="67"/>
  <c r="B906" i="67" s="1"/>
  <c r="C906" i="67" s="1"/>
  <c r="D905" i="67"/>
  <c r="O890" i="67"/>
  <c r="R889" i="67"/>
  <c r="S889" i="67" s="1"/>
  <c r="I890" i="67"/>
  <c r="L889" i="67"/>
  <c r="M889" i="67" s="1"/>
  <c r="G905" i="67" l="1"/>
  <c r="F905" i="67"/>
  <c r="E905" i="67" s="1"/>
  <c r="A907" i="67"/>
  <c r="B907" i="67" s="1"/>
  <c r="C907" i="67" s="1"/>
  <c r="D906" i="67"/>
  <c r="O891" i="67"/>
  <c r="R890" i="67"/>
  <c r="S890" i="67" s="1"/>
  <c r="I891" i="67"/>
  <c r="L890" i="67"/>
  <c r="M890" i="67" s="1"/>
  <c r="G906" i="67" l="1"/>
  <c r="F906" i="67"/>
  <c r="E906" i="67" s="1"/>
  <c r="A908" i="67"/>
  <c r="B908" i="67" s="1"/>
  <c r="C908" i="67" s="1"/>
  <c r="D907" i="67"/>
  <c r="I892" i="67"/>
  <c r="L891" i="67"/>
  <c r="M891" i="67" s="1"/>
  <c r="O892" i="67"/>
  <c r="R891" i="67"/>
  <c r="S891" i="67" s="1"/>
  <c r="G907" i="67" l="1"/>
  <c r="F907" i="67"/>
  <c r="E907" i="67" s="1"/>
  <c r="A909" i="67"/>
  <c r="B909" i="67" s="1"/>
  <c r="C909" i="67" s="1"/>
  <c r="D908" i="67"/>
  <c r="O893" i="67"/>
  <c r="R892" i="67"/>
  <c r="S892" i="67" s="1"/>
  <c r="I893" i="67"/>
  <c r="L892" i="67"/>
  <c r="M892" i="67" s="1"/>
  <c r="G908" i="67" l="1"/>
  <c r="F908" i="67"/>
  <c r="E908" i="67" s="1"/>
  <c r="A910" i="67"/>
  <c r="B910" i="67" s="1"/>
  <c r="C910" i="67" s="1"/>
  <c r="D909" i="67"/>
  <c r="I894" i="67"/>
  <c r="L893" i="67"/>
  <c r="M893" i="67" s="1"/>
  <c r="O894" i="67"/>
  <c r="R893" i="67"/>
  <c r="S893" i="67" s="1"/>
  <c r="G909" i="67" l="1"/>
  <c r="F909" i="67"/>
  <c r="E909" i="67" s="1"/>
  <c r="A911" i="67"/>
  <c r="B911" i="67" s="1"/>
  <c r="C911" i="67" s="1"/>
  <c r="D910" i="67"/>
  <c r="I895" i="67"/>
  <c r="L894" i="67"/>
  <c r="M894" i="67" s="1"/>
  <c r="O895" i="67"/>
  <c r="R894" i="67"/>
  <c r="S894" i="67" s="1"/>
  <c r="G910" i="67" l="1"/>
  <c r="F910" i="67"/>
  <c r="E910" i="67" s="1"/>
  <c r="A912" i="67"/>
  <c r="B912" i="67" s="1"/>
  <c r="C912" i="67" s="1"/>
  <c r="D911" i="67"/>
  <c r="O896" i="67"/>
  <c r="R895" i="67"/>
  <c r="S895" i="67" s="1"/>
  <c r="I896" i="67"/>
  <c r="L895" i="67"/>
  <c r="M895" i="67" s="1"/>
  <c r="G911" i="67" l="1"/>
  <c r="F911" i="67"/>
  <c r="E911" i="67" s="1"/>
  <c r="A913" i="67"/>
  <c r="B913" i="67" s="1"/>
  <c r="C913" i="67" s="1"/>
  <c r="D912" i="67"/>
  <c r="I897" i="67"/>
  <c r="L896" i="67"/>
  <c r="M896" i="67" s="1"/>
  <c r="O897" i="67"/>
  <c r="R896" i="67"/>
  <c r="S896" i="67" s="1"/>
  <c r="G912" i="67" l="1"/>
  <c r="F912" i="67"/>
  <c r="E912" i="67" s="1"/>
  <c r="A914" i="67"/>
  <c r="B914" i="67" s="1"/>
  <c r="C914" i="67" s="1"/>
  <c r="D913" i="67"/>
  <c r="I898" i="67"/>
  <c r="L897" i="67"/>
  <c r="M897" i="67" s="1"/>
  <c r="O898" i="67"/>
  <c r="R897" i="67"/>
  <c r="S897" i="67" s="1"/>
  <c r="G913" i="67" l="1"/>
  <c r="F913" i="67"/>
  <c r="E913" i="67" s="1"/>
  <c r="A915" i="67"/>
  <c r="B915" i="67" s="1"/>
  <c r="C915" i="67" s="1"/>
  <c r="D914" i="67"/>
  <c r="I899" i="67"/>
  <c r="L898" i="67"/>
  <c r="M898" i="67" s="1"/>
  <c r="O899" i="67"/>
  <c r="R898" i="67"/>
  <c r="S898" i="67" s="1"/>
  <c r="G914" i="67" l="1"/>
  <c r="F914" i="67"/>
  <c r="E914" i="67" s="1"/>
  <c r="A916" i="67"/>
  <c r="B916" i="67" s="1"/>
  <c r="C916" i="67" s="1"/>
  <c r="D915" i="67"/>
  <c r="I900" i="67"/>
  <c r="L899" i="67"/>
  <c r="M899" i="67" s="1"/>
  <c r="O900" i="67"/>
  <c r="R899" i="67"/>
  <c r="S899" i="67" s="1"/>
  <c r="G915" i="67" l="1"/>
  <c r="F915" i="67"/>
  <c r="E915" i="67" s="1"/>
  <c r="A917" i="67"/>
  <c r="B917" i="67" s="1"/>
  <c r="C917" i="67" s="1"/>
  <c r="D916" i="67"/>
  <c r="I901" i="67"/>
  <c r="L900" i="67"/>
  <c r="M900" i="67" s="1"/>
  <c r="O901" i="67"/>
  <c r="R900" i="67"/>
  <c r="S900" i="67" s="1"/>
  <c r="G916" i="67" l="1"/>
  <c r="F916" i="67"/>
  <c r="E916" i="67" s="1"/>
  <c r="A918" i="67"/>
  <c r="B918" i="67" s="1"/>
  <c r="C918" i="67" s="1"/>
  <c r="D917" i="67"/>
  <c r="O902" i="67"/>
  <c r="R901" i="67"/>
  <c r="S901" i="67" s="1"/>
  <c r="I902" i="67"/>
  <c r="L901" i="67"/>
  <c r="M901" i="67" s="1"/>
  <c r="G917" i="67" l="1"/>
  <c r="F917" i="67"/>
  <c r="E917" i="67" s="1"/>
  <c r="A919" i="67"/>
  <c r="B919" i="67" s="1"/>
  <c r="C919" i="67" s="1"/>
  <c r="D918" i="67"/>
  <c r="O903" i="67"/>
  <c r="R902" i="67"/>
  <c r="S902" i="67" s="1"/>
  <c r="I903" i="67"/>
  <c r="L902" i="67"/>
  <c r="M902" i="67" s="1"/>
  <c r="G918" i="67" l="1"/>
  <c r="F918" i="67"/>
  <c r="E918" i="67" s="1"/>
  <c r="A920" i="67"/>
  <c r="B920" i="67" s="1"/>
  <c r="C920" i="67" s="1"/>
  <c r="D919" i="67"/>
  <c r="I904" i="67"/>
  <c r="L903" i="67"/>
  <c r="M903" i="67" s="1"/>
  <c r="O904" i="67"/>
  <c r="R903" i="67"/>
  <c r="S903" i="67" s="1"/>
  <c r="G919" i="67" l="1"/>
  <c r="F919" i="67"/>
  <c r="E919" i="67" s="1"/>
  <c r="A921" i="67"/>
  <c r="B921" i="67" s="1"/>
  <c r="C921" i="67" s="1"/>
  <c r="D920" i="67"/>
  <c r="I905" i="67"/>
  <c r="L904" i="67"/>
  <c r="M904" i="67" s="1"/>
  <c r="O905" i="67"/>
  <c r="R904" i="67"/>
  <c r="S904" i="67" s="1"/>
  <c r="G920" i="67" l="1"/>
  <c r="F920" i="67"/>
  <c r="E920" i="67" s="1"/>
  <c r="A922" i="67"/>
  <c r="B922" i="67" s="1"/>
  <c r="C922" i="67" s="1"/>
  <c r="D921" i="67"/>
  <c r="I906" i="67"/>
  <c r="L905" i="67"/>
  <c r="M905" i="67" s="1"/>
  <c r="O906" i="67"/>
  <c r="R905" i="67"/>
  <c r="S905" i="67" s="1"/>
  <c r="G921" i="67" l="1"/>
  <c r="F921" i="67"/>
  <c r="E921" i="67" s="1"/>
  <c r="A923" i="67"/>
  <c r="B923" i="67" s="1"/>
  <c r="C923" i="67" s="1"/>
  <c r="D922" i="67"/>
  <c r="I907" i="67"/>
  <c r="L906" i="67"/>
  <c r="M906" i="67" s="1"/>
  <c r="O907" i="67"/>
  <c r="R906" i="67"/>
  <c r="S906" i="67" s="1"/>
  <c r="G922" i="67" l="1"/>
  <c r="F922" i="67"/>
  <c r="E922" i="67" s="1"/>
  <c r="A924" i="67"/>
  <c r="B924" i="67" s="1"/>
  <c r="C924" i="67" s="1"/>
  <c r="D923" i="67"/>
  <c r="O908" i="67"/>
  <c r="R907" i="67"/>
  <c r="S907" i="67" s="1"/>
  <c r="I908" i="67"/>
  <c r="L907" i="67"/>
  <c r="M907" i="67" s="1"/>
  <c r="G923" i="67" l="1"/>
  <c r="F923" i="67"/>
  <c r="E923" i="67" s="1"/>
  <c r="A925" i="67"/>
  <c r="B925" i="67" s="1"/>
  <c r="C925" i="67" s="1"/>
  <c r="D924" i="67"/>
  <c r="O909" i="67"/>
  <c r="R908" i="67"/>
  <c r="S908" i="67" s="1"/>
  <c r="I909" i="67"/>
  <c r="L908" i="67"/>
  <c r="M908" i="67" s="1"/>
  <c r="G924" i="67" l="1"/>
  <c r="F924" i="67"/>
  <c r="E924" i="67" s="1"/>
  <c r="A926" i="67"/>
  <c r="B926" i="67" s="1"/>
  <c r="C926" i="67" s="1"/>
  <c r="D925" i="67"/>
  <c r="I910" i="67"/>
  <c r="L909" i="67"/>
  <c r="M909" i="67" s="1"/>
  <c r="O910" i="67"/>
  <c r="R909" i="67"/>
  <c r="S909" i="67" s="1"/>
  <c r="G925" i="67" l="1"/>
  <c r="F925" i="67"/>
  <c r="E925" i="67" s="1"/>
  <c r="A927" i="67"/>
  <c r="B927" i="67" s="1"/>
  <c r="C927" i="67" s="1"/>
  <c r="D926" i="67"/>
  <c r="I911" i="67"/>
  <c r="L910" i="67"/>
  <c r="M910" i="67" s="1"/>
  <c r="O911" i="67"/>
  <c r="R910" i="67"/>
  <c r="S910" i="67" s="1"/>
  <c r="G926" i="67" l="1"/>
  <c r="F926" i="67"/>
  <c r="E926" i="67" s="1"/>
  <c r="A928" i="67"/>
  <c r="B928" i="67" s="1"/>
  <c r="C928" i="67" s="1"/>
  <c r="D927" i="67"/>
  <c r="O912" i="67"/>
  <c r="R911" i="67"/>
  <c r="S911" i="67" s="1"/>
  <c r="I912" i="67"/>
  <c r="L911" i="67"/>
  <c r="M911" i="67" s="1"/>
  <c r="G927" i="67" l="1"/>
  <c r="F927" i="67"/>
  <c r="E927" i="67" s="1"/>
  <c r="A929" i="67"/>
  <c r="B929" i="67" s="1"/>
  <c r="C929" i="67" s="1"/>
  <c r="D928" i="67"/>
  <c r="I913" i="67"/>
  <c r="L912" i="67"/>
  <c r="M912" i="67" s="1"/>
  <c r="O913" i="67"/>
  <c r="R912" i="67"/>
  <c r="S912" i="67" s="1"/>
  <c r="G928" i="67" l="1"/>
  <c r="F928" i="67"/>
  <c r="E928" i="67" s="1"/>
  <c r="A930" i="67"/>
  <c r="B930" i="67" s="1"/>
  <c r="C930" i="67" s="1"/>
  <c r="D929" i="67"/>
  <c r="O914" i="67"/>
  <c r="R913" i="67"/>
  <c r="S913" i="67" s="1"/>
  <c r="I914" i="67"/>
  <c r="L913" i="67"/>
  <c r="M913" i="67" s="1"/>
  <c r="G929" i="67" l="1"/>
  <c r="F929" i="67"/>
  <c r="E929" i="67" s="1"/>
  <c r="A931" i="67"/>
  <c r="B931" i="67" s="1"/>
  <c r="C931" i="67" s="1"/>
  <c r="D930" i="67"/>
  <c r="O915" i="67"/>
  <c r="R914" i="67"/>
  <c r="S914" i="67" s="1"/>
  <c r="I915" i="67"/>
  <c r="L914" i="67"/>
  <c r="M914" i="67" s="1"/>
  <c r="G930" i="67" l="1"/>
  <c r="F930" i="67"/>
  <c r="E930" i="67" s="1"/>
  <c r="A932" i="67"/>
  <c r="B932" i="67" s="1"/>
  <c r="C932" i="67" s="1"/>
  <c r="D931" i="67"/>
  <c r="I916" i="67"/>
  <c r="L915" i="67"/>
  <c r="M915" i="67" s="1"/>
  <c r="O916" i="67"/>
  <c r="R915" i="67"/>
  <c r="S915" i="67" s="1"/>
  <c r="G931" i="67" l="1"/>
  <c r="F931" i="67"/>
  <c r="E931" i="67" s="1"/>
  <c r="A933" i="67"/>
  <c r="B933" i="67" s="1"/>
  <c r="C933" i="67" s="1"/>
  <c r="D932" i="67"/>
  <c r="O917" i="67"/>
  <c r="R916" i="67"/>
  <c r="S916" i="67" s="1"/>
  <c r="I917" i="67"/>
  <c r="L916" i="67"/>
  <c r="M916" i="67" s="1"/>
  <c r="G932" i="67" l="1"/>
  <c r="F932" i="67"/>
  <c r="E932" i="67" s="1"/>
  <c r="A934" i="67"/>
  <c r="B934" i="67" s="1"/>
  <c r="C934" i="67" s="1"/>
  <c r="D933" i="67"/>
  <c r="O918" i="67"/>
  <c r="R917" i="67"/>
  <c r="S917" i="67" s="1"/>
  <c r="I918" i="67"/>
  <c r="L917" i="67"/>
  <c r="M917" i="67" s="1"/>
  <c r="G933" i="67" l="1"/>
  <c r="F933" i="67"/>
  <c r="E933" i="67" s="1"/>
  <c r="A935" i="67"/>
  <c r="B935" i="67" s="1"/>
  <c r="C935" i="67" s="1"/>
  <c r="D934" i="67"/>
  <c r="O919" i="67"/>
  <c r="R918" i="67"/>
  <c r="S918" i="67" s="1"/>
  <c r="I919" i="67"/>
  <c r="L918" i="67"/>
  <c r="M918" i="67" s="1"/>
  <c r="G934" i="67" l="1"/>
  <c r="F934" i="67"/>
  <c r="E934" i="67" s="1"/>
  <c r="A936" i="67"/>
  <c r="B936" i="67" s="1"/>
  <c r="C936" i="67" s="1"/>
  <c r="D935" i="67"/>
  <c r="O920" i="67"/>
  <c r="R919" i="67"/>
  <c r="S919" i="67" s="1"/>
  <c r="I920" i="67"/>
  <c r="L919" i="67"/>
  <c r="M919" i="67" s="1"/>
  <c r="G935" i="67" l="1"/>
  <c r="F935" i="67"/>
  <c r="E935" i="67" s="1"/>
  <c r="A937" i="67"/>
  <c r="B937" i="67" s="1"/>
  <c r="C937" i="67" s="1"/>
  <c r="D936" i="67"/>
  <c r="O921" i="67"/>
  <c r="R920" i="67"/>
  <c r="S920" i="67" s="1"/>
  <c r="I921" i="67"/>
  <c r="L920" i="67"/>
  <c r="M920" i="67" s="1"/>
  <c r="G936" i="67" l="1"/>
  <c r="F936" i="67"/>
  <c r="E936" i="67" s="1"/>
  <c r="A938" i="67"/>
  <c r="B938" i="67" s="1"/>
  <c r="C938" i="67" s="1"/>
  <c r="D937" i="67"/>
  <c r="O922" i="67"/>
  <c r="R921" i="67"/>
  <c r="S921" i="67" s="1"/>
  <c r="I922" i="67"/>
  <c r="L921" i="67"/>
  <c r="M921" i="67" s="1"/>
  <c r="G937" i="67" l="1"/>
  <c r="F937" i="67"/>
  <c r="E937" i="67" s="1"/>
  <c r="A939" i="67"/>
  <c r="B939" i="67" s="1"/>
  <c r="C939" i="67" s="1"/>
  <c r="D938" i="67"/>
  <c r="O923" i="67"/>
  <c r="R922" i="67"/>
  <c r="S922" i="67" s="1"/>
  <c r="I923" i="67"/>
  <c r="L922" i="67"/>
  <c r="M922" i="67" s="1"/>
  <c r="G938" i="67" l="1"/>
  <c r="F938" i="67"/>
  <c r="E938" i="67" s="1"/>
  <c r="A940" i="67"/>
  <c r="B940" i="67" s="1"/>
  <c r="C940" i="67" s="1"/>
  <c r="D939" i="67"/>
  <c r="O924" i="67"/>
  <c r="R923" i="67"/>
  <c r="S923" i="67" s="1"/>
  <c r="I924" i="67"/>
  <c r="L923" i="67"/>
  <c r="M923" i="67" s="1"/>
  <c r="G939" i="67" l="1"/>
  <c r="F939" i="67"/>
  <c r="E939" i="67" s="1"/>
  <c r="A941" i="67"/>
  <c r="B941" i="67" s="1"/>
  <c r="C941" i="67" s="1"/>
  <c r="D940" i="67"/>
  <c r="O925" i="67"/>
  <c r="R924" i="67"/>
  <c r="S924" i="67" s="1"/>
  <c r="I925" i="67"/>
  <c r="L924" i="67"/>
  <c r="M924" i="67" s="1"/>
  <c r="G940" i="67" l="1"/>
  <c r="F940" i="67"/>
  <c r="E940" i="67" s="1"/>
  <c r="A942" i="67"/>
  <c r="B942" i="67" s="1"/>
  <c r="C942" i="67" s="1"/>
  <c r="D941" i="67"/>
  <c r="I926" i="67"/>
  <c r="L925" i="67"/>
  <c r="M925" i="67" s="1"/>
  <c r="O926" i="67"/>
  <c r="R925" i="67"/>
  <c r="S925" i="67" s="1"/>
  <c r="G941" i="67" l="1"/>
  <c r="F941" i="67"/>
  <c r="E941" i="67" s="1"/>
  <c r="A943" i="67"/>
  <c r="B943" i="67" s="1"/>
  <c r="C943" i="67" s="1"/>
  <c r="D942" i="67"/>
  <c r="O927" i="67"/>
  <c r="R926" i="67"/>
  <c r="S926" i="67" s="1"/>
  <c r="I927" i="67"/>
  <c r="L926" i="67"/>
  <c r="M926" i="67" s="1"/>
  <c r="G942" i="67" l="1"/>
  <c r="F942" i="67"/>
  <c r="E942" i="67" s="1"/>
  <c r="A944" i="67"/>
  <c r="B944" i="67" s="1"/>
  <c r="C944" i="67" s="1"/>
  <c r="D943" i="67"/>
  <c r="O928" i="67"/>
  <c r="R927" i="67"/>
  <c r="S927" i="67" s="1"/>
  <c r="I928" i="67"/>
  <c r="L927" i="67"/>
  <c r="M927" i="67" s="1"/>
  <c r="G943" i="67" l="1"/>
  <c r="F943" i="67"/>
  <c r="E943" i="67" s="1"/>
  <c r="A945" i="67"/>
  <c r="B945" i="67" s="1"/>
  <c r="C945" i="67" s="1"/>
  <c r="D944" i="67"/>
  <c r="O929" i="67"/>
  <c r="R928" i="67"/>
  <c r="S928" i="67" s="1"/>
  <c r="I929" i="67"/>
  <c r="L928" i="67"/>
  <c r="M928" i="67" s="1"/>
  <c r="G944" i="67" l="1"/>
  <c r="F944" i="67"/>
  <c r="E944" i="67" s="1"/>
  <c r="A946" i="67"/>
  <c r="B946" i="67" s="1"/>
  <c r="C946" i="67" s="1"/>
  <c r="D945" i="67"/>
  <c r="I930" i="67"/>
  <c r="L929" i="67"/>
  <c r="M929" i="67" s="1"/>
  <c r="O930" i="67"/>
  <c r="R929" i="67"/>
  <c r="S929" i="67" s="1"/>
  <c r="G945" i="67" l="1"/>
  <c r="F945" i="67"/>
  <c r="E945" i="67" s="1"/>
  <c r="A947" i="67"/>
  <c r="B947" i="67" s="1"/>
  <c r="C947" i="67" s="1"/>
  <c r="D946" i="67"/>
  <c r="O931" i="67"/>
  <c r="R930" i="67"/>
  <c r="S930" i="67" s="1"/>
  <c r="I931" i="67"/>
  <c r="L930" i="67"/>
  <c r="M930" i="67" s="1"/>
  <c r="G946" i="67" l="1"/>
  <c r="F946" i="67"/>
  <c r="E946" i="67" s="1"/>
  <c r="A948" i="67"/>
  <c r="B948" i="67" s="1"/>
  <c r="C948" i="67" s="1"/>
  <c r="D947" i="67"/>
  <c r="O932" i="67"/>
  <c r="R931" i="67"/>
  <c r="S931" i="67" s="1"/>
  <c r="I932" i="67"/>
  <c r="L931" i="67"/>
  <c r="M931" i="67" s="1"/>
  <c r="G947" i="67" l="1"/>
  <c r="F947" i="67"/>
  <c r="E947" i="67" s="1"/>
  <c r="A949" i="67"/>
  <c r="B949" i="67" s="1"/>
  <c r="C949" i="67" s="1"/>
  <c r="D948" i="67"/>
  <c r="I933" i="67"/>
  <c r="L932" i="67"/>
  <c r="M932" i="67" s="1"/>
  <c r="O933" i="67"/>
  <c r="R932" i="67"/>
  <c r="S932" i="67" s="1"/>
  <c r="G948" i="67" l="1"/>
  <c r="F948" i="67"/>
  <c r="E948" i="67" s="1"/>
  <c r="A950" i="67"/>
  <c r="B950" i="67" s="1"/>
  <c r="C950" i="67" s="1"/>
  <c r="D949" i="67"/>
  <c r="I934" i="67"/>
  <c r="L933" i="67"/>
  <c r="M933" i="67" s="1"/>
  <c r="O934" i="67"/>
  <c r="R933" i="67"/>
  <c r="S933" i="67" s="1"/>
  <c r="G949" i="67" l="1"/>
  <c r="F949" i="67"/>
  <c r="E949" i="67" s="1"/>
  <c r="A951" i="67"/>
  <c r="B951" i="67" s="1"/>
  <c r="C951" i="67" s="1"/>
  <c r="D950" i="67"/>
  <c r="O935" i="67"/>
  <c r="R934" i="67"/>
  <c r="S934" i="67" s="1"/>
  <c r="I935" i="67"/>
  <c r="L934" i="67"/>
  <c r="M934" i="67" s="1"/>
  <c r="G950" i="67" l="1"/>
  <c r="F950" i="67"/>
  <c r="E950" i="67" s="1"/>
  <c r="A952" i="67"/>
  <c r="B952" i="67" s="1"/>
  <c r="C952" i="67" s="1"/>
  <c r="D951" i="67"/>
  <c r="O936" i="67"/>
  <c r="R935" i="67"/>
  <c r="S935" i="67" s="1"/>
  <c r="I936" i="67"/>
  <c r="L935" i="67"/>
  <c r="M935" i="67" s="1"/>
  <c r="G951" i="67" l="1"/>
  <c r="F951" i="67"/>
  <c r="E951" i="67" s="1"/>
  <c r="A953" i="67"/>
  <c r="B953" i="67" s="1"/>
  <c r="C953" i="67" s="1"/>
  <c r="D952" i="67"/>
  <c r="O937" i="67"/>
  <c r="R936" i="67"/>
  <c r="S936" i="67" s="1"/>
  <c r="I937" i="67"/>
  <c r="L936" i="67"/>
  <c r="M936" i="67" s="1"/>
  <c r="G952" i="67" l="1"/>
  <c r="F952" i="67"/>
  <c r="E952" i="67" s="1"/>
  <c r="A954" i="67"/>
  <c r="B954" i="67" s="1"/>
  <c r="C954" i="67" s="1"/>
  <c r="D953" i="67"/>
  <c r="O938" i="67"/>
  <c r="R937" i="67"/>
  <c r="S937" i="67" s="1"/>
  <c r="I938" i="67"/>
  <c r="L937" i="67"/>
  <c r="M937" i="67" s="1"/>
  <c r="G953" i="67" l="1"/>
  <c r="F953" i="67"/>
  <c r="E953" i="67" s="1"/>
  <c r="A955" i="67"/>
  <c r="B955" i="67" s="1"/>
  <c r="C955" i="67" s="1"/>
  <c r="D954" i="67"/>
  <c r="O939" i="67"/>
  <c r="R938" i="67"/>
  <c r="S938" i="67" s="1"/>
  <c r="I939" i="67"/>
  <c r="L938" i="67"/>
  <c r="M938" i="67" s="1"/>
  <c r="G954" i="67" l="1"/>
  <c r="F954" i="67"/>
  <c r="E954" i="67" s="1"/>
  <c r="A956" i="67"/>
  <c r="B956" i="67" s="1"/>
  <c r="C956" i="67" s="1"/>
  <c r="D955" i="67"/>
  <c r="O940" i="67"/>
  <c r="R939" i="67"/>
  <c r="S939" i="67" s="1"/>
  <c r="I940" i="67"/>
  <c r="L939" i="67"/>
  <c r="M939" i="67" s="1"/>
  <c r="G955" i="67" l="1"/>
  <c r="F955" i="67"/>
  <c r="E955" i="67" s="1"/>
  <c r="A957" i="67"/>
  <c r="B957" i="67" s="1"/>
  <c r="C957" i="67" s="1"/>
  <c r="D956" i="67"/>
  <c r="O941" i="67"/>
  <c r="R940" i="67"/>
  <c r="S940" i="67" s="1"/>
  <c r="I941" i="67"/>
  <c r="L940" i="67"/>
  <c r="M940" i="67" s="1"/>
  <c r="G956" i="67" l="1"/>
  <c r="F956" i="67"/>
  <c r="E956" i="67" s="1"/>
  <c r="A958" i="67"/>
  <c r="B958" i="67" s="1"/>
  <c r="C958" i="67" s="1"/>
  <c r="D957" i="67"/>
  <c r="I942" i="67"/>
  <c r="L941" i="67"/>
  <c r="M941" i="67" s="1"/>
  <c r="O942" i="67"/>
  <c r="R941" i="67"/>
  <c r="S941" i="67" s="1"/>
  <c r="G957" i="67" l="1"/>
  <c r="F957" i="67"/>
  <c r="E957" i="67" s="1"/>
  <c r="A959" i="67"/>
  <c r="B959" i="67" s="1"/>
  <c r="C959" i="67" s="1"/>
  <c r="D958" i="67"/>
  <c r="O943" i="67"/>
  <c r="R942" i="67"/>
  <c r="S942" i="67" s="1"/>
  <c r="I943" i="67"/>
  <c r="L942" i="67"/>
  <c r="M942" i="67" s="1"/>
  <c r="G958" i="67" l="1"/>
  <c r="F958" i="67"/>
  <c r="E958" i="67" s="1"/>
  <c r="A960" i="67"/>
  <c r="B960" i="67" s="1"/>
  <c r="C960" i="67" s="1"/>
  <c r="D959" i="67"/>
  <c r="I944" i="67"/>
  <c r="L943" i="67"/>
  <c r="M943" i="67" s="1"/>
  <c r="O944" i="67"/>
  <c r="R943" i="67"/>
  <c r="S943" i="67" s="1"/>
  <c r="G959" i="67" l="1"/>
  <c r="F959" i="67"/>
  <c r="E959" i="67" s="1"/>
  <c r="A961" i="67"/>
  <c r="B961" i="67" s="1"/>
  <c r="C961" i="67" s="1"/>
  <c r="D960" i="67"/>
  <c r="I945" i="67"/>
  <c r="L944" i="67"/>
  <c r="M944" i="67" s="1"/>
  <c r="O945" i="67"/>
  <c r="R944" i="67"/>
  <c r="S944" i="67" s="1"/>
  <c r="G960" i="67" l="1"/>
  <c r="F960" i="67"/>
  <c r="E960" i="67" s="1"/>
  <c r="A962" i="67"/>
  <c r="B962" i="67" s="1"/>
  <c r="C962" i="67" s="1"/>
  <c r="D961" i="67"/>
  <c r="O946" i="67"/>
  <c r="R945" i="67"/>
  <c r="S945" i="67" s="1"/>
  <c r="I946" i="67"/>
  <c r="L945" i="67"/>
  <c r="M945" i="67" s="1"/>
  <c r="G961" i="67" l="1"/>
  <c r="F961" i="67"/>
  <c r="E961" i="67" s="1"/>
  <c r="A963" i="67"/>
  <c r="B963" i="67" s="1"/>
  <c r="C963" i="67" s="1"/>
  <c r="D962" i="67"/>
  <c r="O947" i="67"/>
  <c r="R946" i="67"/>
  <c r="S946" i="67" s="1"/>
  <c r="I947" i="67"/>
  <c r="L946" i="67"/>
  <c r="M946" i="67" s="1"/>
  <c r="G962" i="67" l="1"/>
  <c r="F962" i="67"/>
  <c r="E962" i="67" s="1"/>
  <c r="A964" i="67"/>
  <c r="B964" i="67" s="1"/>
  <c r="C964" i="67" s="1"/>
  <c r="D963" i="67"/>
  <c r="I948" i="67"/>
  <c r="L947" i="67"/>
  <c r="M947" i="67" s="1"/>
  <c r="O948" i="67"/>
  <c r="R947" i="67"/>
  <c r="S947" i="67" s="1"/>
  <c r="G963" i="67" l="1"/>
  <c r="F963" i="67"/>
  <c r="E963" i="67" s="1"/>
  <c r="A965" i="67"/>
  <c r="B965" i="67" s="1"/>
  <c r="C965" i="67" s="1"/>
  <c r="D964" i="67"/>
  <c r="I949" i="67"/>
  <c r="L948" i="67"/>
  <c r="M948" i="67" s="1"/>
  <c r="O949" i="67"/>
  <c r="R948" i="67"/>
  <c r="S948" i="67" s="1"/>
  <c r="G964" i="67" l="1"/>
  <c r="F964" i="67"/>
  <c r="E964" i="67" s="1"/>
  <c r="A966" i="67"/>
  <c r="B966" i="67" s="1"/>
  <c r="C966" i="67" s="1"/>
  <c r="D965" i="67"/>
  <c r="I950" i="67"/>
  <c r="L949" i="67"/>
  <c r="M949" i="67" s="1"/>
  <c r="O950" i="67"/>
  <c r="R949" i="67"/>
  <c r="S949" i="67" s="1"/>
  <c r="G965" i="67" l="1"/>
  <c r="F965" i="67"/>
  <c r="E965" i="67" s="1"/>
  <c r="A967" i="67"/>
  <c r="B967" i="67" s="1"/>
  <c r="C967" i="67" s="1"/>
  <c r="D966" i="67"/>
  <c r="I951" i="67"/>
  <c r="L950" i="67"/>
  <c r="M950" i="67" s="1"/>
  <c r="O951" i="67"/>
  <c r="R950" i="67"/>
  <c r="S950" i="67" s="1"/>
  <c r="G966" i="67" l="1"/>
  <c r="F966" i="67"/>
  <c r="E966" i="67" s="1"/>
  <c r="A968" i="67"/>
  <c r="B968" i="67" s="1"/>
  <c r="C968" i="67" s="1"/>
  <c r="D967" i="67"/>
  <c r="O952" i="67"/>
  <c r="R951" i="67"/>
  <c r="S951" i="67" s="1"/>
  <c r="I952" i="67"/>
  <c r="L951" i="67"/>
  <c r="M951" i="67" s="1"/>
  <c r="G967" i="67" l="1"/>
  <c r="F967" i="67"/>
  <c r="E967" i="67" s="1"/>
  <c r="A969" i="67"/>
  <c r="B969" i="67" s="1"/>
  <c r="C969" i="67" s="1"/>
  <c r="D968" i="67"/>
  <c r="O953" i="67"/>
  <c r="R952" i="67"/>
  <c r="S952" i="67" s="1"/>
  <c r="I953" i="67"/>
  <c r="L952" i="67"/>
  <c r="M952" i="67" s="1"/>
  <c r="G968" i="67" l="1"/>
  <c r="F968" i="67"/>
  <c r="E968" i="67" s="1"/>
  <c r="A970" i="67"/>
  <c r="B970" i="67" s="1"/>
  <c r="C970" i="67" s="1"/>
  <c r="D969" i="67"/>
  <c r="I954" i="67"/>
  <c r="L953" i="67"/>
  <c r="M953" i="67" s="1"/>
  <c r="O954" i="67"/>
  <c r="R953" i="67"/>
  <c r="S953" i="67" s="1"/>
  <c r="G969" i="67" l="1"/>
  <c r="F969" i="67"/>
  <c r="E969" i="67" s="1"/>
  <c r="A971" i="67"/>
  <c r="B971" i="67" s="1"/>
  <c r="C971" i="67" s="1"/>
  <c r="D970" i="67"/>
  <c r="O955" i="67"/>
  <c r="R954" i="67"/>
  <c r="S954" i="67" s="1"/>
  <c r="I955" i="67"/>
  <c r="L954" i="67"/>
  <c r="M954" i="67" s="1"/>
  <c r="G970" i="67" l="1"/>
  <c r="F970" i="67"/>
  <c r="E970" i="67" s="1"/>
  <c r="A972" i="67"/>
  <c r="B972" i="67" s="1"/>
  <c r="C972" i="67" s="1"/>
  <c r="D971" i="67"/>
  <c r="O956" i="67"/>
  <c r="R955" i="67"/>
  <c r="S955" i="67" s="1"/>
  <c r="I956" i="67"/>
  <c r="L955" i="67"/>
  <c r="M955" i="67" s="1"/>
  <c r="G971" i="67" l="1"/>
  <c r="F971" i="67"/>
  <c r="E971" i="67" s="1"/>
  <c r="A973" i="67"/>
  <c r="B973" i="67" s="1"/>
  <c r="C973" i="67" s="1"/>
  <c r="D972" i="67"/>
  <c r="I957" i="67"/>
  <c r="L956" i="67"/>
  <c r="M956" i="67" s="1"/>
  <c r="O957" i="67"/>
  <c r="R956" i="67"/>
  <c r="S956" i="67" s="1"/>
  <c r="G972" i="67" l="1"/>
  <c r="F972" i="67"/>
  <c r="E972" i="67" s="1"/>
  <c r="A974" i="67"/>
  <c r="B974" i="67" s="1"/>
  <c r="C974" i="67" s="1"/>
  <c r="D973" i="67"/>
  <c r="I958" i="67"/>
  <c r="L957" i="67"/>
  <c r="M957" i="67" s="1"/>
  <c r="O958" i="67"/>
  <c r="R957" i="67"/>
  <c r="S957" i="67" s="1"/>
  <c r="G973" i="67" l="1"/>
  <c r="F973" i="67"/>
  <c r="E973" i="67" s="1"/>
  <c r="A975" i="67"/>
  <c r="B975" i="67" s="1"/>
  <c r="C975" i="67" s="1"/>
  <c r="D974" i="67"/>
  <c r="I959" i="67"/>
  <c r="L958" i="67"/>
  <c r="M958" i="67" s="1"/>
  <c r="O959" i="67"/>
  <c r="R958" i="67"/>
  <c r="S958" i="67" s="1"/>
  <c r="G974" i="67" l="1"/>
  <c r="F974" i="67"/>
  <c r="E974" i="67" s="1"/>
  <c r="A976" i="67"/>
  <c r="B976" i="67" s="1"/>
  <c r="C976" i="67" s="1"/>
  <c r="D975" i="67"/>
  <c r="O960" i="67"/>
  <c r="R959" i="67"/>
  <c r="S959" i="67" s="1"/>
  <c r="I960" i="67"/>
  <c r="L959" i="67"/>
  <c r="M959" i="67" s="1"/>
  <c r="G975" i="67" l="1"/>
  <c r="F975" i="67"/>
  <c r="E975" i="67" s="1"/>
  <c r="A977" i="67"/>
  <c r="B977" i="67" s="1"/>
  <c r="C977" i="67" s="1"/>
  <c r="D976" i="67"/>
  <c r="O961" i="67"/>
  <c r="R960" i="67"/>
  <c r="S960" i="67" s="1"/>
  <c r="I961" i="67"/>
  <c r="L960" i="67"/>
  <c r="M960" i="67" s="1"/>
  <c r="G976" i="67" l="1"/>
  <c r="F976" i="67"/>
  <c r="E976" i="67" s="1"/>
  <c r="A978" i="67"/>
  <c r="B978" i="67" s="1"/>
  <c r="C978" i="67" s="1"/>
  <c r="D977" i="67"/>
  <c r="O962" i="67"/>
  <c r="R961" i="67"/>
  <c r="S961" i="67" s="1"/>
  <c r="I962" i="67"/>
  <c r="L961" i="67"/>
  <c r="M961" i="67" s="1"/>
  <c r="G977" i="67" l="1"/>
  <c r="F977" i="67"/>
  <c r="E977" i="67" s="1"/>
  <c r="A979" i="67"/>
  <c r="B979" i="67" s="1"/>
  <c r="C979" i="67" s="1"/>
  <c r="D978" i="67"/>
  <c r="O963" i="67"/>
  <c r="R962" i="67"/>
  <c r="S962" i="67" s="1"/>
  <c r="I963" i="67"/>
  <c r="L962" i="67"/>
  <c r="M962" i="67" s="1"/>
  <c r="G978" i="67" l="1"/>
  <c r="F978" i="67"/>
  <c r="E978" i="67" s="1"/>
  <c r="A980" i="67"/>
  <c r="B980" i="67" s="1"/>
  <c r="C980" i="67" s="1"/>
  <c r="D979" i="67"/>
  <c r="I964" i="67"/>
  <c r="L963" i="67"/>
  <c r="M963" i="67" s="1"/>
  <c r="O964" i="67"/>
  <c r="R963" i="67"/>
  <c r="S963" i="67" s="1"/>
  <c r="G979" i="67" l="1"/>
  <c r="F979" i="67"/>
  <c r="E979" i="67" s="1"/>
  <c r="A981" i="67"/>
  <c r="B981" i="67" s="1"/>
  <c r="C981" i="67" s="1"/>
  <c r="D980" i="67"/>
  <c r="O965" i="67"/>
  <c r="R964" i="67"/>
  <c r="S964" i="67" s="1"/>
  <c r="I965" i="67"/>
  <c r="L964" i="67"/>
  <c r="M964" i="67" s="1"/>
  <c r="G980" i="67" l="1"/>
  <c r="F980" i="67"/>
  <c r="E980" i="67" s="1"/>
  <c r="A982" i="67"/>
  <c r="B982" i="67" s="1"/>
  <c r="C982" i="67" s="1"/>
  <c r="D981" i="67"/>
  <c r="I966" i="67"/>
  <c r="L965" i="67"/>
  <c r="M965" i="67" s="1"/>
  <c r="O966" i="67"/>
  <c r="R965" i="67"/>
  <c r="S965" i="67" s="1"/>
  <c r="G981" i="67" l="1"/>
  <c r="F981" i="67"/>
  <c r="E981" i="67" s="1"/>
  <c r="A983" i="67"/>
  <c r="B983" i="67" s="1"/>
  <c r="C983" i="67" s="1"/>
  <c r="D982" i="67"/>
  <c r="O967" i="67"/>
  <c r="R966" i="67"/>
  <c r="S966" i="67" s="1"/>
  <c r="I967" i="67"/>
  <c r="L966" i="67"/>
  <c r="M966" i="67" s="1"/>
  <c r="G982" i="67" l="1"/>
  <c r="F982" i="67"/>
  <c r="E982" i="67" s="1"/>
  <c r="A984" i="67"/>
  <c r="B984" i="67" s="1"/>
  <c r="C984" i="67" s="1"/>
  <c r="D983" i="67"/>
  <c r="O968" i="67"/>
  <c r="R967" i="67"/>
  <c r="S967" i="67" s="1"/>
  <c r="I968" i="67"/>
  <c r="L967" i="67"/>
  <c r="M967" i="67" s="1"/>
  <c r="G983" i="67" l="1"/>
  <c r="F983" i="67"/>
  <c r="E983" i="67" s="1"/>
  <c r="A985" i="67"/>
  <c r="B985" i="67" s="1"/>
  <c r="C985" i="67" s="1"/>
  <c r="D984" i="67"/>
  <c r="O969" i="67"/>
  <c r="R968" i="67"/>
  <c r="S968" i="67" s="1"/>
  <c r="I969" i="67"/>
  <c r="L968" i="67"/>
  <c r="M968" i="67" s="1"/>
  <c r="G984" i="67" l="1"/>
  <c r="F984" i="67"/>
  <c r="E984" i="67" s="1"/>
  <c r="A986" i="67"/>
  <c r="B986" i="67" s="1"/>
  <c r="C986" i="67" s="1"/>
  <c r="D985" i="67"/>
  <c r="O970" i="67"/>
  <c r="R969" i="67"/>
  <c r="S969" i="67" s="1"/>
  <c r="I970" i="67"/>
  <c r="L969" i="67"/>
  <c r="M969" i="67" s="1"/>
  <c r="G985" i="67" l="1"/>
  <c r="F985" i="67"/>
  <c r="E985" i="67" s="1"/>
  <c r="A987" i="67"/>
  <c r="B987" i="67" s="1"/>
  <c r="C987" i="67" s="1"/>
  <c r="D986" i="67"/>
  <c r="I971" i="67"/>
  <c r="L970" i="67"/>
  <c r="M970" i="67" s="1"/>
  <c r="O971" i="67"/>
  <c r="R970" i="67"/>
  <c r="S970" i="67" s="1"/>
  <c r="G986" i="67" l="1"/>
  <c r="F986" i="67"/>
  <c r="E986" i="67" s="1"/>
  <c r="A988" i="67"/>
  <c r="B988" i="67" s="1"/>
  <c r="C988" i="67" s="1"/>
  <c r="D987" i="67"/>
  <c r="O972" i="67"/>
  <c r="R971" i="67"/>
  <c r="S971" i="67" s="1"/>
  <c r="I972" i="67"/>
  <c r="L971" i="67"/>
  <c r="M971" i="67" s="1"/>
  <c r="G987" i="67" l="1"/>
  <c r="F987" i="67"/>
  <c r="E987" i="67" s="1"/>
  <c r="A989" i="67"/>
  <c r="B989" i="67" s="1"/>
  <c r="C989" i="67" s="1"/>
  <c r="D988" i="67"/>
  <c r="I973" i="67"/>
  <c r="L972" i="67"/>
  <c r="M972" i="67" s="1"/>
  <c r="O973" i="67"/>
  <c r="R972" i="67"/>
  <c r="S972" i="67" s="1"/>
  <c r="G988" i="67" l="1"/>
  <c r="F988" i="67"/>
  <c r="E988" i="67" s="1"/>
  <c r="A990" i="67"/>
  <c r="B990" i="67" s="1"/>
  <c r="C990" i="67" s="1"/>
  <c r="D989" i="67"/>
  <c r="O974" i="67"/>
  <c r="R973" i="67"/>
  <c r="S973" i="67" s="1"/>
  <c r="I974" i="67"/>
  <c r="L973" i="67"/>
  <c r="M973" i="67" s="1"/>
  <c r="G989" i="67" l="1"/>
  <c r="F989" i="67"/>
  <c r="E989" i="67" s="1"/>
  <c r="A991" i="67"/>
  <c r="B991" i="67" s="1"/>
  <c r="C991" i="67" s="1"/>
  <c r="D990" i="67"/>
  <c r="O975" i="67"/>
  <c r="R974" i="67"/>
  <c r="S974" i="67" s="1"/>
  <c r="I975" i="67"/>
  <c r="L974" i="67"/>
  <c r="M974" i="67" s="1"/>
  <c r="G990" i="67" l="1"/>
  <c r="F990" i="67"/>
  <c r="E990" i="67" s="1"/>
  <c r="A992" i="67"/>
  <c r="B992" i="67" s="1"/>
  <c r="C992" i="67" s="1"/>
  <c r="D991" i="67"/>
  <c r="O976" i="67"/>
  <c r="R975" i="67"/>
  <c r="S975" i="67" s="1"/>
  <c r="I976" i="67"/>
  <c r="L975" i="67"/>
  <c r="M975" i="67" s="1"/>
  <c r="G991" i="67" l="1"/>
  <c r="F991" i="67"/>
  <c r="E991" i="67" s="1"/>
  <c r="A993" i="67"/>
  <c r="B993" i="67" s="1"/>
  <c r="C993" i="67" s="1"/>
  <c r="D992" i="67"/>
  <c r="O977" i="67"/>
  <c r="R976" i="67"/>
  <c r="S976" i="67" s="1"/>
  <c r="I977" i="67"/>
  <c r="L976" i="67"/>
  <c r="M976" i="67" s="1"/>
  <c r="G992" i="67" l="1"/>
  <c r="F992" i="67"/>
  <c r="E992" i="67" s="1"/>
  <c r="A994" i="67"/>
  <c r="B994" i="67" s="1"/>
  <c r="C994" i="67" s="1"/>
  <c r="D993" i="67"/>
  <c r="O978" i="67"/>
  <c r="R977" i="67"/>
  <c r="S977" i="67" s="1"/>
  <c r="I978" i="67"/>
  <c r="L977" i="67"/>
  <c r="M977" i="67" s="1"/>
  <c r="G993" i="67" l="1"/>
  <c r="F993" i="67"/>
  <c r="E993" i="67" s="1"/>
  <c r="A995" i="67"/>
  <c r="B995" i="67" s="1"/>
  <c r="C995" i="67" s="1"/>
  <c r="D994" i="67"/>
  <c r="I979" i="67"/>
  <c r="L978" i="67"/>
  <c r="M978" i="67" s="1"/>
  <c r="O979" i="67"/>
  <c r="R978" i="67"/>
  <c r="S978" i="67" s="1"/>
  <c r="G994" i="67" l="1"/>
  <c r="F994" i="67"/>
  <c r="E994" i="67" s="1"/>
  <c r="A996" i="67"/>
  <c r="B996" i="67" s="1"/>
  <c r="C996" i="67" s="1"/>
  <c r="D995" i="67"/>
  <c r="I980" i="67"/>
  <c r="L979" i="67"/>
  <c r="M979" i="67" s="1"/>
  <c r="O980" i="67"/>
  <c r="R979" i="67"/>
  <c r="S979" i="67" s="1"/>
  <c r="G995" i="67" l="1"/>
  <c r="F995" i="67"/>
  <c r="E995" i="67" s="1"/>
  <c r="A997" i="67"/>
  <c r="B997" i="67" s="1"/>
  <c r="C997" i="67" s="1"/>
  <c r="D996" i="67"/>
  <c r="O981" i="67"/>
  <c r="R980" i="67"/>
  <c r="S980" i="67" s="1"/>
  <c r="I981" i="67"/>
  <c r="L980" i="67"/>
  <c r="M980" i="67" s="1"/>
  <c r="G996" i="67" l="1"/>
  <c r="F996" i="67"/>
  <c r="E996" i="67" s="1"/>
  <c r="A998" i="67"/>
  <c r="B998" i="67" s="1"/>
  <c r="C998" i="67" s="1"/>
  <c r="D997" i="67"/>
  <c r="O982" i="67"/>
  <c r="R981" i="67"/>
  <c r="S981" i="67" s="1"/>
  <c r="I982" i="67"/>
  <c r="L981" i="67"/>
  <c r="M981" i="67" s="1"/>
  <c r="G997" i="67" l="1"/>
  <c r="F997" i="67"/>
  <c r="E997" i="67" s="1"/>
  <c r="A999" i="67"/>
  <c r="B999" i="67" s="1"/>
  <c r="C999" i="67" s="1"/>
  <c r="D998" i="67"/>
  <c r="I983" i="67"/>
  <c r="L982" i="67"/>
  <c r="M982" i="67" s="1"/>
  <c r="O983" i="67"/>
  <c r="R982" i="67"/>
  <c r="S982" i="67" s="1"/>
  <c r="G998" i="67" l="1"/>
  <c r="F998" i="67"/>
  <c r="E998" i="67" s="1"/>
  <c r="A1000" i="67"/>
  <c r="B1000" i="67" s="1"/>
  <c r="C1000" i="67" s="1"/>
  <c r="D999" i="67"/>
  <c r="I984" i="67"/>
  <c r="L983" i="67"/>
  <c r="M983" i="67" s="1"/>
  <c r="O984" i="67"/>
  <c r="R983" i="67"/>
  <c r="S983" i="67" s="1"/>
  <c r="G999" i="67" l="1"/>
  <c r="F999" i="67"/>
  <c r="E999" i="67" s="1"/>
  <c r="A1001" i="67"/>
  <c r="B1001" i="67" s="1"/>
  <c r="C1001" i="67" s="1"/>
  <c r="D1000" i="67"/>
  <c r="I985" i="67"/>
  <c r="L984" i="67"/>
  <c r="M984" i="67" s="1"/>
  <c r="O985" i="67"/>
  <c r="R984" i="67"/>
  <c r="S984" i="67" s="1"/>
  <c r="G1000" i="67" l="1"/>
  <c r="F1000" i="67"/>
  <c r="E1000" i="67" s="1"/>
  <c r="A1002" i="67"/>
  <c r="B1002" i="67" s="1"/>
  <c r="C1002" i="67" s="1"/>
  <c r="D1001" i="67"/>
  <c r="I986" i="67"/>
  <c r="L985" i="67"/>
  <c r="M985" i="67" s="1"/>
  <c r="O986" i="67"/>
  <c r="R985" i="67"/>
  <c r="S985" i="67" s="1"/>
  <c r="G1001" i="67" l="1"/>
  <c r="F1001" i="67"/>
  <c r="E1001" i="67" s="1"/>
  <c r="A1003" i="67"/>
  <c r="B1003" i="67" s="1"/>
  <c r="C1003" i="67" s="1"/>
  <c r="D1002" i="67"/>
  <c r="O987" i="67"/>
  <c r="R986" i="67"/>
  <c r="S986" i="67" s="1"/>
  <c r="I987" i="67"/>
  <c r="L986" i="67"/>
  <c r="M986" i="67" s="1"/>
  <c r="G1002" i="67" l="1"/>
  <c r="F1002" i="67"/>
  <c r="E1002" i="67" s="1"/>
  <c r="A1004" i="67"/>
  <c r="B1004" i="67" s="1"/>
  <c r="C1004" i="67" s="1"/>
  <c r="D1003" i="67"/>
  <c r="O988" i="67"/>
  <c r="R987" i="67"/>
  <c r="S987" i="67" s="1"/>
  <c r="I988" i="67"/>
  <c r="L987" i="67"/>
  <c r="M987" i="67" s="1"/>
  <c r="G1003" i="67" l="1"/>
  <c r="F1003" i="67"/>
  <c r="E1003" i="67" s="1"/>
  <c r="A1005" i="67"/>
  <c r="B1005" i="67" s="1"/>
  <c r="C1005" i="67" s="1"/>
  <c r="D1004" i="67"/>
  <c r="I989" i="67"/>
  <c r="L988" i="67"/>
  <c r="M988" i="67" s="1"/>
  <c r="O989" i="67"/>
  <c r="R988" i="67"/>
  <c r="S988" i="67" s="1"/>
  <c r="G1004" i="67" l="1"/>
  <c r="F1004" i="67"/>
  <c r="E1004" i="67" s="1"/>
  <c r="A1006" i="67"/>
  <c r="B1006" i="67" s="1"/>
  <c r="C1006" i="67" s="1"/>
  <c r="D1005" i="67"/>
  <c r="I990" i="67"/>
  <c r="L989" i="67"/>
  <c r="M989" i="67" s="1"/>
  <c r="O990" i="67"/>
  <c r="R989" i="67"/>
  <c r="S989" i="67" s="1"/>
  <c r="G1005" i="67" l="1"/>
  <c r="F1005" i="67"/>
  <c r="E1005" i="67" s="1"/>
  <c r="A1007" i="67"/>
  <c r="B1007" i="67" s="1"/>
  <c r="C1007" i="67" s="1"/>
  <c r="D1006" i="67"/>
  <c r="O991" i="67"/>
  <c r="R990" i="67"/>
  <c r="S990" i="67" s="1"/>
  <c r="I991" i="67"/>
  <c r="L990" i="67"/>
  <c r="M990" i="67" s="1"/>
  <c r="G1006" i="67" l="1"/>
  <c r="F1006" i="67"/>
  <c r="E1006" i="67" s="1"/>
  <c r="A1008" i="67"/>
  <c r="B1008" i="67" s="1"/>
  <c r="C1008" i="67" s="1"/>
  <c r="D1007" i="67"/>
  <c r="I992" i="67"/>
  <c r="L991" i="67"/>
  <c r="M991" i="67" s="1"/>
  <c r="O992" i="67"/>
  <c r="R991" i="67"/>
  <c r="S991" i="67" s="1"/>
  <c r="G1007" i="67" l="1"/>
  <c r="F1007" i="67"/>
  <c r="E1007" i="67" s="1"/>
  <c r="A1009" i="67"/>
  <c r="B1009" i="67" s="1"/>
  <c r="C1009" i="67" s="1"/>
  <c r="D1008" i="67"/>
  <c r="O993" i="67"/>
  <c r="R992" i="67"/>
  <c r="S992" i="67" s="1"/>
  <c r="I993" i="67"/>
  <c r="L992" i="67"/>
  <c r="M992" i="67" s="1"/>
  <c r="G1008" i="67" l="1"/>
  <c r="F1008" i="67"/>
  <c r="E1008" i="67" s="1"/>
  <c r="A1010" i="67"/>
  <c r="B1010" i="67" s="1"/>
  <c r="C1010" i="67" s="1"/>
  <c r="D1009" i="67"/>
  <c r="O994" i="67"/>
  <c r="R993" i="67"/>
  <c r="S993" i="67" s="1"/>
  <c r="I994" i="67"/>
  <c r="L993" i="67"/>
  <c r="M993" i="67" s="1"/>
  <c r="G1009" i="67" l="1"/>
  <c r="F1009" i="67"/>
  <c r="E1009" i="67" s="1"/>
  <c r="A1011" i="67"/>
  <c r="B1011" i="67" s="1"/>
  <c r="C1011" i="67" s="1"/>
  <c r="D1010" i="67"/>
  <c r="I995" i="67"/>
  <c r="L994" i="67"/>
  <c r="M994" i="67" s="1"/>
  <c r="O995" i="67"/>
  <c r="R994" i="67"/>
  <c r="S994" i="67" s="1"/>
  <c r="G1010" i="67" l="1"/>
  <c r="F1010" i="67"/>
  <c r="E1010" i="67" s="1"/>
  <c r="A1012" i="67"/>
  <c r="B1012" i="67" s="1"/>
  <c r="C1012" i="67" s="1"/>
  <c r="D1011" i="67"/>
  <c r="I996" i="67"/>
  <c r="L995" i="67"/>
  <c r="M995" i="67" s="1"/>
  <c r="O996" i="67"/>
  <c r="R995" i="67"/>
  <c r="S995" i="67" s="1"/>
  <c r="G1011" i="67" l="1"/>
  <c r="F1011" i="67"/>
  <c r="E1011" i="67" s="1"/>
  <c r="A1013" i="67"/>
  <c r="B1013" i="67" s="1"/>
  <c r="C1013" i="67" s="1"/>
  <c r="D1012" i="67"/>
  <c r="I997" i="67"/>
  <c r="L996" i="67"/>
  <c r="M996" i="67" s="1"/>
  <c r="O997" i="67"/>
  <c r="R996" i="67"/>
  <c r="S996" i="67" s="1"/>
  <c r="G1012" i="67" l="1"/>
  <c r="F1012" i="67"/>
  <c r="E1012" i="67" s="1"/>
  <c r="A1014" i="67"/>
  <c r="B1014" i="67" s="1"/>
  <c r="C1014" i="67" s="1"/>
  <c r="D1013" i="67"/>
  <c r="O998" i="67"/>
  <c r="R997" i="67"/>
  <c r="S997" i="67" s="1"/>
  <c r="I998" i="67"/>
  <c r="L997" i="67"/>
  <c r="M997" i="67" s="1"/>
  <c r="G1013" i="67" l="1"/>
  <c r="F1013" i="67"/>
  <c r="E1013" i="67" s="1"/>
  <c r="A1015" i="67"/>
  <c r="B1015" i="67" s="1"/>
  <c r="C1015" i="67" s="1"/>
  <c r="D1014" i="67"/>
  <c r="I999" i="67"/>
  <c r="L998" i="67"/>
  <c r="M998" i="67" s="1"/>
  <c r="O999" i="67"/>
  <c r="R998" i="67"/>
  <c r="S998" i="67" s="1"/>
  <c r="G1014" i="67" l="1"/>
  <c r="F1014" i="67"/>
  <c r="E1014" i="67" s="1"/>
  <c r="A1016" i="67"/>
  <c r="B1016" i="67" s="1"/>
  <c r="C1016" i="67" s="1"/>
  <c r="D1015" i="67"/>
  <c r="O1000" i="67"/>
  <c r="R999" i="67"/>
  <c r="S999" i="67" s="1"/>
  <c r="I1000" i="67"/>
  <c r="L999" i="67"/>
  <c r="M999" i="67" s="1"/>
  <c r="G1015" i="67" l="1"/>
  <c r="F1015" i="67"/>
  <c r="E1015" i="67" s="1"/>
  <c r="A1017" i="67"/>
  <c r="B1017" i="67" s="1"/>
  <c r="C1017" i="67" s="1"/>
  <c r="D1016" i="67"/>
  <c r="O1001" i="67"/>
  <c r="R1000" i="67"/>
  <c r="S1000" i="67" s="1"/>
  <c r="I1001" i="67"/>
  <c r="L1000" i="67"/>
  <c r="M1000" i="67" s="1"/>
  <c r="G1016" i="67" l="1"/>
  <c r="F1016" i="67"/>
  <c r="E1016" i="67" s="1"/>
  <c r="A1018" i="67"/>
  <c r="B1018" i="67" s="1"/>
  <c r="C1018" i="67" s="1"/>
  <c r="D1017" i="67"/>
  <c r="O1002" i="67"/>
  <c r="R1001" i="67"/>
  <c r="S1001" i="67" s="1"/>
  <c r="I1002" i="67"/>
  <c r="L1001" i="67"/>
  <c r="M1001" i="67" s="1"/>
  <c r="G1017" i="67" l="1"/>
  <c r="F1017" i="67"/>
  <c r="E1017" i="67" s="1"/>
  <c r="A1019" i="67"/>
  <c r="B1019" i="67" s="1"/>
  <c r="C1019" i="67" s="1"/>
  <c r="D1018" i="67"/>
  <c r="I1003" i="67"/>
  <c r="L1002" i="67"/>
  <c r="M1002" i="67" s="1"/>
  <c r="O1003" i="67"/>
  <c r="R1002" i="67"/>
  <c r="S1002" i="67" s="1"/>
  <c r="G1018" i="67" l="1"/>
  <c r="F1018" i="67"/>
  <c r="E1018" i="67" s="1"/>
  <c r="A1020" i="67"/>
  <c r="B1020" i="67" s="1"/>
  <c r="C1020" i="67" s="1"/>
  <c r="D1019" i="67"/>
  <c r="O1004" i="67"/>
  <c r="R1003" i="67"/>
  <c r="S1003" i="67" s="1"/>
  <c r="I1004" i="67"/>
  <c r="L1003" i="67"/>
  <c r="M1003" i="67" s="1"/>
  <c r="G1019" i="67" l="1"/>
  <c r="F1019" i="67"/>
  <c r="E1019" i="67" s="1"/>
  <c r="A1021" i="67"/>
  <c r="B1021" i="67" s="1"/>
  <c r="C1021" i="67" s="1"/>
  <c r="D1020" i="67"/>
  <c r="I1005" i="67"/>
  <c r="L1004" i="67"/>
  <c r="M1004" i="67" s="1"/>
  <c r="O1005" i="67"/>
  <c r="R1004" i="67"/>
  <c r="S1004" i="67" s="1"/>
  <c r="G1020" i="67" l="1"/>
  <c r="F1020" i="67"/>
  <c r="E1020" i="67" s="1"/>
  <c r="A1022" i="67"/>
  <c r="B1022" i="67" s="1"/>
  <c r="C1022" i="67" s="1"/>
  <c r="D1021" i="67"/>
  <c r="O1006" i="67"/>
  <c r="R1005" i="67"/>
  <c r="S1005" i="67" s="1"/>
  <c r="I1006" i="67"/>
  <c r="L1005" i="67"/>
  <c r="M1005" i="67" s="1"/>
  <c r="G1021" i="67" l="1"/>
  <c r="F1021" i="67"/>
  <c r="E1021" i="67" s="1"/>
  <c r="A1023" i="67"/>
  <c r="B1023" i="67" s="1"/>
  <c r="C1023" i="67" s="1"/>
  <c r="D1022" i="67"/>
  <c r="I1007" i="67"/>
  <c r="L1006" i="67"/>
  <c r="M1006" i="67" s="1"/>
  <c r="O1007" i="67"/>
  <c r="R1006" i="67"/>
  <c r="S1006" i="67" s="1"/>
  <c r="G1022" i="67" l="1"/>
  <c r="F1022" i="67"/>
  <c r="E1022" i="67" s="1"/>
  <c r="A1024" i="67"/>
  <c r="B1024" i="67" s="1"/>
  <c r="C1024" i="67" s="1"/>
  <c r="D1023" i="67"/>
  <c r="O1008" i="67"/>
  <c r="R1007" i="67"/>
  <c r="S1007" i="67" s="1"/>
  <c r="I1008" i="67"/>
  <c r="L1007" i="67"/>
  <c r="M1007" i="67" s="1"/>
  <c r="G1023" i="67" l="1"/>
  <c r="F1023" i="67"/>
  <c r="E1023" i="67" s="1"/>
  <c r="A1025" i="67"/>
  <c r="B1025" i="67" s="1"/>
  <c r="C1025" i="67" s="1"/>
  <c r="D1024" i="67"/>
  <c r="O1009" i="67"/>
  <c r="R1008" i="67"/>
  <c r="S1008" i="67" s="1"/>
  <c r="I1009" i="67"/>
  <c r="L1008" i="67"/>
  <c r="M1008" i="67" s="1"/>
  <c r="G1024" i="67" l="1"/>
  <c r="F1024" i="67"/>
  <c r="E1024" i="67" s="1"/>
  <c r="A1026" i="67"/>
  <c r="B1026" i="67" s="1"/>
  <c r="C1026" i="67" s="1"/>
  <c r="D1025" i="67"/>
  <c r="I1010" i="67"/>
  <c r="L1009" i="67"/>
  <c r="M1009" i="67" s="1"/>
  <c r="O1010" i="67"/>
  <c r="R1009" i="67"/>
  <c r="S1009" i="67" s="1"/>
  <c r="G1025" i="67" l="1"/>
  <c r="F1025" i="67"/>
  <c r="E1025" i="67" s="1"/>
  <c r="A1027" i="67"/>
  <c r="B1027" i="67" s="1"/>
  <c r="C1027" i="67" s="1"/>
  <c r="D1026" i="67"/>
  <c r="O1011" i="67"/>
  <c r="R1010" i="67"/>
  <c r="S1010" i="67" s="1"/>
  <c r="I1011" i="67"/>
  <c r="L1010" i="67"/>
  <c r="M1010" i="67" s="1"/>
  <c r="G1026" i="67" l="1"/>
  <c r="F1026" i="67"/>
  <c r="E1026" i="67" s="1"/>
  <c r="A1028" i="67"/>
  <c r="B1028" i="67" s="1"/>
  <c r="C1028" i="67" s="1"/>
  <c r="D1027" i="67"/>
  <c r="I1012" i="67"/>
  <c r="L1011" i="67"/>
  <c r="M1011" i="67" s="1"/>
  <c r="O1012" i="67"/>
  <c r="R1011" i="67"/>
  <c r="S1011" i="67" s="1"/>
  <c r="G1027" i="67" l="1"/>
  <c r="F1027" i="67"/>
  <c r="E1027" i="67" s="1"/>
  <c r="A1029" i="67"/>
  <c r="B1029" i="67" s="1"/>
  <c r="C1029" i="67" s="1"/>
  <c r="D1028" i="67"/>
  <c r="O1013" i="67"/>
  <c r="R1012" i="67"/>
  <c r="S1012" i="67" s="1"/>
  <c r="I1013" i="67"/>
  <c r="L1012" i="67"/>
  <c r="M1012" i="67" s="1"/>
  <c r="G1028" i="67" l="1"/>
  <c r="F1028" i="67"/>
  <c r="E1028" i="67" s="1"/>
  <c r="A1030" i="67"/>
  <c r="B1030" i="67" s="1"/>
  <c r="C1030" i="67" s="1"/>
  <c r="D1029" i="67"/>
  <c r="I1014" i="67"/>
  <c r="L1013" i="67"/>
  <c r="M1013" i="67" s="1"/>
  <c r="O1014" i="67"/>
  <c r="R1013" i="67"/>
  <c r="S1013" i="67" s="1"/>
  <c r="G1029" i="67" l="1"/>
  <c r="F1029" i="67"/>
  <c r="E1029" i="67" s="1"/>
  <c r="A1031" i="67"/>
  <c r="B1031" i="67" s="1"/>
  <c r="C1031" i="67" s="1"/>
  <c r="D1030" i="67"/>
  <c r="O1015" i="67"/>
  <c r="R1014" i="67"/>
  <c r="S1014" i="67" s="1"/>
  <c r="I1015" i="67"/>
  <c r="L1014" i="67"/>
  <c r="M1014" i="67" s="1"/>
  <c r="G1030" i="67" l="1"/>
  <c r="F1030" i="67"/>
  <c r="E1030" i="67" s="1"/>
  <c r="A1032" i="67"/>
  <c r="B1032" i="67" s="1"/>
  <c r="C1032" i="67" s="1"/>
  <c r="D1031" i="67"/>
  <c r="I1016" i="67"/>
  <c r="L1015" i="67"/>
  <c r="M1015" i="67" s="1"/>
  <c r="O1016" i="67"/>
  <c r="R1015" i="67"/>
  <c r="S1015" i="67" s="1"/>
  <c r="G1031" i="67" l="1"/>
  <c r="F1031" i="67"/>
  <c r="E1031" i="67" s="1"/>
  <c r="A1033" i="67"/>
  <c r="B1033" i="67" s="1"/>
  <c r="C1033" i="67" s="1"/>
  <c r="D1032" i="67"/>
  <c r="O1017" i="67"/>
  <c r="R1016" i="67"/>
  <c r="S1016" i="67" s="1"/>
  <c r="I1017" i="67"/>
  <c r="L1016" i="67"/>
  <c r="M1016" i="67" s="1"/>
  <c r="G1032" i="67" l="1"/>
  <c r="F1032" i="67"/>
  <c r="E1032" i="67" s="1"/>
  <c r="A1034" i="67"/>
  <c r="B1034" i="67" s="1"/>
  <c r="C1034" i="67" s="1"/>
  <c r="D1033" i="67"/>
  <c r="I1018" i="67"/>
  <c r="L1017" i="67"/>
  <c r="M1017" i="67" s="1"/>
  <c r="O1018" i="67"/>
  <c r="R1017" i="67"/>
  <c r="S1017" i="67" s="1"/>
  <c r="G1033" i="67" l="1"/>
  <c r="F1033" i="67"/>
  <c r="E1033" i="67" s="1"/>
  <c r="A1035" i="67"/>
  <c r="B1035" i="67" s="1"/>
  <c r="C1035" i="67" s="1"/>
  <c r="D1034" i="67"/>
  <c r="O1019" i="67"/>
  <c r="R1018" i="67"/>
  <c r="S1018" i="67" s="1"/>
  <c r="I1019" i="67"/>
  <c r="L1018" i="67"/>
  <c r="M1018" i="67" s="1"/>
  <c r="G1034" i="67" l="1"/>
  <c r="F1034" i="67"/>
  <c r="E1034" i="67" s="1"/>
  <c r="A1036" i="67"/>
  <c r="B1036" i="67" s="1"/>
  <c r="C1036" i="67" s="1"/>
  <c r="D1035" i="67"/>
  <c r="I1020" i="67"/>
  <c r="L1019" i="67"/>
  <c r="M1019" i="67" s="1"/>
  <c r="O1020" i="67"/>
  <c r="R1019" i="67"/>
  <c r="S1019" i="67" s="1"/>
  <c r="G1035" i="67" l="1"/>
  <c r="F1035" i="67"/>
  <c r="E1035" i="67" s="1"/>
  <c r="A1037" i="67"/>
  <c r="B1037" i="67" s="1"/>
  <c r="C1037" i="67" s="1"/>
  <c r="D1036" i="67"/>
  <c r="O1021" i="67"/>
  <c r="R1020" i="67"/>
  <c r="S1020" i="67" s="1"/>
  <c r="I1021" i="67"/>
  <c r="L1020" i="67"/>
  <c r="M1020" i="67" s="1"/>
  <c r="G1036" i="67" l="1"/>
  <c r="F1036" i="67"/>
  <c r="E1036" i="67" s="1"/>
  <c r="A1038" i="67"/>
  <c r="B1038" i="67" s="1"/>
  <c r="C1038" i="67" s="1"/>
  <c r="D1037" i="67"/>
  <c r="I1022" i="67"/>
  <c r="L1021" i="67"/>
  <c r="M1021" i="67" s="1"/>
  <c r="O1022" i="67"/>
  <c r="R1021" i="67"/>
  <c r="S1021" i="67" s="1"/>
  <c r="G1037" i="67" l="1"/>
  <c r="F1037" i="67"/>
  <c r="E1037" i="67" s="1"/>
  <c r="A1039" i="67"/>
  <c r="B1039" i="67" s="1"/>
  <c r="C1039" i="67" s="1"/>
  <c r="D1038" i="67"/>
  <c r="O1023" i="67"/>
  <c r="R1022" i="67"/>
  <c r="S1022" i="67" s="1"/>
  <c r="I1023" i="67"/>
  <c r="L1022" i="67"/>
  <c r="M1022" i="67" s="1"/>
  <c r="G1038" i="67" l="1"/>
  <c r="F1038" i="67"/>
  <c r="E1038" i="67" s="1"/>
  <c r="A1040" i="67"/>
  <c r="B1040" i="67" s="1"/>
  <c r="C1040" i="67" s="1"/>
  <c r="D1039" i="67"/>
  <c r="I1024" i="67"/>
  <c r="L1023" i="67"/>
  <c r="M1023" i="67" s="1"/>
  <c r="O1024" i="67"/>
  <c r="R1023" i="67"/>
  <c r="S1023" i="67" s="1"/>
  <c r="G1039" i="67" l="1"/>
  <c r="F1039" i="67"/>
  <c r="E1039" i="67" s="1"/>
  <c r="A1041" i="67"/>
  <c r="B1041" i="67" s="1"/>
  <c r="C1041" i="67" s="1"/>
  <c r="D1040" i="67"/>
  <c r="O1025" i="67"/>
  <c r="R1024" i="67"/>
  <c r="S1024" i="67" s="1"/>
  <c r="I1025" i="67"/>
  <c r="L1024" i="67"/>
  <c r="M1024" i="67" s="1"/>
  <c r="G1040" i="67" l="1"/>
  <c r="F1040" i="67"/>
  <c r="E1040" i="67" s="1"/>
  <c r="A1042" i="67"/>
  <c r="B1042" i="67" s="1"/>
  <c r="C1042" i="67" s="1"/>
  <c r="D1041" i="67"/>
  <c r="I1026" i="67"/>
  <c r="L1025" i="67"/>
  <c r="M1025" i="67" s="1"/>
  <c r="O1026" i="67"/>
  <c r="R1025" i="67"/>
  <c r="S1025" i="67" s="1"/>
  <c r="G1041" i="67" l="1"/>
  <c r="F1041" i="67"/>
  <c r="E1041" i="67" s="1"/>
  <c r="A1043" i="67"/>
  <c r="B1043" i="67" s="1"/>
  <c r="C1043" i="67" s="1"/>
  <c r="D1042" i="67"/>
  <c r="O1027" i="67"/>
  <c r="R1026" i="67"/>
  <c r="S1026" i="67" s="1"/>
  <c r="I1027" i="67"/>
  <c r="L1026" i="67"/>
  <c r="M1026" i="67" s="1"/>
  <c r="G1042" i="67" l="1"/>
  <c r="F1042" i="67"/>
  <c r="E1042" i="67" s="1"/>
  <c r="A1044" i="67"/>
  <c r="B1044" i="67" s="1"/>
  <c r="C1044" i="67" s="1"/>
  <c r="D1043" i="67"/>
  <c r="I1028" i="67"/>
  <c r="L1027" i="67"/>
  <c r="M1027" i="67" s="1"/>
  <c r="O1028" i="67"/>
  <c r="R1027" i="67"/>
  <c r="S1027" i="67" s="1"/>
  <c r="G1043" i="67" l="1"/>
  <c r="F1043" i="67"/>
  <c r="E1043" i="67" s="1"/>
  <c r="A1045" i="67"/>
  <c r="B1045" i="67" s="1"/>
  <c r="C1045" i="67" s="1"/>
  <c r="D1044" i="67"/>
  <c r="O1029" i="67"/>
  <c r="R1028" i="67"/>
  <c r="S1028" i="67" s="1"/>
  <c r="I1029" i="67"/>
  <c r="L1028" i="67"/>
  <c r="M1028" i="67" s="1"/>
  <c r="G1044" i="67" l="1"/>
  <c r="F1044" i="67"/>
  <c r="E1044" i="67" s="1"/>
  <c r="A1046" i="67"/>
  <c r="B1046" i="67" s="1"/>
  <c r="C1046" i="67" s="1"/>
  <c r="D1045" i="67"/>
  <c r="I1030" i="67"/>
  <c r="L1029" i="67"/>
  <c r="M1029" i="67" s="1"/>
  <c r="O1030" i="67"/>
  <c r="R1029" i="67"/>
  <c r="S1029" i="67" s="1"/>
  <c r="G1045" i="67" l="1"/>
  <c r="F1045" i="67"/>
  <c r="E1045" i="67" s="1"/>
  <c r="A1047" i="67"/>
  <c r="B1047" i="67" s="1"/>
  <c r="C1047" i="67" s="1"/>
  <c r="D1046" i="67"/>
  <c r="I1031" i="67"/>
  <c r="L1030" i="67"/>
  <c r="M1030" i="67" s="1"/>
  <c r="O1031" i="67"/>
  <c r="R1030" i="67"/>
  <c r="S1030" i="67" s="1"/>
  <c r="G1046" i="67" l="1"/>
  <c r="F1046" i="67"/>
  <c r="E1046" i="67" s="1"/>
  <c r="A1048" i="67"/>
  <c r="B1048" i="67" s="1"/>
  <c r="C1048" i="67" s="1"/>
  <c r="D1047" i="67"/>
  <c r="I1032" i="67"/>
  <c r="L1031" i="67"/>
  <c r="M1031" i="67" s="1"/>
  <c r="O1032" i="67"/>
  <c r="R1031" i="67"/>
  <c r="S1031" i="67" s="1"/>
  <c r="G1047" i="67" l="1"/>
  <c r="F1047" i="67"/>
  <c r="E1047" i="67" s="1"/>
  <c r="A1049" i="67"/>
  <c r="B1049" i="67" s="1"/>
  <c r="C1049" i="67" s="1"/>
  <c r="D1048" i="67"/>
  <c r="O1033" i="67"/>
  <c r="R1032" i="67"/>
  <c r="S1032" i="67" s="1"/>
  <c r="I1033" i="67"/>
  <c r="L1032" i="67"/>
  <c r="M1032" i="67" s="1"/>
  <c r="G1048" i="67" l="1"/>
  <c r="F1048" i="67"/>
  <c r="E1048" i="67" s="1"/>
  <c r="A1050" i="67"/>
  <c r="B1050" i="67" s="1"/>
  <c r="C1050" i="67" s="1"/>
  <c r="D1049" i="67"/>
  <c r="I1034" i="67"/>
  <c r="L1033" i="67"/>
  <c r="M1033" i="67" s="1"/>
  <c r="O1034" i="67"/>
  <c r="R1033" i="67"/>
  <c r="S1033" i="67" s="1"/>
  <c r="G1049" i="67" l="1"/>
  <c r="F1049" i="67"/>
  <c r="E1049" i="67" s="1"/>
  <c r="A1051" i="67"/>
  <c r="B1051" i="67" s="1"/>
  <c r="C1051" i="67" s="1"/>
  <c r="D1050" i="67"/>
  <c r="O1035" i="67"/>
  <c r="R1034" i="67"/>
  <c r="S1034" i="67" s="1"/>
  <c r="I1035" i="67"/>
  <c r="L1034" i="67"/>
  <c r="M1034" i="67" s="1"/>
  <c r="G1050" i="67" l="1"/>
  <c r="F1050" i="67"/>
  <c r="E1050" i="67" s="1"/>
  <c r="A1052" i="67"/>
  <c r="B1052" i="67" s="1"/>
  <c r="C1052" i="67" s="1"/>
  <c r="D1051" i="67"/>
  <c r="I1036" i="67"/>
  <c r="L1035" i="67"/>
  <c r="M1035" i="67" s="1"/>
  <c r="O1036" i="67"/>
  <c r="R1035" i="67"/>
  <c r="S1035" i="67" s="1"/>
  <c r="G1051" i="67" l="1"/>
  <c r="F1051" i="67"/>
  <c r="E1051" i="67" s="1"/>
  <c r="A1053" i="67"/>
  <c r="B1053" i="67" s="1"/>
  <c r="C1053" i="67" s="1"/>
  <c r="D1052" i="67"/>
  <c r="O1037" i="67"/>
  <c r="R1036" i="67"/>
  <c r="S1036" i="67" s="1"/>
  <c r="I1037" i="67"/>
  <c r="L1036" i="67"/>
  <c r="M1036" i="67" s="1"/>
  <c r="G1052" i="67" l="1"/>
  <c r="F1052" i="67"/>
  <c r="E1052" i="67" s="1"/>
  <c r="A1054" i="67"/>
  <c r="B1054" i="67" s="1"/>
  <c r="C1054" i="67" s="1"/>
  <c r="D1053" i="67"/>
  <c r="I1038" i="67"/>
  <c r="L1037" i="67"/>
  <c r="M1037" i="67" s="1"/>
  <c r="O1038" i="67"/>
  <c r="R1037" i="67"/>
  <c r="S1037" i="67" s="1"/>
  <c r="G1053" i="67" l="1"/>
  <c r="F1053" i="67"/>
  <c r="E1053" i="67" s="1"/>
  <c r="A1055" i="67"/>
  <c r="B1055" i="67" s="1"/>
  <c r="C1055" i="67" s="1"/>
  <c r="D1054" i="67"/>
  <c r="O1039" i="67"/>
  <c r="R1038" i="67"/>
  <c r="S1038" i="67" s="1"/>
  <c r="I1039" i="67"/>
  <c r="L1038" i="67"/>
  <c r="M1038" i="67" s="1"/>
  <c r="G1054" i="67" l="1"/>
  <c r="F1054" i="67"/>
  <c r="E1054" i="67" s="1"/>
  <c r="A1056" i="67"/>
  <c r="B1056" i="67" s="1"/>
  <c r="C1056" i="67" s="1"/>
  <c r="D1055" i="67"/>
  <c r="I1040" i="67"/>
  <c r="L1039" i="67"/>
  <c r="M1039" i="67" s="1"/>
  <c r="O1040" i="67"/>
  <c r="R1039" i="67"/>
  <c r="S1039" i="67" s="1"/>
  <c r="G1055" i="67" l="1"/>
  <c r="F1055" i="67"/>
  <c r="E1055" i="67" s="1"/>
  <c r="A1057" i="67"/>
  <c r="B1057" i="67" s="1"/>
  <c r="C1057" i="67" s="1"/>
  <c r="D1056" i="67"/>
  <c r="O1041" i="67"/>
  <c r="R1040" i="67"/>
  <c r="S1040" i="67" s="1"/>
  <c r="I1041" i="67"/>
  <c r="L1040" i="67"/>
  <c r="M1040" i="67" s="1"/>
  <c r="G1056" i="67" l="1"/>
  <c r="F1056" i="67"/>
  <c r="E1056" i="67" s="1"/>
  <c r="A1058" i="67"/>
  <c r="B1058" i="67" s="1"/>
  <c r="C1058" i="67" s="1"/>
  <c r="D1057" i="67"/>
  <c r="I1042" i="67"/>
  <c r="L1041" i="67"/>
  <c r="M1041" i="67" s="1"/>
  <c r="O1042" i="67"/>
  <c r="R1041" i="67"/>
  <c r="S1041" i="67" s="1"/>
  <c r="G1057" i="67" l="1"/>
  <c r="F1057" i="67"/>
  <c r="E1057" i="67" s="1"/>
  <c r="A1059" i="67"/>
  <c r="B1059" i="67" s="1"/>
  <c r="C1059" i="67" s="1"/>
  <c r="D1058" i="67"/>
  <c r="O1043" i="67"/>
  <c r="R1042" i="67"/>
  <c r="S1042" i="67" s="1"/>
  <c r="I1043" i="67"/>
  <c r="L1042" i="67"/>
  <c r="M1042" i="67" s="1"/>
  <c r="G1058" i="67" l="1"/>
  <c r="F1058" i="67"/>
  <c r="E1058" i="67" s="1"/>
  <c r="A1060" i="67"/>
  <c r="B1060" i="67" s="1"/>
  <c r="C1060" i="67" s="1"/>
  <c r="D1059" i="67"/>
  <c r="I1044" i="67"/>
  <c r="L1043" i="67"/>
  <c r="M1043" i="67" s="1"/>
  <c r="O1044" i="67"/>
  <c r="R1043" i="67"/>
  <c r="S1043" i="67" s="1"/>
  <c r="G1059" i="67" l="1"/>
  <c r="F1059" i="67"/>
  <c r="E1059" i="67" s="1"/>
  <c r="A1061" i="67"/>
  <c r="B1061" i="67" s="1"/>
  <c r="C1061" i="67" s="1"/>
  <c r="D1060" i="67"/>
  <c r="O1045" i="67"/>
  <c r="R1044" i="67"/>
  <c r="S1044" i="67" s="1"/>
  <c r="I1045" i="67"/>
  <c r="L1044" i="67"/>
  <c r="M1044" i="67" s="1"/>
  <c r="G1060" i="67" l="1"/>
  <c r="F1060" i="67"/>
  <c r="E1060" i="67" s="1"/>
  <c r="A1062" i="67"/>
  <c r="B1062" i="67" s="1"/>
  <c r="C1062" i="67" s="1"/>
  <c r="D1061" i="67"/>
  <c r="I1046" i="67"/>
  <c r="L1045" i="67"/>
  <c r="M1045" i="67" s="1"/>
  <c r="O1046" i="67"/>
  <c r="R1045" i="67"/>
  <c r="S1045" i="67" s="1"/>
  <c r="G1061" i="67" l="1"/>
  <c r="F1061" i="67"/>
  <c r="E1061" i="67" s="1"/>
  <c r="A1063" i="67"/>
  <c r="B1063" i="67" s="1"/>
  <c r="C1063" i="67" s="1"/>
  <c r="D1062" i="67"/>
  <c r="O1047" i="67"/>
  <c r="R1046" i="67"/>
  <c r="S1046" i="67" s="1"/>
  <c r="I1047" i="67"/>
  <c r="L1046" i="67"/>
  <c r="M1046" i="67" s="1"/>
  <c r="G1062" i="67" l="1"/>
  <c r="F1062" i="67"/>
  <c r="E1062" i="67" s="1"/>
  <c r="A1064" i="67"/>
  <c r="B1064" i="67" s="1"/>
  <c r="C1064" i="67" s="1"/>
  <c r="D1063" i="67"/>
  <c r="I1048" i="67"/>
  <c r="L1047" i="67"/>
  <c r="M1047" i="67" s="1"/>
  <c r="O1048" i="67"/>
  <c r="R1047" i="67"/>
  <c r="S1047" i="67" s="1"/>
  <c r="G1063" i="67" l="1"/>
  <c r="F1063" i="67"/>
  <c r="E1063" i="67" s="1"/>
  <c r="A1065" i="67"/>
  <c r="B1065" i="67" s="1"/>
  <c r="C1065" i="67" s="1"/>
  <c r="D1064" i="67"/>
  <c r="O1049" i="67"/>
  <c r="R1048" i="67"/>
  <c r="S1048" i="67" s="1"/>
  <c r="I1049" i="67"/>
  <c r="L1048" i="67"/>
  <c r="M1048" i="67" s="1"/>
  <c r="G1064" i="67" l="1"/>
  <c r="F1064" i="67"/>
  <c r="E1064" i="67" s="1"/>
  <c r="A1066" i="67"/>
  <c r="B1066" i="67" s="1"/>
  <c r="C1066" i="67" s="1"/>
  <c r="D1065" i="67"/>
  <c r="I1050" i="67"/>
  <c r="L1049" i="67"/>
  <c r="M1049" i="67" s="1"/>
  <c r="O1050" i="67"/>
  <c r="R1049" i="67"/>
  <c r="S1049" i="67" s="1"/>
  <c r="G1065" i="67" l="1"/>
  <c r="F1065" i="67"/>
  <c r="E1065" i="67" s="1"/>
  <c r="A1067" i="67"/>
  <c r="B1067" i="67" s="1"/>
  <c r="C1067" i="67" s="1"/>
  <c r="D1066" i="67"/>
  <c r="I1051" i="67"/>
  <c r="L1050" i="67"/>
  <c r="M1050" i="67" s="1"/>
  <c r="O1051" i="67"/>
  <c r="R1050" i="67"/>
  <c r="S1050" i="67" s="1"/>
  <c r="G1066" i="67" l="1"/>
  <c r="F1066" i="67"/>
  <c r="E1066" i="67" s="1"/>
  <c r="A1068" i="67"/>
  <c r="B1068" i="67" s="1"/>
  <c r="C1068" i="67" s="1"/>
  <c r="D1067" i="67"/>
  <c r="O1052" i="67"/>
  <c r="R1051" i="67"/>
  <c r="S1051" i="67" s="1"/>
  <c r="I1052" i="67"/>
  <c r="L1051" i="67"/>
  <c r="M1051" i="67" s="1"/>
  <c r="G1067" i="67" l="1"/>
  <c r="F1067" i="67"/>
  <c r="E1067" i="67" s="1"/>
  <c r="A1069" i="67"/>
  <c r="B1069" i="67" s="1"/>
  <c r="C1069" i="67" s="1"/>
  <c r="D1068" i="67"/>
  <c r="I1053" i="67"/>
  <c r="L1052" i="67"/>
  <c r="M1052" i="67" s="1"/>
  <c r="O1053" i="67"/>
  <c r="R1052" i="67"/>
  <c r="S1052" i="67" s="1"/>
  <c r="G1068" i="67" l="1"/>
  <c r="F1068" i="67"/>
  <c r="E1068" i="67" s="1"/>
  <c r="A1070" i="67"/>
  <c r="B1070" i="67" s="1"/>
  <c r="C1070" i="67" s="1"/>
  <c r="D1069" i="67"/>
  <c r="O1054" i="67"/>
  <c r="R1053" i="67"/>
  <c r="S1053" i="67" s="1"/>
  <c r="I1054" i="67"/>
  <c r="L1053" i="67"/>
  <c r="M1053" i="67" s="1"/>
  <c r="G1069" i="67" l="1"/>
  <c r="F1069" i="67"/>
  <c r="E1069" i="67" s="1"/>
  <c r="A1071" i="67"/>
  <c r="B1071" i="67" s="1"/>
  <c r="C1071" i="67" s="1"/>
  <c r="D1070" i="67"/>
  <c r="I1055" i="67"/>
  <c r="L1054" i="67"/>
  <c r="M1054" i="67" s="1"/>
  <c r="O1055" i="67"/>
  <c r="R1054" i="67"/>
  <c r="S1054" i="67" s="1"/>
  <c r="G1070" i="67" l="1"/>
  <c r="F1070" i="67"/>
  <c r="E1070" i="67" s="1"/>
  <c r="A1072" i="67"/>
  <c r="B1072" i="67" s="1"/>
  <c r="C1072" i="67" s="1"/>
  <c r="D1071" i="67"/>
  <c r="O1056" i="67"/>
  <c r="R1055" i="67"/>
  <c r="S1055" i="67" s="1"/>
  <c r="I1056" i="67"/>
  <c r="L1055" i="67"/>
  <c r="M1055" i="67" s="1"/>
  <c r="G1071" i="67" l="1"/>
  <c r="F1071" i="67"/>
  <c r="E1071" i="67" s="1"/>
  <c r="A1073" i="67"/>
  <c r="B1073" i="67" s="1"/>
  <c r="C1073" i="67" s="1"/>
  <c r="D1072" i="67"/>
  <c r="O1057" i="67"/>
  <c r="R1056" i="67"/>
  <c r="S1056" i="67" s="1"/>
  <c r="I1057" i="67"/>
  <c r="L1056" i="67"/>
  <c r="M1056" i="67" s="1"/>
  <c r="G1072" i="67" l="1"/>
  <c r="F1072" i="67"/>
  <c r="E1072" i="67" s="1"/>
  <c r="A1074" i="67"/>
  <c r="B1074" i="67" s="1"/>
  <c r="C1074" i="67" s="1"/>
  <c r="D1073" i="67"/>
  <c r="I1058" i="67"/>
  <c r="L1057" i="67"/>
  <c r="M1057" i="67" s="1"/>
  <c r="O1058" i="67"/>
  <c r="R1057" i="67"/>
  <c r="S1057" i="67" s="1"/>
  <c r="G1073" i="67" l="1"/>
  <c r="F1073" i="67"/>
  <c r="E1073" i="67" s="1"/>
  <c r="A1075" i="67"/>
  <c r="B1075" i="67" s="1"/>
  <c r="C1075" i="67" s="1"/>
  <c r="D1074" i="67"/>
  <c r="O1059" i="67"/>
  <c r="R1058" i="67"/>
  <c r="S1058" i="67" s="1"/>
  <c r="I1059" i="67"/>
  <c r="L1058" i="67"/>
  <c r="M1058" i="67" s="1"/>
  <c r="G1074" i="67" l="1"/>
  <c r="F1074" i="67"/>
  <c r="E1074" i="67" s="1"/>
  <c r="A1076" i="67"/>
  <c r="B1076" i="67" s="1"/>
  <c r="C1076" i="67" s="1"/>
  <c r="D1075" i="67"/>
  <c r="I1060" i="67"/>
  <c r="L1059" i="67"/>
  <c r="M1059" i="67" s="1"/>
  <c r="O1060" i="67"/>
  <c r="R1059" i="67"/>
  <c r="S1059" i="67" s="1"/>
  <c r="G1075" i="67" l="1"/>
  <c r="F1075" i="67"/>
  <c r="E1075" i="67" s="1"/>
  <c r="A1077" i="67"/>
  <c r="B1077" i="67" s="1"/>
  <c r="C1077" i="67" s="1"/>
  <c r="D1076" i="67"/>
  <c r="O1061" i="67"/>
  <c r="R1060" i="67"/>
  <c r="S1060" i="67" s="1"/>
  <c r="I1061" i="67"/>
  <c r="L1060" i="67"/>
  <c r="M1060" i="67" s="1"/>
  <c r="G1076" i="67" l="1"/>
  <c r="F1076" i="67"/>
  <c r="E1076" i="67" s="1"/>
  <c r="A1078" i="67"/>
  <c r="B1078" i="67" s="1"/>
  <c r="C1078" i="67" s="1"/>
  <c r="D1077" i="67"/>
  <c r="I1062" i="67"/>
  <c r="L1061" i="67"/>
  <c r="M1061" i="67" s="1"/>
  <c r="O1062" i="67"/>
  <c r="R1061" i="67"/>
  <c r="S1061" i="67" s="1"/>
  <c r="G1077" i="67" l="1"/>
  <c r="F1077" i="67"/>
  <c r="E1077" i="67" s="1"/>
  <c r="A1079" i="67"/>
  <c r="B1079" i="67" s="1"/>
  <c r="C1079" i="67" s="1"/>
  <c r="D1078" i="67"/>
  <c r="O1063" i="67"/>
  <c r="R1062" i="67"/>
  <c r="S1062" i="67" s="1"/>
  <c r="I1063" i="67"/>
  <c r="L1062" i="67"/>
  <c r="M1062" i="67" s="1"/>
  <c r="G1078" i="67" l="1"/>
  <c r="F1078" i="67"/>
  <c r="E1078" i="67" s="1"/>
  <c r="A1080" i="67"/>
  <c r="B1080" i="67" s="1"/>
  <c r="C1080" i="67" s="1"/>
  <c r="D1079" i="67"/>
  <c r="I1064" i="67"/>
  <c r="L1063" i="67"/>
  <c r="M1063" i="67" s="1"/>
  <c r="O1064" i="67"/>
  <c r="R1063" i="67"/>
  <c r="S1063" i="67" s="1"/>
  <c r="G1079" i="67" l="1"/>
  <c r="F1079" i="67"/>
  <c r="E1079" i="67" s="1"/>
  <c r="A1081" i="67"/>
  <c r="B1081" i="67" s="1"/>
  <c r="C1081" i="67" s="1"/>
  <c r="D1080" i="67"/>
  <c r="O1065" i="67"/>
  <c r="R1064" i="67"/>
  <c r="S1064" i="67" s="1"/>
  <c r="I1065" i="67"/>
  <c r="L1064" i="67"/>
  <c r="M1064" i="67" s="1"/>
  <c r="G1080" i="67" l="1"/>
  <c r="F1080" i="67"/>
  <c r="E1080" i="67" s="1"/>
  <c r="A1082" i="67"/>
  <c r="B1082" i="67" s="1"/>
  <c r="C1082" i="67" s="1"/>
  <c r="D1081" i="67"/>
  <c r="I1066" i="67"/>
  <c r="L1065" i="67"/>
  <c r="M1065" i="67" s="1"/>
  <c r="O1066" i="67"/>
  <c r="R1065" i="67"/>
  <c r="S1065" i="67" s="1"/>
  <c r="G1081" i="67" l="1"/>
  <c r="F1081" i="67"/>
  <c r="E1081" i="67" s="1"/>
  <c r="A1083" i="67"/>
  <c r="B1083" i="67" s="1"/>
  <c r="C1083" i="67" s="1"/>
  <c r="D1082" i="67"/>
  <c r="O1067" i="67"/>
  <c r="R1066" i="67"/>
  <c r="S1066" i="67" s="1"/>
  <c r="I1067" i="67"/>
  <c r="L1066" i="67"/>
  <c r="M1066" i="67" s="1"/>
  <c r="G1082" i="67" l="1"/>
  <c r="F1082" i="67"/>
  <c r="E1082" i="67" s="1"/>
  <c r="A1084" i="67"/>
  <c r="B1084" i="67" s="1"/>
  <c r="C1084" i="67" s="1"/>
  <c r="D1083" i="67"/>
  <c r="I1068" i="67"/>
  <c r="L1067" i="67"/>
  <c r="M1067" i="67" s="1"/>
  <c r="O1068" i="67"/>
  <c r="R1067" i="67"/>
  <c r="S1067" i="67" s="1"/>
  <c r="G1083" i="67" l="1"/>
  <c r="F1083" i="67"/>
  <c r="E1083" i="67" s="1"/>
  <c r="A1085" i="67"/>
  <c r="B1085" i="67" s="1"/>
  <c r="C1085" i="67" s="1"/>
  <c r="D1084" i="67"/>
  <c r="O1069" i="67"/>
  <c r="R1068" i="67"/>
  <c r="S1068" i="67" s="1"/>
  <c r="I1069" i="67"/>
  <c r="L1068" i="67"/>
  <c r="M1068" i="67" s="1"/>
  <c r="G1084" i="67" l="1"/>
  <c r="F1084" i="67"/>
  <c r="E1084" i="67" s="1"/>
  <c r="A1086" i="67"/>
  <c r="B1086" i="67" s="1"/>
  <c r="C1086" i="67" s="1"/>
  <c r="D1085" i="67"/>
  <c r="I1070" i="67"/>
  <c r="L1069" i="67"/>
  <c r="M1069" i="67" s="1"/>
  <c r="O1070" i="67"/>
  <c r="R1069" i="67"/>
  <c r="S1069" i="67" s="1"/>
  <c r="G1085" i="67" l="1"/>
  <c r="F1085" i="67"/>
  <c r="E1085" i="67" s="1"/>
  <c r="A1087" i="67"/>
  <c r="B1087" i="67" s="1"/>
  <c r="C1087" i="67" s="1"/>
  <c r="D1086" i="67"/>
  <c r="O1071" i="67"/>
  <c r="R1070" i="67"/>
  <c r="S1070" i="67" s="1"/>
  <c r="I1071" i="67"/>
  <c r="L1070" i="67"/>
  <c r="M1070" i="67" s="1"/>
  <c r="G1086" i="67" l="1"/>
  <c r="F1086" i="67"/>
  <c r="E1086" i="67" s="1"/>
  <c r="A1088" i="67"/>
  <c r="B1088" i="67" s="1"/>
  <c r="C1088" i="67" s="1"/>
  <c r="D1087" i="67"/>
  <c r="I1072" i="67"/>
  <c r="L1071" i="67"/>
  <c r="M1071" i="67" s="1"/>
  <c r="O1072" i="67"/>
  <c r="R1071" i="67"/>
  <c r="S1071" i="67" s="1"/>
  <c r="G1087" i="67" l="1"/>
  <c r="F1087" i="67"/>
  <c r="E1087" i="67" s="1"/>
  <c r="A1089" i="67"/>
  <c r="B1089" i="67" s="1"/>
  <c r="C1089" i="67" s="1"/>
  <c r="D1088" i="67"/>
  <c r="O1073" i="67"/>
  <c r="R1072" i="67"/>
  <c r="S1072" i="67" s="1"/>
  <c r="I1073" i="67"/>
  <c r="L1072" i="67"/>
  <c r="M1072" i="67" s="1"/>
  <c r="G1088" i="67" l="1"/>
  <c r="F1088" i="67"/>
  <c r="E1088" i="67" s="1"/>
  <c r="A1090" i="67"/>
  <c r="B1090" i="67" s="1"/>
  <c r="C1090" i="67" s="1"/>
  <c r="D1089" i="67"/>
  <c r="I1074" i="67"/>
  <c r="L1073" i="67"/>
  <c r="M1073" i="67" s="1"/>
  <c r="O1074" i="67"/>
  <c r="R1073" i="67"/>
  <c r="S1073" i="67" s="1"/>
  <c r="G1089" i="67" l="1"/>
  <c r="F1089" i="67"/>
  <c r="E1089" i="67" s="1"/>
  <c r="A1091" i="67"/>
  <c r="B1091" i="67" s="1"/>
  <c r="C1091" i="67" s="1"/>
  <c r="D1090" i="67"/>
  <c r="I1075" i="67"/>
  <c r="L1074" i="67"/>
  <c r="M1074" i="67" s="1"/>
  <c r="O1075" i="67"/>
  <c r="R1074" i="67"/>
  <c r="S1074" i="67" s="1"/>
  <c r="G1090" i="67" l="1"/>
  <c r="F1090" i="67"/>
  <c r="E1090" i="67" s="1"/>
  <c r="A1092" i="67"/>
  <c r="B1092" i="67" s="1"/>
  <c r="C1092" i="67" s="1"/>
  <c r="D1091" i="67"/>
  <c r="O1076" i="67"/>
  <c r="R1075" i="67"/>
  <c r="S1075" i="67" s="1"/>
  <c r="I1076" i="67"/>
  <c r="L1075" i="67"/>
  <c r="M1075" i="67" s="1"/>
  <c r="G1091" i="67" l="1"/>
  <c r="F1091" i="67"/>
  <c r="E1091" i="67" s="1"/>
  <c r="A1093" i="67"/>
  <c r="B1093" i="67" s="1"/>
  <c r="C1093" i="67" s="1"/>
  <c r="D1092" i="67"/>
  <c r="I1077" i="67"/>
  <c r="L1076" i="67"/>
  <c r="M1076" i="67" s="1"/>
  <c r="O1077" i="67"/>
  <c r="R1076" i="67"/>
  <c r="S1076" i="67" s="1"/>
  <c r="G1092" i="67" l="1"/>
  <c r="F1092" i="67"/>
  <c r="E1092" i="67" s="1"/>
  <c r="A1094" i="67"/>
  <c r="B1094" i="67" s="1"/>
  <c r="C1094" i="67" s="1"/>
  <c r="D1093" i="67"/>
  <c r="O1078" i="67"/>
  <c r="R1077" i="67"/>
  <c r="S1077" i="67" s="1"/>
  <c r="I1078" i="67"/>
  <c r="L1077" i="67"/>
  <c r="M1077" i="67" s="1"/>
  <c r="G1093" i="67" l="1"/>
  <c r="F1093" i="67"/>
  <c r="E1093" i="67" s="1"/>
  <c r="A1095" i="67"/>
  <c r="B1095" i="67" s="1"/>
  <c r="C1095" i="67" s="1"/>
  <c r="D1094" i="67"/>
  <c r="I1079" i="67"/>
  <c r="L1078" i="67"/>
  <c r="M1078" i="67" s="1"/>
  <c r="O1079" i="67"/>
  <c r="R1078" i="67"/>
  <c r="S1078" i="67" s="1"/>
  <c r="G1094" i="67" l="1"/>
  <c r="F1094" i="67"/>
  <c r="E1094" i="67" s="1"/>
  <c r="A1096" i="67"/>
  <c r="B1096" i="67" s="1"/>
  <c r="C1096" i="67" s="1"/>
  <c r="D1095" i="67"/>
  <c r="O1080" i="67"/>
  <c r="R1079" i="67"/>
  <c r="S1079" i="67" s="1"/>
  <c r="I1080" i="67"/>
  <c r="L1079" i="67"/>
  <c r="M1079" i="67" s="1"/>
  <c r="G1095" i="67" l="1"/>
  <c r="F1095" i="67"/>
  <c r="E1095" i="67" s="1"/>
  <c r="A1097" i="67"/>
  <c r="B1097" i="67" s="1"/>
  <c r="C1097" i="67" s="1"/>
  <c r="D1096" i="67"/>
  <c r="I1081" i="67"/>
  <c r="L1080" i="67"/>
  <c r="M1080" i="67" s="1"/>
  <c r="O1081" i="67"/>
  <c r="R1080" i="67"/>
  <c r="S1080" i="67" s="1"/>
  <c r="G1096" i="67" l="1"/>
  <c r="F1096" i="67"/>
  <c r="E1096" i="67" s="1"/>
  <c r="A1098" i="67"/>
  <c r="B1098" i="67" s="1"/>
  <c r="C1098" i="67" s="1"/>
  <c r="D1097" i="67"/>
  <c r="O1082" i="67"/>
  <c r="R1081" i="67"/>
  <c r="S1081" i="67" s="1"/>
  <c r="I1082" i="67"/>
  <c r="L1081" i="67"/>
  <c r="M1081" i="67" s="1"/>
  <c r="G1097" i="67" l="1"/>
  <c r="F1097" i="67"/>
  <c r="E1097" i="67" s="1"/>
  <c r="A1099" i="67"/>
  <c r="B1099" i="67" s="1"/>
  <c r="C1099" i="67" s="1"/>
  <c r="D1098" i="67"/>
  <c r="I1083" i="67"/>
  <c r="L1082" i="67"/>
  <c r="M1082" i="67" s="1"/>
  <c r="O1083" i="67"/>
  <c r="R1082" i="67"/>
  <c r="S1082" i="67" s="1"/>
  <c r="G1098" i="67" l="1"/>
  <c r="F1098" i="67"/>
  <c r="E1098" i="67" s="1"/>
  <c r="A1100" i="67"/>
  <c r="B1100" i="67" s="1"/>
  <c r="C1100" i="67" s="1"/>
  <c r="D1099" i="67"/>
  <c r="O1084" i="67"/>
  <c r="R1083" i="67"/>
  <c r="S1083" i="67" s="1"/>
  <c r="I1084" i="67"/>
  <c r="L1083" i="67"/>
  <c r="M1083" i="67" s="1"/>
  <c r="G1099" i="67" l="1"/>
  <c r="F1099" i="67"/>
  <c r="E1099" i="67" s="1"/>
  <c r="A1101" i="67"/>
  <c r="B1101" i="67" s="1"/>
  <c r="C1101" i="67" s="1"/>
  <c r="D1100" i="67"/>
  <c r="I1085" i="67"/>
  <c r="L1084" i="67"/>
  <c r="M1084" i="67" s="1"/>
  <c r="O1085" i="67"/>
  <c r="R1084" i="67"/>
  <c r="S1084" i="67" s="1"/>
  <c r="G1100" i="67" l="1"/>
  <c r="F1100" i="67"/>
  <c r="E1100" i="67" s="1"/>
  <c r="A1102" i="67"/>
  <c r="B1102" i="67" s="1"/>
  <c r="C1102" i="67" s="1"/>
  <c r="D1101" i="67"/>
  <c r="O1086" i="67"/>
  <c r="R1085" i="67"/>
  <c r="S1085" i="67" s="1"/>
  <c r="I1086" i="67"/>
  <c r="L1085" i="67"/>
  <c r="M1085" i="67" s="1"/>
  <c r="G1101" i="67" l="1"/>
  <c r="F1101" i="67"/>
  <c r="E1101" i="67" s="1"/>
  <c r="A1103" i="67"/>
  <c r="B1103" i="67" s="1"/>
  <c r="C1103" i="67" s="1"/>
  <c r="D1102" i="67"/>
  <c r="I1087" i="67"/>
  <c r="L1086" i="67"/>
  <c r="M1086" i="67" s="1"/>
  <c r="O1087" i="67"/>
  <c r="R1086" i="67"/>
  <c r="S1086" i="67" s="1"/>
  <c r="G1102" i="67" l="1"/>
  <c r="F1102" i="67"/>
  <c r="E1102" i="67" s="1"/>
  <c r="A1104" i="67"/>
  <c r="B1104" i="67" s="1"/>
  <c r="C1104" i="67" s="1"/>
  <c r="D1103" i="67"/>
  <c r="O1088" i="67"/>
  <c r="R1087" i="67"/>
  <c r="S1087" i="67" s="1"/>
  <c r="I1088" i="67"/>
  <c r="L1087" i="67"/>
  <c r="M1087" i="67" s="1"/>
  <c r="G1103" i="67" l="1"/>
  <c r="F1103" i="67"/>
  <c r="E1103" i="67" s="1"/>
  <c r="A1105" i="67"/>
  <c r="B1105" i="67" s="1"/>
  <c r="C1105" i="67" s="1"/>
  <c r="D1104" i="67"/>
  <c r="I1089" i="67"/>
  <c r="L1088" i="67"/>
  <c r="M1088" i="67" s="1"/>
  <c r="O1089" i="67"/>
  <c r="R1088" i="67"/>
  <c r="S1088" i="67" s="1"/>
  <c r="G1104" i="67" l="1"/>
  <c r="F1104" i="67"/>
  <c r="E1104" i="67" s="1"/>
  <c r="A1106" i="67"/>
  <c r="B1106" i="67" s="1"/>
  <c r="C1106" i="67" s="1"/>
  <c r="D1105" i="67"/>
  <c r="O1090" i="67"/>
  <c r="R1089" i="67"/>
  <c r="S1089" i="67" s="1"/>
  <c r="I1090" i="67"/>
  <c r="L1089" i="67"/>
  <c r="M1089" i="67" s="1"/>
  <c r="G1105" i="67" l="1"/>
  <c r="F1105" i="67"/>
  <c r="E1105" i="67" s="1"/>
  <c r="A1107" i="67"/>
  <c r="B1107" i="67" s="1"/>
  <c r="C1107" i="67" s="1"/>
  <c r="D1106" i="67"/>
  <c r="I1091" i="67"/>
  <c r="L1090" i="67"/>
  <c r="M1090" i="67" s="1"/>
  <c r="O1091" i="67"/>
  <c r="R1090" i="67"/>
  <c r="S1090" i="67" s="1"/>
  <c r="G1106" i="67" l="1"/>
  <c r="F1106" i="67"/>
  <c r="E1106" i="67" s="1"/>
  <c r="A1108" i="67"/>
  <c r="B1108" i="67" s="1"/>
  <c r="C1108" i="67" s="1"/>
  <c r="D1107" i="67"/>
  <c r="O1092" i="67"/>
  <c r="R1091" i="67"/>
  <c r="S1091" i="67" s="1"/>
  <c r="I1092" i="67"/>
  <c r="L1091" i="67"/>
  <c r="M1091" i="67" s="1"/>
  <c r="G1107" i="67" l="1"/>
  <c r="F1107" i="67"/>
  <c r="E1107" i="67" s="1"/>
  <c r="A1109" i="67"/>
  <c r="B1109" i="67" s="1"/>
  <c r="C1109" i="67" s="1"/>
  <c r="D1108" i="67"/>
  <c r="I1093" i="67"/>
  <c r="L1092" i="67"/>
  <c r="M1092" i="67" s="1"/>
  <c r="O1093" i="67"/>
  <c r="R1092" i="67"/>
  <c r="S1092" i="67" s="1"/>
  <c r="G1108" i="67" l="1"/>
  <c r="F1108" i="67"/>
  <c r="E1108" i="67" s="1"/>
  <c r="A1110" i="67"/>
  <c r="B1110" i="67" s="1"/>
  <c r="C1110" i="67" s="1"/>
  <c r="D1109" i="67"/>
  <c r="O1094" i="67"/>
  <c r="R1093" i="67"/>
  <c r="S1093" i="67" s="1"/>
  <c r="I1094" i="67"/>
  <c r="L1093" i="67"/>
  <c r="M1093" i="67" s="1"/>
  <c r="G1109" i="67" l="1"/>
  <c r="F1109" i="67"/>
  <c r="E1109" i="67" s="1"/>
  <c r="A1111" i="67"/>
  <c r="B1111" i="67" s="1"/>
  <c r="C1111" i="67" s="1"/>
  <c r="D1110" i="67"/>
  <c r="I1095" i="67"/>
  <c r="L1094" i="67"/>
  <c r="M1094" i="67" s="1"/>
  <c r="O1095" i="67"/>
  <c r="R1094" i="67"/>
  <c r="S1094" i="67" s="1"/>
  <c r="G1110" i="67" l="1"/>
  <c r="F1110" i="67"/>
  <c r="E1110" i="67" s="1"/>
  <c r="A1112" i="67"/>
  <c r="B1112" i="67" s="1"/>
  <c r="C1112" i="67" s="1"/>
  <c r="D1111" i="67"/>
  <c r="O1096" i="67"/>
  <c r="R1095" i="67"/>
  <c r="S1095" i="67" s="1"/>
  <c r="I1096" i="67"/>
  <c r="L1095" i="67"/>
  <c r="M1095" i="67" s="1"/>
  <c r="G1111" i="67" l="1"/>
  <c r="F1111" i="67"/>
  <c r="E1111" i="67" s="1"/>
  <c r="A1113" i="67"/>
  <c r="B1113" i="67" s="1"/>
  <c r="C1113" i="67" s="1"/>
  <c r="D1112" i="67"/>
  <c r="I1097" i="67"/>
  <c r="L1096" i="67"/>
  <c r="M1096" i="67" s="1"/>
  <c r="O1097" i="67"/>
  <c r="R1096" i="67"/>
  <c r="S1096" i="67" s="1"/>
  <c r="G1112" i="67" l="1"/>
  <c r="F1112" i="67"/>
  <c r="E1112" i="67" s="1"/>
  <c r="A1114" i="67"/>
  <c r="B1114" i="67" s="1"/>
  <c r="C1114" i="67" s="1"/>
  <c r="D1113" i="67"/>
  <c r="O1098" i="67"/>
  <c r="R1097" i="67"/>
  <c r="S1097" i="67" s="1"/>
  <c r="I1098" i="67"/>
  <c r="L1097" i="67"/>
  <c r="M1097" i="67" s="1"/>
  <c r="G1113" i="67" l="1"/>
  <c r="F1113" i="67"/>
  <c r="E1113" i="67" s="1"/>
  <c r="A1115" i="67"/>
  <c r="B1115" i="67" s="1"/>
  <c r="C1115" i="67" s="1"/>
  <c r="D1114" i="67"/>
  <c r="I1099" i="67"/>
  <c r="L1098" i="67"/>
  <c r="M1098" i="67" s="1"/>
  <c r="O1099" i="67"/>
  <c r="R1098" i="67"/>
  <c r="S1098" i="67" s="1"/>
  <c r="G1114" i="67" l="1"/>
  <c r="F1114" i="67"/>
  <c r="E1114" i="67" s="1"/>
  <c r="A1116" i="67"/>
  <c r="B1116" i="67" s="1"/>
  <c r="C1116" i="67" s="1"/>
  <c r="D1115" i="67"/>
  <c r="O1100" i="67"/>
  <c r="R1099" i="67"/>
  <c r="S1099" i="67" s="1"/>
  <c r="I1100" i="67"/>
  <c r="L1099" i="67"/>
  <c r="M1099" i="67" s="1"/>
  <c r="G1115" i="67" l="1"/>
  <c r="F1115" i="67"/>
  <c r="E1115" i="67" s="1"/>
  <c r="A1117" i="67"/>
  <c r="B1117" i="67" s="1"/>
  <c r="C1117" i="67" s="1"/>
  <c r="D1116" i="67"/>
  <c r="I1101" i="67"/>
  <c r="L1100" i="67"/>
  <c r="M1100" i="67" s="1"/>
  <c r="O1101" i="67"/>
  <c r="R1100" i="67"/>
  <c r="S1100" i="67" s="1"/>
  <c r="G1116" i="67" l="1"/>
  <c r="F1116" i="67"/>
  <c r="E1116" i="67" s="1"/>
  <c r="A1118" i="67"/>
  <c r="B1118" i="67" s="1"/>
  <c r="C1118" i="67" s="1"/>
  <c r="D1117" i="67"/>
  <c r="O1102" i="67"/>
  <c r="R1101" i="67"/>
  <c r="S1101" i="67" s="1"/>
  <c r="I1102" i="67"/>
  <c r="L1101" i="67"/>
  <c r="M1101" i="67" s="1"/>
  <c r="G1117" i="67" l="1"/>
  <c r="F1117" i="67"/>
  <c r="E1117" i="67" s="1"/>
  <c r="A1119" i="67"/>
  <c r="B1119" i="67" s="1"/>
  <c r="C1119" i="67" s="1"/>
  <c r="D1118" i="67"/>
  <c r="I1103" i="67"/>
  <c r="L1102" i="67"/>
  <c r="M1102" i="67" s="1"/>
  <c r="O1103" i="67"/>
  <c r="R1102" i="67"/>
  <c r="S1102" i="67" s="1"/>
  <c r="G1118" i="67" l="1"/>
  <c r="F1118" i="67"/>
  <c r="E1118" i="67" s="1"/>
  <c r="A1120" i="67"/>
  <c r="B1120" i="67" s="1"/>
  <c r="C1120" i="67" s="1"/>
  <c r="D1119" i="67"/>
  <c r="O1104" i="67"/>
  <c r="R1103" i="67"/>
  <c r="S1103" i="67" s="1"/>
  <c r="I1104" i="67"/>
  <c r="L1103" i="67"/>
  <c r="M1103" i="67" s="1"/>
  <c r="G1119" i="67" l="1"/>
  <c r="F1119" i="67"/>
  <c r="E1119" i="67" s="1"/>
  <c r="A1121" i="67"/>
  <c r="B1121" i="67" s="1"/>
  <c r="C1121" i="67" s="1"/>
  <c r="D1120" i="67"/>
  <c r="I1105" i="67"/>
  <c r="L1104" i="67"/>
  <c r="M1104" i="67" s="1"/>
  <c r="O1105" i="67"/>
  <c r="R1104" i="67"/>
  <c r="S1104" i="67" s="1"/>
  <c r="G1120" i="67" l="1"/>
  <c r="F1120" i="67"/>
  <c r="E1120" i="67" s="1"/>
  <c r="O1106" i="67"/>
  <c r="R1105" i="67"/>
  <c r="S1105" i="67" s="1"/>
  <c r="I1106" i="67"/>
  <c r="L1105" i="67"/>
  <c r="M1105" i="67" s="1"/>
  <c r="I1107" i="67" l="1"/>
  <c r="L1106" i="67"/>
  <c r="M1106" i="67" s="1"/>
  <c r="O1107" i="67"/>
  <c r="R1106" i="67"/>
  <c r="S1106" i="67" s="1"/>
  <c r="O1108" i="67" l="1"/>
  <c r="R1107" i="67"/>
  <c r="S1107" i="67" s="1"/>
  <c r="I1108" i="67"/>
  <c r="L1107" i="67"/>
  <c r="M1107" i="67" s="1"/>
  <c r="I1109" i="67" l="1"/>
  <c r="L1108" i="67"/>
  <c r="M1108" i="67" s="1"/>
  <c r="O1109" i="67"/>
  <c r="R1108" i="67"/>
  <c r="S1108" i="67" s="1"/>
  <c r="O1110" i="67" l="1"/>
  <c r="R1109" i="67"/>
  <c r="S1109" i="67" s="1"/>
  <c r="I1110" i="67"/>
  <c r="L1109" i="67"/>
  <c r="M1109" i="67" s="1"/>
  <c r="I1111" i="67" l="1"/>
  <c r="L1110" i="67"/>
  <c r="M1110" i="67" s="1"/>
  <c r="O1111" i="67"/>
  <c r="R1110" i="67"/>
  <c r="S1110" i="67" s="1"/>
  <c r="O1112" i="67" l="1"/>
  <c r="R1111" i="67"/>
  <c r="S1111" i="67" s="1"/>
  <c r="I1112" i="67"/>
  <c r="L1111" i="67"/>
  <c r="M1111" i="67" s="1"/>
  <c r="I1113" i="67" l="1"/>
  <c r="L1112" i="67"/>
  <c r="M1112" i="67" s="1"/>
  <c r="O1113" i="67"/>
  <c r="R1112" i="67"/>
  <c r="S1112" i="67" s="1"/>
  <c r="O1114" i="67" l="1"/>
  <c r="R1113" i="67"/>
  <c r="S1113" i="67" s="1"/>
  <c r="I1114" i="67"/>
  <c r="L1113" i="67"/>
  <c r="M1113" i="67" s="1"/>
  <c r="I1115" i="67" l="1"/>
  <c r="L1114" i="67"/>
  <c r="M1114" i="67" s="1"/>
  <c r="O1115" i="67"/>
  <c r="R1114" i="67"/>
  <c r="S1114" i="67" s="1"/>
  <c r="O1116" i="67" l="1"/>
  <c r="R1115" i="67"/>
  <c r="S1115" i="67" s="1"/>
  <c r="I1116" i="67"/>
  <c r="L1115" i="67"/>
  <c r="M1115" i="67" s="1"/>
  <c r="O1117" i="67" l="1"/>
  <c r="R1116" i="67"/>
  <c r="S1116" i="67" s="1"/>
  <c r="I1117" i="67"/>
  <c r="L1116" i="67"/>
  <c r="M1116" i="67" s="1"/>
  <c r="I1118" i="67" l="1"/>
  <c r="L1117" i="67"/>
  <c r="M1117" i="67" s="1"/>
  <c r="O1118" i="67"/>
  <c r="R1117" i="67"/>
  <c r="S1117" i="67" s="1"/>
  <c r="O1119" i="67" l="1"/>
  <c r="R1118" i="67"/>
  <c r="S1118" i="67" s="1"/>
  <c r="I1119" i="67"/>
  <c r="L1118" i="67"/>
  <c r="M1118" i="67" s="1"/>
  <c r="I1120" i="67" l="1"/>
  <c r="L1119" i="67"/>
  <c r="M1119" i="67" s="1"/>
  <c r="O1120" i="67"/>
  <c r="R1119" i="67"/>
  <c r="S1119" i="67" s="1"/>
  <c r="O1121" i="67" l="1"/>
  <c r="R1120" i="67"/>
  <c r="S1120" i="67" s="1"/>
  <c r="I1121" i="67"/>
  <c r="L1120" i="67"/>
  <c r="M1120" i="67" s="1"/>
  <c r="D1121" i="67" l="1"/>
  <c r="A1122" i="67"/>
  <c r="B1122" i="67" s="1"/>
  <c r="C1122" i="67" s="1"/>
  <c r="I1122" i="67"/>
  <c r="L1121" i="67"/>
  <c r="M1121" i="67" s="1"/>
  <c r="O1122" i="67"/>
  <c r="R1121" i="67"/>
  <c r="S1121" i="67" s="1"/>
  <c r="G1121" i="67" l="1"/>
  <c r="F1121" i="67"/>
  <c r="E1121" i="67" s="1"/>
  <c r="D1122" i="67"/>
  <c r="A1123" i="67"/>
  <c r="B1123" i="67" s="1"/>
  <c r="C1123" i="67" s="1"/>
  <c r="O1123" i="67"/>
  <c r="R1122" i="67"/>
  <c r="S1122" i="67" s="1"/>
  <c r="I1123" i="67"/>
  <c r="L1122" i="67"/>
  <c r="M1122" i="67" s="1"/>
  <c r="G1122" i="67" l="1"/>
  <c r="F1122" i="67"/>
  <c r="E1122" i="67" s="1"/>
  <c r="D1123" i="67"/>
  <c r="A1124" i="67"/>
  <c r="B1124" i="67" s="1"/>
  <c r="C1124" i="67" s="1"/>
  <c r="I1124" i="67"/>
  <c r="L1123" i="67"/>
  <c r="M1123" i="67" s="1"/>
  <c r="O1124" i="67"/>
  <c r="R1123" i="67"/>
  <c r="S1123" i="67" s="1"/>
  <c r="G1123" i="67" l="1"/>
  <c r="F1123" i="67"/>
  <c r="E1123" i="67" s="1"/>
  <c r="D1124" i="67"/>
  <c r="A1125" i="67"/>
  <c r="B1125" i="67" s="1"/>
  <c r="C1125" i="67" s="1"/>
  <c r="O1125" i="67"/>
  <c r="R1124" i="67"/>
  <c r="S1124" i="67" s="1"/>
  <c r="I1125" i="67"/>
  <c r="L1124" i="67"/>
  <c r="M1124" i="67" s="1"/>
  <c r="G1124" i="67" l="1"/>
  <c r="F1124" i="67"/>
  <c r="E1124" i="67" s="1"/>
  <c r="D1125" i="67"/>
  <c r="A1126" i="67"/>
  <c r="B1126" i="67" s="1"/>
  <c r="C1126" i="67" s="1"/>
  <c r="I1126" i="67"/>
  <c r="L1125" i="67"/>
  <c r="M1125" i="67" s="1"/>
  <c r="O1126" i="67"/>
  <c r="R1125" i="67"/>
  <c r="S1125" i="67" s="1"/>
  <c r="G1125" i="67" l="1"/>
  <c r="F1125" i="67"/>
  <c r="E1125" i="67" s="1"/>
  <c r="A1127" i="67"/>
  <c r="B1127" i="67" s="1"/>
  <c r="C1127" i="67" s="1"/>
  <c r="D1126" i="67"/>
  <c r="O1127" i="67"/>
  <c r="R1126" i="67"/>
  <c r="S1126" i="67" s="1"/>
  <c r="I1127" i="67"/>
  <c r="L1126" i="67"/>
  <c r="M1126" i="67" s="1"/>
  <c r="G1126" i="67" l="1"/>
  <c r="F1126" i="67"/>
  <c r="E1126" i="67" s="1"/>
  <c r="D1127" i="67"/>
  <c r="A1128" i="67"/>
  <c r="B1128" i="67" s="1"/>
  <c r="C1128" i="67" s="1"/>
  <c r="I1128" i="67"/>
  <c r="L1127" i="67"/>
  <c r="M1127" i="67" s="1"/>
  <c r="O1128" i="67"/>
  <c r="R1127" i="67"/>
  <c r="S1127" i="67" s="1"/>
  <c r="G1127" i="67" l="1"/>
  <c r="F1127" i="67"/>
  <c r="E1127" i="67" s="1"/>
  <c r="D1128" i="67"/>
  <c r="A1129" i="67"/>
  <c r="B1129" i="67" s="1"/>
  <c r="C1129" i="67" s="1"/>
  <c r="O1129" i="67"/>
  <c r="R1128" i="67"/>
  <c r="S1128" i="67" s="1"/>
  <c r="I1129" i="67"/>
  <c r="L1128" i="67"/>
  <c r="M1128" i="67" s="1"/>
  <c r="G1128" i="67" l="1"/>
  <c r="F1128" i="67"/>
  <c r="E1128" i="67" s="1"/>
  <c r="D1129" i="67"/>
  <c r="A1130" i="67"/>
  <c r="B1130" i="67" s="1"/>
  <c r="C1130" i="67" s="1"/>
  <c r="I1130" i="67"/>
  <c r="L1129" i="67"/>
  <c r="M1129" i="67" s="1"/>
  <c r="O1130" i="67"/>
  <c r="R1129" i="67"/>
  <c r="S1129" i="67" s="1"/>
  <c r="G1129" i="67" l="1"/>
  <c r="F1129" i="67"/>
  <c r="E1129" i="67" s="1"/>
  <c r="D1130" i="67"/>
  <c r="A1131" i="67"/>
  <c r="B1131" i="67" s="1"/>
  <c r="C1131" i="67" s="1"/>
  <c r="I1131" i="67"/>
  <c r="L1130" i="67"/>
  <c r="M1130" i="67" s="1"/>
  <c r="O1131" i="67"/>
  <c r="R1130" i="67"/>
  <c r="S1130" i="67" s="1"/>
  <c r="G1130" i="67" l="1"/>
  <c r="F1130" i="67"/>
  <c r="E1130" i="67" s="1"/>
  <c r="D1131" i="67"/>
  <c r="A1132" i="67"/>
  <c r="B1132" i="67" s="1"/>
  <c r="C1132" i="67" s="1"/>
  <c r="O1132" i="67"/>
  <c r="R1131" i="67"/>
  <c r="S1131" i="67" s="1"/>
  <c r="I1132" i="67"/>
  <c r="L1131" i="67"/>
  <c r="M1131" i="67" s="1"/>
  <c r="G1131" i="67" l="1"/>
  <c r="F1131" i="67"/>
  <c r="E1131" i="67" s="1"/>
  <c r="D1132" i="67"/>
  <c r="A1133" i="67"/>
  <c r="B1133" i="67" s="1"/>
  <c r="C1133" i="67" s="1"/>
  <c r="I1133" i="67"/>
  <c r="L1132" i="67"/>
  <c r="M1132" i="67" s="1"/>
  <c r="O1133" i="67"/>
  <c r="R1132" i="67"/>
  <c r="S1132" i="67" s="1"/>
  <c r="G1132" i="67" l="1"/>
  <c r="F1132" i="67"/>
  <c r="E1132" i="67" s="1"/>
  <c r="D1133" i="67"/>
  <c r="A1134" i="67"/>
  <c r="B1134" i="67" s="1"/>
  <c r="C1134" i="67" s="1"/>
  <c r="O1134" i="67"/>
  <c r="R1133" i="67"/>
  <c r="S1133" i="67" s="1"/>
  <c r="I1134" i="67"/>
  <c r="L1133" i="67"/>
  <c r="M1133" i="67" s="1"/>
  <c r="G1133" i="67" l="1"/>
  <c r="F1133" i="67"/>
  <c r="E1133" i="67" s="1"/>
  <c r="D1134" i="67"/>
  <c r="A1135" i="67"/>
  <c r="B1135" i="67" s="1"/>
  <c r="C1135" i="67" s="1"/>
  <c r="I1135" i="67"/>
  <c r="L1134" i="67"/>
  <c r="M1134" i="67" s="1"/>
  <c r="O1135" i="67"/>
  <c r="R1134" i="67"/>
  <c r="S1134" i="67" s="1"/>
  <c r="G1134" i="67" l="1"/>
  <c r="F1134" i="67"/>
  <c r="E1134" i="67" s="1"/>
  <c r="D1135" i="67"/>
  <c r="A1136" i="67"/>
  <c r="B1136" i="67" s="1"/>
  <c r="C1136" i="67" s="1"/>
  <c r="O1136" i="67"/>
  <c r="R1135" i="67"/>
  <c r="S1135" i="67" s="1"/>
  <c r="I1136" i="67"/>
  <c r="L1135" i="67"/>
  <c r="M1135" i="67" s="1"/>
  <c r="G1135" i="67" l="1"/>
  <c r="F1135" i="67"/>
  <c r="E1135" i="67" s="1"/>
  <c r="D1136" i="67"/>
  <c r="A1137" i="67"/>
  <c r="B1137" i="67" s="1"/>
  <c r="C1137" i="67" s="1"/>
  <c r="I1137" i="67"/>
  <c r="L1136" i="67"/>
  <c r="M1136" i="67" s="1"/>
  <c r="O1137" i="67"/>
  <c r="R1136" i="67"/>
  <c r="S1136" i="67" s="1"/>
  <c r="G1136" i="67" l="1"/>
  <c r="F1136" i="67"/>
  <c r="E1136" i="67" s="1"/>
  <c r="D1137" i="67"/>
  <c r="A1138" i="67"/>
  <c r="B1138" i="67" s="1"/>
  <c r="C1138" i="67" s="1"/>
  <c r="O1138" i="67"/>
  <c r="R1137" i="67"/>
  <c r="S1137" i="67" s="1"/>
  <c r="I1138" i="67"/>
  <c r="L1137" i="67"/>
  <c r="M1137" i="67" s="1"/>
  <c r="G1137" i="67" l="1"/>
  <c r="F1137" i="67"/>
  <c r="E1137" i="67" s="1"/>
  <c r="D1138" i="67"/>
  <c r="A1139" i="67"/>
  <c r="B1139" i="67" s="1"/>
  <c r="C1139" i="67" s="1"/>
  <c r="I1139" i="67"/>
  <c r="L1138" i="67"/>
  <c r="M1138" i="67" s="1"/>
  <c r="O1139" i="67"/>
  <c r="R1138" i="67"/>
  <c r="S1138" i="67" s="1"/>
  <c r="G1138" i="67" l="1"/>
  <c r="F1138" i="67"/>
  <c r="E1138" i="67" s="1"/>
  <c r="D1139" i="67"/>
  <c r="A1140" i="67"/>
  <c r="B1140" i="67" s="1"/>
  <c r="C1140" i="67" s="1"/>
  <c r="I1140" i="67"/>
  <c r="L1139" i="67"/>
  <c r="M1139" i="67" s="1"/>
  <c r="O1140" i="67"/>
  <c r="R1139" i="67"/>
  <c r="S1139" i="67" s="1"/>
  <c r="G1139" i="67" l="1"/>
  <c r="F1139" i="67"/>
  <c r="E1139" i="67" s="1"/>
  <c r="D1140" i="67"/>
  <c r="A1141" i="67"/>
  <c r="B1141" i="67" s="1"/>
  <c r="C1141" i="67" s="1"/>
  <c r="O1141" i="67"/>
  <c r="R1140" i="67"/>
  <c r="S1140" i="67" s="1"/>
  <c r="I1141" i="67"/>
  <c r="L1140" i="67"/>
  <c r="M1140" i="67" s="1"/>
  <c r="G1140" i="67" l="1"/>
  <c r="F1140" i="67"/>
  <c r="E1140" i="67" s="1"/>
  <c r="D1141" i="67"/>
  <c r="A1142" i="67"/>
  <c r="B1142" i="67" s="1"/>
  <c r="C1142" i="67" s="1"/>
  <c r="O1142" i="67"/>
  <c r="R1141" i="67"/>
  <c r="S1141" i="67" s="1"/>
  <c r="I1142" i="67"/>
  <c r="L1141" i="67"/>
  <c r="M1141" i="67" s="1"/>
  <c r="G1141" i="67" l="1"/>
  <c r="F1141" i="67"/>
  <c r="E1141" i="67" s="1"/>
  <c r="D1142" i="67"/>
  <c r="A1143" i="67"/>
  <c r="B1143" i="67" s="1"/>
  <c r="C1143" i="67" s="1"/>
  <c r="I1143" i="67"/>
  <c r="L1142" i="67"/>
  <c r="M1142" i="67" s="1"/>
  <c r="O1143" i="67"/>
  <c r="R1142" i="67"/>
  <c r="S1142" i="67" s="1"/>
  <c r="G1142" i="67" l="1"/>
  <c r="F1142" i="67"/>
  <c r="E1142" i="67" s="1"/>
  <c r="D1143" i="67"/>
  <c r="A1144" i="67"/>
  <c r="B1144" i="67" s="1"/>
  <c r="C1144" i="67" s="1"/>
  <c r="O1144" i="67"/>
  <c r="R1143" i="67"/>
  <c r="S1143" i="67" s="1"/>
  <c r="I1144" i="67"/>
  <c r="L1143" i="67"/>
  <c r="M1143" i="67" s="1"/>
  <c r="G1143" i="67" l="1"/>
  <c r="F1143" i="67"/>
  <c r="E1143" i="67" s="1"/>
  <c r="D1144" i="67"/>
  <c r="A1145" i="67"/>
  <c r="B1145" i="67" s="1"/>
  <c r="C1145" i="67" s="1"/>
  <c r="I1145" i="67"/>
  <c r="L1144" i="67"/>
  <c r="M1144" i="67" s="1"/>
  <c r="O1145" i="67"/>
  <c r="R1144" i="67"/>
  <c r="S1144" i="67" s="1"/>
  <c r="G1144" i="67" l="1"/>
  <c r="F1144" i="67"/>
  <c r="E1144" i="67" s="1"/>
  <c r="D1145" i="67"/>
  <c r="A1146" i="67"/>
  <c r="B1146" i="67" s="1"/>
  <c r="C1146" i="67" s="1"/>
  <c r="O1146" i="67"/>
  <c r="R1145" i="67"/>
  <c r="S1145" i="67" s="1"/>
  <c r="I1146" i="67"/>
  <c r="L1145" i="67"/>
  <c r="M1145" i="67" s="1"/>
  <c r="G1145" i="67" l="1"/>
  <c r="F1145" i="67"/>
  <c r="E1145" i="67" s="1"/>
  <c r="D1146" i="67"/>
  <c r="A1147" i="67"/>
  <c r="B1147" i="67" s="1"/>
  <c r="C1147" i="67" s="1"/>
  <c r="I1147" i="67"/>
  <c r="L1146" i="67"/>
  <c r="M1146" i="67" s="1"/>
  <c r="O1147" i="67"/>
  <c r="R1146" i="67"/>
  <c r="S1146" i="67" s="1"/>
  <c r="G1146" i="67" l="1"/>
  <c r="F1146" i="67"/>
  <c r="E1146" i="67" s="1"/>
  <c r="D1147" i="67"/>
  <c r="A1148" i="67"/>
  <c r="B1148" i="67" s="1"/>
  <c r="C1148" i="67" s="1"/>
  <c r="O1148" i="67"/>
  <c r="R1147" i="67"/>
  <c r="S1147" i="67" s="1"/>
  <c r="I1148" i="67"/>
  <c r="L1147" i="67"/>
  <c r="M1147" i="67" s="1"/>
  <c r="G1147" i="67" l="1"/>
  <c r="F1147" i="67"/>
  <c r="E1147" i="67" s="1"/>
  <c r="D1148" i="67"/>
  <c r="A1149" i="67"/>
  <c r="B1149" i="67" s="1"/>
  <c r="C1149" i="67" s="1"/>
  <c r="I1149" i="67"/>
  <c r="L1148" i="67"/>
  <c r="M1148" i="67" s="1"/>
  <c r="O1149" i="67"/>
  <c r="R1148" i="67"/>
  <c r="S1148" i="67" s="1"/>
  <c r="G1148" i="67" l="1"/>
  <c r="F1148" i="67"/>
  <c r="E1148" i="67" s="1"/>
  <c r="D1149" i="67"/>
  <c r="A1150" i="67"/>
  <c r="B1150" i="67" s="1"/>
  <c r="C1150" i="67" s="1"/>
  <c r="O1150" i="67"/>
  <c r="R1149" i="67"/>
  <c r="S1149" i="67" s="1"/>
  <c r="I1150" i="67"/>
  <c r="L1149" i="67"/>
  <c r="M1149" i="67" s="1"/>
  <c r="G1149" i="67" l="1"/>
  <c r="F1149" i="67"/>
  <c r="E1149" i="67" s="1"/>
  <c r="D1150" i="67"/>
  <c r="A1151" i="67"/>
  <c r="B1151" i="67" s="1"/>
  <c r="C1151" i="67" s="1"/>
  <c r="I1151" i="67"/>
  <c r="L1150" i="67"/>
  <c r="M1150" i="67" s="1"/>
  <c r="O1151" i="67"/>
  <c r="R1150" i="67"/>
  <c r="S1150" i="67" s="1"/>
  <c r="G1150" i="67" l="1"/>
  <c r="F1150" i="67"/>
  <c r="E1150" i="67" s="1"/>
  <c r="D1151" i="67"/>
  <c r="A1152" i="67"/>
  <c r="B1152" i="67" s="1"/>
  <c r="C1152" i="67" s="1"/>
  <c r="I1152" i="67"/>
  <c r="L1151" i="67"/>
  <c r="M1151" i="67" s="1"/>
  <c r="O1152" i="67"/>
  <c r="R1151" i="67"/>
  <c r="S1151" i="67" s="1"/>
  <c r="G1151" i="67" l="1"/>
  <c r="F1151" i="67"/>
  <c r="E1151" i="67" s="1"/>
  <c r="D1152" i="67"/>
  <c r="A1153" i="67"/>
  <c r="B1153" i="67" s="1"/>
  <c r="C1153" i="67" s="1"/>
  <c r="O1153" i="67"/>
  <c r="R1152" i="67"/>
  <c r="S1152" i="67" s="1"/>
  <c r="I1153" i="67"/>
  <c r="L1152" i="67"/>
  <c r="M1152" i="67" s="1"/>
  <c r="G1152" i="67" l="1"/>
  <c r="F1152" i="67"/>
  <c r="E1152" i="67" s="1"/>
  <c r="D1153" i="67"/>
  <c r="A1154" i="67"/>
  <c r="B1154" i="67" s="1"/>
  <c r="C1154" i="67" s="1"/>
  <c r="I1154" i="67"/>
  <c r="L1153" i="67"/>
  <c r="M1153" i="67" s="1"/>
  <c r="O1154" i="67"/>
  <c r="R1153" i="67"/>
  <c r="S1153" i="67" s="1"/>
  <c r="G1153" i="67" l="1"/>
  <c r="F1153" i="67"/>
  <c r="E1153" i="67" s="1"/>
  <c r="D1154" i="67"/>
  <c r="A1155" i="67"/>
  <c r="B1155" i="67" s="1"/>
  <c r="C1155" i="67" s="1"/>
  <c r="O1155" i="67"/>
  <c r="R1154" i="67"/>
  <c r="S1154" i="67" s="1"/>
  <c r="I1155" i="67"/>
  <c r="L1154" i="67"/>
  <c r="M1154" i="67" s="1"/>
  <c r="G1154" i="67" l="1"/>
  <c r="F1154" i="67"/>
  <c r="E1154" i="67" s="1"/>
  <c r="D1155" i="67"/>
  <c r="A1156" i="67"/>
  <c r="B1156" i="67" s="1"/>
  <c r="C1156" i="67" s="1"/>
  <c r="I1156" i="67"/>
  <c r="L1155" i="67"/>
  <c r="M1155" i="67" s="1"/>
  <c r="O1156" i="67"/>
  <c r="R1155" i="67"/>
  <c r="S1155" i="67" s="1"/>
  <c r="G1155" i="67" l="1"/>
  <c r="F1155" i="67"/>
  <c r="E1155" i="67" s="1"/>
  <c r="D1156" i="67"/>
  <c r="A1157" i="67"/>
  <c r="B1157" i="67" s="1"/>
  <c r="C1157" i="67" s="1"/>
  <c r="O1157" i="67"/>
  <c r="R1156" i="67"/>
  <c r="S1156" i="67" s="1"/>
  <c r="I1157" i="67"/>
  <c r="L1156" i="67"/>
  <c r="M1156" i="67" s="1"/>
  <c r="G1156" i="67" l="1"/>
  <c r="F1156" i="67"/>
  <c r="E1156" i="67" s="1"/>
  <c r="A1158" i="67"/>
  <c r="B1158" i="67" s="1"/>
  <c r="C1158" i="67" s="1"/>
  <c r="D1157" i="67"/>
  <c r="I1158" i="67"/>
  <c r="L1157" i="67"/>
  <c r="M1157" i="67" s="1"/>
  <c r="O1158" i="67"/>
  <c r="R1157" i="67"/>
  <c r="S1157" i="67" s="1"/>
  <c r="G1157" i="67" l="1"/>
  <c r="F1157" i="67"/>
  <c r="E1157" i="67" s="1"/>
  <c r="D1158" i="67"/>
  <c r="A1159" i="67"/>
  <c r="B1159" i="67" s="1"/>
  <c r="C1159" i="67" s="1"/>
  <c r="O1159" i="67"/>
  <c r="R1158" i="67"/>
  <c r="S1158" i="67" s="1"/>
  <c r="I1159" i="67"/>
  <c r="L1158" i="67"/>
  <c r="M1158" i="67" s="1"/>
  <c r="G1158" i="67" l="1"/>
  <c r="F1158" i="67"/>
  <c r="E1158" i="67" s="1"/>
  <c r="D1159" i="67"/>
  <c r="A1160" i="67"/>
  <c r="B1160" i="67" s="1"/>
  <c r="C1160" i="67" s="1"/>
  <c r="O1160" i="67"/>
  <c r="R1159" i="67"/>
  <c r="S1159" i="67" s="1"/>
  <c r="I1160" i="67"/>
  <c r="L1159" i="67"/>
  <c r="M1159" i="67" s="1"/>
  <c r="G1159" i="67" l="1"/>
  <c r="F1159" i="67"/>
  <c r="E1159" i="67" s="1"/>
  <c r="D1160" i="67"/>
  <c r="A1161" i="67"/>
  <c r="B1161" i="67" s="1"/>
  <c r="C1161" i="67" s="1"/>
  <c r="I1161" i="67"/>
  <c r="L1160" i="67"/>
  <c r="M1160" i="67" s="1"/>
  <c r="O1161" i="67"/>
  <c r="R1160" i="67"/>
  <c r="S1160" i="67" s="1"/>
  <c r="G1160" i="67" l="1"/>
  <c r="F1160" i="67"/>
  <c r="E1160" i="67" s="1"/>
  <c r="D1161" i="67"/>
  <c r="A1162" i="67"/>
  <c r="B1162" i="67" s="1"/>
  <c r="C1162" i="67" s="1"/>
  <c r="I1162" i="67"/>
  <c r="L1161" i="67"/>
  <c r="M1161" i="67" s="1"/>
  <c r="O1162" i="67"/>
  <c r="R1161" i="67"/>
  <c r="S1161" i="67" s="1"/>
  <c r="G1161" i="67" l="1"/>
  <c r="F1161" i="67"/>
  <c r="E1161" i="67" s="1"/>
  <c r="D1162" i="67"/>
  <c r="A1163" i="67"/>
  <c r="B1163" i="67" s="1"/>
  <c r="C1163" i="67" s="1"/>
  <c r="O1163" i="67"/>
  <c r="R1162" i="67"/>
  <c r="S1162" i="67" s="1"/>
  <c r="I1163" i="67"/>
  <c r="L1162" i="67"/>
  <c r="M1162" i="67" s="1"/>
  <c r="G1162" i="67" l="1"/>
  <c r="F1162" i="67"/>
  <c r="E1162" i="67" s="1"/>
  <c r="D1163" i="67"/>
  <c r="A1164" i="67"/>
  <c r="B1164" i="67" s="1"/>
  <c r="C1164" i="67" s="1"/>
  <c r="I1164" i="67"/>
  <c r="L1163" i="67"/>
  <c r="M1163" i="67" s="1"/>
  <c r="O1164" i="67"/>
  <c r="R1163" i="67"/>
  <c r="S1163" i="67" s="1"/>
  <c r="G1163" i="67" l="1"/>
  <c r="F1163" i="67"/>
  <c r="E1163" i="67" s="1"/>
  <c r="D1164" i="67"/>
  <c r="A1165" i="67"/>
  <c r="B1165" i="67" s="1"/>
  <c r="C1165" i="67" s="1"/>
  <c r="O1165" i="67"/>
  <c r="R1164" i="67"/>
  <c r="S1164" i="67" s="1"/>
  <c r="I1165" i="67"/>
  <c r="L1164" i="67"/>
  <c r="M1164" i="67" s="1"/>
  <c r="G1164" i="67" l="1"/>
  <c r="F1164" i="67"/>
  <c r="E1164" i="67" s="1"/>
  <c r="D1165" i="67"/>
  <c r="A1166" i="67"/>
  <c r="B1166" i="67" s="1"/>
  <c r="C1166" i="67" s="1"/>
  <c r="I1166" i="67"/>
  <c r="L1165" i="67"/>
  <c r="M1165" i="67" s="1"/>
  <c r="O1166" i="67"/>
  <c r="R1165" i="67"/>
  <c r="S1165" i="67" s="1"/>
  <c r="G1165" i="67" l="1"/>
  <c r="F1165" i="67"/>
  <c r="E1165" i="67" s="1"/>
  <c r="D1166" i="67"/>
  <c r="A1167" i="67"/>
  <c r="B1167" i="67" s="1"/>
  <c r="C1167" i="67" s="1"/>
  <c r="O1167" i="67"/>
  <c r="R1166" i="67"/>
  <c r="S1166" i="67" s="1"/>
  <c r="I1167" i="67"/>
  <c r="L1166" i="67"/>
  <c r="M1166" i="67" s="1"/>
  <c r="G1166" i="67" l="1"/>
  <c r="F1166" i="67"/>
  <c r="E1166" i="67" s="1"/>
  <c r="D1167" i="67"/>
  <c r="A1168" i="67"/>
  <c r="B1168" i="67" s="1"/>
  <c r="C1168" i="67" s="1"/>
  <c r="I1168" i="67"/>
  <c r="L1167" i="67"/>
  <c r="M1167" i="67" s="1"/>
  <c r="O1168" i="67"/>
  <c r="R1167" i="67"/>
  <c r="S1167" i="67" s="1"/>
  <c r="G1167" i="67" l="1"/>
  <c r="F1167" i="67"/>
  <c r="E1167" i="67" s="1"/>
  <c r="D1168" i="67"/>
  <c r="A1169" i="67"/>
  <c r="B1169" i="67" s="1"/>
  <c r="C1169" i="67" s="1"/>
  <c r="O1169" i="67"/>
  <c r="R1168" i="67"/>
  <c r="S1168" i="67" s="1"/>
  <c r="I1169" i="67"/>
  <c r="L1168" i="67"/>
  <c r="M1168" i="67" s="1"/>
  <c r="G1168" i="67" l="1"/>
  <c r="F1168" i="67"/>
  <c r="E1168" i="67" s="1"/>
  <c r="A1170" i="67"/>
  <c r="B1170" i="67" s="1"/>
  <c r="C1170" i="67" s="1"/>
  <c r="D1169" i="67"/>
  <c r="I1170" i="67"/>
  <c r="L1169" i="67"/>
  <c r="M1169" i="67" s="1"/>
  <c r="O1170" i="67"/>
  <c r="R1169" i="67"/>
  <c r="S1169" i="67" s="1"/>
  <c r="G1169" i="67" l="1"/>
  <c r="F1169" i="67"/>
  <c r="E1169" i="67" s="1"/>
  <c r="D1170" i="67"/>
  <c r="A1171" i="67"/>
  <c r="B1171" i="67" s="1"/>
  <c r="C1171" i="67" s="1"/>
  <c r="O1171" i="67"/>
  <c r="R1170" i="67"/>
  <c r="S1170" i="67" s="1"/>
  <c r="I1171" i="67"/>
  <c r="L1170" i="67"/>
  <c r="M1170" i="67" s="1"/>
  <c r="G1170" i="67" l="1"/>
  <c r="F1170" i="67"/>
  <c r="E1170" i="67" s="1"/>
  <c r="D1171" i="67"/>
  <c r="A1172" i="67"/>
  <c r="B1172" i="67" s="1"/>
  <c r="C1172" i="67" s="1"/>
  <c r="I1172" i="67"/>
  <c r="L1171" i="67"/>
  <c r="M1171" i="67" s="1"/>
  <c r="O1172" i="67"/>
  <c r="R1171" i="67"/>
  <c r="S1171" i="67" s="1"/>
  <c r="G1171" i="67" l="1"/>
  <c r="F1171" i="67"/>
  <c r="E1171" i="67" s="1"/>
  <c r="D1172" i="67"/>
  <c r="A1173" i="67"/>
  <c r="B1173" i="67" s="1"/>
  <c r="C1173" i="67" s="1"/>
  <c r="O1173" i="67"/>
  <c r="R1172" i="67"/>
  <c r="S1172" i="67" s="1"/>
  <c r="I1173" i="67"/>
  <c r="L1172" i="67"/>
  <c r="M1172" i="67" s="1"/>
  <c r="G1172" i="67" l="1"/>
  <c r="F1172" i="67"/>
  <c r="E1172" i="67" s="1"/>
  <c r="D1173" i="67"/>
  <c r="A1174" i="67"/>
  <c r="B1174" i="67" s="1"/>
  <c r="C1174" i="67" s="1"/>
  <c r="I1174" i="67"/>
  <c r="L1173" i="67"/>
  <c r="M1173" i="67" s="1"/>
  <c r="O1174" i="67"/>
  <c r="R1173" i="67"/>
  <c r="S1173" i="67" s="1"/>
  <c r="G1173" i="67" l="1"/>
  <c r="F1173" i="67"/>
  <c r="E1173" i="67" s="1"/>
  <c r="D1174" i="67"/>
  <c r="A1175" i="67"/>
  <c r="B1175" i="67" s="1"/>
  <c r="C1175" i="67" s="1"/>
  <c r="O1175" i="67"/>
  <c r="R1174" i="67"/>
  <c r="S1174" i="67" s="1"/>
  <c r="I1175" i="67"/>
  <c r="L1174" i="67"/>
  <c r="M1174" i="67" s="1"/>
  <c r="G1174" i="67" l="1"/>
  <c r="F1174" i="67"/>
  <c r="E1174" i="67" s="1"/>
  <c r="D1175" i="67"/>
  <c r="A1176" i="67"/>
  <c r="B1176" i="67" s="1"/>
  <c r="C1176" i="67" s="1"/>
  <c r="I1176" i="67"/>
  <c r="L1175" i="67"/>
  <c r="M1175" i="67" s="1"/>
  <c r="O1176" i="67"/>
  <c r="R1175" i="67"/>
  <c r="S1175" i="67" s="1"/>
  <c r="G1175" i="67" l="1"/>
  <c r="F1175" i="67"/>
  <c r="E1175" i="67" s="1"/>
  <c r="D1176" i="67"/>
  <c r="A1177" i="67"/>
  <c r="B1177" i="67" s="1"/>
  <c r="C1177" i="67" s="1"/>
  <c r="O1177" i="67"/>
  <c r="R1176" i="67"/>
  <c r="S1176" i="67" s="1"/>
  <c r="I1177" i="67"/>
  <c r="L1176" i="67"/>
  <c r="M1176" i="67" s="1"/>
  <c r="G1176" i="67" l="1"/>
  <c r="F1176" i="67"/>
  <c r="E1176" i="67" s="1"/>
  <c r="D1177" i="67"/>
  <c r="A1178" i="67"/>
  <c r="B1178" i="67" s="1"/>
  <c r="C1178" i="67" s="1"/>
  <c r="I1178" i="67"/>
  <c r="L1177" i="67"/>
  <c r="M1177" i="67" s="1"/>
  <c r="O1178" i="67"/>
  <c r="R1177" i="67"/>
  <c r="S1177" i="67" s="1"/>
  <c r="G1177" i="67" l="1"/>
  <c r="F1177" i="67"/>
  <c r="E1177" i="67" s="1"/>
  <c r="D1178" i="67"/>
  <c r="A1179" i="67"/>
  <c r="B1179" i="67" s="1"/>
  <c r="C1179" i="67" s="1"/>
  <c r="O1179" i="67"/>
  <c r="R1178" i="67"/>
  <c r="S1178" i="67" s="1"/>
  <c r="I1179" i="67"/>
  <c r="L1178" i="67"/>
  <c r="M1178" i="67" s="1"/>
  <c r="G1178" i="67" l="1"/>
  <c r="F1178" i="67"/>
  <c r="E1178" i="67" s="1"/>
  <c r="D1179" i="67"/>
  <c r="A1180" i="67"/>
  <c r="B1180" i="67" s="1"/>
  <c r="C1180" i="67" s="1"/>
  <c r="I1180" i="67"/>
  <c r="L1179" i="67"/>
  <c r="M1179" i="67" s="1"/>
  <c r="O1180" i="67"/>
  <c r="R1179" i="67"/>
  <c r="S1179" i="67" s="1"/>
  <c r="G1179" i="67" l="1"/>
  <c r="F1179" i="67"/>
  <c r="E1179" i="67" s="1"/>
  <c r="D1180" i="67"/>
  <c r="A1181" i="67"/>
  <c r="B1181" i="67" s="1"/>
  <c r="C1181" i="67" s="1"/>
  <c r="O1181" i="67"/>
  <c r="R1180" i="67"/>
  <c r="S1180" i="67" s="1"/>
  <c r="I1181" i="67"/>
  <c r="L1180" i="67"/>
  <c r="M1180" i="67" s="1"/>
  <c r="G1180" i="67" l="1"/>
  <c r="F1180" i="67"/>
  <c r="E1180" i="67" s="1"/>
  <c r="D1181" i="67"/>
  <c r="A1182" i="67"/>
  <c r="B1182" i="67" s="1"/>
  <c r="C1182" i="67" s="1"/>
  <c r="I1182" i="67"/>
  <c r="L1181" i="67"/>
  <c r="M1181" i="67" s="1"/>
  <c r="O1182" i="67"/>
  <c r="R1181" i="67"/>
  <c r="S1181" i="67" s="1"/>
  <c r="G1181" i="67" l="1"/>
  <c r="F1181" i="67"/>
  <c r="E1181" i="67" s="1"/>
  <c r="D1182" i="67"/>
  <c r="A1183" i="67"/>
  <c r="B1183" i="67" s="1"/>
  <c r="C1183" i="67" s="1"/>
  <c r="O1183" i="67"/>
  <c r="R1182" i="67"/>
  <c r="S1182" i="67" s="1"/>
  <c r="I1183" i="67"/>
  <c r="L1182" i="67"/>
  <c r="M1182" i="67" s="1"/>
  <c r="G1182" i="67" l="1"/>
  <c r="F1182" i="67"/>
  <c r="E1182" i="67" s="1"/>
  <c r="D1183" i="67"/>
  <c r="A1184" i="67"/>
  <c r="B1184" i="67" s="1"/>
  <c r="C1184" i="67" s="1"/>
  <c r="I1184" i="67"/>
  <c r="L1183" i="67"/>
  <c r="M1183" i="67" s="1"/>
  <c r="O1184" i="67"/>
  <c r="R1183" i="67"/>
  <c r="S1183" i="67" s="1"/>
  <c r="G1183" i="67" l="1"/>
  <c r="F1183" i="67"/>
  <c r="E1183" i="67" s="1"/>
  <c r="D1184" i="67"/>
  <c r="A1185" i="67"/>
  <c r="B1185" i="67" s="1"/>
  <c r="C1185" i="67" s="1"/>
  <c r="O1185" i="67"/>
  <c r="R1184" i="67"/>
  <c r="S1184" i="67" s="1"/>
  <c r="I1185" i="67"/>
  <c r="L1184" i="67"/>
  <c r="M1184" i="67" s="1"/>
  <c r="G1184" i="67" l="1"/>
  <c r="F1184" i="67"/>
  <c r="E1184" i="67" s="1"/>
  <c r="A1186" i="67"/>
  <c r="B1186" i="67" s="1"/>
  <c r="C1186" i="67" s="1"/>
  <c r="D1185" i="67"/>
  <c r="I1186" i="67"/>
  <c r="L1185" i="67"/>
  <c r="M1185" i="67" s="1"/>
  <c r="O1186" i="67"/>
  <c r="R1185" i="67"/>
  <c r="S1185" i="67" s="1"/>
  <c r="G1185" i="67" l="1"/>
  <c r="F1185" i="67"/>
  <c r="E1185" i="67" s="1"/>
  <c r="D1186" i="67"/>
  <c r="A1187" i="67"/>
  <c r="B1187" i="67" s="1"/>
  <c r="C1187" i="67" s="1"/>
  <c r="O1187" i="67"/>
  <c r="R1186" i="67"/>
  <c r="S1186" i="67" s="1"/>
  <c r="I1187" i="67"/>
  <c r="L1186" i="67"/>
  <c r="M1186" i="67" s="1"/>
  <c r="G1186" i="67" l="1"/>
  <c r="F1186" i="67"/>
  <c r="E1186" i="67" s="1"/>
  <c r="D1187" i="67"/>
  <c r="A1188" i="67"/>
  <c r="B1188" i="67" s="1"/>
  <c r="C1188" i="67" s="1"/>
  <c r="I1188" i="67"/>
  <c r="L1187" i="67"/>
  <c r="M1187" i="67" s="1"/>
  <c r="O1188" i="67"/>
  <c r="R1187" i="67"/>
  <c r="S1187" i="67" s="1"/>
  <c r="G1187" i="67" l="1"/>
  <c r="F1187" i="67"/>
  <c r="E1187" i="67" s="1"/>
  <c r="D1188" i="67"/>
  <c r="A1189" i="67"/>
  <c r="B1189" i="67" s="1"/>
  <c r="C1189" i="67" s="1"/>
  <c r="O1189" i="67"/>
  <c r="R1188" i="67"/>
  <c r="S1188" i="67" s="1"/>
  <c r="I1189" i="67"/>
  <c r="L1188" i="67"/>
  <c r="M1188" i="67" s="1"/>
  <c r="G1188" i="67" l="1"/>
  <c r="F1188" i="67"/>
  <c r="E1188" i="67" s="1"/>
  <c r="D1189" i="67"/>
  <c r="A1190" i="67"/>
  <c r="B1190" i="67" s="1"/>
  <c r="C1190" i="67" s="1"/>
  <c r="I1190" i="67"/>
  <c r="L1189" i="67"/>
  <c r="M1189" i="67" s="1"/>
  <c r="O1190" i="67"/>
  <c r="R1189" i="67"/>
  <c r="S1189" i="67" s="1"/>
  <c r="G1189" i="67" l="1"/>
  <c r="F1189" i="67"/>
  <c r="E1189" i="67" s="1"/>
  <c r="D1190" i="67"/>
  <c r="A1191" i="67"/>
  <c r="B1191" i="67" s="1"/>
  <c r="C1191" i="67" s="1"/>
  <c r="O1191" i="67"/>
  <c r="R1190" i="67"/>
  <c r="S1190" i="67" s="1"/>
  <c r="I1191" i="67"/>
  <c r="L1190" i="67"/>
  <c r="M1190" i="67" s="1"/>
  <c r="G1190" i="67" l="1"/>
  <c r="F1190" i="67"/>
  <c r="E1190" i="67" s="1"/>
  <c r="D1191" i="67"/>
  <c r="A1192" i="67"/>
  <c r="B1192" i="67" s="1"/>
  <c r="C1192" i="67" s="1"/>
  <c r="O1192" i="67"/>
  <c r="R1191" i="67"/>
  <c r="S1191" i="67" s="1"/>
  <c r="I1192" i="67"/>
  <c r="L1191" i="67"/>
  <c r="M1191" i="67" s="1"/>
  <c r="G1191" i="67" l="1"/>
  <c r="F1191" i="67"/>
  <c r="E1191" i="67" s="1"/>
  <c r="D1192" i="67"/>
  <c r="A1193" i="67"/>
  <c r="B1193" i="67" s="1"/>
  <c r="C1193" i="67" s="1"/>
  <c r="O1193" i="67"/>
  <c r="R1192" i="67"/>
  <c r="S1192" i="67" s="1"/>
  <c r="I1193" i="67"/>
  <c r="L1192" i="67"/>
  <c r="M1192" i="67" s="1"/>
  <c r="G1192" i="67" l="1"/>
  <c r="F1192" i="67"/>
  <c r="E1192" i="67" s="1"/>
  <c r="D1193" i="67"/>
  <c r="A1194" i="67"/>
  <c r="B1194" i="67" s="1"/>
  <c r="C1194" i="67" s="1"/>
  <c r="I1194" i="67"/>
  <c r="L1193" i="67"/>
  <c r="M1193" i="67" s="1"/>
  <c r="O1194" i="67"/>
  <c r="R1193" i="67"/>
  <c r="S1193" i="67" s="1"/>
  <c r="G1193" i="67" l="1"/>
  <c r="F1193" i="67"/>
  <c r="E1193" i="67" s="1"/>
  <c r="D1194" i="67"/>
  <c r="A1195" i="67"/>
  <c r="B1195" i="67" s="1"/>
  <c r="C1195" i="67" s="1"/>
  <c r="O1195" i="67"/>
  <c r="R1194" i="67"/>
  <c r="S1194" i="67" s="1"/>
  <c r="I1195" i="67"/>
  <c r="L1194" i="67"/>
  <c r="M1194" i="67" s="1"/>
  <c r="G1194" i="67" l="1"/>
  <c r="F1194" i="67"/>
  <c r="E1194" i="67" s="1"/>
  <c r="D1195" i="67"/>
  <c r="A1196" i="67"/>
  <c r="B1196" i="67" s="1"/>
  <c r="C1196" i="67" s="1"/>
  <c r="I1196" i="67"/>
  <c r="L1195" i="67"/>
  <c r="M1195" i="67" s="1"/>
  <c r="O1196" i="67"/>
  <c r="R1195" i="67"/>
  <c r="S1195" i="67" s="1"/>
  <c r="G1195" i="67" l="1"/>
  <c r="F1195" i="67"/>
  <c r="E1195" i="67" s="1"/>
  <c r="D1196" i="67"/>
  <c r="A1197" i="67"/>
  <c r="B1197" i="67" s="1"/>
  <c r="C1197" i="67" s="1"/>
  <c r="O1197" i="67"/>
  <c r="R1196" i="67"/>
  <c r="S1196" i="67" s="1"/>
  <c r="I1197" i="67"/>
  <c r="L1196" i="67"/>
  <c r="M1196" i="67" s="1"/>
  <c r="G1196" i="67" l="1"/>
  <c r="F1196" i="67"/>
  <c r="E1196" i="67" s="1"/>
  <c r="D1197" i="67"/>
  <c r="A1198" i="67"/>
  <c r="B1198" i="67" s="1"/>
  <c r="C1198" i="67" s="1"/>
  <c r="I1198" i="67"/>
  <c r="L1197" i="67"/>
  <c r="M1197" i="67" s="1"/>
  <c r="O1198" i="67"/>
  <c r="R1197" i="67"/>
  <c r="S1197" i="67" s="1"/>
  <c r="G1197" i="67" l="1"/>
  <c r="F1197" i="67"/>
  <c r="E1197" i="67" s="1"/>
  <c r="D1198" i="67"/>
  <c r="A1199" i="67"/>
  <c r="B1199" i="67" s="1"/>
  <c r="C1199" i="67" s="1"/>
  <c r="R1198" i="67"/>
  <c r="S1198" i="67" s="1"/>
  <c r="S1199" i="67" s="1"/>
  <c r="S1200" i="67" s="1"/>
  <c r="S1201" i="67" s="1"/>
  <c r="S1202" i="67" s="1"/>
  <c r="S1203" i="67" s="1"/>
  <c r="S1204" i="67" s="1"/>
  <c r="S1205" i="67" s="1"/>
  <c r="S1206" i="67" s="1"/>
  <c r="S1207" i="67" s="1"/>
  <c r="S1208" i="67" s="1"/>
  <c r="S1209" i="67" s="1"/>
  <c r="S1210" i="67" s="1"/>
  <c r="S1211" i="67" s="1"/>
  <c r="S1212" i="67" s="1"/>
  <c r="S1213" i="67" s="1"/>
  <c r="S1214" i="67" s="1"/>
  <c r="S1215" i="67" s="1"/>
  <c r="S1216" i="67" s="1"/>
  <c r="S1217" i="67" s="1"/>
  <c r="S1218" i="67" s="1"/>
  <c r="S1219" i="67" s="1"/>
  <c r="S1220" i="67" s="1"/>
  <c r="S1221" i="67" s="1"/>
  <c r="S1222" i="67" s="1"/>
  <c r="S1223" i="67" s="1"/>
  <c r="S1224" i="67" s="1"/>
  <c r="S1225" i="67" s="1"/>
  <c r="S1226" i="67" s="1"/>
  <c r="S1227" i="67" s="1"/>
  <c r="S1228" i="67" s="1"/>
  <c r="S1229" i="67" s="1"/>
  <c r="S1230" i="67" s="1"/>
  <c r="S1231" i="67" s="1"/>
  <c r="S1232" i="67" s="1"/>
  <c r="S1233" i="67" s="1"/>
  <c r="S1234" i="67" s="1"/>
  <c r="S1235" i="67" s="1"/>
  <c r="S1236" i="67" s="1"/>
  <c r="S1237" i="67" s="1"/>
  <c r="S1238" i="67" s="1"/>
  <c r="S1239" i="67" s="1"/>
  <c r="S1240" i="67" s="1"/>
  <c r="S1241" i="67" s="1"/>
  <c r="S1242" i="67" s="1"/>
  <c r="S1243" i="67" s="1"/>
  <c r="S1244" i="67" s="1"/>
  <c r="S1245" i="67" s="1"/>
  <c r="S1246" i="67" s="1"/>
  <c r="S1247" i="67" s="1"/>
  <c r="S1248" i="67" s="1"/>
  <c r="S1249" i="67" s="1"/>
  <c r="S1250" i="67" s="1"/>
  <c r="S1251" i="67" s="1"/>
  <c r="S1252" i="67" s="1"/>
  <c r="S1253" i="67" s="1"/>
  <c r="S1254" i="67" s="1"/>
  <c r="S1255" i="67" s="1"/>
  <c r="S1256" i="67" s="1"/>
  <c r="S1257" i="67" s="1"/>
  <c r="S1258" i="67" s="1"/>
  <c r="S1259" i="67" s="1"/>
  <c r="S1260" i="67" s="1"/>
  <c r="S1261" i="67" s="1"/>
  <c r="S1262" i="67" s="1"/>
  <c r="S1263" i="67" s="1"/>
  <c r="S1264" i="67" s="1"/>
  <c r="S1265" i="67" s="1"/>
  <c r="S1266" i="67" s="1"/>
  <c r="S1267" i="67" s="1"/>
  <c r="S1268" i="67" s="1"/>
  <c r="S1269" i="67" s="1"/>
  <c r="S1270" i="67" s="1"/>
  <c r="S1271" i="67" s="1"/>
  <c r="S1272" i="67" s="1"/>
  <c r="S1273" i="67" s="1"/>
  <c r="S1274" i="67" s="1"/>
  <c r="S1275" i="67" s="1"/>
  <c r="S1276" i="67" s="1"/>
  <c r="S1277" i="67" s="1"/>
  <c r="S1278" i="67" s="1"/>
  <c r="S1279" i="67" s="1"/>
  <c r="S1280" i="67" s="1"/>
  <c r="S1281" i="67" s="1"/>
  <c r="S1282" i="67" s="1"/>
  <c r="S1283" i="67" s="1"/>
  <c r="S1284" i="67" s="1"/>
  <c r="S1285" i="67" s="1"/>
  <c r="S1286" i="67" s="1"/>
  <c r="S1287" i="67" s="1"/>
  <c r="S1288" i="67" s="1"/>
  <c r="S1289" i="67" s="1"/>
  <c r="S1290" i="67" s="1"/>
  <c r="S1291" i="67" s="1"/>
  <c r="S1292" i="67" s="1"/>
  <c r="S1293" i="67" s="1"/>
  <c r="S1294" i="67" s="1"/>
  <c r="S1295" i="67" s="1"/>
  <c r="S1296" i="67" s="1"/>
  <c r="S1297" i="67" s="1"/>
  <c r="S1298" i="67" s="1"/>
  <c r="S1299" i="67" s="1"/>
  <c r="S1300" i="67" s="1"/>
  <c r="S1301" i="67" s="1"/>
  <c r="S1302" i="67" s="1"/>
  <c r="S1303" i="67" s="1"/>
  <c r="S1304" i="67" s="1"/>
  <c r="S1305" i="67" s="1"/>
  <c r="S1306" i="67" s="1"/>
  <c r="S1307" i="67" s="1"/>
  <c r="S1308" i="67" s="1"/>
  <c r="S1309" i="67" s="1"/>
  <c r="S1310" i="67" s="1"/>
  <c r="S1311" i="67" s="1"/>
  <c r="S1312" i="67" s="1"/>
  <c r="S1313" i="67" s="1"/>
  <c r="S1314" i="67" s="1"/>
  <c r="S1315" i="67" s="1"/>
  <c r="S1316" i="67" s="1"/>
  <c r="S1317" i="67" s="1"/>
  <c r="S1318" i="67" s="1"/>
  <c r="S1319" i="67" s="1"/>
  <c r="S1320" i="67" s="1"/>
  <c r="S1321" i="67" s="1"/>
  <c r="S1322" i="67" s="1"/>
  <c r="S1323" i="67" s="1"/>
  <c r="S1324" i="67" s="1"/>
  <c r="S1325" i="67" s="1"/>
  <c r="S1326" i="67" s="1"/>
  <c r="S1327" i="67" s="1"/>
  <c r="S1328" i="67" s="1"/>
  <c r="S1329" i="67" s="1"/>
  <c r="S1330" i="67" s="1"/>
  <c r="S1331" i="67" s="1"/>
  <c r="S1332" i="67" s="1"/>
  <c r="S1333" i="67" s="1"/>
  <c r="S1334" i="67" s="1"/>
  <c r="S1335" i="67" s="1"/>
  <c r="S1336" i="67" s="1"/>
  <c r="S1337" i="67" s="1"/>
  <c r="S1338" i="67" s="1"/>
  <c r="S1339" i="67" s="1"/>
  <c r="S1340" i="67" s="1"/>
  <c r="S1341" i="67" s="1"/>
  <c r="S1342" i="67" s="1"/>
  <c r="S1343" i="67" s="1"/>
  <c r="S1344" i="67" s="1"/>
  <c r="S1345" i="67" s="1"/>
  <c r="S1346" i="67" s="1"/>
  <c r="S1347" i="67" s="1"/>
  <c r="S1348" i="67" s="1"/>
  <c r="S1349" i="67" s="1"/>
  <c r="S1350" i="67" s="1"/>
  <c r="S1351" i="67" s="1"/>
  <c r="S1352" i="67" s="1"/>
  <c r="S1353" i="67" s="1"/>
  <c r="S1354" i="67" s="1"/>
  <c r="S1355" i="67" s="1"/>
  <c r="S1356" i="67" s="1"/>
  <c r="S1357" i="67" s="1"/>
  <c r="S1358" i="67" s="1"/>
  <c r="S1359" i="67" s="1"/>
  <c r="S1360" i="67" s="1"/>
  <c r="S1361" i="67" s="1"/>
  <c r="S1362" i="67" s="1"/>
  <c r="S1363" i="67" s="1"/>
  <c r="S1364" i="67" s="1"/>
  <c r="S1365" i="67" s="1"/>
  <c r="S1366" i="67" s="1"/>
  <c r="S1367" i="67" s="1"/>
  <c r="S1368" i="67" s="1"/>
  <c r="S1369" i="67" s="1"/>
  <c r="S1370" i="67" s="1"/>
  <c r="S1371" i="67" s="1"/>
  <c r="S1372" i="67" s="1"/>
  <c r="S1373" i="67" s="1"/>
  <c r="S1374" i="67" s="1"/>
  <c r="S1375" i="67" s="1"/>
  <c r="S1376" i="67" s="1"/>
  <c r="S1377" i="67" s="1"/>
  <c r="S1378" i="67" s="1"/>
  <c r="S1379" i="67" s="1"/>
  <c r="S1380" i="67" s="1"/>
  <c r="S1381" i="67" s="1"/>
  <c r="S1382" i="67" s="1"/>
  <c r="S1383" i="67" s="1"/>
  <c r="S1384" i="67" s="1"/>
  <c r="S1385" i="67" s="1"/>
  <c r="S1386" i="67" s="1"/>
  <c r="S1387" i="67" s="1"/>
  <c r="S1388" i="67" s="1"/>
  <c r="S1389" i="67" s="1"/>
  <c r="S1390" i="67" s="1"/>
  <c r="S1391" i="67" s="1"/>
  <c r="S1392" i="67" s="1"/>
  <c r="S1393" i="67" s="1"/>
  <c r="S1394" i="67" s="1"/>
  <c r="S1395" i="67" s="1"/>
  <c r="S1396" i="67" s="1"/>
  <c r="S1397" i="67" s="1"/>
  <c r="S1398" i="67" s="1"/>
  <c r="S1399" i="67" s="1"/>
  <c r="S1400" i="67" s="1"/>
  <c r="S1401" i="67" s="1"/>
  <c r="S1402" i="67" s="1"/>
  <c r="S1403" i="67" s="1"/>
  <c r="S1404" i="67" s="1"/>
  <c r="S1405" i="67" s="1"/>
  <c r="S1406" i="67" s="1"/>
  <c r="S1407" i="67" s="1"/>
  <c r="S1408" i="67" s="1"/>
  <c r="S1409" i="67" s="1"/>
  <c r="S1410" i="67" s="1"/>
  <c r="S1411" i="67" s="1"/>
  <c r="S1412" i="67" s="1"/>
  <c r="S1413" i="67" s="1"/>
  <c r="S1414" i="67" s="1"/>
  <c r="S1415" i="67" s="1"/>
  <c r="S1416" i="67" s="1"/>
  <c r="S1417" i="67" s="1"/>
  <c r="S1418" i="67" s="1"/>
  <c r="S1419" i="67" s="1"/>
  <c r="S1420" i="67" s="1"/>
  <c r="S1421" i="67" s="1"/>
  <c r="S1422" i="67" s="1"/>
  <c r="S1423" i="67" s="1"/>
  <c r="S1424" i="67" s="1"/>
  <c r="S1425" i="67" s="1"/>
  <c r="S1426" i="67" s="1"/>
  <c r="S1427" i="67" s="1"/>
  <c r="S1428" i="67" s="1"/>
  <c r="S1429" i="67" s="1"/>
  <c r="S1430" i="67" s="1"/>
  <c r="S1431" i="67" s="1"/>
  <c r="S1432" i="67" s="1"/>
  <c r="S1433" i="67" s="1"/>
  <c r="S1434" i="67" s="1"/>
  <c r="S1435" i="67" s="1"/>
  <c r="S1436" i="67" s="1"/>
  <c r="S1437" i="67" s="1"/>
  <c r="S1438" i="67" s="1"/>
  <c r="S1439" i="67" s="1"/>
  <c r="S1440" i="67" s="1"/>
  <c r="S1441" i="67" s="1"/>
  <c r="S1442" i="67" s="1"/>
  <c r="S1443" i="67" s="1"/>
  <c r="S1444" i="67" s="1"/>
  <c r="S1445" i="67" s="1"/>
  <c r="S1446" i="67" s="1"/>
  <c r="S1447" i="67" s="1"/>
  <c r="S1448" i="67" s="1"/>
  <c r="S1449" i="67" s="1"/>
  <c r="S1450" i="67" s="1"/>
  <c r="S1451" i="67" s="1"/>
  <c r="S1452" i="67" s="1"/>
  <c r="S1453" i="67" s="1"/>
  <c r="S1454" i="67" s="1"/>
  <c r="S1455" i="67" s="1"/>
  <c r="S1456" i="67" s="1"/>
  <c r="S1457" i="67" s="1"/>
  <c r="S1458" i="67" s="1"/>
  <c r="S1459" i="67" s="1"/>
  <c r="S1460" i="67" s="1"/>
  <c r="S1461" i="67" s="1"/>
  <c r="S1462" i="67" s="1"/>
  <c r="S1463" i="67" s="1"/>
  <c r="S1464" i="67" s="1"/>
  <c r="S1465" i="67" s="1"/>
  <c r="S1466" i="67" s="1"/>
  <c r="S1467" i="67" s="1"/>
  <c r="S1468" i="67" s="1"/>
  <c r="S1469" i="67" s="1"/>
  <c r="S1470" i="67" s="1"/>
  <c r="S1471" i="67" s="1"/>
  <c r="S1472" i="67" s="1"/>
  <c r="S1473" i="67" s="1"/>
  <c r="S1474" i="67" s="1"/>
  <c r="S1475" i="67" s="1"/>
  <c r="S1476" i="67" s="1"/>
  <c r="S1477" i="67" s="1"/>
  <c r="S1478" i="67" s="1"/>
  <c r="S1479" i="67" s="1"/>
  <c r="S1480" i="67" s="1"/>
  <c r="S1481" i="67" s="1"/>
  <c r="S1482" i="67" s="1"/>
  <c r="S1483" i="67" s="1"/>
  <c r="S1484" i="67" s="1"/>
  <c r="S1485" i="67" s="1"/>
  <c r="S1486" i="67" s="1"/>
  <c r="S1487" i="67" s="1"/>
  <c r="S1488" i="67" s="1"/>
  <c r="S1489" i="67" s="1"/>
  <c r="S1490" i="67" s="1"/>
  <c r="S1491" i="67" s="1"/>
  <c r="S1492" i="67" s="1"/>
  <c r="S1493" i="67" s="1"/>
  <c r="S1494" i="67" s="1"/>
  <c r="S1495" i="67" s="1"/>
  <c r="S1496" i="67" s="1"/>
  <c r="S1497" i="67" s="1"/>
  <c r="S1498" i="67" s="1"/>
  <c r="S1499" i="67" s="1"/>
  <c r="S1500" i="67" s="1"/>
  <c r="S1501" i="67" s="1"/>
  <c r="S1502" i="67" s="1"/>
  <c r="S1503" i="67" s="1"/>
  <c r="S1504" i="67" s="1"/>
  <c r="S1505" i="67" s="1"/>
  <c r="S1506" i="67" s="1"/>
  <c r="S1507" i="67" s="1"/>
  <c r="S1508" i="67" s="1"/>
  <c r="S1509" i="67" s="1"/>
  <c r="S1510" i="67" s="1"/>
  <c r="S1511" i="67" s="1"/>
  <c r="S1512" i="67" s="1"/>
  <c r="S1513" i="67" s="1"/>
  <c r="S1514" i="67" s="1"/>
  <c r="S1515" i="67" s="1"/>
  <c r="S1516" i="67" s="1"/>
  <c r="S1517" i="67" s="1"/>
  <c r="S1518" i="67" s="1"/>
  <c r="S1519" i="67" s="1"/>
  <c r="S1520" i="67" s="1"/>
  <c r="S1521" i="67" s="1"/>
  <c r="S1522" i="67" s="1"/>
  <c r="S1523" i="67" s="1"/>
  <c r="S1524" i="67" s="1"/>
  <c r="S1525" i="67" s="1"/>
  <c r="S1526" i="67" s="1"/>
  <c r="S1527" i="67" s="1"/>
  <c r="S1528" i="67" s="1"/>
  <c r="S1529" i="67" s="1"/>
  <c r="S1530" i="67" s="1"/>
  <c r="S1531" i="67" s="1"/>
  <c r="S1532" i="67" s="1"/>
  <c r="S1533" i="67" s="1"/>
  <c r="S1534" i="67" s="1"/>
  <c r="S1535" i="67" s="1"/>
  <c r="S1536" i="67" s="1"/>
  <c r="S1537" i="67" s="1"/>
  <c r="S1538" i="67" s="1"/>
  <c r="S1539" i="67" s="1"/>
  <c r="S1540" i="67" s="1"/>
  <c r="S1541" i="67" s="1"/>
  <c r="S1542" i="67" s="1"/>
  <c r="S1543" i="67" s="1"/>
  <c r="S1544" i="67" s="1"/>
  <c r="S1545" i="67" s="1"/>
  <c r="S1546" i="67" s="1"/>
  <c r="S1547" i="67" s="1"/>
  <c r="S1548" i="67" s="1"/>
  <c r="S1549" i="67" s="1"/>
  <c r="S1550" i="67" s="1"/>
  <c r="S1551" i="67" s="1"/>
  <c r="S1552" i="67" s="1"/>
  <c r="S1553" i="67" s="1"/>
  <c r="S1554" i="67" s="1"/>
  <c r="S1555" i="67" s="1"/>
  <c r="S1556" i="67" s="1"/>
  <c r="S1557" i="67" s="1"/>
  <c r="S1558" i="67" s="1"/>
  <c r="S1559" i="67" s="1"/>
  <c r="S1560" i="67" s="1"/>
  <c r="S1561" i="67" s="1"/>
  <c r="S1562" i="67" s="1"/>
  <c r="S1563" i="67" s="1"/>
  <c r="S1564" i="67" s="1"/>
  <c r="S1565" i="67" s="1"/>
  <c r="S1566" i="67" s="1"/>
  <c r="S1567" i="67" s="1"/>
  <c r="S1568" i="67" s="1"/>
  <c r="S1569" i="67" s="1"/>
  <c r="S1570" i="67" s="1"/>
  <c r="S1571" i="67" s="1"/>
  <c r="S1572" i="67" s="1"/>
  <c r="S1573" i="67" s="1"/>
  <c r="S1574" i="67" s="1"/>
  <c r="S1575" i="67" s="1"/>
  <c r="S1576" i="67" s="1"/>
  <c r="S1577" i="67" s="1"/>
  <c r="S1578" i="67" s="1"/>
  <c r="S1579" i="67" s="1"/>
  <c r="S1580" i="67" s="1"/>
  <c r="S1581" i="67" s="1"/>
  <c r="S1582" i="67" s="1"/>
  <c r="S1583" i="67" s="1"/>
  <c r="S1584" i="67" s="1"/>
  <c r="S1585" i="67" s="1"/>
  <c r="S1586" i="67" s="1"/>
  <c r="S1587" i="67" s="1"/>
  <c r="S1588" i="67" s="1"/>
  <c r="S1589" i="67" s="1"/>
  <c r="S1590" i="67" s="1"/>
  <c r="S1591" i="67" s="1"/>
  <c r="S1592" i="67" s="1"/>
  <c r="S1593" i="67" s="1"/>
  <c r="S1594" i="67" s="1"/>
  <c r="S1595" i="67" s="1"/>
  <c r="S1596" i="67" s="1"/>
  <c r="S1597" i="67" s="1"/>
  <c r="S1598" i="67" s="1"/>
  <c r="S1599" i="67" s="1"/>
  <c r="S1600" i="67" s="1"/>
  <c r="S1601" i="67" s="1"/>
  <c r="S1602" i="67" s="1"/>
  <c r="S1603" i="67" s="1"/>
  <c r="S1604" i="67" s="1"/>
  <c r="S1605" i="67" s="1"/>
  <c r="S1606" i="67" s="1"/>
  <c r="S1607" i="67" s="1"/>
  <c r="S1608" i="67" s="1"/>
  <c r="S1609" i="67" s="1"/>
  <c r="S1610" i="67" s="1"/>
  <c r="S1611" i="67" s="1"/>
  <c r="S1612" i="67" s="1"/>
  <c r="S1613" i="67" s="1"/>
  <c r="S1614" i="67" s="1"/>
  <c r="S1615" i="67" s="1"/>
  <c r="S1616" i="67" s="1"/>
  <c r="S1617" i="67" s="1"/>
  <c r="S1618" i="67" s="1"/>
  <c r="S1619" i="67" s="1"/>
  <c r="S1620" i="67" s="1"/>
  <c r="S1621" i="67" s="1"/>
  <c r="S1622" i="67" s="1"/>
  <c r="S1623" i="67" s="1"/>
  <c r="S1624" i="67" s="1"/>
  <c r="S1625" i="67" s="1"/>
  <c r="S1626" i="67" s="1"/>
  <c r="S1627" i="67" s="1"/>
  <c r="S1628" i="67" s="1"/>
  <c r="S1629" i="67" s="1"/>
  <c r="S1630" i="67" s="1"/>
  <c r="S1631" i="67" s="1"/>
  <c r="S1632" i="67" s="1"/>
  <c r="S1633" i="67" s="1"/>
  <c r="S1634" i="67" s="1"/>
  <c r="S1635" i="67" s="1"/>
  <c r="S1636" i="67" s="1"/>
  <c r="S1637" i="67" s="1"/>
  <c r="S1638" i="67" s="1"/>
  <c r="S1639" i="67" s="1"/>
  <c r="S1640" i="67" s="1"/>
  <c r="S1641" i="67" s="1"/>
  <c r="S1642" i="67" s="1"/>
  <c r="S1643" i="67" s="1"/>
  <c r="S1644" i="67" s="1"/>
  <c r="S1645" i="67" s="1"/>
  <c r="S1646" i="67" s="1"/>
  <c r="S1647" i="67" s="1"/>
  <c r="S1648" i="67" s="1"/>
  <c r="S1649" i="67" s="1"/>
  <c r="S1650" i="67" s="1"/>
  <c r="S1651" i="67" s="1"/>
  <c r="S1652" i="67" s="1"/>
  <c r="S1653" i="67" s="1"/>
  <c r="S1654" i="67" s="1"/>
  <c r="S1655" i="67" s="1"/>
  <c r="S1656" i="67" s="1"/>
  <c r="S1657" i="67" s="1"/>
  <c r="S1658" i="67" s="1"/>
  <c r="S1659" i="67" s="1"/>
  <c r="S1660" i="67" s="1"/>
  <c r="S1661" i="67" s="1"/>
  <c r="S1662" i="67" s="1"/>
  <c r="S1663" i="67" s="1"/>
  <c r="S1664" i="67" s="1"/>
  <c r="S1665" i="67" s="1"/>
  <c r="S1666" i="67" s="1"/>
  <c r="S1667" i="67" s="1"/>
  <c r="S1668" i="67" s="1"/>
  <c r="S1669" i="67" s="1"/>
  <c r="S1670" i="67" s="1"/>
  <c r="S1671" i="67" s="1"/>
  <c r="S1672" i="67" s="1"/>
  <c r="S1673" i="67" s="1"/>
  <c r="S1674" i="67" s="1"/>
  <c r="S1675" i="67" s="1"/>
  <c r="S1676" i="67" s="1"/>
  <c r="S1677" i="67" s="1"/>
  <c r="S1678" i="67" s="1"/>
  <c r="S1679" i="67" s="1"/>
  <c r="S1680" i="67" s="1"/>
  <c r="S1681" i="67" s="1"/>
  <c r="S1682" i="67" s="1"/>
  <c r="S1683" i="67" s="1"/>
  <c r="S1684" i="67" s="1"/>
  <c r="S1685" i="67" s="1"/>
  <c r="S1686" i="67" s="1"/>
  <c r="S1687" i="67" s="1"/>
  <c r="S1688" i="67" s="1"/>
  <c r="S1689" i="67" s="1"/>
  <c r="S1690" i="67" s="1"/>
  <c r="S1691" i="67" s="1"/>
  <c r="S1692" i="67" s="1"/>
  <c r="S1693" i="67" s="1"/>
  <c r="S1694" i="67" s="1"/>
  <c r="S1695" i="67" s="1"/>
  <c r="S1696" i="67" s="1"/>
  <c r="S1697" i="67" s="1"/>
  <c r="S1698" i="67" s="1"/>
  <c r="S1699" i="67" s="1"/>
  <c r="S1700" i="67" s="1"/>
  <c r="S1701" i="67" s="1"/>
  <c r="S1702" i="67" s="1"/>
  <c r="S1703" i="67" s="1"/>
  <c r="S1704" i="67" s="1"/>
  <c r="S1705" i="67" s="1"/>
  <c r="S1706" i="67" s="1"/>
  <c r="S1707" i="67" s="1"/>
  <c r="S1708" i="67" s="1"/>
  <c r="S1709" i="67" s="1"/>
  <c r="S1710" i="67" s="1"/>
  <c r="S1711" i="67" s="1"/>
  <c r="S1712" i="67" s="1"/>
  <c r="S1713" i="67" s="1"/>
  <c r="S1714" i="67" s="1"/>
  <c r="S1715" i="67" s="1"/>
  <c r="S1716" i="67" s="1"/>
  <c r="S1717" i="67" s="1"/>
  <c r="S1718" i="67" s="1"/>
  <c r="S1719" i="67" s="1"/>
  <c r="S1720" i="67" s="1"/>
  <c r="S1721" i="67" s="1"/>
  <c r="S1722" i="67" s="1"/>
  <c r="S1723" i="67" s="1"/>
  <c r="S1724" i="67" s="1"/>
  <c r="S1725" i="67" s="1"/>
  <c r="S1726" i="67" s="1"/>
  <c r="S1727" i="67" s="1"/>
  <c r="S1728" i="67" s="1"/>
  <c r="S1729" i="67" s="1"/>
  <c r="S1730" i="67" s="1"/>
  <c r="S1731" i="67" s="1"/>
  <c r="S1732" i="67" s="1"/>
  <c r="S1733" i="67" s="1"/>
  <c r="S1734" i="67" s="1"/>
  <c r="S1735" i="67" s="1"/>
  <c r="S1736" i="67" s="1"/>
  <c r="S1737" i="67" s="1"/>
  <c r="S1738" i="67" s="1"/>
  <c r="S1739" i="67" s="1"/>
  <c r="S1740" i="67" s="1"/>
  <c r="S1741" i="67" s="1"/>
  <c r="S1742" i="67" s="1"/>
  <c r="S1743" i="67" s="1"/>
  <c r="S1744" i="67" s="1"/>
  <c r="S1745" i="67" s="1"/>
  <c r="S1746" i="67" s="1"/>
  <c r="S1747" i="67" s="1"/>
  <c r="S1748" i="67" s="1"/>
  <c r="S1749" i="67" s="1"/>
  <c r="S1750" i="67" s="1"/>
  <c r="S1751" i="67" s="1"/>
  <c r="S1752" i="67" s="1"/>
  <c r="S1753" i="67" s="1"/>
  <c r="S1754" i="67" s="1"/>
  <c r="S1755" i="67" s="1"/>
  <c r="S1756" i="67" s="1"/>
  <c r="S1757" i="67" s="1"/>
  <c r="S1758" i="67" s="1"/>
  <c r="S1759" i="67" s="1"/>
  <c r="S1760" i="67" s="1"/>
  <c r="S1761" i="67" s="1"/>
  <c r="S1762" i="67" s="1"/>
  <c r="S1763" i="67" s="1"/>
  <c r="S1764" i="67" s="1"/>
  <c r="S1765" i="67" s="1"/>
  <c r="S1766" i="67" s="1"/>
  <c r="S1767" i="67" s="1"/>
  <c r="S1768" i="67" s="1"/>
  <c r="S1769" i="67" s="1"/>
  <c r="S1770" i="67" s="1"/>
  <c r="S1771" i="67" s="1"/>
  <c r="S1772" i="67" s="1"/>
  <c r="S1773" i="67" s="1"/>
  <c r="S1774" i="67" s="1"/>
  <c r="S1775" i="67" s="1"/>
  <c r="S1776" i="67" s="1"/>
  <c r="S1777" i="67" s="1"/>
  <c r="S1778" i="67" s="1"/>
  <c r="S1779" i="67" s="1"/>
  <c r="S1780" i="67" s="1"/>
  <c r="S1781" i="67" s="1"/>
  <c r="S1782" i="67" s="1"/>
  <c r="S1783" i="67" s="1"/>
  <c r="S1784" i="67" s="1"/>
  <c r="S1785" i="67" s="1"/>
  <c r="S1786" i="67" s="1"/>
  <c r="S1787" i="67" s="1"/>
  <c r="S1788" i="67" s="1"/>
  <c r="S1789" i="67" s="1"/>
  <c r="S1790" i="67" s="1"/>
  <c r="S1791" i="67" s="1"/>
  <c r="S1792" i="67" s="1"/>
  <c r="S1793" i="67" s="1"/>
  <c r="S1794" i="67" s="1"/>
  <c r="S1795" i="67" s="1"/>
  <c r="S1796" i="67" s="1"/>
  <c r="S1797" i="67" s="1"/>
  <c r="S1798" i="67" s="1"/>
  <c r="S1799" i="67" s="1"/>
  <c r="S1800" i="67" s="1"/>
  <c r="S1801" i="67" s="1"/>
  <c r="S1802" i="67" s="1"/>
  <c r="S1803" i="67" s="1"/>
  <c r="S1804" i="67" s="1"/>
  <c r="S1805" i="67" s="1"/>
  <c r="S1806" i="67" s="1"/>
  <c r="S1807" i="67" s="1"/>
  <c r="S1808" i="67" s="1"/>
  <c r="S1809" i="67" s="1"/>
  <c r="S1810" i="67" s="1"/>
  <c r="S1811" i="67" s="1"/>
  <c r="S1812" i="67" s="1"/>
  <c r="S1813" i="67" s="1"/>
  <c r="S1814" i="67" s="1"/>
  <c r="S1815" i="67" s="1"/>
  <c r="S1816" i="67" s="1"/>
  <c r="S1817" i="67" s="1"/>
  <c r="S1818" i="67" s="1"/>
  <c r="S1819" i="67" s="1"/>
  <c r="S1820" i="67" s="1"/>
  <c r="S1821" i="67" s="1"/>
  <c r="S1822" i="67" s="1"/>
  <c r="S1823" i="67" s="1"/>
  <c r="S1824" i="67" s="1"/>
  <c r="S1825" i="67" s="1"/>
  <c r="S1826" i="67" s="1"/>
  <c r="S1827" i="67" s="1"/>
  <c r="S1828" i="67" s="1"/>
  <c r="S1829" i="67" s="1"/>
  <c r="S1830" i="67" s="1"/>
  <c r="S1831" i="67" s="1"/>
  <c r="S1832" i="67" s="1"/>
  <c r="S1833" i="67" s="1"/>
  <c r="S1834" i="67" s="1"/>
  <c r="S1835" i="67" s="1"/>
  <c r="S1836" i="67" s="1"/>
  <c r="S1837" i="67" s="1"/>
  <c r="S1838" i="67" s="1"/>
  <c r="S1839" i="67" s="1"/>
  <c r="S1840" i="67" s="1"/>
  <c r="S1841" i="67" s="1"/>
  <c r="S1842" i="67" s="1"/>
  <c r="S1843" i="67" s="1"/>
  <c r="S1844" i="67" s="1"/>
  <c r="S1845" i="67" s="1"/>
  <c r="S1846" i="67" s="1"/>
  <c r="S1847" i="67" s="1"/>
  <c r="S1848" i="67" s="1"/>
  <c r="S1849" i="67" s="1"/>
  <c r="S1850" i="67" s="1"/>
  <c r="S1851" i="67" s="1"/>
  <c r="S1852" i="67" s="1"/>
  <c r="S1853" i="67" s="1"/>
  <c r="S1854" i="67" s="1"/>
  <c r="S1855" i="67" s="1"/>
  <c r="S1856" i="67" s="1"/>
  <c r="S1857" i="67" s="1"/>
  <c r="S1858" i="67" s="1"/>
  <c r="S1859" i="67" s="1"/>
  <c r="S1860" i="67" s="1"/>
  <c r="S1861" i="67" s="1"/>
  <c r="S1862" i="67" s="1"/>
  <c r="S1863" i="67" s="1"/>
  <c r="S1864" i="67" s="1"/>
  <c r="S1865" i="67" s="1"/>
  <c r="S1866" i="67" s="1"/>
  <c r="S1867" i="67" s="1"/>
  <c r="S1868" i="67" s="1"/>
  <c r="S1869" i="67" s="1"/>
  <c r="S1870" i="67" s="1"/>
  <c r="S1871" i="67" s="1"/>
  <c r="S1872" i="67" s="1"/>
  <c r="S1873" i="67" s="1"/>
  <c r="S1874" i="67" s="1"/>
  <c r="S1875" i="67" s="1"/>
  <c r="S1876" i="67" s="1"/>
  <c r="S1877" i="67" s="1"/>
  <c r="S1878" i="67" s="1"/>
  <c r="S1879" i="67" s="1"/>
  <c r="S1880" i="67" s="1"/>
  <c r="S1881" i="67" s="1"/>
  <c r="S1882" i="67" s="1"/>
  <c r="S1883" i="67" s="1"/>
  <c r="S1884" i="67" s="1"/>
  <c r="S1885" i="67" s="1"/>
  <c r="S1886" i="67" s="1"/>
  <c r="S1887" i="67" s="1"/>
  <c r="S1888" i="67" s="1"/>
  <c r="S1889" i="67" s="1"/>
  <c r="S1890" i="67" s="1"/>
  <c r="S1891" i="67" s="1"/>
  <c r="S1892" i="67" s="1"/>
  <c r="S1893" i="67" s="1"/>
  <c r="S1894" i="67" s="1"/>
  <c r="S1895" i="67" s="1"/>
  <c r="S1896" i="67" s="1"/>
  <c r="S1897" i="67" s="1"/>
  <c r="S1898" i="67" s="1"/>
  <c r="S1899" i="67" s="1"/>
  <c r="S1900" i="67" s="1"/>
  <c r="S1901" i="67" s="1"/>
  <c r="S1902" i="67" s="1"/>
  <c r="S1903" i="67" s="1"/>
  <c r="S1904" i="67" s="1"/>
  <c r="S1905" i="67" s="1"/>
  <c r="S1906" i="67" s="1"/>
  <c r="S1907" i="67" s="1"/>
  <c r="S1908" i="67" s="1"/>
  <c r="S1909" i="67" s="1"/>
  <c r="S1910" i="67" s="1"/>
  <c r="S1911" i="67" s="1"/>
  <c r="S1912" i="67" s="1"/>
  <c r="S1913" i="67" s="1"/>
  <c r="S1914" i="67" s="1"/>
  <c r="S1915" i="67" s="1"/>
  <c r="S1916" i="67" s="1"/>
  <c r="S1917" i="67" s="1"/>
  <c r="S1918" i="67" s="1"/>
  <c r="S1919" i="67" s="1"/>
  <c r="S1920" i="67" s="1"/>
  <c r="S1921" i="67" s="1"/>
  <c r="S1922" i="67" s="1"/>
  <c r="S1923" i="67" s="1"/>
  <c r="S1924" i="67" s="1"/>
  <c r="S1925" i="67" s="1"/>
  <c r="S1926" i="67" s="1"/>
  <c r="S1927" i="67" s="1"/>
  <c r="S1928" i="67" s="1"/>
  <c r="S1929" i="67" s="1"/>
  <c r="S1930" i="67" s="1"/>
  <c r="S1931" i="67" s="1"/>
  <c r="S1932" i="67" s="1"/>
  <c r="S1933" i="67" s="1"/>
  <c r="S1934" i="67" s="1"/>
  <c r="S1935" i="67" s="1"/>
  <c r="S1936" i="67" s="1"/>
  <c r="S1937" i="67" s="1"/>
  <c r="S1938" i="67" s="1"/>
  <c r="S1939" i="67" s="1"/>
  <c r="S1940" i="67" s="1"/>
  <c r="S1941" i="67" s="1"/>
  <c r="S1942" i="67" s="1"/>
  <c r="S1943" i="67" s="1"/>
  <c r="S1944" i="67" s="1"/>
  <c r="S1945" i="67" s="1"/>
  <c r="S1946" i="67" s="1"/>
  <c r="S1947" i="67" s="1"/>
  <c r="S1948" i="67" s="1"/>
  <c r="S1949" i="67" s="1"/>
  <c r="S1950" i="67" s="1"/>
  <c r="S1951" i="67" s="1"/>
  <c r="S1952" i="67" s="1"/>
  <c r="S1953" i="67" s="1"/>
  <c r="S1954" i="67" s="1"/>
  <c r="S1955" i="67" s="1"/>
  <c r="S1956" i="67" s="1"/>
  <c r="S1957" i="67" s="1"/>
  <c r="S1958" i="67" s="1"/>
  <c r="S1959" i="67" s="1"/>
  <c r="S1960" i="67" s="1"/>
  <c r="S1961" i="67" s="1"/>
  <c r="S1962" i="67" s="1"/>
  <c r="S1963" i="67" s="1"/>
  <c r="S1964" i="67" s="1"/>
  <c r="S1965" i="67" s="1"/>
  <c r="S1966" i="67" s="1"/>
  <c r="S1967" i="67" s="1"/>
  <c r="S1968" i="67" s="1"/>
  <c r="S1969" i="67" s="1"/>
  <c r="S1970" i="67" s="1"/>
  <c r="S1971" i="67" s="1"/>
  <c r="S1972" i="67" s="1"/>
  <c r="S1973" i="67" s="1"/>
  <c r="S1974" i="67" s="1"/>
  <c r="S1975" i="67" s="1"/>
  <c r="S1976" i="67" s="1"/>
  <c r="S1977" i="67" s="1"/>
  <c r="S1978" i="67" s="1"/>
  <c r="S1979" i="67" s="1"/>
  <c r="S1980" i="67" s="1"/>
  <c r="S1981" i="67" s="1"/>
  <c r="S1982" i="67" s="1"/>
  <c r="S1983" i="67" s="1"/>
  <c r="S1984" i="67" s="1"/>
  <c r="S1985" i="67" s="1"/>
  <c r="S1986" i="67" s="1"/>
  <c r="S1987" i="67" s="1"/>
  <c r="S1988" i="67" s="1"/>
  <c r="S1989" i="67" s="1"/>
  <c r="S1990" i="67" s="1"/>
  <c r="S1991" i="67" s="1"/>
  <c r="S1992" i="67" s="1"/>
  <c r="S1993" i="67" s="1"/>
  <c r="S1994" i="67" s="1"/>
  <c r="S1995" i="67" s="1"/>
  <c r="S1996" i="67" s="1"/>
  <c r="S1997" i="67" s="1"/>
  <c r="S1998" i="67" s="1"/>
  <c r="S1999" i="67" s="1"/>
  <c r="S2000" i="67" s="1"/>
  <c r="S2001" i="67" s="1"/>
  <c r="S2002" i="67" s="1"/>
  <c r="S2003" i="67" s="1"/>
  <c r="S2004" i="67" s="1"/>
  <c r="S2005" i="67" s="1"/>
  <c r="S2006" i="67" s="1"/>
  <c r="S2007" i="67" s="1"/>
  <c r="S2008" i="67" s="1"/>
  <c r="S2009" i="67" s="1"/>
  <c r="S2010" i="67" s="1"/>
  <c r="S2011" i="67" s="1"/>
  <c r="S2012" i="67" s="1"/>
  <c r="S2013" i="67" s="1"/>
  <c r="S2014" i="67" s="1"/>
  <c r="S2015" i="67" s="1"/>
  <c r="S2016" i="67" s="1"/>
  <c r="S2017" i="67" s="1"/>
  <c r="S2018" i="67" s="1"/>
  <c r="S2019" i="67" s="1"/>
  <c r="S2020" i="67" s="1"/>
  <c r="S2021" i="67" s="1"/>
  <c r="S2022" i="67" s="1"/>
  <c r="S2023" i="67" s="1"/>
  <c r="S2024" i="67" s="1"/>
  <c r="S2025" i="67" s="1"/>
  <c r="S2026" i="67" s="1"/>
  <c r="S2027" i="67" s="1"/>
  <c r="S2028" i="67" s="1"/>
  <c r="S2029" i="67" s="1"/>
  <c r="S2030" i="67" s="1"/>
  <c r="S2031" i="67" s="1"/>
  <c r="S2032" i="67" s="1"/>
  <c r="S2033" i="67" s="1"/>
  <c r="S2034" i="67" s="1"/>
  <c r="S2035" i="67" s="1"/>
  <c r="S2036" i="67" s="1"/>
  <c r="S2037" i="67" s="1"/>
  <c r="S2038" i="67" s="1"/>
  <c r="S2039" i="67" s="1"/>
  <c r="S2040" i="67" s="1"/>
  <c r="S2041" i="67" s="1"/>
  <c r="S2042" i="67" s="1"/>
  <c r="S2043" i="67" s="1"/>
  <c r="S2044" i="67" s="1"/>
  <c r="S2045" i="67" s="1"/>
  <c r="S2046" i="67" s="1"/>
  <c r="S2047" i="67" s="1"/>
  <c r="S2048" i="67" s="1"/>
  <c r="S2049" i="67" s="1"/>
  <c r="S2050" i="67" s="1"/>
  <c r="S2051" i="67" s="1"/>
  <c r="S2052" i="67" s="1"/>
  <c r="S2053" i="67" s="1"/>
  <c r="S2054" i="67" s="1"/>
  <c r="S2055" i="67" s="1"/>
  <c r="S2056" i="67" s="1"/>
  <c r="S2057" i="67" s="1"/>
  <c r="S2058" i="67" s="1"/>
  <c r="S2059" i="67" s="1"/>
  <c r="S2060" i="67" s="1"/>
  <c r="S2061" i="67" s="1"/>
  <c r="S2062" i="67" s="1"/>
  <c r="S2063" i="67" s="1"/>
  <c r="S2064" i="67" s="1"/>
  <c r="S2065" i="67" s="1"/>
  <c r="S2066" i="67" s="1"/>
  <c r="S2067" i="67" s="1"/>
  <c r="S2068" i="67" s="1"/>
  <c r="S2069" i="67" s="1"/>
  <c r="S2070" i="67" s="1"/>
  <c r="S2071" i="67" s="1"/>
  <c r="S2072" i="67" s="1"/>
  <c r="S2073" i="67" s="1"/>
  <c r="S2074" i="67" s="1"/>
  <c r="S2075" i="67" s="1"/>
  <c r="S2076" i="67" s="1"/>
  <c r="S2077" i="67" s="1"/>
  <c r="S2078" i="67" s="1"/>
  <c r="S2079" i="67" s="1"/>
  <c r="S2080" i="67" s="1"/>
  <c r="S2081" i="67" s="1"/>
  <c r="S2082" i="67" s="1"/>
  <c r="S2083" i="67" s="1"/>
  <c r="S2084" i="67" s="1"/>
  <c r="S2085" i="67" s="1"/>
  <c r="S2086" i="67" s="1"/>
  <c r="S2087" i="67" s="1"/>
  <c r="S2088" i="67" s="1"/>
  <c r="S2089" i="67" s="1"/>
  <c r="S2090" i="67" s="1"/>
  <c r="S2091" i="67" s="1"/>
  <c r="S2092" i="67" s="1"/>
  <c r="S2093" i="67" s="1"/>
  <c r="S2094" i="67" s="1"/>
  <c r="S2095" i="67" s="1"/>
  <c r="S2096" i="67" s="1"/>
  <c r="S2097" i="67" s="1"/>
  <c r="S2098" i="67" s="1"/>
  <c r="S2099" i="67" s="1"/>
  <c r="S2100" i="67" s="1"/>
  <c r="S2101" i="67" s="1"/>
  <c r="S2102" i="67" s="1"/>
  <c r="S2103" i="67" s="1"/>
  <c r="S2104" i="67" s="1"/>
  <c r="S2105" i="67" s="1"/>
  <c r="S2106" i="67" s="1"/>
  <c r="S2107" i="67" s="1"/>
  <c r="S2108" i="67" s="1"/>
  <c r="S2109" i="67" s="1"/>
  <c r="S2110" i="67" s="1"/>
  <c r="S2111" i="67" s="1"/>
  <c r="S2112" i="67" s="1"/>
  <c r="S2113" i="67" s="1"/>
  <c r="S2114" i="67" s="1"/>
  <c r="S2115" i="67" s="1"/>
  <c r="S2116" i="67" s="1"/>
  <c r="S2117" i="67" s="1"/>
  <c r="S2118" i="67" s="1"/>
  <c r="S2119" i="67" s="1"/>
  <c r="S2120" i="67" s="1"/>
  <c r="S2121" i="67" s="1"/>
  <c r="S2122" i="67" s="1"/>
  <c r="S2123" i="67" s="1"/>
  <c r="S2124" i="67" s="1"/>
  <c r="S2125" i="67" s="1"/>
  <c r="S2126" i="67" s="1"/>
  <c r="S2127" i="67" s="1"/>
  <c r="S2128" i="67" s="1"/>
  <c r="S2129" i="67" s="1"/>
  <c r="S2130" i="67" s="1"/>
  <c r="S2131" i="67" s="1"/>
  <c r="S2132" i="67" s="1"/>
  <c r="S2133" i="67" s="1"/>
  <c r="S2134" i="67" s="1"/>
  <c r="S2135" i="67" s="1"/>
  <c r="S2136" i="67" s="1"/>
  <c r="S2137" i="67" s="1"/>
  <c r="S2138" i="67" s="1"/>
  <c r="S2139" i="67" s="1"/>
  <c r="S2140" i="67" s="1"/>
  <c r="S2141" i="67" s="1"/>
  <c r="S2142" i="67" s="1"/>
  <c r="S2143" i="67" s="1"/>
  <c r="S2144" i="67" s="1"/>
  <c r="S2145" i="67" s="1"/>
  <c r="S2146" i="67" s="1"/>
  <c r="S2147" i="67" s="1"/>
  <c r="S2148" i="67" s="1"/>
  <c r="S2149" i="67" s="1"/>
  <c r="S2150" i="67" s="1"/>
  <c r="S2151" i="67" s="1"/>
  <c r="S2152" i="67" s="1"/>
  <c r="S2153" i="67" s="1"/>
  <c r="S2154" i="67" s="1"/>
  <c r="S2155" i="67" s="1"/>
  <c r="S2156" i="67" s="1"/>
  <c r="S2157" i="67" s="1"/>
  <c r="S2158" i="67" s="1"/>
  <c r="S2159" i="67" s="1"/>
  <c r="S2160" i="67" s="1"/>
  <c r="S2161" i="67" s="1"/>
  <c r="S2162" i="67" s="1"/>
  <c r="S2163" i="67" s="1"/>
  <c r="S2164" i="67" s="1"/>
  <c r="S2165" i="67" s="1"/>
  <c r="S2166" i="67" s="1"/>
  <c r="S2167" i="67" s="1"/>
  <c r="S2168" i="67" s="1"/>
  <c r="S2169" i="67" s="1"/>
  <c r="S2170" i="67" s="1"/>
  <c r="S2171" i="67" s="1"/>
  <c r="S2172" i="67" s="1"/>
  <c r="S2173" i="67" s="1"/>
  <c r="S2174" i="67" s="1"/>
  <c r="S2175" i="67" s="1"/>
  <c r="S2176" i="67" s="1"/>
  <c r="S2177" i="67" s="1"/>
  <c r="S2178" i="67" s="1"/>
  <c r="S2179" i="67" s="1"/>
  <c r="S2180" i="67" s="1"/>
  <c r="S2181" i="67" s="1"/>
  <c r="S2182" i="67" s="1"/>
  <c r="S2183" i="67" s="1"/>
  <c r="S2184" i="67" s="1"/>
  <c r="S2185" i="67" s="1"/>
  <c r="S2186" i="67" s="1"/>
  <c r="S2187" i="67" s="1"/>
  <c r="S2188" i="67" s="1"/>
  <c r="S2189" i="67" s="1"/>
  <c r="S2190" i="67" s="1"/>
  <c r="S2191" i="67" s="1"/>
  <c r="S2192" i="67" s="1"/>
  <c r="S2193" i="67" s="1"/>
  <c r="S2194" i="67" s="1"/>
  <c r="S2195" i="67" s="1"/>
  <c r="S2196" i="67" s="1"/>
  <c r="S2197" i="67" s="1"/>
  <c r="S2198" i="67" s="1"/>
  <c r="S2199" i="67" s="1"/>
  <c r="S2200" i="67" s="1"/>
  <c r="S2201" i="67" s="1"/>
  <c r="S2202" i="67" s="1"/>
  <c r="S2203" i="67" s="1"/>
  <c r="S2204" i="67" s="1"/>
  <c r="S2205" i="67" s="1"/>
  <c r="S2206" i="67" s="1"/>
  <c r="S2207" i="67" s="1"/>
  <c r="S2208" i="67" s="1"/>
  <c r="S2209" i="67" s="1"/>
  <c r="S2210" i="67" s="1"/>
  <c r="S2211" i="67" s="1"/>
  <c r="S2212" i="67" s="1"/>
  <c r="S2213" i="67" s="1"/>
  <c r="S2214" i="67" s="1"/>
  <c r="S2215" i="67" s="1"/>
  <c r="S2216" i="67" s="1"/>
  <c r="S2217" i="67" s="1"/>
  <c r="S2218" i="67" s="1"/>
  <c r="S2219" i="67" s="1"/>
  <c r="S2220" i="67" s="1"/>
  <c r="S2221" i="67" s="1"/>
  <c r="S2222" i="67" s="1"/>
  <c r="S2223" i="67" s="1"/>
  <c r="S2224" i="67" s="1"/>
  <c r="S2225" i="67" s="1"/>
  <c r="S2226" i="67" s="1"/>
  <c r="S2227" i="67" s="1"/>
  <c r="S2228" i="67" s="1"/>
  <c r="S2229" i="67" s="1"/>
  <c r="S2230" i="67" s="1"/>
  <c r="S2231" i="67" s="1"/>
  <c r="S2232" i="67" s="1"/>
  <c r="S2233" i="67" s="1"/>
  <c r="S2234" i="67" s="1"/>
  <c r="S2235" i="67" s="1"/>
  <c r="S2236" i="67" s="1"/>
  <c r="S2237" i="67" s="1"/>
  <c r="S2238" i="67" s="1"/>
  <c r="S2239" i="67" s="1"/>
  <c r="S2240" i="67" s="1"/>
  <c r="S2241" i="67" s="1"/>
  <c r="S2242" i="67" s="1"/>
  <c r="S2243" i="67" s="1"/>
  <c r="S2244" i="67" s="1"/>
  <c r="S2245" i="67" s="1"/>
  <c r="S2246" i="67" s="1"/>
  <c r="S2247" i="67" s="1"/>
  <c r="S2248" i="67" s="1"/>
  <c r="S2249" i="67" s="1"/>
  <c r="S2250" i="67" s="1"/>
  <c r="S2251" i="67" s="1"/>
  <c r="S2252" i="67" s="1"/>
  <c r="S2253" i="67" s="1"/>
  <c r="S2254" i="67" s="1"/>
  <c r="S2255" i="67" s="1"/>
  <c r="S2256" i="67" s="1"/>
  <c r="S2257" i="67" s="1"/>
  <c r="S2258" i="67" s="1"/>
  <c r="S2259" i="67" s="1"/>
  <c r="S2260" i="67" s="1"/>
  <c r="S2261" i="67" s="1"/>
  <c r="S2262" i="67" s="1"/>
  <c r="S2263" i="67" s="1"/>
  <c r="S2264" i="67" s="1"/>
  <c r="S2265" i="67" s="1"/>
  <c r="S2266" i="67" s="1"/>
  <c r="S2267" i="67" s="1"/>
  <c r="S2268" i="67" s="1"/>
  <c r="S2269" i="67" s="1"/>
  <c r="S2270" i="67" s="1"/>
  <c r="S2271" i="67" s="1"/>
  <c r="S2272" i="67" s="1"/>
  <c r="S2273" i="67" s="1"/>
  <c r="S2274" i="67" s="1"/>
  <c r="S2275" i="67" s="1"/>
  <c r="S2276" i="67" s="1"/>
  <c r="S2277" i="67" s="1"/>
  <c r="S2278" i="67" s="1"/>
  <c r="S2279" i="67" s="1"/>
  <c r="S2280" i="67" s="1"/>
  <c r="S2281" i="67" s="1"/>
  <c r="S2282" i="67" s="1"/>
  <c r="S2283" i="67" s="1"/>
  <c r="S2284" i="67" s="1"/>
  <c r="S2285" i="67" s="1"/>
  <c r="S2286" i="67" s="1"/>
  <c r="S2287" i="67" s="1"/>
  <c r="S2288" i="67" s="1"/>
  <c r="S2289" i="67" s="1"/>
  <c r="S2290" i="67" s="1"/>
  <c r="S2291" i="67" s="1"/>
  <c r="S2292" i="67" s="1"/>
  <c r="S2293" i="67" s="1"/>
  <c r="S2294" i="67" s="1"/>
  <c r="S2295" i="67" s="1"/>
  <c r="S2296" i="67" s="1"/>
  <c r="S2297" i="67" s="1"/>
  <c r="S2298" i="67" s="1"/>
  <c r="S2299" i="67" s="1"/>
  <c r="S2300" i="67" s="1"/>
  <c r="S2301" i="67" s="1"/>
  <c r="S2302" i="67" s="1"/>
  <c r="S2303" i="67" s="1"/>
  <c r="S2304" i="67" s="1"/>
  <c r="S2305" i="67" s="1"/>
  <c r="S2306" i="67" s="1"/>
  <c r="S2307" i="67" s="1"/>
  <c r="S2308" i="67" s="1"/>
  <c r="S2309" i="67" s="1"/>
  <c r="S2310" i="67" s="1"/>
  <c r="S2311" i="67" s="1"/>
  <c r="S2312" i="67" s="1"/>
  <c r="S2313" i="67" s="1"/>
  <c r="S2314" i="67" s="1"/>
  <c r="S2315" i="67" s="1"/>
  <c r="S2316" i="67" s="1"/>
  <c r="S2317" i="67" s="1"/>
  <c r="S2318" i="67" s="1"/>
  <c r="S2319" i="67" s="1"/>
  <c r="S2320" i="67" s="1"/>
  <c r="S2321" i="67" s="1"/>
  <c r="S2322" i="67" s="1"/>
  <c r="S2323" i="67" s="1"/>
  <c r="S2324" i="67" s="1"/>
  <c r="S2325" i="67" s="1"/>
  <c r="S2326" i="67" s="1"/>
  <c r="S2327" i="67" s="1"/>
  <c r="S2328" i="67" s="1"/>
  <c r="S2329" i="67" s="1"/>
  <c r="S2330" i="67" s="1"/>
  <c r="S2331" i="67" s="1"/>
  <c r="S2332" i="67" s="1"/>
  <c r="S2333" i="67" s="1"/>
  <c r="S2334" i="67" s="1"/>
  <c r="S2335" i="67" s="1"/>
  <c r="S2336" i="67" s="1"/>
  <c r="S2337" i="67" s="1"/>
  <c r="S2338" i="67" s="1"/>
  <c r="S2339" i="67" s="1"/>
  <c r="S2340" i="67" s="1"/>
  <c r="S2341" i="67" s="1"/>
  <c r="S2342" i="67" s="1"/>
  <c r="S2343" i="67" s="1"/>
  <c r="S2344" i="67" s="1"/>
  <c r="S2345" i="67" s="1"/>
  <c r="S2346" i="67" s="1"/>
  <c r="S2347" i="67" s="1"/>
  <c r="S2348" i="67" s="1"/>
  <c r="S2349" i="67" s="1"/>
  <c r="S2350" i="67" s="1"/>
  <c r="S2351" i="67" s="1"/>
  <c r="S2352" i="67" s="1"/>
  <c r="S2353" i="67" s="1"/>
  <c r="S2354" i="67" s="1"/>
  <c r="S2355" i="67" s="1"/>
  <c r="S2356" i="67" s="1"/>
  <c r="S2357" i="67" s="1"/>
  <c r="S2358" i="67" s="1"/>
  <c r="S2359" i="67" s="1"/>
  <c r="S2360" i="67" s="1"/>
  <c r="S2361" i="67" s="1"/>
  <c r="S2362" i="67" s="1"/>
  <c r="S2363" i="67" s="1"/>
  <c r="S2364" i="67" s="1"/>
  <c r="S2365" i="67" s="1"/>
  <c r="S2366" i="67" s="1"/>
  <c r="S2367" i="67" s="1"/>
  <c r="S2368" i="67" s="1"/>
  <c r="S2369" i="67" s="1"/>
  <c r="S2370" i="67" s="1"/>
  <c r="S2371" i="67" s="1"/>
  <c r="S2372" i="67" s="1"/>
  <c r="S2373" i="67" s="1"/>
  <c r="S2374" i="67" s="1"/>
  <c r="S2375" i="67" s="1"/>
  <c r="S2376" i="67" s="1"/>
  <c r="S2377" i="67" s="1"/>
  <c r="S2378" i="67" s="1"/>
  <c r="S2379" i="67" s="1"/>
  <c r="S2380" i="67" s="1"/>
  <c r="S2381" i="67" s="1"/>
  <c r="S2382" i="67" s="1"/>
  <c r="S2383" i="67" s="1"/>
  <c r="S2384" i="67" s="1"/>
  <c r="S2385" i="67" s="1"/>
  <c r="S2386" i="67" s="1"/>
  <c r="S2387" i="67" s="1"/>
  <c r="S2388" i="67" s="1"/>
  <c r="S2389" i="67" s="1"/>
  <c r="S2390" i="67" s="1"/>
  <c r="S2391" i="67" s="1"/>
  <c r="S2392" i="67" s="1"/>
  <c r="S2393" i="67" s="1"/>
  <c r="S2394" i="67" s="1"/>
  <c r="S2395" i="67" s="1"/>
  <c r="S2396" i="67" s="1"/>
  <c r="S2397" i="67" s="1"/>
  <c r="S2398" i="67" s="1"/>
  <c r="S2399" i="67" s="1"/>
  <c r="S2400" i="67" s="1"/>
  <c r="S2401" i="67" s="1"/>
  <c r="S2402" i="67" s="1"/>
  <c r="S2403" i="67" s="1"/>
  <c r="S2404" i="67" s="1"/>
  <c r="S2405" i="67" s="1"/>
  <c r="S2406" i="67" s="1"/>
  <c r="S2407" i="67" s="1"/>
  <c r="S2408" i="67" s="1"/>
  <c r="S2409" i="67" s="1"/>
  <c r="S2410" i="67" s="1"/>
  <c r="S2411" i="67" s="1"/>
  <c r="S2412" i="67" s="1"/>
  <c r="S2413" i="67" s="1"/>
  <c r="S2414" i="67" s="1"/>
  <c r="S2415" i="67" s="1"/>
  <c r="S2416" i="67" s="1"/>
  <c r="S2417" i="67" s="1"/>
  <c r="S2418" i="67" s="1"/>
  <c r="S2419" i="67" s="1"/>
  <c r="S2420" i="67" s="1"/>
  <c r="S2421" i="67" s="1"/>
  <c r="S2422" i="67" s="1"/>
  <c r="S2423" i="67" s="1"/>
  <c r="S2424" i="67" s="1"/>
  <c r="S2425" i="67" s="1"/>
  <c r="S2426" i="67" s="1"/>
  <c r="S2427" i="67" s="1"/>
  <c r="S2428" i="67" s="1"/>
  <c r="S2429" i="67" s="1"/>
  <c r="S2430" i="67" s="1"/>
  <c r="S2431" i="67" s="1"/>
  <c r="S2432" i="67" s="1"/>
  <c r="S2433" i="67" s="1"/>
  <c r="S2434" i="67" s="1"/>
  <c r="S2435" i="67" s="1"/>
  <c r="S2436" i="67" s="1"/>
  <c r="S2437" i="67" s="1"/>
  <c r="S2438" i="67" s="1"/>
  <c r="S2439" i="67" s="1"/>
  <c r="S2440" i="67" s="1"/>
  <c r="S2441" i="67" s="1"/>
  <c r="S2442" i="67" s="1"/>
  <c r="S2443" i="67" s="1"/>
  <c r="S2444" i="67" s="1"/>
  <c r="S2445" i="67" s="1"/>
  <c r="S2446" i="67" s="1"/>
  <c r="S2447" i="67" s="1"/>
  <c r="S2448" i="67" s="1"/>
  <c r="S2449" i="67" s="1"/>
  <c r="S2450" i="67" s="1"/>
  <c r="S2451" i="67" s="1"/>
  <c r="S2452" i="67" s="1"/>
  <c r="S2453" i="67" s="1"/>
  <c r="S2454" i="67" s="1"/>
  <c r="S2455" i="67" s="1"/>
  <c r="S2456" i="67" s="1"/>
  <c r="S2457" i="67" s="1"/>
  <c r="S2458" i="67" s="1"/>
  <c r="S2459" i="67" s="1"/>
  <c r="S2460" i="67" s="1"/>
  <c r="S2461" i="67" s="1"/>
  <c r="S2462" i="67" s="1"/>
  <c r="S2463" i="67" s="1"/>
  <c r="S2464" i="67" s="1"/>
  <c r="S2465" i="67" s="1"/>
  <c r="S2466" i="67" s="1"/>
  <c r="S2467" i="67" s="1"/>
  <c r="S2468" i="67" s="1"/>
  <c r="S2469" i="67" s="1"/>
  <c r="S2470" i="67" s="1"/>
  <c r="S2471" i="67" s="1"/>
  <c r="S2472" i="67" s="1"/>
  <c r="S2473" i="67" s="1"/>
  <c r="S2474" i="67" s="1"/>
  <c r="S2475" i="67" s="1"/>
  <c r="S2476" i="67" s="1"/>
  <c r="S2477" i="67" s="1"/>
  <c r="S2478" i="67" s="1"/>
  <c r="S2479" i="67" s="1"/>
  <c r="S2480" i="67" s="1"/>
  <c r="S2481" i="67" s="1"/>
  <c r="S2482" i="67" s="1"/>
  <c r="S2483" i="67" s="1"/>
  <c r="S2484" i="67" s="1"/>
  <c r="S2485" i="67" s="1"/>
  <c r="S2486" i="67" s="1"/>
  <c r="S2487" i="67" s="1"/>
  <c r="S2488" i="67" s="1"/>
  <c r="S2489" i="67" s="1"/>
  <c r="S2490" i="67" s="1"/>
  <c r="S2491" i="67" s="1"/>
  <c r="S2492" i="67" s="1"/>
  <c r="S2493" i="67" s="1"/>
  <c r="S2494" i="67" s="1"/>
  <c r="S2495" i="67" s="1"/>
  <c r="S2496" i="67" s="1"/>
  <c r="S2497" i="67" s="1"/>
  <c r="S2498" i="67" s="1"/>
  <c r="S2499" i="67" s="1"/>
  <c r="S2500" i="67" s="1"/>
  <c r="S2501" i="67" s="1"/>
  <c r="S2502" i="67" s="1"/>
  <c r="S2503" i="67" s="1"/>
  <c r="S2504" i="67" s="1"/>
  <c r="S2505" i="67" s="1"/>
  <c r="S2506" i="67" s="1"/>
  <c r="S2507" i="67" s="1"/>
  <c r="S2508" i="67" s="1"/>
  <c r="S2509" i="67" s="1"/>
  <c r="S2510" i="67" s="1"/>
  <c r="S2511" i="67" s="1"/>
  <c r="S2512" i="67" s="1"/>
  <c r="S2513" i="67" s="1"/>
  <c r="S2514" i="67" s="1"/>
  <c r="S2515" i="67" s="1"/>
  <c r="S2516" i="67" s="1"/>
  <c r="S2517" i="67" s="1"/>
  <c r="S2518" i="67" s="1"/>
  <c r="S2519" i="67" s="1"/>
  <c r="S2520" i="67" s="1"/>
  <c r="S2521" i="67" s="1"/>
  <c r="S2522" i="67" s="1"/>
  <c r="S2523" i="67" s="1"/>
  <c r="S2524" i="67" s="1"/>
  <c r="S2525" i="67" s="1"/>
  <c r="S2526" i="67" s="1"/>
  <c r="S2527" i="67" s="1"/>
  <c r="S2528" i="67" s="1"/>
  <c r="S2529" i="67" s="1"/>
  <c r="S2530" i="67" s="1"/>
  <c r="S2531" i="67" s="1"/>
  <c r="S2532" i="67" s="1"/>
  <c r="S2533" i="67" s="1"/>
  <c r="S2534" i="67" s="1"/>
  <c r="S2535" i="67" s="1"/>
  <c r="S2536" i="67" s="1"/>
  <c r="S2537" i="67" s="1"/>
  <c r="S2538" i="67" s="1"/>
  <c r="S2539" i="67" s="1"/>
  <c r="S2540" i="67" s="1"/>
  <c r="S2541" i="67" s="1"/>
  <c r="S2542" i="67" s="1"/>
  <c r="S2543" i="67" s="1"/>
  <c r="S2544" i="67" s="1"/>
  <c r="S2545" i="67" s="1"/>
  <c r="S2546" i="67" s="1"/>
  <c r="S2547" i="67" s="1"/>
  <c r="S2548" i="67" s="1"/>
  <c r="S2549" i="67" s="1"/>
  <c r="S2550" i="67" s="1"/>
  <c r="S2551" i="67" s="1"/>
  <c r="S2552" i="67" s="1"/>
  <c r="S2553" i="67" s="1"/>
  <c r="S2554" i="67" s="1"/>
  <c r="S2555" i="67" s="1"/>
  <c r="S2556" i="67" s="1"/>
  <c r="S2557" i="67" s="1"/>
  <c r="S2558" i="67" s="1"/>
  <c r="S2559" i="67" s="1"/>
  <c r="S2560" i="67" s="1"/>
  <c r="S2561" i="67" s="1"/>
  <c r="S2562" i="67" s="1"/>
  <c r="S2563" i="67" s="1"/>
  <c r="S2564" i="67" s="1"/>
  <c r="S2565" i="67" s="1"/>
  <c r="S2566" i="67" s="1"/>
  <c r="S2567" i="67" s="1"/>
  <c r="S2568" i="67" s="1"/>
  <c r="S2569" i="67" s="1"/>
  <c r="S2570" i="67" s="1"/>
  <c r="S2571" i="67" s="1"/>
  <c r="S2572" i="67" s="1"/>
  <c r="S2573" i="67" s="1"/>
  <c r="S2574" i="67" s="1"/>
  <c r="S2575" i="67" s="1"/>
  <c r="S2576" i="67" s="1"/>
  <c r="S2577" i="67" s="1"/>
  <c r="S2578" i="67" s="1"/>
  <c r="S2579" i="67" s="1"/>
  <c r="S2580" i="67" s="1"/>
  <c r="S2581" i="67" s="1"/>
  <c r="S2582" i="67" s="1"/>
  <c r="S2583" i="67" s="1"/>
  <c r="S2584" i="67" s="1"/>
  <c r="S2585" i="67" s="1"/>
  <c r="S2586" i="67" s="1"/>
  <c r="S2587" i="67" s="1"/>
  <c r="S2588" i="67" s="1"/>
  <c r="S2589" i="67" s="1"/>
  <c r="S2590" i="67" s="1"/>
  <c r="S2591" i="67" s="1"/>
  <c r="S2592" i="67" s="1"/>
  <c r="S2593" i="67" s="1"/>
  <c r="S2594" i="67" s="1"/>
  <c r="S2595" i="67" s="1"/>
  <c r="S2596" i="67" s="1"/>
  <c r="S2597" i="67" s="1"/>
  <c r="S2598" i="67" s="1"/>
  <c r="S2599" i="67" s="1"/>
  <c r="S2600" i="67" s="1"/>
  <c r="S2601" i="67" s="1"/>
  <c r="S2602" i="67" s="1"/>
  <c r="S2603" i="67" s="1"/>
  <c r="S2604" i="67" s="1"/>
  <c r="S2605" i="67" s="1"/>
  <c r="S2606" i="67" s="1"/>
  <c r="S2607" i="67" s="1"/>
  <c r="S2608" i="67" s="1"/>
  <c r="S2609" i="67" s="1"/>
  <c r="S2610" i="67" s="1"/>
  <c r="S2611" i="67" s="1"/>
  <c r="S2612" i="67" s="1"/>
  <c r="S2613" i="67" s="1"/>
  <c r="S2614" i="67" s="1"/>
  <c r="S2615" i="67" s="1"/>
  <c r="S2616" i="67" s="1"/>
  <c r="S2617" i="67" s="1"/>
  <c r="S2618" i="67" s="1"/>
  <c r="S2619" i="67" s="1"/>
  <c r="S2620" i="67" s="1"/>
  <c r="S2621" i="67" s="1"/>
  <c r="S2622" i="67" s="1"/>
  <c r="S2623" i="67" s="1"/>
  <c r="S2624" i="67" s="1"/>
  <c r="S2625" i="67" s="1"/>
  <c r="S2626" i="67" s="1"/>
  <c r="S2627" i="67" s="1"/>
  <c r="S2628" i="67" s="1"/>
  <c r="S2629" i="67" s="1"/>
  <c r="S2630" i="67" s="1"/>
  <c r="S2631" i="67" s="1"/>
  <c r="S2632" i="67" s="1"/>
  <c r="S2633" i="67" s="1"/>
  <c r="S2634" i="67" s="1"/>
  <c r="S2635" i="67" s="1"/>
  <c r="S2636" i="67" s="1"/>
  <c r="S2637" i="67" s="1"/>
  <c r="S2638" i="67" s="1"/>
  <c r="S2639" i="67" s="1"/>
  <c r="S2640" i="67" s="1"/>
  <c r="S2641" i="67" s="1"/>
  <c r="S2642" i="67" s="1"/>
  <c r="S2643" i="67" s="1"/>
  <c r="S2644" i="67" s="1"/>
  <c r="S2645" i="67" s="1"/>
  <c r="S2646" i="67" s="1"/>
  <c r="S2647" i="67" s="1"/>
  <c r="S2648" i="67" s="1"/>
  <c r="S2649" i="67" s="1"/>
  <c r="S2650" i="67" s="1"/>
  <c r="S2651" i="67" s="1"/>
  <c r="S2652" i="67" s="1"/>
  <c r="S2653" i="67" s="1"/>
  <c r="S2654" i="67" s="1"/>
  <c r="S2655" i="67" s="1"/>
  <c r="S2656" i="67" s="1"/>
  <c r="S2657" i="67" s="1"/>
  <c r="S2658" i="67" s="1"/>
  <c r="S2659" i="67" s="1"/>
  <c r="S2660" i="67" s="1"/>
  <c r="S2661" i="67" s="1"/>
  <c r="S2662" i="67" s="1"/>
  <c r="S2663" i="67" s="1"/>
  <c r="S2664" i="67" s="1"/>
  <c r="S2665" i="67" s="1"/>
  <c r="S2666" i="67" s="1"/>
  <c r="S2667" i="67" s="1"/>
  <c r="S2668" i="67" s="1"/>
  <c r="S2669" i="67" s="1"/>
  <c r="S2670" i="67" s="1"/>
  <c r="S2671" i="67" s="1"/>
  <c r="S2672" i="67" s="1"/>
  <c r="S2673" i="67" s="1"/>
  <c r="S2674" i="67" s="1"/>
  <c r="S2675" i="67" s="1"/>
  <c r="S2676" i="67" s="1"/>
  <c r="S2677" i="67" s="1"/>
  <c r="S2678" i="67" s="1"/>
  <c r="S2679" i="67" s="1"/>
  <c r="S2680" i="67" s="1"/>
  <c r="S2681" i="67" s="1"/>
  <c r="S2682" i="67" s="1"/>
  <c r="S2683" i="67" s="1"/>
  <c r="S2684" i="67" s="1"/>
  <c r="S2685" i="67" s="1"/>
  <c r="S2686" i="67" s="1"/>
  <c r="S2687" i="67" s="1"/>
  <c r="S2688" i="67" s="1"/>
  <c r="S2689" i="67" s="1"/>
  <c r="S2690" i="67" s="1"/>
  <c r="S2691" i="67" s="1"/>
  <c r="S2692" i="67" s="1"/>
  <c r="S2693" i="67" s="1"/>
  <c r="S2694" i="67" s="1"/>
  <c r="S2695" i="67" s="1"/>
  <c r="S2696" i="67" s="1"/>
  <c r="S2697" i="67" s="1"/>
  <c r="S2698" i="67" s="1"/>
  <c r="S2699" i="67" s="1"/>
  <c r="S2700" i="67" s="1"/>
  <c r="S2701" i="67" s="1"/>
  <c r="S2702" i="67" s="1"/>
  <c r="S2703" i="67" s="1"/>
  <c r="S2704" i="67" s="1"/>
  <c r="S2705" i="67" s="1"/>
  <c r="S2706" i="67" s="1"/>
  <c r="S2707" i="67" s="1"/>
  <c r="S2708" i="67" s="1"/>
  <c r="S2709" i="67" s="1"/>
  <c r="S2710" i="67" s="1"/>
  <c r="S2711" i="67" s="1"/>
  <c r="S2712" i="67" s="1"/>
  <c r="S2713" i="67" s="1"/>
  <c r="S2714" i="67" s="1"/>
  <c r="S2715" i="67" s="1"/>
  <c r="S2716" i="67" s="1"/>
  <c r="S2717" i="67" s="1"/>
  <c r="S2718" i="67" s="1"/>
  <c r="S2719" i="67" s="1"/>
  <c r="S2720" i="67" s="1"/>
  <c r="S2721" i="67" s="1"/>
  <c r="S2722" i="67" s="1"/>
  <c r="S2723" i="67" s="1"/>
  <c r="S2724" i="67" s="1"/>
  <c r="S2725" i="67" s="1"/>
  <c r="S2726" i="67" s="1"/>
  <c r="S2727" i="67" s="1"/>
  <c r="S2728" i="67" s="1"/>
  <c r="S2729" i="67" s="1"/>
  <c r="S2730" i="67" s="1"/>
  <c r="S2731" i="67" s="1"/>
  <c r="S2732" i="67" s="1"/>
  <c r="S2733" i="67" s="1"/>
  <c r="S2734" i="67" s="1"/>
  <c r="S2735" i="67" s="1"/>
  <c r="S2736" i="67" s="1"/>
  <c r="S2737" i="67" s="1"/>
  <c r="S2738" i="67" s="1"/>
  <c r="S2739" i="67" s="1"/>
  <c r="S2740" i="67" s="1"/>
  <c r="S2741" i="67" s="1"/>
  <c r="S2742" i="67" s="1"/>
  <c r="S2743" i="67" s="1"/>
  <c r="S2744" i="67" s="1"/>
  <c r="S2745" i="67" s="1"/>
  <c r="S2746" i="67" s="1"/>
  <c r="S2747" i="67" s="1"/>
  <c r="S2748" i="67" s="1"/>
  <c r="S2749" i="67" s="1"/>
  <c r="S2750" i="67" s="1"/>
  <c r="S2751" i="67" s="1"/>
  <c r="S2752" i="67" s="1"/>
  <c r="S2753" i="67" s="1"/>
  <c r="S2754" i="67" s="1"/>
  <c r="S2755" i="67" s="1"/>
  <c r="S2756" i="67" s="1"/>
  <c r="S2757" i="67" s="1"/>
  <c r="S2758" i="67" s="1"/>
  <c r="S2759" i="67" s="1"/>
  <c r="S2760" i="67" s="1"/>
  <c r="S2761" i="67" s="1"/>
  <c r="S2762" i="67" s="1"/>
  <c r="S2763" i="67" s="1"/>
  <c r="S2764" i="67" s="1"/>
  <c r="S2765" i="67" s="1"/>
  <c r="S2766" i="67" s="1"/>
  <c r="S2767" i="67" s="1"/>
  <c r="S2768" i="67" s="1"/>
  <c r="S2769" i="67" s="1"/>
  <c r="S2770" i="67" s="1"/>
  <c r="S2771" i="67" s="1"/>
  <c r="S2772" i="67" s="1"/>
  <c r="S2773" i="67" s="1"/>
  <c r="S2774" i="67" s="1"/>
  <c r="S2775" i="67" s="1"/>
  <c r="S2776" i="67" s="1"/>
  <c r="S2777" i="67" s="1"/>
  <c r="S2778" i="67" s="1"/>
  <c r="S2779" i="67" s="1"/>
  <c r="S2780" i="67" s="1"/>
  <c r="S2781" i="67" s="1"/>
  <c r="S2782" i="67" s="1"/>
  <c r="S2783" i="67" s="1"/>
  <c r="S2784" i="67" s="1"/>
  <c r="S2785" i="67" s="1"/>
  <c r="S2786" i="67" s="1"/>
  <c r="S2787" i="67" s="1"/>
  <c r="S2788" i="67" s="1"/>
  <c r="S2789" i="67" s="1"/>
  <c r="S2790" i="67" s="1"/>
  <c r="S2791" i="67" s="1"/>
  <c r="S2792" i="67" s="1"/>
  <c r="S2793" i="67" s="1"/>
  <c r="S2794" i="67" s="1"/>
  <c r="S2795" i="67" s="1"/>
  <c r="S2796" i="67" s="1"/>
  <c r="S2797" i="67" s="1"/>
  <c r="S2798" i="67" s="1"/>
  <c r="S2799" i="67" s="1"/>
  <c r="S2800" i="67" s="1"/>
  <c r="S2801" i="67" s="1"/>
  <c r="S2802" i="67" s="1"/>
  <c r="S2803" i="67" s="1"/>
  <c r="S2804" i="67" s="1"/>
  <c r="S2805" i="67" s="1"/>
  <c r="S2806" i="67" s="1"/>
  <c r="S2807" i="67" s="1"/>
  <c r="S2808" i="67" s="1"/>
  <c r="S2809" i="67" s="1"/>
  <c r="S2810" i="67" s="1"/>
  <c r="S2811" i="67" s="1"/>
  <c r="S2812" i="67" s="1"/>
  <c r="S2813" i="67" s="1"/>
  <c r="S2814" i="67" s="1"/>
  <c r="S2815" i="67" s="1"/>
  <c r="S2816" i="67" s="1"/>
  <c r="S2817" i="67" s="1"/>
  <c r="S2818" i="67" s="1"/>
  <c r="S2819" i="67" s="1"/>
  <c r="S2820" i="67" s="1"/>
  <c r="S2821" i="67" s="1"/>
  <c r="S2822" i="67" s="1"/>
  <c r="S2823" i="67" s="1"/>
  <c r="S2824" i="67" s="1"/>
  <c r="S2825" i="67" s="1"/>
  <c r="S2826" i="67" s="1"/>
  <c r="S2827" i="67" s="1"/>
  <c r="S2828" i="67" s="1"/>
  <c r="S2829" i="67" s="1"/>
  <c r="S2830" i="67" s="1"/>
  <c r="S2831" i="67" s="1"/>
  <c r="S2832" i="67" s="1"/>
  <c r="S2833" i="67" s="1"/>
  <c r="S2834" i="67" s="1"/>
  <c r="S2835" i="67" s="1"/>
  <c r="S2836" i="67" s="1"/>
  <c r="S2837" i="67" s="1"/>
  <c r="S2838" i="67" s="1"/>
  <c r="S2839" i="67" s="1"/>
  <c r="S2840" i="67" s="1"/>
  <c r="S2841" i="67" s="1"/>
  <c r="S2842" i="67" s="1"/>
  <c r="S2843" i="67" s="1"/>
  <c r="S2844" i="67" s="1"/>
  <c r="S2845" i="67" s="1"/>
  <c r="S2846" i="67" s="1"/>
  <c r="S2847" i="67" s="1"/>
  <c r="S2848" i="67" s="1"/>
  <c r="S2849" i="67" s="1"/>
  <c r="S2850" i="67" s="1"/>
  <c r="S2851" i="67" s="1"/>
  <c r="S2852" i="67" s="1"/>
  <c r="S2853" i="67" s="1"/>
  <c r="S2854" i="67" s="1"/>
  <c r="S2855" i="67" s="1"/>
  <c r="S2856" i="67" s="1"/>
  <c r="S2857" i="67" s="1"/>
  <c r="S2858" i="67" s="1"/>
  <c r="S2859" i="67" s="1"/>
  <c r="S2860" i="67" s="1"/>
  <c r="S2861" i="67" s="1"/>
  <c r="S2862" i="67" s="1"/>
  <c r="S2863" i="67" s="1"/>
  <c r="S2864" i="67" s="1"/>
  <c r="S2865" i="67" s="1"/>
  <c r="S2866" i="67" s="1"/>
  <c r="S2867" i="67" s="1"/>
  <c r="S2868" i="67" s="1"/>
  <c r="S2869" i="67" s="1"/>
  <c r="S2870" i="67" s="1"/>
  <c r="S2871" i="67" s="1"/>
  <c r="S2872" i="67" s="1"/>
  <c r="S2873" i="67" s="1"/>
  <c r="S2874" i="67" s="1"/>
  <c r="S2875" i="67" s="1"/>
  <c r="S2876" i="67" s="1"/>
  <c r="S2877" i="67" s="1"/>
  <c r="S2878" i="67" s="1"/>
  <c r="S2879" i="67" s="1"/>
  <c r="S2880" i="67" s="1"/>
  <c r="S2881" i="67" s="1"/>
  <c r="S2882" i="67" s="1"/>
  <c r="S2883" i="67" s="1"/>
  <c r="S2884" i="67" s="1"/>
  <c r="S2885" i="67" s="1"/>
  <c r="S2886" i="67" s="1"/>
  <c r="S2887" i="67" s="1"/>
  <c r="S2888" i="67" s="1"/>
  <c r="S2889" i="67" s="1"/>
  <c r="S2890" i="67" s="1"/>
  <c r="S2891" i="67" s="1"/>
  <c r="S2892" i="67" s="1"/>
  <c r="S2893" i="67" s="1"/>
  <c r="S2894" i="67" s="1"/>
  <c r="S2895" i="67" s="1"/>
  <c r="S2896" i="67" s="1"/>
  <c r="S2897" i="67" s="1"/>
  <c r="S2898" i="67" s="1"/>
  <c r="S2899" i="67" s="1"/>
  <c r="S2900" i="67" s="1"/>
  <c r="S2901" i="67" s="1"/>
  <c r="S2902" i="67" s="1"/>
  <c r="S2903" i="67" s="1"/>
  <c r="S2904" i="67" s="1"/>
  <c r="S2905" i="67" s="1"/>
  <c r="S2906" i="67" s="1"/>
  <c r="S2907" i="67" s="1"/>
  <c r="S2908" i="67" s="1"/>
  <c r="S2909" i="67" s="1"/>
  <c r="S2910" i="67" s="1"/>
  <c r="S2911" i="67" s="1"/>
  <c r="S2912" i="67" s="1"/>
  <c r="S2913" i="67" s="1"/>
  <c r="S2914" i="67" s="1"/>
  <c r="S2915" i="67" s="1"/>
  <c r="S2916" i="67" s="1"/>
  <c r="S2917" i="67" s="1"/>
  <c r="S2918" i="67" s="1"/>
  <c r="S2919" i="67" s="1"/>
  <c r="S2920" i="67" s="1"/>
  <c r="S2921" i="67" s="1"/>
  <c r="S2922" i="67" s="1"/>
  <c r="S2923" i="67" s="1"/>
  <c r="S2924" i="67" s="1"/>
  <c r="S2925" i="67" s="1"/>
  <c r="S2926" i="67" s="1"/>
  <c r="S2927" i="67" s="1"/>
  <c r="S2928" i="67" s="1"/>
  <c r="S2929" i="67" s="1"/>
  <c r="S2930" i="67" s="1"/>
  <c r="S2931" i="67" s="1"/>
  <c r="S2932" i="67" s="1"/>
  <c r="S2933" i="67" s="1"/>
  <c r="S2934" i="67" s="1"/>
  <c r="S2935" i="67" s="1"/>
  <c r="S2936" i="67" s="1"/>
  <c r="S2937" i="67" s="1"/>
  <c r="S2938" i="67" s="1"/>
  <c r="S2939" i="67" s="1"/>
  <c r="S2940" i="67" s="1"/>
  <c r="S2941" i="67" s="1"/>
  <c r="S2942" i="67" s="1"/>
  <c r="S2943" i="67" s="1"/>
  <c r="S2944" i="67" s="1"/>
  <c r="S2945" i="67" s="1"/>
  <c r="S2946" i="67" s="1"/>
  <c r="S2947" i="67" s="1"/>
  <c r="S2948" i="67" s="1"/>
  <c r="S2949" i="67" s="1"/>
  <c r="S2950" i="67" s="1"/>
  <c r="S2951" i="67" s="1"/>
  <c r="S2952" i="67" s="1"/>
  <c r="S2953" i="67" s="1"/>
  <c r="S2954" i="67" s="1"/>
  <c r="S2955" i="67" s="1"/>
  <c r="S2956" i="67" s="1"/>
  <c r="S2957" i="67" s="1"/>
  <c r="S2958" i="67" s="1"/>
  <c r="S2959" i="67" s="1"/>
  <c r="S2960" i="67" s="1"/>
  <c r="S2961" i="67" s="1"/>
  <c r="S2962" i="67" s="1"/>
  <c r="S2963" i="67" s="1"/>
  <c r="S2964" i="67" s="1"/>
  <c r="S2965" i="67" s="1"/>
  <c r="S2966" i="67" s="1"/>
  <c r="S2967" i="67" s="1"/>
  <c r="S2968" i="67" s="1"/>
  <c r="S2969" i="67" s="1"/>
  <c r="S2970" i="67" s="1"/>
  <c r="S2971" i="67" s="1"/>
  <c r="S2972" i="67" s="1"/>
  <c r="S2973" i="67" s="1"/>
  <c r="S2974" i="67" s="1"/>
  <c r="S2975" i="67" s="1"/>
  <c r="S2976" i="67" s="1"/>
  <c r="S2977" i="67" s="1"/>
  <c r="S2978" i="67" s="1"/>
  <c r="S2979" i="67" s="1"/>
  <c r="S2980" i="67" s="1"/>
  <c r="S2981" i="67" s="1"/>
  <c r="S2982" i="67" s="1"/>
  <c r="S2983" i="67" s="1"/>
  <c r="S2984" i="67" s="1"/>
  <c r="S2985" i="67" s="1"/>
  <c r="S2986" i="67" s="1"/>
  <c r="S2987" i="67" s="1"/>
  <c r="S2988" i="67" s="1"/>
  <c r="S2989" i="67" s="1"/>
  <c r="S2990" i="67" s="1"/>
  <c r="S2991" i="67" s="1"/>
  <c r="S2992" i="67" s="1"/>
  <c r="S2993" i="67" s="1"/>
  <c r="S2994" i="67" s="1"/>
  <c r="S2995" i="67" s="1"/>
  <c r="S2996" i="67" s="1"/>
  <c r="S2997" i="67" s="1"/>
  <c r="S2998" i="67" s="1"/>
  <c r="S2999" i="67" s="1"/>
  <c r="S3000" i="67" s="1"/>
  <c r="S3001" i="67" s="1"/>
  <c r="S3002" i="67" s="1"/>
  <c r="S3003" i="67" s="1"/>
  <c r="S3004" i="67" s="1"/>
  <c r="S3005" i="67" s="1"/>
  <c r="S3006" i="67" s="1"/>
  <c r="S3007" i="67" s="1"/>
  <c r="S3008" i="67" s="1"/>
  <c r="S3009" i="67" s="1"/>
  <c r="S3010" i="67" s="1"/>
  <c r="S3011" i="67" s="1"/>
  <c r="S3012" i="67" s="1"/>
  <c r="S3013" i="67" s="1"/>
  <c r="S3014" i="67" s="1"/>
  <c r="S3015" i="67" s="1"/>
  <c r="S3016" i="67" s="1"/>
  <c r="S3017" i="67" s="1"/>
  <c r="S3018" i="67" s="1"/>
  <c r="S3019" i="67" s="1"/>
  <c r="S3020" i="67" s="1"/>
  <c r="S3021" i="67" s="1"/>
  <c r="S3022" i="67" s="1"/>
  <c r="S3023" i="67" s="1"/>
  <c r="S3024" i="67" s="1"/>
  <c r="S3025" i="67" s="1"/>
  <c r="S3026" i="67" s="1"/>
  <c r="S3027" i="67" s="1"/>
  <c r="S3028" i="67" s="1"/>
  <c r="S3029" i="67" s="1"/>
  <c r="S3030" i="67" s="1"/>
  <c r="S3031" i="67" s="1"/>
  <c r="S3032" i="67" s="1"/>
  <c r="S3033" i="67" s="1"/>
  <c r="S3034" i="67" s="1"/>
  <c r="S3035" i="67" s="1"/>
  <c r="S3036" i="67" s="1"/>
  <c r="S3037" i="67" s="1"/>
  <c r="S3038" i="67" s="1"/>
  <c r="S3039" i="67" s="1"/>
  <c r="S3040" i="67" s="1"/>
  <c r="S3041" i="67" s="1"/>
  <c r="S3042" i="67" s="1"/>
  <c r="S3043" i="67" s="1"/>
  <c r="S3044" i="67" s="1"/>
  <c r="S3045" i="67" s="1"/>
  <c r="S3046" i="67" s="1"/>
  <c r="S3047" i="67" s="1"/>
  <c r="S3048" i="67" s="1"/>
  <c r="S3049" i="67" s="1"/>
  <c r="S3050" i="67" s="1"/>
  <c r="S3051" i="67" s="1"/>
  <c r="S3052" i="67" s="1"/>
  <c r="S3053" i="67" s="1"/>
  <c r="S3054" i="67" s="1"/>
  <c r="S3055" i="67" s="1"/>
  <c r="S3056" i="67" s="1"/>
  <c r="S3057" i="67" s="1"/>
  <c r="S3058" i="67" s="1"/>
  <c r="S3059" i="67" s="1"/>
  <c r="S3060" i="67" s="1"/>
  <c r="S3061" i="67" s="1"/>
  <c r="S3062" i="67" s="1"/>
  <c r="S3063" i="67" s="1"/>
  <c r="S3064" i="67" s="1"/>
  <c r="S3065" i="67" s="1"/>
  <c r="S3066" i="67" s="1"/>
  <c r="S3067" i="67" s="1"/>
  <c r="S3068" i="67" s="1"/>
  <c r="S3069" i="67" s="1"/>
  <c r="S3070" i="67" s="1"/>
  <c r="S3071" i="67" s="1"/>
  <c r="S3072" i="67" s="1"/>
  <c r="S3073" i="67" s="1"/>
  <c r="S3074" i="67" s="1"/>
  <c r="S3075" i="67" s="1"/>
  <c r="S3076" i="67" s="1"/>
  <c r="S3077" i="67" s="1"/>
  <c r="S3078" i="67" s="1"/>
  <c r="S3079" i="67" s="1"/>
  <c r="S3080" i="67" s="1"/>
  <c r="S3081" i="67" s="1"/>
  <c r="S3082" i="67" s="1"/>
  <c r="S3083" i="67" s="1"/>
  <c r="S3084" i="67" s="1"/>
  <c r="S3085" i="67" s="1"/>
  <c r="S3086" i="67" s="1"/>
  <c r="S3087" i="67" s="1"/>
  <c r="S3088" i="67" s="1"/>
  <c r="S3089" i="67" s="1"/>
  <c r="S3090" i="67" s="1"/>
  <c r="S3091" i="67" s="1"/>
  <c r="S3092" i="67" s="1"/>
  <c r="S3093" i="67" s="1"/>
  <c r="S3094" i="67" s="1"/>
  <c r="S3095" i="67" s="1"/>
  <c r="S3096" i="67" s="1"/>
  <c r="S3097" i="67" s="1"/>
  <c r="S3098" i="67" s="1"/>
  <c r="S3099" i="67" s="1"/>
  <c r="S3100" i="67" s="1"/>
  <c r="S3101" i="67" s="1"/>
  <c r="S3102" i="67" s="1"/>
  <c r="S3103" i="67" s="1"/>
  <c r="S3104" i="67" s="1"/>
  <c r="S3105" i="67" s="1"/>
  <c r="S3106" i="67" s="1"/>
  <c r="S3107" i="67" s="1"/>
  <c r="S3108" i="67" s="1"/>
  <c r="S3109" i="67" s="1"/>
  <c r="S3110" i="67" s="1"/>
  <c r="S3111" i="67" s="1"/>
  <c r="S3112" i="67" s="1"/>
  <c r="S3113" i="67" s="1"/>
  <c r="S3114" i="67" s="1"/>
  <c r="S3115" i="67" s="1"/>
  <c r="S3116" i="67" s="1"/>
  <c r="S3117" i="67" s="1"/>
  <c r="S3118" i="67" s="1"/>
  <c r="S3119" i="67" s="1"/>
  <c r="S3120" i="67" s="1"/>
  <c r="S3121" i="67" s="1"/>
  <c r="S3122" i="67" s="1"/>
  <c r="S3123" i="67" s="1"/>
  <c r="S3124" i="67" s="1"/>
  <c r="S3125" i="67" s="1"/>
  <c r="S3126" i="67" s="1"/>
  <c r="S3127" i="67" s="1"/>
  <c r="S3128" i="67" s="1"/>
  <c r="S3129" i="67" s="1"/>
  <c r="S3130" i="67" s="1"/>
  <c r="S3131" i="67" s="1"/>
  <c r="S3132" i="67" s="1"/>
  <c r="S3133" i="67" s="1"/>
  <c r="S3134" i="67" s="1"/>
  <c r="S3135" i="67" s="1"/>
  <c r="S3136" i="67" s="1"/>
  <c r="S3137" i="67" s="1"/>
  <c r="S3138" i="67" s="1"/>
  <c r="S3139" i="67" s="1"/>
  <c r="S3140" i="67" s="1"/>
  <c r="S3141" i="67" s="1"/>
  <c r="S3142" i="67" s="1"/>
  <c r="S3143" i="67" s="1"/>
  <c r="S3144" i="67" s="1"/>
  <c r="S3145" i="67" s="1"/>
  <c r="S3146" i="67" s="1"/>
  <c r="S3147" i="67" s="1"/>
  <c r="S3148" i="67" s="1"/>
  <c r="S3149" i="67" s="1"/>
  <c r="S3150" i="67" s="1"/>
  <c r="S3151" i="67" s="1"/>
  <c r="S3152" i="67" s="1"/>
  <c r="S3153" i="67" s="1"/>
  <c r="S3154" i="67" s="1"/>
  <c r="S3155" i="67" s="1"/>
  <c r="S3156" i="67" s="1"/>
  <c r="S3157" i="67" s="1"/>
  <c r="S3158" i="67" s="1"/>
  <c r="S3159" i="67" s="1"/>
  <c r="S3160" i="67" s="1"/>
  <c r="S3161" i="67" s="1"/>
  <c r="S3162" i="67" s="1"/>
  <c r="S3163" i="67" s="1"/>
  <c r="S3164" i="67" s="1"/>
  <c r="S3165" i="67" s="1"/>
  <c r="S3166" i="67" s="1"/>
  <c r="S3167" i="67" s="1"/>
  <c r="S3168" i="67" s="1"/>
  <c r="S3169" i="67" s="1"/>
  <c r="S3170" i="67" s="1"/>
  <c r="S3171" i="67" s="1"/>
  <c r="S3172" i="67" s="1"/>
  <c r="S3173" i="67" s="1"/>
  <c r="S3174" i="67" s="1"/>
  <c r="S3175" i="67" s="1"/>
  <c r="S3176" i="67" s="1"/>
  <c r="S3177" i="67" s="1"/>
  <c r="S3178" i="67" s="1"/>
  <c r="S3179" i="67" s="1"/>
  <c r="S3180" i="67" s="1"/>
  <c r="S3181" i="67" s="1"/>
  <c r="S3182" i="67" s="1"/>
  <c r="S3183" i="67" s="1"/>
  <c r="S3184" i="67" s="1"/>
  <c r="S3185" i="67" s="1"/>
  <c r="S3186" i="67" s="1"/>
  <c r="S3187" i="67" s="1"/>
  <c r="S3188" i="67" s="1"/>
  <c r="S3189" i="67" s="1"/>
  <c r="S3190" i="67" s="1"/>
  <c r="S3191" i="67" s="1"/>
  <c r="S3192" i="67" s="1"/>
  <c r="S3193" i="67" s="1"/>
  <c r="S3194" i="67" s="1"/>
  <c r="S3195" i="67" s="1"/>
  <c r="S3196" i="67" s="1"/>
  <c r="S3197" i="67" s="1"/>
  <c r="S3198" i="67" s="1"/>
  <c r="S3199" i="67" s="1"/>
  <c r="S3200" i="67" s="1"/>
  <c r="S3201" i="67" s="1"/>
  <c r="S3202" i="67" s="1"/>
  <c r="S3203" i="67" s="1"/>
  <c r="S3204" i="67" s="1"/>
  <c r="S3205" i="67" s="1"/>
  <c r="S3206" i="67" s="1"/>
  <c r="S3207" i="67" s="1"/>
  <c r="S3208" i="67" s="1"/>
  <c r="S3209" i="67" s="1"/>
  <c r="S3210" i="67" s="1"/>
  <c r="S3211" i="67" s="1"/>
  <c r="S3212" i="67" s="1"/>
  <c r="S3213" i="67" s="1"/>
  <c r="S3214" i="67" s="1"/>
  <c r="S3215" i="67" s="1"/>
  <c r="S3216" i="67" s="1"/>
  <c r="S3217" i="67" s="1"/>
  <c r="S3218" i="67" s="1"/>
  <c r="S3219" i="67" s="1"/>
  <c r="S3220" i="67" s="1"/>
  <c r="S3221" i="67" s="1"/>
  <c r="S3222" i="67" s="1"/>
  <c r="S3223" i="67" s="1"/>
  <c r="S3224" i="67" s="1"/>
  <c r="S3225" i="67" s="1"/>
  <c r="S3226" i="67" s="1"/>
  <c r="S3227" i="67" s="1"/>
  <c r="S3228" i="67" s="1"/>
  <c r="S3229" i="67" s="1"/>
  <c r="S3230" i="67" s="1"/>
  <c r="S3231" i="67" s="1"/>
  <c r="S3232" i="67" s="1"/>
  <c r="S3233" i="67" s="1"/>
  <c r="S3234" i="67" s="1"/>
  <c r="S3235" i="67" s="1"/>
  <c r="S3236" i="67" s="1"/>
  <c r="S3237" i="67" s="1"/>
  <c r="S3238" i="67" s="1"/>
  <c r="S3239" i="67" s="1"/>
  <c r="S3240" i="67" s="1"/>
  <c r="S3241" i="67" s="1"/>
  <c r="S3242" i="67" s="1"/>
  <c r="S3243" i="67" s="1"/>
  <c r="S3244" i="67" s="1"/>
  <c r="S3245" i="67" s="1"/>
  <c r="S3246" i="67" s="1"/>
  <c r="S3247" i="67" s="1"/>
  <c r="S3248" i="67" s="1"/>
  <c r="S3249" i="67" s="1"/>
  <c r="S3250" i="67" s="1"/>
  <c r="S3251" i="67" s="1"/>
  <c r="S3252" i="67" s="1"/>
  <c r="S3253" i="67" s="1"/>
  <c r="S3254" i="67" s="1"/>
  <c r="S3255" i="67" s="1"/>
  <c r="S3256" i="67" s="1"/>
  <c r="S3257" i="67" s="1"/>
  <c r="S3258" i="67" s="1"/>
  <c r="S3259" i="67" s="1"/>
  <c r="S3260" i="67" s="1"/>
  <c r="S3261" i="67" s="1"/>
  <c r="S3262" i="67" s="1"/>
  <c r="S3263" i="67" s="1"/>
  <c r="S3264" i="67" s="1"/>
  <c r="S3265" i="67" s="1"/>
  <c r="S3266" i="67" s="1"/>
  <c r="S3267" i="67" s="1"/>
  <c r="S3268" i="67" s="1"/>
  <c r="S3269" i="67" s="1"/>
  <c r="S3270" i="67" s="1"/>
  <c r="S3271" i="67" s="1"/>
  <c r="S3272" i="67" s="1"/>
  <c r="S3273" i="67" s="1"/>
  <c r="S3274" i="67" s="1"/>
  <c r="S3275" i="67" s="1"/>
  <c r="S3276" i="67" s="1"/>
  <c r="S3277" i="67" s="1"/>
  <c r="S3278" i="67" s="1"/>
  <c r="S3279" i="67" s="1"/>
  <c r="S3280" i="67" s="1"/>
  <c r="S3281" i="67" s="1"/>
  <c r="S3282" i="67" s="1"/>
  <c r="S3283" i="67" s="1"/>
  <c r="S3284" i="67" s="1"/>
  <c r="S3285" i="67" s="1"/>
  <c r="S3286" i="67" s="1"/>
  <c r="S3287" i="67" s="1"/>
  <c r="S3288" i="67" s="1"/>
  <c r="S3289" i="67" s="1"/>
  <c r="S3290" i="67" s="1"/>
  <c r="S3291" i="67" s="1"/>
  <c r="S3292" i="67" s="1"/>
  <c r="S3293" i="67" s="1"/>
  <c r="S3294" i="67" s="1"/>
  <c r="S3295" i="67" s="1"/>
  <c r="S3296" i="67" s="1"/>
  <c r="S3297" i="67" s="1"/>
  <c r="S3298" i="67" s="1"/>
  <c r="S3299" i="67" s="1"/>
  <c r="S3300" i="67" s="1"/>
  <c r="S3301" i="67" s="1"/>
  <c r="S3302" i="67" s="1"/>
  <c r="S3303" i="67" s="1"/>
  <c r="S3304" i="67" s="1"/>
  <c r="S3305" i="67" s="1"/>
  <c r="S3306" i="67" s="1"/>
  <c r="S3307" i="67" s="1"/>
  <c r="S3308" i="67" s="1"/>
  <c r="S3309" i="67" s="1"/>
  <c r="S3310" i="67" s="1"/>
  <c r="S3311" i="67" s="1"/>
  <c r="S3312" i="67" s="1"/>
  <c r="S3313" i="67" s="1"/>
  <c r="S3314" i="67" s="1"/>
  <c r="S3315" i="67" s="1"/>
  <c r="S3316" i="67" s="1"/>
  <c r="S3317" i="67" s="1"/>
  <c r="S3318" i="67" s="1"/>
  <c r="S3319" i="67" s="1"/>
  <c r="S3320" i="67" s="1"/>
  <c r="S3321" i="67" s="1"/>
  <c r="S3322" i="67" s="1"/>
  <c r="S3323" i="67" s="1"/>
  <c r="S3324" i="67" s="1"/>
  <c r="S3325" i="67" s="1"/>
  <c r="S3326" i="67" s="1"/>
  <c r="S3327" i="67" s="1"/>
  <c r="S3328" i="67" s="1"/>
  <c r="S3329" i="67" s="1"/>
  <c r="S3330" i="67" s="1"/>
  <c r="S3331" i="67" s="1"/>
  <c r="S3332" i="67" s="1"/>
  <c r="S3333" i="67" s="1"/>
  <c r="S3334" i="67" s="1"/>
  <c r="S3335" i="67" s="1"/>
  <c r="S3336" i="67" s="1"/>
  <c r="S3337" i="67" s="1"/>
  <c r="S3338" i="67" s="1"/>
  <c r="S3339" i="67" s="1"/>
  <c r="S3340" i="67" s="1"/>
  <c r="S3341" i="67" s="1"/>
  <c r="S3342" i="67" s="1"/>
  <c r="S3343" i="67" s="1"/>
  <c r="S3344" i="67" s="1"/>
  <c r="S3345" i="67" s="1"/>
  <c r="S3346" i="67" s="1"/>
  <c r="S3347" i="67" s="1"/>
  <c r="S3348" i="67" s="1"/>
  <c r="S3349" i="67" s="1"/>
  <c r="S3350" i="67" s="1"/>
  <c r="S3351" i="67" s="1"/>
  <c r="S3352" i="67" s="1"/>
  <c r="S3353" i="67" s="1"/>
  <c r="S3354" i="67" s="1"/>
  <c r="S3355" i="67" s="1"/>
  <c r="S3356" i="67" s="1"/>
  <c r="S3357" i="67" s="1"/>
  <c r="S3358" i="67" s="1"/>
  <c r="S3359" i="67" s="1"/>
  <c r="S3360" i="67" s="1"/>
  <c r="S3361" i="67" s="1"/>
  <c r="S3362" i="67" s="1"/>
  <c r="S3363" i="67" s="1"/>
  <c r="S3364" i="67" s="1"/>
  <c r="S3365" i="67" s="1"/>
  <c r="S3366" i="67" s="1"/>
  <c r="S3367" i="67" s="1"/>
  <c r="S3368" i="67" s="1"/>
  <c r="S3369" i="67" s="1"/>
  <c r="S3370" i="67" s="1"/>
  <c r="S3371" i="67" s="1"/>
  <c r="S3372" i="67" s="1"/>
  <c r="S3373" i="67" s="1"/>
  <c r="S3374" i="67" s="1"/>
  <c r="S3375" i="67" s="1"/>
  <c r="S3376" i="67" s="1"/>
  <c r="S3377" i="67" s="1"/>
  <c r="S3378" i="67" s="1"/>
  <c r="S3379" i="67" s="1"/>
  <c r="S3380" i="67" s="1"/>
  <c r="S3381" i="67" s="1"/>
  <c r="S3382" i="67" s="1"/>
  <c r="S3383" i="67" s="1"/>
  <c r="S3384" i="67" s="1"/>
  <c r="S3385" i="67" s="1"/>
  <c r="S3386" i="67" s="1"/>
  <c r="S3387" i="67" s="1"/>
  <c r="S3388" i="67" s="1"/>
  <c r="S3389" i="67" s="1"/>
  <c r="S3390" i="67" s="1"/>
  <c r="S3391" i="67" s="1"/>
  <c r="S3392" i="67" s="1"/>
  <c r="S3393" i="67" s="1"/>
  <c r="S3394" i="67" s="1"/>
  <c r="S3395" i="67" s="1"/>
  <c r="S3396" i="67" s="1"/>
  <c r="S3397" i="67" s="1"/>
  <c r="S3398" i="67" s="1"/>
  <c r="S3399" i="67" s="1"/>
  <c r="S3400" i="67" s="1"/>
  <c r="S3401" i="67" s="1"/>
  <c r="S3402" i="67" s="1"/>
  <c r="S3403" i="67" s="1"/>
  <c r="S3404" i="67" s="1"/>
  <c r="S3405" i="67" s="1"/>
  <c r="S3406" i="67" s="1"/>
  <c r="S3407" i="67" s="1"/>
  <c r="S3408" i="67" s="1"/>
  <c r="S3409" i="67" s="1"/>
  <c r="S3410" i="67" s="1"/>
  <c r="S3411" i="67" s="1"/>
  <c r="S3412" i="67" s="1"/>
  <c r="S3413" i="67" s="1"/>
  <c r="S3414" i="67" s="1"/>
  <c r="S3415" i="67" s="1"/>
  <c r="S3416" i="67" s="1"/>
  <c r="S3417" i="67" s="1"/>
  <c r="S3418" i="67" s="1"/>
  <c r="S3419" i="67" s="1"/>
  <c r="S3420" i="67" s="1"/>
  <c r="S3421" i="67" s="1"/>
  <c r="S3422" i="67" s="1"/>
  <c r="S3423" i="67" s="1"/>
  <c r="S3424" i="67" s="1"/>
  <c r="S3425" i="67" s="1"/>
  <c r="S3426" i="67" s="1"/>
  <c r="S3427" i="67" s="1"/>
  <c r="S3428" i="67" s="1"/>
  <c r="S3429" i="67" s="1"/>
  <c r="S3430" i="67" s="1"/>
  <c r="S3431" i="67" s="1"/>
  <c r="S3432" i="67" s="1"/>
  <c r="S3433" i="67" s="1"/>
  <c r="S3434" i="67" s="1"/>
  <c r="S3435" i="67" s="1"/>
  <c r="S3436" i="67" s="1"/>
  <c r="S3437" i="67" s="1"/>
  <c r="S3438" i="67" s="1"/>
  <c r="S3439" i="67" s="1"/>
  <c r="S3440" i="67" s="1"/>
  <c r="S3441" i="67" s="1"/>
  <c r="S3442" i="67" s="1"/>
  <c r="S3443" i="67" s="1"/>
  <c r="S3444" i="67" s="1"/>
  <c r="S3445" i="67" s="1"/>
  <c r="S3446" i="67" s="1"/>
  <c r="S3447" i="67" s="1"/>
  <c r="S3448" i="67" s="1"/>
  <c r="S3449" i="67" s="1"/>
  <c r="S3450" i="67" s="1"/>
  <c r="S3451" i="67" s="1"/>
  <c r="S3452" i="67" s="1"/>
  <c r="S3453" i="67" s="1"/>
  <c r="S3454" i="67" s="1"/>
  <c r="S3455" i="67" s="1"/>
  <c r="S3456" i="67" s="1"/>
  <c r="S3457" i="67" s="1"/>
  <c r="S3458" i="67" s="1"/>
  <c r="S3459" i="67" s="1"/>
  <c r="S3460" i="67" s="1"/>
  <c r="S3461" i="67" s="1"/>
  <c r="S3462" i="67" s="1"/>
  <c r="S3463" i="67" s="1"/>
  <c r="S3464" i="67" s="1"/>
  <c r="S3465" i="67" s="1"/>
  <c r="S3466" i="67" s="1"/>
  <c r="S3467" i="67" s="1"/>
  <c r="S3468" i="67" s="1"/>
  <c r="S3469" i="67" s="1"/>
  <c r="S3470" i="67" s="1"/>
  <c r="S3471" i="67" s="1"/>
  <c r="S3472" i="67" s="1"/>
  <c r="S3473" i="67" s="1"/>
  <c r="S3474" i="67" s="1"/>
  <c r="S3475" i="67" s="1"/>
  <c r="S3476" i="67" s="1"/>
  <c r="S3477" i="67" s="1"/>
  <c r="S3478" i="67" s="1"/>
  <c r="S3479" i="67" s="1"/>
  <c r="S3480" i="67" s="1"/>
  <c r="S3481" i="67" s="1"/>
  <c r="S3482" i="67" s="1"/>
  <c r="S3483" i="67" s="1"/>
  <c r="S3484" i="67" s="1"/>
  <c r="S3485" i="67" s="1"/>
  <c r="S3486" i="67" s="1"/>
  <c r="S3487" i="67" s="1"/>
  <c r="S3488" i="67" s="1"/>
  <c r="S3489" i="67" s="1"/>
  <c r="S3490" i="67" s="1"/>
  <c r="S3491" i="67" s="1"/>
  <c r="S3492" i="67" s="1"/>
  <c r="S3493" i="67" s="1"/>
  <c r="S3494" i="67" s="1"/>
  <c r="S3495" i="67" s="1"/>
  <c r="S3496" i="67" s="1"/>
  <c r="S3497" i="67" s="1"/>
  <c r="S3498" i="67" s="1"/>
  <c r="S3499" i="67" s="1"/>
  <c r="S3500" i="67" s="1"/>
  <c r="S3501" i="67" s="1"/>
  <c r="S3502" i="67" s="1"/>
  <c r="S3503" i="67" s="1"/>
  <c r="S3504" i="67" s="1"/>
  <c r="S3505" i="67" s="1"/>
  <c r="S3506" i="67" s="1"/>
  <c r="S3507" i="67" s="1"/>
  <c r="S3508" i="67" s="1"/>
  <c r="S3509" i="67" s="1"/>
  <c r="S3510" i="67" s="1"/>
  <c r="S3511" i="67" s="1"/>
  <c r="S3512" i="67" s="1"/>
  <c r="S3513" i="67" s="1"/>
  <c r="S3514" i="67" s="1"/>
  <c r="S3515" i="67" s="1"/>
  <c r="S3516" i="67" s="1"/>
  <c r="S3517" i="67" s="1"/>
  <c r="S3518" i="67" s="1"/>
  <c r="S3519" i="67" s="1"/>
  <c r="S3520" i="67" s="1"/>
  <c r="S3521" i="67" s="1"/>
  <c r="S3522" i="67" s="1"/>
  <c r="S3523" i="67" s="1"/>
  <c r="S3524" i="67" s="1"/>
  <c r="S3525" i="67" s="1"/>
  <c r="S3526" i="67" s="1"/>
  <c r="S3527" i="67" s="1"/>
  <c r="S3528" i="67" s="1"/>
  <c r="S3529" i="67" s="1"/>
  <c r="S3530" i="67" s="1"/>
  <c r="S3531" i="67" s="1"/>
  <c r="S3532" i="67" s="1"/>
  <c r="S3533" i="67" s="1"/>
  <c r="S3534" i="67" s="1"/>
  <c r="S3535" i="67" s="1"/>
  <c r="S3536" i="67" s="1"/>
  <c r="S3537" i="67" s="1"/>
  <c r="S3538" i="67" s="1"/>
  <c r="S3539" i="67" s="1"/>
  <c r="S3540" i="67" s="1"/>
  <c r="S3541" i="67" s="1"/>
  <c r="S3542" i="67" s="1"/>
  <c r="S3543" i="67" s="1"/>
  <c r="S3544" i="67" s="1"/>
  <c r="S3545" i="67" s="1"/>
  <c r="S3546" i="67" s="1"/>
  <c r="S3547" i="67" s="1"/>
  <c r="S3548" i="67" s="1"/>
  <c r="S3549" i="67" s="1"/>
  <c r="S3550" i="67" s="1"/>
  <c r="S3551" i="67" s="1"/>
  <c r="S3552" i="67" s="1"/>
  <c r="S3553" i="67" s="1"/>
  <c r="S3554" i="67" s="1"/>
  <c r="S3555" i="67" s="1"/>
  <c r="S3556" i="67" s="1"/>
  <c r="S3557" i="67" s="1"/>
  <c r="S3558" i="67" s="1"/>
  <c r="S3559" i="67" s="1"/>
  <c r="S3560" i="67" s="1"/>
  <c r="S3561" i="67" s="1"/>
  <c r="S3562" i="67" s="1"/>
  <c r="S3563" i="67" s="1"/>
  <c r="S3564" i="67" s="1"/>
  <c r="S3565" i="67" s="1"/>
  <c r="S3566" i="67" s="1"/>
  <c r="S3567" i="67" s="1"/>
  <c r="S3568" i="67" s="1"/>
  <c r="S3569" i="67" s="1"/>
  <c r="S3570" i="67" s="1"/>
  <c r="S3571" i="67" s="1"/>
  <c r="S3572" i="67" s="1"/>
  <c r="S3573" i="67" s="1"/>
  <c r="S3574" i="67" s="1"/>
  <c r="S3575" i="67" s="1"/>
  <c r="S3576" i="67" s="1"/>
  <c r="S3577" i="67" s="1"/>
  <c r="S3578" i="67" s="1"/>
  <c r="S3579" i="67" s="1"/>
  <c r="S3580" i="67" s="1"/>
  <c r="S3581" i="67" s="1"/>
  <c r="S3582" i="67" s="1"/>
  <c r="S3583" i="67" s="1"/>
  <c r="S3584" i="67" s="1"/>
  <c r="S3585" i="67" s="1"/>
  <c r="S3586" i="67" s="1"/>
  <c r="S3587" i="67" s="1"/>
  <c r="S3588" i="67" s="1"/>
  <c r="S3589" i="67" s="1"/>
  <c r="S3590" i="67" s="1"/>
  <c r="S3591" i="67" s="1"/>
  <c r="S3592" i="67" s="1"/>
  <c r="S3593" i="67" s="1"/>
  <c r="S3594" i="67" s="1"/>
  <c r="S3595" i="67" s="1"/>
  <c r="S3596" i="67" s="1"/>
  <c r="S3597" i="67" s="1"/>
  <c r="S3598" i="67" s="1"/>
  <c r="S3599" i="67" s="1"/>
  <c r="S3600" i="67" s="1"/>
  <c r="S3601" i="67" s="1"/>
  <c r="S3602" i="67" s="1"/>
  <c r="S3603" i="67" s="1"/>
  <c r="S3604" i="67" s="1"/>
  <c r="S3605" i="67" s="1"/>
  <c r="S3606" i="67" s="1"/>
  <c r="S3607" i="67" s="1"/>
  <c r="S3608" i="67" s="1"/>
  <c r="S3609" i="67" s="1"/>
  <c r="S3610" i="67" s="1"/>
  <c r="S3611" i="67" s="1"/>
  <c r="S3612" i="67" s="1"/>
  <c r="S3613" i="67" s="1"/>
  <c r="S3614" i="67" s="1"/>
  <c r="S3615" i="67" s="1"/>
  <c r="S3616" i="67" s="1"/>
  <c r="S3617" i="67" s="1"/>
  <c r="S3618" i="67" s="1"/>
  <c r="S3619" i="67" s="1"/>
  <c r="S3620" i="67" s="1"/>
  <c r="S3621" i="67" s="1"/>
  <c r="S3622" i="67" s="1"/>
  <c r="S3623" i="67" s="1"/>
  <c r="S3624" i="67" s="1"/>
  <c r="S3625" i="67" s="1"/>
  <c r="S3626" i="67" s="1"/>
  <c r="S3627" i="67" s="1"/>
  <c r="S3628" i="67" s="1"/>
  <c r="S3629" i="67" s="1"/>
  <c r="S3630" i="67" s="1"/>
  <c r="S3631" i="67" s="1"/>
  <c r="S3632" i="67" s="1"/>
  <c r="S3633" i="67" s="1"/>
  <c r="S3634" i="67" s="1"/>
  <c r="S3635" i="67" s="1"/>
  <c r="S3636" i="67" s="1"/>
  <c r="S3637" i="67" s="1"/>
  <c r="S3638" i="67" s="1"/>
  <c r="S3639" i="67" s="1"/>
  <c r="S3640" i="67" s="1"/>
  <c r="S3641" i="67" s="1"/>
  <c r="S3642" i="67" s="1"/>
  <c r="S3643" i="67" s="1"/>
  <c r="S3644" i="67" s="1"/>
  <c r="S3645" i="67" s="1"/>
  <c r="S3646" i="67" s="1"/>
  <c r="S3647" i="67" s="1"/>
  <c r="S3648" i="67" s="1"/>
  <c r="S3649" i="67" s="1"/>
  <c r="S3650" i="67" s="1"/>
  <c r="S3651" i="67" s="1"/>
  <c r="S3652" i="67" s="1"/>
  <c r="S3653" i="67" s="1"/>
  <c r="S3654" i="67" s="1"/>
  <c r="S3655" i="67" s="1"/>
  <c r="S3656" i="67" s="1"/>
  <c r="S3657" i="67" s="1"/>
  <c r="S3658" i="67" s="1"/>
  <c r="S3659" i="67" s="1"/>
  <c r="S3660" i="67" s="1"/>
  <c r="S3661" i="67" s="1"/>
  <c r="S3662" i="67" s="1"/>
  <c r="S3663" i="67" s="1"/>
  <c r="S3664" i="67" s="1"/>
  <c r="S3665" i="67" s="1"/>
  <c r="S3666" i="67" s="1"/>
  <c r="S3667" i="67" s="1"/>
  <c r="S3668" i="67" s="1"/>
  <c r="S3669" i="67" s="1"/>
  <c r="S3670" i="67" s="1"/>
  <c r="S3671" i="67" s="1"/>
  <c r="S3672" i="67" s="1"/>
  <c r="S3673" i="67" s="1"/>
  <c r="S3674" i="67" s="1"/>
  <c r="S3675" i="67" s="1"/>
  <c r="S3676" i="67" s="1"/>
  <c r="S3677" i="67" s="1"/>
  <c r="S3678" i="67" s="1"/>
  <c r="S3679" i="67" s="1"/>
  <c r="S3680" i="67" s="1"/>
  <c r="S3681" i="67" s="1"/>
  <c r="S3682" i="67" s="1"/>
  <c r="S3683" i="67" s="1"/>
  <c r="S3684" i="67" s="1"/>
  <c r="S3685" i="67" s="1"/>
  <c r="S3686" i="67" s="1"/>
  <c r="S3687" i="67" s="1"/>
  <c r="S3688" i="67" s="1"/>
  <c r="S3689" i="67" s="1"/>
  <c r="S3690" i="67" s="1"/>
  <c r="S3691" i="67" s="1"/>
  <c r="S3692" i="67" s="1"/>
  <c r="S3693" i="67" s="1"/>
  <c r="S3694" i="67" s="1"/>
  <c r="S3695" i="67" s="1"/>
  <c r="S3696" i="67" s="1"/>
  <c r="S3697" i="67" s="1"/>
  <c r="S3698" i="67" s="1"/>
  <c r="S3699" i="67" s="1"/>
  <c r="S3700" i="67" s="1"/>
  <c r="S3701" i="67" s="1"/>
  <c r="S3702" i="67" s="1"/>
  <c r="S3703" i="67" s="1"/>
  <c r="S3704" i="67" s="1"/>
  <c r="S3705" i="67" s="1"/>
  <c r="S3706" i="67" s="1"/>
  <c r="S3707" i="67" s="1"/>
  <c r="S3708" i="67" s="1"/>
  <c r="S3709" i="67" s="1"/>
  <c r="S3710" i="67" s="1"/>
  <c r="S3711" i="67" s="1"/>
  <c r="S3712" i="67" s="1"/>
  <c r="S3713" i="67" s="1"/>
  <c r="S3714" i="67" s="1"/>
  <c r="S3715" i="67" s="1"/>
  <c r="S3716" i="67" s="1"/>
  <c r="S3717" i="67" s="1"/>
  <c r="S3718" i="67" s="1"/>
  <c r="S3719" i="67" s="1"/>
  <c r="S3720" i="67" s="1"/>
  <c r="S3721" i="67" s="1"/>
  <c r="S3722" i="67" s="1"/>
  <c r="S3723" i="67" s="1"/>
  <c r="S3724" i="67" s="1"/>
  <c r="S3725" i="67" s="1"/>
  <c r="S3726" i="67" s="1"/>
  <c r="S3727" i="67" s="1"/>
  <c r="S3728" i="67" s="1"/>
  <c r="S3729" i="67" s="1"/>
  <c r="S3730" i="67" s="1"/>
  <c r="S3731" i="67" s="1"/>
  <c r="S3732" i="67" s="1"/>
  <c r="S3733" i="67" s="1"/>
  <c r="S3734" i="67" s="1"/>
  <c r="S3735" i="67" s="1"/>
  <c r="S3736" i="67" s="1"/>
  <c r="S3737" i="67" s="1"/>
  <c r="S3738" i="67" s="1"/>
  <c r="S3739" i="67" s="1"/>
  <c r="S3740" i="67" s="1"/>
  <c r="S3741" i="67" s="1"/>
  <c r="S3742" i="67" s="1"/>
  <c r="S3743" i="67" s="1"/>
  <c r="S3744" i="67" s="1"/>
  <c r="S3745" i="67" s="1"/>
  <c r="S3746" i="67" s="1"/>
  <c r="S3747" i="67" s="1"/>
  <c r="S3748" i="67" s="1"/>
  <c r="S3749" i="67" s="1"/>
  <c r="S3750" i="67" s="1"/>
  <c r="S3751" i="67" s="1"/>
  <c r="S3752" i="67" s="1"/>
  <c r="S3753" i="67" s="1"/>
  <c r="S3754" i="67" s="1"/>
  <c r="S3755" i="67" s="1"/>
  <c r="S3756" i="67" s="1"/>
  <c r="S3757" i="67" s="1"/>
  <c r="S3758" i="67" s="1"/>
  <c r="S3759" i="67" s="1"/>
  <c r="S3760" i="67" s="1"/>
  <c r="S3761" i="67" s="1"/>
  <c r="S3762" i="67" s="1"/>
  <c r="S3763" i="67" s="1"/>
  <c r="S3764" i="67" s="1"/>
  <c r="S3765" i="67" s="1"/>
  <c r="S3766" i="67" s="1"/>
  <c r="S3767" i="67" s="1"/>
  <c r="S3768" i="67" s="1"/>
  <c r="S3769" i="67" s="1"/>
  <c r="S3770" i="67" s="1"/>
  <c r="S3771" i="67" s="1"/>
  <c r="S3772" i="67" s="1"/>
  <c r="S3773" i="67" s="1"/>
  <c r="S3774" i="67" s="1"/>
  <c r="S3775" i="67" s="1"/>
  <c r="S3776" i="67" s="1"/>
  <c r="S3777" i="67" s="1"/>
  <c r="S3778" i="67" s="1"/>
  <c r="S3779" i="67" s="1"/>
  <c r="S3780" i="67" s="1"/>
  <c r="S3781" i="67" s="1"/>
  <c r="S3782" i="67" s="1"/>
  <c r="S3783" i="67" s="1"/>
  <c r="S3784" i="67" s="1"/>
  <c r="S3785" i="67" s="1"/>
  <c r="S3786" i="67" s="1"/>
  <c r="S3787" i="67" s="1"/>
  <c r="S3788" i="67" s="1"/>
  <c r="S3789" i="67" s="1"/>
  <c r="S3790" i="67" s="1"/>
  <c r="S3791" i="67" s="1"/>
  <c r="S3792" i="67" s="1"/>
  <c r="S3793" i="67" s="1"/>
  <c r="S3794" i="67" s="1"/>
  <c r="S3795" i="67" s="1"/>
  <c r="S3796" i="67" s="1"/>
  <c r="S3797" i="67" s="1"/>
  <c r="S3798" i="67" s="1"/>
  <c r="S3799" i="67" s="1"/>
  <c r="S3800" i="67" s="1"/>
  <c r="S3801" i="67" s="1"/>
  <c r="S3802" i="67" s="1"/>
  <c r="S3803" i="67" s="1"/>
  <c r="S3804" i="67" s="1"/>
  <c r="S3805" i="67" s="1"/>
  <c r="S3806" i="67" s="1"/>
  <c r="S3807" i="67" s="1"/>
  <c r="S3808" i="67" s="1"/>
  <c r="S3809" i="67" s="1"/>
  <c r="S3810" i="67" s="1"/>
  <c r="S3811" i="67" s="1"/>
  <c r="S3812" i="67" s="1"/>
  <c r="S3813" i="67" s="1"/>
  <c r="S3814" i="67" s="1"/>
  <c r="S3815" i="67" s="1"/>
  <c r="S3816" i="67" s="1"/>
  <c r="S3817" i="67" s="1"/>
  <c r="S3818" i="67" s="1"/>
  <c r="S3819" i="67" s="1"/>
  <c r="S3820" i="67" s="1"/>
  <c r="S3821" i="67" s="1"/>
  <c r="S3822" i="67" s="1"/>
  <c r="S3823" i="67" s="1"/>
  <c r="S3824" i="67" s="1"/>
  <c r="S3825" i="67" s="1"/>
  <c r="S3826" i="67" s="1"/>
  <c r="S3827" i="67" s="1"/>
  <c r="S3828" i="67" s="1"/>
  <c r="S3829" i="67" s="1"/>
  <c r="S3830" i="67" s="1"/>
  <c r="S3831" i="67" s="1"/>
  <c r="S3832" i="67" s="1"/>
  <c r="S3833" i="67" s="1"/>
  <c r="S3834" i="67" s="1"/>
  <c r="S3835" i="67" s="1"/>
  <c r="S3836" i="67" s="1"/>
  <c r="S3837" i="67" s="1"/>
  <c r="S3838" i="67" s="1"/>
  <c r="S3839" i="67" s="1"/>
  <c r="S3840" i="67" s="1"/>
  <c r="S3841" i="67" s="1"/>
  <c r="S3842" i="67" s="1"/>
  <c r="S3843" i="67" s="1"/>
  <c r="S3844" i="67" s="1"/>
  <c r="S3845" i="67" s="1"/>
  <c r="S3846" i="67" s="1"/>
  <c r="S3847" i="67" s="1"/>
  <c r="S3848" i="67" s="1"/>
  <c r="S3849" i="67" s="1"/>
  <c r="S3850" i="67" s="1"/>
  <c r="S3851" i="67" s="1"/>
  <c r="S3852" i="67" s="1"/>
  <c r="S3853" i="67" s="1"/>
  <c r="S3854" i="67" s="1"/>
  <c r="S3855" i="67" s="1"/>
  <c r="S3856" i="67" s="1"/>
  <c r="S3857" i="67" s="1"/>
  <c r="S3858" i="67" s="1"/>
  <c r="S3859" i="67" s="1"/>
  <c r="S3860" i="67" s="1"/>
  <c r="S3861" i="67" s="1"/>
  <c r="S3862" i="67" s="1"/>
  <c r="S3863" i="67" s="1"/>
  <c r="S3864" i="67" s="1"/>
  <c r="S3865" i="67" s="1"/>
  <c r="S3866" i="67" s="1"/>
  <c r="S3867" i="67" s="1"/>
  <c r="S3868" i="67" s="1"/>
  <c r="S3869" i="67" s="1"/>
  <c r="S3870" i="67" s="1"/>
  <c r="S3871" i="67" s="1"/>
  <c r="S3872" i="67" s="1"/>
  <c r="S3873" i="67" s="1"/>
  <c r="S3874" i="67" s="1"/>
  <c r="S3875" i="67" s="1"/>
  <c r="S3876" i="67" s="1"/>
  <c r="S3877" i="67" s="1"/>
  <c r="S3878" i="67" s="1"/>
  <c r="S3879" i="67" s="1"/>
  <c r="S3880" i="67" s="1"/>
  <c r="S3881" i="67" s="1"/>
  <c r="S3882" i="67" s="1"/>
  <c r="S3883" i="67" s="1"/>
  <c r="S3884" i="67" s="1"/>
  <c r="S3885" i="67" s="1"/>
  <c r="S3886" i="67" s="1"/>
  <c r="S3887" i="67" s="1"/>
  <c r="S3888" i="67" s="1"/>
  <c r="S3889" i="67" s="1"/>
  <c r="S3890" i="67" s="1"/>
  <c r="S3891" i="67" s="1"/>
  <c r="S3892" i="67" s="1"/>
  <c r="S3893" i="67" s="1"/>
  <c r="S3894" i="67" s="1"/>
  <c r="S3895" i="67" s="1"/>
  <c r="S3896" i="67" s="1"/>
  <c r="S3897" i="67" s="1"/>
  <c r="S3898" i="67" s="1"/>
  <c r="S3899" i="67" s="1"/>
  <c r="S3900" i="67" s="1"/>
  <c r="S3901" i="67" s="1"/>
  <c r="S3902" i="67" s="1"/>
  <c r="S3903" i="67" s="1"/>
  <c r="S3904" i="67" s="1"/>
  <c r="S3905" i="67" s="1"/>
  <c r="S3906" i="67" s="1"/>
  <c r="S3907" i="67" s="1"/>
  <c r="S3908" i="67" s="1"/>
  <c r="S3909" i="67" s="1"/>
  <c r="S3910" i="67" s="1"/>
  <c r="S3911" i="67" s="1"/>
  <c r="S3912" i="67" s="1"/>
  <c r="S3913" i="67" s="1"/>
  <c r="S3914" i="67" s="1"/>
  <c r="S3915" i="67" s="1"/>
  <c r="S3916" i="67" s="1"/>
  <c r="S3917" i="67" s="1"/>
  <c r="S3918" i="67" s="1"/>
  <c r="S3919" i="67" s="1"/>
  <c r="S3920" i="67" s="1"/>
  <c r="S3921" i="67" s="1"/>
  <c r="S3922" i="67" s="1"/>
  <c r="S3923" i="67" s="1"/>
  <c r="S3924" i="67" s="1"/>
  <c r="S3925" i="67" s="1"/>
  <c r="S3926" i="67" s="1"/>
  <c r="S3927" i="67" s="1"/>
  <c r="S3928" i="67" s="1"/>
  <c r="S3929" i="67" s="1"/>
  <c r="S3930" i="67" s="1"/>
  <c r="S3931" i="67" s="1"/>
  <c r="S3932" i="67" s="1"/>
  <c r="S3933" i="67" s="1"/>
  <c r="S3934" i="67" s="1"/>
  <c r="S3935" i="67" s="1"/>
  <c r="S3936" i="67" s="1"/>
  <c r="S3937" i="67" s="1"/>
  <c r="S3938" i="67" s="1"/>
  <c r="S3939" i="67" s="1"/>
  <c r="S3940" i="67" s="1"/>
  <c r="S3941" i="67" s="1"/>
  <c r="S3942" i="67" s="1"/>
  <c r="S3943" i="67" s="1"/>
  <c r="S3944" i="67" s="1"/>
  <c r="S3945" i="67" s="1"/>
  <c r="S3946" i="67" s="1"/>
  <c r="S3947" i="67" s="1"/>
  <c r="S3948" i="67" s="1"/>
  <c r="S3949" i="67" s="1"/>
  <c r="S3950" i="67" s="1"/>
  <c r="S3951" i="67" s="1"/>
  <c r="S3952" i="67" s="1"/>
  <c r="S3953" i="67" s="1"/>
  <c r="S3954" i="67" s="1"/>
  <c r="S3955" i="67" s="1"/>
  <c r="S3956" i="67" s="1"/>
  <c r="S3957" i="67" s="1"/>
  <c r="S3958" i="67" s="1"/>
  <c r="S3959" i="67" s="1"/>
  <c r="S3960" i="67" s="1"/>
  <c r="S3961" i="67" s="1"/>
  <c r="S3962" i="67" s="1"/>
  <c r="S3963" i="67" s="1"/>
  <c r="S3964" i="67" s="1"/>
  <c r="S3965" i="67" s="1"/>
  <c r="S3966" i="67" s="1"/>
  <c r="S3967" i="67" s="1"/>
  <c r="S3968" i="67" s="1"/>
  <c r="S3969" i="67" s="1"/>
  <c r="S3970" i="67" s="1"/>
  <c r="S3971" i="67" s="1"/>
  <c r="S3972" i="67" s="1"/>
  <c r="S3973" i="67" s="1"/>
  <c r="S3974" i="67" s="1"/>
  <c r="S3975" i="67" s="1"/>
  <c r="S3976" i="67" s="1"/>
  <c r="S3977" i="67" s="1"/>
  <c r="S3978" i="67" s="1"/>
  <c r="S3979" i="67" s="1"/>
  <c r="S3980" i="67" s="1"/>
  <c r="S3981" i="67" s="1"/>
  <c r="S3982" i="67" s="1"/>
  <c r="S3983" i="67" s="1"/>
  <c r="S3984" i="67" s="1"/>
  <c r="S3985" i="67" s="1"/>
  <c r="S3986" i="67" s="1"/>
  <c r="S3987" i="67" s="1"/>
  <c r="S3988" i="67" s="1"/>
  <c r="S3989" i="67" s="1"/>
  <c r="S3990" i="67" s="1"/>
  <c r="S3991" i="67" s="1"/>
  <c r="S3992" i="67" s="1"/>
  <c r="S3993" i="67" s="1"/>
  <c r="S3994" i="67" s="1"/>
  <c r="S3995" i="67" s="1"/>
  <c r="S3996" i="67" s="1"/>
  <c r="S3997" i="67" s="1"/>
  <c r="S3998" i="67" s="1"/>
  <c r="S3999" i="67" s="1"/>
  <c r="S4000" i="67" s="1"/>
  <c r="S4001" i="67" s="1"/>
  <c r="S4002" i="67" s="1"/>
  <c r="S4003" i="67" s="1"/>
  <c r="S4004" i="67" s="1"/>
  <c r="S4005" i="67" s="1"/>
  <c r="S4006" i="67" s="1"/>
  <c r="S4007" i="67" s="1"/>
  <c r="S4008" i="67" s="1"/>
  <c r="S4009" i="67" s="1"/>
  <c r="S4010" i="67" s="1"/>
  <c r="S4011" i="67" s="1"/>
  <c r="S4012" i="67" s="1"/>
  <c r="S4013" i="67" s="1"/>
  <c r="S4014" i="67" s="1"/>
  <c r="S4015" i="67" s="1"/>
  <c r="S4016" i="67" s="1"/>
  <c r="S4017" i="67" s="1"/>
  <c r="S4018" i="67" s="1"/>
  <c r="S4019" i="67" s="1"/>
  <c r="S4020" i="67" s="1"/>
  <c r="S4021" i="67" s="1"/>
  <c r="S4022" i="67" s="1"/>
  <c r="S4023" i="67" s="1"/>
  <c r="S4024" i="67" s="1"/>
  <c r="S4025" i="67" s="1"/>
  <c r="S4026" i="67" s="1"/>
  <c r="S4027" i="67" s="1"/>
  <c r="S4028" i="67" s="1"/>
  <c r="S4029" i="67" s="1"/>
  <c r="S4030" i="67" s="1"/>
  <c r="S4031" i="67" s="1"/>
  <c r="S4032" i="67" s="1"/>
  <c r="S4033" i="67" s="1"/>
  <c r="S4034" i="67" s="1"/>
  <c r="S4035" i="67" s="1"/>
  <c r="S4036" i="67" s="1"/>
  <c r="S4037" i="67" s="1"/>
  <c r="S4038" i="67" s="1"/>
  <c r="S4039" i="67" s="1"/>
  <c r="S4040" i="67" s="1"/>
  <c r="S4041" i="67" s="1"/>
  <c r="S4042" i="67" s="1"/>
  <c r="S4043" i="67" s="1"/>
  <c r="S4044" i="67" s="1"/>
  <c r="S4045" i="67" s="1"/>
  <c r="S4046" i="67" s="1"/>
  <c r="S4047" i="67" s="1"/>
  <c r="S4048" i="67" s="1"/>
  <c r="S4049" i="67" s="1"/>
  <c r="S4050" i="67" s="1"/>
  <c r="S4051" i="67" s="1"/>
  <c r="S4052" i="67" s="1"/>
  <c r="S4053" i="67" s="1"/>
  <c r="S4054" i="67" s="1"/>
  <c r="S4055" i="67" s="1"/>
  <c r="S4056" i="67" s="1"/>
  <c r="S4057" i="67" s="1"/>
  <c r="S4058" i="67" s="1"/>
  <c r="S4059" i="67" s="1"/>
  <c r="S4060" i="67" s="1"/>
  <c r="S4061" i="67" s="1"/>
  <c r="S4062" i="67" s="1"/>
  <c r="S4063" i="67" s="1"/>
  <c r="S4064" i="67" s="1"/>
  <c r="S4065" i="67" s="1"/>
  <c r="S4066" i="67" s="1"/>
  <c r="S4067" i="67" s="1"/>
  <c r="S4068" i="67" s="1"/>
  <c r="S4069" i="67" s="1"/>
  <c r="S4070" i="67" s="1"/>
  <c r="S4071" i="67" s="1"/>
  <c r="S4072" i="67" s="1"/>
  <c r="S4073" i="67" s="1"/>
  <c r="S4074" i="67" s="1"/>
  <c r="S4075" i="67" s="1"/>
  <c r="S4076" i="67" s="1"/>
  <c r="S4077" i="67" s="1"/>
  <c r="S4078" i="67" s="1"/>
  <c r="S4079" i="67" s="1"/>
  <c r="S4080" i="67" s="1"/>
  <c r="S4081" i="67" s="1"/>
  <c r="S4082" i="67" s="1"/>
  <c r="S4083" i="67" s="1"/>
  <c r="S4084" i="67" s="1"/>
  <c r="S4085" i="67" s="1"/>
  <c r="S4086" i="67" s="1"/>
  <c r="S4087" i="67" s="1"/>
  <c r="S4088" i="67" s="1"/>
  <c r="S4089" i="67" s="1"/>
  <c r="S4090" i="67" s="1"/>
  <c r="S4091" i="67" s="1"/>
  <c r="S4092" i="67" s="1"/>
  <c r="S4093" i="67" s="1"/>
  <c r="S4094" i="67" s="1"/>
  <c r="S4095" i="67" s="1"/>
  <c r="S4096" i="67" s="1"/>
  <c r="S4097" i="67" s="1"/>
  <c r="S4098" i="67" s="1"/>
  <c r="S4099" i="67" s="1"/>
  <c r="S4100" i="67" s="1"/>
  <c r="S4101" i="67" s="1"/>
  <c r="S4102" i="67" s="1"/>
  <c r="S4103" i="67" s="1"/>
  <c r="S4104" i="67" s="1"/>
  <c r="S4105" i="67" s="1"/>
  <c r="S4106" i="67" s="1"/>
  <c r="S4107" i="67" s="1"/>
  <c r="S4108" i="67" s="1"/>
  <c r="S4109" i="67" s="1"/>
  <c r="S4110" i="67" s="1"/>
  <c r="S4111" i="67" s="1"/>
  <c r="S4112" i="67" s="1"/>
  <c r="S4113" i="67" s="1"/>
  <c r="S4114" i="67" s="1"/>
  <c r="S4115" i="67" s="1"/>
  <c r="S4116" i="67" s="1"/>
  <c r="S4117" i="67" s="1"/>
  <c r="S4118" i="67" s="1"/>
  <c r="S4119" i="67" s="1"/>
  <c r="S4120" i="67" s="1"/>
  <c r="S4121" i="67" s="1"/>
  <c r="S4122" i="67" s="1"/>
  <c r="S4123" i="67" s="1"/>
  <c r="S4124" i="67" s="1"/>
  <c r="S4125" i="67" s="1"/>
  <c r="S4126" i="67" s="1"/>
  <c r="S4127" i="67" s="1"/>
  <c r="S4128" i="67" s="1"/>
  <c r="S4129" i="67" s="1"/>
  <c r="S4130" i="67" s="1"/>
  <c r="S4131" i="67" s="1"/>
  <c r="S4132" i="67" s="1"/>
  <c r="S4133" i="67" s="1"/>
  <c r="S4134" i="67" s="1"/>
  <c r="S4135" i="67" s="1"/>
  <c r="S4136" i="67" s="1"/>
  <c r="S4137" i="67" s="1"/>
  <c r="S4138" i="67" s="1"/>
  <c r="S4139" i="67" s="1"/>
  <c r="S4140" i="67" s="1"/>
  <c r="S4141" i="67" s="1"/>
  <c r="S4142" i="67" s="1"/>
  <c r="S4143" i="67" s="1"/>
  <c r="S4144" i="67" s="1"/>
  <c r="S4145" i="67" s="1"/>
  <c r="S4146" i="67" s="1"/>
  <c r="S4147" i="67" s="1"/>
  <c r="S4148" i="67" s="1"/>
  <c r="S4149" i="67" s="1"/>
  <c r="S4150" i="67" s="1"/>
  <c r="S4151" i="67" s="1"/>
  <c r="S4152" i="67" s="1"/>
  <c r="S4153" i="67" s="1"/>
  <c r="S4154" i="67" s="1"/>
  <c r="S4155" i="67" s="1"/>
  <c r="S4156" i="67" s="1"/>
  <c r="S4157" i="67" s="1"/>
  <c r="S4158" i="67" s="1"/>
  <c r="S4159" i="67" s="1"/>
  <c r="S4160" i="67" s="1"/>
  <c r="S4161" i="67" s="1"/>
  <c r="S4162" i="67" s="1"/>
  <c r="S4163" i="67" s="1"/>
  <c r="S4164" i="67" s="1"/>
  <c r="S4165" i="67" s="1"/>
  <c r="S4166" i="67" s="1"/>
  <c r="S4167" i="67" s="1"/>
  <c r="S4168" i="67" s="1"/>
  <c r="S4169" i="67" s="1"/>
  <c r="S4170" i="67" s="1"/>
  <c r="S4171" i="67" s="1"/>
  <c r="S4172" i="67" s="1"/>
  <c r="S4173" i="67" s="1"/>
  <c r="S4174" i="67" s="1"/>
  <c r="S4175" i="67" s="1"/>
  <c r="S4176" i="67" s="1"/>
  <c r="S4177" i="67" s="1"/>
  <c r="S4178" i="67" s="1"/>
  <c r="S4179" i="67" s="1"/>
  <c r="S4180" i="67" s="1"/>
  <c r="S4181" i="67" s="1"/>
  <c r="S4182" i="67" s="1"/>
  <c r="S4183" i="67" s="1"/>
  <c r="S4184" i="67" s="1"/>
  <c r="S4185" i="67" s="1"/>
  <c r="S4186" i="67" s="1"/>
  <c r="S4187" i="67" s="1"/>
  <c r="S4188" i="67" s="1"/>
  <c r="S4189" i="67" s="1"/>
  <c r="S4190" i="67" s="1"/>
  <c r="S4191" i="67" s="1"/>
  <c r="S4192" i="67" s="1"/>
  <c r="S4193" i="67" s="1"/>
  <c r="S4194" i="67" s="1"/>
  <c r="S4195" i="67" s="1"/>
  <c r="S4196" i="67" s="1"/>
  <c r="S4197" i="67" s="1"/>
  <c r="S4198" i="67" s="1"/>
  <c r="S4199" i="67" s="1"/>
  <c r="S4200" i="67" s="1"/>
  <c r="S4201" i="67" s="1"/>
  <c r="S4202" i="67" s="1"/>
  <c r="S4203" i="67" s="1"/>
  <c r="S4204" i="67" s="1"/>
  <c r="S4205" i="67" s="1"/>
  <c r="S4206" i="67" s="1"/>
  <c r="S4207" i="67" s="1"/>
  <c r="S4208" i="67" s="1"/>
  <c r="S4209" i="67" s="1"/>
  <c r="S4210" i="67" s="1"/>
  <c r="S4211" i="67" s="1"/>
  <c r="S4212" i="67" s="1"/>
  <c r="S4213" i="67" s="1"/>
  <c r="S4214" i="67" s="1"/>
  <c r="S4215" i="67" s="1"/>
  <c r="S4216" i="67" s="1"/>
  <c r="S4217" i="67" s="1"/>
  <c r="S4218" i="67" s="1"/>
  <c r="S4219" i="67" s="1"/>
  <c r="S4220" i="67" s="1"/>
  <c r="S4221" i="67" s="1"/>
  <c r="S4222" i="67" s="1"/>
  <c r="S4223" i="67" s="1"/>
  <c r="S4224" i="67" s="1"/>
  <c r="S4225" i="67" s="1"/>
  <c r="S4226" i="67" s="1"/>
  <c r="S4227" i="67" s="1"/>
  <c r="S4228" i="67" s="1"/>
  <c r="S4229" i="67" s="1"/>
  <c r="S4230" i="67" s="1"/>
  <c r="S4231" i="67" s="1"/>
  <c r="S4232" i="67" s="1"/>
  <c r="S4233" i="67" s="1"/>
  <c r="S4234" i="67" s="1"/>
  <c r="S4235" i="67" s="1"/>
  <c r="S4236" i="67" s="1"/>
  <c r="S4237" i="67" s="1"/>
  <c r="S4238" i="67" s="1"/>
  <c r="S4239" i="67" s="1"/>
  <c r="S4240" i="67" s="1"/>
  <c r="S4241" i="67" s="1"/>
  <c r="S4242" i="67" s="1"/>
  <c r="S4243" i="67" s="1"/>
  <c r="S4244" i="67" s="1"/>
  <c r="S4245" i="67" s="1"/>
  <c r="S4246" i="67" s="1"/>
  <c r="S4247" i="67" s="1"/>
  <c r="S4248" i="67" s="1"/>
  <c r="S4249" i="67" s="1"/>
  <c r="S4250" i="67" s="1"/>
  <c r="S4251" i="67" s="1"/>
  <c r="S4252" i="67" s="1"/>
  <c r="S4253" i="67" s="1"/>
  <c r="S4254" i="67" s="1"/>
  <c r="S4255" i="67" s="1"/>
  <c r="S4256" i="67" s="1"/>
  <c r="S4257" i="67" s="1"/>
  <c r="S4258" i="67" s="1"/>
  <c r="S4259" i="67" s="1"/>
  <c r="S4260" i="67" s="1"/>
  <c r="S4261" i="67" s="1"/>
  <c r="S4262" i="67" s="1"/>
  <c r="S4263" i="67" s="1"/>
  <c r="S4264" i="67" s="1"/>
  <c r="S4265" i="67" s="1"/>
  <c r="S4266" i="67" s="1"/>
  <c r="S4267" i="67" s="1"/>
  <c r="S4268" i="67" s="1"/>
  <c r="S4269" i="67" s="1"/>
  <c r="S4270" i="67" s="1"/>
  <c r="S4271" i="67" s="1"/>
  <c r="S4272" i="67" s="1"/>
  <c r="S4273" i="67" s="1"/>
  <c r="S4274" i="67" s="1"/>
  <c r="S4275" i="67" s="1"/>
  <c r="S4276" i="67" s="1"/>
  <c r="S4277" i="67" s="1"/>
  <c r="S4278" i="67" s="1"/>
  <c r="S4279" i="67" s="1"/>
  <c r="S4280" i="67" s="1"/>
  <c r="S4281" i="67" s="1"/>
  <c r="S4282" i="67" s="1"/>
  <c r="S4283" i="67" s="1"/>
  <c r="S4284" i="67" s="1"/>
  <c r="S4285" i="67" s="1"/>
  <c r="S4286" i="67" s="1"/>
  <c r="S4287" i="67" s="1"/>
  <c r="S4288" i="67" s="1"/>
  <c r="S4289" i="67" s="1"/>
  <c r="S4290" i="67" s="1"/>
  <c r="S4291" i="67" s="1"/>
  <c r="S4292" i="67" s="1"/>
  <c r="S4293" i="67" s="1"/>
  <c r="S4294" i="67" s="1"/>
  <c r="S4295" i="67" s="1"/>
  <c r="S4296" i="67" s="1"/>
  <c r="S4297" i="67" s="1"/>
  <c r="S4298" i="67" s="1"/>
  <c r="S4299" i="67" s="1"/>
  <c r="S4300" i="67" s="1"/>
  <c r="S4301" i="67" s="1"/>
  <c r="S4302" i="67" s="1"/>
  <c r="S4303" i="67" s="1"/>
  <c r="S4304" i="67" s="1"/>
  <c r="S4305" i="67" s="1"/>
  <c r="S4306" i="67" s="1"/>
  <c r="S4307" i="67" s="1"/>
  <c r="S4308" i="67" s="1"/>
  <c r="S4309" i="67" s="1"/>
  <c r="S4310" i="67" s="1"/>
  <c r="S4311" i="67" s="1"/>
  <c r="S4312" i="67" s="1"/>
  <c r="S4313" i="67" s="1"/>
  <c r="S4314" i="67" s="1"/>
  <c r="S4315" i="67" s="1"/>
  <c r="S4316" i="67" s="1"/>
  <c r="S4317" i="67" s="1"/>
  <c r="S4318" i="67" s="1"/>
  <c r="S4319" i="67" s="1"/>
  <c r="S4320" i="67" s="1"/>
  <c r="S4321" i="67" s="1"/>
  <c r="S4322" i="67" s="1"/>
  <c r="S4323" i="67" s="1"/>
  <c r="S4324" i="67" s="1"/>
  <c r="S4325" i="67" s="1"/>
  <c r="S4326" i="67" s="1"/>
  <c r="S4327" i="67" s="1"/>
  <c r="S4328" i="67" s="1"/>
  <c r="S4329" i="67" s="1"/>
  <c r="S4330" i="67" s="1"/>
  <c r="S4331" i="67" s="1"/>
  <c r="S4332" i="67" s="1"/>
  <c r="S4333" i="67" s="1"/>
  <c r="S4334" i="67" s="1"/>
  <c r="S4335" i="67" s="1"/>
  <c r="S4336" i="67" s="1"/>
  <c r="S4337" i="67" s="1"/>
  <c r="S4338" i="67" s="1"/>
  <c r="S4339" i="67" s="1"/>
  <c r="S4340" i="67" s="1"/>
  <c r="S4341" i="67" s="1"/>
  <c r="S4342" i="67" s="1"/>
  <c r="S4343" i="67" s="1"/>
  <c r="S4344" i="67" s="1"/>
  <c r="S4345" i="67" s="1"/>
  <c r="S4346" i="67" s="1"/>
  <c r="S4347" i="67" s="1"/>
  <c r="S4348" i="67" s="1"/>
  <c r="S4349" i="67" s="1"/>
  <c r="S4350" i="67" s="1"/>
  <c r="S4351" i="67" s="1"/>
  <c r="S4352" i="67" s="1"/>
  <c r="S4353" i="67" s="1"/>
  <c r="S4354" i="67" s="1"/>
  <c r="S4355" i="67" s="1"/>
  <c r="S4356" i="67" s="1"/>
  <c r="S4357" i="67" s="1"/>
  <c r="S4358" i="67" s="1"/>
  <c r="S4359" i="67" s="1"/>
  <c r="S4360" i="67" s="1"/>
  <c r="S4361" i="67" s="1"/>
  <c r="S4362" i="67" s="1"/>
  <c r="S4363" i="67" s="1"/>
  <c r="S4364" i="67" s="1"/>
  <c r="S4365" i="67" s="1"/>
  <c r="S4366" i="67" s="1"/>
  <c r="S4367" i="67" s="1"/>
  <c r="S4368" i="67" s="1"/>
  <c r="S4369" i="67" s="1"/>
  <c r="S4370" i="67" s="1"/>
  <c r="S4371" i="67" s="1"/>
  <c r="S4372" i="67" s="1"/>
  <c r="S4373" i="67" s="1"/>
  <c r="S4374" i="67" s="1"/>
  <c r="S4375" i="67" s="1"/>
  <c r="S4376" i="67" s="1"/>
  <c r="S4377" i="67" s="1"/>
  <c r="S4378" i="67" s="1"/>
  <c r="S4379" i="67" s="1"/>
  <c r="S4380" i="67" s="1"/>
  <c r="S4381" i="67" s="1"/>
  <c r="S4382" i="67" s="1"/>
  <c r="S4383" i="67" s="1"/>
  <c r="S4384" i="67" s="1"/>
  <c r="S4385" i="67" s="1"/>
  <c r="S4386" i="67" s="1"/>
  <c r="S4387" i="67" s="1"/>
  <c r="S4388" i="67" s="1"/>
  <c r="S4389" i="67" s="1"/>
  <c r="S4390" i="67" s="1"/>
  <c r="S4391" i="67" s="1"/>
  <c r="S4392" i="67" s="1"/>
  <c r="S4393" i="67" s="1"/>
  <c r="S4394" i="67" s="1"/>
  <c r="S4395" i="67" s="1"/>
  <c r="S4396" i="67" s="1"/>
  <c r="S4397" i="67" s="1"/>
  <c r="S4398" i="67" s="1"/>
  <c r="S4399" i="67" s="1"/>
  <c r="S4400" i="67" s="1"/>
  <c r="S4401" i="67" s="1"/>
  <c r="S4402" i="67" s="1"/>
  <c r="S4403" i="67" s="1"/>
  <c r="S4404" i="67" s="1"/>
  <c r="S4405" i="67" s="1"/>
  <c r="S4406" i="67" s="1"/>
  <c r="S4407" i="67" s="1"/>
  <c r="S4408" i="67" s="1"/>
  <c r="S4409" i="67" s="1"/>
  <c r="S4410" i="67" s="1"/>
  <c r="S4411" i="67" s="1"/>
  <c r="S4412" i="67" s="1"/>
  <c r="S4413" i="67" s="1"/>
  <c r="S4414" i="67" s="1"/>
  <c r="S4415" i="67" s="1"/>
  <c r="S4416" i="67" s="1"/>
  <c r="S4417" i="67" s="1"/>
  <c r="S4418" i="67" s="1"/>
  <c r="S4419" i="67" s="1"/>
  <c r="S4420" i="67" s="1"/>
  <c r="S4421" i="67" s="1"/>
  <c r="S4422" i="67" s="1"/>
  <c r="S4423" i="67" s="1"/>
  <c r="S4424" i="67" s="1"/>
  <c r="S4425" i="67" s="1"/>
  <c r="S4426" i="67" s="1"/>
  <c r="S4427" i="67" s="1"/>
  <c r="S4428" i="67" s="1"/>
  <c r="S4429" i="67" s="1"/>
  <c r="S4430" i="67" s="1"/>
  <c r="S4431" i="67" s="1"/>
  <c r="S4432" i="67" s="1"/>
  <c r="S4433" i="67" s="1"/>
  <c r="S4434" i="67" s="1"/>
  <c r="S4435" i="67" s="1"/>
  <c r="S4436" i="67" s="1"/>
  <c r="S4437" i="67" s="1"/>
  <c r="S4438" i="67" s="1"/>
  <c r="S4439" i="67" s="1"/>
  <c r="S4440" i="67" s="1"/>
  <c r="S4441" i="67" s="1"/>
  <c r="S4442" i="67" s="1"/>
  <c r="S4443" i="67" s="1"/>
  <c r="S4444" i="67" s="1"/>
  <c r="S4445" i="67" s="1"/>
  <c r="S4446" i="67" s="1"/>
  <c r="S4447" i="67" s="1"/>
  <c r="S4448" i="67" s="1"/>
  <c r="S4449" i="67" s="1"/>
  <c r="S4450" i="67" s="1"/>
  <c r="S4451" i="67" s="1"/>
  <c r="S4452" i="67" s="1"/>
  <c r="S4453" i="67" s="1"/>
  <c r="S4454" i="67" s="1"/>
  <c r="S4455" i="67" s="1"/>
  <c r="S4456" i="67" s="1"/>
  <c r="S4457" i="67" s="1"/>
  <c r="S4458" i="67" s="1"/>
  <c r="S4459" i="67" s="1"/>
  <c r="S4460" i="67" s="1"/>
  <c r="S4461" i="67" s="1"/>
  <c r="S4462" i="67" s="1"/>
  <c r="S4463" i="67" s="1"/>
  <c r="S4464" i="67" s="1"/>
  <c r="S4465" i="67" s="1"/>
  <c r="S4466" i="67" s="1"/>
  <c r="S4467" i="67" s="1"/>
  <c r="S4468" i="67" s="1"/>
  <c r="S4469" i="67" s="1"/>
  <c r="S4470" i="67" s="1"/>
  <c r="S4471" i="67" s="1"/>
  <c r="S4472" i="67" s="1"/>
  <c r="S4473" i="67" s="1"/>
  <c r="S4474" i="67" s="1"/>
  <c r="S4475" i="67" s="1"/>
  <c r="S4476" i="67" s="1"/>
  <c r="S4477" i="67" s="1"/>
  <c r="S4478" i="67" s="1"/>
  <c r="S4479" i="67" s="1"/>
  <c r="S4480" i="67" s="1"/>
  <c r="S4481" i="67" s="1"/>
  <c r="S4482" i="67" s="1"/>
  <c r="S4483" i="67" s="1"/>
  <c r="S4484" i="67" s="1"/>
  <c r="S4485" i="67" s="1"/>
  <c r="S4486" i="67" s="1"/>
  <c r="S4487" i="67" s="1"/>
  <c r="S4488" i="67" s="1"/>
  <c r="S4489" i="67" s="1"/>
  <c r="S4490" i="67" s="1"/>
  <c r="S4491" i="67" s="1"/>
  <c r="S4492" i="67" s="1"/>
  <c r="S4493" i="67" s="1"/>
  <c r="S4494" i="67" s="1"/>
  <c r="S4495" i="67" s="1"/>
  <c r="S4496" i="67" s="1"/>
  <c r="S4497" i="67" s="1"/>
  <c r="S4498" i="67" s="1"/>
  <c r="S4499" i="67" s="1"/>
  <c r="S4500" i="67" s="1"/>
  <c r="S4501" i="67" s="1"/>
  <c r="S4502" i="67" s="1"/>
  <c r="S4503" i="67" s="1"/>
  <c r="S4504" i="67" s="1"/>
  <c r="S4505" i="67" s="1"/>
  <c r="S4506" i="67" s="1"/>
  <c r="S4507" i="67" s="1"/>
  <c r="S4508" i="67" s="1"/>
  <c r="S4509" i="67" s="1"/>
  <c r="S4510" i="67" s="1"/>
  <c r="S4511" i="67" s="1"/>
  <c r="S4512" i="67" s="1"/>
  <c r="S4513" i="67" s="1"/>
  <c r="S4514" i="67" s="1"/>
  <c r="S4515" i="67" s="1"/>
  <c r="S4516" i="67" s="1"/>
  <c r="S4517" i="67" s="1"/>
  <c r="S4518" i="67" s="1"/>
  <c r="S4519" i="67" s="1"/>
  <c r="S4520" i="67" s="1"/>
  <c r="S4521" i="67" s="1"/>
  <c r="S4522" i="67" s="1"/>
  <c r="S4523" i="67" s="1"/>
  <c r="S4524" i="67" s="1"/>
  <c r="S4525" i="67" s="1"/>
  <c r="S4526" i="67" s="1"/>
  <c r="S4527" i="67" s="1"/>
  <c r="S4528" i="67" s="1"/>
  <c r="S4529" i="67" s="1"/>
  <c r="S4530" i="67" s="1"/>
  <c r="S4531" i="67" s="1"/>
  <c r="S4532" i="67" s="1"/>
  <c r="S4533" i="67" s="1"/>
  <c r="S4534" i="67" s="1"/>
  <c r="S4535" i="67" s="1"/>
  <c r="S4536" i="67" s="1"/>
  <c r="S4537" i="67" s="1"/>
  <c r="S4538" i="67" s="1"/>
  <c r="S4539" i="67" s="1"/>
  <c r="S4540" i="67" s="1"/>
  <c r="S4541" i="67" s="1"/>
  <c r="S4542" i="67" s="1"/>
  <c r="S4543" i="67" s="1"/>
  <c r="S4544" i="67" s="1"/>
  <c r="S4545" i="67" s="1"/>
  <c r="S4546" i="67" s="1"/>
  <c r="S4547" i="67" s="1"/>
  <c r="S4548" i="67" s="1"/>
  <c r="S4549" i="67" s="1"/>
  <c r="S4550" i="67" s="1"/>
  <c r="S4551" i="67" s="1"/>
  <c r="S4552" i="67" s="1"/>
  <c r="S4553" i="67" s="1"/>
  <c r="S4554" i="67" s="1"/>
  <c r="S4555" i="67" s="1"/>
  <c r="S4556" i="67" s="1"/>
  <c r="S4557" i="67" s="1"/>
  <c r="S4558" i="67" s="1"/>
  <c r="S4559" i="67" s="1"/>
  <c r="S4560" i="67" s="1"/>
  <c r="S4561" i="67" s="1"/>
  <c r="S4562" i="67" s="1"/>
  <c r="S4563" i="67" s="1"/>
  <c r="S4564" i="67" s="1"/>
  <c r="S4565" i="67" s="1"/>
  <c r="S4566" i="67" s="1"/>
  <c r="S4567" i="67" s="1"/>
  <c r="S4568" i="67" s="1"/>
  <c r="S4569" i="67" s="1"/>
  <c r="S4570" i="67" s="1"/>
  <c r="S4571" i="67" s="1"/>
  <c r="S4572" i="67" s="1"/>
  <c r="S4573" i="67" s="1"/>
  <c r="S4574" i="67" s="1"/>
  <c r="S4575" i="67" s="1"/>
  <c r="S4576" i="67" s="1"/>
  <c r="S4577" i="67" s="1"/>
  <c r="S4578" i="67" s="1"/>
  <c r="S4579" i="67" s="1"/>
  <c r="S4580" i="67" s="1"/>
  <c r="S4581" i="67" s="1"/>
  <c r="S4582" i="67" s="1"/>
  <c r="S4583" i="67" s="1"/>
  <c r="S4584" i="67" s="1"/>
  <c r="S4585" i="67" s="1"/>
  <c r="S4586" i="67" s="1"/>
  <c r="S4587" i="67" s="1"/>
  <c r="S4588" i="67" s="1"/>
  <c r="S4589" i="67" s="1"/>
  <c r="S4590" i="67" s="1"/>
  <c r="S4591" i="67" s="1"/>
  <c r="S4592" i="67" s="1"/>
  <c r="S4593" i="67" s="1"/>
  <c r="S4594" i="67" s="1"/>
  <c r="S4595" i="67" s="1"/>
  <c r="S4596" i="67" s="1"/>
  <c r="S4597" i="67" s="1"/>
  <c r="S4598" i="67" s="1"/>
  <c r="S4599" i="67" s="1"/>
  <c r="S4600" i="67" s="1"/>
  <c r="S4601" i="67" s="1"/>
  <c r="S4602" i="67" s="1"/>
  <c r="S4603" i="67" s="1"/>
  <c r="S4604" i="67" s="1"/>
  <c r="S4605" i="67" s="1"/>
  <c r="S4606" i="67" s="1"/>
  <c r="S4607" i="67" s="1"/>
  <c r="S4608" i="67" s="1"/>
  <c r="S4609" i="67" s="1"/>
  <c r="S4610" i="67" s="1"/>
  <c r="S4611" i="67" s="1"/>
  <c r="S4612" i="67" s="1"/>
  <c r="S4613" i="67" s="1"/>
  <c r="S4614" i="67" s="1"/>
  <c r="S4615" i="67" s="1"/>
  <c r="S4616" i="67" s="1"/>
  <c r="S4617" i="67" s="1"/>
  <c r="S4618" i="67" s="1"/>
  <c r="S4619" i="67" s="1"/>
  <c r="S4620" i="67" s="1"/>
  <c r="S4621" i="67" s="1"/>
  <c r="S4622" i="67" s="1"/>
  <c r="S4623" i="67" s="1"/>
  <c r="S4624" i="67" s="1"/>
  <c r="S4625" i="67" s="1"/>
  <c r="S4626" i="67" s="1"/>
  <c r="S4627" i="67" s="1"/>
  <c r="S4628" i="67" s="1"/>
  <c r="S4629" i="67" s="1"/>
  <c r="S4630" i="67" s="1"/>
  <c r="S4631" i="67" s="1"/>
  <c r="S4632" i="67" s="1"/>
  <c r="S4633" i="67" s="1"/>
  <c r="S4634" i="67" s="1"/>
  <c r="S4635" i="67" s="1"/>
  <c r="S4636" i="67" s="1"/>
  <c r="S4637" i="67" s="1"/>
  <c r="S4638" i="67" s="1"/>
  <c r="S4639" i="67" s="1"/>
  <c r="S4640" i="67" s="1"/>
  <c r="S4641" i="67" s="1"/>
  <c r="S4642" i="67" s="1"/>
  <c r="S4643" i="67" s="1"/>
  <c r="S4644" i="67" s="1"/>
  <c r="S4645" i="67" s="1"/>
  <c r="S4646" i="67" s="1"/>
  <c r="S4647" i="67" s="1"/>
  <c r="S4648" i="67" s="1"/>
  <c r="S4649" i="67" s="1"/>
  <c r="S4650" i="67" s="1"/>
  <c r="S4651" i="67" s="1"/>
  <c r="S4652" i="67" s="1"/>
  <c r="S4653" i="67" s="1"/>
  <c r="S4654" i="67" s="1"/>
  <c r="S4655" i="67" s="1"/>
  <c r="S4656" i="67" s="1"/>
  <c r="S4657" i="67" s="1"/>
  <c r="S4658" i="67" s="1"/>
  <c r="S4659" i="67" s="1"/>
  <c r="S4660" i="67" s="1"/>
  <c r="S4661" i="67" s="1"/>
  <c r="S4662" i="67" s="1"/>
  <c r="S4663" i="67" s="1"/>
  <c r="S4664" i="67" s="1"/>
  <c r="S4665" i="67" s="1"/>
  <c r="S4666" i="67" s="1"/>
  <c r="S4667" i="67" s="1"/>
  <c r="S4668" i="67" s="1"/>
  <c r="S4669" i="67" s="1"/>
  <c r="S4670" i="67" s="1"/>
  <c r="S4671" i="67" s="1"/>
  <c r="S4672" i="67" s="1"/>
  <c r="S4673" i="67" s="1"/>
  <c r="S4674" i="67" s="1"/>
  <c r="S4675" i="67" s="1"/>
  <c r="S4676" i="67" s="1"/>
  <c r="S4677" i="67" s="1"/>
  <c r="S4678" i="67" s="1"/>
  <c r="S4679" i="67" s="1"/>
  <c r="S4680" i="67" s="1"/>
  <c r="S4681" i="67" s="1"/>
  <c r="S4682" i="67" s="1"/>
  <c r="S4683" i="67" s="1"/>
  <c r="S4684" i="67" s="1"/>
  <c r="S4685" i="67" s="1"/>
  <c r="S4686" i="67" s="1"/>
  <c r="S4687" i="67" s="1"/>
  <c r="S4688" i="67" s="1"/>
  <c r="S4689" i="67" s="1"/>
  <c r="S4690" i="67" s="1"/>
  <c r="S4691" i="67" s="1"/>
  <c r="S4692" i="67" s="1"/>
  <c r="S4693" i="67" s="1"/>
  <c r="S4694" i="67" s="1"/>
  <c r="S4695" i="67" s="1"/>
  <c r="S4696" i="67" s="1"/>
  <c r="S4697" i="67" s="1"/>
  <c r="S4698" i="67" s="1"/>
  <c r="S4699" i="67" s="1"/>
  <c r="S4700" i="67" s="1"/>
  <c r="S4701" i="67" s="1"/>
  <c r="S4702" i="67" s="1"/>
  <c r="S4703" i="67" s="1"/>
  <c r="S4704" i="67" s="1"/>
  <c r="S4705" i="67" s="1"/>
  <c r="S4706" i="67" s="1"/>
  <c r="S4707" i="67" s="1"/>
  <c r="S4708" i="67" s="1"/>
  <c r="S4709" i="67" s="1"/>
  <c r="S4710" i="67" s="1"/>
  <c r="S4711" i="67" s="1"/>
  <c r="S4712" i="67" s="1"/>
  <c r="S4713" i="67" s="1"/>
  <c r="S4714" i="67" s="1"/>
  <c r="S4715" i="67" s="1"/>
  <c r="S4716" i="67" s="1"/>
  <c r="S4717" i="67" s="1"/>
  <c r="S4718" i="67" s="1"/>
  <c r="S4719" i="67" s="1"/>
  <c r="S4720" i="67" s="1"/>
  <c r="S4721" i="67" s="1"/>
  <c r="S4722" i="67" s="1"/>
  <c r="S4723" i="67" s="1"/>
  <c r="S4724" i="67" s="1"/>
  <c r="S4725" i="67" s="1"/>
  <c r="S4726" i="67" s="1"/>
  <c r="S4727" i="67" s="1"/>
  <c r="S4728" i="67" s="1"/>
  <c r="S4729" i="67" s="1"/>
  <c r="S4730" i="67" s="1"/>
  <c r="S4731" i="67" s="1"/>
  <c r="S4732" i="67" s="1"/>
  <c r="S4733" i="67" s="1"/>
  <c r="S4734" i="67" s="1"/>
  <c r="S4735" i="67" s="1"/>
  <c r="S4736" i="67" s="1"/>
  <c r="S4737" i="67" s="1"/>
  <c r="S4738" i="67" s="1"/>
  <c r="S4739" i="67" s="1"/>
  <c r="S4740" i="67" s="1"/>
  <c r="S4741" i="67" s="1"/>
  <c r="S4742" i="67" s="1"/>
  <c r="S4743" i="67" s="1"/>
  <c r="S4744" i="67" s="1"/>
  <c r="S4745" i="67" s="1"/>
  <c r="S4746" i="67" s="1"/>
  <c r="S4747" i="67" s="1"/>
  <c r="S4748" i="67" s="1"/>
  <c r="S4749" i="67" s="1"/>
  <c r="S4750" i="67" s="1"/>
  <c r="S4751" i="67" s="1"/>
  <c r="S4752" i="67" s="1"/>
  <c r="S4753" i="67" s="1"/>
  <c r="S4754" i="67" s="1"/>
  <c r="S4755" i="67" s="1"/>
  <c r="S4756" i="67" s="1"/>
  <c r="S4757" i="67" s="1"/>
  <c r="S4758" i="67" s="1"/>
  <c r="S4759" i="67" s="1"/>
  <c r="S4760" i="67" s="1"/>
  <c r="S4761" i="67" s="1"/>
  <c r="S4762" i="67" s="1"/>
  <c r="S4763" i="67" s="1"/>
  <c r="S4764" i="67" s="1"/>
  <c r="S4765" i="67" s="1"/>
  <c r="S4766" i="67" s="1"/>
  <c r="S4767" i="67" s="1"/>
  <c r="S4768" i="67" s="1"/>
  <c r="S4769" i="67" s="1"/>
  <c r="S4770" i="67" s="1"/>
  <c r="S4771" i="67" s="1"/>
  <c r="S4772" i="67" s="1"/>
  <c r="S4773" i="67" s="1"/>
  <c r="S4774" i="67" s="1"/>
  <c r="S4775" i="67" s="1"/>
  <c r="S4776" i="67" s="1"/>
  <c r="S4777" i="67" s="1"/>
  <c r="S4778" i="67" s="1"/>
  <c r="S4779" i="67" s="1"/>
  <c r="S4780" i="67" s="1"/>
  <c r="S4781" i="67" s="1"/>
  <c r="S4782" i="67" s="1"/>
  <c r="S4783" i="67" s="1"/>
  <c r="S4784" i="67" s="1"/>
  <c r="S4785" i="67" s="1"/>
  <c r="S4786" i="67" s="1"/>
  <c r="S4787" i="67" s="1"/>
  <c r="S4788" i="67" s="1"/>
  <c r="S4789" i="67" s="1"/>
  <c r="S4790" i="67" s="1"/>
  <c r="S4791" i="67" s="1"/>
  <c r="S4792" i="67" s="1"/>
  <c r="S4793" i="67" s="1"/>
  <c r="S4794" i="67" s="1"/>
  <c r="S4795" i="67" s="1"/>
  <c r="S4796" i="67" s="1"/>
  <c r="S4797" i="67" s="1"/>
  <c r="S4798" i="67" s="1"/>
  <c r="S4799" i="67" s="1"/>
  <c r="S4800" i="67" s="1"/>
  <c r="S4801" i="67" s="1"/>
  <c r="S4802" i="67" s="1"/>
  <c r="S4803" i="67" s="1"/>
  <c r="S4804" i="67" s="1"/>
  <c r="S4805" i="67" s="1"/>
  <c r="S4806" i="67" s="1"/>
  <c r="S4807" i="67" s="1"/>
  <c r="S4808" i="67" s="1"/>
  <c r="S4809" i="67" s="1"/>
  <c r="S4810" i="67" s="1"/>
  <c r="S4811" i="67" s="1"/>
  <c r="S4812" i="67" s="1"/>
  <c r="S4813" i="67" s="1"/>
  <c r="S4814" i="67" s="1"/>
  <c r="S4815" i="67" s="1"/>
  <c r="S4816" i="67" s="1"/>
  <c r="S4817" i="67" s="1"/>
  <c r="S4818" i="67" s="1"/>
  <c r="S4819" i="67" s="1"/>
  <c r="S4820" i="67" s="1"/>
  <c r="S4821" i="67" s="1"/>
  <c r="S4822" i="67" s="1"/>
  <c r="S4823" i="67" s="1"/>
  <c r="S4824" i="67" s="1"/>
  <c r="S4825" i="67" s="1"/>
  <c r="S4826" i="67" s="1"/>
  <c r="S4827" i="67" s="1"/>
  <c r="S4828" i="67" s="1"/>
  <c r="S4829" i="67" s="1"/>
  <c r="S4830" i="67" s="1"/>
  <c r="S4831" i="67" s="1"/>
  <c r="S4832" i="67" s="1"/>
  <c r="S4833" i="67" s="1"/>
  <c r="S4834" i="67" s="1"/>
  <c r="S4835" i="67" s="1"/>
  <c r="S4836" i="67" s="1"/>
  <c r="S4837" i="67" s="1"/>
  <c r="S4838" i="67" s="1"/>
  <c r="S4839" i="67" s="1"/>
  <c r="S4840" i="67" s="1"/>
  <c r="S4841" i="67" s="1"/>
  <c r="S4842" i="67" s="1"/>
  <c r="S4843" i="67" s="1"/>
  <c r="S4844" i="67" s="1"/>
  <c r="S4845" i="67" s="1"/>
  <c r="S4846" i="67" s="1"/>
  <c r="S4847" i="67" s="1"/>
  <c r="S4848" i="67" s="1"/>
  <c r="S4849" i="67" s="1"/>
  <c r="S4850" i="67" s="1"/>
  <c r="S4851" i="67" s="1"/>
  <c r="S4852" i="67" s="1"/>
  <c r="S4853" i="67" s="1"/>
  <c r="S4854" i="67" s="1"/>
  <c r="S4855" i="67" s="1"/>
  <c r="S4856" i="67" s="1"/>
  <c r="S4857" i="67" s="1"/>
  <c r="S4858" i="67" s="1"/>
  <c r="S4859" i="67" s="1"/>
  <c r="S4860" i="67" s="1"/>
  <c r="S4861" i="67" s="1"/>
  <c r="S4862" i="67" s="1"/>
  <c r="S4863" i="67" s="1"/>
  <c r="S4864" i="67" s="1"/>
  <c r="S4865" i="67" s="1"/>
  <c r="S4866" i="67" s="1"/>
  <c r="S4867" i="67" s="1"/>
  <c r="S4868" i="67" s="1"/>
  <c r="S4869" i="67" s="1"/>
  <c r="S4870" i="67" s="1"/>
  <c r="S4871" i="67" s="1"/>
  <c r="S4872" i="67" s="1"/>
  <c r="S4873" i="67" s="1"/>
  <c r="S4874" i="67" s="1"/>
  <c r="S4875" i="67" s="1"/>
  <c r="S4876" i="67" s="1"/>
  <c r="S4877" i="67" s="1"/>
  <c r="S4878" i="67" s="1"/>
  <c r="S4879" i="67" s="1"/>
  <c r="S4880" i="67" s="1"/>
  <c r="S4881" i="67" s="1"/>
  <c r="S4882" i="67" s="1"/>
  <c r="S4883" i="67" s="1"/>
  <c r="S4884" i="67" s="1"/>
  <c r="S4885" i="67" s="1"/>
  <c r="S4886" i="67" s="1"/>
  <c r="S4887" i="67" s="1"/>
  <c r="S4888" i="67" s="1"/>
  <c r="S4889" i="67" s="1"/>
  <c r="S4890" i="67" s="1"/>
  <c r="S4891" i="67" s="1"/>
  <c r="S4892" i="67" s="1"/>
  <c r="S4893" i="67" s="1"/>
  <c r="S4894" i="67" s="1"/>
  <c r="S4895" i="67" s="1"/>
  <c r="S4896" i="67" s="1"/>
  <c r="S4897" i="67" s="1"/>
  <c r="S4898" i="67" s="1"/>
  <c r="S4899" i="67" s="1"/>
  <c r="S4900" i="67" s="1"/>
  <c r="S4901" i="67" s="1"/>
  <c r="S4902" i="67" s="1"/>
  <c r="S4903" i="67" s="1"/>
  <c r="S4904" i="67" s="1"/>
  <c r="S4905" i="67" s="1"/>
  <c r="S4906" i="67" s="1"/>
  <c r="S4907" i="67" s="1"/>
  <c r="S4908" i="67" s="1"/>
  <c r="S4909" i="67" s="1"/>
  <c r="S4910" i="67" s="1"/>
  <c r="S4911" i="67" s="1"/>
  <c r="S4912" i="67" s="1"/>
  <c r="S4913" i="67" s="1"/>
  <c r="S4914" i="67" s="1"/>
  <c r="S4915" i="67" s="1"/>
  <c r="S4916" i="67" s="1"/>
  <c r="S4917" i="67" s="1"/>
  <c r="S4918" i="67" s="1"/>
  <c r="S4919" i="67" s="1"/>
  <c r="S4920" i="67" s="1"/>
  <c r="S4921" i="67" s="1"/>
  <c r="S4922" i="67" s="1"/>
  <c r="S4923" i="67" s="1"/>
  <c r="S4924" i="67" s="1"/>
  <c r="S4925" i="67" s="1"/>
  <c r="S4926" i="67" s="1"/>
  <c r="S4927" i="67" s="1"/>
  <c r="S4928" i="67" s="1"/>
  <c r="S4929" i="67" s="1"/>
  <c r="S4930" i="67" s="1"/>
  <c r="S4931" i="67" s="1"/>
  <c r="S4932" i="67" s="1"/>
  <c r="S4933" i="67" s="1"/>
  <c r="S4934" i="67" s="1"/>
  <c r="S4935" i="67" s="1"/>
  <c r="S4936" i="67" s="1"/>
  <c r="S4937" i="67" s="1"/>
  <c r="S4938" i="67" s="1"/>
  <c r="S4939" i="67" s="1"/>
  <c r="S4940" i="67" s="1"/>
  <c r="S4941" i="67" s="1"/>
  <c r="S4942" i="67" s="1"/>
  <c r="S4943" i="67" s="1"/>
  <c r="S4944" i="67" s="1"/>
  <c r="S4945" i="67" s="1"/>
  <c r="S4946" i="67" s="1"/>
  <c r="S4947" i="67" s="1"/>
  <c r="S4948" i="67" s="1"/>
  <c r="S4949" i="67" s="1"/>
  <c r="S4950" i="67" s="1"/>
  <c r="S4951" i="67" s="1"/>
  <c r="S4952" i="67" s="1"/>
  <c r="S4953" i="67" s="1"/>
  <c r="S4954" i="67" s="1"/>
  <c r="S4955" i="67" s="1"/>
  <c r="S4956" i="67" s="1"/>
  <c r="S4957" i="67" s="1"/>
  <c r="S4958" i="67" s="1"/>
  <c r="S4959" i="67" s="1"/>
  <c r="S4960" i="67" s="1"/>
  <c r="S4961" i="67" s="1"/>
  <c r="S4962" i="67" s="1"/>
  <c r="S4963" i="67" s="1"/>
  <c r="S4964" i="67" s="1"/>
  <c r="S4965" i="67" s="1"/>
  <c r="S4966" i="67" s="1"/>
  <c r="S4967" i="67" s="1"/>
  <c r="S4968" i="67" s="1"/>
  <c r="S4969" i="67" s="1"/>
  <c r="S4970" i="67" s="1"/>
  <c r="S4971" i="67" s="1"/>
  <c r="S4972" i="67" s="1"/>
  <c r="S4973" i="67" s="1"/>
  <c r="S4974" i="67" s="1"/>
  <c r="S4975" i="67" s="1"/>
  <c r="S4976" i="67" s="1"/>
  <c r="S4977" i="67" s="1"/>
  <c r="S4978" i="67" s="1"/>
  <c r="S4979" i="67" s="1"/>
  <c r="S4980" i="67" s="1"/>
  <c r="S4981" i="67" s="1"/>
  <c r="S4982" i="67" s="1"/>
  <c r="S4983" i="67" s="1"/>
  <c r="S4984" i="67" s="1"/>
  <c r="S4985" i="67" s="1"/>
  <c r="S4986" i="67" s="1"/>
  <c r="S4987" i="67" s="1"/>
  <c r="S4988" i="67" s="1"/>
  <c r="S4989" i="67" s="1"/>
  <c r="S4990" i="67" s="1"/>
  <c r="S4991" i="67" s="1"/>
  <c r="S4992" i="67" s="1"/>
  <c r="S4993" i="67" s="1"/>
  <c r="S4994" i="67" s="1"/>
  <c r="S4995" i="67" s="1"/>
  <c r="S4996" i="67" s="1"/>
  <c r="S4997" i="67" s="1"/>
  <c r="S4998" i="67" s="1"/>
  <c r="S4999" i="67" s="1"/>
  <c r="S5000" i="67" s="1"/>
  <c r="S5001" i="67" s="1"/>
  <c r="S5002" i="67" s="1"/>
  <c r="S5003" i="67" s="1"/>
  <c r="S5004" i="67" s="1"/>
  <c r="S5005" i="67" s="1"/>
  <c r="S5006" i="67" s="1"/>
  <c r="S5007" i="67" s="1"/>
  <c r="S5008" i="67" s="1"/>
  <c r="S5009" i="67" s="1"/>
  <c r="S5010" i="67" s="1"/>
  <c r="S5011" i="67" s="1"/>
  <c r="S5012" i="67" s="1"/>
  <c r="S5013" i="67" s="1"/>
  <c r="S5014" i="67" s="1"/>
  <c r="S5015" i="67" s="1"/>
  <c r="S5016" i="67" s="1"/>
  <c r="S5017" i="67" s="1"/>
  <c r="S5018" i="67" s="1"/>
  <c r="S5019" i="67" s="1"/>
  <c r="S5020" i="67" s="1"/>
  <c r="S5021" i="67" s="1"/>
  <c r="S5022" i="67" s="1"/>
  <c r="S5023" i="67" s="1"/>
  <c r="S5024" i="67" s="1"/>
  <c r="S5025" i="67" s="1"/>
  <c r="S5026" i="67" s="1"/>
  <c r="S5027" i="67" s="1"/>
  <c r="S5028" i="67" s="1"/>
  <c r="S5029" i="67" s="1"/>
  <c r="S5030" i="67" s="1"/>
  <c r="S5031" i="67" s="1"/>
  <c r="S5032" i="67" s="1"/>
  <c r="S5033" i="67" s="1"/>
  <c r="S5034" i="67" s="1"/>
  <c r="S5035" i="67" s="1"/>
  <c r="S5036" i="67" s="1"/>
  <c r="S5037" i="67" s="1"/>
  <c r="S5038" i="67" s="1"/>
  <c r="S5039" i="67" s="1"/>
  <c r="S5040" i="67" s="1"/>
  <c r="S5041" i="67" s="1"/>
  <c r="S5042" i="67" s="1"/>
  <c r="S5043" i="67" s="1"/>
  <c r="S5044" i="67" s="1"/>
  <c r="S5045" i="67" s="1"/>
  <c r="S5046" i="67" s="1"/>
  <c r="S5047" i="67" s="1"/>
  <c r="S5048" i="67" s="1"/>
  <c r="S5049" i="67" s="1"/>
  <c r="S5050" i="67" s="1"/>
  <c r="S5051" i="67" s="1"/>
  <c r="S5052" i="67" s="1"/>
  <c r="S5053" i="67" s="1"/>
  <c r="S5054" i="67" s="1"/>
  <c r="S5055" i="67" s="1"/>
  <c r="S5056" i="67" s="1"/>
  <c r="S5057" i="67" s="1"/>
  <c r="S5058" i="67" s="1"/>
  <c r="S5059" i="67" s="1"/>
  <c r="S5060" i="67" s="1"/>
  <c r="S5061" i="67" s="1"/>
  <c r="S5062" i="67" s="1"/>
  <c r="S5063" i="67" s="1"/>
  <c r="S5064" i="67" s="1"/>
  <c r="S5065" i="67" s="1"/>
  <c r="S5066" i="67" s="1"/>
  <c r="S5067" i="67" s="1"/>
  <c r="S5068" i="67" s="1"/>
  <c r="S5069" i="67" s="1"/>
  <c r="S5070" i="67" s="1"/>
  <c r="S5071" i="67" s="1"/>
  <c r="S5072" i="67" s="1"/>
  <c r="S5073" i="67" s="1"/>
  <c r="S5074" i="67" s="1"/>
  <c r="S5075" i="67" s="1"/>
  <c r="S5076" i="67" s="1"/>
  <c r="S5077" i="67" s="1"/>
  <c r="S5078" i="67" s="1"/>
  <c r="S5079" i="67" s="1"/>
  <c r="S5080" i="67" s="1"/>
  <c r="S5081" i="67" s="1"/>
  <c r="S5082" i="67" s="1"/>
  <c r="S5083" i="67" s="1"/>
  <c r="S5084" i="67" s="1"/>
  <c r="S5085" i="67" s="1"/>
  <c r="S5086" i="67" s="1"/>
  <c r="S5087" i="67" s="1"/>
  <c r="S5088" i="67" s="1"/>
  <c r="S5089" i="67" s="1"/>
  <c r="S5090" i="67" s="1"/>
  <c r="S5091" i="67" s="1"/>
  <c r="S5092" i="67" s="1"/>
  <c r="S5093" i="67" s="1"/>
  <c r="S5094" i="67" s="1"/>
  <c r="S5095" i="67" s="1"/>
  <c r="S5096" i="67" s="1"/>
  <c r="S5097" i="67" s="1"/>
  <c r="S5098" i="67" s="1"/>
  <c r="S5099" i="67" s="1"/>
  <c r="S5100" i="67" s="1"/>
  <c r="S5101" i="67" s="1"/>
  <c r="S5102" i="67" s="1"/>
  <c r="S5103" i="67" s="1"/>
  <c r="S5104" i="67" s="1"/>
  <c r="S5105" i="67" s="1"/>
  <c r="S5106" i="67" s="1"/>
  <c r="S5107" i="67" s="1"/>
  <c r="S5108" i="67" s="1"/>
  <c r="S5109" i="67" s="1"/>
  <c r="S5110" i="67" s="1"/>
  <c r="S5111" i="67" s="1"/>
  <c r="S5112" i="67" s="1"/>
  <c r="S5113" i="67" s="1"/>
  <c r="S5114" i="67" s="1"/>
  <c r="S5115" i="67" s="1"/>
  <c r="S5116" i="67" s="1"/>
  <c r="S5117" i="67" s="1"/>
  <c r="S5118" i="67" s="1"/>
  <c r="S5119" i="67" s="1"/>
  <c r="S5120" i="67" s="1"/>
  <c r="S5121" i="67" s="1"/>
  <c r="S5122" i="67" s="1"/>
  <c r="S5123" i="67" s="1"/>
  <c r="S5124" i="67" s="1"/>
  <c r="S5125" i="67" s="1"/>
  <c r="S5126" i="67" s="1"/>
  <c r="S5127" i="67" s="1"/>
  <c r="S5128" i="67" s="1"/>
  <c r="S5129" i="67" s="1"/>
  <c r="S5130" i="67" s="1"/>
  <c r="S5131" i="67" s="1"/>
  <c r="S5132" i="67" s="1"/>
  <c r="S5133" i="67" s="1"/>
  <c r="S5134" i="67" s="1"/>
  <c r="S5135" i="67" s="1"/>
  <c r="S5136" i="67" s="1"/>
  <c r="S5137" i="67" s="1"/>
  <c r="S5138" i="67" s="1"/>
  <c r="S5139" i="67" s="1"/>
  <c r="S5140" i="67" s="1"/>
  <c r="S5141" i="67" s="1"/>
  <c r="S5142" i="67" s="1"/>
  <c r="S5143" i="67" s="1"/>
  <c r="S5144" i="67" s="1"/>
  <c r="S5145" i="67" s="1"/>
  <c r="S5146" i="67" s="1"/>
  <c r="S5147" i="67" s="1"/>
  <c r="S5148" i="67" s="1"/>
  <c r="S5149" i="67" s="1"/>
  <c r="S5150" i="67" s="1"/>
  <c r="S5151" i="67" s="1"/>
  <c r="S5152" i="67" s="1"/>
  <c r="S5153" i="67" s="1"/>
  <c r="S5154" i="67" s="1"/>
  <c r="S5155" i="67" s="1"/>
  <c r="S5156" i="67" s="1"/>
  <c r="S5157" i="67" s="1"/>
  <c r="S5158" i="67" s="1"/>
  <c r="S5159" i="67" s="1"/>
  <c r="S5160" i="67" s="1"/>
  <c r="S5161" i="67" s="1"/>
  <c r="S5162" i="67" s="1"/>
  <c r="S5163" i="67" s="1"/>
  <c r="S5164" i="67" s="1"/>
  <c r="S5165" i="67" s="1"/>
  <c r="S5166" i="67" s="1"/>
  <c r="S5167" i="67" s="1"/>
  <c r="S5168" i="67" s="1"/>
  <c r="S5169" i="67" s="1"/>
  <c r="S5170" i="67" s="1"/>
  <c r="S5171" i="67" s="1"/>
  <c r="S5172" i="67" s="1"/>
  <c r="S5173" i="67" s="1"/>
  <c r="S5174" i="67" s="1"/>
  <c r="S5175" i="67" s="1"/>
  <c r="S5176" i="67" s="1"/>
  <c r="S5177" i="67" s="1"/>
  <c r="S5178" i="67" s="1"/>
  <c r="S5179" i="67" s="1"/>
  <c r="S5180" i="67" s="1"/>
  <c r="S5181" i="67" s="1"/>
  <c r="S5182" i="67" s="1"/>
  <c r="S5183" i="67" s="1"/>
  <c r="S5184" i="67" s="1"/>
  <c r="S5185" i="67" s="1"/>
  <c r="S5186" i="67" s="1"/>
  <c r="S5187" i="67" s="1"/>
  <c r="S5188" i="67" s="1"/>
  <c r="S5189" i="67" s="1"/>
  <c r="S5190" i="67" s="1"/>
  <c r="S5191" i="67" s="1"/>
  <c r="S5192" i="67" s="1"/>
  <c r="S5193" i="67" s="1"/>
  <c r="S5194" i="67" s="1"/>
  <c r="S5195" i="67" s="1"/>
  <c r="S5196" i="67" s="1"/>
  <c r="S5197" i="67" s="1"/>
  <c r="S5198" i="67" s="1"/>
  <c r="S5199" i="67" s="1"/>
  <c r="S5200" i="67" s="1"/>
  <c r="S5201" i="67" s="1"/>
  <c r="S5202" i="67" s="1"/>
  <c r="S5203" i="67" s="1"/>
  <c r="S5204" i="67" s="1"/>
  <c r="S5205" i="67" s="1"/>
  <c r="S5206" i="67" s="1"/>
  <c r="S5207" i="67" s="1"/>
  <c r="S5208" i="67" s="1"/>
  <c r="S5209" i="67" s="1"/>
  <c r="S5210" i="67" s="1"/>
  <c r="S5211" i="67" s="1"/>
  <c r="S5212" i="67" s="1"/>
  <c r="S5213" i="67" s="1"/>
  <c r="S5214" i="67" s="1"/>
  <c r="S5215" i="67" s="1"/>
  <c r="S5216" i="67" s="1"/>
  <c r="S5217" i="67" s="1"/>
  <c r="S5218" i="67" s="1"/>
  <c r="S5219" i="67" s="1"/>
  <c r="S5220" i="67" s="1"/>
  <c r="S5221" i="67" s="1"/>
  <c r="S5222" i="67" s="1"/>
  <c r="S5223" i="67" s="1"/>
  <c r="S5224" i="67" s="1"/>
  <c r="S5225" i="67" s="1"/>
  <c r="S5226" i="67" s="1"/>
  <c r="S5227" i="67" s="1"/>
  <c r="S5228" i="67" s="1"/>
  <c r="S5229" i="67" s="1"/>
  <c r="S5230" i="67" s="1"/>
  <c r="S5231" i="67" s="1"/>
  <c r="S5232" i="67" s="1"/>
  <c r="S5233" i="67" s="1"/>
  <c r="S5234" i="67" s="1"/>
  <c r="S5235" i="67" s="1"/>
  <c r="S5236" i="67" s="1"/>
  <c r="S5237" i="67" s="1"/>
  <c r="S5238" i="67" s="1"/>
  <c r="S5239" i="67" s="1"/>
  <c r="S5240" i="67" s="1"/>
  <c r="S5241" i="67" s="1"/>
  <c r="S5242" i="67" s="1"/>
  <c r="S5243" i="67" s="1"/>
  <c r="S5244" i="67" s="1"/>
  <c r="S5245" i="67" s="1"/>
  <c r="S5246" i="67" s="1"/>
  <c r="S5247" i="67" s="1"/>
  <c r="S5248" i="67" s="1"/>
  <c r="S5249" i="67" s="1"/>
  <c r="S5250" i="67" s="1"/>
  <c r="S5251" i="67" s="1"/>
  <c r="S5252" i="67" s="1"/>
  <c r="S5253" i="67" s="1"/>
  <c r="S5254" i="67" s="1"/>
  <c r="S5255" i="67" s="1"/>
  <c r="S5256" i="67" s="1"/>
  <c r="S5257" i="67" s="1"/>
  <c r="S5258" i="67" s="1"/>
  <c r="S5259" i="67" s="1"/>
  <c r="S5260" i="67" s="1"/>
  <c r="S5261" i="67" s="1"/>
  <c r="S5262" i="67" s="1"/>
  <c r="S5263" i="67" s="1"/>
  <c r="S5264" i="67" s="1"/>
  <c r="S5265" i="67" s="1"/>
  <c r="S5266" i="67" s="1"/>
  <c r="S5267" i="67" s="1"/>
  <c r="S5268" i="67" s="1"/>
  <c r="S5269" i="67" s="1"/>
  <c r="S5270" i="67" s="1"/>
  <c r="S5271" i="67" s="1"/>
  <c r="S5272" i="67" s="1"/>
  <c r="S5273" i="67" s="1"/>
  <c r="S5274" i="67" s="1"/>
  <c r="S5275" i="67" s="1"/>
  <c r="S5276" i="67" s="1"/>
  <c r="S5277" i="67" s="1"/>
  <c r="S5278" i="67" s="1"/>
  <c r="S5279" i="67" s="1"/>
  <c r="S5280" i="67" s="1"/>
  <c r="S5281" i="67" s="1"/>
  <c r="S5282" i="67" s="1"/>
  <c r="S5283" i="67" s="1"/>
  <c r="S5284" i="67" s="1"/>
  <c r="S5285" i="67" s="1"/>
  <c r="S5286" i="67" s="1"/>
  <c r="S5287" i="67" s="1"/>
  <c r="S5288" i="67" s="1"/>
  <c r="S5289" i="67" s="1"/>
  <c r="S5290" i="67" s="1"/>
  <c r="S5291" i="67" s="1"/>
  <c r="S5292" i="67" s="1"/>
  <c r="S5293" i="67" s="1"/>
  <c r="S5294" i="67" s="1"/>
  <c r="S5295" i="67" s="1"/>
  <c r="S5296" i="67" s="1"/>
  <c r="S5297" i="67" s="1"/>
  <c r="S5298" i="67" s="1"/>
  <c r="S5299" i="67" s="1"/>
  <c r="S5300" i="67" s="1"/>
  <c r="S5301" i="67" s="1"/>
  <c r="S5302" i="67" s="1"/>
  <c r="S5303" i="67" s="1"/>
  <c r="S5304" i="67" s="1"/>
  <c r="S5305" i="67" s="1"/>
  <c r="S5306" i="67" s="1"/>
  <c r="S5307" i="67" s="1"/>
  <c r="S5308" i="67" s="1"/>
  <c r="S5309" i="67" s="1"/>
  <c r="S5310" i="67" s="1"/>
  <c r="S5311" i="67" s="1"/>
  <c r="S5312" i="67" s="1"/>
  <c r="S5313" i="67" s="1"/>
  <c r="S5314" i="67" s="1"/>
  <c r="S5315" i="67" s="1"/>
  <c r="S5316" i="67" s="1"/>
  <c r="S5317" i="67" s="1"/>
  <c r="S5318" i="67" s="1"/>
  <c r="S5319" i="67" s="1"/>
  <c r="S5320" i="67" s="1"/>
  <c r="S5321" i="67" s="1"/>
  <c r="S5322" i="67" s="1"/>
  <c r="S5323" i="67" s="1"/>
  <c r="S5324" i="67" s="1"/>
  <c r="S5325" i="67" s="1"/>
  <c r="S5326" i="67" s="1"/>
  <c r="S5327" i="67" s="1"/>
  <c r="S5328" i="67" s="1"/>
  <c r="S5329" i="67" s="1"/>
  <c r="S5330" i="67" s="1"/>
  <c r="S5331" i="67" s="1"/>
  <c r="S5332" i="67" s="1"/>
  <c r="S5333" i="67" s="1"/>
  <c r="S5334" i="67" s="1"/>
  <c r="S5335" i="67" s="1"/>
  <c r="S5336" i="67" s="1"/>
  <c r="S5337" i="67" s="1"/>
  <c r="S5338" i="67" s="1"/>
  <c r="S5339" i="67" s="1"/>
  <c r="S5340" i="67" s="1"/>
  <c r="S5341" i="67" s="1"/>
  <c r="S5342" i="67" s="1"/>
  <c r="S5343" i="67" s="1"/>
  <c r="S5344" i="67" s="1"/>
  <c r="S5345" i="67" s="1"/>
  <c r="S5346" i="67" s="1"/>
  <c r="S5347" i="67" s="1"/>
  <c r="S5348" i="67" s="1"/>
  <c r="S5349" i="67" s="1"/>
  <c r="S5350" i="67" s="1"/>
  <c r="S5351" i="67" s="1"/>
  <c r="S5352" i="67" s="1"/>
  <c r="S5353" i="67" s="1"/>
  <c r="S5354" i="67" s="1"/>
  <c r="S5355" i="67" s="1"/>
  <c r="S5356" i="67" s="1"/>
  <c r="S5357" i="67" s="1"/>
  <c r="S5358" i="67" s="1"/>
  <c r="S5359" i="67" s="1"/>
  <c r="S5360" i="67" s="1"/>
  <c r="S5361" i="67" s="1"/>
  <c r="S5362" i="67" s="1"/>
  <c r="S5363" i="67" s="1"/>
  <c r="S5364" i="67" s="1"/>
  <c r="S5365" i="67" s="1"/>
  <c r="S5366" i="67" s="1"/>
  <c r="S5367" i="67" s="1"/>
  <c r="S5368" i="67" s="1"/>
  <c r="S5369" i="67" s="1"/>
  <c r="S5370" i="67" s="1"/>
  <c r="S5371" i="67" s="1"/>
  <c r="S5372" i="67" s="1"/>
  <c r="S5373" i="67" s="1"/>
  <c r="S5374" i="67" s="1"/>
  <c r="S5375" i="67" s="1"/>
  <c r="S5376" i="67" s="1"/>
  <c r="S5377" i="67" s="1"/>
  <c r="S5378" i="67" s="1"/>
  <c r="S5379" i="67" s="1"/>
  <c r="S5380" i="67" s="1"/>
  <c r="S5381" i="67" s="1"/>
  <c r="S5382" i="67" s="1"/>
  <c r="S5383" i="67" s="1"/>
  <c r="S5384" i="67" s="1"/>
  <c r="S5385" i="67" s="1"/>
  <c r="S5386" i="67" s="1"/>
  <c r="S5387" i="67" s="1"/>
  <c r="S5388" i="67" s="1"/>
  <c r="S5389" i="67" s="1"/>
  <c r="S5390" i="67" s="1"/>
  <c r="S5391" i="67" s="1"/>
  <c r="S5392" i="67" s="1"/>
  <c r="S5393" i="67" s="1"/>
  <c r="S5394" i="67" s="1"/>
  <c r="S5395" i="67" s="1"/>
  <c r="S5396" i="67" s="1"/>
  <c r="S5397" i="67" s="1"/>
  <c r="S5398" i="67" s="1"/>
  <c r="S5399" i="67" s="1"/>
  <c r="S5400" i="67" s="1"/>
  <c r="S5401" i="67" s="1"/>
  <c r="S5402" i="67" s="1"/>
  <c r="S5403" i="67" s="1"/>
  <c r="S5404" i="67" s="1"/>
  <c r="S5405" i="67" s="1"/>
  <c r="S5406" i="67" s="1"/>
  <c r="S5407" i="67" s="1"/>
  <c r="S5408" i="67" s="1"/>
  <c r="S5409" i="67" s="1"/>
  <c r="S5410" i="67" s="1"/>
  <c r="S5411" i="67" s="1"/>
  <c r="S5412" i="67" s="1"/>
  <c r="S5413" i="67" s="1"/>
  <c r="S5414" i="67" s="1"/>
  <c r="S5415" i="67" s="1"/>
  <c r="S5416" i="67" s="1"/>
  <c r="S5417" i="67" s="1"/>
  <c r="S5418" i="67" s="1"/>
  <c r="S5419" i="67" s="1"/>
  <c r="S5420" i="67" s="1"/>
  <c r="S5421" i="67" s="1"/>
  <c r="S5422" i="67" s="1"/>
  <c r="S5423" i="67" s="1"/>
  <c r="S5424" i="67" s="1"/>
  <c r="S5425" i="67" s="1"/>
  <c r="S5426" i="67" s="1"/>
  <c r="S5427" i="67" s="1"/>
  <c r="S5428" i="67" s="1"/>
  <c r="S5429" i="67" s="1"/>
  <c r="S5430" i="67" s="1"/>
  <c r="S5431" i="67" s="1"/>
  <c r="S5432" i="67" s="1"/>
  <c r="S5433" i="67" s="1"/>
  <c r="S5434" i="67" s="1"/>
  <c r="S5435" i="67" s="1"/>
  <c r="S5436" i="67" s="1"/>
  <c r="S5437" i="67" s="1"/>
  <c r="S5438" i="67" s="1"/>
  <c r="S5439" i="67" s="1"/>
  <c r="S5440" i="67" s="1"/>
  <c r="S5441" i="67" s="1"/>
  <c r="S5442" i="67" s="1"/>
  <c r="S5443" i="67" s="1"/>
  <c r="S5444" i="67" s="1"/>
  <c r="S5445" i="67" s="1"/>
  <c r="S5446" i="67" s="1"/>
  <c r="S5447" i="67" s="1"/>
  <c r="S5448" i="67" s="1"/>
  <c r="S5449" i="67" s="1"/>
  <c r="S5450" i="67" s="1"/>
  <c r="S5451" i="67" s="1"/>
  <c r="S5452" i="67" s="1"/>
  <c r="S5453" i="67" s="1"/>
  <c r="S5454" i="67" s="1"/>
  <c r="S5455" i="67" s="1"/>
  <c r="S5456" i="67" s="1"/>
  <c r="S5457" i="67" s="1"/>
  <c r="S5458" i="67" s="1"/>
  <c r="S5459" i="67" s="1"/>
  <c r="S5460" i="67" s="1"/>
  <c r="S5461" i="67" s="1"/>
  <c r="S5462" i="67" s="1"/>
  <c r="S5463" i="67" s="1"/>
  <c r="S5464" i="67" s="1"/>
  <c r="S5465" i="67" s="1"/>
  <c r="S5466" i="67" s="1"/>
  <c r="S5467" i="67" s="1"/>
  <c r="S5468" i="67" s="1"/>
  <c r="S5469" i="67" s="1"/>
  <c r="S5470" i="67" s="1"/>
  <c r="S5471" i="67" s="1"/>
  <c r="S5472" i="67" s="1"/>
  <c r="S5473" i="67" s="1"/>
  <c r="S5474" i="67" s="1"/>
  <c r="S5475" i="67" s="1"/>
  <c r="S5476" i="67" s="1"/>
  <c r="S5477" i="67" s="1"/>
  <c r="S5478" i="67" s="1"/>
  <c r="S5479" i="67" s="1"/>
  <c r="S5480" i="67" s="1"/>
  <c r="S5481" i="67" s="1"/>
  <c r="S5482" i="67" s="1"/>
  <c r="S5483" i="67" s="1"/>
  <c r="S5484" i="67" s="1"/>
  <c r="S5485" i="67" s="1"/>
  <c r="S5486" i="67" s="1"/>
  <c r="S5487" i="67" s="1"/>
  <c r="S5488" i="67" s="1"/>
  <c r="S5489" i="67" s="1"/>
  <c r="S5490" i="67" s="1"/>
  <c r="S5491" i="67" s="1"/>
  <c r="S5492" i="67" s="1"/>
  <c r="S5493" i="67" s="1"/>
  <c r="S5494" i="67" s="1"/>
  <c r="S5495" i="67" s="1"/>
  <c r="S5496" i="67" s="1"/>
  <c r="S5497" i="67" s="1"/>
  <c r="S5498" i="67" s="1"/>
  <c r="S5499" i="67" s="1"/>
  <c r="S5500" i="67" s="1"/>
  <c r="S5501" i="67" s="1"/>
  <c r="S5502" i="67" s="1"/>
  <c r="S5503" i="67" s="1"/>
  <c r="S5504" i="67" s="1"/>
  <c r="S5505" i="67" s="1"/>
  <c r="S5506" i="67" s="1"/>
  <c r="S5507" i="67" s="1"/>
  <c r="S5508" i="67" s="1"/>
  <c r="S5509" i="67" s="1"/>
  <c r="S5510" i="67" s="1"/>
  <c r="S5511" i="67" s="1"/>
  <c r="S5512" i="67" s="1"/>
  <c r="S5513" i="67" s="1"/>
  <c r="S5514" i="67" s="1"/>
  <c r="S5515" i="67" s="1"/>
  <c r="S5516" i="67" s="1"/>
  <c r="S5517" i="67" s="1"/>
  <c r="S5518" i="67" s="1"/>
  <c r="S5519" i="67" s="1"/>
  <c r="S5520" i="67" s="1"/>
  <c r="S5521" i="67" s="1"/>
  <c r="S5522" i="67" s="1"/>
  <c r="S5523" i="67" s="1"/>
  <c r="S5524" i="67" s="1"/>
  <c r="S5525" i="67" s="1"/>
  <c r="S5526" i="67" s="1"/>
  <c r="S5527" i="67" s="1"/>
  <c r="S5528" i="67" s="1"/>
  <c r="S5529" i="67" s="1"/>
  <c r="S5530" i="67" s="1"/>
  <c r="S5531" i="67" s="1"/>
  <c r="S5532" i="67" s="1"/>
  <c r="S5533" i="67" s="1"/>
  <c r="S5534" i="67" s="1"/>
  <c r="S5535" i="67" s="1"/>
  <c r="S5536" i="67" s="1"/>
  <c r="S5537" i="67" s="1"/>
  <c r="S5538" i="67" s="1"/>
  <c r="S5539" i="67" s="1"/>
  <c r="S5540" i="67" s="1"/>
  <c r="S5541" i="67" s="1"/>
  <c r="S5542" i="67" s="1"/>
  <c r="S5543" i="67" s="1"/>
  <c r="S5544" i="67" s="1"/>
  <c r="S5545" i="67" s="1"/>
  <c r="S5546" i="67" s="1"/>
  <c r="S5547" i="67" s="1"/>
  <c r="S5548" i="67" s="1"/>
  <c r="S5549" i="67" s="1"/>
  <c r="S5550" i="67" s="1"/>
  <c r="S5551" i="67" s="1"/>
  <c r="S5552" i="67" s="1"/>
  <c r="S5553" i="67" s="1"/>
  <c r="S5554" i="67" s="1"/>
  <c r="S5555" i="67" s="1"/>
  <c r="S5556" i="67" s="1"/>
  <c r="S5557" i="67" s="1"/>
  <c r="S5558" i="67" s="1"/>
  <c r="S5559" i="67" s="1"/>
  <c r="S5560" i="67" s="1"/>
  <c r="S5561" i="67" s="1"/>
  <c r="S5562" i="67" s="1"/>
  <c r="S5563" i="67" s="1"/>
  <c r="S5564" i="67" s="1"/>
  <c r="S5565" i="67" s="1"/>
  <c r="S5566" i="67" s="1"/>
  <c r="S5567" i="67" s="1"/>
  <c r="S5568" i="67" s="1"/>
  <c r="S5569" i="67" s="1"/>
  <c r="S5570" i="67" s="1"/>
  <c r="S5571" i="67" s="1"/>
  <c r="S5572" i="67" s="1"/>
  <c r="S5573" i="67" s="1"/>
  <c r="S5574" i="67" s="1"/>
  <c r="S5575" i="67" s="1"/>
  <c r="S5576" i="67" s="1"/>
  <c r="S5577" i="67" s="1"/>
  <c r="S5578" i="67" s="1"/>
  <c r="S5579" i="67" s="1"/>
  <c r="S5580" i="67" s="1"/>
  <c r="S5581" i="67" s="1"/>
  <c r="S5582" i="67" s="1"/>
  <c r="S5583" i="67" s="1"/>
  <c r="S5584" i="67" s="1"/>
  <c r="S5585" i="67" s="1"/>
  <c r="S5586" i="67" s="1"/>
  <c r="S5587" i="67" s="1"/>
  <c r="S5588" i="67" s="1"/>
  <c r="S5589" i="67" s="1"/>
  <c r="S5590" i="67" s="1"/>
  <c r="S5591" i="67" s="1"/>
  <c r="S5592" i="67" s="1"/>
  <c r="S5593" i="67" s="1"/>
  <c r="S5594" i="67" s="1"/>
  <c r="S5595" i="67" s="1"/>
  <c r="S5596" i="67" s="1"/>
  <c r="S5597" i="67" s="1"/>
  <c r="S5598" i="67" s="1"/>
  <c r="S5599" i="67" s="1"/>
  <c r="S5600" i="67" s="1"/>
  <c r="S5601" i="67" s="1"/>
  <c r="S5602" i="67" s="1"/>
  <c r="S5603" i="67" s="1"/>
  <c r="S5604" i="67" s="1"/>
  <c r="S5605" i="67" s="1"/>
  <c r="S5606" i="67" s="1"/>
  <c r="S5607" i="67" s="1"/>
  <c r="S5608" i="67" s="1"/>
  <c r="S5609" i="67" s="1"/>
  <c r="S5610" i="67" s="1"/>
  <c r="S5611" i="67" s="1"/>
  <c r="S5612" i="67" s="1"/>
  <c r="S5613" i="67" s="1"/>
  <c r="S5614" i="67" s="1"/>
  <c r="S5615" i="67" s="1"/>
  <c r="S5616" i="67" s="1"/>
  <c r="S5617" i="67" s="1"/>
  <c r="S5618" i="67" s="1"/>
  <c r="S5619" i="67" s="1"/>
  <c r="S5620" i="67" s="1"/>
  <c r="S5621" i="67" s="1"/>
  <c r="S5622" i="67" s="1"/>
  <c r="S5623" i="67" s="1"/>
  <c r="S5624" i="67" s="1"/>
  <c r="S5625" i="67" s="1"/>
  <c r="S5626" i="67" s="1"/>
  <c r="S5627" i="67" s="1"/>
  <c r="S5628" i="67" s="1"/>
  <c r="S5629" i="67" s="1"/>
  <c r="S5630" i="67" s="1"/>
  <c r="S5631" i="67" s="1"/>
  <c r="S5632" i="67" s="1"/>
  <c r="L1198" i="67"/>
  <c r="M1198" i="67" s="1"/>
  <c r="M1199" i="67" s="1"/>
  <c r="M1200" i="67" s="1"/>
  <c r="M1201" i="67" s="1"/>
  <c r="M1202" i="67" s="1"/>
  <c r="M1203" i="67" s="1"/>
  <c r="M1204" i="67" s="1"/>
  <c r="M1205" i="67" s="1"/>
  <c r="M1206" i="67" s="1"/>
  <c r="M1207" i="67" s="1"/>
  <c r="M1208" i="67" s="1"/>
  <c r="M1209" i="67" s="1"/>
  <c r="M1210" i="67" s="1"/>
  <c r="M1211" i="67" s="1"/>
  <c r="M1212" i="67" s="1"/>
  <c r="M1213" i="67" s="1"/>
  <c r="M1214" i="67" s="1"/>
  <c r="M1215" i="67" s="1"/>
  <c r="M1216" i="67" s="1"/>
  <c r="M1217" i="67" s="1"/>
  <c r="M1218" i="67" s="1"/>
  <c r="M1219" i="67" s="1"/>
  <c r="M1220" i="67" s="1"/>
  <c r="M1221" i="67" s="1"/>
  <c r="M1222" i="67" s="1"/>
  <c r="M1223" i="67" s="1"/>
  <c r="M1224" i="67" s="1"/>
  <c r="M1225" i="67" s="1"/>
  <c r="M1226" i="67" s="1"/>
  <c r="M1227" i="67" s="1"/>
  <c r="M1228" i="67" s="1"/>
  <c r="M1229" i="67" s="1"/>
  <c r="M1230" i="67" s="1"/>
  <c r="M1231" i="67" s="1"/>
  <c r="M1232" i="67" s="1"/>
  <c r="M1233" i="67" s="1"/>
  <c r="M1234" i="67" s="1"/>
  <c r="M1235" i="67" s="1"/>
  <c r="M1236" i="67" s="1"/>
  <c r="M1237" i="67" s="1"/>
  <c r="M1238" i="67" s="1"/>
  <c r="M1239" i="67" s="1"/>
  <c r="M1240" i="67" s="1"/>
  <c r="M1241" i="67" s="1"/>
  <c r="M1242" i="67" s="1"/>
  <c r="M1243" i="67" s="1"/>
  <c r="M1244" i="67" s="1"/>
  <c r="M1245" i="67" s="1"/>
  <c r="M1246" i="67" s="1"/>
  <c r="M1247" i="67" s="1"/>
  <c r="M1248" i="67" s="1"/>
  <c r="M1249" i="67" s="1"/>
  <c r="M1250" i="67" s="1"/>
  <c r="M1251" i="67" s="1"/>
  <c r="M1252" i="67" s="1"/>
  <c r="M1253" i="67" s="1"/>
  <c r="M1254" i="67" s="1"/>
  <c r="M1255" i="67" s="1"/>
  <c r="M1256" i="67" s="1"/>
  <c r="M1257" i="67" s="1"/>
  <c r="M1258" i="67" s="1"/>
  <c r="M1259" i="67" s="1"/>
  <c r="M1260" i="67" s="1"/>
  <c r="M1261" i="67" s="1"/>
  <c r="M1262" i="67" s="1"/>
  <c r="M1263" i="67" s="1"/>
  <c r="M1264" i="67" s="1"/>
  <c r="M1265" i="67" s="1"/>
  <c r="M1266" i="67" s="1"/>
  <c r="M1267" i="67" s="1"/>
  <c r="M1268" i="67" s="1"/>
  <c r="M1269" i="67" s="1"/>
  <c r="M1270" i="67" s="1"/>
  <c r="M1271" i="67" s="1"/>
  <c r="M1272" i="67" s="1"/>
  <c r="M1273" i="67" s="1"/>
  <c r="M1274" i="67" s="1"/>
  <c r="M1275" i="67" s="1"/>
  <c r="M1276" i="67" s="1"/>
  <c r="M1277" i="67" s="1"/>
  <c r="M1278" i="67" s="1"/>
  <c r="M1279" i="67" s="1"/>
  <c r="M1280" i="67" s="1"/>
  <c r="M1281" i="67" s="1"/>
  <c r="M1282" i="67" s="1"/>
  <c r="M1283" i="67" s="1"/>
  <c r="M1284" i="67" s="1"/>
  <c r="M1285" i="67" s="1"/>
  <c r="M1286" i="67" s="1"/>
  <c r="M1287" i="67" s="1"/>
  <c r="M1288" i="67" s="1"/>
  <c r="M1289" i="67" s="1"/>
  <c r="M1290" i="67" s="1"/>
  <c r="M1291" i="67" s="1"/>
  <c r="M1292" i="67" s="1"/>
  <c r="M1293" i="67" s="1"/>
  <c r="M1294" i="67" s="1"/>
  <c r="M1295" i="67" s="1"/>
  <c r="M1296" i="67" s="1"/>
  <c r="M1297" i="67" s="1"/>
  <c r="M1298" i="67" s="1"/>
  <c r="M1299" i="67" s="1"/>
  <c r="M1300" i="67" s="1"/>
  <c r="M1301" i="67" s="1"/>
  <c r="M1302" i="67" s="1"/>
  <c r="M1303" i="67" s="1"/>
  <c r="M1304" i="67" s="1"/>
  <c r="M1305" i="67" s="1"/>
  <c r="M1306" i="67" s="1"/>
  <c r="M1307" i="67" s="1"/>
  <c r="M1308" i="67" s="1"/>
  <c r="M1309" i="67" s="1"/>
  <c r="M1310" i="67" s="1"/>
  <c r="M1311" i="67" s="1"/>
  <c r="M1312" i="67" s="1"/>
  <c r="M1313" i="67" s="1"/>
  <c r="M1314" i="67" s="1"/>
  <c r="M1315" i="67" s="1"/>
  <c r="M1316" i="67" s="1"/>
  <c r="M1317" i="67" s="1"/>
  <c r="M1318" i="67" s="1"/>
  <c r="M1319" i="67" s="1"/>
  <c r="M1320" i="67" s="1"/>
  <c r="M1321" i="67" s="1"/>
  <c r="M1322" i="67" s="1"/>
  <c r="M1323" i="67" s="1"/>
  <c r="M1324" i="67" s="1"/>
  <c r="M1325" i="67" s="1"/>
  <c r="M1326" i="67" s="1"/>
  <c r="M1327" i="67" s="1"/>
  <c r="M1328" i="67" s="1"/>
  <c r="M1329" i="67" s="1"/>
  <c r="M1330" i="67" s="1"/>
  <c r="M1331" i="67" s="1"/>
  <c r="M1332" i="67" s="1"/>
  <c r="M1333" i="67" s="1"/>
  <c r="M1334" i="67" s="1"/>
  <c r="M1335" i="67" s="1"/>
  <c r="M1336" i="67" s="1"/>
  <c r="M1337" i="67" s="1"/>
  <c r="M1338" i="67" s="1"/>
  <c r="M1339" i="67" s="1"/>
  <c r="M1340" i="67" s="1"/>
  <c r="M1341" i="67" s="1"/>
  <c r="M1342" i="67" s="1"/>
  <c r="M1343" i="67" s="1"/>
  <c r="M1344" i="67" s="1"/>
  <c r="M1345" i="67" s="1"/>
  <c r="M1346" i="67" s="1"/>
  <c r="M1347" i="67" s="1"/>
  <c r="M1348" i="67" s="1"/>
  <c r="M1349" i="67" s="1"/>
  <c r="M1350" i="67" s="1"/>
  <c r="M1351" i="67" s="1"/>
  <c r="M1352" i="67" s="1"/>
  <c r="M1353" i="67" s="1"/>
  <c r="M1354" i="67" s="1"/>
  <c r="M1355" i="67" s="1"/>
  <c r="M1356" i="67" s="1"/>
  <c r="M1357" i="67" s="1"/>
  <c r="M1358" i="67" s="1"/>
  <c r="M1359" i="67" s="1"/>
  <c r="M1360" i="67" s="1"/>
  <c r="M1361" i="67" s="1"/>
  <c r="M1362" i="67" s="1"/>
  <c r="M1363" i="67" s="1"/>
  <c r="M1364" i="67" s="1"/>
  <c r="M1365" i="67" s="1"/>
  <c r="M1366" i="67" s="1"/>
  <c r="M1367" i="67" s="1"/>
  <c r="M1368" i="67" s="1"/>
  <c r="M1369" i="67" s="1"/>
  <c r="M1370" i="67" s="1"/>
  <c r="M1371" i="67" s="1"/>
  <c r="M1372" i="67" s="1"/>
  <c r="M1373" i="67" s="1"/>
  <c r="M1374" i="67" s="1"/>
  <c r="M1375" i="67" s="1"/>
  <c r="M1376" i="67" s="1"/>
  <c r="M1377" i="67" s="1"/>
  <c r="M1378" i="67" s="1"/>
  <c r="M1379" i="67" s="1"/>
  <c r="M1380" i="67" s="1"/>
  <c r="M1381" i="67" s="1"/>
  <c r="M1382" i="67" s="1"/>
  <c r="M1383" i="67" s="1"/>
  <c r="M1384" i="67" s="1"/>
  <c r="M1385" i="67" s="1"/>
  <c r="M1386" i="67" s="1"/>
  <c r="M1387" i="67" s="1"/>
  <c r="M1388" i="67" s="1"/>
  <c r="M1389" i="67" s="1"/>
  <c r="M1390" i="67" s="1"/>
  <c r="M1391" i="67" s="1"/>
  <c r="M1392" i="67" s="1"/>
  <c r="M1393" i="67" s="1"/>
  <c r="M1394" i="67" s="1"/>
  <c r="M1395" i="67" s="1"/>
  <c r="M1396" i="67" s="1"/>
  <c r="M1397" i="67" s="1"/>
  <c r="M1398" i="67" s="1"/>
  <c r="M1399" i="67" s="1"/>
  <c r="M1400" i="67" s="1"/>
  <c r="M1401" i="67" s="1"/>
  <c r="M1402" i="67" s="1"/>
  <c r="M1403" i="67" s="1"/>
  <c r="M1404" i="67" s="1"/>
  <c r="M1405" i="67" s="1"/>
  <c r="M1406" i="67" s="1"/>
  <c r="M1407" i="67" s="1"/>
  <c r="M1408" i="67" s="1"/>
  <c r="M1409" i="67" s="1"/>
  <c r="M1410" i="67" s="1"/>
  <c r="M1411" i="67" s="1"/>
  <c r="M1412" i="67" s="1"/>
  <c r="M1413" i="67" s="1"/>
  <c r="M1414" i="67" s="1"/>
  <c r="M1415" i="67" s="1"/>
  <c r="M1416" i="67" s="1"/>
  <c r="M1417" i="67" s="1"/>
  <c r="M1418" i="67" s="1"/>
  <c r="M1419" i="67" s="1"/>
  <c r="M1420" i="67" s="1"/>
  <c r="M1421" i="67" s="1"/>
  <c r="M1422" i="67" s="1"/>
  <c r="M1423" i="67" s="1"/>
  <c r="M1424" i="67" s="1"/>
  <c r="M1425" i="67" s="1"/>
  <c r="M1426" i="67" s="1"/>
  <c r="M1427" i="67" s="1"/>
  <c r="M1428" i="67" s="1"/>
  <c r="M1429" i="67" s="1"/>
  <c r="M1430" i="67" s="1"/>
  <c r="M1431" i="67" s="1"/>
  <c r="M1432" i="67" s="1"/>
  <c r="M1433" i="67" s="1"/>
  <c r="M1434" i="67" s="1"/>
  <c r="M1435" i="67" s="1"/>
  <c r="M1436" i="67" s="1"/>
  <c r="M1437" i="67" s="1"/>
  <c r="M1438" i="67" s="1"/>
  <c r="M1439" i="67" s="1"/>
  <c r="M1440" i="67" s="1"/>
  <c r="M1441" i="67" s="1"/>
  <c r="M1442" i="67" s="1"/>
  <c r="M1443" i="67" s="1"/>
  <c r="M1444" i="67" s="1"/>
  <c r="M1445" i="67" s="1"/>
  <c r="M1446" i="67" s="1"/>
  <c r="M1447" i="67" s="1"/>
  <c r="M1448" i="67" s="1"/>
  <c r="M1449" i="67" s="1"/>
  <c r="M1450" i="67" s="1"/>
  <c r="M1451" i="67" s="1"/>
  <c r="M1452" i="67" s="1"/>
  <c r="M1453" i="67" s="1"/>
  <c r="M1454" i="67" s="1"/>
  <c r="M1455" i="67" s="1"/>
  <c r="M1456" i="67" s="1"/>
  <c r="M1457" i="67" s="1"/>
  <c r="M1458" i="67" s="1"/>
  <c r="M1459" i="67" s="1"/>
  <c r="M1460" i="67" s="1"/>
  <c r="M1461" i="67" s="1"/>
  <c r="M1462" i="67" s="1"/>
  <c r="M1463" i="67" s="1"/>
  <c r="M1464" i="67" s="1"/>
  <c r="M1465" i="67" s="1"/>
  <c r="M1466" i="67" s="1"/>
  <c r="M1467" i="67" s="1"/>
  <c r="M1468" i="67" s="1"/>
  <c r="M1469" i="67" s="1"/>
  <c r="M1470" i="67" s="1"/>
  <c r="M1471" i="67" s="1"/>
  <c r="M1472" i="67" s="1"/>
  <c r="M1473" i="67" s="1"/>
  <c r="M1474" i="67" s="1"/>
  <c r="M1475" i="67" s="1"/>
  <c r="M1476" i="67" s="1"/>
  <c r="M1477" i="67" s="1"/>
  <c r="M1478" i="67" s="1"/>
  <c r="M1479" i="67" s="1"/>
  <c r="M1480" i="67" s="1"/>
  <c r="M1481" i="67" s="1"/>
  <c r="M1482" i="67" s="1"/>
  <c r="M1483" i="67" s="1"/>
  <c r="M1484" i="67" s="1"/>
  <c r="M1485" i="67" s="1"/>
  <c r="M1486" i="67" s="1"/>
  <c r="M1487" i="67" s="1"/>
  <c r="M1488" i="67" s="1"/>
  <c r="M1489" i="67" s="1"/>
  <c r="M1490" i="67" s="1"/>
  <c r="M1491" i="67" s="1"/>
  <c r="M1492" i="67" s="1"/>
  <c r="M1493" i="67" s="1"/>
  <c r="M1494" i="67" s="1"/>
  <c r="M1495" i="67" s="1"/>
  <c r="M1496" i="67" s="1"/>
  <c r="M1497" i="67" s="1"/>
  <c r="M1498" i="67" s="1"/>
  <c r="M1499" i="67" s="1"/>
  <c r="M1500" i="67" s="1"/>
  <c r="M1501" i="67" s="1"/>
  <c r="M1502" i="67" s="1"/>
  <c r="M1503" i="67" s="1"/>
  <c r="M1504" i="67" s="1"/>
  <c r="M1505" i="67" s="1"/>
  <c r="M1506" i="67" s="1"/>
  <c r="M1507" i="67" s="1"/>
  <c r="M1508" i="67" s="1"/>
  <c r="M1509" i="67" s="1"/>
  <c r="M1510" i="67" s="1"/>
  <c r="M1511" i="67" s="1"/>
  <c r="M1512" i="67" s="1"/>
  <c r="M1513" i="67" s="1"/>
  <c r="M1514" i="67" s="1"/>
  <c r="M1515" i="67" s="1"/>
  <c r="M1516" i="67" s="1"/>
  <c r="M1517" i="67" s="1"/>
  <c r="M1518" i="67" s="1"/>
  <c r="M1519" i="67" s="1"/>
  <c r="M1520" i="67" s="1"/>
  <c r="M1521" i="67" s="1"/>
  <c r="M1522" i="67" s="1"/>
  <c r="M1523" i="67" s="1"/>
  <c r="M1524" i="67" s="1"/>
  <c r="M1525" i="67" s="1"/>
  <c r="M1526" i="67" s="1"/>
  <c r="M1527" i="67" s="1"/>
  <c r="M1528" i="67" s="1"/>
  <c r="M1529" i="67" s="1"/>
  <c r="M1530" i="67" s="1"/>
  <c r="M1531" i="67" s="1"/>
  <c r="M1532" i="67" s="1"/>
  <c r="M1533" i="67" s="1"/>
  <c r="M1534" i="67" s="1"/>
  <c r="M1535" i="67" s="1"/>
  <c r="M1536" i="67" s="1"/>
  <c r="M1537" i="67" s="1"/>
  <c r="M1538" i="67" s="1"/>
  <c r="M1539" i="67" s="1"/>
  <c r="M1540" i="67" s="1"/>
  <c r="M1541" i="67" s="1"/>
  <c r="M1542" i="67" s="1"/>
  <c r="M1543" i="67" s="1"/>
  <c r="M1544" i="67" s="1"/>
  <c r="M1545" i="67" s="1"/>
  <c r="M1546" i="67" s="1"/>
  <c r="M1547" i="67" s="1"/>
  <c r="M1548" i="67" s="1"/>
  <c r="M1549" i="67" s="1"/>
  <c r="M1550" i="67" s="1"/>
  <c r="M1551" i="67" s="1"/>
  <c r="M1552" i="67" s="1"/>
  <c r="M1553" i="67" s="1"/>
  <c r="M1554" i="67" s="1"/>
  <c r="M1555" i="67" s="1"/>
  <c r="M1556" i="67" s="1"/>
  <c r="M1557" i="67" s="1"/>
  <c r="M1558" i="67" s="1"/>
  <c r="M1559" i="67" s="1"/>
  <c r="M1560" i="67" s="1"/>
  <c r="M1561" i="67" s="1"/>
  <c r="M1562" i="67" s="1"/>
  <c r="M1563" i="67" s="1"/>
  <c r="M1564" i="67" s="1"/>
  <c r="M1565" i="67" s="1"/>
  <c r="M1566" i="67" s="1"/>
  <c r="M1567" i="67" s="1"/>
  <c r="M1568" i="67" s="1"/>
  <c r="M1569" i="67" s="1"/>
  <c r="M1570" i="67" s="1"/>
  <c r="M1571" i="67" s="1"/>
  <c r="M1572" i="67" s="1"/>
  <c r="M1573" i="67" s="1"/>
  <c r="M1574" i="67" s="1"/>
  <c r="M1575" i="67" s="1"/>
  <c r="M1576" i="67" s="1"/>
  <c r="M1577" i="67" s="1"/>
  <c r="M1578" i="67" s="1"/>
  <c r="M1579" i="67" s="1"/>
  <c r="M1580" i="67" s="1"/>
  <c r="M1581" i="67" s="1"/>
  <c r="M1582" i="67" s="1"/>
  <c r="M1583" i="67" s="1"/>
  <c r="M1584" i="67" s="1"/>
  <c r="M1585" i="67" s="1"/>
  <c r="M1586" i="67" s="1"/>
  <c r="M1587" i="67" s="1"/>
  <c r="M1588" i="67" s="1"/>
  <c r="M1589" i="67" s="1"/>
  <c r="M1590" i="67" s="1"/>
  <c r="M1591" i="67" s="1"/>
  <c r="M1592" i="67" s="1"/>
  <c r="M1593" i="67" s="1"/>
  <c r="M1594" i="67" s="1"/>
  <c r="M1595" i="67" s="1"/>
  <c r="M1596" i="67" s="1"/>
  <c r="M1597" i="67" s="1"/>
  <c r="M1598" i="67" s="1"/>
  <c r="M1599" i="67" s="1"/>
  <c r="M1600" i="67" s="1"/>
  <c r="M1601" i="67" s="1"/>
  <c r="M1602" i="67" s="1"/>
  <c r="M1603" i="67" s="1"/>
  <c r="M1604" i="67" s="1"/>
  <c r="M1605" i="67" s="1"/>
  <c r="M1606" i="67" s="1"/>
  <c r="M1607" i="67" s="1"/>
  <c r="M1608" i="67" s="1"/>
  <c r="M1609" i="67" s="1"/>
  <c r="M1610" i="67" s="1"/>
  <c r="M1611" i="67" s="1"/>
  <c r="M1612" i="67" s="1"/>
  <c r="M1613" i="67" s="1"/>
  <c r="M1614" i="67" s="1"/>
  <c r="M1615" i="67" s="1"/>
  <c r="M1616" i="67" s="1"/>
  <c r="M1617" i="67" s="1"/>
  <c r="M1618" i="67" s="1"/>
  <c r="M1619" i="67" s="1"/>
  <c r="M1620" i="67" s="1"/>
  <c r="M1621" i="67" s="1"/>
  <c r="M1622" i="67" s="1"/>
  <c r="M1623" i="67" s="1"/>
  <c r="M1624" i="67" s="1"/>
  <c r="M1625" i="67" s="1"/>
  <c r="M1626" i="67" s="1"/>
  <c r="M1627" i="67" s="1"/>
  <c r="M1628" i="67" s="1"/>
  <c r="M1629" i="67" s="1"/>
  <c r="M1630" i="67" s="1"/>
  <c r="M1631" i="67" s="1"/>
  <c r="M1632" i="67" s="1"/>
  <c r="M1633" i="67" s="1"/>
  <c r="M1634" i="67" s="1"/>
  <c r="M1635" i="67" s="1"/>
  <c r="M1636" i="67" s="1"/>
  <c r="M1637" i="67" s="1"/>
  <c r="M1638" i="67" s="1"/>
  <c r="M1639" i="67" s="1"/>
  <c r="M1640" i="67" s="1"/>
  <c r="M1641" i="67" s="1"/>
  <c r="M1642" i="67" s="1"/>
  <c r="M1643" i="67" s="1"/>
  <c r="M1644" i="67" s="1"/>
  <c r="M1645" i="67" s="1"/>
  <c r="M1646" i="67" s="1"/>
  <c r="M1647" i="67" s="1"/>
  <c r="M1648" i="67" s="1"/>
  <c r="M1649" i="67" s="1"/>
  <c r="M1650" i="67" s="1"/>
  <c r="M1651" i="67" s="1"/>
  <c r="M1652" i="67" s="1"/>
  <c r="M1653" i="67" s="1"/>
  <c r="M1654" i="67" s="1"/>
  <c r="M1655" i="67" s="1"/>
  <c r="M1656" i="67" s="1"/>
  <c r="M1657" i="67" s="1"/>
  <c r="M1658" i="67" s="1"/>
  <c r="M1659" i="67" s="1"/>
  <c r="M1660" i="67" s="1"/>
  <c r="M1661" i="67" s="1"/>
  <c r="M1662" i="67" s="1"/>
  <c r="M1663" i="67" s="1"/>
  <c r="M1664" i="67" s="1"/>
  <c r="M1665" i="67" s="1"/>
  <c r="M1666" i="67" s="1"/>
  <c r="M1667" i="67" s="1"/>
  <c r="M1668" i="67" s="1"/>
  <c r="M1669" i="67" s="1"/>
  <c r="M1670" i="67" s="1"/>
  <c r="M1671" i="67" s="1"/>
  <c r="M1672" i="67" s="1"/>
  <c r="M1673" i="67" s="1"/>
  <c r="M1674" i="67" s="1"/>
  <c r="M1675" i="67" s="1"/>
  <c r="M1676" i="67" s="1"/>
  <c r="M1677" i="67" s="1"/>
  <c r="M1678" i="67" s="1"/>
  <c r="M1679" i="67" s="1"/>
  <c r="M1680" i="67" s="1"/>
  <c r="M1681" i="67" s="1"/>
  <c r="M1682" i="67" s="1"/>
  <c r="M1683" i="67" s="1"/>
  <c r="M1684" i="67" s="1"/>
  <c r="M1685" i="67" s="1"/>
  <c r="M1686" i="67" s="1"/>
  <c r="M1687" i="67" s="1"/>
  <c r="M1688" i="67" s="1"/>
  <c r="M1689" i="67" s="1"/>
  <c r="M1690" i="67" s="1"/>
  <c r="M1691" i="67" s="1"/>
  <c r="M1692" i="67" s="1"/>
  <c r="M1693" i="67" s="1"/>
  <c r="M1694" i="67" s="1"/>
  <c r="M1695" i="67" s="1"/>
  <c r="M1696" i="67" s="1"/>
  <c r="M1697" i="67" s="1"/>
  <c r="M1698" i="67" s="1"/>
  <c r="M1699" i="67" s="1"/>
  <c r="M1700" i="67" s="1"/>
  <c r="M1701" i="67" s="1"/>
  <c r="M1702" i="67" s="1"/>
  <c r="M1703" i="67" s="1"/>
  <c r="M1704" i="67" s="1"/>
  <c r="M1705" i="67" s="1"/>
  <c r="M1706" i="67" s="1"/>
  <c r="M1707" i="67" s="1"/>
  <c r="M1708" i="67" s="1"/>
  <c r="M1709" i="67" s="1"/>
  <c r="M1710" i="67" s="1"/>
  <c r="M1711" i="67" s="1"/>
  <c r="M1712" i="67" s="1"/>
  <c r="M1713" i="67" s="1"/>
  <c r="M1714" i="67" s="1"/>
  <c r="M1715" i="67" s="1"/>
  <c r="M1716" i="67" s="1"/>
  <c r="M1717" i="67" s="1"/>
  <c r="M1718" i="67" s="1"/>
  <c r="M1719" i="67" s="1"/>
  <c r="M1720" i="67" s="1"/>
  <c r="M1721" i="67" s="1"/>
  <c r="M1722" i="67" s="1"/>
  <c r="M1723" i="67" s="1"/>
  <c r="M1724" i="67" s="1"/>
  <c r="M1725" i="67" s="1"/>
  <c r="M1726" i="67" s="1"/>
  <c r="M1727" i="67" s="1"/>
  <c r="M1728" i="67" s="1"/>
  <c r="M1729" i="67" s="1"/>
  <c r="M1730" i="67" s="1"/>
  <c r="M1731" i="67" s="1"/>
  <c r="M1732" i="67" s="1"/>
  <c r="M1733" i="67" s="1"/>
  <c r="M1734" i="67" s="1"/>
  <c r="M1735" i="67" s="1"/>
  <c r="M1736" i="67" s="1"/>
  <c r="M1737" i="67" s="1"/>
  <c r="M1738" i="67" s="1"/>
  <c r="M1739" i="67" s="1"/>
  <c r="M1740" i="67" s="1"/>
  <c r="M1741" i="67" s="1"/>
  <c r="M1742" i="67" s="1"/>
  <c r="M1743" i="67" s="1"/>
  <c r="M1744" i="67" s="1"/>
  <c r="M1745" i="67" s="1"/>
  <c r="M1746" i="67" s="1"/>
  <c r="M1747" i="67" s="1"/>
  <c r="M1748" i="67" s="1"/>
  <c r="M1749" i="67" s="1"/>
  <c r="M1750" i="67" s="1"/>
  <c r="M1751" i="67" s="1"/>
  <c r="M1752" i="67" s="1"/>
  <c r="M1753" i="67" s="1"/>
  <c r="M1754" i="67" s="1"/>
  <c r="M1755" i="67" s="1"/>
  <c r="M1756" i="67" s="1"/>
  <c r="M1757" i="67" s="1"/>
  <c r="M1758" i="67" s="1"/>
  <c r="M1759" i="67" s="1"/>
  <c r="M1760" i="67" s="1"/>
  <c r="M1761" i="67" s="1"/>
  <c r="M1762" i="67" s="1"/>
  <c r="M1763" i="67" s="1"/>
  <c r="M1764" i="67" s="1"/>
  <c r="M1765" i="67" s="1"/>
  <c r="M1766" i="67" s="1"/>
  <c r="M1767" i="67" s="1"/>
  <c r="M1768" i="67" s="1"/>
  <c r="M1769" i="67" s="1"/>
  <c r="M1770" i="67" s="1"/>
  <c r="M1771" i="67" s="1"/>
  <c r="M1772" i="67" s="1"/>
  <c r="M1773" i="67" s="1"/>
  <c r="M1774" i="67" s="1"/>
  <c r="M1775" i="67" s="1"/>
  <c r="M1776" i="67" s="1"/>
  <c r="M1777" i="67" s="1"/>
  <c r="M1778" i="67" s="1"/>
  <c r="M1779" i="67" s="1"/>
  <c r="M1780" i="67" s="1"/>
  <c r="M1781" i="67" s="1"/>
  <c r="M1782" i="67" s="1"/>
  <c r="M1783" i="67" s="1"/>
  <c r="M1784" i="67" s="1"/>
  <c r="M1785" i="67" s="1"/>
  <c r="M1786" i="67" s="1"/>
  <c r="M1787" i="67" s="1"/>
  <c r="M1788" i="67" s="1"/>
  <c r="M1789" i="67" s="1"/>
  <c r="M1790" i="67" s="1"/>
  <c r="M1791" i="67" s="1"/>
  <c r="M1792" i="67" s="1"/>
  <c r="M1793" i="67" s="1"/>
  <c r="M1794" i="67" s="1"/>
  <c r="M1795" i="67" s="1"/>
  <c r="M1796" i="67" s="1"/>
  <c r="M1797" i="67" s="1"/>
  <c r="M1798" i="67" s="1"/>
  <c r="M1799" i="67" s="1"/>
  <c r="M1800" i="67" s="1"/>
  <c r="M1801" i="67" s="1"/>
  <c r="M1802" i="67" s="1"/>
  <c r="M1803" i="67" s="1"/>
  <c r="M1804" i="67" s="1"/>
  <c r="M1805" i="67" s="1"/>
  <c r="M1806" i="67" s="1"/>
  <c r="M1807" i="67" s="1"/>
  <c r="M1808" i="67" s="1"/>
  <c r="M1809" i="67" s="1"/>
  <c r="M1810" i="67" s="1"/>
  <c r="M1811" i="67" s="1"/>
  <c r="M1812" i="67" s="1"/>
  <c r="M1813" i="67" s="1"/>
  <c r="M1814" i="67" s="1"/>
  <c r="M1815" i="67" s="1"/>
  <c r="M1816" i="67" s="1"/>
  <c r="M1817" i="67" s="1"/>
  <c r="M1818" i="67" s="1"/>
  <c r="M1819" i="67" s="1"/>
  <c r="M1820" i="67" s="1"/>
  <c r="M1821" i="67" s="1"/>
  <c r="M1822" i="67" s="1"/>
  <c r="M1823" i="67" s="1"/>
  <c r="M1824" i="67" s="1"/>
  <c r="M1825" i="67" s="1"/>
  <c r="M1826" i="67" s="1"/>
  <c r="M1827" i="67" s="1"/>
  <c r="M1828" i="67" s="1"/>
  <c r="M1829" i="67" s="1"/>
  <c r="M1830" i="67" s="1"/>
  <c r="M1831" i="67" s="1"/>
  <c r="M1832" i="67" s="1"/>
  <c r="M1833" i="67" s="1"/>
  <c r="M1834" i="67" s="1"/>
  <c r="M1835" i="67" s="1"/>
  <c r="M1836" i="67" s="1"/>
  <c r="M1837" i="67" s="1"/>
  <c r="M1838" i="67" s="1"/>
  <c r="M1839" i="67" s="1"/>
  <c r="M1840" i="67" s="1"/>
  <c r="M1841" i="67" s="1"/>
  <c r="M1842" i="67" s="1"/>
  <c r="M1843" i="67" s="1"/>
  <c r="M1844" i="67" s="1"/>
  <c r="M1845" i="67" s="1"/>
  <c r="M1846" i="67" s="1"/>
  <c r="M1847" i="67" s="1"/>
  <c r="M1848" i="67" s="1"/>
  <c r="M1849" i="67" s="1"/>
  <c r="M1850" i="67" s="1"/>
  <c r="M1851" i="67" s="1"/>
  <c r="M1852" i="67" s="1"/>
  <c r="M1853" i="67" s="1"/>
  <c r="M1854" i="67" s="1"/>
  <c r="M1855" i="67" s="1"/>
  <c r="M1856" i="67" s="1"/>
  <c r="M1857" i="67" s="1"/>
  <c r="M1858" i="67" s="1"/>
  <c r="M1859" i="67" s="1"/>
  <c r="M1860" i="67" s="1"/>
  <c r="M1861" i="67" s="1"/>
  <c r="M1862" i="67" s="1"/>
  <c r="M1863" i="67" s="1"/>
  <c r="M1864" i="67" s="1"/>
  <c r="M1865" i="67" s="1"/>
  <c r="M1866" i="67" s="1"/>
  <c r="M1867" i="67" s="1"/>
  <c r="M1868" i="67" s="1"/>
  <c r="M1869" i="67" s="1"/>
  <c r="M1870" i="67" s="1"/>
  <c r="M1871" i="67" s="1"/>
  <c r="M1872" i="67" s="1"/>
  <c r="M1873" i="67" s="1"/>
  <c r="M1874" i="67" s="1"/>
  <c r="M1875" i="67" s="1"/>
  <c r="M1876" i="67" s="1"/>
  <c r="M1877" i="67" s="1"/>
  <c r="M1878" i="67" s="1"/>
  <c r="M1879" i="67" s="1"/>
  <c r="M1880" i="67" s="1"/>
  <c r="M1881" i="67" s="1"/>
  <c r="M1882" i="67" s="1"/>
  <c r="M1883" i="67" s="1"/>
  <c r="M1884" i="67" s="1"/>
  <c r="M1885" i="67" s="1"/>
  <c r="M1886" i="67" s="1"/>
  <c r="M1887" i="67" s="1"/>
  <c r="M1888" i="67" s="1"/>
  <c r="M1889" i="67" s="1"/>
  <c r="M1890" i="67" s="1"/>
  <c r="M1891" i="67" s="1"/>
  <c r="M1892" i="67" s="1"/>
  <c r="M1893" i="67" s="1"/>
  <c r="M1894" i="67" s="1"/>
  <c r="M1895" i="67" s="1"/>
  <c r="M1896" i="67" s="1"/>
  <c r="M1897" i="67" s="1"/>
  <c r="M1898" i="67" s="1"/>
  <c r="M1899" i="67" s="1"/>
  <c r="M1900" i="67" s="1"/>
  <c r="M1901" i="67" s="1"/>
  <c r="M1902" i="67" s="1"/>
  <c r="M1903" i="67" s="1"/>
  <c r="M1904" i="67" s="1"/>
  <c r="M1905" i="67" s="1"/>
  <c r="M1906" i="67" s="1"/>
  <c r="M1907" i="67" s="1"/>
  <c r="M1908" i="67" s="1"/>
  <c r="M1909" i="67" s="1"/>
  <c r="M1910" i="67" s="1"/>
  <c r="M1911" i="67" s="1"/>
  <c r="M1912" i="67" s="1"/>
  <c r="M1913" i="67" s="1"/>
  <c r="M1914" i="67" s="1"/>
  <c r="M1915" i="67" s="1"/>
  <c r="M1916" i="67" s="1"/>
  <c r="M1917" i="67" s="1"/>
  <c r="M1918" i="67" s="1"/>
  <c r="M1919" i="67" s="1"/>
  <c r="M1920" i="67" s="1"/>
  <c r="M1921" i="67" s="1"/>
  <c r="M1922" i="67" s="1"/>
  <c r="M1923" i="67" s="1"/>
  <c r="M1924" i="67" s="1"/>
  <c r="M1925" i="67" s="1"/>
  <c r="M1926" i="67" s="1"/>
  <c r="M1927" i="67" s="1"/>
  <c r="M1928" i="67" s="1"/>
  <c r="M1929" i="67" s="1"/>
  <c r="M1930" i="67" s="1"/>
  <c r="M1931" i="67" s="1"/>
  <c r="M1932" i="67" s="1"/>
  <c r="M1933" i="67" s="1"/>
  <c r="M1934" i="67" s="1"/>
  <c r="M1935" i="67" s="1"/>
  <c r="M1936" i="67" s="1"/>
  <c r="M1937" i="67" s="1"/>
  <c r="M1938" i="67" s="1"/>
  <c r="M1939" i="67" s="1"/>
  <c r="M1940" i="67" s="1"/>
  <c r="M1941" i="67" s="1"/>
  <c r="M1942" i="67" s="1"/>
  <c r="M1943" i="67" s="1"/>
  <c r="M1944" i="67" s="1"/>
  <c r="M1945" i="67" s="1"/>
  <c r="M1946" i="67" s="1"/>
  <c r="M1947" i="67" s="1"/>
  <c r="M1948" i="67" s="1"/>
  <c r="M1949" i="67" s="1"/>
  <c r="M1950" i="67" s="1"/>
  <c r="M1951" i="67" s="1"/>
  <c r="M1952" i="67" s="1"/>
  <c r="M1953" i="67" s="1"/>
  <c r="M1954" i="67" s="1"/>
  <c r="M1955" i="67" s="1"/>
  <c r="M1956" i="67" s="1"/>
  <c r="M1957" i="67" s="1"/>
  <c r="M1958" i="67" s="1"/>
  <c r="M1959" i="67" s="1"/>
  <c r="M1960" i="67" s="1"/>
  <c r="M1961" i="67" s="1"/>
  <c r="M1962" i="67" s="1"/>
  <c r="M1963" i="67" s="1"/>
  <c r="M1964" i="67" s="1"/>
  <c r="M1965" i="67" s="1"/>
  <c r="M1966" i="67" s="1"/>
  <c r="M1967" i="67" s="1"/>
  <c r="M1968" i="67" s="1"/>
  <c r="M1969" i="67" s="1"/>
  <c r="M1970" i="67" s="1"/>
  <c r="M1971" i="67" s="1"/>
  <c r="M1972" i="67" s="1"/>
  <c r="M1973" i="67" s="1"/>
  <c r="M1974" i="67" s="1"/>
  <c r="M1975" i="67" s="1"/>
  <c r="M1976" i="67" s="1"/>
  <c r="M1977" i="67" s="1"/>
  <c r="M1978" i="67" s="1"/>
  <c r="M1979" i="67" s="1"/>
  <c r="M1980" i="67" s="1"/>
  <c r="M1981" i="67" s="1"/>
  <c r="M1982" i="67" s="1"/>
  <c r="M1983" i="67" s="1"/>
  <c r="M1984" i="67" s="1"/>
  <c r="M1985" i="67" s="1"/>
  <c r="M1986" i="67" s="1"/>
  <c r="M1987" i="67" s="1"/>
  <c r="M1988" i="67" s="1"/>
  <c r="M1989" i="67" s="1"/>
  <c r="M1990" i="67" s="1"/>
  <c r="M1991" i="67" s="1"/>
  <c r="M1992" i="67" s="1"/>
  <c r="M1993" i="67" s="1"/>
  <c r="M1994" i="67" s="1"/>
  <c r="M1995" i="67" s="1"/>
  <c r="M1996" i="67" s="1"/>
  <c r="M1997" i="67" s="1"/>
  <c r="M1998" i="67" s="1"/>
  <c r="M1999" i="67" s="1"/>
  <c r="M2000" i="67" s="1"/>
  <c r="M2001" i="67" s="1"/>
  <c r="M2002" i="67" s="1"/>
  <c r="M2003" i="67" s="1"/>
  <c r="M2004" i="67" s="1"/>
  <c r="M2005" i="67" s="1"/>
  <c r="M2006" i="67" s="1"/>
  <c r="M2007" i="67" s="1"/>
  <c r="M2008" i="67" s="1"/>
  <c r="M2009" i="67" s="1"/>
  <c r="M2010" i="67" s="1"/>
  <c r="M2011" i="67" s="1"/>
  <c r="M2012" i="67" s="1"/>
  <c r="M2013" i="67" s="1"/>
  <c r="M2014" i="67" s="1"/>
  <c r="M2015" i="67" s="1"/>
  <c r="M2016" i="67" s="1"/>
  <c r="M2017" i="67" s="1"/>
  <c r="M2018" i="67" s="1"/>
  <c r="M2019" i="67" s="1"/>
  <c r="M2020" i="67" s="1"/>
  <c r="M2021" i="67" s="1"/>
  <c r="M2022" i="67" s="1"/>
  <c r="M2023" i="67" s="1"/>
  <c r="M2024" i="67" s="1"/>
  <c r="M2025" i="67" s="1"/>
  <c r="M2026" i="67" s="1"/>
  <c r="M2027" i="67" s="1"/>
  <c r="M2028" i="67" s="1"/>
  <c r="M2029" i="67" s="1"/>
  <c r="M2030" i="67" s="1"/>
  <c r="M2031" i="67" s="1"/>
  <c r="M2032" i="67" s="1"/>
  <c r="M2033" i="67" s="1"/>
  <c r="M2034" i="67" s="1"/>
  <c r="M2035" i="67" s="1"/>
  <c r="M2036" i="67" s="1"/>
  <c r="M2037" i="67" s="1"/>
  <c r="M2038" i="67" s="1"/>
  <c r="M2039" i="67" s="1"/>
  <c r="M2040" i="67" s="1"/>
  <c r="M2041" i="67" s="1"/>
  <c r="M2042" i="67" s="1"/>
  <c r="M2043" i="67" s="1"/>
  <c r="M2044" i="67" s="1"/>
  <c r="M2045" i="67" s="1"/>
  <c r="M2046" i="67" s="1"/>
  <c r="M2047" i="67" s="1"/>
  <c r="M2048" i="67" s="1"/>
  <c r="M2049" i="67" s="1"/>
  <c r="M2050" i="67" s="1"/>
  <c r="M2051" i="67" s="1"/>
  <c r="M2052" i="67" s="1"/>
  <c r="M2053" i="67" s="1"/>
  <c r="M2054" i="67" s="1"/>
  <c r="M2055" i="67" s="1"/>
  <c r="M2056" i="67" s="1"/>
  <c r="M2057" i="67" s="1"/>
  <c r="M2058" i="67" s="1"/>
  <c r="M2059" i="67" s="1"/>
  <c r="M2060" i="67" s="1"/>
  <c r="M2061" i="67" s="1"/>
  <c r="M2062" i="67" s="1"/>
  <c r="M2063" i="67" s="1"/>
  <c r="M2064" i="67" s="1"/>
  <c r="M2065" i="67" s="1"/>
  <c r="M2066" i="67" s="1"/>
  <c r="M2067" i="67" s="1"/>
  <c r="M2068" i="67" s="1"/>
  <c r="M2069" i="67" s="1"/>
  <c r="M2070" i="67" s="1"/>
  <c r="M2071" i="67" s="1"/>
  <c r="M2072" i="67" s="1"/>
  <c r="M2073" i="67" s="1"/>
  <c r="M2074" i="67" s="1"/>
  <c r="M2075" i="67" s="1"/>
  <c r="M2076" i="67" s="1"/>
  <c r="M2077" i="67" s="1"/>
  <c r="M2078" i="67" s="1"/>
  <c r="M2079" i="67" s="1"/>
  <c r="M2080" i="67" s="1"/>
  <c r="M2081" i="67" s="1"/>
  <c r="M2082" i="67" s="1"/>
  <c r="M2083" i="67" s="1"/>
  <c r="M2084" i="67" s="1"/>
  <c r="M2085" i="67" s="1"/>
  <c r="M2086" i="67" s="1"/>
  <c r="M2087" i="67" s="1"/>
  <c r="M2088" i="67" s="1"/>
  <c r="M2089" i="67" s="1"/>
  <c r="M2090" i="67" s="1"/>
  <c r="M2091" i="67" s="1"/>
  <c r="M2092" i="67" s="1"/>
  <c r="M2093" i="67" s="1"/>
  <c r="M2094" i="67" s="1"/>
  <c r="M2095" i="67" s="1"/>
  <c r="M2096" i="67" s="1"/>
  <c r="M2097" i="67" s="1"/>
  <c r="M2098" i="67" s="1"/>
  <c r="M2099" i="67" s="1"/>
  <c r="M2100" i="67" s="1"/>
  <c r="M2101" i="67" s="1"/>
  <c r="M2102" i="67" s="1"/>
  <c r="M2103" i="67" s="1"/>
  <c r="M2104" i="67" s="1"/>
  <c r="M2105" i="67" s="1"/>
  <c r="M2106" i="67" s="1"/>
  <c r="M2107" i="67" s="1"/>
  <c r="M2108" i="67" s="1"/>
  <c r="M2109" i="67" s="1"/>
  <c r="M2110" i="67" s="1"/>
  <c r="M2111" i="67" s="1"/>
  <c r="M2112" i="67" s="1"/>
  <c r="M2113" i="67" s="1"/>
  <c r="M2114" i="67" s="1"/>
  <c r="M2115" i="67" s="1"/>
  <c r="M2116" i="67" s="1"/>
  <c r="M2117" i="67" s="1"/>
  <c r="M2118" i="67" s="1"/>
  <c r="M2119" i="67" s="1"/>
  <c r="M2120" i="67" s="1"/>
  <c r="M2121" i="67" s="1"/>
  <c r="M2122" i="67" s="1"/>
  <c r="M2123" i="67" s="1"/>
  <c r="M2124" i="67" s="1"/>
  <c r="M2125" i="67" s="1"/>
  <c r="M2126" i="67" s="1"/>
  <c r="M2127" i="67" s="1"/>
  <c r="M2128" i="67" s="1"/>
  <c r="M2129" i="67" s="1"/>
  <c r="M2130" i="67" s="1"/>
  <c r="M2131" i="67" s="1"/>
  <c r="M2132" i="67" s="1"/>
  <c r="M2133" i="67" s="1"/>
  <c r="M2134" i="67" s="1"/>
  <c r="M2135" i="67" s="1"/>
  <c r="M2136" i="67" s="1"/>
  <c r="M2137" i="67" s="1"/>
  <c r="M2138" i="67" s="1"/>
  <c r="M2139" i="67" s="1"/>
  <c r="M2140" i="67" s="1"/>
  <c r="M2141" i="67" s="1"/>
  <c r="M2142" i="67" s="1"/>
  <c r="M2143" i="67" s="1"/>
  <c r="M2144" i="67" s="1"/>
  <c r="M2145" i="67" s="1"/>
  <c r="M2146" i="67" s="1"/>
  <c r="M2147" i="67" s="1"/>
  <c r="M2148" i="67" s="1"/>
  <c r="M2149" i="67" s="1"/>
  <c r="M2150" i="67" s="1"/>
  <c r="M2151" i="67" s="1"/>
  <c r="M2152" i="67" s="1"/>
  <c r="M2153" i="67" s="1"/>
  <c r="M2154" i="67" s="1"/>
  <c r="M2155" i="67" s="1"/>
  <c r="M2156" i="67" s="1"/>
  <c r="M2157" i="67" s="1"/>
  <c r="M2158" i="67" s="1"/>
  <c r="M2159" i="67" s="1"/>
  <c r="M2160" i="67" s="1"/>
  <c r="M2161" i="67" s="1"/>
  <c r="M2162" i="67" s="1"/>
  <c r="M2163" i="67" s="1"/>
  <c r="M2164" i="67" s="1"/>
  <c r="M2165" i="67" s="1"/>
  <c r="M2166" i="67" s="1"/>
  <c r="M2167" i="67" s="1"/>
  <c r="M2168" i="67" s="1"/>
  <c r="M2169" i="67" s="1"/>
  <c r="M2170" i="67" s="1"/>
  <c r="M2171" i="67" s="1"/>
  <c r="M2172" i="67" s="1"/>
  <c r="M2173" i="67" s="1"/>
  <c r="M2174" i="67" s="1"/>
  <c r="M2175" i="67" s="1"/>
  <c r="M2176" i="67" s="1"/>
  <c r="M2177" i="67" s="1"/>
  <c r="M2178" i="67" s="1"/>
  <c r="M2179" i="67" s="1"/>
  <c r="M2180" i="67" s="1"/>
  <c r="M2181" i="67" s="1"/>
  <c r="M2182" i="67" s="1"/>
  <c r="M2183" i="67" s="1"/>
  <c r="M2184" i="67" s="1"/>
  <c r="M2185" i="67" s="1"/>
  <c r="M2186" i="67" s="1"/>
  <c r="M2187" i="67" s="1"/>
  <c r="M2188" i="67" s="1"/>
  <c r="M2189" i="67" s="1"/>
  <c r="M2190" i="67" s="1"/>
  <c r="M2191" i="67" s="1"/>
  <c r="M2192" i="67" s="1"/>
  <c r="M2193" i="67" s="1"/>
  <c r="M2194" i="67" s="1"/>
  <c r="M2195" i="67" s="1"/>
  <c r="M2196" i="67" s="1"/>
  <c r="M2197" i="67" s="1"/>
  <c r="M2198" i="67" s="1"/>
  <c r="M2199" i="67" s="1"/>
  <c r="M2200" i="67" s="1"/>
  <c r="M2201" i="67" s="1"/>
  <c r="M2202" i="67" s="1"/>
  <c r="M2203" i="67" s="1"/>
  <c r="M2204" i="67" s="1"/>
  <c r="M2205" i="67" s="1"/>
  <c r="M2206" i="67" s="1"/>
  <c r="M2207" i="67" s="1"/>
  <c r="M2208" i="67" s="1"/>
  <c r="M2209" i="67" s="1"/>
  <c r="M2210" i="67" s="1"/>
  <c r="M2211" i="67" s="1"/>
  <c r="M2212" i="67" s="1"/>
  <c r="M2213" i="67" s="1"/>
  <c r="M2214" i="67" s="1"/>
  <c r="M2215" i="67" s="1"/>
  <c r="M2216" i="67" s="1"/>
  <c r="M2217" i="67" s="1"/>
  <c r="M2218" i="67" s="1"/>
  <c r="M2219" i="67" s="1"/>
  <c r="M2220" i="67" s="1"/>
  <c r="M2221" i="67" s="1"/>
  <c r="M2222" i="67" s="1"/>
  <c r="M2223" i="67" s="1"/>
  <c r="M2224" i="67" s="1"/>
  <c r="M2225" i="67" s="1"/>
  <c r="M2226" i="67" s="1"/>
  <c r="M2227" i="67" s="1"/>
  <c r="M2228" i="67" s="1"/>
  <c r="M2229" i="67" s="1"/>
  <c r="M2230" i="67" s="1"/>
  <c r="M2231" i="67" s="1"/>
  <c r="M2232" i="67" s="1"/>
  <c r="M2233" i="67" s="1"/>
  <c r="M2234" i="67" s="1"/>
  <c r="M2235" i="67" s="1"/>
  <c r="M2236" i="67" s="1"/>
  <c r="M2237" i="67" s="1"/>
  <c r="M2238" i="67" s="1"/>
  <c r="M2239" i="67" s="1"/>
  <c r="M2240" i="67" s="1"/>
  <c r="M2241" i="67" s="1"/>
  <c r="M2242" i="67" s="1"/>
  <c r="M2243" i="67" s="1"/>
  <c r="M2244" i="67" s="1"/>
  <c r="M2245" i="67" s="1"/>
  <c r="M2246" i="67" s="1"/>
  <c r="M2247" i="67" s="1"/>
  <c r="M2248" i="67" s="1"/>
  <c r="M2249" i="67" s="1"/>
  <c r="M2250" i="67" s="1"/>
  <c r="M2251" i="67" s="1"/>
  <c r="M2252" i="67" s="1"/>
  <c r="M2253" i="67" s="1"/>
  <c r="M2254" i="67" s="1"/>
  <c r="M2255" i="67" s="1"/>
  <c r="M2256" i="67" s="1"/>
  <c r="M2257" i="67" s="1"/>
  <c r="M2258" i="67" s="1"/>
  <c r="M2259" i="67" s="1"/>
  <c r="M2260" i="67" s="1"/>
  <c r="M2261" i="67" s="1"/>
  <c r="M2262" i="67" s="1"/>
  <c r="M2263" i="67" s="1"/>
  <c r="M2264" i="67" s="1"/>
  <c r="M2265" i="67" s="1"/>
  <c r="M2266" i="67" s="1"/>
  <c r="M2267" i="67" s="1"/>
  <c r="M2268" i="67" s="1"/>
  <c r="M2269" i="67" s="1"/>
  <c r="M2270" i="67" s="1"/>
  <c r="M2271" i="67" s="1"/>
  <c r="M2272" i="67" s="1"/>
  <c r="M2273" i="67" s="1"/>
  <c r="M2274" i="67" s="1"/>
  <c r="M2275" i="67" s="1"/>
  <c r="M2276" i="67" s="1"/>
  <c r="M2277" i="67" s="1"/>
  <c r="M2278" i="67" s="1"/>
  <c r="M2279" i="67" s="1"/>
  <c r="M2280" i="67" s="1"/>
  <c r="M2281" i="67" s="1"/>
  <c r="M2282" i="67" s="1"/>
  <c r="M2283" i="67" s="1"/>
  <c r="M2284" i="67" s="1"/>
  <c r="M2285" i="67" s="1"/>
  <c r="M2286" i="67" s="1"/>
  <c r="M2287" i="67" s="1"/>
  <c r="M2288" i="67" s="1"/>
  <c r="M2289" i="67" s="1"/>
  <c r="M2290" i="67" s="1"/>
  <c r="M2291" i="67" s="1"/>
  <c r="M2292" i="67" s="1"/>
  <c r="M2293" i="67" s="1"/>
  <c r="M2294" i="67" s="1"/>
  <c r="M2295" i="67" s="1"/>
  <c r="M2296" i="67" s="1"/>
  <c r="M2297" i="67" s="1"/>
  <c r="M2298" i="67" s="1"/>
  <c r="M2299" i="67" s="1"/>
  <c r="M2300" i="67" s="1"/>
  <c r="M2301" i="67" s="1"/>
  <c r="M2302" i="67" s="1"/>
  <c r="M2303" i="67" s="1"/>
  <c r="M2304" i="67" s="1"/>
  <c r="M2305" i="67" s="1"/>
  <c r="M2306" i="67" s="1"/>
  <c r="M2307" i="67" s="1"/>
  <c r="M2308" i="67" s="1"/>
  <c r="M2309" i="67" s="1"/>
  <c r="M2310" i="67" s="1"/>
  <c r="M2311" i="67" s="1"/>
  <c r="M2312" i="67" s="1"/>
  <c r="M2313" i="67" s="1"/>
  <c r="M2314" i="67" s="1"/>
  <c r="M2315" i="67" s="1"/>
  <c r="M2316" i="67" s="1"/>
  <c r="M2317" i="67" s="1"/>
  <c r="M2318" i="67" s="1"/>
  <c r="M2319" i="67" s="1"/>
  <c r="M2320" i="67" s="1"/>
  <c r="M2321" i="67" s="1"/>
  <c r="M2322" i="67" s="1"/>
  <c r="M2323" i="67" s="1"/>
  <c r="M2324" i="67" s="1"/>
  <c r="M2325" i="67" s="1"/>
  <c r="M2326" i="67" s="1"/>
  <c r="M2327" i="67" s="1"/>
  <c r="M2328" i="67" s="1"/>
  <c r="M2329" i="67" s="1"/>
  <c r="M2330" i="67" s="1"/>
  <c r="M2331" i="67" s="1"/>
  <c r="M2332" i="67" s="1"/>
  <c r="M2333" i="67" s="1"/>
  <c r="M2334" i="67" s="1"/>
  <c r="M2335" i="67" s="1"/>
  <c r="M2336" i="67" s="1"/>
  <c r="M2337" i="67" s="1"/>
  <c r="M2338" i="67" s="1"/>
  <c r="M2339" i="67" s="1"/>
  <c r="M2340" i="67" s="1"/>
  <c r="M2341" i="67" s="1"/>
  <c r="M2342" i="67" s="1"/>
  <c r="M2343" i="67" s="1"/>
  <c r="M2344" i="67" s="1"/>
  <c r="M2345" i="67" s="1"/>
  <c r="M2346" i="67" s="1"/>
  <c r="M2347" i="67" s="1"/>
  <c r="M2348" i="67" s="1"/>
  <c r="M2349" i="67" s="1"/>
  <c r="M2350" i="67" s="1"/>
  <c r="M2351" i="67" s="1"/>
  <c r="M2352" i="67" s="1"/>
  <c r="M2353" i="67" s="1"/>
  <c r="M2354" i="67" s="1"/>
  <c r="M2355" i="67" s="1"/>
  <c r="M2356" i="67" s="1"/>
  <c r="M2357" i="67" s="1"/>
  <c r="M2358" i="67" s="1"/>
  <c r="M2359" i="67" s="1"/>
  <c r="M2360" i="67" s="1"/>
  <c r="M2361" i="67" s="1"/>
  <c r="M2362" i="67" s="1"/>
  <c r="M2363" i="67" s="1"/>
  <c r="M2364" i="67" s="1"/>
  <c r="M2365" i="67" s="1"/>
  <c r="M2366" i="67" s="1"/>
  <c r="M2367" i="67" s="1"/>
  <c r="M2368" i="67" s="1"/>
  <c r="M2369" i="67" s="1"/>
  <c r="M2370" i="67" s="1"/>
  <c r="M2371" i="67" s="1"/>
  <c r="M2372" i="67" s="1"/>
  <c r="M2373" i="67" s="1"/>
  <c r="M2374" i="67" s="1"/>
  <c r="M2375" i="67" s="1"/>
  <c r="M2376" i="67" s="1"/>
  <c r="M2377" i="67" s="1"/>
  <c r="M2378" i="67" s="1"/>
  <c r="M2379" i="67" s="1"/>
  <c r="M2380" i="67" s="1"/>
  <c r="M2381" i="67" s="1"/>
  <c r="M2382" i="67" s="1"/>
  <c r="M2383" i="67" s="1"/>
  <c r="M2384" i="67" s="1"/>
  <c r="M2385" i="67" s="1"/>
  <c r="M2386" i="67" s="1"/>
  <c r="M2387" i="67" s="1"/>
  <c r="M2388" i="67" s="1"/>
  <c r="M2389" i="67" s="1"/>
  <c r="M2390" i="67" s="1"/>
  <c r="M2391" i="67" s="1"/>
  <c r="M2392" i="67" s="1"/>
  <c r="M2393" i="67" s="1"/>
  <c r="M2394" i="67" s="1"/>
  <c r="M2395" i="67" s="1"/>
  <c r="M2396" i="67" s="1"/>
  <c r="M2397" i="67" s="1"/>
  <c r="M2398" i="67" s="1"/>
  <c r="M2399" i="67" s="1"/>
  <c r="M2400" i="67" s="1"/>
  <c r="M2401" i="67" s="1"/>
  <c r="M2402" i="67" s="1"/>
  <c r="M2403" i="67" s="1"/>
  <c r="M2404" i="67" s="1"/>
  <c r="M2405" i="67" s="1"/>
  <c r="M2406" i="67" s="1"/>
  <c r="M2407" i="67" s="1"/>
  <c r="M2408" i="67" s="1"/>
  <c r="M2409" i="67" s="1"/>
  <c r="M2410" i="67" s="1"/>
  <c r="M2411" i="67" s="1"/>
  <c r="M2412" i="67" s="1"/>
  <c r="M2413" i="67" s="1"/>
  <c r="M2414" i="67" s="1"/>
  <c r="M2415" i="67" s="1"/>
  <c r="M2416" i="67" s="1"/>
  <c r="M2417" i="67" s="1"/>
  <c r="M2418" i="67" s="1"/>
  <c r="M2419" i="67" s="1"/>
  <c r="M2420" i="67" s="1"/>
  <c r="M2421" i="67" s="1"/>
  <c r="M2422" i="67" s="1"/>
  <c r="M2423" i="67" s="1"/>
  <c r="M2424" i="67" s="1"/>
  <c r="M2425" i="67" s="1"/>
  <c r="M2426" i="67" s="1"/>
  <c r="M2427" i="67" s="1"/>
  <c r="M2428" i="67" s="1"/>
  <c r="M2429" i="67" s="1"/>
  <c r="M2430" i="67" s="1"/>
  <c r="M2431" i="67" s="1"/>
  <c r="M2432" i="67" s="1"/>
  <c r="M2433" i="67" s="1"/>
  <c r="M2434" i="67" s="1"/>
  <c r="M2435" i="67" s="1"/>
  <c r="M2436" i="67" s="1"/>
  <c r="M2437" i="67" s="1"/>
  <c r="M2438" i="67" s="1"/>
  <c r="M2439" i="67" s="1"/>
  <c r="M2440" i="67" s="1"/>
  <c r="M2441" i="67" s="1"/>
  <c r="M2442" i="67" s="1"/>
  <c r="M2443" i="67" s="1"/>
  <c r="M2444" i="67" s="1"/>
  <c r="M2445" i="67" s="1"/>
  <c r="M2446" i="67" s="1"/>
  <c r="M2447" i="67" s="1"/>
  <c r="M2448" i="67" s="1"/>
  <c r="M2449" i="67" s="1"/>
  <c r="M2450" i="67" s="1"/>
  <c r="M2451" i="67" s="1"/>
  <c r="M2452" i="67" s="1"/>
  <c r="M2453" i="67" s="1"/>
  <c r="M2454" i="67" s="1"/>
  <c r="M2455" i="67" s="1"/>
  <c r="M2456" i="67" s="1"/>
  <c r="M2457" i="67" s="1"/>
  <c r="M2458" i="67" s="1"/>
  <c r="M2459" i="67" s="1"/>
  <c r="M2460" i="67" s="1"/>
  <c r="M2461" i="67" s="1"/>
  <c r="M2462" i="67" s="1"/>
  <c r="M2463" i="67" s="1"/>
  <c r="M2464" i="67" s="1"/>
  <c r="M2465" i="67" s="1"/>
  <c r="M2466" i="67" s="1"/>
  <c r="M2467" i="67" s="1"/>
  <c r="M2468" i="67" s="1"/>
  <c r="M2469" i="67" s="1"/>
  <c r="M2470" i="67" s="1"/>
  <c r="M2471" i="67" s="1"/>
  <c r="M2472" i="67" s="1"/>
  <c r="M2473" i="67" s="1"/>
  <c r="M2474" i="67" s="1"/>
  <c r="M2475" i="67" s="1"/>
  <c r="M2476" i="67" s="1"/>
  <c r="M2477" i="67" s="1"/>
  <c r="M2478" i="67" s="1"/>
  <c r="M2479" i="67" s="1"/>
  <c r="M2480" i="67" s="1"/>
  <c r="M2481" i="67" s="1"/>
  <c r="M2482" i="67" s="1"/>
  <c r="M2483" i="67" s="1"/>
  <c r="M2484" i="67" s="1"/>
  <c r="M2485" i="67" s="1"/>
  <c r="M2486" i="67" s="1"/>
  <c r="M2487" i="67" s="1"/>
  <c r="M2488" i="67" s="1"/>
  <c r="M2489" i="67" s="1"/>
  <c r="M2490" i="67" s="1"/>
  <c r="M2491" i="67" s="1"/>
  <c r="M2492" i="67" s="1"/>
  <c r="M2493" i="67" s="1"/>
  <c r="M2494" i="67" s="1"/>
  <c r="M2495" i="67" s="1"/>
  <c r="M2496" i="67" s="1"/>
  <c r="M2497" i="67" s="1"/>
  <c r="M2498" i="67" s="1"/>
  <c r="M2499" i="67" s="1"/>
  <c r="M2500" i="67" s="1"/>
  <c r="M2501" i="67" s="1"/>
  <c r="M2502" i="67" s="1"/>
  <c r="M2503" i="67" s="1"/>
  <c r="M2504" i="67" s="1"/>
  <c r="M2505" i="67" s="1"/>
  <c r="M2506" i="67" s="1"/>
  <c r="M2507" i="67" s="1"/>
  <c r="M2508" i="67" s="1"/>
  <c r="M2509" i="67" s="1"/>
  <c r="M2510" i="67" s="1"/>
  <c r="M2511" i="67" s="1"/>
  <c r="M2512" i="67" s="1"/>
  <c r="M2513" i="67" s="1"/>
  <c r="M2514" i="67" s="1"/>
  <c r="M2515" i="67" s="1"/>
  <c r="M2516" i="67" s="1"/>
  <c r="M2517" i="67" s="1"/>
  <c r="M2518" i="67" s="1"/>
  <c r="M2519" i="67" s="1"/>
  <c r="M2520" i="67" s="1"/>
  <c r="M2521" i="67" s="1"/>
  <c r="M2522" i="67" s="1"/>
  <c r="M2523" i="67" s="1"/>
  <c r="M2524" i="67" s="1"/>
  <c r="M2525" i="67" s="1"/>
  <c r="M2526" i="67" s="1"/>
  <c r="M2527" i="67" s="1"/>
  <c r="M2528" i="67" s="1"/>
  <c r="M2529" i="67" s="1"/>
  <c r="M2530" i="67" s="1"/>
  <c r="M2531" i="67" s="1"/>
  <c r="M2532" i="67" s="1"/>
  <c r="M2533" i="67" s="1"/>
  <c r="M2534" i="67" s="1"/>
  <c r="M2535" i="67" s="1"/>
  <c r="M2536" i="67" s="1"/>
  <c r="M2537" i="67" s="1"/>
  <c r="M2538" i="67" s="1"/>
  <c r="M2539" i="67" s="1"/>
  <c r="M2540" i="67" s="1"/>
  <c r="M2541" i="67" s="1"/>
  <c r="M2542" i="67" s="1"/>
  <c r="M2543" i="67" s="1"/>
  <c r="M2544" i="67" s="1"/>
  <c r="M2545" i="67" s="1"/>
  <c r="M2546" i="67" s="1"/>
  <c r="M2547" i="67" s="1"/>
  <c r="M2548" i="67" s="1"/>
  <c r="M2549" i="67" s="1"/>
  <c r="M2550" i="67" s="1"/>
  <c r="M2551" i="67" s="1"/>
  <c r="M2552" i="67" s="1"/>
  <c r="M2553" i="67" s="1"/>
  <c r="M2554" i="67" s="1"/>
  <c r="M2555" i="67" s="1"/>
  <c r="M2556" i="67" s="1"/>
  <c r="M2557" i="67" s="1"/>
  <c r="M2558" i="67" s="1"/>
  <c r="M2559" i="67" s="1"/>
  <c r="M2560" i="67" s="1"/>
  <c r="M2561" i="67" s="1"/>
  <c r="M2562" i="67" s="1"/>
  <c r="M2563" i="67" s="1"/>
  <c r="M2564" i="67" s="1"/>
  <c r="M2565" i="67" s="1"/>
  <c r="M2566" i="67" s="1"/>
  <c r="M2567" i="67" s="1"/>
  <c r="M2568" i="67" s="1"/>
  <c r="M2569" i="67" s="1"/>
  <c r="M2570" i="67" s="1"/>
  <c r="M2571" i="67" s="1"/>
  <c r="M2572" i="67" s="1"/>
  <c r="M2573" i="67" s="1"/>
  <c r="M2574" i="67" s="1"/>
  <c r="M2575" i="67" s="1"/>
  <c r="M2576" i="67" s="1"/>
  <c r="M2577" i="67" s="1"/>
  <c r="M2578" i="67" s="1"/>
  <c r="M2579" i="67" s="1"/>
  <c r="M2580" i="67" s="1"/>
  <c r="M2581" i="67" s="1"/>
  <c r="M2582" i="67" s="1"/>
  <c r="M2583" i="67" s="1"/>
  <c r="M2584" i="67" s="1"/>
  <c r="M2585" i="67" s="1"/>
  <c r="M2586" i="67" s="1"/>
  <c r="M2587" i="67" s="1"/>
  <c r="M2588" i="67" s="1"/>
  <c r="M2589" i="67" s="1"/>
  <c r="M2590" i="67" s="1"/>
  <c r="M2591" i="67" s="1"/>
  <c r="M2592" i="67" s="1"/>
  <c r="M2593" i="67" s="1"/>
  <c r="M2594" i="67" s="1"/>
  <c r="M2595" i="67" s="1"/>
  <c r="M2596" i="67" s="1"/>
  <c r="M2597" i="67" s="1"/>
  <c r="M2598" i="67" s="1"/>
  <c r="M2599" i="67" s="1"/>
  <c r="M2600" i="67" s="1"/>
  <c r="M2601" i="67" s="1"/>
  <c r="M2602" i="67" s="1"/>
  <c r="M2603" i="67" s="1"/>
  <c r="M2604" i="67" s="1"/>
  <c r="M2605" i="67" s="1"/>
  <c r="M2606" i="67" s="1"/>
  <c r="M2607" i="67" s="1"/>
  <c r="M2608" i="67" s="1"/>
  <c r="M2609" i="67" s="1"/>
  <c r="M2610" i="67" s="1"/>
  <c r="M2611" i="67" s="1"/>
  <c r="M2612" i="67" s="1"/>
  <c r="M2613" i="67" s="1"/>
  <c r="M2614" i="67" s="1"/>
  <c r="M2615" i="67" s="1"/>
  <c r="M2616" i="67" s="1"/>
  <c r="M2617" i="67" s="1"/>
  <c r="M2618" i="67" s="1"/>
  <c r="M2619" i="67" s="1"/>
  <c r="M2620" i="67" s="1"/>
  <c r="M2621" i="67" s="1"/>
  <c r="M2622" i="67" s="1"/>
  <c r="M2623" i="67" s="1"/>
  <c r="M2624" i="67" s="1"/>
  <c r="M2625" i="67" s="1"/>
  <c r="M2626" i="67" s="1"/>
  <c r="M2627" i="67" s="1"/>
  <c r="M2628" i="67" s="1"/>
  <c r="M2629" i="67" s="1"/>
  <c r="M2630" i="67" s="1"/>
  <c r="M2631" i="67" s="1"/>
  <c r="M2632" i="67" s="1"/>
  <c r="M2633" i="67" s="1"/>
  <c r="M2634" i="67" s="1"/>
  <c r="M2635" i="67" s="1"/>
  <c r="M2636" i="67" s="1"/>
  <c r="M2637" i="67" s="1"/>
  <c r="M2638" i="67" s="1"/>
  <c r="M2639" i="67" s="1"/>
  <c r="M2640" i="67" s="1"/>
  <c r="M2641" i="67" s="1"/>
  <c r="M2642" i="67" s="1"/>
  <c r="M2643" i="67" s="1"/>
  <c r="M2644" i="67" s="1"/>
  <c r="M2645" i="67" s="1"/>
  <c r="M2646" i="67" s="1"/>
  <c r="M2647" i="67" s="1"/>
  <c r="M2648" i="67" s="1"/>
  <c r="M2649" i="67" s="1"/>
  <c r="M2650" i="67" s="1"/>
  <c r="M2651" i="67" s="1"/>
  <c r="M2652" i="67" s="1"/>
  <c r="M2653" i="67" s="1"/>
  <c r="M2654" i="67" s="1"/>
  <c r="M2655" i="67" s="1"/>
  <c r="M2656" i="67" s="1"/>
  <c r="M2657" i="67" s="1"/>
  <c r="M2658" i="67" s="1"/>
  <c r="M2659" i="67" s="1"/>
  <c r="M2660" i="67" s="1"/>
  <c r="M2661" i="67" s="1"/>
  <c r="M2662" i="67" s="1"/>
  <c r="M2663" i="67" s="1"/>
  <c r="M2664" i="67" s="1"/>
  <c r="M2665" i="67" s="1"/>
  <c r="M2666" i="67" s="1"/>
  <c r="M2667" i="67" s="1"/>
  <c r="M2668" i="67" s="1"/>
  <c r="M2669" i="67" s="1"/>
  <c r="M2670" i="67" s="1"/>
  <c r="M2671" i="67" s="1"/>
  <c r="M2672" i="67" s="1"/>
  <c r="M2673" i="67" s="1"/>
  <c r="M2674" i="67" s="1"/>
  <c r="M2675" i="67" s="1"/>
  <c r="M2676" i="67" s="1"/>
  <c r="M2677" i="67" s="1"/>
  <c r="M2678" i="67" s="1"/>
  <c r="M2679" i="67" s="1"/>
  <c r="M2680" i="67" s="1"/>
  <c r="M2681" i="67" s="1"/>
  <c r="M2682" i="67" s="1"/>
  <c r="M2683" i="67" s="1"/>
  <c r="M2684" i="67" s="1"/>
  <c r="M2685" i="67" s="1"/>
  <c r="M2686" i="67" s="1"/>
  <c r="M2687" i="67" s="1"/>
  <c r="M2688" i="67" s="1"/>
  <c r="M2689" i="67" s="1"/>
  <c r="M2690" i="67" s="1"/>
  <c r="M2691" i="67" s="1"/>
  <c r="M2692" i="67" s="1"/>
  <c r="M2693" i="67" s="1"/>
  <c r="M2694" i="67" s="1"/>
  <c r="M2695" i="67" s="1"/>
  <c r="M2696" i="67" s="1"/>
  <c r="M2697" i="67" s="1"/>
  <c r="M2698" i="67" s="1"/>
  <c r="M2699" i="67" s="1"/>
  <c r="M2700" i="67" s="1"/>
  <c r="M2701" i="67" s="1"/>
  <c r="M2702" i="67" s="1"/>
  <c r="M2703" i="67" s="1"/>
  <c r="M2704" i="67" s="1"/>
  <c r="M2705" i="67" s="1"/>
  <c r="M2706" i="67" s="1"/>
  <c r="M2707" i="67" s="1"/>
  <c r="M2708" i="67" s="1"/>
  <c r="M2709" i="67" s="1"/>
  <c r="M2710" i="67" s="1"/>
  <c r="M2711" i="67" s="1"/>
  <c r="M2712" i="67" s="1"/>
  <c r="M2713" i="67" s="1"/>
  <c r="M2714" i="67" s="1"/>
  <c r="M2715" i="67" s="1"/>
  <c r="M2716" i="67" s="1"/>
  <c r="M2717" i="67" s="1"/>
  <c r="M2718" i="67" s="1"/>
  <c r="M2719" i="67" s="1"/>
  <c r="M2720" i="67" s="1"/>
  <c r="M2721" i="67" s="1"/>
  <c r="M2722" i="67" s="1"/>
  <c r="M2723" i="67" s="1"/>
  <c r="M2724" i="67" s="1"/>
  <c r="M2725" i="67" s="1"/>
  <c r="M2726" i="67" s="1"/>
  <c r="M2727" i="67" s="1"/>
  <c r="M2728" i="67" s="1"/>
  <c r="M2729" i="67" s="1"/>
  <c r="M2730" i="67" s="1"/>
  <c r="M2731" i="67" s="1"/>
  <c r="M2732" i="67" s="1"/>
  <c r="M2733" i="67" s="1"/>
  <c r="M2734" i="67" s="1"/>
  <c r="M2735" i="67" s="1"/>
  <c r="M2736" i="67" s="1"/>
  <c r="M2737" i="67" s="1"/>
  <c r="M2738" i="67" s="1"/>
  <c r="M2739" i="67" s="1"/>
  <c r="M2740" i="67" s="1"/>
  <c r="M2741" i="67" s="1"/>
  <c r="M2742" i="67" s="1"/>
  <c r="M2743" i="67" s="1"/>
  <c r="M2744" i="67" s="1"/>
  <c r="M2745" i="67" s="1"/>
  <c r="M2746" i="67" s="1"/>
  <c r="M2747" i="67" s="1"/>
  <c r="M2748" i="67" s="1"/>
  <c r="M2749" i="67" s="1"/>
  <c r="M2750" i="67" s="1"/>
  <c r="M2751" i="67" s="1"/>
  <c r="M2752" i="67" s="1"/>
  <c r="M2753" i="67" s="1"/>
  <c r="M2754" i="67" s="1"/>
  <c r="M2755" i="67" s="1"/>
  <c r="M2756" i="67" s="1"/>
  <c r="M2757" i="67" s="1"/>
  <c r="M2758" i="67" s="1"/>
  <c r="M2759" i="67" s="1"/>
  <c r="M2760" i="67" s="1"/>
  <c r="M2761" i="67" s="1"/>
  <c r="M2762" i="67" s="1"/>
  <c r="M2763" i="67" s="1"/>
  <c r="M2764" i="67" s="1"/>
  <c r="M2765" i="67" s="1"/>
  <c r="M2766" i="67" s="1"/>
  <c r="M2767" i="67" s="1"/>
  <c r="M2768" i="67" s="1"/>
  <c r="M2769" i="67" s="1"/>
  <c r="M2770" i="67" s="1"/>
  <c r="M2771" i="67" s="1"/>
  <c r="M2772" i="67" s="1"/>
  <c r="M2773" i="67" s="1"/>
  <c r="M2774" i="67" s="1"/>
  <c r="M2775" i="67" s="1"/>
  <c r="M2776" i="67" s="1"/>
  <c r="M2777" i="67" s="1"/>
  <c r="M2778" i="67" s="1"/>
  <c r="M2779" i="67" s="1"/>
  <c r="M2780" i="67" s="1"/>
  <c r="M2781" i="67" s="1"/>
  <c r="M2782" i="67" s="1"/>
  <c r="M2783" i="67" s="1"/>
  <c r="M2784" i="67" s="1"/>
  <c r="M2785" i="67" s="1"/>
  <c r="M2786" i="67" s="1"/>
  <c r="M2787" i="67" s="1"/>
  <c r="M2788" i="67" s="1"/>
  <c r="M2789" i="67" s="1"/>
  <c r="M2790" i="67" s="1"/>
  <c r="M2791" i="67" s="1"/>
  <c r="M2792" i="67" s="1"/>
  <c r="M2793" i="67" s="1"/>
  <c r="M2794" i="67" s="1"/>
  <c r="M2795" i="67" s="1"/>
  <c r="M2796" i="67" s="1"/>
  <c r="M2797" i="67" s="1"/>
  <c r="M2798" i="67" s="1"/>
  <c r="M2799" i="67" s="1"/>
  <c r="M2800" i="67" s="1"/>
  <c r="M2801" i="67" s="1"/>
  <c r="M2802" i="67" s="1"/>
  <c r="M2803" i="67" s="1"/>
  <c r="M2804" i="67" s="1"/>
  <c r="M2805" i="67" s="1"/>
  <c r="M2806" i="67" s="1"/>
  <c r="M2807" i="67" s="1"/>
  <c r="M2808" i="67" s="1"/>
  <c r="M2809" i="67" s="1"/>
  <c r="M2810" i="67" s="1"/>
  <c r="M2811" i="67" s="1"/>
  <c r="M2812" i="67" s="1"/>
  <c r="M2813" i="67" s="1"/>
  <c r="M2814" i="67" s="1"/>
  <c r="M2815" i="67" s="1"/>
  <c r="M2816" i="67" s="1"/>
  <c r="M2817" i="67" s="1"/>
  <c r="M2818" i="67" s="1"/>
  <c r="M2819" i="67" s="1"/>
  <c r="M2820" i="67" s="1"/>
  <c r="M2821" i="67" s="1"/>
  <c r="M2822" i="67" s="1"/>
  <c r="M2823" i="67" s="1"/>
  <c r="M2824" i="67" s="1"/>
  <c r="M2825" i="67" s="1"/>
  <c r="M2826" i="67" s="1"/>
  <c r="M2827" i="67" s="1"/>
  <c r="M2828" i="67" s="1"/>
  <c r="M2829" i="67" s="1"/>
  <c r="M2830" i="67" s="1"/>
  <c r="M2831" i="67" s="1"/>
  <c r="M2832" i="67" s="1"/>
  <c r="M2833" i="67" s="1"/>
  <c r="M2834" i="67" s="1"/>
  <c r="M2835" i="67" s="1"/>
  <c r="M2836" i="67" s="1"/>
  <c r="M2837" i="67" s="1"/>
  <c r="M2838" i="67" s="1"/>
  <c r="M2839" i="67" s="1"/>
  <c r="M2840" i="67" s="1"/>
  <c r="M2841" i="67" s="1"/>
  <c r="M2842" i="67" s="1"/>
  <c r="M2843" i="67" s="1"/>
  <c r="M2844" i="67" s="1"/>
  <c r="M2845" i="67" s="1"/>
  <c r="M2846" i="67" s="1"/>
  <c r="M2847" i="67" s="1"/>
  <c r="M2848" i="67" s="1"/>
  <c r="M2849" i="67" s="1"/>
  <c r="M2850" i="67" s="1"/>
  <c r="M2851" i="67" s="1"/>
  <c r="M2852" i="67" s="1"/>
  <c r="M2853" i="67" s="1"/>
  <c r="M2854" i="67" s="1"/>
  <c r="M2855" i="67" s="1"/>
  <c r="M2856" i="67" s="1"/>
  <c r="M2857" i="67" s="1"/>
  <c r="M2858" i="67" s="1"/>
  <c r="M2859" i="67" s="1"/>
  <c r="M2860" i="67" s="1"/>
  <c r="M2861" i="67" s="1"/>
  <c r="M2862" i="67" s="1"/>
  <c r="M2863" i="67" s="1"/>
  <c r="M2864" i="67" s="1"/>
  <c r="M2865" i="67" s="1"/>
  <c r="M2866" i="67" s="1"/>
  <c r="M2867" i="67" s="1"/>
  <c r="M2868" i="67" s="1"/>
  <c r="M2869" i="67" s="1"/>
  <c r="M2870" i="67" s="1"/>
  <c r="M2871" i="67" s="1"/>
  <c r="M2872" i="67" s="1"/>
  <c r="M2873" i="67" s="1"/>
  <c r="M2874" i="67" s="1"/>
  <c r="M2875" i="67" s="1"/>
  <c r="M2876" i="67" s="1"/>
  <c r="M2877" i="67" s="1"/>
  <c r="M2878" i="67" s="1"/>
  <c r="M2879" i="67" s="1"/>
  <c r="M2880" i="67" s="1"/>
  <c r="M2881" i="67" s="1"/>
  <c r="M2882" i="67" s="1"/>
  <c r="M2883" i="67" s="1"/>
  <c r="M2884" i="67" s="1"/>
  <c r="M2885" i="67" s="1"/>
  <c r="M2886" i="67" s="1"/>
  <c r="M2887" i="67" s="1"/>
  <c r="M2888" i="67" s="1"/>
  <c r="M2889" i="67" s="1"/>
  <c r="M2890" i="67" s="1"/>
  <c r="M2891" i="67" s="1"/>
  <c r="M2892" i="67" s="1"/>
  <c r="M2893" i="67" s="1"/>
  <c r="M2894" i="67" s="1"/>
  <c r="M2895" i="67" s="1"/>
  <c r="M2896" i="67" s="1"/>
  <c r="M2897" i="67" s="1"/>
  <c r="M2898" i="67" s="1"/>
  <c r="M2899" i="67" s="1"/>
  <c r="M2900" i="67" s="1"/>
  <c r="M2901" i="67" s="1"/>
  <c r="M2902" i="67" s="1"/>
  <c r="M2903" i="67" s="1"/>
  <c r="M2904" i="67" s="1"/>
  <c r="M2905" i="67" s="1"/>
  <c r="M2906" i="67" s="1"/>
  <c r="M2907" i="67" s="1"/>
  <c r="M2908" i="67" s="1"/>
  <c r="M2909" i="67" s="1"/>
  <c r="M2910" i="67" s="1"/>
  <c r="M2911" i="67" s="1"/>
  <c r="M2912" i="67" s="1"/>
  <c r="M2913" i="67" s="1"/>
  <c r="M2914" i="67" s="1"/>
  <c r="M2915" i="67" s="1"/>
  <c r="M2916" i="67" s="1"/>
  <c r="M2917" i="67" s="1"/>
  <c r="M2918" i="67" s="1"/>
  <c r="M2919" i="67" s="1"/>
  <c r="M2920" i="67" s="1"/>
  <c r="M2921" i="67" s="1"/>
  <c r="M2922" i="67" s="1"/>
  <c r="M2923" i="67" s="1"/>
  <c r="M2924" i="67" s="1"/>
  <c r="M2925" i="67" s="1"/>
  <c r="M2926" i="67" s="1"/>
  <c r="M2927" i="67" s="1"/>
  <c r="M2928" i="67" s="1"/>
  <c r="M2929" i="67" s="1"/>
  <c r="M2930" i="67" s="1"/>
  <c r="M2931" i="67" s="1"/>
  <c r="M2932" i="67" s="1"/>
  <c r="M2933" i="67" s="1"/>
  <c r="M2934" i="67" s="1"/>
  <c r="M2935" i="67" s="1"/>
  <c r="M2936" i="67" s="1"/>
  <c r="M2937" i="67" s="1"/>
  <c r="M2938" i="67" s="1"/>
  <c r="M2939" i="67" s="1"/>
  <c r="M2940" i="67" s="1"/>
  <c r="M2941" i="67" s="1"/>
  <c r="M2942" i="67" s="1"/>
  <c r="M2943" i="67" s="1"/>
  <c r="M2944" i="67" s="1"/>
  <c r="M2945" i="67" s="1"/>
  <c r="M2946" i="67" s="1"/>
  <c r="M2947" i="67" s="1"/>
  <c r="M2948" i="67" s="1"/>
  <c r="M2949" i="67" s="1"/>
  <c r="M2950" i="67" s="1"/>
  <c r="M2951" i="67" s="1"/>
  <c r="M2952" i="67" s="1"/>
  <c r="M2953" i="67" s="1"/>
  <c r="M2954" i="67" s="1"/>
  <c r="M2955" i="67" s="1"/>
  <c r="M2956" i="67" s="1"/>
  <c r="M2957" i="67" s="1"/>
  <c r="M2958" i="67" s="1"/>
  <c r="M2959" i="67" s="1"/>
  <c r="M2960" i="67" s="1"/>
  <c r="M2961" i="67" s="1"/>
  <c r="M2962" i="67" s="1"/>
  <c r="M2963" i="67" s="1"/>
  <c r="M2964" i="67" s="1"/>
  <c r="M2965" i="67" s="1"/>
  <c r="M2966" i="67" s="1"/>
  <c r="M2967" i="67" s="1"/>
  <c r="M2968" i="67" s="1"/>
  <c r="M2969" i="67" s="1"/>
  <c r="M2970" i="67" s="1"/>
  <c r="M2971" i="67" s="1"/>
  <c r="M2972" i="67" s="1"/>
  <c r="M2973" i="67" s="1"/>
  <c r="M2974" i="67" s="1"/>
  <c r="M2975" i="67" s="1"/>
  <c r="M2976" i="67" s="1"/>
  <c r="M2977" i="67" s="1"/>
  <c r="M2978" i="67" s="1"/>
  <c r="M2979" i="67" s="1"/>
  <c r="M2980" i="67" s="1"/>
  <c r="M2981" i="67" s="1"/>
  <c r="M2982" i="67" s="1"/>
  <c r="M2983" i="67" s="1"/>
  <c r="M2984" i="67" s="1"/>
  <c r="M2985" i="67" s="1"/>
  <c r="M2986" i="67" s="1"/>
  <c r="M2987" i="67" s="1"/>
  <c r="M2988" i="67" s="1"/>
  <c r="M2989" i="67" s="1"/>
  <c r="M2990" i="67" s="1"/>
  <c r="M2991" i="67" s="1"/>
  <c r="M2992" i="67" s="1"/>
  <c r="M2993" i="67" s="1"/>
  <c r="M2994" i="67" s="1"/>
  <c r="M2995" i="67" s="1"/>
  <c r="M2996" i="67" s="1"/>
  <c r="M2997" i="67" s="1"/>
  <c r="M2998" i="67" s="1"/>
  <c r="M2999" i="67" s="1"/>
  <c r="M3000" i="67" s="1"/>
  <c r="M3001" i="67" s="1"/>
  <c r="M3002" i="67" s="1"/>
  <c r="M3003" i="67" s="1"/>
  <c r="M3004" i="67" s="1"/>
  <c r="M3005" i="67" s="1"/>
  <c r="M3006" i="67" s="1"/>
  <c r="M3007" i="67" s="1"/>
  <c r="M3008" i="67" s="1"/>
  <c r="M3009" i="67" s="1"/>
  <c r="M3010" i="67" s="1"/>
  <c r="M3011" i="67" s="1"/>
  <c r="M3012" i="67" s="1"/>
  <c r="M3013" i="67" s="1"/>
  <c r="M3014" i="67" s="1"/>
  <c r="M3015" i="67" s="1"/>
  <c r="M3016" i="67" s="1"/>
  <c r="M3017" i="67" s="1"/>
  <c r="M3018" i="67" s="1"/>
  <c r="M3019" i="67" s="1"/>
  <c r="M3020" i="67" s="1"/>
  <c r="M3021" i="67" s="1"/>
  <c r="M3022" i="67" s="1"/>
  <c r="M3023" i="67" s="1"/>
  <c r="M3024" i="67" s="1"/>
  <c r="M3025" i="67" s="1"/>
  <c r="M3026" i="67" s="1"/>
  <c r="M3027" i="67" s="1"/>
  <c r="M3028" i="67" s="1"/>
  <c r="M3029" i="67" s="1"/>
  <c r="M3030" i="67" s="1"/>
  <c r="M3031" i="67" s="1"/>
  <c r="M3032" i="67" s="1"/>
  <c r="M3033" i="67" s="1"/>
  <c r="M3034" i="67" s="1"/>
  <c r="M3035" i="67" s="1"/>
  <c r="M3036" i="67" s="1"/>
  <c r="M3037" i="67" s="1"/>
  <c r="M3038" i="67" s="1"/>
  <c r="M3039" i="67" s="1"/>
  <c r="M3040" i="67" s="1"/>
  <c r="M3041" i="67" s="1"/>
  <c r="M3042" i="67" s="1"/>
  <c r="M3043" i="67" s="1"/>
  <c r="M3044" i="67" s="1"/>
  <c r="M3045" i="67" s="1"/>
  <c r="M3046" i="67" s="1"/>
  <c r="M3047" i="67" s="1"/>
  <c r="M3048" i="67" s="1"/>
  <c r="M3049" i="67" s="1"/>
  <c r="M3050" i="67" s="1"/>
  <c r="M3051" i="67" s="1"/>
  <c r="M3052" i="67" s="1"/>
  <c r="M3053" i="67" s="1"/>
  <c r="M3054" i="67" s="1"/>
  <c r="M3055" i="67" s="1"/>
  <c r="M3056" i="67" s="1"/>
  <c r="M3057" i="67" s="1"/>
  <c r="M3058" i="67" s="1"/>
  <c r="M3059" i="67" s="1"/>
  <c r="M3060" i="67" s="1"/>
  <c r="M3061" i="67" s="1"/>
  <c r="M3062" i="67" s="1"/>
  <c r="M3063" i="67" s="1"/>
  <c r="M3064" i="67" s="1"/>
  <c r="M3065" i="67" s="1"/>
  <c r="M3066" i="67" s="1"/>
  <c r="M3067" i="67" s="1"/>
  <c r="M3068" i="67" s="1"/>
  <c r="M3069" i="67" s="1"/>
  <c r="M3070" i="67" s="1"/>
  <c r="M3071" i="67" s="1"/>
  <c r="M3072" i="67" s="1"/>
  <c r="M3073" i="67" s="1"/>
  <c r="M3074" i="67" s="1"/>
  <c r="M3075" i="67" s="1"/>
  <c r="M3076" i="67" s="1"/>
  <c r="M3077" i="67" s="1"/>
  <c r="M3078" i="67" s="1"/>
  <c r="M3079" i="67" s="1"/>
  <c r="M3080" i="67" s="1"/>
  <c r="M3081" i="67" s="1"/>
  <c r="M3082" i="67" s="1"/>
  <c r="M3083" i="67" s="1"/>
  <c r="M3084" i="67" s="1"/>
  <c r="M3085" i="67" s="1"/>
  <c r="M3086" i="67" s="1"/>
  <c r="M3087" i="67" s="1"/>
  <c r="M3088" i="67" s="1"/>
  <c r="M3089" i="67" s="1"/>
  <c r="M3090" i="67" s="1"/>
  <c r="M3091" i="67" s="1"/>
  <c r="M3092" i="67" s="1"/>
  <c r="M3093" i="67" s="1"/>
  <c r="M3094" i="67" s="1"/>
  <c r="M3095" i="67" s="1"/>
  <c r="M3096" i="67" s="1"/>
  <c r="M3097" i="67" s="1"/>
  <c r="M3098" i="67" s="1"/>
  <c r="M3099" i="67" s="1"/>
  <c r="M3100" i="67" s="1"/>
  <c r="M3101" i="67" s="1"/>
  <c r="M3102" i="67" s="1"/>
  <c r="M3103" i="67" s="1"/>
  <c r="M3104" i="67" s="1"/>
  <c r="M3105" i="67" s="1"/>
  <c r="M3106" i="67" s="1"/>
  <c r="M3107" i="67" s="1"/>
  <c r="M3108" i="67" s="1"/>
  <c r="M3109" i="67" s="1"/>
  <c r="M3110" i="67" s="1"/>
  <c r="M3111" i="67" s="1"/>
  <c r="M3112" i="67" s="1"/>
  <c r="M3113" i="67" s="1"/>
  <c r="M3114" i="67" s="1"/>
  <c r="M3115" i="67" s="1"/>
  <c r="M3116" i="67" s="1"/>
  <c r="M3117" i="67" s="1"/>
  <c r="M3118" i="67" s="1"/>
  <c r="M3119" i="67" s="1"/>
  <c r="M3120" i="67" s="1"/>
  <c r="M3121" i="67" s="1"/>
  <c r="M3122" i="67" s="1"/>
  <c r="M3123" i="67" s="1"/>
  <c r="M3124" i="67" s="1"/>
  <c r="M3125" i="67" s="1"/>
  <c r="M3126" i="67" s="1"/>
  <c r="M3127" i="67" s="1"/>
  <c r="M3128" i="67" s="1"/>
  <c r="M3129" i="67" s="1"/>
  <c r="M3130" i="67" s="1"/>
  <c r="M3131" i="67" s="1"/>
  <c r="M3132" i="67" s="1"/>
  <c r="M3133" i="67" s="1"/>
  <c r="M3134" i="67" s="1"/>
  <c r="M3135" i="67" s="1"/>
  <c r="M3136" i="67" s="1"/>
  <c r="M3137" i="67" s="1"/>
  <c r="M3138" i="67" s="1"/>
  <c r="M3139" i="67" s="1"/>
  <c r="M3140" i="67" s="1"/>
  <c r="M3141" i="67" s="1"/>
  <c r="M3142" i="67" s="1"/>
  <c r="M3143" i="67" s="1"/>
  <c r="M3144" i="67" s="1"/>
  <c r="M3145" i="67" s="1"/>
  <c r="M3146" i="67" s="1"/>
  <c r="M3147" i="67" s="1"/>
  <c r="M3148" i="67" s="1"/>
  <c r="M3149" i="67" s="1"/>
  <c r="M3150" i="67" s="1"/>
  <c r="M3151" i="67" s="1"/>
  <c r="M3152" i="67" s="1"/>
  <c r="M3153" i="67" s="1"/>
  <c r="M3154" i="67" s="1"/>
  <c r="M3155" i="67" s="1"/>
  <c r="M3156" i="67" s="1"/>
  <c r="M3157" i="67" s="1"/>
  <c r="M3158" i="67" s="1"/>
  <c r="M3159" i="67" s="1"/>
  <c r="M3160" i="67" s="1"/>
  <c r="M3161" i="67" s="1"/>
  <c r="M3162" i="67" s="1"/>
  <c r="M3163" i="67" s="1"/>
  <c r="M3164" i="67" s="1"/>
  <c r="M3165" i="67" s="1"/>
  <c r="M3166" i="67" s="1"/>
  <c r="M3167" i="67" s="1"/>
  <c r="M3168" i="67" s="1"/>
  <c r="M3169" i="67" s="1"/>
  <c r="M3170" i="67" s="1"/>
  <c r="M3171" i="67" s="1"/>
  <c r="M3172" i="67" s="1"/>
  <c r="M3173" i="67" s="1"/>
  <c r="M3174" i="67" s="1"/>
  <c r="M3175" i="67" s="1"/>
  <c r="M3176" i="67" s="1"/>
  <c r="M3177" i="67" s="1"/>
  <c r="M3178" i="67" s="1"/>
  <c r="M3179" i="67" s="1"/>
  <c r="M3180" i="67" s="1"/>
  <c r="M3181" i="67" s="1"/>
  <c r="M3182" i="67" s="1"/>
  <c r="M3183" i="67" s="1"/>
  <c r="M3184" i="67" s="1"/>
  <c r="M3185" i="67" s="1"/>
  <c r="M3186" i="67" s="1"/>
  <c r="M3187" i="67" s="1"/>
  <c r="M3188" i="67" s="1"/>
  <c r="M3189" i="67" s="1"/>
  <c r="M3190" i="67" s="1"/>
  <c r="M3191" i="67" s="1"/>
  <c r="M3192" i="67" s="1"/>
  <c r="M3193" i="67" s="1"/>
  <c r="M3194" i="67" s="1"/>
  <c r="M3195" i="67" s="1"/>
  <c r="M3196" i="67" s="1"/>
  <c r="M3197" i="67" s="1"/>
  <c r="M3198" i="67" s="1"/>
  <c r="M3199" i="67" s="1"/>
  <c r="M3200" i="67" s="1"/>
  <c r="M3201" i="67" s="1"/>
  <c r="M3202" i="67" s="1"/>
  <c r="M3203" i="67" s="1"/>
  <c r="M3204" i="67" s="1"/>
  <c r="M3205" i="67" s="1"/>
  <c r="M3206" i="67" s="1"/>
  <c r="M3207" i="67" s="1"/>
  <c r="M3208" i="67" s="1"/>
  <c r="M3209" i="67" s="1"/>
  <c r="M3210" i="67" s="1"/>
  <c r="M3211" i="67" s="1"/>
  <c r="M3212" i="67" s="1"/>
  <c r="M3213" i="67" s="1"/>
  <c r="M3214" i="67" s="1"/>
  <c r="M3215" i="67" s="1"/>
  <c r="M3216" i="67" s="1"/>
  <c r="M3217" i="67" s="1"/>
  <c r="M3218" i="67" s="1"/>
  <c r="M3219" i="67" s="1"/>
  <c r="M3220" i="67" s="1"/>
  <c r="M3221" i="67" s="1"/>
  <c r="M3222" i="67" s="1"/>
  <c r="M3223" i="67" s="1"/>
  <c r="M3224" i="67" s="1"/>
  <c r="M3225" i="67" s="1"/>
  <c r="M3226" i="67" s="1"/>
  <c r="M3227" i="67" s="1"/>
  <c r="M3228" i="67" s="1"/>
  <c r="M3229" i="67" s="1"/>
  <c r="M3230" i="67" s="1"/>
  <c r="M3231" i="67" s="1"/>
  <c r="M3232" i="67" s="1"/>
  <c r="M3233" i="67" s="1"/>
  <c r="M3234" i="67" s="1"/>
  <c r="M3235" i="67" s="1"/>
  <c r="M3236" i="67" s="1"/>
  <c r="M3237" i="67" s="1"/>
  <c r="M3238" i="67" s="1"/>
  <c r="M3239" i="67" s="1"/>
  <c r="M3240" i="67" s="1"/>
  <c r="M3241" i="67" s="1"/>
  <c r="M3242" i="67" s="1"/>
  <c r="M3243" i="67" s="1"/>
  <c r="M3244" i="67" s="1"/>
  <c r="M3245" i="67" s="1"/>
  <c r="M3246" i="67" s="1"/>
  <c r="M3247" i="67" s="1"/>
  <c r="M3248" i="67" s="1"/>
  <c r="M3249" i="67" s="1"/>
  <c r="M3250" i="67" s="1"/>
  <c r="M3251" i="67" s="1"/>
  <c r="M3252" i="67" s="1"/>
  <c r="M3253" i="67" s="1"/>
  <c r="M3254" i="67" s="1"/>
  <c r="M3255" i="67" s="1"/>
  <c r="M3256" i="67" s="1"/>
  <c r="M3257" i="67" s="1"/>
  <c r="M3258" i="67" s="1"/>
  <c r="M3259" i="67" s="1"/>
  <c r="M3260" i="67" s="1"/>
  <c r="M3261" i="67" s="1"/>
  <c r="M3262" i="67" s="1"/>
  <c r="M3263" i="67" s="1"/>
  <c r="M3264" i="67" s="1"/>
  <c r="M3265" i="67" s="1"/>
  <c r="M3266" i="67" s="1"/>
  <c r="M3267" i="67" s="1"/>
  <c r="M3268" i="67" s="1"/>
  <c r="M3269" i="67" s="1"/>
  <c r="M3270" i="67" s="1"/>
  <c r="M3271" i="67" s="1"/>
  <c r="M3272" i="67" s="1"/>
  <c r="M3273" i="67" s="1"/>
  <c r="M3274" i="67" s="1"/>
  <c r="M3275" i="67" s="1"/>
  <c r="M3276" i="67" s="1"/>
  <c r="M3277" i="67" s="1"/>
  <c r="M3278" i="67" s="1"/>
  <c r="M3279" i="67" s="1"/>
  <c r="M3280" i="67" s="1"/>
  <c r="M3281" i="67" s="1"/>
  <c r="M3282" i="67" s="1"/>
  <c r="M3283" i="67" s="1"/>
  <c r="M3284" i="67" s="1"/>
  <c r="M3285" i="67" s="1"/>
  <c r="M3286" i="67" s="1"/>
  <c r="M3287" i="67" s="1"/>
  <c r="M3288" i="67" s="1"/>
  <c r="M3289" i="67" s="1"/>
  <c r="M3290" i="67" s="1"/>
  <c r="M3291" i="67" s="1"/>
  <c r="M3292" i="67" s="1"/>
  <c r="M3293" i="67" s="1"/>
  <c r="M3294" i="67" s="1"/>
  <c r="M3295" i="67" s="1"/>
  <c r="M3296" i="67" s="1"/>
  <c r="M3297" i="67" s="1"/>
  <c r="M3298" i="67" s="1"/>
  <c r="M3299" i="67" s="1"/>
  <c r="M3300" i="67" s="1"/>
  <c r="M3301" i="67" s="1"/>
  <c r="M3302" i="67" s="1"/>
  <c r="M3303" i="67" s="1"/>
  <c r="M3304" i="67" s="1"/>
  <c r="M3305" i="67" s="1"/>
  <c r="M3306" i="67" s="1"/>
  <c r="M3307" i="67" s="1"/>
  <c r="M3308" i="67" s="1"/>
  <c r="M3309" i="67" s="1"/>
  <c r="M3310" i="67" s="1"/>
  <c r="M3311" i="67" s="1"/>
  <c r="M3312" i="67" s="1"/>
  <c r="M3313" i="67" s="1"/>
  <c r="M3314" i="67" s="1"/>
  <c r="M3315" i="67" s="1"/>
  <c r="M3316" i="67" s="1"/>
  <c r="M3317" i="67" s="1"/>
  <c r="M3318" i="67" s="1"/>
  <c r="M3319" i="67" s="1"/>
  <c r="M3320" i="67" s="1"/>
  <c r="M3321" i="67" s="1"/>
  <c r="M3322" i="67" s="1"/>
  <c r="M3323" i="67" s="1"/>
  <c r="M3324" i="67" s="1"/>
  <c r="M3325" i="67" s="1"/>
  <c r="M3326" i="67" s="1"/>
  <c r="M3327" i="67" s="1"/>
  <c r="M3328" i="67" s="1"/>
  <c r="M3329" i="67" s="1"/>
  <c r="M3330" i="67" s="1"/>
  <c r="M3331" i="67" s="1"/>
  <c r="M3332" i="67" s="1"/>
  <c r="M3333" i="67" s="1"/>
  <c r="M3334" i="67" s="1"/>
  <c r="M3335" i="67" s="1"/>
  <c r="M3336" i="67" s="1"/>
  <c r="M3337" i="67" s="1"/>
  <c r="M3338" i="67" s="1"/>
  <c r="M3339" i="67" s="1"/>
  <c r="M3340" i="67" s="1"/>
  <c r="M3341" i="67" s="1"/>
  <c r="M3342" i="67" s="1"/>
  <c r="M3343" i="67" s="1"/>
  <c r="M3344" i="67" s="1"/>
  <c r="M3345" i="67" s="1"/>
  <c r="M3346" i="67" s="1"/>
  <c r="M3347" i="67" s="1"/>
  <c r="M3348" i="67" s="1"/>
  <c r="M3349" i="67" s="1"/>
  <c r="M3350" i="67" s="1"/>
  <c r="M3351" i="67" s="1"/>
  <c r="M3352" i="67" s="1"/>
  <c r="M3353" i="67" s="1"/>
  <c r="M3354" i="67" s="1"/>
  <c r="M3355" i="67" s="1"/>
  <c r="M3356" i="67" s="1"/>
  <c r="M3357" i="67" s="1"/>
  <c r="M3358" i="67" s="1"/>
  <c r="M3359" i="67" s="1"/>
  <c r="M3360" i="67" s="1"/>
  <c r="M3361" i="67" s="1"/>
  <c r="M3362" i="67" s="1"/>
  <c r="M3363" i="67" s="1"/>
  <c r="M3364" i="67" s="1"/>
  <c r="M3365" i="67" s="1"/>
  <c r="M3366" i="67" s="1"/>
  <c r="M3367" i="67" s="1"/>
  <c r="M3368" i="67" s="1"/>
  <c r="M3369" i="67" s="1"/>
  <c r="M3370" i="67" s="1"/>
  <c r="M3371" i="67" s="1"/>
  <c r="M3372" i="67" s="1"/>
  <c r="M3373" i="67" s="1"/>
  <c r="M3374" i="67" s="1"/>
  <c r="M3375" i="67" s="1"/>
  <c r="M3376" i="67" s="1"/>
  <c r="M3377" i="67" s="1"/>
  <c r="M3378" i="67" s="1"/>
  <c r="M3379" i="67" s="1"/>
  <c r="M3380" i="67" s="1"/>
  <c r="M3381" i="67" s="1"/>
  <c r="M3382" i="67" s="1"/>
  <c r="M3383" i="67" s="1"/>
  <c r="M3384" i="67" s="1"/>
  <c r="M3385" i="67" s="1"/>
  <c r="M3386" i="67" s="1"/>
  <c r="M3387" i="67" s="1"/>
  <c r="M3388" i="67" s="1"/>
  <c r="M3389" i="67" s="1"/>
  <c r="M3390" i="67" s="1"/>
  <c r="M3391" i="67" s="1"/>
  <c r="M3392" i="67" s="1"/>
  <c r="M3393" i="67" s="1"/>
  <c r="M3394" i="67" s="1"/>
  <c r="M3395" i="67" s="1"/>
  <c r="M3396" i="67" s="1"/>
  <c r="M3397" i="67" s="1"/>
  <c r="M3398" i="67" s="1"/>
  <c r="M3399" i="67" s="1"/>
  <c r="M3400" i="67" s="1"/>
  <c r="M3401" i="67" s="1"/>
  <c r="M3402" i="67" s="1"/>
  <c r="M3403" i="67" s="1"/>
  <c r="M3404" i="67" s="1"/>
  <c r="M3405" i="67" s="1"/>
  <c r="M3406" i="67" s="1"/>
  <c r="M3407" i="67" s="1"/>
  <c r="M3408" i="67" s="1"/>
  <c r="M3409" i="67" s="1"/>
  <c r="M3410" i="67" s="1"/>
  <c r="M3411" i="67" s="1"/>
  <c r="M3412" i="67" s="1"/>
  <c r="M3413" i="67" s="1"/>
  <c r="M3414" i="67" s="1"/>
  <c r="M3415" i="67" s="1"/>
  <c r="M3416" i="67" s="1"/>
  <c r="M3417" i="67" s="1"/>
  <c r="M3418" i="67" s="1"/>
  <c r="M3419" i="67" s="1"/>
  <c r="M3420" i="67" s="1"/>
  <c r="M3421" i="67" s="1"/>
  <c r="M3422" i="67" s="1"/>
  <c r="M3423" i="67" s="1"/>
  <c r="M3424" i="67" s="1"/>
  <c r="M3425" i="67" s="1"/>
  <c r="M3426" i="67" s="1"/>
  <c r="M3427" i="67" s="1"/>
  <c r="M3428" i="67" s="1"/>
  <c r="M3429" i="67" s="1"/>
  <c r="M3430" i="67" s="1"/>
  <c r="M3431" i="67" s="1"/>
  <c r="M3432" i="67" s="1"/>
  <c r="M3433" i="67" s="1"/>
  <c r="M3434" i="67" s="1"/>
  <c r="M3435" i="67" s="1"/>
  <c r="M3436" i="67" s="1"/>
  <c r="M3437" i="67" s="1"/>
  <c r="M3438" i="67" s="1"/>
  <c r="M3439" i="67" s="1"/>
  <c r="M3440" i="67" s="1"/>
  <c r="M3441" i="67" s="1"/>
  <c r="M3442" i="67" s="1"/>
  <c r="M3443" i="67" s="1"/>
  <c r="M3444" i="67" s="1"/>
  <c r="M3445" i="67" s="1"/>
  <c r="M3446" i="67" s="1"/>
  <c r="M3447" i="67" s="1"/>
  <c r="M3448" i="67" s="1"/>
  <c r="M3449" i="67" s="1"/>
  <c r="M3450" i="67" s="1"/>
  <c r="M3451" i="67" s="1"/>
  <c r="M3452" i="67" s="1"/>
  <c r="M3453" i="67" s="1"/>
  <c r="M3454" i="67" s="1"/>
  <c r="M3455" i="67" s="1"/>
  <c r="M3456" i="67" s="1"/>
  <c r="M3457" i="67" s="1"/>
  <c r="M3458" i="67" s="1"/>
  <c r="M3459" i="67" s="1"/>
  <c r="M3460" i="67" s="1"/>
  <c r="M3461" i="67" s="1"/>
  <c r="M3462" i="67" s="1"/>
  <c r="M3463" i="67" s="1"/>
  <c r="M3464" i="67" s="1"/>
  <c r="M3465" i="67" s="1"/>
  <c r="M3466" i="67" s="1"/>
  <c r="M3467" i="67" s="1"/>
  <c r="M3468" i="67" s="1"/>
  <c r="M3469" i="67" s="1"/>
  <c r="M3470" i="67" s="1"/>
  <c r="M3471" i="67" s="1"/>
  <c r="M3472" i="67" s="1"/>
  <c r="M3473" i="67" s="1"/>
  <c r="M3474" i="67" s="1"/>
  <c r="M3475" i="67" s="1"/>
  <c r="M3476" i="67" s="1"/>
  <c r="M3477" i="67" s="1"/>
  <c r="M3478" i="67" s="1"/>
  <c r="M3479" i="67" s="1"/>
  <c r="M3480" i="67" s="1"/>
  <c r="M3481" i="67" s="1"/>
  <c r="M3482" i="67" s="1"/>
  <c r="M3483" i="67" s="1"/>
  <c r="M3484" i="67" s="1"/>
  <c r="M3485" i="67" s="1"/>
  <c r="M3486" i="67" s="1"/>
  <c r="M3487" i="67" s="1"/>
  <c r="M3488" i="67" s="1"/>
  <c r="M3489" i="67" s="1"/>
  <c r="M3490" i="67" s="1"/>
  <c r="M3491" i="67" s="1"/>
  <c r="M3492" i="67" s="1"/>
  <c r="M3493" i="67" s="1"/>
  <c r="M3494" i="67" s="1"/>
  <c r="M3495" i="67" s="1"/>
  <c r="M3496" i="67" s="1"/>
  <c r="M3497" i="67" s="1"/>
  <c r="M3498" i="67" s="1"/>
  <c r="M3499" i="67" s="1"/>
  <c r="M3500" i="67" s="1"/>
  <c r="M3501" i="67" s="1"/>
  <c r="M3502" i="67" s="1"/>
  <c r="M3503" i="67" s="1"/>
  <c r="M3504" i="67" s="1"/>
  <c r="M3505" i="67" s="1"/>
  <c r="M3506" i="67" s="1"/>
  <c r="M3507" i="67" s="1"/>
  <c r="M3508" i="67" s="1"/>
  <c r="M3509" i="67" s="1"/>
  <c r="M3510" i="67" s="1"/>
  <c r="M3511" i="67" s="1"/>
  <c r="M3512" i="67" s="1"/>
  <c r="M3513" i="67" s="1"/>
  <c r="M3514" i="67" s="1"/>
  <c r="M3515" i="67" s="1"/>
  <c r="M3516" i="67" s="1"/>
  <c r="M3517" i="67" s="1"/>
  <c r="M3518" i="67" s="1"/>
  <c r="M3519" i="67" s="1"/>
  <c r="M3520" i="67" s="1"/>
  <c r="M3521" i="67" s="1"/>
  <c r="M3522" i="67" s="1"/>
  <c r="M3523" i="67" s="1"/>
  <c r="M3524" i="67" s="1"/>
  <c r="M3525" i="67" s="1"/>
  <c r="M3526" i="67" s="1"/>
  <c r="M3527" i="67" s="1"/>
  <c r="M3528" i="67" s="1"/>
  <c r="M3529" i="67" s="1"/>
  <c r="M3530" i="67" s="1"/>
  <c r="M3531" i="67" s="1"/>
  <c r="M3532" i="67" s="1"/>
  <c r="M3533" i="67" s="1"/>
  <c r="M3534" i="67" s="1"/>
  <c r="M3535" i="67" s="1"/>
  <c r="M3536" i="67" s="1"/>
  <c r="M3537" i="67" s="1"/>
  <c r="M3538" i="67" s="1"/>
  <c r="M3539" i="67" s="1"/>
  <c r="M3540" i="67" s="1"/>
  <c r="M3541" i="67" s="1"/>
  <c r="M3542" i="67" s="1"/>
  <c r="M3543" i="67" s="1"/>
  <c r="M3544" i="67" s="1"/>
  <c r="M3545" i="67" s="1"/>
  <c r="M3546" i="67" s="1"/>
  <c r="M3547" i="67" s="1"/>
  <c r="M3548" i="67" s="1"/>
  <c r="M3549" i="67" s="1"/>
  <c r="M3550" i="67" s="1"/>
  <c r="M3551" i="67" s="1"/>
  <c r="M3552" i="67" s="1"/>
  <c r="M3553" i="67" s="1"/>
  <c r="M3554" i="67" s="1"/>
  <c r="M3555" i="67" s="1"/>
  <c r="M3556" i="67" s="1"/>
  <c r="M3557" i="67" s="1"/>
  <c r="M3558" i="67" s="1"/>
  <c r="M3559" i="67" s="1"/>
  <c r="M3560" i="67" s="1"/>
  <c r="M3561" i="67" s="1"/>
  <c r="M3562" i="67" s="1"/>
  <c r="M3563" i="67" s="1"/>
  <c r="M3564" i="67" s="1"/>
  <c r="M3565" i="67" s="1"/>
  <c r="M3566" i="67" s="1"/>
  <c r="M3567" i="67" s="1"/>
  <c r="M3568" i="67" s="1"/>
  <c r="M3569" i="67" s="1"/>
  <c r="M3570" i="67" s="1"/>
  <c r="M3571" i="67" s="1"/>
  <c r="M3572" i="67" s="1"/>
  <c r="M3573" i="67" s="1"/>
  <c r="M3574" i="67" s="1"/>
  <c r="M3575" i="67" s="1"/>
  <c r="M3576" i="67" s="1"/>
  <c r="M3577" i="67" s="1"/>
  <c r="M3578" i="67" s="1"/>
  <c r="M3579" i="67" s="1"/>
  <c r="M3580" i="67" s="1"/>
  <c r="M3581" i="67" s="1"/>
  <c r="M3582" i="67" s="1"/>
  <c r="M3583" i="67" s="1"/>
  <c r="M3584" i="67" s="1"/>
  <c r="M3585" i="67" s="1"/>
  <c r="M3586" i="67" s="1"/>
  <c r="M3587" i="67" s="1"/>
  <c r="M3588" i="67" s="1"/>
  <c r="M3589" i="67" s="1"/>
  <c r="M3590" i="67" s="1"/>
  <c r="M3591" i="67" s="1"/>
  <c r="M3592" i="67" s="1"/>
  <c r="M3593" i="67" s="1"/>
  <c r="M3594" i="67" s="1"/>
  <c r="M3595" i="67" s="1"/>
  <c r="M3596" i="67" s="1"/>
  <c r="M3597" i="67" s="1"/>
  <c r="M3598" i="67" s="1"/>
  <c r="M3599" i="67" s="1"/>
  <c r="M3600" i="67" s="1"/>
  <c r="M3601" i="67" s="1"/>
  <c r="M3602" i="67" s="1"/>
  <c r="M3603" i="67" s="1"/>
  <c r="M3604" i="67" s="1"/>
  <c r="M3605" i="67" s="1"/>
  <c r="M3606" i="67" s="1"/>
  <c r="M3607" i="67" s="1"/>
  <c r="M3608" i="67" s="1"/>
  <c r="M3609" i="67" s="1"/>
  <c r="M3610" i="67" s="1"/>
  <c r="M3611" i="67" s="1"/>
  <c r="M3612" i="67" s="1"/>
  <c r="M3613" i="67" s="1"/>
  <c r="M3614" i="67" s="1"/>
  <c r="M3615" i="67" s="1"/>
  <c r="M3616" i="67" s="1"/>
  <c r="M3617" i="67" s="1"/>
  <c r="M3618" i="67" s="1"/>
  <c r="M3619" i="67" s="1"/>
  <c r="M3620" i="67" s="1"/>
  <c r="M3621" i="67" s="1"/>
  <c r="M3622" i="67" s="1"/>
  <c r="M3623" i="67" s="1"/>
  <c r="M3624" i="67" s="1"/>
  <c r="M3625" i="67" s="1"/>
  <c r="M3626" i="67" s="1"/>
  <c r="M3627" i="67" s="1"/>
  <c r="M3628" i="67" s="1"/>
  <c r="M3629" i="67" s="1"/>
  <c r="M3630" i="67" s="1"/>
  <c r="M3631" i="67" s="1"/>
  <c r="M3632" i="67" s="1"/>
  <c r="M3633" i="67" s="1"/>
  <c r="M3634" i="67" s="1"/>
  <c r="M3635" i="67" s="1"/>
  <c r="M3636" i="67" s="1"/>
  <c r="M3637" i="67" s="1"/>
  <c r="M3638" i="67" s="1"/>
  <c r="M3639" i="67" s="1"/>
  <c r="M3640" i="67" s="1"/>
  <c r="M3641" i="67" s="1"/>
  <c r="M3642" i="67" s="1"/>
  <c r="M3643" i="67" s="1"/>
  <c r="M3644" i="67" s="1"/>
  <c r="M3645" i="67" s="1"/>
  <c r="M3646" i="67" s="1"/>
  <c r="M3647" i="67" s="1"/>
  <c r="M3648" i="67" s="1"/>
  <c r="M3649" i="67" s="1"/>
  <c r="M3650" i="67" s="1"/>
  <c r="M3651" i="67" s="1"/>
  <c r="M3652" i="67" s="1"/>
  <c r="M3653" i="67" s="1"/>
  <c r="M3654" i="67" s="1"/>
  <c r="M3655" i="67" s="1"/>
  <c r="M3656" i="67" s="1"/>
  <c r="M3657" i="67" s="1"/>
  <c r="M3658" i="67" s="1"/>
  <c r="M3659" i="67" s="1"/>
  <c r="M3660" i="67" s="1"/>
  <c r="M3661" i="67" s="1"/>
  <c r="M3662" i="67" s="1"/>
  <c r="M3663" i="67" s="1"/>
  <c r="M3664" i="67" s="1"/>
  <c r="M3665" i="67" s="1"/>
  <c r="M3666" i="67" s="1"/>
  <c r="M3667" i="67" s="1"/>
  <c r="M3668" i="67" s="1"/>
  <c r="M3669" i="67" s="1"/>
  <c r="M3670" i="67" s="1"/>
  <c r="M3671" i="67" s="1"/>
  <c r="M3672" i="67" s="1"/>
  <c r="M3673" i="67" s="1"/>
  <c r="M3674" i="67" s="1"/>
  <c r="M3675" i="67" s="1"/>
  <c r="M3676" i="67" s="1"/>
  <c r="M3677" i="67" s="1"/>
  <c r="M3678" i="67" s="1"/>
  <c r="M3679" i="67" s="1"/>
  <c r="M3680" i="67" s="1"/>
  <c r="M3681" i="67" s="1"/>
  <c r="M3682" i="67" s="1"/>
  <c r="M3683" i="67" s="1"/>
  <c r="M3684" i="67" s="1"/>
  <c r="M3685" i="67" s="1"/>
  <c r="M3686" i="67" s="1"/>
  <c r="M3687" i="67" s="1"/>
  <c r="M3688" i="67" s="1"/>
  <c r="M3689" i="67" s="1"/>
  <c r="M3690" i="67" s="1"/>
  <c r="M3691" i="67" s="1"/>
  <c r="M3692" i="67" s="1"/>
  <c r="M3693" i="67" s="1"/>
  <c r="M3694" i="67" s="1"/>
  <c r="M3695" i="67" s="1"/>
  <c r="M3696" i="67" s="1"/>
  <c r="M3697" i="67" s="1"/>
  <c r="M3698" i="67" s="1"/>
  <c r="M3699" i="67" s="1"/>
  <c r="M3700" i="67" s="1"/>
  <c r="M3701" i="67" s="1"/>
  <c r="M3702" i="67" s="1"/>
  <c r="M3703" i="67" s="1"/>
  <c r="M3704" i="67" s="1"/>
  <c r="M3705" i="67" s="1"/>
  <c r="M3706" i="67" s="1"/>
  <c r="M3707" i="67" s="1"/>
  <c r="M3708" i="67" s="1"/>
  <c r="M3709" i="67" s="1"/>
  <c r="M3710" i="67" s="1"/>
  <c r="M3711" i="67" s="1"/>
  <c r="M3712" i="67" s="1"/>
  <c r="M3713" i="67" s="1"/>
  <c r="M3714" i="67" s="1"/>
  <c r="M3715" i="67" s="1"/>
  <c r="M3716" i="67" s="1"/>
  <c r="M3717" i="67" s="1"/>
  <c r="M3718" i="67" s="1"/>
  <c r="M3719" i="67" s="1"/>
  <c r="M3720" i="67" s="1"/>
  <c r="M3721" i="67" s="1"/>
  <c r="M3722" i="67" s="1"/>
  <c r="M3723" i="67" s="1"/>
  <c r="M3724" i="67" s="1"/>
  <c r="M3725" i="67" s="1"/>
  <c r="M3726" i="67" s="1"/>
  <c r="M3727" i="67" s="1"/>
  <c r="M3728" i="67" s="1"/>
  <c r="M3729" i="67" s="1"/>
  <c r="M3730" i="67" s="1"/>
  <c r="M3731" i="67" s="1"/>
  <c r="M3732" i="67" s="1"/>
  <c r="M3733" i="67" s="1"/>
  <c r="M3734" i="67" s="1"/>
  <c r="M3735" i="67" s="1"/>
  <c r="M3736" i="67" s="1"/>
  <c r="M3737" i="67" s="1"/>
  <c r="M3738" i="67" s="1"/>
  <c r="M3739" i="67" s="1"/>
  <c r="M3740" i="67" s="1"/>
  <c r="M3741" i="67" s="1"/>
  <c r="M3742" i="67" s="1"/>
  <c r="M3743" i="67" s="1"/>
  <c r="M3744" i="67" s="1"/>
  <c r="M3745" i="67" s="1"/>
  <c r="M3746" i="67" s="1"/>
  <c r="M3747" i="67" s="1"/>
  <c r="M3748" i="67" s="1"/>
  <c r="M3749" i="67" s="1"/>
  <c r="M3750" i="67" s="1"/>
  <c r="M3751" i="67" s="1"/>
  <c r="M3752" i="67" s="1"/>
  <c r="M3753" i="67" s="1"/>
  <c r="M3754" i="67" s="1"/>
  <c r="M3755" i="67" s="1"/>
  <c r="M3756" i="67" s="1"/>
  <c r="M3757" i="67" s="1"/>
  <c r="M3758" i="67" s="1"/>
  <c r="M3759" i="67" s="1"/>
  <c r="M3760" i="67" s="1"/>
  <c r="M3761" i="67" s="1"/>
  <c r="M3762" i="67" s="1"/>
  <c r="M3763" i="67" s="1"/>
  <c r="M3764" i="67" s="1"/>
  <c r="M3765" i="67" s="1"/>
  <c r="M3766" i="67" s="1"/>
  <c r="M3767" i="67" s="1"/>
  <c r="M3768" i="67" s="1"/>
  <c r="M3769" i="67" s="1"/>
  <c r="M3770" i="67" s="1"/>
  <c r="M3771" i="67" s="1"/>
  <c r="M3772" i="67" s="1"/>
  <c r="M3773" i="67" s="1"/>
  <c r="M3774" i="67" s="1"/>
  <c r="M3775" i="67" s="1"/>
  <c r="M3776" i="67" s="1"/>
  <c r="M3777" i="67" s="1"/>
  <c r="M3778" i="67" s="1"/>
  <c r="M3779" i="67" s="1"/>
  <c r="M3780" i="67" s="1"/>
  <c r="M3781" i="67" s="1"/>
  <c r="M3782" i="67" s="1"/>
  <c r="M3783" i="67" s="1"/>
  <c r="M3784" i="67" s="1"/>
  <c r="M3785" i="67" s="1"/>
  <c r="M3786" i="67" s="1"/>
  <c r="M3787" i="67" s="1"/>
  <c r="M3788" i="67" s="1"/>
  <c r="M3789" i="67" s="1"/>
  <c r="M3790" i="67" s="1"/>
  <c r="M3791" i="67" s="1"/>
  <c r="M3792" i="67" s="1"/>
  <c r="M3793" i="67" s="1"/>
  <c r="M3794" i="67" s="1"/>
  <c r="M3795" i="67" s="1"/>
  <c r="M3796" i="67" s="1"/>
  <c r="M3797" i="67" s="1"/>
  <c r="M3798" i="67" s="1"/>
  <c r="M3799" i="67" s="1"/>
  <c r="M3800" i="67" s="1"/>
  <c r="M3801" i="67" s="1"/>
  <c r="M3802" i="67" s="1"/>
  <c r="M3803" i="67" s="1"/>
  <c r="M3804" i="67" s="1"/>
  <c r="M3805" i="67" s="1"/>
  <c r="M3806" i="67" s="1"/>
  <c r="M3807" i="67" s="1"/>
  <c r="M3808" i="67" s="1"/>
  <c r="M3809" i="67" s="1"/>
  <c r="M3810" i="67" s="1"/>
  <c r="M3811" i="67" s="1"/>
  <c r="M3812" i="67" s="1"/>
  <c r="M3813" i="67" s="1"/>
  <c r="M3814" i="67" s="1"/>
  <c r="M3815" i="67" s="1"/>
  <c r="M3816" i="67" s="1"/>
  <c r="M3817" i="67" s="1"/>
  <c r="M3818" i="67" s="1"/>
  <c r="M3819" i="67" s="1"/>
  <c r="M3820" i="67" s="1"/>
  <c r="M3821" i="67" s="1"/>
  <c r="M3822" i="67" s="1"/>
  <c r="M3823" i="67" s="1"/>
  <c r="M3824" i="67" s="1"/>
  <c r="M3825" i="67" s="1"/>
  <c r="M3826" i="67" s="1"/>
  <c r="M3827" i="67" s="1"/>
  <c r="M3828" i="67" s="1"/>
  <c r="M3829" i="67" s="1"/>
  <c r="M3830" i="67" s="1"/>
  <c r="M3831" i="67" s="1"/>
  <c r="M3832" i="67" s="1"/>
  <c r="M3833" i="67" s="1"/>
  <c r="M3834" i="67" s="1"/>
  <c r="M3835" i="67" s="1"/>
  <c r="M3836" i="67" s="1"/>
  <c r="M3837" i="67" s="1"/>
  <c r="M3838" i="67" s="1"/>
  <c r="M3839" i="67" s="1"/>
  <c r="M3840" i="67" s="1"/>
  <c r="M3841" i="67" s="1"/>
  <c r="M3842" i="67" s="1"/>
  <c r="M3843" i="67" s="1"/>
  <c r="M3844" i="67" s="1"/>
  <c r="M3845" i="67" s="1"/>
  <c r="M3846" i="67" s="1"/>
  <c r="M3847" i="67" s="1"/>
  <c r="M3848" i="67" s="1"/>
  <c r="M3849" i="67" s="1"/>
  <c r="M3850" i="67" s="1"/>
  <c r="M3851" i="67" s="1"/>
  <c r="M3852" i="67" s="1"/>
  <c r="M3853" i="67" s="1"/>
  <c r="M3854" i="67" s="1"/>
  <c r="M3855" i="67" s="1"/>
  <c r="M3856" i="67" s="1"/>
  <c r="M3857" i="67" s="1"/>
  <c r="M3858" i="67" s="1"/>
  <c r="M3859" i="67" s="1"/>
  <c r="M3860" i="67" s="1"/>
  <c r="M3861" i="67" s="1"/>
  <c r="M3862" i="67" s="1"/>
  <c r="M3863" i="67" s="1"/>
  <c r="M3864" i="67" s="1"/>
  <c r="M3865" i="67" s="1"/>
  <c r="M3866" i="67" s="1"/>
  <c r="M3867" i="67" s="1"/>
  <c r="M3868" i="67" s="1"/>
  <c r="M3869" i="67" s="1"/>
  <c r="M3870" i="67" s="1"/>
  <c r="M3871" i="67" s="1"/>
  <c r="M3872" i="67" s="1"/>
  <c r="M3873" i="67" s="1"/>
  <c r="M3874" i="67" s="1"/>
  <c r="M3875" i="67" s="1"/>
  <c r="M3876" i="67" s="1"/>
  <c r="M3877" i="67" s="1"/>
  <c r="M3878" i="67" s="1"/>
  <c r="M3879" i="67" s="1"/>
  <c r="M3880" i="67" s="1"/>
  <c r="M3881" i="67" s="1"/>
  <c r="M3882" i="67" s="1"/>
  <c r="M3883" i="67" s="1"/>
  <c r="M3884" i="67" s="1"/>
  <c r="M3885" i="67" s="1"/>
  <c r="M3886" i="67" s="1"/>
  <c r="M3887" i="67" s="1"/>
  <c r="M3888" i="67" s="1"/>
  <c r="M3889" i="67" s="1"/>
  <c r="M3890" i="67" s="1"/>
  <c r="M3891" i="67" s="1"/>
  <c r="M3892" i="67" s="1"/>
  <c r="M3893" i="67" s="1"/>
  <c r="M3894" i="67" s="1"/>
  <c r="M3895" i="67" s="1"/>
  <c r="M3896" i="67" s="1"/>
  <c r="M3897" i="67" s="1"/>
  <c r="M3898" i="67" s="1"/>
  <c r="M3899" i="67" s="1"/>
  <c r="M3900" i="67" s="1"/>
  <c r="M3901" i="67" s="1"/>
  <c r="M3902" i="67" s="1"/>
  <c r="M3903" i="67" s="1"/>
  <c r="M3904" i="67" s="1"/>
  <c r="M3905" i="67" s="1"/>
  <c r="M3906" i="67" s="1"/>
  <c r="M3907" i="67" s="1"/>
  <c r="M3908" i="67" s="1"/>
  <c r="M3909" i="67" s="1"/>
  <c r="M3910" i="67" s="1"/>
  <c r="M3911" i="67" s="1"/>
  <c r="M3912" i="67" s="1"/>
  <c r="M3913" i="67" s="1"/>
  <c r="M3914" i="67" s="1"/>
  <c r="M3915" i="67" s="1"/>
  <c r="M3916" i="67" s="1"/>
  <c r="M3917" i="67" s="1"/>
  <c r="M3918" i="67" s="1"/>
  <c r="M3919" i="67" s="1"/>
  <c r="M3920" i="67" s="1"/>
  <c r="M3921" i="67" s="1"/>
  <c r="M3922" i="67" s="1"/>
  <c r="M3923" i="67" s="1"/>
  <c r="M3924" i="67" s="1"/>
  <c r="M3925" i="67" s="1"/>
  <c r="M3926" i="67" s="1"/>
  <c r="M3927" i="67" s="1"/>
  <c r="M3928" i="67" s="1"/>
  <c r="M3929" i="67" s="1"/>
  <c r="M3930" i="67" s="1"/>
  <c r="M3931" i="67" s="1"/>
  <c r="M3932" i="67" s="1"/>
  <c r="M3933" i="67" s="1"/>
  <c r="M3934" i="67" s="1"/>
  <c r="M3935" i="67" s="1"/>
  <c r="M3936" i="67" s="1"/>
  <c r="M3937" i="67" s="1"/>
  <c r="M3938" i="67" s="1"/>
  <c r="M3939" i="67" s="1"/>
  <c r="M3940" i="67" s="1"/>
  <c r="M3941" i="67" s="1"/>
  <c r="M3942" i="67" s="1"/>
  <c r="M3943" i="67" s="1"/>
  <c r="M3944" i="67" s="1"/>
  <c r="M3945" i="67" s="1"/>
  <c r="M3946" i="67" s="1"/>
  <c r="M3947" i="67" s="1"/>
  <c r="M3948" i="67" s="1"/>
  <c r="M3949" i="67" s="1"/>
  <c r="M3950" i="67" s="1"/>
  <c r="M3951" i="67" s="1"/>
  <c r="M3952" i="67" s="1"/>
  <c r="M3953" i="67" s="1"/>
  <c r="M3954" i="67" s="1"/>
  <c r="M3955" i="67" s="1"/>
  <c r="M3956" i="67" s="1"/>
  <c r="M3957" i="67" s="1"/>
  <c r="M3958" i="67" s="1"/>
  <c r="M3959" i="67" s="1"/>
  <c r="M3960" i="67" s="1"/>
  <c r="M3961" i="67" s="1"/>
  <c r="M3962" i="67" s="1"/>
  <c r="M3963" i="67" s="1"/>
  <c r="M3964" i="67" s="1"/>
  <c r="M3965" i="67" s="1"/>
  <c r="M3966" i="67" s="1"/>
  <c r="M3967" i="67" s="1"/>
  <c r="M3968" i="67" s="1"/>
  <c r="M3969" i="67" s="1"/>
  <c r="M3970" i="67" s="1"/>
  <c r="M3971" i="67" s="1"/>
  <c r="M3972" i="67" s="1"/>
  <c r="M3973" i="67" s="1"/>
  <c r="M3974" i="67" s="1"/>
  <c r="M3975" i="67" s="1"/>
  <c r="M3976" i="67" s="1"/>
  <c r="M3977" i="67" s="1"/>
  <c r="M3978" i="67" s="1"/>
  <c r="M3979" i="67" s="1"/>
  <c r="M3980" i="67" s="1"/>
  <c r="M3981" i="67" s="1"/>
  <c r="M3982" i="67" s="1"/>
  <c r="M3983" i="67" s="1"/>
  <c r="M3984" i="67" s="1"/>
  <c r="M3985" i="67" s="1"/>
  <c r="M3986" i="67" s="1"/>
  <c r="M3987" i="67" s="1"/>
  <c r="M3988" i="67" s="1"/>
  <c r="M3989" i="67" s="1"/>
  <c r="M3990" i="67" s="1"/>
  <c r="M3991" i="67" s="1"/>
  <c r="M3992" i="67" s="1"/>
  <c r="M3993" i="67" s="1"/>
  <c r="M3994" i="67" s="1"/>
  <c r="M3995" i="67" s="1"/>
  <c r="M3996" i="67" s="1"/>
  <c r="M3997" i="67" s="1"/>
  <c r="M3998" i="67" s="1"/>
  <c r="M3999" i="67" s="1"/>
  <c r="M4000" i="67" s="1"/>
  <c r="M4001" i="67" s="1"/>
  <c r="M4002" i="67" s="1"/>
  <c r="M4003" i="67" s="1"/>
  <c r="M4004" i="67" s="1"/>
  <c r="M4005" i="67" s="1"/>
  <c r="M4006" i="67" s="1"/>
  <c r="M4007" i="67" s="1"/>
  <c r="M4008" i="67" s="1"/>
  <c r="M4009" i="67" s="1"/>
  <c r="M4010" i="67" s="1"/>
  <c r="M4011" i="67" s="1"/>
  <c r="M4012" i="67" s="1"/>
  <c r="M4013" i="67" s="1"/>
  <c r="M4014" i="67" s="1"/>
  <c r="M4015" i="67" s="1"/>
  <c r="M4016" i="67" s="1"/>
  <c r="M4017" i="67" s="1"/>
  <c r="M4018" i="67" s="1"/>
  <c r="M4019" i="67" s="1"/>
  <c r="M4020" i="67" s="1"/>
  <c r="M4021" i="67" s="1"/>
  <c r="M4022" i="67" s="1"/>
  <c r="M4023" i="67" s="1"/>
  <c r="M4024" i="67" s="1"/>
  <c r="M4025" i="67" s="1"/>
  <c r="M4026" i="67" s="1"/>
  <c r="M4027" i="67" s="1"/>
  <c r="M4028" i="67" s="1"/>
  <c r="M4029" i="67" s="1"/>
  <c r="M4030" i="67" s="1"/>
  <c r="M4031" i="67" s="1"/>
  <c r="M4032" i="67" s="1"/>
  <c r="M4033" i="67" s="1"/>
  <c r="M4034" i="67" s="1"/>
  <c r="M4035" i="67" s="1"/>
  <c r="M4036" i="67" s="1"/>
  <c r="M4037" i="67" s="1"/>
  <c r="M4038" i="67" s="1"/>
  <c r="M4039" i="67" s="1"/>
  <c r="M4040" i="67" s="1"/>
  <c r="M4041" i="67" s="1"/>
  <c r="M4042" i="67" s="1"/>
  <c r="M4043" i="67" s="1"/>
  <c r="M4044" i="67" s="1"/>
  <c r="M4045" i="67" s="1"/>
  <c r="M4046" i="67" s="1"/>
  <c r="M4047" i="67" s="1"/>
  <c r="M4048" i="67" s="1"/>
  <c r="M4049" i="67" s="1"/>
  <c r="M4050" i="67" s="1"/>
  <c r="M4051" i="67" s="1"/>
  <c r="M4052" i="67" s="1"/>
  <c r="M4053" i="67" s="1"/>
  <c r="M4054" i="67" s="1"/>
  <c r="M4055" i="67" s="1"/>
  <c r="M4056" i="67" s="1"/>
  <c r="M4057" i="67" s="1"/>
  <c r="M4058" i="67" s="1"/>
  <c r="M4059" i="67" s="1"/>
  <c r="M4060" i="67" s="1"/>
  <c r="M4061" i="67" s="1"/>
  <c r="M4062" i="67" s="1"/>
  <c r="M4063" i="67" s="1"/>
  <c r="M4064" i="67" s="1"/>
  <c r="M4065" i="67" s="1"/>
  <c r="M4066" i="67" s="1"/>
  <c r="M4067" i="67" s="1"/>
  <c r="M4068" i="67" s="1"/>
  <c r="M4069" i="67" s="1"/>
  <c r="M4070" i="67" s="1"/>
  <c r="M4071" i="67" s="1"/>
  <c r="M4072" i="67" s="1"/>
  <c r="M4073" i="67" s="1"/>
  <c r="M4074" i="67" s="1"/>
  <c r="M4075" i="67" s="1"/>
  <c r="M4076" i="67" s="1"/>
  <c r="M4077" i="67" s="1"/>
  <c r="M4078" i="67" s="1"/>
  <c r="M4079" i="67" s="1"/>
  <c r="M4080" i="67" s="1"/>
  <c r="M4081" i="67" s="1"/>
  <c r="M4082" i="67" s="1"/>
  <c r="M4083" i="67" s="1"/>
  <c r="M4084" i="67" s="1"/>
  <c r="M4085" i="67" s="1"/>
  <c r="M4086" i="67" s="1"/>
  <c r="M4087" i="67" s="1"/>
  <c r="M4088" i="67" s="1"/>
  <c r="M4089" i="67" s="1"/>
  <c r="M4090" i="67" s="1"/>
  <c r="M4091" i="67" s="1"/>
  <c r="M4092" i="67" s="1"/>
  <c r="M4093" i="67" s="1"/>
  <c r="M4094" i="67" s="1"/>
  <c r="M4095" i="67" s="1"/>
  <c r="M4096" i="67" s="1"/>
  <c r="M4097" i="67" s="1"/>
  <c r="M4098" i="67" s="1"/>
  <c r="M4099" i="67" s="1"/>
  <c r="M4100" i="67" s="1"/>
  <c r="M4101" i="67" s="1"/>
  <c r="M4102" i="67" s="1"/>
  <c r="M4103" i="67" s="1"/>
  <c r="M4104" i="67" s="1"/>
  <c r="M4105" i="67" s="1"/>
  <c r="M4106" i="67" s="1"/>
  <c r="M4107" i="67" s="1"/>
  <c r="M4108" i="67" s="1"/>
  <c r="M4109" i="67" s="1"/>
  <c r="M4110" i="67" s="1"/>
  <c r="M4111" i="67" s="1"/>
  <c r="M4112" i="67" s="1"/>
  <c r="M4113" i="67" s="1"/>
  <c r="M4114" i="67" s="1"/>
  <c r="M4115" i="67" s="1"/>
  <c r="M4116" i="67" s="1"/>
  <c r="M4117" i="67" s="1"/>
  <c r="M4118" i="67" s="1"/>
  <c r="M4119" i="67" s="1"/>
  <c r="M4120" i="67" s="1"/>
  <c r="M4121" i="67" s="1"/>
  <c r="M4122" i="67" s="1"/>
  <c r="M4123" i="67" s="1"/>
  <c r="M4124" i="67" s="1"/>
  <c r="M4125" i="67" s="1"/>
  <c r="M4126" i="67" s="1"/>
  <c r="M4127" i="67" s="1"/>
  <c r="M4128" i="67" s="1"/>
  <c r="M4129" i="67" s="1"/>
  <c r="M4130" i="67" s="1"/>
  <c r="M4131" i="67" s="1"/>
  <c r="M4132" i="67" s="1"/>
  <c r="M4133" i="67" s="1"/>
  <c r="M4134" i="67" s="1"/>
  <c r="M4135" i="67" s="1"/>
  <c r="M4136" i="67" s="1"/>
  <c r="M4137" i="67" s="1"/>
  <c r="M4138" i="67" s="1"/>
  <c r="M4139" i="67" s="1"/>
  <c r="M4140" i="67" s="1"/>
  <c r="M4141" i="67" s="1"/>
  <c r="M4142" i="67" s="1"/>
  <c r="M4143" i="67" s="1"/>
  <c r="M4144" i="67" s="1"/>
  <c r="M4145" i="67" s="1"/>
  <c r="M4146" i="67" s="1"/>
  <c r="M4147" i="67" s="1"/>
  <c r="M4148" i="67" s="1"/>
  <c r="M4149" i="67" s="1"/>
  <c r="M4150" i="67" s="1"/>
  <c r="M4151" i="67" s="1"/>
  <c r="M4152" i="67" s="1"/>
  <c r="M4153" i="67" s="1"/>
  <c r="M4154" i="67" s="1"/>
  <c r="M4155" i="67" s="1"/>
  <c r="M4156" i="67" s="1"/>
  <c r="M4157" i="67" s="1"/>
  <c r="M4158" i="67" s="1"/>
  <c r="M4159" i="67" s="1"/>
  <c r="M4160" i="67" s="1"/>
  <c r="M4161" i="67" s="1"/>
  <c r="M4162" i="67" s="1"/>
  <c r="M4163" i="67" s="1"/>
  <c r="M4164" i="67" s="1"/>
  <c r="M4165" i="67" s="1"/>
  <c r="M4166" i="67" s="1"/>
  <c r="M4167" i="67" s="1"/>
  <c r="M4168" i="67" s="1"/>
  <c r="M4169" i="67" s="1"/>
  <c r="M4170" i="67" s="1"/>
  <c r="M4171" i="67" s="1"/>
  <c r="M4172" i="67" s="1"/>
  <c r="M4173" i="67" s="1"/>
  <c r="M4174" i="67" s="1"/>
  <c r="M4175" i="67" s="1"/>
  <c r="M4176" i="67" s="1"/>
  <c r="M4177" i="67" s="1"/>
  <c r="M4178" i="67" s="1"/>
  <c r="M4179" i="67" s="1"/>
  <c r="M4180" i="67" s="1"/>
  <c r="M4181" i="67" s="1"/>
  <c r="M4182" i="67" s="1"/>
  <c r="M4183" i="67" s="1"/>
  <c r="M4184" i="67" s="1"/>
  <c r="M4185" i="67" s="1"/>
  <c r="M4186" i="67" s="1"/>
  <c r="M4187" i="67" s="1"/>
  <c r="M4188" i="67" s="1"/>
  <c r="M4189" i="67" s="1"/>
  <c r="M4190" i="67" s="1"/>
  <c r="M4191" i="67" s="1"/>
  <c r="M4192" i="67" s="1"/>
  <c r="M4193" i="67" s="1"/>
  <c r="M4194" i="67" s="1"/>
  <c r="M4195" i="67" s="1"/>
  <c r="M4196" i="67" s="1"/>
  <c r="M4197" i="67" s="1"/>
  <c r="M4198" i="67" s="1"/>
  <c r="M4199" i="67" s="1"/>
  <c r="M4200" i="67" s="1"/>
  <c r="M4201" i="67" s="1"/>
  <c r="M4202" i="67" s="1"/>
  <c r="M4203" i="67" s="1"/>
  <c r="M4204" i="67" s="1"/>
  <c r="M4205" i="67" s="1"/>
  <c r="M4206" i="67" s="1"/>
  <c r="M4207" i="67" s="1"/>
  <c r="M4208" i="67" s="1"/>
  <c r="M4209" i="67" s="1"/>
  <c r="M4210" i="67" s="1"/>
  <c r="M4211" i="67" s="1"/>
  <c r="M4212" i="67" s="1"/>
  <c r="M4213" i="67" s="1"/>
  <c r="M4214" i="67" s="1"/>
  <c r="M4215" i="67" s="1"/>
  <c r="M4216" i="67" s="1"/>
  <c r="M4217" i="67" s="1"/>
  <c r="M4218" i="67" s="1"/>
  <c r="M4219" i="67" s="1"/>
  <c r="M4220" i="67" s="1"/>
  <c r="M4221" i="67" s="1"/>
  <c r="M4222" i="67" s="1"/>
  <c r="M4223" i="67" s="1"/>
  <c r="M4224" i="67" s="1"/>
  <c r="M4225" i="67" s="1"/>
  <c r="M4226" i="67" s="1"/>
  <c r="M4227" i="67" s="1"/>
  <c r="M4228" i="67" s="1"/>
  <c r="M4229" i="67" s="1"/>
  <c r="M4230" i="67" s="1"/>
  <c r="M4231" i="67" s="1"/>
  <c r="M4232" i="67" s="1"/>
  <c r="M4233" i="67" s="1"/>
  <c r="M4234" i="67" s="1"/>
  <c r="M4235" i="67" s="1"/>
  <c r="M4236" i="67" s="1"/>
  <c r="M4237" i="67" s="1"/>
  <c r="M4238" i="67" s="1"/>
  <c r="M4239" i="67" s="1"/>
  <c r="M4240" i="67" s="1"/>
  <c r="M4241" i="67" s="1"/>
  <c r="M4242" i="67" s="1"/>
  <c r="M4243" i="67" s="1"/>
  <c r="M4244" i="67" s="1"/>
  <c r="M4245" i="67" s="1"/>
  <c r="M4246" i="67" s="1"/>
  <c r="M4247" i="67" s="1"/>
  <c r="M4248" i="67" s="1"/>
  <c r="M4249" i="67" s="1"/>
  <c r="M4250" i="67" s="1"/>
  <c r="M4251" i="67" s="1"/>
  <c r="M4252" i="67" s="1"/>
  <c r="M4253" i="67" s="1"/>
  <c r="M4254" i="67" s="1"/>
  <c r="M4255" i="67" s="1"/>
  <c r="M4256" i="67" s="1"/>
  <c r="M4257" i="67" s="1"/>
  <c r="M4258" i="67" s="1"/>
  <c r="M4259" i="67" s="1"/>
  <c r="M4260" i="67" s="1"/>
  <c r="M4261" i="67" s="1"/>
  <c r="M4262" i="67" s="1"/>
  <c r="M4263" i="67" s="1"/>
  <c r="M4264" i="67" s="1"/>
  <c r="M4265" i="67" s="1"/>
  <c r="M4266" i="67" s="1"/>
  <c r="M4267" i="67" s="1"/>
  <c r="M4268" i="67" s="1"/>
  <c r="M4269" i="67" s="1"/>
  <c r="M4270" i="67" s="1"/>
  <c r="M4271" i="67" s="1"/>
  <c r="M4272" i="67" s="1"/>
  <c r="M4273" i="67" s="1"/>
  <c r="M4274" i="67" s="1"/>
  <c r="M4275" i="67" s="1"/>
  <c r="M4276" i="67" s="1"/>
  <c r="M4277" i="67" s="1"/>
  <c r="M4278" i="67" s="1"/>
  <c r="M4279" i="67" s="1"/>
  <c r="M4280" i="67" s="1"/>
  <c r="M4281" i="67" s="1"/>
  <c r="M4282" i="67" s="1"/>
  <c r="M4283" i="67" s="1"/>
  <c r="M4284" i="67" s="1"/>
  <c r="M4285" i="67" s="1"/>
  <c r="M4286" i="67" s="1"/>
  <c r="M4287" i="67" s="1"/>
  <c r="M4288" i="67" s="1"/>
  <c r="M4289" i="67" s="1"/>
  <c r="M4290" i="67" s="1"/>
  <c r="M4291" i="67" s="1"/>
  <c r="M4292" i="67" s="1"/>
  <c r="M4293" i="67" s="1"/>
  <c r="M4294" i="67" s="1"/>
  <c r="M4295" i="67" s="1"/>
  <c r="M4296" i="67" s="1"/>
  <c r="M4297" i="67" s="1"/>
  <c r="M4298" i="67" s="1"/>
  <c r="M4299" i="67" s="1"/>
  <c r="M4300" i="67" s="1"/>
  <c r="M4301" i="67" s="1"/>
  <c r="M4302" i="67" s="1"/>
  <c r="M4303" i="67" s="1"/>
  <c r="M4304" i="67" s="1"/>
  <c r="M4305" i="67" s="1"/>
  <c r="M4306" i="67" s="1"/>
  <c r="M4307" i="67" s="1"/>
  <c r="M4308" i="67" s="1"/>
  <c r="M4309" i="67" s="1"/>
  <c r="M4310" i="67" s="1"/>
  <c r="M4311" i="67" s="1"/>
  <c r="M4312" i="67" s="1"/>
  <c r="M4313" i="67" s="1"/>
  <c r="M4314" i="67" s="1"/>
  <c r="M4315" i="67" s="1"/>
  <c r="M4316" i="67" s="1"/>
  <c r="M4317" i="67" s="1"/>
  <c r="M4318" i="67" s="1"/>
  <c r="M4319" i="67" s="1"/>
  <c r="M4320" i="67" s="1"/>
  <c r="M4321" i="67" s="1"/>
  <c r="M4322" i="67" s="1"/>
  <c r="M4323" i="67" s="1"/>
  <c r="M4324" i="67" s="1"/>
  <c r="M4325" i="67" s="1"/>
  <c r="M4326" i="67" s="1"/>
  <c r="M4327" i="67" s="1"/>
  <c r="M4328" i="67" s="1"/>
  <c r="M4329" i="67" s="1"/>
  <c r="M4330" i="67" s="1"/>
  <c r="M4331" i="67" s="1"/>
  <c r="M4332" i="67" s="1"/>
  <c r="M4333" i="67" s="1"/>
  <c r="M4334" i="67" s="1"/>
  <c r="M4335" i="67" s="1"/>
  <c r="M4336" i="67" s="1"/>
  <c r="M4337" i="67" s="1"/>
  <c r="M4338" i="67" s="1"/>
  <c r="M4339" i="67" s="1"/>
  <c r="M4340" i="67" s="1"/>
  <c r="M4341" i="67" s="1"/>
  <c r="M4342" i="67" s="1"/>
  <c r="M4343" i="67" s="1"/>
  <c r="M4344" i="67" s="1"/>
  <c r="M4345" i="67" s="1"/>
  <c r="M4346" i="67" s="1"/>
  <c r="M4347" i="67" s="1"/>
  <c r="M4348" i="67" s="1"/>
  <c r="M4349" i="67" s="1"/>
  <c r="M4350" i="67" s="1"/>
  <c r="M4351" i="67" s="1"/>
  <c r="M4352" i="67" s="1"/>
  <c r="M4353" i="67" s="1"/>
  <c r="M4354" i="67" s="1"/>
  <c r="M4355" i="67" s="1"/>
  <c r="M4356" i="67" s="1"/>
  <c r="M4357" i="67" s="1"/>
  <c r="M4358" i="67" s="1"/>
  <c r="M4359" i="67" s="1"/>
  <c r="M4360" i="67" s="1"/>
  <c r="M4361" i="67" s="1"/>
  <c r="M4362" i="67" s="1"/>
  <c r="M4363" i="67" s="1"/>
  <c r="M4364" i="67" s="1"/>
  <c r="M4365" i="67" s="1"/>
  <c r="M4366" i="67" s="1"/>
  <c r="M4367" i="67" s="1"/>
  <c r="M4368" i="67" s="1"/>
  <c r="M4369" i="67" s="1"/>
  <c r="M4370" i="67" s="1"/>
  <c r="M4371" i="67" s="1"/>
  <c r="M4372" i="67" s="1"/>
  <c r="M4373" i="67" s="1"/>
  <c r="M4374" i="67" s="1"/>
  <c r="M4375" i="67" s="1"/>
  <c r="M4376" i="67" s="1"/>
  <c r="M4377" i="67" s="1"/>
  <c r="M4378" i="67" s="1"/>
  <c r="M4379" i="67" s="1"/>
  <c r="M4380" i="67" s="1"/>
  <c r="M4381" i="67" s="1"/>
  <c r="M4382" i="67" s="1"/>
  <c r="M4383" i="67" s="1"/>
  <c r="M4384" i="67" s="1"/>
  <c r="M4385" i="67" s="1"/>
  <c r="M4386" i="67" s="1"/>
  <c r="M4387" i="67" s="1"/>
  <c r="M4388" i="67" s="1"/>
  <c r="M4389" i="67" s="1"/>
  <c r="M4390" i="67" s="1"/>
  <c r="M4391" i="67" s="1"/>
  <c r="M4392" i="67" s="1"/>
  <c r="M4393" i="67" s="1"/>
  <c r="M4394" i="67" s="1"/>
  <c r="M4395" i="67" s="1"/>
  <c r="M4396" i="67" s="1"/>
  <c r="M4397" i="67" s="1"/>
  <c r="M4398" i="67" s="1"/>
  <c r="M4399" i="67" s="1"/>
  <c r="M4400" i="67" s="1"/>
  <c r="M4401" i="67" s="1"/>
  <c r="M4402" i="67" s="1"/>
  <c r="M4403" i="67" s="1"/>
  <c r="M4404" i="67" s="1"/>
  <c r="M4405" i="67" s="1"/>
  <c r="M4406" i="67" s="1"/>
  <c r="M4407" i="67" s="1"/>
  <c r="M4408" i="67" s="1"/>
  <c r="M4409" i="67" s="1"/>
  <c r="M4410" i="67" s="1"/>
  <c r="M4411" i="67" s="1"/>
  <c r="M4412" i="67" s="1"/>
  <c r="M4413" i="67" s="1"/>
  <c r="M4414" i="67" s="1"/>
  <c r="M4415" i="67" s="1"/>
  <c r="M4416" i="67" s="1"/>
  <c r="M4417" i="67" s="1"/>
  <c r="M4418" i="67" s="1"/>
  <c r="M4419" i="67" s="1"/>
  <c r="M4420" i="67" s="1"/>
  <c r="M4421" i="67" s="1"/>
  <c r="M4422" i="67" s="1"/>
  <c r="M4423" i="67" s="1"/>
  <c r="M4424" i="67" s="1"/>
  <c r="M4425" i="67" s="1"/>
  <c r="M4426" i="67" s="1"/>
  <c r="M4427" i="67" s="1"/>
  <c r="M4428" i="67" s="1"/>
  <c r="M4429" i="67" s="1"/>
  <c r="M4430" i="67" s="1"/>
  <c r="M4431" i="67" s="1"/>
  <c r="M4432" i="67" s="1"/>
  <c r="M4433" i="67" s="1"/>
  <c r="M4434" i="67" s="1"/>
  <c r="M4435" i="67" s="1"/>
  <c r="M4436" i="67" s="1"/>
  <c r="M4437" i="67" s="1"/>
  <c r="M4438" i="67" s="1"/>
  <c r="M4439" i="67" s="1"/>
  <c r="M4440" i="67" s="1"/>
  <c r="M4441" i="67" s="1"/>
  <c r="M4442" i="67" s="1"/>
  <c r="M4443" i="67" s="1"/>
  <c r="M4444" i="67" s="1"/>
  <c r="M4445" i="67" s="1"/>
  <c r="M4446" i="67" s="1"/>
  <c r="M4447" i="67" s="1"/>
  <c r="M4448" i="67" s="1"/>
  <c r="M4449" i="67" s="1"/>
  <c r="M4450" i="67" s="1"/>
  <c r="M4451" i="67" s="1"/>
  <c r="M4452" i="67" s="1"/>
  <c r="M4453" i="67" s="1"/>
  <c r="M4454" i="67" s="1"/>
  <c r="M4455" i="67" s="1"/>
  <c r="M4456" i="67" s="1"/>
  <c r="M4457" i="67" s="1"/>
  <c r="M4458" i="67" s="1"/>
  <c r="M4459" i="67" s="1"/>
  <c r="M4460" i="67" s="1"/>
  <c r="M4461" i="67" s="1"/>
  <c r="M4462" i="67" s="1"/>
  <c r="M4463" i="67" s="1"/>
  <c r="M4464" i="67" s="1"/>
  <c r="M4465" i="67" s="1"/>
  <c r="M4466" i="67" s="1"/>
  <c r="M4467" i="67" s="1"/>
  <c r="M4468" i="67" s="1"/>
  <c r="M4469" i="67" s="1"/>
  <c r="M4470" i="67" s="1"/>
  <c r="M4471" i="67" s="1"/>
  <c r="M4472" i="67" s="1"/>
  <c r="M4473" i="67" s="1"/>
  <c r="M4474" i="67" s="1"/>
  <c r="M4475" i="67" s="1"/>
  <c r="M4476" i="67" s="1"/>
  <c r="M4477" i="67" s="1"/>
  <c r="M4478" i="67" s="1"/>
  <c r="M4479" i="67" s="1"/>
  <c r="M4480" i="67" s="1"/>
  <c r="M4481" i="67" s="1"/>
  <c r="M4482" i="67" s="1"/>
  <c r="M4483" i="67" s="1"/>
  <c r="M4484" i="67" s="1"/>
  <c r="M4485" i="67" s="1"/>
  <c r="M4486" i="67" s="1"/>
  <c r="M4487" i="67" s="1"/>
  <c r="M4488" i="67" s="1"/>
  <c r="M4489" i="67" s="1"/>
  <c r="M4490" i="67" s="1"/>
  <c r="M4491" i="67" s="1"/>
  <c r="M4492" i="67" s="1"/>
  <c r="M4493" i="67" s="1"/>
  <c r="M4494" i="67" s="1"/>
  <c r="M4495" i="67" s="1"/>
  <c r="M4496" i="67" s="1"/>
  <c r="M4497" i="67" s="1"/>
  <c r="M4498" i="67" s="1"/>
  <c r="M4499" i="67" s="1"/>
  <c r="M4500" i="67" s="1"/>
  <c r="M4501" i="67" s="1"/>
  <c r="M4502" i="67" s="1"/>
  <c r="M4503" i="67" s="1"/>
  <c r="M4504" i="67" s="1"/>
  <c r="M4505" i="67" s="1"/>
  <c r="M4506" i="67" s="1"/>
  <c r="M4507" i="67" s="1"/>
  <c r="M4508" i="67" s="1"/>
  <c r="M4509" i="67" s="1"/>
  <c r="M4510" i="67" s="1"/>
  <c r="M4511" i="67" s="1"/>
  <c r="M4512" i="67" s="1"/>
  <c r="M4513" i="67" s="1"/>
  <c r="M4514" i="67" s="1"/>
  <c r="M4515" i="67" s="1"/>
  <c r="M4516" i="67" s="1"/>
  <c r="M4517" i="67" s="1"/>
  <c r="M4518" i="67" s="1"/>
  <c r="M4519" i="67" s="1"/>
  <c r="M4520" i="67" s="1"/>
  <c r="M4521" i="67" s="1"/>
  <c r="M4522" i="67" s="1"/>
  <c r="M4523" i="67" s="1"/>
  <c r="M4524" i="67" s="1"/>
  <c r="M4525" i="67" s="1"/>
  <c r="M4526" i="67" s="1"/>
  <c r="M4527" i="67" s="1"/>
  <c r="M4528" i="67" s="1"/>
  <c r="M4529" i="67" s="1"/>
  <c r="M4530" i="67" s="1"/>
  <c r="M4531" i="67" s="1"/>
  <c r="M4532" i="67" s="1"/>
  <c r="M4533" i="67" s="1"/>
  <c r="M4534" i="67" s="1"/>
  <c r="M4535" i="67" s="1"/>
  <c r="M4536" i="67" s="1"/>
  <c r="M4537" i="67" s="1"/>
  <c r="M4538" i="67" s="1"/>
  <c r="M4539" i="67" s="1"/>
  <c r="M4540" i="67" s="1"/>
  <c r="M4541" i="67" s="1"/>
  <c r="M4542" i="67" s="1"/>
  <c r="M4543" i="67" s="1"/>
  <c r="M4544" i="67" s="1"/>
  <c r="M4545" i="67" s="1"/>
  <c r="M4546" i="67" s="1"/>
  <c r="M4547" i="67" s="1"/>
  <c r="M4548" i="67" s="1"/>
  <c r="M4549" i="67" s="1"/>
  <c r="M4550" i="67" s="1"/>
  <c r="M4551" i="67" s="1"/>
  <c r="M4552" i="67" s="1"/>
  <c r="M4553" i="67" s="1"/>
  <c r="M4554" i="67" s="1"/>
  <c r="M4555" i="67" s="1"/>
  <c r="M4556" i="67" s="1"/>
  <c r="M4557" i="67" s="1"/>
  <c r="M4558" i="67" s="1"/>
  <c r="M4559" i="67" s="1"/>
  <c r="M4560" i="67" s="1"/>
  <c r="M4561" i="67" s="1"/>
  <c r="M4562" i="67" s="1"/>
  <c r="M4563" i="67" s="1"/>
  <c r="M4564" i="67" s="1"/>
  <c r="M4565" i="67" s="1"/>
  <c r="M4566" i="67" s="1"/>
  <c r="M4567" i="67" s="1"/>
  <c r="M4568" i="67" s="1"/>
  <c r="M4569" i="67" s="1"/>
  <c r="M4570" i="67" s="1"/>
  <c r="M4571" i="67" s="1"/>
  <c r="M4572" i="67" s="1"/>
  <c r="M4573" i="67" s="1"/>
  <c r="M4574" i="67" s="1"/>
  <c r="M4575" i="67" s="1"/>
  <c r="M4576" i="67" s="1"/>
  <c r="M4577" i="67" s="1"/>
  <c r="M4578" i="67" s="1"/>
  <c r="M4579" i="67" s="1"/>
  <c r="M4580" i="67" s="1"/>
  <c r="M4581" i="67" s="1"/>
  <c r="M4582" i="67" s="1"/>
  <c r="M4583" i="67" s="1"/>
  <c r="M4584" i="67" s="1"/>
  <c r="M4585" i="67" s="1"/>
  <c r="M4586" i="67" s="1"/>
  <c r="M4587" i="67" s="1"/>
  <c r="M4588" i="67" s="1"/>
  <c r="M4589" i="67" s="1"/>
  <c r="M4590" i="67" s="1"/>
  <c r="M4591" i="67" s="1"/>
  <c r="M4592" i="67" s="1"/>
  <c r="M4593" i="67" s="1"/>
  <c r="M4594" i="67" s="1"/>
  <c r="M4595" i="67" s="1"/>
  <c r="M4596" i="67" s="1"/>
  <c r="M4597" i="67" s="1"/>
  <c r="M4598" i="67" s="1"/>
  <c r="M4599" i="67" s="1"/>
  <c r="M4600" i="67" s="1"/>
  <c r="M4601" i="67" s="1"/>
  <c r="M4602" i="67" s="1"/>
  <c r="M4603" i="67" s="1"/>
  <c r="M4604" i="67" s="1"/>
  <c r="M4605" i="67" s="1"/>
  <c r="M4606" i="67" s="1"/>
  <c r="M4607" i="67" s="1"/>
  <c r="M4608" i="67" s="1"/>
  <c r="M4609" i="67" s="1"/>
  <c r="M4610" i="67" s="1"/>
  <c r="M4611" i="67" s="1"/>
  <c r="M4612" i="67" s="1"/>
  <c r="M4613" i="67" s="1"/>
  <c r="M4614" i="67" s="1"/>
  <c r="M4615" i="67" s="1"/>
  <c r="M4616" i="67" s="1"/>
  <c r="M4617" i="67" s="1"/>
  <c r="M4618" i="67" s="1"/>
  <c r="M4619" i="67" s="1"/>
  <c r="M4620" i="67" s="1"/>
  <c r="M4621" i="67" s="1"/>
  <c r="M4622" i="67" s="1"/>
  <c r="M4623" i="67" s="1"/>
  <c r="M4624" i="67" s="1"/>
  <c r="M4625" i="67" s="1"/>
  <c r="M4626" i="67" s="1"/>
  <c r="M4627" i="67" s="1"/>
  <c r="M4628" i="67" s="1"/>
  <c r="M4629" i="67" s="1"/>
  <c r="M4630" i="67" s="1"/>
  <c r="M4631" i="67" s="1"/>
  <c r="M4632" i="67" s="1"/>
  <c r="M4633" i="67" s="1"/>
  <c r="M4634" i="67" s="1"/>
  <c r="M4635" i="67" s="1"/>
  <c r="M4636" i="67" s="1"/>
  <c r="M4637" i="67" s="1"/>
  <c r="M4638" i="67" s="1"/>
  <c r="M4639" i="67" s="1"/>
  <c r="M4640" i="67" s="1"/>
  <c r="M4641" i="67" s="1"/>
  <c r="M4642" i="67" s="1"/>
  <c r="M4643" i="67" s="1"/>
  <c r="M4644" i="67" s="1"/>
  <c r="M4645" i="67" s="1"/>
  <c r="M4646" i="67" s="1"/>
  <c r="M4647" i="67" s="1"/>
  <c r="M4648" i="67" s="1"/>
  <c r="M4649" i="67" s="1"/>
  <c r="M4650" i="67" s="1"/>
  <c r="M4651" i="67" s="1"/>
  <c r="M4652" i="67" s="1"/>
  <c r="M4653" i="67" s="1"/>
  <c r="M4654" i="67" s="1"/>
  <c r="M4655" i="67" s="1"/>
  <c r="M4656" i="67" s="1"/>
  <c r="M4657" i="67" s="1"/>
  <c r="M4658" i="67" s="1"/>
  <c r="M4659" i="67" s="1"/>
  <c r="M4660" i="67" s="1"/>
  <c r="M4661" i="67" s="1"/>
  <c r="M4662" i="67" s="1"/>
  <c r="M4663" i="67" s="1"/>
  <c r="M4664" i="67" s="1"/>
  <c r="M4665" i="67" s="1"/>
  <c r="M4666" i="67" s="1"/>
  <c r="M4667" i="67" s="1"/>
  <c r="M4668" i="67" s="1"/>
  <c r="M4669" i="67" s="1"/>
  <c r="M4670" i="67" s="1"/>
  <c r="M4671" i="67" s="1"/>
  <c r="M4672" i="67" s="1"/>
  <c r="M4673" i="67" s="1"/>
  <c r="M4674" i="67" s="1"/>
  <c r="M4675" i="67" s="1"/>
  <c r="M4676" i="67" s="1"/>
  <c r="M4677" i="67" s="1"/>
  <c r="M4678" i="67" s="1"/>
  <c r="M4679" i="67" s="1"/>
  <c r="M4680" i="67" s="1"/>
  <c r="M4681" i="67" s="1"/>
  <c r="M4682" i="67" s="1"/>
  <c r="M4683" i="67" s="1"/>
  <c r="M4684" i="67" s="1"/>
  <c r="M4685" i="67" s="1"/>
  <c r="M4686" i="67" s="1"/>
  <c r="M4687" i="67" s="1"/>
  <c r="M4688" i="67" s="1"/>
  <c r="M4689" i="67" s="1"/>
  <c r="M4690" i="67" s="1"/>
  <c r="M4691" i="67" s="1"/>
  <c r="M4692" i="67" s="1"/>
  <c r="M4693" i="67" s="1"/>
  <c r="M4694" i="67" s="1"/>
  <c r="M4695" i="67" s="1"/>
  <c r="M4696" i="67" s="1"/>
  <c r="M4697" i="67" s="1"/>
  <c r="M4698" i="67" s="1"/>
  <c r="M4699" i="67" s="1"/>
  <c r="M4700" i="67" s="1"/>
  <c r="M4701" i="67" s="1"/>
  <c r="M4702" i="67" s="1"/>
  <c r="M4703" i="67" s="1"/>
  <c r="M4704" i="67" s="1"/>
  <c r="M4705" i="67" s="1"/>
  <c r="M4706" i="67" s="1"/>
  <c r="M4707" i="67" s="1"/>
  <c r="M4708" i="67" s="1"/>
  <c r="M4709" i="67" s="1"/>
  <c r="M4710" i="67" s="1"/>
  <c r="M4711" i="67" s="1"/>
  <c r="M4712" i="67" s="1"/>
  <c r="M4713" i="67" s="1"/>
  <c r="M4714" i="67" s="1"/>
  <c r="M4715" i="67" s="1"/>
  <c r="M4716" i="67" s="1"/>
  <c r="M4717" i="67" s="1"/>
  <c r="M4718" i="67" s="1"/>
  <c r="M4719" i="67" s="1"/>
  <c r="M4720" i="67" s="1"/>
  <c r="M4721" i="67" s="1"/>
  <c r="M4722" i="67" s="1"/>
  <c r="M4723" i="67" s="1"/>
  <c r="M4724" i="67" s="1"/>
  <c r="M4725" i="67" s="1"/>
  <c r="M4726" i="67" s="1"/>
  <c r="M4727" i="67" s="1"/>
  <c r="M4728" i="67" s="1"/>
  <c r="M4729" i="67" s="1"/>
  <c r="M4730" i="67" s="1"/>
  <c r="M4731" i="67" s="1"/>
  <c r="M4732" i="67" s="1"/>
  <c r="M4733" i="67" s="1"/>
  <c r="M4734" i="67" s="1"/>
  <c r="M4735" i="67" s="1"/>
  <c r="M4736" i="67" s="1"/>
  <c r="M4737" i="67" s="1"/>
  <c r="M4738" i="67" s="1"/>
  <c r="M4739" i="67" s="1"/>
  <c r="M4740" i="67" s="1"/>
  <c r="M4741" i="67" s="1"/>
  <c r="M4742" i="67" s="1"/>
  <c r="M4743" i="67" s="1"/>
  <c r="M4744" i="67" s="1"/>
  <c r="M4745" i="67" s="1"/>
  <c r="M4746" i="67" s="1"/>
  <c r="M4747" i="67" s="1"/>
  <c r="M4748" i="67" s="1"/>
  <c r="M4749" i="67" s="1"/>
  <c r="M4750" i="67" s="1"/>
  <c r="M4751" i="67" s="1"/>
  <c r="M4752" i="67" s="1"/>
  <c r="M4753" i="67" s="1"/>
  <c r="M4754" i="67" s="1"/>
  <c r="M4755" i="67" s="1"/>
  <c r="M4756" i="67" s="1"/>
  <c r="M4757" i="67" s="1"/>
  <c r="M4758" i="67" s="1"/>
  <c r="M4759" i="67" s="1"/>
  <c r="M4760" i="67" s="1"/>
  <c r="M4761" i="67" s="1"/>
  <c r="M4762" i="67" s="1"/>
  <c r="M4763" i="67" s="1"/>
  <c r="M4764" i="67" s="1"/>
  <c r="M4765" i="67" s="1"/>
  <c r="M4766" i="67" s="1"/>
  <c r="M4767" i="67" s="1"/>
  <c r="M4768" i="67" s="1"/>
  <c r="M4769" i="67" s="1"/>
  <c r="M4770" i="67" s="1"/>
  <c r="M4771" i="67" s="1"/>
  <c r="M4772" i="67" s="1"/>
  <c r="M4773" i="67" s="1"/>
  <c r="M4774" i="67" s="1"/>
  <c r="M4775" i="67" s="1"/>
  <c r="M4776" i="67" s="1"/>
  <c r="M4777" i="67" s="1"/>
  <c r="M4778" i="67" s="1"/>
  <c r="M4779" i="67" s="1"/>
  <c r="M4780" i="67" s="1"/>
  <c r="M4781" i="67" s="1"/>
  <c r="M4782" i="67" s="1"/>
  <c r="M4783" i="67" s="1"/>
  <c r="M4784" i="67" s="1"/>
  <c r="M4785" i="67" s="1"/>
  <c r="M4786" i="67" s="1"/>
  <c r="M4787" i="67" s="1"/>
  <c r="M4788" i="67" s="1"/>
  <c r="M4789" i="67" s="1"/>
  <c r="M4790" i="67" s="1"/>
  <c r="M4791" i="67" s="1"/>
  <c r="M4792" i="67" s="1"/>
  <c r="M4793" i="67" s="1"/>
  <c r="M4794" i="67" s="1"/>
  <c r="M4795" i="67" s="1"/>
  <c r="M4796" i="67" s="1"/>
  <c r="M4797" i="67" s="1"/>
  <c r="M4798" i="67" s="1"/>
  <c r="M4799" i="67" s="1"/>
  <c r="M4800" i="67" s="1"/>
  <c r="M4801" i="67" s="1"/>
  <c r="M4802" i="67" s="1"/>
  <c r="M4803" i="67" s="1"/>
  <c r="M4804" i="67" s="1"/>
  <c r="M4805" i="67" s="1"/>
  <c r="M4806" i="67" s="1"/>
  <c r="M4807" i="67" s="1"/>
  <c r="M4808" i="67" s="1"/>
  <c r="M4809" i="67" s="1"/>
  <c r="M4810" i="67" s="1"/>
  <c r="M4811" i="67" s="1"/>
  <c r="M4812" i="67" s="1"/>
  <c r="M4813" i="67" s="1"/>
  <c r="M4814" i="67" s="1"/>
  <c r="M4815" i="67" s="1"/>
  <c r="M4816" i="67" s="1"/>
  <c r="M4817" i="67" s="1"/>
  <c r="M4818" i="67" s="1"/>
  <c r="M4819" i="67" s="1"/>
  <c r="M4820" i="67" s="1"/>
  <c r="M4821" i="67" s="1"/>
  <c r="M4822" i="67" s="1"/>
  <c r="M4823" i="67" s="1"/>
  <c r="M4824" i="67" s="1"/>
  <c r="M4825" i="67" s="1"/>
  <c r="M4826" i="67" s="1"/>
  <c r="M4827" i="67" s="1"/>
  <c r="M4828" i="67" s="1"/>
  <c r="M4829" i="67" s="1"/>
  <c r="M4830" i="67" s="1"/>
  <c r="M4831" i="67" s="1"/>
  <c r="M4832" i="67" s="1"/>
  <c r="M4833" i="67" s="1"/>
  <c r="M4834" i="67" s="1"/>
  <c r="M4835" i="67" s="1"/>
  <c r="M4836" i="67" s="1"/>
  <c r="M4837" i="67" s="1"/>
  <c r="M4838" i="67" s="1"/>
  <c r="M4839" i="67" s="1"/>
  <c r="M4840" i="67" s="1"/>
  <c r="M4841" i="67" s="1"/>
  <c r="M4842" i="67" s="1"/>
  <c r="M4843" i="67" s="1"/>
  <c r="M4844" i="67" s="1"/>
  <c r="M4845" i="67" s="1"/>
  <c r="M4846" i="67" s="1"/>
  <c r="M4847" i="67" s="1"/>
  <c r="M4848" i="67" s="1"/>
  <c r="M4849" i="67" s="1"/>
  <c r="M4850" i="67" s="1"/>
  <c r="M4851" i="67" s="1"/>
  <c r="M4852" i="67" s="1"/>
  <c r="M4853" i="67" s="1"/>
  <c r="M4854" i="67" s="1"/>
  <c r="M4855" i="67" s="1"/>
  <c r="M4856" i="67" s="1"/>
  <c r="M4857" i="67" s="1"/>
  <c r="M4858" i="67" s="1"/>
  <c r="M4859" i="67" s="1"/>
  <c r="M4860" i="67" s="1"/>
  <c r="M4861" i="67" s="1"/>
  <c r="M4862" i="67" s="1"/>
  <c r="M4863" i="67" s="1"/>
  <c r="M4864" i="67" s="1"/>
  <c r="M4865" i="67" s="1"/>
  <c r="M4866" i="67" s="1"/>
  <c r="M4867" i="67" s="1"/>
  <c r="M4868" i="67" s="1"/>
  <c r="M4869" i="67" s="1"/>
  <c r="M4870" i="67" s="1"/>
  <c r="M4871" i="67" s="1"/>
  <c r="M4872" i="67" s="1"/>
  <c r="M4873" i="67" s="1"/>
  <c r="M4874" i="67" s="1"/>
  <c r="M4875" i="67" s="1"/>
  <c r="M4876" i="67" s="1"/>
  <c r="M4877" i="67" s="1"/>
  <c r="M4878" i="67" s="1"/>
  <c r="M4879" i="67" s="1"/>
  <c r="M4880" i="67" s="1"/>
  <c r="M4881" i="67" s="1"/>
  <c r="M4882" i="67" s="1"/>
  <c r="M4883" i="67" s="1"/>
  <c r="M4884" i="67" s="1"/>
  <c r="M4885" i="67" s="1"/>
  <c r="M4886" i="67" s="1"/>
  <c r="M4887" i="67" s="1"/>
  <c r="M4888" i="67" s="1"/>
  <c r="M4889" i="67" s="1"/>
  <c r="M4890" i="67" s="1"/>
  <c r="M4891" i="67" s="1"/>
  <c r="M4892" i="67" s="1"/>
  <c r="M4893" i="67" s="1"/>
  <c r="M4894" i="67" s="1"/>
  <c r="M4895" i="67" s="1"/>
  <c r="M4896" i="67" s="1"/>
  <c r="M4897" i="67" s="1"/>
  <c r="M4898" i="67" s="1"/>
  <c r="M4899" i="67" s="1"/>
  <c r="M4900" i="67" s="1"/>
  <c r="M4901" i="67" s="1"/>
  <c r="M4902" i="67" s="1"/>
  <c r="M4903" i="67" s="1"/>
  <c r="M4904" i="67" s="1"/>
  <c r="M4905" i="67" s="1"/>
  <c r="M4906" i="67" s="1"/>
  <c r="M4907" i="67" s="1"/>
  <c r="M4908" i="67" s="1"/>
  <c r="M4909" i="67" s="1"/>
  <c r="M4910" i="67" s="1"/>
  <c r="M4911" i="67" s="1"/>
  <c r="M4912" i="67" s="1"/>
  <c r="M4913" i="67" s="1"/>
  <c r="M4914" i="67" s="1"/>
  <c r="M4915" i="67" s="1"/>
  <c r="M4916" i="67" s="1"/>
  <c r="M4917" i="67" s="1"/>
  <c r="M4918" i="67" s="1"/>
  <c r="M4919" i="67" s="1"/>
  <c r="M4920" i="67" s="1"/>
  <c r="M4921" i="67" s="1"/>
  <c r="M4922" i="67" s="1"/>
  <c r="M4923" i="67" s="1"/>
  <c r="M4924" i="67" s="1"/>
  <c r="M4925" i="67" s="1"/>
  <c r="M4926" i="67" s="1"/>
  <c r="M4927" i="67" s="1"/>
  <c r="M4928" i="67" s="1"/>
  <c r="M4929" i="67" s="1"/>
  <c r="M4930" i="67" s="1"/>
  <c r="M4931" i="67" s="1"/>
  <c r="M4932" i="67" s="1"/>
  <c r="M4933" i="67" s="1"/>
  <c r="M4934" i="67" s="1"/>
  <c r="M4935" i="67" s="1"/>
  <c r="M4936" i="67" s="1"/>
  <c r="M4937" i="67" s="1"/>
  <c r="M4938" i="67" s="1"/>
  <c r="M4939" i="67" s="1"/>
  <c r="M4940" i="67" s="1"/>
  <c r="M4941" i="67" s="1"/>
  <c r="M4942" i="67" s="1"/>
  <c r="M4943" i="67" s="1"/>
  <c r="M4944" i="67" s="1"/>
  <c r="M4945" i="67" s="1"/>
  <c r="M4946" i="67" s="1"/>
  <c r="M4947" i="67" s="1"/>
  <c r="M4948" i="67" s="1"/>
  <c r="M4949" i="67" s="1"/>
  <c r="M4950" i="67" s="1"/>
  <c r="M4951" i="67" s="1"/>
  <c r="M4952" i="67" s="1"/>
  <c r="M4953" i="67" s="1"/>
  <c r="M4954" i="67" s="1"/>
  <c r="M4955" i="67" s="1"/>
  <c r="M4956" i="67" s="1"/>
  <c r="M4957" i="67" s="1"/>
  <c r="M4958" i="67" s="1"/>
  <c r="M4959" i="67" s="1"/>
  <c r="M4960" i="67" s="1"/>
  <c r="M4961" i="67" s="1"/>
  <c r="M4962" i="67" s="1"/>
  <c r="M4963" i="67" s="1"/>
  <c r="M4964" i="67" s="1"/>
  <c r="M4965" i="67" s="1"/>
  <c r="M4966" i="67" s="1"/>
  <c r="M4967" i="67" s="1"/>
  <c r="M4968" i="67" s="1"/>
  <c r="M4969" i="67" s="1"/>
  <c r="M4970" i="67" s="1"/>
  <c r="M4971" i="67" s="1"/>
  <c r="M4972" i="67" s="1"/>
  <c r="M4973" i="67" s="1"/>
  <c r="M4974" i="67" s="1"/>
  <c r="M4975" i="67" s="1"/>
  <c r="M4976" i="67" s="1"/>
  <c r="M4977" i="67" s="1"/>
  <c r="M4978" i="67" s="1"/>
  <c r="M4979" i="67" s="1"/>
  <c r="M4980" i="67" s="1"/>
  <c r="M4981" i="67" s="1"/>
  <c r="M4982" i="67" s="1"/>
  <c r="M4983" i="67" s="1"/>
  <c r="M4984" i="67" s="1"/>
  <c r="M4985" i="67" s="1"/>
  <c r="M4986" i="67" s="1"/>
  <c r="M4987" i="67" s="1"/>
  <c r="M4988" i="67" s="1"/>
  <c r="M4989" i="67" s="1"/>
  <c r="M4990" i="67" s="1"/>
  <c r="M4991" i="67" s="1"/>
  <c r="M4992" i="67" s="1"/>
  <c r="M4993" i="67" s="1"/>
  <c r="M4994" i="67" s="1"/>
  <c r="M4995" i="67" s="1"/>
  <c r="M4996" i="67" s="1"/>
  <c r="M4997" i="67" s="1"/>
  <c r="M4998" i="67" s="1"/>
  <c r="M4999" i="67" s="1"/>
  <c r="M5000" i="67" s="1"/>
  <c r="M5001" i="67" s="1"/>
  <c r="M5002" i="67" s="1"/>
  <c r="M5003" i="67" s="1"/>
  <c r="M5004" i="67" s="1"/>
  <c r="M5005" i="67" s="1"/>
  <c r="M5006" i="67" s="1"/>
  <c r="M5007" i="67" s="1"/>
  <c r="M5008" i="67" s="1"/>
  <c r="M5009" i="67" s="1"/>
  <c r="M5010" i="67" s="1"/>
  <c r="M5011" i="67" s="1"/>
  <c r="M5012" i="67" s="1"/>
  <c r="M5013" i="67" s="1"/>
  <c r="M5014" i="67" s="1"/>
  <c r="M5015" i="67" s="1"/>
  <c r="M5016" i="67" s="1"/>
  <c r="M5017" i="67" s="1"/>
  <c r="M5018" i="67" s="1"/>
  <c r="M5019" i="67" s="1"/>
  <c r="M5020" i="67" s="1"/>
  <c r="M5021" i="67" s="1"/>
  <c r="M5022" i="67" s="1"/>
  <c r="M5023" i="67" s="1"/>
  <c r="M5024" i="67" s="1"/>
  <c r="M5025" i="67" s="1"/>
  <c r="M5026" i="67" s="1"/>
  <c r="M5027" i="67" s="1"/>
  <c r="M5028" i="67" s="1"/>
  <c r="M5029" i="67" s="1"/>
  <c r="M5030" i="67" s="1"/>
  <c r="M5031" i="67" s="1"/>
  <c r="M5032" i="67" s="1"/>
  <c r="M5033" i="67" s="1"/>
  <c r="M5034" i="67" s="1"/>
  <c r="M5035" i="67" s="1"/>
  <c r="M5036" i="67" s="1"/>
  <c r="M5037" i="67" s="1"/>
  <c r="M5038" i="67" s="1"/>
  <c r="M5039" i="67" s="1"/>
  <c r="M5040" i="67" s="1"/>
  <c r="M5041" i="67" s="1"/>
  <c r="M5042" i="67" s="1"/>
  <c r="M5043" i="67" s="1"/>
  <c r="M5044" i="67" s="1"/>
  <c r="M5045" i="67" s="1"/>
  <c r="M5046" i="67" s="1"/>
  <c r="M5047" i="67" s="1"/>
  <c r="M5048" i="67" s="1"/>
  <c r="M5049" i="67" s="1"/>
  <c r="M5050" i="67" s="1"/>
  <c r="M5051" i="67" s="1"/>
  <c r="M5052" i="67" s="1"/>
  <c r="M5053" i="67" s="1"/>
  <c r="M5054" i="67" s="1"/>
  <c r="M5055" i="67" s="1"/>
  <c r="M5056" i="67" s="1"/>
  <c r="M5057" i="67" s="1"/>
  <c r="M5058" i="67" s="1"/>
  <c r="M5059" i="67" s="1"/>
  <c r="M5060" i="67" s="1"/>
  <c r="M5061" i="67" s="1"/>
  <c r="M5062" i="67" s="1"/>
  <c r="M5063" i="67" s="1"/>
  <c r="M5064" i="67" s="1"/>
  <c r="M5065" i="67" s="1"/>
  <c r="M5066" i="67" s="1"/>
  <c r="M5067" i="67" s="1"/>
  <c r="M5068" i="67" s="1"/>
  <c r="M5069" i="67" s="1"/>
  <c r="M5070" i="67" s="1"/>
  <c r="M5071" i="67" s="1"/>
  <c r="M5072" i="67" s="1"/>
  <c r="M5073" i="67" s="1"/>
  <c r="M5074" i="67" s="1"/>
  <c r="M5075" i="67" s="1"/>
  <c r="M5076" i="67" s="1"/>
  <c r="M5077" i="67" s="1"/>
  <c r="M5078" i="67" s="1"/>
  <c r="M5079" i="67" s="1"/>
  <c r="M5080" i="67" s="1"/>
  <c r="M5081" i="67" s="1"/>
  <c r="M5082" i="67" s="1"/>
  <c r="M5083" i="67" s="1"/>
  <c r="M5084" i="67" s="1"/>
  <c r="M5085" i="67" s="1"/>
  <c r="M5086" i="67" s="1"/>
  <c r="M5087" i="67" s="1"/>
  <c r="M5088" i="67" s="1"/>
  <c r="M5089" i="67" s="1"/>
  <c r="M5090" i="67" s="1"/>
  <c r="M5091" i="67" s="1"/>
  <c r="M5092" i="67" s="1"/>
  <c r="M5093" i="67" s="1"/>
  <c r="M5094" i="67" s="1"/>
  <c r="M5095" i="67" s="1"/>
  <c r="M5096" i="67" s="1"/>
  <c r="M5097" i="67" s="1"/>
  <c r="M5098" i="67" s="1"/>
  <c r="M5099" i="67" s="1"/>
  <c r="M5100" i="67" s="1"/>
  <c r="M5101" i="67" s="1"/>
  <c r="M5102" i="67" s="1"/>
  <c r="M5103" i="67" s="1"/>
  <c r="M5104" i="67" s="1"/>
  <c r="M5105" i="67" s="1"/>
  <c r="M5106" i="67" s="1"/>
  <c r="M5107" i="67" s="1"/>
  <c r="M5108" i="67" s="1"/>
  <c r="M5109" i="67" s="1"/>
  <c r="M5110" i="67" s="1"/>
  <c r="M5111" i="67" s="1"/>
  <c r="M5112" i="67" s="1"/>
  <c r="M5113" i="67" s="1"/>
  <c r="M5114" i="67" s="1"/>
  <c r="M5115" i="67" s="1"/>
  <c r="M5116" i="67" s="1"/>
  <c r="M5117" i="67" s="1"/>
  <c r="M5118" i="67" s="1"/>
  <c r="M5119" i="67" s="1"/>
  <c r="M5120" i="67" s="1"/>
  <c r="M5121" i="67" s="1"/>
  <c r="M5122" i="67" s="1"/>
  <c r="M5123" i="67" s="1"/>
  <c r="M5124" i="67" s="1"/>
  <c r="M5125" i="67" s="1"/>
  <c r="M5126" i="67" s="1"/>
  <c r="M5127" i="67" s="1"/>
  <c r="M5128" i="67" s="1"/>
  <c r="M5129" i="67" s="1"/>
  <c r="M5130" i="67" s="1"/>
  <c r="M5131" i="67" s="1"/>
  <c r="M5132" i="67" s="1"/>
  <c r="M5133" i="67" s="1"/>
  <c r="M5134" i="67" s="1"/>
  <c r="M5135" i="67" s="1"/>
  <c r="M5136" i="67" s="1"/>
  <c r="M5137" i="67" s="1"/>
  <c r="M5138" i="67" s="1"/>
  <c r="M5139" i="67" s="1"/>
  <c r="M5140" i="67" s="1"/>
  <c r="M5141" i="67" s="1"/>
  <c r="M5142" i="67" s="1"/>
  <c r="M5143" i="67" s="1"/>
  <c r="M5144" i="67" s="1"/>
  <c r="M5145" i="67" s="1"/>
  <c r="M5146" i="67" s="1"/>
  <c r="M5147" i="67" s="1"/>
  <c r="M5148" i="67" s="1"/>
  <c r="M5149" i="67" s="1"/>
  <c r="M5150" i="67" s="1"/>
  <c r="M5151" i="67" s="1"/>
  <c r="M5152" i="67" s="1"/>
  <c r="M5153" i="67" s="1"/>
  <c r="M5154" i="67" s="1"/>
  <c r="M5155" i="67" s="1"/>
  <c r="M5156" i="67" s="1"/>
  <c r="M5157" i="67" s="1"/>
  <c r="M5158" i="67" s="1"/>
  <c r="M5159" i="67" s="1"/>
  <c r="M5160" i="67" s="1"/>
  <c r="M5161" i="67" s="1"/>
  <c r="M5162" i="67" s="1"/>
  <c r="M5163" i="67" s="1"/>
  <c r="M5164" i="67" s="1"/>
  <c r="M5165" i="67" s="1"/>
  <c r="M5166" i="67" s="1"/>
  <c r="M5167" i="67" s="1"/>
  <c r="M5168" i="67" s="1"/>
  <c r="M5169" i="67" s="1"/>
  <c r="M5170" i="67" s="1"/>
  <c r="M5171" i="67" s="1"/>
  <c r="M5172" i="67" s="1"/>
  <c r="M5173" i="67" s="1"/>
  <c r="M5174" i="67" s="1"/>
  <c r="M5175" i="67" s="1"/>
  <c r="M5176" i="67" s="1"/>
  <c r="M5177" i="67" s="1"/>
  <c r="M5178" i="67" s="1"/>
  <c r="M5179" i="67" s="1"/>
  <c r="M5180" i="67" s="1"/>
  <c r="M5181" i="67" s="1"/>
  <c r="M5182" i="67" s="1"/>
  <c r="M5183" i="67" s="1"/>
  <c r="M5184" i="67" s="1"/>
  <c r="M5185" i="67" s="1"/>
  <c r="M5186" i="67" s="1"/>
  <c r="M5187" i="67" s="1"/>
  <c r="M5188" i="67" s="1"/>
  <c r="M5189" i="67" s="1"/>
  <c r="M5190" i="67" s="1"/>
  <c r="M5191" i="67" s="1"/>
  <c r="M5192" i="67" s="1"/>
  <c r="M5193" i="67" s="1"/>
  <c r="M5194" i="67" s="1"/>
  <c r="M5195" i="67" s="1"/>
  <c r="M5196" i="67" s="1"/>
  <c r="M5197" i="67" s="1"/>
  <c r="M5198" i="67" s="1"/>
  <c r="M5199" i="67" s="1"/>
  <c r="M5200" i="67" s="1"/>
  <c r="M5201" i="67" s="1"/>
  <c r="M5202" i="67" s="1"/>
  <c r="M5203" i="67" s="1"/>
  <c r="M5204" i="67" s="1"/>
  <c r="M5205" i="67" s="1"/>
  <c r="M5206" i="67" s="1"/>
  <c r="M5207" i="67" s="1"/>
  <c r="M5208" i="67" s="1"/>
  <c r="M5209" i="67" s="1"/>
  <c r="M5210" i="67" s="1"/>
  <c r="M5211" i="67" s="1"/>
  <c r="M5212" i="67" s="1"/>
  <c r="M5213" i="67" s="1"/>
  <c r="M5214" i="67" s="1"/>
  <c r="M5215" i="67" s="1"/>
  <c r="M5216" i="67" s="1"/>
  <c r="M5217" i="67" s="1"/>
  <c r="M5218" i="67" s="1"/>
  <c r="M5219" i="67" s="1"/>
  <c r="M5220" i="67" s="1"/>
  <c r="M5221" i="67" s="1"/>
  <c r="M5222" i="67" s="1"/>
  <c r="M5223" i="67" s="1"/>
  <c r="M5224" i="67" s="1"/>
  <c r="M5225" i="67" s="1"/>
  <c r="M5226" i="67" s="1"/>
  <c r="M5227" i="67" s="1"/>
  <c r="M5228" i="67" s="1"/>
  <c r="M5229" i="67" s="1"/>
  <c r="M5230" i="67" s="1"/>
  <c r="M5231" i="67" s="1"/>
  <c r="M5232" i="67" s="1"/>
  <c r="M5233" i="67" s="1"/>
  <c r="M5234" i="67" s="1"/>
  <c r="M5235" i="67" s="1"/>
  <c r="M5236" i="67" s="1"/>
  <c r="M5237" i="67" s="1"/>
  <c r="M5238" i="67" s="1"/>
  <c r="M5239" i="67" s="1"/>
  <c r="M5240" i="67" s="1"/>
  <c r="M5241" i="67" s="1"/>
  <c r="M5242" i="67" s="1"/>
  <c r="M5243" i="67" s="1"/>
  <c r="M5244" i="67" s="1"/>
  <c r="M5245" i="67" s="1"/>
  <c r="M5246" i="67" s="1"/>
  <c r="M5247" i="67" s="1"/>
  <c r="M5248" i="67" s="1"/>
  <c r="M5249" i="67" s="1"/>
  <c r="M5250" i="67" s="1"/>
  <c r="M5251" i="67" s="1"/>
  <c r="M5252" i="67" s="1"/>
  <c r="M5253" i="67" s="1"/>
  <c r="M5254" i="67" s="1"/>
  <c r="M5255" i="67" s="1"/>
  <c r="M5256" i="67" s="1"/>
  <c r="M5257" i="67" s="1"/>
  <c r="M5258" i="67" s="1"/>
  <c r="M5259" i="67" s="1"/>
  <c r="M5260" i="67" s="1"/>
  <c r="M5261" i="67" s="1"/>
  <c r="M5262" i="67" s="1"/>
  <c r="M5263" i="67" s="1"/>
  <c r="M5264" i="67" s="1"/>
  <c r="M5265" i="67" s="1"/>
  <c r="M5266" i="67" s="1"/>
  <c r="M5267" i="67" s="1"/>
  <c r="M5268" i="67" s="1"/>
  <c r="M5269" i="67" s="1"/>
  <c r="M5270" i="67" s="1"/>
  <c r="M5271" i="67" s="1"/>
  <c r="M5272" i="67" s="1"/>
  <c r="M5273" i="67" s="1"/>
  <c r="M5274" i="67" s="1"/>
  <c r="M5275" i="67" s="1"/>
  <c r="M5276" i="67" s="1"/>
  <c r="M5277" i="67" s="1"/>
  <c r="M5278" i="67" s="1"/>
  <c r="M5279" i="67" s="1"/>
  <c r="M5280" i="67" s="1"/>
  <c r="M5281" i="67" s="1"/>
  <c r="M5282" i="67" s="1"/>
  <c r="M5283" i="67" s="1"/>
  <c r="M5284" i="67" s="1"/>
  <c r="M5285" i="67" s="1"/>
  <c r="M5286" i="67" s="1"/>
  <c r="M5287" i="67" s="1"/>
  <c r="M5288" i="67" s="1"/>
  <c r="M5289" i="67" s="1"/>
  <c r="M5290" i="67" s="1"/>
  <c r="M5291" i="67" s="1"/>
  <c r="M5292" i="67" s="1"/>
  <c r="M5293" i="67" s="1"/>
  <c r="M5294" i="67" s="1"/>
  <c r="M5295" i="67" s="1"/>
  <c r="M5296" i="67" s="1"/>
  <c r="M5297" i="67" s="1"/>
  <c r="M5298" i="67" s="1"/>
  <c r="M5299" i="67" s="1"/>
  <c r="M5300" i="67" s="1"/>
  <c r="M5301" i="67" s="1"/>
  <c r="M5302" i="67" s="1"/>
  <c r="M5303" i="67" s="1"/>
  <c r="M5304" i="67" s="1"/>
  <c r="M5305" i="67" s="1"/>
  <c r="M5306" i="67" s="1"/>
  <c r="M5307" i="67" s="1"/>
  <c r="M5308" i="67" s="1"/>
  <c r="M5309" i="67" s="1"/>
  <c r="M5310" i="67" s="1"/>
  <c r="M5311" i="67" s="1"/>
  <c r="M5312" i="67" s="1"/>
  <c r="M5313" i="67" s="1"/>
  <c r="M5314" i="67" s="1"/>
  <c r="M5315" i="67" s="1"/>
  <c r="M5316" i="67" s="1"/>
  <c r="M5317" i="67" s="1"/>
  <c r="M5318" i="67" s="1"/>
  <c r="M5319" i="67" s="1"/>
  <c r="M5320" i="67" s="1"/>
  <c r="M5321" i="67" s="1"/>
  <c r="M5322" i="67" s="1"/>
  <c r="M5323" i="67" s="1"/>
  <c r="M5324" i="67" s="1"/>
  <c r="M5325" i="67" s="1"/>
  <c r="M5326" i="67" s="1"/>
  <c r="M5327" i="67" s="1"/>
  <c r="M5328" i="67" s="1"/>
  <c r="M5329" i="67" s="1"/>
  <c r="M5330" i="67" s="1"/>
  <c r="M5331" i="67" s="1"/>
  <c r="M5332" i="67" s="1"/>
  <c r="M5333" i="67" s="1"/>
  <c r="M5334" i="67" s="1"/>
  <c r="M5335" i="67" s="1"/>
  <c r="M5336" i="67" s="1"/>
  <c r="M5337" i="67" s="1"/>
  <c r="M5338" i="67" s="1"/>
  <c r="M5339" i="67" s="1"/>
  <c r="M5340" i="67" s="1"/>
  <c r="M5341" i="67" s="1"/>
  <c r="M5342" i="67" s="1"/>
  <c r="M5343" i="67" s="1"/>
  <c r="M5344" i="67" s="1"/>
  <c r="M5345" i="67" s="1"/>
  <c r="M5346" i="67" s="1"/>
  <c r="M5347" i="67" s="1"/>
  <c r="M5348" i="67" s="1"/>
  <c r="M5349" i="67" s="1"/>
  <c r="M5350" i="67" s="1"/>
  <c r="M5351" i="67" s="1"/>
  <c r="M5352" i="67" s="1"/>
  <c r="M5353" i="67" s="1"/>
  <c r="M5354" i="67" s="1"/>
  <c r="M5355" i="67" s="1"/>
  <c r="M5356" i="67" s="1"/>
  <c r="M5357" i="67" s="1"/>
  <c r="M5358" i="67" s="1"/>
  <c r="M5359" i="67" s="1"/>
  <c r="M5360" i="67" s="1"/>
  <c r="M5361" i="67" s="1"/>
  <c r="M5362" i="67" s="1"/>
  <c r="M5363" i="67" s="1"/>
  <c r="M5364" i="67" s="1"/>
  <c r="M5365" i="67" s="1"/>
  <c r="M5366" i="67" s="1"/>
  <c r="M5367" i="67" s="1"/>
  <c r="M5368" i="67" s="1"/>
  <c r="M5369" i="67" s="1"/>
  <c r="M5370" i="67" s="1"/>
  <c r="M5371" i="67" s="1"/>
  <c r="M5372" i="67" s="1"/>
  <c r="M5373" i="67" s="1"/>
  <c r="M5374" i="67" s="1"/>
  <c r="M5375" i="67" s="1"/>
  <c r="M5376" i="67" s="1"/>
  <c r="M5377" i="67" s="1"/>
  <c r="M5378" i="67" s="1"/>
  <c r="M5379" i="67" s="1"/>
  <c r="M5380" i="67" s="1"/>
  <c r="M5381" i="67" s="1"/>
  <c r="M5382" i="67" s="1"/>
  <c r="M5383" i="67" s="1"/>
  <c r="M5384" i="67" s="1"/>
  <c r="M5385" i="67" s="1"/>
  <c r="M5386" i="67" s="1"/>
  <c r="M5387" i="67" s="1"/>
  <c r="M5388" i="67" s="1"/>
  <c r="M5389" i="67" s="1"/>
  <c r="M5390" i="67" s="1"/>
  <c r="M5391" i="67" s="1"/>
  <c r="M5392" i="67" s="1"/>
  <c r="M5393" i="67" s="1"/>
  <c r="M5394" i="67" s="1"/>
  <c r="M5395" i="67" s="1"/>
  <c r="M5396" i="67" s="1"/>
  <c r="M5397" i="67" s="1"/>
  <c r="M5398" i="67" s="1"/>
  <c r="M5399" i="67" s="1"/>
  <c r="M5400" i="67" s="1"/>
  <c r="M5401" i="67" s="1"/>
  <c r="M5402" i="67" s="1"/>
  <c r="M5403" i="67" s="1"/>
  <c r="M5404" i="67" s="1"/>
  <c r="M5405" i="67" s="1"/>
  <c r="M5406" i="67" s="1"/>
  <c r="M5407" i="67" s="1"/>
  <c r="M5408" i="67" s="1"/>
  <c r="M5409" i="67" s="1"/>
  <c r="M5410" i="67" s="1"/>
  <c r="M5411" i="67" s="1"/>
  <c r="M5412" i="67" s="1"/>
  <c r="M5413" i="67" s="1"/>
  <c r="M5414" i="67" s="1"/>
  <c r="M5415" i="67" s="1"/>
  <c r="M5416" i="67" s="1"/>
  <c r="M5417" i="67" s="1"/>
  <c r="M5418" i="67" s="1"/>
  <c r="M5419" i="67" s="1"/>
  <c r="M5420" i="67" s="1"/>
  <c r="M5421" i="67" s="1"/>
  <c r="M5422" i="67" s="1"/>
  <c r="M5423" i="67" s="1"/>
  <c r="M5424" i="67" s="1"/>
  <c r="M5425" i="67" s="1"/>
  <c r="M5426" i="67" s="1"/>
  <c r="M5427" i="67" s="1"/>
  <c r="M5428" i="67" s="1"/>
  <c r="M5429" i="67" s="1"/>
  <c r="M5430" i="67" s="1"/>
  <c r="M5431" i="67" s="1"/>
  <c r="M5432" i="67" s="1"/>
  <c r="M5433" i="67" s="1"/>
  <c r="M5434" i="67" s="1"/>
  <c r="M5435" i="67" s="1"/>
  <c r="M5436" i="67" s="1"/>
  <c r="M5437" i="67" s="1"/>
  <c r="M5438" i="67" s="1"/>
  <c r="M5439" i="67" s="1"/>
  <c r="M5440" i="67" s="1"/>
  <c r="M5441" i="67" s="1"/>
  <c r="M5442" i="67" s="1"/>
  <c r="M5443" i="67" s="1"/>
  <c r="M5444" i="67" s="1"/>
  <c r="M5445" i="67" s="1"/>
  <c r="M5446" i="67" s="1"/>
  <c r="M5447" i="67" s="1"/>
  <c r="M5448" i="67" s="1"/>
  <c r="M5449" i="67" s="1"/>
  <c r="M5450" i="67" s="1"/>
  <c r="M5451" i="67" s="1"/>
  <c r="M5452" i="67" s="1"/>
  <c r="M5453" i="67" s="1"/>
  <c r="M5454" i="67" s="1"/>
  <c r="M5455" i="67" s="1"/>
  <c r="M5456" i="67" s="1"/>
  <c r="M5457" i="67" s="1"/>
  <c r="M5458" i="67" s="1"/>
  <c r="M5459" i="67" s="1"/>
  <c r="M5460" i="67" s="1"/>
  <c r="M5461" i="67" s="1"/>
  <c r="M5462" i="67" s="1"/>
  <c r="M5463" i="67" s="1"/>
  <c r="M5464" i="67" s="1"/>
  <c r="M5465" i="67" s="1"/>
  <c r="M5466" i="67" s="1"/>
  <c r="M5467" i="67" s="1"/>
  <c r="M5468" i="67" s="1"/>
  <c r="M5469" i="67" s="1"/>
  <c r="M5470" i="67" s="1"/>
  <c r="M5471" i="67" s="1"/>
  <c r="M5472" i="67" s="1"/>
  <c r="M5473" i="67" s="1"/>
  <c r="M5474" i="67" s="1"/>
  <c r="M5475" i="67" s="1"/>
  <c r="M5476" i="67" s="1"/>
  <c r="M5477" i="67" s="1"/>
  <c r="M5478" i="67" s="1"/>
  <c r="M5479" i="67" s="1"/>
  <c r="M5480" i="67" s="1"/>
  <c r="M5481" i="67" s="1"/>
  <c r="M5482" i="67" s="1"/>
  <c r="M5483" i="67" s="1"/>
  <c r="M5484" i="67" s="1"/>
  <c r="M5485" i="67" s="1"/>
  <c r="M5486" i="67" s="1"/>
  <c r="M5487" i="67" s="1"/>
  <c r="M5488" i="67" s="1"/>
  <c r="M5489" i="67" s="1"/>
  <c r="M5490" i="67" s="1"/>
  <c r="M5491" i="67" s="1"/>
  <c r="M5492" i="67" s="1"/>
  <c r="M5493" i="67" s="1"/>
  <c r="M5494" i="67" s="1"/>
  <c r="M5495" i="67" s="1"/>
  <c r="M5496" i="67" s="1"/>
  <c r="M5497" i="67" s="1"/>
  <c r="M5498" i="67" s="1"/>
  <c r="M5499" i="67" s="1"/>
  <c r="M5500" i="67" s="1"/>
  <c r="M5501" i="67" s="1"/>
  <c r="M5502" i="67" s="1"/>
  <c r="M5503" i="67" s="1"/>
  <c r="M5504" i="67" s="1"/>
  <c r="M5505" i="67" s="1"/>
  <c r="M5506" i="67" s="1"/>
  <c r="M5507" i="67" s="1"/>
  <c r="M5508" i="67" s="1"/>
  <c r="M5509" i="67" s="1"/>
  <c r="M5510" i="67" s="1"/>
  <c r="M5511" i="67" s="1"/>
  <c r="M5512" i="67" s="1"/>
  <c r="M5513" i="67" s="1"/>
  <c r="M5514" i="67" s="1"/>
  <c r="M5515" i="67" s="1"/>
  <c r="M5516" i="67" s="1"/>
  <c r="M5517" i="67" s="1"/>
  <c r="M5518" i="67" s="1"/>
  <c r="M5519" i="67" s="1"/>
  <c r="M5520" i="67" s="1"/>
  <c r="M5521" i="67" s="1"/>
  <c r="M5522" i="67" s="1"/>
  <c r="M5523" i="67" s="1"/>
  <c r="M5524" i="67" s="1"/>
  <c r="M5525" i="67" s="1"/>
  <c r="M5526" i="67" s="1"/>
  <c r="M5527" i="67" s="1"/>
  <c r="M5528" i="67" s="1"/>
  <c r="M5529" i="67" s="1"/>
  <c r="M5530" i="67" s="1"/>
  <c r="M5531" i="67" s="1"/>
  <c r="M5532" i="67" s="1"/>
  <c r="M5533" i="67" s="1"/>
  <c r="M5534" i="67" s="1"/>
  <c r="M5535" i="67" s="1"/>
  <c r="M5536" i="67" s="1"/>
  <c r="M5537" i="67" s="1"/>
  <c r="M5538" i="67" s="1"/>
  <c r="M5539" i="67" s="1"/>
  <c r="M5540" i="67" s="1"/>
  <c r="M5541" i="67" s="1"/>
  <c r="M5542" i="67" s="1"/>
  <c r="M5543" i="67" s="1"/>
  <c r="M5544" i="67" s="1"/>
  <c r="M5545" i="67" s="1"/>
  <c r="M5546" i="67" s="1"/>
  <c r="M5547" i="67" s="1"/>
  <c r="M5548" i="67" s="1"/>
  <c r="M5549" i="67" s="1"/>
  <c r="M5550" i="67" s="1"/>
  <c r="M5551" i="67" s="1"/>
  <c r="M5552" i="67" s="1"/>
  <c r="M5553" i="67" s="1"/>
  <c r="M5554" i="67" s="1"/>
  <c r="M5555" i="67" s="1"/>
  <c r="M5556" i="67" s="1"/>
  <c r="M5557" i="67" s="1"/>
  <c r="M5558" i="67" s="1"/>
  <c r="M5559" i="67" s="1"/>
  <c r="M5560" i="67" s="1"/>
  <c r="M5561" i="67" s="1"/>
  <c r="M5562" i="67" s="1"/>
  <c r="M5563" i="67" s="1"/>
  <c r="M5564" i="67" s="1"/>
  <c r="M5565" i="67" s="1"/>
  <c r="M5566" i="67" s="1"/>
  <c r="M5567" i="67" s="1"/>
  <c r="M5568" i="67" s="1"/>
  <c r="M5569" i="67" s="1"/>
  <c r="M5570" i="67" s="1"/>
  <c r="M5571" i="67" s="1"/>
  <c r="M5572" i="67" s="1"/>
  <c r="M5573" i="67" s="1"/>
  <c r="M5574" i="67" s="1"/>
  <c r="M5575" i="67" s="1"/>
  <c r="M5576" i="67" s="1"/>
  <c r="M5577" i="67" s="1"/>
  <c r="M5578" i="67" s="1"/>
  <c r="M5579" i="67" s="1"/>
  <c r="M5580" i="67" s="1"/>
  <c r="M5581" i="67" s="1"/>
  <c r="M5582" i="67" s="1"/>
  <c r="M5583" i="67" s="1"/>
  <c r="M5584" i="67" s="1"/>
  <c r="M5585" i="67" s="1"/>
  <c r="M5586" i="67" s="1"/>
  <c r="M5587" i="67" s="1"/>
  <c r="M5588" i="67" s="1"/>
  <c r="M5589" i="67" s="1"/>
  <c r="M5590" i="67" s="1"/>
  <c r="M5591" i="67" s="1"/>
  <c r="M5592" i="67" s="1"/>
  <c r="M5593" i="67" s="1"/>
  <c r="M5594" i="67" s="1"/>
  <c r="M5595" i="67" s="1"/>
  <c r="M5596" i="67" s="1"/>
  <c r="M5597" i="67" s="1"/>
  <c r="M5598" i="67" s="1"/>
  <c r="M5599" i="67" s="1"/>
  <c r="M5600" i="67" s="1"/>
  <c r="M5601" i="67" s="1"/>
  <c r="M5602" i="67" s="1"/>
  <c r="M5603" i="67" s="1"/>
  <c r="M5604" i="67" s="1"/>
  <c r="M5605" i="67" s="1"/>
  <c r="M5606" i="67" s="1"/>
  <c r="M5607" i="67" s="1"/>
  <c r="M5608" i="67" s="1"/>
  <c r="M5609" i="67" s="1"/>
  <c r="M5610" i="67" s="1"/>
  <c r="M5611" i="67" s="1"/>
  <c r="M5612" i="67" s="1"/>
  <c r="M5613" i="67" s="1"/>
  <c r="M5614" i="67" s="1"/>
  <c r="M5615" i="67" s="1"/>
  <c r="M5616" i="67" s="1"/>
  <c r="M5617" i="67" s="1"/>
  <c r="M5618" i="67" s="1"/>
  <c r="M5619" i="67" s="1"/>
  <c r="M5620" i="67" s="1"/>
  <c r="M5621" i="67" s="1"/>
  <c r="M5622" i="67" s="1"/>
  <c r="M5623" i="67" s="1"/>
  <c r="M5624" i="67" s="1"/>
  <c r="M5625" i="67" s="1"/>
  <c r="M5626" i="67" s="1"/>
  <c r="M5627" i="67" s="1"/>
  <c r="M5628" i="67" s="1"/>
  <c r="M5629" i="67" s="1"/>
  <c r="M5630" i="67" s="1"/>
  <c r="M5631" i="67" s="1"/>
  <c r="M5632" i="67" s="1"/>
  <c r="G1198" i="67" l="1"/>
  <c r="F1198" i="67"/>
  <c r="E1198" i="67" s="1"/>
  <c r="D1199" i="67"/>
  <c r="A1200" i="67"/>
  <c r="B1200" i="67" s="1"/>
  <c r="C1200" i="67" s="1"/>
  <c r="G1199" i="67" l="1"/>
  <c r="F1199" i="67"/>
  <c r="E1199" i="67" s="1"/>
  <c r="D1200" i="67"/>
  <c r="A1201" i="67"/>
  <c r="B1201" i="67" s="1"/>
  <c r="C1201" i="67" s="1"/>
  <c r="G1200" i="67" l="1"/>
  <c r="F1200" i="67"/>
  <c r="E1200" i="67" s="1"/>
  <c r="D1201" i="67"/>
  <c r="A1202" i="67"/>
  <c r="B1202" i="67" s="1"/>
  <c r="C1202" i="67" s="1"/>
  <c r="G1201" i="67" l="1"/>
  <c r="F1201" i="67"/>
  <c r="E1201" i="67" s="1"/>
  <c r="D1202" i="67"/>
  <c r="A1203" i="67"/>
  <c r="B1203" i="67" s="1"/>
  <c r="C1203" i="67" s="1"/>
  <c r="G1202" i="67" l="1"/>
  <c r="F1202" i="67"/>
  <c r="E1202" i="67" s="1"/>
  <c r="D1203" i="67"/>
  <c r="A1204" i="67"/>
  <c r="B1204" i="67" s="1"/>
  <c r="C1204" i="67" s="1"/>
  <c r="G1203" i="67" l="1"/>
  <c r="F1203" i="67"/>
  <c r="E1203" i="67" s="1"/>
  <c r="D1204" i="67"/>
  <c r="A1205" i="67"/>
  <c r="B1205" i="67" s="1"/>
  <c r="C1205" i="67" s="1"/>
  <c r="G1204" i="67" l="1"/>
  <c r="F1204" i="67"/>
  <c r="E1204" i="67" s="1"/>
  <c r="D1205" i="67"/>
  <c r="A1206" i="67"/>
  <c r="B1206" i="67" s="1"/>
  <c r="C1206" i="67" s="1"/>
  <c r="G1205" i="67" l="1"/>
  <c r="F1205" i="67"/>
  <c r="E1205" i="67" s="1"/>
  <c r="D1206" i="67"/>
  <c r="A1207" i="67"/>
  <c r="B1207" i="67" s="1"/>
  <c r="C1207" i="67" s="1"/>
  <c r="G1206" i="67" l="1"/>
  <c r="F1206" i="67"/>
  <c r="E1206" i="67" s="1"/>
  <c r="D1207" i="67"/>
  <c r="A1208" i="67"/>
  <c r="B1208" i="67" s="1"/>
  <c r="C1208" i="67" s="1"/>
  <c r="G1207" i="67" l="1"/>
  <c r="F1207" i="67"/>
  <c r="E1207" i="67" s="1"/>
  <c r="D1208" i="67"/>
  <c r="A1209" i="67"/>
  <c r="B1209" i="67" s="1"/>
  <c r="C1209" i="67" s="1"/>
  <c r="G1208" i="67" l="1"/>
  <c r="F1208" i="67"/>
  <c r="E1208" i="67" s="1"/>
  <c r="D1209" i="67"/>
  <c r="A1210" i="67"/>
  <c r="B1210" i="67" s="1"/>
  <c r="C1210" i="67" s="1"/>
  <c r="G1209" i="67" l="1"/>
  <c r="F1209" i="67"/>
  <c r="E1209" i="67" s="1"/>
  <c r="D1210" i="67"/>
  <c r="A1211" i="67"/>
  <c r="B1211" i="67" s="1"/>
  <c r="C1211" i="67" s="1"/>
  <c r="G1210" i="67" l="1"/>
  <c r="F1210" i="67"/>
  <c r="E1210" i="67" s="1"/>
  <c r="D1211" i="67"/>
  <c r="A1212" i="67"/>
  <c r="B1212" i="67" s="1"/>
  <c r="C1212" i="67" s="1"/>
  <c r="G1211" i="67" l="1"/>
  <c r="F1211" i="67"/>
  <c r="E1211" i="67" s="1"/>
  <c r="D1212" i="67"/>
  <c r="A1213" i="67"/>
  <c r="B1213" i="67" s="1"/>
  <c r="C1213" i="67" s="1"/>
  <c r="G1212" i="67" l="1"/>
  <c r="F1212" i="67"/>
  <c r="E1212" i="67" s="1"/>
  <c r="D1213" i="67"/>
  <c r="A1214" i="67"/>
  <c r="B1214" i="67" s="1"/>
  <c r="C1214" i="67" s="1"/>
  <c r="G1213" i="67" l="1"/>
  <c r="F1213" i="67"/>
  <c r="E1213" i="67" s="1"/>
  <c r="A1215" i="67"/>
  <c r="B1215" i="67" s="1"/>
  <c r="C1215" i="67" s="1"/>
  <c r="D1214" i="67"/>
  <c r="G1214" i="67" l="1"/>
  <c r="F1214" i="67"/>
  <c r="E1214" i="67" s="1"/>
  <c r="A1216" i="67"/>
  <c r="B1216" i="67" s="1"/>
  <c r="C1216" i="67" s="1"/>
  <c r="D1215" i="67"/>
  <c r="G1215" i="67" l="1"/>
  <c r="F1215" i="67"/>
  <c r="E1215" i="67" s="1"/>
  <c r="D1216" i="67"/>
  <c r="A1217" i="67"/>
  <c r="B1217" i="67" s="1"/>
  <c r="C1217" i="67" s="1"/>
  <c r="G1216" i="67" l="1"/>
  <c r="F1216" i="67"/>
  <c r="E1216" i="67" s="1"/>
  <c r="D1217" i="67"/>
  <c r="A1218" i="67"/>
  <c r="B1218" i="67" s="1"/>
  <c r="C1218" i="67" s="1"/>
  <c r="G1217" i="67" l="1"/>
  <c r="F1217" i="67"/>
  <c r="E1217" i="67" s="1"/>
  <c r="D1218" i="67"/>
  <c r="A1219" i="67"/>
  <c r="B1219" i="67" s="1"/>
  <c r="C1219" i="67" s="1"/>
  <c r="G1218" i="67" l="1"/>
  <c r="F1218" i="67"/>
  <c r="E1218" i="67" s="1"/>
  <c r="A1220" i="67"/>
  <c r="B1220" i="67" s="1"/>
  <c r="C1220" i="67" s="1"/>
  <c r="D1219" i="67"/>
  <c r="G1219" i="67" l="1"/>
  <c r="F1219" i="67"/>
  <c r="E1219" i="67" s="1"/>
  <c r="D1220" i="67"/>
  <c r="A1221" i="67"/>
  <c r="B1221" i="67" s="1"/>
  <c r="C1221" i="67" s="1"/>
  <c r="G1220" i="67" l="1"/>
  <c r="F1220" i="67"/>
  <c r="E1220" i="67" s="1"/>
  <c r="D1221" i="67"/>
  <c r="A1222" i="67"/>
  <c r="B1222" i="67" s="1"/>
  <c r="C1222" i="67" s="1"/>
  <c r="G1221" i="67" l="1"/>
  <c r="F1221" i="67"/>
  <c r="E1221" i="67" s="1"/>
  <c r="D1222" i="67"/>
  <c r="A1223" i="67"/>
  <c r="B1223" i="67" s="1"/>
  <c r="C1223" i="67" s="1"/>
  <c r="G1222" i="67" l="1"/>
  <c r="F1222" i="67"/>
  <c r="E1222" i="67" s="1"/>
  <c r="D1223" i="67"/>
  <c r="A1224" i="67"/>
  <c r="B1224" i="67" s="1"/>
  <c r="C1224" i="67" s="1"/>
  <c r="G1223" i="67" l="1"/>
  <c r="F1223" i="67"/>
  <c r="E1223" i="67" s="1"/>
  <c r="D1224" i="67"/>
  <c r="A1225" i="67"/>
  <c r="B1225" i="67" s="1"/>
  <c r="C1225" i="67" s="1"/>
  <c r="G1224" i="67" l="1"/>
  <c r="F1224" i="67"/>
  <c r="E1224" i="67" s="1"/>
  <c r="D1225" i="67"/>
  <c r="A1226" i="67"/>
  <c r="B1226" i="67" s="1"/>
  <c r="C1226" i="67" s="1"/>
  <c r="G1225" i="67" l="1"/>
  <c r="F1225" i="67"/>
  <c r="E1225" i="67" s="1"/>
  <c r="A1227" i="67"/>
  <c r="B1227" i="67" s="1"/>
  <c r="C1227" i="67" s="1"/>
  <c r="D1226" i="67"/>
  <c r="G1226" i="67" l="1"/>
  <c r="F1226" i="67"/>
  <c r="E1226" i="67" s="1"/>
  <c r="D1227" i="67"/>
  <c r="A1228" i="67"/>
  <c r="B1228" i="67" s="1"/>
  <c r="C1228" i="67" s="1"/>
  <c r="G1227" i="67" l="1"/>
  <c r="F1227" i="67"/>
  <c r="E1227" i="67" s="1"/>
  <c r="D1228" i="67"/>
  <c r="A1229" i="67"/>
  <c r="B1229" i="67" s="1"/>
  <c r="C1229" i="67" s="1"/>
  <c r="G1228" i="67" l="1"/>
  <c r="F1228" i="67"/>
  <c r="E1228" i="67" s="1"/>
  <c r="D1229" i="67"/>
  <c r="A1230" i="67"/>
  <c r="B1230" i="67" s="1"/>
  <c r="C1230" i="67" s="1"/>
  <c r="G1229" i="67" l="1"/>
  <c r="F1229" i="67"/>
  <c r="E1229" i="67" s="1"/>
  <c r="D1230" i="67"/>
  <c r="A1231" i="67"/>
  <c r="B1231" i="67" s="1"/>
  <c r="C1231" i="67" s="1"/>
  <c r="G1230" i="67" l="1"/>
  <c r="F1230" i="67"/>
  <c r="E1230" i="67" s="1"/>
  <c r="D1231" i="67"/>
  <c r="A1232" i="67"/>
  <c r="B1232" i="67" s="1"/>
  <c r="C1232" i="67" s="1"/>
  <c r="G1231" i="67" l="1"/>
  <c r="F1231" i="67"/>
  <c r="E1231" i="67" s="1"/>
  <c r="A1233" i="67"/>
  <c r="B1233" i="67" s="1"/>
  <c r="C1233" i="67" s="1"/>
  <c r="D1232" i="67"/>
  <c r="G1232" i="67" l="1"/>
  <c r="F1232" i="67"/>
  <c r="E1232" i="67" s="1"/>
  <c r="D1233" i="67"/>
  <c r="A1234" i="67"/>
  <c r="B1234" i="67" s="1"/>
  <c r="C1234" i="67" s="1"/>
  <c r="G1233" i="67" l="1"/>
  <c r="F1233" i="67"/>
  <c r="E1233" i="67" s="1"/>
  <c r="D1234" i="67"/>
  <c r="A1235" i="67"/>
  <c r="B1235" i="67" s="1"/>
  <c r="C1235" i="67" s="1"/>
  <c r="G1234" i="67" l="1"/>
  <c r="F1234" i="67"/>
  <c r="E1234" i="67" s="1"/>
  <c r="D1235" i="67"/>
  <c r="A1236" i="67"/>
  <c r="B1236" i="67" s="1"/>
  <c r="C1236" i="67" s="1"/>
  <c r="G1235" i="67" l="1"/>
  <c r="F1235" i="67"/>
  <c r="E1235" i="67" s="1"/>
  <c r="D1236" i="67"/>
  <c r="A1237" i="67"/>
  <c r="B1237" i="67" s="1"/>
  <c r="C1237" i="67" s="1"/>
  <c r="G1236" i="67" l="1"/>
  <c r="F1236" i="67"/>
  <c r="E1236" i="67" s="1"/>
  <c r="D1237" i="67"/>
  <c r="A1238" i="67"/>
  <c r="B1238" i="67" s="1"/>
  <c r="C1238" i="67" s="1"/>
  <c r="G1237" i="67" l="1"/>
  <c r="F1237" i="67"/>
  <c r="E1237" i="67" s="1"/>
  <c r="A1239" i="67"/>
  <c r="B1239" i="67" s="1"/>
  <c r="C1239" i="67" s="1"/>
  <c r="D1238" i="67"/>
  <c r="G1238" i="67" l="1"/>
  <c r="F1238" i="67"/>
  <c r="E1238" i="67" s="1"/>
  <c r="D1239" i="67"/>
  <c r="A1240" i="67"/>
  <c r="B1240" i="67" s="1"/>
  <c r="C1240" i="67" s="1"/>
  <c r="G1239" i="67" l="1"/>
  <c r="F1239" i="67"/>
  <c r="E1239" i="67" s="1"/>
  <c r="D1240" i="67"/>
  <c r="A1241" i="67"/>
  <c r="B1241" i="67" s="1"/>
  <c r="C1241" i="67" s="1"/>
  <c r="G1240" i="67" l="1"/>
  <c r="F1240" i="67"/>
  <c r="E1240" i="67" s="1"/>
  <c r="D1241" i="67"/>
  <c r="A1242" i="67"/>
  <c r="B1242" i="67" s="1"/>
  <c r="C1242" i="67" s="1"/>
  <c r="G1241" i="67" l="1"/>
  <c r="F1241" i="67"/>
  <c r="E1241" i="67" s="1"/>
  <c r="D1242" i="67"/>
  <c r="A1243" i="67"/>
  <c r="B1243" i="67" s="1"/>
  <c r="C1243" i="67" s="1"/>
  <c r="G1242" i="67" l="1"/>
  <c r="F1242" i="67"/>
  <c r="E1242" i="67" s="1"/>
  <c r="A1244" i="67"/>
  <c r="B1244" i="67" s="1"/>
  <c r="C1244" i="67" s="1"/>
  <c r="D1243" i="67"/>
  <c r="G1243" i="67" l="1"/>
  <c r="F1243" i="67"/>
  <c r="E1243" i="67" s="1"/>
  <c r="D1244" i="67"/>
  <c r="A1245" i="67"/>
  <c r="B1245" i="67" s="1"/>
  <c r="C1245" i="67" s="1"/>
  <c r="G1244" i="67" l="1"/>
  <c r="F1244" i="67"/>
  <c r="E1244" i="67" s="1"/>
  <c r="D1245" i="67"/>
  <c r="A1246" i="67"/>
  <c r="B1246" i="67" s="1"/>
  <c r="C1246" i="67" s="1"/>
  <c r="G1245" i="67" l="1"/>
  <c r="F1245" i="67"/>
  <c r="E1245" i="67" s="1"/>
  <c r="D1246" i="67"/>
  <c r="A1247" i="67"/>
  <c r="B1247" i="67" s="1"/>
  <c r="C1247" i="67" s="1"/>
  <c r="G1246" i="67" l="1"/>
  <c r="F1246" i="67"/>
  <c r="E1246" i="67" s="1"/>
  <c r="D1247" i="67"/>
  <c r="A1248" i="67"/>
  <c r="B1248" i="67" s="1"/>
  <c r="C1248" i="67" s="1"/>
  <c r="G1247" i="67" l="1"/>
  <c r="F1247" i="67"/>
  <c r="E1247" i="67" s="1"/>
  <c r="D1248" i="67"/>
  <c r="A1249" i="67"/>
  <c r="B1249" i="67" s="1"/>
  <c r="C1249" i="67" s="1"/>
  <c r="G1248" i="67" l="1"/>
  <c r="F1248" i="67"/>
  <c r="E1248" i="67" s="1"/>
  <c r="D1249" i="67"/>
  <c r="A1250" i="67"/>
  <c r="B1250" i="67" s="1"/>
  <c r="C1250" i="67" s="1"/>
  <c r="G1249" i="67" l="1"/>
  <c r="F1249" i="67"/>
  <c r="E1249" i="67" s="1"/>
  <c r="D1250" i="67"/>
  <c r="A1251" i="67"/>
  <c r="B1251" i="67" s="1"/>
  <c r="C1251" i="67" s="1"/>
  <c r="G1250" i="67" l="1"/>
  <c r="F1250" i="67"/>
  <c r="E1250" i="67" s="1"/>
  <c r="D1251" i="67"/>
  <c r="A1252" i="67"/>
  <c r="B1252" i="67" s="1"/>
  <c r="C1252" i="67" s="1"/>
  <c r="G1251" i="67" l="1"/>
  <c r="F1251" i="67"/>
  <c r="E1251" i="67" s="1"/>
  <c r="D1252" i="67"/>
  <c r="A1253" i="67"/>
  <c r="B1253" i="67" s="1"/>
  <c r="C1253" i="67" s="1"/>
  <c r="G1252" i="67" l="1"/>
  <c r="F1252" i="67"/>
  <c r="E1252" i="67" s="1"/>
  <c r="D1253" i="67"/>
  <c r="A1254" i="67"/>
  <c r="B1254" i="67" s="1"/>
  <c r="C1254" i="67" s="1"/>
  <c r="G1253" i="67" l="1"/>
  <c r="F1253" i="67"/>
  <c r="E1253" i="67" s="1"/>
  <c r="D1254" i="67"/>
  <c r="A1255" i="67"/>
  <c r="B1255" i="67" s="1"/>
  <c r="C1255" i="67" s="1"/>
  <c r="G1254" i="67" l="1"/>
  <c r="F1254" i="67"/>
  <c r="E1254" i="67" s="1"/>
  <c r="D1255" i="67"/>
  <c r="A1256" i="67"/>
  <c r="B1256" i="67" s="1"/>
  <c r="C1256" i="67" s="1"/>
  <c r="G1255" i="67" l="1"/>
  <c r="F1255" i="67"/>
  <c r="E1255" i="67" s="1"/>
  <c r="D1256" i="67"/>
  <c r="A1257" i="67"/>
  <c r="B1257" i="67" s="1"/>
  <c r="C1257" i="67" s="1"/>
  <c r="G1256" i="67" l="1"/>
  <c r="F1256" i="67"/>
  <c r="E1256" i="67" s="1"/>
  <c r="D1257" i="67"/>
  <c r="A1258" i="67"/>
  <c r="B1258" i="67" s="1"/>
  <c r="C1258" i="67" s="1"/>
  <c r="G1257" i="67" l="1"/>
  <c r="F1257" i="67"/>
  <c r="E1257" i="67" s="1"/>
  <c r="D1258" i="67"/>
  <c r="A1259" i="67"/>
  <c r="B1259" i="67" s="1"/>
  <c r="C1259" i="67" s="1"/>
  <c r="G1258" i="67" l="1"/>
  <c r="F1258" i="67"/>
  <c r="E1258" i="67" s="1"/>
  <c r="D1259" i="67"/>
  <c r="A1260" i="67"/>
  <c r="B1260" i="67" s="1"/>
  <c r="C1260" i="67" s="1"/>
  <c r="G1259" i="67" l="1"/>
  <c r="F1259" i="67"/>
  <c r="E1259" i="67" s="1"/>
  <c r="A1261" i="67"/>
  <c r="B1261" i="67" s="1"/>
  <c r="C1261" i="67" s="1"/>
  <c r="D1260" i="67"/>
  <c r="G1260" i="67" l="1"/>
  <c r="F1260" i="67"/>
  <c r="E1260" i="67" s="1"/>
  <c r="A1262" i="67"/>
  <c r="B1262" i="67" s="1"/>
  <c r="C1262" i="67" s="1"/>
  <c r="D1261" i="67"/>
  <c r="G1261" i="67" l="1"/>
  <c r="F1261" i="67"/>
  <c r="E1261" i="67" s="1"/>
  <c r="A1263" i="67"/>
  <c r="B1263" i="67" s="1"/>
  <c r="C1263" i="67" s="1"/>
  <c r="D1262" i="67"/>
  <c r="G1262" i="67" l="1"/>
  <c r="F1262" i="67"/>
  <c r="E1262" i="67" s="1"/>
  <c r="D1263" i="67"/>
  <c r="A1264" i="67"/>
  <c r="B1264" i="67" s="1"/>
  <c r="C1264" i="67" s="1"/>
  <c r="G1263" i="67" l="1"/>
  <c r="F1263" i="67"/>
  <c r="E1263" i="67" s="1"/>
  <c r="D1264" i="67"/>
  <c r="A1265" i="67"/>
  <c r="B1265" i="67" s="1"/>
  <c r="C1265" i="67" s="1"/>
  <c r="G1264" i="67" l="1"/>
  <c r="F1264" i="67"/>
  <c r="E1264" i="67" s="1"/>
  <c r="D1265" i="67"/>
  <c r="A1266" i="67"/>
  <c r="B1266" i="67" s="1"/>
  <c r="C1266" i="67" s="1"/>
  <c r="G1265" i="67" l="1"/>
  <c r="F1265" i="67"/>
  <c r="E1265" i="67" s="1"/>
  <c r="D1266" i="67"/>
  <c r="A1267" i="67"/>
  <c r="B1267" i="67" s="1"/>
  <c r="C1267" i="67" s="1"/>
  <c r="G1266" i="67" l="1"/>
  <c r="F1266" i="67"/>
  <c r="E1266" i="67" s="1"/>
  <c r="A1268" i="67"/>
  <c r="B1268" i="67" s="1"/>
  <c r="C1268" i="67" s="1"/>
  <c r="D1267" i="67"/>
  <c r="G1267" i="67" l="1"/>
  <c r="F1267" i="67"/>
  <c r="E1267" i="67" s="1"/>
  <c r="A1269" i="67"/>
  <c r="B1269" i="67" s="1"/>
  <c r="C1269" i="67" s="1"/>
  <c r="D1268" i="67"/>
  <c r="G1268" i="67" l="1"/>
  <c r="F1268" i="67"/>
  <c r="E1268" i="67" s="1"/>
  <c r="A1270" i="67"/>
  <c r="B1270" i="67" s="1"/>
  <c r="C1270" i="67" s="1"/>
  <c r="D1269" i="67"/>
  <c r="G1269" i="67" l="1"/>
  <c r="F1269" i="67"/>
  <c r="E1269" i="67" s="1"/>
  <c r="A1271" i="67"/>
  <c r="B1271" i="67" s="1"/>
  <c r="C1271" i="67" s="1"/>
  <c r="D1270" i="67"/>
  <c r="G1270" i="67" l="1"/>
  <c r="F1270" i="67"/>
  <c r="E1270" i="67" s="1"/>
  <c r="D1271" i="67"/>
  <c r="A1272" i="67"/>
  <c r="B1272" i="67" s="1"/>
  <c r="C1272" i="67" s="1"/>
  <c r="G1271" i="67" l="1"/>
  <c r="F1271" i="67"/>
  <c r="E1271" i="67" s="1"/>
  <c r="D1272" i="67"/>
  <c r="A1273" i="67"/>
  <c r="B1273" i="67" s="1"/>
  <c r="C1273" i="67" s="1"/>
  <c r="G1272" i="67" l="1"/>
  <c r="F1272" i="67"/>
  <c r="E1272" i="67" s="1"/>
  <c r="A1274" i="67"/>
  <c r="B1274" i="67" s="1"/>
  <c r="C1274" i="67" s="1"/>
  <c r="D1273" i="67"/>
  <c r="G1273" i="67" l="1"/>
  <c r="F1273" i="67"/>
  <c r="E1273" i="67" s="1"/>
  <c r="A1275" i="67"/>
  <c r="B1275" i="67" s="1"/>
  <c r="C1275" i="67" s="1"/>
  <c r="D1274" i="67"/>
  <c r="G1274" i="67" l="1"/>
  <c r="F1274" i="67"/>
  <c r="E1274" i="67" s="1"/>
  <c r="D1275" i="67"/>
  <c r="A1276" i="67"/>
  <c r="B1276" i="67" s="1"/>
  <c r="C1276" i="67" s="1"/>
  <c r="G1275" i="67" l="1"/>
  <c r="F1275" i="67"/>
  <c r="E1275" i="67" s="1"/>
  <c r="D1276" i="67"/>
  <c r="A1277" i="67"/>
  <c r="B1277" i="67" s="1"/>
  <c r="C1277" i="67" s="1"/>
  <c r="G1276" i="67" l="1"/>
  <c r="F1276" i="67"/>
  <c r="E1276" i="67" s="1"/>
  <c r="A1278" i="67"/>
  <c r="B1278" i="67" s="1"/>
  <c r="C1278" i="67" s="1"/>
  <c r="D1277" i="67"/>
  <c r="G1277" i="67" l="1"/>
  <c r="F1277" i="67"/>
  <c r="E1277" i="67" s="1"/>
  <c r="D1278" i="67"/>
  <c r="A1279" i="67"/>
  <c r="B1279" i="67" s="1"/>
  <c r="C1279" i="67" s="1"/>
  <c r="G1278" i="67" l="1"/>
  <c r="F1278" i="67"/>
  <c r="E1278" i="67" s="1"/>
  <c r="D1279" i="67"/>
  <c r="A1280" i="67"/>
  <c r="B1280" i="67" s="1"/>
  <c r="C1280" i="67" s="1"/>
  <c r="G1279" i="67" l="1"/>
  <c r="F1279" i="67"/>
  <c r="E1279" i="67" s="1"/>
  <c r="A1281" i="67"/>
  <c r="B1281" i="67" s="1"/>
  <c r="C1281" i="67" s="1"/>
  <c r="D1280" i="67"/>
  <c r="G1280" i="67" l="1"/>
  <c r="F1280" i="67"/>
  <c r="E1280" i="67" s="1"/>
  <c r="A1282" i="67"/>
  <c r="B1282" i="67" s="1"/>
  <c r="C1282" i="67" s="1"/>
  <c r="D1281" i="67"/>
  <c r="G1281" i="67" l="1"/>
  <c r="F1281" i="67"/>
  <c r="E1281" i="67" s="1"/>
  <c r="D1282" i="67"/>
  <c r="A1283" i="67"/>
  <c r="B1283" i="67" s="1"/>
  <c r="C1283" i="67" s="1"/>
  <c r="G1282" i="67" l="1"/>
  <c r="F1282" i="67"/>
  <c r="E1282" i="67" s="1"/>
  <c r="A1284" i="67"/>
  <c r="B1284" i="67" s="1"/>
  <c r="C1284" i="67" s="1"/>
  <c r="D1283" i="67"/>
  <c r="G1283" i="67" l="1"/>
  <c r="F1283" i="67"/>
  <c r="E1283" i="67" s="1"/>
  <c r="D1284" i="67"/>
  <c r="A1285" i="67"/>
  <c r="B1285" i="67" s="1"/>
  <c r="C1285" i="67" s="1"/>
  <c r="G1284" i="67" l="1"/>
  <c r="F1284" i="67"/>
  <c r="E1284" i="67" s="1"/>
  <c r="D1285" i="67"/>
  <c r="A1286" i="67"/>
  <c r="B1286" i="67" s="1"/>
  <c r="C1286" i="67" s="1"/>
  <c r="G1285" i="67" l="1"/>
  <c r="F1285" i="67"/>
  <c r="E1285" i="67" s="1"/>
  <c r="A1287" i="67"/>
  <c r="B1287" i="67" s="1"/>
  <c r="C1287" i="67" s="1"/>
  <c r="D1286" i="67"/>
  <c r="G1286" i="67" l="1"/>
  <c r="F1286" i="67"/>
  <c r="E1286" i="67" s="1"/>
  <c r="D1287" i="67"/>
  <c r="A1288" i="67"/>
  <c r="B1288" i="67" s="1"/>
  <c r="C1288" i="67" s="1"/>
  <c r="G1287" i="67" l="1"/>
  <c r="F1287" i="67"/>
  <c r="E1287" i="67" s="1"/>
  <c r="D1288" i="67"/>
  <c r="A1289" i="67"/>
  <c r="B1289" i="67" s="1"/>
  <c r="C1289" i="67" s="1"/>
  <c r="G1288" i="67" l="1"/>
  <c r="F1288" i="67"/>
  <c r="E1288" i="67" s="1"/>
  <c r="A1290" i="67"/>
  <c r="B1290" i="67" s="1"/>
  <c r="C1290" i="67" s="1"/>
  <c r="D1289" i="67"/>
  <c r="G1289" i="67" l="1"/>
  <c r="F1289" i="67"/>
  <c r="E1289" i="67" s="1"/>
  <c r="A1291" i="67"/>
  <c r="B1291" i="67" s="1"/>
  <c r="C1291" i="67" s="1"/>
  <c r="D1290" i="67"/>
  <c r="G1290" i="67" l="1"/>
  <c r="F1290" i="67"/>
  <c r="E1290" i="67" s="1"/>
  <c r="A1292" i="67"/>
  <c r="B1292" i="67" s="1"/>
  <c r="C1292" i="67" s="1"/>
  <c r="D1291" i="67"/>
  <c r="G1291" i="67" l="1"/>
  <c r="F1291" i="67"/>
  <c r="E1291" i="67" s="1"/>
  <c r="D1292" i="67"/>
  <c r="A1293" i="67"/>
  <c r="B1293" i="67" s="1"/>
  <c r="C1293" i="67" s="1"/>
  <c r="G1292" i="67" l="1"/>
  <c r="F1292" i="67"/>
  <c r="E1292" i="67" s="1"/>
  <c r="D1293" i="67"/>
  <c r="A1294" i="67"/>
  <c r="B1294" i="67" s="1"/>
  <c r="C1294" i="67" s="1"/>
  <c r="G1293" i="67" l="1"/>
  <c r="F1293" i="67"/>
  <c r="E1293" i="67" s="1"/>
  <c r="D1294" i="67"/>
  <c r="A1295" i="67"/>
  <c r="B1295" i="67" s="1"/>
  <c r="C1295" i="67" s="1"/>
  <c r="G1294" i="67" l="1"/>
  <c r="F1294" i="67"/>
  <c r="E1294" i="67" s="1"/>
  <c r="D1295" i="67"/>
  <c r="A1296" i="67"/>
  <c r="B1296" i="67" s="1"/>
  <c r="C1296" i="67" s="1"/>
  <c r="G1295" i="67" l="1"/>
  <c r="F1295" i="67"/>
  <c r="E1295" i="67" s="1"/>
  <c r="D1296" i="67"/>
  <c r="A1297" i="67"/>
  <c r="B1297" i="67" s="1"/>
  <c r="C1297" i="67" s="1"/>
  <c r="G1296" i="67" l="1"/>
  <c r="F1296" i="67"/>
  <c r="E1296" i="67" s="1"/>
  <c r="D1297" i="67"/>
  <c r="A1298" i="67"/>
  <c r="B1298" i="67" s="1"/>
  <c r="C1298" i="67" s="1"/>
  <c r="G1297" i="67" l="1"/>
  <c r="F1297" i="67"/>
  <c r="E1297" i="67" s="1"/>
  <c r="D1298" i="67"/>
  <c r="A1299" i="67"/>
  <c r="B1299" i="67" s="1"/>
  <c r="C1299" i="67" s="1"/>
  <c r="G1298" i="67" l="1"/>
  <c r="F1298" i="67"/>
  <c r="E1298" i="67" s="1"/>
  <c r="D1299" i="67"/>
  <c r="A1300" i="67"/>
  <c r="B1300" i="67" s="1"/>
  <c r="C1300" i="67" s="1"/>
  <c r="G1299" i="67" l="1"/>
  <c r="F1299" i="67"/>
  <c r="E1299" i="67" s="1"/>
  <c r="D1300" i="67"/>
  <c r="A1301" i="67"/>
  <c r="B1301" i="67" s="1"/>
  <c r="C1301" i="67" s="1"/>
  <c r="G1300" i="67" l="1"/>
  <c r="F1300" i="67"/>
  <c r="E1300" i="67" s="1"/>
  <c r="D1301" i="67"/>
  <c r="A1302" i="67"/>
  <c r="B1302" i="67" s="1"/>
  <c r="C1302" i="67" s="1"/>
  <c r="G1301" i="67" l="1"/>
  <c r="F1301" i="67"/>
  <c r="E1301" i="67" s="1"/>
  <c r="D1302" i="67"/>
  <c r="A1303" i="67"/>
  <c r="B1303" i="67" s="1"/>
  <c r="C1303" i="67" s="1"/>
  <c r="G1302" i="67" l="1"/>
  <c r="F1302" i="67"/>
  <c r="E1302" i="67" s="1"/>
  <c r="D1303" i="67"/>
  <c r="A1304" i="67"/>
  <c r="B1304" i="67" s="1"/>
  <c r="C1304" i="67" s="1"/>
  <c r="G1303" i="67" l="1"/>
  <c r="F1303" i="67"/>
  <c r="E1303" i="67" s="1"/>
  <c r="D1304" i="67"/>
  <c r="A1305" i="67"/>
  <c r="B1305" i="67" s="1"/>
  <c r="C1305" i="67" s="1"/>
  <c r="G1304" i="67" l="1"/>
  <c r="F1304" i="67"/>
  <c r="E1304" i="67" s="1"/>
  <c r="D1305" i="67"/>
  <c r="A1306" i="67"/>
  <c r="B1306" i="67" s="1"/>
  <c r="C1306" i="67" s="1"/>
  <c r="G1305" i="67" l="1"/>
  <c r="F1305" i="67"/>
  <c r="E1305" i="67" s="1"/>
  <c r="D1306" i="67"/>
  <c r="A1307" i="67"/>
  <c r="B1307" i="67" s="1"/>
  <c r="C1307" i="67" s="1"/>
  <c r="G1306" i="67" l="1"/>
  <c r="F1306" i="67"/>
  <c r="E1306" i="67" s="1"/>
  <c r="D1307" i="67"/>
  <c r="A1308" i="67"/>
  <c r="B1308" i="67" s="1"/>
  <c r="C1308" i="67" s="1"/>
  <c r="G1307" i="67" l="1"/>
  <c r="F1307" i="67"/>
  <c r="E1307" i="67" s="1"/>
  <c r="D1308" i="67"/>
  <c r="A1309" i="67"/>
  <c r="B1309" i="67" s="1"/>
  <c r="C1309" i="67" s="1"/>
  <c r="G1308" i="67" l="1"/>
  <c r="F1308" i="67"/>
  <c r="E1308" i="67" s="1"/>
  <c r="D1309" i="67"/>
  <c r="A1310" i="67"/>
  <c r="B1310" i="67" s="1"/>
  <c r="C1310" i="67" s="1"/>
  <c r="G1309" i="67" l="1"/>
  <c r="F1309" i="67"/>
  <c r="E1309" i="67" s="1"/>
  <c r="A1311" i="67"/>
  <c r="B1311" i="67" s="1"/>
  <c r="C1311" i="67" s="1"/>
  <c r="D1310" i="67"/>
  <c r="G1310" i="67" l="1"/>
  <c r="F1310" i="67"/>
  <c r="E1310" i="67" s="1"/>
  <c r="A1312" i="67"/>
  <c r="B1312" i="67" s="1"/>
  <c r="C1312" i="67" s="1"/>
  <c r="D1311" i="67"/>
  <c r="G1311" i="67" l="1"/>
  <c r="F1311" i="67"/>
  <c r="E1311" i="67" s="1"/>
  <c r="A1313" i="67"/>
  <c r="B1313" i="67" s="1"/>
  <c r="C1313" i="67" s="1"/>
  <c r="D1312" i="67"/>
  <c r="G1312" i="67" l="1"/>
  <c r="F1312" i="67"/>
  <c r="E1312" i="67" s="1"/>
  <c r="D1313" i="67"/>
  <c r="A1314" i="67"/>
  <c r="B1314" i="67" s="1"/>
  <c r="C1314" i="67" s="1"/>
  <c r="G1313" i="67" l="1"/>
  <c r="F1313" i="67"/>
  <c r="E1313" i="67" s="1"/>
  <c r="D1314" i="67"/>
  <c r="A1315" i="67"/>
  <c r="B1315" i="67" s="1"/>
  <c r="C1315" i="67" s="1"/>
  <c r="G1314" i="67" l="1"/>
  <c r="F1314" i="67"/>
  <c r="E1314" i="67" s="1"/>
  <c r="D1315" i="67"/>
  <c r="A1316" i="67"/>
  <c r="B1316" i="67" s="1"/>
  <c r="C1316" i="67" s="1"/>
  <c r="G1315" i="67" l="1"/>
  <c r="F1315" i="67"/>
  <c r="E1315" i="67" s="1"/>
  <c r="D1316" i="67"/>
  <c r="A1317" i="67"/>
  <c r="B1317" i="67" s="1"/>
  <c r="C1317" i="67" s="1"/>
  <c r="G1316" i="67" l="1"/>
  <c r="F1316" i="67"/>
  <c r="E1316" i="67" s="1"/>
  <c r="A1318" i="67"/>
  <c r="B1318" i="67" s="1"/>
  <c r="C1318" i="67" s="1"/>
  <c r="D1317" i="67"/>
  <c r="G1317" i="67" l="1"/>
  <c r="F1317" i="67"/>
  <c r="E1317" i="67" s="1"/>
  <c r="A1319" i="67"/>
  <c r="B1319" i="67" s="1"/>
  <c r="C1319" i="67" s="1"/>
  <c r="D1318" i="67"/>
  <c r="G1318" i="67" l="1"/>
  <c r="F1318" i="67"/>
  <c r="E1318" i="67" s="1"/>
  <c r="D1319" i="67"/>
  <c r="A1320" i="67"/>
  <c r="B1320" i="67" s="1"/>
  <c r="C1320" i="67" s="1"/>
  <c r="G1319" i="67" l="1"/>
  <c r="F1319" i="67"/>
  <c r="E1319" i="67" s="1"/>
  <c r="D1320" i="67"/>
  <c r="A1321" i="67"/>
  <c r="B1321" i="67" s="1"/>
  <c r="C1321" i="67" s="1"/>
  <c r="G1320" i="67" l="1"/>
  <c r="F1320" i="67"/>
  <c r="E1320" i="67" s="1"/>
  <c r="D1321" i="67"/>
  <c r="A1322" i="67"/>
  <c r="B1322" i="67" s="1"/>
  <c r="C1322" i="67" s="1"/>
  <c r="G1321" i="67" l="1"/>
  <c r="F1321" i="67"/>
  <c r="E1321" i="67" s="1"/>
  <c r="D1322" i="67"/>
  <c r="A1323" i="67"/>
  <c r="B1323" i="67" s="1"/>
  <c r="C1323" i="67" s="1"/>
  <c r="G1322" i="67" l="1"/>
  <c r="F1322" i="67"/>
  <c r="E1322" i="67" s="1"/>
  <c r="D1323" i="67"/>
  <c r="A1324" i="67"/>
  <c r="B1324" i="67" s="1"/>
  <c r="C1324" i="67" s="1"/>
  <c r="G1323" i="67" l="1"/>
  <c r="F1323" i="67"/>
  <c r="E1323" i="67" s="1"/>
  <c r="D1324" i="67"/>
  <c r="A1325" i="67"/>
  <c r="B1325" i="67" s="1"/>
  <c r="C1325" i="67" s="1"/>
  <c r="G1324" i="67" l="1"/>
  <c r="F1324" i="67"/>
  <c r="E1324" i="67" s="1"/>
  <c r="D1325" i="67"/>
  <c r="A1326" i="67"/>
  <c r="B1326" i="67" s="1"/>
  <c r="C1326" i="67" s="1"/>
  <c r="G1325" i="67" l="1"/>
  <c r="F1325" i="67"/>
  <c r="E1325" i="67" s="1"/>
  <c r="A1327" i="67"/>
  <c r="B1327" i="67" s="1"/>
  <c r="C1327" i="67" s="1"/>
  <c r="D1326" i="67"/>
  <c r="G1326" i="67" l="1"/>
  <c r="F1326" i="67"/>
  <c r="E1326" i="67" s="1"/>
  <c r="D1327" i="67"/>
  <c r="A1328" i="67"/>
  <c r="B1328" i="67" s="1"/>
  <c r="C1328" i="67" s="1"/>
  <c r="G1327" i="67" l="1"/>
  <c r="F1327" i="67"/>
  <c r="E1327" i="67" s="1"/>
  <c r="D1328" i="67"/>
  <c r="A1329" i="67"/>
  <c r="B1329" i="67" s="1"/>
  <c r="C1329" i="67" s="1"/>
  <c r="G1328" i="67" l="1"/>
  <c r="F1328" i="67"/>
  <c r="E1328" i="67" s="1"/>
  <c r="A1330" i="67"/>
  <c r="B1330" i="67" s="1"/>
  <c r="C1330" i="67" s="1"/>
  <c r="D1329" i="67"/>
  <c r="G1329" i="67" l="1"/>
  <c r="F1329" i="67"/>
  <c r="E1329" i="67" s="1"/>
  <c r="A1331" i="67"/>
  <c r="B1331" i="67" s="1"/>
  <c r="C1331" i="67" s="1"/>
  <c r="D1330" i="67"/>
  <c r="G1330" i="67" l="1"/>
  <c r="F1330" i="67"/>
  <c r="E1330" i="67" s="1"/>
  <c r="D1331" i="67"/>
  <c r="A1332" i="67"/>
  <c r="B1332" i="67" s="1"/>
  <c r="C1332" i="67" s="1"/>
  <c r="G1331" i="67" l="1"/>
  <c r="F1331" i="67"/>
  <c r="E1331" i="67" s="1"/>
  <c r="D1332" i="67"/>
  <c r="A1333" i="67"/>
  <c r="B1333" i="67" s="1"/>
  <c r="C1333" i="67" s="1"/>
  <c r="G1332" i="67" l="1"/>
  <c r="F1332" i="67"/>
  <c r="E1332" i="67" s="1"/>
  <c r="A1334" i="67"/>
  <c r="B1334" i="67" s="1"/>
  <c r="C1334" i="67" s="1"/>
  <c r="D1333" i="67"/>
  <c r="G1333" i="67" l="1"/>
  <c r="F1333" i="67"/>
  <c r="E1333" i="67" s="1"/>
  <c r="D1334" i="67"/>
  <c r="A1335" i="67"/>
  <c r="B1335" i="67" s="1"/>
  <c r="C1335" i="67" s="1"/>
  <c r="G1334" i="67" l="1"/>
  <c r="F1334" i="67"/>
  <c r="E1334" i="67" s="1"/>
  <c r="D1335" i="67"/>
  <c r="A1336" i="67"/>
  <c r="B1336" i="67" s="1"/>
  <c r="C1336" i="67" s="1"/>
  <c r="G1335" i="67" l="1"/>
  <c r="F1335" i="67"/>
  <c r="E1335" i="67" s="1"/>
  <c r="D1336" i="67"/>
  <c r="A1337" i="67"/>
  <c r="B1337" i="67" s="1"/>
  <c r="C1337" i="67" s="1"/>
  <c r="G1336" i="67" l="1"/>
  <c r="F1336" i="67"/>
  <c r="E1336" i="67" s="1"/>
  <c r="A1338" i="67"/>
  <c r="B1338" i="67" s="1"/>
  <c r="C1338" i="67" s="1"/>
  <c r="D1337" i="67"/>
  <c r="G1337" i="67" l="1"/>
  <c r="F1337" i="67"/>
  <c r="E1337" i="67" s="1"/>
  <c r="D1338" i="67"/>
  <c r="A1339" i="67"/>
  <c r="B1339" i="67" s="1"/>
  <c r="C1339" i="67" s="1"/>
  <c r="G1338" i="67" l="1"/>
  <c r="F1338" i="67"/>
  <c r="E1338" i="67" s="1"/>
  <c r="D1339" i="67"/>
  <c r="A1340" i="67"/>
  <c r="B1340" i="67" s="1"/>
  <c r="C1340" i="67" s="1"/>
  <c r="G1339" i="67" l="1"/>
  <c r="F1339" i="67"/>
  <c r="E1339" i="67" s="1"/>
  <c r="D1340" i="67"/>
  <c r="A1341" i="67"/>
  <c r="B1341" i="67" s="1"/>
  <c r="C1341" i="67" s="1"/>
  <c r="G1340" i="67" l="1"/>
  <c r="F1340" i="67"/>
  <c r="E1340" i="67" s="1"/>
  <c r="D1341" i="67"/>
  <c r="A1342" i="67"/>
  <c r="B1342" i="67" s="1"/>
  <c r="C1342" i="67" s="1"/>
  <c r="G1341" i="67" l="1"/>
  <c r="F1341" i="67"/>
  <c r="E1341" i="67" s="1"/>
  <c r="D1342" i="67"/>
  <c r="A1343" i="67"/>
  <c r="B1343" i="67" s="1"/>
  <c r="C1343" i="67" s="1"/>
  <c r="G1342" i="67" l="1"/>
  <c r="F1342" i="67"/>
  <c r="E1342" i="67" s="1"/>
  <c r="D1343" i="67"/>
  <c r="A1344" i="67"/>
  <c r="B1344" i="67" s="1"/>
  <c r="C1344" i="67" s="1"/>
  <c r="G1343" i="67" l="1"/>
  <c r="F1343" i="67"/>
  <c r="E1343" i="67" s="1"/>
  <c r="D1344" i="67"/>
  <c r="A1345" i="67"/>
  <c r="B1345" i="67" s="1"/>
  <c r="C1345" i="67" s="1"/>
  <c r="G1344" i="67" l="1"/>
  <c r="F1344" i="67"/>
  <c r="E1344" i="67" s="1"/>
  <c r="D1345" i="67"/>
  <c r="A1346" i="67"/>
  <c r="B1346" i="67" s="1"/>
  <c r="C1346" i="67" s="1"/>
  <c r="G1345" i="67" l="1"/>
  <c r="F1345" i="67"/>
  <c r="E1345" i="67" s="1"/>
  <c r="D1346" i="67"/>
  <c r="A1347" i="67"/>
  <c r="B1347" i="67" s="1"/>
  <c r="C1347" i="67" s="1"/>
  <c r="G1346" i="67" l="1"/>
  <c r="F1346" i="67"/>
  <c r="E1346" i="67" s="1"/>
  <c r="A1348" i="67"/>
  <c r="B1348" i="67" s="1"/>
  <c r="C1348" i="67" s="1"/>
  <c r="D1347" i="67"/>
  <c r="G1347" i="67" l="1"/>
  <c r="F1347" i="67"/>
  <c r="E1347" i="67" s="1"/>
  <c r="A1349" i="67"/>
  <c r="B1349" i="67" s="1"/>
  <c r="C1349" i="67" s="1"/>
  <c r="D1348" i="67"/>
  <c r="G1348" i="67" l="1"/>
  <c r="F1348" i="67"/>
  <c r="E1348" i="67" s="1"/>
  <c r="A1350" i="67"/>
  <c r="B1350" i="67" s="1"/>
  <c r="C1350" i="67" s="1"/>
  <c r="D1349" i="67"/>
  <c r="G1349" i="67" l="1"/>
  <c r="F1349" i="67"/>
  <c r="E1349" i="67" s="1"/>
  <c r="D1350" i="67"/>
  <c r="A1351" i="67"/>
  <c r="B1351" i="67" s="1"/>
  <c r="C1351" i="67" s="1"/>
  <c r="G1350" i="67" l="1"/>
  <c r="F1350" i="67"/>
  <c r="E1350" i="67" s="1"/>
  <c r="A1352" i="67"/>
  <c r="B1352" i="67" s="1"/>
  <c r="C1352" i="67" s="1"/>
  <c r="D1351" i="67"/>
  <c r="G1351" i="67" l="1"/>
  <c r="F1351" i="67"/>
  <c r="E1351" i="67" s="1"/>
  <c r="A1353" i="67"/>
  <c r="B1353" i="67" s="1"/>
  <c r="C1353" i="67" s="1"/>
  <c r="D1352" i="67"/>
  <c r="G1352" i="67" l="1"/>
  <c r="F1352" i="67"/>
  <c r="E1352" i="67" s="1"/>
  <c r="D1353" i="67"/>
  <c r="A1354" i="67"/>
  <c r="B1354" i="67" s="1"/>
  <c r="C1354" i="67" s="1"/>
  <c r="G1353" i="67" l="1"/>
  <c r="F1353" i="67"/>
  <c r="E1353" i="67" s="1"/>
  <c r="D1354" i="67"/>
  <c r="A1355" i="67"/>
  <c r="B1355" i="67" s="1"/>
  <c r="C1355" i="67" s="1"/>
  <c r="G1354" i="67" l="1"/>
  <c r="F1354" i="67"/>
  <c r="E1354" i="67" s="1"/>
  <c r="A1356" i="67"/>
  <c r="B1356" i="67" s="1"/>
  <c r="C1356" i="67" s="1"/>
  <c r="D1355" i="67"/>
  <c r="G1355" i="67" l="1"/>
  <c r="F1355" i="67"/>
  <c r="E1355" i="67" s="1"/>
  <c r="D1356" i="67"/>
  <c r="A1357" i="67"/>
  <c r="B1357" i="67" s="1"/>
  <c r="C1357" i="67" s="1"/>
  <c r="G1356" i="67" l="1"/>
  <c r="F1356" i="67"/>
  <c r="E1356" i="67" s="1"/>
  <c r="D1357" i="67"/>
  <c r="A1358" i="67"/>
  <c r="B1358" i="67" s="1"/>
  <c r="C1358" i="67" s="1"/>
  <c r="G1357" i="67" l="1"/>
  <c r="F1357" i="67"/>
  <c r="E1357" i="67" s="1"/>
  <c r="A1359" i="67"/>
  <c r="B1359" i="67" s="1"/>
  <c r="C1359" i="67" s="1"/>
  <c r="D1358" i="67"/>
  <c r="G1358" i="67" l="1"/>
  <c r="F1358" i="67"/>
  <c r="E1358" i="67" s="1"/>
  <c r="A1360" i="67"/>
  <c r="B1360" i="67" s="1"/>
  <c r="C1360" i="67" s="1"/>
  <c r="D1359" i="67"/>
  <c r="G1359" i="67" l="1"/>
  <c r="F1359" i="67"/>
  <c r="E1359" i="67" s="1"/>
  <c r="A1361" i="67"/>
  <c r="B1361" i="67" s="1"/>
  <c r="C1361" i="67" s="1"/>
  <c r="D1360" i="67"/>
  <c r="G1360" i="67" l="1"/>
  <c r="F1360" i="67"/>
  <c r="E1360" i="67" s="1"/>
  <c r="A1362" i="67"/>
  <c r="B1362" i="67" s="1"/>
  <c r="C1362" i="67" s="1"/>
  <c r="D1361" i="67"/>
  <c r="G1361" i="67" l="1"/>
  <c r="F1361" i="67"/>
  <c r="E1361" i="67" s="1"/>
  <c r="D1362" i="67"/>
  <c r="A1363" i="67"/>
  <c r="B1363" i="67" s="1"/>
  <c r="C1363" i="67" s="1"/>
  <c r="G1362" i="67" l="1"/>
  <c r="F1362" i="67"/>
  <c r="E1362" i="67" s="1"/>
  <c r="D1363" i="67"/>
  <c r="A1364" i="67"/>
  <c r="B1364" i="67" s="1"/>
  <c r="C1364" i="67" s="1"/>
  <c r="G1363" i="67" l="1"/>
  <c r="F1363" i="67"/>
  <c r="E1363" i="67" s="1"/>
  <c r="A1365" i="67"/>
  <c r="B1365" i="67" s="1"/>
  <c r="C1365" i="67" s="1"/>
  <c r="D1364" i="67"/>
  <c r="G1364" i="67" l="1"/>
  <c r="F1364" i="67"/>
  <c r="E1364" i="67" s="1"/>
  <c r="D1365" i="67"/>
  <c r="A1366" i="67"/>
  <c r="B1366" i="67" s="1"/>
  <c r="C1366" i="67" s="1"/>
  <c r="G1365" i="67" l="1"/>
  <c r="F1365" i="67"/>
  <c r="E1365" i="67" s="1"/>
  <c r="A1367" i="67"/>
  <c r="B1367" i="67" s="1"/>
  <c r="C1367" i="67" s="1"/>
  <c r="D1366" i="67"/>
  <c r="G1366" i="67" l="1"/>
  <c r="F1366" i="67"/>
  <c r="E1366" i="67" s="1"/>
  <c r="A1368" i="67"/>
  <c r="B1368" i="67" s="1"/>
  <c r="C1368" i="67" s="1"/>
  <c r="D1367" i="67"/>
  <c r="G1367" i="67" l="1"/>
  <c r="F1367" i="67"/>
  <c r="E1367" i="67" s="1"/>
  <c r="D1368" i="67"/>
  <c r="A1369" i="67"/>
  <c r="B1369" i="67" s="1"/>
  <c r="C1369" i="67" s="1"/>
  <c r="G1368" i="67" l="1"/>
  <c r="F1368" i="67"/>
  <c r="E1368" i="67" s="1"/>
  <c r="A1370" i="67"/>
  <c r="B1370" i="67" s="1"/>
  <c r="C1370" i="67" s="1"/>
  <c r="D1369" i="67"/>
  <c r="G1369" i="67" l="1"/>
  <c r="F1369" i="67"/>
  <c r="E1369" i="67" s="1"/>
  <c r="D1370" i="67"/>
  <c r="A1371" i="67"/>
  <c r="B1371" i="67" s="1"/>
  <c r="C1371" i="67" s="1"/>
  <c r="G1370" i="67" l="1"/>
  <c r="F1370" i="67"/>
  <c r="E1370" i="67" s="1"/>
  <c r="D1371" i="67"/>
  <c r="A1372" i="67"/>
  <c r="B1372" i="67" s="1"/>
  <c r="C1372" i="67" s="1"/>
  <c r="G1371" i="67" l="1"/>
  <c r="F1371" i="67"/>
  <c r="E1371" i="67" s="1"/>
  <c r="A1373" i="67"/>
  <c r="B1373" i="67" s="1"/>
  <c r="C1373" i="67" s="1"/>
  <c r="D1372" i="67"/>
  <c r="G1372" i="67" l="1"/>
  <c r="F1372" i="67"/>
  <c r="E1372" i="67" s="1"/>
  <c r="D1373" i="67"/>
  <c r="A1374" i="67"/>
  <c r="B1374" i="67" s="1"/>
  <c r="C1374" i="67" s="1"/>
  <c r="G1373" i="67" l="1"/>
  <c r="F1373" i="67"/>
  <c r="E1373" i="67" s="1"/>
  <c r="A1375" i="67"/>
  <c r="B1375" i="67" s="1"/>
  <c r="C1375" i="67" s="1"/>
  <c r="D1374" i="67"/>
  <c r="G1374" i="67" l="1"/>
  <c r="F1374" i="67"/>
  <c r="E1374" i="67" s="1"/>
  <c r="A1376" i="67"/>
  <c r="B1376" i="67" s="1"/>
  <c r="C1376" i="67" s="1"/>
  <c r="D1375" i="67"/>
  <c r="G1375" i="67" l="1"/>
  <c r="F1375" i="67"/>
  <c r="E1375" i="67" s="1"/>
  <c r="A1377" i="67"/>
  <c r="B1377" i="67" s="1"/>
  <c r="C1377" i="67" s="1"/>
  <c r="D1376" i="67"/>
  <c r="G1376" i="67" l="1"/>
  <c r="F1376" i="67"/>
  <c r="E1376" i="67" s="1"/>
  <c r="A1378" i="67"/>
  <c r="B1378" i="67" s="1"/>
  <c r="C1378" i="67" s="1"/>
  <c r="D1377" i="67"/>
  <c r="G1377" i="67" l="1"/>
  <c r="F1377" i="67"/>
  <c r="E1377" i="67" s="1"/>
  <c r="D1378" i="67"/>
  <c r="A1379" i="67"/>
  <c r="B1379" i="67" s="1"/>
  <c r="C1379" i="67" s="1"/>
  <c r="G1378" i="67" l="1"/>
  <c r="F1378" i="67"/>
  <c r="E1378" i="67" s="1"/>
  <c r="D1379" i="67"/>
  <c r="A1380" i="67"/>
  <c r="B1380" i="67" s="1"/>
  <c r="C1380" i="67" s="1"/>
  <c r="G1379" i="67" l="1"/>
  <c r="F1379" i="67"/>
  <c r="E1379" i="67" s="1"/>
  <c r="A1381" i="67"/>
  <c r="B1381" i="67" s="1"/>
  <c r="C1381" i="67" s="1"/>
  <c r="D1380" i="67"/>
  <c r="G1380" i="67" l="1"/>
  <c r="F1380" i="67"/>
  <c r="E1380" i="67" s="1"/>
  <c r="A1382" i="67"/>
  <c r="B1382" i="67" s="1"/>
  <c r="C1382" i="67" s="1"/>
  <c r="D1381" i="67"/>
  <c r="G1381" i="67" l="1"/>
  <c r="F1381" i="67"/>
  <c r="E1381" i="67" s="1"/>
  <c r="A1383" i="67"/>
  <c r="B1383" i="67" s="1"/>
  <c r="C1383" i="67" s="1"/>
  <c r="D1382" i="67"/>
  <c r="G1382" i="67" l="1"/>
  <c r="F1382" i="67"/>
  <c r="E1382" i="67" s="1"/>
  <c r="D1383" i="67"/>
  <c r="A1384" i="67"/>
  <c r="B1384" i="67" s="1"/>
  <c r="C1384" i="67" s="1"/>
  <c r="G1383" i="67" l="1"/>
  <c r="F1383" i="67"/>
  <c r="E1383" i="67" s="1"/>
  <c r="A1385" i="67"/>
  <c r="B1385" i="67" s="1"/>
  <c r="C1385" i="67" s="1"/>
  <c r="D1384" i="67"/>
  <c r="G1384" i="67" l="1"/>
  <c r="F1384" i="67"/>
  <c r="E1384" i="67" s="1"/>
  <c r="A1386" i="67"/>
  <c r="B1386" i="67" s="1"/>
  <c r="C1386" i="67" s="1"/>
  <c r="D1385" i="67"/>
  <c r="G1385" i="67" l="1"/>
  <c r="F1385" i="67"/>
  <c r="E1385" i="67" s="1"/>
  <c r="A1387" i="67"/>
  <c r="B1387" i="67" s="1"/>
  <c r="C1387" i="67" s="1"/>
  <c r="D1386" i="67"/>
  <c r="G1386" i="67" l="1"/>
  <c r="F1386" i="67"/>
  <c r="E1386" i="67" s="1"/>
  <c r="D1387" i="67"/>
  <c r="A1388" i="67"/>
  <c r="B1388" i="67" s="1"/>
  <c r="C1388" i="67" s="1"/>
  <c r="G1387" i="67" l="1"/>
  <c r="F1387" i="67"/>
  <c r="E1387" i="67" s="1"/>
  <c r="D1388" i="67"/>
  <c r="A1389" i="67"/>
  <c r="B1389" i="67" s="1"/>
  <c r="C1389" i="67" s="1"/>
  <c r="G1388" i="67" l="1"/>
  <c r="F1388" i="67"/>
  <c r="E1388" i="67" s="1"/>
  <c r="A1390" i="67"/>
  <c r="B1390" i="67" s="1"/>
  <c r="C1390" i="67" s="1"/>
  <c r="D1389" i="67"/>
  <c r="G1389" i="67" l="1"/>
  <c r="F1389" i="67"/>
  <c r="E1389" i="67" s="1"/>
  <c r="A1391" i="67"/>
  <c r="B1391" i="67" s="1"/>
  <c r="C1391" i="67" s="1"/>
  <c r="D1390" i="67"/>
  <c r="G1390" i="67" l="1"/>
  <c r="F1390" i="67"/>
  <c r="E1390" i="67" s="1"/>
  <c r="D1391" i="67"/>
  <c r="A1392" i="67"/>
  <c r="B1392" i="67" s="1"/>
  <c r="C1392" i="67" s="1"/>
  <c r="G1391" i="67" l="1"/>
  <c r="F1391" i="67"/>
  <c r="E1391" i="67" s="1"/>
  <c r="A1393" i="67"/>
  <c r="B1393" i="67" s="1"/>
  <c r="C1393" i="67" s="1"/>
  <c r="D1392" i="67"/>
  <c r="G1392" i="67" l="1"/>
  <c r="F1392" i="67"/>
  <c r="E1392" i="67" s="1"/>
  <c r="D1393" i="67"/>
  <c r="A1394" i="67"/>
  <c r="B1394" i="67" s="1"/>
  <c r="C1394" i="67" s="1"/>
  <c r="G1393" i="67" l="1"/>
  <c r="F1393" i="67"/>
  <c r="E1393" i="67" s="1"/>
  <c r="D1394" i="67"/>
  <c r="A1395" i="67"/>
  <c r="B1395" i="67" s="1"/>
  <c r="C1395" i="67" s="1"/>
  <c r="G1394" i="67" l="1"/>
  <c r="F1394" i="67"/>
  <c r="E1394" i="67" s="1"/>
  <c r="A1396" i="67"/>
  <c r="B1396" i="67" s="1"/>
  <c r="C1396" i="67" s="1"/>
  <c r="D1395" i="67"/>
  <c r="G1395" i="67" l="1"/>
  <c r="F1395" i="67"/>
  <c r="E1395" i="67" s="1"/>
  <c r="D1396" i="67"/>
  <c r="A1397" i="67"/>
  <c r="B1397" i="67" s="1"/>
  <c r="C1397" i="67" s="1"/>
  <c r="G1396" i="67" l="1"/>
  <c r="F1396" i="67"/>
  <c r="E1396" i="67" s="1"/>
  <c r="D1397" i="67"/>
  <c r="A1398" i="67"/>
  <c r="B1398" i="67" s="1"/>
  <c r="C1398" i="67" s="1"/>
  <c r="G1397" i="67" l="1"/>
  <c r="F1397" i="67"/>
  <c r="E1397" i="67" s="1"/>
  <c r="A1399" i="67"/>
  <c r="B1399" i="67" s="1"/>
  <c r="C1399" i="67" s="1"/>
  <c r="D1398" i="67"/>
  <c r="G1398" i="67" l="1"/>
  <c r="F1398" i="67"/>
  <c r="E1398" i="67" s="1"/>
  <c r="A1400" i="67"/>
  <c r="B1400" i="67" s="1"/>
  <c r="C1400" i="67" s="1"/>
  <c r="D1399" i="67"/>
  <c r="G1399" i="67" l="1"/>
  <c r="F1399" i="67"/>
  <c r="E1399" i="67" s="1"/>
  <c r="A1401" i="67"/>
  <c r="B1401" i="67" s="1"/>
  <c r="C1401" i="67" s="1"/>
  <c r="D1400" i="67"/>
  <c r="G1400" i="67" l="1"/>
  <c r="F1400" i="67"/>
  <c r="E1400" i="67" s="1"/>
  <c r="D1401" i="67"/>
  <c r="A1402" i="67"/>
  <c r="B1402" i="67" s="1"/>
  <c r="C1402" i="67" s="1"/>
  <c r="G1401" i="67" l="1"/>
  <c r="F1401" i="67"/>
  <c r="E1401" i="67" s="1"/>
  <c r="D1402" i="67"/>
  <c r="A1403" i="67"/>
  <c r="B1403" i="67" s="1"/>
  <c r="C1403" i="67" s="1"/>
  <c r="G1402" i="67" l="1"/>
  <c r="F1402" i="67"/>
  <c r="E1402" i="67" s="1"/>
  <c r="A1404" i="67"/>
  <c r="B1404" i="67" s="1"/>
  <c r="C1404" i="67" s="1"/>
  <c r="D1403" i="67"/>
  <c r="G1403" i="67" l="1"/>
  <c r="F1403" i="67"/>
  <c r="E1403" i="67" s="1"/>
  <c r="D1404" i="67"/>
  <c r="A1405" i="67"/>
  <c r="B1405" i="67" s="1"/>
  <c r="C1405" i="67" s="1"/>
  <c r="G1404" i="67" l="1"/>
  <c r="F1404" i="67"/>
  <c r="E1404" i="67" s="1"/>
  <c r="A1406" i="67"/>
  <c r="B1406" i="67" s="1"/>
  <c r="C1406" i="67" s="1"/>
  <c r="D1405" i="67"/>
  <c r="G1405" i="67" l="1"/>
  <c r="F1405" i="67"/>
  <c r="E1405" i="67" s="1"/>
  <c r="D1406" i="67"/>
  <c r="A1407" i="67"/>
  <c r="B1407" i="67" s="1"/>
  <c r="C1407" i="67" s="1"/>
  <c r="G1406" i="67" l="1"/>
  <c r="F1406" i="67"/>
  <c r="E1406" i="67" s="1"/>
  <c r="D1407" i="67"/>
  <c r="A1408" i="67"/>
  <c r="B1408" i="67" s="1"/>
  <c r="C1408" i="67" s="1"/>
  <c r="G1407" i="67" l="1"/>
  <c r="F1407" i="67"/>
  <c r="E1407" i="67" s="1"/>
  <c r="A1409" i="67"/>
  <c r="B1409" i="67" s="1"/>
  <c r="C1409" i="67" s="1"/>
  <c r="D1408" i="67"/>
  <c r="G1408" i="67" l="1"/>
  <c r="F1408" i="67"/>
  <c r="E1408" i="67" s="1"/>
  <c r="D1409" i="67"/>
  <c r="A1410" i="67"/>
  <c r="B1410" i="67" s="1"/>
  <c r="C1410" i="67" s="1"/>
  <c r="G1409" i="67" l="1"/>
  <c r="F1409" i="67"/>
  <c r="E1409" i="67" s="1"/>
  <c r="D1410" i="67"/>
  <c r="A1411" i="67"/>
  <c r="B1411" i="67" s="1"/>
  <c r="C1411" i="67" s="1"/>
  <c r="G1410" i="67" l="1"/>
  <c r="F1410" i="67"/>
  <c r="E1410" i="67" s="1"/>
  <c r="D1411" i="67"/>
  <c r="A1412" i="67"/>
  <c r="B1412" i="67" s="1"/>
  <c r="C1412" i="67" s="1"/>
  <c r="G1411" i="67" l="1"/>
  <c r="F1411" i="67"/>
  <c r="E1411" i="67" s="1"/>
  <c r="A1413" i="67"/>
  <c r="B1413" i="67" s="1"/>
  <c r="C1413" i="67" s="1"/>
  <c r="D1412" i="67"/>
  <c r="G1412" i="67" l="1"/>
  <c r="F1412" i="67"/>
  <c r="E1412" i="67" s="1"/>
  <c r="D1413" i="67"/>
  <c r="A1414" i="67"/>
  <c r="B1414" i="67" s="1"/>
  <c r="C1414" i="67" s="1"/>
  <c r="G1413" i="67" l="1"/>
  <c r="F1413" i="67"/>
  <c r="E1413" i="67" s="1"/>
  <c r="D1414" i="67"/>
  <c r="A1415" i="67"/>
  <c r="B1415" i="67" s="1"/>
  <c r="C1415" i="67" s="1"/>
  <c r="G1414" i="67" l="1"/>
  <c r="F1414" i="67"/>
  <c r="E1414" i="67" s="1"/>
  <c r="D1415" i="67"/>
  <c r="A1416" i="67"/>
  <c r="B1416" i="67" s="1"/>
  <c r="C1416" i="67" s="1"/>
  <c r="G1415" i="67" l="1"/>
  <c r="F1415" i="67"/>
  <c r="E1415" i="67" s="1"/>
  <c r="A1417" i="67"/>
  <c r="B1417" i="67" s="1"/>
  <c r="C1417" i="67" s="1"/>
  <c r="D1416" i="67"/>
  <c r="G1416" i="67" l="1"/>
  <c r="F1416" i="67"/>
  <c r="E1416" i="67" s="1"/>
  <c r="A1418" i="67"/>
  <c r="B1418" i="67" s="1"/>
  <c r="C1418" i="67" s="1"/>
  <c r="D1417" i="67"/>
  <c r="G1417" i="67" l="1"/>
  <c r="F1417" i="67"/>
  <c r="E1417" i="67" s="1"/>
  <c r="D1418" i="67"/>
  <c r="A1419" i="67"/>
  <c r="B1419" i="67" s="1"/>
  <c r="C1419" i="67" s="1"/>
  <c r="G1418" i="67" l="1"/>
  <c r="F1418" i="67"/>
  <c r="E1418" i="67" s="1"/>
  <c r="D1419" i="67"/>
  <c r="A1420" i="67"/>
  <c r="B1420" i="67" s="1"/>
  <c r="C1420" i="67" s="1"/>
  <c r="G1419" i="67" l="1"/>
  <c r="F1419" i="67"/>
  <c r="E1419" i="67" s="1"/>
  <c r="D1420" i="67"/>
  <c r="A1421" i="67"/>
  <c r="B1421" i="67" s="1"/>
  <c r="C1421" i="67" s="1"/>
  <c r="G1420" i="67" l="1"/>
  <c r="F1420" i="67"/>
  <c r="E1420" i="67" s="1"/>
  <c r="A1422" i="67"/>
  <c r="B1422" i="67" s="1"/>
  <c r="C1422" i="67" s="1"/>
  <c r="D1421" i="67"/>
  <c r="G1421" i="67" l="1"/>
  <c r="F1421" i="67"/>
  <c r="E1421" i="67" s="1"/>
  <c r="A1423" i="67"/>
  <c r="B1423" i="67" s="1"/>
  <c r="C1423" i="67" s="1"/>
  <c r="D1422" i="67"/>
  <c r="G1422" i="67" l="1"/>
  <c r="F1422" i="67"/>
  <c r="E1422" i="67" s="1"/>
  <c r="D1423" i="67"/>
  <c r="A1424" i="67"/>
  <c r="B1424" i="67" s="1"/>
  <c r="C1424" i="67" s="1"/>
  <c r="G1423" i="67" l="1"/>
  <c r="F1423" i="67"/>
  <c r="E1423" i="67" s="1"/>
  <c r="D1424" i="67"/>
  <c r="A1425" i="67"/>
  <c r="B1425" i="67" s="1"/>
  <c r="C1425" i="67" s="1"/>
  <c r="G1424" i="67" l="1"/>
  <c r="F1424" i="67"/>
  <c r="E1424" i="67" s="1"/>
  <c r="D1425" i="67"/>
  <c r="A1426" i="67"/>
  <c r="B1426" i="67" s="1"/>
  <c r="C1426" i="67" s="1"/>
  <c r="G1425" i="67" l="1"/>
  <c r="F1425" i="67"/>
  <c r="E1425" i="67" s="1"/>
  <c r="D1426" i="67"/>
  <c r="A1427" i="67"/>
  <c r="B1427" i="67" s="1"/>
  <c r="C1427" i="67" s="1"/>
  <c r="G1426" i="67" l="1"/>
  <c r="F1426" i="67"/>
  <c r="E1426" i="67" s="1"/>
  <c r="D1427" i="67"/>
  <c r="A1428" i="67"/>
  <c r="B1428" i="67" s="1"/>
  <c r="C1428" i="67" s="1"/>
  <c r="G1427" i="67" l="1"/>
  <c r="F1427" i="67"/>
  <c r="E1427" i="67" s="1"/>
  <c r="D1428" i="67"/>
  <c r="A1429" i="67"/>
  <c r="B1429" i="67" s="1"/>
  <c r="C1429" i="67" s="1"/>
  <c r="G1428" i="67" l="1"/>
  <c r="F1428" i="67"/>
  <c r="E1428" i="67" s="1"/>
  <c r="D1429" i="67"/>
  <c r="A1430" i="67"/>
  <c r="B1430" i="67" s="1"/>
  <c r="C1430" i="67" s="1"/>
  <c r="G1429" i="67" l="1"/>
  <c r="F1429" i="67"/>
  <c r="E1429" i="67" s="1"/>
  <c r="A1431" i="67"/>
  <c r="B1431" i="67" s="1"/>
  <c r="C1431" i="67" s="1"/>
  <c r="D1430" i="67"/>
  <c r="G1430" i="67" l="1"/>
  <c r="F1430" i="67"/>
  <c r="E1430" i="67" s="1"/>
  <c r="D1431" i="67"/>
  <c r="A1432" i="67"/>
  <c r="B1432" i="67" s="1"/>
  <c r="C1432" i="67" s="1"/>
  <c r="G1431" i="67" l="1"/>
  <c r="F1431" i="67"/>
  <c r="E1431" i="67" s="1"/>
  <c r="D1432" i="67"/>
  <c r="A1433" i="67"/>
  <c r="B1433" i="67" s="1"/>
  <c r="C1433" i="67" s="1"/>
  <c r="G1432" i="67" l="1"/>
  <c r="F1432" i="67"/>
  <c r="E1432" i="67" s="1"/>
  <c r="D1433" i="67"/>
  <c r="A1434" i="67"/>
  <c r="B1434" i="67" s="1"/>
  <c r="C1434" i="67" s="1"/>
  <c r="G1433" i="67" l="1"/>
  <c r="F1433" i="67"/>
  <c r="E1433" i="67" s="1"/>
  <c r="A1435" i="67"/>
  <c r="B1435" i="67" s="1"/>
  <c r="C1435" i="67" s="1"/>
  <c r="D1434" i="67"/>
  <c r="G1434" i="67" l="1"/>
  <c r="F1434" i="67"/>
  <c r="E1434" i="67" s="1"/>
  <c r="D1435" i="67"/>
  <c r="A1436" i="67"/>
  <c r="B1436" i="67" s="1"/>
  <c r="C1436" i="67" s="1"/>
  <c r="G1435" i="67" l="1"/>
  <c r="F1435" i="67"/>
  <c r="E1435" i="67" s="1"/>
  <c r="D1436" i="67"/>
  <c r="A1437" i="67"/>
  <c r="B1437" i="67" s="1"/>
  <c r="C1437" i="67" s="1"/>
  <c r="G1436" i="67" l="1"/>
  <c r="F1436" i="67"/>
  <c r="E1436" i="67" s="1"/>
  <c r="D1437" i="67"/>
  <c r="A1438" i="67"/>
  <c r="B1438" i="67" s="1"/>
  <c r="C1438" i="67" s="1"/>
  <c r="G1437" i="67" l="1"/>
  <c r="F1437" i="67"/>
  <c r="E1437" i="67" s="1"/>
  <c r="A1439" i="67"/>
  <c r="B1439" i="67" s="1"/>
  <c r="C1439" i="67" s="1"/>
  <c r="D1438" i="67"/>
  <c r="G1438" i="67" l="1"/>
  <c r="F1438" i="67"/>
  <c r="E1438" i="67" s="1"/>
  <c r="D1439" i="67"/>
  <c r="A1440" i="67"/>
  <c r="B1440" i="67" s="1"/>
  <c r="C1440" i="67" s="1"/>
  <c r="G1439" i="67" l="1"/>
  <c r="F1439" i="67"/>
  <c r="E1439" i="67" s="1"/>
  <c r="A1441" i="67"/>
  <c r="B1441" i="67" s="1"/>
  <c r="C1441" i="67" s="1"/>
  <c r="D1440" i="67"/>
  <c r="G1440" i="67" l="1"/>
  <c r="F1440" i="67"/>
  <c r="E1440" i="67" s="1"/>
  <c r="A1442" i="67"/>
  <c r="B1442" i="67" s="1"/>
  <c r="C1442" i="67" s="1"/>
  <c r="D1441" i="67"/>
  <c r="G1441" i="67" l="1"/>
  <c r="F1441" i="67"/>
  <c r="E1441" i="67" s="1"/>
  <c r="A1443" i="67"/>
  <c r="B1443" i="67" s="1"/>
  <c r="C1443" i="67" s="1"/>
  <c r="D1442" i="67"/>
  <c r="G1442" i="67" l="1"/>
  <c r="F1442" i="67"/>
  <c r="E1442" i="67" s="1"/>
  <c r="D1443" i="67"/>
  <c r="A1444" i="67"/>
  <c r="B1444" i="67" s="1"/>
  <c r="C1444" i="67" s="1"/>
  <c r="G1443" i="67" l="1"/>
  <c r="F1443" i="67"/>
  <c r="E1443" i="67" s="1"/>
  <c r="A1445" i="67"/>
  <c r="B1445" i="67" s="1"/>
  <c r="C1445" i="67" s="1"/>
  <c r="D1444" i="67"/>
  <c r="G1444" i="67" l="1"/>
  <c r="F1444" i="67"/>
  <c r="E1444" i="67" s="1"/>
  <c r="D1445" i="67"/>
  <c r="A1446" i="67"/>
  <c r="B1446" i="67" s="1"/>
  <c r="C1446" i="67" s="1"/>
  <c r="G1445" i="67" l="1"/>
  <c r="F1445" i="67"/>
  <c r="E1445" i="67" s="1"/>
  <c r="A1447" i="67"/>
  <c r="B1447" i="67" s="1"/>
  <c r="C1447" i="67" s="1"/>
  <c r="D1446" i="67"/>
  <c r="G1446" i="67" l="1"/>
  <c r="F1446" i="67"/>
  <c r="E1446" i="67" s="1"/>
  <c r="D1447" i="67"/>
  <c r="A1448" i="67"/>
  <c r="B1448" i="67" s="1"/>
  <c r="C1448" i="67" s="1"/>
  <c r="G1447" i="67" l="1"/>
  <c r="F1447" i="67"/>
  <c r="E1447" i="67" s="1"/>
  <c r="D1448" i="67"/>
  <c r="A1449" i="67"/>
  <c r="B1449" i="67" s="1"/>
  <c r="C1449" i="67" s="1"/>
  <c r="G1448" i="67" l="1"/>
  <c r="F1448" i="67"/>
  <c r="E1448" i="67" s="1"/>
  <c r="D1449" i="67"/>
  <c r="A1450" i="67"/>
  <c r="B1450" i="67" s="1"/>
  <c r="C1450" i="67" s="1"/>
  <c r="G1449" i="67" l="1"/>
  <c r="F1449" i="67"/>
  <c r="E1449" i="67" s="1"/>
  <c r="A1451" i="67"/>
  <c r="B1451" i="67" s="1"/>
  <c r="C1451" i="67" s="1"/>
  <c r="D1450" i="67"/>
  <c r="G1450" i="67" l="1"/>
  <c r="F1450" i="67"/>
  <c r="E1450" i="67" s="1"/>
  <c r="D1451" i="67"/>
  <c r="A1452" i="67"/>
  <c r="B1452" i="67" s="1"/>
  <c r="C1452" i="67" s="1"/>
  <c r="G1451" i="67" l="1"/>
  <c r="F1451" i="67"/>
  <c r="E1451" i="67" s="1"/>
  <c r="A1453" i="67"/>
  <c r="B1453" i="67" s="1"/>
  <c r="C1453" i="67" s="1"/>
  <c r="D1452" i="67"/>
  <c r="G1452" i="67" l="1"/>
  <c r="F1452" i="67"/>
  <c r="E1452" i="67" s="1"/>
  <c r="D1453" i="67"/>
  <c r="A1454" i="67"/>
  <c r="B1454" i="67" s="1"/>
  <c r="C1454" i="67" s="1"/>
  <c r="G1453" i="67" l="1"/>
  <c r="F1453" i="67"/>
  <c r="E1453" i="67" s="1"/>
  <c r="A1455" i="67"/>
  <c r="B1455" i="67" s="1"/>
  <c r="C1455" i="67" s="1"/>
  <c r="D1454" i="67"/>
  <c r="G1454" i="67" l="1"/>
  <c r="F1454" i="67"/>
  <c r="E1454" i="67" s="1"/>
  <c r="A1456" i="67"/>
  <c r="B1456" i="67" s="1"/>
  <c r="C1456" i="67" s="1"/>
  <c r="D1455" i="67"/>
  <c r="G1455" i="67" l="1"/>
  <c r="F1455" i="67"/>
  <c r="E1455" i="67" s="1"/>
  <c r="D1456" i="67"/>
  <c r="A1457" i="67"/>
  <c r="B1457" i="67" s="1"/>
  <c r="C1457" i="67" s="1"/>
  <c r="G1456" i="67" l="1"/>
  <c r="F1456" i="67"/>
  <c r="E1456" i="67" s="1"/>
  <c r="A1458" i="67"/>
  <c r="B1458" i="67" s="1"/>
  <c r="C1458" i="67" s="1"/>
  <c r="D1457" i="67"/>
  <c r="G1457" i="67" l="1"/>
  <c r="F1457" i="67"/>
  <c r="E1457" i="67" s="1"/>
  <c r="D1458" i="67"/>
  <c r="A1459" i="67"/>
  <c r="B1459" i="67" s="1"/>
  <c r="C1459" i="67" s="1"/>
  <c r="G1458" i="67" l="1"/>
  <c r="F1458" i="67"/>
  <c r="E1458" i="67" s="1"/>
  <c r="D1459" i="67"/>
  <c r="A1460" i="67"/>
  <c r="B1460" i="67" s="1"/>
  <c r="C1460" i="67" s="1"/>
  <c r="G1459" i="67" l="1"/>
  <c r="F1459" i="67"/>
  <c r="E1459" i="67" s="1"/>
  <c r="D1460" i="67"/>
  <c r="A1461" i="67"/>
  <c r="B1461" i="67" s="1"/>
  <c r="C1461" i="67" s="1"/>
  <c r="G1460" i="67" l="1"/>
  <c r="F1460" i="67"/>
  <c r="E1460" i="67" s="1"/>
  <c r="A1462" i="67"/>
  <c r="B1462" i="67" s="1"/>
  <c r="C1462" i="67" s="1"/>
  <c r="D1461" i="67"/>
  <c r="G1461" i="67" l="1"/>
  <c r="F1461" i="67"/>
  <c r="E1461" i="67" s="1"/>
  <c r="A1463" i="67"/>
  <c r="B1463" i="67" s="1"/>
  <c r="C1463" i="67" s="1"/>
  <c r="D1462" i="67"/>
  <c r="G1462" i="67" l="1"/>
  <c r="F1462" i="67"/>
  <c r="E1462" i="67" s="1"/>
  <c r="A1464" i="67"/>
  <c r="B1464" i="67" s="1"/>
  <c r="C1464" i="67" s="1"/>
  <c r="D1463" i="67"/>
  <c r="G1463" i="67" l="1"/>
  <c r="F1463" i="67"/>
  <c r="E1463" i="67" s="1"/>
  <c r="D1464" i="67"/>
  <c r="A1465" i="67"/>
  <c r="B1465" i="67" s="1"/>
  <c r="C1465" i="67" s="1"/>
  <c r="G1464" i="67" l="1"/>
  <c r="F1464" i="67"/>
  <c r="E1464" i="67" s="1"/>
  <c r="A1466" i="67"/>
  <c r="B1466" i="67" s="1"/>
  <c r="C1466" i="67" s="1"/>
  <c r="D1465" i="67"/>
  <c r="G1465" i="67" l="1"/>
  <c r="F1465" i="67"/>
  <c r="E1465" i="67" s="1"/>
  <c r="A1467" i="67"/>
  <c r="B1467" i="67" s="1"/>
  <c r="C1467" i="67" s="1"/>
  <c r="D1466" i="67"/>
  <c r="G1466" i="67" l="1"/>
  <c r="F1466" i="67"/>
  <c r="E1466" i="67" s="1"/>
  <c r="A1468" i="67"/>
  <c r="B1468" i="67" s="1"/>
  <c r="C1468" i="67" s="1"/>
  <c r="D1467" i="67"/>
  <c r="G1467" i="67" l="1"/>
  <c r="F1467" i="67"/>
  <c r="E1467" i="67" s="1"/>
  <c r="D1468" i="67"/>
  <c r="A1469" i="67"/>
  <c r="B1469" i="67" s="1"/>
  <c r="C1469" i="67" s="1"/>
  <c r="G1468" i="67" l="1"/>
  <c r="F1468" i="67"/>
  <c r="E1468" i="67" s="1"/>
  <c r="D1469" i="67"/>
  <c r="A1470" i="67"/>
  <c r="B1470" i="67" s="1"/>
  <c r="C1470" i="67" s="1"/>
  <c r="G1469" i="67" l="1"/>
  <c r="F1469" i="67"/>
  <c r="E1469" i="67" s="1"/>
  <c r="D1470" i="67"/>
  <c r="A1471" i="67"/>
  <c r="B1471" i="67" s="1"/>
  <c r="C1471" i="67" s="1"/>
  <c r="G1470" i="67" l="1"/>
  <c r="F1470" i="67"/>
  <c r="E1470" i="67" s="1"/>
  <c r="D1471" i="67"/>
  <c r="A1472" i="67"/>
  <c r="B1472" i="67" s="1"/>
  <c r="C1472" i="67" s="1"/>
  <c r="G1471" i="67" l="1"/>
  <c r="F1471" i="67"/>
  <c r="E1471" i="67" s="1"/>
  <c r="D1472" i="67"/>
  <c r="A1473" i="67"/>
  <c r="B1473" i="67" s="1"/>
  <c r="C1473" i="67" s="1"/>
  <c r="G1472" i="67" l="1"/>
  <c r="F1472" i="67"/>
  <c r="E1472" i="67" s="1"/>
  <c r="D1473" i="67"/>
  <c r="A1474" i="67"/>
  <c r="B1474" i="67" s="1"/>
  <c r="C1474" i="67" s="1"/>
  <c r="G1473" i="67" l="1"/>
  <c r="F1473" i="67"/>
  <c r="E1473" i="67" s="1"/>
  <c r="D1474" i="67"/>
  <c r="A1475" i="67"/>
  <c r="B1475" i="67" s="1"/>
  <c r="C1475" i="67" s="1"/>
  <c r="G1474" i="67" l="1"/>
  <c r="F1474" i="67"/>
  <c r="E1474" i="67" s="1"/>
  <c r="A1476" i="67"/>
  <c r="B1476" i="67" s="1"/>
  <c r="C1476" i="67" s="1"/>
  <c r="D1475" i="67"/>
  <c r="G1475" i="67" l="1"/>
  <c r="F1475" i="67"/>
  <c r="E1475" i="67" s="1"/>
  <c r="D1476" i="67"/>
  <c r="A1477" i="67"/>
  <c r="B1477" i="67" s="1"/>
  <c r="C1477" i="67" s="1"/>
  <c r="G1476" i="67" l="1"/>
  <c r="F1476" i="67"/>
  <c r="E1476" i="67" s="1"/>
  <c r="D1477" i="67"/>
  <c r="A1478" i="67"/>
  <c r="B1478" i="67" s="1"/>
  <c r="C1478" i="67" s="1"/>
  <c r="G1477" i="67" l="1"/>
  <c r="F1477" i="67"/>
  <c r="E1477" i="67" s="1"/>
  <c r="D1478" i="67"/>
  <c r="A1479" i="67"/>
  <c r="B1479" i="67" s="1"/>
  <c r="C1479" i="67" s="1"/>
  <c r="G1478" i="67" l="1"/>
  <c r="F1478" i="67"/>
  <c r="E1478" i="67" s="1"/>
  <c r="A1480" i="67"/>
  <c r="B1480" i="67" s="1"/>
  <c r="C1480" i="67" s="1"/>
  <c r="D1479" i="67"/>
  <c r="G1479" i="67" l="1"/>
  <c r="F1479" i="67"/>
  <c r="E1479" i="67" s="1"/>
  <c r="D1480" i="67"/>
  <c r="A1481" i="67"/>
  <c r="B1481" i="67" s="1"/>
  <c r="C1481" i="67" s="1"/>
  <c r="G1480" i="67" l="1"/>
  <c r="F1480" i="67"/>
  <c r="E1480" i="67" s="1"/>
  <c r="D1481" i="67"/>
  <c r="A1482" i="67"/>
  <c r="B1482" i="67" s="1"/>
  <c r="C1482" i="67" s="1"/>
  <c r="G1481" i="67" l="1"/>
  <c r="F1481" i="67"/>
  <c r="E1481" i="67" s="1"/>
  <c r="D1482" i="67"/>
  <c r="A1483" i="67"/>
  <c r="B1483" i="67" s="1"/>
  <c r="C1483" i="67" s="1"/>
  <c r="G1482" i="67" l="1"/>
  <c r="F1482" i="67"/>
  <c r="E1482" i="67" s="1"/>
  <c r="D1483" i="67"/>
  <c r="A1484" i="67"/>
  <c r="B1484" i="67" s="1"/>
  <c r="C1484" i="67" s="1"/>
  <c r="G1483" i="67" l="1"/>
  <c r="F1483" i="67"/>
  <c r="E1483" i="67" s="1"/>
  <c r="A1485" i="67"/>
  <c r="B1485" i="67" s="1"/>
  <c r="C1485" i="67" s="1"/>
  <c r="D1484" i="67"/>
  <c r="G1484" i="67" l="1"/>
  <c r="F1484" i="67"/>
  <c r="E1484" i="67" s="1"/>
  <c r="A1486" i="67"/>
  <c r="B1486" i="67" s="1"/>
  <c r="C1486" i="67" s="1"/>
  <c r="D1485" i="67"/>
  <c r="G1485" i="67" l="1"/>
  <c r="F1485" i="67"/>
  <c r="E1485" i="67" s="1"/>
  <c r="A1487" i="67"/>
  <c r="B1487" i="67" s="1"/>
  <c r="C1487" i="67" s="1"/>
  <c r="D1486" i="67"/>
  <c r="G1486" i="67" l="1"/>
  <c r="F1486" i="67"/>
  <c r="E1486" i="67" s="1"/>
  <c r="D1487" i="67"/>
  <c r="A1488" i="67"/>
  <c r="B1488" i="67" s="1"/>
  <c r="C1488" i="67" s="1"/>
  <c r="G1487" i="67" l="1"/>
  <c r="F1487" i="67"/>
  <c r="E1487" i="67" s="1"/>
  <c r="D1488" i="67"/>
  <c r="A1489" i="67"/>
  <c r="B1489" i="67" s="1"/>
  <c r="C1489" i="67" s="1"/>
  <c r="G1488" i="67" l="1"/>
  <c r="F1488" i="67"/>
  <c r="E1488" i="67" s="1"/>
  <c r="D1489" i="67"/>
  <c r="A1490" i="67"/>
  <c r="B1490" i="67" s="1"/>
  <c r="C1490" i="67" s="1"/>
  <c r="G1489" i="67" l="1"/>
  <c r="F1489" i="67"/>
  <c r="E1489" i="67" s="1"/>
  <c r="A1491" i="67"/>
  <c r="B1491" i="67" s="1"/>
  <c r="C1491" i="67" s="1"/>
  <c r="D1490" i="67"/>
  <c r="G1490" i="67" l="1"/>
  <c r="F1490" i="67"/>
  <c r="E1490" i="67" s="1"/>
  <c r="D1491" i="67"/>
  <c r="A1492" i="67"/>
  <c r="B1492" i="67" s="1"/>
  <c r="C1492" i="67" s="1"/>
  <c r="G1491" i="67" l="1"/>
  <c r="F1491" i="67"/>
  <c r="E1491" i="67" s="1"/>
  <c r="D1492" i="67"/>
  <c r="A1493" i="67"/>
  <c r="B1493" i="67" s="1"/>
  <c r="C1493" i="67" s="1"/>
  <c r="G1492" i="67" l="1"/>
  <c r="F1492" i="67"/>
  <c r="E1492" i="67" s="1"/>
  <c r="A1494" i="67"/>
  <c r="B1494" i="67" s="1"/>
  <c r="C1494" i="67" s="1"/>
  <c r="D1493" i="67"/>
  <c r="G1493" i="67" l="1"/>
  <c r="F1493" i="67"/>
  <c r="E1493" i="67" s="1"/>
  <c r="A1495" i="67"/>
  <c r="B1495" i="67" s="1"/>
  <c r="C1495" i="67" s="1"/>
  <c r="D1494" i="67"/>
  <c r="G1494" i="67" l="1"/>
  <c r="F1494" i="67"/>
  <c r="E1494" i="67" s="1"/>
  <c r="A1496" i="67"/>
  <c r="B1496" i="67" s="1"/>
  <c r="C1496" i="67" s="1"/>
  <c r="D1495" i="67"/>
  <c r="G1495" i="67" l="1"/>
  <c r="F1495" i="67"/>
  <c r="E1495" i="67" s="1"/>
  <c r="A1497" i="67"/>
  <c r="B1497" i="67" s="1"/>
  <c r="C1497" i="67" s="1"/>
  <c r="D1496" i="67"/>
  <c r="G1496" i="67" l="1"/>
  <c r="F1496" i="67"/>
  <c r="E1496" i="67" s="1"/>
  <c r="A1498" i="67"/>
  <c r="B1498" i="67" s="1"/>
  <c r="C1498" i="67" s="1"/>
  <c r="D1497" i="67"/>
  <c r="G1497" i="67" l="1"/>
  <c r="F1497" i="67"/>
  <c r="E1497" i="67" s="1"/>
  <c r="A1499" i="67"/>
  <c r="B1499" i="67" s="1"/>
  <c r="C1499" i="67" s="1"/>
  <c r="D1498" i="67"/>
  <c r="G1498" i="67" l="1"/>
  <c r="F1498" i="67"/>
  <c r="E1498" i="67" s="1"/>
  <c r="A1500" i="67"/>
  <c r="B1500" i="67" s="1"/>
  <c r="C1500" i="67" s="1"/>
  <c r="D1499" i="67"/>
  <c r="G1499" i="67" l="1"/>
  <c r="F1499" i="67"/>
  <c r="E1499" i="67" s="1"/>
  <c r="D1500" i="67"/>
  <c r="A1501" i="67"/>
  <c r="B1501" i="67" s="1"/>
  <c r="C1501" i="67" s="1"/>
  <c r="G1500" i="67" l="1"/>
  <c r="F1500" i="67"/>
  <c r="E1500" i="67" s="1"/>
  <c r="D1501" i="67"/>
  <c r="A1502" i="67"/>
  <c r="B1502" i="67" s="1"/>
  <c r="C1502" i="67" s="1"/>
  <c r="G1501" i="67" l="1"/>
  <c r="F1501" i="67"/>
  <c r="E1501" i="67" s="1"/>
  <c r="A1503" i="67"/>
  <c r="B1503" i="67" s="1"/>
  <c r="C1503" i="67" s="1"/>
  <c r="D1502" i="67"/>
  <c r="G1502" i="67" l="1"/>
  <c r="F1502" i="67"/>
  <c r="E1502" i="67" s="1"/>
  <c r="A1504" i="67"/>
  <c r="B1504" i="67" s="1"/>
  <c r="C1504" i="67" s="1"/>
  <c r="D1503" i="67"/>
  <c r="G1503" i="67" l="1"/>
  <c r="F1503" i="67"/>
  <c r="E1503" i="67" s="1"/>
  <c r="A1505" i="67"/>
  <c r="B1505" i="67" s="1"/>
  <c r="C1505" i="67" s="1"/>
  <c r="D1504" i="67"/>
  <c r="G1504" i="67" l="1"/>
  <c r="F1504" i="67"/>
  <c r="E1504" i="67" s="1"/>
  <c r="D1505" i="67"/>
  <c r="A1506" i="67"/>
  <c r="B1506" i="67" s="1"/>
  <c r="C1506" i="67" s="1"/>
  <c r="G1505" i="67" l="1"/>
  <c r="F1505" i="67"/>
  <c r="E1505" i="67" s="1"/>
  <c r="D1506" i="67"/>
  <c r="A1507" i="67"/>
  <c r="B1507" i="67" s="1"/>
  <c r="C1507" i="67" s="1"/>
  <c r="G1506" i="67" l="1"/>
  <c r="F1506" i="67"/>
  <c r="E1506" i="67" s="1"/>
  <c r="D1507" i="67"/>
  <c r="A1508" i="67"/>
  <c r="B1508" i="67" s="1"/>
  <c r="C1508" i="67" s="1"/>
  <c r="G1507" i="67" l="1"/>
  <c r="F1507" i="67"/>
  <c r="E1507" i="67" s="1"/>
  <c r="D1508" i="67"/>
  <c r="A1509" i="67"/>
  <c r="B1509" i="67" s="1"/>
  <c r="C1509" i="67" s="1"/>
  <c r="G1508" i="67" l="1"/>
  <c r="F1508" i="67"/>
  <c r="E1508" i="67" s="1"/>
  <c r="A1510" i="67"/>
  <c r="B1510" i="67" s="1"/>
  <c r="C1510" i="67" s="1"/>
  <c r="D1509" i="67"/>
  <c r="G1509" i="67" l="1"/>
  <c r="F1509" i="67"/>
  <c r="E1509" i="67" s="1"/>
  <c r="D1510" i="67"/>
  <c r="A1511" i="67"/>
  <c r="B1511" i="67" s="1"/>
  <c r="C1511" i="67" s="1"/>
  <c r="G1510" i="67" l="1"/>
  <c r="F1510" i="67"/>
  <c r="E1510" i="67" s="1"/>
  <c r="A1512" i="67"/>
  <c r="B1512" i="67" s="1"/>
  <c r="C1512" i="67" s="1"/>
  <c r="D1511" i="67"/>
  <c r="G1511" i="67" l="1"/>
  <c r="F1511" i="67"/>
  <c r="E1511" i="67" s="1"/>
  <c r="A1513" i="67"/>
  <c r="B1513" i="67" s="1"/>
  <c r="C1513" i="67" s="1"/>
  <c r="D1512" i="67"/>
  <c r="G1512" i="67" l="1"/>
  <c r="F1512" i="67"/>
  <c r="E1512" i="67" s="1"/>
  <c r="A1514" i="67"/>
  <c r="B1514" i="67" s="1"/>
  <c r="C1514" i="67" s="1"/>
  <c r="D1513" i="67"/>
  <c r="G1513" i="67" l="1"/>
  <c r="F1513" i="67"/>
  <c r="E1513" i="67" s="1"/>
  <c r="A1515" i="67"/>
  <c r="B1515" i="67" s="1"/>
  <c r="C1515" i="67" s="1"/>
  <c r="D1514" i="67"/>
  <c r="G1514" i="67" l="1"/>
  <c r="F1514" i="67"/>
  <c r="E1514" i="67" s="1"/>
  <c r="A1516" i="67"/>
  <c r="B1516" i="67" s="1"/>
  <c r="C1516" i="67" s="1"/>
  <c r="D1515" i="67"/>
  <c r="G1515" i="67" l="1"/>
  <c r="F1515" i="67"/>
  <c r="E1515" i="67" s="1"/>
  <c r="A1517" i="67"/>
  <c r="B1517" i="67" s="1"/>
  <c r="C1517" i="67" s="1"/>
  <c r="D1516" i="67"/>
  <c r="G1516" i="67" l="1"/>
  <c r="F1516" i="67"/>
  <c r="E1516" i="67" s="1"/>
  <c r="A1518" i="67"/>
  <c r="B1518" i="67" s="1"/>
  <c r="C1518" i="67" s="1"/>
  <c r="D1517" i="67"/>
  <c r="G1517" i="67" l="1"/>
  <c r="F1517" i="67"/>
  <c r="E1517" i="67" s="1"/>
  <c r="A1519" i="67"/>
  <c r="B1519" i="67" s="1"/>
  <c r="C1519" i="67" s="1"/>
  <c r="D1518" i="67"/>
  <c r="G1518" i="67" l="1"/>
  <c r="F1518" i="67"/>
  <c r="E1518" i="67" s="1"/>
  <c r="A1520" i="67"/>
  <c r="B1520" i="67" s="1"/>
  <c r="C1520" i="67" s="1"/>
  <c r="D1519" i="67"/>
  <c r="G1519" i="67" l="1"/>
  <c r="F1519" i="67"/>
  <c r="E1519" i="67" s="1"/>
  <c r="D1520" i="67"/>
  <c r="A1521" i="67"/>
  <c r="B1521" i="67" s="1"/>
  <c r="C1521" i="67" s="1"/>
  <c r="G1520" i="67" l="1"/>
  <c r="F1520" i="67"/>
  <c r="E1520" i="67" s="1"/>
  <c r="A1522" i="67"/>
  <c r="B1522" i="67" s="1"/>
  <c r="C1522" i="67" s="1"/>
  <c r="D1521" i="67"/>
  <c r="G1521" i="67" l="1"/>
  <c r="F1521" i="67"/>
  <c r="E1521" i="67" s="1"/>
  <c r="A1523" i="67"/>
  <c r="B1523" i="67" s="1"/>
  <c r="C1523" i="67" s="1"/>
  <c r="D1522" i="67"/>
  <c r="G1522" i="67" l="1"/>
  <c r="F1522" i="67"/>
  <c r="E1522" i="67" s="1"/>
  <c r="A1524" i="67"/>
  <c r="B1524" i="67" s="1"/>
  <c r="C1524" i="67" s="1"/>
  <c r="D1523" i="67"/>
  <c r="G1523" i="67" l="1"/>
  <c r="F1523" i="67"/>
  <c r="E1523" i="67" s="1"/>
  <c r="A1525" i="67"/>
  <c r="B1525" i="67" s="1"/>
  <c r="C1525" i="67" s="1"/>
  <c r="D1524" i="67"/>
  <c r="G1524" i="67" l="1"/>
  <c r="F1524" i="67"/>
  <c r="E1524" i="67" s="1"/>
  <c r="A1526" i="67"/>
  <c r="B1526" i="67" s="1"/>
  <c r="C1526" i="67" s="1"/>
  <c r="D1525" i="67"/>
  <c r="G1525" i="67" l="1"/>
  <c r="F1525" i="67"/>
  <c r="E1525" i="67" s="1"/>
  <c r="A1527" i="67"/>
  <c r="B1527" i="67" s="1"/>
  <c r="C1527" i="67" s="1"/>
  <c r="D1526" i="67"/>
  <c r="G1526" i="67" l="1"/>
  <c r="F1526" i="67"/>
  <c r="E1526" i="67" s="1"/>
  <c r="A1528" i="67"/>
  <c r="B1528" i="67" s="1"/>
  <c r="C1528" i="67" s="1"/>
  <c r="D1527" i="67"/>
  <c r="G1527" i="67" l="1"/>
  <c r="F1527" i="67"/>
  <c r="E1527" i="67" s="1"/>
  <c r="A1529" i="67"/>
  <c r="B1529" i="67" s="1"/>
  <c r="C1529" i="67" s="1"/>
  <c r="D1528" i="67"/>
  <c r="G1528" i="67" l="1"/>
  <c r="F1528" i="67"/>
  <c r="E1528" i="67" s="1"/>
  <c r="A1530" i="67"/>
  <c r="B1530" i="67" s="1"/>
  <c r="C1530" i="67" s="1"/>
  <c r="D1529" i="67"/>
  <c r="G1529" i="67" l="1"/>
  <c r="F1529" i="67"/>
  <c r="E1529" i="67" s="1"/>
  <c r="A1531" i="67"/>
  <c r="B1531" i="67" s="1"/>
  <c r="C1531" i="67" s="1"/>
  <c r="D1530" i="67"/>
  <c r="G1530" i="67" l="1"/>
  <c r="F1530" i="67"/>
  <c r="E1530" i="67" s="1"/>
  <c r="D1531" i="67"/>
  <c r="A1532" i="67"/>
  <c r="B1532" i="67" s="1"/>
  <c r="C1532" i="67" s="1"/>
  <c r="G1531" i="67" l="1"/>
  <c r="F1531" i="67"/>
  <c r="E1531" i="67" s="1"/>
  <c r="A1533" i="67"/>
  <c r="B1533" i="67" s="1"/>
  <c r="C1533" i="67" s="1"/>
  <c r="D1532" i="67"/>
  <c r="G1532" i="67" l="1"/>
  <c r="F1532" i="67"/>
  <c r="E1532" i="67" s="1"/>
  <c r="A1534" i="67"/>
  <c r="B1534" i="67" s="1"/>
  <c r="C1534" i="67" s="1"/>
  <c r="D1533" i="67"/>
  <c r="G1533" i="67" l="1"/>
  <c r="F1533" i="67"/>
  <c r="E1533" i="67" s="1"/>
  <c r="A1535" i="67"/>
  <c r="B1535" i="67" s="1"/>
  <c r="C1535" i="67" s="1"/>
  <c r="D1534" i="67"/>
  <c r="G1534" i="67" l="1"/>
  <c r="F1534" i="67"/>
  <c r="E1534" i="67" s="1"/>
  <c r="A1536" i="67"/>
  <c r="B1536" i="67" s="1"/>
  <c r="C1536" i="67" s="1"/>
  <c r="D1535" i="67"/>
  <c r="G1535" i="67" l="1"/>
  <c r="F1535" i="67"/>
  <c r="E1535" i="67" s="1"/>
  <c r="A1537" i="67"/>
  <c r="B1537" i="67" s="1"/>
  <c r="C1537" i="67" s="1"/>
  <c r="D1536" i="67"/>
  <c r="G1536" i="67" l="1"/>
  <c r="F1536" i="67"/>
  <c r="E1536" i="67" s="1"/>
  <c r="A1538" i="67"/>
  <c r="B1538" i="67" s="1"/>
  <c r="C1538" i="67" s="1"/>
  <c r="D1537" i="67"/>
  <c r="G1537" i="67" l="1"/>
  <c r="F1537" i="67"/>
  <c r="E1537" i="67" s="1"/>
  <c r="A1539" i="67"/>
  <c r="B1539" i="67" s="1"/>
  <c r="C1539" i="67" s="1"/>
  <c r="D1538" i="67"/>
  <c r="G1538" i="67" l="1"/>
  <c r="F1538" i="67"/>
  <c r="E1538" i="67" s="1"/>
  <c r="A1540" i="67"/>
  <c r="B1540" i="67" s="1"/>
  <c r="C1540" i="67" s="1"/>
  <c r="D1539" i="67"/>
  <c r="G1539" i="67" l="1"/>
  <c r="F1539" i="67"/>
  <c r="E1539" i="67" s="1"/>
  <c r="A1541" i="67"/>
  <c r="B1541" i="67" s="1"/>
  <c r="C1541" i="67" s="1"/>
  <c r="D1540" i="67"/>
  <c r="G1540" i="67" l="1"/>
  <c r="F1540" i="67"/>
  <c r="E1540" i="67" s="1"/>
  <c r="A1542" i="67"/>
  <c r="B1542" i="67" s="1"/>
  <c r="C1542" i="67" s="1"/>
  <c r="D1541" i="67"/>
  <c r="G1541" i="67" l="1"/>
  <c r="F1541" i="67"/>
  <c r="E1541" i="67" s="1"/>
  <c r="A1543" i="67"/>
  <c r="B1543" i="67" s="1"/>
  <c r="C1543" i="67" s="1"/>
  <c r="D1542" i="67"/>
  <c r="G1542" i="67" l="1"/>
  <c r="F1542" i="67"/>
  <c r="E1542" i="67" s="1"/>
  <c r="A1544" i="67"/>
  <c r="B1544" i="67" s="1"/>
  <c r="C1544" i="67" s="1"/>
  <c r="D1543" i="67"/>
  <c r="G1543" i="67" l="1"/>
  <c r="F1543" i="67"/>
  <c r="E1543" i="67" s="1"/>
  <c r="A1545" i="67"/>
  <c r="B1545" i="67" s="1"/>
  <c r="C1545" i="67" s="1"/>
  <c r="D1544" i="67"/>
  <c r="G1544" i="67" l="1"/>
  <c r="F1544" i="67"/>
  <c r="E1544" i="67" s="1"/>
  <c r="A1546" i="67"/>
  <c r="B1546" i="67" s="1"/>
  <c r="C1546" i="67" s="1"/>
  <c r="D1545" i="67"/>
  <c r="G1545" i="67" l="1"/>
  <c r="F1545" i="67"/>
  <c r="E1545" i="67" s="1"/>
  <c r="A1547" i="67"/>
  <c r="B1547" i="67" s="1"/>
  <c r="C1547" i="67" s="1"/>
  <c r="D1546" i="67"/>
  <c r="G1546" i="67" l="1"/>
  <c r="F1546" i="67"/>
  <c r="E1546" i="67" s="1"/>
  <c r="A1548" i="67"/>
  <c r="B1548" i="67" s="1"/>
  <c r="C1548" i="67" s="1"/>
  <c r="D1547" i="67"/>
  <c r="G1547" i="67" l="1"/>
  <c r="F1547" i="67"/>
  <c r="E1547" i="67" s="1"/>
  <c r="A1549" i="67"/>
  <c r="B1549" i="67" s="1"/>
  <c r="C1549" i="67" s="1"/>
  <c r="D1548" i="67"/>
  <c r="G1548" i="67" l="1"/>
  <c r="F1548" i="67"/>
  <c r="E1548" i="67" s="1"/>
  <c r="A1550" i="67"/>
  <c r="B1550" i="67" s="1"/>
  <c r="C1550" i="67" s="1"/>
  <c r="D1549" i="67"/>
  <c r="G1549" i="67" l="1"/>
  <c r="F1549" i="67"/>
  <c r="E1549" i="67" s="1"/>
  <c r="A1551" i="67"/>
  <c r="B1551" i="67" s="1"/>
  <c r="C1551" i="67" s="1"/>
  <c r="D1550" i="67"/>
  <c r="G1550" i="67" l="1"/>
  <c r="F1550" i="67"/>
  <c r="E1550" i="67" s="1"/>
  <c r="A1552" i="67"/>
  <c r="B1552" i="67" s="1"/>
  <c r="C1552" i="67" s="1"/>
  <c r="D1551" i="67"/>
  <c r="G1551" i="67" l="1"/>
  <c r="F1551" i="67"/>
  <c r="E1551" i="67" s="1"/>
  <c r="A1553" i="67"/>
  <c r="B1553" i="67" s="1"/>
  <c r="C1553" i="67" s="1"/>
  <c r="D1552" i="67"/>
  <c r="G1552" i="67" l="1"/>
  <c r="F1552" i="67"/>
  <c r="E1552" i="67" s="1"/>
  <c r="A1554" i="67"/>
  <c r="B1554" i="67" s="1"/>
  <c r="C1554" i="67" s="1"/>
  <c r="D1553" i="67"/>
  <c r="G1553" i="67" l="1"/>
  <c r="F1553" i="67"/>
  <c r="E1553" i="67" s="1"/>
  <c r="A1555" i="67"/>
  <c r="B1555" i="67" s="1"/>
  <c r="C1555" i="67" s="1"/>
  <c r="D1554" i="67"/>
  <c r="G1554" i="67" l="1"/>
  <c r="F1554" i="67"/>
  <c r="E1554" i="67" s="1"/>
  <c r="A1556" i="67"/>
  <c r="B1556" i="67" s="1"/>
  <c r="C1556" i="67" s="1"/>
  <c r="D1555" i="67"/>
  <c r="G1555" i="67" l="1"/>
  <c r="F1555" i="67"/>
  <c r="E1555" i="67" s="1"/>
  <c r="A1557" i="67"/>
  <c r="B1557" i="67" s="1"/>
  <c r="C1557" i="67" s="1"/>
  <c r="D1556" i="67"/>
  <c r="G1556" i="67" l="1"/>
  <c r="F1556" i="67"/>
  <c r="E1556" i="67" s="1"/>
  <c r="A1558" i="67"/>
  <c r="B1558" i="67" s="1"/>
  <c r="C1558" i="67" s="1"/>
  <c r="D1557" i="67"/>
  <c r="G1557" i="67" l="1"/>
  <c r="F1557" i="67"/>
  <c r="E1557" i="67" s="1"/>
  <c r="A1559" i="67"/>
  <c r="B1559" i="67" s="1"/>
  <c r="C1559" i="67" s="1"/>
  <c r="D1558" i="67"/>
  <c r="G1558" i="67" l="1"/>
  <c r="F1558" i="67"/>
  <c r="E1558" i="67" s="1"/>
  <c r="A1560" i="67"/>
  <c r="B1560" i="67" s="1"/>
  <c r="C1560" i="67" s="1"/>
  <c r="D1559" i="67"/>
  <c r="G1559" i="67" l="1"/>
  <c r="F1559" i="67"/>
  <c r="E1559" i="67" s="1"/>
  <c r="A1561" i="67"/>
  <c r="B1561" i="67" s="1"/>
  <c r="C1561" i="67" s="1"/>
  <c r="D1560" i="67"/>
  <c r="G1560" i="67" l="1"/>
  <c r="F1560" i="67"/>
  <c r="E1560" i="67" s="1"/>
  <c r="A1562" i="67"/>
  <c r="B1562" i="67" s="1"/>
  <c r="C1562" i="67" s="1"/>
  <c r="D1561" i="67"/>
  <c r="G1561" i="67" l="1"/>
  <c r="F1561" i="67"/>
  <c r="E1561" i="67" s="1"/>
  <c r="A1563" i="67"/>
  <c r="B1563" i="67" s="1"/>
  <c r="C1563" i="67" s="1"/>
  <c r="D1562" i="67"/>
  <c r="G1562" i="67" l="1"/>
  <c r="F1562" i="67"/>
  <c r="E1562" i="67" s="1"/>
  <c r="A1564" i="67"/>
  <c r="B1564" i="67" s="1"/>
  <c r="C1564" i="67" s="1"/>
  <c r="D1563" i="67"/>
  <c r="G1563" i="67" l="1"/>
  <c r="F1563" i="67"/>
  <c r="E1563" i="67" s="1"/>
  <c r="A1565" i="67"/>
  <c r="B1565" i="67" s="1"/>
  <c r="C1565" i="67" s="1"/>
  <c r="D1564" i="67"/>
  <c r="G1564" i="67" l="1"/>
  <c r="F1564" i="67"/>
  <c r="E1564" i="67" s="1"/>
  <c r="D1565" i="67"/>
  <c r="A1566" i="67"/>
  <c r="B1566" i="67" s="1"/>
  <c r="C1566" i="67" s="1"/>
  <c r="G1565" i="67" l="1"/>
  <c r="F1565" i="67"/>
  <c r="E1565" i="67" s="1"/>
  <c r="A1567" i="67"/>
  <c r="B1567" i="67" s="1"/>
  <c r="C1567" i="67" s="1"/>
  <c r="D1566" i="67"/>
  <c r="G1566" i="67" l="1"/>
  <c r="F1566" i="67"/>
  <c r="E1566" i="67" s="1"/>
  <c r="A1568" i="67"/>
  <c r="B1568" i="67" s="1"/>
  <c r="C1568" i="67" s="1"/>
  <c r="D1567" i="67"/>
  <c r="G1567" i="67" l="1"/>
  <c r="F1567" i="67"/>
  <c r="E1567" i="67" s="1"/>
  <c r="A1569" i="67"/>
  <c r="B1569" i="67" s="1"/>
  <c r="C1569" i="67" s="1"/>
  <c r="D1568" i="67"/>
  <c r="G1568" i="67" l="1"/>
  <c r="F1568" i="67"/>
  <c r="E1568" i="67" s="1"/>
  <c r="A1570" i="67"/>
  <c r="B1570" i="67" s="1"/>
  <c r="C1570" i="67" s="1"/>
  <c r="D1569" i="67"/>
  <c r="G1569" i="67" l="1"/>
  <c r="F1569" i="67"/>
  <c r="E1569" i="67" s="1"/>
  <c r="A1571" i="67"/>
  <c r="B1571" i="67" s="1"/>
  <c r="C1571" i="67" s="1"/>
  <c r="D1570" i="67"/>
  <c r="G1570" i="67" l="1"/>
  <c r="F1570" i="67"/>
  <c r="E1570" i="67" s="1"/>
  <c r="A1572" i="67"/>
  <c r="B1572" i="67" s="1"/>
  <c r="C1572" i="67" s="1"/>
  <c r="D1571" i="67"/>
  <c r="G1571" i="67" l="1"/>
  <c r="F1571" i="67"/>
  <c r="E1571" i="67" s="1"/>
  <c r="A1573" i="67"/>
  <c r="B1573" i="67" s="1"/>
  <c r="C1573" i="67" s="1"/>
  <c r="D1572" i="67"/>
  <c r="G1572" i="67" l="1"/>
  <c r="F1572" i="67"/>
  <c r="E1572" i="67" s="1"/>
  <c r="A1574" i="67"/>
  <c r="B1574" i="67" s="1"/>
  <c r="C1574" i="67" s="1"/>
  <c r="D1573" i="67"/>
  <c r="G1573" i="67" l="1"/>
  <c r="F1573" i="67"/>
  <c r="E1573" i="67" s="1"/>
  <c r="D1574" i="67"/>
  <c r="A1575" i="67"/>
  <c r="B1575" i="67" s="1"/>
  <c r="C1575" i="67" s="1"/>
  <c r="G1574" i="67" l="1"/>
  <c r="F1574" i="67"/>
  <c r="E1574" i="67" s="1"/>
  <c r="A1576" i="67"/>
  <c r="B1576" i="67" s="1"/>
  <c r="C1576" i="67" s="1"/>
  <c r="D1575" i="67"/>
  <c r="G1575" i="67" l="1"/>
  <c r="F1575" i="67"/>
  <c r="E1575" i="67" s="1"/>
  <c r="A1577" i="67"/>
  <c r="B1577" i="67" s="1"/>
  <c r="C1577" i="67" s="1"/>
  <c r="D1576" i="67"/>
  <c r="G1576" i="67" l="1"/>
  <c r="F1576" i="67"/>
  <c r="E1576" i="67" s="1"/>
  <c r="A1578" i="67"/>
  <c r="B1578" i="67" s="1"/>
  <c r="C1578" i="67" s="1"/>
  <c r="D1577" i="67"/>
  <c r="G1577" i="67" l="1"/>
  <c r="F1577" i="67"/>
  <c r="E1577" i="67" s="1"/>
  <c r="D1578" i="67"/>
  <c r="A1579" i="67"/>
  <c r="B1579" i="67" s="1"/>
  <c r="C1579" i="67" s="1"/>
  <c r="G1578" i="67" l="1"/>
  <c r="F1578" i="67"/>
  <c r="E1578" i="67" s="1"/>
  <c r="D1579" i="67"/>
  <c r="A1580" i="67"/>
  <c r="B1580" i="67" s="1"/>
  <c r="C1580" i="67" s="1"/>
  <c r="G1579" i="67" l="1"/>
  <c r="F1579" i="67"/>
  <c r="E1579" i="67" s="1"/>
  <c r="A1581" i="67"/>
  <c r="B1581" i="67" s="1"/>
  <c r="C1581" i="67" s="1"/>
  <c r="D1580" i="67"/>
  <c r="G1580" i="67" l="1"/>
  <c r="F1580" i="67"/>
  <c r="E1580" i="67" s="1"/>
  <c r="A1582" i="67"/>
  <c r="B1582" i="67" s="1"/>
  <c r="C1582" i="67" s="1"/>
  <c r="D1581" i="67"/>
  <c r="G1581" i="67" l="1"/>
  <c r="F1581" i="67"/>
  <c r="E1581" i="67" s="1"/>
  <c r="A1583" i="67"/>
  <c r="B1583" i="67" s="1"/>
  <c r="C1583" i="67" s="1"/>
  <c r="D1582" i="67"/>
  <c r="G1582" i="67" l="1"/>
  <c r="F1582" i="67"/>
  <c r="E1582" i="67" s="1"/>
  <c r="A1584" i="67"/>
  <c r="B1584" i="67" s="1"/>
  <c r="C1584" i="67" s="1"/>
  <c r="D1583" i="67"/>
  <c r="G1583" i="67" l="1"/>
  <c r="F1583" i="67"/>
  <c r="E1583" i="67" s="1"/>
  <c r="A1585" i="67"/>
  <c r="B1585" i="67" s="1"/>
  <c r="C1585" i="67" s="1"/>
  <c r="D1584" i="67"/>
  <c r="G1584" i="67" l="1"/>
  <c r="F1584" i="67"/>
  <c r="E1584" i="67" s="1"/>
  <c r="A1586" i="67"/>
  <c r="B1586" i="67" s="1"/>
  <c r="C1586" i="67" s="1"/>
  <c r="D1585" i="67"/>
  <c r="G1585" i="67" l="1"/>
  <c r="F1585" i="67"/>
  <c r="E1585" i="67" s="1"/>
  <c r="A1587" i="67"/>
  <c r="B1587" i="67" s="1"/>
  <c r="C1587" i="67" s="1"/>
  <c r="D1586" i="67"/>
  <c r="G1586" i="67" l="1"/>
  <c r="F1586" i="67"/>
  <c r="E1586" i="67" s="1"/>
  <c r="A1588" i="67"/>
  <c r="B1588" i="67" s="1"/>
  <c r="C1588" i="67" s="1"/>
  <c r="D1587" i="67"/>
  <c r="G1587" i="67" l="1"/>
  <c r="F1587" i="67"/>
  <c r="E1587" i="67" s="1"/>
  <c r="A1589" i="67"/>
  <c r="B1589" i="67" s="1"/>
  <c r="C1589" i="67" s="1"/>
  <c r="D1588" i="67"/>
  <c r="G1588" i="67" l="1"/>
  <c r="F1588" i="67"/>
  <c r="E1588" i="67" s="1"/>
  <c r="A1590" i="67"/>
  <c r="B1590" i="67" s="1"/>
  <c r="C1590" i="67" s="1"/>
  <c r="D1589" i="67"/>
  <c r="G1589" i="67" l="1"/>
  <c r="F1589" i="67"/>
  <c r="E1589" i="67" s="1"/>
  <c r="A1591" i="67"/>
  <c r="B1591" i="67" s="1"/>
  <c r="C1591" i="67" s="1"/>
  <c r="D1590" i="67"/>
  <c r="G1590" i="67" l="1"/>
  <c r="F1590" i="67"/>
  <c r="E1590" i="67" s="1"/>
  <c r="A1592" i="67"/>
  <c r="B1592" i="67" s="1"/>
  <c r="C1592" i="67" s="1"/>
  <c r="D1591" i="67"/>
  <c r="G1591" i="67" l="1"/>
  <c r="F1591" i="67"/>
  <c r="E1591" i="67" s="1"/>
  <c r="A1593" i="67"/>
  <c r="B1593" i="67" s="1"/>
  <c r="C1593" i="67" s="1"/>
  <c r="D1592" i="67"/>
  <c r="G1592" i="67" l="1"/>
  <c r="F1592" i="67"/>
  <c r="E1592" i="67" s="1"/>
  <c r="A1594" i="67"/>
  <c r="B1594" i="67" s="1"/>
  <c r="C1594" i="67" s="1"/>
  <c r="D1593" i="67"/>
  <c r="G1593" i="67" l="1"/>
  <c r="F1593" i="67"/>
  <c r="E1593" i="67" s="1"/>
  <c r="A1595" i="67"/>
  <c r="B1595" i="67" s="1"/>
  <c r="C1595" i="67" s="1"/>
  <c r="D1594" i="67"/>
  <c r="G1594" i="67" l="1"/>
  <c r="F1594" i="67"/>
  <c r="E1594" i="67" s="1"/>
  <c r="A1596" i="67"/>
  <c r="B1596" i="67" s="1"/>
  <c r="C1596" i="67" s="1"/>
  <c r="D1595" i="67"/>
  <c r="G1595" i="67" l="1"/>
  <c r="F1595" i="67"/>
  <c r="E1595" i="67" s="1"/>
  <c r="A1597" i="67"/>
  <c r="B1597" i="67" s="1"/>
  <c r="C1597" i="67" s="1"/>
  <c r="D1596" i="67"/>
  <c r="G1596" i="67" l="1"/>
  <c r="F1596" i="67"/>
  <c r="E1596" i="67" s="1"/>
  <c r="A1598" i="67"/>
  <c r="B1598" i="67" s="1"/>
  <c r="C1598" i="67" s="1"/>
  <c r="D1597" i="67"/>
  <c r="G1597" i="67" l="1"/>
  <c r="F1597" i="67"/>
  <c r="E1597" i="67" s="1"/>
  <c r="A1599" i="67"/>
  <c r="B1599" i="67" s="1"/>
  <c r="C1599" i="67" s="1"/>
  <c r="D1598" i="67"/>
  <c r="G1598" i="67" l="1"/>
  <c r="F1598" i="67"/>
  <c r="E1598" i="67" s="1"/>
  <c r="A1600" i="67"/>
  <c r="B1600" i="67" s="1"/>
  <c r="C1600" i="67" s="1"/>
  <c r="D1599" i="67"/>
  <c r="G1599" i="67" l="1"/>
  <c r="F1599" i="67"/>
  <c r="E1599" i="67" s="1"/>
  <c r="A1601" i="67"/>
  <c r="B1601" i="67" s="1"/>
  <c r="C1601" i="67" s="1"/>
  <c r="D1600" i="67"/>
  <c r="G1600" i="67" l="1"/>
  <c r="F1600" i="67"/>
  <c r="E1600" i="67" s="1"/>
  <c r="A1602" i="67"/>
  <c r="B1602" i="67" s="1"/>
  <c r="C1602" i="67" s="1"/>
  <c r="D1601" i="67"/>
  <c r="G1601" i="67" l="1"/>
  <c r="F1601" i="67"/>
  <c r="E1601" i="67" s="1"/>
  <c r="A1603" i="67"/>
  <c r="B1603" i="67" s="1"/>
  <c r="C1603" i="67" s="1"/>
  <c r="D1602" i="67"/>
  <c r="G1602" i="67" l="1"/>
  <c r="F1602" i="67"/>
  <c r="E1602" i="67" s="1"/>
  <c r="A1604" i="67"/>
  <c r="B1604" i="67" s="1"/>
  <c r="C1604" i="67" s="1"/>
  <c r="D1603" i="67"/>
  <c r="G1603" i="67" l="1"/>
  <c r="F1603" i="67"/>
  <c r="E1603" i="67" s="1"/>
  <c r="A1605" i="67"/>
  <c r="B1605" i="67" s="1"/>
  <c r="C1605" i="67" s="1"/>
  <c r="D1604" i="67"/>
  <c r="G1604" i="67" l="1"/>
  <c r="F1604" i="67"/>
  <c r="E1604" i="67" s="1"/>
  <c r="A1606" i="67"/>
  <c r="B1606" i="67" s="1"/>
  <c r="C1606" i="67" s="1"/>
  <c r="D1605" i="67"/>
  <c r="G1605" i="67" l="1"/>
  <c r="F1605" i="67"/>
  <c r="E1605" i="67" s="1"/>
  <c r="A1607" i="67"/>
  <c r="B1607" i="67" s="1"/>
  <c r="C1607" i="67" s="1"/>
  <c r="D1606" i="67"/>
  <c r="G1606" i="67" l="1"/>
  <c r="F1606" i="67"/>
  <c r="E1606" i="67" s="1"/>
  <c r="A1608" i="67"/>
  <c r="B1608" i="67" s="1"/>
  <c r="C1608" i="67" s="1"/>
  <c r="D1607" i="67"/>
  <c r="G1607" i="67" l="1"/>
  <c r="F1607" i="67"/>
  <c r="E1607" i="67" s="1"/>
  <c r="A1609" i="67"/>
  <c r="B1609" i="67" s="1"/>
  <c r="C1609" i="67" s="1"/>
  <c r="D1608" i="67"/>
  <c r="G1608" i="67" l="1"/>
  <c r="F1608" i="67"/>
  <c r="E1608" i="67" s="1"/>
  <c r="A1610" i="67"/>
  <c r="B1610" i="67" s="1"/>
  <c r="C1610" i="67" s="1"/>
  <c r="D1609" i="67"/>
  <c r="G1609" i="67" l="1"/>
  <c r="F1609" i="67"/>
  <c r="E1609" i="67" s="1"/>
  <c r="A1611" i="67"/>
  <c r="B1611" i="67" s="1"/>
  <c r="C1611" i="67" s="1"/>
  <c r="D1610" i="67"/>
  <c r="G1610" i="67" l="1"/>
  <c r="F1610" i="67"/>
  <c r="E1610" i="67" s="1"/>
  <c r="A1612" i="67"/>
  <c r="B1612" i="67" s="1"/>
  <c r="C1612" i="67" s="1"/>
  <c r="D1611" i="67"/>
  <c r="G1611" i="67" l="1"/>
  <c r="F1611" i="67"/>
  <c r="E1611" i="67" s="1"/>
  <c r="A1613" i="67"/>
  <c r="B1613" i="67" s="1"/>
  <c r="C1613" i="67" s="1"/>
  <c r="D1612" i="67"/>
  <c r="G1612" i="67" l="1"/>
  <c r="F1612" i="67"/>
  <c r="E1612" i="67" s="1"/>
  <c r="A1614" i="67"/>
  <c r="B1614" i="67" s="1"/>
  <c r="C1614" i="67" s="1"/>
  <c r="D1613" i="67"/>
  <c r="G1613" i="67" l="1"/>
  <c r="F1613" i="67"/>
  <c r="E1613" i="67" s="1"/>
  <c r="A1615" i="67"/>
  <c r="B1615" i="67" s="1"/>
  <c r="C1615" i="67" s="1"/>
  <c r="D1614" i="67"/>
  <c r="G1614" i="67" l="1"/>
  <c r="F1614" i="67"/>
  <c r="E1614" i="67" s="1"/>
  <c r="A1616" i="67"/>
  <c r="B1616" i="67" s="1"/>
  <c r="C1616" i="67" s="1"/>
  <c r="D1615" i="67"/>
  <c r="G1615" i="67" l="1"/>
  <c r="F1615" i="67"/>
  <c r="E1615" i="67" s="1"/>
  <c r="A1617" i="67"/>
  <c r="B1617" i="67" s="1"/>
  <c r="C1617" i="67" s="1"/>
  <c r="D1616" i="67"/>
  <c r="G1616" i="67" l="1"/>
  <c r="F1616" i="67"/>
  <c r="E1616" i="67" s="1"/>
  <c r="A1618" i="67"/>
  <c r="B1618" i="67" s="1"/>
  <c r="C1618" i="67" s="1"/>
  <c r="D1617" i="67"/>
  <c r="G1617" i="67" l="1"/>
  <c r="F1617" i="67"/>
  <c r="E1617" i="67" s="1"/>
  <c r="A1619" i="67"/>
  <c r="B1619" i="67" s="1"/>
  <c r="C1619" i="67" s="1"/>
  <c r="D1618" i="67"/>
  <c r="G1618" i="67" l="1"/>
  <c r="F1618" i="67"/>
  <c r="E1618" i="67" s="1"/>
  <c r="A1620" i="67"/>
  <c r="B1620" i="67" s="1"/>
  <c r="C1620" i="67" s="1"/>
  <c r="D1619" i="67"/>
  <c r="G1619" i="67" l="1"/>
  <c r="F1619" i="67"/>
  <c r="E1619" i="67" s="1"/>
  <c r="A1621" i="67"/>
  <c r="B1621" i="67" s="1"/>
  <c r="C1621" i="67" s="1"/>
  <c r="D1620" i="67"/>
  <c r="G1620" i="67" l="1"/>
  <c r="F1620" i="67"/>
  <c r="E1620" i="67" s="1"/>
  <c r="A1622" i="67"/>
  <c r="B1622" i="67" s="1"/>
  <c r="C1622" i="67" s="1"/>
  <c r="D1621" i="67"/>
  <c r="G1621" i="67" l="1"/>
  <c r="F1621" i="67"/>
  <c r="E1621" i="67" s="1"/>
  <c r="A1623" i="67"/>
  <c r="B1623" i="67" s="1"/>
  <c r="C1623" i="67" s="1"/>
  <c r="D1622" i="67"/>
  <c r="G1622" i="67" l="1"/>
  <c r="F1622" i="67"/>
  <c r="E1622" i="67" s="1"/>
  <c r="D1623" i="67"/>
  <c r="A1624" i="67"/>
  <c r="B1624" i="67" s="1"/>
  <c r="C1624" i="67" s="1"/>
  <c r="G1623" i="67" l="1"/>
  <c r="F1623" i="67"/>
  <c r="E1623" i="67" s="1"/>
  <c r="A1625" i="67"/>
  <c r="B1625" i="67" s="1"/>
  <c r="C1625" i="67" s="1"/>
  <c r="D1624" i="67"/>
  <c r="G1624" i="67" l="1"/>
  <c r="F1624" i="67"/>
  <c r="E1624" i="67" s="1"/>
  <c r="A1626" i="67"/>
  <c r="B1626" i="67" s="1"/>
  <c r="C1626" i="67" s="1"/>
  <c r="D1625" i="67"/>
  <c r="G1625" i="67" l="1"/>
  <c r="F1625" i="67"/>
  <c r="E1625" i="67" s="1"/>
  <c r="D1626" i="67"/>
  <c r="A1627" i="67"/>
  <c r="B1627" i="67" s="1"/>
  <c r="C1627" i="67" s="1"/>
  <c r="G1626" i="67" l="1"/>
  <c r="F1626" i="67"/>
  <c r="E1626" i="67" s="1"/>
  <c r="A1628" i="67"/>
  <c r="B1628" i="67" s="1"/>
  <c r="C1628" i="67" s="1"/>
  <c r="D1627" i="67"/>
  <c r="G1627" i="67" l="1"/>
  <c r="F1627" i="67"/>
  <c r="E1627" i="67" s="1"/>
  <c r="D1628" i="67"/>
  <c r="A1629" i="67"/>
  <c r="B1629" i="67" s="1"/>
  <c r="C1629" i="67" s="1"/>
  <c r="G1628" i="67" l="1"/>
  <c r="F1628" i="67"/>
  <c r="E1628" i="67" s="1"/>
  <c r="A1630" i="67"/>
  <c r="B1630" i="67" s="1"/>
  <c r="C1630" i="67" s="1"/>
  <c r="D1629" i="67"/>
  <c r="G1629" i="67" l="1"/>
  <c r="F1629" i="67"/>
  <c r="E1629" i="67" s="1"/>
  <c r="A1631" i="67"/>
  <c r="B1631" i="67" s="1"/>
  <c r="C1631" i="67" s="1"/>
  <c r="D1630" i="67"/>
  <c r="G1630" i="67" l="1"/>
  <c r="F1630" i="67"/>
  <c r="E1630" i="67" s="1"/>
  <c r="A1632" i="67"/>
  <c r="B1632" i="67" s="1"/>
  <c r="C1632" i="67" s="1"/>
  <c r="D1631" i="67"/>
  <c r="G1631" i="67" l="1"/>
  <c r="F1631" i="67"/>
  <c r="E1631" i="67" s="1"/>
  <c r="D1632" i="67"/>
  <c r="A1633" i="67"/>
  <c r="B1633" i="67" s="1"/>
  <c r="C1633" i="67" s="1"/>
  <c r="G1632" i="67" l="1"/>
  <c r="F1632" i="67"/>
  <c r="E1632" i="67" s="1"/>
  <c r="A1634" i="67"/>
  <c r="B1634" i="67" s="1"/>
  <c r="C1634" i="67" s="1"/>
  <c r="D1633" i="67"/>
  <c r="G1633" i="67" l="1"/>
  <c r="F1633" i="67"/>
  <c r="E1633" i="67" s="1"/>
  <c r="A1635" i="67"/>
  <c r="B1635" i="67" s="1"/>
  <c r="C1635" i="67" s="1"/>
  <c r="D1634" i="67"/>
  <c r="G1634" i="67" l="1"/>
  <c r="F1634" i="67"/>
  <c r="E1634" i="67" s="1"/>
  <c r="A1636" i="67"/>
  <c r="B1636" i="67" s="1"/>
  <c r="C1636" i="67" s="1"/>
  <c r="D1635" i="67"/>
  <c r="G1635" i="67" l="1"/>
  <c r="F1635" i="67"/>
  <c r="E1635" i="67" s="1"/>
  <c r="A1637" i="67"/>
  <c r="B1637" i="67" s="1"/>
  <c r="C1637" i="67" s="1"/>
  <c r="D1636" i="67"/>
  <c r="G1636" i="67" l="1"/>
  <c r="F1636" i="67"/>
  <c r="E1636" i="67" s="1"/>
  <c r="A1638" i="67"/>
  <c r="B1638" i="67" s="1"/>
  <c r="C1638" i="67" s="1"/>
  <c r="D1637" i="67"/>
  <c r="G1637" i="67" l="1"/>
  <c r="F1637" i="67"/>
  <c r="E1637" i="67" s="1"/>
  <c r="A1639" i="67"/>
  <c r="B1639" i="67" s="1"/>
  <c r="C1639" i="67" s="1"/>
  <c r="D1638" i="67"/>
  <c r="G1638" i="67" l="1"/>
  <c r="F1638" i="67"/>
  <c r="E1638" i="67" s="1"/>
  <c r="A1640" i="67"/>
  <c r="B1640" i="67" s="1"/>
  <c r="C1640" i="67" s="1"/>
  <c r="D1639" i="67"/>
  <c r="G1639" i="67" l="1"/>
  <c r="F1639" i="67"/>
  <c r="E1639" i="67" s="1"/>
  <c r="A1641" i="67"/>
  <c r="B1641" i="67" s="1"/>
  <c r="C1641" i="67" s="1"/>
  <c r="D1640" i="67"/>
  <c r="G1640" i="67" l="1"/>
  <c r="F1640" i="67"/>
  <c r="E1640" i="67" s="1"/>
  <c r="D1641" i="67"/>
  <c r="A1642" i="67"/>
  <c r="B1642" i="67" s="1"/>
  <c r="C1642" i="67" s="1"/>
  <c r="G1641" i="67" l="1"/>
  <c r="F1641" i="67"/>
  <c r="E1641" i="67" s="1"/>
  <c r="A1643" i="67"/>
  <c r="B1643" i="67" s="1"/>
  <c r="C1643" i="67" s="1"/>
  <c r="D1642" i="67"/>
  <c r="G1642" i="67" l="1"/>
  <c r="F1642" i="67"/>
  <c r="E1642" i="67" s="1"/>
  <c r="A1644" i="67"/>
  <c r="B1644" i="67" s="1"/>
  <c r="C1644" i="67" s="1"/>
  <c r="D1643" i="67"/>
  <c r="G1643" i="67" l="1"/>
  <c r="F1643" i="67"/>
  <c r="E1643" i="67" s="1"/>
  <c r="A1645" i="67"/>
  <c r="B1645" i="67" s="1"/>
  <c r="C1645" i="67" s="1"/>
  <c r="D1644" i="67"/>
  <c r="G1644" i="67" l="1"/>
  <c r="F1644" i="67"/>
  <c r="E1644" i="67" s="1"/>
  <c r="A1646" i="67"/>
  <c r="B1646" i="67" s="1"/>
  <c r="C1646" i="67" s="1"/>
  <c r="D1645" i="67"/>
  <c r="G1645" i="67" l="1"/>
  <c r="F1645" i="67"/>
  <c r="E1645" i="67" s="1"/>
  <c r="A1647" i="67"/>
  <c r="B1647" i="67" s="1"/>
  <c r="C1647" i="67" s="1"/>
  <c r="D1646" i="67"/>
  <c r="G1646" i="67" l="1"/>
  <c r="F1646" i="67"/>
  <c r="E1646" i="67" s="1"/>
  <c r="D1647" i="67"/>
  <c r="A1648" i="67"/>
  <c r="B1648" i="67" s="1"/>
  <c r="C1648" i="67" s="1"/>
  <c r="G1647" i="67" l="1"/>
  <c r="F1647" i="67"/>
  <c r="E1647" i="67" s="1"/>
  <c r="A1649" i="67"/>
  <c r="B1649" i="67" s="1"/>
  <c r="C1649" i="67" s="1"/>
  <c r="D1648" i="67"/>
  <c r="G1648" i="67" l="1"/>
  <c r="F1648" i="67"/>
  <c r="E1648" i="67" s="1"/>
  <c r="A1650" i="67"/>
  <c r="B1650" i="67" s="1"/>
  <c r="C1650" i="67" s="1"/>
  <c r="D1649" i="67"/>
  <c r="G1649" i="67" l="1"/>
  <c r="F1649" i="67"/>
  <c r="E1649" i="67" s="1"/>
  <c r="A1651" i="67"/>
  <c r="B1651" i="67" s="1"/>
  <c r="C1651" i="67" s="1"/>
  <c r="D1650" i="67"/>
  <c r="G1650" i="67" l="1"/>
  <c r="F1650" i="67"/>
  <c r="E1650" i="67" s="1"/>
  <c r="D1651" i="67"/>
  <c r="A1652" i="67"/>
  <c r="B1652" i="67" s="1"/>
  <c r="C1652" i="67" s="1"/>
  <c r="G1651" i="67" l="1"/>
  <c r="F1651" i="67"/>
  <c r="E1651" i="67" s="1"/>
  <c r="D1652" i="67"/>
  <c r="A1653" i="67"/>
  <c r="B1653" i="67" s="1"/>
  <c r="C1653" i="67" s="1"/>
  <c r="G1652" i="67" l="1"/>
  <c r="F1652" i="67"/>
  <c r="E1652" i="67" s="1"/>
  <c r="A1654" i="67"/>
  <c r="B1654" i="67" s="1"/>
  <c r="C1654" i="67" s="1"/>
  <c r="D1653" i="67"/>
  <c r="G1653" i="67" l="1"/>
  <c r="F1653" i="67"/>
  <c r="E1653" i="67" s="1"/>
  <c r="D1654" i="67"/>
  <c r="A1655" i="67"/>
  <c r="B1655" i="67" s="1"/>
  <c r="C1655" i="67" s="1"/>
  <c r="G1654" i="67" l="1"/>
  <c r="F1654" i="67"/>
  <c r="E1654" i="67" s="1"/>
  <c r="A1656" i="67"/>
  <c r="B1656" i="67" s="1"/>
  <c r="C1656" i="67" s="1"/>
  <c r="D1655" i="67"/>
  <c r="G1655" i="67" l="1"/>
  <c r="F1655" i="67"/>
  <c r="E1655" i="67" s="1"/>
  <c r="D1656" i="67"/>
  <c r="A1657" i="67"/>
  <c r="B1657" i="67" s="1"/>
  <c r="C1657" i="67" s="1"/>
  <c r="G1656" i="67" l="1"/>
  <c r="F1656" i="67"/>
  <c r="E1656" i="67" s="1"/>
  <c r="A1658" i="67"/>
  <c r="B1658" i="67" s="1"/>
  <c r="C1658" i="67" s="1"/>
  <c r="D1657" i="67"/>
  <c r="G1657" i="67" l="1"/>
  <c r="F1657" i="67"/>
  <c r="E1657" i="67" s="1"/>
  <c r="A1659" i="67"/>
  <c r="B1659" i="67" s="1"/>
  <c r="C1659" i="67" s="1"/>
  <c r="D1658" i="67"/>
  <c r="G1658" i="67" l="1"/>
  <c r="F1658" i="67"/>
  <c r="E1658" i="67" s="1"/>
  <c r="D1659" i="67"/>
  <c r="A1660" i="67"/>
  <c r="B1660" i="67" s="1"/>
  <c r="C1660" i="67" s="1"/>
  <c r="G1659" i="67" l="1"/>
  <c r="F1659" i="67"/>
  <c r="E1659" i="67" s="1"/>
  <c r="D1660" i="67"/>
  <c r="A1661" i="67"/>
  <c r="B1661" i="67" s="1"/>
  <c r="C1661" i="67" s="1"/>
  <c r="G1660" i="67" l="1"/>
  <c r="F1660" i="67"/>
  <c r="E1660" i="67" s="1"/>
  <c r="D1661" i="67"/>
  <c r="A1662" i="67"/>
  <c r="B1662" i="67" s="1"/>
  <c r="C1662" i="67" s="1"/>
  <c r="G1661" i="67" l="1"/>
  <c r="F1661" i="67"/>
  <c r="E1661" i="67" s="1"/>
  <c r="A1663" i="67"/>
  <c r="B1663" i="67" s="1"/>
  <c r="C1663" i="67" s="1"/>
  <c r="D1662" i="67"/>
  <c r="G1662" i="67" l="1"/>
  <c r="F1662" i="67"/>
  <c r="E1662" i="67" s="1"/>
  <c r="A1664" i="67"/>
  <c r="B1664" i="67" s="1"/>
  <c r="C1664" i="67" s="1"/>
  <c r="D1663" i="67"/>
  <c r="G1663" i="67" l="1"/>
  <c r="F1663" i="67"/>
  <c r="E1663" i="67" s="1"/>
  <c r="D1664" i="67"/>
  <c r="A1665" i="67"/>
  <c r="B1665" i="67" s="1"/>
  <c r="C1665" i="67" s="1"/>
  <c r="G1664" i="67" l="1"/>
  <c r="F1664" i="67"/>
  <c r="E1664" i="67" s="1"/>
  <c r="D1665" i="67"/>
  <c r="A1666" i="67"/>
  <c r="B1666" i="67" s="1"/>
  <c r="C1666" i="67" s="1"/>
  <c r="G1665" i="67" l="1"/>
  <c r="F1665" i="67"/>
  <c r="E1665" i="67" s="1"/>
  <c r="A1667" i="67"/>
  <c r="B1667" i="67" s="1"/>
  <c r="C1667" i="67" s="1"/>
  <c r="D1666" i="67"/>
  <c r="G1666" i="67" l="1"/>
  <c r="F1666" i="67"/>
  <c r="E1666" i="67" s="1"/>
  <c r="A1668" i="67"/>
  <c r="B1668" i="67" s="1"/>
  <c r="C1668" i="67" s="1"/>
  <c r="D1667" i="67"/>
  <c r="G1667" i="67" l="1"/>
  <c r="F1667" i="67"/>
  <c r="E1667" i="67" s="1"/>
  <c r="D1668" i="67"/>
  <c r="A1669" i="67"/>
  <c r="B1669" i="67" s="1"/>
  <c r="C1669" i="67" s="1"/>
  <c r="G1668" i="67" l="1"/>
  <c r="F1668" i="67"/>
  <c r="E1668" i="67" s="1"/>
  <c r="A1670" i="67"/>
  <c r="B1670" i="67" s="1"/>
  <c r="C1670" i="67" s="1"/>
  <c r="D1669" i="67"/>
  <c r="G1669" i="67" l="1"/>
  <c r="F1669" i="67"/>
  <c r="E1669" i="67" s="1"/>
  <c r="D1670" i="67"/>
  <c r="A1671" i="67"/>
  <c r="B1671" i="67" s="1"/>
  <c r="C1671" i="67" s="1"/>
  <c r="G1670" i="67" l="1"/>
  <c r="F1670" i="67"/>
  <c r="E1670" i="67" s="1"/>
  <c r="D1671" i="67"/>
  <c r="A1672" i="67"/>
  <c r="B1672" i="67" s="1"/>
  <c r="C1672" i="67" s="1"/>
  <c r="G1671" i="67" l="1"/>
  <c r="F1671" i="67"/>
  <c r="E1671" i="67" s="1"/>
  <c r="D1672" i="67"/>
  <c r="A1673" i="67"/>
  <c r="B1673" i="67" s="1"/>
  <c r="C1673" i="67" s="1"/>
  <c r="G1672" i="67" l="1"/>
  <c r="F1672" i="67"/>
  <c r="E1672" i="67" s="1"/>
  <c r="A1674" i="67"/>
  <c r="B1674" i="67" s="1"/>
  <c r="C1674" i="67" s="1"/>
  <c r="D1673" i="67"/>
  <c r="G1673" i="67" l="1"/>
  <c r="F1673" i="67"/>
  <c r="E1673" i="67" s="1"/>
  <c r="D1674" i="67"/>
  <c r="A1675" i="67"/>
  <c r="B1675" i="67" s="1"/>
  <c r="C1675" i="67" s="1"/>
  <c r="G1674" i="67" l="1"/>
  <c r="F1674" i="67"/>
  <c r="E1674" i="67" s="1"/>
  <c r="D1675" i="67"/>
  <c r="A1676" i="67"/>
  <c r="B1676" i="67" s="1"/>
  <c r="C1676" i="67" s="1"/>
  <c r="G1675" i="67" l="1"/>
  <c r="F1675" i="67"/>
  <c r="E1675" i="67" s="1"/>
  <c r="D1676" i="67"/>
  <c r="A1677" i="67"/>
  <c r="B1677" i="67" s="1"/>
  <c r="C1677" i="67" s="1"/>
  <c r="G1676" i="67" l="1"/>
  <c r="F1676" i="67"/>
  <c r="E1676" i="67" s="1"/>
  <c r="D1677" i="67"/>
  <c r="A1678" i="67"/>
  <c r="B1678" i="67" s="1"/>
  <c r="C1678" i="67" s="1"/>
  <c r="G1677" i="67" l="1"/>
  <c r="F1677" i="67"/>
  <c r="E1677" i="67" s="1"/>
  <c r="D1678" i="67"/>
  <c r="A1679" i="67"/>
  <c r="B1679" i="67" s="1"/>
  <c r="C1679" i="67" s="1"/>
  <c r="G1678" i="67" l="1"/>
  <c r="F1678" i="67"/>
  <c r="E1678" i="67" s="1"/>
  <c r="A1680" i="67"/>
  <c r="B1680" i="67" s="1"/>
  <c r="C1680" i="67" s="1"/>
  <c r="D1679" i="67"/>
  <c r="G1679" i="67" l="1"/>
  <c r="F1679" i="67"/>
  <c r="E1679" i="67" s="1"/>
  <c r="D1680" i="67"/>
  <c r="A1681" i="67"/>
  <c r="B1681" i="67" s="1"/>
  <c r="C1681" i="67" s="1"/>
  <c r="G1680" i="67" l="1"/>
  <c r="F1680" i="67"/>
  <c r="E1680" i="67" s="1"/>
  <c r="A1682" i="67"/>
  <c r="B1682" i="67" s="1"/>
  <c r="C1682" i="67" s="1"/>
  <c r="D1681" i="67"/>
  <c r="G1681" i="67" l="1"/>
  <c r="F1681" i="67"/>
  <c r="E1681" i="67" s="1"/>
  <c r="A1683" i="67"/>
  <c r="B1683" i="67" s="1"/>
  <c r="C1683" i="67" s="1"/>
  <c r="D1682" i="67"/>
  <c r="G1682" i="67" l="1"/>
  <c r="F1682" i="67"/>
  <c r="E1682" i="67" s="1"/>
  <c r="A1684" i="67"/>
  <c r="B1684" i="67" s="1"/>
  <c r="C1684" i="67" s="1"/>
  <c r="D1683" i="67"/>
  <c r="G1683" i="67" l="1"/>
  <c r="F1683" i="67"/>
  <c r="E1683" i="67" s="1"/>
  <c r="D1684" i="67"/>
  <c r="A1685" i="67"/>
  <c r="B1685" i="67" s="1"/>
  <c r="C1685" i="67" s="1"/>
  <c r="G1684" i="67" l="1"/>
  <c r="F1684" i="67"/>
  <c r="E1684" i="67" s="1"/>
  <c r="A1686" i="67"/>
  <c r="B1686" i="67" s="1"/>
  <c r="C1686" i="67" s="1"/>
  <c r="D1685" i="67"/>
  <c r="G1685" i="67" l="1"/>
  <c r="F1685" i="67"/>
  <c r="E1685" i="67" s="1"/>
  <c r="A1687" i="67"/>
  <c r="B1687" i="67" s="1"/>
  <c r="C1687" i="67" s="1"/>
  <c r="D1686" i="67"/>
  <c r="G1686" i="67" l="1"/>
  <c r="F1686" i="67"/>
  <c r="E1686" i="67" s="1"/>
  <c r="D1687" i="67"/>
  <c r="A1688" i="67"/>
  <c r="B1688" i="67" s="1"/>
  <c r="C1688" i="67" s="1"/>
  <c r="G1687" i="67" l="1"/>
  <c r="F1687" i="67"/>
  <c r="E1687" i="67" s="1"/>
  <c r="A1689" i="67"/>
  <c r="B1689" i="67" s="1"/>
  <c r="C1689" i="67" s="1"/>
  <c r="D1688" i="67"/>
  <c r="G1688" i="67" l="1"/>
  <c r="F1688" i="67"/>
  <c r="E1688" i="67" s="1"/>
  <c r="A1690" i="67"/>
  <c r="B1690" i="67" s="1"/>
  <c r="C1690" i="67" s="1"/>
  <c r="D1689" i="67"/>
  <c r="G1689" i="67" l="1"/>
  <c r="F1689" i="67"/>
  <c r="E1689" i="67" s="1"/>
  <c r="A1691" i="67"/>
  <c r="B1691" i="67" s="1"/>
  <c r="C1691" i="67" s="1"/>
  <c r="D1690" i="67"/>
  <c r="G1690" i="67" l="1"/>
  <c r="F1690" i="67"/>
  <c r="E1690" i="67" s="1"/>
  <c r="A1692" i="67"/>
  <c r="B1692" i="67" s="1"/>
  <c r="C1692" i="67" s="1"/>
  <c r="D1691" i="67"/>
  <c r="G1691" i="67" l="1"/>
  <c r="F1691" i="67"/>
  <c r="E1691" i="67" s="1"/>
  <c r="A1693" i="67"/>
  <c r="B1693" i="67" s="1"/>
  <c r="C1693" i="67" s="1"/>
  <c r="D1692" i="67"/>
  <c r="G1692" i="67" l="1"/>
  <c r="F1692" i="67"/>
  <c r="E1692" i="67" s="1"/>
  <c r="D1693" i="67"/>
  <c r="A1694" i="67"/>
  <c r="B1694" i="67" s="1"/>
  <c r="C1694" i="67" s="1"/>
  <c r="G1693" i="67" l="1"/>
  <c r="F1693" i="67"/>
  <c r="E1693" i="67" s="1"/>
  <c r="A1695" i="67"/>
  <c r="B1695" i="67" s="1"/>
  <c r="C1695" i="67" s="1"/>
  <c r="D1694" i="67"/>
  <c r="G1694" i="67" l="1"/>
  <c r="F1694" i="67"/>
  <c r="E1694" i="67" s="1"/>
  <c r="D1695" i="67"/>
  <c r="A1696" i="67"/>
  <c r="B1696" i="67" s="1"/>
  <c r="C1696" i="67" s="1"/>
  <c r="G1695" i="67" l="1"/>
  <c r="F1695" i="67"/>
  <c r="E1695" i="67" s="1"/>
  <c r="A1697" i="67"/>
  <c r="B1697" i="67" s="1"/>
  <c r="C1697" i="67" s="1"/>
  <c r="D1696" i="67"/>
  <c r="G1696" i="67" l="1"/>
  <c r="F1696" i="67"/>
  <c r="E1696" i="67" s="1"/>
  <c r="A1698" i="67"/>
  <c r="B1698" i="67" s="1"/>
  <c r="C1698" i="67" s="1"/>
  <c r="D1697" i="67"/>
  <c r="G1697" i="67" l="1"/>
  <c r="F1697" i="67"/>
  <c r="E1697" i="67" s="1"/>
  <c r="A1699" i="67"/>
  <c r="B1699" i="67" s="1"/>
  <c r="C1699" i="67" s="1"/>
  <c r="D1698" i="67"/>
  <c r="G1698" i="67" l="1"/>
  <c r="F1698" i="67"/>
  <c r="E1698" i="67" s="1"/>
  <c r="D1699" i="67"/>
  <c r="A1700" i="67"/>
  <c r="B1700" i="67" s="1"/>
  <c r="C1700" i="67" s="1"/>
  <c r="G1699" i="67" l="1"/>
  <c r="F1699" i="67"/>
  <c r="E1699" i="67" s="1"/>
  <c r="A1701" i="67"/>
  <c r="B1701" i="67" s="1"/>
  <c r="C1701" i="67" s="1"/>
  <c r="D1700" i="67"/>
  <c r="G1700" i="67" l="1"/>
  <c r="F1700" i="67"/>
  <c r="E1700" i="67" s="1"/>
  <c r="D1701" i="67"/>
  <c r="A1702" i="67"/>
  <c r="B1702" i="67" s="1"/>
  <c r="C1702" i="67" s="1"/>
  <c r="G1701" i="67" l="1"/>
  <c r="F1701" i="67"/>
  <c r="E1701" i="67" s="1"/>
  <c r="D1702" i="67"/>
  <c r="A1703" i="67"/>
  <c r="B1703" i="67" s="1"/>
  <c r="C1703" i="67" s="1"/>
  <c r="G1702" i="67" l="1"/>
  <c r="F1702" i="67"/>
  <c r="E1702" i="67" s="1"/>
  <c r="D1703" i="67"/>
  <c r="A1704" i="67"/>
  <c r="B1704" i="67" s="1"/>
  <c r="C1704" i="67" s="1"/>
  <c r="G1703" i="67" l="1"/>
  <c r="F1703" i="67"/>
  <c r="E1703" i="67" s="1"/>
  <c r="D1704" i="67"/>
  <c r="A1705" i="67"/>
  <c r="B1705" i="67" s="1"/>
  <c r="C1705" i="67" s="1"/>
  <c r="G1704" i="67" l="1"/>
  <c r="F1704" i="67"/>
  <c r="E1704" i="67" s="1"/>
  <c r="D1705" i="67"/>
  <c r="A1706" i="67"/>
  <c r="B1706" i="67" s="1"/>
  <c r="C1706" i="67" s="1"/>
  <c r="G1705" i="67" l="1"/>
  <c r="F1705" i="67"/>
  <c r="E1705" i="67" s="1"/>
  <c r="A1707" i="67"/>
  <c r="B1707" i="67" s="1"/>
  <c r="C1707" i="67" s="1"/>
  <c r="D1706" i="67"/>
  <c r="G1706" i="67" l="1"/>
  <c r="F1706" i="67"/>
  <c r="E1706" i="67" s="1"/>
  <c r="A1708" i="67"/>
  <c r="B1708" i="67" s="1"/>
  <c r="C1708" i="67" s="1"/>
  <c r="D1707" i="67"/>
  <c r="G1707" i="67" l="1"/>
  <c r="F1707" i="67"/>
  <c r="E1707" i="67" s="1"/>
  <c r="D1708" i="67"/>
  <c r="A1709" i="67"/>
  <c r="B1709" i="67" s="1"/>
  <c r="C1709" i="67" s="1"/>
  <c r="G1708" i="67" l="1"/>
  <c r="F1708" i="67"/>
  <c r="E1708" i="67" s="1"/>
  <c r="A1710" i="67"/>
  <c r="B1710" i="67" s="1"/>
  <c r="C1710" i="67" s="1"/>
  <c r="D1709" i="67"/>
  <c r="G1709" i="67" l="1"/>
  <c r="F1709" i="67"/>
  <c r="E1709" i="67" s="1"/>
  <c r="A1711" i="67"/>
  <c r="B1711" i="67" s="1"/>
  <c r="C1711" i="67" s="1"/>
  <c r="D1710" i="67"/>
  <c r="G1710" i="67" l="1"/>
  <c r="F1710" i="67"/>
  <c r="E1710" i="67" s="1"/>
  <c r="A1712" i="67"/>
  <c r="B1712" i="67" s="1"/>
  <c r="C1712" i="67" s="1"/>
  <c r="D1711" i="67"/>
  <c r="G1711" i="67" l="1"/>
  <c r="F1711" i="67"/>
  <c r="E1711" i="67" s="1"/>
  <c r="D1712" i="67"/>
  <c r="A1713" i="67"/>
  <c r="B1713" i="67" s="1"/>
  <c r="C1713" i="67" s="1"/>
  <c r="G1712" i="67" l="1"/>
  <c r="F1712" i="67"/>
  <c r="E1712" i="67" s="1"/>
  <c r="A1714" i="67"/>
  <c r="B1714" i="67" s="1"/>
  <c r="C1714" i="67" s="1"/>
  <c r="D1713" i="67"/>
  <c r="G1713" i="67" l="1"/>
  <c r="F1713" i="67"/>
  <c r="E1713" i="67" s="1"/>
  <c r="A1715" i="67"/>
  <c r="B1715" i="67" s="1"/>
  <c r="C1715" i="67" s="1"/>
  <c r="D1714" i="67"/>
  <c r="G1714" i="67" l="1"/>
  <c r="F1714" i="67"/>
  <c r="E1714" i="67" s="1"/>
  <c r="D1715" i="67"/>
  <c r="A1716" i="67"/>
  <c r="B1716" i="67" s="1"/>
  <c r="C1716" i="67" s="1"/>
  <c r="G1715" i="67" l="1"/>
  <c r="F1715" i="67"/>
  <c r="E1715" i="67" s="1"/>
  <c r="A1717" i="67"/>
  <c r="B1717" i="67" s="1"/>
  <c r="C1717" i="67" s="1"/>
  <c r="D1716" i="67"/>
  <c r="G1716" i="67" l="1"/>
  <c r="F1716" i="67"/>
  <c r="E1716" i="67" s="1"/>
  <c r="D1717" i="67"/>
  <c r="A1718" i="67"/>
  <c r="B1718" i="67" s="1"/>
  <c r="C1718" i="67" s="1"/>
  <c r="G1717" i="67" l="1"/>
  <c r="F1717" i="67"/>
  <c r="E1717" i="67" s="1"/>
  <c r="D1718" i="67"/>
  <c r="A1719" i="67"/>
  <c r="B1719" i="67" s="1"/>
  <c r="C1719" i="67" s="1"/>
  <c r="G1718" i="67" l="1"/>
  <c r="F1718" i="67"/>
  <c r="E1718" i="67" s="1"/>
  <c r="D1719" i="67"/>
  <c r="A1720" i="67"/>
  <c r="B1720" i="67" s="1"/>
  <c r="C1720" i="67" s="1"/>
  <c r="G1719" i="67" l="1"/>
  <c r="F1719" i="67"/>
  <c r="E1719" i="67" s="1"/>
  <c r="D1720" i="67"/>
  <c r="A1721" i="67"/>
  <c r="B1721" i="67" s="1"/>
  <c r="C1721" i="67" s="1"/>
  <c r="G1720" i="67" l="1"/>
  <c r="F1720" i="67"/>
  <c r="E1720" i="67" s="1"/>
  <c r="D1721" i="67"/>
  <c r="A1722" i="67"/>
  <c r="B1722" i="67" s="1"/>
  <c r="C1722" i="67" s="1"/>
  <c r="G1721" i="67" l="1"/>
  <c r="F1721" i="67"/>
  <c r="E1721" i="67" s="1"/>
  <c r="D1722" i="67"/>
  <c r="A1723" i="67"/>
  <c r="B1723" i="67" s="1"/>
  <c r="C1723" i="67" s="1"/>
  <c r="G1722" i="67" l="1"/>
  <c r="F1722" i="67"/>
  <c r="E1722" i="67" s="1"/>
  <c r="D1723" i="67"/>
  <c r="A1724" i="67"/>
  <c r="B1724" i="67" s="1"/>
  <c r="C1724" i="67" s="1"/>
  <c r="G1723" i="67" l="1"/>
  <c r="F1723" i="67"/>
  <c r="E1723" i="67" s="1"/>
  <c r="D1724" i="67"/>
  <c r="A1725" i="67"/>
  <c r="B1725" i="67" s="1"/>
  <c r="C1725" i="67" s="1"/>
  <c r="G1724" i="67" l="1"/>
  <c r="F1724" i="67"/>
  <c r="E1724" i="67" s="1"/>
  <c r="D1725" i="67"/>
  <c r="A1726" i="67"/>
  <c r="B1726" i="67" s="1"/>
  <c r="C1726" i="67" s="1"/>
  <c r="G1725" i="67" l="1"/>
  <c r="F1725" i="67"/>
  <c r="E1725" i="67" s="1"/>
  <c r="A1727" i="67"/>
  <c r="B1727" i="67" s="1"/>
  <c r="C1727" i="67" s="1"/>
  <c r="D1726" i="67"/>
  <c r="G1726" i="67" l="1"/>
  <c r="F1726" i="67"/>
  <c r="E1726" i="67" s="1"/>
  <c r="D1727" i="67"/>
  <c r="A1728" i="67"/>
  <c r="B1728" i="67" s="1"/>
  <c r="C1728" i="67" s="1"/>
  <c r="G1727" i="67" l="1"/>
  <c r="F1727" i="67"/>
  <c r="E1727" i="67" s="1"/>
  <c r="A1729" i="67"/>
  <c r="B1729" i="67" s="1"/>
  <c r="C1729" i="67" s="1"/>
  <c r="D1728" i="67"/>
  <c r="G1728" i="67" l="1"/>
  <c r="F1728" i="67"/>
  <c r="E1728" i="67" s="1"/>
  <c r="D1729" i="67"/>
  <c r="A1730" i="67"/>
  <c r="B1730" i="67" s="1"/>
  <c r="C1730" i="67" s="1"/>
  <c r="G1729" i="67" l="1"/>
  <c r="F1729" i="67"/>
  <c r="E1729" i="67" s="1"/>
  <c r="A1731" i="67"/>
  <c r="B1731" i="67" s="1"/>
  <c r="C1731" i="67" s="1"/>
  <c r="D1730" i="67"/>
  <c r="G1730" i="67" l="1"/>
  <c r="F1730" i="67"/>
  <c r="E1730" i="67" s="1"/>
  <c r="D1731" i="67"/>
  <c r="A1732" i="67"/>
  <c r="B1732" i="67" s="1"/>
  <c r="C1732" i="67" s="1"/>
  <c r="G1731" i="67" l="1"/>
  <c r="F1731" i="67"/>
  <c r="E1731" i="67" s="1"/>
  <c r="D1732" i="67"/>
  <c r="A1733" i="67"/>
  <c r="B1733" i="67" s="1"/>
  <c r="C1733" i="67" s="1"/>
  <c r="G1732" i="67" l="1"/>
  <c r="F1732" i="67"/>
  <c r="E1732" i="67" s="1"/>
  <c r="A1734" i="67"/>
  <c r="B1734" i="67" s="1"/>
  <c r="C1734" i="67" s="1"/>
  <c r="D1733" i="67"/>
  <c r="G1733" i="67" l="1"/>
  <c r="F1733" i="67"/>
  <c r="E1733" i="67" s="1"/>
  <c r="D1734" i="67"/>
  <c r="A1735" i="67"/>
  <c r="B1735" i="67" s="1"/>
  <c r="C1735" i="67" s="1"/>
  <c r="G1734" i="67" l="1"/>
  <c r="F1734" i="67"/>
  <c r="E1734" i="67" s="1"/>
  <c r="D1735" i="67"/>
  <c r="A1736" i="67"/>
  <c r="B1736" i="67" s="1"/>
  <c r="C1736" i="67" s="1"/>
  <c r="G1735" i="67" l="1"/>
  <c r="F1735" i="67"/>
  <c r="E1735" i="67" s="1"/>
  <c r="D1736" i="67"/>
  <c r="A1737" i="67"/>
  <c r="B1737" i="67" s="1"/>
  <c r="C1737" i="67" s="1"/>
  <c r="G1736" i="67" l="1"/>
  <c r="F1736" i="67"/>
  <c r="E1736" i="67" s="1"/>
  <c r="A1738" i="67"/>
  <c r="B1738" i="67" s="1"/>
  <c r="C1738" i="67" s="1"/>
  <c r="D1737" i="67"/>
  <c r="G1737" i="67" l="1"/>
  <c r="F1737" i="67"/>
  <c r="E1737" i="67" s="1"/>
  <c r="A1739" i="67"/>
  <c r="B1739" i="67" s="1"/>
  <c r="C1739" i="67" s="1"/>
  <c r="D1738" i="67"/>
  <c r="G1738" i="67" l="1"/>
  <c r="F1738" i="67"/>
  <c r="E1738" i="67" s="1"/>
  <c r="A1740" i="67"/>
  <c r="B1740" i="67" s="1"/>
  <c r="C1740" i="67" s="1"/>
  <c r="D1739" i="67"/>
  <c r="G1739" i="67" l="1"/>
  <c r="F1739" i="67"/>
  <c r="E1739" i="67" s="1"/>
  <c r="A1741" i="67"/>
  <c r="B1741" i="67" s="1"/>
  <c r="C1741" i="67" s="1"/>
  <c r="D1740" i="67"/>
  <c r="G1740" i="67" l="1"/>
  <c r="F1740" i="67"/>
  <c r="E1740" i="67" s="1"/>
  <c r="D1741" i="67"/>
  <c r="A1742" i="67"/>
  <c r="B1742" i="67" s="1"/>
  <c r="C1742" i="67" s="1"/>
  <c r="G1741" i="67" l="1"/>
  <c r="F1741" i="67"/>
  <c r="E1741" i="67" s="1"/>
  <c r="A1743" i="67"/>
  <c r="B1743" i="67" s="1"/>
  <c r="C1743" i="67" s="1"/>
  <c r="D1742" i="67"/>
  <c r="G1742" i="67" l="1"/>
  <c r="F1742" i="67"/>
  <c r="E1742" i="67" s="1"/>
  <c r="D1743" i="67"/>
  <c r="A1744" i="67"/>
  <c r="B1744" i="67" s="1"/>
  <c r="C1744" i="67" s="1"/>
  <c r="G1743" i="67" l="1"/>
  <c r="F1743" i="67"/>
  <c r="E1743" i="67" s="1"/>
  <c r="D1744" i="67"/>
  <c r="A1745" i="67"/>
  <c r="B1745" i="67" s="1"/>
  <c r="C1745" i="67" s="1"/>
  <c r="G1744" i="67" l="1"/>
  <c r="F1744" i="67"/>
  <c r="E1744" i="67" s="1"/>
  <c r="A1746" i="67"/>
  <c r="B1746" i="67" s="1"/>
  <c r="C1746" i="67" s="1"/>
  <c r="D1745" i="67"/>
  <c r="G1745" i="67" l="1"/>
  <c r="F1745" i="67"/>
  <c r="E1745" i="67" s="1"/>
  <c r="D1746" i="67"/>
  <c r="A1747" i="67"/>
  <c r="B1747" i="67" s="1"/>
  <c r="C1747" i="67" s="1"/>
  <c r="G1746" i="67" l="1"/>
  <c r="F1746" i="67"/>
  <c r="E1746" i="67" s="1"/>
  <c r="D1747" i="67"/>
  <c r="A1748" i="67"/>
  <c r="B1748" i="67" s="1"/>
  <c r="C1748" i="67" s="1"/>
  <c r="G1747" i="67" l="1"/>
  <c r="F1747" i="67"/>
  <c r="E1747" i="67" s="1"/>
  <c r="D1748" i="67"/>
  <c r="A1749" i="67"/>
  <c r="B1749" i="67" s="1"/>
  <c r="C1749" i="67" s="1"/>
  <c r="G1748" i="67" l="1"/>
  <c r="F1748" i="67"/>
  <c r="E1748" i="67" s="1"/>
  <c r="D1749" i="67"/>
  <c r="A1750" i="67"/>
  <c r="B1750" i="67" s="1"/>
  <c r="C1750" i="67" s="1"/>
  <c r="G1749" i="67" l="1"/>
  <c r="F1749" i="67"/>
  <c r="E1749" i="67" s="1"/>
  <c r="D1750" i="67"/>
  <c r="A1751" i="67"/>
  <c r="B1751" i="67" s="1"/>
  <c r="C1751" i="67" s="1"/>
  <c r="G1750" i="67" l="1"/>
  <c r="F1750" i="67"/>
  <c r="E1750" i="67" s="1"/>
  <c r="A1752" i="67"/>
  <c r="B1752" i="67" s="1"/>
  <c r="C1752" i="67" s="1"/>
  <c r="D1751" i="67"/>
  <c r="G1751" i="67" l="1"/>
  <c r="F1751" i="67"/>
  <c r="E1751" i="67" s="1"/>
  <c r="A1753" i="67"/>
  <c r="B1753" i="67" s="1"/>
  <c r="C1753" i="67" s="1"/>
  <c r="D1752" i="67"/>
  <c r="G1752" i="67" l="1"/>
  <c r="F1752" i="67"/>
  <c r="E1752" i="67" s="1"/>
  <c r="A1754" i="67"/>
  <c r="B1754" i="67" s="1"/>
  <c r="C1754" i="67" s="1"/>
  <c r="D1753" i="67"/>
  <c r="G1753" i="67" l="1"/>
  <c r="F1753" i="67"/>
  <c r="E1753" i="67" s="1"/>
  <c r="A1755" i="67"/>
  <c r="B1755" i="67" s="1"/>
  <c r="C1755" i="67" s="1"/>
  <c r="D1754" i="67"/>
  <c r="G1754" i="67" l="1"/>
  <c r="F1754" i="67"/>
  <c r="E1754" i="67" s="1"/>
  <c r="A1756" i="67"/>
  <c r="B1756" i="67" s="1"/>
  <c r="C1756" i="67" s="1"/>
  <c r="D1755" i="67"/>
  <c r="G1755" i="67" l="1"/>
  <c r="F1755" i="67"/>
  <c r="E1755" i="67" s="1"/>
  <c r="A1757" i="67"/>
  <c r="B1757" i="67" s="1"/>
  <c r="C1757" i="67" s="1"/>
  <c r="D1756" i="67"/>
  <c r="G1756" i="67" l="1"/>
  <c r="F1756" i="67"/>
  <c r="E1756" i="67" s="1"/>
  <c r="A1758" i="67"/>
  <c r="B1758" i="67" s="1"/>
  <c r="C1758" i="67" s="1"/>
  <c r="D1757" i="67"/>
  <c r="G1757" i="67" l="1"/>
  <c r="F1757" i="67"/>
  <c r="E1757" i="67" s="1"/>
  <c r="A1759" i="67"/>
  <c r="B1759" i="67" s="1"/>
  <c r="C1759" i="67" s="1"/>
  <c r="D1758" i="67"/>
  <c r="G1758" i="67" l="1"/>
  <c r="F1758" i="67"/>
  <c r="E1758" i="67" s="1"/>
  <c r="A1760" i="67"/>
  <c r="B1760" i="67" s="1"/>
  <c r="C1760" i="67" s="1"/>
  <c r="D1759" i="67"/>
  <c r="G1759" i="67" l="1"/>
  <c r="F1759" i="67"/>
  <c r="E1759" i="67" s="1"/>
  <c r="A1761" i="67"/>
  <c r="B1761" i="67" s="1"/>
  <c r="C1761" i="67" s="1"/>
  <c r="D1760" i="67"/>
  <c r="G1760" i="67" l="1"/>
  <c r="F1760" i="67"/>
  <c r="E1760" i="67" s="1"/>
  <c r="A1762" i="67"/>
  <c r="B1762" i="67" s="1"/>
  <c r="C1762" i="67" s="1"/>
  <c r="D1761" i="67"/>
  <c r="G1761" i="67" l="1"/>
  <c r="F1761" i="67"/>
  <c r="E1761" i="67" s="1"/>
  <c r="A1763" i="67"/>
  <c r="B1763" i="67" s="1"/>
  <c r="C1763" i="67" s="1"/>
  <c r="D1762" i="67"/>
  <c r="G1762" i="67" l="1"/>
  <c r="F1762" i="67"/>
  <c r="E1762" i="67" s="1"/>
  <c r="D1763" i="67"/>
  <c r="A1764" i="67"/>
  <c r="B1764" i="67" s="1"/>
  <c r="C1764" i="67" s="1"/>
  <c r="G1763" i="67" l="1"/>
  <c r="F1763" i="67"/>
  <c r="E1763" i="67" s="1"/>
  <c r="A1765" i="67"/>
  <c r="B1765" i="67" s="1"/>
  <c r="C1765" i="67" s="1"/>
  <c r="D1764" i="67"/>
  <c r="G1764" i="67" l="1"/>
  <c r="F1764" i="67"/>
  <c r="E1764" i="67" s="1"/>
  <c r="A1766" i="67"/>
  <c r="B1766" i="67" s="1"/>
  <c r="C1766" i="67" s="1"/>
  <c r="D1765" i="67"/>
  <c r="G1765" i="67" l="1"/>
  <c r="F1765" i="67"/>
  <c r="E1765" i="67" s="1"/>
  <c r="A1767" i="67"/>
  <c r="B1767" i="67" s="1"/>
  <c r="C1767" i="67" s="1"/>
  <c r="D1766" i="67"/>
  <c r="G1766" i="67" l="1"/>
  <c r="F1766" i="67"/>
  <c r="E1766" i="67" s="1"/>
  <c r="A1768" i="67"/>
  <c r="B1768" i="67" s="1"/>
  <c r="C1768" i="67" s="1"/>
  <c r="D1767" i="67"/>
  <c r="G1767" i="67" l="1"/>
  <c r="F1767" i="67"/>
  <c r="E1767" i="67" s="1"/>
  <c r="A1769" i="67"/>
  <c r="B1769" i="67" s="1"/>
  <c r="C1769" i="67" s="1"/>
  <c r="D1768" i="67"/>
  <c r="G1768" i="67" l="1"/>
  <c r="F1768" i="67"/>
  <c r="E1768" i="67" s="1"/>
  <c r="A1770" i="67"/>
  <c r="B1770" i="67" s="1"/>
  <c r="C1770" i="67" s="1"/>
  <c r="D1769" i="67"/>
  <c r="G1769" i="67" l="1"/>
  <c r="F1769" i="67"/>
  <c r="E1769" i="67" s="1"/>
  <c r="A1771" i="67"/>
  <c r="B1771" i="67" s="1"/>
  <c r="C1771" i="67" s="1"/>
  <c r="D1770" i="67"/>
  <c r="G1770" i="67" l="1"/>
  <c r="F1770" i="67"/>
  <c r="E1770" i="67" s="1"/>
  <c r="A1772" i="67"/>
  <c r="B1772" i="67" s="1"/>
  <c r="C1772" i="67" s="1"/>
  <c r="D1771" i="67"/>
  <c r="G1771" i="67" l="1"/>
  <c r="F1771" i="67"/>
  <c r="E1771" i="67" s="1"/>
  <c r="A1773" i="67"/>
  <c r="B1773" i="67" s="1"/>
  <c r="C1773" i="67" s="1"/>
  <c r="D1772" i="67"/>
  <c r="G1772" i="67" l="1"/>
  <c r="F1772" i="67"/>
  <c r="E1772" i="67" s="1"/>
  <c r="A1774" i="67"/>
  <c r="B1774" i="67" s="1"/>
  <c r="C1774" i="67" s="1"/>
  <c r="D1773" i="67"/>
  <c r="G1773" i="67" l="1"/>
  <c r="F1773" i="67"/>
  <c r="E1773" i="67" s="1"/>
  <c r="A1775" i="67"/>
  <c r="B1775" i="67" s="1"/>
  <c r="C1775" i="67" s="1"/>
  <c r="D1774" i="67"/>
  <c r="G1774" i="67" l="1"/>
  <c r="F1774" i="67"/>
  <c r="E1774" i="67" s="1"/>
  <c r="A1776" i="67"/>
  <c r="B1776" i="67" s="1"/>
  <c r="C1776" i="67" s="1"/>
  <c r="D1775" i="67"/>
  <c r="G1775" i="67" l="1"/>
  <c r="F1775" i="67"/>
  <c r="E1775" i="67" s="1"/>
  <c r="A1777" i="67"/>
  <c r="B1777" i="67" s="1"/>
  <c r="C1777" i="67" s="1"/>
  <c r="D1776" i="67"/>
  <c r="G1776" i="67" l="1"/>
  <c r="F1776" i="67"/>
  <c r="E1776" i="67" s="1"/>
  <c r="A1778" i="67"/>
  <c r="B1778" i="67" s="1"/>
  <c r="C1778" i="67" s="1"/>
  <c r="D1777" i="67"/>
  <c r="G1777" i="67" l="1"/>
  <c r="F1777" i="67"/>
  <c r="E1777" i="67" s="1"/>
  <c r="A1779" i="67"/>
  <c r="B1779" i="67" s="1"/>
  <c r="C1779" i="67" s="1"/>
  <c r="D1778" i="67"/>
  <c r="G1778" i="67" l="1"/>
  <c r="F1778" i="67"/>
  <c r="E1778" i="67" s="1"/>
  <c r="A1780" i="67"/>
  <c r="B1780" i="67" s="1"/>
  <c r="C1780" i="67" s="1"/>
  <c r="D1779" i="67"/>
  <c r="G1779" i="67" l="1"/>
  <c r="F1779" i="67"/>
  <c r="E1779" i="67" s="1"/>
  <c r="A1781" i="67"/>
  <c r="B1781" i="67" s="1"/>
  <c r="C1781" i="67" s="1"/>
  <c r="D1780" i="67"/>
  <c r="G1780" i="67" l="1"/>
  <c r="F1780" i="67"/>
  <c r="E1780" i="67" s="1"/>
  <c r="A1782" i="67"/>
  <c r="B1782" i="67" s="1"/>
  <c r="C1782" i="67" s="1"/>
  <c r="D1781" i="67"/>
  <c r="G1781" i="67" l="1"/>
  <c r="F1781" i="67"/>
  <c r="E1781" i="67" s="1"/>
  <c r="A1783" i="67"/>
  <c r="B1783" i="67" s="1"/>
  <c r="C1783" i="67" s="1"/>
  <c r="D1782" i="67"/>
  <c r="G1782" i="67" l="1"/>
  <c r="F1782" i="67"/>
  <c r="E1782" i="67" s="1"/>
  <c r="A1784" i="67"/>
  <c r="B1784" i="67" s="1"/>
  <c r="C1784" i="67" s="1"/>
  <c r="D1783" i="67"/>
  <c r="G1783" i="67" l="1"/>
  <c r="F1783" i="67"/>
  <c r="E1783" i="67" s="1"/>
  <c r="A1785" i="67"/>
  <c r="B1785" i="67" s="1"/>
  <c r="C1785" i="67" s="1"/>
  <c r="D1784" i="67"/>
  <c r="G1784" i="67" l="1"/>
  <c r="F1784" i="67"/>
  <c r="E1784" i="67" s="1"/>
  <c r="A1786" i="67"/>
  <c r="B1786" i="67" s="1"/>
  <c r="C1786" i="67" s="1"/>
  <c r="D1785" i="67"/>
  <c r="G1785" i="67" l="1"/>
  <c r="F1785" i="67"/>
  <c r="E1785" i="67" s="1"/>
  <c r="A1787" i="67"/>
  <c r="B1787" i="67" s="1"/>
  <c r="C1787" i="67" s="1"/>
  <c r="D1786" i="67"/>
  <c r="G1786" i="67" l="1"/>
  <c r="F1786" i="67"/>
  <c r="E1786" i="67" s="1"/>
  <c r="A1788" i="67"/>
  <c r="B1788" i="67" s="1"/>
  <c r="C1788" i="67" s="1"/>
  <c r="D1787" i="67"/>
  <c r="G1787" i="67" l="1"/>
  <c r="F1787" i="67"/>
  <c r="E1787" i="67" s="1"/>
  <c r="A1789" i="67"/>
  <c r="B1789" i="67" s="1"/>
  <c r="C1789" i="67" s="1"/>
  <c r="D1788" i="67"/>
  <c r="G1788" i="67" l="1"/>
  <c r="F1788" i="67"/>
  <c r="E1788" i="67" s="1"/>
  <c r="A1790" i="67"/>
  <c r="B1790" i="67" s="1"/>
  <c r="C1790" i="67" s="1"/>
  <c r="D1789" i="67"/>
  <c r="G1789" i="67" l="1"/>
  <c r="F1789" i="67"/>
  <c r="E1789" i="67" s="1"/>
  <c r="D1790" i="67"/>
  <c r="A1791" i="67"/>
  <c r="B1791" i="67" s="1"/>
  <c r="C1791" i="67" s="1"/>
  <c r="G1790" i="67" l="1"/>
  <c r="F1790" i="67"/>
  <c r="E1790" i="67" s="1"/>
  <c r="A1792" i="67"/>
  <c r="B1792" i="67" s="1"/>
  <c r="C1792" i="67" s="1"/>
  <c r="D1791" i="67"/>
  <c r="G1791" i="67" l="1"/>
  <c r="F1791" i="67"/>
  <c r="E1791" i="67" s="1"/>
  <c r="A1793" i="67"/>
  <c r="B1793" i="67" s="1"/>
  <c r="C1793" i="67" s="1"/>
  <c r="D1792" i="67"/>
  <c r="G1792" i="67" l="1"/>
  <c r="F1792" i="67"/>
  <c r="E1792" i="67" s="1"/>
  <c r="A1794" i="67"/>
  <c r="B1794" i="67" s="1"/>
  <c r="C1794" i="67" s="1"/>
  <c r="D1793" i="67"/>
  <c r="G1793" i="67" l="1"/>
  <c r="F1793" i="67"/>
  <c r="E1793" i="67" s="1"/>
  <c r="A1795" i="67"/>
  <c r="B1795" i="67" s="1"/>
  <c r="C1795" i="67" s="1"/>
  <c r="D1794" i="67"/>
  <c r="G1794" i="67" l="1"/>
  <c r="F1794" i="67"/>
  <c r="E1794" i="67" s="1"/>
  <c r="D1795" i="67"/>
  <c r="A1796" i="67"/>
  <c r="B1796" i="67" s="1"/>
  <c r="C1796" i="67" s="1"/>
  <c r="G1795" i="67" l="1"/>
  <c r="F1795" i="67"/>
  <c r="E1795" i="67" s="1"/>
  <c r="A1797" i="67"/>
  <c r="B1797" i="67" s="1"/>
  <c r="C1797" i="67" s="1"/>
  <c r="D1796" i="67"/>
  <c r="G1796" i="67" l="1"/>
  <c r="F1796" i="67"/>
  <c r="E1796" i="67" s="1"/>
  <c r="A1798" i="67"/>
  <c r="B1798" i="67" s="1"/>
  <c r="C1798" i="67" s="1"/>
  <c r="D1797" i="67"/>
  <c r="G1797" i="67" l="1"/>
  <c r="F1797" i="67"/>
  <c r="E1797" i="67" s="1"/>
  <c r="A1799" i="67"/>
  <c r="B1799" i="67" s="1"/>
  <c r="C1799" i="67" s="1"/>
  <c r="D1798" i="67"/>
  <c r="G1798" i="67" l="1"/>
  <c r="F1798" i="67"/>
  <c r="E1798" i="67" s="1"/>
  <c r="A1800" i="67"/>
  <c r="B1800" i="67" s="1"/>
  <c r="C1800" i="67" s="1"/>
  <c r="D1799" i="67"/>
  <c r="G1799" i="67" l="1"/>
  <c r="F1799" i="67"/>
  <c r="E1799" i="67" s="1"/>
  <c r="A1801" i="67"/>
  <c r="B1801" i="67" s="1"/>
  <c r="C1801" i="67" s="1"/>
  <c r="D1800" i="67"/>
  <c r="G1800" i="67" l="1"/>
  <c r="F1800" i="67"/>
  <c r="E1800" i="67" s="1"/>
  <c r="A1802" i="67"/>
  <c r="B1802" i="67" s="1"/>
  <c r="C1802" i="67" s="1"/>
  <c r="D1801" i="67"/>
  <c r="G1801" i="67" l="1"/>
  <c r="F1801" i="67"/>
  <c r="E1801" i="67" s="1"/>
  <c r="D1802" i="67"/>
  <c r="A1803" i="67"/>
  <c r="B1803" i="67" s="1"/>
  <c r="C1803" i="67" s="1"/>
  <c r="G1802" i="67" l="1"/>
  <c r="F1802" i="67"/>
  <c r="E1802" i="67" s="1"/>
  <c r="A1804" i="67"/>
  <c r="B1804" i="67" s="1"/>
  <c r="C1804" i="67" s="1"/>
  <c r="D1803" i="67"/>
  <c r="G1803" i="67" l="1"/>
  <c r="F1803" i="67"/>
  <c r="E1803" i="67" s="1"/>
  <c r="A1805" i="67"/>
  <c r="B1805" i="67" s="1"/>
  <c r="C1805" i="67" s="1"/>
  <c r="D1804" i="67"/>
  <c r="G1804" i="67" l="1"/>
  <c r="F1804" i="67"/>
  <c r="E1804" i="67" s="1"/>
  <c r="A1806" i="67"/>
  <c r="B1806" i="67" s="1"/>
  <c r="C1806" i="67" s="1"/>
  <c r="D1805" i="67"/>
  <c r="G1805" i="67" l="1"/>
  <c r="F1805" i="67"/>
  <c r="E1805" i="67" s="1"/>
  <c r="A1807" i="67"/>
  <c r="B1807" i="67" s="1"/>
  <c r="C1807" i="67" s="1"/>
  <c r="D1806" i="67"/>
  <c r="G1806" i="67" l="1"/>
  <c r="F1806" i="67"/>
  <c r="E1806" i="67" s="1"/>
  <c r="A1808" i="67"/>
  <c r="B1808" i="67" s="1"/>
  <c r="C1808" i="67" s="1"/>
  <c r="D1807" i="67"/>
  <c r="G1807" i="67" l="1"/>
  <c r="F1807" i="67"/>
  <c r="E1807" i="67" s="1"/>
  <c r="A1809" i="67"/>
  <c r="B1809" i="67" s="1"/>
  <c r="C1809" i="67" s="1"/>
  <c r="D1808" i="67"/>
  <c r="G1808" i="67" l="1"/>
  <c r="F1808" i="67"/>
  <c r="E1808" i="67" s="1"/>
  <c r="D1809" i="67"/>
  <c r="A1810" i="67"/>
  <c r="B1810" i="67" s="1"/>
  <c r="C1810" i="67" s="1"/>
  <c r="G1809" i="67" l="1"/>
  <c r="F1809" i="67"/>
  <c r="E1809" i="67" s="1"/>
  <c r="D1810" i="67"/>
  <c r="A1811" i="67"/>
  <c r="B1811" i="67" s="1"/>
  <c r="C1811" i="67" s="1"/>
  <c r="G1810" i="67" l="1"/>
  <c r="F1810" i="67"/>
  <c r="E1810" i="67" s="1"/>
  <c r="D1811" i="67"/>
  <c r="A1812" i="67"/>
  <c r="B1812" i="67" s="1"/>
  <c r="C1812" i="67" s="1"/>
  <c r="G1811" i="67" l="1"/>
  <c r="F1811" i="67"/>
  <c r="E1811" i="67" s="1"/>
  <c r="D1812" i="67"/>
  <c r="A1813" i="67"/>
  <c r="B1813" i="67" s="1"/>
  <c r="C1813" i="67" s="1"/>
  <c r="G1812" i="67" l="1"/>
  <c r="F1812" i="67"/>
  <c r="E1812" i="67" s="1"/>
  <c r="A1814" i="67"/>
  <c r="B1814" i="67" s="1"/>
  <c r="C1814" i="67" s="1"/>
  <c r="D1813" i="67"/>
  <c r="G1813" i="67" l="1"/>
  <c r="F1813" i="67"/>
  <c r="E1813" i="67" s="1"/>
  <c r="A1815" i="67"/>
  <c r="B1815" i="67" s="1"/>
  <c r="C1815" i="67" s="1"/>
  <c r="D1814" i="67"/>
  <c r="G1814" i="67" l="1"/>
  <c r="F1814" i="67"/>
  <c r="E1814" i="67" s="1"/>
  <c r="A1816" i="67"/>
  <c r="B1816" i="67" s="1"/>
  <c r="C1816" i="67" s="1"/>
  <c r="D1815" i="67"/>
  <c r="G1815" i="67" l="1"/>
  <c r="F1815" i="67"/>
  <c r="E1815" i="67" s="1"/>
  <c r="A1817" i="67"/>
  <c r="B1817" i="67" s="1"/>
  <c r="C1817" i="67" s="1"/>
  <c r="D1816" i="67"/>
  <c r="G1816" i="67" l="1"/>
  <c r="F1816" i="67"/>
  <c r="E1816" i="67" s="1"/>
  <c r="A1818" i="67"/>
  <c r="B1818" i="67" s="1"/>
  <c r="C1818" i="67" s="1"/>
  <c r="D1817" i="67"/>
  <c r="G1817" i="67" l="1"/>
  <c r="F1817" i="67"/>
  <c r="E1817" i="67" s="1"/>
  <c r="D1818" i="67"/>
  <c r="A1819" i="67"/>
  <c r="B1819" i="67" s="1"/>
  <c r="C1819" i="67" s="1"/>
  <c r="G1818" i="67" l="1"/>
  <c r="F1818" i="67"/>
  <c r="E1818" i="67" s="1"/>
  <c r="D1819" i="67"/>
  <c r="A1820" i="67"/>
  <c r="B1820" i="67" s="1"/>
  <c r="C1820" i="67" s="1"/>
  <c r="G1819" i="67" l="1"/>
  <c r="F1819" i="67"/>
  <c r="E1819" i="67" s="1"/>
  <c r="D1820" i="67"/>
  <c r="A1821" i="67"/>
  <c r="B1821" i="67" s="1"/>
  <c r="C1821" i="67" s="1"/>
  <c r="G1820" i="67" l="1"/>
  <c r="F1820" i="67"/>
  <c r="E1820" i="67" s="1"/>
  <c r="A1822" i="67"/>
  <c r="B1822" i="67" s="1"/>
  <c r="C1822" i="67" s="1"/>
  <c r="D1821" i="67"/>
  <c r="G1821" i="67" l="1"/>
  <c r="F1821" i="67"/>
  <c r="E1821" i="67" s="1"/>
  <c r="A1823" i="67"/>
  <c r="B1823" i="67" s="1"/>
  <c r="C1823" i="67" s="1"/>
  <c r="D1822" i="67"/>
  <c r="G1822" i="67" l="1"/>
  <c r="F1822" i="67"/>
  <c r="E1822" i="67" s="1"/>
  <c r="A1824" i="67"/>
  <c r="B1824" i="67" s="1"/>
  <c r="C1824" i="67" s="1"/>
  <c r="D1823" i="67"/>
  <c r="G1823" i="67" l="1"/>
  <c r="F1823" i="67"/>
  <c r="E1823" i="67" s="1"/>
  <c r="A1825" i="67"/>
  <c r="B1825" i="67" s="1"/>
  <c r="C1825" i="67" s="1"/>
  <c r="D1824" i="67"/>
  <c r="G1824" i="67" l="1"/>
  <c r="F1824" i="67"/>
  <c r="E1824" i="67" s="1"/>
  <c r="A1826" i="67"/>
  <c r="B1826" i="67" s="1"/>
  <c r="C1826" i="67" s="1"/>
  <c r="D1825" i="67"/>
  <c r="G1825" i="67" l="1"/>
  <c r="F1825" i="67"/>
  <c r="E1825" i="67" s="1"/>
  <c r="A1827" i="67"/>
  <c r="B1827" i="67" s="1"/>
  <c r="C1827" i="67" s="1"/>
  <c r="D1826" i="67"/>
  <c r="G1826" i="67" l="1"/>
  <c r="F1826" i="67"/>
  <c r="E1826" i="67" s="1"/>
  <c r="D1827" i="67"/>
  <c r="A1828" i="67"/>
  <c r="B1828" i="67" s="1"/>
  <c r="C1828" i="67" s="1"/>
  <c r="G1827" i="67" l="1"/>
  <c r="F1827" i="67"/>
  <c r="E1827" i="67" s="1"/>
  <c r="D1828" i="67"/>
  <c r="A1829" i="67"/>
  <c r="B1829" i="67" s="1"/>
  <c r="C1829" i="67" s="1"/>
  <c r="G1828" i="67" l="1"/>
  <c r="F1828" i="67"/>
  <c r="E1828" i="67" s="1"/>
  <c r="D1829" i="67"/>
  <c r="A1830" i="67"/>
  <c r="B1830" i="67" s="1"/>
  <c r="C1830" i="67" s="1"/>
  <c r="G1829" i="67" l="1"/>
  <c r="F1829" i="67"/>
  <c r="E1829" i="67" s="1"/>
  <c r="A1831" i="67"/>
  <c r="B1831" i="67" s="1"/>
  <c r="C1831" i="67" s="1"/>
  <c r="D1830" i="67"/>
  <c r="G1830" i="67" l="1"/>
  <c r="F1830" i="67"/>
  <c r="E1830" i="67" s="1"/>
  <c r="A1832" i="67"/>
  <c r="B1832" i="67" s="1"/>
  <c r="C1832" i="67" s="1"/>
  <c r="D1831" i="67"/>
  <c r="G1831" i="67" l="1"/>
  <c r="F1831" i="67"/>
  <c r="E1831" i="67" s="1"/>
  <c r="A1833" i="67"/>
  <c r="B1833" i="67" s="1"/>
  <c r="C1833" i="67" s="1"/>
  <c r="D1832" i="67"/>
  <c r="G1832" i="67" l="1"/>
  <c r="F1832" i="67"/>
  <c r="E1832" i="67" s="1"/>
  <c r="A1834" i="67"/>
  <c r="B1834" i="67" s="1"/>
  <c r="C1834" i="67" s="1"/>
  <c r="D1833" i="67"/>
  <c r="G1833" i="67" l="1"/>
  <c r="F1833" i="67"/>
  <c r="E1833" i="67" s="1"/>
  <c r="A1835" i="67"/>
  <c r="B1835" i="67" s="1"/>
  <c r="C1835" i="67" s="1"/>
  <c r="D1834" i="67"/>
  <c r="G1834" i="67" l="1"/>
  <c r="F1834" i="67"/>
  <c r="E1834" i="67" s="1"/>
  <c r="A1836" i="67"/>
  <c r="B1836" i="67" s="1"/>
  <c r="C1836" i="67" s="1"/>
  <c r="D1835" i="67"/>
  <c r="G1835" i="67" l="1"/>
  <c r="F1835" i="67"/>
  <c r="E1835" i="67" s="1"/>
  <c r="A1837" i="67"/>
  <c r="B1837" i="67" s="1"/>
  <c r="C1837" i="67" s="1"/>
  <c r="D1836" i="67"/>
  <c r="G1836" i="67" l="1"/>
  <c r="F1836" i="67"/>
  <c r="E1836" i="67" s="1"/>
  <c r="A1838" i="67"/>
  <c r="B1838" i="67" s="1"/>
  <c r="C1838" i="67" s="1"/>
  <c r="D1837" i="67"/>
  <c r="G1837" i="67" l="1"/>
  <c r="F1837" i="67"/>
  <c r="E1837" i="67" s="1"/>
  <c r="A1839" i="67"/>
  <c r="B1839" i="67" s="1"/>
  <c r="C1839" i="67" s="1"/>
  <c r="D1838" i="67"/>
  <c r="G1838" i="67" l="1"/>
  <c r="F1838" i="67"/>
  <c r="E1838" i="67" s="1"/>
  <c r="A1840" i="67"/>
  <c r="B1840" i="67" s="1"/>
  <c r="C1840" i="67" s="1"/>
  <c r="D1839" i="67"/>
  <c r="G1839" i="67" l="1"/>
  <c r="F1839" i="67"/>
  <c r="E1839" i="67" s="1"/>
  <c r="A1841" i="67"/>
  <c r="B1841" i="67" s="1"/>
  <c r="C1841" i="67" s="1"/>
  <c r="D1840" i="67"/>
  <c r="G1840" i="67" l="1"/>
  <c r="F1840" i="67"/>
  <c r="E1840" i="67" s="1"/>
  <c r="D1841" i="67"/>
  <c r="A1842" i="67"/>
  <c r="B1842" i="67" s="1"/>
  <c r="C1842" i="67" s="1"/>
  <c r="G1841" i="67" l="1"/>
  <c r="F1841" i="67"/>
  <c r="E1841" i="67" s="1"/>
  <c r="A1843" i="67"/>
  <c r="B1843" i="67" s="1"/>
  <c r="C1843" i="67" s="1"/>
  <c r="D1842" i="67"/>
  <c r="G1842" i="67" l="1"/>
  <c r="F1842" i="67"/>
  <c r="E1842" i="67" s="1"/>
  <c r="A1844" i="67"/>
  <c r="B1844" i="67" s="1"/>
  <c r="C1844" i="67" s="1"/>
  <c r="D1843" i="67"/>
  <c r="G1843" i="67" l="1"/>
  <c r="F1843" i="67"/>
  <c r="E1843" i="67" s="1"/>
  <c r="A1845" i="67"/>
  <c r="B1845" i="67" s="1"/>
  <c r="C1845" i="67" s="1"/>
  <c r="D1844" i="67"/>
  <c r="G1844" i="67" l="1"/>
  <c r="F1844" i="67"/>
  <c r="E1844" i="67" s="1"/>
  <c r="A1846" i="67"/>
  <c r="B1846" i="67" s="1"/>
  <c r="C1846" i="67" s="1"/>
  <c r="D1845" i="67"/>
  <c r="G1845" i="67" l="1"/>
  <c r="F1845" i="67"/>
  <c r="E1845" i="67" s="1"/>
  <c r="A1847" i="67"/>
  <c r="B1847" i="67" s="1"/>
  <c r="C1847" i="67" s="1"/>
  <c r="D1846" i="67"/>
  <c r="G1846" i="67" l="1"/>
  <c r="F1846" i="67"/>
  <c r="E1846" i="67" s="1"/>
  <c r="A1848" i="67"/>
  <c r="B1848" i="67" s="1"/>
  <c r="C1848" i="67" s="1"/>
  <c r="D1847" i="67"/>
  <c r="G1847" i="67" l="1"/>
  <c r="F1847" i="67"/>
  <c r="E1847" i="67" s="1"/>
  <c r="D1848" i="67"/>
  <c r="A1849" i="67"/>
  <c r="B1849" i="67" s="1"/>
  <c r="C1849" i="67" s="1"/>
  <c r="G1848" i="67" l="1"/>
  <c r="F1848" i="67"/>
  <c r="E1848" i="67" s="1"/>
  <c r="A1850" i="67"/>
  <c r="B1850" i="67" s="1"/>
  <c r="C1850" i="67" s="1"/>
  <c r="D1849" i="67"/>
  <c r="G1849" i="67" l="1"/>
  <c r="F1849" i="67"/>
  <c r="E1849" i="67" s="1"/>
  <c r="A1851" i="67"/>
  <c r="B1851" i="67" s="1"/>
  <c r="C1851" i="67" s="1"/>
  <c r="D1850" i="67"/>
  <c r="G1850" i="67" l="1"/>
  <c r="F1850" i="67"/>
  <c r="E1850" i="67" s="1"/>
  <c r="A1852" i="67"/>
  <c r="B1852" i="67" s="1"/>
  <c r="C1852" i="67" s="1"/>
  <c r="D1851" i="67"/>
  <c r="G1851" i="67" l="1"/>
  <c r="F1851" i="67"/>
  <c r="E1851" i="67" s="1"/>
  <c r="A1853" i="67"/>
  <c r="B1853" i="67" s="1"/>
  <c r="C1853" i="67" s="1"/>
  <c r="D1852" i="67"/>
  <c r="G1852" i="67" l="1"/>
  <c r="F1852" i="67"/>
  <c r="E1852" i="67" s="1"/>
  <c r="A1854" i="67"/>
  <c r="B1854" i="67" s="1"/>
  <c r="C1854" i="67" s="1"/>
  <c r="D1853" i="67"/>
  <c r="G1853" i="67" l="1"/>
  <c r="F1853" i="67"/>
  <c r="E1853" i="67" s="1"/>
  <c r="A1855" i="67"/>
  <c r="B1855" i="67" s="1"/>
  <c r="C1855" i="67" s="1"/>
  <c r="D1854" i="67"/>
  <c r="G1854" i="67" l="1"/>
  <c r="F1854" i="67"/>
  <c r="E1854" i="67" s="1"/>
  <c r="A1856" i="67"/>
  <c r="B1856" i="67" s="1"/>
  <c r="C1856" i="67" s="1"/>
  <c r="D1855" i="67"/>
  <c r="G1855" i="67" l="1"/>
  <c r="F1855" i="67"/>
  <c r="E1855" i="67" s="1"/>
  <c r="A1857" i="67"/>
  <c r="B1857" i="67" s="1"/>
  <c r="C1857" i="67" s="1"/>
  <c r="D1856" i="67"/>
  <c r="G1856" i="67" l="1"/>
  <c r="F1856" i="67"/>
  <c r="E1856" i="67" s="1"/>
  <c r="D1857" i="67"/>
  <c r="A1858" i="67"/>
  <c r="B1858" i="67" s="1"/>
  <c r="C1858" i="67" s="1"/>
  <c r="G1857" i="67" l="1"/>
  <c r="F1857" i="67"/>
  <c r="E1857" i="67" s="1"/>
  <c r="A1859" i="67"/>
  <c r="B1859" i="67" s="1"/>
  <c r="C1859" i="67" s="1"/>
  <c r="D1858" i="67"/>
  <c r="G1858" i="67" l="1"/>
  <c r="F1858" i="67"/>
  <c r="E1858" i="67" s="1"/>
  <c r="A1860" i="67"/>
  <c r="B1860" i="67" s="1"/>
  <c r="C1860" i="67" s="1"/>
  <c r="D1859" i="67"/>
  <c r="G1859" i="67" l="1"/>
  <c r="F1859" i="67"/>
  <c r="E1859" i="67" s="1"/>
  <c r="A1861" i="67"/>
  <c r="B1861" i="67" s="1"/>
  <c r="C1861" i="67" s="1"/>
  <c r="D1860" i="67"/>
  <c r="G1860" i="67" l="1"/>
  <c r="F1860" i="67"/>
  <c r="E1860" i="67" s="1"/>
  <c r="A1862" i="67"/>
  <c r="B1862" i="67" s="1"/>
  <c r="C1862" i="67" s="1"/>
  <c r="D1861" i="67"/>
  <c r="G1861" i="67" l="1"/>
  <c r="F1861" i="67"/>
  <c r="E1861" i="67" s="1"/>
  <c r="A1863" i="67"/>
  <c r="B1863" i="67" s="1"/>
  <c r="C1863" i="67" s="1"/>
  <c r="D1862" i="67"/>
  <c r="G1862" i="67" l="1"/>
  <c r="F1862" i="67"/>
  <c r="E1862" i="67" s="1"/>
  <c r="A1864" i="67"/>
  <c r="B1864" i="67" s="1"/>
  <c r="C1864" i="67" s="1"/>
  <c r="D1863" i="67"/>
  <c r="G1863" i="67" l="1"/>
  <c r="F1863" i="67"/>
  <c r="E1863" i="67" s="1"/>
  <c r="A1865" i="67"/>
  <c r="B1865" i="67" s="1"/>
  <c r="C1865" i="67" s="1"/>
  <c r="D1864" i="67"/>
  <c r="G1864" i="67" l="1"/>
  <c r="F1864" i="67"/>
  <c r="E1864" i="67" s="1"/>
  <c r="A1866" i="67"/>
  <c r="B1866" i="67" s="1"/>
  <c r="C1866" i="67" s="1"/>
  <c r="D1865" i="67"/>
  <c r="G1865" i="67" l="1"/>
  <c r="F1865" i="67"/>
  <c r="E1865" i="67" s="1"/>
  <c r="D1866" i="67"/>
  <c r="A1867" i="67"/>
  <c r="B1867" i="67" s="1"/>
  <c r="C1867" i="67" s="1"/>
  <c r="G1866" i="67" l="1"/>
  <c r="F1866" i="67"/>
  <c r="E1866" i="67" s="1"/>
  <c r="A1868" i="67"/>
  <c r="B1868" i="67" s="1"/>
  <c r="C1868" i="67" s="1"/>
  <c r="D1867" i="67"/>
  <c r="G1867" i="67" l="1"/>
  <c r="F1867" i="67"/>
  <c r="E1867" i="67" s="1"/>
  <c r="A1869" i="67"/>
  <c r="B1869" i="67" s="1"/>
  <c r="C1869" i="67" s="1"/>
  <c r="D1868" i="67"/>
  <c r="G1868" i="67" l="1"/>
  <c r="F1868" i="67"/>
  <c r="E1868" i="67" s="1"/>
  <c r="A1870" i="67"/>
  <c r="B1870" i="67" s="1"/>
  <c r="C1870" i="67" s="1"/>
  <c r="D1869" i="67"/>
  <c r="G1869" i="67" l="1"/>
  <c r="F1869" i="67"/>
  <c r="E1869" i="67" s="1"/>
  <c r="A1871" i="67"/>
  <c r="B1871" i="67" s="1"/>
  <c r="C1871" i="67" s="1"/>
  <c r="D1870" i="67"/>
  <c r="G1870" i="67" l="1"/>
  <c r="F1870" i="67"/>
  <c r="E1870" i="67" s="1"/>
  <c r="A1872" i="67"/>
  <c r="B1872" i="67" s="1"/>
  <c r="C1872" i="67" s="1"/>
  <c r="D1871" i="67"/>
  <c r="G1871" i="67" l="1"/>
  <c r="F1871" i="67"/>
  <c r="E1871" i="67" s="1"/>
  <c r="D1872" i="67"/>
  <c r="A1873" i="67"/>
  <c r="B1873" i="67" s="1"/>
  <c r="C1873" i="67" s="1"/>
  <c r="G1872" i="67" l="1"/>
  <c r="F1872" i="67"/>
  <c r="E1872" i="67" s="1"/>
  <c r="A1874" i="67"/>
  <c r="B1874" i="67" s="1"/>
  <c r="C1874" i="67" s="1"/>
  <c r="D1873" i="67"/>
  <c r="G1873" i="67" l="1"/>
  <c r="F1873" i="67"/>
  <c r="E1873" i="67" s="1"/>
  <c r="A1875" i="67"/>
  <c r="B1875" i="67" s="1"/>
  <c r="C1875" i="67" s="1"/>
  <c r="D1874" i="67"/>
  <c r="G1874" i="67" l="1"/>
  <c r="F1874" i="67"/>
  <c r="E1874" i="67" s="1"/>
  <c r="A1876" i="67"/>
  <c r="B1876" i="67" s="1"/>
  <c r="C1876" i="67" s="1"/>
  <c r="D1875" i="67"/>
  <c r="G1875" i="67" l="1"/>
  <c r="F1875" i="67"/>
  <c r="E1875" i="67" s="1"/>
  <c r="A1877" i="67"/>
  <c r="B1877" i="67" s="1"/>
  <c r="C1877" i="67" s="1"/>
  <c r="D1876" i="67"/>
  <c r="G1876" i="67" l="1"/>
  <c r="F1876" i="67"/>
  <c r="E1876" i="67" s="1"/>
  <c r="A1878" i="67"/>
  <c r="B1878" i="67" s="1"/>
  <c r="C1878" i="67" s="1"/>
  <c r="D1877" i="67"/>
  <c r="G1877" i="67" l="1"/>
  <c r="F1877" i="67"/>
  <c r="E1877" i="67" s="1"/>
  <c r="A1879" i="67"/>
  <c r="B1879" i="67" s="1"/>
  <c r="C1879" i="67" s="1"/>
  <c r="D1878" i="67"/>
  <c r="G1878" i="67" l="1"/>
  <c r="F1878" i="67"/>
  <c r="E1878" i="67" s="1"/>
  <c r="D1879" i="67"/>
  <c r="A1880" i="67"/>
  <c r="B1880" i="67" s="1"/>
  <c r="C1880" i="67" s="1"/>
  <c r="G1879" i="67" l="1"/>
  <c r="F1879" i="67"/>
  <c r="E1879" i="67" s="1"/>
  <c r="A1881" i="67"/>
  <c r="B1881" i="67" s="1"/>
  <c r="C1881" i="67" s="1"/>
  <c r="D1880" i="67"/>
  <c r="G1880" i="67" l="1"/>
  <c r="F1880" i="67"/>
  <c r="E1880" i="67" s="1"/>
  <c r="A1882" i="67"/>
  <c r="B1882" i="67" s="1"/>
  <c r="C1882" i="67" s="1"/>
  <c r="D1881" i="67"/>
  <c r="G1881" i="67" l="1"/>
  <c r="F1881" i="67"/>
  <c r="E1881" i="67" s="1"/>
  <c r="A1883" i="67"/>
  <c r="B1883" i="67" s="1"/>
  <c r="C1883" i="67" s="1"/>
  <c r="D1882" i="67"/>
  <c r="G1882" i="67" l="1"/>
  <c r="F1882" i="67"/>
  <c r="E1882" i="67" s="1"/>
  <c r="A1884" i="67"/>
  <c r="B1884" i="67" s="1"/>
  <c r="C1884" i="67" s="1"/>
  <c r="D1883" i="67"/>
  <c r="G1883" i="67" l="1"/>
  <c r="F1883" i="67"/>
  <c r="E1883" i="67" s="1"/>
  <c r="A1885" i="67"/>
  <c r="B1885" i="67" s="1"/>
  <c r="C1885" i="67" s="1"/>
  <c r="D1884" i="67"/>
  <c r="G1884" i="67" l="1"/>
  <c r="F1884" i="67"/>
  <c r="E1884" i="67" s="1"/>
  <c r="A1886" i="67"/>
  <c r="B1886" i="67" s="1"/>
  <c r="C1886" i="67" s="1"/>
  <c r="D1885" i="67"/>
  <c r="G1885" i="67" l="1"/>
  <c r="F1885" i="67"/>
  <c r="E1885" i="67" s="1"/>
  <c r="A1887" i="67"/>
  <c r="B1887" i="67" s="1"/>
  <c r="C1887" i="67" s="1"/>
  <c r="D1886" i="67"/>
  <c r="G1886" i="67" l="1"/>
  <c r="F1886" i="67"/>
  <c r="E1886" i="67" s="1"/>
  <c r="A1888" i="67"/>
  <c r="B1888" i="67" s="1"/>
  <c r="C1888" i="67" s="1"/>
  <c r="D1887" i="67"/>
  <c r="G1887" i="67" l="1"/>
  <c r="F1887" i="67"/>
  <c r="E1887" i="67" s="1"/>
  <c r="A1889" i="67"/>
  <c r="B1889" i="67" s="1"/>
  <c r="C1889" i="67" s="1"/>
  <c r="D1888" i="67"/>
  <c r="G1888" i="67" l="1"/>
  <c r="F1888" i="67"/>
  <c r="E1888" i="67" s="1"/>
  <c r="A1890" i="67"/>
  <c r="B1890" i="67" s="1"/>
  <c r="C1890" i="67" s="1"/>
  <c r="D1889" i="67"/>
  <c r="G1889" i="67" l="1"/>
  <c r="F1889" i="67"/>
  <c r="E1889" i="67" s="1"/>
  <c r="A1891" i="67"/>
  <c r="B1891" i="67" s="1"/>
  <c r="C1891" i="67" s="1"/>
  <c r="D1890" i="67"/>
  <c r="G1890" i="67" l="1"/>
  <c r="F1890" i="67"/>
  <c r="E1890" i="67" s="1"/>
  <c r="A1892" i="67"/>
  <c r="B1892" i="67" s="1"/>
  <c r="C1892" i="67" s="1"/>
  <c r="D1891" i="67"/>
  <c r="G1891" i="67" l="1"/>
  <c r="F1891" i="67"/>
  <c r="E1891" i="67" s="1"/>
  <c r="A1893" i="67"/>
  <c r="B1893" i="67" s="1"/>
  <c r="C1893" i="67" s="1"/>
  <c r="D1892" i="67"/>
  <c r="G1892" i="67" l="1"/>
  <c r="F1892" i="67"/>
  <c r="E1892" i="67" s="1"/>
  <c r="A1894" i="67"/>
  <c r="B1894" i="67" s="1"/>
  <c r="C1894" i="67" s="1"/>
  <c r="D1893" i="67"/>
  <c r="G1893" i="67" l="1"/>
  <c r="F1893" i="67"/>
  <c r="E1893" i="67" s="1"/>
  <c r="A1895" i="67"/>
  <c r="B1895" i="67" s="1"/>
  <c r="C1895" i="67" s="1"/>
  <c r="D1894" i="67"/>
  <c r="G1894" i="67" l="1"/>
  <c r="F1894" i="67"/>
  <c r="E1894" i="67" s="1"/>
  <c r="A1896" i="67"/>
  <c r="B1896" i="67" s="1"/>
  <c r="C1896" i="67" s="1"/>
  <c r="D1895" i="67"/>
  <c r="G1895" i="67" l="1"/>
  <c r="F1895" i="67"/>
  <c r="E1895" i="67" s="1"/>
  <c r="A1897" i="67"/>
  <c r="B1897" i="67" s="1"/>
  <c r="C1897" i="67" s="1"/>
  <c r="D1896" i="67"/>
  <c r="G1896" i="67" l="1"/>
  <c r="F1896" i="67"/>
  <c r="E1896" i="67" s="1"/>
  <c r="A1898" i="67"/>
  <c r="B1898" i="67" s="1"/>
  <c r="C1898" i="67" s="1"/>
  <c r="D1897" i="67"/>
  <c r="G1897" i="67" l="1"/>
  <c r="F1897" i="67"/>
  <c r="E1897" i="67" s="1"/>
  <c r="A1899" i="67"/>
  <c r="B1899" i="67" s="1"/>
  <c r="C1899" i="67" s="1"/>
  <c r="D1898" i="67"/>
  <c r="G1898" i="67" l="1"/>
  <c r="F1898" i="67"/>
  <c r="E1898" i="67" s="1"/>
  <c r="A1900" i="67"/>
  <c r="B1900" i="67" s="1"/>
  <c r="C1900" i="67" s="1"/>
  <c r="D1899" i="67"/>
  <c r="G1899" i="67" l="1"/>
  <c r="F1899" i="67"/>
  <c r="E1899" i="67" s="1"/>
  <c r="A1901" i="67"/>
  <c r="B1901" i="67" s="1"/>
  <c r="C1901" i="67" s="1"/>
  <c r="D1900" i="67"/>
  <c r="G1900" i="67" l="1"/>
  <c r="F1900" i="67"/>
  <c r="E1900" i="67" s="1"/>
  <c r="A1902" i="67"/>
  <c r="B1902" i="67" s="1"/>
  <c r="C1902" i="67" s="1"/>
  <c r="D1901" i="67"/>
  <c r="G1901" i="67" l="1"/>
  <c r="F1901" i="67"/>
  <c r="E1901" i="67" s="1"/>
  <c r="A1903" i="67"/>
  <c r="B1903" i="67" s="1"/>
  <c r="C1903" i="67" s="1"/>
  <c r="D1902" i="67"/>
  <c r="G1902" i="67" l="1"/>
  <c r="F1902" i="67"/>
  <c r="E1902" i="67" s="1"/>
  <c r="A1904" i="67"/>
  <c r="B1904" i="67" s="1"/>
  <c r="C1904" i="67" s="1"/>
  <c r="D1903" i="67"/>
  <c r="G1903" i="67" l="1"/>
  <c r="F1903" i="67"/>
  <c r="E1903" i="67" s="1"/>
  <c r="A1905" i="67"/>
  <c r="B1905" i="67" s="1"/>
  <c r="C1905" i="67" s="1"/>
  <c r="D1904" i="67"/>
  <c r="G1904" i="67" l="1"/>
  <c r="F1904" i="67"/>
  <c r="E1904" i="67" s="1"/>
  <c r="A1906" i="67"/>
  <c r="B1906" i="67" s="1"/>
  <c r="C1906" i="67" s="1"/>
  <c r="D1905" i="67"/>
  <c r="G1905" i="67" l="1"/>
  <c r="F1905" i="67"/>
  <c r="E1905" i="67" s="1"/>
  <c r="A1907" i="67"/>
  <c r="B1907" i="67" s="1"/>
  <c r="C1907" i="67" s="1"/>
  <c r="D1906" i="67"/>
  <c r="G1906" i="67" l="1"/>
  <c r="F1906" i="67"/>
  <c r="E1906" i="67" s="1"/>
  <c r="A1908" i="67"/>
  <c r="B1908" i="67" s="1"/>
  <c r="C1908" i="67" s="1"/>
  <c r="D1907" i="67"/>
  <c r="G1907" i="67" l="1"/>
  <c r="F1907" i="67"/>
  <c r="E1907" i="67" s="1"/>
  <c r="A1909" i="67"/>
  <c r="B1909" i="67" s="1"/>
  <c r="C1909" i="67" s="1"/>
  <c r="D1908" i="67"/>
  <c r="G1908" i="67" l="1"/>
  <c r="F1908" i="67"/>
  <c r="E1908" i="67" s="1"/>
  <c r="A1910" i="67"/>
  <c r="B1910" i="67" s="1"/>
  <c r="C1910" i="67" s="1"/>
  <c r="D1909" i="67"/>
  <c r="G1909" i="67" l="1"/>
  <c r="F1909" i="67"/>
  <c r="E1909" i="67" s="1"/>
  <c r="A1911" i="67"/>
  <c r="B1911" i="67" s="1"/>
  <c r="C1911" i="67" s="1"/>
  <c r="D1910" i="67"/>
  <c r="G1910" i="67" l="1"/>
  <c r="F1910" i="67"/>
  <c r="E1910" i="67" s="1"/>
  <c r="A1912" i="67"/>
  <c r="B1912" i="67" s="1"/>
  <c r="C1912" i="67" s="1"/>
  <c r="D1911" i="67"/>
  <c r="G1911" i="67" l="1"/>
  <c r="F1911" i="67"/>
  <c r="E1911" i="67" s="1"/>
  <c r="A1913" i="67"/>
  <c r="B1913" i="67" s="1"/>
  <c r="C1913" i="67" s="1"/>
  <c r="D1912" i="67"/>
  <c r="G1912" i="67" l="1"/>
  <c r="F1912" i="67"/>
  <c r="E1912" i="67" s="1"/>
  <c r="A1914" i="67"/>
  <c r="B1914" i="67" s="1"/>
  <c r="C1914" i="67" s="1"/>
  <c r="D1913" i="67"/>
  <c r="G1913" i="67" l="1"/>
  <c r="F1913" i="67"/>
  <c r="E1913" i="67" s="1"/>
  <c r="A1915" i="67"/>
  <c r="B1915" i="67" s="1"/>
  <c r="C1915" i="67" s="1"/>
  <c r="D1914" i="67"/>
  <c r="G1914" i="67" l="1"/>
  <c r="F1914" i="67"/>
  <c r="E1914" i="67" s="1"/>
  <c r="A1916" i="67"/>
  <c r="B1916" i="67" s="1"/>
  <c r="C1916" i="67" s="1"/>
  <c r="D1915" i="67"/>
  <c r="G1915" i="67" l="1"/>
  <c r="F1915" i="67"/>
  <c r="E1915" i="67" s="1"/>
  <c r="A1917" i="67"/>
  <c r="B1917" i="67" s="1"/>
  <c r="C1917" i="67" s="1"/>
  <c r="D1916" i="67"/>
  <c r="G1916" i="67" l="1"/>
  <c r="F1916" i="67"/>
  <c r="E1916" i="67" s="1"/>
  <c r="A1918" i="67"/>
  <c r="B1918" i="67" s="1"/>
  <c r="C1918" i="67" s="1"/>
  <c r="D1917" i="67"/>
  <c r="G1917" i="67" l="1"/>
  <c r="F1917" i="67"/>
  <c r="E1917" i="67" s="1"/>
  <c r="A1919" i="67"/>
  <c r="B1919" i="67" s="1"/>
  <c r="C1919" i="67" s="1"/>
  <c r="D1918" i="67"/>
  <c r="G1918" i="67" l="1"/>
  <c r="F1918" i="67"/>
  <c r="E1918" i="67" s="1"/>
  <c r="A1920" i="67"/>
  <c r="B1920" i="67" s="1"/>
  <c r="C1920" i="67" s="1"/>
  <c r="D1919" i="67"/>
  <c r="G1919" i="67" l="1"/>
  <c r="F1919" i="67"/>
  <c r="E1919" i="67" s="1"/>
  <c r="A1921" i="67"/>
  <c r="B1921" i="67" s="1"/>
  <c r="C1921" i="67" s="1"/>
  <c r="D1920" i="67"/>
  <c r="G1920" i="67" l="1"/>
  <c r="F1920" i="67"/>
  <c r="E1920" i="67" s="1"/>
  <c r="A1922" i="67"/>
  <c r="B1922" i="67" s="1"/>
  <c r="C1922" i="67" s="1"/>
  <c r="D1921" i="67"/>
  <c r="G1921" i="67" l="1"/>
  <c r="F1921" i="67"/>
  <c r="E1921" i="67" s="1"/>
  <c r="A1923" i="67"/>
  <c r="B1923" i="67" s="1"/>
  <c r="C1923" i="67" s="1"/>
  <c r="D1922" i="67"/>
  <c r="G1922" i="67" l="1"/>
  <c r="F1922" i="67"/>
  <c r="E1922" i="67" s="1"/>
  <c r="A1924" i="67"/>
  <c r="B1924" i="67" s="1"/>
  <c r="C1924" i="67" s="1"/>
  <c r="D1923" i="67"/>
  <c r="G1923" i="67" l="1"/>
  <c r="F1923" i="67"/>
  <c r="E1923" i="67" s="1"/>
  <c r="A1925" i="67"/>
  <c r="B1925" i="67" s="1"/>
  <c r="C1925" i="67" s="1"/>
  <c r="D1924" i="67"/>
  <c r="G1924" i="67" l="1"/>
  <c r="F1924" i="67"/>
  <c r="E1924" i="67" s="1"/>
  <c r="A1926" i="67"/>
  <c r="B1926" i="67" s="1"/>
  <c r="C1926" i="67" s="1"/>
  <c r="D1925" i="67"/>
  <c r="G1925" i="67" l="1"/>
  <c r="F1925" i="67"/>
  <c r="E1925" i="67" s="1"/>
  <c r="A1927" i="67"/>
  <c r="B1927" i="67" s="1"/>
  <c r="C1927" i="67" s="1"/>
  <c r="D1926" i="67"/>
  <c r="G1926" i="67" l="1"/>
  <c r="F1926" i="67"/>
  <c r="E1926" i="67" s="1"/>
  <c r="A1928" i="67"/>
  <c r="B1928" i="67" s="1"/>
  <c r="C1928" i="67" s="1"/>
  <c r="D1927" i="67"/>
  <c r="G1927" i="67" l="1"/>
  <c r="F1927" i="67"/>
  <c r="E1927" i="67" s="1"/>
  <c r="A1929" i="67"/>
  <c r="B1929" i="67" s="1"/>
  <c r="C1929" i="67" s="1"/>
  <c r="D1928" i="67"/>
  <c r="G1928" i="67" l="1"/>
  <c r="F1928" i="67"/>
  <c r="E1928" i="67" s="1"/>
  <c r="A1930" i="67"/>
  <c r="B1930" i="67" s="1"/>
  <c r="C1930" i="67" s="1"/>
  <c r="D1929" i="67"/>
  <c r="G1929" i="67" l="1"/>
  <c r="F1929" i="67"/>
  <c r="E1929" i="67" s="1"/>
  <c r="A1931" i="67"/>
  <c r="B1931" i="67" s="1"/>
  <c r="C1931" i="67" s="1"/>
  <c r="D1930" i="67"/>
  <c r="G1930" i="67" l="1"/>
  <c r="F1930" i="67"/>
  <c r="E1930" i="67" s="1"/>
  <c r="A1932" i="67"/>
  <c r="B1932" i="67" s="1"/>
  <c r="C1932" i="67" s="1"/>
  <c r="D1931" i="67"/>
  <c r="G1931" i="67" l="1"/>
  <c r="F1931" i="67"/>
  <c r="E1931" i="67" s="1"/>
  <c r="A1933" i="67"/>
  <c r="B1933" i="67" s="1"/>
  <c r="C1933" i="67" s="1"/>
  <c r="D1932" i="67"/>
  <c r="G1932" i="67" l="1"/>
  <c r="F1932" i="67"/>
  <c r="E1932" i="67" s="1"/>
  <c r="A1934" i="67"/>
  <c r="B1934" i="67" s="1"/>
  <c r="C1934" i="67" s="1"/>
  <c r="D1933" i="67"/>
  <c r="G1933" i="67" l="1"/>
  <c r="F1933" i="67"/>
  <c r="E1933" i="67" s="1"/>
  <c r="A1935" i="67"/>
  <c r="B1935" i="67" s="1"/>
  <c r="C1935" i="67" s="1"/>
  <c r="D1934" i="67"/>
  <c r="G1934" i="67" l="1"/>
  <c r="F1934" i="67"/>
  <c r="E1934" i="67" s="1"/>
  <c r="A1936" i="67"/>
  <c r="B1936" i="67" s="1"/>
  <c r="C1936" i="67" s="1"/>
  <c r="D1935" i="67"/>
  <c r="G1935" i="67" l="1"/>
  <c r="F1935" i="67"/>
  <c r="E1935" i="67" s="1"/>
  <c r="A1937" i="67"/>
  <c r="B1937" i="67" s="1"/>
  <c r="C1937" i="67" s="1"/>
  <c r="D1936" i="67"/>
  <c r="G1936" i="67" l="1"/>
  <c r="F1936" i="67"/>
  <c r="E1936" i="67" s="1"/>
  <c r="A1938" i="67"/>
  <c r="B1938" i="67" s="1"/>
  <c r="C1938" i="67" s="1"/>
  <c r="D1937" i="67"/>
  <c r="G1937" i="67" l="1"/>
  <c r="F1937" i="67"/>
  <c r="E1937" i="67" s="1"/>
  <c r="A1939" i="67"/>
  <c r="B1939" i="67" s="1"/>
  <c r="C1939" i="67" s="1"/>
  <c r="D1938" i="67"/>
  <c r="G1938" i="67" l="1"/>
  <c r="F1938" i="67"/>
  <c r="E1938" i="67" s="1"/>
  <c r="A1940" i="67"/>
  <c r="B1940" i="67" s="1"/>
  <c r="C1940" i="67" s="1"/>
  <c r="D1939" i="67"/>
  <c r="G1939" i="67" l="1"/>
  <c r="F1939" i="67"/>
  <c r="E1939" i="67" s="1"/>
  <c r="A1941" i="67"/>
  <c r="B1941" i="67" s="1"/>
  <c r="C1941" i="67" s="1"/>
  <c r="D1940" i="67"/>
  <c r="G1940" i="67" l="1"/>
  <c r="F1940" i="67"/>
  <c r="E1940" i="67" s="1"/>
  <c r="A1942" i="67"/>
  <c r="B1942" i="67" s="1"/>
  <c r="C1942" i="67" s="1"/>
  <c r="D1941" i="67"/>
  <c r="G1941" i="67" l="1"/>
  <c r="F1941" i="67"/>
  <c r="E1941" i="67" s="1"/>
  <c r="D1942" i="67"/>
  <c r="A1943" i="67"/>
  <c r="B1943" i="67" s="1"/>
  <c r="C1943" i="67" s="1"/>
  <c r="G1942" i="67" l="1"/>
  <c r="F1942" i="67"/>
  <c r="E1942" i="67" s="1"/>
  <c r="D1943" i="67"/>
  <c r="A1944" i="67"/>
  <c r="B1944" i="67" s="1"/>
  <c r="C1944" i="67" s="1"/>
  <c r="G1943" i="67" l="1"/>
  <c r="F1943" i="67"/>
  <c r="E1943" i="67" s="1"/>
  <c r="D1944" i="67"/>
  <c r="A1945" i="67"/>
  <c r="B1945" i="67" s="1"/>
  <c r="C1945" i="67" s="1"/>
  <c r="G1944" i="67" l="1"/>
  <c r="F1944" i="67"/>
  <c r="E1944" i="67" s="1"/>
  <c r="D1945" i="67"/>
  <c r="A1946" i="67"/>
  <c r="B1946" i="67" s="1"/>
  <c r="C1946" i="67" s="1"/>
  <c r="G1945" i="67" l="1"/>
  <c r="F1945" i="67"/>
  <c r="E1945" i="67" s="1"/>
  <c r="D1946" i="67"/>
  <c r="A1947" i="67"/>
  <c r="B1947" i="67" s="1"/>
  <c r="C1947" i="67" s="1"/>
  <c r="G1946" i="67" l="1"/>
  <c r="F1946" i="67"/>
  <c r="E1946" i="67" s="1"/>
  <c r="D1947" i="67"/>
  <c r="A1948" i="67"/>
  <c r="B1948" i="67" s="1"/>
  <c r="C1948" i="67" s="1"/>
  <c r="G1947" i="67" l="1"/>
  <c r="F1947" i="67"/>
  <c r="E1947" i="67" s="1"/>
  <c r="D1948" i="67"/>
  <c r="A1949" i="67"/>
  <c r="B1949" i="67" s="1"/>
  <c r="C1949" i="67" s="1"/>
  <c r="G1948" i="67" l="1"/>
  <c r="F1948" i="67"/>
  <c r="E1948" i="67" s="1"/>
  <c r="D1949" i="67"/>
  <c r="A1950" i="67"/>
  <c r="B1950" i="67" s="1"/>
  <c r="C1950" i="67" s="1"/>
  <c r="G1949" i="67" l="1"/>
  <c r="F1949" i="67"/>
  <c r="E1949" i="67" s="1"/>
  <c r="D1950" i="67"/>
  <c r="A1951" i="67"/>
  <c r="B1951" i="67" s="1"/>
  <c r="C1951" i="67" s="1"/>
  <c r="G1950" i="67" l="1"/>
  <c r="F1950" i="67"/>
  <c r="E1950" i="67" s="1"/>
  <c r="D1951" i="67"/>
  <c r="A1952" i="67"/>
  <c r="B1952" i="67" s="1"/>
  <c r="C1952" i="67" s="1"/>
  <c r="G1951" i="67" l="1"/>
  <c r="F1951" i="67"/>
  <c r="E1951" i="67" s="1"/>
  <c r="D1952" i="67"/>
  <c r="A1953" i="67"/>
  <c r="B1953" i="67" s="1"/>
  <c r="C1953" i="67" s="1"/>
  <c r="G1952" i="67" l="1"/>
  <c r="F1952" i="67"/>
  <c r="E1952" i="67" s="1"/>
  <c r="A1954" i="67"/>
  <c r="B1954" i="67" s="1"/>
  <c r="C1954" i="67" s="1"/>
  <c r="D1953" i="67"/>
  <c r="G1953" i="67" l="1"/>
  <c r="F1953" i="67"/>
  <c r="E1953" i="67" s="1"/>
  <c r="A1955" i="67"/>
  <c r="B1955" i="67" s="1"/>
  <c r="C1955" i="67" s="1"/>
  <c r="D1954" i="67"/>
  <c r="G1954" i="67" l="1"/>
  <c r="F1954" i="67"/>
  <c r="E1954" i="67" s="1"/>
  <c r="D1955" i="67"/>
  <c r="A1956" i="67"/>
  <c r="B1956" i="67" s="1"/>
  <c r="C1956" i="67" s="1"/>
  <c r="G1955" i="67" l="1"/>
  <c r="F1955" i="67"/>
  <c r="E1955" i="67" s="1"/>
  <c r="D1956" i="67"/>
  <c r="A1957" i="67"/>
  <c r="B1957" i="67" s="1"/>
  <c r="C1957" i="67" s="1"/>
  <c r="G1956" i="67" l="1"/>
  <c r="F1956" i="67"/>
  <c r="E1956" i="67" s="1"/>
  <c r="A1958" i="67"/>
  <c r="B1958" i="67" s="1"/>
  <c r="C1958" i="67" s="1"/>
  <c r="D1957" i="67"/>
  <c r="G1957" i="67" l="1"/>
  <c r="F1957" i="67"/>
  <c r="E1957" i="67" s="1"/>
  <c r="A1959" i="67"/>
  <c r="B1959" i="67" s="1"/>
  <c r="C1959" i="67" s="1"/>
  <c r="D1958" i="67"/>
  <c r="G1958" i="67" l="1"/>
  <c r="F1958" i="67"/>
  <c r="E1958" i="67" s="1"/>
  <c r="A1960" i="67"/>
  <c r="B1960" i="67" s="1"/>
  <c r="C1960" i="67" s="1"/>
  <c r="D1959" i="67"/>
  <c r="G1959" i="67" l="1"/>
  <c r="F1959" i="67"/>
  <c r="E1959" i="67" s="1"/>
  <c r="A1961" i="67"/>
  <c r="B1961" i="67" s="1"/>
  <c r="C1961" i="67" s="1"/>
  <c r="D1960" i="67"/>
  <c r="G1960" i="67" l="1"/>
  <c r="F1960" i="67"/>
  <c r="E1960" i="67" s="1"/>
  <c r="A1962" i="67"/>
  <c r="B1962" i="67" s="1"/>
  <c r="C1962" i="67" s="1"/>
  <c r="D1961" i="67"/>
  <c r="G1961" i="67" l="1"/>
  <c r="F1961" i="67"/>
  <c r="E1961" i="67" s="1"/>
  <c r="A1963" i="67"/>
  <c r="B1963" i="67" s="1"/>
  <c r="C1963" i="67" s="1"/>
  <c r="D1962" i="67"/>
  <c r="G1962" i="67" l="1"/>
  <c r="F1962" i="67"/>
  <c r="E1962" i="67" s="1"/>
  <c r="A1964" i="67"/>
  <c r="B1964" i="67" s="1"/>
  <c r="C1964" i="67" s="1"/>
  <c r="D1963" i="67"/>
  <c r="G1963" i="67" l="1"/>
  <c r="F1963" i="67"/>
  <c r="E1963" i="67" s="1"/>
  <c r="A1965" i="67"/>
  <c r="B1965" i="67" s="1"/>
  <c r="C1965" i="67" s="1"/>
  <c r="D1964" i="67"/>
  <c r="G1964" i="67" l="1"/>
  <c r="F1964" i="67"/>
  <c r="E1964" i="67" s="1"/>
  <c r="A1966" i="67"/>
  <c r="B1966" i="67" s="1"/>
  <c r="C1966" i="67" s="1"/>
  <c r="D1965" i="67"/>
  <c r="G1965" i="67" l="1"/>
  <c r="F1965" i="67"/>
  <c r="E1965" i="67" s="1"/>
  <c r="A1967" i="67"/>
  <c r="B1967" i="67" s="1"/>
  <c r="C1967" i="67" s="1"/>
  <c r="D1966" i="67"/>
  <c r="G1966" i="67" l="1"/>
  <c r="F1966" i="67"/>
  <c r="E1966" i="67" s="1"/>
  <c r="A1968" i="67"/>
  <c r="B1968" i="67" s="1"/>
  <c r="C1968" i="67" s="1"/>
  <c r="D1967" i="67"/>
  <c r="G1967" i="67" l="1"/>
  <c r="F1967" i="67"/>
  <c r="E1967" i="67" s="1"/>
  <c r="A1969" i="67"/>
  <c r="B1969" i="67" s="1"/>
  <c r="C1969" i="67" s="1"/>
  <c r="D1968" i="67"/>
  <c r="G1968" i="67" l="1"/>
  <c r="F1968" i="67"/>
  <c r="E1968" i="67" s="1"/>
  <c r="A1970" i="67"/>
  <c r="B1970" i="67" s="1"/>
  <c r="C1970" i="67" s="1"/>
  <c r="D1969" i="67"/>
  <c r="G1969" i="67" l="1"/>
  <c r="F1969" i="67"/>
  <c r="E1969" i="67" s="1"/>
  <c r="A1971" i="67"/>
  <c r="B1971" i="67" s="1"/>
  <c r="C1971" i="67" s="1"/>
  <c r="D1970" i="67"/>
  <c r="G1970" i="67" l="1"/>
  <c r="F1970" i="67"/>
  <c r="E1970" i="67" s="1"/>
  <c r="D1971" i="67"/>
  <c r="A1972" i="67"/>
  <c r="B1972" i="67" s="1"/>
  <c r="C1972" i="67" s="1"/>
  <c r="G1971" i="67" l="1"/>
  <c r="F1971" i="67"/>
  <c r="E1971" i="67" s="1"/>
  <c r="A1973" i="67"/>
  <c r="B1973" i="67" s="1"/>
  <c r="C1973" i="67" s="1"/>
  <c r="D1972" i="67"/>
  <c r="G1972" i="67" l="1"/>
  <c r="F1972" i="67"/>
  <c r="E1972" i="67" s="1"/>
  <c r="D1973" i="67"/>
  <c r="A1974" i="67"/>
  <c r="B1974" i="67" s="1"/>
  <c r="C1974" i="67" s="1"/>
  <c r="G1973" i="67" l="1"/>
  <c r="F1973" i="67"/>
  <c r="E1973" i="67" s="1"/>
  <c r="A1975" i="67"/>
  <c r="B1975" i="67" s="1"/>
  <c r="C1975" i="67" s="1"/>
  <c r="D1974" i="67"/>
  <c r="G1974" i="67" l="1"/>
  <c r="F1974" i="67"/>
  <c r="E1974" i="67" s="1"/>
  <c r="D1975" i="67"/>
  <c r="A1976" i="67"/>
  <c r="B1976" i="67" s="1"/>
  <c r="C1976" i="67" s="1"/>
  <c r="G1975" i="67" l="1"/>
  <c r="F1975" i="67"/>
  <c r="E1975" i="67" s="1"/>
  <c r="A1977" i="67"/>
  <c r="B1977" i="67" s="1"/>
  <c r="C1977" i="67" s="1"/>
  <c r="D1976" i="67"/>
  <c r="G1976" i="67" l="1"/>
  <c r="F1976" i="67"/>
  <c r="E1976" i="67" s="1"/>
  <c r="A1978" i="67"/>
  <c r="B1978" i="67" s="1"/>
  <c r="C1978" i="67" s="1"/>
  <c r="D1977" i="67"/>
  <c r="G1977" i="67" l="1"/>
  <c r="F1977" i="67"/>
  <c r="E1977" i="67" s="1"/>
  <c r="D1978" i="67"/>
  <c r="A1979" i="67"/>
  <c r="B1979" i="67" s="1"/>
  <c r="C1979" i="67" s="1"/>
  <c r="G1978" i="67" l="1"/>
  <c r="F1978" i="67"/>
  <c r="E1978" i="67" s="1"/>
  <c r="A1980" i="67"/>
  <c r="B1980" i="67" s="1"/>
  <c r="C1980" i="67" s="1"/>
  <c r="D1979" i="67"/>
  <c r="G1979" i="67" l="1"/>
  <c r="F1979" i="67"/>
  <c r="E1979" i="67" s="1"/>
  <c r="A1981" i="67"/>
  <c r="B1981" i="67" s="1"/>
  <c r="C1981" i="67" s="1"/>
  <c r="D1980" i="67"/>
  <c r="G1980" i="67" l="1"/>
  <c r="F1980" i="67"/>
  <c r="E1980" i="67" s="1"/>
  <c r="A1982" i="67"/>
  <c r="B1982" i="67" s="1"/>
  <c r="C1982" i="67" s="1"/>
  <c r="D1981" i="67"/>
  <c r="G1981" i="67" l="1"/>
  <c r="F1981" i="67"/>
  <c r="E1981" i="67" s="1"/>
  <c r="A1983" i="67"/>
  <c r="B1983" i="67" s="1"/>
  <c r="C1983" i="67" s="1"/>
  <c r="D1982" i="67"/>
  <c r="G1982" i="67" l="1"/>
  <c r="F1982" i="67"/>
  <c r="E1982" i="67" s="1"/>
  <c r="A1984" i="67"/>
  <c r="B1984" i="67" s="1"/>
  <c r="C1984" i="67" s="1"/>
  <c r="D1983" i="67"/>
  <c r="G1983" i="67" l="1"/>
  <c r="F1983" i="67"/>
  <c r="E1983" i="67" s="1"/>
  <c r="A1985" i="67"/>
  <c r="B1985" i="67" s="1"/>
  <c r="C1985" i="67" s="1"/>
  <c r="D1984" i="67"/>
  <c r="G1984" i="67" l="1"/>
  <c r="F1984" i="67"/>
  <c r="E1984" i="67" s="1"/>
  <c r="A1986" i="67"/>
  <c r="B1986" i="67" s="1"/>
  <c r="C1986" i="67" s="1"/>
  <c r="D1985" i="67"/>
  <c r="G1985" i="67" l="1"/>
  <c r="F1985" i="67"/>
  <c r="E1985" i="67" s="1"/>
  <c r="A1987" i="67"/>
  <c r="B1987" i="67" s="1"/>
  <c r="C1987" i="67" s="1"/>
  <c r="D1986" i="67"/>
  <c r="G1986" i="67" l="1"/>
  <c r="F1986" i="67"/>
  <c r="E1986" i="67" s="1"/>
  <c r="A1988" i="67"/>
  <c r="B1988" i="67" s="1"/>
  <c r="C1988" i="67" s="1"/>
  <c r="D1987" i="67"/>
  <c r="G1987" i="67" l="1"/>
  <c r="F1987" i="67"/>
  <c r="E1987" i="67" s="1"/>
  <c r="A1989" i="67"/>
  <c r="B1989" i="67" s="1"/>
  <c r="C1989" i="67" s="1"/>
  <c r="D1988" i="67"/>
  <c r="G1988" i="67" l="1"/>
  <c r="F1988" i="67"/>
  <c r="E1988" i="67" s="1"/>
  <c r="A1990" i="67"/>
  <c r="B1990" i="67" s="1"/>
  <c r="C1990" i="67" s="1"/>
  <c r="D1989" i="67"/>
  <c r="G1989" i="67" l="1"/>
  <c r="F1989" i="67"/>
  <c r="E1989" i="67" s="1"/>
  <c r="A1991" i="67"/>
  <c r="B1991" i="67" s="1"/>
  <c r="C1991" i="67" s="1"/>
  <c r="D1990" i="67"/>
  <c r="G1990" i="67" l="1"/>
  <c r="F1990" i="67"/>
  <c r="E1990" i="67" s="1"/>
  <c r="D1991" i="67"/>
  <c r="A1992" i="67"/>
  <c r="B1992" i="67" s="1"/>
  <c r="C1992" i="67" s="1"/>
  <c r="G1991" i="67" l="1"/>
  <c r="F1991" i="67"/>
  <c r="E1991" i="67" s="1"/>
  <c r="A1993" i="67"/>
  <c r="B1993" i="67" s="1"/>
  <c r="C1993" i="67" s="1"/>
  <c r="D1992" i="67"/>
  <c r="G1992" i="67" l="1"/>
  <c r="F1992" i="67"/>
  <c r="E1992" i="67" s="1"/>
  <c r="A1994" i="67"/>
  <c r="B1994" i="67" s="1"/>
  <c r="C1994" i="67" s="1"/>
  <c r="D1993" i="67"/>
  <c r="G1993" i="67" l="1"/>
  <c r="F1993" i="67"/>
  <c r="E1993" i="67" s="1"/>
  <c r="A1995" i="67"/>
  <c r="B1995" i="67" s="1"/>
  <c r="C1995" i="67" s="1"/>
  <c r="D1994" i="67"/>
  <c r="G1994" i="67" l="1"/>
  <c r="F1994" i="67"/>
  <c r="E1994" i="67" s="1"/>
  <c r="A1996" i="67"/>
  <c r="B1996" i="67" s="1"/>
  <c r="C1996" i="67" s="1"/>
  <c r="D1995" i="67"/>
  <c r="G1995" i="67" l="1"/>
  <c r="F1995" i="67"/>
  <c r="E1995" i="67" s="1"/>
  <c r="A1997" i="67"/>
  <c r="B1997" i="67" s="1"/>
  <c r="C1997" i="67" s="1"/>
  <c r="D1996" i="67"/>
  <c r="G1996" i="67" l="1"/>
  <c r="F1996" i="67"/>
  <c r="E1996" i="67" s="1"/>
  <c r="A1998" i="67"/>
  <c r="B1998" i="67" s="1"/>
  <c r="C1998" i="67" s="1"/>
  <c r="D1997" i="67"/>
  <c r="G1997" i="67" l="1"/>
  <c r="F1997" i="67"/>
  <c r="E1997" i="67" s="1"/>
  <c r="A1999" i="67"/>
  <c r="B1999" i="67" s="1"/>
  <c r="C1999" i="67" s="1"/>
  <c r="D1998" i="67"/>
  <c r="G1998" i="67" l="1"/>
  <c r="F1998" i="67"/>
  <c r="E1998" i="67" s="1"/>
  <c r="A2000" i="67"/>
  <c r="B2000" i="67" s="1"/>
  <c r="C2000" i="67" s="1"/>
  <c r="D1999" i="67"/>
  <c r="G1999" i="67" l="1"/>
  <c r="F1999" i="67"/>
  <c r="E1999" i="67" s="1"/>
  <c r="A2001" i="67"/>
  <c r="B2001" i="67" s="1"/>
  <c r="C2001" i="67" s="1"/>
  <c r="D2000" i="67"/>
  <c r="G2000" i="67" l="1"/>
  <c r="F2000" i="67"/>
  <c r="E2000" i="67" s="1"/>
  <c r="A2002" i="67"/>
  <c r="B2002" i="67" s="1"/>
  <c r="C2002" i="67" s="1"/>
  <c r="D2001" i="67"/>
  <c r="G2001" i="67" l="1"/>
  <c r="F2001" i="67"/>
  <c r="E2001" i="67" s="1"/>
  <c r="A2003" i="67"/>
  <c r="B2003" i="67" s="1"/>
  <c r="C2003" i="67" s="1"/>
  <c r="D2002" i="67"/>
  <c r="G2002" i="67" l="1"/>
  <c r="F2002" i="67"/>
  <c r="E2002" i="67" s="1"/>
  <c r="A2004" i="67"/>
  <c r="B2004" i="67" s="1"/>
  <c r="C2004" i="67" s="1"/>
  <c r="D2003" i="67"/>
  <c r="G2003" i="67" l="1"/>
  <c r="F2003" i="67"/>
  <c r="E2003" i="67" s="1"/>
  <c r="A2005" i="67"/>
  <c r="B2005" i="67" s="1"/>
  <c r="C2005" i="67" s="1"/>
  <c r="D2004" i="67"/>
  <c r="G2004" i="67" l="1"/>
  <c r="F2004" i="67"/>
  <c r="E2004" i="67" s="1"/>
  <c r="A2006" i="67"/>
  <c r="B2006" i="67" s="1"/>
  <c r="C2006" i="67" s="1"/>
  <c r="D2005" i="67"/>
  <c r="G2005" i="67" l="1"/>
  <c r="F2005" i="67"/>
  <c r="E2005" i="67" s="1"/>
  <c r="A2007" i="67"/>
  <c r="B2007" i="67" s="1"/>
  <c r="C2007" i="67" s="1"/>
  <c r="D2006" i="67"/>
  <c r="G2006" i="67" l="1"/>
  <c r="F2006" i="67"/>
  <c r="E2006" i="67" s="1"/>
  <c r="A2008" i="67"/>
  <c r="B2008" i="67" s="1"/>
  <c r="C2008" i="67" s="1"/>
  <c r="D2007" i="67"/>
  <c r="G2007" i="67" l="1"/>
  <c r="F2007" i="67"/>
  <c r="E2007" i="67" s="1"/>
  <c r="A2009" i="67"/>
  <c r="B2009" i="67" s="1"/>
  <c r="C2009" i="67" s="1"/>
  <c r="D2008" i="67"/>
  <c r="G2008" i="67" l="1"/>
  <c r="F2008" i="67"/>
  <c r="E2008" i="67" s="1"/>
  <c r="A2010" i="67"/>
  <c r="B2010" i="67" s="1"/>
  <c r="C2010" i="67" s="1"/>
  <c r="D2009" i="67"/>
  <c r="G2009" i="67" l="1"/>
  <c r="F2009" i="67"/>
  <c r="E2009" i="67" s="1"/>
  <c r="A2011" i="67"/>
  <c r="B2011" i="67" s="1"/>
  <c r="C2011" i="67" s="1"/>
  <c r="D2010" i="67"/>
  <c r="G2010" i="67" l="1"/>
  <c r="F2010" i="67"/>
  <c r="E2010" i="67" s="1"/>
  <c r="A2012" i="67"/>
  <c r="B2012" i="67" s="1"/>
  <c r="C2012" i="67" s="1"/>
  <c r="D2011" i="67"/>
  <c r="G2011" i="67" l="1"/>
  <c r="F2011" i="67"/>
  <c r="E2011" i="67" s="1"/>
  <c r="A2013" i="67"/>
  <c r="B2013" i="67" s="1"/>
  <c r="C2013" i="67" s="1"/>
  <c r="D2012" i="67"/>
  <c r="G2012" i="67" l="1"/>
  <c r="F2012" i="67"/>
  <c r="E2012" i="67" s="1"/>
  <c r="A2014" i="67"/>
  <c r="B2014" i="67" s="1"/>
  <c r="C2014" i="67" s="1"/>
  <c r="D2013" i="67"/>
  <c r="G2013" i="67" l="1"/>
  <c r="F2013" i="67"/>
  <c r="E2013" i="67" s="1"/>
  <c r="A2015" i="67"/>
  <c r="B2015" i="67" s="1"/>
  <c r="C2015" i="67" s="1"/>
  <c r="D2014" i="67"/>
  <c r="G2014" i="67" l="1"/>
  <c r="F2014" i="67"/>
  <c r="E2014" i="67" s="1"/>
  <c r="A2016" i="67"/>
  <c r="B2016" i="67" s="1"/>
  <c r="C2016" i="67" s="1"/>
  <c r="D2015" i="67"/>
  <c r="G2015" i="67" l="1"/>
  <c r="F2015" i="67"/>
  <c r="E2015" i="67" s="1"/>
  <c r="A2017" i="67"/>
  <c r="B2017" i="67" s="1"/>
  <c r="C2017" i="67" s="1"/>
  <c r="D2016" i="67"/>
  <c r="G2016" i="67" l="1"/>
  <c r="F2016" i="67"/>
  <c r="E2016" i="67" s="1"/>
  <c r="A2018" i="67"/>
  <c r="B2018" i="67" s="1"/>
  <c r="C2018" i="67" s="1"/>
  <c r="D2017" i="67"/>
  <c r="G2017" i="67" l="1"/>
  <c r="F2017" i="67"/>
  <c r="E2017" i="67" s="1"/>
  <c r="A2019" i="67"/>
  <c r="B2019" i="67" s="1"/>
  <c r="C2019" i="67" s="1"/>
  <c r="D2018" i="67"/>
  <c r="G2018" i="67" l="1"/>
  <c r="F2018" i="67"/>
  <c r="E2018" i="67" s="1"/>
  <c r="A2020" i="67"/>
  <c r="B2020" i="67" s="1"/>
  <c r="C2020" i="67" s="1"/>
  <c r="D2019" i="67"/>
  <c r="G2019" i="67" l="1"/>
  <c r="F2019" i="67"/>
  <c r="E2019" i="67" s="1"/>
  <c r="A2021" i="67"/>
  <c r="B2021" i="67" s="1"/>
  <c r="C2021" i="67" s="1"/>
  <c r="D2020" i="67"/>
  <c r="G2020" i="67" l="1"/>
  <c r="F2020" i="67"/>
  <c r="E2020" i="67" s="1"/>
  <c r="D2021" i="67"/>
  <c r="A2022" i="67"/>
  <c r="B2022" i="67" s="1"/>
  <c r="C2022" i="67" s="1"/>
  <c r="G2021" i="67" l="1"/>
  <c r="F2021" i="67"/>
  <c r="E2021" i="67" s="1"/>
  <c r="A2023" i="67"/>
  <c r="B2023" i="67" s="1"/>
  <c r="C2023" i="67" s="1"/>
  <c r="D2022" i="67"/>
  <c r="G2022" i="67" l="1"/>
  <c r="F2022" i="67"/>
  <c r="E2022" i="67" s="1"/>
  <c r="D2023" i="67"/>
  <c r="A2024" i="67"/>
  <c r="B2024" i="67" s="1"/>
  <c r="C2024" i="67" s="1"/>
  <c r="G2023" i="67" l="1"/>
  <c r="F2023" i="67"/>
  <c r="E2023" i="67" s="1"/>
  <c r="D2024" i="67"/>
  <c r="A2025" i="67"/>
  <c r="B2025" i="67" s="1"/>
  <c r="C2025" i="67" s="1"/>
  <c r="G2024" i="67" l="1"/>
  <c r="F2024" i="67"/>
  <c r="E2024" i="67" s="1"/>
  <c r="D2025" i="67"/>
  <c r="A2026" i="67"/>
  <c r="B2026" i="67" s="1"/>
  <c r="C2026" i="67" s="1"/>
  <c r="G2025" i="67" l="1"/>
  <c r="F2025" i="67"/>
  <c r="E2025" i="67" s="1"/>
  <c r="D2026" i="67"/>
  <c r="A2027" i="67"/>
  <c r="B2027" i="67" s="1"/>
  <c r="C2027" i="67" s="1"/>
  <c r="G2026" i="67" l="1"/>
  <c r="F2026" i="67"/>
  <c r="E2026" i="67" s="1"/>
  <c r="D2027" i="67"/>
  <c r="A2028" i="67"/>
  <c r="B2028" i="67" s="1"/>
  <c r="C2028" i="67" s="1"/>
  <c r="G2027" i="67" l="1"/>
  <c r="F2027" i="67"/>
  <c r="E2027" i="67" s="1"/>
  <c r="D2028" i="67"/>
  <c r="A2029" i="67"/>
  <c r="B2029" i="67" s="1"/>
  <c r="C2029" i="67" s="1"/>
  <c r="G2028" i="67" l="1"/>
  <c r="F2028" i="67"/>
  <c r="E2028" i="67" s="1"/>
  <c r="D2029" i="67"/>
  <c r="A2030" i="67"/>
  <c r="B2030" i="67" s="1"/>
  <c r="C2030" i="67" s="1"/>
  <c r="G2029" i="67" l="1"/>
  <c r="F2029" i="67"/>
  <c r="E2029" i="67" s="1"/>
  <c r="D2030" i="67"/>
  <c r="A2031" i="67"/>
  <c r="B2031" i="67" s="1"/>
  <c r="C2031" i="67" s="1"/>
  <c r="G2030" i="67" l="1"/>
  <c r="F2030" i="67"/>
  <c r="E2030" i="67" s="1"/>
  <c r="D2031" i="67"/>
  <c r="A2032" i="67"/>
  <c r="B2032" i="67" s="1"/>
  <c r="C2032" i="67" s="1"/>
  <c r="G2031" i="67" l="1"/>
  <c r="F2031" i="67"/>
  <c r="E2031" i="67" s="1"/>
  <c r="A2033" i="67"/>
  <c r="B2033" i="67" s="1"/>
  <c r="C2033" i="67" s="1"/>
  <c r="D2032" i="67"/>
  <c r="G2032" i="67" l="1"/>
  <c r="F2032" i="67"/>
  <c r="E2032" i="67" s="1"/>
  <c r="D2033" i="67"/>
  <c r="A2034" i="67"/>
  <c r="B2034" i="67" s="1"/>
  <c r="C2034" i="67" s="1"/>
  <c r="G2033" i="67" l="1"/>
  <c r="F2033" i="67"/>
  <c r="E2033" i="67" s="1"/>
  <c r="D2034" i="67"/>
  <c r="A2035" i="67"/>
  <c r="B2035" i="67" s="1"/>
  <c r="C2035" i="67" s="1"/>
  <c r="G2034" i="67" l="1"/>
  <c r="F2034" i="67"/>
  <c r="E2034" i="67" s="1"/>
  <c r="D2035" i="67"/>
  <c r="A2036" i="67"/>
  <c r="B2036" i="67" s="1"/>
  <c r="C2036" i="67" s="1"/>
  <c r="G2035" i="67" l="1"/>
  <c r="F2035" i="67"/>
  <c r="E2035" i="67" s="1"/>
  <c r="A2037" i="67"/>
  <c r="B2037" i="67" s="1"/>
  <c r="C2037" i="67" s="1"/>
  <c r="D2036" i="67"/>
  <c r="G2036" i="67" l="1"/>
  <c r="F2036" i="67"/>
  <c r="E2036" i="67" s="1"/>
  <c r="A2038" i="67"/>
  <c r="B2038" i="67" s="1"/>
  <c r="C2038" i="67" s="1"/>
  <c r="D2037" i="67"/>
  <c r="G2037" i="67" l="1"/>
  <c r="F2037" i="67"/>
  <c r="E2037" i="67" s="1"/>
  <c r="A2039" i="67"/>
  <c r="B2039" i="67" s="1"/>
  <c r="C2039" i="67" s="1"/>
  <c r="D2038" i="67"/>
  <c r="G2038" i="67" l="1"/>
  <c r="F2038" i="67"/>
  <c r="E2038" i="67" s="1"/>
  <c r="A2040" i="67"/>
  <c r="B2040" i="67" s="1"/>
  <c r="C2040" i="67" s="1"/>
  <c r="D2039" i="67"/>
  <c r="G2039" i="67" l="1"/>
  <c r="F2039" i="67"/>
  <c r="E2039" i="67" s="1"/>
  <c r="A2041" i="67"/>
  <c r="B2041" i="67" s="1"/>
  <c r="C2041" i="67" s="1"/>
  <c r="D2040" i="67"/>
  <c r="G2040" i="67" l="1"/>
  <c r="F2040" i="67"/>
  <c r="E2040" i="67" s="1"/>
  <c r="A2042" i="67"/>
  <c r="B2042" i="67" s="1"/>
  <c r="C2042" i="67" s="1"/>
  <c r="D2041" i="67"/>
  <c r="G2041" i="67" l="1"/>
  <c r="F2041" i="67"/>
  <c r="E2041" i="67" s="1"/>
  <c r="A2043" i="67"/>
  <c r="B2043" i="67" s="1"/>
  <c r="C2043" i="67" s="1"/>
  <c r="D2042" i="67"/>
  <c r="G2042" i="67" l="1"/>
  <c r="F2042" i="67"/>
  <c r="E2042" i="67" s="1"/>
  <c r="A2044" i="67"/>
  <c r="B2044" i="67" s="1"/>
  <c r="C2044" i="67" s="1"/>
  <c r="D2043" i="67"/>
  <c r="G2043" i="67" l="1"/>
  <c r="F2043" i="67"/>
  <c r="E2043" i="67" s="1"/>
  <c r="A2045" i="67"/>
  <c r="B2045" i="67" s="1"/>
  <c r="C2045" i="67" s="1"/>
  <c r="D2044" i="67"/>
  <c r="G2044" i="67" l="1"/>
  <c r="F2044" i="67"/>
  <c r="E2044" i="67" s="1"/>
  <c r="A2046" i="67"/>
  <c r="B2046" i="67" s="1"/>
  <c r="C2046" i="67" s="1"/>
  <c r="D2045" i="67"/>
  <c r="G2045" i="67" l="1"/>
  <c r="F2045" i="67"/>
  <c r="E2045" i="67" s="1"/>
  <c r="A2047" i="67"/>
  <c r="B2047" i="67" s="1"/>
  <c r="C2047" i="67" s="1"/>
  <c r="D2046" i="67"/>
  <c r="G2046" i="67" l="1"/>
  <c r="F2046" i="67"/>
  <c r="E2046" i="67" s="1"/>
  <c r="A2048" i="67"/>
  <c r="B2048" i="67" s="1"/>
  <c r="C2048" i="67" s="1"/>
  <c r="D2047" i="67"/>
  <c r="G2047" i="67" l="1"/>
  <c r="F2047" i="67"/>
  <c r="E2047" i="67" s="1"/>
  <c r="A2049" i="67"/>
  <c r="B2049" i="67" s="1"/>
  <c r="C2049" i="67" s="1"/>
  <c r="D2048" i="67"/>
  <c r="G2048" i="67" l="1"/>
  <c r="F2048" i="67"/>
  <c r="E2048" i="67" s="1"/>
  <c r="A2050" i="67"/>
  <c r="B2050" i="67" s="1"/>
  <c r="C2050" i="67" s="1"/>
  <c r="D2049" i="67"/>
  <c r="G2049" i="67" l="1"/>
  <c r="F2049" i="67"/>
  <c r="E2049" i="67" s="1"/>
  <c r="A2051" i="67"/>
  <c r="B2051" i="67" s="1"/>
  <c r="C2051" i="67" s="1"/>
  <c r="D2050" i="67"/>
  <c r="G2050" i="67" l="1"/>
  <c r="F2050" i="67"/>
  <c r="E2050" i="67" s="1"/>
  <c r="A2052" i="67"/>
  <c r="B2052" i="67" s="1"/>
  <c r="C2052" i="67" s="1"/>
  <c r="D2051" i="67"/>
  <c r="G2051" i="67" l="1"/>
  <c r="F2051" i="67"/>
  <c r="E2051" i="67" s="1"/>
  <c r="A2053" i="67"/>
  <c r="B2053" i="67" s="1"/>
  <c r="C2053" i="67" s="1"/>
  <c r="D2052" i="67"/>
  <c r="G2052" i="67" l="1"/>
  <c r="F2052" i="67"/>
  <c r="E2052" i="67" s="1"/>
  <c r="A2054" i="67"/>
  <c r="B2054" i="67" s="1"/>
  <c r="C2054" i="67" s="1"/>
  <c r="D2053" i="67"/>
  <c r="G2053" i="67" l="1"/>
  <c r="F2053" i="67"/>
  <c r="E2053" i="67" s="1"/>
  <c r="A2055" i="67"/>
  <c r="B2055" i="67" s="1"/>
  <c r="C2055" i="67" s="1"/>
  <c r="D2054" i="67"/>
  <c r="G2054" i="67" l="1"/>
  <c r="F2054" i="67"/>
  <c r="E2054" i="67" s="1"/>
  <c r="A2056" i="67"/>
  <c r="B2056" i="67" s="1"/>
  <c r="C2056" i="67" s="1"/>
  <c r="D2055" i="67"/>
  <c r="G2055" i="67" l="1"/>
  <c r="F2055" i="67"/>
  <c r="E2055" i="67" s="1"/>
  <c r="A2057" i="67"/>
  <c r="B2057" i="67" s="1"/>
  <c r="C2057" i="67" s="1"/>
  <c r="D2056" i="67"/>
  <c r="G2056" i="67" l="1"/>
  <c r="F2056" i="67"/>
  <c r="E2056" i="67" s="1"/>
  <c r="A2058" i="67"/>
  <c r="B2058" i="67" s="1"/>
  <c r="C2058" i="67" s="1"/>
  <c r="D2057" i="67"/>
  <c r="G2057" i="67" l="1"/>
  <c r="F2057" i="67"/>
  <c r="E2057" i="67" s="1"/>
  <c r="A2059" i="67"/>
  <c r="B2059" i="67" s="1"/>
  <c r="C2059" i="67" s="1"/>
  <c r="D2058" i="67"/>
  <c r="G2058" i="67" l="1"/>
  <c r="F2058" i="67"/>
  <c r="E2058" i="67" s="1"/>
  <c r="A2060" i="67"/>
  <c r="B2060" i="67" s="1"/>
  <c r="C2060" i="67" s="1"/>
  <c r="D2059" i="67"/>
  <c r="G2059" i="67" l="1"/>
  <c r="F2059" i="67"/>
  <c r="E2059" i="67" s="1"/>
  <c r="A2061" i="67"/>
  <c r="B2061" i="67" s="1"/>
  <c r="C2061" i="67" s="1"/>
  <c r="D2060" i="67"/>
  <c r="G2060" i="67" l="1"/>
  <c r="F2060" i="67"/>
  <c r="E2060" i="67" s="1"/>
  <c r="A2062" i="67"/>
  <c r="B2062" i="67" s="1"/>
  <c r="C2062" i="67" s="1"/>
  <c r="D2061" i="67"/>
  <c r="G2061" i="67" l="1"/>
  <c r="F2061" i="67"/>
  <c r="E2061" i="67" s="1"/>
  <c r="A2063" i="67"/>
  <c r="B2063" i="67" s="1"/>
  <c r="C2063" i="67" s="1"/>
  <c r="D2062" i="67"/>
  <c r="G2062" i="67" l="1"/>
  <c r="F2062" i="67"/>
  <c r="E2062" i="67" s="1"/>
  <c r="A2064" i="67"/>
  <c r="B2064" i="67" s="1"/>
  <c r="C2064" i="67" s="1"/>
  <c r="D2063" i="67"/>
  <c r="G2063" i="67" l="1"/>
  <c r="F2063" i="67"/>
  <c r="E2063" i="67" s="1"/>
  <c r="A2065" i="67"/>
  <c r="B2065" i="67" s="1"/>
  <c r="C2065" i="67" s="1"/>
  <c r="D2064" i="67"/>
  <c r="G2064" i="67" l="1"/>
  <c r="F2064" i="67"/>
  <c r="E2064" i="67" s="1"/>
  <c r="A2066" i="67"/>
  <c r="B2066" i="67" s="1"/>
  <c r="C2066" i="67" s="1"/>
  <c r="D2065" i="67"/>
  <c r="G2065" i="67" l="1"/>
  <c r="F2065" i="67"/>
  <c r="E2065" i="67" s="1"/>
  <c r="A2067" i="67"/>
  <c r="B2067" i="67" s="1"/>
  <c r="C2067" i="67" s="1"/>
  <c r="D2066" i="67"/>
  <c r="G2066" i="67" l="1"/>
  <c r="F2066" i="67"/>
  <c r="E2066" i="67" s="1"/>
  <c r="A2068" i="67"/>
  <c r="B2068" i="67" s="1"/>
  <c r="C2068" i="67" s="1"/>
  <c r="D2067" i="67"/>
  <c r="G2067" i="67" l="1"/>
  <c r="F2067" i="67"/>
  <c r="E2067" i="67" s="1"/>
  <c r="A2069" i="67"/>
  <c r="B2069" i="67" s="1"/>
  <c r="C2069" i="67" s="1"/>
  <c r="D2068" i="67"/>
  <c r="G2068" i="67" l="1"/>
  <c r="F2068" i="67"/>
  <c r="E2068" i="67" s="1"/>
  <c r="A2070" i="67"/>
  <c r="B2070" i="67" s="1"/>
  <c r="C2070" i="67" s="1"/>
  <c r="D2069" i="67"/>
  <c r="G2069" i="67" l="1"/>
  <c r="F2069" i="67"/>
  <c r="E2069" i="67" s="1"/>
  <c r="D2070" i="67"/>
  <c r="A2071" i="67"/>
  <c r="B2071" i="67" s="1"/>
  <c r="C2071" i="67" s="1"/>
  <c r="G2070" i="67" l="1"/>
  <c r="F2070" i="67"/>
  <c r="E2070" i="67" s="1"/>
  <c r="A2072" i="67"/>
  <c r="B2072" i="67" s="1"/>
  <c r="C2072" i="67" s="1"/>
  <c r="D2071" i="67"/>
  <c r="G2071" i="67" l="1"/>
  <c r="F2071" i="67"/>
  <c r="E2071" i="67" s="1"/>
  <c r="A2073" i="67"/>
  <c r="B2073" i="67" s="1"/>
  <c r="C2073" i="67" s="1"/>
  <c r="D2072" i="67"/>
  <c r="G2072" i="67" l="1"/>
  <c r="F2072" i="67"/>
  <c r="E2072" i="67" s="1"/>
  <c r="A2074" i="67"/>
  <c r="B2074" i="67" s="1"/>
  <c r="C2074" i="67" s="1"/>
  <c r="D2073" i="67"/>
  <c r="G2073" i="67" l="1"/>
  <c r="F2073" i="67"/>
  <c r="E2073" i="67" s="1"/>
  <c r="D2074" i="67"/>
  <c r="A2075" i="67"/>
  <c r="B2075" i="67" s="1"/>
  <c r="C2075" i="67" s="1"/>
  <c r="G2074" i="67" l="1"/>
  <c r="F2074" i="67"/>
  <c r="E2074" i="67" s="1"/>
  <c r="D2075" i="67"/>
  <c r="A2076" i="67"/>
  <c r="B2076" i="67" s="1"/>
  <c r="C2076" i="67" s="1"/>
  <c r="G2075" i="67" l="1"/>
  <c r="F2075" i="67"/>
  <c r="E2075" i="67" s="1"/>
  <c r="A2077" i="67"/>
  <c r="B2077" i="67" s="1"/>
  <c r="C2077" i="67" s="1"/>
  <c r="D2076" i="67"/>
  <c r="G2076" i="67" l="1"/>
  <c r="F2076" i="67"/>
  <c r="E2076" i="67" s="1"/>
  <c r="D2077" i="67"/>
  <c r="A2078" i="67"/>
  <c r="B2078" i="67" s="1"/>
  <c r="C2078" i="67" s="1"/>
  <c r="G2077" i="67" l="1"/>
  <c r="F2077" i="67"/>
  <c r="E2077" i="67" s="1"/>
  <c r="A2079" i="67"/>
  <c r="B2079" i="67" s="1"/>
  <c r="C2079" i="67" s="1"/>
  <c r="D2078" i="67"/>
  <c r="G2078" i="67" l="1"/>
  <c r="F2078" i="67"/>
  <c r="E2078" i="67" s="1"/>
  <c r="D2079" i="67"/>
  <c r="A2080" i="67"/>
  <c r="B2080" i="67" s="1"/>
  <c r="C2080" i="67" s="1"/>
  <c r="G2079" i="67" l="1"/>
  <c r="F2079" i="67"/>
  <c r="E2079" i="67" s="1"/>
  <c r="A2081" i="67"/>
  <c r="B2081" i="67" s="1"/>
  <c r="C2081" i="67" s="1"/>
  <c r="D2080" i="67"/>
  <c r="G2080" i="67" l="1"/>
  <c r="F2080" i="67"/>
  <c r="E2080" i="67" s="1"/>
  <c r="D2081" i="67"/>
  <c r="A2082" i="67"/>
  <c r="B2082" i="67" s="1"/>
  <c r="C2082" i="67" s="1"/>
  <c r="G2081" i="67" l="1"/>
  <c r="F2081" i="67"/>
  <c r="E2081" i="67" s="1"/>
  <c r="A2083" i="67"/>
  <c r="B2083" i="67" s="1"/>
  <c r="C2083" i="67" s="1"/>
  <c r="D2082" i="67"/>
  <c r="G2082" i="67" l="1"/>
  <c r="F2082" i="67"/>
  <c r="E2082" i="67" s="1"/>
  <c r="D2083" i="67"/>
  <c r="A2084" i="67"/>
  <c r="B2084" i="67" s="1"/>
  <c r="C2084" i="67" s="1"/>
  <c r="G2083" i="67" l="1"/>
  <c r="F2083" i="67"/>
  <c r="E2083" i="67" s="1"/>
  <c r="D2084" i="67"/>
  <c r="A2085" i="67"/>
  <c r="B2085" i="67" s="1"/>
  <c r="C2085" i="67" s="1"/>
  <c r="G2084" i="67" l="1"/>
  <c r="F2084" i="67"/>
  <c r="E2084" i="67" s="1"/>
  <c r="A2086" i="67"/>
  <c r="B2086" i="67" s="1"/>
  <c r="C2086" i="67" s="1"/>
  <c r="D2085" i="67"/>
  <c r="G2085" i="67" l="1"/>
  <c r="F2085" i="67"/>
  <c r="E2085" i="67" s="1"/>
  <c r="D2086" i="67"/>
  <c r="A2087" i="67"/>
  <c r="B2087" i="67" s="1"/>
  <c r="C2087" i="67" s="1"/>
  <c r="G2086" i="67" l="1"/>
  <c r="F2086" i="67"/>
  <c r="E2086" i="67" s="1"/>
  <c r="A2088" i="67"/>
  <c r="B2088" i="67" s="1"/>
  <c r="C2088" i="67" s="1"/>
  <c r="D2087" i="67"/>
  <c r="G2087" i="67" l="1"/>
  <c r="F2087" i="67"/>
  <c r="E2087" i="67" s="1"/>
  <c r="D2088" i="67"/>
  <c r="A2089" i="67"/>
  <c r="B2089" i="67" s="1"/>
  <c r="C2089" i="67" s="1"/>
  <c r="G2088" i="67" l="1"/>
  <c r="F2088" i="67"/>
  <c r="E2088" i="67" s="1"/>
  <c r="D2089" i="67"/>
  <c r="A2090" i="67"/>
  <c r="B2090" i="67" s="1"/>
  <c r="C2090" i="67" s="1"/>
  <c r="G2089" i="67" l="1"/>
  <c r="F2089" i="67"/>
  <c r="E2089" i="67" s="1"/>
  <c r="D2090" i="67"/>
  <c r="A2091" i="67"/>
  <c r="B2091" i="67" s="1"/>
  <c r="C2091" i="67" s="1"/>
  <c r="G2090" i="67" l="1"/>
  <c r="F2090" i="67"/>
  <c r="E2090" i="67" s="1"/>
  <c r="A2092" i="67"/>
  <c r="B2092" i="67" s="1"/>
  <c r="C2092" i="67" s="1"/>
  <c r="D2091" i="67"/>
  <c r="G2091" i="67" l="1"/>
  <c r="F2091" i="67"/>
  <c r="E2091" i="67" s="1"/>
  <c r="A2093" i="67"/>
  <c r="B2093" i="67" s="1"/>
  <c r="C2093" i="67" s="1"/>
  <c r="D2092" i="67"/>
  <c r="G2092" i="67" l="1"/>
  <c r="F2092" i="67"/>
  <c r="E2092" i="67" s="1"/>
  <c r="A2094" i="67"/>
  <c r="B2094" i="67" s="1"/>
  <c r="C2094" i="67" s="1"/>
  <c r="D2093" i="67"/>
  <c r="G2093" i="67" l="1"/>
  <c r="F2093" i="67"/>
  <c r="E2093" i="67" s="1"/>
  <c r="A2095" i="67"/>
  <c r="B2095" i="67" s="1"/>
  <c r="C2095" i="67" s="1"/>
  <c r="D2094" i="67"/>
  <c r="G2094" i="67" l="1"/>
  <c r="F2094" i="67"/>
  <c r="E2094" i="67" s="1"/>
  <c r="A2096" i="67"/>
  <c r="B2096" i="67" s="1"/>
  <c r="C2096" i="67" s="1"/>
  <c r="D2095" i="67"/>
  <c r="G2095" i="67" l="1"/>
  <c r="F2095" i="67"/>
  <c r="E2095" i="67" s="1"/>
  <c r="A2097" i="67"/>
  <c r="B2097" i="67" s="1"/>
  <c r="C2097" i="67" s="1"/>
  <c r="D2096" i="67"/>
  <c r="G2096" i="67" l="1"/>
  <c r="F2096" i="67"/>
  <c r="E2096" i="67" s="1"/>
  <c r="A2098" i="67"/>
  <c r="B2098" i="67" s="1"/>
  <c r="C2098" i="67" s="1"/>
  <c r="D2097" i="67"/>
  <c r="G2097" i="67" l="1"/>
  <c r="F2097" i="67"/>
  <c r="E2097" i="67" s="1"/>
  <c r="D2098" i="67"/>
  <c r="A2099" i="67"/>
  <c r="B2099" i="67" s="1"/>
  <c r="C2099" i="67" s="1"/>
  <c r="G2098" i="67" l="1"/>
  <c r="F2098" i="67"/>
  <c r="E2098" i="67" s="1"/>
  <c r="D2099" i="67"/>
  <c r="A2100" i="67"/>
  <c r="B2100" i="67" s="1"/>
  <c r="C2100" i="67" s="1"/>
  <c r="G2099" i="67" l="1"/>
  <c r="F2099" i="67"/>
  <c r="E2099" i="67" s="1"/>
  <c r="D2100" i="67"/>
  <c r="A2101" i="67"/>
  <c r="B2101" i="67" s="1"/>
  <c r="C2101" i="67" s="1"/>
  <c r="G2100" i="67" l="1"/>
  <c r="F2100" i="67"/>
  <c r="E2100" i="67" s="1"/>
  <c r="A2102" i="67"/>
  <c r="B2102" i="67" s="1"/>
  <c r="C2102" i="67" s="1"/>
  <c r="D2101" i="67"/>
  <c r="G2101" i="67" l="1"/>
  <c r="F2101" i="67"/>
  <c r="E2101" i="67" s="1"/>
  <c r="D2102" i="67"/>
  <c r="A2103" i="67"/>
  <c r="B2103" i="67" s="1"/>
  <c r="C2103" i="67" s="1"/>
  <c r="G2102" i="67" l="1"/>
  <c r="F2102" i="67"/>
  <c r="E2102" i="67" s="1"/>
  <c r="D2103" i="67"/>
  <c r="A2104" i="67"/>
  <c r="B2104" i="67" s="1"/>
  <c r="C2104" i="67" s="1"/>
  <c r="G2103" i="67" l="1"/>
  <c r="F2103" i="67"/>
  <c r="E2103" i="67" s="1"/>
  <c r="D2104" i="67"/>
  <c r="A2105" i="67"/>
  <c r="B2105" i="67" s="1"/>
  <c r="C2105" i="67" s="1"/>
  <c r="G2104" i="67" l="1"/>
  <c r="F2104" i="67"/>
  <c r="E2104" i="67" s="1"/>
  <c r="D2105" i="67"/>
  <c r="A2106" i="67"/>
  <c r="B2106" i="67" s="1"/>
  <c r="C2106" i="67" s="1"/>
  <c r="G2105" i="67" l="1"/>
  <c r="F2105" i="67"/>
  <c r="E2105" i="67" s="1"/>
  <c r="D2106" i="67"/>
  <c r="A2107" i="67"/>
  <c r="B2107" i="67" s="1"/>
  <c r="C2107" i="67" s="1"/>
  <c r="G2106" i="67" l="1"/>
  <c r="F2106" i="67"/>
  <c r="E2106" i="67" s="1"/>
  <c r="D2107" i="67"/>
  <c r="A2108" i="67"/>
  <c r="B2108" i="67" s="1"/>
  <c r="C2108" i="67" s="1"/>
  <c r="G2107" i="67" l="1"/>
  <c r="F2107" i="67"/>
  <c r="E2107" i="67" s="1"/>
  <c r="D2108" i="67"/>
  <c r="A2109" i="67"/>
  <c r="B2109" i="67" s="1"/>
  <c r="C2109" i="67" s="1"/>
  <c r="G2108" i="67" l="1"/>
  <c r="F2108" i="67"/>
  <c r="E2108" i="67" s="1"/>
  <c r="D2109" i="67"/>
  <c r="A2110" i="67"/>
  <c r="B2110" i="67" s="1"/>
  <c r="C2110" i="67" s="1"/>
  <c r="G2109" i="67" l="1"/>
  <c r="F2109" i="67"/>
  <c r="E2109" i="67" s="1"/>
  <c r="D2110" i="67"/>
  <c r="A2111" i="67"/>
  <c r="B2111" i="67" s="1"/>
  <c r="C2111" i="67" s="1"/>
  <c r="G2110" i="67" l="1"/>
  <c r="F2110" i="67"/>
  <c r="E2110" i="67" s="1"/>
  <c r="A2112" i="67"/>
  <c r="B2112" i="67" s="1"/>
  <c r="C2112" i="67" s="1"/>
  <c r="D2111" i="67"/>
  <c r="G2111" i="67" l="1"/>
  <c r="F2111" i="67"/>
  <c r="E2111" i="67" s="1"/>
  <c r="A2113" i="67"/>
  <c r="B2113" i="67" s="1"/>
  <c r="C2113" i="67" s="1"/>
  <c r="D2112" i="67"/>
  <c r="G2112" i="67" l="1"/>
  <c r="F2112" i="67"/>
  <c r="E2112" i="67" s="1"/>
  <c r="D2113" i="67"/>
  <c r="A2114" i="67"/>
  <c r="B2114" i="67" s="1"/>
  <c r="C2114" i="67" s="1"/>
  <c r="G2113" i="67" l="1"/>
  <c r="F2113" i="67"/>
  <c r="E2113" i="67" s="1"/>
  <c r="D2114" i="67"/>
  <c r="A2115" i="67"/>
  <c r="B2115" i="67" s="1"/>
  <c r="C2115" i="67" s="1"/>
  <c r="G2114" i="67" l="1"/>
  <c r="F2114" i="67"/>
  <c r="E2114" i="67" s="1"/>
  <c r="D2115" i="67"/>
  <c r="A2116" i="67"/>
  <c r="B2116" i="67" s="1"/>
  <c r="C2116" i="67" s="1"/>
  <c r="G2115" i="67" l="1"/>
  <c r="F2115" i="67"/>
  <c r="E2115" i="67" s="1"/>
  <c r="D2116" i="67"/>
  <c r="A2117" i="67"/>
  <c r="B2117" i="67" s="1"/>
  <c r="C2117" i="67" s="1"/>
  <c r="G2116" i="67" l="1"/>
  <c r="F2116" i="67"/>
  <c r="E2116" i="67" s="1"/>
  <c r="D2117" i="67"/>
  <c r="A2118" i="67"/>
  <c r="B2118" i="67" s="1"/>
  <c r="C2118" i="67" s="1"/>
  <c r="G2117" i="67" l="1"/>
  <c r="F2117" i="67"/>
  <c r="E2117" i="67" s="1"/>
  <c r="D2118" i="67"/>
  <c r="A2119" i="67"/>
  <c r="B2119" i="67" s="1"/>
  <c r="C2119" i="67" s="1"/>
  <c r="G2118" i="67" l="1"/>
  <c r="F2118" i="67"/>
  <c r="E2118" i="67" s="1"/>
  <c r="D2119" i="67"/>
  <c r="A2120" i="67"/>
  <c r="B2120" i="67" s="1"/>
  <c r="C2120" i="67" s="1"/>
  <c r="G2119" i="67" l="1"/>
  <c r="F2119" i="67"/>
  <c r="E2119" i="67" s="1"/>
  <c r="D2120" i="67"/>
  <c r="A2121" i="67"/>
  <c r="B2121" i="67" s="1"/>
  <c r="C2121" i="67" s="1"/>
  <c r="G2120" i="67" l="1"/>
  <c r="F2120" i="67"/>
  <c r="E2120" i="67" s="1"/>
  <c r="A2122" i="67"/>
  <c r="B2122" i="67" s="1"/>
  <c r="C2122" i="67" s="1"/>
  <c r="D2121" i="67"/>
  <c r="G2121" i="67" l="1"/>
  <c r="F2121" i="67"/>
  <c r="E2121" i="67" s="1"/>
  <c r="A2123" i="67"/>
  <c r="B2123" i="67" s="1"/>
  <c r="C2123" i="67" s="1"/>
  <c r="D2122" i="67"/>
  <c r="G2122" i="67" l="1"/>
  <c r="F2122" i="67"/>
  <c r="E2122" i="67" s="1"/>
  <c r="A2124" i="67"/>
  <c r="B2124" i="67" s="1"/>
  <c r="C2124" i="67" s="1"/>
  <c r="D2123" i="67"/>
  <c r="G2123" i="67" l="1"/>
  <c r="F2123" i="67"/>
  <c r="E2123" i="67" s="1"/>
  <c r="A2125" i="67"/>
  <c r="B2125" i="67" s="1"/>
  <c r="C2125" i="67" s="1"/>
  <c r="D2124" i="67"/>
  <c r="G2124" i="67" l="1"/>
  <c r="F2124" i="67"/>
  <c r="E2124" i="67" s="1"/>
  <c r="A2126" i="67"/>
  <c r="B2126" i="67" s="1"/>
  <c r="C2126" i="67" s="1"/>
  <c r="D2125" i="67"/>
  <c r="G2125" i="67" l="1"/>
  <c r="F2125" i="67"/>
  <c r="E2125" i="67" s="1"/>
  <c r="A2127" i="67"/>
  <c r="B2127" i="67" s="1"/>
  <c r="C2127" i="67" s="1"/>
  <c r="D2126" i="67"/>
  <c r="G2126" i="67" l="1"/>
  <c r="F2126" i="67"/>
  <c r="E2126" i="67" s="1"/>
  <c r="A2128" i="67"/>
  <c r="B2128" i="67" s="1"/>
  <c r="C2128" i="67" s="1"/>
  <c r="D2127" i="67"/>
  <c r="G2127" i="67" l="1"/>
  <c r="F2127" i="67"/>
  <c r="E2127" i="67" s="1"/>
  <c r="A2129" i="67"/>
  <c r="B2129" i="67" s="1"/>
  <c r="C2129" i="67" s="1"/>
  <c r="D2128" i="67"/>
  <c r="G2128" i="67" l="1"/>
  <c r="F2128" i="67"/>
  <c r="E2128" i="67" s="1"/>
  <c r="A2130" i="67"/>
  <c r="B2130" i="67" s="1"/>
  <c r="C2130" i="67" s="1"/>
  <c r="D2129" i="67"/>
  <c r="G2129" i="67" l="1"/>
  <c r="F2129" i="67"/>
  <c r="E2129" i="67" s="1"/>
  <c r="A2131" i="67"/>
  <c r="B2131" i="67" s="1"/>
  <c r="C2131" i="67" s="1"/>
  <c r="D2130" i="67"/>
  <c r="G2130" i="67" l="1"/>
  <c r="F2130" i="67"/>
  <c r="E2130" i="67" s="1"/>
  <c r="A2132" i="67"/>
  <c r="B2132" i="67" s="1"/>
  <c r="C2132" i="67" s="1"/>
  <c r="D2131" i="67"/>
  <c r="G2131" i="67" l="1"/>
  <c r="F2131" i="67"/>
  <c r="E2131" i="67" s="1"/>
  <c r="A2133" i="67"/>
  <c r="B2133" i="67" s="1"/>
  <c r="C2133" i="67" s="1"/>
  <c r="D2132" i="67"/>
  <c r="G2132" i="67" l="1"/>
  <c r="F2132" i="67"/>
  <c r="E2132" i="67" s="1"/>
  <c r="A2134" i="67"/>
  <c r="B2134" i="67" s="1"/>
  <c r="C2134" i="67" s="1"/>
  <c r="D2133" i="67"/>
  <c r="G2133" i="67" l="1"/>
  <c r="F2133" i="67"/>
  <c r="E2133" i="67" s="1"/>
  <c r="A2135" i="67"/>
  <c r="B2135" i="67" s="1"/>
  <c r="C2135" i="67" s="1"/>
  <c r="D2134" i="67"/>
  <c r="G2134" i="67" l="1"/>
  <c r="F2134" i="67"/>
  <c r="E2134" i="67" s="1"/>
  <c r="A2136" i="67"/>
  <c r="B2136" i="67" s="1"/>
  <c r="C2136" i="67" s="1"/>
  <c r="D2135" i="67"/>
  <c r="G2135" i="67" l="1"/>
  <c r="F2135" i="67"/>
  <c r="E2135" i="67" s="1"/>
  <c r="A2137" i="67"/>
  <c r="B2137" i="67" s="1"/>
  <c r="C2137" i="67" s="1"/>
  <c r="D2136" i="67"/>
  <c r="G2136" i="67" l="1"/>
  <c r="F2136" i="67"/>
  <c r="E2136" i="67" s="1"/>
  <c r="A2138" i="67"/>
  <c r="B2138" i="67" s="1"/>
  <c r="C2138" i="67" s="1"/>
  <c r="D2137" i="67"/>
  <c r="G2137" i="67" l="1"/>
  <c r="F2137" i="67"/>
  <c r="E2137" i="67" s="1"/>
  <c r="A2139" i="67"/>
  <c r="B2139" i="67" s="1"/>
  <c r="C2139" i="67" s="1"/>
  <c r="D2138" i="67"/>
  <c r="G2138" i="67" l="1"/>
  <c r="F2138" i="67"/>
  <c r="E2138" i="67" s="1"/>
  <c r="A2140" i="67"/>
  <c r="B2140" i="67" s="1"/>
  <c r="C2140" i="67" s="1"/>
  <c r="D2139" i="67"/>
  <c r="G2139" i="67" l="1"/>
  <c r="F2139" i="67"/>
  <c r="E2139" i="67" s="1"/>
  <c r="D2140" i="67"/>
  <c r="A2141" i="67"/>
  <c r="B2141" i="67" s="1"/>
  <c r="C2141" i="67" s="1"/>
  <c r="G2140" i="67" l="1"/>
  <c r="F2140" i="67"/>
  <c r="E2140" i="67" s="1"/>
  <c r="A2142" i="67"/>
  <c r="B2142" i="67" s="1"/>
  <c r="C2142" i="67" s="1"/>
  <c r="D2141" i="67"/>
  <c r="G2141" i="67" l="1"/>
  <c r="F2141" i="67"/>
  <c r="E2141" i="67" s="1"/>
  <c r="A2143" i="67"/>
  <c r="B2143" i="67" s="1"/>
  <c r="C2143" i="67" s="1"/>
  <c r="D2142" i="67"/>
  <c r="G2142" i="67" l="1"/>
  <c r="F2142" i="67"/>
  <c r="E2142" i="67" s="1"/>
  <c r="A2144" i="67"/>
  <c r="B2144" i="67" s="1"/>
  <c r="C2144" i="67" s="1"/>
  <c r="D2143" i="67"/>
  <c r="G2143" i="67" l="1"/>
  <c r="F2143" i="67"/>
  <c r="E2143" i="67" s="1"/>
  <c r="A2145" i="67"/>
  <c r="B2145" i="67" s="1"/>
  <c r="C2145" i="67" s="1"/>
  <c r="D2144" i="67"/>
  <c r="G2144" i="67" l="1"/>
  <c r="F2144" i="67"/>
  <c r="E2144" i="67" s="1"/>
  <c r="A2146" i="67"/>
  <c r="B2146" i="67" s="1"/>
  <c r="C2146" i="67" s="1"/>
  <c r="D2145" i="67"/>
  <c r="G2145" i="67" l="1"/>
  <c r="F2145" i="67"/>
  <c r="E2145" i="67" s="1"/>
  <c r="A2147" i="67"/>
  <c r="B2147" i="67" s="1"/>
  <c r="C2147" i="67" s="1"/>
  <c r="D2146" i="67"/>
  <c r="G2146" i="67" l="1"/>
  <c r="F2146" i="67"/>
  <c r="E2146" i="67" s="1"/>
  <c r="A2148" i="67"/>
  <c r="B2148" i="67" s="1"/>
  <c r="C2148" i="67" s="1"/>
  <c r="D2147" i="67"/>
  <c r="G2147" i="67" l="1"/>
  <c r="F2147" i="67"/>
  <c r="E2147" i="67" s="1"/>
  <c r="A2149" i="67"/>
  <c r="B2149" i="67" s="1"/>
  <c r="C2149" i="67" s="1"/>
  <c r="D2148" i="67"/>
  <c r="G2148" i="67" l="1"/>
  <c r="F2148" i="67"/>
  <c r="E2148" i="67" s="1"/>
  <c r="D2149" i="67"/>
  <c r="A2150" i="67"/>
  <c r="B2150" i="67" s="1"/>
  <c r="C2150" i="67" s="1"/>
  <c r="G2149" i="67" l="1"/>
  <c r="F2149" i="67"/>
  <c r="E2149" i="67" s="1"/>
  <c r="D2150" i="67"/>
  <c r="A2151" i="67"/>
  <c r="B2151" i="67" s="1"/>
  <c r="C2151" i="67" s="1"/>
  <c r="G2150" i="67" l="1"/>
  <c r="F2150" i="67"/>
  <c r="E2150" i="67" s="1"/>
  <c r="A2152" i="67"/>
  <c r="B2152" i="67" s="1"/>
  <c r="C2152" i="67" s="1"/>
  <c r="D2151" i="67"/>
  <c r="G2151" i="67" l="1"/>
  <c r="F2151" i="67"/>
  <c r="E2151" i="67" s="1"/>
  <c r="A2153" i="67"/>
  <c r="B2153" i="67" s="1"/>
  <c r="C2153" i="67" s="1"/>
  <c r="D2152" i="67"/>
  <c r="G2152" i="67" l="1"/>
  <c r="F2152" i="67"/>
  <c r="E2152" i="67" s="1"/>
  <c r="D2153" i="67"/>
  <c r="A2154" i="67"/>
  <c r="B2154" i="67" s="1"/>
  <c r="C2154" i="67" s="1"/>
  <c r="G2153" i="67" l="1"/>
  <c r="F2153" i="67"/>
  <c r="E2153" i="67" s="1"/>
  <c r="A2155" i="67"/>
  <c r="B2155" i="67" s="1"/>
  <c r="C2155" i="67" s="1"/>
  <c r="D2154" i="67"/>
  <c r="G2154" i="67" l="1"/>
  <c r="F2154" i="67"/>
  <c r="E2154" i="67" s="1"/>
  <c r="D2155" i="67"/>
  <c r="A2156" i="67"/>
  <c r="B2156" i="67" s="1"/>
  <c r="C2156" i="67" s="1"/>
  <c r="G2155" i="67" l="1"/>
  <c r="F2155" i="67"/>
  <c r="E2155" i="67" s="1"/>
  <c r="A2157" i="67"/>
  <c r="B2157" i="67" s="1"/>
  <c r="C2157" i="67" s="1"/>
  <c r="D2156" i="67"/>
  <c r="G2156" i="67" l="1"/>
  <c r="F2156" i="67"/>
  <c r="E2156" i="67" s="1"/>
  <c r="A2158" i="67"/>
  <c r="B2158" i="67" s="1"/>
  <c r="C2158" i="67" s="1"/>
  <c r="D2157" i="67"/>
  <c r="G2157" i="67" l="1"/>
  <c r="F2157" i="67"/>
  <c r="E2157" i="67" s="1"/>
  <c r="D2158" i="67"/>
  <c r="A2159" i="67"/>
  <c r="B2159" i="67" s="1"/>
  <c r="C2159" i="67" s="1"/>
  <c r="G2158" i="67" l="1"/>
  <c r="F2158" i="67"/>
  <c r="E2158" i="67" s="1"/>
  <c r="A2160" i="67"/>
  <c r="B2160" i="67" s="1"/>
  <c r="C2160" i="67" s="1"/>
  <c r="D2159" i="67"/>
  <c r="G2159" i="67" l="1"/>
  <c r="F2159" i="67"/>
  <c r="E2159" i="67" s="1"/>
  <c r="D2160" i="67"/>
  <c r="A2161" i="67"/>
  <c r="B2161" i="67" s="1"/>
  <c r="C2161" i="67" s="1"/>
  <c r="G2160" i="67" l="1"/>
  <c r="F2160" i="67"/>
  <c r="E2160" i="67" s="1"/>
  <c r="A2162" i="67"/>
  <c r="B2162" i="67" s="1"/>
  <c r="C2162" i="67" s="1"/>
  <c r="D2161" i="67"/>
  <c r="G2161" i="67" l="1"/>
  <c r="F2161" i="67"/>
  <c r="E2161" i="67" s="1"/>
  <c r="A2163" i="67"/>
  <c r="B2163" i="67" s="1"/>
  <c r="C2163" i="67" s="1"/>
  <c r="D2162" i="67"/>
  <c r="G2162" i="67" l="1"/>
  <c r="F2162" i="67"/>
  <c r="E2162" i="67" s="1"/>
  <c r="A2164" i="67"/>
  <c r="B2164" i="67" s="1"/>
  <c r="C2164" i="67" s="1"/>
  <c r="D2163" i="67"/>
  <c r="G2163" i="67" l="1"/>
  <c r="F2163" i="67"/>
  <c r="E2163" i="67" s="1"/>
  <c r="A2165" i="67"/>
  <c r="B2165" i="67" s="1"/>
  <c r="C2165" i="67" s="1"/>
  <c r="D2164" i="67"/>
  <c r="G2164" i="67" l="1"/>
  <c r="F2164" i="67"/>
  <c r="E2164" i="67" s="1"/>
  <c r="A2166" i="67"/>
  <c r="B2166" i="67" s="1"/>
  <c r="C2166" i="67" s="1"/>
  <c r="D2165" i="67"/>
  <c r="G2165" i="67" l="1"/>
  <c r="F2165" i="67"/>
  <c r="E2165" i="67" s="1"/>
  <c r="A2167" i="67"/>
  <c r="B2167" i="67" s="1"/>
  <c r="C2167" i="67" s="1"/>
  <c r="D2166" i="67"/>
  <c r="G2166" i="67" l="1"/>
  <c r="F2166" i="67"/>
  <c r="E2166" i="67" s="1"/>
  <c r="A2168" i="67"/>
  <c r="B2168" i="67" s="1"/>
  <c r="C2168" i="67" s="1"/>
  <c r="D2167" i="67"/>
  <c r="G2167" i="67" l="1"/>
  <c r="F2167" i="67"/>
  <c r="E2167" i="67" s="1"/>
  <c r="A2169" i="67"/>
  <c r="B2169" i="67" s="1"/>
  <c r="C2169" i="67" s="1"/>
  <c r="D2168" i="67"/>
  <c r="G2168" i="67" l="1"/>
  <c r="F2168" i="67"/>
  <c r="E2168" i="67" s="1"/>
  <c r="D2169" i="67"/>
  <c r="A2170" i="67"/>
  <c r="B2170" i="67" s="1"/>
  <c r="C2170" i="67" s="1"/>
  <c r="G2169" i="67" l="1"/>
  <c r="F2169" i="67"/>
  <c r="E2169" i="67" s="1"/>
  <c r="A2171" i="67"/>
  <c r="B2171" i="67" s="1"/>
  <c r="C2171" i="67" s="1"/>
  <c r="D2170" i="67"/>
  <c r="G2170" i="67" l="1"/>
  <c r="F2170" i="67"/>
  <c r="E2170" i="67" s="1"/>
  <c r="A2172" i="67"/>
  <c r="B2172" i="67" s="1"/>
  <c r="C2172" i="67" s="1"/>
  <c r="D2171" i="67"/>
  <c r="G2171" i="67" l="1"/>
  <c r="F2171" i="67"/>
  <c r="E2171" i="67" s="1"/>
  <c r="A2173" i="67"/>
  <c r="B2173" i="67" s="1"/>
  <c r="C2173" i="67" s="1"/>
  <c r="D2172" i="67"/>
  <c r="G2172" i="67" l="1"/>
  <c r="F2172" i="67"/>
  <c r="E2172" i="67" s="1"/>
  <c r="A2174" i="67"/>
  <c r="B2174" i="67" s="1"/>
  <c r="C2174" i="67" s="1"/>
  <c r="D2173" i="67"/>
  <c r="G2173" i="67" l="1"/>
  <c r="F2173" i="67"/>
  <c r="E2173" i="67" s="1"/>
  <c r="D2174" i="67"/>
  <c r="A2175" i="67"/>
  <c r="B2175" i="67" s="1"/>
  <c r="C2175" i="67" s="1"/>
  <c r="G2174" i="67" l="1"/>
  <c r="F2174" i="67"/>
  <c r="E2174" i="67" s="1"/>
  <c r="A2176" i="67"/>
  <c r="B2176" i="67" s="1"/>
  <c r="C2176" i="67" s="1"/>
  <c r="D2175" i="67"/>
  <c r="G2175" i="67" l="1"/>
  <c r="F2175" i="67"/>
  <c r="E2175" i="67" s="1"/>
  <c r="A2177" i="67"/>
  <c r="B2177" i="67" s="1"/>
  <c r="C2177" i="67" s="1"/>
  <c r="D2176" i="67"/>
  <c r="G2176" i="67" l="1"/>
  <c r="F2176" i="67"/>
  <c r="E2176" i="67" s="1"/>
  <c r="D2177" i="67"/>
  <c r="A2178" i="67"/>
  <c r="B2178" i="67" s="1"/>
  <c r="C2178" i="67" s="1"/>
  <c r="G2177" i="67" l="1"/>
  <c r="F2177" i="67"/>
  <c r="E2177" i="67" s="1"/>
  <c r="D2178" i="67"/>
  <c r="A2179" i="67"/>
  <c r="B2179" i="67" s="1"/>
  <c r="C2179" i="67" s="1"/>
  <c r="G2178" i="67" l="1"/>
  <c r="F2178" i="67"/>
  <c r="E2178" i="67" s="1"/>
  <c r="D2179" i="67"/>
  <c r="A2180" i="67"/>
  <c r="B2180" i="67" s="1"/>
  <c r="C2180" i="67" s="1"/>
  <c r="G2179" i="67" l="1"/>
  <c r="F2179" i="67"/>
  <c r="E2179" i="67" s="1"/>
  <c r="A2181" i="67"/>
  <c r="B2181" i="67" s="1"/>
  <c r="C2181" i="67" s="1"/>
  <c r="D2180" i="67"/>
  <c r="G2180" i="67" l="1"/>
  <c r="F2180" i="67"/>
  <c r="E2180" i="67" s="1"/>
  <c r="A2182" i="67"/>
  <c r="B2182" i="67" s="1"/>
  <c r="C2182" i="67" s="1"/>
  <c r="D2181" i="67"/>
  <c r="G2181" i="67" l="1"/>
  <c r="F2181" i="67"/>
  <c r="E2181" i="67" s="1"/>
  <c r="A2183" i="67"/>
  <c r="B2183" i="67" s="1"/>
  <c r="C2183" i="67" s="1"/>
  <c r="D2182" i="67"/>
  <c r="G2182" i="67" l="1"/>
  <c r="F2182" i="67"/>
  <c r="E2182" i="67" s="1"/>
  <c r="D2183" i="67"/>
  <c r="A2184" i="67"/>
  <c r="B2184" i="67" s="1"/>
  <c r="C2184" i="67" s="1"/>
  <c r="G2183" i="67" l="1"/>
  <c r="F2183" i="67"/>
  <c r="E2183" i="67" s="1"/>
  <c r="A2185" i="67"/>
  <c r="B2185" i="67" s="1"/>
  <c r="C2185" i="67" s="1"/>
  <c r="D2184" i="67"/>
  <c r="G2184" i="67" l="1"/>
  <c r="F2184" i="67"/>
  <c r="E2184" i="67" s="1"/>
  <c r="D2185" i="67"/>
  <c r="A2186" i="67"/>
  <c r="B2186" i="67" s="1"/>
  <c r="C2186" i="67" s="1"/>
  <c r="G2185" i="67" l="1"/>
  <c r="F2185" i="67"/>
  <c r="E2185" i="67" s="1"/>
  <c r="A2187" i="67"/>
  <c r="B2187" i="67" s="1"/>
  <c r="C2187" i="67" s="1"/>
  <c r="D2186" i="67"/>
  <c r="G2186" i="67" l="1"/>
  <c r="F2186" i="67"/>
  <c r="E2186" i="67" s="1"/>
  <c r="A2188" i="67"/>
  <c r="B2188" i="67" s="1"/>
  <c r="C2188" i="67" s="1"/>
  <c r="D2187" i="67"/>
  <c r="G2187" i="67" l="1"/>
  <c r="F2187" i="67"/>
  <c r="E2187" i="67" s="1"/>
  <c r="A2189" i="67"/>
  <c r="B2189" i="67" s="1"/>
  <c r="C2189" i="67" s="1"/>
  <c r="D2188" i="67"/>
  <c r="G2188" i="67" l="1"/>
  <c r="F2188" i="67"/>
  <c r="E2188" i="67" s="1"/>
  <c r="A2190" i="67"/>
  <c r="B2190" i="67" s="1"/>
  <c r="C2190" i="67" s="1"/>
  <c r="D2189" i="67"/>
  <c r="G2189" i="67" l="1"/>
  <c r="F2189" i="67"/>
  <c r="E2189" i="67" s="1"/>
  <c r="D2190" i="67"/>
  <c r="A2191" i="67"/>
  <c r="B2191" i="67" s="1"/>
  <c r="C2191" i="67" s="1"/>
  <c r="G2190" i="67" l="1"/>
  <c r="F2190" i="67"/>
  <c r="E2190" i="67" s="1"/>
  <c r="D2191" i="67"/>
  <c r="A2192" i="67"/>
  <c r="B2192" i="67" s="1"/>
  <c r="C2192" i="67" s="1"/>
  <c r="G2191" i="67" l="1"/>
  <c r="F2191" i="67"/>
  <c r="E2191" i="67" s="1"/>
  <c r="A2193" i="67"/>
  <c r="B2193" i="67" s="1"/>
  <c r="C2193" i="67" s="1"/>
  <c r="D2192" i="67"/>
  <c r="G2192" i="67" l="1"/>
  <c r="F2192" i="67"/>
  <c r="E2192" i="67" s="1"/>
  <c r="A2194" i="67"/>
  <c r="B2194" i="67" s="1"/>
  <c r="C2194" i="67" s="1"/>
  <c r="D2193" i="67"/>
  <c r="G2193" i="67" l="1"/>
  <c r="F2193" i="67"/>
  <c r="E2193" i="67" s="1"/>
  <c r="D2194" i="67"/>
  <c r="A2195" i="67"/>
  <c r="B2195" i="67" s="1"/>
  <c r="C2195" i="67" s="1"/>
  <c r="G2194" i="67" l="1"/>
  <c r="F2194" i="67"/>
  <c r="E2194" i="67" s="1"/>
  <c r="A2196" i="67"/>
  <c r="B2196" i="67" s="1"/>
  <c r="C2196" i="67" s="1"/>
  <c r="D2195" i="67"/>
  <c r="G2195" i="67" l="1"/>
  <c r="F2195" i="67"/>
  <c r="E2195" i="67" s="1"/>
  <c r="A2197" i="67"/>
  <c r="B2197" i="67" s="1"/>
  <c r="C2197" i="67" s="1"/>
  <c r="D2196" i="67"/>
  <c r="G2196" i="67" l="1"/>
  <c r="F2196" i="67"/>
  <c r="E2196" i="67" s="1"/>
  <c r="A2198" i="67"/>
  <c r="B2198" i="67" s="1"/>
  <c r="C2198" i="67" s="1"/>
  <c r="D2197" i="67"/>
  <c r="G2197" i="67" l="1"/>
  <c r="F2197" i="67"/>
  <c r="E2197" i="67" s="1"/>
  <c r="D2198" i="67"/>
  <c r="A2199" i="67"/>
  <c r="B2199" i="67" s="1"/>
  <c r="C2199" i="67" s="1"/>
  <c r="G2198" i="67" l="1"/>
  <c r="F2198" i="67"/>
  <c r="E2198" i="67" s="1"/>
  <c r="D2199" i="67"/>
  <c r="A2200" i="67"/>
  <c r="B2200" i="67" s="1"/>
  <c r="C2200" i="67" s="1"/>
  <c r="G2199" i="67" l="1"/>
  <c r="F2199" i="67"/>
  <c r="E2199" i="67" s="1"/>
  <c r="A2201" i="67"/>
  <c r="B2201" i="67" s="1"/>
  <c r="C2201" i="67" s="1"/>
  <c r="D2200" i="67"/>
  <c r="G2200" i="67" l="1"/>
  <c r="F2200" i="67"/>
  <c r="E2200" i="67" s="1"/>
  <c r="D2201" i="67"/>
  <c r="A2202" i="67"/>
  <c r="B2202" i="67" s="1"/>
  <c r="C2202" i="67" s="1"/>
  <c r="G2201" i="67" l="1"/>
  <c r="F2201" i="67"/>
  <c r="E2201" i="67" s="1"/>
  <c r="D2202" i="67"/>
  <c r="A2203" i="67"/>
  <c r="B2203" i="67" s="1"/>
  <c r="C2203" i="67" s="1"/>
  <c r="G2202" i="67" l="1"/>
  <c r="F2202" i="67"/>
  <c r="E2202" i="67" s="1"/>
  <c r="A2204" i="67"/>
  <c r="B2204" i="67" s="1"/>
  <c r="C2204" i="67" s="1"/>
  <c r="D2203" i="67"/>
  <c r="G2203" i="67" l="1"/>
  <c r="F2203" i="67"/>
  <c r="E2203" i="67" s="1"/>
  <c r="A2205" i="67"/>
  <c r="B2205" i="67" s="1"/>
  <c r="C2205" i="67" s="1"/>
  <c r="D2204" i="67"/>
  <c r="G2204" i="67" l="1"/>
  <c r="F2204" i="67"/>
  <c r="E2204" i="67" s="1"/>
  <c r="D2205" i="67"/>
  <c r="A2206" i="67"/>
  <c r="B2206" i="67" s="1"/>
  <c r="C2206" i="67" s="1"/>
  <c r="G2205" i="67" l="1"/>
  <c r="F2205" i="67"/>
  <c r="E2205" i="67" s="1"/>
  <c r="A2207" i="67"/>
  <c r="B2207" i="67" s="1"/>
  <c r="C2207" i="67" s="1"/>
  <c r="D2206" i="67"/>
  <c r="G2206" i="67" l="1"/>
  <c r="F2206" i="67"/>
  <c r="E2206" i="67" s="1"/>
  <c r="D2207" i="67"/>
  <c r="A2208" i="67"/>
  <c r="B2208" i="67" s="1"/>
  <c r="C2208" i="67" s="1"/>
  <c r="G2207" i="67" l="1"/>
  <c r="F2207" i="67"/>
  <c r="E2207" i="67" s="1"/>
  <c r="D2208" i="67"/>
  <c r="A2209" i="67"/>
  <c r="B2209" i="67" s="1"/>
  <c r="C2209" i="67" s="1"/>
  <c r="G2208" i="67" l="1"/>
  <c r="F2208" i="67"/>
  <c r="E2208" i="67" s="1"/>
  <c r="D2209" i="67"/>
  <c r="A2210" i="67"/>
  <c r="B2210" i="67" s="1"/>
  <c r="C2210" i="67" s="1"/>
  <c r="G2209" i="67" l="1"/>
  <c r="F2209" i="67"/>
  <c r="E2209" i="67" s="1"/>
  <c r="A2211" i="67"/>
  <c r="B2211" i="67" s="1"/>
  <c r="C2211" i="67" s="1"/>
  <c r="D2210" i="67"/>
  <c r="G2210" i="67" l="1"/>
  <c r="F2210" i="67"/>
  <c r="E2210" i="67" s="1"/>
  <c r="D2211" i="67"/>
  <c r="A2212" i="67"/>
  <c r="B2212" i="67" s="1"/>
  <c r="C2212" i="67" s="1"/>
  <c r="G2211" i="67" l="1"/>
  <c r="F2211" i="67"/>
  <c r="E2211" i="67" s="1"/>
  <c r="A2213" i="67"/>
  <c r="B2213" i="67" s="1"/>
  <c r="C2213" i="67" s="1"/>
  <c r="D2212" i="67"/>
  <c r="G2212" i="67" l="1"/>
  <c r="F2212" i="67"/>
  <c r="E2212" i="67" s="1"/>
  <c r="D2213" i="67"/>
  <c r="A2214" i="67"/>
  <c r="B2214" i="67" s="1"/>
  <c r="C2214" i="67" s="1"/>
  <c r="G2213" i="67" l="1"/>
  <c r="F2213" i="67"/>
  <c r="E2213" i="67" s="1"/>
  <c r="A2215" i="67"/>
  <c r="B2215" i="67" s="1"/>
  <c r="C2215" i="67" s="1"/>
  <c r="D2214" i="67"/>
  <c r="G2214" i="67" l="1"/>
  <c r="F2214" i="67"/>
  <c r="E2214" i="67" s="1"/>
  <c r="A2216" i="67"/>
  <c r="B2216" i="67" s="1"/>
  <c r="C2216" i="67" s="1"/>
  <c r="D2215" i="67"/>
  <c r="G2215" i="67" l="1"/>
  <c r="F2215" i="67"/>
  <c r="E2215" i="67" s="1"/>
  <c r="A2217" i="67"/>
  <c r="B2217" i="67" s="1"/>
  <c r="C2217" i="67" s="1"/>
  <c r="D2216" i="67"/>
  <c r="G2216" i="67" l="1"/>
  <c r="F2216" i="67"/>
  <c r="E2216" i="67" s="1"/>
  <c r="A2218" i="67"/>
  <c r="B2218" i="67" s="1"/>
  <c r="C2218" i="67" s="1"/>
  <c r="D2217" i="67"/>
  <c r="G2217" i="67" l="1"/>
  <c r="F2217" i="67"/>
  <c r="E2217" i="67" s="1"/>
  <c r="A2219" i="67"/>
  <c r="B2219" i="67" s="1"/>
  <c r="C2219" i="67" s="1"/>
  <c r="D2218" i="67"/>
  <c r="G2218" i="67" l="1"/>
  <c r="F2218" i="67"/>
  <c r="E2218" i="67" s="1"/>
  <c r="A2220" i="67"/>
  <c r="B2220" i="67" s="1"/>
  <c r="C2220" i="67" s="1"/>
  <c r="D2219" i="67"/>
  <c r="G2219" i="67" l="1"/>
  <c r="F2219" i="67"/>
  <c r="E2219" i="67" s="1"/>
  <c r="A2221" i="67"/>
  <c r="B2221" i="67" s="1"/>
  <c r="C2221" i="67" s="1"/>
  <c r="D2220" i="67"/>
  <c r="G2220" i="67" l="1"/>
  <c r="F2220" i="67"/>
  <c r="E2220" i="67" s="1"/>
  <c r="A2222" i="67"/>
  <c r="B2222" i="67" s="1"/>
  <c r="C2222" i="67" s="1"/>
  <c r="D2221" i="67"/>
  <c r="G2221" i="67" l="1"/>
  <c r="F2221" i="67"/>
  <c r="E2221" i="67" s="1"/>
  <c r="A2223" i="67"/>
  <c r="B2223" i="67" s="1"/>
  <c r="C2223" i="67" s="1"/>
  <c r="D2222" i="67"/>
  <c r="G2222" i="67" l="1"/>
  <c r="F2222" i="67"/>
  <c r="E2222" i="67" s="1"/>
  <c r="A2224" i="67"/>
  <c r="B2224" i="67" s="1"/>
  <c r="C2224" i="67" s="1"/>
  <c r="D2223" i="67"/>
  <c r="G2223" i="67" l="1"/>
  <c r="F2223" i="67"/>
  <c r="E2223" i="67" s="1"/>
  <c r="A2225" i="67"/>
  <c r="B2225" i="67" s="1"/>
  <c r="C2225" i="67" s="1"/>
  <c r="D2224" i="67"/>
  <c r="G2224" i="67" l="1"/>
  <c r="F2224" i="67"/>
  <c r="E2224" i="67" s="1"/>
  <c r="A2226" i="67"/>
  <c r="B2226" i="67" s="1"/>
  <c r="C2226" i="67" s="1"/>
  <c r="D2225" i="67"/>
  <c r="G2225" i="67" l="1"/>
  <c r="F2225" i="67"/>
  <c r="E2225" i="67" s="1"/>
  <c r="A2227" i="67"/>
  <c r="B2227" i="67" s="1"/>
  <c r="C2227" i="67" s="1"/>
  <c r="D2226" i="67"/>
  <c r="G2226" i="67" l="1"/>
  <c r="F2226" i="67"/>
  <c r="E2226" i="67" s="1"/>
  <c r="D2227" i="67"/>
  <c r="A2228" i="67"/>
  <c r="B2228" i="67" s="1"/>
  <c r="C2228" i="67" s="1"/>
  <c r="G2227" i="67" l="1"/>
  <c r="F2227" i="67"/>
  <c r="E2227" i="67" s="1"/>
  <c r="A2229" i="67"/>
  <c r="B2229" i="67" s="1"/>
  <c r="C2229" i="67" s="1"/>
  <c r="D2228" i="67"/>
  <c r="G2228" i="67" l="1"/>
  <c r="F2228" i="67"/>
  <c r="E2228" i="67" s="1"/>
  <c r="D2229" i="67"/>
  <c r="A2230" i="67"/>
  <c r="B2230" i="67" s="1"/>
  <c r="C2230" i="67" s="1"/>
  <c r="G2229" i="67" l="1"/>
  <c r="F2229" i="67"/>
  <c r="E2229" i="67" s="1"/>
  <c r="A2231" i="67"/>
  <c r="B2231" i="67" s="1"/>
  <c r="C2231" i="67" s="1"/>
  <c r="D2230" i="67"/>
  <c r="G2230" i="67" l="1"/>
  <c r="F2230" i="67"/>
  <c r="E2230" i="67" s="1"/>
  <c r="A2232" i="67"/>
  <c r="B2232" i="67" s="1"/>
  <c r="C2232" i="67" s="1"/>
  <c r="D2231" i="67"/>
  <c r="G2231" i="67" l="1"/>
  <c r="F2231" i="67"/>
  <c r="E2231" i="67" s="1"/>
  <c r="A2233" i="67"/>
  <c r="B2233" i="67" s="1"/>
  <c r="C2233" i="67" s="1"/>
  <c r="D2232" i="67"/>
  <c r="G2232" i="67" l="1"/>
  <c r="F2232" i="67"/>
  <c r="E2232" i="67" s="1"/>
  <c r="D2233" i="67"/>
  <c r="A2234" i="67"/>
  <c r="B2234" i="67" s="1"/>
  <c r="C2234" i="67" s="1"/>
  <c r="G2233" i="67" l="1"/>
  <c r="F2233" i="67"/>
  <c r="E2233" i="67" s="1"/>
  <c r="A2235" i="67"/>
  <c r="B2235" i="67" s="1"/>
  <c r="C2235" i="67" s="1"/>
  <c r="D2234" i="67"/>
  <c r="G2234" i="67" l="1"/>
  <c r="F2234" i="67"/>
  <c r="E2234" i="67" s="1"/>
  <c r="D2235" i="67"/>
  <c r="A2236" i="67"/>
  <c r="B2236" i="67" s="1"/>
  <c r="C2236" i="67" s="1"/>
  <c r="G2235" i="67" l="1"/>
  <c r="F2235" i="67"/>
  <c r="E2235" i="67" s="1"/>
  <c r="D2236" i="67"/>
  <c r="A2237" i="67"/>
  <c r="B2237" i="67" s="1"/>
  <c r="C2237" i="67" s="1"/>
  <c r="G2236" i="67" l="1"/>
  <c r="F2236" i="67"/>
  <c r="E2236" i="67" s="1"/>
  <c r="D2237" i="67"/>
  <c r="A2238" i="67"/>
  <c r="B2238" i="67" s="1"/>
  <c r="C2238" i="67" s="1"/>
  <c r="G2237" i="67" l="1"/>
  <c r="F2237" i="67"/>
  <c r="E2237" i="67" s="1"/>
  <c r="D2238" i="67"/>
  <c r="A2239" i="67"/>
  <c r="B2239" i="67" s="1"/>
  <c r="C2239" i="67" s="1"/>
  <c r="G2238" i="67" l="1"/>
  <c r="F2238" i="67"/>
  <c r="E2238" i="67" s="1"/>
  <c r="D2239" i="67"/>
  <c r="A2240" i="67"/>
  <c r="B2240" i="67" s="1"/>
  <c r="C2240" i="67" s="1"/>
  <c r="G2239" i="67" l="1"/>
  <c r="F2239" i="67"/>
  <c r="E2239" i="67" s="1"/>
  <c r="D2240" i="67"/>
  <c r="A2241" i="67"/>
  <c r="B2241" i="67" s="1"/>
  <c r="C2241" i="67" s="1"/>
  <c r="G2240" i="67" l="1"/>
  <c r="F2240" i="67"/>
  <c r="E2240" i="67" s="1"/>
  <c r="D2241" i="67"/>
  <c r="A2242" i="67"/>
  <c r="B2242" i="67" s="1"/>
  <c r="C2242" i="67" s="1"/>
  <c r="G2241" i="67" l="1"/>
  <c r="F2241" i="67"/>
  <c r="E2241" i="67" s="1"/>
  <c r="A2243" i="67"/>
  <c r="B2243" i="67" s="1"/>
  <c r="C2243" i="67" s="1"/>
  <c r="D2242" i="67"/>
  <c r="G2242" i="67" l="1"/>
  <c r="F2242" i="67"/>
  <c r="E2242" i="67" s="1"/>
  <c r="A2244" i="67"/>
  <c r="B2244" i="67" s="1"/>
  <c r="C2244" i="67" s="1"/>
  <c r="D2243" i="67"/>
  <c r="G2243" i="67" l="1"/>
  <c r="F2243" i="67"/>
  <c r="E2243" i="67" s="1"/>
  <c r="A2245" i="67"/>
  <c r="B2245" i="67" s="1"/>
  <c r="C2245" i="67" s="1"/>
  <c r="D2244" i="67"/>
  <c r="G2244" i="67" l="1"/>
  <c r="F2244" i="67"/>
  <c r="E2244" i="67" s="1"/>
  <c r="A2246" i="67"/>
  <c r="B2246" i="67" s="1"/>
  <c r="C2246" i="67" s="1"/>
  <c r="D2245" i="67"/>
  <c r="G2245" i="67" l="1"/>
  <c r="F2245" i="67"/>
  <c r="E2245" i="67" s="1"/>
  <c r="A2247" i="67"/>
  <c r="B2247" i="67" s="1"/>
  <c r="C2247" i="67" s="1"/>
  <c r="D2246" i="67"/>
  <c r="G2246" i="67" l="1"/>
  <c r="F2246" i="67"/>
  <c r="E2246" i="67" s="1"/>
  <c r="A2248" i="67"/>
  <c r="B2248" i="67" s="1"/>
  <c r="C2248" i="67" s="1"/>
  <c r="D2247" i="67"/>
  <c r="G2247" i="67" l="1"/>
  <c r="F2247" i="67"/>
  <c r="E2247" i="67" s="1"/>
  <c r="A2249" i="67"/>
  <c r="B2249" i="67" s="1"/>
  <c r="C2249" i="67" s="1"/>
  <c r="D2248" i="67"/>
  <c r="G2248" i="67" l="1"/>
  <c r="F2248" i="67"/>
  <c r="E2248" i="67" s="1"/>
  <c r="D2249" i="67"/>
  <c r="A2250" i="67"/>
  <c r="B2250" i="67" s="1"/>
  <c r="C2250" i="67" s="1"/>
  <c r="G2249" i="67" l="1"/>
  <c r="F2249" i="67"/>
  <c r="E2249" i="67" s="1"/>
  <c r="D2250" i="67"/>
  <c r="A2251" i="67"/>
  <c r="B2251" i="67" s="1"/>
  <c r="C2251" i="67" s="1"/>
  <c r="G2250" i="67" l="1"/>
  <c r="F2250" i="67"/>
  <c r="E2250" i="67" s="1"/>
  <c r="D2251" i="67"/>
  <c r="A2252" i="67"/>
  <c r="B2252" i="67" s="1"/>
  <c r="C2252" i="67" s="1"/>
  <c r="G2251" i="67" l="1"/>
  <c r="F2251" i="67"/>
  <c r="E2251" i="67" s="1"/>
  <c r="D2252" i="67"/>
  <c r="A2253" i="67"/>
  <c r="B2253" i="67" s="1"/>
  <c r="C2253" i="67" s="1"/>
  <c r="G2252" i="67" l="1"/>
  <c r="F2252" i="67"/>
  <c r="E2252" i="67" s="1"/>
  <c r="D2253" i="67"/>
  <c r="A2254" i="67"/>
  <c r="B2254" i="67" s="1"/>
  <c r="C2254" i="67" s="1"/>
  <c r="G2253" i="67" l="1"/>
  <c r="F2253" i="67"/>
  <c r="E2253" i="67" s="1"/>
  <c r="D2254" i="67"/>
  <c r="A2255" i="67"/>
  <c r="B2255" i="67" s="1"/>
  <c r="C2255" i="67" s="1"/>
  <c r="G2254" i="67" l="1"/>
  <c r="F2254" i="67"/>
  <c r="E2254" i="67" s="1"/>
  <c r="D2255" i="67"/>
  <c r="A2256" i="67"/>
  <c r="B2256" i="67" s="1"/>
  <c r="C2256" i="67" s="1"/>
  <c r="G2255" i="67" l="1"/>
  <c r="F2255" i="67"/>
  <c r="E2255" i="67" s="1"/>
  <c r="D2256" i="67"/>
  <c r="A2257" i="67"/>
  <c r="B2257" i="67" s="1"/>
  <c r="C2257" i="67" s="1"/>
  <c r="G2256" i="67" l="1"/>
  <c r="F2256" i="67"/>
  <c r="E2256" i="67" s="1"/>
  <c r="D2257" i="67"/>
  <c r="A2258" i="67"/>
  <c r="B2258" i="67" s="1"/>
  <c r="C2258" i="67" s="1"/>
  <c r="G2257" i="67" l="1"/>
  <c r="F2257" i="67"/>
  <c r="E2257" i="67" s="1"/>
  <c r="D2258" i="67"/>
  <c r="A2259" i="67"/>
  <c r="B2259" i="67" s="1"/>
  <c r="C2259" i="67" s="1"/>
  <c r="G2258" i="67" l="1"/>
  <c r="F2258" i="67"/>
  <c r="E2258" i="67" s="1"/>
  <c r="D2259" i="67"/>
  <c r="A2260" i="67"/>
  <c r="B2260" i="67" s="1"/>
  <c r="C2260" i="67" s="1"/>
  <c r="G2259" i="67" l="1"/>
  <c r="F2259" i="67"/>
  <c r="E2259" i="67" s="1"/>
  <c r="D2260" i="67"/>
  <c r="A2261" i="67"/>
  <c r="B2261" i="67" s="1"/>
  <c r="C2261" i="67" s="1"/>
  <c r="G2260" i="67" l="1"/>
  <c r="F2260" i="67"/>
  <c r="E2260" i="67" s="1"/>
  <c r="D2261" i="67"/>
  <c r="A2262" i="67"/>
  <c r="B2262" i="67" s="1"/>
  <c r="C2262" i="67" s="1"/>
  <c r="G2261" i="67" l="1"/>
  <c r="F2261" i="67"/>
  <c r="E2261" i="67" s="1"/>
  <c r="D2262" i="67"/>
  <c r="A2263" i="67"/>
  <c r="B2263" i="67" s="1"/>
  <c r="C2263" i="67" s="1"/>
  <c r="G2262" i="67" l="1"/>
  <c r="F2262" i="67"/>
  <c r="E2262" i="67" s="1"/>
  <c r="D2263" i="67"/>
  <c r="A2264" i="67"/>
  <c r="B2264" i="67" s="1"/>
  <c r="C2264" i="67" s="1"/>
  <c r="G2263" i="67" l="1"/>
  <c r="F2263" i="67"/>
  <c r="E2263" i="67" s="1"/>
  <c r="D2264" i="67"/>
  <c r="A2265" i="67"/>
  <c r="B2265" i="67" s="1"/>
  <c r="C2265" i="67" s="1"/>
  <c r="G2264" i="67" l="1"/>
  <c r="F2264" i="67"/>
  <c r="E2264" i="67" s="1"/>
  <c r="A2266" i="67"/>
  <c r="B2266" i="67" s="1"/>
  <c r="C2266" i="67" s="1"/>
  <c r="D2265" i="67"/>
  <c r="G2265" i="67" l="1"/>
  <c r="F2265" i="67"/>
  <c r="E2265" i="67" s="1"/>
  <c r="A2267" i="67"/>
  <c r="B2267" i="67" s="1"/>
  <c r="C2267" i="67" s="1"/>
  <c r="D2266" i="67"/>
  <c r="G2266" i="67" l="1"/>
  <c r="F2266" i="67"/>
  <c r="E2266" i="67" s="1"/>
  <c r="A2268" i="67"/>
  <c r="B2268" i="67" s="1"/>
  <c r="C2268" i="67" s="1"/>
  <c r="D2267" i="67"/>
  <c r="G2267" i="67" l="1"/>
  <c r="F2267" i="67"/>
  <c r="E2267" i="67" s="1"/>
  <c r="A2269" i="67"/>
  <c r="B2269" i="67" s="1"/>
  <c r="C2269" i="67" s="1"/>
  <c r="D2268" i="67"/>
  <c r="G2268" i="67" l="1"/>
  <c r="F2268" i="67"/>
  <c r="E2268" i="67" s="1"/>
  <c r="A2270" i="67"/>
  <c r="B2270" i="67" s="1"/>
  <c r="C2270" i="67" s="1"/>
  <c r="D2269" i="67"/>
  <c r="G2269" i="67" l="1"/>
  <c r="F2269" i="67"/>
  <c r="E2269" i="67" s="1"/>
  <c r="A2271" i="67"/>
  <c r="B2271" i="67" s="1"/>
  <c r="C2271" i="67" s="1"/>
  <c r="D2270" i="67"/>
  <c r="G2270" i="67" l="1"/>
  <c r="F2270" i="67"/>
  <c r="E2270" i="67" s="1"/>
  <c r="A2272" i="67"/>
  <c r="B2272" i="67" s="1"/>
  <c r="C2272" i="67" s="1"/>
  <c r="D2271" i="67"/>
  <c r="G2271" i="67" l="1"/>
  <c r="F2271" i="67"/>
  <c r="E2271" i="67" s="1"/>
  <c r="A2273" i="67"/>
  <c r="B2273" i="67" s="1"/>
  <c r="C2273" i="67" s="1"/>
  <c r="D2272" i="67"/>
  <c r="G2272" i="67" l="1"/>
  <c r="F2272" i="67"/>
  <c r="E2272" i="67" s="1"/>
  <c r="A2274" i="67"/>
  <c r="B2274" i="67" s="1"/>
  <c r="C2274" i="67" s="1"/>
  <c r="D2273" i="67"/>
  <c r="G2273" i="67" l="1"/>
  <c r="F2273" i="67"/>
  <c r="E2273" i="67" s="1"/>
  <c r="A2275" i="67"/>
  <c r="B2275" i="67" s="1"/>
  <c r="C2275" i="67" s="1"/>
  <c r="D2274" i="67"/>
  <c r="G2274" i="67" l="1"/>
  <c r="F2274" i="67"/>
  <c r="E2274" i="67" s="1"/>
  <c r="A2276" i="67"/>
  <c r="B2276" i="67" s="1"/>
  <c r="C2276" i="67" s="1"/>
  <c r="D2275" i="67"/>
  <c r="G2275" i="67" l="1"/>
  <c r="F2275" i="67"/>
  <c r="E2275" i="67" s="1"/>
  <c r="A2277" i="67"/>
  <c r="B2277" i="67" s="1"/>
  <c r="C2277" i="67" s="1"/>
  <c r="D2276" i="67"/>
  <c r="G2276" i="67" l="1"/>
  <c r="F2276" i="67"/>
  <c r="E2276" i="67" s="1"/>
  <c r="A2278" i="67"/>
  <c r="B2278" i="67" s="1"/>
  <c r="C2278" i="67" s="1"/>
  <c r="D2277" i="67"/>
  <c r="G2277" i="67" l="1"/>
  <c r="F2277" i="67"/>
  <c r="E2277" i="67" s="1"/>
  <c r="A2279" i="67"/>
  <c r="B2279" i="67" s="1"/>
  <c r="C2279" i="67" s="1"/>
  <c r="D2278" i="67"/>
  <c r="G2278" i="67" l="1"/>
  <c r="F2278" i="67"/>
  <c r="E2278" i="67" s="1"/>
  <c r="A2280" i="67"/>
  <c r="B2280" i="67" s="1"/>
  <c r="C2280" i="67" s="1"/>
  <c r="D2279" i="67"/>
  <c r="G2279" i="67" l="1"/>
  <c r="F2279" i="67"/>
  <c r="E2279" i="67" s="1"/>
  <c r="A2281" i="67"/>
  <c r="B2281" i="67" s="1"/>
  <c r="C2281" i="67" s="1"/>
  <c r="D2280" i="67"/>
  <c r="G2280" i="67" l="1"/>
  <c r="F2280" i="67"/>
  <c r="E2280" i="67" s="1"/>
  <c r="A2282" i="67"/>
  <c r="B2282" i="67" s="1"/>
  <c r="C2282" i="67" s="1"/>
  <c r="D2281" i="67"/>
  <c r="G2281" i="67" l="1"/>
  <c r="F2281" i="67"/>
  <c r="E2281" i="67" s="1"/>
  <c r="A2283" i="67"/>
  <c r="B2283" i="67" s="1"/>
  <c r="C2283" i="67" s="1"/>
  <c r="D2282" i="67"/>
  <c r="G2282" i="67" l="1"/>
  <c r="F2282" i="67"/>
  <c r="E2282" i="67" s="1"/>
  <c r="A2284" i="67"/>
  <c r="B2284" i="67" s="1"/>
  <c r="C2284" i="67" s="1"/>
  <c r="D2283" i="67"/>
  <c r="G2283" i="67" l="1"/>
  <c r="F2283" i="67"/>
  <c r="E2283" i="67" s="1"/>
  <c r="A2285" i="67"/>
  <c r="B2285" i="67" s="1"/>
  <c r="C2285" i="67" s="1"/>
  <c r="D2284" i="67"/>
  <c r="G2284" i="67" l="1"/>
  <c r="F2284" i="67"/>
  <c r="E2284" i="67" s="1"/>
  <c r="A2286" i="67"/>
  <c r="B2286" i="67" s="1"/>
  <c r="C2286" i="67" s="1"/>
  <c r="D2285" i="67"/>
  <c r="G2285" i="67" l="1"/>
  <c r="F2285" i="67"/>
  <c r="E2285" i="67" s="1"/>
  <c r="A2287" i="67"/>
  <c r="B2287" i="67" s="1"/>
  <c r="C2287" i="67" s="1"/>
  <c r="D2286" i="67"/>
  <c r="G2286" i="67" l="1"/>
  <c r="F2286" i="67"/>
  <c r="E2286" i="67" s="1"/>
  <c r="A2288" i="67"/>
  <c r="B2288" i="67" s="1"/>
  <c r="C2288" i="67" s="1"/>
  <c r="D2287" i="67"/>
  <c r="G2287" i="67" l="1"/>
  <c r="F2287" i="67"/>
  <c r="E2287" i="67" s="1"/>
  <c r="A2289" i="67"/>
  <c r="B2289" i="67" s="1"/>
  <c r="C2289" i="67" s="1"/>
  <c r="D2288" i="67"/>
  <c r="G2288" i="67" l="1"/>
  <c r="F2288" i="67"/>
  <c r="E2288" i="67" s="1"/>
  <c r="A2290" i="67"/>
  <c r="B2290" i="67" s="1"/>
  <c r="C2290" i="67" s="1"/>
  <c r="D2289" i="67"/>
  <c r="G2289" i="67" l="1"/>
  <c r="F2289" i="67"/>
  <c r="E2289" i="67" s="1"/>
  <c r="A2291" i="67"/>
  <c r="B2291" i="67" s="1"/>
  <c r="C2291" i="67" s="1"/>
  <c r="D2290" i="67"/>
  <c r="G2290" i="67" l="1"/>
  <c r="F2290" i="67"/>
  <c r="E2290" i="67" s="1"/>
  <c r="A2292" i="67"/>
  <c r="B2292" i="67" s="1"/>
  <c r="C2292" i="67" s="1"/>
  <c r="D2291" i="67"/>
  <c r="G2291" i="67" l="1"/>
  <c r="F2291" i="67"/>
  <c r="E2291" i="67" s="1"/>
  <c r="A2293" i="67"/>
  <c r="B2293" i="67" s="1"/>
  <c r="C2293" i="67" s="1"/>
  <c r="D2292" i="67"/>
  <c r="G2292" i="67" l="1"/>
  <c r="F2292" i="67"/>
  <c r="E2292" i="67" s="1"/>
  <c r="D2293" i="67"/>
  <c r="A2294" i="67"/>
  <c r="B2294" i="67" s="1"/>
  <c r="C2294" i="67" s="1"/>
  <c r="G2293" i="67" l="1"/>
  <c r="F2293" i="67"/>
  <c r="E2293" i="67" s="1"/>
  <c r="A2295" i="67"/>
  <c r="B2295" i="67" s="1"/>
  <c r="C2295" i="67" s="1"/>
  <c r="D2294" i="67"/>
  <c r="G2294" i="67" l="1"/>
  <c r="F2294" i="67"/>
  <c r="E2294" i="67" s="1"/>
  <c r="D2295" i="67"/>
  <c r="A2296" i="67"/>
  <c r="B2296" i="67" s="1"/>
  <c r="C2296" i="67" s="1"/>
  <c r="G2295" i="67" l="1"/>
  <c r="F2295" i="67"/>
  <c r="E2295" i="67" s="1"/>
  <c r="D2296" i="67"/>
  <c r="A2297" i="67"/>
  <c r="B2297" i="67" s="1"/>
  <c r="C2297" i="67" s="1"/>
  <c r="G2296" i="67" l="1"/>
  <c r="F2296" i="67"/>
  <c r="E2296" i="67" s="1"/>
  <c r="D2297" i="67"/>
  <c r="A2298" i="67"/>
  <c r="B2298" i="67" s="1"/>
  <c r="C2298" i="67" s="1"/>
  <c r="G2297" i="67" l="1"/>
  <c r="F2297" i="67"/>
  <c r="E2297" i="67" s="1"/>
  <c r="A2299" i="67"/>
  <c r="B2299" i="67" s="1"/>
  <c r="C2299" i="67" s="1"/>
  <c r="D2298" i="67"/>
  <c r="G2298" i="67" l="1"/>
  <c r="F2298" i="67"/>
  <c r="E2298" i="67" s="1"/>
  <c r="A2300" i="67"/>
  <c r="B2300" i="67" s="1"/>
  <c r="C2300" i="67" s="1"/>
  <c r="D2299" i="67"/>
  <c r="G2299" i="67" l="1"/>
  <c r="F2299" i="67"/>
  <c r="E2299" i="67" s="1"/>
  <c r="A2301" i="67"/>
  <c r="B2301" i="67" s="1"/>
  <c r="C2301" i="67" s="1"/>
  <c r="D2300" i="67"/>
  <c r="G2300" i="67" l="1"/>
  <c r="F2300" i="67"/>
  <c r="E2300" i="67" s="1"/>
  <c r="A2302" i="67"/>
  <c r="B2302" i="67" s="1"/>
  <c r="C2302" i="67" s="1"/>
  <c r="D2301" i="67"/>
  <c r="G2301" i="67" l="1"/>
  <c r="F2301" i="67"/>
  <c r="E2301" i="67" s="1"/>
  <c r="A2303" i="67"/>
  <c r="B2303" i="67" s="1"/>
  <c r="C2303" i="67" s="1"/>
  <c r="D2302" i="67"/>
  <c r="G2302" i="67" l="1"/>
  <c r="F2302" i="67"/>
  <c r="E2302" i="67" s="1"/>
  <c r="A2304" i="67"/>
  <c r="B2304" i="67" s="1"/>
  <c r="C2304" i="67" s="1"/>
  <c r="D2303" i="67"/>
  <c r="G2303" i="67" l="1"/>
  <c r="F2303" i="67"/>
  <c r="E2303" i="67" s="1"/>
  <c r="A2305" i="67"/>
  <c r="B2305" i="67" s="1"/>
  <c r="C2305" i="67" s="1"/>
  <c r="D2304" i="67"/>
  <c r="G2304" i="67" l="1"/>
  <c r="F2304" i="67"/>
  <c r="E2304" i="67" s="1"/>
  <c r="A2306" i="67"/>
  <c r="B2306" i="67" s="1"/>
  <c r="C2306" i="67" s="1"/>
  <c r="D2305" i="67"/>
  <c r="G2305" i="67" l="1"/>
  <c r="F2305" i="67"/>
  <c r="E2305" i="67" s="1"/>
  <c r="A2307" i="67"/>
  <c r="B2307" i="67" s="1"/>
  <c r="C2307" i="67" s="1"/>
  <c r="D2306" i="67"/>
  <c r="G2306" i="67" l="1"/>
  <c r="F2306" i="67"/>
  <c r="E2306" i="67" s="1"/>
  <c r="A2308" i="67"/>
  <c r="B2308" i="67" s="1"/>
  <c r="C2308" i="67" s="1"/>
  <c r="D2307" i="67"/>
  <c r="G2307" i="67" l="1"/>
  <c r="F2307" i="67"/>
  <c r="E2307" i="67" s="1"/>
  <c r="A2309" i="67"/>
  <c r="B2309" i="67" s="1"/>
  <c r="C2309" i="67" s="1"/>
  <c r="D2308" i="67"/>
  <c r="G2308" i="67" l="1"/>
  <c r="F2308" i="67"/>
  <c r="E2308" i="67" s="1"/>
  <c r="A2310" i="67"/>
  <c r="B2310" i="67" s="1"/>
  <c r="C2310" i="67" s="1"/>
  <c r="D2309" i="67"/>
  <c r="G2309" i="67" l="1"/>
  <c r="F2309" i="67"/>
  <c r="E2309" i="67" s="1"/>
  <c r="A2311" i="67"/>
  <c r="B2311" i="67" s="1"/>
  <c r="C2311" i="67" s="1"/>
  <c r="D2310" i="67"/>
  <c r="G2310" i="67" l="1"/>
  <c r="F2310" i="67"/>
  <c r="E2310" i="67" s="1"/>
  <c r="A2312" i="67"/>
  <c r="B2312" i="67" s="1"/>
  <c r="C2312" i="67" s="1"/>
  <c r="D2311" i="67"/>
  <c r="G2311" i="67" l="1"/>
  <c r="F2311" i="67"/>
  <c r="E2311" i="67" s="1"/>
  <c r="A2313" i="67"/>
  <c r="B2313" i="67" s="1"/>
  <c r="C2313" i="67" s="1"/>
  <c r="D2312" i="67"/>
  <c r="G2312" i="67" l="1"/>
  <c r="F2312" i="67"/>
  <c r="E2312" i="67" s="1"/>
  <c r="A2314" i="67"/>
  <c r="B2314" i="67" s="1"/>
  <c r="C2314" i="67" s="1"/>
  <c r="D2313" i="67"/>
  <c r="G2313" i="67" l="1"/>
  <c r="F2313" i="67"/>
  <c r="E2313" i="67" s="1"/>
  <c r="A2315" i="67"/>
  <c r="B2315" i="67" s="1"/>
  <c r="C2315" i="67" s="1"/>
  <c r="D2314" i="67"/>
  <c r="G2314" i="67" l="1"/>
  <c r="F2314" i="67"/>
  <c r="E2314" i="67" s="1"/>
  <c r="A2316" i="67"/>
  <c r="B2316" i="67" s="1"/>
  <c r="C2316" i="67" s="1"/>
  <c r="D2315" i="67"/>
  <c r="G2315" i="67" l="1"/>
  <c r="F2315" i="67"/>
  <c r="E2315" i="67" s="1"/>
  <c r="A2317" i="67"/>
  <c r="B2317" i="67" s="1"/>
  <c r="C2317" i="67" s="1"/>
  <c r="D2316" i="67"/>
  <c r="G2316" i="67" l="1"/>
  <c r="F2316" i="67"/>
  <c r="E2316" i="67" s="1"/>
  <c r="D2317" i="67"/>
  <c r="A2318" i="67"/>
  <c r="B2318" i="67" s="1"/>
  <c r="C2318" i="67" s="1"/>
  <c r="G2317" i="67" l="1"/>
  <c r="F2317" i="67"/>
  <c r="E2317" i="67" s="1"/>
  <c r="A2319" i="67"/>
  <c r="B2319" i="67" s="1"/>
  <c r="C2319" i="67" s="1"/>
  <c r="D2318" i="67"/>
  <c r="G2318" i="67" l="1"/>
  <c r="F2318" i="67"/>
  <c r="E2318" i="67" s="1"/>
  <c r="A2320" i="67"/>
  <c r="B2320" i="67" s="1"/>
  <c r="C2320" i="67" s="1"/>
  <c r="D2319" i="67"/>
  <c r="G2319" i="67" l="1"/>
  <c r="F2319" i="67"/>
  <c r="E2319" i="67" s="1"/>
  <c r="A2321" i="67"/>
  <c r="B2321" i="67" s="1"/>
  <c r="C2321" i="67" s="1"/>
  <c r="D2320" i="67"/>
  <c r="G2320" i="67" l="1"/>
  <c r="F2320" i="67"/>
  <c r="E2320" i="67" s="1"/>
  <c r="A2322" i="67"/>
  <c r="B2322" i="67" s="1"/>
  <c r="C2322" i="67" s="1"/>
  <c r="D2321" i="67"/>
  <c r="G2321" i="67" l="1"/>
  <c r="F2321" i="67"/>
  <c r="E2321" i="67" s="1"/>
  <c r="A2323" i="67"/>
  <c r="B2323" i="67" s="1"/>
  <c r="C2323" i="67" s="1"/>
  <c r="D2322" i="67"/>
  <c r="G2322" i="67" l="1"/>
  <c r="F2322" i="67"/>
  <c r="E2322" i="67" s="1"/>
  <c r="A2324" i="67"/>
  <c r="B2324" i="67" s="1"/>
  <c r="C2324" i="67" s="1"/>
  <c r="D2323" i="67"/>
  <c r="G2323" i="67" l="1"/>
  <c r="F2323" i="67"/>
  <c r="E2323" i="67" s="1"/>
  <c r="A2325" i="67"/>
  <c r="B2325" i="67" s="1"/>
  <c r="C2325" i="67" s="1"/>
  <c r="D2324" i="67"/>
  <c r="G2324" i="67" l="1"/>
  <c r="F2324" i="67"/>
  <c r="E2324" i="67" s="1"/>
  <c r="A2326" i="67"/>
  <c r="B2326" i="67" s="1"/>
  <c r="C2326" i="67" s="1"/>
  <c r="D2325" i="67"/>
  <c r="G2325" i="67" l="1"/>
  <c r="F2325" i="67"/>
  <c r="E2325" i="67" s="1"/>
  <c r="A2327" i="67"/>
  <c r="B2327" i="67" s="1"/>
  <c r="C2327" i="67" s="1"/>
  <c r="D2326" i="67"/>
  <c r="G2326" i="67" l="1"/>
  <c r="F2326" i="67"/>
  <c r="E2326" i="67" s="1"/>
  <c r="A2328" i="67"/>
  <c r="B2328" i="67" s="1"/>
  <c r="C2328" i="67" s="1"/>
  <c r="D2327" i="67"/>
  <c r="G2327" i="67" l="1"/>
  <c r="F2327" i="67"/>
  <c r="E2327" i="67" s="1"/>
  <c r="A2329" i="67"/>
  <c r="B2329" i="67" s="1"/>
  <c r="C2329" i="67" s="1"/>
  <c r="D2328" i="67"/>
  <c r="G2328" i="67" l="1"/>
  <c r="F2328" i="67"/>
  <c r="E2328" i="67" s="1"/>
  <c r="A2330" i="67"/>
  <c r="B2330" i="67" s="1"/>
  <c r="C2330" i="67" s="1"/>
  <c r="D2329" i="67"/>
  <c r="G2329" i="67" l="1"/>
  <c r="F2329" i="67"/>
  <c r="E2329" i="67" s="1"/>
  <c r="A2331" i="67"/>
  <c r="B2331" i="67" s="1"/>
  <c r="C2331" i="67" s="1"/>
  <c r="D2330" i="67"/>
  <c r="G2330" i="67" l="1"/>
  <c r="F2330" i="67"/>
  <c r="E2330" i="67" s="1"/>
  <c r="A2332" i="67"/>
  <c r="B2332" i="67" s="1"/>
  <c r="C2332" i="67" s="1"/>
  <c r="D2331" i="67"/>
  <c r="G2331" i="67" l="1"/>
  <c r="F2331" i="67"/>
  <c r="E2331" i="67" s="1"/>
  <c r="A2333" i="67"/>
  <c r="B2333" i="67" s="1"/>
  <c r="C2333" i="67" s="1"/>
  <c r="D2332" i="67"/>
  <c r="G2332" i="67" l="1"/>
  <c r="F2332" i="67"/>
  <c r="E2332" i="67" s="1"/>
  <c r="D2333" i="67"/>
  <c r="A2334" i="67"/>
  <c r="B2334" i="67" s="1"/>
  <c r="C2334" i="67" s="1"/>
  <c r="G2333" i="67" l="1"/>
  <c r="F2333" i="67"/>
  <c r="E2333" i="67" s="1"/>
  <c r="D2334" i="67"/>
  <c r="A2335" i="67"/>
  <c r="B2335" i="67" s="1"/>
  <c r="C2335" i="67" s="1"/>
  <c r="G2334" i="67" l="1"/>
  <c r="F2334" i="67"/>
  <c r="E2334" i="67" s="1"/>
  <c r="D2335" i="67"/>
  <c r="A2336" i="67"/>
  <c r="B2336" i="67" s="1"/>
  <c r="C2336" i="67" s="1"/>
  <c r="G2335" i="67" l="1"/>
  <c r="F2335" i="67"/>
  <c r="E2335" i="67" s="1"/>
  <c r="D2336" i="67"/>
  <c r="A2337" i="67"/>
  <c r="B2337" i="67" s="1"/>
  <c r="C2337" i="67" s="1"/>
  <c r="G2336" i="67" l="1"/>
  <c r="F2336" i="67"/>
  <c r="E2336" i="67" s="1"/>
  <c r="D2337" i="67"/>
  <c r="A2338" i="67"/>
  <c r="B2338" i="67" s="1"/>
  <c r="C2338" i="67" s="1"/>
  <c r="G2337" i="67" l="1"/>
  <c r="F2337" i="67"/>
  <c r="E2337" i="67" s="1"/>
  <c r="D2338" i="67"/>
  <c r="A2339" i="67"/>
  <c r="B2339" i="67" s="1"/>
  <c r="C2339" i="67" s="1"/>
  <c r="G2338" i="67" l="1"/>
  <c r="F2338" i="67"/>
  <c r="E2338" i="67" s="1"/>
  <c r="D2339" i="67"/>
  <c r="A2340" i="67"/>
  <c r="B2340" i="67" s="1"/>
  <c r="C2340" i="67" s="1"/>
  <c r="G2339" i="67" l="1"/>
  <c r="F2339" i="67"/>
  <c r="E2339" i="67" s="1"/>
  <c r="D2340" i="67"/>
  <c r="A2341" i="67"/>
  <c r="B2341" i="67" s="1"/>
  <c r="C2341" i="67" s="1"/>
  <c r="G2340" i="67" l="1"/>
  <c r="F2340" i="67"/>
  <c r="E2340" i="67" s="1"/>
  <c r="D2341" i="67"/>
  <c r="A2342" i="67"/>
  <c r="B2342" i="67" s="1"/>
  <c r="C2342" i="67" s="1"/>
  <c r="G2341" i="67" l="1"/>
  <c r="F2341" i="67"/>
  <c r="E2341" i="67" s="1"/>
  <c r="D2342" i="67"/>
  <c r="A2343" i="67"/>
  <c r="B2343" i="67" s="1"/>
  <c r="C2343" i="67" s="1"/>
  <c r="G2342" i="67" l="1"/>
  <c r="F2342" i="67"/>
  <c r="E2342" i="67" s="1"/>
  <c r="D2343" i="67"/>
  <c r="A2344" i="67"/>
  <c r="B2344" i="67" s="1"/>
  <c r="C2344" i="67" s="1"/>
  <c r="G2343" i="67" l="1"/>
  <c r="F2343" i="67"/>
  <c r="E2343" i="67" s="1"/>
  <c r="D2344" i="67"/>
  <c r="A2345" i="67"/>
  <c r="B2345" i="67" s="1"/>
  <c r="C2345" i="67" s="1"/>
  <c r="G2344" i="67" l="1"/>
  <c r="F2344" i="67"/>
  <c r="E2344" i="67" s="1"/>
  <c r="D2345" i="67"/>
  <c r="A2346" i="67"/>
  <c r="B2346" i="67" s="1"/>
  <c r="C2346" i="67" s="1"/>
  <c r="G2345" i="67" l="1"/>
  <c r="F2345" i="67"/>
  <c r="E2345" i="67" s="1"/>
  <c r="A2347" i="67"/>
  <c r="B2347" i="67" s="1"/>
  <c r="C2347" i="67" s="1"/>
  <c r="D2346" i="67"/>
  <c r="G2346" i="67" l="1"/>
  <c r="F2346" i="67"/>
  <c r="E2346" i="67" s="1"/>
  <c r="A2348" i="67"/>
  <c r="B2348" i="67" s="1"/>
  <c r="C2348" i="67" s="1"/>
  <c r="D2347" i="67"/>
  <c r="G2347" i="67" l="1"/>
  <c r="F2347" i="67"/>
  <c r="E2347" i="67" s="1"/>
  <c r="A2349" i="67"/>
  <c r="B2349" i="67" s="1"/>
  <c r="C2349" i="67" s="1"/>
  <c r="D2348" i="67"/>
  <c r="G2348" i="67" l="1"/>
  <c r="F2348" i="67"/>
  <c r="E2348" i="67" s="1"/>
  <c r="A2350" i="67"/>
  <c r="B2350" i="67" s="1"/>
  <c r="C2350" i="67" s="1"/>
  <c r="D2349" i="67"/>
  <c r="G2349" i="67" l="1"/>
  <c r="F2349" i="67"/>
  <c r="E2349" i="67" s="1"/>
  <c r="A2351" i="67"/>
  <c r="B2351" i="67" s="1"/>
  <c r="C2351" i="67" s="1"/>
  <c r="D2350" i="67"/>
  <c r="G2350" i="67" l="1"/>
  <c r="F2350" i="67"/>
  <c r="E2350" i="67" s="1"/>
  <c r="A2352" i="67"/>
  <c r="B2352" i="67" s="1"/>
  <c r="C2352" i="67" s="1"/>
  <c r="D2351" i="67"/>
  <c r="G2351" i="67" l="1"/>
  <c r="F2351" i="67"/>
  <c r="E2351" i="67" s="1"/>
  <c r="A2353" i="67"/>
  <c r="B2353" i="67" s="1"/>
  <c r="C2353" i="67" s="1"/>
  <c r="D2352" i="67"/>
  <c r="G2352" i="67" l="1"/>
  <c r="F2352" i="67"/>
  <c r="E2352" i="67" s="1"/>
  <c r="D2353" i="67"/>
  <c r="A2354" i="67"/>
  <c r="B2354" i="67" s="1"/>
  <c r="C2354" i="67" s="1"/>
  <c r="G2353" i="67" l="1"/>
  <c r="F2353" i="67"/>
  <c r="E2353" i="67" s="1"/>
  <c r="A2355" i="67"/>
  <c r="B2355" i="67" s="1"/>
  <c r="C2355" i="67" s="1"/>
  <c r="D2354" i="67"/>
  <c r="G2354" i="67" l="1"/>
  <c r="F2354" i="67"/>
  <c r="E2354" i="67" s="1"/>
  <c r="A2356" i="67"/>
  <c r="B2356" i="67" s="1"/>
  <c r="C2356" i="67" s="1"/>
  <c r="D2355" i="67"/>
  <c r="G2355" i="67" l="1"/>
  <c r="F2355" i="67"/>
  <c r="E2355" i="67" s="1"/>
  <c r="A2357" i="67"/>
  <c r="B2357" i="67" s="1"/>
  <c r="C2357" i="67" s="1"/>
  <c r="D2356" i="67"/>
  <c r="G2356" i="67" l="1"/>
  <c r="F2356" i="67"/>
  <c r="E2356" i="67" s="1"/>
  <c r="A2358" i="67"/>
  <c r="B2358" i="67" s="1"/>
  <c r="C2358" i="67" s="1"/>
  <c r="D2357" i="67"/>
  <c r="G2357" i="67" l="1"/>
  <c r="F2357" i="67"/>
  <c r="E2357" i="67" s="1"/>
  <c r="A2359" i="67"/>
  <c r="B2359" i="67" s="1"/>
  <c r="C2359" i="67" s="1"/>
  <c r="D2358" i="67"/>
  <c r="G2358" i="67" l="1"/>
  <c r="F2358" i="67"/>
  <c r="E2358" i="67" s="1"/>
  <c r="A2360" i="67"/>
  <c r="B2360" i="67" s="1"/>
  <c r="C2360" i="67" s="1"/>
  <c r="D2359" i="67"/>
  <c r="G2359" i="67" l="1"/>
  <c r="F2359" i="67"/>
  <c r="E2359" i="67" s="1"/>
  <c r="A2361" i="67"/>
  <c r="B2361" i="67" s="1"/>
  <c r="C2361" i="67" s="1"/>
  <c r="D2360" i="67"/>
  <c r="G2360" i="67" l="1"/>
  <c r="F2360" i="67"/>
  <c r="E2360" i="67" s="1"/>
  <c r="A2362" i="67"/>
  <c r="B2362" i="67" s="1"/>
  <c r="C2362" i="67" s="1"/>
  <c r="D2361" i="67"/>
  <c r="G2361" i="67" l="1"/>
  <c r="F2361" i="67"/>
  <c r="E2361" i="67" s="1"/>
  <c r="A2363" i="67"/>
  <c r="B2363" i="67" s="1"/>
  <c r="C2363" i="67" s="1"/>
  <c r="D2362" i="67"/>
  <c r="G2362" i="67" l="1"/>
  <c r="F2362" i="67"/>
  <c r="E2362" i="67" s="1"/>
  <c r="A2364" i="67"/>
  <c r="B2364" i="67" s="1"/>
  <c r="C2364" i="67" s="1"/>
  <c r="D2363" i="67"/>
  <c r="G2363" i="67" l="1"/>
  <c r="F2363" i="67"/>
  <c r="E2363" i="67" s="1"/>
  <c r="A2365" i="67"/>
  <c r="B2365" i="67" s="1"/>
  <c r="C2365" i="67" s="1"/>
  <c r="D2364" i="67"/>
  <c r="G2364" i="67" l="1"/>
  <c r="F2364" i="67"/>
  <c r="E2364" i="67" s="1"/>
  <c r="D2365" i="67"/>
  <c r="A2366" i="67"/>
  <c r="B2366" i="67" s="1"/>
  <c r="C2366" i="67" s="1"/>
  <c r="G2365" i="67" l="1"/>
  <c r="F2365" i="67"/>
  <c r="E2365" i="67" s="1"/>
  <c r="D2366" i="67"/>
  <c r="A2367" i="67"/>
  <c r="B2367" i="67" s="1"/>
  <c r="C2367" i="67" s="1"/>
  <c r="G2366" i="67" l="1"/>
  <c r="F2366" i="67"/>
  <c r="E2366" i="67" s="1"/>
  <c r="D2367" i="67"/>
  <c r="A2368" i="67"/>
  <c r="B2368" i="67" s="1"/>
  <c r="C2368" i="67" s="1"/>
  <c r="G2367" i="67" l="1"/>
  <c r="F2367" i="67"/>
  <c r="E2367" i="67" s="1"/>
  <c r="D2368" i="67"/>
  <c r="A2369" i="67"/>
  <c r="B2369" i="67" s="1"/>
  <c r="C2369" i="67" s="1"/>
  <c r="G2368" i="67" l="1"/>
  <c r="F2368" i="67"/>
  <c r="E2368" i="67" s="1"/>
  <c r="D2369" i="67"/>
  <c r="A2370" i="67"/>
  <c r="B2370" i="67" s="1"/>
  <c r="C2370" i="67" s="1"/>
  <c r="G2369" i="67" l="1"/>
  <c r="F2369" i="67"/>
  <c r="E2369" i="67" s="1"/>
  <c r="D2370" i="67"/>
  <c r="A2371" i="67"/>
  <c r="B2371" i="67" s="1"/>
  <c r="C2371" i="67" s="1"/>
  <c r="G2370" i="67" l="1"/>
  <c r="F2370" i="67"/>
  <c r="E2370" i="67" s="1"/>
  <c r="D2371" i="67"/>
  <c r="A2372" i="67"/>
  <c r="B2372" i="67" s="1"/>
  <c r="C2372" i="67" s="1"/>
  <c r="G2371" i="67" l="1"/>
  <c r="F2371" i="67"/>
  <c r="E2371" i="67" s="1"/>
  <c r="D2372" i="67"/>
  <c r="A2373" i="67"/>
  <c r="B2373" i="67" s="1"/>
  <c r="C2373" i="67" s="1"/>
  <c r="G2372" i="67" l="1"/>
  <c r="F2372" i="67"/>
  <c r="E2372" i="67" s="1"/>
  <c r="D2373" i="67"/>
  <c r="A2374" i="67"/>
  <c r="B2374" i="67" s="1"/>
  <c r="C2374" i="67" s="1"/>
  <c r="G2373" i="67" l="1"/>
  <c r="F2373" i="67"/>
  <c r="E2373" i="67" s="1"/>
  <c r="A2375" i="67"/>
  <c r="B2375" i="67" s="1"/>
  <c r="C2375" i="67" s="1"/>
  <c r="D2374" i="67"/>
  <c r="G2374" i="67" l="1"/>
  <c r="F2374" i="67"/>
  <c r="E2374" i="67" s="1"/>
  <c r="A2376" i="67"/>
  <c r="B2376" i="67" s="1"/>
  <c r="C2376" i="67" s="1"/>
  <c r="D2375" i="67"/>
  <c r="G2375" i="67" l="1"/>
  <c r="F2375" i="67"/>
  <c r="E2375" i="67" s="1"/>
  <c r="D2376" i="67"/>
  <c r="A2377" i="67"/>
  <c r="B2377" i="67" s="1"/>
  <c r="C2377" i="67" s="1"/>
  <c r="G2376" i="67" l="1"/>
  <c r="F2376" i="67"/>
  <c r="E2376" i="67" s="1"/>
  <c r="D2377" i="67"/>
  <c r="A2378" i="67"/>
  <c r="B2378" i="67" s="1"/>
  <c r="C2378" i="67" s="1"/>
  <c r="G2377" i="67" l="1"/>
  <c r="F2377" i="67"/>
  <c r="E2377" i="67" s="1"/>
  <c r="A2379" i="67"/>
  <c r="B2379" i="67" s="1"/>
  <c r="C2379" i="67" s="1"/>
  <c r="D2378" i="67"/>
  <c r="G2378" i="67" l="1"/>
  <c r="F2378" i="67"/>
  <c r="E2378" i="67" s="1"/>
  <c r="A2380" i="67"/>
  <c r="B2380" i="67" s="1"/>
  <c r="C2380" i="67" s="1"/>
  <c r="D2379" i="67"/>
  <c r="G2379" i="67" l="1"/>
  <c r="F2379" i="67"/>
  <c r="E2379" i="67" s="1"/>
  <c r="A2381" i="67"/>
  <c r="B2381" i="67" s="1"/>
  <c r="C2381" i="67" s="1"/>
  <c r="D2380" i="67"/>
  <c r="G2380" i="67" l="1"/>
  <c r="F2380" i="67"/>
  <c r="E2380" i="67" s="1"/>
  <c r="A2382" i="67"/>
  <c r="B2382" i="67" s="1"/>
  <c r="C2382" i="67" s="1"/>
  <c r="D2381" i="67"/>
  <c r="G2381" i="67" l="1"/>
  <c r="F2381" i="67"/>
  <c r="E2381" i="67" s="1"/>
  <c r="A2383" i="67"/>
  <c r="B2383" i="67" s="1"/>
  <c r="C2383" i="67" s="1"/>
  <c r="D2382" i="67"/>
  <c r="G2382" i="67" l="1"/>
  <c r="F2382" i="67"/>
  <c r="E2382" i="67" s="1"/>
  <c r="A2384" i="67"/>
  <c r="B2384" i="67" s="1"/>
  <c r="C2384" i="67" s="1"/>
  <c r="D2383" i="67"/>
  <c r="G2383" i="67" l="1"/>
  <c r="F2383" i="67"/>
  <c r="E2383" i="67" s="1"/>
  <c r="A2385" i="67"/>
  <c r="B2385" i="67" s="1"/>
  <c r="C2385" i="67" s="1"/>
  <c r="D2384" i="67"/>
  <c r="G2384" i="67" l="1"/>
  <c r="F2384" i="67"/>
  <c r="E2384" i="67" s="1"/>
  <c r="A2386" i="67"/>
  <c r="B2386" i="67" s="1"/>
  <c r="C2386" i="67" s="1"/>
  <c r="D2385" i="67"/>
  <c r="G2385" i="67" l="1"/>
  <c r="F2385" i="67"/>
  <c r="E2385" i="67" s="1"/>
  <c r="D2386" i="67"/>
  <c r="A2387" i="67"/>
  <c r="B2387" i="67" s="1"/>
  <c r="C2387" i="67" s="1"/>
  <c r="G2386" i="67" l="1"/>
  <c r="F2386" i="67"/>
  <c r="E2386" i="67" s="1"/>
  <c r="A2388" i="67"/>
  <c r="B2388" i="67" s="1"/>
  <c r="C2388" i="67" s="1"/>
  <c r="D2387" i="67"/>
  <c r="G2387" i="67" l="1"/>
  <c r="F2387" i="67"/>
  <c r="E2387" i="67" s="1"/>
  <c r="A2389" i="67"/>
  <c r="B2389" i="67" s="1"/>
  <c r="C2389" i="67" s="1"/>
  <c r="D2388" i="67"/>
  <c r="G2388" i="67" l="1"/>
  <c r="F2388" i="67"/>
  <c r="E2388" i="67" s="1"/>
  <c r="A2390" i="67"/>
  <c r="B2390" i="67" s="1"/>
  <c r="C2390" i="67" s="1"/>
  <c r="D2389" i="67"/>
  <c r="G2389" i="67" l="1"/>
  <c r="F2389" i="67"/>
  <c r="E2389" i="67" s="1"/>
  <c r="A2391" i="67"/>
  <c r="B2391" i="67" s="1"/>
  <c r="C2391" i="67" s="1"/>
  <c r="D2390" i="67"/>
  <c r="G2390" i="67" l="1"/>
  <c r="F2390" i="67"/>
  <c r="E2390" i="67" s="1"/>
  <c r="A2392" i="67"/>
  <c r="B2392" i="67" s="1"/>
  <c r="C2392" i="67" s="1"/>
  <c r="D2391" i="67"/>
  <c r="G2391" i="67" l="1"/>
  <c r="F2391" i="67"/>
  <c r="E2391" i="67" s="1"/>
  <c r="A2393" i="67"/>
  <c r="B2393" i="67" s="1"/>
  <c r="C2393" i="67" s="1"/>
  <c r="D2392" i="67"/>
  <c r="G2392" i="67" l="1"/>
  <c r="F2392" i="67"/>
  <c r="E2392" i="67" s="1"/>
  <c r="A2394" i="67"/>
  <c r="B2394" i="67" s="1"/>
  <c r="C2394" i="67" s="1"/>
  <c r="D2393" i="67"/>
  <c r="G2393" i="67" l="1"/>
  <c r="F2393" i="67"/>
  <c r="E2393" i="67" s="1"/>
  <c r="A2395" i="67"/>
  <c r="B2395" i="67" s="1"/>
  <c r="C2395" i="67" s="1"/>
  <c r="D2394" i="67"/>
  <c r="G2394" i="67" l="1"/>
  <c r="F2394" i="67"/>
  <c r="E2394" i="67" s="1"/>
  <c r="A2396" i="67"/>
  <c r="B2396" i="67" s="1"/>
  <c r="C2396" i="67" s="1"/>
  <c r="D2395" i="67"/>
  <c r="G2395" i="67" l="1"/>
  <c r="F2395" i="67"/>
  <c r="E2395" i="67" s="1"/>
  <c r="A2397" i="67"/>
  <c r="B2397" i="67" s="1"/>
  <c r="C2397" i="67" s="1"/>
  <c r="D2396" i="67"/>
  <c r="G2396" i="67" l="1"/>
  <c r="F2396" i="67"/>
  <c r="E2396" i="67" s="1"/>
  <c r="A2398" i="67"/>
  <c r="B2398" i="67" s="1"/>
  <c r="C2398" i="67" s="1"/>
  <c r="D2397" i="67"/>
  <c r="G2397" i="67" l="1"/>
  <c r="F2397" i="67"/>
  <c r="E2397" i="67" s="1"/>
  <c r="A2399" i="67"/>
  <c r="B2399" i="67" s="1"/>
  <c r="C2399" i="67" s="1"/>
  <c r="D2398" i="67"/>
  <c r="G2398" i="67" l="1"/>
  <c r="F2398" i="67"/>
  <c r="E2398" i="67" s="1"/>
  <c r="A2400" i="67"/>
  <c r="B2400" i="67" s="1"/>
  <c r="C2400" i="67" s="1"/>
  <c r="D2399" i="67"/>
  <c r="G2399" i="67" l="1"/>
  <c r="F2399" i="67"/>
  <c r="E2399" i="67" s="1"/>
  <c r="A2401" i="67"/>
  <c r="B2401" i="67" s="1"/>
  <c r="C2401" i="67" s="1"/>
  <c r="D2400" i="67"/>
  <c r="G2400" i="67" l="1"/>
  <c r="F2400" i="67"/>
  <c r="E2400" i="67" s="1"/>
  <c r="A2402" i="67"/>
  <c r="B2402" i="67" s="1"/>
  <c r="C2402" i="67" s="1"/>
  <c r="D2401" i="67"/>
  <c r="G2401" i="67" l="1"/>
  <c r="F2401" i="67"/>
  <c r="E2401" i="67" s="1"/>
  <c r="A2403" i="67"/>
  <c r="B2403" i="67" s="1"/>
  <c r="C2403" i="67" s="1"/>
  <c r="D2402" i="67"/>
  <c r="G2402" i="67" l="1"/>
  <c r="F2402" i="67"/>
  <c r="E2402" i="67" s="1"/>
  <c r="A2404" i="67"/>
  <c r="B2404" i="67" s="1"/>
  <c r="C2404" i="67" s="1"/>
  <c r="D2403" i="67"/>
  <c r="G2403" i="67" l="1"/>
  <c r="F2403" i="67"/>
  <c r="E2403" i="67" s="1"/>
  <c r="A2405" i="67"/>
  <c r="B2405" i="67" s="1"/>
  <c r="C2405" i="67" s="1"/>
  <c r="D2404" i="67"/>
  <c r="G2404" i="67" l="1"/>
  <c r="F2404" i="67"/>
  <c r="E2404" i="67" s="1"/>
  <c r="A2406" i="67"/>
  <c r="B2406" i="67" s="1"/>
  <c r="C2406" i="67" s="1"/>
  <c r="D2405" i="67"/>
  <c r="G2405" i="67" l="1"/>
  <c r="F2405" i="67"/>
  <c r="E2405" i="67" s="1"/>
  <c r="A2407" i="67"/>
  <c r="B2407" i="67" s="1"/>
  <c r="C2407" i="67" s="1"/>
  <c r="D2406" i="67"/>
  <c r="G2406" i="67" l="1"/>
  <c r="F2406" i="67"/>
  <c r="E2406" i="67" s="1"/>
  <c r="A2408" i="67"/>
  <c r="B2408" i="67" s="1"/>
  <c r="C2408" i="67" s="1"/>
  <c r="D2407" i="67"/>
  <c r="G2407" i="67" l="1"/>
  <c r="F2407" i="67"/>
  <c r="E2407" i="67" s="1"/>
  <c r="A2409" i="67"/>
  <c r="B2409" i="67" s="1"/>
  <c r="C2409" i="67" s="1"/>
  <c r="D2408" i="67"/>
  <c r="G2408" i="67" l="1"/>
  <c r="F2408" i="67"/>
  <c r="E2408" i="67" s="1"/>
  <c r="A2410" i="67"/>
  <c r="B2410" i="67" s="1"/>
  <c r="C2410" i="67" s="1"/>
  <c r="D2409" i="67"/>
  <c r="G2409" i="67" l="1"/>
  <c r="F2409" i="67"/>
  <c r="E2409" i="67" s="1"/>
  <c r="A2411" i="67"/>
  <c r="B2411" i="67" s="1"/>
  <c r="C2411" i="67" s="1"/>
  <c r="D2410" i="67"/>
  <c r="G2410" i="67" l="1"/>
  <c r="F2410" i="67"/>
  <c r="E2410" i="67" s="1"/>
  <c r="A2412" i="67"/>
  <c r="B2412" i="67" s="1"/>
  <c r="C2412" i="67" s="1"/>
  <c r="D2411" i="67"/>
  <c r="G2411" i="67" l="1"/>
  <c r="F2411" i="67"/>
  <c r="E2411" i="67" s="1"/>
  <c r="A2413" i="67"/>
  <c r="B2413" i="67" s="1"/>
  <c r="C2413" i="67" s="1"/>
  <c r="D2412" i="67"/>
  <c r="G2412" i="67" l="1"/>
  <c r="F2412" i="67"/>
  <c r="E2412" i="67" s="1"/>
  <c r="A2414" i="67"/>
  <c r="B2414" i="67" s="1"/>
  <c r="C2414" i="67" s="1"/>
  <c r="D2413" i="67"/>
  <c r="G2413" i="67" l="1"/>
  <c r="F2413" i="67"/>
  <c r="E2413" i="67" s="1"/>
  <c r="A2415" i="67"/>
  <c r="B2415" i="67" s="1"/>
  <c r="C2415" i="67" s="1"/>
  <c r="D2414" i="67"/>
  <c r="G2414" i="67" l="1"/>
  <c r="F2414" i="67"/>
  <c r="E2414" i="67" s="1"/>
  <c r="A2416" i="67"/>
  <c r="B2416" i="67" s="1"/>
  <c r="C2416" i="67" s="1"/>
  <c r="D2415" i="67"/>
  <c r="G2415" i="67" l="1"/>
  <c r="F2415" i="67"/>
  <c r="E2415" i="67" s="1"/>
  <c r="A2417" i="67"/>
  <c r="B2417" i="67" s="1"/>
  <c r="C2417" i="67" s="1"/>
  <c r="D2416" i="67"/>
  <c r="G2416" i="67" l="1"/>
  <c r="F2416" i="67"/>
  <c r="E2416" i="67" s="1"/>
  <c r="A2418" i="67"/>
  <c r="B2418" i="67" s="1"/>
  <c r="C2418" i="67" s="1"/>
  <c r="D2417" i="67"/>
  <c r="G2417" i="67" l="1"/>
  <c r="F2417" i="67"/>
  <c r="E2417" i="67" s="1"/>
  <c r="A2419" i="67"/>
  <c r="B2419" i="67" s="1"/>
  <c r="C2419" i="67" s="1"/>
  <c r="D2418" i="67"/>
  <c r="G2418" i="67" l="1"/>
  <c r="F2418" i="67"/>
  <c r="E2418" i="67" s="1"/>
  <c r="A2420" i="67"/>
  <c r="B2420" i="67" s="1"/>
  <c r="C2420" i="67" s="1"/>
  <c r="D2419" i="67"/>
  <c r="G2419" i="67" l="1"/>
  <c r="F2419" i="67"/>
  <c r="E2419" i="67" s="1"/>
  <c r="D2420" i="67"/>
  <c r="A2421" i="67"/>
  <c r="B2421" i="67" s="1"/>
  <c r="C2421" i="67" s="1"/>
  <c r="G2420" i="67" l="1"/>
  <c r="F2420" i="67"/>
  <c r="E2420" i="67" s="1"/>
  <c r="D2421" i="67"/>
  <c r="A2422" i="67"/>
  <c r="B2422" i="67" s="1"/>
  <c r="C2422" i="67" s="1"/>
  <c r="G2421" i="67" l="1"/>
  <c r="F2421" i="67"/>
  <c r="E2421" i="67" s="1"/>
  <c r="D2422" i="67"/>
  <c r="A2423" i="67"/>
  <c r="B2423" i="67" s="1"/>
  <c r="C2423" i="67" s="1"/>
  <c r="G2422" i="67" l="1"/>
  <c r="F2422" i="67"/>
  <c r="E2422" i="67" s="1"/>
  <c r="D2423" i="67"/>
  <c r="A2424" i="67"/>
  <c r="B2424" i="67" s="1"/>
  <c r="C2424" i="67" s="1"/>
  <c r="G2423" i="67" l="1"/>
  <c r="F2423" i="67"/>
  <c r="E2423" i="67" s="1"/>
  <c r="D2424" i="67"/>
  <c r="A2425" i="67"/>
  <c r="B2425" i="67" s="1"/>
  <c r="C2425" i="67" s="1"/>
  <c r="G2424" i="67" l="1"/>
  <c r="F2424" i="67"/>
  <c r="E2424" i="67" s="1"/>
  <c r="D2425" i="67"/>
  <c r="A2426" i="67"/>
  <c r="B2426" i="67" s="1"/>
  <c r="C2426" i="67" s="1"/>
  <c r="G2425" i="67" l="1"/>
  <c r="F2425" i="67"/>
  <c r="E2425" i="67" s="1"/>
  <c r="D2426" i="67"/>
  <c r="A2427" i="67"/>
  <c r="B2427" i="67" s="1"/>
  <c r="C2427" i="67" s="1"/>
  <c r="G2426" i="67" l="1"/>
  <c r="F2426" i="67"/>
  <c r="E2426" i="67" s="1"/>
  <c r="A2428" i="67"/>
  <c r="B2428" i="67" s="1"/>
  <c r="C2428" i="67" s="1"/>
  <c r="D2427" i="67"/>
  <c r="G2427" i="67" l="1"/>
  <c r="F2427" i="67"/>
  <c r="E2427" i="67" s="1"/>
  <c r="A2429" i="67"/>
  <c r="B2429" i="67" s="1"/>
  <c r="C2429" i="67" s="1"/>
  <c r="D2428" i="67"/>
  <c r="G2428" i="67" l="1"/>
  <c r="F2428" i="67"/>
  <c r="E2428" i="67" s="1"/>
  <c r="D2429" i="67"/>
  <c r="A2430" i="67"/>
  <c r="B2430" i="67" s="1"/>
  <c r="C2430" i="67" s="1"/>
  <c r="G2429" i="67" l="1"/>
  <c r="F2429" i="67"/>
  <c r="E2429" i="67" s="1"/>
  <c r="A2431" i="67"/>
  <c r="B2431" i="67" s="1"/>
  <c r="C2431" i="67" s="1"/>
  <c r="D2430" i="67"/>
  <c r="G2430" i="67" l="1"/>
  <c r="F2430" i="67"/>
  <c r="E2430" i="67" s="1"/>
  <c r="A2432" i="67"/>
  <c r="B2432" i="67" s="1"/>
  <c r="C2432" i="67" s="1"/>
  <c r="D2431" i="67"/>
  <c r="G2431" i="67" l="1"/>
  <c r="F2431" i="67"/>
  <c r="E2431" i="67" s="1"/>
  <c r="D2432" i="67"/>
  <c r="A2433" i="67"/>
  <c r="B2433" i="67" s="1"/>
  <c r="C2433" i="67" s="1"/>
  <c r="G2432" i="67" l="1"/>
  <c r="F2432" i="67"/>
  <c r="E2432" i="67" s="1"/>
  <c r="A2434" i="67"/>
  <c r="B2434" i="67" s="1"/>
  <c r="C2434" i="67" s="1"/>
  <c r="D2433" i="67"/>
  <c r="G2433" i="67" l="1"/>
  <c r="F2433" i="67"/>
  <c r="E2433" i="67" s="1"/>
  <c r="A2435" i="67"/>
  <c r="B2435" i="67" s="1"/>
  <c r="C2435" i="67" s="1"/>
  <c r="D2434" i="67"/>
  <c r="G2434" i="67" l="1"/>
  <c r="F2434" i="67"/>
  <c r="E2434" i="67" s="1"/>
  <c r="D2435" i="67"/>
  <c r="A2436" i="67"/>
  <c r="B2436" i="67" s="1"/>
  <c r="C2436" i="67" s="1"/>
  <c r="G2435" i="67" l="1"/>
  <c r="F2435" i="67"/>
  <c r="E2435" i="67" s="1"/>
  <c r="A2437" i="67"/>
  <c r="B2437" i="67" s="1"/>
  <c r="C2437" i="67" s="1"/>
  <c r="D2436" i="67"/>
  <c r="G2436" i="67" l="1"/>
  <c r="F2436" i="67"/>
  <c r="E2436" i="67" s="1"/>
  <c r="A2438" i="67"/>
  <c r="B2438" i="67" s="1"/>
  <c r="C2438" i="67" s="1"/>
  <c r="D2437" i="67"/>
  <c r="G2437" i="67" l="1"/>
  <c r="F2437" i="67"/>
  <c r="E2437" i="67" s="1"/>
  <c r="A2439" i="67"/>
  <c r="B2439" i="67" s="1"/>
  <c r="C2439" i="67" s="1"/>
  <c r="D2438" i="67"/>
  <c r="G2438" i="67" l="1"/>
  <c r="F2438" i="67"/>
  <c r="E2438" i="67" s="1"/>
  <c r="A2440" i="67"/>
  <c r="B2440" i="67" s="1"/>
  <c r="C2440" i="67" s="1"/>
  <c r="D2439" i="67"/>
  <c r="G2439" i="67" l="1"/>
  <c r="F2439" i="67"/>
  <c r="E2439" i="67" s="1"/>
  <c r="D2440" i="67"/>
  <c r="A2441" i="67"/>
  <c r="B2441" i="67" s="1"/>
  <c r="C2441" i="67" s="1"/>
  <c r="G2440" i="67" l="1"/>
  <c r="F2440" i="67"/>
  <c r="E2440" i="67" s="1"/>
  <c r="A2442" i="67"/>
  <c r="B2442" i="67" s="1"/>
  <c r="C2442" i="67" s="1"/>
  <c r="D2441" i="67"/>
  <c r="G2441" i="67" l="1"/>
  <c r="F2441" i="67"/>
  <c r="E2441" i="67" s="1"/>
  <c r="A2443" i="67"/>
  <c r="B2443" i="67" s="1"/>
  <c r="C2443" i="67" s="1"/>
  <c r="D2442" i="67"/>
  <c r="G2442" i="67" l="1"/>
  <c r="F2442" i="67"/>
  <c r="E2442" i="67" s="1"/>
  <c r="A2444" i="67"/>
  <c r="B2444" i="67" s="1"/>
  <c r="C2444" i="67" s="1"/>
  <c r="D2443" i="67"/>
  <c r="G2443" i="67" l="1"/>
  <c r="F2443" i="67"/>
  <c r="E2443" i="67" s="1"/>
  <c r="A2445" i="67"/>
  <c r="B2445" i="67" s="1"/>
  <c r="C2445" i="67" s="1"/>
  <c r="D2444" i="67"/>
  <c r="G2444" i="67" l="1"/>
  <c r="F2444" i="67"/>
  <c r="E2444" i="67" s="1"/>
  <c r="A2446" i="67"/>
  <c r="B2446" i="67" s="1"/>
  <c r="C2446" i="67" s="1"/>
  <c r="D2445" i="67"/>
  <c r="G2445" i="67" l="1"/>
  <c r="F2445" i="67"/>
  <c r="E2445" i="67" s="1"/>
  <c r="D2446" i="67"/>
  <c r="A2447" i="67"/>
  <c r="B2447" i="67" s="1"/>
  <c r="C2447" i="67" s="1"/>
  <c r="G2446" i="67" l="1"/>
  <c r="F2446" i="67"/>
  <c r="E2446" i="67" s="1"/>
  <c r="D2447" i="67"/>
  <c r="A2448" i="67"/>
  <c r="B2448" i="67" s="1"/>
  <c r="C2448" i="67" s="1"/>
  <c r="G2447" i="67" l="1"/>
  <c r="F2447" i="67"/>
  <c r="E2447" i="67" s="1"/>
  <c r="D2448" i="67"/>
  <c r="A2449" i="67"/>
  <c r="B2449" i="67" s="1"/>
  <c r="C2449" i="67" s="1"/>
  <c r="G2448" i="67" l="1"/>
  <c r="F2448" i="67"/>
  <c r="E2448" i="67" s="1"/>
  <c r="A2450" i="67"/>
  <c r="B2450" i="67" s="1"/>
  <c r="C2450" i="67" s="1"/>
  <c r="D2449" i="67"/>
  <c r="G2449" i="67" l="1"/>
  <c r="F2449" i="67"/>
  <c r="E2449" i="67" s="1"/>
  <c r="D2450" i="67"/>
  <c r="A2451" i="67"/>
  <c r="B2451" i="67" s="1"/>
  <c r="C2451" i="67" s="1"/>
  <c r="G2450" i="67" l="1"/>
  <c r="F2450" i="67"/>
  <c r="E2450" i="67" s="1"/>
  <c r="D2451" i="67"/>
  <c r="A2452" i="67"/>
  <c r="B2452" i="67" s="1"/>
  <c r="C2452" i="67" s="1"/>
  <c r="G2451" i="67" l="1"/>
  <c r="F2451" i="67"/>
  <c r="E2451" i="67" s="1"/>
  <c r="D2452" i="67"/>
  <c r="A2453" i="67"/>
  <c r="B2453" i="67" s="1"/>
  <c r="C2453" i="67" s="1"/>
  <c r="G2452" i="67" l="1"/>
  <c r="F2452" i="67"/>
  <c r="E2452" i="67" s="1"/>
  <c r="D2453" i="67"/>
  <c r="A2454" i="67"/>
  <c r="B2454" i="67" s="1"/>
  <c r="C2454" i="67" s="1"/>
  <c r="G2453" i="67" l="1"/>
  <c r="F2453" i="67"/>
  <c r="E2453" i="67" s="1"/>
  <c r="A2455" i="67"/>
  <c r="B2455" i="67" s="1"/>
  <c r="C2455" i="67" s="1"/>
  <c r="D2454" i="67"/>
  <c r="G2454" i="67" l="1"/>
  <c r="F2454" i="67"/>
  <c r="E2454" i="67" s="1"/>
  <c r="A2456" i="67"/>
  <c r="B2456" i="67" s="1"/>
  <c r="C2456" i="67" s="1"/>
  <c r="D2455" i="67"/>
  <c r="G2455" i="67" l="1"/>
  <c r="F2455" i="67"/>
  <c r="E2455" i="67" s="1"/>
  <c r="D2456" i="67"/>
  <c r="A2457" i="67"/>
  <c r="B2457" i="67" s="1"/>
  <c r="C2457" i="67" s="1"/>
  <c r="G2456" i="67" l="1"/>
  <c r="F2456" i="67"/>
  <c r="E2456" i="67" s="1"/>
  <c r="D2457" i="67"/>
  <c r="A2458" i="67"/>
  <c r="B2458" i="67" s="1"/>
  <c r="C2458" i="67" s="1"/>
  <c r="G2457" i="67" l="1"/>
  <c r="F2457" i="67"/>
  <c r="E2457" i="67" s="1"/>
  <c r="A2459" i="67"/>
  <c r="B2459" i="67" s="1"/>
  <c r="C2459" i="67" s="1"/>
  <c r="D2458" i="67"/>
  <c r="G2458" i="67" l="1"/>
  <c r="F2458" i="67"/>
  <c r="E2458" i="67" s="1"/>
  <c r="A2460" i="67"/>
  <c r="B2460" i="67" s="1"/>
  <c r="C2460" i="67" s="1"/>
  <c r="D2459" i="67"/>
  <c r="G2459" i="67" l="1"/>
  <c r="F2459" i="67"/>
  <c r="E2459" i="67" s="1"/>
  <c r="A2461" i="67"/>
  <c r="B2461" i="67" s="1"/>
  <c r="C2461" i="67" s="1"/>
  <c r="D2460" i="67"/>
  <c r="G2460" i="67" l="1"/>
  <c r="F2460" i="67"/>
  <c r="E2460" i="67" s="1"/>
  <c r="A2462" i="67"/>
  <c r="B2462" i="67" s="1"/>
  <c r="C2462" i="67" s="1"/>
  <c r="D2461" i="67"/>
  <c r="G2461" i="67" l="1"/>
  <c r="F2461" i="67"/>
  <c r="E2461" i="67" s="1"/>
  <c r="A2463" i="67"/>
  <c r="B2463" i="67" s="1"/>
  <c r="C2463" i="67" s="1"/>
  <c r="D2462" i="67"/>
  <c r="G2462" i="67" l="1"/>
  <c r="F2462" i="67"/>
  <c r="E2462" i="67" s="1"/>
  <c r="D2463" i="67"/>
  <c r="A2464" i="67"/>
  <c r="B2464" i="67" s="1"/>
  <c r="C2464" i="67" s="1"/>
  <c r="G2463" i="67" l="1"/>
  <c r="F2463" i="67"/>
  <c r="E2463" i="67" s="1"/>
  <c r="D2464" i="67"/>
  <c r="A2465" i="67"/>
  <c r="B2465" i="67" s="1"/>
  <c r="C2465" i="67" s="1"/>
  <c r="G2464" i="67" l="1"/>
  <c r="F2464" i="67"/>
  <c r="E2464" i="67" s="1"/>
  <c r="A2466" i="67"/>
  <c r="B2466" i="67" s="1"/>
  <c r="C2466" i="67" s="1"/>
  <c r="D2465" i="67"/>
  <c r="G2465" i="67" l="1"/>
  <c r="F2465" i="67"/>
  <c r="E2465" i="67" s="1"/>
  <c r="A2467" i="67"/>
  <c r="B2467" i="67" s="1"/>
  <c r="C2467" i="67" s="1"/>
  <c r="D2466" i="67"/>
  <c r="G2466" i="67" l="1"/>
  <c r="F2466" i="67"/>
  <c r="E2466" i="67" s="1"/>
  <c r="D2467" i="67"/>
  <c r="A2468" i="67"/>
  <c r="B2468" i="67" s="1"/>
  <c r="C2468" i="67" s="1"/>
  <c r="G2467" i="67" l="1"/>
  <c r="F2467" i="67"/>
  <c r="E2467" i="67" s="1"/>
  <c r="A2469" i="67"/>
  <c r="B2469" i="67" s="1"/>
  <c r="C2469" i="67" s="1"/>
  <c r="D2468" i="67"/>
  <c r="G2468" i="67" l="1"/>
  <c r="F2468" i="67"/>
  <c r="E2468" i="67" s="1"/>
  <c r="A2470" i="67"/>
  <c r="B2470" i="67" s="1"/>
  <c r="C2470" i="67" s="1"/>
  <c r="D2469" i="67"/>
  <c r="G2469" i="67" l="1"/>
  <c r="F2469" i="67"/>
  <c r="E2469" i="67" s="1"/>
  <c r="A2471" i="67"/>
  <c r="B2471" i="67" s="1"/>
  <c r="C2471" i="67" s="1"/>
  <c r="D2470" i="67"/>
  <c r="G2470" i="67" l="1"/>
  <c r="F2470" i="67"/>
  <c r="E2470" i="67" s="1"/>
  <c r="A2472" i="67"/>
  <c r="B2472" i="67" s="1"/>
  <c r="C2472" i="67" s="1"/>
  <c r="D2471" i="67"/>
  <c r="G2471" i="67" l="1"/>
  <c r="F2471" i="67"/>
  <c r="E2471" i="67" s="1"/>
  <c r="A2473" i="67"/>
  <c r="B2473" i="67" s="1"/>
  <c r="C2473" i="67" s="1"/>
  <c r="D2472" i="67"/>
  <c r="G2472" i="67" l="1"/>
  <c r="F2472" i="67"/>
  <c r="E2472" i="67" s="1"/>
  <c r="D2473" i="67"/>
  <c r="A2474" i="67"/>
  <c r="B2474" i="67" s="1"/>
  <c r="C2474" i="67" s="1"/>
  <c r="G2473" i="67" l="1"/>
  <c r="F2473" i="67"/>
  <c r="E2473" i="67" s="1"/>
  <c r="D2474" i="67"/>
  <c r="A2475" i="67"/>
  <c r="B2475" i="67" s="1"/>
  <c r="C2475" i="67" s="1"/>
  <c r="G2474" i="67" l="1"/>
  <c r="F2474" i="67"/>
  <c r="E2474" i="67" s="1"/>
  <c r="A2476" i="67"/>
  <c r="B2476" i="67" s="1"/>
  <c r="C2476" i="67" s="1"/>
  <c r="D2475" i="67"/>
  <c r="G2475" i="67" l="1"/>
  <c r="F2475" i="67"/>
  <c r="E2475" i="67" s="1"/>
  <c r="A2477" i="67"/>
  <c r="B2477" i="67" s="1"/>
  <c r="C2477" i="67" s="1"/>
  <c r="D2476" i="67"/>
  <c r="G2476" i="67" l="1"/>
  <c r="F2476" i="67"/>
  <c r="E2476" i="67" s="1"/>
  <c r="D2477" i="67"/>
  <c r="A2478" i="67"/>
  <c r="B2478" i="67" s="1"/>
  <c r="C2478" i="67" s="1"/>
  <c r="G2477" i="67" l="1"/>
  <c r="F2477" i="67"/>
  <c r="E2477" i="67" s="1"/>
  <c r="A2479" i="67"/>
  <c r="B2479" i="67" s="1"/>
  <c r="C2479" i="67" s="1"/>
  <c r="D2478" i="67"/>
  <c r="G2478" i="67" l="1"/>
  <c r="F2478" i="67"/>
  <c r="E2478" i="67" s="1"/>
  <c r="A2480" i="67"/>
  <c r="B2480" i="67" s="1"/>
  <c r="C2480" i="67" s="1"/>
  <c r="D2479" i="67"/>
  <c r="G2479" i="67" l="1"/>
  <c r="F2479" i="67"/>
  <c r="E2479" i="67" s="1"/>
  <c r="A2481" i="67"/>
  <c r="B2481" i="67" s="1"/>
  <c r="C2481" i="67" s="1"/>
  <c r="D2480" i="67"/>
  <c r="G2480" i="67" l="1"/>
  <c r="F2480" i="67"/>
  <c r="E2480" i="67" s="1"/>
  <c r="A2482" i="67"/>
  <c r="B2482" i="67" s="1"/>
  <c r="C2482" i="67" s="1"/>
  <c r="D2481" i="67"/>
  <c r="G2481" i="67" l="1"/>
  <c r="F2481" i="67"/>
  <c r="E2481" i="67" s="1"/>
  <c r="D2482" i="67"/>
  <c r="A2483" i="67"/>
  <c r="B2483" i="67" s="1"/>
  <c r="C2483" i="67" s="1"/>
  <c r="G2482" i="67" l="1"/>
  <c r="F2482" i="67"/>
  <c r="E2482" i="67" s="1"/>
  <c r="D2483" i="67"/>
  <c r="A2484" i="67"/>
  <c r="B2484" i="67" s="1"/>
  <c r="C2484" i="67" s="1"/>
  <c r="G2483" i="67" l="1"/>
  <c r="F2483" i="67"/>
  <c r="E2483" i="67" s="1"/>
  <c r="A2485" i="67"/>
  <c r="B2485" i="67" s="1"/>
  <c r="C2485" i="67" s="1"/>
  <c r="D2484" i="67"/>
  <c r="G2484" i="67" l="1"/>
  <c r="F2484" i="67"/>
  <c r="E2484" i="67" s="1"/>
  <c r="A2486" i="67"/>
  <c r="B2486" i="67" s="1"/>
  <c r="C2486" i="67" s="1"/>
  <c r="D2485" i="67"/>
  <c r="G2485" i="67" l="1"/>
  <c r="F2485" i="67"/>
  <c r="E2485" i="67" s="1"/>
  <c r="D2486" i="67"/>
  <c r="A2487" i="67"/>
  <c r="B2487" i="67" s="1"/>
  <c r="C2487" i="67" s="1"/>
  <c r="G2486" i="67" l="1"/>
  <c r="F2486" i="67"/>
  <c r="E2486" i="67" s="1"/>
  <c r="D2487" i="67"/>
  <c r="A2488" i="67"/>
  <c r="B2488" i="67" s="1"/>
  <c r="C2488" i="67" s="1"/>
  <c r="G2487" i="67" l="1"/>
  <c r="F2487" i="67"/>
  <c r="E2487" i="67" s="1"/>
  <c r="D2488" i="67"/>
  <c r="A2489" i="67"/>
  <c r="B2489" i="67" s="1"/>
  <c r="C2489" i="67" s="1"/>
  <c r="G2488" i="67" l="1"/>
  <c r="F2488" i="67"/>
  <c r="E2488" i="67" s="1"/>
  <c r="D2489" i="67"/>
  <c r="A2490" i="67"/>
  <c r="B2490" i="67" s="1"/>
  <c r="C2490" i="67" s="1"/>
  <c r="G2489" i="67" l="1"/>
  <c r="F2489" i="67"/>
  <c r="E2489" i="67" s="1"/>
  <c r="A2491" i="67"/>
  <c r="B2491" i="67" s="1"/>
  <c r="C2491" i="67" s="1"/>
  <c r="D2490" i="67"/>
  <c r="G2490" i="67" l="1"/>
  <c r="F2490" i="67"/>
  <c r="E2490" i="67" s="1"/>
  <c r="A2492" i="67"/>
  <c r="B2492" i="67" s="1"/>
  <c r="C2492" i="67" s="1"/>
  <c r="D2491" i="67"/>
  <c r="G2491" i="67" l="1"/>
  <c r="F2491" i="67"/>
  <c r="E2491" i="67" s="1"/>
  <c r="D2492" i="67"/>
  <c r="A2493" i="67"/>
  <c r="B2493" i="67" s="1"/>
  <c r="C2493" i="67" s="1"/>
  <c r="G2492" i="67" l="1"/>
  <c r="F2492" i="67"/>
  <c r="E2492" i="67" s="1"/>
  <c r="A2494" i="67"/>
  <c r="B2494" i="67" s="1"/>
  <c r="C2494" i="67" s="1"/>
  <c r="D2493" i="67"/>
  <c r="G2493" i="67" l="1"/>
  <c r="F2493" i="67"/>
  <c r="E2493" i="67" s="1"/>
  <c r="D2494" i="67"/>
  <c r="A2495" i="67"/>
  <c r="B2495" i="67" s="1"/>
  <c r="C2495" i="67" s="1"/>
  <c r="G2494" i="67" l="1"/>
  <c r="F2494" i="67"/>
  <c r="E2494" i="67" s="1"/>
  <c r="A2496" i="67"/>
  <c r="B2496" i="67" s="1"/>
  <c r="C2496" i="67" s="1"/>
  <c r="D2495" i="67"/>
  <c r="G2495" i="67" l="1"/>
  <c r="F2495" i="67"/>
  <c r="E2495" i="67" s="1"/>
  <c r="D2496" i="67"/>
  <c r="A2497" i="67"/>
  <c r="B2497" i="67" s="1"/>
  <c r="C2497" i="67" s="1"/>
  <c r="G2496" i="67" l="1"/>
  <c r="F2496" i="67"/>
  <c r="E2496" i="67" s="1"/>
  <c r="A2498" i="67"/>
  <c r="B2498" i="67" s="1"/>
  <c r="C2498" i="67" s="1"/>
  <c r="D2497" i="67"/>
  <c r="G2497" i="67" l="1"/>
  <c r="F2497" i="67"/>
  <c r="E2497" i="67" s="1"/>
  <c r="A2499" i="67"/>
  <c r="B2499" i="67" s="1"/>
  <c r="C2499" i="67" s="1"/>
  <c r="D2498" i="67"/>
  <c r="G2498" i="67" l="1"/>
  <c r="F2498" i="67"/>
  <c r="E2498" i="67" s="1"/>
  <c r="D2499" i="67"/>
  <c r="A2500" i="67"/>
  <c r="B2500" i="67" s="1"/>
  <c r="C2500" i="67" s="1"/>
  <c r="G2499" i="67" l="1"/>
  <c r="F2499" i="67"/>
  <c r="E2499" i="67" s="1"/>
  <c r="A2501" i="67"/>
  <c r="B2501" i="67" s="1"/>
  <c r="C2501" i="67" s="1"/>
  <c r="D2500" i="67"/>
  <c r="G2500" i="67" l="1"/>
  <c r="F2500" i="67"/>
  <c r="E2500" i="67" s="1"/>
  <c r="D2501" i="67"/>
  <c r="A2502" i="67"/>
  <c r="B2502" i="67" s="1"/>
  <c r="C2502" i="67" s="1"/>
  <c r="G2501" i="67" l="1"/>
  <c r="F2501" i="67"/>
  <c r="E2501" i="67" s="1"/>
  <c r="D2502" i="67"/>
  <c r="A2503" i="67"/>
  <c r="B2503" i="67" s="1"/>
  <c r="C2503" i="67" s="1"/>
  <c r="G2502" i="67" l="1"/>
  <c r="F2502" i="67"/>
  <c r="E2502" i="67" s="1"/>
  <c r="A2504" i="67"/>
  <c r="B2504" i="67" s="1"/>
  <c r="C2504" i="67" s="1"/>
  <c r="D2503" i="67"/>
  <c r="G2503" i="67" l="1"/>
  <c r="F2503" i="67"/>
  <c r="E2503" i="67" s="1"/>
  <c r="A2505" i="67"/>
  <c r="B2505" i="67" s="1"/>
  <c r="C2505" i="67" s="1"/>
  <c r="D2504" i="67"/>
  <c r="G2504" i="67" l="1"/>
  <c r="F2504" i="67"/>
  <c r="E2504" i="67" s="1"/>
  <c r="D2505" i="67"/>
  <c r="A2506" i="67"/>
  <c r="B2506" i="67" s="1"/>
  <c r="C2506" i="67" s="1"/>
  <c r="G2505" i="67" l="1"/>
  <c r="F2505" i="67"/>
  <c r="E2505" i="67" s="1"/>
  <c r="A2507" i="67"/>
  <c r="B2507" i="67" s="1"/>
  <c r="C2507" i="67" s="1"/>
  <c r="D2506" i="67"/>
  <c r="G2506" i="67" l="1"/>
  <c r="F2506" i="67"/>
  <c r="E2506" i="67" s="1"/>
  <c r="D2507" i="67"/>
  <c r="A2508" i="67"/>
  <c r="B2508" i="67" s="1"/>
  <c r="C2508" i="67" s="1"/>
  <c r="G2507" i="67" l="1"/>
  <c r="F2507" i="67"/>
  <c r="E2507" i="67" s="1"/>
  <c r="A2509" i="67"/>
  <c r="B2509" i="67" s="1"/>
  <c r="C2509" i="67" s="1"/>
  <c r="D2508" i="67"/>
  <c r="G2508" i="67" l="1"/>
  <c r="F2508" i="67"/>
  <c r="E2508" i="67" s="1"/>
  <c r="A2510" i="67"/>
  <c r="B2510" i="67" s="1"/>
  <c r="C2510" i="67" s="1"/>
  <c r="D2509" i="67"/>
  <c r="G2509" i="67" l="1"/>
  <c r="F2509" i="67"/>
  <c r="E2509" i="67" s="1"/>
  <c r="A2511" i="67"/>
  <c r="B2511" i="67" s="1"/>
  <c r="C2511" i="67" s="1"/>
  <c r="D2510" i="67"/>
  <c r="G2510" i="67" l="1"/>
  <c r="F2510" i="67"/>
  <c r="E2510" i="67" s="1"/>
  <c r="A2512" i="67"/>
  <c r="B2512" i="67" s="1"/>
  <c r="C2512" i="67" s="1"/>
  <c r="D2511" i="67"/>
  <c r="G2511" i="67" l="1"/>
  <c r="F2511" i="67"/>
  <c r="E2511" i="67" s="1"/>
  <c r="D2512" i="67"/>
  <c r="A2513" i="67"/>
  <c r="B2513" i="67" s="1"/>
  <c r="C2513" i="67" s="1"/>
  <c r="G2512" i="67" l="1"/>
  <c r="F2512" i="67"/>
  <c r="E2512" i="67" s="1"/>
  <c r="D2513" i="67"/>
  <c r="A2514" i="67"/>
  <c r="B2514" i="67" s="1"/>
  <c r="C2514" i="67" s="1"/>
  <c r="G2513" i="67" l="1"/>
  <c r="F2513" i="67"/>
  <c r="E2513" i="67" s="1"/>
  <c r="D2514" i="67"/>
  <c r="A2515" i="67"/>
  <c r="B2515" i="67" s="1"/>
  <c r="C2515" i="67" s="1"/>
  <c r="G2514" i="67" l="1"/>
  <c r="F2514" i="67"/>
  <c r="E2514" i="67" s="1"/>
  <c r="D2515" i="67"/>
  <c r="A2516" i="67"/>
  <c r="B2516" i="67" s="1"/>
  <c r="C2516" i="67" s="1"/>
  <c r="G2515" i="67" l="1"/>
  <c r="F2515" i="67"/>
  <c r="E2515" i="67" s="1"/>
  <c r="D2516" i="67"/>
  <c r="A2517" i="67"/>
  <c r="B2517" i="67" s="1"/>
  <c r="C2517" i="67" s="1"/>
  <c r="G2516" i="67" l="1"/>
  <c r="F2516" i="67"/>
  <c r="E2516" i="67" s="1"/>
  <c r="D2517" i="67"/>
  <c r="A2518" i="67"/>
  <c r="B2518" i="67" s="1"/>
  <c r="C2518" i="67" s="1"/>
  <c r="G2517" i="67" l="1"/>
  <c r="F2517" i="67"/>
  <c r="E2517" i="67" s="1"/>
  <c r="D2518" i="67"/>
  <c r="A2519" i="67"/>
  <c r="B2519" i="67" s="1"/>
  <c r="C2519" i="67" s="1"/>
  <c r="G2518" i="67" l="1"/>
  <c r="F2518" i="67"/>
  <c r="E2518" i="67" s="1"/>
  <c r="D2519" i="67"/>
  <c r="A2520" i="67"/>
  <c r="B2520" i="67" s="1"/>
  <c r="C2520" i="67" s="1"/>
  <c r="G2519" i="67" l="1"/>
  <c r="F2519" i="67"/>
  <c r="E2519" i="67" s="1"/>
  <c r="A2521" i="67"/>
  <c r="B2521" i="67" s="1"/>
  <c r="C2521" i="67" s="1"/>
  <c r="D2520" i="67"/>
  <c r="G2520" i="67" l="1"/>
  <c r="F2520" i="67"/>
  <c r="E2520" i="67" s="1"/>
  <c r="D2521" i="67"/>
  <c r="A2522" i="67"/>
  <c r="B2522" i="67" s="1"/>
  <c r="C2522" i="67" s="1"/>
  <c r="G2521" i="67" l="1"/>
  <c r="F2521" i="67"/>
  <c r="E2521" i="67" s="1"/>
  <c r="D2522" i="67"/>
  <c r="A2523" i="67"/>
  <c r="B2523" i="67" s="1"/>
  <c r="C2523" i="67" s="1"/>
  <c r="G2522" i="67" l="1"/>
  <c r="F2522" i="67"/>
  <c r="E2522" i="67" s="1"/>
  <c r="A2524" i="67"/>
  <c r="B2524" i="67" s="1"/>
  <c r="C2524" i="67" s="1"/>
  <c r="D2523" i="67"/>
  <c r="G2523" i="67" l="1"/>
  <c r="F2523" i="67"/>
  <c r="E2523" i="67" s="1"/>
  <c r="A2525" i="67"/>
  <c r="B2525" i="67" s="1"/>
  <c r="C2525" i="67" s="1"/>
  <c r="D2524" i="67"/>
  <c r="G2524" i="67" l="1"/>
  <c r="F2524" i="67"/>
  <c r="E2524" i="67" s="1"/>
  <c r="D2525" i="67"/>
  <c r="A2526" i="67"/>
  <c r="B2526" i="67" s="1"/>
  <c r="C2526" i="67" s="1"/>
  <c r="G2525" i="67" l="1"/>
  <c r="F2525" i="67"/>
  <c r="E2525" i="67" s="1"/>
  <c r="A2527" i="67"/>
  <c r="B2527" i="67" s="1"/>
  <c r="C2527" i="67" s="1"/>
  <c r="D2526" i="67"/>
  <c r="G2526" i="67" l="1"/>
  <c r="F2526" i="67"/>
  <c r="E2526" i="67" s="1"/>
  <c r="A2528" i="67"/>
  <c r="B2528" i="67" s="1"/>
  <c r="C2528" i="67" s="1"/>
  <c r="D2527" i="67"/>
  <c r="G2527" i="67" l="1"/>
  <c r="F2527" i="67"/>
  <c r="E2527" i="67" s="1"/>
  <c r="A2529" i="67"/>
  <c r="B2529" i="67" s="1"/>
  <c r="C2529" i="67" s="1"/>
  <c r="D2528" i="67"/>
  <c r="G2528" i="67" l="1"/>
  <c r="F2528" i="67"/>
  <c r="E2528" i="67" s="1"/>
  <c r="A2530" i="67"/>
  <c r="B2530" i="67" s="1"/>
  <c r="C2530" i="67" s="1"/>
  <c r="D2529" i="67"/>
  <c r="G2529" i="67" l="1"/>
  <c r="F2529" i="67"/>
  <c r="E2529" i="67" s="1"/>
  <c r="A2531" i="67"/>
  <c r="B2531" i="67" s="1"/>
  <c r="C2531" i="67" s="1"/>
  <c r="D2530" i="67"/>
  <c r="G2530" i="67" l="1"/>
  <c r="F2530" i="67"/>
  <c r="E2530" i="67" s="1"/>
  <c r="A2532" i="67"/>
  <c r="B2532" i="67" s="1"/>
  <c r="C2532" i="67" s="1"/>
  <c r="D2531" i="67"/>
  <c r="G2531" i="67" l="1"/>
  <c r="F2531" i="67"/>
  <c r="E2531" i="67" s="1"/>
  <c r="A2533" i="67"/>
  <c r="B2533" i="67" s="1"/>
  <c r="C2533" i="67" s="1"/>
  <c r="D2532" i="67"/>
  <c r="G2532" i="67" l="1"/>
  <c r="F2532" i="67"/>
  <c r="E2532" i="67" s="1"/>
  <c r="D2533" i="67"/>
  <c r="A2534" i="67"/>
  <c r="B2534" i="67" s="1"/>
  <c r="C2534" i="67" s="1"/>
  <c r="G2533" i="67" l="1"/>
  <c r="F2533" i="67"/>
  <c r="E2533" i="67" s="1"/>
  <c r="A2535" i="67"/>
  <c r="B2535" i="67" s="1"/>
  <c r="C2535" i="67" s="1"/>
  <c r="D2534" i="67"/>
  <c r="G2534" i="67" l="1"/>
  <c r="F2534" i="67"/>
  <c r="E2534" i="67" s="1"/>
  <c r="D2535" i="67"/>
  <c r="A2536" i="67"/>
  <c r="B2536" i="67" s="1"/>
  <c r="C2536" i="67" s="1"/>
  <c r="G2535" i="67" l="1"/>
  <c r="F2535" i="67"/>
  <c r="E2535" i="67" s="1"/>
  <c r="D2536" i="67"/>
  <c r="A2537" i="67"/>
  <c r="B2537" i="67" s="1"/>
  <c r="C2537" i="67" s="1"/>
  <c r="G2536" i="67" l="1"/>
  <c r="F2536" i="67"/>
  <c r="E2536" i="67" s="1"/>
  <c r="D2537" i="67"/>
  <c r="A2538" i="67"/>
  <c r="B2538" i="67" s="1"/>
  <c r="C2538" i="67" s="1"/>
  <c r="G2537" i="67" l="1"/>
  <c r="F2537" i="67"/>
  <c r="E2537" i="67" s="1"/>
  <c r="D2538" i="67"/>
  <c r="A2539" i="67"/>
  <c r="B2539" i="67" s="1"/>
  <c r="C2539" i="67" s="1"/>
  <c r="G2538" i="67" l="1"/>
  <c r="F2538" i="67"/>
  <c r="E2538" i="67" s="1"/>
  <c r="D2539" i="67"/>
  <c r="A2540" i="67"/>
  <c r="B2540" i="67" s="1"/>
  <c r="C2540" i="67" s="1"/>
  <c r="G2539" i="67" l="1"/>
  <c r="F2539" i="67"/>
  <c r="E2539" i="67" s="1"/>
  <c r="A2541" i="67"/>
  <c r="B2541" i="67" s="1"/>
  <c r="C2541" i="67" s="1"/>
  <c r="D2540" i="67"/>
  <c r="G2540" i="67" l="1"/>
  <c r="F2540" i="67"/>
  <c r="E2540" i="67" s="1"/>
  <c r="A2542" i="67"/>
  <c r="B2542" i="67" s="1"/>
  <c r="C2542" i="67" s="1"/>
  <c r="D2541" i="67"/>
  <c r="G2541" i="67" l="1"/>
  <c r="F2541" i="67"/>
  <c r="E2541" i="67" s="1"/>
  <c r="D2542" i="67"/>
  <c r="A2543" i="67"/>
  <c r="B2543" i="67" s="1"/>
  <c r="C2543" i="67" s="1"/>
  <c r="G2542" i="67" l="1"/>
  <c r="F2542" i="67"/>
  <c r="E2542" i="67" s="1"/>
  <c r="A2544" i="67"/>
  <c r="B2544" i="67" s="1"/>
  <c r="C2544" i="67" s="1"/>
  <c r="D2543" i="67"/>
  <c r="G2543" i="67" l="1"/>
  <c r="F2543" i="67"/>
  <c r="E2543" i="67" s="1"/>
  <c r="A2545" i="67"/>
  <c r="B2545" i="67" s="1"/>
  <c r="C2545" i="67" s="1"/>
  <c r="D2544" i="67"/>
  <c r="G2544" i="67" l="1"/>
  <c r="F2544" i="67"/>
  <c r="E2544" i="67" s="1"/>
  <c r="A2546" i="67"/>
  <c r="B2546" i="67" s="1"/>
  <c r="C2546" i="67" s="1"/>
  <c r="D2545" i="67"/>
  <c r="G2545" i="67" l="1"/>
  <c r="F2545" i="67"/>
  <c r="E2545" i="67" s="1"/>
  <c r="D2546" i="67"/>
  <c r="A2547" i="67"/>
  <c r="B2547" i="67" s="1"/>
  <c r="C2547" i="67" s="1"/>
  <c r="G2546" i="67" l="1"/>
  <c r="F2546" i="67"/>
  <c r="E2546" i="67" s="1"/>
  <c r="A2548" i="67"/>
  <c r="B2548" i="67" s="1"/>
  <c r="C2548" i="67" s="1"/>
  <c r="D2547" i="67"/>
  <c r="G2547" i="67" l="1"/>
  <c r="F2547" i="67"/>
  <c r="E2547" i="67" s="1"/>
  <c r="A2549" i="67"/>
  <c r="B2549" i="67" s="1"/>
  <c r="C2549" i="67" s="1"/>
  <c r="D2548" i="67"/>
  <c r="G2548" i="67" l="1"/>
  <c r="F2548" i="67"/>
  <c r="E2548" i="67" s="1"/>
  <c r="A2550" i="67"/>
  <c r="B2550" i="67" s="1"/>
  <c r="C2550" i="67" s="1"/>
  <c r="D2549" i="67"/>
  <c r="G2549" i="67" l="1"/>
  <c r="F2549" i="67"/>
  <c r="E2549" i="67" s="1"/>
  <c r="D2550" i="67"/>
  <c r="A2551" i="67"/>
  <c r="B2551" i="67" s="1"/>
  <c r="C2551" i="67" s="1"/>
  <c r="G2550" i="67" l="1"/>
  <c r="F2550" i="67"/>
  <c r="E2550" i="67" s="1"/>
  <c r="A2552" i="67"/>
  <c r="B2552" i="67" s="1"/>
  <c r="C2552" i="67" s="1"/>
  <c r="D2551" i="67"/>
  <c r="G2551" i="67" l="1"/>
  <c r="F2551" i="67"/>
  <c r="E2551" i="67" s="1"/>
  <c r="A2553" i="67"/>
  <c r="B2553" i="67" s="1"/>
  <c r="C2553" i="67" s="1"/>
  <c r="D2552" i="67"/>
  <c r="G2552" i="67" l="1"/>
  <c r="F2552" i="67"/>
  <c r="E2552" i="67" s="1"/>
  <c r="A2554" i="67"/>
  <c r="B2554" i="67" s="1"/>
  <c r="C2554" i="67" s="1"/>
  <c r="D2553" i="67"/>
  <c r="G2553" i="67" l="1"/>
  <c r="F2553" i="67"/>
  <c r="E2553" i="67" s="1"/>
  <c r="A2555" i="67"/>
  <c r="B2555" i="67" s="1"/>
  <c r="C2555" i="67" s="1"/>
  <c r="D2554" i="67"/>
  <c r="G2554" i="67" l="1"/>
  <c r="F2554" i="67"/>
  <c r="E2554" i="67" s="1"/>
  <c r="A2556" i="67"/>
  <c r="B2556" i="67" s="1"/>
  <c r="C2556" i="67" s="1"/>
  <c r="D2555" i="67"/>
  <c r="G2555" i="67" l="1"/>
  <c r="F2555" i="67"/>
  <c r="E2555" i="67" s="1"/>
  <c r="A2557" i="67"/>
  <c r="B2557" i="67" s="1"/>
  <c r="C2557" i="67" s="1"/>
  <c r="D2556" i="67"/>
  <c r="G2556" i="67" l="1"/>
  <c r="F2556" i="67"/>
  <c r="E2556" i="67" s="1"/>
  <c r="D2557" i="67"/>
  <c r="A2558" i="67"/>
  <c r="B2558" i="67" s="1"/>
  <c r="C2558" i="67" s="1"/>
  <c r="G2557" i="67" l="1"/>
  <c r="F2557" i="67"/>
  <c r="E2557" i="67" s="1"/>
  <c r="D2558" i="67"/>
  <c r="A2559" i="67"/>
  <c r="B2559" i="67" s="1"/>
  <c r="C2559" i="67" s="1"/>
  <c r="G2558" i="67" l="1"/>
  <c r="F2558" i="67"/>
  <c r="E2558" i="67" s="1"/>
  <c r="D2559" i="67"/>
  <c r="A2560" i="67"/>
  <c r="B2560" i="67" s="1"/>
  <c r="C2560" i="67" s="1"/>
  <c r="G2559" i="67" l="1"/>
  <c r="F2559" i="67"/>
  <c r="E2559" i="67" s="1"/>
  <c r="D2560" i="67"/>
  <c r="A2561" i="67"/>
  <c r="B2561" i="67" s="1"/>
  <c r="C2561" i="67" s="1"/>
  <c r="G2560" i="67" l="1"/>
  <c r="F2560" i="67"/>
  <c r="E2560" i="67" s="1"/>
  <c r="A2562" i="67"/>
  <c r="B2562" i="67" s="1"/>
  <c r="C2562" i="67" s="1"/>
  <c r="D2561" i="67"/>
  <c r="G2561" i="67" l="1"/>
  <c r="F2561" i="67"/>
  <c r="E2561" i="67" s="1"/>
  <c r="A2563" i="67"/>
  <c r="B2563" i="67" s="1"/>
  <c r="C2563" i="67" s="1"/>
  <c r="D2562" i="67"/>
  <c r="G2562" i="67" l="1"/>
  <c r="F2562" i="67"/>
  <c r="E2562" i="67" s="1"/>
  <c r="A2564" i="67"/>
  <c r="B2564" i="67" s="1"/>
  <c r="C2564" i="67" s="1"/>
  <c r="D2563" i="67"/>
  <c r="G2563" i="67" l="1"/>
  <c r="F2563" i="67"/>
  <c r="E2563" i="67" s="1"/>
  <c r="A2565" i="67"/>
  <c r="B2565" i="67" s="1"/>
  <c r="C2565" i="67" s="1"/>
  <c r="D2564" i="67"/>
  <c r="G2564" i="67" l="1"/>
  <c r="F2564" i="67"/>
  <c r="E2564" i="67" s="1"/>
  <c r="A2566" i="67"/>
  <c r="B2566" i="67" s="1"/>
  <c r="C2566" i="67" s="1"/>
  <c r="D2565" i="67"/>
  <c r="G2565" i="67" l="1"/>
  <c r="F2565" i="67"/>
  <c r="E2565" i="67" s="1"/>
  <c r="A2567" i="67"/>
  <c r="B2567" i="67" s="1"/>
  <c r="C2567" i="67" s="1"/>
  <c r="D2566" i="67"/>
  <c r="G2566" i="67" l="1"/>
  <c r="F2566" i="67"/>
  <c r="E2566" i="67" s="1"/>
  <c r="A2568" i="67"/>
  <c r="B2568" i="67" s="1"/>
  <c r="C2568" i="67" s="1"/>
  <c r="D2567" i="67"/>
  <c r="G2567" i="67" l="1"/>
  <c r="F2567" i="67"/>
  <c r="E2567" i="67" s="1"/>
  <c r="A2569" i="67"/>
  <c r="B2569" i="67" s="1"/>
  <c r="C2569" i="67" s="1"/>
  <c r="D2568" i="67"/>
  <c r="G2568" i="67" l="1"/>
  <c r="F2568" i="67"/>
  <c r="E2568" i="67" s="1"/>
  <c r="A2570" i="67"/>
  <c r="B2570" i="67" s="1"/>
  <c r="C2570" i="67" s="1"/>
  <c r="D2569" i="67"/>
  <c r="G2569" i="67" l="1"/>
  <c r="F2569" i="67"/>
  <c r="E2569" i="67" s="1"/>
  <c r="A2571" i="67"/>
  <c r="B2571" i="67" s="1"/>
  <c r="C2571" i="67" s="1"/>
  <c r="D2570" i="67"/>
  <c r="G2570" i="67" l="1"/>
  <c r="F2570" i="67"/>
  <c r="E2570" i="67" s="1"/>
  <c r="A2572" i="67"/>
  <c r="B2572" i="67" s="1"/>
  <c r="C2572" i="67" s="1"/>
  <c r="D2571" i="67"/>
  <c r="G2571" i="67" l="1"/>
  <c r="F2571" i="67"/>
  <c r="E2571" i="67" s="1"/>
  <c r="A2573" i="67"/>
  <c r="B2573" i="67" s="1"/>
  <c r="C2573" i="67" s="1"/>
  <c r="D2572" i="67"/>
  <c r="G2572" i="67" l="1"/>
  <c r="F2572" i="67"/>
  <c r="E2572" i="67" s="1"/>
  <c r="A2574" i="67"/>
  <c r="B2574" i="67" s="1"/>
  <c r="C2574" i="67" s="1"/>
  <c r="D2573" i="67"/>
  <c r="G2573" i="67" l="1"/>
  <c r="F2573" i="67"/>
  <c r="E2573" i="67" s="1"/>
  <c r="A2575" i="67"/>
  <c r="B2575" i="67" s="1"/>
  <c r="C2575" i="67" s="1"/>
  <c r="D2574" i="67"/>
  <c r="G2574" i="67" l="1"/>
  <c r="F2574" i="67"/>
  <c r="E2574" i="67" s="1"/>
  <c r="A2576" i="67"/>
  <c r="B2576" i="67" s="1"/>
  <c r="C2576" i="67" s="1"/>
  <c r="D2575" i="67"/>
  <c r="G2575" i="67" l="1"/>
  <c r="F2575" i="67"/>
  <c r="E2575" i="67" s="1"/>
  <c r="A2577" i="67"/>
  <c r="B2577" i="67" s="1"/>
  <c r="C2577" i="67" s="1"/>
  <c r="D2576" i="67"/>
  <c r="G2576" i="67" l="1"/>
  <c r="F2576" i="67"/>
  <c r="E2576" i="67" s="1"/>
  <c r="A2578" i="67"/>
  <c r="B2578" i="67" s="1"/>
  <c r="C2578" i="67" s="1"/>
  <c r="D2577" i="67"/>
  <c r="G2577" i="67" l="1"/>
  <c r="F2577" i="67"/>
  <c r="E2577" i="67" s="1"/>
  <c r="A2579" i="67"/>
  <c r="B2579" i="67" s="1"/>
  <c r="C2579" i="67" s="1"/>
  <c r="D2578" i="67"/>
  <c r="G2578" i="67" l="1"/>
  <c r="F2578" i="67"/>
  <c r="E2578" i="67" s="1"/>
  <c r="D2579" i="67"/>
  <c r="A2580" i="67"/>
  <c r="B2580" i="67" s="1"/>
  <c r="C2580" i="67" s="1"/>
  <c r="G2579" i="67" l="1"/>
  <c r="F2579" i="67"/>
  <c r="E2579" i="67" s="1"/>
  <c r="D2580" i="67"/>
  <c r="A2581" i="67"/>
  <c r="B2581" i="67" s="1"/>
  <c r="C2581" i="67" s="1"/>
  <c r="G2580" i="67" l="1"/>
  <c r="F2580" i="67"/>
  <c r="E2580" i="67" s="1"/>
  <c r="D2581" i="67"/>
  <c r="A2582" i="67"/>
  <c r="B2582" i="67" s="1"/>
  <c r="C2582" i="67" s="1"/>
  <c r="G2581" i="67" l="1"/>
  <c r="F2581" i="67"/>
  <c r="E2581" i="67" s="1"/>
  <c r="A2583" i="67"/>
  <c r="B2583" i="67" s="1"/>
  <c r="C2583" i="67" s="1"/>
  <c r="D2582" i="67"/>
  <c r="G2582" i="67" l="1"/>
  <c r="F2582" i="67"/>
  <c r="E2582" i="67" s="1"/>
  <c r="A2584" i="67"/>
  <c r="B2584" i="67" s="1"/>
  <c r="C2584" i="67" s="1"/>
  <c r="D2583" i="67"/>
  <c r="G2583" i="67" l="1"/>
  <c r="F2583" i="67"/>
  <c r="E2583" i="67" s="1"/>
  <c r="A2585" i="67"/>
  <c r="B2585" i="67" s="1"/>
  <c r="C2585" i="67" s="1"/>
  <c r="D2584" i="67"/>
  <c r="G2584" i="67" l="1"/>
  <c r="F2584" i="67"/>
  <c r="E2584" i="67" s="1"/>
  <c r="A2586" i="67"/>
  <c r="B2586" i="67" s="1"/>
  <c r="C2586" i="67" s="1"/>
  <c r="D2585" i="67"/>
  <c r="G2585" i="67" l="1"/>
  <c r="F2585" i="67"/>
  <c r="E2585" i="67" s="1"/>
  <c r="A2587" i="67"/>
  <c r="B2587" i="67" s="1"/>
  <c r="C2587" i="67" s="1"/>
  <c r="D2586" i="67"/>
  <c r="G2586" i="67" l="1"/>
  <c r="F2586" i="67"/>
  <c r="E2586" i="67" s="1"/>
  <c r="A2588" i="67"/>
  <c r="B2588" i="67" s="1"/>
  <c r="C2588" i="67" s="1"/>
  <c r="D2587" i="67"/>
  <c r="G2587" i="67" l="1"/>
  <c r="F2587" i="67"/>
  <c r="E2587" i="67" s="1"/>
  <c r="A2589" i="67"/>
  <c r="B2589" i="67" s="1"/>
  <c r="C2589" i="67" s="1"/>
  <c r="D2588" i="67"/>
  <c r="G2588" i="67" l="1"/>
  <c r="F2588" i="67"/>
  <c r="E2588" i="67" s="1"/>
  <c r="A2590" i="67"/>
  <c r="B2590" i="67" s="1"/>
  <c r="C2590" i="67" s="1"/>
  <c r="D2589" i="67"/>
  <c r="G2589" i="67" l="1"/>
  <c r="F2589" i="67"/>
  <c r="E2589" i="67" s="1"/>
  <c r="A2591" i="67"/>
  <c r="B2591" i="67" s="1"/>
  <c r="C2591" i="67" s="1"/>
  <c r="D2590" i="67"/>
  <c r="G2590" i="67" l="1"/>
  <c r="F2590" i="67"/>
  <c r="E2590" i="67" s="1"/>
  <c r="A2592" i="67"/>
  <c r="B2592" i="67" s="1"/>
  <c r="C2592" i="67" s="1"/>
  <c r="D2591" i="67"/>
  <c r="G2591" i="67" l="1"/>
  <c r="F2591" i="67"/>
  <c r="E2591" i="67" s="1"/>
  <c r="A2593" i="67"/>
  <c r="B2593" i="67" s="1"/>
  <c r="C2593" i="67" s="1"/>
  <c r="D2592" i="67"/>
  <c r="G2592" i="67" l="1"/>
  <c r="F2592" i="67"/>
  <c r="E2592" i="67" s="1"/>
  <c r="A2594" i="67"/>
  <c r="B2594" i="67" s="1"/>
  <c r="C2594" i="67" s="1"/>
  <c r="D2593" i="67"/>
  <c r="G2593" i="67" l="1"/>
  <c r="F2593" i="67"/>
  <c r="E2593" i="67" s="1"/>
  <c r="D2594" i="67"/>
  <c r="A2595" i="67"/>
  <c r="B2595" i="67" s="1"/>
  <c r="C2595" i="67" s="1"/>
  <c r="G2594" i="67" l="1"/>
  <c r="F2594" i="67"/>
  <c r="E2594" i="67" s="1"/>
  <c r="A2596" i="67"/>
  <c r="B2596" i="67" s="1"/>
  <c r="C2596" i="67" s="1"/>
  <c r="D2595" i="67"/>
  <c r="G2595" i="67" l="1"/>
  <c r="F2595" i="67"/>
  <c r="E2595" i="67" s="1"/>
  <c r="D2596" i="67"/>
  <c r="A2597" i="67"/>
  <c r="B2597" i="67" s="1"/>
  <c r="C2597" i="67" s="1"/>
  <c r="G2596" i="67" l="1"/>
  <c r="F2596" i="67"/>
  <c r="E2596" i="67" s="1"/>
  <c r="D2597" i="67"/>
  <c r="A2598" i="67"/>
  <c r="B2598" i="67" s="1"/>
  <c r="C2598" i="67" s="1"/>
  <c r="G2597" i="67" l="1"/>
  <c r="F2597" i="67"/>
  <c r="E2597" i="67" s="1"/>
  <c r="D2598" i="67"/>
  <c r="A2599" i="67"/>
  <c r="B2599" i="67" s="1"/>
  <c r="C2599" i="67" s="1"/>
  <c r="G2598" i="67" l="1"/>
  <c r="F2598" i="67"/>
  <c r="E2598" i="67" s="1"/>
  <c r="D2599" i="67"/>
  <c r="A2600" i="67"/>
  <c r="B2600" i="67" s="1"/>
  <c r="C2600" i="67" s="1"/>
  <c r="G2599" i="67" l="1"/>
  <c r="F2599" i="67"/>
  <c r="E2599" i="67" s="1"/>
  <c r="D2600" i="67"/>
  <c r="A2601" i="67"/>
  <c r="B2601" i="67" s="1"/>
  <c r="C2601" i="67" s="1"/>
  <c r="G2600" i="67" l="1"/>
  <c r="F2600" i="67"/>
  <c r="E2600" i="67" s="1"/>
  <c r="D2601" i="67"/>
  <c r="A2602" i="67"/>
  <c r="B2602" i="67" s="1"/>
  <c r="C2602" i="67" s="1"/>
  <c r="G2601" i="67" l="1"/>
  <c r="F2601" i="67"/>
  <c r="E2601" i="67" s="1"/>
  <c r="A2603" i="67"/>
  <c r="B2603" i="67" s="1"/>
  <c r="C2603" i="67" s="1"/>
  <c r="D2602" i="67"/>
  <c r="G2602" i="67" l="1"/>
  <c r="F2602" i="67"/>
  <c r="E2602" i="67" s="1"/>
  <c r="D2603" i="67"/>
  <c r="A2604" i="67"/>
  <c r="B2604" i="67" s="1"/>
  <c r="C2604" i="67" s="1"/>
  <c r="G2603" i="67" l="1"/>
  <c r="F2603" i="67"/>
  <c r="E2603" i="67" s="1"/>
  <c r="A2605" i="67"/>
  <c r="B2605" i="67" s="1"/>
  <c r="C2605" i="67" s="1"/>
  <c r="D2604" i="67"/>
  <c r="G2604" i="67" l="1"/>
  <c r="F2604" i="67"/>
  <c r="E2604" i="67" s="1"/>
  <c r="D2605" i="67"/>
  <c r="A2606" i="67"/>
  <c r="B2606" i="67" s="1"/>
  <c r="C2606" i="67" s="1"/>
  <c r="G2605" i="67" l="1"/>
  <c r="F2605" i="67"/>
  <c r="E2605" i="67" s="1"/>
  <c r="A2607" i="67"/>
  <c r="B2607" i="67" s="1"/>
  <c r="C2607" i="67" s="1"/>
  <c r="D2606" i="67"/>
  <c r="G2606" i="67" l="1"/>
  <c r="F2606" i="67"/>
  <c r="E2606" i="67" s="1"/>
  <c r="D2607" i="67"/>
  <c r="A2608" i="67"/>
  <c r="B2608" i="67" s="1"/>
  <c r="C2608" i="67" s="1"/>
  <c r="G2607" i="67" l="1"/>
  <c r="F2607" i="67"/>
  <c r="E2607" i="67" s="1"/>
  <c r="A2609" i="67"/>
  <c r="B2609" i="67" s="1"/>
  <c r="C2609" i="67" s="1"/>
  <c r="D2608" i="67"/>
  <c r="G2608" i="67" l="1"/>
  <c r="F2608" i="67"/>
  <c r="E2608" i="67" s="1"/>
  <c r="D2609" i="67"/>
  <c r="A2610" i="67"/>
  <c r="B2610" i="67" s="1"/>
  <c r="C2610" i="67" s="1"/>
  <c r="G2609" i="67" l="1"/>
  <c r="F2609" i="67"/>
  <c r="E2609" i="67" s="1"/>
  <c r="D2610" i="67"/>
  <c r="A2611" i="67"/>
  <c r="B2611" i="67" s="1"/>
  <c r="C2611" i="67" s="1"/>
  <c r="G2610" i="67" l="1"/>
  <c r="F2610" i="67"/>
  <c r="E2610" i="67" s="1"/>
  <c r="D2611" i="67"/>
  <c r="A2612" i="67"/>
  <c r="B2612" i="67" s="1"/>
  <c r="C2612" i="67" s="1"/>
  <c r="G2611" i="67" l="1"/>
  <c r="F2611" i="67"/>
  <c r="E2611" i="67" s="1"/>
  <c r="A2613" i="67"/>
  <c r="B2613" i="67" s="1"/>
  <c r="C2613" i="67" s="1"/>
  <c r="D2612" i="67"/>
  <c r="G2612" i="67" l="1"/>
  <c r="F2612" i="67"/>
  <c r="E2612" i="67" s="1"/>
  <c r="D2613" i="67"/>
  <c r="A2614" i="67"/>
  <c r="B2614" i="67" s="1"/>
  <c r="C2614" i="67" s="1"/>
  <c r="G2613" i="67" l="1"/>
  <c r="F2613" i="67"/>
  <c r="E2613" i="67" s="1"/>
  <c r="D2614" i="67"/>
  <c r="A2615" i="67"/>
  <c r="B2615" i="67" s="1"/>
  <c r="C2615" i="67" s="1"/>
  <c r="G2614" i="67" l="1"/>
  <c r="F2614" i="67"/>
  <c r="E2614" i="67" s="1"/>
  <c r="D2615" i="67"/>
  <c r="A2616" i="67"/>
  <c r="B2616" i="67" s="1"/>
  <c r="C2616" i="67" s="1"/>
  <c r="G2615" i="67" l="1"/>
  <c r="F2615" i="67"/>
  <c r="E2615" i="67" s="1"/>
  <c r="D2616" i="67"/>
  <c r="A2617" i="67"/>
  <c r="B2617" i="67" s="1"/>
  <c r="C2617" i="67" s="1"/>
  <c r="G2616" i="67" l="1"/>
  <c r="F2616" i="67"/>
  <c r="E2616" i="67" s="1"/>
  <c r="D2617" i="67"/>
  <c r="A2618" i="67"/>
  <c r="B2618" i="67" s="1"/>
  <c r="C2618" i="67" s="1"/>
  <c r="G2617" i="67" l="1"/>
  <c r="F2617" i="67"/>
  <c r="E2617" i="67" s="1"/>
  <c r="D2618" i="67"/>
  <c r="A2619" i="67"/>
  <c r="B2619" i="67" s="1"/>
  <c r="C2619" i="67" s="1"/>
  <c r="G2618" i="67" l="1"/>
  <c r="F2618" i="67"/>
  <c r="E2618" i="67" s="1"/>
  <c r="D2619" i="67"/>
  <c r="A2620" i="67"/>
  <c r="B2620" i="67" s="1"/>
  <c r="C2620" i="67" s="1"/>
  <c r="G2619" i="67" l="1"/>
  <c r="F2619" i="67"/>
  <c r="E2619" i="67" s="1"/>
  <c r="D2620" i="67"/>
  <c r="A2621" i="67"/>
  <c r="B2621" i="67" s="1"/>
  <c r="C2621" i="67" s="1"/>
  <c r="G2620" i="67" l="1"/>
  <c r="F2620" i="67"/>
  <c r="E2620" i="67" s="1"/>
  <c r="D2621" i="67"/>
  <c r="A2622" i="67"/>
  <c r="B2622" i="67" s="1"/>
  <c r="C2622" i="67" s="1"/>
  <c r="G2621" i="67" l="1"/>
  <c r="F2621" i="67"/>
  <c r="E2621" i="67" s="1"/>
  <c r="D2622" i="67"/>
  <c r="A2623" i="67"/>
  <c r="B2623" i="67" s="1"/>
  <c r="C2623" i="67" s="1"/>
  <c r="G2622" i="67" l="1"/>
  <c r="F2622" i="67"/>
  <c r="E2622" i="67" s="1"/>
  <c r="A2624" i="67"/>
  <c r="B2624" i="67" s="1"/>
  <c r="C2624" i="67" s="1"/>
  <c r="D2623" i="67"/>
  <c r="G2623" i="67" l="1"/>
  <c r="F2623" i="67"/>
  <c r="E2623" i="67" s="1"/>
  <c r="D2624" i="67"/>
  <c r="A2625" i="67"/>
  <c r="B2625" i="67" s="1"/>
  <c r="C2625" i="67" s="1"/>
  <c r="G2624" i="67" l="1"/>
  <c r="F2624" i="67"/>
  <c r="E2624" i="67" s="1"/>
  <c r="A2626" i="67"/>
  <c r="B2626" i="67" s="1"/>
  <c r="C2626" i="67" s="1"/>
  <c r="D2625" i="67"/>
  <c r="G2625" i="67" l="1"/>
  <c r="F2625" i="67"/>
  <c r="E2625" i="67" s="1"/>
  <c r="D2626" i="67"/>
  <c r="A2627" i="67"/>
  <c r="B2627" i="67" s="1"/>
  <c r="C2627" i="67" s="1"/>
  <c r="G2626" i="67" l="1"/>
  <c r="F2626" i="67"/>
  <c r="E2626" i="67" s="1"/>
  <c r="A2628" i="67"/>
  <c r="B2628" i="67" s="1"/>
  <c r="C2628" i="67" s="1"/>
  <c r="D2627" i="67"/>
  <c r="G2627" i="67" l="1"/>
  <c r="F2627" i="67"/>
  <c r="E2627" i="67" s="1"/>
  <c r="D2628" i="67"/>
  <c r="A2629" i="67"/>
  <c r="B2629" i="67" s="1"/>
  <c r="C2629" i="67" s="1"/>
  <c r="G2628" i="67" l="1"/>
  <c r="F2628" i="67"/>
  <c r="E2628" i="67" s="1"/>
  <c r="D2629" i="67"/>
  <c r="A2630" i="67"/>
  <c r="B2630" i="67" s="1"/>
  <c r="C2630" i="67" s="1"/>
  <c r="G2629" i="67" l="1"/>
  <c r="F2629" i="67"/>
  <c r="E2629" i="67" s="1"/>
  <c r="D2630" i="67"/>
  <c r="A2631" i="67"/>
  <c r="B2631" i="67" s="1"/>
  <c r="C2631" i="67" s="1"/>
  <c r="G2630" i="67" l="1"/>
  <c r="F2630" i="67"/>
  <c r="E2630" i="67" s="1"/>
  <c r="D2631" i="67"/>
  <c r="A2632" i="67"/>
  <c r="B2632" i="67" s="1"/>
  <c r="C2632" i="67" s="1"/>
  <c r="G2631" i="67" l="1"/>
  <c r="F2631" i="67"/>
  <c r="E2631" i="67" s="1"/>
  <c r="D2632" i="67"/>
  <c r="A2633" i="67"/>
  <c r="B2633" i="67" s="1"/>
  <c r="C2633" i="67" s="1"/>
  <c r="G2632" i="67" l="1"/>
  <c r="F2632" i="67"/>
  <c r="E2632" i="67" s="1"/>
  <c r="D2633" i="67"/>
  <c r="A2634" i="67"/>
  <c r="B2634" i="67" s="1"/>
  <c r="C2634" i="67" s="1"/>
  <c r="G2633" i="67" l="1"/>
  <c r="F2633" i="67"/>
  <c r="E2633" i="67" s="1"/>
  <c r="D2634" i="67"/>
  <c r="A2635" i="67"/>
  <c r="B2635" i="67" s="1"/>
  <c r="C2635" i="67" s="1"/>
  <c r="G2634" i="67" l="1"/>
  <c r="F2634" i="67"/>
  <c r="E2634" i="67" s="1"/>
  <c r="D2635" i="67"/>
  <c r="A2636" i="67"/>
  <c r="B2636" i="67" s="1"/>
  <c r="C2636" i="67" s="1"/>
  <c r="G2635" i="67" l="1"/>
  <c r="F2635" i="67"/>
  <c r="E2635" i="67" s="1"/>
  <c r="D2636" i="67"/>
  <c r="A2637" i="67"/>
  <c r="B2637" i="67" s="1"/>
  <c r="C2637" i="67" s="1"/>
  <c r="G2636" i="67" l="1"/>
  <c r="F2636" i="67"/>
  <c r="E2636" i="67" s="1"/>
  <c r="A2638" i="67"/>
  <c r="B2638" i="67" s="1"/>
  <c r="C2638" i="67" s="1"/>
  <c r="D2637" i="67"/>
  <c r="G2637" i="67" l="1"/>
  <c r="F2637" i="67"/>
  <c r="E2637" i="67" s="1"/>
  <c r="A2639" i="67"/>
  <c r="B2639" i="67" s="1"/>
  <c r="C2639" i="67" s="1"/>
  <c r="D2638" i="67"/>
  <c r="G2638" i="67" l="1"/>
  <c r="F2638" i="67"/>
  <c r="E2638" i="67" s="1"/>
  <c r="D2639" i="67"/>
  <c r="A2640" i="67"/>
  <c r="B2640" i="67" s="1"/>
  <c r="C2640" i="67" s="1"/>
  <c r="G2639" i="67" l="1"/>
  <c r="F2639" i="67"/>
  <c r="E2639" i="67" s="1"/>
  <c r="A2641" i="67"/>
  <c r="B2641" i="67" s="1"/>
  <c r="C2641" i="67" s="1"/>
  <c r="D2640" i="67"/>
  <c r="G2640" i="67" l="1"/>
  <c r="F2640" i="67"/>
  <c r="E2640" i="67" s="1"/>
  <c r="D2641" i="67"/>
  <c r="A2642" i="67"/>
  <c r="B2642" i="67" s="1"/>
  <c r="C2642" i="67" s="1"/>
  <c r="G2641" i="67" l="1"/>
  <c r="F2641" i="67"/>
  <c r="E2641" i="67" s="1"/>
  <c r="A2643" i="67"/>
  <c r="B2643" i="67" s="1"/>
  <c r="C2643" i="67" s="1"/>
  <c r="D2642" i="67"/>
  <c r="G2642" i="67" l="1"/>
  <c r="F2642" i="67"/>
  <c r="E2642" i="67" s="1"/>
  <c r="D2643" i="67"/>
  <c r="A2644" i="67"/>
  <c r="B2644" i="67" s="1"/>
  <c r="C2644" i="67" s="1"/>
  <c r="G2643" i="67" l="1"/>
  <c r="F2643" i="67"/>
  <c r="E2643" i="67" s="1"/>
  <c r="D2644" i="67"/>
  <c r="A2645" i="67"/>
  <c r="B2645" i="67" s="1"/>
  <c r="C2645" i="67" s="1"/>
  <c r="G2644" i="67" l="1"/>
  <c r="F2644" i="67"/>
  <c r="E2644" i="67" s="1"/>
  <c r="D2645" i="67"/>
  <c r="A2646" i="67"/>
  <c r="B2646" i="67" s="1"/>
  <c r="C2646" i="67" s="1"/>
  <c r="G2645" i="67" l="1"/>
  <c r="F2645" i="67"/>
  <c r="E2645" i="67" s="1"/>
  <c r="D2646" i="67"/>
  <c r="A2647" i="67"/>
  <c r="B2647" i="67" s="1"/>
  <c r="C2647" i="67" s="1"/>
  <c r="G2646" i="67" l="1"/>
  <c r="F2646" i="67"/>
  <c r="E2646" i="67" s="1"/>
  <c r="A2648" i="67"/>
  <c r="B2648" i="67" s="1"/>
  <c r="C2648" i="67" s="1"/>
  <c r="D2647" i="67"/>
  <c r="G2647" i="67" l="1"/>
  <c r="F2647" i="67"/>
  <c r="E2647" i="67" s="1"/>
  <c r="A2649" i="67"/>
  <c r="B2649" i="67" s="1"/>
  <c r="C2649" i="67" s="1"/>
  <c r="D2648" i="67"/>
  <c r="G2648" i="67" l="1"/>
  <c r="F2648" i="67"/>
  <c r="E2648" i="67" s="1"/>
  <c r="D2649" i="67"/>
  <c r="A2650" i="67"/>
  <c r="B2650" i="67" s="1"/>
  <c r="C2650" i="67" s="1"/>
  <c r="G2649" i="67" l="1"/>
  <c r="F2649" i="67"/>
  <c r="E2649" i="67" s="1"/>
  <c r="A2651" i="67"/>
  <c r="B2651" i="67" s="1"/>
  <c r="C2651" i="67" s="1"/>
  <c r="D2650" i="67"/>
  <c r="G2650" i="67" l="1"/>
  <c r="F2650" i="67"/>
  <c r="E2650" i="67" s="1"/>
  <c r="D2651" i="67"/>
  <c r="A2652" i="67"/>
  <c r="B2652" i="67" s="1"/>
  <c r="C2652" i="67" s="1"/>
  <c r="G2651" i="67" l="1"/>
  <c r="F2651" i="67"/>
  <c r="E2651" i="67" s="1"/>
  <c r="A2653" i="67"/>
  <c r="B2653" i="67" s="1"/>
  <c r="C2653" i="67" s="1"/>
  <c r="D2652" i="67"/>
  <c r="G2652" i="67" l="1"/>
  <c r="F2652" i="67"/>
  <c r="E2652" i="67" s="1"/>
  <c r="D2653" i="67"/>
  <c r="A2654" i="67"/>
  <c r="B2654" i="67" s="1"/>
  <c r="C2654" i="67" s="1"/>
  <c r="G2653" i="67" l="1"/>
  <c r="F2653" i="67"/>
  <c r="E2653" i="67" s="1"/>
  <c r="D2654" i="67"/>
  <c r="A2655" i="67"/>
  <c r="B2655" i="67" s="1"/>
  <c r="C2655" i="67" s="1"/>
  <c r="G2654" i="67" l="1"/>
  <c r="F2654" i="67"/>
  <c r="E2654" i="67" s="1"/>
  <c r="D2655" i="67"/>
  <c r="A2656" i="67"/>
  <c r="B2656" i="67" s="1"/>
  <c r="C2656" i="67" s="1"/>
  <c r="G2655" i="67" l="1"/>
  <c r="F2655" i="67"/>
  <c r="E2655" i="67" s="1"/>
  <c r="D2656" i="67"/>
  <c r="A2657" i="67"/>
  <c r="B2657" i="67" s="1"/>
  <c r="C2657" i="67" s="1"/>
  <c r="G2656" i="67" l="1"/>
  <c r="F2656" i="67"/>
  <c r="E2656" i="67" s="1"/>
  <c r="A2658" i="67"/>
  <c r="B2658" i="67" s="1"/>
  <c r="C2658" i="67" s="1"/>
  <c r="D2657" i="67"/>
  <c r="G2657" i="67" l="1"/>
  <c r="F2657" i="67"/>
  <c r="E2657" i="67" s="1"/>
  <c r="A2659" i="67"/>
  <c r="B2659" i="67" s="1"/>
  <c r="C2659" i="67" s="1"/>
  <c r="D2658" i="67"/>
  <c r="G2658" i="67" l="1"/>
  <c r="F2658" i="67"/>
  <c r="E2658" i="67" s="1"/>
  <c r="D2659" i="67"/>
  <c r="A2660" i="67"/>
  <c r="B2660" i="67" s="1"/>
  <c r="C2660" i="67" s="1"/>
  <c r="G2659" i="67" l="1"/>
  <c r="F2659" i="67"/>
  <c r="E2659" i="67" s="1"/>
  <c r="D2660" i="67"/>
  <c r="A2661" i="67"/>
  <c r="B2661" i="67" s="1"/>
  <c r="C2661" i="67" s="1"/>
  <c r="G2660" i="67" l="1"/>
  <c r="F2660" i="67"/>
  <c r="E2660" i="67" s="1"/>
  <c r="D2661" i="67"/>
  <c r="A2662" i="67"/>
  <c r="B2662" i="67" s="1"/>
  <c r="C2662" i="67" s="1"/>
  <c r="G2661" i="67" l="1"/>
  <c r="F2661" i="67"/>
  <c r="E2661" i="67" s="1"/>
  <c r="A2663" i="67"/>
  <c r="B2663" i="67" s="1"/>
  <c r="C2663" i="67" s="1"/>
  <c r="D2662" i="67"/>
  <c r="G2662" i="67" l="1"/>
  <c r="F2662" i="67"/>
  <c r="E2662" i="67" s="1"/>
  <c r="A2664" i="67"/>
  <c r="B2664" i="67" s="1"/>
  <c r="C2664" i="67" s="1"/>
  <c r="D2663" i="67"/>
  <c r="G2663" i="67" l="1"/>
  <c r="F2663" i="67"/>
  <c r="E2663" i="67" s="1"/>
  <c r="D2664" i="67"/>
  <c r="A2665" i="67"/>
  <c r="B2665" i="67" s="1"/>
  <c r="C2665" i="67" s="1"/>
  <c r="G2664" i="67" l="1"/>
  <c r="F2664" i="67"/>
  <c r="E2664" i="67" s="1"/>
  <c r="A2666" i="67"/>
  <c r="B2666" i="67" s="1"/>
  <c r="C2666" i="67" s="1"/>
  <c r="D2665" i="67"/>
  <c r="G2665" i="67" l="1"/>
  <c r="F2665" i="67"/>
  <c r="E2665" i="67" s="1"/>
  <c r="A2667" i="67"/>
  <c r="B2667" i="67" s="1"/>
  <c r="C2667" i="67" s="1"/>
  <c r="D2666" i="67"/>
  <c r="G2666" i="67" l="1"/>
  <c r="F2666" i="67"/>
  <c r="E2666" i="67" s="1"/>
  <c r="D2667" i="67"/>
  <c r="A2668" i="67"/>
  <c r="B2668" i="67" s="1"/>
  <c r="C2668" i="67" s="1"/>
  <c r="G2667" i="67" l="1"/>
  <c r="F2667" i="67"/>
  <c r="E2667" i="67" s="1"/>
  <c r="D2668" i="67"/>
  <c r="A2669" i="67"/>
  <c r="B2669" i="67" s="1"/>
  <c r="C2669" i="67" s="1"/>
  <c r="G2668" i="67" l="1"/>
  <c r="F2668" i="67"/>
  <c r="E2668" i="67" s="1"/>
  <c r="D2669" i="67"/>
  <c r="A2670" i="67"/>
  <c r="B2670" i="67" s="1"/>
  <c r="C2670" i="67" s="1"/>
  <c r="G2669" i="67" l="1"/>
  <c r="F2669" i="67"/>
  <c r="E2669" i="67" s="1"/>
  <c r="D2670" i="67"/>
  <c r="A2671" i="67"/>
  <c r="B2671" i="67" s="1"/>
  <c r="C2671" i="67" s="1"/>
  <c r="G2670" i="67" l="1"/>
  <c r="F2670" i="67"/>
  <c r="E2670" i="67" s="1"/>
  <c r="D2671" i="67"/>
  <c r="A2672" i="67"/>
  <c r="B2672" i="67" s="1"/>
  <c r="C2672" i="67" s="1"/>
  <c r="G2671" i="67" l="1"/>
  <c r="F2671" i="67"/>
  <c r="E2671" i="67" s="1"/>
  <c r="A2673" i="67"/>
  <c r="B2673" i="67" s="1"/>
  <c r="C2673" i="67" s="1"/>
  <c r="D2672" i="67"/>
  <c r="G2672" i="67" l="1"/>
  <c r="F2672" i="67"/>
  <c r="E2672" i="67" s="1"/>
  <c r="A2674" i="67"/>
  <c r="B2674" i="67" s="1"/>
  <c r="C2674" i="67" s="1"/>
  <c r="D2673" i="67"/>
  <c r="G2673" i="67" l="1"/>
  <c r="F2673" i="67"/>
  <c r="E2673" i="67" s="1"/>
  <c r="D2674" i="67"/>
  <c r="A2675" i="67"/>
  <c r="B2675" i="67" s="1"/>
  <c r="C2675" i="67" s="1"/>
  <c r="G2674" i="67" l="1"/>
  <c r="F2674" i="67"/>
  <c r="E2674" i="67" s="1"/>
  <c r="D2675" i="67"/>
  <c r="A2676" i="67"/>
  <c r="B2676" i="67" s="1"/>
  <c r="C2676" i="67" s="1"/>
  <c r="G2675" i="67" l="1"/>
  <c r="F2675" i="67"/>
  <c r="E2675" i="67" s="1"/>
  <c r="A2677" i="67"/>
  <c r="B2677" i="67" s="1"/>
  <c r="C2677" i="67" s="1"/>
  <c r="D2676" i="67"/>
  <c r="G2676" i="67" l="1"/>
  <c r="F2676" i="67"/>
  <c r="E2676" i="67" s="1"/>
  <c r="A2678" i="67"/>
  <c r="B2678" i="67" s="1"/>
  <c r="C2678" i="67" s="1"/>
  <c r="D2677" i="67"/>
  <c r="G2677" i="67" l="1"/>
  <c r="F2677" i="67"/>
  <c r="E2677" i="67" s="1"/>
  <c r="A2679" i="67"/>
  <c r="B2679" i="67" s="1"/>
  <c r="C2679" i="67" s="1"/>
  <c r="D2678" i="67"/>
  <c r="G2678" i="67" l="1"/>
  <c r="F2678" i="67"/>
  <c r="E2678" i="67" s="1"/>
  <c r="A2680" i="67"/>
  <c r="B2680" i="67" s="1"/>
  <c r="C2680" i="67" s="1"/>
  <c r="D2679" i="67"/>
  <c r="G2679" i="67" l="1"/>
  <c r="F2679" i="67"/>
  <c r="E2679" i="67" s="1"/>
  <c r="D2680" i="67"/>
  <c r="A2681" i="67"/>
  <c r="B2681" i="67" s="1"/>
  <c r="C2681" i="67" s="1"/>
  <c r="G2680" i="67" l="1"/>
  <c r="F2680" i="67"/>
  <c r="E2680" i="67" s="1"/>
  <c r="A2682" i="67"/>
  <c r="B2682" i="67" s="1"/>
  <c r="C2682" i="67" s="1"/>
  <c r="D2681" i="67"/>
  <c r="G2681" i="67" l="1"/>
  <c r="F2681" i="67"/>
  <c r="E2681" i="67" s="1"/>
  <c r="D2682" i="67"/>
  <c r="A2683" i="67"/>
  <c r="B2683" i="67" s="1"/>
  <c r="C2683" i="67" s="1"/>
  <c r="G2682" i="67" l="1"/>
  <c r="F2682" i="67"/>
  <c r="E2682" i="67" s="1"/>
  <c r="D2683" i="67"/>
  <c r="A2684" i="67"/>
  <c r="B2684" i="67" s="1"/>
  <c r="C2684" i="67" s="1"/>
  <c r="G2683" i="67" l="1"/>
  <c r="F2683" i="67"/>
  <c r="E2683" i="67" s="1"/>
  <c r="A2685" i="67"/>
  <c r="B2685" i="67" s="1"/>
  <c r="C2685" i="67" s="1"/>
  <c r="D2684" i="67"/>
  <c r="G2684" i="67" l="1"/>
  <c r="F2684" i="67"/>
  <c r="E2684" i="67" s="1"/>
  <c r="A2686" i="67"/>
  <c r="B2686" i="67" s="1"/>
  <c r="C2686" i="67" s="1"/>
  <c r="D2685" i="67"/>
  <c r="G2685" i="67" l="1"/>
  <c r="F2685" i="67"/>
  <c r="E2685" i="67" s="1"/>
  <c r="D2686" i="67"/>
  <c r="A2687" i="67"/>
  <c r="B2687" i="67" s="1"/>
  <c r="C2687" i="67" s="1"/>
  <c r="G2686" i="67" l="1"/>
  <c r="F2686" i="67"/>
  <c r="E2686" i="67" s="1"/>
  <c r="D2687" i="67"/>
  <c r="A2688" i="67"/>
  <c r="B2688" i="67" s="1"/>
  <c r="C2688" i="67" s="1"/>
  <c r="G2687" i="67" l="1"/>
  <c r="F2687" i="67"/>
  <c r="E2687" i="67" s="1"/>
  <c r="A2689" i="67"/>
  <c r="B2689" i="67" s="1"/>
  <c r="C2689" i="67" s="1"/>
  <c r="D2688" i="67"/>
  <c r="G2688" i="67" l="1"/>
  <c r="F2688" i="67"/>
  <c r="E2688" i="67" s="1"/>
  <c r="A2690" i="67"/>
  <c r="B2690" i="67" s="1"/>
  <c r="C2690" i="67" s="1"/>
  <c r="D2689" i="67"/>
  <c r="G2689" i="67" l="1"/>
  <c r="F2689" i="67"/>
  <c r="E2689" i="67" s="1"/>
  <c r="D2690" i="67"/>
  <c r="A2691" i="67"/>
  <c r="B2691" i="67" s="1"/>
  <c r="C2691" i="67" s="1"/>
  <c r="G2690" i="67" l="1"/>
  <c r="F2690" i="67"/>
  <c r="E2690" i="67" s="1"/>
  <c r="A2692" i="67"/>
  <c r="B2692" i="67" s="1"/>
  <c r="C2692" i="67" s="1"/>
  <c r="D2691" i="67"/>
  <c r="G2691" i="67" l="1"/>
  <c r="F2691" i="67"/>
  <c r="E2691" i="67" s="1"/>
  <c r="D2692" i="67"/>
  <c r="A2693" i="67"/>
  <c r="B2693" i="67" s="1"/>
  <c r="C2693" i="67" s="1"/>
  <c r="G2692" i="67" l="1"/>
  <c r="F2692" i="67"/>
  <c r="E2692" i="67" s="1"/>
  <c r="A2694" i="67"/>
  <c r="B2694" i="67" s="1"/>
  <c r="C2694" i="67" s="1"/>
  <c r="D2693" i="67"/>
  <c r="G2693" i="67" l="1"/>
  <c r="F2693" i="67"/>
  <c r="E2693" i="67" s="1"/>
  <c r="A2695" i="67"/>
  <c r="B2695" i="67" s="1"/>
  <c r="C2695" i="67" s="1"/>
  <c r="D2694" i="67"/>
  <c r="G2694" i="67" l="1"/>
  <c r="F2694" i="67"/>
  <c r="E2694" i="67" s="1"/>
  <c r="A2696" i="67"/>
  <c r="B2696" i="67" s="1"/>
  <c r="C2696" i="67" s="1"/>
  <c r="D2695" i="67"/>
  <c r="G2695" i="67" l="1"/>
  <c r="F2695" i="67"/>
  <c r="E2695" i="67" s="1"/>
  <c r="D2696" i="67"/>
  <c r="A2697" i="67"/>
  <c r="B2697" i="67" s="1"/>
  <c r="C2697" i="67" s="1"/>
  <c r="G2696" i="67" l="1"/>
  <c r="F2696" i="67"/>
  <c r="E2696" i="67" s="1"/>
  <c r="A2698" i="67"/>
  <c r="B2698" i="67" s="1"/>
  <c r="C2698" i="67" s="1"/>
  <c r="D2697" i="67"/>
  <c r="G2697" i="67" l="1"/>
  <c r="F2697" i="67"/>
  <c r="E2697" i="67" s="1"/>
  <c r="D2698" i="67"/>
  <c r="A2699" i="67"/>
  <c r="B2699" i="67" s="1"/>
  <c r="C2699" i="67" s="1"/>
  <c r="G2698" i="67" l="1"/>
  <c r="F2698" i="67"/>
  <c r="E2698" i="67" s="1"/>
  <c r="D2699" i="67"/>
  <c r="A2700" i="67"/>
  <c r="B2700" i="67" s="1"/>
  <c r="C2700" i="67" s="1"/>
  <c r="G2699" i="67" l="1"/>
  <c r="F2699" i="67"/>
  <c r="E2699" i="67" s="1"/>
  <c r="D2700" i="67"/>
  <c r="A2701" i="67"/>
  <c r="B2701" i="67" s="1"/>
  <c r="C2701" i="67" s="1"/>
  <c r="G2700" i="67" l="1"/>
  <c r="F2700" i="67"/>
  <c r="E2700" i="67" s="1"/>
  <c r="A2702" i="67"/>
  <c r="B2702" i="67" s="1"/>
  <c r="C2702" i="67" s="1"/>
  <c r="D2701" i="67"/>
  <c r="G2701" i="67" l="1"/>
  <c r="F2701" i="67"/>
  <c r="E2701" i="67" s="1"/>
  <c r="A2703" i="67"/>
  <c r="B2703" i="67" s="1"/>
  <c r="C2703" i="67" s="1"/>
  <c r="D2702" i="67"/>
  <c r="G2702" i="67" l="1"/>
  <c r="F2702" i="67"/>
  <c r="E2702" i="67" s="1"/>
  <c r="A2704" i="67"/>
  <c r="B2704" i="67" s="1"/>
  <c r="C2704" i="67" s="1"/>
  <c r="D2703" i="67"/>
  <c r="G2703" i="67" l="1"/>
  <c r="F2703" i="67"/>
  <c r="E2703" i="67" s="1"/>
  <c r="D2704" i="67"/>
  <c r="A2705" i="67"/>
  <c r="B2705" i="67" s="1"/>
  <c r="C2705" i="67" s="1"/>
  <c r="G2704" i="67" l="1"/>
  <c r="F2704" i="67"/>
  <c r="E2704" i="67" s="1"/>
  <c r="D2705" i="67"/>
  <c r="A2706" i="67"/>
  <c r="B2706" i="67" s="1"/>
  <c r="C2706" i="67" s="1"/>
  <c r="G2705" i="67" l="1"/>
  <c r="F2705" i="67"/>
  <c r="E2705" i="67" s="1"/>
  <c r="D2706" i="67"/>
  <c r="A2707" i="67"/>
  <c r="B2707" i="67" s="1"/>
  <c r="C2707" i="67" s="1"/>
  <c r="G2706" i="67" l="1"/>
  <c r="F2706" i="67"/>
  <c r="E2706" i="67" s="1"/>
  <c r="D2707" i="67"/>
  <c r="A2708" i="67"/>
  <c r="B2708" i="67" s="1"/>
  <c r="C2708" i="67" s="1"/>
  <c r="G2707" i="67" l="1"/>
  <c r="F2707" i="67"/>
  <c r="E2707" i="67" s="1"/>
  <c r="A2709" i="67"/>
  <c r="B2709" i="67" s="1"/>
  <c r="C2709" i="67" s="1"/>
  <c r="D2708" i="67"/>
  <c r="G2708" i="67" l="1"/>
  <c r="F2708" i="67"/>
  <c r="E2708" i="67" s="1"/>
  <c r="D2709" i="67"/>
  <c r="A2710" i="67"/>
  <c r="B2710" i="67" s="1"/>
  <c r="C2710" i="67" s="1"/>
  <c r="G2709" i="67" l="1"/>
  <c r="F2709" i="67"/>
  <c r="E2709" i="67" s="1"/>
  <c r="D2710" i="67"/>
  <c r="A2711" i="67"/>
  <c r="B2711" i="67" s="1"/>
  <c r="C2711" i="67" s="1"/>
  <c r="G2710" i="67" l="1"/>
  <c r="F2710" i="67"/>
  <c r="E2710" i="67" s="1"/>
  <c r="A2712" i="67"/>
  <c r="B2712" i="67" s="1"/>
  <c r="C2712" i="67" s="1"/>
  <c r="D2711" i="67"/>
  <c r="G2711" i="67" l="1"/>
  <c r="F2711" i="67"/>
  <c r="E2711" i="67" s="1"/>
  <c r="A2713" i="67"/>
  <c r="B2713" i="67" s="1"/>
  <c r="C2713" i="67" s="1"/>
  <c r="D2712" i="67"/>
  <c r="G2712" i="67" l="1"/>
  <c r="F2712" i="67"/>
  <c r="E2712" i="67" s="1"/>
  <c r="D2713" i="67"/>
  <c r="A2714" i="67"/>
  <c r="B2714" i="67" s="1"/>
  <c r="C2714" i="67" s="1"/>
  <c r="G2713" i="67" l="1"/>
  <c r="F2713" i="67"/>
  <c r="E2713" i="67" s="1"/>
  <c r="D2714" i="67"/>
  <c r="A2715" i="67"/>
  <c r="B2715" i="67" s="1"/>
  <c r="C2715" i="67" s="1"/>
  <c r="G2714" i="67" l="1"/>
  <c r="F2714" i="67"/>
  <c r="E2714" i="67" s="1"/>
  <c r="A2716" i="67"/>
  <c r="B2716" i="67" s="1"/>
  <c r="C2716" i="67" s="1"/>
  <c r="D2715" i="67"/>
  <c r="G2715" i="67" l="1"/>
  <c r="F2715" i="67"/>
  <c r="E2715" i="67" s="1"/>
  <c r="A2717" i="67"/>
  <c r="B2717" i="67" s="1"/>
  <c r="C2717" i="67" s="1"/>
  <c r="D2716" i="67"/>
  <c r="G2716" i="67" l="1"/>
  <c r="F2716" i="67"/>
  <c r="E2716" i="67" s="1"/>
  <c r="D2717" i="67"/>
  <c r="A2718" i="67"/>
  <c r="B2718" i="67" s="1"/>
  <c r="C2718" i="67" s="1"/>
  <c r="G2717" i="67" l="1"/>
  <c r="F2717" i="67"/>
  <c r="E2717" i="67" s="1"/>
  <c r="A2719" i="67"/>
  <c r="B2719" i="67" s="1"/>
  <c r="C2719" i="67" s="1"/>
  <c r="D2718" i="67"/>
  <c r="G2718" i="67" l="1"/>
  <c r="F2718" i="67"/>
  <c r="E2718" i="67" s="1"/>
  <c r="A2720" i="67"/>
  <c r="B2720" i="67" s="1"/>
  <c r="C2720" i="67" s="1"/>
  <c r="D2719" i="67"/>
  <c r="G2719" i="67" l="1"/>
  <c r="F2719" i="67"/>
  <c r="E2719" i="67" s="1"/>
  <c r="A2721" i="67"/>
  <c r="B2721" i="67" s="1"/>
  <c r="C2721" i="67" s="1"/>
  <c r="D2720" i="67"/>
  <c r="G2720" i="67" l="1"/>
  <c r="F2720" i="67"/>
  <c r="E2720" i="67" s="1"/>
  <c r="A2722" i="67"/>
  <c r="B2722" i="67" s="1"/>
  <c r="C2722" i="67" s="1"/>
  <c r="D2721" i="67"/>
  <c r="G2721" i="67" l="1"/>
  <c r="F2721" i="67"/>
  <c r="E2721" i="67" s="1"/>
  <c r="A2723" i="67"/>
  <c r="B2723" i="67" s="1"/>
  <c r="C2723" i="67" s="1"/>
  <c r="D2722" i="67"/>
  <c r="G2722" i="67" l="1"/>
  <c r="F2722" i="67"/>
  <c r="E2722" i="67" s="1"/>
  <c r="A2724" i="67"/>
  <c r="B2724" i="67" s="1"/>
  <c r="C2724" i="67" s="1"/>
  <c r="D2723" i="67"/>
  <c r="G2723" i="67" l="1"/>
  <c r="F2723" i="67"/>
  <c r="E2723" i="67" s="1"/>
  <c r="A2725" i="67"/>
  <c r="B2725" i="67" s="1"/>
  <c r="C2725" i="67" s="1"/>
  <c r="D2724" i="67"/>
  <c r="G2724" i="67" l="1"/>
  <c r="F2724" i="67"/>
  <c r="E2724" i="67" s="1"/>
  <c r="A2726" i="67"/>
  <c r="B2726" i="67" s="1"/>
  <c r="C2726" i="67" s="1"/>
  <c r="D2725" i="67"/>
  <c r="G2725" i="67" l="1"/>
  <c r="F2725" i="67"/>
  <c r="E2725" i="67" s="1"/>
  <c r="A2727" i="67"/>
  <c r="B2727" i="67" s="1"/>
  <c r="C2727" i="67" s="1"/>
  <c r="D2726" i="67"/>
  <c r="G2726" i="67" l="1"/>
  <c r="F2726" i="67"/>
  <c r="E2726" i="67" s="1"/>
  <c r="D2727" i="67"/>
  <c r="A2728" i="67"/>
  <c r="B2728" i="67" s="1"/>
  <c r="C2728" i="67" s="1"/>
  <c r="G2727" i="67" l="1"/>
  <c r="F2727" i="67"/>
  <c r="E2727" i="67" s="1"/>
  <c r="A2729" i="67"/>
  <c r="B2729" i="67" s="1"/>
  <c r="C2729" i="67" s="1"/>
  <c r="D2728" i="67"/>
  <c r="G2728" i="67" l="1"/>
  <c r="F2728" i="67"/>
  <c r="E2728" i="67" s="1"/>
  <c r="A2730" i="67"/>
  <c r="B2730" i="67" s="1"/>
  <c r="C2730" i="67" s="1"/>
  <c r="D2729" i="67"/>
  <c r="G2729" i="67" l="1"/>
  <c r="F2729" i="67"/>
  <c r="E2729" i="67" s="1"/>
  <c r="A2731" i="67"/>
  <c r="B2731" i="67" s="1"/>
  <c r="C2731" i="67" s="1"/>
  <c r="D2730" i="67"/>
  <c r="G2730" i="67" l="1"/>
  <c r="F2730" i="67"/>
  <c r="E2730" i="67" s="1"/>
  <c r="D2731" i="67"/>
  <c r="A2732" i="67"/>
  <c r="B2732" i="67" s="1"/>
  <c r="C2732" i="67" s="1"/>
  <c r="G2731" i="67" l="1"/>
  <c r="F2731" i="67"/>
  <c r="E2731" i="67" s="1"/>
  <c r="A2733" i="67"/>
  <c r="B2733" i="67" s="1"/>
  <c r="C2733" i="67" s="1"/>
  <c r="D2732" i="67"/>
  <c r="G2732" i="67" l="1"/>
  <c r="F2732" i="67"/>
  <c r="E2732" i="67" s="1"/>
  <c r="A2734" i="67"/>
  <c r="B2734" i="67" s="1"/>
  <c r="C2734" i="67" s="1"/>
  <c r="D2733" i="67"/>
  <c r="G2733" i="67" l="1"/>
  <c r="F2733" i="67"/>
  <c r="E2733" i="67" s="1"/>
  <c r="A2735" i="67"/>
  <c r="B2735" i="67" s="1"/>
  <c r="C2735" i="67" s="1"/>
  <c r="D2734" i="67"/>
  <c r="G2734" i="67" l="1"/>
  <c r="F2734" i="67"/>
  <c r="E2734" i="67" s="1"/>
  <c r="A2736" i="67"/>
  <c r="B2736" i="67" s="1"/>
  <c r="C2736" i="67" s="1"/>
  <c r="D2735" i="67"/>
  <c r="G2735" i="67" l="1"/>
  <c r="F2735" i="67"/>
  <c r="E2735" i="67" s="1"/>
  <c r="A2737" i="67"/>
  <c r="B2737" i="67" s="1"/>
  <c r="C2737" i="67" s="1"/>
  <c r="D2736" i="67"/>
  <c r="G2736" i="67" l="1"/>
  <c r="F2736" i="67"/>
  <c r="E2736" i="67" s="1"/>
  <c r="D2737" i="67"/>
  <c r="A2738" i="67"/>
  <c r="B2738" i="67" s="1"/>
  <c r="C2738" i="67" s="1"/>
  <c r="G2737" i="67" l="1"/>
  <c r="F2737" i="67"/>
  <c r="E2737" i="67" s="1"/>
  <c r="A2739" i="67"/>
  <c r="B2739" i="67" s="1"/>
  <c r="C2739" i="67" s="1"/>
  <c r="D2738" i="67"/>
  <c r="G2738" i="67" l="1"/>
  <c r="F2738" i="67"/>
  <c r="E2738" i="67" s="1"/>
  <c r="A2740" i="67"/>
  <c r="B2740" i="67" s="1"/>
  <c r="C2740" i="67" s="1"/>
  <c r="D2739" i="67"/>
  <c r="G2739" i="67" l="1"/>
  <c r="F2739" i="67"/>
  <c r="E2739" i="67" s="1"/>
  <c r="D2740" i="67"/>
  <c r="A2741" i="67"/>
  <c r="B2741" i="67" s="1"/>
  <c r="C2741" i="67" s="1"/>
  <c r="G2740" i="67" l="1"/>
  <c r="F2740" i="67"/>
  <c r="E2740" i="67" s="1"/>
  <c r="A2742" i="67"/>
  <c r="B2742" i="67" s="1"/>
  <c r="C2742" i="67" s="1"/>
  <c r="D2741" i="67"/>
  <c r="G2741" i="67" l="1"/>
  <c r="F2741" i="67"/>
  <c r="E2741" i="67" s="1"/>
  <c r="A2743" i="67"/>
  <c r="B2743" i="67" s="1"/>
  <c r="C2743" i="67" s="1"/>
  <c r="D2742" i="67"/>
  <c r="G2742" i="67" l="1"/>
  <c r="F2742" i="67"/>
  <c r="E2742" i="67" s="1"/>
  <c r="A2744" i="67"/>
  <c r="B2744" i="67" s="1"/>
  <c r="C2744" i="67" s="1"/>
  <c r="D2743" i="67"/>
  <c r="G2743" i="67" l="1"/>
  <c r="F2743" i="67"/>
  <c r="E2743" i="67" s="1"/>
  <c r="A2745" i="67"/>
  <c r="B2745" i="67" s="1"/>
  <c r="C2745" i="67" s="1"/>
  <c r="D2744" i="67"/>
  <c r="G2744" i="67" l="1"/>
  <c r="F2744" i="67"/>
  <c r="E2744" i="67" s="1"/>
  <c r="A2746" i="67"/>
  <c r="B2746" i="67" s="1"/>
  <c r="C2746" i="67" s="1"/>
  <c r="D2745" i="67"/>
  <c r="G2745" i="67" l="1"/>
  <c r="F2745" i="67"/>
  <c r="E2745" i="67" s="1"/>
  <c r="A2747" i="67"/>
  <c r="B2747" i="67" s="1"/>
  <c r="C2747" i="67" s="1"/>
  <c r="D2746" i="67"/>
  <c r="G2746" i="67" l="1"/>
  <c r="F2746" i="67"/>
  <c r="E2746" i="67" s="1"/>
  <c r="A2748" i="67"/>
  <c r="B2748" i="67" s="1"/>
  <c r="C2748" i="67" s="1"/>
  <c r="D2747" i="67"/>
  <c r="G2747" i="67" l="1"/>
  <c r="F2747" i="67"/>
  <c r="E2747" i="67" s="1"/>
  <c r="D2748" i="67"/>
  <c r="A2749" i="67"/>
  <c r="B2749" i="67" s="1"/>
  <c r="C2749" i="67" s="1"/>
  <c r="G2748" i="67" l="1"/>
  <c r="F2748" i="67"/>
  <c r="E2748" i="67" s="1"/>
  <c r="A2750" i="67"/>
  <c r="B2750" i="67" s="1"/>
  <c r="C2750" i="67" s="1"/>
  <c r="D2749" i="67"/>
  <c r="G2749" i="67" l="1"/>
  <c r="F2749" i="67"/>
  <c r="E2749" i="67" s="1"/>
  <c r="A2751" i="67"/>
  <c r="B2751" i="67" s="1"/>
  <c r="C2751" i="67" s="1"/>
  <c r="D2750" i="67"/>
  <c r="G2750" i="67" l="1"/>
  <c r="F2750" i="67"/>
  <c r="E2750" i="67" s="1"/>
  <c r="A2752" i="67"/>
  <c r="B2752" i="67" s="1"/>
  <c r="C2752" i="67" s="1"/>
  <c r="D2751" i="67"/>
  <c r="G2751" i="67" l="1"/>
  <c r="F2751" i="67"/>
  <c r="E2751" i="67" s="1"/>
  <c r="A2753" i="67"/>
  <c r="B2753" i="67" s="1"/>
  <c r="C2753" i="67" s="1"/>
  <c r="D2752" i="67"/>
  <c r="G2752" i="67" l="1"/>
  <c r="F2752" i="67"/>
  <c r="E2752" i="67" s="1"/>
  <c r="D2753" i="67"/>
  <c r="A2754" i="67"/>
  <c r="B2754" i="67" s="1"/>
  <c r="C2754" i="67" s="1"/>
  <c r="G2753" i="67" l="1"/>
  <c r="F2753" i="67"/>
  <c r="E2753" i="67" s="1"/>
  <c r="A2755" i="67"/>
  <c r="B2755" i="67" s="1"/>
  <c r="C2755" i="67" s="1"/>
  <c r="D2754" i="67"/>
  <c r="G2754" i="67" l="1"/>
  <c r="F2754" i="67"/>
  <c r="E2754" i="67" s="1"/>
  <c r="A2756" i="67"/>
  <c r="B2756" i="67" s="1"/>
  <c r="C2756" i="67" s="1"/>
  <c r="D2755" i="67"/>
  <c r="G2755" i="67" l="1"/>
  <c r="F2755" i="67"/>
  <c r="E2755" i="67" s="1"/>
  <c r="A2757" i="67"/>
  <c r="B2757" i="67" s="1"/>
  <c r="C2757" i="67" s="1"/>
  <c r="D2756" i="67"/>
  <c r="G2756" i="67" l="1"/>
  <c r="F2756" i="67"/>
  <c r="E2756" i="67" s="1"/>
  <c r="A2758" i="67"/>
  <c r="B2758" i="67" s="1"/>
  <c r="C2758" i="67" s="1"/>
  <c r="D2757" i="67"/>
  <c r="G2757" i="67" l="1"/>
  <c r="F2757" i="67"/>
  <c r="E2757" i="67" s="1"/>
  <c r="A2759" i="67"/>
  <c r="B2759" i="67" s="1"/>
  <c r="C2759" i="67" s="1"/>
  <c r="D2758" i="67"/>
  <c r="G2758" i="67" l="1"/>
  <c r="F2758" i="67"/>
  <c r="E2758" i="67" s="1"/>
  <c r="A2760" i="67"/>
  <c r="B2760" i="67" s="1"/>
  <c r="C2760" i="67" s="1"/>
  <c r="D2759" i="67"/>
  <c r="G2759" i="67" l="1"/>
  <c r="F2759" i="67"/>
  <c r="E2759" i="67" s="1"/>
  <c r="D2760" i="67"/>
  <c r="A2761" i="67"/>
  <c r="B2761" i="67" s="1"/>
  <c r="C2761" i="67" s="1"/>
  <c r="G2760" i="67" l="1"/>
  <c r="F2760" i="67"/>
  <c r="E2760" i="67" s="1"/>
  <c r="A2762" i="67"/>
  <c r="B2762" i="67" s="1"/>
  <c r="C2762" i="67" s="1"/>
  <c r="D2761" i="67"/>
  <c r="G2761" i="67" l="1"/>
  <c r="F2761" i="67"/>
  <c r="E2761" i="67" s="1"/>
  <c r="A2763" i="67"/>
  <c r="B2763" i="67" s="1"/>
  <c r="C2763" i="67" s="1"/>
  <c r="D2762" i="67"/>
  <c r="G2762" i="67" l="1"/>
  <c r="F2762" i="67"/>
  <c r="E2762" i="67" s="1"/>
  <c r="A2764" i="67"/>
  <c r="B2764" i="67" s="1"/>
  <c r="C2764" i="67" s="1"/>
  <c r="D2763" i="67"/>
  <c r="G2763" i="67" l="1"/>
  <c r="F2763" i="67"/>
  <c r="E2763" i="67" s="1"/>
  <c r="A2765" i="67"/>
  <c r="B2765" i="67" s="1"/>
  <c r="C2765" i="67" s="1"/>
  <c r="D2764" i="67"/>
  <c r="G2764" i="67" l="1"/>
  <c r="F2764" i="67"/>
  <c r="E2764" i="67" s="1"/>
  <c r="A2766" i="67"/>
  <c r="B2766" i="67" s="1"/>
  <c r="C2766" i="67" s="1"/>
  <c r="D2765" i="67"/>
  <c r="G2765" i="67" l="1"/>
  <c r="F2765" i="67"/>
  <c r="E2765" i="67" s="1"/>
  <c r="A2767" i="67"/>
  <c r="B2767" i="67" s="1"/>
  <c r="C2767" i="67" s="1"/>
  <c r="D2766" i="67"/>
  <c r="G2766" i="67" l="1"/>
  <c r="F2766" i="67"/>
  <c r="E2766" i="67" s="1"/>
  <c r="A2768" i="67"/>
  <c r="B2768" i="67" s="1"/>
  <c r="C2768" i="67" s="1"/>
  <c r="D2767" i="67"/>
  <c r="G2767" i="67" l="1"/>
  <c r="F2767" i="67"/>
  <c r="E2767" i="67" s="1"/>
  <c r="A2769" i="67"/>
  <c r="B2769" i="67" s="1"/>
  <c r="C2769" i="67" s="1"/>
  <c r="D2768" i="67"/>
  <c r="G2768" i="67" l="1"/>
  <c r="F2768" i="67"/>
  <c r="E2768" i="67" s="1"/>
  <c r="A2770" i="67"/>
  <c r="B2770" i="67" s="1"/>
  <c r="C2770" i="67" s="1"/>
  <c r="D2769" i="67"/>
  <c r="G2769" i="67" l="1"/>
  <c r="F2769" i="67"/>
  <c r="E2769" i="67" s="1"/>
  <c r="A2771" i="67"/>
  <c r="B2771" i="67" s="1"/>
  <c r="C2771" i="67" s="1"/>
  <c r="D2770" i="67"/>
  <c r="G2770" i="67" l="1"/>
  <c r="F2770" i="67"/>
  <c r="E2770" i="67" s="1"/>
  <c r="D2771" i="67"/>
  <c r="A2772" i="67"/>
  <c r="B2772" i="67" s="1"/>
  <c r="C2772" i="67" s="1"/>
  <c r="G2771" i="67" l="1"/>
  <c r="F2771" i="67"/>
  <c r="E2771" i="67" s="1"/>
  <c r="A2773" i="67"/>
  <c r="B2773" i="67" s="1"/>
  <c r="C2773" i="67" s="1"/>
  <c r="D2772" i="67"/>
  <c r="G2772" i="67" l="1"/>
  <c r="F2772" i="67"/>
  <c r="E2772" i="67" s="1"/>
  <c r="A2774" i="67"/>
  <c r="B2774" i="67" s="1"/>
  <c r="C2774" i="67" s="1"/>
  <c r="D2773" i="67"/>
  <c r="G2773" i="67" l="1"/>
  <c r="F2773" i="67"/>
  <c r="E2773" i="67" s="1"/>
  <c r="A2775" i="67"/>
  <c r="B2775" i="67" s="1"/>
  <c r="C2775" i="67" s="1"/>
  <c r="D2774" i="67"/>
  <c r="G2774" i="67" l="1"/>
  <c r="F2774" i="67"/>
  <c r="E2774" i="67" s="1"/>
  <c r="A2776" i="67"/>
  <c r="B2776" i="67" s="1"/>
  <c r="C2776" i="67" s="1"/>
  <c r="D2775" i="67"/>
  <c r="G2775" i="67" l="1"/>
  <c r="F2775" i="67"/>
  <c r="E2775" i="67" s="1"/>
  <c r="A2777" i="67"/>
  <c r="B2777" i="67" s="1"/>
  <c r="C2777" i="67" s="1"/>
  <c r="D2776" i="67"/>
  <c r="G2776" i="67" l="1"/>
  <c r="F2776" i="67"/>
  <c r="E2776" i="67" s="1"/>
  <c r="D2777" i="67"/>
  <c r="A2778" i="67"/>
  <c r="B2778" i="67" s="1"/>
  <c r="C2778" i="67" s="1"/>
  <c r="G2777" i="67" l="1"/>
  <c r="F2777" i="67"/>
  <c r="E2777" i="67" s="1"/>
  <c r="D2778" i="67"/>
  <c r="A2779" i="67"/>
  <c r="B2779" i="67" s="1"/>
  <c r="C2779" i="67" s="1"/>
  <c r="G2778" i="67" l="1"/>
  <c r="F2778" i="67"/>
  <c r="E2778" i="67" s="1"/>
  <c r="D2779" i="67"/>
  <c r="A2780" i="67"/>
  <c r="B2780" i="67" s="1"/>
  <c r="C2780" i="67" s="1"/>
  <c r="G2779" i="67" l="1"/>
  <c r="F2779" i="67"/>
  <c r="E2779" i="67" s="1"/>
  <c r="D2780" i="67"/>
  <c r="A2781" i="67"/>
  <c r="B2781" i="67" s="1"/>
  <c r="C2781" i="67" s="1"/>
  <c r="G2780" i="67" l="1"/>
  <c r="F2780" i="67"/>
  <c r="E2780" i="67" s="1"/>
  <c r="A2782" i="67"/>
  <c r="B2782" i="67" s="1"/>
  <c r="C2782" i="67" s="1"/>
  <c r="D2781" i="67"/>
  <c r="G2781" i="67" l="1"/>
  <c r="F2781" i="67"/>
  <c r="E2781" i="67" s="1"/>
  <c r="D2782" i="67"/>
  <c r="A2783" i="67"/>
  <c r="B2783" i="67" s="1"/>
  <c r="C2783" i="67" s="1"/>
  <c r="G2782" i="67" l="1"/>
  <c r="F2782" i="67"/>
  <c r="E2782" i="67" s="1"/>
  <c r="D2783" i="67"/>
  <c r="A2784" i="67"/>
  <c r="B2784" i="67" s="1"/>
  <c r="C2784" i="67" s="1"/>
  <c r="G2783" i="67" l="1"/>
  <c r="F2783" i="67"/>
  <c r="E2783" i="67" s="1"/>
  <c r="A2785" i="67"/>
  <c r="B2785" i="67" s="1"/>
  <c r="C2785" i="67" s="1"/>
  <c r="D2784" i="67"/>
  <c r="G2784" i="67" l="1"/>
  <c r="F2784" i="67"/>
  <c r="E2784" i="67" s="1"/>
  <c r="D2785" i="67"/>
  <c r="A2786" i="67"/>
  <c r="B2786" i="67" s="1"/>
  <c r="C2786" i="67" s="1"/>
  <c r="G2785" i="67" l="1"/>
  <c r="F2785" i="67"/>
  <c r="E2785" i="67" s="1"/>
  <c r="D2786" i="67"/>
  <c r="A2787" i="67"/>
  <c r="B2787" i="67" s="1"/>
  <c r="C2787" i="67" s="1"/>
  <c r="G2786" i="67" l="1"/>
  <c r="F2786" i="67"/>
  <c r="E2786" i="67" s="1"/>
  <c r="A2788" i="67"/>
  <c r="B2788" i="67" s="1"/>
  <c r="C2788" i="67" s="1"/>
  <c r="D2787" i="67"/>
  <c r="G2787" i="67" l="1"/>
  <c r="F2787" i="67"/>
  <c r="E2787" i="67" s="1"/>
  <c r="D2788" i="67"/>
  <c r="A2789" i="67"/>
  <c r="B2789" i="67" s="1"/>
  <c r="C2789" i="67" s="1"/>
  <c r="G2788" i="67" l="1"/>
  <c r="F2788" i="67"/>
  <c r="E2788" i="67" s="1"/>
  <c r="D2789" i="67"/>
  <c r="A2790" i="67"/>
  <c r="B2790" i="67" s="1"/>
  <c r="C2790" i="67" s="1"/>
  <c r="G2789" i="67" l="1"/>
  <c r="F2789" i="67"/>
  <c r="E2789" i="67" s="1"/>
  <c r="A2791" i="67"/>
  <c r="B2791" i="67" s="1"/>
  <c r="C2791" i="67" s="1"/>
  <c r="D2790" i="67"/>
  <c r="G2790" i="67" l="1"/>
  <c r="F2790" i="67"/>
  <c r="E2790" i="67" s="1"/>
  <c r="D2791" i="67"/>
  <c r="A2792" i="67"/>
  <c r="B2792" i="67" s="1"/>
  <c r="C2792" i="67" s="1"/>
  <c r="G2791" i="67" l="1"/>
  <c r="F2791" i="67"/>
  <c r="E2791" i="67" s="1"/>
  <c r="D2792" i="67"/>
  <c r="A2793" i="67"/>
  <c r="B2793" i="67" s="1"/>
  <c r="C2793" i="67" s="1"/>
  <c r="G2792" i="67" l="1"/>
  <c r="F2792" i="67"/>
  <c r="E2792" i="67" s="1"/>
  <c r="A2794" i="67"/>
  <c r="B2794" i="67" s="1"/>
  <c r="C2794" i="67" s="1"/>
  <c r="D2793" i="67"/>
  <c r="G2793" i="67" l="1"/>
  <c r="F2793" i="67"/>
  <c r="E2793" i="67" s="1"/>
  <c r="A2795" i="67"/>
  <c r="B2795" i="67" s="1"/>
  <c r="C2795" i="67" s="1"/>
  <c r="D2794" i="67"/>
  <c r="G2794" i="67" l="1"/>
  <c r="F2794" i="67"/>
  <c r="E2794" i="67" s="1"/>
  <c r="A2796" i="67"/>
  <c r="B2796" i="67" s="1"/>
  <c r="C2796" i="67" s="1"/>
  <c r="D2795" i="67"/>
  <c r="G2795" i="67" l="1"/>
  <c r="F2795" i="67"/>
  <c r="E2795" i="67" s="1"/>
  <c r="D2796" i="67"/>
  <c r="A2797" i="67"/>
  <c r="B2797" i="67" s="1"/>
  <c r="C2797" i="67" s="1"/>
  <c r="G2796" i="67" l="1"/>
  <c r="F2796" i="67"/>
  <c r="E2796" i="67" s="1"/>
  <c r="A2798" i="67"/>
  <c r="B2798" i="67" s="1"/>
  <c r="C2798" i="67" s="1"/>
  <c r="D2797" i="67"/>
  <c r="G2797" i="67" l="1"/>
  <c r="F2797" i="67"/>
  <c r="E2797" i="67" s="1"/>
  <c r="A2799" i="67"/>
  <c r="B2799" i="67" s="1"/>
  <c r="C2799" i="67" s="1"/>
  <c r="D2798" i="67"/>
  <c r="G2798" i="67" l="1"/>
  <c r="F2798" i="67"/>
  <c r="E2798" i="67" s="1"/>
  <c r="A2800" i="67"/>
  <c r="B2800" i="67" s="1"/>
  <c r="C2800" i="67" s="1"/>
  <c r="D2799" i="67"/>
  <c r="G2799" i="67" l="1"/>
  <c r="F2799" i="67"/>
  <c r="E2799" i="67" s="1"/>
  <c r="A2801" i="67"/>
  <c r="B2801" i="67" s="1"/>
  <c r="C2801" i="67" s="1"/>
  <c r="D2800" i="67"/>
  <c r="G2800" i="67" l="1"/>
  <c r="F2800" i="67"/>
  <c r="E2800" i="67" s="1"/>
  <c r="D2801" i="67"/>
  <c r="A2802" i="67"/>
  <c r="B2802" i="67" s="1"/>
  <c r="C2802" i="67" s="1"/>
  <c r="G2801" i="67" l="1"/>
  <c r="F2801" i="67"/>
  <c r="E2801" i="67" s="1"/>
  <c r="D2802" i="67"/>
  <c r="A2803" i="67"/>
  <c r="B2803" i="67" s="1"/>
  <c r="C2803" i="67" s="1"/>
  <c r="G2802" i="67" l="1"/>
  <c r="F2802" i="67"/>
  <c r="E2802" i="67" s="1"/>
  <c r="D2803" i="67"/>
  <c r="A2804" i="67"/>
  <c r="B2804" i="67" s="1"/>
  <c r="C2804" i="67" s="1"/>
  <c r="G2803" i="67" l="1"/>
  <c r="F2803" i="67"/>
  <c r="E2803" i="67" s="1"/>
  <c r="D2804" i="67"/>
  <c r="A2805" i="67"/>
  <c r="B2805" i="67" s="1"/>
  <c r="C2805" i="67" s="1"/>
  <c r="G2804" i="67" l="1"/>
  <c r="F2804" i="67"/>
  <c r="E2804" i="67" s="1"/>
  <c r="D2805" i="67"/>
  <c r="A2806" i="67"/>
  <c r="B2806" i="67" s="1"/>
  <c r="C2806" i="67" s="1"/>
  <c r="G2805" i="67" l="1"/>
  <c r="F2805" i="67"/>
  <c r="E2805" i="67" s="1"/>
  <c r="A2807" i="67"/>
  <c r="B2807" i="67" s="1"/>
  <c r="C2807" i="67" s="1"/>
  <c r="D2806" i="67"/>
  <c r="G2806" i="67" l="1"/>
  <c r="F2806" i="67"/>
  <c r="E2806" i="67" s="1"/>
  <c r="D2807" i="67"/>
  <c r="A2808" i="67"/>
  <c r="B2808" i="67" s="1"/>
  <c r="C2808" i="67" s="1"/>
  <c r="G2807" i="67" l="1"/>
  <c r="F2807" i="67"/>
  <c r="E2807" i="67" s="1"/>
  <c r="A2809" i="67"/>
  <c r="B2809" i="67" s="1"/>
  <c r="C2809" i="67" s="1"/>
  <c r="D2808" i="67"/>
  <c r="G2808" i="67" l="1"/>
  <c r="F2808" i="67"/>
  <c r="E2808" i="67" s="1"/>
  <c r="D2809" i="67"/>
  <c r="A2810" i="67"/>
  <c r="B2810" i="67" s="1"/>
  <c r="C2810" i="67" s="1"/>
  <c r="G2809" i="67" l="1"/>
  <c r="F2809" i="67"/>
  <c r="E2809" i="67" s="1"/>
  <c r="A2811" i="67"/>
  <c r="B2811" i="67" s="1"/>
  <c r="C2811" i="67" s="1"/>
  <c r="D2810" i="67"/>
  <c r="G2810" i="67" l="1"/>
  <c r="F2810" i="67"/>
  <c r="E2810" i="67" s="1"/>
  <c r="A2812" i="67"/>
  <c r="B2812" i="67" s="1"/>
  <c r="C2812" i="67" s="1"/>
  <c r="D2811" i="67"/>
  <c r="G2811" i="67" l="1"/>
  <c r="F2811" i="67"/>
  <c r="E2811" i="67" s="1"/>
  <c r="A2813" i="67"/>
  <c r="B2813" i="67" s="1"/>
  <c r="C2813" i="67" s="1"/>
  <c r="D2812" i="67"/>
  <c r="G2812" i="67" l="1"/>
  <c r="F2812" i="67"/>
  <c r="E2812" i="67" s="1"/>
  <c r="D2813" i="67"/>
  <c r="A2814" i="67"/>
  <c r="B2814" i="67" s="1"/>
  <c r="C2814" i="67" s="1"/>
  <c r="G2813" i="67" l="1"/>
  <c r="F2813" i="67"/>
  <c r="E2813" i="67" s="1"/>
  <c r="A2815" i="67"/>
  <c r="B2815" i="67" s="1"/>
  <c r="C2815" i="67" s="1"/>
  <c r="D2814" i="67"/>
  <c r="G2814" i="67" l="1"/>
  <c r="F2814" i="67"/>
  <c r="E2814" i="67" s="1"/>
  <c r="A2816" i="67"/>
  <c r="B2816" i="67" s="1"/>
  <c r="C2816" i="67" s="1"/>
  <c r="D2815" i="67"/>
  <c r="G2815" i="67" l="1"/>
  <c r="F2815" i="67"/>
  <c r="E2815" i="67" s="1"/>
  <c r="D2816" i="67"/>
  <c r="A2817" i="67"/>
  <c r="B2817" i="67" s="1"/>
  <c r="C2817" i="67" s="1"/>
  <c r="G2816" i="67" l="1"/>
  <c r="F2816" i="67"/>
  <c r="E2816" i="67" s="1"/>
  <c r="D2817" i="67"/>
  <c r="A2818" i="67"/>
  <c r="B2818" i="67" s="1"/>
  <c r="C2818" i="67" s="1"/>
  <c r="G2817" i="67" l="1"/>
  <c r="F2817" i="67"/>
  <c r="E2817" i="67" s="1"/>
  <c r="A2819" i="67"/>
  <c r="B2819" i="67" s="1"/>
  <c r="C2819" i="67" s="1"/>
  <c r="D2818" i="67"/>
  <c r="G2818" i="67" l="1"/>
  <c r="F2818" i="67"/>
  <c r="E2818" i="67" s="1"/>
  <c r="A2820" i="67"/>
  <c r="B2820" i="67" s="1"/>
  <c r="C2820" i="67" s="1"/>
  <c r="D2819" i="67"/>
  <c r="G2819" i="67" l="1"/>
  <c r="F2819" i="67"/>
  <c r="E2819" i="67" s="1"/>
  <c r="D2820" i="67"/>
  <c r="A2821" i="67"/>
  <c r="G2820" i="67" l="1"/>
  <c r="F2820" i="67"/>
  <c r="E2820" i="67" s="1"/>
  <c r="B2821" i="67"/>
  <c r="C2821" i="67" s="1"/>
  <c r="D2821" i="67"/>
  <c r="A2822" i="67"/>
  <c r="G2821" i="67" l="1"/>
  <c r="F2821" i="67"/>
  <c r="E2821" i="67" s="1"/>
  <c r="B2822" i="67"/>
  <c r="C2822" i="67" s="1"/>
  <c r="A2823" i="67"/>
  <c r="D2822" i="67"/>
  <c r="G2822" i="67" l="1"/>
  <c r="F2822" i="67"/>
  <c r="E2822" i="67" s="1"/>
  <c r="B2823" i="67"/>
  <c r="C2823" i="67" s="1"/>
  <c r="A2824" i="67"/>
  <c r="D2823" i="67"/>
  <c r="G2823" i="67" l="1"/>
  <c r="F2823" i="67"/>
  <c r="E2823" i="67" s="1"/>
  <c r="B2824" i="67"/>
  <c r="C2824" i="67" s="1"/>
  <c r="D2824" i="67"/>
  <c r="A2825" i="67"/>
  <c r="G2824" i="67" l="1"/>
  <c r="F2824" i="67"/>
  <c r="E2824" i="67" s="1"/>
  <c r="B2825" i="67"/>
  <c r="C2825" i="67" s="1"/>
  <c r="D2825" i="67"/>
  <c r="A2826" i="67"/>
  <c r="G2825" i="67" l="1"/>
  <c r="F2825" i="67"/>
  <c r="E2825" i="67" s="1"/>
  <c r="B2826" i="67"/>
  <c r="C2826" i="67" s="1"/>
  <c r="A2827" i="67"/>
  <c r="D2826" i="67"/>
  <c r="G2826" i="67" l="1"/>
  <c r="F2826" i="67"/>
  <c r="E2826" i="67" s="1"/>
  <c r="B2827" i="67"/>
  <c r="C2827" i="67" s="1"/>
  <c r="D2827" i="67"/>
  <c r="A2828" i="67"/>
  <c r="B2828" i="67" s="1"/>
  <c r="C2828" i="67" s="1"/>
  <c r="G2827" i="67" l="1"/>
  <c r="F2827" i="67"/>
  <c r="E2827" i="67" s="1"/>
  <c r="D2828" i="67"/>
  <c r="A2829" i="67"/>
  <c r="B2829" i="67" s="1"/>
  <c r="C2829" i="67" s="1"/>
  <c r="G2828" i="67" l="1"/>
  <c r="F2828" i="67"/>
  <c r="E2828" i="67" s="1"/>
  <c r="A2830" i="67"/>
  <c r="B2830" i="67" s="1"/>
  <c r="C2830" i="67" s="1"/>
  <c r="D2829" i="67"/>
  <c r="G2829" i="67" l="1"/>
  <c r="F2829" i="67"/>
  <c r="E2829" i="67" s="1"/>
  <c r="A2831" i="67"/>
  <c r="B2831" i="67" s="1"/>
  <c r="C2831" i="67" s="1"/>
  <c r="D2830" i="67"/>
  <c r="G2830" i="67" l="1"/>
  <c r="F2830" i="67"/>
  <c r="E2830" i="67" s="1"/>
  <c r="D2831" i="67"/>
  <c r="A2832" i="67"/>
  <c r="B2832" i="67" s="1"/>
  <c r="C2832" i="67" s="1"/>
  <c r="G2831" i="67" l="1"/>
  <c r="F2831" i="67"/>
  <c r="E2831" i="67" s="1"/>
  <c r="D2832" i="67"/>
  <c r="A2833" i="67"/>
  <c r="B2833" i="67" s="1"/>
  <c r="C2833" i="67" s="1"/>
  <c r="G2832" i="67" l="1"/>
  <c r="F2832" i="67"/>
  <c r="E2832" i="67" s="1"/>
  <c r="A2834" i="67"/>
  <c r="B2834" i="67" s="1"/>
  <c r="C2834" i="67" s="1"/>
  <c r="D2833" i="67"/>
  <c r="G2833" i="67" l="1"/>
  <c r="F2833" i="67"/>
  <c r="E2833" i="67" s="1"/>
  <c r="D2834" i="67"/>
  <c r="A2835" i="67"/>
  <c r="B2835" i="67" s="1"/>
  <c r="C2835" i="67" s="1"/>
  <c r="G2834" i="67" l="1"/>
  <c r="F2834" i="67"/>
  <c r="E2834" i="67" s="1"/>
  <c r="D2835" i="67"/>
  <c r="A2836" i="67"/>
  <c r="B2836" i="67" s="1"/>
  <c r="C2836" i="67" s="1"/>
  <c r="G2835" i="67" l="1"/>
  <c r="F2835" i="67"/>
  <c r="E2835" i="67" s="1"/>
  <c r="A2837" i="67"/>
  <c r="B2837" i="67" s="1"/>
  <c r="C2837" i="67" s="1"/>
  <c r="D2836" i="67"/>
  <c r="G2836" i="67" l="1"/>
  <c r="F2836" i="67"/>
  <c r="E2836" i="67" s="1"/>
  <c r="D2837" i="67"/>
  <c r="A2838" i="67"/>
  <c r="B2838" i="67" s="1"/>
  <c r="C2838" i="67" s="1"/>
  <c r="G2837" i="67" l="1"/>
  <c r="F2837" i="67"/>
  <c r="E2837" i="67" s="1"/>
  <c r="A2839" i="67"/>
  <c r="B2839" i="67" s="1"/>
  <c r="C2839" i="67" s="1"/>
  <c r="D2838" i="67"/>
  <c r="G2838" i="67" l="1"/>
  <c r="F2838" i="67"/>
  <c r="E2838" i="67" s="1"/>
  <c r="D2839" i="67"/>
  <c r="A2840" i="67"/>
  <c r="B2840" i="67" s="1"/>
  <c r="C2840" i="67" s="1"/>
  <c r="G2839" i="67" l="1"/>
  <c r="F2839" i="67"/>
  <c r="E2839" i="67" s="1"/>
  <c r="D2840" i="67"/>
  <c r="A2841" i="67"/>
  <c r="B2841" i="67" s="1"/>
  <c r="C2841" i="67" s="1"/>
  <c r="G2840" i="67" l="1"/>
  <c r="F2840" i="67"/>
  <c r="E2840" i="67" s="1"/>
  <c r="D2841" i="67"/>
  <c r="A2842" i="67"/>
  <c r="B2842" i="67" s="1"/>
  <c r="C2842" i="67" s="1"/>
  <c r="G2841" i="67" l="1"/>
  <c r="F2841" i="67"/>
  <c r="E2841" i="67" s="1"/>
  <c r="A2843" i="67"/>
  <c r="B2843" i="67" s="1"/>
  <c r="C2843" i="67" s="1"/>
  <c r="D2842" i="67"/>
  <c r="G2842" i="67" l="1"/>
  <c r="F2842" i="67"/>
  <c r="E2842" i="67" s="1"/>
  <c r="D2843" i="67"/>
  <c r="A2844" i="67"/>
  <c r="B2844" i="67" s="1"/>
  <c r="C2844" i="67" s="1"/>
  <c r="G2843" i="67" l="1"/>
  <c r="F2843" i="67"/>
  <c r="E2843" i="67" s="1"/>
  <c r="D2844" i="67"/>
  <c r="A2845" i="67"/>
  <c r="B2845" i="67" s="1"/>
  <c r="C2845" i="67" s="1"/>
  <c r="G2844" i="67" l="1"/>
  <c r="F2844" i="67"/>
  <c r="E2844" i="67" s="1"/>
  <c r="D2845" i="67"/>
  <c r="A2846" i="67"/>
  <c r="B2846" i="67" s="1"/>
  <c r="C2846" i="67" s="1"/>
  <c r="G2845" i="67" l="1"/>
  <c r="F2845" i="67"/>
  <c r="E2845" i="67" s="1"/>
  <c r="D2846" i="67"/>
  <c r="A2847" i="67"/>
  <c r="B2847" i="67" s="1"/>
  <c r="C2847" i="67" s="1"/>
  <c r="G2846" i="67" l="1"/>
  <c r="F2846" i="67"/>
  <c r="E2846" i="67" s="1"/>
  <c r="D2847" i="67"/>
  <c r="A2848" i="67"/>
  <c r="B2848" i="67" s="1"/>
  <c r="C2848" i="67" s="1"/>
  <c r="G2847" i="67" l="1"/>
  <c r="F2847" i="67"/>
  <c r="E2847" i="67" s="1"/>
  <c r="D2848" i="67"/>
  <c r="A2849" i="67"/>
  <c r="B2849" i="67" s="1"/>
  <c r="C2849" i="67" s="1"/>
  <c r="G2848" i="67" l="1"/>
  <c r="F2848" i="67"/>
  <c r="E2848" i="67" s="1"/>
  <c r="D2849" i="67"/>
  <c r="A2850" i="67"/>
  <c r="B2850" i="67" s="1"/>
  <c r="C2850" i="67" s="1"/>
  <c r="G2849" i="67" l="1"/>
  <c r="F2849" i="67"/>
  <c r="E2849" i="67" s="1"/>
  <c r="D2850" i="67"/>
  <c r="A2851" i="67"/>
  <c r="B2851" i="67" s="1"/>
  <c r="C2851" i="67" s="1"/>
  <c r="G2850" i="67" l="1"/>
  <c r="F2850" i="67"/>
  <c r="E2850" i="67" s="1"/>
  <c r="A2852" i="67"/>
  <c r="B2852" i="67" s="1"/>
  <c r="C2852" i="67" s="1"/>
  <c r="D2851" i="67"/>
  <c r="G2851" i="67" l="1"/>
  <c r="F2851" i="67"/>
  <c r="E2851" i="67" s="1"/>
  <c r="A2853" i="67"/>
  <c r="B2853" i="67" s="1"/>
  <c r="C2853" i="67" s="1"/>
  <c r="D2852" i="67"/>
  <c r="G2852" i="67" l="1"/>
  <c r="F2852" i="67"/>
  <c r="E2852" i="67" s="1"/>
  <c r="A2854" i="67"/>
  <c r="B2854" i="67" s="1"/>
  <c r="C2854" i="67" s="1"/>
  <c r="D2853" i="67"/>
  <c r="G2853" i="67" l="1"/>
  <c r="F2853" i="67"/>
  <c r="E2853" i="67" s="1"/>
  <c r="A2855" i="67"/>
  <c r="B2855" i="67" s="1"/>
  <c r="C2855" i="67" s="1"/>
  <c r="D2854" i="67"/>
  <c r="G2854" i="67" l="1"/>
  <c r="F2854" i="67"/>
  <c r="E2854" i="67" s="1"/>
  <c r="D2855" i="67"/>
  <c r="A2856" i="67"/>
  <c r="B2856" i="67" s="1"/>
  <c r="C2856" i="67" s="1"/>
  <c r="G2855" i="67" l="1"/>
  <c r="F2855" i="67"/>
  <c r="E2855" i="67" s="1"/>
  <c r="A2857" i="67"/>
  <c r="B2857" i="67" s="1"/>
  <c r="C2857" i="67" s="1"/>
  <c r="D2856" i="67"/>
  <c r="G2856" i="67" l="1"/>
  <c r="F2856" i="67"/>
  <c r="E2856" i="67" s="1"/>
  <c r="A2858" i="67"/>
  <c r="B2858" i="67" s="1"/>
  <c r="C2858" i="67" s="1"/>
  <c r="D2857" i="67"/>
  <c r="G2857" i="67" l="1"/>
  <c r="F2857" i="67"/>
  <c r="E2857" i="67" s="1"/>
  <c r="A2859" i="67"/>
  <c r="B2859" i="67" s="1"/>
  <c r="C2859" i="67" s="1"/>
  <c r="D2858" i="67"/>
  <c r="G2858" i="67" l="1"/>
  <c r="F2858" i="67"/>
  <c r="E2858" i="67" s="1"/>
  <c r="A2860" i="67"/>
  <c r="B2860" i="67" s="1"/>
  <c r="C2860" i="67" s="1"/>
  <c r="D2859" i="67"/>
  <c r="G2859" i="67" l="1"/>
  <c r="F2859" i="67"/>
  <c r="E2859" i="67" s="1"/>
  <c r="A2861" i="67"/>
  <c r="B2861" i="67" s="1"/>
  <c r="C2861" i="67" s="1"/>
  <c r="D2860" i="67"/>
  <c r="G2860" i="67" l="1"/>
  <c r="F2860" i="67"/>
  <c r="E2860" i="67" s="1"/>
  <c r="D2861" i="67"/>
  <c r="A2862" i="67"/>
  <c r="B2862" i="67" s="1"/>
  <c r="C2862" i="67" s="1"/>
  <c r="G2861" i="67" l="1"/>
  <c r="F2861" i="67"/>
  <c r="E2861" i="67" s="1"/>
  <c r="D2862" i="67"/>
  <c r="A2863" i="67"/>
  <c r="B2863" i="67" s="1"/>
  <c r="C2863" i="67" s="1"/>
  <c r="G2862" i="67" l="1"/>
  <c r="F2862" i="67"/>
  <c r="E2862" i="67" s="1"/>
  <c r="D2863" i="67"/>
  <c r="A2864" i="67"/>
  <c r="B2864" i="67" s="1"/>
  <c r="C2864" i="67" s="1"/>
  <c r="G2863" i="67" l="1"/>
  <c r="F2863" i="67"/>
  <c r="E2863" i="67" s="1"/>
  <c r="D2864" i="67"/>
  <c r="A2865" i="67"/>
  <c r="B2865" i="67" s="1"/>
  <c r="C2865" i="67" s="1"/>
  <c r="G2864" i="67" l="1"/>
  <c r="F2864" i="67"/>
  <c r="E2864" i="67" s="1"/>
  <c r="D2865" i="67"/>
  <c r="A2866" i="67"/>
  <c r="B2866" i="67" s="1"/>
  <c r="C2866" i="67" s="1"/>
  <c r="G2865" i="67" l="1"/>
  <c r="F2865" i="67"/>
  <c r="E2865" i="67" s="1"/>
  <c r="D2866" i="67"/>
  <c r="A2867" i="67"/>
  <c r="B2867" i="67" s="1"/>
  <c r="C2867" i="67" s="1"/>
  <c r="G2866" i="67" l="1"/>
  <c r="F2866" i="67"/>
  <c r="E2866" i="67" s="1"/>
  <c r="D2867" i="67"/>
  <c r="A2868" i="67"/>
  <c r="B2868" i="67" s="1"/>
  <c r="C2868" i="67" s="1"/>
  <c r="G2867" i="67" l="1"/>
  <c r="F2867" i="67"/>
  <c r="E2867" i="67" s="1"/>
  <c r="D2868" i="67"/>
  <c r="A2869" i="67"/>
  <c r="B2869" i="67" s="1"/>
  <c r="C2869" i="67" s="1"/>
  <c r="G2868" i="67" l="1"/>
  <c r="F2868" i="67"/>
  <c r="E2868" i="67" s="1"/>
  <c r="D2869" i="67"/>
  <c r="A2870" i="67"/>
  <c r="B2870" i="67" s="1"/>
  <c r="C2870" i="67" s="1"/>
  <c r="G2869" i="67" l="1"/>
  <c r="F2869" i="67"/>
  <c r="E2869" i="67" s="1"/>
  <c r="D2870" i="67"/>
  <c r="A2871" i="67"/>
  <c r="B2871" i="67" s="1"/>
  <c r="C2871" i="67" s="1"/>
  <c r="G2870" i="67" l="1"/>
  <c r="F2870" i="67"/>
  <c r="E2870" i="67" s="1"/>
  <c r="D2871" i="67"/>
  <c r="A2872" i="67"/>
  <c r="B2872" i="67" s="1"/>
  <c r="C2872" i="67" s="1"/>
  <c r="G2871" i="67" l="1"/>
  <c r="F2871" i="67"/>
  <c r="E2871" i="67" s="1"/>
  <c r="D2872" i="67"/>
  <c r="A2873" i="67"/>
  <c r="B2873" i="67" s="1"/>
  <c r="C2873" i="67" s="1"/>
  <c r="G2872" i="67" l="1"/>
  <c r="F2872" i="67"/>
  <c r="E2872" i="67" s="1"/>
  <c r="D2873" i="67"/>
  <c r="A2874" i="67"/>
  <c r="B2874" i="67" s="1"/>
  <c r="C2874" i="67" s="1"/>
  <c r="G2873" i="67" l="1"/>
  <c r="F2873" i="67"/>
  <c r="E2873" i="67" s="1"/>
  <c r="D2874" i="67"/>
  <c r="A2875" i="67"/>
  <c r="B2875" i="67" s="1"/>
  <c r="C2875" i="67" s="1"/>
  <c r="G2874" i="67" l="1"/>
  <c r="F2874" i="67"/>
  <c r="E2874" i="67" s="1"/>
  <c r="D2875" i="67"/>
  <c r="A2876" i="67"/>
  <c r="B2876" i="67" s="1"/>
  <c r="C2876" i="67" s="1"/>
  <c r="G2875" i="67" l="1"/>
  <c r="F2875" i="67"/>
  <c r="E2875" i="67" s="1"/>
  <c r="D2876" i="67"/>
  <c r="A2877" i="67"/>
  <c r="B2877" i="67" s="1"/>
  <c r="C2877" i="67" s="1"/>
  <c r="G2876" i="67" l="1"/>
  <c r="F2876" i="67"/>
  <c r="E2876" i="67" s="1"/>
  <c r="D2877" i="67"/>
  <c r="A2878" i="67"/>
  <c r="B2878" i="67" s="1"/>
  <c r="C2878" i="67" s="1"/>
  <c r="G2877" i="67" l="1"/>
  <c r="F2877" i="67"/>
  <c r="E2877" i="67" s="1"/>
  <c r="D2878" i="67"/>
  <c r="A2879" i="67"/>
  <c r="B2879" i="67" s="1"/>
  <c r="C2879" i="67" s="1"/>
  <c r="G2878" i="67" l="1"/>
  <c r="F2878" i="67"/>
  <c r="E2878" i="67" s="1"/>
  <c r="D2879" i="67"/>
  <c r="A2880" i="67"/>
  <c r="B2880" i="67" s="1"/>
  <c r="C2880" i="67" s="1"/>
  <c r="G2879" i="67" l="1"/>
  <c r="F2879" i="67"/>
  <c r="E2879" i="67" s="1"/>
  <c r="D2880" i="67"/>
  <c r="A2881" i="67"/>
  <c r="B2881" i="67" s="1"/>
  <c r="C2881" i="67" s="1"/>
  <c r="G2880" i="67" l="1"/>
  <c r="F2880" i="67"/>
  <c r="E2880" i="67" s="1"/>
  <c r="D2881" i="67"/>
  <c r="A2882" i="67"/>
  <c r="B2882" i="67" s="1"/>
  <c r="C2882" i="67" s="1"/>
  <c r="G2881" i="67" l="1"/>
  <c r="F2881" i="67"/>
  <c r="E2881" i="67" s="1"/>
  <c r="D2882" i="67"/>
  <c r="A2883" i="67"/>
  <c r="B2883" i="67" s="1"/>
  <c r="C2883" i="67" s="1"/>
  <c r="G2882" i="67" l="1"/>
  <c r="F2882" i="67"/>
  <c r="E2882" i="67" s="1"/>
  <c r="D2883" i="67"/>
  <c r="A2884" i="67"/>
  <c r="B2884" i="67" s="1"/>
  <c r="C2884" i="67" s="1"/>
  <c r="G2883" i="67" l="1"/>
  <c r="F2883" i="67"/>
  <c r="E2883" i="67" s="1"/>
  <c r="D2884" i="67"/>
  <c r="A2885" i="67"/>
  <c r="B2885" i="67" s="1"/>
  <c r="C2885" i="67" s="1"/>
  <c r="G2884" i="67" l="1"/>
  <c r="F2884" i="67"/>
  <c r="E2884" i="67" s="1"/>
  <c r="D2885" i="67"/>
  <c r="A2886" i="67"/>
  <c r="B2886" i="67" s="1"/>
  <c r="C2886" i="67" s="1"/>
  <c r="G2885" i="67" l="1"/>
  <c r="F2885" i="67"/>
  <c r="E2885" i="67" s="1"/>
  <c r="D2886" i="67"/>
  <c r="A2887" i="67"/>
  <c r="B2887" i="67" s="1"/>
  <c r="C2887" i="67" s="1"/>
  <c r="G2886" i="67" l="1"/>
  <c r="F2886" i="67"/>
  <c r="E2886" i="67" s="1"/>
  <c r="D2887" i="67"/>
  <c r="A2888" i="67"/>
  <c r="B2888" i="67" s="1"/>
  <c r="C2888" i="67" s="1"/>
  <c r="G2887" i="67" l="1"/>
  <c r="F2887" i="67"/>
  <c r="E2887" i="67" s="1"/>
  <c r="D2888" i="67"/>
  <c r="A2889" i="67"/>
  <c r="B2889" i="67" s="1"/>
  <c r="C2889" i="67" s="1"/>
  <c r="G2888" i="67" l="1"/>
  <c r="F2888" i="67"/>
  <c r="E2888" i="67" s="1"/>
  <c r="A2890" i="67"/>
  <c r="B2890" i="67" s="1"/>
  <c r="C2890" i="67" s="1"/>
  <c r="D2889" i="67"/>
  <c r="G2889" i="67" l="1"/>
  <c r="F2889" i="67"/>
  <c r="E2889" i="67" s="1"/>
  <c r="A2891" i="67"/>
  <c r="B2891" i="67" s="1"/>
  <c r="C2891" i="67" s="1"/>
  <c r="D2890" i="67"/>
  <c r="G2890" i="67" l="1"/>
  <c r="F2890" i="67"/>
  <c r="E2890" i="67" s="1"/>
  <c r="A2892" i="67"/>
  <c r="B2892" i="67" s="1"/>
  <c r="C2892" i="67" s="1"/>
  <c r="D2891" i="67"/>
  <c r="G2891" i="67" l="1"/>
  <c r="F2891" i="67"/>
  <c r="E2891" i="67" s="1"/>
  <c r="A2893" i="67"/>
  <c r="B2893" i="67" s="1"/>
  <c r="C2893" i="67" s="1"/>
  <c r="D2892" i="67"/>
  <c r="G2892" i="67" l="1"/>
  <c r="F2892" i="67"/>
  <c r="E2892" i="67" s="1"/>
  <c r="A2894" i="67"/>
  <c r="B2894" i="67" s="1"/>
  <c r="C2894" i="67" s="1"/>
  <c r="D2893" i="67"/>
  <c r="G2893" i="67" l="1"/>
  <c r="F2893" i="67"/>
  <c r="E2893" i="67" s="1"/>
  <c r="A2895" i="67"/>
  <c r="B2895" i="67" s="1"/>
  <c r="C2895" i="67" s="1"/>
  <c r="D2894" i="67"/>
  <c r="G2894" i="67" l="1"/>
  <c r="F2894" i="67"/>
  <c r="E2894" i="67" s="1"/>
  <c r="A2896" i="67"/>
  <c r="B2896" i="67" s="1"/>
  <c r="C2896" i="67" s="1"/>
  <c r="D2895" i="67"/>
  <c r="G2895" i="67" l="1"/>
  <c r="F2895" i="67"/>
  <c r="E2895" i="67" s="1"/>
  <c r="D2896" i="67"/>
  <c r="A2897" i="67"/>
  <c r="B2897" i="67" s="1"/>
  <c r="C2897" i="67" s="1"/>
  <c r="G2896" i="67" l="1"/>
  <c r="F2896" i="67"/>
  <c r="E2896" i="67" s="1"/>
  <c r="A2898" i="67"/>
  <c r="B2898" i="67" s="1"/>
  <c r="C2898" i="67" s="1"/>
  <c r="D2897" i="67"/>
  <c r="G2897" i="67" l="1"/>
  <c r="F2897" i="67"/>
  <c r="E2897" i="67" s="1"/>
  <c r="D2898" i="67"/>
  <c r="A2899" i="67"/>
  <c r="B2899" i="67" s="1"/>
  <c r="C2899" i="67" s="1"/>
  <c r="G2898" i="67" l="1"/>
  <c r="F2898" i="67"/>
  <c r="E2898" i="67" s="1"/>
  <c r="D2899" i="67"/>
  <c r="A2900" i="67"/>
  <c r="B2900" i="67" s="1"/>
  <c r="C2900" i="67" s="1"/>
  <c r="G2899" i="67" l="1"/>
  <c r="F2899" i="67"/>
  <c r="E2899" i="67" s="1"/>
  <c r="D2900" i="67"/>
  <c r="A2901" i="67"/>
  <c r="B2901" i="67" s="1"/>
  <c r="C2901" i="67" s="1"/>
  <c r="G2900" i="67" l="1"/>
  <c r="F2900" i="67"/>
  <c r="E2900" i="67" s="1"/>
  <c r="D2901" i="67"/>
  <c r="A2902" i="67"/>
  <c r="B2902" i="67" s="1"/>
  <c r="C2902" i="67" s="1"/>
  <c r="G2901" i="67" l="1"/>
  <c r="F2901" i="67"/>
  <c r="E2901" i="67" s="1"/>
  <c r="D2902" i="67"/>
  <c r="A2903" i="67"/>
  <c r="B2903" i="67" s="1"/>
  <c r="C2903" i="67" s="1"/>
  <c r="G2902" i="67" l="1"/>
  <c r="F2902" i="67"/>
  <c r="E2902" i="67" s="1"/>
  <c r="D2903" i="67"/>
  <c r="A2904" i="67"/>
  <c r="B2904" i="67" s="1"/>
  <c r="C2904" i="67" s="1"/>
  <c r="G2903" i="67" l="1"/>
  <c r="F2903" i="67"/>
  <c r="E2903" i="67" s="1"/>
  <c r="D2904" i="67"/>
  <c r="A2905" i="67"/>
  <c r="B2905" i="67" s="1"/>
  <c r="C2905" i="67" s="1"/>
  <c r="G2904" i="67" l="1"/>
  <c r="F2904" i="67"/>
  <c r="E2904" i="67" s="1"/>
  <c r="D2905" i="67"/>
  <c r="A2906" i="67"/>
  <c r="B2906" i="67" s="1"/>
  <c r="C2906" i="67" s="1"/>
  <c r="G2905" i="67" l="1"/>
  <c r="F2905" i="67"/>
  <c r="E2905" i="67" s="1"/>
  <c r="D2906" i="67"/>
  <c r="A2907" i="67"/>
  <c r="B2907" i="67" s="1"/>
  <c r="C2907" i="67" s="1"/>
  <c r="G2906" i="67" l="1"/>
  <c r="F2906" i="67"/>
  <c r="E2906" i="67" s="1"/>
  <c r="A2908" i="67"/>
  <c r="B2908" i="67" s="1"/>
  <c r="C2908" i="67" s="1"/>
  <c r="D2907" i="67"/>
  <c r="G2907" i="67" l="1"/>
  <c r="F2907" i="67"/>
  <c r="E2907" i="67" s="1"/>
  <c r="A2909" i="67"/>
  <c r="B2909" i="67" s="1"/>
  <c r="C2909" i="67" s="1"/>
  <c r="D2908" i="67"/>
  <c r="G2908" i="67" l="1"/>
  <c r="F2908" i="67"/>
  <c r="E2908" i="67" s="1"/>
  <c r="A2910" i="67"/>
  <c r="B2910" i="67" s="1"/>
  <c r="C2910" i="67" s="1"/>
  <c r="D2909" i="67"/>
  <c r="G2909" i="67" l="1"/>
  <c r="F2909" i="67"/>
  <c r="E2909" i="67" s="1"/>
  <c r="A2911" i="67"/>
  <c r="B2911" i="67" s="1"/>
  <c r="C2911" i="67" s="1"/>
  <c r="D2910" i="67"/>
  <c r="G2910" i="67" l="1"/>
  <c r="F2910" i="67"/>
  <c r="E2910" i="67" s="1"/>
  <c r="D2911" i="67"/>
  <c r="A2912" i="67"/>
  <c r="B2912" i="67" s="1"/>
  <c r="C2912" i="67" s="1"/>
  <c r="G2911" i="67" l="1"/>
  <c r="F2911" i="67"/>
  <c r="E2911" i="67" s="1"/>
  <c r="A2913" i="67"/>
  <c r="B2913" i="67" s="1"/>
  <c r="C2913" i="67" s="1"/>
  <c r="D2912" i="67"/>
  <c r="G2912" i="67" l="1"/>
  <c r="F2912" i="67"/>
  <c r="E2912" i="67" s="1"/>
  <c r="A2914" i="67"/>
  <c r="B2914" i="67" s="1"/>
  <c r="C2914" i="67" s="1"/>
  <c r="D2913" i="67"/>
  <c r="G2913" i="67" l="1"/>
  <c r="F2913" i="67"/>
  <c r="E2913" i="67" s="1"/>
  <c r="D2914" i="67"/>
  <c r="A2915" i="67"/>
  <c r="B2915" i="67" s="1"/>
  <c r="C2915" i="67" s="1"/>
  <c r="G2914" i="67" l="1"/>
  <c r="F2914" i="67"/>
  <c r="E2914" i="67" s="1"/>
  <c r="A2916" i="67"/>
  <c r="B2916" i="67" s="1"/>
  <c r="C2916" i="67" s="1"/>
  <c r="D2915" i="67"/>
  <c r="G2915" i="67" l="1"/>
  <c r="F2915" i="67"/>
  <c r="E2915" i="67" s="1"/>
  <c r="A2917" i="67"/>
  <c r="B2917" i="67" s="1"/>
  <c r="C2917" i="67" s="1"/>
  <c r="D2916" i="67"/>
  <c r="G2916" i="67" l="1"/>
  <c r="F2916" i="67"/>
  <c r="E2916" i="67" s="1"/>
  <c r="A2918" i="67"/>
  <c r="B2918" i="67" s="1"/>
  <c r="C2918" i="67" s="1"/>
  <c r="D2917" i="67"/>
  <c r="G2917" i="67" l="1"/>
  <c r="F2917" i="67"/>
  <c r="E2917" i="67" s="1"/>
  <c r="A2919" i="67"/>
  <c r="B2919" i="67" s="1"/>
  <c r="C2919" i="67" s="1"/>
  <c r="D2918" i="67"/>
  <c r="G2918" i="67" l="1"/>
  <c r="F2918" i="67"/>
  <c r="E2918" i="67" s="1"/>
  <c r="A2920" i="67"/>
  <c r="B2920" i="67" s="1"/>
  <c r="C2920" i="67" s="1"/>
  <c r="D2919" i="67"/>
  <c r="G2919" i="67" l="1"/>
  <c r="F2919" i="67"/>
  <c r="E2919" i="67" s="1"/>
  <c r="A2921" i="67"/>
  <c r="B2921" i="67" s="1"/>
  <c r="C2921" i="67" s="1"/>
  <c r="D2920" i="67"/>
  <c r="G2920" i="67" l="1"/>
  <c r="F2920" i="67"/>
  <c r="E2920" i="67" s="1"/>
  <c r="D2921" i="67"/>
  <c r="A2922" i="67"/>
  <c r="B2922" i="67" s="1"/>
  <c r="C2922" i="67" s="1"/>
  <c r="G2921" i="67" l="1"/>
  <c r="F2921" i="67"/>
  <c r="E2921" i="67" s="1"/>
  <c r="A2923" i="67"/>
  <c r="B2923" i="67" s="1"/>
  <c r="C2923" i="67" s="1"/>
  <c r="D2922" i="67"/>
  <c r="G2922" i="67" l="1"/>
  <c r="F2922" i="67"/>
  <c r="E2922" i="67" s="1"/>
  <c r="A2924" i="67"/>
  <c r="B2924" i="67" s="1"/>
  <c r="C2924" i="67" s="1"/>
  <c r="D2923" i="67"/>
  <c r="G2923" i="67" l="1"/>
  <c r="F2923" i="67"/>
  <c r="E2923" i="67" s="1"/>
  <c r="A2925" i="67"/>
  <c r="B2925" i="67" s="1"/>
  <c r="C2925" i="67" s="1"/>
  <c r="D2924" i="67"/>
  <c r="G2924" i="67" l="1"/>
  <c r="F2924" i="67"/>
  <c r="E2924" i="67" s="1"/>
  <c r="A2926" i="67"/>
  <c r="B2926" i="67" s="1"/>
  <c r="C2926" i="67" s="1"/>
  <c r="D2925" i="67"/>
  <c r="G2925" i="67" l="1"/>
  <c r="F2925" i="67"/>
  <c r="E2925" i="67" s="1"/>
  <c r="A2927" i="67"/>
  <c r="B2927" i="67" s="1"/>
  <c r="C2927" i="67" s="1"/>
  <c r="D2926" i="67"/>
  <c r="G2926" i="67" l="1"/>
  <c r="F2926" i="67"/>
  <c r="E2926" i="67" s="1"/>
  <c r="A2928" i="67"/>
  <c r="B2928" i="67" s="1"/>
  <c r="C2928" i="67" s="1"/>
  <c r="D2927" i="67"/>
  <c r="G2927" i="67" l="1"/>
  <c r="F2927" i="67"/>
  <c r="E2927" i="67" s="1"/>
  <c r="A2929" i="67"/>
  <c r="B2929" i="67" s="1"/>
  <c r="C2929" i="67" s="1"/>
  <c r="D2928" i="67"/>
  <c r="G2928" i="67" l="1"/>
  <c r="F2928" i="67"/>
  <c r="E2928" i="67" s="1"/>
  <c r="A2930" i="67"/>
  <c r="B2930" i="67" s="1"/>
  <c r="C2930" i="67" s="1"/>
  <c r="D2929" i="67"/>
  <c r="G2929" i="67" l="1"/>
  <c r="F2929" i="67"/>
  <c r="E2929" i="67" s="1"/>
  <c r="A2931" i="67"/>
  <c r="B2931" i="67" s="1"/>
  <c r="C2931" i="67" s="1"/>
  <c r="D2930" i="67"/>
  <c r="G2930" i="67" l="1"/>
  <c r="F2930" i="67"/>
  <c r="E2930" i="67" s="1"/>
  <c r="A2932" i="67"/>
  <c r="B2932" i="67" s="1"/>
  <c r="C2932" i="67" s="1"/>
  <c r="D2931" i="67"/>
  <c r="G2931" i="67" l="1"/>
  <c r="F2931" i="67"/>
  <c r="E2931" i="67" s="1"/>
  <c r="A2933" i="67"/>
  <c r="B2933" i="67" s="1"/>
  <c r="C2933" i="67" s="1"/>
  <c r="D2932" i="67"/>
  <c r="G2932" i="67" l="1"/>
  <c r="F2932" i="67"/>
  <c r="E2932" i="67" s="1"/>
  <c r="A2934" i="67"/>
  <c r="B2934" i="67" s="1"/>
  <c r="C2934" i="67" s="1"/>
  <c r="D2933" i="67"/>
  <c r="G2933" i="67" l="1"/>
  <c r="F2933" i="67"/>
  <c r="E2933" i="67" s="1"/>
  <c r="D2934" i="67"/>
  <c r="A2935" i="67"/>
  <c r="B2935" i="67" s="1"/>
  <c r="C2935" i="67" s="1"/>
  <c r="G2934" i="67" l="1"/>
  <c r="F2934" i="67"/>
  <c r="E2934" i="67" s="1"/>
  <c r="D2935" i="67"/>
  <c r="A2936" i="67"/>
  <c r="B2936" i="67" s="1"/>
  <c r="C2936" i="67" s="1"/>
  <c r="G2935" i="67" l="1"/>
  <c r="F2935" i="67"/>
  <c r="E2935" i="67" s="1"/>
  <c r="D2936" i="67"/>
  <c r="A2937" i="67"/>
  <c r="B2937" i="67" s="1"/>
  <c r="C2937" i="67" s="1"/>
  <c r="G2936" i="67" l="1"/>
  <c r="F2936" i="67"/>
  <c r="E2936" i="67" s="1"/>
  <c r="D2937" i="67"/>
  <c r="A2938" i="67"/>
  <c r="B2938" i="67" s="1"/>
  <c r="C2938" i="67" s="1"/>
  <c r="G2937" i="67" l="1"/>
  <c r="F2937" i="67"/>
  <c r="E2937" i="67" s="1"/>
  <c r="D2938" i="67"/>
  <c r="A2939" i="67"/>
  <c r="B2939" i="67" s="1"/>
  <c r="C2939" i="67" s="1"/>
  <c r="G2938" i="67" l="1"/>
  <c r="F2938" i="67"/>
  <c r="E2938" i="67" s="1"/>
  <c r="D2939" i="67"/>
  <c r="A2940" i="67"/>
  <c r="B2940" i="67" s="1"/>
  <c r="C2940" i="67" s="1"/>
  <c r="G2939" i="67" l="1"/>
  <c r="F2939" i="67"/>
  <c r="E2939" i="67" s="1"/>
  <c r="A2941" i="67"/>
  <c r="B2941" i="67" s="1"/>
  <c r="C2941" i="67" s="1"/>
  <c r="D2940" i="67"/>
  <c r="G2940" i="67" l="1"/>
  <c r="F2940" i="67"/>
  <c r="E2940" i="67" s="1"/>
  <c r="A2942" i="67"/>
  <c r="B2942" i="67" s="1"/>
  <c r="C2942" i="67" s="1"/>
  <c r="D2941" i="67"/>
  <c r="G2941" i="67" l="1"/>
  <c r="F2941" i="67"/>
  <c r="E2941" i="67" s="1"/>
  <c r="A2943" i="67"/>
  <c r="B2943" i="67" s="1"/>
  <c r="C2943" i="67" s="1"/>
  <c r="D2942" i="67"/>
  <c r="G2942" i="67" l="1"/>
  <c r="F2942" i="67"/>
  <c r="E2942" i="67" s="1"/>
  <c r="A2944" i="67"/>
  <c r="B2944" i="67" s="1"/>
  <c r="C2944" i="67" s="1"/>
  <c r="D2943" i="67"/>
  <c r="G2943" i="67" l="1"/>
  <c r="F2943" i="67"/>
  <c r="E2943" i="67" s="1"/>
  <c r="A2945" i="67"/>
  <c r="B2945" i="67" s="1"/>
  <c r="C2945" i="67" s="1"/>
  <c r="D2944" i="67"/>
  <c r="G2944" i="67" l="1"/>
  <c r="F2944" i="67"/>
  <c r="E2944" i="67" s="1"/>
  <c r="A2946" i="67"/>
  <c r="B2946" i="67" s="1"/>
  <c r="C2946" i="67" s="1"/>
  <c r="D2945" i="67"/>
  <c r="G2945" i="67" l="1"/>
  <c r="F2945" i="67"/>
  <c r="E2945" i="67" s="1"/>
  <c r="A2947" i="67"/>
  <c r="B2947" i="67" s="1"/>
  <c r="C2947" i="67" s="1"/>
  <c r="D2946" i="67"/>
  <c r="G2946" i="67" l="1"/>
  <c r="F2946" i="67"/>
  <c r="E2946" i="67" s="1"/>
  <c r="A2948" i="67"/>
  <c r="B2948" i="67" s="1"/>
  <c r="C2948" i="67" s="1"/>
  <c r="D2947" i="67"/>
  <c r="G2947" i="67" l="1"/>
  <c r="F2947" i="67"/>
  <c r="E2947" i="67" s="1"/>
  <c r="A2949" i="67"/>
  <c r="B2949" i="67" s="1"/>
  <c r="C2949" i="67" s="1"/>
  <c r="D2948" i="67"/>
  <c r="G2948" i="67" l="1"/>
  <c r="F2948" i="67"/>
  <c r="E2948" i="67" s="1"/>
  <c r="D2949" i="67"/>
  <c r="A2950" i="67"/>
  <c r="B2950" i="67" s="1"/>
  <c r="C2950" i="67" s="1"/>
  <c r="G2949" i="67" l="1"/>
  <c r="F2949" i="67"/>
  <c r="E2949" i="67" s="1"/>
  <c r="A2951" i="67"/>
  <c r="B2951" i="67" s="1"/>
  <c r="C2951" i="67" s="1"/>
  <c r="D2950" i="67"/>
  <c r="G2950" i="67" l="1"/>
  <c r="F2950" i="67"/>
  <c r="E2950" i="67" s="1"/>
  <c r="A2952" i="67"/>
  <c r="B2952" i="67" s="1"/>
  <c r="C2952" i="67" s="1"/>
  <c r="D2951" i="67"/>
  <c r="G2951" i="67" l="1"/>
  <c r="F2951" i="67"/>
  <c r="E2951" i="67" s="1"/>
  <c r="A2953" i="67"/>
  <c r="B2953" i="67" s="1"/>
  <c r="C2953" i="67" s="1"/>
  <c r="D2952" i="67"/>
  <c r="G2952" i="67" l="1"/>
  <c r="F2952" i="67"/>
  <c r="E2952" i="67" s="1"/>
  <c r="A2954" i="67"/>
  <c r="B2954" i="67" s="1"/>
  <c r="C2954" i="67" s="1"/>
  <c r="D2953" i="67"/>
  <c r="G2953" i="67" l="1"/>
  <c r="F2953" i="67"/>
  <c r="E2953" i="67" s="1"/>
  <c r="A2955" i="67"/>
  <c r="B2955" i="67" s="1"/>
  <c r="C2955" i="67" s="1"/>
  <c r="D2954" i="67"/>
  <c r="G2954" i="67" l="1"/>
  <c r="F2954" i="67"/>
  <c r="E2954" i="67" s="1"/>
  <c r="A2956" i="67"/>
  <c r="B2956" i="67" s="1"/>
  <c r="C2956" i="67" s="1"/>
  <c r="D2955" i="67"/>
  <c r="G2955" i="67" l="1"/>
  <c r="F2955" i="67"/>
  <c r="E2955" i="67" s="1"/>
  <c r="A2957" i="67"/>
  <c r="B2957" i="67" s="1"/>
  <c r="C2957" i="67" s="1"/>
  <c r="D2956" i="67"/>
  <c r="G2956" i="67" l="1"/>
  <c r="F2956" i="67"/>
  <c r="E2956" i="67" s="1"/>
  <c r="A2958" i="67"/>
  <c r="B2958" i="67" s="1"/>
  <c r="C2958" i="67" s="1"/>
  <c r="D2957" i="67"/>
  <c r="G2957" i="67" l="1"/>
  <c r="F2957" i="67"/>
  <c r="E2957" i="67" s="1"/>
  <c r="A2959" i="67"/>
  <c r="B2959" i="67" s="1"/>
  <c r="C2959" i="67" s="1"/>
  <c r="D2958" i="67"/>
  <c r="G2958" i="67" l="1"/>
  <c r="F2958" i="67"/>
  <c r="E2958" i="67" s="1"/>
  <c r="A2960" i="67"/>
  <c r="B2960" i="67" s="1"/>
  <c r="C2960" i="67" s="1"/>
  <c r="D2959" i="67"/>
  <c r="G2959" i="67" l="1"/>
  <c r="F2959" i="67"/>
  <c r="E2959" i="67" s="1"/>
  <c r="A2961" i="67"/>
  <c r="B2961" i="67" s="1"/>
  <c r="C2961" i="67" s="1"/>
  <c r="D2960" i="67"/>
  <c r="G2960" i="67" l="1"/>
  <c r="F2960" i="67"/>
  <c r="E2960" i="67" s="1"/>
  <c r="A2962" i="67"/>
  <c r="B2962" i="67" s="1"/>
  <c r="C2962" i="67" s="1"/>
  <c r="D2961" i="67"/>
  <c r="G2961" i="67" l="1"/>
  <c r="F2961" i="67"/>
  <c r="E2961" i="67" s="1"/>
  <c r="A2963" i="67"/>
  <c r="B2963" i="67" s="1"/>
  <c r="C2963" i="67" s="1"/>
  <c r="D2962" i="67"/>
  <c r="G2962" i="67" l="1"/>
  <c r="F2962" i="67"/>
  <c r="E2962" i="67" s="1"/>
  <c r="A2964" i="67"/>
  <c r="B2964" i="67" s="1"/>
  <c r="C2964" i="67" s="1"/>
  <c r="D2963" i="67"/>
  <c r="G2963" i="67" l="1"/>
  <c r="F2963" i="67"/>
  <c r="E2963" i="67" s="1"/>
  <c r="A2965" i="67"/>
  <c r="B2965" i="67" s="1"/>
  <c r="C2965" i="67" s="1"/>
  <c r="D2964" i="67"/>
  <c r="G2964" i="67" l="1"/>
  <c r="F2964" i="67"/>
  <c r="E2964" i="67" s="1"/>
  <c r="A2966" i="67"/>
  <c r="B2966" i="67" s="1"/>
  <c r="C2966" i="67" s="1"/>
  <c r="D2965" i="67"/>
  <c r="G2965" i="67" l="1"/>
  <c r="F2965" i="67"/>
  <c r="E2965" i="67" s="1"/>
  <c r="D2966" i="67"/>
  <c r="A2967" i="67"/>
  <c r="B2967" i="67" s="1"/>
  <c r="C2967" i="67" s="1"/>
  <c r="G2966" i="67" l="1"/>
  <c r="F2966" i="67"/>
  <c r="E2966" i="67" s="1"/>
  <c r="D2967" i="67"/>
  <c r="A2968" i="67"/>
  <c r="B2968" i="67" s="1"/>
  <c r="C2968" i="67" s="1"/>
  <c r="G2967" i="67" l="1"/>
  <c r="F2967" i="67"/>
  <c r="E2967" i="67" s="1"/>
  <c r="D2968" i="67"/>
  <c r="A2969" i="67"/>
  <c r="B2969" i="67" s="1"/>
  <c r="C2969" i="67" s="1"/>
  <c r="G2968" i="67" l="1"/>
  <c r="F2968" i="67"/>
  <c r="E2968" i="67" s="1"/>
  <c r="D2969" i="67"/>
  <c r="A2970" i="67"/>
  <c r="B2970" i="67" s="1"/>
  <c r="C2970" i="67" s="1"/>
  <c r="G2969" i="67" l="1"/>
  <c r="F2969" i="67"/>
  <c r="E2969" i="67" s="1"/>
  <c r="A2971" i="67"/>
  <c r="B2971" i="67" s="1"/>
  <c r="C2971" i="67" s="1"/>
  <c r="D2970" i="67"/>
  <c r="G2970" i="67" l="1"/>
  <c r="F2970" i="67"/>
  <c r="E2970" i="67" s="1"/>
  <c r="A2972" i="67"/>
  <c r="B2972" i="67" s="1"/>
  <c r="C2972" i="67" s="1"/>
  <c r="D2971" i="67"/>
  <c r="G2971" i="67" l="1"/>
  <c r="F2971" i="67"/>
  <c r="E2971" i="67" s="1"/>
  <c r="A2973" i="67"/>
  <c r="B2973" i="67" s="1"/>
  <c r="C2973" i="67" s="1"/>
  <c r="D2972" i="67"/>
  <c r="G2972" i="67" l="1"/>
  <c r="F2972" i="67"/>
  <c r="E2972" i="67" s="1"/>
  <c r="A2974" i="67"/>
  <c r="B2974" i="67" s="1"/>
  <c r="C2974" i="67" s="1"/>
  <c r="D2973" i="67"/>
  <c r="G2973" i="67" l="1"/>
  <c r="F2973" i="67"/>
  <c r="E2973" i="67" s="1"/>
  <c r="D2974" i="67"/>
  <c r="A2975" i="67"/>
  <c r="B2975" i="67" s="1"/>
  <c r="C2975" i="67" s="1"/>
  <c r="G2974" i="67" l="1"/>
  <c r="F2974" i="67"/>
  <c r="E2974" i="67" s="1"/>
  <c r="A2976" i="67"/>
  <c r="B2976" i="67" s="1"/>
  <c r="C2976" i="67" s="1"/>
  <c r="D2975" i="67"/>
  <c r="G2975" i="67" l="1"/>
  <c r="F2975" i="67"/>
  <c r="E2975" i="67" s="1"/>
  <c r="A2977" i="67"/>
  <c r="B2977" i="67" s="1"/>
  <c r="C2977" i="67" s="1"/>
  <c r="D2976" i="67"/>
  <c r="G2976" i="67" l="1"/>
  <c r="F2976" i="67"/>
  <c r="E2976" i="67" s="1"/>
  <c r="D2977" i="67"/>
  <c r="A2978" i="67"/>
  <c r="B2978" i="67" s="1"/>
  <c r="C2978" i="67" s="1"/>
  <c r="G2977" i="67" l="1"/>
  <c r="F2977" i="67"/>
  <c r="E2977" i="67" s="1"/>
  <c r="D2978" i="67"/>
  <c r="A2979" i="67"/>
  <c r="B2979" i="67" s="1"/>
  <c r="C2979" i="67" s="1"/>
  <c r="G2978" i="67" l="1"/>
  <c r="F2978" i="67"/>
  <c r="E2978" i="67" s="1"/>
  <c r="D2979" i="67"/>
  <c r="A2980" i="67"/>
  <c r="B2980" i="67" s="1"/>
  <c r="C2980" i="67" s="1"/>
  <c r="G2979" i="67" l="1"/>
  <c r="F2979" i="67"/>
  <c r="E2979" i="67" s="1"/>
  <c r="D2980" i="67"/>
  <c r="A2981" i="67"/>
  <c r="B2981" i="67" s="1"/>
  <c r="C2981" i="67" s="1"/>
  <c r="G2980" i="67" l="1"/>
  <c r="F2980" i="67"/>
  <c r="E2980" i="67" s="1"/>
  <c r="A2982" i="67"/>
  <c r="B2982" i="67" s="1"/>
  <c r="C2982" i="67" s="1"/>
  <c r="D2981" i="67"/>
  <c r="G2981" i="67" l="1"/>
  <c r="F2981" i="67"/>
  <c r="E2981" i="67" s="1"/>
  <c r="A2983" i="67"/>
  <c r="B2983" i="67" s="1"/>
  <c r="C2983" i="67" s="1"/>
  <c r="D2982" i="67"/>
  <c r="G2982" i="67" l="1"/>
  <c r="F2982" i="67"/>
  <c r="E2982" i="67" s="1"/>
  <c r="A2984" i="67"/>
  <c r="B2984" i="67" s="1"/>
  <c r="C2984" i="67" s="1"/>
  <c r="D2983" i="67"/>
  <c r="G2983" i="67" l="1"/>
  <c r="F2983" i="67"/>
  <c r="E2983" i="67" s="1"/>
  <c r="A2985" i="67"/>
  <c r="B2985" i="67" s="1"/>
  <c r="C2985" i="67" s="1"/>
  <c r="D2984" i="67"/>
  <c r="G2984" i="67" l="1"/>
  <c r="F2984" i="67"/>
  <c r="E2984" i="67" s="1"/>
  <c r="A2986" i="67"/>
  <c r="B2986" i="67" s="1"/>
  <c r="C2986" i="67" s="1"/>
  <c r="D2985" i="67"/>
  <c r="G2985" i="67" l="1"/>
  <c r="F2985" i="67"/>
  <c r="E2985" i="67" s="1"/>
  <c r="A2987" i="67"/>
  <c r="B2987" i="67" s="1"/>
  <c r="C2987" i="67" s="1"/>
  <c r="D2986" i="67"/>
  <c r="G2986" i="67" l="1"/>
  <c r="F2986" i="67"/>
  <c r="E2986" i="67" s="1"/>
  <c r="D2987" i="67"/>
  <c r="A2988" i="67"/>
  <c r="B2988" i="67" s="1"/>
  <c r="C2988" i="67" s="1"/>
  <c r="G2987" i="67" l="1"/>
  <c r="F2987" i="67"/>
  <c r="E2987" i="67" s="1"/>
  <c r="A2989" i="67"/>
  <c r="B2989" i="67" s="1"/>
  <c r="C2989" i="67" s="1"/>
  <c r="D2988" i="67"/>
  <c r="G2988" i="67" l="1"/>
  <c r="F2988" i="67"/>
  <c r="E2988" i="67" s="1"/>
  <c r="A2990" i="67"/>
  <c r="B2990" i="67" s="1"/>
  <c r="C2990" i="67" s="1"/>
  <c r="D2989" i="67"/>
  <c r="G2989" i="67" l="1"/>
  <c r="F2989" i="67"/>
  <c r="E2989" i="67" s="1"/>
  <c r="D2990" i="67"/>
  <c r="A2991" i="67"/>
  <c r="B2991" i="67" s="1"/>
  <c r="C2991" i="67" s="1"/>
  <c r="G2990" i="67" l="1"/>
  <c r="F2990" i="67"/>
  <c r="E2990" i="67" s="1"/>
  <c r="D2991" i="67"/>
  <c r="A2992" i="67"/>
  <c r="B2992" i="67" s="1"/>
  <c r="C2992" i="67" s="1"/>
  <c r="G2991" i="67" l="1"/>
  <c r="F2991" i="67"/>
  <c r="E2991" i="67" s="1"/>
  <c r="A2993" i="67"/>
  <c r="B2993" i="67" s="1"/>
  <c r="C2993" i="67" s="1"/>
  <c r="D2992" i="67"/>
  <c r="G2992" i="67" l="1"/>
  <c r="F2992" i="67"/>
  <c r="E2992" i="67" s="1"/>
  <c r="A2994" i="67"/>
  <c r="B2994" i="67" s="1"/>
  <c r="C2994" i="67" s="1"/>
  <c r="D2993" i="67"/>
  <c r="G2993" i="67" l="1"/>
  <c r="F2993" i="67"/>
  <c r="E2993" i="67" s="1"/>
  <c r="A2995" i="67"/>
  <c r="B2995" i="67" s="1"/>
  <c r="C2995" i="67" s="1"/>
  <c r="D2994" i="67"/>
  <c r="G2994" i="67" l="1"/>
  <c r="F2994" i="67"/>
  <c r="E2994" i="67" s="1"/>
  <c r="A2996" i="67"/>
  <c r="B2996" i="67" s="1"/>
  <c r="C2996" i="67" s="1"/>
  <c r="D2995" i="67"/>
  <c r="G2995" i="67" l="1"/>
  <c r="F2995" i="67"/>
  <c r="E2995" i="67" s="1"/>
  <c r="D2996" i="67"/>
  <c r="A2997" i="67"/>
  <c r="B2997" i="67" s="1"/>
  <c r="C2997" i="67" s="1"/>
  <c r="G2996" i="67" l="1"/>
  <c r="F2996" i="67"/>
  <c r="E2996" i="67" s="1"/>
  <c r="D2997" i="67"/>
  <c r="A2998" i="67"/>
  <c r="B2998" i="67" s="1"/>
  <c r="C2998" i="67" s="1"/>
  <c r="G2997" i="67" l="1"/>
  <c r="F2997" i="67"/>
  <c r="E2997" i="67" s="1"/>
  <c r="D2998" i="67"/>
  <c r="A2999" i="67"/>
  <c r="B2999" i="67" s="1"/>
  <c r="C2999" i="67" s="1"/>
  <c r="G2998" i="67" l="1"/>
  <c r="F2998" i="67"/>
  <c r="E2998" i="67" s="1"/>
  <c r="D2999" i="67"/>
  <c r="A3000" i="67"/>
  <c r="B3000" i="67" s="1"/>
  <c r="C3000" i="67" s="1"/>
  <c r="G2999" i="67" l="1"/>
  <c r="F2999" i="67"/>
  <c r="E2999" i="67" s="1"/>
  <c r="D3000" i="67"/>
  <c r="A3001" i="67"/>
  <c r="B3001" i="67" s="1"/>
  <c r="C3001" i="67" s="1"/>
  <c r="G3000" i="67" l="1"/>
  <c r="F3000" i="67"/>
  <c r="E3000" i="67" s="1"/>
  <c r="A3002" i="67"/>
  <c r="B3002" i="67" s="1"/>
  <c r="C3002" i="67" s="1"/>
  <c r="D3001" i="67"/>
  <c r="G3001" i="67" l="1"/>
  <c r="F3001" i="67"/>
  <c r="E3001" i="67" s="1"/>
  <c r="D3002" i="67"/>
  <c r="A3003" i="67"/>
  <c r="B3003" i="67" s="1"/>
  <c r="C3003" i="67" s="1"/>
  <c r="G3002" i="67" l="1"/>
  <c r="F3002" i="67"/>
  <c r="E3002" i="67" s="1"/>
  <c r="A3004" i="67"/>
  <c r="B3004" i="67" s="1"/>
  <c r="C3004" i="67" s="1"/>
  <c r="D3003" i="67"/>
  <c r="G3003" i="67" l="1"/>
  <c r="F3003" i="67"/>
  <c r="E3003" i="67" s="1"/>
  <c r="A3005" i="67"/>
  <c r="B3005" i="67" s="1"/>
  <c r="C3005" i="67" s="1"/>
  <c r="D3004" i="67"/>
  <c r="G3004" i="67" l="1"/>
  <c r="F3004" i="67"/>
  <c r="E3004" i="67" s="1"/>
  <c r="A3006" i="67"/>
  <c r="B3006" i="67" s="1"/>
  <c r="C3006" i="67" s="1"/>
  <c r="D3005" i="67"/>
  <c r="G3005" i="67" l="1"/>
  <c r="F3005" i="67"/>
  <c r="E3005" i="67" s="1"/>
  <c r="D3006" i="67"/>
  <c r="A3007" i="67"/>
  <c r="B3007" i="67" s="1"/>
  <c r="C3007" i="67" s="1"/>
  <c r="G3006" i="67" l="1"/>
  <c r="F3006" i="67"/>
  <c r="E3006" i="67" s="1"/>
  <c r="A3008" i="67"/>
  <c r="B3008" i="67" s="1"/>
  <c r="C3008" i="67" s="1"/>
  <c r="D3007" i="67"/>
  <c r="G3007" i="67" l="1"/>
  <c r="F3007" i="67"/>
  <c r="E3007" i="67" s="1"/>
  <c r="A3009" i="67"/>
  <c r="B3009" i="67" s="1"/>
  <c r="C3009" i="67" s="1"/>
  <c r="D3008" i="67"/>
  <c r="G3008" i="67" l="1"/>
  <c r="F3008" i="67"/>
  <c r="E3008" i="67" s="1"/>
  <c r="A3010" i="67"/>
  <c r="B3010" i="67" s="1"/>
  <c r="C3010" i="67" s="1"/>
  <c r="D3009" i="67"/>
  <c r="G3009" i="67" l="1"/>
  <c r="F3009" i="67"/>
  <c r="E3009" i="67" s="1"/>
  <c r="A3011" i="67"/>
  <c r="B3011" i="67" s="1"/>
  <c r="C3011" i="67" s="1"/>
  <c r="D3010" i="67"/>
  <c r="G3010" i="67" l="1"/>
  <c r="F3010" i="67"/>
  <c r="E3010" i="67" s="1"/>
  <c r="A3012" i="67"/>
  <c r="B3012" i="67" s="1"/>
  <c r="C3012" i="67" s="1"/>
  <c r="D3011" i="67"/>
  <c r="G3011" i="67" l="1"/>
  <c r="F3011" i="67"/>
  <c r="E3011" i="67" s="1"/>
  <c r="A3013" i="67"/>
  <c r="B3013" i="67" s="1"/>
  <c r="C3013" i="67" s="1"/>
  <c r="D3012" i="67"/>
  <c r="G3012" i="67" l="1"/>
  <c r="F3012" i="67"/>
  <c r="E3012" i="67" s="1"/>
  <c r="A3014" i="67"/>
  <c r="B3014" i="67" s="1"/>
  <c r="C3014" i="67" s="1"/>
  <c r="D3013" i="67"/>
  <c r="G3013" i="67" l="1"/>
  <c r="F3013" i="67"/>
  <c r="E3013" i="67" s="1"/>
  <c r="D3014" i="67"/>
  <c r="A3015" i="67"/>
  <c r="B3015" i="67" s="1"/>
  <c r="C3015" i="67" s="1"/>
  <c r="G3014" i="67" l="1"/>
  <c r="F3014" i="67"/>
  <c r="E3014" i="67" s="1"/>
  <c r="D3015" i="67"/>
  <c r="A3016" i="67"/>
  <c r="B3016" i="67" s="1"/>
  <c r="C3016" i="67" s="1"/>
  <c r="G3015" i="67" l="1"/>
  <c r="F3015" i="67"/>
  <c r="E3015" i="67" s="1"/>
  <c r="D3016" i="67"/>
  <c r="A3017" i="67"/>
  <c r="B3017" i="67" s="1"/>
  <c r="C3017" i="67" s="1"/>
  <c r="G3016" i="67" l="1"/>
  <c r="F3016" i="67"/>
  <c r="E3016" i="67" s="1"/>
  <c r="D3017" i="67"/>
  <c r="A3018" i="67"/>
  <c r="B3018" i="67" s="1"/>
  <c r="C3018" i="67" s="1"/>
  <c r="G3017" i="67" l="1"/>
  <c r="F3017" i="67"/>
  <c r="E3017" i="67" s="1"/>
  <c r="D3018" i="67"/>
  <c r="A3019" i="67"/>
  <c r="B3019" i="67" s="1"/>
  <c r="C3019" i="67" s="1"/>
  <c r="G3018" i="67" l="1"/>
  <c r="F3018" i="67"/>
  <c r="E3018" i="67" s="1"/>
  <c r="D3019" i="67"/>
  <c r="A3020" i="67"/>
  <c r="B3020" i="67" s="1"/>
  <c r="C3020" i="67" s="1"/>
  <c r="G3019" i="67" l="1"/>
  <c r="F3019" i="67"/>
  <c r="E3019" i="67" s="1"/>
  <c r="A3021" i="67"/>
  <c r="B3021" i="67" s="1"/>
  <c r="C3021" i="67" s="1"/>
  <c r="D3020" i="67"/>
  <c r="G3020" i="67" l="1"/>
  <c r="F3020" i="67"/>
  <c r="E3020" i="67" s="1"/>
  <c r="D3021" i="67"/>
  <c r="A3022" i="67"/>
  <c r="B3022" i="67" s="1"/>
  <c r="C3022" i="67" s="1"/>
  <c r="G3021" i="67" l="1"/>
  <c r="F3021" i="67"/>
  <c r="E3021" i="67" s="1"/>
  <c r="D3022" i="67"/>
  <c r="A3023" i="67"/>
  <c r="B3023" i="67" s="1"/>
  <c r="C3023" i="67" s="1"/>
  <c r="G3022" i="67" l="1"/>
  <c r="F3022" i="67"/>
  <c r="E3022" i="67" s="1"/>
  <c r="A3024" i="67"/>
  <c r="B3024" i="67" s="1"/>
  <c r="C3024" i="67" s="1"/>
  <c r="D3023" i="67"/>
  <c r="G3023" i="67" l="1"/>
  <c r="F3023" i="67"/>
  <c r="E3023" i="67" s="1"/>
  <c r="A3025" i="67"/>
  <c r="B3025" i="67" s="1"/>
  <c r="C3025" i="67" s="1"/>
  <c r="D3024" i="67"/>
  <c r="G3024" i="67" l="1"/>
  <c r="F3024" i="67"/>
  <c r="E3024" i="67" s="1"/>
  <c r="D3025" i="67"/>
  <c r="A3026" i="67"/>
  <c r="B3026" i="67" s="1"/>
  <c r="C3026" i="67" s="1"/>
  <c r="G3025" i="67" l="1"/>
  <c r="F3025" i="67"/>
  <c r="E3025" i="67" s="1"/>
  <c r="D3026" i="67"/>
  <c r="A3027" i="67"/>
  <c r="B3027" i="67" s="1"/>
  <c r="C3027" i="67" s="1"/>
  <c r="G3026" i="67" l="1"/>
  <c r="F3026" i="67"/>
  <c r="E3026" i="67" s="1"/>
  <c r="D3027" i="67"/>
  <c r="A3028" i="67"/>
  <c r="B3028" i="67" s="1"/>
  <c r="C3028" i="67" s="1"/>
  <c r="G3027" i="67" l="1"/>
  <c r="F3027" i="67"/>
  <c r="E3027" i="67" s="1"/>
  <c r="A3029" i="67"/>
  <c r="B3029" i="67" s="1"/>
  <c r="C3029" i="67" s="1"/>
  <c r="D3028" i="67"/>
  <c r="G3028" i="67" l="1"/>
  <c r="F3028" i="67"/>
  <c r="E3028" i="67" s="1"/>
  <c r="D3029" i="67"/>
  <c r="A3030" i="67"/>
  <c r="B3030" i="67" s="1"/>
  <c r="C3030" i="67" s="1"/>
  <c r="G3029" i="67" l="1"/>
  <c r="F3029" i="67"/>
  <c r="E3029" i="67" s="1"/>
  <c r="A3031" i="67"/>
  <c r="B3031" i="67" s="1"/>
  <c r="C3031" i="67" s="1"/>
  <c r="D3030" i="67"/>
  <c r="G3030" i="67" l="1"/>
  <c r="F3030" i="67"/>
  <c r="E3030" i="67" s="1"/>
  <c r="A3032" i="67"/>
  <c r="B3032" i="67" s="1"/>
  <c r="C3032" i="67" s="1"/>
  <c r="D3031" i="67"/>
  <c r="G3031" i="67" l="1"/>
  <c r="F3031" i="67"/>
  <c r="E3031" i="67" s="1"/>
  <c r="A3033" i="67"/>
  <c r="B3033" i="67" s="1"/>
  <c r="C3033" i="67" s="1"/>
  <c r="D3032" i="67"/>
  <c r="G3032" i="67" l="1"/>
  <c r="F3032" i="67"/>
  <c r="E3032" i="67" s="1"/>
  <c r="D3033" i="67"/>
  <c r="A3034" i="67"/>
  <c r="B3034" i="67" s="1"/>
  <c r="C3034" i="67" s="1"/>
  <c r="G3033" i="67" l="1"/>
  <c r="F3033" i="67"/>
  <c r="E3033" i="67" s="1"/>
  <c r="D3034" i="67"/>
  <c r="A3035" i="67"/>
  <c r="B3035" i="67" s="1"/>
  <c r="C3035" i="67" s="1"/>
  <c r="G3034" i="67" l="1"/>
  <c r="F3034" i="67"/>
  <c r="E3034" i="67" s="1"/>
  <c r="A3036" i="67"/>
  <c r="B3036" i="67" s="1"/>
  <c r="C3036" i="67" s="1"/>
  <c r="D3035" i="67"/>
  <c r="G3035" i="67" l="1"/>
  <c r="F3035" i="67"/>
  <c r="E3035" i="67" s="1"/>
  <c r="D3036" i="67"/>
  <c r="A3037" i="67"/>
  <c r="B3037" i="67" s="1"/>
  <c r="C3037" i="67" s="1"/>
  <c r="G3036" i="67" l="1"/>
  <c r="F3036" i="67"/>
  <c r="E3036" i="67" s="1"/>
  <c r="A3038" i="67"/>
  <c r="B3038" i="67" s="1"/>
  <c r="C3038" i="67" s="1"/>
  <c r="D3037" i="67"/>
  <c r="G3037" i="67" l="1"/>
  <c r="F3037" i="67"/>
  <c r="E3037" i="67" s="1"/>
  <c r="A3039" i="67"/>
  <c r="B3039" i="67" s="1"/>
  <c r="C3039" i="67" s="1"/>
  <c r="D3038" i="67"/>
  <c r="G3038" i="67" l="1"/>
  <c r="F3038" i="67"/>
  <c r="E3038" i="67" s="1"/>
  <c r="A3040" i="67"/>
  <c r="B3040" i="67" s="1"/>
  <c r="C3040" i="67" s="1"/>
  <c r="D3039" i="67"/>
  <c r="G3039" i="67" l="1"/>
  <c r="F3039" i="67"/>
  <c r="E3039" i="67" s="1"/>
  <c r="A3041" i="67"/>
  <c r="B3041" i="67" s="1"/>
  <c r="C3041" i="67" s="1"/>
  <c r="D3040" i="67"/>
  <c r="G3040" i="67" l="1"/>
  <c r="F3040" i="67"/>
  <c r="E3040" i="67" s="1"/>
  <c r="A3042" i="67"/>
  <c r="B3042" i="67" s="1"/>
  <c r="C3042" i="67" s="1"/>
  <c r="D3041" i="67"/>
  <c r="G3041" i="67" l="1"/>
  <c r="F3041" i="67"/>
  <c r="E3041" i="67" s="1"/>
  <c r="D3042" i="67"/>
  <c r="A3043" i="67"/>
  <c r="B3043" i="67" s="1"/>
  <c r="C3043" i="67" s="1"/>
  <c r="G3042" i="67" l="1"/>
  <c r="F3042" i="67"/>
  <c r="E3042" i="67" s="1"/>
  <c r="D3043" i="67"/>
  <c r="A3044" i="67"/>
  <c r="B3044" i="67" s="1"/>
  <c r="C3044" i="67" s="1"/>
  <c r="G3043" i="67" l="1"/>
  <c r="F3043" i="67"/>
  <c r="E3043" i="67" s="1"/>
  <c r="A3045" i="67"/>
  <c r="B3045" i="67" s="1"/>
  <c r="C3045" i="67" s="1"/>
  <c r="D3044" i="67"/>
  <c r="G3044" i="67" l="1"/>
  <c r="F3044" i="67"/>
  <c r="E3044" i="67" s="1"/>
  <c r="A3046" i="67"/>
  <c r="B3046" i="67" s="1"/>
  <c r="C3046" i="67" s="1"/>
  <c r="D3045" i="67"/>
  <c r="G3045" i="67" l="1"/>
  <c r="F3045" i="67"/>
  <c r="E3045" i="67" s="1"/>
  <c r="A3047" i="67"/>
  <c r="B3047" i="67" s="1"/>
  <c r="C3047" i="67" s="1"/>
  <c r="D3046" i="67"/>
  <c r="G3046" i="67" l="1"/>
  <c r="F3046" i="67"/>
  <c r="E3046" i="67" s="1"/>
  <c r="A3048" i="67"/>
  <c r="B3048" i="67" s="1"/>
  <c r="C3048" i="67" s="1"/>
  <c r="D3047" i="67"/>
  <c r="G3047" i="67" l="1"/>
  <c r="F3047" i="67"/>
  <c r="E3047" i="67" s="1"/>
  <c r="A3049" i="67"/>
  <c r="B3049" i="67" s="1"/>
  <c r="C3049" i="67" s="1"/>
  <c r="D3048" i="67"/>
  <c r="G3048" i="67" l="1"/>
  <c r="F3048" i="67"/>
  <c r="E3048" i="67" s="1"/>
  <c r="A3050" i="67"/>
  <c r="B3050" i="67" s="1"/>
  <c r="C3050" i="67" s="1"/>
  <c r="D3049" i="67"/>
  <c r="G3049" i="67" l="1"/>
  <c r="F3049" i="67"/>
  <c r="E3049" i="67" s="1"/>
  <c r="D3050" i="67"/>
  <c r="A3051" i="67"/>
  <c r="B3051" i="67" s="1"/>
  <c r="C3051" i="67" s="1"/>
  <c r="G3050" i="67" l="1"/>
  <c r="F3050" i="67"/>
  <c r="E3050" i="67" s="1"/>
  <c r="D3051" i="67"/>
  <c r="A3052" i="67"/>
  <c r="B3052" i="67" s="1"/>
  <c r="C3052" i="67" s="1"/>
  <c r="G3051" i="67" l="1"/>
  <c r="F3051" i="67"/>
  <c r="E3051" i="67" s="1"/>
  <c r="A3053" i="67"/>
  <c r="B3053" i="67" s="1"/>
  <c r="C3053" i="67" s="1"/>
  <c r="D3052" i="67"/>
  <c r="G3052" i="67" l="1"/>
  <c r="F3052" i="67"/>
  <c r="E3052" i="67" s="1"/>
  <c r="A3054" i="67"/>
  <c r="B3054" i="67" s="1"/>
  <c r="C3054" i="67" s="1"/>
  <c r="D3053" i="67"/>
  <c r="G3053" i="67" l="1"/>
  <c r="F3053" i="67"/>
  <c r="E3053" i="67" s="1"/>
  <c r="A3055" i="67"/>
  <c r="B3055" i="67" s="1"/>
  <c r="C3055" i="67" s="1"/>
  <c r="D3054" i="67"/>
  <c r="G3054" i="67" l="1"/>
  <c r="F3054" i="67"/>
  <c r="E3054" i="67" s="1"/>
  <c r="A3056" i="67"/>
  <c r="B3056" i="67" s="1"/>
  <c r="C3056" i="67" s="1"/>
  <c r="D3055" i="67"/>
  <c r="G3055" i="67" l="1"/>
  <c r="F3055" i="67"/>
  <c r="E3055" i="67" s="1"/>
  <c r="A3057" i="67"/>
  <c r="B3057" i="67" s="1"/>
  <c r="C3057" i="67" s="1"/>
  <c r="D3056" i="67"/>
  <c r="G3056" i="67" l="1"/>
  <c r="F3056" i="67"/>
  <c r="E3056" i="67" s="1"/>
  <c r="A3058" i="67"/>
  <c r="B3058" i="67" s="1"/>
  <c r="C3058" i="67" s="1"/>
  <c r="D3057" i="67"/>
  <c r="G3057" i="67" l="1"/>
  <c r="F3057" i="67"/>
  <c r="E3057" i="67" s="1"/>
  <c r="D3058" i="67"/>
  <c r="A3059" i="67"/>
  <c r="B3059" i="67" s="1"/>
  <c r="C3059" i="67" s="1"/>
  <c r="G3058" i="67" l="1"/>
  <c r="F3058" i="67"/>
  <c r="E3058" i="67" s="1"/>
  <c r="D3059" i="67"/>
  <c r="A3060" i="67"/>
  <c r="B3060" i="67" s="1"/>
  <c r="C3060" i="67" s="1"/>
  <c r="G3059" i="67" l="1"/>
  <c r="F3059" i="67"/>
  <c r="E3059" i="67" s="1"/>
  <c r="A3061" i="67"/>
  <c r="B3061" i="67" s="1"/>
  <c r="C3061" i="67" s="1"/>
  <c r="D3060" i="67"/>
  <c r="G3060" i="67" l="1"/>
  <c r="F3060" i="67"/>
  <c r="E3060" i="67" s="1"/>
  <c r="A3062" i="67"/>
  <c r="B3062" i="67" s="1"/>
  <c r="C3062" i="67" s="1"/>
  <c r="D3061" i="67"/>
  <c r="G3061" i="67" l="1"/>
  <c r="F3061" i="67"/>
  <c r="E3061" i="67" s="1"/>
  <c r="A3063" i="67"/>
  <c r="B3063" i="67" s="1"/>
  <c r="C3063" i="67" s="1"/>
  <c r="D3062" i="67"/>
  <c r="G3062" i="67" l="1"/>
  <c r="F3062" i="67"/>
  <c r="E3062" i="67" s="1"/>
  <c r="D3063" i="67"/>
  <c r="A3064" i="67"/>
  <c r="B3064" i="67" s="1"/>
  <c r="C3064" i="67" s="1"/>
  <c r="G3063" i="67" l="1"/>
  <c r="F3063" i="67"/>
  <c r="E3063" i="67" s="1"/>
  <c r="A3065" i="67"/>
  <c r="B3065" i="67" s="1"/>
  <c r="C3065" i="67" s="1"/>
  <c r="D3064" i="67"/>
  <c r="G3064" i="67" l="1"/>
  <c r="F3064" i="67"/>
  <c r="E3064" i="67" s="1"/>
  <c r="D3065" i="67"/>
  <c r="A3066" i="67"/>
  <c r="B3066" i="67" s="1"/>
  <c r="C3066" i="67" s="1"/>
  <c r="G3065" i="67" l="1"/>
  <c r="F3065" i="67"/>
  <c r="E3065" i="67" s="1"/>
  <c r="D3066" i="67"/>
  <c r="A3067" i="67"/>
  <c r="B3067" i="67" s="1"/>
  <c r="C3067" i="67" s="1"/>
  <c r="G3066" i="67" l="1"/>
  <c r="F3066" i="67"/>
  <c r="E3066" i="67" s="1"/>
  <c r="A3068" i="67"/>
  <c r="B3068" i="67" s="1"/>
  <c r="C3068" i="67" s="1"/>
  <c r="D3067" i="67"/>
  <c r="G3067" i="67" l="1"/>
  <c r="F3067" i="67"/>
  <c r="E3067" i="67" s="1"/>
  <c r="A3069" i="67"/>
  <c r="B3069" i="67" s="1"/>
  <c r="C3069" i="67" s="1"/>
  <c r="D3068" i="67"/>
  <c r="G3068" i="67" l="1"/>
  <c r="F3068" i="67"/>
  <c r="E3068" i="67" s="1"/>
  <c r="A3070" i="67"/>
  <c r="B3070" i="67" s="1"/>
  <c r="C3070" i="67" s="1"/>
  <c r="D3069" i="67"/>
  <c r="G3069" i="67" l="1"/>
  <c r="F3069" i="67"/>
  <c r="E3069" i="67" s="1"/>
  <c r="D3070" i="67"/>
  <c r="A3071" i="67"/>
  <c r="B3071" i="67" s="1"/>
  <c r="C3071" i="67" s="1"/>
  <c r="G3070" i="67" l="1"/>
  <c r="F3070" i="67"/>
  <c r="E3070" i="67" s="1"/>
  <c r="A3072" i="67"/>
  <c r="B3072" i="67" s="1"/>
  <c r="C3072" i="67" s="1"/>
  <c r="D3071" i="67"/>
  <c r="G3071" i="67" l="1"/>
  <c r="F3071" i="67"/>
  <c r="E3071" i="67" s="1"/>
  <c r="A3073" i="67"/>
  <c r="B3073" i="67" s="1"/>
  <c r="C3073" i="67" s="1"/>
  <c r="D3072" i="67"/>
  <c r="G3072" i="67" l="1"/>
  <c r="F3072" i="67"/>
  <c r="E3072" i="67" s="1"/>
  <c r="A3074" i="67"/>
  <c r="B3074" i="67" s="1"/>
  <c r="C3074" i="67" s="1"/>
  <c r="D3073" i="67"/>
  <c r="G3073" i="67" l="1"/>
  <c r="F3073" i="67"/>
  <c r="E3073" i="67" s="1"/>
  <c r="A3075" i="67"/>
  <c r="B3075" i="67" s="1"/>
  <c r="C3075" i="67" s="1"/>
  <c r="D3074" i="67"/>
  <c r="G3074" i="67" l="1"/>
  <c r="F3074" i="67"/>
  <c r="E3074" i="67" s="1"/>
  <c r="A3076" i="67"/>
  <c r="B3076" i="67" s="1"/>
  <c r="C3076" i="67" s="1"/>
  <c r="D3075" i="67"/>
  <c r="G3075" i="67" l="1"/>
  <c r="F3075" i="67"/>
  <c r="E3075" i="67" s="1"/>
  <c r="A3077" i="67"/>
  <c r="B3077" i="67" s="1"/>
  <c r="C3077" i="67" s="1"/>
  <c r="D3076" i="67"/>
  <c r="G3076" i="67" l="1"/>
  <c r="F3076" i="67"/>
  <c r="E3076" i="67" s="1"/>
  <c r="A3078" i="67"/>
  <c r="B3078" i="67" s="1"/>
  <c r="C3078" i="67" s="1"/>
  <c r="D3077" i="67"/>
  <c r="G3077" i="67" l="1"/>
  <c r="F3077" i="67"/>
  <c r="E3077" i="67" s="1"/>
  <c r="D3078" i="67"/>
  <c r="A3079" i="67"/>
  <c r="B3079" i="67" s="1"/>
  <c r="C3079" i="67" s="1"/>
  <c r="G3078" i="67" l="1"/>
  <c r="F3078" i="67"/>
  <c r="E3078" i="67" s="1"/>
  <c r="D3079" i="67"/>
  <c r="A3080" i="67"/>
  <c r="B3080" i="67" s="1"/>
  <c r="C3080" i="67" s="1"/>
  <c r="G3079" i="67" l="1"/>
  <c r="F3079" i="67"/>
  <c r="E3079" i="67" s="1"/>
  <c r="D3080" i="67"/>
  <c r="A3081" i="67"/>
  <c r="B3081" i="67" s="1"/>
  <c r="C3081" i="67" s="1"/>
  <c r="G3080" i="67" l="1"/>
  <c r="F3080" i="67"/>
  <c r="E3080" i="67" s="1"/>
  <c r="D3081" i="67"/>
  <c r="A3082" i="67"/>
  <c r="B3082" i="67" s="1"/>
  <c r="C3082" i="67" s="1"/>
  <c r="G3081" i="67" l="1"/>
  <c r="F3081" i="67"/>
  <c r="E3081" i="67" s="1"/>
  <c r="D3082" i="67"/>
  <c r="A3083" i="67"/>
  <c r="B3083" i="67" s="1"/>
  <c r="C3083" i="67" s="1"/>
  <c r="G3082" i="67" l="1"/>
  <c r="F3082" i="67"/>
  <c r="E3082" i="67" s="1"/>
  <c r="D3083" i="67"/>
  <c r="A3084" i="67"/>
  <c r="B3084" i="67" s="1"/>
  <c r="C3084" i="67" s="1"/>
  <c r="G3083" i="67" l="1"/>
  <c r="F3083" i="67"/>
  <c r="E3083" i="67" s="1"/>
  <c r="D3084" i="67"/>
  <c r="A3085" i="67"/>
  <c r="B3085" i="67" s="1"/>
  <c r="C3085" i="67" s="1"/>
  <c r="G3084" i="67" l="1"/>
  <c r="F3084" i="67"/>
  <c r="E3084" i="67" s="1"/>
  <c r="D3085" i="67"/>
  <c r="A3086" i="67"/>
  <c r="B3086" i="67" s="1"/>
  <c r="C3086" i="67" s="1"/>
  <c r="G3085" i="67" l="1"/>
  <c r="F3085" i="67"/>
  <c r="E3085" i="67" s="1"/>
  <c r="D3086" i="67"/>
  <c r="A3087" i="67"/>
  <c r="B3087" i="67" s="1"/>
  <c r="C3087" i="67" s="1"/>
  <c r="G3086" i="67" l="1"/>
  <c r="F3086" i="67"/>
  <c r="E3086" i="67" s="1"/>
  <c r="D3087" i="67"/>
  <c r="A3088" i="67"/>
  <c r="B3088" i="67" s="1"/>
  <c r="C3088" i="67" s="1"/>
  <c r="G3087" i="67" l="1"/>
  <c r="F3087" i="67"/>
  <c r="E3087" i="67" s="1"/>
  <c r="A3089" i="67"/>
  <c r="B3089" i="67" s="1"/>
  <c r="C3089" i="67" s="1"/>
  <c r="D3088" i="67"/>
  <c r="G3088" i="67" l="1"/>
  <c r="F3088" i="67"/>
  <c r="E3088" i="67" s="1"/>
  <c r="D3089" i="67"/>
  <c r="A3090" i="67"/>
  <c r="B3090" i="67" s="1"/>
  <c r="C3090" i="67" s="1"/>
  <c r="G3089" i="67" l="1"/>
  <c r="F3089" i="67"/>
  <c r="E3089" i="67" s="1"/>
  <c r="A3091" i="67"/>
  <c r="B3091" i="67" s="1"/>
  <c r="C3091" i="67" s="1"/>
  <c r="D3090" i="67"/>
  <c r="G3090" i="67" l="1"/>
  <c r="F3090" i="67"/>
  <c r="E3090" i="67" s="1"/>
  <c r="D3091" i="67"/>
  <c r="A3092" i="67"/>
  <c r="B3092" i="67" s="1"/>
  <c r="C3092" i="67" s="1"/>
  <c r="G3091" i="67" l="1"/>
  <c r="F3091" i="67"/>
  <c r="E3091" i="67" s="1"/>
  <c r="A3093" i="67"/>
  <c r="B3093" i="67" s="1"/>
  <c r="C3093" i="67" s="1"/>
  <c r="D3092" i="67"/>
  <c r="G3092" i="67" l="1"/>
  <c r="F3092" i="67"/>
  <c r="E3092" i="67" s="1"/>
  <c r="A3094" i="67"/>
  <c r="B3094" i="67" s="1"/>
  <c r="C3094" i="67" s="1"/>
  <c r="D3093" i="67"/>
  <c r="G3093" i="67" l="1"/>
  <c r="F3093" i="67"/>
  <c r="E3093" i="67" s="1"/>
  <c r="A3095" i="67"/>
  <c r="B3095" i="67" s="1"/>
  <c r="C3095" i="67" s="1"/>
  <c r="D3094" i="67"/>
  <c r="G3094" i="67" l="1"/>
  <c r="F3094" i="67"/>
  <c r="E3094" i="67" s="1"/>
  <c r="D3095" i="67"/>
  <c r="A3096" i="67"/>
  <c r="B3096" i="67" s="1"/>
  <c r="C3096" i="67" s="1"/>
  <c r="G3095" i="67" l="1"/>
  <c r="F3095" i="67"/>
  <c r="E3095" i="67" s="1"/>
  <c r="D3096" i="67"/>
  <c r="A3097" i="67"/>
  <c r="B3097" i="67" s="1"/>
  <c r="C3097" i="67" s="1"/>
  <c r="G3096" i="67" l="1"/>
  <c r="F3096" i="67"/>
  <c r="E3096" i="67" s="1"/>
  <c r="A3098" i="67"/>
  <c r="B3098" i="67" s="1"/>
  <c r="C3098" i="67" s="1"/>
  <c r="D3097" i="67"/>
  <c r="G3097" i="67" l="1"/>
  <c r="F3097" i="67"/>
  <c r="E3097" i="67" s="1"/>
  <c r="D3098" i="67"/>
  <c r="A3099" i="67"/>
  <c r="B3099" i="67" s="1"/>
  <c r="C3099" i="67" s="1"/>
  <c r="G3098" i="67" l="1"/>
  <c r="F3098" i="67"/>
  <c r="E3098" i="67" s="1"/>
  <c r="D3099" i="67"/>
  <c r="A3100" i="67"/>
  <c r="B3100" i="67" s="1"/>
  <c r="C3100" i="67" s="1"/>
  <c r="G3099" i="67" l="1"/>
  <c r="F3099" i="67"/>
  <c r="E3099" i="67" s="1"/>
  <c r="D3100" i="67"/>
  <c r="A3101" i="67"/>
  <c r="B3101" i="67" s="1"/>
  <c r="C3101" i="67" s="1"/>
  <c r="G3100" i="67" l="1"/>
  <c r="F3100" i="67"/>
  <c r="E3100" i="67" s="1"/>
  <c r="A3102" i="67"/>
  <c r="B3102" i="67" s="1"/>
  <c r="C3102" i="67" s="1"/>
  <c r="D3101" i="67"/>
  <c r="G3101" i="67" l="1"/>
  <c r="F3101" i="67"/>
  <c r="E3101" i="67" s="1"/>
  <c r="A3103" i="67"/>
  <c r="B3103" i="67" s="1"/>
  <c r="C3103" i="67" s="1"/>
  <c r="D3102" i="67"/>
  <c r="G3102" i="67" l="1"/>
  <c r="F3102" i="67"/>
  <c r="E3102" i="67" s="1"/>
  <c r="D3103" i="67"/>
  <c r="A3104" i="67"/>
  <c r="B3104" i="67" s="1"/>
  <c r="C3104" i="67" s="1"/>
  <c r="G3103" i="67" l="1"/>
  <c r="F3103" i="67"/>
  <c r="E3103" i="67" s="1"/>
  <c r="D3104" i="67"/>
  <c r="A3105" i="67"/>
  <c r="B3105" i="67" s="1"/>
  <c r="C3105" i="67" s="1"/>
  <c r="G3104" i="67" l="1"/>
  <c r="F3104" i="67"/>
  <c r="E3104" i="67" s="1"/>
  <c r="A3106" i="67"/>
  <c r="B3106" i="67" s="1"/>
  <c r="C3106" i="67" s="1"/>
  <c r="D3105" i="67"/>
  <c r="G3105" i="67" l="1"/>
  <c r="F3105" i="67"/>
  <c r="E3105" i="67" s="1"/>
  <c r="A3107" i="67"/>
  <c r="B3107" i="67" s="1"/>
  <c r="C3107" i="67" s="1"/>
  <c r="D3106" i="67"/>
  <c r="G3106" i="67" l="1"/>
  <c r="F3106" i="67"/>
  <c r="E3106" i="67" s="1"/>
  <c r="D3107" i="67"/>
  <c r="A3108" i="67"/>
  <c r="B3108" i="67" s="1"/>
  <c r="C3108" i="67" s="1"/>
  <c r="G3107" i="67" l="1"/>
  <c r="F3107" i="67"/>
  <c r="E3107" i="67" s="1"/>
  <c r="A3109" i="67"/>
  <c r="B3109" i="67" s="1"/>
  <c r="C3109" i="67" s="1"/>
  <c r="D3108" i="67"/>
  <c r="G3108" i="67" l="1"/>
  <c r="F3108" i="67"/>
  <c r="E3108" i="67" s="1"/>
  <c r="D3109" i="67"/>
  <c r="A3110" i="67"/>
  <c r="B3110" i="67" s="1"/>
  <c r="C3110" i="67" s="1"/>
  <c r="G3109" i="67" l="1"/>
  <c r="F3109" i="67"/>
  <c r="E3109" i="67" s="1"/>
  <c r="D3110" i="67"/>
  <c r="A3111" i="67"/>
  <c r="B3111" i="67" s="1"/>
  <c r="C3111" i="67" s="1"/>
  <c r="G3110" i="67" l="1"/>
  <c r="F3110" i="67"/>
  <c r="E3110" i="67" s="1"/>
  <c r="A3112" i="67"/>
  <c r="B3112" i="67" s="1"/>
  <c r="C3112" i="67" s="1"/>
  <c r="D3111" i="67"/>
  <c r="G3111" i="67" l="1"/>
  <c r="F3111" i="67"/>
  <c r="E3111" i="67" s="1"/>
  <c r="D3112" i="67"/>
  <c r="A3113" i="67"/>
  <c r="B3113" i="67" s="1"/>
  <c r="C3113" i="67" s="1"/>
  <c r="G3112" i="67" l="1"/>
  <c r="F3112" i="67"/>
  <c r="E3112" i="67" s="1"/>
  <c r="A3114" i="67"/>
  <c r="B3114" i="67" s="1"/>
  <c r="C3114" i="67" s="1"/>
  <c r="D3113" i="67"/>
  <c r="G3113" i="67" l="1"/>
  <c r="F3113" i="67"/>
  <c r="E3113" i="67" s="1"/>
  <c r="A3115" i="67"/>
  <c r="B3115" i="67" s="1"/>
  <c r="C3115" i="67" s="1"/>
  <c r="D3114" i="67"/>
  <c r="G3114" i="67" l="1"/>
  <c r="F3114" i="67"/>
  <c r="E3114" i="67" s="1"/>
  <c r="A3116" i="67"/>
  <c r="B3116" i="67" s="1"/>
  <c r="C3116" i="67" s="1"/>
  <c r="D3115" i="67"/>
  <c r="G3115" i="67" l="1"/>
  <c r="F3115" i="67"/>
  <c r="E3115" i="67" s="1"/>
  <c r="A3117" i="67"/>
  <c r="B3117" i="67" s="1"/>
  <c r="C3117" i="67" s="1"/>
  <c r="D3116" i="67"/>
  <c r="G3116" i="67" l="1"/>
  <c r="F3116" i="67"/>
  <c r="E3116" i="67" s="1"/>
  <c r="D3117" i="67"/>
  <c r="A3118" i="67"/>
  <c r="B3118" i="67" s="1"/>
  <c r="C3118" i="67" s="1"/>
  <c r="G3117" i="67" l="1"/>
  <c r="F3117" i="67"/>
  <c r="E3117" i="67" s="1"/>
  <c r="D3118" i="67"/>
  <c r="A3119" i="67"/>
  <c r="B3119" i="67" s="1"/>
  <c r="C3119" i="67" s="1"/>
  <c r="G3118" i="67" l="1"/>
  <c r="F3118" i="67"/>
  <c r="E3118" i="67" s="1"/>
  <c r="D3119" i="67"/>
  <c r="A3120" i="67"/>
  <c r="B3120" i="67" s="1"/>
  <c r="C3120" i="67" s="1"/>
  <c r="G3119" i="67" l="1"/>
  <c r="F3119" i="67"/>
  <c r="E3119" i="67" s="1"/>
  <c r="D3120" i="67"/>
  <c r="A3121" i="67"/>
  <c r="B3121" i="67" s="1"/>
  <c r="C3121" i="67" s="1"/>
  <c r="G3120" i="67" l="1"/>
  <c r="F3120" i="67"/>
  <c r="E3120" i="67" s="1"/>
  <c r="A3122" i="67"/>
  <c r="B3122" i="67" s="1"/>
  <c r="C3122" i="67" s="1"/>
  <c r="D3121" i="67"/>
  <c r="G3121" i="67" l="1"/>
  <c r="F3121" i="67"/>
  <c r="E3121" i="67" s="1"/>
  <c r="A3123" i="67"/>
  <c r="B3123" i="67" s="1"/>
  <c r="C3123" i="67" s="1"/>
  <c r="D3122" i="67"/>
  <c r="G3122" i="67" l="1"/>
  <c r="F3122" i="67"/>
  <c r="E3122" i="67" s="1"/>
  <c r="A3124" i="67"/>
  <c r="B3124" i="67" s="1"/>
  <c r="C3124" i="67" s="1"/>
  <c r="D3123" i="67"/>
  <c r="G3123" i="67" l="1"/>
  <c r="F3123" i="67"/>
  <c r="E3123" i="67" s="1"/>
  <c r="A3125" i="67"/>
  <c r="B3125" i="67" s="1"/>
  <c r="C3125" i="67" s="1"/>
  <c r="D3124" i="67"/>
  <c r="G3124" i="67" l="1"/>
  <c r="F3124" i="67"/>
  <c r="E3124" i="67" s="1"/>
  <c r="A3126" i="67"/>
  <c r="B3126" i="67" s="1"/>
  <c r="C3126" i="67" s="1"/>
  <c r="D3125" i="67"/>
  <c r="G3125" i="67" l="1"/>
  <c r="F3125" i="67"/>
  <c r="E3125" i="67" s="1"/>
  <c r="D3126" i="67"/>
  <c r="A3127" i="67"/>
  <c r="B3127" i="67" s="1"/>
  <c r="C3127" i="67" s="1"/>
  <c r="G3126" i="67" l="1"/>
  <c r="F3126" i="67"/>
  <c r="E3126" i="67" s="1"/>
  <c r="A3128" i="67"/>
  <c r="B3128" i="67" s="1"/>
  <c r="C3128" i="67" s="1"/>
  <c r="D3127" i="67"/>
  <c r="G3127" i="67" l="1"/>
  <c r="F3127" i="67"/>
  <c r="E3127" i="67" s="1"/>
  <c r="A3129" i="67"/>
  <c r="B3129" i="67" s="1"/>
  <c r="C3129" i="67" s="1"/>
  <c r="D3128" i="67"/>
  <c r="G3128" i="67" l="1"/>
  <c r="F3128" i="67"/>
  <c r="E3128" i="67" s="1"/>
  <c r="A3130" i="67"/>
  <c r="B3130" i="67" s="1"/>
  <c r="C3130" i="67" s="1"/>
  <c r="D3129" i="67"/>
  <c r="G3129" i="67" l="1"/>
  <c r="F3129" i="67"/>
  <c r="E3129" i="67" s="1"/>
  <c r="A3131" i="67"/>
  <c r="B3131" i="67" s="1"/>
  <c r="C3131" i="67" s="1"/>
  <c r="D3130" i="67"/>
  <c r="G3130" i="67" l="1"/>
  <c r="F3130" i="67"/>
  <c r="E3130" i="67" s="1"/>
  <c r="A3132" i="67"/>
  <c r="B3132" i="67" s="1"/>
  <c r="C3132" i="67" s="1"/>
  <c r="D3131" i="67"/>
  <c r="G3131" i="67" l="1"/>
  <c r="F3131" i="67"/>
  <c r="E3131" i="67" s="1"/>
  <c r="A3133" i="67"/>
  <c r="B3133" i="67" s="1"/>
  <c r="C3133" i="67" s="1"/>
  <c r="D3132" i="67"/>
  <c r="G3132" i="67" l="1"/>
  <c r="F3132" i="67"/>
  <c r="E3132" i="67" s="1"/>
  <c r="A3134" i="67"/>
  <c r="B3134" i="67" s="1"/>
  <c r="C3134" i="67" s="1"/>
  <c r="D3133" i="67"/>
  <c r="G3133" i="67" l="1"/>
  <c r="F3133" i="67"/>
  <c r="E3133" i="67" s="1"/>
  <c r="A3135" i="67"/>
  <c r="B3135" i="67" s="1"/>
  <c r="C3135" i="67" s="1"/>
  <c r="D3134" i="67"/>
  <c r="G3134" i="67" l="1"/>
  <c r="F3134" i="67"/>
  <c r="E3134" i="67" s="1"/>
  <c r="A3136" i="67"/>
  <c r="B3136" i="67" s="1"/>
  <c r="C3136" i="67" s="1"/>
  <c r="D3135" i="67"/>
  <c r="G3135" i="67" l="1"/>
  <c r="F3135" i="67"/>
  <c r="E3135" i="67" s="1"/>
  <c r="A3137" i="67"/>
  <c r="B3137" i="67" s="1"/>
  <c r="C3137" i="67" s="1"/>
  <c r="D3136" i="67"/>
  <c r="G3136" i="67" l="1"/>
  <c r="F3136" i="67"/>
  <c r="E3136" i="67" s="1"/>
  <c r="A3138" i="67"/>
  <c r="B3138" i="67" s="1"/>
  <c r="C3138" i="67" s="1"/>
  <c r="D3137" i="67"/>
  <c r="G3137" i="67" l="1"/>
  <c r="F3137" i="67"/>
  <c r="E3137" i="67" s="1"/>
  <c r="A3139" i="67"/>
  <c r="B3139" i="67" s="1"/>
  <c r="C3139" i="67" s="1"/>
  <c r="D3138" i="67"/>
  <c r="G3138" i="67" l="1"/>
  <c r="F3138" i="67"/>
  <c r="E3138" i="67" s="1"/>
  <c r="A3140" i="67"/>
  <c r="B3140" i="67" s="1"/>
  <c r="C3140" i="67" s="1"/>
  <c r="D3139" i="67"/>
  <c r="G3139" i="67" l="1"/>
  <c r="F3139" i="67"/>
  <c r="E3139" i="67" s="1"/>
  <c r="A3141" i="67"/>
  <c r="B3141" i="67" s="1"/>
  <c r="C3141" i="67" s="1"/>
  <c r="D3140" i="67"/>
  <c r="G3140" i="67" l="1"/>
  <c r="F3140" i="67"/>
  <c r="E3140" i="67" s="1"/>
  <c r="A3142" i="67"/>
  <c r="B3142" i="67" s="1"/>
  <c r="C3142" i="67" s="1"/>
  <c r="D3141" i="67"/>
  <c r="G3141" i="67" l="1"/>
  <c r="F3141" i="67"/>
  <c r="E3141" i="67" s="1"/>
  <c r="A3143" i="67"/>
  <c r="B3143" i="67" s="1"/>
  <c r="C3143" i="67" s="1"/>
  <c r="D3142" i="67"/>
  <c r="G3142" i="67" l="1"/>
  <c r="F3142" i="67"/>
  <c r="E3142" i="67" s="1"/>
  <c r="A3144" i="67"/>
  <c r="B3144" i="67" s="1"/>
  <c r="C3144" i="67" s="1"/>
  <c r="D3143" i="67"/>
  <c r="G3143" i="67" l="1"/>
  <c r="F3143" i="67"/>
  <c r="E3143" i="67" s="1"/>
  <c r="A3145" i="67"/>
  <c r="B3145" i="67" s="1"/>
  <c r="C3145" i="67" s="1"/>
  <c r="D3144" i="67"/>
  <c r="G3144" i="67" l="1"/>
  <c r="F3144" i="67"/>
  <c r="E3144" i="67" s="1"/>
  <c r="A3146" i="67"/>
  <c r="B3146" i="67" s="1"/>
  <c r="C3146" i="67" s="1"/>
  <c r="D3145" i="67"/>
  <c r="G3145" i="67" l="1"/>
  <c r="F3145" i="67"/>
  <c r="E3145" i="67" s="1"/>
  <c r="A3147" i="67"/>
  <c r="B3147" i="67" s="1"/>
  <c r="C3147" i="67" s="1"/>
  <c r="D3146" i="67"/>
  <c r="G3146" i="67" l="1"/>
  <c r="F3146" i="67"/>
  <c r="E3146" i="67" s="1"/>
  <c r="A3148" i="67"/>
  <c r="B3148" i="67" s="1"/>
  <c r="C3148" i="67" s="1"/>
  <c r="D3147" i="67"/>
  <c r="G3147" i="67" l="1"/>
  <c r="F3147" i="67"/>
  <c r="E3147" i="67" s="1"/>
  <c r="A3149" i="67"/>
  <c r="B3149" i="67" s="1"/>
  <c r="C3149" i="67" s="1"/>
  <c r="D3148" i="67"/>
  <c r="G3148" i="67" l="1"/>
  <c r="F3148" i="67"/>
  <c r="E3148" i="67" s="1"/>
  <c r="A3150" i="67"/>
  <c r="B3150" i="67" s="1"/>
  <c r="C3150" i="67" s="1"/>
  <c r="D3149" i="67"/>
  <c r="G3149" i="67" l="1"/>
  <c r="F3149" i="67"/>
  <c r="E3149" i="67" s="1"/>
  <c r="A3151" i="67"/>
  <c r="B3151" i="67" s="1"/>
  <c r="C3151" i="67" s="1"/>
  <c r="D3150" i="67"/>
  <c r="G3150" i="67" l="1"/>
  <c r="F3150" i="67"/>
  <c r="E3150" i="67" s="1"/>
  <c r="A3152" i="67"/>
  <c r="B3152" i="67" s="1"/>
  <c r="C3152" i="67" s="1"/>
  <c r="D3151" i="67"/>
  <c r="G3151" i="67" l="1"/>
  <c r="F3151" i="67"/>
  <c r="E3151" i="67" s="1"/>
  <c r="A3153" i="67"/>
  <c r="B3153" i="67" s="1"/>
  <c r="C3153" i="67" s="1"/>
  <c r="D3152" i="67"/>
  <c r="G3152" i="67" l="1"/>
  <c r="F3152" i="67"/>
  <c r="E3152" i="67" s="1"/>
  <c r="D3153" i="67"/>
  <c r="A3154" i="67"/>
  <c r="B3154" i="67" s="1"/>
  <c r="C3154" i="67" s="1"/>
  <c r="G3153" i="67" l="1"/>
  <c r="F3153" i="67"/>
  <c r="E3153" i="67" s="1"/>
  <c r="A3155" i="67"/>
  <c r="B3155" i="67" s="1"/>
  <c r="C3155" i="67" s="1"/>
  <c r="D3154" i="67"/>
  <c r="G3154" i="67" l="1"/>
  <c r="F3154" i="67"/>
  <c r="E3154" i="67" s="1"/>
  <c r="D3155" i="67"/>
  <c r="A3156" i="67"/>
  <c r="B3156" i="67" s="1"/>
  <c r="C3156" i="67" s="1"/>
  <c r="G3155" i="67" l="1"/>
  <c r="F3155" i="67"/>
  <c r="E3155" i="67" s="1"/>
  <c r="D3156" i="67"/>
  <c r="A3157" i="67"/>
  <c r="B3157" i="67" s="1"/>
  <c r="C3157" i="67" s="1"/>
  <c r="G3156" i="67" l="1"/>
  <c r="F3156" i="67"/>
  <c r="E3156" i="67" s="1"/>
  <c r="D3157" i="67"/>
  <c r="A3158" i="67"/>
  <c r="B3158" i="67" s="1"/>
  <c r="C3158" i="67" s="1"/>
  <c r="G3157" i="67" l="1"/>
  <c r="F3157" i="67"/>
  <c r="E3157" i="67" s="1"/>
  <c r="D3158" i="67"/>
  <c r="A3159" i="67"/>
  <c r="B3159" i="67" s="1"/>
  <c r="C3159" i="67" s="1"/>
  <c r="G3158" i="67" l="1"/>
  <c r="F3158" i="67"/>
  <c r="E3158" i="67" s="1"/>
  <c r="A3160" i="67"/>
  <c r="B3160" i="67" s="1"/>
  <c r="C3160" i="67" s="1"/>
  <c r="D3159" i="67"/>
  <c r="G3159" i="67" l="1"/>
  <c r="F3159" i="67"/>
  <c r="E3159" i="67" s="1"/>
  <c r="A3161" i="67"/>
  <c r="B3161" i="67" s="1"/>
  <c r="C3161" i="67" s="1"/>
  <c r="D3160" i="67"/>
  <c r="G3160" i="67" l="1"/>
  <c r="F3160" i="67"/>
  <c r="E3160" i="67" s="1"/>
  <c r="A3162" i="67"/>
  <c r="B3162" i="67" s="1"/>
  <c r="C3162" i="67" s="1"/>
  <c r="D3161" i="67"/>
  <c r="G3161" i="67" l="1"/>
  <c r="F3161" i="67"/>
  <c r="E3161" i="67" s="1"/>
  <c r="A3163" i="67"/>
  <c r="B3163" i="67" s="1"/>
  <c r="C3163" i="67" s="1"/>
  <c r="D3162" i="67"/>
  <c r="G3162" i="67" l="1"/>
  <c r="F3162" i="67"/>
  <c r="E3162" i="67" s="1"/>
  <c r="A3164" i="67"/>
  <c r="B3164" i="67" s="1"/>
  <c r="C3164" i="67" s="1"/>
  <c r="D3163" i="67"/>
  <c r="G3163" i="67" l="1"/>
  <c r="F3163" i="67"/>
  <c r="E3163" i="67" s="1"/>
  <c r="A3165" i="67"/>
  <c r="B3165" i="67" s="1"/>
  <c r="C3165" i="67" s="1"/>
  <c r="D3164" i="67"/>
  <c r="G3164" i="67" l="1"/>
  <c r="F3164" i="67"/>
  <c r="E3164" i="67" s="1"/>
  <c r="A3166" i="67"/>
  <c r="B3166" i="67" s="1"/>
  <c r="C3166" i="67" s="1"/>
  <c r="D3165" i="67"/>
  <c r="G3165" i="67" l="1"/>
  <c r="F3165" i="67"/>
  <c r="E3165" i="67" s="1"/>
  <c r="A3167" i="67"/>
  <c r="B3167" i="67" s="1"/>
  <c r="C3167" i="67" s="1"/>
  <c r="D3166" i="67"/>
  <c r="G3166" i="67" l="1"/>
  <c r="F3166" i="67"/>
  <c r="E3166" i="67" s="1"/>
  <c r="A3168" i="67"/>
  <c r="B3168" i="67" s="1"/>
  <c r="C3168" i="67" s="1"/>
  <c r="D3167" i="67"/>
  <c r="G3167" i="67" l="1"/>
  <c r="F3167" i="67"/>
  <c r="E3167" i="67" s="1"/>
  <c r="A3169" i="67"/>
  <c r="B3169" i="67" s="1"/>
  <c r="C3169" i="67" s="1"/>
  <c r="D3168" i="67"/>
  <c r="G3168" i="67" l="1"/>
  <c r="F3168" i="67"/>
  <c r="E3168" i="67" s="1"/>
  <c r="A3170" i="67"/>
  <c r="B3170" i="67" s="1"/>
  <c r="C3170" i="67" s="1"/>
  <c r="D3169" i="67"/>
  <c r="G3169" i="67" l="1"/>
  <c r="F3169" i="67"/>
  <c r="E3169" i="67" s="1"/>
  <c r="A3171" i="67"/>
  <c r="B3171" i="67" s="1"/>
  <c r="C3171" i="67" s="1"/>
  <c r="D3170" i="67"/>
  <c r="G3170" i="67" l="1"/>
  <c r="F3170" i="67"/>
  <c r="E3170" i="67" s="1"/>
  <c r="A3172" i="67"/>
  <c r="B3172" i="67" s="1"/>
  <c r="C3172" i="67" s="1"/>
  <c r="D3171" i="67"/>
  <c r="G3171" i="67" l="1"/>
  <c r="F3171" i="67"/>
  <c r="E3171" i="67" s="1"/>
  <c r="A3173" i="67"/>
  <c r="B3173" i="67" s="1"/>
  <c r="C3173" i="67" s="1"/>
  <c r="D3172" i="67"/>
  <c r="G3172" i="67" l="1"/>
  <c r="F3172" i="67"/>
  <c r="E3172" i="67" s="1"/>
  <c r="A3174" i="67"/>
  <c r="B3174" i="67" s="1"/>
  <c r="C3174" i="67" s="1"/>
  <c r="D3173" i="67"/>
  <c r="G3173" i="67" l="1"/>
  <c r="F3173" i="67"/>
  <c r="E3173" i="67" s="1"/>
  <c r="A3175" i="67"/>
  <c r="B3175" i="67" s="1"/>
  <c r="C3175" i="67" s="1"/>
  <c r="D3174" i="67"/>
  <c r="G3174" i="67" l="1"/>
  <c r="F3174" i="67"/>
  <c r="E3174" i="67" s="1"/>
  <c r="A3176" i="67"/>
  <c r="B3176" i="67" s="1"/>
  <c r="C3176" i="67" s="1"/>
  <c r="D3175" i="67"/>
  <c r="G3175" i="67" l="1"/>
  <c r="F3175" i="67"/>
  <c r="E3175" i="67" s="1"/>
  <c r="A3177" i="67"/>
  <c r="B3177" i="67" s="1"/>
  <c r="C3177" i="67" s="1"/>
  <c r="D3176" i="67"/>
  <c r="G3176" i="67" l="1"/>
  <c r="F3176" i="67"/>
  <c r="E3176" i="67" s="1"/>
  <c r="A3178" i="67"/>
  <c r="B3178" i="67" s="1"/>
  <c r="C3178" i="67" s="1"/>
  <c r="D3177" i="67"/>
  <c r="G3177" i="67" l="1"/>
  <c r="F3177" i="67"/>
  <c r="E3177" i="67" s="1"/>
  <c r="A3179" i="67"/>
  <c r="B3179" i="67" s="1"/>
  <c r="C3179" i="67" s="1"/>
  <c r="D3178" i="67"/>
  <c r="G3178" i="67" l="1"/>
  <c r="F3178" i="67"/>
  <c r="E3178" i="67" s="1"/>
  <c r="A3180" i="67"/>
  <c r="B3180" i="67" s="1"/>
  <c r="C3180" i="67" s="1"/>
  <c r="D3179" i="67"/>
  <c r="G3179" i="67" l="1"/>
  <c r="F3179" i="67"/>
  <c r="E3179" i="67" s="1"/>
  <c r="A3181" i="67"/>
  <c r="B3181" i="67" s="1"/>
  <c r="C3181" i="67" s="1"/>
  <c r="D3180" i="67"/>
  <c r="G3180" i="67" l="1"/>
  <c r="F3180" i="67"/>
  <c r="E3180" i="67" s="1"/>
  <c r="A3182" i="67"/>
  <c r="B3182" i="67" s="1"/>
  <c r="C3182" i="67" s="1"/>
  <c r="D3181" i="67"/>
  <c r="G3181" i="67" l="1"/>
  <c r="F3181" i="67"/>
  <c r="E3181" i="67" s="1"/>
  <c r="A3183" i="67"/>
  <c r="B3183" i="67" s="1"/>
  <c r="C3183" i="67" s="1"/>
  <c r="D3182" i="67"/>
  <c r="G3182" i="67" l="1"/>
  <c r="F3182" i="67"/>
  <c r="E3182" i="67" s="1"/>
  <c r="A3184" i="67"/>
  <c r="B3184" i="67" s="1"/>
  <c r="C3184" i="67" s="1"/>
  <c r="D3183" i="67"/>
  <c r="G3183" i="67" l="1"/>
  <c r="F3183" i="67"/>
  <c r="E3183" i="67" s="1"/>
  <c r="A3185" i="67"/>
  <c r="B3185" i="67" s="1"/>
  <c r="C3185" i="67" s="1"/>
  <c r="D3184" i="67"/>
  <c r="G3184" i="67" l="1"/>
  <c r="F3184" i="67"/>
  <c r="E3184" i="67" s="1"/>
  <c r="A3186" i="67"/>
  <c r="B3186" i="67" s="1"/>
  <c r="C3186" i="67" s="1"/>
  <c r="D3185" i="67"/>
  <c r="G3185" i="67" l="1"/>
  <c r="F3185" i="67"/>
  <c r="E3185" i="67" s="1"/>
  <c r="A3187" i="67"/>
  <c r="B3187" i="67" s="1"/>
  <c r="C3187" i="67" s="1"/>
  <c r="D3186" i="67"/>
  <c r="G3186" i="67" l="1"/>
  <c r="F3186" i="67"/>
  <c r="E3186" i="67" s="1"/>
  <c r="A3188" i="67"/>
  <c r="B3188" i="67" s="1"/>
  <c r="C3188" i="67" s="1"/>
  <c r="D3187" i="67"/>
  <c r="G3187" i="67" l="1"/>
  <c r="F3187" i="67"/>
  <c r="E3187" i="67" s="1"/>
  <c r="A3189" i="67"/>
  <c r="B3189" i="67" s="1"/>
  <c r="C3189" i="67" s="1"/>
  <c r="D3188" i="67"/>
  <c r="G3188" i="67" l="1"/>
  <c r="F3188" i="67"/>
  <c r="E3188" i="67" s="1"/>
  <c r="A3190" i="67"/>
  <c r="B3190" i="67" s="1"/>
  <c r="C3190" i="67" s="1"/>
  <c r="D3189" i="67"/>
  <c r="G3189" i="67" l="1"/>
  <c r="F3189" i="67"/>
  <c r="E3189" i="67" s="1"/>
  <c r="D3190" i="67"/>
  <c r="A3191" i="67"/>
  <c r="B3191" i="67" s="1"/>
  <c r="C3191" i="67" s="1"/>
  <c r="G3190" i="67" l="1"/>
  <c r="F3190" i="67"/>
  <c r="E3190" i="67" s="1"/>
  <c r="A3192" i="67"/>
  <c r="B3192" i="67" s="1"/>
  <c r="C3192" i="67" s="1"/>
  <c r="D3191" i="67"/>
  <c r="G3191" i="67" l="1"/>
  <c r="F3191" i="67"/>
  <c r="E3191" i="67" s="1"/>
  <c r="A3193" i="67"/>
  <c r="B3193" i="67" s="1"/>
  <c r="C3193" i="67" s="1"/>
  <c r="D3192" i="67"/>
  <c r="G3192" i="67" l="1"/>
  <c r="F3192" i="67"/>
  <c r="E3192" i="67" s="1"/>
  <c r="A3194" i="67"/>
  <c r="B3194" i="67" s="1"/>
  <c r="C3194" i="67" s="1"/>
  <c r="D3193" i="67"/>
  <c r="G3193" i="67" l="1"/>
  <c r="F3193" i="67"/>
  <c r="E3193" i="67" s="1"/>
  <c r="A3195" i="67"/>
  <c r="B3195" i="67" s="1"/>
  <c r="C3195" i="67" s="1"/>
  <c r="D3194" i="67"/>
  <c r="G3194" i="67" l="1"/>
  <c r="F3194" i="67"/>
  <c r="E3194" i="67" s="1"/>
  <c r="A3196" i="67"/>
  <c r="B3196" i="67" s="1"/>
  <c r="C3196" i="67" s="1"/>
  <c r="D3195" i="67"/>
  <c r="G3195" i="67" l="1"/>
  <c r="F3195" i="67"/>
  <c r="E3195" i="67" s="1"/>
  <c r="A3197" i="67"/>
  <c r="B3197" i="67" s="1"/>
  <c r="C3197" i="67" s="1"/>
  <c r="D3196" i="67"/>
  <c r="G3196" i="67" l="1"/>
  <c r="F3196" i="67"/>
  <c r="E3196" i="67" s="1"/>
  <c r="A3198" i="67"/>
  <c r="B3198" i="67" s="1"/>
  <c r="C3198" i="67" s="1"/>
  <c r="D3197" i="67"/>
  <c r="G3197" i="67" l="1"/>
  <c r="F3197" i="67"/>
  <c r="E3197" i="67" s="1"/>
  <c r="D3198" i="67"/>
  <c r="A3199" i="67"/>
  <c r="B3199" i="67" s="1"/>
  <c r="C3199" i="67" s="1"/>
  <c r="G3198" i="67" l="1"/>
  <c r="F3198" i="67"/>
  <c r="E3198" i="67" s="1"/>
  <c r="A3200" i="67"/>
  <c r="B3200" i="67" s="1"/>
  <c r="C3200" i="67" s="1"/>
  <c r="D3199" i="67"/>
  <c r="G3199" i="67" l="1"/>
  <c r="F3199" i="67"/>
  <c r="E3199" i="67" s="1"/>
  <c r="A3201" i="67"/>
  <c r="B3201" i="67" s="1"/>
  <c r="C3201" i="67" s="1"/>
  <c r="D3200" i="67"/>
  <c r="G3200" i="67" l="1"/>
  <c r="F3200" i="67"/>
  <c r="E3200" i="67" s="1"/>
  <c r="A3202" i="67"/>
  <c r="B3202" i="67" s="1"/>
  <c r="C3202" i="67" s="1"/>
  <c r="D3201" i="67"/>
  <c r="G3201" i="67" l="1"/>
  <c r="F3201" i="67"/>
  <c r="E3201" i="67" s="1"/>
  <c r="A3203" i="67"/>
  <c r="B3203" i="67" s="1"/>
  <c r="C3203" i="67" s="1"/>
  <c r="D3202" i="67"/>
  <c r="G3202" i="67" l="1"/>
  <c r="F3202" i="67"/>
  <c r="E3202" i="67" s="1"/>
  <c r="A3204" i="67"/>
  <c r="B3204" i="67" s="1"/>
  <c r="C3204" i="67" s="1"/>
  <c r="D3203" i="67"/>
  <c r="G3203" i="67" l="1"/>
  <c r="F3203" i="67"/>
  <c r="E3203" i="67" s="1"/>
  <c r="A3205" i="67"/>
  <c r="B3205" i="67" s="1"/>
  <c r="C3205" i="67" s="1"/>
  <c r="D3204" i="67"/>
  <c r="G3204" i="67" l="1"/>
  <c r="F3204" i="67"/>
  <c r="E3204" i="67" s="1"/>
  <c r="A3206" i="67"/>
  <c r="B3206" i="67" s="1"/>
  <c r="C3206" i="67" s="1"/>
  <c r="D3205" i="67"/>
  <c r="G3205" i="67" l="1"/>
  <c r="F3205" i="67"/>
  <c r="E3205" i="67" s="1"/>
  <c r="A3207" i="67"/>
  <c r="B3207" i="67" s="1"/>
  <c r="C3207" i="67" s="1"/>
  <c r="D3206" i="67"/>
  <c r="G3206" i="67" l="1"/>
  <c r="F3206" i="67"/>
  <c r="E3206" i="67" s="1"/>
  <c r="A3208" i="67"/>
  <c r="B3208" i="67" s="1"/>
  <c r="C3208" i="67" s="1"/>
  <c r="D3207" i="67"/>
  <c r="G3207" i="67" l="1"/>
  <c r="F3207" i="67"/>
  <c r="E3207" i="67" s="1"/>
  <c r="A3209" i="67"/>
  <c r="B3209" i="67" s="1"/>
  <c r="C3209" i="67" s="1"/>
  <c r="D3208" i="67"/>
  <c r="G3208" i="67" l="1"/>
  <c r="F3208" i="67"/>
  <c r="E3208" i="67" s="1"/>
  <c r="A3210" i="67"/>
  <c r="B3210" i="67" s="1"/>
  <c r="C3210" i="67" s="1"/>
  <c r="D3209" i="67"/>
  <c r="G3209" i="67" l="1"/>
  <c r="F3209" i="67"/>
  <c r="E3209" i="67" s="1"/>
  <c r="A3211" i="67"/>
  <c r="B3211" i="67" s="1"/>
  <c r="C3211" i="67" s="1"/>
  <c r="D3210" i="67"/>
  <c r="G3210" i="67" l="1"/>
  <c r="F3210" i="67"/>
  <c r="E3210" i="67" s="1"/>
  <c r="A3212" i="67"/>
  <c r="B3212" i="67" s="1"/>
  <c r="C3212" i="67" s="1"/>
  <c r="D3211" i="67"/>
  <c r="G3211" i="67" l="1"/>
  <c r="F3211" i="67"/>
  <c r="E3211" i="67" s="1"/>
  <c r="A3213" i="67"/>
  <c r="B3213" i="67" s="1"/>
  <c r="C3213" i="67" s="1"/>
  <c r="D3212" i="67"/>
  <c r="G3212" i="67" l="1"/>
  <c r="F3212" i="67"/>
  <c r="E3212" i="67" s="1"/>
  <c r="A3214" i="67"/>
  <c r="B3214" i="67" s="1"/>
  <c r="C3214" i="67" s="1"/>
  <c r="D3213" i="67"/>
  <c r="G3213" i="67" l="1"/>
  <c r="F3213" i="67"/>
  <c r="E3213" i="67" s="1"/>
  <c r="A3215" i="67"/>
  <c r="B3215" i="67" s="1"/>
  <c r="C3215" i="67" s="1"/>
  <c r="D3214" i="67"/>
  <c r="G3214" i="67" l="1"/>
  <c r="F3214" i="67"/>
  <c r="E3214" i="67" s="1"/>
  <c r="A3216" i="67"/>
  <c r="B3216" i="67" s="1"/>
  <c r="C3216" i="67" s="1"/>
  <c r="D3215" i="67"/>
  <c r="G3215" i="67" l="1"/>
  <c r="F3215" i="67"/>
  <c r="E3215" i="67" s="1"/>
  <c r="A3217" i="67"/>
  <c r="B3217" i="67" s="1"/>
  <c r="C3217" i="67" s="1"/>
  <c r="D3216" i="67"/>
  <c r="G3216" i="67" l="1"/>
  <c r="F3216" i="67"/>
  <c r="E3216" i="67" s="1"/>
  <c r="A3218" i="67"/>
  <c r="B3218" i="67" s="1"/>
  <c r="C3218" i="67" s="1"/>
  <c r="D3217" i="67"/>
  <c r="G3217" i="67" l="1"/>
  <c r="F3217" i="67"/>
  <c r="E3217" i="67" s="1"/>
  <c r="D3218" i="67"/>
  <c r="A3219" i="67"/>
  <c r="B3219" i="67" s="1"/>
  <c r="C3219" i="67" s="1"/>
  <c r="G3218" i="67" l="1"/>
  <c r="F3218" i="67"/>
  <c r="E3218" i="67" s="1"/>
  <c r="A3220" i="67"/>
  <c r="B3220" i="67" s="1"/>
  <c r="C3220" i="67" s="1"/>
  <c r="D3219" i="67"/>
  <c r="G3219" i="67" l="1"/>
  <c r="F3219" i="67"/>
  <c r="E3219" i="67" s="1"/>
  <c r="A3221" i="67"/>
  <c r="B3221" i="67" s="1"/>
  <c r="C3221" i="67" s="1"/>
  <c r="D3220" i="67"/>
  <c r="G3220" i="67" l="1"/>
  <c r="F3220" i="67"/>
  <c r="E3220" i="67" s="1"/>
  <c r="A3222" i="67"/>
  <c r="B3222" i="67" s="1"/>
  <c r="C3222" i="67" s="1"/>
  <c r="D3221" i="67"/>
  <c r="G3221" i="67" l="1"/>
  <c r="F3221" i="67"/>
  <c r="E3221" i="67" s="1"/>
  <c r="A3223" i="67"/>
  <c r="B3223" i="67" s="1"/>
  <c r="C3223" i="67" s="1"/>
  <c r="D3222" i="67"/>
  <c r="G3222" i="67" l="1"/>
  <c r="F3222" i="67"/>
  <c r="E3222" i="67" s="1"/>
  <c r="A3224" i="67"/>
  <c r="B3224" i="67" s="1"/>
  <c r="C3224" i="67" s="1"/>
  <c r="D3223" i="67"/>
  <c r="G3223" i="67" l="1"/>
  <c r="F3223" i="67"/>
  <c r="E3223" i="67" s="1"/>
  <c r="D3224" i="67"/>
  <c r="A3225" i="67"/>
  <c r="B3225" i="67" s="1"/>
  <c r="C3225" i="67" s="1"/>
  <c r="G3224" i="67" l="1"/>
  <c r="F3224" i="67"/>
  <c r="E3224" i="67" s="1"/>
  <c r="A3226" i="67"/>
  <c r="B3226" i="67" s="1"/>
  <c r="C3226" i="67" s="1"/>
  <c r="D3225" i="67"/>
  <c r="G3225" i="67" l="1"/>
  <c r="F3225" i="67"/>
  <c r="E3225" i="67" s="1"/>
  <c r="A3227" i="67"/>
  <c r="B3227" i="67" s="1"/>
  <c r="C3227" i="67" s="1"/>
  <c r="D3226" i="67"/>
  <c r="G3226" i="67" l="1"/>
  <c r="F3226" i="67"/>
  <c r="E3226" i="67" s="1"/>
  <c r="A3228" i="67"/>
  <c r="B3228" i="67" s="1"/>
  <c r="C3228" i="67" s="1"/>
  <c r="D3227" i="67"/>
  <c r="G3227" i="67" l="1"/>
  <c r="F3227" i="67"/>
  <c r="E3227" i="67" s="1"/>
  <c r="D3228" i="67"/>
  <c r="A3229" i="67"/>
  <c r="B3229" i="67" s="1"/>
  <c r="C3229" i="67" s="1"/>
  <c r="G3228" i="67" l="1"/>
  <c r="F3228" i="67"/>
  <c r="E3228" i="67" s="1"/>
  <c r="A3230" i="67"/>
  <c r="B3230" i="67" s="1"/>
  <c r="C3230" i="67" s="1"/>
  <c r="D3229" i="67"/>
  <c r="G3229" i="67" l="1"/>
  <c r="F3229" i="67"/>
  <c r="E3229" i="67" s="1"/>
  <c r="A3231" i="67"/>
  <c r="B3231" i="67" s="1"/>
  <c r="C3231" i="67" s="1"/>
  <c r="D3230" i="67"/>
  <c r="G3230" i="67" l="1"/>
  <c r="F3230" i="67"/>
  <c r="E3230" i="67" s="1"/>
  <c r="D3231" i="67"/>
  <c r="A3232" i="67"/>
  <c r="B3232" i="67" s="1"/>
  <c r="C3232" i="67" s="1"/>
  <c r="G3231" i="67" l="1"/>
  <c r="F3231" i="67"/>
  <c r="E3231" i="67" s="1"/>
  <c r="A3233" i="67"/>
  <c r="B3233" i="67" s="1"/>
  <c r="C3233" i="67" s="1"/>
  <c r="D3232" i="67"/>
  <c r="G3232" i="67" l="1"/>
  <c r="F3232" i="67"/>
  <c r="E3232" i="67" s="1"/>
  <c r="D3233" i="67"/>
  <c r="A3234" i="67"/>
  <c r="B3234" i="67" s="1"/>
  <c r="C3234" i="67" s="1"/>
  <c r="G3233" i="67" l="1"/>
  <c r="F3233" i="67"/>
  <c r="E3233" i="67" s="1"/>
  <c r="D3234" i="67"/>
  <c r="A3235" i="67"/>
  <c r="B3235" i="67" s="1"/>
  <c r="C3235" i="67" s="1"/>
  <c r="G3234" i="67" l="1"/>
  <c r="F3234" i="67"/>
  <c r="E3234" i="67" s="1"/>
  <c r="D3235" i="67"/>
  <c r="A3236" i="67"/>
  <c r="B3236" i="67" s="1"/>
  <c r="C3236" i="67" s="1"/>
  <c r="G3235" i="67" l="1"/>
  <c r="F3235" i="67"/>
  <c r="E3235" i="67" s="1"/>
  <c r="A3237" i="67"/>
  <c r="B3237" i="67" s="1"/>
  <c r="C3237" i="67" s="1"/>
  <c r="D3236" i="67"/>
  <c r="G3236" i="67" l="1"/>
  <c r="F3236" i="67"/>
  <c r="E3236" i="67" s="1"/>
  <c r="A3238" i="67"/>
  <c r="B3238" i="67" s="1"/>
  <c r="C3238" i="67" s="1"/>
  <c r="D3237" i="67"/>
  <c r="G3237" i="67" l="1"/>
  <c r="F3237" i="67"/>
  <c r="E3237" i="67" s="1"/>
  <c r="A3239" i="67"/>
  <c r="B3239" i="67" s="1"/>
  <c r="C3239" i="67" s="1"/>
  <c r="D3238" i="67"/>
  <c r="G3238" i="67" l="1"/>
  <c r="F3238" i="67"/>
  <c r="E3238" i="67" s="1"/>
  <c r="A3240" i="67"/>
  <c r="B3240" i="67" s="1"/>
  <c r="C3240" i="67" s="1"/>
  <c r="D3239" i="67"/>
  <c r="G3239" i="67" l="1"/>
  <c r="F3239" i="67"/>
  <c r="E3239" i="67" s="1"/>
  <c r="A3241" i="67"/>
  <c r="B3241" i="67" s="1"/>
  <c r="C3241" i="67" s="1"/>
  <c r="D3240" i="67"/>
  <c r="G3240" i="67" l="1"/>
  <c r="F3240" i="67"/>
  <c r="E3240" i="67" s="1"/>
  <c r="A3242" i="67"/>
  <c r="B3242" i="67" s="1"/>
  <c r="C3242" i="67" s="1"/>
  <c r="D3241" i="67"/>
  <c r="G3241" i="67" l="1"/>
  <c r="F3241" i="67"/>
  <c r="E3241" i="67" s="1"/>
  <c r="D3242" i="67"/>
  <c r="A3243" i="67"/>
  <c r="B3243" i="67" s="1"/>
  <c r="C3243" i="67" s="1"/>
  <c r="G3242" i="67" l="1"/>
  <c r="F3242" i="67"/>
  <c r="E3242" i="67" s="1"/>
  <c r="A3244" i="67"/>
  <c r="B3244" i="67" s="1"/>
  <c r="C3244" i="67" s="1"/>
  <c r="D3243" i="67"/>
  <c r="G3243" i="67" l="1"/>
  <c r="F3243" i="67"/>
  <c r="E3243" i="67" s="1"/>
  <c r="A3245" i="67"/>
  <c r="B3245" i="67" s="1"/>
  <c r="C3245" i="67" s="1"/>
  <c r="D3244" i="67"/>
  <c r="G3244" i="67" l="1"/>
  <c r="F3244" i="67"/>
  <c r="E3244" i="67" s="1"/>
  <c r="A3246" i="67"/>
  <c r="B3246" i="67" s="1"/>
  <c r="C3246" i="67" s="1"/>
  <c r="D3245" i="67"/>
  <c r="G3245" i="67" l="1"/>
  <c r="F3245" i="67"/>
  <c r="E3245" i="67" s="1"/>
  <c r="A3247" i="67"/>
  <c r="B3247" i="67" s="1"/>
  <c r="C3247" i="67" s="1"/>
  <c r="D3246" i="67"/>
  <c r="G3246" i="67" l="1"/>
  <c r="F3246" i="67"/>
  <c r="E3246" i="67" s="1"/>
  <c r="D3247" i="67"/>
  <c r="A3248" i="67"/>
  <c r="B3248" i="67" s="1"/>
  <c r="C3248" i="67" s="1"/>
  <c r="G3247" i="67" l="1"/>
  <c r="F3247" i="67"/>
  <c r="E3247" i="67" s="1"/>
  <c r="A3249" i="67"/>
  <c r="B3249" i="67" s="1"/>
  <c r="C3249" i="67" s="1"/>
  <c r="D3248" i="67"/>
  <c r="G3248" i="67" l="1"/>
  <c r="F3248" i="67"/>
  <c r="E3248" i="67" s="1"/>
  <c r="A3250" i="67"/>
  <c r="B3250" i="67" s="1"/>
  <c r="C3250" i="67" s="1"/>
  <c r="D3249" i="67"/>
  <c r="G3249" i="67" l="1"/>
  <c r="F3249" i="67"/>
  <c r="E3249" i="67" s="1"/>
  <c r="D3250" i="67"/>
  <c r="A3251" i="67"/>
  <c r="B3251" i="67" s="1"/>
  <c r="C3251" i="67" s="1"/>
  <c r="G3250" i="67" l="1"/>
  <c r="F3250" i="67"/>
  <c r="E3250" i="67" s="1"/>
  <c r="A3252" i="67"/>
  <c r="B3252" i="67" s="1"/>
  <c r="C3252" i="67" s="1"/>
  <c r="D3251" i="67"/>
  <c r="G3251" i="67" l="1"/>
  <c r="F3251" i="67"/>
  <c r="E3251" i="67" s="1"/>
  <c r="A3253" i="67"/>
  <c r="B3253" i="67" s="1"/>
  <c r="C3253" i="67" s="1"/>
  <c r="D3252" i="67"/>
  <c r="G3252" i="67" l="1"/>
  <c r="F3252" i="67"/>
  <c r="E3252" i="67" s="1"/>
  <c r="A3254" i="67"/>
  <c r="B3254" i="67" s="1"/>
  <c r="C3254" i="67" s="1"/>
  <c r="D3253" i="67"/>
  <c r="G3253" i="67" l="1"/>
  <c r="F3253" i="67"/>
  <c r="E3253" i="67" s="1"/>
  <c r="A3255" i="67"/>
  <c r="B3255" i="67" s="1"/>
  <c r="C3255" i="67" s="1"/>
  <c r="D3254" i="67"/>
  <c r="G3254" i="67" l="1"/>
  <c r="F3254" i="67"/>
  <c r="E3254" i="67" s="1"/>
  <c r="A3256" i="67"/>
  <c r="B3256" i="67" s="1"/>
  <c r="C3256" i="67" s="1"/>
  <c r="D3255" i="67"/>
  <c r="G3255" i="67" l="1"/>
  <c r="F3255" i="67"/>
  <c r="E3255" i="67" s="1"/>
  <c r="D3256" i="67"/>
  <c r="A3257" i="67"/>
  <c r="B3257" i="67" s="1"/>
  <c r="C3257" i="67" s="1"/>
  <c r="G3256" i="67" l="1"/>
  <c r="F3256" i="67"/>
  <c r="E3256" i="67" s="1"/>
  <c r="D3257" i="67"/>
  <c r="A3258" i="67"/>
  <c r="B3258" i="67" s="1"/>
  <c r="C3258" i="67" s="1"/>
  <c r="G3257" i="67" l="1"/>
  <c r="F3257" i="67"/>
  <c r="E3257" i="67" s="1"/>
  <c r="A3259" i="67"/>
  <c r="B3259" i="67" s="1"/>
  <c r="C3259" i="67" s="1"/>
  <c r="D3258" i="67"/>
  <c r="G3258" i="67" l="1"/>
  <c r="F3258" i="67"/>
  <c r="E3258" i="67" s="1"/>
  <c r="D3259" i="67"/>
  <c r="A3260" i="67"/>
  <c r="B3260" i="67" s="1"/>
  <c r="C3260" i="67" s="1"/>
  <c r="G3259" i="67" l="1"/>
  <c r="F3259" i="67"/>
  <c r="E3259" i="67" s="1"/>
  <c r="A3261" i="67"/>
  <c r="B3261" i="67" s="1"/>
  <c r="C3261" i="67" s="1"/>
  <c r="D3260" i="67"/>
  <c r="G3260" i="67" l="1"/>
  <c r="F3260" i="67"/>
  <c r="E3260" i="67" s="1"/>
  <c r="A3262" i="67"/>
  <c r="B3262" i="67" s="1"/>
  <c r="C3262" i="67" s="1"/>
  <c r="D3261" i="67"/>
  <c r="G3261" i="67" l="1"/>
  <c r="F3261" i="67"/>
  <c r="E3261" i="67" s="1"/>
  <c r="D3262" i="67"/>
  <c r="A3263" i="67"/>
  <c r="B3263" i="67" s="1"/>
  <c r="C3263" i="67" s="1"/>
  <c r="G3262" i="67" l="1"/>
  <c r="F3262" i="67"/>
  <c r="E3262" i="67" s="1"/>
  <c r="D3263" i="67"/>
  <c r="A3264" i="67"/>
  <c r="B3264" i="67" s="1"/>
  <c r="C3264" i="67" s="1"/>
  <c r="G3263" i="67" l="1"/>
  <c r="F3263" i="67"/>
  <c r="E3263" i="67" s="1"/>
  <c r="D3264" i="67"/>
  <c r="A3265" i="67"/>
  <c r="B3265" i="67" s="1"/>
  <c r="C3265" i="67" s="1"/>
  <c r="G3264" i="67" l="1"/>
  <c r="F3264" i="67"/>
  <c r="E3264" i="67" s="1"/>
  <c r="A3266" i="67"/>
  <c r="B3266" i="67" s="1"/>
  <c r="C3266" i="67" s="1"/>
  <c r="D3265" i="67"/>
  <c r="G3265" i="67" l="1"/>
  <c r="F3265" i="67"/>
  <c r="E3265" i="67" s="1"/>
  <c r="A3267" i="67"/>
  <c r="B3267" i="67" s="1"/>
  <c r="C3267" i="67" s="1"/>
  <c r="D3266" i="67"/>
  <c r="G3266" i="67" l="1"/>
  <c r="F3266" i="67"/>
  <c r="E3266" i="67" s="1"/>
  <c r="D3267" i="67"/>
  <c r="A3268" i="67"/>
  <c r="B3268" i="67" s="1"/>
  <c r="C3268" i="67" s="1"/>
  <c r="G3267" i="67" l="1"/>
  <c r="F3267" i="67"/>
  <c r="E3267" i="67" s="1"/>
  <c r="A3269" i="67"/>
  <c r="B3269" i="67" s="1"/>
  <c r="C3269" i="67" s="1"/>
  <c r="D3268" i="67"/>
  <c r="G3268" i="67" l="1"/>
  <c r="F3268" i="67"/>
  <c r="E3268" i="67" s="1"/>
  <c r="A3270" i="67"/>
  <c r="B3270" i="67" s="1"/>
  <c r="C3270" i="67" s="1"/>
  <c r="D3269" i="67"/>
  <c r="G3269" i="67" l="1"/>
  <c r="F3269" i="67"/>
  <c r="E3269" i="67" s="1"/>
  <c r="A3271" i="67"/>
  <c r="B3271" i="67" s="1"/>
  <c r="C3271" i="67" s="1"/>
  <c r="D3270" i="67"/>
  <c r="G3270" i="67" l="1"/>
  <c r="F3270" i="67"/>
  <c r="E3270" i="67" s="1"/>
  <c r="D3271" i="67"/>
  <c r="A3272" i="67"/>
  <c r="B3272" i="67" s="1"/>
  <c r="C3272" i="67" s="1"/>
  <c r="G3271" i="67" l="1"/>
  <c r="F3271" i="67"/>
  <c r="E3271" i="67" s="1"/>
  <c r="A3273" i="67"/>
  <c r="B3273" i="67" s="1"/>
  <c r="C3273" i="67" s="1"/>
  <c r="D3272" i="67"/>
  <c r="G3272" i="67" l="1"/>
  <c r="F3272" i="67"/>
  <c r="E3272" i="67" s="1"/>
  <c r="D3273" i="67"/>
  <c r="A3274" i="67"/>
  <c r="B3274" i="67" s="1"/>
  <c r="C3274" i="67" s="1"/>
  <c r="G3273" i="67" l="1"/>
  <c r="F3273" i="67"/>
  <c r="E3273" i="67" s="1"/>
  <c r="D3274" i="67"/>
  <c r="A3275" i="67"/>
  <c r="B3275" i="67" s="1"/>
  <c r="C3275" i="67" s="1"/>
  <c r="G3274" i="67" l="1"/>
  <c r="F3274" i="67"/>
  <c r="E3274" i="67" s="1"/>
  <c r="D3275" i="67"/>
  <c r="A3276" i="67"/>
  <c r="B3276" i="67" s="1"/>
  <c r="C3276" i="67" s="1"/>
  <c r="G3275" i="67" l="1"/>
  <c r="F3275" i="67"/>
  <c r="E3275" i="67" s="1"/>
  <c r="A3277" i="67"/>
  <c r="B3277" i="67" s="1"/>
  <c r="C3277" i="67" s="1"/>
  <c r="D3276" i="67"/>
  <c r="G3276" i="67" l="1"/>
  <c r="F3276" i="67"/>
  <c r="E3276" i="67" s="1"/>
  <c r="A3278" i="67"/>
  <c r="B3278" i="67" s="1"/>
  <c r="C3278" i="67" s="1"/>
  <c r="D3277" i="67"/>
  <c r="G3277" i="67" l="1"/>
  <c r="F3277" i="67"/>
  <c r="E3277" i="67" s="1"/>
  <c r="D3278" i="67"/>
  <c r="A3279" i="67"/>
  <c r="B3279" i="67" s="1"/>
  <c r="C3279" i="67" s="1"/>
  <c r="G3278" i="67" l="1"/>
  <c r="F3278" i="67"/>
  <c r="E3278" i="67" s="1"/>
  <c r="A3280" i="67"/>
  <c r="B3280" i="67" s="1"/>
  <c r="C3280" i="67" s="1"/>
  <c r="D3279" i="67"/>
  <c r="G3279" i="67" l="1"/>
  <c r="F3279" i="67"/>
  <c r="E3279" i="67" s="1"/>
  <c r="A3281" i="67"/>
  <c r="B3281" i="67" s="1"/>
  <c r="C3281" i="67" s="1"/>
  <c r="D3280" i="67"/>
  <c r="G3280" i="67" l="1"/>
  <c r="F3280" i="67"/>
  <c r="E3280" i="67" s="1"/>
  <c r="A3282" i="67"/>
  <c r="B3282" i="67" s="1"/>
  <c r="C3282" i="67" s="1"/>
  <c r="D3281" i="67"/>
  <c r="G3281" i="67" l="1"/>
  <c r="F3281" i="67"/>
  <c r="E3281" i="67" s="1"/>
  <c r="D3282" i="67"/>
  <c r="A3283" i="67"/>
  <c r="B3283" i="67" s="1"/>
  <c r="C3283" i="67" s="1"/>
  <c r="G3282" i="67" l="1"/>
  <c r="F3282" i="67"/>
  <c r="E3282" i="67" s="1"/>
  <c r="A3284" i="67"/>
  <c r="B3284" i="67" s="1"/>
  <c r="C3284" i="67" s="1"/>
  <c r="D3283" i="67"/>
  <c r="G3283" i="67" l="1"/>
  <c r="F3283" i="67"/>
  <c r="E3283" i="67" s="1"/>
  <c r="A3285" i="67"/>
  <c r="B3285" i="67" s="1"/>
  <c r="C3285" i="67" s="1"/>
  <c r="D3284" i="67"/>
  <c r="G3284" i="67" l="1"/>
  <c r="F3284" i="67"/>
  <c r="E3284" i="67" s="1"/>
  <c r="A3286" i="67"/>
  <c r="B3286" i="67" s="1"/>
  <c r="C3286" i="67" s="1"/>
  <c r="D3285" i="67"/>
  <c r="G3285" i="67" l="1"/>
  <c r="F3285" i="67"/>
  <c r="E3285" i="67" s="1"/>
  <c r="D3286" i="67"/>
  <c r="A3287" i="67"/>
  <c r="B3287" i="67" s="1"/>
  <c r="C3287" i="67" s="1"/>
  <c r="G3286" i="67" l="1"/>
  <c r="F3286" i="67"/>
  <c r="E3286" i="67" s="1"/>
  <c r="D3287" i="67"/>
  <c r="A3288" i="67"/>
  <c r="B3288" i="67" s="1"/>
  <c r="C3288" i="67" s="1"/>
  <c r="G3287" i="67" l="1"/>
  <c r="F3287" i="67"/>
  <c r="E3287" i="67" s="1"/>
  <c r="D3288" i="67"/>
  <c r="A3289" i="67"/>
  <c r="B3289" i="67" s="1"/>
  <c r="C3289" i="67" s="1"/>
  <c r="G3288" i="67" l="1"/>
  <c r="F3288" i="67"/>
  <c r="E3288" i="67" s="1"/>
  <c r="D3289" i="67"/>
  <c r="A3290" i="67"/>
  <c r="B3290" i="67" s="1"/>
  <c r="C3290" i="67" s="1"/>
  <c r="G3289" i="67" l="1"/>
  <c r="F3289" i="67"/>
  <c r="E3289" i="67" s="1"/>
  <c r="D3290" i="67"/>
  <c r="A3291" i="67"/>
  <c r="B3291" i="67" s="1"/>
  <c r="C3291" i="67" s="1"/>
  <c r="G3290" i="67" l="1"/>
  <c r="F3290" i="67"/>
  <c r="E3290" i="67" s="1"/>
  <c r="D3291" i="67"/>
  <c r="A3292" i="67"/>
  <c r="B3292" i="67" s="1"/>
  <c r="C3292" i="67" s="1"/>
  <c r="G3291" i="67" l="1"/>
  <c r="F3291" i="67"/>
  <c r="E3291" i="67" s="1"/>
  <c r="D3292" i="67"/>
  <c r="A3293" i="67"/>
  <c r="B3293" i="67" s="1"/>
  <c r="C3293" i="67" s="1"/>
  <c r="G3292" i="67" l="1"/>
  <c r="F3292" i="67"/>
  <c r="E3292" i="67" s="1"/>
  <c r="D3293" i="67"/>
  <c r="A3294" i="67"/>
  <c r="B3294" i="67" s="1"/>
  <c r="C3294" i="67" s="1"/>
  <c r="G3293" i="67" l="1"/>
  <c r="F3293" i="67"/>
  <c r="E3293" i="67" s="1"/>
  <c r="A3295" i="67"/>
  <c r="B3295" i="67" s="1"/>
  <c r="C3295" i="67" s="1"/>
  <c r="D3294" i="67"/>
  <c r="G3294" i="67" l="1"/>
  <c r="F3294" i="67"/>
  <c r="E3294" i="67" s="1"/>
  <c r="D3295" i="67"/>
  <c r="A3296" i="67"/>
  <c r="B3296" i="67" s="1"/>
  <c r="C3296" i="67" s="1"/>
  <c r="G3295" i="67" l="1"/>
  <c r="F3295" i="67"/>
  <c r="E3295" i="67" s="1"/>
  <c r="D3296" i="67"/>
  <c r="A3297" i="67"/>
  <c r="B3297" i="67" s="1"/>
  <c r="C3297" i="67" s="1"/>
  <c r="G3296" i="67" l="1"/>
  <c r="F3296" i="67"/>
  <c r="E3296" i="67" s="1"/>
  <c r="D3297" i="67"/>
  <c r="A3298" i="67"/>
  <c r="B3298" i="67" s="1"/>
  <c r="C3298" i="67" s="1"/>
  <c r="G3297" i="67" l="1"/>
  <c r="F3297" i="67"/>
  <c r="E3297" i="67" s="1"/>
  <c r="D3298" i="67"/>
  <c r="A3299" i="67"/>
  <c r="B3299" i="67" s="1"/>
  <c r="C3299" i="67" s="1"/>
  <c r="G3298" i="67" l="1"/>
  <c r="F3298" i="67"/>
  <c r="E3298" i="67" s="1"/>
  <c r="D3299" i="67"/>
  <c r="A3300" i="67"/>
  <c r="B3300" i="67" s="1"/>
  <c r="C3300" i="67" s="1"/>
  <c r="G3299" i="67" l="1"/>
  <c r="F3299" i="67"/>
  <c r="E3299" i="67" s="1"/>
  <c r="A3301" i="67"/>
  <c r="B3301" i="67" s="1"/>
  <c r="C3301" i="67" s="1"/>
  <c r="D3300" i="67"/>
  <c r="G3300" i="67" l="1"/>
  <c r="F3300" i="67"/>
  <c r="E3300" i="67" s="1"/>
  <c r="D3301" i="67"/>
  <c r="A3302" i="67"/>
  <c r="B3302" i="67" s="1"/>
  <c r="C3302" i="67" s="1"/>
  <c r="G3301" i="67" l="1"/>
  <c r="F3301" i="67"/>
  <c r="E3301" i="67" s="1"/>
  <c r="D3302" i="67"/>
  <c r="A3303" i="67"/>
  <c r="B3303" i="67" s="1"/>
  <c r="C3303" i="67" s="1"/>
  <c r="G3302" i="67" l="1"/>
  <c r="F3302" i="67"/>
  <c r="E3302" i="67" s="1"/>
  <c r="A3304" i="67"/>
  <c r="B3304" i="67" s="1"/>
  <c r="C3304" i="67" s="1"/>
  <c r="D3303" i="67"/>
  <c r="G3303" i="67" l="1"/>
  <c r="F3303" i="67"/>
  <c r="E3303" i="67" s="1"/>
  <c r="D3304" i="67"/>
  <c r="A3305" i="67"/>
  <c r="B3305" i="67" s="1"/>
  <c r="C3305" i="67" s="1"/>
  <c r="G3304" i="67" l="1"/>
  <c r="F3304" i="67"/>
  <c r="E3304" i="67" s="1"/>
  <c r="D3305" i="67"/>
  <c r="A3306" i="67"/>
  <c r="B3306" i="67" s="1"/>
  <c r="C3306" i="67" s="1"/>
  <c r="G3305" i="67" l="1"/>
  <c r="F3305" i="67"/>
  <c r="E3305" i="67" s="1"/>
  <c r="D3306" i="67"/>
  <c r="A3307" i="67"/>
  <c r="B3307" i="67" s="1"/>
  <c r="C3307" i="67" s="1"/>
  <c r="G3306" i="67" l="1"/>
  <c r="F3306" i="67"/>
  <c r="E3306" i="67" s="1"/>
  <c r="D3307" i="67"/>
  <c r="A3308" i="67"/>
  <c r="B3308" i="67" s="1"/>
  <c r="C3308" i="67" s="1"/>
  <c r="G3307" i="67" l="1"/>
  <c r="F3307" i="67"/>
  <c r="E3307" i="67" s="1"/>
  <c r="D3308" i="67"/>
  <c r="A3309" i="67"/>
  <c r="B3309" i="67" s="1"/>
  <c r="C3309" i="67" s="1"/>
  <c r="G3308" i="67" l="1"/>
  <c r="F3308" i="67"/>
  <c r="E3308" i="67" s="1"/>
  <c r="D3309" i="67"/>
  <c r="A3310" i="67"/>
  <c r="B3310" i="67" s="1"/>
  <c r="C3310" i="67" s="1"/>
  <c r="G3309" i="67" l="1"/>
  <c r="F3309" i="67"/>
  <c r="E3309" i="67" s="1"/>
  <c r="D3310" i="67"/>
  <c r="A3311" i="67"/>
  <c r="B3311" i="67" s="1"/>
  <c r="C3311" i="67" s="1"/>
  <c r="G3310" i="67" l="1"/>
  <c r="F3310" i="67"/>
  <c r="E3310" i="67" s="1"/>
  <c r="A3312" i="67"/>
  <c r="B3312" i="67" s="1"/>
  <c r="C3312" i="67" s="1"/>
  <c r="D3311" i="67"/>
  <c r="G3311" i="67" l="1"/>
  <c r="F3311" i="67"/>
  <c r="E3311" i="67" s="1"/>
  <c r="A3313" i="67"/>
  <c r="B3313" i="67" s="1"/>
  <c r="C3313" i="67" s="1"/>
  <c r="D3312" i="67"/>
  <c r="G3312" i="67" l="1"/>
  <c r="F3312" i="67"/>
  <c r="E3312" i="67" s="1"/>
  <c r="A3314" i="67"/>
  <c r="B3314" i="67" s="1"/>
  <c r="C3314" i="67" s="1"/>
  <c r="D3313" i="67"/>
  <c r="G3313" i="67" l="1"/>
  <c r="F3313" i="67"/>
  <c r="E3313" i="67" s="1"/>
  <c r="D3314" i="67"/>
  <c r="A3315" i="67"/>
  <c r="B3315" i="67" s="1"/>
  <c r="C3315" i="67" s="1"/>
  <c r="G3314" i="67" l="1"/>
  <c r="F3314" i="67"/>
  <c r="E3314" i="67" s="1"/>
  <c r="D3315" i="67"/>
  <c r="A3316" i="67"/>
  <c r="B3316" i="67" s="1"/>
  <c r="C3316" i="67" s="1"/>
  <c r="G3315" i="67" l="1"/>
  <c r="F3315" i="67"/>
  <c r="E3315" i="67" s="1"/>
  <c r="A3317" i="67"/>
  <c r="B3317" i="67" s="1"/>
  <c r="C3317" i="67" s="1"/>
  <c r="D3316" i="67"/>
  <c r="G3316" i="67" l="1"/>
  <c r="F3316" i="67"/>
  <c r="E3316" i="67" s="1"/>
  <c r="A3318" i="67"/>
  <c r="B3318" i="67" s="1"/>
  <c r="C3318" i="67" s="1"/>
  <c r="D3317" i="67"/>
  <c r="G3317" i="67" l="1"/>
  <c r="F3317" i="67"/>
  <c r="E3317" i="67" s="1"/>
  <c r="A3319" i="67"/>
  <c r="B3319" i="67" s="1"/>
  <c r="C3319" i="67" s="1"/>
  <c r="D3318" i="67"/>
  <c r="G3318" i="67" l="1"/>
  <c r="F3318" i="67"/>
  <c r="E3318" i="67" s="1"/>
  <c r="A3320" i="67"/>
  <c r="B3320" i="67" s="1"/>
  <c r="C3320" i="67" s="1"/>
  <c r="D3319" i="67"/>
  <c r="G3319" i="67" l="1"/>
  <c r="F3319" i="67"/>
  <c r="E3319" i="67" s="1"/>
  <c r="D3320" i="67"/>
  <c r="A3321" i="67"/>
  <c r="B3321" i="67" s="1"/>
  <c r="C3321" i="67" s="1"/>
  <c r="G3320" i="67" l="1"/>
  <c r="F3320" i="67"/>
  <c r="E3320" i="67" s="1"/>
  <c r="A3322" i="67"/>
  <c r="B3322" i="67" s="1"/>
  <c r="C3322" i="67" s="1"/>
  <c r="D3321" i="67"/>
  <c r="G3321" i="67" l="1"/>
  <c r="F3321" i="67"/>
  <c r="E3321" i="67" s="1"/>
  <c r="A3323" i="67"/>
  <c r="B3323" i="67" s="1"/>
  <c r="C3323" i="67" s="1"/>
  <c r="D3322" i="67"/>
  <c r="G3322" i="67" l="1"/>
  <c r="F3322" i="67"/>
  <c r="E3322" i="67" s="1"/>
  <c r="A3324" i="67"/>
  <c r="B3324" i="67" s="1"/>
  <c r="C3324" i="67" s="1"/>
  <c r="D3323" i="67"/>
  <c r="G3323" i="67" l="1"/>
  <c r="F3323" i="67"/>
  <c r="E3323" i="67" s="1"/>
  <c r="A3325" i="67"/>
  <c r="B3325" i="67" s="1"/>
  <c r="C3325" i="67" s="1"/>
  <c r="D3324" i="67"/>
  <c r="G3324" i="67" l="1"/>
  <c r="F3324" i="67"/>
  <c r="E3324" i="67" s="1"/>
  <c r="A3326" i="67"/>
  <c r="B3326" i="67" s="1"/>
  <c r="C3326" i="67" s="1"/>
  <c r="D3325" i="67"/>
  <c r="G3325" i="67" l="1"/>
  <c r="F3325" i="67"/>
  <c r="E3325" i="67" s="1"/>
  <c r="A3327" i="67"/>
  <c r="B3327" i="67" s="1"/>
  <c r="C3327" i="67" s="1"/>
  <c r="D3326" i="67"/>
  <c r="G3326" i="67" l="1"/>
  <c r="F3326" i="67"/>
  <c r="E3326" i="67" s="1"/>
  <c r="A3328" i="67"/>
  <c r="B3328" i="67" s="1"/>
  <c r="C3328" i="67" s="1"/>
  <c r="D3327" i="67"/>
  <c r="G3327" i="67" l="1"/>
  <c r="F3327" i="67"/>
  <c r="E3327" i="67" s="1"/>
  <c r="A3329" i="67"/>
  <c r="B3329" i="67" s="1"/>
  <c r="C3329" i="67" s="1"/>
  <c r="D3328" i="67"/>
  <c r="G3328" i="67" l="1"/>
  <c r="F3328" i="67"/>
  <c r="E3328" i="67" s="1"/>
  <c r="A3330" i="67"/>
  <c r="B3330" i="67" s="1"/>
  <c r="C3330" i="67" s="1"/>
  <c r="D3329" i="67"/>
  <c r="G3329" i="67" l="1"/>
  <c r="F3329" i="67"/>
  <c r="E3329" i="67" s="1"/>
  <c r="A3331" i="67"/>
  <c r="B3331" i="67" s="1"/>
  <c r="C3331" i="67" s="1"/>
  <c r="D3330" i="67"/>
  <c r="G3330" i="67" l="1"/>
  <c r="F3330" i="67"/>
  <c r="E3330" i="67" s="1"/>
  <c r="A3332" i="67"/>
  <c r="B3332" i="67" s="1"/>
  <c r="C3332" i="67" s="1"/>
  <c r="D3331" i="67"/>
  <c r="G3331" i="67" l="1"/>
  <c r="F3331" i="67"/>
  <c r="E3331" i="67" s="1"/>
  <c r="A3333" i="67"/>
  <c r="B3333" i="67" s="1"/>
  <c r="C3333" i="67" s="1"/>
  <c r="D3332" i="67"/>
  <c r="G3332" i="67" l="1"/>
  <c r="F3332" i="67"/>
  <c r="E3332" i="67" s="1"/>
  <c r="A3334" i="67"/>
  <c r="B3334" i="67" s="1"/>
  <c r="C3334" i="67" s="1"/>
  <c r="D3333" i="67"/>
  <c r="G3333" i="67" l="1"/>
  <c r="F3333" i="67"/>
  <c r="E3333" i="67" s="1"/>
  <c r="A3335" i="67"/>
  <c r="B3335" i="67" s="1"/>
  <c r="C3335" i="67" s="1"/>
  <c r="D3334" i="67"/>
  <c r="G3334" i="67" l="1"/>
  <c r="F3334" i="67"/>
  <c r="E3334" i="67" s="1"/>
  <c r="A3336" i="67"/>
  <c r="B3336" i="67" s="1"/>
  <c r="C3336" i="67" s="1"/>
  <c r="D3335" i="67"/>
  <c r="G3335" i="67" l="1"/>
  <c r="F3335" i="67"/>
  <c r="E3335" i="67" s="1"/>
  <c r="A3337" i="67"/>
  <c r="B3337" i="67" s="1"/>
  <c r="C3337" i="67" s="1"/>
  <c r="D3336" i="67"/>
  <c r="G3336" i="67" l="1"/>
  <c r="F3336" i="67"/>
  <c r="E3336" i="67" s="1"/>
  <c r="A3338" i="67"/>
  <c r="B3338" i="67" s="1"/>
  <c r="C3338" i="67" s="1"/>
  <c r="D3337" i="67"/>
  <c r="G3337" i="67" l="1"/>
  <c r="F3337" i="67"/>
  <c r="E3337" i="67" s="1"/>
  <c r="A3339" i="67"/>
  <c r="B3339" i="67" s="1"/>
  <c r="C3339" i="67" s="1"/>
  <c r="D3338" i="67"/>
  <c r="G3338" i="67" l="1"/>
  <c r="F3338" i="67"/>
  <c r="E3338" i="67" s="1"/>
  <c r="D3339" i="67"/>
  <c r="A3340" i="67"/>
  <c r="B3340" i="67" s="1"/>
  <c r="C3340" i="67" s="1"/>
  <c r="G3339" i="67" l="1"/>
  <c r="F3339" i="67"/>
  <c r="E3339" i="67" s="1"/>
  <c r="A3341" i="67"/>
  <c r="B3341" i="67" s="1"/>
  <c r="C3341" i="67" s="1"/>
  <c r="D3340" i="67"/>
  <c r="G3340" i="67" l="1"/>
  <c r="F3340" i="67"/>
  <c r="E3340" i="67" s="1"/>
  <c r="A3342" i="67"/>
  <c r="B3342" i="67" s="1"/>
  <c r="C3342" i="67" s="1"/>
  <c r="D3341" i="67"/>
  <c r="G3341" i="67" l="1"/>
  <c r="F3341" i="67"/>
  <c r="E3341" i="67" s="1"/>
  <c r="A3343" i="67"/>
  <c r="B3343" i="67" s="1"/>
  <c r="C3343" i="67" s="1"/>
  <c r="D3342" i="67"/>
  <c r="G3342" i="67" l="1"/>
  <c r="F3342" i="67"/>
  <c r="E3342" i="67" s="1"/>
  <c r="A3344" i="67"/>
  <c r="B3344" i="67" s="1"/>
  <c r="C3344" i="67" s="1"/>
  <c r="D3343" i="67"/>
  <c r="G3343" i="67" l="1"/>
  <c r="F3343" i="67"/>
  <c r="E3343" i="67" s="1"/>
  <c r="A3345" i="67"/>
  <c r="B3345" i="67" s="1"/>
  <c r="C3345" i="67" s="1"/>
  <c r="D3344" i="67"/>
  <c r="G3344" i="67" l="1"/>
  <c r="F3344" i="67"/>
  <c r="E3344" i="67" s="1"/>
  <c r="A3346" i="67"/>
  <c r="B3346" i="67" s="1"/>
  <c r="C3346" i="67" s="1"/>
  <c r="D3345" i="67"/>
  <c r="G3345" i="67" l="1"/>
  <c r="F3345" i="67"/>
  <c r="E3345" i="67" s="1"/>
  <c r="A3347" i="67"/>
  <c r="B3347" i="67" s="1"/>
  <c r="C3347" i="67" s="1"/>
  <c r="D3346" i="67"/>
  <c r="G3346" i="67" l="1"/>
  <c r="F3346" i="67"/>
  <c r="E3346" i="67" s="1"/>
  <c r="A3348" i="67"/>
  <c r="B3348" i="67" s="1"/>
  <c r="C3348" i="67" s="1"/>
  <c r="D3347" i="67"/>
  <c r="G3347" i="67" l="1"/>
  <c r="F3347" i="67"/>
  <c r="E3347" i="67" s="1"/>
  <c r="A3349" i="67"/>
  <c r="B3349" i="67" s="1"/>
  <c r="C3349" i="67" s="1"/>
  <c r="D3348" i="67"/>
  <c r="G3348" i="67" l="1"/>
  <c r="F3348" i="67"/>
  <c r="E3348" i="67" s="1"/>
  <c r="A3350" i="67"/>
  <c r="B3350" i="67" s="1"/>
  <c r="C3350" i="67" s="1"/>
  <c r="D3349" i="67"/>
  <c r="G3349" i="67" l="1"/>
  <c r="F3349" i="67"/>
  <c r="E3349" i="67" s="1"/>
  <c r="A3351" i="67"/>
  <c r="B3351" i="67" s="1"/>
  <c r="C3351" i="67" s="1"/>
  <c r="D3350" i="67"/>
  <c r="G3350" i="67" l="1"/>
  <c r="F3350" i="67"/>
  <c r="E3350" i="67" s="1"/>
  <c r="A3352" i="67"/>
  <c r="B3352" i="67" s="1"/>
  <c r="C3352" i="67" s="1"/>
  <c r="D3351" i="67"/>
  <c r="G3351" i="67" l="1"/>
  <c r="F3351" i="67"/>
  <c r="E3351" i="67" s="1"/>
  <c r="A3353" i="67"/>
  <c r="B3353" i="67" s="1"/>
  <c r="C3353" i="67" s="1"/>
  <c r="D3352" i="67"/>
  <c r="G3352" i="67" l="1"/>
  <c r="F3352" i="67"/>
  <c r="E3352" i="67" s="1"/>
  <c r="A3354" i="67"/>
  <c r="B3354" i="67" s="1"/>
  <c r="C3354" i="67" s="1"/>
  <c r="D3353" i="67"/>
  <c r="G3353" i="67" l="1"/>
  <c r="F3353" i="67"/>
  <c r="E3353" i="67" s="1"/>
  <c r="A3355" i="67"/>
  <c r="B3355" i="67" s="1"/>
  <c r="C3355" i="67" s="1"/>
  <c r="D3354" i="67"/>
  <c r="G3354" i="67" l="1"/>
  <c r="F3354" i="67"/>
  <c r="E3354" i="67" s="1"/>
  <c r="D3355" i="67"/>
  <c r="A3356" i="67"/>
  <c r="B3356" i="67" s="1"/>
  <c r="C3356" i="67" s="1"/>
  <c r="G3355" i="67" l="1"/>
  <c r="F3355" i="67"/>
  <c r="E3355" i="67" s="1"/>
  <c r="A3357" i="67"/>
  <c r="B3357" i="67" s="1"/>
  <c r="C3357" i="67" s="1"/>
  <c r="D3356" i="67"/>
  <c r="G3356" i="67" l="1"/>
  <c r="F3356" i="67"/>
  <c r="E3356" i="67" s="1"/>
  <c r="D3357" i="67"/>
  <c r="A3358" i="67"/>
  <c r="B3358" i="67" s="1"/>
  <c r="C3358" i="67" s="1"/>
  <c r="G3357" i="67" l="1"/>
  <c r="F3357" i="67"/>
  <c r="E3357" i="67" s="1"/>
  <c r="A3359" i="67"/>
  <c r="B3359" i="67" s="1"/>
  <c r="C3359" i="67" s="1"/>
  <c r="D3358" i="67"/>
  <c r="G3358" i="67" l="1"/>
  <c r="F3358" i="67"/>
  <c r="E3358" i="67" s="1"/>
  <c r="A3360" i="67"/>
  <c r="B3360" i="67" s="1"/>
  <c r="C3360" i="67" s="1"/>
  <c r="D3359" i="67"/>
  <c r="G3359" i="67" l="1"/>
  <c r="F3359" i="67"/>
  <c r="E3359" i="67" s="1"/>
  <c r="A3361" i="67"/>
  <c r="B3361" i="67" s="1"/>
  <c r="C3361" i="67" s="1"/>
  <c r="D3360" i="67"/>
  <c r="G3360" i="67" l="1"/>
  <c r="F3360" i="67"/>
  <c r="E3360" i="67" s="1"/>
  <c r="A3362" i="67"/>
  <c r="B3362" i="67" s="1"/>
  <c r="C3362" i="67" s="1"/>
  <c r="D3361" i="67"/>
  <c r="G3361" i="67" l="1"/>
  <c r="F3361" i="67"/>
  <c r="E3361" i="67" s="1"/>
  <c r="D3362" i="67"/>
  <c r="A3363" i="67"/>
  <c r="B3363" i="67" s="1"/>
  <c r="C3363" i="67" s="1"/>
  <c r="G3362" i="67" l="1"/>
  <c r="F3362" i="67"/>
  <c r="E3362" i="67" s="1"/>
  <c r="A3364" i="67"/>
  <c r="B3364" i="67" s="1"/>
  <c r="C3364" i="67" s="1"/>
  <c r="D3363" i="67"/>
  <c r="G3363" i="67" l="1"/>
  <c r="F3363" i="67"/>
  <c r="E3363" i="67" s="1"/>
  <c r="A3365" i="67"/>
  <c r="B3365" i="67" s="1"/>
  <c r="C3365" i="67" s="1"/>
  <c r="D3364" i="67"/>
  <c r="G3364" i="67" l="1"/>
  <c r="F3364" i="67"/>
  <c r="E3364" i="67" s="1"/>
  <c r="A3366" i="67"/>
  <c r="B3366" i="67" s="1"/>
  <c r="C3366" i="67" s="1"/>
  <c r="D3365" i="67"/>
  <c r="G3365" i="67" l="1"/>
  <c r="F3365" i="67"/>
  <c r="E3365" i="67" s="1"/>
  <c r="A3367" i="67"/>
  <c r="B3367" i="67" s="1"/>
  <c r="C3367" i="67" s="1"/>
  <c r="D3366" i="67"/>
  <c r="G3366" i="67" l="1"/>
  <c r="F3366" i="67"/>
  <c r="E3366" i="67" s="1"/>
  <c r="A3368" i="67"/>
  <c r="B3368" i="67" s="1"/>
  <c r="C3368" i="67" s="1"/>
  <c r="D3367" i="67"/>
  <c r="G3367" i="67" l="1"/>
  <c r="F3367" i="67"/>
  <c r="E3367" i="67" s="1"/>
  <c r="A3369" i="67"/>
  <c r="B3369" i="67" s="1"/>
  <c r="C3369" i="67" s="1"/>
  <c r="D3368" i="67"/>
  <c r="G3368" i="67" l="1"/>
  <c r="F3368" i="67"/>
  <c r="E3368" i="67" s="1"/>
  <c r="A3370" i="67"/>
  <c r="B3370" i="67" s="1"/>
  <c r="C3370" i="67" s="1"/>
  <c r="D3369" i="67"/>
  <c r="G3369" i="67" l="1"/>
  <c r="F3369" i="67"/>
  <c r="E3369" i="67" s="1"/>
  <c r="A3371" i="67"/>
  <c r="B3371" i="67" s="1"/>
  <c r="C3371" i="67" s="1"/>
  <c r="D3370" i="67"/>
  <c r="G3370" i="67" l="1"/>
  <c r="F3370" i="67"/>
  <c r="E3370" i="67" s="1"/>
  <c r="A3372" i="67"/>
  <c r="B3372" i="67" s="1"/>
  <c r="C3372" i="67" s="1"/>
  <c r="D3371" i="67"/>
  <c r="G3371" i="67" l="1"/>
  <c r="F3371" i="67"/>
  <c r="E3371" i="67" s="1"/>
  <c r="A3373" i="67"/>
  <c r="B3373" i="67" s="1"/>
  <c r="C3373" i="67" s="1"/>
  <c r="D3372" i="67"/>
  <c r="G3372" i="67" l="1"/>
  <c r="F3372" i="67"/>
  <c r="E3372" i="67" s="1"/>
  <c r="A3374" i="67"/>
  <c r="B3374" i="67" s="1"/>
  <c r="C3374" i="67" s="1"/>
  <c r="D3373" i="67"/>
  <c r="G3373" i="67" l="1"/>
  <c r="F3373" i="67"/>
  <c r="E3373" i="67" s="1"/>
  <c r="D3374" i="67"/>
  <c r="A3375" i="67"/>
  <c r="B3375" i="67" s="1"/>
  <c r="C3375" i="67" s="1"/>
  <c r="G3374" i="67" l="1"/>
  <c r="F3374" i="67"/>
  <c r="E3374" i="67" s="1"/>
  <c r="A3376" i="67"/>
  <c r="B3376" i="67" s="1"/>
  <c r="C3376" i="67" s="1"/>
  <c r="D3375" i="67"/>
  <c r="G3375" i="67" l="1"/>
  <c r="F3375" i="67"/>
  <c r="E3375" i="67" s="1"/>
  <c r="A3377" i="67"/>
  <c r="B3377" i="67" s="1"/>
  <c r="C3377" i="67" s="1"/>
  <c r="D3376" i="67"/>
  <c r="G3376" i="67" l="1"/>
  <c r="F3376" i="67"/>
  <c r="E3376" i="67" s="1"/>
  <c r="A3378" i="67"/>
  <c r="B3378" i="67" s="1"/>
  <c r="C3378" i="67" s="1"/>
  <c r="D3377" i="67"/>
  <c r="G3377" i="67" l="1"/>
  <c r="F3377" i="67"/>
  <c r="E3377" i="67" s="1"/>
  <c r="A3379" i="67"/>
  <c r="B3379" i="67" s="1"/>
  <c r="C3379" i="67" s="1"/>
  <c r="D3378" i="67"/>
  <c r="G3378" i="67" l="1"/>
  <c r="F3378" i="67"/>
  <c r="E3378" i="67" s="1"/>
  <c r="A3380" i="67"/>
  <c r="B3380" i="67" s="1"/>
  <c r="C3380" i="67" s="1"/>
  <c r="D3379" i="67"/>
  <c r="G3379" i="67" l="1"/>
  <c r="F3379" i="67"/>
  <c r="E3379" i="67" s="1"/>
  <c r="A3381" i="67"/>
  <c r="B3381" i="67" s="1"/>
  <c r="C3381" i="67" s="1"/>
  <c r="D3380" i="67"/>
  <c r="G3380" i="67" l="1"/>
  <c r="F3380" i="67"/>
  <c r="E3380" i="67" s="1"/>
  <c r="A3382" i="67"/>
  <c r="B3382" i="67" s="1"/>
  <c r="C3382" i="67" s="1"/>
  <c r="D3381" i="67"/>
  <c r="G3381" i="67" l="1"/>
  <c r="F3381" i="67"/>
  <c r="E3381" i="67" s="1"/>
  <c r="D3382" i="67"/>
  <c r="A3383" i="67"/>
  <c r="B3383" i="67" s="1"/>
  <c r="C3383" i="67" s="1"/>
  <c r="G3382" i="67" l="1"/>
  <c r="F3382" i="67"/>
  <c r="E3382" i="67" s="1"/>
  <c r="A3384" i="67"/>
  <c r="B3384" i="67" s="1"/>
  <c r="C3384" i="67" s="1"/>
  <c r="D3383" i="67"/>
  <c r="G3383" i="67" l="1"/>
  <c r="F3383" i="67"/>
  <c r="E3383" i="67" s="1"/>
  <c r="D3384" i="67"/>
  <c r="A3385" i="67"/>
  <c r="B3385" i="67" s="1"/>
  <c r="C3385" i="67" s="1"/>
  <c r="G3384" i="67" l="1"/>
  <c r="F3384" i="67"/>
  <c r="E3384" i="67" s="1"/>
  <c r="D3385" i="67"/>
  <c r="A3386" i="67"/>
  <c r="B3386" i="67" s="1"/>
  <c r="C3386" i="67" s="1"/>
  <c r="G3385" i="67" l="1"/>
  <c r="F3385" i="67"/>
  <c r="E3385" i="67" s="1"/>
  <c r="A3387" i="67"/>
  <c r="B3387" i="67" s="1"/>
  <c r="C3387" i="67" s="1"/>
  <c r="D3386" i="67"/>
  <c r="G3386" i="67" l="1"/>
  <c r="F3386" i="67"/>
  <c r="E3386" i="67" s="1"/>
  <c r="D3387" i="67"/>
  <c r="A3388" i="67"/>
  <c r="B3388" i="67" s="1"/>
  <c r="C3388" i="67" s="1"/>
  <c r="G3387" i="67" l="1"/>
  <c r="F3387" i="67"/>
  <c r="E3387" i="67" s="1"/>
  <c r="A3389" i="67"/>
  <c r="B3389" i="67" s="1"/>
  <c r="C3389" i="67" s="1"/>
  <c r="D3388" i="67"/>
  <c r="G3388" i="67" l="1"/>
  <c r="F3388" i="67"/>
  <c r="E3388" i="67" s="1"/>
  <c r="A3390" i="67"/>
  <c r="B3390" i="67" s="1"/>
  <c r="C3390" i="67" s="1"/>
  <c r="D3389" i="67"/>
  <c r="G3389" i="67" l="1"/>
  <c r="F3389" i="67"/>
  <c r="E3389" i="67" s="1"/>
  <c r="D3390" i="67"/>
  <c r="A3391" i="67"/>
  <c r="B3391" i="67" s="1"/>
  <c r="C3391" i="67" s="1"/>
  <c r="G3390" i="67" l="1"/>
  <c r="F3390" i="67"/>
  <c r="E3390" i="67" s="1"/>
  <c r="D3391" i="67"/>
  <c r="A3392" i="67"/>
  <c r="B3392" i="67" s="1"/>
  <c r="C3392" i="67" s="1"/>
  <c r="G3391" i="67" l="1"/>
  <c r="F3391" i="67"/>
  <c r="E3391" i="67" s="1"/>
  <c r="D3392" i="67"/>
  <c r="A3393" i="67"/>
  <c r="B3393" i="67" s="1"/>
  <c r="C3393" i="67" s="1"/>
  <c r="G3392" i="67" l="1"/>
  <c r="F3392" i="67"/>
  <c r="E3392" i="67" s="1"/>
  <c r="D3393" i="67"/>
  <c r="A3394" i="67"/>
  <c r="B3394" i="67" s="1"/>
  <c r="C3394" i="67" s="1"/>
  <c r="G3393" i="67" l="1"/>
  <c r="F3393" i="67"/>
  <c r="E3393" i="67" s="1"/>
  <c r="D3394" i="67"/>
  <c r="A3395" i="67"/>
  <c r="B3395" i="67" s="1"/>
  <c r="C3395" i="67" s="1"/>
  <c r="G3394" i="67" l="1"/>
  <c r="F3394" i="67"/>
  <c r="E3394" i="67" s="1"/>
  <c r="A3396" i="67"/>
  <c r="B3396" i="67" s="1"/>
  <c r="C3396" i="67" s="1"/>
  <c r="D3395" i="67"/>
  <c r="G3395" i="67" l="1"/>
  <c r="F3395" i="67"/>
  <c r="E3395" i="67" s="1"/>
  <c r="A3397" i="67"/>
  <c r="B3397" i="67" s="1"/>
  <c r="C3397" i="67" s="1"/>
  <c r="D3396" i="67"/>
  <c r="G3396" i="67" l="1"/>
  <c r="F3396" i="67"/>
  <c r="E3396" i="67" s="1"/>
  <c r="D3397" i="67"/>
  <c r="A3398" i="67"/>
  <c r="B3398" i="67" s="1"/>
  <c r="C3398" i="67" s="1"/>
  <c r="G3397" i="67" l="1"/>
  <c r="F3397" i="67"/>
  <c r="E3397" i="67" s="1"/>
  <c r="D3398" i="67"/>
  <c r="A3399" i="67"/>
  <c r="B3399" i="67" s="1"/>
  <c r="C3399" i="67" s="1"/>
  <c r="G3398" i="67" l="1"/>
  <c r="F3398" i="67"/>
  <c r="E3398" i="67" s="1"/>
  <c r="A3400" i="67"/>
  <c r="B3400" i="67" s="1"/>
  <c r="C3400" i="67" s="1"/>
  <c r="D3399" i="67"/>
  <c r="G3399" i="67" l="1"/>
  <c r="F3399" i="67"/>
  <c r="E3399" i="67" s="1"/>
  <c r="A3401" i="67"/>
  <c r="B3401" i="67" s="1"/>
  <c r="C3401" i="67" s="1"/>
  <c r="D3400" i="67"/>
  <c r="G3400" i="67" l="1"/>
  <c r="F3400" i="67"/>
  <c r="E3400" i="67" s="1"/>
  <c r="A3402" i="67"/>
  <c r="B3402" i="67" s="1"/>
  <c r="C3402" i="67" s="1"/>
  <c r="D3401" i="67"/>
  <c r="G3401" i="67" l="1"/>
  <c r="F3401" i="67"/>
  <c r="E3401" i="67" s="1"/>
  <c r="A3403" i="67"/>
  <c r="B3403" i="67" s="1"/>
  <c r="C3403" i="67" s="1"/>
  <c r="D3402" i="67"/>
  <c r="G3402" i="67" l="1"/>
  <c r="F3402" i="67"/>
  <c r="E3402" i="67" s="1"/>
  <c r="A3404" i="67"/>
  <c r="B3404" i="67" s="1"/>
  <c r="C3404" i="67" s="1"/>
  <c r="D3403" i="67"/>
  <c r="G3403" i="67" l="1"/>
  <c r="F3403" i="67"/>
  <c r="E3403" i="67" s="1"/>
  <c r="A3405" i="67"/>
  <c r="B3405" i="67" s="1"/>
  <c r="C3405" i="67" s="1"/>
  <c r="D3404" i="67"/>
  <c r="G3404" i="67" l="1"/>
  <c r="F3404" i="67"/>
  <c r="E3404" i="67" s="1"/>
  <c r="A3406" i="67"/>
  <c r="B3406" i="67" s="1"/>
  <c r="C3406" i="67" s="1"/>
  <c r="D3405" i="67"/>
  <c r="G3405" i="67" l="1"/>
  <c r="F3405" i="67"/>
  <c r="E3405" i="67" s="1"/>
  <c r="A3407" i="67"/>
  <c r="B3407" i="67" s="1"/>
  <c r="C3407" i="67" s="1"/>
  <c r="D3406" i="67"/>
  <c r="G3406" i="67" l="1"/>
  <c r="F3406" i="67"/>
  <c r="E3406" i="67" s="1"/>
  <c r="A3408" i="67"/>
  <c r="B3408" i="67" s="1"/>
  <c r="C3408" i="67" s="1"/>
  <c r="D3407" i="67"/>
  <c r="G3407" i="67" l="1"/>
  <c r="F3407" i="67"/>
  <c r="E3407" i="67" s="1"/>
  <c r="A3409" i="67"/>
  <c r="B3409" i="67" s="1"/>
  <c r="C3409" i="67" s="1"/>
  <c r="D3408" i="67"/>
  <c r="G3408" i="67" l="1"/>
  <c r="F3408" i="67"/>
  <c r="E3408" i="67" s="1"/>
  <c r="A3410" i="67"/>
  <c r="B3410" i="67" s="1"/>
  <c r="C3410" i="67" s="1"/>
  <c r="D3409" i="67"/>
  <c r="G3409" i="67" l="1"/>
  <c r="F3409" i="67"/>
  <c r="E3409" i="67" s="1"/>
  <c r="A3411" i="67"/>
  <c r="B3411" i="67" s="1"/>
  <c r="C3411" i="67" s="1"/>
  <c r="D3410" i="67"/>
  <c r="G3410" i="67" l="1"/>
  <c r="F3410" i="67"/>
  <c r="E3410" i="67" s="1"/>
  <c r="A3412" i="67"/>
  <c r="B3412" i="67" s="1"/>
  <c r="C3412" i="67" s="1"/>
  <c r="D3411" i="67"/>
  <c r="G3411" i="67" l="1"/>
  <c r="F3411" i="67"/>
  <c r="E3411" i="67" s="1"/>
  <c r="A3413" i="67"/>
  <c r="B3413" i="67" s="1"/>
  <c r="C3413" i="67" s="1"/>
  <c r="D3412" i="67"/>
  <c r="G3412" i="67" l="1"/>
  <c r="F3412" i="67"/>
  <c r="E3412" i="67" s="1"/>
  <c r="A3414" i="67"/>
  <c r="B3414" i="67" s="1"/>
  <c r="C3414" i="67" s="1"/>
  <c r="D3413" i="67"/>
  <c r="G3413" i="67" l="1"/>
  <c r="F3413" i="67"/>
  <c r="E3413" i="67" s="1"/>
  <c r="A3415" i="67"/>
  <c r="B3415" i="67" s="1"/>
  <c r="C3415" i="67" s="1"/>
  <c r="D3414" i="67"/>
  <c r="G3414" i="67" l="1"/>
  <c r="F3414" i="67"/>
  <c r="E3414" i="67" s="1"/>
  <c r="A3416" i="67"/>
  <c r="B3416" i="67" s="1"/>
  <c r="C3416" i="67" s="1"/>
  <c r="D3415" i="67"/>
  <c r="G3415" i="67" l="1"/>
  <c r="F3415" i="67"/>
  <c r="E3415" i="67" s="1"/>
  <c r="A3417" i="67"/>
  <c r="B3417" i="67" s="1"/>
  <c r="C3417" i="67" s="1"/>
  <c r="D3416" i="67"/>
  <c r="G3416" i="67" l="1"/>
  <c r="F3416" i="67"/>
  <c r="E3416" i="67" s="1"/>
  <c r="A3418" i="67"/>
  <c r="B3418" i="67" s="1"/>
  <c r="C3418" i="67" s="1"/>
  <c r="D3417" i="67"/>
  <c r="G3417" i="67" l="1"/>
  <c r="F3417" i="67"/>
  <c r="E3417" i="67" s="1"/>
  <c r="A3419" i="67"/>
  <c r="B3419" i="67" s="1"/>
  <c r="C3419" i="67" s="1"/>
  <c r="D3418" i="67"/>
  <c r="G3418" i="67" l="1"/>
  <c r="F3418" i="67"/>
  <c r="E3418" i="67" s="1"/>
  <c r="A3420" i="67"/>
  <c r="B3420" i="67" s="1"/>
  <c r="C3420" i="67" s="1"/>
  <c r="D3419" i="67"/>
  <c r="G3419" i="67" l="1"/>
  <c r="F3419" i="67"/>
  <c r="E3419" i="67" s="1"/>
  <c r="A3421" i="67"/>
  <c r="B3421" i="67" s="1"/>
  <c r="C3421" i="67" s="1"/>
  <c r="D3420" i="67"/>
  <c r="G3420" i="67" l="1"/>
  <c r="F3420" i="67"/>
  <c r="E3420" i="67" s="1"/>
  <c r="A3422" i="67"/>
  <c r="B3422" i="67" s="1"/>
  <c r="C3422" i="67" s="1"/>
  <c r="D3421" i="67"/>
  <c r="G3421" i="67" l="1"/>
  <c r="F3421" i="67"/>
  <c r="E3421" i="67" s="1"/>
  <c r="A3423" i="67"/>
  <c r="B3423" i="67" s="1"/>
  <c r="C3423" i="67" s="1"/>
  <c r="D3422" i="67"/>
  <c r="G3422" i="67" l="1"/>
  <c r="F3422" i="67"/>
  <c r="E3422" i="67" s="1"/>
  <c r="A3424" i="67"/>
  <c r="B3424" i="67" s="1"/>
  <c r="C3424" i="67" s="1"/>
  <c r="D3423" i="67"/>
  <c r="G3423" i="67" l="1"/>
  <c r="F3423" i="67"/>
  <c r="E3423" i="67" s="1"/>
  <c r="A3425" i="67"/>
  <c r="B3425" i="67" s="1"/>
  <c r="C3425" i="67" s="1"/>
  <c r="D3424" i="67"/>
  <c r="G3424" i="67" l="1"/>
  <c r="F3424" i="67"/>
  <c r="E3424" i="67" s="1"/>
  <c r="A3426" i="67"/>
  <c r="B3426" i="67" s="1"/>
  <c r="C3426" i="67" s="1"/>
  <c r="D3425" i="67"/>
  <c r="G3425" i="67" l="1"/>
  <c r="F3425" i="67"/>
  <c r="E3425" i="67" s="1"/>
  <c r="A3427" i="67"/>
  <c r="B3427" i="67" s="1"/>
  <c r="C3427" i="67" s="1"/>
  <c r="D3426" i="67"/>
  <c r="G3426" i="67" l="1"/>
  <c r="F3426" i="67"/>
  <c r="E3426" i="67" s="1"/>
  <c r="A3428" i="67"/>
  <c r="B3428" i="67" s="1"/>
  <c r="C3428" i="67" s="1"/>
  <c r="D3427" i="67"/>
  <c r="G3427" i="67" l="1"/>
  <c r="F3427" i="67"/>
  <c r="E3427" i="67" s="1"/>
  <c r="A3429" i="67"/>
  <c r="B3429" i="67" s="1"/>
  <c r="C3429" i="67" s="1"/>
  <c r="D3428" i="67"/>
  <c r="G3428" i="67" l="1"/>
  <c r="F3428" i="67"/>
  <c r="E3428" i="67" s="1"/>
  <c r="A3430" i="67"/>
  <c r="B3430" i="67" s="1"/>
  <c r="C3430" i="67" s="1"/>
  <c r="D3429" i="67"/>
  <c r="G3429" i="67" l="1"/>
  <c r="F3429" i="67"/>
  <c r="E3429" i="67" s="1"/>
  <c r="A3431" i="67"/>
  <c r="B3431" i="67" s="1"/>
  <c r="C3431" i="67" s="1"/>
  <c r="D3430" i="67"/>
  <c r="G3430" i="67" l="1"/>
  <c r="F3430" i="67"/>
  <c r="E3430" i="67" s="1"/>
  <c r="A3432" i="67"/>
  <c r="B3432" i="67" s="1"/>
  <c r="C3432" i="67" s="1"/>
  <c r="D3431" i="67"/>
  <c r="G3431" i="67" l="1"/>
  <c r="F3431" i="67"/>
  <c r="E3431" i="67" s="1"/>
  <c r="A3433" i="67"/>
  <c r="B3433" i="67" s="1"/>
  <c r="C3433" i="67" s="1"/>
  <c r="D3432" i="67"/>
  <c r="G3432" i="67" l="1"/>
  <c r="F3432" i="67"/>
  <c r="E3432" i="67" s="1"/>
  <c r="A3434" i="67"/>
  <c r="B3434" i="67" s="1"/>
  <c r="C3434" i="67" s="1"/>
  <c r="D3433" i="67"/>
  <c r="G3433" i="67" l="1"/>
  <c r="F3433" i="67"/>
  <c r="E3433" i="67" s="1"/>
  <c r="A3435" i="67"/>
  <c r="B3435" i="67" s="1"/>
  <c r="C3435" i="67" s="1"/>
  <c r="D3434" i="67"/>
  <c r="G3434" i="67" l="1"/>
  <c r="F3434" i="67"/>
  <c r="E3434" i="67" s="1"/>
  <c r="A3436" i="67"/>
  <c r="B3436" i="67" s="1"/>
  <c r="C3436" i="67" s="1"/>
  <c r="D3435" i="67"/>
  <c r="G3435" i="67" l="1"/>
  <c r="F3435" i="67"/>
  <c r="E3435" i="67" s="1"/>
  <c r="A3437" i="67"/>
  <c r="B3437" i="67" s="1"/>
  <c r="C3437" i="67" s="1"/>
  <c r="D3436" i="67"/>
  <c r="G3436" i="67" l="1"/>
  <c r="F3436" i="67"/>
  <c r="E3436" i="67" s="1"/>
  <c r="A3438" i="67"/>
  <c r="B3438" i="67" s="1"/>
  <c r="C3438" i="67" s="1"/>
  <c r="D3437" i="67"/>
  <c r="G3437" i="67" l="1"/>
  <c r="F3437" i="67"/>
  <c r="E3437" i="67" s="1"/>
  <c r="A3439" i="67"/>
  <c r="B3439" i="67" s="1"/>
  <c r="C3439" i="67" s="1"/>
  <c r="D3438" i="67"/>
  <c r="G3438" i="67" l="1"/>
  <c r="F3438" i="67"/>
  <c r="E3438" i="67" s="1"/>
  <c r="D3439" i="67"/>
  <c r="A3440" i="67"/>
  <c r="B3440" i="67" s="1"/>
  <c r="C3440" i="67" s="1"/>
  <c r="G3439" i="67" l="1"/>
  <c r="F3439" i="67"/>
  <c r="E3439" i="67" s="1"/>
  <c r="D3440" i="67"/>
  <c r="A3441" i="67"/>
  <c r="B3441" i="67" s="1"/>
  <c r="C3441" i="67" s="1"/>
  <c r="G3440" i="67" l="1"/>
  <c r="F3440" i="67"/>
  <c r="E3440" i="67" s="1"/>
  <c r="A3442" i="67"/>
  <c r="B3442" i="67" s="1"/>
  <c r="C3442" i="67" s="1"/>
  <c r="D3441" i="67"/>
  <c r="G3441" i="67" l="1"/>
  <c r="F3441" i="67"/>
  <c r="E3441" i="67" s="1"/>
  <c r="D3442" i="67"/>
  <c r="A3443" i="67"/>
  <c r="B3443" i="67" s="1"/>
  <c r="C3443" i="67" s="1"/>
  <c r="G3442" i="67" l="1"/>
  <c r="F3442" i="67"/>
  <c r="E3442" i="67" s="1"/>
  <c r="A3444" i="67"/>
  <c r="B3444" i="67" s="1"/>
  <c r="C3444" i="67" s="1"/>
  <c r="D3443" i="67"/>
  <c r="G3443" i="67" l="1"/>
  <c r="F3443" i="67"/>
  <c r="E3443" i="67" s="1"/>
  <c r="A3445" i="67"/>
  <c r="B3445" i="67" s="1"/>
  <c r="C3445" i="67" s="1"/>
  <c r="D3444" i="67"/>
  <c r="G3444" i="67" l="1"/>
  <c r="F3444" i="67"/>
  <c r="E3444" i="67" s="1"/>
  <c r="A3446" i="67"/>
  <c r="B3446" i="67" s="1"/>
  <c r="C3446" i="67" s="1"/>
  <c r="D3445" i="67"/>
  <c r="G3445" i="67" l="1"/>
  <c r="F3445" i="67"/>
  <c r="E3445" i="67" s="1"/>
  <c r="A3447" i="67"/>
  <c r="B3447" i="67" s="1"/>
  <c r="C3447" i="67" s="1"/>
  <c r="D3446" i="67"/>
  <c r="G3446" i="67" l="1"/>
  <c r="F3446" i="67"/>
  <c r="E3446" i="67" s="1"/>
  <c r="A3448" i="67"/>
  <c r="B3448" i="67" s="1"/>
  <c r="C3448" i="67" s="1"/>
  <c r="D3447" i="67"/>
  <c r="G3447" i="67" l="1"/>
  <c r="F3447" i="67"/>
  <c r="E3447" i="67" s="1"/>
  <c r="A3449" i="67"/>
  <c r="B3449" i="67" s="1"/>
  <c r="C3449" i="67" s="1"/>
  <c r="D3448" i="67"/>
  <c r="G3448" i="67" l="1"/>
  <c r="F3448" i="67"/>
  <c r="E3448" i="67" s="1"/>
  <c r="A3450" i="67"/>
  <c r="B3450" i="67" s="1"/>
  <c r="C3450" i="67" s="1"/>
  <c r="D3449" i="67"/>
  <c r="G3449" i="67" l="1"/>
  <c r="F3449" i="67"/>
  <c r="E3449" i="67" s="1"/>
  <c r="A3451" i="67"/>
  <c r="B3451" i="67" s="1"/>
  <c r="C3451" i="67" s="1"/>
  <c r="D3450" i="67"/>
  <c r="G3450" i="67" l="1"/>
  <c r="F3450" i="67"/>
  <c r="E3450" i="67" s="1"/>
  <c r="A3452" i="67"/>
  <c r="B3452" i="67" s="1"/>
  <c r="C3452" i="67" s="1"/>
  <c r="D3451" i="67"/>
  <c r="G3451" i="67" l="1"/>
  <c r="F3451" i="67"/>
  <c r="E3451" i="67" s="1"/>
  <c r="D3452" i="67"/>
  <c r="A3453" i="67"/>
  <c r="B3453" i="67" s="1"/>
  <c r="C3453" i="67" s="1"/>
  <c r="G3452" i="67" l="1"/>
  <c r="F3452" i="67"/>
  <c r="E3452" i="67" s="1"/>
  <c r="A3454" i="67"/>
  <c r="B3454" i="67" s="1"/>
  <c r="C3454" i="67" s="1"/>
  <c r="D3453" i="67"/>
  <c r="G3453" i="67" l="1"/>
  <c r="F3453" i="67"/>
  <c r="E3453" i="67" s="1"/>
  <c r="D3454" i="67"/>
  <c r="A3455" i="67"/>
  <c r="B3455" i="67" s="1"/>
  <c r="C3455" i="67" s="1"/>
  <c r="G3454" i="67" l="1"/>
  <c r="F3454" i="67"/>
  <c r="E3454" i="67" s="1"/>
  <c r="D3455" i="67"/>
  <c r="A3456" i="67"/>
  <c r="B3456" i="67" s="1"/>
  <c r="C3456" i="67" s="1"/>
  <c r="G3455" i="67" l="1"/>
  <c r="F3455" i="67"/>
  <c r="E3455" i="67" s="1"/>
  <c r="A3457" i="67"/>
  <c r="B3457" i="67" s="1"/>
  <c r="C3457" i="67" s="1"/>
  <c r="D3456" i="67"/>
  <c r="G3456" i="67" l="1"/>
  <c r="F3456" i="67"/>
  <c r="E3456" i="67" s="1"/>
  <c r="A3458" i="67"/>
  <c r="B3458" i="67" s="1"/>
  <c r="C3458" i="67" s="1"/>
  <c r="D3457" i="67"/>
  <c r="G3457" i="67" l="1"/>
  <c r="F3457" i="67"/>
  <c r="E3457" i="67" s="1"/>
  <c r="A3459" i="67"/>
  <c r="B3459" i="67" s="1"/>
  <c r="C3459" i="67" s="1"/>
  <c r="D3458" i="67"/>
  <c r="G3458" i="67" l="1"/>
  <c r="F3458" i="67"/>
  <c r="E3458" i="67" s="1"/>
  <c r="D3459" i="67"/>
  <c r="A3460" i="67"/>
  <c r="B3460" i="67" s="1"/>
  <c r="C3460" i="67" s="1"/>
  <c r="G3459" i="67" l="1"/>
  <c r="F3459" i="67"/>
  <c r="E3459" i="67" s="1"/>
  <c r="D3460" i="67"/>
  <c r="A3461" i="67"/>
  <c r="B3461" i="67" s="1"/>
  <c r="C3461" i="67" s="1"/>
  <c r="G3460" i="67" l="1"/>
  <c r="F3460" i="67"/>
  <c r="E3460" i="67" s="1"/>
  <c r="A3462" i="67"/>
  <c r="B3462" i="67" s="1"/>
  <c r="C3462" i="67" s="1"/>
  <c r="D3461" i="67"/>
  <c r="G3461" i="67" l="1"/>
  <c r="F3461" i="67"/>
  <c r="E3461" i="67" s="1"/>
  <c r="A3463" i="67"/>
  <c r="B3463" i="67" s="1"/>
  <c r="C3463" i="67" s="1"/>
  <c r="D3462" i="67"/>
  <c r="G3462" i="67" l="1"/>
  <c r="F3462" i="67"/>
  <c r="E3462" i="67" s="1"/>
  <c r="D3463" i="67"/>
  <c r="A3464" i="67"/>
  <c r="B3464" i="67" s="1"/>
  <c r="C3464" i="67" s="1"/>
  <c r="G3463" i="67" l="1"/>
  <c r="F3463" i="67"/>
  <c r="E3463" i="67" s="1"/>
  <c r="D3464" i="67"/>
  <c r="A3465" i="67"/>
  <c r="B3465" i="67" s="1"/>
  <c r="C3465" i="67" s="1"/>
  <c r="G3464" i="67" l="1"/>
  <c r="F3464" i="67"/>
  <c r="E3464" i="67" s="1"/>
  <c r="D3465" i="67"/>
  <c r="A3466" i="67"/>
  <c r="B3466" i="67" s="1"/>
  <c r="C3466" i="67" s="1"/>
  <c r="G3465" i="67" l="1"/>
  <c r="F3465" i="67"/>
  <c r="E3465" i="67" s="1"/>
  <c r="D3466" i="67"/>
  <c r="A3467" i="67"/>
  <c r="B3467" i="67" s="1"/>
  <c r="C3467" i="67" s="1"/>
  <c r="G3466" i="67" l="1"/>
  <c r="F3466" i="67"/>
  <c r="E3466" i="67" s="1"/>
  <c r="D3467" i="67"/>
  <c r="A3468" i="67"/>
  <c r="B3468" i="67" s="1"/>
  <c r="C3468" i="67" s="1"/>
  <c r="G3467" i="67" l="1"/>
  <c r="F3467" i="67"/>
  <c r="E3467" i="67" s="1"/>
  <c r="A3469" i="67"/>
  <c r="B3469" i="67" s="1"/>
  <c r="C3469" i="67" s="1"/>
  <c r="D3468" i="67"/>
  <c r="G3468" i="67" l="1"/>
  <c r="F3468" i="67"/>
  <c r="E3468" i="67" s="1"/>
  <c r="D3469" i="67"/>
  <c r="A3470" i="67"/>
  <c r="B3470" i="67" s="1"/>
  <c r="C3470" i="67" s="1"/>
  <c r="G3469" i="67" l="1"/>
  <c r="F3469" i="67"/>
  <c r="E3469" i="67" s="1"/>
  <c r="D3470" i="67"/>
  <c r="A3471" i="67"/>
  <c r="B3471" i="67" s="1"/>
  <c r="C3471" i="67" s="1"/>
  <c r="G3470" i="67" l="1"/>
  <c r="F3470" i="67"/>
  <c r="E3470" i="67" s="1"/>
  <c r="A3472" i="67"/>
  <c r="B3472" i="67" s="1"/>
  <c r="C3472" i="67" s="1"/>
  <c r="D3471" i="67"/>
  <c r="G3471" i="67" l="1"/>
  <c r="F3471" i="67"/>
  <c r="E3471" i="67" s="1"/>
  <c r="A3473" i="67"/>
  <c r="B3473" i="67" s="1"/>
  <c r="C3473" i="67" s="1"/>
  <c r="D3472" i="67"/>
  <c r="G3472" i="67" l="1"/>
  <c r="F3472" i="67"/>
  <c r="E3472" i="67" s="1"/>
  <c r="A3474" i="67"/>
  <c r="B3474" i="67" s="1"/>
  <c r="C3474" i="67" s="1"/>
  <c r="D3473" i="67"/>
  <c r="G3473" i="67" l="1"/>
  <c r="F3473" i="67"/>
  <c r="E3473" i="67" s="1"/>
  <c r="A3475" i="67"/>
  <c r="B3475" i="67" s="1"/>
  <c r="C3475" i="67" s="1"/>
  <c r="D3474" i="67"/>
  <c r="G3474" i="67" l="1"/>
  <c r="F3474" i="67"/>
  <c r="E3474" i="67" s="1"/>
  <c r="A3476" i="67"/>
  <c r="B3476" i="67" s="1"/>
  <c r="C3476" i="67" s="1"/>
  <c r="D3475" i="67"/>
  <c r="G3475" i="67" l="1"/>
  <c r="F3475" i="67"/>
  <c r="E3475" i="67" s="1"/>
  <c r="A3477" i="67"/>
  <c r="B3477" i="67" s="1"/>
  <c r="C3477" i="67" s="1"/>
  <c r="D3476" i="67"/>
  <c r="G3476" i="67" l="1"/>
  <c r="F3476" i="67"/>
  <c r="E3476" i="67" s="1"/>
  <c r="D3477" i="67"/>
  <c r="A3478" i="67"/>
  <c r="B3478" i="67" s="1"/>
  <c r="C3478" i="67" s="1"/>
  <c r="G3477" i="67" l="1"/>
  <c r="F3477" i="67"/>
  <c r="E3477" i="67" s="1"/>
  <c r="D3478" i="67"/>
  <c r="A3479" i="67"/>
  <c r="B3479" i="67" s="1"/>
  <c r="C3479" i="67" s="1"/>
  <c r="G3478" i="67" l="1"/>
  <c r="F3478" i="67"/>
  <c r="E3478" i="67" s="1"/>
  <c r="A3480" i="67"/>
  <c r="B3480" i="67" s="1"/>
  <c r="C3480" i="67" s="1"/>
  <c r="D3479" i="67"/>
  <c r="G3479" i="67" l="1"/>
  <c r="F3479" i="67"/>
  <c r="E3479" i="67" s="1"/>
  <c r="D3480" i="67"/>
  <c r="A3481" i="67"/>
  <c r="B3481" i="67" s="1"/>
  <c r="C3481" i="67" s="1"/>
  <c r="G3480" i="67" l="1"/>
  <c r="F3480" i="67"/>
  <c r="E3480" i="67" s="1"/>
  <c r="A3482" i="67"/>
  <c r="B3482" i="67" s="1"/>
  <c r="C3482" i="67" s="1"/>
  <c r="D3481" i="67"/>
  <c r="G3481" i="67" l="1"/>
  <c r="F3481" i="67"/>
  <c r="E3481" i="67" s="1"/>
  <c r="D3482" i="67"/>
  <c r="A3483" i="67"/>
  <c r="B3483" i="67" s="1"/>
  <c r="C3483" i="67" s="1"/>
  <c r="G3482" i="67" l="1"/>
  <c r="F3482" i="67"/>
  <c r="E3482" i="67" s="1"/>
  <c r="A3484" i="67"/>
  <c r="B3484" i="67" s="1"/>
  <c r="C3484" i="67" s="1"/>
  <c r="D3483" i="67"/>
  <c r="G3483" i="67" l="1"/>
  <c r="F3483" i="67"/>
  <c r="E3483" i="67" s="1"/>
  <c r="D3484" i="67"/>
  <c r="A3485" i="67"/>
  <c r="B3485" i="67" s="1"/>
  <c r="C3485" i="67" s="1"/>
  <c r="G3484" i="67" l="1"/>
  <c r="F3484" i="67"/>
  <c r="E3484" i="67" s="1"/>
  <c r="D3485" i="67"/>
  <c r="A3486" i="67"/>
  <c r="B3486" i="67" s="1"/>
  <c r="C3486" i="67" s="1"/>
  <c r="G3485" i="67" l="1"/>
  <c r="F3485" i="67"/>
  <c r="E3485" i="67" s="1"/>
  <c r="A3487" i="67"/>
  <c r="B3487" i="67" s="1"/>
  <c r="C3487" i="67" s="1"/>
  <c r="D3486" i="67"/>
  <c r="G3486" i="67" l="1"/>
  <c r="F3486" i="67"/>
  <c r="E3486" i="67" s="1"/>
  <c r="A3488" i="67"/>
  <c r="B3488" i="67" s="1"/>
  <c r="C3488" i="67" s="1"/>
  <c r="D3487" i="67"/>
  <c r="G3487" i="67" l="1"/>
  <c r="F3487" i="67"/>
  <c r="E3487" i="67" s="1"/>
  <c r="A3489" i="67"/>
  <c r="B3489" i="67" s="1"/>
  <c r="C3489" i="67" s="1"/>
  <c r="D3488" i="67"/>
  <c r="G3488" i="67" l="1"/>
  <c r="F3488" i="67"/>
  <c r="E3488" i="67" s="1"/>
  <c r="D3489" i="67"/>
  <c r="A3490" i="67"/>
  <c r="B3490" i="67" s="1"/>
  <c r="C3490" i="67" s="1"/>
  <c r="G3489" i="67" l="1"/>
  <c r="F3489" i="67"/>
  <c r="E3489" i="67" s="1"/>
  <c r="A3491" i="67"/>
  <c r="B3491" i="67" s="1"/>
  <c r="C3491" i="67" s="1"/>
  <c r="D3490" i="67"/>
  <c r="G3490" i="67" l="1"/>
  <c r="F3490" i="67"/>
  <c r="E3490" i="67" s="1"/>
  <c r="A3492" i="67"/>
  <c r="B3492" i="67" s="1"/>
  <c r="C3492" i="67" s="1"/>
  <c r="D3491" i="67"/>
  <c r="G3491" i="67" l="1"/>
  <c r="F3491" i="67"/>
  <c r="E3491" i="67" s="1"/>
  <c r="D3492" i="67"/>
  <c r="A3493" i="67"/>
  <c r="B3493" i="67" s="1"/>
  <c r="C3493" i="67" s="1"/>
  <c r="G3492" i="67" l="1"/>
  <c r="F3492" i="67"/>
  <c r="E3492" i="67" s="1"/>
  <c r="D3493" i="67"/>
  <c r="A3494" i="67"/>
  <c r="B3494" i="67" s="1"/>
  <c r="C3494" i="67" s="1"/>
  <c r="G3493" i="67" l="1"/>
  <c r="F3493" i="67"/>
  <c r="E3493" i="67" s="1"/>
  <c r="D3494" i="67"/>
  <c r="A3495" i="67"/>
  <c r="B3495" i="67" s="1"/>
  <c r="C3495" i="67" s="1"/>
  <c r="G3494" i="67" l="1"/>
  <c r="F3494" i="67"/>
  <c r="E3494" i="67" s="1"/>
  <c r="A3496" i="67"/>
  <c r="B3496" i="67" s="1"/>
  <c r="C3496" i="67" s="1"/>
  <c r="D3495" i="67"/>
  <c r="G3495" i="67" l="1"/>
  <c r="F3495" i="67"/>
  <c r="E3495" i="67" s="1"/>
  <c r="A3497" i="67"/>
  <c r="B3497" i="67" s="1"/>
  <c r="C3497" i="67" s="1"/>
  <c r="D3496" i="67"/>
  <c r="G3496" i="67" l="1"/>
  <c r="F3496" i="67"/>
  <c r="E3496" i="67" s="1"/>
  <c r="D3497" i="67"/>
  <c r="A3498" i="67"/>
  <c r="B3498" i="67" s="1"/>
  <c r="C3498" i="67" s="1"/>
  <c r="G3497" i="67" l="1"/>
  <c r="F3497" i="67"/>
  <c r="E3497" i="67" s="1"/>
  <c r="A3499" i="67"/>
  <c r="B3499" i="67" s="1"/>
  <c r="C3499" i="67" s="1"/>
  <c r="D3498" i="67"/>
  <c r="G3498" i="67" l="1"/>
  <c r="F3498" i="67"/>
  <c r="E3498" i="67" s="1"/>
  <c r="A3500" i="67"/>
  <c r="B3500" i="67" s="1"/>
  <c r="C3500" i="67" s="1"/>
  <c r="D3499" i="67"/>
  <c r="G3499" i="67" l="1"/>
  <c r="F3499" i="67"/>
  <c r="E3499" i="67" s="1"/>
  <c r="D3500" i="67"/>
  <c r="A3501" i="67"/>
  <c r="B3501" i="67" s="1"/>
  <c r="C3501" i="67" s="1"/>
  <c r="G3500" i="67" l="1"/>
  <c r="F3500" i="67"/>
  <c r="E3500" i="67" s="1"/>
  <c r="A3502" i="67"/>
  <c r="B3502" i="67" s="1"/>
  <c r="C3502" i="67" s="1"/>
  <c r="D3501" i="67"/>
  <c r="G3501" i="67" l="1"/>
  <c r="F3501" i="67"/>
  <c r="E3501" i="67" s="1"/>
  <c r="A3503" i="67"/>
  <c r="B3503" i="67" s="1"/>
  <c r="C3503" i="67" s="1"/>
  <c r="D3502" i="67"/>
  <c r="G3502" i="67" l="1"/>
  <c r="F3502" i="67"/>
  <c r="E3502" i="67" s="1"/>
  <c r="A3504" i="67"/>
  <c r="B3504" i="67" s="1"/>
  <c r="C3504" i="67" s="1"/>
  <c r="D3503" i="67"/>
  <c r="G3503" i="67" l="1"/>
  <c r="F3503" i="67"/>
  <c r="E3503" i="67" s="1"/>
  <c r="A3505" i="67"/>
  <c r="B3505" i="67" s="1"/>
  <c r="C3505" i="67" s="1"/>
  <c r="D3504" i="67"/>
  <c r="G3504" i="67" l="1"/>
  <c r="F3504" i="67"/>
  <c r="E3504" i="67" s="1"/>
  <c r="A3506" i="67"/>
  <c r="B3506" i="67" s="1"/>
  <c r="C3506" i="67" s="1"/>
  <c r="D3505" i="67"/>
  <c r="G3505" i="67" l="1"/>
  <c r="F3505" i="67"/>
  <c r="E3505" i="67" s="1"/>
  <c r="A3507" i="67"/>
  <c r="B3507" i="67" s="1"/>
  <c r="C3507" i="67" s="1"/>
  <c r="D3506" i="67"/>
  <c r="G3506" i="67" l="1"/>
  <c r="F3506" i="67"/>
  <c r="E3506" i="67" s="1"/>
  <c r="A3508" i="67"/>
  <c r="B3508" i="67" s="1"/>
  <c r="C3508" i="67" s="1"/>
  <c r="D3507" i="67"/>
  <c r="G3507" i="67" l="1"/>
  <c r="F3507" i="67"/>
  <c r="E3507" i="67" s="1"/>
  <c r="A3509" i="67"/>
  <c r="B3509" i="67" s="1"/>
  <c r="C3509" i="67" s="1"/>
  <c r="D3508" i="67"/>
  <c r="G3508" i="67" l="1"/>
  <c r="F3508" i="67"/>
  <c r="E3508" i="67" s="1"/>
  <c r="A3510" i="67"/>
  <c r="B3510" i="67" s="1"/>
  <c r="C3510" i="67" s="1"/>
  <c r="D3509" i="67"/>
  <c r="G3509" i="67" l="1"/>
  <c r="F3509" i="67"/>
  <c r="E3509" i="67" s="1"/>
  <c r="A3511" i="67"/>
  <c r="B3511" i="67" s="1"/>
  <c r="C3511" i="67" s="1"/>
  <c r="D3510" i="67"/>
  <c r="G3510" i="67" l="1"/>
  <c r="F3510" i="67"/>
  <c r="E3510" i="67" s="1"/>
  <c r="A3512" i="67"/>
  <c r="B3512" i="67" s="1"/>
  <c r="C3512" i="67" s="1"/>
  <c r="D3511" i="67"/>
  <c r="G3511" i="67" l="1"/>
  <c r="F3511" i="67"/>
  <c r="E3511" i="67" s="1"/>
  <c r="A3513" i="67"/>
  <c r="B3513" i="67" s="1"/>
  <c r="C3513" i="67" s="1"/>
  <c r="D3512" i="67"/>
  <c r="G3512" i="67" l="1"/>
  <c r="F3512" i="67"/>
  <c r="E3512" i="67" s="1"/>
  <c r="D3513" i="67"/>
  <c r="A3514" i="67"/>
  <c r="B3514" i="67" s="1"/>
  <c r="C3514" i="67" s="1"/>
  <c r="G3513" i="67" l="1"/>
  <c r="F3513" i="67"/>
  <c r="E3513" i="67" s="1"/>
  <c r="A3515" i="67"/>
  <c r="B3515" i="67" s="1"/>
  <c r="C3515" i="67" s="1"/>
  <c r="D3514" i="67"/>
  <c r="G3514" i="67" l="1"/>
  <c r="F3514" i="67"/>
  <c r="E3514" i="67" s="1"/>
  <c r="A3516" i="67"/>
  <c r="B3516" i="67" s="1"/>
  <c r="C3516" i="67" s="1"/>
  <c r="D3515" i="67"/>
  <c r="G3515" i="67" l="1"/>
  <c r="F3515" i="67"/>
  <c r="E3515" i="67" s="1"/>
  <c r="A3517" i="67"/>
  <c r="B3517" i="67" s="1"/>
  <c r="C3517" i="67" s="1"/>
  <c r="D3516" i="67"/>
  <c r="G3516" i="67" l="1"/>
  <c r="F3516" i="67"/>
  <c r="E3516" i="67" s="1"/>
  <c r="A3518" i="67"/>
  <c r="B3518" i="67" s="1"/>
  <c r="C3518" i="67" s="1"/>
  <c r="D3517" i="67"/>
  <c r="G3517" i="67" l="1"/>
  <c r="F3517" i="67"/>
  <c r="E3517" i="67" s="1"/>
  <c r="A3519" i="67"/>
  <c r="B3519" i="67" s="1"/>
  <c r="C3519" i="67" s="1"/>
  <c r="D3518" i="67"/>
  <c r="G3518" i="67" l="1"/>
  <c r="F3518" i="67"/>
  <c r="E3518" i="67" s="1"/>
  <c r="A3520" i="67"/>
  <c r="B3520" i="67" s="1"/>
  <c r="C3520" i="67" s="1"/>
  <c r="D3519" i="67"/>
  <c r="G3519" i="67" l="1"/>
  <c r="F3519" i="67"/>
  <c r="E3519" i="67" s="1"/>
  <c r="D3520" i="67"/>
  <c r="A3521" i="67"/>
  <c r="B3521" i="67" s="1"/>
  <c r="C3521" i="67" s="1"/>
  <c r="G3520" i="67" l="1"/>
  <c r="F3520" i="67"/>
  <c r="E3520" i="67" s="1"/>
  <c r="D3521" i="67"/>
  <c r="A3522" i="67"/>
  <c r="B3522" i="67" s="1"/>
  <c r="C3522" i="67" s="1"/>
  <c r="G3521" i="67" l="1"/>
  <c r="F3521" i="67"/>
  <c r="E3521" i="67" s="1"/>
  <c r="A3523" i="67"/>
  <c r="B3523" i="67" s="1"/>
  <c r="C3523" i="67" s="1"/>
  <c r="D3522" i="67"/>
  <c r="G3522" i="67" l="1"/>
  <c r="F3522" i="67"/>
  <c r="E3522" i="67" s="1"/>
  <c r="A3524" i="67"/>
  <c r="B3524" i="67" s="1"/>
  <c r="C3524" i="67" s="1"/>
  <c r="D3523" i="67"/>
  <c r="G3523" i="67" l="1"/>
  <c r="F3523" i="67"/>
  <c r="E3523" i="67" s="1"/>
  <c r="A3525" i="67"/>
  <c r="B3525" i="67" s="1"/>
  <c r="C3525" i="67" s="1"/>
  <c r="D3524" i="67"/>
  <c r="G3524" i="67" l="1"/>
  <c r="F3524" i="67"/>
  <c r="E3524" i="67" s="1"/>
  <c r="A3526" i="67"/>
  <c r="B3526" i="67" s="1"/>
  <c r="C3526" i="67" s="1"/>
  <c r="D3525" i="67"/>
  <c r="G3525" i="67" l="1"/>
  <c r="F3525" i="67"/>
  <c r="E3525" i="67" s="1"/>
  <c r="A3527" i="67"/>
  <c r="B3527" i="67" s="1"/>
  <c r="C3527" i="67" s="1"/>
  <c r="D3526" i="67"/>
  <c r="G3526" i="67" l="1"/>
  <c r="F3526" i="67"/>
  <c r="E3526" i="67" s="1"/>
  <c r="D3527" i="67"/>
  <c r="A3528" i="67"/>
  <c r="B3528" i="67" s="1"/>
  <c r="C3528" i="67" s="1"/>
  <c r="G3527" i="67" l="1"/>
  <c r="F3527" i="67"/>
  <c r="E3527" i="67" s="1"/>
  <c r="A3529" i="67"/>
  <c r="B3529" i="67" s="1"/>
  <c r="C3529" i="67" s="1"/>
  <c r="D3528" i="67"/>
  <c r="G3528" i="67" l="1"/>
  <c r="F3528" i="67"/>
  <c r="E3528" i="67" s="1"/>
  <c r="A3530" i="67"/>
  <c r="B3530" i="67" s="1"/>
  <c r="C3530" i="67" s="1"/>
  <c r="D3529" i="67"/>
  <c r="G3529" i="67" l="1"/>
  <c r="F3529" i="67"/>
  <c r="E3529" i="67" s="1"/>
  <c r="D3530" i="67"/>
  <c r="A3531" i="67"/>
  <c r="B3531" i="67" s="1"/>
  <c r="C3531" i="67" s="1"/>
  <c r="G3530" i="67" l="1"/>
  <c r="F3530" i="67"/>
  <c r="E3530" i="67" s="1"/>
  <c r="D3531" i="67"/>
  <c r="A3532" i="67"/>
  <c r="B3532" i="67" s="1"/>
  <c r="C3532" i="67" s="1"/>
  <c r="G3531" i="67" l="1"/>
  <c r="F3531" i="67"/>
  <c r="E3531" i="67" s="1"/>
  <c r="D3532" i="67"/>
  <c r="A3533" i="67"/>
  <c r="B3533" i="67" s="1"/>
  <c r="C3533" i="67" s="1"/>
  <c r="G3532" i="67" l="1"/>
  <c r="F3532" i="67"/>
  <c r="E3532" i="67" s="1"/>
  <c r="A3534" i="67"/>
  <c r="B3534" i="67" s="1"/>
  <c r="C3534" i="67" s="1"/>
  <c r="D3533" i="67"/>
  <c r="G3533" i="67" l="1"/>
  <c r="F3533" i="67"/>
  <c r="E3533" i="67" s="1"/>
  <c r="A3535" i="67"/>
  <c r="B3535" i="67" s="1"/>
  <c r="C3535" i="67" s="1"/>
  <c r="D3534" i="67"/>
  <c r="G3534" i="67" l="1"/>
  <c r="F3534" i="67"/>
  <c r="E3534" i="67" s="1"/>
  <c r="A3536" i="67"/>
  <c r="B3536" i="67" s="1"/>
  <c r="C3536" i="67" s="1"/>
  <c r="D3535" i="67"/>
  <c r="G3535" i="67" l="1"/>
  <c r="F3535" i="67"/>
  <c r="E3535" i="67" s="1"/>
  <c r="A3537" i="67"/>
  <c r="B3537" i="67" s="1"/>
  <c r="C3537" i="67" s="1"/>
  <c r="D3536" i="67"/>
  <c r="G3536" i="67" l="1"/>
  <c r="F3536" i="67"/>
  <c r="E3536" i="67" s="1"/>
  <c r="D3537" i="67"/>
  <c r="A3538" i="67"/>
  <c r="B3538" i="67" s="1"/>
  <c r="C3538" i="67" s="1"/>
  <c r="G3537" i="67" l="1"/>
  <c r="F3537" i="67"/>
  <c r="E3537" i="67" s="1"/>
  <c r="D3538" i="67"/>
  <c r="A3539" i="67"/>
  <c r="B3539" i="67" s="1"/>
  <c r="C3539" i="67" s="1"/>
  <c r="G3538" i="67" l="1"/>
  <c r="F3538" i="67"/>
  <c r="E3538" i="67" s="1"/>
  <c r="D3539" i="67"/>
  <c r="A3540" i="67"/>
  <c r="B3540" i="67" s="1"/>
  <c r="C3540" i="67" s="1"/>
  <c r="G3539" i="67" l="1"/>
  <c r="F3539" i="67"/>
  <c r="E3539" i="67" s="1"/>
  <c r="A3541" i="67"/>
  <c r="B3541" i="67" s="1"/>
  <c r="C3541" i="67" s="1"/>
  <c r="D3540" i="67"/>
  <c r="G3540" i="67" l="1"/>
  <c r="F3540" i="67"/>
  <c r="E3540" i="67" s="1"/>
  <c r="A3542" i="67"/>
  <c r="B3542" i="67" s="1"/>
  <c r="C3542" i="67" s="1"/>
  <c r="D3541" i="67"/>
  <c r="G3541" i="67" l="1"/>
  <c r="F3541" i="67"/>
  <c r="E3541" i="67" s="1"/>
  <c r="A3543" i="67"/>
  <c r="B3543" i="67" s="1"/>
  <c r="C3543" i="67" s="1"/>
  <c r="D3542" i="67"/>
  <c r="G3542" i="67" l="1"/>
  <c r="F3542" i="67"/>
  <c r="E3542" i="67" s="1"/>
  <c r="D3543" i="67"/>
  <c r="A3544" i="67"/>
  <c r="B3544" i="67" s="1"/>
  <c r="C3544" i="67" s="1"/>
  <c r="G3543" i="67" l="1"/>
  <c r="F3543" i="67"/>
  <c r="E3543" i="67" s="1"/>
  <c r="D3544" i="67"/>
  <c r="A3545" i="67"/>
  <c r="B3545" i="67" s="1"/>
  <c r="C3545" i="67" s="1"/>
  <c r="G3544" i="67" l="1"/>
  <c r="F3544" i="67"/>
  <c r="E3544" i="67" s="1"/>
  <c r="D3545" i="67"/>
  <c r="A3546" i="67"/>
  <c r="B3546" i="67" s="1"/>
  <c r="C3546" i="67" s="1"/>
  <c r="G3545" i="67" l="1"/>
  <c r="F3545" i="67"/>
  <c r="E3545" i="67" s="1"/>
  <c r="A3547" i="67"/>
  <c r="B3547" i="67" s="1"/>
  <c r="C3547" i="67" s="1"/>
  <c r="D3546" i="67"/>
  <c r="G3546" i="67" l="1"/>
  <c r="F3546" i="67"/>
  <c r="E3546" i="67" s="1"/>
  <c r="A3548" i="67"/>
  <c r="B3548" i="67" s="1"/>
  <c r="C3548" i="67" s="1"/>
  <c r="D3547" i="67"/>
  <c r="G3547" i="67" l="1"/>
  <c r="F3547" i="67"/>
  <c r="E3547" i="67" s="1"/>
  <c r="D3548" i="67"/>
  <c r="A3549" i="67"/>
  <c r="B3549" i="67" s="1"/>
  <c r="C3549" i="67" s="1"/>
  <c r="G3548" i="67" l="1"/>
  <c r="F3548" i="67"/>
  <c r="E3548" i="67" s="1"/>
  <c r="D3549" i="67"/>
  <c r="A3550" i="67"/>
  <c r="B3550" i="67" s="1"/>
  <c r="C3550" i="67" s="1"/>
  <c r="G3549" i="67" l="1"/>
  <c r="F3549" i="67"/>
  <c r="E3549" i="67" s="1"/>
  <c r="D3550" i="67"/>
  <c r="A3551" i="67"/>
  <c r="B3551" i="67" s="1"/>
  <c r="C3551" i="67" s="1"/>
  <c r="G3550" i="67" l="1"/>
  <c r="F3550" i="67"/>
  <c r="E3550" i="67" s="1"/>
  <c r="D3551" i="67"/>
  <c r="A3552" i="67"/>
  <c r="B3552" i="67" s="1"/>
  <c r="C3552" i="67" s="1"/>
  <c r="G3551" i="67" l="1"/>
  <c r="F3551" i="67"/>
  <c r="E3551" i="67" s="1"/>
  <c r="D3552" i="67"/>
  <c r="A3553" i="67"/>
  <c r="B3553" i="67" s="1"/>
  <c r="C3553" i="67" s="1"/>
  <c r="G3552" i="67" l="1"/>
  <c r="F3552" i="67"/>
  <c r="E3552" i="67" s="1"/>
  <c r="D3553" i="67"/>
  <c r="A3554" i="67"/>
  <c r="B3554" i="67" s="1"/>
  <c r="C3554" i="67" s="1"/>
  <c r="G3553" i="67" l="1"/>
  <c r="F3553" i="67"/>
  <c r="E3553" i="67" s="1"/>
  <c r="D3554" i="67"/>
  <c r="A3555" i="67"/>
  <c r="B3555" i="67" s="1"/>
  <c r="C3555" i="67" s="1"/>
  <c r="G3554" i="67" l="1"/>
  <c r="F3554" i="67"/>
  <c r="E3554" i="67" s="1"/>
  <c r="D3555" i="67"/>
  <c r="A3556" i="67"/>
  <c r="B3556" i="67" s="1"/>
  <c r="C3556" i="67" s="1"/>
  <c r="G3555" i="67" l="1"/>
  <c r="F3555" i="67"/>
  <c r="E3555" i="67" s="1"/>
  <c r="D3556" i="67"/>
  <c r="A3557" i="67"/>
  <c r="B3557" i="67" s="1"/>
  <c r="C3557" i="67" s="1"/>
  <c r="G3556" i="67" l="1"/>
  <c r="F3556" i="67"/>
  <c r="E3556" i="67" s="1"/>
  <c r="D3557" i="67"/>
  <c r="A3558" i="67"/>
  <c r="B3558" i="67" s="1"/>
  <c r="C3558" i="67" s="1"/>
  <c r="G3557" i="67" l="1"/>
  <c r="F3557" i="67"/>
  <c r="E3557" i="67" s="1"/>
  <c r="D3558" i="67"/>
  <c r="A3559" i="67"/>
  <c r="B3559" i="67" s="1"/>
  <c r="C3559" i="67" s="1"/>
  <c r="G3558" i="67" l="1"/>
  <c r="F3558" i="67"/>
  <c r="E3558" i="67" s="1"/>
  <c r="D3559" i="67"/>
  <c r="A3560" i="67"/>
  <c r="B3560" i="67" s="1"/>
  <c r="C3560" i="67" s="1"/>
  <c r="G3559" i="67" l="1"/>
  <c r="F3559" i="67"/>
  <c r="E3559" i="67" s="1"/>
  <c r="A3561" i="67"/>
  <c r="B3561" i="67" s="1"/>
  <c r="C3561" i="67" s="1"/>
  <c r="D3560" i="67"/>
  <c r="G3560" i="67" l="1"/>
  <c r="F3560" i="67"/>
  <c r="E3560" i="67" s="1"/>
  <c r="D3561" i="67"/>
  <c r="A3562" i="67"/>
  <c r="B3562" i="67" s="1"/>
  <c r="C3562" i="67" s="1"/>
  <c r="G3561" i="67" l="1"/>
  <c r="F3561" i="67"/>
  <c r="E3561" i="67" s="1"/>
  <c r="A3563" i="67"/>
  <c r="B3563" i="67" s="1"/>
  <c r="C3563" i="67" s="1"/>
  <c r="D3562" i="67"/>
  <c r="G3562" i="67" l="1"/>
  <c r="F3562" i="67"/>
  <c r="E3562" i="67" s="1"/>
  <c r="D3563" i="67"/>
  <c r="A3564" i="67"/>
  <c r="B3564" i="67" s="1"/>
  <c r="C3564" i="67" s="1"/>
  <c r="G3563" i="67" l="1"/>
  <c r="F3563" i="67"/>
  <c r="E3563" i="67" s="1"/>
  <c r="D3564" i="67"/>
  <c r="A3565" i="67"/>
  <c r="B3565" i="67" s="1"/>
  <c r="C3565" i="67" s="1"/>
  <c r="G3564" i="67" l="1"/>
  <c r="F3564" i="67"/>
  <c r="E3564" i="67" s="1"/>
  <c r="A3566" i="67"/>
  <c r="B3566" i="67" s="1"/>
  <c r="C3566" i="67" s="1"/>
  <c r="D3565" i="67"/>
  <c r="G3565" i="67" l="1"/>
  <c r="F3565" i="67"/>
  <c r="E3565" i="67" s="1"/>
  <c r="A3567" i="67"/>
  <c r="B3567" i="67" s="1"/>
  <c r="C3567" i="67" s="1"/>
  <c r="D3566" i="67"/>
  <c r="G3566" i="67" l="1"/>
  <c r="F3566" i="67"/>
  <c r="E3566" i="67" s="1"/>
  <c r="A3568" i="67"/>
  <c r="B3568" i="67" s="1"/>
  <c r="C3568" i="67" s="1"/>
  <c r="D3567" i="67"/>
  <c r="G3567" i="67" l="1"/>
  <c r="F3567" i="67"/>
  <c r="E3567" i="67" s="1"/>
  <c r="A3569" i="67"/>
  <c r="B3569" i="67" s="1"/>
  <c r="C3569" i="67" s="1"/>
  <c r="D3568" i="67"/>
  <c r="G3568" i="67" l="1"/>
  <c r="F3568" i="67"/>
  <c r="E3568" i="67" s="1"/>
  <c r="D3569" i="67"/>
  <c r="A3570" i="67"/>
  <c r="B3570" i="67" s="1"/>
  <c r="C3570" i="67" s="1"/>
  <c r="G3569" i="67" l="1"/>
  <c r="F3569" i="67"/>
  <c r="E3569" i="67" s="1"/>
  <c r="D3570" i="67"/>
  <c r="A3571" i="67"/>
  <c r="B3571" i="67" s="1"/>
  <c r="C3571" i="67" s="1"/>
  <c r="G3570" i="67" l="1"/>
  <c r="F3570" i="67"/>
  <c r="E3570" i="67" s="1"/>
  <c r="D3571" i="67"/>
  <c r="A3572" i="67"/>
  <c r="B3572" i="67" s="1"/>
  <c r="C3572" i="67" s="1"/>
  <c r="G3571" i="67" l="1"/>
  <c r="F3571" i="67"/>
  <c r="E3571" i="67" s="1"/>
  <c r="D3572" i="67"/>
  <c r="A3573" i="67"/>
  <c r="B3573" i="67" s="1"/>
  <c r="C3573" i="67" s="1"/>
  <c r="G3572" i="67" l="1"/>
  <c r="F3572" i="67"/>
  <c r="E3572" i="67" s="1"/>
  <c r="D3573" i="67"/>
  <c r="A3574" i="67"/>
  <c r="B3574" i="67" s="1"/>
  <c r="C3574" i="67" s="1"/>
  <c r="G3573" i="67" l="1"/>
  <c r="F3573" i="67"/>
  <c r="E3573" i="67" s="1"/>
  <c r="D3574" i="67"/>
  <c r="A3575" i="67"/>
  <c r="B3575" i="67" s="1"/>
  <c r="C3575" i="67" s="1"/>
  <c r="G3574" i="67" l="1"/>
  <c r="F3574" i="67"/>
  <c r="E3574" i="67" s="1"/>
  <c r="D3575" i="67"/>
  <c r="A3576" i="67"/>
  <c r="B3576" i="67" s="1"/>
  <c r="C3576" i="67" s="1"/>
  <c r="G3575" i="67" l="1"/>
  <c r="F3575" i="67"/>
  <c r="E3575" i="67" s="1"/>
  <c r="D3576" i="67"/>
  <c r="A3577" i="67"/>
  <c r="B3577" i="67" s="1"/>
  <c r="C3577" i="67" s="1"/>
  <c r="G3576" i="67" l="1"/>
  <c r="F3576" i="67"/>
  <c r="E3576" i="67" s="1"/>
  <c r="D3577" i="67"/>
  <c r="A3578" i="67"/>
  <c r="B3578" i="67" s="1"/>
  <c r="C3578" i="67" s="1"/>
  <c r="G3577" i="67" l="1"/>
  <c r="F3577" i="67"/>
  <c r="E3577" i="67" s="1"/>
  <c r="D3578" i="67"/>
  <c r="A3579" i="67"/>
  <c r="B3579" i="67" s="1"/>
  <c r="C3579" i="67" s="1"/>
  <c r="G3578" i="67" l="1"/>
  <c r="F3578" i="67"/>
  <c r="E3578" i="67" s="1"/>
  <c r="D3579" i="67"/>
  <c r="A3580" i="67"/>
  <c r="B3580" i="67" s="1"/>
  <c r="C3580" i="67" s="1"/>
  <c r="G3579" i="67" l="1"/>
  <c r="F3579" i="67"/>
  <c r="E3579" i="67" s="1"/>
  <c r="D3580" i="67"/>
  <c r="A3581" i="67"/>
  <c r="B3581" i="67" s="1"/>
  <c r="C3581" i="67" s="1"/>
  <c r="G3580" i="67" l="1"/>
  <c r="F3580" i="67"/>
  <c r="E3580" i="67" s="1"/>
  <c r="D3581" i="67"/>
  <c r="A3582" i="67"/>
  <c r="B3582" i="67" s="1"/>
  <c r="C3582" i="67" s="1"/>
  <c r="G3581" i="67" l="1"/>
  <c r="F3581" i="67"/>
  <c r="E3581" i="67" s="1"/>
  <c r="D3582" i="67"/>
  <c r="A3583" i="67"/>
  <c r="B3583" i="67" s="1"/>
  <c r="C3583" i="67" s="1"/>
  <c r="G3582" i="67" l="1"/>
  <c r="F3582" i="67"/>
  <c r="E3582" i="67" s="1"/>
  <c r="D3583" i="67"/>
  <c r="A3584" i="67"/>
  <c r="B3584" i="67" s="1"/>
  <c r="C3584" i="67" s="1"/>
  <c r="G3583" i="67" l="1"/>
  <c r="F3583" i="67"/>
  <c r="E3583" i="67" s="1"/>
  <c r="D3584" i="67"/>
  <c r="A3585" i="67"/>
  <c r="B3585" i="67" s="1"/>
  <c r="C3585" i="67" s="1"/>
  <c r="G3584" i="67" l="1"/>
  <c r="F3584" i="67"/>
  <c r="E3584" i="67" s="1"/>
  <c r="D3585" i="67"/>
  <c r="A3586" i="67"/>
  <c r="B3586" i="67" s="1"/>
  <c r="C3586" i="67" s="1"/>
  <c r="G3585" i="67" l="1"/>
  <c r="F3585" i="67"/>
  <c r="E3585" i="67" s="1"/>
  <c r="D3586" i="67"/>
  <c r="A3587" i="67"/>
  <c r="B3587" i="67" s="1"/>
  <c r="C3587" i="67" s="1"/>
  <c r="G3586" i="67" l="1"/>
  <c r="F3586" i="67"/>
  <c r="E3586" i="67" s="1"/>
  <c r="A3588" i="67"/>
  <c r="B3588" i="67" s="1"/>
  <c r="C3588" i="67" s="1"/>
  <c r="D3587" i="67"/>
  <c r="G3587" i="67" l="1"/>
  <c r="F3587" i="67"/>
  <c r="E3587" i="67" s="1"/>
  <c r="A3589" i="67"/>
  <c r="B3589" i="67" s="1"/>
  <c r="C3589" i="67" s="1"/>
  <c r="D3588" i="67"/>
  <c r="G3588" i="67" l="1"/>
  <c r="F3588" i="67"/>
  <c r="E3588" i="67" s="1"/>
  <c r="D3589" i="67"/>
  <c r="A3590" i="67"/>
  <c r="B3590" i="67" s="1"/>
  <c r="C3590" i="67" s="1"/>
  <c r="G3589" i="67" l="1"/>
  <c r="F3589" i="67"/>
  <c r="E3589" i="67" s="1"/>
  <c r="A3591" i="67"/>
  <c r="B3591" i="67" s="1"/>
  <c r="C3591" i="67" s="1"/>
  <c r="D3590" i="67"/>
  <c r="G3590" i="67" l="1"/>
  <c r="F3590" i="67"/>
  <c r="E3590" i="67" s="1"/>
  <c r="A3592" i="67"/>
  <c r="B3592" i="67" s="1"/>
  <c r="C3592" i="67" s="1"/>
  <c r="D3591" i="67"/>
  <c r="G3591" i="67" l="1"/>
  <c r="F3591" i="67"/>
  <c r="E3591" i="67" s="1"/>
  <c r="A3593" i="67"/>
  <c r="B3593" i="67" s="1"/>
  <c r="C3593" i="67" s="1"/>
  <c r="D3592" i="67"/>
  <c r="G3592" i="67" l="1"/>
  <c r="F3592" i="67"/>
  <c r="E3592" i="67" s="1"/>
  <c r="A3594" i="67"/>
  <c r="B3594" i="67" s="1"/>
  <c r="C3594" i="67" s="1"/>
  <c r="D3593" i="67"/>
  <c r="G3593" i="67" l="1"/>
  <c r="F3593" i="67"/>
  <c r="E3593" i="67" s="1"/>
  <c r="A3595" i="67"/>
  <c r="B3595" i="67" s="1"/>
  <c r="C3595" i="67" s="1"/>
  <c r="D3594" i="67"/>
  <c r="G3594" i="67" l="1"/>
  <c r="F3594" i="67"/>
  <c r="E3594" i="67" s="1"/>
  <c r="A3596" i="67"/>
  <c r="B3596" i="67" s="1"/>
  <c r="C3596" i="67" s="1"/>
  <c r="D3595" i="67"/>
  <c r="G3595" i="67" l="1"/>
  <c r="F3595" i="67"/>
  <c r="E3595" i="67" s="1"/>
  <c r="A3597" i="67"/>
  <c r="B3597" i="67" s="1"/>
  <c r="C3597" i="67" s="1"/>
  <c r="D3596" i="67"/>
  <c r="G3596" i="67" l="1"/>
  <c r="F3596" i="67"/>
  <c r="E3596" i="67" s="1"/>
  <c r="A3598" i="67"/>
  <c r="B3598" i="67" s="1"/>
  <c r="C3598" i="67" s="1"/>
  <c r="D3597" i="67"/>
  <c r="G3597" i="67" l="1"/>
  <c r="F3597" i="67"/>
  <c r="E3597" i="67" s="1"/>
  <c r="A3599" i="67"/>
  <c r="B3599" i="67" s="1"/>
  <c r="C3599" i="67" s="1"/>
  <c r="D3598" i="67"/>
  <c r="G3598" i="67" l="1"/>
  <c r="F3598" i="67"/>
  <c r="E3598" i="67" s="1"/>
  <c r="A3600" i="67"/>
  <c r="B3600" i="67" s="1"/>
  <c r="C3600" i="67" s="1"/>
  <c r="D3599" i="67"/>
  <c r="G3599" i="67" l="1"/>
  <c r="F3599" i="67"/>
  <c r="E3599" i="67" s="1"/>
  <c r="A3601" i="67"/>
  <c r="B3601" i="67" s="1"/>
  <c r="C3601" i="67" s="1"/>
  <c r="D3600" i="67"/>
  <c r="G3600" i="67" l="1"/>
  <c r="F3600" i="67"/>
  <c r="E3600" i="67" s="1"/>
  <c r="A3602" i="67"/>
  <c r="B3602" i="67" s="1"/>
  <c r="C3602" i="67" s="1"/>
  <c r="D3601" i="67"/>
  <c r="G3601" i="67" l="1"/>
  <c r="F3601" i="67"/>
  <c r="E3601" i="67" s="1"/>
  <c r="A3603" i="67"/>
  <c r="B3603" i="67" s="1"/>
  <c r="C3603" i="67" s="1"/>
  <c r="D3602" i="67"/>
  <c r="G3602" i="67" l="1"/>
  <c r="F3602" i="67"/>
  <c r="E3602" i="67" s="1"/>
  <c r="A3604" i="67"/>
  <c r="B3604" i="67" s="1"/>
  <c r="C3604" i="67" s="1"/>
  <c r="D3603" i="67"/>
  <c r="G3603" i="67" l="1"/>
  <c r="F3603" i="67"/>
  <c r="E3603" i="67" s="1"/>
  <c r="A3605" i="67"/>
  <c r="B3605" i="67" s="1"/>
  <c r="C3605" i="67" s="1"/>
  <c r="D3604" i="67"/>
  <c r="G3604" i="67" l="1"/>
  <c r="F3604" i="67"/>
  <c r="E3604" i="67" s="1"/>
  <c r="A3606" i="67"/>
  <c r="B3606" i="67" s="1"/>
  <c r="C3606" i="67" s="1"/>
  <c r="D3605" i="67"/>
  <c r="G3605" i="67" l="1"/>
  <c r="F3605" i="67"/>
  <c r="E3605" i="67" s="1"/>
  <c r="A3607" i="67"/>
  <c r="B3607" i="67" s="1"/>
  <c r="C3607" i="67" s="1"/>
  <c r="D3606" i="67"/>
  <c r="G3606" i="67" l="1"/>
  <c r="F3606" i="67"/>
  <c r="E3606" i="67" s="1"/>
  <c r="A3608" i="67"/>
  <c r="B3608" i="67" s="1"/>
  <c r="C3608" i="67" s="1"/>
  <c r="D3607" i="67"/>
  <c r="G3607" i="67" l="1"/>
  <c r="F3607" i="67"/>
  <c r="E3607" i="67" s="1"/>
  <c r="A3609" i="67"/>
  <c r="B3609" i="67" s="1"/>
  <c r="C3609" i="67" s="1"/>
  <c r="D3608" i="67"/>
  <c r="G3608" i="67" l="1"/>
  <c r="F3608" i="67"/>
  <c r="E3608" i="67" s="1"/>
  <c r="A3610" i="67"/>
  <c r="B3610" i="67" s="1"/>
  <c r="C3610" i="67" s="1"/>
  <c r="D3609" i="67"/>
  <c r="G3609" i="67" l="1"/>
  <c r="F3609" i="67"/>
  <c r="E3609" i="67" s="1"/>
  <c r="A3611" i="67"/>
  <c r="B3611" i="67" s="1"/>
  <c r="C3611" i="67" s="1"/>
  <c r="D3610" i="67"/>
  <c r="G3610" i="67" l="1"/>
  <c r="F3610" i="67"/>
  <c r="E3610" i="67" s="1"/>
  <c r="A3612" i="67"/>
  <c r="B3612" i="67" s="1"/>
  <c r="C3612" i="67" s="1"/>
  <c r="D3611" i="67"/>
  <c r="G3611" i="67" l="1"/>
  <c r="F3611" i="67"/>
  <c r="E3611" i="67" s="1"/>
  <c r="D3612" i="67"/>
  <c r="A3613" i="67"/>
  <c r="B3613" i="67" s="1"/>
  <c r="C3613" i="67" s="1"/>
  <c r="G3612" i="67" l="1"/>
  <c r="F3612" i="67"/>
  <c r="E3612" i="67" s="1"/>
  <c r="A3614" i="67"/>
  <c r="B3614" i="67" s="1"/>
  <c r="C3614" i="67" s="1"/>
  <c r="D3613" i="67"/>
  <c r="G3613" i="67" l="1"/>
  <c r="F3613" i="67"/>
  <c r="E3613" i="67" s="1"/>
  <c r="A3615" i="67"/>
  <c r="B3615" i="67" s="1"/>
  <c r="C3615" i="67" s="1"/>
  <c r="D3614" i="67"/>
  <c r="G3614" i="67" l="1"/>
  <c r="F3614" i="67"/>
  <c r="E3614" i="67" s="1"/>
  <c r="D3615" i="67"/>
  <c r="A3616" i="67"/>
  <c r="B3616" i="67" s="1"/>
  <c r="C3616" i="67" s="1"/>
  <c r="G3615" i="67" l="1"/>
  <c r="F3615" i="67"/>
  <c r="E3615" i="67" s="1"/>
  <c r="A3617" i="67"/>
  <c r="B3617" i="67" s="1"/>
  <c r="C3617" i="67" s="1"/>
  <c r="D3616" i="67"/>
  <c r="G3616" i="67" l="1"/>
  <c r="F3616" i="67"/>
  <c r="E3616" i="67" s="1"/>
  <c r="A3618" i="67"/>
  <c r="B3618" i="67" s="1"/>
  <c r="C3618" i="67" s="1"/>
  <c r="D3617" i="67"/>
  <c r="G3617" i="67" l="1"/>
  <c r="F3617" i="67"/>
  <c r="E3617" i="67" s="1"/>
  <c r="A3619" i="67"/>
  <c r="B3619" i="67" s="1"/>
  <c r="C3619" i="67" s="1"/>
  <c r="D3618" i="67"/>
  <c r="G3618" i="67" l="1"/>
  <c r="F3618" i="67"/>
  <c r="E3618" i="67" s="1"/>
  <c r="A3620" i="67"/>
  <c r="B3620" i="67" s="1"/>
  <c r="C3620" i="67" s="1"/>
  <c r="D3619" i="67"/>
  <c r="G3619" i="67" l="1"/>
  <c r="F3619" i="67"/>
  <c r="E3619" i="67" s="1"/>
  <c r="A3621" i="67"/>
  <c r="B3621" i="67" s="1"/>
  <c r="C3621" i="67" s="1"/>
  <c r="D3620" i="67"/>
  <c r="G3620" i="67" l="1"/>
  <c r="F3620" i="67"/>
  <c r="E3620" i="67" s="1"/>
  <c r="A3622" i="67"/>
  <c r="B3622" i="67" s="1"/>
  <c r="C3622" i="67" s="1"/>
  <c r="D3621" i="67"/>
  <c r="G3621" i="67" l="1"/>
  <c r="F3621" i="67"/>
  <c r="E3621" i="67" s="1"/>
  <c r="A3623" i="67"/>
  <c r="B3623" i="67" s="1"/>
  <c r="C3623" i="67" s="1"/>
  <c r="D3622" i="67"/>
  <c r="G3622" i="67" l="1"/>
  <c r="F3622" i="67"/>
  <c r="E3622" i="67" s="1"/>
  <c r="A3624" i="67"/>
  <c r="B3624" i="67" s="1"/>
  <c r="C3624" i="67" s="1"/>
  <c r="D3623" i="67"/>
  <c r="G3623" i="67" l="1"/>
  <c r="F3623" i="67"/>
  <c r="E3623" i="67" s="1"/>
  <c r="A3625" i="67"/>
  <c r="B3625" i="67" s="1"/>
  <c r="C3625" i="67" s="1"/>
  <c r="D3624" i="67"/>
  <c r="G3624" i="67" l="1"/>
  <c r="F3624" i="67"/>
  <c r="E3624" i="67" s="1"/>
  <c r="A3626" i="67"/>
  <c r="B3626" i="67" s="1"/>
  <c r="C3626" i="67" s="1"/>
  <c r="D3625" i="67"/>
  <c r="G3625" i="67" l="1"/>
  <c r="F3625" i="67"/>
  <c r="E3625" i="67" s="1"/>
  <c r="A3627" i="67"/>
  <c r="B3627" i="67" s="1"/>
  <c r="C3627" i="67" s="1"/>
  <c r="D3626" i="67"/>
  <c r="G3626" i="67" l="1"/>
  <c r="F3626" i="67"/>
  <c r="E3626" i="67" s="1"/>
  <c r="A3628" i="67"/>
  <c r="B3628" i="67" s="1"/>
  <c r="C3628" i="67" s="1"/>
  <c r="D3627" i="67"/>
  <c r="G3627" i="67" l="1"/>
  <c r="F3627" i="67"/>
  <c r="E3627" i="67" s="1"/>
  <c r="A3629" i="67"/>
  <c r="B3629" i="67" s="1"/>
  <c r="C3629" i="67" s="1"/>
  <c r="D3628" i="67"/>
  <c r="G3628" i="67" l="1"/>
  <c r="F3628" i="67"/>
  <c r="E3628" i="67" s="1"/>
  <c r="A3630" i="67"/>
  <c r="B3630" i="67" s="1"/>
  <c r="C3630" i="67" s="1"/>
  <c r="D3629" i="67"/>
  <c r="G3629" i="67" l="1"/>
  <c r="F3629" i="67"/>
  <c r="E3629" i="67" s="1"/>
  <c r="A3631" i="67"/>
  <c r="B3631" i="67" s="1"/>
  <c r="C3631" i="67" s="1"/>
  <c r="D3630" i="67"/>
  <c r="G3630" i="67" l="1"/>
  <c r="F3630" i="67"/>
  <c r="E3630" i="67" s="1"/>
  <c r="A3632" i="67"/>
  <c r="B3632" i="67" s="1"/>
  <c r="C3632" i="67" s="1"/>
  <c r="D3631" i="67"/>
  <c r="G3631" i="67" l="1"/>
  <c r="F3631" i="67"/>
  <c r="E3631" i="67" s="1"/>
  <c r="A3633" i="67"/>
  <c r="B3633" i="67" s="1"/>
  <c r="C3633" i="67" s="1"/>
  <c r="D3632" i="67"/>
  <c r="G3632" i="67" l="1"/>
  <c r="F3632" i="67"/>
  <c r="E3632" i="67" s="1"/>
  <c r="A3634" i="67"/>
  <c r="B3634" i="67" s="1"/>
  <c r="C3634" i="67" s="1"/>
  <c r="D3633" i="67"/>
  <c r="G3633" i="67" l="1"/>
  <c r="F3633" i="67"/>
  <c r="E3633" i="67" s="1"/>
  <c r="A3635" i="67"/>
  <c r="B3635" i="67" s="1"/>
  <c r="C3635" i="67" s="1"/>
  <c r="D3634" i="67"/>
  <c r="G3634" i="67" l="1"/>
  <c r="F3634" i="67"/>
  <c r="E3634" i="67" s="1"/>
  <c r="A3636" i="67"/>
  <c r="B3636" i="67" s="1"/>
  <c r="C3636" i="67" s="1"/>
  <c r="D3635" i="67"/>
  <c r="G3635" i="67" l="1"/>
  <c r="F3635" i="67"/>
  <c r="E3635" i="67" s="1"/>
  <c r="A3637" i="67"/>
  <c r="B3637" i="67" s="1"/>
  <c r="C3637" i="67" s="1"/>
  <c r="D3636" i="67"/>
  <c r="G3636" i="67" l="1"/>
  <c r="F3636" i="67"/>
  <c r="E3636" i="67" s="1"/>
  <c r="A3638" i="67"/>
  <c r="B3638" i="67" s="1"/>
  <c r="C3638" i="67" s="1"/>
  <c r="D3637" i="67"/>
  <c r="G3637" i="67" l="1"/>
  <c r="F3637" i="67"/>
  <c r="E3637" i="67" s="1"/>
  <c r="A3639" i="67"/>
  <c r="B3639" i="67" s="1"/>
  <c r="C3639" i="67" s="1"/>
  <c r="D3638" i="67"/>
  <c r="G3638" i="67" l="1"/>
  <c r="F3638" i="67"/>
  <c r="E3638" i="67" s="1"/>
  <c r="A3640" i="67"/>
  <c r="B3640" i="67" s="1"/>
  <c r="C3640" i="67" s="1"/>
  <c r="D3639" i="67"/>
  <c r="G3639" i="67" l="1"/>
  <c r="F3639" i="67"/>
  <c r="E3639" i="67" s="1"/>
  <c r="A3641" i="67"/>
  <c r="B3641" i="67" s="1"/>
  <c r="C3641" i="67" s="1"/>
  <c r="D3640" i="67"/>
  <c r="G3640" i="67" l="1"/>
  <c r="F3640" i="67"/>
  <c r="E3640" i="67" s="1"/>
  <c r="A3642" i="67"/>
  <c r="B3642" i="67" s="1"/>
  <c r="C3642" i="67" s="1"/>
  <c r="D3641" i="67"/>
  <c r="G3641" i="67" l="1"/>
  <c r="F3641" i="67"/>
  <c r="E3641" i="67" s="1"/>
  <c r="A3643" i="67"/>
  <c r="B3643" i="67" s="1"/>
  <c r="C3643" i="67" s="1"/>
  <c r="D3642" i="67"/>
  <c r="G3642" i="67" l="1"/>
  <c r="F3642" i="67"/>
  <c r="E3642" i="67" s="1"/>
  <c r="D3643" i="67"/>
  <c r="A3644" i="67"/>
  <c r="B3644" i="67" s="1"/>
  <c r="C3644" i="67" s="1"/>
  <c r="G3643" i="67" l="1"/>
  <c r="F3643" i="67"/>
  <c r="E3643" i="67" s="1"/>
  <c r="A3645" i="67"/>
  <c r="B3645" i="67" s="1"/>
  <c r="C3645" i="67" s="1"/>
  <c r="D3644" i="67"/>
  <c r="G3644" i="67" l="1"/>
  <c r="F3644" i="67"/>
  <c r="E3644" i="67" s="1"/>
  <c r="D3645" i="67"/>
  <c r="A3646" i="67"/>
  <c r="B3646" i="67" s="1"/>
  <c r="C3646" i="67" s="1"/>
  <c r="G3645" i="67" l="1"/>
  <c r="F3645" i="67"/>
  <c r="E3645" i="67" s="1"/>
  <c r="A3647" i="67"/>
  <c r="B3647" i="67" s="1"/>
  <c r="C3647" i="67" s="1"/>
  <c r="D3646" i="67"/>
  <c r="G3646" i="67" l="1"/>
  <c r="F3646" i="67"/>
  <c r="E3646" i="67" s="1"/>
  <c r="A3648" i="67"/>
  <c r="B3648" i="67" s="1"/>
  <c r="C3648" i="67" s="1"/>
  <c r="D3647" i="67"/>
  <c r="G3647" i="67" l="1"/>
  <c r="F3647" i="67"/>
  <c r="E3647" i="67" s="1"/>
  <c r="A3649" i="67"/>
  <c r="B3649" i="67" s="1"/>
  <c r="C3649" i="67" s="1"/>
  <c r="D3648" i="67"/>
  <c r="G3648" i="67" l="1"/>
  <c r="F3648" i="67"/>
  <c r="E3648" i="67" s="1"/>
  <c r="D3649" i="67"/>
  <c r="A3650" i="67"/>
  <c r="B3650" i="67" s="1"/>
  <c r="C3650" i="67" s="1"/>
  <c r="G3649" i="67" l="1"/>
  <c r="F3649" i="67"/>
  <c r="E3649" i="67" s="1"/>
  <c r="A3651" i="67"/>
  <c r="B3651" i="67" s="1"/>
  <c r="C3651" i="67" s="1"/>
  <c r="D3650" i="67"/>
  <c r="G3650" i="67" l="1"/>
  <c r="F3650" i="67"/>
  <c r="E3650" i="67" s="1"/>
  <c r="A3652" i="67"/>
  <c r="B3652" i="67" s="1"/>
  <c r="C3652" i="67" s="1"/>
  <c r="D3651" i="67"/>
  <c r="G3651" i="67" l="1"/>
  <c r="F3651" i="67"/>
  <c r="E3651" i="67" s="1"/>
  <c r="A3653" i="67"/>
  <c r="B3653" i="67" s="1"/>
  <c r="C3653" i="67" s="1"/>
  <c r="D3652" i="67"/>
  <c r="G3652" i="67" l="1"/>
  <c r="F3652" i="67"/>
  <c r="E3652" i="67" s="1"/>
  <c r="A3654" i="67"/>
  <c r="B3654" i="67" s="1"/>
  <c r="C3654" i="67" s="1"/>
  <c r="D3653" i="67"/>
  <c r="G3653" i="67" l="1"/>
  <c r="F3653" i="67"/>
  <c r="E3653" i="67" s="1"/>
  <c r="A3655" i="67"/>
  <c r="B3655" i="67" s="1"/>
  <c r="C3655" i="67" s="1"/>
  <c r="D3654" i="67"/>
  <c r="G3654" i="67" l="1"/>
  <c r="F3654" i="67"/>
  <c r="E3654" i="67" s="1"/>
  <c r="A3656" i="67"/>
  <c r="B3656" i="67" s="1"/>
  <c r="C3656" i="67" s="1"/>
  <c r="D3655" i="67"/>
  <c r="G3655" i="67" l="1"/>
  <c r="F3655" i="67"/>
  <c r="E3655" i="67" s="1"/>
  <c r="A3657" i="67"/>
  <c r="B3657" i="67" s="1"/>
  <c r="C3657" i="67" s="1"/>
  <c r="D3656" i="67"/>
  <c r="G3656" i="67" l="1"/>
  <c r="F3656" i="67"/>
  <c r="E3656" i="67" s="1"/>
  <c r="A3658" i="67"/>
  <c r="B3658" i="67" s="1"/>
  <c r="C3658" i="67" s="1"/>
  <c r="D3657" i="67"/>
  <c r="G3657" i="67" l="1"/>
  <c r="F3657" i="67"/>
  <c r="E3657" i="67" s="1"/>
  <c r="A3659" i="67"/>
  <c r="B3659" i="67" s="1"/>
  <c r="C3659" i="67" s="1"/>
  <c r="D3658" i="67"/>
  <c r="G3658" i="67" l="1"/>
  <c r="F3658" i="67"/>
  <c r="E3658" i="67" s="1"/>
  <c r="A3660" i="67"/>
  <c r="B3660" i="67" s="1"/>
  <c r="C3660" i="67" s="1"/>
  <c r="D3659" i="67"/>
  <c r="G3659" i="67" l="1"/>
  <c r="F3659" i="67"/>
  <c r="E3659" i="67" s="1"/>
  <c r="A3661" i="67"/>
  <c r="B3661" i="67" s="1"/>
  <c r="C3661" i="67" s="1"/>
  <c r="D3660" i="67"/>
  <c r="G3660" i="67" l="1"/>
  <c r="F3660" i="67"/>
  <c r="E3660" i="67" s="1"/>
  <c r="A3662" i="67"/>
  <c r="B3662" i="67" s="1"/>
  <c r="C3662" i="67" s="1"/>
  <c r="D3661" i="67"/>
  <c r="G3661" i="67" l="1"/>
  <c r="F3661" i="67"/>
  <c r="E3661" i="67" s="1"/>
  <c r="A3663" i="67"/>
  <c r="B3663" i="67" s="1"/>
  <c r="C3663" i="67" s="1"/>
  <c r="D3662" i="67"/>
  <c r="G3662" i="67" l="1"/>
  <c r="F3662" i="67"/>
  <c r="E3662" i="67" s="1"/>
  <c r="A3664" i="67"/>
  <c r="B3664" i="67" s="1"/>
  <c r="C3664" i="67" s="1"/>
  <c r="D3663" i="67"/>
  <c r="G3663" i="67" l="1"/>
  <c r="F3663" i="67"/>
  <c r="E3663" i="67" s="1"/>
  <c r="A3665" i="67"/>
  <c r="B3665" i="67" s="1"/>
  <c r="C3665" i="67" s="1"/>
  <c r="D3664" i="67"/>
  <c r="G3664" i="67" l="1"/>
  <c r="F3664" i="67"/>
  <c r="E3664" i="67" s="1"/>
  <c r="A3666" i="67"/>
  <c r="B3666" i="67" s="1"/>
  <c r="C3666" i="67" s="1"/>
  <c r="D3665" i="67"/>
  <c r="G3665" i="67" l="1"/>
  <c r="F3665" i="67"/>
  <c r="E3665" i="67" s="1"/>
  <c r="A3667" i="67"/>
  <c r="B3667" i="67" s="1"/>
  <c r="C3667" i="67" s="1"/>
  <c r="D3666" i="67"/>
  <c r="G3666" i="67" l="1"/>
  <c r="F3666" i="67"/>
  <c r="E3666" i="67" s="1"/>
  <c r="A3668" i="67"/>
  <c r="B3668" i="67" s="1"/>
  <c r="C3668" i="67" s="1"/>
  <c r="D3667" i="67"/>
  <c r="G3667" i="67" l="1"/>
  <c r="F3667" i="67"/>
  <c r="E3667" i="67" s="1"/>
  <c r="A3669" i="67"/>
  <c r="B3669" i="67" s="1"/>
  <c r="C3669" i="67" s="1"/>
  <c r="D3668" i="67"/>
  <c r="G3668" i="67" l="1"/>
  <c r="F3668" i="67"/>
  <c r="E3668" i="67" s="1"/>
  <c r="A3670" i="67"/>
  <c r="B3670" i="67" s="1"/>
  <c r="C3670" i="67" s="1"/>
  <c r="D3669" i="67"/>
  <c r="G3669" i="67" l="1"/>
  <c r="F3669" i="67"/>
  <c r="E3669" i="67" s="1"/>
  <c r="D3670" i="67"/>
  <c r="A3671" i="67"/>
  <c r="B3671" i="67" s="1"/>
  <c r="C3671" i="67" s="1"/>
  <c r="G3670" i="67" l="1"/>
  <c r="F3670" i="67"/>
  <c r="E3670" i="67" s="1"/>
  <c r="A3672" i="67"/>
  <c r="B3672" i="67" s="1"/>
  <c r="C3672" i="67" s="1"/>
  <c r="D3671" i="67"/>
  <c r="G3671" i="67" l="1"/>
  <c r="F3671" i="67"/>
  <c r="E3671" i="67" s="1"/>
  <c r="D3672" i="67"/>
  <c r="A3673" i="67"/>
  <c r="B3673" i="67" s="1"/>
  <c r="C3673" i="67" s="1"/>
  <c r="G3672" i="67" l="1"/>
  <c r="F3672" i="67"/>
  <c r="E3672" i="67" s="1"/>
  <c r="D3673" i="67"/>
  <c r="A3674" i="67"/>
  <c r="B3674" i="67" s="1"/>
  <c r="C3674" i="67" s="1"/>
  <c r="G3673" i="67" l="1"/>
  <c r="F3673" i="67"/>
  <c r="E3673" i="67" s="1"/>
  <c r="A3675" i="67"/>
  <c r="B3675" i="67" s="1"/>
  <c r="C3675" i="67" s="1"/>
  <c r="D3674" i="67"/>
  <c r="G3674" i="67" l="1"/>
  <c r="F3674" i="67"/>
  <c r="E3674" i="67" s="1"/>
  <c r="A3676" i="67"/>
  <c r="B3676" i="67" s="1"/>
  <c r="C3676" i="67" s="1"/>
  <c r="D3675" i="67"/>
  <c r="G3675" i="67" l="1"/>
  <c r="F3675" i="67"/>
  <c r="E3675" i="67" s="1"/>
  <c r="A3677" i="67"/>
  <c r="B3677" i="67" s="1"/>
  <c r="C3677" i="67" s="1"/>
  <c r="D3676" i="67"/>
  <c r="G3676" i="67" l="1"/>
  <c r="F3676" i="67"/>
  <c r="E3676" i="67" s="1"/>
  <c r="D3677" i="67"/>
  <c r="A3678" i="67"/>
  <c r="B3678" i="67" s="1"/>
  <c r="C3678" i="67" s="1"/>
  <c r="G3677" i="67" l="1"/>
  <c r="F3677" i="67"/>
  <c r="E3677" i="67" s="1"/>
  <c r="A3679" i="67"/>
  <c r="B3679" i="67" s="1"/>
  <c r="C3679" i="67" s="1"/>
  <c r="D3678" i="67"/>
  <c r="G3678" i="67" l="1"/>
  <c r="F3678" i="67"/>
  <c r="E3678" i="67" s="1"/>
  <c r="A3680" i="67"/>
  <c r="B3680" i="67" s="1"/>
  <c r="C3680" i="67" s="1"/>
  <c r="D3679" i="67"/>
  <c r="G3679" i="67" l="1"/>
  <c r="F3679" i="67"/>
  <c r="E3679" i="67" s="1"/>
  <c r="A3681" i="67"/>
  <c r="B3681" i="67" s="1"/>
  <c r="C3681" i="67" s="1"/>
  <c r="D3680" i="67"/>
  <c r="G3680" i="67" l="1"/>
  <c r="F3680" i="67"/>
  <c r="E3680" i="67" s="1"/>
  <c r="A3682" i="67"/>
  <c r="B3682" i="67" s="1"/>
  <c r="C3682" i="67" s="1"/>
  <c r="D3681" i="67"/>
  <c r="G3681" i="67" l="1"/>
  <c r="F3681" i="67"/>
  <c r="E3681" i="67" s="1"/>
  <c r="A3683" i="67"/>
  <c r="B3683" i="67" s="1"/>
  <c r="C3683" i="67" s="1"/>
  <c r="D3682" i="67"/>
  <c r="G3682" i="67" l="1"/>
  <c r="F3682" i="67"/>
  <c r="E3682" i="67" s="1"/>
  <c r="A3684" i="67"/>
  <c r="B3684" i="67" s="1"/>
  <c r="C3684" i="67" s="1"/>
  <c r="D3683" i="67"/>
  <c r="G3683" i="67" l="1"/>
  <c r="F3683" i="67"/>
  <c r="E3683" i="67" s="1"/>
  <c r="A3685" i="67"/>
  <c r="B3685" i="67" s="1"/>
  <c r="C3685" i="67" s="1"/>
  <c r="D3684" i="67"/>
  <c r="G3684" i="67" l="1"/>
  <c r="F3684" i="67"/>
  <c r="E3684" i="67" s="1"/>
  <c r="A3686" i="67"/>
  <c r="B3686" i="67" s="1"/>
  <c r="C3686" i="67" s="1"/>
  <c r="D3685" i="67"/>
  <c r="G3685" i="67" l="1"/>
  <c r="F3685" i="67"/>
  <c r="E3685" i="67" s="1"/>
  <c r="A3687" i="67"/>
  <c r="B3687" i="67" s="1"/>
  <c r="C3687" i="67" s="1"/>
  <c r="D3686" i="67"/>
  <c r="G3686" i="67" l="1"/>
  <c r="F3686" i="67"/>
  <c r="E3686" i="67" s="1"/>
  <c r="A3688" i="67"/>
  <c r="B3688" i="67" s="1"/>
  <c r="C3688" i="67" s="1"/>
  <c r="D3687" i="67"/>
  <c r="G3687" i="67" l="1"/>
  <c r="F3687" i="67"/>
  <c r="E3687" i="67" s="1"/>
  <c r="D3688" i="67"/>
  <c r="A3689" i="67"/>
  <c r="B3689" i="67" s="1"/>
  <c r="C3689" i="67" s="1"/>
  <c r="G3688" i="67" l="1"/>
  <c r="F3688" i="67"/>
  <c r="E3688" i="67" s="1"/>
  <c r="D3689" i="67"/>
  <c r="A3690" i="67"/>
  <c r="B3690" i="67" s="1"/>
  <c r="C3690" i="67" s="1"/>
  <c r="G3689" i="67" l="1"/>
  <c r="F3689" i="67"/>
  <c r="E3689" i="67" s="1"/>
  <c r="A3691" i="67"/>
  <c r="B3691" i="67" s="1"/>
  <c r="C3691" i="67" s="1"/>
  <c r="D3690" i="67"/>
  <c r="G3690" i="67" l="1"/>
  <c r="F3690" i="67"/>
  <c r="E3690" i="67" s="1"/>
  <c r="A3692" i="67"/>
  <c r="B3692" i="67" s="1"/>
  <c r="C3692" i="67" s="1"/>
  <c r="D3691" i="67"/>
  <c r="G3691" i="67" l="1"/>
  <c r="F3691" i="67"/>
  <c r="E3691" i="67" s="1"/>
  <c r="A3693" i="67"/>
  <c r="B3693" i="67" s="1"/>
  <c r="C3693" i="67" s="1"/>
  <c r="D3692" i="67"/>
  <c r="G3692" i="67" l="1"/>
  <c r="F3692" i="67"/>
  <c r="E3692" i="67" s="1"/>
  <c r="A3694" i="67"/>
  <c r="B3694" i="67" s="1"/>
  <c r="C3694" i="67" s="1"/>
  <c r="D3693" i="67"/>
  <c r="G3693" i="67" l="1"/>
  <c r="F3693" i="67"/>
  <c r="E3693" i="67" s="1"/>
  <c r="A3695" i="67"/>
  <c r="B3695" i="67" s="1"/>
  <c r="C3695" i="67" s="1"/>
  <c r="D3694" i="67"/>
  <c r="G3694" i="67" l="1"/>
  <c r="F3694" i="67"/>
  <c r="E3694" i="67" s="1"/>
  <c r="A3696" i="67"/>
  <c r="B3696" i="67" s="1"/>
  <c r="C3696" i="67" s="1"/>
  <c r="D3695" i="67"/>
  <c r="G3695" i="67" l="1"/>
  <c r="F3695" i="67"/>
  <c r="E3695" i="67" s="1"/>
  <c r="A3697" i="67"/>
  <c r="B3697" i="67" s="1"/>
  <c r="C3697" i="67" s="1"/>
  <c r="D3696" i="67"/>
  <c r="G3696" i="67" l="1"/>
  <c r="F3696" i="67"/>
  <c r="E3696" i="67" s="1"/>
  <c r="A3698" i="67"/>
  <c r="B3698" i="67" s="1"/>
  <c r="C3698" i="67" s="1"/>
  <c r="D3697" i="67"/>
  <c r="G3697" i="67" l="1"/>
  <c r="F3697" i="67"/>
  <c r="E3697" i="67" s="1"/>
  <c r="A3699" i="67"/>
  <c r="B3699" i="67" s="1"/>
  <c r="C3699" i="67" s="1"/>
  <c r="D3698" i="67"/>
  <c r="G3698" i="67" l="1"/>
  <c r="F3698" i="67"/>
  <c r="E3698" i="67" s="1"/>
  <c r="A3700" i="67"/>
  <c r="B3700" i="67" s="1"/>
  <c r="C3700" i="67" s="1"/>
  <c r="D3699" i="67"/>
  <c r="G3699" i="67" l="1"/>
  <c r="F3699" i="67"/>
  <c r="E3699" i="67" s="1"/>
  <c r="A3701" i="67"/>
  <c r="B3701" i="67" s="1"/>
  <c r="C3701" i="67" s="1"/>
  <c r="D3700" i="67"/>
  <c r="G3700" i="67" l="1"/>
  <c r="F3700" i="67"/>
  <c r="E3700" i="67" s="1"/>
  <c r="A3702" i="67"/>
  <c r="B3702" i="67" s="1"/>
  <c r="C3702" i="67" s="1"/>
  <c r="D3701" i="67"/>
  <c r="G3701" i="67" l="1"/>
  <c r="F3701" i="67"/>
  <c r="E3701" i="67" s="1"/>
  <c r="A3703" i="67"/>
  <c r="B3703" i="67" s="1"/>
  <c r="C3703" i="67" s="1"/>
  <c r="D3702" i="67"/>
  <c r="G3702" i="67" l="1"/>
  <c r="F3702" i="67"/>
  <c r="E3702" i="67" s="1"/>
  <c r="A3704" i="67"/>
  <c r="B3704" i="67" s="1"/>
  <c r="C3704" i="67" s="1"/>
  <c r="D3703" i="67"/>
  <c r="G3703" i="67" l="1"/>
  <c r="F3703" i="67"/>
  <c r="E3703" i="67" s="1"/>
  <c r="A3705" i="67"/>
  <c r="B3705" i="67" s="1"/>
  <c r="C3705" i="67" s="1"/>
  <c r="D3704" i="67"/>
  <c r="G3704" i="67" l="1"/>
  <c r="F3704" i="67"/>
  <c r="E3704" i="67" s="1"/>
  <c r="A3706" i="67"/>
  <c r="B3706" i="67" s="1"/>
  <c r="C3706" i="67" s="1"/>
  <c r="D3705" i="67"/>
  <c r="G3705" i="67" l="1"/>
  <c r="F3705" i="67"/>
  <c r="E3705" i="67" s="1"/>
  <c r="A3707" i="67"/>
  <c r="B3707" i="67" s="1"/>
  <c r="C3707" i="67" s="1"/>
  <c r="D3706" i="67"/>
  <c r="G3706" i="67" l="1"/>
  <c r="F3706" i="67"/>
  <c r="E3706" i="67" s="1"/>
  <c r="A3708" i="67"/>
  <c r="B3708" i="67" s="1"/>
  <c r="C3708" i="67" s="1"/>
  <c r="D3707" i="67"/>
  <c r="G3707" i="67" l="1"/>
  <c r="F3707" i="67"/>
  <c r="E3707" i="67" s="1"/>
  <c r="A3709" i="67"/>
  <c r="B3709" i="67" s="1"/>
  <c r="C3709" i="67" s="1"/>
  <c r="D3708" i="67"/>
  <c r="G3708" i="67" l="1"/>
  <c r="F3708" i="67"/>
  <c r="E3708" i="67" s="1"/>
  <c r="A3710" i="67"/>
  <c r="B3710" i="67" s="1"/>
  <c r="C3710" i="67" s="1"/>
  <c r="D3709" i="67"/>
  <c r="G3709" i="67" l="1"/>
  <c r="F3709" i="67"/>
  <c r="E3709" i="67" s="1"/>
  <c r="A3711" i="67"/>
  <c r="B3711" i="67" s="1"/>
  <c r="C3711" i="67" s="1"/>
  <c r="D3710" i="67"/>
  <c r="G3710" i="67" l="1"/>
  <c r="F3710" i="67"/>
  <c r="E3710" i="67" s="1"/>
  <c r="A3712" i="67"/>
  <c r="B3712" i="67" s="1"/>
  <c r="C3712" i="67" s="1"/>
  <c r="D3711" i="67"/>
  <c r="G3711" i="67" l="1"/>
  <c r="F3711" i="67"/>
  <c r="E3711" i="67" s="1"/>
  <c r="A3713" i="67"/>
  <c r="B3713" i="67" s="1"/>
  <c r="C3713" i="67" s="1"/>
  <c r="D3712" i="67"/>
  <c r="G3712" i="67" l="1"/>
  <c r="F3712" i="67"/>
  <c r="E3712" i="67" s="1"/>
  <c r="A3714" i="67"/>
  <c r="B3714" i="67" s="1"/>
  <c r="C3714" i="67" s="1"/>
  <c r="D3713" i="67"/>
  <c r="G3713" i="67" l="1"/>
  <c r="F3713" i="67"/>
  <c r="E3713" i="67" s="1"/>
  <c r="A3715" i="67"/>
  <c r="B3715" i="67" s="1"/>
  <c r="C3715" i="67" s="1"/>
  <c r="D3714" i="67"/>
  <c r="G3714" i="67" l="1"/>
  <c r="F3714" i="67"/>
  <c r="E3714" i="67" s="1"/>
  <c r="A3716" i="67"/>
  <c r="B3716" i="67" s="1"/>
  <c r="C3716" i="67" s="1"/>
  <c r="D3715" i="67"/>
  <c r="G3715" i="67" l="1"/>
  <c r="F3715" i="67"/>
  <c r="E3715" i="67" s="1"/>
  <c r="A3717" i="67"/>
  <c r="B3717" i="67" s="1"/>
  <c r="C3717" i="67" s="1"/>
  <c r="D3716" i="67"/>
  <c r="G3716" i="67" l="1"/>
  <c r="F3716" i="67"/>
  <c r="E3716" i="67" s="1"/>
  <c r="A3718" i="67"/>
  <c r="B3718" i="67" s="1"/>
  <c r="C3718" i="67" s="1"/>
  <c r="D3717" i="67"/>
  <c r="G3717" i="67" l="1"/>
  <c r="F3717" i="67"/>
  <c r="E3717" i="67" s="1"/>
  <c r="A3719" i="67"/>
  <c r="B3719" i="67" s="1"/>
  <c r="C3719" i="67" s="1"/>
  <c r="D3718" i="67"/>
  <c r="G3718" i="67" l="1"/>
  <c r="F3718" i="67"/>
  <c r="E3718" i="67" s="1"/>
  <c r="A3720" i="67"/>
  <c r="B3720" i="67" s="1"/>
  <c r="C3720" i="67" s="1"/>
  <c r="D3719" i="67"/>
  <c r="G3719" i="67" l="1"/>
  <c r="F3719" i="67"/>
  <c r="E3719" i="67" s="1"/>
  <c r="A3721" i="67"/>
  <c r="B3721" i="67" s="1"/>
  <c r="C3721" i="67" s="1"/>
  <c r="D3720" i="67"/>
  <c r="G3720" i="67" l="1"/>
  <c r="F3720" i="67"/>
  <c r="E3720" i="67" s="1"/>
  <c r="A3722" i="67"/>
  <c r="B3722" i="67" s="1"/>
  <c r="C3722" i="67" s="1"/>
  <c r="D3721" i="67"/>
  <c r="G3721" i="67" l="1"/>
  <c r="F3721" i="67"/>
  <c r="E3721" i="67" s="1"/>
  <c r="A3723" i="67"/>
  <c r="B3723" i="67" s="1"/>
  <c r="C3723" i="67" s="1"/>
  <c r="D3722" i="67"/>
  <c r="G3722" i="67" l="1"/>
  <c r="F3722" i="67"/>
  <c r="E3722" i="67" s="1"/>
  <c r="A3724" i="67"/>
  <c r="B3724" i="67" s="1"/>
  <c r="C3724" i="67" s="1"/>
  <c r="D3723" i="67"/>
  <c r="G3723" i="67" l="1"/>
  <c r="F3723" i="67"/>
  <c r="E3723" i="67" s="1"/>
  <c r="A3725" i="67"/>
  <c r="B3725" i="67" s="1"/>
  <c r="C3725" i="67" s="1"/>
  <c r="D3724" i="67"/>
  <c r="G3724" i="67" l="1"/>
  <c r="F3724" i="67"/>
  <c r="E3724" i="67" s="1"/>
  <c r="A3726" i="67"/>
  <c r="B3726" i="67" s="1"/>
  <c r="C3726" i="67" s="1"/>
  <c r="D3725" i="67"/>
  <c r="G3725" i="67" l="1"/>
  <c r="F3725" i="67"/>
  <c r="E3725" i="67" s="1"/>
  <c r="A3727" i="67"/>
  <c r="B3727" i="67" s="1"/>
  <c r="C3727" i="67" s="1"/>
  <c r="D3726" i="67"/>
  <c r="G3726" i="67" l="1"/>
  <c r="F3726" i="67"/>
  <c r="E3726" i="67" s="1"/>
  <c r="A3728" i="67"/>
  <c r="B3728" i="67" s="1"/>
  <c r="C3728" i="67" s="1"/>
  <c r="D3727" i="67"/>
  <c r="G3727" i="67" l="1"/>
  <c r="F3727" i="67"/>
  <c r="E3727" i="67" s="1"/>
  <c r="A3729" i="67"/>
  <c r="B3729" i="67" s="1"/>
  <c r="C3729" i="67" s="1"/>
  <c r="D3728" i="67"/>
  <c r="G3728" i="67" l="1"/>
  <c r="F3728" i="67"/>
  <c r="E3728" i="67" s="1"/>
  <c r="A3730" i="67"/>
  <c r="B3730" i="67" s="1"/>
  <c r="C3730" i="67" s="1"/>
  <c r="D3729" i="67"/>
  <c r="G3729" i="67" l="1"/>
  <c r="F3729" i="67"/>
  <c r="E3729" i="67" s="1"/>
  <c r="A3731" i="67"/>
  <c r="B3731" i="67" s="1"/>
  <c r="C3731" i="67" s="1"/>
  <c r="D3730" i="67"/>
  <c r="G3730" i="67" l="1"/>
  <c r="F3730" i="67"/>
  <c r="E3730" i="67" s="1"/>
  <c r="A3732" i="67"/>
  <c r="B3732" i="67" s="1"/>
  <c r="C3732" i="67" s="1"/>
  <c r="D3731" i="67"/>
  <c r="G3731" i="67" l="1"/>
  <c r="F3731" i="67"/>
  <c r="E3731" i="67" s="1"/>
  <c r="A3733" i="67"/>
  <c r="B3733" i="67" s="1"/>
  <c r="C3733" i="67" s="1"/>
  <c r="D3732" i="67"/>
  <c r="G3732" i="67" l="1"/>
  <c r="F3732" i="67"/>
  <c r="E3732" i="67" s="1"/>
  <c r="A3734" i="67"/>
  <c r="B3734" i="67" s="1"/>
  <c r="C3734" i="67" s="1"/>
  <c r="D3733" i="67"/>
  <c r="G3733" i="67" l="1"/>
  <c r="F3733" i="67"/>
  <c r="E3733" i="67" s="1"/>
  <c r="A3735" i="67"/>
  <c r="B3735" i="67" s="1"/>
  <c r="C3735" i="67" s="1"/>
  <c r="D3734" i="67"/>
  <c r="G3734" i="67" l="1"/>
  <c r="F3734" i="67"/>
  <c r="E3734" i="67" s="1"/>
  <c r="A3736" i="67"/>
  <c r="B3736" i="67" s="1"/>
  <c r="C3736" i="67" s="1"/>
  <c r="D3735" i="67"/>
  <c r="G3735" i="67" l="1"/>
  <c r="F3735" i="67"/>
  <c r="E3735" i="67" s="1"/>
  <c r="A3737" i="67"/>
  <c r="B3737" i="67" s="1"/>
  <c r="C3737" i="67" s="1"/>
  <c r="D3736" i="67"/>
  <c r="G3736" i="67" l="1"/>
  <c r="F3736" i="67"/>
  <c r="E3736" i="67" s="1"/>
  <c r="A3738" i="67"/>
  <c r="B3738" i="67" s="1"/>
  <c r="C3738" i="67" s="1"/>
  <c r="D3737" i="67"/>
  <c r="G3737" i="67" l="1"/>
  <c r="F3737" i="67"/>
  <c r="E3737" i="67" s="1"/>
  <c r="A3739" i="67"/>
  <c r="B3739" i="67" s="1"/>
  <c r="C3739" i="67" s="1"/>
  <c r="D3738" i="67"/>
  <c r="G3738" i="67" l="1"/>
  <c r="F3738" i="67"/>
  <c r="E3738" i="67" s="1"/>
  <c r="A3740" i="67"/>
  <c r="B3740" i="67" s="1"/>
  <c r="C3740" i="67" s="1"/>
  <c r="D3739" i="67"/>
  <c r="G3739" i="67" l="1"/>
  <c r="F3739" i="67"/>
  <c r="E3739" i="67" s="1"/>
  <c r="A3741" i="67"/>
  <c r="B3741" i="67" s="1"/>
  <c r="C3741" i="67" s="1"/>
  <c r="D3740" i="67"/>
  <c r="G3740" i="67" l="1"/>
  <c r="F3740" i="67"/>
  <c r="E3740" i="67" s="1"/>
  <c r="A3742" i="67"/>
  <c r="B3742" i="67" s="1"/>
  <c r="C3742" i="67" s="1"/>
  <c r="D3741" i="67"/>
  <c r="G3741" i="67" l="1"/>
  <c r="F3741" i="67"/>
  <c r="E3741" i="67" s="1"/>
  <c r="A3743" i="67"/>
  <c r="B3743" i="67" s="1"/>
  <c r="C3743" i="67" s="1"/>
  <c r="D3742" i="67"/>
  <c r="G3742" i="67" l="1"/>
  <c r="F3742" i="67"/>
  <c r="E3742" i="67" s="1"/>
  <c r="A3744" i="67"/>
  <c r="B3744" i="67" s="1"/>
  <c r="C3744" i="67" s="1"/>
  <c r="D3743" i="67"/>
  <c r="G3743" i="67" l="1"/>
  <c r="F3743" i="67"/>
  <c r="E3743" i="67" s="1"/>
  <c r="A3745" i="67"/>
  <c r="B3745" i="67" s="1"/>
  <c r="C3745" i="67" s="1"/>
  <c r="D3744" i="67"/>
  <c r="G3744" i="67" l="1"/>
  <c r="F3744" i="67"/>
  <c r="E3744" i="67" s="1"/>
  <c r="A3746" i="67"/>
  <c r="B3746" i="67" s="1"/>
  <c r="C3746" i="67" s="1"/>
  <c r="D3745" i="67"/>
  <c r="G3745" i="67" l="1"/>
  <c r="F3745" i="67"/>
  <c r="E3745" i="67" s="1"/>
  <c r="A3747" i="67"/>
  <c r="B3747" i="67" s="1"/>
  <c r="C3747" i="67" s="1"/>
  <c r="D3746" i="67"/>
  <c r="G3746" i="67" l="1"/>
  <c r="F3746" i="67"/>
  <c r="E3746" i="67" s="1"/>
  <c r="A3748" i="67"/>
  <c r="B3748" i="67" s="1"/>
  <c r="C3748" i="67" s="1"/>
  <c r="D3747" i="67"/>
  <c r="G3747" i="67" l="1"/>
  <c r="F3747" i="67"/>
  <c r="E3747" i="67" s="1"/>
  <c r="A3749" i="67"/>
  <c r="B3749" i="67" s="1"/>
  <c r="C3749" i="67" s="1"/>
  <c r="D3748" i="67"/>
  <c r="G3748" i="67" l="1"/>
  <c r="F3748" i="67"/>
  <c r="E3748" i="67" s="1"/>
  <c r="D3749" i="67"/>
  <c r="A3750" i="67"/>
  <c r="B3750" i="67" s="1"/>
  <c r="C3750" i="67" s="1"/>
  <c r="G3749" i="67" l="1"/>
  <c r="F3749" i="67"/>
  <c r="E3749" i="67" s="1"/>
  <c r="A3751" i="67"/>
  <c r="B3751" i="67" s="1"/>
  <c r="C3751" i="67" s="1"/>
  <c r="D3750" i="67"/>
  <c r="G3750" i="67" l="1"/>
  <c r="F3750" i="67"/>
  <c r="E3750" i="67" s="1"/>
  <c r="A3752" i="67"/>
  <c r="B3752" i="67" s="1"/>
  <c r="C3752" i="67" s="1"/>
  <c r="D3751" i="67"/>
  <c r="G3751" i="67" l="1"/>
  <c r="F3751" i="67"/>
  <c r="E3751" i="67" s="1"/>
  <c r="A3753" i="67"/>
  <c r="B3753" i="67" s="1"/>
  <c r="C3753" i="67" s="1"/>
  <c r="D3752" i="67"/>
  <c r="G3752" i="67" l="1"/>
  <c r="F3752" i="67"/>
  <c r="E3752" i="67" s="1"/>
  <c r="A3754" i="67"/>
  <c r="B3754" i="67" s="1"/>
  <c r="C3754" i="67" s="1"/>
  <c r="D3753" i="67"/>
  <c r="G3753" i="67" l="1"/>
  <c r="F3753" i="67"/>
  <c r="E3753" i="67" s="1"/>
  <c r="A3755" i="67"/>
  <c r="B3755" i="67" s="1"/>
  <c r="C3755" i="67" s="1"/>
  <c r="D3754" i="67"/>
  <c r="G3754" i="67" l="1"/>
  <c r="F3754" i="67"/>
  <c r="E3754" i="67" s="1"/>
  <c r="A3756" i="67"/>
  <c r="B3756" i="67" s="1"/>
  <c r="C3756" i="67" s="1"/>
  <c r="D3755" i="67"/>
  <c r="G3755" i="67" l="1"/>
  <c r="F3755" i="67"/>
  <c r="E3755" i="67" s="1"/>
  <c r="A3757" i="67"/>
  <c r="B3757" i="67" s="1"/>
  <c r="C3757" i="67" s="1"/>
  <c r="D3756" i="67"/>
  <c r="G3756" i="67" l="1"/>
  <c r="F3756" i="67"/>
  <c r="E3756" i="67" s="1"/>
  <c r="A3758" i="67"/>
  <c r="B3758" i="67" s="1"/>
  <c r="C3758" i="67" s="1"/>
  <c r="D3757" i="67"/>
  <c r="G3757" i="67" l="1"/>
  <c r="F3757" i="67"/>
  <c r="E3757" i="67" s="1"/>
  <c r="A3759" i="67"/>
  <c r="B3759" i="67" s="1"/>
  <c r="C3759" i="67" s="1"/>
  <c r="D3758" i="67"/>
  <c r="G3758" i="67" l="1"/>
  <c r="F3758" i="67"/>
  <c r="E3758" i="67" s="1"/>
  <c r="A3760" i="67"/>
  <c r="B3760" i="67" s="1"/>
  <c r="C3760" i="67" s="1"/>
  <c r="D3759" i="67"/>
  <c r="G3759" i="67" l="1"/>
  <c r="F3759" i="67"/>
  <c r="E3759" i="67" s="1"/>
  <c r="A3761" i="67"/>
  <c r="B3761" i="67" s="1"/>
  <c r="C3761" i="67" s="1"/>
  <c r="D3760" i="67"/>
  <c r="G3760" i="67" l="1"/>
  <c r="F3760" i="67"/>
  <c r="E3760" i="67" s="1"/>
  <c r="A3762" i="67"/>
  <c r="B3762" i="67" s="1"/>
  <c r="C3762" i="67" s="1"/>
  <c r="D3761" i="67"/>
  <c r="G3761" i="67" l="1"/>
  <c r="F3761" i="67"/>
  <c r="E3761" i="67" s="1"/>
  <c r="A3763" i="67"/>
  <c r="B3763" i="67" s="1"/>
  <c r="C3763" i="67" s="1"/>
  <c r="D3762" i="67"/>
  <c r="G3762" i="67" l="1"/>
  <c r="F3762" i="67"/>
  <c r="E3762" i="67" s="1"/>
  <c r="D3763" i="67"/>
  <c r="A3764" i="67"/>
  <c r="B3764" i="67" s="1"/>
  <c r="C3764" i="67" s="1"/>
  <c r="G3763" i="67" l="1"/>
  <c r="F3763" i="67"/>
  <c r="E3763" i="67" s="1"/>
  <c r="A3765" i="67"/>
  <c r="B3765" i="67" s="1"/>
  <c r="C3765" i="67" s="1"/>
  <c r="D3764" i="67"/>
  <c r="G3764" i="67" l="1"/>
  <c r="F3764" i="67"/>
  <c r="E3764" i="67" s="1"/>
  <c r="A3766" i="67"/>
  <c r="B3766" i="67" s="1"/>
  <c r="C3766" i="67" s="1"/>
  <c r="D3765" i="67"/>
  <c r="G3765" i="67" l="1"/>
  <c r="F3765" i="67"/>
  <c r="E3765" i="67" s="1"/>
  <c r="A3767" i="67"/>
  <c r="B3767" i="67" s="1"/>
  <c r="C3767" i="67" s="1"/>
  <c r="D3766" i="67"/>
  <c r="G3766" i="67" l="1"/>
  <c r="F3766" i="67"/>
  <c r="E3766" i="67" s="1"/>
  <c r="A3768" i="67"/>
  <c r="B3768" i="67" s="1"/>
  <c r="C3768" i="67" s="1"/>
  <c r="D3767" i="67"/>
  <c r="G3767" i="67" l="1"/>
  <c r="F3767" i="67"/>
  <c r="E3767" i="67" s="1"/>
  <c r="A3769" i="67"/>
  <c r="B3769" i="67" s="1"/>
  <c r="C3769" i="67" s="1"/>
  <c r="D3768" i="67"/>
  <c r="G3768" i="67" l="1"/>
  <c r="F3768" i="67"/>
  <c r="E3768" i="67" s="1"/>
  <c r="A3770" i="67"/>
  <c r="B3770" i="67" s="1"/>
  <c r="C3770" i="67" s="1"/>
  <c r="D3769" i="67"/>
  <c r="G3769" i="67" l="1"/>
  <c r="F3769" i="67"/>
  <c r="E3769" i="67" s="1"/>
  <c r="D3770" i="67"/>
  <c r="A3771" i="67"/>
  <c r="B3771" i="67" s="1"/>
  <c r="C3771" i="67" s="1"/>
  <c r="G3770" i="67" l="1"/>
  <c r="F3770" i="67"/>
  <c r="E3770" i="67" s="1"/>
  <c r="D3771" i="67"/>
  <c r="A3772" i="67"/>
  <c r="B3772" i="67" s="1"/>
  <c r="C3772" i="67" s="1"/>
  <c r="G3771" i="67" l="1"/>
  <c r="F3771" i="67"/>
  <c r="E3771" i="67" s="1"/>
  <c r="D3772" i="67"/>
  <c r="A3773" i="67"/>
  <c r="B3773" i="67" s="1"/>
  <c r="C3773" i="67" s="1"/>
  <c r="G3772" i="67" l="1"/>
  <c r="F3772" i="67"/>
  <c r="E3772" i="67" s="1"/>
  <c r="A3774" i="67"/>
  <c r="B3774" i="67" s="1"/>
  <c r="C3774" i="67" s="1"/>
  <c r="D3773" i="67"/>
  <c r="G3773" i="67" l="1"/>
  <c r="F3773" i="67"/>
  <c r="E3773" i="67" s="1"/>
  <c r="D3774" i="67"/>
  <c r="A3775" i="67"/>
  <c r="B3775" i="67" s="1"/>
  <c r="C3775" i="67" s="1"/>
  <c r="G3774" i="67" l="1"/>
  <c r="F3774" i="67"/>
  <c r="E3774" i="67" s="1"/>
  <c r="D3775" i="67"/>
  <c r="A3776" i="67"/>
  <c r="B3776" i="67" s="1"/>
  <c r="C3776" i="67" s="1"/>
  <c r="G3775" i="67" l="1"/>
  <c r="F3775" i="67"/>
  <c r="E3775" i="67" s="1"/>
  <c r="A3777" i="67"/>
  <c r="B3777" i="67" s="1"/>
  <c r="C3777" i="67" s="1"/>
  <c r="D3776" i="67"/>
  <c r="G3776" i="67" l="1"/>
  <c r="F3776" i="67"/>
  <c r="E3776" i="67" s="1"/>
  <c r="A3778" i="67"/>
  <c r="B3778" i="67" s="1"/>
  <c r="C3778" i="67" s="1"/>
  <c r="D3777" i="67"/>
  <c r="G3777" i="67" l="1"/>
  <c r="F3777" i="67"/>
  <c r="E3777" i="67" s="1"/>
  <c r="A3779" i="67"/>
  <c r="B3779" i="67" s="1"/>
  <c r="C3779" i="67" s="1"/>
  <c r="D3778" i="67"/>
  <c r="G3778" i="67" l="1"/>
  <c r="F3778" i="67"/>
  <c r="E3778" i="67" s="1"/>
  <c r="A3780" i="67"/>
  <c r="B3780" i="67" s="1"/>
  <c r="C3780" i="67" s="1"/>
  <c r="D3779" i="67"/>
  <c r="G3779" i="67" l="1"/>
  <c r="F3779" i="67"/>
  <c r="E3779" i="67" s="1"/>
  <c r="D3780" i="67"/>
  <c r="A3781" i="67"/>
  <c r="B3781" i="67" s="1"/>
  <c r="C3781" i="67" s="1"/>
  <c r="G3780" i="67" l="1"/>
  <c r="F3780" i="67"/>
  <c r="E3780" i="67" s="1"/>
  <c r="D3781" i="67"/>
  <c r="A3782" i="67"/>
  <c r="B3782" i="67" s="1"/>
  <c r="C3782" i="67" s="1"/>
  <c r="G3781" i="67" l="1"/>
  <c r="F3781" i="67"/>
  <c r="E3781" i="67" s="1"/>
  <c r="D3782" i="67"/>
  <c r="A3783" i="67"/>
  <c r="B3783" i="67" s="1"/>
  <c r="C3783" i="67" s="1"/>
  <c r="G3782" i="67" l="1"/>
  <c r="F3782" i="67"/>
  <c r="E3782" i="67" s="1"/>
  <c r="D3783" i="67"/>
  <c r="A3784" i="67"/>
  <c r="B3784" i="67" s="1"/>
  <c r="C3784" i="67" s="1"/>
  <c r="G3783" i="67" l="1"/>
  <c r="F3783" i="67"/>
  <c r="E3783" i="67" s="1"/>
  <c r="A3785" i="67"/>
  <c r="B3785" i="67" s="1"/>
  <c r="C3785" i="67" s="1"/>
  <c r="D3784" i="67"/>
  <c r="G3784" i="67" l="1"/>
  <c r="F3784" i="67"/>
  <c r="E3784" i="67" s="1"/>
  <c r="A3786" i="67"/>
  <c r="B3786" i="67" s="1"/>
  <c r="C3786" i="67" s="1"/>
  <c r="D3785" i="67"/>
  <c r="G3785" i="67" l="1"/>
  <c r="F3785" i="67"/>
  <c r="E3785" i="67" s="1"/>
  <c r="A3787" i="67"/>
  <c r="B3787" i="67" s="1"/>
  <c r="C3787" i="67" s="1"/>
  <c r="D3786" i="67"/>
  <c r="G3786" i="67" l="1"/>
  <c r="F3786" i="67"/>
  <c r="E3786" i="67" s="1"/>
  <c r="A3788" i="67"/>
  <c r="B3788" i="67" s="1"/>
  <c r="C3788" i="67" s="1"/>
  <c r="D3787" i="67"/>
  <c r="G3787" i="67" l="1"/>
  <c r="F3787" i="67"/>
  <c r="E3787" i="67" s="1"/>
  <c r="A3789" i="67"/>
  <c r="B3789" i="67" s="1"/>
  <c r="C3789" i="67" s="1"/>
  <c r="D3788" i="67"/>
  <c r="G3788" i="67" l="1"/>
  <c r="F3788" i="67"/>
  <c r="E3788" i="67" s="1"/>
  <c r="A3790" i="67"/>
  <c r="B3790" i="67" s="1"/>
  <c r="C3790" i="67" s="1"/>
  <c r="D3789" i="67"/>
  <c r="G3789" i="67" l="1"/>
  <c r="F3789" i="67"/>
  <c r="E3789" i="67" s="1"/>
  <c r="A3791" i="67"/>
  <c r="B3791" i="67" s="1"/>
  <c r="C3791" i="67" s="1"/>
  <c r="D3790" i="67"/>
  <c r="G3790" i="67" l="1"/>
  <c r="F3790" i="67"/>
  <c r="E3790" i="67" s="1"/>
  <c r="A3792" i="67"/>
  <c r="B3792" i="67" s="1"/>
  <c r="C3792" i="67" s="1"/>
  <c r="D3791" i="67"/>
  <c r="G3791" i="67" l="1"/>
  <c r="F3791" i="67"/>
  <c r="E3791" i="67" s="1"/>
  <c r="D3792" i="67"/>
  <c r="A3793" i="67"/>
  <c r="B3793" i="67" s="1"/>
  <c r="C3793" i="67" s="1"/>
  <c r="G3792" i="67" l="1"/>
  <c r="F3792" i="67"/>
  <c r="E3792" i="67" s="1"/>
  <c r="A3794" i="67"/>
  <c r="B3794" i="67" s="1"/>
  <c r="C3794" i="67" s="1"/>
  <c r="D3793" i="67"/>
  <c r="G3793" i="67" l="1"/>
  <c r="F3793" i="67"/>
  <c r="E3793" i="67" s="1"/>
  <c r="D3794" i="67"/>
  <c r="A3795" i="67"/>
  <c r="B3795" i="67" s="1"/>
  <c r="C3795" i="67" s="1"/>
  <c r="G3794" i="67" l="1"/>
  <c r="F3794" i="67"/>
  <c r="E3794" i="67" s="1"/>
  <c r="A3796" i="67"/>
  <c r="B3796" i="67" s="1"/>
  <c r="C3796" i="67" s="1"/>
  <c r="D3795" i="67"/>
  <c r="G3795" i="67" l="1"/>
  <c r="F3795" i="67"/>
  <c r="E3795" i="67" s="1"/>
  <c r="A3797" i="67"/>
  <c r="B3797" i="67" s="1"/>
  <c r="C3797" i="67" s="1"/>
  <c r="D3796" i="67"/>
  <c r="G3796" i="67" l="1"/>
  <c r="F3796" i="67"/>
  <c r="E3796" i="67" s="1"/>
  <c r="D3797" i="67"/>
  <c r="A3798" i="67"/>
  <c r="B3798" i="67" s="1"/>
  <c r="C3798" i="67" s="1"/>
  <c r="G3797" i="67" l="1"/>
  <c r="F3797" i="67"/>
  <c r="E3797" i="67" s="1"/>
  <c r="D3798" i="67"/>
  <c r="A3799" i="67"/>
  <c r="B3799" i="67" s="1"/>
  <c r="C3799" i="67" s="1"/>
  <c r="G3798" i="67" l="1"/>
  <c r="F3798" i="67"/>
  <c r="E3798" i="67" s="1"/>
  <c r="D3799" i="67"/>
  <c r="A3800" i="67"/>
  <c r="B3800" i="67" s="1"/>
  <c r="C3800" i="67" s="1"/>
  <c r="G3799" i="67" l="1"/>
  <c r="F3799" i="67"/>
  <c r="E3799" i="67" s="1"/>
  <c r="D3800" i="67"/>
  <c r="A3801" i="67"/>
  <c r="B3801" i="67" s="1"/>
  <c r="C3801" i="67" s="1"/>
  <c r="G3800" i="67" l="1"/>
  <c r="F3800" i="67"/>
  <c r="E3800" i="67" s="1"/>
  <c r="D3801" i="67"/>
  <c r="A3802" i="67"/>
  <c r="B3802" i="67" s="1"/>
  <c r="C3802" i="67" s="1"/>
  <c r="G3801" i="67" l="1"/>
  <c r="F3801" i="67"/>
  <c r="E3801" i="67" s="1"/>
  <c r="A3803" i="67"/>
  <c r="B3803" i="67" s="1"/>
  <c r="C3803" i="67" s="1"/>
  <c r="D3802" i="67"/>
  <c r="G3802" i="67" l="1"/>
  <c r="F3802" i="67"/>
  <c r="E3802" i="67" s="1"/>
  <c r="D3803" i="67"/>
  <c r="A3804" i="67"/>
  <c r="B3804" i="67" s="1"/>
  <c r="C3804" i="67" s="1"/>
  <c r="G3803" i="67" l="1"/>
  <c r="F3803" i="67"/>
  <c r="E3803" i="67" s="1"/>
  <c r="A3805" i="67"/>
  <c r="B3805" i="67" s="1"/>
  <c r="C3805" i="67" s="1"/>
  <c r="D3804" i="67"/>
  <c r="G3804" i="67" l="1"/>
  <c r="F3804" i="67"/>
  <c r="E3804" i="67" s="1"/>
  <c r="A3806" i="67"/>
  <c r="B3806" i="67" s="1"/>
  <c r="C3806" i="67" s="1"/>
  <c r="D3805" i="67"/>
  <c r="G3805" i="67" l="1"/>
  <c r="F3805" i="67"/>
  <c r="E3805" i="67" s="1"/>
  <c r="D3806" i="67"/>
  <c r="A3807" i="67"/>
  <c r="B3807" i="67" s="1"/>
  <c r="C3807" i="67" s="1"/>
  <c r="G3806" i="67" l="1"/>
  <c r="F3806" i="67"/>
  <c r="E3806" i="67" s="1"/>
  <c r="D3807" i="67"/>
  <c r="A3808" i="67"/>
  <c r="B3808" i="67" s="1"/>
  <c r="C3808" i="67" s="1"/>
  <c r="G3807" i="67" l="1"/>
  <c r="F3807" i="67"/>
  <c r="E3807" i="67" s="1"/>
  <c r="D3808" i="67"/>
  <c r="A3809" i="67"/>
  <c r="B3809" i="67" s="1"/>
  <c r="C3809" i="67" s="1"/>
  <c r="G3808" i="67" l="1"/>
  <c r="F3808" i="67"/>
  <c r="E3808" i="67" s="1"/>
  <c r="D3809" i="67"/>
  <c r="A3810" i="67"/>
  <c r="B3810" i="67" s="1"/>
  <c r="C3810" i="67" s="1"/>
  <c r="G3809" i="67" l="1"/>
  <c r="F3809" i="67"/>
  <c r="E3809" i="67" s="1"/>
  <c r="D3810" i="67"/>
  <c r="A3811" i="67"/>
  <c r="B3811" i="67" s="1"/>
  <c r="C3811" i="67" s="1"/>
  <c r="G3810" i="67" l="1"/>
  <c r="F3810" i="67"/>
  <c r="E3810" i="67" s="1"/>
  <c r="A3812" i="67"/>
  <c r="B3812" i="67" s="1"/>
  <c r="C3812" i="67" s="1"/>
  <c r="D3811" i="67"/>
  <c r="G3811" i="67" l="1"/>
  <c r="F3811" i="67"/>
  <c r="E3811" i="67" s="1"/>
  <c r="D3812" i="67"/>
  <c r="A3813" i="67"/>
  <c r="B3813" i="67" s="1"/>
  <c r="C3813" i="67" s="1"/>
  <c r="G3812" i="67" l="1"/>
  <c r="F3812" i="67"/>
  <c r="E3812" i="67" s="1"/>
  <c r="A3814" i="67"/>
  <c r="B3814" i="67" s="1"/>
  <c r="C3814" i="67" s="1"/>
  <c r="D3813" i="67"/>
  <c r="G3813" i="67" l="1"/>
  <c r="F3813" i="67"/>
  <c r="E3813" i="67" s="1"/>
  <c r="A3815" i="67"/>
  <c r="B3815" i="67" s="1"/>
  <c r="C3815" i="67" s="1"/>
  <c r="D3814" i="67"/>
  <c r="G3814" i="67" l="1"/>
  <c r="F3814" i="67"/>
  <c r="E3814" i="67" s="1"/>
  <c r="A3816" i="67"/>
  <c r="B3816" i="67" s="1"/>
  <c r="C3816" i="67" s="1"/>
  <c r="D3815" i="67"/>
  <c r="G3815" i="67" l="1"/>
  <c r="F3815" i="67"/>
  <c r="E3815" i="67" s="1"/>
  <c r="D3816" i="67"/>
  <c r="A3817" i="67"/>
  <c r="B3817" i="67" s="1"/>
  <c r="C3817" i="67" s="1"/>
  <c r="G3816" i="67" l="1"/>
  <c r="F3816" i="67"/>
  <c r="E3816" i="67" s="1"/>
  <c r="D3817" i="67"/>
  <c r="A3818" i="67"/>
  <c r="B3818" i="67" s="1"/>
  <c r="C3818" i="67" s="1"/>
  <c r="G3817" i="67" l="1"/>
  <c r="F3817" i="67"/>
  <c r="E3817" i="67" s="1"/>
  <c r="D3818" i="67"/>
  <c r="A3819" i="67"/>
  <c r="B3819" i="67" s="1"/>
  <c r="C3819" i="67" s="1"/>
  <c r="G3818" i="67" l="1"/>
  <c r="F3818" i="67"/>
  <c r="E3818" i="67" s="1"/>
  <c r="D3819" i="67"/>
  <c r="A3820" i="67"/>
  <c r="B3820" i="67" s="1"/>
  <c r="C3820" i="67" s="1"/>
  <c r="G3819" i="67" l="1"/>
  <c r="F3819" i="67"/>
  <c r="E3819" i="67" s="1"/>
  <c r="D3820" i="67"/>
  <c r="A3821" i="67"/>
  <c r="B3821" i="67" s="1"/>
  <c r="C3821" i="67" s="1"/>
  <c r="G3820" i="67" l="1"/>
  <c r="F3820" i="67"/>
  <c r="E3820" i="67" s="1"/>
  <c r="D3821" i="67"/>
  <c r="A3822" i="67"/>
  <c r="B3822" i="67" s="1"/>
  <c r="C3822" i="67" s="1"/>
  <c r="G3821" i="67" l="1"/>
  <c r="F3821" i="67"/>
  <c r="E3821" i="67" s="1"/>
  <c r="A3823" i="67"/>
  <c r="B3823" i="67" s="1"/>
  <c r="C3823" i="67" s="1"/>
  <c r="D3822" i="67"/>
  <c r="G3822" i="67" l="1"/>
  <c r="F3822" i="67"/>
  <c r="E3822" i="67" s="1"/>
  <c r="D3823" i="67"/>
  <c r="A3824" i="67"/>
  <c r="B3824" i="67" s="1"/>
  <c r="C3824" i="67" s="1"/>
  <c r="G3823" i="67" l="1"/>
  <c r="F3823" i="67"/>
  <c r="E3823" i="67" s="1"/>
  <c r="D3824" i="67"/>
  <c r="A3825" i="67"/>
  <c r="B3825" i="67" s="1"/>
  <c r="C3825" i="67" s="1"/>
  <c r="G3824" i="67" l="1"/>
  <c r="F3824" i="67"/>
  <c r="E3824" i="67" s="1"/>
  <c r="D3825" i="67"/>
  <c r="A3826" i="67"/>
  <c r="B3826" i="67" s="1"/>
  <c r="C3826" i="67" s="1"/>
  <c r="G3825" i="67" l="1"/>
  <c r="F3825" i="67"/>
  <c r="E3825" i="67" s="1"/>
  <c r="D3826" i="67"/>
  <c r="A3827" i="67"/>
  <c r="B3827" i="67" s="1"/>
  <c r="C3827" i="67" s="1"/>
  <c r="G3826" i="67" l="1"/>
  <c r="F3826" i="67"/>
  <c r="E3826" i="67" s="1"/>
  <c r="D3827" i="67"/>
  <c r="A3828" i="67"/>
  <c r="B3828" i="67" s="1"/>
  <c r="C3828" i="67" s="1"/>
  <c r="G3827" i="67" l="1"/>
  <c r="F3827" i="67"/>
  <c r="E3827" i="67" s="1"/>
  <c r="A3829" i="67"/>
  <c r="B3829" i="67" s="1"/>
  <c r="C3829" i="67" s="1"/>
  <c r="D3828" i="67"/>
  <c r="G3828" i="67" l="1"/>
  <c r="F3828" i="67"/>
  <c r="E3828" i="67" s="1"/>
  <c r="A3830" i="67"/>
  <c r="B3830" i="67" s="1"/>
  <c r="C3830" i="67" s="1"/>
  <c r="D3829" i="67"/>
  <c r="G3829" i="67" l="1"/>
  <c r="F3829" i="67"/>
  <c r="E3829" i="67" s="1"/>
  <c r="A3831" i="67"/>
  <c r="B3831" i="67" s="1"/>
  <c r="C3831" i="67" s="1"/>
  <c r="D3830" i="67"/>
  <c r="G3830" i="67" l="1"/>
  <c r="F3830" i="67"/>
  <c r="E3830" i="67" s="1"/>
  <c r="A3832" i="67"/>
  <c r="B3832" i="67" s="1"/>
  <c r="C3832" i="67" s="1"/>
  <c r="D3831" i="67"/>
  <c r="G3831" i="67" l="1"/>
  <c r="F3831" i="67"/>
  <c r="E3831" i="67" s="1"/>
  <c r="A3833" i="67"/>
  <c r="B3833" i="67" s="1"/>
  <c r="C3833" i="67" s="1"/>
  <c r="D3832" i="67"/>
  <c r="G3832" i="67" l="1"/>
  <c r="F3832" i="67"/>
  <c r="E3832" i="67" s="1"/>
  <c r="A3834" i="67"/>
  <c r="B3834" i="67" s="1"/>
  <c r="C3834" i="67" s="1"/>
  <c r="D3833" i="67"/>
  <c r="G3833" i="67" l="1"/>
  <c r="F3833" i="67"/>
  <c r="E3833" i="67" s="1"/>
  <c r="A3835" i="67"/>
  <c r="B3835" i="67" s="1"/>
  <c r="C3835" i="67" s="1"/>
  <c r="D3834" i="67"/>
  <c r="G3834" i="67" l="1"/>
  <c r="F3834" i="67"/>
  <c r="E3834" i="67" s="1"/>
  <c r="A3836" i="67"/>
  <c r="B3836" i="67" s="1"/>
  <c r="C3836" i="67" s="1"/>
  <c r="D3835" i="67"/>
  <c r="G3835" i="67" l="1"/>
  <c r="F3835" i="67"/>
  <c r="E3835" i="67" s="1"/>
  <c r="A3837" i="67"/>
  <c r="B3837" i="67" s="1"/>
  <c r="C3837" i="67" s="1"/>
  <c r="D3836" i="67"/>
  <c r="G3836" i="67" l="1"/>
  <c r="F3836" i="67"/>
  <c r="E3836" i="67" s="1"/>
  <c r="A3838" i="67"/>
  <c r="B3838" i="67" s="1"/>
  <c r="C3838" i="67" s="1"/>
  <c r="D3837" i="67"/>
  <c r="G3837" i="67" l="1"/>
  <c r="F3837" i="67"/>
  <c r="E3837" i="67" s="1"/>
  <c r="A3839" i="67"/>
  <c r="B3839" i="67" s="1"/>
  <c r="C3839" i="67" s="1"/>
  <c r="D3838" i="67"/>
  <c r="G3838" i="67" l="1"/>
  <c r="F3838" i="67"/>
  <c r="E3838" i="67" s="1"/>
  <c r="A3840" i="67"/>
  <c r="B3840" i="67" s="1"/>
  <c r="C3840" i="67" s="1"/>
  <c r="D3839" i="67"/>
  <c r="G3839" i="67" l="1"/>
  <c r="F3839" i="67"/>
  <c r="E3839" i="67" s="1"/>
  <c r="A3841" i="67"/>
  <c r="B3841" i="67" s="1"/>
  <c r="C3841" i="67" s="1"/>
  <c r="D3840" i="67"/>
  <c r="G3840" i="67" l="1"/>
  <c r="F3840" i="67"/>
  <c r="E3840" i="67" s="1"/>
  <c r="A3842" i="67"/>
  <c r="B3842" i="67" s="1"/>
  <c r="C3842" i="67" s="1"/>
  <c r="D3841" i="67"/>
  <c r="G3841" i="67" l="1"/>
  <c r="F3841" i="67"/>
  <c r="E3841" i="67" s="1"/>
  <c r="A3843" i="67"/>
  <c r="B3843" i="67" s="1"/>
  <c r="C3843" i="67" s="1"/>
  <c r="D3842" i="67"/>
  <c r="G3842" i="67" l="1"/>
  <c r="F3842" i="67"/>
  <c r="E3842" i="67" s="1"/>
  <c r="A3844" i="67"/>
  <c r="B3844" i="67" s="1"/>
  <c r="C3844" i="67" s="1"/>
  <c r="D3843" i="67"/>
  <c r="G3843" i="67" l="1"/>
  <c r="F3843" i="67"/>
  <c r="E3843" i="67" s="1"/>
  <c r="A3845" i="67"/>
  <c r="B3845" i="67" s="1"/>
  <c r="C3845" i="67" s="1"/>
  <c r="D3844" i="67"/>
  <c r="G3844" i="67" l="1"/>
  <c r="F3844" i="67"/>
  <c r="E3844" i="67" s="1"/>
  <c r="A3846" i="67"/>
  <c r="B3846" i="67" s="1"/>
  <c r="C3846" i="67" s="1"/>
  <c r="D3845" i="67"/>
  <c r="G3845" i="67" l="1"/>
  <c r="F3845" i="67"/>
  <c r="E3845" i="67" s="1"/>
  <c r="A3847" i="67"/>
  <c r="B3847" i="67" s="1"/>
  <c r="C3847" i="67" s="1"/>
  <c r="D3846" i="67"/>
  <c r="G3846" i="67" l="1"/>
  <c r="F3846" i="67"/>
  <c r="E3846" i="67" s="1"/>
  <c r="A3848" i="67"/>
  <c r="B3848" i="67" s="1"/>
  <c r="C3848" i="67" s="1"/>
  <c r="D3847" i="67"/>
  <c r="G3847" i="67" l="1"/>
  <c r="F3847" i="67"/>
  <c r="E3847" i="67" s="1"/>
  <c r="A3849" i="67"/>
  <c r="B3849" i="67" s="1"/>
  <c r="C3849" i="67" s="1"/>
  <c r="D3848" i="67"/>
  <c r="G3848" i="67" l="1"/>
  <c r="F3848" i="67"/>
  <c r="E3848" i="67" s="1"/>
  <c r="D3849" i="67"/>
  <c r="A3850" i="67"/>
  <c r="B3850" i="67" s="1"/>
  <c r="C3850" i="67" s="1"/>
  <c r="G3849" i="67" l="1"/>
  <c r="F3849" i="67"/>
  <c r="E3849" i="67" s="1"/>
  <c r="D3850" i="67"/>
  <c r="A3851" i="67"/>
  <c r="B3851" i="67" s="1"/>
  <c r="C3851" i="67" s="1"/>
  <c r="G3850" i="67" l="1"/>
  <c r="F3850" i="67"/>
  <c r="E3850" i="67" s="1"/>
  <c r="D3851" i="67"/>
  <c r="A3852" i="67"/>
  <c r="B3852" i="67" s="1"/>
  <c r="C3852" i="67" s="1"/>
  <c r="G3851" i="67" l="1"/>
  <c r="F3851" i="67"/>
  <c r="E3851" i="67" s="1"/>
  <c r="D3852" i="67"/>
  <c r="A3853" i="67"/>
  <c r="B3853" i="67" s="1"/>
  <c r="C3853" i="67" s="1"/>
  <c r="G3852" i="67" l="1"/>
  <c r="F3852" i="67"/>
  <c r="E3852" i="67" s="1"/>
  <c r="D3853" i="67"/>
  <c r="A3854" i="67"/>
  <c r="B3854" i="67" s="1"/>
  <c r="C3854" i="67" s="1"/>
  <c r="G3853" i="67" l="1"/>
  <c r="F3853" i="67"/>
  <c r="E3853" i="67" s="1"/>
  <c r="D3854" i="67"/>
  <c r="A3855" i="67"/>
  <c r="B3855" i="67" s="1"/>
  <c r="C3855" i="67" s="1"/>
  <c r="G3854" i="67" l="1"/>
  <c r="F3854" i="67"/>
  <c r="E3854" i="67" s="1"/>
  <c r="D3855" i="67"/>
  <c r="A3856" i="67"/>
  <c r="B3856" i="67" s="1"/>
  <c r="C3856" i="67" s="1"/>
  <c r="G3855" i="67" l="1"/>
  <c r="F3855" i="67"/>
  <c r="E3855" i="67" s="1"/>
  <c r="D3856" i="67"/>
  <c r="A3857" i="67"/>
  <c r="B3857" i="67" s="1"/>
  <c r="C3857" i="67" s="1"/>
  <c r="G3856" i="67" l="1"/>
  <c r="F3856" i="67"/>
  <c r="E3856" i="67" s="1"/>
  <c r="D3857" i="67"/>
  <c r="A3858" i="67"/>
  <c r="B3858" i="67" s="1"/>
  <c r="C3858" i="67" s="1"/>
  <c r="G3857" i="67" l="1"/>
  <c r="F3857" i="67"/>
  <c r="E3857" i="67" s="1"/>
  <c r="A3859" i="67"/>
  <c r="B3859" i="67" s="1"/>
  <c r="C3859" i="67" s="1"/>
  <c r="D3858" i="67"/>
  <c r="G3858" i="67" l="1"/>
  <c r="F3858" i="67"/>
  <c r="E3858" i="67" s="1"/>
  <c r="A3860" i="67"/>
  <c r="B3860" i="67" s="1"/>
  <c r="C3860" i="67" s="1"/>
  <c r="D3859" i="67"/>
  <c r="G3859" i="67" l="1"/>
  <c r="F3859" i="67"/>
  <c r="E3859" i="67" s="1"/>
  <c r="A3861" i="67"/>
  <c r="B3861" i="67" s="1"/>
  <c r="C3861" i="67" s="1"/>
  <c r="D3860" i="67"/>
  <c r="G3860" i="67" l="1"/>
  <c r="F3860" i="67"/>
  <c r="E3860" i="67" s="1"/>
  <c r="A3862" i="67"/>
  <c r="B3862" i="67" s="1"/>
  <c r="C3862" i="67" s="1"/>
  <c r="D3861" i="67"/>
  <c r="G3861" i="67" l="1"/>
  <c r="F3861" i="67"/>
  <c r="E3861" i="67" s="1"/>
  <c r="A3863" i="67"/>
  <c r="B3863" i="67" s="1"/>
  <c r="C3863" i="67" s="1"/>
  <c r="D3862" i="67"/>
  <c r="G3862" i="67" l="1"/>
  <c r="F3862" i="67"/>
  <c r="E3862" i="67" s="1"/>
  <c r="A3864" i="67"/>
  <c r="B3864" i="67" s="1"/>
  <c r="C3864" i="67" s="1"/>
  <c r="D3863" i="67"/>
  <c r="G3863" i="67" l="1"/>
  <c r="F3863" i="67"/>
  <c r="E3863" i="67" s="1"/>
  <c r="A3865" i="67"/>
  <c r="B3865" i="67" s="1"/>
  <c r="C3865" i="67" s="1"/>
  <c r="D3864" i="67"/>
  <c r="G3864" i="67" l="1"/>
  <c r="F3864" i="67"/>
  <c r="E3864" i="67" s="1"/>
  <c r="A3866" i="67"/>
  <c r="B3866" i="67" s="1"/>
  <c r="C3866" i="67" s="1"/>
  <c r="D3865" i="67"/>
  <c r="G3865" i="67" l="1"/>
  <c r="F3865" i="67"/>
  <c r="E3865" i="67" s="1"/>
  <c r="A3867" i="67"/>
  <c r="B3867" i="67" s="1"/>
  <c r="C3867" i="67" s="1"/>
  <c r="D3866" i="67"/>
  <c r="G3866" i="67" l="1"/>
  <c r="F3866" i="67"/>
  <c r="E3866" i="67" s="1"/>
  <c r="A3868" i="67"/>
  <c r="B3868" i="67" s="1"/>
  <c r="C3868" i="67" s="1"/>
  <c r="D3867" i="67"/>
  <c r="G3867" i="67" l="1"/>
  <c r="F3867" i="67"/>
  <c r="E3867" i="67" s="1"/>
  <c r="A3869" i="67"/>
  <c r="B3869" i="67" s="1"/>
  <c r="C3869" i="67" s="1"/>
  <c r="D3868" i="67"/>
  <c r="G3868" i="67" l="1"/>
  <c r="F3868" i="67"/>
  <c r="E3868" i="67" s="1"/>
  <c r="A3870" i="67"/>
  <c r="B3870" i="67" s="1"/>
  <c r="C3870" i="67" s="1"/>
  <c r="D3869" i="67"/>
  <c r="G3869" i="67" l="1"/>
  <c r="F3869" i="67"/>
  <c r="E3869" i="67" s="1"/>
  <c r="A3871" i="67"/>
  <c r="B3871" i="67" s="1"/>
  <c r="C3871" i="67" s="1"/>
  <c r="D3870" i="67"/>
  <c r="G3870" i="67" l="1"/>
  <c r="F3870" i="67"/>
  <c r="E3870" i="67" s="1"/>
  <c r="A3872" i="67"/>
  <c r="B3872" i="67" s="1"/>
  <c r="C3872" i="67" s="1"/>
  <c r="D3871" i="67"/>
  <c r="G3871" i="67" l="1"/>
  <c r="F3871" i="67"/>
  <c r="E3871" i="67" s="1"/>
  <c r="A3873" i="67"/>
  <c r="B3873" i="67" s="1"/>
  <c r="C3873" i="67" s="1"/>
  <c r="D3872" i="67"/>
  <c r="G3872" i="67" l="1"/>
  <c r="F3872" i="67"/>
  <c r="E3872" i="67" s="1"/>
  <c r="A3874" i="67"/>
  <c r="B3874" i="67" s="1"/>
  <c r="C3874" i="67" s="1"/>
  <c r="D3873" i="67"/>
  <c r="G3873" i="67" l="1"/>
  <c r="F3873" i="67"/>
  <c r="E3873" i="67" s="1"/>
  <c r="A3875" i="67"/>
  <c r="B3875" i="67" s="1"/>
  <c r="C3875" i="67" s="1"/>
  <c r="D3874" i="67"/>
  <c r="G3874" i="67" l="1"/>
  <c r="F3874" i="67"/>
  <c r="E3874" i="67" s="1"/>
  <c r="A3876" i="67"/>
  <c r="B3876" i="67" s="1"/>
  <c r="C3876" i="67" s="1"/>
  <c r="D3875" i="67"/>
  <c r="G3875" i="67" l="1"/>
  <c r="F3875" i="67"/>
  <c r="E3875" i="67" s="1"/>
  <c r="A3877" i="67"/>
  <c r="B3877" i="67" s="1"/>
  <c r="C3877" i="67" s="1"/>
  <c r="D3876" i="67"/>
  <c r="G3876" i="67" l="1"/>
  <c r="F3876" i="67"/>
  <c r="E3876" i="67" s="1"/>
  <c r="A3878" i="67"/>
  <c r="B3878" i="67" s="1"/>
  <c r="C3878" i="67" s="1"/>
  <c r="D3877" i="67"/>
  <c r="G3877" i="67" l="1"/>
  <c r="F3877" i="67"/>
  <c r="E3877" i="67" s="1"/>
  <c r="A3879" i="67"/>
  <c r="B3879" i="67" s="1"/>
  <c r="C3879" i="67" s="1"/>
  <c r="D3878" i="67"/>
  <c r="G3878" i="67" l="1"/>
  <c r="F3878" i="67"/>
  <c r="E3878" i="67" s="1"/>
  <c r="A3880" i="67"/>
  <c r="B3880" i="67" s="1"/>
  <c r="C3880" i="67" s="1"/>
  <c r="D3879" i="67"/>
  <c r="G3879" i="67" l="1"/>
  <c r="F3879" i="67"/>
  <c r="E3879" i="67" s="1"/>
  <c r="A3881" i="67"/>
  <c r="B3881" i="67" s="1"/>
  <c r="C3881" i="67" s="1"/>
  <c r="D3880" i="67"/>
  <c r="G3880" i="67" l="1"/>
  <c r="F3880" i="67"/>
  <c r="E3880" i="67" s="1"/>
  <c r="A3882" i="67"/>
  <c r="B3882" i="67" s="1"/>
  <c r="C3882" i="67" s="1"/>
  <c r="D3881" i="67"/>
  <c r="G3881" i="67" l="1"/>
  <c r="F3881" i="67"/>
  <c r="E3881" i="67" s="1"/>
  <c r="A3883" i="67"/>
  <c r="B3883" i="67" s="1"/>
  <c r="C3883" i="67" s="1"/>
  <c r="D3882" i="67"/>
  <c r="G3882" i="67" l="1"/>
  <c r="F3882" i="67"/>
  <c r="E3882" i="67" s="1"/>
  <c r="D3883" i="67"/>
  <c r="A3884" i="67"/>
  <c r="B3884" i="67" s="1"/>
  <c r="C3884" i="67" s="1"/>
  <c r="G3883" i="67" l="1"/>
  <c r="F3883" i="67"/>
  <c r="E3883" i="67" s="1"/>
  <c r="A3885" i="67"/>
  <c r="B3885" i="67" s="1"/>
  <c r="C3885" i="67" s="1"/>
  <c r="D3884" i="67"/>
  <c r="G3884" i="67" l="1"/>
  <c r="F3884" i="67"/>
  <c r="E3884" i="67" s="1"/>
  <c r="D3885" i="67"/>
  <c r="A3886" i="67"/>
  <c r="B3886" i="67" s="1"/>
  <c r="C3886" i="67" s="1"/>
  <c r="G3885" i="67" l="1"/>
  <c r="F3885" i="67"/>
  <c r="E3885" i="67" s="1"/>
  <c r="A3887" i="67"/>
  <c r="B3887" i="67" s="1"/>
  <c r="C3887" i="67" s="1"/>
  <c r="D3886" i="67"/>
  <c r="G3886" i="67" l="1"/>
  <c r="F3886" i="67"/>
  <c r="E3886" i="67" s="1"/>
  <c r="A3888" i="67"/>
  <c r="B3888" i="67" s="1"/>
  <c r="C3888" i="67" s="1"/>
  <c r="D3887" i="67"/>
  <c r="G3887" i="67" l="1"/>
  <c r="F3887" i="67"/>
  <c r="E3887" i="67" s="1"/>
  <c r="A3889" i="67"/>
  <c r="B3889" i="67" s="1"/>
  <c r="C3889" i="67" s="1"/>
  <c r="D3888" i="67"/>
  <c r="G3888" i="67" l="1"/>
  <c r="F3888" i="67"/>
  <c r="E3888" i="67" s="1"/>
  <c r="A3890" i="67"/>
  <c r="B3890" i="67" s="1"/>
  <c r="C3890" i="67" s="1"/>
  <c r="D3889" i="67"/>
  <c r="G3889" i="67" l="1"/>
  <c r="F3889" i="67"/>
  <c r="E3889" i="67" s="1"/>
  <c r="A3891" i="67"/>
  <c r="B3891" i="67" s="1"/>
  <c r="C3891" i="67" s="1"/>
  <c r="D3890" i="67"/>
  <c r="G3890" i="67" l="1"/>
  <c r="F3890" i="67"/>
  <c r="E3890" i="67" s="1"/>
  <c r="A3892" i="67"/>
  <c r="B3892" i="67" s="1"/>
  <c r="C3892" i="67" s="1"/>
  <c r="D3891" i="67"/>
  <c r="G3891" i="67" l="1"/>
  <c r="F3891" i="67"/>
  <c r="E3891" i="67" s="1"/>
  <c r="A3893" i="67"/>
  <c r="B3893" i="67" s="1"/>
  <c r="C3893" i="67" s="1"/>
  <c r="D3892" i="67"/>
  <c r="G3892" i="67" l="1"/>
  <c r="F3892" i="67"/>
  <c r="E3892" i="67" s="1"/>
  <c r="A3894" i="67"/>
  <c r="B3894" i="67" s="1"/>
  <c r="C3894" i="67" s="1"/>
  <c r="D3893" i="67"/>
  <c r="G3893" i="67" l="1"/>
  <c r="F3893" i="67"/>
  <c r="E3893" i="67" s="1"/>
  <c r="A3895" i="67"/>
  <c r="B3895" i="67" s="1"/>
  <c r="C3895" i="67" s="1"/>
  <c r="D3894" i="67"/>
  <c r="G3894" i="67" l="1"/>
  <c r="F3894" i="67"/>
  <c r="E3894" i="67" s="1"/>
  <c r="A3896" i="67"/>
  <c r="B3896" i="67" s="1"/>
  <c r="C3896" i="67" s="1"/>
  <c r="D3895" i="67"/>
  <c r="G3895" i="67" l="1"/>
  <c r="F3895" i="67"/>
  <c r="E3895" i="67" s="1"/>
  <c r="A3897" i="67"/>
  <c r="B3897" i="67" s="1"/>
  <c r="C3897" i="67" s="1"/>
  <c r="D3896" i="67"/>
  <c r="G3896" i="67" l="1"/>
  <c r="F3896" i="67"/>
  <c r="E3896" i="67" s="1"/>
  <c r="A3898" i="67"/>
  <c r="B3898" i="67" s="1"/>
  <c r="C3898" i="67" s="1"/>
  <c r="D3897" i="67"/>
  <c r="G3897" i="67" l="1"/>
  <c r="F3897" i="67"/>
  <c r="E3897" i="67" s="1"/>
  <c r="D3898" i="67"/>
  <c r="A3899" i="67"/>
  <c r="B3899" i="67" s="1"/>
  <c r="C3899" i="67" s="1"/>
  <c r="G3898" i="67" l="1"/>
  <c r="F3898" i="67"/>
  <c r="E3898" i="67" s="1"/>
  <c r="A3900" i="67"/>
  <c r="B3900" i="67" s="1"/>
  <c r="C3900" i="67" s="1"/>
  <c r="D3899" i="67"/>
  <c r="G3899" i="67" l="1"/>
  <c r="F3899" i="67"/>
  <c r="E3899" i="67" s="1"/>
  <c r="A3901" i="67"/>
  <c r="B3901" i="67" s="1"/>
  <c r="C3901" i="67" s="1"/>
  <c r="D3900" i="67"/>
  <c r="G3900" i="67" l="1"/>
  <c r="F3900" i="67"/>
  <c r="E3900" i="67" s="1"/>
  <c r="A3902" i="67"/>
  <c r="B3902" i="67" s="1"/>
  <c r="C3902" i="67" s="1"/>
  <c r="D3901" i="67"/>
  <c r="G3901" i="67" l="1"/>
  <c r="F3901" i="67"/>
  <c r="E3901" i="67" s="1"/>
  <c r="A3903" i="67"/>
  <c r="B3903" i="67" s="1"/>
  <c r="C3903" i="67" s="1"/>
  <c r="D3902" i="67"/>
  <c r="G3902" i="67" l="1"/>
  <c r="F3902" i="67"/>
  <c r="E3902" i="67" s="1"/>
  <c r="A3904" i="67"/>
  <c r="B3904" i="67" s="1"/>
  <c r="C3904" i="67" s="1"/>
  <c r="D3903" i="67"/>
  <c r="G3903" i="67" l="1"/>
  <c r="F3903" i="67"/>
  <c r="E3903" i="67" s="1"/>
  <c r="A3905" i="67"/>
  <c r="B3905" i="67" s="1"/>
  <c r="C3905" i="67" s="1"/>
  <c r="D3904" i="67"/>
  <c r="G3904" i="67" l="1"/>
  <c r="F3904" i="67"/>
  <c r="E3904" i="67" s="1"/>
  <c r="A3906" i="67"/>
  <c r="B3906" i="67" s="1"/>
  <c r="C3906" i="67" s="1"/>
  <c r="D3905" i="67"/>
  <c r="G3905" i="67" l="1"/>
  <c r="F3905" i="67"/>
  <c r="E3905" i="67" s="1"/>
  <c r="A3907" i="67"/>
  <c r="B3907" i="67" s="1"/>
  <c r="C3907" i="67" s="1"/>
  <c r="D3906" i="67"/>
  <c r="G3906" i="67" l="1"/>
  <c r="F3906" i="67"/>
  <c r="E3906" i="67" s="1"/>
  <c r="A3908" i="67"/>
  <c r="B3908" i="67" s="1"/>
  <c r="C3908" i="67" s="1"/>
  <c r="D3907" i="67"/>
  <c r="G3907" i="67" l="1"/>
  <c r="F3907" i="67"/>
  <c r="E3907" i="67" s="1"/>
  <c r="A3909" i="67"/>
  <c r="B3909" i="67" s="1"/>
  <c r="C3909" i="67" s="1"/>
  <c r="D3908" i="67"/>
  <c r="G3908" i="67" l="1"/>
  <c r="F3908" i="67"/>
  <c r="E3908" i="67" s="1"/>
  <c r="A3910" i="67"/>
  <c r="B3910" i="67" s="1"/>
  <c r="C3910" i="67" s="1"/>
  <c r="D3909" i="67"/>
  <c r="G3909" i="67" l="1"/>
  <c r="F3909" i="67"/>
  <c r="E3909" i="67" s="1"/>
  <c r="A3911" i="67"/>
  <c r="B3911" i="67" s="1"/>
  <c r="C3911" i="67" s="1"/>
  <c r="D3910" i="67"/>
  <c r="G3910" i="67" l="1"/>
  <c r="F3910" i="67"/>
  <c r="E3910" i="67" s="1"/>
  <c r="A3912" i="67"/>
  <c r="B3912" i="67" s="1"/>
  <c r="C3912" i="67" s="1"/>
  <c r="D3911" i="67"/>
  <c r="G3911" i="67" l="1"/>
  <c r="F3911" i="67"/>
  <c r="E3911" i="67" s="1"/>
  <c r="D3912" i="67"/>
  <c r="A3913" i="67"/>
  <c r="B3913" i="67" s="1"/>
  <c r="C3913" i="67" s="1"/>
  <c r="G3912" i="67" l="1"/>
  <c r="F3912" i="67"/>
  <c r="E3912" i="67" s="1"/>
  <c r="A3914" i="67"/>
  <c r="B3914" i="67" s="1"/>
  <c r="C3914" i="67" s="1"/>
  <c r="D3913" i="67"/>
  <c r="G3913" i="67" l="1"/>
  <c r="F3913" i="67"/>
  <c r="E3913" i="67" s="1"/>
  <c r="A3915" i="67"/>
  <c r="B3915" i="67" s="1"/>
  <c r="C3915" i="67" s="1"/>
  <c r="D3914" i="67"/>
  <c r="G3914" i="67" l="1"/>
  <c r="F3914" i="67"/>
  <c r="E3914" i="67" s="1"/>
  <c r="A3916" i="67"/>
  <c r="B3916" i="67" s="1"/>
  <c r="C3916" i="67" s="1"/>
  <c r="D3915" i="67"/>
  <c r="G3915" i="67" l="1"/>
  <c r="F3915" i="67"/>
  <c r="E3915" i="67" s="1"/>
  <c r="D3916" i="67"/>
  <c r="A3917" i="67"/>
  <c r="B3917" i="67" s="1"/>
  <c r="C3917" i="67" s="1"/>
  <c r="G3916" i="67" l="1"/>
  <c r="F3916" i="67"/>
  <c r="E3916" i="67" s="1"/>
  <c r="A3918" i="67"/>
  <c r="B3918" i="67" s="1"/>
  <c r="C3918" i="67" s="1"/>
  <c r="D3917" i="67"/>
  <c r="G3917" i="67" l="1"/>
  <c r="F3917" i="67"/>
  <c r="E3917" i="67" s="1"/>
  <c r="A3919" i="67"/>
  <c r="B3919" i="67" s="1"/>
  <c r="C3919" i="67" s="1"/>
  <c r="D3918" i="67"/>
  <c r="G3918" i="67" l="1"/>
  <c r="F3918" i="67"/>
  <c r="E3918" i="67" s="1"/>
  <c r="A3920" i="67"/>
  <c r="B3920" i="67" s="1"/>
  <c r="C3920" i="67" s="1"/>
  <c r="D3919" i="67"/>
  <c r="G3919" i="67" l="1"/>
  <c r="F3919" i="67"/>
  <c r="E3919" i="67" s="1"/>
  <c r="A3921" i="67"/>
  <c r="B3921" i="67" s="1"/>
  <c r="C3921" i="67" s="1"/>
  <c r="D3920" i="67"/>
  <c r="G3920" i="67" l="1"/>
  <c r="F3920" i="67"/>
  <c r="E3920" i="67" s="1"/>
  <c r="D3921" i="67"/>
  <c r="A3922" i="67"/>
  <c r="B3922" i="67" s="1"/>
  <c r="C3922" i="67" s="1"/>
  <c r="G3921" i="67" l="1"/>
  <c r="F3921" i="67"/>
  <c r="E3921" i="67" s="1"/>
  <c r="A3923" i="67"/>
  <c r="B3923" i="67" s="1"/>
  <c r="C3923" i="67" s="1"/>
  <c r="D3922" i="67"/>
  <c r="G3922" i="67" l="1"/>
  <c r="F3922" i="67"/>
  <c r="E3922" i="67" s="1"/>
  <c r="A3924" i="67"/>
  <c r="B3924" i="67" s="1"/>
  <c r="C3924" i="67" s="1"/>
  <c r="D3923" i="67"/>
  <c r="G3923" i="67" l="1"/>
  <c r="F3923" i="67"/>
  <c r="E3923" i="67" s="1"/>
  <c r="A3925" i="67"/>
  <c r="B3925" i="67" s="1"/>
  <c r="C3925" i="67" s="1"/>
  <c r="D3924" i="67"/>
  <c r="G3924" i="67" l="1"/>
  <c r="F3924" i="67"/>
  <c r="E3924" i="67" s="1"/>
  <c r="A3926" i="67"/>
  <c r="B3926" i="67" s="1"/>
  <c r="C3926" i="67" s="1"/>
  <c r="D3925" i="67"/>
  <c r="G3925" i="67" l="1"/>
  <c r="F3925" i="67"/>
  <c r="E3925" i="67" s="1"/>
  <c r="A3927" i="67"/>
  <c r="B3927" i="67" s="1"/>
  <c r="C3927" i="67" s="1"/>
  <c r="D3926" i="67"/>
  <c r="G3926" i="67" l="1"/>
  <c r="F3926" i="67"/>
  <c r="E3926" i="67" s="1"/>
  <c r="A3928" i="67"/>
  <c r="B3928" i="67" s="1"/>
  <c r="C3928" i="67" s="1"/>
  <c r="D3927" i="67"/>
  <c r="G3927" i="67" l="1"/>
  <c r="F3927" i="67"/>
  <c r="E3927" i="67" s="1"/>
  <c r="D3928" i="67"/>
  <c r="A3929" i="67"/>
  <c r="B3929" i="67" s="1"/>
  <c r="C3929" i="67" s="1"/>
  <c r="G3928" i="67" l="1"/>
  <c r="F3928" i="67"/>
  <c r="E3928" i="67" s="1"/>
  <c r="A3930" i="67"/>
  <c r="B3930" i="67" s="1"/>
  <c r="C3930" i="67" s="1"/>
  <c r="D3929" i="67"/>
  <c r="G3929" i="67" l="1"/>
  <c r="F3929" i="67"/>
  <c r="E3929" i="67" s="1"/>
  <c r="A3931" i="67"/>
  <c r="B3931" i="67" s="1"/>
  <c r="C3931" i="67" s="1"/>
  <c r="D3930" i="67"/>
  <c r="G3930" i="67" l="1"/>
  <c r="F3930" i="67"/>
  <c r="E3930" i="67" s="1"/>
  <c r="A3932" i="67"/>
  <c r="B3932" i="67" s="1"/>
  <c r="C3932" i="67" s="1"/>
  <c r="D3931" i="67"/>
  <c r="G3931" i="67" l="1"/>
  <c r="F3931" i="67"/>
  <c r="E3931" i="67" s="1"/>
  <c r="A3933" i="67"/>
  <c r="B3933" i="67" s="1"/>
  <c r="C3933" i="67" s="1"/>
  <c r="D3932" i="67"/>
  <c r="G3932" i="67" l="1"/>
  <c r="F3932" i="67"/>
  <c r="E3932" i="67" s="1"/>
  <c r="D3933" i="67"/>
  <c r="A3934" i="67"/>
  <c r="B3934" i="67" s="1"/>
  <c r="C3934" i="67" s="1"/>
  <c r="G3933" i="67" l="1"/>
  <c r="F3933" i="67"/>
  <c r="E3933" i="67" s="1"/>
  <c r="A3935" i="67"/>
  <c r="B3935" i="67" s="1"/>
  <c r="C3935" i="67" s="1"/>
  <c r="D3934" i="67"/>
  <c r="G3934" i="67" l="1"/>
  <c r="F3934" i="67"/>
  <c r="E3934" i="67" s="1"/>
  <c r="D3935" i="67"/>
  <c r="A3936" i="67"/>
  <c r="B3936" i="67" s="1"/>
  <c r="C3936" i="67" s="1"/>
  <c r="G3935" i="67" l="1"/>
  <c r="F3935" i="67"/>
  <c r="E3935" i="67" s="1"/>
  <c r="A3937" i="67"/>
  <c r="B3937" i="67" s="1"/>
  <c r="C3937" i="67" s="1"/>
  <c r="D3936" i="67"/>
  <c r="G3936" i="67" l="1"/>
  <c r="F3936" i="67"/>
  <c r="E3936" i="67" s="1"/>
  <c r="D3937" i="67"/>
  <c r="A3938" i="67"/>
  <c r="B3938" i="67" s="1"/>
  <c r="C3938" i="67" s="1"/>
  <c r="G3937" i="67" l="1"/>
  <c r="F3937" i="67"/>
  <c r="E3937" i="67" s="1"/>
  <c r="A3939" i="67"/>
  <c r="B3939" i="67" s="1"/>
  <c r="C3939" i="67" s="1"/>
  <c r="D3938" i="67"/>
  <c r="G3938" i="67" l="1"/>
  <c r="F3938" i="67"/>
  <c r="E3938" i="67" s="1"/>
  <c r="A3940" i="67"/>
  <c r="B3940" i="67" s="1"/>
  <c r="C3940" i="67" s="1"/>
  <c r="D3939" i="67"/>
  <c r="G3939" i="67" l="1"/>
  <c r="F3939" i="67"/>
  <c r="E3939" i="67" s="1"/>
  <c r="A3941" i="67"/>
  <c r="B3941" i="67" s="1"/>
  <c r="C3941" i="67" s="1"/>
  <c r="D3940" i="67"/>
  <c r="G3940" i="67" l="1"/>
  <c r="F3940" i="67"/>
  <c r="E3940" i="67" s="1"/>
  <c r="A3942" i="67"/>
  <c r="B3942" i="67" s="1"/>
  <c r="C3942" i="67" s="1"/>
  <c r="D3941" i="67"/>
  <c r="G3941" i="67" l="1"/>
  <c r="F3941" i="67"/>
  <c r="E3941" i="67" s="1"/>
  <c r="A3943" i="67"/>
  <c r="B3943" i="67" s="1"/>
  <c r="C3943" i="67" s="1"/>
  <c r="D3942" i="67"/>
  <c r="G3942" i="67" l="1"/>
  <c r="F3942" i="67"/>
  <c r="E3942" i="67" s="1"/>
  <c r="A3944" i="67"/>
  <c r="B3944" i="67" s="1"/>
  <c r="C3944" i="67" s="1"/>
  <c r="D3943" i="67"/>
  <c r="G3943" i="67" l="1"/>
  <c r="F3943" i="67"/>
  <c r="E3943" i="67" s="1"/>
  <c r="A3945" i="67"/>
  <c r="B3945" i="67" s="1"/>
  <c r="C3945" i="67" s="1"/>
  <c r="D3944" i="67"/>
  <c r="G3944" i="67" l="1"/>
  <c r="F3944" i="67"/>
  <c r="E3944" i="67" s="1"/>
  <c r="A3946" i="67"/>
  <c r="B3946" i="67" s="1"/>
  <c r="C3946" i="67" s="1"/>
  <c r="D3945" i="67"/>
  <c r="G3945" i="67" l="1"/>
  <c r="F3945" i="67"/>
  <c r="E3945" i="67" s="1"/>
  <c r="A3947" i="67"/>
  <c r="B3947" i="67" s="1"/>
  <c r="C3947" i="67" s="1"/>
  <c r="D3946" i="67"/>
  <c r="G3946" i="67" l="1"/>
  <c r="F3946" i="67"/>
  <c r="E3946" i="67" s="1"/>
  <c r="A3948" i="67"/>
  <c r="B3948" i="67" s="1"/>
  <c r="C3948" i="67" s="1"/>
  <c r="D3947" i="67"/>
  <c r="G3947" i="67" l="1"/>
  <c r="F3947" i="67"/>
  <c r="E3947" i="67" s="1"/>
  <c r="A3949" i="67"/>
  <c r="B3949" i="67" s="1"/>
  <c r="C3949" i="67" s="1"/>
  <c r="D3948" i="67"/>
  <c r="G3948" i="67" l="1"/>
  <c r="F3948" i="67"/>
  <c r="E3948" i="67" s="1"/>
  <c r="A3950" i="67"/>
  <c r="B3950" i="67" s="1"/>
  <c r="C3950" i="67" s="1"/>
  <c r="D3949" i="67"/>
  <c r="G3949" i="67" l="1"/>
  <c r="F3949" i="67"/>
  <c r="E3949" i="67" s="1"/>
  <c r="A3951" i="67"/>
  <c r="B3951" i="67" s="1"/>
  <c r="C3951" i="67" s="1"/>
  <c r="D3950" i="67"/>
  <c r="G3950" i="67" l="1"/>
  <c r="F3950" i="67"/>
  <c r="E3950" i="67" s="1"/>
  <c r="A3952" i="67"/>
  <c r="B3952" i="67" s="1"/>
  <c r="C3952" i="67" s="1"/>
  <c r="D3951" i="67"/>
  <c r="G3951" i="67" l="1"/>
  <c r="F3951" i="67"/>
  <c r="E3951" i="67" s="1"/>
  <c r="D3952" i="67"/>
  <c r="A3953" i="67"/>
  <c r="B3953" i="67" s="1"/>
  <c r="C3953" i="67" s="1"/>
  <c r="G3952" i="67" l="1"/>
  <c r="F3952" i="67"/>
  <c r="E3952" i="67" s="1"/>
  <c r="D3953" i="67"/>
  <c r="A3954" i="67"/>
  <c r="B3954" i="67" s="1"/>
  <c r="C3954" i="67" s="1"/>
  <c r="G3953" i="67" l="1"/>
  <c r="F3953" i="67"/>
  <c r="E3953" i="67" s="1"/>
  <c r="D3954" i="67"/>
  <c r="A3955" i="67"/>
  <c r="B3955" i="67" s="1"/>
  <c r="C3955" i="67" s="1"/>
  <c r="G3954" i="67" l="1"/>
  <c r="F3954" i="67"/>
  <c r="E3954" i="67" s="1"/>
  <c r="A3956" i="67"/>
  <c r="B3956" i="67" s="1"/>
  <c r="C3956" i="67" s="1"/>
  <c r="D3955" i="67"/>
  <c r="G3955" i="67" l="1"/>
  <c r="F3955" i="67"/>
  <c r="E3955" i="67" s="1"/>
  <c r="A3957" i="67"/>
  <c r="B3957" i="67" s="1"/>
  <c r="C3957" i="67" s="1"/>
  <c r="D3956" i="67"/>
  <c r="G3956" i="67" l="1"/>
  <c r="F3956" i="67"/>
  <c r="E3956" i="67" s="1"/>
  <c r="D3957" i="67"/>
  <c r="A3958" i="67"/>
  <c r="B3958" i="67" s="1"/>
  <c r="C3958" i="67" s="1"/>
  <c r="G3957" i="67" l="1"/>
  <c r="F3957" i="67"/>
  <c r="E3957" i="67" s="1"/>
  <c r="D3958" i="67"/>
  <c r="A3959" i="67"/>
  <c r="B3959" i="67" s="1"/>
  <c r="C3959" i="67" s="1"/>
  <c r="G3958" i="67" l="1"/>
  <c r="F3958" i="67"/>
  <c r="E3958" i="67" s="1"/>
  <c r="D3959" i="67"/>
  <c r="A3960" i="67"/>
  <c r="B3960" i="67" s="1"/>
  <c r="C3960" i="67" s="1"/>
  <c r="G3959" i="67" l="1"/>
  <c r="F3959" i="67"/>
  <c r="E3959" i="67" s="1"/>
  <c r="D3960" i="67"/>
  <c r="A3961" i="67"/>
  <c r="B3961" i="67" s="1"/>
  <c r="C3961" i="67" s="1"/>
  <c r="G3960" i="67" l="1"/>
  <c r="F3960" i="67"/>
  <c r="E3960" i="67" s="1"/>
  <c r="D3961" i="67"/>
  <c r="A3962" i="67"/>
  <c r="B3962" i="67" s="1"/>
  <c r="C3962" i="67" s="1"/>
  <c r="G3961" i="67" l="1"/>
  <c r="F3961" i="67"/>
  <c r="E3961" i="67" s="1"/>
  <c r="D3962" i="67"/>
  <c r="A3963" i="67"/>
  <c r="B3963" i="67" s="1"/>
  <c r="C3963" i="67" s="1"/>
  <c r="G3962" i="67" l="1"/>
  <c r="F3962" i="67"/>
  <c r="E3962" i="67" s="1"/>
  <c r="D3963" i="67"/>
  <c r="A3964" i="67"/>
  <c r="B3964" i="67" s="1"/>
  <c r="C3964" i="67" s="1"/>
  <c r="G3963" i="67" l="1"/>
  <c r="F3963" i="67"/>
  <c r="E3963" i="67" s="1"/>
  <c r="D3964" i="67"/>
  <c r="A3965" i="67"/>
  <c r="B3965" i="67" s="1"/>
  <c r="C3965" i="67" s="1"/>
  <c r="G3964" i="67" l="1"/>
  <c r="F3964" i="67"/>
  <c r="E3964" i="67" s="1"/>
  <c r="D3965" i="67"/>
  <c r="A3966" i="67"/>
  <c r="B3966" i="67" s="1"/>
  <c r="C3966" i="67" s="1"/>
  <c r="G3965" i="67" l="1"/>
  <c r="F3965" i="67"/>
  <c r="E3965" i="67" s="1"/>
  <c r="D3966" i="67"/>
  <c r="A3967" i="67"/>
  <c r="B3967" i="67" s="1"/>
  <c r="C3967" i="67" s="1"/>
  <c r="G3966" i="67" l="1"/>
  <c r="F3966" i="67"/>
  <c r="E3966" i="67" s="1"/>
  <c r="A3968" i="67"/>
  <c r="B3968" i="67" s="1"/>
  <c r="C3968" i="67" s="1"/>
  <c r="D3967" i="67"/>
  <c r="G3967" i="67" l="1"/>
  <c r="F3967" i="67"/>
  <c r="E3967" i="67" s="1"/>
  <c r="A3969" i="67"/>
  <c r="B3969" i="67" s="1"/>
  <c r="C3969" i="67" s="1"/>
  <c r="D3968" i="67"/>
  <c r="G3968" i="67" l="1"/>
  <c r="F3968" i="67"/>
  <c r="E3968" i="67" s="1"/>
  <c r="A3970" i="67"/>
  <c r="B3970" i="67" s="1"/>
  <c r="C3970" i="67" s="1"/>
  <c r="D3969" i="67"/>
  <c r="G3969" i="67" l="1"/>
  <c r="F3969" i="67"/>
  <c r="E3969" i="67" s="1"/>
  <c r="A3971" i="67"/>
  <c r="B3971" i="67" s="1"/>
  <c r="C3971" i="67" s="1"/>
  <c r="D3970" i="67"/>
  <c r="G3970" i="67" l="1"/>
  <c r="F3970" i="67"/>
  <c r="E3970" i="67" s="1"/>
  <c r="A3972" i="67"/>
  <c r="B3972" i="67" s="1"/>
  <c r="C3972" i="67" s="1"/>
  <c r="D3971" i="67"/>
  <c r="G3971" i="67" l="1"/>
  <c r="F3971" i="67"/>
  <c r="E3971" i="67" s="1"/>
  <c r="A3973" i="67"/>
  <c r="B3973" i="67" s="1"/>
  <c r="C3973" i="67" s="1"/>
  <c r="D3972" i="67"/>
  <c r="G3972" i="67" l="1"/>
  <c r="F3972" i="67"/>
  <c r="E3972" i="67" s="1"/>
  <c r="A3974" i="67"/>
  <c r="B3974" i="67" s="1"/>
  <c r="C3974" i="67" s="1"/>
  <c r="D3973" i="67"/>
  <c r="G3973" i="67" l="1"/>
  <c r="F3973" i="67"/>
  <c r="E3973" i="67" s="1"/>
  <c r="A3975" i="67"/>
  <c r="B3975" i="67" s="1"/>
  <c r="C3975" i="67" s="1"/>
  <c r="D3974" i="67"/>
  <c r="G3974" i="67" l="1"/>
  <c r="F3974" i="67"/>
  <c r="E3974" i="67" s="1"/>
  <c r="A3976" i="67"/>
  <c r="B3976" i="67" s="1"/>
  <c r="C3976" i="67" s="1"/>
  <c r="D3975" i="67"/>
  <c r="G3975" i="67" l="1"/>
  <c r="F3975" i="67"/>
  <c r="E3975" i="67" s="1"/>
  <c r="A3977" i="67"/>
  <c r="B3977" i="67" s="1"/>
  <c r="C3977" i="67" s="1"/>
  <c r="D3976" i="67"/>
  <c r="G3976" i="67" l="1"/>
  <c r="F3976" i="67"/>
  <c r="E3976" i="67" s="1"/>
  <c r="A3978" i="67"/>
  <c r="B3978" i="67" s="1"/>
  <c r="C3978" i="67" s="1"/>
  <c r="D3977" i="67"/>
  <c r="G3977" i="67" l="1"/>
  <c r="F3977" i="67"/>
  <c r="E3977" i="67" s="1"/>
  <c r="A3979" i="67"/>
  <c r="B3979" i="67" s="1"/>
  <c r="C3979" i="67" s="1"/>
  <c r="D3978" i="67"/>
  <c r="G3978" i="67" l="1"/>
  <c r="F3978" i="67"/>
  <c r="E3978" i="67" s="1"/>
  <c r="A3980" i="67"/>
  <c r="B3980" i="67" s="1"/>
  <c r="C3980" i="67" s="1"/>
  <c r="D3979" i="67"/>
  <c r="G3979" i="67" l="1"/>
  <c r="F3979" i="67"/>
  <c r="E3979" i="67" s="1"/>
  <c r="A3981" i="67"/>
  <c r="B3981" i="67" s="1"/>
  <c r="C3981" i="67" s="1"/>
  <c r="D3980" i="67"/>
  <c r="G3980" i="67" l="1"/>
  <c r="F3980" i="67"/>
  <c r="E3980" i="67" s="1"/>
  <c r="A3982" i="67"/>
  <c r="B3982" i="67" s="1"/>
  <c r="C3982" i="67" s="1"/>
  <c r="D3981" i="67"/>
  <c r="G3981" i="67" l="1"/>
  <c r="F3981" i="67"/>
  <c r="E3981" i="67" s="1"/>
  <c r="A3983" i="67"/>
  <c r="B3983" i="67" s="1"/>
  <c r="C3983" i="67" s="1"/>
  <c r="D3982" i="67"/>
  <c r="G3982" i="67" l="1"/>
  <c r="F3982" i="67"/>
  <c r="E3982" i="67" s="1"/>
  <c r="A3984" i="67"/>
  <c r="B3984" i="67" s="1"/>
  <c r="C3984" i="67" s="1"/>
  <c r="D3983" i="67"/>
  <c r="G3983" i="67" l="1"/>
  <c r="F3983" i="67"/>
  <c r="E3983" i="67" s="1"/>
  <c r="A3985" i="67"/>
  <c r="B3985" i="67" s="1"/>
  <c r="C3985" i="67" s="1"/>
  <c r="D3984" i="67"/>
  <c r="G3984" i="67" l="1"/>
  <c r="F3984" i="67"/>
  <c r="E3984" i="67" s="1"/>
  <c r="A3986" i="67"/>
  <c r="B3986" i="67" s="1"/>
  <c r="C3986" i="67" s="1"/>
  <c r="D3985" i="67"/>
  <c r="G3985" i="67" l="1"/>
  <c r="F3985" i="67"/>
  <c r="E3985" i="67" s="1"/>
  <c r="A3987" i="67"/>
  <c r="B3987" i="67" s="1"/>
  <c r="C3987" i="67" s="1"/>
  <c r="D3986" i="67"/>
  <c r="G3986" i="67" l="1"/>
  <c r="F3986" i="67"/>
  <c r="E3986" i="67" s="1"/>
  <c r="A3988" i="67"/>
  <c r="B3988" i="67" s="1"/>
  <c r="C3988" i="67" s="1"/>
  <c r="D3987" i="67"/>
  <c r="G3987" i="67" l="1"/>
  <c r="F3987" i="67"/>
  <c r="E3987" i="67" s="1"/>
  <c r="A3989" i="67"/>
  <c r="B3989" i="67" s="1"/>
  <c r="C3989" i="67" s="1"/>
  <c r="D3988" i="67"/>
  <c r="G3988" i="67" l="1"/>
  <c r="F3988" i="67"/>
  <c r="E3988" i="67" s="1"/>
  <c r="A3990" i="67"/>
  <c r="B3990" i="67" s="1"/>
  <c r="C3990" i="67" s="1"/>
  <c r="D3989" i="67"/>
  <c r="G3989" i="67" l="1"/>
  <c r="F3989" i="67"/>
  <c r="E3989" i="67" s="1"/>
  <c r="A3991" i="67"/>
  <c r="B3991" i="67" s="1"/>
  <c r="C3991" i="67" s="1"/>
  <c r="D3990" i="67"/>
  <c r="G3990" i="67" l="1"/>
  <c r="F3990" i="67"/>
  <c r="E3990" i="67" s="1"/>
  <c r="D3991" i="67"/>
  <c r="A3992" i="67"/>
  <c r="B3992" i="67" s="1"/>
  <c r="C3992" i="67" s="1"/>
  <c r="G3991" i="67" l="1"/>
  <c r="F3991" i="67"/>
  <c r="E3991" i="67" s="1"/>
  <c r="A3993" i="67"/>
  <c r="B3993" i="67" s="1"/>
  <c r="C3993" i="67" s="1"/>
  <c r="D3992" i="67"/>
  <c r="G3992" i="67" l="1"/>
  <c r="F3992" i="67"/>
  <c r="E3992" i="67" s="1"/>
  <c r="A3994" i="67"/>
  <c r="B3994" i="67" s="1"/>
  <c r="C3994" i="67" s="1"/>
  <c r="D3993" i="67"/>
  <c r="G3993" i="67" l="1"/>
  <c r="F3993" i="67"/>
  <c r="E3993" i="67" s="1"/>
  <c r="A3995" i="67"/>
  <c r="B3995" i="67" s="1"/>
  <c r="C3995" i="67" s="1"/>
  <c r="D3994" i="67"/>
  <c r="G3994" i="67" l="1"/>
  <c r="F3994" i="67"/>
  <c r="E3994" i="67" s="1"/>
  <c r="A3996" i="67"/>
  <c r="B3996" i="67" s="1"/>
  <c r="C3996" i="67" s="1"/>
  <c r="D3995" i="67"/>
  <c r="G3995" i="67" l="1"/>
  <c r="F3995" i="67"/>
  <c r="E3995" i="67" s="1"/>
  <c r="D3996" i="67"/>
  <c r="A3997" i="67"/>
  <c r="B3997" i="67" s="1"/>
  <c r="C3997" i="67" s="1"/>
  <c r="G3996" i="67" l="1"/>
  <c r="F3996" i="67"/>
  <c r="E3996" i="67" s="1"/>
  <c r="A3998" i="67"/>
  <c r="B3998" i="67" s="1"/>
  <c r="C3998" i="67" s="1"/>
  <c r="D3997" i="67"/>
  <c r="G3997" i="67" l="1"/>
  <c r="F3997" i="67"/>
  <c r="E3997" i="67" s="1"/>
  <c r="D3998" i="67"/>
  <c r="A3999" i="67"/>
  <c r="B3999" i="67" s="1"/>
  <c r="C3999" i="67" s="1"/>
  <c r="G3998" i="67" l="1"/>
  <c r="F3998" i="67"/>
  <c r="E3998" i="67" s="1"/>
  <c r="A4000" i="67"/>
  <c r="B4000" i="67" s="1"/>
  <c r="C4000" i="67" s="1"/>
  <c r="D3999" i="67"/>
  <c r="G3999" i="67" l="1"/>
  <c r="F3999" i="67"/>
  <c r="E3999" i="67" s="1"/>
  <c r="A4001" i="67"/>
  <c r="B4001" i="67" s="1"/>
  <c r="C4001" i="67" s="1"/>
  <c r="D4000" i="67"/>
  <c r="G4000" i="67" l="1"/>
  <c r="F4000" i="67"/>
  <c r="E4000" i="67" s="1"/>
  <c r="A4002" i="67"/>
  <c r="B4002" i="67" s="1"/>
  <c r="C4002" i="67" s="1"/>
  <c r="D4001" i="67"/>
  <c r="G4001" i="67" l="1"/>
  <c r="F4001" i="67"/>
  <c r="E4001" i="67" s="1"/>
  <c r="A4003" i="67"/>
  <c r="B4003" i="67" s="1"/>
  <c r="C4003" i="67" s="1"/>
  <c r="D4002" i="67"/>
  <c r="G4002" i="67" l="1"/>
  <c r="F4002" i="67"/>
  <c r="E4002" i="67" s="1"/>
  <c r="D4003" i="67"/>
  <c r="A4004" i="67"/>
  <c r="B4004" i="67" s="1"/>
  <c r="C4004" i="67" s="1"/>
  <c r="G4003" i="67" l="1"/>
  <c r="F4003" i="67"/>
  <c r="E4003" i="67" s="1"/>
  <c r="D4004" i="67"/>
  <c r="A4005" i="67"/>
  <c r="B4005" i="67" s="1"/>
  <c r="C4005" i="67" s="1"/>
  <c r="G4004" i="67" l="1"/>
  <c r="F4004" i="67"/>
  <c r="E4004" i="67" s="1"/>
  <c r="A4006" i="67"/>
  <c r="B4006" i="67" s="1"/>
  <c r="C4006" i="67" s="1"/>
  <c r="D4005" i="67"/>
  <c r="G4005" i="67" l="1"/>
  <c r="F4005" i="67"/>
  <c r="E4005" i="67" s="1"/>
  <c r="A4007" i="67"/>
  <c r="B4007" i="67" s="1"/>
  <c r="C4007" i="67" s="1"/>
  <c r="D4006" i="67"/>
  <c r="G4006" i="67" l="1"/>
  <c r="F4006" i="67"/>
  <c r="E4006" i="67" s="1"/>
  <c r="A4008" i="67"/>
  <c r="B4008" i="67" s="1"/>
  <c r="C4008" i="67" s="1"/>
  <c r="D4007" i="67"/>
  <c r="G4007" i="67" l="1"/>
  <c r="F4007" i="67"/>
  <c r="E4007" i="67" s="1"/>
  <c r="D4008" i="67"/>
  <c r="A4009" i="67"/>
  <c r="B4009" i="67" s="1"/>
  <c r="C4009" i="67" s="1"/>
  <c r="G4008" i="67" l="1"/>
  <c r="F4008" i="67"/>
  <c r="E4008" i="67" s="1"/>
  <c r="D4009" i="67"/>
  <c r="A4010" i="67"/>
  <c r="B4010" i="67" s="1"/>
  <c r="C4010" i="67" s="1"/>
  <c r="G4009" i="67" l="1"/>
  <c r="F4009" i="67"/>
  <c r="E4009" i="67" s="1"/>
  <c r="A4011" i="67"/>
  <c r="B4011" i="67" s="1"/>
  <c r="C4011" i="67" s="1"/>
  <c r="D4010" i="67"/>
  <c r="G4010" i="67" l="1"/>
  <c r="F4010" i="67"/>
  <c r="E4010" i="67" s="1"/>
  <c r="A4012" i="67"/>
  <c r="B4012" i="67" s="1"/>
  <c r="C4012" i="67" s="1"/>
  <c r="D4011" i="67"/>
  <c r="G4011" i="67" l="1"/>
  <c r="F4011" i="67"/>
  <c r="E4011" i="67" s="1"/>
  <c r="D4012" i="67"/>
  <c r="A4013" i="67"/>
  <c r="B4013" i="67" s="1"/>
  <c r="C4013" i="67" s="1"/>
  <c r="G4012" i="67" l="1"/>
  <c r="F4012" i="67"/>
  <c r="E4012" i="67" s="1"/>
  <c r="A4014" i="67"/>
  <c r="B4014" i="67" s="1"/>
  <c r="C4014" i="67" s="1"/>
  <c r="D4013" i="67"/>
  <c r="G4013" i="67" l="1"/>
  <c r="F4013" i="67"/>
  <c r="E4013" i="67" s="1"/>
  <c r="D4014" i="67"/>
  <c r="A4015" i="67"/>
  <c r="B4015" i="67" s="1"/>
  <c r="C4015" i="67" s="1"/>
  <c r="G4014" i="67" l="1"/>
  <c r="F4014" i="67"/>
  <c r="E4014" i="67" s="1"/>
  <c r="A4016" i="67"/>
  <c r="B4016" i="67" s="1"/>
  <c r="C4016" i="67" s="1"/>
  <c r="D4015" i="67"/>
  <c r="G4015" i="67" l="1"/>
  <c r="F4015" i="67"/>
  <c r="E4015" i="67" s="1"/>
  <c r="A4017" i="67"/>
  <c r="B4017" i="67" s="1"/>
  <c r="C4017" i="67" s="1"/>
  <c r="D4016" i="67"/>
  <c r="G4016" i="67" l="1"/>
  <c r="F4016" i="67"/>
  <c r="E4016" i="67" s="1"/>
  <c r="A4018" i="67"/>
  <c r="B4018" i="67" s="1"/>
  <c r="C4018" i="67" s="1"/>
  <c r="D4017" i="67"/>
  <c r="G4017" i="67" l="1"/>
  <c r="F4017" i="67"/>
  <c r="E4017" i="67" s="1"/>
  <c r="A4019" i="67"/>
  <c r="B4019" i="67" s="1"/>
  <c r="C4019" i="67" s="1"/>
  <c r="D4018" i="67"/>
  <c r="G4018" i="67" l="1"/>
  <c r="F4018" i="67"/>
  <c r="E4018" i="67" s="1"/>
  <c r="A4020" i="67"/>
  <c r="B4020" i="67" s="1"/>
  <c r="C4020" i="67" s="1"/>
  <c r="D4019" i="67"/>
  <c r="G4019" i="67" l="1"/>
  <c r="F4019" i="67"/>
  <c r="E4019" i="67" s="1"/>
  <c r="A4021" i="67"/>
  <c r="B4021" i="67" s="1"/>
  <c r="C4021" i="67" s="1"/>
  <c r="D4020" i="67"/>
  <c r="G4020" i="67" l="1"/>
  <c r="F4020" i="67"/>
  <c r="E4020" i="67" s="1"/>
  <c r="A4022" i="67"/>
  <c r="B4022" i="67" s="1"/>
  <c r="C4022" i="67" s="1"/>
  <c r="D4021" i="67"/>
  <c r="G4021" i="67" l="1"/>
  <c r="F4021" i="67"/>
  <c r="E4021" i="67" s="1"/>
  <c r="A4023" i="67"/>
  <c r="B4023" i="67" s="1"/>
  <c r="C4023" i="67" s="1"/>
  <c r="D4022" i="67"/>
  <c r="G4022" i="67" l="1"/>
  <c r="F4022" i="67"/>
  <c r="E4022" i="67" s="1"/>
  <c r="A4024" i="67"/>
  <c r="B4024" i="67" s="1"/>
  <c r="C4024" i="67" s="1"/>
  <c r="D4023" i="67"/>
  <c r="G4023" i="67" l="1"/>
  <c r="F4023" i="67"/>
  <c r="E4023" i="67" s="1"/>
  <c r="A4025" i="67"/>
  <c r="B4025" i="67" s="1"/>
  <c r="C4025" i="67" s="1"/>
  <c r="D4024" i="67"/>
  <c r="G4024" i="67" l="1"/>
  <c r="F4024" i="67"/>
  <c r="E4024" i="67" s="1"/>
  <c r="A4026" i="67"/>
  <c r="B4026" i="67" s="1"/>
  <c r="C4026" i="67" s="1"/>
  <c r="D4025" i="67"/>
  <c r="G4025" i="67" l="1"/>
  <c r="F4025" i="67"/>
  <c r="E4025" i="67" s="1"/>
  <c r="A4027" i="67"/>
  <c r="B4027" i="67" s="1"/>
  <c r="C4027" i="67" s="1"/>
  <c r="D4026" i="67"/>
  <c r="G4026" i="67" l="1"/>
  <c r="F4026" i="67"/>
  <c r="E4026" i="67" s="1"/>
  <c r="A4028" i="67"/>
  <c r="B4028" i="67" s="1"/>
  <c r="C4028" i="67" s="1"/>
  <c r="D4027" i="67"/>
  <c r="G4027" i="67" l="1"/>
  <c r="F4027" i="67"/>
  <c r="E4027" i="67" s="1"/>
  <c r="A4029" i="67"/>
  <c r="B4029" i="67" s="1"/>
  <c r="C4029" i="67" s="1"/>
  <c r="D4028" i="67"/>
  <c r="G4028" i="67" l="1"/>
  <c r="F4028" i="67"/>
  <c r="E4028" i="67" s="1"/>
  <c r="A4030" i="67"/>
  <c r="B4030" i="67" s="1"/>
  <c r="C4030" i="67" s="1"/>
  <c r="D4029" i="67"/>
  <c r="G4029" i="67" l="1"/>
  <c r="F4029" i="67"/>
  <c r="E4029" i="67" s="1"/>
  <c r="A4031" i="67"/>
  <c r="B4031" i="67" s="1"/>
  <c r="C4031" i="67" s="1"/>
  <c r="D4030" i="67"/>
  <c r="G4030" i="67" l="1"/>
  <c r="F4030" i="67"/>
  <c r="E4030" i="67" s="1"/>
  <c r="D4031" i="67"/>
  <c r="A4032" i="67"/>
  <c r="B4032" i="67" s="1"/>
  <c r="C4032" i="67" s="1"/>
  <c r="G4031" i="67" l="1"/>
  <c r="F4031" i="67"/>
  <c r="E4031" i="67" s="1"/>
  <c r="D4032" i="67"/>
  <c r="A4033" i="67"/>
  <c r="B4033" i="67" s="1"/>
  <c r="C4033" i="67" s="1"/>
  <c r="G4032" i="67" l="1"/>
  <c r="F4032" i="67"/>
  <c r="E4032" i="67" s="1"/>
  <c r="A4034" i="67"/>
  <c r="B4034" i="67" s="1"/>
  <c r="C4034" i="67" s="1"/>
  <c r="D4033" i="67"/>
  <c r="G4033" i="67" l="1"/>
  <c r="F4033" i="67"/>
  <c r="E4033" i="67" s="1"/>
  <c r="D4034" i="67"/>
  <c r="A4035" i="67"/>
  <c r="B4035" i="67" s="1"/>
  <c r="C4035" i="67" s="1"/>
  <c r="G4034" i="67" l="1"/>
  <c r="F4034" i="67"/>
  <c r="E4034" i="67" s="1"/>
  <c r="A4036" i="67"/>
  <c r="B4036" i="67" s="1"/>
  <c r="C4036" i="67" s="1"/>
  <c r="D4035" i="67"/>
  <c r="G4035" i="67" l="1"/>
  <c r="F4035" i="67"/>
  <c r="E4035" i="67" s="1"/>
  <c r="A4037" i="67"/>
  <c r="B4037" i="67" s="1"/>
  <c r="C4037" i="67" s="1"/>
  <c r="D4036" i="67"/>
  <c r="G4036" i="67" l="1"/>
  <c r="F4036" i="67"/>
  <c r="E4036" i="67" s="1"/>
  <c r="D4037" i="67"/>
  <c r="A4038" i="67"/>
  <c r="B4038" i="67" s="1"/>
  <c r="C4038" i="67" s="1"/>
  <c r="G4037" i="67" l="1"/>
  <c r="F4037" i="67"/>
  <c r="E4037" i="67" s="1"/>
  <c r="D4038" i="67"/>
  <c r="A4039" i="67"/>
  <c r="B4039" i="67" s="1"/>
  <c r="C4039" i="67" s="1"/>
  <c r="G4038" i="67" l="1"/>
  <c r="F4038" i="67"/>
  <c r="E4038" i="67" s="1"/>
  <c r="D4039" i="67"/>
  <c r="A4040" i="67"/>
  <c r="B4040" i="67" s="1"/>
  <c r="C4040" i="67" s="1"/>
  <c r="G4039" i="67" l="1"/>
  <c r="F4039" i="67"/>
  <c r="E4039" i="67" s="1"/>
  <c r="A4041" i="67"/>
  <c r="B4041" i="67" s="1"/>
  <c r="C4041" i="67" s="1"/>
  <c r="D4040" i="67"/>
  <c r="G4040" i="67" l="1"/>
  <c r="F4040" i="67"/>
  <c r="E4040" i="67" s="1"/>
  <c r="A4042" i="67"/>
  <c r="B4042" i="67" s="1"/>
  <c r="C4042" i="67" s="1"/>
  <c r="D4041" i="67"/>
  <c r="G4041" i="67" l="1"/>
  <c r="F4041" i="67"/>
  <c r="E4041" i="67" s="1"/>
  <c r="D4042" i="67"/>
  <c r="A4043" i="67"/>
  <c r="B4043" i="67" s="1"/>
  <c r="C4043" i="67" s="1"/>
  <c r="G4042" i="67" l="1"/>
  <c r="F4042" i="67"/>
  <c r="E4042" i="67" s="1"/>
  <c r="D4043" i="67"/>
  <c r="A4044" i="67"/>
  <c r="B4044" i="67" s="1"/>
  <c r="C4044" i="67" s="1"/>
  <c r="G4043" i="67" l="1"/>
  <c r="F4043" i="67"/>
  <c r="E4043" i="67" s="1"/>
  <c r="D4044" i="67"/>
  <c r="A4045" i="67"/>
  <c r="B4045" i="67" s="1"/>
  <c r="C4045" i="67" s="1"/>
  <c r="G4044" i="67" l="1"/>
  <c r="F4044" i="67"/>
  <c r="E4044" i="67" s="1"/>
  <c r="D4045" i="67"/>
  <c r="A4046" i="67"/>
  <c r="B4046" i="67" s="1"/>
  <c r="C4046" i="67" s="1"/>
  <c r="G4045" i="67" l="1"/>
  <c r="F4045" i="67"/>
  <c r="E4045" i="67" s="1"/>
  <c r="A4047" i="67"/>
  <c r="B4047" i="67" s="1"/>
  <c r="C4047" i="67" s="1"/>
  <c r="D4046" i="67"/>
  <c r="G4046" i="67" l="1"/>
  <c r="F4046" i="67"/>
  <c r="E4046" i="67" s="1"/>
  <c r="D4047" i="67"/>
  <c r="A4048" i="67"/>
  <c r="B4048" i="67" s="1"/>
  <c r="C4048" i="67" s="1"/>
  <c r="G4047" i="67" l="1"/>
  <c r="F4047" i="67"/>
  <c r="E4047" i="67" s="1"/>
  <c r="D4048" i="67"/>
  <c r="A4049" i="67"/>
  <c r="B4049" i="67" s="1"/>
  <c r="C4049" i="67" s="1"/>
  <c r="G4048" i="67" l="1"/>
  <c r="F4048" i="67"/>
  <c r="E4048" i="67" s="1"/>
  <c r="A4050" i="67"/>
  <c r="B4050" i="67" s="1"/>
  <c r="C4050" i="67" s="1"/>
  <c r="D4049" i="67"/>
  <c r="G4049" i="67" l="1"/>
  <c r="F4049" i="67"/>
  <c r="E4049" i="67" s="1"/>
  <c r="D4050" i="67"/>
  <c r="A4051" i="67"/>
  <c r="B4051" i="67" s="1"/>
  <c r="C4051" i="67" s="1"/>
  <c r="G4050" i="67" l="1"/>
  <c r="F4050" i="67"/>
  <c r="E4050" i="67" s="1"/>
  <c r="A4052" i="67"/>
  <c r="B4052" i="67" s="1"/>
  <c r="C4052" i="67" s="1"/>
  <c r="D4051" i="67"/>
  <c r="G4051" i="67" l="1"/>
  <c r="F4051" i="67"/>
  <c r="E4051" i="67" s="1"/>
  <c r="A4053" i="67"/>
  <c r="B4053" i="67" s="1"/>
  <c r="C4053" i="67" s="1"/>
  <c r="D4052" i="67"/>
  <c r="G4052" i="67" l="1"/>
  <c r="F4052" i="67"/>
  <c r="E4052" i="67" s="1"/>
  <c r="D4053" i="67"/>
  <c r="A4054" i="67"/>
  <c r="B4054" i="67" s="1"/>
  <c r="C4054" i="67" s="1"/>
  <c r="G4053" i="67" l="1"/>
  <c r="F4053" i="67"/>
  <c r="E4053" i="67" s="1"/>
  <c r="D4054" i="67"/>
  <c r="A4055" i="67"/>
  <c r="B4055" i="67" s="1"/>
  <c r="C4055" i="67" s="1"/>
  <c r="G4054" i="67" l="1"/>
  <c r="F4054" i="67"/>
  <c r="E4054" i="67" s="1"/>
  <c r="D4055" i="67"/>
  <c r="A4056" i="67"/>
  <c r="B4056" i="67" s="1"/>
  <c r="C4056" i="67" s="1"/>
  <c r="G4055" i="67" l="1"/>
  <c r="F4055" i="67"/>
  <c r="E4055" i="67" s="1"/>
  <c r="D4056" i="67"/>
  <c r="A4057" i="67"/>
  <c r="B4057" i="67" s="1"/>
  <c r="C4057" i="67" s="1"/>
  <c r="G4056" i="67" l="1"/>
  <c r="F4056" i="67"/>
  <c r="E4056" i="67" s="1"/>
  <c r="D4057" i="67"/>
  <c r="A4058" i="67"/>
  <c r="B4058" i="67" s="1"/>
  <c r="C4058" i="67" s="1"/>
  <c r="G4057" i="67" l="1"/>
  <c r="F4057" i="67"/>
  <c r="E4057" i="67" s="1"/>
  <c r="D4058" i="67"/>
  <c r="A4059" i="67"/>
  <c r="B4059" i="67" s="1"/>
  <c r="C4059" i="67" s="1"/>
  <c r="G4058" i="67" l="1"/>
  <c r="F4058" i="67"/>
  <c r="E4058" i="67" s="1"/>
  <c r="A4060" i="67"/>
  <c r="B4060" i="67" s="1"/>
  <c r="C4060" i="67" s="1"/>
  <c r="D4059" i="67"/>
  <c r="G4059" i="67" l="1"/>
  <c r="F4059" i="67"/>
  <c r="E4059" i="67" s="1"/>
  <c r="A4061" i="67"/>
  <c r="B4061" i="67" s="1"/>
  <c r="C4061" i="67" s="1"/>
  <c r="D4060" i="67"/>
  <c r="G4060" i="67" l="1"/>
  <c r="F4060" i="67"/>
  <c r="E4060" i="67" s="1"/>
  <c r="D4061" i="67"/>
  <c r="A4062" i="67"/>
  <c r="B4062" i="67" s="1"/>
  <c r="C4062" i="67" s="1"/>
  <c r="G4061" i="67" l="1"/>
  <c r="F4061" i="67"/>
  <c r="E4061" i="67" s="1"/>
  <c r="D4062" i="67"/>
  <c r="A4063" i="67"/>
  <c r="B4063" i="67" s="1"/>
  <c r="C4063" i="67" s="1"/>
  <c r="G4062" i="67" l="1"/>
  <c r="F4062" i="67"/>
  <c r="E4062" i="67" s="1"/>
  <c r="D4063" i="67"/>
  <c r="A4064" i="67"/>
  <c r="B4064" i="67" s="1"/>
  <c r="C4064" i="67" s="1"/>
  <c r="G4063" i="67" l="1"/>
  <c r="F4063" i="67"/>
  <c r="E4063" i="67" s="1"/>
  <c r="A4065" i="67"/>
  <c r="B4065" i="67" s="1"/>
  <c r="C4065" i="67" s="1"/>
  <c r="D4064" i="67"/>
  <c r="G4064" i="67" l="1"/>
  <c r="F4064" i="67"/>
  <c r="E4064" i="67" s="1"/>
  <c r="A4066" i="67"/>
  <c r="B4066" i="67" s="1"/>
  <c r="C4066" i="67" s="1"/>
  <c r="D4065" i="67"/>
  <c r="G4065" i="67" l="1"/>
  <c r="F4065" i="67"/>
  <c r="E4065" i="67" s="1"/>
  <c r="D4066" i="67"/>
  <c r="A4067" i="67"/>
  <c r="B4067" i="67" s="1"/>
  <c r="C4067" i="67" s="1"/>
  <c r="G4066" i="67" l="1"/>
  <c r="F4066" i="67"/>
  <c r="E4066" i="67" s="1"/>
  <c r="D4067" i="67"/>
  <c r="A4068" i="67"/>
  <c r="B4068" i="67" s="1"/>
  <c r="C4068" i="67" s="1"/>
  <c r="G4067" i="67" l="1"/>
  <c r="F4067" i="67"/>
  <c r="E4067" i="67" s="1"/>
  <c r="D4068" i="67"/>
  <c r="A4069" i="67"/>
  <c r="B4069" i="67" s="1"/>
  <c r="C4069" i="67" s="1"/>
  <c r="G4068" i="67" l="1"/>
  <c r="F4068" i="67"/>
  <c r="E4068" i="67" s="1"/>
  <c r="A4070" i="67"/>
  <c r="B4070" i="67" s="1"/>
  <c r="C4070" i="67" s="1"/>
  <c r="D4069" i="67"/>
  <c r="G4069" i="67" l="1"/>
  <c r="F4069" i="67"/>
  <c r="E4069" i="67" s="1"/>
  <c r="D4070" i="67"/>
  <c r="A4071" i="67"/>
  <c r="B4071" i="67" s="1"/>
  <c r="C4071" i="67" s="1"/>
  <c r="G4070" i="67" l="1"/>
  <c r="F4070" i="67"/>
  <c r="E4070" i="67" s="1"/>
  <c r="D4071" i="67"/>
  <c r="A4072" i="67"/>
  <c r="B4072" i="67" s="1"/>
  <c r="C4072" i="67" s="1"/>
  <c r="G4071" i="67" l="1"/>
  <c r="F4071" i="67"/>
  <c r="E4071" i="67" s="1"/>
  <c r="D4072" i="67"/>
  <c r="A4073" i="67"/>
  <c r="B4073" i="67" s="1"/>
  <c r="C4073" i="67" s="1"/>
  <c r="G4072" i="67" l="1"/>
  <c r="F4072" i="67"/>
  <c r="E4072" i="67" s="1"/>
  <c r="D4073" i="67"/>
  <c r="A4074" i="67"/>
  <c r="B4074" i="67" s="1"/>
  <c r="C4074" i="67" s="1"/>
  <c r="G4073" i="67" l="1"/>
  <c r="F4073" i="67"/>
  <c r="E4073" i="67" s="1"/>
  <c r="A4075" i="67"/>
  <c r="B4075" i="67" s="1"/>
  <c r="C4075" i="67" s="1"/>
  <c r="D4074" i="67"/>
  <c r="G4074" i="67" l="1"/>
  <c r="F4074" i="67"/>
  <c r="E4074" i="67" s="1"/>
  <c r="A4076" i="67"/>
  <c r="B4076" i="67" s="1"/>
  <c r="C4076" i="67" s="1"/>
  <c r="D4075" i="67"/>
  <c r="G4075" i="67" l="1"/>
  <c r="F4075" i="67"/>
  <c r="E4075" i="67" s="1"/>
  <c r="D4076" i="67"/>
  <c r="A4077" i="67"/>
  <c r="B4077" i="67" s="1"/>
  <c r="C4077" i="67" s="1"/>
  <c r="G4076" i="67" l="1"/>
  <c r="F4076" i="67"/>
  <c r="E4076" i="67" s="1"/>
  <c r="A4078" i="67"/>
  <c r="B4078" i="67" s="1"/>
  <c r="C4078" i="67" s="1"/>
  <c r="D4077" i="67"/>
  <c r="G4077" i="67" l="1"/>
  <c r="F4077" i="67"/>
  <c r="E4077" i="67" s="1"/>
  <c r="D4078" i="67"/>
  <c r="A4079" i="67"/>
  <c r="B4079" i="67" s="1"/>
  <c r="C4079" i="67" s="1"/>
  <c r="G4078" i="67" l="1"/>
  <c r="F4078" i="67"/>
  <c r="E4078" i="67" s="1"/>
  <c r="A4080" i="67"/>
  <c r="B4080" i="67" s="1"/>
  <c r="C4080" i="67" s="1"/>
  <c r="D4079" i="67"/>
  <c r="G4079" i="67" l="1"/>
  <c r="F4079" i="67"/>
  <c r="E4079" i="67" s="1"/>
  <c r="A4081" i="67"/>
  <c r="B4081" i="67" s="1"/>
  <c r="C4081" i="67" s="1"/>
  <c r="D4080" i="67"/>
  <c r="G4080" i="67" l="1"/>
  <c r="F4080" i="67"/>
  <c r="E4080" i="67" s="1"/>
  <c r="D4081" i="67"/>
  <c r="A4082" i="67"/>
  <c r="B4082" i="67" s="1"/>
  <c r="C4082" i="67" s="1"/>
  <c r="G4081" i="67" l="1"/>
  <c r="F4081" i="67"/>
  <c r="E4081" i="67" s="1"/>
  <c r="A4083" i="67"/>
  <c r="B4083" i="67" s="1"/>
  <c r="C4083" i="67" s="1"/>
  <c r="D4082" i="67"/>
  <c r="G4082" i="67" l="1"/>
  <c r="F4082" i="67"/>
  <c r="E4082" i="67" s="1"/>
  <c r="D4083" i="67"/>
  <c r="A4084" i="67"/>
  <c r="B4084" i="67" s="1"/>
  <c r="C4084" i="67" s="1"/>
  <c r="G4083" i="67" l="1"/>
  <c r="F4083" i="67"/>
  <c r="E4083" i="67" s="1"/>
  <c r="A4085" i="67"/>
  <c r="B4085" i="67" s="1"/>
  <c r="C4085" i="67" s="1"/>
  <c r="D4084" i="67"/>
  <c r="G4084" i="67" l="1"/>
  <c r="F4084" i="67"/>
  <c r="E4084" i="67" s="1"/>
  <c r="A4086" i="67"/>
  <c r="B4086" i="67" s="1"/>
  <c r="C4086" i="67" s="1"/>
  <c r="D4085" i="67"/>
  <c r="G4085" i="67" l="1"/>
  <c r="F4085" i="67"/>
  <c r="E4085" i="67" s="1"/>
  <c r="A4087" i="67"/>
  <c r="B4087" i="67" s="1"/>
  <c r="C4087" i="67" s="1"/>
  <c r="D4086" i="67"/>
  <c r="G4086" i="67" l="1"/>
  <c r="F4086" i="67"/>
  <c r="E4086" i="67" s="1"/>
  <c r="A4088" i="67"/>
  <c r="B4088" i="67" s="1"/>
  <c r="C4088" i="67" s="1"/>
  <c r="D4087" i="67"/>
  <c r="G4087" i="67" l="1"/>
  <c r="F4087" i="67"/>
  <c r="E4087" i="67" s="1"/>
  <c r="A4089" i="67"/>
  <c r="B4089" i="67" s="1"/>
  <c r="C4089" i="67" s="1"/>
  <c r="D4088" i="67"/>
  <c r="G4088" i="67" l="1"/>
  <c r="F4088" i="67"/>
  <c r="E4088" i="67" s="1"/>
  <c r="A4090" i="67"/>
  <c r="B4090" i="67" s="1"/>
  <c r="C4090" i="67" s="1"/>
  <c r="D4089" i="67"/>
  <c r="G4089" i="67" l="1"/>
  <c r="F4089" i="67"/>
  <c r="E4089" i="67" s="1"/>
  <c r="D4090" i="67"/>
  <c r="A4091" i="67"/>
  <c r="B4091" i="67" s="1"/>
  <c r="C4091" i="67" s="1"/>
  <c r="G4090" i="67" l="1"/>
  <c r="F4090" i="67"/>
  <c r="E4090" i="67" s="1"/>
  <c r="D4091" i="67"/>
  <c r="A4092" i="67"/>
  <c r="B4092" i="67" s="1"/>
  <c r="C4092" i="67" s="1"/>
  <c r="G4091" i="67" l="1"/>
  <c r="F4091" i="67"/>
  <c r="E4091" i="67" s="1"/>
  <c r="A4093" i="67"/>
  <c r="B4093" i="67" s="1"/>
  <c r="C4093" i="67" s="1"/>
  <c r="D4092" i="67"/>
  <c r="G4092" i="67" l="1"/>
  <c r="F4092" i="67"/>
  <c r="E4092" i="67" s="1"/>
  <c r="A4094" i="67"/>
  <c r="B4094" i="67" s="1"/>
  <c r="C4094" i="67" s="1"/>
  <c r="D4093" i="67"/>
  <c r="G4093" i="67" l="1"/>
  <c r="F4093" i="67"/>
  <c r="E4093" i="67" s="1"/>
  <c r="A4095" i="67"/>
  <c r="B4095" i="67" s="1"/>
  <c r="C4095" i="67" s="1"/>
  <c r="D4094" i="67"/>
  <c r="G4094" i="67" l="1"/>
  <c r="F4094" i="67"/>
  <c r="E4094" i="67" s="1"/>
  <c r="A4096" i="67"/>
  <c r="B4096" i="67" s="1"/>
  <c r="C4096" i="67" s="1"/>
  <c r="D4095" i="67"/>
  <c r="G4095" i="67" l="1"/>
  <c r="F4095" i="67"/>
  <c r="E4095" i="67" s="1"/>
  <c r="A4097" i="67"/>
  <c r="B4097" i="67" s="1"/>
  <c r="C4097" i="67" s="1"/>
  <c r="D4096" i="67"/>
  <c r="G4096" i="67" l="1"/>
  <c r="F4096" i="67"/>
  <c r="E4096" i="67" s="1"/>
  <c r="A4098" i="67"/>
  <c r="B4098" i="67" s="1"/>
  <c r="C4098" i="67" s="1"/>
  <c r="D4097" i="67"/>
  <c r="G4097" i="67" l="1"/>
  <c r="F4097" i="67"/>
  <c r="E4097" i="67" s="1"/>
  <c r="A4099" i="67"/>
  <c r="B4099" i="67" s="1"/>
  <c r="C4099" i="67" s="1"/>
  <c r="D4098" i="67"/>
  <c r="G4098" i="67" l="1"/>
  <c r="F4098" i="67"/>
  <c r="E4098" i="67" s="1"/>
  <c r="A4100" i="67"/>
  <c r="B4100" i="67" s="1"/>
  <c r="C4100" i="67" s="1"/>
  <c r="D4099" i="67"/>
  <c r="G4099" i="67" l="1"/>
  <c r="F4099" i="67"/>
  <c r="E4099" i="67" s="1"/>
  <c r="A4101" i="67"/>
  <c r="B4101" i="67" s="1"/>
  <c r="C4101" i="67" s="1"/>
  <c r="D4100" i="67"/>
  <c r="G4100" i="67" l="1"/>
  <c r="F4100" i="67"/>
  <c r="E4100" i="67" s="1"/>
  <c r="A4102" i="67"/>
  <c r="B4102" i="67" s="1"/>
  <c r="C4102" i="67" s="1"/>
  <c r="D4101" i="67"/>
  <c r="G4101" i="67" l="1"/>
  <c r="F4101" i="67"/>
  <c r="E4101" i="67" s="1"/>
  <c r="A4103" i="67"/>
  <c r="B4103" i="67" s="1"/>
  <c r="C4103" i="67" s="1"/>
  <c r="D4102" i="67"/>
  <c r="G4102" i="67" l="1"/>
  <c r="F4102" i="67"/>
  <c r="E4102" i="67" s="1"/>
  <c r="A4104" i="67"/>
  <c r="B4104" i="67" s="1"/>
  <c r="C4104" i="67" s="1"/>
  <c r="D4103" i="67"/>
  <c r="G4103" i="67" l="1"/>
  <c r="F4103" i="67"/>
  <c r="E4103" i="67" s="1"/>
  <c r="A4105" i="67"/>
  <c r="B4105" i="67" s="1"/>
  <c r="C4105" i="67" s="1"/>
  <c r="D4104" i="67"/>
  <c r="G4104" i="67" l="1"/>
  <c r="F4104" i="67"/>
  <c r="E4104" i="67" s="1"/>
  <c r="A4106" i="67"/>
  <c r="B4106" i="67" s="1"/>
  <c r="C4106" i="67" s="1"/>
  <c r="D4105" i="67"/>
  <c r="G4105" i="67" l="1"/>
  <c r="F4105" i="67"/>
  <c r="E4105" i="67" s="1"/>
  <c r="A4107" i="67"/>
  <c r="B4107" i="67" s="1"/>
  <c r="C4107" i="67" s="1"/>
  <c r="D4106" i="67"/>
  <c r="G4106" i="67" l="1"/>
  <c r="F4106" i="67"/>
  <c r="E4106" i="67" s="1"/>
  <c r="A4108" i="67"/>
  <c r="B4108" i="67" s="1"/>
  <c r="C4108" i="67" s="1"/>
  <c r="D4107" i="67"/>
  <c r="G4107" i="67" l="1"/>
  <c r="F4107" i="67"/>
  <c r="E4107" i="67" s="1"/>
  <c r="A4109" i="67"/>
  <c r="B4109" i="67" s="1"/>
  <c r="C4109" i="67" s="1"/>
  <c r="D4108" i="67"/>
  <c r="G4108" i="67" l="1"/>
  <c r="F4108" i="67"/>
  <c r="E4108" i="67" s="1"/>
  <c r="A4110" i="67"/>
  <c r="B4110" i="67" s="1"/>
  <c r="C4110" i="67" s="1"/>
  <c r="D4109" i="67"/>
  <c r="G4109" i="67" l="1"/>
  <c r="F4109" i="67"/>
  <c r="E4109" i="67" s="1"/>
  <c r="A4111" i="67"/>
  <c r="B4111" i="67" s="1"/>
  <c r="C4111" i="67" s="1"/>
  <c r="D4110" i="67"/>
  <c r="G4110" i="67" l="1"/>
  <c r="F4110" i="67"/>
  <c r="E4110" i="67" s="1"/>
  <c r="A4112" i="67"/>
  <c r="B4112" i="67" s="1"/>
  <c r="C4112" i="67" s="1"/>
  <c r="D4111" i="67"/>
  <c r="G4111" i="67" l="1"/>
  <c r="F4111" i="67"/>
  <c r="E4111" i="67" s="1"/>
  <c r="A4113" i="67"/>
  <c r="B4113" i="67" s="1"/>
  <c r="C4113" i="67" s="1"/>
  <c r="D4112" i="67"/>
  <c r="G4112" i="67" l="1"/>
  <c r="F4112" i="67"/>
  <c r="E4112" i="67" s="1"/>
  <c r="A4114" i="67"/>
  <c r="B4114" i="67" s="1"/>
  <c r="C4114" i="67" s="1"/>
  <c r="D4113" i="67"/>
  <c r="G4113" i="67" l="1"/>
  <c r="F4113" i="67"/>
  <c r="E4113" i="67" s="1"/>
  <c r="A4115" i="67"/>
  <c r="B4115" i="67" s="1"/>
  <c r="C4115" i="67" s="1"/>
  <c r="D4114" i="67"/>
  <c r="G4114" i="67" l="1"/>
  <c r="F4114" i="67"/>
  <c r="E4114" i="67" s="1"/>
  <c r="A4116" i="67"/>
  <c r="B4116" i="67" s="1"/>
  <c r="C4116" i="67" s="1"/>
  <c r="D4115" i="67"/>
  <c r="G4115" i="67" l="1"/>
  <c r="F4115" i="67"/>
  <c r="E4115" i="67" s="1"/>
  <c r="A4117" i="67"/>
  <c r="B4117" i="67" s="1"/>
  <c r="C4117" i="67" s="1"/>
  <c r="D4116" i="67"/>
  <c r="G4116" i="67" l="1"/>
  <c r="F4116" i="67"/>
  <c r="E4116" i="67" s="1"/>
  <c r="A4118" i="67"/>
  <c r="B4118" i="67" s="1"/>
  <c r="C4118" i="67" s="1"/>
  <c r="D4117" i="67"/>
  <c r="G4117" i="67" l="1"/>
  <c r="F4117" i="67"/>
  <c r="E4117" i="67" s="1"/>
  <c r="A4119" i="67"/>
  <c r="B4119" i="67" s="1"/>
  <c r="C4119" i="67" s="1"/>
  <c r="D4118" i="67"/>
  <c r="G4118" i="67" l="1"/>
  <c r="F4118" i="67"/>
  <c r="E4118" i="67" s="1"/>
  <c r="A4120" i="67"/>
  <c r="B4120" i="67" s="1"/>
  <c r="C4120" i="67" s="1"/>
  <c r="D4119" i="67"/>
  <c r="G4119" i="67" l="1"/>
  <c r="F4119" i="67"/>
  <c r="E4119" i="67" s="1"/>
  <c r="A4121" i="67"/>
  <c r="B4121" i="67" s="1"/>
  <c r="C4121" i="67" s="1"/>
  <c r="D4120" i="67"/>
  <c r="G4120" i="67" l="1"/>
  <c r="F4120" i="67"/>
  <c r="E4120" i="67" s="1"/>
  <c r="A4122" i="67"/>
  <c r="B4122" i="67" s="1"/>
  <c r="C4122" i="67" s="1"/>
  <c r="D4121" i="67"/>
  <c r="G4121" i="67" l="1"/>
  <c r="F4121" i="67"/>
  <c r="E4121" i="67" s="1"/>
  <c r="A4123" i="67"/>
  <c r="B4123" i="67" s="1"/>
  <c r="C4123" i="67" s="1"/>
  <c r="D4122" i="67"/>
  <c r="G4122" i="67" l="1"/>
  <c r="F4122" i="67"/>
  <c r="E4122" i="67" s="1"/>
  <c r="D4123" i="67"/>
  <c r="A4124" i="67"/>
  <c r="B4124" i="67" s="1"/>
  <c r="C4124" i="67" s="1"/>
  <c r="G4123" i="67" l="1"/>
  <c r="F4123" i="67"/>
  <c r="E4123" i="67" s="1"/>
  <c r="D4124" i="67"/>
  <c r="A4125" i="67"/>
  <c r="B4125" i="67" s="1"/>
  <c r="C4125" i="67" s="1"/>
  <c r="G4124" i="67" l="1"/>
  <c r="F4124" i="67"/>
  <c r="E4124" i="67" s="1"/>
  <c r="D4125" i="67"/>
  <c r="A4126" i="67"/>
  <c r="B4126" i="67" s="1"/>
  <c r="C4126" i="67" s="1"/>
  <c r="G4125" i="67" l="1"/>
  <c r="F4125" i="67"/>
  <c r="E4125" i="67" s="1"/>
  <c r="D4126" i="67"/>
  <c r="A4127" i="67"/>
  <c r="B4127" i="67" s="1"/>
  <c r="C4127" i="67" s="1"/>
  <c r="G4126" i="67" l="1"/>
  <c r="F4126" i="67"/>
  <c r="E4126" i="67" s="1"/>
  <c r="D4127" i="67"/>
  <c r="A4128" i="67"/>
  <c r="B4128" i="67" s="1"/>
  <c r="C4128" i="67" s="1"/>
  <c r="G4127" i="67" l="1"/>
  <c r="F4127" i="67"/>
  <c r="E4127" i="67" s="1"/>
  <c r="D4128" i="67"/>
  <c r="A4129" i="67"/>
  <c r="B4129" i="67" s="1"/>
  <c r="C4129" i="67" s="1"/>
  <c r="G4128" i="67" l="1"/>
  <c r="F4128" i="67"/>
  <c r="E4128" i="67" s="1"/>
  <c r="D4129" i="67"/>
  <c r="A4130" i="67"/>
  <c r="B4130" i="67" s="1"/>
  <c r="C4130" i="67" s="1"/>
  <c r="G4129" i="67" l="1"/>
  <c r="F4129" i="67"/>
  <c r="E4129" i="67" s="1"/>
  <c r="D4130" i="67"/>
  <c r="A4131" i="67"/>
  <c r="B4131" i="67" s="1"/>
  <c r="C4131" i="67" s="1"/>
  <c r="G4130" i="67" l="1"/>
  <c r="F4130" i="67"/>
  <c r="E4130" i="67" s="1"/>
  <c r="D4131" i="67"/>
  <c r="A4132" i="67"/>
  <c r="B4132" i="67" s="1"/>
  <c r="C4132" i="67" s="1"/>
  <c r="G4131" i="67" l="1"/>
  <c r="F4131" i="67"/>
  <c r="E4131" i="67" s="1"/>
  <c r="A4133" i="67"/>
  <c r="B4133" i="67" s="1"/>
  <c r="C4133" i="67" s="1"/>
  <c r="D4132" i="67"/>
  <c r="G4132" i="67" l="1"/>
  <c r="F4132" i="67"/>
  <c r="E4132" i="67" s="1"/>
  <c r="A4134" i="67"/>
  <c r="B4134" i="67" s="1"/>
  <c r="C4134" i="67" s="1"/>
  <c r="D4133" i="67"/>
  <c r="G4133" i="67" l="1"/>
  <c r="F4133" i="67"/>
  <c r="E4133" i="67" s="1"/>
  <c r="D4134" i="67"/>
  <c r="A4135" i="67"/>
  <c r="B4135" i="67" s="1"/>
  <c r="C4135" i="67" s="1"/>
  <c r="G4134" i="67" l="1"/>
  <c r="F4134" i="67"/>
  <c r="E4134" i="67" s="1"/>
  <c r="A4136" i="67"/>
  <c r="B4136" i="67" s="1"/>
  <c r="C4136" i="67" s="1"/>
  <c r="D4135" i="67"/>
  <c r="G4135" i="67" l="1"/>
  <c r="F4135" i="67"/>
  <c r="E4135" i="67" s="1"/>
  <c r="D4136" i="67"/>
  <c r="A4137" i="67"/>
  <c r="B4137" i="67" s="1"/>
  <c r="C4137" i="67" s="1"/>
  <c r="G4136" i="67" l="1"/>
  <c r="F4136" i="67"/>
  <c r="E4136" i="67" s="1"/>
  <c r="A4138" i="67"/>
  <c r="B4138" i="67" s="1"/>
  <c r="C4138" i="67" s="1"/>
  <c r="D4137" i="67"/>
  <c r="G4137" i="67" l="1"/>
  <c r="F4137" i="67"/>
  <c r="E4137" i="67" s="1"/>
  <c r="D4138" i="67"/>
  <c r="A4139" i="67"/>
  <c r="B4139" i="67" s="1"/>
  <c r="C4139" i="67" s="1"/>
  <c r="G4138" i="67" l="1"/>
  <c r="F4138" i="67"/>
  <c r="E4138" i="67" s="1"/>
  <c r="D4139" i="67"/>
  <c r="A4140" i="67"/>
  <c r="B4140" i="67" s="1"/>
  <c r="C4140" i="67" s="1"/>
  <c r="G4139" i="67" l="1"/>
  <c r="F4139" i="67"/>
  <c r="E4139" i="67" s="1"/>
  <c r="D4140" i="67"/>
  <c r="A4141" i="67"/>
  <c r="B4141" i="67" s="1"/>
  <c r="C4141" i="67" s="1"/>
  <c r="G4140" i="67" l="1"/>
  <c r="F4140" i="67"/>
  <c r="E4140" i="67" s="1"/>
  <c r="D4141" i="67"/>
  <c r="A4142" i="67"/>
  <c r="B4142" i="67" s="1"/>
  <c r="C4142" i="67" s="1"/>
  <c r="G4141" i="67" l="1"/>
  <c r="F4141" i="67"/>
  <c r="E4141" i="67" s="1"/>
  <c r="D4142" i="67"/>
  <c r="A4143" i="67"/>
  <c r="B4143" i="67" s="1"/>
  <c r="C4143" i="67" s="1"/>
  <c r="G4142" i="67" l="1"/>
  <c r="F4142" i="67"/>
  <c r="E4142" i="67" s="1"/>
  <c r="D4143" i="67"/>
  <c r="A4144" i="67"/>
  <c r="B4144" i="67" s="1"/>
  <c r="C4144" i="67" s="1"/>
  <c r="G4143" i="67" l="1"/>
  <c r="F4143" i="67"/>
  <c r="E4143" i="67" s="1"/>
  <c r="D4144" i="67"/>
  <c r="A4145" i="67"/>
  <c r="B4145" i="67" s="1"/>
  <c r="C4145" i="67" s="1"/>
  <c r="G4144" i="67" l="1"/>
  <c r="F4144" i="67"/>
  <c r="E4144" i="67" s="1"/>
  <c r="D4145" i="67"/>
  <c r="A4146" i="67"/>
  <c r="B4146" i="67" s="1"/>
  <c r="C4146" i="67" s="1"/>
  <c r="G4145" i="67" l="1"/>
  <c r="F4145" i="67"/>
  <c r="E4145" i="67" s="1"/>
  <c r="D4146" i="67"/>
  <c r="A4147" i="67"/>
  <c r="B4147" i="67" s="1"/>
  <c r="C4147" i="67" s="1"/>
  <c r="G4146" i="67" l="1"/>
  <c r="F4146" i="67"/>
  <c r="E4146" i="67" s="1"/>
  <c r="D4147" i="67"/>
  <c r="A4148" i="67"/>
  <c r="B4148" i="67" s="1"/>
  <c r="C4148" i="67" s="1"/>
  <c r="G4147" i="67" l="1"/>
  <c r="F4147" i="67"/>
  <c r="E4147" i="67" s="1"/>
  <c r="A4149" i="67"/>
  <c r="B4149" i="67" s="1"/>
  <c r="C4149" i="67" s="1"/>
  <c r="D4148" i="67"/>
  <c r="G4148" i="67" l="1"/>
  <c r="F4148" i="67"/>
  <c r="E4148" i="67" s="1"/>
  <c r="A4150" i="67"/>
  <c r="B4150" i="67" s="1"/>
  <c r="C4150" i="67" s="1"/>
  <c r="D4149" i="67"/>
  <c r="G4149" i="67" l="1"/>
  <c r="F4149" i="67"/>
  <c r="E4149" i="67" s="1"/>
  <c r="D4150" i="67"/>
  <c r="A4151" i="67"/>
  <c r="B4151" i="67" s="1"/>
  <c r="C4151" i="67" s="1"/>
  <c r="G4150" i="67" l="1"/>
  <c r="F4150" i="67"/>
  <c r="E4150" i="67" s="1"/>
  <c r="A4152" i="67"/>
  <c r="B4152" i="67" s="1"/>
  <c r="C4152" i="67" s="1"/>
  <c r="D4151" i="67"/>
  <c r="G4151" i="67" l="1"/>
  <c r="F4151" i="67"/>
  <c r="E4151" i="67" s="1"/>
  <c r="A4153" i="67"/>
  <c r="B4153" i="67" s="1"/>
  <c r="C4153" i="67" s="1"/>
  <c r="D4152" i="67"/>
  <c r="G4152" i="67" l="1"/>
  <c r="F4152" i="67"/>
  <c r="E4152" i="67" s="1"/>
  <c r="D4153" i="67"/>
  <c r="A4154" i="67"/>
  <c r="B4154" i="67" s="1"/>
  <c r="C4154" i="67" s="1"/>
  <c r="G4153" i="67" l="1"/>
  <c r="F4153" i="67"/>
  <c r="E4153" i="67" s="1"/>
  <c r="A4155" i="67"/>
  <c r="B4155" i="67" s="1"/>
  <c r="C4155" i="67" s="1"/>
  <c r="D4154" i="67"/>
  <c r="G4154" i="67" l="1"/>
  <c r="F4154" i="67"/>
  <c r="E4154" i="67" s="1"/>
  <c r="A4156" i="67"/>
  <c r="B4156" i="67" s="1"/>
  <c r="C4156" i="67" s="1"/>
  <c r="D4155" i="67"/>
  <c r="G4155" i="67" l="1"/>
  <c r="F4155" i="67"/>
  <c r="E4155" i="67" s="1"/>
  <c r="A4157" i="67"/>
  <c r="B4157" i="67" s="1"/>
  <c r="C4157" i="67" s="1"/>
  <c r="D4156" i="67"/>
  <c r="G4156" i="67" l="1"/>
  <c r="F4156" i="67"/>
  <c r="E4156" i="67" s="1"/>
  <c r="A4158" i="67"/>
  <c r="B4158" i="67" s="1"/>
  <c r="C4158" i="67" s="1"/>
  <c r="D4157" i="67"/>
  <c r="G4157" i="67" l="1"/>
  <c r="F4157" i="67"/>
  <c r="E4157" i="67" s="1"/>
  <c r="A4159" i="67"/>
  <c r="B4159" i="67" s="1"/>
  <c r="C4159" i="67" s="1"/>
  <c r="D4158" i="67"/>
  <c r="G4158" i="67" l="1"/>
  <c r="F4158" i="67"/>
  <c r="E4158" i="67" s="1"/>
  <c r="A4160" i="67"/>
  <c r="B4160" i="67" s="1"/>
  <c r="C4160" i="67" s="1"/>
  <c r="D4159" i="67"/>
  <c r="G4159" i="67" l="1"/>
  <c r="F4159" i="67"/>
  <c r="E4159" i="67" s="1"/>
  <c r="A4161" i="67"/>
  <c r="B4161" i="67" s="1"/>
  <c r="C4161" i="67" s="1"/>
  <c r="D4160" i="67"/>
  <c r="G4160" i="67" l="1"/>
  <c r="F4160" i="67"/>
  <c r="E4160" i="67" s="1"/>
  <c r="A4162" i="67"/>
  <c r="B4162" i="67" s="1"/>
  <c r="C4162" i="67" s="1"/>
  <c r="D4161" i="67"/>
  <c r="G4161" i="67" l="1"/>
  <c r="F4161" i="67"/>
  <c r="E4161" i="67" s="1"/>
  <c r="A4163" i="67"/>
  <c r="B4163" i="67" s="1"/>
  <c r="C4163" i="67" s="1"/>
  <c r="D4162" i="67"/>
  <c r="G4162" i="67" l="1"/>
  <c r="F4162" i="67"/>
  <c r="E4162" i="67" s="1"/>
  <c r="A4164" i="67"/>
  <c r="B4164" i="67" s="1"/>
  <c r="C4164" i="67" s="1"/>
  <c r="D4163" i="67"/>
  <c r="G4163" i="67" l="1"/>
  <c r="F4163" i="67"/>
  <c r="E4163" i="67" s="1"/>
  <c r="A4165" i="67"/>
  <c r="B4165" i="67" s="1"/>
  <c r="C4165" i="67" s="1"/>
  <c r="D4164" i="67"/>
  <c r="G4164" i="67" l="1"/>
  <c r="F4164" i="67"/>
  <c r="E4164" i="67" s="1"/>
  <c r="D4165" i="67"/>
  <c r="A4166" i="67"/>
  <c r="B4166" i="67" s="1"/>
  <c r="C4166" i="67" s="1"/>
  <c r="G4165" i="67" l="1"/>
  <c r="F4165" i="67"/>
  <c r="E4165" i="67" s="1"/>
  <c r="A4167" i="67"/>
  <c r="B4167" i="67" s="1"/>
  <c r="C4167" i="67" s="1"/>
  <c r="D4166" i="67"/>
  <c r="G4166" i="67" l="1"/>
  <c r="F4166" i="67"/>
  <c r="E4166" i="67" s="1"/>
  <c r="A4168" i="67"/>
  <c r="B4168" i="67" s="1"/>
  <c r="C4168" i="67" s="1"/>
  <c r="D4167" i="67"/>
  <c r="G4167" i="67" l="1"/>
  <c r="F4167" i="67"/>
  <c r="E4167" i="67" s="1"/>
  <c r="A4169" i="67"/>
  <c r="B4169" i="67" s="1"/>
  <c r="C4169" i="67" s="1"/>
  <c r="D4168" i="67"/>
  <c r="G4168" i="67" l="1"/>
  <c r="F4168" i="67"/>
  <c r="E4168" i="67" s="1"/>
  <c r="A4170" i="67"/>
  <c r="B4170" i="67" s="1"/>
  <c r="C4170" i="67" s="1"/>
  <c r="D4169" i="67"/>
  <c r="G4169" i="67" l="1"/>
  <c r="F4169" i="67"/>
  <c r="E4169" i="67" s="1"/>
  <c r="A4171" i="67"/>
  <c r="B4171" i="67" s="1"/>
  <c r="C4171" i="67" s="1"/>
  <c r="D4170" i="67"/>
  <c r="G4170" i="67" l="1"/>
  <c r="F4170" i="67"/>
  <c r="E4170" i="67" s="1"/>
  <c r="A4172" i="67"/>
  <c r="B4172" i="67" s="1"/>
  <c r="C4172" i="67" s="1"/>
  <c r="D4171" i="67"/>
  <c r="G4171" i="67" l="1"/>
  <c r="F4171" i="67"/>
  <c r="E4171" i="67" s="1"/>
  <c r="A4173" i="67"/>
  <c r="B4173" i="67" s="1"/>
  <c r="C4173" i="67" s="1"/>
  <c r="D4172" i="67"/>
  <c r="G4172" i="67" l="1"/>
  <c r="F4172" i="67"/>
  <c r="E4172" i="67" s="1"/>
  <c r="D4173" i="67"/>
  <c r="A4174" i="67"/>
  <c r="B4174" i="67" s="1"/>
  <c r="C4174" i="67" s="1"/>
  <c r="G4173" i="67" l="1"/>
  <c r="F4173" i="67"/>
  <c r="E4173" i="67" s="1"/>
  <c r="D4174" i="67"/>
  <c r="A4175" i="67"/>
  <c r="B4175" i="67" s="1"/>
  <c r="C4175" i="67" s="1"/>
  <c r="G4174" i="67" l="1"/>
  <c r="F4174" i="67"/>
  <c r="E4174" i="67" s="1"/>
  <c r="A4176" i="67"/>
  <c r="B4176" i="67" s="1"/>
  <c r="C4176" i="67" s="1"/>
  <c r="D4175" i="67"/>
  <c r="G4175" i="67" l="1"/>
  <c r="F4175" i="67"/>
  <c r="E4175" i="67" s="1"/>
  <c r="A4177" i="67"/>
  <c r="B4177" i="67" s="1"/>
  <c r="C4177" i="67" s="1"/>
  <c r="D4176" i="67"/>
  <c r="G4176" i="67" l="1"/>
  <c r="F4176" i="67"/>
  <c r="E4176" i="67" s="1"/>
  <c r="D4177" i="67"/>
  <c r="A4178" i="67"/>
  <c r="B4178" i="67" s="1"/>
  <c r="C4178" i="67" s="1"/>
  <c r="G4177" i="67" l="1"/>
  <c r="F4177" i="67"/>
  <c r="E4177" i="67" s="1"/>
  <c r="D4178" i="67"/>
  <c r="A4179" i="67"/>
  <c r="B4179" i="67" s="1"/>
  <c r="C4179" i="67" s="1"/>
  <c r="G4178" i="67" l="1"/>
  <c r="F4178" i="67"/>
  <c r="E4178" i="67" s="1"/>
  <c r="A4180" i="67"/>
  <c r="B4180" i="67" s="1"/>
  <c r="C4180" i="67" s="1"/>
  <c r="D4179" i="67"/>
  <c r="G4179" i="67" l="1"/>
  <c r="F4179" i="67"/>
  <c r="E4179" i="67" s="1"/>
  <c r="D4180" i="67"/>
  <c r="A4181" i="67"/>
  <c r="B4181" i="67" s="1"/>
  <c r="C4181" i="67" s="1"/>
  <c r="G4180" i="67" l="1"/>
  <c r="F4180" i="67"/>
  <c r="E4180" i="67" s="1"/>
  <c r="A4182" i="67"/>
  <c r="B4182" i="67" s="1"/>
  <c r="C4182" i="67" s="1"/>
  <c r="D4181" i="67"/>
  <c r="G4181" i="67" l="1"/>
  <c r="F4181" i="67"/>
  <c r="E4181" i="67" s="1"/>
  <c r="A4183" i="67"/>
  <c r="B4183" i="67" s="1"/>
  <c r="C4183" i="67" s="1"/>
  <c r="D4182" i="67"/>
  <c r="G4182" i="67" l="1"/>
  <c r="F4182" i="67"/>
  <c r="E4182" i="67" s="1"/>
  <c r="A4184" i="67"/>
  <c r="B4184" i="67" s="1"/>
  <c r="C4184" i="67" s="1"/>
  <c r="D4183" i="67"/>
  <c r="G4183" i="67" l="1"/>
  <c r="F4183" i="67"/>
  <c r="E4183" i="67" s="1"/>
  <c r="A4185" i="67"/>
  <c r="B4185" i="67" s="1"/>
  <c r="C4185" i="67" s="1"/>
  <c r="D4184" i="67"/>
  <c r="G4184" i="67" l="1"/>
  <c r="F4184" i="67"/>
  <c r="E4184" i="67" s="1"/>
  <c r="A4186" i="67"/>
  <c r="B4186" i="67" s="1"/>
  <c r="C4186" i="67" s="1"/>
  <c r="D4185" i="67"/>
  <c r="G4185" i="67" l="1"/>
  <c r="F4185" i="67"/>
  <c r="E4185" i="67" s="1"/>
  <c r="A4187" i="67"/>
  <c r="B4187" i="67" s="1"/>
  <c r="C4187" i="67" s="1"/>
  <c r="D4186" i="67"/>
  <c r="G4186" i="67" l="1"/>
  <c r="F4186" i="67"/>
  <c r="E4186" i="67" s="1"/>
  <c r="A4188" i="67"/>
  <c r="B4188" i="67" s="1"/>
  <c r="C4188" i="67" s="1"/>
  <c r="D4187" i="67"/>
  <c r="G4187" i="67" l="1"/>
  <c r="F4187" i="67"/>
  <c r="E4187" i="67" s="1"/>
  <c r="A4189" i="67"/>
  <c r="B4189" i="67" s="1"/>
  <c r="C4189" i="67" s="1"/>
  <c r="D4188" i="67"/>
  <c r="G4188" i="67" l="1"/>
  <c r="F4188" i="67"/>
  <c r="E4188" i="67" s="1"/>
  <c r="D4189" i="67"/>
  <c r="A4190" i="67"/>
  <c r="B4190" i="67" s="1"/>
  <c r="C4190" i="67" s="1"/>
  <c r="G4189" i="67" l="1"/>
  <c r="F4189" i="67"/>
  <c r="E4189" i="67" s="1"/>
  <c r="A4191" i="67"/>
  <c r="B4191" i="67" s="1"/>
  <c r="C4191" i="67" s="1"/>
  <c r="D4190" i="67"/>
  <c r="G4190" i="67" l="1"/>
  <c r="F4190" i="67"/>
  <c r="E4190" i="67" s="1"/>
  <c r="A4192" i="67"/>
  <c r="B4192" i="67" s="1"/>
  <c r="C4192" i="67" s="1"/>
  <c r="D4191" i="67"/>
  <c r="G4191" i="67" l="1"/>
  <c r="F4191" i="67"/>
  <c r="E4191" i="67" s="1"/>
  <c r="A4193" i="67"/>
  <c r="B4193" i="67" s="1"/>
  <c r="C4193" i="67" s="1"/>
  <c r="D4192" i="67"/>
  <c r="G4192" i="67" l="1"/>
  <c r="F4192" i="67"/>
  <c r="E4192" i="67" s="1"/>
  <c r="A4194" i="67"/>
  <c r="B4194" i="67" s="1"/>
  <c r="C4194" i="67" s="1"/>
  <c r="D4193" i="67"/>
  <c r="G4193" i="67" l="1"/>
  <c r="F4193" i="67"/>
  <c r="E4193" i="67" s="1"/>
  <c r="A4195" i="67"/>
  <c r="B4195" i="67" s="1"/>
  <c r="C4195" i="67" s="1"/>
  <c r="D4194" i="67"/>
  <c r="G4194" i="67" l="1"/>
  <c r="F4194" i="67"/>
  <c r="E4194" i="67" s="1"/>
  <c r="A4196" i="67"/>
  <c r="B4196" i="67" s="1"/>
  <c r="C4196" i="67" s="1"/>
  <c r="D4195" i="67"/>
  <c r="G4195" i="67" l="1"/>
  <c r="F4195" i="67"/>
  <c r="E4195" i="67" s="1"/>
  <c r="A4197" i="67"/>
  <c r="B4197" i="67" s="1"/>
  <c r="C4197" i="67" s="1"/>
  <c r="D4196" i="67"/>
  <c r="G4196" i="67" l="1"/>
  <c r="F4196" i="67"/>
  <c r="E4196" i="67" s="1"/>
  <c r="A4198" i="67"/>
  <c r="B4198" i="67" s="1"/>
  <c r="C4198" i="67" s="1"/>
  <c r="D4197" i="67"/>
  <c r="G4197" i="67" l="1"/>
  <c r="F4197" i="67"/>
  <c r="E4197" i="67" s="1"/>
  <c r="A4199" i="67"/>
  <c r="B4199" i="67" s="1"/>
  <c r="C4199" i="67" s="1"/>
  <c r="D4198" i="67"/>
  <c r="G4198" i="67" l="1"/>
  <c r="F4198" i="67"/>
  <c r="E4198" i="67" s="1"/>
  <c r="A4200" i="67"/>
  <c r="B4200" i="67" s="1"/>
  <c r="C4200" i="67" s="1"/>
  <c r="D4199" i="67"/>
  <c r="G4199" i="67" l="1"/>
  <c r="F4199" i="67"/>
  <c r="E4199" i="67" s="1"/>
  <c r="A4201" i="67"/>
  <c r="B4201" i="67" s="1"/>
  <c r="C4201" i="67" s="1"/>
  <c r="D4200" i="67"/>
  <c r="G4200" i="67" l="1"/>
  <c r="F4200" i="67"/>
  <c r="E4200" i="67" s="1"/>
  <c r="A4202" i="67"/>
  <c r="B4202" i="67" s="1"/>
  <c r="C4202" i="67" s="1"/>
  <c r="D4201" i="67"/>
  <c r="G4201" i="67" l="1"/>
  <c r="F4201" i="67"/>
  <c r="E4201" i="67" s="1"/>
  <c r="A4203" i="67"/>
  <c r="B4203" i="67" s="1"/>
  <c r="C4203" i="67" s="1"/>
  <c r="D4202" i="67"/>
  <c r="G4202" i="67" l="1"/>
  <c r="F4202" i="67"/>
  <c r="E4202" i="67" s="1"/>
  <c r="A4204" i="67"/>
  <c r="B4204" i="67" s="1"/>
  <c r="C4204" i="67" s="1"/>
  <c r="D4203" i="67"/>
  <c r="G4203" i="67" l="1"/>
  <c r="F4203" i="67"/>
  <c r="E4203" i="67" s="1"/>
  <c r="A4205" i="67"/>
  <c r="B4205" i="67" s="1"/>
  <c r="C4205" i="67" s="1"/>
  <c r="D4204" i="67"/>
  <c r="G4204" i="67" l="1"/>
  <c r="F4204" i="67"/>
  <c r="E4204" i="67" s="1"/>
  <c r="A4206" i="67"/>
  <c r="B4206" i="67" s="1"/>
  <c r="C4206" i="67" s="1"/>
  <c r="D4205" i="67"/>
  <c r="G4205" i="67" l="1"/>
  <c r="F4205" i="67"/>
  <c r="E4205" i="67" s="1"/>
  <c r="A4207" i="67"/>
  <c r="B4207" i="67" s="1"/>
  <c r="C4207" i="67" s="1"/>
  <c r="D4206" i="67"/>
  <c r="G4206" i="67" l="1"/>
  <c r="F4206" i="67"/>
  <c r="E4206" i="67" s="1"/>
  <c r="A4208" i="67"/>
  <c r="B4208" i="67" s="1"/>
  <c r="C4208" i="67" s="1"/>
  <c r="D4207" i="67"/>
  <c r="G4207" i="67" l="1"/>
  <c r="F4207" i="67"/>
  <c r="E4207" i="67" s="1"/>
  <c r="A4209" i="67"/>
  <c r="B4209" i="67" s="1"/>
  <c r="C4209" i="67" s="1"/>
  <c r="D4208" i="67"/>
  <c r="G4208" i="67" l="1"/>
  <c r="F4208" i="67"/>
  <c r="E4208" i="67" s="1"/>
  <c r="A4210" i="67"/>
  <c r="B4210" i="67" s="1"/>
  <c r="C4210" i="67" s="1"/>
  <c r="D4209" i="67"/>
  <c r="G4209" i="67" l="1"/>
  <c r="F4209" i="67"/>
  <c r="E4209" i="67" s="1"/>
  <c r="A4211" i="67"/>
  <c r="B4211" i="67" s="1"/>
  <c r="C4211" i="67" s="1"/>
  <c r="D4210" i="67"/>
  <c r="G4210" i="67" l="1"/>
  <c r="F4210" i="67"/>
  <c r="E4210" i="67" s="1"/>
  <c r="A4212" i="67"/>
  <c r="B4212" i="67" s="1"/>
  <c r="C4212" i="67" s="1"/>
  <c r="D4211" i="67"/>
  <c r="G4211" i="67" l="1"/>
  <c r="F4211" i="67"/>
  <c r="E4211" i="67" s="1"/>
  <c r="A4213" i="67"/>
  <c r="B4213" i="67" s="1"/>
  <c r="C4213" i="67" s="1"/>
  <c r="D4212" i="67"/>
  <c r="G4212" i="67" l="1"/>
  <c r="F4212" i="67"/>
  <c r="E4212" i="67" s="1"/>
  <c r="A4214" i="67"/>
  <c r="B4214" i="67" s="1"/>
  <c r="C4214" i="67" s="1"/>
  <c r="D4213" i="67"/>
  <c r="G4213" i="67" l="1"/>
  <c r="F4213" i="67"/>
  <c r="E4213" i="67" s="1"/>
  <c r="A4215" i="67"/>
  <c r="B4215" i="67" s="1"/>
  <c r="C4215" i="67" s="1"/>
  <c r="D4214" i="67"/>
  <c r="G4214" i="67" l="1"/>
  <c r="F4214" i="67"/>
  <c r="E4214" i="67" s="1"/>
  <c r="A4216" i="67"/>
  <c r="B4216" i="67" s="1"/>
  <c r="C4216" i="67" s="1"/>
  <c r="D4215" i="67"/>
  <c r="G4215" i="67" l="1"/>
  <c r="F4215" i="67"/>
  <c r="E4215" i="67" s="1"/>
  <c r="A4217" i="67"/>
  <c r="B4217" i="67" s="1"/>
  <c r="C4217" i="67" s="1"/>
  <c r="D4216" i="67"/>
  <c r="G4216" i="67" l="1"/>
  <c r="F4216" i="67"/>
  <c r="E4216" i="67" s="1"/>
  <c r="A4218" i="67"/>
  <c r="B4218" i="67" s="1"/>
  <c r="C4218" i="67" s="1"/>
  <c r="D4217" i="67"/>
  <c r="G4217" i="67" l="1"/>
  <c r="F4217" i="67"/>
  <c r="E4217" i="67" s="1"/>
  <c r="A4219" i="67"/>
  <c r="B4219" i="67" s="1"/>
  <c r="C4219" i="67" s="1"/>
  <c r="D4218" i="67"/>
  <c r="G4218" i="67" l="1"/>
  <c r="F4218" i="67"/>
  <c r="E4218" i="67" s="1"/>
  <c r="A4220" i="67"/>
  <c r="B4220" i="67" s="1"/>
  <c r="C4220" i="67" s="1"/>
  <c r="D4219" i="67"/>
  <c r="G4219" i="67" l="1"/>
  <c r="F4219" i="67"/>
  <c r="E4219" i="67" s="1"/>
  <c r="A4221" i="67"/>
  <c r="B4221" i="67" s="1"/>
  <c r="C4221" i="67" s="1"/>
  <c r="D4220" i="67"/>
  <c r="G4220" i="67" l="1"/>
  <c r="F4220" i="67"/>
  <c r="E4220" i="67" s="1"/>
  <c r="A4222" i="67"/>
  <c r="B4222" i="67" s="1"/>
  <c r="C4222" i="67" s="1"/>
  <c r="D4221" i="67"/>
  <c r="G4221" i="67" l="1"/>
  <c r="F4221" i="67"/>
  <c r="E4221" i="67" s="1"/>
  <c r="A4223" i="67"/>
  <c r="B4223" i="67" s="1"/>
  <c r="C4223" i="67" s="1"/>
  <c r="D4222" i="67"/>
  <c r="G4222" i="67" l="1"/>
  <c r="F4222" i="67"/>
  <c r="E4222" i="67" s="1"/>
  <c r="A4224" i="67"/>
  <c r="B4224" i="67" s="1"/>
  <c r="C4224" i="67" s="1"/>
  <c r="D4223" i="67"/>
  <c r="G4223" i="67" l="1"/>
  <c r="F4223" i="67"/>
  <c r="E4223" i="67" s="1"/>
  <c r="A4225" i="67"/>
  <c r="B4225" i="67" s="1"/>
  <c r="C4225" i="67" s="1"/>
  <c r="D4224" i="67"/>
  <c r="G4224" i="67" l="1"/>
  <c r="F4224" i="67"/>
  <c r="E4224" i="67" s="1"/>
  <c r="A4226" i="67"/>
  <c r="B4226" i="67" s="1"/>
  <c r="C4226" i="67" s="1"/>
  <c r="D4225" i="67"/>
  <c r="G4225" i="67" l="1"/>
  <c r="F4225" i="67"/>
  <c r="E4225" i="67" s="1"/>
  <c r="A4227" i="67"/>
  <c r="B4227" i="67" s="1"/>
  <c r="C4227" i="67" s="1"/>
  <c r="D4226" i="67"/>
  <c r="G4226" i="67" l="1"/>
  <c r="F4226" i="67"/>
  <c r="E4226" i="67" s="1"/>
  <c r="A4228" i="67"/>
  <c r="B4228" i="67" s="1"/>
  <c r="C4228" i="67" s="1"/>
  <c r="D4227" i="67"/>
  <c r="G4227" i="67" l="1"/>
  <c r="F4227" i="67"/>
  <c r="E4227" i="67" s="1"/>
  <c r="A4229" i="67"/>
  <c r="B4229" i="67" s="1"/>
  <c r="C4229" i="67" s="1"/>
  <c r="D4228" i="67"/>
  <c r="G4228" i="67" l="1"/>
  <c r="F4228" i="67"/>
  <c r="E4228" i="67" s="1"/>
  <c r="D4229" i="67"/>
  <c r="A4230" i="67"/>
  <c r="B4230" i="67" s="1"/>
  <c r="C4230" i="67" s="1"/>
  <c r="G4229" i="67" l="1"/>
  <c r="F4229" i="67"/>
  <c r="E4229" i="67" s="1"/>
  <c r="D4230" i="67"/>
  <c r="A4231" i="67"/>
  <c r="B4231" i="67" s="1"/>
  <c r="C4231" i="67" s="1"/>
  <c r="G4230" i="67" l="1"/>
  <c r="F4230" i="67"/>
  <c r="E4230" i="67" s="1"/>
  <c r="D4231" i="67"/>
  <c r="A4232" i="67"/>
  <c r="B4232" i="67" s="1"/>
  <c r="C4232" i="67" s="1"/>
  <c r="G4231" i="67" l="1"/>
  <c r="F4231" i="67"/>
  <c r="E4231" i="67" s="1"/>
  <c r="A4233" i="67"/>
  <c r="B4233" i="67" s="1"/>
  <c r="C4233" i="67" s="1"/>
  <c r="D4232" i="67"/>
  <c r="G4232" i="67" l="1"/>
  <c r="F4232" i="67"/>
  <c r="E4232" i="67" s="1"/>
  <c r="D4233" i="67"/>
  <c r="A4234" i="67"/>
  <c r="B4234" i="67" s="1"/>
  <c r="C4234" i="67" s="1"/>
  <c r="G4233" i="67" l="1"/>
  <c r="F4233" i="67"/>
  <c r="E4233" i="67" s="1"/>
  <c r="A4235" i="67"/>
  <c r="B4235" i="67" s="1"/>
  <c r="C4235" i="67" s="1"/>
  <c r="D4234" i="67"/>
  <c r="G4234" i="67" l="1"/>
  <c r="F4234" i="67"/>
  <c r="E4234" i="67" s="1"/>
  <c r="A4236" i="67"/>
  <c r="B4236" i="67" s="1"/>
  <c r="C4236" i="67" s="1"/>
  <c r="D4235" i="67"/>
  <c r="G4235" i="67" l="1"/>
  <c r="F4235" i="67"/>
  <c r="E4235" i="67" s="1"/>
  <c r="A4237" i="67"/>
  <c r="B4237" i="67" s="1"/>
  <c r="C4237" i="67" s="1"/>
  <c r="D4236" i="67"/>
  <c r="G4236" i="67" l="1"/>
  <c r="F4236" i="67"/>
  <c r="E4236" i="67" s="1"/>
  <c r="A4238" i="67"/>
  <c r="B4238" i="67" s="1"/>
  <c r="C4238" i="67" s="1"/>
  <c r="D4237" i="67"/>
  <c r="G4237" i="67" l="1"/>
  <c r="F4237" i="67"/>
  <c r="E4237" i="67" s="1"/>
  <c r="A4239" i="67"/>
  <c r="B4239" i="67" s="1"/>
  <c r="C4239" i="67" s="1"/>
  <c r="D4238" i="67"/>
  <c r="G4238" i="67" l="1"/>
  <c r="F4238" i="67"/>
  <c r="E4238" i="67" s="1"/>
  <c r="A4240" i="67"/>
  <c r="B4240" i="67" s="1"/>
  <c r="C4240" i="67" s="1"/>
  <c r="D4239" i="67"/>
  <c r="G4239" i="67" l="1"/>
  <c r="F4239" i="67"/>
  <c r="E4239" i="67" s="1"/>
  <c r="A4241" i="67"/>
  <c r="B4241" i="67" s="1"/>
  <c r="C4241" i="67" s="1"/>
  <c r="D4240" i="67"/>
  <c r="G4240" i="67" l="1"/>
  <c r="F4240" i="67"/>
  <c r="E4240" i="67" s="1"/>
  <c r="A4242" i="67"/>
  <c r="B4242" i="67" s="1"/>
  <c r="C4242" i="67" s="1"/>
  <c r="D4241" i="67"/>
  <c r="G4241" i="67" l="1"/>
  <c r="F4241" i="67"/>
  <c r="E4241" i="67" s="1"/>
  <c r="A4243" i="67"/>
  <c r="B4243" i="67" s="1"/>
  <c r="C4243" i="67" s="1"/>
  <c r="D4242" i="67"/>
  <c r="G4242" i="67" l="1"/>
  <c r="F4242" i="67"/>
  <c r="E4242" i="67" s="1"/>
  <c r="A4244" i="67"/>
  <c r="B4244" i="67" s="1"/>
  <c r="C4244" i="67" s="1"/>
  <c r="D4243" i="67"/>
  <c r="G4243" i="67" l="1"/>
  <c r="F4243" i="67"/>
  <c r="E4243" i="67" s="1"/>
  <c r="A4245" i="67"/>
  <c r="B4245" i="67" s="1"/>
  <c r="C4245" i="67" s="1"/>
  <c r="D4244" i="67"/>
  <c r="G4244" i="67" l="1"/>
  <c r="F4244" i="67"/>
  <c r="E4244" i="67" s="1"/>
  <c r="A4246" i="67"/>
  <c r="B4246" i="67" s="1"/>
  <c r="C4246" i="67" s="1"/>
  <c r="D4245" i="67"/>
  <c r="G4245" i="67" l="1"/>
  <c r="F4245" i="67"/>
  <c r="E4245" i="67" s="1"/>
  <c r="A4247" i="67"/>
  <c r="B4247" i="67" s="1"/>
  <c r="C4247" i="67" s="1"/>
  <c r="D4246" i="67"/>
  <c r="G4246" i="67" l="1"/>
  <c r="F4246" i="67"/>
  <c r="E4246" i="67" s="1"/>
  <c r="A4248" i="67"/>
  <c r="B4248" i="67" s="1"/>
  <c r="C4248" i="67" s="1"/>
  <c r="D4247" i="67"/>
  <c r="G4247" i="67" l="1"/>
  <c r="F4247" i="67"/>
  <c r="E4247" i="67" s="1"/>
  <c r="A4249" i="67"/>
  <c r="B4249" i="67" s="1"/>
  <c r="C4249" i="67" s="1"/>
  <c r="D4248" i="67"/>
  <c r="G4248" i="67" l="1"/>
  <c r="F4248" i="67"/>
  <c r="E4248" i="67" s="1"/>
  <c r="A4250" i="67"/>
  <c r="B4250" i="67" s="1"/>
  <c r="C4250" i="67" s="1"/>
  <c r="D4249" i="67"/>
  <c r="G4249" i="67" l="1"/>
  <c r="F4249" i="67"/>
  <c r="E4249" i="67" s="1"/>
  <c r="A4251" i="67"/>
  <c r="B4251" i="67" s="1"/>
  <c r="C4251" i="67" s="1"/>
  <c r="D4250" i="67"/>
  <c r="G4250" i="67" l="1"/>
  <c r="F4250" i="67"/>
  <c r="E4250" i="67" s="1"/>
  <c r="A4252" i="67"/>
  <c r="B4252" i="67" s="1"/>
  <c r="C4252" i="67" s="1"/>
  <c r="D4251" i="67"/>
  <c r="G4251" i="67" l="1"/>
  <c r="F4251" i="67"/>
  <c r="E4251" i="67" s="1"/>
  <c r="A4253" i="67"/>
  <c r="B4253" i="67" s="1"/>
  <c r="C4253" i="67" s="1"/>
  <c r="D4252" i="67"/>
  <c r="G4252" i="67" l="1"/>
  <c r="F4252" i="67"/>
  <c r="E4252" i="67" s="1"/>
  <c r="A4254" i="67"/>
  <c r="B4254" i="67" s="1"/>
  <c r="C4254" i="67" s="1"/>
  <c r="D4253" i="67"/>
  <c r="G4253" i="67" l="1"/>
  <c r="F4253" i="67"/>
  <c r="E4253" i="67" s="1"/>
  <c r="A4255" i="67"/>
  <c r="B4255" i="67" s="1"/>
  <c r="C4255" i="67" s="1"/>
  <c r="D4254" i="67"/>
  <c r="G4254" i="67" l="1"/>
  <c r="F4254" i="67"/>
  <c r="E4254" i="67" s="1"/>
  <c r="A4256" i="67"/>
  <c r="B4256" i="67" s="1"/>
  <c r="C4256" i="67" s="1"/>
  <c r="D4255" i="67"/>
  <c r="G4255" i="67" l="1"/>
  <c r="F4255" i="67"/>
  <c r="E4255" i="67" s="1"/>
  <c r="A4257" i="67"/>
  <c r="B4257" i="67" s="1"/>
  <c r="C4257" i="67" s="1"/>
  <c r="D4256" i="67"/>
  <c r="G4256" i="67" l="1"/>
  <c r="F4256" i="67"/>
  <c r="E4256" i="67" s="1"/>
  <c r="A4258" i="67"/>
  <c r="B4258" i="67" s="1"/>
  <c r="C4258" i="67" s="1"/>
  <c r="D4257" i="67"/>
  <c r="G4257" i="67" l="1"/>
  <c r="F4257" i="67"/>
  <c r="E4257" i="67" s="1"/>
  <c r="A4259" i="67"/>
  <c r="B4259" i="67" s="1"/>
  <c r="C4259" i="67" s="1"/>
  <c r="D4258" i="67"/>
  <c r="G4258" i="67" l="1"/>
  <c r="F4258" i="67"/>
  <c r="E4258" i="67" s="1"/>
  <c r="A4260" i="67"/>
  <c r="B4260" i="67" s="1"/>
  <c r="C4260" i="67" s="1"/>
  <c r="D4259" i="67"/>
  <c r="G4259" i="67" l="1"/>
  <c r="F4259" i="67"/>
  <c r="E4259" i="67" s="1"/>
  <c r="A4261" i="67"/>
  <c r="B4261" i="67" s="1"/>
  <c r="C4261" i="67" s="1"/>
  <c r="D4260" i="67"/>
  <c r="G4260" i="67" l="1"/>
  <c r="F4260" i="67"/>
  <c r="E4260" i="67" s="1"/>
  <c r="A4262" i="67"/>
  <c r="B4262" i="67" s="1"/>
  <c r="C4262" i="67" s="1"/>
  <c r="D4261" i="67"/>
  <c r="G4261" i="67" l="1"/>
  <c r="F4261" i="67"/>
  <c r="E4261" i="67" s="1"/>
  <c r="A4263" i="67"/>
  <c r="B4263" i="67" s="1"/>
  <c r="C4263" i="67" s="1"/>
  <c r="D4262" i="67"/>
  <c r="G4262" i="67" l="1"/>
  <c r="F4262" i="67"/>
  <c r="E4262" i="67" s="1"/>
  <c r="A4264" i="67"/>
  <c r="B4264" i="67" s="1"/>
  <c r="C4264" i="67" s="1"/>
  <c r="D4263" i="67"/>
  <c r="G4263" i="67" l="1"/>
  <c r="F4263" i="67"/>
  <c r="E4263" i="67" s="1"/>
  <c r="D4264" i="67"/>
  <c r="A4265" i="67"/>
  <c r="B4265" i="67" s="1"/>
  <c r="C4265" i="67" s="1"/>
  <c r="G4264" i="67" l="1"/>
  <c r="F4264" i="67"/>
  <c r="E4264" i="67" s="1"/>
  <c r="A4266" i="67"/>
  <c r="B4266" i="67" s="1"/>
  <c r="C4266" i="67" s="1"/>
  <c r="D4265" i="67"/>
  <c r="G4265" i="67" l="1"/>
  <c r="F4265" i="67"/>
  <c r="E4265" i="67" s="1"/>
  <c r="A4267" i="67"/>
  <c r="B4267" i="67" s="1"/>
  <c r="C4267" i="67" s="1"/>
  <c r="D4266" i="67"/>
  <c r="G4266" i="67" l="1"/>
  <c r="F4266" i="67"/>
  <c r="E4266" i="67" s="1"/>
  <c r="D4267" i="67"/>
  <c r="A4268" i="67"/>
  <c r="B4268" i="67" s="1"/>
  <c r="C4268" i="67" s="1"/>
  <c r="G4267" i="67" l="1"/>
  <c r="F4267" i="67"/>
  <c r="E4267" i="67" s="1"/>
  <c r="A4269" i="67"/>
  <c r="B4269" i="67" s="1"/>
  <c r="C4269" i="67" s="1"/>
  <c r="D4268" i="67"/>
  <c r="G4268" i="67" l="1"/>
  <c r="F4268" i="67"/>
  <c r="E4268" i="67" s="1"/>
  <c r="A4270" i="67"/>
  <c r="B4270" i="67" s="1"/>
  <c r="C4270" i="67" s="1"/>
  <c r="D4269" i="67"/>
  <c r="G4269" i="67" l="1"/>
  <c r="F4269" i="67"/>
  <c r="E4269" i="67" s="1"/>
  <c r="A4271" i="67"/>
  <c r="B4271" i="67" s="1"/>
  <c r="C4271" i="67" s="1"/>
  <c r="D4270" i="67"/>
  <c r="G4270" i="67" l="1"/>
  <c r="F4270" i="67"/>
  <c r="E4270" i="67" s="1"/>
  <c r="A4272" i="67"/>
  <c r="B4272" i="67" s="1"/>
  <c r="C4272" i="67" s="1"/>
  <c r="D4271" i="67"/>
  <c r="G4271" i="67" l="1"/>
  <c r="F4271" i="67"/>
  <c r="E4271" i="67" s="1"/>
  <c r="A4273" i="67"/>
  <c r="B4273" i="67" s="1"/>
  <c r="C4273" i="67" s="1"/>
  <c r="D4272" i="67"/>
  <c r="G4272" i="67" l="1"/>
  <c r="F4272" i="67"/>
  <c r="E4272" i="67" s="1"/>
  <c r="A4274" i="67"/>
  <c r="B4274" i="67" s="1"/>
  <c r="C4274" i="67" s="1"/>
  <c r="D4273" i="67"/>
  <c r="G4273" i="67" l="1"/>
  <c r="F4273" i="67"/>
  <c r="E4273" i="67" s="1"/>
  <c r="A4275" i="67"/>
  <c r="B4275" i="67" s="1"/>
  <c r="C4275" i="67" s="1"/>
  <c r="D4274" i="67"/>
  <c r="G4274" i="67" l="1"/>
  <c r="F4274" i="67"/>
  <c r="E4274" i="67" s="1"/>
  <c r="A4276" i="67"/>
  <c r="B4276" i="67" s="1"/>
  <c r="C4276" i="67" s="1"/>
  <c r="D4275" i="67"/>
  <c r="G4275" i="67" l="1"/>
  <c r="F4275" i="67"/>
  <c r="E4275" i="67" s="1"/>
  <c r="A4277" i="67"/>
  <c r="B4277" i="67" s="1"/>
  <c r="C4277" i="67" s="1"/>
  <c r="D4276" i="67"/>
  <c r="G4276" i="67" l="1"/>
  <c r="F4276" i="67"/>
  <c r="E4276" i="67" s="1"/>
  <c r="A4278" i="67"/>
  <c r="B4278" i="67" s="1"/>
  <c r="C4278" i="67" s="1"/>
  <c r="D4277" i="67"/>
  <c r="G4277" i="67" l="1"/>
  <c r="F4277" i="67"/>
  <c r="E4277" i="67" s="1"/>
  <c r="A4279" i="67"/>
  <c r="B4279" i="67" s="1"/>
  <c r="C4279" i="67" s="1"/>
  <c r="D4278" i="67"/>
  <c r="G4278" i="67" l="1"/>
  <c r="F4278" i="67"/>
  <c r="E4278" i="67" s="1"/>
  <c r="A4280" i="67"/>
  <c r="B4280" i="67" s="1"/>
  <c r="C4280" i="67" s="1"/>
  <c r="D4279" i="67"/>
  <c r="G4279" i="67" l="1"/>
  <c r="F4279" i="67"/>
  <c r="E4279" i="67" s="1"/>
  <c r="A4281" i="67"/>
  <c r="B4281" i="67" s="1"/>
  <c r="C4281" i="67" s="1"/>
  <c r="D4280" i="67"/>
  <c r="G4280" i="67" l="1"/>
  <c r="F4280" i="67"/>
  <c r="E4280" i="67" s="1"/>
  <c r="A4282" i="67"/>
  <c r="B4282" i="67" s="1"/>
  <c r="C4282" i="67" s="1"/>
  <c r="D4281" i="67"/>
  <c r="G4281" i="67" l="1"/>
  <c r="F4281" i="67"/>
  <c r="E4281" i="67" s="1"/>
  <c r="A4283" i="67"/>
  <c r="B4283" i="67" s="1"/>
  <c r="C4283" i="67" s="1"/>
  <c r="D4282" i="67"/>
  <c r="G4282" i="67" l="1"/>
  <c r="F4282" i="67"/>
  <c r="E4282" i="67" s="1"/>
  <c r="A4284" i="67"/>
  <c r="B4284" i="67" s="1"/>
  <c r="C4284" i="67" s="1"/>
  <c r="D4283" i="67"/>
  <c r="G4283" i="67" l="1"/>
  <c r="F4283" i="67"/>
  <c r="E4283" i="67" s="1"/>
  <c r="A4285" i="67"/>
  <c r="B4285" i="67" s="1"/>
  <c r="C4285" i="67" s="1"/>
  <c r="D4284" i="67"/>
  <c r="G4284" i="67" l="1"/>
  <c r="F4284" i="67"/>
  <c r="E4284" i="67" s="1"/>
  <c r="A4286" i="67"/>
  <c r="B4286" i="67" s="1"/>
  <c r="C4286" i="67" s="1"/>
  <c r="D4285" i="67"/>
  <c r="G4285" i="67" l="1"/>
  <c r="F4285" i="67"/>
  <c r="E4285" i="67" s="1"/>
  <c r="A4287" i="67"/>
  <c r="B4287" i="67" s="1"/>
  <c r="C4287" i="67" s="1"/>
  <c r="D4286" i="67"/>
  <c r="G4286" i="67" l="1"/>
  <c r="F4286" i="67"/>
  <c r="E4286" i="67" s="1"/>
  <c r="A4288" i="67"/>
  <c r="B4288" i="67" s="1"/>
  <c r="C4288" i="67" s="1"/>
  <c r="D4287" i="67"/>
  <c r="G4287" i="67" l="1"/>
  <c r="F4287" i="67"/>
  <c r="E4287" i="67" s="1"/>
  <c r="A4289" i="67"/>
  <c r="B4289" i="67" s="1"/>
  <c r="C4289" i="67" s="1"/>
  <c r="D4288" i="67"/>
  <c r="G4288" i="67" l="1"/>
  <c r="F4288" i="67"/>
  <c r="E4288" i="67" s="1"/>
  <c r="A4290" i="67"/>
  <c r="B4290" i="67" s="1"/>
  <c r="C4290" i="67" s="1"/>
  <c r="D4289" i="67"/>
  <c r="G4289" i="67" l="1"/>
  <c r="F4289" i="67"/>
  <c r="E4289" i="67" s="1"/>
  <c r="A4291" i="67"/>
  <c r="B4291" i="67" s="1"/>
  <c r="C4291" i="67" s="1"/>
  <c r="D4290" i="67"/>
  <c r="G4290" i="67" l="1"/>
  <c r="F4290" i="67"/>
  <c r="E4290" i="67" s="1"/>
  <c r="A4292" i="67"/>
  <c r="B4292" i="67" s="1"/>
  <c r="C4292" i="67" s="1"/>
  <c r="D4291" i="67"/>
  <c r="G4291" i="67" l="1"/>
  <c r="F4291" i="67"/>
  <c r="E4291" i="67" s="1"/>
  <c r="A4293" i="67"/>
  <c r="B4293" i="67" s="1"/>
  <c r="C4293" i="67" s="1"/>
  <c r="D4292" i="67"/>
  <c r="G4292" i="67" l="1"/>
  <c r="F4292" i="67"/>
  <c r="E4292" i="67" s="1"/>
  <c r="D4293" i="67"/>
  <c r="A4294" i="67"/>
  <c r="B4294" i="67" s="1"/>
  <c r="C4294" i="67" s="1"/>
  <c r="G4293" i="67" l="1"/>
  <c r="F4293" i="67"/>
  <c r="E4293" i="67" s="1"/>
  <c r="A4295" i="67"/>
  <c r="B4295" i="67" s="1"/>
  <c r="C4295" i="67" s="1"/>
  <c r="D4294" i="67"/>
  <c r="G4294" i="67" l="1"/>
  <c r="F4294" i="67"/>
  <c r="E4294" i="67" s="1"/>
  <c r="A4296" i="67"/>
  <c r="B4296" i="67" s="1"/>
  <c r="C4296" i="67" s="1"/>
  <c r="D4295" i="67"/>
  <c r="G4295" i="67" l="1"/>
  <c r="F4295" i="67"/>
  <c r="E4295" i="67" s="1"/>
  <c r="D4296" i="67"/>
  <c r="A4297" i="67"/>
  <c r="B4297" i="67" s="1"/>
  <c r="C4297" i="67" s="1"/>
  <c r="G4296" i="67" l="1"/>
  <c r="F4296" i="67"/>
  <c r="E4296" i="67" s="1"/>
  <c r="D4297" i="67"/>
  <c r="A4298" i="67"/>
  <c r="B4298" i="67" s="1"/>
  <c r="C4298" i="67" s="1"/>
  <c r="G4297" i="67" l="1"/>
  <c r="F4297" i="67"/>
  <c r="E4297" i="67" s="1"/>
  <c r="D4298" i="67"/>
  <c r="A4299" i="67"/>
  <c r="B4299" i="67" s="1"/>
  <c r="C4299" i="67" s="1"/>
  <c r="G4298" i="67" l="1"/>
  <c r="F4298" i="67"/>
  <c r="E4298" i="67" s="1"/>
  <c r="D4299" i="67"/>
  <c r="A4300" i="67"/>
  <c r="B4300" i="67" s="1"/>
  <c r="C4300" i="67" s="1"/>
  <c r="G4299" i="67" l="1"/>
  <c r="F4299" i="67"/>
  <c r="E4299" i="67" s="1"/>
  <c r="D4300" i="67"/>
  <c r="A4301" i="67"/>
  <c r="B4301" i="67" s="1"/>
  <c r="C4301" i="67" s="1"/>
  <c r="G4300" i="67" l="1"/>
  <c r="F4300" i="67"/>
  <c r="E4300" i="67" s="1"/>
  <c r="D4301" i="67"/>
  <c r="A4302" i="67"/>
  <c r="B4302" i="67" s="1"/>
  <c r="C4302" i="67" s="1"/>
  <c r="G4301" i="67" l="1"/>
  <c r="F4301" i="67"/>
  <c r="E4301" i="67" s="1"/>
  <c r="A4303" i="67"/>
  <c r="B4303" i="67" s="1"/>
  <c r="C4303" i="67" s="1"/>
  <c r="D4302" i="67"/>
  <c r="G4302" i="67" l="1"/>
  <c r="F4302" i="67"/>
  <c r="E4302" i="67" s="1"/>
  <c r="A4304" i="67"/>
  <c r="B4304" i="67" s="1"/>
  <c r="C4304" i="67" s="1"/>
  <c r="D4303" i="67"/>
  <c r="G4303" i="67" l="1"/>
  <c r="F4303" i="67"/>
  <c r="E4303" i="67" s="1"/>
  <c r="A4305" i="67"/>
  <c r="B4305" i="67" s="1"/>
  <c r="C4305" i="67" s="1"/>
  <c r="D4304" i="67"/>
  <c r="G4304" i="67" l="1"/>
  <c r="F4304" i="67"/>
  <c r="E4304" i="67" s="1"/>
  <c r="A4306" i="67"/>
  <c r="B4306" i="67" s="1"/>
  <c r="C4306" i="67" s="1"/>
  <c r="D4305" i="67"/>
  <c r="G4305" i="67" l="1"/>
  <c r="F4305" i="67"/>
  <c r="E4305" i="67" s="1"/>
  <c r="A4307" i="67"/>
  <c r="B4307" i="67" s="1"/>
  <c r="C4307" i="67" s="1"/>
  <c r="D4306" i="67"/>
  <c r="G4306" i="67" l="1"/>
  <c r="F4306" i="67"/>
  <c r="E4306" i="67" s="1"/>
  <c r="A4308" i="67"/>
  <c r="B4308" i="67" s="1"/>
  <c r="C4308" i="67" s="1"/>
  <c r="D4307" i="67"/>
  <c r="G4307" i="67" l="1"/>
  <c r="F4307" i="67"/>
  <c r="E4307" i="67" s="1"/>
  <c r="A4309" i="67"/>
  <c r="B4309" i="67" s="1"/>
  <c r="C4309" i="67" s="1"/>
  <c r="D4308" i="67"/>
  <c r="G4308" i="67" l="1"/>
  <c r="F4308" i="67"/>
  <c r="E4308" i="67" s="1"/>
  <c r="A4310" i="67"/>
  <c r="B4310" i="67" s="1"/>
  <c r="C4310" i="67" s="1"/>
  <c r="D4309" i="67"/>
  <c r="G4309" i="67" l="1"/>
  <c r="F4309" i="67"/>
  <c r="E4309" i="67" s="1"/>
  <c r="A4311" i="67"/>
  <c r="B4311" i="67" s="1"/>
  <c r="C4311" i="67" s="1"/>
  <c r="D4310" i="67"/>
  <c r="G4310" i="67" l="1"/>
  <c r="F4310" i="67"/>
  <c r="E4310" i="67" s="1"/>
  <c r="A4312" i="67"/>
  <c r="B4312" i="67" s="1"/>
  <c r="C4312" i="67" s="1"/>
  <c r="D4311" i="67"/>
  <c r="G4311" i="67" l="1"/>
  <c r="F4311" i="67"/>
  <c r="E4311" i="67" s="1"/>
  <c r="A4313" i="67"/>
  <c r="B4313" i="67" s="1"/>
  <c r="C4313" i="67" s="1"/>
  <c r="D4312" i="67"/>
  <c r="G4312" i="67" l="1"/>
  <c r="F4312" i="67"/>
  <c r="E4312" i="67" s="1"/>
  <c r="A4314" i="67"/>
  <c r="B4314" i="67" s="1"/>
  <c r="C4314" i="67" s="1"/>
  <c r="D4313" i="67"/>
  <c r="G4313" i="67" l="1"/>
  <c r="F4313" i="67"/>
  <c r="E4313" i="67" s="1"/>
  <c r="D4314" i="67"/>
  <c r="A4315" i="67"/>
  <c r="B4315" i="67" s="1"/>
  <c r="C4315" i="67" s="1"/>
  <c r="G4314" i="67" l="1"/>
  <c r="F4314" i="67"/>
  <c r="E4314" i="67" s="1"/>
  <c r="D4315" i="67"/>
  <c r="A4316" i="67"/>
  <c r="B4316" i="67" s="1"/>
  <c r="C4316" i="67" s="1"/>
  <c r="G4315" i="67" l="1"/>
  <c r="F4315" i="67"/>
  <c r="E4315" i="67" s="1"/>
  <c r="D4316" i="67"/>
  <c r="A4317" i="67"/>
  <c r="B4317" i="67" s="1"/>
  <c r="C4317" i="67" s="1"/>
  <c r="G4316" i="67" l="1"/>
  <c r="F4316" i="67"/>
  <c r="E4316" i="67" s="1"/>
  <c r="D4317" i="67"/>
  <c r="A4318" i="67"/>
  <c r="B4318" i="67" s="1"/>
  <c r="C4318" i="67" s="1"/>
  <c r="G4317" i="67" l="1"/>
  <c r="F4317" i="67"/>
  <c r="E4317" i="67" s="1"/>
  <c r="D4318" i="67"/>
  <c r="A4319" i="67"/>
  <c r="B4319" i="67" s="1"/>
  <c r="C4319" i="67" s="1"/>
  <c r="G4318" i="67" l="1"/>
  <c r="F4318" i="67"/>
  <c r="E4318" i="67" s="1"/>
  <c r="D4319" i="67"/>
  <c r="A4320" i="67"/>
  <c r="B4320" i="67" s="1"/>
  <c r="C4320" i="67" s="1"/>
  <c r="G4319" i="67" l="1"/>
  <c r="F4319" i="67"/>
  <c r="E4319" i="67" s="1"/>
  <c r="A4321" i="67"/>
  <c r="B4321" i="67" s="1"/>
  <c r="C4321" i="67" s="1"/>
  <c r="D4320" i="67"/>
  <c r="G4320" i="67" l="1"/>
  <c r="F4320" i="67"/>
  <c r="E4320" i="67" s="1"/>
  <c r="A4322" i="67"/>
  <c r="B4322" i="67" s="1"/>
  <c r="C4322" i="67" s="1"/>
  <c r="D4321" i="67"/>
  <c r="G4321" i="67" l="1"/>
  <c r="F4321" i="67"/>
  <c r="E4321" i="67" s="1"/>
  <c r="A4323" i="67"/>
  <c r="B4323" i="67" s="1"/>
  <c r="C4323" i="67" s="1"/>
  <c r="D4322" i="67"/>
  <c r="G4322" i="67" l="1"/>
  <c r="F4322" i="67"/>
  <c r="E4322" i="67" s="1"/>
  <c r="A4324" i="67"/>
  <c r="B4324" i="67" s="1"/>
  <c r="C4324" i="67" s="1"/>
  <c r="D4323" i="67"/>
  <c r="G4323" i="67" l="1"/>
  <c r="F4323" i="67"/>
  <c r="E4323" i="67" s="1"/>
  <c r="A4325" i="67"/>
  <c r="B4325" i="67" s="1"/>
  <c r="C4325" i="67" s="1"/>
  <c r="D4324" i="67"/>
  <c r="G4324" i="67" l="1"/>
  <c r="F4324" i="67"/>
  <c r="E4324" i="67" s="1"/>
  <c r="A4326" i="67"/>
  <c r="B4326" i="67" s="1"/>
  <c r="C4326" i="67" s="1"/>
  <c r="D4325" i="67"/>
  <c r="G4325" i="67" l="1"/>
  <c r="F4325" i="67"/>
  <c r="E4325" i="67" s="1"/>
  <c r="A4327" i="67"/>
  <c r="B4327" i="67" s="1"/>
  <c r="C4327" i="67" s="1"/>
  <c r="D4326" i="67"/>
  <c r="G4326" i="67" l="1"/>
  <c r="F4326" i="67"/>
  <c r="E4326" i="67" s="1"/>
  <c r="A4328" i="67"/>
  <c r="B4328" i="67" s="1"/>
  <c r="C4328" i="67" s="1"/>
  <c r="D4327" i="67"/>
  <c r="G4327" i="67" l="1"/>
  <c r="F4327" i="67"/>
  <c r="E4327" i="67" s="1"/>
  <c r="A4329" i="67"/>
  <c r="B4329" i="67" s="1"/>
  <c r="C4329" i="67" s="1"/>
  <c r="D4328" i="67"/>
  <c r="G4328" i="67" l="1"/>
  <c r="F4328" i="67"/>
  <c r="E4328" i="67" s="1"/>
  <c r="A4330" i="67"/>
  <c r="B4330" i="67" s="1"/>
  <c r="C4330" i="67" s="1"/>
  <c r="D4329" i="67"/>
  <c r="G4329" i="67" l="1"/>
  <c r="F4329" i="67"/>
  <c r="E4329" i="67" s="1"/>
  <c r="A4331" i="67"/>
  <c r="B4331" i="67" s="1"/>
  <c r="C4331" i="67" s="1"/>
  <c r="D4330" i="67"/>
  <c r="G4330" i="67" l="1"/>
  <c r="F4330" i="67"/>
  <c r="E4330" i="67" s="1"/>
  <c r="A4332" i="67"/>
  <c r="B4332" i="67" s="1"/>
  <c r="C4332" i="67" s="1"/>
  <c r="D4331" i="67"/>
  <c r="G4331" i="67" l="1"/>
  <c r="F4331" i="67"/>
  <c r="E4331" i="67" s="1"/>
  <c r="A4333" i="67"/>
  <c r="B4333" i="67" s="1"/>
  <c r="C4333" i="67" s="1"/>
  <c r="D4332" i="67"/>
  <c r="G4332" i="67" l="1"/>
  <c r="F4332" i="67"/>
  <c r="E4332" i="67" s="1"/>
  <c r="A4334" i="67"/>
  <c r="B4334" i="67" s="1"/>
  <c r="C4334" i="67" s="1"/>
  <c r="D4333" i="67"/>
  <c r="G4333" i="67" l="1"/>
  <c r="F4333" i="67"/>
  <c r="E4333" i="67" s="1"/>
  <c r="A4335" i="67"/>
  <c r="B4335" i="67" s="1"/>
  <c r="C4335" i="67" s="1"/>
  <c r="D4334" i="67"/>
  <c r="G4334" i="67" l="1"/>
  <c r="F4334" i="67"/>
  <c r="E4334" i="67" s="1"/>
  <c r="A4336" i="67"/>
  <c r="B4336" i="67" s="1"/>
  <c r="C4336" i="67" s="1"/>
  <c r="D4335" i="67"/>
  <c r="G4335" i="67" l="1"/>
  <c r="F4335" i="67"/>
  <c r="E4335" i="67" s="1"/>
  <c r="A4337" i="67"/>
  <c r="B4337" i="67" s="1"/>
  <c r="C4337" i="67" s="1"/>
  <c r="D4336" i="67"/>
  <c r="G4336" i="67" l="1"/>
  <c r="F4336" i="67"/>
  <c r="E4336" i="67" s="1"/>
  <c r="A4338" i="67"/>
  <c r="B4338" i="67" s="1"/>
  <c r="C4338" i="67" s="1"/>
  <c r="D4337" i="67"/>
  <c r="G4337" i="67" l="1"/>
  <c r="F4337" i="67"/>
  <c r="E4337" i="67" s="1"/>
  <c r="A4339" i="67"/>
  <c r="B4339" i="67" s="1"/>
  <c r="C4339" i="67" s="1"/>
  <c r="D4338" i="67"/>
  <c r="G4338" i="67" l="1"/>
  <c r="F4338" i="67"/>
  <c r="E4338" i="67" s="1"/>
  <c r="A4340" i="67"/>
  <c r="B4340" i="67" s="1"/>
  <c r="C4340" i="67" s="1"/>
  <c r="D4339" i="67"/>
  <c r="G4339" i="67" l="1"/>
  <c r="F4339" i="67"/>
  <c r="E4339" i="67" s="1"/>
  <c r="A4341" i="67"/>
  <c r="B4341" i="67" s="1"/>
  <c r="C4341" i="67" s="1"/>
  <c r="D4340" i="67"/>
  <c r="G4340" i="67" l="1"/>
  <c r="F4340" i="67"/>
  <c r="E4340" i="67" s="1"/>
  <c r="A4342" i="67"/>
  <c r="B4342" i="67" s="1"/>
  <c r="C4342" i="67" s="1"/>
  <c r="D4341" i="67"/>
  <c r="G4341" i="67" l="1"/>
  <c r="F4341" i="67"/>
  <c r="E4341" i="67" s="1"/>
  <c r="A4343" i="67"/>
  <c r="B4343" i="67" s="1"/>
  <c r="C4343" i="67" s="1"/>
  <c r="D4342" i="67"/>
  <c r="G4342" i="67" l="1"/>
  <c r="F4342" i="67"/>
  <c r="E4342" i="67" s="1"/>
  <c r="A4344" i="67"/>
  <c r="B4344" i="67" s="1"/>
  <c r="C4344" i="67" s="1"/>
  <c r="D4343" i="67"/>
  <c r="G4343" i="67" l="1"/>
  <c r="F4343" i="67"/>
  <c r="E4343" i="67" s="1"/>
  <c r="A4345" i="67"/>
  <c r="B4345" i="67" s="1"/>
  <c r="C4345" i="67" s="1"/>
  <c r="D4344" i="67"/>
  <c r="G4344" i="67" l="1"/>
  <c r="F4344" i="67"/>
  <c r="E4344" i="67" s="1"/>
  <c r="D4345" i="67"/>
  <c r="A4346" i="67"/>
  <c r="B4346" i="67" s="1"/>
  <c r="C4346" i="67" s="1"/>
  <c r="G4345" i="67" l="1"/>
  <c r="F4345" i="67"/>
  <c r="E4345" i="67" s="1"/>
  <c r="D4346" i="67"/>
  <c r="A4347" i="67"/>
  <c r="B4347" i="67" s="1"/>
  <c r="C4347" i="67" s="1"/>
  <c r="G4346" i="67" l="1"/>
  <c r="F4346" i="67"/>
  <c r="E4346" i="67" s="1"/>
  <c r="D4347" i="67"/>
  <c r="A4348" i="67"/>
  <c r="B4348" i="67" s="1"/>
  <c r="C4348" i="67" s="1"/>
  <c r="G4347" i="67" l="1"/>
  <c r="F4347" i="67"/>
  <c r="E4347" i="67" s="1"/>
  <c r="A4349" i="67"/>
  <c r="B4349" i="67" s="1"/>
  <c r="C4349" i="67" s="1"/>
  <c r="D4348" i="67"/>
  <c r="G4348" i="67" l="1"/>
  <c r="F4348" i="67"/>
  <c r="E4348" i="67" s="1"/>
  <c r="A4350" i="67"/>
  <c r="B4350" i="67" s="1"/>
  <c r="C4350" i="67" s="1"/>
  <c r="D4349" i="67"/>
  <c r="G4349" i="67" l="1"/>
  <c r="F4349" i="67"/>
  <c r="E4349" i="67" s="1"/>
  <c r="A4351" i="67"/>
  <c r="B4351" i="67" s="1"/>
  <c r="C4351" i="67" s="1"/>
  <c r="D4350" i="67"/>
  <c r="G4350" i="67" l="1"/>
  <c r="F4350" i="67"/>
  <c r="E4350" i="67" s="1"/>
  <c r="A4352" i="67"/>
  <c r="B4352" i="67" s="1"/>
  <c r="C4352" i="67" s="1"/>
  <c r="D4351" i="67"/>
  <c r="G4351" i="67" l="1"/>
  <c r="F4351" i="67"/>
  <c r="E4351" i="67" s="1"/>
  <c r="A4353" i="67"/>
  <c r="B4353" i="67" s="1"/>
  <c r="C4353" i="67" s="1"/>
  <c r="D4352" i="67"/>
  <c r="G4352" i="67" l="1"/>
  <c r="F4352" i="67"/>
  <c r="E4352" i="67" s="1"/>
  <c r="A4354" i="67"/>
  <c r="B4354" i="67" s="1"/>
  <c r="C4354" i="67" s="1"/>
  <c r="D4353" i="67"/>
  <c r="G4353" i="67" l="1"/>
  <c r="F4353" i="67"/>
  <c r="E4353" i="67" s="1"/>
  <c r="A4355" i="67"/>
  <c r="B4355" i="67" s="1"/>
  <c r="C4355" i="67" s="1"/>
  <c r="D4354" i="67"/>
  <c r="G4354" i="67" l="1"/>
  <c r="F4354" i="67"/>
  <c r="E4354" i="67" s="1"/>
  <c r="A4356" i="67"/>
  <c r="B4356" i="67" s="1"/>
  <c r="C4356" i="67" s="1"/>
  <c r="D4355" i="67"/>
  <c r="G4355" i="67" l="1"/>
  <c r="F4355" i="67"/>
  <c r="E4355" i="67" s="1"/>
  <c r="A4357" i="67"/>
  <c r="B4357" i="67" s="1"/>
  <c r="C4357" i="67" s="1"/>
  <c r="D4356" i="67"/>
  <c r="G4356" i="67" l="1"/>
  <c r="F4356" i="67"/>
  <c r="E4356" i="67" s="1"/>
  <c r="A4358" i="67"/>
  <c r="B4358" i="67" s="1"/>
  <c r="C4358" i="67" s="1"/>
  <c r="D4357" i="67"/>
  <c r="G4357" i="67" l="1"/>
  <c r="F4357" i="67"/>
  <c r="E4357" i="67" s="1"/>
  <c r="D4358" i="67"/>
  <c r="A4359" i="67"/>
  <c r="B4359" i="67" s="1"/>
  <c r="C4359" i="67" s="1"/>
  <c r="G4358" i="67" l="1"/>
  <c r="F4358" i="67"/>
  <c r="E4358" i="67" s="1"/>
  <c r="A4360" i="67"/>
  <c r="B4360" i="67" s="1"/>
  <c r="C4360" i="67" s="1"/>
  <c r="D4359" i="67"/>
  <c r="G4359" i="67" l="1"/>
  <c r="F4359" i="67"/>
  <c r="E4359" i="67" s="1"/>
  <c r="A4361" i="67"/>
  <c r="B4361" i="67" s="1"/>
  <c r="C4361" i="67" s="1"/>
  <c r="D4360" i="67"/>
  <c r="G4360" i="67" l="1"/>
  <c r="F4360" i="67"/>
  <c r="E4360" i="67" s="1"/>
  <c r="A4362" i="67"/>
  <c r="B4362" i="67" s="1"/>
  <c r="C4362" i="67" s="1"/>
  <c r="D4361" i="67"/>
  <c r="G4361" i="67" l="1"/>
  <c r="F4361" i="67"/>
  <c r="E4361" i="67" s="1"/>
  <c r="A4363" i="67"/>
  <c r="B4363" i="67" s="1"/>
  <c r="C4363" i="67" s="1"/>
  <c r="D4362" i="67"/>
  <c r="G4362" i="67" l="1"/>
  <c r="F4362" i="67"/>
  <c r="E4362" i="67" s="1"/>
  <c r="A4364" i="67"/>
  <c r="B4364" i="67" s="1"/>
  <c r="C4364" i="67" s="1"/>
  <c r="D4363" i="67"/>
  <c r="G4363" i="67" l="1"/>
  <c r="F4363" i="67"/>
  <c r="E4363" i="67" s="1"/>
  <c r="A4365" i="67"/>
  <c r="B4365" i="67" s="1"/>
  <c r="C4365" i="67" s="1"/>
  <c r="D4364" i="67"/>
  <c r="G4364" i="67" l="1"/>
  <c r="F4364" i="67"/>
  <c r="E4364" i="67" s="1"/>
  <c r="A4366" i="67"/>
  <c r="B4366" i="67" s="1"/>
  <c r="C4366" i="67" s="1"/>
  <c r="D4365" i="67"/>
  <c r="G4365" i="67" l="1"/>
  <c r="F4365" i="67"/>
  <c r="E4365" i="67" s="1"/>
  <c r="A4367" i="67"/>
  <c r="B4367" i="67" s="1"/>
  <c r="C4367" i="67" s="1"/>
  <c r="D4366" i="67"/>
  <c r="G4366" i="67" l="1"/>
  <c r="F4366" i="67"/>
  <c r="E4366" i="67" s="1"/>
  <c r="A4368" i="67"/>
  <c r="B4368" i="67" s="1"/>
  <c r="C4368" i="67" s="1"/>
  <c r="D4367" i="67"/>
  <c r="G4367" i="67" l="1"/>
  <c r="F4367" i="67"/>
  <c r="E4367" i="67" s="1"/>
  <c r="A4369" i="67"/>
  <c r="B4369" i="67" s="1"/>
  <c r="C4369" i="67" s="1"/>
  <c r="D4368" i="67"/>
  <c r="G4368" i="67" l="1"/>
  <c r="F4368" i="67"/>
  <c r="E4368" i="67" s="1"/>
  <c r="A4370" i="67"/>
  <c r="B4370" i="67" s="1"/>
  <c r="C4370" i="67" s="1"/>
  <c r="D4369" i="67"/>
  <c r="G4369" i="67" l="1"/>
  <c r="F4369" i="67"/>
  <c r="E4369" i="67" s="1"/>
  <c r="A4371" i="67"/>
  <c r="B4371" i="67" s="1"/>
  <c r="C4371" i="67" s="1"/>
  <c r="D4370" i="67"/>
  <c r="G4370" i="67" l="1"/>
  <c r="F4370" i="67"/>
  <c r="E4370" i="67" s="1"/>
  <c r="A4372" i="67"/>
  <c r="B4372" i="67" s="1"/>
  <c r="C4372" i="67" s="1"/>
  <c r="D4371" i="67"/>
  <c r="G4371" i="67" l="1"/>
  <c r="F4371" i="67"/>
  <c r="E4371" i="67" s="1"/>
  <c r="A4373" i="67"/>
  <c r="B4373" i="67" s="1"/>
  <c r="C4373" i="67" s="1"/>
  <c r="D4372" i="67"/>
  <c r="G4372" i="67" l="1"/>
  <c r="F4372" i="67"/>
  <c r="E4372" i="67" s="1"/>
  <c r="A4374" i="67"/>
  <c r="B4374" i="67" s="1"/>
  <c r="C4374" i="67" s="1"/>
  <c r="D4373" i="67"/>
  <c r="G4373" i="67" l="1"/>
  <c r="F4373" i="67"/>
  <c r="E4373" i="67" s="1"/>
  <c r="A4375" i="67"/>
  <c r="B4375" i="67" s="1"/>
  <c r="C4375" i="67" s="1"/>
  <c r="D4374" i="67"/>
  <c r="G4374" i="67" l="1"/>
  <c r="F4374" i="67"/>
  <c r="E4374" i="67" s="1"/>
  <c r="A4376" i="67"/>
  <c r="B4376" i="67" s="1"/>
  <c r="C4376" i="67" s="1"/>
  <c r="D4375" i="67"/>
  <c r="G4375" i="67" l="1"/>
  <c r="F4375" i="67"/>
  <c r="E4375" i="67" s="1"/>
  <c r="A4377" i="67"/>
  <c r="B4377" i="67" s="1"/>
  <c r="C4377" i="67" s="1"/>
  <c r="D4376" i="67"/>
  <c r="G4376" i="67" l="1"/>
  <c r="F4376" i="67"/>
  <c r="E4376" i="67" s="1"/>
  <c r="A4378" i="67"/>
  <c r="B4378" i="67" s="1"/>
  <c r="C4378" i="67" s="1"/>
  <c r="D4377" i="67"/>
  <c r="G4377" i="67" l="1"/>
  <c r="F4377" i="67"/>
  <c r="E4377" i="67" s="1"/>
  <c r="A4379" i="67"/>
  <c r="B4379" i="67" s="1"/>
  <c r="C4379" i="67" s="1"/>
  <c r="D4378" i="67"/>
  <c r="G4378" i="67" l="1"/>
  <c r="F4378" i="67"/>
  <c r="E4378" i="67" s="1"/>
  <c r="A4380" i="67"/>
  <c r="B4380" i="67" s="1"/>
  <c r="C4380" i="67" s="1"/>
  <c r="D4379" i="67"/>
  <c r="G4379" i="67" l="1"/>
  <c r="F4379" i="67"/>
  <c r="E4379" i="67" s="1"/>
  <c r="A4381" i="67"/>
  <c r="B4381" i="67" s="1"/>
  <c r="C4381" i="67" s="1"/>
  <c r="D4380" i="67"/>
  <c r="G4380" i="67" l="1"/>
  <c r="F4380" i="67"/>
  <c r="E4380" i="67" s="1"/>
  <c r="A4382" i="67"/>
  <c r="B4382" i="67" s="1"/>
  <c r="C4382" i="67" s="1"/>
  <c r="D4381" i="67"/>
  <c r="G4381" i="67" l="1"/>
  <c r="F4381" i="67"/>
  <c r="E4381" i="67" s="1"/>
  <c r="A4383" i="67"/>
  <c r="B4383" i="67" s="1"/>
  <c r="C4383" i="67" s="1"/>
  <c r="D4382" i="67"/>
  <c r="G4382" i="67" l="1"/>
  <c r="F4382" i="67"/>
  <c r="E4382" i="67" s="1"/>
  <c r="D4383" i="67"/>
  <c r="A4384" i="67"/>
  <c r="B4384" i="67" s="1"/>
  <c r="C4384" i="67" s="1"/>
  <c r="G4383" i="67" l="1"/>
  <c r="F4383" i="67"/>
  <c r="E4383" i="67" s="1"/>
  <c r="D4384" i="67"/>
  <c r="A4385" i="67"/>
  <c r="B4385" i="67" s="1"/>
  <c r="C4385" i="67" s="1"/>
  <c r="G4384" i="67" l="1"/>
  <c r="F4384" i="67"/>
  <c r="E4384" i="67" s="1"/>
  <c r="A4386" i="67"/>
  <c r="B4386" i="67" s="1"/>
  <c r="C4386" i="67" s="1"/>
  <c r="D4385" i="67"/>
  <c r="G4385" i="67" l="1"/>
  <c r="F4385" i="67"/>
  <c r="E4385" i="67" s="1"/>
  <c r="A4387" i="67"/>
  <c r="B4387" i="67" s="1"/>
  <c r="C4387" i="67" s="1"/>
  <c r="D4386" i="67"/>
  <c r="G4386" i="67" l="1"/>
  <c r="F4386" i="67"/>
  <c r="E4386" i="67" s="1"/>
  <c r="A4388" i="67"/>
  <c r="B4388" i="67" s="1"/>
  <c r="C4388" i="67" s="1"/>
  <c r="D4387" i="67"/>
  <c r="G4387" i="67" l="1"/>
  <c r="F4387" i="67"/>
  <c r="E4387" i="67" s="1"/>
  <c r="A4389" i="67"/>
  <c r="B4389" i="67" s="1"/>
  <c r="C4389" i="67" s="1"/>
  <c r="D4388" i="67"/>
  <c r="G4388" i="67" l="1"/>
  <c r="F4388" i="67"/>
  <c r="E4388" i="67" s="1"/>
  <c r="A4390" i="67"/>
  <c r="B4390" i="67" s="1"/>
  <c r="C4390" i="67" s="1"/>
  <c r="D4389" i="67"/>
  <c r="G4389" i="67" l="1"/>
  <c r="F4389" i="67"/>
  <c r="E4389" i="67" s="1"/>
  <c r="A4391" i="67"/>
  <c r="B4391" i="67" s="1"/>
  <c r="C4391" i="67" s="1"/>
  <c r="D4390" i="67"/>
  <c r="G4390" i="67" l="1"/>
  <c r="F4390" i="67"/>
  <c r="E4390" i="67" s="1"/>
  <c r="D4391" i="67"/>
  <c r="A4392" i="67"/>
  <c r="B4392" i="67" s="1"/>
  <c r="C4392" i="67" s="1"/>
  <c r="G4391" i="67" l="1"/>
  <c r="F4391" i="67"/>
  <c r="E4391" i="67" s="1"/>
  <c r="A4393" i="67"/>
  <c r="B4393" i="67" s="1"/>
  <c r="C4393" i="67" s="1"/>
  <c r="D4392" i="67"/>
  <c r="G4392" i="67" l="1"/>
  <c r="F4392" i="67"/>
  <c r="E4392" i="67" s="1"/>
  <c r="A4394" i="67"/>
  <c r="B4394" i="67" s="1"/>
  <c r="C4394" i="67" s="1"/>
  <c r="D4393" i="67"/>
  <c r="G4393" i="67" l="1"/>
  <c r="F4393" i="67"/>
  <c r="E4393" i="67" s="1"/>
  <c r="A4395" i="67"/>
  <c r="B4395" i="67" s="1"/>
  <c r="C4395" i="67" s="1"/>
  <c r="D4394" i="67"/>
  <c r="G4394" i="67" l="1"/>
  <c r="F4394" i="67"/>
  <c r="E4394" i="67" s="1"/>
  <c r="A4396" i="67"/>
  <c r="B4396" i="67" s="1"/>
  <c r="C4396" i="67" s="1"/>
  <c r="D4395" i="67"/>
  <c r="G4395" i="67" l="1"/>
  <c r="F4395" i="67"/>
  <c r="E4395" i="67" s="1"/>
  <c r="A4397" i="67"/>
  <c r="B4397" i="67" s="1"/>
  <c r="C4397" i="67" s="1"/>
  <c r="D4396" i="67"/>
  <c r="G4396" i="67" l="1"/>
  <c r="F4396" i="67"/>
  <c r="E4396" i="67" s="1"/>
  <c r="A4398" i="67"/>
  <c r="B4398" i="67" s="1"/>
  <c r="C4398" i="67" s="1"/>
  <c r="D4397" i="67"/>
  <c r="G4397" i="67" l="1"/>
  <c r="F4397" i="67"/>
  <c r="E4397" i="67" s="1"/>
  <c r="D4398" i="67"/>
  <c r="A4399" i="67"/>
  <c r="B4399" i="67" s="1"/>
  <c r="C4399" i="67" s="1"/>
  <c r="G4398" i="67" l="1"/>
  <c r="F4398" i="67"/>
  <c r="E4398" i="67" s="1"/>
  <c r="D4399" i="67"/>
  <c r="A4400" i="67"/>
  <c r="B4400" i="67" s="1"/>
  <c r="C4400" i="67" s="1"/>
  <c r="G4399" i="67" l="1"/>
  <c r="F4399" i="67"/>
  <c r="E4399" i="67" s="1"/>
  <c r="D4400" i="67"/>
  <c r="A4401" i="67"/>
  <c r="B4401" i="67" s="1"/>
  <c r="C4401" i="67" s="1"/>
  <c r="G4400" i="67" l="1"/>
  <c r="F4400" i="67"/>
  <c r="E4400" i="67" s="1"/>
  <c r="A4402" i="67"/>
  <c r="B4402" i="67" s="1"/>
  <c r="C4402" i="67" s="1"/>
  <c r="D4401" i="67"/>
  <c r="G4401" i="67" l="1"/>
  <c r="F4401" i="67"/>
  <c r="E4401" i="67" s="1"/>
  <c r="A4403" i="67"/>
  <c r="B4403" i="67" s="1"/>
  <c r="C4403" i="67" s="1"/>
  <c r="D4402" i="67"/>
  <c r="G4402" i="67" l="1"/>
  <c r="F4402" i="67"/>
  <c r="E4402" i="67" s="1"/>
  <c r="A4404" i="67"/>
  <c r="B4404" i="67" s="1"/>
  <c r="C4404" i="67" s="1"/>
  <c r="D4403" i="67"/>
  <c r="G4403" i="67" l="1"/>
  <c r="F4403" i="67"/>
  <c r="E4403" i="67" s="1"/>
  <c r="A4405" i="67"/>
  <c r="B4405" i="67" s="1"/>
  <c r="C4405" i="67" s="1"/>
  <c r="D4404" i="67"/>
  <c r="G4404" i="67" l="1"/>
  <c r="F4404" i="67"/>
  <c r="E4404" i="67" s="1"/>
  <c r="A4406" i="67"/>
  <c r="B4406" i="67" s="1"/>
  <c r="C4406" i="67" s="1"/>
  <c r="D4405" i="67"/>
  <c r="G4405" i="67" l="1"/>
  <c r="F4405" i="67"/>
  <c r="E4405" i="67" s="1"/>
  <c r="A4407" i="67"/>
  <c r="B4407" i="67" s="1"/>
  <c r="C4407" i="67" s="1"/>
  <c r="D4406" i="67"/>
  <c r="G4406" i="67" l="1"/>
  <c r="F4406" i="67"/>
  <c r="E4406" i="67" s="1"/>
  <c r="A4408" i="67"/>
  <c r="B4408" i="67" s="1"/>
  <c r="C4408" i="67" s="1"/>
  <c r="D4407" i="67"/>
  <c r="G4407" i="67" l="1"/>
  <c r="F4407" i="67"/>
  <c r="E4407" i="67" s="1"/>
  <c r="A4409" i="67"/>
  <c r="B4409" i="67" s="1"/>
  <c r="C4409" i="67" s="1"/>
  <c r="D4408" i="67"/>
  <c r="G4408" i="67" l="1"/>
  <c r="F4408" i="67"/>
  <c r="E4408" i="67" s="1"/>
  <c r="A4410" i="67"/>
  <c r="B4410" i="67" s="1"/>
  <c r="C4410" i="67" s="1"/>
  <c r="D4409" i="67"/>
  <c r="G4409" i="67" l="1"/>
  <c r="F4409" i="67"/>
  <c r="E4409" i="67" s="1"/>
  <c r="A4411" i="67"/>
  <c r="B4411" i="67" s="1"/>
  <c r="C4411" i="67" s="1"/>
  <c r="D4410" i="67"/>
  <c r="G4410" i="67" l="1"/>
  <c r="F4410" i="67"/>
  <c r="E4410" i="67" s="1"/>
  <c r="A4412" i="67"/>
  <c r="B4412" i="67" s="1"/>
  <c r="C4412" i="67" s="1"/>
  <c r="D4411" i="67"/>
  <c r="G4411" i="67" l="1"/>
  <c r="F4411" i="67"/>
  <c r="E4411" i="67" s="1"/>
  <c r="A4413" i="67"/>
  <c r="B4413" i="67" s="1"/>
  <c r="C4413" i="67" s="1"/>
  <c r="D4412" i="67"/>
  <c r="G4412" i="67" l="1"/>
  <c r="F4412" i="67"/>
  <c r="E4412" i="67" s="1"/>
  <c r="A4414" i="67"/>
  <c r="B4414" i="67" s="1"/>
  <c r="C4414" i="67" s="1"/>
  <c r="D4413" i="67"/>
  <c r="G4413" i="67" l="1"/>
  <c r="F4413" i="67"/>
  <c r="E4413" i="67" s="1"/>
  <c r="A4415" i="67"/>
  <c r="B4415" i="67" s="1"/>
  <c r="C4415" i="67" s="1"/>
  <c r="D4414" i="67"/>
  <c r="G4414" i="67" l="1"/>
  <c r="F4414" i="67"/>
  <c r="E4414" i="67" s="1"/>
  <c r="A4416" i="67"/>
  <c r="B4416" i="67" s="1"/>
  <c r="C4416" i="67" s="1"/>
  <c r="D4415" i="67"/>
  <c r="G4415" i="67" l="1"/>
  <c r="F4415" i="67"/>
  <c r="E4415" i="67" s="1"/>
  <c r="A4417" i="67"/>
  <c r="B4417" i="67" s="1"/>
  <c r="C4417" i="67" s="1"/>
  <c r="D4416" i="67"/>
  <c r="G4416" i="67" l="1"/>
  <c r="F4416" i="67"/>
  <c r="E4416" i="67" s="1"/>
  <c r="A4418" i="67"/>
  <c r="B4418" i="67" s="1"/>
  <c r="C4418" i="67" s="1"/>
  <c r="D4417" i="67"/>
  <c r="G4417" i="67" l="1"/>
  <c r="F4417" i="67"/>
  <c r="E4417" i="67" s="1"/>
  <c r="A4419" i="67"/>
  <c r="B4419" i="67" s="1"/>
  <c r="C4419" i="67" s="1"/>
  <c r="D4418" i="67"/>
  <c r="G4418" i="67" l="1"/>
  <c r="F4418" i="67"/>
  <c r="E4418" i="67" s="1"/>
  <c r="A4420" i="67"/>
  <c r="B4420" i="67" s="1"/>
  <c r="C4420" i="67" s="1"/>
  <c r="D4419" i="67"/>
  <c r="G4419" i="67" l="1"/>
  <c r="F4419" i="67"/>
  <c r="E4419" i="67" s="1"/>
  <c r="A4421" i="67"/>
  <c r="B4421" i="67" s="1"/>
  <c r="C4421" i="67" s="1"/>
  <c r="D4420" i="67"/>
  <c r="G4420" i="67" l="1"/>
  <c r="F4420" i="67"/>
  <c r="E4420" i="67" s="1"/>
  <c r="A4422" i="67"/>
  <c r="B4422" i="67" s="1"/>
  <c r="C4422" i="67" s="1"/>
  <c r="D4421" i="67"/>
  <c r="G4421" i="67" l="1"/>
  <c r="F4421" i="67"/>
  <c r="E4421" i="67" s="1"/>
  <c r="A4423" i="67"/>
  <c r="B4423" i="67" s="1"/>
  <c r="C4423" i="67" s="1"/>
  <c r="D4422" i="67"/>
  <c r="G4422" i="67" l="1"/>
  <c r="F4422" i="67"/>
  <c r="E4422" i="67" s="1"/>
  <c r="A4424" i="67"/>
  <c r="B4424" i="67" s="1"/>
  <c r="C4424" i="67" s="1"/>
  <c r="D4423" i="67"/>
  <c r="G4423" i="67" l="1"/>
  <c r="F4423" i="67"/>
  <c r="E4423" i="67" s="1"/>
  <c r="A4425" i="67"/>
  <c r="B4425" i="67" s="1"/>
  <c r="C4425" i="67" s="1"/>
  <c r="D4424" i="67"/>
  <c r="G4424" i="67" l="1"/>
  <c r="F4424" i="67"/>
  <c r="E4424" i="67" s="1"/>
  <c r="D4425" i="67"/>
  <c r="A4426" i="67"/>
  <c r="B4426" i="67" s="1"/>
  <c r="C4426" i="67" s="1"/>
  <c r="G4425" i="67" l="1"/>
  <c r="F4425" i="67"/>
  <c r="E4425" i="67" s="1"/>
  <c r="D4426" i="67"/>
  <c r="A4427" i="67"/>
  <c r="B4427" i="67" s="1"/>
  <c r="C4427" i="67" s="1"/>
  <c r="G4426" i="67" l="1"/>
  <c r="F4426" i="67"/>
  <c r="E4426" i="67" s="1"/>
  <c r="A4428" i="67"/>
  <c r="B4428" i="67" s="1"/>
  <c r="C4428" i="67" s="1"/>
  <c r="D4427" i="67"/>
  <c r="G4427" i="67" l="1"/>
  <c r="F4427" i="67"/>
  <c r="E4427" i="67" s="1"/>
  <c r="A4429" i="67"/>
  <c r="B4429" i="67" s="1"/>
  <c r="C4429" i="67" s="1"/>
  <c r="D4428" i="67"/>
  <c r="G4428" i="67" l="1"/>
  <c r="F4428" i="67"/>
  <c r="E4428" i="67" s="1"/>
  <c r="A4430" i="67"/>
  <c r="B4430" i="67" s="1"/>
  <c r="C4430" i="67" s="1"/>
  <c r="D4429" i="67"/>
  <c r="G4429" i="67" l="1"/>
  <c r="F4429" i="67"/>
  <c r="E4429" i="67" s="1"/>
  <c r="A4431" i="67"/>
  <c r="B4431" i="67" s="1"/>
  <c r="C4431" i="67" s="1"/>
  <c r="D4430" i="67"/>
  <c r="G4430" i="67" l="1"/>
  <c r="F4430" i="67"/>
  <c r="E4430" i="67" s="1"/>
  <c r="A4432" i="67"/>
  <c r="B4432" i="67" s="1"/>
  <c r="C4432" i="67" s="1"/>
  <c r="D4431" i="67"/>
  <c r="G4431" i="67" l="1"/>
  <c r="F4431" i="67"/>
  <c r="E4431" i="67" s="1"/>
  <c r="A4433" i="67"/>
  <c r="B4433" i="67" s="1"/>
  <c r="C4433" i="67" s="1"/>
  <c r="D4432" i="67"/>
  <c r="G4432" i="67" l="1"/>
  <c r="F4432" i="67"/>
  <c r="E4432" i="67" s="1"/>
  <c r="A4434" i="67"/>
  <c r="B4434" i="67" s="1"/>
  <c r="C4434" i="67" s="1"/>
  <c r="D4433" i="67"/>
  <c r="G4433" i="67" l="1"/>
  <c r="F4433" i="67"/>
  <c r="E4433" i="67" s="1"/>
  <c r="D4434" i="67"/>
  <c r="A4435" i="67"/>
  <c r="B4435" i="67" s="1"/>
  <c r="C4435" i="67" s="1"/>
  <c r="G4434" i="67" l="1"/>
  <c r="F4434" i="67"/>
  <c r="E4434" i="67" s="1"/>
  <c r="D4435" i="67"/>
  <c r="A4436" i="67"/>
  <c r="B4436" i="67" s="1"/>
  <c r="C4436" i="67" s="1"/>
  <c r="G4435" i="67" l="1"/>
  <c r="F4435" i="67"/>
  <c r="E4435" i="67" s="1"/>
  <c r="A4437" i="67"/>
  <c r="B4437" i="67" s="1"/>
  <c r="C4437" i="67" s="1"/>
  <c r="D4436" i="67"/>
  <c r="G4436" i="67" l="1"/>
  <c r="F4436" i="67"/>
  <c r="E4436" i="67" s="1"/>
  <c r="A4438" i="67"/>
  <c r="B4438" i="67" s="1"/>
  <c r="C4438" i="67" s="1"/>
  <c r="D4437" i="67"/>
  <c r="G4437" i="67" l="1"/>
  <c r="F4437" i="67"/>
  <c r="E4437" i="67" s="1"/>
  <c r="A4439" i="67"/>
  <c r="B4439" i="67" s="1"/>
  <c r="C4439" i="67" s="1"/>
  <c r="D4438" i="67"/>
  <c r="G4438" i="67" l="1"/>
  <c r="F4438" i="67"/>
  <c r="E4438" i="67" s="1"/>
  <c r="A4440" i="67"/>
  <c r="B4440" i="67" s="1"/>
  <c r="C4440" i="67" s="1"/>
  <c r="D4439" i="67"/>
  <c r="G4439" i="67" l="1"/>
  <c r="F4439" i="67"/>
  <c r="E4439" i="67" s="1"/>
  <c r="A4441" i="67"/>
  <c r="B4441" i="67" s="1"/>
  <c r="C4441" i="67" s="1"/>
  <c r="D4440" i="67"/>
  <c r="G4440" i="67" l="1"/>
  <c r="F4440" i="67"/>
  <c r="E4440" i="67" s="1"/>
  <c r="A4442" i="67"/>
  <c r="B4442" i="67" s="1"/>
  <c r="C4442" i="67" s="1"/>
  <c r="D4441" i="67"/>
  <c r="G4441" i="67" l="1"/>
  <c r="F4441" i="67"/>
  <c r="E4441" i="67" s="1"/>
  <c r="D4442" i="67"/>
  <c r="A4443" i="67"/>
  <c r="B4443" i="67" s="1"/>
  <c r="C4443" i="67" s="1"/>
  <c r="G4442" i="67" l="1"/>
  <c r="F4442" i="67"/>
  <c r="E4442" i="67" s="1"/>
  <c r="A4444" i="67"/>
  <c r="B4444" i="67" s="1"/>
  <c r="C4444" i="67" s="1"/>
  <c r="D4443" i="67"/>
  <c r="G4443" i="67" l="1"/>
  <c r="F4443" i="67"/>
  <c r="E4443" i="67" s="1"/>
  <c r="D4444" i="67"/>
  <c r="A4445" i="67"/>
  <c r="B4445" i="67" s="1"/>
  <c r="C4445" i="67" s="1"/>
  <c r="G4444" i="67" l="1"/>
  <c r="F4444" i="67"/>
  <c r="E4444" i="67" s="1"/>
  <c r="D4445" i="67"/>
  <c r="A4446" i="67"/>
  <c r="B4446" i="67" s="1"/>
  <c r="C4446" i="67" s="1"/>
  <c r="G4445" i="67" l="1"/>
  <c r="F4445" i="67"/>
  <c r="E4445" i="67" s="1"/>
  <c r="A4447" i="67"/>
  <c r="B4447" i="67" s="1"/>
  <c r="C4447" i="67" s="1"/>
  <c r="D4446" i="67"/>
  <c r="G4446" i="67" l="1"/>
  <c r="F4446" i="67"/>
  <c r="E4446" i="67" s="1"/>
  <c r="A4448" i="67"/>
  <c r="B4448" i="67" s="1"/>
  <c r="C4448" i="67" s="1"/>
  <c r="D4447" i="67"/>
  <c r="G4447" i="67" l="1"/>
  <c r="F4447" i="67"/>
  <c r="E4447" i="67" s="1"/>
  <c r="D4448" i="67"/>
  <c r="A4449" i="67"/>
  <c r="B4449" i="67" s="1"/>
  <c r="C4449" i="67" s="1"/>
  <c r="G4448" i="67" l="1"/>
  <c r="F4448" i="67"/>
  <c r="E4448" i="67" s="1"/>
  <c r="A4450" i="67"/>
  <c r="B4450" i="67" s="1"/>
  <c r="C4450" i="67" s="1"/>
  <c r="D4449" i="67"/>
  <c r="G4449" i="67" l="1"/>
  <c r="F4449" i="67"/>
  <c r="E4449" i="67" s="1"/>
  <c r="A4451" i="67"/>
  <c r="B4451" i="67" s="1"/>
  <c r="C4451" i="67" s="1"/>
  <c r="D4450" i="67"/>
  <c r="G4450" i="67" l="1"/>
  <c r="F4450" i="67"/>
  <c r="E4450" i="67" s="1"/>
  <c r="A4452" i="67"/>
  <c r="B4452" i="67" s="1"/>
  <c r="C4452" i="67" s="1"/>
  <c r="D4451" i="67"/>
  <c r="G4451" i="67" l="1"/>
  <c r="F4451" i="67"/>
  <c r="E4451" i="67" s="1"/>
  <c r="D4452" i="67"/>
  <c r="A4453" i="67"/>
  <c r="B4453" i="67" s="1"/>
  <c r="C4453" i="67" s="1"/>
  <c r="G4452" i="67" l="1"/>
  <c r="F4452" i="67"/>
  <c r="E4452" i="67" s="1"/>
  <c r="A4454" i="67"/>
  <c r="B4454" i="67" s="1"/>
  <c r="C4454" i="67" s="1"/>
  <c r="D4453" i="67"/>
  <c r="G4453" i="67" l="1"/>
  <c r="F4453" i="67"/>
  <c r="E4453" i="67" s="1"/>
  <c r="D4454" i="67"/>
  <c r="A4455" i="67"/>
  <c r="B4455" i="67" s="1"/>
  <c r="C4455" i="67" s="1"/>
  <c r="G4454" i="67" l="1"/>
  <c r="F4454" i="67"/>
  <c r="E4454" i="67" s="1"/>
  <c r="A4456" i="67"/>
  <c r="B4456" i="67" s="1"/>
  <c r="C4456" i="67" s="1"/>
  <c r="D4455" i="67"/>
  <c r="G4455" i="67" l="1"/>
  <c r="F4455" i="67"/>
  <c r="E4455" i="67" s="1"/>
  <c r="A4457" i="67"/>
  <c r="B4457" i="67" s="1"/>
  <c r="C4457" i="67" s="1"/>
  <c r="D4456" i="67"/>
  <c r="G4456" i="67" l="1"/>
  <c r="F4456" i="67"/>
  <c r="E4456" i="67" s="1"/>
  <c r="A4458" i="67"/>
  <c r="B4458" i="67" s="1"/>
  <c r="C4458" i="67" s="1"/>
  <c r="D4457" i="67"/>
  <c r="G4457" i="67" l="1"/>
  <c r="F4457" i="67"/>
  <c r="E4457" i="67" s="1"/>
  <c r="D4458" i="67"/>
  <c r="A4459" i="67"/>
  <c r="B4459" i="67" s="1"/>
  <c r="C4459" i="67" s="1"/>
  <c r="G4458" i="67" l="1"/>
  <c r="F4458" i="67"/>
  <c r="E4458" i="67" s="1"/>
  <c r="D4459" i="67"/>
  <c r="A4460" i="67"/>
  <c r="B4460" i="67" s="1"/>
  <c r="C4460" i="67" s="1"/>
  <c r="G4459" i="67" l="1"/>
  <c r="F4459" i="67"/>
  <c r="E4459" i="67" s="1"/>
  <c r="A4461" i="67"/>
  <c r="B4461" i="67" s="1"/>
  <c r="C4461" i="67" s="1"/>
  <c r="D4460" i="67"/>
  <c r="G4460" i="67" l="1"/>
  <c r="F4460" i="67"/>
  <c r="E4460" i="67" s="1"/>
  <c r="A4462" i="67"/>
  <c r="B4462" i="67" s="1"/>
  <c r="C4462" i="67" s="1"/>
  <c r="D4461" i="67"/>
  <c r="G4461" i="67" l="1"/>
  <c r="F4461" i="67"/>
  <c r="E4461" i="67" s="1"/>
  <c r="A4463" i="67"/>
  <c r="B4463" i="67" s="1"/>
  <c r="C4463" i="67" s="1"/>
  <c r="D4462" i="67"/>
  <c r="G4462" i="67" l="1"/>
  <c r="F4462" i="67"/>
  <c r="E4462" i="67" s="1"/>
  <c r="A4464" i="67"/>
  <c r="B4464" i="67" s="1"/>
  <c r="C4464" i="67" s="1"/>
  <c r="D4463" i="67"/>
  <c r="G4463" i="67" l="1"/>
  <c r="F4463" i="67"/>
  <c r="E4463" i="67" s="1"/>
  <c r="A4465" i="67"/>
  <c r="B4465" i="67" s="1"/>
  <c r="C4465" i="67" s="1"/>
  <c r="D4464" i="67"/>
  <c r="G4464" i="67" l="1"/>
  <c r="F4464" i="67"/>
  <c r="E4464" i="67" s="1"/>
  <c r="D4465" i="67"/>
  <c r="A4466" i="67"/>
  <c r="B4466" i="67" s="1"/>
  <c r="C4466" i="67" s="1"/>
  <c r="G4465" i="67" l="1"/>
  <c r="F4465" i="67"/>
  <c r="E4465" i="67" s="1"/>
  <c r="D4466" i="67"/>
  <c r="A4467" i="67"/>
  <c r="B4467" i="67" s="1"/>
  <c r="C4467" i="67" s="1"/>
  <c r="G4466" i="67" l="1"/>
  <c r="F4466" i="67"/>
  <c r="E4466" i="67" s="1"/>
  <c r="A4468" i="67"/>
  <c r="B4468" i="67" s="1"/>
  <c r="C4468" i="67" s="1"/>
  <c r="D4467" i="67"/>
  <c r="G4467" i="67" l="1"/>
  <c r="F4467" i="67"/>
  <c r="E4467" i="67" s="1"/>
  <c r="A4469" i="67"/>
  <c r="B4469" i="67" s="1"/>
  <c r="C4469" i="67" s="1"/>
  <c r="D4468" i="67"/>
  <c r="G4468" i="67" l="1"/>
  <c r="F4468" i="67"/>
  <c r="E4468" i="67" s="1"/>
  <c r="A4470" i="67"/>
  <c r="B4470" i="67" s="1"/>
  <c r="C4470" i="67" s="1"/>
  <c r="D4469" i="67"/>
  <c r="G4469" i="67" l="1"/>
  <c r="F4469" i="67"/>
  <c r="E4469" i="67" s="1"/>
  <c r="D4470" i="67"/>
  <c r="A4471" i="67"/>
  <c r="B4471" i="67" s="1"/>
  <c r="C4471" i="67" s="1"/>
  <c r="G4470" i="67" l="1"/>
  <c r="F4470" i="67"/>
  <c r="E4470" i="67" s="1"/>
  <c r="D4471" i="67"/>
  <c r="A4472" i="67"/>
  <c r="B4472" i="67" s="1"/>
  <c r="C4472" i="67" s="1"/>
  <c r="G4471" i="67" l="1"/>
  <c r="F4471" i="67"/>
  <c r="E4471" i="67" s="1"/>
  <c r="A4473" i="67"/>
  <c r="B4473" i="67" s="1"/>
  <c r="C4473" i="67" s="1"/>
  <c r="D4472" i="67"/>
  <c r="G4472" i="67" l="1"/>
  <c r="F4472" i="67"/>
  <c r="E4472" i="67" s="1"/>
  <c r="A4474" i="67"/>
  <c r="B4474" i="67" s="1"/>
  <c r="C4474" i="67" s="1"/>
  <c r="D4473" i="67"/>
  <c r="G4473" i="67" l="1"/>
  <c r="F4473" i="67"/>
  <c r="E4473" i="67" s="1"/>
  <c r="A4475" i="67"/>
  <c r="B4475" i="67" s="1"/>
  <c r="C4475" i="67" s="1"/>
  <c r="D4474" i="67"/>
  <c r="G4474" i="67" l="1"/>
  <c r="F4474" i="67"/>
  <c r="E4474" i="67" s="1"/>
  <c r="D4475" i="67"/>
  <c r="A4476" i="67"/>
  <c r="B4476" i="67" s="1"/>
  <c r="C4476" i="67" s="1"/>
  <c r="G4475" i="67" l="1"/>
  <c r="F4475" i="67"/>
  <c r="E4475" i="67" s="1"/>
  <c r="A4477" i="67"/>
  <c r="B4477" i="67" s="1"/>
  <c r="C4477" i="67" s="1"/>
  <c r="D4476" i="67"/>
  <c r="G4476" i="67" l="1"/>
  <c r="F4476" i="67"/>
  <c r="E4476" i="67" s="1"/>
  <c r="A4478" i="67"/>
  <c r="B4478" i="67" s="1"/>
  <c r="C4478" i="67" s="1"/>
  <c r="D4477" i="67"/>
  <c r="G4477" i="67" l="1"/>
  <c r="F4477" i="67"/>
  <c r="E4477" i="67" s="1"/>
  <c r="A4479" i="67"/>
  <c r="B4479" i="67" s="1"/>
  <c r="C4479" i="67" s="1"/>
  <c r="D4478" i="67"/>
  <c r="G4478" i="67" l="1"/>
  <c r="F4478" i="67"/>
  <c r="E4478" i="67" s="1"/>
  <c r="A4480" i="67"/>
  <c r="B4480" i="67" s="1"/>
  <c r="C4480" i="67" s="1"/>
  <c r="D4479" i="67"/>
  <c r="G4479" i="67" l="1"/>
  <c r="F4479" i="67"/>
  <c r="E4479" i="67" s="1"/>
  <c r="A4481" i="67"/>
  <c r="B4481" i="67" s="1"/>
  <c r="C4481" i="67" s="1"/>
  <c r="D4480" i="67"/>
  <c r="G4480" i="67" l="1"/>
  <c r="F4480" i="67"/>
  <c r="E4480" i="67" s="1"/>
  <c r="D4481" i="67"/>
  <c r="A4482" i="67"/>
  <c r="B4482" i="67" s="1"/>
  <c r="C4482" i="67" s="1"/>
  <c r="G4481" i="67" l="1"/>
  <c r="F4481" i="67"/>
  <c r="E4481" i="67" s="1"/>
  <c r="A4483" i="67"/>
  <c r="B4483" i="67" s="1"/>
  <c r="C4483" i="67" s="1"/>
  <c r="D4482" i="67"/>
  <c r="G4482" i="67" l="1"/>
  <c r="F4482" i="67"/>
  <c r="E4482" i="67" s="1"/>
  <c r="A4484" i="67"/>
  <c r="B4484" i="67" s="1"/>
  <c r="C4484" i="67" s="1"/>
  <c r="D4483" i="67"/>
  <c r="G4483" i="67" l="1"/>
  <c r="F4483" i="67"/>
  <c r="E4483" i="67" s="1"/>
  <c r="A4485" i="67"/>
  <c r="B4485" i="67" s="1"/>
  <c r="C4485" i="67" s="1"/>
  <c r="D4484" i="67"/>
  <c r="G4484" i="67" l="1"/>
  <c r="F4484" i="67"/>
  <c r="E4484" i="67" s="1"/>
  <c r="A4486" i="67"/>
  <c r="B4486" i="67" s="1"/>
  <c r="C4486" i="67" s="1"/>
  <c r="D4485" i="67"/>
  <c r="G4485" i="67" l="1"/>
  <c r="F4485" i="67"/>
  <c r="E4485" i="67" s="1"/>
  <c r="A4487" i="67"/>
  <c r="B4487" i="67" s="1"/>
  <c r="C4487" i="67" s="1"/>
  <c r="D4486" i="67"/>
  <c r="G4486" i="67" l="1"/>
  <c r="F4486" i="67"/>
  <c r="E4486" i="67" s="1"/>
  <c r="A4488" i="67"/>
  <c r="B4488" i="67" s="1"/>
  <c r="C4488" i="67" s="1"/>
  <c r="D4487" i="67"/>
  <c r="G4487" i="67" l="1"/>
  <c r="F4487" i="67"/>
  <c r="E4487" i="67" s="1"/>
  <c r="A4489" i="67"/>
  <c r="B4489" i="67" s="1"/>
  <c r="C4489" i="67" s="1"/>
  <c r="D4488" i="67"/>
  <c r="G4488" i="67" l="1"/>
  <c r="F4488" i="67"/>
  <c r="E4488" i="67" s="1"/>
  <c r="A4490" i="67"/>
  <c r="B4490" i="67" s="1"/>
  <c r="C4490" i="67" s="1"/>
  <c r="D4489" i="67"/>
  <c r="G4489" i="67" l="1"/>
  <c r="F4489" i="67"/>
  <c r="E4489" i="67" s="1"/>
  <c r="A4491" i="67"/>
  <c r="B4491" i="67" s="1"/>
  <c r="C4491" i="67" s="1"/>
  <c r="D4490" i="67"/>
  <c r="G4490" i="67" l="1"/>
  <c r="F4490" i="67"/>
  <c r="E4490" i="67" s="1"/>
  <c r="A4492" i="67"/>
  <c r="B4492" i="67" s="1"/>
  <c r="C4492" i="67" s="1"/>
  <c r="D4491" i="67"/>
  <c r="G4491" i="67" l="1"/>
  <c r="F4491" i="67"/>
  <c r="E4491" i="67" s="1"/>
  <c r="A4493" i="67"/>
  <c r="B4493" i="67" s="1"/>
  <c r="C4493" i="67" s="1"/>
  <c r="D4492" i="67"/>
  <c r="G4492" i="67" l="1"/>
  <c r="F4492" i="67"/>
  <c r="E4492" i="67" s="1"/>
  <c r="D4493" i="67"/>
  <c r="A4494" i="67"/>
  <c r="B4494" i="67" s="1"/>
  <c r="C4494" i="67" s="1"/>
  <c r="G4493" i="67" l="1"/>
  <c r="F4493" i="67"/>
  <c r="E4493" i="67" s="1"/>
  <c r="D4494" i="67"/>
  <c r="A4495" i="67"/>
  <c r="B4495" i="67" s="1"/>
  <c r="C4495" i="67" s="1"/>
  <c r="G4494" i="67" l="1"/>
  <c r="F4494" i="67"/>
  <c r="E4494" i="67" s="1"/>
  <c r="D4495" i="67"/>
  <c r="A4496" i="67"/>
  <c r="B4496" i="67" s="1"/>
  <c r="C4496" i="67" s="1"/>
  <c r="G4495" i="67" l="1"/>
  <c r="F4495" i="67"/>
  <c r="E4495" i="67" s="1"/>
  <c r="D4496" i="67"/>
  <c r="A4497" i="67"/>
  <c r="B4497" i="67" s="1"/>
  <c r="C4497" i="67" s="1"/>
  <c r="G4496" i="67" l="1"/>
  <c r="F4496" i="67"/>
  <c r="E4496" i="67" s="1"/>
  <c r="D4497" i="67"/>
  <c r="A4498" i="67"/>
  <c r="B4498" i="67" s="1"/>
  <c r="C4498" i="67" s="1"/>
  <c r="G4497" i="67" l="1"/>
  <c r="F4497" i="67"/>
  <c r="E4497" i="67" s="1"/>
  <c r="D4498" i="67"/>
  <c r="A4499" i="67"/>
  <c r="B4499" i="67" s="1"/>
  <c r="C4499" i="67" s="1"/>
  <c r="G4498" i="67" l="1"/>
  <c r="F4498" i="67"/>
  <c r="E4498" i="67" s="1"/>
  <c r="D4499" i="67"/>
  <c r="A4500" i="67"/>
  <c r="B4500" i="67" s="1"/>
  <c r="C4500" i="67" s="1"/>
  <c r="G4499" i="67" l="1"/>
  <c r="F4499" i="67"/>
  <c r="E4499" i="67" s="1"/>
  <c r="D4500" i="67"/>
  <c r="A4501" i="67"/>
  <c r="B4501" i="67" s="1"/>
  <c r="C4501" i="67" s="1"/>
  <c r="G4500" i="67" l="1"/>
  <c r="F4500" i="67"/>
  <c r="E4500" i="67" s="1"/>
  <c r="A4502" i="67"/>
  <c r="B4502" i="67" s="1"/>
  <c r="C4502" i="67" s="1"/>
  <c r="D4501" i="67"/>
  <c r="G4501" i="67" l="1"/>
  <c r="F4501" i="67"/>
  <c r="E4501" i="67" s="1"/>
  <c r="D4502" i="67"/>
  <c r="A4503" i="67"/>
  <c r="B4503" i="67" s="1"/>
  <c r="C4503" i="67" s="1"/>
  <c r="G4502" i="67" l="1"/>
  <c r="F4502" i="67"/>
  <c r="E4502" i="67" s="1"/>
  <c r="D4503" i="67"/>
  <c r="A4504" i="67"/>
  <c r="B4504" i="67" s="1"/>
  <c r="C4504" i="67" s="1"/>
  <c r="G4503" i="67" l="1"/>
  <c r="F4503" i="67"/>
  <c r="E4503" i="67" s="1"/>
  <c r="D4504" i="67"/>
  <c r="A4505" i="67"/>
  <c r="B4505" i="67" s="1"/>
  <c r="C4505" i="67" s="1"/>
  <c r="G4504" i="67" l="1"/>
  <c r="F4504" i="67"/>
  <c r="E4504" i="67" s="1"/>
  <c r="A4506" i="67"/>
  <c r="B4506" i="67" s="1"/>
  <c r="C4506" i="67" s="1"/>
  <c r="D4505" i="67"/>
  <c r="G4505" i="67" l="1"/>
  <c r="F4505" i="67"/>
  <c r="E4505" i="67" s="1"/>
  <c r="D4506" i="67"/>
  <c r="A4507" i="67"/>
  <c r="B4507" i="67" s="1"/>
  <c r="C4507" i="67" s="1"/>
  <c r="G4506" i="67" l="1"/>
  <c r="F4506" i="67"/>
  <c r="E4506" i="67" s="1"/>
  <c r="D4507" i="67"/>
  <c r="A4508" i="67"/>
  <c r="B4508" i="67" s="1"/>
  <c r="C4508" i="67" s="1"/>
  <c r="G4507" i="67" l="1"/>
  <c r="F4507" i="67"/>
  <c r="E4507" i="67" s="1"/>
  <c r="A4509" i="67"/>
  <c r="B4509" i="67" s="1"/>
  <c r="C4509" i="67" s="1"/>
  <c r="D4508" i="67"/>
  <c r="G4508" i="67" l="1"/>
  <c r="F4508" i="67"/>
  <c r="E4508" i="67" s="1"/>
  <c r="A4510" i="67"/>
  <c r="B4510" i="67" s="1"/>
  <c r="C4510" i="67" s="1"/>
  <c r="D4509" i="67"/>
  <c r="G4509" i="67" l="1"/>
  <c r="F4509" i="67"/>
  <c r="E4509" i="67" s="1"/>
  <c r="D4510" i="67"/>
  <c r="A4511" i="67"/>
  <c r="B4511" i="67" s="1"/>
  <c r="C4511" i="67" s="1"/>
  <c r="G4510" i="67" l="1"/>
  <c r="F4510" i="67"/>
  <c r="E4510" i="67" s="1"/>
  <c r="A4512" i="67"/>
  <c r="B4512" i="67" s="1"/>
  <c r="C4512" i="67" s="1"/>
  <c r="D4511" i="67"/>
  <c r="G4511" i="67" l="1"/>
  <c r="F4511" i="67"/>
  <c r="E4511" i="67" s="1"/>
  <c r="A4513" i="67"/>
  <c r="B4513" i="67" s="1"/>
  <c r="C4513" i="67" s="1"/>
  <c r="D4512" i="67"/>
  <c r="G4512" i="67" l="1"/>
  <c r="F4512" i="67"/>
  <c r="E4512" i="67" s="1"/>
  <c r="A4514" i="67"/>
  <c r="B4514" i="67" s="1"/>
  <c r="C4514" i="67" s="1"/>
  <c r="D4513" i="67"/>
  <c r="G4513" i="67" l="1"/>
  <c r="F4513" i="67"/>
  <c r="E4513" i="67" s="1"/>
  <c r="D4514" i="67"/>
  <c r="A4515" i="67"/>
  <c r="B4515" i="67" s="1"/>
  <c r="C4515" i="67" s="1"/>
  <c r="G4514" i="67" l="1"/>
  <c r="F4514" i="67"/>
  <c r="E4514" i="67" s="1"/>
  <c r="A4516" i="67"/>
  <c r="B4516" i="67" s="1"/>
  <c r="C4516" i="67" s="1"/>
  <c r="D4515" i="67"/>
  <c r="G4515" i="67" l="1"/>
  <c r="F4515" i="67"/>
  <c r="E4515" i="67" s="1"/>
  <c r="A4517" i="67"/>
  <c r="B4517" i="67" s="1"/>
  <c r="C4517" i="67" s="1"/>
  <c r="D4516" i="67"/>
  <c r="G4516" i="67" l="1"/>
  <c r="F4516" i="67"/>
  <c r="E4516" i="67" s="1"/>
  <c r="A4518" i="67"/>
  <c r="B4518" i="67" s="1"/>
  <c r="C4518" i="67" s="1"/>
  <c r="D4517" i="67"/>
  <c r="G4517" i="67" l="1"/>
  <c r="F4517" i="67"/>
  <c r="E4517" i="67" s="1"/>
  <c r="A4519" i="67"/>
  <c r="B4519" i="67" s="1"/>
  <c r="C4519" i="67" s="1"/>
  <c r="D4518" i="67"/>
  <c r="G4518" i="67" l="1"/>
  <c r="F4518" i="67"/>
  <c r="E4518" i="67" s="1"/>
  <c r="A4520" i="67"/>
  <c r="B4520" i="67" s="1"/>
  <c r="C4520" i="67" s="1"/>
  <c r="D4519" i="67"/>
  <c r="G4519" i="67" l="1"/>
  <c r="F4519" i="67"/>
  <c r="E4519" i="67" s="1"/>
  <c r="D4520" i="67"/>
  <c r="A4521" i="67"/>
  <c r="B4521" i="67" s="1"/>
  <c r="C4521" i="67" s="1"/>
  <c r="G4520" i="67" l="1"/>
  <c r="F4520" i="67"/>
  <c r="E4520" i="67" s="1"/>
  <c r="A4522" i="67"/>
  <c r="B4522" i="67" s="1"/>
  <c r="C4522" i="67" s="1"/>
  <c r="D4521" i="67"/>
  <c r="G4521" i="67" l="1"/>
  <c r="F4521" i="67"/>
  <c r="E4521" i="67" s="1"/>
  <c r="A4523" i="67"/>
  <c r="B4523" i="67" s="1"/>
  <c r="C4523" i="67" s="1"/>
  <c r="D4522" i="67"/>
  <c r="G4522" i="67" l="1"/>
  <c r="F4522" i="67"/>
  <c r="E4522" i="67" s="1"/>
  <c r="A4524" i="67"/>
  <c r="B4524" i="67" s="1"/>
  <c r="C4524" i="67" s="1"/>
  <c r="D4523" i="67"/>
  <c r="G4523" i="67" l="1"/>
  <c r="F4523" i="67"/>
  <c r="E4523" i="67" s="1"/>
  <c r="A4525" i="67"/>
  <c r="B4525" i="67" s="1"/>
  <c r="C4525" i="67" s="1"/>
  <c r="D4524" i="67"/>
  <c r="G4524" i="67" l="1"/>
  <c r="F4524" i="67"/>
  <c r="E4524" i="67" s="1"/>
  <c r="D4525" i="67"/>
  <c r="A4526" i="67"/>
  <c r="B4526" i="67" s="1"/>
  <c r="C4526" i="67" s="1"/>
  <c r="G4525" i="67" l="1"/>
  <c r="F4525" i="67"/>
  <c r="E4525" i="67" s="1"/>
  <c r="D4526" i="67"/>
  <c r="A4527" i="67"/>
  <c r="B4527" i="67" s="1"/>
  <c r="C4527" i="67" s="1"/>
  <c r="G4526" i="67" l="1"/>
  <c r="F4526" i="67"/>
  <c r="E4526" i="67" s="1"/>
  <c r="D4527" i="67"/>
  <c r="A4528" i="67"/>
  <c r="B4528" i="67" s="1"/>
  <c r="C4528" i="67" s="1"/>
  <c r="G4527" i="67" l="1"/>
  <c r="F4527" i="67"/>
  <c r="E4527" i="67" s="1"/>
  <c r="D4528" i="67"/>
  <c r="A4529" i="67"/>
  <c r="B4529" i="67" s="1"/>
  <c r="C4529" i="67" s="1"/>
  <c r="G4528" i="67" l="1"/>
  <c r="F4528" i="67"/>
  <c r="E4528" i="67" s="1"/>
  <c r="A4530" i="67"/>
  <c r="B4530" i="67" s="1"/>
  <c r="C4530" i="67" s="1"/>
  <c r="D4529" i="67"/>
  <c r="G4529" i="67" l="1"/>
  <c r="F4529" i="67"/>
  <c r="E4529" i="67" s="1"/>
  <c r="A4531" i="67"/>
  <c r="B4531" i="67" s="1"/>
  <c r="C4531" i="67" s="1"/>
  <c r="D4530" i="67"/>
  <c r="G4530" i="67" l="1"/>
  <c r="F4530" i="67"/>
  <c r="E4530" i="67" s="1"/>
  <c r="A4532" i="67"/>
  <c r="B4532" i="67" s="1"/>
  <c r="C4532" i="67" s="1"/>
  <c r="D4531" i="67"/>
  <c r="G4531" i="67" l="1"/>
  <c r="F4531" i="67"/>
  <c r="E4531" i="67" s="1"/>
  <c r="A4533" i="67"/>
  <c r="B4533" i="67" s="1"/>
  <c r="C4533" i="67" s="1"/>
  <c r="D4532" i="67"/>
  <c r="G4532" i="67" l="1"/>
  <c r="F4532" i="67"/>
  <c r="E4532" i="67" s="1"/>
  <c r="A4534" i="67"/>
  <c r="B4534" i="67" s="1"/>
  <c r="C4534" i="67" s="1"/>
  <c r="D4533" i="67"/>
  <c r="G4533" i="67" l="1"/>
  <c r="F4533" i="67"/>
  <c r="E4533" i="67" s="1"/>
  <c r="D4534" i="67"/>
  <c r="A4535" i="67"/>
  <c r="B4535" i="67" s="1"/>
  <c r="C4535" i="67" s="1"/>
  <c r="G4534" i="67" l="1"/>
  <c r="F4534" i="67"/>
  <c r="E4534" i="67" s="1"/>
  <c r="D4535" i="67"/>
  <c r="A4536" i="67"/>
  <c r="B4536" i="67" s="1"/>
  <c r="C4536" i="67" s="1"/>
  <c r="G4535" i="67" l="1"/>
  <c r="F4535" i="67"/>
  <c r="E4535" i="67" s="1"/>
  <c r="A4537" i="67"/>
  <c r="B4537" i="67" s="1"/>
  <c r="C4537" i="67" s="1"/>
  <c r="D4536" i="67"/>
  <c r="G4536" i="67" l="1"/>
  <c r="F4536" i="67"/>
  <c r="E4536" i="67" s="1"/>
  <c r="D4537" i="67"/>
  <c r="A4538" i="67"/>
  <c r="B4538" i="67" s="1"/>
  <c r="C4538" i="67" s="1"/>
  <c r="G4537" i="67" l="1"/>
  <c r="F4537" i="67"/>
  <c r="E4537" i="67" s="1"/>
  <c r="D4538" i="67"/>
  <c r="A4539" i="67"/>
  <c r="B4539" i="67" s="1"/>
  <c r="C4539" i="67" s="1"/>
  <c r="G4538" i="67" l="1"/>
  <c r="F4538" i="67"/>
  <c r="E4538" i="67" s="1"/>
  <c r="A4540" i="67"/>
  <c r="B4540" i="67" s="1"/>
  <c r="C4540" i="67" s="1"/>
  <c r="D4539" i="67"/>
  <c r="G4539" i="67" l="1"/>
  <c r="F4539" i="67"/>
  <c r="E4539" i="67" s="1"/>
  <c r="D4540" i="67"/>
  <c r="A4541" i="67"/>
  <c r="B4541" i="67" s="1"/>
  <c r="C4541" i="67" s="1"/>
  <c r="G4540" i="67" l="1"/>
  <c r="F4540" i="67"/>
  <c r="E4540" i="67" s="1"/>
  <c r="A4542" i="67"/>
  <c r="B4542" i="67" s="1"/>
  <c r="C4542" i="67" s="1"/>
  <c r="D4541" i="67"/>
  <c r="G4541" i="67" l="1"/>
  <c r="F4541" i="67"/>
  <c r="E4541" i="67" s="1"/>
  <c r="A4543" i="67"/>
  <c r="B4543" i="67" s="1"/>
  <c r="C4543" i="67" s="1"/>
  <c r="D4542" i="67"/>
  <c r="G4542" i="67" l="1"/>
  <c r="F4542" i="67"/>
  <c r="E4542" i="67" s="1"/>
  <c r="D4543" i="67"/>
  <c r="A4544" i="67"/>
  <c r="B4544" i="67" s="1"/>
  <c r="C4544" i="67" s="1"/>
  <c r="G4543" i="67" l="1"/>
  <c r="F4543" i="67"/>
  <c r="E4543" i="67" s="1"/>
  <c r="D4544" i="67"/>
  <c r="A4545" i="67"/>
  <c r="B4545" i="67" s="1"/>
  <c r="C4545" i="67" s="1"/>
  <c r="G4544" i="67" l="1"/>
  <c r="F4544" i="67"/>
  <c r="E4544" i="67" s="1"/>
  <c r="D4545" i="67"/>
  <c r="A4546" i="67"/>
  <c r="B4546" i="67" s="1"/>
  <c r="C4546" i="67" s="1"/>
  <c r="G4545" i="67" l="1"/>
  <c r="F4545" i="67"/>
  <c r="E4545" i="67" s="1"/>
  <c r="A4547" i="67"/>
  <c r="B4547" i="67" s="1"/>
  <c r="C4547" i="67" s="1"/>
  <c r="D4546" i="67"/>
  <c r="G4546" i="67" l="1"/>
  <c r="F4546" i="67"/>
  <c r="E4546" i="67" s="1"/>
  <c r="A4548" i="67"/>
  <c r="B4548" i="67" s="1"/>
  <c r="C4548" i="67" s="1"/>
  <c r="D4547" i="67"/>
  <c r="G4547" i="67" l="1"/>
  <c r="F4547" i="67"/>
  <c r="E4547" i="67" s="1"/>
  <c r="A4549" i="67"/>
  <c r="B4549" i="67" s="1"/>
  <c r="C4549" i="67" s="1"/>
  <c r="D4548" i="67"/>
  <c r="G4548" i="67" l="1"/>
  <c r="F4548" i="67"/>
  <c r="E4548" i="67" s="1"/>
  <c r="A4550" i="67"/>
  <c r="B4550" i="67" s="1"/>
  <c r="C4550" i="67" s="1"/>
  <c r="D4549" i="67"/>
  <c r="G4549" i="67" l="1"/>
  <c r="F4549" i="67"/>
  <c r="E4549" i="67" s="1"/>
  <c r="D4550" i="67"/>
  <c r="A4551" i="67"/>
  <c r="B4551" i="67" s="1"/>
  <c r="C4551" i="67" s="1"/>
  <c r="G4550" i="67" l="1"/>
  <c r="F4550" i="67"/>
  <c r="E4550" i="67" s="1"/>
  <c r="A4552" i="67"/>
  <c r="B4552" i="67" s="1"/>
  <c r="C4552" i="67" s="1"/>
  <c r="D4551" i="67"/>
  <c r="G4551" i="67" l="1"/>
  <c r="F4551" i="67"/>
  <c r="E4551" i="67" s="1"/>
  <c r="A4553" i="67"/>
  <c r="B4553" i="67" s="1"/>
  <c r="C4553" i="67" s="1"/>
  <c r="D4552" i="67"/>
  <c r="G4552" i="67" l="1"/>
  <c r="F4552" i="67"/>
  <c r="E4552" i="67" s="1"/>
  <c r="A4554" i="67"/>
  <c r="B4554" i="67" s="1"/>
  <c r="C4554" i="67" s="1"/>
  <c r="D4553" i="67"/>
  <c r="G4553" i="67" l="1"/>
  <c r="F4553" i="67"/>
  <c r="E4553" i="67" s="1"/>
  <c r="A4555" i="67"/>
  <c r="B4555" i="67" s="1"/>
  <c r="C4555" i="67" s="1"/>
  <c r="D4554" i="67"/>
  <c r="G4554" i="67" l="1"/>
  <c r="F4554" i="67"/>
  <c r="E4554" i="67" s="1"/>
  <c r="A4556" i="67"/>
  <c r="B4556" i="67" s="1"/>
  <c r="C4556" i="67" s="1"/>
  <c r="D4555" i="67"/>
  <c r="G4555" i="67" l="1"/>
  <c r="F4555" i="67"/>
  <c r="E4555" i="67" s="1"/>
  <c r="A4557" i="67"/>
  <c r="B4557" i="67" s="1"/>
  <c r="C4557" i="67" s="1"/>
  <c r="D4556" i="67"/>
  <c r="G4556" i="67" l="1"/>
  <c r="F4556" i="67"/>
  <c r="E4556" i="67" s="1"/>
  <c r="A4558" i="67"/>
  <c r="B4558" i="67" s="1"/>
  <c r="C4558" i="67" s="1"/>
  <c r="D4557" i="67"/>
  <c r="G4557" i="67" l="1"/>
  <c r="F4557" i="67"/>
  <c r="E4557" i="67" s="1"/>
  <c r="A4559" i="67"/>
  <c r="B4559" i="67" s="1"/>
  <c r="C4559" i="67" s="1"/>
  <c r="D4558" i="67"/>
  <c r="G4558" i="67" l="1"/>
  <c r="F4558" i="67"/>
  <c r="E4558" i="67" s="1"/>
  <c r="A4560" i="67"/>
  <c r="B4560" i="67" s="1"/>
  <c r="C4560" i="67" s="1"/>
  <c r="D4559" i="67"/>
  <c r="G4559" i="67" l="1"/>
  <c r="F4559" i="67"/>
  <c r="E4559" i="67" s="1"/>
  <c r="A4561" i="67"/>
  <c r="B4561" i="67" s="1"/>
  <c r="C4561" i="67" s="1"/>
  <c r="D4560" i="67"/>
  <c r="G4560" i="67" l="1"/>
  <c r="F4560" i="67"/>
  <c r="E4560" i="67" s="1"/>
  <c r="A4562" i="67"/>
  <c r="B4562" i="67" s="1"/>
  <c r="C4562" i="67" s="1"/>
  <c r="D4561" i="67"/>
  <c r="G4561" i="67" l="1"/>
  <c r="F4561" i="67"/>
  <c r="E4561" i="67" s="1"/>
  <c r="A4563" i="67"/>
  <c r="B4563" i="67" s="1"/>
  <c r="C4563" i="67" s="1"/>
  <c r="D4562" i="67"/>
  <c r="G4562" i="67" l="1"/>
  <c r="F4562" i="67"/>
  <c r="E4562" i="67" s="1"/>
  <c r="A4564" i="67"/>
  <c r="B4564" i="67" s="1"/>
  <c r="C4564" i="67" s="1"/>
  <c r="D4563" i="67"/>
  <c r="G4563" i="67" l="1"/>
  <c r="F4563" i="67"/>
  <c r="E4563" i="67" s="1"/>
  <c r="A4565" i="67"/>
  <c r="B4565" i="67" s="1"/>
  <c r="C4565" i="67" s="1"/>
  <c r="D4564" i="67"/>
  <c r="G4564" i="67" l="1"/>
  <c r="F4564" i="67"/>
  <c r="E4564" i="67" s="1"/>
  <c r="A4566" i="67"/>
  <c r="B4566" i="67" s="1"/>
  <c r="C4566" i="67" s="1"/>
  <c r="D4565" i="67"/>
  <c r="G4565" i="67" l="1"/>
  <c r="F4565" i="67"/>
  <c r="E4565" i="67" s="1"/>
  <c r="A4567" i="67"/>
  <c r="B4567" i="67" s="1"/>
  <c r="C4567" i="67" s="1"/>
  <c r="D4566" i="67"/>
  <c r="G4566" i="67" l="1"/>
  <c r="F4566" i="67"/>
  <c r="E4566" i="67" s="1"/>
  <c r="A4568" i="67"/>
  <c r="B4568" i="67" s="1"/>
  <c r="C4568" i="67" s="1"/>
  <c r="D4567" i="67"/>
  <c r="G4567" i="67" l="1"/>
  <c r="F4567" i="67"/>
  <c r="E4567" i="67" s="1"/>
  <c r="D4568" i="67"/>
  <c r="A4569" i="67"/>
  <c r="B4569" i="67" s="1"/>
  <c r="C4569" i="67" s="1"/>
  <c r="G4568" i="67" l="1"/>
  <c r="F4568" i="67"/>
  <c r="E4568" i="67" s="1"/>
  <c r="D4569" i="67"/>
  <c r="A4570" i="67"/>
  <c r="B4570" i="67" s="1"/>
  <c r="C4570" i="67" s="1"/>
  <c r="G4569" i="67" l="1"/>
  <c r="F4569" i="67"/>
  <c r="E4569" i="67" s="1"/>
  <c r="D4570" i="67"/>
  <c r="A4571" i="67"/>
  <c r="B4571" i="67" s="1"/>
  <c r="C4571" i="67" s="1"/>
  <c r="G4570" i="67" l="1"/>
  <c r="F4570" i="67"/>
  <c r="E4570" i="67" s="1"/>
  <c r="A4572" i="67"/>
  <c r="B4572" i="67" s="1"/>
  <c r="C4572" i="67" s="1"/>
  <c r="D4571" i="67"/>
  <c r="G4571" i="67" l="1"/>
  <c r="F4571" i="67"/>
  <c r="E4571" i="67" s="1"/>
  <c r="A4573" i="67"/>
  <c r="B4573" i="67" s="1"/>
  <c r="C4573" i="67" s="1"/>
  <c r="D4572" i="67"/>
  <c r="G4572" i="67" l="1"/>
  <c r="F4572" i="67"/>
  <c r="E4572" i="67" s="1"/>
  <c r="A4574" i="67"/>
  <c r="B4574" i="67" s="1"/>
  <c r="C4574" i="67" s="1"/>
  <c r="D4573" i="67"/>
  <c r="G4573" i="67" l="1"/>
  <c r="F4573" i="67"/>
  <c r="E4573" i="67" s="1"/>
  <c r="D4574" i="67"/>
  <c r="A4575" i="67"/>
  <c r="B4575" i="67" s="1"/>
  <c r="C4575" i="67" s="1"/>
  <c r="G4574" i="67" l="1"/>
  <c r="F4574" i="67"/>
  <c r="E4574" i="67" s="1"/>
  <c r="A4576" i="67"/>
  <c r="B4576" i="67" s="1"/>
  <c r="C4576" i="67" s="1"/>
  <c r="D4575" i="67"/>
  <c r="G4575" i="67" l="1"/>
  <c r="F4575" i="67"/>
  <c r="E4575" i="67" s="1"/>
  <c r="D4576" i="67"/>
  <c r="A4577" i="67"/>
  <c r="B4577" i="67" s="1"/>
  <c r="C4577" i="67" s="1"/>
  <c r="G4576" i="67" l="1"/>
  <c r="F4576" i="67"/>
  <c r="E4576" i="67" s="1"/>
  <c r="A4578" i="67"/>
  <c r="B4578" i="67" s="1"/>
  <c r="C4578" i="67" s="1"/>
  <c r="D4577" i="67"/>
  <c r="G4577" i="67" l="1"/>
  <c r="F4577" i="67"/>
  <c r="E4577" i="67" s="1"/>
  <c r="D4578" i="67"/>
  <c r="A4579" i="67"/>
  <c r="B4579" i="67" s="1"/>
  <c r="C4579" i="67" s="1"/>
  <c r="G4578" i="67" l="1"/>
  <c r="F4578" i="67"/>
  <c r="E4578" i="67" s="1"/>
  <c r="D4579" i="67"/>
  <c r="A4580" i="67"/>
  <c r="B4580" i="67" s="1"/>
  <c r="C4580" i="67" s="1"/>
  <c r="G4579" i="67" l="1"/>
  <c r="F4579" i="67"/>
  <c r="E4579" i="67" s="1"/>
  <c r="A4581" i="67"/>
  <c r="B4581" i="67" s="1"/>
  <c r="C4581" i="67" s="1"/>
  <c r="D4580" i="67"/>
  <c r="G4580" i="67" l="1"/>
  <c r="F4580" i="67"/>
  <c r="E4580" i="67" s="1"/>
  <c r="A4582" i="67"/>
  <c r="B4582" i="67" s="1"/>
  <c r="C4582" i="67" s="1"/>
  <c r="D4581" i="67"/>
  <c r="G4581" i="67" l="1"/>
  <c r="F4581" i="67"/>
  <c r="E4581" i="67" s="1"/>
  <c r="D4582" i="67"/>
  <c r="A4583" i="67"/>
  <c r="B4583" i="67" s="1"/>
  <c r="C4583" i="67" s="1"/>
  <c r="G4582" i="67" l="1"/>
  <c r="F4582" i="67"/>
  <c r="E4582" i="67" s="1"/>
  <c r="A4584" i="67"/>
  <c r="B4584" i="67" s="1"/>
  <c r="C4584" i="67" s="1"/>
  <c r="D4583" i="67"/>
  <c r="G4583" i="67" l="1"/>
  <c r="F4583" i="67"/>
  <c r="E4583" i="67" s="1"/>
  <c r="D4584" i="67"/>
  <c r="A4585" i="67"/>
  <c r="B4585" i="67" s="1"/>
  <c r="C4585" i="67" s="1"/>
  <c r="G4584" i="67" l="1"/>
  <c r="F4584" i="67"/>
  <c r="E4584" i="67" s="1"/>
  <c r="D4585" i="67"/>
  <c r="A4586" i="67"/>
  <c r="B4586" i="67" s="1"/>
  <c r="C4586" i="67" s="1"/>
  <c r="G4585" i="67" l="1"/>
  <c r="F4585" i="67"/>
  <c r="E4585" i="67" s="1"/>
  <c r="D4586" i="67"/>
  <c r="A4587" i="67"/>
  <c r="B4587" i="67" s="1"/>
  <c r="C4587" i="67" s="1"/>
  <c r="G4586" i="67" l="1"/>
  <c r="F4586" i="67"/>
  <c r="E4586" i="67" s="1"/>
  <c r="A4588" i="67"/>
  <c r="B4588" i="67" s="1"/>
  <c r="C4588" i="67" s="1"/>
  <c r="D4587" i="67"/>
  <c r="G4587" i="67" l="1"/>
  <c r="F4587" i="67"/>
  <c r="E4587" i="67" s="1"/>
  <c r="D4588" i="67"/>
  <c r="A4589" i="67"/>
  <c r="B4589" i="67" s="1"/>
  <c r="C4589" i="67" s="1"/>
  <c r="G4588" i="67" l="1"/>
  <c r="F4588" i="67"/>
  <c r="E4588" i="67" s="1"/>
  <c r="D4589" i="67"/>
  <c r="A4590" i="67"/>
  <c r="B4590" i="67" s="1"/>
  <c r="C4590" i="67" s="1"/>
  <c r="G4589" i="67" l="1"/>
  <c r="F4589" i="67"/>
  <c r="E4589" i="67" s="1"/>
  <c r="A4591" i="67"/>
  <c r="B4591" i="67" s="1"/>
  <c r="C4591" i="67" s="1"/>
  <c r="D4590" i="67"/>
  <c r="G4590" i="67" l="1"/>
  <c r="F4590" i="67"/>
  <c r="E4590" i="67" s="1"/>
  <c r="D4591" i="67"/>
  <c r="A4592" i="67"/>
  <c r="B4592" i="67" s="1"/>
  <c r="C4592" i="67" s="1"/>
  <c r="G4591" i="67" l="1"/>
  <c r="F4591" i="67"/>
  <c r="E4591" i="67" s="1"/>
  <c r="A4593" i="67"/>
  <c r="B4593" i="67" s="1"/>
  <c r="C4593" i="67" s="1"/>
  <c r="D4592" i="67"/>
  <c r="G4592" i="67" l="1"/>
  <c r="F4592" i="67"/>
  <c r="E4592" i="67" s="1"/>
  <c r="D4593" i="67"/>
  <c r="A4594" i="67"/>
  <c r="B4594" i="67" s="1"/>
  <c r="C4594" i="67" s="1"/>
  <c r="G4593" i="67" l="1"/>
  <c r="F4593" i="67"/>
  <c r="E4593" i="67" s="1"/>
  <c r="A4595" i="67"/>
  <c r="B4595" i="67" s="1"/>
  <c r="C4595" i="67" s="1"/>
  <c r="D4594" i="67"/>
  <c r="G4594" i="67" l="1"/>
  <c r="F4594" i="67"/>
  <c r="E4594" i="67" s="1"/>
  <c r="D4595" i="67"/>
  <c r="A4596" i="67"/>
  <c r="B4596" i="67" s="1"/>
  <c r="C4596" i="67" s="1"/>
  <c r="G4595" i="67" l="1"/>
  <c r="F4595" i="67"/>
  <c r="E4595" i="67" s="1"/>
  <c r="D4596" i="67"/>
  <c r="A4597" i="67"/>
  <c r="B4597" i="67" s="1"/>
  <c r="C4597" i="67" s="1"/>
  <c r="G4596" i="67" l="1"/>
  <c r="F4596" i="67"/>
  <c r="E4596" i="67" s="1"/>
  <c r="A4598" i="67"/>
  <c r="B4598" i="67" s="1"/>
  <c r="C4598" i="67" s="1"/>
  <c r="D4597" i="67"/>
  <c r="G4597" i="67" l="1"/>
  <c r="F4597" i="67"/>
  <c r="E4597" i="67" s="1"/>
  <c r="D4598" i="67"/>
  <c r="A4599" i="67"/>
  <c r="B4599" i="67" s="1"/>
  <c r="C4599" i="67" s="1"/>
  <c r="G4598" i="67" l="1"/>
  <c r="F4598" i="67"/>
  <c r="E4598" i="67" s="1"/>
  <c r="A4600" i="67"/>
  <c r="B4600" i="67" s="1"/>
  <c r="C4600" i="67" s="1"/>
  <c r="D4599" i="67"/>
  <c r="G4599" i="67" l="1"/>
  <c r="F4599" i="67"/>
  <c r="E4599" i="67" s="1"/>
  <c r="A4601" i="67"/>
  <c r="B4601" i="67" s="1"/>
  <c r="C4601" i="67" s="1"/>
  <c r="D4600" i="67"/>
  <c r="G4600" i="67" l="1"/>
  <c r="F4600" i="67"/>
  <c r="E4600" i="67" s="1"/>
  <c r="A4602" i="67"/>
  <c r="B4602" i="67" s="1"/>
  <c r="C4602" i="67" s="1"/>
  <c r="D4601" i="67"/>
  <c r="G4601" i="67" l="1"/>
  <c r="F4601" i="67"/>
  <c r="E4601" i="67" s="1"/>
  <c r="A4603" i="67"/>
  <c r="B4603" i="67" s="1"/>
  <c r="C4603" i="67" s="1"/>
  <c r="D4602" i="67"/>
  <c r="G4602" i="67" l="1"/>
  <c r="F4602" i="67"/>
  <c r="E4602" i="67" s="1"/>
  <c r="A4604" i="67"/>
  <c r="B4604" i="67" s="1"/>
  <c r="C4604" i="67" s="1"/>
  <c r="D4603" i="67"/>
  <c r="G4603" i="67" l="1"/>
  <c r="F4603" i="67"/>
  <c r="E4603" i="67" s="1"/>
  <c r="A4605" i="67"/>
  <c r="B4605" i="67" s="1"/>
  <c r="C4605" i="67" s="1"/>
  <c r="D4604" i="67"/>
  <c r="G4604" i="67" l="1"/>
  <c r="F4604" i="67"/>
  <c r="E4604" i="67" s="1"/>
  <c r="A4606" i="67"/>
  <c r="B4606" i="67" s="1"/>
  <c r="C4606" i="67" s="1"/>
  <c r="D4605" i="67"/>
  <c r="G4605" i="67" l="1"/>
  <c r="F4605" i="67"/>
  <c r="E4605" i="67" s="1"/>
  <c r="A4607" i="67"/>
  <c r="B4607" i="67" s="1"/>
  <c r="C4607" i="67" s="1"/>
  <c r="D4606" i="67"/>
  <c r="G4606" i="67" l="1"/>
  <c r="F4606" i="67"/>
  <c r="E4606" i="67" s="1"/>
  <c r="A4608" i="67"/>
  <c r="B4608" i="67" s="1"/>
  <c r="C4608" i="67" s="1"/>
  <c r="D4607" i="67"/>
  <c r="G4607" i="67" l="1"/>
  <c r="F4607" i="67"/>
  <c r="E4607" i="67" s="1"/>
  <c r="D4608" i="67"/>
  <c r="A4609" i="67"/>
  <c r="B4609" i="67" s="1"/>
  <c r="C4609" i="67" s="1"/>
  <c r="G4608" i="67" l="1"/>
  <c r="F4608" i="67"/>
  <c r="E4608" i="67" s="1"/>
  <c r="A4610" i="67"/>
  <c r="B4610" i="67" s="1"/>
  <c r="C4610" i="67" s="1"/>
  <c r="D4609" i="67"/>
  <c r="G4609" i="67" l="1"/>
  <c r="F4609" i="67"/>
  <c r="E4609" i="67" s="1"/>
  <c r="A4611" i="67"/>
  <c r="B4611" i="67" s="1"/>
  <c r="C4611" i="67" s="1"/>
  <c r="D4610" i="67"/>
  <c r="G4610" i="67" l="1"/>
  <c r="F4610" i="67"/>
  <c r="E4610" i="67" s="1"/>
  <c r="A4612" i="67"/>
  <c r="B4612" i="67" s="1"/>
  <c r="C4612" i="67" s="1"/>
  <c r="D4611" i="67"/>
  <c r="G4611" i="67" l="1"/>
  <c r="F4611" i="67"/>
  <c r="E4611" i="67" s="1"/>
  <c r="A4613" i="67"/>
  <c r="B4613" i="67" s="1"/>
  <c r="C4613" i="67" s="1"/>
  <c r="D4612" i="67"/>
  <c r="G4612" i="67" l="1"/>
  <c r="F4612" i="67"/>
  <c r="E4612" i="67" s="1"/>
  <c r="A4614" i="67"/>
  <c r="B4614" i="67" s="1"/>
  <c r="C4614" i="67" s="1"/>
  <c r="D4613" i="67"/>
  <c r="G4613" i="67" l="1"/>
  <c r="F4613" i="67"/>
  <c r="E4613" i="67" s="1"/>
  <c r="A4615" i="67"/>
  <c r="B4615" i="67" s="1"/>
  <c r="C4615" i="67" s="1"/>
  <c r="D4614" i="67"/>
  <c r="G4614" i="67" l="1"/>
  <c r="F4614" i="67"/>
  <c r="E4614" i="67" s="1"/>
  <c r="A4616" i="67"/>
  <c r="B4616" i="67" s="1"/>
  <c r="C4616" i="67" s="1"/>
  <c r="D4615" i="67"/>
  <c r="G4615" i="67" l="1"/>
  <c r="F4615" i="67"/>
  <c r="E4615" i="67" s="1"/>
  <c r="A4617" i="67"/>
  <c r="B4617" i="67" s="1"/>
  <c r="C4617" i="67" s="1"/>
  <c r="D4616" i="67"/>
  <c r="G4616" i="67" l="1"/>
  <c r="F4616" i="67"/>
  <c r="E4616" i="67" s="1"/>
  <c r="A4618" i="67"/>
  <c r="B4618" i="67" s="1"/>
  <c r="C4618" i="67" s="1"/>
  <c r="D4617" i="67"/>
  <c r="G4617" i="67" l="1"/>
  <c r="F4617" i="67"/>
  <c r="E4617" i="67" s="1"/>
  <c r="A4619" i="67"/>
  <c r="B4619" i="67" s="1"/>
  <c r="C4619" i="67" s="1"/>
  <c r="D4618" i="67"/>
  <c r="G4618" i="67" l="1"/>
  <c r="F4618" i="67"/>
  <c r="E4618" i="67" s="1"/>
  <c r="D4619" i="67"/>
  <c r="A4620" i="67"/>
  <c r="B4620" i="67" s="1"/>
  <c r="C4620" i="67" s="1"/>
  <c r="G4619" i="67" l="1"/>
  <c r="F4619" i="67"/>
  <c r="E4619" i="67" s="1"/>
  <c r="D4620" i="67"/>
  <c r="A4621" i="67"/>
  <c r="B4621" i="67" s="1"/>
  <c r="C4621" i="67" s="1"/>
  <c r="G4620" i="67" l="1"/>
  <c r="F4620" i="67"/>
  <c r="E4620" i="67" s="1"/>
  <c r="A4622" i="67"/>
  <c r="B4622" i="67" s="1"/>
  <c r="C4622" i="67" s="1"/>
  <c r="D4621" i="67"/>
  <c r="G4621" i="67" l="1"/>
  <c r="F4621" i="67"/>
  <c r="E4621" i="67" s="1"/>
  <c r="A4623" i="67"/>
  <c r="B4623" i="67" s="1"/>
  <c r="C4623" i="67" s="1"/>
  <c r="D4622" i="67"/>
  <c r="G4622" i="67" l="1"/>
  <c r="F4622" i="67"/>
  <c r="E4622" i="67" s="1"/>
  <c r="D4623" i="67"/>
  <c r="A4624" i="67"/>
  <c r="B4624" i="67" s="1"/>
  <c r="C4624" i="67" s="1"/>
  <c r="G4623" i="67" l="1"/>
  <c r="F4623" i="67"/>
  <c r="E4623" i="67" s="1"/>
  <c r="A4625" i="67"/>
  <c r="B4625" i="67" s="1"/>
  <c r="C4625" i="67" s="1"/>
  <c r="D4624" i="67"/>
  <c r="G4624" i="67" l="1"/>
  <c r="F4624" i="67"/>
  <c r="E4624" i="67" s="1"/>
  <c r="A4626" i="67"/>
  <c r="B4626" i="67" s="1"/>
  <c r="C4626" i="67" s="1"/>
  <c r="D4625" i="67"/>
  <c r="G4625" i="67" l="1"/>
  <c r="F4625" i="67"/>
  <c r="E4625" i="67" s="1"/>
  <c r="A4627" i="67"/>
  <c r="B4627" i="67" s="1"/>
  <c r="C4627" i="67" s="1"/>
  <c r="D4626" i="67"/>
  <c r="G4626" i="67" l="1"/>
  <c r="F4626" i="67"/>
  <c r="E4626" i="67" s="1"/>
  <c r="A4628" i="67"/>
  <c r="B4628" i="67" s="1"/>
  <c r="C4628" i="67" s="1"/>
  <c r="D4627" i="67"/>
  <c r="G4627" i="67" l="1"/>
  <c r="F4627" i="67"/>
  <c r="E4627" i="67" s="1"/>
  <c r="A4629" i="67"/>
  <c r="B4629" i="67" s="1"/>
  <c r="C4629" i="67" s="1"/>
  <c r="D4628" i="67"/>
  <c r="G4628" i="67" l="1"/>
  <c r="F4628" i="67"/>
  <c r="E4628" i="67" s="1"/>
  <c r="A4630" i="67"/>
  <c r="B4630" i="67" s="1"/>
  <c r="C4630" i="67" s="1"/>
  <c r="D4629" i="67"/>
  <c r="G4629" i="67" l="1"/>
  <c r="F4629" i="67"/>
  <c r="E4629" i="67" s="1"/>
  <c r="A4631" i="67"/>
  <c r="B4631" i="67" s="1"/>
  <c r="C4631" i="67" s="1"/>
  <c r="D4630" i="67"/>
  <c r="G4630" i="67" l="1"/>
  <c r="F4630" i="67"/>
  <c r="E4630" i="67" s="1"/>
  <c r="A4632" i="67"/>
  <c r="B4632" i="67" s="1"/>
  <c r="C4632" i="67" s="1"/>
  <c r="D4631" i="67"/>
  <c r="G4631" i="67" l="1"/>
  <c r="F4631" i="67"/>
  <c r="E4631" i="67" s="1"/>
  <c r="A4633" i="67"/>
  <c r="B4633" i="67" s="1"/>
  <c r="C4633" i="67" s="1"/>
  <c r="D4632" i="67"/>
  <c r="G4632" i="67" l="1"/>
  <c r="F4632" i="67"/>
  <c r="E4632" i="67" s="1"/>
  <c r="D4633" i="67"/>
  <c r="A4634" i="67"/>
  <c r="B4634" i="67" s="1"/>
  <c r="C4634" i="67" s="1"/>
  <c r="G4633" i="67" l="1"/>
  <c r="F4633" i="67"/>
  <c r="E4633" i="67" s="1"/>
  <c r="A4635" i="67"/>
  <c r="B4635" i="67" s="1"/>
  <c r="C4635" i="67" s="1"/>
  <c r="D4634" i="67"/>
  <c r="G4634" i="67" l="1"/>
  <c r="F4634" i="67"/>
  <c r="E4634" i="67" s="1"/>
  <c r="A4636" i="67"/>
  <c r="B4636" i="67" s="1"/>
  <c r="C4636" i="67" s="1"/>
  <c r="D4635" i="67"/>
  <c r="G4635" i="67" l="1"/>
  <c r="F4635" i="67"/>
  <c r="E4635" i="67" s="1"/>
  <c r="A4637" i="67"/>
  <c r="B4637" i="67" s="1"/>
  <c r="C4637" i="67" s="1"/>
  <c r="D4636" i="67"/>
  <c r="G4636" i="67" l="1"/>
  <c r="F4636" i="67"/>
  <c r="E4636" i="67" s="1"/>
  <c r="A4638" i="67"/>
  <c r="B4638" i="67" s="1"/>
  <c r="C4638" i="67" s="1"/>
  <c r="D4637" i="67"/>
  <c r="G4637" i="67" l="1"/>
  <c r="F4637" i="67"/>
  <c r="E4637" i="67" s="1"/>
  <c r="A4639" i="67"/>
  <c r="B4639" i="67" s="1"/>
  <c r="C4639" i="67" s="1"/>
  <c r="D4638" i="67"/>
  <c r="G4638" i="67" l="1"/>
  <c r="F4638" i="67"/>
  <c r="E4638" i="67" s="1"/>
  <c r="A4640" i="67"/>
  <c r="B4640" i="67" s="1"/>
  <c r="C4640" i="67" s="1"/>
  <c r="D4639" i="67"/>
  <c r="G4639" i="67" l="1"/>
  <c r="F4639" i="67"/>
  <c r="E4639" i="67" s="1"/>
  <c r="A4641" i="67"/>
  <c r="B4641" i="67" s="1"/>
  <c r="C4641" i="67" s="1"/>
  <c r="D4640" i="67"/>
  <c r="G4640" i="67" l="1"/>
  <c r="F4640" i="67"/>
  <c r="E4640" i="67" s="1"/>
  <c r="A4642" i="67"/>
  <c r="B4642" i="67" s="1"/>
  <c r="C4642" i="67" s="1"/>
  <c r="D4641" i="67"/>
  <c r="G4641" i="67" l="1"/>
  <c r="F4641" i="67"/>
  <c r="E4641" i="67" s="1"/>
  <c r="A4643" i="67"/>
  <c r="B4643" i="67" s="1"/>
  <c r="C4643" i="67" s="1"/>
  <c r="D4642" i="67"/>
  <c r="G4642" i="67" l="1"/>
  <c r="F4642" i="67"/>
  <c r="E4642" i="67" s="1"/>
  <c r="A4644" i="67"/>
  <c r="B4644" i="67" s="1"/>
  <c r="C4644" i="67" s="1"/>
  <c r="D4643" i="67"/>
  <c r="G4643" i="67" l="1"/>
  <c r="F4643" i="67"/>
  <c r="E4643" i="67" s="1"/>
  <c r="A4645" i="67"/>
  <c r="B4645" i="67" s="1"/>
  <c r="C4645" i="67" s="1"/>
  <c r="D4644" i="67"/>
  <c r="G4644" i="67" l="1"/>
  <c r="F4644" i="67"/>
  <c r="E4644" i="67" s="1"/>
  <c r="D4645" i="67"/>
  <c r="A4646" i="67"/>
  <c r="B4646" i="67" s="1"/>
  <c r="C4646" i="67" s="1"/>
  <c r="G4645" i="67" l="1"/>
  <c r="F4645" i="67"/>
  <c r="E4645" i="67" s="1"/>
  <c r="A4647" i="67"/>
  <c r="B4647" i="67" s="1"/>
  <c r="C4647" i="67" s="1"/>
  <c r="D4646" i="67"/>
  <c r="G4646" i="67" l="1"/>
  <c r="F4646" i="67"/>
  <c r="E4646" i="67" s="1"/>
  <c r="A4648" i="67"/>
  <c r="B4648" i="67" s="1"/>
  <c r="C4648" i="67" s="1"/>
  <c r="D4647" i="67"/>
  <c r="G4647" i="67" l="1"/>
  <c r="F4647" i="67"/>
  <c r="E4647" i="67" s="1"/>
  <c r="D4648" i="67"/>
  <c r="A4649" i="67"/>
  <c r="B4649" i="67" s="1"/>
  <c r="C4649" i="67" s="1"/>
  <c r="G4648" i="67" l="1"/>
  <c r="F4648" i="67"/>
  <c r="E4648" i="67" s="1"/>
  <c r="A4650" i="67"/>
  <c r="B4650" i="67" s="1"/>
  <c r="C4650" i="67" s="1"/>
  <c r="D4649" i="67"/>
  <c r="G4649" i="67" l="1"/>
  <c r="F4649" i="67"/>
  <c r="E4649" i="67" s="1"/>
  <c r="A4651" i="67"/>
  <c r="B4651" i="67" s="1"/>
  <c r="C4651" i="67" s="1"/>
  <c r="D4650" i="67"/>
  <c r="G4650" i="67" l="1"/>
  <c r="F4650" i="67"/>
  <c r="E4650" i="67" s="1"/>
  <c r="A4652" i="67"/>
  <c r="B4652" i="67" s="1"/>
  <c r="C4652" i="67" s="1"/>
  <c r="D4651" i="67"/>
  <c r="G4651" i="67" l="1"/>
  <c r="F4651" i="67"/>
  <c r="E4651" i="67" s="1"/>
  <c r="D4652" i="67"/>
  <c r="A4653" i="67"/>
  <c r="B4653" i="67" s="1"/>
  <c r="C4653" i="67" s="1"/>
  <c r="G4652" i="67" l="1"/>
  <c r="F4652" i="67"/>
  <c r="E4652" i="67" s="1"/>
  <c r="A4654" i="67"/>
  <c r="B4654" i="67" s="1"/>
  <c r="C4654" i="67" s="1"/>
  <c r="D4653" i="67"/>
  <c r="G4653" i="67" l="1"/>
  <c r="F4653" i="67"/>
  <c r="E4653" i="67" s="1"/>
  <c r="D4654" i="67"/>
  <c r="A4655" i="67"/>
  <c r="B4655" i="67" s="1"/>
  <c r="C4655" i="67" s="1"/>
  <c r="G4654" i="67" l="1"/>
  <c r="F4654" i="67"/>
  <c r="E4654" i="67" s="1"/>
  <c r="D4655" i="67"/>
  <c r="A4656" i="67"/>
  <c r="B4656" i="67" s="1"/>
  <c r="C4656" i="67" s="1"/>
  <c r="G4655" i="67" l="1"/>
  <c r="F4655" i="67"/>
  <c r="E4655" i="67" s="1"/>
  <c r="D4656" i="67"/>
  <c r="A4657" i="67"/>
  <c r="B4657" i="67" s="1"/>
  <c r="C4657" i="67" s="1"/>
  <c r="G4656" i="67" l="1"/>
  <c r="F4656" i="67"/>
  <c r="E4656" i="67" s="1"/>
  <c r="A4658" i="67"/>
  <c r="B4658" i="67" s="1"/>
  <c r="C4658" i="67" s="1"/>
  <c r="D4657" i="67"/>
  <c r="G4657" i="67" l="1"/>
  <c r="F4657" i="67"/>
  <c r="E4657" i="67" s="1"/>
  <c r="D4658" i="67"/>
  <c r="A4659" i="67"/>
  <c r="B4659" i="67" s="1"/>
  <c r="C4659" i="67" s="1"/>
  <c r="G4658" i="67" l="1"/>
  <c r="F4658" i="67"/>
  <c r="E4658" i="67" s="1"/>
  <c r="A4660" i="67"/>
  <c r="B4660" i="67" s="1"/>
  <c r="C4660" i="67" s="1"/>
  <c r="D4659" i="67"/>
  <c r="G4659" i="67" l="1"/>
  <c r="F4659" i="67"/>
  <c r="E4659" i="67" s="1"/>
  <c r="A4661" i="67"/>
  <c r="B4661" i="67" s="1"/>
  <c r="C4661" i="67" s="1"/>
  <c r="D4660" i="67"/>
  <c r="G4660" i="67" l="1"/>
  <c r="F4660" i="67"/>
  <c r="E4660" i="67" s="1"/>
  <c r="A4662" i="67"/>
  <c r="B4662" i="67" s="1"/>
  <c r="C4662" i="67" s="1"/>
  <c r="D4661" i="67"/>
  <c r="G4661" i="67" l="1"/>
  <c r="F4661" i="67"/>
  <c r="E4661" i="67" s="1"/>
  <c r="A4663" i="67"/>
  <c r="B4663" i="67" s="1"/>
  <c r="C4663" i="67" s="1"/>
  <c r="D4662" i="67"/>
  <c r="G4662" i="67" l="1"/>
  <c r="F4662" i="67"/>
  <c r="E4662" i="67" s="1"/>
  <c r="D4663" i="67"/>
  <c r="A4664" i="67"/>
  <c r="B4664" i="67" s="1"/>
  <c r="C4664" i="67" s="1"/>
  <c r="G4663" i="67" l="1"/>
  <c r="F4663" i="67"/>
  <c r="E4663" i="67" s="1"/>
  <c r="A4665" i="67"/>
  <c r="B4665" i="67" s="1"/>
  <c r="C4665" i="67" s="1"/>
  <c r="D4664" i="67"/>
  <c r="G4664" i="67" l="1"/>
  <c r="F4664" i="67"/>
  <c r="E4664" i="67" s="1"/>
  <c r="A4666" i="67"/>
  <c r="B4666" i="67" s="1"/>
  <c r="C4666" i="67" s="1"/>
  <c r="D4665" i="67"/>
  <c r="G4665" i="67" l="1"/>
  <c r="F4665" i="67"/>
  <c r="E4665" i="67" s="1"/>
  <c r="D4666" i="67"/>
  <c r="A4667" i="67"/>
  <c r="B4667" i="67" s="1"/>
  <c r="C4667" i="67" s="1"/>
  <c r="G4666" i="67" l="1"/>
  <c r="F4666" i="67"/>
  <c r="E4666" i="67" s="1"/>
  <c r="D4667" i="67"/>
  <c r="A4668" i="67"/>
  <c r="B4668" i="67" s="1"/>
  <c r="C4668" i="67" s="1"/>
  <c r="G4667" i="67" l="1"/>
  <c r="F4667" i="67"/>
  <c r="E4667" i="67" s="1"/>
  <c r="D4668" i="67"/>
  <c r="A4669" i="67"/>
  <c r="B4669" i="67" s="1"/>
  <c r="C4669" i="67" s="1"/>
  <c r="G4668" i="67" l="1"/>
  <c r="F4668" i="67"/>
  <c r="E4668" i="67" s="1"/>
  <c r="D4669" i="67"/>
  <c r="A4670" i="67"/>
  <c r="B4670" i="67" s="1"/>
  <c r="C4670" i="67" s="1"/>
  <c r="G4669" i="67" l="1"/>
  <c r="F4669" i="67"/>
  <c r="E4669" i="67" s="1"/>
  <c r="A4671" i="67"/>
  <c r="B4671" i="67" s="1"/>
  <c r="C4671" i="67" s="1"/>
  <c r="D4670" i="67"/>
  <c r="G4670" i="67" l="1"/>
  <c r="F4670" i="67"/>
  <c r="E4670" i="67" s="1"/>
  <c r="A4672" i="67"/>
  <c r="B4672" i="67" s="1"/>
  <c r="C4672" i="67" s="1"/>
  <c r="D4671" i="67"/>
  <c r="G4671" i="67" l="1"/>
  <c r="F4671" i="67"/>
  <c r="E4671" i="67" s="1"/>
  <c r="D4672" i="67"/>
  <c r="A4673" i="67"/>
  <c r="B4673" i="67" s="1"/>
  <c r="C4673" i="67" s="1"/>
  <c r="G4672" i="67" l="1"/>
  <c r="F4672" i="67"/>
  <c r="E4672" i="67" s="1"/>
  <c r="A4674" i="67"/>
  <c r="B4674" i="67" s="1"/>
  <c r="C4674" i="67" s="1"/>
  <c r="D4673" i="67"/>
  <c r="G4673" i="67" l="1"/>
  <c r="F4673" i="67"/>
  <c r="E4673" i="67" s="1"/>
  <c r="A4675" i="67"/>
  <c r="B4675" i="67" s="1"/>
  <c r="C4675" i="67" s="1"/>
  <c r="D4674" i="67"/>
  <c r="G4674" i="67" l="1"/>
  <c r="F4674" i="67"/>
  <c r="E4674" i="67" s="1"/>
  <c r="A4676" i="67"/>
  <c r="B4676" i="67" s="1"/>
  <c r="C4676" i="67" s="1"/>
  <c r="D4675" i="67"/>
  <c r="G4675" i="67" l="1"/>
  <c r="F4675" i="67"/>
  <c r="E4675" i="67" s="1"/>
  <c r="A4677" i="67"/>
  <c r="B4677" i="67" s="1"/>
  <c r="C4677" i="67" s="1"/>
  <c r="D4676" i="67"/>
  <c r="G4676" i="67" l="1"/>
  <c r="F4676" i="67"/>
  <c r="E4676" i="67" s="1"/>
  <c r="A4678" i="67"/>
  <c r="B4678" i="67" s="1"/>
  <c r="C4678" i="67" s="1"/>
  <c r="D4677" i="67"/>
  <c r="G4677" i="67" l="1"/>
  <c r="F4677" i="67"/>
  <c r="E4677" i="67" s="1"/>
  <c r="D4678" i="67"/>
  <c r="A4679" i="67"/>
  <c r="B4679" i="67" s="1"/>
  <c r="C4679" i="67" s="1"/>
  <c r="G4678" i="67" l="1"/>
  <c r="F4678" i="67"/>
  <c r="E4678" i="67" s="1"/>
  <c r="A4680" i="67"/>
  <c r="B4680" i="67" s="1"/>
  <c r="C4680" i="67" s="1"/>
  <c r="D4679" i="67"/>
  <c r="G4679" i="67" l="1"/>
  <c r="F4679" i="67"/>
  <c r="E4679" i="67" s="1"/>
  <c r="A4681" i="67"/>
  <c r="B4681" i="67" s="1"/>
  <c r="C4681" i="67" s="1"/>
  <c r="D4680" i="67"/>
  <c r="G4680" i="67" l="1"/>
  <c r="F4680" i="67"/>
  <c r="E4680" i="67" s="1"/>
  <c r="A4682" i="67"/>
  <c r="B4682" i="67" s="1"/>
  <c r="C4682" i="67" s="1"/>
  <c r="D4681" i="67"/>
  <c r="G4681" i="67" l="1"/>
  <c r="F4681" i="67"/>
  <c r="E4681" i="67" s="1"/>
  <c r="A4683" i="67"/>
  <c r="B4683" i="67" s="1"/>
  <c r="C4683" i="67" s="1"/>
  <c r="D4682" i="67"/>
  <c r="G4682" i="67" l="1"/>
  <c r="F4682" i="67"/>
  <c r="E4682" i="67" s="1"/>
  <c r="A4684" i="67"/>
  <c r="B4684" i="67" s="1"/>
  <c r="C4684" i="67" s="1"/>
  <c r="D4683" i="67"/>
  <c r="G4683" i="67" l="1"/>
  <c r="F4683" i="67"/>
  <c r="E4683" i="67" s="1"/>
  <c r="D4684" i="67"/>
  <c r="A4685" i="67"/>
  <c r="B4685" i="67" s="1"/>
  <c r="C4685" i="67" s="1"/>
  <c r="G4684" i="67" l="1"/>
  <c r="F4684" i="67"/>
  <c r="E4684" i="67" s="1"/>
  <c r="A4686" i="67"/>
  <c r="B4686" i="67" s="1"/>
  <c r="C4686" i="67" s="1"/>
  <c r="D4685" i="67"/>
  <c r="G4685" i="67" l="1"/>
  <c r="F4685" i="67"/>
  <c r="E4685" i="67" s="1"/>
  <c r="A4687" i="67"/>
  <c r="B4687" i="67" s="1"/>
  <c r="C4687" i="67" s="1"/>
  <c r="D4686" i="67"/>
  <c r="G4686" i="67" l="1"/>
  <c r="F4686" i="67"/>
  <c r="E4686" i="67" s="1"/>
  <c r="A4688" i="67"/>
  <c r="B4688" i="67" s="1"/>
  <c r="C4688" i="67" s="1"/>
  <c r="D4687" i="67"/>
  <c r="G4687" i="67" l="1"/>
  <c r="F4687" i="67"/>
  <c r="E4687" i="67" s="1"/>
  <c r="A4689" i="67"/>
  <c r="B4689" i="67" s="1"/>
  <c r="C4689" i="67" s="1"/>
  <c r="D4688" i="67"/>
  <c r="G4688" i="67" l="1"/>
  <c r="F4688" i="67"/>
  <c r="E4688" i="67" s="1"/>
  <c r="A4690" i="67"/>
  <c r="B4690" i="67" s="1"/>
  <c r="C4690" i="67" s="1"/>
  <c r="D4689" i="67"/>
  <c r="G4689" i="67" l="1"/>
  <c r="F4689" i="67"/>
  <c r="E4689" i="67" s="1"/>
  <c r="A4691" i="67"/>
  <c r="B4691" i="67" s="1"/>
  <c r="C4691" i="67" s="1"/>
  <c r="D4690" i="67"/>
  <c r="G4690" i="67" l="1"/>
  <c r="F4690" i="67"/>
  <c r="E4690" i="67" s="1"/>
  <c r="A4692" i="67"/>
  <c r="B4692" i="67" s="1"/>
  <c r="C4692" i="67" s="1"/>
  <c r="D4691" i="67"/>
  <c r="G4691" i="67" l="1"/>
  <c r="F4691" i="67"/>
  <c r="E4691" i="67" s="1"/>
  <c r="A4693" i="67"/>
  <c r="B4693" i="67" s="1"/>
  <c r="C4693" i="67" s="1"/>
  <c r="D4692" i="67"/>
  <c r="G4692" i="67" l="1"/>
  <c r="F4692" i="67"/>
  <c r="E4692" i="67" s="1"/>
  <c r="A4694" i="67"/>
  <c r="B4694" i="67" s="1"/>
  <c r="C4694" i="67" s="1"/>
  <c r="D4693" i="67"/>
  <c r="G4693" i="67" l="1"/>
  <c r="F4693" i="67"/>
  <c r="E4693" i="67" s="1"/>
  <c r="A4695" i="67"/>
  <c r="B4695" i="67" s="1"/>
  <c r="C4695" i="67" s="1"/>
  <c r="D4694" i="67"/>
  <c r="G4694" i="67" l="1"/>
  <c r="F4694" i="67"/>
  <c r="E4694" i="67" s="1"/>
  <c r="A4696" i="67"/>
  <c r="B4696" i="67" s="1"/>
  <c r="C4696" i="67" s="1"/>
  <c r="D4695" i="67"/>
  <c r="G4695" i="67" l="1"/>
  <c r="F4695" i="67"/>
  <c r="E4695" i="67" s="1"/>
  <c r="A4697" i="67"/>
  <c r="B4697" i="67" s="1"/>
  <c r="C4697" i="67" s="1"/>
  <c r="D4696" i="67"/>
  <c r="G4696" i="67" l="1"/>
  <c r="F4696" i="67"/>
  <c r="E4696" i="67" s="1"/>
  <c r="A4698" i="67"/>
  <c r="B4698" i="67" s="1"/>
  <c r="C4698" i="67" s="1"/>
  <c r="D4697" i="67"/>
  <c r="G4697" i="67" l="1"/>
  <c r="F4697" i="67"/>
  <c r="E4697" i="67" s="1"/>
  <c r="A4699" i="67"/>
  <c r="B4699" i="67" s="1"/>
  <c r="C4699" i="67" s="1"/>
  <c r="D4698" i="67"/>
  <c r="G4698" i="67" l="1"/>
  <c r="F4698" i="67"/>
  <c r="E4698" i="67" s="1"/>
  <c r="D4699" i="67"/>
  <c r="A4700" i="67"/>
  <c r="B4700" i="67" s="1"/>
  <c r="C4700" i="67" s="1"/>
  <c r="G4699" i="67" l="1"/>
  <c r="F4699" i="67"/>
  <c r="E4699" i="67" s="1"/>
  <c r="A4701" i="67"/>
  <c r="B4701" i="67" s="1"/>
  <c r="C4701" i="67" s="1"/>
  <c r="D4700" i="67"/>
  <c r="G4700" i="67" l="1"/>
  <c r="F4700" i="67"/>
  <c r="E4700" i="67" s="1"/>
  <c r="A4702" i="67"/>
  <c r="B4702" i="67" s="1"/>
  <c r="C4702" i="67" s="1"/>
  <c r="D4701" i="67"/>
  <c r="G4701" i="67" l="1"/>
  <c r="F4701" i="67"/>
  <c r="E4701" i="67" s="1"/>
  <c r="A4703" i="67"/>
  <c r="B4703" i="67" s="1"/>
  <c r="C4703" i="67" s="1"/>
  <c r="D4702" i="67"/>
  <c r="G4702" i="67" l="1"/>
  <c r="F4702" i="67"/>
  <c r="E4702" i="67" s="1"/>
  <c r="A4704" i="67"/>
  <c r="B4704" i="67" s="1"/>
  <c r="C4704" i="67" s="1"/>
  <c r="D4703" i="67"/>
  <c r="G4703" i="67" l="1"/>
  <c r="F4703" i="67"/>
  <c r="E4703" i="67" s="1"/>
  <c r="A4705" i="67"/>
  <c r="B4705" i="67" s="1"/>
  <c r="C4705" i="67" s="1"/>
  <c r="D4704" i="67"/>
  <c r="G4704" i="67" l="1"/>
  <c r="F4704" i="67"/>
  <c r="E4704" i="67" s="1"/>
  <c r="A4706" i="67"/>
  <c r="B4706" i="67" s="1"/>
  <c r="C4706" i="67" s="1"/>
  <c r="D4705" i="67"/>
  <c r="G4705" i="67" l="1"/>
  <c r="F4705" i="67"/>
  <c r="E4705" i="67" s="1"/>
  <c r="A4707" i="67"/>
  <c r="B4707" i="67" s="1"/>
  <c r="C4707" i="67" s="1"/>
  <c r="D4706" i="67"/>
  <c r="G4706" i="67" l="1"/>
  <c r="F4706" i="67"/>
  <c r="E4706" i="67" s="1"/>
  <c r="A4708" i="67"/>
  <c r="B4708" i="67" s="1"/>
  <c r="C4708" i="67" s="1"/>
  <c r="D4707" i="67"/>
  <c r="G4707" i="67" l="1"/>
  <c r="F4707" i="67"/>
  <c r="E4707" i="67" s="1"/>
  <c r="A4709" i="67"/>
  <c r="B4709" i="67" s="1"/>
  <c r="C4709" i="67" s="1"/>
  <c r="D4708" i="67"/>
  <c r="G4708" i="67" l="1"/>
  <c r="F4708" i="67"/>
  <c r="E4708" i="67" s="1"/>
  <c r="D4709" i="67"/>
  <c r="A4710" i="67"/>
  <c r="B4710" i="67" s="1"/>
  <c r="C4710" i="67" s="1"/>
  <c r="G4709" i="67" l="1"/>
  <c r="F4709" i="67"/>
  <c r="E4709" i="67" s="1"/>
  <c r="D4710" i="67"/>
  <c r="A4711" i="67"/>
  <c r="B4711" i="67" s="1"/>
  <c r="C4711" i="67" s="1"/>
  <c r="G4710" i="67" l="1"/>
  <c r="F4710" i="67"/>
  <c r="E4710" i="67" s="1"/>
  <c r="D4711" i="67"/>
  <c r="A4712" i="67"/>
  <c r="B4712" i="67" s="1"/>
  <c r="C4712" i="67" s="1"/>
  <c r="G4711" i="67" l="1"/>
  <c r="F4711" i="67"/>
  <c r="E4711" i="67" s="1"/>
  <c r="A4713" i="67"/>
  <c r="B4713" i="67" s="1"/>
  <c r="C4713" i="67" s="1"/>
  <c r="D4712" i="67"/>
  <c r="G4712" i="67" l="1"/>
  <c r="F4712" i="67"/>
  <c r="E4712" i="67" s="1"/>
  <c r="A4714" i="67"/>
  <c r="B4714" i="67" s="1"/>
  <c r="C4714" i="67" s="1"/>
  <c r="D4713" i="67"/>
  <c r="G4713" i="67" l="1"/>
  <c r="F4713" i="67"/>
  <c r="E4713" i="67" s="1"/>
  <c r="A4715" i="67"/>
  <c r="B4715" i="67" s="1"/>
  <c r="C4715" i="67" s="1"/>
  <c r="D4714" i="67"/>
  <c r="G4714" i="67" l="1"/>
  <c r="F4714" i="67"/>
  <c r="E4714" i="67" s="1"/>
  <c r="A4716" i="67"/>
  <c r="B4716" i="67" s="1"/>
  <c r="C4716" i="67" s="1"/>
  <c r="D4715" i="67"/>
  <c r="G4715" i="67" l="1"/>
  <c r="F4715" i="67"/>
  <c r="E4715" i="67" s="1"/>
  <c r="D4716" i="67"/>
  <c r="A4717" i="67"/>
  <c r="B4717" i="67" s="1"/>
  <c r="C4717" i="67" s="1"/>
  <c r="G4716" i="67" l="1"/>
  <c r="F4716" i="67"/>
  <c r="E4716" i="67" s="1"/>
  <c r="D4717" i="67"/>
  <c r="A4718" i="67"/>
  <c r="B4718" i="67" s="1"/>
  <c r="C4718" i="67" s="1"/>
  <c r="G4717" i="67" l="1"/>
  <c r="F4717" i="67"/>
  <c r="E4717" i="67" s="1"/>
  <c r="D4718" i="67"/>
  <c r="A4719" i="67"/>
  <c r="B4719" i="67" s="1"/>
  <c r="C4719" i="67" s="1"/>
  <c r="G4718" i="67" l="1"/>
  <c r="F4718" i="67"/>
  <c r="E4718" i="67" s="1"/>
  <c r="D4719" i="67"/>
  <c r="A4720" i="67"/>
  <c r="B4720" i="67" s="1"/>
  <c r="C4720" i="67" s="1"/>
  <c r="G4719" i="67" l="1"/>
  <c r="F4719" i="67"/>
  <c r="E4719" i="67" s="1"/>
  <c r="A4721" i="67"/>
  <c r="B4721" i="67" s="1"/>
  <c r="C4721" i="67" s="1"/>
  <c r="D4720" i="67"/>
  <c r="G4720" i="67" l="1"/>
  <c r="F4720" i="67"/>
  <c r="E4720" i="67" s="1"/>
  <c r="A4722" i="67"/>
  <c r="B4722" i="67" s="1"/>
  <c r="C4722" i="67" s="1"/>
  <c r="D4721" i="67"/>
  <c r="G4721" i="67" l="1"/>
  <c r="F4721" i="67"/>
  <c r="E4721" i="67" s="1"/>
  <c r="D4722" i="67"/>
  <c r="A4723" i="67"/>
  <c r="B4723" i="67" s="1"/>
  <c r="C4723" i="67" s="1"/>
  <c r="G4722" i="67" l="1"/>
  <c r="F4722" i="67"/>
  <c r="E4722" i="67" s="1"/>
  <c r="A4724" i="67"/>
  <c r="B4724" i="67" s="1"/>
  <c r="C4724" i="67" s="1"/>
  <c r="D4723" i="67"/>
  <c r="G4723" i="67" l="1"/>
  <c r="F4723" i="67"/>
  <c r="E4723" i="67" s="1"/>
  <c r="D4724" i="67"/>
  <c r="A4725" i="67"/>
  <c r="B4725" i="67" s="1"/>
  <c r="C4725" i="67" s="1"/>
  <c r="G4724" i="67" l="1"/>
  <c r="F4724" i="67"/>
  <c r="E4724" i="67" s="1"/>
  <c r="D4725" i="67"/>
  <c r="A4726" i="67"/>
  <c r="B4726" i="67" s="1"/>
  <c r="C4726" i="67" s="1"/>
  <c r="G4725" i="67" l="1"/>
  <c r="F4725" i="67"/>
  <c r="E4725" i="67" s="1"/>
  <c r="D4726" i="67"/>
  <c r="A4727" i="67"/>
  <c r="B4727" i="67" s="1"/>
  <c r="C4727" i="67" s="1"/>
  <c r="G4726" i="67" l="1"/>
  <c r="F4726" i="67"/>
  <c r="E4726" i="67" s="1"/>
  <c r="D4727" i="67"/>
  <c r="A4728" i="67"/>
  <c r="B4728" i="67" s="1"/>
  <c r="C4728" i="67" s="1"/>
  <c r="G4727" i="67" l="1"/>
  <c r="F4727" i="67"/>
  <c r="E4727" i="67" s="1"/>
  <c r="A4729" i="67"/>
  <c r="B4729" i="67" s="1"/>
  <c r="C4729" i="67" s="1"/>
  <c r="D4728" i="67"/>
  <c r="G4728" i="67" l="1"/>
  <c r="F4728" i="67"/>
  <c r="E4728" i="67" s="1"/>
  <c r="A4730" i="67"/>
  <c r="B4730" i="67" s="1"/>
  <c r="C4730" i="67" s="1"/>
  <c r="D4729" i="67"/>
  <c r="G4729" i="67" l="1"/>
  <c r="F4729" i="67"/>
  <c r="E4729" i="67" s="1"/>
  <c r="A4731" i="67"/>
  <c r="B4731" i="67" s="1"/>
  <c r="C4731" i="67" s="1"/>
  <c r="D4730" i="67"/>
  <c r="G4730" i="67" l="1"/>
  <c r="F4730" i="67"/>
  <c r="E4730" i="67" s="1"/>
  <c r="A4732" i="67"/>
  <c r="B4732" i="67" s="1"/>
  <c r="C4732" i="67" s="1"/>
  <c r="D4731" i="67"/>
  <c r="G4731" i="67" l="1"/>
  <c r="F4731" i="67"/>
  <c r="E4731" i="67" s="1"/>
  <c r="A4733" i="67"/>
  <c r="B4733" i="67" s="1"/>
  <c r="C4733" i="67" s="1"/>
  <c r="D4732" i="67"/>
  <c r="G4732" i="67" l="1"/>
  <c r="F4732" i="67"/>
  <c r="E4732" i="67" s="1"/>
  <c r="D4733" i="67"/>
  <c r="A4734" i="67"/>
  <c r="B4734" i="67" s="1"/>
  <c r="C4734" i="67" s="1"/>
  <c r="G4733" i="67" l="1"/>
  <c r="F4733" i="67"/>
  <c r="E4733" i="67" s="1"/>
  <c r="A4735" i="67"/>
  <c r="B4735" i="67" s="1"/>
  <c r="C4735" i="67" s="1"/>
  <c r="D4734" i="67"/>
  <c r="G4734" i="67" l="1"/>
  <c r="F4734" i="67"/>
  <c r="E4734" i="67" s="1"/>
  <c r="A4736" i="67"/>
  <c r="B4736" i="67" s="1"/>
  <c r="C4736" i="67" s="1"/>
  <c r="D4735" i="67"/>
  <c r="G4735" i="67" l="1"/>
  <c r="F4735" i="67"/>
  <c r="E4735" i="67" s="1"/>
  <c r="A4737" i="67"/>
  <c r="B4737" i="67" s="1"/>
  <c r="C4737" i="67" s="1"/>
  <c r="D4736" i="67"/>
  <c r="G4736" i="67" l="1"/>
  <c r="F4736" i="67"/>
  <c r="E4736" i="67" s="1"/>
  <c r="A4738" i="67"/>
  <c r="B4738" i="67" s="1"/>
  <c r="C4738" i="67" s="1"/>
  <c r="D4737" i="67"/>
  <c r="G4737" i="67" l="1"/>
  <c r="F4737" i="67"/>
  <c r="E4737" i="67" s="1"/>
  <c r="A4739" i="67"/>
  <c r="B4739" i="67" s="1"/>
  <c r="C4739" i="67" s="1"/>
  <c r="D4738" i="67"/>
  <c r="G4738" i="67" l="1"/>
  <c r="F4738" i="67"/>
  <c r="E4738" i="67" s="1"/>
  <c r="D4739" i="67"/>
  <c r="A4740" i="67"/>
  <c r="B4740" i="67" s="1"/>
  <c r="C4740" i="67" s="1"/>
  <c r="G4739" i="67" l="1"/>
  <c r="F4739" i="67"/>
  <c r="E4739" i="67" s="1"/>
  <c r="A4741" i="67"/>
  <c r="B4741" i="67" s="1"/>
  <c r="C4741" i="67" s="1"/>
  <c r="D4740" i="67"/>
  <c r="G4740" i="67" l="1"/>
  <c r="F4740" i="67"/>
  <c r="E4740" i="67" s="1"/>
  <c r="D4741" i="67"/>
  <c r="A4742" i="67"/>
  <c r="B4742" i="67" s="1"/>
  <c r="C4742" i="67" s="1"/>
  <c r="G4741" i="67" l="1"/>
  <c r="F4741" i="67"/>
  <c r="E4741" i="67" s="1"/>
  <c r="A4743" i="67"/>
  <c r="B4743" i="67" s="1"/>
  <c r="C4743" i="67" s="1"/>
  <c r="D4742" i="67"/>
  <c r="G4742" i="67" l="1"/>
  <c r="F4742" i="67"/>
  <c r="E4742" i="67" s="1"/>
  <c r="A4744" i="67"/>
  <c r="B4744" i="67" s="1"/>
  <c r="C4744" i="67" s="1"/>
  <c r="D4743" i="67"/>
  <c r="G4743" i="67" l="1"/>
  <c r="F4743" i="67"/>
  <c r="E4743" i="67" s="1"/>
  <c r="A4745" i="67"/>
  <c r="B4745" i="67" s="1"/>
  <c r="C4745" i="67" s="1"/>
  <c r="D4744" i="67"/>
  <c r="G4744" i="67" l="1"/>
  <c r="F4744" i="67"/>
  <c r="E4744" i="67" s="1"/>
  <c r="A4746" i="67"/>
  <c r="B4746" i="67" s="1"/>
  <c r="C4746" i="67" s="1"/>
  <c r="D4745" i="67"/>
  <c r="G4745" i="67" l="1"/>
  <c r="F4745" i="67"/>
  <c r="E4745" i="67" s="1"/>
  <c r="A4747" i="67"/>
  <c r="B4747" i="67" s="1"/>
  <c r="C4747" i="67" s="1"/>
  <c r="D4746" i="67"/>
  <c r="G4746" i="67" l="1"/>
  <c r="F4746" i="67"/>
  <c r="E4746" i="67" s="1"/>
  <c r="D4747" i="67"/>
  <c r="A4748" i="67"/>
  <c r="B4748" i="67" s="1"/>
  <c r="C4748" i="67" s="1"/>
  <c r="G4747" i="67" l="1"/>
  <c r="F4747" i="67"/>
  <c r="E4747" i="67" s="1"/>
  <c r="A4749" i="67"/>
  <c r="B4749" i="67" s="1"/>
  <c r="C4749" i="67" s="1"/>
  <c r="D4748" i="67"/>
  <c r="G4748" i="67" l="1"/>
  <c r="F4748" i="67"/>
  <c r="E4748" i="67" s="1"/>
  <c r="A4750" i="67"/>
  <c r="B4750" i="67" s="1"/>
  <c r="C4750" i="67" s="1"/>
  <c r="D4749" i="67"/>
  <c r="G4749" i="67" l="1"/>
  <c r="F4749" i="67"/>
  <c r="E4749" i="67" s="1"/>
  <c r="D4750" i="67"/>
  <c r="A4751" i="67"/>
  <c r="B4751" i="67" s="1"/>
  <c r="C4751" i="67" s="1"/>
  <c r="G4750" i="67" l="1"/>
  <c r="F4750" i="67"/>
  <c r="E4750" i="67" s="1"/>
  <c r="A4752" i="67"/>
  <c r="B4752" i="67" s="1"/>
  <c r="C4752" i="67" s="1"/>
  <c r="D4751" i="67"/>
  <c r="G4751" i="67" l="1"/>
  <c r="F4751" i="67"/>
  <c r="E4751" i="67" s="1"/>
  <c r="D4752" i="67"/>
  <c r="A4753" i="67"/>
  <c r="B4753" i="67" s="1"/>
  <c r="C4753" i="67" s="1"/>
  <c r="G4752" i="67" l="1"/>
  <c r="F4752" i="67"/>
  <c r="E4752" i="67" s="1"/>
  <c r="A4754" i="67"/>
  <c r="B4754" i="67" s="1"/>
  <c r="C4754" i="67" s="1"/>
  <c r="D4753" i="67"/>
  <c r="G4753" i="67" l="1"/>
  <c r="F4753" i="67"/>
  <c r="E4753" i="67" s="1"/>
  <c r="A4755" i="67"/>
  <c r="B4755" i="67" s="1"/>
  <c r="C4755" i="67" s="1"/>
  <c r="D4754" i="67"/>
  <c r="G4754" i="67" l="1"/>
  <c r="F4754" i="67"/>
  <c r="E4754" i="67" s="1"/>
  <c r="A4756" i="67"/>
  <c r="B4756" i="67" s="1"/>
  <c r="C4756" i="67" s="1"/>
  <c r="D4755" i="67"/>
  <c r="G4755" i="67" l="1"/>
  <c r="F4755" i="67"/>
  <c r="E4755" i="67" s="1"/>
  <c r="D4756" i="67"/>
  <c r="A4757" i="67"/>
  <c r="B4757" i="67" s="1"/>
  <c r="C4757" i="67" s="1"/>
  <c r="G4756" i="67" l="1"/>
  <c r="F4756" i="67"/>
  <c r="E4756" i="67" s="1"/>
  <c r="A4758" i="67"/>
  <c r="B4758" i="67" s="1"/>
  <c r="C4758" i="67" s="1"/>
  <c r="D4757" i="67"/>
  <c r="G4757" i="67" l="1"/>
  <c r="F4757" i="67"/>
  <c r="E4757" i="67" s="1"/>
  <c r="A4759" i="67"/>
  <c r="B4759" i="67" s="1"/>
  <c r="C4759" i="67" s="1"/>
  <c r="D4758" i="67"/>
  <c r="G4758" i="67" l="1"/>
  <c r="F4758" i="67"/>
  <c r="E4758" i="67" s="1"/>
  <c r="D4759" i="67"/>
  <c r="A4760" i="67"/>
  <c r="B4760" i="67" s="1"/>
  <c r="C4760" i="67" s="1"/>
  <c r="G4759" i="67" l="1"/>
  <c r="F4759" i="67"/>
  <c r="E4759" i="67" s="1"/>
  <c r="A4761" i="67"/>
  <c r="B4761" i="67" s="1"/>
  <c r="C4761" i="67" s="1"/>
  <c r="D4760" i="67"/>
  <c r="G4760" i="67" l="1"/>
  <c r="F4760" i="67"/>
  <c r="E4760" i="67" s="1"/>
  <c r="A4762" i="67"/>
  <c r="B4762" i="67" s="1"/>
  <c r="C4762" i="67" s="1"/>
  <c r="D4761" i="67"/>
  <c r="G4761" i="67" l="1"/>
  <c r="F4761" i="67"/>
  <c r="E4761" i="67" s="1"/>
  <c r="A4763" i="67"/>
  <c r="B4763" i="67" s="1"/>
  <c r="C4763" i="67" s="1"/>
  <c r="D4762" i="67"/>
  <c r="G4762" i="67" l="1"/>
  <c r="F4762" i="67"/>
  <c r="E4762" i="67" s="1"/>
  <c r="D4763" i="67"/>
  <c r="A4764" i="67"/>
  <c r="B4764" i="67" s="1"/>
  <c r="C4764" i="67" s="1"/>
  <c r="G4763" i="67" l="1"/>
  <c r="F4763" i="67"/>
  <c r="E4763" i="67" s="1"/>
  <c r="A4765" i="67"/>
  <c r="B4765" i="67" s="1"/>
  <c r="C4765" i="67" s="1"/>
  <c r="D4764" i="67"/>
  <c r="G4764" i="67" l="1"/>
  <c r="F4764" i="67"/>
  <c r="E4764" i="67" s="1"/>
  <c r="A4766" i="67"/>
  <c r="B4766" i="67" s="1"/>
  <c r="C4766" i="67" s="1"/>
  <c r="D4765" i="67"/>
  <c r="G4765" i="67" l="1"/>
  <c r="F4765" i="67"/>
  <c r="E4765" i="67" s="1"/>
  <c r="D4766" i="67"/>
  <c r="A4767" i="67"/>
  <c r="B4767" i="67" s="1"/>
  <c r="C4767" i="67" s="1"/>
  <c r="G4766" i="67" l="1"/>
  <c r="F4766" i="67"/>
  <c r="E4766" i="67" s="1"/>
  <c r="D4767" i="67"/>
  <c r="A4768" i="67"/>
  <c r="B4768" i="67" s="1"/>
  <c r="C4768" i="67" s="1"/>
  <c r="G4767" i="67" l="1"/>
  <c r="F4767" i="67"/>
  <c r="E4767" i="67" s="1"/>
  <c r="D4768" i="67"/>
  <c r="A4769" i="67"/>
  <c r="B4769" i="67" s="1"/>
  <c r="C4769" i="67" s="1"/>
  <c r="G4768" i="67" l="1"/>
  <c r="F4768" i="67"/>
  <c r="E4768" i="67" s="1"/>
  <c r="A4770" i="67"/>
  <c r="B4770" i="67" s="1"/>
  <c r="C4770" i="67" s="1"/>
  <c r="D4769" i="67"/>
  <c r="G4769" i="67" l="1"/>
  <c r="F4769" i="67"/>
  <c r="E4769" i="67" s="1"/>
  <c r="A4771" i="67"/>
  <c r="B4771" i="67" s="1"/>
  <c r="C4771" i="67" s="1"/>
  <c r="D4770" i="67"/>
  <c r="G4770" i="67" l="1"/>
  <c r="F4770" i="67"/>
  <c r="E4770" i="67" s="1"/>
  <c r="A4772" i="67"/>
  <c r="B4772" i="67" s="1"/>
  <c r="C4772" i="67" s="1"/>
  <c r="D4771" i="67"/>
  <c r="G4771" i="67" l="1"/>
  <c r="F4771" i="67"/>
  <c r="E4771" i="67" s="1"/>
  <c r="D4772" i="67"/>
  <c r="A4773" i="67"/>
  <c r="B4773" i="67" s="1"/>
  <c r="C4773" i="67" s="1"/>
  <c r="G4772" i="67" l="1"/>
  <c r="F4772" i="67"/>
  <c r="E4772" i="67" s="1"/>
  <c r="A4774" i="67"/>
  <c r="B4774" i="67" s="1"/>
  <c r="C4774" i="67" s="1"/>
  <c r="D4773" i="67"/>
  <c r="G4773" i="67" l="1"/>
  <c r="F4773" i="67"/>
  <c r="E4773" i="67" s="1"/>
  <c r="D4774" i="67"/>
  <c r="A4775" i="67"/>
  <c r="B4775" i="67" s="1"/>
  <c r="C4775" i="67" s="1"/>
  <c r="G4774" i="67" l="1"/>
  <c r="F4774" i="67"/>
  <c r="E4774" i="67" s="1"/>
  <c r="A4776" i="67"/>
  <c r="B4776" i="67" s="1"/>
  <c r="C4776" i="67" s="1"/>
  <c r="D4775" i="67"/>
  <c r="G4775" i="67" l="1"/>
  <c r="F4775" i="67"/>
  <c r="E4775" i="67" s="1"/>
  <c r="D4776" i="67"/>
  <c r="A4777" i="67"/>
  <c r="B4777" i="67" s="1"/>
  <c r="C4777" i="67" s="1"/>
  <c r="G4776" i="67" l="1"/>
  <c r="F4776" i="67"/>
  <c r="E4776" i="67" s="1"/>
  <c r="A4778" i="67"/>
  <c r="B4778" i="67" s="1"/>
  <c r="C4778" i="67" s="1"/>
  <c r="D4777" i="67"/>
  <c r="G4777" i="67" l="1"/>
  <c r="F4777" i="67"/>
  <c r="E4777" i="67" s="1"/>
  <c r="A4779" i="67"/>
  <c r="B4779" i="67" s="1"/>
  <c r="C4779" i="67" s="1"/>
  <c r="D4778" i="67"/>
  <c r="G4778" i="67" l="1"/>
  <c r="F4778" i="67"/>
  <c r="E4778" i="67" s="1"/>
  <c r="A4780" i="67"/>
  <c r="B4780" i="67" s="1"/>
  <c r="C4780" i="67" s="1"/>
  <c r="D4779" i="67"/>
  <c r="G4779" i="67" l="1"/>
  <c r="F4779" i="67"/>
  <c r="E4779" i="67" s="1"/>
  <c r="D4780" i="67"/>
  <c r="A4781" i="67"/>
  <c r="B4781" i="67" s="1"/>
  <c r="C4781" i="67" s="1"/>
  <c r="G4780" i="67" l="1"/>
  <c r="F4780" i="67"/>
  <c r="E4780" i="67" s="1"/>
  <c r="D4781" i="67"/>
  <c r="A4782" i="67"/>
  <c r="B4782" i="67" s="1"/>
  <c r="C4782" i="67" s="1"/>
  <c r="G4781" i="67" l="1"/>
  <c r="F4781" i="67"/>
  <c r="E4781" i="67" s="1"/>
  <c r="A4783" i="67"/>
  <c r="B4783" i="67" s="1"/>
  <c r="C4783" i="67" s="1"/>
  <c r="D4782" i="67"/>
  <c r="G4782" i="67" l="1"/>
  <c r="F4782" i="67"/>
  <c r="E4782" i="67" s="1"/>
  <c r="A4784" i="67"/>
  <c r="B4784" i="67" s="1"/>
  <c r="C4784" i="67" s="1"/>
  <c r="D4783" i="67"/>
  <c r="G4783" i="67" l="1"/>
  <c r="F4783" i="67"/>
  <c r="E4783" i="67" s="1"/>
  <c r="A4785" i="67"/>
  <c r="B4785" i="67" s="1"/>
  <c r="C4785" i="67" s="1"/>
  <c r="D4784" i="67"/>
  <c r="G4784" i="67" l="1"/>
  <c r="F4784" i="67"/>
  <c r="E4784" i="67" s="1"/>
  <c r="D4785" i="67"/>
  <c r="A4786" i="67"/>
  <c r="B4786" i="67" s="1"/>
  <c r="C4786" i="67" s="1"/>
  <c r="G4785" i="67" l="1"/>
  <c r="F4785" i="67"/>
  <c r="E4785" i="67" s="1"/>
  <c r="D4786" i="67"/>
  <c r="A4787" i="67"/>
  <c r="B4787" i="67" s="1"/>
  <c r="C4787" i="67" s="1"/>
  <c r="G4786" i="67" l="1"/>
  <c r="F4786" i="67"/>
  <c r="E4786" i="67" s="1"/>
  <c r="D4787" i="67"/>
  <c r="A4788" i="67"/>
  <c r="B4788" i="67" s="1"/>
  <c r="C4788" i="67" s="1"/>
  <c r="G4787" i="67" l="1"/>
  <c r="F4787" i="67"/>
  <c r="E4787" i="67" s="1"/>
  <c r="A4789" i="67"/>
  <c r="B4789" i="67" s="1"/>
  <c r="C4789" i="67" s="1"/>
  <c r="D4788" i="67"/>
  <c r="G4788" i="67" l="1"/>
  <c r="F4788" i="67"/>
  <c r="E4788" i="67" s="1"/>
  <c r="A4790" i="67"/>
  <c r="B4790" i="67" s="1"/>
  <c r="C4790" i="67" s="1"/>
  <c r="D4789" i="67"/>
  <c r="G4789" i="67" l="1"/>
  <c r="F4789" i="67"/>
  <c r="E4789" i="67" s="1"/>
  <c r="A4791" i="67"/>
  <c r="B4791" i="67" s="1"/>
  <c r="C4791" i="67" s="1"/>
  <c r="D4790" i="67"/>
  <c r="G4790" i="67" l="1"/>
  <c r="F4790" i="67"/>
  <c r="E4790" i="67" s="1"/>
  <c r="A4792" i="67"/>
  <c r="B4792" i="67" s="1"/>
  <c r="C4792" i="67" s="1"/>
  <c r="D4791" i="67"/>
  <c r="G4791" i="67" l="1"/>
  <c r="F4791" i="67"/>
  <c r="E4791" i="67" s="1"/>
  <c r="A4793" i="67"/>
  <c r="B4793" i="67" s="1"/>
  <c r="C4793" i="67" s="1"/>
  <c r="D4792" i="67"/>
  <c r="G4792" i="67" l="1"/>
  <c r="F4792" i="67"/>
  <c r="E4792" i="67" s="1"/>
  <c r="A4794" i="67"/>
  <c r="B4794" i="67" s="1"/>
  <c r="C4794" i="67" s="1"/>
  <c r="D4793" i="67"/>
  <c r="G4793" i="67" l="1"/>
  <c r="F4793" i="67"/>
  <c r="E4793" i="67" s="1"/>
  <c r="D4794" i="67"/>
  <c r="A4795" i="67"/>
  <c r="B4795" i="67" s="1"/>
  <c r="C4795" i="67" s="1"/>
  <c r="G4794" i="67" l="1"/>
  <c r="F4794" i="67"/>
  <c r="E4794" i="67" s="1"/>
  <c r="A4796" i="67"/>
  <c r="B4796" i="67" s="1"/>
  <c r="C4796" i="67" s="1"/>
  <c r="D4795" i="67"/>
  <c r="G4795" i="67" l="1"/>
  <c r="F4795" i="67"/>
  <c r="E4795" i="67" s="1"/>
  <c r="A4797" i="67"/>
  <c r="B4797" i="67" s="1"/>
  <c r="C4797" i="67" s="1"/>
  <c r="D4796" i="67"/>
  <c r="G4796" i="67" l="1"/>
  <c r="F4796" i="67"/>
  <c r="E4796" i="67" s="1"/>
  <c r="D4797" i="67"/>
  <c r="A4798" i="67"/>
  <c r="B4798" i="67" s="1"/>
  <c r="C4798" i="67" s="1"/>
  <c r="G4797" i="67" l="1"/>
  <c r="F4797" i="67"/>
  <c r="E4797" i="67" s="1"/>
  <c r="A4799" i="67"/>
  <c r="B4799" i="67" s="1"/>
  <c r="C4799" i="67" s="1"/>
  <c r="D4798" i="67"/>
  <c r="G4798" i="67" l="1"/>
  <c r="F4798" i="67"/>
  <c r="E4798" i="67" s="1"/>
  <c r="D4799" i="67"/>
  <c r="A4800" i="67"/>
  <c r="B4800" i="67" s="1"/>
  <c r="C4800" i="67" s="1"/>
  <c r="G4799" i="67" l="1"/>
  <c r="F4799" i="67"/>
  <c r="E4799" i="67" s="1"/>
  <c r="D4800" i="67"/>
  <c r="A4801" i="67"/>
  <c r="B4801" i="67" s="1"/>
  <c r="C4801" i="67" s="1"/>
  <c r="G4800" i="67" l="1"/>
  <c r="F4800" i="67"/>
  <c r="E4800" i="67" s="1"/>
  <c r="D4801" i="67"/>
  <c r="A4802" i="67"/>
  <c r="B4802" i="67" s="1"/>
  <c r="C4802" i="67" s="1"/>
  <c r="G4801" i="67" l="1"/>
  <c r="F4801" i="67"/>
  <c r="E4801" i="67" s="1"/>
  <c r="A4803" i="67"/>
  <c r="B4803" i="67" s="1"/>
  <c r="C4803" i="67" s="1"/>
  <c r="D4802" i="67"/>
  <c r="G4802" i="67" l="1"/>
  <c r="F4802" i="67"/>
  <c r="E4802" i="67" s="1"/>
  <c r="A4804" i="67"/>
  <c r="B4804" i="67" s="1"/>
  <c r="C4804" i="67" s="1"/>
  <c r="D4803" i="67"/>
  <c r="G4803" i="67" l="1"/>
  <c r="F4803" i="67"/>
  <c r="E4803" i="67" s="1"/>
  <c r="A4805" i="67"/>
  <c r="B4805" i="67" s="1"/>
  <c r="C4805" i="67" s="1"/>
  <c r="D4804" i="67"/>
  <c r="G4804" i="67" l="1"/>
  <c r="F4804" i="67"/>
  <c r="E4804" i="67" s="1"/>
  <c r="A4806" i="67"/>
  <c r="B4806" i="67" s="1"/>
  <c r="C4806" i="67" s="1"/>
  <c r="D4805" i="67"/>
  <c r="G4805" i="67" l="1"/>
  <c r="F4805" i="67"/>
  <c r="E4805" i="67" s="1"/>
  <c r="D4806" i="67"/>
  <c r="A4807" i="67"/>
  <c r="B4807" i="67" s="1"/>
  <c r="C4807" i="67" s="1"/>
  <c r="G4806" i="67" l="1"/>
  <c r="F4806" i="67"/>
  <c r="E4806" i="67" s="1"/>
  <c r="A4808" i="67"/>
  <c r="B4808" i="67" s="1"/>
  <c r="C4808" i="67" s="1"/>
  <c r="D4807" i="67"/>
  <c r="G4807" i="67" l="1"/>
  <c r="F4807" i="67"/>
  <c r="E4807" i="67" s="1"/>
  <c r="D4808" i="67"/>
  <c r="A4809" i="67"/>
  <c r="B4809" i="67" s="1"/>
  <c r="C4809" i="67" s="1"/>
  <c r="G4808" i="67" l="1"/>
  <c r="F4808" i="67"/>
  <c r="E4808" i="67" s="1"/>
  <c r="A4810" i="67"/>
  <c r="B4810" i="67" s="1"/>
  <c r="C4810" i="67" s="1"/>
  <c r="D4809" i="67"/>
  <c r="G4809" i="67" l="1"/>
  <c r="F4809" i="67"/>
  <c r="E4809" i="67" s="1"/>
  <c r="A4811" i="67"/>
  <c r="B4811" i="67" s="1"/>
  <c r="C4811" i="67" s="1"/>
  <c r="D4810" i="67"/>
  <c r="G4810" i="67" l="1"/>
  <c r="F4810" i="67"/>
  <c r="E4810" i="67" s="1"/>
  <c r="A4812" i="67"/>
  <c r="B4812" i="67" s="1"/>
  <c r="C4812" i="67" s="1"/>
  <c r="D4811" i="67"/>
  <c r="G4811" i="67" l="1"/>
  <c r="F4811" i="67"/>
  <c r="E4811" i="67" s="1"/>
  <c r="D4812" i="67"/>
  <c r="A4813" i="67"/>
  <c r="B4813" i="67" s="1"/>
  <c r="C4813" i="67" s="1"/>
  <c r="G4812" i="67" l="1"/>
  <c r="F4812" i="67"/>
  <c r="E4812" i="67" s="1"/>
  <c r="D4813" i="67"/>
  <c r="A4814" i="67"/>
  <c r="B4814" i="67" s="1"/>
  <c r="C4814" i="67" s="1"/>
  <c r="G4813" i="67" l="1"/>
  <c r="F4813" i="67"/>
  <c r="E4813" i="67" s="1"/>
  <c r="A4815" i="67"/>
  <c r="B4815" i="67" s="1"/>
  <c r="C4815" i="67" s="1"/>
  <c r="D4814" i="67"/>
  <c r="G4814" i="67" l="1"/>
  <c r="F4814" i="67"/>
  <c r="E4814" i="67" s="1"/>
  <c r="D4815" i="67"/>
  <c r="A4816" i="67"/>
  <c r="B4816" i="67" s="1"/>
  <c r="C4816" i="67" s="1"/>
  <c r="G4815" i="67" l="1"/>
  <c r="F4815" i="67"/>
  <c r="E4815" i="67" s="1"/>
  <c r="A4817" i="67"/>
  <c r="B4817" i="67" s="1"/>
  <c r="C4817" i="67" s="1"/>
  <c r="D4816" i="67"/>
  <c r="G4816" i="67" l="1"/>
  <c r="F4816" i="67"/>
  <c r="E4816" i="67" s="1"/>
  <c r="A4818" i="67"/>
  <c r="B4818" i="67" s="1"/>
  <c r="C4818" i="67" s="1"/>
  <c r="D4817" i="67"/>
  <c r="G4817" i="67" l="1"/>
  <c r="F4817" i="67"/>
  <c r="E4817" i="67" s="1"/>
  <c r="D4818" i="67"/>
  <c r="A4819" i="67"/>
  <c r="B4819" i="67" s="1"/>
  <c r="C4819" i="67" s="1"/>
  <c r="G4818" i="67" l="1"/>
  <c r="F4818" i="67"/>
  <c r="E4818" i="67" s="1"/>
  <c r="D4819" i="67"/>
  <c r="A4820" i="67"/>
  <c r="B4820" i="67" s="1"/>
  <c r="C4820" i="67" s="1"/>
  <c r="G4819" i="67" l="1"/>
  <c r="F4819" i="67"/>
  <c r="E4819" i="67" s="1"/>
  <c r="D4820" i="67"/>
  <c r="A4821" i="67"/>
  <c r="B4821" i="67" s="1"/>
  <c r="C4821" i="67" s="1"/>
  <c r="G4820" i="67" l="1"/>
  <c r="F4820" i="67"/>
  <c r="E4820" i="67" s="1"/>
  <c r="D4821" i="67"/>
  <c r="A4822" i="67"/>
  <c r="B4822" i="67" s="1"/>
  <c r="C4822" i="67" s="1"/>
  <c r="G4821" i="67" l="1"/>
  <c r="F4821" i="67"/>
  <c r="E4821" i="67" s="1"/>
  <c r="A4823" i="67"/>
  <c r="B4823" i="67" s="1"/>
  <c r="C4823" i="67" s="1"/>
  <c r="D4822" i="67"/>
  <c r="G4822" i="67" l="1"/>
  <c r="F4822" i="67"/>
  <c r="E4822" i="67" s="1"/>
  <c r="A4824" i="67"/>
  <c r="B4824" i="67" s="1"/>
  <c r="C4824" i="67" s="1"/>
  <c r="D4823" i="67"/>
  <c r="G4823" i="67" l="1"/>
  <c r="F4823" i="67"/>
  <c r="E4823" i="67" s="1"/>
  <c r="A4825" i="67"/>
  <c r="B4825" i="67" s="1"/>
  <c r="C4825" i="67" s="1"/>
  <c r="D4824" i="67"/>
  <c r="G4824" i="67" l="1"/>
  <c r="F4824" i="67"/>
  <c r="E4824" i="67" s="1"/>
  <c r="D4825" i="67"/>
  <c r="A4826" i="67"/>
  <c r="B4826" i="67" s="1"/>
  <c r="C4826" i="67" s="1"/>
  <c r="G4825" i="67" l="1"/>
  <c r="F4825" i="67"/>
  <c r="E4825" i="67" s="1"/>
  <c r="A4827" i="67"/>
  <c r="B4827" i="67" s="1"/>
  <c r="C4827" i="67" s="1"/>
  <c r="D4826" i="67"/>
  <c r="G4826" i="67" l="1"/>
  <c r="F4826" i="67"/>
  <c r="E4826" i="67" s="1"/>
  <c r="A4828" i="67"/>
  <c r="B4828" i="67" s="1"/>
  <c r="C4828" i="67" s="1"/>
  <c r="D4827" i="67"/>
  <c r="G4827" i="67" l="1"/>
  <c r="F4827" i="67"/>
  <c r="E4827" i="67" s="1"/>
  <c r="D4828" i="67"/>
  <c r="A4829" i="67"/>
  <c r="B4829" i="67" s="1"/>
  <c r="C4829" i="67" s="1"/>
  <c r="G4828" i="67" l="1"/>
  <c r="F4828" i="67"/>
  <c r="E4828" i="67" s="1"/>
  <c r="A4830" i="67"/>
  <c r="B4830" i="67" s="1"/>
  <c r="C4830" i="67" s="1"/>
  <c r="D4829" i="67"/>
  <c r="G4829" i="67" l="1"/>
  <c r="F4829" i="67"/>
  <c r="E4829" i="67" s="1"/>
  <c r="D4830" i="67"/>
  <c r="A4831" i="67"/>
  <c r="B4831" i="67" s="1"/>
  <c r="C4831" i="67" s="1"/>
  <c r="G4830" i="67" l="1"/>
  <c r="F4830" i="67"/>
  <c r="E4830" i="67" s="1"/>
  <c r="A4832" i="67"/>
  <c r="B4832" i="67" s="1"/>
  <c r="C4832" i="67" s="1"/>
  <c r="D4831" i="67"/>
  <c r="G4831" i="67" l="1"/>
  <c r="F4831" i="67"/>
  <c r="E4831" i="67" s="1"/>
  <c r="D4832" i="67"/>
  <c r="A4833" i="67"/>
  <c r="B4833" i="67" s="1"/>
  <c r="C4833" i="67" s="1"/>
  <c r="G4832" i="67" l="1"/>
  <c r="F4832" i="67"/>
  <c r="E4832" i="67" s="1"/>
  <c r="A4834" i="67"/>
  <c r="B4834" i="67" s="1"/>
  <c r="C4834" i="67" s="1"/>
  <c r="D4833" i="67"/>
  <c r="G4833" i="67" l="1"/>
  <c r="F4833" i="67"/>
  <c r="E4833" i="67" s="1"/>
  <c r="A4835" i="67"/>
  <c r="B4835" i="67" s="1"/>
  <c r="C4835" i="67" s="1"/>
  <c r="D4834" i="67"/>
  <c r="G4834" i="67" l="1"/>
  <c r="F4834" i="67"/>
  <c r="E4834" i="67" s="1"/>
  <c r="A4836" i="67"/>
  <c r="B4836" i="67" s="1"/>
  <c r="C4836" i="67" s="1"/>
  <c r="D4835" i="67"/>
  <c r="G4835" i="67" l="1"/>
  <c r="F4835" i="67"/>
  <c r="E4835" i="67" s="1"/>
  <c r="D4836" i="67"/>
  <c r="A4837" i="67"/>
  <c r="B4837" i="67" s="1"/>
  <c r="C4837" i="67" s="1"/>
  <c r="G4836" i="67" l="1"/>
  <c r="F4836" i="67"/>
  <c r="E4836" i="67" s="1"/>
  <c r="D4837" i="67"/>
  <c r="A4838" i="67"/>
  <c r="B4838" i="67" s="1"/>
  <c r="C4838" i="67" s="1"/>
  <c r="G4837" i="67" l="1"/>
  <c r="F4837" i="67"/>
  <c r="E4837" i="67" s="1"/>
  <c r="A4839" i="67"/>
  <c r="B4839" i="67" s="1"/>
  <c r="C4839" i="67" s="1"/>
  <c r="D4838" i="67"/>
  <c r="G4838" i="67" l="1"/>
  <c r="F4838" i="67"/>
  <c r="E4838" i="67" s="1"/>
  <c r="D4839" i="67"/>
  <c r="A4840" i="67"/>
  <c r="B4840" i="67" s="1"/>
  <c r="C4840" i="67" s="1"/>
  <c r="G4839" i="67" l="1"/>
  <c r="F4839" i="67"/>
  <c r="E4839" i="67" s="1"/>
  <c r="A4841" i="67"/>
  <c r="B4841" i="67" s="1"/>
  <c r="C4841" i="67" s="1"/>
  <c r="D4840" i="67"/>
  <c r="G4840" i="67" l="1"/>
  <c r="F4840" i="67"/>
  <c r="E4840" i="67" s="1"/>
  <c r="D4841" i="67"/>
  <c r="A4842" i="67"/>
  <c r="B4842" i="67" s="1"/>
  <c r="C4842" i="67" s="1"/>
  <c r="G4841" i="67" l="1"/>
  <c r="F4841" i="67"/>
  <c r="E4841" i="67" s="1"/>
  <c r="D4842" i="67"/>
  <c r="A4843" i="67"/>
  <c r="B4843" i="67" s="1"/>
  <c r="C4843" i="67" s="1"/>
  <c r="G4842" i="67" l="1"/>
  <c r="F4842" i="67"/>
  <c r="E4842" i="67" s="1"/>
  <c r="A4844" i="67"/>
  <c r="B4844" i="67" s="1"/>
  <c r="C4844" i="67" s="1"/>
  <c r="D4843" i="67"/>
  <c r="G4843" i="67" l="1"/>
  <c r="F4843" i="67"/>
  <c r="E4843" i="67" s="1"/>
  <c r="A4845" i="67"/>
  <c r="B4845" i="67" s="1"/>
  <c r="C4845" i="67" s="1"/>
  <c r="D4844" i="67"/>
  <c r="G4844" i="67" l="1"/>
  <c r="F4844" i="67"/>
  <c r="E4844" i="67" s="1"/>
  <c r="A4846" i="67"/>
  <c r="B4846" i="67" s="1"/>
  <c r="C4846" i="67" s="1"/>
  <c r="D4845" i="67"/>
  <c r="G4845" i="67" l="1"/>
  <c r="F4845" i="67"/>
  <c r="E4845" i="67" s="1"/>
  <c r="A4847" i="67"/>
  <c r="B4847" i="67" s="1"/>
  <c r="C4847" i="67" s="1"/>
  <c r="D4846" i="67"/>
  <c r="G4846" i="67" l="1"/>
  <c r="F4846" i="67"/>
  <c r="E4846" i="67" s="1"/>
  <c r="D4847" i="67"/>
  <c r="A4848" i="67"/>
  <c r="B4848" i="67" s="1"/>
  <c r="C4848" i="67" s="1"/>
  <c r="G4847" i="67" l="1"/>
  <c r="F4847" i="67"/>
  <c r="E4847" i="67" s="1"/>
  <c r="D4848" i="67"/>
  <c r="A4849" i="67"/>
  <c r="B4849" i="67" s="1"/>
  <c r="C4849" i="67" s="1"/>
  <c r="G4848" i="67" l="1"/>
  <c r="F4848" i="67"/>
  <c r="E4848" i="67" s="1"/>
  <c r="A4850" i="67"/>
  <c r="B4850" i="67" s="1"/>
  <c r="C4850" i="67" s="1"/>
  <c r="D4849" i="67"/>
  <c r="G4849" i="67" l="1"/>
  <c r="F4849" i="67"/>
  <c r="E4849" i="67" s="1"/>
  <c r="D4850" i="67"/>
  <c r="A4851" i="67"/>
  <c r="B4851" i="67" s="1"/>
  <c r="C4851" i="67" s="1"/>
  <c r="G4850" i="67" l="1"/>
  <c r="F4850" i="67"/>
  <c r="E4850" i="67" s="1"/>
  <c r="A4852" i="67"/>
  <c r="B4852" i="67" s="1"/>
  <c r="C4852" i="67" s="1"/>
  <c r="D4851" i="67"/>
  <c r="G4851" i="67" l="1"/>
  <c r="F4851" i="67"/>
  <c r="E4851" i="67" s="1"/>
  <c r="A4853" i="67"/>
  <c r="B4853" i="67" s="1"/>
  <c r="C4853" i="67" s="1"/>
  <c r="D4852" i="67"/>
  <c r="G4852" i="67" l="1"/>
  <c r="F4852" i="67"/>
  <c r="E4852" i="67" s="1"/>
  <c r="A4854" i="67"/>
  <c r="B4854" i="67" s="1"/>
  <c r="C4854" i="67" s="1"/>
  <c r="D4853" i="67"/>
  <c r="G4853" i="67" l="1"/>
  <c r="F4853" i="67"/>
  <c r="E4853" i="67" s="1"/>
  <c r="D4854" i="67"/>
  <c r="A4855" i="67"/>
  <c r="B4855" i="67" s="1"/>
  <c r="C4855" i="67" s="1"/>
  <c r="G4854" i="67" l="1"/>
  <c r="F4854" i="67"/>
  <c r="E4854" i="67" s="1"/>
  <c r="D4855" i="67"/>
  <c r="A4856" i="67"/>
  <c r="B4856" i="67" s="1"/>
  <c r="C4856" i="67" s="1"/>
  <c r="G4855" i="67" l="1"/>
  <c r="F4855" i="67"/>
  <c r="E4855" i="67" s="1"/>
  <c r="D4856" i="67"/>
  <c r="A4857" i="67"/>
  <c r="B4857" i="67" s="1"/>
  <c r="C4857" i="67" s="1"/>
  <c r="G4856" i="67" l="1"/>
  <c r="F4856" i="67"/>
  <c r="E4856" i="67" s="1"/>
  <c r="D4857" i="67"/>
  <c r="A4858" i="67"/>
  <c r="B4858" i="67" s="1"/>
  <c r="C4858" i="67" s="1"/>
  <c r="G4857" i="67" l="1"/>
  <c r="F4857" i="67"/>
  <c r="E4857" i="67" s="1"/>
  <c r="D4858" i="67"/>
  <c r="A4859" i="67"/>
  <c r="B4859" i="67" s="1"/>
  <c r="C4859" i="67" s="1"/>
  <c r="G4858" i="67" l="1"/>
  <c r="F4858" i="67"/>
  <c r="E4858" i="67" s="1"/>
  <c r="D4859" i="67"/>
  <c r="A4860" i="67"/>
  <c r="B4860" i="67" s="1"/>
  <c r="C4860" i="67" s="1"/>
  <c r="G4859" i="67" l="1"/>
  <c r="F4859" i="67"/>
  <c r="E4859" i="67" s="1"/>
  <c r="D4860" i="67"/>
  <c r="A4861" i="67"/>
  <c r="B4861" i="67" s="1"/>
  <c r="C4861" i="67" s="1"/>
  <c r="G4860" i="67" l="1"/>
  <c r="F4860" i="67"/>
  <c r="E4860" i="67" s="1"/>
  <c r="D4861" i="67"/>
  <c r="A4862" i="67"/>
  <c r="B4862" i="67" s="1"/>
  <c r="C4862" i="67" s="1"/>
  <c r="G4861" i="67" l="1"/>
  <c r="F4861" i="67"/>
  <c r="E4861" i="67" s="1"/>
  <c r="A4863" i="67"/>
  <c r="B4863" i="67" s="1"/>
  <c r="C4863" i="67" s="1"/>
  <c r="D4862" i="67"/>
  <c r="G4862" i="67" l="1"/>
  <c r="F4862" i="67"/>
  <c r="E4862" i="67" s="1"/>
  <c r="A4864" i="67"/>
  <c r="B4864" i="67" s="1"/>
  <c r="C4864" i="67" s="1"/>
  <c r="D4863" i="67"/>
  <c r="G4863" i="67" l="1"/>
  <c r="F4863" i="67"/>
  <c r="E4863" i="67" s="1"/>
  <c r="D4864" i="67"/>
  <c r="A4865" i="67"/>
  <c r="B4865" i="67" s="1"/>
  <c r="C4865" i="67" s="1"/>
  <c r="G4864" i="67" l="1"/>
  <c r="F4864" i="67"/>
  <c r="E4864" i="67" s="1"/>
  <c r="D4865" i="67"/>
  <c r="A4866" i="67"/>
  <c r="B4866" i="67" s="1"/>
  <c r="C4866" i="67" s="1"/>
  <c r="G4865" i="67" l="1"/>
  <c r="F4865" i="67"/>
  <c r="E4865" i="67" s="1"/>
  <c r="D4866" i="67"/>
  <c r="A4867" i="67"/>
  <c r="B4867" i="67" s="1"/>
  <c r="C4867" i="67" s="1"/>
  <c r="G4866" i="67" l="1"/>
  <c r="F4866" i="67"/>
  <c r="E4866" i="67" s="1"/>
  <c r="A4868" i="67"/>
  <c r="B4868" i="67" s="1"/>
  <c r="C4868" i="67" s="1"/>
  <c r="D4867" i="67"/>
  <c r="G4867" i="67" l="1"/>
  <c r="F4867" i="67"/>
  <c r="E4867" i="67" s="1"/>
  <c r="A4869" i="67"/>
  <c r="B4869" i="67" s="1"/>
  <c r="C4869" i="67" s="1"/>
  <c r="D4868" i="67"/>
  <c r="G4868" i="67" l="1"/>
  <c r="F4868" i="67"/>
  <c r="E4868" i="67" s="1"/>
  <c r="D4869" i="67"/>
  <c r="A4870" i="67"/>
  <c r="B4870" i="67" s="1"/>
  <c r="C4870" i="67" s="1"/>
  <c r="G4869" i="67" l="1"/>
  <c r="F4869" i="67"/>
  <c r="E4869" i="67" s="1"/>
  <c r="A4871" i="67"/>
  <c r="B4871" i="67" s="1"/>
  <c r="C4871" i="67" s="1"/>
  <c r="D4870" i="67"/>
  <c r="G4870" i="67" l="1"/>
  <c r="F4870" i="67"/>
  <c r="E4870" i="67" s="1"/>
  <c r="A4872" i="67"/>
  <c r="B4872" i="67" s="1"/>
  <c r="C4872" i="67" s="1"/>
  <c r="D4871" i="67"/>
  <c r="G4871" i="67" l="1"/>
  <c r="F4871" i="67"/>
  <c r="E4871" i="67" s="1"/>
  <c r="A4873" i="67"/>
  <c r="B4873" i="67" s="1"/>
  <c r="C4873" i="67" s="1"/>
  <c r="D4872" i="67"/>
  <c r="G4872" i="67" l="1"/>
  <c r="F4872" i="67"/>
  <c r="E4872" i="67" s="1"/>
  <c r="A4874" i="67"/>
  <c r="B4874" i="67" s="1"/>
  <c r="C4874" i="67" s="1"/>
  <c r="D4873" i="67"/>
  <c r="G4873" i="67" l="1"/>
  <c r="F4873" i="67"/>
  <c r="E4873" i="67" s="1"/>
  <c r="A4875" i="67"/>
  <c r="B4875" i="67" s="1"/>
  <c r="C4875" i="67" s="1"/>
  <c r="D4874" i="67"/>
  <c r="G4874" i="67" l="1"/>
  <c r="F4874" i="67"/>
  <c r="E4874" i="67" s="1"/>
  <c r="A4876" i="67"/>
  <c r="B4876" i="67" s="1"/>
  <c r="C4876" i="67" s="1"/>
  <c r="D4875" i="67"/>
  <c r="G4875" i="67" l="1"/>
  <c r="F4875" i="67"/>
  <c r="E4875" i="67" s="1"/>
  <c r="A4877" i="67"/>
  <c r="B4877" i="67" s="1"/>
  <c r="C4877" i="67" s="1"/>
  <c r="D4876" i="67"/>
  <c r="G4876" i="67" l="1"/>
  <c r="F4876" i="67"/>
  <c r="E4876" i="67" s="1"/>
  <c r="A4878" i="67"/>
  <c r="B4878" i="67" s="1"/>
  <c r="C4878" i="67" s="1"/>
  <c r="D4877" i="67"/>
  <c r="G4877" i="67" l="1"/>
  <c r="F4877" i="67"/>
  <c r="E4877" i="67" s="1"/>
  <c r="A4879" i="67"/>
  <c r="B4879" i="67" s="1"/>
  <c r="C4879" i="67" s="1"/>
  <c r="D4878" i="67"/>
  <c r="G4878" i="67" l="1"/>
  <c r="F4878" i="67"/>
  <c r="E4878" i="67" s="1"/>
  <c r="A4880" i="67"/>
  <c r="B4880" i="67" s="1"/>
  <c r="C4880" i="67" s="1"/>
  <c r="D4879" i="67"/>
  <c r="G4879" i="67" l="1"/>
  <c r="F4879" i="67"/>
  <c r="E4879" i="67" s="1"/>
  <c r="A4881" i="67"/>
  <c r="B4881" i="67" s="1"/>
  <c r="C4881" i="67" s="1"/>
  <c r="D4880" i="67"/>
  <c r="G4880" i="67" l="1"/>
  <c r="F4880" i="67"/>
  <c r="E4880" i="67" s="1"/>
  <c r="D4881" i="67"/>
  <c r="A4882" i="67"/>
  <c r="B4882" i="67" s="1"/>
  <c r="C4882" i="67" s="1"/>
  <c r="G4881" i="67" l="1"/>
  <c r="F4881" i="67"/>
  <c r="E4881" i="67" s="1"/>
  <c r="A4883" i="67"/>
  <c r="B4883" i="67" s="1"/>
  <c r="C4883" i="67" s="1"/>
  <c r="D4882" i="67"/>
  <c r="G4882" i="67" l="1"/>
  <c r="F4882" i="67"/>
  <c r="E4882" i="67" s="1"/>
  <c r="A4884" i="67"/>
  <c r="B4884" i="67" s="1"/>
  <c r="C4884" i="67" s="1"/>
  <c r="D4883" i="67"/>
  <c r="G4883" i="67" l="1"/>
  <c r="F4883" i="67"/>
  <c r="E4883" i="67" s="1"/>
  <c r="A4885" i="67"/>
  <c r="B4885" i="67" s="1"/>
  <c r="C4885" i="67" s="1"/>
  <c r="D4884" i="67"/>
  <c r="G4884" i="67" l="1"/>
  <c r="F4884" i="67"/>
  <c r="E4884" i="67" s="1"/>
  <c r="D4885" i="67"/>
  <c r="A4886" i="67"/>
  <c r="B4886" i="67" s="1"/>
  <c r="C4886" i="67" s="1"/>
  <c r="G4885" i="67" l="1"/>
  <c r="F4885" i="67"/>
  <c r="E4885" i="67" s="1"/>
  <c r="A4887" i="67"/>
  <c r="B4887" i="67" s="1"/>
  <c r="C4887" i="67" s="1"/>
  <c r="D4886" i="67"/>
  <c r="G4886" i="67" l="1"/>
  <c r="F4886" i="67"/>
  <c r="E4886" i="67" s="1"/>
  <c r="D4887" i="67"/>
  <c r="A4888" i="67"/>
  <c r="B4888" i="67" s="1"/>
  <c r="C4888" i="67" s="1"/>
  <c r="G4887" i="67" l="1"/>
  <c r="F4887" i="67"/>
  <c r="E4887" i="67" s="1"/>
  <c r="A4889" i="67"/>
  <c r="B4889" i="67" s="1"/>
  <c r="C4889" i="67" s="1"/>
  <c r="D4888" i="67"/>
  <c r="G4888" i="67" l="1"/>
  <c r="F4888" i="67"/>
  <c r="E4888" i="67" s="1"/>
  <c r="A4890" i="67"/>
  <c r="B4890" i="67" s="1"/>
  <c r="C4890" i="67" s="1"/>
  <c r="D4889" i="67"/>
  <c r="G4889" i="67" l="1"/>
  <c r="F4889" i="67"/>
  <c r="E4889" i="67" s="1"/>
  <c r="A4891" i="67"/>
  <c r="B4891" i="67" s="1"/>
  <c r="C4891" i="67" s="1"/>
  <c r="D4890" i="67"/>
  <c r="G4890" i="67" l="1"/>
  <c r="F4890" i="67"/>
  <c r="E4890" i="67" s="1"/>
  <c r="A4892" i="67"/>
  <c r="B4892" i="67" s="1"/>
  <c r="C4892" i="67" s="1"/>
  <c r="D4891" i="67"/>
  <c r="G4891" i="67" l="1"/>
  <c r="F4891" i="67"/>
  <c r="E4891" i="67" s="1"/>
  <c r="A4893" i="67"/>
  <c r="B4893" i="67" s="1"/>
  <c r="C4893" i="67" s="1"/>
  <c r="D4892" i="67"/>
  <c r="G4892" i="67" l="1"/>
  <c r="F4892" i="67"/>
  <c r="E4892" i="67" s="1"/>
  <c r="A4894" i="67"/>
  <c r="B4894" i="67" s="1"/>
  <c r="C4894" i="67" s="1"/>
  <c r="D4893" i="67"/>
  <c r="G4893" i="67" l="1"/>
  <c r="F4893" i="67"/>
  <c r="E4893" i="67" s="1"/>
  <c r="A4895" i="67"/>
  <c r="B4895" i="67" s="1"/>
  <c r="C4895" i="67" s="1"/>
  <c r="D4894" i="67"/>
  <c r="G4894" i="67" l="1"/>
  <c r="F4894" i="67"/>
  <c r="E4894" i="67" s="1"/>
  <c r="D4895" i="67"/>
  <c r="A4896" i="67"/>
  <c r="B4896" i="67" s="1"/>
  <c r="C4896" i="67" s="1"/>
  <c r="G4895" i="67" l="1"/>
  <c r="F4895" i="67"/>
  <c r="E4895" i="67" s="1"/>
  <c r="D4896" i="67"/>
  <c r="A4897" i="67"/>
  <c r="B4897" i="67" s="1"/>
  <c r="C4897" i="67" s="1"/>
  <c r="G4896" i="67" l="1"/>
  <c r="F4896" i="67"/>
  <c r="E4896" i="67" s="1"/>
  <c r="D4897" i="67"/>
  <c r="A4898" i="67"/>
  <c r="B4898" i="67" s="1"/>
  <c r="C4898" i="67" s="1"/>
  <c r="G4897" i="67" l="1"/>
  <c r="F4897" i="67"/>
  <c r="E4897" i="67" s="1"/>
  <c r="D4898" i="67"/>
  <c r="A4899" i="67"/>
  <c r="B4899" i="67" s="1"/>
  <c r="C4899" i="67" s="1"/>
  <c r="G4898" i="67" l="1"/>
  <c r="F4898" i="67"/>
  <c r="E4898" i="67" s="1"/>
  <c r="A4900" i="67"/>
  <c r="B4900" i="67" s="1"/>
  <c r="C4900" i="67" s="1"/>
  <c r="D4899" i="67"/>
  <c r="G4899" i="67" l="1"/>
  <c r="F4899" i="67"/>
  <c r="E4899" i="67" s="1"/>
  <c r="A4901" i="67"/>
  <c r="B4901" i="67" s="1"/>
  <c r="C4901" i="67" s="1"/>
  <c r="D4900" i="67"/>
  <c r="G4900" i="67" l="1"/>
  <c r="F4900" i="67"/>
  <c r="E4900" i="67" s="1"/>
  <c r="D4901" i="67"/>
  <c r="A4902" i="67"/>
  <c r="B4902" i="67" s="1"/>
  <c r="C4902" i="67" s="1"/>
  <c r="G4901" i="67" l="1"/>
  <c r="F4901" i="67"/>
  <c r="E4901" i="67" s="1"/>
  <c r="A4903" i="67"/>
  <c r="B4903" i="67" s="1"/>
  <c r="C4903" i="67" s="1"/>
  <c r="D4902" i="67"/>
  <c r="G4902" i="67" l="1"/>
  <c r="F4902" i="67"/>
  <c r="E4902" i="67" s="1"/>
  <c r="A4904" i="67"/>
  <c r="B4904" i="67" s="1"/>
  <c r="C4904" i="67" s="1"/>
  <c r="D4903" i="67"/>
  <c r="G4903" i="67" l="1"/>
  <c r="F4903" i="67"/>
  <c r="E4903" i="67" s="1"/>
  <c r="D4904" i="67"/>
  <c r="A4905" i="67"/>
  <c r="B4905" i="67" s="1"/>
  <c r="C4905" i="67" s="1"/>
  <c r="G4904" i="67" l="1"/>
  <c r="F4904" i="67"/>
  <c r="E4904" i="67" s="1"/>
  <c r="A4906" i="67"/>
  <c r="B4906" i="67" s="1"/>
  <c r="C4906" i="67" s="1"/>
  <c r="D4905" i="67"/>
  <c r="G4905" i="67" l="1"/>
  <c r="F4905" i="67"/>
  <c r="E4905" i="67" s="1"/>
  <c r="A4907" i="67"/>
  <c r="B4907" i="67" s="1"/>
  <c r="C4907" i="67" s="1"/>
  <c r="D4906" i="67"/>
  <c r="G4906" i="67" l="1"/>
  <c r="F4906" i="67"/>
  <c r="E4906" i="67" s="1"/>
  <c r="A4908" i="67"/>
  <c r="B4908" i="67" s="1"/>
  <c r="C4908" i="67" s="1"/>
  <c r="D4907" i="67"/>
  <c r="G4907" i="67" l="1"/>
  <c r="F4907" i="67"/>
  <c r="E4907" i="67" s="1"/>
  <c r="A4909" i="67"/>
  <c r="B4909" i="67" s="1"/>
  <c r="C4909" i="67" s="1"/>
  <c r="D4908" i="67"/>
  <c r="G4908" i="67" l="1"/>
  <c r="F4908" i="67"/>
  <c r="E4908" i="67" s="1"/>
  <c r="A4910" i="67"/>
  <c r="B4910" i="67" s="1"/>
  <c r="C4910" i="67" s="1"/>
  <c r="D4909" i="67"/>
  <c r="G4909" i="67" l="1"/>
  <c r="F4909" i="67"/>
  <c r="E4909" i="67" s="1"/>
  <c r="A4911" i="67"/>
  <c r="B4911" i="67" s="1"/>
  <c r="C4911" i="67" s="1"/>
  <c r="D4910" i="67"/>
  <c r="G4910" i="67" l="1"/>
  <c r="F4910" i="67"/>
  <c r="E4910" i="67" s="1"/>
  <c r="D4911" i="67"/>
  <c r="A4912" i="67"/>
  <c r="B4912" i="67" s="1"/>
  <c r="C4912" i="67" s="1"/>
  <c r="G4911" i="67" l="1"/>
  <c r="F4911" i="67"/>
  <c r="E4911" i="67" s="1"/>
  <c r="A4913" i="67"/>
  <c r="B4913" i="67" s="1"/>
  <c r="C4913" i="67" s="1"/>
  <c r="D4912" i="67"/>
  <c r="G4912" i="67" l="1"/>
  <c r="F4912" i="67"/>
  <c r="E4912" i="67" s="1"/>
  <c r="A4914" i="67"/>
  <c r="B4914" i="67" s="1"/>
  <c r="C4914" i="67" s="1"/>
  <c r="D4913" i="67"/>
  <c r="G4913" i="67" l="1"/>
  <c r="F4913" i="67"/>
  <c r="E4913" i="67" s="1"/>
  <c r="D4914" i="67"/>
  <c r="A4915" i="67"/>
  <c r="B4915" i="67" s="1"/>
  <c r="C4915" i="67" s="1"/>
  <c r="G4914" i="67" l="1"/>
  <c r="F4914" i="67"/>
  <c r="E4914" i="67" s="1"/>
  <c r="A4916" i="67"/>
  <c r="B4916" i="67" s="1"/>
  <c r="C4916" i="67" s="1"/>
  <c r="D4915" i="67"/>
  <c r="G4915" i="67" l="1"/>
  <c r="F4915" i="67"/>
  <c r="E4915" i="67" s="1"/>
  <c r="A4917" i="67"/>
  <c r="B4917" i="67" s="1"/>
  <c r="C4917" i="67" s="1"/>
  <c r="D4916" i="67"/>
  <c r="G4916" i="67" l="1"/>
  <c r="F4916" i="67"/>
  <c r="E4916" i="67" s="1"/>
  <c r="A4918" i="67"/>
  <c r="B4918" i="67" s="1"/>
  <c r="C4918" i="67" s="1"/>
  <c r="D4917" i="67"/>
  <c r="G4917" i="67" l="1"/>
  <c r="F4917" i="67"/>
  <c r="E4917" i="67" s="1"/>
  <c r="A4919" i="67"/>
  <c r="B4919" i="67" s="1"/>
  <c r="C4919" i="67" s="1"/>
  <c r="D4918" i="67"/>
  <c r="G4918" i="67" l="1"/>
  <c r="F4918" i="67"/>
  <c r="E4918" i="67" s="1"/>
  <c r="A4920" i="67"/>
  <c r="B4920" i="67" s="1"/>
  <c r="C4920" i="67" s="1"/>
  <c r="D4919" i="67"/>
  <c r="G4919" i="67" l="1"/>
  <c r="F4919" i="67"/>
  <c r="E4919" i="67" s="1"/>
  <c r="D4920" i="67"/>
  <c r="A4921" i="67"/>
  <c r="B4921" i="67" s="1"/>
  <c r="C4921" i="67" s="1"/>
  <c r="G4920" i="67" l="1"/>
  <c r="F4920" i="67"/>
  <c r="E4920" i="67" s="1"/>
  <c r="A4922" i="67"/>
  <c r="B4922" i="67" s="1"/>
  <c r="C4922" i="67" s="1"/>
  <c r="D4921" i="67"/>
  <c r="G4921" i="67" l="1"/>
  <c r="F4921" i="67"/>
  <c r="E4921" i="67" s="1"/>
  <c r="A4923" i="67"/>
  <c r="B4923" i="67" s="1"/>
  <c r="C4923" i="67" s="1"/>
  <c r="D4922" i="67"/>
  <c r="G4922" i="67" l="1"/>
  <c r="F4922" i="67"/>
  <c r="E4922" i="67" s="1"/>
  <c r="A4924" i="67"/>
  <c r="B4924" i="67" s="1"/>
  <c r="C4924" i="67" s="1"/>
  <c r="D4923" i="67"/>
  <c r="G4923" i="67" l="1"/>
  <c r="F4923" i="67"/>
  <c r="E4923" i="67" s="1"/>
  <c r="A4925" i="67"/>
  <c r="B4925" i="67" s="1"/>
  <c r="C4925" i="67" s="1"/>
  <c r="D4924" i="67"/>
  <c r="G4924" i="67" l="1"/>
  <c r="F4924" i="67"/>
  <c r="E4924" i="67" s="1"/>
  <c r="A4926" i="67"/>
  <c r="B4926" i="67" s="1"/>
  <c r="C4926" i="67" s="1"/>
  <c r="D4925" i="67"/>
  <c r="G4925" i="67" l="1"/>
  <c r="F4925" i="67"/>
  <c r="E4925" i="67" s="1"/>
  <c r="A4927" i="67"/>
  <c r="B4927" i="67" s="1"/>
  <c r="C4927" i="67" s="1"/>
  <c r="D4926" i="67"/>
  <c r="G4926" i="67" l="1"/>
  <c r="F4926" i="67"/>
  <c r="E4926" i="67" s="1"/>
  <c r="D4927" i="67"/>
  <c r="A4928" i="67"/>
  <c r="B4928" i="67" s="1"/>
  <c r="C4928" i="67" s="1"/>
  <c r="G4927" i="67" l="1"/>
  <c r="F4927" i="67"/>
  <c r="E4927" i="67" s="1"/>
  <c r="A4929" i="67"/>
  <c r="B4929" i="67" s="1"/>
  <c r="C4929" i="67" s="1"/>
  <c r="D4928" i="67"/>
  <c r="G4928" i="67" l="1"/>
  <c r="F4928" i="67"/>
  <c r="E4928" i="67" s="1"/>
  <c r="A4930" i="67"/>
  <c r="B4930" i="67" s="1"/>
  <c r="C4930" i="67" s="1"/>
  <c r="D4929" i="67"/>
  <c r="G4929" i="67" l="1"/>
  <c r="F4929" i="67"/>
  <c r="E4929" i="67" s="1"/>
  <c r="A4931" i="67"/>
  <c r="B4931" i="67" s="1"/>
  <c r="C4931" i="67" s="1"/>
  <c r="D4930" i="67"/>
  <c r="G4930" i="67" l="1"/>
  <c r="F4930" i="67"/>
  <c r="E4930" i="67" s="1"/>
  <c r="A4932" i="67"/>
  <c r="B4932" i="67" s="1"/>
  <c r="C4932" i="67" s="1"/>
  <c r="D4931" i="67"/>
  <c r="G4931" i="67" l="1"/>
  <c r="F4931" i="67"/>
  <c r="E4931" i="67" s="1"/>
  <c r="A4933" i="67"/>
  <c r="B4933" i="67" s="1"/>
  <c r="C4933" i="67" s="1"/>
  <c r="D4932" i="67"/>
  <c r="G4932" i="67" l="1"/>
  <c r="F4932" i="67"/>
  <c r="E4932" i="67" s="1"/>
  <c r="A4934" i="67"/>
  <c r="B4934" i="67" s="1"/>
  <c r="C4934" i="67" s="1"/>
  <c r="D4933" i="67"/>
  <c r="G4933" i="67" l="1"/>
  <c r="F4933" i="67"/>
  <c r="E4933" i="67" s="1"/>
  <c r="A4935" i="67"/>
  <c r="B4935" i="67" s="1"/>
  <c r="C4935" i="67" s="1"/>
  <c r="D4934" i="67"/>
  <c r="G4934" i="67" l="1"/>
  <c r="F4934" i="67"/>
  <c r="E4934" i="67" s="1"/>
  <c r="A4936" i="67"/>
  <c r="B4936" i="67" s="1"/>
  <c r="C4936" i="67" s="1"/>
  <c r="D4935" i="67"/>
  <c r="G4935" i="67" l="1"/>
  <c r="F4935" i="67"/>
  <c r="E4935" i="67" s="1"/>
  <c r="A4937" i="67"/>
  <c r="B4937" i="67" s="1"/>
  <c r="C4937" i="67" s="1"/>
  <c r="D4936" i="67"/>
  <c r="G4936" i="67" l="1"/>
  <c r="F4936" i="67"/>
  <c r="E4936" i="67" s="1"/>
  <c r="D4937" i="67"/>
  <c r="A4938" i="67"/>
  <c r="B4938" i="67" s="1"/>
  <c r="C4938" i="67" s="1"/>
  <c r="G4937" i="67" l="1"/>
  <c r="F4937" i="67"/>
  <c r="E4937" i="67" s="1"/>
  <c r="D4938" i="67"/>
  <c r="A4939" i="67"/>
  <c r="B4939" i="67" s="1"/>
  <c r="C4939" i="67" s="1"/>
  <c r="G4938" i="67" l="1"/>
  <c r="F4938" i="67"/>
  <c r="E4938" i="67" s="1"/>
  <c r="D4939" i="67"/>
  <c r="A4940" i="67"/>
  <c r="B4940" i="67" s="1"/>
  <c r="C4940" i="67" s="1"/>
  <c r="G4939" i="67" l="1"/>
  <c r="F4939" i="67"/>
  <c r="E4939" i="67" s="1"/>
  <c r="A4941" i="67"/>
  <c r="B4941" i="67" s="1"/>
  <c r="C4941" i="67" s="1"/>
  <c r="D4940" i="67"/>
  <c r="G4940" i="67" l="1"/>
  <c r="F4940" i="67"/>
  <c r="E4940" i="67" s="1"/>
  <c r="D4941" i="67"/>
  <c r="A4942" i="67"/>
  <c r="B4942" i="67" s="1"/>
  <c r="C4942" i="67" s="1"/>
  <c r="G4941" i="67" l="1"/>
  <c r="F4941" i="67"/>
  <c r="E4941" i="67" s="1"/>
  <c r="D4942" i="67"/>
  <c r="A4943" i="67"/>
  <c r="B4943" i="67" s="1"/>
  <c r="C4943" i="67" s="1"/>
  <c r="G4942" i="67" l="1"/>
  <c r="F4942" i="67"/>
  <c r="E4942" i="67" s="1"/>
  <c r="A4944" i="67"/>
  <c r="B4944" i="67" s="1"/>
  <c r="C4944" i="67" s="1"/>
  <c r="D4943" i="67"/>
  <c r="G4943" i="67" l="1"/>
  <c r="F4943" i="67"/>
  <c r="E4943" i="67" s="1"/>
  <c r="A4945" i="67"/>
  <c r="B4945" i="67" s="1"/>
  <c r="C4945" i="67" s="1"/>
  <c r="D4944" i="67"/>
  <c r="G4944" i="67" l="1"/>
  <c r="F4944" i="67"/>
  <c r="E4944" i="67" s="1"/>
  <c r="D4945" i="67"/>
  <c r="A4946" i="67"/>
  <c r="B4946" i="67" s="1"/>
  <c r="C4946" i="67" s="1"/>
  <c r="G4945" i="67" l="1"/>
  <c r="F4945" i="67"/>
  <c r="E4945" i="67" s="1"/>
  <c r="D4946" i="67"/>
  <c r="A4947" i="67"/>
  <c r="B4947" i="67" s="1"/>
  <c r="C4947" i="67" s="1"/>
  <c r="G4946" i="67" l="1"/>
  <c r="F4946" i="67"/>
  <c r="E4946" i="67" s="1"/>
  <c r="A4948" i="67"/>
  <c r="B4948" i="67" s="1"/>
  <c r="C4948" i="67" s="1"/>
  <c r="D4947" i="67"/>
  <c r="G4947" i="67" l="1"/>
  <c r="F4947" i="67"/>
  <c r="E4947" i="67" s="1"/>
  <c r="D4948" i="67"/>
  <c r="A4949" i="67"/>
  <c r="B4949" i="67" s="1"/>
  <c r="C4949" i="67" s="1"/>
  <c r="G4948" i="67" l="1"/>
  <c r="F4948" i="67"/>
  <c r="E4948" i="67" s="1"/>
  <c r="D4949" i="67"/>
  <c r="A4950" i="67"/>
  <c r="B4950" i="67" s="1"/>
  <c r="C4950" i="67" s="1"/>
  <c r="G4949" i="67" l="1"/>
  <c r="F4949" i="67"/>
  <c r="E4949" i="67" s="1"/>
  <c r="D4950" i="67"/>
  <c r="A4951" i="67"/>
  <c r="B4951" i="67" s="1"/>
  <c r="C4951" i="67" s="1"/>
  <c r="G4950" i="67" l="1"/>
  <c r="F4950" i="67"/>
  <c r="E4950" i="67" s="1"/>
  <c r="D4951" i="67"/>
  <c r="A4952" i="67"/>
  <c r="B4952" i="67" s="1"/>
  <c r="C4952" i="67" s="1"/>
  <c r="G4951" i="67" l="1"/>
  <c r="F4951" i="67"/>
  <c r="E4951" i="67" s="1"/>
  <c r="D4952" i="67"/>
  <c r="A4953" i="67"/>
  <c r="B4953" i="67" s="1"/>
  <c r="C4953" i="67" s="1"/>
  <c r="G4952" i="67" l="1"/>
  <c r="F4952" i="67"/>
  <c r="E4952" i="67" s="1"/>
  <c r="D4953" i="67"/>
  <c r="A4954" i="67"/>
  <c r="B4954" i="67" s="1"/>
  <c r="C4954" i="67" s="1"/>
  <c r="G4953" i="67" l="1"/>
  <c r="F4953" i="67"/>
  <c r="E4953" i="67" s="1"/>
  <c r="A4955" i="67"/>
  <c r="B4955" i="67" s="1"/>
  <c r="C4955" i="67" s="1"/>
  <c r="D4954" i="67"/>
  <c r="G4954" i="67" l="1"/>
  <c r="F4954" i="67"/>
  <c r="E4954" i="67" s="1"/>
  <c r="D4955" i="67"/>
  <c r="A4956" i="67"/>
  <c r="B4956" i="67" s="1"/>
  <c r="C4956" i="67" s="1"/>
  <c r="G4955" i="67" l="1"/>
  <c r="F4955" i="67"/>
  <c r="E4955" i="67" s="1"/>
  <c r="A4957" i="67"/>
  <c r="B4957" i="67" s="1"/>
  <c r="C4957" i="67" s="1"/>
  <c r="D4956" i="67"/>
  <c r="G4956" i="67" l="1"/>
  <c r="F4956" i="67"/>
  <c r="E4956" i="67" s="1"/>
  <c r="A4958" i="67"/>
  <c r="B4958" i="67" s="1"/>
  <c r="C4958" i="67" s="1"/>
  <c r="D4957" i="67"/>
  <c r="G4957" i="67" l="1"/>
  <c r="F4957" i="67"/>
  <c r="E4957" i="67" s="1"/>
  <c r="D4958" i="67"/>
  <c r="A4959" i="67"/>
  <c r="B4959" i="67" s="1"/>
  <c r="C4959" i="67" s="1"/>
  <c r="G4958" i="67" l="1"/>
  <c r="F4958" i="67"/>
  <c r="E4958" i="67" s="1"/>
  <c r="A4960" i="67"/>
  <c r="B4960" i="67" s="1"/>
  <c r="C4960" i="67" s="1"/>
  <c r="D4959" i="67"/>
  <c r="G4959" i="67" l="1"/>
  <c r="F4959" i="67"/>
  <c r="E4959" i="67" s="1"/>
  <c r="A4961" i="67"/>
  <c r="B4961" i="67" s="1"/>
  <c r="C4961" i="67" s="1"/>
  <c r="D4960" i="67"/>
  <c r="G4960" i="67" l="1"/>
  <c r="F4960" i="67"/>
  <c r="E4960" i="67" s="1"/>
  <c r="D4961" i="67"/>
  <c r="A4962" i="67"/>
  <c r="B4962" i="67" s="1"/>
  <c r="C4962" i="67" s="1"/>
  <c r="G4961" i="67" l="1"/>
  <c r="F4961" i="67"/>
  <c r="E4961" i="67" s="1"/>
  <c r="A4963" i="67"/>
  <c r="B4963" i="67" s="1"/>
  <c r="C4963" i="67" s="1"/>
  <c r="D4962" i="67"/>
  <c r="G4962" i="67" l="1"/>
  <c r="F4962" i="67"/>
  <c r="E4962" i="67" s="1"/>
  <c r="A4964" i="67"/>
  <c r="B4964" i="67" s="1"/>
  <c r="C4964" i="67" s="1"/>
  <c r="D4963" i="67"/>
  <c r="G4963" i="67" l="1"/>
  <c r="F4963" i="67"/>
  <c r="E4963" i="67" s="1"/>
  <c r="A4965" i="67"/>
  <c r="B4965" i="67" s="1"/>
  <c r="C4965" i="67" s="1"/>
  <c r="D4964" i="67"/>
  <c r="G4964" i="67" l="1"/>
  <c r="F4964" i="67"/>
  <c r="E4964" i="67" s="1"/>
  <c r="A4966" i="67"/>
  <c r="B4966" i="67" s="1"/>
  <c r="C4966" i="67" s="1"/>
  <c r="D4965" i="67"/>
  <c r="G4965" i="67" l="1"/>
  <c r="F4965" i="67"/>
  <c r="E4965" i="67" s="1"/>
  <c r="A4967" i="67"/>
  <c r="B4967" i="67" s="1"/>
  <c r="C4967" i="67" s="1"/>
  <c r="D4966" i="67"/>
  <c r="G4966" i="67" l="1"/>
  <c r="F4966" i="67"/>
  <c r="E4966" i="67" s="1"/>
  <c r="A4968" i="67"/>
  <c r="B4968" i="67" s="1"/>
  <c r="C4968" i="67" s="1"/>
  <c r="D4967" i="67"/>
  <c r="G4967" i="67" l="1"/>
  <c r="F4967" i="67"/>
  <c r="E4967" i="67" s="1"/>
  <c r="A4969" i="67"/>
  <c r="B4969" i="67" s="1"/>
  <c r="C4969" i="67" s="1"/>
  <c r="D4968" i="67"/>
  <c r="G4968" i="67" l="1"/>
  <c r="F4968" i="67"/>
  <c r="E4968" i="67" s="1"/>
  <c r="D4969" i="67"/>
  <c r="A4970" i="67"/>
  <c r="B4970" i="67" s="1"/>
  <c r="C4970" i="67" s="1"/>
  <c r="G4969" i="67" l="1"/>
  <c r="F4969" i="67"/>
  <c r="E4969" i="67" s="1"/>
  <c r="A4971" i="67"/>
  <c r="B4971" i="67" s="1"/>
  <c r="C4971" i="67" s="1"/>
  <c r="D4970" i="67"/>
  <c r="G4970" i="67" l="1"/>
  <c r="F4970" i="67"/>
  <c r="E4970" i="67" s="1"/>
  <c r="A4972" i="67"/>
  <c r="B4972" i="67" s="1"/>
  <c r="C4972" i="67" s="1"/>
  <c r="D4971" i="67"/>
  <c r="G4971" i="67" l="1"/>
  <c r="F4971" i="67"/>
  <c r="E4971" i="67" s="1"/>
  <c r="D4972" i="67"/>
  <c r="A4973" i="67"/>
  <c r="B4973" i="67" s="1"/>
  <c r="C4973" i="67" s="1"/>
  <c r="G4972" i="67" l="1"/>
  <c r="F4972" i="67"/>
  <c r="E4972" i="67" s="1"/>
  <c r="D4973" i="67"/>
  <c r="A4974" i="67"/>
  <c r="B4974" i="67" s="1"/>
  <c r="C4974" i="67" s="1"/>
  <c r="G4973" i="67" l="1"/>
  <c r="F4973" i="67"/>
  <c r="E4973" i="67" s="1"/>
  <c r="A4975" i="67"/>
  <c r="B4975" i="67" s="1"/>
  <c r="C4975" i="67" s="1"/>
  <c r="D4974" i="67"/>
  <c r="G4974" i="67" l="1"/>
  <c r="F4974" i="67"/>
  <c r="E4974" i="67" s="1"/>
  <c r="A4976" i="67"/>
  <c r="B4976" i="67" s="1"/>
  <c r="C4976" i="67" s="1"/>
  <c r="D4975" i="67"/>
  <c r="G4975" i="67" l="1"/>
  <c r="F4975" i="67"/>
  <c r="E4975" i="67" s="1"/>
  <c r="A4977" i="67"/>
  <c r="B4977" i="67" s="1"/>
  <c r="C4977" i="67" s="1"/>
  <c r="D4976" i="67"/>
  <c r="G4976" i="67" l="1"/>
  <c r="F4976" i="67"/>
  <c r="E4976" i="67" s="1"/>
  <c r="A4978" i="67"/>
  <c r="B4978" i="67" s="1"/>
  <c r="C4978" i="67" s="1"/>
  <c r="D4977" i="67"/>
  <c r="G4977" i="67" l="1"/>
  <c r="F4977" i="67"/>
  <c r="E4977" i="67" s="1"/>
  <c r="D4978" i="67"/>
  <c r="A4979" i="67"/>
  <c r="B4979" i="67" s="1"/>
  <c r="C4979" i="67" s="1"/>
  <c r="G4978" i="67" l="1"/>
  <c r="F4978" i="67"/>
  <c r="E4978" i="67" s="1"/>
  <c r="A4980" i="67"/>
  <c r="B4980" i="67" s="1"/>
  <c r="C4980" i="67" s="1"/>
  <c r="D4979" i="67"/>
  <c r="G4979" i="67" l="1"/>
  <c r="F4979" i="67"/>
  <c r="E4979" i="67" s="1"/>
  <c r="A4981" i="67"/>
  <c r="B4981" i="67" s="1"/>
  <c r="C4981" i="67" s="1"/>
  <c r="D4980" i="67"/>
  <c r="G4980" i="67" l="1"/>
  <c r="F4980" i="67"/>
  <c r="E4980" i="67" s="1"/>
  <c r="A4982" i="67"/>
  <c r="B4982" i="67" s="1"/>
  <c r="C4982" i="67" s="1"/>
  <c r="D4981" i="67"/>
  <c r="G4981" i="67" l="1"/>
  <c r="F4981" i="67"/>
  <c r="E4981" i="67" s="1"/>
  <c r="D4982" i="67"/>
  <c r="A4983" i="67"/>
  <c r="B4983" i="67" s="1"/>
  <c r="C4983" i="67" s="1"/>
  <c r="G4982" i="67" l="1"/>
  <c r="F4982" i="67"/>
  <c r="E4982" i="67" s="1"/>
  <c r="A4984" i="67"/>
  <c r="B4984" i="67" s="1"/>
  <c r="C4984" i="67" s="1"/>
  <c r="D4983" i="67"/>
  <c r="G4983" i="67" l="1"/>
  <c r="F4983" i="67"/>
  <c r="E4983" i="67" s="1"/>
  <c r="A4985" i="67"/>
  <c r="B4985" i="67" s="1"/>
  <c r="C4985" i="67" s="1"/>
  <c r="D4984" i="67"/>
  <c r="G4984" i="67" l="1"/>
  <c r="F4984" i="67"/>
  <c r="E4984" i="67" s="1"/>
  <c r="A4986" i="67"/>
  <c r="B4986" i="67" s="1"/>
  <c r="C4986" i="67" s="1"/>
  <c r="D4985" i="67"/>
  <c r="G4985" i="67" l="1"/>
  <c r="F4985" i="67"/>
  <c r="E4985" i="67" s="1"/>
  <c r="A4987" i="67"/>
  <c r="B4987" i="67" s="1"/>
  <c r="C4987" i="67" s="1"/>
  <c r="D4986" i="67"/>
  <c r="G4986" i="67" l="1"/>
  <c r="F4986" i="67"/>
  <c r="E4986" i="67" s="1"/>
  <c r="A4988" i="67"/>
  <c r="B4988" i="67" s="1"/>
  <c r="C4988" i="67" s="1"/>
  <c r="D4987" i="67"/>
  <c r="G4987" i="67" l="1"/>
  <c r="F4987" i="67"/>
  <c r="E4987" i="67" s="1"/>
  <c r="A4989" i="67"/>
  <c r="B4989" i="67" s="1"/>
  <c r="C4989" i="67" s="1"/>
  <c r="D4988" i="67"/>
  <c r="G4988" i="67" l="1"/>
  <c r="F4988" i="67"/>
  <c r="E4988" i="67" s="1"/>
  <c r="D4989" i="67"/>
  <c r="A4990" i="67"/>
  <c r="B4990" i="67" s="1"/>
  <c r="C4990" i="67" s="1"/>
  <c r="G4989" i="67" l="1"/>
  <c r="F4989" i="67"/>
  <c r="E4989" i="67" s="1"/>
  <c r="D4990" i="67"/>
  <c r="A4991" i="67"/>
  <c r="B4991" i="67" s="1"/>
  <c r="C4991" i="67" s="1"/>
  <c r="G4990" i="67" l="1"/>
  <c r="F4990" i="67"/>
  <c r="E4990" i="67" s="1"/>
  <c r="A4992" i="67"/>
  <c r="B4992" i="67" s="1"/>
  <c r="C4992" i="67" s="1"/>
  <c r="D4991" i="67"/>
  <c r="G4991" i="67" l="1"/>
  <c r="F4991" i="67"/>
  <c r="E4991" i="67" s="1"/>
  <c r="A4993" i="67"/>
  <c r="B4993" i="67" s="1"/>
  <c r="C4993" i="67" s="1"/>
  <c r="D4992" i="67"/>
  <c r="G4992" i="67" l="1"/>
  <c r="F4992" i="67"/>
  <c r="E4992" i="67" s="1"/>
  <c r="A4994" i="67"/>
  <c r="B4994" i="67" s="1"/>
  <c r="C4994" i="67" s="1"/>
  <c r="D4993" i="67"/>
  <c r="G4993" i="67" l="1"/>
  <c r="F4993" i="67"/>
  <c r="E4993" i="67" s="1"/>
  <c r="A4995" i="67"/>
  <c r="B4995" i="67" s="1"/>
  <c r="C4995" i="67" s="1"/>
  <c r="D4994" i="67"/>
  <c r="G4994" i="67" l="1"/>
  <c r="F4994" i="67"/>
  <c r="E4994" i="67" s="1"/>
  <c r="D4995" i="67"/>
  <c r="A4996" i="67"/>
  <c r="B4996" i="67" s="1"/>
  <c r="C4996" i="67" s="1"/>
  <c r="G4995" i="67" l="1"/>
  <c r="F4995" i="67"/>
  <c r="E4995" i="67" s="1"/>
  <c r="D4996" i="67"/>
  <c r="A4997" i="67"/>
  <c r="B4997" i="67" s="1"/>
  <c r="C4997" i="67" s="1"/>
  <c r="G4996" i="67" l="1"/>
  <c r="F4996" i="67"/>
  <c r="E4996" i="67" s="1"/>
  <c r="A4998" i="67"/>
  <c r="B4998" i="67" s="1"/>
  <c r="C4998" i="67" s="1"/>
  <c r="D4997" i="67"/>
  <c r="G4997" i="67" l="1"/>
  <c r="F4997" i="67"/>
  <c r="E4997" i="67" s="1"/>
  <c r="A4999" i="67"/>
  <c r="B4999" i="67" s="1"/>
  <c r="C4999" i="67" s="1"/>
  <c r="D4998" i="67"/>
  <c r="G4998" i="67" l="1"/>
  <c r="F4998" i="67"/>
  <c r="E4998" i="67" s="1"/>
  <c r="D4999" i="67"/>
  <c r="A5000" i="67"/>
  <c r="B5000" i="67" s="1"/>
  <c r="C5000" i="67" s="1"/>
  <c r="G4999" i="67" l="1"/>
  <c r="F4999" i="67"/>
  <c r="E4999" i="67" s="1"/>
  <c r="A5001" i="67"/>
  <c r="B5001" i="67" s="1"/>
  <c r="C5001" i="67" s="1"/>
  <c r="D5000" i="67"/>
  <c r="G5000" i="67" l="1"/>
  <c r="F5000" i="67"/>
  <c r="E5000" i="67" s="1"/>
  <c r="A5002" i="67"/>
  <c r="B5002" i="67" s="1"/>
  <c r="C5002" i="67" s="1"/>
  <c r="D5001" i="67"/>
  <c r="G5001" i="67" l="1"/>
  <c r="F5001" i="67"/>
  <c r="E5001" i="67" s="1"/>
  <c r="A5003" i="67"/>
  <c r="B5003" i="67" s="1"/>
  <c r="C5003" i="67" s="1"/>
  <c r="D5002" i="67"/>
  <c r="G5002" i="67" l="1"/>
  <c r="F5002" i="67"/>
  <c r="E5002" i="67" s="1"/>
  <c r="D5003" i="67"/>
  <c r="A5004" i="67"/>
  <c r="B5004" i="67" s="1"/>
  <c r="C5004" i="67" s="1"/>
  <c r="G5003" i="67" l="1"/>
  <c r="F5003" i="67"/>
  <c r="E5003" i="67" s="1"/>
  <c r="A5005" i="67"/>
  <c r="B5005" i="67" s="1"/>
  <c r="C5005" i="67" s="1"/>
  <c r="D5004" i="67"/>
  <c r="G5004" i="67" l="1"/>
  <c r="F5004" i="67"/>
  <c r="E5004" i="67" s="1"/>
  <c r="A5006" i="67"/>
  <c r="B5006" i="67" s="1"/>
  <c r="C5006" i="67" s="1"/>
  <c r="D5005" i="67"/>
  <c r="G5005" i="67" l="1"/>
  <c r="F5005" i="67"/>
  <c r="E5005" i="67" s="1"/>
  <c r="D5006" i="67"/>
  <c r="A5007" i="67"/>
  <c r="B5007" i="67" s="1"/>
  <c r="C5007" i="67" s="1"/>
  <c r="G5006" i="67" l="1"/>
  <c r="F5006" i="67"/>
  <c r="E5006" i="67" s="1"/>
  <c r="D5007" i="67"/>
  <c r="A5008" i="67"/>
  <c r="B5008" i="67" s="1"/>
  <c r="C5008" i="67" s="1"/>
  <c r="G5007" i="67" l="1"/>
  <c r="F5007" i="67"/>
  <c r="E5007" i="67" s="1"/>
  <c r="D5008" i="67"/>
  <c r="A5009" i="67"/>
  <c r="B5009" i="67" s="1"/>
  <c r="C5009" i="67" s="1"/>
  <c r="G5008" i="67" l="1"/>
  <c r="F5008" i="67"/>
  <c r="E5008" i="67" s="1"/>
  <c r="A5010" i="67"/>
  <c r="B5010" i="67" s="1"/>
  <c r="C5010" i="67" s="1"/>
  <c r="D5009" i="67"/>
  <c r="G5009" i="67" l="1"/>
  <c r="F5009" i="67"/>
  <c r="E5009" i="67" s="1"/>
  <c r="A5011" i="67"/>
  <c r="B5011" i="67" s="1"/>
  <c r="C5011" i="67" s="1"/>
  <c r="D5010" i="67"/>
  <c r="G5010" i="67" l="1"/>
  <c r="F5010" i="67"/>
  <c r="E5010" i="67" s="1"/>
  <c r="A5012" i="67"/>
  <c r="B5012" i="67" s="1"/>
  <c r="C5012" i="67" s="1"/>
  <c r="D5011" i="67"/>
  <c r="G5011" i="67" l="1"/>
  <c r="F5011" i="67"/>
  <c r="E5011" i="67" s="1"/>
  <c r="D5012" i="67"/>
  <c r="A5013" i="67"/>
  <c r="B5013" i="67" s="1"/>
  <c r="C5013" i="67" s="1"/>
  <c r="G5012" i="67" l="1"/>
  <c r="F5012" i="67"/>
  <c r="E5012" i="67" s="1"/>
  <c r="A5014" i="67"/>
  <c r="B5014" i="67" s="1"/>
  <c r="C5014" i="67" s="1"/>
  <c r="D5013" i="67"/>
  <c r="G5013" i="67" l="1"/>
  <c r="F5013" i="67"/>
  <c r="E5013" i="67" s="1"/>
  <c r="A5015" i="67"/>
  <c r="B5015" i="67" s="1"/>
  <c r="C5015" i="67" s="1"/>
  <c r="D5014" i="67"/>
  <c r="G5014" i="67" l="1"/>
  <c r="F5014" i="67"/>
  <c r="E5014" i="67" s="1"/>
  <c r="A5016" i="67"/>
  <c r="B5016" i="67" s="1"/>
  <c r="C5016" i="67" s="1"/>
  <c r="D5015" i="67"/>
  <c r="G5015" i="67" l="1"/>
  <c r="F5015" i="67"/>
  <c r="E5015" i="67" s="1"/>
  <c r="A5017" i="67"/>
  <c r="B5017" i="67" s="1"/>
  <c r="C5017" i="67" s="1"/>
  <c r="D5016" i="67"/>
  <c r="G5016" i="67" l="1"/>
  <c r="F5016" i="67"/>
  <c r="E5016" i="67" s="1"/>
  <c r="A5018" i="67"/>
  <c r="B5018" i="67" s="1"/>
  <c r="C5018" i="67" s="1"/>
  <c r="D5017" i="67"/>
  <c r="G5017" i="67" l="1"/>
  <c r="F5017" i="67"/>
  <c r="E5017" i="67" s="1"/>
  <c r="D5018" i="67"/>
  <c r="A5019" i="67"/>
  <c r="B5019" i="67" s="1"/>
  <c r="C5019" i="67" s="1"/>
  <c r="G5018" i="67" l="1"/>
  <c r="F5018" i="67"/>
  <c r="E5018" i="67" s="1"/>
  <c r="A5020" i="67"/>
  <c r="B5020" i="67" s="1"/>
  <c r="C5020" i="67" s="1"/>
  <c r="D5019" i="67"/>
  <c r="G5019" i="67" l="1"/>
  <c r="F5019" i="67"/>
  <c r="E5019" i="67" s="1"/>
  <c r="D5020" i="67"/>
  <c r="A5021" i="67"/>
  <c r="B5021" i="67" s="1"/>
  <c r="C5021" i="67" s="1"/>
  <c r="G5020" i="67" l="1"/>
  <c r="F5020" i="67"/>
  <c r="E5020" i="67" s="1"/>
  <c r="D5021" i="67"/>
  <c r="A5022" i="67"/>
  <c r="B5022" i="67" s="1"/>
  <c r="C5022" i="67" s="1"/>
  <c r="G5021" i="67" l="1"/>
  <c r="F5021" i="67"/>
  <c r="E5021" i="67" s="1"/>
  <c r="D5022" i="67"/>
  <c r="A5023" i="67"/>
  <c r="B5023" i="67" s="1"/>
  <c r="C5023" i="67" s="1"/>
  <c r="G5022" i="67" l="1"/>
  <c r="F5022" i="67"/>
  <c r="E5022" i="67" s="1"/>
  <c r="A5024" i="67"/>
  <c r="B5024" i="67" s="1"/>
  <c r="C5024" i="67" s="1"/>
  <c r="D5023" i="67"/>
  <c r="G5023" i="67" l="1"/>
  <c r="F5023" i="67"/>
  <c r="E5023" i="67" s="1"/>
  <c r="A5025" i="67"/>
  <c r="B5025" i="67" s="1"/>
  <c r="C5025" i="67" s="1"/>
  <c r="D5024" i="67"/>
  <c r="G5024" i="67" l="1"/>
  <c r="F5024" i="67"/>
  <c r="E5024" i="67" s="1"/>
  <c r="D5025" i="67"/>
  <c r="A5026" i="67"/>
  <c r="B5026" i="67" s="1"/>
  <c r="C5026" i="67" s="1"/>
  <c r="G5025" i="67" l="1"/>
  <c r="F5025" i="67"/>
  <c r="E5025" i="67" s="1"/>
  <c r="A5027" i="67"/>
  <c r="B5027" i="67" s="1"/>
  <c r="C5027" i="67" s="1"/>
  <c r="D5026" i="67"/>
  <c r="G5026" i="67" l="1"/>
  <c r="F5026" i="67"/>
  <c r="E5026" i="67" s="1"/>
  <c r="A5028" i="67"/>
  <c r="B5028" i="67" s="1"/>
  <c r="C5028" i="67" s="1"/>
  <c r="D5027" i="67"/>
  <c r="G5027" i="67" l="1"/>
  <c r="F5027" i="67"/>
  <c r="E5027" i="67" s="1"/>
  <c r="A5029" i="67"/>
  <c r="B5029" i="67" s="1"/>
  <c r="C5029" i="67" s="1"/>
  <c r="D5028" i="67"/>
  <c r="G5028" i="67" l="1"/>
  <c r="F5028" i="67"/>
  <c r="E5028" i="67" s="1"/>
  <c r="A5030" i="67"/>
  <c r="B5030" i="67" s="1"/>
  <c r="C5030" i="67" s="1"/>
  <c r="D5029" i="67"/>
  <c r="G5029" i="67" l="1"/>
  <c r="F5029" i="67"/>
  <c r="E5029" i="67" s="1"/>
  <c r="D5030" i="67"/>
  <c r="A5031" i="67"/>
  <c r="B5031" i="67" s="1"/>
  <c r="C5031" i="67" s="1"/>
  <c r="G5030" i="67" l="1"/>
  <c r="F5030" i="67"/>
  <c r="E5030" i="67" s="1"/>
  <c r="A5032" i="67"/>
  <c r="B5032" i="67" s="1"/>
  <c r="C5032" i="67" s="1"/>
  <c r="D5031" i="67"/>
  <c r="G5031" i="67" l="1"/>
  <c r="F5031" i="67"/>
  <c r="E5031" i="67" s="1"/>
  <c r="A5033" i="67"/>
  <c r="B5033" i="67" s="1"/>
  <c r="C5033" i="67" s="1"/>
  <c r="D5032" i="67"/>
  <c r="G5032" i="67" l="1"/>
  <c r="F5032" i="67"/>
  <c r="E5032" i="67" s="1"/>
  <c r="D5033" i="67"/>
  <c r="A5034" i="67"/>
  <c r="B5034" i="67" s="1"/>
  <c r="C5034" i="67" s="1"/>
  <c r="G5033" i="67" l="1"/>
  <c r="F5033" i="67"/>
  <c r="E5033" i="67" s="1"/>
  <c r="D5034" i="67"/>
  <c r="A5035" i="67"/>
  <c r="B5035" i="67" s="1"/>
  <c r="C5035" i="67" s="1"/>
  <c r="G5034" i="67" l="1"/>
  <c r="F5034" i="67"/>
  <c r="E5034" i="67" s="1"/>
  <c r="A5036" i="67"/>
  <c r="B5036" i="67" s="1"/>
  <c r="C5036" i="67" s="1"/>
  <c r="D5035" i="67"/>
  <c r="G5035" i="67" l="1"/>
  <c r="F5035" i="67"/>
  <c r="E5035" i="67" s="1"/>
  <c r="A5037" i="67"/>
  <c r="B5037" i="67" s="1"/>
  <c r="C5037" i="67" s="1"/>
  <c r="D5036" i="67"/>
  <c r="G5036" i="67" l="1"/>
  <c r="F5036" i="67"/>
  <c r="E5036" i="67" s="1"/>
  <c r="A5038" i="67"/>
  <c r="B5038" i="67" s="1"/>
  <c r="C5038" i="67" s="1"/>
  <c r="D5037" i="67"/>
  <c r="G5037" i="67" l="1"/>
  <c r="F5037" i="67"/>
  <c r="E5037" i="67" s="1"/>
  <c r="A5039" i="67"/>
  <c r="B5039" i="67" s="1"/>
  <c r="C5039" i="67" s="1"/>
  <c r="D5038" i="67"/>
  <c r="G5038" i="67" l="1"/>
  <c r="F5038" i="67"/>
  <c r="E5038" i="67" s="1"/>
  <c r="A5040" i="67"/>
  <c r="B5040" i="67" s="1"/>
  <c r="C5040" i="67" s="1"/>
  <c r="D5039" i="67"/>
  <c r="G5039" i="67" l="1"/>
  <c r="F5039" i="67"/>
  <c r="E5039" i="67" s="1"/>
  <c r="D5040" i="67"/>
  <c r="A5041" i="67"/>
  <c r="B5041" i="67" s="1"/>
  <c r="C5041" i="67" s="1"/>
  <c r="G5040" i="67" l="1"/>
  <c r="F5040" i="67"/>
  <c r="E5040" i="67" s="1"/>
  <c r="A5042" i="67"/>
  <c r="B5042" i="67" s="1"/>
  <c r="C5042" i="67" s="1"/>
  <c r="D5041" i="67"/>
  <c r="G5041" i="67" l="1"/>
  <c r="F5041" i="67"/>
  <c r="E5041" i="67" s="1"/>
  <c r="D5042" i="67"/>
  <c r="A5043" i="67"/>
  <c r="B5043" i="67" s="1"/>
  <c r="C5043" i="67" s="1"/>
  <c r="G5042" i="67" l="1"/>
  <c r="F5042" i="67"/>
  <c r="E5042" i="67" s="1"/>
  <c r="D5043" i="67"/>
  <c r="A5044" i="67"/>
  <c r="B5044" i="67" s="1"/>
  <c r="C5044" i="67" s="1"/>
  <c r="G5043" i="67" l="1"/>
  <c r="F5043" i="67"/>
  <c r="E5043" i="67" s="1"/>
  <c r="A5045" i="67"/>
  <c r="B5045" i="67" s="1"/>
  <c r="C5045" i="67" s="1"/>
  <c r="D5044" i="67"/>
  <c r="G5044" i="67" l="1"/>
  <c r="F5044" i="67"/>
  <c r="E5044" i="67" s="1"/>
  <c r="D5045" i="67"/>
  <c r="A5046" i="67"/>
  <c r="B5046" i="67" s="1"/>
  <c r="C5046" i="67" s="1"/>
  <c r="G5045" i="67" l="1"/>
  <c r="F5045" i="67"/>
  <c r="E5045" i="67" s="1"/>
  <c r="A5047" i="67"/>
  <c r="B5047" i="67" s="1"/>
  <c r="C5047" i="67" s="1"/>
  <c r="D5046" i="67"/>
  <c r="G5046" i="67" l="1"/>
  <c r="F5046" i="67"/>
  <c r="E5046" i="67" s="1"/>
  <c r="D5047" i="67"/>
  <c r="A5048" i="67"/>
  <c r="B5048" i="67" s="1"/>
  <c r="C5048" i="67" s="1"/>
  <c r="G5047" i="67" l="1"/>
  <c r="F5047" i="67"/>
  <c r="E5047" i="67" s="1"/>
  <c r="D5048" i="67"/>
  <c r="A5049" i="67"/>
  <c r="B5049" i="67" s="1"/>
  <c r="C5049" i="67" s="1"/>
  <c r="G5048" i="67" l="1"/>
  <c r="F5048" i="67"/>
  <c r="E5048" i="67" s="1"/>
  <c r="A5050" i="67"/>
  <c r="B5050" i="67" s="1"/>
  <c r="C5050" i="67" s="1"/>
  <c r="D5049" i="67"/>
  <c r="G5049" i="67" l="1"/>
  <c r="F5049" i="67"/>
  <c r="E5049" i="67" s="1"/>
  <c r="A5051" i="67"/>
  <c r="B5051" i="67" s="1"/>
  <c r="C5051" i="67" s="1"/>
  <c r="D5050" i="67"/>
  <c r="G5050" i="67" l="1"/>
  <c r="F5050" i="67"/>
  <c r="E5050" i="67" s="1"/>
  <c r="A5052" i="67"/>
  <c r="B5052" i="67" s="1"/>
  <c r="C5052" i="67" s="1"/>
  <c r="D5051" i="67"/>
  <c r="G5051" i="67" l="1"/>
  <c r="F5051" i="67"/>
  <c r="E5051" i="67" s="1"/>
  <c r="A5053" i="67"/>
  <c r="B5053" i="67" s="1"/>
  <c r="C5053" i="67" s="1"/>
  <c r="D5052" i="67"/>
  <c r="G5052" i="67" l="1"/>
  <c r="F5052" i="67"/>
  <c r="E5052" i="67" s="1"/>
  <c r="A5054" i="67"/>
  <c r="B5054" i="67" s="1"/>
  <c r="C5054" i="67" s="1"/>
  <c r="D5053" i="67"/>
  <c r="G5053" i="67" l="1"/>
  <c r="F5053" i="67"/>
  <c r="E5053" i="67" s="1"/>
  <c r="A5055" i="67"/>
  <c r="B5055" i="67" s="1"/>
  <c r="C5055" i="67" s="1"/>
  <c r="D5054" i="67"/>
  <c r="G5054" i="67" l="1"/>
  <c r="F5054" i="67"/>
  <c r="E5054" i="67" s="1"/>
  <c r="A5056" i="67"/>
  <c r="B5056" i="67" s="1"/>
  <c r="C5056" i="67" s="1"/>
  <c r="D5055" i="67"/>
  <c r="G5055" i="67" l="1"/>
  <c r="F5055" i="67"/>
  <c r="E5055" i="67" s="1"/>
  <c r="A5057" i="67"/>
  <c r="B5057" i="67" s="1"/>
  <c r="C5057" i="67" s="1"/>
  <c r="D5056" i="67"/>
  <c r="G5056" i="67" l="1"/>
  <c r="F5056" i="67"/>
  <c r="E5056" i="67" s="1"/>
  <c r="A5058" i="67"/>
  <c r="B5058" i="67" s="1"/>
  <c r="C5058" i="67" s="1"/>
  <c r="D5057" i="67"/>
  <c r="G5057" i="67" l="1"/>
  <c r="F5057" i="67"/>
  <c r="E5057" i="67" s="1"/>
  <c r="A5059" i="67"/>
  <c r="B5059" i="67" s="1"/>
  <c r="C5059" i="67" s="1"/>
  <c r="D5058" i="67"/>
  <c r="G5058" i="67" l="1"/>
  <c r="F5058" i="67"/>
  <c r="E5058" i="67" s="1"/>
  <c r="A5060" i="67"/>
  <c r="B5060" i="67" s="1"/>
  <c r="C5060" i="67" s="1"/>
  <c r="D5059" i="67"/>
  <c r="G5059" i="67" l="1"/>
  <c r="F5059" i="67"/>
  <c r="E5059" i="67" s="1"/>
  <c r="A5061" i="67"/>
  <c r="B5061" i="67" s="1"/>
  <c r="C5061" i="67" s="1"/>
  <c r="D5060" i="67"/>
  <c r="G5060" i="67" l="1"/>
  <c r="F5060" i="67"/>
  <c r="E5060" i="67" s="1"/>
  <c r="D5061" i="67"/>
  <c r="A5062" i="67"/>
  <c r="B5062" i="67" s="1"/>
  <c r="C5062" i="67" s="1"/>
  <c r="G5061" i="67" l="1"/>
  <c r="F5061" i="67"/>
  <c r="E5061" i="67" s="1"/>
  <c r="A5063" i="67"/>
  <c r="B5063" i="67" s="1"/>
  <c r="C5063" i="67" s="1"/>
  <c r="D5062" i="67"/>
  <c r="G5062" i="67" l="1"/>
  <c r="F5062" i="67"/>
  <c r="E5062" i="67" s="1"/>
  <c r="A5064" i="67"/>
  <c r="B5064" i="67" s="1"/>
  <c r="C5064" i="67" s="1"/>
  <c r="D5063" i="67"/>
  <c r="G5063" i="67" l="1"/>
  <c r="F5063" i="67"/>
  <c r="E5063" i="67" s="1"/>
  <c r="A5065" i="67"/>
  <c r="B5065" i="67" s="1"/>
  <c r="C5065" i="67" s="1"/>
  <c r="D5064" i="67"/>
  <c r="G5064" i="67" l="1"/>
  <c r="F5064" i="67"/>
  <c r="E5064" i="67" s="1"/>
  <c r="A5066" i="67"/>
  <c r="B5066" i="67" s="1"/>
  <c r="C5066" i="67" s="1"/>
  <c r="D5065" i="67"/>
  <c r="G5065" i="67" l="1"/>
  <c r="F5065" i="67"/>
  <c r="E5065" i="67" s="1"/>
  <c r="D5066" i="67"/>
  <c r="A5067" i="67"/>
  <c r="B5067" i="67" s="1"/>
  <c r="C5067" i="67" s="1"/>
  <c r="G5066" i="67" l="1"/>
  <c r="F5066" i="67"/>
  <c r="E5066" i="67" s="1"/>
  <c r="D5067" i="67"/>
  <c r="A5068" i="67"/>
  <c r="B5068" i="67" s="1"/>
  <c r="C5068" i="67" s="1"/>
  <c r="G5067" i="67" l="1"/>
  <c r="F5067" i="67"/>
  <c r="E5067" i="67" s="1"/>
  <c r="D5068" i="67"/>
  <c r="A5069" i="67"/>
  <c r="B5069" i="67" s="1"/>
  <c r="C5069" i="67" s="1"/>
  <c r="G5068" i="67" l="1"/>
  <c r="F5068" i="67"/>
  <c r="E5068" i="67" s="1"/>
  <c r="D5069" i="67"/>
  <c r="A5070" i="67"/>
  <c r="B5070" i="67" s="1"/>
  <c r="C5070" i="67" s="1"/>
  <c r="G5069" i="67" l="1"/>
  <c r="F5069" i="67"/>
  <c r="E5069" i="67" s="1"/>
  <c r="A5071" i="67"/>
  <c r="B5071" i="67" s="1"/>
  <c r="C5071" i="67" s="1"/>
  <c r="D5070" i="67"/>
  <c r="G5070" i="67" l="1"/>
  <c r="F5070" i="67"/>
  <c r="E5070" i="67" s="1"/>
  <c r="D5071" i="67"/>
  <c r="A5072" i="67"/>
  <c r="B5072" i="67" s="1"/>
  <c r="C5072" i="67" s="1"/>
  <c r="G5071" i="67" l="1"/>
  <c r="F5071" i="67"/>
  <c r="E5071" i="67" s="1"/>
  <c r="A5073" i="67"/>
  <c r="B5073" i="67" s="1"/>
  <c r="C5073" i="67" s="1"/>
  <c r="D5072" i="67"/>
  <c r="G5072" i="67" l="1"/>
  <c r="F5072" i="67"/>
  <c r="E5072" i="67" s="1"/>
  <c r="D5073" i="67"/>
  <c r="A5074" i="67"/>
  <c r="B5074" i="67" s="1"/>
  <c r="C5074" i="67" s="1"/>
  <c r="G5073" i="67" l="1"/>
  <c r="F5073" i="67"/>
  <c r="E5073" i="67" s="1"/>
  <c r="A5075" i="67"/>
  <c r="B5075" i="67" s="1"/>
  <c r="C5075" i="67" s="1"/>
  <c r="D5074" i="67"/>
  <c r="G5074" i="67" l="1"/>
  <c r="F5074" i="67"/>
  <c r="E5074" i="67" s="1"/>
  <c r="A5076" i="67"/>
  <c r="B5076" i="67" s="1"/>
  <c r="C5076" i="67" s="1"/>
  <c r="D5075" i="67"/>
  <c r="G5075" i="67" l="1"/>
  <c r="F5075" i="67"/>
  <c r="E5075" i="67" s="1"/>
  <c r="A5077" i="67"/>
  <c r="B5077" i="67" s="1"/>
  <c r="C5077" i="67" s="1"/>
  <c r="D5076" i="67"/>
  <c r="G5076" i="67" l="1"/>
  <c r="F5076" i="67"/>
  <c r="E5076" i="67" s="1"/>
  <c r="D5077" i="67"/>
  <c r="A5078" i="67"/>
  <c r="B5078" i="67" s="1"/>
  <c r="C5078" i="67" s="1"/>
  <c r="G5077" i="67" l="1"/>
  <c r="F5077" i="67"/>
  <c r="E5077" i="67" s="1"/>
  <c r="A5079" i="67"/>
  <c r="B5079" i="67" s="1"/>
  <c r="C5079" i="67" s="1"/>
  <c r="D5078" i="67"/>
  <c r="G5078" i="67" l="1"/>
  <c r="F5078" i="67"/>
  <c r="E5078" i="67" s="1"/>
  <c r="D5079" i="67"/>
  <c r="A5080" i="67"/>
  <c r="B5080" i="67" s="1"/>
  <c r="C5080" i="67" s="1"/>
  <c r="G5079" i="67" l="1"/>
  <c r="F5079" i="67"/>
  <c r="E5079" i="67" s="1"/>
  <c r="A5081" i="67"/>
  <c r="B5081" i="67" s="1"/>
  <c r="C5081" i="67" s="1"/>
  <c r="D5080" i="67"/>
  <c r="G5080" i="67" l="1"/>
  <c r="F5080" i="67"/>
  <c r="E5080" i="67" s="1"/>
  <c r="D5081" i="67"/>
  <c r="A5082" i="67"/>
  <c r="B5082" i="67" s="1"/>
  <c r="C5082" i="67" s="1"/>
  <c r="G5081" i="67" l="1"/>
  <c r="F5081" i="67"/>
  <c r="E5081" i="67" s="1"/>
  <c r="D5082" i="67"/>
  <c r="A5083" i="67"/>
  <c r="B5083" i="67" s="1"/>
  <c r="C5083" i="67" s="1"/>
  <c r="G5082" i="67" l="1"/>
  <c r="F5082" i="67"/>
  <c r="E5082" i="67" s="1"/>
  <c r="D5083" i="67"/>
  <c r="A5084" i="67"/>
  <c r="B5084" i="67" s="1"/>
  <c r="C5084" i="67" s="1"/>
  <c r="G5083" i="67" l="1"/>
  <c r="F5083" i="67"/>
  <c r="E5083" i="67" s="1"/>
  <c r="D5084" i="67"/>
  <c r="A5085" i="67"/>
  <c r="B5085" i="67" s="1"/>
  <c r="C5085" i="67" s="1"/>
  <c r="G5084" i="67" l="1"/>
  <c r="F5084" i="67"/>
  <c r="E5084" i="67" s="1"/>
  <c r="D5085" i="67"/>
  <c r="A5086" i="67"/>
  <c r="B5086" i="67" s="1"/>
  <c r="C5086" i="67" s="1"/>
  <c r="G5085" i="67" l="1"/>
  <c r="F5085" i="67"/>
  <c r="E5085" i="67" s="1"/>
  <c r="D5086" i="67"/>
  <c r="A5087" i="67"/>
  <c r="B5087" i="67" s="1"/>
  <c r="C5087" i="67" s="1"/>
  <c r="G5086" i="67" l="1"/>
  <c r="F5086" i="67"/>
  <c r="E5086" i="67" s="1"/>
  <c r="A5088" i="67"/>
  <c r="B5088" i="67" s="1"/>
  <c r="C5088" i="67" s="1"/>
  <c r="D5087" i="67"/>
  <c r="G5087" i="67" l="1"/>
  <c r="F5087" i="67"/>
  <c r="E5087" i="67" s="1"/>
  <c r="D5088" i="67"/>
  <c r="A5089" i="67"/>
  <c r="B5089" i="67" s="1"/>
  <c r="C5089" i="67" s="1"/>
  <c r="G5088" i="67" l="1"/>
  <c r="F5088" i="67"/>
  <c r="E5088" i="67" s="1"/>
  <c r="D5089" i="67"/>
  <c r="A5090" i="67"/>
  <c r="B5090" i="67" s="1"/>
  <c r="C5090" i="67" s="1"/>
  <c r="G5089" i="67" l="1"/>
  <c r="F5089" i="67"/>
  <c r="E5089" i="67" s="1"/>
  <c r="A5091" i="67"/>
  <c r="B5091" i="67" s="1"/>
  <c r="C5091" i="67" s="1"/>
  <c r="D5090" i="67"/>
  <c r="G5090" i="67" l="1"/>
  <c r="F5090" i="67"/>
  <c r="E5090" i="67" s="1"/>
  <c r="A5092" i="67"/>
  <c r="B5092" i="67" s="1"/>
  <c r="C5092" i="67" s="1"/>
  <c r="D5091" i="67"/>
  <c r="G5091" i="67" l="1"/>
  <c r="F5091" i="67"/>
  <c r="E5091" i="67" s="1"/>
  <c r="A5093" i="67"/>
  <c r="B5093" i="67" s="1"/>
  <c r="C5093" i="67" s="1"/>
  <c r="D5092" i="67"/>
  <c r="G5092" i="67" l="1"/>
  <c r="F5092" i="67"/>
  <c r="E5092" i="67" s="1"/>
  <c r="D5093" i="67"/>
  <c r="A5094" i="67"/>
  <c r="B5094" i="67" s="1"/>
  <c r="C5094" i="67" s="1"/>
  <c r="G5093" i="67" l="1"/>
  <c r="F5093" i="67"/>
  <c r="E5093" i="67" s="1"/>
  <c r="D5094" i="67"/>
  <c r="A5095" i="67"/>
  <c r="B5095" i="67" s="1"/>
  <c r="C5095" i="67" s="1"/>
  <c r="G5094" i="67" l="1"/>
  <c r="F5094" i="67"/>
  <c r="E5094" i="67" s="1"/>
  <c r="A5096" i="67"/>
  <c r="B5096" i="67" s="1"/>
  <c r="C5096" i="67" s="1"/>
  <c r="D5095" i="67"/>
  <c r="G5095" i="67" l="1"/>
  <c r="F5095" i="67"/>
  <c r="E5095" i="67" s="1"/>
  <c r="D5096" i="67"/>
  <c r="A5097" i="67"/>
  <c r="B5097" i="67" s="1"/>
  <c r="C5097" i="67" s="1"/>
  <c r="G5096" i="67" l="1"/>
  <c r="F5096" i="67"/>
  <c r="E5096" i="67" s="1"/>
  <c r="A5098" i="67"/>
  <c r="B5098" i="67" s="1"/>
  <c r="C5098" i="67" s="1"/>
  <c r="D5097" i="67"/>
  <c r="G5097" i="67" l="1"/>
  <c r="F5097" i="67"/>
  <c r="E5097" i="67" s="1"/>
  <c r="A5099" i="67"/>
  <c r="B5099" i="67" s="1"/>
  <c r="C5099" i="67" s="1"/>
  <c r="D5098" i="67"/>
  <c r="G5098" i="67" l="1"/>
  <c r="F5098" i="67"/>
  <c r="E5098" i="67" s="1"/>
  <c r="D5099" i="67"/>
  <c r="A5100" i="67"/>
  <c r="B5100" i="67" s="1"/>
  <c r="C5100" i="67" s="1"/>
  <c r="G5099" i="67" l="1"/>
  <c r="F5099" i="67"/>
  <c r="E5099" i="67" s="1"/>
  <c r="A5101" i="67"/>
  <c r="B5101" i="67" s="1"/>
  <c r="C5101" i="67" s="1"/>
  <c r="D5100" i="67"/>
  <c r="G5100" i="67" l="1"/>
  <c r="F5100" i="67"/>
  <c r="E5100" i="67" s="1"/>
  <c r="D5101" i="67"/>
  <c r="A5102" i="67"/>
  <c r="B5102" i="67" s="1"/>
  <c r="C5102" i="67" s="1"/>
  <c r="G5101" i="67" l="1"/>
  <c r="F5101" i="67"/>
  <c r="E5101" i="67" s="1"/>
  <c r="D5102" i="67"/>
  <c r="A5103" i="67"/>
  <c r="B5103" i="67" s="1"/>
  <c r="C5103" i="67" s="1"/>
  <c r="G5102" i="67" l="1"/>
  <c r="F5102" i="67"/>
  <c r="E5102" i="67" s="1"/>
  <c r="D5103" i="67"/>
  <c r="A5104" i="67"/>
  <c r="B5104" i="67" s="1"/>
  <c r="C5104" i="67" s="1"/>
  <c r="G5103" i="67" l="1"/>
  <c r="F5103" i="67"/>
  <c r="E5103" i="67" s="1"/>
  <c r="A5105" i="67"/>
  <c r="B5105" i="67" s="1"/>
  <c r="C5105" i="67" s="1"/>
  <c r="D5104" i="67"/>
  <c r="G5104" i="67" l="1"/>
  <c r="F5104" i="67"/>
  <c r="E5104" i="67" s="1"/>
  <c r="A5106" i="67"/>
  <c r="B5106" i="67" s="1"/>
  <c r="C5106" i="67" s="1"/>
  <c r="D5105" i="67"/>
  <c r="G5105" i="67" l="1"/>
  <c r="F5105" i="67"/>
  <c r="E5105" i="67" s="1"/>
  <c r="D5106" i="67"/>
  <c r="A5107" i="67"/>
  <c r="B5107" i="67" s="1"/>
  <c r="C5107" i="67" s="1"/>
  <c r="G5106" i="67" l="1"/>
  <c r="F5106" i="67"/>
  <c r="E5106" i="67" s="1"/>
  <c r="D5107" i="67"/>
  <c r="A5108" i="67"/>
  <c r="B5108" i="67" s="1"/>
  <c r="C5108" i="67" s="1"/>
  <c r="G5107" i="67" l="1"/>
  <c r="F5107" i="67"/>
  <c r="E5107" i="67" s="1"/>
  <c r="A5109" i="67"/>
  <c r="B5109" i="67" s="1"/>
  <c r="C5109" i="67" s="1"/>
  <c r="D5108" i="67"/>
  <c r="G5108" i="67" l="1"/>
  <c r="F5108" i="67"/>
  <c r="E5108" i="67" s="1"/>
  <c r="A5110" i="67"/>
  <c r="B5110" i="67" s="1"/>
  <c r="C5110" i="67" s="1"/>
  <c r="D5109" i="67"/>
  <c r="G5109" i="67" l="1"/>
  <c r="F5109" i="67"/>
  <c r="E5109" i="67" s="1"/>
  <c r="D5110" i="67"/>
  <c r="A5111" i="67"/>
  <c r="B5111" i="67" s="1"/>
  <c r="C5111" i="67" s="1"/>
  <c r="G5110" i="67" l="1"/>
  <c r="F5110" i="67"/>
  <c r="E5110" i="67" s="1"/>
  <c r="A5112" i="67"/>
  <c r="B5112" i="67" s="1"/>
  <c r="C5112" i="67" s="1"/>
  <c r="D5111" i="67"/>
  <c r="G5111" i="67" l="1"/>
  <c r="F5111" i="67"/>
  <c r="E5111" i="67" s="1"/>
  <c r="A5113" i="67"/>
  <c r="B5113" i="67" s="1"/>
  <c r="C5113" i="67" s="1"/>
  <c r="D5112" i="67"/>
  <c r="G5112" i="67" l="1"/>
  <c r="F5112" i="67"/>
  <c r="E5112" i="67" s="1"/>
  <c r="D5113" i="67"/>
  <c r="A5114" i="67"/>
  <c r="B5114" i="67" s="1"/>
  <c r="C5114" i="67" s="1"/>
  <c r="G5113" i="67" l="1"/>
  <c r="F5113" i="67"/>
  <c r="E5113" i="67" s="1"/>
  <c r="D5114" i="67"/>
  <c r="A5115" i="67"/>
  <c r="B5115" i="67" s="1"/>
  <c r="C5115" i="67" s="1"/>
  <c r="G5114" i="67" l="1"/>
  <c r="F5114" i="67"/>
  <c r="E5114" i="67" s="1"/>
  <c r="A5116" i="67"/>
  <c r="B5116" i="67" s="1"/>
  <c r="C5116" i="67" s="1"/>
  <c r="D5115" i="67"/>
  <c r="G5115" i="67" l="1"/>
  <c r="F5115" i="67"/>
  <c r="E5115" i="67" s="1"/>
  <c r="D5116" i="67"/>
  <c r="A5117" i="67"/>
  <c r="B5117" i="67" s="1"/>
  <c r="C5117" i="67" s="1"/>
  <c r="G5116" i="67" l="1"/>
  <c r="F5116" i="67"/>
  <c r="E5116" i="67" s="1"/>
  <c r="D5117" i="67"/>
  <c r="A5118" i="67"/>
  <c r="B5118" i="67" s="1"/>
  <c r="C5118" i="67" s="1"/>
  <c r="G5117" i="67" l="1"/>
  <c r="F5117" i="67"/>
  <c r="E5117" i="67" s="1"/>
  <c r="D5118" i="67"/>
  <c r="A5119" i="67"/>
  <c r="B5119" i="67" s="1"/>
  <c r="C5119" i="67" s="1"/>
  <c r="G5118" i="67" l="1"/>
  <c r="F5118" i="67"/>
  <c r="E5118" i="67" s="1"/>
  <c r="A5120" i="67"/>
  <c r="B5120" i="67" s="1"/>
  <c r="C5120" i="67" s="1"/>
  <c r="D5119" i="67"/>
  <c r="G5119" i="67" l="1"/>
  <c r="F5119" i="67"/>
  <c r="E5119" i="67" s="1"/>
  <c r="D5120" i="67"/>
  <c r="A5121" i="67"/>
  <c r="B5121" i="67" s="1"/>
  <c r="C5121" i="67" s="1"/>
  <c r="G5120" i="67" l="1"/>
  <c r="F5120" i="67"/>
  <c r="E5120" i="67" s="1"/>
  <c r="D5121" i="67"/>
  <c r="A5122" i="67"/>
  <c r="B5122" i="67" s="1"/>
  <c r="C5122" i="67" s="1"/>
  <c r="G5121" i="67" l="1"/>
  <c r="F5121" i="67"/>
  <c r="E5121" i="67" s="1"/>
  <c r="A5123" i="67"/>
  <c r="B5123" i="67" s="1"/>
  <c r="C5123" i="67" s="1"/>
  <c r="D5122" i="67"/>
  <c r="G5122" i="67" l="1"/>
  <c r="F5122" i="67"/>
  <c r="E5122" i="67" s="1"/>
  <c r="A5124" i="67"/>
  <c r="B5124" i="67" s="1"/>
  <c r="C5124" i="67" s="1"/>
  <c r="D5123" i="67"/>
  <c r="G5123" i="67" l="1"/>
  <c r="F5123" i="67"/>
  <c r="E5123" i="67" s="1"/>
  <c r="A5125" i="67"/>
  <c r="B5125" i="67" s="1"/>
  <c r="C5125" i="67" s="1"/>
  <c r="D5124" i="67"/>
  <c r="G5124" i="67" l="1"/>
  <c r="F5124" i="67"/>
  <c r="E5124" i="67" s="1"/>
  <c r="D5125" i="67"/>
  <c r="A5126" i="67"/>
  <c r="B5126" i="67" s="1"/>
  <c r="C5126" i="67" s="1"/>
  <c r="G5125" i="67" l="1"/>
  <c r="F5125" i="67"/>
  <c r="E5125" i="67" s="1"/>
  <c r="A5127" i="67"/>
  <c r="B5127" i="67" s="1"/>
  <c r="C5127" i="67" s="1"/>
  <c r="D5126" i="67"/>
  <c r="G5126" i="67" l="1"/>
  <c r="F5126" i="67"/>
  <c r="E5126" i="67" s="1"/>
  <c r="A5128" i="67"/>
  <c r="B5128" i="67" s="1"/>
  <c r="C5128" i="67" s="1"/>
  <c r="D5127" i="67"/>
  <c r="G5127" i="67" l="1"/>
  <c r="F5127" i="67"/>
  <c r="E5127" i="67" s="1"/>
  <c r="A5129" i="67"/>
  <c r="B5129" i="67" s="1"/>
  <c r="C5129" i="67" s="1"/>
  <c r="D5128" i="67"/>
  <c r="G5128" i="67" l="1"/>
  <c r="F5128" i="67"/>
  <c r="E5128" i="67" s="1"/>
  <c r="D5129" i="67"/>
  <c r="A5130" i="67"/>
  <c r="B5130" i="67" s="1"/>
  <c r="C5130" i="67" s="1"/>
  <c r="G5129" i="67" l="1"/>
  <c r="F5129" i="67"/>
  <c r="E5129" i="67" s="1"/>
  <c r="A5131" i="67"/>
  <c r="B5131" i="67" s="1"/>
  <c r="C5131" i="67" s="1"/>
  <c r="D5130" i="67"/>
  <c r="G5130" i="67" l="1"/>
  <c r="F5130" i="67"/>
  <c r="E5130" i="67" s="1"/>
  <c r="D5131" i="67"/>
  <c r="A5132" i="67"/>
  <c r="B5132" i="67" s="1"/>
  <c r="C5132" i="67" s="1"/>
  <c r="G5131" i="67" l="1"/>
  <c r="F5131" i="67"/>
  <c r="E5131" i="67" s="1"/>
  <c r="D5132" i="67"/>
  <c r="A5133" i="67"/>
  <c r="B5133" i="67" s="1"/>
  <c r="C5133" i="67" s="1"/>
  <c r="G5132" i="67" l="1"/>
  <c r="F5132" i="67"/>
  <c r="E5132" i="67" s="1"/>
  <c r="A5134" i="67"/>
  <c r="B5134" i="67" s="1"/>
  <c r="C5134" i="67" s="1"/>
  <c r="D5133" i="67"/>
  <c r="G5133" i="67" l="1"/>
  <c r="F5133" i="67"/>
  <c r="E5133" i="67" s="1"/>
  <c r="A5135" i="67"/>
  <c r="B5135" i="67" s="1"/>
  <c r="C5135" i="67" s="1"/>
  <c r="D5134" i="67"/>
  <c r="G5134" i="67" l="1"/>
  <c r="F5134" i="67"/>
  <c r="E5134" i="67" s="1"/>
  <c r="A5136" i="67"/>
  <c r="B5136" i="67" s="1"/>
  <c r="C5136" i="67" s="1"/>
  <c r="D5135" i="67"/>
  <c r="G5135" i="67" l="1"/>
  <c r="F5135" i="67"/>
  <c r="E5135" i="67" s="1"/>
  <c r="A5137" i="67"/>
  <c r="B5137" i="67" s="1"/>
  <c r="C5137" i="67" s="1"/>
  <c r="D5136" i="67"/>
  <c r="G5136" i="67" l="1"/>
  <c r="F5136" i="67"/>
  <c r="E5136" i="67" s="1"/>
  <c r="A5138" i="67"/>
  <c r="B5138" i="67" s="1"/>
  <c r="C5138" i="67" s="1"/>
  <c r="D5137" i="67"/>
  <c r="G5137" i="67" l="1"/>
  <c r="F5137" i="67"/>
  <c r="E5137" i="67" s="1"/>
  <c r="D5138" i="67"/>
  <c r="A5139" i="67"/>
  <c r="B5139" i="67" s="1"/>
  <c r="C5139" i="67" s="1"/>
  <c r="G5138" i="67" l="1"/>
  <c r="F5138" i="67"/>
  <c r="E5138" i="67" s="1"/>
  <c r="D5139" i="67"/>
  <c r="A5140" i="67"/>
  <c r="B5140" i="67" s="1"/>
  <c r="C5140" i="67" s="1"/>
  <c r="G5139" i="67" l="1"/>
  <c r="F5139" i="67"/>
  <c r="E5139" i="67" s="1"/>
  <c r="A5141" i="67"/>
  <c r="B5141" i="67" s="1"/>
  <c r="C5141" i="67" s="1"/>
  <c r="D5140" i="67"/>
  <c r="G5140" i="67" l="1"/>
  <c r="F5140" i="67"/>
  <c r="E5140" i="67" s="1"/>
  <c r="A5142" i="67"/>
  <c r="B5142" i="67" s="1"/>
  <c r="C5142" i="67" s="1"/>
  <c r="D5141" i="67"/>
  <c r="G5141" i="67" l="1"/>
  <c r="F5141" i="67"/>
  <c r="E5141" i="67" s="1"/>
  <c r="A5143" i="67"/>
  <c r="B5143" i="67" s="1"/>
  <c r="C5143" i="67" s="1"/>
  <c r="D5142" i="67"/>
  <c r="G5142" i="67" l="1"/>
  <c r="F5142" i="67"/>
  <c r="E5142" i="67" s="1"/>
  <c r="D5143" i="67"/>
  <c r="A5144" i="67"/>
  <c r="B5144" i="67" s="1"/>
  <c r="C5144" i="67" s="1"/>
  <c r="G5143" i="67" l="1"/>
  <c r="F5143" i="67"/>
  <c r="E5143" i="67" s="1"/>
  <c r="A5145" i="67"/>
  <c r="B5145" i="67" s="1"/>
  <c r="C5145" i="67" s="1"/>
  <c r="D5144" i="67"/>
  <c r="G5144" i="67" l="1"/>
  <c r="F5144" i="67"/>
  <c r="E5144" i="67" s="1"/>
  <c r="A5146" i="67"/>
  <c r="B5146" i="67" s="1"/>
  <c r="C5146" i="67" s="1"/>
  <c r="D5145" i="67"/>
  <c r="G5145" i="67" l="1"/>
  <c r="F5145" i="67"/>
  <c r="E5145" i="67" s="1"/>
  <c r="A5147" i="67"/>
  <c r="B5147" i="67" s="1"/>
  <c r="C5147" i="67" s="1"/>
  <c r="D5146" i="67"/>
  <c r="G5146" i="67" l="1"/>
  <c r="F5146" i="67"/>
  <c r="E5146" i="67" s="1"/>
  <c r="A5148" i="67"/>
  <c r="B5148" i="67" s="1"/>
  <c r="C5148" i="67" s="1"/>
  <c r="D5147" i="67"/>
  <c r="G5147" i="67" l="1"/>
  <c r="F5147" i="67"/>
  <c r="E5147" i="67" s="1"/>
  <c r="D5148" i="67"/>
  <c r="A5149" i="67"/>
  <c r="B5149" i="67" s="1"/>
  <c r="C5149" i="67" s="1"/>
  <c r="G5148" i="67" l="1"/>
  <c r="F5148" i="67"/>
  <c r="E5148" i="67" s="1"/>
  <c r="A5150" i="67"/>
  <c r="B5150" i="67" s="1"/>
  <c r="C5150" i="67" s="1"/>
  <c r="D5149" i="67"/>
  <c r="G5149" i="67" l="1"/>
  <c r="F5149" i="67"/>
  <c r="E5149" i="67" s="1"/>
  <c r="D5150" i="67"/>
  <c r="A5151" i="67"/>
  <c r="B5151" i="67" s="1"/>
  <c r="C5151" i="67" s="1"/>
  <c r="G5150" i="67" l="1"/>
  <c r="F5150" i="67"/>
  <c r="E5150" i="67" s="1"/>
  <c r="D5151" i="67"/>
  <c r="A5152" i="67"/>
  <c r="B5152" i="67" s="1"/>
  <c r="C5152" i="67" s="1"/>
  <c r="G5151" i="67" l="1"/>
  <c r="F5151" i="67"/>
  <c r="E5151" i="67" s="1"/>
  <c r="D5152" i="67"/>
  <c r="A5153" i="67"/>
  <c r="B5153" i="67" s="1"/>
  <c r="C5153" i="67" s="1"/>
  <c r="G5152" i="67" l="1"/>
  <c r="F5152" i="67"/>
  <c r="E5152" i="67" s="1"/>
  <c r="A5154" i="67"/>
  <c r="B5154" i="67" s="1"/>
  <c r="C5154" i="67" s="1"/>
  <c r="D5153" i="67"/>
  <c r="G5153" i="67" l="1"/>
  <c r="F5153" i="67"/>
  <c r="E5153" i="67" s="1"/>
  <c r="A5155" i="67"/>
  <c r="B5155" i="67" s="1"/>
  <c r="C5155" i="67" s="1"/>
  <c r="D5154" i="67"/>
  <c r="G5154" i="67" l="1"/>
  <c r="F5154" i="67"/>
  <c r="E5154" i="67" s="1"/>
  <c r="D5155" i="67"/>
  <c r="A5156" i="67"/>
  <c r="B5156" i="67" s="1"/>
  <c r="C5156" i="67" s="1"/>
  <c r="G5155" i="67" l="1"/>
  <c r="F5155" i="67"/>
  <c r="E5155" i="67" s="1"/>
  <c r="D5156" i="67"/>
  <c r="A5157" i="67"/>
  <c r="B5157" i="67" s="1"/>
  <c r="C5157" i="67" s="1"/>
  <c r="G5156" i="67" l="1"/>
  <c r="F5156" i="67"/>
  <c r="E5156" i="67" s="1"/>
  <c r="A5158" i="67"/>
  <c r="B5158" i="67" s="1"/>
  <c r="C5158" i="67" s="1"/>
  <c r="D5157" i="67"/>
  <c r="G5157" i="67" l="1"/>
  <c r="F5157" i="67"/>
  <c r="E5157" i="67" s="1"/>
  <c r="A5159" i="67"/>
  <c r="B5159" i="67" s="1"/>
  <c r="C5159" i="67" s="1"/>
  <c r="D5158" i="67"/>
  <c r="G5158" i="67" l="1"/>
  <c r="F5158" i="67"/>
  <c r="E5158" i="67" s="1"/>
  <c r="A5160" i="67"/>
  <c r="B5160" i="67" s="1"/>
  <c r="C5160" i="67" s="1"/>
  <c r="D5159" i="67"/>
  <c r="G5159" i="67" l="1"/>
  <c r="F5159" i="67"/>
  <c r="E5159" i="67" s="1"/>
  <c r="A5161" i="67"/>
  <c r="B5161" i="67" s="1"/>
  <c r="C5161" i="67" s="1"/>
  <c r="D5160" i="67"/>
  <c r="G5160" i="67" l="1"/>
  <c r="F5160" i="67"/>
  <c r="E5160" i="67" s="1"/>
  <c r="A5162" i="67"/>
  <c r="B5162" i="67" s="1"/>
  <c r="C5162" i="67" s="1"/>
  <c r="D5161" i="67"/>
  <c r="G5161" i="67" l="1"/>
  <c r="F5161" i="67"/>
  <c r="E5161" i="67" s="1"/>
  <c r="A5163" i="67"/>
  <c r="B5163" i="67" s="1"/>
  <c r="C5163" i="67" s="1"/>
  <c r="D5162" i="67"/>
  <c r="G5162" i="67" l="1"/>
  <c r="F5162" i="67"/>
  <c r="E5162" i="67" s="1"/>
  <c r="A5164" i="67"/>
  <c r="B5164" i="67" s="1"/>
  <c r="C5164" i="67" s="1"/>
  <c r="D5163" i="67"/>
  <c r="G5163" i="67" l="1"/>
  <c r="F5163" i="67"/>
  <c r="E5163" i="67" s="1"/>
  <c r="A5165" i="67"/>
  <c r="B5165" i="67" s="1"/>
  <c r="C5165" i="67" s="1"/>
  <c r="D5164" i="67"/>
  <c r="G5164" i="67" l="1"/>
  <c r="F5164" i="67"/>
  <c r="E5164" i="67" s="1"/>
  <c r="A5166" i="67"/>
  <c r="B5166" i="67" s="1"/>
  <c r="C5166" i="67" s="1"/>
  <c r="D5165" i="67"/>
  <c r="G5165" i="67" l="1"/>
  <c r="F5165" i="67"/>
  <c r="E5165" i="67" s="1"/>
  <c r="A5167" i="67"/>
  <c r="B5167" i="67" s="1"/>
  <c r="C5167" i="67" s="1"/>
  <c r="D5166" i="67"/>
  <c r="G5166" i="67" l="1"/>
  <c r="F5166" i="67"/>
  <c r="E5166" i="67" s="1"/>
  <c r="A5168" i="67"/>
  <c r="B5168" i="67" s="1"/>
  <c r="C5168" i="67" s="1"/>
  <c r="D5167" i="67"/>
  <c r="G5167" i="67" l="1"/>
  <c r="F5167" i="67"/>
  <c r="E5167" i="67" s="1"/>
  <c r="D5168" i="67"/>
  <c r="A5169" i="67"/>
  <c r="B5169" i="67" s="1"/>
  <c r="C5169" i="67" s="1"/>
  <c r="G5168" i="67" l="1"/>
  <c r="F5168" i="67"/>
  <c r="E5168" i="67" s="1"/>
  <c r="A5170" i="67"/>
  <c r="B5170" i="67" s="1"/>
  <c r="C5170" i="67" s="1"/>
  <c r="D5169" i="67"/>
  <c r="G5169" i="67" l="1"/>
  <c r="F5169" i="67"/>
  <c r="E5169" i="67" s="1"/>
  <c r="D5170" i="67"/>
  <c r="A5171" i="67"/>
  <c r="B5171" i="67" s="1"/>
  <c r="C5171" i="67" s="1"/>
  <c r="G5170" i="67" l="1"/>
  <c r="F5170" i="67"/>
  <c r="E5170" i="67" s="1"/>
  <c r="A5172" i="67"/>
  <c r="B5172" i="67" s="1"/>
  <c r="C5172" i="67" s="1"/>
  <c r="D5171" i="67"/>
  <c r="G5171" i="67" l="1"/>
  <c r="F5171" i="67"/>
  <c r="E5171" i="67" s="1"/>
  <c r="D5172" i="67"/>
  <c r="A5173" i="67"/>
  <c r="B5173" i="67" s="1"/>
  <c r="C5173" i="67" s="1"/>
  <c r="G5172" i="67" l="1"/>
  <c r="F5172" i="67"/>
  <c r="E5172" i="67" s="1"/>
  <c r="D5173" i="67"/>
  <c r="A5174" i="67"/>
  <c r="B5174" i="67" s="1"/>
  <c r="C5174" i="67" s="1"/>
  <c r="G5173" i="67" l="1"/>
  <c r="F5173" i="67"/>
  <c r="E5173" i="67" s="1"/>
  <c r="D5174" i="67"/>
  <c r="A5175" i="67"/>
  <c r="B5175" i="67" s="1"/>
  <c r="C5175" i="67" s="1"/>
  <c r="G5174" i="67" l="1"/>
  <c r="F5174" i="67"/>
  <c r="E5174" i="67" s="1"/>
  <c r="D5175" i="67"/>
  <c r="A5176" i="67"/>
  <c r="B5176" i="67" s="1"/>
  <c r="C5176" i="67" s="1"/>
  <c r="G5175" i="67" l="1"/>
  <c r="F5175" i="67"/>
  <c r="E5175" i="67" s="1"/>
  <c r="D5176" i="67"/>
  <c r="A5177" i="67"/>
  <c r="B5177" i="67" s="1"/>
  <c r="C5177" i="67" s="1"/>
  <c r="G5176" i="67" l="1"/>
  <c r="F5176" i="67"/>
  <c r="E5176" i="67" s="1"/>
  <c r="D5177" i="67"/>
  <c r="A5178" i="67"/>
  <c r="B5178" i="67" s="1"/>
  <c r="C5178" i="67" s="1"/>
  <c r="G5177" i="67" l="1"/>
  <c r="F5177" i="67"/>
  <c r="E5177" i="67" s="1"/>
  <c r="D5178" i="67"/>
  <c r="A5179" i="67"/>
  <c r="B5179" i="67" s="1"/>
  <c r="C5179" i="67" s="1"/>
  <c r="G5178" i="67" l="1"/>
  <c r="F5178" i="67"/>
  <c r="E5178" i="67" s="1"/>
  <c r="A5180" i="67"/>
  <c r="B5180" i="67" s="1"/>
  <c r="C5180" i="67" s="1"/>
  <c r="D5179" i="67"/>
  <c r="G5179" i="67" l="1"/>
  <c r="F5179" i="67"/>
  <c r="E5179" i="67" s="1"/>
  <c r="D5180" i="67"/>
  <c r="A5181" i="67"/>
  <c r="B5181" i="67" s="1"/>
  <c r="C5181" i="67" s="1"/>
  <c r="G5180" i="67" l="1"/>
  <c r="F5180" i="67"/>
  <c r="E5180" i="67" s="1"/>
  <c r="D5181" i="67"/>
  <c r="A5182" i="67"/>
  <c r="B5182" i="67" s="1"/>
  <c r="C5182" i="67" s="1"/>
  <c r="G5181" i="67" l="1"/>
  <c r="F5181" i="67"/>
  <c r="E5181" i="67" s="1"/>
  <c r="D5182" i="67"/>
  <c r="A5183" i="67"/>
  <c r="B5183" i="67" s="1"/>
  <c r="C5183" i="67" s="1"/>
  <c r="G5182" i="67" l="1"/>
  <c r="F5182" i="67"/>
  <c r="E5182" i="67" s="1"/>
  <c r="A5184" i="67"/>
  <c r="B5184" i="67" s="1"/>
  <c r="C5184" i="67" s="1"/>
  <c r="D5183" i="67"/>
  <c r="G5183" i="67" l="1"/>
  <c r="F5183" i="67"/>
  <c r="E5183" i="67" s="1"/>
  <c r="A5185" i="67"/>
  <c r="B5185" i="67" s="1"/>
  <c r="C5185" i="67" s="1"/>
  <c r="D5184" i="67"/>
  <c r="G5184" i="67" l="1"/>
  <c r="F5184" i="67"/>
  <c r="E5184" i="67" s="1"/>
  <c r="D5185" i="67"/>
  <c r="A5186" i="67"/>
  <c r="B5186" i="67" s="1"/>
  <c r="C5186" i="67" s="1"/>
  <c r="G5185" i="67" l="1"/>
  <c r="F5185" i="67"/>
  <c r="E5185" i="67" s="1"/>
  <c r="D5186" i="67"/>
  <c r="A5187" i="67"/>
  <c r="B5187" i="67" s="1"/>
  <c r="C5187" i="67" s="1"/>
  <c r="G5186" i="67" l="1"/>
  <c r="F5186" i="67"/>
  <c r="E5186" i="67" s="1"/>
  <c r="D5187" i="67"/>
  <c r="A5188" i="67"/>
  <c r="B5188" i="67" s="1"/>
  <c r="C5188" i="67" s="1"/>
  <c r="G5187" i="67" l="1"/>
  <c r="F5187" i="67"/>
  <c r="E5187" i="67" s="1"/>
  <c r="D5188" i="67"/>
  <c r="A5189" i="67"/>
  <c r="B5189" i="67" s="1"/>
  <c r="C5189" i="67" s="1"/>
  <c r="G5188" i="67" l="1"/>
  <c r="F5188" i="67"/>
  <c r="E5188" i="67" s="1"/>
  <c r="D5189" i="67"/>
  <c r="A5190" i="67"/>
  <c r="B5190" i="67" s="1"/>
  <c r="C5190" i="67" s="1"/>
  <c r="G5189" i="67" l="1"/>
  <c r="F5189" i="67"/>
  <c r="E5189" i="67" s="1"/>
  <c r="A5191" i="67"/>
  <c r="B5191" i="67" s="1"/>
  <c r="C5191" i="67" s="1"/>
  <c r="D5190" i="67"/>
  <c r="G5190" i="67" l="1"/>
  <c r="F5190" i="67"/>
  <c r="E5190" i="67" s="1"/>
  <c r="A5192" i="67"/>
  <c r="B5192" i="67" s="1"/>
  <c r="C5192" i="67" s="1"/>
  <c r="D5191" i="67"/>
  <c r="G5191" i="67" l="1"/>
  <c r="F5191" i="67"/>
  <c r="E5191" i="67" s="1"/>
  <c r="D5192" i="67"/>
  <c r="A5193" i="67"/>
  <c r="B5193" i="67" s="1"/>
  <c r="C5193" i="67" s="1"/>
  <c r="G5192" i="67" l="1"/>
  <c r="F5192" i="67"/>
  <c r="E5192" i="67" s="1"/>
  <c r="A5194" i="67"/>
  <c r="B5194" i="67" s="1"/>
  <c r="C5194" i="67" s="1"/>
  <c r="D5193" i="67"/>
  <c r="G5193" i="67" l="1"/>
  <c r="F5193" i="67"/>
  <c r="E5193" i="67" s="1"/>
  <c r="D5194" i="67"/>
  <c r="A5195" i="67"/>
  <c r="B5195" i="67" s="1"/>
  <c r="C5195" i="67" s="1"/>
  <c r="G5194" i="67" l="1"/>
  <c r="F5194" i="67"/>
  <c r="E5194" i="67" s="1"/>
  <c r="A5196" i="67"/>
  <c r="B5196" i="67" s="1"/>
  <c r="C5196" i="67" s="1"/>
  <c r="D5195" i="67"/>
  <c r="G5195" i="67" l="1"/>
  <c r="F5195" i="67"/>
  <c r="E5195" i="67" s="1"/>
  <c r="A5197" i="67"/>
  <c r="B5197" i="67" s="1"/>
  <c r="C5197" i="67" s="1"/>
  <c r="D5196" i="67"/>
  <c r="G5196" i="67" l="1"/>
  <c r="F5196" i="67"/>
  <c r="E5196" i="67" s="1"/>
  <c r="A5198" i="67"/>
  <c r="B5198" i="67" s="1"/>
  <c r="C5198" i="67" s="1"/>
  <c r="D5197" i="67"/>
  <c r="G5197" i="67" l="1"/>
  <c r="F5197" i="67"/>
  <c r="E5197" i="67" s="1"/>
  <c r="D5198" i="67"/>
  <c r="A5199" i="67"/>
  <c r="B5199" i="67" s="1"/>
  <c r="C5199" i="67" s="1"/>
  <c r="G5198" i="67" l="1"/>
  <c r="F5198" i="67"/>
  <c r="E5198" i="67" s="1"/>
  <c r="A5200" i="67"/>
  <c r="B5200" i="67" s="1"/>
  <c r="C5200" i="67" s="1"/>
  <c r="D5199" i="67"/>
  <c r="G5199" i="67" l="1"/>
  <c r="F5199" i="67"/>
  <c r="E5199" i="67" s="1"/>
  <c r="A5201" i="67"/>
  <c r="B5201" i="67" s="1"/>
  <c r="C5201" i="67" s="1"/>
  <c r="D5200" i="67"/>
  <c r="G5200" i="67" l="1"/>
  <c r="F5200" i="67"/>
  <c r="E5200" i="67" s="1"/>
  <c r="A5202" i="67"/>
  <c r="B5202" i="67" s="1"/>
  <c r="C5202" i="67" s="1"/>
  <c r="D5201" i="67"/>
  <c r="G5201" i="67" l="1"/>
  <c r="F5201" i="67"/>
  <c r="E5201" i="67" s="1"/>
  <c r="A5203" i="67"/>
  <c r="B5203" i="67" s="1"/>
  <c r="C5203" i="67" s="1"/>
  <c r="D5202" i="67"/>
  <c r="G5202" i="67" l="1"/>
  <c r="F5202" i="67"/>
  <c r="E5202" i="67" s="1"/>
  <c r="A5204" i="67"/>
  <c r="B5204" i="67" s="1"/>
  <c r="C5204" i="67" s="1"/>
  <c r="D5203" i="67"/>
  <c r="G5203" i="67" l="1"/>
  <c r="F5203" i="67"/>
  <c r="E5203" i="67" s="1"/>
  <c r="D5204" i="67"/>
  <c r="A5205" i="67"/>
  <c r="B5205" i="67" s="1"/>
  <c r="C5205" i="67" s="1"/>
  <c r="G5204" i="67" l="1"/>
  <c r="F5204" i="67"/>
  <c r="E5204" i="67" s="1"/>
  <c r="A5206" i="67"/>
  <c r="B5206" i="67" s="1"/>
  <c r="C5206" i="67" s="1"/>
  <c r="D5205" i="67"/>
  <c r="G5205" i="67" l="1"/>
  <c r="F5205" i="67"/>
  <c r="E5205" i="67" s="1"/>
  <c r="D5206" i="67"/>
  <c r="A5207" i="67"/>
  <c r="B5207" i="67" s="1"/>
  <c r="C5207" i="67" s="1"/>
  <c r="G5206" i="67" l="1"/>
  <c r="F5206" i="67"/>
  <c r="E5206" i="67" s="1"/>
  <c r="A5208" i="67"/>
  <c r="B5208" i="67" s="1"/>
  <c r="C5208" i="67" s="1"/>
  <c r="D5207" i="67"/>
  <c r="G5207" i="67" l="1"/>
  <c r="F5207" i="67"/>
  <c r="E5207" i="67" s="1"/>
  <c r="D5208" i="67"/>
  <c r="A5209" i="67"/>
  <c r="B5209" i="67" s="1"/>
  <c r="C5209" i="67" s="1"/>
  <c r="G5208" i="67" l="1"/>
  <c r="F5208" i="67"/>
  <c r="E5208" i="67" s="1"/>
  <c r="D5209" i="67"/>
  <c r="A5210" i="67"/>
  <c r="B5210" i="67" s="1"/>
  <c r="C5210" i="67" s="1"/>
  <c r="G5209" i="67" l="1"/>
  <c r="F5209" i="67"/>
  <c r="E5209" i="67" s="1"/>
  <c r="A5211" i="67"/>
  <c r="B5211" i="67" s="1"/>
  <c r="C5211" i="67" s="1"/>
  <c r="D5210" i="67"/>
  <c r="G5210" i="67" l="1"/>
  <c r="F5210" i="67"/>
  <c r="E5210" i="67" s="1"/>
  <c r="A5212" i="67"/>
  <c r="B5212" i="67" s="1"/>
  <c r="C5212" i="67" s="1"/>
  <c r="D5211" i="67"/>
  <c r="G5211" i="67" l="1"/>
  <c r="F5211" i="67"/>
  <c r="E5211" i="67" s="1"/>
  <c r="A5213" i="67"/>
  <c r="B5213" i="67" s="1"/>
  <c r="C5213" i="67" s="1"/>
  <c r="D5212" i="67"/>
  <c r="G5212" i="67" l="1"/>
  <c r="F5212" i="67"/>
  <c r="E5212" i="67" s="1"/>
  <c r="A5214" i="67"/>
  <c r="B5214" i="67" s="1"/>
  <c r="C5214" i="67" s="1"/>
  <c r="D5213" i="67"/>
  <c r="G5213" i="67" l="1"/>
  <c r="F5213" i="67"/>
  <c r="E5213" i="67" s="1"/>
  <c r="A5215" i="67"/>
  <c r="B5215" i="67" s="1"/>
  <c r="C5215" i="67" s="1"/>
  <c r="D5214" i="67"/>
  <c r="G5214" i="67" l="1"/>
  <c r="F5214" i="67"/>
  <c r="E5214" i="67" s="1"/>
  <c r="D5215" i="67"/>
  <c r="A5216" i="67"/>
  <c r="B5216" i="67" s="1"/>
  <c r="C5216" i="67" s="1"/>
  <c r="G5215" i="67" l="1"/>
  <c r="F5215" i="67"/>
  <c r="E5215" i="67" s="1"/>
  <c r="D5216" i="67"/>
  <c r="A5217" i="67"/>
  <c r="B5217" i="67" s="1"/>
  <c r="C5217" i="67" s="1"/>
  <c r="G5216" i="67" l="1"/>
  <c r="F5216" i="67"/>
  <c r="E5216" i="67" s="1"/>
  <c r="D5217" i="67"/>
  <c r="A5218" i="67"/>
  <c r="B5218" i="67" s="1"/>
  <c r="C5218" i="67" s="1"/>
  <c r="G5217" i="67" l="1"/>
  <c r="F5217" i="67"/>
  <c r="E5217" i="67" s="1"/>
  <c r="A5219" i="67"/>
  <c r="B5219" i="67" s="1"/>
  <c r="C5219" i="67" s="1"/>
  <c r="D5218" i="67"/>
  <c r="G5218" i="67" l="1"/>
  <c r="F5218" i="67"/>
  <c r="E5218" i="67" s="1"/>
  <c r="D5219" i="67"/>
  <c r="A5220" i="67"/>
  <c r="B5220" i="67" s="1"/>
  <c r="C5220" i="67" s="1"/>
  <c r="G5219" i="67" l="1"/>
  <c r="F5219" i="67"/>
  <c r="E5219" i="67" s="1"/>
  <c r="A5221" i="67"/>
  <c r="B5221" i="67" s="1"/>
  <c r="C5221" i="67" s="1"/>
  <c r="D5220" i="67"/>
  <c r="G5220" i="67" l="1"/>
  <c r="F5220" i="67"/>
  <c r="E5220" i="67" s="1"/>
  <c r="A5222" i="67"/>
  <c r="B5222" i="67" s="1"/>
  <c r="C5222" i="67" s="1"/>
  <c r="D5221" i="67"/>
  <c r="G5221" i="67" l="1"/>
  <c r="F5221" i="67"/>
  <c r="E5221" i="67" s="1"/>
  <c r="D5222" i="67"/>
  <c r="A5223" i="67"/>
  <c r="B5223" i="67" s="1"/>
  <c r="C5223" i="67" s="1"/>
  <c r="G5222" i="67" l="1"/>
  <c r="F5222" i="67"/>
  <c r="E5222" i="67" s="1"/>
  <c r="A5224" i="67"/>
  <c r="B5224" i="67" s="1"/>
  <c r="C5224" i="67" s="1"/>
  <c r="D5223" i="67"/>
  <c r="G5223" i="67" l="1"/>
  <c r="F5223" i="67"/>
  <c r="E5223" i="67" s="1"/>
  <c r="D5224" i="67"/>
  <c r="A5225" i="67"/>
  <c r="B5225" i="67" s="1"/>
  <c r="C5225" i="67" s="1"/>
  <c r="G5224" i="67" l="1"/>
  <c r="F5224" i="67"/>
  <c r="E5224" i="67" s="1"/>
  <c r="A5226" i="67"/>
  <c r="B5226" i="67" s="1"/>
  <c r="C5226" i="67" s="1"/>
  <c r="D5225" i="67"/>
  <c r="G5225" i="67" l="1"/>
  <c r="F5225" i="67"/>
  <c r="E5225" i="67" s="1"/>
  <c r="D5226" i="67"/>
  <c r="A5227" i="67"/>
  <c r="B5227" i="67" s="1"/>
  <c r="C5227" i="67" s="1"/>
  <c r="G5226" i="67" l="1"/>
  <c r="F5226" i="67"/>
  <c r="E5226" i="67" s="1"/>
  <c r="A5228" i="67"/>
  <c r="B5228" i="67" s="1"/>
  <c r="C5228" i="67" s="1"/>
  <c r="D5227" i="67"/>
  <c r="G5227" i="67" l="1"/>
  <c r="F5227" i="67"/>
  <c r="E5227" i="67" s="1"/>
  <c r="D5228" i="67"/>
  <c r="A5229" i="67"/>
  <c r="B5229" i="67" s="1"/>
  <c r="C5229" i="67" s="1"/>
  <c r="G5228" i="67" l="1"/>
  <c r="F5228" i="67"/>
  <c r="E5228" i="67" s="1"/>
  <c r="D5229" i="67"/>
  <c r="A5230" i="67"/>
  <c r="B5230" i="67" s="1"/>
  <c r="C5230" i="67" s="1"/>
  <c r="G5229" i="67" l="1"/>
  <c r="F5229" i="67"/>
  <c r="E5229" i="67" s="1"/>
  <c r="D5230" i="67"/>
  <c r="A5231" i="67"/>
  <c r="B5231" i="67" s="1"/>
  <c r="C5231" i="67" s="1"/>
  <c r="G5230" i="67" l="1"/>
  <c r="F5230" i="67"/>
  <c r="E5230" i="67" s="1"/>
  <c r="D5231" i="67"/>
  <c r="A5232" i="67"/>
  <c r="B5232" i="67" s="1"/>
  <c r="C5232" i="67" s="1"/>
  <c r="G5231" i="67" l="1"/>
  <c r="F5231" i="67"/>
  <c r="E5231" i="67" s="1"/>
  <c r="A5233" i="67"/>
  <c r="B5233" i="67" s="1"/>
  <c r="C5233" i="67" s="1"/>
  <c r="D5232" i="67"/>
  <c r="G5232" i="67" l="1"/>
  <c r="F5232" i="67"/>
  <c r="E5232" i="67" s="1"/>
  <c r="A5234" i="67"/>
  <c r="B5234" i="67" s="1"/>
  <c r="C5234" i="67" s="1"/>
  <c r="D5233" i="67"/>
  <c r="G5233" i="67" l="1"/>
  <c r="F5233" i="67"/>
  <c r="E5233" i="67" s="1"/>
  <c r="A5235" i="67"/>
  <c r="B5235" i="67" s="1"/>
  <c r="C5235" i="67" s="1"/>
  <c r="D5234" i="67"/>
  <c r="G5234" i="67" l="1"/>
  <c r="F5234" i="67"/>
  <c r="E5234" i="67" s="1"/>
  <c r="D5235" i="67"/>
  <c r="A5236" i="67"/>
  <c r="B5236" i="67" s="1"/>
  <c r="C5236" i="67" s="1"/>
  <c r="G5235" i="67" l="1"/>
  <c r="F5235" i="67"/>
  <c r="E5235" i="67" s="1"/>
  <c r="D5236" i="67"/>
  <c r="A5237" i="67"/>
  <c r="B5237" i="67" s="1"/>
  <c r="C5237" i="67" s="1"/>
  <c r="G5236" i="67" l="1"/>
  <c r="F5236" i="67"/>
  <c r="E5236" i="67" s="1"/>
  <c r="D5237" i="67"/>
  <c r="A5238" i="67"/>
  <c r="B5238" i="67" s="1"/>
  <c r="C5238" i="67" s="1"/>
  <c r="G5237" i="67" l="1"/>
  <c r="F5237" i="67"/>
  <c r="E5237" i="67" s="1"/>
  <c r="A5239" i="67"/>
  <c r="B5239" i="67" s="1"/>
  <c r="C5239" i="67" s="1"/>
  <c r="D5238" i="67"/>
  <c r="G5238" i="67" l="1"/>
  <c r="F5238" i="67"/>
  <c r="E5238" i="67" s="1"/>
  <c r="A5240" i="67"/>
  <c r="B5240" i="67" s="1"/>
  <c r="C5240" i="67" s="1"/>
  <c r="D5239" i="67"/>
  <c r="G5239" i="67" l="1"/>
  <c r="F5239" i="67"/>
  <c r="E5239" i="67" s="1"/>
  <c r="A5241" i="67"/>
  <c r="B5241" i="67" s="1"/>
  <c r="C5241" i="67" s="1"/>
  <c r="D5240" i="67"/>
  <c r="G5240" i="67" l="1"/>
  <c r="F5240" i="67"/>
  <c r="E5240" i="67" s="1"/>
  <c r="A5242" i="67"/>
  <c r="B5242" i="67" s="1"/>
  <c r="C5242" i="67" s="1"/>
  <c r="D5241" i="67"/>
  <c r="G5241" i="67" l="1"/>
  <c r="F5241" i="67"/>
  <c r="E5241" i="67" s="1"/>
  <c r="D5242" i="67"/>
  <c r="A5243" i="67"/>
  <c r="B5243" i="67" s="1"/>
  <c r="C5243" i="67" s="1"/>
  <c r="G5242" i="67" l="1"/>
  <c r="F5242" i="67"/>
  <c r="E5242" i="67" s="1"/>
  <c r="A5244" i="67"/>
  <c r="B5244" i="67" s="1"/>
  <c r="C5244" i="67" s="1"/>
  <c r="D5243" i="67"/>
  <c r="G5243" i="67" l="1"/>
  <c r="F5243" i="67"/>
  <c r="E5243" i="67" s="1"/>
  <c r="D5244" i="67"/>
  <c r="A5245" i="67"/>
  <c r="B5245" i="67" s="1"/>
  <c r="C5245" i="67" s="1"/>
  <c r="G5244" i="67" l="1"/>
  <c r="F5244" i="67"/>
  <c r="E5244" i="67" s="1"/>
  <c r="A5246" i="67"/>
  <c r="B5246" i="67" s="1"/>
  <c r="C5246" i="67" s="1"/>
  <c r="D5245" i="67"/>
  <c r="G5245" i="67" l="1"/>
  <c r="F5245" i="67"/>
  <c r="E5245" i="67" s="1"/>
  <c r="D5246" i="67"/>
  <c r="A5247" i="67"/>
  <c r="B5247" i="67" s="1"/>
  <c r="C5247" i="67" s="1"/>
  <c r="G5246" i="67" l="1"/>
  <c r="F5246" i="67"/>
  <c r="E5246" i="67" s="1"/>
  <c r="D5247" i="67"/>
  <c r="A5248" i="67"/>
  <c r="B5248" i="67" s="1"/>
  <c r="C5248" i="67" s="1"/>
  <c r="G5247" i="67" l="1"/>
  <c r="F5247" i="67"/>
  <c r="E5247" i="67" s="1"/>
  <c r="D5248" i="67"/>
  <c r="A5249" i="67"/>
  <c r="B5249" i="67" s="1"/>
  <c r="C5249" i="67" s="1"/>
  <c r="G5248" i="67" l="1"/>
  <c r="F5248" i="67"/>
  <c r="E5248" i="67" s="1"/>
  <c r="D5249" i="67"/>
  <c r="A5250" i="67"/>
  <c r="B5250" i="67" s="1"/>
  <c r="C5250" i="67" s="1"/>
  <c r="G5249" i="67" l="1"/>
  <c r="F5249" i="67"/>
  <c r="E5249" i="67" s="1"/>
  <c r="D5250" i="67"/>
  <c r="A5251" i="67"/>
  <c r="B5251" i="67" s="1"/>
  <c r="C5251" i="67" s="1"/>
  <c r="G5250" i="67" l="1"/>
  <c r="F5250" i="67"/>
  <c r="E5250" i="67" s="1"/>
  <c r="A5252" i="67"/>
  <c r="B5252" i="67" s="1"/>
  <c r="C5252" i="67" s="1"/>
  <c r="D5251" i="67"/>
  <c r="G5251" i="67" l="1"/>
  <c r="F5251" i="67"/>
  <c r="E5251" i="67" s="1"/>
  <c r="A5253" i="67"/>
  <c r="B5253" i="67" s="1"/>
  <c r="C5253" i="67" s="1"/>
  <c r="D5252" i="67"/>
  <c r="G5252" i="67" l="1"/>
  <c r="F5252" i="67"/>
  <c r="E5252" i="67" s="1"/>
  <c r="D5253" i="67"/>
  <c r="A5254" i="67"/>
  <c r="B5254" i="67" s="1"/>
  <c r="C5254" i="67" s="1"/>
  <c r="G5253" i="67" l="1"/>
  <c r="F5253" i="67"/>
  <c r="E5253" i="67" s="1"/>
  <c r="D5254" i="67"/>
  <c r="A5255" i="67"/>
  <c r="B5255" i="67" s="1"/>
  <c r="C5255" i="67" s="1"/>
  <c r="G5254" i="67" l="1"/>
  <c r="F5254" i="67"/>
  <c r="E5254" i="67" s="1"/>
  <c r="A5256" i="67"/>
  <c r="B5256" i="67" s="1"/>
  <c r="C5256" i="67" s="1"/>
  <c r="D5255" i="67"/>
  <c r="G5255" i="67" l="1"/>
  <c r="F5255" i="67"/>
  <c r="E5255" i="67" s="1"/>
  <c r="D5256" i="67"/>
  <c r="A5257" i="67"/>
  <c r="B5257" i="67" s="1"/>
  <c r="C5257" i="67" s="1"/>
  <c r="G5256" i="67" l="1"/>
  <c r="F5256" i="67"/>
  <c r="E5256" i="67" s="1"/>
  <c r="A5258" i="67"/>
  <c r="B5258" i="67" s="1"/>
  <c r="C5258" i="67" s="1"/>
  <c r="D5257" i="67"/>
  <c r="G5257" i="67" l="1"/>
  <c r="F5257" i="67"/>
  <c r="E5257" i="67" s="1"/>
  <c r="A5259" i="67"/>
  <c r="B5259" i="67" s="1"/>
  <c r="C5259" i="67" s="1"/>
  <c r="D5258" i="67"/>
  <c r="G5258" i="67" l="1"/>
  <c r="F5258" i="67"/>
  <c r="E5258" i="67" s="1"/>
  <c r="A5260" i="67"/>
  <c r="B5260" i="67" s="1"/>
  <c r="C5260" i="67" s="1"/>
  <c r="D5259" i="67"/>
  <c r="G5259" i="67" l="1"/>
  <c r="F5259" i="67"/>
  <c r="E5259" i="67" s="1"/>
  <c r="A5261" i="67"/>
  <c r="B5261" i="67" s="1"/>
  <c r="C5261" i="67" s="1"/>
  <c r="D5260" i="67"/>
  <c r="G5260" i="67" l="1"/>
  <c r="F5260" i="67"/>
  <c r="E5260" i="67" s="1"/>
  <c r="A5262" i="67"/>
  <c r="B5262" i="67" s="1"/>
  <c r="C5262" i="67" s="1"/>
  <c r="D5261" i="67"/>
  <c r="G5261" i="67" l="1"/>
  <c r="F5261" i="67"/>
  <c r="E5261" i="67" s="1"/>
  <c r="D5262" i="67"/>
  <c r="A5263" i="67"/>
  <c r="B5263" i="67" s="1"/>
  <c r="C5263" i="67" s="1"/>
  <c r="G5262" i="67" l="1"/>
  <c r="F5262" i="67"/>
  <c r="E5262" i="67" s="1"/>
  <c r="D5263" i="67"/>
  <c r="A5264" i="67"/>
  <c r="B5264" i="67" s="1"/>
  <c r="C5264" i="67" s="1"/>
  <c r="G5263" i="67" l="1"/>
  <c r="F5263" i="67"/>
  <c r="E5263" i="67" s="1"/>
  <c r="A5265" i="67"/>
  <c r="B5265" i="67" s="1"/>
  <c r="C5265" i="67" s="1"/>
  <c r="D5264" i="67"/>
  <c r="G5264" i="67" l="1"/>
  <c r="F5264" i="67"/>
  <c r="E5264" i="67" s="1"/>
  <c r="D5265" i="67"/>
  <c r="A5266" i="67"/>
  <c r="B5266" i="67" s="1"/>
  <c r="C5266" i="67" s="1"/>
  <c r="G5265" i="67" l="1"/>
  <c r="F5265" i="67"/>
  <c r="E5265" i="67" s="1"/>
  <c r="D5266" i="67"/>
  <c r="A5267" i="67"/>
  <c r="B5267" i="67" s="1"/>
  <c r="C5267" i="67" s="1"/>
  <c r="G5266" i="67" l="1"/>
  <c r="F5266" i="67"/>
  <c r="E5266" i="67" s="1"/>
  <c r="D5267" i="67"/>
  <c r="A5268" i="67"/>
  <c r="B5268" i="67" s="1"/>
  <c r="C5268" i="67" s="1"/>
  <c r="G5267" i="67" l="1"/>
  <c r="F5267" i="67"/>
  <c r="E5267" i="67" s="1"/>
  <c r="D5268" i="67"/>
  <c r="A5269" i="67"/>
  <c r="B5269" i="67" s="1"/>
  <c r="C5269" i="67" s="1"/>
  <c r="G5268" i="67" l="1"/>
  <c r="F5268" i="67"/>
  <c r="E5268" i="67" s="1"/>
  <c r="A5270" i="67"/>
  <c r="B5270" i="67" s="1"/>
  <c r="C5270" i="67" s="1"/>
  <c r="D5269" i="67"/>
  <c r="G5269" i="67" l="1"/>
  <c r="F5269" i="67"/>
  <c r="E5269" i="67" s="1"/>
  <c r="A5271" i="67"/>
  <c r="B5271" i="67" s="1"/>
  <c r="C5271" i="67" s="1"/>
  <c r="D5270" i="67"/>
  <c r="G5270" i="67" l="1"/>
  <c r="F5270" i="67"/>
  <c r="E5270" i="67" s="1"/>
  <c r="A5272" i="67"/>
  <c r="B5272" i="67" s="1"/>
  <c r="C5272" i="67" s="1"/>
  <c r="D5271" i="67"/>
  <c r="G5271" i="67" l="1"/>
  <c r="F5271" i="67"/>
  <c r="E5271" i="67" s="1"/>
  <c r="A5273" i="67"/>
  <c r="B5273" i="67" s="1"/>
  <c r="C5273" i="67" s="1"/>
  <c r="D5272" i="67"/>
  <c r="G5272" i="67" l="1"/>
  <c r="F5272" i="67"/>
  <c r="E5272" i="67" s="1"/>
  <c r="A5274" i="67"/>
  <c r="B5274" i="67" s="1"/>
  <c r="C5274" i="67" s="1"/>
  <c r="D5273" i="67"/>
  <c r="G5273" i="67" l="1"/>
  <c r="F5273" i="67"/>
  <c r="E5273" i="67" s="1"/>
  <c r="A5275" i="67"/>
  <c r="B5275" i="67" s="1"/>
  <c r="C5275" i="67" s="1"/>
  <c r="D5274" i="67"/>
  <c r="G5274" i="67" l="1"/>
  <c r="F5274" i="67"/>
  <c r="E5274" i="67" s="1"/>
  <c r="D5275" i="67"/>
  <c r="A5276" i="67"/>
  <c r="B5276" i="67" s="1"/>
  <c r="C5276" i="67" s="1"/>
  <c r="G5275" i="67" l="1"/>
  <c r="F5275" i="67"/>
  <c r="E5275" i="67" s="1"/>
  <c r="A5277" i="67"/>
  <c r="B5277" i="67" s="1"/>
  <c r="C5277" i="67" s="1"/>
  <c r="D5276" i="67"/>
  <c r="G5276" i="67" l="1"/>
  <c r="F5276" i="67"/>
  <c r="E5276" i="67" s="1"/>
  <c r="A5278" i="67"/>
  <c r="B5278" i="67" s="1"/>
  <c r="C5278" i="67" s="1"/>
  <c r="D5277" i="67"/>
  <c r="G5277" i="67" l="1"/>
  <c r="F5277" i="67"/>
  <c r="E5277" i="67" s="1"/>
  <c r="D5278" i="67"/>
  <c r="A5279" i="67"/>
  <c r="B5279" i="67" s="1"/>
  <c r="C5279" i="67" s="1"/>
  <c r="G5278" i="67" l="1"/>
  <c r="F5278" i="67"/>
  <c r="E5278" i="67" s="1"/>
  <c r="D5279" i="67"/>
  <c r="A5280" i="67"/>
  <c r="B5280" i="67" s="1"/>
  <c r="C5280" i="67" s="1"/>
  <c r="G5279" i="67" l="1"/>
  <c r="F5279" i="67"/>
  <c r="E5279" i="67" s="1"/>
  <c r="D5280" i="67"/>
  <c r="A5281" i="67"/>
  <c r="B5281" i="67" s="1"/>
  <c r="C5281" i="67" s="1"/>
  <c r="G5280" i="67" l="1"/>
  <c r="F5280" i="67"/>
  <c r="E5280" i="67" s="1"/>
  <c r="D5281" i="67"/>
  <c r="A5282" i="67"/>
  <c r="B5282" i="67" s="1"/>
  <c r="C5282" i="67" s="1"/>
  <c r="G5281" i="67" l="1"/>
  <c r="F5281" i="67"/>
  <c r="E5281" i="67" s="1"/>
  <c r="A5283" i="67"/>
  <c r="B5283" i="67" s="1"/>
  <c r="C5283" i="67" s="1"/>
  <c r="D5282" i="67"/>
  <c r="G5282" i="67" l="1"/>
  <c r="F5282" i="67"/>
  <c r="E5282" i="67" s="1"/>
  <c r="A5284" i="67"/>
  <c r="B5284" i="67" s="1"/>
  <c r="C5284" i="67" s="1"/>
  <c r="D5283" i="67"/>
  <c r="G5283" i="67" l="1"/>
  <c r="F5283" i="67"/>
  <c r="E5283" i="67" s="1"/>
  <c r="D5284" i="67"/>
  <c r="A5285" i="67"/>
  <c r="B5285" i="67" s="1"/>
  <c r="C5285" i="67" s="1"/>
  <c r="G5284" i="67" l="1"/>
  <c r="F5284" i="67"/>
  <c r="E5284" i="67" s="1"/>
  <c r="A5286" i="67"/>
  <c r="B5286" i="67" s="1"/>
  <c r="C5286" i="67" s="1"/>
  <c r="D5285" i="67"/>
  <c r="G5285" i="67" l="1"/>
  <c r="F5285" i="67"/>
  <c r="E5285" i="67" s="1"/>
  <c r="A5287" i="67"/>
  <c r="B5287" i="67" s="1"/>
  <c r="C5287" i="67" s="1"/>
  <c r="D5286" i="67"/>
  <c r="G5286" i="67" l="1"/>
  <c r="F5286" i="67"/>
  <c r="E5286" i="67" s="1"/>
  <c r="D5287" i="67"/>
  <c r="A5288" i="67"/>
  <c r="B5288" i="67" s="1"/>
  <c r="C5288" i="67" s="1"/>
  <c r="G5287" i="67" l="1"/>
  <c r="F5287" i="67"/>
  <c r="E5287" i="67" s="1"/>
  <c r="A5289" i="67"/>
  <c r="B5289" i="67" s="1"/>
  <c r="C5289" i="67" s="1"/>
  <c r="D5288" i="67"/>
  <c r="G5288" i="67" l="1"/>
  <c r="F5288" i="67"/>
  <c r="E5288" i="67" s="1"/>
  <c r="D5289" i="67"/>
  <c r="A5290" i="67"/>
  <c r="B5290" i="67" s="1"/>
  <c r="C5290" i="67" s="1"/>
  <c r="G5289" i="67" l="1"/>
  <c r="F5289" i="67"/>
  <c r="E5289" i="67" s="1"/>
  <c r="A5291" i="67"/>
  <c r="B5291" i="67" s="1"/>
  <c r="C5291" i="67" s="1"/>
  <c r="D5290" i="67"/>
  <c r="G5290" i="67" l="1"/>
  <c r="F5290" i="67"/>
  <c r="E5290" i="67" s="1"/>
  <c r="D5291" i="67"/>
  <c r="A5292" i="67"/>
  <c r="B5292" i="67" s="1"/>
  <c r="C5292" i="67" s="1"/>
  <c r="G5291" i="67" l="1"/>
  <c r="F5291" i="67"/>
  <c r="E5291" i="67" s="1"/>
  <c r="D5292" i="67"/>
  <c r="A5293" i="67"/>
  <c r="B5293" i="67" s="1"/>
  <c r="C5293" i="67" s="1"/>
  <c r="G5292" i="67" l="1"/>
  <c r="F5292" i="67"/>
  <c r="E5292" i="67" s="1"/>
  <c r="A5294" i="67"/>
  <c r="B5294" i="67" s="1"/>
  <c r="C5294" i="67" s="1"/>
  <c r="D5293" i="67"/>
  <c r="G5293" i="67" l="1"/>
  <c r="F5293" i="67"/>
  <c r="E5293" i="67" s="1"/>
  <c r="D5294" i="67"/>
  <c r="A5295" i="67"/>
  <c r="B5295" i="67" s="1"/>
  <c r="C5295" i="67" s="1"/>
  <c r="G5294" i="67" l="1"/>
  <c r="F5294" i="67"/>
  <c r="E5294" i="67" s="1"/>
  <c r="A5296" i="67"/>
  <c r="B5296" i="67" s="1"/>
  <c r="C5296" i="67" s="1"/>
  <c r="D5295" i="67"/>
  <c r="G5295" i="67" l="1"/>
  <c r="F5295" i="67"/>
  <c r="E5295" i="67" s="1"/>
  <c r="A5297" i="67"/>
  <c r="B5297" i="67" s="1"/>
  <c r="C5297" i="67" s="1"/>
  <c r="D5296" i="67"/>
  <c r="G5296" i="67" l="1"/>
  <c r="F5296" i="67"/>
  <c r="E5296" i="67" s="1"/>
  <c r="A5298" i="67"/>
  <c r="B5298" i="67" s="1"/>
  <c r="C5298" i="67" s="1"/>
  <c r="D5297" i="67"/>
  <c r="G5297" i="67" l="1"/>
  <c r="F5297" i="67"/>
  <c r="E5297" i="67" s="1"/>
  <c r="A5299" i="67"/>
  <c r="B5299" i="67" s="1"/>
  <c r="C5299" i="67" s="1"/>
  <c r="D5298" i="67"/>
  <c r="G5298" i="67" l="1"/>
  <c r="F5298" i="67"/>
  <c r="E5298" i="67" s="1"/>
  <c r="D5299" i="67"/>
  <c r="A5300" i="67"/>
  <c r="B5300" i="67" s="1"/>
  <c r="C5300" i="67" s="1"/>
  <c r="G5299" i="67" l="1"/>
  <c r="F5299" i="67"/>
  <c r="E5299" i="67" s="1"/>
  <c r="A5301" i="67"/>
  <c r="B5301" i="67" s="1"/>
  <c r="C5301" i="67" s="1"/>
  <c r="D5300" i="67"/>
  <c r="G5300" i="67" l="1"/>
  <c r="F5300" i="67"/>
  <c r="E5300" i="67" s="1"/>
  <c r="D5301" i="67"/>
  <c r="A5302" i="67"/>
  <c r="B5302" i="67" s="1"/>
  <c r="C5302" i="67" s="1"/>
  <c r="G5301" i="67" l="1"/>
  <c r="F5301" i="67"/>
  <c r="E5301" i="67" s="1"/>
  <c r="D5302" i="67"/>
  <c r="A5303" i="67"/>
  <c r="B5303" i="67" s="1"/>
  <c r="C5303" i="67" s="1"/>
  <c r="G5302" i="67" l="1"/>
  <c r="F5302" i="67"/>
  <c r="E5302" i="67" s="1"/>
  <c r="A5304" i="67"/>
  <c r="B5304" i="67" s="1"/>
  <c r="C5304" i="67" s="1"/>
  <c r="D5303" i="67"/>
  <c r="G5303" i="67" l="1"/>
  <c r="F5303" i="67"/>
  <c r="E5303" i="67" s="1"/>
  <c r="D5304" i="67"/>
  <c r="A5305" i="67"/>
  <c r="B5305" i="67" s="1"/>
  <c r="C5305" i="67" s="1"/>
  <c r="G5304" i="67" l="1"/>
  <c r="F5304" i="67"/>
  <c r="E5304" i="67" s="1"/>
  <c r="A5306" i="67"/>
  <c r="B5306" i="67" s="1"/>
  <c r="C5306" i="67" s="1"/>
  <c r="D5305" i="67"/>
  <c r="G5305" i="67" l="1"/>
  <c r="F5305" i="67"/>
  <c r="E5305" i="67" s="1"/>
  <c r="A5307" i="67"/>
  <c r="B5307" i="67" s="1"/>
  <c r="C5307" i="67" s="1"/>
  <c r="D5306" i="67"/>
  <c r="G5306" i="67" l="1"/>
  <c r="F5306" i="67"/>
  <c r="E5306" i="67" s="1"/>
  <c r="D5307" i="67"/>
  <c r="A5308" i="67"/>
  <c r="B5308" i="67" s="1"/>
  <c r="C5308" i="67" s="1"/>
  <c r="G5307" i="67" l="1"/>
  <c r="F5307" i="67"/>
  <c r="E5307" i="67" s="1"/>
  <c r="A5309" i="67"/>
  <c r="B5309" i="67" s="1"/>
  <c r="C5309" i="67" s="1"/>
  <c r="D5308" i="67"/>
  <c r="G5308" i="67" l="1"/>
  <c r="F5308" i="67"/>
  <c r="E5308" i="67" s="1"/>
  <c r="D5309" i="67"/>
  <c r="A5310" i="67"/>
  <c r="B5310" i="67" s="1"/>
  <c r="C5310" i="67" s="1"/>
  <c r="G5309" i="67" l="1"/>
  <c r="F5309" i="67"/>
  <c r="E5309" i="67" s="1"/>
  <c r="D5310" i="67"/>
  <c r="A5311" i="67"/>
  <c r="B5311" i="67" s="1"/>
  <c r="C5311" i="67" s="1"/>
  <c r="G5310" i="67" l="1"/>
  <c r="F5310" i="67"/>
  <c r="E5310" i="67" s="1"/>
  <c r="D5311" i="67"/>
  <c r="A5312" i="67"/>
  <c r="B5312" i="67" s="1"/>
  <c r="C5312" i="67" s="1"/>
  <c r="G5311" i="67" l="1"/>
  <c r="F5311" i="67"/>
  <c r="E5311" i="67" s="1"/>
  <c r="D5312" i="67"/>
  <c r="A5313" i="67"/>
  <c r="B5313" i="67" s="1"/>
  <c r="C5313" i="67" s="1"/>
  <c r="G5312" i="67" l="1"/>
  <c r="F5312" i="67"/>
  <c r="E5312" i="67" s="1"/>
  <c r="D5313" i="67"/>
  <c r="A5314" i="67"/>
  <c r="B5314" i="67" s="1"/>
  <c r="C5314" i="67" s="1"/>
  <c r="G5313" i="67" l="1"/>
  <c r="F5313" i="67"/>
  <c r="E5313" i="67" s="1"/>
  <c r="D5314" i="67"/>
  <c r="A5315" i="67"/>
  <c r="B5315" i="67" s="1"/>
  <c r="C5315" i="67" s="1"/>
  <c r="G5314" i="67" l="1"/>
  <c r="F5314" i="67"/>
  <c r="E5314" i="67" s="1"/>
  <c r="A5316" i="67"/>
  <c r="B5316" i="67" s="1"/>
  <c r="C5316" i="67" s="1"/>
  <c r="D5315" i="67"/>
  <c r="G5315" i="67" l="1"/>
  <c r="F5315" i="67"/>
  <c r="E5315" i="67" s="1"/>
  <c r="A5317" i="67"/>
  <c r="B5317" i="67" s="1"/>
  <c r="C5317" i="67" s="1"/>
  <c r="D5316" i="67"/>
  <c r="G5316" i="67" l="1"/>
  <c r="F5316" i="67"/>
  <c r="E5316" i="67" s="1"/>
  <c r="D5317" i="67"/>
  <c r="A5318" i="67"/>
  <c r="B5318" i="67" s="1"/>
  <c r="C5318" i="67" s="1"/>
  <c r="G5317" i="67" l="1"/>
  <c r="F5317" i="67"/>
  <c r="E5317" i="67" s="1"/>
  <c r="D5318" i="67"/>
  <c r="A5319" i="67"/>
  <c r="B5319" i="67" s="1"/>
  <c r="C5319" i="67" s="1"/>
  <c r="G5318" i="67" l="1"/>
  <c r="F5318" i="67"/>
  <c r="E5318" i="67" s="1"/>
  <c r="D5319" i="67"/>
  <c r="A5320" i="67"/>
  <c r="B5320" i="67" s="1"/>
  <c r="C5320" i="67" s="1"/>
  <c r="G5319" i="67" l="1"/>
  <c r="F5319" i="67"/>
  <c r="E5319" i="67" s="1"/>
  <c r="D5320" i="67"/>
  <c r="A5321" i="67"/>
  <c r="B5321" i="67" s="1"/>
  <c r="C5321" i="67" s="1"/>
  <c r="G5320" i="67" l="1"/>
  <c r="F5320" i="67"/>
  <c r="E5320" i="67" s="1"/>
  <c r="A5322" i="67"/>
  <c r="B5322" i="67" s="1"/>
  <c r="C5322" i="67" s="1"/>
  <c r="D5321" i="67"/>
  <c r="G5321" i="67" l="1"/>
  <c r="F5321" i="67"/>
  <c r="E5321" i="67" s="1"/>
  <c r="A5323" i="67"/>
  <c r="B5323" i="67" s="1"/>
  <c r="C5323" i="67" s="1"/>
  <c r="D5322" i="67"/>
  <c r="G5322" i="67" l="1"/>
  <c r="F5322" i="67"/>
  <c r="E5322" i="67" s="1"/>
  <c r="A5324" i="67"/>
  <c r="B5324" i="67" s="1"/>
  <c r="C5324" i="67" s="1"/>
  <c r="D5323" i="67"/>
  <c r="G5323" i="67" l="1"/>
  <c r="F5323" i="67"/>
  <c r="E5323" i="67" s="1"/>
  <c r="A5325" i="67"/>
  <c r="B5325" i="67" s="1"/>
  <c r="C5325" i="67" s="1"/>
  <c r="D5324" i="67"/>
  <c r="G5324" i="67" l="1"/>
  <c r="F5324" i="67"/>
  <c r="E5324" i="67" s="1"/>
  <c r="A5326" i="67"/>
  <c r="B5326" i="67" s="1"/>
  <c r="C5326" i="67" s="1"/>
  <c r="D5325" i="67"/>
  <c r="G5325" i="67" l="1"/>
  <c r="F5325" i="67"/>
  <c r="E5325" i="67" s="1"/>
  <c r="D5326" i="67"/>
  <c r="A5327" i="67"/>
  <c r="B5327" i="67" s="1"/>
  <c r="C5327" i="67" s="1"/>
  <c r="G5326" i="67" l="1"/>
  <c r="F5326" i="67"/>
  <c r="E5326" i="67" s="1"/>
  <c r="A5328" i="67"/>
  <c r="B5328" i="67" s="1"/>
  <c r="C5328" i="67" s="1"/>
  <c r="D5327" i="67"/>
  <c r="G5327" i="67" l="1"/>
  <c r="F5327" i="67"/>
  <c r="E5327" i="67" s="1"/>
  <c r="D5328" i="67"/>
  <c r="A5329" i="67"/>
  <c r="B5329" i="67" s="1"/>
  <c r="C5329" i="67" s="1"/>
  <c r="G5328" i="67" l="1"/>
  <c r="F5328" i="67"/>
  <c r="E5328" i="67" s="1"/>
  <c r="A5330" i="67"/>
  <c r="B5330" i="67" s="1"/>
  <c r="C5330" i="67" s="1"/>
  <c r="D5329" i="67"/>
  <c r="G5329" i="67" l="1"/>
  <c r="F5329" i="67"/>
  <c r="E5329" i="67" s="1"/>
  <c r="A5331" i="67"/>
  <c r="B5331" i="67" s="1"/>
  <c r="C5331" i="67" s="1"/>
  <c r="D5330" i="67"/>
  <c r="G5330" i="67" l="1"/>
  <c r="F5330" i="67"/>
  <c r="E5330" i="67" s="1"/>
  <c r="A5332" i="67"/>
  <c r="B5332" i="67" s="1"/>
  <c r="C5332" i="67" s="1"/>
  <c r="D5331" i="67"/>
  <c r="G5331" i="67" l="1"/>
  <c r="F5331" i="67"/>
  <c r="E5331" i="67" s="1"/>
  <c r="A5333" i="67"/>
  <c r="B5333" i="67" s="1"/>
  <c r="C5333" i="67" s="1"/>
  <c r="D5332" i="67"/>
  <c r="G5332" i="67" l="1"/>
  <c r="F5332" i="67"/>
  <c r="E5332" i="67" s="1"/>
  <c r="D5333" i="67"/>
  <c r="A5334" i="67"/>
  <c r="B5334" i="67" s="1"/>
  <c r="C5334" i="67" s="1"/>
  <c r="G5333" i="67" l="1"/>
  <c r="F5333" i="67"/>
  <c r="E5333" i="67" s="1"/>
  <c r="D5334" i="67"/>
  <c r="A5335" i="67"/>
  <c r="B5335" i="67" s="1"/>
  <c r="C5335" i="67" s="1"/>
  <c r="G5334" i="67" l="1"/>
  <c r="F5334" i="67"/>
  <c r="E5334" i="67" s="1"/>
  <c r="D5335" i="67"/>
  <c r="A5336" i="67"/>
  <c r="B5336" i="67" s="1"/>
  <c r="C5336" i="67" s="1"/>
  <c r="G5335" i="67" l="1"/>
  <c r="F5335" i="67"/>
  <c r="E5335" i="67" s="1"/>
  <c r="D5336" i="67"/>
  <c r="A5337" i="67"/>
  <c r="B5337" i="67" s="1"/>
  <c r="C5337" i="67" s="1"/>
  <c r="G5336" i="67" l="1"/>
  <c r="F5336" i="67"/>
  <c r="E5336" i="67" s="1"/>
  <c r="A5338" i="67"/>
  <c r="B5338" i="67" s="1"/>
  <c r="C5338" i="67" s="1"/>
  <c r="D5337" i="67"/>
  <c r="G5337" i="67" l="1"/>
  <c r="F5337" i="67"/>
  <c r="E5337" i="67" s="1"/>
  <c r="D5338" i="67"/>
  <c r="A5339" i="67"/>
  <c r="B5339" i="67" s="1"/>
  <c r="C5339" i="67" s="1"/>
  <c r="G5338" i="67" l="1"/>
  <c r="F5338" i="67"/>
  <c r="E5338" i="67" s="1"/>
  <c r="A5340" i="67"/>
  <c r="B5340" i="67" s="1"/>
  <c r="C5340" i="67" s="1"/>
  <c r="D5339" i="67"/>
  <c r="G5339" i="67" l="1"/>
  <c r="F5339" i="67"/>
  <c r="E5339" i="67" s="1"/>
  <c r="A5341" i="67"/>
  <c r="B5341" i="67" s="1"/>
  <c r="C5341" i="67" s="1"/>
  <c r="D5340" i="67"/>
  <c r="G5340" i="67" l="1"/>
  <c r="F5340" i="67"/>
  <c r="E5340" i="67" s="1"/>
  <c r="A5342" i="67"/>
  <c r="B5342" i="67" s="1"/>
  <c r="C5342" i="67" s="1"/>
  <c r="D5341" i="67"/>
  <c r="G5341" i="67" l="1"/>
  <c r="F5341" i="67"/>
  <c r="E5341" i="67" s="1"/>
  <c r="A5343" i="67"/>
  <c r="B5343" i="67" s="1"/>
  <c r="C5343" i="67" s="1"/>
  <c r="D5342" i="67"/>
  <c r="G5342" i="67" l="1"/>
  <c r="F5342" i="67"/>
  <c r="E5342" i="67" s="1"/>
  <c r="D5343" i="67"/>
  <c r="A5344" i="67"/>
  <c r="B5344" i="67" s="1"/>
  <c r="C5344" i="67" s="1"/>
  <c r="G5343" i="67" l="1"/>
  <c r="F5343" i="67"/>
  <c r="E5343" i="67" s="1"/>
  <c r="A5345" i="67"/>
  <c r="B5345" i="67" s="1"/>
  <c r="C5345" i="67" s="1"/>
  <c r="D5344" i="67"/>
  <c r="G5344" i="67" l="1"/>
  <c r="F5344" i="67"/>
  <c r="E5344" i="67" s="1"/>
  <c r="D5345" i="67"/>
  <c r="A5346" i="67"/>
  <c r="B5346" i="67" s="1"/>
  <c r="C5346" i="67" s="1"/>
  <c r="G5345" i="67" l="1"/>
  <c r="F5345" i="67"/>
  <c r="E5345" i="67" s="1"/>
  <c r="A5347" i="67"/>
  <c r="B5347" i="67" s="1"/>
  <c r="C5347" i="67" s="1"/>
  <c r="D5346" i="67"/>
  <c r="G5346" i="67" l="1"/>
  <c r="F5346" i="67"/>
  <c r="E5346" i="67" s="1"/>
  <c r="A5348" i="67"/>
  <c r="B5348" i="67" s="1"/>
  <c r="C5348" i="67" s="1"/>
  <c r="D5347" i="67"/>
  <c r="G5347" i="67" l="1"/>
  <c r="F5347" i="67"/>
  <c r="E5347" i="67" s="1"/>
  <c r="D5348" i="67"/>
  <c r="A5349" i="67"/>
  <c r="B5349" i="67" s="1"/>
  <c r="C5349" i="67" s="1"/>
  <c r="G5348" i="67" l="1"/>
  <c r="F5348" i="67"/>
  <c r="E5348" i="67" s="1"/>
  <c r="D5349" i="67"/>
  <c r="A5350" i="67"/>
  <c r="B5350" i="67" s="1"/>
  <c r="C5350" i="67" s="1"/>
  <c r="G5349" i="67" l="1"/>
  <c r="F5349" i="67"/>
  <c r="E5349" i="67" s="1"/>
  <c r="A5351" i="67"/>
  <c r="B5351" i="67" s="1"/>
  <c r="C5351" i="67" s="1"/>
  <c r="D5350" i="67"/>
  <c r="G5350" i="67" l="1"/>
  <c r="F5350" i="67"/>
  <c r="E5350" i="67" s="1"/>
  <c r="A5352" i="67"/>
  <c r="B5352" i="67" s="1"/>
  <c r="C5352" i="67" s="1"/>
  <c r="D5351" i="67"/>
  <c r="G5351" i="67" l="1"/>
  <c r="F5351" i="67"/>
  <c r="E5351" i="67" s="1"/>
  <c r="D5352" i="67"/>
  <c r="A5353" i="67"/>
  <c r="B5353" i="67" s="1"/>
  <c r="C5353" i="67" s="1"/>
  <c r="G5352" i="67" l="1"/>
  <c r="F5352" i="67"/>
  <c r="E5352" i="67" s="1"/>
  <c r="A5354" i="67"/>
  <c r="B5354" i="67" s="1"/>
  <c r="C5354" i="67" s="1"/>
  <c r="D5353" i="67"/>
  <c r="G5353" i="67" l="1"/>
  <c r="F5353" i="67"/>
  <c r="E5353" i="67" s="1"/>
  <c r="A5355" i="67"/>
  <c r="B5355" i="67" s="1"/>
  <c r="C5355" i="67" s="1"/>
  <c r="D5354" i="67"/>
  <c r="G5354" i="67" l="1"/>
  <c r="F5354" i="67"/>
  <c r="E5354" i="67" s="1"/>
  <c r="D5355" i="67"/>
  <c r="A5356" i="67"/>
  <c r="B5356" i="67" s="1"/>
  <c r="C5356" i="67" s="1"/>
  <c r="G5355" i="67" l="1"/>
  <c r="F5355" i="67"/>
  <c r="E5355" i="67" s="1"/>
  <c r="A5357" i="67"/>
  <c r="B5357" i="67" s="1"/>
  <c r="C5357" i="67" s="1"/>
  <c r="D5356" i="67"/>
  <c r="G5356" i="67" l="1"/>
  <c r="F5356" i="67"/>
  <c r="E5356" i="67" s="1"/>
  <c r="D5357" i="67"/>
  <c r="A5358" i="67"/>
  <c r="B5358" i="67" s="1"/>
  <c r="C5358" i="67" s="1"/>
  <c r="G5357" i="67" l="1"/>
  <c r="F5357" i="67"/>
  <c r="E5357" i="67" s="1"/>
  <c r="A5359" i="67"/>
  <c r="B5359" i="67" s="1"/>
  <c r="C5359" i="67" s="1"/>
  <c r="D5358" i="67"/>
  <c r="G5358" i="67" l="1"/>
  <c r="F5358" i="67"/>
  <c r="E5358" i="67" s="1"/>
  <c r="A5360" i="67"/>
  <c r="B5360" i="67" s="1"/>
  <c r="C5360" i="67" s="1"/>
  <c r="D5359" i="67"/>
  <c r="G5359" i="67" l="1"/>
  <c r="F5359" i="67"/>
  <c r="E5359" i="67" s="1"/>
  <c r="A5361" i="67"/>
  <c r="B5361" i="67" s="1"/>
  <c r="C5361" i="67" s="1"/>
  <c r="D5360" i="67"/>
  <c r="G5360" i="67" l="1"/>
  <c r="F5360" i="67"/>
  <c r="E5360" i="67" s="1"/>
  <c r="D5361" i="67"/>
  <c r="A5362" i="67"/>
  <c r="B5362" i="67" s="1"/>
  <c r="C5362" i="67" s="1"/>
  <c r="G5361" i="67" l="1"/>
  <c r="F5361" i="67"/>
  <c r="E5361" i="67" s="1"/>
  <c r="D5362" i="67"/>
  <c r="A5363" i="67"/>
  <c r="B5363" i="67" s="1"/>
  <c r="C5363" i="67" s="1"/>
  <c r="G5362" i="67" l="1"/>
  <c r="F5362" i="67"/>
  <c r="E5362" i="67" s="1"/>
  <c r="D5363" i="67"/>
  <c r="A5364" i="67"/>
  <c r="B5364" i="67" s="1"/>
  <c r="C5364" i="67" s="1"/>
  <c r="G5363" i="67" l="1"/>
  <c r="F5363" i="67"/>
  <c r="E5363" i="67" s="1"/>
  <c r="A5365" i="67"/>
  <c r="B5365" i="67" s="1"/>
  <c r="C5365" i="67" s="1"/>
  <c r="D5364" i="67"/>
  <c r="G5364" i="67" l="1"/>
  <c r="F5364" i="67"/>
  <c r="E5364" i="67" s="1"/>
  <c r="A5366" i="67"/>
  <c r="B5366" i="67" s="1"/>
  <c r="C5366" i="67" s="1"/>
  <c r="D5365" i="67"/>
  <c r="G5365" i="67" l="1"/>
  <c r="F5365" i="67"/>
  <c r="E5365" i="67" s="1"/>
  <c r="A5367" i="67"/>
  <c r="B5367" i="67" s="1"/>
  <c r="C5367" i="67" s="1"/>
  <c r="D5366" i="67"/>
  <c r="G5366" i="67" l="1"/>
  <c r="F5366" i="67"/>
  <c r="E5366" i="67" s="1"/>
  <c r="D5367" i="67"/>
  <c r="A5368" i="67"/>
  <c r="B5368" i="67" s="1"/>
  <c r="C5368" i="67" s="1"/>
  <c r="G5367" i="67" l="1"/>
  <c r="F5367" i="67"/>
  <c r="E5367" i="67" s="1"/>
  <c r="D5368" i="67"/>
  <c r="A5369" i="67"/>
  <c r="B5369" i="67" s="1"/>
  <c r="C5369" i="67" s="1"/>
  <c r="G5368" i="67" l="1"/>
  <c r="F5368" i="67"/>
  <c r="E5368" i="67" s="1"/>
  <c r="A5370" i="67"/>
  <c r="B5370" i="67" s="1"/>
  <c r="C5370" i="67" s="1"/>
  <c r="D5369" i="67"/>
  <c r="G5369" i="67" l="1"/>
  <c r="F5369" i="67"/>
  <c r="E5369" i="67" s="1"/>
  <c r="D5370" i="67"/>
  <c r="A5371" i="67"/>
  <c r="B5371" i="67" s="1"/>
  <c r="C5371" i="67" s="1"/>
  <c r="G5370" i="67" l="1"/>
  <c r="F5370" i="67"/>
  <c r="E5370" i="67" s="1"/>
  <c r="A5372" i="67"/>
  <c r="B5372" i="67" s="1"/>
  <c r="C5372" i="67" s="1"/>
  <c r="D5371" i="67"/>
  <c r="G5371" i="67" l="1"/>
  <c r="F5371" i="67"/>
  <c r="E5371" i="67" s="1"/>
  <c r="A5373" i="67"/>
  <c r="B5373" i="67" s="1"/>
  <c r="C5373" i="67" s="1"/>
  <c r="D5372" i="67"/>
  <c r="G5372" i="67" l="1"/>
  <c r="F5372" i="67"/>
  <c r="E5372" i="67" s="1"/>
  <c r="D5373" i="67"/>
  <c r="A5374" i="67"/>
  <c r="B5374" i="67" s="1"/>
  <c r="C5374" i="67" s="1"/>
  <c r="G5373" i="67" l="1"/>
  <c r="F5373" i="67"/>
  <c r="E5373" i="67" s="1"/>
  <c r="A5375" i="67"/>
  <c r="B5375" i="67" s="1"/>
  <c r="C5375" i="67" s="1"/>
  <c r="D5374" i="67"/>
  <c r="G5374" i="67" l="1"/>
  <c r="F5374" i="67"/>
  <c r="E5374" i="67" s="1"/>
  <c r="A5376" i="67"/>
  <c r="B5376" i="67" s="1"/>
  <c r="C5376" i="67" s="1"/>
  <c r="D5375" i="67"/>
  <c r="G5375" i="67" l="1"/>
  <c r="F5375" i="67"/>
  <c r="E5375" i="67" s="1"/>
  <c r="A5377" i="67"/>
  <c r="B5377" i="67" s="1"/>
  <c r="C5377" i="67" s="1"/>
  <c r="D5376" i="67"/>
  <c r="G5376" i="67" l="1"/>
  <c r="F5376" i="67"/>
  <c r="E5376" i="67" s="1"/>
  <c r="D5377" i="67"/>
  <c r="A5378" i="67"/>
  <c r="B5378" i="67" s="1"/>
  <c r="C5378" i="67" s="1"/>
  <c r="G5377" i="67" l="1"/>
  <c r="F5377" i="67"/>
  <c r="E5377" i="67" s="1"/>
  <c r="A5379" i="67"/>
  <c r="B5379" i="67" s="1"/>
  <c r="C5379" i="67" s="1"/>
  <c r="D5378" i="67"/>
  <c r="G5378" i="67" l="1"/>
  <c r="F5378" i="67"/>
  <c r="E5378" i="67" s="1"/>
  <c r="A5380" i="67"/>
  <c r="B5380" i="67" s="1"/>
  <c r="C5380" i="67" s="1"/>
  <c r="D5379" i="67"/>
  <c r="G5379" i="67" l="1"/>
  <c r="F5379" i="67"/>
  <c r="E5379" i="67" s="1"/>
  <c r="A5381" i="67"/>
  <c r="B5381" i="67" s="1"/>
  <c r="C5381" i="67" s="1"/>
  <c r="D5380" i="67"/>
  <c r="G5380" i="67" l="1"/>
  <c r="F5380" i="67"/>
  <c r="E5380" i="67" s="1"/>
  <c r="A5382" i="67"/>
  <c r="B5382" i="67" s="1"/>
  <c r="C5382" i="67" s="1"/>
  <c r="D5381" i="67"/>
  <c r="G5381" i="67" l="1"/>
  <c r="F5381" i="67"/>
  <c r="E5381" i="67" s="1"/>
  <c r="D5382" i="67"/>
  <c r="A5383" i="67"/>
  <c r="B5383" i="67" s="1"/>
  <c r="C5383" i="67" s="1"/>
  <c r="G5382" i="67" l="1"/>
  <c r="F5382" i="67"/>
  <c r="E5382" i="67" s="1"/>
  <c r="D5383" i="67"/>
  <c r="A5384" i="67"/>
  <c r="B5384" i="67" s="1"/>
  <c r="C5384" i="67" s="1"/>
  <c r="G5383" i="67" l="1"/>
  <c r="F5383" i="67"/>
  <c r="E5383" i="67" s="1"/>
  <c r="A5385" i="67"/>
  <c r="B5385" i="67" s="1"/>
  <c r="C5385" i="67" s="1"/>
  <c r="D5384" i="67"/>
  <c r="G5384" i="67" l="1"/>
  <c r="F5384" i="67"/>
  <c r="E5384" i="67" s="1"/>
  <c r="A5386" i="67"/>
  <c r="B5386" i="67" s="1"/>
  <c r="C5386" i="67" s="1"/>
  <c r="D5385" i="67"/>
  <c r="G5385" i="67" l="1"/>
  <c r="F5385" i="67"/>
  <c r="E5385" i="67" s="1"/>
  <c r="A5387" i="67"/>
  <c r="B5387" i="67" s="1"/>
  <c r="C5387" i="67" s="1"/>
  <c r="D5386" i="67"/>
  <c r="G5386" i="67" l="1"/>
  <c r="F5386" i="67"/>
  <c r="E5386" i="67" s="1"/>
  <c r="A5388" i="67"/>
  <c r="B5388" i="67" s="1"/>
  <c r="C5388" i="67" s="1"/>
  <c r="D5387" i="67"/>
  <c r="G5387" i="67" l="1"/>
  <c r="F5387" i="67"/>
  <c r="E5387" i="67" s="1"/>
  <c r="D5388" i="67"/>
  <c r="A5389" i="67"/>
  <c r="B5389" i="67" s="1"/>
  <c r="C5389" i="67" s="1"/>
  <c r="G5388" i="67" l="1"/>
  <c r="F5388" i="67"/>
  <c r="E5388" i="67" s="1"/>
  <c r="A5390" i="67"/>
  <c r="B5390" i="67" s="1"/>
  <c r="C5390" i="67" s="1"/>
  <c r="D5389" i="67"/>
  <c r="G5389" i="67" l="1"/>
  <c r="F5389" i="67"/>
  <c r="E5389" i="67" s="1"/>
  <c r="A5391" i="67"/>
  <c r="B5391" i="67" s="1"/>
  <c r="C5391" i="67" s="1"/>
  <c r="D5390" i="67"/>
  <c r="G5390" i="67" l="1"/>
  <c r="F5390" i="67"/>
  <c r="E5390" i="67" s="1"/>
  <c r="A5392" i="67"/>
  <c r="B5392" i="67" s="1"/>
  <c r="C5392" i="67" s="1"/>
  <c r="D5391" i="67"/>
  <c r="G5391" i="67" l="1"/>
  <c r="F5391" i="67"/>
  <c r="E5391" i="67" s="1"/>
  <c r="D5392" i="67"/>
  <c r="A5393" i="67"/>
  <c r="B5393" i="67" s="1"/>
  <c r="C5393" i="67" s="1"/>
  <c r="G5392" i="67" l="1"/>
  <c r="F5392" i="67"/>
  <c r="E5392" i="67" s="1"/>
  <c r="A5394" i="67"/>
  <c r="B5394" i="67" s="1"/>
  <c r="C5394" i="67" s="1"/>
  <c r="D5393" i="67"/>
  <c r="G5393" i="67" l="1"/>
  <c r="F5393" i="67"/>
  <c r="E5393" i="67" s="1"/>
  <c r="D5394" i="67"/>
  <c r="A5395" i="67"/>
  <c r="B5395" i="67" s="1"/>
  <c r="C5395" i="67" s="1"/>
  <c r="G5394" i="67" l="1"/>
  <c r="F5394" i="67"/>
  <c r="E5394" i="67" s="1"/>
  <c r="A5396" i="67"/>
  <c r="B5396" i="67" s="1"/>
  <c r="C5396" i="67" s="1"/>
  <c r="D5395" i="67"/>
  <c r="G5395" i="67" l="1"/>
  <c r="F5395" i="67"/>
  <c r="E5395" i="67" s="1"/>
  <c r="A5397" i="67"/>
  <c r="B5397" i="67" s="1"/>
  <c r="C5397" i="67" s="1"/>
  <c r="D5396" i="67"/>
  <c r="G5396" i="67" l="1"/>
  <c r="F5396" i="67"/>
  <c r="E5396" i="67" s="1"/>
  <c r="D5397" i="67"/>
  <c r="A5398" i="67"/>
  <c r="B5398" i="67" s="1"/>
  <c r="C5398" i="67" s="1"/>
  <c r="G5397" i="67" l="1"/>
  <c r="F5397" i="67"/>
  <c r="E5397" i="67" s="1"/>
  <c r="A5399" i="67"/>
  <c r="B5399" i="67" s="1"/>
  <c r="C5399" i="67" s="1"/>
  <c r="D5398" i="67"/>
  <c r="G5398" i="67" l="1"/>
  <c r="F5398" i="67"/>
  <c r="E5398" i="67" s="1"/>
  <c r="A5400" i="67"/>
  <c r="B5400" i="67" s="1"/>
  <c r="C5400" i="67" s="1"/>
  <c r="D5399" i="67"/>
  <c r="G5399" i="67" l="1"/>
  <c r="F5399" i="67"/>
  <c r="E5399" i="67" s="1"/>
  <c r="A5401" i="67"/>
  <c r="B5401" i="67" s="1"/>
  <c r="C5401" i="67" s="1"/>
  <c r="D5400" i="67"/>
  <c r="G5400" i="67" l="1"/>
  <c r="F5400" i="67"/>
  <c r="E5400" i="67" s="1"/>
  <c r="D5401" i="67"/>
  <c r="A5402" i="67"/>
  <c r="B5402" i="67" s="1"/>
  <c r="C5402" i="67" s="1"/>
  <c r="G5401" i="67" l="1"/>
  <c r="F5401" i="67"/>
  <c r="E5401" i="67" s="1"/>
  <c r="A5403" i="67"/>
  <c r="B5403" i="67" s="1"/>
  <c r="C5403" i="67" s="1"/>
  <c r="D5402" i="67"/>
  <c r="G5402" i="67" l="1"/>
  <c r="F5402" i="67"/>
  <c r="E5402" i="67" s="1"/>
  <c r="A5404" i="67"/>
  <c r="B5404" i="67" s="1"/>
  <c r="C5404" i="67" s="1"/>
  <c r="D5403" i="67"/>
  <c r="G5403" i="67" l="1"/>
  <c r="F5403" i="67"/>
  <c r="E5403" i="67" s="1"/>
  <c r="A5405" i="67"/>
  <c r="B5405" i="67" s="1"/>
  <c r="C5405" i="67" s="1"/>
  <c r="D5404" i="67"/>
  <c r="G5404" i="67" l="1"/>
  <c r="F5404" i="67"/>
  <c r="E5404" i="67" s="1"/>
  <c r="A5406" i="67"/>
  <c r="B5406" i="67" s="1"/>
  <c r="C5406" i="67" s="1"/>
  <c r="D5405" i="67"/>
  <c r="G5405" i="67" l="1"/>
  <c r="F5405" i="67"/>
  <c r="E5405" i="67" s="1"/>
  <c r="A5407" i="67"/>
  <c r="B5407" i="67" s="1"/>
  <c r="C5407" i="67" s="1"/>
  <c r="D5406" i="67"/>
  <c r="G5406" i="67" l="1"/>
  <c r="F5406" i="67"/>
  <c r="E5406" i="67" s="1"/>
  <c r="A5408" i="67"/>
  <c r="B5408" i="67" s="1"/>
  <c r="C5408" i="67" s="1"/>
  <c r="D5407" i="67"/>
  <c r="G5407" i="67" l="1"/>
  <c r="F5407" i="67"/>
  <c r="E5407" i="67" s="1"/>
  <c r="D5408" i="67"/>
  <c r="A5409" i="67"/>
  <c r="B5409" i="67" s="1"/>
  <c r="C5409" i="67" s="1"/>
  <c r="G5408" i="67" l="1"/>
  <c r="F5408" i="67"/>
  <c r="E5408" i="67" s="1"/>
  <c r="D5409" i="67"/>
  <c r="A5410" i="67"/>
  <c r="B5410" i="67" s="1"/>
  <c r="C5410" i="67" s="1"/>
  <c r="G5409" i="67" l="1"/>
  <c r="F5409" i="67"/>
  <c r="E5409" i="67" s="1"/>
  <c r="A5411" i="67"/>
  <c r="B5411" i="67" s="1"/>
  <c r="C5411" i="67" s="1"/>
  <c r="D5410" i="67"/>
  <c r="G5410" i="67" l="1"/>
  <c r="F5410" i="67"/>
  <c r="E5410" i="67" s="1"/>
  <c r="A5412" i="67"/>
  <c r="B5412" i="67" s="1"/>
  <c r="C5412" i="67" s="1"/>
  <c r="D5411" i="67"/>
  <c r="G5411" i="67" l="1"/>
  <c r="F5411" i="67"/>
  <c r="E5411" i="67" s="1"/>
  <c r="A5413" i="67"/>
  <c r="B5413" i="67" s="1"/>
  <c r="C5413" i="67" s="1"/>
  <c r="D5412" i="67"/>
  <c r="G5412" i="67" l="1"/>
  <c r="F5412" i="67"/>
  <c r="E5412" i="67" s="1"/>
  <c r="A5414" i="67"/>
  <c r="B5414" i="67" s="1"/>
  <c r="C5414" i="67" s="1"/>
  <c r="D5413" i="67"/>
  <c r="G5413" i="67" l="1"/>
  <c r="F5413" i="67"/>
  <c r="E5413" i="67" s="1"/>
  <c r="A5415" i="67"/>
  <c r="B5415" i="67" s="1"/>
  <c r="C5415" i="67" s="1"/>
  <c r="D5414" i="67"/>
  <c r="G5414" i="67" l="1"/>
  <c r="F5414" i="67"/>
  <c r="E5414" i="67" s="1"/>
  <c r="D5415" i="67"/>
  <c r="A5416" i="67"/>
  <c r="B5416" i="67" s="1"/>
  <c r="C5416" i="67" s="1"/>
  <c r="G5415" i="67" l="1"/>
  <c r="F5415" i="67"/>
  <c r="E5415" i="67" s="1"/>
  <c r="D5416" i="67"/>
  <c r="A5417" i="67"/>
  <c r="B5417" i="67" s="1"/>
  <c r="C5417" i="67" s="1"/>
  <c r="G5416" i="67" l="1"/>
  <c r="F5416" i="67"/>
  <c r="E5416" i="67" s="1"/>
  <c r="D5417" i="67"/>
  <c r="A5418" i="67"/>
  <c r="B5418" i="67" s="1"/>
  <c r="C5418" i="67" s="1"/>
  <c r="G5417" i="67" l="1"/>
  <c r="F5417" i="67"/>
  <c r="E5417" i="67" s="1"/>
  <c r="D5418" i="67"/>
  <c r="A5419" i="67"/>
  <c r="B5419" i="67" s="1"/>
  <c r="C5419" i="67" s="1"/>
  <c r="G5418" i="67" l="1"/>
  <c r="F5418" i="67"/>
  <c r="E5418" i="67" s="1"/>
  <c r="A5420" i="67"/>
  <c r="B5420" i="67" s="1"/>
  <c r="C5420" i="67" s="1"/>
  <c r="D5419" i="67"/>
  <c r="G5419" i="67" l="1"/>
  <c r="F5419" i="67"/>
  <c r="E5419" i="67" s="1"/>
  <c r="D5420" i="67"/>
  <c r="A5421" i="67"/>
  <c r="B5421" i="67" s="1"/>
  <c r="C5421" i="67" s="1"/>
  <c r="G5420" i="67" l="1"/>
  <c r="F5420" i="67"/>
  <c r="E5420" i="67" s="1"/>
  <c r="A5422" i="67"/>
  <c r="B5422" i="67" s="1"/>
  <c r="C5422" i="67" s="1"/>
  <c r="D5421" i="67"/>
  <c r="G5421" i="67" l="1"/>
  <c r="F5421" i="67"/>
  <c r="E5421" i="67" s="1"/>
  <c r="D5422" i="67"/>
  <c r="A5423" i="67"/>
  <c r="B5423" i="67" s="1"/>
  <c r="C5423" i="67" s="1"/>
  <c r="G5422" i="67" l="1"/>
  <c r="F5422" i="67"/>
  <c r="E5422" i="67" s="1"/>
  <c r="A5424" i="67"/>
  <c r="B5424" i="67" s="1"/>
  <c r="C5424" i="67" s="1"/>
  <c r="D5423" i="67"/>
  <c r="G5423" i="67" l="1"/>
  <c r="F5423" i="67"/>
  <c r="E5423" i="67" s="1"/>
  <c r="A5425" i="67"/>
  <c r="B5425" i="67" s="1"/>
  <c r="C5425" i="67" s="1"/>
  <c r="D5424" i="67"/>
  <c r="G5424" i="67" l="1"/>
  <c r="F5424" i="67"/>
  <c r="E5424" i="67" s="1"/>
  <c r="A5426" i="67"/>
  <c r="B5426" i="67" s="1"/>
  <c r="C5426" i="67" s="1"/>
  <c r="D5425" i="67"/>
  <c r="G5425" i="67" l="1"/>
  <c r="F5425" i="67"/>
  <c r="E5425" i="67" s="1"/>
  <c r="D5426" i="67"/>
  <c r="A5427" i="67"/>
  <c r="B5427" i="67" s="1"/>
  <c r="C5427" i="67" s="1"/>
  <c r="G5426" i="67" l="1"/>
  <c r="F5426" i="67"/>
  <c r="E5426" i="67" s="1"/>
  <c r="A5428" i="67"/>
  <c r="B5428" i="67" s="1"/>
  <c r="C5428" i="67" s="1"/>
  <c r="D5427" i="67"/>
  <c r="G5427" i="67" l="1"/>
  <c r="F5427" i="67"/>
  <c r="E5427" i="67" s="1"/>
  <c r="D5428" i="67"/>
  <c r="A5429" i="67"/>
  <c r="B5429" i="67" s="1"/>
  <c r="C5429" i="67" s="1"/>
  <c r="G5428" i="67" l="1"/>
  <c r="F5428" i="67"/>
  <c r="E5428" i="67" s="1"/>
  <c r="A5430" i="67"/>
  <c r="B5430" i="67" s="1"/>
  <c r="C5430" i="67" s="1"/>
  <c r="D5429" i="67"/>
  <c r="G5429" i="67" l="1"/>
  <c r="F5429" i="67"/>
  <c r="E5429" i="67" s="1"/>
  <c r="D5430" i="67"/>
  <c r="A5431" i="67"/>
  <c r="B5431" i="67" s="1"/>
  <c r="C5431" i="67" s="1"/>
  <c r="G5430" i="67" l="1"/>
  <c r="F5430" i="67"/>
  <c r="E5430" i="67" s="1"/>
  <c r="D5431" i="67"/>
  <c r="A5432" i="67"/>
  <c r="B5432" i="67" s="1"/>
  <c r="C5432" i="67" s="1"/>
  <c r="G5431" i="67" l="1"/>
  <c r="F5431" i="67"/>
  <c r="E5431" i="67" s="1"/>
  <c r="D5432" i="67"/>
  <c r="A5433" i="67"/>
  <c r="B5433" i="67" s="1"/>
  <c r="C5433" i="67" s="1"/>
  <c r="G5432" i="67" l="1"/>
  <c r="F5432" i="67"/>
  <c r="E5432" i="67" s="1"/>
  <c r="A5434" i="67"/>
  <c r="B5434" i="67" s="1"/>
  <c r="C5434" i="67" s="1"/>
  <c r="D5433" i="67"/>
  <c r="G5433" i="67" l="1"/>
  <c r="F5433" i="67"/>
  <c r="E5433" i="67" s="1"/>
  <c r="D5434" i="67"/>
  <c r="A5435" i="67"/>
  <c r="B5435" i="67" s="1"/>
  <c r="C5435" i="67" s="1"/>
  <c r="G5434" i="67" l="1"/>
  <c r="F5434" i="67"/>
  <c r="E5434" i="67" s="1"/>
  <c r="D5435" i="67"/>
  <c r="A5436" i="67"/>
  <c r="B5436" i="67" s="1"/>
  <c r="C5436" i="67" s="1"/>
  <c r="G5435" i="67" l="1"/>
  <c r="F5435" i="67"/>
  <c r="E5435" i="67" s="1"/>
  <c r="A5437" i="67"/>
  <c r="B5437" i="67" s="1"/>
  <c r="C5437" i="67" s="1"/>
  <c r="D5436" i="67"/>
  <c r="G5436" i="67" l="1"/>
  <c r="F5436" i="67"/>
  <c r="E5436" i="67" s="1"/>
  <c r="A5438" i="67"/>
  <c r="B5438" i="67" s="1"/>
  <c r="C5438" i="67" s="1"/>
  <c r="D5437" i="67"/>
  <c r="G5437" i="67" l="1"/>
  <c r="F5437" i="67"/>
  <c r="E5437" i="67" s="1"/>
  <c r="A5439" i="67"/>
  <c r="B5439" i="67" s="1"/>
  <c r="C5439" i="67" s="1"/>
  <c r="D5438" i="67"/>
  <c r="G5438" i="67" l="1"/>
  <c r="F5438" i="67"/>
  <c r="E5438" i="67" s="1"/>
  <c r="D5439" i="67"/>
  <c r="A5440" i="67"/>
  <c r="B5440" i="67" s="1"/>
  <c r="C5440" i="67" s="1"/>
  <c r="G5439" i="67" l="1"/>
  <c r="F5439" i="67"/>
  <c r="E5439" i="67" s="1"/>
  <c r="D5440" i="67"/>
  <c r="A5441" i="67"/>
  <c r="B5441" i="67" s="1"/>
  <c r="C5441" i="67" s="1"/>
  <c r="G5440" i="67" l="1"/>
  <c r="F5440" i="67"/>
  <c r="E5440" i="67" s="1"/>
  <c r="D5441" i="67"/>
  <c r="A5442" i="67"/>
  <c r="B5442" i="67" s="1"/>
  <c r="C5442" i="67" s="1"/>
  <c r="G5441" i="67" l="1"/>
  <c r="F5441" i="67"/>
  <c r="E5441" i="67" s="1"/>
  <c r="D5442" i="67"/>
  <c r="A5443" i="67"/>
  <c r="B5443" i="67" s="1"/>
  <c r="C5443" i="67" s="1"/>
  <c r="G5442" i="67" l="1"/>
  <c r="F5442" i="67"/>
  <c r="E5442" i="67" s="1"/>
  <c r="D5443" i="67"/>
  <c r="A5444" i="67"/>
  <c r="B5444" i="67" s="1"/>
  <c r="C5444" i="67" s="1"/>
  <c r="G5443" i="67" l="1"/>
  <c r="F5443" i="67"/>
  <c r="E5443" i="67" s="1"/>
  <c r="A5445" i="67"/>
  <c r="B5445" i="67" s="1"/>
  <c r="C5445" i="67" s="1"/>
  <c r="D5444" i="67"/>
  <c r="G5444" i="67" l="1"/>
  <c r="F5444" i="67"/>
  <c r="E5444" i="67" s="1"/>
  <c r="A5446" i="67"/>
  <c r="B5446" i="67" s="1"/>
  <c r="C5446" i="67" s="1"/>
  <c r="D5445" i="67"/>
  <c r="G5445" i="67" l="1"/>
  <c r="F5445" i="67"/>
  <c r="E5445" i="67" s="1"/>
  <c r="A5447" i="67"/>
  <c r="B5447" i="67" s="1"/>
  <c r="C5447" i="67" s="1"/>
  <c r="D5446" i="67"/>
  <c r="G5446" i="67" l="1"/>
  <c r="F5446" i="67"/>
  <c r="E5446" i="67" s="1"/>
  <c r="D5447" i="67"/>
  <c r="A5448" i="67"/>
  <c r="B5448" i="67" s="1"/>
  <c r="C5448" i="67" s="1"/>
  <c r="G5447" i="67" l="1"/>
  <c r="F5447" i="67"/>
  <c r="E5447" i="67" s="1"/>
  <c r="A5449" i="67"/>
  <c r="B5449" i="67" s="1"/>
  <c r="C5449" i="67" s="1"/>
  <c r="D5448" i="67"/>
  <c r="G5448" i="67" l="1"/>
  <c r="F5448" i="67"/>
  <c r="E5448" i="67" s="1"/>
  <c r="D5449" i="67"/>
  <c r="A5450" i="67"/>
  <c r="B5450" i="67" s="1"/>
  <c r="C5450" i="67" s="1"/>
  <c r="G5449" i="67" l="1"/>
  <c r="F5449" i="67"/>
  <c r="E5449" i="67" s="1"/>
  <c r="A5451" i="67"/>
  <c r="B5451" i="67" s="1"/>
  <c r="C5451" i="67" s="1"/>
  <c r="D5450" i="67"/>
  <c r="G5450" i="67" l="1"/>
  <c r="F5450" i="67"/>
  <c r="E5450" i="67" s="1"/>
  <c r="D5451" i="67"/>
  <c r="A5452" i="67"/>
  <c r="B5452" i="67" s="1"/>
  <c r="C5452" i="67" s="1"/>
  <c r="G5451" i="67" l="1"/>
  <c r="F5451" i="67"/>
  <c r="E5451" i="67" s="1"/>
  <c r="A5453" i="67"/>
  <c r="B5453" i="67" s="1"/>
  <c r="C5453" i="67" s="1"/>
  <c r="D5452" i="67"/>
  <c r="G5452" i="67" l="1"/>
  <c r="F5452" i="67"/>
  <c r="E5452" i="67" s="1"/>
  <c r="A5454" i="67"/>
  <c r="B5454" i="67" s="1"/>
  <c r="C5454" i="67" s="1"/>
  <c r="D5453" i="67"/>
  <c r="G5453" i="67" l="1"/>
  <c r="F5453" i="67"/>
  <c r="E5453" i="67" s="1"/>
  <c r="A5455" i="67"/>
  <c r="B5455" i="67" s="1"/>
  <c r="C5455" i="67" s="1"/>
  <c r="D5454" i="67"/>
  <c r="G5454" i="67" l="1"/>
  <c r="F5454" i="67"/>
  <c r="E5454" i="67" s="1"/>
  <c r="A5456" i="67"/>
  <c r="B5456" i="67" s="1"/>
  <c r="C5456" i="67" s="1"/>
  <c r="D5455" i="67"/>
  <c r="G5455" i="67" l="1"/>
  <c r="F5455" i="67"/>
  <c r="E5455" i="67" s="1"/>
  <c r="A5457" i="67"/>
  <c r="B5457" i="67" s="1"/>
  <c r="C5457" i="67" s="1"/>
  <c r="D5456" i="67"/>
  <c r="G5456" i="67" l="1"/>
  <c r="F5456" i="67"/>
  <c r="E5456" i="67" s="1"/>
  <c r="A5458" i="67"/>
  <c r="B5458" i="67" s="1"/>
  <c r="C5458" i="67" s="1"/>
  <c r="D5457" i="67"/>
  <c r="G5457" i="67" l="1"/>
  <c r="F5457" i="67"/>
  <c r="E5457" i="67" s="1"/>
  <c r="A5459" i="67"/>
  <c r="B5459" i="67" s="1"/>
  <c r="C5459" i="67" s="1"/>
  <c r="D5458" i="67"/>
  <c r="G5458" i="67" l="1"/>
  <c r="F5458" i="67"/>
  <c r="E5458" i="67" s="1"/>
  <c r="A5460" i="67"/>
  <c r="B5460" i="67" s="1"/>
  <c r="C5460" i="67" s="1"/>
  <c r="D5459" i="67"/>
  <c r="G5459" i="67" l="1"/>
  <c r="F5459" i="67"/>
  <c r="E5459" i="67" s="1"/>
  <c r="D5460" i="67"/>
  <c r="A5461" i="67"/>
  <c r="B5461" i="67" s="1"/>
  <c r="C5461" i="67" s="1"/>
  <c r="G5460" i="67" l="1"/>
  <c r="F5460" i="67"/>
  <c r="E5460" i="67" s="1"/>
  <c r="A5462" i="67"/>
  <c r="B5462" i="67" s="1"/>
  <c r="C5462" i="67" s="1"/>
  <c r="D5461" i="67"/>
  <c r="G5461" i="67" l="1"/>
  <c r="F5461" i="67"/>
  <c r="E5461" i="67" s="1"/>
  <c r="D5462" i="67"/>
  <c r="A5463" i="67"/>
  <c r="B5463" i="67" s="1"/>
  <c r="C5463" i="67" s="1"/>
  <c r="G5462" i="67" l="1"/>
  <c r="F5462" i="67"/>
  <c r="E5462" i="67" s="1"/>
  <c r="A5464" i="67"/>
  <c r="B5464" i="67" s="1"/>
  <c r="C5464" i="67" s="1"/>
  <c r="D5463" i="67"/>
  <c r="G5463" i="67" l="1"/>
  <c r="F5463" i="67"/>
  <c r="E5463" i="67" s="1"/>
  <c r="A5465" i="67"/>
  <c r="B5465" i="67" s="1"/>
  <c r="C5465" i="67" s="1"/>
  <c r="D5464" i="67"/>
  <c r="G5464" i="67" l="1"/>
  <c r="F5464" i="67"/>
  <c r="E5464" i="67" s="1"/>
  <c r="D5465" i="67"/>
  <c r="A5466" i="67"/>
  <c r="B5466" i="67" s="1"/>
  <c r="C5466" i="67" s="1"/>
  <c r="G5465" i="67" l="1"/>
  <c r="F5465" i="67"/>
  <c r="E5465" i="67" s="1"/>
  <c r="D5466" i="67"/>
  <c r="A5467" i="67"/>
  <c r="B5467" i="67" s="1"/>
  <c r="C5467" i="67" s="1"/>
  <c r="G5466" i="67" l="1"/>
  <c r="F5466" i="67"/>
  <c r="E5466" i="67" s="1"/>
  <c r="A5468" i="67"/>
  <c r="B5468" i="67" s="1"/>
  <c r="C5468" i="67" s="1"/>
  <c r="D5467" i="67"/>
  <c r="G5467" i="67" l="1"/>
  <c r="F5467" i="67"/>
  <c r="E5467" i="67" s="1"/>
  <c r="D5468" i="67"/>
  <c r="A5469" i="67"/>
  <c r="B5469" i="67" s="1"/>
  <c r="C5469" i="67" s="1"/>
  <c r="G5468" i="67" l="1"/>
  <c r="F5468" i="67"/>
  <c r="E5468" i="67" s="1"/>
  <c r="D5469" i="67"/>
  <c r="A5470" i="67"/>
  <c r="B5470" i="67" s="1"/>
  <c r="C5470" i="67" s="1"/>
  <c r="G5469" i="67" l="1"/>
  <c r="F5469" i="67"/>
  <c r="E5469" i="67" s="1"/>
  <c r="A5471" i="67"/>
  <c r="B5471" i="67" s="1"/>
  <c r="C5471" i="67" s="1"/>
  <c r="D5470" i="67"/>
  <c r="G5470" i="67" l="1"/>
  <c r="F5470" i="67"/>
  <c r="E5470" i="67" s="1"/>
  <c r="A5472" i="67"/>
  <c r="B5472" i="67" s="1"/>
  <c r="C5472" i="67" s="1"/>
  <c r="D5471" i="67"/>
  <c r="G5471" i="67" l="1"/>
  <c r="F5471" i="67"/>
  <c r="E5471" i="67" s="1"/>
  <c r="A5473" i="67"/>
  <c r="B5473" i="67" s="1"/>
  <c r="C5473" i="67" s="1"/>
  <c r="D5472" i="67"/>
  <c r="G5472" i="67" l="1"/>
  <c r="F5472" i="67"/>
  <c r="E5472" i="67" s="1"/>
  <c r="D5473" i="67"/>
  <c r="A5474" i="67"/>
  <c r="B5474" i="67" s="1"/>
  <c r="C5474" i="67" s="1"/>
  <c r="G5473" i="67" l="1"/>
  <c r="F5473" i="67"/>
  <c r="E5473" i="67" s="1"/>
  <c r="A5475" i="67"/>
  <c r="B5475" i="67" s="1"/>
  <c r="C5475" i="67" s="1"/>
  <c r="D5474" i="67"/>
  <c r="G5474" i="67" l="1"/>
  <c r="F5474" i="67"/>
  <c r="E5474" i="67" s="1"/>
  <c r="D5475" i="67"/>
  <c r="A5476" i="67"/>
  <c r="B5476" i="67" s="1"/>
  <c r="C5476" i="67" s="1"/>
  <c r="G5475" i="67" l="1"/>
  <c r="F5475" i="67"/>
  <c r="E5475" i="67" s="1"/>
  <c r="D5476" i="67"/>
  <c r="A5477" i="67"/>
  <c r="B5477" i="67" s="1"/>
  <c r="C5477" i="67" s="1"/>
  <c r="G5476" i="67" l="1"/>
  <c r="F5476" i="67"/>
  <c r="E5476" i="67" s="1"/>
  <c r="A5478" i="67"/>
  <c r="B5478" i="67" s="1"/>
  <c r="C5478" i="67" s="1"/>
  <c r="D5477" i="67"/>
  <c r="G5477" i="67" l="1"/>
  <c r="F5477" i="67"/>
  <c r="E5477" i="67" s="1"/>
  <c r="D5478" i="67"/>
  <c r="A5479" i="67"/>
  <c r="B5479" i="67" s="1"/>
  <c r="C5479" i="67" s="1"/>
  <c r="G5478" i="67" l="1"/>
  <c r="F5478" i="67"/>
  <c r="E5478" i="67" s="1"/>
  <c r="A5480" i="67"/>
  <c r="B5480" i="67" s="1"/>
  <c r="C5480" i="67" s="1"/>
  <c r="D5479" i="67"/>
  <c r="G5479" i="67" l="1"/>
  <c r="F5479" i="67"/>
  <c r="E5479" i="67" s="1"/>
  <c r="D5480" i="67"/>
  <c r="A5481" i="67"/>
  <c r="B5481" i="67" s="1"/>
  <c r="C5481" i="67" s="1"/>
  <c r="G5480" i="67" l="1"/>
  <c r="F5480" i="67"/>
  <c r="E5480" i="67" s="1"/>
  <c r="D5481" i="67"/>
  <c r="A5482" i="67"/>
  <c r="B5482" i="67" s="1"/>
  <c r="C5482" i="67" s="1"/>
  <c r="G5481" i="67" l="1"/>
  <c r="F5481" i="67"/>
  <c r="E5481" i="67" s="1"/>
  <c r="D5482" i="67"/>
  <c r="A5483" i="67"/>
  <c r="B5483" i="67" s="1"/>
  <c r="C5483" i="67" s="1"/>
  <c r="G5482" i="67" l="1"/>
  <c r="F5482" i="67"/>
  <c r="E5482" i="67" s="1"/>
  <c r="A5484" i="67"/>
  <c r="B5484" i="67" s="1"/>
  <c r="C5484" i="67" s="1"/>
  <c r="D5483" i="67"/>
  <c r="G5483" i="67" l="1"/>
  <c r="F5483" i="67"/>
  <c r="E5483" i="67" s="1"/>
  <c r="D5484" i="67"/>
  <c r="A5485" i="67"/>
  <c r="B5485" i="67" s="1"/>
  <c r="C5485" i="67" s="1"/>
  <c r="G5484" i="67" l="1"/>
  <c r="F5484" i="67"/>
  <c r="E5484" i="67" s="1"/>
  <c r="D5485" i="67"/>
  <c r="A5486" i="67"/>
  <c r="B5486" i="67" s="1"/>
  <c r="C5486" i="67" s="1"/>
  <c r="G5485" i="67" l="1"/>
  <c r="F5485" i="67"/>
  <c r="E5485" i="67" s="1"/>
  <c r="D5486" i="67"/>
  <c r="A5487" i="67"/>
  <c r="B5487" i="67" s="1"/>
  <c r="C5487" i="67" s="1"/>
  <c r="G5486" i="67" l="1"/>
  <c r="F5486" i="67"/>
  <c r="E5486" i="67" s="1"/>
  <c r="A5488" i="67"/>
  <c r="B5488" i="67" s="1"/>
  <c r="C5488" i="67" s="1"/>
  <c r="D5487" i="67"/>
  <c r="G5487" i="67" l="1"/>
  <c r="F5487" i="67"/>
  <c r="E5487" i="67" s="1"/>
  <c r="A5489" i="67"/>
  <c r="B5489" i="67" s="1"/>
  <c r="C5489" i="67" s="1"/>
  <c r="D5488" i="67"/>
  <c r="G5488" i="67" l="1"/>
  <c r="F5488" i="67"/>
  <c r="E5488" i="67" s="1"/>
  <c r="A5490" i="67"/>
  <c r="B5490" i="67" s="1"/>
  <c r="C5490" i="67" s="1"/>
  <c r="D5489" i="67"/>
  <c r="G5489" i="67" l="1"/>
  <c r="F5489" i="67"/>
  <c r="E5489" i="67" s="1"/>
  <c r="A5491" i="67"/>
  <c r="B5491" i="67" s="1"/>
  <c r="C5491" i="67" s="1"/>
  <c r="D5490" i="67"/>
  <c r="G5490" i="67" l="1"/>
  <c r="F5490" i="67"/>
  <c r="E5490" i="67" s="1"/>
  <c r="D5491" i="67"/>
  <c r="A5492" i="67"/>
  <c r="B5492" i="67" s="1"/>
  <c r="C5492" i="67" s="1"/>
  <c r="G5491" i="67" l="1"/>
  <c r="F5491" i="67"/>
  <c r="E5491" i="67" s="1"/>
  <c r="A5493" i="67"/>
  <c r="B5493" i="67" s="1"/>
  <c r="C5493" i="67" s="1"/>
  <c r="D5492" i="67"/>
  <c r="G5492" i="67" l="1"/>
  <c r="F5492" i="67"/>
  <c r="E5492" i="67" s="1"/>
  <c r="A5494" i="67"/>
  <c r="B5494" i="67" s="1"/>
  <c r="C5494" i="67" s="1"/>
  <c r="D5493" i="67"/>
  <c r="G5493" i="67" l="1"/>
  <c r="F5493" i="67"/>
  <c r="E5493" i="67" s="1"/>
  <c r="D5494" i="67"/>
  <c r="A5495" i="67"/>
  <c r="B5495" i="67" s="1"/>
  <c r="C5495" i="67" s="1"/>
  <c r="G5494" i="67" l="1"/>
  <c r="F5494" i="67"/>
  <c r="E5494" i="67" s="1"/>
  <c r="A5496" i="67"/>
  <c r="B5496" i="67" s="1"/>
  <c r="C5496" i="67" s="1"/>
  <c r="D5495" i="67"/>
  <c r="G5495" i="67" l="1"/>
  <c r="F5495" i="67"/>
  <c r="E5495" i="67" s="1"/>
  <c r="A5497" i="67"/>
  <c r="B5497" i="67" s="1"/>
  <c r="C5497" i="67" s="1"/>
  <c r="D5496" i="67"/>
  <c r="G5496" i="67" l="1"/>
  <c r="F5496" i="67"/>
  <c r="E5496" i="67" s="1"/>
  <c r="A5498" i="67"/>
  <c r="B5498" i="67" s="1"/>
  <c r="C5498" i="67" s="1"/>
  <c r="D5497" i="67"/>
  <c r="G5497" i="67" l="1"/>
  <c r="F5497" i="67"/>
  <c r="E5497" i="67" s="1"/>
  <c r="A5499" i="67"/>
  <c r="B5499" i="67" s="1"/>
  <c r="C5499" i="67" s="1"/>
  <c r="D5498" i="67"/>
  <c r="G5498" i="67" l="1"/>
  <c r="F5498" i="67"/>
  <c r="E5498" i="67" s="1"/>
  <c r="A5500" i="67"/>
  <c r="B5500" i="67" s="1"/>
  <c r="C5500" i="67" s="1"/>
  <c r="D5499" i="67"/>
  <c r="G5499" i="67" l="1"/>
  <c r="F5499" i="67"/>
  <c r="E5499" i="67" s="1"/>
  <c r="A5501" i="67"/>
  <c r="B5501" i="67" s="1"/>
  <c r="C5501" i="67" s="1"/>
  <c r="D5500" i="67"/>
  <c r="G5500" i="67" l="1"/>
  <c r="F5500" i="67"/>
  <c r="E5500" i="67" s="1"/>
  <c r="A5502" i="67"/>
  <c r="B5502" i="67" s="1"/>
  <c r="C5502" i="67" s="1"/>
  <c r="D5501" i="67"/>
  <c r="G5501" i="67" l="1"/>
  <c r="F5501" i="67"/>
  <c r="E5501" i="67" s="1"/>
  <c r="A5503" i="67"/>
  <c r="B5503" i="67" s="1"/>
  <c r="C5503" i="67" s="1"/>
  <c r="D5502" i="67"/>
  <c r="G5502" i="67" l="1"/>
  <c r="F5502" i="67"/>
  <c r="E5502" i="67" s="1"/>
  <c r="A5504" i="67"/>
  <c r="B5504" i="67" s="1"/>
  <c r="C5504" i="67" s="1"/>
  <c r="D5503" i="67"/>
  <c r="G5503" i="67" l="1"/>
  <c r="F5503" i="67"/>
  <c r="E5503" i="67" s="1"/>
  <c r="A5505" i="67"/>
  <c r="B5505" i="67" s="1"/>
  <c r="C5505" i="67" s="1"/>
  <c r="D5504" i="67"/>
  <c r="G5504" i="67" l="1"/>
  <c r="F5504" i="67"/>
  <c r="E5504" i="67" s="1"/>
  <c r="A5506" i="67"/>
  <c r="B5506" i="67" s="1"/>
  <c r="C5506" i="67" s="1"/>
  <c r="D5505" i="67"/>
  <c r="G5505" i="67" l="1"/>
  <c r="F5505" i="67"/>
  <c r="E5505" i="67" s="1"/>
  <c r="A5507" i="67"/>
  <c r="B5507" i="67" s="1"/>
  <c r="C5507" i="67" s="1"/>
  <c r="D5506" i="67"/>
  <c r="G5506" i="67" l="1"/>
  <c r="F5506" i="67"/>
  <c r="E5506" i="67" s="1"/>
  <c r="A5508" i="67"/>
  <c r="B5508" i="67" s="1"/>
  <c r="C5508" i="67" s="1"/>
  <c r="D5507" i="67"/>
  <c r="G5507" i="67" l="1"/>
  <c r="F5507" i="67"/>
  <c r="E5507" i="67" s="1"/>
  <c r="A5509" i="67"/>
  <c r="B5509" i="67" s="1"/>
  <c r="C5509" i="67" s="1"/>
  <c r="D5508" i="67"/>
  <c r="G5508" i="67" l="1"/>
  <c r="F5508" i="67"/>
  <c r="E5508" i="67" s="1"/>
  <c r="A5510" i="67"/>
  <c r="B5510" i="67" s="1"/>
  <c r="C5510" i="67" s="1"/>
  <c r="D5509" i="67"/>
  <c r="G5509" i="67" l="1"/>
  <c r="F5509" i="67"/>
  <c r="E5509" i="67" s="1"/>
  <c r="A5511" i="67"/>
  <c r="B5511" i="67" s="1"/>
  <c r="C5511" i="67" s="1"/>
  <c r="D5510" i="67"/>
  <c r="G5510" i="67" l="1"/>
  <c r="F5510" i="67"/>
  <c r="E5510" i="67" s="1"/>
  <c r="A5512" i="67"/>
  <c r="B5512" i="67" s="1"/>
  <c r="C5512" i="67" s="1"/>
  <c r="D5511" i="67"/>
  <c r="G5511" i="67" l="1"/>
  <c r="F5511" i="67"/>
  <c r="E5511" i="67" s="1"/>
  <c r="A5513" i="67"/>
  <c r="B5513" i="67" s="1"/>
  <c r="C5513" i="67" s="1"/>
  <c r="D5512" i="67"/>
  <c r="G5512" i="67" l="1"/>
  <c r="F5512" i="67"/>
  <c r="E5512" i="67" s="1"/>
  <c r="D5513" i="67"/>
  <c r="A5514" i="67"/>
  <c r="B5514" i="67" s="1"/>
  <c r="C5514" i="67" s="1"/>
  <c r="G5513" i="67" l="1"/>
  <c r="F5513" i="67"/>
  <c r="E5513" i="67" s="1"/>
  <c r="D5514" i="67"/>
  <c r="A5515" i="67"/>
  <c r="B5515" i="67" s="1"/>
  <c r="C5515" i="67" s="1"/>
  <c r="G5514" i="67" l="1"/>
  <c r="F5514" i="67"/>
  <c r="E5514" i="67" s="1"/>
  <c r="A5516" i="67"/>
  <c r="B5516" i="67" s="1"/>
  <c r="C5516" i="67" s="1"/>
  <c r="D5515" i="67"/>
  <c r="G5515" i="67" l="1"/>
  <c r="F5515" i="67"/>
  <c r="E5515" i="67" s="1"/>
  <c r="D5516" i="67"/>
  <c r="A5517" i="67"/>
  <c r="B5517" i="67" s="1"/>
  <c r="C5517" i="67" s="1"/>
  <c r="G5516" i="67" l="1"/>
  <c r="F5516" i="67"/>
  <c r="E5516" i="67" s="1"/>
  <c r="A5518" i="67"/>
  <c r="B5518" i="67" s="1"/>
  <c r="C5518" i="67" s="1"/>
  <c r="D5517" i="67"/>
  <c r="G5517" i="67" l="1"/>
  <c r="F5517" i="67"/>
  <c r="E5517" i="67" s="1"/>
  <c r="D5518" i="67"/>
  <c r="A5519" i="67"/>
  <c r="B5519" i="67" s="1"/>
  <c r="C5519" i="67" s="1"/>
  <c r="G5518" i="67" l="1"/>
  <c r="F5518" i="67"/>
  <c r="E5518" i="67" s="1"/>
  <c r="D5519" i="67"/>
  <c r="A5520" i="67"/>
  <c r="B5520" i="67" s="1"/>
  <c r="C5520" i="67" s="1"/>
  <c r="G5519" i="67" l="1"/>
  <c r="F5519" i="67"/>
  <c r="E5519" i="67" s="1"/>
  <c r="A5521" i="67"/>
  <c r="B5521" i="67" s="1"/>
  <c r="C5521" i="67" s="1"/>
  <c r="D5520" i="67"/>
  <c r="G5520" i="67" l="1"/>
  <c r="F5520" i="67"/>
  <c r="E5520" i="67" s="1"/>
  <c r="D5521" i="67"/>
  <c r="A5522" i="67"/>
  <c r="B5522" i="67" s="1"/>
  <c r="C5522" i="67" s="1"/>
  <c r="G5521" i="67" l="1"/>
  <c r="F5521" i="67"/>
  <c r="E5521" i="67" s="1"/>
  <c r="D5522" i="67"/>
  <c r="A5523" i="67"/>
  <c r="B5523" i="67" s="1"/>
  <c r="C5523" i="67" s="1"/>
  <c r="G5522" i="67" l="1"/>
  <c r="F5522" i="67"/>
  <c r="E5522" i="67" s="1"/>
  <c r="D5523" i="67"/>
  <c r="A5524" i="67"/>
  <c r="B5524" i="67" s="1"/>
  <c r="C5524" i="67" s="1"/>
  <c r="G5523" i="67" l="1"/>
  <c r="F5523" i="67"/>
  <c r="E5523" i="67" s="1"/>
  <c r="D5524" i="67"/>
  <c r="A5525" i="67"/>
  <c r="B5525" i="67" s="1"/>
  <c r="C5525" i="67" s="1"/>
  <c r="G5524" i="67" l="1"/>
  <c r="F5524" i="67"/>
  <c r="E5524" i="67" s="1"/>
  <c r="A5526" i="67"/>
  <c r="B5526" i="67" s="1"/>
  <c r="C5526" i="67" s="1"/>
  <c r="D5525" i="67"/>
  <c r="G5525" i="67" l="1"/>
  <c r="F5525" i="67"/>
  <c r="E5525" i="67" s="1"/>
  <c r="D5526" i="67"/>
  <c r="A5527" i="67"/>
  <c r="B5527" i="67" s="1"/>
  <c r="C5527" i="67" s="1"/>
  <c r="G5526" i="67" l="1"/>
  <c r="F5526" i="67"/>
  <c r="E5526" i="67" s="1"/>
  <c r="D5527" i="67"/>
  <c r="A5528" i="67"/>
  <c r="B5528" i="67" s="1"/>
  <c r="C5528" i="67" s="1"/>
  <c r="G5527" i="67" l="1"/>
  <c r="F5527" i="67"/>
  <c r="E5527" i="67" s="1"/>
  <c r="D5528" i="67"/>
  <c r="A5529" i="67"/>
  <c r="B5529" i="67" s="1"/>
  <c r="C5529" i="67" s="1"/>
  <c r="G5528" i="67" l="1"/>
  <c r="F5528" i="67"/>
  <c r="E5528" i="67" s="1"/>
  <c r="A5530" i="67"/>
  <c r="B5530" i="67" s="1"/>
  <c r="C5530" i="67" s="1"/>
  <c r="D5529" i="67"/>
  <c r="G5529" i="67" l="1"/>
  <c r="F5529" i="67"/>
  <c r="E5529" i="67" s="1"/>
  <c r="A5531" i="67"/>
  <c r="B5531" i="67" s="1"/>
  <c r="C5531" i="67" s="1"/>
  <c r="D5530" i="67"/>
  <c r="G5530" i="67" l="1"/>
  <c r="F5530" i="67"/>
  <c r="E5530" i="67" s="1"/>
  <c r="D5531" i="67"/>
  <c r="A5532" i="67"/>
  <c r="B5532" i="67" s="1"/>
  <c r="C5532" i="67" s="1"/>
  <c r="G5531" i="67" l="1"/>
  <c r="F5531" i="67"/>
  <c r="E5531" i="67" s="1"/>
  <c r="A5533" i="67"/>
  <c r="B5533" i="67" s="1"/>
  <c r="C5533" i="67" s="1"/>
  <c r="D5532" i="67"/>
  <c r="G5532" i="67" l="1"/>
  <c r="F5532" i="67"/>
  <c r="E5532" i="67" s="1"/>
  <c r="D5533" i="67"/>
  <c r="A5534" i="67"/>
  <c r="B5534" i="67" s="1"/>
  <c r="C5534" i="67" s="1"/>
  <c r="G5533" i="67" l="1"/>
  <c r="F5533" i="67"/>
  <c r="E5533" i="67" s="1"/>
  <c r="D5534" i="67"/>
  <c r="A5535" i="67"/>
  <c r="B5535" i="67" s="1"/>
  <c r="C5535" i="67" s="1"/>
  <c r="G5534" i="67" l="1"/>
  <c r="F5534" i="67"/>
  <c r="E5534" i="67" s="1"/>
  <c r="D5535" i="67"/>
  <c r="A5536" i="67"/>
  <c r="B5536" i="67" s="1"/>
  <c r="C5536" i="67" s="1"/>
  <c r="G5535" i="67" l="1"/>
  <c r="F5535" i="67"/>
  <c r="E5535" i="67" s="1"/>
  <c r="D5536" i="67"/>
  <c r="A5537" i="67"/>
  <c r="B5537" i="67" s="1"/>
  <c r="C5537" i="67" s="1"/>
  <c r="G5536" i="67" l="1"/>
  <c r="F5536" i="67"/>
  <c r="E5536" i="67" s="1"/>
  <c r="D5537" i="67"/>
  <c r="A5538" i="67"/>
  <c r="B5538" i="67" s="1"/>
  <c r="C5538" i="67" s="1"/>
  <c r="G5537" i="67" l="1"/>
  <c r="F5537" i="67"/>
  <c r="E5537" i="67" s="1"/>
  <c r="D5538" i="67"/>
  <c r="A5539" i="67"/>
  <c r="B5539" i="67" s="1"/>
  <c r="C5539" i="67" s="1"/>
  <c r="G5538" i="67" l="1"/>
  <c r="F5538" i="67"/>
  <c r="E5538" i="67" s="1"/>
  <c r="D5539" i="67"/>
  <c r="A5540" i="67"/>
  <c r="B5540" i="67" s="1"/>
  <c r="C5540" i="67" s="1"/>
  <c r="G5539" i="67" l="1"/>
  <c r="F5539" i="67"/>
  <c r="E5539" i="67" s="1"/>
  <c r="D5540" i="67"/>
  <c r="A5541" i="67"/>
  <c r="B5541" i="67" s="1"/>
  <c r="C5541" i="67" s="1"/>
  <c r="G5540" i="67" l="1"/>
  <c r="F5540" i="67"/>
  <c r="E5540" i="67" s="1"/>
  <c r="A5542" i="67"/>
  <c r="B5542" i="67" s="1"/>
  <c r="C5542" i="67" s="1"/>
  <c r="D5541" i="67"/>
  <c r="G5541" i="67" l="1"/>
  <c r="F5541" i="67"/>
  <c r="E5541" i="67" s="1"/>
  <c r="A5543" i="67"/>
  <c r="B5543" i="67" s="1"/>
  <c r="C5543" i="67" s="1"/>
  <c r="D5542" i="67"/>
  <c r="G5542" i="67" l="1"/>
  <c r="F5542" i="67"/>
  <c r="E5542" i="67" s="1"/>
  <c r="A5544" i="67"/>
  <c r="B5544" i="67" s="1"/>
  <c r="C5544" i="67" s="1"/>
  <c r="D5543" i="67"/>
  <c r="G5543" i="67" l="1"/>
  <c r="F5543" i="67"/>
  <c r="E5543" i="67" s="1"/>
  <c r="D5544" i="67"/>
  <c r="A5545" i="67"/>
  <c r="B5545" i="67" s="1"/>
  <c r="C5545" i="67" s="1"/>
  <c r="G5544" i="67" l="1"/>
  <c r="F5544" i="67"/>
  <c r="E5544" i="67" s="1"/>
  <c r="D5545" i="67"/>
  <c r="A5546" i="67"/>
  <c r="B5546" i="67" s="1"/>
  <c r="C5546" i="67" s="1"/>
  <c r="G5545" i="67" l="1"/>
  <c r="F5545" i="67"/>
  <c r="E5545" i="67" s="1"/>
  <c r="A5547" i="67"/>
  <c r="B5547" i="67" s="1"/>
  <c r="C5547" i="67" s="1"/>
  <c r="D5546" i="67"/>
  <c r="G5546" i="67" l="1"/>
  <c r="F5546" i="67"/>
  <c r="E5546" i="67" s="1"/>
  <c r="D5547" i="67"/>
  <c r="A5548" i="67"/>
  <c r="B5548" i="67" s="1"/>
  <c r="C5548" i="67" s="1"/>
  <c r="G5547" i="67" l="1"/>
  <c r="F5547" i="67"/>
  <c r="E5547" i="67" s="1"/>
  <c r="D5548" i="67"/>
  <c r="A5549" i="67"/>
  <c r="B5549" i="67" s="1"/>
  <c r="C5549" i="67" s="1"/>
  <c r="G5548" i="67" l="1"/>
  <c r="F5548" i="67"/>
  <c r="E5548" i="67" s="1"/>
  <c r="D5549" i="67"/>
  <c r="A5550" i="67"/>
  <c r="B5550" i="67" s="1"/>
  <c r="C5550" i="67" s="1"/>
  <c r="G5549" i="67" l="1"/>
  <c r="F5549" i="67"/>
  <c r="E5549" i="67" s="1"/>
  <c r="A5551" i="67"/>
  <c r="B5551" i="67" s="1"/>
  <c r="C5551" i="67" s="1"/>
  <c r="D5550" i="67"/>
  <c r="G5550" i="67" l="1"/>
  <c r="F5550" i="67"/>
  <c r="E5550" i="67" s="1"/>
  <c r="A5552" i="67"/>
  <c r="B5552" i="67" s="1"/>
  <c r="C5552" i="67" s="1"/>
  <c r="D5551" i="67"/>
  <c r="G5551" i="67" l="1"/>
  <c r="F5551" i="67"/>
  <c r="E5551" i="67" s="1"/>
  <c r="A5553" i="67"/>
  <c r="B5553" i="67" s="1"/>
  <c r="C5553" i="67" s="1"/>
  <c r="D5552" i="67"/>
  <c r="G5552" i="67" l="1"/>
  <c r="F5552" i="67"/>
  <c r="E5552" i="67" s="1"/>
  <c r="A5554" i="67"/>
  <c r="B5554" i="67" s="1"/>
  <c r="C5554" i="67" s="1"/>
  <c r="D5553" i="67"/>
  <c r="G5553" i="67" l="1"/>
  <c r="F5553" i="67"/>
  <c r="E5553" i="67" s="1"/>
  <c r="D5554" i="67"/>
  <c r="A5555" i="67"/>
  <c r="B5555" i="67" s="1"/>
  <c r="C5555" i="67" s="1"/>
  <c r="G5554" i="67" l="1"/>
  <c r="F5554" i="67"/>
  <c r="E5554" i="67" s="1"/>
  <c r="A5556" i="67"/>
  <c r="B5556" i="67" s="1"/>
  <c r="C5556" i="67" s="1"/>
  <c r="D5555" i="67"/>
  <c r="G5555" i="67" l="1"/>
  <c r="F5555" i="67"/>
  <c r="E5555" i="67" s="1"/>
  <c r="A5557" i="67"/>
  <c r="B5557" i="67" s="1"/>
  <c r="C5557" i="67" s="1"/>
  <c r="D5556" i="67"/>
  <c r="G5556" i="67" l="1"/>
  <c r="F5556" i="67"/>
  <c r="E5556" i="67" s="1"/>
  <c r="A5558" i="67"/>
  <c r="B5558" i="67" s="1"/>
  <c r="C5558" i="67" s="1"/>
  <c r="D5557" i="67"/>
  <c r="G5557" i="67" l="1"/>
  <c r="F5557" i="67"/>
  <c r="E5557" i="67" s="1"/>
  <c r="D5558" i="67"/>
  <c r="A5559" i="67"/>
  <c r="B5559" i="67" s="1"/>
  <c r="C5559" i="67" s="1"/>
  <c r="G5558" i="67" l="1"/>
  <c r="F5558" i="67"/>
  <c r="E5558" i="67" s="1"/>
  <c r="A5560" i="67"/>
  <c r="B5560" i="67" s="1"/>
  <c r="C5560" i="67" s="1"/>
  <c r="D5559" i="67"/>
  <c r="G5559" i="67" l="1"/>
  <c r="F5559" i="67"/>
  <c r="E5559" i="67" s="1"/>
  <c r="A5561" i="67"/>
  <c r="B5561" i="67" s="1"/>
  <c r="C5561" i="67" s="1"/>
  <c r="D5560" i="67"/>
  <c r="G5560" i="67" l="1"/>
  <c r="F5560" i="67"/>
  <c r="E5560" i="67" s="1"/>
  <c r="D5561" i="67"/>
  <c r="A5562" i="67"/>
  <c r="B5562" i="67" s="1"/>
  <c r="C5562" i="67" s="1"/>
  <c r="G5561" i="67" l="1"/>
  <c r="F5561" i="67"/>
  <c r="E5561" i="67" s="1"/>
  <c r="A5563" i="67"/>
  <c r="B5563" i="67" s="1"/>
  <c r="C5563" i="67" s="1"/>
  <c r="D5562" i="67"/>
  <c r="G5562" i="67" l="1"/>
  <c r="F5562" i="67"/>
  <c r="E5562" i="67" s="1"/>
  <c r="A5564" i="67"/>
  <c r="B5564" i="67" s="1"/>
  <c r="C5564" i="67" s="1"/>
  <c r="D5563" i="67"/>
  <c r="G5563" i="67" l="1"/>
  <c r="F5563" i="67"/>
  <c r="E5563" i="67" s="1"/>
  <c r="A5565" i="67"/>
  <c r="B5565" i="67" s="1"/>
  <c r="C5565" i="67" s="1"/>
  <c r="D5564" i="67"/>
  <c r="G5564" i="67" l="1"/>
  <c r="F5564" i="67"/>
  <c r="E5564" i="67" s="1"/>
  <c r="A5566" i="67"/>
  <c r="B5566" i="67" s="1"/>
  <c r="C5566" i="67" s="1"/>
  <c r="D5565" i="67"/>
  <c r="G5565" i="67" l="1"/>
  <c r="F5565" i="67"/>
  <c r="E5565" i="67" s="1"/>
  <c r="D5566" i="67"/>
  <c r="A5567" i="67"/>
  <c r="B5567" i="67" s="1"/>
  <c r="C5567" i="67" s="1"/>
  <c r="G5566" i="67" l="1"/>
  <c r="F5566" i="67"/>
  <c r="E5566" i="67" s="1"/>
  <c r="D5567" i="67"/>
  <c r="A5568" i="67"/>
  <c r="B5568" i="67" s="1"/>
  <c r="C5568" i="67" s="1"/>
  <c r="G5567" i="67" l="1"/>
  <c r="F5567" i="67"/>
  <c r="E5567" i="67" s="1"/>
  <c r="A5569" i="67"/>
  <c r="B5569" i="67" s="1"/>
  <c r="C5569" i="67" s="1"/>
  <c r="D5568" i="67"/>
  <c r="G5568" i="67" l="1"/>
  <c r="F5568" i="67"/>
  <c r="E5568" i="67" s="1"/>
  <c r="A5570" i="67"/>
  <c r="B5570" i="67" s="1"/>
  <c r="C5570" i="67" s="1"/>
  <c r="D5569" i="67"/>
  <c r="G5569" i="67" l="1"/>
  <c r="F5569" i="67"/>
  <c r="E5569" i="67" s="1"/>
  <c r="A5571" i="67"/>
  <c r="B5571" i="67" s="1"/>
  <c r="C5571" i="67" s="1"/>
  <c r="D5570" i="67"/>
  <c r="G5570" i="67" l="1"/>
  <c r="F5570" i="67"/>
  <c r="E5570" i="67" s="1"/>
  <c r="A5572" i="67"/>
  <c r="B5572" i="67" s="1"/>
  <c r="C5572" i="67" s="1"/>
  <c r="D5571" i="67"/>
  <c r="G5571" i="67" l="1"/>
  <c r="F5571" i="67"/>
  <c r="E5571" i="67" s="1"/>
  <c r="A5573" i="67"/>
  <c r="B5573" i="67" s="1"/>
  <c r="C5573" i="67" s="1"/>
  <c r="D5572" i="67"/>
  <c r="G5572" i="67" l="1"/>
  <c r="F5572" i="67"/>
  <c r="E5572" i="67" s="1"/>
  <c r="D5573" i="67"/>
  <c r="A5574" i="67"/>
  <c r="B5574" i="67" s="1"/>
  <c r="C5574" i="67" s="1"/>
  <c r="G5573" i="67" l="1"/>
  <c r="F5573" i="67"/>
  <c r="E5573" i="67" s="1"/>
  <c r="A5575" i="67"/>
  <c r="B5575" i="67" s="1"/>
  <c r="C5575" i="67" s="1"/>
  <c r="D5574" i="67"/>
  <c r="G5574" i="67" l="1"/>
  <c r="F5574" i="67"/>
  <c r="E5574" i="67" s="1"/>
  <c r="A5576" i="67"/>
  <c r="B5576" i="67" s="1"/>
  <c r="C5576" i="67" s="1"/>
  <c r="D5575" i="67"/>
  <c r="G5575" i="67" l="1"/>
  <c r="F5575" i="67"/>
  <c r="E5575" i="67" s="1"/>
  <c r="A5577" i="67"/>
  <c r="B5577" i="67" s="1"/>
  <c r="C5577" i="67" s="1"/>
  <c r="D5576" i="67"/>
  <c r="G5576" i="67" l="1"/>
  <c r="F5576" i="67"/>
  <c r="E5576" i="67" s="1"/>
  <c r="A5578" i="67"/>
  <c r="B5578" i="67" s="1"/>
  <c r="C5578" i="67" s="1"/>
  <c r="D5577" i="67"/>
  <c r="G5577" i="67" l="1"/>
  <c r="F5577" i="67"/>
  <c r="E5577" i="67" s="1"/>
  <c r="A5579" i="67"/>
  <c r="B5579" i="67" s="1"/>
  <c r="C5579" i="67" s="1"/>
  <c r="D5578" i="67"/>
  <c r="G5578" i="67" l="1"/>
  <c r="F5578" i="67"/>
  <c r="E5578" i="67" s="1"/>
  <c r="D5579" i="67"/>
  <c r="A5580" i="67"/>
  <c r="B5580" i="67" s="1"/>
  <c r="C5580" i="67" s="1"/>
  <c r="G5579" i="67" l="1"/>
  <c r="F5579" i="67"/>
  <c r="E5579" i="67" s="1"/>
  <c r="A5581" i="67"/>
  <c r="B5581" i="67" s="1"/>
  <c r="C5581" i="67" s="1"/>
  <c r="D5580" i="67"/>
  <c r="G5580" i="67" l="1"/>
  <c r="F5580" i="67"/>
  <c r="E5580" i="67" s="1"/>
  <c r="A5582" i="67"/>
  <c r="B5582" i="67" s="1"/>
  <c r="C5582" i="67" s="1"/>
  <c r="D5581" i="67"/>
  <c r="G5581" i="67" l="1"/>
  <c r="F5581" i="67"/>
  <c r="E5581" i="67" s="1"/>
  <c r="A5583" i="67"/>
  <c r="B5583" i="67" s="1"/>
  <c r="C5583" i="67" s="1"/>
  <c r="D5582" i="67"/>
  <c r="G5582" i="67" l="1"/>
  <c r="F5582" i="67"/>
  <c r="E5582" i="67" s="1"/>
  <c r="D5583" i="67"/>
  <c r="A5584" i="67"/>
  <c r="B5584" i="67" s="1"/>
  <c r="C5584" i="67" s="1"/>
  <c r="G5583" i="67" l="1"/>
  <c r="F5583" i="67"/>
  <c r="E5583" i="67" s="1"/>
  <c r="A5585" i="67"/>
  <c r="B5585" i="67" s="1"/>
  <c r="C5585" i="67" s="1"/>
  <c r="D5584" i="67"/>
  <c r="G5584" i="67" l="1"/>
  <c r="F5584" i="67"/>
  <c r="E5584" i="67" s="1"/>
  <c r="A5586" i="67"/>
  <c r="B5586" i="67" s="1"/>
  <c r="C5586" i="67" s="1"/>
  <c r="D5585" i="67"/>
  <c r="G5585" i="67" l="1"/>
  <c r="F5585" i="67"/>
  <c r="E5585" i="67" s="1"/>
  <c r="A5587" i="67"/>
  <c r="B5587" i="67" s="1"/>
  <c r="C5587" i="67" s="1"/>
  <c r="D5586" i="67"/>
  <c r="G5586" i="67" l="1"/>
  <c r="F5586" i="67"/>
  <c r="E5586" i="67" s="1"/>
  <c r="A5588" i="67"/>
  <c r="B5588" i="67" s="1"/>
  <c r="C5588" i="67" s="1"/>
  <c r="D5587" i="67"/>
  <c r="G5587" i="67" l="1"/>
  <c r="F5587" i="67"/>
  <c r="E5587" i="67" s="1"/>
  <c r="A5589" i="67"/>
  <c r="B5589" i="67" s="1"/>
  <c r="C5589" i="67" s="1"/>
  <c r="D5588" i="67"/>
  <c r="G5588" i="67" l="1"/>
  <c r="F5588" i="67"/>
  <c r="E5588" i="67" s="1"/>
  <c r="D5589" i="67"/>
  <c r="A5590" i="67"/>
  <c r="B5590" i="67" s="1"/>
  <c r="C5590" i="67" s="1"/>
  <c r="G5589" i="67" l="1"/>
  <c r="F5589" i="67"/>
  <c r="E5589" i="67" s="1"/>
  <c r="D5590" i="67"/>
  <c r="A5591" i="67"/>
  <c r="B5591" i="67" s="1"/>
  <c r="C5591" i="67" s="1"/>
  <c r="G5590" i="67" l="1"/>
  <c r="F5590" i="67"/>
  <c r="E5590" i="67" s="1"/>
  <c r="A5592" i="67"/>
  <c r="B5592" i="67" s="1"/>
  <c r="C5592" i="67" s="1"/>
  <c r="D5591" i="67"/>
  <c r="G5591" i="67" l="1"/>
  <c r="F5591" i="67"/>
  <c r="E5591" i="67" s="1"/>
  <c r="A5593" i="67"/>
  <c r="B5593" i="67" s="1"/>
  <c r="C5593" i="67" s="1"/>
  <c r="D5592" i="67"/>
  <c r="G5592" i="67" l="1"/>
  <c r="F5592" i="67"/>
  <c r="E5592" i="67" s="1"/>
  <c r="A5594" i="67"/>
  <c r="B5594" i="67" s="1"/>
  <c r="C5594" i="67" s="1"/>
  <c r="D5593" i="67"/>
  <c r="G5593" i="67" l="1"/>
  <c r="F5593" i="67"/>
  <c r="E5593" i="67" s="1"/>
  <c r="A5595" i="67"/>
  <c r="B5595" i="67" s="1"/>
  <c r="C5595" i="67" s="1"/>
  <c r="D5594" i="67"/>
  <c r="G5594" i="67" l="1"/>
  <c r="F5594" i="67"/>
  <c r="E5594" i="67" s="1"/>
  <c r="D5595" i="67"/>
  <c r="A5596" i="67"/>
  <c r="B5596" i="67" s="1"/>
  <c r="C5596" i="67" s="1"/>
  <c r="G5595" i="67" l="1"/>
  <c r="F5595" i="67"/>
  <c r="E5595" i="67" s="1"/>
  <c r="A5597" i="67"/>
  <c r="B5597" i="67" s="1"/>
  <c r="C5597" i="67" s="1"/>
  <c r="D5596" i="67"/>
  <c r="G5596" i="67" l="1"/>
  <c r="F5596" i="67"/>
  <c r="E5596" i="67" s="1"/>
  <c r="D5597" i="67"/>
  <c r="A5598" i="67"/>
  <c r="B5598" i="67" s="1"/>
  <c r="C5598" i="67" s="1"/>
  <c r="G5597" i="67" l="1"/>
  <c r="F5597" i="67"/>
  <c r="E5597" i="67" s="1"/>
  <c r="D5598" i="67"/>
  <c r="A5599" i="67"/>
  <c r="B5599" i="67" s="1"/>
  <c r="C5599" i="67" s="1"/>
  <c r="G5598" i="67" l="1"/>
  <c r="F5598" i="67"/>
  <c r="E5598" i="67" s="1"/>
  <c r="A5600" i="67"/>
  <c r="B5600" i="67" s="1"/>
  <c r="C5600" i="67" s="1"/>
  <c r="D5599" i="67"/>
  <c r="G5599" i="67" l="1"/>
  <c r="F5599" i="67"/>
  <c r="E5599" i="67" s="1"/>
  <c r="D5600" i="67"/>
  <c r="A5601" i="67"/>
  <c r="B5601" i="67" s="1"/>
  <c r="C5601" i="67" s="1"/>
  <c r="G5600" i="67" l="1"/>
  <c r="F5600" i="67"/>
  <c r="E5600" i="67" s="1"/>
  <c r="D5601" i="67"/>
  <c r="A5602" i="67"/>
  <c r="B5602" i="67" s="1"/>
  <c r="C5602" i="67" s="1"/>
  <c r="G5601" i="67" l="1"/>
  <c r="F5601" i="67"/>
  <c r="E5601" i="67" s="1"/>
  <c r="D5602" i="67"/>
  <c r="A5603" i="67"/>
  <c r="B5603" i="67" s="1"/>
  <c r="C5603" i="67" s="1"/>
  <c r="G5602" i="67" l="1"/>
  <c r="F5602" i="67"/>
  <c r="E5602" i="67" s="1"/>
  <c r="D5603" i="67"/>
  <c r="A5604" i="67"/>
  <c r="B5604" i="67" s="1"/>
  <c r="C5604" i="67" s="1"/>
  <c r="G5603" i="67" l="1"/>
  <c r="F5603" i="67"/>
  <c r="E5603" i="67" s="1"/>
  <c r="D5604" i="67"/>
  <c r="A5605" i="67"/>
  <c r="B5605" i="67" s="1"/>
  <c r="C5605" i="67" s="1"/>
  <c r="G5604" i="67" l="1"/>
  <c r="F5604" i="67"/>
  <c r="E5604" i="67" s="1"/>
  <c r="D5605" i="67"/>
  <c r="A5606" i="67"/>
  <c r="B5606" i="67" s="1"/>
  <c r="C5606" i="67" s="1"/>
  <c r="G5605" i="67" l="1"/>
  <c r="F5605" i="67"/>
  <c r="E5605" i="67" s="1"/>
  <c r="D5606" i="67"/>
  <c r="A5607" i="67"/>
  <c r="B5607" i="67" s="1"/>
  <c r="C5607" i="67" s="1"/>
  <c r="G5606" i="67" l="1"/>
  <c r="F5606" i="67"/>
  <c r="E5606" i="67" s="1"/>
  <c r="D5607" i="67"/>
  <c r="A5608" i="67"/>
  <c r="B5608" i="67" s="1"/>
  <c r="C5608" i="67" s="1"/>
  <c r="G5607" i="67" l="1"/>
  <c r="F5607" i="67"/>
  <c r="E5607" i="67" s="1"/>
  <c r="D5608" i="67"/>
  <c r="A5609" i="67"/>
  <c r="B5609" i="67" s="1"/>
  <c r="C5609" i="67" s="1"/>
  <c r="G5608" i="67" l="1"/>
  <c r="F5608" i="67"/>
  <c r="E5608" i="67" s="1"/>
  <c r="D5609" i="67"/>
  <c r="A5610" i="67"/>
  <c r="B5610" i="67" s="1"/>
  <c r="C5610" i="67" s="1"/>
  <c r="G5609" i="67" l="1"/>
  <c r="F5609" i="67"/>
  <c r="E5609" i="67" s="1"/>
  <c r="D5610" i="67"/>
  <c r="A5611" i="67"/>
  <c r="B5611" i="67" s="1"/>
  <c r="C5611" i="67" s="1"/>
  <c r="G5610" i="67" l="1"/>
  <c r="F5610" i="67"/>
  <c r="E5610" i="67" s="1"/>
  <c r="A5612" i="67"/>
  <c r="B5612" i="67" s="1"/>
  <c r="C5612" i="67" s="1"/>
  <c r="D5611" i="67"/>
  <c r="G5611" i="67" l="1"/>
  <c r="F5611" i="67"/>
  <c r="E5611" i="67" s="1"/>
  <c r="D5612" i="67"/>
  <c r="A5613" i="67"/>
  <c r="B5613" i="67" s="1"/>
  <c r="C5613" i="67" s="1"/>
  <c r="G5612" i="67" l="1"/>
  <c r="F5612" i="67"/>
  <c r="E5612" i="67" s="1"/>
  <c r="D5613" i="67"/>
  <c r="A5614" i="67"/>
  <c r="B5614" i="67" s="1"/>
  <c r="C5614" i="67" s="1"/>
  <c r="G5613" i="67" l="1"/>
  <c r="F5613" i="67"/>
  <c r="E5613" i="67" s="1"/>
  <c r="D5614" i="67"/>
  <c r="A5615" i="67"/>
  <c r="B5615" i="67" s="1"/>
  <c r="C5615" i="67" s="1"/>
  <c r="G5614" i="67" l="1"/>
  <c r="F5614" i="67"/>
  <c r="E5614" i="67" s="1"/>
  <c r="D5615" i="67"/>
  <c r="A5616" i="67"/>
  <c r="B5616" i="67" s="1"/>
  <c r="C5616" i="67" s="1"/>
  <c r="G5615" i="67" l="1"/>
  <c r="F5615" i="67"/>
  <c r="E5615" i="67" s="1"/>
  <c r="A5617" i="67"/>
  <c r="B5617" i="67" s="1"/>
  <c r="C5617" i="67" s="1"/>
  <c r="D5616" i="67"/>
  <c r="G5616" i="67" l="1"/>
  <c r="F5616" i="67"/>
  <c r="E5616" i="67" s="1"/>
  <c r="D5617" i="67"/>
  <c r="A5618" i="67"/>
  <c r="B5618" i="67" s="1"/>
  <c r="C5618" i="67" s="1"/>
  <c r="G5617" i="67" l="1"/>
  <c r="F5617" i="67"/>
  <c r="E5617" i="67" s="1"/>
  <c r="D5618" i="67"/>
  <c r="A5619" i="67"/>
  <c r="B5619" i="67" s="1"/>
  <c r="C5619" i="67" s="1"/>
  <c r="G5618" i="67" l="1"/>
  <c r="F5618" i="67"/>
  <c r="E5618" i="67" s="1"/>
  <c r="A5620" i="67"/>
  <c r="B5620" i="67" s="1"/>
  <c r="C5620" i="67" s="1"/>
  <c r="D5619" i="67"/>
  <c r="G5619" i="67" l="1"/>
  <c r="F5619" i="67"/>
  <c r="E5619" i="67" s="1"/>
  <c r="D5620" i="67"/>
  <c r="A5621" i="67"/>
  <c r="B5621" i="67" s="1"/>
  <c r="C5621" i="67" s="1"/>
  <c r="G5620" i="67" l="1"/>
  <c r="F5620" i="67"/>
  <c r="E5620" i="67" s="1"/>
  <c r="D5621" i="67"/>
  <c r="A5622" i="67"/>
  <c r="B5622" i="67" s="1"/>
  <c r="C5622" i="67" s="1"/>
  <c r="G5621" i="67" l="1"/>
  <c r="F5621" i="67"/>
  <c r="E5621" i="67" s="1"/>
  <c r="A5623" i="67"/>
  <c r="B5623" i="67" s="1"/>
  <c r="C5623" i="67" s="1"/>
  <c r="D5622" i="67"/>
  <c r="G5622" i="67" l="1"/>
  <c r="F5622" i="67"/>
  <c r="E5622" i="67" s="1"/>
  <c r="A5624" i="67"/>
  <c r="B5624" i="67" s="1"/>
  <c r="C5624" i="67" s="1"/>
  <c r="D5623" i="67"/>
  <c r="G5623" i="67" l="1"/>
  <c r="F5623" i="67"/>
  <c r="E5623" i="67" s="1"/>
  <c r="A5625" i="67"/>
  <c r="B5625" i="67" s="1"/>
  <c r="C5625" i="67" s="1"/>
  <c r="D5624" i="67"/>
  <c r="G5624" i="67" l="1"/>
  <c r="F5624" i="67"/>
  <c r="E5624" i="67" s="1"/>
  <c r="D5625" i="67"/>
  <c r="A5626" i="67"/>
  <c r="B5626" i="67" s="1"/>
  <c r="C5626" i="67" s="1"/>
  <c r="G5625" i="67" l="1"/>
  <c r="F5625" i="67"/>
  <c r="E5625" i="67" s="1"/>
  <c r="A5627" i="67"/>
  <c r="B5627" i="67" s="1"/>
  <c r="C5627" i="67" s="1"/>
  <c r="D5626" i="67"/>
  <c r="G5626" i="67" l="1"/>
  <c r="F5626" i="67"/>
  <c r="E5626" i="67" s="1"/>
  <c r="D5627" i="67"/>
  <c r="A5628" i="67"/>
  <c r="B5628" i="67" s="1"/>
  <c r="C5628" i="67" s="1"/>
  <c r="G5627" i="67" l="1"/>
  <c r="F5627" i="67"/>
  <c r="E5627" i="67" s="1"/>
  <c r="D5628" i="67"/>
  <c r="A5629" i="67"/>
  <c r="B5629" i="67" s="1"/>
  <c r="C5629" i="67" s="1"/>
  <c r="G5628" i="67" l="1"/>
  <c r="F5628" i="67"/>
  <c r="E5628" i="67" s="1"/>
  <c r="A5630" i="67"/>
  <c r="B5630" i="67" s="1"/>
  <c r="C5630" i="67" s="1"/>
  <c r="D5629" i="67"/>
  <c r="G5629" i="67" l="1"/>
  <c r="F5629" i="67"/>
  <c r="E5629" i="67" s="1"/>
  <c r="D5630" i="67"/>
  <c r="A5631" i="67"/>
  <c r="B5631" i="67" s="1"/>
  <c r="C5631" i="67" s="1"/>
  <c r="G5630" i="67" l="1"/>
  <c r="F5630" i="67"/>
  <c r="E5630" i="67" s="1"/>
  <c r="A5632" i="67"/>
  <c r="B5632" i="67" s="1"/>
  <c r="C5632" i="67" s="1"/>
  <c r="D5631" i="67"/>
  <c r="G5631" i="67" l="1"/>
  <c r="F5631" i="67"/>
  <c r="E5631" i="67" s="1"/>
  <c r="D5632" i="67"/>
  <c r="G5632" i="67" l="1"/>
  <c r="F5632" i="67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<sst xmlns="http://schemas.openxmlformats.org/spreadsheetml/2006/main" count="23341" uniqueCount="1807">
  <si>
    <t>Configuration Parameter</t>
  </si>
  <si>
    <t>Value</t>
  </si>
  <si>
    <t>Description</t>
  </si>
  <si>
    <t>Root RIC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</si>
  <si>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</si>
  <si>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</si>
  <si>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</si>
  <si>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</si>
  <si>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</si>
  <si>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</si>
  <si>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</si>
  <si>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</si>
  <si>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</si>
  <si>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</si>
  <si>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</si>
  <si>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</si>
  <si>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</si>
  <si>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</si>
  <si>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</si>
  <si>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</si>
  <si>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</si>
  <si>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</si>
  <si>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</si>
  <si>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</si>
  <si>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</si>
  <si>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</si>
  <si>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</si>
  <si>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</si>
  <si>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</si>
  <si>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</si>
  <si>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</si>
  <si>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</si>
  <si>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</si>
  <si>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</si>
  <si>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</si>
  <si>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</si>
  <si>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</si>
  <si>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</si>
  <si>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</si>
  <si>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</si>
  <si>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</si>
  <si>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</si>
  <si>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</si>
  <si>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</si>
  <si>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</si>
  <si>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</si>
  <si>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</si>
  <si>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</si>
  <si>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</si>
  <si>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</si>
  <si>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</si>
  <si>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</si>
  <si>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</si>
  <si>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</si>
  <si>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</si>
  <si>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</si>
  <si>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</si>
  <si>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</si>
  <si>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</si>
  <si>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</si>
  <si>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</si>
  <si>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</si>
  <si>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</si>
  <si>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</si>
  <si>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</si>
  <si>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</si>
  <si>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</si>
  <si>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</si>
  <si>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</si>
  <si>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</si>
  <si>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</si>
  <si>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</si>
  <si>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</si>
  <si>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</si>
  <si>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</si>
  <si>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</si>
  <si>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</si>
  <si>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</si>
  <si>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</si>
  <si>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</si>
  <si>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</si>
  <si>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</si>
  <si>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</si>
  <si>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</si>
  <si>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</si>
  <si>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</si>
  <si>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</si>
  <si>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</si>
  <si>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</si>
  <si>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</si>
  <si>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</si>
  <si>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</si>
  <si>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</si>
  <si>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</si>
  <si>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</si>
  <si>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</si>
  <si>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</si>
  <si>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</si>
  <si>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</si>
  <si>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</si>
  <si>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</si>
  <si>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</si>
  <si>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</si>
  <si>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</si>
  <si>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</si>
  <si>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</si>
  <si>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</si>
  <si>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</si>
  <si>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</si>
  <si>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</si>
  <si>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</si>
  <si>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</si>
  <si>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</si>
  <si>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</si>
  <si>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</si>
  <si>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</si>
  <si>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</si>
  <si>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</si>
  <si>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</si>
  <si>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</si>
  <si>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</si>
  <si>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</si>
  <si>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</si>
  <si>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</si>
  <si>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</si>
  <si>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</si>
  <si>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</si>
  <si>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</si>
  <si>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</si>
  <si>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Error</t>
  </si>
  <si>
    <t>Yes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</si>
  <si>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</si>
  <si>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</si>
  <si>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</si>
  <si>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</si>
  <si>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</si>
  <si>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</si>
  <si>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</si>
  <si>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Monday</t>
  </si>
  <si>
    <t>Friday</t>
  </si>
  <si>
    <t>Wednesday</t>
  </si>
  <si>
    <t>3 Files x2 (live and expired)</t>
  </si>
  <si>
    <t>VYW</t>
  </si>
  <si>
    <t>TYW</t>
  </si>
  <si>
    <t>WYW</t>
  </si>
  <si>
    <t>USD</t>
  </si>
  <si>
    <t>USD3MOIS=</t>
  </si>
  <si>
    <t>USD6MOIS=</t>
  </si>
  <si>
    <t>USDAM3L1Y=</t>
  </si>
  <si>
    <t>USDAM3L2Y=</t>
  </si>
  <si>
    <t>CBoT 10y Monday Call Options</t>
  </si>
  <si>
    <t>/TYH26</t>
  </si>
  <si>
    <t>10Y TNotes MAR/d</t>
  </si>
  <si>
    <t>TYH26</t>
  </si>
  <si>
    <t xml:space="preserve">PUT </t>
  </si>
  <si>
    <t>Expiry Date</t>
  </si>
  <si>
    <t>UNDERLYING RIC</t>
  </si>
  <si>
    <t>CBoT 10y Monday Call Options C 124 Dec-2025</t>
  </si>
  <si>
    <t>CBoT 10y Monday Call Options C 124.5 Dec-2025</t>
  </si>
  <si>
    <t>CBoT 10y Monday Call Options C 125 Dec-2025</t>
  </si>
  <si>
    <t>Root RIC: VYW</t>
  </si>
  <si>
    <t>1MN</t>
  </si>
  <si>
    <t>NON-EXPIRED PROCESS</t>
  </si>
  <si>
    <t>EXPIRED  OPTIONS</t>
  </si>
  <si>
    <t>tickers downloaded per batch</t>
  </si>
  <si>
    <t>RIC_List!G1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</si>
  <si>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</si>
  <si>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</si>
  <si>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</si>
  <si>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</si>
  <si>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</si>
  <si>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</si>
  <si>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Root Bloomberg</t>
  </si>
  <si>
    <t>BB root for options - Used to build ticker</t>
  </si>
  <si>
    <t>Weekly</t>
  </si>
  <si>
    <t>VBYM</t>
  </si>
  <si>
    <t>TYWM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</si>
  <si>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</si>
  <si>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</si>
  <si>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</si>
  <si>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</si>
  <si>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</si>
  <si>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</si>
  <si>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</si>
  <si>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2- Add Underlyings in tab RIC_List</t>
  </si>
  <si>
    <t>Underlying LSEG</t>
  </si>
  <si>
    <t>0#VYW+</t>
  </si>
  <si>
    <t>0#/VY4WZ25+</t>
  </si>
  <si>
    <t>VY WK4 DEC5/d</t>
  </si>
  <si>
    <t>0#/VY5WZ25+</t>
  </si>
  <si>
    <t>VY WK5 DEC5/d</t>
  </si>
  <si>
    <t>Chain 0 (0#/VY4WZ25+)</t>
  </si>
  <si>
    <t>Chain 1 (0#/VY5WZ25+)</t>
  </si>
  <si>
    <t>/VY4W995L25</t>
  </si>
  <si>
    <t>VY 4W DEC 99.5/d</t>
  </si>
  <si>
    <t>/VY4W995X25</t>
  </si>
  <si>
    <t>/VY4W9975L25</t>
  </si>
  <si>
    <t>VY 4W DEC 99.7/d</t>
  </si>
  <si>
    <t>/VY4W9975X25</t>
  </si>
  <si>
    <t>/VY4W100L25</t>
  </si>
  <si>
    <t>VY 4W DEC 100C/d</t>
  </si>
  <si>
    <t>/VY4W100X25</t>
  </si>
  <si>
    <t>VY 4W DEC 100P/d</t>
  </si>
  <si>
    <t>/VY4W10025L25</t>
  </si>
  <si>
    <t>VY 4WZ 100.25C/d</t>
  </si>
  <si>
    <t>/VY4W10025X25</t>
  </si>
  <si>
    <t>VY 4WZ 100.25P/d</t>
  </si>
  <si>
    <t>/VY4W1005L25</t>
  </si>
  <si>
    <t>VY 4W DEC 100./d</t>
  </si>
  <si>
    <t>/VY4W1005X25</t>
  </si>
  <si>
    <t>/VY4W10075L25</t>
  </si>
  <si>
    <t>VY 4WZ 100.75C/d</t>
  </si>
  <si>
    <t>/VY4W10075X25</t>
  </si>
  <si>
    <t>VY 4WZ 100.75P/d</t>
  </si>
  <si>
    <t>/VY4W101L25</t>
  </si>
  <si>
    <t>VY 4W DEC 101C/d</t>
  </si>
  <si>
    <t>/VY4W101X25</t>
  </si>
  <si>
    <t>VY 4W DEC 101P/d</t>
  </si>
  <si>
    <t>/VY4W10125L25</t>
  </si>
  <si>
    <t>VY 4WZ 101.25C/d</t>
  </si>
  <si>
    <t>/VY4W10125X25</t>
  </si>
  <si>
    <t>VY 4WZ 101.25P/d</t>
  </si>
  <si>
    <t>/VY4W1015L25</t>
  </si>
  <si>
    <t>VY 4W DEC 101./d</t>
  </si>
  <si>
    <t>/VY4W1015X25</t>
  </si>
  <si>
    <t>/VY4W10175L25</t>
  </si>
  <si>
    <t>VY 4WZ 101.75C/d</t>
  </si>
  <si>
    <t>/VY4W10175X25</t>
  </si>
  <si>
    <t>VY 4WZ 101.75P/d</t>
  </si>
  <si>
    <t>/VY4W102L25</t>
  </si>
  <si>
    <t>VY 4W DEC 102C/d</t>
  </si>
  <si>
    <t>/VY4W102X25</t>
  </si>
  <si>
    <t>VY 4W DEC 102P/d</t>
  </si>
  <si>
    <t>/VY4W10225L25</t>
  </si>
  <si>
    <t>VY 4WZ 102.25C/d</t>
  </si>
  <si>
    <t>/VY4W10225X25</t>
  </si>
  <si>
    <t>VY 4WZ 102.25P/d</t>
  </si>
  <si>
    <t>/VY4W1025L25</t>
  </si>
  <si>
    <t>VY 4W DEC 102./d</t>
  </si>
  <si>
    <t>/VY4W1025X25</t>
  </si>
  <si>
    <t>/VY4W10275L25</t>
  </si>
  <si>
    <t>VY 4WZ 102.75C/d</t>
  </si>
  <si>
    <t>/VY4W10275X25</t>
  </si>
  <si>
    <t>VY 4WZ 102.75P/d</t>
  </si>
  <si>
    <t>/VY4W103L25</t>
  </si>
  <si>
    <t>VY 4W DEC 103C/d</t>
  </si>
  <si>
    <t>/VY4W103X25</t>
  </si>
  <si>
    <t>VY 4W DEC 103P/d</t>
  </si>
  <si>
    <t>/VY4W10325L25</t>
  </si>
  <si>
    <t>VY 4WZ 103.25C/d</t>
  </si>
  <si>
    <t>/VY4W10325X25</t>
  </si>
  <si>
    <t>VY 4WZ 103.25P/d</t>
  </si>
  <si>
    <t>/VY4W1035L25</t>
  </si>
  <si>
    <t>VY 4W DEC 103./d</t>
  </si>
  <si>
    <t>/VY4W1035X25</t>
  </si>
  <si>
    <t>/VY4W10375L25</t>
  </si>
  <si>
    <t>VY 4WZ 103.75C/d</t>
  </si>
  <si>
    <t>/VY4W10375X25</t>
  </si>
  <si>
    <t>VY 4WZ 103.75P/d</t>
  </si>
  <si>
    <t>/VY4W104L25</t>
  </si>
  <si>
    <t>VY 4W DEC 104C/d</t>
  </si>
  <si>
    <t>/VY4W104X25</t>
  </si>
  <si>
    <t>VY 4W DEC 104P/d</t>
  </si>
  <si>
    <t>/VY4W10425L25</t>
  </si>
  <si>
    <t>VY 4WZ 104.25C/d</t>
  </si>
  <si>
    <t>/VY4W10425X25</t>
  </si>
  <si>
    <t>VY 4WZ 104.25P/d</t>
  </si>
  <si>
    <t>/VY4W1045L25</t>
  </si>
  <si>
    <t>VY 4W DEC 104./d</t>
  </si>
  <si>
    <t>/VY4W1045X25</t>
  </si>
  <si>
    <t>/VY4W10475L25</t>
  </si>
  <si>
    <t>VY 4WZ 104.75C/d</t>
  </si>
  <si>
    <t>/VY4W10475X25</t>
  </si>
  <si>
    <t>VY 4WZ 104.75P/d</t>
  </si>
  <si>
    <t>/VY4W105L25</t>
  </si>
  <si>
    <t>VY 4W DEC 105C/d</t>
  </si>
  <si>
    <t>/VY4W105X25</t>
  </si>
  <si>
    <t>VY 4W DEC 105P/d</t>
  </si>
  <si>
    <t>/VY4W10525L25</t>
  </si>
  <si>
    <t>VY 4WZ 105.25C/d</t>
  </si>
  <si>
    <t>/VY4W10525X25</t>
  </si>
  <si>
    <t>VY 4WZ 105.25P/d</t>
  </si>
  <si>
    <t>/VY4W1055L25</t>
  </si>
  <si>
    <t>VY 4W DEC 105./d</t>
  </si>
  <si>
    <t>/VY4W1055X25</t>
  </si>
  <si>
    <t>/VY4W10575L25</t>
  </si>
  <si>
    <t>VY 4WZ 105.75C/d</t>
  </si>
  <si>
    <t>/VY4W10575X25</t>
  </si>
  <si>
    <t>VY 4WZ 105.75P/d</t>
  </si>
  <si>
    <t>/VY4W106L25</t>
  </si>
  <si>
    <t>VY 4W DEC 106C/d</t>
  </si>
  <si>
    <t>/VY4W106X25</t>
  </si>
  <si>
    <t>VY 4W DEC 106P/d</t>
  </si>
  <si>
    <t>/VY4W10625L25</t>
  </si>
  <si>
    <t>VY 4WZ 106.25C/d</t>
  </si>
  <si>
    <t>/VY4W10625X25</t>
  </si>
  <si>
    <t>VY 4WZ 106.25P/d</t>
  </si>
  <si>
    <t>/VY4W1065L25</t>
  </si>
  <si>
    <t>VY 4W DEC 106./d</t>
  </si>
  <si>
    <t>/VY4W1065X25</t>
  </si>
  <si>
    <t>/VY4W10675L25</t>
  </si>
  <si>
    <t>VY 4WZ 106.75C/d</t>
  </si>
  <si>
    <t>/VY4W10675X25</t>
  </si>
  <si>
    <t>VY 4WZ 106.75P/d</t>
  </si>
  <si>
    <t>/VY4W107L25</t>
  </si>
  <si>
    <t>VY 4W DEC 107C/d</t>
  </si>
  <si>
    <t>/VY4W107X25</t>
  </si>
  <si>
    <t>VY 4W DEC 107P/d</t>
  </si>
  <si>
    <t>/VY4W10725L25</t>
  </si>
  <si>
    <t>VY 4WZ 107.25C/d</t>
  </si>
  <si>
    <t>/VY4W10725X25</t>
  </si>
  <si>
    <t>VY 4WZ 107.25P/d</t>
  </si>
  <si>
    <t>/VY4W1075L25</t>
  </si>
  <si>
    <t>VY 4W DEC 107./d</t>
  </si>
  <si>
    <t>/VY4W1075X25</t>
  </si>
  <si>
    <t>/VY4W10775L25</t>
  </si>
  <si>
    <t>VY 4WZ 107.75C/d</t>
  </si>
  <si>
    <t>/VY4W10775X25</t>
  </si>
  <si>
    <t>VY 4WZ 107.75P/d</t>
  </si>
  <si>
    <t>/VY4W108L25</t>
  </si>
  <si>
    <t>VY 4W DEC 108C/d</t>
  </si>
  <si>
    <t>/VY4W108X25</t>
  </si>
  <si>
    <t>VY 4W DEC 108P/d</t>
  </si>
  <si>
    <t>/VY4W10825L25</t>
  </si>
  <si>
    <t>VY 4WZ 108.25C/d</t>
  </si>
  <si>
    <t>/VY4W10825X25</t>
  </si>
  <si>
    <t>VY 4WZ 108.25P/d</t>
  </si>
  <si>
    <t>/VY4W1085L25</t>
  </si>
  <si>
    <t>VY 4W DEC 108./d</t>
  </si>
  <si>
    <t>/VY4W1085X25</t>
  </si>
  <si>
    <t>/VY4W10875L25</t>
  </si>
  <si>
    <t>VY 4WZ 108.75C/d</t>
  </si>
  <si>
    <t>/VY4W10875X25</t>
  </si>
  <si>
    <t>VY 4WZ 108.75P/d</t>
  </si>
  <si>
    <t>/VY4W109L25</t>
  </si>
  <si>
    <t>VY 4W DEC 109C/d</t>
  </si>
  <si>
    <t>/VY4W109X25</t>
  </si>
  <si>
    <t>VY 4W DEC 109P/d</t>
  </si>
  <si>
    <t>/VY4W10925L25</t>
  </si>
  <si>
    <t>VY 4WZ 109.25C/d</t>
  </si>
  <si>
    <t>/VY4W10925X25</t>
  </si>
  <si>
    <t>VY 4WZ 109.25P/d</t>
  </si>
  <si>
    <t>/VY4W1095L25</t>
  </si>
  <si>
    <t>VY 4W DEC 109./d</t>
  </si>
  <si>
    <t>/VY4W1095X25</t>
  </si>
  <si>
    <t>/VY4W10975L25</t>
  </si>
  <si>
    <t>VY 4WZ 109.75C/d</t>
  </si>
  <si>
    <t>/VY4W10975X25</t>
  </si>
  <si>
    <t>VY 4WZ 109.75P/d</t>
  </si>
  <si>
    <t>/VY4W110L25</t>
  </si>
  <si>
    <t>VY 4W DEC 110C/d</t>
  </si>
  <si>
    <t>/VY4W110X25</t>
  </si>
  <si>
    <t>VY 4W DEC 110P/d</t>
  </si>
  <si>
    <t>/VY4W11025L25</t>
  </si>
  <si>
    <t>VY 4WZ 110.25C/d</t>
  </si>
  <si>
    <t>/VY4W11025X25</t>
  </si>
  <si>
    <t>VY 4WZ 110.25P/d</t>
  </si>
  <si>
    <t>/VY4W1105L25</t>
  </si>
  <si>
    <t>VY 4W DEC 110./d</t>
  </si>
  <si>
    <t>/VY4W1105X25</t>
  </si>
  <si>
    <t>/VY4W11075L25</t>
  </si>
  <si>
    <t>VY 4WZ 110.75C/d</t>
  </si>
  <si>
    <t>/VY4W11075X25</t>
  </si>
  <si>
    <t>VY 4WZ 110.75P/d</t>
  </si>
  <si>
    <t>/VY4W111L25</t>
  </si>
  <si>
    <t>VY 4W DEC 111C/d</t>
  </si>
  <si>
    <t>/VY4W111X25</t>
  </si>
  <si>
    <t>VY 4W DEC 111P/d</t>
  </si>
  <si>
    <t>/VY4W11125L25</t>
  </si>
  <si>
    <t>VY 4WZ 111.25C/d</t>
  </si>
  <si>
    <t>/VY4W11125X25</t>
  </si>
  <si>
    <t>VY 4WZ 111.25P/d</t>
  </si>
  <si>
    <t>/VY4W1115L25</t>
  </si>
  <si>
    <t>VY 4W DEC 111./d</t>
  </si>
  <si>
    <t>/VY4W1115X25</t>
  </si>
  <si>
    <t>/VY4W11175L25</t>
  </si>
  <si>
    <t>VY 4WZ 111.75C/d</t>
  </si>
  <si>
    <t>/VY4W11175X25</t>
  </si>
  <si>
    <t>VY 4WZ 111.75P/d</t>
  </si>
  <si>
    <t>/VY4W112L25</t>
  </si>
  <si>
    <t>VY 4W DEC 112C/d</t>
  </si>
  <si>
    <t>/VY4W112X25</t>
  </si>
  <si>
    <t>VY 4W DEC 112P/d</t>
  </si>
  <si>
    <t>/VY4W11225L25</t>
  </si>
  <si>
    <t>VY 4WZ 112.25C/d</t>
  </si>
  <si>
    <t>/VY4W11225X25</t>
  </si>
  <si>
    <t>VY 4WZ 112.25P/d</t>
  </si>
  <si>
    <t>/VY4W1125L25</t>
  </si>
  <si>
    <t>VY 4W DEC 112./d</t>
  </si>
  <si>
    <t>/VY4W1125X25</t>
  </si>
  <si>
    <t>/VY4W11275L25</t>
  </si>
  <si>
    <t>VY 4WZ 112.75C/d</t>
  </si>
  <si>
    <t>/VY4W11275X25</t>
  </si>
  <si>
    <t>VY 4WZ 112.75P/d</t>
  </si>
  <si>
    <t>/VY4W113L25</t>
  </si>
  <si>
    <t>VY 4W DEC 113C/d</t>
  </si>
  <si>
    <t>/VY4W113X25</t>
  </si>
  <si>
    <t>VY 4W DEC 113P/d</t>
  </si>
  <si>
    <t>/VY4W11325L25</t>
  </si>
  <si>
    <t>VY 4WZ 113.25C/d</t>
  </si>
  <si>
    <t>/VY4W11325X25</t>
  </si>
  <si>
    <t>VY 4WZ 113.25P/d</t>
  </si>
  <si>
    <t>/VY4W1135L25</t>
  </si>
  <si>
    <t>VY 4W DEC 113./d</t>
  </si>
  <si>
    <t>/VY4W1135X25</t>
  </si>
  <si>
    <t>/VY4W11375L25</t>
  </si>
  <si>
    <t>VY 4WZ 113.75C/d</t>
  </si>
  <si>
    <t>/VY4W11375X25</t>
  </si>
  <si>
    <t>VY 4WZ 113.75P/d</t>
  </si>
  <si>
    <t>/VY4W114L25</t>
  </si>
  <si>
    <t>VY 4W DEC 114C/d</t>
  </si>
  <si>
    <t>/VY4W114X25</t>
  </si>
  <si>
    <t>VY 4W DEC 114P/d</t>
  </si>
  <si>
    <t>/VY4W11425L25</t>
  </si>
  <si>
    <t>VY 4WZ 114.25C/d</t>
  </si>
  <si>
    <t>/VY4W11425X25</t>
  </si>
  <si>
    <t>VY 4WZ 114.25P/d</t>
  </si>
  <si>
    <t>/VY4W1145L25</t>
  </si>
  <si>
    <t>VY 4W DEC 114./d</t>
  </si>
  <si>
    <t>/VY4W1145X25</t>
  </si>
  <si>
    <t>/VY4W11475L25</t>
  </si>
  <si>
    <t>VY 4WZ 114.75C/d</t>
  </si>
  <si>
    <t>/VY4W11475X25</t>
  </si>
  <si>
    <t>VY 4WZ 114.75P/d</t>
  </si>
  <si>
    <t>/VY4W115L25</t>
  </si>
  <si>
    <t>VY 4W DEC 115C/d</t>
  </si>
  <si>
    <t>/VY4W115X25</t>
  </si>
  <si>
    <t>VY 4W DEC 115P/d</t>
  </si>
  <si>
    <t>/VY4W11525L25</t>
  </si>
  <si>
    <t>VY 4WZ 115.25C/d</t>
  </si>
  <si>
    <t>/VY4W11525X25</t>
  </si>
  <si>
    <t>VY 4WZ 115.25P/d</t>
  </si>
  <si>
    <t>/VY4W1155L25</t>
  </si>
  <si>
    <t>VY 4W DEC 115./d</t>
  </si>
  <si>
    <t>/VY4W1155X25</t>
  </si>
  <si>
    <t>/VY4W11575L25</t>
  </si>
  <si>
    <t>VY 4WZ 115.75C/d</t>
  </si>
  <si>
    <t>/VY4W11575X25</t>
  </si>
  <si>
    <t>VY 4WZ 115.75P/d</t>
  </si>
  <si>
    <t>/VY4W116L25</t>
  </si>
  <si>
    <t>VY 4W DEC 116C/d</t>
  </si>
  <si>
    <t>/VY4W116X25</t>
  </si>
  <si>
    <t>VY 4W DEC 116P/d</t>
  </si>
  <si>
    <t>/VY4W11625L25</t>
  </si>
  <si>
    <t>VY 4WZ 116.25C/d</t>
  </si>
  <si>
    <t>/VY4W11625X25</t>
  </si>
  <si>
    <t>VY 4WZ 116.25P/d</t>
  </si>
  <si>
    <t>/VY4W1165L25</t>
  </si>
  <si>
    <t>VY 4W DEC 116./d</t>
  </si>
  <si>
    <t>/VY4W1165X25</t>
  </si>
  <si>
    <t>/VY4W11675L25</t>
  </si>
  <si>
    <t>VY 4WZ 116.75C/d</t>
  </si>
  <si>
    <t>/VY4W11675X25</t>
  </si>
  <si>
    <t>VY 4WZ 116.75P/d</t>
  </si>
  <si>
    <t>/VY4W117L25</t>
  </si>
  <si>
    <t>VY 4W DEC 117C/d</t>
  </si>
  <si>
    <t>/VY4W117X25</t>
  </si>
  <si>
    <t>VY 4W DEC 117P/d</t>
  </si>
  <si>
    <t>/VY4W11725L25</t>
  </si>
  <si>
    <t>VY 4WZ 117.25C/d</t>
  </si>
  <si>
    <t>/VY4W11725X25</t>
  </si>
  <si>
    <t>VY 4WZ 117.25P/d</t>
  </si>
  <si>
    <t>/VY4W1175L25</t>
  </si>
  <si>
    <t>VY 4W DEC 117./d</t>
  </si>
  <si>
    <t>/VY4W1175X25</t>
  </si>
  <si>
    <t>/VY4W11775L25</t>
  </si>
  <si>
    <t>VY 4WZ 117.75C/d</t>
  </si>
  <si>
    <t>/VY4W11775X25</t>
  </si>
  <si>
    <t>VY 4WZ 117.75P/d</t>
  </si>
  <si>
    <t>/VY4W118L25</t>
  </si>
  <si>
    <t>VY 4W DEC 118C/d</t>
  </si>
  <si>
    <t>/VY4W118X25</t>
  </si>
  <si>
    <t>VY 4W DEC 118P/d</t>
  </si>
  <si>
    <t>/VY4W11825L25</t>
  </si>
  <si>
    <t>VY 4WZ 118.25C/d</t>
  </si>
  <si>
    <t>/VY4W11825X25</t>
  </si>
  <si>
    <t>VY 4WZ 118.25P/d</t>
  </si>
  <si>
    <t>/VY4W1185L25</t>
  </si>
  <si>
    <t>VY 4W DEC 118./d</t>
  </si>
  <si>
    <t>/VY4W1185X25</t>
  </si>
  <si>
    <t>/VY4W11875L25</t>
  </si>
  <si>
    <t>VY 4WZ 118.75C/d</t>
  </si>
  <si>
    <t>/VY4W11875X25</t>
  </si>
  <si>
    <t>VY 4WZ 118.75P/d</t>
  </si>
  <si>
    <t>/VY4W119L25</t>
  </si>
  <si>
    <t>VY 4W DEC 119C/d</t>
  </si>
  <si>
    <t>/VY4W119X25</t>
  </si>
  <si>
    <t>VY 4W DEC 119P/d</t>
  </si>
  <si>
    <t>/VY4W11925L25</t>
  </si>
  <si>
    <t>VY 4WZ 119.25C/d</t>
  </si>
  <si>
    <t>/VY4W11925X25</t>
  </si>
  <si>
    <t>VY 4WZ 119.25P/d</t>
  </si>
  <si>
    <t>/VY4W1195L25</t>
  </si>
  <si>
    <t>VY 4W DEC 119./d</t>
  </si>
  <si>
    <t>/VY4W1195X25</t>
  </si>
  <si>
    <t>/VY4W11975L25</t>
  </si>
  <si>
    <t>VY 4WZ 119.75C/d</t>
  </si>
  <si>
    <t>/VY4W11975X25</t>
  </si>
  <si>
    <t>VY 4WZ 119.75P/d</t>
  </si>
  <si>
    <t>/VY4W120L25</t>
  </si>
  <si>
    <t>VY 4W DEC 120C/d</t>
  </si>
  <si>
    <t>/VY4W120X25</t>
  </si>
  <si>
    <t>VY 4W DEC 120P/d</t>
  </si>
  <si>
    <t>/VY4W12025L25</t>
  </si>
  <si>
    <t>VY 4WZ 120.25C/d</t>
  </si>
  <si>
    <t>/VY4W12025X25</t>
  </si>
  <si>
    <t>VY 4WZ 120.25P/d</t>
  </si>
  <si>
    <t>/VY4W1205L25</t>
  </si>
  <si>
    <t>VY 4W DEC 120./d</t>
  </si>
  <si>
    <t>/VY4W1205X25</t>
  </si>
  <si>
    <t>/VY4W12075L25</t>
  </si>
  <si>
    <t>VY 4WZ 120.75C/d</t>
  </si>
  <si>
    <t>/VY4W12075X25</t>
  </si>
  <si>
    <t>VY 4WZ 120.75P/d</t>
  </si>
  <si>
    <t>/VY4W121L25</t>
  </si>
  <si>
    <t>VY 4W DEC 121C/d</t>
  </si>
  <si>
    <t>/VY4W121X25</t>
  </si>
  <si>
    <t>VY 4W DEC 121P/d</t>
  </si>
  <si>
    <t>/VY4W12125L25</t>
  </si>
  <si>
    <t>VY 4WZ 121.25C/d</t>
  </si>
  <si>
    <t>/VY4W12125X25</t>
  </si>
  <si>
    <t>VY 4WZ 121.25P/d</t>
  </si>
  <si>
    <t>/VY4W1215L25</t>
  </si>
  <si>
    <t>VY 4W DEC 121./d</t>
  </si>
  <si>
    <t>/VY4W1215X25</t>
  </si>
  <si>
    <t>/VY4W12175L25</t>
  </si>
  <si>
    <t>VY 4WZ 121.75C/d</t>
  </si>
  <si>
    <t>/VY4W12175X25</t>
  </si>
  <si>
    <t>VY 4WZ 121.75P/d</t>
  </si>
  <si>
    <t>/VY4W122L25</t>
  </si>
  <si>
    <t>VY 4W DEC 122C/d</t>
  </si>
  <si>
    <t>/VY4W122X25</t>
  </si>
  <si>
    <t>VY 4W DEC 122P/d</t>
  </si>
  <si>
    <t>/VY4W12225L25</t>
  </si>
  <si>
    <t>VY 4WZ 122.25C/d</t>
  </si>
  <si>
    <t>/VY4W12225X25</t>
  </si>
  <si>
    <t>VY 4WZ 122.25P/d</t>
  </si>
  <si>
    <t>/VY4W1225L25</t>
  </si>
  <si>
    <t>VY 4W DEC 122./d</t>
  </si>
  <si>
    <t>/VY4W1225X25</t>
  </si>
  <si>
    <t>/VY4W12275L25</t>
  </si>
  <si>
    <t>VY 4WZ 122.75C/d</t>
  </si>
  <si>
    <t>/VY4W12275X25</t>
  </si>
  <si>
    <t>VY 4WZ 122.75P/d</t>
  </si>
  <si>
    <t>/VY4W123L25</t>
  </si>
  <si>
    <t>VY 4W DEC 123C/d</t>
  </si>
  <si>
    <t>/VY4W123X25</t>
  </si>
  <si>
    <t>VY 4W DEC 123P/d</t>
  </si>
  <si>
    <t>/VY4W12325L25</t>
  </si>
  <si>
    <t>VY 4WZ 123.25C/d</t>
  </si>
  <si>
    <t>/VY4W12325X25</t>
  </si>
  <si>
    <t>VY 4WZ 123.25P/d</t>
  </si>
  <si>
    <t>/VY4W1235L25</t>
  </si>
  <si>
    <t>VY 4W DEC 123./d</t>
  </si>
  <si>
    <t>/VY4W1235X25</t>
  </si>
  <si>
    <t>/VY4W12375L25</t>
  </si>
  <si>
    <t>VY 4WZ 123.75C/d</t>
  </si>
  <si>
    <t>/VY4W12375X25</t>
  </si>
  <si>
    <t>VY 4WZ 123.75P/d</t>
  </si>
  <si>
    <t>/VY4W124L25</t>
  </si>
  <si>
    <t>VY 4W DEC 124C/d</t>
  </si>
  <si>
    <t>/VY4W124X25</t>
  </si>
  <si>
    <t>VY 4W DEC 124P/d</t>
  </si>
  <si>
    <t>/VY4W12425L25</t>
  </si>
  <si>
    <t>VY 4WZ 124.25C/d</t>
  </si>
  <si>
    <t>/VY4W12425X25</t>
  </si>
  <si>
    <t>VY 4WZ 124.25P/d</t>
  </si>
  <si>
    <t>/VY4W1245L25</t>
  </si>
  <si>
    <t>VY 4W DEC 124./d</t>
  </si>
  <si>
    <t>/VY4W1245X25</t>
  </si>
  <si>
    <t>/VY4W12475L25</t>
  </si>
  <si>
    <t>VY 4WZ 124.75C/d</t>
  </si>
  <si>
    <t>/VY4W12475X25</t>
  </si>
  <si>
    <t>VY 4WZ 124.75P/d</t>
  </si>
  <si>
    <t>/VY4W125L25</t>
  </si>
  <si>
    <t>VY 4W DEC 125C/d</t>
  </si>
  <si>
    <t>/VY4W125X25</t>
  </si>
  <si>
    <t>VY 4W DEC 125P/d</t>
  </si>
  <si>
    <t>/VY5W9975L25</t>
  </si>
  <si>
    <t>VY 5W DEC 99.7/d</t>
  </si>
  <si>
    <t>/VY5W9975X25</t>
  </si>
  <si>
    <t>/VY5W100L25</t>
  </si>
  <si>
    <t>VY 5W DEC 100C/d</t>
  </si>
  <si>
    <t>/VY5W100X25</t>
  </si>
  <si>
    <t>VY 5W DEC 100P/d</t>
  </si>
  <si>
    <t>/VY5W10025L25</t>
  </si>
  <si>
    <t>VY 5WZ 100.25C/d</t>
  </si>
  <si>
    <t>/VY5W10025X25</t>
  </si>
  <si>
    <t>VY 5WZ 100.25P/d</t>
  </si>
  <si>
    <t>/VY5W1005L25</t>
  </si>
  <si>
    <t>VY 5W DEC 100./d</t>
  </si>
  <si>
    <t>/VY5W1005X25</t>
  </si>
  <si>
    <t>/VY5W10075L25</t>
  </si>
  <si>
    <t>VY 5WZ 100.75C/d</t>
  </si>
  <si>
    <t>/VY5W10075X25</t>
  </si>
  <si>
    <t>VY 5WZ 100.75P/d</t>
  </si>
  <si>
    <t>/VY5W101L25</t>
  </si>
  <si>
    <t>VY 5W DEC 101C/d</t>
  </si>
  <si>
    <t>/VY5W101X25</t>
  </si>
  <si>
    <t>VY 5W DEC 101P/d</t>
  </si>
  <si>
    <t>/VY5W10125L25</t>
  </si>
  <si>
    <t>VY 5WZ 101.25C/d</t>
  </si>
  <si>
    <t>/VY5W10125X25</t>
  </si>
  <si>
    <t>VY 5WZ 101.25P/d</t>
  </si>
  <si>
    <t>/VY5W1015L25</t>
  </si>
  <si>
    <t>VY 5W DEC 101./d</t>
  </si>
  <si>
    <t>/VY5W1015X25</t>
  </si>
  <si>
    <t>/VY5W10175L25</t>
  </si>
  <si>
    <t>VY 5WZ 101.75C/d</t>
  </si>
  <si>
    <t>/VY5W10175X25</t>
  </si>
  <si>
    <t>VY 5WZ 101.75P/d</t>
  </si>
  <si>
    <t>/VY5W102L25</t>
  </si>
  <si>
    <t>VY 5W DEC 102C/d</t>
  </si>
  <si>
    <t>/VY5W102X25</t>
  </si>
  <si>
    <t>VY 5W DEC 102P/d</t>
  </si>
  <si>
    <t>/VY5W10225L25</t>
  </si>
  <si>
    <t>VY 5WZ 102.25C/d</t>
  </si>
  <si>
    <t>/VY5W10225X25</t>
  </si>
  <si>
    <t>VY 5WZ 102.25P/d</t>
  </si>
  <si>
    <t>/VY5W1025L25</t>
  </si>
  <si>
    <t>VY 5W DEC 102./d</t>
  </si>
  <si>
    <t>/VY5W1025X25</t>
  </si>
  <si>
    <t>/VY5W10275L25</t>
  </si>
  <si>
    <t>VY 5WZ 102.75C/d</t>
  </si>
  <si>
    <t>/VY5W10275X25</t>
  </si>
  <si>
    <t>VY 5WZ 102.75P/d</t>
  </si>
  <si>
    <t>/VY5W103L25</t>
  </si>
  <si>
    <t>VY 5W DEC 103C/d</t>
  </si>
  <si>
    <t>/VY5W103X25</t>
  </si>
  <si>
    <t>VY 5W DEC 103P/d</t>
  </si>
  <si>
    <t>/VY5W10325L25</t>
  </si>
  <si>
    <t>VY 5WZ 103.25C/d</t>
  </si>
  <si>
    <t>/VY5W10325X25</t>
  </si>
  <si>
    <t>VY 5WZ 103.25P/d</t>
  </si>
  <si>
    <t>/VY5W1035L25</t>
  </si>
  <si>
    <t>VY 5W DEC 103./d</t>
  </si>
  <si>
    <t>/VY5W1035X25</t>
  </si>
  <si>
    <t>/VY5W10375L25</t>
  </si>
  <si>
    <t>VY 5WZ 103.75C/d</t>
  </si>
  <si>
    <t>/VY5W10375X25</t>
  </si>
  <si>
    <t>VY 5WZ 103.75P/d</t>
  </si>
  <si>
    <t>/VY5W104L25</t>
  </si>
  <si>
    <t>VY 5W DEC 104C/d</t>
  </si>
  <si>
    <t>/VY5W104X25</t>
  </si>
  <si>
    <t>VY 5W DEC 104P/d</t>
  </si>
  <si>
    <t>/VY5W10425L25</t>
  </si>
  <si>
    <t>VY 5WZ 104.25C/d</t>
  </si>
  <si>
    <t>/VY5W10425X25</t>
  </si>
  <si>
    <t>VY 5WZ 104.25P/d</t>
  </si>
  <si>
    <t>/VY5W1045L25</t>
  </si>
  <si>
    <t>VY 5W DEC 104./d</t>
  </si>
  <si>
    <t>/VY5W1045X25</t>
  </si>
  <si>
    <t>/VY5W10475L25</t>
  </si>
  <si>
    <t>VY 5WZ 104.75C/d</t>
  </si>
  <si>
    <t>/VY5W10475X25</t>
  </si>
  <si>
    <t>VY 5WZ 104.75P/d</t>
  </si>
  <si>
    <t>/VY5W105L25</t>
  </si>
  <si>
    <t>VY 5W DEC 105C/d</t>
  </si>
  <si>
    <t>/VY5W105X25</t>
  </si>
  <si>
    <t>VY 5W DEC 105P/d</t>
  </si>
  <si>
    <t>/VY5W10525L25</t>
  </si>
  <si>
    <t>VY 5WZ 105.25C/d</t>
  </si>
  <si>
    <t>/VY5W10525X25</t>
  </si>
  <si>
    <t>VY 5WZ 105.25P/d</t>
  </si>
  <si>
    <t>/VY5W1055L25</t>
  </si>
  <si>
    <t>VY 5W DEC 105./d</t>
  </si>
  <si>
    <t>/VY5W1055X25</t>
  </si>
  <si>
    <t>/VY5W10575L25</t>
  </si>
  <si>
    <t>VY 5WZ 105.75C/d</t>
  </si>
  <si>
    <t>/VY5W10575X25</t>
  </si>
  <si>
    <t>VY 5WZ 105.75P/d</t>
  </si>
  <si>
    <t>/VY5W106L25</t>
  </si>
  <si>
    <t>VY 5W DEC 106C/d</t>
  </si>
  <si>
    <t>/VY5W106X25</t>
  </si>
  <si>
    <t>VY 5W DEC 106P/d</t>
  </si>
  <si>
    <t>/VY5W10625L25</t>
  </si>
  <si>
    <t>VY 5WZ 106.25C/d</t>
  </si>
  <si>
    <t>/VY5W10625X25</t>
  </si>
  <si>
    <t>VY 5WZ 106.25P/d</t>
  </si>
  <si>
    <t>/VY5W1065L25</t>
  </si>
  <si>
    <t>VY 5W DEC 106./d</t>
  </si>
  <si>
    <t>/VY5W1065X25</t>
  </si>
  <si>
    <t>/VY5W10675L25</t>
  </si>
  <si>
    <t>VY 5WZ 106.75C/d</t>
  </si>
  <si>
    <t>/VY5W10675X25</t>
  </si>
  <si>
    <t>VY 5WZ 106.75P/d</t>
  </si>
  <si>
    <t>/VY5W107L25</t>
  </si>
  <si>
    <t>VY 5W DEC 107C/d</t>
  </si>
  <si>
    <t>/VY5W107X25</t>
  </si>
  <si>
    <t>VY 5W DEC 107P/d</t>
  </si>
  <si>
    <t>/VY5W10725L25</t>
  </si>
  <si>
    <t>VY 5WZ 107.25C/d</t>
  </si>
  <si>
    <t>/VY5W10725X25</t>
  </si>
  <si>
    <t>VY 5WZ 107.25P/d</t>
  </si>
  <si>
    <t>/VY5W1075L25</t>
  </si>
  <si>
    <t>VY 5W DEC 107./d</t>
  </si>
  <si>
    <t>/VY5W1075X25</t>
  </si>
  <si>
    <t>/VY5W10775L25</t>
  </si>
  <si>
    <t>VY 5WZ 107.75C/d</t>
  </si>
  <si>
    <t>/VY5W10775X25</t>
  </si>
  <si>
    <t>VY 5WZ 107.75P/d</t>
  </si>
  <si>
    <t>/VY5W108L25</t>
  </si>
  <si>
    <t>VY 5W DEC 108C/d</t>
  </si>
  <si>
    <t>/VY5W108X25</t>
  </si>
  <si>
    <t>VY 5W DEC 108P/d</t>
  </si>
  <si>
    <t>/VY5W10825L25</t>
  </si>
  <si>
    <t>VY 5WZ 108.25C/d</t>
  </si>
  <si>
    <t>/VY5W10825X25</t>
  </si>
  <si>
    <t>VY 5WZ 108.25P/d</t>
  </si>
  <si>
    <t>/VY5W1085L25</t>
  </si>
  <si>
    <t>VY 5W DEC 108./d</t>
  </si>
  <si>
    <t>/VY5W1085X25</t>
  </si>
  <si>
    <t>/VY5W10875L25</t>
  </si>
  <si>
    <t>VY 5WZ 108.75C/d</t>
  </si>
  <si>
    <t>/VY5W10875X25</t>
  </si>
  <si>
    <t>VY 5WZ 108.75P/d</t>
  </si>
  <si>
    <t>/VY5W109L25</t>
  </si>
  <si>
    <t>VY 5W DEC 109C/d</t>
  </si>
  <si>
    <t>/VY5W109X25</t>
  </si>
  <si>
    <t>VY 5W DEC 109P/d</t>
  </si>
  <si>
    <t>/VY5W10925L25</t>
  </si>
  <si>
    <t>VY 5WZ 109.25C/d</t>
  </si>
  <si>
    <t>/VY5W10925X25</t>
  </si>
  <si>
    <t>VY 5WZ 109.25P/d</t>
  </si>
  <si>
    <t>/VY5W1095L25</t>
  </si>
  <si>
    <t>VY 5W DEC 109./d</t>
  </si>
  <si>
    <t>/VY5W1095X25</t>
  </si>
  <si>
    <t>/VY5W10975L25</t>
  </si>
  <si>
    <t>VY 5WZ 109.75C/d</t>
  </si>
  <si>
    <t>/VY5W10975X25</t>
  </si>
  <si>
    <t>VY 5WZ 109.75P/d</t>
  </si>
  <si>
    <t>/VY5W110L25</t>
  </si>
  <si>
    <t>VY 5W DEC 110C/d</t>
  </si>
  <si>
    <t>/VY5W110X25</t>
  </si>
  <si>
    <t>VY 5W DEC 110P/d</t>
  </si>
  <si>
    <t>/VY5W11025L25</t>
  </si>
  <si>
    <t>VY 5WZ 110.25C/d</t>
  </si>
  <si>
    <t>/VY5W11025X25</t>
  </si>
  <si>
    <t>VY 5WZ 110.25P/d</t>
  </si>
  <si>
    <t>/VY5W1105L25</t>
  </si>
  <si>
    <t>VY 5W DEC 110./d</t>
  </si>
  <si>
    <t>/VY5W1105X25</t>
  </si>
  <si>
    <t>/VY5W11075L25</t>
  </si>
  <si>
    <t>VY 5WZ 110.75C/d</t>
  </si>
  <si>
    <t>/VY5W11075X25</t>
  </si>
  <si>
    <t>VY 5WZ 110.75P/d</t>
  </si>
  <si>
    <t>/VY5W111L25</t>
  </si>
  <si>
    <t>VY 5W DEC 111C/d</t>
  </si>
  <si>
    <t>/VY5W111X25</t>
  </si>
  <si>
    <t>VY 5W DEC 111P/d</t>
  </si>
  <si>
    <t>/VY5W11125L25</t>
  </si>
  <si>
    <t>VY 5WZ 111.25C/d</t>
  </si>
  <si>
    <t>/VY5W11125X25</t>
  </si>
  <si>
    <t>VY 5WZ 111.25P/d</t>
  </si>
  <si>
    <t>/VY5W1115L25</t>
  </si>
  <si>
    <t>VY 5W DEC 111./d</t>
  </si>
  <si>
    <t>/VY5W1115X25</t>
  </si>
  <si>
    <t>/VY5W11175L25</t>
  </si>
  <si>
    <t>VY 5WZ 111.75C/d</t>
  </si>
  <si>
    <t>/VY5W11175X25</t>
  </si>
  <si>
    <t>VY 5WZ 111.75P/d</t>
  </si>
  <si>
    <t>/VY5W112L25</t>
  </si>
  <si>
    <t>VY 5W DEC 112C/d</t>
  </si>
  <si>
    <t>/VY5W112X25</t>
  </si>
  <si>
    <t>VY 5W DEC 112P/d</t>
  </si>
  <si>
    <t>/VY5W11225L25</t>
  </si>
  <si>
    <t>VY 5WZ 112.25C/d</t>
  </si>
  <si>
    <t>/VY5W11225X25</t>
  </si>
  <si>
    <t>VY 5WZ 112.25P/d</t>
  </si>
  <si>
    <t>/VY5W1125L25</t>
  </si>
  <si>
    <t>VY 5W DEC 112./d</t>
  </si>
  <si>
    <t>/VY5W1125X25</t>
  </si>
  <si>
    <t>/VY5W11275L25</t>
  </si>
  <si>
    <t>VY 5WZ 112.75C/d</t>
  </si>
  <si>
    <t>/VY5W11275X25</t>
  </si>
  <si>
    <t>VY 5WZ 112.75P/d</t>
  </si>
  <si>
    <t>/VY5W113L25</t>
  </si>
  <si>
    <t>VY 5W DEC 113C/d</t>
  </si>
  <si>
    <t>/VY5W113X25</t>
  </si>
  <si>
    <t>VY 5W DEC 113P/d</t>
  </si>
  <si>
    <t>/VY5W11325L25</t>
  </si>
  <si>
    <t>VY 5WZ 113.25C/d</t>
  </si>
  <si>
    <t>/VY5W11325X25</t>
  </si>
  <si>
    <t>VY 5WZ 113.25P/d</t>
  </si>
  <si>
    <t>/VY5W1135L25</t>
  </si>
  <si>
    <t>VY 5W DEC 113./d</t>
  </si>
  <si>
    <t>/VY5W1135X25</t>
  </si>
  <si>
    <t>/VY5W11375L25</t>
  </si>
  <si>
    <t>VY 5WZ 113.75C/d</t>
  </si>
  <si>
    <t>/VY5W11375X25</t>
  </si>
  <si>
    <t>VY 5WZ 113.75P/d</t>
  </si>
  <si>
    <t>/VY5W114L25</t>
  </si>
  <si>
    <t>VY 5W DEC 114C/d</t>
  </si>
  <si>
    <t>/VY5W114X25</t>
  </si>
  <si>
    <t>VY 5W DEC 114P/d</t>
  </si>
  <si>
    <t>/VY5W11425L25</t>
  </si>
  <si>
    <t>VY 5WZ 114.25C/d</t>
  </si>
  <si>
    <t>/VY5W11425X25</t>
  </si>
  <si>
    <t>VY 5WZ 114.25P/d</t>
  </si>
  <si>
    <t>/VY5W1145L25</t>
  </si>
  <si>
    <t>VY 5W DEC 114./d</t>
  </si>
  <si>
    <t>/VY5W1145X25</t>
  </si>
  <si>
    <t>/VY5W11475L25</t>
  </si>
  <si>
    <t>VY 5WZ 114.75C/d</t>
  </si>
  <si>
    <t>/VY5W11475X25</t>
  </si>
  <si>
    <t>VY 5WZ 114.75P/d</t>
  </si>
  <si>
    <t>/VY5W115L25</t>
  </si>
  <si>
    <t>VY 5W DEC 115C/d</t>
  </si>
  <si>
    <t>/VY5W115X25</t>
  </si>
  <si>
    <t>VY 5W DEC 115P/d</t>
  </si>
  <si>
    <t>/VY5W11525L25</t>
  </si>
  <si>
    <t>VY 5WZ 115.25C/d</t>
  </si>
  <si>
    <t>/VY5W11525X25</t>
  </si>
  <si>
    <t>VY 5WZ 115.25P/d</t>
  </si>
  <si>
    <t>/VY5W1155L25</t>
  </si>
  <si>
    <t>VY 5W DEC 115./d</t>
  </si>
  <si>
    <t>/VY5W1155X25</t>
  </si>
  <si>
    <t>/VY5W11575L25</t>
  </si>
  <si>
    <t>VY 5WZ 115.75C/d</t>
  </si>
  <si>
    <t>/VY5W11575X25</t>
  </si>
  <si>
    <t>VY 5WZ 115.75P/d</t>
  </si>
  <si>
    <t>/VY5W116L25</t>
  </si>
  <si>
    <t>VY 5W DEC 116C/d</t>
  </si>
  <si>
    <t>/VY5W116X25</t>
  </si>
  <si>
    <t>VY 5W DEC 116P/d</t>
  </si>
  <si>
    <t>/VY5W11625L25</t>
  </si>
  <si>
    <t>VY 5WZ 116.25C/d</t>
  </si>
  <si>
    <t>/VY5W11625X25</t>
  </si>
  <si>
    <t>VY 5WZ 116.25P/d</t>
  </si>
  <si>
    <t>/VY5W1165L25</t>
  </si>
  <si>
    <t>VY 5W DEC 116./d</t>
  </si>
  <si>
    <t>/VY5W1165X25</t>
  </si>
  <si>
    <t>/VY5W11675L25</t>
  </si>
  <si>
    <t>VY 5WZ 116.75C/d</t>
  </si>
  <si>
    <t>/VY5W11675X25</t>
  </si>
  <si>
    <t>VY 5WZ 116.75P/d</t>
  </si>
  <si>
    <t>/VY5W117L25</t>
  </si>
  <si>
    <t>VY 5W DEC 117C/d</t>
  </si>
  <si>
    <t>/VY5W117X25</t>
  </si>
  <si>
    <t>VY 5W DEC 117P/d</t>
  </si>
  <si>
    <t>/VY5W11725L25</t>
  </si>
  <si>
    <t>VY 5WZ 117.25C/d</t>
  </si>
  <si>
    <t>/VY5W11725X25</t>
  </si>
  <si>
    <t>VY 5WZ 117.25P/d</t>
  </si>
  <si>
    <t>/VY5W1175L25</t>
  </si>
  <si>
    <t>VY 5W DEC 117./d</t>
  </si>
  <si>
    <t>/VY5W1175X25</t>
  </si>
  <si>
    <t>/VY5W11775L25</t>
  </si>
  <si>
    <t>VY 5WZ 117.75C/d</t>
  </si>
  <si>
    <t>/VY5W11775X25</t>
  </si>
  <si>
    <t>VY 5WZ 117.75P/d</t>
  </si>
  <si>
    <t>/VY5W118L25</t>
  </si>
  <si>
    <t>VY 5W DEC 118C/d</t>
  </si>
  <si>
    <t>/VY5W118X25</t>
  </si>
  <si>
    <t>VY 5W DEC 118P/d</t>
  </si>
  <si>
    <t>/VY5W11825L25</t>
  </si>
  <si>
    <t>VY 5WZ 118.25C/d</t>
  </si>
  <si>
    <t>/VY5W11825X25</t>
  </si>
  <si>
    <t>VY 5WZ 118.25P/d</t>
  </si>
  <si>
    <t>/VY5W1185L25</t>
  </si>
  <si>
    <t>VY 5W DEC 118./d</t>
  </si>
  <si>
    <t>/VY5W1185X25</t>
  </si>
  <si>
    <t>/VY5W11875L25</t>
  </si>
  <si>
    <t>VY 5WZ 118.75C/d</t>
  </si>
  <si>
    <t>/VY5W11875X25</t>
  </si>
  <si>
    <t>VY 5WZ 118.75P/d</t>
  </si>
  <si>
    <t>/VY5W119L25</t>
  </si>
  <si>
    <t>VY 5W DEC 119C/d</t>
  </si>
  <si>
    <t>/VY5W119X25</t>
  </si>
  <si>
    <t>VY 5W DEC 119P/d</t>
  </si>
  <si>
    <t>/VY5W11925L25</t>
  </si>
  <si>
    <t>VY 5WZ 119.25C/d</t>
  </si>
  <si>
    <t>/VY5W11925X25</t>
  </si>
  <si>
    <t>VY 5WZ 119.25P/d</t>
  </si>
  <si>
    <t>/VY5W1195L25</t>
  </si>
  <si>
    <t>VY 5W DEC 119./d</t>
  </si>
  <si>
    <t>/VY5W1195X25</t>
  </si>
  <si>
    <t>/VY5W11975L25</t>
  </si>
  <si>
    <t>VY 5WZ 119.75C/d</t>
  </si>
  <si>
    <t>/VY5W11975X25</t>
  </si>
  <si>
    <t>VY 5WZ 119.75P/d</t>
  </si>
  <si>
    <t>/VY5W120L25</t>
  </si>
  <si>
    <t>VY 5W DEC 120C/d</t>
  </si>
  <si>
    <t>/VY5W120X25</t>
  </si>
  <si>
    <t>VY 5W DEC 120P/d</t>
  </si>
  <si>
    <t>/VY5W12025L25</t>
  </si>
  <si>
    <t>VY 5WZ 120.25C/d</t>
  </si>
  <si>
    <t>/VY5W12025X25</t>
  </si>
  <si>
    <t>VY 5WZ 120.25P/d</t>
  </si>
  <si>
    <t>/VY5W1205L25</t>
  </si>
  <si>
    <t>VY 5W DEC 120./d</t>
  </si>
  <si>
    <t>/VY5W1205X25</t>
  </si>
  <si>
    <t>/VY5W12075L25</t>
  </si>
  <si>
    <t>VY 5WZ 120.75C/d</t>
  </si>
  <si>
    <t>/VY5W12075X25</t>
  </si>
  <si>
    <t>VY 5WZ 120.75P/d</t>
  </si>
  <si>
    <t>/VY5W121L25</t>
  </si>
  <si>
    <t>VY 5W DEC 121C/d</t>
  </si>
  <si>
    <t>/VY5W121X25</t>
  </si>
  <si>
    <t>VY 5W DEC 121P/d</t>
  </si>
  <si>
    <t>/VY5W12125L25</t>
  </si>
  <si>
    <t>VY 5WZ 121.25C/d</t>
  </si>
  <si>
    <t>/VY5W12125X25</t>
  </si>
  <si>
    <t>VY 5WZ 121.25P/d</t>
  </si>
  <si>
    <t>/VY5W1215L25</t>
  </si>
  <si>
    <t>VY 5W DEC 121./d</t>
  </si>
  <si>
    <t>/VY5W1215X25</t>
  </si>
  <si>
    <t>/VY5W12175L25</t>
  </si>
  <si>
    <t>VY 5WZ 121.75C/d</t>
  </si>
  <si>
    <t>/VY5W12175X25</t>
  </si>
  <si>
    <t>VY 5WZ 121.75P/d</t>
  </si>
  <si>
    <t>/VY5W122L25</t>
  </si>
  <si>
    <t>VY 5W DEC 122C/d</t>
  </si>
  <si>
    <t>/VY5W122X25</t>
  </si>
  <si>
    <t>VY 5W DEC 122P/d</t>
  </si>
  <si>
    <t>/VY5W12225L25</t>
  </si>
  <si>
    <t>VY 5WZ 122.25C/d</t>
  </si>
  <si>
    <t>/VY5W12225X25</t>
  </si>
  <si>
    <t>VY 5WZ 122.25P/d</t>
  </si>
  <si>
    <t>/VY5W1225L25</t>
  </si>
  <si>
    <t>VY 5W DEC 122./d</t>
  </si>
  <si>
    <t>/VY5W1225X25</t>
  </si>
  <si>
    <t>/VY5W12275L25</t>
  </si>
  <si>
    <t>VY 5WZ 122.75C/d</t>
  </si>
  <si>
    <t>/VY5W12275X25</t>
  </si>
  <si>
    <t>VY 5WZ 122.75P/d</t>
  </si>
  <si>
    <t>/VY5W123L25</t>
  </si>
  <si>
    <t>VY 5W DEC 123C/d</t>
  </si>
  <si>
    <t>/VY5W123X25</t>
  </si>
  <si>
    <t>VY 5W DEC 123P/d</t>
  </si>
  <si>
    <t>/VY5W12325L25</t>
  </si>
  <si>
    <t>VY 5WZ 123.25C/d</t>
  </si>
  <si>
    <t>/VY5W12325X25</t>
  </si>
  <si>
    <t>VY 5WZ 123.25P/d</t>
  </si>
  <si>
    <t>/VY5W1235L25</t>
  </si>
  <si>
    <t>VY 5W DEC 123./d</t>
  </si>
  <si>
    <t>/VY5W1235X25</t>
  </si>
  <si>
    <t>/VY5W12375L25</t>
  </si>
  <si>
    <t>VY 5WZ 123.75C/d</t>
  </si>
  <si>
    <t>/VY5W12375X25</t>
  </si>
  <si>
    <t>VY 5WZ 123.75P/d</t>
  </si>
  <si>
    <t>/VY5W124L25</t>
  </si>
  <si>
    <t>VY 5W DEC 124C/d</t>
  </si>
  <si>
    <t>/VY5W124X25</t>
  </si>
  <si>
    <t>VY 5W DEC 124P/d</t>
  </si>
  <si>
    <t>/VY5W12425L25</t>
  </si>
  <si>
    <t>VY 5WZ 124.25C/d</t>
  </si>
  <si>
    <t>/VY5W12425X25</t>
  </si>
  <si>
    <t>VY 5WZ 124.25P/d</t>
  </si>
  <si>
    <t>/VY5W1245L25</t>
  </si>
  <si>
    <t>VY 5W DEC 124./d</t>
  </si>
  <si>
    <t>/VY5W1245X25</t>
  </si>
  <si>
    <t>/VY5W12475L25</t>
  </si>
  <si>
    <t>VY 5WZ 124.75C/d</t>
  </si>
  <si>
    <t>/VY5W12475X25</t>
  </si>
  <si>
    <t>VY 5WZ 124.75P/d</t>
  </si>
  <si>
    <t>/VY5W125L25</t>
  </si>
  <si>
    <t>VY 5W DEC 125C/d</t>
  </si>
  <si>
    <t>/VY5W125X25</t>
  </si>
  <si>
    <t>VY 5W DEC 125P/d</t>
  </si>
  <si>
    <t>VY4W995L25</t>
  </si>
  <si>
    <t>n/a</t>
  </si>
  <si>
    <t>VBYM C 99.5 12/22/2025</t>
  </si>
  <si>
    <t>VY4W995X25</t>
  </si>
  <si>
    <t>VBYM P 99.5 12/22/2025</t>
  </si>
  <si>
    <t>VY4W9975L25</t>
  </si>
  <si>
    <t>VBYM C 99.75 12/22/2025</t>
  </si>
  <si>
    <t>VY4W9975X25</t>
  </si>
  <si>
    <t>VBYM P 99.75 12/22/2025</t>
  </si>
  <si>
    <t>VY4W100L25</t>
  </si>
  <si>
    <t>VBYM C 100 12/22/2025</t>
  </si>
  <si>
    <t>VY4W100X25</t>
  </si>
  <si>
    <t>VBYM P 100 12/22/2025</t>
  </si>
  <si>
    <t>VY4W10025L25</t>
  </si>
  <si>
    <t>VBYM C 100.25 12/22/2025</t>
  </si>
  <si>
    <t>VY4W10025X25</t>
  </si>
  <si>
    <t>VBYM P 100.25 12/22/2025</t>
  </si>
  <si>
    <t>VY4W1005L25</t>
  </si>
  <si>
    <t>VBYM C 100.5 12/22/2025</t>
  </si>
  <si>
    <t>VY4W1005X25</t>
  </si>
  <si>
    <t>VBYM P 100.5 12/22/2025</t>
  </si>
  <si>
    <t>VY4W10075L25</t>
  </si>
  <si>
    <t>VBYM C 100.75 12/22/2025</t>
  </si>
  <si>
    <t>VY4W10075X25</t>
  </si>
  <si>
    <t>VBYM P 100.75 12/22/2025</t>
  </si>
  <si>
    <t>VY4W101L25</t>
  </si>
  <si>
    <t>VBYM C 101 12/22/2025</t>
  </si>
  <si>
    <t>VY4W101X25</t>
  </si>
  <si>
    <t>VBYM P 101 12/22/2025</t>
  </si>
  <si>
    <t>VY4W10125L25</t>
  </si>
  <si>
    <t>VBYM C 101.25 12/22/2025</t>
  </si>
  <si>
    <t>VY4W10125X25</t>
  </si>
  <si>
    <t>VBYM P 101.25 12/22/2025</t>
  </si>
  <si>
    <t>VY4W1015L25</t>
  </si>
  <si>
    <t>VBYM C 101.5 12/22/2025</t>
  </si>
  <si>
    <t>VY4W1015X25</t>
  </si>
  <si>
    <t>VBYM P 101.5 12/22/2025</t>
  </si>
  <si>
    <t>VY4W10175L25</t>
  </si>
  <si>
    <t>VBYM C 101.75 12/22/2025</t>
  </si>
  <si>
    <t>VY4W10175X25</t>
  </si>
  <si>
    <t>VBYM P 101.75 12/22/2025</t>
  </si>
  <si>
    <t>VY4W102L25</t>
  </si>
  <si>
    <t>VBYM C 102 12/22/2025</t>
  </si>
  <si>
    <t>VY4W102X25</t>
  </si>
  <si>
    <t>VBYM P 102 12/22/2025</t>
  </si>
  <si>
    <t>VY4W10225L25</t>
  </si>
  <si>
    <t>VBYM C 102.25 12/22/2025</t>
  </si>
  <si>
    <t>VY4W10225X25</t>
  </si>
  <si>
    <t>VBYM P 102.25 12/22/2025</t>
  </si>
  <si>
    <t>VY4W1025L25</t>
  </si>
  <si>
    <t>VBYM C 102.5 12/22/2025</t>
  </si>
  <si>
    <t>VY4W1025X25</t>
  </si>
  <si>
    <t>VBYM P 102.5 12/22/2025</t>
  </si>
  <si>
    <t>VY4W10275L25</t>
  </si>
  <si>
    <t>VBYM C 102.75 12/22/2025</t>
  </si>
  <si>
    <t>VY4W10275X25</t>
  </si>
  <si>
    <t>VBYM P 102.75 12/22/2025</t>
  </si>
  <si>
    <t>VY4W103L25</t>
  </si>
  <si>
    <t>VBYM C 103 12/22/2025</t>
  </si>
  <si>
    <t>VY4W103X25</t>
  </si>
  <si>
    <t>VBYM P 103 12/22/2025</t>
  </si>
  <si>
    <t>VY4W10325L25</t>
  </si>
  <si>
    <t>VBYM C 103.25 12/22/2025</t>
  </si>
  <si>
    <t>VY4W10325X25</t>
  </si>
  <si>
    <t>VBYM P 103.25 12/22/2025</t>
  </si>
  <si>
    <t>VY4W1035L25</t>
  </si>
  <si>
    <t>VBYM C 103.5 12/22/2025</t>
  </si>
  <si>
    <t>VY4W1035X25</t>
  </si>
  <si>
    <t>VBYM P 103.5 12/22/2025</t>
  </si>
  <si>
    <t>VY4W10375L25</t>
  </si>
  <si>
    <t>VBYM C 103.75 12/22/2025</t>
  </si>
  <si>
    <t>VY4W10375X25</t>
  </si>
  <si>
    <t>VBYM P 103.75 12/22/2025</t>
  </si>
  <si>
    <t>VY4W104L25</t>
  </si>
  <si>
    <t>VBYM C 104 12/22/2025</t>
  </si>
  <si>
    <t>VY4W104X25</t>
  </si>
  <si>
    <t>VBYM P 104 12/22/2025</t>
  </si>
  <si>
    <t>VY4W10425L25</t>
  </si>
  <si>
    <t>VBYM C 104.25 12/22/2025</t>
  </si>
  <si>
    <t>VY4W10425X25</t>
  </si>
  <si>
    <t>VBYM P 104.25 12/22/2025</t>
  </si>
  <si>
    <t>VY4W1045L25</t>
  </si>
  <si>
    <t>VBYM C 104.5 12/22/2025</t>
  </si>
  <si>
    <t>VY4W1045X25</t>
  </si>
  <si>
    <t>VBYM P 104.5 12/22/2025</t>
  </si>
  <si>
    <t>VY4W10475L25</t>
  </si>
  <si>
    <t>VBYM C 104.75 12/22/2025</t>
  </si>
  <si>
    <t>VY4W10475X25</t>
  </si>
  <si>
    <t>VBYM P 104.75 12/22/2025</t>
  </si>
  <si>
    <t>VY4W105L25</t>
  </si>
  <si>
    <t>VBYM C 105 12/22/2025</t>
  </si>
  <si>
    <t>VY4W105X25</t>
  </si>
  <si>
    <t>VBYM P 105 12/22/2025</t>
  </si>
  <si>
    <t>VY4W10525L25</t>
  </si>
  <si>
    <t>VBYM C 105.25 12/22/2025</t>
  </si>
  <si>
    <t>VY4W10525X25</t>
  </si>
  <si>
    <t>VBYM P 105.25 12/22/2025</t>
  </si>
  <si>
    <t>VY4W1055L25</t>
  </si>
  <si>
    <t>VBYM C 105.5 12/22/2025</t>
  </si>
  <si>
    <t>VY4W1055X25</t>
  </si>
  <si>
    <t>VBYM P 105.5 12/22/2025</t>
  </si>
  <si>
    <t>VY4W10575L25</t>
  </si>
  <si>
    <t>VBYM C 105.75 12/22/2025</t>
  </si>
  <si>
    <t>VY4W10575X25</t>
  </si>
  <si>
    <t>VBYM P 105.75 12/22/2025</t>
  </si>
  <si>
    <t>VY4W106L25</t>
  </si>
  <si>
    <t>VBYM C 106 12/22/2025</t>
  </si>
  <si>
    <t>VY4W106X25</t>
  </si>
  <si>
    <t>VBYM P 106 12/22/2025</t>
  </si>
  <si>
    <t>VY4W10625L25</t>
  </si>
  <si>
    <t>VBYM C 106.25 12/22/2025</t>
  </si>
  <si>
    <t>VY4W10625X25</t>
  </si>
  <si>
    <t>VBYM P 106.25 12/22/2025</t>
  </si>
  <si>
    <t>VY4W1065L25</t>
  </si>
  <si>
    <t>VBYM C 106.5 12/22/2025</t>
  </si>
  <si>
    <t>VY4W1065X25</t>
  </si>
  <si>
    <t>VBYM P 106.5 12/22/2025</t>
  </si>
  <si>
    <t>VY4W10675L25</t>
  </si>
  <si>
    <t>VBYM C 106.75 12/22/2025</t>
  </si>
  <si>
    <t>VY4W10675X25</t>
  </si>
  <si>
    <t>VBYM P 106.75 12/22/2025</t>
  </si>
  <si>
    <t>VY4W107L25</t>
  </si>
  <si>
    <t>VBYM C 107 12/22/2025</t>
  </si>
  <si>
    <t>VY4W107X25</t>
  </si>
  <si>
    <t>VBYM P 107 12/22/2025</t>
  </si>
  <si>
    <t>VY4W10725L25</t>
  </si>
  <si>
    <t>VBYM C 107.25 12/22/2025</t>
  </si>
  <si>
    <t>VY4W10725X25</t>
  </si>
  <si>
    <t>VBYM P 107.25 12/22/2025</t>
  </si>
  <si>
    <t>VY4W1075L25</t>
  </si>
  <si>
    <t>VBYM C 107.5 12/22/2025</t>
  </si>
  <si>
    <t>VY4W1075X25</t>
  </si>
  <si>
    <t>VBYM P 107.5 12/22/2025</t>
  </si>
  <si>
    <t>VY4W10775L25</t>
  </si>
  <si>
    <t>VBYM C 107.75 12/22/2025</t>
  </si>
  <si>
    <t>VY4W10775X25</t>
  </si>
  <si>
    <t>VBYM P 107.75 12/22/2025</t>
  </si>
  <si>
    <t>VY4W108L25</t>
  </si>
  <si>
    <t>VBYM C 108 12/22/2025</t>
  </si>
  <si>
    <t>VY4W108X25</t>
  </si>
  <si>
    <t>VBYM P 108 12/22/2025</t>
  </si>
  <si>
    <t>VY4W10825L25</t>
  </si>
  <si>
    <t>VBYM C 108.25 12/22/2025</t>
  </si>
  <si>
    <t>VY4W10825X25</t>
  </si>
  <si>
    <t>VBYM P 108.25 12/22/2025</t>
  </si>
  <si>
    <t>VY4W1085L25</t>
  </si>
  <si>
    <t>VBYM C 108.5 12/22/2025</t>
  </si>
  <si>
    <t>VY4W1085X25</t>
  </si>
  <si>
    <t>VBYM P 108.5 12/22/2025</t>
  </si>
  <si>
    <t>VY4W10875L25</t>
  </si>
  <si>
    <t>VBYM C 108.75 12/22/2025</t>
  </si>
  <si>
    <t>VY4W10875X25</t>
  </si>
  <si>
    <t>VBYM P 108.75 12/22/2025</t>
  </si>
  <si>
    <t>VY4W109L25</t>
  </si>
  <si>
    <t>VBYM C 109 12/22/2025</t>
  </si>
  <si>
    <t>VY4W109X25</t>
  </si>
  <si>
    <t>VBYM P 109 12/22/2025</t>
  </si>
  <si>
    <t>VY4W10925L25</t>
  </si>
  <si>
    <t>VBYM C 109.25 12/22/2025</t>
  </si>
  <si>
    <t>VY4W10925X25</t>
  </si>
  <si>
    <t>VBYM P 109.25 12/22/2025</t>
  </si>
  <si>
    <t>VY4W1095L25</t>
  </si>
  <si>
    <t>VBYM C 109.5 12/22/2025</t>
  </si>
  <si>
    <t>VY4W1095X25</t>
  </si>
  <si>
    <t>VBYM P 109.5 12/22/2025</t>
  </si>
  <si>
    <t>VY4W10975L25</t>
  </si>
  <si>
    <t>VBYM C 109.75 12/22/2025</t>
  </si>
  <si>
    <t>VY4W10975X25</t>
  </si>
  <si>
    <t>VBYM P 109.75 12/22/2025</t>
  </si>
  <si>
    <t>VY4W110L25</t>
  </si>
  <si>
    <t>VBYM C 110 12/22/2025</t>
  </si>
  <si>
    <t>VY4W110X25</t>
  </si>
  <si>
    <t>VBYM P 110 12/22/2025</t>
  </si>
  <si>
    <t>VY4W11025L25</t>
  </si>
  <si>
    <t>VBYM C 110.25 12/22/2025</t>
  </si>
  <si>
    <t>VY4W11025X25</t>
  </si>
  <si>
    <t>VBYM P 110.25 12/22/2025</t>
  </si>
  <si>
    <t>VY4W1105L25</t>
  </si>
  <si>
    <t>VBYM C 110.5 12/22/2025</t>
  </si>
  <si>
    <t>VY4W1105X25</t>
  </si>
  <si>
    <t>VBYM P 110.5 12/22/2025</t>
  </si>
  <si>
    <t>VY4W11075L25</t>
  </si>
  <si>
    <t>VBYM C 110.75 12/22/2025</t>
  </si>
  <si>
    <t>VY4W11075X25</t>
  </si>
  <si>
    <t>VBYM P 110.75 12/22/2025</t>
  </si>
  <si>
    <t>VY4W111L25</t>
  </si>
  <si>
    <t>VBYM C 111 12/22/2025</t>
  </si>
  <si>
    <t>VY4W111X25</t>
  </si>
  <si>
    <t>VBYM P 111 12/22/2025</t>
  </si>
  <si>
    <t>VY4W11125L25</t>
  </si>
  <si>
    <t>VBYM C 111.25 12/22/2025</t>
  </si>
  <si>
    <t>VY4W11125X25</t>
  </si>
  <si>
    <t>VBYM P 111.25 12/22/2025</t>
  </si>
  <si>
    <t>VY4W1115L25</t>
  </si>
  <si>
    <t>VBYM C 111.5 12/22/2025</t>
  </si>
  <si>
    <t>VY4W1115X25</t>
  </si>
  <si>
    <t>VBYM P 111.5 12/22/2025</t>
  </si>
  <si>
    <t>VY4W11175L25</t>
  </si>
  <si>
    <t>VBYM C 111.75 12/22/2025</t>
  </si>
  <si>
    <t>VY4W11175X25</t>
  </si>
  <si>
    <t>VBYM P 111.75 12/22/2025</t>
  </si>
  <si>
    <t>VY4W112L25</t>
  </si>
  <si>
    <t>VBYM C 112 12/22/2025</t>
  </si>
  <si>
    <t>VY4W112X25</t>
  </si>
  <si>
    <t>VBYM P 112 12/22/2025</t>
  </si>
  <si>
    <t>VY4W11225L25</t>
  </si>
  <si>
    <t>VBYM C 112.25 12/22/2025</t>
  </si>
  <si>
    <t>VY4W11225X25</t>
  </si>
  <si>
    <t>VBYM P 112.25 12/22/2025</t>
  </si>
  <si>
    <t>VY4W1125L25</t>
  </si>
  <si>
    <t>VBYM C 112.5 12/22/2025</t>
  </si>
  <si>
    <t>VY4W1125X25</t>
  </si>
  <si>
    <t>VBYM P 112.5 12/22/2025</t>
  </si>
  <si>
    <t>VY4W11275L25</t>
  </si>
  <si>
    <t>VBYM C 112.75 12/22/2025</t>
  </si>
  <si>
    <t>VY4W11275X25</t>
  </si>
  <si>
    <t>VBYM P 112.75 12/22/2025</t>
  </si>
  <si>
    <t>VY4W113L25</t>
  </si>
  <si>
    <t>VBYM C 113 12/22/2025</t>
  </si>
  <si>
    <t>VY4W113X25</t>
  </si>
  <si>
    <t>VBYM P 113 12/22/2025</t>
  </si>
  <si>
    <t>VY4W11325L25</t>
  </si>
  <si>
    <t>VBYM C 113.25 12/22/2025</t>
  </si>
  <si>
    <t>VY4W11325X25</t>
  </si>
  <si>
    <t>VBYM P 113.25 12/22/2025</t>
  </si>
  <si>
    <t>VY4W1135L25</t>
  </si>
  <si>
    <t>VBYM C 113.5 12/22/2025</t>
  </si>
  <si>
    <t>VY4W1135X25</t>
  </si>
  <si>
    <t>VBYM P 113.5 12/22/2025</t>
  </si>
  <si>
    <t>VY4W11375L25</t>
  </si>
  <si>
    <t>VBYM C 113.75 12/22/2025</t>
  </si>
  <si>
    <t>VY4W11375X25</t>
  </si>
  <si>
    <t>VBYM P 113.75 12/22/2025</t>
  </si>
  <si>
    <t>VY4W114L25</t>
  </si>
  <si>
    <t>VBYM C 114 12/22/2025</t>
  </si>
  <si>
    <t>VY4W114X25</t>
  </si>
  <si>
    <t>VBYM P 114 12/22/2025</t>
  </si>
  <si>
    <t>VY4W11425L25</t>
  </si>
  <si>
    <t>VBYM C 114.25 12/22/2025</t>
  </si>
  <si>
    <t>VY4W11425X25</t>
  </si>
  <si>
    <t>VBYM P 114.25 12/22/2025</t>
  </si>
  <si>
    <t>VY4W1145L25</t>
  </si>
  <si>
    <t>VBYM C 114.5 12/22/2025</t>
  </si>
  <si>
    <t>VY4W1145X25</t>
  </si>
  <si>
    <t>VBYM P 114.5 12/22/2025</t>
  </si>
  <si>
    <t>VY4W11475L25</t>
  </si>
  <si>
    <t>VBYM C 114.75 12/22/2025</t>
  </si>
  <si>
    <t>VY4W11475X25</t>
  </si>
  <si>
    <t>VBYM P 114.75 12/22/2025</t>
  </si>
  <si>
    <t>VY4W115L25</t>
  </si>
  <si>
    <t>VBYM C 115 12/22/2025</t>
  </si>
  <si>
    <t>VY4W115X25</t>
  </si>
  <si>
    <t>VBYM P 115 12/22/2025</t>
  </si>
  <si>
    <t>VY4W11525L25</t>
  </si>
  <si>
    <t>VBYM C 115.25 12/22/2025</t>
  </si>
  <si>
    <t>VY4W11525X25</t>
  </si>
  <si>
    <t>VBYM P 115.25 12/22/2025</t>
  </si>
  <si>
    <t>VY4W1155L25</t>
  </si>
  <si>
    <t>VBYM C 115.5 12/22/2025</t>
  </si>
  <si>
    <t>VY4W1155X25</t>
  </si>
  <si>
    <t>VBYM P 115.5 12/22/2025</t>
  </si>
  <si>
    <t>VY4W11575L25</t>
  </si>
  <si>
    <t>VBYM C 115.75 12/22/2025</t>
  </si>
  <si>
    <t>VY4W11575X25</t>
  </si>
  <si>
    <t>VBYM P 115.75 12/22/2025</t>
  </si>
  <si>
    <t>VY4W116L25</t>
  </si>
  <si>
    <t>VBYM C 116 12/22/2025</t>
  </si>
  <si>
    <t>VY4W116X25</t>
  </si>
  <si>
    <t>VBYM P 116 12/22/2025</t>
  </si>
  <si>
    <t>VY4W11625L25</t>
  </si>
  <si>
    <t>VBYM C 116.25 12/22/2025</t>
  </si>
  <si>
    <t>VY4W11625X25</t>
  </si>
  <si>
    <t>VBYM P 116.25 12/22/2025</t>
  </si>
  <si>
    <t>VY4W1165L25</t>
  </si>
  <si>
    <t>VBYM C 116.5 12/22/2025</t>
  </si>
  <si>
    <t>VY4W1165X25</t>
  </si>
  <si>
    <t>VBYM P 116.5 12/22/2025</t>
  </si>
  <si>
    <t>VY4W11675L25</t>
  </si>
  <si>
    <t>VBYM C 116.75 12/22/2025</t>
  </si>
  <si>
    <t>VY4W11675X25</t>
  </si>
  <si>
    <t>VBYM P 116.75 12/22/2025</t>
  </si>
  <si>
    <t>VY4W117L25</t>
  </si>
  <si>
    <t>VBYM C 117 12/22/2025</t>
  </si>
  <si>
    <t>VY4W117X25</t>
  </si>
  <si>
    <t>VBYM P 117 12/22/2025</t>
  </si>
  <si>
    <t>VY4W11725L25</t>
  </si>
  <si>
    <t>VBYM C 117.25 12/22/2025</t>
  </si>
  <si>
    <t>VY4W11725X25</t>
  </si>
  <si>
    <t>VBYM P 117.25 12/22/2025</t>
  </si>
  <si>
    <t>VY4W1175L25</t>
  </si>
  <si>
    <t>VBYM C 117.5 12/22/2025</t>
  </si>
  <si>
    <t>VY4W1175X25</t>
  </si>
  <si>
    <t>VBYM P 117.5 12/22/2025</t>
  </si>
  <si>
    <t>VY4W11775L25</t>
  </si>
  <si>
    <t>VBYM C 117.75 12/22/2025</t>
  </si>
  <si>
    <t>VY4W11775X25</t>
  </si>
  <si>
    <t>VBYM P 117.75 12/22/2025</t>
  </si>
  <si>
    <t>VY4W118L25</t>
  </si>
  <si>
    <t>VBYM C 118 12/22/2025</t>
  </si>
  <si>
    <t>VY4W118X25</t>
  </si>
  <si>
    <t>VBYM P 118 12/22/2025</t>
  </si>
  <si>
    <t>VY4W11825L25</t>
  </si>
  <si>
    <t>VBYM C 118.25 12/22/2025</t>
  </si>
  <si>
    <t>VY4W11825X25</t>
  </si>
  <si>
    <t>VBYM P 118.25 12/22/2025</t>
  </si>
  <si>
    <t>VY4W1185L25</t>
  </si>
  <si>
    <t>VBYM C 118.5 12/22/2025</t>
  </si>
  <si>
    <t>VY4W1185X25</t>
  </si>
  <si>
    <t>VBYM P 118.5 12/22/2025</t>
  </si>
  <si>
    <t>VY4W11875L25</t>
  </si>
  <si>
    <t>VBYM C 118.75 12/22/2025</t>
  </si>
  <si>
    <t>VY4W11875X25</t>
  </si>
  <si>
    <t>VBYM P 118.75 12/22/2025</t>
  </si>
  <si>
    <t>VY4W119L25</t>
  </si>
  <si>
    <t>VBYM C 119 12/22/2025</t>
  </si>
  <si>
    <t>VY4W119X25</t>
  </si>
  <si>
    <t>VBYM P 119 12/22/2025</t>
  </si>
  <si>
    <t>VY4W11925L25</t>
  </si>
  <si>
    <t>VBYM C 119.25 12/22/2025</t>
  </si>
  <si>
    <t>VY4W11925X25</t>
  </si>
  <si>
    <t>VBYM P 119.25 12/22/2025</t>
  </si>
  <si>
    <t>VY4W1195L25</t>
  </si>
  <si>
    <t>VBYM C 119.5 12/22/2025</t>
  </si>
  <si>
    <t>VY4W1195X25</t>
  </si>
  <si>
    <t>VBYM P 119.5 12/22/2025</t>
  </si>
  <si>
    <t>VY4W11975L25</t>
  </si>
  <si>
    <t>VBYM C 119.75 12/22/2025</t>
  </si>
  <si>
    <t>VY4W11975X25</t>
  </si>
  <si>
    <t>VBYM P 119.75 12/22/2025</t>
  </si>
  <si>
    <t>VY4W120L25</t>
  </si>
  <si>
    <t>VBYM C 120 12/22/2025</t>
  </si>
  <si>
    <t>VY4W120X25</t>
  </si>
  <si>
    <t>VBYM P 120 12/22/2025</t>
  </si>
  <si>
    <t>VY4W12025L25</t>
  </si>
  <si>
    <t>VBYM C 120.25 12/22/2025</t>
  </si>
  <si>
    <t>VY4W12025X25</t>
  </si>
  <si>
    <t>VBYM P 120.25 12/22/2025</t>
  </si>
  <si>
    <t>VY4W1205L25</t>
  </si>
  <si>
    <t>VBYM C 120.5 12/22/2025</t>
  </si>
  <si>
    <t>VY4W1205X25</t>
  </si>
  <si>
    <t>VBYM P 120.5 12/22/2025</t>
  </si>
  <si>
    <t>VY4W12075L25</t>
  </si>
  <si>
    <t>VBYM C 120.75 12/22/2025</t>
  </si>
  <si>
    <t>VY4W12075X25</t>
  </si>
  <si>
    <t>VBYM P 120.75 12/22/2025</t>
  </si>
  <si>
    <t>VY4W121L25</t>
  </si>
  <si>
    <t>VBYM C 121 12/22/2025</t>
  </si>
  <si>
    <t>VY4W121X25</t>
  </si>
  <si>
    <t>VBYM P 121 12/22/2025</t>
  </si>
  <si>
    <t>VY4W12125L25</t>
  </si>
  <si>
    <t>VBYM C 121.25 12/22/2025</t>
  </si>
  <si>
    <t>VY4W12125X25</t>
  </si>
  <si>
    <t>VBYM P 121.25 12/22/2025</t>
  </si>
  <si>
    <t>VY4W1215L25</t>
  </si>
  <si>
    <t>VBYM C 121.5 12/22/2025</t>
  </si>
  <si>
    <t>VY4W1215X25</t>
  </si>
  <si>
    <t>VBYM P 121.5 12/22/2025</t>
  </si>
  <si>
    <t>VY4W12175L25</t>
  </si>
  <si>
    <t>VBYM C 121.75 12/22/2025</t>
  </si>
  <si>
    <t>VY4W12175X25</t>
  </si>
  <si>
    <t>VBYM P 121.75 12/22/2025</t>
  </si>
  <si>
    <t>VY4W122L25</t>
  </si>
  <si>
    <t>VBYM C 122 12/22/2025</t>
  </si>
  <si>
    <t>VY4W122X25</t>
  </si>
  <si>
    <t>VBYM P 122 12/22/2025</t>
  </si>
  <si>
    <t>VY4W12225L25</t>
  </si>
  <si>
    <t>VBYM C 122.25 12/22/2025</t>
  </si>
  <si>
    <t>VY4W12225X25</t>
  </si>
  <si>
    <t>VBYM P 122.25 12/22/2025</t>
  </si>
  <si>
    <t>VY4W1225L25</t>
  </si>
  <si>
    <t>VBYM C 122.5 12/22/2025</t>
  </si>
  <si>
    <t>VY4W1225X25</t>
  </si>
  <si>
    <t>VBYM P 122.5 12/22/2025</t>
  </si>
  <si>
    <t>VY4W12275L25</t>
  </si>
  <si>
    <t>VBYM C 122.75 12/22/2025</t>
  </si>
  <si>
    <t>VY4W12275X25</t>
  </si>
  <si>
    <t>VBYM P 122.75 12/22/2025</t>
  </si>
  <si>
    <t>VY4W123L25</t>
  </si>
  <si>
    <t>VBYM C 123 12/22/2025</t>
  </si>
  <si>
    <t>VY4W123X25</t>
  </si>
  <si>
    <t>VBYM P 123 12/22/2025</t>
  </si>
  <si>
    <t>VY4W12325L25</t>
  </si>
  <si>
    <t>VBYM C 123.25 12/22/2025</t>
  </si>
  <si>
    <t>VY4W12325X25</t>
  </si>
  <si>
    <t>VBYM P 123.25 12/22/2025</t>
  </si>
  <si>
    <t>VY4W1235L25</t>
  </si>
  <si>
    <t>VBYM C 123.5 12/22/2025</t>
  </si>
  <si>
    <t>VY4W1235X25</t>
  </si>
  <si>
    <t>VBYM P 123.5 12/22/2025</t>
  </si>
  <si>
    <t>VY4W12375L25</t>
  </si>
  <si>
    <t>VBYM C 123.75 12/22/2025</t>
  </si>
  <si>
    <t>VY4W12375X25</t>
  </si>
  <si>
    <t>VBYM P 123.75 12/22/2025</t>
  </si>
  <si>
    <t>VY4W124L25</t>
  </si>
  <si>
    <t>VBYM C 124 12/22/2025</t>
  </si>
  <si>
    <t>VY4W124X25</t>
  </si>
  <si>
    <t>VBYM P 124 12/22/2025</t>
  </si>
  <si>
    <t>VY4W12425L25</t>
  </si>
  <si>
    <t>VBYM C 124.25 12/22/2025</t>
  </si>
  <si>
    <t>VY4W12425X25</t>
  </si>
  <si>
    <t>VBYM P 124.25 12/22/2025</t>
  </si>
  <si>
    <t>VY4W1245L25</t>
  </si>
  <si>
    <t>VBYM C 124.5 12/22/2025</t>
  </si>
  <si>
    <t>VY4W1245X25</t>
  </si>
  <si>
    <t>VBYM P 124.5 12/22/2025</t>
  </si>
  <si>
    <t>VY4W12475L25</t>
  </si>
  <si>
    <t>VBYM C 124.75 12/22/2025</t>
  </si>
  <si>
    <t>VY4W12475X25</t>
  </si>
  <si>
    <t>VBYM P 124.75 12/22/2025</t>
  </si>
  <si>
    <t>VY4W125L25</t>
  </si>
  <si>
    <t>VBYM C 125 12/22/2025</t>
  </si>
  <si>
    <t>VY4W125X25</t>
  </si>
  <si>
    <t>VBYM P 125 12/22/2025</t>
  </si>
  <si>
    <t>VY5W9975L25</t>
  </si>
  <si>
    <t>VBYM C 99.75 12/29/2025</t>
  </si>
  <si>
    <t>VY5W9975X25</t>
  </si>
  <si>
    <t>VBYM P 99.75 12/29/2025</t>
  </si>
  <si>
    <t>VY5W100L25</t>
  </si>
  <si>
    <t>VBYM C 100 12/29/2025</t>
  </si>
  <si>
    <t>VY5W100X25</t>
  </si>
  <si>
    <t>VBYM P 100 12/29/2025</t>
  </si>
  <si>
    <t>VY5W10025L25</t>
  </si>
  <si>
    <t>VBYM C 100.25 12/29/2025</t>
  </si>
  <si>
    <t>VY5W10025X25</t>
  </si>
  <si>
    <t>VBYM P 100.25 12/29/2025</t>
  </si>
  <si>
    <t>VY5W1005L25</t>
  </si>
  <si>
    <t>VBYM C 100.5 12/29/2025</t>
  </si>
  <si>
    <t>VY5W1005X25</t>
  </si>
  <si>
    <t>VBYM P 100.5 12/29/2025</t>
  </si>
  <si>
    <t>VY5W10075L25</t>
  </si>
  <si>
    <t>VBYM C 100.75 12/29/2025</t>
  </si>
  <si>
    <t>VY5W10075X25</t>
  </si>
  <si>
    <t>VBYM P 100.75 12/29/2025</t>
  </si>
  <si>
    <t>VY5W101L25</t>
  </si>
  <si>
    <t>VBYM C 101 12/29/2025</t>
  </si>
  <si>
    <t>VY5W101X25</t>
  </si>
  <si>
    <t>VBYM P 101 12/29/2025</t>
  </si>
  <si>
    <t>VY5W10125L25</t>
  </si>
  <si>
    <t>VBYM C 101.25 12/29/2025</t>
  </si>
  <si>
    <t>VY5W10125X25</t>
  </si>
  <si>
    <t>VBYM P 101.25 12/29/2025</t>
  </si>
  <si>
    <t>VY5W1015L25</t>
  </si>
  <si>
    <t>VBYM C 101.5 12/29/2025</t>
  </si>
  <si>
    <t>VY5W1015X25</t>
  </si>
  <si>
    <t>VBYM P 101.5 12/29/2025</t>
  </si>
  <si>
    <t>VY5W10175L25</t>
  </si>
  <si>
    <t>VBYM C 101.75 12/29/2025</t>
  </si>
  <si>
    <t>VY5W10175X25</t>
  </si>
  <si>
    <t>VBYM P 101.75 12/29/2025</t>
  </si>
  <si>
    <t>VY5W102L25</t>
  </si>
  <si>
    <t>VBYM C 102 12/29/2025</t>
  </si>
  <si>
    <t>VY5W102X25</t>
  </si>
  <si>
    <t>VBYM P 102 12/29/2025</t>
  </si>
  <si>
    <t>VY5W10225L25</t>
  </si>
  <si>
    <t>VBYM C 102.25 12/29/2025</t>
  </si>
  <si>
    <t>VY5W10225X25</t>
  </si>
  <si>
    <t>VBYM P 102.25 12/29/2025</t>
  </si>
  <si>
    <t>VY5W1025L25</t>
  </si>
  <si>
    <t>VBYM C 102.5 12/29/2025</t>
  </si>
  <si>
    <t>VY5W1025X25</t>
  </si>
  <si>
    <t>VBYM P 102.5 12/29/2025</t>
  </si>
  <si>
    <t>VY5W10275L25</t>
  </si>
  <si>
    <t>VBYM C 102.75 12/29/2025</t>
  </si>
  <si>
    <t>VY5W10275X25</t>
  </si>
  <si>
    <t>VBYM P 102.75 12/29/2025</t>
  </si>
  <si>
    <t>VY5W103L25</t>
  </si>
  <si>
    <t>VBYM C 103 12/29/2025</t>
  </si>
  <si>
    <t>VY5W103X25</t>
  </si>
  <si>
    <t>VBYM P 103 12/29/2025</t>
  </si>
  <si>
    <t>VY5W10325L25</t>
  </si>
  <si>
    <t>VBYM C 103.25 12/29/2025</t>
  </si>
  <si>
    <t>VY5W10325X25</t>
  </si>
  <si>
    <t>VBYM P 103.25 12/29/2025</t>
  </si>
  <si>
    <t>VY5W1035L25</t>
  </si>
  <si>
    <t>VBYM C 103.5 12/29/2025</t>
  </si>
  <si>
    <t>VY5W1035X25</t>
  </si>
  <si>
    <t>VBYM P 103.5 12/29/2025</t>
  </si>
  <si>
    <t>VY5W10375L25</t>
  </si>
  <si>
    <t>VBYM C 103.75 12/29/2025</t>
  </si>
  <si>
    <t>VY5W10375X25</t>
  </si>
  <si>
    <t>VBYM P 103.75 12/29/2025</t>
  </si>
  <si>
    <t>VY5W104L25</t>
  </si>
  <si>
    <t>VBYM C 104 12/29/2025</t>
  </si>
  <si>
    <t>VY5W104X25</t>
  </si>
  <si>
    <t>VBYM P 104 12/29/2025</t>
  </si>
  <si>
    <t>VY5W10425L25</t>
  </si>
  <si>
    <t>VBYM C 104.25 12/29/2025</t>
  </si>
  <si>
    <t>VY5W10425X25</t>
  </si>
  <si>
    <t>VBYM P 104.25 12/29/2025</t>
  </si>
  <si>
    <t>VY5W1045L25</t>
  </si>
  <si>
    <t>VBYM C 104.5 12/29/2025</t>
  </si>
  <si>
    <t>VY5W1045X25</t>
  </si>
  <si>
    <t>VBYM P 104.5 12/29/2025</t>
  </si>
  <si>
    <t>VY5W10475L25</t>
  </si>
  <si>
    <t>VBYM C 104.75 12/29/2025</t>
  </si>
  <si>
    <t>VY5W10475X25</t>
  </si>
  <si>
    <t>VBYM P 104.75 12/29/2025</t>
  </si>
  <si>
    <t>VY5W105L25</t>
  </si>
  <si>
    <t>VBYM C 105 12/29/2025</t>
  </si>
  <si>
    <t>VY5W105X25</t>
  </si>
  <si>
    <t>VBYM P 105 12/29/2025</t>
  </si>
  <si>
    <t>VY5W10525L25</t>
  </si>
  <si>
    <t>VBYM C 105.25 12/29/2025</t>
  </si>
  <si>
    <t>VY5W10525X25</t>
  </si>
  <si>
    <t>VBYM P 105.25 12/29/2025</t>
  </si>
  <si>
    <t>VY5W1055L25</t>
  </si>
  <si>
    <t>VBYM C 105.5 12/29/2025</t>
  </si>
  <si>
    <t>VY5W1055X25</t>
  </si>
  <si>
    <t>VBYM P 105.5 12/29/2025</t>
  </si>
  <si>
    <t>VY5W10575L25</t>
  </si>
  <si>
    <t>VBYM C 105.75 12/29/2025</t>
  </si>
  <si>
    <t>VY5W10575X25</t>
  </si>
  <si>
    <t>VBYM P 105.75 12/29/2025</t>
  </si>
  <si>
    <t>VY5W106L25</t>
  </si>
  <si>
    <t>VBYM C 106 12/29/2025</t>
  </si>
  <si>
    <t>VY5W106X25</t>
  </si>
  <si>
    <t>VBYM P 106 12/29/2025</t>
  </si>
  <si>
    <t>VY5W10625L25</t>
  </si>
  <si>
    <t>VBYM C 106.25 12/29/2025</t>
  </si>
  <si>
    <t>VY5W10625X25</t>
  </si>
  <si>
    <t>VBYM P 106.25 12/29/2025</t>
  </si>
  <si>
    <t>VY5W1065L25</t>
  </si>
  <si>
    <t>VBYM C 106.5 12/29/2025</t>
  </si>
  <si>
    <t>VY5W1065X25</t>
  </si>
  <si>
    <t>VBYM P 106.5 12/29/2025</t>
  </si>
  <si>
    <t>VY5W10675L25</t>
  </si>
  <si>
    <t>VBYM C 106.75 12/29/2025</t>
  </si>
  <si>
    <t>VY5W10675X25</t>
  </si>
  <si>
    <t>VBYM P 106.75 12/29/2025</t>
  </si>
  <si>
    <t>VY5W107L25</t>
  </si>
  <si>
    <t>VBYM C 107 12/29/2025</t>
  </si>
  <si>
    <t>VY5W107X25</t>
  </si>
  <si>
    <t>VBYM P 107 12/29/2025</t>
  </si>
  <si>
    <t>VY5W10725L25</t>
  </si>
  <si>
    <t>VBYM C 107.25 12/29/2025</t>
  </si>
  <si>
    <t>VY5W10725X25</t>
  </si>
  <si>
    <t>VBYM P 107.25 12/29/2025</t>
  </si>
  <si>
    <t>VY5W1075L25</t>
  </si>
  <si>
    <t>VBYM C 107.5 12/29/2025</t>
  </si>
  <si>
    <t>VY5W1075X25</t>
  </si>
  <si>
    <t>VBYM P 107.5 12/29/2025</t>
  </si>
  <si>
    <t>VY5W10775L25</t>
  </si>
  <si>
    <t>VBYM C 107.75 12/29/2025</t>
  </si>
  <si>
    <t>VY5W10775X25</t>
  </si>
  <si>
    <t>VBYM P 107.75 12/29/2025</t>
  </si>
  <si>
    <t>VY5W108L25</t>
  </si>
  <si>
    <t>VBYM C 108 12/29/2025</t>
  </si>
  <si>
    <t>VY5W108X25</t>
  </si>
  <si>
    <t>VBYM P 108 12/29/2025</t>
  </si>
  <si>
    <t>VY5W10825L25</t>
  </si>
  <si>
    <t>VBYM C 108.25 12/29/2025</t>
  </si>
  <si>
    <t>VY5W10825X25</t>
  </si>
  <si>
    <t>VBYM P 108.25 12/29/2025</t>
  </si>
  <si>
    <t>VY5W1085L25</t>
  </si>
  <si>
    <t>VBYM C 108.5 12/29/2025</t>
  </si>
  <si>
    <t>VY5W1085X25</t>
  </si>
  <si>
    <t>VBYM P 108.5 12/29/2025</t>
  </si>
  <si>
    <t>VY5W10875L25</t>
  </si>
  <si>
    <t>VBYM C 108.75 12/29/2025</t>
  </si>
  <si>
    <t>VY5W10875X25</t>
  </si>
  <si>
    <t>VBYM P 108.75 12/29/2025</t>
  </si>
  <si>
    <t>VY5W109L25</t>
  </si>
  <si>
    <t>VBYM C 109 12/29/2025</t>
  </si>
  <si>
    <t>VY5W109X25</t>
  </si>
  <si>
    <t>VBYM P 109 12/29/2025</t>
  </si>
  <si>
    <t>VY5W10925L25</t>
  </si>
  <si>
    <t>VBYM C 109.25 12/29/2025</t>
  </si>
  <si>
    <t>VY5W10925X25</t>
  </si>
  <si>
    <t>VBYM P 109.25 12/29/2025</t>
  </si>
  <si>
    <t>VY5W1095L25</t>
  </si>
  <si>
    <t>VBYM C 109.5 12/29/2025</t>
  </si>
  <si>
    <t>VY5W1095X25</t>
  </si>
  <si>
    <t>VBYM P 109.5 12/29/2025</t>
  </si>
  <si>
    <t>VY5W10975L25</t>
  </si>
  <si>
    <t>VBYM C 109.75 12/29/2025</t>
  </si>
  <si>
    <t>VY5W10975X25</t>
  </si>
  <si>
    <t>VBYM P 109.75 12/29/2025</t>
  </si>
  <si>
    <t>VY5W110L25</t>
  </si>
  <si>
    <t>VBYM C 110 12/29/2025</t>
  </si>
  <si>
    <t>VY5W110X25</t>
  </si>
  <si>
    <t>VBYM P 110 12/29/2025</t>
  </si>
  <si>
    <t>VY5W11025L25</t>
  </si>
  <si>
    <t>VBYM C 110.25 12/29/2025</t>
  </si>
  <si>
    <t>VY5W11025X25</t>
  </si>
  <si>
    <t>VBYM P 110.25 12/29/2025</t>
  </si>
  <si>
    <t>VY5W1105L25</t>
  </si>
  <si>
    <t>VBYM C 110.5 12/29/2025</t>
  </si>
  <si>
    <t>VY5W1105X25</t>
  </si>
  <si>
    <t>VBYM P 110.5 12/29/2025</t>
  </si>
  <si>
    <t>VY5W11075L25</t>
  </si>
  <si>
    <t>VBYM C 110.75 12/29/2025</t>
  </si>
  <si>
    <t>VY5W11075X25</t>
  </si>
  <si>
    <t>VBYM P 110.75 12/29/2025</t>
  </si>
  <si>
    <t>VY5W111L25</t>
  </si>
  <si>
    <t>VBYM C 111 12/29/2025</t>
  </si>
  <si>
    <t>VY5W111X25</t>
  </si>
  <si>
    <t>VBYM P 111 12/29/2025</t>
  </si>
  <si>
    <t>VY5W11125L25</t>
  </si>
  <si>
    <t>VBYM C 111.25 12/29/2025</t>
  </si>
  <si>
    <t>VY5W11125X25</t>
  </si>
  <si>
    <t>VBYM P 111.25 12/29/2025</t>
  </si>
  <si>
    <t>VY5W1115L25</t>
  </si>
  <si>
    <t>VBYM C 111.5 12/29/2025</t>
  </si>
  <si>
    <t>VY5W1115X25</t>
  </si>
  <si>
    <t>VBYM P 111.5 12/29/2025</t>
  </si>
  <si>
    <t>VY5W11175L25</t>
  </si>
  <si>
    <t>VBYM C 111.75 12/29/2025</t>
  </si>
  <si>
    <t>VY5W11175X25</t>
  </si>
  <si>
    <t>VBYM P 111.75 12/29/2025</t>
  </si>
  <si>
    <t>VY5W112L25</t>
  </si>
  <si>
    <t>VBYM C 112 12/29/2025</t>
  </si>
  <si>
    <t>VY5W112X25</t>
  </si>
  <si>
    <t>VBYM P 112 12/29/2025</t>
  </si>
  <si>
    <t>VY5W11225L25</t>
  </si>
  <si>
    <t>VBYM C 112.25 12/29/2025</t>
  </si>
  <si>
    <t>VY5W11225X25</t>
  </si>
  <si>
    <t>VBYM P 112.25 12/29/2025</t>
  </si>
  <si>
    <t>VY5W1125L25</t>
  </si>
  <si>
    <t>VBYM C 112.5 12/29/2025</t>
  </si>
  <si>
    <t>VY5W1125X25</t>
  </si>
  <si>
    <t>VBYM P 112.5 12/29/2025</t>
  </si>
  <si>
    <t>VY5W11275L25</t>
  </si>
  <si>
    <t>VBYM C 112.75 12/29/2025</t>
  </si>
  <si>
    <t>VY5W11275X25</t>
  </si>
  <si>
    <t>VBYM P 112.75 12/29/2025</t>
  </si>
  <si>
    <t>VY5W113L25</t>
  </si>
  <si>
    <t>VBYM C 113 12/29/2025</t>
  </si>
  <si>
    <t>VY5W113X25</t>
  </si>
  <si>
    <t>VBYM P 113 12/29/2025</t>
  </si>
  <si>
    <t>VY5W11325L25</t>
  </si>
  <si>
    <t>VBYM C 113.25 12/29/2025</t>
  </si>
  <si>
    <t>VY5W11325X25</t>
  </si>
  <si>
    <t>VBYM P 113.25 12/29/2025</t>
  </si>
  <si>
    <t>VY5W1135L25</t>
  </si>
  <si>
    <t>VBYM C 113.5 12/29/2025</t>
  </si>
  <si>
    <t>VY5W1135X25</t>
  </si>
  <si>
    <t>VBYM P 113.5 12/29/2025</t>
  </si>
  <si>
    <t>VY5W11375L25</t>
  </si>
  <si>
    <t>VBYM C 113.75 12/29/2025</t>
  </si>
  <si>
    <t>VY5W11375X25</t>
  </si>
  <si>
    <t>VBYM P 113.75 12/29/2025</t>
  </si>
  <si>
    <t>VY5W114L25</t>
  </si>
  <si>
    <t>VBYM C 114 12/29/2025</t>
  </si>
  <si>
    <t>VY5W114X25</t>
  </si>
  <si>
    <t>VBYM P 114 12/29/2025</t>
  </si>
  <si>
    <t>VY5W11425L25</t>
  </si>
  <si>
    <t>VBYM C 114.25 12/29/2025</t>
  </si>
  <si>
    <t>VY5W11425X25</t>
  </si>
  <si>
    <t>VBYM P 114.25 12/29/2025</t>
  </si>
  <si>
    <t>VY5W1145L25</t>
  </si>
  <si>
    <t>VBYM C 114.5 12/29/2025</t>
  </si>
  <si>
    <t>VY5W1145X25</t>
  </si>
  <si>
    <t>VBYM P 114.5 12/29/2025</t>
  </si>
  <si>
    <t>VY5W11475L25</t>
  </si>
  <si>
    <t>VBYM C 114.75 12/29/2025</t>
  </si>
  <si>
    <t>VY5W11475X25</t>
  </si>
  <si>
    <t>VBYM P 114.75 12/29/2025</t>
  </si>
  <si>
    <t>VY5W115L25</t>
  </si>
  <si>
    <t>VBYM C 115 12/29/2025</t>
  </si>
  <si>
    <t>VY5W115X25</t>
  </si>
  <si>
    <t>VBYM P 115 12/29/2025</t>
  </si>
  <si>
    <t>VY5W11525L25</t>
  </si>
  <si>
    <t>VBYM C 115.25 12/29/2025</t>
  </si>
  <si>
    <t>VY5W11525X25</t>
  </si>
  <si>
    <t>VBYM P 115.25 12/29/2025</t>
  </si>
  <si>
    <t>VY5W1155L25</t>
  </si>
  <si>
    <t>VBYM C 115.5 12/29/2025</t>
  </si>
  <si>
    <t>VY5W1155X25</t>
  </si>
  <si>
    <t>VBYM P 115.5 12/29/2025</t>
  </si>
  <si>
    <t>VY5W11575L25</t>
  </si>
  <si>
    <t>VBYM C 115.75 12/29/2025</t>
  </si>
  <si>
    <t>VY5W11575X25</t>
  </si>
  <si>
    <t>VBYM P 115.75 12/29/2025</t>
  </si>
  <si>
    <t>VY5W116L25</t>
  </si>
  <si>
    <t>VBYM C 116 12/29/2025</t>
  </si>
  <si>
    <t>VY5W116X25</t>
  </si>
  <si>
    <t>VBYM P 116 12/29/2025</t>
  </si>
  <si>
    <t>VY5W11625L25</t>
  </si>
  <si>
    <t>VBYM C 116.25 12/29/2025</t>
  </si>
  <si>
    <t>VY5W11625X25</t>
  </si>
  <si>
    <t>VBYM P 116.25 12/29/2025</t>
  </si>
  <si>
    <t>VY5W1165L25</t>
  </si>
  <si>
    <t>VBYM C 116.5 12/29/2025</t>
  </si>
  <si>
    <t>VY5W1165X25</t>
  </si>
  <si>
    <t>VBYM P 116.5 12/29/2025</t>
  </si>
  <si>
    <t>VY5W11675L25</t>
  </si>
  <si>
    <t>VBYM C 116.75 12/29/2025</t>
  </si>
  <si>
    <t>VY5W11675X25</t>
  </si>
  <si>
    <t>VBYM P 116.75 12/29/2025</t>
  </si>
  <si>
    <t>VY5W117L25</t>
  </si>
  <si>
    <t>VBYM C 117 12/29/2025</t>
  </si>
  <si>
    <t>VY5W117X25</t>
  </si>
  <si>
    <t>VBYM P 117 12/29/2025</t>
  </si>
  <si>
    <t>VY5W11725L25</t>
  </si>
  <si>
    <t>VBYM C 117.25 12/29/2025</t>
  </si>
  <si>
    <t>VY5W11725X25</t>
  </si>
  <si>
    <t>VBYM P 117.25 12/29/2025</t>
  </si>
  <si>
    <t>VY5W1175L25</t>
  </si>
  <si>
    <t>VBYM C 117.5 12/29/2025</t>
  </si>
  <si>
    <t>VY5W1175X25</t>
  </si>
  <si>
    <t>VBYM P 117.5 12/29/2025</t>
  </si>
  <si>
    <t>VY5W11775L25</t>
  </si>
  <si>
    <t>VBYM C 117.75 12/29/2025</t>
  </si>
  <si>
    <t>VY5W11775X25</t>
  </si>
  <si>
    <t>VBYM P 117.75 12/29/2025</t>
  </si>
  <si>
    <t>VY5W118L25</t>
  </si>
  <si>
    <t>VBYM C 118 12/29/2025</t>
  </si>
  <si>
    <t>VY5W118X25</t>
  </si>
  <si>
    <t>VBYM P 118 12/29/2025</t>
  </si>
  <si>
    <t>VY5W11825L25</t>
  </si>
  <si>
    <t>VBYM C 118.25 12/29/2025</t>
  </si>
  <si>
    <t>VY5W11825X25</t>
  </si>
  <si>
    <t>VBYM P 118.25 12/29/2025</t>
  </si>
  <si>
    <t>VY5W1185L25</t>
  </si>
  <si>
    <t>VBYM C 118.5 12/29/2025</t>
  </si>
  <si>
    <t>VY5W1185X25</t>
  </si>
  <si>
    <t>VBYM P 118.5 12/29/2025</t>
  </si>
  <si>
    <t>VY5W11875L25</t>
  </si>
  <si>
    <t>VBYM C 118.75 12/29/2025</t>
  </si>
  <si>
    <t>VY5W11875X25</t>
  </si>
  <si>
    <t>VBYM P 118.75 12/29/2025</t>
  </si>
  <si>
    <t>VY5W119L25</t>
  </si>
  <si>
    <t>VBYM C 119 12/29/2025</t>
  </si>
  <si>
    <t>VY5W119X25</t>
  </si>
  <si>
    <t>VBYM P 119 12/29/2025</t>
  </si>
  <si>
    <t>VY5W11925L25</t>
  </si>
  <si>
    <t>VBYM C 119.25 12/29/2025</t>
  </si>
  <si>
    <t>VY5W11925X25</t>
  </si>
  <si>
    <t>VBYM P 119.25 12/29/2025</t>
  </si>
  <si>
    <t>VY5W1195L25</t>
  </si>
  <si>
    <t>VBYM C 119.5 12/29/2025</t>
  </si>
  <si>
    <t>VY5W1195X25</t>
  </si>
  <si>
    <t>VBYM P 119.5 12/29/2025</t>
  </si>
  <si>
    <t>VY5W11975L25</t>
  </si>
  <si>
    <t>VBYM C 119.75 12/29/2025</t>
  </si>
  <si>
    <t>VY5W11975X25</t>
  </si>
  <si>
    <t>VBYM P 119.75 12/29/2025</t>
  </si>
  <si>
    <t>VY5W120L25</t>
  </si>
  <si>
    <t>VBYM C 120 12/29/2025</t>
  </si>
  <si>
    <t>VY5W120X25</t>
  </si>
  <si>
    <t>VBYM P 120 12/29/2025</t>
  </si>
  <si>
    <t>VY5W12025L25</t>
  </si>
  <si>
    <t>VBYM C 120.25 12/29/2025</t>
  </si>
  <si>
    <t>VY5W12025X25</t>
  </si>
  <si>
    <t>VBYM P 120.25 12/29/2025</t>
  </si>
  <si>
    <t>VY5W1205L25</t>
  </si>
  <si>
    <t>VBYM C 120.5 12/29/2025</t>
  </si>
  <si>
    <t>VY5W1205X25</t>
  </si>
  <si>
    <t>VBYM P 120.5 12/29/2025</t>
  </si>
  <si>
    <t>VY5W12075L25</t>
  </si>
  <si>
    <t>VBYM C 120.75 12/29/2025</t>
  </si>
  <si>
    <t>VY5W12075X25</t>
  </si>
  <si>
    <t>VBYM P 120.75 12/29/2025</t>
  </si>
  <si>
    <t>VY5W121L25</t>
  </si>
  <si>
    <t>VBYM C 121 12/29/2025</t>
  </si>
  <si>
    <t>VY5W121X25</t>
  </si>
  <si>
    <t>VBYM P 121 12/29/2025</t>
  </si>
  <si>
    <t>VY5W12125L25</t>
  </si>
  <si>
    <t>VBYM C 121.25 12/29/2025</t>
  </si>
  <si>
    <t>VY5W12125X25</t>
  </si>
  <si>
    <t>VBYM P 121.25 12/29/2025</t>
  </si>
  <si>
    <t>VY5W1215L25</t>
  </si>
  <si>
    <t>VBYM C 121.5 12/29/2025</t>
  </si>
  <si>
    <t>VY5W1215X25</t>
  </si>
  <si>
    <t>VBYM P 121.5 12/29/2025</t>
  </si>
  <si>
    <t>VY5W12175L25</t>
  </si>
  <si>
    <t>VBYM C 121.75 12/29/2025</t>
  </si>
  <si>
    <t>VY5W12175X25</t>
  </si>
  <si>
    <t>VBYM P 121.75 12/29/2025</t>
  </si>
  <si>
    <t>VY5W122L25</t>
  </si>
  <si>
    <t>VBYM C 122 12/29/2025</t>
  </si>
  <si>
    <t>VY5W122X25</t>
  </si>
  <si>
    <t>VBYM P 122 12/29/2025</t>
  </si>
  <si>
    <t>VY5W12225L25</t>
  </si>
  <si>
    <t>VBYM C 122.25 12/29/2025</t>
  </si>
  <si>
    <t>VY5W12225X25</t>
  </si>
  <si>
    <t>VBYM P 122.25 12/29/2025</t>
  </si>
  <si>
    <t>VY5W1225L25</t>
  </si>
  <si>
    <t>VBYM C 122.5 12/29/2025</t>
  </si>
  <si>
    <t>VY5W1225X25</t>
  </si>
  <si>
    <t>VBYM P 122.5 12/29/2025</t>
  </si>
  <si>
    <t>VY5W12275L25</t>
  </si>
  <si>
    <t>VBYM C 122.75 12/29/2025</t>
  </si>
  <si>
    <t>VY5W12275X25</t>
  </si>
  <si>
    <t>VBYM P 122.75 12/29/2025</t>
  </si>
  <si>
    <t>VY5W123L25</t>
  </si>
  <si>
    <t>VBYM C 123 12/29/2025</t>
  </si>
  <si>
    <t>VY5W123X25</t>
  </si>
  <si>
    <t>VBYM P 123 12/29/2025</t>
  </si>
  <si>
    <t>VY5W12325L25</t>
  </si>
  <si>
    <t>VBYM C 123.25 12/29/2025</t>
  </si>
  <si>
    <t>VY5W12325X25</t>
  </si>
  <si>
    <t>VBYM P 123.25 12/29/2025</t>
  </si>
  <si>
    <t>VY5W1235L25</t>
  </si>
  <si>
    <t>VBYM C 123.5 12/29/2025</t>
  </si>
  <si>
    <t>VY5W1235X25</t>
  </si>
  <si>
    <t>VBYM P 123.5 12/29/2025</t>
  </si>
  <si>
    <t>VY5W12375L25</t>
  </si>
  <si>
    <t>VBYM C 123.75 12/29/2025</t>
  </si>
  <si>
    <t>VY5W12375X25</t>
  </si>
  <si>
    <t>VBYM P 123.75 12/29/2025</t>
  </si>
  <si>
    <t>VY5W124L25</t>
  </si>
  <si>
    <t>VBYM C 124 12/29/2025</t>
  </si>
  <si>
    <t>VY5W124X25</t>
  </si>
  <si>
    <t>VBYM P 124 12/29/2025</t>
  </si>
  <si>
    <t>VY5W12425L25</t>
  </si>
  <si>
    <t>VBYM C 124.25 12/29/2025</t>
  </si>
  <si>
    <t>VY5W12425X25</t>
  </si>
  <si>
    <t>VBYM P 124.25 12/29/2025</t>
  </si>
  <si>
    <t>VY5W1245L25</t>
  </si>
  <si>
    <t>VBYM C 124.5 12/29/2025</t>
  </si>
  <si>
    <t>VY5W1245X25</t>
  </si>
  <si>
    <t>VBYM P 124.5 12/29/2025</t>
  </si>
  <si>
    <t>VY5W12475L25</t>
  </si>
  <si>
    <t>VBYM C 124.75 12/29/2025</t>
  </si>
  <si>
    <t>VY5W12475X25</t>
  </si>
  <si>
    <t>VBYM P 124.75 12/29/2025</t>
  </si>
  <si>
    <t>VY5W125L25</t>
  </si>
  <si>
    <t>VBYM C 125 12/29/2025</t>
  </si>
  <si>
    <t>VY5W125X25</t>
  </si>
  <si>
    <t>VBYM P 125 12/29/2025</t>
  </si>
  <si>
    <t>Complete</t>
  </si>
  <si>
    <t>Added: 2025-12-17 17:37</t>
  </si>
  <si>
    <t>OK</t>
  </si>
  <si>
    <t>NA</t>
  </si>
  <si>
    <t>CBoT 10y Monday Call Options P 124 Dec-2025</t>
  </si>
  <si>
    <t>CBoT 10y Monday Call Options C 124.25 Dec-2025</t>
  </si>
  <si>
    <t>CBoT 10y Monday Call Options P 124.25 Dec-2025</t>
  </si>
  <si>
    <t>CBoT 10y Monday Call Options P 124.5 Dec-2025</t>
  </si>
  <si>
    <t>CBoT 10y Monday Call Options C 124.75 Dec-2025</t>
  </si>
  <si>
    <t>CBoT 10y Monday Call Options P 124.75 Dec-2025</t>
  </si>
  <si>
    <t>CBoT 10y Monday Call Options P 125 Dec-2025</t>
  </si>
  <si>
    <t>VBYM C 124 12/29/2025 C 124</t>
  </si>
  <si>
    <t>VBYM P 124 12/29/2025 P 124</t>
  </si>
  <si>
    <t>VBYM C 124.25 12/29/2025 C 124.25</t>
  </si>
  <si>
    <t>VBYM P 124.25 12/29/2025 P 124.25</t>
  </si>
  <si>
    <t>VBYM C 124.5 12/29/2025 C 124.5</t>
  </si>
  <si>
    <t>VBYM P 124.5 12/29/2025 P 124.5</t>
  </si>
  <si>
    <t>VBYM C 124.75 12/29/2025 C 124.75</t>
  </si>
  <si>
    <t>VBYM P 124.75 12/29/2025 P 124.75</t>
  </si>
  <si>
    <t>VBYM C 125 12/29/2025 C 125</t>
  </si>
  <si>
    <t>VBYM P 125 12/29/2025 P 125</t>
  </si>
  <si>
    <t>VY5W125L25^Ln/a</t>
  </si>
  <si>
    <t>VY5W125X25^Ln/a</t>
  </si>
  <si>
    <t>Retry failed: VY5W125L25^Ln/a</t>
  </si>
  <si>
    <t>Retry failed: VY5W125X25^Ln/a</t>
  </si>
  <si>
    <t>Generated: 17/12/2025 17:52:41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</si>
</sst>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70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7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6" fillId="6" borderId="0" xfId="0" applyFont="1" applyFill="1"/>
    <xf numFmtId="0" fontId="0" fillId="0" borderId="4" xfId="0" applyBorder="1"/>
    <xf numFmtId="0" fontId="2" fillId="0" borderId="5" xfId="0" applyFont="1" applyBorder="1"/>
    <xf numFmtId="0" fontId="2" fillId="8" borderId="0" xfId="0" applyFont="1" applyFill="1"/>
    <xf numFmtId="0" fontId="0" fillId="8" borderId="0" xfId="0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9" borderId="6" xfId="0" applyFill="1" applyBorder="1"/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0" xfId="0" applyFill="1" applyBorder="1"/>
    <xf numFmtId="0" fontId="7" fillId="9" borderId="0" xfId="0" applyFont="1" applyFill="1"/>
    <xf numFmtId="0" fontId="0" fillId="9" borderId="0" xfId="0" quotePrefix="1" applyFill="1" applyAlignment="1">
      <alignment horizontal="right"/>
    </xf>
    <xf numFmtId="0" fontId="9" fillId="9" borderId="0" xfId="0" applyFont="1" applyFill="1"/>
    <xf numFmtId="0" fontId="9" fillId="9" borderId="6" xfId="0" applyFont="1" applyFill="1" applyBorder="1"/>
    <xf numFmtId="0" fontId="0" fillId="9" borderId="2" xfId="0" applyFill="1" applyBorder="1"/>
    <xf numFmtId="0" fontId="0" fillId="9" borderId="11" xfId="0" applyFill="1" applyBorder="1"/>
    <xf numFmtId="0" fontId="2" fillId="4" borderId="0" xfId="0" applyNumberFormat="1" applyFont="1" applyFill="1" applyAlignment="1">
      <alignment wrapText="1"/>
    </xf>
    <xf numFmtId="0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8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17:36:47</v>
        <stp/>
        <stp>64</stp>
        <stp>547361625</stp>
        <tr r="G2" s="113"/>
      </tp>
      <tp t="s">
        <v>Updated at 17:36:48</v>
        <stp/>
        <stp>65</stp>
        <stp>547361625</stp>
        <tr r="N2" s="113"/>
      </tp>
      <tp t="s">
        <v>Updated at 17:36:48</v>
        <stp/>
        <stp>60</stp>
        <stp>547361625</stp>
        <tr r="B2" s="113"/>
      </tp>
      <tp t="s">
        <v>Updated at 17:37:19</v>
        <stp/>
        <stp>49</stp>
        <stp>547361625</stp>
        <tr r="BK11" s="67"/>
      </tp>
    </main>
    <main first="refinitivshim.rtdserver.rhistory">
      <tp>
        <v>46008</v>
        <stp/>
        <stp>882</stp>
        <stp>547361640</stp>
        <tr r="A1802" s="58"/>
      </tp>
      <tp>
        <v>46008</v>
        <stp/>
        <stp>883</stp>
        <stp>547361640</stp>
        <tr r="A1202" s="58"/>
      </tp>
    </main>
    <main first="refinitivshim.rtdserver.rhistory">
      <tp t="s">
        <v>Invalid RIC(s): VY5W125X25^Ln/a</v>
        <stp/>
        <stp>890</stp>
        <stp>547361640</stp>
        <tr r="A2702" s="58"/>
      </tp>
    </main>
    <main first="refinitivshim.rtdserver.rhistory">
      <tp>
        <v>46008</v>
        <stp/>
        <stp>881</stp>
        <stp>547361640</stp>
        <tr r="A1502" s="58"/>
      </tp>
      <tp t="s">
        <v>Invalid RIC(s): VY5W125L25^Ln/a</v>
        <stp/>
        <stp>891</stp>
        <stp>547361640</stp>
        <tr r="A2402" s="58"/>
      </tp>
    </main>
    <main first="refinitivshim.rtdserver.rhistory">
      <tp>
        <v>46008</v>
        <stp/>
        <stp>886</stp>
        <stp>547361640</stp>
        <tr r="A302" s="58"/>
      </tp>
      <tp>
        <v>46008</v>
        <stp/>
        <stp>887</stp>
        <stp>547361640</stp>
        <tr r="A2" s="58"/>
      </tp>
      <tp>
        <v>46008</v>
        <stp/>
        <stp>884</stp>
        <stp>547361640</stp>
        <tr r="A902" s="58"/>
      </tp>
    </main>
    <main first="refinitivshim.rtdserver.rhistory">
      <tp>
        <v>46008</v>
        <stp/>
        <stp>885</stp>
        <stp>547361640</stp>
        <tr r="A602" s="58"/>
      </tp>
      <tp>
        <v>46008</v>
        <stp/>
        <stp>48</stp>
        <stp>547361640</stp>
        <tr r="BC11" s="67"/>
      </tp>
      <tp>
        <v>46007</v>
        <stp/>
        <stp>52</stp>
        <stp>547361640</stp>
        <tr r="BX11" s="67"/>
      </tp>
      <tp>
        <v>46008</v>
        <stp/>
        <stp>53</stp>
        <stp>547361640</stp>
        <tr r="CB11" s="67"/>
      </tp>
      <tp>
        <v>46008</v>
        <stp/>
        <stp>50</stp>
        <stp>547361640</stp>
        <tr r="AY11" s="67"/>
      </tp>
      <tp>
        <v>46008</v>
        <stp/>
        <stp>51</stp>
        <stp>547361640</stp>
        <tr r="BG11" s="67"/>
      </tp>
      <tp>
        <v>46008</v>
        <stp/>
        <stp>47</stp>
        <stp>547361640</stp>
        <tr r="AU11" s="67"/>
      </tp>
      <tp>
        <v>45826</v>
        <stp/>
        <stp>67</stp>
        <stp>547361640</stp>
        <tr r="CG11" s="67"/>
      </tp>
      <tp>
        <v>46007</v>
        <stp/>
        <stp>54</stp>
        <stp>547361640</stp>
        <tr r="BP11" s="67"/>
      </tp>
      <tp>
        <v>46007</v>
        <stp/>
        <stp>55</stp>
        <stp>547361640</stp>
        <tr r="BT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co'!$BK$13:$BK$252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co'!$BL$13:$BL$252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co'!$BK$13:$BK$4191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co'!$BM$13:$BM$4191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co'!$BM$13:$BM$4966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80</xdr:row>
          <xdr:rowOff>99060</xdr:rowOff>
        </xdr:from>
        <xdr:to>
          <xdr:col>9</xdr:col>
          <xdr:colOff>403860</xdr:colOff>
          <xdr:row>83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16</xdr:row>
          <xdr:rowOff>53340</xdr:rowOff>
        </xdr:from>
        <xdr:to>
          <xdr:col>9</xdr:col>
          <xdr:colOff>563880</xdr:colOff>
          <xdr:row>19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16</xdr:row>
          <xdr:rowOff>175260</xdr:rowOff>
        </xdr:from>
        <xdr:to>
          <xdr:col>3</xdr:col>
          <xdr:colOff>30480</xdr:colOff>
          <xdr:row>20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54</xdr:row>
          <xdr:rowOff>167640</xdr:rowOff>
        </xdr:from>
        <xdr:to>
          <xdr:col>3</xdr:col>
          <xdr:colOff>617220</xdr:colOff>
          <xdr:row>57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80</xdr:row>
          <xdr:rowOff>91440</xdr:rowOff>
        </xdr:from>
        <xdr:to>
          <xdr:col>3</xdr:col>
          <xdr:colOff>632460</xdr:colOff>
          <xdr:row>83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54</xdr:row>
          <xdr:rowOff>106680</xdr:rowOff>
        </xdr:from>
        <xdr:to>
          <xdr:col>9</xdr:col>
          <xdr:colOff>502920</xdr:colOff>
          <xdr:row>57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217</xdr:row>
      <xdr:rowOff>57150</xdr:rowOff>
    </xdr:from>
    <xdr:to>
      <xdr:col>49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0</xdr:colOff>
      <xdr:row>4156</xdr:row>
      <xdr:rowOff>57150</xdr:rowOff>
    </xdr:from>
    <xdr:to>
      <xdr:col>47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843643</xdr:colOff>
      <xdr:row>4916</xdr:row>
      <xdr:rowOff>27214</xdr:rowOff>
    </xdr:from>
    <xdr:to>
      <xdr:col>47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66</xdr:col>
      <xdr:colOff>0</xdr:colOff>
      <xdr:row>217</xdr:row>
      <xdr:rowOff>57150</xdr:rowOff>
    </xdr:from>
    <xdr:to>
      <xdr:col>70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66</xdr:col>
      <xdr:colOff>0</xdr:colOff>
      <xdr:row>4156</xdr:row>
      <xdr:rowOff>57150</xdr:rowOff>
    </xdr:from>
    <xdr:to>
      <xdr:col>68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85"/>
  <sheetViews>
    <sheetView showGridLines="0" zoomScale="85" zoomScaleNormal="85" workbookViewId="0">
      <pane ySplit="15" topLeftCell="A72" activePane="bottomLeft" state="frozen"/>
      <selection pane="bottomLeft" activeCell="E80" sqref="E80"/>
    </sheetView>
  </sheetViews>
  <sheetFormatPr defaultRowHeight="14.4" x14ac:dyDescent="0.3"/>
  <cols>
    <col min="1" max="1" width="1.6640625" style="47" customWidth="1"/>
    <col min="2" max="2" width="23.88671875" bestFit="1" customWidth="1"/>
    <col min="3" max="3" width="26.6640625" bestFit="1" customWidth="1"/>
    <col min="4" max="4" width="28.21875" bestFit="1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7" customWidth="1"/>
    <col min="22" max="22" width="11.77734375" customWidth="1"/>
  </cols>
  <sheetData>
    <row r="1" spans="2:23" ht="18" x14ac:dyDescent="0.35">
      <c r="B1" s="40" t="s">
        <v>167</v>
      </c>
    </row>
    <row r="3" spans="2:23" x14ac:dyDescent="0.3">
      <c r="B3" s="44" t="s">
        <v>166</v>
      </c>
      <c r="C3" s="45"/>
      <c r="D3" s="45"/>
      <c r="E3" s="45"/>
      <c r="F3" s="45"/>
      <c r="G3" s="45"/>
      <c r="H3" s="45"/>
      <c r="I3" s="45"/>
      <c r="J3" s="45"/>
      <c r="K3" s="45"/>
      <c r="Q3" s="49" t="s">
        <v>168</v>
      </c>
      <c r="R3" s="50"/>
      <c r="S3" s="50"/>
      <c r="T3" s="50"/>
      <c r="U3" s="50"/>
      <c r="V3" s="50"/>
      <c r="W3" s="50"/>
    </row>
    <row r="5" spans="2:23" x14ac:dyDescent="0.3">
      <c r="B5" s="5" t="s">
        <v>0</v>
      </c>
      <c r="C5" s="5" t="s">
        <v>1</v>
      </c>
      <c r="D5" s="5" t="s">
        <v>2</v>
      </c>
    </row>
    <row r="6" spans="2:23" x14ac:dyDescent="0.3">
      <c r="B6" s="6" t="s">
        <v>3</v>
      </c>
      <c r="C6" s="28" t="s">
        <v>142</v>
      </c>
      <c r="D6" s="6" t="s">
        <v>169</v>
      </c>
      <c r="E6" s="15" t="s">
        <v>141</v>
      </c>
      <c r="F6" s="15"/>
      <c r="Q6" s="8" t="s">
        <v>22</v>
      </c>
      <c r="R6" s="6"/>
      <c r="S6" s="6"/>
      <c r="U6" s="8" t="s">
        <v>101</v>
      </c>
      <c r="V6" s="32"/>
    </row>
    <row r="7" spans="2:23" x14ac:dyDescent="0.3">
      <c r="B7" s="6" t="s">
        <v>172</v>
      </c>
      <c r="C7" s="28" t="s">
        <v>175</v>
      </c>
      <c r="D7" s="6" t="s">
        <v>173</v>
      </c>
      <c r="E7" s="15"/>
      <c r="F7" s="15"/>
      <c r="Q7" s="9" t="s">
        <v>23</v>
      </c>
      <c r="R7" s="9" t="s">
        <v>24</v>
      </c>
      <c r="S7" s="9" t="s">
        <v>25</v>
      </c>
      <c r="U7" s="9" t="s">
        <v>103</v>
      </c>
      <c r="V7" s="6" t="s">
        <v>105</v>
      </c>
    </row>
    <row r="8" spans="2:23" x14ac:dyDescent="0.3">
      <c r="B8" s="6" t="s">
        <v>8</v>
      </c>
      <c r="C8" s="28" t="s">
        <v>145</v>
      </c>
      <c r="D8" s="6" t="s">
        <v>170</v>
      </c>
      <c r="E8" t="s">
        <v>142</v>
      </c>
      <c r="F8" t="s">
        <v>138</v>
      </c>
      <c r="G8" t="s">
        <v>175</v>
      </c>
      <c r="Q8" s="6">
        <v>1</v>
      </c>
      <c r="R8" s="6" t="s">
        <v>26</v>
      </c>
      <c r="S8" s="6" t="s">
        <v>27</v>
      </c>
      <c r="U8" s="9" t="s">
        <v>104</v>
      </c>
      <c r="V8" s="6" t="s">
        <v>106</v>
      </c>
    </row>
    <row r="9" spans="2:23" x14ac:dyDescent="0.3">
      <c r="B9" s="6" t="s">
        <v>9</v>
      </c>
      <c r="C9" s="30">
        <v>45931</v>
      </c>
      <c r="D9" s="6" t="s">
        <v>10</v>
      </c>
      <c r="E9" t="s">
        <v>144</v>
      </c>
      <c r="F9" t="s">
        <v>140</v>
      </c>
      <c r="G9" t="s">
        <v>176</v>
      </c>
      <c r="Q9" s="6">
        <v>2</v>
      </c>
      <c r="R9" s="6" t="s">
        <v>28</v>
      </c>
      <c r="S9" s="6" t="s">
        <v>29</v>
      </c>
    </row>
    <row r="10" spans="2:23" x14ac:dyDescent="0.3">
      <c r="B10" s="6" t="s">
        <v>11</v>
      </c>
      <c r="C10" s="30">
        <f ca="1">TODAY()</f>
        <v>46008</v>
      </c>
      <c r="D10" s="6" t="s">
        <v>12</v>
      </c>
      <c r="E10" t="s">
        <v>143</v>
      </c>
      <c r="F10" t="s">
        <v>139</v>
      </c>
      <c r="G10" t="s">
        <v>161</v>
      </c>
      <c r="Q10" s="6">
        <v>3</v>
      </c>
      <c r="R10" s="6" t="s">
        <v>30</v>
      </c>
      <c r="S10" s="6" t="s">
        <v>31</v>
      </c>
      <c r="U10" s="8" t="s">
        <v>102</v>
      </c>
      <c r="V10" s="32"/>
    </row>
    <row r="11" spans="2:23" x14ac:dyDescent="0.3">
      <c r="B11" s="6" t="s">
        <v>13</v>
      </c>
      <c r="C11" s="28">
        <v>20</v>
      </c>
      <c r="D11" s="6" t="s">
        <v>164</v>
      </c>
      <c r="Q11" s="6">
        <v>4</v>
      </c>
      <c r="R11" s="6" t="s">
        <v>32</v>
      </c>
      <c r="S11" s="6" t="s">
        <v>33</v>
      </c>
      <c r="U11" s="9" t="s">
        <v>103</v>
      </c>
      <c r="V11" s="6" t="s">
        <v>105</v>
      </c>
    </row>
    <row r="12" spans="2:23" x14ac:dyDescent="0.3">
      <c r="B12" s="6" t="s">
        <v>114</v>
      </c>
      <c r="C12" s="28" t="s">
        <v>150</v>
      </c>
      <c r="D12" s="6" t="s">
        <v>171</v>
      </c>
      <c r="Q12" s="6">
        <v>5</v>
      </c>
      <c r="R12" s="6" t="s">
        <v>34</v>
      </c>
      <c r="S12" s="6" t="s">
        <v>35</v>
      </c>
      <c r="U12" s="9" t="s">
        <v>104</v>
      </c>
      <c r="V12" s="6" t="s">
        <v>106</v>
      </c>
    </row>
    <row r="13" spans="2:23" x14ac:dyDescent="0.3">
      <c r="Q13" s="6">
        <v>6</v>
      </c>
      <c r="R13" s="6" t="s">
        <v>36</v>
      </c>
      <c r="S13" s="6" t="s">
        <v>37</v>
      </c>
    </row>
    <row r="14" spans="2:23" x14ac:dyDescent="0.3">
      <c r="B14" s="46" t="s">
        <v>119</v>
      </c>
      <c r="C14" s="34"/>
      <c r="D14" s="34"/>
      <c r="E14" s="34"/>
      <c r="F14" s="34"/>
      <c r="G14" s="34"/>
      <c r="H14" s="34"/>
      <c r="I14" s="34"/>
      <c r="J14" s="34"/>
      <c r="K14" s="34"/>
      <c r="Q14" s="6">
        <v>7</v>
      </c>
      <c r="R14" s="6" t="s">
        <v>38</v>
      </c>
      <c r="S14" s="6" t="s">
        <v>39</v>
      </c>
    </row>
    <row r="15" spans="2:23" x14ac:dyDescent="0.3">
      <c r="Q15" s="6">
        <v>8</v>
      </c>
      <c r="R15" s="6" t="s">
        <v>40</v>
      </c>
      <c r="S15" s="6" t="s">
        <v>41</v>
      </c>
    </row>
    <row r="16" spans="2:23" ht="18" x14ac:dyDescent="0.35">
      <c r="B16" s="62" t="s">
        <v>162</v>
      </c>
      <c r="C16" s="64"/>
      <c r="D16" s="64"/>
      <c r="G16" s="62" t="s">
        <v>163</v>
      </c>
      <c r="H16" s="65"/>
      <c r="I16" s="56"/>
      <c r="J16" s="56"/>
      <c r="K16" s="56"/>
      <c r="L16" s="56"/>
      <c r="M16" s="56"/>
      <c r="N16" s="56"/>
      <c r="O16" s="52"/>
      <c r="Q16" s="6">
        <v>9</v>
      </c>
      <c r="R16" s="6" t="s">
        <v>42</v>
      </c>
      <c r="S16" s="6" t="s">
        <v>43</v>
      </c>
    </row>
    <row r="17" spans="2:19" x14ac:dyDescent="0.3">
      <c r="B17" s="57"/>
      <c r="C17" s="57"/>
      <c r="D17" s="57"/>
      <c r="G17" s="57"/>
      <c r="H17" s="57"/>
      <c r="I17" s="57"/>
      <c r="J17" s="57"/>
      <c r="K17" s="57"/>
      <c r="L17" s="48" t="s">
        <v>58</v>
      </c>
      <c r="M17" s="39" t="s">
        <v>174</v>
      </c>
      <c r="N17" s="57"/>
      <c r="O17" s="53"/>
      <c r="Q17" s="6">
        <v>10</v>
      </c>
      <c r="R17" s="6" t="s">
        <v>44</v>
      </c>
      <c r="S17" s="6" t="s">
        <v>45</v>
      </c>
    </row>
    <row r="18" spans="2:19" x14ac:dyDescent="0.3">
      <c r="B18" s="57" t="s">
        <v>117</v>
      </c>
      <c r="C18" s="57"/>
      <c r="D18" s="57"/>
      <c r="G18" s="57" t="s">
        <v>115</v>
      </c>
      <c r="H18" s="57"/>
      <c r="I18" s="57"/>
      <c r="J18" s="57"/>
      <c r="K18" s="57"/>
      <c r="L18" s="57"/>
      <c r="M18" s="57"/>
      <c r="N18" s="57"/>
      <c r="O18" s="53"/>
      <c r="Q18" s="6">
        <v>11</v>
      </c>
      <c r="R18" s="6" t="s">
        <v>46</v>
      </c>
      <c r="S18" s="6" t="s">
        <v>47</v>
      </c>
    </row>
    <row r="19" spans="2:19" x14ac:dyDescent="0.3">
      <c r="B19" s="57" t="s">
        <v>118</v>
      </c>
      <c r="C19" s="57"/>
      <c r="D19" s="57"/>
      <c r="G19" s="57" t="s">
        <v>116</v>
      </c>
      <c r="H19" s="57"/>
      <c r="I19" s="57"/>
      <c r="J19" s="57"/>
      <c r="K19" s="57"/>
      <c r="L19" s="8" t="s">
        <v>97</v>
      </c>
      <c r="M19" s="66"/>
      <c r="N19" s="67"/>
      <c r="O19" s="53"/>
      <c r="Q19" s="6">
        <v>12</v>
      </c>
      <c r="R19" s="6" t="s">
        <v>48</v>
      </c>
      <c r="S19" s="6" t="s">
        <v>49</v>
      </c>
    </row>
    <row r="20" spans="2:19" x14ac:dyDescent="0.3">
      <c r="B20" s="57"/>
      <c r="C20" s="57"/>
      <c r="D20" s="57"/>
      <c r="G20" s="57"/>
      <c r="H20" s="57"/>
      <c r="I20" s="57"/>
      <c r="J20" s="57"/>
      <c r="K20" s="57"/>
      <c r="L20" s="6" t="s">
        <v>14</v>
      </c>
      <c r="M20" s="39">
        <v>99.5</v>
      </c>
      <c r="N20" s="6" t="s">
        <v>15</v>
      </c>
      <c r="O20" s="53"/>
    </row>
    <row r="21" spans="2:19" x14ac:dyDescent="0.3">
      <c r="B21" s="57"/>
      <c r="C21" s="57"/>
      <c r="D21" s="57"/>
      <c r="G21" s="57"/>
      <c r="H21" s="57"/>
      <c r="I21" s="57"/>
      <c r="J21" s="57"/>
      <c r="K21" s="57"/>
      <c r="L21" s="6" t="s">
        <v>16</v>
      </c>
      <c r="M21" s="39">
        <v>125.5</v>
      </c>
      <c r="N21" s="6" t="s">
        <v>17</v>
      </c>
      <c r="O21" s="53"/>
    </row>
    <row r="22" spans="2:19" x14ac:dyDescent="0.3">
      <c r="B22" s="57"/>
      <c r="C22" s="57"/>
      <c r="D22" s="57"/>
      <c r="G22" s="63"/>
      <c r="H22" s="57"/>
      <c r="I22" s="57"/>
      <c r="J22" s="57"/>
      <c r="K22" s="57"/>
      <c r="L22" s="6" t="s">
        <v>18</v>
      </c>
      <c r="M22" s="39">
        <v>99.5</v>
      </c>
      <c r="N22" s="6" t="s">
        <v>19</v>
      </c>
      <c r="O22" s="53"/>
    </row>
    <row r="23" spans="2:19" x14ac:dyDescent="0.3">
      <c r="B23" s="57"/>
      <c r="C23" s="57"/>
      <c r="D23" s="57"/>
      <c r="G23" s="57"/>
      <c r="H23" s="57"/>
      <c r="I23" s="57"/>
      <c r="J23" s="57"/>
      <c r="K23" s="57"/>
      <c r="L23" s="6" t="s">
        <v>20</v>
      </c>
      <c r="M23" s="39">
        <v>125.5</v>
      </c>
      <c r="N23" s="6" t="s">
        <v>21</v>
      </c>
      <c r="O23" s="53"/>
    </row>
    <row r="24" spans="2:19" x14ac:dyDescent="0.3">
      <c r="B24" s="57"/>
      <c r="C24" s="57"/>
      <c r="D24" s="57"/>
      <c r="G24" s="57"/>
      <c r="H24" s="57"/>
      <c r="I24" s="57"/>
      <c r="J24" s="57"/>
      <c r="K24" s="57"/>
      <c r="L24" s="6" t="s">
        <v>4</v>
      </c>
      <c r="M24" s="41">
        <v>0.5</v>
      </c>
      <c r="N24" s="6" t="s">
        <v>5</v>
      </c>
      <c r="O24" s="53"/>
    </row>
    <row r="25" spans="2:19" x14ac:dyDescent="0.3">
      <c r="B25" s="57"/>
      <c r="C25" s="57"/>
      <c r="D25" s="57"/>
      <c r="G25" s="57"/>
      <c r="H25" s="57"/>
      <c r="I25" s="57"/>
      <c r="J25" s="57"/>
      <c r="K25" s="57"/>
      <c r="L25" s="6" t="s">
        <v>6</v>
      </c>
      <c r="M25" s="29">
        <v>1000</v>
      </c>
      <c r="N25" s="6" t="s">
        <v>7</v>
      </c>
      <c r="O25" s="53"/>
    </row>
    <row r="26" spans="2:19" x14ac:dyDescent="0.3">
      <c r="B26" s="57"/>
      <c r="C26" s="57"/>
      <c r="D26" s="57"/>
      <c r="G26" s="57"/>
      <c r="H26" s="57"/>
      <c r="I26" s="57"/>
      <c r="J26" s="57"/>
      <c r="K26" s="57"/>
      <c r="L26" s="57"/>
      <c r="M26" s="57"/>
      <c r="N26" s="57"/>
      <c r="O26" s="53"/>
    </row>
    <row r="27" spans="2:19" x14ac:dyDescent="0.3">
      <c r="B27" s="57"/>
      <c r="C27" s="57"/>
      <c r="D27" s="57"/>
      <c r="G27" s="57"/>
      <c r="H27" s="57"/>
      <c r="I27" s="57"/>
      <c r="J27" s="57"/>
      <c r="K27" s="57"/>
      <c r="L27" s="57"/>
      <c r="M27" s="57"/>
      <c r="N27" s="57"/>
      <c r="O27" s="53"/>
    </row>
    <row r="28" spans="2:19" x14ac:dyDescent="0.3">
      <c r="B28" s="57"/>
      <c r="C28" s="57"/>
      <c r="D28" s="57"/>
      <c r="G28" s="57"/>
      <c r="H28" s="57"/>
      <c r="I28" s="57"/>
      <c r="J28" s="57"/>
      <c r="K28" s="57"/>
      <c r="L28" s="8" t="s">
        <v>50</v>
      </c>
      <c r="M28" s="6"/>
      <c r="N28" s="57"/>
      <c r="O28" s="53"/>
    </row>
    <row r="29" spans="2:19" x14ac:dyDescent="0.3">
      <c r="B29" s="57"/>
      <c r="C29" s="57"/>
      <c r="D29" s="57"/>
      <c r="G29" s="57"/>
      <c r="H29" s="57"/>
      <c r="I29" s="57"/>
      <c r="J29" s="57"/>
      <c r="K29" s="57"/>
      <c r="L29" s="9" t="s">
        <v>51</v>
      </c>
      <c r="M29" s="57"/>
      <c r="N29" s="57"/>
      <c r="O29" s="53"/>
    </row>
    <row r="30" spans="2:19" x14ac:dyDescent="0.3">
      <c r="B30" s="57"/>
      <c r="C30" s="57"/>
      <c r="D30" s="57"/>
      <c r="G30" s="57"/>
      <c r="H30" s="57"/>
      <c r="I30" s="57"/>
      <c r="J30" s="57"/>
      <c r="K30" s="57"/>
      <c r="L30" s="16">
        <v>45936</v>
      </c>
      <c r="M30" s="57"/>
      <c r="N30" s="57"/>
      <c r="O30" s="53"/>
    </row>
    <row r="31" spans="2:19" x14ac:dyDescent="0.3">
      <c r="B31" s="57"/>
      <c r="C31" s="57"/>
      <c r="D31" s="57"/>
      <c r="G31" s="57"/>
      <c r="H31" s="57"/>
      <c r="I31" s="57"/>
      <c r="J31" s="57"/>
      <c r="K31" s="57"/>
      <c r="L31" s="16">
        <v>45943</v>
      </c>
      <c r="M31" s="57"/>
      <c r="N31" s="57"/>
      <c r="O31" s="53"/>
    </row>
    <row r="32" spans="2:19" x14ac:dyDescent="0.3">
      <c r="B32" s="57"/>
      <c r="C32" s="57"/>
      <c r="D32" s="57"/>
      <c r="G32" s="57"/>
      <c r="H32" s="57"/>
      <c r="I32" s="57"/>
      <c r="J32" s="57"/>
      <c r="K32" s="57"/>
      <c r="L32" s="16">
        <v>45950</v>
      </c>
      <c r="M32" s="57"/>
      <c r="N32" s="57"/>
      <c r="O32" s="53"/>
    </row>
    <row r="33" spans="2:15" x14ac:dyDescent="0.3">
      <c r="B33" s="57"/>
      <c r="C33" s="57"/>
      <c r="D33" s="57"/>
      <c r="G33" s="57"/>
      <c r="H33" s="57"/>
      <c r="I33" s="57"/>
      <c r="J33" s="57"/>
      <c r="K33" s="57"/>
      <c r="L33" s="7">
        <v>45957</v>
      </c>
      <c r="M33" s="57"/>
      <c r="N33" s="57"/>
      <c r="O33" s="53"/>
    </row>
    <row r="34" spans="2:15" x14ac:dyDescent="0.3">
      <c r="B34" s="57"/>
      <c r="C34" s="57"/>
      <c r="D34" s="57"/>
      <c r="G34" s="57"/>
      <c r="H34" s="57"/>
      <c r="I34" s="57"/>
      <c r="J34" s="57"/>
      <c r="K34" s="57"/>
      <c r="L34" s="7">
        <v>45964</v>
      </c>
      <c r="M34" s="57"/>
      <c r="N34" s="57"/>
      <c r="O34" s="53"/>
    </row>
    <row r="35" spans="2:15" x14ac:dyDescent="0.3">
      <c r="B35" s="57"/>
      <c r="C35" s="57"/>
      <c r="D35" s="57"/>
      <c r="G35" s="57"/>
      <c r="H35" s="57"/>
      <c r="I35" s="57"/>
      <c r="J35" s="57"/>
      <c r="K35" s="57"/>
      <c r="L35" s="7">
        <v>45971</v>
      </c>
      <c r="M35" s="57"/>
      <c r="N35" s="57"/>
      <c r="O35" s="53"/>
    </row>
    <row r="36" spans="2:15" x14ac:dyDescent="0.3">
      <c r="B36" s="57"/>
      <c r="C36" s="57"/>
      <c r="D36" s="57"/>
      <c r="G36" s="57"/>
      <c r="H36" s="57"/>
      <c r="I36" s="57"/>
      <c r="J36" s="57"/>
      <c r="K36" s="57"/>
      <c r="L36" s="7">
        <v>45978</v>
      </c>
      <c r="M36" s="57"/>
      <c r="N36" s="57"/>
      <c r="O36" s="53"/>
    </row>
    <row r="37" spans="2:15" x14ac:dyDescent="0.3">
      <c r="B37" s="57"/>
      <c r="C37" s="57"/>
      <c r="D37" s="57"/>
      <c r="G37" s="57"/>
      <c r="H37" s="57"/>
      <c r="I37" s="57"/>
      <c r="J37" s="57"/>
      <c r="K37" s="57"/>
      <c r="L37" s="7">
        <v>45985</v>
      </c>
      <c r="M37" s="57"/>
      <c r="N37" s="57"/>
      <c r="O37" s="53"/>
    </row>
    <row r="38" spans="2:15" x14ac:dyDescent="0.3">
      <c r="B38" s="57"/>
      <c r="C38" s="57"/>
      <c r="D38" s="57"/>
      <c r="G38" s="57"/>
      <c r="H38" s="57"/>
      <c r="I38" s="57"/>
      <c r="J38" s="57"/>
      <c r="K38" s="57"/>
      <c r="L38" s="7">
        <v>45992</v>
      </c>
      <c r="M38" s="57"/>
      <c r="N38" s="57"/>
      <c r="O38" s="53"/>
    </row>
    <row r="39" spans="2:15" x14ac:dyDescent="0.3">
      <c r="B39" s="57"/>
      <c r="C39" s="57"/>
      <c r="D39" s="57"/>
      <c r="G39" s="57"/>
      <c r="H39" s="57"/>
      <c r="I39" s="57"/>
      <c r="J39" s="57"/>
      <c r="K39" s="57"/>
      <c r="L39" s="7">
        <v>45999</v>
      </c>
      <c r="M39" s="57"/>
      <c r="N39" s="57"/>
      <c r="O39" s="53"/>
    </row>
    <row r="40" spans="2:15" x14ac:dyDescent="0.3">
      <c r="B40" s="57"/>
      <c r="C40" s="57"/>
      <c r="D40" s="57"/>
      <c r="G40" s="57"/>
      <c r="H40" s="57"/>
      <c r="I40" s="57"/>
      <c r="J40" s="57"/>
      <c r="K40" s="57"/>
      <c r="L40" s="7"/>
      <c r="M40" s="57"/>
      <c r="N40" s="57"/>
      <c r="O40" s="53"/>
    </row>
    <row r="41" spans="2:15" x14ac:dyDescent="0.3">
      <c r="B41" s="57"/>
      <c r="C41" s="57"/>
      <c r="D41" s="57"/>
      <c r="G41" s="57"/>
      <c r="H41" s="57"/>
      <c r="I41" s="57"/>
      <c r="J41" s="57"/>
      <c r="K41" s="57"/>
      <c r="L41" s="7"/>
      <c r="M41" s="57"/>
      <c r="N41" s="57"/>
      <c r="O41" s="53"/>
    </row>
    <row r="42" spans="2:15" x14ac:dyDescent="0.3">
      <c r="B42" s="57"/>
      <c r="C42" s="57"/>
      <c r="D42" s="57"/>
      <c r="G42" s="57"/>
      <c r="H42" s="57"/>
      <c r="I42" s="57"/>
      <c r="J42" s="57"/>
      <c r="K42" s="57"/>
      <c r="L42" s="7"/>
      <c r="M42" s="57"/>
      <c r="N42" s="57"/>
      <c r="O42" s="53"/>
    </row>
    <row r="43" spans="2:15" x14ac:dyDescent="0.3">
      <c r="B43" s="57"/>
      <c r="C43" s="57"/>
      <c r="D43" s="57"/>
      <c r="G43" s="57"/>
      <c r="H43" s="57"/>
      <c r="I43" s="57"/>
      <c r="J43" s="57"/>
      <c r="K43" s="57"/>
      <c r="L43" s="7"/>
      <c r="M43" s="57"/>
      <c r="N43" s="57"/>
      <c r="O43" s="53"/>
    </row>
    <row r="44" spans="2:15" x14ac:dyDescent="0.3">
      <c r="B44" s="57"/>
      <c r="C44" s="57"/>
      <c r="D44" s="57"/>
      <c r="G44" s="57"/>
      <c r="H44" s="57"/>
      <c r="I44" s="57"/>
      <c r="J44" s="57"/>
      <c r="K44" s="57"/>
      <c r="L44" s="7"/>
      <c r="M44" s="57"/>
      <c r="N44" s="57"/>
      <c r="O44" s="53"/>
    </row>
    <row r="45" spans="2:15" x14ac:dyDescent="0.3">
      <c r="B45" s="57"/>
      <c r="C45" s="57"/>
      <c r="D45" s="57"/>
      <c r="G45" s="57"/>
      <c r="H45" s="57"/>
      <c r="I45" s="57"/>
      <c r="J45" s="57"/>
      <c r="K45" s="57"/>
      <c r="L45" s="7"/>
      <c r="M45" s="57"/>
      <c r="N45" s="57"/>
      <c r="O45" s="53"/>
    </row>
    <row r="46" spans="2:15" x14ac:dyDescent="0.3">
      <c r="B46" s="57"/>
      <c r="C46" s="57"/>
      <c r="D46" s="57"/>
      <c r="G46" s="57"/>
      <c r="H46" s="57"/>
      <c r="I46" s="57"/>
      <c r="J46" s="57"/>
      <c r="K46" s="57"/>
      <c r="L46" s="7"/>
      <c r="M46" s="57"/>
      <c r="N46" s="57"/>
      <c r="O46" s="53"/>
    </row>
    <row r="47" spans="2:15" x14ac:dyDescent="0.3">
      <c r="B47" s="57"/>
      <c r="C47" s="57"/>
      <c r="D47" s="57"/>
      <c r="G47" s="57"/>
      <c r="H47" s="57"/>
      <c r="I47" s="57"/>
      <c r="J47" s="57"/>
      <c r="K47" s="57"/>
      <c r="L47" s="7"/>
      <c r="M47" s="57"/>
      <c r="N47" s="57"/>
      <c r="O47" s="53"/>
    </row>
    <row r="48" spans="2:15" x14ac:dyDescent="0.3">
      <c r="B48" s="57"/>
      <c r="C48" s="57"/>
      <c r="D48" s="57"/>
      <c r="G48" s="57"/>
      <c r="H48" s="57"/>
      <c r="I48" s="57"/>
      <c r="J48" s="57"/>
      <c r="K48" s="57"/>
      <c r="L48" s="7"/>
      <c r="M48" s="57"/>
      <c r="N48" s="57"/>
      <c r="O48" s="53"/>
    </row>
    <row r="49" spans="2:15" x14ac:dyDescent="0.3">
      <c r="B49" s="57"/>
      <c r="C49" s="57"/>
      <c r="D49" s="57"/>
      <c r="G49" s="57"/>
      <c r="H49" s="57"/>
      <c r="I49" s="57"/>
      <c r="J49" s="57"/>
      <c r="K49" s="57"/>
      <c r="L49" s="57"/>
      <c r="M49" s="57"/>
      <c r="N49" s="57"/>
      <c r="O49" s="53"/>
    </row>
    <row r="50" spans="2:15" x14ac:dyDescent="0.3">
      <c r="B50" s="57"/>
      <c r="C50" s="57"/>
      <c r="D50" s="57"/>
      <c r="G50" s="57"/>
      <c r="H50" s="57"/>
      <c r="I50" s="58"/>
      <c r="J50" s="58"/>
      <c r="K50" s="58"/>
      <c r="L50" s="58"/>
      <c r="M50" s="58"/>
      <c r="N50" s="58"/>
      <c r="O50" s="55"/>
    </row>
    <row r="51" spans="2:15" x14ac:dyDescent="0.3">
      <c r="B51" s="56"/>
      <c r="C51" s="56"/>
      <c r="D51" s="56"/>
      <c r="E51" s="51"/>
      <c r="F51" s="51"/>
      <c r="G51" s="56"/>
      <c r="H51" s="56"/>
      <c r="I51" s="56"/>
      <c r="J51" s="56"/>
      <c r="K51" s="56"/>
      <c r="L51" s="56"/>
      <c r="M51" s="56"/>
      <c r="N51" s="59"/>
    </row>
    <row r="52" spans="2:15" x14ac:dyDescent="0.3">
      <c r="B52" s="57"/>
      <c r="C52" s="57"/>
      <c r="D52" s="57"/>
      <c r="G52" s="57"/>
      <c r="H52" s="57" t="s">
        <v>184</v>
      </c>
      <c r="I52" s="57"/>
      <c r="J52" s="57"/>
      <c r="K52" s="57"/>
      <c r="L52" s="57" t="s">
        <v>165</v>
      </c>
      <c r="M52" s="57"/>
      <c r="N52" s="60"/>
    </row>
    <row r="53" spans="2:15" x14ac:dyDescent="0.3">
      <c r="B53" s="57"/>
      <c r="C53" s="57"/>
      <c r="D53" s="57"/>
      <c r="G53" s="57"/>
      <c r="H53" s="57"/>
      <c r="I53" s="57"/>
      <c r="J53" s="57"/>
      <c r="K53" s="57"/>
      <c r="L53" s="57"/>
      <c r="M53" s="57"/>
      <c r="N53" s="60"/>
    </row>
    <row r="54" spans="2:15" x14ac:dyDescent="0.3">
      <c r="B54" s="58"/>
      <c r="C54" s="58"/>
      <c r="D54" s="58"/>
      <c r="E54" s="54"/>
      <c r="F54" s="54"/>
      <c r="G54" s="58"/>
      <c r="H54" s="58"/>
      <c r="I54" s="58"/>
      <c r="J54" s="58"/>
      <c r="K54" s="58"/>
      <c r="L54" s="58"/>
      <c r="M54" s="58"/>
      <c r="N54" s="61"/>
    </row>
    <row r="55" spans="2:15" x14ac:dyDescent="0.3">
      <c r="B55" s="57"/>
      <c r="C55" s="57"/>
      <c r="D55" s="57"/>
      <c r="G55" s="57"/>
      <c r="H55" s="57"/>
      <c r="I55" s="56"/>
      <c r="J55" s="56"/>
      <c r="K55" s="56"/>
      <c r="L55" s="56"/>
      <c r="M55" s="56"/>
      <c r="N55" s="59"/>
    </row>
    <row r="56" spans="2:15" x14ac:dyDescent="0.3">
      <c r="B56" s="57"/>
      <c r="C56" s="57"/>
      <c r="D56" s="57"/>
      <c r="G56" s="57"/>
      <c r="H56" s="57"/>
      <c r="I56" s="57"/>
      <c r="J56" s="57"/>
      <c r="K56" s="57"/>
      <c r="L56" s="57"/>
      <c r="M56" s="57"/>
      <c r="N56" s="60"/>
    </row>
    <row r="57" spans="2:15" x14ac:dyDescent="0.3">
      <c r="B57" s="57"/>
      <c r="C57" s="57"/>
      <c r="D57" s="57"/>
      <c r="G57" s="57"/>
      <c r="H57" s="57"/>
      <c r="I57" s="57"/>
      <c r="J57" s="57"/>
      <c r="K57" s="57"/>
      <c r="L57" s="57"/>
      <c r="M57" s="57"/>
      <c r="N57" s="60"/>
    </row>
    <row r="58" spans="2:15" x14ac:dyDescent="0.3">
      <c r="B58" s="57"/>
      <c r="C58" s="57"/>
      <c r="D58" s="57"/>
      <c r="G58" s="57"/>
      <c r="H58" s="57"/>
      <c r="I58" s="57"/>
      <c r="J58" s="57"/>
      <c r="K58" s="57"/>
      <c r="L58" s="57"/>
      <c r="M58" s="57"/>
      <c r="N58" s="60"/>
    </row>
    <row r="59" spans="2:15" x14ac:dyDescent="0.3">
      <c r="B59" s="57"/>
      <c r="C59" s="57"/>
      <c r="D59" s="57"/>
      <c r="G59" s="57"/>
      <c r="H59" s="57"/>
      <c r="I59" s="57"/>
      <c r="J59" s="57"/>
      <c r="K59" s="57"/>
      <c r="L59" s="57"/>
      <c r="M59" s="57"/>
      <c r="N59" s="60"/>
    </row>
    <row r="60" spans="2:15" x14ac:dyDescent="0.3">
      <c r="B60" s="57"/>
      <c r="C60" s="57"/>
      <c r="D60" s="57"/>
      <c r="E60" s="8" t="s">
        <v>120</v>
      </c>
      <c r="F60" s="6"/>
      <c r="G60" s="57"/>
      <c r="H60" s="57"/>
      <c r="I60" s="57"/>
      <c r="J60" s="57"/>
      <c r="K60" s="57"/>
      <c r="L60" s="57"/>
      <c r="M60" s="57"/>
      <c r="N60" s="60"/>
    </row>
    <row r="61" spans="2:15" x14ac:dyDescent="0.3">
      <c r="B61" s="57"/>
      <c r="C61" s="57"/>
      <c r="D61" s="57"/>
      <c r="E61" s="9" t="s">
        <v>98</v>
      </c>
      <c r="G61" s="57"/>
      <c r="H61" s="57"/>
      <c r="I61" s="57"/>
      <c r="J61" s="57"/>
      <c r="K61" s="57"/>
      <c r="L61" s="57"/>
      <c r="M61" s="57"/>
      <c r="N61" s="60"/>
    </row>
    <row r="62" spans="2:15" x14ac:dyDescent="0.3">
      <c r="B62" s="57"/>
      <c r="C62" s="57"/>
      <c r="D62" s="57"/>
      <c r="E62" s="6" t="s">
        <v>153</v>
      </c>
      <c r="G62" s="57"/>
      <c r="H62" s="57"/>
      <c r="I62" s="57"/>
      <c r="J62" s="57"/>
      <c r="K62" s="57"/>
      <c r="L62" s="57"/>
      <c r="M62" s="57"/>
      <c r="N62" s="60"/>
    </row>
    <row r="63" spans="2:15" x14ac:dyDescent="0.3">
      <c r="B63" s="57"/>
      <c r="C63" s="57"/>
      <c r="D63" s="57"/>
      <c r="E63" s="6"/>
      <c r="G63" s="57"/>
      <c r="H63" s="57"/>
      <c r="I63" s="57"/>
      <c r="J63" s="57"/>
      <c r="K63" s="57"/>
      <c r="L63" s="57"/>
      <c r="M63" s="57"/>
      <c r="N63" s="60"/>
    </row>
    <row r="64" spans="2:15" x14ac:dyDescent="0.3">
      <c r="B64" s="57"/>
      <c r="C64" s="57"/>
      <c r="D64" s="57"/>
      <c r="E64" s="6"/>
      <c r="G64" s="57"/>
      <c r="H64" s="57"/>
      <c r="I64" s="57"/>
      <c r="J64" s="57"/>
      <c r="K64" s="57"/>
      <c r="L64" s="57"/>
      <c r="M64" s="57"/>
      <c r="N64" s="60"/>
    </row>
    <row r="65" spans="2:14" x14ac:dyDescent="0.3">
      <c r="B65" s="57"/>
      <c r="C65" s="57"/>
      <c r="D65" s="57"/>
      <c r="E65" s="6"/>
      <c r="G65" s="57"/>
      <c r="H65" s="57"/>
      <c r="I65" s="57"/>
      <c r="J65" s="57"/>
      <c r="K65" s="57"/>
      <c r="L65" s="57"/>
      <c r="M65" s="57"/>
      <c r="N65" s="60"/>
    </row>
    <row r="66" spans="2:14" x14ac:dyDescent="0.3">
      <c r="B66" s="57"/>
      <c r="C66" s="57"/>
      <c r="D66" s="57"/>
      <c r="E66" s="6"/>
      <c r="G66" s="57"/>
      <c r="H66" s="57"/>
      <c r="I66" s="57"/>
      <c r="J66" s="57"/>
      <c r="K66" s="57"/>
      <c r="L66" s="57"/>
      <c r="M66" s="57"/>
      <c r="N66" s="60"/>
    </row>
    <row r="67" spans="2:14" x14ac:dyDescent="0.3">
      <c r="B67" s="57"/>
      <c r="C67" s="57"/>
      <c r="D67" s="57"/>
      <c r="E67" s="6"/>
      <c r="G67" s="57"/>
      <c r="H67" s="57"/>
      <c r="I67" s="57"/>
      <c r="J67" s="57"/>
      <c r="K67" s="57"/>
      <c r="L67" s="57"/>
      <c r="M67" s="57"/>
      <c r="N67" s="60"/>
    </row>
    <row r="68" spans="2:14" x14ac:dyDescent="0.3">
      <c r="B68" s="57"/>
      <c r="C68" s="57"/>
      <c r="D68" s="57"/>
      <c r="E68" s="6"/>
      <c r="G68" s="57"/>
      <c r="H68" s="57"/>
      <c r="I68" s="57"/>
      <c r="J68" s="57"/>
      <c r="K68" s="57"/>
      <c r="L68" s="57"/>
      <c r="M68" s="57"/>
      <c r="N68" s="60"/>
    </row>
    <row r="69" spans="2:14" x14ac:dyDescent="0.3">
      <c r="B69" s="57"/>
      <c r="C69" s="57"/>
      <c r="D69" s="57"/>
      <c r="E69" s="6"/>
      <c r="G69" s="57"/>
      <c r="H69" s="57"/>
      <c r="I69" s="57"/>
      <c r="J69" s="57"/>
      <c r="K69" s="57"/>
      <c r="L69" s="57"/>
      <c r="M69" s="57"/>
      <c r="N69" s="60"/>
    </row>
    <row r="70" spans="2:14" x14ac:dyDescent="0.3">
      <c r="B70" s="57"/>
      <c r="C70" s="57"/>
      <c r="D70" s="57"/>
      <c r="E70" s="6"/>
      <c r="G70" s="57"/>
      <c r="H70" s="57"/>
      <c r="I70" s="57"/>
      <c r="J70" s="57"/>
      <c r="K70" s="57"/>
      <c r="L70" s="57"/>
      <c r="M70" s="57"/>
      <c r="N70" s="60"/>
    </row>
    <row r="71" spans="2:14" x14ac:dyDescent="0.3">
      <c r="B71" s="57"/>
      <c r="C71" s="57"/>
      <c r="D71" s="57"/>
      <c r="E71" s="6"/>
      <c r="G71" s="57"/>
      <c r="H71" s="57"/>
      <c r="I71" s="57"/>
      <c r="J71" s="57"/>
      <c r="K71" s="57"/>
      <c r="L71" s="57"/>
      <c r="M71" s="57"/>
      <c r="N71" s="60"/>
    </row>
    <row r="72" spans="2:14" x14ac:dyDescent="0.3">
      <c r="B72" s="57"/>
      <c r="C72" s="57"/>
      <c r="D72" s="57"/>
      <c r="E72" s="6"/>
      <c r="G72" s="57"/>
      <c r="H72" s="57"/>
      <c r="I72" s="57"/>
      <c r="J72" s="57"/>
      <c r="K72" s="57"/>
      <c r="L72" s="57"/>
      <c r="M72" s="57"/>
      <c r="N72" s="60"/>
    </row>
    <row r="73" spans="2:14" x14ac:dyDescent="0.3">
      <c r="B73" s="57"/>
      <c r="C73" s="57"/>
      <c r="D73" s="57"/>
      <c r="E73" s="6"/>
      <c r="G73" s="57"/>
      <c r="H73" s="57"/>
      <c r="I73" s="57"/>
      <c r="J73" s="57"/>
      <c r="K73" s="57"/>
      <c r="L73" s="57"/>
      <c r="M73" s="57"/>
      <c r="N73" s="60"/>
    </row>
    <row r="74" spans="2:14" x14ac:dyDescent="0.3">
      <c r="B74" s="57"/>
      <c r="C74" s="57"/>
      <c r="D74" s="57"/>
      <c r="G74" s="57"/>
      <c r="H74" s="57"/>
      <c r="I74" s="57"/>
      <c r="J74" s="57"/>
      <c r="K74" s="57"/>
      <c r="L74" s="57"/>
      <c r="M74" s="57"/>
      <c r="N74" s="60"/>
    </row>
    <row r="75" spans="2:14" x14ac:dyDescent="0.3">
      <c r="B75" s="57"/>
      <c r="C75" s="57"/>
      <c r="D75" s="57"/>
      <c r="G75" s="57"/>
      <c r="H75" s="57"/>
      <c r="I75" s="57"/>
      <c r="J75" s="57"/>
      <c r="K75" s="57"/>
      <c r="L75" s="57"/>
      <c r="M75" s="57"/>
      <c r="N75" s="60"/>
    </row>
    <row r="76" spans="2:14" x14ac:dyDescent="0.3">
      <c r="B76" s="57"/>
      <c r="C76" s="57"/>
      <c r="D76" s="57"/>
      <c r="G76" s="57"/>
      <c r="H76" s="57"/>
      <c r="I76" s="57"/>
      <c r="J76" s="57"/>
      <c r="K76" s="57"/>
      <c r="L76" s="57"/>
      <c r="M76" s="57"/>
      <c r="N76" s="60"/>
    </row>
    <row r="77" spans="2:14" x14ac:dyDescent="0.3">
      <c r="B77" s="57"/>
      <c r="C77" s="57"/>
      <c r="D77" s="57"/>
      <c r="G77" s="57"/>
      <c r="H77" s="57"/>
      <c r="I77" s="57"/>
      <c r="J77" s="57"/>
      <c r="K77" s="57"/>
      <c r="L77" s="57"/>
      <c r="M77" s="57"/>
      <c r="N77" s="60"/>
    </row>
    <row r="78" spans="2:14" x14ac:dyDescent="0.3">
      <c r="B78" s="57"/>
      <c r="C78" s="57"/>
      <c r="D78" s="57"/>
      <c r="G78" s="57"/>
      <c r="H78" s="57"/>
      <c r="I78" s="57"/>
      <c r="J78" s="57"/>
      <c r="K78" s="57"/>
      <c r="L78" s="57"/>
      <c r="M78" s="57"/>
      <c r="N78" s="60"/>
    </row>
    <row r="79" spans="2:14" x14ac:dyDescent="0.3">
      <c r="B79" s="57"/>
      <c r="C79" s="57"/>
      <c r="D79" s="57"/>
      <c r="G79" s="57"/>
      <c r="H79" s="57"/>
      <c r="I79" s="57"/>
      <c r="J79" s="57"/>
      <c r="K79" s="57"/>
      <c r="L79" s="57"/>
      <c r="M79" s="57"/>
      <c r="N79" s="60"/>
    </row>
    <row r="80" spans="2:14" x14ac:dyDescent="0.3">
      <c r="B80" s="57"/>
      <c r="C80" s="57"/>
      <c r="D80" s="57"/>
      <c r="G80" s="57"/>
      <c r="H80" s="57"/>
      <c r="I80" s="57"/>
      <c r="J80" s="57"/>
      <c r="K80" s="57"/>
      <c r="L80" s="57"/>
      <c r="M80" s="57"/>
      <c r="N80" s="60"/>
    </row>
    <row r="81" spans="2:14" x14ac:dyDescent="0.3">
      <c r="B81" s="56"/>
      <c r="C81" s="56"/>
      <c r="D81" s="56"/>
      <c r="E81" s="51"/>
      <c r="F81" s="51"/>
      <c r="G81" s="56"/>
      <c r="H81" s="56"/>
      <c r="I81" s="56"/>
      <c r="J81" s="56"/>
      <c r="K81" s="56"/>
      <c r="L81" s="56"/>
      <c r="M81" s="56"/>
      <c r="N81" s="59"/>
    </row>
    <row r="82" spans="2:14" x14ac:dyDescent="0.3">
      <c r="B82" s="57"/>
      <c r="C82" s="57"/>
      <c r="D82" s="57"/>
      <c r="G82" s="57"/>
      <c r="H82" s="57"/>
      <c r="I82" s="57"/>
      <c r="J82" s="57"/>
      <c r="K82" s="57"/>
      <c r="L82" s="57"/>
      <c r="M82" s="57"/>
      <c r="N82" s="60"/>
    </row>
    <row r="83" spans="2:14" x14ac:dyDescent="0.3">
      <c r="B83" s="57"/>
      <c r="C83" s="57"/>
      <c r="D83" s="57"/>
      <c r="G83" s="57"/>
      <c r="H83" s="57"/>
      <c r="I83" s="57"/>
      <c r="J83" s="57"/>
      <c r="K83" s="57"/>
      <c r="L83" s="57"/>
      <c r="M83" s="57"/>
      <c r="N83" s="60"/>
    </row>
    <row r="84" spans="2:14" x14ac:dyDescent="0.3">
      <c r="B84" s="58"/>
      <c r="C84" s="58"/>
      <c r="D84" s="58"/>
      <c r="E84" s="54"/>
      <c r="F84" s="54"/>
      <c r="G84" s="58"/>
      <c r="H84" s="58"/>
      <c r="I84" s="58"/>
      <c r="J84" s="58"/>
      <c r="K84" s="58"/>
      <c r="L84" s="58"/>
      <c r="M84" s="58"/>
      <c r="N84" s="61"/>
    </row>
    <row r="85" spans="2:14" x14ac:dyDescent="0.3">
      <c r="B85" s="57"/>
      <c r="C85" s="57"/>
      <c r="D85" s="57"/>
      <c r="G85" s="57"/>
      <c r="H85" s="57"/>
      <c r="I85" s="57"/>
      <c r="J85" s="57"/>
      <c r="K85" s="57"/>
      <c r="L85" s="57"/>
      <c r="M85" s="57"/>
      <c r="N85" s="57"/>
    </row>
  </sheetData>
  <sortState xmlns:xlrd2="http://schemas.microsoft.com/office/spreadsheetml/2017/richdata2" ref="E9:G10">
    <sortCondition descending="1" ref="F9:F10"/>
  </sortState>
  <dataValidations disablePrompts="1" count="4">
    <dataValidation type="list" allowBlank="1" showInputMessage="1" showErrorMessage="1" sqref="C8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C11" xr:uid="{66A31A07-3B7E-4380-8C27-346CDEF53D5C}">
      <formula1>5</formula1>
      <formula2>100</formula2>
    </dataValidation>
    <dataValidation allowBlank="1" showInputMessage="1" showErrorMessage="1" sqref="C12" xr:uid="{7B232E8C-A32D-41AB-BD97-79F3CFA72062}"/>
    <dataValidation type="list" allowBlank="1" showInputMessage="1" showErrorMessage="1" sqref="M17" xr:uid="{250709E9-B6ED-4B50-A97E-9793719A1E77}">
      <formula1>"Monthly,Weekly"</formula1>
    </dataValidation>
  </dataValidations>
  <hyperlinks>
    <hyperlink ref="L52" location="RIC_List!A1" display="RIC_List!A1" xr:uid="{3DD3994A-9DE9-4BB9-B8CC-C9385E96F81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16</xdr:row>
                    <xdr:rowOff>53340</xdr:rowOff>
                  </from>
                  <to>
                    <xdr:col>9</xdr:col>
                    <xdr:colOff>563880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16</xdr:row>
                    <xdr:rowOff>175260</xdr:rowOff>
                  </from>
                  <to>
                    <xdr:col>3</xdr:col>
                    <xdr:colOff>30480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54</xdr:row>
                    <xdr:rowOff>167640</xdr:rowOff>
                  </from>
                  <to>
                    <xdr:col>3</xdr:col>
                    <xdr:colOff>617220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80</xdr:row>
                    <xdr:rowOff>91440</xdr:rowOff>
                  </from>
                  <to>
                    <xdr:col>3</xdr:col>
                    <xdr:colOff>632460</xdr:colOff>
                    <xdr:row>83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54</xdr:row>
                    <xdr:rowOff>106680</xdr:rowOff>
                  </from>
                  <to>
                    <xdr:col>9</xdr:col>
                    <xdr:colOff>502920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80</xdr:row>
                    <xdr:rowOff>99060</xdr:rowOff>
                  </from>
                  <to>
                    <xdr:col>9</xdr:col>
                    <xdr:colOff>403860</xdr:colOff>
                    <xdr:row>83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S209"/>
  <sheetViews>
    <sheetView workbookViewId="0"/>
  </sheetViews>
  <sheetFormatPr defaultRowHeight="14.4" x14ac:dyDescent="0.3"/>
  <sheetData>
    <row r="1" spans="1:19" x14ac:dyDescent="0.3">
      <c r="A1" s="2" t="s">
        <v>110</v>
      </c>
      <c r="B1" s="2" t="s">
        <v>111</v>
      </c>
      <c r="C1" s="2" t="s">
        <v>52</v>
      </c>
      <c r="D1" s="2" t="s">
        <v>121</v>
      </c>
      <c r="E1" s="2" t="s">
        <v>122</v>
      </c>
      <c r="F1" t="s">
        <v>123</v>
      </c>
      <c r="G1" t="s">
        <v>191</v>
      </c>
      <c r="N1" t="s">
        <v>192</v>
      </c>
    </row>
    <row r="2" spans="1:19" x14ac:dyDescent="0.3">
      <c r="A2" t="s">
        <v>186</v>
      </c>
      <c r="B2" t="str">
        <f>_xll.TR("0#VYW+","CF_NAME","CH=Fd RH=IN")</f>
        <v>Updated at 17:36:48</v>
      </c>
      <c r="C2" s="15" t="s">
        <v>1781</v>
      </c>
      <c r="G2" t="str">
        <f>_xll.TR("0#/VY4WZ25+","CF_NAME;STRIKE_PRC;EXPIR_DATE;PUTCALLIND;UNDERLYING","CH=Fd RH=IN")</f>
        <v>Updated at 17:36:47</v>
      </c>
      <c r="H2" s="15" t="s">
        <v>54</v>
      </c>
      <c r="I2" s="15" t="s">
        <v>63</v>
      </c>
      <c r="J2" s="15" t="s">
        <v>155</v>
      </c>
      <c r="K2" s="15" t="s">
        <v>58</v>
      </c>
      <c r="L2" s="15" t="s">
        <v>156</v>
      </c>
      <c r="N2" t="str">
        <f>_xll.TR("0#/VY5WZ25+","CF_NAME;STRIKE_PRC;EXPIR_DATE;PUTCALLIND;UNDERLYING","CH=Fd RH=IN")</f>
        <v>Updated at 17:36:48</v>
      </c>
      <c r="O2" s="15" t="s">
        <v>54</v>
      </c>
      <c r="P2" s="15" t="s">
        <v>63</v>
      </c>
      <c r="Q2" s="15" t="s">
        <v>155</v>
      </c>
      <c r="R2" s="15" t="s">
        <v>58</v>
      </c>
      <c r="S2" s="15" t="s">
        <v>156</v>
      </c>
    </row>
    <row r="3" spans="1:19" x14ac:dyDescent="0.3">
      <c r="B3" s="15" t="s">
        <v>187</v>
      </c>
      <c r="C3" s="15" t="s">
        <v>188</v>
      </c>
      <c r="G3" s="15" t="s">
        <v>151</v>
      </c>
      <c r="H3" s="15" t="s">
        <v>152</v>
      </c>
      <c r="I3" t="e">
        <v>#N/A</v>
      </c>
      <c r="J3" s="1">
        <v>46101</v>
      </c>
      <c r="K3" t="e">
        <v>#N/A</v>
      </c>
      <c r="L3">
        <v>0</v>
      </c>
      <c r="N3" s="15" t="s">
        <v>151</v>
      </c>
      <c r="O3" s="15" t="s">
        <v>152</v>
      </c>
      <c r="P3" t="e">
        <v>#N/A</v>
      </c>
      <c r="Q3" s="1">
        <v>46101</v>
      </c>
      <c r="R3" t="e">
        <v>#N/A</v>
      </c>
      <c r="S3">
        <v>0</v>
      </c>
    </row>
    <row r="4" spans="1:19" x14ac:dyDescent="0.3">
      <c r="B4" s="15" t="s">
        <v>189</v>
      </c>
      <c r="C4" s="15" t="s">
        <v>190</v>
      </c>
      <c r="G4" s="15" t="s">
        <v>193</v>
      </c>
      <c r="H4" s="15" t="s">
        <v>194</v>
      </c>
      <c r="I4">
        <v>99.5</v>
      </c>
      <c r="J4" s="1">
        <v>46013</v>
      </c>
      <c r="K4" s="15" t="s">
        <v>124</v>
      </c>
      <c r="L4" s="15" t="s">
        <v>153</v>
      </c>
      <c r="N4" s="15" t="s">
        <v>578</v>
      </c>
      <c r="O4" s="15" t="s">
        <v>579</v>
      </c>
      <c r="P4">
        <v>99.75</v>
      </c>
      <c r="Q4" s="1">
        <v>46020</v>
      </c>
      <c r="R4" s="15" t="s">
        <v>124</v>
      </c>
      <c r="S4" s="15" t="s">
        <v>153</v>
      </c>
    </row>
    <row r="5" spans="1:19" x14ac:dyDescent="0.3">
      <c r="G5" s="15" t="s">
        <v>195</v>
      </c>
      <c r="H5" s="15" t="s">
        <v>194</v>
      </c>
      <c r="I5">
        <v>99.5</v>
      </c>
      <c r="J5" s="1">
        <v>46013</v>
      </c>
      <c r="K5" s="15" t="s">
        <v>154</v>
      </c>
      <c r="L5" s="15" t="s">
        <v>153</v>
      </c>
      <c r="N5" s="15" t="s">
        <v>580</v>
      </c>
      <c r="O5" s="15" t="s">
        <v>579</v>
      </c>
      <c r="P5">
        <v>99.75</v>
      </c>
      <c r="Q5" s="1">
        <v>46020</v>
      </c>
      <c r="R5" s="15" t="s">
        <v>154</v>
      </c>
      <c r="S5" s="15" t="s">
        <v>153</v>
      </c>
    </row>
    <row r="6" spans="1:19" x14ac:dyDescent="0.3">
      <c r="G6" s="15" t="s">
        <v>196</v>
      </c>
      <c r="H6" s="15" t="s">
        <v>197</v>
      </c>
      <c r="I6">
        <v>99.75</v>
      </c>
      <c r="J6" s="1">
        <v>46013</v>
      </c>
      <c r="K6" s="15" t="s">
        <v>124</v>
      </c>
      <c r="L6" s="15" t="s">
        <v>153</v>
      </c>
      <c r="N6" s="15" t="s">
        <v>581</v>
      </c>
      <c r="O6" s="15" t="s">
        <v>582</v>
      </c>
      <c r="P6">
        <v>100</v>
      </c>
      <c r="Q6" s="1">
        <v>46020</v>
      </c>
      <c r="R6" s="15" t="s">
        <v>124</v>
      </c>
      <c r="S6" s="15" t="s">
        <v>153</v>
      </c>
    </row>
    <row r="7" spans="1:19" x14ac:dyDescent="0.3">
      <c r="G7" s="15" t="s">
        <v>198</v>
      </c>
      <c r="H7" s="15" t="s">
        <v>197</v>
      </c>
      <c r="I7">
        <v>99.75</v>
      </c>
      <c r="J7" s="1">
        <v>46013</v>
      </c>
      <c r="K7" s="15" t="s">
        <v>154</v>
      </c>
      <c r="L7" s="15" t="s">
        <v>153</v>
      </c>
      <c r="N7" s="15" t="s">
        <v>583</v>
      </c>
      <c r="O7" s="15" t="s">
        <v>584</v>
      </c>
      <c r="P7">
        <v>100</v>
      </c>
      <c r="Q7" s="1">
        <v>46020</v>
      </c>
      <c r="R7" s="15" t="s">
        <v>154</v>
      </c>
      <c r="S7" s="15" t="s">
        <v>153</v>
      </c>
    </row>
    <row r="8" spans="1:19" x14ac:dyDescent="0.3">
      <c r="G8" s="15" t="s">
        <v>199</v>
      </c>
      <c r="H8" s="15" t="s">
        <v>200</v>
      </c>
      <c r="I8">
        <v>100</v>
      </c>
      <c r="J8" s="1">
        <v>46013</v>
      </c>
      <c r="K8" s="15" t="s">
        <v>124</v>
      </c>
      <c r="L8" s="15" t="s">
        <v>153</v>
      </c>
      <c r="N8" s="15" t="s">
        <v>585</v>
      </c>
      <c r="O8" s="15" t="s">
        <v>586</v>
      </c>
      <c r="P8">
        <v>100.25</v>
      </c>
      <c r="Q8" s="1">
        <v>46020</v>
      </c>
      <c r="R8" s="15" t="s">
        <v>124</v>
      </c>
      <c r="S8" s="15" t="s">
        <v>153</v>
      </c>
    </row>
    <row r="9" spans="1:19" x14ac:dyDescent="0.3">
      <c r="G9" s="15" t="s">
        <v>201</v>
      </c>
      <c r="H9" s="15" t="s">
        <v>202</v>
      </c>
      <c r="I9">
        <v>100</v>
      </c>
      <c r="J9" s="1">
        <v>46013</v>
      </c>
      <c r="K9" s="15" t="s">
        <v>154</v>
      </c>
      <c r="L9" s="15" t="s">
        <v>153</v>
      </c>
      <c r="N9" s="15" t="s">
        <v>587</v>
      </c>
      <c r="O9" s="15" t="s">
        <v>588</v>
      </c>
      <c r="P9">
        <v>100.25</v>
      </c>
      <c r="Q9" s="1">
        <v>46020</v>
      </c>
      <c r="R9" s="15" t="s">
        <v>154</v>
      </c>
      <c r="S9" s="15" t="s">
        <v>153</v>
      </c>
    </row>
    <row r="10" spans="1:19" x14ac:dyDescent="0.3">
      <c r="G10" s="15" t="s">
        <v>203</v>
      </c>
      <c r="H10" s="15" t="s">
        <v>204</v>
      </c>
      <c r="I10">
        <v>100.25</v>
      </c>
      <c r="J10" s="1">
        <v>46013</v>
      </c>
      <c r="K10" s="15" t="s">
        <v>124</v>
      </c>
      <c r="L10" s="15" t="s">
        <v>153</v>
      </c>
      <c r="N10" s="15" t="s">
        <v>589</v>
      </c>
      <c r="O10" s="15" t="s">
        <v>590</v>
      </c>
      <c r="P10">
        <v>100.5</v>
      </c>
      <c r="Q10" s="1">
        <v>46020</v>
      </c>
      <c r="R10" s="15" t="s">
        <v>124</v>
      </c>
      <c r="S10" s="15" t="s">
        <v>153</v>
      </c>
    </row>
    <row r="11" spans="1:19" x14ac:dyDescent="0.3">
      <c r="G11" s="15" t="s">
        <v>205</v>
      </c>
      <c r="H11" s="15" t="s">
        <v>206</v>
      </c>
      <c r="I11">
        <v>100.25</v>
      </c>
      <c r="J11" s="1">
        <v>46013</v>
      </c>
      <c r="K11" s="15" t="s">
        <v>154</v>
      </c>
      <c r="L11" s="15" t="s">
        <v>153</v>
      </c>
      <c r="N11" s="15" t="s">
        <v>591</v>
      </c>
      <c r="O11" s="15" t="s">
        <v>590</v>
      </c>
      <c r="P11">
        <v>100.5</v>
      </c>
      <c r="Q11" s="1">
        <v>46020</v>
      </c>
      <c r="R11" s="15" t="s">
        <v>154</v>
      </c>
      <c r="S11" s="15" t="s">
        <v>153</v>
      </c>
    </row>
    <row r="12" spans="1:19" x14ac:dyDescent="0.3">
      <c r="G12" s="15" t="s">
        <v>207</v>
      </c>
      <c r="H12" s="15" t="s">
        <v>208</v>
      </c>
      <c r="I12">
        <v>100.5</v>
      </c>
      <c r="J12" s="1">
        <v>46013</v>
      </c>
      <c r="K12" s="15" t="s">
        <v>124</v>
      </c>
      <c r="L12" s="15" t="s">
        <v>153</v>
      </c>
      <c r="N12" s="15" t="s">
        <v>592</v>
      </c>
      <c r="O12" s="15" t="s">
        <v>593</v>
      </c>
      <c r="P12">
        <v>100.75</v>
      </c>
      <c r="Q12" s="1">
        <v>46020</v>
      </c>
      <c r="R12" s="15" t="s">
        <v>124</v>
      </c>
      <c r="S12" s="15" t="s">
        <v>153</v>
      </c>
    </row>
    <row r="13" spans="1:19" x14ac:dyDescent="0.3">
      <c r="G13" s="15" t="s">
        <v>209</v>
      </c>
      <c r="H13" s="15" t="s">
        <v>208</v>
      </c>
      <c r="I13">
        <v>100.5</v>
      </c>
      <c r="J13" s="1">
        <v>46013</v>
      </c>
      <c r="K13" s="15" t="s">
        <v>154</v>
      </c>
      <c r="L13" s="15" t="s">
        <v>153</v>
      </c>
      <c r="N13" s="15" t="s">
        <v>594</v>
      </c>
      <c r="O13" s="15" t="s">
        <v>595</v>
      </c>
      <c r="P13">
        <v>100.75</v>
      </c>
      <c r="Q13" s="1">
        <v>46020</v>
      </c>
      <c r="R13" s="15" t="s">
        <v>154</v>
      </c>
      <c r="S13" s="15" t="s">
        <v>153</v>
      </c>
    </row>
    <row r="14" spans="1:19" x14ac:dyDescent="0.3">
      <c r="G14" s="15" t="s">
        <v>210</v>
      </c>
      <c r="H14" s="15" t="s">
        <v>211</v>
      </c>
      <c r="I14">
        <v>100.75</v>
      </c>
      <c r="J14" s="1">
        <v>46013</v>
      </c>
      <c r="K14" s="15" t="s">
        <v>124</v>
      </c>
      <c r="L14" s="15" t="s">
        <v>153</v>
      </c>
      <c r="N14" s="15" t="s">
        <v>596</v>
      </c>
      <c r="O14" s="15" t="s">
        <v>597</v>
      </c>
      <c r="P14">
        <v>101</v>
      </c>
      <c r="Q14" s="1">
        <v>46020</v>
      </c>
      <c r="R14" s="15" t="s">
        <v>124</v>
      </c>
      <c r="S14" s="15" t="s">
        <v>153</v>
      </c>
    </row>
    <row r="15" spans="1:19" x14ac:dyDescent="0.3">
      <c r="G15" s="15" t="s">
        <v>212</v>
      </c>
      <c r="H15" s="15" t="s">
        <v>213</v>
      </c>
      <c r="I15">
        <v>100.75</v>
      </c>
      <c r="J15" s="1">
        <v>46013</v>
      </c>
      <c r="K15" s="15" t="s">
        <v>154</v>
      </c>
      <c r="L15" s="15" t="s">
        <v>153</v>
      </c>
      <c r="N15" s="15" t="s">
        <v>598</v>
      </c>
      <c r="O15" s="15" t="s">
        <v>599</v>
      </c>
      <c r="P15">
        <v>101</v>
      </c>
      <c r="Q15" s="1">
        <v>46020</v>
      </c>
      <c r="R15" s="15" t="s">
        <v>154</v>
      </c>
      <c r="S15" s="15" t="s">
        <v>153</v>
      </c>
    </row>
    <row r="16" spans="1:19" x14ac:dyDescent="0.3">
      <c r="G16" s="15" t="s">
        <v>214</v>
      </c>
      <c r="H16" s="15" t="s">
        <v>215</v>
      </c>
      <c r="I16">
        <v>101</v>
      </c>
      <c r="J16" s="1">
        <v>46013</v>
      </c>
      <c r="K16" s="15" t="s">
        <v>124</v>
      </c>
      <c r="L16" s="15" t="s">
        <v>153</v>
      </c>
      <c r="N16" s="15" t="s">
        <v>600</v>
      </c>
      <c r="O16" s="15" t="s">
        <v>601</v>
      </c>
      <c r="P16">
        <v>101.25</v>
      </c>
      <c r="Q16" s="1">
        <v>46020</v>
      </c>
      <c r="R16" s="15" t="s">
        <v>124</v>
      </c>
      <c r="S16" s="15" t="s">
        <v>153</v>
      </c>
    </row>
    <row r="17" spans="7:19" x14ac:dyDescent="0.3">
      <c r="G17" s="15" t="s">
        <v>216</v>
      </c>
      <c r="H17" s="15" t="s">
        <v>217</v>
      </c>
      <c r="I17">
        <v>101</v>
      </c>
      <c r="J17" s="1">
        <v>46013</v>
      </c>
      <c r="K17" s="15" t="s">
        <v>154</v>
      </c>
      <c r="L17" s="15" t="s">
        <v>153</v>
      </c>
      <c r="N17" s="15" t="s">
        <v>602</v>
      </c>
      <c r="O17" s="15" t="s">
        <v>603</v>
      </c>
      <c r="P17">
        <v>101.25</v>
      </c>
      <c r="Q17" s="1">
        <v>46020</v>
      </c>
      <c r="R17" s="15" t="s">
        <v>154</v>
      </c>
      <c r="S17" s="15" t="s">
        <v>153</v>
      </c>
    </row>
    <row r="18" spans="7:19" x14ac:dyDescent="0.3">
      <c r="G18" s="15" t="s">
        <v>218</v>
      </c>
      <c r="H18" s="15" t="s">
        <v>219</v>
      </c>
      <c r="I18">
        <v>101.25</v>
      </c>
      <c r="J18" s="1">
        <v>46013</v>
      </c>
      <c r="K18" s="15" t="s">
        <v>124</v>
      </c>
      <c r="L18" s="15" t="s">
        <v>153</v>
      </c>
      <c r="N18" s="15" t="s">
        <v>604</v>
      </c>
      <c r="O18" s="15" t="s">
        <v>605</v>
      </c>
      <c r="P18">
        <v>101.5</v>
      </c>
      <c r="Q18" s="1">
        <v>46020</v>
      </c>
      <c r="R18" s="15" t="s">
        <v>124</v>
      </c>
      <c r="S18" s="15" t="s">
        <v>153</v>
      </c>
    </row>
    <row r="19" spans="7:19" x14ac:dyDescent="0.3">
      <c r="G19" s="15" t="s">
        <v>220</v>
      </c>
      <c r="H19" s="15" t="s">
        <v>221</v>
      </c>
      <c r="I19">
        <v>101.25</v>
      </c>
      <c r="J19" s="1">
        <v>46013</v>
      </c>
      <c r="K19" s="15" t="s">
        <v>154</v>
      </c>
      <c r="L19" s="15" t="s">
        <v>153</v>
      </c>
      <c r="N19" s="15" t="s">
        <v>606</v>
      </c>
      <c r="O19" s="15" t="s">
        <v>605</v>
      </c>
      <c r="P19">
        <v>101.5</v>
      </c>
      <c r="Q19" s="1">
        <v>46020</v>
      </c>
      <c r="R19" s="15" t="s">
        <v>154</v>
      </c>
      <c r="S19" s="15" t="s">
        <v>153</v>
      </c>
    </row>
    <row r="20" spans="7:19" x14ac:dyDescent="0.3">
      <c r="G20" s="15" t="s">
        <v>222</v>
      </c>
      <c r="H20" s="15" t="s">
        <v>223</v>
      </c>
      <c r="I20">
        <v>101.5</v>
      </c>
      <c r="J20" s="1">
        <v>46013</v>
      </c>
      <c r="K20" s="15" t="s">
        <v>124</v>
      </c>
      <c r="L20" s="15" t="s">
        <v>153</v>
      </c>
      <c r="N20" s="15" t="s">
        <v>607</v>
      </c>
      <c r="O20" s="15" t="s">
        <v>608</v>
      </c>
      <c r="P20">
        <v>101.75</v>
      </c>
      <c r="Q20" s="1">
        <v>46020</v>
      </c>
      <c r="R20" s="15" t="s">
        <v>124</v>
      </c>
      <c r="S20" s="15" t="s">
        <v>153</v>
      </c>
    </row>
    <row r="21" spans="7:19" x14ac:dyDescent="0.3">
      <c r="G21" s="15" t="s">
        <v>224</v>
      </c>
      <c r="H21" s="15" t="s">
        <v>223</v>
      </c>
      <c r="I21">
        <v>101.5</v>
      </c>
      <c r="J21" s="1">
        <v>46013</v>
      </c>
      <c r="K21" s="15" t="s">
        <v>154</v>
      </c>
      <c r="L21" s="15" t="s">
        <v>153</v>
      </c>
      <c r="N21" s="15" t="s">
        <v>609</v>
      </c>
      <c r="O21" s="15" t="s">
        <v>610</v>
      </c>
      <c r="P21">
        <v>101.75</v>
      </c>
      <c r="Q21" s="1">
        <v>46020</v>
      </c>
      <c r="R21" s="15" t="s">
        <v>154</v>
      </c>
      <c r="S21" s="15" t="s">
        <v>153</v>
      </c>
    </row>
    <row r="22" spans="7:19" x14ac:dyDescent="0.3">
      <c r="G22" s="15" t="s">
        <v>225</v>
      </c>
      <c r="H22" s="15" t="s">
        <v>226</v>
      </c>
      <c r="I22">
        <v>101.75</v>
      </c>
      <c r="J22" s="1">
        <v>46013</v>
      </c>
      <c r="K22" s="15" t="s">
        <v>124</v>
      </c>
      <c r="L22" s="15" t="s">
        <v>153</v>
      </c>
      <c r="N22" s="15" t="s">
        <v>611</v>
      </c>
      <c r="O22" s="15" t="s">
        <v>612</v>
      </c>
      <c r="P22">
        <v>102</v>
      </c>
      <c r="Q22" s="1">
        <v>46020</v>
      </c>
      <c r="R22" s="15" t="s">
        <v>124</v>
      </c>
      <c r="S22" s="15" t="s">
        <v>153</v>
      </c>
    </row>
    <row r="23" spans="7:19" x14ac:dyDescent="0.3">
      <c r="G23" s="15" t="s">
        <v>227</v>
      </c>
      <c r="H23" s="15" t="s">
        <v>228</v>
      </c>
      <c r="I23">
        <v>101.75</v>
      </c>
      <c r="J23" s="1">
        <v>46013</v>
      </c>
      <c r="K23" s="15" t="s">
        <v>154</v>
      </c>
      <c r="L23" s="15" t="s">
        <v>153</v>
      </c>
      <c r="N23" s="15" t="s">
        <v>613</v>
      </c>
      <c r="O23" s="15" t="s">
        <v>614</v>
      </c>
      <c r="P23">
        <v>102</v>
      </c>
      <c r="Q23" s="1">
        <v>46020</v>
      </c>
      <c r="R23" s="15" t="s">
        <v>154</v>
      </c>
      <c r="S23" s="15" t="s">
        <v>153</v>
      </c>
    </row>
    <row r="24" spans="7:19" x14ac:dyDescent="0.3">
      <c r="G24" s="15" t="s">
        <v>229</v>
      </c>
      <c r="H24" s="15" t="s">
        <v>230</v>
      </c>
      <c r="I24">
        <v>102</v>
      </c>
      <c r="J24" s="1">
        <v>46013</v>
      </c>
      <c r="K24" s="15" t="s">
        <v>124</v>
      </c>
      <c r="L24" s="15" t="s">
        <v>153</v>
      </c>
      <c r="N24" s="15" t="s">
        <v>615</v>
      </c>
      <c r="O24" s="15" t="s">
        <v>616</v>
      </c>
      <c r="P24">
        <v>102.25</v>
      </c>
      <c r="Q24" s="1">
        <v>46020</v>
      </c>
      <c r="R24" s="15" t="s">
        <v>124</v>
      </c>
      <c r="S24" s="15" t="s">
        <v>153</v>
      </c>
    </row>
    <row r="25" spans="7:19" x14ac:dyDescent="0.3">
      <c r="G25" s="15" t="s">
        <v>231</v>
      </c>
      <c r="H25" s="15" t="s">
        <v>232</v>
      </c>
      <c r="I25">
        <v>102</v>
      </c>
      <c r="J25" s="1">
        <v>46013</v>
      </c>
      <c r="K25" s="15" t="s">
        <v>154</v>
      </c>
      <c r="L25" s="15" t="s">
        <v>153</v>
      </c>
      <c r="N25" s="15" t="s">
        <v>617</v>
      </c>
      <c r="O25" s="15" t="s">
        <v>618</v>
      </c>
      <c r="P25">
        <v>102.25</v>
      </c>
      <c r="Q25" s="1">
        <v>46020</v>
      </c>
      <c r="R25" s="15" t="s">
        <v>154</v>
      </c>
      <c r="S25" s="15" t="s">
        <v>153</v>
      </c>
    </row>
    <row r="26" spans="7:19" x14ac:dyDescent="0.3">
      <c r="G26" s="15" t="s">
        <v>233</v>
      </c>
      <c r="H26" s="15" t="s">
        <v>234</v>
      </c>
      <c r="I26">
        <v>102.25</v>
      </c>
      <c r="J26" s="1">
        <v>46013</v>
      </c>
      <c r="K26" s="15" t="s">
        <v>124</v>
      </c>
      <c r="L26" s="15" t="s">
        <v>153</v>
      </c>
      <c r="N26" s="15" t="s">
        <v>619</v>
      </c>
      <c r="O26" s="15" t="s">
        <v>620</v>
      </c>
      <c r="P26">
        <v>102.5</v>
      </c>
      <c r="Q26" s="1">
        <v>46020</v>
      </c>
      <c r="R26" s="15" t="s">
        <v>124</v>
      </c>
      <c r="S26" s="15" t="s">
        <v>153</v>
      </c>
    </row>
    <row r="27" spans="7:19" x14ac:dyDescent="0.3">
      <c r="G27" s="15" t="s">
        <v>235</v>
      </c>
      <c r="H27" s="15" t="s">
        <v>236</v>
      </c>
      <c r="I27">
        <v>102.25</v>
      </c>
      <c r="J27" s="1">
        <v>46013</v>
      </c>
      <c r="K27" s="15" t="s">
        <v>154</v>
      </c>
      <c r="L27" s="15" t="s">
        <v>153</v>
      </c>
      <c r="N27" s="15" t="s">
        <v>621</v>
      </c>
      <c r="O27" s="15" t="s">
        <v>620</v>
      </c>
      <c r="P27">
        <v>102.5</v>
      </c>
      <c r="Q27" s="1">
        <v>46020</v>
      </c>
      <c r="R27" s="15" t="s">
        <v>154</v>
      </c>
      <c r="S27" s="15" t="s">
        <v>153</v>
      </c>
    </row>
    <row r="28" spans="7:19" x14ac:dyDescent="0.3">
      <c r="G28" s="15" t="s">
        <v>237</v>
      </c>
      <c r="H28" s="15" t="s">
        <v>238</v>
      </c>
      <c r="I28">
        <v>102.5</v>
      </c>
      <c r="J28" s="1">
        <v>46013</v>
      </c>
      <c r="K28" s="15" t="s">
        <v>124</v>
      </c>
      <c r="L28" s="15" t="s">
        <v>153</v>
      </c>
      <c r="N28" s="15" t="s">
        <v>622</v>
      </c>
      <c r="O28" s="15" t="s">
        <v>623</v>
      </c>
      <c r="P28">
        <v>102.75</v>
      </c>
      <c r="Q28" s="1">
        <v>46020</v>
      </c>
      <c r="R28" s="15" t="s">
        <v>124</v>
      </c>
      <c r="S28" s="15" t="s">
        <v>153</v>
      </c>
    </row>
    <row r="29" spans="7:19" x14ac:dyDescent="0.3">
      <c r="G29" s="15" t="s">
        <v>239</v>
      </c>
      <c r="H29" s="15" t="s">
        <v>238</v>
      </c>
      <c r="I29">
        <v>102.5</v>
      </c>
      <c r="J29" s="1">
        <v>46013</v>
      </c>
      <c r="K29" s="15" t="s">
        <v>154</v>
      </c>
      <c r="L29" s="15" t="s">
        <v>153</v>
      </c>
      <c r="N29" s="15" t="s">
        <v>624</v>
      </c>
      <c r="O29" s="15" t="s">
        <v>625</v>
      </c>
      <c r="P29">
        <v>102.75</v>
      </c>
      <c r="Q29" s="1">
        <v>46020</v>
      </c>
      <c r="R29" s="15" t="s">
        <v>154</v>
      </c>
      <c r="S29" s="15" t="s">
        <v>153</v>
      </c>
    </row>
    <row r="30" spans="7:19" x14ac:dyDescent="0.3">
      <c r="G30" s="15" t="s">
        <v>240</v>
      </c>
      <c r="H30" s="15" t="s">
        <v>241</v>
      </c>
      <c r="I30">
        <v>102.75</v>
      </c>
      <c r="J30" s="1">
        <v>46013</v>
      </c>
      <c r="K30" s="15" t="s">
        <v>124</v>
      </c>
      <c r="L30" s="15" t="s">
        <v>153</v>
      </c>
      <c r="N30" s="15" t="s">
        <v>626</v>
      </c>
      <c r="O30" s="15" t="s">
        <v>627</v>
      </c>
      <c r="P30">
        <v>103</v>
      </c>
      <c r="Q30" s="1">
        <v>46020</v>
      </c>
      <c r="R30" s="15" t="s">
        <v>124</v>
      </c>
      <c r="S30" s="15" t="s">
        <v>153</v>
      </c>
    </row>
    <row r="31" spans="7:19" x14ac:dyDescent="0.3">
      <c r="G31" s="15" t="s">
        <v>242</v>
      </c>
      <c r="H31" s="15" t="s">
        <v>243</v>
      </c>
      <c r="I31">
        <v>102.75</v>
      </c>
      <c r="J31" s="1">
        <v>46013</v>
      </c>
      <c r="K31" s="15" t="s">
        <v>154</v>
      </c>
      <c r="L31" s="15" t="s">
        <v>153</v>
      </c>
      <c r="N31" s="15" t="s">
        <v>628</v>
      </c>
      <c r="O31" s="15" t="s">
        <v>629</v>
      </c>
      <c r="P31">
        <v>103</v>
      </c>
      <c r="Q31" s="1">
        <v>46020</v>
      </c>
      <c r="R31" s="15" t="s">
        <v>154</v>
      </c>
      <c r="S31" s="15" t="s">
        <v>153</v>
      </c>
    </row>
    <row r="32" spans="7:19" x14ac:dyDescent="0.3">
      <c r="G32" s="15" t="s">
        <v>244</v>
      </c>
      <c r="H32" s="15" t="s">
        <v>245</v>
      </c>
      <c r="I32">
        <v>103</v>
      </c>
      <c r="J32" s="1">
        <v>46013</v>
      </c>
      <c r="K32" s="15" t="s">
        <v>124</v>
      </c>
      <c r="L32" s="15" t="s">
        <v>153</v>
      </c>
      <c r="N32" s="15" t="s">
        <v>630</v>
      </c>
      <c r="O32" s="15" t="s">
        <v>631</v>
      </c>
      <c r="P32">
        <v>103.25</v>
      </c>
      <c r="Q32" s="1">
        <v>46020</v>
      </c>
      <c r="R32" s="15" t="s">
        <v>124</v>
      </c>
      <c r="S32" s="15" t="s">
        <v>153</v>
      </c>
    </row>
    <row r="33" spans="7:19" x14ac:dyDescent="0.3">
      <c r="G33" s="15" t="s">
        <v>246</v>
      </c>
      <c r="H33" s="15" t="s">
        <v>247</v>
      </c>
      <c r="I33">
        <v>103</v>
      </c>
      <c r="J33" s="1">
        <v>46013</v>
      </c>
      <c r="K33" s="15" t="s">
        <v>154</v>
      </c>
      <c r="L33" s="15" t="s">
        <v>153</v>
      </c>
      <c r="N33" s="15" t="s">
        <v>632</v>
      </c>
      <c r="O33" s="15" t="s">
        <v>633</v>
      </c>
      <c r="P33">
        <v>103.25</v>
      </c>
      <c r="Q33" s="1">
        <v>46020</v>
      </c>
      <c r="R33" s="15" t="s">
        <v>154</v>
      </c>
      <c r="S33" s="15" t="s">
        <v>153</v>
      </c>
    </row>
    <row r="34" spans="7:19" x14ac:dyDescent="0.3">
      <c r="G34" s="15" t="s">
        <v>248</v>
      </c>
      <c r="H34" s="15" t="s">
        <v>249</v>
      </c>
      <c r="I34">
        <v>103.25</v>
      </c>
      <c r="J34" s="1">
        <v>46013</v>
      </c>
      <c r="K34" s="15" t="s">
        <v>124</v>
      </c>
      <c r="L34" s="15" t="s">
        <v>153</v>
      </c>
      <c r="N34" s="15" t="s">
        <v>634</v>
      </c>
      <c r="O34" s="15" t="s">
        <v>635</v>
      </c>
      <c r="P34">
        <v>103.5</v>
      </c>
      <c r="Q34" s="1">
        <v>46020</v>
      </c>
      <c r="R34" s="15" t="s">
        <v>124</v>
      </c>
      <c r="S34" s="15" t="s">
        <v>153</v>
      </c>
    </row>
    <row r="35" spans="7:19" x14ac:dyDescent="0.3">
      <c r="G35" s="15" t="s">
        <v>250</v>
      </c>
      <c r="H35" s="15" t="s">
        <v>251</v>
      </c>
      <c r="I35">
        <v>103.25</v>
      </c>
      <c r="J35" s="1">
        <v>46013</v>
      </c>
      <c r="K35" s="15" t="s">
        <v>154</v>
      </c>
      <c r="L35" s="15" t="s">
        <v>153</v>
      </c>
      <c r="N35" s="15" t="s">
        <v>636</v>
      </c>
      <c r="O35" s="15" t="s">
        <v>635</v>
      </c>
      <c r="P35">
        <v>103.5</v>
      </c>
      <c r="Q35" s="1">
        <v>46020</v>
      </c>
      <c r="R35" s="15" t="s">
        <v>154</v>
      </c>
      <c r="S35" s="15" t="s">
        <v>153</v>
      </c>
    </row>
    <row r="36" spans="7:19" x14ac:dyDescent="0.3">
      <c r="G36" s="15" t="s">
        <v>252</v>
      </c>
      <c r="H36" s="15" t="s">
        <v>253</v>
      </c>
      <c r="I36">
        <v>103.5</v>
      </c>
      <c r="J36" s="1">
        <v>46013</v>
      </c>
      <c r="K36" s="15" t="s">
        <v>124</v>
      </c>
      <c r="L36" s="15" t="s">
        <v>153</v>
      </c>
      <c r="N36" s="15" t="s">
        <v>637</v>
      </c>
      <c r="O36" s="15" t="s">
        <v>638</v>
      </c>
      <c r="P36">
        <v>103.75</v>
      </c>
      <c r="Q36" s="1">
        <v>46020</v>
      </c>
      <c r="R36" s="15" t="s">
        <v>124</v>
      </c>
      <c r="S36" s="15" t="s">
        <v>153</v>
      </c>
    </row>
    <row r="37" spans="7:19" x14ac:dyDescent="0.3">
      <c r="G37" s="15" t="s">
        <v>254</v>
      </c>
      <c r="H37" s="15" t="s">
        <v>253</v>
      </c>
      <c r="I37">
        <v>103.5</v>
      </c>
      <c r="J37" s="1">
        <v>46013</v>
      </c>
      <c r="K37" s="15" t="s">
        <v>154</v>
      </c>
      <c r="L37" s="15" t="s">
        <v>153</v>
      </c>
      <c r="N37" s="15" t="s">
        <v>639</v>
      </c>
      <c r="O37" s="15" t="s">
        <v>640</v>
      </c>
      <c r="P37">
        <v>103.75</v>
      </c>
      <c r="Q37" s="1">
        <v>46020</v>
      </c>
      <c r="R37" s="15" t="s">
        <v>154</v>
      </c>
      <c r="S37" s="15" t="s">
        <v>153</v>
      </c>
    </row>
    <row r="38" spans="7:19" x14ac:dyDescent="0.3">
      <c r="G38" s="15" t="s">
        <v>255</v>
      </c>
      <c r="H38" s="15" t="s">
        <v>256</v>
      </c>
      <c r="I38">
        <v>103.75</v>
      </c>
      <c r="J38" s="1">
        <v>46013</v>
      </c>
      <c r="K38" s="15" t="s">
        <v>124</v>
      </c>
      <c r="L38" s="15" t="s">
        <v>153</v>
      </c>
      <c r="N38" s="15" t="s">
        <v>641</v>
      </c>
      <c r="O38" s="15" t="s">
        <v>642</v>
      </c>
      <c r="P38">
        <v>104</v>
      </c>
      <c r="Q38" s="1">
        <v>46020</v>
      </c>
      <c r="R38" s="15" t="s">
        <v>124</v>
      </c>
      <c r="S38" s="15" t="s">
        <v>153</v>
      </c>
    </row>
    <row r="39" spans="7:19" x14ac:dyDescent="0.3">
      <c r="G39" s="15" t="s">
        <v>257</v>
      </c>
      <c r="H39" s="15" t="s">
        <v>258</v>
      </c>
      <c r="I39">
        <v>103.75</v>
      </c>
      <c r="J39" s="1">
        <v>46013</v>
      </c>
      <c r="K39" s="15" t="s">
        <v>154</v>
      </c>
      <c r="L39" s="15" t="s">
        <v>153</v>
      </c>
      <c r="N39" s="15" t="s">
        <v>643</v>
      </c>
      <c r="O39" s="15" t="s">
        <v>644</v>
      </c>
      <c r="P39">
        <v>104</v>
      </c>
      <c r="Q39" s="1">
        <v>46020</v>
      </c>
      <c r="R39" s="15" t="s">
        <v>154</v>
      </c>
      <c r="S39" s="15" t="s">
        <v>153</v>
      </c>
    </row>
    <row r="40" spans="7:19" x14ac:dyDescent="0.3">
      <c r="G40" s="15" t="s">
        <v>259</v>
      </c>
      <c r="H40" s="15" t="s">
        <v>260</v>
      </c>
      <c r="I40">
        <v>104</v>
      </c>
      <c r="J40" s="1">
        <v>46013</v>
      </c>
      <c r="K40" s="15" t="s">
        <v>124</v>
      </c>
      <c r="L40" s="15" t="s">
        <v>153</v>
      </c>
      <c r="N40" s="15" t="s">
        <v>645</v>
      </c>
      <c r="O40" s="15" t="s">
        <v>646</v>
      </c>
      <c r="P40">
        <v>104.25</v>
      </c>
      <c r="Q40" s="1">
        <v>46020</v>
      </c>
      <c r="R40" s="15" t="s">
        <v>124</v>
      </c>
      <c r="S40" s="15" t="s">
        <v>153</v>
      </c>
    </row>
    <row r="41" spans="7:19" x14ac:dyDescent="0.3">
      <c r="G41" s="15" t="s">
        <v>261</v>
      </c>
      <c r="H41" s="15" t="s">
        <v>262</v>
      </c>
      <c r="I41">
        <v>104</v>
      </c>
      <c r="J41" s="1">
        <v>46013</v>
      </c>
      <c r="K41" s="15" t="s">
        <v>154</v>
      </c>
      <c r="L41" s="15" t="s">
        <v>153</v>
      </c>
      <c r="N41" s="15" t="s">
        <v>647</v>
      </c>
      <c r="O41" s="15" t="s">
        <v>648</v>
      </c>
      <c r="P41">
        <v>104.25</v>
      </c>
      <c r="Q41" s="1">
        <v>46020</v>
      </c>
      <c r="R41" s="15" t="s">
        <v>154</v>
      </c>
      <c r="S41" s="15" t="s">
        <v>153</v>
      </c>
    </row>
    <row r="42" spans="7:19" x14ac:dyDescent="0.3">
      <c r="G42" s="15" t="s">
        <v>263</v>
      </c>
      <c r="H42" s="15" t="s">
        <v>264</v>
      </c>
      <c r="I42">
        <v>104.25</v>
      </c>
      <c r="J42" s="1">
        <v>46013</v>
      </c>
      <c r="K42" s="15" t="s">
        <v>124</v>
      </c>
      <c r="L42" s="15" t="s">
        <v>153</v>
      </c>
      <c r="N42" s="15" t="s">
        <v>649</v>
      </c>
      <c r="O42" s="15" t="s">
        <v>650</v>
      </c>
      <c r="P42">
        <v>104.5</v>
      </c>
      <c r="Q42" s="1">
        <v>46020</v>
      </c>
      <c r="R42" s="15" t="s">
        <v>124</v>
      </c>
      <c r="S42" s="15" t="s">
        <v>153</v>
      </c>
    </row>
    <row r="43" spans="7:19" x14ac:dyDescent="0.3">
      <c r="G43" s="15" t="s">
        <v>265</v>
      </c>
      <c r="H43" s="15" t="s">
        <v>266</v>
      </c>
      <c r="I43">
        <v>104.25</v>
      </c>
      <c r="J43" s="1">
        <v>46013</v>
      </c>
      <c r="K43" s="15" t="s">
        <v>154</v>
      </c>
      <c r="L43" s="15" t="s">
        <v>153</v>
      </c>
      <c r="N43" s="15" t="s">
        <v>651</v>
      </c>
      <c r="O43" s="15" t="s">
        <v>650</v>
      </c>
      <c r="P43">
        <v>104.5</v>
      </c>
      <c r="Q43" s="1">
        <v>46020</v>
      </c>
      <c r="R43" s="15" t="s">
        <v>154</v>
      </c>
      <c r="S43" s="15" t="s">
        <v>153</v>
      </c>
    </row>
    <row r="44" spans="7:19" x14ac:dyDescent="0.3">
      <c r="G44" s="15" t="s">
        <v>267</v>
      </c>
      <c r="H44" s="15" t="s">
        <v>268</v>
      </c>
      <c r="I44">
        <v>104.5</v>
      </c>
      <c r="J44" s="1">
        <v>46013</v>
      </c>
      <c r="K44" s="15" t="s">
        <v>124</v>
      </c>
      <c r="L44" s="15" t="s">
        <v>153</v>
      </c>
      <c r="N44" s="15" t="s">
        <v>652</v>
      </c>
      <c r="O44" s="15" t="s">
        <v>653</v>
      </c>
      <c r="P44">
        <v>104.75</v>
      </c>
      <c r="Q44" s="1">
        <v>46020</v>
      </c>
      <c r="R44" s="15" t="s">
        <v>124</v>
      </c>
      <c r="S44" s="15" t="s">
        <v>153</v>
      </c>
    </row>
    <row r="45" spans="7:19" x14ac:dyDescent="0.3">
      <c r="G45" s="15" t="s">
        <v>269</v>
      </c>
      <c r="H45" s="15" t="s">
        <v>268</v>
      </c>
      <c r="I45">
        <v>104.5</v>
      </c>
      <c r="J45" s="1">
        <v>46013</v>
      </c>
      <c r="K45" s="15" t="s">
        <v>154</v>
      </c>
      <c r="L45" s="15" t="s">
        <v>153</v>
      </c>
      <c r="N45" s="15" t="s">
        <v>654</v>
      </c>
      <c r="O45" s="15" t="s">
        <v>655</v>
      </c>
      <c r="P45">
        <v>104.75</v>
      </c>
      <c r="Q45" s="1">
        <v>46020</v>
      </c>
      <c r="R45" s="15" t="s">
        <v>154</v>
      </c>
      <c r="S45" s="15" t="s">
        <v>153</v>
      </c>
    </row>
    <row r="46" spans="7:19" x14ac:dyDescent="0.3">
      <c r="G46" s="15" t="s">
        <v>270</v>
      </c>
      <c r="H46" s="15" t="s">
        <v>271</v>
      </c>
      <c r="I46">
        <v>104.75</v>
      </c>
      <c r="J46" s="1">
        <v>46013</v>
      </c>
      <c r="K46" s="15" t="s">
        <v>124</v>
      </c>
      <c r="L46" s="15" t="s">
        <v>153</v>
      </c>
      <c r="N46" s="15" t="s">
        <v>656</v>
      </c>
      <c r="O46" s="15" t="s">
        <v>657</v>
      </c>
      <c r="P46">
        <v>105</v>
      </c>
      <c r="Q46" s="1">
        <v>46020</v>
      </c>
      <c r="R46" s="15" t="s">
        <v>124</v>
      </c>
      <c r="S46" s="15" t="s">
        <v>153</v>
      </c>
    </row>
    <row r="47" spans="7:19" x14ac:dyDescent="0.3">
      <c r="G47" s="15" t="s">
        <v>272</v>
      </c>
      <c r="H47" s="15" t="s">
        <v>273</v>
      </c>
      <c r="I47">
        <v>104.75</v>
      </c>
      <c r="J47" s="1">
        <v>46013</v>
      </c>
      <c r="K47" s="15" t="s">
        <v>154</v>
      </c>
      <c r="L47" s="15" t="s">
        <v>153</v>
      </c>
      <c r="N47" s="15" t="s">
        <v>658</v>
      </c>
      <c r="O47" s="15" t="s">
        <v>659</v>
      </c>
      <c r="P47">
        <v>105</v>
      </c>
      <c r="Q47" s="1">
        <v>46020</v>
      </c>
      <c r="R47" s="15" t="s">
        <v>154</v>
      </c>
      <c r="S47" s="15" t="s">
        <v>153</v>
      </c>
    </row>
    <row r="48" spans="7:19" x14ac:dyDescent="0.3">
      <c r="G48" s="15" t="s">
        <v>274</v>
      </c>
      <c r="H48" s="15" t="s">
        <v>275</v>
      </c>
      <c r="I48">
        <v>105</v>
      </c>
      <c r="J48" s="1">
        <v>46013</v>
      </c>
      <c r="K48" s="15" t="s">
        <v>124</v>
      </c>
      <c r="L48" s="15" t="s">
        <v>153</v>
      </c>
      <c r="N48" s="15" t="s">
        <v>660</v>
      </c>
      <c r="O48" s="15" t="s">
        <v>661</v>
      </c>
      <c r="P48">
        <v>105.25</v>
      </c>
      <c r="Q48" s="1">
        <v>46020</v>
      </c>
      <c r="R48" s="15" t="s">
        <v>124</v>
      </c>
      <c r="S48" s="15" t="s">
        <v>153</v>
      </c>
    </row>
    <row r="49" spans="7:19" x14ac:dyDescent="0.3">
      <c r="G49" s="15" t="s">
        <v>276</v>
      </c>
      <c r="H49" s="15" t="s">
        <v>277</v>
      </c>
      <c r="I49">
        <v>105</v>
      </c>
      <c r="J49" s="1">
        <v>46013</v>
      </c>
      <c r="K49" s="15" t="s">
        <v>154</v>
      </c>
      <c r="L49" s="15" t="s">
        <v>153</v>
      </c>
      <c r="N49" s="15" t="s">
        <v>662</v>
      </c>
      <c r="O49" s="15" t="s">
        <v>663</v>
      </c>
      <c r="P49">
        <v>105.25</v>
      </c>
      <c r="Q49" s="1">
        <v>46020</v>
      </c>
      <c r="R49" s="15" t="s">
        <v>154</v>
      </c>
      <c r="S49" s="15" t="s">
        <v>153</v>
      </c>
    </row>
    <row r="50" spans="7:19" x14ac:dyDescent="0.3">
      <c r="G50" s="15" t="s">
        <v>278</v>
      </c>
      <c r="H50" s="15" t="s">
        <v>279</v>
      </c>
      <c r="I50">
        <v>105.25</v>
      </c>
      <c r="J50" s="1">
        <v>46013</v>
      </c>
      <c r="K50" s="15" t="s">
        <v>124</v>
      </c>
      <c r="L50" s="15" t="s">
        <v>153</v>
      </c>
      <c r="N50" s="15" t="s">
        <v>664</v>
      </c>
      <c r="O50" s="15" t="s">
        <v>665</v>
      </c>
      <c r="P50">
        <v>105.5</v>
      </c>
      <c r="Q50" s="1">
        <v>46020</v>
      </c>
      <c r="R50" s="15" t="s">
        <v>124</v>
      </c>
      <c r="S50" s="15" t="s">
        <v>153</v>
      </c>
    </row>
    <row r="51" spans="7:19" x14ac:dyDescent="0.3">
      <c r="G51" s="15" t="s">
        <v>280</v>
      </c>
      <c r="H51" s="15" t="s">
        <v>281</v>
      </c>
      <c r="I51">
        <v>105.25</v>
      </c>
      <c r="J51" s="1">
        <v>46013</v>
      </c>
      <c r="K51" s="15" t="s">
        <v>154</v>
      </c>
      <c r="L51" s="15" t="s">
        <v>153</v>
      </c>
      <c r="N51" s="15" t="s">
        <v>666</v>
      </c>
      <c r="O51" s="15" t="s">
        <v>665</v>
      </c>
      <c r="P51">
        <v>105.5</v>
      </c>
      <c r="Q51" s="1">
        <v>46020</v>
      </c>
      <c r="R51" s="15" t="s">
        <v>154</v>
      </c>
      <c r="S51" s="15" t="s">
        <v>153</v>
      </c>
    </row>
    <row r="52" spans="7:19" x14ac:dyDescent="0.3">
      <c r="G52" s="15" t="s">
        <v>282</v>
      </c>
      <c r="H52" s="15" t="s">
        <v>283</v>
      </c>
      <c r="I52">
        <v>105.5</v>
      </c>
      <c r="J52" s="1">
        <v>46013</v>
      </c>
      <c r="K52" s="15" t="s">
        <v>124</v>
      </c>
      <c r="L52" s="15" t="s">
        <v>153</v>
      </c>
      <c r="N52" s="15" t="s">
        <v>667</v>
      </c>
      <c r="O52" s="15" t="s">
        <v>668</v>
      </c>
      <c r="P52">
        <v>105.75</v>
      </c>
      <c r="Q52" s="1">
        <v>46020</v>
      </c>
      <c r="R52" s="15" t="s">
        <v>124</v>
      </c>
      <c r="S52" s="15" t="s">
        <v>153</v>
      </c>
    </row>
    <row r="53" spans="7:19" x14ac:dyDescent="0.3">
      <c r="G53" s="15" t="s">
        <v>284</v>
      </c>
      <c r="H53" s="15" t="s">
        <v>283</v>
      </c>
      <c r="I53">
        <v>105.5</v>
      </c>
      <c r="J53" s="1">
        <v>46013</v>
      </c>
      <c r="K53" s="15" t="s">
        <v>154</v>
      </c>
      <c r="L53" s="15" t="s">
        <v>153</v>
      </c>
      <c r="N53" s="15" t="s">
        <v>669</v>
      </c>
      <c r="O53" s="15" t="s">
        <v>670</v>
      </c>
      <c r="P53">
        <v>105.75</v>
      </c>
      <c r="Q53" s="1">
        <v>46020</v>
      </c>
      <c r="R53" s="15" t="s">
        <v>154</v>
      </c>
      <c r="S53" s="15" t="s">
        <v>153</v>
      </c>
    </row>
    <row r="54" spans="7:19" x14ac:dyDescent="0.3">
      <c r="G54" s="15" t="s">
        <v>285</v>
      </c>
      <c r="H54" s="15" t="s">
        <v>286</v>
      </c>
      <c r="I54">
        <v>105.75</v>
      </c>
      <c r="J54" s="1">
        <v>46013</v>
      </c>
      <c r="K54" s="15" t="s">
        <v>124</v>
      </c>
      <c r="L54" s="15" t="s">
        <v>153</v>
      </c>
      <c r="N54" s="15" t="s">
        <v>671</v>
      </c>
      <c r="O54" s="15" t="s">
        <v>672</v>
      </c>
      <c r="P54">
        <v>106</v>
      </c>
      <c r="Q54" s="1">
        <v>46020</v>
      </c>
      <c r="R54" s="15" t="s">
        <v>124</v>
      </c>
      <c r="S54" s="15" t="s">
        <v>153</v>
      </c>
    </row>
    <row r="55" spans="7:19" x14ac:dyDescent="0.3">
      <c r="G55" s="15" t="s">
        <v>287</v>
      </c>
      <c r="H55" s="15" t="s">
        <v>288</v>
      </c>
      <c r="I55">
        <v>105.75</v>
      </c>
      <c r="J55" s="1">
        <v>46013</v>
      </c>
      <c r="K55" s="15" t="s">
        <v>154</v>
      </c>
      <c r="L55" s="15" t="s">
        <v>153</v>
      </c>
      <c r="N55" s="15" t="s">
        <v>673</v>
      </c>
      <c r="O55" s="15" t="s">
        <v>674</v>
      </c>
      <c r="P55">
        <v>106</v>
      </c>
      <c r="Q55" s="1">
        <v>46020</v>
      </c>
      <c r="R55" s="15" t="s">
        <v>154</v>
      </c>
      <c r="S55" s="15" t="s">
        <v>153</v>
      </c>
    </row>
    <row r="56" spans="7:19" x14ac:dyDescent="0.3">
      <c r="G56" s="15" t="s">
        <v>289</v>
      </c>
      <c r="H56" s="15" t="s">
        <v>290</v>
      </c>
      <c r="I56">
        <v>106</v>
      </c>
      <c r="J56" s="1">
        <v>46013</v>
      </c>
      <c r="K56" s="15" t="s">
        <v>124</v>
      </c>
      <c r="L56" s="15" t="s">
        <v>153</v>
      </c>
      <c r="N56" s="15" t="s">
        <v>675</v>
      </c>
      <c r="O56" s="15" t="s">
        <v>676</v>
      </c>
      <c r="P56">
        <v>106.25</v>
      </c>
      <c r="Q56" s="1">
        <v>46020</v>
      </c>
      <c r="R56" s="15" t="s">
        <v>124</v>
      </c>
      <c r="S56" s="15" t="s">
        <v>153</v>
      </c>
    </row>
    <row r="57" spans="7:19" x14ac:dyDescent="0.3">
      <c r="G57" s="15" t="s">
        <v>291</v>
      </c>
      <c r="H57" s="15" t="s">
        <v>292</v>
      </c>
      <c r="I57">
        <v>106</v>
      </c>
      <c r="J57" s="1">
        <v>46013</v>
      </c>
      <c r="K57" s="15" t="s">
        <v>154</v>
      </c>
      <c r="L57" s="15" t="s">
        <v>153</v>
      </c>
      <c r="N57" s="15" t="s">
        <v>677</v>
      </c>
      <c r="O57" s="15" t="s">
        <v>678</v>
      </c>
      <c r="P57">
        <v>106.25</v>
      </c>
      <c r="Q57" s="1">
        <v>46020</v>
      </c>
      <c r="R57" s="15" t="s">
        <v>154</v>
      </c>
      <c r="S57" s="15" t="s">
        <v>153</v>
      </c>
    </row>
    <row r="58" spans="7:19" x14ac:dyDescent="0.3">
      <c r="G58" s="15" t="s">
        <v>293</v>
      </c>
      <c r="H58" s="15" t="s">
        <v>294</v>
      </c>
      <c r="I58">
        <v>106.25</v>
      </c>
      <c r="J58" s="1">
        <v>46013</v>
      </c>
      <c r="K58" s="15" t="s">
        <v>124</v>
      </c>
      <c r="L58" s="15" t="s">
        <v>153</v>
      </c>
      <c r="N58" s="15" t="s">
        <v>679</v>
      </c>
      <c r="O58" s="15" t="s">
        <v>680</v>
      </c>
      <c r="P58">
        <v>106.5</v>
      </c>
      <c r="Q58" s="1">
        <v>46020</v>
      </c>
      <c r="R58" s="15" t="s">
        <v>124</v>
      </c>
      <c r="S58" s="15" t="s">
        <v>153</v>
      </c>
    </row>
    <row r="59" spans="7:19" x14ac:dyDescent="0.3">
      <c r="G59" s="15" t="s">
        <v>295</v>
      </c>
      <c r="H59" s="15" t="s">
        <v>296</v>
      </c>
      <c r="I59">
        <v>106.25</v>
      </c>
      <c r="J59" s="1">
        <v>46013</v>
      </c>
      <c r="K59" s="15" t="s">
        <v>154</v>
      </c>
      <c r="L59" s="15" t="s">
        <v>153</v>
      </c>
      <c r="N59" s="15" t="s">
        <v>681</v>
      </c>
      <c r="O59" s="15" t="s">
        <v>680</v>
      </c>
      <c r="P59">
        <v>106.5</v>
      </c>
      <c r="Q59" s="1">
        <v>46020</v>
      </c>
      <c r="R59" s="15" t="s">
        <v>154</v>
      </c>
      <c r="S59" s="15" t="s">
        <v>153</v>
      </c>
    </row>
    <row r="60" spans="7:19" x14ac:dyDescent="0.3">
      <c r="G60" s="15" t="s">
        <v>297</v>
      </c>
      <c r="H60" s="15" t="s">
        <v>298</v>
      </c>
      <c r="I60">
        <v>106.5</v>
      </c>
      <c r="J60" s="1">
        <v>46013</v>
      </c>
      <c r="K60" s="15" t="s">
        <v>124</v>
      </c>
      <c r="L60" s="15" t="s">
        <v>153</v>
      </c>
      <c r="N60" s="15" t="s">
        <v>682</v>
      </c>
      <c r="O60" s="15" t="s">
        <v>683</v>
      </c>
      <c r="P60">
        <v>106.75</v>
      </c>
      <c r="Q60" s="1">
        <v>46020</v>
      </c>
      <c r="R60" s="15" t="s">
        <v>124</v>
      </c>
      <c r="S60" s="15" t="s">
        <v>153</v>
      </c>
    </row>
    <row r="61" spans="7:19" x14ac:dyDescent="0.3">
      <c r="G61" s="15" t="s">
        <v>299</v>
      </c>
      <c r="H61" s="15" t="s">
        <v>298</v>
      </c>
      <c r="I61">
        <v>106.5</v>
      </c>
      <c r="J61" s="1">
        <v>46013</v>
      </c>
      <c r="K61" s="15" t="s">
        <v>154</v>
      </c>
      <c r="L61" s="15" t="s">
        <v>153</v>
      </c>
      <c r="N61" s="15" t="s">
        <v>684</v>
      </c>
      <c r="O61" s="15" t="s">
        <v>685</v>
      </c>
      <c r="P61">
        <v>106.75</v>
      </c>
      <c r="Q61" s="1">
        <v>46020</v>
      </c>
      <c r="R61" s="15" t="s">
        <v>154</v>
      </c>
      <c r="S61" s="15" t="s">
        <v>153</v>
      </c>
    </row>
    <row r="62" spans="7:19" x14ac:dyDescent="0.3">
      <c r="G62" s="15" t="s">
        <v>300</v>
      </c>
      <c r="H62" s="15" t="s">
        <v>301</v>
      </c>
      <c r="I62">
        <v>106.75</v>
      </c>
      <c r="J62" s="1">
        <v>46013</v>
      </c>
      <c r="K62" s="15" t="s">
        <v>124</v>
      </c>
      <c r="L62" s="15" t="s">
        <v>153</v>
      </c>
      <c r="N62" s="15" t="s">
        <v>686</v>
      </c>
      <c r="O62" s="15" t="s">
        <v>687</v>
      </c>
      <c r="P62">
        <v>107</v>
      </c>
      <c r="Q62" s="1">
        <v>46020</v>
      </c>
      <c r="R62" s="15" t="s">
        <v>124</v>
      </c>
      <c r="S62" s="15" t="s">
        <v>153</v>
      </c>
    </row>
    <row r="63" spans="7:19" x14ac:dyDescent="0.3">
      <c r="G63" s="15" t="s">
        <v>302</v>
      </c>
      <c r="H63" s="15" t="s">
        <v>303</v>
      </c>
      <c r="I63">
        <v>106.75</v>
      </c>
      <c r="J63" s="1">
        <v>46013</v>
      </c>
      <c r="K63" s="15" t="s">
        <v>154</v>
      </c>
      <c r="L63" s="15" t="s">
        <v>153</v>
      </c>
      <c r="N63" s="15" t="s">
        <v>688</v>
      </c>
      <c r="O63" s="15" t="s">
        <v>689</v>
      </c>
      <c r="P63">
        <v>107</v>
      </c>
      <c r="Q63" s="1">
        <v>46020</v>
      </c>
      <c r="R63" s="15" t="s">
        <v>154</v>
      </c>
      <c r="S63" s="15" t="s">
        <v>153</v>
      </c>
    </row>
    <row r="64" spans="7:19" x14ac:dyDescent="0.3">
      <c r="G64" s="15" t="s">
        <v>304</v>
      </c>
      <c r="H64" s="15" t="s">
        <v>305</v>
      </c>
      <c r="I64">
        <v>107</v>
      </c>
      <c r="J64" s="1">
        <v>46013</v>
      </c>
      <c r="K64" s="15" t="s">
        <v>124</v>
      </c>
      <c r="L64" s="15" t="s">
        <v>153</v>
      </c>
      <c r="N64" s="15" t="s">
        <v>690</v>
      </c>
      <c r="O64" s="15" t="s">
        <v>691</v>
      </c>
      <c r="P64">
        <v>107.25</v>
      </c>
      <c r="Q64" s="1">
        <v>46020</v>
      </c>
      <c r="R64" s="15" t="s">
        <v>124</v>
      </c>
      <c r="S64" s="15" t="s">
        <v>153</v>
      </c>
    </row>
    <row r="65" spans="7:19" x14ac:dyDescent="0.3">
      <c r="G65" s="15" t="s">
        <v>306</v>
      </c>
      <c r="H65" s="15" t="s">
        <v>307</v>
      </c>
      <c r="I65">
        <v>107</v>
      </c>
      <c r="J65" s="1">
        <v>46013</v>
      </c>
      <c r="K65" s="15" t="s">
        <v>154</v>
      </c>
      <c r="L65" s="15" t="s">
        <v>153</v>
      </c>
      <c r="N65" s="15" t="s">
        <v>692</v>
      </c>
      <c r="O65" s="15" t="s">
        <v>693</v>
      </c>
      <c r="P65">
        <v>107.25</v>
      </c>
      <c r="Q65" s="1">
        <v>46020</v>
      </c>
      <c r="R65" s="15" t="s">
        <v>154</v>
      </c>
      <c r="S65" s="15" t="s">
        <v>153</v>
      </c>
    </row>
    <row r="66" spans="7:19" x14ac:dyDescent="0.3">
      <c r="G66" s="15" t="s">
        <v>308</v>
      </c>
      <c r="H66" s="15" t="s">
        <v>309</v>
      </c>
      <c r="I66">
        <v>107.25</v>
      </c>
      <c r="J66" s="1">
        <v>46013</v>
      </c>
      <c r="K66" s="15" t="s">
        <v>124</v>
      </c>
      <c r="L66" s="15" t="s">
        <v>153</v>
      </c>
      <c r="N66" s="15" t="s">
        <v>694</v>
      </c>
      <c r="O66" s="15" t="s">
        <v>695</v>
      </c>
      <c r="P66">
        <v>107.5</v>
      </c>
      <c r="Q66" s="1">
        <v>46020</v>
      </c>
      <c r="R66" s="15" t="s">
        <v>124</v>
      </c>
      <c r="S66" s="15" t="s">
        <v>153</v>
      </c>
    </row>
    <row r="67" spans="7:19" x14ac:dyDescent="0.3">
      <c r="G67" s="15" t="s">
        <v>310</v>
      </c>
      <c r="H67" s="15" t="s">
        <v>311</v>
      </c>
      <c r="I67">
        <v>107.25</v>
      </c>
      <c r="J67" s="1">
        <v>46013</v>
      </c>
      <c r="K67" s="15" t="s">
        <v>154</v>
      </c>
      <c r="L67" s="15" t="s">
        <v>153</v>
      </c>
      <c r="N67" s="15" t="s">
        <v>696</v>
      </c>
      <c r="O67" s="15" t="s">
        <v>695</v>
      </c>
      <c r="P67">
        <v>107.5</v>
      </c>
      <c r="Q67" s="1">
        <v>46020</v>
      </c>
      <c r="R67" s="15" t="s">
        <v>154</v>
      </c>
      <c r="S67" s="15" t="s">
        <v>153</v>
      </c>
    </row>
    <row r="68" spans="7:19" x14ac:dyDescent="0.3">
      <c r="G68" s="15" t="s">
        <v>312</v>
      </c>
      <c r="H68" s="15" t="s">
        <v>313</v>
      </c>
      <c r="I68">
        <v>107.5</v>
      </c>
      <c r="J68" s="1">
        <v>46013</v>
      </c>
      <c r="K68" s="15" t="s">
        <v>124</v>
      </c>
      <c r="L68" s="15" t="s">
        <v>153</v>
      </c>
      <c r="N68" s="15" t="s">
        <v>697</v>
      </c>
      <c r="O68" s="15" t="s">
        <v>698</v>
      </c>
      <c r="P68">
        <v>107.75</v>
      </c>
      <c r="Q68" s="1">
        <v>46020</v>
      </c>
      <c r="R68" s="15" t="s">
        <v>124</v>
      </c>
      <c r="S68" s="15" t="s">
        <v>153</v>
      </c>
    </row>
    <row r="69" spans="7:19" x14ac:dyDescent="0.3">
      <c r="G69" s="15" t="s">
        <v>314</v>
      </c>
      <c r="H69" s="15" t="s">
        <v>313</v>
      </c>
      <c r="I69">
        <v>107.5</v>
      </c>
      <c r="J69" s="1">
        <v>46013</v>
      </c>
      <c r="K69" s="15" t="s">
        <v>154</v>
      </c>
      <c r="L69" s="15" t="s">
        <v>153</v>
      </c>
      <c r="N69" s="15" t="s">
        <v>699</v>
      </c>
      <c r="O69" s="15" t="s">
        <v>700</v>
      </c>
      <c r="P69">
        <v>107.75</v>
      </c>
      <c r="Q69" s="1">
        <v>46020</v>
      </c>
      <c r="R69" s="15" t="s">
        <v>154</v>
      </c>
      <c r="S69" s="15" t="s">
        <v>153</v>
      </c>
    </row>
    <row r="70" spans="7:19" x14ac:dyDescent="0.3">
      <c r="G70" s="15" t="s">
        <v>315</v>
      </c>
      <c r="H70" s="15" t="s">
        <v>316</v>
      </c>
      <c r="I70">
        <v>107.75</v>
      </c>
      <c r="J70" s="1">
        <v>46013</v>
      </c>
      <c r="K70" s="15" t="s">
        <v>124</v>
      </c>
      <c r="L70" s="15" t="s">
        <v>153</v>
      </c>
      <c r="N70" s="15" t="s">
        <v>701</v>
      </c>
      <c r="O70" s="15" t="s">
        <v>702</v>
      </c>
      <c r="P70">
        <v>108</v>
      </c>
      <c r="Q70" s="1">
        <v>46020</v>
      </c>
      <c r="R70" s="15" t="s">
        <v>124</v>
      </c>
      <c r="S70" s="15" t="s">
        <v>153</v>
      </c>
    </row>
    <row r="71" spans="7:19" x14ac:dyDescent="0.3">
      <c r="G71" s="15" t="s">
        <v>317</v>
      </c>
      <c r="H71" s="15" t="s">
        <v>318</v>
      </c>
      <c r="I71">
        <v>107.75</v>
      </c>
      <c r="J71" s="1">
        <v>46013</v>
      </c>
      <c r="K71" s="15" t="s">
        <v>154</v>
      </c>
      <c r="L71" s="15" t="s">
        <v>153</v>
      </c>
      <c r="N71" s="15" t="s">
        <v>703</v>
      </c>
      <c r="O71" s="15" t="s">
        <v>704</v>
      </c>
      <c r="P71">
        <v>108</v>
      </c>
      <c r="Q71" s="1">
        <v>46020</v>
      </c>
      <c r="R71" s="15" t="s">
        <v>154</v>
      </c>
      <c r="S71" s="15" t="s">
        <v>153</v>
      </c>
    </row>
    <row r="72" spans="7:19" x14ac:dyDescent="0.3">
      <c r="G72" s="15" t="s">
        <v>319</v>
      </c>
      <c r="H72" s="15" t="s">
        <v>320</v>
      </c>
      <c r="I72">
        <v>108</v>
      </c>
      <c r="J72" s="1">
        <v>46013</v>
      </c>
      <c r="K72" s="15" t="s">
        <v>124</v>
      </c>
      <c r="L72" s="15" t="s">
        <v>153</v>
      </c>
      <c r="N72" s="15" t="s">
        <v>705</v>
      </c>
      <c r="O72" s="15" t="s">
        <v>706</v>
      </c>
      <c r="P72">
        <v>108.25</v>
      </c>
      <c r="Q72" s="1">
        <v>46020</v>
      </c>
      <c r="R72" s="15" t="s">
        <v>124</v>
      </c>
      <c r="S72" s="15" t="s">
        <v>153</v>
      </c>
    </row>
    <row r="73" spans="7:19" x14ac:dyDescent="0.3">
      <c r="G73" s="15" t="s">
        <v>321</v>
      </c>
      <c r="H73" s="15" t="s">
        <v>322</v>
      </c>
      <c r="I73">
        <v>108</v>
      </c>
      <c r="J73" s="1">
        <v>46013</v>
      </c>
      <c r="K73" s="15" t="s">
        <v>154</v>
      </c>
      <c r="L73" s="15" t="s">
        <v>153</v>
      </c>
      <c r="N73" s="15" t="s">
        <v>707</v>
      </c>
      <c r="O73" s="15" t="s">
        <v>708</v>
      </c>
      <c r="P73">
        <v>108.25</v>
      </c>
      <c r="Q73" s="1">
        <v>46020</v>
      </c>
      <c r="R73" s="15" t="s">
        <v>154</v>
      </c>
      <c r="S73" s="15" t="s">
        <v>153</v>
      </c>
    </row>
    <row r="74" spans="7:19" x14ac:dyDescent="0.3">
      <c r="G74" s="15" t="s">
        <v>323</v>
      </c>
      <c r="H74" s="15" t="s">
        <v>324</v>
      </c>
      <c r="I74">
        <v>108.25</v>
      </c>
      <c r="J74" s="1">
        <v>46013</v>
      </c>
      <c r="K74" s="15" t="s">
        <v>124</v>
      </c>
      <c r="L74" s="15" t="s">
        <v>153</v>
      </c>
      <c r="N74" s="15" t="s">
        <v>709</v>
      </c>
      <c r="O74" s="15" t="s">
        <v>710</v>
      </c>
      <c r="P74">
        <v>108.5</v>
      </c>
      <c r="Q74" s="1">
        <v>46020</v>
      </c>
      <c r="R74" s="15" t="s">
        <v>124</v>
      </c>
      <c r="S74" s="15" t="s">
        <v>153</v>
      </c>
    </row>
    <row r="75" spans="7:19" x14ac:dyDescent="0.3">
      <c r="G75" s="15" t="s">
        <v>325</v>
      </c>
      <c r="H75" s="15" t="s">
        <v>326</v>
      </c>
      <c r="I75">
        <v>108.25</v>
      </c>
      <c r="J75" s="1">
        <v>46013</v>
      </c>
      <c r="K75" s="15" t="s">
        <v>154</v>
      </c>
      <c r="L75" s="15" t="s">
        <v>153</v>
      </c>
      <c r="N75" s="15" t="s">
        <v>711</v>
      </c>
      <c r="O75" s="15" t="s">
        <v>710</v>
      </c>
      <c r="P75">
        <v>108.5</v>
      </c>
      <c r="Q75" s="1">
        <v>46020</v>
      </c>
      <c r="R75" s="15" t="s">
        <v>154</v>
      </c>
      <c r="S75" s="15" t="s">
        <v>153</v>
      </c>
    </row>
    <row r="76" spans="7:19" x14ac:dyDescent="0.3">
      <c r="G76" s="15" t="s">
        <v>327</v>
      </c>
      <c r="H76" s="15" t="s">
        <v>328</v>
      </c>
      <c r="I76">
        <v>108.5</v>
      </c>
      <c r="J76" s="1">
        <v>46013</v>
      </c>
      <c r="K76" s="15" t="s">
        <v>124</v>
      </c>
      <c r="L76" s="15" t="s">
        <v>153</v>
      </c>
      <c r="N76" s="15" t="s">
        <v>712</v>
      </c>
      <c r="O76" s="15" t="s">
        <v>713</v>
      </c>
      <c r="P76">
        <v>108.75</v>
      </c>
      <c r="Q76" s="1">
        <v>46020</v>
      </c>
      <c r="R76" s="15" t="s">
        <v>124</v>
      </c>
      <c r="S76" s="15" t="s">
        <v>153</v>
      </c>
    </row>
    <row r="77" spans="7:19" x14ac:dyDescent="0.3">
      <c r="G77" s="15" t="s">
        <v>329</v>
      </c>
      <c r="H77" s="15" t="s">
        <v>328</v>
      </c>
      <c r="I77">
        <v>108.5</v>
      </c>
      <c r="J77" s="1">
        <v>46013</v>
      </c>
      <c r="K77" s="15" t="s">
        <v>154</v>
      </c>
      <c r="L77" s="15" t="s">
        <v>153</v>
      </c>
      <c r="N77" s="15" t="s">
        <v>714</v>
      </c>
      <c r="O77" s="15" t="s">
        <v>715</v>
      </c>
      <c r="P77">
        <v>108.75</v>
      </c>
      <c r="Q77" s="1">
        <v>46020</v>
      </c>
      <c r="R77" s="15" t="s">
        <v>154</v>
      </c>
      <c r="S77" s="15" t="s">
        <v>153</v>
      </c>
    </row>
    <row r="78" spans="7:19" x14ac:dyDescent="0.3">
      <c r="G78" s="15" t="s">
        <v>330</v>
      </c>
      <c r="H78" s="15" t="s">
        <v>331</v>
      </c>
      <c r="I78">
        <v>108.75</v>
      </c>
      <c r="J78" s="1">
        <v>46013</v>
      </c>
      <c r="K78" s="15" t="s">
        <v>124</v>
      </c>
      <c r="L78" s="15" t="s">
        <v>153</v>
      </c>
      <c r="N78" s="15" t="s">
        <v>716</v>
      </c>
      <c r="O78" s="15" t="s">
        <v>717</v>
      </c>
      <c r="P78">
        <v>109</v>
      </c>
      <c r="Q78" s="1">
        <v>46020</v>
      </c>
      <c r="R78" s="15" t="s">
        <v>124</v>
      </c>
      <c r="S78" s="15" t="s">
        <v>153</v>
      </c>
    </row>
    <row r="79" spans="7:19" x14ac:dyDescent="0.3">
      <c r="G79" s="15" t="s">
        <v>332</v>
      </c>
      <c r="H79" s="15" t="s">
        <v>333</v>
      </c>
      <c r="I79">
        <v>108.75</v>
      </c>
      <c r="J79" s="1">
        <v>46013</v>
      </c>
      <c r="K79" s="15" t="s">
        <v>154</v>
      </c>
      <c r="L79" s="15" t="s">
        <v>153</v>
      </c>
      <c r="N79" s="15" t="s">
        <v>718</v>
      </c>
      <c r="O79" s="15" t="s">
        <v>719</v>
      </c>
      <c r="P79">
        <v>109</v>
      </c>
      <c r="Q79" s="1">
        <v>46020</v>
      </c>
      <c r="R79" s="15" t="s">
        <v>154</v>
      </c>
      <c r="S79" s="15" t="s">
        <v>153</v>
      </c>
    </row>
    <row r="80" spans="7:19" x14ac:dyDescent="0.3">
      <c r="G80" s="15" t="s">
        <v>334</v>
      </c>
      <c r="H80" s="15" t="s">
        <v>335</v>
      </c>
      <c r="I80">
        <v>109</v>
      </c>
      <c r="J80" s="1">
        <v>46013</v>
      </c>
      <c r="K80" s="15" t="s">
        <v>124</v>
      </c>
      <c r="L80" s="15" t="s">
        <v>153</v>
      </c>
      <c r="N80" s="15" t="s">
        <v>720</v>
      </c>
      <c r="O80" s="15" t="s">
        <v>721</v>
      </c>
      <c r="P80">
        <v>109.25</v>
      </c>
      <c r="Q80" s="1">
        <v>46020</v>
      </c>
      <c r="R80" s="15" t="s">
        <v>124</v>
      </c>
      <c r="S80" s="15" t="s">
        <v>153</v>
      </c>
    </row>
    <row r="81" spans="7:19" x14ac:dyDescent="0.3">
      <c r="G81" s="15" t="s">
        <v>336</v>
      </c>
      <c r="H81" s="15" t="s">
        <v>337</v>
      </c>
      <c r="I81">
        <v>109</v>
      </c>
      <c r="J81" s="1">
        <v>46013</v>
      </c>
      <c r="K81" s="15" t="s">
        <v>154</v>
      </c>
      <c r="L81" s="15" t="s">
        <v>153</v>
      </c>
      <c r="N81" s="15" t="s">
        <v>722</v>
      </c>
      <c r="O81" s="15" t="s">
        <v>723</v>
      </c>
      <c r="P81">
        <v>109.25</v>
      </c>
      <c r="Q81" s="1">
        <v>46020</v>
      </c>
      <c r="R81" s="15" t="s">
        <v>154</v>
      </c>
      <c r="S81" s="15" t="s">
        <v>153</v>
      </c>
    </row>
    <row r="82" spans="7:19" x14ac:dyDescent="0.3">
      <c r="G82" s="15" t="s">
        <v>338</v>
      </c>
      <c r="H82" s="15" t="s">
        <v>339</v>
      </c>
      <c r="I82">
        <v>109.25</v>
      </c>
      <c r="J82" s="1">
        <v>46013</v>
      </c>
      <c r="K82" s="15" t="s">
        <v>124</v>
      </c>
      <c r="L82" s="15" t="s">
        <v>153</v>
      </c>
      <c r="N82" s="15" t="s">
        <v>724</v>
      </c>
      <c r="O82" s="15" t="s">
        <v>725</v>
      </c>
      <c r="P82">
        <v>109.5</v>
      </c>
      <c r="Q82" s="1">
        <v>46020</v>
      </c>
      <c r="R82" s="15" t="s">
        <v>124</v>
      </c>
      <c r="S82" s="15" t="s">
        <v>153</v>
      </c>
    </row>
    <row r="83" spans="7:19" x14ac:dyDescent="0.3">
      <c r="G83" s="15" t="s">
        <v>340</v>
      </c>
      <c r="H83" s="15" t="s">
        <v>341</v>
      </c>
      <c r="I83">
        <v>109.25</v>
      </c>
      <c r="J83" s="1">
        <v>46013</v>
      </c>
      <c r="K83" s="15" t="s">
        <v>154</v>
      </c>
      <c r="L83" s="15" t="s">
        <v>153</v>
      </c>
      <c r="N83" s="15" t="s">
        <v>726</v>
      </c>
      <c r="O83" s="15" t="s">
        <v>725</v>
      </c>
      <c r="P83">
        <v>109.5</v>
      </c>
      <c r="Q83" s="1">
        <v>46020</v>
      </c>
      <c r="R83" s="15" t="s">
        <v>154</v>
      </c>
      <c r="S83" s="15" t="s">
        <v>153</v>
      </c>
    </row>
    <row r="84" spans="7:19" x14ac:dyDescent="0.3">
      <c r="G84" s="15" t="s">
        <v>342</v>
      </c>
      <c r="H84" s="15" t="s">
        <v>343</v>
      </c>
      <c r="I84">
        <v>109.5</v>
      </c>
      <c r="J84" s="1">
        <v>46013</v>
      </c>
      <c r="K84" s="15" t="s">
        <v>124</v>
      </c>
      <c r="L84" s="15" t="s">
        <v>153</v>
      </c>
      <c r="N84" s="15" t="s">
        <v>727</v>
      </c>
      <c r="O84" s="15" t="s">
        <v>728</v>
      </c>
      <c r="P84">
        <v>109.75</v>
      </c>
      <c r="Q84" s="1">
        <v>46020</v>
      </c>
      <c r="R84" s="15" t="s">
        <v>124</v>
      </c>
      <c r="S84" s="15" t="s">
        <v>153</v>
      </c>
    </row>
    <row r="85" spans="7:19" x14ac:dyDescent="0.3">
      <c r="G85" s="15" t="s">
        <v>344</v>
      </c>
      <c r="H85" s="15" t="s">
        <v>343</v>
      </c>
      <c r="I85">
        <v>109.5</v>
      </c>
      <c r="J85" s="1">
        <v>46013</v>
      </c>
      <c r="K85" s="15" t="s">
        <v>154</v>
      </c>
      <c r="L85" s="15" t="s">
        <v>153</v>
      </c>
      <c r="N85" s="15" t="s">
        <v>729</v>
      </c>
      <c r="O85" s="15" t="s">
        <v>730</v>
      </c>
      <c r="P85">
        <v>109.75</v>
      </c>
      <c r="Q85" s="1">
        <v>46020</v>
      </c>
      <c r="R85" s="15" t="s">
        <v>154</v>
      </c>
      <c r="S85" s="15" t="s">
        <v>153</v>
      </c>
    </row>
    <row r="86" spans="7:19" x14ac:dyDescent="0.3">
      <c r="G86" s="15" t="s">
        <v>345</v>
      </c>
      <c r="H86" s="15" t="s">
        <v>346</v>
      </c>
      <c r="I86">
        <v>109.75</v>
      </c>
      <c r="J86" s="1">
        <v>46013</v>
      </c>
      <c r="K86" s="15" t="s">
        <v>124</v>
      </c>
      <c r="L86" s="15" t="s">
        <v>153</v>
      </c>
      <c r="N86" s="15" t="s">
        <v>731</v>
      </c>
      <c r="O86" s="15" t="s">
        <v>732</v>
      </c>
      <c r="P86">
        <v>110</v>
      </c>
      <c r="Q86" s="1">
        <v>46020</v>
      </c>
      <c r="R86" s="15" t="s">
        <v>124</v>
      </c>
      <c r="S86" s="15" t="s">
        <v>153</v>
      </c>
    </row>
    <row r="87" spans="7:19" x14ac:dyDescent="0.3">
      <c r="G87" s="15" t="s">
        <v>347</v>
      </c>
      <c r="H87" s="15" t="s">
        <v>348</v>
      </c>
      <c r="I87">
        <v>109.75</v>
      </c>
      <c r="J87" s="1">
        <v>46013</v>
      </c>
      <c r="K87" s="15" t="s">
        <v>154</v>
      </c>
      <c r="L87" s="15" t="s">
        <v>153</v>
      </c>
      <c r="N87" s="15" t="s">
        <v>733</v>
      </c>
      <c r="O87" s="15" t="s">
        <v>734</v>
      </c>
      <c r="P87">
        <v>110</v>
      </c>
      <c r="Q87" s="1">
        <v>46020</v>
      </c>
      <c r="R87" s="15" t="s">
        <v>154</v>
      </c>
      <c r="S87" s="15" t="s">
        <v>153</v>
      </c>
    </row>
    <row r="88" spans="7:19" x14ac:dyDescent="0.3">
      <c r="G88" s="15" t="s">
        <v>349</v>
      </c>
      <c r="H88" s="15" t="s">
        <v>350</v>
      </c>
      <c r="I88">
        <v>110</v>
      </c>
      <c r="J88" s="1">
        <v>46013</v>
      </c>
      <c r="K88" s="15" t="s">
        <v>124</v>
      </c>
      <c r="L88" s="15" t="s">
        <v>153</v>
      </c>
      <c r="N88" s="15" t="s">
        <v>735</v>
      </c>
      <c r="O88" s="15" t="s">
        <v>736</v>
      </c>
      <c r="P88">
        <v>110.25</v>
      </c>
      <c r="Q88" s="1">
        <v>46020</v>
      </c>
      <c r="R88" s="15" t="s">
        <v>124</v>
      </c>
      <c r="S88" s="15" t="s">
        <v>153</v>
      </c>
    </row>
    <row r="89" spans="7:19" x14ac:dyDescent="0.3">
      <c r="G89" s="15" t="s">
        <v>351</v>
      </c>
      <c r="H89" s="15" t="s">
        <v>352</v>
      </c>
      <c r="I89">
        <v>110</v>
      </c>
      <c r="J89" s="1">
        <v>46013</v>
      </c>
      <c r="K89" s="15" t="s">
        <v>154</v>
      </c>
      <c r="L89" s="15" t="s">
        <v>153</v>
      </c>
      <c r="N89" s="15" t="s">
        <v>737</v>
      </c>
      <c r="O89" s="15" t="s">
        <v>738</v>
      </c>
      <c r="P89">
        <v>110.25</v>
      </c>
      <c r="Q89" s="1">
        <v>46020</v>
      </c>
      <c r="R89" s="15" t="s">
        <v>154</v>
      </c>
      <c r="S89" s="15" t="s">
        <v>153</v>
      </c>
    </row>
    <row r="90" spans="7:19" x14ac:dyDescent="0.3">
      <c r="G90" s="15" t="s">
        <v>353</v>
      </c>
      <c r="H90" s="15" t="s">
        <v>354</v>
      </c>
      <c r="I90">
        <v>110.25</v>
      </c>
      <c r="J90" s="1">
        <v>46013</v>
      </c>
      <c r="K90" s="15" t="s">
        <v>124</v>
      </c>
      <c r="L90" s="15" t="s">
        <v>153</v>
      </c>
      <c r="N90" s="15" t="s">
        <v>739</v>
      </c>
      <c r="O90" s="15" t="s">
        <v>740</v>
      </c>
      <c r="P90">
        <v>110.5</v>
      </c>
      <c r="Q90" s="1">
        <v>46020</v>
      </c>
      <c r="R90" s="15" t="s">
        <v>124</v>
      </c>
      <c r="S90" s="15" t="s">
        <v>153</v>
      </c>
    </row>
    <row r="91" spans="7:19" x14ac:dyDescent="0.3">
      <c r="G91" s="15" t="s">
        <v>355</v>
      </c>
      <c r="H91" s="15" t="s">
        <v>356</v>
      </c>
      <c r="I91">
        <v>110.25</v>
      </c>
      <c r="J91" s="1">
        <v>46013</v>
      </c>
      <c r="K91" s="15" t="s">
        <v>154</v>
      </c>
      <c r="L91" s="15" t="s">
        <v>153</v>
      </c>
      <c r="N91" s="15" t="s">
        <v>741</v>
      </c>
      <c r="O91" s="15" t="s">
        <v>740</v>
      </c>
      <c r="P91">
        <v>110.5</v>
      </c>
      <c r="Q91" s="1">
        <v>46020</v>
      </c>
      <c r="R91" s="15" t="s">
        <v>154</v>
      </c>
      <c r="S91" s="15" t="s">
        <v>153</v>
      </c>
    </row>
    <row r="92" spans="7:19" x14ac:dyDescent="0.3">
      <c r="G92" s="15" t="s">
        <v>357</v>
      </c>
      <c r="H92" s="15" t="s">
        <v>358</v>
      </c>
      <c r="I92">
        <v>110.5</v>
      </c>
      <c r="J92" s="1">
        <v>46013</v>
      </c>
      <c r="K92" s="15" t="s">
        <v>124</v>
      </c>
      <c r="L92" s="15" t="s">
        <v>153</v>
      </c>
      <c r="N92" s="15" t="s">
        <v>742</v>
      </c>
      <c r="O92" s="15" t="s">
        <v>743</v>
      </c>
      <c r="P92">
        <v>110.75</v>
      </c>
      <c r="Q92" s="1">
        <v>46020</v>
      </c>
      <c r="R92" s="15" t="s">
        <v>124</v>
      </c>
      <c r="S92" s="15" t="s">
        <v>153</v>
      </c>
    </row>
    <row r="93" spans="7:19" x14ac:dyDescent="0.3">
      <c r="G93" s="15" t="s">
        <v>359</v>
      </c>
      <c r="H93" s="15" t="s">
        <v>358</v>
      </c>
      <c r="I93">
        <v>110.5</v>
      </c>
      <c r="J93" s="1">
        <v>46013</v>
      </c>
      <c r="K93" s="15" t="s">
        <v>154</v>
      </c>
      <c r="L93" s="15" t="s">
        <v>153</v>
      </c>
      <c r="N93" s="15" t="s">
        <v>744</v>
      </c>
      <c r="O93" s="15" t="s">
        <v>745</v>
      </c>
      <c r="P93">
        <v>110.75</v>
      </c>
      <c r="Q93" s="1">
        <v>46020</v>
      </c>
      <c r="R93" s="15" t="s">
        <v>154</v>
      </c>
      <c r="S93" s="15" t="s">
        <v>153</v>
      </c>
    </row>
    <row r="94" spans="7:19" x14ac:dyDescent="0.3">
      <c r="G94" s="15" t="s">
        <v>360</v>
      </c>
      <c r="H94" s="15" t="s">
        <v>361</v>
      </c>
      <c r="I94">
        <v>110.75</v>
      </c>
      <c r="J94" s="1">
        <v>46013</v>
      </c>
      <c r="K94" s="15" t="s">
        <v>124</v>
      </c>
      <c r="L94" s="15" t="s">
        <v>153</v>
      </c>
      <c r="N94" s="15" t="s">
        <v>746</v>
      </c>
      <c r="O94" s="15" t="s">
        <v>747</v>
      </c>
      <c r="P94">
        <v>111</v>
      </c>
      <c r="Q94" s="1">
        <v>46020</v>
      </c>
      <c r="R94" s="15" t="s">
        <v>124</v>
      </c>
      <c r="S94" s="15" t="s">
        <v>153</v>
      </c>
    </row>
    <row r="95" spans="7:19" x14ac:dyDescent="0.3">
      <c r="G95" s="15" t="s">
        <v>362</v>
      </c>
      <c r="H95" s="15" t="s">
        <v>363</v>
      </c>
      <c r="I95">
        <v>110.75</v>
      </c>
      <c r="J95" s="1">
        <v>46013</v>
      </c>
      <c r="K95" s="15" t="s">
        <v>154</v>
      </c>
      <c r="L95" s="15" t="s">
        <v>153</v>
      </c>
      <c r="N95" s="15" t="s">
        <v>748</v>
      </c>
      <c r="O95" s="15" t="s">
        <v>749</v>
      </c>
      <c r="P95">
        <v>111</v>
      </c>
      <c r="Q95" s="1">
        <v>46020</v>
      </c>
      <c r="R95" s="15" t="s">
        <v>154</v>
      </c>
      <c r="S95" s="15" t="s">
        <v>153</v>
      </c>
    </row>
    <row r="96" spans="7:19" x14ac:dyDescent="0.3">
      <c r="G96" s="15" t="s">
        <v>364</v>
      </c>
      <c r="H96" s="15" t="s">
        <v>365</v>
      </c>
      <c r="I96">
        <v>111</v>
      </c>
      <c r="J96" s="1">
        <v>46013</v>
      </c>
      <c r="K96" s="15" t="s">
        <v>124</v>
      </c>
      <c r="L96" s="15" t="s">
        <v>153</v>
      </c>
      <c r="N96" s="15" t="s">
        <v>750</v>
      </c>
      <c r="O96" s="15" t="s">
        <v>751</v>
      </c>
      <c r="P96">
        <v>111.25</v>
      </c>
      <c r="Q96" s="1">
        <v>46020</v>
      </c>
      <c r="R96" s="15" t="s">
        <v>124</v>
      </c>
      <c r="S96" s="15" t="s">
        <v>153</v>
      </c>
    </row>
    <row r="97" spans="7:19" x14ac:dyDescent="0.3">
      <c r="G97" s="15" t="s">
        <v>366</v>
      </c>
      <c r="H97" s="15" t="s">
        <v>367</v>
      </c>
      <c r="I97">
        <v>111</v>
      </c>
      <c r="J97" s="1">
        <v>46013</v>
      </c>
      <c r="K97" s="15" t="s">
        <v>154</v>
      </c>
      <c r="L97" s="15" t="s">
        <v>153</v>
      </c>
      <c r="N97" s="15" t="s">
        <v>752</v>
      </c>
      <c r="O97" s="15" t="s">
        <v>753</v>
      </c>
      <c r="P97">
        <v>111.25</v>
      </c>
      <c r="Q97" s="1">
        <v>46020</v>
      </c>
      <c r="R97" s="15" t="s">
        <v>154</v>
      </c>
      <c r="S97" s="15" t="s">
        <v>153</v>
      </c>
    </row>
    <row r="98" spans="7:19" x14ac:dyDescent="0.3">
      <c r="G98" s="15" t="s">
        <v>368</v>
      </c>
      <c r="H98" s="15" t="s">
        <v>369</v>
      </c>
      <c r="I98">
        <v>111.25</v>
      </c>
      <c r="J98" s="1">
        <v>46013</v>
      </c>
      <c r="K98" s="15" t="s">
        <v>124</v>
      </c>
      <c r="L98" s="15" t="s">
        <v>153</v>
      </c>
      <c r="N98" s="15" t="s">
        <v>754</v>
      </c>
      <c r="O98" s="15" t="s">
        <v>755</v>
      </c>
      <c r="P98">
        <v>111.5</v>
      </c>
      <c r="Q98" s="1">
        <v>46020</v>
      </c>
      <c r="R98" s="15" t="s">
        <v>124</v>
      </c>
      <c r="S98" s="15" t="s">
        <v>153</v>
      </c>
    </row>
    <row r="99" spans="7:19" x14ac:dyDescent="0.3">
      <c r="G99" s="15" t="s">
        <v>370</v>
      </c>
      <c r="H99" s="15" t="s">
        <v>371</v>
      </c>
      <c r="I99">
        <v>111.25</v>
      </c>
      <c r="J99" s="1">
        <v>46013</v>
      </c>
      <c r="K99" s="15" t="s">
        <v>154</v>
      </c>
      <c r="L99" s="15" t="s">
        <v>153</v>
      </c>
      <c r="N99" s="15" t="s">
        <v>756</v>
      </c>
      <c r="O99" s="15" t="s">
        <v>755</v>
      </c>
      <c r="P99">
        <v>111.5</v>
      </c>
      <c r="Q99" s="1">
        <v>46020</v>
      </c>
      <c r="R99" s="15" t="s">
        <v>154</v>
      </c>
      <c r="S99" s="15" t="s">
        <v>153</v>
      </c>
    </row>
    <row r="100" spans="7:19" x14ac:dyDescent="0.3">
      <c r="G100" s="15" t="s">
        <v>372</v>
      </c>
      <c r="H100" s="15" t="s">
        <v>373</v>
      </c>
      <c r="I100">
        <v>111.5</v>
      </c>
      <c r="J100" s="1">
        <v>46013</v>
      </c>
      <c r="K100" s="15" t="s">
        <v>124</v>
      </c>
      <c r="L100" s="15" t="s">
        <v>153</v>
      </c>
      <c r="N100" s="15" t="s">
        <v>757</v>
      </c>
      <c r="O100" s="15" t="s">
        <v>758</v>
      </c>
      <c r="P100">
        <v>111.75</v>
      </c>
      <c r="Q100" s="1">
        <v>46020</v>
      </c>
      <c r="R100" s="15" t="s">
        <v>124</v>
      </c>
      <c r="S100" s="15" t="s">
        <v>153</v>
      </c>
    </row>
    <row r="101" spans="7:19" x14ac:dyDescent="0.3">
      <c r="G101" s="15" t="s">
        <v>374</v>
      </c>
      <c r="H101" s="15" t="s">
        <v>373</v>
      </c>
      <c r="I101">
        <v>111.5</v>
      </c>
      <c r="J101" s="1">
        <v>46013</v>
      </c>
      <c r="K101" s="15" t="s">
        <v>154</v>
      </c>
      <c r="L101" s="15" t="s">
        <v>153</v>
      </c>
      <c r="N101" s="15" t="s">
        <v>759</v>
      </c>
      <c r="O101" s="15" t="s">
        <v>760</v>
      </c>
      <c r="P101">
        <v>111.75</v>
      </c>
      <c r="Q101" s="1">
        <v>46020</v>
      </c>
      <c r="R101" s="15" t="s">
        <v>154</v>
      </c>
      <c r="S101" s="15" t="s">
        <v>153</v>
      </c>
    </row>
    <row r="102" spans="7:19" x14ac:dyDescent="0.3">
      <c r="G102" s="15" t="s">
        <v>375</v>
      </c>
      <c r="H102" s="15" t="s">
        <v>376</v>
      </c>
      <c r="I102">
        <v>111.75</v>
      </c>
      <c r="J102" s="1">
        <v>46013</v>
      </c>
      <c r="K102" s="15" t="s">
        <v>124</v>
      </c>
      <c r="L102" s="15" t="s">
        <v>153</v>
      </c>
      <c r="N102" s="15" t="s">
        <v>761</v>
      </c>
      <c r="O102" s="15" t="s">
        <v>762</v>
      </c>
      <c r="P102">
        <v>112</v>
      </c>
      <c r="Q102" s="1">
        <v>46020</v>
      </c>
      <c r="R102" s="15" t="s">
        <v>124</v>
      </c>
      <c r="S102" s="15" t="s">
        <v>153</v>
      </c>
    </row>
    <row r="103" spans="7:19" x14ac:dyDescent="0.3">
      <c r="G103" s="15" t="s">
        <v>377</v>
      </c>
      <c r="H103" s="15" t="s">
        <v>378</v>
      </c>
      <c r="I103">
        <v>111.75</v>
      </c>
      <c r="J103" s="1">
        <v>46013</v>
      </c>
      <c r="K103" s="15" t="s">
        <v>154</v>
      </c>
      <c r="L103" s="15" t="s">
        <v>153</v>
      </c>
      <c r="N103" s="15" t="s">
        <v>763</v>
      </c>
      <c r="O103" s="15" t="s">
        <v>764</v>
      </c>
      <c r="P103">
        <v>112</v>
      </c>
      <c r="Q103" s="1">
        <v>46020</v>
      </c>
      <c r="R103" s="15" t="s">
        <v>154</v>
      </c>
      <c r="S103" s="15" t="s">
        <v>153</v>
      </c>
    </row>
    <row r="104" spans="7:19" x14ac:dyDescent="0.3">
      <c r="G104" s="15" t="s">
        <v>379</v>
      </c>
      <c r="H104" s="15" t="s">
        <v>380</v>
      </c>
      <c r="I104">
        <v>112</v>
      </c>
      <c r="J104" s="1">
        <v>46013</v>
      </c>
      <c r="K104" s="15" t="s">
        <v>124</v>
      </c>
      <c r="L104" s="15" t="s">
        <v>153</v>
      </c>
      <c r="N104" s="15" t="s">
        <v>765</v>
      </c>
      <c r="O104" s="15" t="s">
        <v>766</v>
      </c>
      <c r="P104">
        <v>112.25</v>
      </c>
      <c r="Q104" s="1">
        <v>46020</v>
      </c>
      <c r="R104" s="15" t="s">
        <v>124</v>
      </c>
      <c r="S104" s="15" t="s">
        <v>153</v>
      </c>
    </row>
    <row r="105" spans="7:19" x14ac:dyDescent="0.3">
      <c r="G105" s="15" t="s">
        <v>381</v>
      </c>
      <c r="H105" s="15" t="s">
        <v>382</v>
      </c>
      <c r="I105">
        <v>112</v>
      </c>
      <c r="J105" s="1">
        <v>46013</v>
      </c>
      <c r="K105" s="15" t="s">
        <v>154</v>
      </c>
      <c r="L105" s="15" t="s">
        <v>153</v>
      </c>
      <c r="N105" s="15" t="s">
        <v>767</v>
      </c>
      <c r="O105" s="15" t="s">
        <v>768</v>
      </c>
      <c r="P105">
        <v>112.25</v>
      </c>
      <c r="Q105" s="1">
        <v>46020</v>
      </c>
      <c r="R105" s="15" t="s">
        <v>154</v>
      </c>
      <c r="S105" s="15" t="s">
        <v>153</v>
      </c>
    </row>
    <row r="106" spans="7:19" x14ac:dyDescent="0.3">
      <c r="G106" s="15" t="s">
        <v>383</v>
      </c>
      <c r="H106" s="15" t="s">
        <v>384</v>
      </c>
      <c r="I106">
        <v>112.25</v>
      </c>
      <c r="J106" s="1">
        <v>46013</v>
      </c>
      <c r="K106" s="15" t="s">
        <v>124</v>
      </c>
      <c r="L106" s="15" t="s">
        <v>153</v>
      </c>
      <c r="N106" s="15" t="s">
        <v>769</v>
      </c>
      <c r="O106" s="15" t="s">
        <v>770</v>
      </c>
      <c r="P106">
        <v>112.5</v>
      </c>
      <c r="Q106" s="1">
        <v>46020</v>
      </c>
      <c r="R106" s="15" t="s">
        <v>124</v>
      </c>
      <c r="S106" s="15" t="s">
        <v>153</v>
      </c>
    </row>
    <row r="107" spans="7:19" x14ac:dyDescent="0.3">
      <c r="G107" s="15" t="s">
        <v>385</v>
      </c>
      <c r="H107" s="15" t="s">
        <v>386</v>
      </c>
      <c r="I107">
        <v>112.25</v>
      </c>
      <c r="J107" s="1">
        <v>46013</v>
      </c>
      <c r="K107" s="15" t="s">
        <v>154</v>
      </c>
      <c r="L107" s="15" t="s">
        <v>153</v>
      </c>
      <c r="N107" s="15" t="s">
        <v>771</v>
      </c>
      <c r="O107" s="15" t="s">
        <v>770</v>
      </c>
      <c r="P107">
        <v>112.5</v>
      </c>
      <c r="Q107" s="1">
        <v>46020</v>
      </c>
      <c r="R107" s="15" t="s">
        <v>154</v>
      </c>
      <c r="S107" s="15" t="s">
        <v>153</v>
      </c>
    </row>
    <row r="108" spans="7:19" x14ac:dyDescent="0.3">
      <c r="G108" s="15" t="s">
        <v>387</v>
      </c>
      <c r="H108" s="15" t="s">
        <v>388</v>
      </c>
      <c r="I108">
        <v>112.5</v>
      </c>
      <c r="J108" s="1">
        <v>46013</v>
      </c>
      <c r="K108" s="15" t="s">
        <v>124</v>
      </c>
      <c r="L108" s="15" t="s">
        <v>153</v>
      </c>
      <c r="N108" s="15" t="s">
        <v>772</v>
      </c>
      <c r="O108" s="15" t="s">
        <v>773</v>
      </c>
      <c r="P108">
        <v>112.75</v>
      </c>
      <c r="Q108" s="1">
        <v>46020</v>
      </c>
      <c r="R108" s="15" t="s">
        <v>124</v>
      </c>
      <c r="S108" s="15" t="s">
        <v>153</v>
      </c>
    </row>
    <row r="109" spans="7:19" x14ac:dyDescent="0.3">
      <c r="G109" s="15" t="s">
        <v>389</v>
      </c>
      <c r="H109" s="15" t="s">
        <v>388</v>
      </c>
      <c r="I109">
        <v>112.5</v>
      </c>
      <c r="J109" s="1">
        <v>46013</v>
      </c>
      <c r="K109" s="15" t="s">
        <v>154</v>
      </c>
      <c r="L109" s="15" t="s">
        <v>153</v>
      </c>
      <c r="N109" s="15" t="s">
        <v>774</v>
      </c>
      <c r="O109" s="15" t="s">
        <v>775</v>
      </c>
      <c r="P109">
        <v>112.75</v>
      </c>
      <c r="Q109" s="1">
        <v>46020</v>
      </c>
      <c r="R109" s="15" t="s">
        <v>154</v>
      </c>
      <c r="S109" s="15" t="s">
        <v>153</v>
      </c>
    </row>
    <row r="110" spans="7:19" x14ac:dyDescent="0.3">
      <c r="G110" s="15" t="s">
        <v>390</v>
      </c>
      <c r="H110" s="15" t="s">
        <v>391</v>
      </c>
      <c r="I110">
        <v>112.75</v>
      </c>
      <c r="J110" s="1">
        <v>46013</v>
      </c>
      <c r="K110" s="15" t="s">
        <v>124</v>
      </c>
      <c r="L110" s="15" t="s">
        <v>153</v>
      </c>
      <c r="N110" s="15" t="s">
        <v>776</v>
      </c>
      <c r="O110" s="15" t="s">
        <v>777</v>
      </c>
      <c r="P110">
        <v>113</v>
      </c>
      <c r="Q110" s="1">
        <v>46020</v>
      </c>
      <c r="R110" s="15" t="s">
        <v>124</v>
      </c>
      <c r="S110" s="15" t="s">
        <v>153</v>
      </c>
    </row>
    <row r="111" spans="7:19" x14ac:dyDescent="0.3">
      <c r="G111" s="15" t="s">
        <v>392</v>
      </c>
      <c r="H111" s="15" t="s">
        <v>393</v>
      </c>
      <c r="I111">
        <v>112.75</v>
      </c>
      <c r="J111" s="1">
        <v>46013</v>
      </c>
      <c r="K111" s="15" t="s">
        <v>154</v>
      </c>
      <c r="L111" s="15" t="s">
        <v>153</v>
      </c>
      <c r="N111" s="15" t="s">
        <v>778</v>
      </c>
      <c r="O111" s="15" t="s">
        <v>779</v>
      </c>
      <c r="P111">
        <v>113</v>
      </c>
      <c r="Q111" s="1">
        <v>46020</v>
      </c>
      <c r="R111" s="15" t="s">
        <v>154</v>
      </c>
      <c r="S111" s="15" t="s">
        <v>153</v>
      </c>
    </row>
    <row r="112" spans="7:19" x14ac:dyDescent="0.3">
      <c r="G112" s="15" t="s">
        <v>394</v>
      </c>
      <c r="H112" s="15" t="s">
        <v>395</v>
      </c>
      <c r="I112">
        <v>113</v>
      </c>
      <c r="J112" s="1">
        <v>46013</v>
      </c>
      <c r="K112" s="15" t="s">
        <v>124</v>
      </c>
      <c r="L112" s="15" t="s">
        <v>153</v>
      </c>
      <c r="N112" s="15" t="s">
        <v>780</v>
      </c>
      <c r="O112" s="15" t="s">
        <v>781</v>
      </c>
      <c r="P112">
        <v>113.25</v>
      </c>
      <c r="Q112" s="1">
        <v>46020</v>
      </c>
      <c r="R112" s="15" t="s">
        <v>124</v>
      </c>
      <c r="S112" s="15" t="s">
        <v>153</v>
      </c>
    </row>
    <row r="113" spans="7:19" x14ac:dyDescent="0.3">
      <c r="G113" s="15" t="s">
        <v>396</v>
      </c>
      <c r="H113" s="15" t="s">
        <v>397</v>
      </c>
      <c r="I113">
        <v>113</v>
      </c>
      <c r="J113" s="1">
        <v>46013</v>
      </c>
      <c r="K113" s="15" t="s">
        <v>154</v>
      </c>
      <c r="L113" s="15" t="s">
        <v>153</v>
      </c>
      <c r="N113" s="15" t="s">
        <v>782</v>
      </c>
      <c r="O113" s="15" t="s">
        <v>783</v>
      </c>
      <c r="P113">
        <v>113.25</v>
      </c>
      <c r="Q113" s="1">
        <v>46020</v>
      </c>
      <c r="R113" s="15" t="s">
        <v>154</v>
      </c>
      <c r="S113" s="15" t="s">
        <v>153</v>
      </c>
    </row>
    <row r="114" spans="7:19" x14ac:dyDescent="0.3">
      <c r="G114" s="15" t="s">
        <v>398</v>
      </c>
      <c r="H114" s="15" t="s">
        <v>399</v>
      </c>
      <c r="I114">
        <v>113.25</v>
      </c>
      <c r="J114" s="1">
        <v>46013</v>
      </c>
      <c r="K114" s="15" t="s">
        <v>124</v>
      </c>
      <c r="L114" s="15" t="s">
        <v>153</v>
      </c>
      <c r="N114" s="15" t="s">
        <v>784</v>
      </c>
      <c r="O114" s="15" t="s">
        <v>785</v>
      </c>
      <c r="P114">
        <v>113.5</v>
      </c>
      <c r="Q114" s="1">
        <v>46020</v>
      </c>
      <c r="R114" s="15" t="s">
        <v>124</v>
      </c>
      <c r="S114" s="15" t="s">
        <v>153</v>
      </c>
    </row>
    <row r="115" spans="7:19" x14ac:dyDescent="0.3">
      <c r="G115" s="15" t="s">
        <v>400</v>
      </c>
      <c r="H115" s="15" t="s">
        <v>401</v>
      </c>
      <c r="I115">
        <v>113.25</v>
      </c>
      <c r="J115" s="1">
        <v>46013</v>
      </c>
      <c r="K115" s="15" t="s">
        <v>154</v>
      </c>
      <c r="L115" s="15" t="s">
        <v>153</v>
      </c>
      <c r="N115" s="15" t="s">
        <v>786</v>
      </c>
      <c r="O115" s="15" t="s">
        <v>785</v>
      </c>
      <c r="P115">
        <v>113.5</v>
      </c>
      <c r="Q115" s="1">
        <v>46020</v>
      </c>
      <c r="R115" s="15" t="s">
        <v>154</v>
      </c>
      <c r="S115" s="15" t="s">
        <v>153</v>
      </c>
    </row>
    <row r="116" spans="7:19" x14ac:dyDescent="0.3">
      <c r="G116" s="15" t="s">
        <v>402</v>
      </c>
      <c r="H116" s="15" t="s">
        <v>403</v>
      </c>
      <c r="I116">
        <v>113.5</v>
      </c>
      <c r="J116" s="1">
        <v>46013</v>
      </c>
      <c r="K116" s="15" t="s">
        <v>124</v>
      </c>
      <c r="L116" s="15" t="s">
        <v>153</v>
      </c>
      <c r="N116" s="15" t="s">
        <v>787</v>
      </c>
      <c r="O116" s="15" t="s">
        <v>788</v>
      </c>
      <c r="P116">
        <v>113.75</v>
      </c>
      <c r="Q116" s="1">
        <v>46020</v>
      </c>
      <c r="R116" s="15" t="s">
        <v>124</v>
      </c>
      <c r="S116" s="15" t="s">
        <v>153</v>
      </c>
    </row>
    <row r="117" spans="7:19" x14ac:dyDescent="0.3">
      <c r="G117" s="15" t="s">
        <v>404</v>
      </c>
      <c r="H117" s="15" t="s">
        <v>403</v>
      </c>
      <c r="I117">
        <v>113.5</v>
      </c>
      <c r="J117" s="1">
        <v>46013</v>
      </c>
      <c r="K117" s="15" t="s">
        <v>154</v>
      </c>
      <c r="L117" s="15" t="s">
        <v>153</v>
      </c>
      <c r="N117" s="15" t="s">
        <v>789</v>
      </c>
      <c r="O117" s="15" t="s">
        <v>790</v>
      </c>
      <c r="P117">
        <v>113.75</v>
      </c>
      <c r="Q117" s="1">
        <v>46020</v>
      </c>
      <c r="R117" s="15" t="s">
        <v>154</v>
      </c>
      <c r="S117" s="15" t="s">
        <v>153</v>
      </c>
    </row>
    <row r="118" spans="7:19" x14ac:dyDescent="0.3">
      <c r="G118" s="15" t="s">
        <v>405</v>
      </c>
      <c r="H118" s="15" t="s">
        <v>406</v>
      </c>
      <c r="I118">
        <v>113.75</v>
      </c>
      <c r="J118" s="1">
        <v>46013</v>
      </c>
      <c r="K118" s="15" t="s">
        <v>124</v>
      </c>
      <c r="L118" s="15" t="s">
        <v>153</v>
      </c>
      <c r="N118" s="15" t="s">
        <v>791</v>
      </c>
      <c r="O118" s="15" t="s">
        <v>792</v>
      </c>
      <c r="P118">
        <v>114</v>
      </c>
      <c r="Q118" s="1">
        <v>46020</v>
      </c>
      <c r="R118" s="15" t="s">
        <v>124</v>
      </c>
      <c r="S118" s="15" t="s">
        <v>153</v>
      </c>
    </row>
    <row r="119" spans="7:19" x14ac:dyDescent="0.3">
      <c r="G119" s="15" t="s">
        <v>407</v>
      </c>
      <c r="H119" s="15" t="s">
        <v>408</v>
      </c>
      <c r="I119">
        <v>113.75</v>
      </c>
      <c r="J119" s="1">
        <v>46013</v>
      </c>
      <c r="K119" s="15" t="s">
        <v>154</v>
      </c>
      <c r="L119" s="15" t="s">
        <v>153</v>
      </c>
      <c r="N119" s="15" t="s">
        <v>793</v>
      </c>
      <c r="O119" s="15" t="s">
        <v>794</v>
      </c>
      <c r="P119">
        <v>114</v>
      </c>
      <c r="Q119" s="1">
        <v>46020</v>
      </c>
      <c r="R119" s="15" t="s">
        <v>154</v>
      </c>
      <c r="S119" s="15" t="s">
        <v>153</v>
      </c>
    </row>
    <row r="120" spans="7:19" x14ac:dyDescent="0.3">
      <c r="G120" s="15" t="s">
        <v>409</v>
      </c>
      <c r="H120" s="15" t="s">
        <v>410</v>
      </c>
      <c r="I120">
        <v>114</v>
      </c>
      <c r="J120" s="1">
        <v>46013</v>
      </c>
      <c r="K120" s="15" t="s">
        <v>124</v>
      </c>
      <c r="L120" s="15" t="s">
        <v>153</v>
      </c>
      <c r="N120" s="15" t="s">
        <v>795</v>
      </c>
      <c r="O120" s="15" t="s">
        <v>796</v>
      </c>
      <c r="P120">
        <v>114.25</v>
      </c>
      <c r="Q120" s="1">
        <v>46020</v>
      </c>
      <c r="R120" s="15" t="s">
        <v>124</v>
      </c>
      <c r="S120" s="15" t="s">
        <v>153</v>
      </c>
    </row>
    <row r="121" spans="7:19" x14ac:dyDescent="0.3">
      <c r="G121" s="15" t="s">
        <v>411</v>
      </c>
      <c r="H121" s="15" t="s">
        <v>412</v>
      </c>
      <c r="I121">
        <v>114</v>
      </c>
      <c r="J121" s="1">
        <v>46013</v>
      </c>
      <c r="K121" s="15" t="s">
        <v>154</v>
      </c>
      <c r="L121" s="15" t="s">
        <v>153</v>
      </c>
      <c r="N121" s="15" t="s">
        <v>797</v>
      </c>
      <c r="O121" s="15" t="s">
        <v>798</v>
      </c>
      <c r="P121">
        <v>114.25</v>
      </c>
      <c r="Q121" s="1">
        <v>46020</v>
      </c>
      <c r="R121" s="15" t="s">
        <v>154</v>
      </c>
      <c r="S121" s="15" t="s">
        <v>153</v>
      </c>
    </row>
    <row r="122" spans="7:19" x14ac:dyDescent="0.3">
      <c r="G122" s="15" t="s">
        <v>413</v>
      </c>
      <c r="H122" s="15" t="s">
        <v>414</v>
      </c>
      <c r="I122">
        <v>114.25</v>
      </c>
      <c r="J122" s="1">
        <v>46013</v>
      </c>
      <c r="K122" s="15" t="s">
        <v>124</v>
      </c>
      <c r="L122" s="15" t="s">
        <v>153</v>
      </c>
      <c r="N122" s="15" t="s">
        <v>799</v>
      </c>
      <c r="O122" s="15" t="s">
        <v>800</v>
      </c>
      <c r="P122">
        <v>114.5</v>
      </c>
      <c r="Q122" s="1">
        <v>46020</v>
      </c>
      <c r="R122" s="15" t="s">
        <v>124</v>
      </c>
      <c r="S122" s="15" t="s">
        <v>153</v>
      </c>
    </row>
    <row r="123" spans="7:19" x14ac:dyDescent="0.3">
      <c r="G123" s="15" t="s">
        <v>415</v>
      </c>
      <c r="H123" s="15" t="s">
        <v>416</v>
      </c>
      <c r="I123">
        <v>114.25</v>
      </c>
      <c r="J123" s="1">
        <v>46013</v>
      </c>
      <c r="K123" s="15" t="s">
        <v>154</v>
      </c>
      <c r="L123" s="15" t="s">
        <v>153</v>
      </c>
      <c r="N123" s="15" t="s">
        <v>801</v>
      </c>
      <c r="O123" s="15" t="s">
        <v>800</v>
      </c>
      <c r="P123">
        <v>114.5</v>
      </c>
      <c r="Q123" s="1">
        <v>46020</v>
      </c>
      <c r="R123" s="15" t="s">
        <v>154</v>
      </c>
      <c r="S123" s="15" t="s">
        <v>153</v>
      </c>
    </row>
    <row r="124" spans="7:19" x14ac:dyDescent="0.3">
      <c r="G124" s="15" t="s">
        <v>417</v>
      </c>
      <c r="H124" s="15" t="s">
        <v>418</v>
      </c>
      <c r="I124">
        <v>114.5</v>
      </c>
      <c r="J124" s="1">
        <v>46013</v>
      </c>
      <c r="K124" s="15" t="s">
        <v>124</v>
      </c>
      <c r="L124" s="15" t="s">
        <v>153</v>
      </c>
      <c r="N124" s="15" t="s">
        <v>802</v>
      </c>
      <c r="O124" s="15" t="s">
        <v>803</v>
      </c>
      <c r="P124">
        <v>114.75</v>
      </c>
      <c r="Q124" s="1">
        <v>46020</v>
      </c>
      <c r="R124" s="15" t="s">
        <v>124</v>
      </c>
      <c r="S124" s="15" t="s">
        <v>153</v>
      </c>
    </row>
    <row r="125" spans="7:19" x14ac:dyDescent="0.3">
      <c r="G125" s="15" t="s">
        <v>419</v>
      </c>
      <c r="H125" s="15" t="s">
        <v>418</v>
      </c>
      <c r="I125">
        <v>114.5</v>
      </c>
      <c r="J125" s="1">
        <v>46013</v>
      </c>
      <c r="K125" s="15" t="s">
        <v>154</v>
      </c>
      <c r="L125" s="15" t="s">
        <v>153</v>
      </c>
      <c r="N125" s="15" t="s">
        <v>804</v>
      </c>
      <c r="O125" s="15" t="s">
        <v>805</v>
      </c>
      <c r="P125">
        <v>114.75</v>
      </c>
      <c r="Q125" s="1">
        <v>46020</v>
      </c>
      <c r="R125" s="15" t="s">
        <v>154</v>
      </c>
      <c r="S125" s="15" t="s">
        <v>153</v>
      </c>
    </row>
    <row r="126" spans="7:19" x14ac:dyDescent="0.3">
      <c r="G126" s="15" t="s">
        <v>420</v>
      </c>
      <c r="H126" s="15" t="s">
        <v>421</v>
      </c>
      <c r="I126">
        <v>114.75</v>
      </c>
      <c r="J126" s="1">
        <v>46013</v>
      </c>
      <c r="K126" s="15" t="s">
        <v>124</v>
      </c>
      <c r="L126" s="15" t="s">
        <v>153</v>
      </c>
      <c r="N126" s="15" t="s">
        <v>806</v>
      </c>
      <c r="O126" s="15" t="s">
        <v>807</v>
      </c>
      <c r="P126">
        <v>115</v>
      </c>
      <c r="Q126" s="1">
        <v>46020</v>
      </c>
      <c r="R126" s="15" t="s">
        <v>124</v>
      </c>
      <c r="S126" s="15" t="s">
        <v>153</v>
      </c>
    </row>
    <row r="127" spans="7:19" x14ac:dyDescent="0.3">
      <c r="G127" s="15" t="s">
        <v>422</v>
      </c>
      <c r="H127" s="15" t="s">
        <v>423</v>
      </c>
      <c r="I127">
        <v>114.75</v>
      </c>
      <c r="J127" s="1">
        <v>46013</v>
      </c>
      <c r="K127" s="15" t="s">
        <v>154</v>
      </c>
      <c r="L127" s="15" t="s">
        <v>153</v>
      </c>
      <c r="N127" s="15" t="s">
        <v>808</v>
      </c>
      <c r="O127" s="15" t="s">
        <v>809</v>
      </c>
      <c r="P127">
        <v>115</v>
      </c>
      <c r="Q127" s="1">
        <v>46020</v>
      </c>
      <c r="R127" s="15" t="s">
        <v>154</v>
      </c>
      <c r="S127" s="15" t="s">
        <v>153</v>
      </c>
    </row>
    <row r="128" spans="7:19" x14ac:dyDescent="0.3">
      <c r="G128" s="15" t="s">
        <v>424</v>
      </c>
      <c r="H128" s="15" t="s">
        <v>425</v>
      </c>
      <c r="I128">
        <v>115</v>
      </c>
      <c r="J128" s="1">
        <v>46013</v>
      </c>
      <c r="K128" s="15" t="s">
        <v>124</v>
      </c>
      <c r="L128" s="15" t="s">
        <v>153</v>
      </c>
      <c r="N128" s="15" t="s">
        <v>810</v>
      </c>
      <c r="O128" s="15" t="s">
        <v>811</v>
      </c>
      <c r="P128">
        <v>115.25</v>
      </c>
      <c r="Q128" s="1">
        <v>46020</v>
      </c>
      <c r="R128" s="15" t="s">
        <v>124</v>
      </c>
      <c r="S128" s="15" t="s">
        <v>153</v>
      </c>
    </row>
    <row r="129" spans="7:19" x14ac:dyDescent="0.3">
      <c r="G129" s="15" t="s">
        <v>426</v>
      </c>
      <c r="H129" s="15" t="s">
        <v>427</v>
      </c>
      <c r="I129">
        <v>115</v>
      </c>
      <c r="J129" s="1">
        <v>46013</v>
      </c>
      <c r="K129" s="15" t="s">
        <v>154</v>
      </c>
      <c r="L129" s="15" t="s">
        <v>153</v>
      </c>
      <c r="N129" s="15" t="s">
        <v>812</v>
      </c>
      <c r="O129" s="15" t="s">
        <v>813</v>
      </c>
      <c r="P129">
        <v>115.25</v>
      </c>
      <c r="Q129" s="1">
        <v>46020</v>
      </c>
      <c r="R129" s="15" t="s">
        <v>154</v>
      </c>
      <c r="S129" s="15" t="s">
        <v>153</v>
      </c>
    </row>
    <row r="130" spans="7:19" x14ac:dyDescent="0.3">
      <c r="G130" s="15" t="s">
        <v>428</v>
      </c>
      <c r="H130" s="15" t="s">
        <v>429</v>
      </c>
      <c r="I130">
        <v>115.25</v>
      </c>
      <c r="J130" s="1">
        <v>46013</v>
      </c>
      <c r="K130" s="15" t="s">
        <v>124</v>
      </c>
      <c r="L130" s="15" t="s">
        <v>153</v>
      </c>
      <c r="N130" s="15" t="s">
        <v>814</v>
      </c>
      <c r="O130" s="15" t="s">
        <v>815</v>
      </c>
      <c r="P130">
        <v>115.5</v>
      </c>
      <c r="Q130" s="1">
        <v>46020</v>
      </c>
      <c r="R130" s="15" t="s">
        <v>124</v>
      </c>
      <c r="S130" s="15" t="s">
        <v>153</v>
      </c>
    </row>
    <row r="131" spans="7:19" x14ac:dyDescent="0.3">
      <c r="G131" s="15" t="s">
        <v>430</v>
      </c>
      <c r="H131" s="15" t="s">
        <v>431</v>
      </c>
      <c r="I131">
        <v>115.25</v>
      </c>
      <c r="J131" s="1">
        <v>46013</v>
      </c>
      <c r="K131" s="15" t="s">
        <v>154</v>
      </c>
      <c r="L131" s="15" t="s">
        <v>153</v>
      </c>
      <c r="N131" s="15" t="s">
        <v>816</v>
      </c>
      <c r="O131" s="15" t="s">
        <v>815</v>
      </c>
      <c r="P131">
        <v>115.5</v>
      </c>
      <c r="Q131" s="1">
        <v>46020</v>
      </c>
      <c r="R131" s="15" t="s">
        <v>154</v>
      </c>
      <c r="S131" s="15" t="s">
        <v>153</v>
      </c>
    </row>
    <row r="132" spans="7:19" x14ac:dyDescent="0.3">
      <c r="G132" s="15" t="s">
        <v>432</v>
      </c>
      <c r="H132" s="15" t="s">
        <v>433</v>
      </c>
      <c r="I132">
        <v>115.5</v>
      </c>
      <c r="J132" s="1">
        <v>46013</v>
      </c>
      <c r="K132" s="15" t="s">
        <v>124</v>
      </c>
      <c r="L132" s="15" t="s">
        <v>153</v>
      </c>
      <c r="N132" s="15" t="s">
        <v>817</v>
      </c>
      <c r="O132" s="15" t="s">
        <v>818</v>
      </c>
      <c r="P132">
        <v>115.75</v>
      </c>
      <c r="Q132" s="1">
        <v>46020</v>
      </c>
      <c r="R132" s="15" t="s">
        <v>124</v>
      </c>
      <c r="S132" s="15" t="s">
        <v>153</v>
      </c>
    </row>
    <row r="133" spans="7:19" x14ac:dyDescent="0.3">
      <c r="G133" s="15" t="s">
        <v>434</v>
      </c>
      <c r="H133" s="15" t="s">
        <v>433</v>
      </c>
      <c r="I133">
        <v>115.5</v>
      </c>
      <c r="J133" s="1">
        <v>46013</v>
      </c>
      <c r="K133" s="15" t="s">
        <v>154</v>
      </c>
      <c r="L133" s="15" t="s">
        <v>153</v>
      </c>
      <c r="N133" s="15" t="s">
        <v>819</v>
      </c>
      <c r="O133" s="15" t="s">
        <v>820</v>
      </c>
      <c r="P133">
        <v>115.75</v>
      </c>
      <c r="Q133" s="1">
        <v>46020</v>
      </c>
      <c r="R133" s="15" t="s">
        <v>154</v>
      </c>
      <c r="S133" s="15" t="s">
        <v>153</v>
      </c>
    </row>
    <row r="134" spans="7:19" x14ac:dyDescent="0.3">
      <c r="G134" s="15" t="s">
        <v>435</v>
      </c>
      <c r="H134" s="15" t="s">
        <v>436</v>
      </c>
      <c r="I134">
        <v>115.75</v>
      </c>
      <c r="J134" s="1">
        <v>46013</v>
      </c>
      <c r="K134" s="15" t="s">
        <v>124</v>
      </c>
      <c r="L134" s="15" t="s">
        <v>153</v>
      </c>
      <c r="N134" s="15" t="s">
        <v>821</v>
      </c>
      <c r="O134" s="15" t="s">
        <v>822</v>
      </c>
      <c r="P134">
        <v>116</v>
      </c>
      <c r="Q134" s="1">
        <v>46020</v>
      </c>
      <c r="R134" s="15" t="s">
        <v>124</v>
      </c>
      <c r="S134" s="15" t="s">
        <v>153</v>
      </c>
    </row>
    <row r="135" spans="7:19" x14ac:dyDescent="0.3">
      <c r="G135" s="15" t="s">
        <v>437</v>
      </c>
      <c r="H135" s="15" t="s">
        <v>438</v>
      </c>
      <c r="I135">
        <v>115.75</v>
      </c>
      <c r="J135" s="1">
        <v>46013</v>
      </c>
      <c r="K135" s="15" t="s">
        <v>154</v>
      </c>
      <c r="L135" s="15" t="s">
        <v>153</v>
      </c>
      <c r="N135" s="15" t="s">
        <v>823</v>
      </c>
      <c r="O135" s="15" t="s">
        <v>824</v>
      </c>
      <c r="P135">
        <v>116</v>
      </c>
      <c r="Q135" s="1">
        <v>46020</v>
      </c>
      <c r="R135" s="15" t="s">
        <v>154</v>
      </c>
      <c r="S135" s="15" t="s">
        <v>153</v>
      </c>
    </row>
    <row r="136" spans="7:19" x14ac:dyDescent="0.3">
      <c r="G136" s="15" t="s">
        <v>439</v>
      </c>
      <c r="H136" s="15" t="s">
        <v>440</v>
      </c>
      <c r="I136">
        <v>116</v>
      </c>
      <c r="J136" s="1">
        <v>46013</v>
      </c>
      <c r="K136" s="15" t="s">
        <v>124</v>
      </c>
      <c r="L136" s="15" t="s">
        <v>153</v>
      </c>
      <c r="N136" s="15" t="s">
        <v>825</v>
      </c>
      <c r="O136" s="15" t="s">
        <v>826</v>
      </c>
      <c r="P136">
        <v>116.25</v>
      </c>
      <c r="Q136" s="1">
        <v>46020</v>
      </c>
      <c r="R136" s="15" t="s">
        <v>124</v>
      </c>
      <c r="S136" s="15" t="s">
        <v>153</v>
      </c>
    </row>
    <row r="137" spans="7:19" x14ac:dyDescent="0.3">
      <c r="G137" s="15" t="s">
        <v>441</v>
      </c>
      <c r="H137" s="15" t="s">
        <v>442</v>
      </c>
      <c r="I137">
        <v>116</v>
      </c>
      <c r="J137" s="1">
        <v>46013</v>
      </c>
      <c r="K137" s="15" t="s">
        <v>154</v>
      </c>
      <c r="L137" s="15" t="s">
        <v>153</v>
      </c>
      <c r="N137" s="15" t="s">
        <v>827</v>
      </c>
      <c r="O137" s="15" t="s">
        <v>828</v>
      </c>
      <c r="P137">
        <v>116.25</v>
      </c>
      <c r="Q137" s="1">
        <v>46020</v>
      </c>
      <c r="R137" s="15" t="s">
        <v>154</v>
      </c>
      <c r="S137" s="15" t="s">
        <v>153</v>
      </c>
    </row>
    <row r="138" spans="7:19" x14ac:dyDescent="0.3">
      <c r="G138" s="15" t="s">
        <v>443</v>
      </c>
      <c r="H138" s="15" t="s">
        <v>444</v>
      </c>
      <c r="I138">
        <v>116.25</v>
      </c>
      <c r="J138" s="1">
        <v>46013</v>
      </c>
      <c r="K138" s="15" t="s">
        <v>124</v>
      </c>
      <c r="L138" s="15" t="s">
        <v>153</v>
      </c>
      <c r="N138" s="15" t="s">
        <v>829</v>
      </c>
      <c r="O138" s="15" t="s">
        <v>830</v>
      </c>
      <c r="P138">
        <v>116.5</v>
      </c>
      <c r="Q138" s="1">
        <v>46020</v>
      </c>
      <c r="R138" s="15" t="s">
        <v>124</v>
      </c>
      <c r="S138" s="15" t="s">
        <v>153</v>
      </c>
    </row>
    <row r="139" spans="7:19" x14ac:dyDescent="0.3">
      <c r="G139" s="15" t="s">
        <v>445</v>
      </c>
      <c r="H139" s="15" t="s">
        <v>446</v>
      </c>
      <c r="I139">
        <v>116.25</v>
      </c>
      <c r="J139" s="1">
        <v>46013</v>
      </c>
      <c r="K139" s="15" t="s">
        <v>154</v>
      </c>
      <c r="L139" s="15" t="s">
        <v>153</v>
      </c>
      <c r="N139" s="15" t="s">
        <v>831</v>
      </c>
      <c r="O139" s="15" t="s">
        <v>830</v>
      </c>
      <c r="P139">
        <v>116.5</v>
      </c>
      <c r="Q139" s="1">
        <v>46020</v>
      </c>
      <c r="R139" s="15" t="s">
        <v>154</v>
      </c>
      <c r="S139" s="15" t="s">
        <v>153</v>
      </c>
    </row>
    <row r="140" spans="7:19" x14ac:dyDescent="0.3">
      <c r="G140" s="15" t="s">
        <v>447</v>
      </c>
      <c r="H140" s="15" t="s">
        <v>448</v>
      </c>
      <c r="I140">
        <v>116.5</v>
      </c>
      <c r="J140" s="1">
        <v>46013</v>
      </c>
      <c r="K140" s="15" t="s">
        <v>124</v>
      </c>
      <c r="L140" s="15" t="s">
        <v>153</v>
      </c>
      <c r="N140" s="15" t="s">
        <v>832</v>
      </c>
      <c r="O140" s="15" t="s">
        <v>833</v>
      </c>
      <c r="P140">
        <v>116.75</v>
      </c>
      <c r="Q140" s="1">
        <v>46020</v>
      </c>
      <c r="R140" s="15" t="s">
        <v>124</v>
      </c>
      <c r="S140" s="15" t="s">
        <v>153</v>
      </c>
    </row>
    <row r="141" spans="7:19" x14ac:dyDescent="0.3">
      <c r="G141" s="15" t="s">
        <v>449</v>
      </c>
      <c r="H141" s="15" t="s">
        <v>448</v>
      </c>
      <c r="I141">
        <v>116.5</v>
      </c>
      <c r="J141" s="1">
        <v>46013</v>
      </c>
      <c r="K141" s="15" t="s">
        <v>154</v>
      </c>
      <c r="L141" s="15" t="s">
        <v>153</v>
      </c>
      <c r="N141" s="15" t="s">
        <v>834</v>
      </c>
      <c r="O141" s="15" t="s">
        <v>835</v>
      </c>
      <c r="P141">
        <v>116.75</v>
      </c>
      <c r="Q141" s="1">
        <v>46020</v>
      </c>
      <c r="R141" s="15" t="s">
        <v>154</v>
      </c>
      <c r="S141" s="15" t="s">
        <v>153</v>
      </c>
    </row>
    <row r="142" spans="7:19" x14ac:dyDescent="0.3">
      <c r="G142" s="15" t="s">
        <v>450</v>
      </c>
      <c r="H142" s="15" t="s">
        <v>451</v>
      </c>
      <c r="I142">
        <v>116.75</v>
      </c>
      <c r="J142" s="1">
        <v>46013</v>
      </c>
      <c r="K142" s="15" t="s">
        <v>124</v>
      </c>
      <c r="L142" s="15" t="s">
        <v>153</v>
      </c>
      <c r="N142" s="15" t="s">
        <v>836</v>
      </c>
      <c r="O142" s="15" t="s">
        <v>837</v>
      </c>
      <c r="P142">
        <v>117</v>
      </c>
      <c r="Q142" s="1">
        <v>46020</v>
      </c>
      <c r="R142" s="15" t="s">
        <v>124</v>
      </c>
      <c r="S142" s="15" t="s">
        <v>153</v>
      </c>
    </row>
    <row r="143" spans="7:19" x14ac:dyDescent="0.3">
      <c r="G143" s="15" t="s">
        <v>452</v>
      </c>
      <c r="H143" s="15" t="s">
        <v>453</v>
      </c>
      <c r="I143">
        <v>116.75</v>
      </c>
      <c r="J143" s="1">
        <v>46013</v>
      </c>
      <c r="K143" s="15" t="s">
        <v>154</v>
      </c>
      <c r="L143" s="15" t="s">
        <v>153</v>
      </c>
      <c r="N143" s="15" t="s">
        <v>838</v>
      </c>
      <c r="O143" s="15" t="s">
        <v>839</v>
      </c>
      <c r="P143">
        <v>117</v>
      </c>
      <c r="Q143" s="1">
        <v>46020</v>
      </c>
      <c r="R143" s="15" t="s">
        <v>154</v>
      </c>
      <c r="S143" s="15" t="s">
        <v>153</v>
      </c>
    </row>
    <row r="144" spans="7:19" x14ac:dyDescent="0.3">
      <c r="G144" s="15" t="s">
        <v>454</v>
      </c>
      <c r="H144" s="15" t="s">
        <v>455</v>
      </c>
      <c r="I144">
        <v>117</v>
      </c>
      <c r="J144" s="1">
        <v>46013</v>
      </c>
      <c r="K144" s="15" t="s">
        <v>124</v>
      </c>
      <c r="L144" s="15" t="s">
        <v>153</v>
      </c>
      <c r="N144" s="15" t="s">
        <v>840</v>
      </c>
      <c r="O144" s="15" t="s">
        <v>841</v>
      </c>
      <c r="P144">
        <v>117.25</v>
      </c>
      <c r="Q144" s="1">
        <v>46020</v>
      </c>
      <c r="R144" s="15" t="s">
        <v>124</v>
      </c>
      <c r="S144" s="15" t="s">
        <v>153</v>
      </c>
    </row>
    <row r="145" spans="7:19" x14ac:dyDescent="0.3">
      <c r="G145" s="15" t="s">
        <v>456</v>
      </c>
      <c r="H145" s="15" t="s">
        <v>457</v>
      </c>
      <c r="I145">
        <v>117</v>
      </c>
      <c r="J145" s="1">
        <v>46013</v>
      </c>
      <c r="K145" s="15" t="s">
        <v>154</v>
      </c>
      <c r="L145" s="15" t="s">
        <v>153</v>
      </c>
      <c r="N145" s="15" t="s">
        <v>842</v>
      </c>
      <c r="O145" s="15" t="s">
        <v>843</v>
      </c>
      <c r="P145">
        <v>117.25</v>
      </c>
      <c r="Q145" s="1">
        <v>46020</v>
      </c>
      <c r="R145" s="15" t="s">
        <v>154</v>
      </c>
      <c r="S145" s="15" t="s">
        <v>153</v>
      </c>
    </row>
    <row r="146" spans="7:19" x14ac:dyDescent="0.3">
      <c r="G146" s="15" t="s">
        <v>458</v>
      </c>
      <c r="H146" s="15" t="s">
        <v>459</v>
      </c>
      <c r="I146">
        <v>117.25</v>
      </c>
      <c r="J146" s="1">
        <v>46013</v>
      </c>
      <c r="K146" s="15" t="s">
        <v>124</v>
      </c>
      <c r="L146" s="15" t="s">
        <v>153</v>
      </c>
      <c r="N146" s="15" t="s">
        <v>844</v>
      </c>
      <c r="O146" s="15" t="s">
        <v>845</v>
      </c>
      <c r="P146">
        <v>117.5</v>
      </c>
      <c r="Q146" s="1">
        <v>46020</v>
      </c>
      <c r="R146" s="15" t="s">
        <v>124</v>
      </c>
      <c r="S146" s="15" t="s">
        <v>153</v>
      </c>
    </row>
    <row r="147" spans="7:19" x14ac:dyDescent="0.3">
      <c r="G147" s="15" t="s">
        <v>460</v>
      </c>
      <c r="H147" s="15" t="s">
        <v>461</v>
      </c>
      <c r="I147">
        <v>117.25</v>
      </c>
      <c r="J147" s="1">
        <v>46013</v>
      </c>
      <c r="K147" s="15" t="s">
        <v>154</v>
      </c>
      <c r="L147" s="15" t="s">
        <v>153</v>
      </c>
      <c r="N147" s="15" t="s">
        <v>846</v>
      </c>
      <c r="O147" s="15" t="s">
        <v>845</v>
      </c>
      <c r="P147">
        <v>117.5</v>
      </c>
      <c r="Q147" s="1">
        <v>46020</v>
      </c>
      <c r="R147" s="15" t="s">
        <v>154</v>
      </c>
      <c r="S147" s="15" t="s">
        <v>153</v>
      </c>
    </row>
    <row r="148" spans="7:19" x14ac:dyDescent="0.3">
      <c r="G148" s="15" t="s">
        <v>462</v>
      </c>
      <c r="H148" s="15" t="s">
        <v>463</v>
      </c>
      <c r="I148">
        <v>117.5</v>
      </c>
      <c r="J148" s="1">
        <v>46013</v>
      </c>
      <c r="K148" s="15" t="s">
        <v>124</v>
      </c>
      <c r="L148" s="15" t="s">
        <v>153</v>
      </c>
      <c r="N148" s="15" t="s">
        <v>847</v>
      </c>
      <c r="O148" s="15" t="s">
        <v>848</v>
      </c>
      <c r="P148">
        <v>117.75</v>
      </c>
      <c r="Q148" s="1">
        <v>46020</v>
      </c>
      <c r="R148" s="15" t="s">
        <v>124</v>
      </c>
      <c r="S148" s="15" t="s">
        <v>153</v>
      </c>
    </row>
    <row r="149" spans="7:19" x14ac:dyDescent="0.3">
      <c r="G149" s="15" t="s">
        <v>464</v>
      </c>
      <c r="H149" s="15" t="s">
        <v>463</v>
      </c>
      <c r="I149">
        <v>117.5</v>
      </c>
      <c r="J149" s="1">
        <v>46013</v>
      </c>
      <c r="K149" s="15" t="s">
        <v>154</v>
      </c>
      <c r="L149" s="15" t="s">
        <v>153</v>
      </c>
      <c r="N149" s="15" t="s">
        <v>849</v>
      </c>
      <c r="O149" s="15" t="s">
        <v>850</v>
      </c>
      <c r="P149">
        <v>117.75</v>
      </c>
      <c r="Q149" s="1">
        <v>46020</v>
      </c>
      <c r="R149" s="15" t="s">
        <v>154</v>
      </c>
      <c r="S149" s="15" t="s">
        <v>153</v>
      </c>
    </row>
    <row r="150" spans="7:19" x14ac:dyDescent="0.3">
      <c r="G150" s="15" t="s">
        <v>465</v>
      </c>
      <c r="H150" s="15" t="s">
        <v>466</v>
      </c>
      <c r="I150">
        <v>117.75</v>
      </c>
      <c r="J150" s="1">
        <v>46013</v>
      </c>
      <c r="K150" s="15" t="s">
        <v>124</v>
      </c>
      <c r="L150" s="15" t="s">
        <v>153</v>
      </c>
      <c r="N150" s="15" t="s">
        <v>851</v>
      </c>
      <c r="O150" s="15" t="s">
        <v>852</v>
      </c>
      <c r="P150">
        <v>118</v>
      </c>
      <c r="Q150" s="1">
        <v>46020</v>
      </c>
      <c r="R150" s="15" t="s">
        <v>124</v>
      </c>
      <c r="S150" s="15" t="s">
        <v>153</v>
      </c>
    </row>
    <row r="151" spans="7:19" x14ac:dyDescent="0.3">
      <c r="G151" s="15" t="s">
        <v>467</v>
      </c>
      <c r="H151" s="15" t="s">
        <v>468</v>
      </c>
      <c r="I151">
        <v>117.75</v>
      </c>
      <c r="J151" s="1">
        <v>46013</v>
      </c>
      <c r="K151" s="15" t="s">
        <v>154</v>
      </c>
      <c r="L151" s="15" t="s">
        <v>153</v>
      </c>
      <c r="N151" s="15" t="s">
        <v>853</v>
      </c>
      <c r="O151" s="15" t="s">
        <v>854</v>
      </c>
      <c r="P151">
        <v>118</v>
      </c>
      <c r="Q151" s="1">
        <v>46020</v>
      </c>
      <c r="R151" s="15" t="s">
        <v>154</v>
      </c>
      <c r="S151" s="15" t="s">
        <v>153</v>
      </c>
    </row>
    <row r="152" spans="7:19" x14ac:dyDescent="0.3">
      <c r="G152" s="15" t="s">
        <v>469</v>
      </c>
      <c r="H152" s="15" t="s">
        <v>470</v>
      </c>
      <c r="I152">
        <v>118</v>
      </c>
      <c r="J152" s="1">
        <v>46013</v>
      </c>
      <c r="K152" s="15" t="s">
        <v>124</v>
      </c>
      <c r="L152" s="15" t="s">
        <v>153</v>
      </c>
      <c r="N152" s="15" t="s">
        <v>855</v>
      </c>
      <c r="O152" s="15" t="s">
        <v>856</v>
      </c>
      <c r="P152">
        <v>118.25</v>
      </c>
      <c r="Q152" s="1">
        <v>46020</v>
      </c>
      <c r="R152" s="15" t="s">
        <v>124</v>
      </c>
      <c r="S152" s="15" t="s">
        <v>153</v>
      </c>
    </row>
    <row r="153" spans="7:19" x14ac:dyDescent="0.3">
      <c r="G153" s="15" t="s">
        <v>471</v>
      </c>
      <c r="H153" s="15" t="s">
        <v>472</v>
      </c>
      <c r="I153">
        <v>118</v>
      </c>
      <c r="J153" s="1">
        <v>46013</v>
      </c>
      <c r="K153" s="15" t="s">
        <v>154</v>
      </c>
      <c r="L153" s="15" t="s">
        <v>153</v>
      </c>
      <c r="N153" s="15" t="s">
        <v>857</v>
      </c>
      <c r="O153" s="15" t="s">
        <v>858</v>
      </c>
      <c r="P153">
        <v>118.25</v>
      </c>
      <c r="Q153" s="1">
        <v>46020</v>
      </c>
      <c r="R153" s="15" t="s">
        <v>154</v>
      </c>
      <c r="S153" s="15" t="s">
        <v>153</v>
      </c>
    </row>
    <row r="154" spans="7:19" x14ac:dyDescent="0.3">
      <c r="G154" s="15" t="s">
        <v>473</v>
      </c>
      <c r="H154" s="15" t="s">
        <v>474</v>
      </c>
      <c r="I154">
        <v>118.25</v>
      </c>
      <c r="J154" s="1">
        <v>46013</v>
      </c>
      <c r="K154" s="15" t="s">
        <v>124</v>
      </c>
      <c r="L154" s="15" t="s">
        <v>153</v>
      </c>
      <c r="N154" s="15" t="s">
        <v>859</v>
      </c>
      <c r="O154" s="15" t="s">
        <v>860</v>
      </c>
      <c r="P154">
        <v>118.5</v>
      </c>
      <c r="Q154" s="1">
        <v>46020</v>
      </c>
      <c r="R154" s="15" t="s">
        <v>124</v>
      </c>
      <c r="S154" s="15" t="s">
        <v>153</v>
      </c>
    </row>
    <row r="155" spans="7:19" x14ac:dyDescent="0.3">
      <c r="G155" s="15" t="s">
        <v>475</v>
      </c>
      <c r="H155" s="15" t="s">
        <v>476</v>
      </c>
      <c r="I155">
        <v>118.25</v>
      </c>
      <c r="J155" s="1">
        <v>46013</v>
      </c>
      <c r="K155" s="15" t="s">
        <v>154</v>
      </c>
      <c r="L155" s="15" t="s">
        <v>153</v>
      </c>
      <c r="N155" s="15" t="s">
        <v>861</v>
      </c>
      <c r="O155" s="15" t="s">
        <v>860</v>
      </c>
      <c r="P155">
        <v>118.5</v>
      </c>
      <c r="Q155" s="1">
        <v>46020</v>
      </c>
      <c r="R155" s="15" t="s">
        <v>154</v>
      </c>
      <c r="S155" s="15" t="s">
        <v>153</v>
      </c>
    </row>
    <row r="156" spans="7:19" x14ac:dyDescent="0.3">
      <c r="G156" s="15" t="s">
        <v>477</v>
      </c>
      <c r="H156" s="15" t="s">
        <v>478</v>
      </c>
      <c r="I156">
        <v>118.5</v>
      </c>
      <c r="J156" s="1">
        <v>46013</v>
      </c>
      <c r="K156" s="15" t="s">
        <v>124</v>
      </c>
      <c r="L156" s="15" t="s">
        <v>153</v>
      </c>
      <c r="N156" s="15" t="s">
        <v>862</v>
      </c>
      <c r="O156" s="15" t="s">
        <v>863</v>
      </c>
      <c r="P156">
        <v>118.75</v>
      </c>
      <c r="Q156" s="1">
        <v>46020</v>
      </c>
      <c r="R156" s="15" t="s">
        <v>124</v>
      </c>
      <c r="S156" s="15" t="s">
        <v>153</v>
      </c>
    </row>
    <row r="157" spans="7:19" x14ac:dyDescent="0.3">
      <c r="G157" s="15" t="s">
        <v>479</v>
      </c>
      <c r="H157" s="15" t="s">
        <v>478</v>
      </c>
      <c r="I157">
        <v>118.5</v>
      </c>
      <c r="J157" s="1">
        <v>46013</v>
      </c>
      <c r="K157" s="15" t="s">
        <v>154</v>
      </c>
      <c r="L157" s="15" t="s">
        <v>153</v>
      </c>
      <c r="N157" s="15" t="s">
        <v>864</v>
      </c>
      <c r="O157" s="15" t="s">
        <v>865</v>
      </c>
      <c r="P157">
        <v>118.75</v>
      </c>
      <c r="Q157" s="1">
        <v>46020</v>
      </c>
      <c r="R157" s="15" t="s">
        <v>154</v>
      </c>
      <c r="S157" s="15" t="s">
        <v>153</v>
      </c>
    </row>
    <row r="158" spans="7:19" x14ac:dyDescent="0.3">
      <c r="G158" s="15" t="s">
        <v>480</v>
      </c>
      <c r="H158" s="15" t="s">
        <v>481</v>
      </c>
      <c r="I158">
        <v>118.75</v>
      </c>
      <c r="J158" s="1">
        <v>46013</v>
      </c>
      <c r="K158" s="15" t="s">
        <v>124</v>
      </c>
      <c r="L158" s="15" t="s">
        <v>153</v>
      </c>
      <c r="N158" s="15" t="s">
        <v>866</v>
      </c>
      <c r="O158" s="15" t="s">
        <v>867</v>
      </c>
      <c r="P158">
        <v>119</v>
      </c>
      <c r="Q158" s="1">
        <v>46020</v>
      </c>
      <c r="R158" s="15" t="s">
        <v>124</v>
      </c>
      <c r="S158" s="15" t="s">
        <v>153</v>
      </c>
    </row>
    <row r="159" spans="7:19" x14ac:dyDescent="0.3">
      <c r="G159" s="15" t="s">
        <v>482</v>
      </c>
      <c r="H159" s="15" t="s">
        <v>483</v>
      </c>
      <c r="I159">
        <v>118.75</v>
      </c>
      <c r="J159" s="1">
        <v>46013</v>
      </c>
      <c r="K159" s="15" t="s">
        <v>154</v>
      </c>
      <c r="L159" s="15" t="s">
        <v>153</v>
      </c>
      <c r="N159" s="15" t="s">
        <v>868</v>
      </c>
      <c r="O159" s="15" t="s">
        <v>869</v>
      </c>
      <c r="P159">
        <v>119</v>
      </c>
      <c r="Q159" s="1">
        <v>46020</v>
      </c>
      <c r="R159" s="15" t="s">
        <v>154</v>
      </c>
      <c r="S159" s="15" t="s">
        <v>153</v>
      </c>
    </row>
    <row r="160" spans="7:19" x14ac:dyDescent="0.3">
      <c r="G160" s="15" t="s">
        <v>484</v>
      </c>
      <c r="H160" s="15" t="s">
        <v>485</v>
      </c>
      <c r="I160">
        <v>119</v>
      </c>
      <c r="J160" s="1">
        <v>46013</v>
      </c>
      <c r="K160" s="15" t="s">
        <v>124</v>
      </c>
      <c r="L160" s="15" t="s">
        <v>153</v>
      </c>
      <c r="N160" s="15" t="s">
        <v>870</v>
      </c>
      <c r="O160" s="15" t="s">
        <v>871</v>
      </c>
      <c r="P160">
        <v>119.25</v>
      </c>
      <c r="Q160" s="1">
        <v>46020</v>
      </c>
      <c r="R160" s="15" t="s">
        <v>124</v>
      </c>
      <c r="S160" s="15" t="s">
        <v>153</v>
      </c>
    </row>
    <row r="161" spans="7:19" x14ac:dyDescent="0.3">
      <c r="G161" s="15" t="s">
        <v>486</v>
      </c>
      <c r="H161" s="15" t="s">
        <v>487</v>
      </c>
      <c r="I161">
        <v>119</v>
      </c>
      <c r="J161" s="1">
        <v>46013</v>
      </c>
      <c r="K161" s="15" t="s">
        <v>154</v>
      </c>
      <c r="L161" s="15" t="s">
        <v>153</v>
      </c>
      <c r="N161" s="15" t="s">
        <v>872</v>
      </c>
      <c r="O161" s="15" t="s">
        <v>873</v>
      </c>
      <c r="P161">
        <v>119.25</v>
      </c>
      <c r="Q161" s="1">
        <v>46020</v>
      </c>
      <c r="R161" s="15" t="s">
        <v>154</v>
      </c>
      <c r="S161" s="15" t="s">
        <v>153</v>
      </c>
    </row>
    <row r="162" spans="7:19" x14ac:dyDescent="0.3">
      <c r="G162" s="15" t="s">
        <v>488</v>
      </c>
      <c r="H162" s="15" t="s">
        <v>489</v>
      </c>
      <c r="I162">
        <v>119.25</v>
      </c>
      <c r="J162" s="1">
        <v>46013</v>
      </c>
      <c r="K162" s="15" t="s">
        <v>124</v>
      </c>
      <c r="L162" s="15" t="s">
        <v>153</v>
      </c>
      <c r="N162" s="15" t="s">
        <v>874</v>
      </c>
      <c r="O162" s="15" t="s">
        <v>875</v>
      </c>
      <c r="P162">
        <v>119.5</v>
      </c>
      <c r="Q162" s="1">
        <v>46020</v>
      </c>
      <c r="R162" s="15" t="s">
        <v>124</v>
      </c>
      <c r="S162" s="15" t="s">
        <v>153</v>
      </c>
    </row>
    <row r="163" spans="7:19" x14ac:dyDescent="0.3">
      <c r="G163" s="15" t="s">
        <v>490</v>
      </c>
      <c r="H163" s="15" t="s">
        <v>491</v>
      </c>
      <c r="I163">
        <v>119.25</v>
      </c>
      <c r="J163" s="1">
        <v>46013</v>
      </c>
      <c r="K163" s="15" t="s">
        <v>154</v>
      </c>
      <c r="L163" s="15" t="s">
        <v>153</v>
      </c>
      <c r="N163" s="15" t="s">
        <v>876</v>
      </c>
      <c r="O163" s="15" t="s">
        <v>875</v>
      </c>
      <c r="P163">
        <v>119.5</v>
      </c>
      <c r="Q163" s="1">
        <v>46020</v>
      </c>
      <c r="R163" s="15" t="s">
        <v>154</v>
      </c>
      <c r="S163" s="15" t="s">
        <v>153</v>
      </c>
    </row>
    <row r="164" spans="7:19" x14ac:dyDescent="0.3">
      <c r="G164" s="15" t="s">
        <v>492</v>
      </c>
      <c r="H164" s="15" t="s">
        <v>493</v>
      </c>
      <c r="I164">
        <v>119.5</v>
      </c>
      <c r="J164" s="1">
        <v>46013</v>
      </c>
      <c r="K164" s="15" t="s">
        <v>124</v>
      </c>
      <c r="L164" s="15" t="s">
        <v>153</v>
      </c>
      <c r="N164" s="15" t="s">
        <v>877</v>
      </c>
      <c r="O164" s="15" t="s">
        <v>878</v>
      </c>
      <c r="P164">
        <v>119.75</v>
      </c>
      <c r="Q164" s="1">
        <v>46020</v>
      </c>
      <c r="R164" s="15" t="s">
        <v>124</v>
      </c>
      <c r="S164" s="15" t="s">
        <v>153</v>
      </c>
    </row>
    <row r="165" spans="7:19" x14ac:dyDescent="0.3">
      <c r="G165" s="15" t="s">
        <v>494</v>
      </c>
      <c r="H165" s="15" t="s">
        <v>493</v>
      </c>
      <c r="I165">
        <v>119.5</v>
      </c>
      <c r="J165" s="1">
        <v>46013</v>
      </c>
      <c r="K165" s="15" t="s">
        <v>154</v>
      </c>
      <c r="L165" s="15" t="s">
        <v>153</v>
      </c>
      <c r="N165" s="15" t="s">
        <v>879</v>
      </c>
      <c r="O165" s="15" t="s">
        <v>880</v>
      </c>
      <c r="P165">
        <v>119.75</v>
      </c>
      <c r="Q165" s="1">
        <v>46020</v>
      </c>
      <c r="R165" s="15" t="s">
        <v>154</v>
      </c>
      <c r="S165" s="15" t="s">
        <v>153</v>
      </c>
    </row>
    <row r="166" spans="7:19" x14ac:dyDescent="0.3">
      <c r="G166" s="15" t="s">
        <v>495</v>
      </c>
      <c r="H166" s="15" t="s">
        <v>496</v>
      </c>
      <c r="I166">
        <v>119.75</v>
      </c>
      <c r="J166" s="1">
        <v>46013</v>
      </c>
      <c r="K166" s="15" t="s">
        <v>124</v>
      </c>
      <c r="L166" s="15" t="s">
        <v>153</v>
      </c>
      <c r="N166" s="15" t="s">
        <v>881</v>
      </c>
      <c r="O166" s="15" t="s">
        <v>882</v>
      </c>
      <c r="P166">
        <v>120</v>
      </c>
      <c r="Q166" s="1">
        <v>46020</v>
      </c>
      <c r="R166" s="15" t="s">
        <v>124</v>
      </c>
      <c r="S166" s="15" t="s">
        <v>153</v>
      </c>
    </row>
    <row r="167" spans="7:19" x14ac:dyDescent="0.3">
      <c r="G167" s="15" t="s">
        <v>497</v>
      </c>
      <c r="H167" s="15" t="s">
        <v>498</v>
      </c>
      <c r="I167">
        <v>119.75</v>
      </c>
      <c r="J167" s="1">
        <v>46013</v>
      </c>
      <c r="K167" s="15" t="s">
        <v>154</v>
      </c>
      <c r="L167" s="15" t="s">
        <v>153</v>
      </c>
      <c r="N167" s="15" t="s">
        <v>883</v>
      </c>
      <c r="O167" s="15" t="s">
        <v>884</v>
      </c>
      <c r="P167">
        <v>120</v>
      </c>
      <c r="Q167" s="1">
        <v>46020</v>
      </c>
      <c r="R167" s="15" t="s">
        <v>154</v>
      </c>
      <c r="S167" s="15" t="s">
        <v>153</v>
      </c>
    </row>
    <row r="168" spans="7:19" x14ac:dyDescent="0.3">
      <c r="G168" s="15" t="s">
        <v>499</v>
      </c>
      <c r="H168" s="15" t="s">
        <v>500</v>
      </c>
      <c r="I168">
        <v>120</v>
      </c>
      <c r="J168" s="1">
        <v>46013</v>
      </c>
      <c r="K168" s="15" t="s">
        <v>124</v>
      </c>
      <c r="L168" s="15" t="s">
        <v>153</v>
      </c>
      <c r="N168" s="15" t="s">
        <v>885</v>
      </c>
      <c r="O168" s="15" t="s">
        <v>886</v>
      </c>
      <c r="P168">
        <v>120.25</v>
      </c>
      <c r="Q168" s="1">
        <v>46020</v>
      </c>
      <c r="R168" s="15" t="s">
        <v>124</v>
      </c>
      <c r="S168" s="15" t="s">
        <v>153</v>
      </c>
    </row>
    <row r="169" spans="7:19" x14ac:dyDescent="0.3">
      <c r="G169" s="15" t="s">
        <v>501</v>
      </c>
      <c r="H169" s="15" t="s">
        <v>502</v>
      </c>
      <c r="I169">
        <v>120</v>
      </c>
      <c r="J169" s="1">
        <v>46013</v>
      </c>
      <c r="K169" s="15" t="s">
        <v>154</v>
      </c>
      <c r="L169" s="15" t="s">
        <v>153</v>
      </c>
      <c r="N169" s="15" t="s">
        <v>887</v>
      </c>
      <c r="O169" s="15" t="s">
        <v>888</v>
      </c>
      <c r="P169">
        <v>120.25</v>
      </c>
      <c r="Q169" s="1">
        <v>46020</v>
      </c>
      <c r="R169" s="15" t="s">
        <v>154</v>
      </c>
      <c r="S169" s="15" t="s">
        <v>153</v>
      </c>
    </row>
    <row r="170" spans="7:19" x14ac:dyDescent="0.3">
      <c r="G170" s="15" t="s">
        <v>503</v>
      </c>
      <c r="H170" s="15" t="s">
        <v>504</v>
      </c>
      <c r="I170">
        <v>120.25</v>
      </c>
      <c r="J170" s="1">
        <v>46013</v>
      </c>
      <c r="K170" s="15" t="s">
        <v>124</v>
      </c>
      <c r="L170" s="15" t="s">
        <v>153</v>
      </c>
      <c r="N170" s="15" t="s">
        <v>889</v>
      </c>
      <c r="O170" s="15" t="s">
        <v>890</v>
      </c>
      <c r="P170">
        <v>120.5</v>
      </c>
      <c r="Q170" s="1">
        <v>46020</v>
      </c>
      <c r="R170" s="15" t="s">
        <v>124</v>
      </c>
      <c r="S170" s="15" t="s">
        <v>153</v>
      </c>
    </row>
    <row r="171" spans="7:19" x14ac:dyDescent="0.3">
      <c r="G171" s="15" t="s">
        <v>505</v>
      </c>
      <c r="H171" s="15" t="s">
        <v>506</v>
      </c>
      <c r="I171">
        <v>120.25</v>
      </c>
      <c r="J171" s="1">
        <v>46013</v>
      </c>
      <c r="K171" s="15" t="s">
        <v>154</v>
      </c>
      <c r="L171" s="15" t="s">
        <v>153</v>
      </c>
      <c r="N171" s="15" t="s">
        <v>891</v>
      </c>
      <c r="O171" s="15" t="s">
        <v>890</v>
      </c>
      <c r="P171">
        <v>120.5</v>
      </c>
      <c r="Q171" s="1">
        <v>46020</v>
      </c>
      <c r="R171" s="15" t="s">
        <v>154</v>
      </c>
      <c r="S171" s="15" t="s">
        <v>153</v>
      </c>
    </row>
    <row r="172" spans="7:19" x14ac:dyDescent="0.3">
      <c r="G172" s="15" t="s">
        <v>507</v>
      </c>
      <c r="H172" s="15" t="s">
        <v>508</v>
      </c>
      <c r="I172">
        <v>120.5</v>
      </c>
      <c r="J172" s="1">
        <v>46013</v>
      </c>
      <c r="K172" s="15" t="s">
        <v>124</v>
      </c>
      <c r="L172" s="15" t="s">
        <v>153</v>
      </c>
      <c r="N172" s="15" t="s">
        <v>892</v>
      </c>
      <c r="O172" s="15" t="s">
        <v>893</v>
      </c>
      <c r="P172">
        <v>120.75</v>
      </c>
      <c r="Q172" s="1">
        <v>46020</v>
      </c>
      <c r="R172" s="15" t="s">
        <v>124</v>
      </c>
      <c r="S172" s="15" t="s">
        <v>153</v>
      </c>
    </row>
    <row r="173" spans="7:19" x14ac:dyDescent="0.3">
      <c r="G173" s="15" t="s">
        <v>509</v>
      </c>
      <c r="H173" s="15" t="s">
        <v>508</v>
      </c>
      <c r="I173">
        <v>120.5</v>
      </c>
      <c r="J173" s="1">
        <v>46013</v>
      </c>
      <c r="K173" s="15" t="s">
        <v>154</v>
      </c>
      <c r="L173" s="15" t="s">
        <v>153</v>
      </c>
      <c r="N173" s="15" t="s">
        <v>894</v>
      </c>
      <c r="O173" s="15" t="s">
        <v>895</v>
      </c>
      <c r="P173">
        <v>120.75</v>
      </c>
      <c r="Q173" s="1">
        <v>46020</v>
      </c>
      <c r="R173" s="15" t="s">
        <v>154</v>
      </c>
      <c r="S173" s="15" t="s">
        <v>153</v>
      </c>
    </row>
    <row r="174" spans="7:19" x14ac:dyDescent="0.3">
      <c r="G174" s="15" t="s">
        <v>510</v>
      </c>
      <c r="H174" s="15" t="s">
        <v>511</v>
      </c>
      <c r="I174">
        <v>120.75</v>
      </c>
      <c r="J174" s="1">
        <v>46013</v>
      </c>
      <c r="K174" s="15" t="s">
        <v>124</v>
      </c>
      <c r="L174" s="15" t="s">
        <v>153</v>
      </c>
      <c r="N174" s="15" t="s">
        <v>896</v>
      </c>
      <c r="O174" s="15" t="s">
        <v>897</v>
      </c>
      <c r="P174">
        <v>121</v>
      </c>
      <c r="Q174" s="1">
        <v>46020</v>
      </c>
      <c r="R174" s="15" t="s">
        <v>124</v>
      </c>
      <c r="S174" s="15" t="s">
        <v>153</v>
      </c>
    </row>
    <row r="175" spans="7:19" x14ac:dyDescent="0.3">
      <c r="G175" s="15" t="s">
        <v>512</v>
      </c>
      <c r="H175" s="15" t="s">
        <v>513</v>
      </c>
      <c r="I175">
        <v>120.75</v>
      </c>
      <c r="J175" s="1">
        <v>46013</v>
      </c>
      <c r="K175" s="15" t="s">
        <v>154</v>
      </c>
      <c r="L175" s="15" t="s">
        <v>153</v>
      </c>
      <c r="N175" s="15" t="s">
        <v>898</v>
      </c>
      <c r="O175" s="15" t="s">
        <v>899</v>
      </c>
      <c r="P175">
        <v>121</v>
      </c>
      <c r="Q175" s="1">
        <v>46020</v>
      </c>
      <c r="R175" s="15" t="s">
        <v>154</v>
      </c>
      <c r="S175" s="15" t="s">
        <v>153</v>
      </c>
    </row>
    <row r="176" spans="7:19" x14ac:dyDescent="0.3">
      <c r="G176" s="15" t="s">
        <v>514</v>
      </c>
      <c r="H176" s="15" t="s">
        <v>515</v>
      </c>
      <c r="I176">
        <v>121</v>
      </c>
      <c r="J176" s="1">
        <v>46013</v>
      </c>
      <c r="K176" s="15" t="s">
        <v>124</v>
      </c>
      <c r="L176" s="15" t="s">
        <v>153</v>
      </c>
      <c r="N176" s="15" t="s">
        <v>900</v>
      </c>
      <c r="O176" s="15" t="s">
        <v>901</v>
      </c>
      <c r="P176">
        <v>121.25</v>
      </c>
      <c r="Q176" s="1">
        <v>46020</v>
      </c>
      <c r="R176" s="15" t="s">
        <v>124</v>
      </c>
      <c r="S176" s="15" t="s">
        <v>153</v>
      </c>
    </row>
    <row r="177" spans="7:19" x14ac:dyDescent="0.3">
      <c r="G177" s="15" t="s">
        <v>516</v>
      </c>
      <c r="H177" s="15" t="s">
        <v>517</v>
      </c>
      <c r="I177">
        <v>121</v>
      </c>
      <c r="J177" s="1">
        <v>46013</v>
      </c>
      <c r="K177" s="15" t="s">
        <v>154</v>
      </c>
      <c r="L177" s="15" t="s">
        <v>153</v>
      </c>
      <c r="N177" s="15" t="s">
        <v>902</v>
      </c>
      <c r="O177" s="15" t="s">
        <v>903</v>
      </c>
      <c r="P177">
        <v>121.25</v>
      </c>
      <c r="Q177" s="1">
        <v>46020</v>
      </c>
      <c r="R177" s="15" t="s">
        <v>154</v>
      </c>
      <c r="S177" s="15" t="s">
        <v>153</v>
      </c>
    </row>
    <row r="178" spans="7:19" x14ac:dyDescent="0.3">
      <c r="G178" s="15" t="s">
        <v>518</v>
      </c>
      <c r="H178" s="15" t="s">
        <v>519</v>
      </c>
      <c r="I178">
        <v>121.25</v>
      </c>
      <c r="J178" s="1">
        <v>46013</v>
      </c>
      <c r="K178" s="15" t="s">
        <v>124</v>
      </c>
      <c r="L178" s="15" t="s">
        <v>153</v>
      </c>
      <c r="N178" s="15" t="s">
        <v>904</v>
      </c>
      <c r="O178" s="15" t="s">
        <v>905</v>
      </c>
      <c r="P178">
        <v>121.5</v>
      </c>
      <c r="Q178" s="1">
        <v>46020</v>
      </c>
      <c r="R178" s="15" t="s">
        <v>124</v>
      </c>
      <c r="S178" s="15" t="s">
        <v>153</v>
      </c>
    </row>
    <row r="179" spans="7:19" x14ac:dyDescent="0.3">
      <c r="G179" s="15" t="s">
        <v>520</v>
      </c>
      <c r="H179" s="15" t="s">
        <v>521</v>
      </c>
      <c r="I179">
        <v>121.25</v>
      </c>
      <c r="J179" s="1">
        <v>46013</v>
      </c>
      <c r="K179" s="15" t="s">
        <v>154</v>
      </c>
      <c r="L179" s="15" t="s">
        <v>153</v>
      </c>
      <c r="N179" s="15" t="s">
        <v>906</v>
      </c>
      <c r="O179" s="15" t="s">
        <v>905</v>
      </c>
      <c r="P179">
        <v>121.5</v>
      </c>
      <c r="Q179" s="1">
        <v>46020</v>
      </c>
      <c r="R179" s="15" t="s">
        <v>154</v>
      </c>
      <c r="S179" s="15" t="s">
        <v>153</v>
      </c>
    </row>
    <row r="180" spans="7:19" x14ac:dyDescent="0.3">
      <c r="G180" s="15" t="s">
        <v>522</v>
      </c>
      <c r="H180" s="15" t="s">
        <v>523</v>
      </c>
      <c r="I180">
        <v>121.5</v>
      </c>
      <c r="J180" s="1">
        <v>46013</v>
      </c>
      <c r="K180" s="15" t="s">
        <v>124</v>
      </c>
      <c r="L180" s="15" t="s">
        <v>153</v>
      </c>
      <c r="N180" s="15" t="s">
        <v>907</v>
      </c>
      <c r="O180" s="15" t="s">
        <v>908</v>
      </c>
      <c r="P180">
        <v>121.75</v>
      </c>
      <c r="Q180" s="1">
        <v>46020</v>
      </c>
      <c r="R180" s="15" t="s">
        <v>124</v>
      </c>
      <c r="S180" s="15" t="s">
        <v>153</v>
      </c>
    </row>
    <row r="181" spans="7:19" x14ac:dyDescent="0.3">
      <c r="G181" s="15" t="s">
        <v>524</v>
      </c>
      <c r="H181" s="15" t="s">
        <v>523</v>
      </c>
      <c r="I181">
        <v>121.5</v>
      </c>
      <c r="J181" s="1">
        <v>46013</v>
      </c>
      <c r="K181" s="15" t="s">
        <v>154</v>
      </c>
      <c r="L181" s="15" t="s">
        <v>153</v>
      </c>
      <c r="N181" s="15" t="s">
        <v>909</v>
      </c>
      <c r="O181" s="15" t="s">
        <v>910</v>
      </c>
      <c r="P181">
        <v>121.75</v>
      </c>
      <c r="Q181" s="1">
        <v>46020</v>
      </c>
      <c r="R181" s="15" t="s">
        <v>154</v>
      </c>
      <c r="S181" s="15" t="s">
        <v>153</v>
      </c>
    </row>
    <row r="182" spans="7:19" x14ac:dyDescent="0.3">
      <c r="G182" s="15" t="s">
        <v>525</v>
      </c>
      <c r="H182" s="15" t="s">
        <v>526</v>
      </c>
      <c r="I182">
        <v>121.75</v>
      </c>
      <c r="J182" s="1">
        <v>46013</v>
      </c>
      <c r="K182" s="15" t="s">
        <v>124</v>
      </c>
      <c r="L182" s="15" t="s">
        <v>153</v>
      </c>
      <c r="N182" s="15" t="s">
        <v>911</v>
      </c>
      <c r="O182" s="15" t="s">
        <v>912</v>
      </c>
      <c r="P182">
        <v>122</v>
      </c>
      <c r="Q182" s="1">
        <v>46020</v>
      </c>
      <c r="R182" s="15" t="s">
        <v>124</v>
      </c>
      <c r="S182" s="15" t="s">
        <v>153</v>
      </c>
    </row>
    <row r="183" spans="7:19" x14ac:dyDescent="0.3">
      <c r="G183" s="15" t="s">
        <v>527</v>
      </c>
      <c r="H183" s="15" t="s">
        <v>528</v>
      </c>
      <c r="I183">
        <v>121.75</v>
      </c>
      <c r="J183" s="1">
        <v>46013</v>
      </c>
      <c r="K183" s="15" t="s">
        <v>154</v>
      </c>
      <c r="L183" s="15" t="s">
        <v>153</v>
      </c>
      <c r="N183" s="15" t="s">
        <v>913</v>
      </c>
      <c r="O183" s="15" t="s">
        <v>914</v>
      </c>
      <c r="P183">
        <v>122</v>
      </c>
      <c r="Q183" s="1">
        <v>46020</v>
      </c>
      <c r="R183" s="15" t="s">
        <v>154</v>
      </c>
      <c r="S183" s="15" t="s">
        <v>153</v>
      </c>
    </row>
    <row r="184" spans="7:19" x14ac:dyDescent="0.3">
      <c r="G184" s="15" t="s">
        <v>529</v>
      </c>
      <c r="H184" s="15" t="s">
        <v>530</v>
      </c>
      <c r="I184">
        <v>122</v>
      </c>
      <c r="J184" s="1">
        <v>46013</v>
      </c>
      <c r="K184" s="15" t="s">
        <v>124</v>
      </c>
      <c r="L184" s="15" t="s">
        <v>153</v>
      </c>
      <c r="N184" s="15" t="s">
        <v>915</v>
      </c>
      <c r="O184" s="15" t="s">
        <v>916</v>
      </c>
      <c r="P184">
        <v>122.25</v>
      </c>
      <c r="Q184" s="1">
        <v>46020</v>
      </c>
      <c r="R184" s="15" t="s">
        <v>124</v>
      </c>
      <c r="S184" s="15" t="s">
        <v>153</v>
      </c>
    </row>
    <row r="185" spans="7:19" x14ac:dyDescent="0.3">
      <c r="G185" s="15" t="s">
        <v>531</v>
      </c>
      <c r="H185" s="15" t="s">
        <v>532</v>
      </c>
      <c r="I185">
        <v>122</v>
      </c>
      <c r="J185" s="1">
        <v>46013</v>
      </c>
      <c r="K185" s="15" t="s">
        <v>154</v>
      </c>
      <c r="L185" s="15" t="s">
        <v>153</v>
      </c>
      <c r="N185" s="15" t="s">
        <v>917</v>
      </c>
      <c r="O185" s="15" t="s">
        <v>918</v>
      </c>
      <c r="P185">
        <v>122.25</v>
      </c>
      <c r="Q185" s="1">
        <v>46020</v>
      </c>
      <c r="R185" s="15" t="s">
        <v>154</v>
      </c>
      <c r="S185" s="15" t="s">
        <v>153</v>
      </c>
    </row>
    <row r="186" spans="7:19" x14ac:dyDescent="0.3">
      <c r="G186" s="15" t="s">
        <v>533</v>
      </c>
      <c r="H186" s="15" t="s">
        <v>534</v>
      </c>
      <c r="I186">
        <v>122.25</v>
      </c>
      <c r="J186" s="1">
        <v>46013</v>
      </c>
      <c r="K186" s="15" t="s">
        <v>124</v>
      </c>
      <c r="L186" s="15" t="s">
        <v>153</v>
      </c>
      <c r="N186" s="15" t="s">
        <v>919</v>
      </c>
      <c r="O186" s="15" t="s">
        <v>920</v>
      </c>
      <c r="P186">
        <v>122.5</v>
      </c>
      <c r="Q186" s="1">
        <v>46020</v>
      </c>
      <c r="R186" s="15" t="s">
        <v>124</v>
      </c>
      <c r="S186" s="15" t="s">
        <v>153</v>
      </c>
    </row>
    <row r="187" spans="7:19" x14ac:dyDescent="0.3">
      <c r="G187" s="15" t="s">
        <v>535</v>
      </c>
      <c r="H187" s="15" t="s">
        <v>536</v>
      </c>
      <c r="I187">
        <v>122.25</v>
      </c>
      <c r="J187" s="1">
        <v>46013</v>
      </c>
      <c r="K187" s="15" t="s">
        <v>154</v>
      </c>
      <c r="L187" s="15" t="s">
        <v>153</v>
      </c>
      <c r="N187" s="15" t="s">
        <v>921</v>
      </c>
      <c r="O187" s="15" t="s">
        <v>920</v>
      </c>
      <c r="P187">
        <v>122.5</v>
      </c>
      <c r="Q187" s="1">
        <v>46020</v>
      </c>
      <c r="R187" s="15" t="s">
        <v>154</v>
      </c>
      <c r="S187" s="15" t="s">
        <v>153</v>
      </c>
    </row>
    <row r="188" spans="7:19" x14ac:dyDescent="0.3">
      <c r="G188" s="15" t="s">
        <v>537</v>
      </c>
      <c r="H188" s="15" t="s">
        <v>538</v>
      </c>
      <c r="I188">
        <v>122.5</v>
      </c>
      <c r="J188" s="1">
        <v>46013</v>
      </c>
      <c r="K188" s="15" t="s">
        <v>124</v>
      </c>
      <c r="L188" s="15" t="s">
        <v>153</v>
      </c>
      <c r="N188" s="15" t="s">
        <v>922</v>
      </c>
      <c r="O188" s="15" t="s">
        <v>923</v>
      </c>
      <c r="P188">
        <v>122.75</v>
      </c>
      <c r="Q188" s="1">
        <v>46020</v>
      </c>
      <c r="R188" s="15" t="s">
        <v>124</v>
      </c>
      <c r="S188" s="15" t="s">
        <v>153</v>
      </c>
    </row>
    <row r="189" spans="7:19" x14ac:dyDescent="0.3">
      <c r="G189" s="15" t="s">
        <v>539</v>
      </c>
      <c r="H189" s="15" t="s">
        <v>538</v>
      </c>
      <c r="I189">
        <v>122.5</v>
      </c>
      <c r="J189" s="1">
        <v>46013</v>
      </c>
      <c r="K189" s="15" t="s">
        <v>154</v>
      </c>
      <c r="L189" s="15" t="s">
        <v>153</v>
      </c>
      <c r="N189" s="15" t="s">
        <v>924</v>
      </c>
      <c r="O189" s="15" t="s">
        <v>925</v>
      </c>
      <c r="P189">
        <v>122.75</v>
      </c>
      <c r="Q189" s="1">
        <v>46020</v>
      </c>
      <c r="R189" s="15" t="s">
        <v>154</v>
      </c>
      <c r="S189" s="15" t="s">
        <v>153</v>
      </c>
    </row>
    <row r="190" spans="7:19" x14ac:dyDescent="0.3">
      <c r="G190" s="15" t="s">
        <v>540</v>
      </c>
      <c r="H190" s="15" t="s">
        <v>541</v>
      </c>
      <c r="I190">
        <v>122.75</v>
      </c>
      <c r="J190" s="1">
        <v>46013</v>
      </c>
      <c r="K190" s="15" t="s">
        <v>124</v>
      </c>
      <c r="L190" s="15" t="s">
        <v>153</v>
      </c>
      <c r="N190" s="15" t="s">
        <v>926</v>
      </c>
      <c r="O190" s="15" t="s">
        <v>927</v>
      </c>
      <c r="P190">
        <v>123</v>
      </c>
      <c r="Q190" s="1">
        <v>46020</v>
      </c>
      <c r="R190" s="15" t="s">
        <v>124</v>
      </c>
      <c r="S190" s="15" t="s">
        <v>153</v>
      </c>
    </row>
    <row r="191" spans="7:19" x14ac:dyDescent="0.3">
      <c r="G191" s="15" t="s">
        <v>542</v>
      </c>
      <c r="H191" s="15" t="s">
        <v>543</v>
      </c>
      <c r="I191">
        <v>122.75</v>
      </c>
      <c r="J191" s="1">
        <v>46013</v>
      </c>
      <c r="K191" s="15" t="s">
        <v>154</v>
      </c>
      <c r="L191" s="15" t="s">
        <v>153</v>
      </c>
      <c r="N191" s="15" t="s">
        <v>928</v>
      </c>
      <c r="O191" s="15" t="s">
        <v>929</v>
      </c>
      <c r="P191">
        <v>123</v>
      </c>
      <c r="Q191" s="1">
        <v>46020</v>
      </c>
      <c r="R191" s="15" t="s">
        <v>154</v>
      </c>
      <c r="S191" s="15" t="s">
        <v>153</v>
      </c>
    </row>
    <row r="192" spans="7:19" x14ac:dyDescent="0.3">
      <c r="G192" s="15" t="s">
        <v>544</v>
      </c>
      <c r="H192" s="15" t="s">
        <v>545</v>
      </c>
      <c r="I192">
        <v>123</v>
      </c>
      <c r="J192" s="1">
        <v>46013</v>
      </c>
      <c r="K192" s="15" t="s">
        <v>124</v>
      </c>
      <c r="L192" s="15" t="s">
        <v>153</v>
      </c>
      <c r="N192" s="15" t="s">
        <v>930</v>
      </c>
      <c r="O192" s="15" t="s">
        <v>931</v>
      </c>
      <c r="P192">
        <v>123.25</v>
      </c>
      <c r="Q192" s="1">
        <v>46020</v>
      </c>
      <c r="R192" s="15" t="s">
        <v>124</v>
      </c>
      <c r="S192" s="15" t="s">
        <v>153</v>
      </c>
    </row>
    <row r="193" spans="7:19" x14ac:dyDescent="0.3">
      <c r="G193" s="15" t="s">
        <v>546</v>
      </c>
      <c r="H193" s="15" t="s">
        <v>547</v>
      </c>
      <c r="I193">
        <v>123</v>
      </c>
      <c r="J193" s="1">
        <v>46013</v>
      </c>
      <c r="K193" s="15" t="s">
        <v>154</v>
      </c>
      <c r="L193" s="15" t="s">
        <v>153</v>
      </c>
      <c r="N193" s="15" t="s">
        <v>932</v>
      </c>
      <c r="O193" s="15" t="s">
        <v>933</v>
      </c>
      <c r="P193">
        <v>123.25</v>
      </c>
      <c r="Q193" s="1">
        <v>46020</v>
      </c>
      <c r="R193" s="15" t="s">
        <v>154</v>
      </c>
      <c r="S193" s="15" t="s">
        <v>153</v>
      </c>
    </row>
    <row r="194" spans="7:19" x14ac:dyDescent="0.3">
      <c r="G194" s="15" t="s">
        <v>548</v>
      </c>
      <c r="H194" s="15" t="s">
        <v>549</v>
      </c>
      <c r="I194">
        <v>123.25</v>
      </c>
      <c r="J194" s="1">
        <v>46013</v>
      </c>
      <c r="K194" s="15" t="s">
        <v>124</v>
      </c>
      <c r="L194" s="15" t="s">
        <v>153</v>
      </c>
      <c r="N194" s="15" t="s">
        <v>934</v>
      </c>
      <c r="O194" s="15" t="s">
        <v>935</v>
      </c>
      <c r="P194">
        <v>123.5</v>
      </c>
      <c r="Q194" s="1">
        <v>46020</v>
      </c>
      <c r="R194" s="15" t="s">
        <v>124</v>
      </c>
      <c r="S194" s="15" t="s">
        <v>153</v>
      </c>
    </row>
    <row r="195" spans="7:19" x14ac:dyDescent="0.3">
      <c r="G195" s="15" t="s">
        <v>550</v>
      </c>
      <c r="H195" s="15" t="s">
        <v>551</v>
      </c>
      <c r="I195">
        <v>123.25</v>
      </c>
      <c r="J195" s="1">
        <v>46013</v>
      </c>
      <c r="K195" s="15" t="s">
        <v>154</v>
      </c>
      <c r="L195" s="15" t="s">
        <v>153</v>
      </c>
      <c r="N195" s="15" t="s">
        <v>936</v>
      </c>
      <c r="O195" s="15" t="s">
        <v>935</v>
      </c>
      <c r="P195">
        <v>123.5</v>
      </c>
      <c r="Q195" s="1">
        <v>46020</v>
      </c>
      <c r="R195" s="15" t="s">
        <v>154</v>
      </c>
      <c r="S195" s="15" t="s">
        <v>153</v>
      </c>
    </row>
    <row r="196" spans="7:19" x14ac:dyDescent="0.3">
      <c r="G196" s="15" t="s">
        <v>552</v>
      </c>
      <c r="H196" s="15" t="s">
        <v>553</v>
      </c>
      <c r="I196">
        <v>123.5</v>
      </c>
      <c r="J196" s="1">
        <v>46013</v>
      </c>
      <c r="K196" s="15" t="s">
        <v>124</v>
      </c>
      <c r="L196" s="15" t="s">
        <v>153</v>
      </c>
      <c r="N196" s="15" t="s">
        <v>937</v>
      </c>
      <c r="O196" s="15" t="s">
        <v>938</v>
      </c>
      <c r="P196">
        <v>123.75</v>
      </c>
      <c r="Q196" s="1">
        <v>46020</v>
      </c>
      <c r="R196" s="15" t="s">
        <v>124</v>
      </c>
      <c r="S196" s="15" t="s">
        <v>153</v>
      </c>
    </row>
    <row r="197" spans="7:19" x14ac:dyDescent="0.3">
      <c r="G197" s="15" t="s">
        <v>554</v>
      </c>
      <c r="H197" s="15" t="s">
        <v>553</v>
      </c>
      <c r="I197">
        <v>123.5</v>
      </c>
      <c r="J197" s="1">
        <v>46013</v>
      </c>
      <c r="K197" s="15" t="s">
        <v>154</v>
      </c>
      <c r="L197" s="15" t="s">
        <v>153</v>
      </c>
      <c r="N197" s="15" t="s">
        <v>939</v>
      </c>
      <c r="O197" s="15" t="s">
        <v>940</v>
      </c>
      <c r="P197">
        <v>123.75</v>
      </c>
      <c r="Q197" s="1">
        <v>46020</v>
      </c>
      <c r="R197" s="15" t="s">
        <v>154</v>
      </c>
      <c r="S197" s="15" t="s">
        <v>153</v>
      </c>
    </row>
    <row r="198" spans="7:19" x14ac:dyDescent="0.3">
      <c r="G198" s="15" t="s">
        <v>555</v>
      </c>
      <c r="H198" s="15" t="s">
        <v>556</v>
      </c>
      <c r="I198">
        <v>123.75</v>
      </c>
      <c r="J198" s="1">
        <v>46013</v>
      </c>
      <c r="K198" s="15" t="s">
        <v>124</v>
      </c>
      <c r="L198" s="15" t="s">
        <v>153</v>
      </c>
      <c r="N198" s="15" t="s">
        <v>941</v>
      </c>
      <c r="O198" s="15" t="s">
        <v>942</v>
      </c>
      <c r="P198">
        <v>124</v>
      </c>
      <c r="Q198" s="1">
        <v>46020</v>
      </c>
      <c r="R198" s="15" t="s">
        <v>124</v>
      </c>
      <c r="S198" s="15" t="s">
        <v>153</v>
      </c>
    </row>
    <row r="199" spans="7:19" x14ac:dyDescent="0.3">
      <c r="G199" s="15" t="s">
        <v>557</v>
      </c>
      <c r="H199" s="15" t="s">
        <v>558</v>
      </c>
      <c r="I199">
        <v>123.75</v>
      </c>
      <c r="J199" s="1">
        <v>46013</v>
      </c>
      <c r="K199" s="15" t="s">
        <v>154</v>
      </c>
      <c r="L199" s="15" t="s">
        <v>153</v>
      </c>
      <c r="N199" s="15" t="s">
        <v>943</v>
      </c>
      <c r="O199" s="15" t="s">
        <v>944</v>
      </c>
      <c r="P199">
        <v>124</v>
      </c>
      <c r="Q199" s="1">
        <v>46020</v>
      </c>
      <c r="R199" s="15" t="s">
        <v>154</v>
      </c>
      <c r="S199" s="15" t="s">
        <v>153</v>
      </c>
    </row>
    <row r="200" spans="7:19" x14ac:dyDescent="0.3">
      <c r="G200" s="15" t="s">
        <v>559</v>
      </c>
      <c r="H200" s="15" t="s">
        <v>560</v>
      </c>
      <c r="I200">
        <v>124</v>
      </c>
      <c r="J200" s="1">
        <v>46013</v>
      </c>
      <c r="K200" s="15" t="s">
        <v>124</v>
      </c>
      <c r="L200" s="15" t="s">
        <v>153</v>
      </c>
      <c r="N200" s="15" t="s">
        <v>945</v>
      </c>
      <c r="O200" s="15" t="s">
        <v>946</v>
      </c>
      <c r="P200">
        <v>124.25</v>
      </c>
      <c r="Q200" s="1">
        <v>46020</v>
      </c>
      <c r="R200" s="15" t="s">
        <v>124</v>
      </c>
      <c r="S200" s="15" t="s">
        <v>153</v>
      </c>
    </row>
    <row r="201" spans="7:19" x14ac:dyDescent="0.3">
      <c r="G201" s="15" t="s">
        <v>561</v>
      </c>
      <c r="H201" s="15" t="s">
        <v>562</v>
      </c>
      <c r="I201">
        <v>124</v>
      </c>
      <c r="J201" s="1">
        <v>46013</v>
      </c>
      <c r="K201" s="15" t="s">
        <v>154</v>
      </c>
      <c r="L201" s="15" t="s">
        <v>153</v>
      </c>
      <c r="N201" s="15" t="s">
        <v>947</v>
      </c>
      <c r="O201" s="15" t="s">
        <v>948</v>
      </c>
      <c r="P201">
        <v>124.25</v>
      </c>
      <c r="Q201" s="1">
        <v>46020</v>
      </c>
      <c r="R201" s="15" t="s">
        <v>154</v>
      </c>
      <c r="S201" s="15" t="s">
        <v>153</v>
      </c>
    </row>
    <row r="202" spans="7:19" x14ac:dyDescent="0.3">
      <c r="G202" s="15" t="s">
        <v>563</v>
      </c>
      <c r="H202" s="15" t="s">
        <v>564</v>
      </c>
      <c r="I202">
        <v>124.25</v>
      </c>
      <c r="J202" s="1">
        <v>46013</v>
      </c>
      <c r="K202" s="15" t="s">
        <v>124</v>
      </c>
      <c r="L202" s="15" t="s">
        <v>153</v>
      </c>
      <c r="N202" s="15" t="s">
        <v>949</v>
      </c>
      <c r="O202" s="15" t="s">
        <v>950</v>
      </c>
      <c r="P202">
        <v>124.5</v>
      </c>
      <c r="Q202" s="1">
        <v>46020</v>
      </c>
      <c r="R202" s="15" t="s">
        <v>124</v>
      </c>
      <c r="S202" s="15" t="s">
        <v>153</v>
      </c>
    </row>
    <row r="203" spans="7:19" x14ac:dyDescent="0.3">
      <c r="G203" s="15" t="s">
        <v>565</v>
      </c>
      <c r="H203" s="15" t="s">
        <v>566</v>
      </c>
      <c r="I203">
        <v>124.25</v>
      </c>
      <c r="J203" s="1">
        <v>46013</v>
      </c>
      <c r="K203" s="15" t="s">
        <v>154</v>
      </c>
      <c r="L203" s="15" t="s">
        <v>153</v>
      </c>
      <c r="N203" s="15" t="s">
        <v>951</v>
      </c>
      <c r="O203" s="15" t="s">
        <v>950</v>
      </c>
      <c r="P203">
        <v>124.5</v>
      </c>
      <c r="Q203" s="1">
        <v>46020</v>
      </c>
      <c r="R203" s="15" t="s">
        <v>154</v>
      </c>
      <c r="S203" s="15" t="s">
        <v>153</v>
      </c>
    </row>
    <row r="204" spans="7:19" x14ac:dyDescent="0.3">
      <c r="G204" s="15" t="s">
        <v>567</v>
      </c>
      <c r="H204" s="15" t="s">
        <v>568</v>
      </c>
      <c r="I204">
        <v>124.5</v>
      </c>
      <c r="J204" s="1">
        <v>46013</v>
      </c>
      <c r="K204" s="15" t="s">
        <v>124</v>
      </c>
      <c r="L204" s="15" t="s">
        <v>153</v>
      </c>
      <c r="N204" s="15" t="s">
        <v>952</v>
      </c>
      <c r="O204" s="15" t="s">
        <v>953</v>
      </c>
      <c r="P204">
        <v>124.75</v>
      </c>
      <c r="Q204" s="1">
        <v>46020</v>
      </c>
      <c r="R204" s="15" t="s">
        <v>124</v>
      </c>
      <c r="S204" s="15" t="s">
        <v>153</v>
      </c>
    </row>
    <row r="205" spans="7:19" x14ac:dyDescent="0.3">
      <c r="G205" s="15" t="s">
        <v>569</v>
      </c>
      <c r="H205" s="15" t="s">
        <v>568</v>
      </c>
      <c r="I205">
        <v>124.5</v>
      </c>
      <c r="J205" s="1">
        <v>46013</v>
      </c>
      <c r="K205" s="15" t="s">
        <v>154</v>
      </c>
      <c r="L205" s="15" t="s">
        <v>153</v>
      </c>
      <c r="N205" s="15" t="s">
        <v>954</v>
      </c>
      <c r="O205" s="15" t="s">
        <v>955</v>
      </c>
      <c r="P205">
        <v>124.75</v>
      </c>
      <c r="Q205" s="1">
        <v>46020</v>
      </c>
      <c r="R205" s="15" t="s">
        <v>154</v>
      </c>
      <c r="S205" s="15" t="s">
        <v>153</v>
      </c>
    </row>
    <row r="206" spans="7:19" x14ac:dyDescent="0.3">
      <c r="G206" s="15" t="s">
        <v>570</v>
      </c>
      <c r="H206" s="15" t="s">
        <v>571</v>
      </c>
      <c r="I206">
        <v>124.75</v>
      </c>
      <c r="J206" s="1">
        <v>46013</v>
      </c>
      <c r="K206" s="15" t="s">
        <v>124</v>
      </c>
      <c r="L206" s="15" t="s">
        <v>153</v>
      </c>
      <c r="N206" s="15" t="s">
        <v>956</v>
      </c>
      <c r="O206" s="15" t="s">
        <v>957</v>
      </c>
      <c r="P206">
        <v>125</v>
      </c>
      <c r="Q206" s="1">
        <v>46020</v>
      </c>
      <c r="R206" s="15" t="s">
        <v>124</v>
      </c>
      <c r="S206" s="15" t="s">
        <v>153</v>
      </c>
    </row>
    <row r="207" spans="7:19" x14ac:dyDescent="0.3">
      <c r="G207" s="15" t="s">
        <v>572</v>
      </c>
      <c r="H207" s="15" t="s">
        <v>573</v>
      </c>
      <c r="I207">
        <v>124.75</v>
      </c>
      <c r="J207" s="1">
        <v>46013</v>
      </c>
      <c r="K207" s="15" t="s">
        <v>154</v>
      </c>
      <c r="L207" s="15" t="s">
        <v>153</v>
      </c>
      <c r="N207" s="15" t="s">
        <v>958</v>
      </c>
      <c r="O207" s="15" t="s">
        <v>959</v>
      </c>
      <c r="P207">
        <v>125</v>
      </c>
      <c r="Q207" s="1">
        <v>46020</v>
      </c>
      <c r="R207" s="15" t="s">
        <v>154</v>
      </c>
      <c r="S207" s="15" t="s">
        <v>153</v>
      </c>
    </row>
    <row r="208" spans="7:19" x14ac:dyDescent="0.3">
      <c r="G208" s="15" t="s">
        <v>574</v>
      </c>
      <c r="H208" s="15" t="s">
        <v>575</v>
      </c>
      <c r="I208">
        <v>125</v>
      </c>
      <c r="J208" s="1">
        <v>46013</v>
      </c>
      <c r="K208" s="15" t="s">
        <v>124</v>
      </c>
      <c r="L208" s="15" t="s">
        <v>153</v>
      </c>
    </row>
    <row r="209" spans="7:12" x14ac:dyDescent="0.3">
      <c r="G209" s="15" t="s">
        <v>576</v>
      </c>
      <c r="H209" s="15" t="s">
        <v>577</v>
      </c>
      <c r="I209">
        <v>125</v>
      </c>
      <c r="J209" s="1">
        <v>46013</v>
      </c>
      <c r="K209" s="15" t="s">
        <v>154</v>
      </c>
      <c r="L209" s="15" t="s">
        <v>153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T6681"/>
  <sheetViews>
    <sheetView zoomScale="85" zoomScaleNormal="85" workbookViewId="0">
      <selection activeCell="B11" sqref="B11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8" width="10.6640625" customWidth="1"/>
    <col min="9" max="9" width="15.88671875" bestFit="1" customWidth="1"/>
    <col min="10" max="14" width="10.6640625" customWidth="1"/>
    <col min="15" max="15" width="15.88671875" bestFit="1" customWidth="1"/>
    <col min="16" max="18" width="10.6640625" customWidth="1"/>
    <col min="21" max="21" width="16.88671875" bestFit="1" customWidth="1"/>
    <col min="22" max="22" width="12" bestFit="1" customWidth="1"/>
    <col min="23" max="23" width="10" bestFit="1" customWidth="1"/>
    <col min="25" max="25" width="16.88671875" bestFit="1" customWidth="1"/>
    <col min="26" max="26" width="12" bestFit="1" customWidth="1"/>
    <col min="29" max="29" width="16.88671875" bestFit="1" customWidth="1"/>
    <col min="30" max="30" width="12" bestFit="1" customWidth="1"/>
    <col min="34" max="34" width="15.88671875" bestFit="1" customWidth="1"/>
    <col min="35" max="35" width="9.5546875" bestFit="1" customWidth="1"/>
    <col min="36" max="36" width="10.6640625" bestFit="1" customWidth="1"/>
    <col min="38" max="38" width="15.88671875" bestFit="1" customWidth="1"/>
    <col min="39" max="39" width="8" bestFit="1" customWidth="1"/>
    <col min="40" max="40" width="8.5546875" bestFit="1" customWidth="1"/>
    <col min="42" max="42" width="15.88671875" bestFit="1" customWidth="1"/>
    <col min="43" max="43" width="12.109375" style="17" bestFit="1" customWidth="1"/>
    <col min="44" max="44" width="9.6640625" bestFit="1" customWidth="1"/>
    <col min="45" max="45" width="8.88671875" style="27"/>
    <col min="47" max="47" width="12.77734375" customWidth="1"/>
    <col min="51" max="51" width="11.77734375" customWidth="1"/>
    <col min="55" max="55" width="14.6640625" customWidth="1"/>
    <col min="59" max="59" width="13.44140625" customWidth="1"/>
    <col min="63" max="63" width="11.109375" bestFit="1" customWidth="1"/>
    <col min="66" max="66" width="8.88671875" style="27"/>
    <col min="68" max="68" width="12.77734375" customWidth="1"/>
    <col min="72" max="72" width="11.77734375" customWidth="1"/>
    <col min="76" max="76" width="14.6640625" customWidth="1"/>
    <col min="80" max="80" width="13.44140625" customWidth="1"/>
    <col min="83" max="83" width="8.88671875" style="27"/>
    <col min="85" max="85" width="19" bestFit="1" customWidth="1"/>
    <col min="86" max="86" width="11.5546875" bestFit="1" customWidth="1"/>
    <col min="88" max="88" width="10.5546875" bestFit="1" customWidth="1"/>
    <col min="91" max="91" width="11.21875" bestFit="1" customWidth="1"/>
    <col min="94" max="94" width="11.6640625" customWidth="1"/>
    <col min="97" max="97" width="12.33203125" customWidth="1"/>
    <col min="100" max="100" width="11.6640625" customWidth="1"/>
    <col min="103" max="103" width="10.88671875" customWidth="1"/>
    <col min="106" max="106" width="11.21875" bestFit="1" customWidth="1"/>
  </cols>
  <sheetData>
    <row r="1" spans="1:176" x14ac:dyDescent="0.3">
      <c r="A1" t="s">
        <v>80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76" x14ac:dyDescent="0.3">
      <c r="A2" t="s">
        <v>81</v>
      </c>
      <c r="B2" s="1">
        <f ca="1">TODAY()</f>
        <v>46008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AS2" s="27" t="s">
        <v>112</v>
      </c>
      <c r="BN2" s="27" t="s">
        <v>112</v>
      </c>
      <c r="CE2" s="27" t="s">
        <v>113</v>
      </c>
    </row>
    <row r="3" spans="1:176" x14ac:dyDescent="0.3">
      <c r="U3" s="1"/>
      <c r="V3" s="18"/>
      <c r="Y3" s="1"/>
      <c r="Z3" s="18"/>
      <c r="AS3" s="27" t="s">
        <v>145</v>
      </c>
    </row>
    <row r="4" spans="1:176" x14ac:dyDescent="0.3">
      <c r="U4" s="1"/>
      <c r="V4" s="18"/>
      <c r="Y4" s="1"/>
      <c r="Z4" s="18"/>
      <c r="CH4" s="10"/>
    </row>
    <row r="5" spans="1:176" x14ac:dyDescent="0.3">
      <c r="U5" s="1"/>
      <c r="V5" s="18"/>
      <c r="Y5" s="1"/>
      <c r="Z5" s="18"/>
      <c r="AV5" s="20"/>
      <c r="AW5" s="20"/>
      <c r="BQ5" s="20"/>
      <c r="BR5" s="20"/>
      <c r="CH5" s="19"/>
    </row>
    <row r="6" spans="1:176" x14ac:dyDescent="0.3">
      <c r="A6" t="s">
        <v>80</v>
      </c>
      <c r="B6" s="1">
        <f>dateStart</f>
        <v>45931</v>
      </c>
      <c r="C6" s="1"/>
      <c r="D6" s="1"/>
      <c r="E6" s="1"/>
      <c r="F6" s="1"/>
      <c r="G6" s="1"/>
      <c r="J6" s="1">
        <f>dateStart</f>
        <v>45931</v>
      </c>
      <c r="K6" s="1"/>
      <c r="L6" s="1"/>
      <c r="M6" s="1"/>
      <c r="P6" s="1">
        <f>dateStart</f>
        <v>45931</v>
      </c>
      <c r="Q6" s="1"/>
      <c r="R6" s="1"/>
      <c r="CG6" t="s">
        <v>80</v>
      </c>
      <c r="CH6" s="1">
        <v>38353</v>
      </c>
    </row>
    <row r="7" spans="1:176" x14ac:dyDescent="0.3">
      <c r="A7" t="s">
        <v>81</v>
      </c>
      <c r="B7" s="1">
        <f ca="1">dateEnd</f>
        <v>46008</v>
      </c>
      <c r="C7" s="1"/>
      <c r="D7" s="1"/>
      <c r="E7" s="1"/>
      <c r="F7" s="1"/>
      <c r="G7" s="1"/>
      <c r="J7" s="1">
        <f ca="1">dateEnd</f>
        <v>46008</v>
      </c>
      <c r="K7" s="1"/>
      <c r="L7" s="1"/>
      <c r="M7" s="1"/>
      <c r="P7" s="1">
        <f ca="1">dateEnd</f>
        <v>46008</v>
      </c>
      <c r="Q7" s="1"/>
      <c r="R7" s="1"/>
      <c r="CG7" t="s">
        <v>81</v>
      </c>
      <c r="CH7" s="1">
        <f ca="1">TODAY()-1</f>
        <v>46007</v>
      </c>
    </row>
    <row r="8" spans="1:176" x14ac:dyDescent="0.3">
      <c r="AH8" t="s">
        <v>82</v>
      </c>
      <c r="AL8" t="s">
        <v>83</v>
      </c>
      <c r="AP8" t="s">
        <v>84</v>
      </c>
      <c r="AV8" t="s">
        <v>146</v>
      </c>
      <c r="AZ8" t="s">
        <v>147</v>
      </c>
      <c r="BD8" t="s">
        <v>148</v>
      </c>
      <c r="BH8" t="s">
        <v>149</v>
      </c>
      <c r="BL8" t="s">
        <v>85</v>
      </c>
      <c r="BQ8" t="s">
        <v>178</v>
      </c>
      <c r="BU8" t="s">
        <v>179</v>
      </c>
      <c r="BY8" t="s">
        <v>180</v>
      </c>
      <c r="CC8" t="s">
        <v>181</v>
      </c>
      <c r="CG8" s="1"/>
      <c r="CJ8" s="33"/>
    </row>
    <row r="9" spans="1:176" x14ac:dyDescent="0.3">
      <c r="B9" s="1"/>
      <c r="C9" s="19">
        <v>5</v>
      </c>
      <c r="D9" s="19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CH9" s="34" t="s">
        <v>153</v>
      </c>
      <c r="CI9" t="s">
        <v>1782</v>
      </c>
      <c r="CJ9" s="1"/>
      <c r="CK9" s="34"/>
      <c r="CN9" s="34"/>
      <c r="CQ9" s="34"/>
      <c r="CT9" s="34"/>
      <c r="CW9" s="34"/>
      <c r="CZ9" s="34"/>
      <c r="DC9" s="34"/>
      <c r="DF9" s="34"/>
      <c r="DI9" s="34"/>
      <c r="DL9" s="34"/>
      <c r="DO9" s="34"/>
      <c r="DR9" s="34"/>
      <c r="DU9" s="34"/>
      <c r="DX9" s="34"/>
      <c r="EA9" s="34"/>
      <c r="ED9" s="34"/>
      <c r="EG9" s="34"/>
      <c r="EJ9" s="34"/>
      <c r="EM9" s="34"/>
      <c r="EP9" s="34"/>
      <c r="ES9" s="34"/>
      <c r="EV9" s="34"/>
      <c r="EY9" s="34"/>
      <c r="FB9" s="34"/>
      <c r="FE9" s="34"/>
      <c r="FH9" s="34"/>
      <c r="FK9" s="34"/>
      <c r="FN9" s="34"/>
      <c r="FQ9" s="34"/>
      <c r="FT9" s="34"/>
    </row>
    <row r="10" spans="1:176" x14ac:dyDescent="0.3">
      <c r="B10" s="1" t="s">
        <v>86</v>
      </c>
      <c r="C10" s="1" t="s">
        <v>63</v>
      </c>
      <c r="D10" s="1"/>
      <c r="E10" s="1" t="s">
        <v>87</v>
      </c>
      <c r="F10" s="1" t="s">
        <v>182</v>
      </c>
      <c r="G10" s="1" t="s">
        <v>183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U10" t="s">
        <v>55</v>
      </c>
      <c r="V10" t="s">
        <v>88</v>
      </c>
      <c r="Y10" t="s">
        <v>55</v>
      </c>
      <c r="Z10" t="s">
        <v>89</v>
      </c>
      <c r="AC10" t="s">
        <v>55</v>
      </c>
      <c r="AD10" t="s">
        <v>90</v>
      </c>
      <c r="AH10" t="s">
        <v>59</v>
      </c>
      <c r="AI10" t="s">
        <v>91</v>
      </c>
      <c r="AJ10" t="s">
        <v>92</v>
      </c>
      <c r="AL10" t="s">
        <v>59</v>
      </c>
      <c r="AM10" t="s">
        <v>91</v>
      </c>
      <c r="AN10" t="s">
        <v>92</v>
      </c>
      <c r="AP10" t="s">
        <v>59</v>
      </c>
      <c r="AQ10" s="17" t="s">
        <v>91</v>
      </c>
      <c r="AR10" t="s">
        <v>92</v>
      </c>
      <c r="AU10" t="s">
        <v>55</v>
      </c>
      <c r="AV10" t="s">
        <v>94</v>
      </c>
      <c r="AY10" t="s">
        <v>55</v>
      </c>
      <c r="AZ10" t="s">
        <v>94</v>
      </c>
      <c r="BC10" t="s">
        <v>55</v>
      </c>
      <c r="BD10" t="s">
        <v>94</v>
      </c>
      <c r="BG10" t="s">
        <v>55</v>
      </c>
      <c r="BH10" t="s">
        <v>94</v>
      </c>
      <c r="BL10" t="s">
        <v>95</v>
      </c>
      <c r="BP10" t="s">
        <v>55</v>
      </c>
      <c r="BQ10" t="s">
        <v>94</v>
      </c>
      <c r="BT10" t="s">
        <v>55</v>
      </c>
      <c r="BU10" t="s">
        <v>94</v>
      </c>
      <c r="BX10" t="s">
        <v>55</v>
      </c>
      <c r="BY10" t="s">
        <v>94</v>
      </c>
      <c r="CB10" t="s">
        <v>55</v>
      </c>
      <c r="CC10" t="s">
        <v>94</v>
      </c>
      <c r="CG10" s="2" t="s">
        <v>55</v>
      </c>
      <c r="CH10" s="2" t="s">
        <v>93</v>
      </c>
      <c r="CJ10" s="1"/>
      <c r="CL10" s="33"/>
      <c r="CM10" s="33"/>
      <c r="CP10" s="33"/>
      <c r="CS10" s="33"/>
      <c r="CV10" s="33"/>
      <c r="CY10" s="33"/>
      <c r="DB10" s="33"/>
    </row>
    <row r="11" spans="1:176" x14ac:dyDescent="0.3">
      <c r="A11" s="21">
        <f>CG11</f>
        <v>45826</v>
      </c>
      <c r="B11" s="18">
        <f>IFERROR(VLOOKUP(A11,$CG$11:$CH$19999,2,FALSE),B10)</f>
        <v>110.609375</v>
      </c>
      <c r="C11">
        <f>CEILING(B11,$C$9)</f>
        <v>115</v>
      </c>
      <c r="D11">
        <f ca="1">($B$7-A11)/360</f>
        <v>0.50555555555555554</v>
      </c>
      <c r="E11">
        <f ca="1">IF(currency="USD",'Future et co'!F11,IF(currency="EUR",'Future et co'!G11,FALSE))</f>
        <v>4.3159999999999997E-2</v>
      </c>
      <c r="F11">
        <f ca="1">IFERROR(IF(D11&lt;0.25,VLOOKUP(A11,$AU$11:$AW$5325,3,FALSE),IF(AND(D11&gt;=0.25,D11&lt;0.5),VLOOKUP(A11,$AY$11:$BA$5325,3,FALSE),IF(AND(D11&gt;=0.5,D11&lt;1),VLOOKUP(A11,$BC$11:$BE$5325,3,FALSE),VLOOKUP(A11,$BG$11:$BI$5010,3,FALSE)))),F10)</f>
        <v>4.3159999999999997E-2</v>
      </c>
      <c r="G11">
        <f ca="1">IFERROR(IF(D11&lt;0.25,VLOOKUP(A11,$BT$11:$BV$5325,3,FALSE),IF(AND(D11&gt;=0.25,D11&lt;0.5),VLOOKUP(A11,$BX$11:$BZ$5325,3,FALSE),VLOOKUP(A11,$CB$11:$CD$5325,3,FALSE))),G10)</f>
        <v>2.0099999999999996E-2</v>
      </c>
      <c r="H11" s="21"/>
      <c r="I11" s="21">
        <f>WORKDAY(B6,-700)</f>
        <v>44951</v>
      </c>
      <c r="J11" s="18">
        <f>IFERROR(VLOOKUP(I11,$CG$11:$CH$19999,2,FALSE),J10)</f>
        <v>0</v>
      </c>
      <c r="K11">
        <f>CEILING(J11,25)</f>
        <v>0</v>
      </c>
      <c r="L11">
        <f ca="1">($J$7-I11)/360</f>
        <v>2.9361111111111109</v>
      </c>
      <c r="M11">
        <f t="shared" ref="M11:M74" ca="1" si="0">IFERROR(IF(L11&lt;0.25,VLOOKUP(I11,$AU$11:$AW$5325,3,FALSE),IF(AND(L11&gt;=0.25,L11&lt;0.5),VLOOKUP(I11,$AY$11:$BA$5325,3,FALSE),IF(AND(L11&gt;=0.5,L11&lt;1),VLOOKUP(I11,$BC$11:$BE$5325,3,FALSE),VLOOKUP(I11,$BG$11:$BI$5010,3,FALSE)))),M10)</f>
        <v>4.3761000000000001E-2</v>
      </c>
      <c r="O11" s="21">
        <f>WORKDAY(B6,-700)</f>
        <v>44951</v>
      </c>
      <c r="P11" s="18">
        <f t="shared" ref="P11:P74" si="1">IFERROR(VLOOKUP(O11,$CG$11:$CH$19999,2,FALSE),P10)</f>
        <v>0</v>
      </c>
      <c r="Q11">
        <f>CEILING(P11,25)</f>
        <v>0</v>
      </c>
      <c r="R11">
        <f ca="1">($P$7-O11)/360</f>
        <v>2.9361111111111109</v>
      </c>
      <c r="S11">
        <f t="shared" ref="S11:S74" ca="1" si="2">IFERROR(IF(R11&lt;0.25,VLOOKUP(O11,$AU$11:$AW$5325,3,FALSE),IF(AND(R11&gt;=0.25,R11&lt;0.5),VLOOKUP(O11,$AY$11:$BA$5325,3,FALSE),IF(AND(R11&gt;=0.5,R11&lt;1),VLOOKUP(O11,$BC$11:$BE$5325,3,FALSE),VLOOKUP(O11,$BG$11:$BI$5010,3,FALSE)))),S10)</f>
        <v>4.3761000000000001E-2</v>
      </c>
      <c r="U11" s="21">
        <f>WORKDAY(B6,-150)</f>
        <v>45721</v>
      </c>
      <c r="V11" s="18">
        <f>IFERROR(VLOOKUP(U11,$AU$11:$AV$9999,2,FALSE),V12)</f>
        <v>4.2817999999999996</v>
      </c>
      <c r="W11">
        <f>IF(U11="","",V11)/100</f>
        <v>4.2817999999999995E-2</v>
      </c>
      <c r="Y11" s="21">
        <f>WORKDAY(B6,-150)</f>
        <v>45721</v>
      </c>
      <c r="Z11" s="18">
        <f>IFERROR(VLOOKUP(Y11,$AU$11:$AV$9999,2,FALSE),Z12)</f>
        <v>4.2817999999999996</v>
      </c>
      <c r="AA11">
        <f>IF(Y11="","",Z11)/100</f>
        <v>4.2817999999999995E-2</v>
      </c>
      <c r="AC11" s="21">
        <f>WORKDAY(B6,-250)</f>
        <v>45581</v>
      </c>
      <c r="AD11" s="18">
        <f>IFERROR(VLOOKUP(AC11,$AU$11:$AV$9999,2,FALSE),AD12)</f>
        <v>4.5591999999999997</v>
      </c>
      <c r="AE11">
        <f>IF(AC11="","",AD11)/100</f>
        <v>4.5591999999999994E-2</v>
      </c>
      <c r="AH11" s="21">
        <v>45093</v>
      </c>
      <c r="AI11" s="18">
        <v>4409.59</v>
      </c>
      <c r="AJ11" s="18">
        <v>7.0000000000000007E-2</v>
      </c>
      <c r="AK11" s="22"/>
      <c r="AL11" s="21">
        <v>45093</v>
      </c>
      <c r="AM11" s="18">
        <v>4409.59</v>
      </c>
      <c r="AN11" s="18">
        <v>7.0000000000000007E-2</v>
      </c>
      <c r="AP11" s="21">
        <v>45093</v>
      </c>
      <c r="AQ11" s="18">
        <v>4409.59</v>
      </c>
      <c r="AR11" s="18">
        <v>7.0000000000000007E-2</v>
      </c>
      <c r="AU11" s="1" cm="1">
        <f t="array" ref="AU11">_xll.RHistory(AV8,".Timestamp;.Close","NBROWS:5000 INTERVAL:1D")</f>
        <v>46008</v>
      </c>
      <c r="AV11">
        <v>3.6070000000000002</v>
      </c>
      <c r="AW11">
        <f>AV11/100</f>
        <v>3.6070000000000005E-2</v>
      </c>
      <c r="AY11" s="1" cm="1">
        <f t="array" ref="AY11">_xll.RHistory(AZ8,".Timestamp;.Close","NBROWS:5000 INTERVAL:1D")</f>
        <v>46008</v>
      </c>
      <c r="AZ11">
        <v>3.548</v>
      </c>
      <c r="BA11">
        <f>AZ11/100</f>
        <v>3.5479999999999998E-2</v>
      </c>
      <c r="BC11" s="1" cm="1">
        <f t="array" ref="BC11">_xll.RHistory(BD8,".Timestamp;.Close","NBROWS:5000 INTERVAL:1D")</f>
        <v>46008</v>
      </c>
      <c r="BD11" s="23">
        <v>3.7282999999999999</v>
      </c>
      <c r="BE11">
        <f>BD11/100</f>
        <v>3.7282999999999997E-2</v>
      </c>
      <c r="BG11" s="1" cm="1">
        <f t="array" ref="BG11">_xll.RHistory(BH8,".Timestamp;.Close","NBROWS:5000 INTERVAL:1D")</f>
        <v>46008</v>
      </c>
      <c r="BH11" s="23">
        <v>3.5838000000000001</v>
      </c>
      <c r="BI11">
        <f>BH11/100</f>
        <v>3.5838000000000002E-2</v>
      </c>
      <c r="BK11" s="24" t="str" cm="1">
        <f t="array" ref="BK11">_xll.TR(BL10,"TR.Index_DIV_YLD_RTRS","SDate=2000-01-01 EDate=1D CH=Fd;IN RH=date")</f>
        <v>Updated at 17:37:19</v>
      </c>
      <c r="BL11" s="15" t="s">
        <v>96</v>
      </c>
      <c r="BP11" s="1" cm="1">
        <f t="array" ref="BP11">_xll.RHistory(BQ8,".Timestamp;.Close","NBROWS:5000 INTERVAL:1D")</f>
        <v>46007</v>
      </c>
      <c r="BQ11">
        <v>178.56829999999999</v>
      </c>
      <c r="BR11">
        <f>BQ11/100</f>
        <v>1.7856829999999999</v>
      </c>
      <c r="BT11" s="1" cm="1">
        <f t="array" ref="BT11">_xll.RHistory(BU8,".Timestamp;.Close","NBROWS:5000 INTERVAL:1D")</f>
        <v>46007</v>
      </c>
      <c r="BU11">
        <v>2.0569999999999999</v>
      </c>
      <c r="BV11">
        <f>BU11/100</f>
        <v>2.0569999999999998E-2</v>
      </c>
      <c r="BX11" s="1" cm="1">
        <f t="array" ref="BX11">_xll.RHistory(BY8,".Timestamp;.Close","NBROWS:5000 INTERVAL:1D")</f>
        <v>46007</v>
      </c>
      <c r="BY11" s="23">
        <v>2.1640000000000001</v>
      </c>
      <c r="BZ11">
        <f>BY11/100</f>
        <v>2.1640000000000003E-2</v>
      </c>
      <c r="CB11" s="1" cm="1">
        <f t="array" ref="CB11">_xll.RHistory(CC8,".Timestamp;.Close","NBROWS:5000 INTERVAL:1D")</f>
        <v>46008</v>
      </c>
      <c r="CC11" s="23">
        <v>2.1859999999999999</v>
      </c>
      <c r="CD11">
        <f>CC11/100</f>
        <v>2.1860000000000001E-2</v>
      </c>
      <c r="CG11" s="1">
        <f>_xll.RHistory("TYH26",".Timestamp;.Close","NBROWS:5000 INTERVAL:1D",,"Sort:ASC")</f>
        <v>45826</v>
      </c>
      <c r="CH11">
        <v>110.609375</v>
      </c>
      <c r="CJ11" s="1"/>
      <c r="CL11" s="1"/>
      <c r="CM11" s="1"/>
      <c r="CP11" s="1"/>
      <c r="CS11" s="1"/>
      <c r="CV11" s="1"/>
      <c r="CY11" s="1"/>
      <c r="DB11" s="1"/>
    </row>
    <row r="12" spans="1:176" x14ac:dyDescent="0.3">
      <c r="A12" s="21">
        <f>WORKDAY(A11,1)</f>
        <v>45827</v>
      </c>
      <c r="B12" s="18">
        <f t="shared" ref="B12:B74" si="3">IFERROR(VLOOKUP(A12,$CG$11:$CH$19999,2,FALSE),B11)</f>
        <v>110.609375</v>
      </c>
      <c r="C12">
        <f>CEILING(B12,$C$9)</f>
        <v>115</v>
      </c>
      <c r="D12">
        <f t="shared" ref="D12:D75" ca="1" si="4">($B$7-A12)/360</f>
        <v>0.50277777777777777</v>
      </c>
      <c r="E12">
        <f ca="1">IF(currency="USD",'Future et co'!F12,IF(currency="EUR",'Future et co'!G12,FALSE))</f>
        <v>4.3120000000000006E-2</v>
      </c>
      <c r="F12">
        <f t="shared" ref="F12:F75" ca="1" si="5">IFERROR(IF(D12&lt;0.25,VLOOKUP(A12,$AU$11:$AW$5325,3,FALSE),IF(AND(D12&gt;=0.25,D12&lt;0.5),VLOOKUP(A12,$AY$11:$BA$5325,3,FALSE),IF(AND(D12&gt;=0.5,D12&lt;1),VLOOKUP(A12,$BC$11:$BE$5325,3,FALSE),VLOOKUP(A12,$BG$11:$BI$5010,3,FALSE)))),F11)</f>
        <v>4.3120000000000006E-2</v>
      </c>
      <c r="G12">
        <f t="shared" ref="G12:G75" ca="1" si="6">IFERROR(IF(D12&lt;0.25,VLOOKUP(A12,$BT$11:$BV$5325,3,FALSE),IF(AND(D12&gt;=0.25,D12&lt;0.5),VLOOKUP(A12,$BX$11:$BZ$5325,3,FALSE),VLOOKUP(A12,$CB$11:$CD$5325,3,FALSE))),G11)</f>
        <v>2.0019999999999996E-2</v>
      </c>
      <c r="H12" s="21"/>
      <c r="I12" s="21">
        <f>WORKDAY(I11,1)</f>
        <v>44952</v>
      </c>
      <c r="J12" s="18">
        <f t="shared" ref="J12:J74" si="7">IFERROR(VLOOKUP(I12,$CG$11:$CH$19999,2,FALSE),J11)</f>
        <v>0</v>
      </c>
      <c r="K12">
        <f t="shared" ref="K12:K75" si="8">CEILING(J12,25)</f>
        <v>0</v>
      </c>
      <c r="L12">
        <f t="shared" ref="L12:L75" ca="1" si="9">($J$7-I12)/360</f>
        <v>2.9333333333333331</v>
      </c>
      <c r="M12">
        <f t="shared" ca="1" si="0"/>
        <v>4.4160000000000005E-2</v>
      </c>
      <c r="O12" s="21">
        <f>WORKDAY(O11,1)</f>
        <v>44952</v>
      </c>
      <c r="P12" s="18">
        <f t="shared" si="1"/>
        <v>0</v>
      </c>
      <c r="Q12">
        <f t="shared" ref="Q12:Q75" si="10">CEILING(P12,25)</f>
        <v>0</v>
      </c>
      <c r="R12">
        <f t="shared" ref="R12:R75" ca="1" si="11">($P$7-O12)/360</f>
        <v>2.9333333333333331</v>
      </c>
      <c r="S12">
        <f t="shared" ca="1" si="2"/>
        <v>4.4160000000000005E-2</v>
      </c>
      <c r="U12" s="21">
        <f t="shared" ref="U12:U75" si="12">WORKDAY(U11,1)</f>
        <v>45722</v>
      </c>
      <c r="V12" s="18">
        <f t="shared" ref="V12:V75" si="13">IFERROR(VLOOKUP(U12,$AU$11:$AV$9999,2,FALSE),V11)</f>
        <v>4.2649999999999997</v>
      </c>
      <c r="W12">
        <f t="shared" ref="W12:W75" si="14">IF(U12="","",V12)/100</f>
        <v>4.2649999999999993E-2</v>
      </c>
      <c r="Y12" s="21">
        <f>WORKDAY(Y11,1)</f>
        <v>45722</v>
      </c>
      <c r="Z12" s="18">
        <f t="shared" ref="Z12:Z75" si="15">IFERROR(VLOOKUP(Y12,$AY$11:$AZ$9999,2,FALSE),Z11)</f>
        <v>4.1539999999999999</v>
      </c>
      <c r="AA12">
        <f t="shared" ref="AA12:AA75" si="16">IF(Y12="","",Z12)/100</f>
        <v>4.1540000000000001E-2</v>
      </c>
      <c r="AC12" s="21">
        <f>WORKDAY(AC11,1)</f>
        <v>45582</v>
      </c>
      <c r="AD12" s="18">
        <f t="shared" ref="AD12:AD75" si="17">IFERROR(VLOOKUP(AC12,$BC$11:$BD$9999,2,FALSE),AD11)</f>
        <v>4.3879999999999999</v>
      </c>
      <c r="AE12">
        <f t="shared" ref="AE12:AE75" si="18">IF(AC12="","",AD12)/100</f>
        <v>4.3880000000000002E-2</v>
      </c>
      <c r="AH12" s="21">
        <v>45092</v>
      </c>
      <c r="AI12" s="18">
        <v>4363.91</v>
      </c>
      <c r="AJ12" s="18">
        <v>7.0000000000000007E-2</v>
      </c>
      <c r="AK12" s="22"/>
      <c r="AL12" s="21">
        <v>45092</v>
      </c>
      <c r="AM12" s="18">
        <v>4363.91</v>
      </c>
      <c r="AN12" s="18">
        <v>7.0000000000000007E-2</v>
      </c>
      <c r="AP12" s="21">
        <v>45092</v>
      </c>
      <c r="AQ12" s="18">
        <v>4363.91</v>
      </c>
      <c r="AR12" s="18">
        <v>7.0000000000000007E-2</v>
      </c>
      <c r="AU12" s="1">
        <v>46007</v>
      </c>
      <c r="AV12">
        <v>3.6156999999999999</v>
      </c>
      <c r="AW12">
        <f t="shared" ref="AW12:AW75" si="19">AV12/100</f>
        <v>3.6157000000000002E-2</v>
      </c>
      <c r="AY12" s="1">
        <v>46007</v>
      </c>
      <c r="AZ12">
        <v>3.5510000000000002</v>
      </c>
      <c r="BA12">
        <f>AZ12/100</f>
        <v>3.551E-2</v>
      </c>
      <c r="BC12" s="1">
        <v>46007</v>
      </c>
      <c r="BD12" s="23">
        <v>3.7248999999999999</v>
      </c>
      <c r="BE12">
        <f t="shared" ref="BE12:BE75" si="20">BD12/100</f>
        <v>3.7248999999999997E-2</v>
      </c>
      <c r="BG12" s="1">
        <v>46007</v>
      </c>
      <c r="BH12">
        <v>3.5659999999999998</v>
      </c>
      <c r="BI12">
        <f t="shared" ref="BI12:BI75" si="21">BH12/100</f>
        <v>3.5659999999999997E-2</v>
      </c>
      <c r="BL12" s="15" t="s">
        <v>95</v>
      </c>
      <c r="BP12" s="1">
        <v>46006</v>
      </c>
      <c r="BQ12">
        <v>178.59630000000001</v>
      </c>
      <c r="BR12">
        <f t="shared" ref="BR12:BR75" si="22">BQ12/100</f>
        <v>1.7859630000000002</v>
      </c>
      <c r="BT12" s="1">
        <v>46006</v>
      </c>
      <c r="BU12">
        <v>2.0720000000000001</v>
      </c>
      <c r="BV12">
        <f t="shared" ref="BV12:BV75" si="23">BU12/100</f>
        <v>2.0720000000000002E-2</v>
      </c>
      <c r="BX12" s="1">
        <v>46006</v>
      </c>
      <c r="BY12" s="23">
        <v>2.1680000000000001</v>
      </c>
      <c r="BZ12">
        <f t="shared" ref="BZ12:BZ75" si="24">BY12/100</f>
        <v>2.1680000000000001E-2</v>
      </c>
      <c r="CB12" s="1">
        <v>46007</v>
      </c>
      <c r="CC12">
        <v>2.1970000000000001</v>
      </c>
      <c r="CD12">
        <f t="shared" ref="CD12:CD75" si="25">CC12/100</f>
        <v>2.197E-2</v>
      </c>
      <c r="CG12" s="1">
        <v>45828</v>
      </c>
      <c r="CH12">
        <v>110.8125</v>
      </c>
      <c r="CJ12" s="1"/>
      <c r="CL12" s="1"/>
      <c r="CM12" s="1"/>
      <c r="CP12" s="1"/>
      <c r="CS12" s="1"/>
      <c r="CV12" s="1"/>
      <c r="CY12" s="1"/>
      <c r="DB12" s="1"/>
    </row>
    <row r="13" spans="1:176" x14ac:dyDescent="0.3">
      <c r="A13" s="21">
        <f t="shared" ref="A13:A76" si="26">WORKDAY(A12,1)</f>
        <v>45828</v>
      </c>
      <c r="B13" s="18">
        <f t="shared" si="3"/>
        <v>110.8125</v>
      </c>
      <c r="C13">
        <f t="shared" ref="C13:C22" si="27">CEILING(B13,$C$9)</f>
        <v>115</v>
      </c>
      <c r="D13">
        <f t="shared" ca="1" si="4"/>
        <v>0.5</v>
      </c>
      <c r="E13">
        <f ca="1">IF(currency="USD",'Future et co'!F13,IF(currency="EUR",'Future et co'!G13,FALSE))</f>
        <v>4.2800000000000005E-2</v>
      </c>
      <c r="F13">
        <f t="shared" ca="1" si="5"/>
        <v>4.2800000000000005E-2</v>
      </c>
      <c r="G13">
        <f t="shared" ca="1" si="6"/>
        <v>1.9820000000000001E-2</v>
      </c>
      <c r="H13" s="21"/>
      <c r="I13" s="21">
        <f t="shared" ref="I13:I76" si="28">WORKDAY(I12,1)</f>
        <v>44953</v>
      </c>
      <c r="J13" s="18">
        <f t="shared" si="7"/>
        <v>0</v>
      </c>
      <c r="K13">
        <f t="shared" si="8"/>
        <v>0</v>
      </c>
      <c r="L13">
        <f t="shared" ca="1" si="9"/>
        <v>2.9305555555555554</v>
      </c>
      <c r="M13">
        <f t="shared" ca="1" si="0"/>
        <v>4.4409999999999998E-2</v>
      </c>
      <c r="O13" s="21">
        <f t="shared" ref="O13:O76" si="29">WORKDAY(O12,1)</f>
        <v>44953</v>
      </c>
      <c r="P13" s="18">
        <f t="shared" si="1"/>
        <v>0</v>
      </c>
      <c r="Q13">
        <f t="shared" si="10"/>
        <v>0</v>
      </c>
      <c r="R13">
        <f t="shared" ca="1" si="11"/>
        <v>2.9305555555555554</v>
      </c>
      <c r="S13">
        <f t="shared" ca="1" si="2"/>
        <v>4.4409999999999998E-2</v>
      </c>
      <c r="U13" s="21">
        <f t="shared" si="12"/>
        <v>45723</v>
      </c>
      <c r="V13" s="18">
        <f t="shared" si="13"/>
        <v>4.2880000000000003</v>
      </c>
      <c r="W13">
        <f t="shared" si="14"/>
        <v>4.2880000000000001E-2</v>
      </c>
      <c r="Y13" s="21">
        <f t="shared" ref="Y13:Y76" si="30">WORKDAY(Y12,1)</f>
        <v>45723</v>
      </c>
      <c r="Z13" s="18">
        <f t="shared" si="15"/>
        <v>4.1790000000000003</v>
      </c>
      <c r="AA13">
        <f t="shared" si="16"/>
        <v>4.1790000000000001E-2</v>
      </c>
      <c r="AC13" s="21">
        <f t="shared" ref="AC13:AC76" si="31">WORKDAY(AC12,1)</f>
        <v>45583</v>
      </c>
      <c r="AD13" s="18">
        <f t="shared" si="17"/>
        <v>4.3650000000000002</v>
      </c>
      <c r="AE13">
        <f t="shared" si="18"/>
        <v>4.3650000000000001E-2</v>
      </c>
      <c r="AH13" s="21">
        <v>45091</v>
      </c>
      <c r="AI13" s="18">
        <v>4319.6400000000003</v>
      </c>
      <c r="AJ13" s="18">
        <v>7.0000000000000007E-2</v>
      </c>
      <c r="AK13" s="22"/>
      <c r="AL13" s="21">
        <v>45091</v>
      </c>
      <c r="AM13" s="18">
        <v>4319.6400000000003</v>
      </c>
      <c r="AN13" s="18">
        <v>7.0000000000000007E-2</v>
      </c>
      <c r="AP13" s="21">
        <v>45091</v>
      </c>
      <c r="AQ13" s="18">
        <v>4319.6400000000003</v>
      </c>
      <c r="AR13" s="18">
        <v>7.0000000000000007E-2</v>
      </c>
      <c r="AU13" s="1">
        <v>46006</v>
      </c>
      <c r="AV13">
        <v>3.6259000000000001</v>
      </c>
      <c r="AW13">
        <f t="shared" si="19"/>
        <v>3.6259E-2</v>
      </c>
      <c r="AY13" s="1">
        <v>46006</v>
      </c>
      <c r="AZ13">
        <v>3.5503</v>
      </c>
      <c r="BA13">
        <f t="shared" ref="BA13:BA75" si="32">AZ13/100</f>
        <v>3.5503E-2</v>
      </c>
      <c r="BC13" s="1">
        <v>46006</v>
      </c>
      <c r="BD13" s="23">
        <v>3.7305000000000001</v>
      </c>
      <c r="BE13">
        <f t="shared" si="20"/>
        <v>3.7305000000000005E-2</v>
      </c>
      <c r="BG13" s="1">
        <v>46006</v>
      </c>
      <c r="BH13">
        <v>3.5859999999999999</v>
      </c>
      <c r="BI13">
        <f t="shared" si="21"/>
        <v>3.5859999999999996E-2</v>
      </c>
      <c r="BK13" s="1">
        <v>36528</v>
      </c>
      <c r="BL13">
        <v>1.5472505141305</v>
      </c>
      <c r="BM13">
        <f>BL13/100</f>
        <v>1.5472505141305E-2</v>
      </c>
      <c r="BP13" s="1">
        <v>46003</v>
      </c>
      <c r="BQ13">
        <v>178.38640000000001</v>
      </c>
      <c r="BR13">
        <f t="shared" si="22"/>
        <v>1.7838640000000001</v>
      </c>
      <c r="BT13" s="1">
        <v>46003</v>
      </c>
      <c r="BU13">
        <v>2.0819999999999999</v>
      </c>
      <c r="BV13">
        <f t="shared" si="23"/>
        <v>2.0819999999999998E-2</v>
      </c>
      <c r="BX13" s="1">
        <v>46003</v>
      </c>
      <c r="BY13" s="23">
        <v>2.17</v>
      </c>
      <c r="BZ13">
        <f t="shared" si="24"/>
        <v>2.1700000000000001E-2</v>
      </c>
      <c r="CB13" s="1">
        <v>46006</v>
      </c>
      <c r="CC13">
        <v>2.19</v>
      </c>
      <c r="CD13">
        <f t="shared" si="25"/>
        <v>2.1899999999999999E-2</v>
      </c>
      <c r="CG13" s="1">
        <v>45831</v>
      </c>
      <c r="CH13">
        <v>111.296875</v>
      </c>
      <c r="CJ13" s="1"/>
      <c r="CL13" s="1"/>
      <c r="CM13" s="1"/>
      <c r="CP13" s="1"/>
      <c r="CS13" s="1"/>
      <c r="CV13" s="1"/>
      <c r="CY13" s="1"/>
      <c r="DB13" s="1"/>
    </row>
    <row r="14" spans="1:176" x14ac:dyDescent="0.3">
      <c r="A14" s="21">
        <f t="shared" si="26"/>
        <v>45831</v>
      </c>
      <c r="B14" s="18">
        <f t="shared" si="3"/>
        <v>111.296875</v>
      </c>
      <c r="C14">
        <f t="shared" si="27"/>
        <v>115</v>
      </c>
      <c r="D14">
        <f t="shared" ca="1" si="4"/>
        <v>0.49166666666666664</v>
      </c>
      <c r="E14">
        <f ca="1">IF(currency="USD",'Future et co'!F14,IF(currency="EUR",'Future et co'!G14,FALSE))</f>
        <v>4.1539E-2</v>
      </c>
      <c r="F14">
        <f t="shared" ca="1" si="5"/>
        <v>4.1539E-2</v>
      </c>
      <c r="G14">
        <f t="shared" ca="1" si="6"/>
        <v>2.036E-2</v>
      </c>
      <c r="H14" s="21"/>
      <c r="I14" s="21">
        <f t="shared" si="28"/>
        <v>44956</v>
      </c>
      <c r="J14" s="18">
        <f t="shared" si="7"/>
        <v>0</v>
      </c>
      <c r="K14">
        <f t="shared" si="8"/>
        <v>0</v>
      </c>
      <c r="L14">
        <f t="shared" ca="1" si="9"/>
        <v>2.9222222222222221</v>
      </c>
      <c r="M14">
        <f t="shared" ca="1" si="0"/>
        <v>4.4770000000000004E-2</v>
      </c>
      <c r="O14" s="21">
        <f t="shared" si="29"/>
        <v>44956</v>
      </c>
      <c r="P14" s="18">
        <f t="shared" si="1"/>
        <v>0</v>
      </c>
      <c r="Q14">
        <f t="shared" si="10"/>
        <v>0</v>
      </c>
      <c r="R14">
        <f t="shared" ca="1" si="11"/>
        <v>2.9222222222222221</v>
      </c>
      <c r="S14">
        <f t="shared" ca="1" si="2"/>
        <v>4.4770000000000004E-2</v>
      </c>
      <c r="U14" s="21">
        <f t="shared" si="12"/>
        <v>45726</v>
      </c>
      <c r="V14" s="18">
        <f t="shared" si="13"/>
        <v>4.2698999999999998</v>
      </c>
      <c r="W14">
        <f t="shared" si="14"/>
        <v>4.2699000000000001E-2</v>
      </c>
      <c r="Y14" s="21">
        <f t="shared" si="30"/>
        <v>45726</v>
      </c>
      <c r="Z14" s="18">
        <f t="shared" si="15"/>
        <v>4.1500000000000004</v>
      </c>
      <c r="AA14">
        <f t="shared" si="16"/>
        <v>4.1500000000000002E-2</v>
      </c>
      <c r="AC14" s="21">
        <f t="shared" si="31"/>
        <v>45586</v>
      </c>
      <c r="AD14" s="18">
        <f t="shared" si="17"/>
        <v>4.4420000000000002</v>
      </c>
      <c r="AE14">
        <f t="shared" si="18"/>
        <v>4.4420000000000001E-2</v>
      </c>
      <c r="AH14" s="21">
        <v>45090</v>
      </c>
      <c r="AI14" s="18">
        <v>4314.9399999999996</v>
      </c>
      <c r="AJ14" s="18">
        <v>7.0000000000000007E-2</v>
      </c>
      <c r="AK14" s="22"/>
      <c r="AL14" s="21">
        <v>45090</v>
      </c>
      <c r="AM14" s="18">
        <v>4314.9399999999996</v>
      </c>
      <c r="AN14" s="18">
        <v>7.0000000000000007E-2</v>
      </c>
      <c r="AP14" s="21">
        <v>45090</v>
      </c>
      <c r="AQ14" s="18">
        <v>4314.9399999999996</v>
      </c>
      <c r="AR14" s="18">
        <v>7.0000000000000007E-2</v>
      </c>
      <c r="AU14" s="1">
        <v>46003</v>
      </c>
      <c r="AV14">
        <v>3.6230000000000002</v>
      </c>
      <c r="AW14">
        <f t="shared" si="19"/>
        <v>3.6230000000000005E-2</v>
      </c>
      <c r="AY14" s="1">
        <v>46003</v>
      </c>
      <c r="AZ14">
        <v>3.56</v>
      </c>
      <c r="BA14">
        <f t="shared" si="32"/>
        <v>3.56E-2</v>
      </c>
      <c r="BC14" s="1">
        <v>46003</v>
      </c>
      <c r="BD14" s="23">
        <v>3.7450000000000001</v>
      </c>
      <c r="BE14">
        <f t="shared" si="20"/>
        <v>3.7450000000000004E-2</v>
      </c>
      <c r="BG14" s="1">
        <v>46003</v>
      </c>
      <c r="BH14">
        <v>3.6067999999999998</v>
      </c>
      <c r="BI14">
        <f t="shared" si="21"/>
        <v>3.6067999999999996E-2</v>
      </c>
      <c r="BK14" s="1">
        <v>36529</v>
      </c>
      <c r="BL14">
        <v>1.6162472963686501</v>
      </c>
      <c r="BM14">
        <f t="shared" ref="BM14:BM77" si="33">BL14/100</f>
        <v>1.6162472963686499E-2</v>
      </c>
      <c r="BP14" s="1">
        <v>46002</v>
      </c>
      <c r="BQ14">
        <v>178.59639999999999</v>
      </c>
      <c r="BR14">
        <f t="shared" si="22"/>
        <v>1.7859639999999999</v>
      </c>
      <c r="BT14" s="1">
        <v>46002</v>
      </c>
      <c r="BU14">
        <v>2.1</v>
      </c>
      <c r="BV14">
        <f t="shared" si="23"/>
        <v>2.1000000000000001E-2</v>
      </c>
      <c r="BX14" s="1">
        <v>46002</v>
      </c>
      <c r="BY14" s="23">
        <v>2.1720000000000002</v>
      </c>
      <c r="BZ14">
        <f t="shared" si="24"/>
        <v>2.1720000000000003E-2</v>
      </c>
      <c r="CB14" s="1">
        <v>46003</v>
      </c>
      <c r="CC14">
        <v>2.1903000000000001</v>
      </c>
      <c r="CD14">
        <f t="shared" si="25"/>
        <v>2.1903000000000002E-2</v>
      </c>
      <c r="CG14" s="1">
        <v>45832</v>
      </c>
      <c r="CH14">
        <v>111.5</v>
      </c>
      <c r="CJ14" s="1"/>
      <c r="CL14" s="1"/>
      <c r="CM14" s="1"/>
      <c r="CP14" s="1"/>
      <c r="CS14" s="1"/>
      <c r="CV14" s="1"/>
      <c r="CY14" s="1"/>
      <c r="DB14" s="1"/>
    </row>
    <row r="15" spans="1:176" x14ac:dyDescent="0.3">
      <c r="A15" s="21">
        <f t="shared" si="26"/>
        <v>45832</v>
      </c>
      <c r="B15" s="18">
        <f t="shared" si="3"/>
        <v>111.5</v>
      </c>
      <c r="C15">
        <f t="shared" si="27"/>
        <v>115</v>
      </c>
      <c r="D15">
        <f t="shared" ca="1" si="4"/>
        <v>0.48888888888888887</v>
      </c>
      <c r="E15">
        <f ca="1">IF(currency="USD",'Future et co'!F15,IF(currency="EUR",'Future et co'!G15,FALSE))</f>
        <v>4.1447000000000005E-2</v>
      </c>
      <c r="F15">
        <f t="shared" ca="1" si="5"/>
        <v>4.1447000000000005E-2</v>
      </c>
      <c r="G15">
        <f t="shared" ca="1" si="6"/>
        <v>2.0409999999999998E-2</v>
      </c>
      <c r="H15" s="21"/>
      <c r="I15" s="21">
        <f t="shared" si="28"/>
        <v>44957</v>
      </c>
      <c r="J15" s="18">
        <f t="shared" si="7"/>
        <v>0</v>
      </c>
      <c r="K15">
        <f t="shared" si="8"/>
        <v>0</v>
      </c>
      <c r="L15">
        <f t="shared" ca="1" si="9"/>
        <v>2.9194444444444443</v>
      </c>
      <c r="M15">
        <f t="shared" ca="1" si="0"/>
        <v>4.4325999999999997E-2</v>
      </c>
      <c r="O15" s="21">
        <f t="shared" si="29"/>
        <v>44957</v>
      </c>
      <c r="P15" s="18">
        <f t="shared" si="1"/>
        <v>0</v>
      </c>
      <c r="Q15">
        <f t="shared" si="10"/>
        <v>0</v>
      </c>
      <c r="R15">
        <f t="shared" ca="1" si="11"/>
        <v>2.9194444444444443</v>
      </c>
      <c r="S15">
        <f t="shared" ca="1" si="2"/>
        <v>4.4325999999999997E-2</v>
      </c>
      <c r="U15" s="21">
        <f t="shared" si="12"/>
        <v>45727</v>
      </c>
      <c r="V15" s="18">
        <f t="shared" si="13"/>
        <v>4.2839999999999998</v>
      </c>
      <c r="W15">
        <f t="shared" si="14"/>
        <v>4.2839999999999996E-2</v>
      </c>
      <c r="Y15" s="21">
        <f t="shared" si="30"/>
        <v>45727</v>
      </c>
      <c r="Z15" s="18">
        <f t="shared" si="15"/>
        <v>4.1559999999999997</v>
      </c>
      <c r="AA15">
        <f t="shared" si="16"/>
        <v>4.156E-2</v>
      </c>
      <c r="AC15" s="21">
        <f t="shared" si="31"/>
        <v>45587</v>
      </c>
      <c r="AD15" s="18">
        <f t="shared" si="17"/>
        <v>4.43</v>
      </c>
      <c r="AE15">
        <f t="shared" si="18"/>
        <v>4.4299999999999999E-2</v>
      </c>
      <c r="AH15" s="21">
        <v>45089</v>
      </c>
      <c r="AI15" s="18">
        <v>4288.74</v>
      </c>
      <c r="AJ15" s="18">
        <v>7.0000000000000007E-2</v>
      </c>
      <c r="AK15" s="22"/>
      <c r="AL15" s="21">
        <v>45089</v>
      </c>
      <c r="AM15" s="18">
        <v>4288.74</v>
      </c>
      <c r="AN15" s="18">
        <v>7.0000000000000007E-2</v>
      </c>
      <c r="AP15" s="21">
        <v>45089</v>
      </c>
      <c r="AQ15" s="18">
        <v>4288.74</v>
      </c>
      <c r="AR15" s="18">
        <v>7.0000000000000007E-2</v>
      </c>
      <c r="AU15" s="1">
        <v>46002</v>
      </c>
      <c r="AV15">
        <v>3.6223000000000001</v>
      </c>
      <c r="AW15">
        <f t="shared" si="19"/>
        <v>3.6222999999999998E-2</v>
      </c>
      <c r="AY15" s="1">
        <v>46002</v>
      </c>
      <c r="AZ15">
        <v>3.5651000000000002</v>
      </c>
      <c r="BA15">
        <f t="shared" si="32"/>
        <v>3.5651000000000002E-2</v>
      </c>
      <c r="BC15" s="1">
        <v>46002</v>
      </c>
      <c r="BD15" s="23">
        <v>3.7570000000000001</v>
      </c>
      <c r="BE15">
        <f t="shared" si="20"/>
        <v>3.7569999999999999E-2</v>
      </c>
      <c r="BG15" s="1">
        <v>46002</v>
      </c>
      <c r="BH15">
        <v>3.6164999999999998</v>
      </c>
      <c r="BI15">
        <f t="shared" si="21"/>
        <v>3.6164999999999996E-2</v>
      </c>
      <c r="BK15" s="1">
        <v>36530</v>
      </c>
      <c r="BL15">
        <v>1.6073759892252399</v>
      </c>
      <c r="BM15">
        <f t="shared" si="33"/>
        <v>1.60737598922524E-2</v>
      </c>
      <c r="BP15" s="1">
        <v>46001</v>
      </c>
      <c r="BQ15">
        <v>178.38640000000001</v>
      </c>
      <c r="BR15">
        <f t="shared" si="22"/>
        <v>1.7838640000000001</v>
      </c>
      <c r="BT15" s="1">
        <v>46001</v>
      </c>
      <c r="BU15">
        <v>2.0819999999999999</v>
      </c>
      <c r="BV15">
        <f t="shared" si="23"/>
        <v>2.0819999999999998E-2</v>
      </c>
      <c r="BX15" s="1">
        <v>46001</v>
      </c>
      <c r="BY15" s="23">
        <v>2.165</v>
      </c>
      <c r="BZ15">
        <f t="shared" si="24"/>
        <v>2.1649999999999999E-2</v>
      </c>
      <c r="CB15" s="1">
        <v>46002</v>
      </c>
      <c r="CC15">
        <v>2.1928999999999998</v>
      </c>
      <c r="CD15">
        <f t="shared" si="25"/>
        <v>2.1928999999999997E-2</v>
      </c>
      <c r="CG15" s="1">
        <v>45833</v>
      </c>
      <c r="CH15">
        <v>111.53125</v>
      </c>
      <c r="CJ15" s="1"/>
      <c r="CL15" s="1"/>
      <c r="CM15" s="1"/>
      <c r="CP15" s="1"/>
      <c r="CS15" s="1"/>
      <c r="CV15" s="1"/>
      <c r="CY15" s="1"/>
      <c r="DB15" s="1"/>
    </row>
    <row r="16" spans="1:176" x14ac:dyDescent="0.3">
      <c r="A16" s="21">
        <f t="shared" si="26"/>
        <v>45833</v>
      </c>
      <c r="B16" s="18">
        <f t="shared" si="3"/>
        <v>111.53125</v>
      </c>
      <c r="C16">
        <f t="shared" si="27"/>
        <v>115</v>
      </c>
      <c r="D16">
        <f t="shared" ca="1" si="4"/>
        <v>0.4861111111111111</v>
      </c>
      <c r="E16">
        <f ca="1">IF(currency="USD",'Future et co'!F16,IF(currency="EUR",'Future et co'!G16,FALSE))</f>
        <v>4.1174000000000002E-2</v>
      </c>
      <c r="F16">
        <f t="shared" ca="1" si="5"/>
        <v>4.1174000000000002E-2</v>
      </c>
      <c r="G16">
        <f t="shared" ca="1" si="6"/>
        <v>2.036E-2</v>
      </c>
      <c r="H16" s="21"/>
      <c r="I16" s="21">
        <f t="shared" si="28"/>
        <v>44958</v>
      </c>
      <c r="J16" s="18">
        <f t="shared" si="7"/>
        <v>0</v>
      </c>
      <c r="K16">
        <f t="shared" si="8"/>
        <v>0</v>
      </c>
      <c r="L16">
        <f t="shared" ca="1" si="9"/>
        <v>2.9166666666666665</v>
      </c>
      <c r="M16">
        <f t="shared" ca="1" si="0"/>
        <v>4.3240000000000001E-2</v>
      </c>
      <c r="O16" s="21">
        <f t="shared" si="29"/>
        <v>44958</v>
      </c>
      <c r="P16" s="18">
        <f t="shared" si="1"/>
        <v>0</v>
      </c>
      <c r="Q16">
        <f t="shared" si="10"/>
        <v>0</v>
      </c>
      <c r="R16">
        <f t="shared" ca="1" si="11"/>
        <v>2.9166666666666665</v>
      </c>
      <c r="S16">
        <f t="shared" ca="1" si="2"/>
        <v>4.3240000000000001E-2</v>
      </c>
      <c r="U16" s="21">
        <f t="shared" si="12"/>
        <v>45728</v>
      </c>
      <c r="V16" s="18">
        <f t="shared" si="13"/>
        <v>4.2893999999999997</v>
      </c>
      <c r="W16">
        <f t="shared" si="14"/>
        <v>4.2893999999999995E-2</v>
      </c>
      <c r="Y16" s="21">
        <f t="shared" si="30"/>
        <v>45728</v>
      </c>
      <c r="Z16" s="18">
        <f t="shared" si="15"/>
        <v>4.1809000000000003</v>
      </c>
      <c r="AA16">
        <f t="shared" si="16"/>
        <v>4.1809000000000006E-2</v>
      </c>
      <c r="AC16" s="21">
        <f t="shared" si="31"/>
        <v>45588</v>
      </c>
      <c r="AD16" s="18">
        <f t="shared" si="17"/>
        <v>4.4530000000000003</v>
      </c>
      <c r="AE16">
        <f t="shared" si="18"/>
        <v>4.453E-2</v>
      </c>
      <c r="AH16" s="21">
        <v>45086</v>
      </c>
      <c r="AI16" s="18">
        <v>4259.68</v>
      </c>
      <c r="AJ16" s="18">
        <v>7.0000000000000007E-2</v>
      </c>
      <c r="AK16" s="22"/>
      <c r="AL16" s="21">
        <v>45086</v>
      </c>
      <c r="AM16" s="18">
        <v>4259.68</v>
      </c>
      <c r="AN16" s="18">
        <v>7.0000000000000007E-2</v>
      </c>
      <c r="AP16" s="21">
        <v>45086</v>
      </c>
      <c r="AQ16" s="18">
        <v>4259.68</v>
      </c>
      <c r="AR16" s="18">
        <v>7.0000000000000007E-2</v>
      </c>
      <c r="AU16" s="1">
        <v>46001</v>
      </c>
      <c r="AV16">
        <v>3.625</v>
      </c>
      <c r="AW16">
        <f t="shared" si="19"/>
        <v>3.6249999999999998E-2</v>
      </c>
      <c r="AY16" s="1">
        <v>46001</v>
      </c>
      <c r="AZ16">
        <v>3.5697999999999999</v>
      </c>
      <c r="BA16">
        <f t="shared" si="32"/>
        <v>3.5698000000000001E-2</v>
      </c>
      <c r="BC16" s="1">
        <v>46001</v>
      </c>
      <c r="BD16" s="23">
        <v>3.7610000000000001</v>
      </c>
      <c r="BE16">
        <f t="shared" si="20"/>
        <v>3.7610000000000005E-2</v>
      </c>
      <c r="BG16" s="1">
        <v>46001</v>
      </c>
      <c r="BH16">
        <v>3.617</v>
      </c>
      <c r="BI16">
        <f t="shared" si="21"/>
        <v>3.6170000000000001E-2</v>
      </c>
      <c r="BK16" s="1">
        <v>36531</v>
      </c>
      <c r="BL16">
        <v>1.5855163164809101</v>
      </c>
      <c r="BM16">
        <f t="shared" si="33"/>
        <v>1.5855163164809102E-2</v>
      </c>
      <c r="BP16" s="1">
        <v>46000</v>
      </c>
      <c r="BQ16">
        <v>178.5264</v>
      </c>
      <c r="BR16">
        <f t="shared" si="22"/>
        <v>1.785264</v>
      </c>
      <c r="BT16" s="1">
        <v>46000</v>
      </c>
      <c r="BU16">
        <v>2.0880000000000001</v>
      </c>
      <c r="BV16">
        <f t="shared" si="23"/>
        <v>2.0879999999999999E-2</v>
      </c>
      <c r="BX16" s="1">
        <v>46000</v>
      </c>
      <c r="BY16" s="23">
        <v>2.1680000000000001</v>
      </c>
      <c r="BZ16">
        <f t="shared" si="24"/>
        <v>2.1680000000000001E-2</v>
      </c>
      <c r="CB16" s="1">
        <v>46001</v>
      </c>
      <c r="CC16">
        <v>2.214</v>
      </c>
      <c r="CD16">
        <f t="shared" si="25"/>
        <v>2.214E-2</v>
      </c>
      <c r="CG16" s="1">
        <v>45834</v>
      </c>
      <c r="CH16">
        <v>111.875</v>
      </c>
      <c r="CJ16" s="1"/>
      <c r="CL16" s="1"/>
      <c r="CM16" s="1"/>
      <c r="CP16" s="1"/>
      <c r="CS16" s="1"/>
      <c r="CV16" s="1"/>
      <c r="CY16" s="1"/>
      <c r="DB16" s="1"/>
    </row>
    <row r="17" spans="1:106" x14ac:dyDescent="0.3">
      <c r="A17" s="21">
        <f t="shared" si="26"/>
        <v>45834</v>
      </c>
      <c r="B17" s="18">
        <f t="shared" si="3"/>
        <v>111.875</v>
      </c>
      <c r="C17">
        <f t="shared" si="27"/>
        <v>115</v>
      </c>
      <c r="D17">
        <f t="shared" ca="1" si="4"/>
        <v>0.48333333333333334</v>
      </c>
      <c r="E17">
        <f ca="1">IF(currency="USD",'Future et co'!F17,IF(currency="EUR",'Future et co'!G17,FALSE))</f>
        <v>4.1043999999999997E-2</v>
      </c>
      <c r="F17">
        <f t="shared" ca="1" si="5"/>
        <v>4.1043999999999997E-2</v>
      </c>
      <c r="G17">
        <f t="shared" ca="1" si="6"/>
        <v>2.0369999999999999E-2</v>
      </c>
      <c r="H17" s="21"/>
      <c r="I17" s="21">
        <f t="shared" si="28"/>
        <v>44959</v>
      </c>
      <c r="J17" s="18">
        <f t="shared" si="7"/>
        <v>0</v>
      </c>
      <c r="K17">
        <f t="shared" si="8"/>
        <v>0</v>
      </c>
      <c r="L17">
        <f t="shared" ca="1" si="9"/>
        <v>2.9138888888888888</v>
      </c>
      <c r="M17">
        <f t="shared" ca="1" si="0"/>
        <v>4.3192000000000001E-2</v>
      </c>
      <c r="O17" s="21">
        <f t="shared" si="29"/>
        <v>44959</v>
      </c>
      <c r="P17" s="18">
        <f t="shared" si="1"/>
        <v>0</v>
      </c>
      <c r="Q17">
        <f t="shared" si="10"/>
        <v>0</v>
      </c>
      <c r="R17">
        <f t="shared" ca="1" si="11"/>
        <v>2.9138888888888888</v>
      </c>
      <c r="S17">
        <f t="shared" ca="1" si="2"/>
        <v>4.3192000000000001E-2</v>
      </c>
      <c r="U17" s="21">
        <f t="shared" si="12"/>
        <v>45729</v>
      </c>
      <c r="V17" s="18">
        <f t="shared" si="13"/>
        <v>4.2827000000000002</v>
      </c>
      <c r="W17">
        <f t="shared" si="14"/>
        <v>4.2827000000000004E-2</v>
      </c>
      <c r="Y17" s="21">
        <f t="shared" si="30"/>
        <v>45729</v>
      </c>
      <c r="Z17" s="18">
        <f t="shared" si="15"/>
        <v>4.1668000000000003</v>
      </c>
      <c r="AA17">
        <f t="shared" si="16"/>
        <v>4.1668000000000004E-2</v>
      </c>
      <c r="AC17" s="21">
        <f t="shared" si="31"/>
        <v>45589</v>
      </c>
      <c r="AD17" s="18">
        <f t="shared" si="17"/>
        <v>4.431</v>
      </c>
      <c r="AE17">
        <f t="shared" si="18"/>
        <v>4.4310000000000002E-2</v>
      </c>
      <c r="AH17" s="21">
        <v>45085</v>
      </c>
      <c r="AI17" s="18">
        <v>4252.6400000000003</v>
      </c>
      <c r="AJ17" s="18">
        <v>7.0000000000000007E-2</v>
      </c>
      <c r="AK17" s="22"/>
      <c r="AL17" s="21">
        <v>45085</v>
      </c>
      <c r="AM17" s="18">
        <v>4252.6400000000003</v>
      </c>
      <c r="AN17" s="18">
        <v>7.0000000000000007E-2</v>
      </c>
      <c r="AP17" s="21">
        <v>45085</v>
      </c>
      <c r="AQ17" s="18">
        <v>4252.6400000000003</v>
      </c>
      <c r="AR17" s="18">
        <v>7.0000000000000007E-2</v>
      </c>
      <c r="AU17" s="1">
        <v>46000</v>
      </c>
      <c r="AV17">
        <v>3.6278000000000001</v>
      </c>
      <c r="AW17">
        <f t="shared" si="19"/>
        <v>3.6278000000000005E-2</v>
      </c>
      <c r="AY17" s="1">
        <v>46000</v>
      </c>
      <c r="AZ17">
        <v>3.5876000000000001</v>
      </c>
      <c r="BA17">
        <f t="shared" si="32"/>
        <v>3.5875999999999998E-2</v>
      </c>
      <c r="BC17" s="1">
        <v>46000</v>
      </c>
      <c r="BD17" s="23">
        <v>3.8144999999999998</v>
      </c>
      <c r="BE17">
        <f t="shared" si="20"/>
        <v>3.8144999999999998E-2</v>
      </c>
      <c r="BG17" s="1">
        <v>46000</v>
      </c>
      <c r="BH17">
        <v>3.6724999999999999</v>
      </c>
      <c r="BI17">
        <f t="shared" si="21"/>
        <v>3.6725000000000001E-2</v>
      </c>
      <c r="BK17" s="1">
        <v>36532</v>
      </c>
      <c r="BL17">
        <v>1.5477088960513801</v>
      </c>
      <c r="BM17">
        <f t="shared" si="33"/>
        <v>1.54770889605138E-2</v>
      </c>
      <c r="BP17" s="1">
        <v>45999</v>
      </c>
      <c r="BQ17">
        <v>178.19040000000001</v>
      </c>
      <c r="BR17">
        <f t="shared" si="22"/>
        <v>1.7819040000000002</v>
      </c>
      <c r="BT17" s="1">
        <v>45999</v>
      </c>
      <c r="BU17">
        <v>2.069</v>
      </c>
      <c r="BV17">
        <f t="shared" si="23"/>
        <v>2.069E-2</v>
      </c>
      <c r="BX17" s="1">
        <v>45999</v>
      </c>
      <c r="BY17" s="23">
        <v>2.15</v>
      </c>
      <c r="BZ17">
        <f t="shared" si="24"/>
        <v>2.1499999999999998E-2</v>
      </c>
      <c r="CB17" s="1">
        <v>46000</v>
      </c>
      <c r="CC17">
        <v>2.2069999999999999</v>
      </c>
      <c r="CD17">
        <f t="shared" si="25"/>
        <v>2.2069999999999999E-2</v>
      </c>
      <c r="CG17" s="1">
        <v>45835</v>
      </c>
      <c r="CH17">
        <v>111.671875</v>
      </c>
      <c r="CJ17" s="1"/>
      <c r="CL17" s="1"/>
      <c r="CM17" s="1"/>
      <c r="CP17" s="1"/>
      <c r="CS17" s="1"/>
      <c r="CV17" s="1"/>
      <c r="CY17" s="1"/>
      <c r="DB17" s="1"/>
    </row>
    <row r="18" spans="1:106" x14ac:dyDescent="0.3">
      <c r="A18" s="21">
        <f t="shared" si="26"/>
        <v>45835</v>
      </c>
      <c r="B18" s="18">
        <f t="shared" si="3"/>
        <v>111.671875</v>
      </c>
      <c r="C18">
        <f t="shared" si="27"/>
        <v>115</v>
      </c>
      <c r="D18">
        <f t="shared" ca="1" si="4"/>
        <v>0.48055555555555557</v>
      </c>
      <c r="E18">
        <f ca="1">IF(currency="USD",'Future et co'!F18,IF(currency="EUR",'Future et co'!G18,FALSE))</f>
        <v>4.104E-2</v>
      </c>
      <c r="F18">
        <f t="shared" ca="1" si="5"/>
        <v>4.104E-2</v>
      </c>
      <c r="G18">
        <f t="shared" ca="1" si="6"/>
        <v>2.036E-2</v>
      </c>
      <c r="H18" s="21"/>
      <c r="I18" s="21">
        <f t="shared" si="28"/>
        <v>44960</v>
      </c>
      <c r="J18" s="18">
        <f t="shared" si="7"/>
        <v>0</v>
      </c>
      <c r="K18">
        <f t="shared" si="8"/>
        <v>0</v>
      </c>
      <c r="L18">
        <f t="shared" ca="1" si="9"/>
        <v>2.911111111111111</v>
      </c>
      <c r="M18">
        <f t="shared" ca="1" si="0"/>
        <v>4.5400000000000003E-2</v>
      </c>
      <c r="O18" s="21">
        <f t="shared" si="29"/>
        <v>44960</v>
      </c>
      <c r="P18" s="18">
        <f t="shared" si="1"/>
        <v>0</v>
      </c>
      <c r="Q18">
        <f t="shared" si="10"/>
        <v>0</v>
      </c>
      <c r="R18">
        <f t="shared" ca="1" si="11"/>
        <v>2.911111111111111</v>
      </c>
      <c r="S18">
        <f t="shared" ca="1" si="2"/>
        <v>4.5400000000000003E-2</v>
      </c>
      <c r="U18" s="21">
        <f t="shared" si="12"/>
        <v>45730</v>
      </c>
      <c r="V18" s="18">
        <f t="shared" si="13"/>
        <v>4.29</v>
      </c>
      <c r="W18">
        <f t="shared" si="14"/>
        <v>4.2900000000000001E-2</v>
      </c>
      <c r="Y18" s="21">
        <f t="shared" si="30"/>
        <v>45730</v>
      </c>
      <c r="Z18" s="18">
        <f t="shared" si="15"/>
        <v>4.1859999999999999</v>
      </c>
      <c r="AA18">
        <f t="shared" si="16"/>
        <v>4.1860000000000001E-2</v>
      </c>
      <c r="AC18" s="21">
        <f t="shared" si="31"/>
        <v>45590</v>
      </c>
      <c r="AD18" s="18">
        <f t="shared" si="17"/>
        <v>4.4349999999999996</v>
      </c>
      <c r="AE18">
        <f t="shared" si="18"/>
        <v>4.4349999999999994E-2</v>
      </c>
      <c r="AH18" s="21">
        <v>45084</v>
      </c>
      <c r="AI18" s="18">
        <v>4229.25</v>
      </c>
      <c r="AJ18" s="18">
        <v>7.0000000000000007E-2</v>
      </c>
      <c r="AK18" s="22"/>
      <c r="AL18" s="21">
        <v>45084</v>
      </c>
      <c r="AM18" s="18">
        <v>4229.25</v>
      </c>
      <c r="AN18" s="18">
        <v>7.0000000000000007E-2</v>
      </c>
      <c r="AP18" s="21">
        <v>45084</v>
      </c>
      <c r="AQ18" s="18">
        <v>4229.25</v>
      </c>
      <c r="AR18" s="18">
        <v>7.0000000000000007E-2</v>
      </c>
      <c r="AU18" s="1">
        <v>45999</v>
      </c>
      <c r="AV18">
        <v>3.633</v>
      </c>
      <c r="AW18">
        <f t="shared" si="19"/>
        <v>3.6330000000000001E-2</v>
      </c>
      <c r="AY18" s="1">
        <v>45999</v>
      </c>
      <c r="AZ18">
        <v>3.5796999999999999</v>
      </c>
      <c r="BA18">
        <f t="shared" si="32"/>
        <v>3.5796999999999995E-2</v>
      </c>
      <c r="BC18" s="1">
        <v>45999</v>
      </c>
      <c r="BD18" s="23">
        <v>3.7930000000000001</v>
      </c>
      <c r="BE18">
        <f t="shared" si="20"/>
        <v>3.7929999999999998E-2</v>
      </c>
      <c r="BG18" s="1">
        <v>45999</v>
      </c>
      <c r="BH18">
        <v>3.6299000000000001</v>
      </c>
      <c r="BI18">
        <f t="shared" si="21"/>
        <v>3.6298999999999998E-2</v>
      </c>
      <c r="BK18" s="1">
        <v>36535</v>
      </c>
      <c r="BL18">
        <v>1.5448363650627599</v>
      </c>
      <c r="BM18">
        <f t="shared" si="33"/>
        <v>1.5448363650627598E-2</v>
      </c>
      <c r="BP18" s="1">
        <v>45996</v>
      </c>
      <c r="BQ18">
        <v>179.39429999999999</v>
      </c>
      <c r="BR18">
        <f t="shared" si="22"/>
        <v>1.7939429999999998</v>
      </c>
      <c r="BT18" s="1">
        <v>45996</v>
      </c>
      <c r="BU18">
        <v>2.0750000000000002</v>
      </c>
      <c r="BV18">
        <f t="shared" si="23"/>
        <v>2.0750000000000001E-2</v>
      </c>
      <c r="BX18" s="1">
        <v>45996</v>
      </c>
      <c r="BY18" s="23">
        <v>2.1469999999999998</v>
      </c>
      <c r="BZ18">
        <f t="shared" si="24"/>
        <v>2.147E-2</v>
      </c>
      <c r="CB18" s="1">
        <v>45999</v>
      </c>
      <c r="CC18">
        <v>2.1960000000000002</v>
      </c>
      <c r="CD18">
        <f t="shared" si="25"/>
        <v>2.196E-2</v>
      </c>
      <c r="CG18" s="1">
        <v>45838</v>
      </c>
      <c r="CH18">
        <v>111.984375</v>
      </c>
      <c r="CJ18" s="1"/>
      <c r="CL18" s="1"/>
      <c r="CM18" s="1"/>
      <c r="CP18" s="1"/>
      <c r="CS18" s="1"/>
      <c r="CV18" s="1"/>
      <c r="CY18" s="1"/>
      <c r="DB18" s="1"/>
    </row>
    <row r="19" spans="1:106" x14ac:dyDescent="0.3">
      <c r="A19" s="21">
        <f t="shared" si="26"/>
        <v>45838</v>
      </c>
      <c r="B19" s="18">
        <f t="shared" si="3"/>
        <v>111.984375</v>
      </c>
      <c r="C19">
        <f t="shared" si="27"/>
        <v>115</v>
      </c>
      <c r="D19">
        <f t="shared" ca="1" si="4"/>
        <v>0.47222222222222221</v>
      </c>
      <c r="E19">
        <f ca="1">IF(currency="USD",'Future et co'!F19,IF(currency="EUR",'Future et co'!G19,FALSE))</f>
        <v>4.0941999999999999E-2</v>
      </c>
      <c r="F19">
        <f t="shared" ca="1" si="5"/>
        <v>4.0941999999999999E-2</v>
      </c>
      <c r="G19">
        <f t="shared" ca="1" si="6"/>
        <v>2.0489999999999998E-2</v>
      </c>
      <c r="H19" s="21"/>
      <c r="I19" s="21">
        <f t="shared" si="28"/>
        <v>44963</v>
      </c>
      <c r="J19" s="18">
        <f t="shared" si="7"/>
        <v>0</v>
      </c>
      <c r="K19">
        <f t="shared" si="8"/>
        <v>0</v>
      </c>
      <c r="L19">
        <f t="shared" ca="1" si="9"/>
        <v>2.9027777777777777</v>
      </c>
      <c r="M19">
        <f t="shared" ca="1" si="0"/>
        <v>4.7009999999999996E-2</v>
      </c>
      <c r="O19" s="21">
        <f t="shared" si="29"/>
        <v>44963</v>
      </c>
      <c r="P19" s="18">
        <f t="shared" si="1"/>
        <v>0</v>
      </c>
      <c r="Q19">
        <f t="shared" si="10"/>
        <v>0</v>
      </c>
      <c r="R19">
        <f t="shared" ca="1" si="11"/>
        <v>2.9027777777777777</v>
      </c>
      <c r="S19">
        <f t="shared" ca="1" si="2"/>
        <v>4.7009999999999996E-2</v>
      </c>
      <c r="U19" s="21">
        <f t="shared" si="12"/>
        <v>45733</v>
      </c>
      <c r="V19" s="18">
        <f t="shared" si="13"/>
        <v>4.2990000000000004</v>
      </c>
      <c r="W19">
        <f t="shared" si="14"/>
        <v>4.299E-2</v>
      </c>
      <c r="Y19" s="21">
        <f t="shared" si="30"/>
        <v>45733</v>
      </c>
      <c r="Z19" s="18">
        <f t="shared" si="15"/>
        <v>4.2069000000000001</v>
      </c>
      <c r="AA19">
        <f t="shared" si="16"/>
        <v>4.2069000000000002E-2</v>
      </c>
      <c r="AC19" s="21">
        <f t="shared" si="31"/>
        <v>45593</v>
      </c>
      <c r="AD19" s="18">
        <f t="shared" si="17"/>
        <v>4.4470000000000001</v>
      </c>
      <c r="AE19">
        <f t="shared" si="18"/>
        <v>4.4470000000000003E-2</v>
      </c>
      <c r="AH19" s="21">
        <v>45083</v>
      </c>
      <c r="AI19" s="18">
        <v>4249.16</v>
      </c>
      <c r="AJ19" s="18">
        <v>7.0000000000000007E-2</v>
      </c>
      <c r="AK19" s="22"/>
      <c r="AL19" s="21">
        <v>45083</v>
      </c>
      <c r="AM19" s="18">
        <v>4249.16</v>
      </c>
      <c r="AN19" s="18">
        <v>7.0000000000000007E-2</v>
      </c>
      <c r="AP19" s="21">
        <v>45083</v>
      </c>
      <c r="AQ19" s="18">
        <v>4249.16</v>
      </c>
      <c r="AR19" s="18">
        <v>7.0000000000000007E-2</v>
      </c>
      <c r="AU19" s="1">
        <v>45996</v>
      </c>
      <c r="AV19">
        <v>3.6444999999999999</v>
      </c>
      <c r="AW19">
        <f t="shared" si="19"/>
        <v>3.6444999999999998E-2</v>
      </c>
      <c r="AY19" s="1">
        <v>45996</v>
      </c>
      <c r="AZ19">
        <v>3.5777999999999999</v>
      </c>
      <c r="BA19">
        <f t="shared" si="32"/>
        <v>3.5777999999999997E-2</v>
      </c>
      <c r="BC19" s="1">
        <v>45996</v>
      </c>
      <c r="BD19" s="23">
        <v>3.782</v>
      </c>
      <c r="BE19">
        <f t="shared" si="20"/>
        <v>3.7819999999999999E-2</v>
      </c>
      <c r="BG19" s="1">
        <v>45996</v>
      </c>
      <c r="BH19">
        <v>3.6162000000000001</v>
      </c>
      <c r="BI19">
        <f t="shared" si="21"/>
        <v>3.6162E-2</v>
      </c>
      <c r="BK19" s="1">
        <v>36536</v>
      </c>
      <c r="BL19">
        <v>1.5528162062502699</v>
      </c>
      <c r="BM19">
        <f t="shared" si="33"/>
        <v>1.5528162062502699E-2</v>
      </c>
      <c r="BP19" s="1">
        <v>45995</v>
      </c>
      <c r="BQ19">
        <v>179.74430000000001</v>
      </c>
      <c r="BR19">
        <f t="shared" si="22"/>
        <v>1.7974430000000001</v>
      </c>
      <c r="BT19" s="1">
        <v>45995</v>
      </c>
      <c r="BU19">
        <v>2.0550000000000002</v>
      </c>
      <c r="BV19">
        <f t="shared" si="23"/>
        <v>2.0550000000000002E-2</v>
      </c>
      <c r="BX19" s="1">
        <v>45995</v>
      </c>
      <c r="BY19" s="23">
        <v>2.1259999999999999</v>
      </c>
      <c r="BZ19">
        <f t="shared" si="24"/>
        <v>2.1259999999999998E-2</v>
      </c>
      <c r="CB19" s="1">
        <v>45996</v>
      </c>
      <c r="CC19">
        <v>2.1720000000000002</v>
      </c>
      <c r="CD19">
        <f t="shared" si="25"/>
        <v>2.1720000000000003E-2</v>
      </c>
      <c r="CG19" s="1">
        <v>45839</v>
      </c>
      <c r="CH19">
        <v>111.71875</v>
      </c>
      <c r="CJ19" s="1"/>
      <c r="CL19" s="1"/>
      <c r="CM19" s="1"/>
      <c r="CP19" s="1"/>
      <c r="CS19" s="1"/>
      <c r="CV19" s="1"/>
      <c r="CY19" s="1"/>
      <c r="DB19" s="1"/>
    </row>
    <row r="20" spans="1:106" x14ac:dyDescent="0.3">
      <c r="A20" s="21">
        <f t="shared" si="26"/>
        <v>45839</v>
      </c>
      <c r="B20" s="18">
        <f t="shared" si="3"/>
        <v>111.71875</v>
      </c>
      <c r="C20">
        <f t="shared" si="27"/>
        <v>115</v>
      </c>
      <c r="D20">
        <f t="shared" ca="1" si="4"/>
        <v>0.46944444444444444</v>
      </c>
      <c r="E20">
        <f ca="1">IF(currency="USD",'Future et co'!F20,IF(currency="EUR",'Future et co'!G20,FALSE))</f>
        <v>4.0877999999999998E-2</v>
      </c>
      <c r="F20">
        <f t="shared" ca="1" si="5"/>
        <v>4.0877999999999998E-2</v>
      </c>
      <c r="G20">
        <f t="shared" ca="1" si="6"/>
        <v>2.051E-2</v>
      </c>
      <c r="H20" s="21"/>
      <c r="I20" s="21">
        <f t="shared" si="28"/>
        <v>44964</v>
      </c>
      <c r="J20" s="18">
        <f t="shared" si="7"/>
        <v>0</v>
      </c>
      <c r="K20">
        <f t="shared" si="8"/>
        <v>0</v>
      </c>
      <c r="L20">
        <f t="shared" ca="1" si="9"/>
        <v>2.9</v>
      </c>
      <c r="M20">
        <f t="shared" ca="1" si="0"/>
        <v>4.6912000000000002E-2</v>
      </c>
      <c r="O20" s="21">
        <f t="shared" si="29"/>
        <v>44964</v>
      </c>
      <c r="P20" s="18">
        <f t="shared" si="1"/>
        <v>0</v>
      </c>
      <c r="Q20">
        <f t="shared" si="10"/>
        <v>0</v>
      </c>
      <c r="R20">
        <f t="shared" ca="1" si="11"/>
        <v>2.9</v>
      </c>
      <c r="S20">
        <f t="shared" ca="1" si="2"/>
        <v>4.6912000000000002E-2</v>
      </c>
      <c r="U20" s="21">
        <f t="shared" si="12"/>
        <v>45734</v>
      </c>
      <c r="V20" s="18">
        <f t="shared" si="13"/>
        <v>4.2980999999999998</v>
      </c>
      <c r="W20">
        <f t="shared" si="14"/>
        <v>4.2980999999999998E-2</v>
      </c>
      <c r="Y20" s="21">
        <f t="shared" si="30"/>
        <v>45734</v>
      </c>
      <c r="Z20" s="18">
        <f t="shared" si="15"/>
        <v>4.2157</v>
      </c>
      <c r="AA20">
        <f t="shared" si="16"/>
        <v>4.2157E-2</v>
      </c>
      <c r="AC20" s="21">
        <f t="shared" si="31"/>
        <v>45594</v>
      </c>
      <c r="AD20" s="18">
        <f t="shared" si="17"/>
        <v>4.4080000000000004</v>
      </c>
      <c r="AE20">
        <f t="shared" si="18"/>
        <v>4.4080000000000001E-2</v>
      </c>
      <c r="AH20" s="21">
        <v>45082</v>
      </c>
      <c r="AI20" s="18">
        <v>4239.03</v>
      </c>
      <c r="AJ20" s="18">
        <v>7.0000000000000007E-2</v>
      </c>
      <c r="AK20" s="22"/>
      <c r="AL20" s="21">
        <v>45082</v>
      </c>
      <c r="AM20" s="18">
        <v>4239.03</v>
      </c>
      <c r="AN20" s="18">
        <v>7.0000000000000007E-2</v>
      </c>
      <c r="AP20" s="21">
        <v>45082</v>
      </c>
      <c r="AQ20" s="18">
        <v>4239.03</v>
      </c>
      <c r="AR20" s="18">
        <v>7.0000000000000007E-2</v>
      </c>
      <c r="AU20" s="1">
        <v>45995</v>
      </c>
      <c r="AV20">
        <v>3.6398999999999999</v>
      </c>
      <c r="AW20">
        <f t="shared" si="19"/>
        <v>3.6399000000000001E-2</v>
      </c>
      <c r="AY20" s="1">
        <v>45995</v>
      </c>
      <c r="AZ20">
        <v>3.5760000000000001</v>
      </c>
      <c r="BA20">
        <f t="shared" si="32"/>
        <v>3.576E-2</v>
      </c>
      <c r="BC20" s="1">
        <v>45995</v>
      </c>
      <c r="BD20" s="23">
        <v>3.7629999999999999</v>
      </c>
      <c r="BE20">
        <f t="shared" si="20"/>
        <v>3.7629999999999997E-2</v>
      </c>
      <c r="BG20" s="1">
        <v>45995</v>
      </c>
      <c r="BH20">
        <v>3.5634999999999999</v>
      </c>
      <c r="BI20">
        <f t="shared" si="21"/>
        <v>3.5635E-2</v>
      </c>
      <c r="BK20" s="1">
        <v>36537</v>
      </c>
      <c r="BL20">
        <v>1.55040822994909</v>
      </c>
      <c r="BM20">
        <f t="shared" si="33"/>
        <v>1.55040822994909E-2</v>
      </c>
      <c r="BP20" s="1">
        <v>45994</v>
      </c>
      <c r="BQ20">
        <v>180.053</v>
      </c>
      <c r="BR20">
        <f t="shared" si="22"/>
        <v>1.80053</v>
      </c>
      <c r="BT20" s="1">
        <v>45994</v>
      </c>
      <c r="BU20">
        <v>2.0289999999999999</v>
      </c>
      <c r="BV20">
        <f t="shared" si="23"/>
        <v>2.0289999999999999E-2</v>
      </c>
      <c r="BX20" s="1">
        <v>45994</v>
      </c>
      <c r="BY20" s="23">
        <v>2.113</v>
      </c>
      <c r="BZ20">
        <f t="shared" si="24"/>
        <v>2.1129999999999999E-2</v>
      </c>
      <c r="CB20" s="1">
        <v>45995</v>
      </c>
      <c r="CC20">
        <v>2.1326999999999998</v>
      </c>
      <c r="CD20">
        <f t="shared" si="25"/>
        <v>2.1326999999999999E-2</v>
      </c>
      <c r="CG20" s="1">
        <v>45840</v>
      </c>
      <c r="CH20">
        <v>111.484375</v>
      </c>
      <c r="CJ20" s="1"/>
      <c r="CL20" s="1"/>
      <c r="CM20" s="1"/>
      <c r="CP20" s="1"/>
      <c r="CS20" s="1"/>
      <c r="CV20" s="1"/>
      <c r="CY20" s="1"/>
      <c r="DB20" s="1"/>
    </row>
    <row r="21" spans="1:106" x14ac:dyDescent="0.3">
      <c r="A21" s="21">
        <f t="shared" si="26"/>
        <v>45840</v>
      </c>
      <c r="B21" s="18">
        <f t="shared" si="3"/>
        <v>111.484375</v>
      </c>
      <c r="C21">
        <f t="shared" si="27"/>
        <v>115</v>
      </c>
      <c r="D21">
        <f t="shared" ca="1" si="4"/>
        <v>0.46666666666666667</v>
      </c>
      <c r="E21">
        <f ca="1">IF(currency="USD",'Future et co'!F21,IF(currency="EUR",'Future et co'!G21,FALSE))</f>
        <v>4.0805000000000001E-2</v>
      </c>
      <c r="F21">
        <f t="shared" ca="1" si="5"/>
        <v>4.0805000000000001E-2</v>
      </c>
      <c r="G21">
        <f t="shared" ca="1" si="6"/>
        <v>2.0330000000000001E-2</v>
      </c>
      <c r="H21" s="21"/>
      <c r="I21" s="21">
        <f t="shared" si="28"/>
        <v>44965</v>
      </c>
      <c r="J21" s="18">
        <f t="shared" si="7"/>
        <v>0</v>
      </c>
      <c r="K21">
        <f t="shared" si="8"/>
        <v>0</v>
      </c>
      <c r="L21">
        <f t="shared" ca="1" si="9"/>
        <v>2.8972222222222221</v>
      </c>
      <c r="M21">
        <f t="shared" ca="1" si="0"/>
        <v>4.675E-2</v>
      </c>
      <c r="O21" s="21">
        <f t="shared" si="29"/>
        <v>44965</v>
      </c>
      <c r="P21" s="18">
        <f t="shared" si="1"/>
        <v>0</v>
      </c>
      <c r="Q21">
        <f t="shared" si="10"/>
        <v>0</v>
      </c>
      <c r="R21">
        <f t="shared" ca="1" si="11"/>
        <v>2.8972222222222221</v>
      </c>
      <c r="S21">
        <f t="shared" ca="1" si="2"/>
        <v>4.675E-2</v>
      </c>
      <c r="U21" s="21">
        <f t="shared" si="12"/>
        <v>45735</v>
      </c>
      <c r="V21" s="18">
        <f t="shared" si="13"/>
        <v>4.2946999999999997</v>
      </c>
      <c r="W21">
        <f t="shared" si="14"/>
        <v>4.2946999999999999E-2</v>
      </c>
      <c r="Y21" s="21">
        <f t="shared" si="30"/>
        <v>45735</v>
      </c>
      <c r="Z21" s="18">
        <f t="shared" si="15"/>
        <v>4.2027999999999999</v>
      </c>
      <c r="AA21">
        <f t="shared" si="16"/>
        <v>4.2027999999999996E-2</v>
      </c>
      <c r="AC21" s="21">
        <f t="shared" si="31"/>
        <v>45595</v>
      </c>
      <c r="AD21" s="18">
        <f t="shared" si="17"/>
        <v>4.4589999999999996</v>
      </c>
      <c r="AE21">
        <f t="shared" si="18"/>
        <v>4.4589999999999998E-2</v>
      </c>
      <c r="AH21" s="21">
        <v>45079</v>
      </c>
      <c r="AI21" s="18">
        <v>4250.2299999999996</v>
      </c>
      <c r="AJ21" s="18">
        <v>7.0000000000000007E-2</v>
      </c>
      <c r="AK21" s="22"/>
      <c r="AL21" s="21">
        <v>45079</v>
      </c>
      <c r="AM21" s="18">
        <v>4250.2299999999996</v>
      </c>
      <c r="AN21" s="18">
        <v>7.0000000000000007E-2</v>
      </c>
      <c r="AP21" s="21">
        <v>45079</v>
      </c>
      <c r="AQ21" s="18">
        <v>4250.2299999999996</v>
      </c>
      <c r="AR21" s="18">
        <v>7.0000000000000007E-2</v>
      </c>
      <c r="AU21" s="1">
        <v>45994</v>
      </c>
      <c r="AV21">
        <v>3.6465999999999998</v>
      </c>
      <c r="AW21">
        <f t="shared" si="19"/>
        <v>3.6465999999999998E-2</v>
      </c>
      <c r="AY21" s="1">
        <v>45994</v>
      </c>
      <c r="AZ21">
        <v>3.5798999999999999</v>
      </c>
      <c r="BA21">
        <f t="shared" si="32"/>
        <v>3.5798999999999997E-2</v>
      </c>
      <c r="BC21" s="1">
        <v>45994</v>
      </c>
      <c r="BD21" s="23">
        <v>3.7439</v>
      </c>
      <c r="BE21">
        <f t="shared" si="20"/>
        <v>3.7439E-2</v>
      </c>
      <c r="BG21" s="1">
        <v>45994</v>
      </c>
      <c r="BH21">
        <v>3.5472999999999999</v>
      </c>
      <c r="BI21">
        <f t="shared" si="21"/>
        <v>3.5472999999999998E-2</v>
      </c>
      <c r="BK21" s="1">
        <v>36538</v>
      </c>
      <c r="BL21">
        <v>1.53695168018261</v>
      </c>
      <c r="BM21">
        <f t="shared" si="33"/>
        <v>1.53695168018261E-2</v>
      </c>
      <c r="BP21" s="1">
        <v>45993</v>
      </c>
      <c r="BQ21">
        <v>179.94069999999999</v>
      </c>
      <c r="BR21">
        <f t="shared" si="22"/>
        <v>1.799407</v>
      </c>
      <c r="BT21" s="1">
        <v>45993</v>
      </c>
      <c r="BU21">
        <v>2.0430000000000001</v>
      </c>
      <c r="BV21">
        <f t="shared" si="23"/>
        <v>2.043E-2</v>
      </c>
      <c r="BX21" s="1">
        <v>45993</v>
      </c>
      <c r="BY21" s="23">
        <v>2.121</v>
      </c>
      <c r="BZ21">
        <f t="shared" si="24"/>
        <v>2.121E-2</v>
      </c>
      <c r="CB21" s="1">
        <v>45994</v>
      </c>
      <c r="CC21">
        <v>2.1379000000000001</v>
      </c>
      <c r="CD21">
        <f t="shared" si="25"/>
        <v>2.1379000000000002E-2</v>
      </c>
      <c r="CG21" s="1">
        <v>45841</v>
      </c>
      <c r="CH21">
        <v>111.078125</v>
      </c>
      <c r="CJ21" s="1"/>
      <c r="CL21" s="1"/>
      <c r="CM21" s="1"/>
      <c r="CP21" s="1"/>
      <c r="CS21" s="1"/>
      <c r="CV21" s="1"/>
      <c r="CY21" s="1"/>
      <c r="DB21" s="1"/>
    </row>
    <row r="22" spans="1:106" x14ac:dyDescent="0.3">
      <c r="A22" s="21">
        <f t="shared" si="26"/>
        <v>45841</v>
      </c>
      <c r="B22" s="18">
        <f t="shared" si="3"/>
        <v>111.078125</v>
      </c>
      <c r="C22">
        <f t="shared" si="27"/>
        <v>115</v>
      </c>
      <c r="D22">
        <f t="shared" ca="1" si="4"/>
        <v>0.46388888888888891</v>
      </c>
      <c r="E22">
        <f ca="1">IF(currency="USD",'Future et co'!F22,IF(currency="EUR",'Future et co'!G22,FALSE))</f>
        <v>4.1658999999999995E-2</v>
      </c>
      <c r="F22">
        <f t="shared" ca="1" si="5"/>
        <v>4.1658999999999995E-2</v>
      </c>
      <c r="G22">
        <f t="shared" ca="1" si="6"/>
        <v>2.0310000000000002E-2</v>
      </c>
      <c r="H22" s="21"/>
      <c r="I22" s="21">
        <f t="shared" si="28"/>
        <v>44966</v>
      </c>
      <c r="J22" s="18">
        <f t="shared" si="7"/>
        <v>0</v>
      </c>
      <c r="K22">
        <f t="shared" si="8"/>
        <v>0</v>
      </c>
      <c r="L22">
        <f t="shared" ca="1" si="9"/>
        <v>2.8944444444444444</v>
      </c>
      <c r="M22">
        <f t="shared" ca="1" si="0"/>
        <v>4.7300000000000002E-2</v>
      </c>
      <c r="O22" s="21">
        <f t="shared" si="29"/>
        <v>44966</v>
      </c>
      <c r="P22" s="18">
        <f t="shared" si="1"/>
        <v>0</v>
      </c>
      <c r="Q22">
        <f t="shared" si="10"/>
        <v>0</v>
      </c>
      <c r="R22">
        <f t="shared" ca="1" si="11"/>
        <v>2.8944444444444444</v>
      </c>
      <c r="S22">
        <f t="shared" ca="1" si="2"/>
        <v>4.7300000000000002E-2</v>
      </c>
      <c r="U22" s="21">
        <f t="shared" si="12"/>
        <v>45736</v>
      </c>
      <c r="V22" s="18">
        <f t="shared" si="13"/>
        <v>4.2919999999999998</v>
      </c>
      <c r="W22">
        <f t="shared" si="14"/>
        <v>4.292E-2</v>
      </c>
      <c r="Y22" s="21">
        <f t="shared" si="30"/>
        <v>45736</v>
      </c>
      <c r="Z22" s="18">
        <f t="shared" si="15"/>
        <v>4.1889000000000003</v>
      </c>
      <c r="AA22">
        <f t="shared" si="16"/>
        <v>4.1889000000000003E-2</v>
      </c>
      <c r="AC22" s="21">
        <f t="shared" si="31"/>
        <v>45596</v>
      </c>
      <c r="AD22" s="18">
        <f t="shared" si="17"/>
        <v>4.45</v>
      </c>
      <c r="AE22">
        <f t="shared" si="18"/>
        <v>4.4500000000000005E-2</v>
      </c>
      <c r="AH22" s="21">
        <v>45078</v>
      </c>
      <c r="AI22" s="18">
        <v>4195.25</v>
      </c>
      <c r="AJ22" s="18">
        <v>7.0000000000000007E-2</v>
      </c>
      <c r="AL22" s="21">
        <v>45078</v>
      </c>
      <c r="AM22" s="18">
        <v>4195.25</v>
      </c>
      <c r="AN22" s="18">
        <v>7.0000000000000007E-2</v>
      </c>
      <c r="AP22" s="21">
        <v>45078</v>
      </c>
      <c r="AQ22" s="18">
        <v>4195.25</v>
      </c>
      <c r="AR22" s="18">
        <v>7.0000000000000007E-2</v>
      </c>
      <c r="AU22" s="1">
        <v>45993</v>
      </c>
      <c r="AV22">
        <v>3.6598999999999999</v>
      </c>
      <c r="AW22">
        <f t="shared" si="19"/>
        <v>3.6599E-2</v>
      </c>
      <c r="AY22" s="1">
        <v>45993</v>
      </c>
      <c r="AZ22">
        <v>3.5836999999999999</v>
      </c>
      <c r="BA22">
        <f t="shared" si="32"/>
        <v>3.5837000000000001E-2</v>
      </c>
      <c r="BC22" s="1">
        <v>45993</v>
      </c>
      <c r="BD22" s="23">
        <v>3.7639999999999998</v>
      </c>
      <c r="BE22">
        <f t="shared" si="20"/>
        <v>3.764E-2</v>
      </c>
      <c r="BG22" s="1">
        <v>45993</v>
      </c>
      <c r="BH22">
        <v>3.5505</v>
      </c>
      <c r="BI22">
        <f t="shared" si="21"/>
        <v>3.5505000000000002E-2</v>
      </c>
      <c r="BK22" s="1">
        <v>36539</v>
      </c>
      <c r="BL22">
        <v>1.5243601645774101</v>
      </c>
      <c r="BM22">
        <f t="shared" si="33"/>
        <v>1.5243601645774102E-2</v>
      </c>
      <c r="BP22" s="1">
        <v>45992</v>
      </c>
      <c r="BQ22">
        <v>180.03890000000001</v>
      </c>
      <c r="BR22">
        <f t="shared" si="22"/>
        <v>1.800389</v>
      </c>
      <c r="BT22" s="1">
        <v>45992</v>
      </c>
      <c r="BU22">
        <v>2.06</v>
      </c>
      <c r="BV22">
        <f t="shared" si="23"/>
        <v>2.06E-2</v>
      </c>
      <c r="BX22" s="1">
        <v>45992</v>
      </c>
      <c r="BY22" s="23">
        <v>2.1230000000000002</v>
      </c>
      <c r="BZ22">
        <f t="shared" si="24"/>
        <v>2.1230000000000002E-2</v>
      </c>
      <c r="CB22" s="1">
        <v>45993</v>
      </c>
      <c r="CC22">
        <v>2.1440000000000001</v>
      </c>
      <c r="CD22">
        <f t="shared" si="25"/>
        <v>2.1440000000000001E-2</v>
      </c>
      <c r="CG22" s="1">
        <v>45845</v>
      </c>
      <c r="CH22">
        <v>110.765625</v>
      </c>
      <c r="CJ22" s="1"/>
      <c r="CL22" s="1"/>
      <c r="CM22" s="1"/>
      <c r="CP22" s="1"/>
      <c r="CS22" s="1"/>
      <c r="CV22" s="1"/>
      <c r="CY22" s="1"/>
      <c r="DB22" s="1"/>
    </row>
    <row r="23" spans="1:106" x14ac:dyDescent="0.3">
      <c r="A23" s="21">
        <f t="shared" si="26"/>
        <v>45842</v>
      </c>
      <c r="B23" s="18">
        <f t="shared" si="3"/>
        <v>111.078125</v>
      </c>
      <c r="C23">
        <f>CEILING(B23,$C$9)</f>
        <v>115</v>
      </c>
      <c r="D23">
        <f t="shared" ca="1" si="4"/>
        <v>0.46111111111111114</v>
      </c>
      <c r="E23">
        <f ca="1">IF(currency="USD",'Future et co'!F23,IF(currency="EUR",'Future et co'!G23,FALSE))</f>
        <v>4.1565000000000005E-2</v>
      </c>
      <c r="F23">
        <f t="shared" ca="1" si="5"/>
        <v>4.1565000000000005E-2</v>
      </c>
      <c r="G23">
        <f t="shared" ca="1" si="6"/>
        <v>2.0259999999999997E-2</v>
      </c>
      <c r="I23" s="21">
        <f t="shared" si="28"/>
        <v>44967</v>
      </c>
      <c r="J23" s="18">
        <f t="shared" si="7"/>
        <v>0</v>
      </c>
      <c r="K23">
        <f t="shared" si="8"/>
        <v>0</v>
      </c>
      <c r="L23">
        <f t="shared" ca="1" si="9"/>
        <v>2.8916666666666666</v>
      </c>
      <c r="M23">
        <f t="shared" ca="1" si="0"/>
        <v>4.7699999999999992E-2</v>
      </c>
      <c r="O23" s="21">
        <f t="shared" si="29"/>
        <v>44967</v>
      </c>
      <c r="P23" s="18">
        <f t="shared" si="1"/>
        <v>0</v>
      </c>
      <c r="Q23">
        <f t="shared" si="10"/>
        <v>0</v>
      </c>
      <c r="R23">
        <f t="shared" ca="1" si="11"/>
        <v>2.8916666666666666</v>
      </c>
      <c r="S23">
        <f t="shared" ca="1" si="2"/>
        <v>4.7699999999999992E-2</v>
      </c>
      <c r="U23" s="21">
        <f t="shared" si="12"/>
        <v>45737</v>
      </c>
      <c r="V23" s="18">
        <f t="shared" si="13"/>
        <v>4.3075000000000001</v>
      </c>
      <c r="W23">
        <f t="shared" si="14"/>
        <v>4.3075000000000002E-2</v>
      </c>
      <c r="Y23" s="21">
        <f t="shared" si="30"/>
        <v>45737</v>
      </c>
      <c r="Z23" s="18">
        <f t="shared" si="15"/>
        <v>4.1885000000000003</v>
      </c>
      <c r="AA23">
        <f t="shared" si="16"/>
        <v>4.1885000000000006E-2</v>
      </c>
      <c r="AC23" s="21">
        <f t="shared" si="31"/>
        <v>45597</v>
      </c>
      <c r="AD23" s="18">
        <f t="shared" si="17"/>
        <v>4.4589999999999996</v>
      </c>
      <c r="AE23">
        <f t="shared" si="18"/>
        <v>4.4589999999999998E-2</v>
      </c>
      <c r="AH23" s="21">
        <v>45077</v>
      </c>
      <c r="AI23" s="18">
        <v>4152.74</v>
      </c>
      <c r="AJ23" s="18">
        <v>7.0000000000000007E-2</v>
      </c>
      <c r="AL23" s="21">
        <v>45077</v>
      </c>
      <c r="AM23" s="18">
        <v>4152.74</v>
      </c>
      <c r="AN23" s="18">
        <v>7.0000000000000007E-2</v>
      </c>
      <c r="AP23" s="21">
        <v>45077</v>
      </c>
      <c r="AQ23" s="18">
        <v>4152.74</v>
      </c>
      <c r="AR23" s="18">
        <v>7.0000000000000007E-2</v>
      </c>
      <c r="AU23" s="1">
        <v>45992</v>
      </c>
      <c r="AV23">
        <v>3.6642999999999999</v>
      </c>
      <c r="AW23">
        <f t="shared" si="19"/>
        <v>3.6643000000000002E-2</v>
      </c>
      <c r="AY23" s="1">
        <v>45992</v>
      </c>
      <c r="AZ23">
        <v>3.6044</v>
      </c>
      <c r="BA23">
        <f t="shared" si="32"/>
        <v>3.6044E-2</v>
      </c>
      <c r="BC23" s="1">
        <v>45992</v>
      </c>
      <c r="BD23" s="23">
        <v>3.79</v>
      </c>
      <c r="BE23">
        <f t="shared" si="20"/>
        <v>3.7900000000000003E-2</v>
      </c>
      <c r="BG23" s="1">
        <v>45992</v>
      </c>
      <c r="BH23">
        <v>3.58</v>
      </c>
      <c r="BI23">
        <f t="shared" si="21"/>
        <v>3.5799999999999998E-2</v>
      </c>
      <c r="BK23" s="1">
        <v>36543</v>
      </c>
      <c r="BL23">
        <v>1.55459173705909</v>
      </c>
      <c r="BM23">
        <f t="shared" si="33"/>
        <v>1.5545917370590901E-2</v>
      </c>
      <c r="BP23" s="1">
        <v>45989</v>
      </c>
      <c r="BQ23">
        <v>180.83869999999999</v>
      </c>
      <c r="BR23">
        <f t="shared" si="22"/>
        <v>1.808387</v>
      </c>
      <c r="BT23" s="1">
        <v>45989</v>
      </c>
      <c r="BU23">
        <v>2.06</v>
      </c>
      <c r="BV23">
        <f t="shared" si="23"/>
        <v>2.06E-2</v>
      </c>
      <c r="BX23" s="1">
        <v>45989</v>
      </c>
      <c r="BY23" s="23">
        <v>2.11</v>
      </c>
      <c r="BZ23">
        <f t="shared" si="24"/>
        <v>2.1099999999999997E-2</v>
      </c>
      <c r="CB23" s="1">
        <v>45992</v>
      </c>
      <c r="CC23">
        <v>2.1349999999999998</v>
      </c>
      <c r="CD23">
        <f t="shared" si="25"/>
        <v>2.1349999999999997E-2</v>
      </c>
      <c r="CG23" s="1">
        <v>45846</v>
      </c>
      <c r="CH23">
        <v>110.625</v>
      </c>
      <c r="CJ23" s="1"/>
      <c r="CL23" s="1"/>
      <c r="CM23" s="1"/>
      <c r="CP23" s="1"/>
      <c r="CS23" s="1"/>
      <c r="CV23" s="1"/>
      <c r="CY23" s="1"/>
      <c r="DB23" s="1"/>
    </row>
    <row r="24" spans="1:106" x14ac:dyDescent="0.3">
      <c r="A24" s="21">
        <f t="shared" si="26"/>
        <v>45845</v>
      </c>
      <c r="B24" s="18">
        <f t="shared" si="3"/>
        <v>110.765625</v>
      </c>
      <c r="C24">
        <f>CEILING(B24,$C$9)</f>
        <v>115</v>
      </c>
      <c r="D24">
        <f t="shared" ca="1" si="4"/>
        <v>0.45277777777777778</v>
      </c>
      <c r="E24">
        <f ca="1">IF(currency="USD",'Future et co'!F24,IF(currency="EUR",'Future et co'!G24,FALSE))</f>
        <v>4.1626000000000003E-2</v>
      </c>
      <c r="F24">
        <f t="shared" ca="1" si="5"/>
        <v>4.1626000000000003E-2</v>
      </c>
      <c r="G24">
        <f t="shared" ca="1" si="6"/>
        <v>2.0160000000000001E-2</v>
      </c>
      <c r="I24" s="21">
        <f t="shared" si="28"/>
        <v>44970</v>
      </c>
      <c r="J24" s="18">
        <f t="shared" si="7"/>
        <v>0</v>
      </c>
      <c r="K24">
        <f t="shared" si="8"/>
        <v>0</v>
      </c>
      <c r="L24">
        <f t="shared" ca="1" si="9"/>
        <v>2.8833333333333333</v>
      </c>
      <c r="M24">
        <f t="shared" ca="1" si="0"/>
        <v>4.7699999999999992E-2</v>
      </c>
      <c r="O24" s="21">
        <f t="shared" si="29"/>
        <v>44970</v>
      </c>
      <c r="P24" s="18">
        <f t="shared" si="1"/>
        <v>0</v>
      </c>
      <c r="Q24">
        <f t="shared" si="10"/>
        <v>0</v>
      </c>
      <c r="R24">
        <f t="shared" ca="1" si="11"/>
        <v>2.8833333333333333</v>
      </c>
      <c r="S24">
        <f t="shared" ca="1" si="2"/>
        <v>4.7699999999999992E-2</v>
      </c>
      <c r="U24" s="21">
        <f t="shared" si="12"/>
        <v>45740</v>
      </c>
      <c r="V24" s="18">
        <f t="shared" si="13"/>
        <v>4.3026999999999997</v>
      </c>
      <c r="W24">
        <f t="shared" si="14"/>
        <v>4.3026999999999996E-2</v>
      </c>
      <c r="Y24" s="21">
        <f t="shared" si="30"/>
        <v>45740</v>
      </c>
      <c r="Z24" s="18">
        <f t="shared" si="15"/>
        <v>4.2103000000000002</v>
      </c>
      <c r="AA24">
        <f t="shared" si="16"/>
        <v>4.2103000000000002E-2</v>
      </c>
      <c r="AC24" s="21">
        <f t="shared" si="31"/>
        <v>45600</v>
      </c>
      <c r="AD24" s="18">
        <f t="shared" si="17"/>
        <v>4.4390000000000001</v>
      </c>
      <c r="AE24">
        <f t="shared" si="18"/>
        <v>4.4389999999999999E-2</v>
      </c>
      <c r="AH24" s="21">
        <v>45076</v>
      </c>
      <c r="AI24" s="18">
        <v>4180.96</v>
      </c>
      <c r="AJ24" s="18">
        <v>7.0000000000000007E-2</v>
      </c>
      <c r="AL24" s="21">
        <v>45076</v>
      </c>
      <c r="AM24" s="18">
        <v>4180.96</v>
      </c>
      <c r="AN24" s="18">
        <v>7.0000000000000007E-2</v>
      </c>
      <c r="AP24" s="21">
        <v>45076</v>
      </c>
      <c r="AQ24" s="18">
        <v>4180.96</v>
      </c>
      <c r="AR24" s="18">
        <v>7.0000000000000007E-2</v>
      </c>
      <c r="AU24" s="1">
        <v>45989</v>
      </c>
      <c r="AV24">
        <v>3.6699000000000002</v>
      </c>
      <c r="AW24">
        <f t="shared" si="19"/>
        <v>3.6699000000000002E-2</v>
      </c>
      <c r="AY24" s="1">
        <v>45989</v>
      </c>
      <c r="AZ24">
        <v>3.6006999999999998</v>
      </c>
      <c r="BA24">
        <f t="shared" si="32"/>
        <v>3.6006999999999997E-2</v>
      </c>
      <c r="BC24" s="1">
        <v>45989</v>
      </c>
      <c r="BD24" s="23">
        <v>3.7879</v>
      </c>
      <c r="BE24">
        <f t="shared" si="20"/>
        <v>3.7879000000000003E-2</v>
      </c>
      <c r="BG24" s="1">
        <v>45989</v>
      </c>
      <c r="BH24">
        <v>3.5508999999999999</v>
      </c>
      <c r="BI24">
        <f t="shared" si="21"/>
        <v>3.5508999999999999E-2</v>
      </c>
      <c r="BK24" s="1">
        <v>36544</v>
      </c>
      <c r="BL24">
        <v>1.5395897021643701</v>
      </c>
      <c r="BM24">
        <f t="shared" si="33"/>
        <v>1.5395897021643701E-2</v>
      </c>
      <c r="BP24" s="1">
        <v>45988</v>
      </c>
      <c r="BQ24">
        <v>181.07730000000001</v>
      </c>
      <c r="BR24">
        <f t="shared" si="22"/>
        <v>1.8107730000000002</v>
      </c>
      <c r="BT24" s="1">
        <v>45988</v>
      </c>
      <c r="BU24">
        <v>2.0609999999999999</v>
      </c>
      <c r="BV24">
        <f t="shared" si="23"/>
        <v>2.061E-2</v>
      </c>
      <c r="BX24" s="1">
        <v>45988</v>
      </c>
      <c r="BY24" s="23">
        <v>2.1150000000000002</v>
      </c>
      <c r="BZ24">
        <f t="shared" si="24"/>
        <v>2.1150000000000002E-2</v>
      </c>
      <c r="CB24" s="1">
        <v>45989</v>
      </c>
      <c r="CC24">
        <v>2.1219999999999999</v>
      </c>
      <c r="CD24">
        <f t="shared" si="25"/>
        <v>2.1219999999999999E-2</v>
      </c>
      <c r="CG24" s="1">
        <v>45847</v>
      </c>
      <c r="CH24">
        <v>111.109375</v>
      </c>
      <c r="CJ24" s="1"/>
      <c r="CL24" s="1"/>
      <c r="CM24" s="1"/>
      <c r="CP24" s="1"/>
      <c r="CS24" s="1"/>
      <c r="CV24" s="1"/>
      <c r="CY24" s="1"/>
      <c r="DB24" s="1"/>
    </row>
    <row r="25" spans="1:106" x14ac:dyDescent="0.3">
      <c r="A25" s="21">
        <f t="shared" si="26"/>
        <v>45846</v>
      </c>
      <c r="B25" s="18">
        <f t="shared" si="3"/>
        <v>110.625</v>
      </c>
      <c r="C25">
        <f t="shared" ref="C25:C88" si="34">CEILING(B25,$C$9)</f>
        <v>115</v>
      </c>
      <c r="D25">
        <f t="shared" ca="1" si="4"/>
        <v>0.45</v>
      </c>
      <c r="E25">
        <f ca="1">IF(currency="USD",'Future et co'!F25,IF(currency="EUR",'Future et co'!G25,FALSE))</f>
        <v>4.1562999999999996E-2</v>
      </c>
      <c r="F25">
        <f t="shared" ca="1" si="5"/>
        <v>4.1562999999999996E-2</v>
      </c>
      <c r="G25">
        <f t="shared" ca="1" si="6"/>
        <v>2.019E-2</v>
      </c>
      <c r="I25" s="21">
        <f t="shared" si="28"/>
        <v>44971</v>
      </c>
      <c r="J25" s="18">
        <f t="shared" si="7"/>
        <v>0</v>
      </c>
      <c r="K25">
        <f t="shared" si="8"/>
        <v>0</v>
      </c>
      <c r="L25">
        <f t="shared" ca="1" si="9"/>
        <v>2.8805555555555555</v>
      </c>
      <c r="M25">
        <f t="shared" ca="1" si="0"/>
        <v>4.9044999999999998E-2</v>
      </c>
      <c r="O25" s="21">
        <f t="shared" si="29"/>
        <v>44971</v>
      </c>
      <c r="P25" s="18">
        <f t="shared" si="1"/>
        <v>0</v>
      </c>
      <c r="Q25">
        <f t="shared" si="10"/>
        <v>0</v>
      </c>
      <c r="R25">
        <f t="shared" ca="1" si="11"/>
        <v>2.8805555555555555</v>
      </c>
      <c r="S25">
        <f t="shared" ca="1" si="2"/>
        <v>4.9044999999999998E-2</v>
      </c>
      <c r="U25" s="21">
        <f t="shared" si="12"/>
        <v>45741</v>
      </c>
      <c r="V25" s="18">
        <f t="shared" si="13"/>
        <v>4.2858000000000001</v>
      </c>
      <c r="W25">
        <f t="shared" si="14"/>
        <v>4.2858E-2</v>
      </c>
      <c r="Y25" s="21">
        <f t="shared" si="30"/>
        <v>45741</v>
      </c>
      <c r="Z25" s="18">
        <f t="shared" si="15"/>
        <v>4.2031000000000001</v>
      </c>
      <c r="AA25">
        <f t="shared" si="16"/>
        <v>4.2030999999999999E-2</v>
      </c>
      <c r="AC25" s="21">
        <f t="shared" si="31"/>
        <v>45601</v>
      </c>
      <c r="AD25" s="18">
        <f t="shared" si="17"/>
        <v>4.4459999999999997</v>
      </c>
      <c r="AE25">
        <f t="shared" si="18"/>
        <v>4.446E-2</v>
      </c>
      <c r="AH25" s="21">
        <v>45072</v>
      </c>
      <c r="AI25" s="18">
        <v>4186.04</v>
      </c>
      <c r="AJ25" s="18">
        <v>7.0000000000000007E-2</v>
      </c>
      <c r="AL25" s="21">
        <v>45072</v>
      </c>
      <c r="AM25" s="18">
        <v>4186.04</v>
      </c>
      <c r="AN25" s="18">
        <v>7.0000000000000007E-2</v>
      </c>
      <c r="AP25" s="21">
        <v>45072</v>
      </c>
      <c r="AQ25" s="18">
        <v>4186.04</v>
      </c>
      <c r="AR25" s="18">
        <v>7.0000000000000007E-2</v>
      </c>
      <c r="AU25" s="1">
        <v>45988</v>
      </c>
      <c r="AV25">
        <v>3.6579000000000002</v>
      </c>
      <c r="AW25">
        <f t="shared" si="19"/>
        <v>3.6579E-2</v>
      </c>
      <c r="AY25" s="1">
        <v>45988</v>
      </c>
      <c r="AZ25">
        <v>3.6042999999999998</v>
      </c>
      <c r="BA25">
        <f t="shared" si="32"/>
        <v>3.6042999999999999E-2</v>
      </c>
      <c r="BC25" s="1">
        <v>45988</v>
      </c>
      <c r="BD25" s="23">
        <v>3.7669000000000001</v>
      </c>
      <c r="BE25">
        <f t="shared" si="20"/>
        <v>3.7669000000000001E-2</v>
      </c>
      <c r="BG25" s="1">
        <v>45988</v>
      </c>
      <c r="BH25">
        <v>3.5278999999999998</v>
      </c>
      <c r="BI25">
        <f t="shared" si="21"/>
        <v>3.5278999999999998E-2</v>
      </c>
      <c r="BK25" s="1">
        <v>36545</v>
      </c>
      <c r="BL25">
        <v>1.5632484085340601</v>
      </c>
      <c r="BM25">
        <f t="shared" si="33"/>
        <v>1.5632484085340601E-2</v>
      </c>
      <c r="BP25" s="1">
        <v>45987</v>
      </c>
      <c r="BQ25">
        <v>181.0633</v>
      </c>
      <c r="BR25">
        <f t="shared" si="22"/>
        <v>1.8106329999999999</v>
      </c>
      <c r="BT25" s="1">
        <v>45987</v>
      </c>
      <c r="BU25">
        <v>2.069</v>
      </c>
      <c r="BV25">
        <f t="shared" si="23"/>
        <v>2.069E-2</v>
      </c>
      <c r="BX25" s="1">
        <v>45987</v>
      </c>
      <c r="BY25" s="23">
        <v>2.117</v>
      </c>
      <c r="BZ25">
        <f t="shared" si="24"/>
        <v>2.1170000000000001E-2</v>
      </c>
      <c r="CB25" s="1">
        <v>45988</v>
      </c>
      <c r="CC25">
        <v>2.1269999999999998</v>
      </c>
      <c r="CD25">
        <f t="shared" si="25"/>
        <v>2.1269999999999997E-2</v>
      </c>
      <c r="CG25" s="1">
        <v>45848</v>
      </c>
      <c r="CH25">
        <v>111.078125</v>
      </c>
      <c r="CJ25" s="1"/>
      <c r="CL25" s="1"/>
      <c r="CM25" s="1"/>
      <c r="CP25" s="1"/>
      <c r="CS25" s="1"/>
      <c r="CV25" s="1"/>
      <c r="CY25" s="1"/>
      <c r="DB25" s="1"/>
    </row>
    <row r="26" spans="1:106" x14ac:dyDescent="0.3">
      <c r="A26" s="21">
        <f t="shared" si="26"/>
        <v>45847</v>
      </c>
      <c r="B26" s="18">
        <f t="shared" si="3"/>
        <v>111.109375</v>
      </c>
      <c r="C26">
        <f t="shared" si="34"/>
        <v>115</v>
      </c>
      <c r="D26">
        <f t="shared" ca="1" si="4"/>
        <v>0.44722222222222224</v>
      </c>
      <c r="E26">
        <f ca="1">IF(currency="USD",'Future et co'!F26,IF(currency="EUR",'Future et co'!G26,FALSE))</f>
        <v>4.1456999999999994E-2</v>
      </c>
      <c r="F26">
        <f t="shared" ca="1" si="5"/>
        <v>4.1456999999999994E-2</v>
      </c>
      <c r="G26">
        <f t="shared" ca="1" si="6"/>
        <v>2.051E-2</v>
      </c>
      <c r="I26" s="21">
        <f t="shared" si="28"/>
        <v>44972</v>
      </c>
      <c r="J26" s="18">
        <f t="shared" si="7"/>
        <v>0</v>
      </c>
      <c r="K26">
        <f t="shared" si="8"/>
        <v>0</v>
      </c>
      <c r="L26">
        <f t="shared" ca="1" si="9"/>
        <v>2.8777777777777778</v>
      </c>
      <c r="M26">
        <f t="shared" ca="1" si="0"/>
        <v>4.9118000000000002E-2</v>
      </c>
      <c r="O26" s="21">
        <f t="shared" si="29"/>
        <v>44972</v>
      </c>
      <c r="P26" s="18">
        <f t="shared" si="1"/>
        <v>0</v>
      </c>
      <c r="Q26">
        <f t="shared" si="10"/>
        <v>0</v>
      </c>
      <c r="R26">
        <f t="shared" ca="1" si="11"/>
        <v>2.8777777777777778</v>
      </c>
      <c r="S26">
        <f t="shared" ca="1" si="2"/>
        <v>4.9118000000000002E-2</v>
      </c>
      <c r="U26" s="21">
        <f t="shared" si="12"/>
        <v>45742</v>
      </c>
      <c r="V26" s="18">
        <f t="shared" si="13"/>
        <v>4.2969999999999997</v>
      </c>
      <c r="W26">
        <f t="shared" si="14"/>
        <v>4.2969999999999994E-2</v>
      </c>
      <c r="Y26" s="21">
        <f t="shared" si="30"/>
        <v>45742</v>
      </c>
      <c r="Z26" s="18">
        <f t="shared" si="15"/>
        <v>4.1917</v>
      </c>
      <c r="AA26">
        <f t="shared" si="16"/>
        <v>4.1917000000000003E-2</v>
      </c>
      <c r="AC26" s="21">
        <f t="shared" si="31"/>
        <v>45602</v>
      </c>
      <c r="AD26" s="18">
        <f t="shared" si="17"/>
        <v>4.5119999999999996</v>
      </c>
      <c r="AE26">
        <f t="shared" si="18"/>
        <v>4.5119999999999993E-2</v>
      </c>
      <c r="AH26" s="21">
        <v>45071</v>
      </c>
      <c r="AI26" s="18">
        <v>4130.5200000000004</v>
      </c>
      <c r="AJ26" s="18">
        <v>7.0000000000000007E-2</v>
      </c>
      <c r="AL26" s="21">
        <v>45071</v>
      </c>
      <c r="AM26" s="18">
        <v>4130.5200000000004</v>
      </c>
      <c r="AN26" s="18">
        <v>7.0000000000000007E-2</v>
      </c>
      <c r="AP26" s="21">
        <v>45071</v>
      </c>
      <c r="AQ26" s="18">
        <v>4130.5200000000004</v>
      </c>
      <c r="AR26" s="18">
        <v>7.0000000000000007E-2</v>
      </c>
      <c r="AU26" s="1">
        <v>45987</v>
      </c>
      <c r="AV26">
        <v>3.6775000000000002</v>
      </c>
      <c r="AW26">
        <f t="shared" si="19"/>
        <v>3.6775000000000002E-2</v>
      </c>
      <c r="AY26" s="1">
        <v>45987</v>
      </c>
      <c r="AZ26">
        <v>3.6057999999999999</v>
      </c>
      <c r="BA26">
        <f t="shared" si="32"/>
        <v>3.6058E-2</v>
      </c>
      <c r="BC26" s="1">
        <v>45987</v>
      </c>
      <c r="BD26" s="23">
        <v>3.7629999999999999</v>
      </c>
      <c r="BE26">
        <f t="shared" si="20"/>
        <v>3.7629999999999997E-2</v>
      </c>
      <c r="BG26" s="1">
        <v>45987</v>
      </c>
      <c r="BH26">
        <v>3.5245000000000002</v>
      </c>
      <c r="BI26">
        <f t="shared" si="21"/>
        <v>3.5244999999999999E-2</v>
      </c>
      <c r="BK26" s="1">
        <v>36546</v>
      </c>
      <c r="BL26">
        <v>1.56603639583431</v>
      </c>
      <c r="BM26">
        <f t="shared" si="33"/>
        <v>1.5660363958343099E-2</v>
      </c>
      <c r="BP26" s="1">
        <v>45986</v>
      </c>
      <c r="BQ26">
        <v>181.1755</v>
      </c>
      <c r="BR26">
        <f t="shared" si="22"/>
        <v>1.811755</v>
      </c>
      <c r="BT26" s="1">
        <v>45986</v>
      </c>
      <c r="BU26">
        <v>2.0659999999999998</v>
      </c>
      <c r="BV26">
        <f t="shared" si="23"/>
        <v>2.0659999999999998E-2</v>
      </c>
      <c r="BX26" s="1">
        <v>45986</v>
      </c>
      <c r="BY26" s="23">
        <v>2.121</v>
      </c>
      <c r="BZ26">
        <f t="shared" si="24"/>
        <v>2.121E-2</v>
      </c>
      <c r="CB26" s="1">
        <v>45987</v>
      </c>
      <c r="CC26">
        <v>2.1339999999999999</v>
      </c>
      <c r="CD26">
        <f t="shared" si="25"/>
        <v>2.1339999999999998E-2</v>
      </c>
      <c r="CG26" s="1">
        <v>45849</v>
      </c>
      <c r="CH26">
        <v>110.546875</v>
      </c>
      <c r="CJ26" s="1"/>
      <c r="CL26" s="1"/>
      <c r="CM26" s="1"/>
      <c r="CP26" s="1"/>
      <c r="CS26" s="1"/>
      <c r="CV26" s="1"/>
      <c r="CY26" s="1"/>
      <c r="DB26" s="1"/>
    </row>
    <row r="27" spans="1:106" x14ac:dyDescent="0.3">
      <c r="A27" s="21">
        <f t="shared" si="26"/>
        <v>45848</v>
      </c>
      <c r="B27" s="18">
        <f t="shared" si="3"/>
        <v>111.078125</v>
      </c>
      <c r="C27">
        <f t="shared" si="34"/>
        <v>115</v>
      </c>
      <c r="D27">
        <f t="shared" ca="1" si="4"/>
        <v>0.44444444444444442</v>
      </c>
      <c r="E27">
        <f ca="1">IF(currency="USD",'Future et co'!F27,IF(currency="EUR",'Future et co'!G27,FALSE))</f>
        <v>4.1397000000000003E-2</v>
      </c>
      <c r="F27">
        <f t="shared" ca="1" si="5"/>
        <v>4.1397000000000003E-2</v>
      </c>
      <c r="G27">
        <f t="shared" ca="1" si="6"/>
        <v>2.07E-2</v>
      </c>
      <c r="I27" s="21">
        <f t="shared" si="28"/>
        <v>44973</v>
      </c>
      <c r="J27" s="18">
        <f t="shared" si="7"/>
        <v>0</v>
      </c>
      <c r="K27">
        <f t="shared" si="8"/>
        <v>0</v>
      </c>
      <c r="L27">
        <f t="shared" ca="1" si="9"/>
        <v>2.875</v>
      </c>
      <c r="M27">
        <f t="shared" ca="1" si="0"/>
        <v>4.9238999999999998E-2</v>
      </c>
      <c r="O27" s="21">
        <f t="shared" si="29"/>
        <v>44973</v>
      </c>
      <c r="P27" s="18">
        <f t="shared" si="1"/>
        <v>0</v>
      </c>
      <c r="Q27">
        <f t="shared" si="10"/>
        <v>0</v>
      </c>
      <c r="R27">
        <f t="shared" ca="1" si="11"/>
        <v>2.875</v>
      </c>
      <c r="S27">
        <f t="shared" ca="1" si="2"/>
        <v>4.9238999999999998E-2</v>
      </c>
      <c r="U27" s="21">
        <f t="shared" si="12"/>
        <v>45743</v>
      </c>
      <c r="V27" s="18">
        <f t="shared" si="13"/>
        <v>4.2904999999999998</v>
      </c>
      <c r="W27">
        <f t="shared" si="14"/>
        <v>4.2904999999999999E-2</v>
      </c>
      <c r="Y27" s="21">
        <f t="shared" si="30"/>
        <v>45743</v>
      </c>
      <c r="Z27" s="18">
        <f t="shared" si="15"/>
        <v>4.1940999999999997</v>
      </c>
      <c r="AA27">
        <f t="shared" si="16"/>
        <v>4.1940999999999999E-2</v>
      </c>
      <c r="AC27" s="21">
        <f t="shared" si="31"/>
        <v>45603</v>
      </c>
      <c r="AD27" s="18">
        <f t="shared" si="17"/>
        <v>4.4669999999999996</v>
      </c>
      <c r="AE27">
        <f t="shared" si="18"/>
        <v>4.4669999999999994E-2</v>
      </c>
      <c r="AH27" s="21">
        <v>45070</v>
      </c>
      <c r="AI27" s="18">
        <v>4100.4399999999996</v>
      </c>
      <c r="AJ27" s="18">
        <v>7.0000000000000007E-2</v>
      </c>
      <c r="AL27" s="21">
        <v>45070</v>
      </c>
      <c r="AM27" s="18">
        <v>4100.4399999999996</v>
      </c>
      <c r="AN27" s="18">
        <v>7.0000000000000007E-2</v>
      </c>
      <c r="AP27" s="21">
        <v>45070</v>
      </c>
      <c r="AQ27" s="18">
        <v>4100.4399999999996</v>
      </c>
      <c r="AR27" s="18">
        <v>7.0000000000000007E-2</v>
      </c>
      <c r="AU27" s="1">
        <v>45986</v>
      </c>
      <c r="AV27">
        <v>3.6842000000000001</v>
      </c>
      <c r="AW27">
        <f t="shared" si="19"/>
        <v>3.6842E-2</v>
      </c>
      <c r="AY27" s="1">
        <v>45986</v>
      </c>
      <c r="AZ27">
        <v>3.6061999999999999</v>
      </c>
      <c r="BA27">
        <f t="shared" si="32"/>
        <v>3.6061999999999997E-2</v>
      </c>
      <c r="BC27" s="1">
        <v>45986</v>
      </c>
      <c r="BD27" s="23">
        <v>3.7627000000000002</v>
      </c>
      <c r="BE27">
        <f t="shared" si="20"/>
        <v>3.7627000000000001E-2</v>
      </c>
      <c r="BG27" s="1">
        <v>45986</v>
      </c>
      <c r="BH27">
        <v>3.5055000000000001</v>
      </c>
      <c r="BI27">
        <f t="shared" si="21"/>
        <v>3.5055000000000003E-2</v>
      </c>
      <c r="BK27" s="1">
        <v>36549</v>
      </c>
      <c r="BL27">
        <v>1.6087790946568701</v>
      </c>
      <c r="BM27">
        <f t="shared" si="33"/>
        <v>1.60877909465687E-2</v>
      </c>
      <c r="BP27" s="1">
        <v>45985</v>
      </c>
      <c r="BQ27">
        <v>180.75460000000001</v>
      </c>
      <c r="BR27">
        <f t="shared" si="22"/>
        <v>1.8075460000000001</v>
      </c>
      <c r="BT27" s="1">
        <v>45985</v>
      </c>
      <c r="BU27">
        <v>2.0590000000000002</v>
      </c>
      <c r="BV27">
        <f t="shared" si="23"/>
        <v>2.0590000000000001E-2</v>
      </c>
      <c r="BX27" s="1">
        <v>45985</v>
      </c>
      <c r="BY27" s="23">
        <v>2.12</v>
      </c>
      <c r="BZ27">
        <f t="shared" si="24"/>
        <v>2.12E-2</v>
      </c>
      <c r="CB27" s="1">
        <v>45986</v>
      </c>
      <c r="CC27">
        <v>2.1309999999999998</v>
      </c>
      <c r="CD27">
        <f t="shared" si="25"/>
        <v>2.1309999999999999E-2</v>
      </c>
      <c r="CG27" s="1">
        <v>45852</v>
      </c>
      <c r="CH27">
        <v>110.578125</v>
      </c>
      <c r="CJ27" s="1"/>
      <c r="CL27" s="1"/>
      <c r="CM27" s="1"/>
      <c r="CP27" s="1"/>
      <c r="CS27" s="1"/>
      <c r="CV27" s="1"/>
      <c r="CY27" s="1"/>
      <c r="DB27" s="1"/>
    </row>
    <row r="28" spans="1:106" x14ac:dyDescent="0.3">
      <c r="A28" s="21">
        <f t="shared" si="26"/>
        <v>45849</v>
      </c>
      <c r="B28" s="18">
        <f t="shared" si="3"/>
        <v>110.546875</v>
      </c>
      <c r="C28">
        <f t="shared" si="34"/>
        <v>115</v>
      </c>
      <c r="D28">
        <f t="shared" ca="1" si="4"/>
        <v>0.44166666666666665</v>
      </c>
      <c r="E28">
        <f ca="1">IF(currency="USD",'Future et co'!F28,IF(currency="EUR",'Future et co'!G28,FALSE))</f>
        <v>4.1395999999999995E-2</v>
      </c>
      <c r="F28">
        <f t="shared" ca="1" si="5"/>
        <v>4.1395999999999995E-2</v>
      </c>
      <c r="G28">
        <f t="shared" ca="1" si="6"/>
        <v>2.0720000000000002E-2</v>
      </c>
      <c r="I28" s="21">
        <f t="shared" si="28"/>
        <v>44974</v>
      </c>
      <c r="J28" s="18">
        <f t="shared" si="7"/>
        <v>0</v>
      </c>
      <c r="K28">
        <f t="shared" si="8"/>
        <v>0</v>
      </c>
      <c r="L28">
        <f t="shared" ca="1" si="9"/>
        <v>2.8722222222222222</v>
      </c>
      <c r="M28">
        <f t="shared" ca="1" si="0"/>
        <v>4.9000000000000002E-2</v>
      </c>
      <c r="O28" s="21">
        <f t="shared" si="29"/>
        <v>44974</v>
      </c>
      <c r="P28" s="18">
        <f t="shared" si="1"/>
        <v>0</v>
      </c>
      <c r="Q28">
        <f t="shared" si="10"/>
        <v>0</v>
      </c>
      <c r="R28">
        <f t="shared" ca="1" si="11"/>
        <v>2.8722222222222222</v>
      </c>
      <c r="S28">
        <f t="shared" ca="1" si="2"/>
        <v>4.9000000000000002E-2</v>
      </c>
      <c r="U28" s="21">
        <f t="shared" si="12"/>
        <v>45744</v>
      </c>
      <c r="V28" s="18">
        <f t="shared" si="13"/>
        <v>4.2873000000000001</v>
      </c>
      <c r="W28">
        <f t="shared" si="14"/>
        <v>4.2873000000000001E-2</v>
      </c>
      <c r="Y28" s="21">
        <f t="shared" si="30"/>
        <v>45744</v>
      </c>
      <c r="Z28" s="18">
        <f t="shared" si="15"/>
        <v>4.1612</v>
      </c>
      <c r="AA28">
        <f t="shared" si="16"/>
        <v>4.1612000000000003E-2</v>
      </c>
      <c r="AC28" s="21">
        <f t="shared" si="31"/>
        <v>45604</v>
      </c>
      <c r="AD28" s="18">
        <f t="shared" si="17"/>
        <v>4.5270000000000001</v>
      </c>
      <c r="AE28">
        <f t="shared" si="18"/>
        <v>4.5270000000000005E-2</v>
      </c>
      <c r="AH28" s="21">
        <v>45069</v>
      </c>
      <c r="AI28" s="18">
        <v>4132.97</v>
      </c>
      <c r="AJ28" s="18">
        <v>7.0000000000000007E-2</v>
      </c>
      <c r="AL28" s="21">
        <v>45069</v>
      </c>
      <c r="AM28" s="18">
        <v>4132.97</v>
      </c>
      <c r="AN28" s="18">
        <v>7.0000000000000007E-2</v>
      </c>
      <c r="AP28" s="21">
        <v>45069</v>
      </c>
      <c r="AQ28" s="18">
        <v>4132.97</v>
      </c>
      <c r="AR28" s="18">
        <v>7.0000000000000007E-2</v>
      </c>
      <c r="AU28" s="1">
        <v>45985</v>
      </c>
      <c r="AV28">
        <v>3.6901999999999999</v>
      </c>
      <c r="AW28">
        <f t="shared" si="19"/>
        <v>3.6901999999999997E-2</v>
      </c>
      <c r="AY28" s="1">
        <v>45985</v>
      </c>
      <c r="AZ28">
        <v>3.6162000000000001</v>
      </c>
      <c r="BA28">
        <f t="shared" si="32"/>
        <v>3.6162E-2</v>
      </c>
      <c r="BC28" s="1">
        <v>45985</v>
      </c>
      <c r="BD28" s="23">
        <v>3.7785000000000002</v>
      </c>
      <c r="BE28">
        <f t="shared" si="20"/>
        <v>3.7784999999999999E-2</v>
      </c>
      <c r="BG28" s="1">
        <v>45985</v>
      </c>
      <c r="BH28">
        <v>3.5392999999999999</v>
      </c>
      <c r="BI28">
        <f t="shared" si="21"/>
        <v>3.5393000000000001E-2</v>
      </c>
      <c r="BK28" s="1">
        <v>36550</v>
      </c>
      <c r="BL28">
        <v>1.57676381378196</v>
      </c>
      <c r="BM28">
        <f t="shared" si="33"/>
        <v>1.57676381378196E-2</v>
      </c>
      <c r="BP28" s="1">
        <v>45982</v>
      </c>
      <c r="BQ28">
        <v>180.8107</v>
      </c>
      <c r="BR28">
        <f t="shared" si="22"/>
        <v>1.8081069999999999</v>
      </c>
      <c r="BT28" s="1">
        <v>45982</v>
      </c>
      <c r="BU28">
        <v>2.0470000000000002</v>
      </c>
      <c r="BV28">
        <f t="shared" si="23"/>
        <v>2.0470000000000002E-2</v>
      </c>
      <c r="BX28" s="1">
        <v>45982</v>
      </c>
      <c r="BY28" s="23">
        <v>2.1230000000000002</v>
      </c>
      <c r="BZ28">
        <f t="shared" si="24"/>
        <v>2.1230000000000002E-2</v>
      </c>
      <c r="CB28" s="1">
        <v>45985</v>
      </c>
      <c r="CC28">
        <v>2.1185</v>
      </c>
      <c r="CD28">
        <f t="shared" si="25"/>
        <v>2.1184999999999999E-2</v>
      </c>
      <c r="CG28" s="1">
        <v>45853</v>
      </c>
      <c r="CH28">
        <v>110.09375</v>
      </c>
      <c r="CJ28" s="1"/>
      <c r="CL28" s="1"/>
      <c r="CM28" s="1"/>
      <c r="CP28" s="1"/>
      <c r="CS28" s="1"/>
      <c r="CV28" s="1"/>
      <c r="CY28" s="1"/>
      <c r="DB28" s="1"/>
    </row>
    <row r="29" spans="1:106" x14ac:dyDescent="0.3">
      <c r="A29" s="21">
        <f t="shared" si="26"/>
        <v>45852</v>
      </c>
      <c r="B29" s="18">
        <f t="shared" si="3"/>
        <v>110.578125</v>
      </c>
      <c r="C29">
        <f t="shared" si="34"/>
        <v>115</v>
      </c>
      <c r="D29">
        <f t="shared" ca="1" si="4"/>
        <v>0.43333333333333335</v>
      </c>
      <c r="E29">
        <f ca="1">IF(currency="USD",'Future et co'!F29,IF(currency="EUR",'Future et co'!G29,FALSE))</f>
        <v>4.1489000000000005E-2</v>
      </c>
      <c r="F29">
        <f t="shared" ca="1" si="5"/>
        <v>4.1489000000000005E-2</v>
      </c>
      <c r="G29">
        <f t="shared" ca="1" si="6"/>
        <v>2.0870000000000003E-2</v>
      </c>
      <c r="I29" s="21">
        <f t="shared" si="28"/>
        <v>44977</v>
      </c>
      <c r="J29" s="18">
        <f t="shared" si="7"/>
        <v>0</v>
      </c>
      <c r="K29">
        <f t="shared" si="8"/>
        <v>0</v>
      </c>
      <c r="L29">
        <f t="shared" ca="1" si="9"/>
        <v>2.8638888888888889</v>
      </c>
      <c r="M29">
        <f t="shared" ca="1" si="0"/>
        <v>4.9249000000000001E-2</v>
      </c>
      <c r="O29" s="21">
        <f t="shared" si="29"/>
        <v>44977</v>
      </c>
      <c r="P29" s="18">
        <f t="shared" si="1"/>
        <v>0</v>
      </c>
      <c r="Q29">
        <f t="shared" si="10"/>
        <v>0</v>
      </c>
      <c r="R29">
        <f t="shared" ca="1" si="11"/>
        <v>2.8638888888888889</v>
      </c>
      <c r="S29">
        <f t="shared" ca="1" si="2"/>
        <v>4.9249000000000001E-2</v>
      </c>
      <c r="U29" s="21">
        <f t="shared" si="12"/>
        <v>45747</v>
      </c>
      <c r="V29" s="18">
        <f t="shared" si="13"/>
        <v>4.2789000000000001</v>
      </c>
      <c r="W29">
        <f t="shared" si="14"/>
        <v>4.2789000000000001E-2</v>
      </c>
      <c r="Y29" s="21">
        <f t="shared" si="30"/>
        <v>45747</v>
      </c>
      <c r="Z29" s="18">
        <f t="shared" si="15"/>
        <v>4.1574999999999998</v>
      </c>
      <c r="AA29">
        <f t="shared" si="16"/>
        <v>4.1575000000000001E-2</v>
      </c>
      <c r="AC29" s="21">
        <f t="shared" si="31"/>
        <v>45607</v>
      </c>
      <c r="AD29" s="18">
        <f t="shared" si="17"/>
        <v>4.5430000000000001</v>
      </c>
      <c r="AE29">
        <f t="shared" si="18"/>
        <v>4.5429999999999998E-2</v>
      </c>
      <c r="AH29" s="21">
        <v>45068</v>
      </c>
      <c r="AI29" s="18">
        <v>4182.34</v>
      </c>
      <c r="AJ29" s="18">
        <v>7.0000000000000007E-2</v>
      </c>
      <c r="AL29" s="21">
        <v>45068</v>
      </c>
      <c r="AM29" s="18">
        <v>4182.34</v>
      </c>
      <c r="AN29" s="18">
        <v>7.0000000000000007E-2</v>
      </c>
      <c r="AP29" s="21">
        <v>45068</v>
      </c>
      <c r="AQ29" s="18">
        <v>4182.34</v>
      </c>
      <c r="AR29" s="18">
        <v>7.0000000000000007E-2</v>
      </c>
      <c r="AU29" s="1">
        <v>45982</v>
      </c>
      <c r="AV29">
        <v>3.7263000000000002</v>
      </c>
      <c r="AW29">
        <f t="shared" si="19"/>
        <v>3.7263000000000004E-2</v>
      </c>
      <c r="AY29" s="1">
        <v>45982</v>
      </c>
      <c r="AZ29">
        <v>3.6438000000000001</v>
      </c>
      <c r="BA29">
        <f t="shared" si="32"/>
        <v>3.6437999999999998E-2</v>
      </c>
      <c r="BC29" s="1">
        <v>45982</v>
      </c>
      <c r="BD29" s="23">
        <v>3.7907000000000002</v>
      </c>
      <c r="BE29">
        <f t="shared" si="20"/>
        <v>3.7907000000000003E-2</v>
      </c>
      <c r="BG29" s="1">
        <v>45982</v>
      </c>
      <c r="BH29">
        <v>3.544</v>
      </c>
      <c r="BI29">
        <f t="shared" si="21"/>
        <v>3.5439999999999999E-2</v>
      </c>
      <c r="BK29" s="1">
        <v>36551</v>
      </c>
      <c r="BL29">
        <v>1.5947038767285699</v>
      </c>
      <c r="BM29">
        <f t="shared" si="33"/>
        <v>1.59470387672857E-2</v>
      </c>
      <c r="BP29" s="1">
        <v>45981</v>
      </c>
      <c r="BQ29">
        <v>180.47399999999999</v>
      </c>
      <c r="BR29">
        <f t="shared" si="22"/>
        <v>1.8047399999999998</v>
      </c>
      <c r="BT29" s="1">
        <v>45981</v>
      </c>
      <c r="BU29">
        <v>2.0539999999999998</v>
      </c>
      <c r="BV29">
        <f t="shared" si="23"/>
        <v>2.0539999999999999E-2</v>
      </c>
      <c r="BX29" s="1">
        <v>45981</v>
      </c>
      <c r="BY29" s="23">
        <v>2.1339999999999999</v>
      </c>
      <c r="BZ29">
        <f t="shared" si="24"/>
        <v>2.1339999999999998E-2</v>
      </c>
      <c r="CB29" s="1">
        <v>45982</v>
      </c>
      <c r="CC29">
        <v>2.133</v>
      </c>
      <c r="CD29">
        <f t="shared" si="25"/>
        <v>2.1330000000000002E-2</v>
      </c>
      <c r="CG29" s="1">
        <v>45854</v>
      </c>
      <c r="CH29">
        <v>110.421875</v>
      </c>
      <c r="CJ29" s="1"/>
      <c r="CL29" s="1"/>
      <c r="CM29" s="1"/>
      <c r="CP29" s="1"/>
      <c r="CS29" s="1"/>
      <c r="CV29" s="1"/>
      <c r="CY29" s="1"/>
      <c r="DB29" s="1"/>
    </row>
    <row r="30" spans="1:106" x14ac:dyDescent="0.3">
      <c r="A30" s="21">
        <f t="shared" si="26"/>
        <v>45853</v>
      </c>
      <c r="B30" s="18">
        <f t="shared" si="3"/>
        <v>110.09375</v>
      </c>
      <c r="C30">
        <f t="shared" si="34"/>
        <v>115</v>
      </c>
      <c r="D30">
        <f t="shared" ca="1" si="4"/>
        <v>0.43055555555555558</v>
      </c>
      <c r="E30">
        <f ca="1">IF(currency="USD",'Future et co'!F30,IF(currency="EUR",'Future et co'!G30,FALSE))</f>
        <v>4.1695000000000003E-2</v>
      </c>
      <c r="F30">
        <f t="shared" ca="1" si="5"/>
        <v>4.1695000000000003E-2</v>
      </c>
      <c r="G30">
        <f t="shared" ca="1" si="6"/>
        <v>2.0790000000000003E-2</v>
      </c>
      <c r="I30" s="21">
        <f t="shared" si="28"/>
        <v>44978</v>
      </c>
      <c r="J30" s="18">
        <f t="shared" si="7"/>
        <v>0</v>
      </c>
      <c r="K30">
        <f t="shared" si="8"/>
        <v>0</v>
      </c>
      <c r="L30">
        <f t="shared" ca="1" si="9"/>
        <v>2.8611111111111112</v>
      </c>
      <c r="M30">
        <f t="shared" ca="1" si="0"/>
        <v>5.0069999999999996E-2</v>
      </c>
      <c r="O30" s="21">
        <f t="shared" si="29"/>
        <v>44978</v>
      </c>
      <c r="P30" s="18">
        <f t="shared" si="1"/>
        <v>0</v>
      </c>
      <c r="Q30">
        <f t="shared" si="10"/>
        <v>0</v>
      </c>
      <c r="R30">
        <f t="shared" ca="1" si="11"/>
        <v>2.8611111111111112</v>
      </c>
      <c r="S30">
        <f t="shared" ca="1" si="2"/>
        <v>5.0069999999999996E-2</v>
      </c>
      <c r="U30" s="21">
        <f t="shared" si="12"/>
        <v>45748</v>
      </c>
      <c r="V30" s="18">
        <f t="shared" si="13"/>
        <v>4.2748999999999997</v>
      </c>
      <c r="W30">
        <f t="shared" si="14"/>
        <v>4.2748999999999995E-2</v>
      </c>
      <c r="Y30" s="21">
        <f t="shared" si="30"/>
        <v>45748</v>
      </c>
      <c r="Z30" s="18">
        <f t="shared" si="15"/>
        <v>4.1475</v>
      </c>
      <c r="AA30">
        <f t="shared" si="16"/>
        <v>4.1474999999999998E-2</v>
      </c>
      <c r="AC30" s="21">
        <f t="shared" si="31"/>
        <v>45608</v>
      </c>
      <c r="AD30" s="18">
        <f t="shared" si="17"/>
        <v>4.58</v>
      </c>
      <c r="AE30">
        <f t="shared" si="18"/>
        <v>4.58E-2</v>
      </c>
      <c r="AH30" s="21">
        <v>45065</v>
      </c>
      <c r="AI30" s="18">
        <v>4180.3599999999997</v>
      </c>
      <c r="AJ30" s="18">
        <v>7.0000000000000007E-2</v>
      </c>
      <c r="AL30" s="21">
        <v>45065</v>
      </c>
      <c r="AM30" s="18">
        <v>4180.3599999999997</v>
      </c>
      <c r="AN30" s="18">
        <v>7.0000000000000007E-2</v>
      </c>
      <c r="AP30" s="21">
        <v>45065</v>
      </c>
      <c r="AQ30" s="18">
        <v>4180.3599999999997</v>
      </c>
      <c r="AR30" s="18">
        <v>7.0000000000000007E-2</v>
      </c>
      <c r="AU30" s="1">
        <v>45981</v>
      </c>
      <c r="AV30">
        <v>3.7738</v>
      </c>
      <c r="AW30">
        <f t="shared" si="19"/>
        <v>3.7738000000000001E-2</v>
      </c>
      <c r="AY30" s="1">
        <v>45981</v>
      </c>
      <c r="AZ30">
        <v>3.6819999999999999</v>
      </c>
      <c r="BA30">
        <f t="shared" si="32"/>
        <v>3.6819999999999999E-2</v>
      </c>
      <c r="BC30" s="1">
        <v>45981</v>
      </c>
      <c r="BD30" s="23">
        <v>3.8250000000000002</v>
      </c>
      <c r="BE30">
        <f t="shared" si="20"/>
        <v>3.8249999999999999E-2</v>
      </c>
      <c r="BG30" s="1">
        <v>45981</v>
      </c>
      <c r="BH30">
        <v>3.5775000000000001</v>
      </c>
      <c r="BI30">
        <f t="shared" si="21"/>
        <v>3.5775000000000001E-2</v>
      </c>
      <c r="BK30" s="1">
        <v>36552</v>
      </c>
      <c r="BL30">
        <v>1.5975649357002999</v>
      </c>
      <c r="BM30">
        <f t="shared" si="33"/>
        <v>1.5975649357002998E-2</v>
      </c>
      <c r="BP30" s="1">
        <v>45980</v>
      </c>
      <c r="BQ30">
        <v>180.54409999999999</v>
      </c>
      <c r="BR30">
        <f t="shared" si="22"/>
        <v>1.8054409999999999</v>
      </c>
      <c r="BT30" s="1">
        <v>45980</v>
      </c>
      <c r="BU30">
        <v>2.0659999999999998</v>
      </c>
      <c r="BV30">
        <f t="shared" si="23"/>
        <v>2.0659999999999998E-2</v>
      </c>
      <c r="BX30" s="1">
        <v>45980</v>
      </c>
      <c r="BY30" s="23">
        <v>2.149</v>
      </c>
      <c r="BZ30">
        <f t="shared" si="24"/>
        <v>2.1489999999999999E-2</v>
      </c>
      <c r="CB30" s="1">
        <v>45981</v>
      </c>
      <c r="CC30">
        <v>2.1440000000000001</v>
      </c>
      <c r="CD30">
        <f t="shared" si="25"/>
        <v>2.1440000000000001E-2</v>
      </c>
      <c r="CG30" s="1">
        <v>45855</v>
      </c>
      <c r="CH30">
        <v>110.328125</v>
      </c>
      <c r="CJ30" s="1"/>
      <c r="CL30" s="1"/>
      <c r="CM30" s="1"/>
      <c r="CP30" s="1"/>
      <c r="CS30" s="1"/>
      <c r="CV30" s="1"/>
      <c r="CY30" s="1"/>
      <c r="DB30" s="1"/>
    </row>
    <row r="31" spans="1:106" x14ac:dyDescent="0.3">
      <c r="A31" s="21">
        <f t="shared" si="26"/>
        <v>45854</v>
      </c>
      <c r="B31" s="18">
        <f t="shared" si="3"/>
        <v>110.421875</v>
      </c>
      <c r="C31">
        <f t="shared" si="34"/>
        <v>115</v>
      </c>
      <c r="D31">
        <f t="shared" ca="1" si="4"/>
        <v>0.42777777777777776</v>
      </c>
      <c r="E31">
        <f ca="1">IF(currency="USD",'Future et co'!F31,IF(currency="EUR",'Future et co'!G31,FALSE))</f>
        <v>4.1553000000000007E-2</v>
      </c>
      <c r="F31">
        <f t="shared" ca="1" si="5"/>
        <v>4.1553000000000007E-2</v>
      </c>
      <c r="G31">
        <f t="shared" ca="1" si="6"/>
        <v>2.069E-2</v>
      </c>
      <c r="I31" s="21">
        <f t="shared" si="28"/>
        <v>44979</v>
      </c>
      <c r="J31" s="18">
        <f t="shared" si="7"/>
        <v>0</v>
      </c>
      <c r="K31">
        <f t="shared" si="8"/>
        <v>0</v>
      </c>
      <c r="L31">
        <f t="shared" ca="1" si="9"/>
        <v>2.8583333333333334</v>
      </c>
      <c r="M31">
        <f t="shared" ca="1" si="0"/>
        <v>4.999E-2</v>
      </c>
      <c r="O31" s="21">
        <f t="shared" si="29"/>
        <v>44979</v>
      </c>
      <c r="P31" s="18">
        <f t="shared" si="1"/>
        <v>0</v>
      </c>
      <c r="Q31">
        <f t="shared" si="10"/>
        <v>0</v>
      </c>
      <c r="R31">
        <f t="shared" ca="1" si="11"/>
        <v>2.8583333333333334</v>
      </c>
      <c r="S31">
        <f t="shared" ca="1" si="2"/>
        <v>4.999E-2</v>
      </c>
      <c r="U31" s="21">
        <f t="shared" si="12"/>
        <v>45749</v>
      </c>
      <c r="V31" s="18">
        <f t="shared" si="13"/>
        <v>4.2915000000000001</v>
      </c>
      <c r="W31">
        <f t="shared" si="14"/>
        <v>4.2915000000000002E-2</v>
      </c>
      <c r="Y31" s="21">
        <f t="shared" si="30"/>
        <v>45749</v>
      </c>
      <c r="Z31" s="18">
        <f t="shared" si="15"/>
        <v>4.1936999999999998</v>
      </c>
      <c r="AA31">
        <f t="shared" si="16"/>
        <v>4.1936999999999995E-2</v>
      </c>
      <c r="AC31" s="21">
        <f t="shared" si="31"/>
        <v>45609</v>
      </c>
      <c r="AD31" s="18">
        <f t="shared" si="17"/>
        <v>4.4969999999999999</v>
      </c>
      <c r="AE31">
        <f t="shared" si="18"/>
        <v>4.4969999999999996E-2</v>
      </c>
      <c r="AH31" s="21">
        <v>45064</v>
      </c>
      <c r="AI31" s="18">
        <v>4192.25</v>
      </c>
      <c r="AJ31" s="18">
        <v>7.0000000000000007E-2</v>
      </c>
      <c r="AL31" s="21">
        <v>45064</v>
      </c>
      <c r="AM31" s="18">
        <v>4192.25</v>
      </c>
      <c r="AN31" s="18">
        <v>7.0000000000000007E-2</v>
      </c>
      <c r="AP31" s="21">
        <v>45064</v>
      </c>
      <c r="AQ31" s="18">
        <v>4192.25</v>
      </c>
      <c r="AR31" s="18">
        <v>7.0000000000000007E-2</v>
      </c>
      <c r="AU31" s="1">
        <v>45980</v>
      </c>
      <c r="AV31">
        <v>3.7925</v>
      </c>
      <c r="AW31">
        <f t="shared" si="19"/>
        <v>3.7925E-2</v>
      </c>
      <c r="AY31" s="1">
        <v>45980</v>
      </c>
      <c r="AZ31">
        <v>3.7054</v>
      </c>
      <c r="BA31">
        <f t="shared" si="32"/>
        <v>3.7054000000000004E-2</v>
      </c>
      <c r="BC31" s="1">
        <v>45980</v>
      </c>
      <c r="BD31" s="23">
        <v>3.8525</v>
      </c>
      <c r="BE31">
        <f t="shared" si="20"/>
        <v>3.8525000000000004E-2</v>
      </c>
      <c r="BG31" s="1">
        <v>45980</v>
      </c>
      <c r="BH31">
        <v>3.6175000000000002</v>
      </c>
      <c r="BI31">
        <f t="shared" si="21"/>
        <v>3.6174999999999999E-2</v>
      </c>
      <c r="BK31" s="1">
        <v>36553</v>
      </c>
      <c r="BL31">
        <v>1.64522519303495</v>
      </c>
      <c r="BM31">
        <f t="shared" si="33"/>
        <v>1.64522519303495E-2</v>
      </c>
      <c r="BP31" s="1">
        <v>45979</v>
      </c>
      <c r="BQ31">
        <v>180.6002</v>
      </c>
      <c r="BR31">
        <f t="shared" si="22"/>
        <v>1.8060020000000001</v>
      </c>
      <c r="BT31" s="1">
        <v>45979</v>
      </c>
      <c r="BU31">
        <v>2.0510000000000002</v>
      </c>
      <c r="BV31">
        <f t="shared" si="23"/>
        <v>2.051E-2</v>
      </c>
      <c r="BX31" s="1">
        <v>45979</v>
      </c>
      <c r="BY31" s="23">
        <v>2.1549999999999998</v>
      </c>
      <c r="BZ31">
        <f t="shared" si="24"/>
        <v>2.155E-2</v>
      </c>
      <c r="CB31" s="1">
        <v>45980</v>
      </c>
      <c r="CC31">
        <v>2.1381999999999999</v>
      </c>
      <c r="CD31">
        <f t="shared" si="25"/>
        <v>2.1381999999999998E-2</v>
      </c>
      <c r="CG31" s="1">
        <v>45856</v>
      </c>
      <c r="CH31">
        <v>110.625</v>
      </c>
      <c r="CJ31" s="1"/>
      <c r="CL31" s="1"/>
      <c r="CM31" s="1"/>
      <c r="CP31" s="1"/>
      <c r="CS31" s="1"/>
      <c r="CV31" s="1"/>
      <c r="CY31" s="1"/>
      <c r="DB31" s="1"/>
    </row>
    <row r="32" spans="1:106" x14ac:dyDescent="0.3">
      <c r="A32" s="21">
        <f t="shared" si="26"/>
        <v>45855</v>
      </c>
      <c r="B32" s="18">
        <f t="shared" si="3"/>
        <v>110.328125</v>
      </c>
      <c r="C32">
        <f t="shared" si="34"/>
        <v>115</v>
      </c>
      <c r="D32">
        <f t="shared" ca="1" si="4"/>
        <v>0.42499999999999999</v>
      </c>
      <c r="E32">
        <f ca="1">IF(currency="USD",'Future et co'!F32,IF(currency="EUR",'Future et co'!G32,FALSE))</f>
        <v>4.1685E-2</v>
      </c>
      <c r="F32">
        <f t="shared" ca="1" si="5"/>
        <v>4.1685E-2</v>
      </c>
      <c r="G32">
        <f t="shared" ca="1" si="6"/>
        <v>2.069E-2</v>
      </c>
      <c r="I32" s="21">
        <f t="shared" si="28"/>
        <v>44980</v>
      </c>
      <c r="J32" s="18">
        <f t="shared" si="7"/>
        <v>0</v>
      </c>
      <c r="K32">
        <f t="shared" si="8"/>
        <v>0</v>
      </c>
      <c r="L32">
        <f t="shared" ca="1" si="9"/>
        <v>2.8555555555555556</v>
      </c>
      <c r="M32">
        <f t="shared" ca="1" si="0"/>
        <v>5.006E-2</v>
      </c>
      <c r="O32" s="21">
        <f t="shared" si="29"/>
        <v>44980</v>
      </c>
      <c r="P32" s="18">
        <f t="shared" si="1"/>
        <v>0</v>
      </c>
      <c r="Q32">
        <f t="shared" si="10"/>
        <v>0</v>
      </c>
      <c r="R32">
        <f t="shared" ca="1" si="11"/>
        <v>2.8555555555555556</v>
      </c>
      <c r="S32">
        <f t="shared" ca="1" si="2"/>
        <v>5.006E-2</v>
      </c>
      <c r="U32" s="21">
        <f t="shared" si="12"/>
        <v>45750</v>
      </c>
      <c r="V32" s="18">
        <f t="shared" si="13"/>
        <v>4.2443</v>
      </c>
      <c r="W32">
        <f t="shared" si="14"/>
        <v>4.2443000000000002E-2</v>
      </c>
      <c r="Y32" s="21">
        <f t="shared" si="30"/>
        <v>45750</v>
      </c>
      <c r="Z32" s="18">
        <f t="shared" si="15"/>
        <v>4.0869</v>
      </c>
      <c r="AA32">
        <f t="shared" si="16"/>
        <v>4.0869000000000003E-2</v>
      </c>
      <c r="AC32" s="21">
        <f t="shared" si="31"/>
        <v>45610</v>
      </c>
      <c r="AD32" s="18">
        <f t="shared" si="17"/>
        <v>4.5720000000000001</v>
      </c>
      <c r="AE32">
        <f t="shared" si="18"/>
        <v>4.5720000000000004E-2</v>
      </c>
      <c r="AH32" s="21">
        <v>45063</v>
      </c>
      <c r="AI32" s="18">
        <v>4152.26</v>
      </c>
      <c r="AJ32" s="18">
        <v>7.0099999999999996E-2</v>
      </c>
      <c r="AL32" s="21">
        <v>45063</v>
      </c>
      <c r="AM32" s="18">
        <v>4152.26</v>
      </c>
      <c r="AN32" s="18">
        <v>7.0099999999999996E-2</v>
      </c>
      <c r="AP32" s="21">
        <v>45063</v>
      </c>
      <c r="AQ32" s="18">
        <v>4152.26</v>
      </c>
      <c r="AR32" s="18">
        <v>7.0099999999999996E-2</v>
      </c>
      <c r="AU32" s="1">
        <v>45979</v>
      </c>
      <c r="AV32">
        <v>3.7677999999999998</v>
      </c>
      <c r="AW32">
        <f t="shared" si="19"/>
        <v>3.7677999999999996E-2</v>
      </c>
      <c r="AY32" s="1">
        <v>45979</v>
      </c>
      <c r="AZ32">
        <v>3.6836000000000002</v>
      </c>
      <c r="BA32">
        <f t="shared" si="32"/>
        <v>3.6836000000000001E-2</v>
      </c>
      <c r="BC32" s="1">
        <v>45979</v>
      </c>
      <c r="BD32" s="23">
        <v>3.8382999999999998</v>
      </c>
      <c r="BE32">
        <f t="shared" si="20"/>
        <v>3.8383E-2</v>
      </c>
      <c r="BG32" s="1">
        <v>45979</v>
      </c>
      <c r="BH32">
        <v>3.6110000000000002</v>
      </c>
      <c r="BI32">
        <f t="shared" si="21"/>
        <v>3.6110000000000003E-2</v>
      </c>
      <c r="BK32" s="1">
        <v>36556</v>
      </c>
      <c r="BL32">
        <v>1.6044260517548301</v>
      </c>
      <c r="BM32">
        <f t="shared" si="33"/>
        <v>1.6044260517548301E-2</v>
      </c>
      <c r="BP32" s="1">
        <v>45978</v>
      </c>
      <c r="BQ32">
        <v>180.51609999999999</v>
      </c>
      <c r="BR32">
        <f t="shared" si="22"/>
        <v>1.805161</v>
      </c>
      <c r="BT32" s="1">
        <v>45978</v>
      </c>
      <c r="BU32">
        <v>2.048</v>
      </c>
      <c r="BV32">
        <f t="shared" si="23"/>
        <v>2.0480000000000002E-2</v>
      </c>
      <c r="BX32" s="1">
        <v>45978</v>
      </c>
      <c r="BY32" s="23">
        <v>2.141</v>
      </c>
      <c r="BZ32">
        <f t="shared" si="24"/>
        <v>2.1409999999999998E-2</v>
      </c>
      <c r="CB32" s="1">
        <v>45979</v>
      </c>
      <c r="CC32">
        <v>2.16</v>
      </c>
      <c r="CD32">
        <f t="shared" si="25"/>
        <v>2.1600000000000001E-2</v>
      </c>
      <c r="CG32" s="1">
        <v>45859</v>
      </c>
      <c r="CH32">
        <v>111.046875</v>
      </c>
      <c r="CJ32" s="1"/>
      <c r="CL32" s="1"/>
      <c r="CM32" s="1"/>
      <c r="CP32" s="1"/>
      <c r="CS32" s="1"/>
      <c r="CV32" s="1"/>
      <c r="CY32" s="1"/>
      <c r="DB32" s="1"/>
    </row>
    <row r="33" spans="1:106" x14ac:dyDescent="0.3">
      <c r="A33" s="21">
        <f t="shared" si="26"/>
        <v>45856</v>
      </c>
      <c r="B33" s="18">
        <f t="shared" si="3"/>
        <v>110.625</v>
      </c>
      <c r="C33">
        <f t="shared" si="34"/>
        <v>115</v>
      </c>
      <c r="D33">
        <f t="shared" ca="1" si="4"/>
        <v>0.42222222222222222</v>
      </c>
      <c r="E33">
        <f ca="1">IF(currency="USD",'Future et co'!F33,IF(currency="EUR",'Future et co'!G33,FALSE))</f>
        <v>4.1509999999999998E-2</v>
      </c>
      <c r="F33">
        <f t="shared" ca="1" si="5"/>
        <v>4.1509999999999998E-2</v>
      </c>
      <c r="G33">
        <f t="shared" ca="1" si="6"/>
        <v>2.0489999999999998E-2</v>
      </c>
      <c r="I33" s="21">
        <f t="shared" si="28"/>
        <v>44981</v>
      </c>
      <c r="J33" s="18">
        <f t="shared" si="7"/>
        <v>0</v>
      </c>
      <c r="K33">
        <f t="shared" si="8"/>
        <v>0</v>
      </c>
      <c r="L33">
        <f t="shared" ca="1" si="9"/>
        <v>2.8527777777777779</v>
      </c>
      <c r="M33">
        <f t="shared" ca="1" si="0"/>
        <v>5.1070000000000004E-2</v>
      </c>
      <c r="O33" s="21">
        <f t="shared" si="29"/>
        <v>44981</v>
      </c>
      <c r="P33" s="18">
        <f t="shared" si="1"/>
        <v>0</v>
      </c>
      <c r="Q33">
        <f t="shared" si="10"/>
        <v>0</v>
      </c>
      <c r="R33">
        <f t="shared" ca="1" si="11"/>
        <v>2.8527777777777779</v>
      </c>
      <c r="S33">
        <f t="shared" ca="1" si="2"/>
        <v>5.1070000000000004E-2</v>
      </c>
      <c r="U33" s="21">
        <f t="shared" si="12"/>
        <v>45751</v>
      </c>
      <c r="V33" s="18">
        <f t="shared" si="13"/>
        <v>4.2163000000000004</v>
      </c>
      <c r="W33">
        <f t="shared" si="14"/>
        <v>4.2163000000000006E-2</v>
      </c>
      <c r="Y33" s="21">
        <f t="shared" si="30"/>
        <v>45751</v>
      </c>
      <c r="Z33" s="18">
        <f t="shared" si="15"/>
        <v>4.0199999999999996</v>
      </c>
      <c r="AA33">
        <f t="shared" si="16"/>
        <v>4.0199999999999993E-2</v>
      </c>
      <c r="AC33" s="21">
        <f t="shared" si="31"/>
        <v>45611</v>
      </c>
      <c r="AD33" s="18">
        <f t="shared" si="17"/>
        <v>4.5460000000000003</v>
      </c>
      <c r="AE33">
        <f t="shared" si="18"/>
        <v>4.546E-2</v>
      </c>
      <c r="AH33" s="21">
        <v>45062</v>
      </c>
      <c r="AI33" s="18">
        <v>4110.58</v>
      </c>
      <c r="AJ33" s="18">
        <v>4.8500000000000001E-2</v>
      </c>
      <c r="AL33" s="21">
        <v>45062</v>
      </c>
      <c r="AM33" s="18">
        <v>4110.58</v>
      </c>
      <c r="AN33" s="18">
        <v>4.8500000000000001E-2</v>
      </c>
      <c r="AP33" s="21">
        <v>45062</v>
      </c>
      <c r="AQ33" s="18">
        <v>4110.58</v>
      </c>
      <c r="AR33" s="18">
        <v>4.8500000000000001E-2</v>
      </c>
      <c r="AU33" s="1">
        <v>45978</v>
      </c>
      <c r="AV33">
        <v>3.7810000000000001</v>
      </c>
      <c r="AW33">
        <f t="shared" si="19"/>
        <v>3.7810000000000003E-2</v>
      </c>
      <c r="AY33" s="1">
        <v>45978</v>
      </c>
      <c r="AZ33">
        <v>3.7035</v>
      </c>
      <c r="BA33">
        <f t="shared" si="32"/>
        <v>3.7034999999999998E-2</v>
      </c>
      <c r="BC33" s="1">
        <v>45978</v>
      </c>
      <c r="BD33" s="23">
        <v>3.8725000000000001</v>
      </c>
      <c r="BE33">
        <f t="shared" si="20"/>
        <v>3.8725000000000002E-2</v>
      </c>
      <c r="BG33" s="1">
        <v>45978</v>
      </c>
      <c r="BH33">
        <v>3.6435</v>
      </c>
      <c r="BI33">
        <f t="shared" si="21"/>
        <v>3.6435000000000002E-2</v>
      </c>
      <c r="BK33" s="1">
        <v>36557</v>
      </c>
      <c r="BL33">
        <v>1.59935712064571</v>
      </c>
      <c r="BM33">
        <f t="shared" si="33"/>
        <v>1.59935712064571E-2</v>
      </c>
      <c r="BP33" s="1">
        <v>45975</v>
      </c>
      <c r="BQ33">
        <v>180.5301</v>
      </c>
      <c r="BR33">
        <f t="shared" si="22"/>
        <v>1.805301</v>
      </c>
      <c r="BT33" s="1">
        <v>45975</v>
      </c>
      <c r="BU33">
        <v>2.069</v>
      </c>
      <c r="BV33">
        <f t="shared" si="23"/>
        <v>2.069E-2</v>
      </c>
      <c r="BX33" s="1">
        <v>45975</v>
      </c>
      <c r="BY33" s="23">
        <v>2.141</v>
      </c>
      <c r="BZ33">
        <f t="shared" si="24"/>
        <v>2.1409999999999998E-2</v>
      </c>
      <c r="CB33" s="1">
        <v>45978</v>
      </c>
      <c r="CC33">
        <v>2.1488999999999998</v>
      </c>
      <c r="CD33">
        <f t="shared" si="25"/>
        <v>2.1488999999999998E-2</v>
      </c>
      <c r="CG33" s="1">
        <v>45860</v>
      </c>
      <c r="CH33">
        <v>111.28125</v>
      </c>
      <c r="CJ33" s="1"/>
      <c r="CL33" s="1"/>
      <c r="CM33" s="1"/>
      <c r="CP33" s="1"/>
      <c r="CS33" s="1"/>
      <c r="CV33" s="1"/>
      <c r="CY33" s="1"/>
      <c r="DB33" s="1"/>
    </row>
    <row r="34" spans="1:106" x14ac:dyDescent="0.3">
      <c r="A34" s="21">
        <f t="shared" si="26"/>
        <v>45859</v>
      </c>
      <c r="B34" s="18">
        <f t="shared" si="3"/>
        <v>111.046875</v>
      </c>
      <c r="C34">
        <f t="shared" si="34"/>
        <v>115</v>
      </c>
      <c r="D34">
        <f t="shared" ca="1" si="4"/>
        <v>0.41388888888888886</v>
      </c>
      <c r="E34">
        <f ca="1">IF(currency="USD",'Future et co'!F34,IF(currency="EUR",'Future et co'!G34,FALSE))</f>
        <v>4.1509999999999998E-2</v>
      </c>
      <c r="F34">
        <f t="shared" ca="1" si="5"/>
        <v>4.1509999999999998E-2</v>
      </c>
      <c r="G34">
        <f t="shared" ca="1" si="6"/>
        <v>2.051E-2</v>
      </c>
      <c r="I34" s="21">
        <f t="shared" si="28"/>
        <v>44984</v>
      </c>
      <c r="J34" s="18">
        <f t="shared" si="7"/>
        <v>0</v>
      </c>
      <c r="K34">
        <f t="shared" si="8"/>
        <v>0</v>
      </c>
      <c r="L34">
        <f t="shared" ca="1" si="9"/>
        <v>2.8444444444444446</v>
      </c>
      <c r="M34">
        <f t="shared" ca="1" si="0"/>
        <v>5.1006000000000003E-2</v>
      </c>
      <c r="O34" s="21">
        <f t="shared" si="29"/>
        <v>44984</v>
      </c>
      <c r="P34" s="18">
        <f t="shared" si="1"/>
        <v>0</v>
      </c>
      <c r="Q34">
        <f t="shared" si="10"/>
        <v>0</v>
      </c>
      <c r="R34">
        <f t="shared" ca="1" si="11"/>
        <v>2.8444444444444446</v>
      </c>
      <c r="S34">
        <f t="shared" ca="1" si="2"/>
        <v>5.1006000000000003E-2</v>
      </c>
      <c r="U34" s="21">
        <f t="shared" si="12"/>
        <v>45754</v>
      </c>
      <c r="V34" s="18">
        <f t="shared" si="13"/>
        <v>4.1863999999999999</v>
      </c>
      <c r="W34">
        <f t="shared" si="14"/>
        <v>4.1863999999999998E-2</v>
      </c>
      <c r="Y34" s="21">
        <f t="shared" si="30"/>
        <v>45754</v>
      </c>
      <c r="Z34" s="18">
        <f t="shared" si="15"/>
        <v>3.9912000000000001</v>
      </c>
      <c r="AA34">
        <f t="shared" si="16"/>
        <v>3.9912000000000003E-2</v>
      </c>
      <c r="AC34" s="21">
        <f t="shared" si="31"/>
        <v>45614</v>
      </c>
      <c r="AD34" s="18">
        <f t="shared" si="17"/>
        <v>4.5270000000000001</v>
      </c>
      <c r="AE34">
        <f t="shared" si="18"/>
        <v>4.5270000000000005E-2</v>
      </c>
      <c r="AH34" s="21">
        <v>45061</v>
      </c>
      <c r="AI34" s="18">
        <v>4135.29</v>
      </c>
      <c r="AJ34" s="18">
        <v>5.2699999999999997E-2</v>
      </c>
      <c r="AL34" s="21">
        <v>45061</v>
      </c>
      <c r="AM34" s="18">
        <v>4135.29</v>
      </c>
      <c r="AN34" s="18">
        <v>5.2699999999999997E-2</v>
      </c>
      <c r="AP34" s="21">
        <v>45061</v>
      </c>
      <c r="AQ34" s="18">
        <v>4135.29</v>
      </c>
      <c r="AR34" s="18">
        <v>5.2699999999999997E-2</v>
      </c>
      <c r="AU34" s="1">
        <v>45975</v>
      </c>
      <c r="AV34">
        <v>3.7837999999999998</v>
      </c>
      <c r="AW34">
        <f t="shared" si="19"/>
        <v>3.7837999999999997E-2</v>
      </c>
      <c r="AY34" s="1">
        <v>45975</v>
      </c>
      <c r="AZ34">
        <v>3.7018</v>
      </c>
      <c r="BA34">
        <f t="shared" si="32"/>
        <v>3.7018000000000002E-2</v>
      </c>
      <c r="BC34" s="1">
        <v>45975</v>
      </c>
      <c r="BD34" s="23">
        <v>3.871</v>
      </c>
      <c r="BE34">
        <f t="shared" si="20"/>
        <v>3.8710000000000001E-2</v>
      </c>
      <c r="BG34" s="1">
        <v>45975</v>
      </c>
      <c r="BH34">
        <v>3.6467999999999998</v>
      </c>
      <c r="BI34">
        <f t="shared" si="21"/>
        <v>3.6468E-2</v>
      </c>
      <c r="BK34" s="1">
        <v>36558</v>
      </c>
      <c r="BL34">
        <v>1.6005363222065301</v>
      </c>
      <c r="BM34">
        <f t="shared" si="33"/>
        <v>1.6005363222065302E-2</v>
      </c>
      <c r="BP34" s="1">
        <v>45974</v>
      </c>
      <c r="BQ34">
        <v>180.89490000000001</v>
      </c>
      <c r="BR34">
        <f t="shared" si="22"/>
        <v>1.8089490000000001</v>
      </c>
      <c r="BT34" s="1">
        <v>45974</v>
      </c>
      <c r="BU34">
        <v>2.0640000000000001</v>
      </c>
      <c r="BV34">
        <f t="shared" si="23"/>
        <v>2.0640000000000002E-2</v>
      </c>
      <c r="BX34" s="1">
        <v>45974</v>
      </c>
      <c r="BY34" s="23">
        <v>2.1459999999999999</v>
      </c>
      <c r="BZ34">
        <f t="shared" si="24"/>
        <v>2.146E-2</v>
      </c>
      <c r="CB34" s="1">
        <v>45975</v>
      </c>
      <c r="CC34">
        <v>2.1539999999999999</v>
      </c>
      <c r="CD34">
        <f t="shared" si="25"/>
        <v>2.154E-2</v>
      </c>
      <c r="CG34" s="1">
        <v>45861</v>
      </c>
      <c r="CH34">
        <v>110.875</v>
      </c>
      <c r="CJ34" s="1"/>
      <c r="CL34" s="1"/>
      <c r="CM34" s="1"/>
      <c r="CP34" s="1"/>
      <c r="CS34" s="1"/>
      <c r="CV34" s="1"/>
      <c r="CY34" s="1"/>
      <c r="DB34" s="1"/>
    </row>
    <row r="35" spans="1:106" x14ac:dyDescent="0.3">
      <c r="A35" s="21">
        <f t="shared" si="26"/>
        <v>45860</v>
      </c>
      <c r="B35" s="18">
        <f t="shared" si="3"/>
        <v>111.28125</v>
      </c>
      <c r="C35">
        <f t="shared" si="34"/>
        <v>115</v>
      </c>
      <c r="D35">
        <f t="shared" ca="1" si="4"/>
        <v>0.41111111111111109</v>
      </c>
      <c r="E35">
        <f ca="1">IF(currency="USD",'Future et co'!F35,IF(currency="EUR",'Future et co'!G35,FALSE))</f>
        <v>4.1420000000000005E-2</v>
      </c>
      <c r="F35">
        <f t="shared" ca="1" si="5"/>
        <v>4.1420000000000005E-2</v>
      </c>
      <c r="G35">
        <f t="shared" ca="1" si="6"/>
        <v>2.0320000000000001E-2</v>
      </c>
      <c r="I35" s="21">
        <f t="shared" si="28"/>
        <v>44985</v>
      </c>
      <c r="J35" s="18">
        <f t="shared" si="7"/>
        <v>0</v>
      </c>
      <c r="K35">
        <f t="shared" si="8"/>
        <v>0</v>
      </c>
      <c r="L35">
        <f t="shared" ca="1" si="9"/>
        <v>2.8416666666666668</v>
      </c>
      <c r="M35">
        <f t="shared" ca="1" si="0"/>
        <v>5.1313999999999999E-2</v>
      </c>
      <c r="O35" s="21">
        <f t="shared" si="29"/>
        <v>44985</v>
      </c>
      <c r="P35" s="18">
        <f t="shared" si="1"/>
        <v>0</v>
      </c>
      <c r="Q35">
        <f t="shared" si="10"/>
        <v>0</v>
      </c>
      <c r="R35">
        <f t="shared" ca="1" si="11"/>
        <v>2.8416666666666668</v>
      </c>
      <c r="S35">
        <f t="shared" ca="1" si="2"/>
        <v>5.1313999999999999E-2</v>
      </c>
      <c r="U35" s="21">
        <f t="shared" si="12"/>
        <v>45755</v>
      </c>
      <c r="V35" s="18">
        <f t="shared" si="13"/>
        <v>4.1454000000000004</v>
      </c>
      <c r="W35">
        <f t="shared" si="14"/>
        <v>4.1454000000000005E-2</v>
      </c>
      <c r="Y35" s="21">
        <f t="shared" si="30"/>
        <v>45755</v>
      </c>
      <c r="Z35" s="18">
        <f t="shared" si="15"/>
        <v>3.9258000000000002</v>
      </c>
      <c r="AA35">
        <f t="shared" si="16"/>
        <v>3.9258000000000001E-2</v>
      </c>
      <c r="AC35" s="21">
        <f t="shared" si="31"/>
        <v>45615</v>
      </c>
      <c r="AD35" s="18">
        <f t="shared" si="17"/>
        <v>4.5110000000000001</v>
      </c>
      <c r="AE35">
        <f t="shared" si="18"/>
        <v>4.5110000000000004E-2</v>
      </c>
      <c r="AH35" s="21">
        <v>45058</v>
      </c>
      <c r="AI35" s="18">
        <v>4121.75</v>
      </c>
      <c r="AJ35" s="18">
        <v>5.5599999999999997E-2</v>
      </c>
      <c r="AL35" s="21">
        <v>45058</v>
      </c>
      <c r="AM35" s="18">
        <v>4121.75</v>
      </c>
      <c r="AN35" s="18">
        <v>5.5599999999999997E-2</v>
      </c>
      <c r="AP35" s="21">
        <v>45058</v>
      </c>
      <c r="AQ35" s="18">
        <v>4121.75</v>
      </c>
      <c r="AR35" s="18">
        <v>5.5599999999999997E-2</v>
      </c>
      <c r="AU35" s="1">
        <v>45974</v>
      </c>
      <c r="AV35">
        <v>3.7694000000000001</v>
      </c>
      <c r="AW35">
        <f t="shared" si="19"/>
        <v>3.7693999999999998E-2</v>
      </c>
      <c r="AY35" s="1">
        <v>45974</v>
      </c>
      <c r="AZ35">
        <v>3.6861999999999999</v>
      </c>
      <c r="BA35">
        <f t="shared" si="32"/>
        <v>3.6861999999999999E-2</v>
      </c>
      <c r="BC35" s="1">
        <v>45974</v>
      </c>
      <c r="BD35" s="23">
        <v>3.867</v>
      </c>
      <c r="BE35">
        <f t="shared" si="20"/>
        <v>3.8670000000000003E-2</v>
      </c>
      <c r="BG35" s="1">
        <v>45974</v>
      </c>
      <c r="BH35">
        <v>3.6482999999999999</v>
      </c>
      <c r="BI35">
        <f t="shared" si="21"/>
        <v>3.6483000000000002E-2</v>
      </c>
      <c r="BK35" s="1">
        <v>36559</v>
      </c>
      <c r="BL35">
        <v>1.56355867070051</v>
      </c>
      <c r="BM35">
        <f t="shared" si="33"/>
        <v>1.56355867070051E-2</v>
      </c>
      <c r="BP35" s="1">
        <v>45973</v>
      </c>
      <c r="BQ35">
        <v>181.44220000000001</v>
      </c>
      <c r="BR35">
        <f t="shared" si="22"/>
        <v>1.8144220000000002</v>
      </c>
      <c r="BT35" s="1">
        <v>45973</v>
      </c>
      <c r="BU35">
        <v>2.048</v>
      </c>
      <c r="BV35">
        <f t="shared" si="23"/>
        <v>2.0480000000000002E-2</v>
      </c>
      <c r="BX35" s="1">
        <v>45973</v>
      </c>
      <c r="BY35" s="23">
        <v>2.1389999999999998</v>
      </c>
      <c r="BZ35">
        <f t="shared" si="24"/>
        <v>2.1389999999999999E-2</v>
      </c>
      <c r="CB35" s="1">
        <v>45974</v>
      </c>
      <c r="CC35">
        <v>2.1560000000000001</v>
      </c>
      <c r="CD35">
        <f t="shared" si="25"/>
        <v>2.1560000000000003E-2</v>
      </c>
      <c r="CG35" s="1">
        <v>45862</v>
      </c>
      <c r="CH35">
        <v>110.640625</v>
      </c>
      <c r="CJ35" s="1"/>
      <c r="CL35" s="1"/>
      <c r="CM35" s="1"/>
      <c r="CP35" s="1"/>
      <c r="CS35" s="1"/>
      <c r="CV35" s="1"/>
      <c r="CY35" s="1"/>
      <c r="DB35" s="1"/>
    </row>
    <row r="36" spans="1:106" x14ac:dyDescent="0.3">
      <c r="A36" s="21">
        <f t="shared" si="26"/>
        <v>45861</v>
      </c>
      <c r="B36" s="18">
        <f t="shared" si="3"/>
        <v>110.875</v>
      </c>
      <c r="C36">
        <f t="shared" si="34"/>
        <v>115</v>
      </c>
      <c r="D36">
        <f t="shared" ca="1" si="4"/>
        <v>0.40833333333333333</v>
      </c>
      <c r="E36">
        <f ca="1">IF(currency="USD",'Future et co'!F36,IF(currency="EUR",'Future et co'!G36,FALSE))</f>
        <v>4.1428E-2</v>
      </c>
      <c r="F36">
        <f t="shared" ca="1" si="5"/>
        <v>4.1428E-2</v>
      </c>
      <c r="G36">
        <f t="shared" ca="1" si="6"/>
        <v>2.0339999999999997E-2</v>
      </c>
      <c r="I36" s="21">
        <f t="shared" si="28"/>
        <v>44986</v>
      </c>
      <c r="J36" s="18">
        <f t="shared" si="7"/>
        <v>0</v>
      </c>
      <c r="K36">
        <f t="shared" si="8"/>
        <v>0</v>
      </c>
      <c r="L36">
        <f t="shared" ca="1" si="9"/>
        <v>2.838888888888889</v>
      </c>
      <c r="M36">
        <f t="shared" ca="1" si="0"/>
        <v>5.1872999999999996E-2</v>
      </c>
      <c r="O36" s="21">
        <f t="shared" si="29"/>
        <v>44986</v>
      </c>
      <c r="P36" s="18">
        <f t="shared" si="1"/>
        <v>0</v>
      </c>
      <c r="Q36">
        <f t="shared" si="10"/>
        <v>0</v>
      </c>
      <c r="R36">
        <f t="shared" ca="1" si="11"/>
        <v>2.838888888888889</v>
      </c>
      <c r="S36">
        <f t="shared" ca="1" si="2"/>
        <v>5.1872999999999996E-2</v>
      </c>
      <c r="U36" s="21">
        <f t="shared" si="12"/>
        <v>45756</v>
      </c>
      <c r="V36" s="18">
        <f t="shared" si="13"/>
        <v>4.2545999999999999</v>
      </c>
      <c r="W36">
        <f t="shared" si="14"/>
        <v>4.2546E-2</v>
      </c>
      <c r="Y36" s="21">
        <f t="shared" si="30"/>
        <v>45756</v>
      </c>
      <c r="Z36" s="18">
        <f t="shared" si="15"/>
        <v>4.1121999999999996</v>
      </c>
      <c r="AA36">
        <f t="shared" si="16"/>
        <v>4.1121999999999999E-2</v>
      </c>
      <c r="AC36" s="21">
        <f t="shared" si="31"/>
        <v>45616</v>
      </c>
      <c r="AD36" s="18">
        <f t="shared" si="17"/>
        <v>4.54</v>
      </c>
      <c r="AE36">
        <f t="shared" si="18"/>
        <v>4.5400000000000003E-2</v>
      </c>
      <c r="AH36" s="21">
        <v>45057</v>
      </c>
      <c r="AI36" s="18">
        <v>4132.62</v>
      </c>
      <c r="AJ36" s="18">
        <v>4.4400000000000002E-2</v>
      </c>
      <c r="AL36" s="21">
        <v>45057</v>
      </c>
      <c r="AM36" s="18">
        <v>4132.62</v>
      </c>
      <c r="AN36" s="18">
        <v>4.4400000000000002E-2</v>
      </c>
      <c r="AP36" s="21">
        <v>45057</v>
      </c>
      <c r="AQ36" s="18">
        <v>4132.62</v>
      </c>
      <c r="AR36" s="18">
        <v>4.4400000000000002E-2</v>
      </c>
      <c r="AU36" s="1">
        <v>45973</v>
      </c>
      <c r="AV36">
        <v>3.7515000000000001</v>
      </c>
      <c r="AW36">
        <f t="shared" si="19"/>
        <v>3.7515E-2</v>
      </c>
      <c r="AY36" s="1">
        <v>45973</v>
      </c>
      <c r="AZ36">
        <v>3.6591</v>
      </c>
      <c r="BA36">
        <f t="shared" si="32"/>
        <v>3.6590999999999999E-2</v>
      </c>
      <c r="BC36" s="1">
        <v>45973</v>
      </c>
      <c r="BD36" s="23">
        <v>3.8365</v>
      </c>
      <c r="BE36">
        <f t="shared" si="20"/>
        <v>3.8365000000000003E-2</v>
      </c>
      <c r="BG36" s="1">
        <v>45973</v>
      </c>
      <c r="BH36">
        <v>3.6150000000000002</v>
      </c>
      <c r="BI36">
        <f t="shared" si="21"/>
        <v>3.6150000000000002E-2</v>
      </c>
      <c r="BK36" s="1">
        <v>36560</v>
      </c>
      <c r="BL36">
        <v>1.5955811732812</v>
      </c>
      <c r="BM36">
        <f t="shared" si="33"/>
        <v>1.5955811732811999E-2</v>
      </c>
      <c r="BP36" s="1">
        <v>45972</v>
      </c>
      <c r="BQ36">
        <v>181.32990000000001</v>
      </c>
      <c r="BR36">
        <f t="shared" si="22"/>
        <v>1.813299</v>
      </c>
      <c r="BT36" s="1">
        <v>45972</v>
      </c>
      <c r="BU36">
        <v>2.032</v>
      </c>
      <c r="BV36">
        <f t="shared" si="23"/>
        <v>2.0320000000000001E-2</v>
      </c>
      <c r="BX36" s="1">
        <v>45972</v>
      </c>
      <c r="BY36" s="23">
        <v>2.1269999999999998</v>
      </c>
      <c r="BZ36">
        <f t="shared" si="24"/>
        <v>2.1269999999999997E-2</v>
      </c>
      <c r="CB36" s="1">
        <v>45973</v>
      </c>
      <c r="CC36">
        <v>2.1309</v>
      </c>
      <c r="CD36">
        <f t="shared" si="25"/>
        <v>2.1309000000000002E-2</v>
      </c>
      <c r="CG36" s="1">
        <v>45863</v>
      </c>
      <c r="CH36">
        <v>110.796875</v>
      </c>
      <c r="CJ36" s="1"/>
      <c r="CL36" s="1"/>
      <c r="CM36" s="1"/>
      <c r="CP36" s="1"/>
      <c r="CS36" s="1"/>
      <c r="CV36" s="1"/>
      <c r="CY36" s="1"/>
      <c r="DB36" s="1"/>
    </row>
    <row r="37" spans="1:106" x14ac:dyDescent="0.3">
      <c r="A37" s="21">
        <f t="shared" si="26"/>
        <v>45862</v>
      </c>
      <c r="B37" s="18">
        <f t="shared" si="3"/>
        <v>110.640625</v>
      </c>
      <c r="C37">
        <f t="shared" si="34"/>
        <v>115</v>
      </c>
      <c r="D37">
        <f t="shared" ca="1" si="4"/>
        <v>0.40555555555555556</v>
      </c>
      <c r="E37">
        <f ca="1">IF(currency="USD",'Future et co'!F37,IF(currency="EUR",'Future et co'!G37,FALSE))</f>
        <v>4.1425000000000003E-2</v>
      </c>
      <c r="F37">
        <f t="shared" ca="1" si="5"/>
        <v>4.1425000000000003E-2</v>
      </c>
      <c r="G37">
        <f t="shared" ca="1" si="6"/>
        <v>2.0369999999999999E-2</v>
      </c>
      <c r="I37" s="21">
        <f t="shared" si="28"/>
        <v>44987</v>
      </c>
      <c r="J37" s="18">
        <f t="shared" si="7"/>
        <v>0</v>
      </c>
      <c r="K37">
        <f t="shared" si="8"/>
        <v>0</v>
      </c>
      <c r="L37">
        <f t="shared" ca="1" si="9"/>
        <v>2.8361111111111112</v>
      </c>
      <c r="M37">
        <f t="shared" ca="1" si="0"/>
        <v>5.1958999999999998E-2</v>
      </c>
      <c r="O37" s="21">
        <f t="shared" si="29"/>
        <v>44987</v>
      </c>
      <c r="P37" s="18">
        <f t="shared" si="1"/>
        <v>0</v>
      </c>
      <c r="Q37">
        <f t="shared" si="10"/>
        <v>0</v>
      </c>
      <c r="R37">
        <f t="shared" ca="1" si="11"/>
        <v>2.8361111111111112</v>
      </c>
      <c r="S37">
        <f t="shared" ca="1" si="2"/>
        <v>5.1958999999999998E-2</v>
      </c>
      <c r="U37" s="21">
        <f t="shared" si="12"/>
        <v>45757</v>
      </c>
      <c r="V37" s="18">
        <f t="shared" si="13"/>
        <v>4.2176999999999998</v>
      </c>
      <c r="W37">
        <f t="shared" si="14"/>
        <v>4.2176999999999999E-2</v>
      </c>
      <c r="Y37" s="21">
        <f t="shared" si="30"/>
        <v>45757</v>
      </c>
      <c r="Z37" s="18">
        <f t="shared" si="15"/>
        <v>4.0509000000000004</v>
      </c>
      <c r="AA37">
        <f t="shared" si="16"/>
        <v>4.0509000000000003E-2</v>
      </c>
      <c r="AC37" s="21">
        <f t="shared" si="31"/>
        <v>45617</v>
      </c>
      <c r="AD37" s="18">
        <f t="shared" si="17"/>
        <v>4.5570000000000004</v>
      </c>
      <c r="AE37">
        <f t="shared" si="18"/>
        <v>4.5570000000000006E-2</v>
      </c>
      <c r="AH37" s="21">
        <v>45056</v>
      </c>
      <c r="AI37" s="18">
        <v>4145.0200000000004</v>
      </c>
      <c r="AJ37" s="18">
        <v>3.1600000000000003E-2</v>
      </c>
      <c r="AL37" s="21">
        <v>45056</v>
      </c>
      <c r="AM37" s="18">
        <v>4145.0200000000004</v>
      </c>
      <c r="AN37" s="18">
        <v>3.1600000000000003E-2</v>
      </c>
      <c r="AP37" s="21">
        <v>45056</v>
      </c>
      <c r="AQ37" s="18">
        <v>4145.0200000000004</v>
      </c>
      <c r="AR37" s="18">
        <v>3.1600000000000003E-2</v>
      </c>
      <c r="AU37" s="1">
        <v>45972</v>
      </c>
      <c r="AV37">
        <v>3.7435</v>
      </c>
      <c r="AW37">
        <f t="shared" si="19"/>
        <v>3.7435000000000003E-2</v>
      </c>
      <c r="AY37" s="1">
        <v>45972</v>
      </c>
      <c r="AZ37">
        <v>3.6539999999999999</v>
      </c>
      <c r="BA37">
        <f t="shared" si="32"/>
        <v>3.6539999999999996E-2</v>
      </c>
      <c r="BC37" s="1">
        <v>45972</v>
      </c>
      <c r="BD37" s="23">
        <v>3.8149000000000002</v>
      </c>
      <c r="BE37">
        <f t="shared" si="20"/>
        <v>3.8149000000000002E-2</v>
      </c>
      <c r="BG37" s="1">
        <v>45972</v>
      </c>
      <c r="BH37">
        <v>3.6429</v>
      </c>
      <c r="BI37">
        <f t="shared" si="21"/>
        <v>3.6429000000000003E-2</v>
      </c>
      <c r="BK37" s="1">
        <v>36563</v>
      </c>
      <c r="BL37">
        <v>1.60579887023682</v>
      </c>
      <c r="BM37">
        <f t="shared" si="33"/>
        <v>1.6057988702368201E-2</v>
      </c>
      <c r="BP37" s="1">
        <v>45971</v>
      </c>
      <c r="BQ37">
        <v>181.18960000000001</v>
      </c>
      <c r="BR37">
        <f t="shared" si="22"/>
        <v>1.8118960000000002</v>
      </c>
      <c r="BT37" s="1">
        <v>45971</v>
      </c>
      <c r="BU37">
        <v>2.0049999999999999</v>
      </c>
      <c r="BV37">
        <f t="shared" si="23"/>
        <v>2.0049999999999998E-2</v>
      </c>
      <c r="BX37" s="1">
        <v>45971</v>
      </c>
      <c r="BY37" s="23">
        <v>2.1230000000000002</v>
      </c>
      <c r="BZ37">
        <f t="shared" si="24"/>
        <v>2.1230000000000002E-2</v>
      </c>
      <c r="CB37" s="1">
        <v>45972</v>
      </c>
      <c r="CC37">
        <v>2.1309999999999998</v>
      </c>
      <c r="CD37">
        <f t="shared" si="25"/>
        <v>2.1309999999999999E-2</v>
      </c>
      <c r="CG37" s="1">
        <v>45866</v>
      </c>
      <c r="CH37">
        <v>110.578125</v>
      </c>
      <c r="CJ37" s="1"/>
      <c r="CL37" s="1"/>
      <c r="CM37" s="1"/>
      <c r="CP37" s="1"/>
      <c r="CS37" s="1"/>
      <c r="CV37" s="1"/>
      <c r="CY37" s="1"/>
      <c r="DB37" s="1"/>
    </row>
    <row r="38" spans="1:106" x14ac:dyDescent="0.3">
      <c r="A38" s="21">
        <f t="shared" si="26"/>
        <v>45863</v>
      </c>
      <c r="B38" s="18">
        <f t="shared" si="3"/>
        <v>110.796875</v>
      </c>
      <c r="C38">
        <f t="shared" si="34"/>
        <v>115</v>
      </c>
      <c r="D38">
        <f t="shared" ca="1" si="4"/>
        <v>0.40277777777777779</v>
      </c>
      <c r="E38">
        <f ca="1">IF(currency="USD",'Future et co'!F38,IF(currency="EUR",'Future et co'!G38,FALSE))</f>
        <v>4.1346999999999995E-2</v>
      </c>
      <c r="F38">
        <f t="shared" ca="1" si="5"/>
        <v>4.1346999999999995E-2</v>
      </c>
      <c r="G38">
        <f t="shared" ca="1" si="6"/>
        <v>2.053E-2</v>
      </c>
      <c r="I38" s="21">
        <f t="shared" si="28"/>
        <v>44988</v>
      </c>
      <c r="J38" s="18">
        <f t="shared" si="7"/>
        <v>0</v>
      </c>
      <c r="K38">
        <f t="shared" si="8"/>
        <v>0</v>
      </c>
      <c r="L38">
        <f t="shared" ca="1" si="9"/>
        <v>2.8333333333333335</v>
      </c>
      <c r="M38">
        <f t="shared" ca="1" si="0"/>
        <v>5.176E-2</v>
      </c>
      <c r="O38" s="21">
        <f t="shared" si="29"/>
        <v>44988</v>
      </c>
      <c r="P38" s="18">
        <f t="shared" si="1"/>
        <v>0</v>
      </c>
      <c r="Q38">
        <f t="shared" si="10"/>
        <v>0</v>
      </c>
      <c r="R38">
        <f t="shared" ca="1" si="11"/>
        <v>2.8333333333333335</v>
      </c>
      <c r="S38">
        <f t="shared" ca="1" si="2"/>
        <v>5.176E-2</v>
      </c>
      <c r="U38" s="21">
        <f t="shared" si="12"/>
        <v>45758</v>
      </c>
      <c r="V38" s="18">
        <f t="shared" si="13"/>
        <v>4.2378999999999998</v>
      </c>
      <c r="W38">
        <f t="shared" si="14"/>
        <v>4.2379E-2</v>
      </c>
      <c r="Y38" s="21">
        <f t="shared" si="30"/>
        <v>45758</v>
      </c>
      <c r="Z38" s="18">
        <f t="shared" si="15"/>
        <v>4.0949</v>
      </c>
      <c r="AA38">
        <f t="shared" si="16"/>
        <v>4.0948999999999999E-2</v>
      </c>
      <c r="AC38" s="21">
        <f t="shared" si="31"/>
        <v>45618</v>
      </c>
      <c r="AD38" s="18">
        <f t="shared" si="17"/>
        <v>4.5709999999999997</v>
      </c>
      <c r="AE38">
        <f t="shared" si="18"/>
        <v>4.5710000000000001E-2</v>
      </c>
      <c r="AH38" s="21">
        <v>45055</v>
      </c>
      <c r="AI38" s="18">
        <v>4127.6499999999996</v>
      </c>
      <c r="AJ38" s="18">
        <v>3.0300000000000001E-2</v>
      </c>
      <c r="AL38" s="21">
        <v>45055</v>
      </c>
      <c r="AM38" s="18">
        <v>4127.6499999999996</v>
      </c>
      <c r="AN38" s="18">
        <v>3.0300000000000001E-2</v>
      </c>
      <c r="AP38" s="21">
        <v>45055</v>
      </c>
      <c r="AQ38" s="18">
        <v>4127.6499999999996</v>
      </c>
      <c r="AR38" s="18">
        <v>3.0300000000000001E-2</v>
      </c>
      <c r="AU38" s="1">
        <v>45971</v>
      </c>
      <c r="AV38">
        <v>3.7618</v>
      </c>
      <c r="AW38">
        <f t="shared" si="19"/>
        <v>3.7617999999999999E-2</v>
      </c>
      <c r="AY38" s="1">
        <v>45971</v>
      </c>
      <c r="AZ38">
        <v>3.6758999999999999</v>
      </c>
      <c r="BA38">
        <f t="shared" si="32"/>
        <v>3.6759E-2</v>
      </c>
      <c r="BC38" s="1">
        <v>45971</v>
      </c>
      <c r="BD38" s="23">
        <v>3.8534999999999999</v>
      </c>
      <c r="BE38">
        <f t="shared" si="20"/>
        <v>3.8535E-2</v>
      </c>
      <c r="BG38" s="1">
        <v>45971</v>
      </c>
      <c r="BH38">
        <v>3.6395</v>
      </c>
      <c r="BI38">
        <f t="shared" si="21"/>
        <v>3.6394999999999997E-2</v>
      </c>
      <c r="BK38" s="1">
        <v>36564</v>
      </c>
      <c r="BL38">
        <v>1.59112549128938</v>
      </c>
      <c r="BM38">
        <f t="shared" si="33"/>
        <v>1.5911254912893798E-2</v>
      </c>
      <c r="BP38" s="1">
        <v>45968</v>
      </c>
      <c r="BQ38">
        <v>181.1756</v>
      </c>
      <c r="BR38">
        <f t="shared" si="22"/>
        <v>1.8117559999999999</v>
      </c>
      <c r="BT38" s="1">
        <v>45968</v>
      </c>
      <c r="BU38">
        <v>2.0089999999999999</v>
      </c>
      <c r="BV38">
        <f t="shared" si="23"/>
        <v>2.009E-2</v>
      </c>
      <c r="BX38" s="1">
        <v>45968</v>
      </c>
      <c r="BY38" s="23">
        <v>2.1240000000000001</v>
      </c>
      <c r="BZ38">
        <f t="shared" si="24"/>
        <v>2.1240000000000002E-2</v>
      </c>
      <c r="CB38" s="1">
        <v>45971</v>
      </c>
      <c r="CC38">
        <v>2.129</v>
      </c>
      <c r="CD38">
        <f t="shared" si="25"/>
        <v>2.129E-2</v>
      </c>
      <c r="CG38" s="1">
        <v>45867</v>
      </c>
      <c r="CH38">
        <v>111.1875</v>
      </c>
      <c r="CJ38" s="1"/>
      <c r="CL38" s="1"/>
      <c r="CM38" s="1"/>
      <c r="CP38" s="1"/>
      <c r="CS38" s="1"/>
      <c r="CV38" s="1"/>
      <c r="CY38" s="1"/>
      <c r="DB38" s="1"/>
    </row>
    <row r="39" spans="1:106" x14ac:dyDescent="0.3">
      <c r="A39" s="21">
        <f t="shared" si="26"/>
        <v>45866</v>
      </c>
      <c r="B39" s="18">
        <f t="shared" si="3"/>
        <v>110.578125</v>
      </c>
      <c r="C39">
        <f t="shared" si="34"/>
        <v>115</v>
      </c>
      <c r="D39">
        <f t="shared" ca="1" si="4"/>
        <v>0.39444444444444443</v>
      </c>
      <c r="E39">
        <f ca="1">IF(currency="USD",'Future et co'!F39,IF(currency="EUR",'Future et co'!G39,FALSE))</f>
        <v>4.1314999999999998E-2</v>
      </c>
      <c r="F39">
        <f t="shared" ca="1" si="5"/>
        <v>4.1314999999999998E-2</v>
      </c>
      <c r="G39">
        <f t="shared" ca="1" si="6"/>
        <v>2.1010000000000001E-2</v>
      </c>
      <c r="I39" s="21">
        <f t="shared" si="28"/>
        <v>44991</v>
      </c>
      <c r="J39" s="18">
        <f t="shared" si="7"/>
        <v>0</v>
      </c>
      <c r="K39">
        <f t="shared" si="8"/>
        <v>0</v>
      </c>
      <c r="L39">
        <f t="shared" ca="1" si="9"/>
        <v>2.8250000000000002</v>
      </c>
      <c r="M39">
        <f t="shared" ca="1" si="0"/>
        <v>5.1699000000000002E-2</v>
      </c>
      <c r="O39" s="21">
        <f t="shared" si="29"/>
        <v>44991</v>
      </c>
      <c r="P39" s="18">
        <f t="shared" si="1"/>
        <v>0</v>
      </c>
      <c r="Q39">
        <f t="shared" si="10"/>
        <v>0</v>
      </c>
      <c r="R39">
        <f t="shared" ca="1" si="11"/>
        <v>2.8250000000000002</v>
      </c>
      <c r="S39">
        <f t="shared" ca="1" si="2"/>
        <v>5.1699000000000002E-2</v>
      </c>
      <c r="U39" s="21">
        <f t="shared" si="12"/>
        <v>45761</v>
      </c>
      <c r="V39" s="18">
        <f t="shared" si="13"/>
        <v>4.2434000000000003</v>
      </c>
      <c r="W39">
        <f t="shared" si="14"/>
        <v>4.2433999999999999E-2</v>
      </c>
      <c r="Y39" s="21">
        <f t="shared" si="30"/>
        <v>45761</v>
      </c>
      <c r="Z39" s="18">
        <f t="shared" si="15"/>
        <v>4.0914000000000001</v>
      </c>
      <c r="AA39">
        <f t="shared" si="16"/>
        <v>4.0913999999999999E-2</v>
      </c>
      <c r="AC39" s="21">
        <f t="shared" si="31"/>
        <v>45621</v>
      </c>
      <c r="AD39" s="18">
        <f t="shared" si="17"/>
        <v>4.55</v>
      </c>
      <c r="AE39">
        <f t="shared" si="18"/>
        <v>4.5499999999999999E-2</v>
      </c>
      <c r="AH39" s="21">
        <v>45054</v>
      </c>
      <c r="AI39" s="18">
        <v>4145.62</v>
      </c>
      <c r="AJ39" s="18">
        <v>3.2800000000000003E-2</v>
      </c>
      <c r="AL39" s="21">
        <v>45054</v>
      </c>
      <c r="AM39" s="18">
        <v>4145.62</v>
      </c>
      <c r="AN39" s="18">
        <v>3.2800000000000003E-2</v>
      </c>
      <c r="AP39" s="21">
        <v>45054</v>
      </c>
      <c r="AQ39" s="18">
        <v>4145.62</v>
      </c>
      <c r="AR39" s="18">
        <v>3.2800000000000003E-2</v>
      </c>
      <c r="AU39" s="1">
        <v>45968</v>
      </c>
      <c r="AV39">
        <v>3.7524999999999999</v>
      </c>
      <c r="AW39">
        <f t="shared" si="19"/>
        <v>3.7525000000000003E-2</v>
      </c>
      <c r="AY39" s="1">
        <v>45968</v>
      </c>
      <c r="AZ39">
        <v>3.6560000000000001</v>
      </c>
      <c r="BA39">
        <f t="shared" si="32"/>
        <v>3.6560000000000002E-2</v>
      </c>
      <c r="BC39" s="1">
        <v>45968</v>
      </c>
      <c r="BD39" s="23">
        <v>3.8218999999999999</v>
      </c>
      <c r="BE39">
        <f t="shared" si="20"/>
        <v>3.8218999999999996E-2</v>
      </c>
      <c r="BG39" s="1">
        <v>45968</v>
      </c>
      <c r="BH39">
        <v>3.5949</v>
      </c>
      <c r="BI39">
        <f t="shared" si="21"/>
        <v>3.5949000000000002E-2</v>
      </c>
      <c r="BK39" s="1">
        <v>36565</v>
      </c>
      <c r="BL39">
        <v>1.61844715585891</v>
      </c>
      <c r="BM39">
        <f t="shared" si="33"/>
        <v>1.6184471558589101E-2</v>
      </c>
      <c r="BP39" s="1">
        <v>45967</v>
      </c>
      <c r="BQ39">
        <v>181.25980000000001</v>
      </c>
      <c r="BR39">
        <f t="shared" si="22"/>
        <v>1.8125980000000002</v>
      </c>
      <c r="BT39" s="1">
        <v>45967</v>
      </c>
      <c r="BU39">
        <v>1.998</v>
      </c>
      <c r="BV39">
        <f t="shared" si="23"/>
        <v>1.9980000000000001E-2</v>
      </c>
      <c r="BX39" s="1">
        <v>45967</v>
      </c>
      <c r="BY39" s="23">
        <v>2.129</v>
      </c>
      <c r="BZ39">
        <f t="shared" si="24"/>
        <v>2.129E-2</v>
      </c>
      <c r="CB39" s="1">
        <v>45968</v>
      </c>
      <c r="CC39">
        <v>2.1240000000000001</v>
      </c>
      <c r="CD39">
        <f t="shared" si="25"/>
        <v>2.1240000000000002E-2</v>
      </c>
      <c r="CG39" s="1">
        <v>45868</v>
      </c>
      <c r="CH39">
        <v>110.828125</v>
      </c>
      <c r="CJ39" s="1"/>
      <c r="CL39" s="1"/>
      <c r="CM39" s="1"/>
      <c r="CP39" s="1"/>
      <c r="CS39" s="1"/>
      <c r="CV39" s="1"/>
      <c r="CY39" s="1"/>
      <c r="DB39" s="1"/>
    </row>
    <row r="40" spans="1:106" x14ac:dyDescent="0.3">
      <c r="A40" s="21">
        <f t="shared" si="26"/>
        <v>45867</v>
      </c>
      <c r="B40" s="18">
        <f t="shared" si="3"/>
        <v>111.1875</v>
      </c>
      <c r="C40">
        <f t="shared" si="34"/>
        <v>115</v>
      </c>
      <c r="D40">
        <f t="shared" ca="1" si="4"/>
        <v>0.39166666666666666</v>
      </c>
      <c r="E40">
        <f ca="1">IF(currency="USD",'Future et co'!F40,IF(currency="EUR",'Future et co'!G40,FALSE))</f>
        <v>4.1214000000000001E-2</v>
      </c>
      <c r="F40">
        <f t="shared" ca="1" si="5"/>
        <v>4.1214000000000001E-2</v>
      </c>
      <c r="G40">
        <f t="shared" ca="1" si="6"/>
        <v>2.0830000000000001E-2</v>
      </c>
      <c r="I40" s="21">
        <f t="shared" si="28"/>
        <v>44992</v>
      </c>
      <c r="J40" s="18">
        <f t="shared" si="7"/>
        <v>0</v>
      </c>
      <c r="K40">
        <f t="shared" si="8"/>
        <v>0</v>
      </c>
      <c r="L40">
        <f t="shared" ca="1" si="9"/>
        <v>2.8222222222222224</v>
      </c>
      <c r="M40">
        <f t="shared" ca="1" si="0"/>
        <v>5.2941000000000002E-2</v>
      </c>
      <c r="O40" s="21">
        <f t="shared" si="29"/>
        <v>44992</v>
      </c>
      <c r="P40" s="18">
        <f t="shared" si="1"/>
        <v>0</v>
      </c>
      <c r="Q40">
        <f t="shared" si="10"/>
        <v>0</v>
      </c>
      <c r="R40">
        <f t="shared" ca="1" si="11"/>
        <v>2.8222222222222224</v>
      </c>
      <c r="S40">
        <f t="shared" ca="1" si="2"/>
        <v>5.2941000000000002E-2</v>
      </c>
      <c r="U40" s="21">
        <f t="shared" si="12"/>
        <v>45762</v>
      </c>
      <c r="V40" s="18">
        <f t="shared" si="13"/>
        <v>4.2476000000000003</v>
      </c>
      <c r="W40">
        <f t="shared" si="14"/>
        <v>4.2476E-2</v>
      </c>
      <c r="Y40" s="21">
        <f t="shared" si="30"/>
        <v>45762</v>
      </c>
      <c r="Z40" s="18">
        <f t="shared" si="15"/>
        <v>4.0979999999999999</v>
      </c>
      <c r="AA40">
        <f t="shared" si="16"/>
        <v>4.0979999999999996E-2</v>
      </c>
      <c r="AC40" s="21">
        <f t="shared" si="31"/>
        <v>45622</v>
      </c>
      <c r="AD40" s="18">
        <f t="shared" si="17"/>
        <v>4.5519999999999996</v>
      </c>
      <c r="AE40">
        <f t="shared" si="18"/>
        <v>4.5519999999999998E-2</v>
      </c>
      <c r="AH40" s="21">
        <v>45051</v>
      </c>
      <c r="AI40" s="18">
        <v>4146.1899999999996</v>
      </c>
      <c r="AJ40" s="18">
        <v>2.8500000000000001E-2</v>
      </c>
      <c r="AL40" s="21">
        <v>45051</v>
      </c>
      <c r="AM40" s="18">
        <v>4146.1899999999996</v>
      </c>
      <c r="AN40" s="18">
        <v>2.8500000000000001E-2</v>
      </c>
      <c r="AP40" s="21">
        <v>45051</v>
      </c>
      <c r="AQ40" s="18">
        <v>4146.1899999999996</v>
      </c>
      <c r="AR40" s="18">
        <v>2.8500000000000001E-2</v>
      </c>
      <c r="AU40" s="1">
        <v>45967</v>
      </c>
      <c r="AV40">
        <v>3.7509999999999999</v>
      </c>
      <c r="AW40">
        <f t="shared" si="19"/>
        <v>3.7510000000000002E-2</v>
      </c>
      <c r="AY40" s="1">
        <v>45967</v>
      </c>
      <c r="AZ40">
        <v>3.6764999999999999</v>
      </c>
      <c r="BA40">
        <f t="shared" si="32"/>
        <v>3.6764999999999999E-2</v>
      </c>
      <c r="BC40" s="1">
        <v>45967</v>
      </c>
      <c r="BD40" s="23">
        <v>3.8304999999999998</v>
      </c>
      <c r="BE40">
        <f t="shared" si="20"/>
        <v>3.8304999999999999E-2</v>
      </c>
      <c r="BG40" s="1">
        <v>45967</v>
      </c>
      <c r="BH40">
        <v>3.6078000000000001</v>
      </c>
      <c r="BI40">
        <f t="shared" si="21"/>
        <v>3.6077999999999999E-2</v>
      </c>
      <c r="BK40" s="1">
        <v>36566</v>
      </c>
      <c r="BL40">
        <v>1.62517504995408</v>
      </c>
      <c r="BM40">
        <f t="shared" si="33"/>
        <v>1.62517504995408E-2</v>
      </c>
      <c r="BP40" s="1">
        <v>45966</v>
      </c>
      <c r="BQ40">
        <v>181.07740000000001</v>
      </c>
      <c r="BR40">
        <f t="shared" si="22"/>
        <v>1.8107740000000001</v>
      </c>
      <c r="BT40" s="1">
        <v>45966</v>
      </c>
      <c r="BU40">
        <v>1.99</v>
      </c>
      <c r="BV40">
        <f t="shared" si="23"/>
        <v>1.9900000000000001E-2</v>
      </c>
      <c r="BX40" s="1">
        <v>45966</v>
      </c>
      <c r="BY40" s="23">
        <v>2.13</v>
      </c>
      <c r="BZ40">
        <f t="shared" si="24"/>
        <v>2.1299999999999999E-2</v>
      </c>
      <c r="CB40" s="1">
        <v>45967</v>
      </c>
      <c r="CC40">
        <v>2.13</v>
      </c>
      <c r="CD40">
        <f t="shared" si="25"/>
        <v>2.1299999999999999E-2</v>
      </c>
      <c r="CG40" s="1">
        <v>45869</v>
      </c>
      <c r="CH40">
        <v>110.921875</v>
      </c>
      <c r="CJ40" s="1"/>
      <c r="CL40" s="1"/>
      <c r="CM40" s="1"/>
      <c r="CP40" s="1"/>
      <c r="CS40" s="1"/>
      <c r="CV40" s="1"/>
      <c r="CY40" s="1"/>
      <c r="DB40" s="1"/>
    </row>
    <row r="41" spans="1:106" x14ac:dyDescent="0.3">
      <c r="A41" s="21">
        <f t="shared" si="26"/>
        <v>45868</v>
      </c>
      <c r="B41" s="18">
        <f t="shared" si="3"/>
        <v>110.828125</v>
      </c>
      <c r="C41">
        <f t="shared" si="34"/>
        <v>115</v>
      </c>
      <c r="D41">
        <f t="shared" ca="1" si="4"/>
        <v>0.3888888888888889</v>
      </c>
      <c r="E41">
        <f ca="1">IF(currency="USD",'Future et co'!F41,IF(currency="EUR",'Future et co'!G41,FALSE))</f>
        <v>4.1740000000000006E-2</v>
      </c>
      <c r="F41">
        <f t="shared" ca="1" si="5"/>
        <v>4.1740000000000006E-2</v>
      </c>
      <c r="G41">
        <f t="shared" ca="1" si="6"/>
        <v>2.085E-2</v>
      </c>
      <c r="I41" s="21">
        <f t="shared" si="28"/>
        <v>44993</v>
      </c>
      <c r="J41" s="18">
        <f t="shared" si="7"/>
        <v>0</v>
      </c>
      <c r="K41">
        <f t="shared" si="8"/>
        <v>0</v>
      </c>
      <c r="L41">
        <f t="shared" ca="1" si="9"/>
        <v>2.8194444444444446</v>
      </c>
      <c r="M41">
        <f t="shared" ca="1" si="0"/>
        <v>5.3357000000000002E-2</v>
      </c>
      <c r="O41" s="21">
        <f t="shared" si="29"/>
        <v>44993</v>
      </c>
      <c r="P41" s="18">
        <f t="shared" si="1"/>
        <v>0</v>
      </c>
      <c r="Q41">
        <f t="shared" si="10"/>
        <v>0</v>
      </c>
      <c r="R41">
        <f t="shared" ca="1" si="11"/>
        <v>2.8194444444444446</v>
      </c>
      <c r="S41">
        <f t="shared" ca="1" si="2"/>
        <v>5.3357000000000002E-2</v>
      </c>
      <c r="U41" s="21">
        <f t="shared" si="12"/>
        <v>45763</v>
      </c>
      <c r="V41" s="18">
        <f t="shared" si="13"/>
        <v>4.2484999999999999</v>
      </c>
      <c r="W41">
        <f t="shared" si="14"/>
        <v>4.2485000000000002E-2</v>
      </c>
      <c r="Y41" s="21">
        <f t="shared" si="30"/>
        <v>45763</v>
      </c>
      <c r="Z41" s="18">
        <f t="shared" si="15"/>
        <v>4.0815999999999999</v>
      </c>
      <c r="AA41">
        <f t="shared" si="16"/>
        <v>4.0815999999999998E-2</v>
      </c>
      <c r="AC41" s="21">
        <f t="shared" si="31"/>
        <v>45623</v>
      </c>
      <c r="AD41" s="18">
        <f t="shared" si="17"/>
        <v>4.5229999999999997</v>
      </c>
      <c r="AE41">
        <f t="shared" si="18"/>
        <v>4.5229999999999999E-2</v>
      </c>
      <c r="AH41" s="21">
        <v>45050</v>
      </c>
      <c r="AI41" s="18">
        <v>4070.01</v>
      </c>
      <c r="AJ41" s="18">
        <v>3.0099999999999998E-2</v>
      </c>
      <c r="AL41" s="21">
        <v>45050</v>
      </c>
      <c r="AM41" s="18">
        <v>4070.01</v>
      </c>
      <c r="AN41" s="18">
        <v>3.0099999999999998E-2</v>
      </c>
      <c r="AP41" s="21">
        <v>45050</v>
      </c>
      <c r="AQ41" s="18">
        <v>4070.01</v>
      </c>
      <c r="AR41" s="18">
        <v>3.0099999999999998E-2</v>
      </c>
      <c r="AU41" s="1">
        <v>45966</v>
      </c>
      <c r="AV41">
        <v>3.7705000000000002</v>
      </c>
      <c r="AW41">
        <f t="shared" si="19"/>
        <v>3.7705000000000002E-2</v>
      </c>
      <c r="AY41" s="1">
        <v>45966</v>
      </c>
      <c r="AZ41">
        <v>3.7010000000000001</v>
      </c>
      <c r="BA41">
        <f t="shared" si="32"/>
        <v>3.7010000000000001E-2</v>
      </c>
      <c r="BC41" s="1">
        <v>45966</v>
      </c>
      <c r="BD41" s="23">
        <v>3.8919000000000001</v>
      </c>
      <c r="BE41">
        <f t="shared" si="20"/>
        <v>3.8919000000000002E-2</v>
      </c>
      <c r="BG41" s="1">
        <v>45966</v>
      </c>
      <c r="BH41">
        <v>3.6789000000000001</v>
      </c>
      <c r="BI41">
        <f t="shared" si="21"/>
        <v>3.6789000000000002E-2</v>
      </c>
      <c r="BK41" s="1">
        <v>36567</v>
      </c>
      <c r="BL41">
        <v>1.65458442126123</v>
      </c>
      <c r="BM41">
        <f t="shared" si="33"/>
        <v>1.65458442126123E-2</v>
      </c>
      <c r="BP41" s="1">
        <v>45965</v>
      </c>
      <c r="BQ41">
        <v>181.41409999999999</v>
      </c>
      <c r="BR41">
        <f t="shared" si="22"/>
        <v>1.814141</v>
      </c>
      <c r="BT41" s="1">
        <v>45965</v>
      </c>
      <c r="BU41">
        <v>2.0139999999999998</v>
      </c>
      <c r="BV41">
        <f t="shared" si="23"/>
        <v>2.0139999999999998E-2</v>
      </c>
      <c r="BX41" s="1">
        <v>45965</v>
      </c>
      <c r="BY41" s="23">
        <v>2.1339999999999999</v>
      </c>
      <c r="BZ41">
        <f t="shared" si="24"/>
        <v>2.1339999999999998E-2</v>
      </c>
      <c r="CB41" s="1">
        <v>45966</v>
      </c>
      <c r="CC41">
        <v>2.1190000000000002</v>
      </c>
      <c r="CD41">
        <f t="shared" si="25"/>
        <v>2.1190000000000001E-2</v>
      </c>
      <c r="CG41" s="1">
        <v>45870</v>
      </c>
      <c r="CH41">
        <v>112.078125</v>
      </c>
      <c r="CJ41" s="1"/>
      <c r="CL41" s="1"/>
      <c r="CM41" s="1"/>
      <c r="CP41" s="1"/>
      <c r="CS41" s="1"/>
      <c r="CV41" s="1"/>
      <c r="CY41" s="1"/>
      <c r="DB41" s="1"/>
    </row>
    <row r="42" spans="1:106" x14ac:dyDescent="0.3">
      <c r="A42" s="21">
        <f t="shared" si="26"/>
        <v>45869</v>
      </c>
      <c r="B42" s="18">
        <f t="shared" si="3"/>
        <v>110.921875</v>
      </c>
      <c r="C42">
        <f t="shared" si="34"/>
        <v>115</v>
      </c>
      <c r="D42">
        <f t="shared" ca="1" si="4"/>
        <v>0.38611111111111113</v>
      </c>
      <c r="E42">
        <f ca="1">IF(currency="USD",'Future et co'!F42,IF(currency="EUR",'Future et co'!G42,FALSE))</f>
        <v>4.1882999999999997E-2</v>
      </c>
      <c r="F42">
        <f t="shared" ca="1" si="5"/>
        <v>4.1882999999999997E-2</v>
      </c>
      <c r="G42">
        <f t="shared" ca="1" si="6"/>
        <v>2.0750000000000001E-2</v>
      </c>
      <c r="I42" s="21">
        <f t="shared" si="28"/>
        <v>44994</v>
      </c>
      <c r="J42" s="18">
        <f t="shared" si="7"/>
        <v>0</v>
      </c>
      <c r="K42">
        <f t="shared" si="8"/>
        <v>0</v>
      </c>
      <c r="L42">
        <f t="shared" ca="1" si="9"/>
        <v>2.8166666666666669</v>
      </c>
      <c r="M42">
        <f t="shared" ca="1" si="0"/>
        <v>5.1589999999999997E-2</v>
      </c>
      <c r="O42" s="21">
        <f t="shared" si="29"/>
        <v>44994</v>
      </c>
      <c r="P42" s="18">
        <f t="shared" si="1"/>
        <v>0</v>
      </c>
      <c r="Q42">
        <f t="shared" si="10"/>
        <v>0</v>
      </c>
      <c r="R42">
        <f t="shared" ca="1" si="11"/>
        <v>2.8166666666666669</v>
      </c>
      <c r="S42">
        <f t="shared" ca="1" si="2"/>
        <v>5.1589999999999997E-2</v>
      </c>
      <c r="U42" s="21">
        <f t="shared" si="12"/>
        <v>45764</v>
      </c>
      <c r="V42" s="18">
        <f t="shared" si="13"/>
        <v>4.2449000000000003</v>
      </c>
      <c r="W42">
        <f t="shared" si="14"/>
        <v>4.2449000000000001E-2</v>
      </c>
      <c r="Y42" s="21">
        <f t="shared" si="30"/>
        <v>45764</v>
      </c>
      <c r="Z42" s="18">
        <f t="shared" si="15"/>
        <v>4.0990000000000002</v>
      </c>
      <c r="AA42">
        <f t="shared" si="16"/>
        <v>4.0989999999999999E-2</v>
      </c>
      <c r="AC42" s="21">
        <f t="shared" si="31"/>
        <v>45624</v>
      </c>
      <c r="AD42" s="18">
        <f t="shared" si="17"/>
        <v>4.5250000000000004</v>
      </c>
      <c r="AE42">
        <f t="shared" si="18"/>
        <v>4.5250000000000005E-2</v>
      </c>
      <c r="AH42" s="21">
        <v>45049</v>
      </c>
      <c r="AI42" s="18">
        <v>4113.41</v>
      </c>
      <c r="AJ42" s="18">
        <v>3.2000000000000002E-3</v>
      </c>
      <c r="AL42" s="21">
        <v>45049</v>
      </c>
      <c r="AM42" s="18">
        <v>4113.41</v>
      </c>
      <c r="AN42" s="18">
        <v>3.2000000000000002E-3</v>
      </c>
      <c r="AP42" s="21">
        <v>45049</v>
      </c>
      <c r="AQ42" s="18">
        <v>4113.41</v>
      </c>
      <c r="AR42" s="18">
        <v>3.2000000000000002E-3</v>
      </c>
      <c r="AU42" s="1">
        <v>45965</v>
      </c>
      <c r="AV42">
        <v>3.7703000000000002</v>
      </c>
      <c r="AW42">
        <f t="shared" si="19"/>
        <v>3.7703E-2</v>
      </c>
      <c r="AY42" s="1">
        <v>45965</v>
      </c>
      <c r="AZ42">
        <v>3.6877</v>
      </c>
      <c r="BA42">
        <f t="shared" si="32"/>
        <v>3.6877E-2</v>
      </c>
      <c r="BC42" s="1">
        <v>45965</v>
      </c>
      <c r="BD42" s="23">
        <v>3.8525</v>
      </c>
      <c r="BE42">
        <f t="shared" si="20"/>
        <v>3.8525000000000004E-2</v>
      </c>
      <c r="BG42" s="1">
        <v>45965</v>
      </c>
      <c r="BH42">
        <v>3.6230000000000002</v>
      </c>
      <c r="BI42">
        <f t="shared" si="21"/>
        <v>3.6230000000000005E-2</v>
      </c>
      <c r="BK42" s="1">
        <v>36570</v>
      </c>
      <c r="BL42">
        <v>1.6498504193814501</v>
      </c>
      <c r="BM42">
        <f t="shared" si="33"/>
        <v>1.64985041938145E-2</v>
      </c>
      <c r="BP42" s="1">
        <v>45964</v>
      </c>
      <c r="BQ42">
        <v>181.1756</v>
      </c>
      <c r="BR42">
        <f t="shared" si="22"/>
        <v>1.8117559999999999</v>
      </c>
      <c r="BT42" s="1">
        <v>45964</v>
      </c>
      <c r="BU42">
        <v>2.0230000000000001</v>
      </c>
      <c r="BV42">
        <f t="shared" si="23"/>
        <v>2.0230000000000001E-2</v>
      </c>
      <c r="BX42" s="1">
        <v>45964</v>
      </c>
      <c r="BY42" s="23">
        <v>2.1419999999999999</v>
      </c>
      <c r="BZ42">
        <f t="shared" si="24"/>
        <v>2.1419999999999998E-2</v>
      </c>
      <c r="CB42" s="1">
        <v>45965</v>
      </c>
      <c r="CC42">
        <v>2.13</v>
      </c>
      <c r="CD42">
        <f t="shared" si="25"/>
        <v>2.1299999999999999E-2</v>
      </c>
      <c r="CG42" s="1">
        <v>45873</v>
      </c>
      <c r="CH42">
        <v>112.265625</v>
      </c>
      <c r="CJ42" s="1"/>
      <c r="CL42" s="1"/>
      <c r="CM42" s="1"/>
      <c r="CP42" s="1"/>
      <c r="CS42" s="1"/>
      <c r="CV42" s="1"/>
      <c r="CY42" s="1"/>
      <c r="DB42" s="1"/>
    </row>
    <row r="43" spans="1:106" x14ac:dyDescent="0.3">
      <c r="A43" s="21">
        <f t="shared" si="26"/>
        <v>45870</v>
      </c>
      <c r="B43" s="18">
        <f t="shared" si="3"/>
        <v>112.078125</v>
      </c>
      <c r="C43">
        <f t="shared" si="34"/>
        <v>115</v>
      </c>
      <c r="D43">
        <f t="shared" ca="1" si="4"/>
        <v>0.38333333333333336</v>
      </c>
      <c r="E43">
        <f ca="1">IF(currency="USD",'Future et co'!F43,IF(currency="EUR",'Future et co'!G43,FALSE))</f>
        <v>4.0128000000000004E-2</v>
      </c>
      <c r="F43">
        <f t="shared" ca="1" si="5"/>
        <v>4.0128000000000004E-2</v>
      </c>
      <c r="G43">
        <f t="shared" ca="1" si="6"/>
        <v>2.07E-2</v>
      </c>
      <c r="I43" s="21">
        <f t="shared" si="28"/>
        <v>44995</v>
      </c>
      <c r="J43" s="18">
        <f t="shared" si="7"/>
        <v>0</v>
      </c>
      <c r="K43">
        <f t="shared" si="8"/>
        <v>0</v>
      </c>
      <c r="L43">
        <f t="shared" ca="1" si="9"/>
        <v>2.8138888888888891</v>
      </c>
      <c r="M43">
        <f t="shared" ca="1" si="0"/>
        <v>4.8440000000000004E-2</v>
      </c>
      <c r="O43" s="21">
        <f t="shared" si="29"/>
        <v>44995</v>
      </c>
      <c r="P43" s="18">
        <f t="shared" si="1"/>
        <v>0</v>
      </c>
      <c r="Q43">
        <f t="shared" si="10"/>
        <v>0</v>
      </c>
      <c r="R43">
        <f t="shared" ca="1" si="11"/>
        <v>2.8138888888888891</v>
      </c>
      <c r="S43">
        <f t="shared" ca="1" si="2"/>
        <v>4.8440000000000004E-2</v>
      </c>
      <c r="U43" s="21">
        <f t="shared" si="12"/>
        <v>45765</v>
      </c>
      <c r="V43" s="18">
        <f t="shared" si="13"/>
        <v>4.2689000000000004</v>
      </c>
      <c r="W43">
        <f t="shared" si="14"/>
        <v>4.2689000000000005E-2</v>
      </c>
      <c r="Y43" s="21">
        <f t="shared" si="30"/>
        <v>45765</v>
      </c>
      <c r="Z43" s="18">
        <f t="shared" si="15"/>
        <v>4.1089000000000002</v>
      </c>
      <c r="AA43">
        <f t="shared" si="16"/>
        <v>4.1089000000000001E-2</v>
      </c>
      <c r="AC43" s="21">
        <f t="shared" si="31"/>
        <v>45625</v>
      </c>
      <c r="AD43" s="18">
        <f t="shared" si="17"/>
        <v>4.4960000000000004</v>
      </c>
      <c r="AE43">
        <f t="shared" si="18"/>
        <v>4.4960000000000007E-2</v>
      </c>
      <c r="AH43" s="21">
        <v>45048</v>
      </c>
      <c r="AI43" s="18">
        <v>4136.3100000000004</v>
      </c>
      <c r="AJ43" s="18">
        <v>1.72E-2</v>
      </c>
      <c r="AL43" s="21">
        <v>45048</v>
      </c>
      <c r="AM43" s="18">
        <v>4136.3100000000004</v>
      </c>
      <c r="AN43" s="18">
        <v>1.72E-2</v>
      </c>
      <c r="AP43" s="21">
        <v>45048</v>
      </c>
      <c r="AQ43" s="18">
        <v>4136.3100000000004</v>
      </c>
      <c r="AR43" s="18">
        <v>1.72E-2</v>
      </c>
      <c r="AU43" s="1">
        <v>45964</v>
      </c>
      <c r="AV43">
        <v>3.7770000000000001</v>
      </c>
      <c r="AW43">
        <f t="shared" si="19"/>
        <v>3.7769999999999998E-2</v>
      </c>
      <c r="AY43" s="1">
        <v>45964</v>
      </c>
      <c r="AZ43">
        <v>3.6968999999999999</v>
      </c>
      <c r="BA43">
        <f t="shared" si="32"/>
        <v>3.6969000000000002E-2</v>
      </c>
      <c r="BC43" s="1">
        <v>45964</v>
      </c>
      <c r="BD43" s="23">
        <v>3.871</v>
      </c>
      <c r="BE43">
        <f t="shared" si="20"/>
        <v>3.8710000000000001E-2</v>
      </c>
      <c r="BG43" s="1">
        <v>45964</v>
      </c>
      <c r="BH43">
        <v>3.6383000000000001</v>
      </c>
      <c r="BI43">
        <f t="shared" si="21"/>
        <v>3.6382999999999999E-2</v>
      </c>
      <c r="BK43" s="1">
        <v>36571</v>
      </c>
      <c r="BL43">
        <v>1.6339584086616099</v>
      </c>
      <c r="BM43">
        <f t="shared" si="33"/>
        <v>1.63395840866161E-2</v>
      </c>
      <c r="BP43" s="1">
        <v>45961</v>
      </c>
      <c r="BQ43">
        <v>181.55449999999999</v>
      </c>
      <c r="BR43">
        <f t="shared" si="22"/>
        <v>1.815545</v>
      </c>
      <c r="BT43" s="1">
        <v>45961</v>
      </c>
      <c r="BU43">
        <v>2.04</v>
      </c>
      <c r="BV43">
        <f t="shared" si="23"/>
        <v>2.0400000000000001E-2</v>
      </c>
      <c r="BX43" s="1">
        <v>45961</v>
      </c>
      <c r="BY43" s="23">
        <v>2.1379999999999999</v>
      </c>
      <c r="BZ43">
        <f t="shared" si="24"/>
        <v>2.138E-2</v>
      </c>
      <c r="CB43" s="1">
        <v>45964</v>
      </c>
      <c r="CC43">
        <v>2.1389999999999998</v>
      </c>
      <c r="CD43">
        <f t="shared" si="25"/>
        <v>2.1389999999999999E-2</v>
      </c>
      <c r="CG43" s="1">
        <v>45874</v>
      </c>
      <c r="CH43">
        <v>112.1875</v>
      </c>
      <c r="CJ43" s="1"/>
      <c r="CL43" s="1"/>
      <c r="CM43" s="1"/>
      <c r="CP43" s="1"/>
      <c r="CS43" s="1"/>
      <c r="CV43" s="1"/>
      <c r="CY43" s="1"/>
      <c r="DB43" s="1"/>
    </row>
    <row r="44" spans="1:106" x14ac:dyDescent="0.3">
      <c r="A44" s="21">
        <f t="shared" si="26"/>
        <v>45873</v>
      </c>
      <c r="B44" s="18">
        <f t="shared" si="3"/>
        <v>112.265625</v>
      </c>
      <c r="C44">
        <f t="shared" si="34"/>
        <v>115</v>
      </c>
      <c r="D44">
        <f t="shared" ca="1" si="4"/>
        <v>0.375</v>
      </c>
      <c r="E44">
        <f ca="1">IF(currency="USD",'Future et co'!F44,IF(currency="EUR",'Future et co'!G44,FALSE))</f>
        <v>4.0034E-2</v>
      </c>
      <c r="F44">
        <f t="shared" ca="1" si="5"/>
        <v>4.0034E-2</v>
      </c>
      <c r="G44">
        <f t="shared" ca="1" si="6"/>
        <v>2.077E-2</v>
      </c>
      <c r="I44" s="21">
        <f t="shared" si="28"/>
        <v>44998</v>
      </c>
      <c r="J44" s="18">
        <f t="shared" si="7"/>
        <v>0</v>
      </c>
      <c r="K44">
        <f t="shared" si="8"/>
        <v>0</v>
      </c>
      <c r="L44">
        <f t="shared" ca="1" si="9"/>
        <v>2.8055555555555554</v>
      </c>
      <c r="M44">
        <f t="shared" ca="1" si="0"/>
        <v>4.2889999999999998E-2</v>
      </c>
      <c r="O44" s="21">
        <f t="shared" si="29"/>
        <v>44998</v>
      </c>
      <c r="P44" s="18">
        <f t="shared" si="1"/>
        <v>0</v>
      </c>
      <c r="Q44">
        <f t="shared" si="10"/>
        <v>0</v>
      </c>
      <c r="R44">
        <f t="shared" ca="1" si="11"/>
        <v>2.8055555555555554</v>
      </c>
      <c r="S44">
        <f t="shared" ca="1" si="2"/>
        <v>4.2889999999999998E-2</v>
      </c>
      <c r="U44" s="21">
        <f t="shared" si="12"/>
        <v>45768</v>
      </c>
      <c r="V44" s="18">
        <f t="shared" si="13"/>
        <v>4.2487000000000004</v>
      </c>
      <c r="W44">
        <f t="shared" si="14"/>
        <v>4.2487000000000004E-2</v>
      </c>
      <c r="Y44" s="21">
        <f t="shared" si="30"/>
        <v>45768</v>
      </c>
      <c r="Z44" s="18">
        <f t="shared" si="15"/>
        <v>4.0686</v>
      </c>
      <c r="AA44">
        <f t="shared" si="16"/>
        <v>4.0686E-2</v>
      </c>
      <c r="AC44" s="21">
        <f t="shared" si="31"/>
        <v>45628</v>
      </c>
      <c r="AD44" s="18">
        <f t="shared" si="17"/>
        <v>4.4960000000000004</v>
      </c>
      <c r="AE44">
        <f t="shared" si="18"/>
        <v>4.4960000000000007E-2</v>
      </c>
      <c r="AH44" s="21">
        <v>45047</v>
      </c>
      <c r="AI44" s="18">
        <v>4185.97</v>
      </c>
      <c r="AJ44" s="18">
        <v>1.7000000000000001E-2</v>
      </c>
      <c r="AL44" s="21">
        <v>45047</v>
      </c>
      <c r="AM44" s="18">
        <v>4185.97</v>
      </c>
      <c r="AN44" s="18">
        <v>1.7000000000000001E-2</v>
      </c>
      <c r="AP44" s="21">
        <v>45047</v>
      </c>
      <c r="AQ44" s="18">
        <v>4185.97</v>
      </c>
      <c r="AR44" s="18">
        <v>1.7000000000000001E-2</v>
      </c>
      <c r="AU44" s="1">
        <v>45961</v>
      </c>
      <c r="AV44">
        <v>3.7909999999999999</v>
      </c>
      <c r="AW44">
        <f t="shared" si="19"/>
        <v>3.7909999999999999E-2</v>
      </c>
      <c r="AY44" s="1">
        <v>45961</v>
      </c>
      <c r="AZ44">
        <v>3.7128000000000001</v>
      </c>
      <c r="BA44">
        <f t="shared" si="32"/>
        <v>3.7128000000000001E-2</v>
      </c>
      <c r="BC44" s="1">
        <v>45961</v>
      </c>
      <c r="BD44" s="23">
        <v>3.8643000000000001</v>
      </c>
      <c r="BE44">
        <f t="shared" si="20"/>
        <v>3.8643000000000004E-2</v>
      </c>
      <c r="BG44" s="1">
        <v>45961</v>
      </c>
      <c r="BH44">
        <v>3.6149</v>
      </c>
      <c r="BI44">
        <f t="shared" si="21"/>
        <v>3.6149000000000001E-2</v>
      </c>
      <c r="BK44" s="1">
        <v>36572</v>
      </c>
      <c r="BL44">
        <v>1.6467812578118699</v>
      </c>
      <c r="BM44">
        <f t="shared" si="33"/>
        <v>1.6467812578118701E-2</v>
      </c>
      <c r="BP44" s="1">
        <v>45960</v>
      </c>
      <c r="BQ44">
        <v>181.51240000000001</v>
      </c>
      <c r="BR44">
        <f t="shared" si="22"/>
        <v>1.8151240000000002</v>
      </c>
      <c r="BT44" s="1">
        <v>45960</v>
      </c>
      <c r="BU44">
        <v>2.0499999999999998</v>
      </c>
      <c r="BV44">
        <f t="shared" si="23"/>
        <v>2.0499999999999997E-2</v>
      </c>
      <c r="BX44" s="1">
        <v>45960</v>
      </c>
      <c r="BY44" s="23">
        <v>2.1269999999999998</v>
      </c>
      <c r="BZ44">
        <f t="shared" si="24"/>
        <v>2.1269999999999997E-2</v>
      </c>
      <c r="CB44" s="1">
        <v>45961</v>
      </c>
      <c r="CC44">
        <v>2.125</v>
      </c>
      <c r="CD44">
        <f t="shared" si="25"/>
        <v>2.1250000000000002E-2</v>
      </c>
      <c r="CG44" s="1">
        <v>45875</v>
      </c>
      <c r="CH44">
        <v>112.109375</v>
      </c>
      <c r="CJ44" s="1"/>
      <c r="CL44" s="1"/>
      <c r="CM44" s="1"/>
      <c r="CP44" s="1"/>
      <c r="CS44" s="1"/>
      <c r="CV44" s="1"/>
      <c r="CY44" s="1"/>
      <c r="DB44" s="1"/>
    </row>
    <row r="45" spans="1:106" x14ac:dyDescent="0.3">
      <c r="A45" s="21">
        <f t="shared" si="26"/>
        <v>45874</v>
      </c>
      <c r="B45" s="18">
        <f t="shared" si="3"/>
        <v>112.1875</v>
      </c>
      <c r="C45">
        <f t="shared" si="34"/>
        <v>115</v>
      </c>
      <c r="D45">
        <f t="shared" ca="1" si="4"/>
        <v>0.37222222222222223</v>
      </c>
      <c r="E45">
        <f ca="1">IF(currency="USD",'Future et co'!F45,IF(currency="EUR",'Future et co'!G45,FALSE))</f>
        <v>4.0168000000000002E-2</v>
      </c>
      <c r="F45">
        <f t="shared" ca="1" si="5"/>
        <v>4.0168000000000002E-2</v>
      </c>
      <c r="G45">
        <f t="shared" ca="1" si="6"/>
        <v>2.0750000000000001E-2</v>
      </c>
      <c r="I45" s="21">
        <f t="shared" si="28"/>
        <v>44999</v>
      </c>
      <c r="J45" s="18">
        <f t="shared" si="7"/>
        <v>0</v>
      </c>
      <c r="K45">
        <f t="shared" si="8"/>
        <v>0</v>
      </c>
      <c r="L45">
        <f t="shared" ca="1" si="9"/>
        <v>2.8027777777777776</v>
      </c>
      <c r="M45">
        <f t="shared" ca="1" si="0"/>
        <v>4.5670000000000002E-2</v>
      </c>
      <c r="O45" s="21">
        <f t="shared" si="29"/>
        <v>44999</v>
      </c>
      <c r="P45" s="18">
        <f t="shared" si="1"/>
        <v>0</v>
      </c>
      <c r="Q45">
        <f t="shared" si="10"/>
        <v>0</v>
      </c>
      <c r="R45">
        <f t="shared" ca="1" si="11"/>
        <v>2.8027777777777776</v>
      </c>
      <c r="S45">
        <f t="shared" ca="1" si="2"/>
        <v>4.5670000000000002E-2</v>
      </c>
      <c r="U45" s="21">
        <f t="shared" si="12"/>
        <v>45769</v>
      </c>
      <c r="V45" s="18">
        <f t="shared" si="13"/>
        <v>4.2561999999999998</v>
      </c>
      <c r="W45">
        <f t="shared" si="14"/>
        <v>4.2561999999999996E-2</v>
      </c>
      <c r="Y45" s="21">
        <f t="shared" si="30"/>
        <v>45769</v>
      </c>
      <c r="Z45" s="18">
        <f t="shared" si="15"/>
        <v>4.0975000000000001</v>
      </c>
      <c r="AA45">
        <f t="shared" si="16"/>
        <v>4.0975000000000004E-2</v>
      </c>
      <c r="AC45" s="21">
        <f t="shared" si="31"/>
        <v>45629</v>
      </c>
      <c r="AD45" s="18">
        <f t="shared" si="17"/>
        <v>4.452</v>
      </c>
      <c r="AE45">
        <f t="shared" si="18"/>
        <v>4.4519999999999997E-2</v>
      </c>
      <c r="AH45" s="21">
        <v>45044</v>
      </c>
      <c r="AI45" s="18">
        <v>4195.6000000000004</v>
      </c>
      <c r="AJ45" s="18">
        <v>3.8999999999999998E-3</v>
      </c>
      <c r="AL45" s="21">
        <v>45044</v>
      </c>
      <c r="AM45" s="18">
        <v>4195.6000000000004</v>
      </c>
      <c r="AN45" s="18">
        <v>3.8999999999999998E-3</v>
      </c>
      <c r="AP45" s="21">
        <v>45044</v>
      </c>
      <c r="AQ45" s="18">
        <v>4195.6000000000004</v>
      </c>
      <c r="AR45" s="18">
        <v>3.8999999999999998E-3</v>
      </c>
      <c r="AU45" s="1">
        <v>45960</v>
      </c>
      <c r="AV45">
        <v>3.7763</v>
      </c>
      <c r="AW45">
        <f t="shared" si="19"/>
        <v>3.7762999999999998E-2</v>
      </c>
      <c r="AY45" s="1">
        <v>45960</v>
      </c>
      <c r="AZ45">
        <v>3.6909000000000001</v>
      </c>
      <c r="BA45">
        <f t="shared" si="32"/>
        <v>3.6908999999999997E-2</v>
      </c>
      <c r="BC45" s="1">
        <v>45960</v>
      </c>
      <c r="BD45" s="23">
        <v>3.8742999999999999</v>
      </c>
      <c r="BE45">
        <f t="shared" si="20"/>
        <v>3.8743E-2</v>
      </c>
      <c r="BG45" s="1">
        <v>45960</v>
      </c>
      <c r="BH45">
        <v>3.6328</v>
      </c>
      <c r="BI45">
        <f t="shared" si="21"/>
        <v>3.6327999999999999E-2</v>
      </c>
      <c r="BK45" s="1">
        <v>36573</v>
      </c>
      <c r="BL45">
        <v>1.67042478022311</v>
      </c>
      <c r="BM45">
        <f t="shared" si="33"/>
        <v>1.6704247802231099E-2</v>
      </c>
      <c r="BP45" s="1">
        <v>45959</v>
      </c>
      <c r="BQ45">
        <v>181.80699999999999</v>
      </c>
      <c r="BR45">
        <f t="shared" si="22"/>
        <v>1.8180699999999999</v>
      </c>
      <c r="BT45" s="1">
        <v>45959</v>
      </c>
      <c r="BU45">
        <v>2.0659999999999998</v>
      </c>
      <c r="BV45">
        <f t="shared" si="23"/>
        <v>2.0659999999999998E-2</v>
      </c>
      <c r="BX45" s="1">
        <v>45959</v>
      </c>
      <c r="BY45" s="23">
        <v>2.1230000000000002</v>
      </c>
      <c r="BZ45">
        <f t="shared" si="24"/>
        <v>2.1230000000000002E-2</v>
      </c>
      <c r="CB45" s="1">
        <v>45960</v>
      </c>
      <c r="CC45">
        <v>2.125</v>
      </c>
      <c r="CD45">
        <f t="shared" si="25"/>
        <v>2.1250000000000002E-2</v>
      </c>
      <c r="CG45" s="1">
        <v>45876</v>
      </c>
      <c r="CH45">
        <v>111.96875</v>
      </c>
      <c r="CJ45" s="1"/>
      <c r="CL45" s="1"/>
      <c r="CM45" s="1"/>
      <c r="CP45" s="1"/>
      <c r="CS45" s="1"/>
      <c r="CV45" s="1"/>
      <c r="CY45" s="1"/>
      <c r="DB45" s="1"/>
    </row>
    <row r="46" spans="1:106" x14ac:dyDescent="0.3">
      <c r="A46" s="21">
        <f t="shared" si="26"/>
        <v>45875</v>
      </c>
      <c r="B46" s="18">
        <f t="shared" si="3"/>
        <v>112.109375</v>
      </c>
      <c r="C46">
        <f t="shared" si="34"/>
        <v>115</v>
      </c>
      <c r="D46">
        <f t="shared" ca="1" si="4"/>
        <v>0.36944444444444446</v>
      </c>
      <c r="E46">
        <f ca="1">IF(currency="USD",'Future et co'!F46,IF(currency="EUR",'Future et co'!G46,FALSE))</f>
        <v>4.0007000000000001E-2</v>
      </c>
      <c r="F46">
        <f t="shared" ca="1" si="5"/>
        <v>4.0007000000000001E-2</v>
      </c>
      <c r="G46">
        <f t="shared" ca="1" si="6"/>
        <v>2.0889999999999999E-2</v>
      </c>
      <c r="I46" s="21">
        <f t="shared" si="28"/>
        <v>45000</v>
      </c>
      <c r="J46" s="18">
        <f t="shared" si="7"/>
        <v>0</v>
      </c>
      <c r="K46">
        <f t="shared" si="8"/>
        <v>0</v>
      </c>
      <c r="L46">
        <f t="shared" ca="1" si="9"/>
        <v>2.8</v>
      </c>
      <c r="M46">
        <f t="shared" ca="1" si="0"/>
        <v>4.2450000000000002E-2</v>
      </c>
      <c r="O46" s="21">
        <f t="shared" si="29"/>
        <v>45000</v>
      </c>
      <c r="P46" s="18">
        <f t="shared" si="1"/>
        <v>0</v>
      </c>
      <c r="Q46">
        <f t="shared" si="10"/>
        <v>0</v>
      </c>
      <c r="R46">
        <f t="shared" ca="1" si="11"/>
        <v>2.8</v>
      </c>
      <c r="S46">
        <f t="shared" ca="1" si="2"/>
        <v>4.2450000000000002E-2</v>
      </c>
      <c r="U46" s="21">
        <f t="shared" si="12"/>
        <v>45770</v>
      </c>
      <c r="V46" s="18">
        <f t="shared" si="13"/>
        <v>4.2651000000000003</v>
      </c>
      <c r="W46">
        <f t="shared" si="14"/>
        <v>4.2651000000000001E-2</v>
      </c>
      <c r="Y46" s="21">
        <f t="shared" si="30"/>
        <v>45770</v>
      </c>
      <c r="Z46" s="18">
        <f t="shared" si="15"/>
        <v>4.1120000000000001</v>
      </c>
      <c r="AA46">
        <f t="shared" si="16"/>
        <v>4.1120000000000004E-2</v>
      </c>
      <c r="AC46" s="21">
        <f t="shared" si="31"/>
        <v>45630</v>
      </c>
      <c r="AD46" s="18">
        <f t="shared" si="17"/>
        <v>4.4130000000000003</v>
      </c>
      <c r="AE46">
        <f t="shared" si="18"/>
        <v>4.4130000000000003E-2</v>
      </c>
      <c r="AH46" s="21">
        <v>45043</v>
      </c>
      <c r="AI46" s="18">
        <v>4161.32</v>
      </c>
      <c r="AJ46" s="18">
        <v>5.0000000000000001E-3</v>
      </c>
      <c r="AL46" s="21">
        <v>45043</v>
      </c>
      <c r="AM46" s="18">
        <v>4161.32</v>
      </c>
      <c r="AN46" s="18">
        <v>5.0000000000000001E-3</v>
      </c>
      <c r="AP46" s="21">
        <v>45043</v>
      </c>
      <c r="AQ46" s="18">
        <v>4161.32</v>
      </c>
      <c r="AR46" s="18">
        <v>5.0000000000000001E-3</v>
      </c>
      <c r="AU46" s="1">
        <v>45959</v>
      </c>
      <c r="AV46">
        <v>3.7945000000000002</v>
      </c>
      <c r="AW46">
        <f t="shared" si="19"/>
        <v>3.7945E-2</v>
      </c>
      <c r="AY46" s="1">
        <v>45959</v>
      </c>
      <c r="AZ46">
        <v>3.7017000000000002</v>
      </c>
      <c r="BA46">
        <f t="shared" si="32"/>
        <v>3.7017000000000001E-2</v>
      </c>
      <c r="BC46" s="1">
        <v>45959</v>
      </c>
      <c r="BD46" s="23">
        <v>3.8797000000000001</v>
      </c>
      <c r="BE46">
        <f t="shared" si="20"/>
        <v>3.8796999999999998E-2</v>
      </c>
      <c r="BG46" s="1">
        <v>45959</v>
      </c>
      <c r="BH46">
        <v>3.6313</v>
      </c>
      <c r="BI46">
        <f t="shared" si="21"/>
        <v>3.6312999999999998E-2</v>
      </c>
      <c r="BK46" s="1">
        <v>36574</v>
      </c>
      <c r="BL46">
        <v>1.7083282196001</v>
      </c>
      <c r="BM46">
        <f t="shared" si="33"/>
        <v>1.7083282196000998E-2</v>
      </c>
      <c r="BP46" s="1">
        <v>45958</v>
      </c>
      <c r="BQ46">
        <v>181.80699999999999</v>
      </c>
      <c r="BR46">
        <f t="shared" si="22"/>
        <v>1.8180699999999999</v>
      </c>
      <c r="BT46" s="1">
        <v>45958</v>
      </c>
      <c r="BU46">
        <v>2.0739999999999998</v>
      </c>
      <c r="BV46">
        <f t="shared" si="23"/>
        <v>2.0739999999999998E-2</v>
      </c>
      <c r="BX46" s="1">
        <v>45958</v>
      </c>
      <c r="BY46" s="23">
        <v>2.1259999999999999</v>
      </c>
      <c r="BZ46">
        <f t="shared" si="24"/>
        <v>2.1259999999999998E-2</v>
      </c>
      <c r="CB46" s="1">
        <v>45959</v>
      </c>
      <c r="CC46">
        <v>2.121</v>
      </c>
      <c r="CD46">
        <f t="shared" si="25"/>
        <v>2.121E-2</v>
      </c>
      <c r="CG46" s="1">
        <v>45877</v>
      </c>
      <c r="CH46">
        <v>111.703125</v>
      </c>
      <c r="CJ46" s="1"/>
      <c r="CL46" s="1"/>
      <c r="CM46" s="1"/>
      <c r="CP46" s="1"/>
      <c r="CS46" s="1"/>
      <c r="CV46" s="1"/>
      <c r="CY46" s="1"/>
      <c r="DB46" s="1"/>
    </row>
    <row r="47" spans="1:106" x14ac:dyDescent="0.3">
      <c r="A47" s="21">
        <f t="shared" si="26"/>
        <v>45876</v>
      </c>
      <c r="B47" s="18">
        <f t="shared" si="3"/>
        <v>111.96875</v>
      </c>
      <c r="C47">
        <f t="shared" si="34"/>
        <v>115</v>
      </c>
      <c r="D47">
        <f t="shared" ca="1" si="4"/>
        <v>0.36666666666666664</v>
      </c>
      <c r="E47">
        <f ca="1">IF(currency="USD",'Future et co'!F47,IF(currency="EUR",'Future et co'!G47,FALSE))</f>
        <v>3.9904000000000002E-2</v>
      </c>
      <c r="F47">
        <f t="shared" ca="1" si="5"/>
        <v>3.9904000000000002E-2</v>
      </c>
      <c r="G47">
        <f t="shared" ca="1" si="6"/>
        <v>2.0870000000000003E-2</v>
      </c>
      <c r="I47" s="21">
        <f t="shared" si="28"/>
        <v>45001</v>
      </c>
      <c r="J47" s="18">
        <f t="shared" si="7"/>
        <v>0</v>
      </c>
      <c r="K47">
        <f t="shared" si="8"/>
        <v>0</v>
      </c>
      <c r="L47">
        <f t="shared" ca="1" si="9"/>
        <v>2.7972222222222221</v>
      </c>
      <c r="M47">
        <f t="shared" ca="1" si="0"/>
        <v>4.3769999999999996E-2</v>
      </c>
      <c r="O47" s="21">
        <f t="shared" si="29"/>
        <v>45001</v>
      </c>
      <c r="P47" s="18">
        <f t="shared" si="1"/>
        <v>0</v>
      </c>
      <c r="Q47">
        <f t="shared" si="10"/>
        <v>0</v>
      </c>
      <c r="R47">
        <f t="shared" ca="1" si="11"/>
        <v>2.7972222222222221</v>
      </c>
      <c r="S47">
        <f t="shared" ca="1" si="2"/>
        <v>4.3769999999999996E-2</v>
      </c>
      <c r="U47" s="21">
        <f t="shared" si="12"/>
        <v>45771</v>
      </c>
      <c r="V47" s="18">
        <f t="shared" si="13"/>
        <v>4.2638999999999996</v>
      </c>
      <c r="W47">
        <f t="shared" si="14"/>
        <v>4.2638999999999996E-2</v>
      </c>
      <c r="Y47" s="21">
        <f t="shared" si="30"/>
        <v>45771</v>
      </c>
      <c r="Z47" s="18">
        <f t="shared" si="15"/>
        <v>4.1009000000000002</v>
      </c>
      <c r="AA47">
        <f t="shared" si="16"/>
        <v>4.1009000000000004E-2</v>
      </c>
      <c r="AC47" s="21">
        <f t="shared" si="31"/>
        <v>45631</v>
      </c>
      <c r="AD47" s="18">
        <f t="shared" si="17"/>
        <v>4.4329999999999998</v>
      </c>
      <c r="AE47">
        <f t="shared" si="18"/>
        <v>4.4330000000000001E-2</v>
      </c>
      <c r="AH47" s="21">
        <v>45042</v>
      </c>
      <c r="AI47" s="18">
        <v>4084.46</v>
      </c>
      <c r="AJ47" s="18">
        <v>0</v>
      </c>
      <c r="AL47" s="21">
        <v>45042</v>
      </c>
      <c r="AM47" s="18">
        <v>4084.46</v>
      </c>
      <c r="AN47" s="18">
        <v>0</v>
      </c>
      <c r="AP47" s="21">
        <v>45042</v>
      </c>
      <c r="AQ47" s="18">
        <v>4084.46</v>
      </c>
      <c r="AR47" s="18">
        <v>0</v>
      </c>
      <c r="AU47" s="1">
        <v>45958</v>
      </c>
      <c r="AV47">
        <v>3.7334999999999998</v>
      </c>
      <c r="AW47">
        <f t="shared" si="19"/>
        <v>3.7335E-2</v>
      </c>
      <c r="AY47" s="1">
        <v>45958</v>
      </c>
      <c r="AZ47">
        <v>3.6048</v>
      </c>
      <c r="BA47">
        <f t="shared" si="32"/>
        <v>3.6047999999999997E-2</v>
      </c>
      <c r="BC47" s="1">
        <v>45958</v>
      </c>
      <c r="BD47" s="23">
        <v>3.7547999999999999</v>
      </c>
      <c r="BE47">
        <f t="shared" si="20"/>
        <v>3.7547999999999998E-2</v>
      </c>
      <c r="BG47" s="1">
        <v>45958</v>
      </c>
      <c r="BH47">
        <v>3.5129999999999999</v>
      </c>
      <c r="BI47">
        <f t="shared" si="21"/>
        <v>3.5130000000000002E-2</v>
      </c>
      <c r="BK47" s="1">
        <v>36578</v>
      </c>
      <c r="BL47">
        <v>1.69458712544892</v>
      </c>
      <c r="BM47">
        <f t="shared" si="33"/>
        <v>1.6945871254489198E-2</v>
      </c>
      <c r="BP47" s="1">
        <v>45957</v>
      </c>
      <c r="BQ47">
        <v>181.80699999999999</v>
      </c>
      <c r="BR47">
        <f t="shared" si="22"/>
        <v>1.8180699999999999</v>
      </c>
      <c r="BT47" s="1">
        <v>45957</v>
      </c>
      <c r="BU47">
        <v>2.0840000000000001</v>
      </c>
      <c r="BV47">
        <f t="shared" si="23"/>
        <v>2.0840000000000001E-2</v>
      </c>
      <c r="BX47" s="1">
        <v>45957</v>
      </c>
      <c r="BY47" s="23">
        <v>2.1240000000000001</v>
      </c>
      <c r="BZ47">
        <f t="shared" si="24"/>
        <v>2.1240000000000002E-2</v>
      </c>
      <c r="CB47" s="1">
        <v>45958</v>
      </c>
      <c r="CC47">
        <v>2.121</v>
      </c>
      <c r="CD47">
        <f t="shared" si="25"/>
        <v>2.121E-2</v>
      </c>
      <c r="CG47" s="1">
        <v>45880</v>
      </c>
      <c r="CH47">
        <v>111.75</v>
      </c>
      <c r="CJ47" s="1"/>
      <c r="CL47" s="1"/>
      <c r="CM47" s="1"/>
      <c r="CP47" s="1"/>
      <c r="CS47" s="1"/>
      <c r="CV47" s="1"/>
      <c r="CY47" s="1"/>
      <c r="DB47" s="1"/>
    </row>
    <row r="48" spans="1:106" x14ac:dyDescent="0.3">
      <c r="A48" s="21">
        <f t="shared" si="26"/>
        <v>45877</v>
      </c>
      <c r="B48" s="18">
        <f t="shared" si="3"/>
        <v>111.703125</v>
      </c>
      <c r="C48">
        <f t="shared" si="34"/>
        <v>115</v>
      </c>
      <c r="D48">
        <f t="shared" ca="1" si="4"/>
        <v>0.36388888888888887</v>
      </c>
      <c r="E48">
        <f ca="1">IF(currency="USD",'Future et co'!F48,IF(currency="EUR",'Future et co'!G48,FALSE))</f>
        <v>4.011E-2</v>
      </c>
      <c r="F48">
        <f t="shared" ca="1" si="5"/>
        <v>4.011E-2</v>
      </c>
      <c r="G48">
        <f t="shared" ca="1" si="6"/>
        <v>2.0830000000000001E-2</v>
      </c>
      <c r="I48" s="21">
        <f t="shared" si="28"/>
        <v>45002</v>
      </c>
      <c r="J48" s="18">
        <f t="shared" si="7"/>
        <v>0</v>
      </c>
      <c r="K48">
        <f t="shared" si="8"/>
        <v>0</v>
      </c>
      <c r="L48">
        <f t="shared" ca="1" si="9"/>
        <v>2.7944444444444443</v>
      </c>
      <c r="M48">
        <f t="shared" ca="1" si="0"/>
        <v>4.0869999999999997E-2</v>
      </c>
      <c r="O48" s="21">
        <f t="shared" si="29"/>
        <v>45002</v>
      </c>
      <c r="P48" s="18">
        <f t="shared" si="1"/>
        <v>0</v>
      </c>
      <c r="Q48">
        <f t="shared" si="10"/>
        <v>0</v>
      </c>
      <c r="R48">
        <f t="shared" ca="1" si="11"/>
        <v>2.7944444444444443</v>
      </c>
      <c r="S48">
        <f t="shared" ca="1" si="2"/>
        <v>4.0869999999999997E-2</v>
      </c>
      <c r="U48" s="21">
        <f t="shared" si="12"/>
        <v>45772</v>
      </c>
      <c r="V48" s="18">
        <f t="shared" si="13"/>
        <v>4.2568999999999999</v>
      </c>
      <c r="W48">
        <f t="shared" si="14"/>
        <v>4.2568999999999996E-2</v>
      </c>
      <c r="Y48" s="21">
        <f t="shared" si="30"/>
        <v>45772</v>
      </c>
      <c r="Z48" s="18">
        <f t="shared" si="15"/>
        <v>4.0824999999999996</v>
      </c>
      <c r="AA48">
        <f t="shared" si="16"/>
        <v>4.0824999999999993E-2</v>
      </c>
      <c r="AC48" s="21">
        <f t="shared" si="31"/>
        <v>45632</v>
      </c>
      <c r="AD48" s="18">
        <f t="shared" si="17"/>
        <v>4.359</v>
      </c>
      <c r="AE48">
        <f t="shared" si="18"/>
        <v>4.3589999999999997E-2</v>
      </c>
      <c r="AH48" s="21">
        <v>45041</v>
      </c>
      <c r="AI48" s="18">
        <v>4100.5200000000004</v>
      </c>
      <c r="AJ48" s="18">
        <v>0</v>
      </c>
      <c r="AL48" s="21">
        <v>45041</v>
      </c>
      <c r="AM48" s="18">
        <v>4100.5200000000004</v>
      </c>
      <c r="AN48" s="18">
        <v>0</v>
      </c>
      <c r="AP48" s="21">
        <v>45041</v>
      </c>
      <c r="AQ48" s="18">
        <v>4100.5200000000004</v>
      </c>
      <c r="AR48" s="18">
        <v>0</v>
      </c>
      <c r="AU48" s="1">
        <v>45957</v>
      </c>
      <c r="AV48">
        <v>3.7364999999999999</v>
      </c>
      <c r="AW48">
        <f t="shared" si="19"/>
        <v>3.7365000000000002E-2</v>
      </c>
      <c r="AY48" s="1">
        <v>45957</v>
      </c>
      <c r="AZ48">
        <v>3.6070000000000002</v>
      </c>
      <c r="BA48">
        <f t="shared" si="32"/>
        <v>3.6070000000000005E-2</v>
      </c>
      <c r="BC48" s="1">
        <v>45957</v>
      </c>
      <c r="BD48" s="23">
        <v>3.7549000000000001</v>
      </c>
      <c r="BE48">
        <f t="shared" si="20"/>
        <v>3.7548999999999999E-2</v>
      </c>
      <c r="BG48" s="1">
        <v>45957</v>
      </c>
      <c r="BH48">
        <v>3.5068000000000001</v>
      </c>
      <c r="BI48">
        <f t="shared" si="21"/>
        <v>3.5068000000000002E-2</v>
      </c>
      <c r="BK48" s="1">
        <v>36579</v>
      </c>
      <c r="BL48">
        <v>1.70744461109149</v>
      </c>
      <c r="BM48">
        <f t="shared" si="33"/>
        <v>1.7074446110914899E-2</v>
      </c>
      <c r="BP48" s="1">
        <v>45954</v>
      </c>
      <c r="BQ48">
        <v>181.65270000000001</v>
      </c>
      <c r="BR48">
        <f t="shared" si="22"/>
        <v>1.816527</v>
      </c>
      <c r="BT48" s="1">
        <v>45954</v>
      </c>
      <c r="BU48">
        <v>2.0720000000000001</v>
      </c>
      <c r="BV48">
        <f t="shared" si="23"/>
        <v>2.0720000000000002E-2</v>
      </c>
      <c r="BX48" s="1">
        <v>45954</v>
      </c>
      <c r="BY48" s="23">
        <v>2.1040000000000001</v>
      </c>
      <c r="BZ48">
        <f t="shared" si="24"/>
        <v>2.104E-2</v>
      </c>
      <c r="CB48" s="1">
        <v>45957</v>
      </c>
      <c r="CC48">
        <v>2.1190000000000002</v>
      </c>
      <c r="CD48">
        <f t="shared" si="25"/>
        <v>2.1190000000000001E-2</v>
      </c>
      <c r="CG48" s="1">
        <v>45881</v>
      </c>
      <c r="CH48">
        <v>111.671875</v>
      </c>
      <c r="CJ48" s="1"/>
      <c r="CL48" s="1"/>
      <c r="CM48" s="1"/>
      <c r="CP48" s="1"/>
      <c r="CS48" s="1"/>
      <c r="CV48" s="1"/>
      <c r="CY48" s="1"/>
      <c r="DB48" s="1"/>
    </row>
    <row r="49" spans="1:106" x14ac:dyDescent="0.3">
      <c r="A49" s="21">
        <f t="shared" si="26"/>
        <v>45880</v>
      </c>
      <c r="B49" s="18">
        <f t="shared" si="3"/>
        <v>111.75</v>
      </c>
      <c r="C49">
        <f t="shared" si="34"/>
        <v>115</v>
      </c>
      <c r="D49">
        <f t="shared" ca="1" si="4"/>
        <v>0.35555555555555557</v>
      </c>
      <c r="E49">
        <f ca="1">IF(currency="USD",'Future et co'!F49,IF(currency="EUR",'Future et co'!G49,FALSE))</f>
        <v>4.0114000000000004E-2</v>
      </c>
      <c r="F49">
        <f t="shared" ca="1" si="5"/>
        <v>4.0114000000000004E-2</v>
      </c>
      <c r="G49">
        <f t="shared" ca="1" si="6"/>
        <v>2.085E-2</v>
      </c>
      <c r="I49" s="21">
        <f t="shared" si="28"/>
        <v>45005</v>
      </c>
      <c r="J49" s="18">
        <f t="shared" si="7"/>
        <v>0</v>
      </c>
      <c r="K49">
        <f t="shared" si="8"/>
        <v>0</v>
      </c>
      <c r="L49">
        <f t="shared" ca="1" si="9"/>
        <v>2.786111111111111</v>
      </c>
      <c r="M49">
        <f t="shared" ca="1" si="0"/>
        <v>4.3327999999999998E-2</v>
      </c>
      <c r="O49" s="21">
        <f t="shared" si="29"/>
        <v>45005</v>
      </c>
      <c r="P49" s="18">
        <f t="shared" si="1"/>
        <v>0</v>
      </c>
      <c r="Q49">
        <f t="shared" si="10"/>
        <v>0</v>
      </c>
      <c r="R49">
        <f t="shared" ca="1" si="11"/>
        <v>2.786111111111111</v>
      </c>
      <c r="S49">
        <f t="shared" ca="1" si="2"/>
        <v>4.3327999999999998E-2</v>
      </c>
      <c r="U49" s="21">
        <f t="shared" si="12"/>
        <v>45775</v>
      </c>
      <c r="V49" s="18">
        <f t="shared" si="13"/>
        <v>4.2588999999999997</v>
      </c>
      <c r="W49">
        <f t="shared" si="14"/>
        <v>4.2588999999999995E-2</v>
      </c>
      <c r="Y49" s="21">
        <f t="shared" si="30"/>
        <v>45775</v>
      </c>
      <c r="Z49" s="18">
        <f t="shared" si="15"/>
        <v>4.0719000000000003</v>
      </c>
      <c r="AA49">
        <f t="shared" si="16"/>
        <v>4.0719000000000005E-2</v>
      </c>
      <c r="AC49" s="21">
        <f t="shared" si="31"/>
        <v>45635</v>
      </c>
      <c r="AD49" s="18">
        <f t="shared" si="17"/>
        <v>4.3940000000000001</v>
      </c>
      <c r="AE49">
        <f t="shared" si="18"/>
        <v>4.394E-2</v>
      </c>
      <c r="AH49" s="21">
        <v>45040</v>
      </c>
      <c r="AI49" s="18">
        <v>4167.57</v>
      </c>
      <c r="AJ49" s="18">
        <v>0</v>
      </c>
      <c r="AL49" s="21">
        <v>45040</v>
      </c>
      <c r="AM49" s="18">
        <v>4167.57</v>
      </c>
      <c r="AN49" s="18">
        <v>0</v>
      </c>
      <c r="AP49" s="21">
        <v>45040</v>
      </c>
      <c r="AQ49" s="18">
        <v>4167.57</v>
      </c>
      <c r="AR49" s="18">
        <v>0</v>
      </c>
      <c r="AU49" s="1">
        <v>45954</v>
      </c>
      <c r="AV49">
        <v>3.746</v>
      </c>
      <c r="AW49">
        <f t="shared" si="19"/>
        <v>3.746E-2</v>
      </c>
      <c r="AY49" s="1">
        <v>45954</v>
      </c>
      <c r="AZ49">
        <v>3.5988000000000002</v>
      </c>
      <c r="BA49">
        <f t="shared" si="32"/>
        <v>3.5987999999999999E-2</v>
      </c>
      <c r="BC49" s="1">
        <v>45954</v>
      </c>
      <c r="BD49" s="23">
        <v>3.7429999999999999</v>
      </c>
      <c r="BE49">
        <f t="shared" si="20"/>
        <v>3.7429999999999998E-2</v>
      </c>
      <c r="BG49" s="1">
        <v>45954</v>
      </c>
      <c r="BH49">
        <v>3.5074999999999998</v>
      </c>
      <c r="BI49">
        <f t="shared" si="21"/>
        <v>3.5074999999999995E-2</v>
      </c>
      <c r="BK49" s="1">
        <v>36580</v>
      </c>
      <c r="BL49">
        <v>1.7236521875035999</v>
      </c>
      <c r="BM49">
        <f t="shared" si="33"/>
        <v>1.7236521875036E-2</v>
      </c>
      <c r="BP49" s="1">
        <v>45953</v>
      </c>
      <c r="BQ49">
        <v>182.3683</v>
      </c>
      <c r="BR49">
        <f t="shared" si="22"/>
        <v>1.8236829999999999</v>
      </c>
      <c r="BT49" s="1">
        <v>45953</v>
      </c>
      <c r="BU49">
        <v>2.0649999999999999</v>
      </c>
      <c r="BV49">
        <f t="shared" si="23"/>
        <v>2.0649999999999998E-2</v>
      </c>
      <c r="BX49" s="1">
        <v>45953</v>
      </c>
      <c r="BY49" s="23">
        <v>2.0990000000000002</v>
      </c>
      <c r="BZ49">
        <f t="shared" si="24"/>
        <v>2.0990000000000002E-2</v>
      </c>
      <c r="CB49" s="1">
        <v>45954</v>
      </c>
      <c r="CC49">
        <v>2.1080000000000001</v>
      </c>
      <c r="CD49">
        <f t="shared" si="25"/>
        <v>2.1080000000000002E-2</v>
      </c>
      <c r="CG49" s="1">
        <v>45882</v>
      </c>
      <c r="CH49">
        <v>112.046875</v>
      </c>
      <c r="CJ49" s="1"/>
      <c r="CL49" s="1"/>
      <c r="CM49" s="1"/>
      <c r="CP49" s="1"/>
      <c r="CS49" s="1"/>
      <c r="CV49" s="1"/>
      <c r="CY49" s="1"/>
      <c r="DB49" s="1"/>
    </row>
    <row r="50" spans="1:106" x14ac:dyDescent="0.3">
      <c r="A50" s="21">
        <f t="shared" si="26"/>
        <v>45881</v>
      </c>
      <c r="B50" s="18">
        <f t="shared" si="3"/>
        <v>111.671875</v>
      </c>
      <c r="C50">
        <f t="shared" si="34"/>
        <v>115</v>
      </c>
      <c r="D50">
        <f t="shared" ca="1" si="4"/>
        <v>0.3527777777777778</v>
      </c>
      <c r="E50">
        <f ca="1">IF(currency="USD",'Future et co'!F50,IF(currency="EUR",'Future et co'!G50,FALSE))</f>
        <v>3.9843000000000003E-2</v>
      </c>
      <c r="F50">
        <f t="shared" ca="1" si="5"/>
        <v>3.9843000000000003E-2</v>
      </c>
      <c r="G50">
        <f t="shared" ca="1" si="6"/>
        <v>2.0979999999999999E-2</v>
      </c>
      <c r="I50" s="21">
        <f t="shared" si="28"/>
        <v>45006</v>
      </c>
      <c r="J50" s="18">
        <f t="shared" si="7"/>
        <v>0</v>
      </c>
      <c r="K50">
        <f t="shared" si="8"/>
        <v>0</v>
      </c>
      <c r="L50">
        <f t="shared" ca="1" si="9"/>
        <v>2.7833333333333332</v>
      </c>
      <c r="M50">
        <f t="shared" ca="1" si="0"/>
        <v>4.4749999999999998E-2</v>
      </c>
      <c r="O50" s="21">
        <f t="shared" si="29"/>
        <v>45006</v>
      </c>
      <c r="P50" s="18">
        <f t="shared" si="1"/>
        <v>0</v>
      </c>
      <c r="Q50">
        <f t="shared" si="10"/>
        <v>0</v>
      </c>
      <c r="R50">
        <f t="shared" ca="1" si="11"/>
        <v>2.7833333333333332</v>
      </c>
      <c r="S50">
        <f t="shared" ca="1" si="2"/>
        <v>4.4749999999999998E-2</v>
      </c>
      <c r="U50" s="21">
        <f t="shared" si="12"/>
        <v>45776</v>
      </c>
      <c r="V50" s="18">
        <f t="shared" si="13"/>
        <v>4.2394999999999996</v>
      </c>
      <c r="W50">
        <f t="shared" si="14"/>
        <v>4.2394999999999995E-2</v>
      </c>
      <c r="Y50" s="21">
        <f t="shared" si="30"/>
        <v>45776</v>
      </c>
      <c r="Z50" s="18">
        <f t="shared" si="15"/>
        <v>4.0559000000000003</v>
      </c>
      <c r="AA50">
        <f t="shared" si="16"/>
        <v>4.0559000000000005E-2</v>
      </c>
      <c r="AC50" s="21">
        <f t="shared" si="31"/>
        <v>45636</v>
      </c>
      <c r="AD50" s="18">
        <f t="shared" si="17"/>
        <v>4.407</v>
      </c>
      <c r="AE50">
        <f t="shared" si="18"/>
        <v>4.4069999999999998E-2</v>
      </c>
      <c r="AH50" s="21">
        <v>45037</v>
      </c>
      <c r="AI50" s="18">
        <v>4166.1400000000003</v>
      </c>
      <c r="AJ50" s="18">
        <v>0</v>
      </c>
      <c r="AL50" s="21">
        <v>45037</v>
      </c>
      <c r="AM50" s="18">
        <v>4166.1400000000003</v>
      </c>
      <c r="AN50" s="18">
        <v>0</v>
      </c>
      <c r="AP50" s="21">
        <v>45037</v>
      </c>
      <c r="AQ50" s="18">
        <v>4166.1400000000003</v>
      </c>
      <c r="AR50" s="18">
        <v>0</v>
      </c>
      <c r="AU50" s="1">
        <v>45953</v>
      </c>
      <c r="AV50">
        <v>3.7534000000000001</v>
      </c>
      <c r="AW50">
        <f t="shared" si="19"/>
        <v>3.7533999999999998E-2</v>
      </c>
      <c r="AY50" s="1">
        <v>45953</v>
      </c>
      <c r="AZ50">
        <v>3.6156000000000001</v>
      </c>
      <c r="BA50">
        <f t="shared" si="32"/>
        <v>3.6156000000000001E-2</v>
      </c>
      <c r="BC50" s="1">
        <v>45953</v>
      </c>
      <c r="BD50" s="23">
        <v>3.7566999999999999</v>
      </c>
      <c r="BE50">
        <f t="shared" si="20"/>
        <v>3.7566999999999996E-2</v>
      </c>
      <c r="BG50" s="1">
        <v>45953</v>
      </c>
      <c r="BH50">
        <v>3.5232999999999999</v>
      </c>
      <c r="BI50">
        <f t="shared" si="21"/>
        <v>3.5233E-2</v>
      </c>
      <c r="BK50" s="1">
        <v>36581</v>
      </c>
      <c r="BL50">
        <v>1.7451132604975801</v>
      </c>
      <c r="BM50">
        <f t="shared" si="33"/>
        <v>1.74511326049758E-2</v>
      </c>
      <c r="BP50" s="1">
        <v>45952</v>
      </c>
      <c r="BQ50">
        <v>182.55070000000001</v>
      </c>
      <c r="BR50">
        <f t="shared" si="22"/>
        <v>1.825507</v>
      </c>
      <c r="BT50" s="1">
        <v>45952</v>
      </c>
      <c r="BU50">
        <v>2.0659999999999998</v>
      </c>
      <c r="BV50">
        <f t="shared" si="23"/>
        <v>2.0659999999999998E-2</v>
      </c>
      <c r="BX50" s="1">
        <v>45952</v>
      </c>
      <c r="BY50" s="23">
        <v>2.0990000000000002</v>
      </c>
      <c r="BZ50">
        <f t="shared" si="24"/>
        <v>2.0990000000000002E-2</v>
      </c>
      <c r="CB50" s="1">
        <v>45953</v>
      </c>
      <c r="CC50">
        <v>2.0870000000000002</v>
      </c>
      <c r="CD50">
        <f t="shared" si="25"/>
        <v>2.0870000000000003E-2</v>
      </c>
      <c r="CG50" s="1">
        <v>45883</v>
      </c>
      <c r="CH50">
        <v>111.65625</v>
      </c>
      <c r="CJ50" s="1"/>
      <c r="CL50" s="1"/>
      <c r="CM50" s="1"/>
      <c r="CP50" s="1"/>
      <c r="CS50" s="1"/>
      <c r="CV50" s="1"/>
      <c r="CY50" s="1"/>
      <c r="DB50" s="1"/>
    </row>
    <row r="51" spans="1:106" x14ac:dyDescent="0.3">
      <c r="A51" s="21">
        <f t="shared" si="26"/>
        <v>45882</v>
      </c>
      <c r="B51" s="18">
        <f t="shared" si="3"/>
        <v>112.046875</v>
      </c>
      <c r="C51">
        <f t="shared" si="34"/>
        <v>115</v>
      </c>
      <c r="D51">
        <f t="shared" ca="1" si="4"/>
        <v>0.35</v>
      </c>
      <c r="E51">
        <f ca="1">IF(currency="USD",'Future et co'!F51,IF(currency="EUR",'Future et co'!G51,FALSE))</f>
        <v>3.9517000000000004E-2</v>
      </c>
      <c r="F51">
        <f t="shared" ca="1" si="5"/>
        <v>3.9517000000000004E-2</v>
      </c>
      <c r="G51">
        <f t="shared" ca="1" si="6"/>
        <v>2.1000000000000001E-2</v>
      </c>
      <c r="I51" s="21">
        <f t="shared" si="28"/>
        <v>45007</v>
      </c>
      <c r="J51" s="18">
        <f t="shared" si="7"/>
        <v>0</v>
      </c>
      <c r="K51">
        <f t="shared" si="8"/>
        <v>0</v>
      </c>
      <c r="L51">
        <f t="shared" ca="1" si="9"/>
        <v>2.7805555555555554</v>
      </c>
      <c r="M51">
        <f t="shared" ca="1" si="0"/>
        <v>4.2320000000000003E-2</v>
      </c>
      <c r="O51" s="21">
        <f t="shared" si="29"/>
        <v>45007</v>
      </c>
      <c r="P51" s="18">
        <f t="shared" si="1"/>
        <v>0</v>
      </c>
      <c r="Q51">
        <f t="shared" si="10"/>
        <v>0</v>
      </c>
      <c r="R51">
        <f t="shared" ca="1" si="11"/>
        <v>2.7805555555555554</v>
      </c>
      <c r="S51">
        <f t="shared" ca="1" si="2"/>
        <v>4.2320000000000003E-2</v>
      </c>
      <c r="U51" s="21">
        <f t="shared" si="12"/>
        <v>45777</v>
      </c>
      <c r="V51" s="18">
        <f t="shared" si="13"/>
        <v>4.2332000000000001</v>
      </c>
      <c r="W51">
        <f t="shared" si="14"/>
        <v>4.2332000000000002E-2</v>
      </c>
      <c r="Y51" s="21">
        <f t="shared" si="30"/>
        <v>45777</v>
      </c>
      <c r="Z51" s="18">
        <f t="shared" si="15"/>
        <v>4.0389999999999997</v>
      </c>
      <c r="AA51">
        <f t="shared" si="16"/>
        <v>4.0389999999999995E-2</v>
      </c>
      <c r="AC51" s="21">
        <f t="shared" si="31"/>
        <v>45637</v>
      </c>
      <c r="AD51" s="18">
        <f t="shared" si="17"/>
        <v>4.3979999999999997</v>
      </c>
      <c r="AE51">
        <f t="shared" si="18"/>
        <v>4.3979999999999998E-2</v>
      </c>
      <c r="AH51" s="21">
        <v>45036</v>
      </c>
      <c r="AI51" s="18">
        <v>4162.87</v>
      </c>
      <c r="AJ51" s="18">
        <v>0</v>
      </c>
      <c r="AL51" s="21">
        <v>45036</v>
      </c>
      <c r="AM51" s="18">
        <v>4162.87</v>
      </c>
      <c r="AN51" s="18">
        <v>0</v>
      </c>
      <c r="AP51" s="21">
        <v>45036</v>
      </c>
      <c r="AQ51" s="18">
        <v>4162.87</v>
      </c>
      <c r="AR51" s="18">
        <v>0</v>
      </c>
      <c r="AU51" s="1">
        <v>45952</v>
      </c>
      <c r="AV51">
        <v>3.7625000000000002</v>
      </c>
      <c r="AW51">
        <f t="shared" si="19"/>
        <v>3.7624999999999999E-2</v>
      </c>
      <c r="AY51" s="1">
        <v>45952</v>
      </c>
      <c r="AZ51">
        <v>3.6103000000000001</v>
      </c>
      <c r="BA51">
        <f t="shared" si="32"/>
        <v>3.6103000000000003E-2</v>
      </c>
      <c r="BC51" s="1">
        <v>45952</v>
      </c>
      <c r="BD51" s="23">
        <v>3.726</v>
      </c>
      <c r="BE51">
        <f t="shared" si="20"/>
        <v>3.7260000000000001E-2</v>
      </c>
      <c r="BG51" s="1">
        <v>45952</v>
      </c>
      <c r="BH51">
        <v>3.4693000000000001</v>
      </c>
      <c r="BI51">
        <f t="shared" si="21"/>
        <v>3.4693000000000002E-2</v>
      </c>
      <c r="BK51" s="1">
        <v>36584</v>
      </c>
      <c r="BL51">
        <v>1.7155569707790399</v>
      </c>
      <c r="BM51">
        <f t="shared" si="33"/>
        <v>1.7155569707790398E-2</v>
      </c>
      <c r="BP51" s="1">
        <v>45951</v>
      </c>
      <c r="BQ51">
        <v>182.70509999999999</v>
      </c>
      <c r="BR51">
        <f t="shared" si="22"/>
        <v>1.827051</v>
      </c>
      <c r="BT51" s="1">
        <v>45951</v>
      </c>
      <c r="BU51">
        <v>2.0379999999999998</v>
      </c>
      <c r="BV51">
        <f t="shared" si="23"/>
        <v>2.0379999999999999E-2</v>
      </c>
      <c r="BX51" s="1">
        <v>45951</v>
      </c>
      <c r="BY51" s="23">
        <v>2.11</v>
      </c>
      <c r="BZ51">
        <f t="shared" si="24"/>
        <v>2.1099999999999997E-2</v>
      </c>
      <c r="CB51" s="1">
        <v>45952</v>
      </c>
      <c r="CC51">
        <v>2.0790000000000002</v>
      </c>
      <c r="CD51">
        <f t="shared" si="25"/>
        <v>2.0790000000000003E-2</v>
      </c>
      <c r="CG51" s="1">
        <v>45884</v>
      </c>
      <c r="CH51">
        <v>111.453125</v>
      </c>
      <c r="CJ51" s="1"/>
      <c r="CL51" s="1"/>
      <c r="CM51" s="1"/>
      <c r="CP51" s="1"/>
      <c r="CS51" s="1"/>
      <c r="CV51" s="1"/>
      <c r="CY51" s="1"/>
      <c r="DB51" s="1"/>
    </row>
    <row r="52" spans="1:106" x14ac:dyDescent="0.3">
      <c r="A52" s="21">
        <f t="shared" si="26"/>
        <v>45883</v>
      </c>
      <c r="B52" s="18">
        <f t="shared" si="3"/>
        <v>111.65625</v>
      </c>
      <c r="C52">
        <f t="shared" si="34"/>
        <v>115</v>
      </c>
      <c r="D52">
        <f t="shared" ca="1" si="4"/>
        <v>0.34722222222222221</v>
      </c>
      <c r="E52">
        <f ca="1">IF(currency="USD",'Future et co'!F52,IF(currency="EUR",'Future et co'!G52,FALSE))</f>
        <v>3.9889000000000001E-2</v>
      </c>
      <c r="F52">
        <f t="shared" ca="1" si="5"/>
        <v>3.9889000000000001E-2</v>
      </c>
      <c r="G52">
        <f t="shared" ca="1" si="6"/>
        <v>2.112E-2</v>
      </c>
      <c r="I52" s="21">
        <f t="shared" si="28"/>
        <v>45008</v>
      </c>
      <c r="J52" s="18">
        <f t="shared" si="7"/>
        <v>0</v>
      </c>
      <c r="K52">
        <f t="shared" si="8"/>
        <v>0</v>
      </c>
      <c r="L52">
        <f t="shared" ca="1" si="9"/>
        <v>2.7777777777777777</v>
      </c>
      <c r="M52">
        <f t="shared" ca="1" si="0"/>
        <v>4.1550999999999998E-2</v>
      </c>
      <c r="O52" s="21">
        <f t="shared" si="29"/>
        <v>45008</v>
      </c>
      <c r="P52" s="18">
        <f t="shared" si="1"/>
        <v>0</v>
      </c>
      <c r="Q52">
        <f t="shared" si="10"/>
        <v>0</v>
      </c>
      <c r="R52">
        <f t="shared" ca="1" si="11"/>
        <v>2.7777777777777777</v>
      </c>
      <c r="S52">
        <f t="shared" ca="1" si="2"/>
        <v>4.1550999999999998E-2</v>
      </c>
      <c r="U52" s="21">
        <f t="shared" si="12"/>
        <v>45778</v>
      </c>
      <c r="V52" s="18">
        <f t="shared" si="13"/>
        <v>4.2369000000000003</v>
      </c>
      <c r="W52">
        <f t="shared" si="14"/>
        <v>4.2369000000000004E-2</v>
      </c>
      <c r="Y52" s="21">
        <f t="shared" si="30"/>
        <v>45778</v>
      </c>
      <c r="Z52" s="18">
        <f t="shared" si="15"/>
        <v>4.0629</v>
      </c>
      <c r="AA52">
        <f t="shared" si="16"/>
        <v>4.0628999999999998E-2</v>
      </c>
      <c r="AC52" s="21">
        <f t="shared" si="31"/>
        <v>45638</v>
      </c>
      <c r="AD52" s="18">
        <f t="shared" si="17"/>
        <v>4.4180000000000001</v>
      </c>
      <c r="AE52">
        <f t="shared" si="18"/>
        <v>4.4180000000000004E-2</v>
      </c>
      <c r="AH52" s="21">
        <v>45035</v>
      </c>
      <c r="AI52" s="18">
        <v>4188.79</v>
      </c>
      <c r="AJ52" s="18">
        <v>2.0000000000000001E-4</v>
      </c>
      <c r="AL52" s="21">
        <v>45035</v>
      </c>
      <c r="AM52" s="18">
        <v>4188.79</v>
      </c>
      <c r="AN52" s="18">
        <v>2.0000000000000001E-4</v>
      </c>
      <c r="AP52" s="21">
        <v>45035</v>
      </c>
      <c r="AQ52" s="18">
        <v>4188.79</v>
      </c>
      <c r="AR52" s="18">
        <v>2.0000000000000001E-4</v>
      </c>
      <c r="AU52" s="1">
        <v>45951</v>
      </c>
      <c r="AV52">
        <v>3.7682000000000002</v>
      </c>
      <c r="AW52">
        <f t="shared" si="19"/>
        <v>3.7682E-2</v>
      </c>
      <c r="AY52" s="1">
        <v>45951</v>
      </c>
      <c r="AZ52">
        <v>3.6124999999999998</v>
      </c>
      <c r="BA52">
        <f t="shared" si="32"/>
        <v>3.6124999999999997E-2</v>
      </c>
      <c r="BC52" s="1">
        <v>45951</v>
      </c>
      <c r="BD52" s="23">
        <v>3.7288999999999999</v>
      </c>
      <c r="BE52">
        <f t="shared" si="20"/>
        <v>3.7288999999999996E-2</v>
      </c>
      <c r="BG52" s="1">
        <v>45951</v>
      </c>
      <c r="BH52">
        <v>3.4670000000000001</v>
      </c>
      <c r="BI52">
        <f t="shared" si="21"/>
        <v>3.4669999999999999E-2</v>
      </c>
      <c r="BK52" s="1">
        <v>36585</v>
      </c>
      <c r="BL52">
        <v>1.69430091969484</v>
      </c>
      <c r="BM52">
        <f t="shared" si="33"/>
        <v>1.69430091969484E-2</v>
      </c>
      <c r="BP52" s="1">
        <v>45950</v>
      </c>
      <c r="BQ52">
        <v>182.31219999999999</v>
      </c>
      <c r="BR52">
        <f t="shared" si="22"/>
        <v>1.8231219999999999</v>
      </c>
      <c r="BT52" s="1">
        <v>45950</v>
      </c>
      <c r="BU52">
        <v>2.0150000000000001</v>
      </c>
      <c r="BV52">
        <f t="shared" si="23"/>
        <v>2.0150000000000001E-2</v>
      </c>
      <c r="BX52" s="1">
        <v>45950</v>
      </c>
      <c r="BY52" s="23">
        <v>2.1</v>
      </c>
      <c r="BZ52">
        <f t="shared" si="24"/>
        <v>2.1000000000000001E-2</v>
      </c>
      <c r="CB52" s="1">
        <v>45951</v>
      </c>
      <c r="CC52">
        <v>2.085</v>
      </c>
      <c r="CD52">
        <f t="shared" si="25"/>
        <v>2.085E-2</v>
      </c>
      <c r="CG52" s="1">
        <v>45887</v>
      </c>
      <c r="CH52">
        <v>111.390625</v>
      </c>
      <c r="CJ52" s="1"/>
      <c r="CL52" s="1"/>
      <c r="CM52" s="1"/>
      <c r="CP52" s="1"/>
      <c r="CS52" s="1"/>
      <c r="CV52" s="1"/>
      <c r="CY52" s="1"/>
      <c r="DB52" s="1"/>
    </row>
    <row r="53" spans="1:106" x14ac:dyDescent="0.3">
      <c r="A53" s="21">
        <f t="shared" si="26"/>
        <v>45884</v>
      </c>
      <c r="B53" s="18">
        <f t="shared" si="3"/>
        <v>111.453125</v>
      </c>
      <c r="C53">
        <f t="shared" si="34"/>
        <v>115</v>
      </c>
      <c r="D53">
        <f t="shared" ca="1" si="4"/>
        <v>0.34444444444444444</v>
      </c>
      <c r="E53">
        <f ca="1">IF(currency="USD",'Future et co'!F53,IF(currency="EUR",'Future et co'!G53,FALSE))</f>
        <v>4.0033000000000006E-2</v>
      </c>
      <c r="F53">
        <f t="shared" ca="1" si="5"/>
        <v>4.0033000000000006E-2</v>
      </c>
      <c r="G53">
        <f t="shared" ca="1" si="6"/>
        <v>2.1110000000000004E-2</v>
      </c>
      <c r="I53" s="21">
        <f t="shared" si="28"/>
        <v>45009</v>
      </c>
      <c r="J53" s="18">
        <f t="shared" si="7"/>
        <v>0</v>
      </c>
      <c r="K53">
        <f t="shared" si="8"/>
        <v>0</v>
      </c>
      <c r="L53">
        <f t="shared" ca="1" si="9"/>
        <v>2.7749999999999999</v>
      </c>
      <c r="M53">
        <f t="shared" ca="1" si="0"/>
        <v>4.0570000000000002E-2</v>
      </c>
      <c r="O53" s="21">
        <f t="shared" si="29"/>
        <v>45009</v>
      </c>
      <c r="P53" s="18">
        <f t="shared" si="1"/>
        <v>0</v>
      </c>
      <c r="Q53">
        <f t="shared" si="10"/>
        <v>0</v>
      </c>
      <c r="R53">
        <f t="shared" ca="1" si="11"/>
        <v>2.7749999999999999</v>
      </c>
      <c r="S53">
        <f t="shared" ca="1" si="2"/>
        <v>4.0570000000000002E-2</v>
      </c>
      <c r="U53" s="21">
        <f t="shared" si="12"/>
        <v>45779</v>
      </c>
      <c r="V53" s="18">
        <f t="shared" si="13"/>
        <v>4.2759</v>
      </c>
      <c r="W53">
        <f t="shared" si="14"/>
        <v>4.2758999999999998E-2</v>
      </c>
      <c r="Y53" s="21">
        <f t="shared" si="30"/>
        <v>45779</v>
      </c>
      <c r="Z53" s="18">
        <f t="shared" si="15"/>
        <v>4.1307999999999998</v>
      </c>
      <c r="AA53">
        <f t="shared" si="16"/>
        <v>4.1307999999999997E-2</v>
      </c>
      <c r="AC53" s="21">
        <f t="shared" si="31"/>
        <v>45639</v>
      </c>
      <c r="AD53" s="18">
        <f t="shared" si="17"/>
        <v>4.45</v>
      </c>
      <c r="AE53">
        <f t="shared" si="18"/>
        <v>4.4500000000000005E-2</v>
      </c>
      <c r="AH53" s="21">
        <v>45034</v>
      </c>
      <c r="AI53" s="18">
        <v>4189.6499999999996</v>
      </c>
      <c r="AJ53" s="18">
        <v>0</v>
      </c>
      <c r="AL53" s="21">
        <v>45034</v>
      </c>
      <c r="AM53" s="18">
        <v>4189.6499999999996</v>
      </c>
      <c r="AN53" s="18">
        <v>0</v>
      </c>
      <c r="AP53" s="21">
        <v>45034</v>
      </c>
      <c r="AQ53" s="18">
        <v>4189.6499999999996</v>
      </c>
      <c r="AR53" s="18">
        <v>0</v>
      </c>
      <c r="AU53" s="1">
        <v>45950</v>
      </c>
      <c r="AV53">
        <v>3.7584</v>
      </c>
      <c r="AW53">
        <f t="shared" si="19"/>
        <v>3.7583999999999999E-2</v>
      </c>
      <c r="AY53" s="1">
        <v>45950</v>
      </c>
      <c r="AZ53">
        <v>3.6107999999999998</v>
      </c>
      <c r="BA53">
        <f t="shared" si="32"/>
        <v>3.6108000000000001E-2</v>
      </c>
      <c r="BC53" s="1">
        <v>45950</v>
      </c>
      <c r="BD53" s="23">
        <v>3.7252999999999998</v>
      </c>
      <c r="BE53">
        <f t="shared" si="20"/>
        <v>3.7253000000000001E-2</v>
      </c>
      <c r="BG53" s="1">
        <v>45950</v>
      </c>
      <c r="BH53">
        <v>3.4883000000000002</v>
      </c>
      <c r="BI53">
        <f t="shared" si="21"/>
        <v>3.4883000000000004E-2</v>
      </c>
      <c r="BK53" s="1">
        <v>36586</v>
      </c>
      <c r="BL53">
        <v>1.6754745454334701</v>
      </c>
      <c r="BM53">
        <f t="shared" si="33"/>
        <v>1.67547454543347E-2</v>
      </c>
      <c r="BP53" s="1">
        <v>45947</v>
      </c>
      <c r="BQ53">
        <v>182.3683</v>
      </c>
      <c r="BR53">
        <f t="shared" si="22"/>
        <v>1.8236829999999999</v>
      </c>
      <c r="BT53" s="1">
        <v>45947</v>
      </c>
      <c r="BU53">
        <v>2.0099999999999998</v>
      </c>
      <c r="BV53">
        <f t="shared" si="23"/>
        <v>2.0099999999999996E-2</v>
      </c>
      <c r="BX53" s="1">
        <v>45947</v>
      </c>
      <c r="BY53" s="23">
        <v>2.113</v>
      </c>
      <c r="BZ53">
        <f t="shared" si="24"/>
        <v>2.1129999999999999E-2</v>
      </c>
      <c r="CB53" s="1">
        <v>45950</v>
      </c>
      <c r="CC53">
        <v>2.073</v>
      </c>
      <c r="CD53">
        <f t="shared" si="25"/>
        <v>2.0729999999999998E-2</v>
      </c>
      <c r="CG53" s="1">
        <v>45888</v>
      </c>
      <c r="CH53">
        <v>111.640625</v>
      </c>
      <c r="CJ53" s="1"/>
      <c r="CL53" s="1"/>
      <c r="CM53" s="1"/>
      <c r="CP53" s="1"/>
      <c r="CS53" s="1"/>
      <c r="CV53" s="1"/>
      <c r="CY53" s="1"/>
      <c r="DB53" s="1"/>
    </row>
    <row r="54" spans="1:106" x14ac:dyDescent="0.3">
      <c r="A54" s="21">
        <f t="shared" si="26"/>
        <v>45887</v>
      </c>
      <c r="B54" s="18">
        <f t="shared" si="3"/>
        <v>111.390625</v>
      </c>
      <c r="C54">
        <f t="shared" si="34"/>
        <v>115</v>
      </c>
      <c r="D54">
        <f t="shared" ca="1" si="4"/>
        <v>0.33611111111111114</v>
      </c>
      <c r="E54">
        <f ca="1">IF(currency="USD",'Future et co'!F54,IF(currency="EUR",'Future et co'!G54,FALSE))</f>
        <v>4.0121999999999998E-2</v>
      </c>
      <c r="F54">
        <f t="shared" ca="1" si="5"/>
        <v>4.0121999999999998E-2</v>
      </c>
      <c r="G54">
        <f t="shared" ca="1" si="6"/>
        <v>2.1110000000000004E-2</v>
      </c>
      <c r="I54" s="21">
        <f t="shared" si="28"/>
        <v>45012</v>
      </c>
      <c r="J54" s="18">
        <f t="shared" si="7"/>
        <v>0</v>
      </c>
      <c r="K54">
        <f t="shared" si="8"/>
        <v>0</v>
      </c>
      <c r="L54">
        <f t="shared" ca="1" si="9"/>
        <v>2.7666666666666666</v>
      </c>
      <c r="M54">
        <f t="shared" ca="1" si="0"/>
        <v>4.2939999999999999E-2</v>
      </c>
      <c r="O54" s="21">
        <f t="shared" si="29"/>
        <v>45012</v>
      </c>
      <c r="P54" s="18">
        <f t="shared" si="1"/>
        <v>0</v>
      </c>
      <c r="Q54">
        <f t="shared" si="10"/>
        <v>0</v>
      </c>
      <c r="R54">
        <f t="shared" ca="1" si="11"/>
        <v>2.7666666666666666</v>
      </c>
      <c r="S54">
        <f t="shared" ca="1" si="2"/>
        <v>4.2939999999999999E-2</v>
      </c>
      <c r="U54" s="21">
        <f t="shared" si="12"/>
        <v>45782</v>
      </c>
      <c r="V54" s="18">
        <f t="shared" si="13"/>
        <v>4.2831999999999999</v>
      </c>
      <c r="W54">
        <f t="shared" si="14"/>
        <v>4.2832000000000002E-2</v>
      </c>
      <c r="Y54" s="21">
        <f t="shared" si="30"/>
        <v>45782</v>
      </c>
      <c r="Z54" s="18">
        <f t="shared" si="15"/>
        <v>4.1536</v>
      </c>
      <c r="AA54">
        <f t="shared" si="16"/>
        <v>4.1535999999999997E-2</v>
      </c>
      <c r="AC54" s="21">
        <f t="shared" si="31"/>
        <v>45642</v>
      </c>
      <c r="AD54" s="18">
        <f t="shared" si="17"/>
        <v>4.4279999999999999</v>
      </c>
      <c r="AE54">
        <f t="shared" si="18"/>
        <v>4.428E-2</v>
      </c>
      <c r="AH54" s="21">
        <v>45033</v>
      </c>
      <c r="AI54" s="18">
        <v>4186.25</v>
      </c>
      <c r="AJ54" s="18">
        <v>0</v>
      </c>
      <c r="AL54" s="21">
        <v>45033</v>
      </c>
      <c r="AM54" s="18">
        <v>4186.25</v>
      </c>
      <c r="AN54" s="18">
        <v>0</v>
      </c>
      <c r="AP54" s="21">
        <v>45033</v>
      </c>
      <c r="AQ54" s="18">
        <v>4186.25</v>
      </c>
      <c r="AR54" s="18">
        <v>0</v>
      </c>
      <c r="AU54" s="1">
        <v>45947</v>
      </c>
      <c r="AV54">
        <v>3.7789000000000001</v>
      </c>
      <c r="AW54">
        <f t="shared" si="19"/>
        <v>3.7789000000000003E-2</v>
      </c>
      <c r="AY54" s="1">
        <v>45947</v>
      </c>
      <c r="AZ54">
        <v>3.6185</v>
      </c>
      <c r="BA54">
        <f t="shared" si="32"/>
        <v>3.6185000000000002E-2</v>
      </c>
      <c r="BC54" s="1">
        <v>45947</v>
      </c>
      <c r="BD54" s="23">
        <v>3.7307000000000001</v>
      </c>
      <c r="BE54">
        <f t="shared" si="20"/>
        <v>3.7307E-2</v>
      </c>
      <c r="BG54" s="1">
        <v>45947</v>
      </c>
      <c r="BH54">
        <v>3.4714999999999998</v>
      </c>
      <c r="BI54">
        <f t="shared" si="21"/>
        <v>3.4714999999999996E-2</v>
      </c>
      <c r="BK54" s="1">
        <v>36587</v>
      </c>
      <c r="BL54">
        <v>1.6699948628068699</v>
      </c>
      <c r="BM54">
        <f t="shared" si="33"/>
        <v>1.66999486280687E-2</v>
      </c>
      <c r="BP54" s="1">
        <v>45946</v>
      </c>
      <c r="BQ54">
        <v>182.41040000000001</v>
      </c>
      <c r="BR54">
        <f t="shared" si="22"/>
        <v>1.8241040000000002</v>
      </c>
      <c r="BT54" s="1">
        <v>45946</v>
      </c>
      <c r="BU54">
        <v>2.004</v>
      </c>
      <c r="BV54">
        <f t="shared" si="23"/>
        <v>2.0039999999999999E-2</v>
      </c>
      <c r="BX54" s="1">
        <v>45946</v>
      </c>
      <c r="BY54" s="23">
        <v>2.11</v>
      </c>
      <c r="BZ54">
        <f t="shared" si="24"/>
        <v>2.1099999999999997E-2</v>
      </c>
      <c r="CB54" s="1">
        <v>45947</v>
      </c>
      <c r="CC54">
        <v>2.0859999999999999</v>
      </c>
      <c r="CD54">
        <f t="shared" si="25"/>
        <v>2.086E-2</v>
      </c>
      <c r="CG54" s="1">
        <v>45889</v>
      </c>
      <c r="CH54">
        <v>111.75</v>
      </c>
      <c r="CJ54" s="1"/>
      <c r="CL54" s="1"/>
      <c r="CM54" s="1"/>
      <c r="CP54" s="1"/>
      <c r="CS54" s="1"/>
      <c r="CV54" s="1"/>
      <c r="CY54" s="1"/>
      <c r="DB54" s="1"/>
    </row>
    <row r="55" spans="1:106" x14ac:dyDescent="0.3">
      <c r="A55" s="21">
        <f t="shared" si="26"/>
        <v>45888</v>
      </c>
      <c r="B55" s="18">
        <f t="shared" si="3"/>
        <v>111.640625</v>
      </c>
      <c r="C55">
        <f t="shared" si="34"/>
        <v>115</v>
      </c>
      <c r="D55">
        <f t="shared" ca="1" si="4"/>
        <v>0.33333333333333331</v>
      </c>
      <c r="E55">
        <f ca="1">IF(currency="USD",'Future et co'!F55,IF(currency="EUR",'Future et co'!G55,FALSE))</f>
        <v>3.9917000000000001E-2</v>
      </c>
      <c r="F55">
        <f t="shared" ca="1" si="5"/>
        <v>3.9917000000000001E-2</v>
      </c>
      <c r="G55">
        <f t="shared" ca="1" si="6"/>
        <v>2.1090000000000001E-2</v>
      </c>
      <c r="I55" s="21">
        <f t="shared" si="28"/>
        <v>45013</v>
      </c>
      <c r="J55" s="18">
        <f t="shared" si="7"/>
        <v>0</v>
      </c>
      <c r="K55">
        <f t="shared" si="8"/>
        <v>0</v>
      </c>
      <c r="L55">
        <f t="shared" ca="1" si="9"/>
        <v>2.7638888888888888</v>
      </c>
      <c r="M55">
        <f t="shared" ca="1" si="0"/>
        <v>4.3810000000000002E-2</v>
      </c>
      <c r="O55" s="21">
        <f t="shared" si="29"/>
        <v>45013</v>
      </c>
      <c r="P55" s="18">
        <f t="shared" si="1"/>
        <v>0</v>
      </c>
      <c r="Q55">
        <f t="shared" si="10"/>
        <v>0</v>
      </c>
      <c r="R55">
        <f t="shared" ca="1" si="11"/>
        <v>2.7638888888888888</v>
      </c>
      <c r="S55">
        <f t="shared" ca="1" si="2"/>
        <v>4.3810000000000002E-2</v>
      </c>
      <c r="U55" s="21">
        <f t="shared" si="12"/>
        <v>45783</v>
      </c>
      <c r="V55" s="18">
        <f t="shared" si="13"/>
        <v>4.2724000000000002</v>
      </c>
      <c r="W55">
        <f t="shared" si="14"/>
        <v>4.2724000000000005E-2</v>
      </c>
      <c r="Y55" s="21">
        <f t="shared" si="30"/>
        <v>45783</v>
      </c>
      <c r="Z55" s="18">
        <f t="shared" si="15"/>
        <v>4.1310000000000002</v>
      </c>
      <c r="AA55">
        <f t="shared" si="16"/>
        <v>4.1309999999999999E-2</v>
      </c>
      <c r="AC55" s="21">
        <f t="shared" si="31"/>
        <v>45643</v>
      </c>
      <c r="AD55" s="18">
        <f t="shared" si="17"/>
        <v>4.4359999999999999</v>
      </c>
      <c r="AE55">
        <f t="shared" si="18"/>
        <v>4.4359999999999997E-2</v>
      </c>
      <c r="AH55" s="21">
        <v>45030</v>
      </c>
      <c r="AI55" s="18">
        <v>4174.17</v>
      </c>
      <c r="AJ55" s="18">
        <v>0</v>
      </c>
      <c r="AL55" s="21">
        <v>45030</v>
      </c>
      <c r="AM55" s="18">
        <v>4174.17</v>
      </c>
      <c r="AN55" s="18">
        <v>0</v>
      </c>
      <c r="AP55" s="21">
        <v>45030</v>
      </c>
      <c r="AQ55" s="18">
        <v>4174.17</v>
      </c>
      <c r="AR55" s="18">
        <v>0</v>
      </c>
      <c r="AU55" s="1">
        <v>45946</v>
      </c>
      <c r="AV55">
        <v>3.758</v>
      </c>
      <c r="AW55">
        <f t="shared" si="19"/>
        <v>3.7580000000000002E-2</v>
      </c>
      <c r="AY55" s="1">
        <v>45946</v>
      </c>
      <c r="AZ55">
        <v>3.5880000000000001</v>
      </c>
      <c r="BA55">
        <f t="shared" si="32"/>
        <v>3.5880000000000002E-2</v>
      </c>
      <c r="BC55" s="1">
        <v>45946</v>
      </c>
      <c r="BD55" s="23">
        <v>3.6997</v>
      </c>
      <c r="BE55">
        <f t="shared" si="20"/>
        <v>3.6997000000000002E-2</v>
      </c>
      <c r="BG55" s="1">
        <v>45946</v>
      </c>
      <c r="BH55">
        <v>3.4338000000000002</v>
      </c>
      <c r="BI55">
        <f t="shared" si="21"/>
        <v>3.4338E-2</v>
      </c>
      <c r="BK55" s="1">
        <v>36588</v>
      </c>
      <c r="BL55">
        <v>1.6454848560340201</v>
      </c>
      <c r="BM55">
        <f t="shared" si="33"/>
        <v>1.6454848560340199E-2</v>
      </c>
      <c r="BP55" s="1">
        <v>45945</v>
      </c>
      <c r="BQ55">
        <v>182.6069</v>
      </c>
      <c r="BR55">
        <f t="shared" si="22"/>
        <v>1.8260689999999999</v>
      </c>
      <c r="BT55" s="1">
        <v>45945</v>
      </c>
      <c r="BU55">
        <v>2.016</v>
      </c>
      <c r="BV55">
        <f t="shared" si="23"/>
        <v>2.0160000000000001E-2</v>
      </c>
      <c r="BX55" s="1">
        <v>45945</v>
      </c>
      <c r="BY55" s="23">
        <v>2.1030000000000002</v>
      </c>
      <c r="BZ55">
        <f t="shared" si="24"/>
        <v>2.1030000000000004E-2</v>
      </c>
      <c r="CB55" s="1">
        <v>45946</v>
      </c>
      <c r="CC55">
        <v>2.0830000000000002</v>
      </c>
      <c r="CD55">
        <f t="shared" si="25"/>
        <v>2.0830000000000001E-2</v>
      </c>
      <c r="CG55" s="1">
        <v>45890</v>
      </c>
      <c r="CH55">
        <v>111.4375</v>
      </c>
      <c r="CJ55" s="1"/>
      <c r="CL55" s="1"/>
      <c r="CM55" s="1"/>
      <c r="CP55" s="1"/>
      <c r="CS55" s="1"/>
      <c r="CV55" s="1"/>
      <c r="CY55" s="1"/>
      <c r="DB55" s="1"/>
    </row>
    <row r="56" spans="1:106" x14ac:dyDescent="0.3">
      <c r="A56" s="21">
        <f t="shared" si="26"/>
        <v>45889</v>
      </c>
      <c r="B56" s="18">
        <f t="shared" si="3"/>
        <v>111.75</v>
      </c>
      <c r="C56">
        <f t="shared" si="34"/>
        <v>115</v>
      </c>
      <c r="D56">
        <f t="shared" ca="1" si="4"/>
        <v>0.33055555555555555</v>
      </c>
      <c r="E56">
        <f ca="1">IF(currency="USD",'Future et co'!F56,IF(currency="EUR",'Future et co'!G56,FALSE))</f>
        <v>4.0012999999999993E-2</v>
      </c>
      <c r="F56">
        <f t="shared" ca="1" si="5"/>
        <v>4.0012999999999993E-2</v>
      </c>
      <c r="G56">
        <f t="shared" ca="1" si="6"/>
        <v>2.0930000000000001E-2</v>
      </c>
      <c r="I56" s="21">
        <f t="shared" si="28"/>
        <v>45014</v>
      </c>
      <c r="J56" s="18">
        <f t="shared" si="7"/>
        <v>0</v>
      </c>
      <c r="K56">
        <f t="shared" si="8"/>
        <v>0</v>
      </c>
      <c r="L56">
        <f t="shared" ca="1" si="9"/>
        <v>2.7611111111111111</v>
      </c>
      <c r="M56">
        <f t="shared" ca="1" si="0"/>
        <v>4.3570000000000005E-2</v>
      </c>
      <c r="O56" s="21">
        <f t="shared" si="29"/>
        <v>45014</v>
      </c>
      <c r="P56" s="18">
        <f t="shared" si="1"/>
        <v>0</v>
      </c>
      <c r="Q56">
        <f t="shared" si="10"/>
        <v>0</v>
      </c>
      <c r="R56">
        <f t="shared" ca="1" si="11"/>
        <v>2.7611111111111111</v>
      </c>
      <c r="S56">
        <f t="shared" ca="1" si="2"/>
        <v>4.3570000000000005E-2</v>
      </c>
      <c r="U56" s="21">
        <f t="shared" si="12"/>
        <v>45784</v>
      </c>
      <c r="V56" s="18">
        <f t="shared" si="13"/>
        <v>4.2819000000000003</v>
      </c>
      <c r="W56">
        <f t="shared" si="14"/>
        <v>4.2819000000000003E-2</v>
      </c>
      <c r="Y56" s="21">
        <f t="shared" si="30"/>
        <v>45784</v>
      </c>
      <c r="Z56" s="18">
        <f t="shared" si="15"/>
        <v>4.1501000000000001</v>
      </c>
      <c r="AA56">
        <f t="shared" si="16"/>
        <v>4.1501000000000003E-2</v>
      </c>
      <c r="AC56" s="21">
        <f t="shared" si="31"/>
        <v>45644</v>
      </c>
      <c r="AD56" s="18">
        <f t="shared" si="17"/>
        <v>4.4269999999999996</v>
      </c>
      <c r="AE56">
        <f t="shared" si="18"/>
        <v>4.4269999999999997E-2</v>
      </c>
      <c r="AH56" s="21">
        <v>45029</v>
      </c>
      <c r="AI56" s="18">
        <v>4182.57</v>
      </c>
      <c r="AJ56" s="18">
        <v>0</v>
      </c>
      <c r="AL56" s="21">
        <v>45029</v>
      </c>
      <c r="AM56" s="18">
        <v>4182.57</v>
      </c>
      <c r="AN56" s="18">
        <v>0</v>
      </c>
      <c r="AP56" s="21">
        <v>45029</v>
      </c>
      <c r="AQ56" s="18">
        <v>4182.57</v>
      </c>
      <c r="AR56" s="18">
        <v>0</v>
      </c>
      <c r="AU56" s="1">
        <v>45945</v>
      </c>
      <c r="AV56">
        <v>3.8052999999999999</v>
      </c>
      <c r="AW56">
        <f t="shared" si="19"/>
        <v>3.8052999999999997E-2</v>
      </c>
      <c r="AY56" s="1">
        <v>45945</v>
      </c>
      <c r="AZ56">
        <v>3.6587000000000001</v>
      </c>
      <c r="BA56">
        <f t="shared" si="32"/>
        <v>3.6587000000000001E-2</v>
      </c>
      <c r="BC56" s="1">
        <v>45945</v>
      </c>
      <c r="BD56" s="23">
        <v>3.7747999999999999</v>
      </c>
      <c r="BE56">
        <f t="shared" si="20"/>
        <v>3.7747999999999997E-2</v>
      </c>
      <c r="BG56" s="1">
        <v>45945</v>
      </c>
      <c r="BH56">
        <v>3.5089000000000001</v>
      </c>
      <c r="BI56">
        <f t="shared" si="21"/>
        <v>3.5089000000000002E-2</v>
      </c>
      <c r="BK56" s="1">
        <v>36591</v>
      </c>
      <c r="BL56">
        <v>1.6680732232169699</v>
      </c>
      <c r="BM56">
        <f t="shared" si="33"/>
        <v>1.66807322321697E-2</v>
      </c>
      <c r="BP56" s="1">
        <v>45944</v>
      </c>
      <c r="BQ56">
        <v>181.9614</v>
      </c>
      <c r="BR56">
        <f t="shared" si="22"/>
        <v>1.8196140000000001</v>
      </c>
      <c r="BT56" s="1">
        <v>45944</v>
      </c>
      <c r="BU56">
        <v>2.0209999999999999</v>
      </c>
      <c r="BV56">
        <f t="shared" si="23"/>
        <v>2.0209999999999999E-2</v>
      </c>
      <c r="BX56" s="1">
        <v>45944</v>
      </c>
      <c r="BY56" s="23">
        <v>2.1059999999999999</v>
      </c>
      <c r="BZ56">
        <f t="shared" si="24"/>
        <v>2.1059999999999999E-2</v>
      </c>
      <c r="CB56" s="1">
        <v>45945</v>
      </c>
      <c r="CC56">
        <v>2.0807000000000002</v>
      </c>
      <c r="CD56">
        <f t="shared" si="25"/>
        <v>2.0807000000000003E-2</v>
      </c>
      <c r="CG56" s="1">
        <v>45891</v>
      </c>
      <c r="CH56">
        <v>112.046875</v>
      </c>
      <c r="CJ56" s="1"/>
      <c r="CL56" s="1"/>
      <c r="CM56" s="1"/>
      <c r="CP56" s="1"/>
      <c r="CS56" s="1"/>
      <c r="CV56" s="1"/>
      <c r="CY56" s="1"/>
      <c r="DB56" s="1"/>
    </row>
    <row r="57" spans="1:106" x14ac:dyDescent="0.3">
      <c r="A57" s="21">
        <f t="shared" si="26"/>
        <v>45890</v>
      </c>
      <c r="B57" s="18">
        <f t="shared" si="3"/>
        <v>111.4375</v>
      </c>
      <c r="C57">
        <f t="shared" si="34"/>
        <v>115</v>
      </c>
      <c r="D57">
        <f t="shared" ca="1" si="4"/>
        <v>0.32777777777777778</v>
      </c>
      <c r="E57">
        <f ca="1">IF(currency="USD",'Future et co'!F57,IF(currency="EUR",'Future et co'!G57,FALSE))</f>
        <v>4.0315000000000004E-2</v>
      </c>
      <c r="F57">
        <f t="shared" ca="1" si="5"/>
        <v>4.0315000000000004E-2</v>
      </c>
      <c r="G57">
        <f t="shared" ca="1" si="6"/>
        <v>2.077E-2</v>
      </c>
      <c r="I57" s="21">
        <f t="shared" si="28"/>
        <v>45015</v>
      </c>
      <c r="J57" s="18">
        <f t="shared" si="7"/>
        <v>0</v>
      </c>
      <c r="K57">
        <f t="shared" si="8"/>
        <v>0</v>
      </c>
      <c r="L57">
        <f t="shared" ca="1" si="9"/>
        <v>2.7583333333333333</v>
      </c>
      <c r="M57">
        <f t="shared" ca="1" si="0"/>
        <v>4.4069999999999998E-2</v>
      </c>
      <c r="O57" s="21">
        <f t="shared" si="29"/>
        <v>45015</v>
      </c>
      <c r="P57" s="18">
        <f t="shared" si="1"/>
        <v>0</v>
      </c>
      <c r="Q57">
        <f t="shared" si="10"/>
        <v>0</v>
      </c>
      <c r="R57">
        <f t="shared" ca="1" si="11"/>
        <v>2.7583333333333333</v>
      </c>
      <c r="S57">
        <f t="shared" ca="1" si="2"/>
        <v>4.4069999999999998E-2</v>
      </c>
      <c r="U57" s="21">
        <f t="shared" si="12"/>
        <v>45785</v>
      </c>
      <c r="V57" s="18">
        <f t="shared" si="13"/>
        <v>4.2983000000000002</v>
      </c>
      <c r="W57">
        <f t="shared" si="14"/>
        <v>4.2983E-2</v>
      </c>
      <c r="Y57" s="21">
        <f t="shared" si="30"/>
        <v>45785</v>
      </c>
      <c r="Z57" s="18">
        <f t="shared" si="15"/>
        <v>4.1791</v>
      </c>
      <c r="AA57">
        <f t="shared" si="16"/>
        <v>4.1791000000000002E-2</v>
      </c>
      <c r="AC57" s="21">
        <f t="shared" si="31"/>
        <v>45645</v>
      </c>
      <c r="AD57" s="18">
        <f t="shared" si="17"/>
        <v>4.4690000000000003</v>
      </c>
      <c r="AE57">
        <f t="shared" si="18"/>
        <v>4.4690000000000001E-2</v>
      </c>
      <c r="AH57" s="21">
        <v>45028</v>
      </c>
      <c r="AI57" s="18">
        <v>4128.54</v>
      </c>
      <c r="AJ57" s="18">
        <v>0</v>
      </c>
      <c r="AL57" s="21">
        <v>45028</v>
      </c>
      <c r="AM57" s="18">
        <v>4128.54</v>
      </c>
      <c r="AN57" s="18">
        <v>0</v>
      </c>
      <c r="AP57" s="21">
        <v>45028</v>
      </c>
      <c r="AQ57" s="18">
        <v>4128.54</v>
      </c>
      <c r="AR57" s="18">
        <v>0</v>
      </c>
      <c r="AU57" s="1">
        <v>45944</v>
      </c>
      <c r="AV57">
        <v>3.8081999999999998</v>
      </c>
      <c r="AW57">
        <f t="shared" si="19"/>
        <v>3.8081999999999998E-2</v>
      </c>
      <c r="AY57" s="1">
        <v>45944</v>
      </c>
      <c r="AZ57">
        <v>3.6553</v>
      </c>
      <c r="BA57">
        <f t="shared" si="32"/>
        <v>3.6553000000000002E-2</v>
      </c>
      <c r="BC57" s="1">
        <v>45944</v>
      </c>
      <c r="BD57" s="23">
        <v>3.7709999999999999</v>
      </c>
      <c r="BE57">
        <f t="shared" si="20"/>
        <v>3.771E-2</v>
      </c>
      <c r="BG57" s="1">
        <v>45944</v>
      </c>
      <c r="BH57">
        <v>3.5055000000000001</v>
      </c>
      <c r="BI57">
        <f t="shared" si="21"/>
        <v>3.5055000000000003E-2</v>
      </c>
      <c r="BK57" s="1">
        <v>36592</v>
      </c>
      <c r="BL57">
        <v>1.7210862848489701</v>
      </c>
      <c r="BM57">
        <f t="shared" si="33"/>
        <v>1.7210862848489702E-2</v>
      </c>
      <c r="BP57" s="1">
        <v>45943</v>
      </c>
      <c r="BQ57">
        <v>181.5686</v>
      </c>
      <c r="BR57">
        <f t="shared" si="22"/>
        <v>1.8156860000000001</v>
      </c>
      <c r="BT57" s="1">
        <v>45943</v>
      </c>
      <c r="BU57">
        <v>2.0259999999999998</v>
      </c>
      <c r="BV57">
        <f t="shared" si="23"/>
        <v>2.0259999999999997E-2</v>
      </c>
      <c r="BX57" s="1">
        <v>45943</v>
      </c>
      <c r="BY57" s="23">
        <v>2.1030000000000002</v>
      </c>
      <c r="BZ57">
        <f t="shared" si="24"/>
        <v>2.1030000000000004E-2</v>
      </c>
      <c r="CB57" s="1">
        <v>45944</v>
      </c>
      <c r="CC57">
        <v>2.0748000000000002</v>
      </c>
      <c r="CD57">
        <f t="shared" si="25"/>
        <v>2.0748000000000003E-2</v>
      </c>
      <c r="CG57" s="1">
        <v>45894</v>
      </c>
      <c r="CH57">
        <v>111.875</v>
      </c>
      <c r="CJ57" s="1"/>
      <c r="CL57" s="1"/>
      <c r="CM57" s="1"/>
      <c r="CP57" s="1"/>
      <c r="CS57" s="1"/>
      <c r="CV57" s="1"/>
      <c r="CY57" s="1"/>
      <c r="DB57" s="1"/>
    </row>
    <row r="58" spans="1:106" x14ac:dyDescent="0.3">
      <c r="A58" s="21">
        <f t="shared" si="26"/>
        <v>45891</v>
      </c>
      <c r="B58" s="18">
        <f t="shared" si="3"/>
        <v>112.046875</v>
      </c>
      <c r="C58">
        <f t="shared" si="34"/>
        <v>115</v>
      </c>
      <c r="D58">
        <f t="shared" ca="1" si="4"/>
        <v>0.32500000000000001</v>
      </c>
      <c r="E58">
        <f ca="1">IF(currency="USD",'Future et co'!F58,IF(currency="EUR",'Future et co'!G58,FALSE))</f>
        <v>3.9800000000000002E-2</v>
      </c>
      <c r="F58">
        <f t="shared" ca="1" si="5"/>
        <v>3.9800000000000002E-2</v>
      </c>
      <c r="G58">
        <f t="shared" ca="1" si="6"/>
        <v>2.0569999999999998E-2</v>
      </c>
      <c r="I58" s="21">
        <f t="shared" si="28"/>
        <v>45016</v>
      </c>
      <c r="J58" s="18">
        <f t="shared" si="7"/>
        <v>0</v>
      </c>
      <c r="K58">
        <f t="shared" si="8"/>
        <v>0</v>
      </c>
      <c r="L58">
        <f t="shared" ca="1" si="9"/>
        <v>2.7555555555555555</v>
      </c>
      <c r="M58">
        <f t="shared" ca="1" si="0"/>
        <v>4.3612999999999999E-2</v>
      </c>
      <c r="O58" s="21">
        <f t="shared" si="29"/>
        <v>45016</v>
      </c>
      <c r="P58" s="18">
        <f t="shared" si="1"/>
        <v>0</v>
      </c>
      <c r="Q58">
        <f t="shared" si="10"/>
        <v>0</v>
      </c>
      <c r="R58">
        <f t="shared" ca="1" si="11"/>
        <v>2.7555555555555555</v>
      </c>
      <c r="S58">
        <f t="shared" ca="1" si="2"/>
        <v>4.3612999999999999E-2</v>
      </c>
      <c r="U58" s="21">
        <f t="shared" si="12"/>
        <v>45786</v>
      </c>
      <c r="V58" s="18">
        <f t="shared" si="13"/>
        <v>4.2888000000000002</v>
      </c>
      <c r="W58">
        <f t="shared" si="14"/>
        <v>4.2888000000000003E-2</v>
      </c>
      <c r="Y58" s="21">
        <f t="shared" si="30"/>
        <v>45786</v>
      </c>
      <c r="Z58" s="18">
        <f t="shared" si="15"/>
        <v>4.18</v>
      </c>
      <c r="AA58">
        <f t="shared" si="16"/>
        <v>4.1799999999999997E-2</v>
      </c>
      <c r="AC58" s="21">
        <f t="shared" si="31"/>
        <v>45646</v>
      </c>
      <c r="AD58" s="18">
        <f t="shared" si="17"/>
        <v>4.4560000000000004</v>
      </c>
      <c r="AE58">
        <f t="shared" si="18"/>
        <v>4.4560000000000002E-2</v>
      </c>
      <c r="AH58" s="21">
        <v>45027</v>
      </c>
      <c r="AI58" s="18">
        <v>4146.55</v>
      </c>
      <c r="AJ58" s="18">
        <v>0</v>
      </c>
      <c r="AL58" s="21">
        <v>45027</v>
      </c>
      <c r="AM58" s="18">
        <v>4146.55</v>
      </c>
      <c r="AN58" s="18">
        <v>0</v>
      </c>
      <c r="AP58" s="21">
        <v>45027</v>
      </c>
      <c r="AQ58" s="18">
        <v>4146.55</v>
      </c>
      <c r="AR58" s="18">
        <v>0</v>
      </c>
      <c r="AU58" s="1">
        <v>45943</v>
      </c>
      <c r="AV58">
        <v>3.7968999999999999</v>
      </c>
      <c r="AW58">
        <f t="shared" si="19"/>
        <v>3.7969000000000003E-2</v>
      </c>
      <c r="AY58" s="1">
        <v>45943</v>
      </c>
      <c r="AZ58">
        <v>3.6533000000000002</v>
      </c>
      <c r="BA58">
        <f t="shared" si="32"/>
        <v>3.6533000000000003E-2</v>
      </c>
      <c r="BC58" s="1">
        <v>45943</v>
      </c>
      <c r="BD58" s="23">
        <v>3.7698999999999998</v>
      </c>
      <c r="BE58">
        <f t="shared" si="20"/>
        <v>3.7698999999999996E-2</v>
      </c>
      <c r="BG58" s="1">
        <v>45943</v>
      </c>
      <c r="BH58">
        <v>3.5478999999999998</v>
      </c>
      <c r="BI58">
        <f t="shared" si="21"/>
        <v>3.5478999999999997E-2</v>
      </c>
      <c r="BK58" s="1">
        <v>36593</v>
      </c>
      <c r="BL58">
        <v>1.70948101256105</v>
      </c>
      <c r="BM58">
        <f t="shared" si="33"/>
        <v>1.70948101256105E-2</v>
      </c>
      <c r="BP58" s="1">
        <v>45940</v>
      </c>
      <c r="BQ58">
        <v>181.44229999999999</v>
      </c>
      <c r="BR58">
        <f t="shared" si="22"/>
        <v>1.8144229999999999</v>
      </c>
      <c r="BT58" s="1">
        <v>45940</v>
      </c>
      <c r="BU58">
        <v>2.0089999999999999</v>
      </c>
      <c r="BV58">
        <f t="shared" si="23"/>
        <v>2.009E-2</v>
      </c>
      <c r="BX58" s="1">
        <v>45940</v>
      </c>
      <c r="BY58" s="23">
        <v>2.0990000000000002</v>
      </c>
      <c r="BZ58">
        <f t="shared" si="24"/>
        <v>2.0990000000000002E-2</v>
      </c>
      <c r="CB58" s="1">
        <v>45943</v>
      </c>
      <c r="CC58">
        <v>2.093</v>
      </c>
      <c r="CD58">
        <f t="shared" si="25"/>
        <v>2.0930000000000001E-2</v>
      </c>
      <c r="CG58" s="1">
        <v>45895</v>
      </c>
      <c r="CH58">
        <v>112.109375</v>
      </c>
      <c r="CJ58" s="1"/>
      <c r="CL58" s="1"/>
      <c r="CM58" s="1"/>
      <c r="CP58" s="1"/>
      <c r="CS58" s="1"/>
      <c r="CV58" s="1"/>
      <c r="CY58" s="1"/>
      <c r="DB58" s="1"/>
    </row>
    <row r="59" spans="1:106" x14ac:dyDescent="0.3">
      <c r="A59" s="21">
        <f t="shared" si="26"/>
        <v>45894</v>
      </c>
      <c r="B59" s="18">
        <f t="shared" si="3"/>
        <v>111.875</v>
      </c>
      <c r="C59">
        <f t="shared" si="34"/>
        <v>115</v>
      </c>
      <c r="D59">
        <f t="shared" ca="1" si="4"/>
        <v>0.31666666666666665</v>
      </c>
      <c r="E59">
        <f ca="1">IF(currency="USD",'Future et co'!F59,IF(currency="EUR",'Future et co'!G59,FALSE))</f>
        <v>3.9886999999999999E-2</v>
      </c>
      <c r="F59">
        <f t="shared" ca="1" si="5"/>
        <v>3.9886999999999999E-2</v>
      </c>
      <c r="G59">
        <f t="shared" ca="1" si="6"/>
        <v>2.07E-2</v>
      </c>
      <c r="I59" s="21">
        <f t="shared" si="28"/>
        <v>45019</v>
      </c>
      <c r="J59" s="18">
        <f t="shared" si="7"/>
        <v>0</v>
      </c>
      <c r="K59">
        <f t="shared" si="8"/>
        <v>0</v>
      </c>
      <c r="L59">
        <f t="shared" ca="1" si="9"/>
        <v>2.7472222222222222</v>
      </c>
      <c r="M59">
        <f t="shared" ca="1" si="0"/>
        <v>4.2859999999999995E-2</v>
      </c>
      <c r="O59" s="21">
        <f t="shared" si="29"/>
        <v>45019</v>
      </c>
      <c r="P59" s="18">
        <f t="shared" si="1"/>
        <v>0</v>
      </c>
      <c r="Q59">
        <f t="shared" si="10"/>
        <v>0</v>
      </c>
      <c r="R59">
        <f t="shared" ca="1" si="11"/>
        <v>2.7472222222222222</v>
      </c>
      <c r="S59">
        <f t="shared" ca="1" si="2"/>
        <v>4.2859999999999995E-2</v>
      </c>
      <c r="U59" s="21">
        <f t="shared" si="12"/>
        <v>45789</v>
      </c>
      <c r="V59" s="18">
        <f t="shared" si="13"/>
        <v>4.3056000000000001</v>
      </c>
      <c r="W59">
        <f t="shared" si="14"/>
        <v>4.3056000000000004E-2</v>
      </c>
      <c r="Y59" s="21">
        <f t="shared" si="30"/>
        <v>45789</v>
      </c>
      <c r="Z59" s="18">
        <f t="shared" si="15"/>
        <v>4.2218</v>
      </c>
      <c r="AA59">
        <f t="shared" si="16"/>
        <v>4.2217999999999999E-2</v>
      </c>
      <c r="AC59" s="21">
        <f t="shared" si="31"/>
        <v>45649</v>
      </c>
      <c r="AD59" s="18">
        <f t="shared" si="17"/>
        <v>4.484</v>
      </c>
      <c r="AE59">
        <f t="shared" si="18"/>
        <v>4.4839999999999998E-2</v>
      </c>
      <c r="AH59" s="21">
        <v>45026</v>
      </c>
      <c r="AI59" s="18">
        <v>4147.1000000000004</v>
      </c>
      <c r="AJ59" s="18">
        <v>0</v>
      </c>
      <c r="AL59" s="21">
        <v>45026</v>
      </c>
      <c r="AM59" s="18">
        <v>4147.1000000000004</v>
      </c>
      <c r="AN59" s="18">
        <v>0</v>
      </c>
      <c r="AP59" s="21">
        <v>45026</v>
      </c>
      <c r="AQ59" s="18">
        <v>4147.1000000000004</v>
      </c>
      <c r="AR59" s="18">
        <v>0</v>
      </c>
      <c r="AU59" s="1">
        <v>45940</v>
      </c>
      <c r="AV59">
        <v>3.819</v>
      </c>
      <c r="AW59">
        <f t="shared" si="19"/>
        <v>3.8190000000000002E-2</v>
      </c>
      <c r="AY59" s="1">
        <v>45940</v>
      </c>
      <c r="AZ59">
        <v>3.6657000000000002</v>
      </c>
      <c r="BA59">
        <f t="shared" si="32"/>
        <v>3.6657000000000002E-2</v>
      </c>
      <c r="BC59" s="1">
        <v>45940</v>
      </c>
      <c r="BD59" s="23">
        <v>3.7787000000000002</v>
      </c>
      <c r="BE59">
        <f t="shared" si="20"/>
        <v>3.7787000000000001E-2</v>
      </c>
      <c r="BG59" s="1">
        <v>45940</v>
      </c>
      <c r="BH59">
        <v>3.5333000000000001</v>
      </c>
      <c r="BI59">
        <f t="shared" si="21"/>
        <v>3.5333000000000003E-2</v>
      </c>
      <c r="BK59" s="1">
        <v>36594</v>
      </c>
      <c r="BL59">
        <v>1.6743458854378299</v>
      </c>
      <c r="BM59">
        <f t="shared" si="33"/>
        <v>1.67434588543783E-2</v>
      </c>
      <c r="BP59" s="1">
        <v>45939</v>
      </c>
      <c r="BQ59">
        <v>180.53020000000001</v>
      </c>
      <c r="BR59">
        <f t="shared" si="22"/>
        <v>1.8053020000000002</v>
      </c>
      <c r="BT59" s="1">
        <v>45939</v>
      </c>
      <c r="BU59">
        <v>2.0249999999999999</v>
      </c>
      <c r="BV59">
        <f t="shared" si="23"/>
        <v>2.0250000000000001E-2</v>
      </c>
      <c r="BX59" s="1">
        <v>45939</v>
      </c>
      <c r="BY59" s="23">
        <v>2.1040000000000001</v>
      </c>
      <c r="BZ59">
        <f t="shared" si="24"/>
        <v>2.104E-2</v>
      </c>
      <c r="CB59" s="1">
        <v>45940</v>
      </c>
      <c r="CC59">
        <v>2.0859999999999999</v>
      </c>
      <c r="CD59">
        <f t="shared" si="25"/>
        <v>2.086E-2</v>
      </c>
      <c r="CG59" s="1">
        <v>45896</v>
      </c>
      <c r="CH59">
        <v>112.34375</v>
      </c>
      <c r="CJ59" s="1"/>
      <c r="CL59" s="1"/>
      <c r="CM59" s="1"/>
      <c r="CP59" s="1"/>
      <c r="CS59" s="1"/>
      <c r="CV59" s="1"/>
      <c r="CY59" s="1"/>
      <c r="DB59" s="1"/>
    </row>
    <row r="60" spans="1:106" x14ac:dyDescent="0.3">
      <c r="A60" s="21">
        <f t="shared" si="26"/>
        <v>45895</v>
      </c>
      <c r="B60" s="18">
        <f t="shared" si="3"/>
        <v>112.109375</v>
      </c>
      <c r="C60">
        <f t="shared" si="34"/>
        <v>115</v>
      </c>
      <c r="D60">
        <f t="shared" ca="1" si="4"/>
        <v>0.31388888888888888</v>
      </c>
      <c r="E60">
        <f ca="1">IF(currency="USD",'Future et co'!F60,IF(currency="EUR",'Future et co'!G60,FALSE))</f>
        <v>3.9692999999999999E-2</v>
      </c>
      <c r="F60">
        <f t="shared" ca="1" si="5"/>
        <v>3.9692999999999999E-2</v>
      </c>
      <c r="G60">
        <f t="shared" ca="1" si="6"/>
        <v>2.0640000000000002E-2</v>
      </c>
      <c r="I60" s="21">
        <f t="shared" si="28"/>
        <v>45020</v>
      </c>
      <c r="J60" s="18">
        <f t="shared" si="7"/>
        <v>0</v>
      </c>
      <c r="K60">
        <f t="shared" si="8"/>
        <v>0</v>
      </c>
      <c r="L60">
        <f t="shared" ca="1" si="9"/>
        <v>2.7444444444444445</v>
      </c>
      <c r="M60">
        <f t="shared" ca="1" si="0"/>
        <v>4.1360000000000001E-2</v>
      </c>
      <c r="O60" s="21">
        <f t="shared" si="29"/>
        <v>45020</v>
      </c>
      <c r="P60" s="18">
        <f t="shared" si="1"/>
        <v>0</v>
      </c>
      <c r="Q60">
        <f t="shared" si="10"/>
        <v>0</v>
      </c>
      <c r="R60">
        <f t="shared" ca="1" si="11"/>
        <v>2.7444444444444445</v>
      </c>
      <c r="S60">
        <f t="shared" ca="1" si="2"/>
        <v>4.1360000000000001E-2</v>
      </c>
      <c r="U60" s="21">
        <f t="shared" si="12"/>
        <v>45790</v>
      </c>
      <c r="V60" s="18">
        <f t="shared" si="13"/>
        <v>4.3089000000000004</v>
      </c>
      <c r="W60">
        <f t="shared" si="14"/>
        <v>4.3089000000000002E-2</v>
      </c>
      <c r="Y60" s="21">
        <f t="shared" si="30"/>
        <v>45790</v>
      </c>
      <c r="Z60" s="18">
        <f t="shared" si="15"/>
        <v>4.2333999999999996</v>
      </c>
      <c r="AA60">
        <f t="shared" si="16"/>
        <v>4.2333999999999997E-2</v>
      </c>
      <c r="AC60" s="21">
        <f t="shared" si="31"/>
        <v>45650</v>
      </c>
      <c r="AD60" s="18">
        <f t="shared" si="17"/>
        <v>4.484</v>
      </c>
      <c r="AE60">
        <f t="shared" si="18"/>
        <v>4.4839999999999998E-2</v>
      </c>
      <c r="AH60" s="21">
        <v>45022</v>
      </c>
      <c r="AI60" s="18">
        <v>4144.08</v>
      </c>
      <c r="AJ60" s="18">
        <v>0</v>
      </c>
      <c r="AL60" s="21">
        <v>45022</v>
      </c>
      <c r="AM60" s="18">
        <v>4144.08</v>
      </c>
      <c r="AN60" s="18">
        <v>0</v>
      </c>
      <c r="AP60" s="21">
        <v>45022</v>
      </c>
      <c r="AQ60" s="18">
        <v>4144.08</v>
      </c>
      <c r="AR60" s="18">
        <v>0</v>
      </c>
      <c r="AU60" s="1">
        <v>45939</v>
      </c>
      <c r="AV60">
        <v>3.8199000000000001</v>
      </c>
      <c r="AW60">
        <f t="shared" si="19"/>
        <v>3.8199000000000004E-2</v>
      </c>
      <c r="AY60" s="1">
        <v>45939</v>
      </c>
      <c r="AZ60">
        <v>3.7029000000000001</v>
      </c>
      <c r="BA60">
        <f t="shared" si="32"/>
        <v>3.7028999999999999E-2</v>
      </c>
      <c r="BC60" s="1">
        <v>45939</v>
      </c>
      <c r="BD60" s="23">
        <v>3.8567</v>
      </c>
      <c r="BE60">
        <f t="shared" si="20"/>
        <v>3.8566999999999997E-2</v>
      </c>
      <c r="BG60" s="1">
        <v>45939</v>
      </c>
      <c r="BH60">
        <v>3.6147999999999998</v>
      </c>
      <c r="BI60">
        <f t="shared" si="21"/>
        <v>3.6148E-2</v>
      </c>
      <c r="BK60" s="1">
        <v>36595</v>
      </c>
      <c r="BL60">
        <v>1.68200049306713</v>
      </c>
      <c r="BM60">
        <f t="shared" si="33"/>
        <v>1.68200049306713E-2</v>
      </c>
      <c r="BP60" s="1">
        <v>45938</v>
      </c>
      <c r="BQ60">
        <v>180.881</v>
      </c>
      <c r="BR60">
        <f t="shared" si="22"/>
        <v>1.80881</v>
      </c>
      <c r="BT60" s="1">
        <v>45938</v>
      </c>
      <c r="BU60">
        <v>2.0190000000000001</v>
      </c>
      <c r="BV60">
        <f t="shared" si="23"/>
        <v>2.019E-2</v>
      </c>
      <c r="BX60" s="1">
        <v>45938</v>
      </c>
      <c r="BY60" s="23">
        <v>2.1030000000000002</v>
      </c>
      <c r="BZ60">
        <f t="shared" si="24"/>
        <v>2.1030000000000004E-2</v>
      </c>
      <c r="CB60" s="1">
        <v>45939</v>
      </c>
      <c r="CC60">
        <v>2.1120000000000001</v>
      </c>
      <c r="CD60">
        <f t="shared" si="25"/>
        <v>2.112E-2</v>
      </c>
      <c r="CG60" s="1">
        <v>45897</v>
      </c>
      <c r="CH60">
        <v>112.5</v>
      </c>
      <c r="CJ60" s="1"/>
      <c r="CL60" s="1"/>
      <c r="CM60" s="1"/>
      <c r="CP60" s="1"/>
      <c r="CS60" s="1"/>
      <c r="CV60" s="1"/>
      <c r="CY60" s="1"/>
      <c r="DB60" s="1"/>
    </row>
    <row r="61" spans="1:106" x14ac:dyDescent="0.3">
      <c r="A61" s="21">
        <f t="shared" si="26"/>
        <v>45896</v>
      </c>
      <c r="B61" s="18">
        <f t="shared" si="3"/>
        <v>112.34375</v>
      </c>
      <c r="C61">
        <f t="shared" si="34"/>
        <v>115</v>
      </c>
      <c r="D61">
        <f t="shared" ca="1" si="4"/>
        <v>0.31111111111111112</v>
      </c>
      <c r="E61">
        <f ca="1">IF(currency="USD",'Future et co'!F61,IF(currency="EUR",'Future et co'!G61,FALSE))</f>
        <v>3.9625E-2</v>
      </c>
      <c r="F61">
        <f t="shared" ca="1" si="5"/>
        <v>3.9625E-2</v>
      </c>
      <c r="G61">
        <f t="shared" ca="1" si="6"/>
        <v>2.0619999999999999E-2</v>
      </c>
      <c r="I61" s="21">
        <f t="shared" si="28"/>
        <v>45021</v>
      </c>
      <c r="J61" s="18">
        <f t="shared" si="7"/>
        <v>0</v>
      </c>
      <c r="K61">
        <f t="shared" si="8"/>
        <v>0</v>
      </c>
      <c r="L61">
        <f t="shared" ca="1" si="9"/>
        <v>2.7416666666666667</v>
      </c>
      <c r="M61">
        <f t="shared" ca="1" si="0"/>
        <v>4.0739999999999998E-2</v>
      </c>
      <c r="O61" s="21">
        <f t="shared" si="29"/>
        <v>45021</v>
      </c>
      <c r="P61" s="18">
        <f t="shared" si="1"/>
        <v>0</v>
      </c>
      <c r="Q61">
        <f t="shared" si="10"/>
        <v>0</v>
      </c>
      <c r="R61">
        <f t="shared" ca="1" si="11"/>
        <v>2.7416666666666667</v>
      </c>
      <c r="S61">
        <f t="shared" ca="1" si="2"/>
        <v>4.0739999999999998E-2</v>
      </c>
      <c r="U61" s="21">
        <f t="shared" si="12"/>
        <v>45791</v>
      </c>
      <c r="V61" s="18">
        <f t="shared" si="13"/>
        <v>4.2949000000000002</v>
      </c>
      <c r="W61">
        <f t="shared" si="14"/>
        <v>4.2949000000000001E-2</v>
      </c>
      <c r="Y61" s="21">
        <f t="shared" si="30"/>
        <v>45791</v>
      </c>
      <c r="Z61" s="18">
        <f t="shared" si="15"/>
        <v>4.2393000000000001</v>
      </c>
      <c r="AA61">
        <f t="shared" si="16"/>
        <v>4.2393E-2</v>
      </c>
      <c r="AC61" s="21">
        <f t="shared" si="31"/>
        <v>45651</v>
      </c>
      <c r="AD61" s="18">
        <f t="shared" si="17"/>
        <v>4.484</v>
      </c>
      <c r="AE61">
        <f t="shared" si="18"/>
        <v>4.4839999999999998E-2</v>
      </c>
      <c r="AH61" s="21">
        <v>45021</v>
      </c>
      <c r="AI61" s="18">
        <v>4129.3999999999996</v>
      </c>
      <c r="AJ61" s="18">
        <v>0</v>
      </c>
      <c r="AL61" s="21">
        <v>45021</v>
      </c>
      <c r="AM61" s="18">
        <v>4129.3999999999996</v>
      </c>
      <c r="AN61" s="18">
        <v>0</v>
      </c>
      <c r="AP61" s="21">
        <v>45021</v>
      </c>
      <c r="AQ61" s="18">
        <v>4129.3999999999996</v>
      </c>
      <c r="AR61" s="18">
        <v>0</v>
      </c>
      <c r="AU61" s="1">
        <v>45938</v>
      </c>
      <c r="AV61">
        <v>3.8549000000000002</v>
      </c>
      <c r="AW61">
        <f t="shared" si="19"/>
        <v>3.8549E-2</v>
      </c>
      <c r="AY61" s="1">
        <v>45938</v>
      </c>
      <c r="AZ61">
        <v>3.7202999999999999</v>
      </c>
      <c r="BA61">
        <f t="shared" si="32"/>
        <v>3.7203E-2</v>
      </c>
      <c r="BC61" s="1">
        <v>45938</v>
      </c>
      <c r="BD61" s="23">
        <v>3.8649</v>
      </c>
      <c r="BE61">
        <f t="shared" si="20"/>
        <v>3.8649000000000003E-2</v>
      </c>
      <c r="BG61" s="1">
        <v>45938</v>
      </c>
      <c r="BH61">
        <v>3.6273</v>
      </c>
      <c r="BI61">
        <f t="shared" si="21"/>
        <v>3.6273E-2</v>
      </c>
      <c r="BK61" s="1">
        <v>36598</v>
      </c>
      <c r="BL61">
        <v>1.6906726806810199</v>
      </c>
      <c r="BM61">
        <f t="shared" si="33"/>
        <v>1.6906726806810199E-2</v>
      </c>
      <c r="BP61" s="1">
        <v>45937</v>
      </c>
      <c r="BQ61">
        <v>180.34780000000001</v>
      </c>
      <c r="BR61">
        <f t="shared" si="22"/>
        <v>1.8034780000000001</v>
      </c>
      <c r="BT61" s="1">
        <v>45937</v>
      </c>
      <c r="BU61">
        <v>2.0289999999999999</v>
      </c>
      <c r="BV61">
        <f t="shared" si="23"/>
        <v>2.0289999999999999E-2</v>
      </c>
      <c r="BX61" s="1">
        <v>45937</v>
      </c>
      <c r="BY61" s="23">
        <v>2.1059999999999999</v>
      </c>
      <c r="BZ61">
        <f t="shared" si="24"/>
        <v>2.1059999999999999E-2</v>
      </c>
      <c r="CB61" s="1">
        <v>45938</v>
      </c>
      <c r="CC61">
        <v>2.11</v>
      </c>
      <c r="CD61">
        <f t="shared" si="25"/>
        <v>2.1099999999999997E-2</v>
      </c>
      <c r="CG61" s="1">
        <v>45898</v>
      </c>
      <c r="CH61">
        <v>112.421875</v>
      </c>
      <c r="CJ61" s="1"/>
      <c r="CL61" s="1"/>
      <c r="CM61" s="1"/>
      <c r="CP61" s="1"/>
      <c r="CS61" s="1"/>
      <c r="CV61" s="1"/>
      <c r="CY61" s="1"/>
      <c r="DB61" s="1"/>
    </row>
    <row r="62" spans="1:106" x14ac:dyDescent="0.3">
      <c r="A62" s="21">
        <f t="shared" si="26"/>
        <v>45897</v>
      </c>
      <c r="B62" s="18">
        <f t="shared" si="3"/>
        <v>112.5</v>
      </c>
      <c r="C62">
        <f t="shared" si="34"/>
        <v>115</v>
      </c>
      <c r="D62">
        <f t="shared" ca="1" si="4"/>
        <v>0.30833333333333335</v>
      </c>
      <c r="E62">
        <f ca="1">IF(currency="USD",'Future et co'!F62,IF(currency="EUR",'Future et co'!G62,FALSE))</f>
        <v>3.9552000000000004E-2</v>
      </c>
      <c r="F62">
        <f t="shared" ca="1" si="5"/>
        <v>3.9552000000000004E-2</v>
      </c>
      <c r="G62">
        <f t="shared" ca="1" si="6"/>
        <v>2.069E-2</v>
      </c>
      <c r="I62" s="21">
        <f t="shared" si="28"/>
        <v>45022</v>
      </c>
      <c r="J62" s="18">
        <f t="shared" si="7"/>
        <v>0</v>
      </c>
      <c r="K62">
        <f t="shared" si="8"/>
        <v>0</v>
      </c>
      <c r="L62">
        <f t="shared" ca="1" si="9"/>
        <v>2.7388888888888889</v>
      </c>
      <c r="M62">
        <f t="shared" ca="1" si="0"/>
        <v>4.1009999999999998E-2</v>
      </c>
      <c r="O62" s="21">
        <f t="shared" si="29"/>
        <v>45022</v>
      </c>
      <c r="P62" s="18">
        <f t="shared" si="1"/>
        <v>0</v>
      </c>
      <c r="Q62">
        <f t="shared" si="10"/>
        <v>0</v>
      </c>
      <c r="R62">
        <f t="shared" ca="1" si="11"/>
        <v>2.7388888888888889</v>
      </c>
      <c r="S62">
        <f t="shared" ca="1" si="2"/>
        <v>4.1009999999999998E-2</v>
      </c>
      <c r="U62" s="21">
        <f t="shared" si="12"/>
        <v>45792</v>
      </c>
      <c r="V62" s="18">
        <f t="shared" si="13"/>
        <v>4.3</v>
      </c>
      <c r="W62">
        <f t="shared" si="14"/>
        <v>4.2999999999999997E-2</v>
      </c>
      <c r="Y62" s="21">
        <f t="shared" si="30"/>
        <v>45792</v>
      </c>
      <c r="Z62" s="18">
        <f t="shared" si="15"/>
        <v>4.2218</v>
      </c>
      <c r="AA62">
        <f t="shared" si="16"/>
        <v>4.2217999999999999E-2</v>
      </c>
      <c r="AC62" s="21">
        <f t="shared" si="31"/>
        <v>45652</v>
      </c>
      <c r="AD62" s="18">
        <f t="shared" si="17"/>
        <v>4.4820000000000002</v>
      </c>
      <c r="AE62">
        <f t="shared" si="18"/>
        <v>4.4819999999999999E-2</v>
      </c>
      <c r="AH62" s="21">
        <v>45020</v>
      </c>
      <c r="AI62" s="18">
        <v>4140.6000000000004</v>
      </c>
      <c r="AJ62" s="18">
        <v>0</v>
      </c>
      <c r="AL62" s="21">
        <v>45020</v>
      </c>
      <c r="AM62" s="18">
        <v>4140.6000000000004</v>
      </c>
      <c r="AN62" s="18">
        <v>0</v>
      </c>
      <c r="AP62" s="21">
        <v>45020</v>
      </c>
      <c r="AQ62" s="18">
        <v>4140.6000000000004</v>
      </c>
      <c r="AR62" s="18">
        <v>0</v>
      </c>
      <c r="AU62" s="1">
        <v>45937</v>
      </c>
      <c r="AV62">
        <v>3.8502000000000001</v>
      </c>
      <c r="AW62">
        <f t="shared" si="19"/>
        <v>3.8502000000000002E-2</v>
      </c>
      <c r="AY62" s="1">
        <v>45937</v>
      </c>
      <c r="AZ62">
        <v>3.7126999999999999</v>
      </c>
      <c r="BA62">
        <f t="shared" si="32"/>
        <v>3.7127E-2</v>
      </c>
      <c r="BC62" s="1">
        <v>45937</v>
      </c>
      <c r="BD62" s="23">
        <v>3.8573</v>
      </c>
      <c r="BE62">
        <f t="shared" si="20"/>
        <v>3.8572999999999996E-2</v>
      </c>
      <c r="BG62" s="1">
        <v>45937</v>
      </c>
      <c r="BH62">
        <v>3.5977999999999999</v>
      </c>
      <c r="BI62">
        <f t="shared" si="21"/>
        <v>3.5977999999999996E-2</v>
      </c>
      <c r="BK62" s="1">
        <v>36599</v>
      </c>
      <c r="BL62">
        <v>1.71178077663606</v>
      </c>
      <c r="BM62">
        <f t="shared" si="33"/>
        <v>1.7117807766360599E-2</v>
      </c>
      <c r="BP62" s="1">
        <v>45936</v>
      </c>
      <c r="BQ62">
        <v>180.38990000000001</v>
      </c>
      <c r="BR62">
        <f t="shared" si="22"/>
        <v>1.8038990000000001</v>
      </c>
      <c r="BT62" s="1">
        <v>45936</v>
      </c>
      <c r="BU62">
        <v>2.0259999999999998</v>
      </c>
      <c r="BV62">
        <f t="shared" si="23"/>
        <v>2.0259999999999997E-2</v>
      </c>
      <c r="BX62" s="1">
        <v>45936</v>
      </c>
      <c r="BY62" s="23">
        <v>2.1030000000000002</v>
      </c>
      <c r="BZ62">
        <f t="shared" si="24"/>
        <v>2.1030000000000004E-2</v>
      </c>
      <c r="CB62" s="1">
        <v>45937</v>
      </c>
      <c r="CC62">
        <v>2.1198999999999999</v>
      </c>
      <c r="CD62">
        <f t="shared" si="25"/>
        <v>2.1198999999999999E-2</v>
      </c>
      <c r="CG62" s="1">
        <v>45902</v>
      </c>
      <c r="CH62">
        <v>112.0625</v>
      </c>
      <c r="CJ62" s="1"/>
      <c r="CL62" s="1"/>
      <c r="CM62" s="1"/>
      <c r="CP62" s="1"/>
      <c r="CS62" s="1"/>
      <c r="CV62" s="1"/>
      <c r="CY62" s="1"/>
      <c r="DB62" s="1"/>
    </row>
    <row r="63" spans="1:106" x14ac:dyDescent="0.3">
      <c r="A63" s="21">
        <f t="shared" si="26"/>
        <v>45898</v>
      </c>
      <c r="B63" s="18">
        <f t="shared" si="3"/>
        <v>112.421875</v>
      </c>
      <c r="C63">
        <f t="shared" si="34"/>
        <v>115</v>
      </c>
      <c r="D63">
        <f t="shared" ca="1" si="4"/>
        <v>0.30555555555555558</v>
      </c>
      <c r="E63">
        <f ca="1">IF(currency="USD",'Future et co'!F63,IF(currency="EUR",'Future et co'!G63,FALSE))</f>
        <v>3.9454999999999997E-2</v>
      </c>
      <c r="F63">
        <f t="shared" ca="1" si="5"/>
        <v>3.9454999999999997E-2</v>
      </c>
      <c r="G63">
        <f t="shared" ca="1" si="6"/>
        <v>2.0739999999999998E-2</v>
      </c>
      <c r="I63" s="21">
        <f t="shared" si="28"/>
        <v>45023</v>
      </c>
      <c r="J63" s="18">
        <f t="shared" si="7"/>
        <v>0</v>
      </c>
      <c r="K63">
        <f t="shared" si="8"/>
        <v>0</v>
      </c>
      <c r="L63">
        <f t="shared" ca="1" si="9"/>
        <v>2.7361111111111112</v>
      </c>
      <c r="M63">
        <f t="shared" ca="1" si="0"/>
        <v>4.2279999999999998E-2</v>
      </c>
      <c r="O63" s="21">
        <f t="shared" si="29"/>
        <v>45023</v>
      </c>
      <c r="P63" s="18">
        <f t="shared" si="1"/>
        <v>0</v>
      </c>
      <c r="Q63">
        <f t="shared" si="10"/>
        <v>0</v>
      </c>
      <c r="R63">
        <f t="shared" ca="1" si="11"/>
        <v>2.7361111111111112</v>
      </c>
      <c r="S63">
        <f t="shared" ca="1" si="2"/>
        <v>4.2279999999999998E-2</v>
      </c>
      <c r="U63" s="21">
        <f t="shared" si="12"/>
        <v>45793</v>
      </c>
      <c r="V63" s="18">
        <f t="shared" si="13"/>
        <v>4.3090999999999999</v>
      </c>
      <c r="W63">
        <f t="shared" si="14"/>
        <v>4.3090999999999997E-2</v>
      </c>
      <c r="Y63" s="21">
        <f t="shared" si="30"/>
        <v>45793</v>
      </c>
      <c r="Z63" s="18">
        <f t="shared" si="15"/>
        <v>4.2455999999999996</v>
      </c>
      <c r="AA63">
        <f t="shared" si="16"/>
        <v>4.2455999999999994E-2</v>
      </c>
      <c r="AC63" s="21">
        <f t="shared" si="31"/>
        <v>45653</v>
      </c>
      <c r="AD63" s="18">
        <f t="shared" si="17"/>
        <v>4.45</v>
      </c>
      <c r="AE63">
        <f t="shared" si="18"/>
        <v>4.4500000000000005E-2</v>
      </c>
      <c r="AH63" s="21">
        <v>45019</v>
      </c>
      <c r="AI63" s="18">
        <v>4166.41</v>
      </c>
      <c r="AJ63" s="18">
        <v>0</v>
      </c>
      <c r="AL63" s="21">
        <v>45019</v>
      </c>
      <c r="AM63" s="18">
        <v>4166.41</v>
      </c>
      <c r="AN63" s="18">
        <v>0</v>
      </c>
      <c r="AP63" s="21">
        <v>45019</v>
      </c>
      <c r="AQ63" s="18">
        <v>4166.41</v>
      </c>
      <c r="AR63" s="18">
        <v>0</v>
      </c>
      <c r="AU63" s="1">
        <v>45936</v>
      </c>
      <c r="AV63">
        <v>3.8559000000000001</v>
      </c>
      <c r="AW63">
        <f t="shared" si="19"/>
        <v>3.8559000000000003E-2</v>
      </c>
      <c r="AY63" s="1">
        <v>45936</v>
      </c>
      <c r="AZ63">
        <v>3.7153999999999998</v>
      </c>
      <c r="BA63">
        <f t="shared" si="32"/>
        <v>3.7154E-2</v>
      </c>
      <c r="BC63" s="1">
        <v>45936</v>
      </c>
      <c r="BD63" s="23">
        <v>3.8645</v>
      </c>
      <c r="BE63">
        <f t="shared" si="20"/>
        <v>3.8644999999999999E-2</v>
      </c>
      <c r="BG63" s="1">
        <v>45936</v>
      </c>
      <c r="BH63">
        <v>3.6280000000000001</v>
      </c>
      <c r="BI63">
        <f t="shared" si="21"/>
        <v>3.628E-2</v>
      </c>
      <c r="BK63" s="1">
        <v>36600</v>
      </c>
      <c r="BL63">
        <v>1.65262425870466</v>
      </c>
      <c r="BM63">
        <f t="shared" si="33"/>
        <v>1.6526242587046599E-2</v>
      </c>
      <c r="BP63" s="1">
        <v>45933</v>
      </c>
      <c r="BQ63">
        <v>180.54429999999999</v>
      </c>
      <c r="BR63">
        <f t="shared" si="22"/>
        <v>1.8054429999999999</v>
      </c>
      <c r="BT63" s="1">
        <v>45933</v>
      </c>
      <c r="BU63">
        <v>2.02</v>
      </c>
      <c r="BV63">
        <f t="shared" si="23"/>
        <v>2.0199999999999999E-2</v>
      </c>
      <c r="BX63" s="1">
        <v>45933</v>
      </c>
      <c r="BY63" s="23">
        <v>2.0950000000000002</v>
      </c>
      <c r="BZ63">
        <f t="shared" si="24"/>
        <v>2.0950000000000003E-2</v>
      </c>
      <c r="CB63" s="1">
        <v>45936</v>
      </c>
      <c r="CC63">
        <v>2.1160000000000001</v>
      </c>
      <c r="CD63">
        <f t="shared" si="25"/>
        <v>2.1160000000000002E-2</v>
      </c>
      <c r="CG63" s="1">
        <v>45903</v>
      </c>
      <c r="CH63">
        <v>112.515625</v>
      </c>
      <c r="CJ63" s="1"/>
      <c r="CL63" s="1"/>
      <c r="CM63" s="1"/>
      <c r="CP63" s="1"/>
      <c r="CS63" s="1"/>
      <c r="CV63" s="1"/>
      <c r="CY63" s="1"/>
      <c r="DB63" s="1"/>
    </row>
    <row r="64" spans="1:106" x14ac:dyDescent="0.3">
      <c r="A64" s="21">
        <f t="shared" si="26"/>
        <v>45901</v>
      </c>
      <c r="B64" s="18">
        <f t="shared" si="3"/>
        <v>112.421875</v>
      </c>
      <c r="C64">
        <f t="shared" si="34"/>
        <v>115</v>
      </c>
      <c r="D64">
        <f t="shared" ca="1" si="4"/>
        <v>0.29722222222222222</v>
      </c>
      <c r="E64">
        <f ca="1">IF(currency="USD",'Future et co'!F64,IF(currency="EUR",'Future et co'!G64,FALSE))</f>
        <v>3.9448999999999998E-2</v>
      </c>
      <c r="F64">
        <f t="shared" ca="1" si="5"/>
        <v>3.9448999999999998E-2</v>
      </c>
      <c r="G64">
        <f t="shared" ca="1" si="6"/>
        <v>2.086E-2</v>
      </c>
      <c r="I64" s="21">
        <f t="shared" si="28"/>
        <v>45026</v>
      </c>
      <c r="J64" s="18">
        <f t="shared" si="7"/>
        <v>0</v>
      </c>
      <c r="K64">
        <f t="shared" si="8"/>
        <v>0</v>
      </c>
      <c r="L64">
        <f t="shared" ca="1" si="9"/>
        <v>2.7277777777777779</v>
      </c>
      <c r="M64">
        <f t="shared" ca="1" si="0"/>
        <v>4.292E-2</v>
      </c>
      <c r="O64" s="21">
        <f t="shared" si="29"/>
        <v>45026</v>
      </c>
      <c r="P64" s="18">
        <f t="shared" si="1"/>
        <v>0</v>
      </c>
      <c r="Q64">
        <f t="shared" si="10"/>
        <v>0</v>
      </c>
      <c r="R64">
        <f t="shared" ca="1" si="11"/>
        <v>2.7277777777777779</v>
      </c>
      <c r="S64">
        <f t="shared" ca="1" si="2"/>
        <v>4.292E-2</v>
      </c>
      <c r="U64" s="21">
        <f t="shared" si="12"/>
        <v>45796</v>
      </c>
      <c r="V64" s="18">
        <f t="shared" si="13"/>
        <v>4.3045</v>
      </c>
      <c r="W64">
        <f t="shared" si="14"/>
        <v>4.3045E-2</v>
      </c>
      <c r="Y64" s="21">
        <f t="shared" si="30"/>
        <v>45796</v>
      </c>
      <c r="Z64" s="18">
        <f t="shared" si="15"/>
        <v>4.2367999999999997</v>
      </c>
      <c r="AA64">
        <f t="shared" si="16"/>
        <v>4.2367999999999996E-2</v>
      </c>
      <c r="AC64" s="21">
        <f t="shared" si="31"/>
        <v>45656</v>
      </c>
      <c r="AD64" s="18">
        <f t="shared" si="17"/>
        <v>4.4260000000000002</v>
      </c>
      <c r="AE64">
        <f t="shared" si="18"/>
        <v>4.4260000000000001E-2</v>
      </c>
      <c r="AH64" s="21">
        <v>45016</v>
      </c>
      <c r="AI64" s="18">
        <v>4152.9399999999996</v>
      </c>
      <c r="AJ64" s="18">
        <v>0</v>
      </c>
      <c r="AL64" s="21">
        <v>45016</v>
      </c>
      <c r="AM64" s="18">
        <v>4152.9399999999996</v>
      </c>
      <c r="AN64" s="18">
        <v>0</v>
      </c>
      <c r="AP64" s="21">
        <v>45016</v>
      </c>
      <c r="AQ64" s="18">
        <v>4152.9399999999996</v>
      </c>
      <c r="AR64" s="18">
        <v>0</v>
      </c>
      <c r="AU64" s="1">
        <v>45933</v>
      </c>
      <c r="AV64">
        <v>3.8679000000000001</v>
      </c>
      <c r="AW64">
        <f t="shared" si="19"/>
        <v>3.8678999999999998E-2</v>
      </c>
      <c r="AY64" s="1">
        <v>45933</v>
      </c>
      <c r="AZ64">
        <v>3.718</v>
      </c>
      <c r="BA64">
        <f t="shared" si="32"/>
        <v>3.7179999999999998E-2</v>
      </c>
      <c r="BC64" s="1">
        <v>45933</v>
      </c>
      <c r="BD64" s="23">
        <v>3.855</v>
      </c>
      <c r="BE64">
        <f t="shared" si="20"/>
        <v>3.8550000000000001E-2</v>
      </c>
      <c r="BG64" s="1">
        <v>45933</v>
      </c>
      <c r="BH64">
        <v>3.6097999999999999</v>
      </c>
      <c r="BI64">
        <f t="shared" si="21"/>
        <v>3.6097999999999998E-2</v>
      </c>
      <c r="BK64" s="1">
        <v>36601</v>
      </c>
      <c r="BL64">
        <v>1.57684883765869</v>
      </c>
      <c r="BM64">
        <f t="shared" si="33"/>
        <v>1.5768488376586901E-2</v>
      </c>
      <c r="BP64" s="1">
        <v>45932</v>
      </c>
      <c r="BQ64">
        <v>180.5162</v>
      </c>
      <c r="BR64">
        <f t="shared" si="22"/>
        <v>1.8051619999999999</v>
      </c>
      <c r="BT64" s="1">
        <v>45932</v>
      </c>
      <c r="BU64">
        <v>2</v>
      </c>
      <c r="BV64">
        <f t="shared" si="23"/>
        <v>0.02</v>
      </c>
      <c r="BX64" s="1">
        <v>45932</v>
      </c>
      <c r="BY64" s="23">
        <v>2.0830000000000002</v>
      </c>
      <c r="BZ64">
        <f t="shared" si="24"/>
        <v>2.0830000000000001E-2</v>
      </c>
      <c r="CB64" s="1">
        <v>45933</v>
      </c>
      <c r="CC64">
        <v>2.1190000000000002</v>
      </c>
      <c r="CD64">
        <f t="shared" si="25"/>
        <v>2.1190000000000001E-2</v>
      </c>
      <c r="CG64" s="1">
        <v>45904</v>
      </c>
      <c r="CH64">
        <v>112.75</v>
      </c>
      <c r="CJ64" s="1"/>
      <c r="CL64" s="1"/>
      <c r="CM64" s="1"/>
      <c r="CP64" s="1"/>
      <c r="CS64" s="1"/>
      <c r="CV64" s="1"/>
      <c r="CY64" s="1"/>
      <c r="DB64" s="1"/>
    </row>
    <row r="65" spans="1:106" x14ac:dyDescent="0.3">
      <c r="A65" s="21">
        <f t="shared" si="26"/>
        <v>45902</v>
      </c>
      <c r="B65" s="18">
        <f t="shared" si="3"/>
        <v>112.0625</v>
      </c>
      <c r="C65">
        <f t="shared" si="34"/>
        <v>115</v>
      </c>
      <c r="D65">
        <f t="shared" ca="1" si="4"/>
        <v>0.29444444444444445</v>
      </c>
      <c r="E65">
        <f ca="1">IF(currency="USD",'Future et co'!F65,IF(currency="EUR",'Future et co'!G65,FALSE))</f>
        <v>3.9394999999999999E-2</v>
      </c>
      <c r="F65">
        <f t="shared" ca="1" si="5"/>
        <v>3.9394999999999999E-2</v>
      </c>
      <c r="G65">
        <f t="shared" ca="1" si="6"/>
        <v>2.0889999999999999E-2</v>
      </c>
      <c r="I65" s="21">
        <f t="shared" si="28"/>
        <v>45027</v>
      </c>
      <c r="J65" s="18">
        <f t="shared" si="7"/>
        <v>0</v>
      </c>
      <c r="K65">
        <f t="shared" si="8"/>
        <v>0</v>
      </c>
      <c r="L65">
        <f t="shared" ca="1" si="9"/>
        <v>2.7250000000000001</v>
      </c>
      <c r="M65">
        <f t="shared" ca="1" si="0"/>
        <v>4.3240000000000001E-2</v>
      </c>
      <c r="O65" s="21">
        <f t="shared" si="29"/>
        <v>45027</v>
      </c>
      <c r="P65" s="18">
        <f t="shared" si="1"/>
        <v>0</v>
      </c>
      <c r="Q65">
        <f t="shared" si="10"/>
        <v>0</v>
      </c>
      <c r="R65">
        <f t="shared" ca="1" si="11"/>
        <v>2.7250000000000001</v>
      </c>
      <c r="S65">
        <f t="shared" ca="1" si="2"/>
        <v>4.3240000000000001E-2</v>
      </c>
      <c r="U65" s="21">
        <f t="shared" si="12"/>
        <v>45797</v>
      </c>
      <c r="V65" s="18">
        <f t="shared" si="13"/>
        <v>4.3182999999999998</v>
      </c>
      <c r="W65">
        <f t="shared" si="14"/>
        <v>4.3182999999999999E-2</v>
      </c>
      <c r="Y65" s="21">
        <f t="shared" si="30"/>
        <v>45797</v>
      </c>
      <c r="Z65" s="18">
        <f t="shared" si="15"/>
        <v>4.2382999999999997</v>
      </c>
      <c r="AA65">
        <f t="shared" si="16"/>
        <v>4.2382999999999997E-2</v>
      </c>
      <c r="AC65" s="21">
        <f t="shared" si="31"/>
        <v>45657</v>
      </c>
      <c r="AD65" s="18">
        <f t="shared" si="17"/>
        <v>4.4340000000000002</v>
      </c>
      <c r="AE65">
        <f t="shared" si="18"/>
        <v>4.4340000000000004E-2</v>
      </c>
      <c r="AH65" s="21">
        <v>45015</v>
      </c>
      <c r="AI65" s="18">
        <v>4094.47</v>
      </c>
      <c r="AJ65" s="18">
        <v>0</v>
      </c>
      <c r="AL65" s="21">
        <v>45015</v>
      </c>
      <c r="AM65" s="18">
        <v>4094.47</v>
      </c>
      <c r="AN65" s="18">
        <v>0</v>
      </c>
      <c r="AP65" s="21">
        <v>45015</v>
      </c>
      <c r="AQ65" s="18">
        <v>4094.47</v>
      </c>
      <c r="AR65" s="18">
        <v>0</v>
      </c>
      <c r="AU65" s="1">
        <v>45932</v>
      </c>
      <c r="AV65">
        <v>3.8542999999999998</v>
      </c>
      <c r="AW65">
        <f t="shared" si="19"/>
        <v>3.8543000000000001E-2</v>
      </c>
      <c r="AY65" s="1">
        <v>45932</v>
      </c>
      <c r="AZ65">
        <v>3.7038000000000002</v>
      </c>
      <c r="BA65">
        <f t="shared" si="32"/>
        <v>3.7038000000000001E-2</v>
      </c>
      <c r="BC65" s="1">
        <v>45932</v>
      </c>
      <c r="BD65" s="23">
        <v>3.8319999999999999</v>
      </c>
      <c r="BE65">
        <f t="shared" si="20"/>
        <v>3.832E-2</v>
      </c>
      <c r="BG65" s="1">
        <v>45932</v>
      </c>
      <c r="BH65">
        <v>3.569</v>
      </c>
      <c r="BI65">
        <f t="shared" si="21"/>
        <v>3.569E-2</v>
      </c>
      <c r="BK65" s="1">
        <v>36605</v>
      </c>
      <c r="BL65">
        <v>1.5810647846469701</v>
      </c>
      <c r="BM65">
        <f t="shared" si="33"/>
        <v>1.58106478464697E-2</v>
      </c>
      <c r="BP65" s="1">
        <v>45931</v>
      </c>
      <c r="BQ65">
        <v>180.43199999999999</v>
      </c>
      <c r="BR65">
        <f t="shared" si="22"/>
        <v>1.8043199999999999</v>
      </c>
      <c r="BT65" s="1">
        <v>45931</v>
      </c>
      <c r="BU65">
        <v>2.0169999999999999</v>
      </c>
      <c r="BV65">
        <f t="shared" si="23"/>
        <v>2.017E-2</v>
      </c>
      <c r="BX65" s="1">
        <v>45931</v>
      </c>
      <c r="BY65" s="23">
        <v>2.0790000000000002</v>
      </c>
      <c r="BZ65">
        <f t="shared" si="24"/>
        <v>2.0790000000000003E-2</v>
      </c>
      <c r="CB65" s="1">
        <v>45932</v>
      </c>
      <c r="CC65">
        <v>2.0924999999999998</v>
      </c>
      <c r="CD65">
        <f t="shared" si="25"/>
        <v>2.0924999999999999E-2</v>
      </c>
      <c r="CG65" s="1">
        <v>45905</v>
      </c>
      <c r="CH65">
        <v>113.265625</v>
      </c>
      <c r="CJ65" s="1"/>
      <c r="CL65" s="1"/>
      <c r="CM65" s="1"/>
      <c r="CP65" s="1"/>
      <c r="CS65" s="1"/>
      <c r="CV65" s="1"/>
      <c r="CY65" s="1"/>
      <c r="DB65" s="1"/>
    </row>
    <row r="66" spans="1:106" x14ac:dyDescent="0.3">
      <c r="A66" s="21">
        <f t="shared" si="26"/>
        <v>45903</v>
      </c>
      <c r="B66" s="18">
        <f t="shared" si="3"/>
        <v>112.515625</v>
      </c>
      <c r="C66">
        <f t="shared" si="34"/>
        <v>115</v>
      </c>
      <c r="D66">
        <f t="shared" ca="1" si="4"/>
        <v>0.29166666666666669</v>
      </c>
      <c r="E66">
        <f ca="1">IF(currency="USD",'Future et co'!F66,IF(currency="EUR",'Future et co'!G66,FALSE))</f>
        <v>3.9218999999999997E-2</v>
      </c>
      <c r="F66">
        <f t="shared" ca="1" si="5"/>
        <v>3.9218999999999997E-2</v>
      </c>
      <c r="G66">
        <f t="shared" ca="1" si="6"/>
        <v>2.0990000000000002E-2</v>
      </c>
      <c r="I66" s="21">
        <f t="shared" si="28"/>
        <v>45028</v>
      </c>
      <c r="J66" s="18">
        <f t="shared" si="7"/>
        <v>0</v>
      </c>
      <c r="K66">
        <f t="shared" si="8"/>
        <v>0</v>
      </c>
      <c r="L66">
        <f t="shared" ca="1" si="9"/>
        <v>2.7222222222222223</v>
      </c>
      <c r="M66">
        <f t="shared" ca="1" si="0"/>
        <v>4.2539999999999994E-2</v>
      </c>
      <c r="O66" s="21">
        <f t="shared" si="29"/>
        <v>45028</v>
      </c>
      <c r="P66" s="18">
        <f t="shared" si="1"/>
        <v>0</v>
      </c>
      <c r="Q66">
        <f t="shared" si="10"/>
        <v>0</v>
      </c>
      <c r="R66">
        <f t="shared" ca="1" si="11"/>
        <v>2.7222222222222223</v>
      </c>
      <c r="S66">
        <f t="shared" ca="1" si="2"/>
        <v>4.2539999999999994E-2</v>
      </c>
      <c r="U66" s="21">
        <f t="shared" si="12"/>
        <v>45798</v>
      </c>
      <c r="V66" s="18">
        <f t="shared" si="13"/>
        <v>4.3025000000000002</v>
      </c>
      <c r="W66">
        <f t="shared" si="14"/>
        <v>4.3025000000000001E-2</v>
      </c>
      <c r="Y66" s="21">
        <f t="shared" si="30"/>
        <v>45798</v>
      </c>
      <c r="Z66" s="18">
        <f t="shared" si="15"/>
        <v>4.2404999999999999</v>
      </c>
      <c r="AA66">
        <f t="shared" si="16"/>
        <v>4.2404999999999998E-2</v>
      </c>
      <c r="AC66" s="21">
        <f t="shared" si="31"/>
        <v>45658</v>
      </c>
      <c r="AD66" s="18">
        <f t="shared" si="17"/>
        <v>4.4320000000000004</v>
      </c>
      <c r="AE66">
        <f t="shared" si="18"/>
        <v>4.4320000000000005E-2</v>
      </c>
      <c r="AH66" s="21">
        <v>45014</v>
      </c>
      <c r="AI66" s="18">
        <v>4071.68</v>
      </c>
      <c r="AJ66" s="18">
        <v>0</v>
      </c>
      <c r="AL66" s="21">
        <v>45014</v>
      </c>
      <c r="AM66" s="18">
        <v>4071.68</v>
      </c>
      <c r="AN66" s="18">
        <v>0</v>
      </c>
      <c r="AP66" s="21">
        <v>45014</v>
      </c>
      <c r="AQ66" s="18">
        <v>4071.68</v>
      </c>
      <c r="AR66" s="18">
        <v>0</v>
      </c>
      <c r="AU66" s="1">
        <v>45931</v>
      </c>
      <c r="AV66">
        <v>3.8624999999999998</v>
      </c>
      <c r="AW66">
        <f t="shared" si="19"/>
        <v>3.8625E-2</v>
      </c>
      <c r="AY66" s="1">
        <v>45931</v>
      </c>
      <c r="AZ66">
        <v>3.7162999999999999</v>
      </c>
      <c r="BA66">
        <f t="shared" si="32"/>
        <v>3.7163000000000002E-2</v>
      </c>
      <c r="BC66" s="1">
        <v>45931</v>
      </c>
      <c r="BD66" s="23">
        <v>3.8393000000000002</v>
      </c>
      <c r="BE66">
        <f t="shared" si="20"/>
        <v>3.8393000000000004E-2</v>
      </c>
      <c r="BG66" s="1">
        <v>45931</v>
      </c>
      <c r="BH66">
        <v>3.5718999999999999</v>
      </c>
      <c r="BI66">
        <f t="shared" si="21"/>
        <v>3.5719000000000001E-2</v>
      </c>
      <c r="BK66" s="1">
        <v>36606</v>
      </c>
      <c r="BL66">
        <v>1.5810647846469701</v>
      </c>
      <c r="BM66">
        <f t="shared" si="33"/>
        <v>1.58106478464697E-2</v>
      </c>
      <c r="BP66" s="1">
        <v>45930</v>
      </c>
      <c r="BQ66">
        <v>180.404</v>
      </c>
      <c r="BR66">
        <f t="shared" si="22"/>
        <v>1.8040399999999999</v>
      </c>
      <c r="BT66" s="1">
        <v>45930</v>
      </c>
      <c r="BU66">
        <v>2.032</v>
      </c>
      <c r="BV66">
        <f t="shared" si="23"/>
        <v>2.0320000000000001E-2</v>
      </c>
      <c r="BX66" s="1">
        <v>45930</v>
      </c>
      <c r="BY66" s="23">
        <v>2.0960000000000001</v>
      </c>
      <c r="BZ66">
        <f t="shared" si="24"/>
        <v>2.0959999999999999E-2</v>
      </c>
      <c r="CB66" s="1">
        <v>45931</v>
      </c>
      <c r="CC66">
        <v>2.1059999999999999</v>
      </c>
      <c r="CD66">
        <f t="shared" si="25"/>
        <v>2.1059999999999999E-2</v>
      </c>
      <c r="CG66" s="1">
        <v>45908</v>
      </c>
      <c r="CH66">
        <v>113.421875</v>
      </c>
      <c r="CJ66" s="1"/>
      <c r="CL66" s="1"/>
      <c r="CM66" s="1"/>
      <c r="CP66" s="1"/>
      <c r="CS66" s="1"/>
      <c r="CV66" s="1"/>
      <c r="CY66" s="1"/>
      <c r="DB66" s="1"/>
    </row>
    <row r="67" spans="1:106" x14ac:dyDescent="0.3">
      <c r="A67" s="21">
        <f t="shared" si="26"/>
        <v>45904</v>
      </c>
      <c r="B67" s="18">
        <f t="shared" si="3"/>
        <v>112.75</v>
      </c>
      <c r="C67">
        <f t="shared" si="34"/>
        <v>115</v>
      </c>
      <c r="D67">
        <f t="shared" ca="1" si="4"/>
        <v>0.28888888888888886</v>
      </c>
      <c r="E67">
        <f ca="1">IF(currency="USD",'Future et co'!F67,IF(currency="EUR",'Future et co'!G67,FALSE))</f>
        <v>3.8921000000000004E-2</v>
      </c>
      <c r="F67">
        <f t="shared" ca="1" si="5"/>
        <v>3.8921000000000004E-2</v>
      </c>
      <c r="G67">
        <f t="shared" ca="1" si="6"/>
        <v>2.1030000000000004E-2</v>
      </c>
      <c r="I67" s="21">
        <f t="shared" si="28"/>
        <v>45029</v>
      </c>
      <c r="J67" s="18">
        <f t="shared" si="7"/>
        <v>0</v>
      </c>
      <c r="K67">
        <f t="shared" si="8"/>
        <v>0</v>
      </c>
      <c r="L67">
        <f t="shared" ca="1" si="9"/>
        <v>2.7194444444444446</v>
      </c>
      <c r="M67">
        <f t="shared" ca="1" si="0"/>
        <v>4.2460000000000005E-2</v>
      </c>
      <c r="O67" s="21">
        <f t="shared" si="29"/>
        <v>45029</v>
      </c>
      <c r="P67" s="18">
        <f t="shared" si="1"/>
        <v>0</v>
      </c>
      <c r="Q67">
        <f t="shared" si="10"/>
        <v>0</v>
      </c>
      <c r="R67">
        <f t="shared" ca="1" si="11"/>
        <v>2.7194444444444446</v>
      </c>
      <c r="S67">
        <f t="shared" ca="1" si="2"/>
        <v>4.2460000000000005E-2</v>
      </c>
      <c r="U67" s="21">
        <f t="shared" si="12"/>
        <v>45799</v>
      </c>
      <c r="V67" s="18">
        <f t="shared" si="13"/>
        <v>4.3140000000000001</v>
      </c>
      <c r="W67">
        <f t="shared" si="14"/>
        <v>4.3139999999999998E-2</v>
      </c>
      <c r="Y67" s="21">
        <f t="shared" si="30"/>
        <v>45799</v>
      </c>
      <c r="Z67" s="18">
        <f t="shared" si="15"/>
        <v>4.2382999999999997</v>
      </c>
      <c r="AA67">
        <f t="shared" si="16"/>
        <v>4.2382999999999997E-2</v>
      </c>
      <c r="AC67" s="21">
        <f t="shared" si="31"/>
        <v>45659</v>
      </c>
      <c r="AD67" s="18">
        <f t="shared" si="17"/>
        <v>4.4320000000000004</v>
      </c>
      <c r="AE67">
        <f t="shared" si="18"/>
        <v>4.4320000000000005E-2</v>
      </c>
      <c r="AH67" s="21">
        <v>45013</v>
      </c>
      <c r="AI67" s="18">
        <v>4014.74</v>
      </c>
      <c r="AJ67" s="18">
        <v>0</v>
      </c>
      <c r="AL67" s="21">
        <v>45013</v>
      </c>
      <c r="AM67" s="18">
        <v>4014.74</v>
      </c>
      <c r="AN67" s="18">
        <v>0</v>
      </c>
      <c r="AP67" s="21">
        <v>45013</v>
      </c>
      <c r="AQ67" s="18">
        <v>4014.74</v>
      </c>
      <c r="AR67" s="18">
        <v>0</v>
      </c>
      <c r="AU67" s="1">
        <v>45930</v>
      </c>
      <c r="AV67">
        <v>3.8885000000000001</v>
      </c>
      <c r="AW67">
        <f t="shared" si="19"/>
        <v>3.8885000000000003E-2</v>
      </c>
      <c r="AY67" s="1">
        <v>45930</v>
      </c>
      <c r="AZ67">
        <v>3.7523</v>
      </c>
      <c r="BA67">
        <f t="shared" si="32"/>
        <v>3.7523000000000001E-2</v>
      </c>
      <c r="BC67" s="1">
        <v>45930</v>
      </c>
      <c r="BD67" s="23">
        <v>3.8988999999999998</v>
      </c>
      <c r="BE67">
        <f t="shared" si="20"/>
        <v>3.8988999999999996E-2</v>
      </c>
      <c r="BG67" s="1">
        <v>45930</v>
      </c>
      <c r="BH67">
        <v>3.6419999999999999</v>
      </c>
      <c r="BI67">
        <f t="shared" si="21"/>
        <v>3.6420000000000001E-2</v>
      </c>
      <c r="BK67" s="1">
        <v>36607</v>
      </c>
      <c r="BL67">
        <v>1.55192395533575</v>
      </c>
      <c r="BM67">
        <f t="shared" si="33"/>
        <v>1.5519239553357499E-2</v>
      </c>
      <c r="BP67" s="1">
        <v>45929</v>
      </c>
      <c r="BQ67">
        <v>180.4461</v>
      </c>
      <c r="BR67">
        <f t="shared" si="22"/>
        <v>1.8044610000000001</v>
      </c>
      <c r="BT67" s="1">
        <v>45929</v>
      </c>
      <c r="BU67">
        <v>2.016</v>
      </c>
      <c r="BV67">
        <f t="shared" si="23"/>
        <v>2.0160000000000001E-2</v>
      </c>
      <c r="BX67" s="1">
        <v>45929</v>
      </c>
      <c r="BY67" s="23">
        <v>2.109</v>
      </c>
      <c r="BZ67">
        <f t="shared" si="24"/>
        <v>2.1090000000000001E-2</v>
      </c>
      <c r="CB67" s="1">
        <v>45930</v>
      </c>
      <c r="CC67">
        <v>2.113</v>
      </c>
      <c r="CD67">
        <f t="shared" si="25"/>
        <v>2.1129999999999999E-2</v>
      </c>
      <c r="CG67" s="1">
        <v>45909</v>
      </c>
      <c r="CH67">
        <v>113.21875</v>
      </c>
      <c r="CJ67" s="1"/>
      <c r="CL67" s="1"/>
      <c r="CM67" s="1"/>
      <c r="CP67" s="1"/>
      <c r="CS67" s="1"/>
      <c r="CV67" s="1"/>
      <c r="CY67" s="1"/>
      <c r="DB67" s="1"/>
    </row>
    <row r="68" spans="1:106" x14ac:dyDescent="0.3">
      <c r="A68" s="21">
        <f t="shared" si="26"/>
        <v>45905</v>
      </c>
      <c r="B68" s="18">
        <f t="shared" si="3"/>
        <v>113.265625</v>
      </c>
      <c r="C68">
        <f t="shared" si="34"/>
        <v>115</v>
      </c>
      <c r="D68">
        <f t="shared" ca="1" si="4"/>
        <v>0.28611111111111109</v>
      </c>
      <c r="E68">
        <f ca="1">IF(currency="USD",'Future et co'!F68,IF(currency="EUR",'Future et co'!G68,FALSE))</f>
        <v>3.8244E-2</v>
      </c>
      <c r="F68">
        <f t="shared" ca="1" si="5"/>
        <v>3.8244E-2</v>
      </c>
      <c r="G68">
        <f t="shared" ca="1" si="6"/>
        <v>2.1000000000000001E-2</v>
      </c>
      <c r="I68" s="21">
        <f t="shared" si="28"/>
        <v>45030</v>
      </c>
      <c r="J68" s="18">
        <f t="shared" si="7"/>
        <v>0</v>
      </c>
      <c r="K68">
        <f t="shared" si="8"/>
        <v>0</v>
      </c>
      <c r="L68">
        <f t="shared" ca="1" si="9"/>
        <v>2.7166666666666668</v>
      </c>
      <c r="M68">
        <f t="shared" ca="1" si="0"/>
        <v>4.3609999999999996E-2</v>
      </c>
      <c r="O68" s="21">
        <f t="shared" si="29"/>
        <v>45030</v>
      </c>
      <c r="P68" s="18">
        <f t="shared" si="1"/>
        <v>0</v>
      </c>
      <c r="Q68">
        <f t="shared" si="10"/>
        <v>0</v>
      </c>
      <c r="R68">
        <f t="shared" ca="1" si="11"/>
        <v>2.7166666666666668</v>
      </c>
      <c r="S68">
        <f t="shared" ca="1" si="2"/>
        <v>4.3609999999999996E-2</v>
      </c>
      <c r="U68" s="21">
        <f t="shared" si="12"/>
        <v>45800</v>
      </c>
      <c r="V68" s="18">
        <f t="shared" si="13"/>
        <v>4.3249000000000004</v>
      </c>
      <c r="W68">
        <f t="shared" si="14"/>
        <v>4.3249000000000003E-2</v>
      </c>
      <c r="Y68" s="21">
        <f t="shared" si="30"/>
        <v>45800</v>
      </c>
      <c r="Z68" s="18">
        <f t="shared" si="15"/>
        <v>4.2530000000000001</v>
      </c>
      <c r="AA68">
        <f t="shared" si="16"/>
        <v>4.2529999999999998E-2</v>
      </c>
      <c r="AC68" s="21">
        <f t="shared" si="31"/>
        <v>45660</v>
      </c>
      <c r="AD68" s="18">
        <f t="shared" si="17"/>
        <v>4.4539999999999997</v>
      </c>
      <c r="AE68">
        <f t="shared" si="18"/>
        <v>4.4539999999999996E-2</v>
      </c>
      <c r="AH68" s="21">
        <v>45012</v>
      </c>
      <c r="AI68" s="18">
        <v>4021.32</v>
      </c>
      <c r="AJ68" s="18">
        <v>0</v>
      </c>
      <c r="AL68" s="21">
        <v>45012</v>
      </c>
      <c r="AM68" s="18">
        <v>4021.32</v>
      </c>
      <c r="AN68" s="18">
        <v>0</v>
      </c>
      <c r="AP68" s="21">
        <v>45012</v>
      </c>
      <c r="AQ68" s="18">
        <v>4021.32</v>
      </c>
      <c r="AR68" s="18">
        <v>0</v>
      </c>
      <c r="AU68" s="1">
        <v>45929</v>
      </c>
      <c r="AV68">
        <v>3.9035000000000002</v>
      </c>
      <c r="AW68">
        <f t="shared" si="19"/>
        <v>3.9035E-2</v>
      </c>
      <c r="AY68" s="1">
        <v>45929</v>
      </c>
      <c r="AZ68">
        <v>3.7738</v>
      </c>
      <c r="BA68">
        <f t="shared" si="32"/>
        <v>3.7738000000000001E-2</v>
      </c>
      <c r="BC68" s="1">
        <v>45929</v>
      </c>
      <c r="BD68" s="23">
        <v>3.9115000000000002</v>
      </c>
      <c r="BE68">
        <f t="shared" si="20"/>
        <v>3.9115000000000004E-2</v>
      </c>
      <c r="BG68" s="1">
        <v>45929</v>
      </c>
      <c r="BH68">
        <v>3.6602999999999999</v>
      </c>
      <c r="BI68">
        <f t="shared" si="21"/>
        <v>3.6602999999999997E-2</v>
      </c>
      <c r="BK68" s="1">
        <v>36608</v>
      </c>
      <c r="BL68">
        <v>1.5285614183590901</v>
      </c>
      <c r="BM68">
        <f t="shared" si="33"/>
        <v>1.5285614183590901E-2</v>
      </c>
      <c r="BP68" s="1">
        <v>45926</v>
      </c>
      <c r="BQ68">
        <v>179.96899999999999</v>
      </c>
      <c r="BR68">
        <f t="shared" si="22"/>
        <v>1.79969</v>
      </c>
      <c r="BT68" s="1">
        <v>45926</v>
      </c>
      <c r="BU68">
        <v>2</v>
      </c>
      <c r="BV68">
        <f t="shared" si="23"/>
        <v>0.02</v>
      </c>
      <c r="BX68" s="1">
        <v>45926</v>
      </c>
      <c r="BY68" s="23">
        <v>2.1230000000000002</v>
      </c>
      <c r="BZ68">
        <f t="shared" si="24"/>
        <v>2.1230000000000002E-2</v>
      </c>
      <c r="CB68" s="1">
        <v>45929</v>
      </c>
      <c r="CC68">
        <v>2.1269999999999998</v>
      </c>
      <c r="CD68">
        <f t="shared" si="25"/>
        <v>2.1269999999999997E-2</v>
      </c>
      <c r="CG68" s="1">
        <v>45910</v>
      </c>
      <c r="CH68">
        <v>113.453125</v>
      </c>
      <c r="CJ68" s="1"/>
      <c r="CL68" s="1"/>
      <c r="CM68" s="1"/>
      <c r="CP68" s="1"/>
      <c r="CS68" s="1"/>
      <c r="CV68" s="1"/>
      <c r="CY68" s="1"/>
      <c r="DB68" s="1"/>
    </row>
    <row r="69" spans="1:106" x14ac:dyDescent="0.3">
      <c r="A69" s="21">
        <f t="shared" si="26"/>
        <v>45908</v>
      </c>
      <c r="B69" s="18">
        <f t="shared" si="3"/>
        <v>113.421875</v>
      </c>
      <c r="C69">
        <f t="shared" si="34"/>
        <v>115</v>
      </c>
      <c r="D69">
        <f t="shared" ca="1" si="4"/>
        <v>0.27777777777777779</v>
      </c>
      <c r="E69">
        <f ca="1">IF(currency="USD",'Future et co'!F69,IF(currency="EUR",'Future et co'!G69,FALSE))</f>
        <v>3.7957999999999999E-2</v>
      </c>
      <c r="F69">
        <f t="shared" ca="1" si="5"/>
        <v>3.7957999999999999E-2</v>
      </c>
      <c r="G69">
        <f t="shared" ca="1" si="6"/>
        <v>2.1049999999999999E-2</v>
      </c>
      <c r="I69" s="21">
        <f t="shared" si="28"/>
        <v>45033</v>
      </c>
      <c r="J69" s="18">
        <f t="shared" si="7"/>
        <v>0</v>
      </c>
      <c r="K69">
        <f t="shared" si="8"/>
        <v>0</v>
      </c>
      <c r="L69">
        <f t="shared" ca="1" si="9"/>
        <v>2.7083333333333335</v>
      </c>
      <c r="M69">
        <f t="shared" ca="1" si="0"/>
        <v>4.4589999999999998E-2</v>
      </c>
      <c r="O69" s="21">
        <f t="shared" si="29"/>
        <v>45033</v>
      </c>
      <c r="P69" s="18">
        <f t="shared" si="1"/>
        <v>0</v>
      </c>
      <c r="Q69">
        <f t="shared" si="10"/>
        <v>0</v>
      </c>
      <c r="R69">
        <f t="shared" ca="1" si="11"/>
        <v>2.7083333333333335</v>
      </c>
      <c r="S69">
        <f t="shared" ca="1" si="2"/>
        <v>4.4589999999999998E-2</v>
      </c>
      <c r="U69" s="21">
        <f t="shared" si="12"/>
        <v>45803</v>
      </c>
      <c r="V69" s="18">
        <f t="shared" si="13"/>
        <v>4.3098999999999998</v>
      </c>
      <c r="W69">
        <f t="shared" si="14"/>
        <v>4.3098999999999998E-2</v>
      </c>
      <c r="Y69" s="21">
        <f t="shared" si="30"/>
        <v>45803</v>
      </c>
      <c r="Z69" s="18">
        <f t="shared" si="15"/>
        <v>4.2587999999999999</v>
      </c>
      <c r="AA69">
        <f t="shared" si="16"/>
        <v>4.2588000000000001E-2</v>
      </c>
      <c r="AC69" s="21">
        <f t="shared" si="31"/>
        <v>45663</v>
      </c>
      <c r="AD69" s="18">
        <f t="shared" si="17"/>
        <v>4.4489999999999998</v>
      </c>
      <c r="AE69">
        <f t="shared" si="18"/>
        <v>4.4490000000000002E-2</v>
      </c>
      <c r="AH69" s="21">
        <v>45009</v>
      </c>
      <c r="AI69" s="18">
        <v>4014.84</v>
      </c>
      <c r="AJ69" s="18">
        <v>0</v>
      </c>
      <c r="AL69" s="21">
        <v>45009</v>
      </c>
      <c r="AM69" s="18">
        <v>4014.84</v>
      </c>
      <c r="AN69" s="18">
        <v>0</v>
      </c>
      <c r="AP69" s="21">
        <v>45009</v>
      </c>
      <c r="AQ69" s="18">
        <v>4014.84</v>
      </c>
      <c r="AR69" s="18">
        <v>0</v>
      </c>
      <c r="AU69" s="1">
        <v>45926</v>
      </c>
      <c r="AV69">
        <v>3.9177</v>
      </c>
      <c r="AW69">
        <f t="shared" si="19"/>
        <v>3.9176999999999997E-2</v>
      </c>
      <c r="AY69" s="1">
        <v>45926</v>
      </c>
      <c r="AZ69">
        <v>3.7883</v>
      </c>
      <c r="BA69">
        <f t="shared" si="32"/>
        <v>3.7883E-2</v>
      </c>
      <c r="BC69" s="1">
        <v>45926</v>
      </c>
      <c r="BD69" s="23">
        <v>3.9369999999999998</v>
      </c>
      <c r="BE69">
        <f t="shared" si="20"/>
        <v>3.9369999999999995E-2</v>
      </c>
      <c r="BG69" s="1">
        <v>45926</v>
      </c>
      <c r="BH69">
        <v>3.6749999999999998</v>
      </c>
      <c r="BI69">
        <f t="shared" si="21"/>
        <v>3.6749999999999998E-2</v>
      </c>
      <c r="BK69" s="1">
        <v>36609</v>
      </c>
      <c r="BL69">
        <v>1.5305265352936499</v>
      </c>
      <c r="BM69">
        <f t="shared" si="33"/>
        <v>1.53052653529365E-2</v>
      </c>
      <c r="BP69" s="1">
        <v>45925</v>
      </c>
      <c r="BQ69">
        <v>179.60419999999999</v>
      </c>
      <c r="BR69">
        <f t="shared" si="22"/>
        <v>1.7960419999999999</v>
      </c>
      <c r="BT69" s="1">
        <v>45925</v>
      </c>
      <c r="BU69">
        <v>1.98</v>
      </c>
      <c r="BV69">
        <f t="shared" si="23"/>
        <v>1.9799999999999998E-2</v>
      </c>
      <c r="BX69" s="1">
        <v>45925</v>
      </c>
      <c r="BY69" s="23">
        <v>2.109</v>
      </c>
      <c r="BZ69">
        <f t="shared" si="24"/>
        <v>2.1090000000000001E-2</v>
      </c>
      <c r="CB69" s="1">
        <v>45926</v>
      </c>
      <c r="CC69">
        <v>2.1349999999999998</v>
      </c>
      <c r="CD69">
        <f t="shared" si="25"/>
        <v>2.1349999999999997E-2</v>
      </c>
      <c r="CG69" s="1">
        <v>45911</v>
      </c>
      <c r="CH69">
        <v>113.53125</v>
      </c>
      <c r="CJ69" s="1"/>
      <c r="CL69" s="1"/>
      <c r="CM69" s="1"/>
      <c r="CP69" s="1"/>
      <c r="CS69" s="1"/>
      <c r="CV69" s="1"/>
      <c r="CY69" s="1"/>
      <c r="DB69" s="1"/>
    </row>
    <row r="70" spans="1:106" x14ac:dyDescent="0.3">
      <c r="A70" s="21">
        <f t="shared" si="26"/>
        <v>45909</v>
      </c>
      <c r="B70" s="18">
        <f t="shared" si="3"/>
        <v>113.21875</v>
      </c>
      <c r="C70">
        <f t="shared" si="34"/>
        <v>115</v>
      </c>
      <c r="D70">
        <f t="shared" ca="1" si="4"/>
        <v>0.27500000000000002</v>
      </c>
      <c r="E70">
        <f ca="1">IF(currency="USD",'Future et co'!F70,IF(currency="EUR",'Future et co'!G70,FALSE))</f>
        <v>3.8223E-2</v>
      </c>
      <c r="F70">
        <f t="shared" ca="1" si="5"/>
        <v>3.8223E-2</v>
      </c>
      <c r="G70">
        <f t="shared" ca="1" si="6"/>
        <v>2.1059999999999999E-2</v>
      </c>
      <c r="I70" s="21">
        <f t="shared" si="28"/>
        <v>45034</v>
      </c>
      <c r="J70" s="18">
        <f t="shared" si="7"/>
        <v>0</v>
      </c>
      <c r="K70">
        <f t="shared" si="8"/>
        <v>0</v>
      </c>
      <c r="L70">
        <f t="shared" ca="1" si="9"/>
        <v>2.7055555555555557</v>
      </c>
      <c r="M70">
        <f t="shared" ca="1" si="0"/>
        <v>4.4429999999999997E-2</v>
      </c>
      <c r="O70" s="21">
        <f t="shared" si="29"/>
        <v>45034</v>
      </c>
      <c r="P70" s="18">
        <f t="shared" si="1"/>
        <v>0</v>
      </c>
      <c r="Q70">
        <f t="shared" si="10"/>
        <v>0</v>
      </c>
      <c r="R70">
        <f t="shared" ca="1" si="11"/>
        <v>2.7055555555555557</v>
      </c>
      <c r="S70">
        <f t="shared" ca="1" si="2"/>
        <v>4.4429999999999997E-2</v>
      </c>
      <c r="U70" s="21">
        <f t="shared" si="12"/>
        <v>45804</v>
      </c>
      <c r="V70" s="18">
        <f t="shared" si="13"/>
        <v>4.3159999999999998</v>
      </c>
      <c r="W70">
        <f t="shared" si="14"/>
        <v>4.3159999999999997E-2</v>
      </c>
      <c r="Y70" s="21">
        <f t="shared" si="30"/>
        <v>45804</v>
      </c>
      <c r="Z70" s="18">
        <f t="shared" si="15"/>
        <v>4.2514000000000003</v>
      </c>
      <c r="AA70">
        <f t="shared" si="16"/>
        <v>4.2514000000000003E-2</v>
      </c>
      <c r="AC70" s="21">
        <f t="shared" si="31"/>
        <v>45664</v>
      </c>
      <c r="AD70" s="18">
        <f t="shared" si="17"/>
        <v>4.4660000000000002</v>
      </c>
      <c r="AE70">
        <f t="shared" si="18"/>
        <v>4.4660000000000005E-2</v>
      </c>
      <c r="AH70" s="21">
        <v>45008</v>
      </c>
      <c r="AI70" s="18">
        <v>3992.76</v>
      </c>
      <c r="AJ70" s="18">
        <v>0</v>
      </c>
      <c r="AL70" s="21">
        <v>45008</v>
      </c>
      <c r="AM70" s="18">
        <v>3992.76</v>
      </c>
      <c r="AN70" s="18">
        <v>0</v>
      </c>
      <c r="AP70" s="21">
        <v>45008</v>
      </c>
      <c r="AQ70" s="18">
        <v>3992.76</v>
      </c>
      <c r="AR70" s="18">
        <v>0</v>
      </c>
      <c r="AU70" s="1">
        <v>45925</v>
      </c>
      <c r="AV70">
        <v>3.9266000000000001</v>
      </c>
      <c r="AW70">
        <f t="shared" si="19"/>
        <v>3.9266000000000002E-2</v>
      </c>
      <c r="AY70" s="1">
        <v>45925</v>
      </c>
      <c r="AZ70">
        <v>3.7982</v>
      </c>
      <c r="BA70">
        <f t="shared" si="32"/>
        <v>3.7982000000000002E-2</v>
      </c>
      <c r="BC70" s="1">
        <v>45925</v>
      </c>
      <c r="BD70" s="23">
        <v>3.9559000000000002</v>
      </c>
      <c r="BE70">
        <f t="shared" si="20"/>
        <v>3.9559000000000004E-2</v>
      </c>
      <c r="BG70" s="1">
        <v>45925</v>
      </c>
      <c r="BH70">
        <v>3.6732999999999998</v>
      </c>
      <c r="BI70">
        <f t="shared" si="21"/>
        <v>3.6732999999999995E-2</v>
      </c>
      <c r="BK70" s="1">
        <v>36612</v>
      </c>
      <c r="BL70">
        <v>1.5373304485154899</v>
      </c>
      <c r="BM70">
        <f t="shared" si="33"/>
        <v>1.53733044851549E-2</v>
      </c>
      <c r="BP70" s="1">
        <v>45924</v>
      </c>
      <c r="BQ70">
        <v>179.8708</v>
      </c>
      <c r="BR70">
        <f t="shared" si="22"/>
        <v>1.798708</v>
      </c>
      <c r="BT70" s="1">
        <v>45924</v>
      </c>
      <c r="BU70">
        <v>1.9930000000000001</v>
      </c>
      <c r="BV70">
        <f t="shared" si="23"/>
        <v>1.993E-2</v>
      </c>
      <c r="BX70" s="1">
        <v>45924</v>
      </c>
      <c r="BY70" s="23">
        <v>2.1030000000000002</v>
      </c>
      <c r="BZ70">
        <f t="shared" si="24"/>
        <v>2.1030000000000004E-2</v>
      </c>
      <c r="CB70" s="1">
        <v>45925</v>
      </c>
      <c r="CC70">
        <v>2.1280000000000001</v>
      </c>
      <c r="CD70">
        <f t="shared" si="25"/>
        <v>2.128E-2</v>
      </c>
      <c r="CG70" s="1">
        <v>45912</v>
      </c>
      <c r="CH70">
        <v>113.15625</v>
      </c>
      <c r="CJ70" s="1"/>
      <c r="CL70" s="1"/>
      <c r="CM70" s="1"/>
      <c r="CP70" s="1"/>
      <c r="CS70" s="1"/>
      <c r="CV70" s="1"/>
      <c r="CY70" s="1"/>
      <c r="DB70" s="1"/>
    </row>
    <row r="71" spans="1:106" x14ac:dyDescent="0.3">
      <c r="A71" s="21">
        <f t="shared" si="26"/>
        <v>45910</v>
      </c>
      <c r="B71" s="18">
        <f t="shared" si="3"/>
        <v>113.453125</v>
      </c>
      <c r="C71">
        <f t="shared" si="34"/>
        <v>115</v>
      </c>
      <c r="D71">
        <f t="shared" ca="1" si="4"/>
        <v>0.2722222222222222</v>
      </c>
      <c r="E71">
        <f ca="1">IF(currency="USD",'Future et co'!F71,IF(currency="EUR",'Future et co'!G71,FALSE))</f>
        <v>3.8074999999999998E-2</v>
      </c>
      <c r="F71">
        <f t="shared" ca="1" si="5"/>
        <v>3.8074999999999998E-2</v>
      </c>
      <c r="G71">
        <f t="shared" ca="1" si="6"/>
        <v>2.1139999999999999E-2</v>
      </c>
      <c r="I71" s="21">
        <f t="shared" si="28"/>
        <v>45035</v>
      </c>
      <c r="J71" s="18">
        <f t="shared" si="7"/>
        <v>0</v>
      </c>
      <c r="K71">
        <f t="shared" si="8"/>
        <v>0</v>
      </c>
      <c r="L71">
        <f t="shared" ca="1" si="9"/>
        <v>2.7027777777777779</v>
      </c>
      <c r="M71">
        <f t="shared" ca="1" si="0"/>
        <v>4.5121000000000001E-2</v>
      </c>
      <c r="O71" s="21">
        <f t="shared" si="29"/>
        <v>45035</v>
      </c>
      <c r="P71" s="18">
        <f t="shared" si="1"/>
        <v>0</v>
      </c>
      <c r="Q71">
        <f t="shared" si="10"/>
        <v>0</v>
      </c>
      <c r="R71">
        <f t="shared" ca="1" si="11"/>
        <v>2.7027777777777779</v>
      </c>
      <c r="S71">
        <f t="shared" ca="1" si="2"/>
        <v>4.5121000000000001E-2</v>
      </c>
      <c r="U71" s="21">
        <f t="shared" si="12"/>
        <v>45805</v>
      </c>
      <c r="V71" s="18">
        <f t="shared" si="13"/>
        <v>4.3159999999999998</v>
      </c>
      <c r="W71">
        <f t="shared" si="14"/>
        <v>4.3159999999999997E-2</v>
      </c>
      <c r="Y71" s="21">
        <f t="shared" si="30"/>
        <v>45805</v>
      </c>
      <c r="Z71" s="18">
        <f t="shared" si="15"/>
        <v>4.2533000000000003</v>
      </c>
      <c r="AA71">
        <f t="shared" si="16"/>
        <v>4.2533000000000001E-2</v>
      </c>
      <c r="AC71" s="21">
        <f t="shared" si="31"/>
        <v>45665</v>
      </c>
      <c r="AD71" s="18">
        <f t="shared" si="17"/>
        <v>4.452</v>
      </c>
      <c r="AE71">
        <f t="shared" si="18"/>
        <v>4.4519999999999997E-2</v>
      </c>
      <c r="AH71" s="21">
        <v>45007</v>
      </c>
      <c r="AI71" s="18">
        <v>3982.64</v>
      </c>
      <c r="AJ71" s="18">
        <v>0</v>
      </c>
      <c r="AL71" s="21">
        <v>45007</v>
      </c>
      <c r="AM71" s="18">
        <v>3982.64</v>
      </c>
      <c r="AN71" s="18">
        <v>0</v>
      </c>
      <c r="AP71" s="21">
        <v>45007</v>
      </c>
      <c r="AQ71" s="18">
        <v>3982.64</v>
      </c>
      <c r="AR71" s="18">
        <v>0</v>
      </c>
      <c r="AU71" s="1">
        <v>45924</v>
      </c>
      <c r="AV71">
        <v>3.9175</v>
      </c>
      <c r="AW71">
        <f t="shared" si="19"/>
        <v>3.9175000000000001E-2</v>
      </c>
      <c r="AY71" s="1">
        <v>45924</v>
      </c>
      <c r="AZ71">
        <v>3.7749999999999999</v>
      </c>
      <c r="BA71">
        <f t="shared" si="32"/>
        <v>3.7749999999999999E-2</v>
      </c>
      <c r="BC71" s="1">
        <v>45924</v>
      </c>
      <c r="BD71" s="23">
        <v>3.9020000000000001</v>
      </c>
      <c r="BE71">
        <f t="shared" si="20"/>
        <v>3.9019999999999999E-2</v>
      </c>
      <c r="BG71" s="1">
        <v>45924</v>
      </c>
      <c r="BH71">
        <v>3.6267999999999998</v>
      </c>
      <c r="BI71">
        <f t="shared" si="21"/>
        <v>3.6267999999999995E-2</v>
      </c>
      <c r="BK71" s="1">
        <v>36613</v>
      </c>
      <c r="BL71">
        <v>1.5471150813086301</v>
      </c>
      <c r="BM71">
        <f t="shared" si="33"/>
        <v>1.5471150813086301E-2</v>
      </c>
      <c r="BP71" s="1">
        <v>45923</v>
      </c>
      <c r="BQ71">
        <v>179.85679999999999</v>
      </c>
      <c r="BR71">
        <f t="shared" si="22"/>
        <v>1.7985679999999999</v>
      </c>
      <c r="BT71" s="1">
        <v>45923</v>
      </c>
      <c r="BU71">
        <v>1.996</v>
      </c>
      <c r="BV71">
        <f t="shared" si="23"/>
        <v>1.9959999999999999E-2</v>
      </c>
      <c r="BX71" s="1">
        <v>45923</v>
      </c>
      <c r="BY71" s="23">
        <v>2.097</v>
      </c>
      <c r="BZ71">
        <f t="shared" si="24"/>
        <v>2.0969999999999999E-2</v>
      </c>
      <c r="CB71" s="1">
        <v>45924</v>
      </c>
      <c r="CC71">
        <v>2.1030000000000002</v>
      </c>
      <c r="CD71">
        <f t="shared" si="25"/>
        <v>2.1030000000000004E-2</v>
      </c>
      <c r="CG71" s="1">
        <v>45915</v>
      </c>
      <c r="CH71">
        <v>113.34375</v>
      </c>
      <c r="CJ71" s="1"/>
      <c r="CL71" s="1"/>
      <c r="CM71" s="1"/>
      <c r="CP71" s="1"/>
      <c r="CS71" s="1"/>
      <c r="CV71" s="1"/>
      <c r="CY71" s="1"/>
      <c r="DB71" s="1"/>
    </row>
    <row r="72" spans="1:106" x14ac:dyDescent="0.3">
      <c r="A72" s="21">
        <f t="shared" si="26"/>
        <v>45911</v>
      </c>
      <c r="B72" s="18">
        <f t="shared" si="3"/>
        <v>113.53125</v>
      </c>
      <c r="C72">
        <f t="shared" si="34"/>
        <v>115</v>
      </c>
      <c r="D72">
        <f t="shared" ca="1" si="4"/>
        <v>0.26944444444444443</v>
      </c>
      <c r="E72">
        <f ca="1">IF(currency="USD",'Future et co'!F72,IF(currency="EUR",'Future et co'!G72,FALSE))</f>
        <v>3.7648000000000001E-2</v>
      </c>
      <c r="F72">
        <f t="shared" ca="1" si="5"/>
        <v>3.7648000000000001E-2</v>
      </c>
      <c r="G72">
        <f t="shared" ca="1" si="6"/>
        <v>2.1190000000000001E-2</v>
      </c>
      <c r="I72" s="21">
        <f t="shared" si="28"/>
        <v>45036</v>
      </c>
      <c r="J72" s="18">
        <f t="shared" si="7"/>
        <v>0</v>
      </c>
      <c r="K72">
        <f t="shared" si="8"/>
        <v>0</v>
      </c>
      <c r="L72">
        <f t="shared" ca="1" si="9"/>
        <v>2.7</v>
      </c>
      <c r="M72">
        <f t="shared" ca="1" si="0"/>
        <v>4.4010000000000001E-2</v>
      </c>
      <c r="O72" s="21">
        <f t="shared" si="29"/>
        <v>45036</v>
      </c>
      <c r="P72" s="18">
        <f t="shared" si="1"/>
        <v>0</v>
      </c>
      <c r="Q72">
        <f t="shared" si="10"/>
        <v>0</v>
      </c>
      <c r="R72">
        <f t="shared" ca="1" si="11"/>
        <v>2.7</v>
      </c>
      <c r="S72">
        <f t="shared" ca="1" si="2"/>
        <v>4.4010000000000001E-2</v>
      </c>
      <c r="U72" s="21">
        <f t="shared" si="12"/>
        <v>45806</v>
      </c>
      <c r="V72" s="18">
        <f t="shared" si="13"/>
        <v>4.3189000000000002</v>
      </c>
      <c r="W72">
        <f t="shared" si="14"/>
        <v>4.3189000000000005E-2</v>
      </c>
      <c r="Y72" s="21">
        <f t="shared" si="30"/>
        <v>45806</v>
      </c>
      <c r="Z72" s="18">
        <f t="shared" si="15"/>
        <v>4.2309999999999999</v>
      </c>
      <c r="AA72">
        <f t="shared" si="16"/>
        <v>4.231E-2</v>
      </c>
      <c r="AC72" s="21">
        <f t="shared" si="31"/>
        <v>45666</v>
      </c>
      <c r="AD72" s="18">
        <f t="shared" si="17"/>
        <v>4.4400000000000004</v>
      </c>
      <c r="AE72">
        <f t="shared" si="18"/>
        <v>4.4400000000000002E-2</v>
      </c>
      <c r="AH72" s="21">
        <v>45006</v>
      </c>
      <c r="AI72" s="18">
        <v>4050.83</v>
      </c>
      <c r="AJ72" s="18">
        <v>0</v>
      </c>
      <c r="AL72" s="21">
        <v>45006</v>
      </c>
      <c r="AM72" s="18">
        <v>4050.83</v>
      </c>
      <c r="AN72" s="18">
        <v>0</v>
      </c>
      <c r="AP72" s="21">
        <v>45006</v>
      </c>
      <c r="AQ72" s="18">
        <v>4050.83</v>
      </c>
      <c r="AR72" s="18">
        <v>0</v>
      </c>
      <c r="AU72" s="1">
        <v>45923</v>
      </c>
      <c r="AV72">
        <v>3.9188999999999998</v>
      </c>
      <c r="AW72">
        <f t="shared" si="19"/>
        <v>3.9189000000000002E-2</v>
      </c>
      <c r="AY72" s="1">
        <v>45923</v>
      </c>
      <c r="AZ72">
        <v>3.7645</v>
      </c>
      <c r="BA72">
        <f t="shared" si="32"/>
        <v>3.7644999999999998E-2</v>
      </c>
      <c r="BC72" s="1">
        <v>45923</v>
      </c>
      <c r="BD72" s="23">
        <v>3.8877000000000002</v>
      </c>
      <c r="BE72">
        <f t="shared" si="20"/>
        <v>3.8877000000000002E-2</v>
      </c>
      <c r="BG72" s="1">
        <v>45923</v>
      </c>
      <c r="BH72">
        <v>3.5958999999999999</v>
      </c>
      <c r="BI72">
        <f t="shared" si="21"/>
        <v>3.5958999999999998E-2</v>
      </c>
      <c r="BK72" s="1">
        <v>36614</v>
      </c>
      <c r="BL72">
        <v>1.5340125907949</v>
      </c>
      <c r="BM72">
        <f t="shared" si="33"/>
        <v>1.5340125907949E-2</v>
      </c>
      <c r="BP72" s="1">
        <v>45922</v>
      </c>
      <c r="BQ72">
        <v>179.96899999999999</v>
      </c>
      <c r="BR72">
        <f t="shared" si="22"/>
        <v>1.79969</v>
      </c>
      <c r="BT72" s="1">
        <v>45922</v>
      </c>
      <c r="BU72">
        <v>2.004</v>
      </c>
      <c r="BV72">
        <f t="shared" si="23"/>
        <v>2.0039999999999999E-2</v>
      </c>
      <c r="BX72" s="1">
        <v>45922</v>
      </c>
      <c r="BY72" s="23">
        <v>2.109</v>
      </c>
      <c r="BZ72">
        <f t="shared" si="24"/>
        <v>2.1090000000000001E-2</v>
      </c>
      <c r="CB72" s="1">
        <v>45923</v>
      </c>
      <c r="CC72">
        <v>2.1139999999999999</v>
      </c>
      <c r="CD72">
        <f t="shared" si="25"/>
        <v>2.1139999999999999E-2</v>
      </c>
      <c r="CG72" s="1">
        <v>45916</v>
      </c>
      <c r="CH72">
        <v>113.421875</v>
      </c>
      <c r="CJ72" s="1"/>
      <c r="CL72" s="1"/>
      <c r="CM72" s="1"/>
      <c r="CP72" s="1"/>
      <c r="CS72" s="1"/>
      <c r="CV72" s="1"/>
      <c r="CY72" s="1"/>
      <c r="DB72" s="1"/>
    </row>
    <row r="73" spans="1:106" x14ac:dyDescent="0.3">
      <c r="A73" s="21">
        <f t="shared" si="26"/>
        <v>45912</v>
      </c>
      <c r="B73" s="18">
        <f t="shared" si="3"/>
        <v>113.15625</v>
      </c>
      <c r="C73">
        <f t="shared" si="34"/>
        <v>115</v>
      </c>
      <c r="D73">
        <f t="shared" ca="1" si="4"/>
        <v>0.26666666666666666</v>
      </c>
      <c r="E73">
        <f ca="1">IF(currency="USD",'Future et co'!F73,IF(currency="EUR",'Future et co'!G73,FALSE))</f>
        <v>3.7863000000000001E-2</v>
      </c>
      <c r="F73">
        <f t="shared" ca="1" si="5"/>
        <v>3.7863000000000001E-2</v>
      </c>
      <c r="G73">
        <f t="shared" ca="1" si="6"/>
        <v>2.1080000000000002E-2</v>
      </c>
      <c r="I73" s="21">
        <f t="shared" si="28"/>
        <v>45037</v>
      </c>
      <c r="J73" s="18">
        <f t="shared" si="7"/>
        <v>0</v>
      </c>
      <c r="K73">
        <f t="shared" si="8"/>
        <v>0</v>
      </c>
      <c r="L73">
        <f t="shared" ca="1" si="9"/>
        <v>2.6972222222222224</v>
      </c>
      <c r="M73">
        <f t="shared" ca="1" si="0"/>
        <v>4.4209999999999999E-2</v>
      </c>
      <c r="O73" s="21">
        <f t="shared" si="29"/>
        <v>45037</v>
      </c>
      <c r="P73" s="18">
        <f t="shared" si="1"/>
        <v>0</v>
      </c>
      <c r="Q73">
        <f t="shared" si="10"/>
        <v>0</v>
      </c>
      <c r="R73">
        <f t="shared" ca="1" si="11"/>
        <v>2.6972222222222224</v>
      </c>
      <c r="S73">
        <f t="shared" ca="1" si="2"/>
        <v>4.4209999999999999E-2</v>
      </c>
      <c r="U73" s="21">
        <f t="shared" si="12"/>
        <v>45807</v>
      </c>
      <c r="V73" s="18">
        <f t="shared" si="13"/>
        <v>4.3105000000000002</v>
      </c>
      <c r="W73">
        <f t="shared" si="14"/>
        <v>4.3105000000000004E-2</v>
      </c>
      <c r="Y73" s="21">
        <f t="shared" si="30"/>
        <v>45807</v>
      </c>
      <c r="Z73" s="18">
        <f t="shared" si="15"/>
        <v>4.22</v>
      </c>
      <c r="AA73">
        <f t="shared" si="16"/>
        <v>4.2199999999999994E-2</v>
      </c>
      <c r="AC73" s="21">
        <f t="shared" si="31"/>
        <v>45667</v>
      </c>
      <c r="AD73" s="18">
        <f t="shared" si="17"/>
        <v>4.5170000000000003</v>
      </c>
      <c r="AE73">
        <f t="shared" si="18"/>
        <v>4.5170000000000002E-2</v>
      </c>
      <c r="AH73" s="21">
        <v>45005</v>
      </c>
      <c r="AI73" s="18">
        <v>3997.12</v>
      </c>
      <c r="AJ73" s="18">
        <v>0</v>
      </c>
      <c r="AL73" s="21">
        <v>45005</v>
      </c>
      <c r="AM73" s="18">
        <v>3997.12</v>
      </c>
      <c r="AN73" s="18">
        <v>0</v>
      </c>
      <c r="AP73" s="21">
        <v>45005</v>
      </c>
      <c r="AQ73" s="18">
        <v>3997.12</v>
      </c>
      <c r="AR73" s="18">
        <v>0</v>
      </c>
      <c r="AU73" s="1">
        <v>45922</v>
      </c>
      <c r="AV73">
        <v>3.9209999999999998</v>
      </c>
      <c r="AW73">
        <f t="shared" si="19"/>
        <v>3.9209999999999995E-2</v>
      </c>
      <c r="AY73" s="1">
        <v>45922</v>
      </c>
      <c r="AZ73">
        <v>3.7707999999999999</v>
      </c>
      <c r="BA73">
        <f t="shared" si="32"/>
        <v>3.7707999999999998E-2</v>
      </c>
      <c r="BC73" s="1">
        <v>45922</v>
      </c>
      <c r="BD73" s="23">
        <v>3.8940000000000001</v>
      </c>
      <c r="BE73">
        <f t="shared" si="20"/>
        <v>3.8940000000000002E-2</v>
      </c>
      <c r="BG73" s="1">
        <v>45922</v>
      </c>
      <c r="BH73">
        <v>3.6227</v>
      </c>
      <c r="BI73">
        <f t="shared" si="21"/>
        <v>3.6227000000000002E-2</v>
      </c>
      <c r="BK73" s="1">
        <v>36615</v>
      </c>
      <c r="BL73">
        <v>1.54440261912865</v>
      </c>
      <c r="BM73">
        <f t="shared" si="33"/>
        <v>1.54440261912865E-2</v>
      </c>
      <c r="BP73" s="1">
        <v>45919</v>
      </c>
      <c r="BQ73">
        <v>179.85679999999999</v>
      </c>
      <c r="BR73">
        <f t="shared" si="22"/>
        <v>1.7985679999999999</v>
      </c>
      <c r="BT73" s="1">
        <v>45919</v>
      </c>
      <c r="BU73">
        <v>2.016</v>
      </c>
      <c r="BV73">
        <f t="shared" si="23"/>
        <v>2.0160000000000001E-2</v>
      </c>
      <c r="BX73" s="1">
        <v>45919</v>
      </c>
      <c r="BY73" s="23">
        <v>2.1070000000000002</v>
      </c>
      <c r="BZ73">
        <f t="shared" si="24"/>
        <v>2.1070000000000002E-2</v>
      </c>
      <c r="CB73" s="1">
        <v>45922</v>
      </c>
      <c r="CC73">
        <v>2.1149</v>
      </c>
      <c r="CD73">
        <f t="shared" si="25"/>
        <v>2.1149000000000001E-2</v>
      </c>
      <c r="CG73" s="1">
        <v>45917</v>
      </c>
      <c r="CH73">
        <v>113</v>
      </c>
      <c r="CJ73" s="1"/>
      <c r="CL73" s="1"/>
      <c r="CM73" s="1"/>
      <c r="CP73" s="1"/>
      <c r="CS73" s="1"/>
      <c r="CV73" s="1"/>
      <c r="CY73" s="1"/>
      <c r="DB73" s="1"/>
    </row>
    <row r="74" spans="1:106" x14ac:dyDescent="0.3">
      <c r="A74" s="21">
        <f t="shared" si="26"/>
        <v>45915</v>
      </c>
      <c r="B74" s="18">
        <f t="shared" si="3"/>
        <v>113.34375</v>
      </c>
      <c r="C74">
        <f t="shared" si="34"/>
        <v>115</v>
      </c>
      <c r="D74">
        <f t="shared" ca="1" si="4"/>
        <v>0.25833333333333336</v>
      </c>
      <c r="E74">
        <f ca="1">IF(currency="USD",'Future et co'!F74,IF(currency="EUR",'Future et co'!G74,FALSE))</f>
        <v>3.7911E-2</v>
      </c>
      <c r="F74">
        <f t="shared" ca="1" si="5"/>
        <v>3.7911E-2</v>
      </c>
      <c r="G74">
        <f t="shared" ca="1" si="6"/>
        <v>2.1010000000000001E-2</v>
      </c>
      <c r="I74" s="21">
        <f t="shared" si="28"/>
        <v>45040</v>
      </c>
      <c r="J74" s="18">
        <f t="shared" si="7"/>
        <v>0</v>
      </c>
      <c r="K74">
        <f t="shared" si="8"/>
        <v>0</v>
      </c>
      <c r="L74">
        <f t="shared" ca="1" si="9"/>
        <v>2.6888888888888891</v>
      </c>
      <c r="M74">
        <f t="shared" ca="1" si="0"/>
        <v>4.3179999999999996E-2</v>
      </c>
      <c r="O74" s="21">
        <f t="shared" si="29"/>
        <v>45040</v>
      </c>
      <c r="P74" s="18">
        <f t="shared" si="1"/>
        <v>0</v>
      </c>
      <c r="Q74">
        <f t="shared" si="10"/>
        <v>0</v>
      </c>
      <c r="R74">
        <f t="shared" ca="1" si="11"/>
        <v>2.6888888888888891</v>
      </c>
      <c r="S74">
        <f t="shared" ca="1" si="2"/>
        <v>4.3179999999999996E-2</v>
      </c>
      <c r="U74" s="21">
        <f t="shared" si="12"/>
        <v>45810</v>
      </c>
      <c r="V74" s="18">
        <f t="shared" si="13"/>
        <v>4.3117000000000001</v>
      </c>
      <c r="W74">
        <f t="shared" si="14"/>
        <v>4.3117000000000003E-2</v>
      </c>
      <c r="Y74" s="21">
        <f t="shared" si="30"/>
        <v>45810</v>
      </c>
      <c r="Z74" s="18">
        <f t="shared" si="15"/>
        <v>4.2319000000000004</v>
      </c>
      <c r="AA74">
        <f t="shared" si="16"/>
        <v>4.2319000000000002E-2</v>
      </c>
      <c r="AC74" s="21">
        <f t="shared" si="31"/>
        <v>45670</v>
      </c>
      <c r="AD74" s="18">
        <f t="shared" si="17"/>
        <v>4.5250000000000004</v>
      </c>
      <c r="AE74">
        <f t="shared" si="18"/>
        <v>4.5250000000000005E-2</v>
      </c>
      <c r="AH74" s="21">
        <v>45002</v>
      </c>
      <c r="AI74" s="18">
        <v>3962.09</v>
      </c>
      <c r="AJ74" s="18">
        <v>0</v>
      </c>
      <c r="AL74" s="21">
        <v>45002</v>
      </c>
      <c r="AM74" s="18">
        <v>3962.09</v>
      </c>
      <c r="AN74" s="18">
        <v>0</v>
      </c>
      <c r="AP74" s="21">
        <v>45002</v>
      </c>
      <c r="AQ74" s="18">
        <v>3962.09</v>
      </c>
      <c r="AR74" s="18">
        <v>0</v>
      </c>
      <c r="AU74" s="1">
        <v>45919</v>
      </c>
      <c r="AV74">
        <v>3.9279000000000002</v>
      </c>
      <c r="AW74">
        <f t="shared" si="19"/>
        <v>3.9279000000000001E-2</v>
      </c>
      <c r="AY74" s="1">
        <v>45919</v>
      </c>
      <c r="AZ74">
        <v>3.7645</v>
      </c>
      <c r="BA74">
        <f t="shared" si="32"/>
        <v>3.7644999999999998E-2</v>
      </c>
      <c r="BC74" s="1">
        <v>45919</v>
      </c>
      <c r="BD74" s="23">
        <v>3.87</v>
      </c>
      <c r="BE74">
        <f t="shared" si="20"/>
        <v>3.8699999999999998E-2</v>
      </c>
      <c r="BG74" s="1">
        <v>45919</v>
      </c>
      <c r="BH74">
        <v>3.5790000000000002</v>
      </c>
      <c r="BI74">
        <f t="shared" si="21"/>
        <v>3.5790000000000002E-2</v>
      </c>
      <c r="BK74" s="1">
        <v>36616</v>
      </c>
      <c r="BL74">
        <v>1.53065069834629</v>
      </c>
      <c r="BM74">
        <f t="shared" si="33"/>
        <v>1.5306506983462899E-2</v>
      </c>
      <c r="BP74" s="1">
        <v>45918</v>
      </c>
      <c r="BQ74">
        <v>180.31979999999999</v>
      </c>
      <c r="BR74">
        <f t="shared" si="22"/>
        <v>1.8031979999999999</v>
      </c>
      <c r="BT74" s="1">
        <v>45918</v>
      </c>
      <c r="BU74">
        <v>2.0289999999999999</v>
      </c>
      <c r="BV74">
        <f t="shared" si="23"/>
        <v>2.0289999999999999E-2</v>
      </c>
      <c r="BX74" s="1">
        <v>45918</v>
      </c>
      <c r="BY74" s="23">
        <v>2.0979999999999999</v>
      </c>
      <c r="BZ74">
        <f t="shared" si="24"/>
        <v>2.0979999999999999E-2</v>
      </c>
      <c r="CB74" s="1">
        <v>45919</v>
      </c>
      <c r="CC74">
        <v>2.1219000000000001</v>
      </c>
      <c r="CD74">
        <f t="shared" si="25"/>
        <v>2.1219000000000002E-2</v>
      </c>
      <c r="CG74" s="1">
        <v>45918</v>
      </c>
      <c r="CH74">
        <v>112.859375</v>
      </c>
      <c r="CJ74" s="1"/>
      <c r="CL74" s="1"/>
      <c r="CM74" s="1"/>
      <c r="CP74" s="1"/>
      <c r="CS74" s="1"/>
      <c r="CV74" s="1"/>
      <c r="CY74" s="1"/>
      <c r="DB74" s="1"/>
    </row>
    <row r="75" spans="1:106" x14ac:dyDescent="0.3">
      <c r="A75" s="21">
        <f t="shared" si="26"/>
        <v>45916</v>
      </c>
      <c r="B75" s="18">
        <f t="shared" ref="B75:B138" si="35">IFERROR(VLOOKUP(A75,$CG$11:$CH$19999,2,FALSE),B74)</f>
        <v>113.421875</v>
      </c>
      <c r="C75">
        <f t="shared" si="34"/>
        <v>115</v>
      </c>
      <c r="D75">
        <f t="shared" ca="1" si="4"/>
        <v>0.25555555555555554</v>
      </c>
      <c r="E75">
        <f ca="1">IF(currency="USD",'Future et co'!F75,IF(currency="EUR",'Future et co'!G75,FALSE))</f>
        <v>3.7829000000000002E-2</v>
      </c>
      <c r="F75">
        <f t="shared" ca="1" si="5"/>
        <v>3.7829000000000002E-2</v>
      </c>
      <c r="G75">
        <f t="shared" ca="1" si="6"/>
        <v>2.0870000000000003E-2</v>
      </c>
      <c r="I75" s="21">
        <f t="shared" si="28"/>
        <v>45041</v>
      </c>
      <c r="J75" s="18">
        <f t="shared" ref="J75:J138" si="36">IFERROR(VLOOKUP(I75,$CG$11:$CH$19999,2,FALSE),J74)</f>
        <v>0</v>
      </c>
      <c r="K75">
        <f t="shared" si="8"/>
        <v>0</v>
      </c>
      <c r="L75">
        <f t="shared" ca="1" si="9"/>
        <v>2.6861111111111109</v>
      </c>
      <c r="M75">
        <f t="shared" ref="M75:M138" ca="1" si="37">IFERROR(IF(L75&lt;0.25,VLOOKUP(I75,$AU$11:$AW$5325,3,FALSE),IF(AND(L75&gt;=0.25,L75&lt;0.5),VLOOKUP(I75,$AY$11:$BA$5325,3,FALSE),IF(AND(L75&gt;=0.5,L75&lt;1),VLOOKUP(I75,$BC$11:$BE$5325,3,FALSE),VLOOKUP(I75,$BG$11:$BI$5010,3,FALSE)))),M74)</f>
        <v>4.1919999999999999E-2</v>
      </c>
      <c r="O75" s="21">
        <f t="shared" si="29"/>
        <v>45041</v>
      </c>
      <c r="P75" s="18">
        <f t="shared" ref="P75:P138" si="38">IFERROR(VLOOKUP(O75,$CG$11:$CH$19999,2,FALSE),P74)</f>
        <v>0</v>
      </c>
      <c r="Q75">
        <f t="shared" si="10"/>
        <v>0</v>
      </c>
      <c r="R75">
        <f t="shared" ca="1" si="11"/>
        <v>2.6861111111111109</v>
      </c>
      <c r="S75">
        <f t="shared" ref="S75:S138" ca="1" si="39">IFERROR(IF(R75&lt;0.25,VLOOKUP(O75,$AU$11:$AW$5325,3,FALSE),IF(AND(R75&gt;=0.25,R75&lt;0.5),VLOOKUP(O75,$AY$11:$BA$5325,3,FALSE),IF(AND(R75&gt;=0.5,R75&lt;1),VLOOKUP(O75,$BC$11:$BE$5325,3,FALSE),VLOOKUP(O75,$BG$11:$BI$5010,3,FALSE)))),S74)</f>
        <v>4.1919999999999999E-2</v>
      </c>
      <c r="U75" s="21">
        <f t="shared" si="12"/>
        <v>45811</v>
      </c>
      <c r="V75" s="18">
        <f t="shared" si="13"/>
        <v>4.3112000000000004</v>
      </c>
      <c r="W75">
        <f t="shared" si="14"/>
        <v>4.3112000000000004E-2</v>
      </c>
      <c r="Y75" s="21">
        <f t="shared" si="30"/>
        <v>45811</v>
      </c>
      <c r="Z75" s="18">
        <f t="shared" si="15"/>
        <v>4.2237</v>
      </c>
      <c r="AA75">
        <f t="shared" si="16"/>
        <v>4.2236999999999997E-2</v>
      </c>
      <c r="AC75" s="21">
        <f t="shared" si="31"/>
        <v>45671</v>
      </c>
      <c r="AD75" s="18">
        <f t="shared" si="17"/>
        <v>4.5019999999999998</v>
      </c>
      <c r="AE75">
        <f t="shared" si="18"/>
        <v>4.5019999999999998E-2</v>
      </c>
      <c r="AH75" s="21">
        <v>45001</v>
      </c>
      <c r="AI75" s="18">
        <v>4009.18</v>
      </c>
      <c r="AJ75" s="18">
        <v>0</v>
      </c>
      <c r="AL75" s="21">
        <v>45001</v>
      </c>
      <c r="AM75" s="18">
        <v>4009.18</v>
      </c>
      <c r="AN75" s="18">
        <v>0</v>
      </c>
      <c r="AP75" s="21">
        <v>45001</v>
      </c>
      <c r="AQ75" s="18">
        <v>4009.18</v>
      </c>
      <c r="AR75" s="18">
        <v>0</v>
      </c>
      <c r="AU75" s="1">
        <v>45918</v>
      </c>
      <c r="AV75">
        <v>3.9289000000000001</v>
      </c>
      <c r="AW75">
        <f t="shared" si="19"/>
        <v>3.9288999999999998E-2</v>
      </c>
      <c r="AY75" s="1">
        <v>45918</v>
      </c>
      <c r="AZ75">
        <v>3.76</v>
      </c>
      <c r="BA75">
        <f t="shared" si="32"/>
        <v>3.7599999999999995E-2</v>
      </c>
      <c r="BC75" s="1">
        <v>45918</v>
      </c>
      <c r="BD75" s="23">
        <v>3.8609</v>
      </c>
      <c r="BE75">
        <f t="shared" si="20"/>
        <v>3.8608999999999997E-2</v>
      </c>
      <c r="BG75" s="1">
        <v>45918</v>
      </c>
      <c r="BH75">
        <v>3.5665</v>
      </c>
      <c r="BI75">
        <f t="shared" si="21"/>
        <v>3.5665000000000002E-2</v>
      </c>
      <c r="BK75" s="1">
        <v>36619</v>
      </c>
      <c r="BL75">
        <v>1.506437962004</v>
      </c>
      <c r="BM75">
        <f t="shared" si="33"/>
        <v>1.5064379620040001E-2</v>
      </c>
      <c r="BP75" s="1">
        <v>45917</v>
      </c>
      <c r="BQ75">
        <v>180.8811</v>
      </c>
      <c r="BR75">
        <f t="shared" si="22"/>
        <v>1.8088109999999999</v>
      </c>
      <c r="BT75" s="1">
        <v>45917</v>
      </c>
      <c r="BU75">
        <v>2.024</v>
      </c>
      <c r="BV75">
        <f t="shared" si="23"/>
        <v>2.0240000000000001E-2</v>
      </c>
      <c r="BX75" s="1">
        <v>45917</v>
      </c>
      <c r="BY75" s="23">
        <v>2.0830000000000002</v>
      </c>
      <c r="BZ75">
        <f t="shared" si="24"/>
        <v>2.0830000000000001E-2</v>
      </c>
      <c r="CB75" s="1">
        <v>45918</v>
      </c>
      <c r="CC75">
        <v>2.1150000000000002</v>
      </c>
      <c r="CD75">
        <f t="shared" si="25"/>
        <v>2.1150000000000002E-2</v>
      </c>
      <c r="CG75" s="1">
        <v>45919</v>
      </c>
      <c r="CH75">
        <v>112.640625</v>
      </c>
      <c r="CJ75" s="1"/>
      <c r="CL75" s="1"/>
      <c r="CM75" s="1"/>
      <c r="CP75" s="1"/>
      <c r="CS75" s="1"/>
      <c r="CV75" s="1"/>
      <c r="CY75" s="1"/>
      <c r="DB75" s="1"/>
    </row>
    <row r="76" spans="1:106" x14ac:dyDescent="0.3">
      <c r="A76" s="21">
        <f t="shared" si="26"/>
        <v>45917</v>
      </c>
      <c r="B76" s="18">
        <f t="shared" si="35"/>
        <v>113</v>
      </c>
      <c r="C76">
        <f t="shared" si="34"/>
        <v>115</v>
      </c>
      <c r="D76">
        <f t="shared" ref="D76:D139" ca="1" si="40">($B$7-A76)/360</f>
        <v>0.25277777777777777</v>
      </c>
      <c r="E76">
        <f ca="1">IF(currency="USD",'Future et co'!F76,IF(currency="EUR",'Future et co'!G76,FALSE))</f>
        <v>3.7720999999999998E-2</v>
      </c>
      <c r="F76">
        <f t="shared" ref="F76:F139" ca="1" si="41">IFERROR(IF(D76&lt;0.25,VLOOKUP(A76,$AU$11:$AW$5325,3,FALSE),IF(AND(D76&gt;=0.25,D76&lt;0.5),VLOOKUP(A76,$AY$11:$BA$5325,3,FALSE),IF(AND(D76&gt;=0.5,D76&lt;1),VLOOKUP(A76,$BC$11:$BE$5325,3,FALSE),VLOOKUP(A76,$BG$11:$BI$5010,3,FALSE)))),F75)</f>
        <v>3.7720999999999998E-2</v>
      </c>
      <c r="G76">
        <f t="shared" ref="G76:G139" ca="1" si="42">IFERROR(IF(D76&lt;0.25,VLOOKUP(A76,$BT$11:$BV$5325,3,FALSE),IF(AND(D76&gt;=0.25,D76&lt;0.5),VLOOKUP(A76,$BX$11:$BZ$5325,3,FALSE),VLOOKUP(A76,$CB$11:$CD$5325,3,FALSE))),G75)</f>
        <v>2.0830000000000001E-2</v>
      </c>
      <c r="I76" s="21">
        <f t="shared" si="28"/>
        <v>45042</v>
      </c>
      <c r="J76" s="18">
        <f t="shared" si="36"/>
        <v>0</v>
      </c>
      <c r="K76">
        <f t="shared" ref="K76:K139" si="43">CEILING(J76,25)</f>
        <v>0</v>
      </c>
      <c r="L76">
        <f t="shared" ref="L76:L139" ca="1" si="44">($J$7-I76)/360</f>
        <v>2.6833333333333331</v>
      </c>
      <c r="M76">
        <f t="shared" ca="1" si="37"/>
        <v>4.2160000000000003E-2</v>
      </c>
      <c r="O76" s="21">
        <f t="shared" si="29"/>
        <v>45042</v>
      </c>
      <c r="P76" s="18">
        <f t="shared" si="38"/>
        <v>0</v>
      </c>
      <c r="Q76">
        <f t="shared" ref="Q76:Q139" si="45">CEILING(P76,25)</f>
        <v>0</v>
      </c>
      <c r="R76">
        <f t="shared" ref="R76:R139" ca="1" si="46">($P$7-O76)/360</f>
        <v>2.6833333333333331</v>
      </c>
      <c r="S76">
        <f t="shared" ca="1" si="39"/>
        <v>4.2160000000000003E-2</v>
      </c>
      <c r="U76" s="21">
        <f t="shared" ref="U76:U139" si="47">WORKDAY(U75,1)</f>
        <v>45812</v>
      </c>
      <c r="V76" s="18">
        <f t="shared" ref="V76:V139" si="48">IFERROR(VLOOKUP(U76,$AU$11:$AV$9999,2,FALSE),V75)</f>
        <v>4.3148999999999997</v>
      </c>
      <c r="W76">
        <f t="shared" ref="W76:W100" si="49">IF(U76="","",V76)/100</f>
        <v>4.3149E-2</v>
      </c>
      <c r="Y76" s="21">
        <f t="shared" si="30"/>
        <v>45812</v>
      </c>
      <c r="Z76" s="18">
        <f t="shared" ref="Z76:Z139" si="50">IFERROR(VLOOKUP(Y76,$AY$11:$AZ$9999,2,FALSE),Z75)</f>
        <v>4.1990999999999996</v>
      </c>
      <c r="AA76">
        <f t="shared" ref="AA76:AA100" si="51">IF(Y76="","",Z76)/100</f>
        <v>4.1990999999999994E-2</v>
      </c>
      <c r="AC76" s="21">
        <f t="shared" si="31"/>
        <v>45672</v>
      </c>
      <c r="AD76" s="18">
        <f t="shared" ref="AD76:AD139" si="52">IFERROR(VLOOKUP(AC76,$BC$11:$BD$9999,2,FALSE),AD75)</f>
        <v>4.4610000000000003</v>
      </c>
      <c r="AE76">
        <f t="shared" ref="AE76:AE100" si="53">IF(AC76="","",AD76)/100</f>
        <v>4.4610000000000004E-2</v>
      </c>
      <c r="AH76" s="21">
        <v>45000</v>
      </c>
      <c r="AI76" s="18">
        <v>3937.38</v>
      </c>
      <c r="AJ76" s="18">
        <v>0</v>
      </c>
      <c r="AL76" s="21">
        <v>45000</v>
      </c>
      <c r="AM76" s="18">
        <v>3937.38</v>
      </c>
      <c r="AN76" s="18">
        <v>0</v>
      </c>
      <c r="AP76" s="21">
        <v>45000</v>
      </c>
      <c r="AQ76" s="18">
        <v>3937.38</v>
      </c>
      <c r="AR76" s="18">
        <v>0</v>
      </c>
      <c r="AU76" s="1">
        <v>45917</v>
      </c>
      <c r="AV76">
        <v>3.9453999999999998</v>
      </c>
      <c r="AW76">
        <f t="shared" ref="AW76:AW139" si="54">AV76/100</f>
        <v>3.9453999999999996E-2</v>
      </c>
      <c r="AY76" s="1">
        <v>45917</v>
      </c>
      <c r="AZ76">
        <v>3.7721</v>
      </c>
      <c r="BA76">
        <f t="shared" ref="BA76:BA139" si="55">AZ76/100</f>
        <v>3.7720999999999998E-2</v>
      </c>
      <c r="BC76" s="1">
        <v>45917</v>
      </c>
      <c r="BD76" s="23">
        <v>3.8632</v>
      </c>
      <c r="BE76">
        <f t="shared" ref="BE76:BE139" si="56">BD76/100</f>
        <v>3.8632E-2</v>
      </c>
      <c r="BG76" s="1">
        <v>45917</v>
      </c>
      <c r="BH76">
        <v>3.5728</v>
      </c>
      <c r="BI76">
        <f t="shared" ref="BI76:BI139" si="57">BH76/100</f>
        <v>3.5728000000000003E-2</v>
      </c>
      <c r="BK76" s="1">
        <v>36620</v>
      </c>
      <c r="BL76">
        <v>1.5180794215179401</v>
      </c>
      <c r="BM76">
        <f t="shared" si="33"/>
        <v>1.5180794215179401E-2</v>
      </c>
      <c r="BP76" s="1">
        <v>45916</v>
      </c>
      <c r="BQ76">
        <v>180.60050000000001</v>
      </c>
      <c r="BR76">
        <f t="shared" ref="BR76:BR139" si="58">BQ76/100</f>
        <v>1.8060050000000001</v>
      </c>
      <c r="BT76" s="1">
        <v>45916</v>
      </c>
      <c r="BU76">
        <v>2.0150000000000001</v>
      </c>
      <c r="BV76">
        <f t="shared" ref="BV76:BV139" si="59">BU76/100</f>
        <v>2.0150000000000001E-2</v>
      </c>
      <c r="BX76" s="1">
        <v>45916</v>
      </c>
      <c r="BY76" s="23">
        <v>2.0870000000000002</v>
      </c>
      <c r="BZ76">
        <f t="shared" ref="BZ76:BZ139" si="60">BY76/100</f>
        <v>2.0870000000000003E-2</v>
      </c>
      <c r="CB76" s="1">
        <v>45917</v>
      </c>
      <c r="CC76">
        <v>2.1059999999999999</v>
      </c>
      <c r="CD76">
        <f t="shared" ref="CD76:CD139" si="61">CC76/100</f>
        <v>2.1059999999999999E-2</v>
      </c>
      <c r="CG76" s="1">
        <v>45922</v>
      </c>
      <c r="CH76">
        <v>112.578125</v>
      </c>
      <c r="CJ76" s="1"/>
      <c r="CL76" s="1"/>
      <c r="CM76" s="1"/>
      <c r="CP76" s="1"/>
      <c r="CS76" s="1"/>
      <c r="CV76" s="1"/>
      <c r="CY76" s="1"/>
      <c r="DB76" s="1"/>
    </row>
    <row r="77" spans="1:106" x14ac:dyDescent="0.3">
      <c r="A77" s="21">
        <f t="shared" ref="A77:A140" si="62">WORKDAY(A76,1)</f>
        <v>45918</v>
      </c>
      <c r="B77" s="18">
        <f t="shared" si="35"/>
        <v>112.859375</v>
      </c>
      <c r="C77">
        <f t="shared" si="34"/>
        <v>115</v>
      </c>
      <c r="D77">
        <f t="shared" ca="1" si="40"/>
        <v>0.25</v>
      </c>
      <c r="E77">
        <f ca="1">IF(currency="USD",'Future et co'!F77,IF(currency="EUR",'Future et co'!G77,FALSE))</f>
        <v>3.7599999999999995E-2</v>
      </c>
      <c r="F77">
        <f t="shared" ca="1" si="41"/>
        <v>3.7599999999999995E-2</v>
      </c>
      <c r="G77">
        <f t="shared" ca="1" si="42"/>
        <v>2.0979999999999999E-2</v>
      </c>
      <c r="I77" s="21">
        <f t="shared" ref="I77:I140" si="63">WORKDAY(I76,1)</f>
        <v>45043</v>
      </c>
      <c r="J77" s="18">
        <f t="shared" si="36"/>
        <v>0</v>
      </c>
      <c r="K77">
        <f t="shared" si="43"/>
        <v>0</v>
      </c>
      <c r="L77">
        <f t="shared" ca="1" si="44"/>
        <v>2.6805555555555554</v>
      </c>
      <c r="M77">
        <f t="shared" ca="1" si="37"/>
        <v>4.3116000000000002E-2</v>
      </c>
      <c r="O77" s="21">
        <f t="shared" ref="O77:O140" si="64">WORKDAY(O76,1)</f>
        <v>45043</v>
      </c>
      <c r="P77" s="18">
        <f t="shared" si="38"/>
        <v>0</v>
      </c>
      <c r="Q77">
        <f t="shared" si="45"/>
        <v>0</v>
      </c>
      <c r="R77">
        <f t="shared" ca="1" si="46"/>
        <v>2.6805555555555554</v>
      </c>
      <c r="S77">
        <f t="shared" ca="1" si="39"/>
        <v>4.3116000000000002E-2</v>
      </c>
      <c r="U77" s="21">
        <f t="shared" si="47"/>
        <v>45813</v>
      </c>
      <c r="V77" s="18">
        <f t="shared" si="48"/>
        <v>4.3068999999999997</v>
      </c>
      <c r="W77">
        <f t="shared" si="49"/>
        <v>4.3068999999999996E-2</v>
      </c>
      <c r="Y77" s="21">
        <f t="shared" ref="Y77:Y140" si="65">WORKDAY(Y76,1)</f>
        <v>45813</v>
      </c>
      <c r="Z77" s="18">
        <f t="shared" si="50"/>
        <v>4.2019000000000002</v>
      </c>
      <c r="AA77">
        <f t="shared" si="51"/>
        <v>4.2019000000000001E-2</v>
      </c>
      <c r="AC77" s="21">
        <f t="shared" ref="AC77:AC140" si="66">WORKDAY(AC76,1)</f>
        <v>45673</v>
      </c>
      <c r="AD77" s="18">
        <f t="shared" si="52"/>
        <v>4.4329999999999998</v>
      </c>
      <c r="AE77">
        <f t="shared" si="53"/>
        <v>4.4330000000000001E-2</v>
      </c>
      <c r="AH77" s="21">
        <v>44999</v>
      </c>
      <c r="AI77" s="18">
        <v>3969.08</v>
      </c>
      <c r="AJ77" s="18">
        <v>0</v>
      </c>
      <c r="AL77" s="21">
        <v>44999</v>
      </c>
      <c r="AM77" s="18">
        <v>3969.08</v>
      </c>
      <c r="AN77" s="18">
        <v>0</v>
      </c>
      <c r="AP77" s="21">
        <v>44999</v>
      </c>
      <c r="AQ77" s="18">
        <v>3969.08</v>
      </c>
      <c r="AR77" s="18">
        <v>0</v>
      </c>
      <c r="AU77" s="1">
        <v>45916</v>
      </c>
      <c r="AV77">
        <v>3.9575</v>
      </c>
      <c r="AW77">
        <f t="shared" si="54"/>
        <v>3.9574999999999999E-2</v>
      </c>
      <c r="AY77" s="1">
        <v>45916</v>
      </c>
      <c r="AZ77">
        <v>3.7829000000000002</v>
      </c>
      <c r="BA77">
        <f t="shared" si="55"/>
        <v>3.7829000000000002E-2</v>
      </c>
      <c r="BC77" s="1">
        <v>45916</v>
      </c>
      <c r="BD77" s="23">
        <v>3.847</v>
      </c>
      <c r="BE77">
        <f t="shared" si="56"/>
        <v>3.8469999999999997E-2</v>
      </c>
      <c r="BG77" s="1">
        <v>45916</v>
      </c>
      <c r="BH77">
        <v>3.5289999999999999</v>
      </c>
      <c r="BI77">
        <f t="shared" si="57"/>
        <v>3.5290000000000002E-2</v>
      </c>
      <c r="BK77" s="1">
        <v>36621</v>
      </c>
      <c r="BL77">
        <v>1.5291833906362</v>
      </c>
      <c r="BM77">
        <f t="shared" si="33"/>
        <v>1.5291833906362001E-2</v>
      </c>
      <c r="BP77" s="1">
        <v>45915</v>
      </c>
      <c r="BQ77">
        <v>180.6285</v>
      </c>
      <c r="BR77">
        <f t="shared" si="58"/>
        <v>1.8062849999999999</v>
      </c>
      <c r="BT77" s="1">
        <v>45915</v>
      </c>
      <c r="BU77">
        <v>2.0329999999999999</v>
      </c>
      <c r="BV77">
        <f t="shared" si="59"/>
        <v>2.0330000000000001E-2</v>
      </c>
      <c r="BX77" s="1">
        <v>45915</v>
      </c>
      <c r="BY77" s="23">
        <v>2.101</v>
      </c>
      <c r="BZ77">
        <f t="shared" si="60"/>
        <v>2.1010000000000001E-2</v>
      </c>
      <c r="CB77" s="1">
        <v>45916</v>
      </c>
      <c r="CC77">
        <v>2.1069</v>
      </c>
      <c r="CD77">
        <f t="shared" si="61"/>
        <v>2.1069000000000001E-2</v>
      </c>
      <c r="CG77" s="1">
        <v>45923</v>
      </c>
      <c r="CH77">
        <v>112.734375</v>
      </c>
      <c r="CJ77" s="1"/>
      <c r="CL77" s="1"/>
      <c r="CM77" s="1"/>
      <c r="CP77" s="1"/>
      <c r="CS77" s="1"/>
      <c r="CV77" s="1"/>
      <c r="CY77" s="1"/>
      <c r="DB77" s="1"/>
    </row>
    <row r="78" spans="1:106" x14ac:dyDescent="0.3">
      <c r="A78" s="21">
        <f t="shared" si="62"/>
        <v>45919</v>
      </c>
      <c r="B78" s="18">
        <f t="shared" si="35"/>
        <v>112.640625</v>
      </c>
      <c r="C78">
        <f t="shared" si="34"/>
        <v>115</v>
      </c>
      <c r="D78">
        <f t="shared" ca="1" si="40"/>
        <v>0.24722222222222223</v>
      </c>
      <c r="E78">
        <f ca="1">IF(currency="USD",'Future et co'!F78,IF(currency="EUR",'Future et co'!G78,FALSE))</f>
        <v>3.9279000000000001E-2</v>
      </c>
      <c r="F78">
        <f t="shared" ca="1" si="41"/>
        <v>3.9279000000000001E-2</v>
      </c>
      <c r="G78">
        <f t="shared" ca="1" si="42"/>
        <v>2.0160000000000001E-2</v>
      </c>
      <c r="I78" s="21">
        <f t="shared" si="63"/>
        <v>45044</v>
      </c>
      <c r="J78" s="18">
        <f t="shared" si="36"/>
        <v>0</v>
      </c>
      <c r="K78">
        <f t="shared" si="43"/>
        <v>0</v>
      </c>
      <c r="L78">
        <f t="shared" ca="1" si="44"/>
        <v>2.6777777777777776</v>
      </c>
      <c r="M78">
        <f t="shared" ca="1" si="37"/>
        <v>4.2629E-2</v>
      </c>
      <c r="O78" s="21">
        <f t="shared" si="64"/>
        <v>45044</v>
      </c>
      <c r="P78" s="18">
        <f t="shared" si="38"/>
        <v>0</v>
      </c>
      <c r="Q78">
        <f t="shared" si="45"/>
        <v>0</v>
      </c>
      <c r="R78">
        <f t="shared" ca="1" si="46"/>
        <v>2.6777777777777776</v>
      </c>
      <c r="S78">
        <f t="shared" ca="1" si="39"/>
        <v>4.2629E-2</v>
      </c>
      <c r="U78" s="21">
        <f t="shared" si="47"/>
        <v>45814</v>
      </c>
      <c r="V78" s="18">
        <f t="shared" si="48"/>
        <v>4.3204000000000002</v>
      </c>
      <c r="W78">
        <f t="shared" si="49"/>
        <v>4.3203999999999999E-2</v>
      </c>
      <c r="Y78" s="21">
        <f t="shared" si="65"/>
        <v>45814</v>
      </c>
      <c r="Z78" s="18">
        <f t="shared" si="50"/>
        <v>4.2413999999999996</v>
      </c>
      <c r="AA78">
        <f t="shared" si="51"/>
        <v>4.2413999999999993E-2</v>
      </c>
      <c r="AC78" s="21">
        <f t="shared" si="66"/>
        <v>45674</v>
      </c>
      <c r="AD78" s="18">
        <f t="shared" si="52"/>
        <v>4.4550000000000001</v>
      </c>
      <c r="AE78">
        <f t="shared" si="53"/>
        <v>4.4549999999999999E-2</v>
      </c>
      <c r="AH78" s="21">
        <v>44998</v>
      </c>
      <c r="AI78" s="18">
        <v>3901.85</v>
      </c>
      <c r="AJ78" s="18">
        <v>0</v>
      </c>
      <c r="AL78" s="21">
        <v>44998</v>
      </c>
      <c r="AM78" s="18">
        <v>3901.85</v>
      </c>
      <c r="AN78" s="18">
        <v>0</v>
      </c>
      <c r="AP78" s="21">
        <v>44998</v>
      </c>
      <c r="AQ78" s="18">
        <v>3901.85</v>
      </c>
      <c r="AR78" s="18">
        <v>0</v>
      </c>
      <c r="AU78" s="1">
        <v>45915</v>
      </c>
      <c r="AV78">
        <v>3.9634</v>
      </c>
      <c r="AW78">
        <f t="shared" si="54"/>
        <v>3.9634000000000003E-2</v>
      </c>
      <c r="AY78" s="1">
        <v>45915</v>
      </c>
      <c r="AZ78">
        <v>3.7911000000000001</v>
      </c>
      <c r="BA78">
        <f t="shared" si="55"/>
        <v>3.7911E-2</v>
      </c>
      <c r="BC78" s="1">
        <v>45915</v>
      </c>
      <c r="BD78" s="23">
        <v>3.8740000000000001</v>
      </c>
      <c r="BE78">
        <f t="shared" si="56"/>
        <v>3.8740000000000004E-2</v>
      </c>
      <c r="BG78" s="1">
        <v>45915</v>
      </c>
      <c r="BH78">
        <v>3.5575000000000001</v>
      </c>
      <c r="BI78">
        <f t="shared" si="57"/>
        <v>3.5575000000000002E-2</v>
      </c>
      <c r="BK78" s="1">
        <v>36622</v>
      </c>
      <c r="BL78">
        <v>1.5144255812485801</v>
      </c>
      <c r="BM78">
        <f t="shared" ref="BM78:BM141" si="67">BL78/100</f>
        <v>1.5144255812485801E-2</v>
      </c>
      <c r="BP78" s="1">
        <v>45912</v>
      </c>
      <c r="BQ78">
        <v>180.39</v>
      </c>
      <c r="BR78">
        <f t="shared" si="58"/>
        <v>1.8038999999999998</v>
      </c>
      <c r="BT78" s="1">
        <v>45912</v>
      </c>
      <c r="BU78">
        <v>2</v>
      </c>
      <c r="BV78">
        <f t="shared" si="59"/>
        <v>0.02</v>
      </c>
      <c r="BX78" s="1">
        <v>45912</v>
      </c>
      <c r="BY78" s="23">
        <v>2.1080000000000001</v>
      </c>
      <c r="BZ78">
        <f t="shared" si="60"/>
        <v>2.1080000000000002E-2</v>
      </c>
      <c r="CB78" s="1">
        <v>45915</v>
      </c>
      <c r="CC78">
        <v>2.1160000000000001</v>
      </c>
      <c r="CD78">
        <f t="shared" si="61"/>
        <v>2.1160000000000002E-2</v>
      </c>
      <c r="CG78" s="1">
        <v>45924</v>
      </c>
      <c r="CH78">
        <v>112.515625</v>
      </c>
      <c r="CJ78" s="1"/>
      <c r="CL78" s="1"/>
      <c r="CM78" s="1"/>
      <c r="CP78" s="1"/>
      <c r="CS78" s="1"/>
      <c r="CV78" s="1"/>
      <c r="CY78" s="1"/>
      <c r="DB78" s="1"/>
    </row>
    <row r="79" spans="1:106" x14ac:dyDescent="0.3">
      <c r="A79" s="21">
        <f t="shared" si="62"/>
        <v>45922</v>
      </c>
      <c r="B79" s="18">
        <f t="shared" si="35"/>
        <v>112.578125</v>
      </c>
      <c r="C79">
        <f t="shared" si="34"/>
        <v>115</v>
      </c>
      <c r="D79">
        <f t="shared" ca="1" si="40"/>
        <v>0.2388888888888889</v>
      </c>
      <c r="E79">
        <f ca="1">IF(currency="USD",'Future et co'!F79,IF(currency="EUR",'Future et co'!G79,FALSE))</f>
        <v>3.9209999999999995E-2</v>
      </c>
      <c r="F79">
        <f t="shared" ca="1" si="41"/>
        <v>3.9209999999999995E-2</v>
      </c>
      <c r="G79">
        <f t="shared" ca="1" si="42"/>
        <v>2.0039999999999999E-2</v>
      </c>
      <c r="I79" s="21">
        <f t="shared" si="63"/>
        <v>45047</v>
      </c>
      <c r="J79" s="18">
        <f t="shared" si="36"/>
        <v>0</v>
      </c>
      <c r="K79">
        <f t="shared" si="43"/>
        <v>0</v>
      </c>
      <c r="L79">
        <f t="shared" ca="1" si="44"/>
        <v>2.6694444444444443</v>
      </c>
      <c r="M79">
        <f t="shared" ca="1" si="37"/>
        <v>4.3769999999999996E-2</v>
      </c>
      <c r="O79" s="21">
        <f t="shared" si="64"/>
        <v>45047</v>
      </c>
      <c r="P79" s="18">
        <f t="shared" si="38"/>
        <v>0</v>
      </c>
      <c r="Q79">
        <f t="shared" si="45"/>
        <v>0</v>
      </c>
      <c r="R79">
        <f t="shared" ca="1" si="46"/>
        <v>2.6694444444444443</v>
      </c>
      <c r="S79">
        <f t="shared" ca="1" si="39"/>
        <v>4.3769999999999996E-2</v>
      </c>
      <c r="U79" s="21">
        <f t="shared" si="47"/>
        <v>45817</v>
      </c>
      <c r="V79" s="18">
        <f t="shared" si="48"/>
        <v>4.3209999999999997</v>
      </c>
      <c r="W79">
        <f t="shared" si="49"/>
        <v>4.3209999999999998E-2</v>
      </c>
      <c r="Y79" s="21">
        <f t="shared" si="65"/>
        <v>45817</v>
      </c>
      <c r="Z79" s="18">
        <f t="shared" si="50"/>
        <v>4.2450999999999999</v>
      </c>
      <c r="AA79">
        <f t="shared" si="51"/>
        <v>4.2450999999999996E-2</v>
      </c>
      <c r="AC79" s="21">
        <f t="shared" si="66"/>
        <v>45677</v>
      </c>
      <c r="AD79" s="18">
        <f t="shared" si="52"/>
        <v>4.4550000000000001</v>
      </c>
      <c r="AE79">
        <f t="shared" si="53"/>
        <v>4.4549999999999999E-2</v>
      </c>
      <c r="AH79" s="21">
        <v>44995</v>
      </c>
      <c r="AI79" s="18">
        <v>3917.87</v>
      </c>
      <c r="AJ79" s="18">
        <v>0</v>
      </c>
      <c r="AL79" s="21">
        <v>44995</v>
      </c>
      <c r="AM79" s="18">
        <v>3917.87</v>
      </c>
      <c r="AN79" s="18">
        <v>0</v>
      </c>
      <c r="AP79" s="21">
        <v>44995</v>
      </c>
      <c r="AQ79" s="18">
        <v>3917.87</v>
      </c>
      <c r="AR79" s="18">
        <v>0</v>
      </c>
      <c r="AU79" s="1">
        <v>45912</v>
      </c>
      <c r="AV79">
        <v>3.9666999999999999</v>
      </c>
      <c r="AW79">
        <f t="shared" si="54"/>
        <v>3.9667000000000001E-2</v>
      </c>
      <c r="AY79" s="1">
        <v>45912</v>
      </c>
      <c r="AZ79">
        <v>3.7863000000000002</v>
      </c>
      <c r="BA79">
        <f t="shared" si="55"/>
        <v>3.7863000000000001E-2</v>
      </c>
      <c r="BC79" s="1">
        <v>45912</v>
      </c>
      <c r="BD79" s="23">
        <v>3.8813</v>
      </c>
      <c r="BE79">
        <f t="shared" si="56"/>
        <v>3.8813E-2</v>
      </c>
      <c r="BG79" s="1">
        <v>45912</v>
      </c>
      <c r="BH79">
        <v>3.5573000000000001</v>
      </c>
      <c r="BI79">
        <f t="shared" si="57"/>
        <v>3.5573E-2</v>
      </c>
      <c r="BK79" s="1">
        <v>36623</v>
      </c>
      <c r="BL79">
        <v>1.51504324524664</v>
      </c>
      <c r="BM79">
        <f t="shared" si="67"/>
        <v>1.51504324524664E-2</v>
      </c>
      <c r="BP79" s="1">
        <v>45911</v>
      </c>
      <c r="BQ79">
        <v>181.14769999999999</v>
      </c>
      <c r="BR79">
        <f t="shared" si="58"/>
        <v>1.8114769999999998</v>
      </c>
      <c r="BT79" s="1">
        <v>45911</v>
      </c>
      <c r="BU79">
        <v>2.0139999999999998</v>
      </c>
      <c r="BV79">
        <f t="shared" si="59"/>
        <v>2.0139999999999998E-2</v>
      </c>
      <c r="BX79" s="1">
        <v>45911</v>
      </c>
      <c r="BY79" s="23">
        <v>2.1190000000000002</v>
      </c>
      <c r="BZ79">
        <f t="shared" si="60"/>
        <v>2.1190000000000001E-2</v>
      </c>
      <c r="CB79" s="1">
        <v>45912</v>
      </c>
      <c r="CC79">
        <v>2.117</v>
      </c>
      <c r="CD79">
        <f t="shared" si="61"/>
        <v>2.1170000000000001E-2</v>
      </c>
      <c r="CG79" s="1">
        <v>45925</v>
      </c>
      <c r="CH79">
        <v>112.203125</v>
      </c>
      <c r="CJ79" s="1"/>
      <c r="CL79" s="1"/>
      <c r="CM79" s="1"/>
      <c r="CP79" s="1"/>
      <c r="CS79" s="1"/>
      <c r="CV79" s="1"/>
      <c r="CY79" s="1"/>
      <c r="DB79" s="1"/>
    </row>
    <row r="80" spans="1:106" x14ac:dyDescent="0.3">
      <c r="A80" s="21">
        <f t="shared" si="62"/>
        <v>45923</v>
      </c>
      <c r="B80" s="18">
        <f t="shared" si="35"/>
        <v>112.734375</v>
      </c>
      <c r="C80">
        <f t="shared" si="34"/>
        <v>115</v>
      </c>
      <c r="D80">
        <f t="shared" ca="1" si="40"/>
        <v>0.2361111111111111</v>
      </c>
      <c r="E80">
        <f ca="1">IF(currency="USD",'Future et co'!F80,IF(currency="EUR",'Future et co'!G80,FALSE))</f>
        <v>3.9189000000000002E-2</v>
      </c>
      <c r="F80">
        <f t="shared" ca="1" si="41"/>
        <v>3.9189000000000002E-2</v>
      </c>
      <c r="G80">
        <f t="shared" ca="1" si="42"/>
        <v>1.9959999999999999E-2</v>
      </c>
      <c r="I80" s="21">
        <f t="shared" si="63"/>
        <v>45048</v>
      </c>
      <c r="J80" s="18">
        <f t="shared" si="36"/>
        <v>0</v>
      </c>
      <c r="K80">
        <f t="shared" si="43"/>
        <v>0</v>
      </c>
      <c r="L80">
        <f t="shared" ca="1" si="44"/>
        <v>2.6666666666666665</v>
      </c>
      <c r="M80">
        <f t="shared" ca="1" si="37"/>
        <v>4.2213000000000001E-2</v>
      </c>
      <c r="O80" s="21">
        <f t="shared" si="64"/>
        <v>45048</v>
      </c>
      <c r="P80" s="18">
        <f t="shared" si="38"/>
        <v>0</v>
      </c>
      <c r="Q80">
        <f t="shared" si="45"/>
        <v>0</v>
      </c>
      <c r="R80">
        <f t="shared" ca="1" si="46"/>
        <v>2.6666666666666665</v>
      </c>
      <c r="S80">
        <f t="shared" ca="1" si="39"/>
        <v>4.2213000000000001E-2</v>
      </c>
      <c r="U80" s="21">
        <f t="shared" si="47"/>
        <v>45818</v>
      </c>
      <c r="V80" s="18">
        <f t="shared" si="48"/>
        <v>4.3224999999999998</v>
      </c>
      <c r="W80">
        <f t="shared" si="49"/>
        <v>4.3225E-2</v>
      </c>
      <c r="Y80" s="21">
        <f t="shared" si="65"/>
        <v>45818</v>
      </c>
      <c r="Z80" s="18">
        <f t="shared" si="50"/>
        <v>4.2428999999999997</v>
      </c>
      <c r="AA80">
        <f t="shared" si="51"/>
        <v>4.2428999999999994E-2</v>
      </c>
      <c r="AC80" s="21">
        <f t="shared" si="66"/>
        <v>45678</v>
      </c>
      <c r="AD80" s="18">
        <f t="shared" si="52"/>
        <v>4.4580000000000002</v>
      </c>
      <c r="AE80">
        <f t="shared" si="53"/>
        <v>4.4580000000000002E-2</v>
      </c>
      <c r="AH80" s="21">
        <v>44994</v>
      </c>
      <c r="AI80" s="18">
        <v>3978.46</v>
      </c>
      <c r="AJ80" s="18">
        <v>0</v>
      </c>
      <c r="AL80" s="21">
        <v>44994</v>
      </c>
      <c r="AM80" s="18">
        <v>3978.46</v>
      </c>
      <c r="AN80" s="18">
        <v>0</v>
      </c>
      <c r="AP80" s="21">
        <v>44994</v>
      </c>
      <c r="AQ80" s="18">
        <v>3978.46</v>
      </c>
      <c r="AR80" s="18">
        <v>0</v>
      </c>
      <c r="AU80" s="1">
        <v>45911</v>
      </c>
      <c r="AV80">
        <v>3.9554</v>
      </c>
      <c r="AW80">
        <f t="shared" si="54"/>
        <v>3.9553999999999999E-2</v>
      </c>
      <c r="AY80" s="1">
        <v>45911</v>
      </c>
      <c r="AZ80">
        <v>3.7648000000000001</v>
      </c>
      <c r="BA80">
        <f t="shared" si="55"/>
        <v>3.7648000000000001E-2</v>
      </c>
      <c r="BC80" s="1">
        <v>45911</v>
      </c>
      <c r="BD80" s="23">
        <v>3.863</v>
      </c>
      <c r="BE80">
        <f t="shared" si="56"/>
        <v>3.8629999999999998E-2</v>
      </c>
      <c r="BG80" s="1">
        <v>45911</v>
      </c>
      <c r="BH80">
        <v>3.5525000000000002</v>
      </c>
      <c r="BI80">
        <f t="shared" si="57"/>
        <v>3.5525000000000001E-2</v>
      </c>
      <c r="BK80" s="1">
        <v>36626</v>
      </c>
      <c r="BL80">
        <v>1.5097060226880901</v>
      </c>
      <c r="BM80">
        <f t="shared" si="67"/>
        <v>1.50970602268809E-2</v>
      </c>
      <c r="BP80" s="1">
        <v>45910</v>
      </c>
      <c r="BQ80">
        <v>181.2038</v>
      </c>
      <c r="BR80">
        <f t="shared" si="58"/>
        <v>1.812038</v>
      </c>
      <c r="BT80" s="1">
        <v>45910</v>
      </c>
      <c r="BU80">
        <v>2.0289999999999999</v>
      </c>
      <c r="BV80">
        <f t="shared" si="59"/>
        <v>2.0289999999999999E-2</v>
      </c>
      <c r="BX80" s="1">
        <v>45910</v>
      </c>
      <c r="BY80" s="23">
        <v>2.1139999999999999</v>
      </c>
      <c r="BZ80">
        <f t="shared" si="60"/>
        <v>2.1139999999999999E-2</v>
      </c>
      <c r="CB80" s="1">
        <v>45911</v>
      </c>
      <c r="CC80">
        <v>2.12</v>
      </c>
      <c r="CD80">
        <f t="shared" si="61"/>
        <v>2.12E-2</v>
      </c>
      <c r="CG80" s="1">
        <v>45926</v>
      </c>
      <c r="CH80">
        <v>112.15625</v>
      </c>
      <c r="CJ80" s="1"/>
      <c r="CL80" s="1"/>
      <c r="CM80" s="1"/>
      <c r="CP80" s="1"/>
      <c r="CS80" s="1"/>
      <c r="CV80" s="1"/>
      <c r="CY80" s="1"/>
      <c r="DB80" s="1"/>
    </row>
    <row r="81" spans="1:106" x14ac:dyDescent="0.3">
      <c r="A81" s="21">
        <f t="shared" si="62"/>
        <v>45924</v>
      </c>
      <c r="B81" s="18">
        <f t="shared" si="35"/>
        <v>112.515625</v>
      </c>
      <c r="C81">
        <f t="shared" si="34"/>
        <v>115</v>
      </c>
      <c r="D81">
        <f t="shared" ca="1" si="40"/>
        <v>0.23333333333333334</v>
      </c>
      <c r="E81">
        <f ca="1">IF(currency="USD",'Future et co'!F81,IF(currency="EUR",'Future et co'!G81,FALSE))</f>
        <v>3.9175000000000001E-2</v>
      </c>
      <c r="F81">
        <f t="shared" ca="1" si="41"/>
        <v>3.9175000000000001E-2</v>
      </c>
      <c r="G81">
        <f t="shared" ca="1" si="42"/>
        <v>1.993E-2</v>
      </c>
      <c r="I81" s="21">
        <f t="shared" si="63"/>
        <v>45049</v>
      </c>
      <c r="J81" s="18">
        <f t="shared" si="36"/>
        <v>0</v>
      </c>
      <c r="K81">
        <f t="shared" si="43"/>
        <v>0</v>
      </c>
      <c r="L81">
        <f t="shared" ca="1" si="44"/>
        <v>2.6638888888888888</v>
      </c>
      <c r="M81">
        <f t="shared" ca="1" si="37"/>
        <v>4.0614999999999998E-2</v>
      </c>
      <c r="O81" s="21">
        <f t="shared" si="64"/>
        <v>45049</v>
      </c>
      <c r="P81" s="18">
        <f t="shared" si="38"/>
        <v>0</v>
      </c>
      <c r="Q81">
        <f t="shared" si="45"/>
        <v>0</v>
      </c>
      <c r="R81">
        <f t="shared" ca="1" si="46"/>
        <v>2.6638888888888888</v>
      </c>
      <c r="S81">
        <f t="shared" ca="1" si="39"/>
        <v>4.0614999999999998E-2</v>
      </c>
      <c r="U81" s="21">
        <f t="shared" si="47"/>
        <v>45819</v>
      </c>
      <c r="V81" s="18">
        <f t="shared" si="48"/>
        <v>4.3244999999999996</v>
      </c>
      <c r="W81">
        <f t="shared" si="49"/>
        <v>4.3244999999999999E-2</v>
      </c>
      <c r="Y81" s="21">
        <f t="shared" si="65"/>
        <v>45819</v>
      </c>
      <c r="Z81" s="18">
        <f t="shared" si="50"/>
        <v>4.2095000000000002</v>
      </c>
      <c r="AA81">
        <f t="shared" si="51"/>
        <v>4.2095E-2</v>
      </c>
      <c r="AC81" s="21">
        <f t="shared" si="66"/>
        <v>45679</v>
      </c>
      <c r="AD81" s="18">
        <f t="shared" si="52"/>
        <v>4.4690000000000003</v>
      </c>
      <c r="AE81">
        <f t="shared" si="53"/>
        <v>4.4690000000000001E-2</v>
      </c>
      <c r="AH81" s="21">
        <v>44993</v>
      </c>
      <c r="AI81" s="18">
        <v>4055.27</v>
      </c>
      <c r="AJ81" s="18">
        <v>0</v>
      </c>
      <c r="AL81" s="21">
        <v>44993</v>
      </c>
      <c r="AM81" s="18">
        <v>4055.27</v>
      </c>
      <c r="AN81" s="18">
        <v>0</v>
      </c>
      <c r="AP81" s="21">
        <v>44993</v>
      </c>
      <c r="AQ81" s="18">
        <v>4055.27</v>
      </c>
      <c r="AR81" s="18">
        <v>0</v>
      </c>
      <c r="AU81" s="1">
        <v>45910</v>
      </c>
      <c r="AV81">
        <v>3.9921000000000002</v>
      </c>
      <c r="AW81">
        <f t="shared" si="54"/>
        <v>3.9921000000000005E-2</v>
      </c>
      <c r="AY81" s="1">
        <v>45910</v>
      </c>
      <c r="AZ81">
        <v>3.8075000000000001</v>
      </c>
      <c r="BA81">
        <f t="shared" si="55"/>
        <v>3.8074999999999998E-2</v>
      </c>
      <c r="BC81" s="1">
        <v>45910</v>
      </c>
      <c r="BD81" s="23">
        <v>3.8969999999999998</v>
      </c>
      <c r="BE81">
        <f t="shared" si="56"/>
        <v>3.8969999999999998E-2</v>
      </c>
      <c r="BG81" s="1">
        <v>45910</v>
      </c>
      <c r="BH81">
        <v>3.5565000000000002</v>
      </c>
      <c r="BI81">
        <f t="shared" si="57"/>
        <v>3.5564999999999999E-2</v>
      </c>
      <c r="BK81" s="1">
        <v>36627</v>
      </c>
      <c r="BL81">
        <v>1.50304942624528</v>
      </c>
      <c r="BM81">
        <f t="shared" si="67"/>
        <v>1.5030494262452801E-2</v>
      </c>
      <c r="BP81" s="1">
        <v>45909</v>
      </c>
      <c r="BQ81">
        <v>181.04949999999999</v>
      </c>
      <c r="BR81">
        <f t="shared" si="58"/>
        <v>1.810495</v>
      </c>
      <c r="BT81" s="1">
        <v>45909</v>
      </c>
      <c r="BU81">
        <v>2.0289999999999999</v>
      </c>
      <c r="BV81">
        <f t="shared" si="59"/>
        <v>2.0289999999999999E-2</v>
      </c>
      <c r="BX81" s="1">
        <v>45909</v>
      </c>
      <c r="BY81" s="23">
        <v>2.1059999999999999</v>
      </c>
      <c r="BZ81">
        <f t="shared" si="60"/>
        <v>2.1059999999999999E-2</v>
      </c>
      <c r="CB81" s="1">
        <v>45910</v>
      </c>
      <c r="CC81">
        <v>2.0960000000000001</v>
      </c>
      <c r="CD81">
        <f t="shared" si="61"/>
        <v>2.0959999999999999E-2</v>
      </c>
      <c r="CG81" s="1">
        <v>45929</v>
      </c>
      <c r="CH81">
        <v>112.421875</v>
      </c>
      <c r="CJ81" s="1"/>
      <c r="CL81" s="1"/>
      <c r="CM81" s="1"/>
      <c r="CP81" s="1"/>
      <c r="CS81" s="1"/>
      <c r="CV81" s="1"/>
      <c r="CY81" s="1"/>
      <c r="DB81" s="1"/>
    </row>
    <row r="82" spans="1:106" x14ac:dyDescent="0.3">
      <c r="A82" s="21">
        <f t="shared" si="62"/>
        <v>45925</v>
      </c>
      <c r="B82" s="18">
        <f t="shared" si="35"/>
        <v>112.203125</v>
      </c>
      <c r="C82">
        <f t="shared" si="34"/>
        <v>115</v>
      </c>
      <c r="D82">
        <f t="shared" ca="1" si="40"/>
        <v>0.23055555555555557</v>
      </c>
      <c r="E82">
        <f ca="1">IF(currency="USD",'Future et co'!F82,IF(currency="EUR",'Future et co'!G82,FALSE))</f>
        <v>3.9266000000000002E-2</v>
      </c>
      <c r="F82">
        <f t="shared" ca="1" si="41"/>
        <v>3.9266000000000002E-2</v>
      </c>
      <c r="G82">
        <f t="shared" ca="1" si="42"/>
        <v>1.9799999999999998E-2</v>
      </c>
      <c r="I82" s="21">
        <f t="shared" si="63"/>
        <v>45050</v>
      </c>
      <c r="J82" s="18">
        <f t="shared" si="36"/>
        <v>0</v>
      </c>
      <c r="K82">
        <f t="shared" si="43"/>
        <v>0</v>
      </c>
      <c r="L82">
        <f t="shared" ca="1" si="44"/>
        <v>2.661111111111111</v>
      </c>
      <c r="M82">
        <f t="shared" ca="1" si="37"/>
        <v>0.04</v>
      </c>
      <c r="O82" s="21">
        <f t="shared" si="64"/>
        <v>45050</v>
      </c>
      <c r="P82" s="18">
        <f t="shared" si="38"/>
        <v>0</v>
      </c>
      <c r="Q82">
        <f t="shared" si="45"/>
        <v>0</v>
      </c>
      <c r="R82">
        <f t="shared" ca="1" si="46"/>
        <v>2.661111111111111</v>
      </c>
      <c r="S82">
        <f t="shared" ca="1" si="39"/>
        <v>0.04</v>
      </c>
      <c r="U82" s="21">
        <f t="shared" si="47"/>
        <v>45820</v>
      </c>
      <c r="V82" s="18">
        <f t="shared" si="48"/>
        <v>4.3074000000000003</v>
      </c>
      <c r="W82">
        <f t="shared" si="49"/>
        <v>4.3074000000000001E-2</v>
      </c>
      <c r="Y82" s="21">
        <f t="shared" si="65"/>
        <v>45820</v>
      </c>
      <c r="Z82" s="18">
        <f t="shared" si="50"/>
        <v>4.1886999999999999</v>
      </c>
      <c r="AA82">
        <f t="shared" si="51"/>
        <v>4.1887000000000001E-2</v>
      </c>
      <c r="AC82" s="21">
        <f t="shared" si="66"/>
        <v>45680</v>
      </c>
      <c r="AD82" s="18">
        <f t="shared" si="52"/>
        <v>4.4550000000000001</v>
      </c>
      <c r="AE82">
        <f t="shared" si="53"/>
        <v>4.4549999999999999E-2</v>
      </c>
      <c r="AH82" s="21">
        <v>44992</v>
      </c>
      <c r="AI82" s="18">
        <v>4049.31</v>
      </c>
      <c r="AJ82" s="18">
        <v>0</v>
      </c>
      <c r="AL82" s="21">
        <v>44992</v>
      </c>
      <c r="AM82" s="18">
        <v>4049.31</v>
      </c>
      <c r="AN82" s="18">
        <v>0</v>
      </c>
      <c r="AP82" s="21">
        <v>44992</v>
      </c>
      <c r="AQ82" s="18">
        <v>4049.31</v>
      </c>
      <c r="AR82" s="18">
        <v>0</v>
      </c>
      <c r="AU82" s="1">
        <v>45909</v>
      </c>
      <c r="AV82">
        <v>4.0023</v>
      </c>
      <c r="AW82">
        <f t="shared" si="54"/>
        <v>4.0023000000000003E-2</v>
      </c>
      <c r="AY82" s="1">
        <v>45909</v>
      </c>
      <c r="AZ82">
        <v>3.8222999999999998</v>
      </c>
      <c r="BA82">
        <f t="shared" si="55"/>
        <v>3.8223E-2</v>
      </c>
      <c r="BC82" s="1">
        <v>45909</v>
      </c>
      <c r="BD82" s="23">
        <v>3.915</v>
      </c>
      <c r="BE82">
        <f t="shared" si="56"/>
        <v>3.9149999999999997E-2</v>
      </c>
      <c r="BG82" s="1">
        <v>45909</v>
      </c>
      <c r="BH82">
        <v>3.5720000000000001</v>
      </c>
      <c r="BI82">
        <f t="shared" si="57"/>
        <v>3.5720000000000002E-2</v>
      </c>
      <c r="BK82" s="1">
        <v>36628</v>
      </c>
      <c r="BL82">
        <v>1.51987204372075</v>
      </c>
      <c r="BM82">
        <f t="shared" si="67"/>
        <v>1.51987204372075E-2</v>
      </c>
      <c r="BP82" s="1">
        <v>45908</v>
      </c>
      <c r="BQ82">
        <v>181.44239999999999</v>
      </c>
      <c r="BR82">
        <f t="shared" si="58"/>
        <v>1.8144239999999998</v>
      </c>
      <c r="BT82" s="1">
        <v>45908</v>
      </c>
      <c r="BU82">
        <v>2.0339999999999998</v>
      </c>
      <c r="BV82">
        <f t="shared" si="59"/>
        <v>2.0339999999999997E-2</v>
      </c>
      <c r="BX82" s="1">
        <v>45908</v>
      </c>
      <c r="BY82" s="23">
        <v>2.105</v>
      </c>
      <c r="BZ82">
        <f t="shared" si="60"/>
        <v>2.1049999999999999E-2</v>
      </c>
      <c r="CB82" s="1">
        <v>45909</v>
      </c>
      <c r="CC82">
        <v>2.089</v>
      </c>
      <c r="CD82">
        <f t="shared" si="61"/>
        <v>2.0889999999999999E-2</v>
      </c>
      <c r="CG82" s="1">
        <v>45930</v>
      </c>
      <c r="CH82">
        <v>112.390625</v>
      </c>
      <c r="CJ82" s="1"/>
      <c r="CL82" s="1"/>
      <c r="CM82" s="1"/>
      <c r="CP82" s="1"/>
      <c r="CS82" s="1"/>
      <c r="CV82" s="1"/>
      <c r="CY82" s="1"/>
      <c r="DB82" s="1"/>
    </row>
    <row r="83" spans="1:106" x14ac:dyDescent="0.3">
      <c r="A83" s="21">
        <f t="shared" si="62"/>
        <v>45926</v>
      </c>
      <c r="B83" s="18">
        <f t="shared" si="35"/>
        <v>112.15625</v>
      </c>
      <c r="C83">
        <f t="shared" si="34"/>
        <v>115</v>
      </c>
      <c r="D83">
        <f t="shared" ca="1" si="40"/>
        <v>0.22777777777777777</v>
      </c>
      <c r="E83">
        <f ca="1">IF(currency="USD",'Future et co'!F83,IF(currency="EUR",'Future et co'!G83,FALSE))</f>
        <v>3.9176999999999997E-2</v>
      </c>
      <c r="F83">
        <f t="shared" ca="1" si="41"/>
        <v>3.9176999999999997E-2</v>
      </c>
      <c r="G83">
        <f t="shared" ca="1" si="42"/>
        <v>0.02</v>
      </c>
      <c r="I83" s="21">
        <f t="shared" si="63"/>
        <v>45051</v>
      </c>
      <c r="J83" s="18">
        <f t="shared" si="36"/>
        <v>0</v>
      </c>
      <c r="K83">
        <f t="shared" si="43"/>
        <v>0</v>
      </c>
      <c r="L83">
        <f t="shared" ca="1" si="44"/>
        <v>2.6583333333333332</v>
      </c>
      <c r="M83">
        <f t="shared" ca="1" si="37"/>
        <v>4.1239999999999999E-2</v>
      </c>
      <c r="O83" s="21">
        <f t="shared" si="64"/>
        <v>45051</v>
      </c>
      <c r="P83" s="18">
        <f t="shared" si="38"/>
        <v>0</v>
      </c>
      <c r="Q83">
        <f t="shared" si="45"/>
        <v>0</v>
      </c>
      <c r="R83">
        <f t="shared" ca="1" si="46"/>
        <v>2.6583333333333332</v>
      </c>
      <c r="S83">
        <f t="shared" ca="1" si="39"/>
        <v>4.1239999999999999E-2</v>
      </c>
      <c r="U83" s="21">
        <f t="shared" si="47"/>
        <v>45821</v>
      </c>
      <c r="V83" s="18">
        <f t="shared" si="48"/>
        <v>4.3125</v>
      </c>
      <c r="W83">
        <f t="shared" si="49"/>
        <v>4.3124999999999997E-2</v>
      </c>
      <c r="Y83" s="21">
        <f t="shared" si="65"/>
        <v>45821</v>
      </c>
      <c r="Z83" s="18">
        <f t="shared" si="50"/>
        <v>4.2049000000000003</v>
      </c>
      <c r="AA83">
        <f t="shared" si="51"/>
        <v>4.2049000000000003E-2</v>
      </c>
      <c r="AC83" s="21">
        <f t="shared" si="66"/>
        <v>45681</v>
      </c>
      <c r="AD83" s="18">
        <f t="shared" si="52"/>
        <v>4.4390000000000001</v>
      </c>
      <c r="AE83">
        <f t="shared" si="53"/>
        <v>4.4389999999999999E-2</v>
      </c>
      <c r="AH83" s="21">
        <v>44991</v>
      </c>
      <c r="AI83" s="18">
        <v>4111.53</v>
      </c>
      <c r="AJ83" s="18">
        <v>0</v>
      </c>
      <c r="AL83" s="21">
        <v>44991</v>
      </c>
      <c r="AM83" s="18">
        <v>4111.53</v>
      </c>
      <c r="AN83" s="18">
        <v>0</v>
      </c>
      <c r="AP83" s="21">
        <v>44991</v>
      </c>
      <c r="AQ83" s="18">
        <v>4111.53</v>
      </c>
      <c r="AR83" s="18">
        <v>0</v>
      </c>
      <c r="AU83" s="1">
        <v>45908</v>
      </c>
      <c r="AV83">
        <v>3.9925999999999999</v>
      </c>
      <c r="AW83">
        <f t="shared" si="54"/>
        <v>3.9925999999999996E-2</v>
      </c>
      <c r="AY83" s="1">
        <v>45908</v>
      </c>
      <c r="AZ83">
        <v>3.7957999999999998</v>
      </c>
      <c r="BA83">
        <f t="shared" si="55"/>
        <v>3.7957999999999999E-2</v>
      </c>
      <c r="BC83" s="1">
        <v>45908</v>
      </c>
      <c r="BD83" s="23">
        <v>3.8473000000000002</v>
      </c>
      <c r="BE83">
        <f t="shared" si="56"/>
        <v>3.8473E-2</v>
      </c>
      <c r="BG83" s="1">
        <v>45908</v>
      </c>
      <c r="BH83">
        <v>3.5003000000000002</v>
      </c>
      <c r="BI83">
        <f t="shared" si="57"/>
        <v>3.5002999999999999E-2</v>
      </c>
      <c r="BK83" s="1">
        <v>36629</v>
      </c>
      <c r="BL83">
        <v>1.54397952167368</v>
      </c>
      <c r="BM83">
        <f t="shared" si="67"/>
        <v>1.54397952167368E-2</v>
      </c>
      <c r="BP83" s="1">
        <v>45905</v>
      </c>
      <c r="BQ83">
        <v>181.1337</v>
      </c>
      <c r="BR83">
        <f t="shared" si="58"/>
        <v>1.811337</v>
      </c>
      <c r="BT83" s="1">
        <v>45905</v>
      </c>
      <c r="BU83">
        <v>2.0529999999999999</v>
      </c>
      <c r="BV83">
        <f t="shared" si="59"/>
        <v>2.053E-2</v>
      </c>
      <c r="BX83" s="1">
        <v>45905</v>
      </c>
      <c r="BY83" s="23">
        <v>2.1</v>
      </c>
      <c r="BZ83">
        <f t="shared" si="60"/>
        <v>2.1000000000000001E-2</v>
      </c>
      <c r="CB83" s="1">
        <v>45908</v>
      </c>
      <c r="CC83">
        <v>2.0718999999999999</v>
      </c>
      <c r="CD83">
        <f t="shared" si="61"/>
        <v>2.0718999999999998E-2</v>
      </c>
      <c r="CG83" s="1">
        <v>45931</v>
      </c>
      <c r="CH83">
        <v>112.734375</v>
      </c>
      <c r="CJ83" s="1"/>
      <c r="CL83" s="1"/>
      <c r="CM83" s="1"/>
      <c r="CP83" s="1"/>
      <c r="CS83" s="1"/>
      <c r="CV83" s="1"/>
      <c r="CY83" s="1"/>
      <c r="DB83" s="1"/>
    </row>
    <row r="84" spans="1:106" x14ac:dyDescent="0.3">
      <c r="A84" s="21">
        <f t="shared" si="62"/>
        <v>45929</v>
      </c>
      <c r="B84" s="18">
        <f t="shared" si="35"/>
        <v>112.421875</v>
      </c>
      <c r="C84">
        <f t="shared" si="34"/>
        <v>115</v>
      </c>
      <c r="D84">
        <f t="shared" ca="1" si="40"/>
        <v>0.21944444444444444</v>
      </c>
      <c r="E84">
        <f ca="1">IF(currency="USD",'Future et co'!F84,IF(currency="EUR",'Future et co'!G84,FALSE))</f>
        <v>3.9035E-2</v>
      </c>
      <c r="F84">
        <f t="shared" ca="1" si="41"/>
        <v>3.9035E-2</v>
      </c>
      <c r="G84">
        <f t="shared" ca="1" si="42"/>
        <v>2.0160000000000001E-2</v>
      </c>
      <c r="I84" s="21">
        <f t="shared" si="63"/>
        <v>45054</v>
      </c>
      <c r="J84" s="18">
        <f t="shared" si="36"/>
        <v>0</v>
      </c>
      <c r="K84">
        <f t="shared" si="43"/>
        <v>0</v>
      </c>
      <c r="L84">
        <f t="shared" ca="1" si="44"/>
        <v>2.65</v>
      </c>
      <c r="M84">
        <f t="shared" ca="1" si="37"/>
        <v>4.1980000000000003E-2</v>
      </c>
      <c r="O84" s="21">
        <f t="shared" si="64"/>
        <v>45054</v>
      </c>
      <c r="P84" s="18">
        <f t="shared" si="38"/>
        <v>0</v>
      </c>
      <c r="Q84">
        <f t="shared" si="45"/>
        <v>0</v>
      </c>
      <c r="R84">
        <f t="shared" ca="1" si="46"/>
        <v>2.65</v>
      </c>
      <c r="S84">
        <f t="shared" ca="1" si="39"/>
        <v>4.1980000000000003E-2</v>
      </c>
      <c r="U84" s="21">
        <f t="shared" si="47"/>
        <v>45824</v>
      </c>
      <c r="V84" s="18">
        <f t="shared" si="48"/>
        <v>4.3223000000000003</v>
      </c>
      <c r="W84">
        <f t="shared" si="49"/>
        <v>4.3223000000000004E-2</v>
      </c>
      <c r="Y84" s="21">
        <f t="shared" si="65"/>
        <v>45824</v>
      </c>
      <c r="Z84" s="18">
        <f t="shared" si="50"/>
        <v>4.2226999999999997</v>
      </c>
      <c r="AA84">
        <f t="shared" si="51"/>
        <v>4.2226999999999994E-2</v>
      </c>
      <c r="AC84" s="21">
        <f t="shared" si="66"/>
        <v>45684</v>
      </c>
      <c r="AD84" s="18">
        <f t="shared" si="52"/>
        <v>4.3970000000000002</v>
      </c>
      <c r="AE84">
        <f t="shared" si="53"/>
        <v>4.3970000000000002E-2</v>
      </c>
      <c r="AH84" s="21">
        <v>44988</v>
      </c>
      <c r="AI84" s="18">
        <v>4110.22</v>
      </c>
      <c r="AJ84" s="18">
        <v>0</v>
      </c>
      <c r="AL84" s="21">
        <v>44988</v>
      </c>
      <c r="AM84" s="18">
        <v>4110.22</v>
      </c>
      <c r="AN84" s="18">
        <v>0</v>
      </c>
      <c r="AP84" s="21">
        <v>44988</v>
      </c>
      <c r="AQ84" s="18">
        <v>4110.22</v>
      </c>
      <c r="AR84" s="18">
        <v>0</v>
      </c>
      <c r="AU84" s="1">
        <v>45905</v>
      </c>
      <c r="AV84">
        <v>4.0140000000000002</v>
      </c>
      <c r="AW84">
        <f t="shared" si="54"/>
        <v>4.0140000000000002E-2</v>
      </c>
      <c r="AY84" s="1">
        <v>45905</v>
      </c>
      <c r="AZ84">
        <v>3.8243999999999998</v>
      </c>
      <c r="BA84">
        <f t="shared" si="55"/>
        <v>3.8244E-2</v>
      </c>
      <c r="BC84" s="1">
        <v>45905</v>
      </c>
      <c r="BD84" s="23">
        <v>3.8767999999999998</v>
      </c>
      <c r="BE84">
        <f t="shared" si="56"/>
        <v>3.8767999999999997E-2</v>
      </c>
      <c r="BG84" s="1">
        <v>45905</v>
      </c>
      <c r="BH84">
        <v>3.5272999999999999</v>
      </c>
      <c r="BI84">
        <f t="shared" si="57"/>
        <v>3.5272999999999999E-2</v>
      </c>
      <c r="BK84" s="1">
        <v>36630</v>
      </c>
      <c r="BL84">
        <v>1.6305940005284201</v>
      </c>
      <c r="BM84">
        <f t="shared" si="67"/>
        <v>1.6305940005284202E-2</v>
      </c>
      <c r="BP84" s="1">
        <v>45904</v>
      </c>
      <c r="BQ84">
        <v>180.2216</v>
      </c>
      <c r="BR84">
        <f t="shared" si="58"/>
        <v>1.802216</v>
      </c>
      <c r="BT84" s="1">
        <v>45904</v>
      </c>
      <c r="BU84">
        <v>2.0779999999999998</v>
      </c>
      <c r="BV84">
        <f t="shared" si="59"/>
        <v>2.078E-2</v>
      </c>
      <c r="BX84" s="1">
        <v>45904</v>
      </c>
      <c r="BY84" s="23">
        <v>2.1030000000000002</v>
      </c>
      <c r="BZ84">
        <f t="shared" si="60"/>
        <v>2.1030000000000004E-2</v>
      </c>
      <c r="CB84" s="1">
        <v>45905</v>
      </c>
      <c r="CC84">
        <v>2.0739999999999998</v>
      </c>
      <c r="CD84">
        <f t="shared" si="61"/>
        <v>2.0739999999999998E-2</v>
      </c>
      <c r="CG84" s="1">
        <v>45932</v>
      </c>
      <c r="CH84">
        <v>112.8125</v>
      </c>
      <c r="CJ84" s="1"/>
      <c r="CL84" s="1"/>
      <c r="CM84" s="1"/>
      <c r="CP84" s="1"/>
      <c r="CS84" s="1"/>
      <c r="CV84" s="1"/>
      <c r="CY84" s="1"/>
      <c r="DB84" s="1"/>
    </row>
    <row r="85" spans="1:106" x14ac:dyDescent="0.3">
      <c r="A85" s="21">
        <f t="shared" si="62"/>
        <v>45930</v>
      </c>
      <c r="B85" s="18">
        <f t="shared" si="35"/>
        <v>112.390625</v>
      </c>
      <c r="C85">
        <f t="shared" si="34"/>
        <v>115</v>
      </c>
      <c r="D85">
        <f t="shared" ca="1" si="40"/>
        <v>0.21666666666666667</v>
      </c>
      <c r="E85">
        <f ca="1">IF(currency="USD",'Future et co'!F85,IF(currency="EUR",'Future et co'!G85,FALSE))</f>
        <v>3.8885000000000003E-2</v>
      </c>
      <c r="F85">
        <f t="shared" ca="1" si="41"/>
        <v>3.8885000000000003E-2</v>
      </c>
      <c r="G85">
        <f t="shared" ca="1" si="42"/>
        <v>2.0320000000000001E-2</v>
      </c>
      <c r="I85" s="21">
        <f t="shared" si="63"/>
        <v>45055</v>
      </c>
      <c r="J85" s="18">
        <f t="shared" si="36"/>
        <v>0</v>
      </c>
      <c r="K85">
        <f t="shared" si="43"/>
        <v>0</v>
      </c>
      <c r="L85">
        <f t="shared" ca="1" si="44"/>
        <v>2.6472222222222221</v>
      </c>
      <c r="M85">
        <f t="shared" ca="1" si="37"/>
        <v>4.2030000000000005E-2</v>
      </c>
      <c r="O85" s="21">
        <f t="shared" si="64"/>
        <v>45055</v>
      </c>
      <c r="P85" s="18">
        <f t="shared" si="38"/>
        <v>0</v>
      </c>
      <c r="Q85">
        <f t="shared" si="45"/>
        <v>0</v>
      </c>
      <c r="R85">
        <f t="shared" ca="1" si="46"/>
        <v>2.6472222222222221</v>
      </c>
      <c r="S85">
        <f t="shared" ca="1" si="39"/>
        <v>4.2030000000000005E-2</v>
      </c>
      <c r="U85" s="21">
        <f t="shared" si="47"/>
        <v>45825</v>
      </c>
      <c r="V85" s="18">
        <f t="shared" si="48"/>
        <v>4.2999000000000001</v>
      </c>
      <c r="W85">
        <f t="shared" si="49"/>
        <v>4.2999000000000002E-2</v>
      </c>
      <c r="Y85" s="21">
        <f t="shared" si="65"/>
        <v>45825</v>
      </c>
      <c r="Z85" s="18">
        <f t="shared" si="50"/>
        <v>4.2154999999999996</v>
      </c>
      <c r="AA85">
        <f t="shared" si="51"/>
        <v>4.2154999999999998E-2</v>
      </c>
      <c r="AC85" s="21">
        <f t="shared" si="66"/>
        <v>45685</v>
      </c>
      <c r="AD85" s="18">
        <f t="shared" si="52"/>
        <v>4.4029999999999996</v>
      </c>
      <c r="AE85">
        <f t="shared" si="53"/>
        <v>4.4029999999999993E-2</v>
      </c>
      <c r="AH85" s="21">
        <v>44987</v>
      </c>
      <c r="AI85" s="18">
        <v>4045.38</v>
      </c>
      <c r="AJ85" s="18">
        <v>0</v>
      </c>
      <c r="AL85" s="21">
        <v>44987</v>
      </c>
      <c r="AM85" s="18">
        <v>4045.38</v>
      </c>
      <c r="AN85" s="18">
        <v>0</v>
      </c>
      <c r="AP85" s="21">
        <v>44987</v>
      </c>
      <c r="AQ85" s="18">
        <v>4045.38</v>
      </c>
      <c r="AR85" s="18">
        <v>0</v>
      </c>
      <c r="AU85" s="1">
        <v>45904</v>
      </c>
      <c r="AV85">
        <v>4.0605000000000002</v>
      </c>
      <c r="AW85">
        <f t="shared" si="54"/>
        <v>4.0605000000000002E-2</v>
      </c>
      <c r="AY85" s="1">
        <v>45904</v>
      </c>
      <c r="AZ85">
        <v>3.8921000000000001</v>
      </c>
      <c r="BA85">
        <f t="shared" si="55"/>
        <v>3.8921000000000004E-2</v>
      </c>
      <c r="BC85" s="1">
        <v>45904</v>
      </c>
      <c r="BD85" s="23">
        <v>3.968</v>
      </c>
      <c r="BE85">
        <f t="shared" si="56"/>
        <v>3.968E-2</v>
      </c>
      <c r="BG85" s="1">
        <v>45904</v>
      </c>
      <c r="BH85">
        <v>3.6118000000000001</v>
      </c>
      <c r="BI85">
        <f t="shared" si="57"/>
        <v>3.6118000000000004E-2</v>
      </c>
      <c r="BK85" s="1">
        <v>36633</v>
      </c>
      <c r="BL85">
        <v>1.5976346303192499</v>
      </c>
      <c r="BM85">
        <f t="shared" si="67"/>
        <v>1.5976346303192498E-2</v>
      </c>
      <c r="BP85" s="1">
        <v>45903</v>
      </c>
      <c r="BQ85">
        <v>179.88749999999999</v>
      </c>
      <c r="BR85">
        <f t="shared" si="58"/>
        <v>1.7988749999999998</v>
      </c>
      <c r="BT85" s="1">
        <v>45903</v>
      </c>
      <c r="BU85">
        <v>2.0760000000000001</v>
      </c>
      <c r="BV85">
        <f t="shared" si="59"/>
        <v>2.0760000000000001E-2</v>
      </c>
      <c r="BX85" s="1">
        <v>45903</v>
      </c>
      <c r="BY85" s="23">
        <v>2.0990000000000002</v>
      </c>
      <c r="BZ85">
        <f t="shared" si="60"/>
        <v>2.0990000000000002E-2</v>
      </c>
      <c r="CB85" s="1">
        <v>45904</v>
      </c>
      <c r="CC85">
        <v>2.0870000000000002</v>
      </c>
      <c r="CD85">
        <f t="shared" si="61"/>
        <v>2.0870000000000003E-2</v>
      </c>
      <c r="CG85" s="1">
        <v>45933</v>
      </c>
      <c r="CH85">
        <v>112.5625</v>
      </c>
      <c r="CJ85" s="1"/>
      <c r="CL85" s="1"/>
      <c r="CM85" s="1"/>
      <c r="CP85" s="1"/>
      <c r="CS85" s="1"/>
      <c r="CV85" s="1"/>
      <c r="CY85" s="1"/>
      <c r="DB85" s="1"/>
    </row>
    <row r="86" spans="1:106" x14ac:dyDescent="0.3">
      <c r="A86" s="21">
        <f t="shared" si="62"/>
        <v>45931</v>
      </c>
      <c r="B86" s="18">
        <f t="shared" si="35"/>
        <v>112.734375</v>
      </c>
      <c r="C86">
        <f t="shared" si="34"/>
        <v>115</v>
      </c>
      <c r="D86">
        <f t="shared" ca="1" si="40"/>
        <v>0.21388888888888888</v>
      </c>
      <c r="E86">
        <f ca="1">IF(currency="USD",'Future et co'!F86,IF(currency="EUR",'Future et co'!G86,FALSE))</f>
        <v>3.8625E-2</v>
      </c>
      <c r="F86">
        <f t="shared" ca="1" si="41"/>
        <v>3.8625E-2</v>
      </c>
      <c r="G86">
        <f t="shared" ca="1" si="42"/>
        <v>2.017E-2</v>
      </c>
      <c r="I86" s="21">
        <f t="shared" si="63"/>
        <v>45056</v>
      </c>
      <c r="J86" s="18">
        <f t="shared" si="36"/>
        <v>0</v>
      </c>
      <c r="K86">
        <f t="shared" si="43"/>
        <v>0</v>
      </c>
      <c r="L86">
        <f t="shared" ca="1" si="44"/>
        <v>2.6444444444444444</v>
      </c>
      <c r="M86">
        <f t="shared" ca="1" si="37"/>
        <v>4.0719999999999999E-2</v>
      </c>
      <c r="O86" s="21">
        <f t="shared" si="64"/>
        <v>45056</v>
      </c>
      <c r="P86" s="18">
        <f t="shared" si="38"/>
        <v>0</v>
      </c>
      <c r="Q86">
        <f t="shared" si="45"/>
        <v>0</v>
      </c>
      <c r="R86">
        <f t="shared" ca="1" si="46"/>
        <v>2.6444444444444444</v>
      </c>
      <c r="S86">
        <f t="shared" ca="1" si="39"/>
        <v>4.0719999999999999E-2</v>
      </c>
      <c r="U86" s="21">
        <f t="shared" si="47"/>
        <v>45826</v>
      </c>
      <c r="V86" s="18">
        <f t="shared" si="48"/>
        <v>4.3164999999999996</v>
      </c>
      <c r="W86">
        <f t="shared" si="49"/>
        <v>4.3164999999999995E-2</v>
      </c>
      <c r="Y86" s="21">
        <f t="shared" si="65"/>
        <v>45826</v>
      </c>
      <c r="Z86" s="18">
        <f t="shared" si="50"/>
        <v>4.2058</v>
      </c>
      <c r="AA86">
        <f t="shared" si="51"/>
        <v>4.2057999999999998E-2</v>
      </c>
      <c r="AC86" s="21">
        <f t="shared" si="66"/>
        <v>45686</v>
      </c>
      <c r="AD86" s="18">
        <f t="shared" si="52"/>
        <v>4.4260000000000002</v>
      </c>
      <c r="AE86">
        <f t="shared" si="53"/>
        <v>4.4260000000000001E-2</v>
      </c>
      <c r="AH86" s="21">
        <v>44986</v>
      </c>
      <c r="AI86" s="18">
        <v>4015.89</v>
      </c>
      <c r="AJ86" s="18">
        <v>0</v>
      </c>
      <c r="AL86" s="21">
        <v>44986</v>
      </c>
      <c r="AM86" s="18">
        <v>4015.89</v>
      </c>
      <c r="AN86" s="18">
        <v>0</v>
      </c>
      <c r="AP86" s="21">
        <v>44986</v>
      </c>
      <c r="AQ86" s="18">
        <v>4015.89</v>
      </c>
      <c r="AR86" s="18">
        <v>0</v>
      </c>
      <c r="AU86" s="1">
        <v>45903</v>
      </c>
      <c r="AV86">
        <v>4.0838999999999999</v>
      </c>
      <c r="AW86">
        <f t="shared" si="54"/>
        <v>4.0839E-2</v>
      </c>
      <c r="AY86" s="1">
        <v>45903</v>
      </c>
      <c r="AZ86">
        <v>3.9218999999999999</v>
      </c>
      <c r="BA86">
        <f t="shared" si="55"/>
        <v>3.9218999999999997E-2</v>
      </c>
      <c r="BC86" s="1">
        <v>45903</v>
      </c>
      <c r="BD86" s="23">
        <v>3.9977</v>
      </c>
      <c r="BE86">
        <f t="shared" si="56"/>
        <v>3.9976999999999999E-2</v>
      </c>
      <c r="BG86" s="1">
        <v>45903</v>
      </c>
      <c r="BH86">
        <v>3.6518000000000002</v>
      </c>
      <c r="BI86">
        <f t="shared" si="57"/>
        <v>3.6518000000000002E-2</v>
      </c>
      <c r="BK86" s="1">
        <v>36634</v>
      </c>
      <c r="BL86">
        <v>1.56023324072963</v>
      </c>
      <c r="BM86">
        <f t="shared" si="67"/>
        <v>1.5602332407296299E-2</v>
      </c>
      <c r="BP86" s="1">
        <v>45902</v>
      </c>
      <c r="BQ86">
        <v>179.3168</v>
      </c>
      <c r="BR86">
        <f t="shared" si="58"/>
        <v>1.7931680000000001</v>
      </c>
      <c r="BT86" s="1">
        <v>45902</v>
      </c>
      <c r="BU86">
        <v>2.0750000000000002</v>
      </c>
      <c r="BV86">
        <f t="shared" si="59"/>
        <v>2.0750000000000001E-2</v>
      </c>
      <c r="BX86" s="1">
        <v>45902</v>
      </c>
      <c r="BY86" s="23">
        <v>2.089</v>
      </c>
      <c r="BZ86">
        <f t="shared" si="60"/>
        <v>2.0889999999999999E-2</v>
      </c>
      <c r="CB86" s="1">
        <v>45903</v>
      </c>
      <c r="CC86">
        <v>2.0790000000000002</v>
      </c>
      <c r="CD86">
        <f t="shared" si="61"/>
        <v>2.0790000000000003E-2</v>
      </c>
      <c r="CG86" s="1">
        <v>45936</v>
      </c>
      <c r="CH86">
        <v>112.265625</v>
      </c>
      <c r="CJ86" s="1"/>
      <c r="CL86" s="1"/>
      <c r="CM86" s="1"/>
      <c r="CP86" s="1"/>
      <c r="CS86" s="1"/>
      <c r="CV86" s="1"/>
      <c r="CY86" s="1"/>
      <c r="DB86" s="1"/>
    </row>
    <row r="87" spans="1:106" x14ac:dyDescent="0.3">
      <c r="A87" s="21">
        <f t="shared" si="62"/>
        <v>45932</v>
      </c>
      <c r="B87" s="18">
        <f t="shared" si="35"/>
        <v>112.8125</v>
      </c>
      <c r="C87">
        <f t="shared" si="34"/>
        <v>115</v>
      </c>
      <c r="D87">
        <f t="shared" ca="1" si="40"/>
        <v>0.21111111111111111</v>
      </c>
      <c r="E87">
        <f ca="1">IF(currency="USD",'Future et co'!F87,IF(currency="EUR",'Future et co'!G87,FALSE))</f>
        <v>3.8543000000000001E-2</v>
      </c>
      <c r="F87">
        <f t="shared" ca="1" si="41"/>
        <v>3.8543000000000001E-2</v>
      </c>
      <c r="G87">
        <f t="shared" ca="1" si="42"/>
        <v>0.02</v>
      </c>
      <c r="I87" s="21">
        <f t="shared" si="63"/>
        <v>45057</v>
      </c>
      <c r="J87" s="18">
        <f t="shared" si="36"/>
        <v>0</v>
      </c>
      <c r="K87">
        <f t="shared" si="43"/>
        <v>0</v>
      </c>
      <c r="L87">
        <f t="shared" ca="1" si="44"/>
        <v>2.6416666666666666</v>
      </c>
      <c r="M87">
        <f t="shared" ca="1" si="37"/>
        <v>4.0650000000000006E-2</v>
      </c>
      <c r="O87" s="21">
        <f t="shared" si="64"/>
        <v>45057</v>
      </c>
      <c r="P87" s="18">
        <f t="shared" si="38"/>
        <v>0</v>
      </c>
      <c r="Q87">
        <f t="shared" si="45"/>
        <v>0</v>
      </c>
      <c r="R87">
        <f t="shared" ca="1" si="46"/>
        <v>2.6416666666666666</v>
      </c>
      <c r="S87">
        <f t="shared" ca="1" si="39"/>
        <v>4.0650000000000006E-2</v>
      </c>
      <c r="U87" s="21">
        <f t="shared" si="47"/>
        <v>45827</v>
      </c>
      <c r="V87" s="18">
        <f t="shared" si="48"/>
        <v>4.3164999999999996</v>
      </c>
      <c r="W87">
        <f t="shared" si="49"/>
        <v>4.3164999999999995E-2</v>
      </c>
      <c r="Y87" s="21">
        <f t="shared" si="65"/>
        <v>45827</v>
      </c>
      <c r="Z87" s="18">
        <f t="shared" si="50"/>
        <v>4.2107999999999999</v>
      </c>
      <c r="AA87">
        <f t="shared" si="51"/>
        <v>4.2108E-2</v>
      </c>
      <c r="AC87" s="21">
        <f t="shared" si="66"/>
        <v>45687</v>
      </c>
      <c r="AD87" s="18">
        <f t="shared" si="52"/>
        <v>4.4249999999999998</v>
      </c>
      <c r="AE87">
        <f t="shared" si="53"/>
        <v>4.4249999999999998E-2</v>
      </c>
      <c r="AH87" s="21">
        <v>44985</v>
      </c>
      <c r="AI87" s="18">
        <v>4035.22</v>
      </c>
      <c r="AJ87" s="18">
        <v>0</v>
      </c>
      <c r="AL87" s="21">
        <v>44985</v>
      </c>
      <c r="AM87" s="18">
        <v>4035.22</v>
      </c>
      <c r="AN87" s="18">
        <v>0</v>
      </c>
      <c r="AP87" s="21">
        <v>44985</v>
      </c>
      <c r="AQ87" s="18">
        <v>4035.22</v>
      </c>
      <c r="AR87" s="18">
        <v>0</v>
      </c>
      <c r="AU87" s="1">
        <v>45902</v>
      </c>
      <c r="AV87">
        <v>4.0957999999999997</v>
      </c>
      <c r="AW87">
        <f t="shared" si="54"/>
        <v>4.0957999999999994E-2</v>
      </c>
      <c r="AY87" s="1">
        <v>45902</v>
      </c>
      <c r="AZ87">
        <v>3.9394999999999998</v>
      </c>
      <c r="BA87">
        <f t="shared" si="55"/>
        <v>3.9394999999999999E-2</v>
      </c>
      <c r="BC87" s="1">
        <v>45902</v>
      </c>
      <c r="BD87" s="23">
        <v>4.0232999999999999</v>
      </c>
      <c r="BE87">
        <f t="shared" si="56"/>
        <v>4.0232999999999998E-2</v>
      </c>
      <c r="BG87" s="1">
        <v>45902</v>
      </c>
      <c r="BH87">
        <v>3.6720000000000002</v>
      </c>
      <c r="BI87">
        <f t="shared" si="57"/>
        <v>3.6720000000000003E-2</v>
      </c>
      <c r="BK87" s="1">
        <v>36635</v>
      </c>
      <c r="BL87">
        <v>1.5724000479772999</v>
      </c>
      <c r="BM87">
        <f t="shared" si="67"/>
        <v>1.5724000479773001E-2</v>
      </c>
      <c r="BP87" s="1">
        <v>45901</v>
      </c>
      <c r="BQ87">
        <v>179.83189999999999</v>
      </c>
      <c r="BR87">
        <f t="shared" si="58"/>
        <v>1.798319</v>
      </c>
      <c r="BT87" s="1">
        <v>45901</v>
      </c>
      <c r="BU87">
        <v>2.0739999999999998</v>
      </c>
      <c r="BV87">
        <f t="shared" si="59"/>
        <v>2.0739999999999998E-2</v>
      </c>
      <c r="BX87" s="1">
        <v>45901</v>
      </c>
      <c r="BY87" s="23">
        <v>2.0859999999999999</v>
      </c>
      <c r="BZ87">
        <f t="shared" si="60"/>
        <v>2.086E-2</v>
      </c>
      <c r="CB87" s="1">
        <v>45902</v>
      </c>
      <c r="CC87">
        <v>2.081</v>
      </c>
      <c r="CD87">
        <f t="shared" si="61"/>
        <v>2.0809999999999999E-2</v>
      </c>
      <c r="CG87" s="1">
        <v>45937</v>
      </c>
      <c r="CH87">
        <v>112.546875</v>
      </c>
      <c r="CJ87" s="1"/>
      <c r="CL87" s="1"/>
      <c r="CM87" s="1"/>
      <c r="CP87" s="1"/>
      <c r="CS87" s="1"/>
      <c r="CV87" s="1"/>
      <c r="CY87" s="1"/>
      <c r="DB87" s="1"/>
    </row>
    <row r="88" spans="1:106" x14ac:dyDescent="0.3">
      <c r="A88" s="21">
        <f t="shared" si="62"/>
        <v>45933</v>
      </c>
      <c r="B88" s="18">
        <f t="shared" si="35"/>
        <v>112.5625</v>
      </c>
      <c r="C88">
        <f t="shared" si="34"/>
        <v>115</v>
      </c>
      <c r="D88">
        <f t="shared" ca="1" si="40"/>
        <v>0.20833333333333334</v>
      </c>
      <c r="E88">
        <f ca="1">IF(currency="USD",'Future et co'!F88,IF(currency="EUR",'Future et co'!G88,FALSE))</f>
        <v>3.8678999999999998E-2</v>
      </c>
      <c r="F88">
        <f t="shared" ca="1" si="41"/>
        <v>3.8678999999999998E-2</v>
      </c>
      <c r="G88">
        <f t="shared" ca="1" si="42"/>
        <v>2.0199999999999999E-2</v>
      </c>
      <c r="I88" s="21">
        <f t="shared" si="63"/>
        <v>45058</v>
      </c>
      <c r="J88" s="18">
        <f t="shared" si="36"/>
        <v>0</v>
      </c>
      <c r="K88">
        <f t="shared" si="43"/>
        <v>0</v>
      </c>
      <c r="L88">
        <f t="shared" ca="1" si="44"/>
        <v>2.6388888888888888</v>
      </c>
      <c r="M88">
        <f t="shared" ca="1" si="37"/>
        <v>4.1631000000000001E-2</v>
      </c>
      <c r="O88" s="21">
        <f t="shared" si="64"/>
        <v>45058</v>
      </c>
      <c r="P88" s="18">
        <f t="shared" si="38"/>
        <v>0</v>
      </c>
      <c r="Q88">
        <f t="shared" si="45"/>
        <v>0</v>
      </c>
      <c r="R88">
        <f t="shared" ca="1" si="46"/>
        <v>2.6388888888888888</v>
      </c>
      <c r="S88">
        <f t="shared" ca="1" si="39"/>
        <v>4.1631000000000001E-2</v>
      </c>
      <c r="U88" s="21">
        <f t="shared" si="47"/>
        <v>45828</v>
      </c>
      <c r="V88" s="18">
        <f t="shared" si="48"/>
        <v>4.3079999999999998</v>
      </c>
      <c r="W88">
        <f t="shared" si="49"/>
        <v>4.308E-2</v>
      </c>
      <c r="Y88" s="21">
        <f t="shared" si="65"/>
        <v>45828</v>
      </c>
      <c r="Z88" s="18">
        <f t="shared" si="50"/>
        <v>4.1913</v>
      </c>
      <c r="AA88">
        <f t="shared" si="51"/>
        <v>4.1912999999999999E-2</v>
      </c>
      <c r="AC88" s="21">
        <f t="shared" si="66"/>
        <v>45688</v>
      </c>
      <c r="AD88" s="18">
        <f t="shared" si="52"/>
        <v>4.4269999999999996</v>
      </c>
      <c r="AE88">
        <f t="shared" si="53"/>
        <v>4.4269999999999997E-2</v>
      </c>
      <c r="AH88" s="21">
        <v>44984</v>
      </c>
      <c r="AI88" s="18">
        <v>4047.72</v>
      </c>
      <c r="AJ88" s="18">
        <v>0</v>
      </c>
      <c r="AL88" s="21">
        <v>44984</v>
      </c>
      <c r="AM88" s="18">
        <v>4047.72</v>
      </c>
      <c r="AN88" s="18">
        <v>0</v>
      </c>
      <c r="AP88" s="21">
        <v>44984</v>
      </c>
      <c r="AQ88" s="18">
        <v>4047.72</v>
      </c>
      <c r="AR88" s="18">
        <v>0</v>
      </c>
      <c r="AU88" s="1">
        <v>45901</v>
      </c>
      <c r="AV88">
        <v>4.0970000000000004</v>
      </c>
      <c r="AW88">
        <f t="shared" si="54"/>
        <v>4.0970000000000006E-2</v>
      </c>
      <c r="AY88" s="1">
        <v>45901</v>
      </c>
      <c r="AZ88">
        <v>3.9449000000000001</v>
      </c>
      <c r="BA88">
        <f t="shared" si="55"/>
        <v>3.9448999999999998E-2</v>
      </c>
      <c r="BC88" s="1">
        <v>45901</v>
      </c>
      <c r="BD88" s="23">
        <v>4.0239000000000003</v>
      </c>
      <c r="BE88">
        <f t="shared" si="56"/>
        <v>4.0239000000000004E-2</v>
      </c>
      <c r="BG88" s="1">
        <v>45901</v>
      </c>
      <c r="BH88">
        <v>3.6459999999999999</v>
      </c>
      <c r="BI88">
        <f t="shared" si="57"/>
        <v>3.6459999999999999E-2</v>
      </c>
      <c r="BK88" s="1">
        <v>36636</v>
      </c>
      <c r="BL88">
        <v>1.55742586832751</v>
      </c>
      <c r="BM88">
        <f t="shared" si="67"/>
        <v>1.55742586832751E-2</v>
      </c>
      <c r="BP88" s="1">
        <v>45898</v>
      </c>
      <c r="BQ88">
        <v>180.34690000000001</v>
      </c>
      <c r="BR88">
        <f t="shared" si="58"/>
        <v>1.803469</v>
      </c>
      <c r="BT88" s="1">
        <v>45898</v>
      </c>
      <c r="BU88">
        <v>2.0609999999999999</v>
      </c>
      <c r="BV88">
        <f t="shared" si="59"/>
        <v>2.061E-2</v>
      </c>
      <c r="BX88" s="1">
        <v>45898</v>
      </c>
      <c r="BY88" s="23">
        <v>2.0739999999999998</v>
      </c>
      <c r="BZ88">
        <f t="shared" si="60"/>
        <v>2.0739999999999998E-2</v>
      </c>
      <c r="CB88" s="1">
        <v>45901</v>
      </c>
      <c r="CC88">
        <v>2.0720000000000001</v>
      </c>
      <c r="CD88">
        <f t="shared" si="61"/>
        <v>2.0720000000000002E-2</v>
      </c>
      <c r="CG88" s="1">
        <v>45938</v>
      </c>
      <c r="CH88">
        <v>112.484375</v>
      </c>
      <c r="CJ88" s="1"/>
      <c r="CL88" s="1"/>
      <c r="CM88" s="1"/>
      <c r="CP88" s="1"/>
      <c r="CS88" s="1"/>
      <c r="CV88" s="1"/>
      <c r="CY88" s="1"/>
      <c r="DB88" s="1"/>
    </row>
    <row r="89" spans="1:106" x14ac:dyDescent="0.3">
      <c r="A89" s="21">
        <f t="shared" si="62"/>
        <v>45936</v>
      </c>
      <c r="B89" s="18">
        <f t="shared" si="35"/>
        <v>112.265625</v>
      </c>
      <c r="C89">
        <f t="shared" ref="C89:C152" si="68">CEILING(B89,$C$9)</f>
        <v>115</v>
      </c>
      <c r="D89">
        <f t="shared" ca="1" si="40"/>
        <v>0.2</v>
      </c>
      <c r="E89">
        <f ca="1">IF(currency="USD",'Future et co'!F89,IF(currency="EUR",'Future et co'!G89,FALSE))</f>
        <v>3.8559000000000003E-2</v>
      </c>
      <c r="F89">
        <f t="shared" ca="1" si="41"/>
        <v>3.8559000000000003E-2</v>
      </c>
      <c r="G89">
        <f t="shared" ca="1" si="42"/>
        <v>2.0259999999999997E-2</v>
      </c>
      <c r="I89" s="21">
        <f t="shared" si="63"/>
        <v>45061</v>
      </c>
      <c r="J89" s="18">
        <f t="shared" si="36"/>
        <v>0</v>
      </c>
      <c r="K89">
        <f t="shared" si="43"/>
        <v>0</v>
      </c>
      <c r="L89">
        <f t="shared" ca="1" si="44"/>
        <v>2.6305555555555555</v>
      </c>
      <c r="M89">
        <f t="shared" ca="1" si="37"/>
        <v>4.163E-2</v>
      </c>
      <c r="O89" s="21">
        <f t="shared" si="64"/>
        <v>45061</v>
      </c>
      <c r="P89" s="18">
        <f t="shared" si="38"/>
        <v>0</v>
      </c>
      <c r="Q89">
        <f t="shared" si="45"/>
        <v>0</v>
      </c>
      <c r="R89">
        <f t="shared" ca="1" si="46"/>
        <v>2.6305555555555555</v>
      </c>
      <c r="S89">
        <f t="shared" ca="1" si="39"/>
        <v>4.163E-2</v>
      </c>
      <c r="U89" s="21">
        <f t="shared" si="47"/>
        <v>45831</v>
      </c>
      <c r="V89" s="18">
        <f t="shared" si="48"/>
        <v>4.2927</v>
      </c>
      <c r="W89">
        <f t="shared" si="49"/>
        <v>4.2927E-2</v>
      </c>
      <c r="Y89" s="21">
        <f t="shared" si="65"/>
        <v>45831</v>
      </c>
      <c r="Z89" s="18">
        <f t="shared" si="50"/>
        <v>4.1539000000000001</v>
      </c>
      <c r="AA89">
        <f t="shared" si="51"/>
        <v>4.1539E-2</v>
      </c>
      <c r="AC89" s="21">
        <f t="shared" si="66"/>
        <v>45691</v>
      </c>
      <c r="AD89" s="18">
        <f t="shared" si="52"/>
        <v>4.4580000000000002</v>
      </c>
      <c r="AE89">
        <f t="shared" si="53"/>
        <v>4.4580000000000002E-2</v>
      </c>
      <c r="AH89" s="21">
        <v>44981</v>
      </c>
      <c r="AI89" s="18">
        <v>4037.09</v>
      </c>
      <c r="AJ89" s="18">
        <v>0</v>
      </c>
      <c r="AL89" s="21">
        <v>44981</v>
      </c>
      <c r="AM89" s="18">
        <v>4037.09</v>
      </c>
      <c r="AN89" s="18">
        <v>0</v>
      </c>
      <c r="AP89" s="21">
        <v>44981</v>
      </c>
      <c r="AQ89" s="18">
        <v>4037.09</v>
      </c>
      <c r="AR89" s="18">
        <v>0</v>
      </c>
      <c r="AU89" s="1">
        <v>45898</v>
      </c>
      <c r="AV89">
        <v>4.1078999999999999</v>
      </c>
      <c r="AW89">
        <f t="shared" si="54"/>
        <v>4.1078999999999997E-2</v>
      </c>
      <c r="AY89" s="1">
        <v>45898</v>
      </c>
      <c r="AZ89">
        <v>3.9455</v>
      </c>
      <c r="BA89">
        <f t="shared" si="55"/>
        <v>3.9454999999999997E-2</v>
      </c>
      <c r="BC89" s="1">
        <v>45898</v>
      </c>
      <c r="BD89" s="23">
        <v>4.0199999999999996</v>
      </c>
      <c r="BE89">
        <f t="shared" si="56"/>
        <v>4.0199999999999993E-2</v>
      </c>
      <c r="BG89" s="1">
        <v>45898</v>
      </c>
      <c r="BH89">
        <v>3.6459999999999999</v>
      </c>
      <c r="BI89">
        <f t="shared" si="57"/>
        <v>3.6459999999999999E-2</v>
      </c>
      <c r="BK89" s="1">
        <v>36640</v>
      </c>
      <c r="BL89">
        <v>1.5429538496866</v>
      </c>
      <c r="BM89">
        <f t="shared" si="67"/>
        <v>1.5429538496865999E-2</v>
      </c>
      <c r="BP89" s="1">
        <v>45897</v>
      </c>
      <c r="BQ89">
        <v>180.54179999999999</v>
      </c>
      <c r="BR89">
        <f t="shared" si="58"/>
        <v>1.805418</v>
      </c>
      <c r="BT89" s="1">
        <v>45897</v>
      </c>
      <c r="BU89">
        <v>2.0470000000000002</v>
      </c>
      <c r="BV89">
        <f t="shared" si="59"/>
        <v>2.0470000000000002E-2</v>
      </c>
      <c r="BX89" s="1">
        <v>45897</v>
      </c>
      <c r="BY89" s="23">
        <v>2.069</v>
      </c>
      <c r="BZ89">
        <f t="shared" si="60"/>
        <v>2.069E-2</v>
      </c>
      <c r="CB89" s="1">
        <v>45898</v>
      </c>
      <c r="CC89">
        <v>2.0579999999999998</v>
      </c>
      <c r="CD89">
        <f t="shared" si="61"/>
        <v>2.0579999999999998E-2</v>
      </c>
      <c r="CG89" s="1">
        <v>45939</v>
      </c>
      <c r="CH89">
        <v>112.359375</v>
      </c>
      <c r="CJ89" s="1"/>
      <c r="CL89" s="1"/>
      <c r="CM89" s="1"/>
      <c r="CP89" s="1"/>
      <c r="CS89" s="1"/>
      <c r="CV89" s="1"/>
      <c r="CY89" s="1"/>
      <c r="DB89" s="1"/>
    </row>
    <row r="90" spans="1:106" x14ac:dyDescent="0.3">
      <c r="A90" s="21">
        <f t="shared" si="62"/>
        <v>45937</v>
      </c>
      <c r="B90" s="18">
        <f t="shared" si="35"/>
        <v>112.546875</v>
      </c>
      <c r="C90">
        <f t="shared" si="68"/>
        <v>115</v>
      </c>
      <c r="D90">
        <f t="shared" ca="1" si="40"/>
        <v>0.19722222222222222</v>
      </c>
      <c r="E90">
        <f ca="1">IF(currency="USD",'Future et co'!F90,IF(currency="EUR",'Future et co'!G90,FALSE))</f>
        <v>3.8502000000000002E-2</v>
      </c>
      <c r="F90">
        <f t="shared" ca="1" si="41"/>
        <v>3.8502000000000002E-2</v>
      </c>
      <c r="G90">
        <f t="shared" ca="1" si="42"/>
        <v>2.0289999999999999E-2</v>
      </c>
      <c r="I90" s="21">
        <f t="shared" si="63"/>
        <v>45062</v>
      </c>
      <c r="J90" s="18">
        <f t="shared" si="36"/>
        <v>0</v>
      </c>
      <c r="K90">
        <f t="shared" si="43"/>
        <v>0</v>
      </c>
      <c r="L90">
        <f t="shared" ca="1" si="44"/>
        <v>2.6277777777777778</v>
      </c>
      <c r="M90">
        <f t="shared" ca="1" si="37"/>
        <v>4.233E-2</v>
      </c>
      <c r="O90" s="21">
        <f t="shared" si="64"/>
        <v>45062</v>
      </c>
      <c r="P90" s="18">
        <f t="shared" si="38"/>
        <v>0</v>
      </c>
      <c r="Q90">
        <f t="shared" si="45"/>
        <v>0</v>
      </c>
      <c r="R90">
        <f t="shared" ca="1" si="46"/>
        <v>2.6277777777777778</v>
      </c>
      <c r="S90">
        <f t="shared" ca="1" si="39"/>
        <v>4.233E-2</v>
      </c>
      <c r="U90" s="21">
        <f t="shared" si="47"/>
        <v>45832</v>
      </c>
      <c r="V90" s="18">
        <f t="shared" si="48"/>
        <v>4.2935999999999996</v>
      </c>
      <c r="W90">
        <f t="shared" si="49"/>
        <v>4.2935999999999995E-2</v>
      </c>
      <c r="Y90" s="21">
        <f t="shared" si="65"/>
        <v>45832</v>
      </c>
      <c r="Z90" s="18">
        <f t="shared" si="50"/>
        <v>4.1447000000000003</v>
      </c>
      <c r="AA90">
        <f t="shared" si="51"/>
        <v>4.1447000000000005E-2</v>
      </c>
      <c r="AC90" s="21">
        <f t="shared" si="66"/>
        <v>45692</v>
      </c>
      <c r="AD90" s="18">
        <f t="shared" si="52"/>
        <v>4.4429999999999996</v>
      </c>
      <c r="AE90">
        <f t="shared" si="53"/>
        <v>4.4429999999999997E-2</v>
      </c>
      <c r="AH90" s="21">
        <v>44980</v>
      </c>
      <c r="AI90" s="18">
        <v>4080.17</v>
      </c>
      <c r="AJ90" s="18">
        <v>0</v>
      </c>
      <c r="AL90" s="21">
        <v>44980</v>
      </c>
      <c r="AM90" s="18">
        <v>4080.17</v>
      </c>
      <c r="AN90" s="18">
        <v>0</v>
      </c>
      <c r="AP90" s="21">
        <v>44980</v>
      </c>
      <c r="AQ90" s="18">
        <v>4080.17</v>
      </c>
      <c r="AR90" s="18">
        <v>0</v>
      </c>
      <c r="AU90" s="1">
        <v>45897</v>
      </c>
      <c r="AV90">
        <v>4.1174999999999997</v>
      </c>
      <c r="AW90">
        <f t="shared" si="54"/>
        <v>4.1174999999999996E-2</v>
      </c>
      <c r="AY90" s="1">
        <v>45897</v>
      </c>
      <c r="AZ90">
        <v>3.9552</v>
      </c>
      <c r="BA90">
        <f t="shared" si="55"/>
        <v>3.9552000000000004E-2</v>
      </c>
      <c r="BC90" s="1">
        <v>45897</v>
      </c>
      <c r="BD90" s="23">
        <v>4.03</v>
      </c>
      <c r="BE90">
        <f t="shared" si="56"/>
        <v>4.0300000000000002E-2</v>
      </c>
      <c r="BG90" s="1">
        <v>45897</v>
      </c>
      <c r="BH90">
        <v>3.6480000000000001</v>
      </c>
      <c r="BI90">
        <f t="shared" si="57"/>
        <v>3.6479999999999999E-2</v>
      </c>
      <c r="BK90" s="1">
        <v>36641</v>
      </c>
      <c r="BL90">
        <v>1.4991538538921501</v>
      </c>
      <c r="BM90">
        <f t="shared" si="67"/>
        <v>1.49915385389215E-2</v>
      </c>
      <c r="BP90" s="1">
        <v>45896</v>
      </c>
      <c r="BQ90">
        <v>180.6671</v>
      </c>
      <c r="BR90">
        <f t="shared" si="58"/>
        <v>1.8066710000000001</v>
      </c>
      <c r="BT90" s="1">
        <v>45896</v>
      </c>
      <c r="BU90">
        <v>2.032</v>
      </c>
      <c r="BV90">
        <f t="shared" si="59"/>
        <v>2.0320000000000001E-2</v>
      </c>
      <c r="BX90" s="1">
        <v>45896</v>
      </c>
      <c r="BY90" s="23">
        <v>2.0619999999999998</v>
      </c>
      <c r="BZ90">
        <f t="shared" si="60"/>
        <v>2.0619999999999999E-2</v>
      </c>
      <c r="CB90" s="1">
        <v>45897</v>
      </c>
      <c r="CC90">
        <v>2.0579999999999998</v>
      </c>
      <c r="CD90">
        <f t="shared" si="61"/>
        <v>2.0579999999999998E-2</v>
      </c>
      <c r="CG90" s="1">
        <v>45940</v>
      </c>
      <c r="CH90">
        <v>113.015625</v>
      </c>
      <c r="CJ90" s="1"/>
      <c r="CL90" s="1"/>
      <c r="CM90" s="1"/>
      <c r="CP90" s="1"/>
      <c r="CS90" s="1"/>
      <c r="CV90" s="1"/>
      <c r="CY90" s="1"/>
      <c r="DB90" s="1"/>
    </row>
    <row r="91" spans="1:106" x14ac:dyDescent="0.3">
      <c r="A91" s="21">
        <f t="shared" si="62"/>
        <v>45938</v>
      </c>
      <c r="B91" s="18">
        <f t="shared" si="35"/>
        <v>112.484375</v>
      </c>
      <c r="C91">
        <f t="shared" si="68"/>
        <v>115</v>
      </c>
      <c r="D91">
        <f t="shared" ca="1" si="40"/>
        <v>0.19444444444444445</v>
      </c>
      <c r="E91">
        <f ca="1">IF(currency="USD",'Future et co'!F91,IF(currency="EUR",'Future et co'!G91,FALSE))</f>
        <v>3.8549E-2</v>
      </c>
      <c r="F91">
        <f t="shared" ca="1" si="41"/>
        <v>3.8549E-2</v>
      </c>
      <c r="G91">
        <f t="shared" ca="1" si="42"/>
        <v>2.019E-2</v>
      </c>
      <c r="I91" s="21">
        <f t="shared" si="63"/>
        <v>45063</v>
      </c>
      <c r="J91" s="18">
        <f t="shared" si="36"/>
        <v>0</v>
      </c>
      <c r="K91">
        <f t="shared" si="43"/>
        <v>0</v>
      </c>
      <c r="L91">
        <f t="shared" ca="1" si="44"/>
        <v>2.625</v>
      </c>
      <c r="M91">
        <f t="shared" ca="1" si="37"/>
        <v>4.2790000000000002E-2</v>
      </c>
      <c r="O91" s="21">
        <f t="shared" si="64"/>
        <v>45063</v>
      </c>
      <c r="P91" s="18">
        <f t="shared" si="38"/>
        <v>0</v>
      </c>
      <c r="Q91">
        <f t="shared" si="45"/>
        <v>0</v>
      </c>
      <c r="R91">
        <f t="shared" ca="1" si="46"/>
        <v>2.625</v>
      </c>
      <c r="S91">
        <f t="shared" ca="1" si="39"/>
        <v>4.2790000000000002E-2</v>
      </c>
      <c r="U91" s="21">
        <f t="shared" si="47"/>
        <v>45833</v>
      </c>
      <c r="V91" s="18">
        <f t="shared" si="48"/>
        <v>4.2755000000000001</v>
      </c>
      <c r="W91">
        <f t="shared" si="49"/>
        <v>4.2755000000000001E-2</v>
      </c>
      <c r="Y91" s="21">
        <f t="shared" si="65"/>
        <v>45833</v>
      </c>
      <c r="Z91" s="18">
        <f t="shared" si="50"/>
        <v>4.1173999999999999</v>
      </c>
      <c r="AA91">
        <f t="shared" si="51"/>
        <v>4.1174000000000002E-2</v>
      </c>
      <c r="AC91" s="21">
        <f t="shared" si="66"/>
        <v>45693</v>
      </c>
      <c r="AD91" s="18">
        <f t="shared" si="52"/>
        <v>4.4279999999999999</v>
      </c>
      <c r="AE91">
        <f t="shared" si="53"/>
        <v>4.428E-2</v>
      </c>
      <c r="AH91" s="21">
        <v>44979</v>
      </c>
      <c r="AI91" s="18">
        <v>4058.95</v>
      </c>
      <c r="AJ91" s="18">
        <v>0</v>
      </c>
      <c r="AL91" s="21">
        <v>44979</v>
      </c>
      <c r="AM91" s="18">
        <v>4058.95</v>
      </c>
      <c r="AN91" s="18">
        <v>0</v>
      </c>
      <c r="AP91" s="21">
        <v>44979</v>
      </c>
      <c r="AQ91" s="18">
        <v>4058.95</v>
      </c>
      <c r="AR91" s="18">
        <v>0</v>
      </c>
      <c r="AU91" s="1">
        <v>45896</v>
      </c>
      <c r="AV91">
        <v>4.1219999999999999</v>
      </c>
      <c r="AW91">
        <f t="shared" si="54"/>
        <v>4.122E-2</v>
      </c>
      <c r="AY91" s="1">
        <v>45896</v>
      </c>
      <c r="AZ91">
        <v>3.9624999999999999</v>
      </c>
      <c r="BA91">
        <f t="shared" si="55"/>
        <v>3.9625E-2</v>
      </c>
      <c r="BC91" s="1">
        <v>45896</v>
      </c>
      <c r="BD91" s="23">
        <v>4.016</v>
      </c>
      <c r="BE91">
        <f t="shared" si="56"/>
        <v>4.0160000000000001E-2</v>
      </c>
      <c r="BG91" s="1">
        <v>45896</v>
      </c>
      <c r="BH91">
        <v>3.6309999999999998</v>
      </c>
      <c r="BI91">
        <f t="shared" si="57"/>
        <v>3.6309999999999995E-2</v>
      </c>
      <c r="BK91" s="1">
        <v>36642</v>
      </c>
      <c r="BL91">
        <v>1.5128342534971699</v>
      </c>
      <c r="BM91">
        <f t="shared" si="67"/>
        <v>1.51283425349717E-2</v>
      </c>
      <c r="BP91" s="1">
        <v>45895</v>
      </c>
      <c r="BQ91">
        <v>180.1799</v>
      </c>
      <c r="BR91">
        <f t="shared" si="58"/>
        <v>1.8017989999999999</v>
      </c>
      <c r="BT91" s="1">
        <v>45895</v>
      </c>
      <c r="BU91">
        <v>2.0219999999999998</v>
      </c>
      <c r="BV91">
        <f t="shared" si="59"/>
        <v>2.0219999999999998E-2</v>
      </c>
      <c r="BX91" s="1">
        <v>45895</v>
      </c>
      <c r="BY91" s="23">
        <v>2.0640000000000001</v>
      </c>
      <c r="BZ91">
        <f t="shared" si="60"/>
        <v>2.0640000000000002E-2</v>
      </c>
      <c r="CB91" s="1">
        <v>45896</v>
      </c>
      <c r="CC91">
        <v>2.0459999999999998</v>
      </c>
      <c r="CD91">
        <f t="shared" si="61"/>
        <v>2.0459999999999999E-2</v>
      </c>
      <c r="CG91" s="1">
        <v>45943</v>
      </c>
      <c r="CH91">
        <v>113.03125</v>
      </c>
      <c r="CJ91" s="1"/>
      <c r="CL91" s="1"/>
      <c r="CM91" s="1"/>
      <c r="CP91" s="1"/>
      <c r="CS91" s="1"/>
      <c r="CV91" s="1"/>
      <c r="CY91" s="1"/>
      <c r="DB91" s="1"/>
    </row>
    <row r="92" spans="1:106" x14ac:dyDescent="0.3">
      <c r="A92" s="21">
        <f t="shared" si="62"/>
        <v>45939</v>
      </c>
      <c r="B92" s="18">
        <f t="shared" si="35"/>
        <v>112.359375</v>
      </c>
      <c r="C92">
        <f t="shared" si="68"/>
        <v>115</v>
      </c>
      <c r="D92">
        <f t="shared" ca="1" si="40"/>
        <v>0.19166666666666668</v>
      </c>
      <c r="E92">
        <f ca="1">IF(currency="USD",'Future et co'!F92,IF(currency="EUR",'Future et co'!G92,FALSE))</f>
        <v>3.8199000000000004E-2</v>
      </c>
      <c r="F92">
        <f t="shared" ca="1" si="41"/>
        <v>3.8199000000000004E-2</v>
      </c>
      <c r="G92">
        <f t="shared" ca="1" si="42"/>
        <v>2.0250000000000001E-2</v>
      </c>
      <c r="I92" s="21">
        <f t="shared" si="63"/>
        <v>45064</v>
      </c>
      <c r="J92" s="18">
        <f t="shared" si="36"/>
        <v>0</v>
      </c>
      <c r="K92">
        <f t="shared" si="43"/>
        <v>0</v>
      </c>
      <c r="L92">
        <f t="shared" ca="1" si="44"/>
        <v>2.6222222222222222</v>
      </c>
      <c r="M92">
        <f t="shared" ca="1" si="37"/>
        <v>4.3920000000000001E-2</v>
      </c>
      <c r="O92" s="21">
        <f t="shared" si="64"/>
        <v>45064</v>
      </c>
      <c r="P92" s="18">
        <f t="shared" si="38"/>
        <v>0</v>
      </c>
      <c r="Q92">
        <f t="shared" si="45"/>
        <v>0</v>
      </c>
      <c r="R92">
        <f t="shared" ca="1" si="46"/>
        <v>2.6222222222222222</v>
      </c>
      <c r="S92">
        <f t="shared" ca="1" si="39"/>
        <v>4.3920000000000001E-2</v>
      </c>
      <c r="U92" s="21">
        <f t="shared" si="47"/>
        <v>45834</v>
      </c>
      <c r="V92" s="18">
        <f t="shared" si="48"/>
        <v>4.2763</v>
      </c>
      <c r="W92">
        <f t="shared" si="49"/>
        <v>4.2763000000000002E-2</v>
      </c>
      <c r="Y92" s="21">
        <f t="shared" si="65"/>
        <v>45834</v>
      </c>
      <c r="Z92" s="18">
        <f t="shared" si="50"/>
        <v>4.1044</v>
      </c>
      <c r="AA92">
        <f t="shared" si="51"/>
        <v>4.1043999999999997E-2</v>
      </c>
      <c r="AC92" s="21">
        <f t="shared" si="66"/>
        <v>45694</v>
      </c>
      <c r="AD92" s="18">
        <f t="shared" si="52"/>
        <v>4.4379999999999997</v>
      </c>
      <c r="AE92">
        <f t="shared" si="53"/>
        <v>4.4379999999999996E-2</v>
      </c>
      <c r="AH92" s="21">
        <v>44978</v>
      </c>
      <c r="AI92" s="18">
        <v>4066.16</v>
      </c>
      <c r="AJ92" s="18">
        <v>0</v>
      </c>
      <c r="AL92" s="21">
        <v>44978</v>
      </c>
      <c r="AM92" s="18">
        <v>4066.16</v>
      </c>
      <c r="AN92" s="18">
        <v>0</v>
      </c>
      <c r="AP92" s="21">
        <v>44978</v>
      </c>
      <c r="AQ92" s="18">
        <v>4066.16</v>
      </c>
      <c r="AR92" s="18">
        <v>0</v>
      </c>
      <c r="AU92" s="1">
        <v>45895</v>
      </c>
      <c r="AV92">
        <v>4.1289999999999996</v>
      </c>
      <c r="AW92">
        <f t="shared" si="54"/>
        <v>4.1289999999999993E-2</v>
      </c>
      <c r="AY92" s="1">
        <v>45895</v>
      </c>
      <c r="AZ92">
        <v>3.9693000000000001</v>
      </c>
      <c r="BA92">
        <f t="shared" si="55"/>
        <v>3.9692999999999999E-2</v>
      </c>
      <c r="BC92" s="1">
        <v>45895</v>
      </c>
      <c r="BD92" s="23">
        <v>4.0359999999999996</v>
      </c>
      <c r="BE92">
        <f t="shared" si="56"/>
        <v>4.0359999999999993E-2</v>
      </c>
      <c r="BG92" s="1">
        <v>45895</v>
      </c>
      <c r="BH92">
        <v>3.6659999999999999</v>
      </c>
      <c r="BI92">
        <f t="shared" si="57"/>
        <v>3.6659999999999998E-2</v>
      </c>
      <c r="BK92" s="1">
        <v>36643</v>
      </c>
      <c r="BL92">
        <v>1.54092549773861</v>
      </c>
      <c r="BM92">
        <f t="shared" si="67"/>
        <v>1.54092549773861E-2</v>
      </c>
      <c r="BP92" s="1">
        <v>45894</v>
      </c>
      <c r="BQ92">
        <v>179.56739999999999</v>
      </c>
      <c r="BR92">
        <f t="shared" si="58"/>
        <v>1.795674</v>
      </c>
      <c r="BT92" s="1">
        <v>45894</v>
      </c>
      <c r="BU92">
        <v>2.0209999999999999</v>
      </c>
      <c r="BV92">
        <f t="shared" si="59"/>
        <v>2.0209999999999999E-2</v>
      </c>
      <c r="BX92" s="1">
        <v>45894</v>
      </c>
      <c r="BY92" s="23">
        <v>2.0699999999999998</v>
      </c>
      <c r="BZ92">
        <f t="shared" si="60"/>
        <v>2.07E-2</v>
      </c>
      <c r="CB92" s="1">
        <v>45895</v>
      </c>
      <c r="CC92">
        <v>2.0550000000000002</v>
      </c>
      <c r="CD92">
        <f t="shared" si="61"/>
        <v>2.0550000000000002E-2</v>
      </c>
      <c r="CG92" s="1">
        <v>45944</v>
      </c>
      <c r="CH92">
        <v>113.28125</v>
      </c>
      <c r="CJ92" s="1"/>
      <c r="CL92" s="1"/>
      <c r="CM92" s="1"/>
      <c r="CP92" s="1"/>
      <c r="CS92" s="1"/>
      <c r="CV92" s="1"/>
      <c r="CY92" s="1"/>
      <c r="DB92" s="1"/>
    </row>
    <row r="93" spans="1:106" x14ac:dyDescent="0.3">
      <c r="A93" s="21">
        <f t="shared" si="62"/>
        <v>45940</v>
      </c>
      <c r="B93" s="18">
        <f t="shared" si="35"/>
        <v>113.015625</v>
      </c>
      <c r="C93">
        <f t="shared" si="68"/>
        <v>115</v>
      </c>
      <c r="D93">
        <f t="shared" ca="1" si="40"/>
        <v>0.18888888888888888</v>
      </c>
      <c r="E93">
        <f ca="1">IF(currency="USD",'Future et co'!F93,IF(currency="EUR",'Future et co'!G93,FALSE))</f>
        <v>3.8190000000000002E-2</v>
      </c>
      <c r="F93">
        <f t="shared" ca="1" si="41"/>
        <v>3.8190000000000002E-2</v>
      </c>
      <c r="G93">
        <f t="shared" ca="1" si="42"/>
        <v>2.009E-2</v>
      </c>
      <c r="I93" s="21">
        <f t="shared" si="63"/>
        <v>45065</v>
      </c>
      <c r="J93" s="18">
        <f t="shared" si="36"/>
        <v>0</v>
      </c>
      <c r="K93">
        <f t="shared" si="43"/>
        <v>0</v>
      </c>
      <c r="L93">
        <f t="shared" ca="1" si="44"/>
        <v>2.6194444444444445</v>
      </c>
      <c r="M93">
        <f t="shared" ca="1" si="37"/>
        <v>4.4269999999999997E-2</v>
      </c>
      <c r="O93" s="21">
        <f t="shared" si="64"/>
        <v>45065</v>
      </c>
      <c r="P93" s="18">
        <f t="shared" si="38"/>
        <v>0</v>
      </c>
      <c r="Q93">
        <f t="shared" si="45"/>
        <v>0</v>
      </c>
      <c r="R93">
        <f t="shared" ca="1" si="46"/>
        <v>2.6194444444444445</v>
      </c>
      <c r="S93">
        <f t="shared" ca="1" si="39"/>
        <v>4.4269999999999997E-2</v>
      </c>
      <c r="U93" s="21">
        <f t="shared" si="47"/>
        <v>45835</v>
      </c>
      <c r="V93" s="18">
        <f t="shared" si="48"/>
        <v>4.2778999999999998</v>
      </c>
      <c r="W93">
        <f t="shared" si="49"/>
        <v>4.2778999999999998E-2</v>
      </c>
      <c r="Y93" s="21">
        <f t="shared" si="65"/>
        <v>45835</v>
      </c>
      <c r="Z93" s="18">
        <f t="shared" si="50"/>
        <v>4.1040000000000001</v>
      </c>
      <c r="AA93">
        <f t="shared" si="51"/>
        <v>4.104E-2</v>
      </c>
      <c r="AC93" s="21">
        <f t="shared" si="66"/>
        <v>45695</v>
      </c>
      <c r="AD93" s="18">
        <f t="shared" si="52"/>
        <v>4.4930000000000003</v>
      </c>
      <c r="AE93">
        <f t="shared" si="53"/>
        <v>4.4930000000000005E-2</v>
      </c>
      <c r="AH93" s="21">
        <v>44974</v>
      </c>
      <c r="AI93" s="18">
        <v>4150.76</v>
      </c>
      <c r="AJ93" s="18">
        <v>0</v>
      </c>
      <c r="AL93" s="21">
        <v>44974</v>
      </c>
      <c r="AM93" s="18">
        <v>4150.76</v>
      </c>
      <c r="AN93" s="18">
        <v>0</v>
      </c>
      <c r="AP93" s="21">
        <v>44974</v>
      </c>
      <c r="AQ93" s="18">
        <v>4150.76</v>
      </c>
      <c r="AR93" s="18">
        <v>0</v>
      </c>
      <c r="AU93" s="1">
        <v>45894</v>
      </c>
      <c r="AV93">
        <v>4.1439000000000004</v>
      </c>
      <c r="AW93">
        <f t="shared" si="54"/>
        <v>4.1439000000000004E-2</v>
      </c>
      <c r="AY93" s="1">
        <v>45894</v>
      </c>
      <c r="AZ93">
        <v>3.9887000000000001</v>
      </c>
      <c r="BA93">
        <f t="shared" si="55"/>
        <v>3.9886999999999999E-2</v>
      </c>
      <c r="BC93" s="1">
        <v>45894</v>
      </c>
      <c r="BD93" s="23">
        <v>4.0780000000000003</v>
      </c>
      <c r="BE93">
        <f t="shared" si="56"/>
        <v>4.0780000000000004E-2</v>
      </c>
      <c r="BG93" s="1">
        <v>45894</v>
      </c>
      <c r="BH93">
        <v>3.7269999999999999</v>
      </c>
      <c r="BI93">
        <f t="shared" si="57"/>
        <v>3.7269999999999998E-2</v>
      </c>
      <c r="BK93" s="1">
        <v>36644</v>
      </c>
      <c r="BL93">
        <v>1.5447780228228101</v>
      </c>
      <c r="BM93">
        <f t="shared" si="67"/>
        <v>1.5447780228228101E-2</v>
      </c>
      <c r="BP93" s="1">
        <v>45891</v>
      </c>
      <c r="BQ93">
        <v>180.19380000000001</v>
      </c>
      <c r="BR93">
        <f t="shared" si="58"/>
        <v>1.801938</v>
      </c>
      <c r="BT93" s="1">
        <v>45891</v>
      </c>
      <c r="BU93">
        <v>2.0169999999999999</v>
      </c>
      <c r="BV93">
        <f t="shared" si="59"/>
        <v>2.017E-2</v>
      </c>
      <c r="BX93" s="1">
        <v>45891</v>
      </c>
      <c r="BY93" s="23">
        <v>2.0569999999999999</v>
      </c>
      <c r="BZ93">
        <f t="shared" si="60"/>
        <v>2.0569999999999998E-2</v>
      </c>
      <c r="CB93" s="1">
        <v>45894</v>
      </c>
      <c r="CC93">
        <v>2.0619000000000001</v>
      </c>
      <c r="CD93">
        <f t="shared" si="61"/>
        <v>2.0619000000000002E-2</v>
      </c>
      <c r="CG93" s="1">
        <v>45945</v>
      </c>
      <c r="CH93">
        <v>113.109375</v>
      </c>
      <c r="CJ93" s="1"/>
      <c r="CL93" s="1"/>
      <c r="CM93" s="1"/>
      <c r="CP93" s="1"/>
      <c r="CS93" s="1"/>
      <c r="CV93" s="1"/>
      <c r="CY93" s="1"/>
      <c r="DB93" s="1"/>
    </row>
    <row r="94" spans="1:106" x14ac:dyDescent="0.3">
      <c r="A94" s="21">
        <f t="shared" si="62"/>
        <v>45943</v>
      </c>
      <c r="B94" s="18">
        <f t="shared" si="35"/>
        <v>113.03125</v>
      </c>
      <c r="C94">
        <f t="shared" si="68"/>
        <v>115</v>
      </c>
      <c r="D94">
        <f t="shared" ca="1" si="40"/>
        <v>0.18055555555555555</v>
      </c>
      <c r="E94">
        <f ca="1">IF(currency="USD",'Future et co'!F94,IF(currency="EUR",'Future et co'!G94,FALSE))</f>
        <v>3.7969000000000003E-2</v>
      </c>
      <c r="F94">
        <f t="shared" ca="1" si="41"/>
        <v>3.7969000000000003E-2</v>
      </c>
      <c r="G94">
        <f t="shared" ca="1" si="42"/>
        <v>2.0259999999999997E-2</v>
      </c>
      <c r="I94" s="21">
        <f t="shared" si="63"/>
        <v>45068</v>
      </c>
      <c r="J94" s="18">
        <f t="shared" si="36"/>
        <v>0</v>
      </c>
      <c r="K94">
        <f t="shared" si="43"/>
        <v>0</v>
      </c>
      <c r="L94">
        <f t="shared" ca="1" si="44"/>
        <v>2.6111111111111112</v>
      </c>
      <c r="M94">
        <f t="shared" ca="1" si="37"/>
        <v>4.4721999999999998E-2</v>
      </c>
      <c r="O94" s="21">
        <f t="shared" si="64"/>
        <v>45068</v>
      </c>
      <c r="P94" s="18">
        <f t="shared" si="38"/>
        <v>0</v>
      </c>
      <c r="Q94">
        <f t="shared" si="45"/>
        <v>0</v>
      </c>
      <c r="R94">
        <f t="shared" ca="1" si="46"/>
        <v>2.6111111111111112</v>
      </c>
      <c r="S94">
        <f t="shared" ca="1" si="39"/>
        <v>4.4721999999999998E-2</v>
      </c>
      <c r="U94" s="21">
        <f t="shared" si="47"/>
        <v>45838</v>
      </c>
      <c r="V94" s="18">
        <f t="shared" si="48"/>
        <v>4.2763</v>
      </c>
      <c r="W94">
        <f t="shared" si="49"/>
        <v>4.2763000000000002E-2</v>
      </c>
      <c r="Y94" s="21">
        <f t="shared" si="65"/>
        <v>45838</v>
      </c>
      <c r="Z94" s="18">
        <f t="shared" si="50"/>
        <v>4.0941999999999998</v>
      </c>
      <c r="AA94">
        <f t="shared" si="51"/>
        <v>4.0941999999999999E-2</v>
      </c>
      <c r="AC94" s="21">
        <f t="shared" si="66"/>
        <v>45698</v>
      </c>
      <c r="AD94" s="18">
        <f t="shared" si="52"/>
        <v>4.4870000000000001</v>
      </c>
      <c r="AE94">
        <f t="shared" si="53"/>
        <v>4.487E-2</v>
      </c>
      <c r="AH94" s="21">
        <v>44973</v>
      </c>
      <c r="AI94" s="18">
        <v>4162.72</v>
      </c>
      <c r="AJ94" s="18">
        <v>0</v>
      </c>
      <c r="AL94" s="21">
        <v>44973</v>
      </c>
      <c r="AM94" s="18">
        <v>4162.72</v>
      </c>
      <c r="AN94" s="18">
        <v>0</v>
      </c>
      <c r="AP94" s="21">
        <v>44973</v>
      </c>
      <c r="AQ94" s="18">
        <v>4162.72</v>
      </c>
      <c r="AR94" s="18">
        <v>0</v>
      </c>
      <c r="AU94" s="1">
        <v>45891</v>
      </c>
      <c r="AV94">
        <v>4.1464999999999996</v>
      </c>
      <c r="AW94">
        <f t="shared" si="54"/>
        <v>4.1464999999999995E-2</v>
      </c>
      <c r="AY94" s="1">
        <v>45891</v>
      </c>
      <c r="AZ94">
        <v>3.98</v>
      </c>
      <c r="BA94">
        <f t="shared" si="55"/>
        <v>3.9800000000000002E-2</v>
      </c>
      <c r="BC94" s="1">
        <v>45891</v>
      </c>
      <c r="BD94" s="23">
        <v>4.0519999999999996</v>
      </c>
      <c r="BE94">
        <f t="shared" si="56"/>
        <v>4.0519999999999994E-2</v>
      </c>
      <c r="BG94" s="1">
        <v>45891</v>
      </c>
      <c r="BH94">
        <v>3.6880000000000002</v>
      </c>
      <c r="BI94">
        <f t="shared" si="57"/>
        <v>3.6880000000000003E-2</v>
      </c>
      <c r="BK94" s="1">
        <v>36645</v>
      </c>
      <c r="BL94">
        <v>1.5447780228228101</v>
      </c>
      <c r="BM94">
        <f t="shared" si="67"/>
        <v>1.5447780228228101E-2</v>
      </c>
      <c r="BP94" s="1">
        <v>45890</v>
      </c>
      <c r="BQ94">
        <v>179.65090000000001</v>
      </c>
      <c r="BR94">
        <f t="shared" si="58"/>
        <v>1.7965090000000001</v>
      </c>
      <c r="BT94" s="1">
        <v>45890</v>
      </c>
      <c r="BU94">
        <v>2.0259999999999998</v>
      </c>
      <c r="BV94">
        <f t="shared" si="59"/>
        <v>2.0259999999999997E-2</v>
      </c>
      <c r="BX94" s="1">
        <v>45890</v>
      </c>
      <c r="BY94" s="23">
        <v>2.077</v>
      </c>
      <c r="BZ94">
        <f t="shared" si="60"/>
        <v>2.077E-2</v>
      </c>
      <c r="CB94" s="1">
        <v>45891</v>
      </c>
      <c r="CC94">
        <v>2.0539000000000001</v>
      </c>
      <c r="CD94">
        <f t="shared" si="61"/>
        <v>2.0539000000000002E-2</v>
      </c>
      <c r="CG94" s="1">
        <v>45946</v>
      </c>
      <c r="CH94">
        <v>113.640625</v>
      </c>
      <c r="CJ94" s="1"/>
      <c r="CL94" s="1"/>
      <c r="CM94" s="1"/>
      <c r="CP94" s="1"/>
      <c r="CS94" s="1"/>
      <c r="CV94" s="1"/>
      <c r="CY94" s="1"/>
      <c r="DB94" s="1"/>
    </row>
    <row r="95" spans="1:106" x14ac:dyDescent="0.3">
      <c r="A95" s="21">
        <f t="shared" si="62"/>
        <v>45944</v>
      </c>
      <c r="B95" s="18">
        <f t="shared" si="35"/>
        <v>113.28125</v>
      </c>
      <c r="C95">
        <f t="shared" si="68"/>
        <v>115</v>
      </c>
      <c r="D95">
        <f t="shared" ca="1" si="40"/>
        <v>0.17777777777777778</v>
      </c>
      <c r="E95">
        <f ca="1">IF(currency="USD",'Future et co'!F95,IF(currency="EUR",'Future et co'!G95,FALSE))</f>
        <v>3.8081999999999998E-2</v>
      </c>
      <c r="F95">
        <f t="shared" ca="1" si="41"/>
        <v>3.8081999999999998E-2</v>
      </c>
      <c r="G95">
        <f t="shared" ca="1" si="42"/>
        <v>2.0209999999999999E-2</v>
      </c>
      <c r="I95" s="21">
        <f t="shared" si="63"/>
        <v>45069</v>
      </c>
      <c r="J95" s="18">
        <f t="shared" si="36"/>
        <v>0</v>
      </c>
      <c r="K95">
        <f t="shared" si="43"/>
        <v>0</v>
      </c>
      <c r="L95">
        <f t="shared" ca="1" si="44"/>
        <v>2.6083333333333334</v>
      </c>
      <c r="M95">
        <f t="shared" ca="1" si="37"/>
        <v>4.4676999999999994E-2</v>
      </c>
      <c r="O95" s="21">
        <f t="shared" si="64"/>
        <v>45069</v>
      </c>
      <c r="P95" s="18">
        <f t="shared" si="38"/>
        <v>0</v>
      </c>
      <c r="Q95">
        <f t="shared" si="45"/>
        <v>0</v>
      </c>
      <c r="R95">
        <f t="shared" ca="1" si="46"/>
        <v>2.6083333333333334</v>
      </c>
      <c r="S95">
        <f t="shared" ca="1" si="39"/>
        <v>4.4676999999999994E-2</v>
      </c>
      <c r="U95" s="21">
        <f t="shared" si="47"/>
        <v>45839</v>
      </c>
      <c r="V95" s="18">
        <f t="shared" si="48"/>
        <v>4.2672999999999996</v>
      </c>
      <c r="W95">
        <f t="shared" si="49"/>
        <v>4.2672999999999996E-2</v>
      </c>
      <c r="Y95" s="21">
        <f t="shared" si="65"/>
        <v>45839</v>
      </c>
      <c r="Z95" s="18">
        <f t="shared" si="50"/>
        <v>4.0877999999999997</v>
      </c>
      <c r="AA95">
        <f t="shared" si="51"/>
        <v>4.0877999999999998E-2</v>
      </c>
      <c r="AC95" s="21">
        <f t="shared" si="66"/>
        <v>45699</v>
      </c>
      <c r="AD95" s="18">
        <f t="shared" si="52"/>
        <v>4.5</v>
      </c>
      <c r="AE95">
        <f t="shared" si="53"/>
        <v>4.4999999999999998E-2</v>
      </c>
      <c r="AH95" s="21">
        <v>44972</v>
      </c>
      <c r="AI95" s="18">
        <v>4221.28</v>
      </c>
      <c r="AJ95" s="18">
        <v>0</v>
      </c>
      <c r="AL95" s="21">
        <v>44972</v>
      </c>
      <c r="AM95" s="18">
        <v>4221.28</v>
      </c>
      <c r="AN95" s="18">
        <v>0</v>
      </c>
      <c r="AP95" s="21">
        <v>44972</v>
      </c>
      <c r="AQ95" s="18">
        <v>4221.28</v>
      </c>
      <c r="AR95" s="18">
        <v>0</v>
      </c>
      <c r="AU95" s="1">
        <v>45890</v>
      </c>
      <c r="AV95">
        <v>4.1715999999999998</v>
      </c>
      <c r="AW95">
        <f t="shared" si="54"/>
        <v>4.1715999999999996E-2</v>
      </c>
      <c r="AY95" s="1">
        <v>45890</v>
      </c>
      <c r="AZ95">
        <v>4.0315000000000003</v>
      </c>
      <c r="BA95">
        <f t="shared" si="55"/>
        <v>4.0315000000000004E-2</v>
      </c>
      <c r="BC95" s="1">
        <v>45890</v>
      </c>
      <c r="BD95" s="23">
        <v>4.1379999999999999</v>
      </c>
      <c r="BE95">
        <f t="shared" si="56"/>
        <v>4.138E-2</v>
      </c>
      <c r="BG95" s="1">
        <v>45890</v>
      </c>
      <c r="BH95">
        <v>3.7970000000000002</v>
      </c>
      <c r="BI95">
        <f t="shared" si="57"/>
        <v>3.7970000000000004E-2</v>
      </c>
      <c r="BK95" s="1">
        <v>36647</v>
      </c>
      <c r="BL95">
        <v>1.53115228593139</v>
      </c>
      <c r="BM95">
        <f t="shared" si="67"/>
        <v>1.5311522859313899E-2</v>
      </c>
      <c r="BP95" s="1">
        <v>45889</v>
      </c>
      <c r="BQ95">
        <v>180.2217</v>
      </c>
      <c r="BR95">
        <f t="shared" si="58"/>
        <v>1.802217</v>
      </c>
      <c r="BT95" s="1">
        <v>45889</v>
      </c>
      <c r="BU95">
        <v>2.0339999999999998</v>
      </c>
      <c r="BV95">
        <f t="shared" si="59"/>
        <v>2.0339999999999997E-2</v>
      </c>
      <c r="BX95" s="1">
        <v>45889</v>
      </c>
      <c r="BY95" s="23">
        <v>2.093</v>
      </c>
      <c r="BZ95">
        <f t="shared" si="60"/>
        <v>2.0930000000000001E-2</v>
      </c>
      <c r="CB95" s="1">
        <v>45890</v>
      </c>
      <c r="CC95">
        <v>2.0699000000000001</v>
      </c>
      <c r="CD95">
        <f t="shared" si="61"/>
        <v>2.0699000000000002E-2</v>
      </c>
      <c r="CG95" s="1">
        <v>45947</v>
      </c>
      <c r="CH95">
        <v>113.375</v>
      </c>
      <c r="CJ95" s="1"/>
      <c r="CL95" s="1"/>
      <c r="CM95" s="1"/>
      <c r="CP95" s="1"/>
      <c r="CS95" s="1"/>
      <c r="CV95" s="1"/>
      <c r="CY95" s="1"/>
      <c r="DB95" s="1"/>
    </row>
    <row r="96" spans="1:106" x14ac:dyDescent="0.3">
      <c r="A96" s="21">
        <f t="shared" si="62"/>
        <v>45945</v>
      </c>
      <c r="B96" s="18">
        <f t="shared" si="35"/>
        <v>113.109375</v>
      </c>
      <c r="C96">
        <f t="shared" si="68"/>
        <v>115</v>
      </c>
      <c r="D96">
        <f t="shared" ca="1" si="40"/>
        <v>0.17499999999999999</v>
      </c>
      <c r="E96">
        <f ca="1">IF(currency="USD",'Future et co'!F96,IF(currency="EUR",'Future et co'!G96,FALSE))</f>
        <v>3.8052999999999997E-2</v>
      </c>
      <c r="F96">
        <f t="shared" ca="1" si="41"/>
        <v>3.8052999999999997E-2</v>
      </c>
      <c r="G96">
        <f t="shared" ca="1" si="42"/>
        <v>2.0160000000000001E-2</v>
      </c>
      <c r="I96" s="21">
        <f t="shared" si="63"/>
        <v>45070</v>
      </c>
      <c r="J96" s="18">
        <f t="shared" si="36"/>
        <v>0</v>
      </c>
      <c r="K96">
        <f t="shared" si="43"/>
        <v>0</v>
      </c>
      <c r="L96">
        <f t="shared" ca="1" si="44"/>
        <v>2.6055555555555556</v>
      </c>
      <c r="M96">
        <f t="shared" ca="1" si="37"/>
        <v>4.555E-2</v>
      </c>
      <c r="O96" s="21">
        <f t="shared" si="64"/>
        <v>45070</v>
      </c>
      <c r="P96" s="18">
        <f t="shared" si="38"/>
        <v>0</v>
      </c>
      <c r="Q96">
        <f t="shared" si="45"/>
        <v>0</v>
      </c>
      <c r="R96">
        <f t="shared" ca="1" si="46"/>
        <v>2.6055555555555556</v>
      </c>
      <c r="S96">
        <f t="shared" ca="1" si="39"/>
        <v>4.555E-2</v>
      </c>
      <c r="U96" s="21">
        <f t="shared" si="47"/>
        <v>45840</v>
      </c>
      <c r="V96" s="18">
        <f t="shared" si="48"/>
        <v>4.2496999999999998</v>
      </c>
      <c r="W96">
        <f t="shared" si="49"/>
        <v>4.2497E-2</v>
      </c>
      <c r="Y96" s="21">
        <f t="shared" si="65"/>
        <v>45840</v>
      </c>
      <c r="Z96" s="18">
        <f t="shared" si="50"/>
        <v>4.0804999999999998</v>
      </c>
      <c r="AA96">
        <f t="shared" si="51"/>
        <v>4.0805000000000001E-2</v>
      </c>
      <c r="AC96" s="21">
        <f t="shared" si="66"/>
        <v>45700</v>
      </c>
      <c r="AD96" s="18">
        <f t="shared" si="52"/>
        <v>4.5549999999999997</v>
      </c>
      <c r="AE96">
        <f t="shared" si="53"/>
        <v>4.555E-2</v>
      </c>
      <c r="AH96" s="21">
        <v>44971</v>
      </c>
      <c r="AI96" s="18">
        <v>4210.41</v>
      </c>
      <c r="AJ96" s="18">
        <v>0</v>
      </c>
      <c r="AL96" s="21">
        <v>44971</v>
      </c>
      <c r="AM96" s="18">
        <v>4210.41</v>
      </c>
      <c r="AN96" s="18">
        <v>0</v>
      </c>
      <c r="AP96" s="21">
        <v>44971</v>
      </c>
      <c r="AQ96" s="18">
        <v>4210.41</v>
      </c>
      <c r="AR96" s="18">
        <v>0</v>
      </c>
      <c r="AU96" s="1">
        <v>45889</v>
      </c>
      <c r="AV96">
        <v>4.1529999999999996</v>
      </c>
      <c r="AW96">
        <f t="shared" si="54"/>
        <v>4.1529999999999997E-2</v>
      </c>
      <c r="AY96" s="1">
        <v>45889</v>
      </c>
      <c r="AZ96">
        <v>4.0012999999999996</v>
      </c>
      <c r="BA96">
        <f t="shared" si="55"/>
        <v>4.0012999999999993E-2</v>
      </c>
      <c r="BC96" s="1">
        <v>45889</v>
      </c>
      <c r="BD96" s="23">
        <v>4.0960000000000001</v>
      </c>
      <c r="BE96">
        <f t="shared" si="56"/>
        <v>4.0960000000000003E-2</v>
      </c>
      <c r="BG96" s="1">
        <v>45889</v>
      </c>
      <c r="BH96">
        <v>3.7610000000000001</v>
      </c>
      <c r="BI96">
        <f t="shared" si="57"/>
        <v>3.7610000000000005E-2</v>
      </c>
      <c r="BK96" s="1">
        <v>36648</v>
      </c>
      <c r="BL96">
        <v>1.5393963554483101</v>
      </c>
      <c r="BM96">
        <f t="shared" si="67"/>
        <v>1.5393963554483102E-2</v>
      </c>
      <c r="BP96" s="1">
        <v>45888</v>
      </c>
      <c r="BQ96">
        <v>179.6788</v>
      </c>
      <c r="BR96">
        <f t="shared" si="58"/>
        <v>1.7967880000000001</v>
      </c>
      <c r="BT96" s="1">
        <v>45888</v>
      </c>
      <c r="BU96">
        <v>2.0339999999999998</v>
      </c>
      <c r="BV96">
        <f t="shared" si="59"/>
        <v>2.0339999999999997E-2</v>
      </c>
      <c r="BX96" s="1">
        <v>45888</v>
      </c>
      <c r="BY96" s="23">
        <v>2.109</v>
      </c>
      <c r="BZ96">
        <f t="shared" si="60"/>
        <v>2.1090000000000001E-2</v>
      </c>
      <c r="CB96" s="1">
        <v>45889</v>
      </c>
      <c r="CC96">
        <v>2.0590000000000002</v>
      </c>
      <c r="CD96">
        <f t="shared" si="61"/>
        <v>2.0590000000000001E-2</v>
      </c>
      <c r="CG96" s="1">
        <v>45950</v>
      </c>
      <c r="CH96">
        <v>113.5</v>
      </c>
      <c r="CJ96" s="1"/>
      <c r="CL96" s="1"/>
      <c r="CM96" s="1"/>
      <c r="CP96" s="1"/>
      <c r="CS96" s="1"/>
      <c r="CV96" s="1"/>
      <c r="CY96" s="1"/>
      <c r="DB96" s="1"/>
    </row>
    <row r="97" spans="1:106" x14ac:dyDescent="0.3">
      <c r="A97" s="21">
        <f t="shared" si="62"/>
        <v>45946</v>
      </c>
      <c r="B97" s="18">
        <f t="shared" si="35"/>
        <v>113.640625</v>
      </c>
      <c r="C97">
        <f t="shared" si="68"/>
        <v>115</v>
      </c>
      <c r="D97">
        <f t="shared" ca="1" si="40"/>
        <v>0.17222222222222222</v>
      </c>
      <c r="E97">
        <f ca="1">IF(currency="USD",'Future et co'!F97,IF(currency="EUR",'Future et co'!G97,FALSE))</f>
        <v>3.7580000000000002E-2</v>
      </c>
      <c r="F97">
        <f t="shared" ca="1" si="41"/>
        <v>3.7580000000000002E-2</v>
      </c>
      <c r="G97">
        <f t="shared" ca="1" si="42"/>
        <v>2.0039999999999999E-2</v>
      </c>
      <c r="I97" s="21">
        <f t="shared" si="63"/>
        <v>45071</v>
      </c>
      <c r="J97" s="18">
        <f t="shared" si="36"/>
        <v>0</v>
      </c>
      <c r="K97">
        <f t="shared" si="43"/>
        <v>0</v>
      </c>
      <c r="L97">
        <f t="shared" ca="1" si="44"/>
        <v>2.6027777777777779</v>
      </c>
      <c r="M97">
        <f t="shared" ca="1" si="37"/>
        <v>4.6896000000000007E-2</v>
      </c>
      <c r="O97" s="21">
        <f t="shared" si="64"/>
        <v>45071</v>
      </c>
      <c r="P97" s="18">
        <f t="shared" si="38"/>
        <v>0</v>
      </c>
      <c r="Q97">
        <f t="shared" si="45"/>
        <v>0</v>
      </c>
      <c r="R97">
        <f t="shared" ca="1" si="46"/>
        <v>2.6027777777777779</v>
      </c>
      <c r="S97">
        <f t="shared" ca="1" si="39"/>
        <v>4.6896000000000007E-2</v>
      </c>
      <c r="U97" s="21">
        <f t="shared" si="47"/>
        <v>45841</v>
      </c>
      <c r="V97" s="18">
        <f t="shared" si="48"/>
        <v>4.2991000000000001</v>
      </c>
      <c r="W97">
        <f t="shared" si="49"/>
        <v>4.2991000000000001E-2</v>
      </c>
      <c r="Y97" s="21">
        <f t="shared" si="65"/>
        <v>45841</v>
      </c>
      <c r="Z97" s="18">
        <f t="shared" si="50"/>
        <v>4.1658999999999997</v>
      </c>
      <c r="AA97">
        <f t="shared" si="51"/>
        <v>4.1658999999999995E-2</v>
      </c>
      <c r="AC97" s="21">
        <f t="shared" si="66"/>
        <v>45701</v>
      </c>
      <c r="AD97" s="18">
        <f t="shared" si="52"/>
        <v>4.5250000000000004</v>
      </c>
      <c r="AE97">
        <f t="shared" si="53"/>
        <v>4.5250000000000005E-2</v>
      </c>
      <c r="AH97" s="21">
        <v>44970</v>
      </c>
      <c r="AI97" s="18">
        <v>4211.16</v>
      </c>
      <c r="AJ97" s="18">
        <v>0</v>
      </c>
      <c r="AL97" s="21">
        <v>44970</v>
      </c>
      <c r="AM97" s="18">
        <v>4211.16</v>
      </c>
      <c r="AN97" s="18">
        <v>0</v>
      </c>
      <c r="AP97" s="21">
        <v>44970</v>
      </c>
      <c r="AQ97" s="18">
        <v>4211.16</v>
      </c>
      <c r="AR97" s="18">
        <v>0</v>
      </c>
      <c r="AU97" s="1">
        <v>45888</v>
      </c>
      <c r="AV97">
        <v>4.1524999999999999</v>
      </c>
      <c r="AW97">
        <f t="shared" si="54"/>
        <v>4.1524999999999999E-2</v>
      </c>
      <c r="AY97" s="1">
        <v>45888</v>
      </c>
      <c r="AZ97">
        <v>3.9916999999999998</v>
      </c>
      <c r="BA97">
        <f t="shared" si="55"/>
        <v>3.9917000000000001E-2</v>
      </c>
      <c r="BC97" s="1">
        <v>45888</v>
      </c>
      <c r="BD97" s="23">
        <v>4.0940000000000003</v>
      </c>
      <c r="BE97">
        <f t="shared" si="56"/>
        <v>4.0940000000000004E-2</v>
      </c>
      <c r="BG97" s="1">
        <v>45888</v>
      </c>
      <c r="BH97">
        <v>3.7589999999999999</v>
      </c>
      <c r="BI97">
        <f t="shared" si="57"/>
        <v>3.7589999999999998E-2</v>
      </c>
      <c r="BK97" s="1">
        <v>36649</v>
      </c>
      <c r="BL97">
        <v>1.6030698407756601</v>
      </c>
      <c r="BM97">
        <f t="shared" si="67"/>
        <v>1.6030698407756602E-2</v>
      </c>
      <c r="BP97" s="1">
        <v>45887</v>
      </c>
      <c r="BQ97">
        <v>179.34469999999999</v>
      </c>
      <c r="BR97">
        <f t="shared" si="58"/>
        <v>1.7934469999999998</v>
      </c>
      <c r="BT97" s="1">
        <v>45887</v>
      </c>
      <c r="BU97">
        <v>2.028</v>
      </c>
      <c r="BV97">
        <f t="shared" si="59"/>
        <v>2.0279999999999999E-2</v>
      </c>
      <c r="BX97" s="1">
        <v>45887</v>
      </c>
      <c r="BY97" s="23">
        <v>2.1110000000000002</v>
      </c>
      <c r="BZ97">
        <f t="shared" si="60"/>
        <v>2.1110000000000004E-2</v>
      </c>
      <c r="CB97" s="1">
        <v>45888</v>
      </c>
      <c r="CC97">
        <v>2.0720000000000001</v>
      </c>
      <c r="CD97">
        <f t="shared" si="61"/>
        <v>2.0720000000000002E-2</v>
      </c>
      <c r="CG97" s="1">
        <v>45951</v>
      </c>
      <c r="CH97">
        <v>113.65625</v>
      </c>
      <c r="CJ97" s="1"/>
      <c r="CL97" s="1"/>
      <c r="CM97" s="1"/>
      <c r="CP97" s="1"/>
      <c r="CS97" s="1"/>
      <c r="CV97" s="1"/>
      <c r="CY97" s="1"/>
      <c r="DB97" s="1"/>
    </row>
    <row r="98" spans="1:106" x14ac:dyDescent="0.3">
      <c r="A98" s="21">
        <f t="shared" si="62"/>
        <v>45947</v>
      </c>
      <c r="B98" s="18">
        <f t="shared" si="35"/>
        <v>113.375</v>
      </c>
      <c r="C98">
        <f t="shared" si="68"/>
        <v>115</v>
      </c>
      <c r="D98">
        <f t="shared" ca="1" si="40"/>
        <v>0.16944444444444445</v>
      </c>
      <c r="E98">
        <f ca="1">IF(currency="USD",'Future et co'!F98,IF(currency="EUR",'Future et co'!G98,FALSE))</f>
        <v>3.7789000000000003E-2</v>
      </c>
      <c r="F98">
        <f t="shared" ca="1" si="41"/>
        <v>3.7789000000000003E-2</v>
      </c>
      <c r="G98">
        <f t="shared" ca="1" si="42"/>
        <v>2.0099999999999996E-2</v>
      </c>
      <c r="I98" s="21">
        <f t="shared" si="63"/>
        <v>45072</v>
      </c>
      <c r="J98" s="18">
        <f t="shared" si="36"/>
        <v>0</v>
      </c>
      <c r="K98">
        <f t="shared" si="43"/>
        <v>0</v>
      </c>
      <c r="L98">
        <f t="shared" ca="1" si="44"/>
        <v>2.6</v>
      </c>
      <c r="M98">
        <f t="shared" ca="1" si="37"/>
        <v>4.7380000000000005E-2</v>
      </c>
      <c r="O98" s="21">
        <f t="shared" si="64"/>
        <v>45072</v>
      </c>
      <c r="P98" s="18">
        <f t="shared" si="38"/>
        <v>0</v>
      </c>
      <c r="Q98">
        <f t="shared" si="45"/>
        <v>0</v>
      </c>
      <c r="R98">
        <f t="shared" ca="1" si="46"/>
        <v>2.6</v>
      </c>
      <c r="S98">
        <f t="shared" ca="1" si="39"/>
        <v>4.7380000000000005E-2</v>
      </c>
      <c r="U98" s="21">
        <f t="shared" si="47"/>
        <v>45842</v>
      </c>
      <c r="V98" s="18">
        <f t="shared" si="48"/>
        <v>4.2929000000000004</v>
      </c>
      <c r="W98">
        <f t="shared" si="49"/>
        <v>4.2929000000000002E-2</v>
      </c>
      <c r="Y98" s="21">
        <f t="shared" si="65"/>
        <v>45842</v>
      </c>
      <c r="Z98" s="18">
        <f t="shared" si="50"/>
        <v>4.1565000000000003</v>
      </c>
      <c r="AA98">
        <f t="shared" si="51"/>
        <v>4.1565000000000005E-2</v>
      </c>
      <c r="AC98" s="21">
        <f t="shared" si="66"/>
        <v>45702</v>
      </c>
      <c r="AD98" s="18">
        <f t="shared" si="52"/>
        <v>4.49</v>
      </c>
      <c r="AE98">
        <f t="shared" si="53"/>
        <v>4.4900000000000002E-2</v>
      </c>
      <c r="AH98" s="21">
        <v>44967</v>
      </c>
      <c r="AI98" s="18">
        <v>4165.38</v>
      </c>
      <c r="AJ98" s="18">
        <v>0</v>
      </c>
      <c r="AL98" s="21">
        <v>44967</v>
      </c>
      <c r="AM98" s="18">
        <v>4165.38</v>
      </c>
      <c r="AN98" s="18">
        <v>0</v>
      </c>
      <c r="AP98" s="21">
        <v>44967</v>
      </c>
      <c r="AQ98" s="18">
        <v>4165.38</v>
      </c>
      <c r="AR98" s="18">
        <v>0</v>
      </c>
      <c r="AU98" s="1">
        <v>45887</v>
      </c>
      <c r="AV98">
        <v>4.1692999999999998</v>
      </c>
      <c r="AW98">
        <f t="shared" si="54"/>
        <v>4.1693000000000001E-2</v>
      </c>
      <c r="AY98" s="1">
        <v>45887</v>
      </c>
      <c r="AZ98">
        <v>4.0122</v>
      </c>
      <c r="BA98">
        <f t="shared" si="55"/>
        <v>4.0121999999999998E-2</v>
      </c>
      <c r="BC98" s="1">
        <v>45887</v>
      </c>
      <c r="BD98" s="23">
        <v>4.1120000000000001</v>
      </c>
      <c r="BE98">
        <f t="shared" si="56"/>
        <v>4.1120000000000004E-2</v>
      </c>
      <c r="BG98" s="1">
        <v>45887</v>
      </c>
      <c r="BH98">
        <v>3.7759999999999998</v>
      </c>
      <c r="BI98">
        <f t="shared" si="57"/>
        <v>3.7759999999999995E-2</v>
      </c>
      <c r="BK98" s="1">
        <v>36650</v>
      </c>
      <c r="BL98">
        <v>1.57791168181125</v>
      </c>
      <c r="BM98">
        <f t="shared" si="67"/>
        <v>1.5779116818112501E-2</v>
      </c>
      <c r="BP98" s="1">
        <v>45884</v>
      </c>
      <c r="BQ98">
        <v>179.30289999999999</v>
      </c>
      <c r="BR98">
        <f t="shared" si="58"/>
        <v>1.793029</v>
      </c>
      <c r="BT98" s="1">
        <v>45884</v>
      </c>
      <c r="BU98">
        <v>2.0259999999999998</v>
      </c>
      <c r="BV98">
        <f t="shared" si="59"/>
        <v>2.0259999999999997E-2</v>
      </c>
      <c r="BX98" s="1">
        <v>45884</v>
      </c>
      <c r="BY98" s="23">
        <v>2.1110000000000002</v>
      </c>
      <c r="BZ98">
        <f t="shared" si="60"/>
        <v>2.1110000000000004E-2</v>
      </c>
      <c r="CB98" s="1">
        <v>45887</v>
      </c>
      <c r="CC98">
        <v>2.0830000000000002</v>
      </c>
      <c r="CD98">
        <f t="shared" si="61"/>
        <v>2.0830000000000001E-2</v>
      </c>
      <c r="CG98" s="1">
        <v>45952</v>
      </c>
      <c r="CH98">
        <v>113.703125</v>
      </c>
      <c r="CJ98" s="1"/>
      <c r="CL98" s="1"/>
      <c r="CM98" s="1"/>
      <c r="CP98" s="1"/>
      <c r="CS98" s="1"/>
      <c r="CV98" s="1"/>
      <c r="CY98" s="1"/>
      <c r="DB98" s="1"/>
    </row>
    <row r="99" spans="1:106" x14ac:dyDescent="0.3">
      <c r="A99" s="21">
        <f t="shared" si="62"/>
        <v>45950</v>
      </c>
      <c r="B99" s="18">
        <f t="shared" si="35"/>
        <v>113.5</v>
      </c>
      <c r="C99">
        <f t="shared" si="68"/>
        <v>115</v>
      </c>
      <c r="D99">
        <f t="shared" ca="1" si="40"/>
        <v>0.16111111111111112</v>
      </c>
      <c r="E99">
        <f ca="1">IF(currency="USD",'Future et co'!F99,IF(currency="EUR",'Future et co'!G99,FALSE))</f>
        <v>3.7583999999999999E-2</v>
      </c>
      <c r="F99">
        <f t="shared" ca="1" si="41"/>
        <v>3.7583999999999999E-2</v>
      </c>
      <c r="G99">
        <f t="shared" ca="1" si="42"/>
        <v>2.0150000000000001E-2</v>
      </c>
      <c r="I99" s="21">
        <f t="shared" si="63"/>
        <v>45075</v>
      </c>
      <c r="J99" s="18">
        <f t="shared" si="36"/>
        <v>0</v>
      </c>
      <c r="K99">
        <f t="shared" si="43"/>
        <v>0</v>
      </c>
      <c r="L99">
        <f t="shared" ca="1" si="44"/>
        <v>2.5916666666666668</v>
      </c>
      <c r="M99">
        <f t="shared" ca="1" si="37"/>
        <v>4.7380000000000005E-2</v>
      </c>
      <c r="O99" s="21">
        <f t="shared" si="64"/>
        <v>45075</v>
      </c>
      <c r="P99" s="18">
        <f t="shared" si="38"/>
        <v>0</v>
      </c>
      <c r="Q99">
        <f t="shared" si="45"/>
        <v>0</v>
      </c>
      <c r="R99">
        <f t="shared" ca="1" si="46"/>
        <v>2.5916666666666668</v>
      </c>
      <c r="S99">
        <f t="shared" ca="1" si="39"/>
        <v>4.7380000000000005E-2</v>
      </c>
      <c r="U99" s="21">
        <f t="shared" si="47"/>
        <v>45845</v>
      </c>
      <c r="V99" s="18">
        <f t="shared" si="48"/>
        <v>4.2934999999999999</v>
      </c>
      <c r="W99">
        <f t="shared" si="49"/>
        <v>4.2935000000000001E-2</v>
      </c>
      <c r="Y99" s="21">
        <f t="shared" si="65"/>
        <v>45845</v>
      </c>
      <c r="Z99" s="18">
        <f t="shared" si="50"/>
        <v>4.1626000000000003</v>
      </c>
      <c r="AA99">
        <f t="shared" si="51"/>
        <v>4.1626000000000003E-2</v>
      </c>
      <c r="AC99" s="21">
        <f t="shared" si="66"/>
        <v>45705</v>
      </c>
      <c r="AD99" s="18">
        <f t="shared" si="52"/>
        <v>4.4820000000000002</v>
      </c>
      <c r="AE99">
        <f t="shared" si="53"/>
        <v>4.4819999999999999E-2</v>
      </c>
      <c r="AH99" s="21">
        <v>44966</v>
      </c>
      <c r="AI99" s="18">
        <v>4156.2</v>
      </c>
      <c r="AJ99" s="18">
        <v>0</v>
      </c>
      <c r="AL99" s="21">
        <v>44966</v>
      </c>
      <c r="AM99" s="18">
        <v>4156.2</v>
      </c>
      <c r="AN99" s="18">
        <v>0</v>
      </c>
      <c r="AP99" s="21">
        <v>44966</v>
      </c>
      <c r="AQ99" s="18">
        <v>4156.2</v>
      </c>
      <c r="AR99" s="18">
        <v>0</v>
      </c>
      <c r="AU99" s="1">
        <v>45884</v>
      </c>
      <c r="AV99">
        <v>4.1639999999999997</v>
      </c>
      <c r="AW99">
        <f t="shared" si="54"/>
        <v>4.1639999999999996E-2</v>
      </c>
      <c r="AY99" s="1">
        <v>45884</v>
      </c>
      <c r="AZ99">
        <v>4.0033000000000003</v>
      </c>
      <c r="BA99">
        <f t="shared" si="55"/>
        <v>4.0033000000000006E-2</v>
      </c>
      <c r="BC99" s="1">
        <v>45884</v>
      </c>
      <c r="BD99" s="23">
        <v>4.0999999999999996</v>
      </c>
      <c r="BE99">
        <f t="shared" si="56"/>
        <v>4.0999999999999995E-2</v>
      </c>
      <c r="BG99" s="1">
        <v>45884</v>
      </c>
      <c r="BH99">
        <v>3.76</v>
      </c>
      <c r="BI99">
        <f t="shared" si="57"/>
        <v>3.7599999999999995E-2</v>
      </c>
      <c r="BK99" s="1">
        <v>36651</v>
      </c>
      <c r="BL99">
        <v>1.55712809401904</v>
      </c>
      <c r="BM99">
        <f t="shared" si="67"/>
        <v>1.5571280940190399E-2</v>
      </c>
      <c r="BP99" s="1">
        <v>45883</v>
      </c>
      <c r="BQ99">
        <v>180.29130000000001</v>
      </c>
      <c r="BR99">
        <f t="shared" si="58"/>
        <v>1.802913</v>
      </c>
      <c r="BT99" s="1">
        <v>45883</v>
      </c>
      <c r="BU99">
        <v>2.0339999999999998</v>
      </c>
      <c r="BV99">
        <f t="shared" si="59"/>
        <v>2.0339999999999997E-2</v>
      </c>
      <c r="BX99" s="1">
        <v>45883</v>
      </c>
      <c r="BY99" s="23">
        <v>2.1120000000000001</v>
      </c>
      <c r="BZ99">
        <f t="shared" si="60"/>
        <v>2.112E-2</v>
      </c>
      <c r="CB99" s="1">
        <v>45884</v>
      </c>
      <c r="CC99">
        <v>2.0819999999999999</v>
      </c>
      <c r="CD99">
        <f t="shared" si="61"/>
        <v>2.0819999999999998E-2</v>
      </c>
      <c r="CG99" s="1">
        <v>45953</v>
      </c>
      <c r="CH99">
        <v>113.390625</v>
      </c>
      <c r="CJ99" s="1"/>
      <c r="CL99" s="1"/>
      <c r="CM99" s="1"/>
      <c r="CP99" s="1"/>
      <c r="CS99" s="1"/>
      <c r="CV99" s="1"/>
      <c r="CY99" s="1"/>
      <c r="DB99" s="1"/>
    </row>
    <row r="100" spans="1:106" x14ac:dyDescent="0.3">
      <c r="A100" s="21">
        <f t="shared" si="62"/>
        <v>45951</v>
      </c>
      <c r="B100" s="18">
        <f t="shared" si="35"/>
        <v>113.65625</v>
      </c>
      <c r="C100">
        <f t="shared" si="68"/>
        <v>115</v>
      </c>
      <c r="D100">
        <f t="shared" ca="1" si="40"/>
        <v>0.15833333333333333</v>
      </c>
      <c r="E100">
        <f ca="1">IF(currency="USD",'Future et co'!F100,IF(currency="EUR",'Future et co'!G100,FALSE))</f>
        <v>3.7682E-2</v>
      </c>
      <c r="F100">
        <f t="shared" ca="1" si="41"/>
        <v>3.7682E-2</v>
      </c>
      <c r="G100">
        <f t="shared" ca="1" si="42"/>
        <v>2.0379999999999999E-2</v>
      </c>
      <c r="I100" s="21">
        <f t="shared" si="63"/>
        <v>45076</v>
      </c>
      <c r="J100" s="18">
        <f t="shared" si="36"/>
        <v>0</v>
      </c>
      <c r="K100">
        <f t="shared" si="43"/>
        <v>0</v>
      </c>
      <c r="L100">
        <f t="shared" ca="1" si="44"/>
        <v>2.588888888888889</v>
      </c>
      <c r="M100">
        <f t="shared" ca="1" si="37"/>
        <v>4.5960000000000001E-2</v>
      </c>
      <c r="O100" s="21">
        <f t="shared" si="64"/>
        <v>45076</v>
      </c>
      <c r="P100" s="18">
        <f t="shared" si="38"/>
        <v>0</v>
      </c>
      <c r="Q100">
        <f t="shared" si="45"/>
        <v>0</v>
      </c>
      <c r="R100">
        <f t="shared" ca="1" si="46"/>
        <v>2.588888888888889</v>
      </c>
      <c r="S100">
        <f t="shared" ca="1" si="39"/>
        <v>4.5960000000000001E-2</v>
      </c>
      <c r="U100" s="21">
        <f t="shared" si="47"/>
        <v>45846</v>
      </c>
      <c r="V100" s="18">
        <f t="shared" si="48"/>
        <v>4.2968999999999999</v>
      </c>
      <c r="W100">
        <f t="shared" si="49"/>
        <v>4.2969E-2</v>
      </c>
      <c r="Y100" s="21">
        <f t="shared" si="65"/>
        <v>45846</v>
      </c>
      <c r="Z100" s="18">
        <f t="shared" si="50"/>
        <v>4.1562999999999999</v>
      </c>
      <c r="AA100">
        <f t="shared" si="51"/>
        <v>4.1562999999999996E-2</v>
      </c>
      <c r="AC100" s="21">
        <f t="shared" si="66"/>
        <v>45706</v>
      </c>
      <c r="AD100" s="18">
        <f t="shared" si="52"/>
        <v>4.5149999999999997</v>
      </c>
      <c r="AE100">
        <f t="shared" si="53"/>
        <v>4.5149999999999996E-2</v>
      </c>
      <c r="AH100" s="21">
        <v>44965</v>
      </c>
      <c r="AI100" s="18">
        <v>4193.25</v>
      </c>
      <c r="AJ100" s="18">
        <v>0</v>
      </c>
      <c r="AL100" s="21">
        <v>44965</v>
      </c>
      <c r="AM100" s="18">
        <v>4193.25</v>
      </c>
      <c r="AN100" s="18">
        <v>0</v>
      </c>
      <c r="AP100" s="21">
        <v>44965</v>
      </c>
      <c r="AQ100" s="18">
        <v>4193.25</v>
      </c>
      <c r="AR100" s="18">
        <v>0</v>
      </c>
      <c r="AU100" s="1">
        <v>45883</v>
      </c>
      <c r="AV100">
        <v>4.1513</v>
      </c>
      <c r="AW100">
        <f t="shared" si="54"/>
        <v>4.1513000000000001E-2</v>
      </c>
      <c r="AY100" s="1">
        <v>45883</v>
      </c>
      <c r="AZ100">
        <v>3.9889000000000001</v>
      </c>
      <c r="BA100">
        <f t="shared" si="55"/>
        <v>3.9889000000000001E-2</v>
      </c>
      <c r="BC100" s="1">
        <v>45883</v>
      </c>
      <c r="BD100" s="23">
        <v>4.0750000000000002</v>
      </c>
      <c r="BE100">
        <f t="shared" si="56"/>
        <v>4.0750000000000001E-2</v>
      </c>
      <c r="BG100" s="1">
        <v>45883</v>
      </c>
      <c r="BH100">
        <v>3.7389999999999999</v>
      </c>
      <c r="BI100">
        <f t="shared" si="57"/>
        <v>3.739E-2</v>
      </c>
      <c r="BK100" s="1">
        <v>36654</v>
      </c>
      <c r="BL100">
        <v>1.5646259859617</v>
      </c>
      <c r="BM100">
        <f t="shared" si="67"/>
        <v>1.5646259859616998E-2</v>
      </c>
      <c r="BP100" s="1">
        <v>45882</v>
      </c>
      <c r="BQ100">
        <v>180.73679999999999</v>
      </c>
      <c r="BR100">
        <f t="shared" si="58"/>
        <v>1.8073679999999999</v>
      </c>
      <c r="BT100" s="1">
        <v>45882</v>
      </c>
      <c r="BU100">
        <v>2.036</v>
      </c>
      <c r="BV100">
        <f t="shared" si="59"/>
        <v>2.036E-2</v>
      </c>
      <c r="BX100" s="1">
        <v>45882</v>
      </c>
      <c r="BY100" s="23">
        <v>2.1</v>
      </c>
      <c r="BZ100">
        <f t="shared" si="60"/>
        <v>2.1000000000000001E-2</v>
      </c>
      <c r="CB100" s="1">
        <v>45883</v>
      </c>
      <c r="CC100">
        <v>2.0739999999999998</v>
      </c>
      <c r="CD100">
        <f t="shared" si="61"/>
        <v>2.0739999999999998E-2</v>
      </c>
      <c r="CG100" s="1">
        <v>45954</v>
      </c>
      <c r="CH100">
        <v>113.34375</v>
      </c>
      <c r="CJ100" s="1"/>
      <c r="CL100" s="1"/>
      <c r="CM100" s="1"/>
      <c r="CP100" s="1"/>
      <c r="CS100" s="1"/>
      <c r="CV100" s="1"/>
      <c r="CY100" s="1"/>
      <c r="DB100" s="1"/>
    </row>
    <row r="101" spans="1:106" x14ac:dyDescent="0.3">
      <c r="A101" s="21">
        <f t="shared" si="62"/>
        <v>45952</v>
      </c>
      <c r="B101" s="18">
        <f t="shared" si="35"/>
        <v>113.703125</v>
      </c>
      <c r="C101">
        <f t="shared" si="68"/>
        <v>115</v>
      </c>
      <c r="D101">
        <f t="shared" ca="1" si="40"/>
        <v>0.15555555555555556</v>
      </c>
      <c r="E101">
        <f ca="1">IF(currency="USD",'Future et co'!F101,IF(currency="EUR",'Future et co'!G101,FALSE))</f>
        <v>3.7624999999999999E-2</v>
      </c>
      <c r="F101">
        <f t="shared" ca="1" si="41"/>
        <v>3.7624999999999999E-2</v>
      </c>
      <c r="G101">
        <f t="shared" ca="1" si="42"/>
        <v>2.0659999999999998E-2</v>
      </c>
      <c r="I101" s="21">
        <f t="shared" si="63"/>
        <v>45077</v>
      </c>
      <c r="J101" s="18">
        <f t="shared" si="36"/>
        <v>0</v>
      </c>
      <c r="K101">
        <f t="shared" si="43"/>
        <v>0</v>
      </c>
      <c r="L101">
        <f t="shared" ca="1" si="44"/>
        <v>2.5861111111111112</v>
      </c>
      <c r="M101">
        <f t="shared" ca="1" si="37"/>
        <v>4.548E-2</v>
      </c>
      <c r="O101" s="21">
        <f t="shared" si="64"/>
        <v>45077</v>
      </c>
      <c r="P101" s="18">
        <f t="shared" si="38"/>
        <v>0</v>
      </c>
      <c r="Q101">
        <f t="shared" si="45"/>
        <v>0</v>
      </c>
      <c r="R101">
        <f t="shared" ca="1" si="46"/>
        <v>2.5861111111111112</v>
      </c>
      <c r="S101">
        <f t="shared" ca="1" si="39"/>
        <v>4.548E-2</v>
      </c>
      <c r="U101" s="21">
        <f t="shared" si="47"/>
        <v>45847</v>
      </c>
      <c r="V101" s="18">
        <f t="shared" si="48"/>
        <v>4.2853000000000003</v>
      </c>
      <c r="W101">
        <f>IF(U101="","",V101)/100</f>
        <v>4.2853000000000002E-2</v>
      </c>
      <c r="Y101" s="21">
        <f t="shared" si="65"/>
        <v>45847</v>
      </c>
      <c r="Z101" s="18">
        <f t="shared" si="50"/>
        <v>4.1456999999999997</v>
      </c>
      <c r="AA101">
        <f>IF(Y101="","",Z101)/100</f>
        <v>4.1456999999999994E-2</v>
      </c>
      <c r="AC101" s="21">
        <f t="shared" si="66"/>
        <v>45707</v>
      </c>
      <c r="AD101" s="18">
        <f t="shared" si="52"/>
        <v>4.4969999999999999</v>
      </c>
      <c r="AE101">
        <f>IF(AC101="","",AD101)/100</f>
        <v>4.4969999999999996E-2</v>
      </c>
      <c r="AH101" s="21">
        <v>44964</v>
      </c>
      <c r="AI101" s="18">
        <v>4241.17</v>
      </c>
      <c r="AJ101" s="18">
        <v>0</v>
      </c>
      <c r="AL101" s="21">
        <v>44964</v>
      </c>
      <c r="AM101" s="18">
        <v>4241.17</v>
      </c>
      <c r="AN101" s="18">
        <v>0</v>
      </c>
      <c r="AP101" s="21">
        <v>44964</v>
      </c>
      <c r="AQ101" s="18">
        <v>4241.17</v>
      </c>
      <c r="AR101" s="18">
        <v>0</v>
      </c>
      <c r="AU101" s="1">
        <v>45882</v>
      </c>
      <c r="AV101">
        <v>4.1360999999999999</v>
      </c>
      <c r="AW101">
        <f t="shared" si="54"/>
        <v>4.1361000000000002E-2</v>
      </c>
      <c r="AY101" s="1">
        <v>45882</v>
      </c>
      <c r="AZ101">
        <v>3.9517000000000002</v>
      </c>
      <c r="BA101">
        <f t="shared" si="55"/>
        <v>3.9517000000000004E-2</v>
      </c>
      <c r="BC101" s="1">
        <v>45882</v>
      </c>
      <c r="BD101" s="23">
        <v>4.0229999999999997</v>
      </c>
      <c r="BE101">
        <f t="shared" si="56"/>
        <v>4.0229999999999995E-2</v>
      </c>
      <c r="BG101" s="1">
        <v>45882</v>
      </c>
      <c r="BH101">
        <v>3.6859999999999999</v>
      </c>
      <c r="BI101">
        <f t="shared" si="57"/>
        <v>3.6859999999999997E-2</v>
      </c>
      <c r="BK101" s="1">
        <v>36655</v>
      </c>
      <c r="BL101">
        <v>1.5573822480533901</v>
      </c>
      <c r="BM101">
        <f t="shared" si="67"/>
        <v>1.55738224805339E-2</v>
      </c>
      <c r="BP101" s="1">
        <v>45881</v>
      </c>
      <c r="BQ101">
        <v>179.7345</v>
      </c>
      <c r="BR101">
        <f t="shared" si="58"/>
        <v>1.797345</v>
      </c>
      <c r="BT101" s="1">
        <v>45881</v>
      </c>
      <c r="BU101">
        <v>2.0289999999999999</v>
      </c>
      <c r="BV101">
        <f t="shared" si="59"/>
        <v>2.0289999999999999E-2</v>
      </c>
      <c r="BX101" s="1">
        <v>45881</v>
      </c>
      <c r="BY101" s="23">
        <v>2.0979999999999999</v>
      </c>
      <c r="BZ101">
        <f t="shared" si="60"/>
        <v>2.0979999999999999E-2</v>
      </c>
      <c r="CB101" s="1">
        <v>45882</v>
      </c>
      <c r="CC101">
        <v>2.0649999999999999</v>
      </c>
      <c r="CD101">
        <f t="shared" si="61"/>
        <v>2.0649999999999998E-2</v>
      </c>
      <c r="CG101" s="1">
        <v>45957</v>
      </c>
      <c r="CH101">
        <v>113.3125</v>
      </c>
      <c r="CJ101" s="1"/>
      <c r="CL101" s="1"/>
      <c r="CM101" s="1"/>
      <c r="CP101" s="1"/>
      <c r="CS101" s="1"/>
      <c r="CV101" s="1"/>
      <c r="CY101" s="1"/>
      <c r="DB101" s="1"/>
    </row>
    <row r="102" spans="1:106" x14ac:dyDescent="0.3">
      <c r="A102" s="21">
        <f t="shared" si="62"/>
        <v>45953</v>
      </c>
      <c r="B102" s="18">
        <f t="shared" si="35"/>
        <v>113.390625</v>
      </c>
      <c r="C102">
        <f t="shared" si="68"/>
        <v>115</v>
      </c>
      <c r="D102">
        <f t="shared" ca="1" si="40"/>
        <v>0.15277777777777779</v>
      </c>
      <c r="E102">
        <f ca="1">IF(currency="USD",'Future et co'!F102,IF(currency="EUR",'Future et co'!G102,FALSE))</f>
        <v>3.7533999999999998E-2</v>
      </c>
      <c r="F102">
        <f t="shared" ca="1" si="41"/>
        <v>3.7533999999999998E-2</v>
      </c>
      <c r="G102">
        <f t="shared" ca="1" si="42"/>
        <v>2.0649999999999998E-2</v>
      </c>
      <c r="I102" s="21">
        <f t="shared" si="63"/>
        <v>45078</v>
      </c>
      <c r="J102" s="18">
        <f t="shared" si="36"/>
        <v>0</v>
      </c>
      <c r="K102">
        <f t="shared" si="43"/>
        <v>0</v>
      </c>
      <c r="L102">
        <f t="shared" ca="1" si="44"/>
        <v>2.5833333333333335</v>
      </c>
      <c r="M102">
        <f t="shared" ca="1" si="37"/>
        <v>4.4947999999999995E-2</v>
      </c>
      <c r="O102" s="21">
        <f t="shared" si="64"/>
        <v>45078</v>
      </c>
      <c r="P102" s="18">
        <f t="shared" si="38"/>
        <v>0</v>
      </c>
      <c r="Q102">
        <f t="shared" si="45"/>
        <v>0</v>
      </c>
      <c r="R102">
        <f t="shared" ca="1" si="46"/>
        <v>2.5833333333333335</v>
      </c>
      <c r="S102">
        <f t="shared" ca="1" si="39"/>
        <v>4.4947999999999995E-2</v>
      </c>
      <c r="U102" s="21">
        <f t="shared" si="47"/>
        <v>45848</v>
      </c>
      <c r="V102" s="18">
        <f t="shared" si="48"/>
        <v>4.2789999999999999</v>
      </c>
      <c r="W102">
        <f t="shared" ref="W102:W165" si="69">IF(U102="","",V102)/100</f>
        <v>4.2790000000000002E-2</v>
      </c>
      <c r="Y102" s="21">
        <f t="shared" si="65"/>
        <v>45848</v>
      </c>
      <c r="Z102" s="18">
        <f t="shared" si="50"/>
        <v>4.1397000000000004</v>
      </c>
      <c r="AA102">
        <f t="shared" ref="AA102:AA165" si="70">IF(Y102="","",Z102)/100</f>
        <v>4.1397000000000003E-2</v>
      </c>
      <c r="AC102" s="21">
        <f t="shared" si="66"/>
        <v>45708</v>
      </c>
      <c r="AD102" s="18">
        <f t="shared" si="52"/>
        <v>4.4859999999999998</v>
      </c>
      <c r="AE102">
        <f t="shared" ref="AE102:AE165" si="71">IF(AC102="","",AD102)/100</f>
        <v>4.4859999999999997E-2</v>
      </c>
      <c r="AH102" s="21">
        <v>44963</v>
      </c>
      <c r="AI102" s="18">
        <v>4187.95</v>
      </c>
      <c r="AJ102" s="18">
        <v>0</v>
      </c>
      <c r="AL102" s="21">
        <v>44963</v>
      </c>
      <c r="AM102" s="18">
        <v>4187.95</v>
      </c>
      <c r="AN102" s="18">
        <v>0</v>
      </c>
      <c r="AP102" s="21">
        <v>44963</v>
      </c>
      <c r="AQ102" s="18">
        <v>4187.95</v>
      </c>
      <c r="AR102" s="18">
        <v>0</v>
      </c>
      <c r="AU102" s="1">
        <v>45881</v>
      </c>
      <c r="AV102">
        <v>4.1609999999999996</v>
      </c>
      <c r="AW102">
        <f t="shared" si="54"/>
        <v>4.1609999999999994E-2</v>
      </c>
      <c r="AY102" s="1">
        <v>45881</v>
      </c>
      <c r="AZ102">
        <v>3.9843000000000002</v>
      </c>
      <c r="BA102">
        <f t="shared" si="55"/>
        <v>3.9843000000000003E-2</v>
      </c>
      <c r="BC102" s="1">
        <v>45881</v>
      </c>
      <c r="BD102" s="23">
        <v>4.0679999999999996</v>
      </c>
      <c r="BE102">
        <f t="shared" si="56"/>
        <v>4.0679999999999994E-2</v>
      </c>
      <c r="BG102" s="1">
        <v>45881</v>
      </c>
      <c r="BH102">
        <v>3.7349999999999999</v>
      </c>
      <c r="BI102">
        <f t="shared" si="57"/>
        <v>3.7350000000000001E-2</v>
      </c>
      <c r="BK102" s="1">
        <v>36656</v>
      </c>
      <c r="BL102">
        <v>1.58249035751198</v>
      </c>
      <c r="BM102">
        <f t="shared" si="67"/>
        <v>1.58249035751198E-2</v>
      </c>
      <c r="BP102" s="1">
        <v>45880</v>
      </c>
      <c r="BQ102">
        <v>180.44450000000001</v>
      </c>
      <c r="BR102">
        <f t="shared" si="58"/>
        <v>1.8044450000000001</v>
      </c>
      <c r="BT102" s="1">
        <v>45880</v>
      </c>
      <c r="BU102">
        <v>2.0289999999999999</v>
      </c>
      <c r="BV102">
        <f t="shared" si="59"/>
        <v>2.0289999999999999E-2</v>
      </c>
      <c r="BX102" s="1">
        <v>45880</v>
      </c>
      <c r="BY102" s="23">
        <v>2.085</v>
      </c>
      <c r="BZ102">
        <f t="shared" si="60"/>
        <v>2.085E-2</v>
      </c>
      <c r="CB102" s="1">
        <v>45881</v>
      </c>
      <c r="CC102">
        <v>2.0609000000000002</v>
      </c>
      <c r="CD102">
        <f t="shared" si="61"/>
        <v>2.0609000000000002E-2</v>
      </c>
      <c r="CG102" s="1">
        <v>45958</v>
      </c>
      <c r="CH102">
        <v>113.375</v>
      </c>
      <c r="CJ102" s="1"/>
      <c r="CL102" s="1"/>
      <c r="CM102" s="1"/>
      <c r="CP102" s="1"/>
      <c r="CS102" s="1"/>
      <c r="CV102" s="1"/>
      <c r="CY102" s="1"/>
      <c r="DB102" s="1"/>
    </row>
    <row r="103" spans="1:106" x14ac:dyDescent="0.3">
      <c r="A103" s="21">
        <f t="shared" si="62"/>
        <v>45954</v>
      </c>
      <c r="B103" s="18">
        <f t="shared" si="35"/>
        <v>113.34375</v>
      </c>
      <c r="C103">
        <f t="shared" si="68"/>
        <v>115</v>
      </c>
      <c r="D103">
        <f t="shared" ca="1" si="40"/>
        <v>0.15</v>
      </c>
      <c r="E103">
        <f ca="1">IF(currency="USD",'Future et co'!F103,IF(currency="EUR",'Future et co'!G103,FALSE))</f>
        <v>3.746E-2</v>
      </c>
      <c r="F103">
        <f t="shared" ca="1" si="41"/>
        <v>3.746E-2</v>
      </c>
      <c r="G103">
        <f t="shared" ca="1" si="42"/>
        <v>2.0720000000000002E-2</v>
      </c>
      <c r="I103" s="21">
        <f t="shared" si="63"/>
        <v>45079</v>
      </c>
      <c r="J103" s="18">
        <f t="shared" si="36"/>
        <v>0</v>
      </c>
      <c r="K103">
        <f t="shared" si="43"/>
        <v>0</v>
      </c>
      <c r="L103">
        <f t="shared" ca="1" si="44"/>
        <v>2.5805555555555557</v>
      </c>
      <c r="M103">
        <f t="shared" ca="1" si="37"/>
        <v>4.6390000000000001E-2</v>
      </c>
      <c r="O103" s="21">
        <f t="shared" si="64"/>
        <v>45079</v>
      </c>
      <c r="P103" s="18">
        <f t="shared" si="38"/>
        <v>0</v>
      </c>
      <c r="Q103">
        <f t="shared" si="45"/>
        <v>0</v>
      </c>
      <c r="R103">
        <f t="shared" ca="1" si="46"/>
        <v>2.5805555555555557</v>
      </c>
      <c r="S103">
        <f t="shared" ca="1" si="39"/>
        <v>4.6390000000000001E-2</v>
      </c>
      <c r="U103" s="21">
        <f t="shared" si="47"/>
        <v>45849</v>
      </c>
      <c r="V103" s="18">
        <f t="shared" si="48"/>
        <v>4.2831000000000001</v>
      </c>
      <c r="W103">
        <f t="shared" si="69"/>
        <v>4.2831000000000001E-2</v>
      </c>
      <c r="Y103" s="21">
        <f t="shared" si="65"/>
        <v>45849</v>
      </c>
      <c r="Z103" s="18">
        <f t="shared" si="50"/>
        <v>4.1395999999999997</v>
      </c>
      <c r="AA103">
        <f t="shared" si="70"/>
        <v>4.1395999999999995E-2</v>
      </c>
      <c r="AC103" s="21">
        <f t="shared" si="66"/>
        <v>45709</v>
      </c>
      <c r="AD103" s="18">
        <f t="shared" si="52"/>
        <v>4.4379999999999997</v>
      </c>
      <c r="AE103">
        <f t="shared" si="71"/>
        <v>4.4379999999999996E-2</v>
      </c>
      <c r="AH103" s="21">
        <v>44960</v>
      </c>
      <c r="AI103" s="18">
        <v>4213.67</v>
      </c>
      <c r="AJ103" s="18">
        <v>0</v>
      </c>
      <c r="AL103" s="21">
        <v>44960</v>
      </c>
      <c r="AM103" s="18">
        <v>4213.67</v>
      </c>
      <c r="AN103" s="18">
        <v>0</v>
      </c>
      <c r="AP103" s="21">
        <v>44960</v>
      </c>
      <c r="AQ103" s="18">
        <v>4213.67</v>
      </c>
      <c r="AR103" s="18">
        <v>0</v>
      </c>
      <c r="AU103" s="1">
        <v>45880</v>
      </c>
      <c r="AV103">
        <v>4.1821000000000002</v>
      </c>
      <c r="AW103">
        <f t="shared" si="54"/>
        <v>4.1821000000000004E-2</v>
      </c>
      <c r="AY103" s="1">
        <v>45880</v>
      </c>
      <c r="AZ103">
        <v>4.0114000000000001</v>
      </c>
      <c r="BA103">
        <f t="shared" si="55"/>
        <v>4.0114000000000004E-2</v>
      </c>
      <c r="BC103" s="1">
        <v>45880</v>
      </c>
      <c r="BD103" s="23">
        <v>4.1079999999999997</v>
      </c>
      <c r="BE103">
        <f t="shared" si="56"/>
        <v>4.1079999999999998E-2</v>
      </c>
      <c r="BG103" s="1">
        <v>45880</v>
      </c>
      <c r="BH103">
        <v>3.7770000000000001</v>
      </c>
      <c r="BI103">
        <f t="shared" si="57"/>
        <v>3.7769999999999998E-2</v>
      </c>
      <c r="BK103" s="1">
        <v>36657</v>
      </c>
      <c r="BL103">
        <v>1.5488662794288901</v>
      </c>
      <c r="BM103">
        <f t="shared" si="67"/>
        <v>1.5488662794288901E-2</v>
      </c>
      <c r="BP103" s="1">
        <v>45877</v>
      </c>
      <c r="BQ103">
        <v>180.5976</v>
      </c>
      <c r="BR103">
        <f t="shared" si="58"/>
        <v>1.805976</v>
      </c>
      <c r="BT103" s="1">
        <v>45877</v>
      </c>
      <c r="BU103">
        <v>2.0190000000000001</v>
      </c>
      <c r="BV103">
        <f t="shared" si="59"/>
        <v>2.019E-2</v>
      </c>
      <c r="BX103" s="1">
        <v>45877</v>
      </c>
      <c r="BY103" s="23">
        <v>2.0830000000000002</v>
      </c>
      <c r="BZ103">
        <f t="shared" si="60"/>
        <v>2.0830000000000001E-2</v>
      </c>
      <c r="CB103" s="1">
        <v>45880</v>
      </c>
      <c r="CC103">
        <v>2.0590000000000002</v>
      </c>
      <c r="CD103">
        <f t="shared" si="61"/>
        <v>2.0590000000000001E-2</v>
      </c>
      <c r="CG103" s="1">
        <v>45959</v>
      </c>
      <c r="CH103">
        <v>112.8125</v>
      </c>
      <c r="CJ103" s="1"/>
      <c r="CL103" s="1"/>
      <c r="CM103" s="1"/>
      <c r="CP103" s="1"/>
      <c r="CS103" s="1"/>
      <c r="CV103" s="1"/>
      <c r="CY103" s="1"/>
      <c r="DB103" s="1"/>
    </row>
    <row r="104" spans="1:106" x14ac:dyDescent="0.3">
      <c r="A104" s="21">
        <f t="shared" si="62"/>
        <v>45957</v>
      </c>
      <c r="B104" s="18">
        <f t="shared" si="35"/>
        <v>113.3125</v>
      </c>
      <c r="C104">
        <f t="shared" si="68"/>
        <v>115</v>
      </c>
      <c r="D104">
        <f t="shared" ca="1" si="40"/>
        <v>0.14166666666666666</v>
      </c>
      <c r="E104">
        <f ca="1">IF(currency="USD",'Future et co'!F104,IF(currency="EUR",'Future et co'!G104,FALSE))</f>
        <v>3.7365000000000002E-2</v>
      </c>
      <c r="F104">
        <f t="shared" ca="1" si="41"/>
        <v>3.7365000000000002E-2</v>
      </c>
      <c r="G104">
        <f t="shared" ca="1" si="42"/>
        <v>2.0840000000000001E-2</v>
      </c>
      <c r="I104" s="21">
        <f t="shared" si="63"/>
        <v>45082</v>
      </c>
      <c r="J104" s="18">
        <f t="shared" si="36"/>
        <v>0</v>
      </c>
      <c r="K104">
        <f t="shared" si="43"/>
        <v>0</v>
      </c>
      <c r="L104">
        <f t="shared" ca="1" si="44"/>
        <v>2.5722222222222224</v>
      </c>
      <c r="M104">
        <f t="shared" ca="1" si="37"/>
        <v>4.5890000000000007E-2</v>
      </c>
      <c r="O104" s="21">
        <f t="shared" si="64"/>
        <v>45082</v>
      </c>
      <c r="P104" s="18">
        <f t="shared" si="38"/>
        <v>0</v>
      </c>
      <c r="Q104">
        <f t="shared" si="45"/>
        <v>0</v>
      </c>
      <c r="R104">
        <f t="shared" ca="1" si="46"/>
        <v>2.5722222222222224</v>
      </c>
      <c r="S104">
        <f t="shared" ca="1" si="39"/>
        <v>4.5890000000000007E-2</v>
      </c>
      <c r="U104" s="21">
        <f t="shared" si="47"/>
        <v>45852</v>
      </c>
      <c r="V104" s="18">
        <f t="shared" si="48"/>
        <v>4.2866999999999997</v>
      </c>
      <c r="W104">
        <f t="shared" si="69"/>
        <v>4.2866999999999995E-2</v>
      </c>
      <c r="Y104" s="21">
        <f t="shared" si="65"/>
        <v>45852</v>
      </c>
      <c r="Z104" s="18">
        <f t="shared" si="50"/>
        <v>4.1489000000000003</v>
      </c>
      <c r="AA104">
        <f t="shared" si="70"/>
        <v>4.1489000000000005E-2</v>
      </c>
      <c r="AC104" s="21">
        <f t="shared" si="66"/>
        <v>45712</v>
      </c>
      <c r="AD104" s="18">
        <f t="shared" si="52"/>
        <v>4.4119999999999999</v>
      </c>
      <c r="AE104">
        <f t="shared" si="71"/>
        <v>4.4119999999999999E-2</v>
      </c>
      <c r="AH104" s="21">
        <v>44959</v>
      </c>
      <c r="AI104" s="18">
        <v>4256.01</v>
      </c>
      <c r="AJ104" s="18">
        <v>0</v>
      </c>
      <c r="AL104" s="21">
        <v>44959</v>
      </c>
      <c r="AM104" s="18">
        <v>4256.01</v>
      </c>
      <c r="AN104" s="18">
        <v>0</v>
      </c>
      <c r="AP104" s="21">
        <v>44959</v>
      </c>
      <c r="AQ104" s="18">
        <v>4256.01</v>
      </c>
      <c r="AR104" s="18">
        <v>0</v>
      </c>
      <c r="AU104" s="1">
        <v>45877</v>
      </c>
      <c r="AV104">
        <v>4.1845999999999997</v>
      </c>
      <c r="AW104">
        <f t="shared" si="54"/>
        <v>4.1845999999999994E-2</v>
      </c>
      <c r="AY104" s="1">
        <v>45877</v>
      </c>
      <c r="AZ104">
        <v>4.0110000000000001</v>
      </c>
      <c r="BA104">
        <f t="shared" si="55"/>
        <v>4.011E-2</v>
      </c>
      <c r="BC104" s="1">
        <v>45877</v>
      </c>
      <c r="BD104" s="23">
        <v>4.109</v>
      </c>
      <c r="BE104">
        <f t="shared" si="56"/>
        <v>4.1090000000000002E-2</v>
      </c>
      <c r="BG104" s="1">
        <v>45877</v>
      </c>
      <c r="BH104">
        <v>3.7759999999999998</v>
      </c>
      <c r="BI104">
        <f t="shared" si="57"/>
        <v>3.7759999999999995E-2</v>
      </c>
      <c r="BK104" s="1">
        <v>36658</v>
      </c>
      <c r="BL104">
        <v>1.5383736328250599</v>
      </c>
      <c r="BM104">
        <f t="shared" si="67"/>
        <v>1.5383736328250599E-2</v>
      </c>
      <c r="BP104" s="1">
        <v>45876</v>
      </c>
      <c r="BQ104">
        <v>181.2937</v>
      </c>
      <c r="BR104">
        <f t="shared" si="58"/>
        <v>1.812937</v>
      </c>
      <c r="BT104" s="1">
        <v>45876</v>
      </c>
      <c r="BU104">
        <v>2.0030000000000001</v>
      </c>
      <c r="BV104">
        <f t="shared" si="59"/>
        <v>2.0030000000000003E-2</v>
      </c>
      <c r="BX104" s="1">
        <v>45876</v>
      </c>
      <c r="BY104" s="23">
        <v>2.0870000000000002</v>
      </c>
      <c r="BZ104">
        <f t="shared" si="60"/>
        <v>2.0870000000000003E-2</v>
      </c>
      <c r="CB104" s="1">
        <v>45877</v>
      </c>
      <c r="CC104">
        <v>2.0630000000000002</v>
      </c>
      <c r="CD104">
        <f t="shared" si="61"/>
        <v>2.0630000000000003E-2</v>
      </c>
      <c r="CG104" s="1">
        <v>45960</v>
      </c>
      <c r="CH104">
        <v>112.625</v>
      </c>
      <c r="CJ104" s="1"/>
      <c r="CL104" s="1"/>
      <c r="CM104" s="1"/>
      <c r="CP104" s="1"/>
      <c r="CS104" s="1"/>
      <c r="CV104" s="1"/>
      <c r="CY104" s="1"/>
      <c r="DB104" s="1"/>
    </row>
    <row r="105" spans="1:106" x14ac:dyDescent="0.3">
      <c r="A105" s="21">
        <f t="shared" si="62"/>
        <v>45958</v>
      </c>
      <c r="B105" s="18">
        <f t="shared" si="35"/>
        <v>113.375</v>
      </c>
      <c r="C105">
        <f t="shared" si="68"/>
        <v>115</v>
      </c>
      <c r="D105">
        <f t="shared" ca="1" si="40"/>
        <v>0.1388888888888889</v>
      </c>
      <c r="E105">
        <f ca="1">IF(currency="USD",'Future et co'!F105,IF(currency="EUR",'Future et co'!G105,FALSE))</f>
        <v>3.7335E-2</v>
      </c>
      <c r="F105">
        <f t="shared" ca="1" si="41"/>
        <v>3.7335E-2</v>
      </c>
      <c r="G105">
        <f t="shared" ca="1" si="42"/>
        <v>2.0739999999999998E-2</v>
      </c>
      <c r="I105" s="21">
        <f t="shared" si="63"/>
        <v>45083</v>
      </c>
      <c r="J105" s="18">
        <f t="shared" si="36"/>
        <v>0</v>
      </c>
      <c r="K105">
        <f t="shared" si="43"/>
        <v>0</v>
      </c>
      <c r="L105">
        <f t="shared" ca="1" si="44"/>
        <v>2.5694444444444446</v>
      </c>
      <c r="M105">
        <f t="shared" ca="1" si="37"/>
        <v>4.616E-2</v>
      </c>
      <c r="O105" s="21">
        <f t="shared" si="64"/>
        <v>45083</v>
      </c>
      <c r="P105" s="18">
        <f t="shared" si="38"/>
        <v>0</v>
      </c>
      <c r="Q105">
        <f t="shared" si="45"/>
        <v>0</v>
      </c>
      <c r="R105">
        <f t="shared" ca="1" si="46"/>
        <v>2.5694444444444446</v>
      </c>
      <c r="S105">
        <f t="shared" ca="1" si="39"/>
        <v>4.616E-2</v>
      </c>
      <c r="U105" s="21">
        <f t="shared" si="47"/>
        <v>45853</v>
      </c>
      <c r="V105" s="18">
        <f t="shared" si="48"/>
        <v>4.2923</v>
      </c>
      <c r="W105">
        <f t="shared" si="69"/>
        <v>4.2923000000000003E-2</v>
      </c>
      <c r="Y105" s="21">
        <f t="shared" si="65"/>
        <v>45853</v>
      </c>
      <c r="Z105" s="18">
        <f t="shared" si="50"/>
        <v>4.1695000000000002</v>
      </c>
      <c r="AA105">
        <f t="shared" si="70"/>
        <v>4.1695000000000003E-2</v>
      </c>
      <c r="AC105" s="21">
        <f t="shared" si="66"/>
        <v>45713</v>
      </c>
      <c r="AD105" s="18">
        <f t="shared" si="52"/>
        <v>4.3630000000000004</v>
      </c>
      <c r="AE105">
        <f t="shared" si="71"/>
        <v>4.3630000000000002E-2</v>
      </c>
      <c r="AH105" s="21">
        <v>44958</v>
      </c>
      <c r="AI105" s="18">
        <v>4195.2700000000004</v>
      </c>
      <c r="AJ105" s="18">
        <v>0</v>
      </c>
      <c r="AL105" s="21">
        <v>44958</v>
      </c>
      <c r="AM105" s="18">
        <v>4195.2700000000004</v>
      </c>
      <c r="AN105" s="18">
        <v>0</v>
      </c>
      <c r="AP105" s="21">
        <v>44958</v>
      </c>
      <c r="AQ105" s="18">
        <v>4195.2700000000004</v>
      </c>
      <c r="AR105" s="18">
        <v>0</v>
      </c>
      <c r="AU105" s="1">
        <v>45876</v>
      </c>
      <c r="AV105">
        <v>4.1725000000000003</v>
      </c>
      <c r="AW105">
        <f t="shared" si="54"/>
        <v>4.1725000000000005E-2</v>
      </c>
      <c r="AY105" s="1">
        <v>45876</v>
      </c>
      <c r="AZ105">
        <v>3.9904000000000002</v>
      </c>
      <c r="BA105">
        <f t="shared" si="55"/>
        <v>3.9904000000000002E-2</v>
      </c>
      <c r="BC105" s="1">
        <v>45876</v>
      </c>
      <c r="BD105" s="23">
        <v>4.0750000000000002</v>
      </c>
      <c r="BE105">
        <f t="shared" si="56"/>
        <v>4.0750000000000001E-2</v>
      </c>
      <c r="BG105" s="1">
        <v>45876</v>
      </c>
      <c r="BH105">
        <v>3.7330000000000001</v>
      </c>
      <c r="BI105">
        <f t="shared" si="57"/>
        <v>3.7330000000000002E-2</v>
      </c>
      <c r="BK105" s="1">
        <v>36661</v>
      </c>
      <c r="BL105">
        <v>1.49930073150799</v>
      </c>
      <c r="BM105">
        <f t="shared" si="67"/>
        <v>1.4993007315079901E-2</v>
      </c>
      <c r="BP105" s="1">
        <v>45875</v>
      </c>
      <c r="BQ105">
        <v>181.22409999999999</v>
      </c>
      <c r="BR105">
        <f t="shared" si="58"/>
        <v>1.812241</v>
      </c>
      <c r="BT105" s="1">
        <v>45875</v>
      </c>
      <c r="BU105">
        <v>1.984</v>
      </c>
      <c r="BV105">
        <f t="shared" si="59"/>
        <v>1.984E-2</v>
      </c>
      <c r="BX105" s="1">
        <v>45875</v>
      </c>
      <c r="BY105" s="23">
        <v>2.089</v>
      </c>
      <c r="BZ105">
        <f t="shared" si="60"/>
        <v>2.0889999999999999E-2</v>
      </c>
      <c r="CB105" s="1">
        <v>45876</v>
      </c>
      <c r="CC105">
        <v>2.052</v>
      </c>
      <c r="CD105">
        <f t="shared" si="61"/>
        <v>2.052E-2</v>
      </c>
      <c r="CG105" s="1">
        <v>45961</v>
      </c>
      <c r="CH105">
        <v>112.609375</v>
      </c>
      <c r="CJ105" s="1"/>
      <c r="CL105" s="1"/>
      <c r="CM105" s="1"/>
      <c r="CP105" s="1"/>
      <c r="CS105" s="1"/>
      <c r="CV105" s="1"/>
      <c r="CY105" s="1"/>
      <c r="DB105" s="1"/>
    </row>
    <row r="106" spans="1:106" x14ac:dyDescent="0.3">
      <c r="A106" s="21">
        <f t="shared" si="62"/>
        <v>45959</v>
      </c>
      <c r="B106" s="18">
        <f t="shared" si="35"/>
        <v>112.8125</v>
      </c>
      <c r="C106">
        <f t="shared" si="68"/>
        <v>115</v>
      </c>
      <c r="D106">
        <f t="shared" ca="1" si="40"/>
        <v>0.1361111111111111</v>
      </c>
      <c r="E106">
        <f ca="1">IF(currency="USD",'Future et co'!F106,IF(currency="EUR",'Future et co'!G106,FALSE))</f>
        <v>3.7945E-2</v>
      </c>
      <c r="F106">
        <f t="shared" ca="1" si="41"/>
        <v>3.7945E-2</v>
      </c>
      <c r="G106">
        <f t="shared" ca="1" si="42"/>
        <v>2.0659999999999998E-2</v>
      </c>
      <c r="I106" s="21">
        <f t="shared" si="63"/>
        <v>45084</v>
      </c>
      <c r="J106" s="18">
        <f t="shared" si="36"/>
        <v>0</v>
      </c>
      <c r="K106">
        <f t="shared" si="43"/>
        <v>0</v>
      </c>
      <c r="L106">
        <f t="shared" ca="1" si="44"/>
        <v>2.5666666666666669</v>
      </c>
      <c r="M106">
        <f t="shared" ca="1" si="37"/>
        <v>4.7100000000000003E-2</v>
      </c>
      <c r="O106" s="21">
        <f t="shared" si="64"/>
        <v>45084</v>
      </c>
      <c r="P106" s="18">
        <f t="shared" si="38"/>
        <v>0</v>
      </c>
      <c r="Q106">
        <f t="shared" si="45"/>
        <v>0</v>
      </c>
      <c r="R106">
        <f t="shared" ca="1" si="46"/>
        <v>2.5666666666666669</v>
      </c>
      <c r="S106">
        <f t="shared" ca="1" si="39"/>
        <v>4.7100000000000003E-2</v>
      </c>
      <c r="U106" s="21">
        <f t="shared" si="47"/>
        <v>45854</v>
      </c>
      <c r="V106" s="18">
        <f t="shared" si="48"/>
        <v>4.2880000000000003</v>
      </c>
      <c r="W106">
        <f t="shared" si="69"/>
        <v>4.2880000000000001E-2</v>
      </c>
      <c r="Y106" s="21">
        <f t="shared" si="65"/>
        <v>45854</v>
      </c>
      <c r="Z106" s="18">
        <f t="shared" si="50"/>
        <v>4.1553000000000004</v>
      </c>
      <c r="AA106">
        <f t="shared" si="70"/>
        <v>4.1553000000000007E-2</v>
      </c>
      <c r="AC106" s="21">
        <f t="shared" si="66"/>
        <v>45714</v>
      </c>
      <c r="AD106" s="18">
        <f t="shared" si="52"/>
        <v>4.391</v>
      </c>
      <c r="AE106">
        <f t="shared" si="71"/>
        <v>4.3909999999999998E-2</v>
      </c>
      <c r="AH106" s="21">
        <v>44957</v>
      </c>
      <c r="AI106" s="18">
        <v>4153.12</v>
      </c>
      <c r="AJ106" s="18">
        <v>0</v>
      </c>
      <c r="AL106" s="21">
        <v>44957</v>
      </c>
      <c r="AM106" s="18">
        <v>4153.12</v>
      </c>
      <c r="AN106" s="18">
        <v>0</v>
      </c>
      <c r="AP106" s="21">
        <v>44957</v>
      </c>
      <c r="AQ106" s="18">
        <v>4153.12</v>
      </c>
      <c r="AR106" s="18">
        <v>0</v>
      </c>
      <c r="AU106" s="1">
        <v>45875</v>
      </c>
      <c r="AV106">
        <v>4.1814999999999998</v>
      </c>
      <c r="AW106">
        <f t="shared" si="54"/>
        <v>4.1814999999999998E-2</v>
      </c>
      <c r="AY106" s="1">
        <v>45875</v>
      </c>
      <c r="AZ106">
        <v>4.0007000000000001</v>
      </c>
      <c r="BA106">
        <f t="shared" si="55"/>
        <v>4.0007000000000001E-2</v>
      </c>
      <c r="BC106" s="1">
        <v>45875</v>
      </c>
      <c r="BD106" s="23">
        <v>4.08</v>
      </c>
      <c r="BE106">
        <f t="shared" si="56"/>
        <v>4.0800000000000003E-2</v>
      </c>
      <c r="BG106" s="1">
        <v>45875</v>
      </c>
      <c r="BH106">
        <v>3.7269999999999999</v>
      </c>
      <c r="BI106">
        <f t="shared" si="57"/>
        <v>3.7269999999999998E-2</v>
      </c>
      <c r="BK106" s="1">
        <v>36662</v>
      </c>
      <c r="BL106">
        <v>1.49074160105903</v>
      </c>
      <c r="BM106">
        <f t="shared" si="67"/>
        <v>1.4907416010590299E-2</v>
      </c>
      <c r="BP106" s="1">
        <v>45874</v>
      </c>
      <c r="BQ106">
        <v>181.4607</v>
      </c>
      <c r="BR106">
        <f t="shared" si="58"/>
        <v>1.8146070000000001</v>
      </c>
      <c r="BT106" s="1">
        <v>45874</v>
      </c>
      <c r="BU106">
        <v>1.9730000000000001</v>
      </c>
      <c r="BV106">
        <f t="shared" si="59"/>
        <v>1.9730000000000001E-2</v>
      </c>
      <c r="BX106" s="1">
        <v>45874</v>
      </c>
      <c r="BY106" s="23">
        <v>2.0750000000000002</v>
      </c>
      <c r="BZ106">
        <f t="shared" si="60"/>
        <v>2.0750000000000001E-2</v>
      </c>
      <c r="CB106" s="1">
        <v>45875</v>
      </c>
      <c r="CC106">
        <v>2.0499999999999998</v>
      </c>
      <c r="CD106">
        <f t="shared" si="61"/>
        <v>2.0499999999999997E-2</v>
      </c>
      <c r="CG106" s="1">
        <v>45964</v>
      </c>
      <c r="CH106">
        <v>112.609375</v>
      </c>
      <c r="CJ106" s="1"/>
      <c r="CL106" s="1"/>
      <c r="CM106" s="1"/>
      <c r="CP106" s="1"/>
      <c r="CS106" s="1"/>
      <c r="CV106" s="1"/>
      <c r="CY106" s="1"/>
      <c r="DB106" s="1"/>
    </row>
    <row r="107" spans="1:106" x14ac:dyDescent="0.3">
      <c r="A107" s="21">
        <f t="shared" si="62"/>
        <v>45960</v>
      </c>
      <c r="B107" s="18">
        <f t="shared" si="35"/>
        <v>112.625</v>
      </c>
      <c r="C107">
        <f t="shared" si="68"/>
        <v>115</v>
      </c>
      <c r="D107">
        <f t="shared" ca="1" si="40"/>
        <v>0.13333333333333333</v>
      </c>
      <c r="E107">
        <f ca="1">IF(currency="USD",'Future et co'!F107,IF(currency="EUR",'Future et co'!G107,FALSE))</f>
        <v>3.7762999999999998E-2</v>
      </c>
      <c r="F107">
        <f t="shared" ca="1" si="41"/>
        <v>3.7762999999999998E-2</v>
      </c>
      <c r="G107">
        <f t="shared" ca="1" si="42"/>
        <v>2.0499999999999997E-2</v>
      </c>
      <c r="I107" s="21">
        <f t="shared" si="63"/>
        <v>45085</v>
      </c>
      <c r="J107" s="18">
        <f t="shared" si="36"/>
        <v>0</v>
      </c>
      <c r="K107">
        <f t="shared" si="43"/>
        <v>0</v>
      </c>
      <c r="L107">
        <f t="shared" ca="1" si="44"/>
        <v>2.5638888888888891</v>
      </c>
      <c r="M107">
        <f t="shared" ca="1" si="37"/>
        <v>4.675E-2</v>
      </c>
      <c r="O107" s="21">
        <f t="shared" si="64"/>
        <v>45085</v>
      </c>
      <c r="P107" s="18">
        <f t="shared" si="38"/>
        <v>0</v>
      </c>
      <c r="Q107">
        <f t="shared" si="45"/>
        <v>0</v>
      </c>
      <c r="R107">
        <f t="shared" ca="1" si="46"/>
        <v>2.5638888888888891</v>
      </c>
      <c r="S107">
        <f t="shared" ca="1" si="39"/>
        <v>4.675E-2</v>
      </c>
      <c r="U107" s="21">
        <f t="shared" si="47"/>
        <v>45855</v>
      </c>
      <c r="V107" s="18">
        <f t="shared" si="48"/>
        <v>4.2892999999999999</v>
      </c>
      <c r="W107">
        <f t="shared" si="69"/>
        <v>4.2893000000000001E-2</v>
      </c>
      <c r="Y107" s="21">
        <f t="shared" si="65"/>
        <v>45855</v>
      </c>
      <c r="Z107" s="18">
        <f t="shared" si="50"/>
        <v>4.1684999999999999</v>
      </c>
      <c r="AA107">
        <f t="shared" si="70"/>
        <v>4.1685E-2</v>
      </c>
      <c r="AC107" s="21">
        <f t="shared" si="66"/>
        <v>45715</v>
      </c>
      <c r="AD107" s="18">
        <f t="shared" si="52"/>
        <v>4.3719999999999999</v>
      </c>
      <c r="AE107">
        <f t="shared" si="71"/>
        <v>4.3720000000000002E-2</v>
      </c>
      <c r="AH107" s="21">
        <v>44956</v>
      </c>
      <c r="AI107" s="18">
        <v>4094.08</v>
      </c>
      <c r="AJ107" s="18">
        <v>0</v>
      </c>
      <c r="AL107" s="21">
        <v>44956</v>
      </c>
      <c r="AM107" s="18">
        <v>4094.08</v>
      </c>
      <c r="AN107" s="18">
        <v>0</v>
      </c>
      <c r="AP107" s="21">
        <v>44956</v>
      </c>
      <c r="AQ107" s="18">
        <v>4094.08</v>
      </c>
      <c r="AR107" s="18">
        <v>0</v>
      </c>
      <c r="AU107" s="1">
        <v>45874</v>
      </c>
      <c r="AV107">
        <v>4.1981999999999999</v>
      </c>
      <c r="AW107">
        <f t="shared" si="54"/>
        <v>4.1981999999999998E-2</v>
      </c>
      <c r="AY107" s="1">
        <v>45874</v>
      </c>
      <c r="AZ107">
        <v>4.0167999999999999</v>
      </c>
      <c r="BA107">
        <f t="shared" si="55"/>
        <v>4.0168000000000002E-2</v>
      </c>
      <c r="BC107" s="1">
        <v>45874</v>
      </c>
      <c r="BD107" s="23">
        <v>4.0990000000000002</v>
      </c>
      <c r="BE107">
        <f t="shared" si="56"/>
        <v>4.0989999999999999E-2</v>
      </c>
      <c r="BG107" s="1">
        <v>45874</v>
      </c>
      <c r="BH107">
        <v>3.74</v>
      </c>
      <c r="BI107">
        <f t="shared" si="57"/>
        <v>3.7400000000000003E-2</v>
      </c>
      <c r="BK107" s="1">
        <v>36663</v>
      </c>
      <c r="BL107">
        <v>1.50539579710501</v>
      </c>
      <c r="BM107">
        <f t="shared" si="67"/>
        <v>1.5053957971050101E-2</v>
      </c>
      <c r="BP107" s="1">
        <v>45873</v>
      </c>
      <c r="BQ107">
        <v>181.3494</v>
      </c>
      <c r="BR107">
        <f t="shared" si="58"/>
        <v>1.8134939999999999</v>
      </c>
      <c r="BT107" s="1">
        <v>45873</v>
      </c>
      <c r="BU107">
        <v>1.994</v>
      </c>
      <c r="BV107">
        <f t="shared" si="59"/>
        <v>1.9939999999999999E-2</v>
      </c>
      <c r="BX107" s="1">
        <v>45873</v>
      </c>
      <c r="BY107" s="23">
        <v>2.077</v>
      </c>
      <c r="BZ107">
        <f t="shared" si="60"/>
        <v>2.077E-2</v>
      </c>
      <c r="CB107" s="1">
        <v>45874</v>
      </c>
      <c r="CC107">
        <v>2.036</v>
      </c>
      <c r="CD107">
        <f t="shared" si="61"/>
        <v>2.036E-2</v>
      </c>
      <c r="CG107" s="1">
        <v>45965</v>
      </c>
      <c r="CH107">
        <v>112.71875</v>
      </c>
      <c r="CJ107" s="1"/>
      <c r="CL107" s="1"/>
      <c r="CM107" s="1"/>
      <c r="CP107" s="1"/>
      <c r="CS107" s="1"/>
      <c r="CV107" s="1"/>
      <c r="CY107" s="1"/>
      <c r="DB107" s="1"/>
    </row>
    <row r="108" spans="1:106" x14ac:dyDescent="0.3">
      <c r="A108" s="21">
        <f t="shared" si="62"/>
        <v>45961</v>
      </c>
      <c r="B108" s="18">
        <f t="shared" si="35"/>
        <v>112.609375</v>
      </c>
      <c r="C108">
        <f t="shared" si="68"/>
        <v>115</v>
      </c>
      <c r="D108">
        <f t="shared" ca="1" si="40"/>
        <v>0.13055555555555556</v>
      </c>
      <c r="E108">
        <f ca="1">IF(currency="USD",'Future et co'!F108,IF(currency="EUR",'Future et co'!G108,FALSE))</f>
        <v>3.7909999999999999E-2</v>
      </c>
      <c r="F108">
        <f t="shared" ca="1" si="41"/>
        <v>3.7909999999999999E-2</v>
      </c>
      <c r="G108">
        <f t="shared" ca="1" si="42"/>
        <v>2.0400000000000001E-2</v>
      </c>
      <c r="I108" s="21">
        <f t="shared" si="63"/>
        <v>45086</v>
      </c>
      <c r="J108" s="18">
        <f t="shared" si="36"/>
        <v>0</v>
      </c>
      <c r="K108">
        <f t="shared" si="43"/>
        <v>0</v>
      </c>
      <c r="L108">
        <f t="shared" ca="1" si="44"/>
        <v>2.5611111111111109</v>
      </c>
      <c r="M108">
        <f t="shared" ca="1" si="37"/>
        <v>4.768E-2</v>
      </c>
      <c r="O108" s="21">
        <f t="shared" si="64"/>
        <v>45086</v>
      </c>
      <c r="P108" s="18">
        <f t="shared" si="38"/>
        <v>0</v>
      </c>
      <c r="Q108">
        <f t="shared" si="45"/>
        <v>0</v>
      </c>
      <c r="R108">
        <f t="shared" ca="1" si="46"/>
        <v>2.5611111111111109</v>
      </c>
      <c r="S108">
        <f t="shared" ca="1" si="39"/>
        <v>4.768E-2</v>
      </c>
      <c r="U108" s="21">
        <f t="shared" si="47"/>
        <v>45856</v>
      </c>
      <c r="V108" s="18">
        <f t="shared" si="48"/>
        <v>4.2765000000000004</v>
      </c>
      <c r="W108">
        <f t="shared" si="69"/>
        <v>4.2765000000000004E-2</v>
      </c>
      <c r="Y108" s="21">
        <f t="shared" si="65"/>
        <v>45856</v>
      </c>
      <c r="Z108" s="18">
        <f t="shared" si="50"/>
        <v>4.1509999999999998</v>
      </c>
      <c r="AA108">
        <f t="shared" si="70"/>
        <v>4.1509999999999998E-2</v>
      </c>
      <c r="AC108" s="21">
        <f t="shared" si="66"/>
        <v>45716</v>
      </c>
      <c r="AD108" s="18">
        <f t="shared" si="52"/>
        <v>4.3209999999999997</v>
      </c>
      <c r="AE108">
        <f t="shared" si="71"/>
        <v>4.3209999999999998E-2</v>
      </c>
      <c r="AH108" s="21">
        <v>44953</v>
      </c>
      <c r="AI108" s="18">
        <v>4149.28</v>
      </c>
      <c r="AJ108" s="18">
        <v>0</v>
      </c>
      <c r="AL108" s="21">
        <v>44953</v>
      </c>
      <c r="AM108" s="18">
        <v>4149.28</v>
      </c>
      <c r="AN108" s="18">
        <v>0</v>
      </c>
      <c r="AP108" s="21">
        <v>44953</v>
      </c>
      <c r="AQ108" s="18">
        <v>4149.28</v>
      </c>
      <c r="AR108" s="18">
        <v>0</v>
      </c>
      <c r="AU108" s="1">
        <v>45873</v>
      </c>
      <c r="AV108">
        <v>4.1908000000000003</v>
      </c>
      <c r="AW108">
        <f t="shared" si="54"/>
        <v>4.1908000000000001E-2</v>
      </c>
      <c r="AY108" s="1">
        <v>45873</v>
      </c>
      <c r="AZ108">
        <v>4.0034000000000001</v>
      </c>
      <c r="BA108">
        <f t="shared" si="55"/>
        <v>4.0034E-2</v>
      </c>
      <c r="BC108" s="1">
        <v>45873</v>
      </c>
      <c r="BD108" s="23">
        <v>4.0549999999999997</v>
      </c>
      <c r="BE108">
        <f t="shared" si="56"/>
        <v>4.0549999999999996E-2</v>
      </c>
      <c r="BG108" s="1">
        <v>45873</v>
      </c>
      <c r="BH108">
        <v>3.6920000000000002</v>
      </c>
      <c r="BI108">
        <f t="shared" si="57"/>
        <v>3.6920000000000001E-2</v>
      </c>
      <c r="BK108" s="1">
        <v>36664</v>
      </c>
      <c r="BL108">
        <v>1.5042341262423899</v>
      </c>
      <c r="BM108">
        <f t="shared" si="67"/>
        <v>1.5042341262423899E-2</v>
      </c>
      <c r="BP108" s="1">
        <v>45870</v>
      </c>
      <c r="BQ108">
        <v>180.6951</v>
      </c>
      <c r="BR108">
        <f t="shared" si="58"/>
        <v>1.806951</v>
      </c>
      <c r="BT108" s="1">
        <v>45870</v>
      </c>
      <c r="BU108">
        <v>1.994</v>
      </c>
      <c r="BV108">
        <f t="shared" si="59"/>
        <v>1.9939999999999999E-2</v>
      </c>
      <c r="BX108" s="1">
        <v>45870</v>
      </c>
      <c r="BY108" s="23">
        <v>2.0699999999999998</v>
      </c>
      <c r="BZ108">
        <f t="shared" si="60"/>
        <v>2.07E-2</v>
      </c>
      <c r="CB108" s="1">
        <v>45873</v>
      </c>
      <c r="CC108">
        <v>2.0259999999999998</v>
      </c>
      <c r="CD108">
        <f t="shared" si="61"/>
        <v>2.0259999999999997E-2</v>
      </c>
      <c r="CG108" s="1">
        <v>45966</v>
      </c>
      <c r="CH108">
        <v>112.25</v>
      </c>
      <c r="CJ108" s="1"/>
      <c r="CL108" s="1"/>
      <c r="CM108" s="1"/>
      <c r="CP108" s="1"/>
      <c r="CS108" s="1"/>
      <c r="CV108" s="1"/>
      <c r="CY108" s="1"/>
      <c r="DB108" s="1"/>
    </row>
    <row r="109" spans="1:106" x14ac:dyDescent="0.3">
      <c r="A109" s="21">
        <f t="shared" si="62"/>
        <v>45964</v>
      </c>
      <c r="B109" s="18">
        <f t="shared" si="35"/>
        <v>112.609375</v>
      </c>
      <c r="C109">
        <f t="shared" si="68"/>
        <v>115</v>
      </c>
      <c r="D109">
        <f t="shared" ca="1" si="40"/>
        <v>0.12222222222222222</v>
      </c>
      <c r="E109">
        <f ca="1">IF(currency="USD",'Future et co'!F109,IF(currency="EUR",'Future et co'!G109,FALSE))</f>
        <v>3.7769999999999998E-2</v>
      </c>
      <c r="F109">
        <f t="shared" ca="1" si="41"/>
        <v>3.7769999999999998E-2</v>
      </c>
      <c r="G109">
        <f t="shared" ca="1" si="42"/>
        <v>2.0230000000000001E-2</v>
      </c>
      <c r="I109" s="21">
        <f t="shared" si="63"/>
        <v>45089</v>
      </c>
      <c r="J109" s="18">
        <f t="shared" si="36"/>
        <v>0</v>
      </c>
      <c r="K109">
        <f t="shared" si="43"/>
        <v>0</v>
      </c>
      <c r="L109">
        <f t="shared" ca="1" si="44"/>
        <v>2.5527777777777776</v>
      </c>
      <c r="M109">
        <f t="shared" ca="1" si="37"/>
        <v>4.7514000000000001E-2</v>
      </c>
      <c r="O109" s="21">
        <f t="shared" si="64"/>
        <v>45089</v>
      </c>
      <c r="P109" s="18">
        <f t="shared" si="38"/>
        <v>0</v>
      </c>
      <c r="Q109">
        <f t="shared" si="45"/>
        <v>0</v>
      </c>
      <c r="R109">
        <f t="shared" ca="1" si="46"/>
        <v>2.5527777777777776</v>
      </c>
      <c r="S109">
        <f t="shared" ca="1" si="39"/>
        <v>4.7514000000000001E-2</v>
      </c>
      <c r="U109" s="21">
        <f t="shared" si="47"/>
        <v>45859</v>
      </c>
      <c r="V109" s="18">
        <f t="shared" si="48"/>
        <v>4.2809999999999997</v>
      </c>
      <c r="W109">
        <f t="shared" si="69"/>
        <v>4.2809999999999994E-2</v>
      </c>
      <c r="Y109" s="21">
        <f t="shared" si="65"/>
        <v>45859</v>
      </c>
      <c r="Z109" s="18">
        <f t="shared" si="50"/>
        <v>4.1509999999999998</v>
      </c>
      <c r="AA109">
        <f t="shared" si="70"/>
        <v>4.1509999999999998E-2</v>
      </c>
      <c r="AC109" s="21">
        <f t="shared" si="66"/>
        <v>45719</v>
      </c>
      <c r="AD109" s="18">
        <f t="shared" si="52"/>
        <v>4.28</v>
      </c>
      <c r="AE109">
        <f t="shared" si="71"/>
        <v>4.2800000000000005E-2</v>
      </c>
      <c r="AH109" s="21">
        <v>44952</v>
      </c>
      <c r="AI109" s="18">
        <v>4139.3599999999997</v>
      </c>
      <c r="AJ109" s="18">
        <v>0</v>
      </c>
      <c r="AL109" s="21">
        <v>44952</v>
      </c>
      <c r="AM109" s="18">
        <v>4139.3599999999997</v>
      </c>
      <c r="AN109" s="18">
        <v>0</v>
      </c>
      <c r="AP109" s="21">
        <v>44952</v>
      </c>
      <c r="AQ109" s="18">
        <v>4139.3599999999997</v>
      </c>
      <c r="AR109" s="18">
        <v>0</v>
      </c>
      <c r="AU109" s="1">
        <v>45870</v>
      </c>
      <c r="AV109">
        <v>4.2060000000000004</v>
      </c>
      <c r="AW109">
        <f t="shared" si="54"/>
        <v>4.2060000000000007E-2</v>
      </c>
      <c r="AY109" s="1">
        <v>45870</v>
      </c>
      <c r="AZ109">
        <v>4.0128000000000004</v>
      </c>
      <c r="BA109">
        <f t="shared" si="55"/>
        <v>4.0128000000000004E-2</v>
      </c>
      <c r="BC109" s="1">
        <v>45870</v>
      </c>
      <c r="BD109" s="23">
        <v>4.0759999999999996</v>
      </c>
      <c r="BE109">
        <f t="shared" si="56"/>
        <v>4.0759999999999998E-2</v>
      </c>
      <c r="BG109" s="1">
        <v>45870</v>
      </c>
      <c r="BH109">
        <v>3.7130000000000001</v>
      </c>
      <c r="BI109">
        <f t="shared" si="57"/>
        <v>3.7130000000000003E-2</v>
      </c>
      <c r="BK109" s="1">
        <v>36665</v>
      </c>
      <c r="BL109">
        <v>1.5276154138656</v>
      </c>
      <c r="BM109">
        <f t="shared" si="67"/>
        <v>1.5276154138656E-2</v>
      </c>
      <c r="BP109" s="1">
        <v>45869</v>
      </c>
      <c r="BQ109">
        <v>180.55590000000001</v>
      </c>
      <c r="BR109">
        <f t="shared" si="58"/>
        <v>1.8055590000000001</v>
      </c>
      <c r="BT109" s="1">
        <v>45869</v>
      </c>
      <c r="BU109">
        <v>2.008</v>
      </c>
      <c r="BV109">
        <f t="shared" si="59"/>
        <v>2.0080000000000001E-2</v>
      </c>
      <c r="BX109" s="1">
        <v>45869</v>
      </c>
      <c r="BY109" s="23">
        <v>2.0750000000000002</v>
      </c>
      <c r="BZ109">
        <f t="shared" si="60"/>
        <v>2.0750000000000001E-2</v>
      </c>
      <c r="CB109" s="1">
        <v>45870</v>
      </c>
      <c r="CC109">
        <v>2.0369999999999999</v>
      </c>
      <c r="CD109">
        <f t="shared" si="61"/>
        <v>2.0369999999999999E-2</v>
      </c>
      <c r="CG109" s="1">
        <v>45967</v>
      </c>
      <c r="CH109">
        <v>112.75</v>
      </c>
      <c r="CJ109" s="1"/>
      <c r="CL109" s="1"/>
      <c r="CM109" s="1"/>
      <c r="CP109" s="1"/>
      <c r="CS109" s="1"/>
      <c r="CV109" s="1"/>
      <c r="CY109" s="1"/>
      <c r="DB109" s="1"/>
    </row>
    <row r="110" spans="1:106" x14ac:dyDescent="0.3">
      <c r="A110" s="21">
        <f t="shared" si="62"/>
        <v>45965</v>
      </c>
      <c r="B110" s="18">
        <f t="shared" si="35"/>
        <v>112.71875</v>
      </c>
      <c r="C110">
        <f t="shared" si="68"/>
        <v>115</v>
      </c>
      <c r="D110">
        <f t="shared" ca="1" si="40"/>
        <v>0.11944444444444445</v>
      </c>
      <c r="E110">
        <f ca="1">IF(currency="USD",'Future et co'!F110,IF(currency="EUR",'Future et co'!G110,FALSE))</f>
        <v>3.7703E-2</v>
      </c>
      <c r="F110">
        <f t="shared" ca="1" si="41"/>
        <v>3.7703E-2</v>
      </c>
      <c r="G110">
        <f t="shared" ca="1" si="42"/>
        <v>2.0139999999999998E-2</v>
      </c>
      <c r="I110" s="21">
        <f t="shared" si="63"/>
        <v>45090</v>
      </c>
      <c r="J110" s="18">
        <f t="shared" si="36"/>
        <v>0</v>
      </c>
      <c r="K110">
        <f t="shared" si="43"/>
        <v>0</v>
      </c>
      <c r="L110">
        <f t="shared" ca="1" si="44"/>
        <v>2.5499999999999998</v>
      </c>
      <c r="M110">
        <f t="shared" ca="1" si="37"/>
        <v>4.8339999999999994E-2</v>
      </c>
      <c r="O110" s="21">
        <f t="shared" si="64"/>
        <v>45090</v>
      </c>
      <c r="P110" s="18">
        <f t="shared" si="38"/>
        <v>0</v>
      </c>
      <c r="Q110">
        <f t="shared" si="45"/>
        <v>0</v>
      </c>
      <c r="R110">
        <f t="shared" ca="1" si="46"/>
        <v>2.5499999999999998</v>
      </c>
      <c r="S110">
        <f t="shared" ca="1" si="39"/>
        <v>4.8339999999999994E-2</v>
      </c>
      <c r="U110" s="21">
        <f t="shared" si="47"/>
        <v>45860</v>
      </c>
      <c r="V110" s="18">
        <f t="shared" si="48"/>
        <v>4.2732999999999999</v>
      </c>
      <c r="W110">
        <f t="shared" si="69"/>
        <v>4.2733E-2</v>
      </c>
      <c r="Y110" s="21">
        <f t="shared" si="65"/>
        <v>45860</v>
      </c>
      <c r="Z110" s="18">
        <f t="shared" si="50"/>
        <v>4.1420000000000003</v>
      </c>
      <c r="AA110">
        <f t="shared" si="70"/>
        <v>4.1420000000000005E-2</v>
      </c>
      <c r="AC110" s="21">
        <f t="shared" si="66"/>
        <v>45720</v>
      </c>
      <c r="AD110" s="18">
        <f t="shared" si="52"/>
        <v>4.2690000000000001</v>
      </c>
      <c r="AE110">
        <f t="shared" si="71"/>
        <v>4.2689999999999999E-2</v>
      </c>
      <c r="AH110" s="21">
        <v>44951</v>
      </c>
      <c r="AI110" s="18">
        <v>4094.62</v>
      </c>
      <c r="AJ110" s="18">
        <v>0</v>
      </c>
      <c r="AL110" s="21">
        <v>44951</v>
      </c>
      <c r="AM110" s="18">
        <v>4094.62</v>
      </c>
      <c r="AN110" s="18">
        <v>0</v>
      </c>
      <c r="AP110" s="21">
        <v>44951</v>
      </c>
      <c r="AQ110" s="18">
        <v>4094.62</v>
      </c>
      <c r="AR110" s="18">
        <v>0</v>
      </c>
      <c r="AU110" s="1">
        <v>45869</v>
      </c>
      <c r="AV110">
        <v>4.2830000000000004</v>
      </c>
      <c r="AW110">
        <f t="shared" si="54"/>
        <v>4.2830000000000007E-2</v>
      </c>
      <c r="AY110" s="1">
        <v>45869</v>
      </c>
      <c r="AZ110">
        <v>4.1882999999999999</v>
      </c>
      <c r="BA110">
        <f t="shared" si="55"/>
        <v>4.1882999999999997E-2</v>
      </c>
      <c r="BC110" s="1">
        <v>45869</v>
      </c>
      <c r="BD110" s="23">
        <v>4.3410000000000002</v>
      </c>
      <c r="BE110">
        <f t="shared" si="56"/>
        <v>4.3410000000000004E-2</v>
      </c>
      <c r="BG110" s="1">
        <v>45869</v>
      </c>
      <c r="BH110">
        <v>3.9780000000000002</v>
      </c>
      <c r="BI110">
        <f t="shared" si="57"/>
        <v>3.9780000000000003E-2</v>
      </c>
      <c r="BK110" s="1">
        <v>36668</v>
      </c>
      <c r="BL110">
        <v>1.5497697064930001</v>
      </c>
      <c r="BM110">
        <f t="shared" si="67"/>
        <v>1.549769706493E-2</v>
      </c>
      <c r="BP110" s="1">
        <v>45868</v>
      </c>
      <c r="BQ110">
        <v>180.3192</v>
      </c>
      <c r="BR110">
        <f t="shared" si="58"/>
        <v>1.8031919999999999</v>
      </c>
      <c r="BT110" s="1">
        <v>45868</v>
      </c>
      <c r="BU110">
        <v>2.0169999999999999</v>
      </c>
      <c r="BV110">
        <f t="shared" si="59"/>
        <v>2.017E-2</v>
      </c>
      <c r="BX110" s="1">
        <v>45868</v>
      </c>
      <c r="BY110" s="23">
        <v>2.085</v>
      </c>
      <c r="BZ110">
        <f t="shared" si="60"/>
        <v>2.085E-2</v>
      </c>
      <c r="CB110" s="1">
        <v>45869</v>
      </c>
      <c r="CC110">
        <v>2.0670000000000002</v>
      </c>
      <c r="CD110">
        <f t="shared" si="61"/>
        <v>2.0670000000000001E-2</v>
      </c>
      <c r="CG110" s="1">
        <v>45968</v>
      </c>
      <c r="CH110">
        <v>112.78125</v>
      </c>
      <c r="CJ110" s="1"/>
      <c r="CL110" s="1"/>
      <c r="CM110" s="1"/>
      <c r="CP110" s="1"/>
      <c r="CS110" s="1"/>
      <c r="CV110" s="1"/>
      <c r="CY110" s="1"/>
      <c r="DB110" s="1"/>
    </row>
    <row r="111" spans="1:106" x14ac:dyDescent="0.3">
      <c r="A111" s="21">
        <f t="shared" si="62"/>
        <v>45966</v>
      </c>
      <c r="B111" s="18">
        <f t="shared" si="35"/>
        <v>112.25</v>
      </c>
      <c r="C111">
        <f t="shared" si="68"/>
        <v>115</v>
      </c>
      <c r="D111">
        <f t="shared" ca="1" si="40"/>
        <v>0.11666666666666667</v>
      </c>
      <c r="E111">
        <f ca="1">IF(currency="USD",'Future et co'!F111,IF(currency="EUR",'Future et co'!G111,FALSE))</f>
        <v>3.7705000000000002E-2</v>
      </c>
      <c r="F111">
        <f t="shared" ca="1" si="41"/>
        <v>3.7705000000000002E-2</v>
      </c>
      <c r="G111">
        <f t="shared" ca="1" si="42"/>
        <v>1.9900000000000001E-2</v>
      </c>
      <c r="I111" s="21">
        <f t="shared" si="63"/>
        <v>45091</v>
      </c>
      <c r="J111" s="18">
        <f t="shared" si="36"/>
        <v>0</v>
      </c>
      <c r="K111">
        <f t="shared" si="43"/>
        <v>0</v>
      </c>
      <c r="L111">
        <f t="shared" ca="1" si="44"/>
        <v>2.5472222222222221</v>
      </c>
      <c r="M111">
        <f t="shared" ca="1" si="37"/>
        <v>4.8529999999999997E-2</v>
      </c>
      <c r="O111" s="21">
        <f t="shared" si="64"/>
        <v>45091</v>
      </c>
      <c r="P111" s="18">
        <f t="shared" si="38"/>
        <v>0</v>
      </c>
      <c r="Q111">
        <f t="shared" si="45"/>
        <v>0</v>
      </c>
      <c r="R111">
        <f t="shared" ca="1" si="46"/>
        <v>2.5472222222222221</v>
      </c>
      <c r="S111">
        <f t="shared" ca="1" si="39"/>
        <v>4.8529999999999997E-2</v>
      </c>
      <c r="U111" s="21">
        <f t="shared" si="47"/>
        <v>45861</v>
      </c>
      <c r="V111" s="18">
        <f t="shared" si="48"/>
        <v>4.2743000000000002</v>
      </c>
      <c r="W111">
        <f t="shared" si="69"/>
        <v>4.2743000000000003E-2</v>
      </c>
      <c r="Y111" s="21">
        <f t="shared" si="65"/>
        <v>45861</v>
      </c>
      <c r="Z111" s="18">
        <f t="shared" si="50"/>
        <v>4.1428000000000003</v>
      </c>
      <c r="AA111">
        <f t="shared" si="70"/>
        <v>4.1428E-2</v>
      </c>
      <c r="AC111" s="21">
        <f t="shared" si="66"/>
        <v>45721</v>
      </c>
      <c r="AD111" s="18">
        <f t="shared" si="52"/>
        <v>4.3049999999999997</v>
      </c>
      <c r="AE111">
        <f t="shared" si="71"/>
        <v>4.3049999999999998E-2</v>
      </c>
      <c r="AH111" s="21">
        <v>44950</v>
      </c>
      <c r="AI111" s="18">
        <v>4096.3</v>
      </c>
      <c r="AJ111" s="18">
        <v>0</v>
      </c>
      <c r="AL111" s="21">
        <v>44950</v>
      </c>
      <c r="AM111" s="18">
        <v>4096.3</v>
      </c>
      <c r="AN111" s="18">
        <v>0</v>
      </c>
      <c r="AP111" s="21">
        <v>44950</v>
      </c>
      <c r="AQ111" s="18">
        <v>4096.3</v>
      </c>
      <c r="AR111" s="18">
        <v>0</v>
      </c>
      <c r="AU111" s="1">
        <v>45868</v>
      </c>
      <c r="AV111">
        <v>4.2773000000000003</v>
      </c>
      <c r="AW111">
        <f t="shared" si="54"/>
        <v>4.2773000000000005E-2</v>
      </c>
      <c r="AY111" s="1">
        <v>45868</v>
      </c>
      <c r="AZ111">
        <v>4.1740000000000004</v>
      </c>
      <c r="BA111">
        <f t="shared" si="55"/>
        <v>4.1740000000000006E-2</v>
      </c>
      <c r="BC111" s="1">
        <v>45868</v>
      </c>
      <c r="BD111" s="23">
        <v>4.3129999999999997</v>
      </c>
      <c r="BE111">
        <f t="shared" si="56"/>
        <v>4.3129999999999995E-2</v>
      </c>
      <c r="BG111" s="1">
        <v>45868</v>
      </c>
      <c r="BH111">
        <v>3.9580000000000002</v>
      </c>
      <c r="BI111">
        <f t="shared" si="57"/>
        <v>3.9580000000000004E-2</v>
      </c>
      <c r="BK111" s="1">
        <v>36669</v>
      </c>
      <c r="BL111">
        <v>1.55370830792476</v>
      </c>
      <c r="BM111">
        <f t="shared" si="67"/>
        <v>1.55370830792476E-2</v>
      </c>
      <c r="BP111" s="1">
        <v>45867</v>
      </c>
      <c r="BQ111">
        <v>180.50020000000001</v>
      </c>
      <c r="BR111">
        <f t="shared" si="58"/>
        <v>1.805002</v>
      </c>
      <c r="BT111" s="1">
        <v>45867</v>
      </c>
      <c r="BU111">
        <v>2.0259999999999998</v>
      </c>
      <c r="BV111">
        <f t="shared" si="59"/>
        <v>2.0259999999999997E-2</v>
      </c>
      <c r="BX111" s="1">
        <v>45867</v>
      </c>
      <c r="BY111" s="23">
        <v>2.0830000000000002</v>
      </c>
      <c r="BZ111">
        <f t="shared" si="60"/>
        <v>2.0830000000000001E-2</v>
      </c>
      <c r="CB111" s="1">
        <v>45868</v>
      </c>
      <c r="CC111">
        <v>2.0699999999999998</v>
      </c>
      <c r="CD111">
        <f t="shared" si="61"/>
        <v>2.07E-2</v>
      </c>
      <c r="CG111" s="1">
        <v>45971</v>
      </c>
      <c r="CH111">
        <v>112.609375</v>
      </c>
      <c r="CJ111" s="1"/>
      <c r="CL111" s="1"/>
      <c r="CM111" s="1"/>
      <c r="CP111" s="1"/>
      <c r="CS111" s="1"/>
      <c r="CV111" s="1"/>
      <c r="CY111" s="1"/>
      <c r="DB111" s="1"/>
    </row>
    <row r="112" spans="1:106" x14ac:dyDescent="0.3">
      <c r="A112" s="21">
        <f t="shared" si="62"/>
        <v>45967</v>
      </c>
      <c r="B112" s="18">
        <f t="shared" si="35"/>
        <v>112.75</v>
      </c>
      <c r="C112">
        <f t="shared" si="68"/>
        <v>115</v>
      </c>
      <c r="D112">
        <f t="shared" ca="1" si="40"/>
        <v>0.11388888888888889</v>
      </c>
      <c r="E112">
        <f ca="1">IF(currency="USD",'Future et co'!F112,IF(currency="EUR",'Future et co'!G112,FALSE))</f>
        <v>3.7510000000000002E-2</v>
      </c>
      <c r="F112">
        <f t="shared" ca="1" si="41"/>
        <v>3.7510000000000002E-2</v>
      </c>
      <c r="G112">
        <f t="shared" ca="1" si="42"/>
        <v>1.9980000000000001E-2</v>
      </c>
      <c r="I112" s="21">
        <f t="shared" si="63"/>
        <v>45092</v>
      </c>
      <c r="J112" s="18">
        <f t="shared" si="36"/>
        <v>0</v>
      </c>
      <c r="K112">
        <f t="shared" si="43"/>
        <v>0</v>
      </c>
      <c r="L112">
        <f t="shared" ca="1" si="44"/>
        <v>2.5444444444444443</v>
      </c>
      <c r="M112">
        <f t="shared" ca="1" si="37"/>
        <v>4.8590000000000001E-2</v>
      </c>
      <c r="O112" s="21">
        <f t="shared" si="64"/>
        <v>45092</v>
      </c>
      <c r="P112" s="18">
        <f t="shared" si="38"/>
        <v>0</v>
      </c>
      <c r="Q112">
        <f t="shared" si="45"/>
        <v>0</v>
      </c>
      <c r="R112">
        <f t="shared" ca="1" si="46"/>
        <v>2.5444444444444443</v>
      </c>
      <c r="S112">
        <f t="shared" ca="1" si="39"/>
        <v>4.8590000000000001E-2</v>
      </c>
      <c r="U112" s="21">
        <f t="shared" si="47"/>
        <v>45862</v>
      </c>
      <c r="V112" s="18">
        <f t="shared" si="48"/>
        <v>4.2652999999999999</v>
      </c>
      <c r="W112">
        <f t="shared" si="69"/>
        <v>4.2652999999999996E-2</v>
      </c>
      <c r="Y112" s="21">
        <f t="shared" si="65"/>
        <v>45862</v>
      </c>
      <c r="Z112" s="18">
        <f t="shared" si="50"/>
        <v>4.1425000000000001</v>
      </c>
      <c r="AA112">
        <f t="shared" si="70"/>
        <v>4.1425000000000003E-2</v>
      </c>
      <c r="AC112" s="21">
        <f t="shared" si="66"/>
        <v>45722</v>
      </c>
      <c r="AD112" s="18">
        <f t="shared" si="52"/>
        <v>4.2530000000000001</v>
      </c>
      <c r="AE112">
        <f t="shared" si="71"/>
        <v>4.2529999999999998E-2</v>
      </c>
      <c r="AH112" s="21">
        <v>44949</v>
      </c>
      <c r="AI112" s="18">
        <v>4100.1499999999996</v>
      </c>
      <c r="AJ112" s="18">
        <v>0</v>
      </c>
      <c r="AL112" s="21">
        <v>44949</v>
      </c>
      <c r="AM112" s="18">
        <v>4100.1499999999996</v>
      </c>
      <c r="AN112" s="18">
        <v>0</v>
      </c>
      <c r="AP112" s="21">
        <v>44949</v>
      </c>
      <c r="AQ112" s="18">
        <v>4100.1499999999996</v>
      </c>
      <c r="AR112" s="18">
        <v>0</v>
      </c>
      <c r="AU112" s="1">
        <v>45867</v>
      </c>
      <c r="AV112">
        <v>4.2523</v>
      </c>
      <c r="AW112">
        <f t="shared" si="54"/>
        <v>4.2522999999999998E-2</v>
      </c>
      <c r="AY112" s="1">
        <v>45867</v>
      </c>
      <c r="AZ112">
        <v>4.1214000000000004</v>
      </c>
      <c r="BA112">
        <f t="shared" si="55"/>
        <v>4.1214000000000001E-2</v>
      </c>
      <c r="BC112" s="1">
        <v>45867</v>
      </c>
      <c r="BD112" s="23">
        <v>4.2320000000000002</v>
      </c>
      <c r="BE112">
        <f t="shared" si="56"/>
        <v>4.2320000000000003E-2</v>
      </c>
      <c r="BG112" s="1">
        <v>45867</v>
      </c>
      <c r="BH112">
        <v>3.8769999999999998</v>
      </c>
      <c r="BI112">
        <f t="shared" si="57"/>
        <v>3.8769999999999999E-2</v>
      </c>
      <c r="BK112" s="1">
        <v>36670</v>
      </c>
      <c r="BL112">
        <v>1.53294460783136</v>
      </c>
      <c r="BM112">
        <f t="shared" si="67"/>
        <v>1.53294460783136E-2</v>
      </c>
      <c r="BP112" s="1">
        <v>45866</v>
      </c>
      <c r="BQ112">
        <v>180.5976</v>
      </c>
      <c r="BR112">
        <f t="shared" si="58"/>
        <v>1.805976</v>
      </c>
      <c r="BT112" s="1">
        <v>45866</v>
      </c>
      <c r="BU112">
        <v>2.016</v>
      </c>
      <c r="BV112">
        <f t="shared" si="59"/>
        <v>2.0160000000000001E-2</v>
      </c>
      <c r="BX112" s="1">
        <v>45866</v>
      </c>
      <c r="BY112" s="23">
        <v>2.101</v>
      </c>
      <c r="BZ112">
        <f t="shared" si="60"/>
        <v>2.1010000000000001E-2</v>
      </c>
      <c r="CB112" s="1">
        <v>45867</v>
      </c>
      <c r="CC112">
        <v>2.0489999999999999</v>
      </c>
      <c r="CD112">
        <f t="shared" si="61"/>
        <v>2.0489999999999998E-2</v>
      </c>
      <c r="CG112" s="1">
        <v>45972</v>
      </c>
      <c r="CH112">
        <v>112.96875</v>
      </c>
      <c r="CJ112" s="1"/>
      <c r="CL112" s="1"/>
      <c r="CM112" s="1"/>
      <c r="CP112" s="1"/>
      <c r="CS112" s="1"/>
      <c r="CV112" s="1"/>
      <c r="CY112" s="1"/>
      <c r="DB112" s="1"/>
    </row>
    <row r="113" spans="1:106" x14ac:dyDescent="0.3">
      <c r="A113" s="21">
        <f t="shared" si="62"/>
        <v>45968</v>
      </c>
      <c r="B113" s="18">
        <f t="shared" si="35"/>
        <v>112.78125</v>
      </c>
      <c r="C113">
        <f t="shared" si="68"/>
        <v>115</v>
      </c>
      <c r="D113">
        <f t="shared" ca="1" si="40"/>
        <v>0.1111111111111111</v>
      </c>
      <c r="E113">
        <f ca="1">IF(currency="USD",'Future et co'!F113,IF(currency="EUR",'Future et co'!G113,FALSE))</f>
        <v>3.7525000000000003E-2</v>
      </c>
      <c r="F113">
        <f t="shared" ca="1" si="41"/>
        <v>3.7525000000000003E-2</v>
      </c>
      <c r="G113">
        <f t="shared" ca="1" si="42"/>
        <v>2.009E-2</v>
      </c>
      <c r="I113" s="21">
        <f t="shared" si="63"/>
        <v>45093</v>
      </c>
      <c r="J113" s="18">
        <f t="shared" si="36"/>
        <v>0</v>
      </c>
      <c r="K113">
        <f t="shared" si="43"/>
        <v>0</v>
      </c>
      <c r="L113">
        <f t="shared" ca="1" si="44"/>
        <v>2.5416666666666665</v>
      </c>
      <c r="M113">
        <f t="shared" ca="1" si="37"/>
        <v>4.8930000000000001E-2</v>
      </c>
      <c r="O113" s="21">
        <f t="shared" si="64"/>
        <v>45093</v>
      </c>
      <c r="P113" s="18">
        <f t="shared" si="38"/>
        <v>0</v>
      </c>
      <c r="Q113">
        <f t="shared" si="45"/>
        <v>0</v>
      </c>
      <c r="R113">
        <f t="shared" ca="1" si="46"/>
        <v>2.5416666666666665</v>
      </c>
      <c r="S113">
        <f t="shared" ca="1" si="39"/>
        <v>4.8930000000000001E-2</v>
      </c>
      <c r="U113" s="21">
        <f t="shared" si="47"/>
        <v>45863</v>
      </c>
      <c r="V113" s="18">
        <f t="shared" si="48"/>
        <v>4.2645</v>
      </c>
      <c r="W113">
        <f t="shared" si="69"/>
        <v>4.2645000000000002E-2</v>
      </c>
      <c r="Y113" s="21">
        <f t="shared" si="65"/>
        <v>45863</v>
      </c>
      <c r="Z113" s="18">
        <f t="shared" si="50"/>
        <v>4.1346999999999996</v>
      </c>
      <c r="AA113">
        <f t="shared" si="70"/>
        <v>4.1346999999999995E-2</v>
      </c>
      <c r="AC113" s="21">
        <f t="shared" si="66"/>
        <v>45723</v>
      </c>
      <c r="AD113" s="18">
        <f t="shared" si="52"/>
        <v>4.282</v>
      </c>
      <c r="AE113">
        <f t="shared" si="71"/>
        <v>4.2819999999999997E-2</v>
      </c>
      <c r="AH113" s="21">
        <v>44946</v>
      </c>
      <c r="AI113" s="18">
        <v>4053.39</v>
      </c>
      <c r="AJ113" s="18">
        <v>0</v>
      </c>
      <c r="AL113" s="21">
        <v>44946</v>
      </c>
      <c r="AM113" s="18">
        <v>4053.39</v>
      </c>
      <c r="AN113" s="18">
        <v>0</v>
      </c>
      <c r="AP113" s="21">
        <v>44946</v>
      </c>
      <c r="AQ113" s="18">
        <v>4053.39</v>
      </c>
      <c r="AR113" s="18">
        <v>0</v>
      </c>
      <c r="AU113" s="1">
        <v>45866</v>
      </c>
      <c r="AV113">
        <v>4.2689000000000004</v>
      </c>
      <c r="AW113">
        <f t="shared" si="54"/>
        <v>4.2689000000000005E-2</v>
      </c>
      <c r="AY113" s="1">
        <v>45866</v>
      </c>
      <c r="AZ113">
        <v>4.1315</v>
      </c>
      <c r="BA113">
        <f t="shared" si="55"/>
        <v>4.1314999999999998E-2</v>
      </c>
      <c r="BC113" s="1">
        <v>45866</v>
      </c>
      <c r="BD113" s="23">
        <v>4.2670000000000003</v>
      </c>
      <c r="BE113">
        <f t="shared" si="56"/>
        <v>4.2670000000000007E-2</v>
      </c>
      <c r="BG113" s="1">
        <v>45866</v>
      </c>
      <c r="BH113">
        <v>3.9239999999999999</v>
      </c>
      <c r="BI113">
        <f t="shared" si="57"/>
        <v>3.9239999999999997E-2</v>
      </c>
      <c r="BK113" s="1">
        <v>36671</v>
      </c>
      <c r="BL113">
        <v>1.5476353390497899</v>
      </c>
      <c r="BM113">
        <f t="shared" si="67"/>
        <v>1.54763533904979E-2</v>
      </c>
      <c r="BP113" s="1">
        <v>45863</v>
      </c>
      <c r="BQ113">
        <v>180.02690000000001</v>
      </c>
      <c r="BR113">
        <f t="shared" si="58"/>
        <v>1.8002690000000001</v>
      </c>
      <c r="BT113" s="1">
        <v>45863</v>
      </c>
      <c r="BU113">
        <v>1.9710000000000001</v>
      </c>
      <c r="BV113">
        <f t="shared" si="59"/>
        <v>1.9710000000000002E-2</v>
      </c>
      <c r="BX113" s="1">
        <v>45863</v>
      </c>
      <c r="BY113" s="23">
        <v>2.0529999999999999</v>
      </c>
      <c r="BZ113">
        <f t="shared" si="60"/>
        <v>2.053E-2</v>
      </c>
      <c r="CB113" s="1">
        <v>45866</v>
      </c>
      <c r="CC113">
        <v>2.0539999999999998</v>
      </c>
      <c r="CD113">
        <f t="shared" si="61"/>
        <v>2.0539999999999999E-2</v>
      </c>
      <c r="CG113" s="1">
        <v>45973</v>
      </c>
      <c r="CH113">
        <v>112.9375</v>
      </c>
      <c r="CJ113" s="1"/>
      <c r="CL113" s="1"/>
      <c r="CM113" s="1"/>
      <c r="CP113" s="1"/>
      <c r="CS113" s="1"/>
      <c r="CV113" s="1"/>
      <c r="CY113" s="1"/>
      <c r="DB113" s="1"/>
    </row>
    <row r="114" spans="1:106" x14ac:dyDescent="0.3">
      <c r="A114" s="21">
        <f t="shared" si="62"/>
        <v>45971</v>
      </c>
      <c r="B114" s="18">
        <f t="shared" si="35"/>
        <v>112.609375</v>
      </c>
      <c r="C114">
        <f t="shared" si="68"/>
        <v>115</v>
      </c>
      <c r="D114">
        <f t="shared" ca="1" si="40"/>
        <v>0.10277777777777777</v>
      </c>
      <c r="E114">
        <f ca="1">IF(currency="USD",'Future et co'!F114,IF(currency="EUR",'Future et co'!G114,FALSE))</f>
        <v>3.7617999999999999E-2</v>
      </c>
      <c r="F114">
        <f t="shared" ca="1" si="41"/>
        <v>3.7617999999999999E-2</v>
      </c>
      <c r="G114">
        <f t="shared" ca="1" si="42"/>
        <v>2.0049999999999998E-2</v>
      </c>
      <c r="I114" s="21">
        <f t="shared" si="63"/>
        <v>45096</v>
      </c>
      <c r="J114" s="18">
        <f t="shared" si="36"/>
        <v>0</v>
      </c>
      <c r="K114">
        <f t="shared" si="43"/>
        <v>0</v>
      </c>
      <c r="L114">
        <f t="shared" ca="1" si="44"/>
        <v>2.5333333333333332</v>
      </c>
      <c r="M114">
        <f t="shared" ca="1" si="37"/>
        <v>4.9124999999999995E-2</v>
      </c>
      <c r="O114" s="21">
        <f t="shared" si="64"/>
        <v>45096</v>
      </c>
      <c r="P114" s="18">
        <f t="shared" si="38"/>
        <v>0</v>
      </c>
      <c r="Q114">
        <f t="shared" si="45"/>
        <v>0</v>
      </c>
      <c r="R114">
        <f t="shared" ca="1" si="46"/>
        <v>2.5333333333333332</v>
      </c>
      <c r="S114">
        <f t="shared" ca="1" si="39"/>
        <v>4.9124999999999995E-2</v>
      </c>
      <c r="U114" s="21">
        <f t="shared" si="47"/>
        <v>45866</v>
      </c>
      <c r="V114" s="18">
        <f t="shared" si="48"/>
        <v>4.2689000000000004</v>
      </c>
      <c r="W114">
        <f t="shared" si="69"/>
        <v>4.2689000000000005E-2</v>
      </c>
      <c r="Y114" s="21">
        <f t="shared" si="65"/>
        <v>45866</v>
      </c>
      <c r="Z114" s="18">
        <f t="shared" si="50"/>
        <v>4.1315</v>
      </c>
      <c r="AA114">
        <f t="shared" si="70"/>
        <v>4.1314999999999998E-2</v>
      </c>
      <c r="AC114" s="21">
        <f t="shared" si="66"/>
        <v>45726</v>
      </c>
      <c r="AD114" s="18">
        <f t="shared" si="52"/>
        <v>4.1980000000000004</v>
      </c>
      <c r="AE114">
        <f t="shared" si="71"/>
        <v>4.1980000000000003E-2</v>
      </c>
      <c r="AH114" s="21">
        <v>44945</v>
      </c>
      <c r="AI114" s="18">
        <v>3978.12</v>
      </c>
      <c r="AJ114" s="18">
        <v>0</v>
      </c>
      <c r="AL114" s="21">
        <v>44945</v>
      </c>
      <c r="AM114" s="18">
        <v>3978.12</v>
      </c>
      <c r="AN114" s="18">
        <v>0</v>
      </c>
      <c r="AP114" s="21">
        <v>44945</v>
      </c>
      <c r="AQ114" s="18">
        <v>3978.12</v>
      </c>
      <c r="AR114" s="18">
        <v>0</v>
      </c>
      <c r="AU114" s="1">
        <v>45863</v>
      </c>
      <c r="AV114">
        <v>4.2645</v>
      </c>
      <c r="AW114">
        <f t="shared" si="54"/>
        <v>4.2645000000000002E-2</v>
      </c>
      <c r="AY114" s="1">
        <v>45863</v>
      </c>
      <c r="AZ114">
        <v>4.1346999999999996</v>
      </c>
      <c r="BA114">
        <f t="shared" si="55"/>
        <v>4.1346999999999995E-2</v>
      </c>
      <c r="BC114" s="1">
        <v>45863</v>
      </c>
      <c r="BD114" s="23">
        <v>4.2679999999999998</v>
      </c>
      <c r="BE114">
        <f t="shared" si="56"/>
        <v>4.2679999999999996E-2</v>
      </c>
      <c r="BG114" s="1">
        <v>45863</v>
      </c>
      <c r="BH114">
        <v>3.931</v>
      </c>
      <c r="BI114">
        <f t="shared" si="57"/>
        <v>3.9309999999999998E-2</v>
      </c>
      <c r="BK114" s="1">
        <v>36672</v>
      </c>
      <c r="BL114">
        <v>1.5513313650316101</v>
      </c>
      <c r="BM114">
        <f t="shared" si="67"/>
        <v>1.55133136503161E-2</v>
      </c>
      <c r="BP114" s="1">
        <v>45862</v>
      </c>
      <c r="BQ114">
        <v>180.3888</v>
      </c>
      <c r="BR114">
        <f t="shared" si="58"/>
        <v>1.8038879999999999</v>
      </c>
      <c r="BT114" s="1">
        <v>45862</v>
      </c>
      <c r="BU114">
        <v>1.948</v>
      </c>
      <c r="BV114">
        <f t="shared" si="59"/>
        <v>1.9480000000000001E-2</v>
      </c>
      <c r="BX114" s="1">
        <v>45862</v>
      </c>
      <c r="BY114" s="23">
        <v>2.0369999999999999</v>
      </c>
      <c r="BZ114">
        <f t="shared" si="60"/>
        <v>2.0369999999999999E-2</v>
      </c>
      <c r="CB114" s="1">
        <v>45863</v>
      </c>
      <c r="CC114">
        <v>2.0379999999999998</v>
      </c>
      <c r="CD114">
        <f t="shared" si="61"/>
        <v>2.0379999999999999E-2</v>
      </c>
      <c r="CG114" s="1">
        <v>45974</v>
      </c>
      <c r="CH114">
        <v>112.703125</v>
      </c>
      <c r="CJ114" s="1"/>
      <c r="CL114" s="1"/>
      <c r="CM114" s="1"/>
      <c r="CP114" s="1"/>
      <c r="CS114" s="1"/>
      <c r="CV114" s="1"/>
      <c r="CY114" s="1"/>
      <c r="DB114" s="1"/>
    </row>
    <row r="115" spans="1:106" x14ac:dyDescent="0.3">
      <c r="A115" s="21">
        <f t="shared" si="62"/>
        <v>45972</v>
      </c>
      <c r="B115" s="18">
        <f t="shared" si="35"/>
        <v>112.96875</v>
      </c>
      <c r="C115">
        <f t="shared" si="68"/>
        <v>115</v>
      </c>
      <c r="D115">
        <f t="shared" ca="1" si="40"/>
        <v>0.1</v>
      </c>
      <c r="E115">
        <f ca="1">IF(currency="USD",'Future et co'!F115,IF(currency="EUR",'Future et co'!G115,FALSE))</f>
        <v>3.7435000000000003E-2</v>
      </c>
      <c r="F115">
        <f t="shared" ca="1" si="41"/>
        <v>3.7435000000000003E-2</v>
      </c>
      <c r="G115">
        <f t="shared" ca="1" si="42"/>
        <v>2.0320000000000001E-2</v>
      </c>
      <c r="I115" s="21">
        <f t="shared" si="63"/>
        <v>45097</v>
      </c>
      <c r="J115" s="18">
        <f t="shared" si="36"/>
        <v>0</v>
      </c>
      <c r="K115">
        <f t="shared" si="43"/>
        <v>0</v>
      </c>
      <c r="L115">
        <f t="shared" ca="1" si="44"/>
        <v>2.5305555555555554</v>
      </c>
      <c r="M115">
        <f t="shared" ca="1" si="37"/>
        <v>4.8739999999999999E-2</v>
      </c>
      <c r="O115" s="21">
        <f t="shared" si="64"/>
        <v>45097</v>
      </c>
      <c r="P115" s="18">
        <f t="shared" si="38"/>
        <v>0</v>
      </c>
      <c r="Q115">
        <f t="shared" si="45"/>
        <v>0</v>
      </c>
      <c r="R115">
        <f t="shared" ca="1" si="46"/>
        <v>2.5305555555555554</v>
      </c>
      <c r="S115">
        <f t="shared" ca="1" si="39"/>
        <v>4.8739999999999999E-2</v>
      </c>
      <c r="U115" s="21">
        <f t="shared" si="47"/>
        <v>45867</v>
      </c>
      <c r="V115" s="18">
        <f t="shared" si="48"/>
        <v>4.2523</v>
      </c>
      <c r="W115">
        <f t="shared" si="69"/>
        <v>4.2522999999999998E-2</v>
      </c>
      <c r="Y115" s="21">
        <f t="shared" si="65"/>
        <v>45867</v>
      </c>
      <c r="Z115" s="18">
        <f t="shared" si="50"/>
        <v>4.1214000000000004</v>
      </c>
      <c r="AA115">
        <f t="shared" si="70"/>
        <v>4.1214000000000001E-2</v>
      </c>
      <c r="AC115" s="21">
        <f t="shared" si="66"/>
        <v>45727</v>
      </c>
      <c r="AD115" s="18">
        <f t="shared" si="52"/>
        <v>4.2510000000000003</v>
      </c>
      <c r="AE115">
        <f t="shared" si="71"/>
        <v>4.2510000000000006E-2</v>
      </c>
      <c r="AH115" s="21">
        <v>44944</v>
      </c>
      <c r="AI115" s="18">
        <v>4009.16</v>
      </c>
      <c r="AJ115" s="18">
        <v>0</v>
      </c>
      <c r="AL115" s="21">
        <v>44944</v>
      </c>
      <c r="AM115" s="18">
        <v>4009.16</v>
      </c>
      <c r="AN115" s="18">
        <v>0</v>
      </c>
      <c r="AP115" s="21">
        <v>44944</v>
      </c>
      <c r="AQ115" s="18">
        <v>4009.16</v>
      </c>
      <c r="AR115" s="18">
        <v>0</v>
      </c>
      <c r="AU115" s="1">
        <v>45862</v>
      </c>
      <c r="AV115">
        <v>4.2652999999999999</v>
      </c>
      <c r="AW115">
        <f t="shared" si="54"/>
        <v>4.2652999999999996E-2</v>
      </c>
      <c r="AY115" s="1">
        <v>45862</v>
      </c>
      <c r="AZ115">
        <v>4.1425000000000001</v>
      </c>
      <c r="BA115">
        <f t="shared" si="55"/>
        <v>4.1425000000000003E-2</v>
      </c>
      <c r="BC115" s="1">
        <v>45862</v>
      </c>
      <c r="BD115" s="23">
        <v>4.2720000000000002</v>
      </c>
      <c r="BE115">
        <f t="shared" si="56"/>
        <v>4.2720000000000001E-2</v>
      </c>
      <c r="BG115" s="1">
        <v>45862</v>
      </c>
      <c r="BH115">
        <v>3.92</v>
      </c>
      <c r="BI115">
        <f t="shared" si="57"/>
        <v>3.9199999999999999E-2</v>
      </c>
      <c r="BK115" s="1">
        <v>36676</v>
      </c>
      <c r="BL115">
        <v>1.5213772991799701</v>
      </c>
      <c r="BM115">
        <f t="shared" si="67"/>
        <v>1.5213772991799702E-2</v>
      </c>
      <c r="BP115" s="1">
        <v>45861</v>
      </c>
      <c r="BQ115">
        <v>181.7809</v>
      </c>
      <c r="BR115">
        <f t="shared" si="58"/>
        <v>1.817809</v>
      </c>
      <c r="BT115" s="1">
        <v>45861</v>
      </c>
      <c r="BU115">
        <v>1.9390000000000001</v>
      </c>
      <c r="BV115">
        <f t="shared" si="59"/>
        <v>1.9390000000000001E-2</v>
      </c>
      <c r="BX115" s="1">
        <v>45861</v>
      </c>
      <c r="BY115" s="23">
        <v>2.0339999999999998</v>
      </c>
      <c r="BZ115">
        <f t="shared" si="60"/>
        <v>2.0339999999999997E-2</v>
      </c>
      <c r="CB115" s="1">
        <v>45862</v>
      </c>
      <c r="CC115">
        <v>2.0249999999999999</v>
      </c>
      <c r="CD115">
        <f t="shared" si="61"/>
        <v>2.0250000000000001E-2</v>
      </c>
      <c r="CG115" s="1">
        <v>45975</v>
      </c>
      <c r="CH115">
        <v>112.46875</v>
      </c>
      <c r="CJ115" s="1"/>
      <c r="CL115" s="1"/>
      <c r="CM115" s="1"/>
      <c r="CP115" s="1"/>
      <c r="CS115" s="1"/>
      <c r="CV115" s="1"/>
      <c r="CY115" s="1"/>
      <c r="DB115" s="1"/>
    </row>
    <row r="116" spans="1:106" x14ac:dyDescent="0.3">
      <c r="A116" s="21">
        <f t="shared" si="62"/>
        <v>45973</v>
      </c>
      <c r="B116" s="18">
        <f t="shared" si="35"/>
        <v>112.9375</v>
      </c>
      <c r="C116">
        <f t="shared" si="68"/>
        <v>115</v>
      </c>
      <c r="D116">
        <f t="shared" ca="1" si="40"/>
        <v>9.7222222222222224E-2</v>
      </c>
      <c r="E116">
        <f ca="1">IF(currency="USD",'Future et co'!F116,IF(currency="EUR",'Future et co'!G116,FALSE))</f>
        <v>3.7515E-2</v>
      </c>
      <c r="F116">
        <f t="shared" ca="1" si="41"/>
        <v>3.7515E-2</v>
      </c>
      <c r="G116">
        <f t="shared" ca="1" si="42"/>
        <v>2.0480000000000002E-2</v>
      </c>
      <c r="I116" s="21">
        <f t="shared" si="63"/>
        <v>45098</v>
      </c>
      <c r="J116" s="18">
        <f t="shared" si="36"/>
        <v>0</v>
      </c>
      <c r="K116">
        <f t="shared" si="43"/>
        <v>0</v>
      </c>
      <c r="L116">
        <f t="shared" ca="1" si="44"/>
        <v>2.5277777777777777</v>
      </c>
      <c r="M116">
        <f t="shared" ca="1" si="37"/>
        <v>4.8570000000000002E-2</v>
      </c>
      <c r="O116" s="21">
        <f t="shared" si="64"/>
        <v>45098</v>
      </c>
      <c r="P116" s="18">
        <f t="shared" si="38"/>
        <v>0</v>
      </c>
      <c r="Q116">
        <f t="shared" si="45"/>
        <v>0</v>
      </c>
      <c r="R116">
        <f t="shared" ca="1" si="46"/>
        <v>2.5277777777777777</v>
      </c>
      <c r="S116">
        <f t="shared" ca="1" si="39"/>
        <v>4.8570000000000002E-2</v>
      </c>
      <c r="U116" s="21">
        <f t="shared" si="47"/>
        <v>45868</v>
      </c>
      <c r="V116" s="18">
        <f t="shared" si="48"/>
        <v>4.2773000000000003</v>
      </c>
      <c r="W116">
        <f t="shared" si="69"/>
        <v>4.2773000000000005E-2</v>
      </c>
      <c r="Y116" s="21">
        <f t="shared" si="65"/>
        <v>45868</v>
      </c>
      <c r="Z116" s="18">
        <f t="shared" si="50"/>
        <v>4.1740000000000004</v>
      </c>
      <c r="AA116">
        <f t="shared" si="70"/>
        <v>4.1740000000000006E-2</v>
      </c>
      <c r="AC116" s="21">
        <f t="shared" si="66"/>
        <v>45728</v>
      </c>
      <c r="AD116" s="18">
        <f t="shared" si="52"/>
        <v>4.2889999999999997</v>
      </c>
      <c r="AE116">
        <f t="shared" si="71"/>
        <v>4.2889999999999998E-2</v>
      </c>
      <c r="AH116" s="21">
        <v>44943</v>
      </c>
      <c r="AI116" s="18">
        <v>4073.75</v>
      </c>
      <c r="AJ116" s="18">
        <v>0</v>
      </c>
      <c r="AL116" s="21">
        <v>44943</v>
      </c>
      <c r="AM116" s="18">
        <v>4073.75</v>
      </c>
      <c r="AN116" s="18">
        <v>0</v>
      </c>
      <c r="AP116" s="21">
        <v>44943</v>
      </c>
      <c r="AQ116" s="18">
        <v>4073.75</v>
      </c>
      <c r="AR116" s="18">
        <v>0</v>
      </c>
      <c r="AU116" s="1">
        <v>45861</v>
      </c>
      <c r="AV116">
        <v>4.2743000000000002</v>
      </c>
      <c r="AW116">
        <f t="shared" si="54"/>
        <v>4.2743000000000003E-2</v>
      </c>
      <c r="AY116" s="1">
        <v>45861</v>
      </c>
      <c r="AZ116">
        <v>4.1428000000000003</v>
      </c>
      <c r="BA116">
        <f t="shared" si="55"/>
        <v>4.1428E-2</v>
      </c>
      <c r="BC116" s="1">
        <v>45861</v>
      </c>
      <c r="BD116" s="23">
        <v>4.2480000000000002</v>
      </c>
      <c r="BE116">
        <f t="shared" si="56"/>
        <v>4.2480000000000004E-2</v>
      </c>
      <c r="BG116" s="1">
        <v>45861</v>
      </c>
      <c r="BH116">
        <v>3.8740000000000001</v>
      </c>
      <c r="BI116">
        <f t="shared" si="57"/>
        <v>3.8740000000000004E-2</v>
      </c>
      <c r="BK116" s="1">
        <v>36677</v>
      </c>
      <c r="BL116">
        <v>1.5152870147547299</v>
      </c>
      <c r="BM116">
        <f t="shared" si="67"/>
        <v>1.51528701475473E-2</v>
      </c>
      <c r="BP116" s="1">
        <v>45860</v>
      </c>
      <c r="BQ116">
        <v>182.00370000000001</v>
      </c>
      <c r="BR116">
        <f t="shared" si="58"/>
        <v>1.8200370000000001</v>
      </c>
      <c r="BT116" s="1">
        <v>45860</v>
      </c>
      <c r="BU116">
        <v>1.944</v>
      </c>
      <c r="BV116">
        <f t="shared" si="59"/>
        <v>1.9439999999999999E-2</v>
      </c>
      <c r="BX116" s="1">
        <v>45860</v>
      </c>
      <c r="BY116" s="23">
        <v>2.032</v>
      </c>
      <c r="BZ116">
        <f t="shared" si="60"/>
        <v>2.0320000000000001E-2</v>
      </c>
      <c r="CB116" s="1">
        <v>45861</v>
      </c>
      <c r="CC116">
        <v>1.994</v>
      </c>
      <c r="CD116">
        <f t="shared" si="61"/>
        <v>1.9939999999999999E-2</v>
      </c>
      <c r="CG116" s="1">
        <v>45978</v>
      </c>
      <c r="CH116">
        <v>112.59375</v>
      </c>
      <c r="CJ116" s="1"/>
      <c r="CL116" s="1"/>
      <c r="CM116" s="1"/>
      <c r="CP116" s="1"/>
      <c r="CS116" s="1"/>
      <c r="CV116" s="1"/>
      <c r="CY116" s="1"/>
      <c r="DB116" s="1"/>
    </row>
    <row r="117" spans="1:106" x14ac:dyDescent="0.3">
      <c r="A117" s="21">
        <f t="shared" si="62"/>
        <v>45974</v>
      </c>
      <c r="B117" s="18">
        <f t="shared" si="35"/>
        <v>112.703125</v>
      </c>
      <c r="C117">
        <f t="shared" si="68"/>
        <v>115</v>
      </c>
      <c r="D117">
        <f t="shared" ca="1" si="40"/>
        <v>9.4444444444444442E-2</v>
      </c>
      <c r="E117">
        <f ca="1">IF(currency="USD",'Future et co'!F117,IF(currency="EUR",'Future et co'!G117,FALSE))</f>
        <v>3.7693999999999998E-2</v>
      </c>
      <c r="F117">
        <f t="shared" ca="1" si="41"/>
        <v>3.7693999999999998E-2</v>
      </c>
      <c r="G117">
        <f t="shared" ca="1" si="42"/>
        <v>2.0640000000000002E-2</v>
      </c>
      <c r="I117" s="21">
        <f t="shared" si="63"/>
        <v>45099</v>
      </c>
      <c r="J117" s="18">
        <f t="shared" si="36"/>
        <v>0</v>
      </c>
      <c r="K117">
        <f t="shared" si="43"/>
        <v>0</v>
      </c>
      <c r="L117">
        <f t="shared" ca="1" si="44"/>
        <v>2.5249999999999999</v>
      </c>
      <c r="M117">
        <f t="shared" ca="1" si="37"/>
        <v>4.9459999999999997E-2</v>
      </c>
      <c r="O117" s="21">
        <f t="shared" si="64"/>
        <v>45099</v>
      </c>
      <c r="P117" s="18">
        <f t="shared" si="38"/>
        <v>0</v>
      </c>
      <c r="Q117">
        <f t="shared" si="45"/>
        <v>0</v>
      </c>
      <c r="R117">
        <f t="shared" ca="1" si="46"/>
        <v>2.5249999999999999</v>
      </c>
      <c r="S117">
        <f t="shared" ca="1" si="39"/>
        <v>4.9459999999999997E-2</v>
      </c>
      <c r="U117" s="21">
        <f t="shared" si="47"/>
        <v>45869</v>
      </c>
      <c r="V117" s="18">
        <f t="shared" si="48"/>
        <v>4.2830000000000004</v>
      </c>
      <c r="W117">
        <f t="shared" si="69"/>
        <v>4.2830000000000007E-2</v>
      </c>
      <c r="Y117" s="21">
        <f t="shared" si="65"/>
        <v>45869</v>
      </c>
      <c r="Z117" s="18">
        <f t="shared" si="50"/>
        <v>4.1882999999999999</v>
      </c>
      <c r="AA117">
        <f t="shared" si="70"/>
        <v>4.1882999999999997E-2</v>
      </c>
      <c r="AC117" s="21">
        <f t="shared" si="66"/>
        <v>45729</v>
      </c>
      <c r="AD117" s="18">
        <f t="shared" si="52"/>
        <v>4.2640000000000002</v>
      </c>
      <c r="AE117">
        <f t="shared" si="71"/>
        <v>4.2640000000000004E-2</v>
      </c>
      <c r="AH117" s="21">
        <v>44939</v>
      </c>
      <c r="AI117" s="18">
        <v>4084.47</v>
      </c>
      <c r="AJ117" s="18">
        <v>0</v>
      </c>
      <c r="AL117" s="21">
        <v>44939</v>
      </c>
      <c r="AM117" s="18">
        <v>4084.47</v>
      </c>
      <c r="AN117" s="18">
        <v>0</v>
      </c>
      <c r="AP117" s="21">
        <v>44939</v>
      </c>
      <c r="AQ117" s="18">
        <v>4084.47</v>
      </c>
      <c r="AR117" s="18">
        <v>0</v>
      </c>
      <c r="AU117" s="1">
        <v>45860</v>
      </c>
      <c r="AV117">
        <v>4.2732999999999999</v>
      </c>
      <c r="AW117">
        <f t="shared" si="54"/>
        <v>4.2733E-2</v>
      </c>
      <c r="AY117" s="1">
        <v>45860</v>
      </c>
      <c r="AZ117">
        <v>4.1420000000000003</v>
      </c>
      <c r="BA117">
        <f t="shared" si="55"/>
        <v>4.1420000000000005E-2</v>
      </c>
      <c r="BC117" s="1">
        <v>45860</v>
      </c>
      <c r="BD117" s="23">
        <v>4.2320000000000002</v>
      </c>
      <c r="BE117">
        <f t="shared" si="56"/>
        <v>4.2320000000000003E-2</v>
      </c>
      <c r="BG117" s="1">
        <v>45860</v>
      </c>
      <c r="BH117">
        <v>3.8380000000000001</v>
      </c>
      <c r="BI117">
        <f t="shared" si="57"/>
        <v>3.8379999999999997E-2</v>
      </c>
      <c r="BK117" s="1">
        <v>36678</v>
      </c>
      <c r="BL117">
        <v>1.5015881982612</v>
      </c>
      <c r="BM117">
        <f t="shared" si="67"/>
        <v>1.5015881982612E-2</v>
      </c>
      <c r="BP117" s="1">
        <v>45859</v>
      </c>
      <c r="BQ117">
        <v>181.6</v>
      </c>
      <c r="BR117">
        <f t="shared" si="58"/>
        <v>1.8159999999999998</v>
      </c>
      <c r="BT117" s="1">
        <v>45859</v>
      </c>
      <c r="BU117">
        <v>1.9710000000000001</v>
      </c>
      <c r="BV117">
        <f t="shared" si="59"/>
        <v>1.9710000000000002E-2</v>
      </c>
      <c r="BX117" s="1">
        <v>45859</v>
      </c>
      <c r="BY117" s="23">
        <v>2.0510000000000002</v>
      </c>
      <c r="BZ117">
        <f t="shared" si="60"/>
        <v>2.051E-2</v>
      </c>
      <c r="CB117" s="1">
        <v>45860</v>
      </c>
      <c r="CC117">
        <v>1.97</v>
      </c>
      <c r="CD117">
        <f t="shared" si="61"/>
        <v>1.9699999999999999E-2</v>
      </c>
      <c r="CG117" s="1">
        <v>45979</v>
      </c>
      <c r="CH117">
        <v>112.71875</v>
      </c>
      <c r="CJ117" s="1"/>
      <c r="CL117" s="1"/>
      <c r="CM117" s="1"/>
      <c r="CP117" s="1"/>
      <c r="CS117" s="1"/>
      <c r="CV117" s="1"/>
      <c r="CY117" s="1"/>
      <c r="DB117" s="1"/>
    </row>
    <row r="118" spans="1:106" x14ac:dyDescent="0.3">
      <c r="A118" s="21">
        <f t="shared" si="62"/>
        <v>45975</v>
      </c>
      <c r="B118" s="18">
        <f t="shared" si="35"/>
        <v>112.46875</v>
      </c>
      <c r="C118">
        <f t="shared" si="68"/>
        <v>115</v>
      </c>
      <c r="D118">
        <f t="shared" ca="1" si="40"/>
        <v>9.166666666666666E-2</v>
      </c>
      <c r="E118">
        <f ca="1">IF(currency="USD",'Future et co'!F118,IF(currency="EUR",'Future et co'!G118,FALSE))</f>
        <v>3.7837999999999997E-2</v>
      </c>
      <c r="F118">
        <f t="shared" ca="1" si="41"/>
        <v>3.7837999999999997E-2</v>
      </c>
      <c r="G118">
        <f t="shared" ca="1" si="42"/>
        <v>2.069E-2</v>
      </c>
      <c r="I118" s="21">
        <f t="shared" si="63"/>
        <v>45100</v>
      </c>
      <c r="J118" s="18">
        <f t="shared" si="36"/>
        <v>0</v>
      </c>
      <c r="K118">
        <f t="shared" si="43"/>
        <v>0</v>
      </c>
      <c r="L118">
        <f t="shared" ca="1" si="44"/>
        <v>2.5222222222222221</v>
      </c>
      <c r="M118">
        <f t="shared" ca="1" si="37"/>
        <v>4.8979999999999996E-2</v>
      </c>
      <c r="O118" s="21">
        <f t="shared" si="64"/>
        <v>45100</v>
      </c>
      <c r="P118" s="18">
        <f t="shared" si="38"/>
        <v>0</v>
      </c>
      <c r="Q118">
        <f t="shared" si="45"/>
        <v>0</v>
      </c>
      <c r="R118">
        <f t="shared" ca="1" si="46"/>
        <v>2.5222222222222221</v>
      </c>
      <c r="S118">
        <f t="shared" ca="1" si="39"/>
        <v>4.8979999999999996E-2</v>
      </c>
      <c r="U118" s="21">
        <f t="shared" si="47"/>
        <v>45870</v>
      </c>
      <c r="V118" s="18">
        <f t="shared" si="48"/>
        <v>4.2060000000000004</v>
      </c>
      <c r="W118">
        <f t="shared" si="69"/>
        <v>4.2060000000000007E-2</v>
      </c>
      <c r="Y118" s="21">
        <f t="shared" si="65"/>
        <v>45870</v>
      </c>
      <c r="Z118" s="18">
        <f t="shared" si="50"/>
        <v>4.0128000000000004</v>
      </c>
      <c r="AA118">
        <f t="shared" si="70"/>
        <v>4.0128000000000004E-2</v>
      </c>
      <c r="AC118" s="21">
        <f t="shared" si="66"/>
        <v>45730</v>
      </c>
      <c r="AD118" s="18">
        <f t="shared" si="52"/>
        <v>4.3049999999999997</v>
      </c>
      <c r="AE118">
        <f t="shared" si="71"/>
        <v>4.3049999999999998E-2</v>
      </c>
      <c r="AH118" s="21">
        <v>44938</v>
      </c>
      <c r="AI118" s="18">
        <v>4068.32</v>
      </c>
      <c r="AJ118" s="18">
        <v>0</v>
      </c>
      <c r="AL118" s="21">
        <v>44938</v>
      </c>
      <c r="AM118" s="18">
        <v>4068.32</v>
      </c>
      <c r="AN118" s="18">
        <v>0</v>
      </c>
      <c r="AP118" s="21">
        <v>44938</v>
      </c>
      <c r="AQ118" s="18">
        <v>4068.32</v>
      </c>
      <c r="AR118" s="18">
        <v>0</v>
      </c>
      <c r="AU118" s="1">
        <v>45859</v>
      </c>
      <c r="AV118">
        <v>4.2809999999999997</v>
      </c>
      <c r="AW118">
        <f t="shared" si="54"/>
        <v>4.2809999999999994E-2</v>
      </c>
      <c r="AY118" s="1">
        <v>45859</v>
      </c>
      <c r="AZ118">
        <v>4.1509999999999998</v>
      </c>
      <c r="BA118">
        <f t="shared" si="55"/>
        <v>4.1509999999999998E-2</v>
      </c>
      <c r="BC118" s="1">
        <v>45859</v>
      </c>
      <c r="BD118" s="23">
        <v>4.2469999999999999</v>
      </c>
      <c r="BE118">
        <f t="shared" si="56"/>
        <v>4.2470000000000001E-2</v>
      </c>
      <c r="BG118" s="1">
        <v>45859</v>
      </c>
      <c r="BH118">
        <v>3.8679999999999999</v>
      </c>
      <c r="BI118">
        <f t="shared" si="57"/>
        <v>3.8679999999999999E-2</v>
      </c>
      <c r="BK118" s="1">
        <v>36679</v>
      </c>
      <c r="BL118">
        <v>1.47963387676965</v>
      </c>
      <c r="BM118">
        <f t="shared" si="67"/>
        <v>1.4796338767696499E-2</v>
      </c>
      <c r="BP118" s="1">
        <v>45856</v>
      </c>
      <c r="BQ118">
        <v>180.34710000000001</v>
      </c>
      <c r="BR118">
        <f t="shared" si="58"/>
        <v>1.803471</v>
      </c>
      <c r="BT118" s="1">
        <v>45856</v>
      </c>
      <c r="BU118">
        <v>1.9950000000000001</v>
      </c>
      <c r="BV118">
        <f t="shared" si="59"/>
        <v>1.9950000000000002E-2</v>
      </c>
      <c r="BX118" s="1">
        <v>45856</v>
      </c>
      <c r="BY118" s="23">
        <v>2.0489999999999999</v>
      </c>
      <c r="BZ118">
        <f t="shared" si="60"/>
        <v>2.0489999999999998E-2</v>
      </c>
      <c r="CB118" s="1">
        <v>45859</v>
      </c>
      <c r="CC118">
        <v>1.984</v>
      </c>
      <c r="CD118">
        <f t="shared" si="61"/>
        <v>1.984E-2</v>
      </c>
      <c r="CG118" s="1">
        <v>45980</v>
      </c>
      <c r="CH118">
        <v>112.640625</v>
      </c>
      <c r="CJ118" s="1"/>
      <c r="CL118" s="1"/>
      <c r="CM118" s="1"/>
      <c r="CP118" s="1"/>
      <c r="CS118" s="1"/>
      <c r="CV118" s="1"/>
      <c r="CY118" s="1"/>
      <c r="DB118" s="1"/>
    </row>
    <row r="119" spans="1:106" x14ac:dyDescent="0.3">
      <c r="A119" s="21">
        <f t="shared" si="62"/>
        <v>45978</v>
      </c>
      <c r="B119" s="18">
        <f t="shared" si="35"/>
        <v>112.59375</v>
      </c>
      <c r="C119">
        <f t="shared" si="68"/>
        <v>115</v>
      </c>
      <c r="D119">
        <f t="shared" ca="1" si="40"/>
        <v>8.3333333333333329E-2</v>
      </c>
      <c r="E119">
        <f ca="1">IF(currency="USD",'Future et co'!F119,IF(currency="EUR",'Future et co'!G119,FALSE))</f>
        <v>3.7810000000000003E-2</v>
      </c>
      <c r="F119">
        <f t="shared" ca="1" si="41"/>
        <v>3.7810000000000003E-2</v>
      </c>
      <c r="G119">
        <f t="shared" ca="1" si="42"/>
        <v>2.0480000000000002E-2</v>
      </c>
      <c r="I119" s="21">
        <f t="shared" si="63"/>
        <v>45103</v>
      </c>
      <c r="J119" s="18">
        <f t="shared" si="36"/>
        <v>0</v>
      </c>
      <c r="K119">
        <f t="shared" si="43"/>
        <v>0</v>
      </c>
      <c r="L119">
        <f t="shared" ca="1" si="44"/>
        <v>2.5138888888888888</v>
      </c>
      <c r="M119">
        <f t="shared" ca="1" si="37"/>
        <v>4.8799999999999996E-2</v>
      </c>
      <c r="O119" s="21">
        <f t="shared" si="64"/>
        <v>45103</v>
      </c>
      <c r="P119" s="18">
        <f t="shared" si="38"/>
        <v>0</v>
      </c>
      <c r="Q119">
        <f t="shared" si="45"/>
        <v>0</v>
      </c>
      <c r="R119">
        <f t="shared" ca="1" si="46"/>
        <v>2.5138888888888888</v>
      </c>
      <c r="S119">
        <f t="shared" ca="1" si="39"/>
        <v>4.8799999999999996E-2</v>
      </c>
      <c r="U119" s="21">
        <f t="shared" si="47"/>
        <v>45873</v>
      </c>
      <c r="V119" s="18">
        <f t="shared" si="48"/>
        <v>4.1908000000000003</v>
      </c>
      <c r="W119">
        <f t="shared" si="69"/>
        <v>4.1908000000000001E-2</v>
      </c>
      <c r="Y119" s="21">
        <f t="shared" si="65"/>
        <v>45873</v>
      </c>
      <c r="Z119" s="18">
        <f t="shared" si="50"/>
        <v>4.0034000000000001</v>
      </c>
      <c r="AA119">
        <f t="shared" si="70"/>
        <v>4.0034E-2</v>
      </c>
      <c r="AC119" s="21">
        <f t="shared" si="66"/>
        <v>45733</v>
      </c>
      <c r="AD119" s="18">
        <f t="shared" si="52"/>
        <v>4.3410000000000002</v>
      </c>
      <c r="AE119">
        <f t="shared" si="71"/>
        <v>4.3410000000000004E-2</v>
      </c>
      <c r="AH119" s="21">
        <v>44937</v>
      </c>
      <c r="AI119" s="18">
        <v>4055.63</v>
      </c>
      <c r="AJ119" s="18">
        <v>0</v>
      </c>
      <c r="AL119" s="21">
        <v>44937</v>
      </c>
      <c r="AM119" s="18">
        <v>4055.63</v>
      </c>
      <c r="AN119" s="18">
        <v>0</v>
      </c>
      <c r="AP119" s="21">
        <v>44937</v>
      </c>
      <c r="AQ119" s="18">
        <v>4055.63</v>
      </c>
      <c r="AR119" s="18">
        <v>0</v>
      </c>
      <c r="AU119" s="1">
        <v>45856</v>
      </c>
      <c r="AV119">
        <v>4.2765000000000004</v>
      </c>
      <c r="AW119">
        <f t="shared" si="54"/>
        <v>4.2765000000000004E-2</v>
      </c>
      <c r="AY119" s="1">
        <v>45856</v>
      </c>
      <c r="AZ119">
        <v>4.1509999999999998</v>
      </c>
      <c r="BA119">
        <f t="shared" si="55"/>
        <v>4.1509999999999998E-2</v>
      </c>
      <c r="BC119" s="1">
        <v>45856</v>
      </c>
      <c r="BD119" s="23">
        <v>4.2460000000000004</v>
      </c>
      <c r="BE119">
        <f t="shared" si="56"/>
        <v>4.2460000000000005E-2</v>
      </c>
      <c r="BG119" s="1">
        <v>45856</v>
      </c>
      <c r="BH119">
        <v>3.879</v>
      </c>
      <c r="BI119">
        <f t="shared" si="57"/>
        <v>3.8789999999999998E-2</v>
      </c>
      <c r="BK119" s="1">
        <v>36682</v>
      </c>
      <c r="BL119">
        <v>1.4975089803130599</v>
      </c>
      <c r="BM119">
        <f t="shared" si="67"/>
        <v>1.4975089803130599E-2</v>
      </c>
      <c r="BP119" s="1">
        <v>45855</v>
      </c>
      <c r="BQ119">
        <v>180.73689999999999</v>
      </c>
      <c r="BR119">
        <f t="shared" si="58"/>
        <v>1.807369</v>
      </c>
      <c r="BT119" s="1">
        <v>45855</v>
      </c>
      <c r="BU119">
        <v>2.024</v>
      </c>
      <c r="BV119">
        <f t="shared" si="59"/>
        <v>2.0240000000000001E-2</v>
      </c>
      <c r="BX119" s="1">
        <v>45855</v>
      </c>
      <c r="BY119" s="23">
        <v>2.069</v>
      </c>
      <c r="BZ119">
        <f t="shared" si="60"/>
        <v>2.069E-2</v>
      </c>
      <c r="CB119" s="1">
        <v>45856</v>
      </c>
      <c r="CC119">
        <v>1.992</v>
      </c>
      <c r="CD119">
        <f t="shared" si="61"/>
        <v>1.992E-2</v>
      </c>
      <c r="CG119" s="1">
        <v>45981</v>
      </c>
      <c r="CH119">
        <v>112.8125</v>
      </c>
      <c r="CJ119" s="1"/>
      <c r="CL119" s="1"/>
      <c r="CM119" s="1"/>
      <c r="CP119" s="1"/>
      <c r="CS119" s="1"/>
      <c r="CV119" s="1"/>
      <c r="CY119" s="1"/>
      <c r="DB119" s="1"/>
    </row>
    <row r="120" spans="1:106" x14ac:dyDescent="0.3">
      <c r="A120" s="21">
        <f t="shared" si="62"/>
        <v>45979</v>
      </c>
      <c r="B120" s="18">
        <f t="shared" si="35"/>
        <v>112.71875</v>
      </c>
      <c r="C120">
        <f t="shared" si="68"/>
        <v>115</v>
      </c>
      <c r="D120">
        <f t="shared" ca="1" si="40"/>
        <v>8.0555555555555561E-2</v>
      </c>
      <c r="E120">
        <f ca="1">IF(currency="USD",'Future et co'!F120,IF(currency="EUR",'Future et co'!G120,FALSE))</f>
        <v>3.7677999999999996E-2</v>
      </c>
      <c r="F120">
        <f t="shared" ca="1" si="41"/>
        <v>3.7677999999999996E-2</v>
      </c>
      <c r="G120">
        <f t="shared" ca="1" si="42"/>
        <v>2.051E-2</v>
      </c>
      <c r="I120" s="21">
        <f t="shared" si="63"/>
        <v>45104</v>
      </c>
      <c r="J120" s="18">
        <f t="shared" si="36"/>
        <v>0</v>
      </c>
      <c r="K120">
        <f t="shared" si="43"/>
        <v>0</v>
      </c>
      <c r="L120">
        <f t="shared" ca="1" si="44"/>
        <v>2.5111111111111111</v>
      </c>
      <c r="M120">
        <f t="shared" ca="1" si="37"/>
        <v>4.9520000000000002E-2</v>
      </c>
      <c r="O120" s="21">
        <f t="shared" si="64"/>
        <v>45104</v>
      </c>
      <c r="P120" s="18">
        <f t="shared" si="38"/>
        <v>0</v>
      </c>
      <c r="Q120">
        <f t="shared" si="45"/>
        <v>0</v>
      </c>
      <c r="R120">
        <f t="shared" ca="1" si="46"/>
        <v>2.5111111111111111</v>
      </c>
      <c r="S120">
        <f t="shared" ca="1" si="39"/>
        <v>4.9520000000000002E-2</v>
      </c>
      <c r="U120" s="21">
        <f t="shared" si="47"/>
        <v>45874</v>
      </c>
      <c r="V120" s="18">
        <f t="shared" si="48"/>
        <v>4.1981999999999999</v>
      </c>
      <c r="W120">
        <f t="shared" si="69"/>
        <v>4.1981999999999998E-2</v>
      </c>
      <c r="Y120" s="21">
        <f t="shared" si="65"/>
        <v>45874</v>
      </c>
      <c r="Z120" s="18">
        <f t="shared" si="50"/>
        <v>4.0167999999999999</v>
      </c>
      <c r="AA120">
        <f t="shared" si="70"/>
        <v>4.0168000000000002E-2</v>
      </c>
      <c r="AC120" s="21">
        <f t="shared" si="66"/>
        <v>45734</v>
      </c>
      <c r="AD120" s="18">
        <f t="shared" si="52"/>
        <v>4.3490000000000002</v>
      </c>
      <c r="AE120">
        <f t="shared" si="71"/>
        <v>4.3490000000000001E-2</v>
      </c>
      <c r="AH120" s="21">
        <v>44936</v>
      </c>
      <c r="AI120" s="18">
        <v>4004.43</v>
      </c>
      <c r="AJ120" s="18">
        <v>0</v>
      </c>
      <c r="AL120" s="21">
        <v>44936</v>
      </c>
      <c r="AM120" s="18">
        <v>4004.43</v>
      </c>
      <c r="AN120" s="18">
        <v>0</v>
      </c>
      <c r="AP120" s="21">
        <v>44936</v>
      </c>
      <c r="AQ120" s="18">
        <v>4004.43</v>
      </c>
      <c r="AR120" s="18">
        <v>0</v>
      </c>
      <c r="AU120" s="1">
        <v>45855</v>
      </c>
      <c r="AV120">
        <v>4.2892999999999999</v>
      </c>
      <c r="AW120">
        <f t="shared" si="54"/>
        <v>4.2893000000000001E-2</v>
      </c>
      <c r="AY120" s="1">
        <v>45855</v>
      </c>
      <c r="AZ120">
        <v>4.1684999999999999</v>
      </c>
      <c r="BA120">
        <f t="shared" si="55"/>
        <v>4.1685E-2</v>
      </c>
      <c r="BC120" s="1">
        <v>45855</v>
      </c>
      <c r="BD120" s="23">
        <v>4.2750000000000004</v>
      </c>
      <c r="BE120">
        <f t="shared" si="56"/>
        <v>4.2750000000000003E-2</v>
      </c>
      <c r="BG120" s="1">
        <v>45855</v>
      </c>
      <c r="BH120">
        <v>3.9180000000000001</v>
      </c>
      <c r="BI120">
        <f t="shared" si="57"/>
        <v>3.918E-2</v>
      </c>
      <c r="BK120" s="1">
        <v>36683</v>
      </c>
      <c r="BL120">
        <v>1.5032136490466901</v>
      </c>
      <c r="BM120">
        <f t="shared" si="67"/>
        <v>1.5032136490466901E-2</v>
      </c>
      <c r="BP120" s="1">
        <v>45854</v>
      </c>
      <c r="BQ120">
        <v>180.44450000000001</v>
      </c>
      <c r="BR120">
        <f t="shared" si="58"/>
        <v>1.8044450000000001</v>
      </c>
      <c r="BT120" s="1">
        <v>45854</v>
      </c>
      <c r="BU120">
        <v>2.0209999999999999</v>
      </c>
      <c r="BV120">
        <f t="shared" si="59"/>
        <v>2.0209999999999999E-2</v>
      </c>
      <c r="BX120" s="1">
        <v>45854</v>
      </c>
      <c r="BY120" s="23">
        <v>2.069</v>
      </c>
      <c r="BZ120">
        <f t="shared" si="60"/>
        <v>2.069E-2</v>
      </c>
      <c r="CB120" s="1">
        <v>45855</v>
      </c>
      <c r="CC120">
        <v>2.0049999999999999</v>
      </c>
      <c r="CD120">
        <f t="shared" si="61"/>
        <v>2.0049999999999998E-2</v>
      </c>
      <c r="CG120" s="1">
        <v>45982</v>
      </c>
      <c r="CH120">
        <v>113.203125</v>
      </c>
      <c r="CJ120" s="1"/>
      <c r="CL120" s="1"/>
      <c r="CM120" s="1"/>
      <c r="CP120" s="1"/>
      <c r="CS120" s="1"/>
      <c r="CV120" s="1"/>
      <c r="CY120" s="1"/>
      <c r="DB120" s="1"/>
    </row>
    <row r="121" spans="1:106" x14ac:dyDescent="0.3">
      <c r="A121" s="21">
        <f t="shared" si="62"/>
        <v>45980</v>
      </c>
      <c r="B121" s="18">
        <f t="shared" si="35"/>
        <v>112.640625</v>
      </c>
      <c r="C121">
        <f t="shared" si="68"/>
        <v>115</v>
      </c>
      <c r="D121">
        <f t="shared" ca="1" si="40"/>
        <v>7.7777777777777779E-2</v>
      </c>
      <c r="E121">
        <f ca="1">IF(currency="USD",'Future et co'!F121,IF(currency="EUR",'Future et co'!G121,FALSE))</f>
        <v>3.7925E-2</v>
      </c>
      <c r="F121">
        <f t="shared" ca="1" si="41"/>
        <v>3.7925E-2</v>
      </c>
      <c r="G121">
        <f t="shared" ca="1" si="42"/>
        <v>2.0659999999999998E-2</v>
      </c>
      <c r="I121" s="21">
        <f t="shared" si="63"/>
        <v>45105</v>
      </c>
      <c r="J121" s="18">
        <f t="shared" si="36"/>
        <v>0</v>
      </c>
      <c r="K121">
        <f t="shared" si="43"/>
        <v>0</v>
      </c>
      <c r="L121">
        <f t="shared" ca="1" si="44"/>
        <v>2.5083333333333333</v>
      </c>
      <c r="M121">
        <f t="shared" ca="1" si="37"/>
        <v>4.8989999999999999E-2</v>
      </c>
      <c r="O121" s="21">
        <f t="shared" si="64"/>
        <v>45105</v>
      </c>
      <c r="P121" s="18">
        <f t="shared" si="38"/>
        <v>0</v>
      </c>
      <c r="Q121">
        <f t="shared" si="45"/>
        <v>0</v>
      </c>
      <c r="R121">
        <f t="shared" ca="1" si="46"/>
        <v>2.5083333333333333</v>
      </c>
      <c r="S121">
        <f t="shared" ca="1" si="39"/>
        <v>4.8989999999999999E-2</v>
      </c>
      <c r="U121" s="21">
        <f t="shared" si="47"/>
        <v>45875</v>
      </c>
      <c r="V121" s="18">
        <f t="shared" si="48"/>
        <v>4.1814999999999998</v>
      </c>
      <c r="W121">
        <f t="shared" si="69"/>
        <v>4.1814999999999998E-2</v>
      </c>
      <c r="Y121" s="21">
        <f t="shared" si="65"/>
        <v>45875</v>
      </c>
      <c r="Z121" s="18">
        <f t="shared" si="50"/>
        <v>4.0007000000000001</v>
      </c>
      <c r="AA121">
        <f t="shared" si="70"/>
        <v>4.0007000000000001E-2</v>
      </c>
      <c r="AC121" s="21">
        <f t="shared" si="66"/>
        <v>45735</v>
      </c>
      <c r="AD121" s="18">
        <f t="shared" si="52"/>
        <v>4.3070000000000004</v>
      </c>
      <c r="AE121">
        <f t="shared" si="71"/>
        <v>4.3070000000000004E-2</v>
      </c>
      <c r="AH121" s="21">
        <v>44935</v>
      </c>
      <c r="AI121" s="18">
        <v>3977.17</v>
      </c>
      <c r="AJ121" s="18">
        <v>0</v>
      </c>
      <c r="AL121" s="21">
        <v>44935</v>
      </c>
      <c r="AM121" s="18">
        <v>3977.17</v>
      </c>
      <c r="AN121" s="18">
        <v>0</v>
      </c>
      <c r="AP121" s="21">
        <v>44935</v>
      </c>
      <c r="AQ121" s="18">
        <v>3977.17</v>
      </c>
      <c r="AR121" s="18">
        <v>0</v>
      </c>
      <c r="AU121" s="1">
        <v>45854</v>
      </c>
      <c r="AV121" s="23">
        <v>4.2880000000000003</v>
      </c>
      <c r="AW121">
        <f t="shared" si="54"/>
        <v>4.2880000000000001E-2</v>
      </c>
      <c r="AY121" s="1">
        <v>45854</v>
      </c>
      <c r="AZ121" s="23">
        <v>4.1553000000000004</v>
      </c>
      <c r="BA121">
        <f t="shared" si="55"/>
        <v>4.1553000000000007E-2</v>
      </c>
      <c r="BC121" s="1">
        <v>45854</v>
      </c>
      <c r="BD121" s="23">
        <v>4.2590000000000003</v>
      </c>
      <c r="BE121">
        <f t="shared" si="56"/>
        <v>4.2590000000000003E-2</v>
      </c>
      <c r="BG121" s="1">
        <v>45854</v>
      </c>
      <c r="BH121">
        <v>3.8969999999999998</v>
      </c>
      <c r="BI121">
        <f t="shared" si="57"/>
        <v>3.8969999999999998E-2</v>
      </c>
      <c r="BK121" s="1">
        <v>36684</v>
      </c>
      <c r="BL121">
        <v>1.49591960239568</v>
      </c>
      <c r="BM121">
        <f t="shared" si="67"/>
        <v>1.4959196023956799E-2</v>
      </c>
      <c r="BP121" s="1">
        <v>45853</v>
      </c>
      <c r="BQ121" s="23">
        <v>180.2218</v>
      </c>
      <c r="BR121">
        <f t="shared" si="58"/>
        <v>1.8022180000000001</v>
      </c>
      <c r="BT121" s="1">
        <v>45853</v>
      </c>
      <c r="BU121" s="23">
        <v>2.0419999999999998</v>
      </c>
      <c r="BV121">
        <f t="shared" si="59"/>
        <v>2.0419999999999997E-2</v>
      </c>
      <c r="BX121" s="1">
        <v>45853</v>
      </c>
      <c r="BY121" s="23">
        <v>2.0790000000000002</v>
      </c>
      <c r="BZ121">
        <f t="shared" si="60"/>
        <v>2.0790000000000003E-2</v>
      </c>
      <c r="CB121" s="1">
        <v>45854</v>
      </c>
      <c r="CC121">
        <v>1.992</v>
      </c>
      <c r="CD121">
        <f t="shared" si="61"/>
        <v>1.992E-2</v>
      </c>
      <c r="CG121" s="1">
        <v>45985</v>
      </c>
      <c r="CH121">
        <v>113.328125</v>
      </c>
      <c r="CJ121" s="1"/>
      <c r="CL121" s="1"/>
      <c r="CM121" s="1"/>
      <c r="CP121" s="1"/>
      <c r="CS121" s="1"/>
      <c r="CV121" s="1"/>
      <c r="CY121" s="1"/>
      <c r="DB121" s="1"/>
    </row>
    <row r="122" spans="1:106" x14ac:dyDescent="0.3">
      <c r="A122" s="21">
        <f t="shared" si="62"/>
        <v>45981</v>
      </c>
      <c r="B122" s="18">
        <f t="shared" si="35"/>
        <v>112.8125</v>
      </c>
      <c r="C122">
        <f t="shared" si="68"/>
        <v>115</v>
      </c>
      <c r="D122">
        <f t="shared" ca="1" si="40"/>
        <v>7.4999999999999997E-2</v>
      </c>
      <c r="E122">
        <f ca="1">IF(currency="USD",'Future et co'!F122,IF(currency="EUR",'Future et co'!G122,FALSE))</f>
        <v>3.7738000000000001E-2</v>
      </c>
      <c r="F122">
        <f t="shared" ca="1" si="41"/>
        <v>3.7738000000000001E-2</v>
      </c>
      <c r="G122">
        <f t="shared" ca="1" si="42"/>
        <v>2.0539999999999999E-2</v>
      </c>
      <c r="I122" s="21">
        <f t="shared" si="63"/>
        <v>45106</v>
      </c>
      <c r="J122" s="18">
        <f t="shared" si="36"/>
        <v>0</v>
      </c>
      <c r="K122">
        <f t="shared" si="43"/>
        <v>0</v>
      </c>
      <c r="L122">
        <f t="shared" ca="1" si="44"/>
        <v>2.5055555555555555</v>
      </c>
      <c r="M122">
        <f t="shared" ca="1" si="37"/>
        <v>5.0529999999999999E-2</v>
      </c>
      <c r="O122" s="21">
        <f t="shared" si="64"/>
        <v>45106</v>
      </c>
      <c r="P122" s="18">
        <f t="shared" si="38"/>
        <v>0</v>
      </c>
      <c r="Q122">
        <f t="shared" si="45"/>
        <v>0</v>
      </c>
      <c r="R122">
        <f t="shared" ca="1" si="46"/>
        <v>2.5055555555555555</v>
      </c>
      <c r="S122">
        <f t="shared" ca="1" si="39"/>
        <v>5.0529999999999999E-2</v>
      </c>
      <c r="U122" s="21">
        <f t="shared" si="47"/>
        <v>45876</v>
      </c>
      <c r="V122" s="18">
        <f t="shared" si="48"/>
        <v>4.1725000000000003</v>
      </c>
      <c r="W122">
        <f t="shared" si="69"/>
        <v>4.1725000000000005E-2</v>
      </c>
      <c r="Y122" s="21">
        <f t="shared" si="65"/>
        <v>45876</v>
      </c>
      <c r="Z122" s="18">
        <f t="shared" si="50"/>
        <v>3.9904000000000002</v>
      </c>
      <c r="AA122">
        <f t="shared" si="70"/>
        <v>3.9904000000000002E-2</v>
      </c>
      <c r="AC122" s="21">
        <f t="shared" si="66"/>
        <v>45736</v>
      </c>
      <c r="AD122" s="18">
        <f t="shared" si="52"/>
        <v>4.29</v>
      </c>
      <c r="AE122">
        <f t="shared" si="71"/>
        <v>4.2900000000000001E-2</v>
      </c>
      <c r="AH122" s="21">
        <v>44932</v>
      </c>
      <c r="AI122" s="18">
        <v>3982.58</v>
      </c>
      <c r="AJ122" s="18">
        <v>0</v>
      </c>
      <c r="AL122" s="21">
        <v>44932</v>
      </c>
      <c r="AM122" s="18">
        <v>3982.58</v>
      </c>
      <c r="AN122" s="18">
        <v>0</v>
      </c>
      <c r="AP122" s="21">
        <v>44932</v>
      </c>
      <c r="AQ122" s="18">
        <v>3982.58</v>
      </c>
      <c r="AR122" s="18">
        <v>0</v>
      </c>
      <c r="AU122" s="1">
        <v>45853</v>
      </c>
      <c r="AV122" s="23">
        <v>4.2923</v>
      </c>
      <c r="AW122">
        <f t="shared" si="54"/>
        <v>4.2923000000000003E-2</v>
      </c>
      <c r="AY122" s="1">
        <v>45853</v>
      </c>
      <c r="AZ122" s="23">
        <v>4.1695000000000002</v>
      </c>
      <c r="BA122">
        <f t="shared" si="55"/>
        <v>4.1695000000000003E-2</v>
      </c>
      <c r="BC122" s="1">
        <v>45853</v>
      </c>
      <c r="BD122" s="23">
        <v>4.2869999999999999</v>
      </c>
      <c r="BE122">
        <f t="shared" si="56"/>
        <v>4.2869999999999998E-2</v>
      </c>
      <c r="BG122" s="1">
        <v>45853</v>
      </c>
      <c r="BH122">
        <v>3.9460000000000002</v>
      </c>
      <c r="BI122">
        <f t="shared" si="57"/>
        <v>3.9460000000000002E-2</v>
      </c>
      <c r="BK122" s="1">
        <v>36685</v>
      </c>
      <c r="BL122">
        <v>1.5084199779282701</v>
      </c>
      <c r="BM122">
        <f t="shared" si="67"/>
        <v>1.50841997792827E-2</v>
      </c>
      <c r="BP122" s="1">
        <v>45852</v>
      </c>
      <c r="BQ122" s="23">
        <v>179.83199999999999</v>
      </c>
      <c r="BR122">
        <f t="shared" si="58"/>
        <v>1.7983199999999999</v>
      </c>
      <c r="BT122" s="1">
        <v>45852</v>
      </c>
      <c r="BU122" s="23">
        <v>2.0409999999999999</v>
      </c>
      <c r="BV122">
        <f t="shared" si="59"/>
        <v>2.0409999999999998E-2</v>
      </c>
      <c r="BX122" s="1">
        <v>45852</v>
      </c>
      <c r="BY122" s="23">
        <v>2.0870000000000002</v>
      </c>
      <c r="BZ122">
        <f t="shared" si="60"/>
        <v>2.0870000000000003E-2</v>
      </c>
      <c r="CB122" s="1">
        <v>45853</v>
      </c>
      <c r="CC122">
        <v>2.0110000000000001</v>
      </c>
      <c r="CD122">
        <f t="shared" si="61"/>
        <v>2.0110000000000003E-2</v>
      </c>
      <c r="CG122" s="1">
        <v>45986</v>
      </c>
      <c r="CH122">
        <v>113.59375</v>
      </c>
      <c r="CJ122" s="1"/>
      <c r="CL122" s="1"/>
      <c r="CM122" s="1"/>
      <c r="CP122" s="1"/>
      <c r="CS122" s="1"/>
      <c r="CV122" s="1"/>
      <c r="CY122" s="1"/>
      <c r="DB122" s="1"/>
    </row>
    <row r="123" spans="1:106" x14ac:dyDescent="0.3">
      <c r="A123" s="21">
        <f t="shared" si="62"/>
        <v>45982</v>
      </c>
      <c r="B123" s="18">
        <f t="shared" si="35"/>
        <v>113.203125</v>
      </c>
      <c r="C123">
        <f t="shared" si="68"/>
        <v>115</v>
      </c>
      <c r="D123">
        <f t="shared" ca="1" si="40"/>
        <v>7.2222222222222215E-2</v>
      </c>
      <c r="E123">
        <f ca="1">IF(currency="USD",'Future et co'!F123,IF(currency="EUR",'Future et co'!G123,FALSE))</f>
        <v>3.7263000000000004E-2</v>
      </c>
      <c r="F123">
        <f t="shared" ca="1" si="41"/>
        <v>3.7263000000000004E-2</v>
      </c>
      <c r="G123">
        <f t="shared" ca="1" si="42"/>
        <v>2.0470000000000002E-2</v>
      </c>
      <c r="I123" s="21">
        <f t="shared" si="63"/>
        <v>45107</v>
      </c>
      <c r="J123" s="18">
        <f t="shared" si="36"/>
        <v>0</v>
      </c>
      <c r="K123">
        <f t="shared" si="43"/>
        <v>0</v>
      </c>
      <c r="L123">
        <f t="shared" ca="1" si="44"/>
        <v>2.5027777777777778</v>
      </c>
      <c r="M123">
        <f t="shared" ca="1" si="37"/>
        <v>5.0848000000000004E-2</v>
      </c>
      <c r="O123" s="21">
        <f t="shared" si="64"/>
        <v>45107</v>
      </c>
      <c r="P123" s="18">
        <f t="shared" si="38"/>
        <v>0</v>
      </c>
      <c r="Q123">
        <f t="shared" si="45"/>
        <v>0</v>
      </c>
      <c r="R123">
        <f t="shared" ca="1" si="46"/>
        <v>2.5027777777777778</v>
      </c>
      <c r="S123">
        <f t="shared" ca="1" si="39"/>
        <v>5.0848000000000004E-2</v>
      </c>
      <c r="U123" s="21">
        <f t="shared" si="47"/>
        <v>45877</v>
      </c>
      <c r="V123" s="18">
        <f t="shared" si="48"/>
        <v>4.1845999999999997</v>
      </c>
      <c r="W123">
        <f t="shared" si="69"/>
        <v>4.1845999999999994E-2</v>
      </c>
      <c r="Y123" s="21">
        <f t="shared" si="65"/>
        <v>45877</v>
      </c>
      <c r="Z123" s="18">
        <f t="shared" si="50"/>
        <v>4.0110000000000001</v>
      </c>
      <c r="AA123">
        <f t="shared" si="70"/>
        <v>4.011E-2</v>
      </c>
      <c r="AC123" s="21">
        <f t="shared" si="66"/>
        <v>45737</v>
      </c>
      <c r="AD123" s="18">
        <f t="shared" si="52"/>
        <v>4.2729999999999997</v>
      </c>
      <c r="AE123">
        <f t="shared" si="71"/>
        <v>4.2729999999999997E-2</v>
      </c>
      <c r="AH123" s="21">
        <v>44931</v>
      </c>
      <c r="AI123" s="18">
        <v>3895.33</v>
      </c>
      <c r="AJ123" s="18">
        <v>0</v>
      </c>
      <c r="AL123" s="21">
        <v>44931</v>
      </c>
      <c r="AM123" s="18">
        <v>3895.33</v>
      </c>
      <c r="AN123" s="18">
        <v>0</v>
      </c>
      <c r="AP123" s="21">
        <v>44931</v>
      </c>
      <c r="AQ123" s="18">
        <v>3895.33</v>
      </c>
      <c r="AR123" s="18">
        <v>0</v>
      </c>
      <c r="AU123" s="1">
        <v>45852</v>
      </c>
      <c r="AV123" s="23">
        <v>4.2866999999999997</v>
      </c>
      <c r="AW123">
        <f t="shared" si="54"/>
        <v>4.2866999999999995E-2</v>
      </c>
      <c r="AY123" s="1">
        <v>45852</v>
      </c>
      <c r="AZ123" s="23">
        <v>4.1489000000000003</v>
      </c>
      <c r="BA123">
        <f t="shared" si="55"/>
        <v>4.1489000000000005E-2</v>
      </c>
      <c r="BC123" s="1">
        <v>45852</v>
      </c>
      <c r="BD123" s="23">
        <v>4.2489999999999997</v>
      </c>
      <c r="BE123">
        <f t="shared" si="56"/>
        <v>4.249E-2</v>
      </c>
      <c r="BG123" s="1">
        <v>45852</v>
      </c>
      <c r="BH123">
        <v>3.9089999999999998</v>
      </c>
      <c r="BI123">
        <f t="shared" si="57"/>
        <v>3.909E-2</v>
      </c>
      <c r="BK123" s="1">
        <v>36686</v>
      </c>
      <c r="BL123">
        <v>1.5187374059035701</v>
      </c>
      <c r="BM123">
        <f t="shared" si="67"/>
        <v>1.5187374059035702E-2</v>
      </c>
      <c r="BP123" s="1">
        <v>45849</v>
      </c>
      <c r="BQ123" s="23">
        <v>179.81809999999999</v>
      </c>
      <c r="BR123">
        <f t="shared" si="58"/>
        <v>1.7981809999999998</v>
      </c>
      <c r="BT123" s="1">
        <v>45849</v>
      </c>
      <c r="BU123" s="23">
        <v>2.0259999999999998</v>
      </c>
      <c r="BV123">
        <f t="shared" si="59"/>
        <v>2.0259999999999997E-2</v>
      </c>
      <c r="BX123" s="1">
        <v>45849</v>
      </c>
      <c r="BY123" s="23">
        <v>2.0720000000000001</v>
      </c>
      <c r="BZ123">
        <f t="shared" si="60"/>
        <v>2.0720000000000002E-2</v>
      </c>
      <c r="CB123" s="1">
        <v>45852</v>
      </c>
      <c r="CC123">
        <v>2.0230000000000001</v>
      </c>
      <c r="CD123">
        <f t="shared" si="61"/>
        <v>2.0230000000000001E-2</v>
      </c>
      <c r="CG123" s="1">
        <v>45987</v>
      </c>
      <c r="CH123">
        <v>113.578125</v>
      </c>
      <c r="CJ123" s="1"/>
      <c r="CL123" s="1"/>
      <c r="CM123" s="1"/>
      <c r="CP123" s="1"/>
      <c r="CS123" s="1"/>
      <c r="CV123" s="1"/>
      <c r="CY123" s="1"/>
      <c r="DB123" s="1"/>
    </row>
    <row r="124" spans="1:106" x14ac:dyDescent="0.3">
      <c r="A124" s="21">
        <f t="shared" si="62"/>
        <v>45985</v>
      </c>
      <c r="B124" s="18">
        <f t="shared" si="35"/>
        <v>113.328125</v>
      </c>
      <c r="C124">
        <f t="shared" si="68"/>
        <v>115</v>
      </c>
      <c r="D124">
        <f t="shared" ca="1" si="40"/>
        <v>6.3888888888888884E-2</v>
      </c>
      <c r="E124">
        <f ca="1">IF(currency="USD",'Future et co'!F124,IF(currency="EUR",'Future et co'!G124,FALSE))</f>
        <v>3.6901999999999997E-2</v>
      </c>
      <c r="F124">
        <f t="shared" ca="1" si="41"/>
        <v>3.6901999999999997E-2</v>
      </c>
      <c r="G124">
        <f t="shared" ca="1" si="42"/>
        <v>2.0590000000000001E-2</v>
      </c>
      <c r="I124" s="21">
        <f t="shared" si="63"/>
        <v>45110</v>
      </c>
      <c r="J124" s="18">
        <f t="shared" si="36"/>
        <v>0</v>
      </c>
      <c r="K124">
        <f t="shared" si="43"/>
        <v>0</v>
      </c>
      <c r="L124">
        <f t="shared" ca="1" si="44"/>
        <v>2.4944444444444445</v>
      </c>
      <c r="M124">
        <f t="shared" ca="1" si="37"/>
        <v>5.0921000000000001E-2</v>
      </c>
      <c r="O124" s="21">
        <f t="shared" si="64"/>
        <v>45110</v>
      </c>
      <c r="P124" s="18">
        <f t="shared" si="38"/>
        <v>0</v>
      </c>
      <c r="Q124">
        <f t="shared" si="45"/>
        <v>0</v>
      </c>
      <c r="R124">
        <f t="shared" ca="1" si="46"/>
        <v>2.4944444444444445</v>
      </c>
      <c r="S124">
        <f t="shared" ca="1" si="39"/>
        <v>5.0921000000000001E-2</v>
      </c>
      <c r="U124" s="21">
        <f t="shared" si="47"/>
        <v>45880</v>
      </c>
      <c r="V124" s="18">
        <f t="shared" si="48"/>
        <v>4.1821000000000002</v>
      </c>
      <c r="W124">
        <f t="shared" si="69"/>
        <v>4.1821000000000004E-2</v>
      </c>
      <c r="Y124" s="21">
        <f t="shared" si="65"/>
        <v>45880</v>
      </c>
      <c r="Z124" s="18">
        <f t="shared" si="50"/>
        <v>4.0114000000000001</v>
      </c>
      <c r="AA124">
        <f t="shared" si="70"/>
        <v>4.0114000000000004E-2</v>
      </c>
      <c r="AC124" s="21">
        <f t="shared" si="66"/>
        <v>45740</v>
      </c>
      <c r="AD124" s="18">
        <f t="shared" si="52"/>
        <v>4.3310000000000004</v>
      </c>
      <c r="AE124">
        <f t="shared" si="71"/>
        <v>4.3310000000000001E-2</v>
      </c>
      <c r="AH124" s="21">
        <v>44930</v>
      </c>
      <c r="AI124" s="18">
        <v>3940.59</v>
      </c>
      <c r="AJ124" s="18">
        <v>0</v>
      </c>
      <c r="AL124" s="21">
        <v>44930</v>
      </c>
      <c r="AM124" s="18">
        <v>3940.59</v>
      </c>
      <c r="AN124" s="18">
        <v>0</v>
      </c>
      <c r="AP124" s="21">
        <v>44930</v>
      </c>
      <c r="AQ124" s="18">
        <v>3940.59</v>
      </c>
      <c r="AR124" s="18">
        <v>0</v>
      </c>
      <c r="AU124" s="1">
        <v>45849</v>
      </c>
      <c r="AV124" s="23">
        <v>4.2831000000000001</v>
      </c>
      <c r="AW124">
        <f t="shared" si="54"/>
        <v>4.2831000000000001E-2</v>
      </c>
      <c r="AY124" s="1">
        <v>45849</v>
      </c>
      <c r="AZ124" s="23">
        <v>4.1395999999999997</v>
      </c>
      <c r="BA124">
        <f t="shared" si="55"/>
        <v>4.1395999999999995E-2</v>
      </c>
      <c r="BC124" s="1">
        <v>45849</v>
      </c>
      <c r="BD124" s="23">
        <v>4.2359999999999998</v>
      </c>
      <c r="BE124">
        <f t="shared" si="56"/>
        <v>4.2359999999999995E-2</v>
      </c>
      <c r="BG124" s="1">
        <v>45849</v>
      </c>
      <c r="BH124">
        <v>3.8969999999999998</v>
      </c>
      <c r="BI124">
        <f t="shared" si="57"/>
        <v>3.8969999999999998E-2</v>
      </c>
      <c r="BK124" s="1">
        <v>36689</v>
      </c>
      <c r="BL124">
        <v>1.53056079788501</v>
      </c>
      <c r="BM124">
        <f t="shared" si="67"/>
        <v>1.5305607978850101E-2</v>
      </c>
      <c r="BP124" s="1">
        <v>45848</v>
      </c>
      <c r="BQ124" s="23">
        <v>180.2079</v>
      </c>
      <c r="BR124">
        <f t="shared" si="58"/>
        <v>1.802079</v>
      </c>
      <c r="BT124" s="1">
        <v>45848</v>
      </c>
      <c r="BU124" s="23">
        <v>2.0009999999999999</v>
      </c>
      <c r="BV124">
        <f t="shared" si="59"/>
        <v>2.001E-2</v>
      </c>
      <c r="BX124" s="1">
        <v>45848</v>
      </c>
      <c r="BY124" s="23">
        <v>2.0699999999999998</v>
      </c>
      <c r="BZ124">
        <f t="shared" si="60"/>
        <v>2.07E-2</v>
      </c>
      <c r="CB124" s="1">
        <v>45849</v>
      </c>
      <c r="CC124">
        <v>2.0259999999999998</v>
      </c>
      <c r="CD124">
        <f t="shared" si="61"/>
        <v>2.0259999999999997E-2</v>
      </c>
      <c r="CG124" s="1">
        <v>45989</v>
      </c>
      <c r="CH124">
        <v>113.34375</v>
      </c>
      <c r="CJ124" s="1"/>
      <c r="CL124" s="1"/>
      <c r="CM124" s="1"/>
      <c r="CP124" s="1"/>
      <c r="CS124" s="1"/>
      <c r="CV124" s="1"/>
      <c r="CY124" s="1"/>
      <c r="DB124" s="1"/>
    </row>
    <row r="125" spans="1:106" x14ac:dyDescent="0.3">
      <c r="A125" s="21">
        <f t="shared" si="62"/>
        <v>45986</v>
      </c>
      <c r="B125" s="18">
        <f t="shared" si="35"/>
        <v>113.59375</v>
      </c>
      <c r="C125">
        <f t="shared" si="68"/>
        <v>115</v>
      </c>
      <c r="D125">
        <f t="shared" ca="1" si="40"/>
        <v>6.1111111111111109E-2</v>
      </c>
      <c r="E125">
        <f ca="1">IF(currency="USD",'Future et co'!F125,IF(currency="EUR",'Future et co'!G125,FALSE))</f>
        <v>3.6842E-2</v>
      </c>
      <c r="F125">
        <f t="shared" ca="1" si="41"/>
        <v>3.6842E-2</v>
      </c>
      <c r="G125">
        <f t="shared" ca="1" si="42"/>
        <v>2.0659999999999998E-2</v>
      </c>
      <c r="I125" s="21">
        <f t="shared" si="63"/>
        <v>45111</v>
      </c>
      <c r="J125" s="18">
        <f t="shared" si="36"/>
        <v>0</v>
      </c>
      <c r="K125">
        <f t="shared" si="43"/>
        <v>0</v>
      </c>
      <c r="L125">
        <f t="shared" ca="1" si="44"/>
        <v>2.4916666666666667</v>
      </c>
      <c r="M125">
        <f t="shared" ca="1" si="37"/>
        <v>5.0921000000000001E-2</v>
      </c>
      <c r="O125" s="21">
        <f t="shared" si="64"/>
        <v>45111</v>
      </c>
      <c r="P125" s="18">
        <f t="shared" si="38"/>
        <v>0</v>
      </c>
      <c r="Q125">
        <f t="shared" si="45"/>
        <v>0</v>
      </c>
      <c r="R125">
        <f t="shared" ca="1" si="46"/>
        <v>2.4916666666666667</v>
      </c>
      <c r="S125">
        <f t="shared" ca="1" si="39"/>
        <v>5.0921000000000001E-2</v>
      </c>
      <c r="U125" s="21">
        <f t="shared" si="47"/>
        <v>45881</v>
      </c>
      <c r="V125" s="18">
        <f t="shared" si="48"/>
        <v>4.1609999999999996</v>
      </c>
      <c r="W125">
        <f t="shared" si="69"/>
        <v>4.1609999999999994E-2</v>
      </c>
      <c r="Y125" s="21">
        <f t="shared" si="65"/>
        <v>45881</v>
      </c>
      <c r="Z125" s="18">
        <f t="shared" si="50"/>
        <v>3.9843000000000002</v>
      </c>
      <c r="AA125">
        <f t="shared" si="70"/>
        <v>3.9843000000000003E-2</v>
      </c>
      <c r="AC125" s="21">
        <f t="shared" si="66"/>
        <v>45741</v>
      </c>
      <c r="AD125" s="18">
        <f t="shared" si="52"/>
        <v>4.3239999999999998</v>
      </c>
      <c r="AE125">
        <f t="shared" si="71"/>
        <v>4.3240000000000001E-2</v>
      </c>
      <c r="AH125" s="21">
        <v>44929</v>
      </c>
      <c r="AI125" s="18">
        <v>3911.77</v>
      </c>
      <c r="AJ125" s="18">
        <v>0</v>
      </c>
      <c r="AL125" s="21">
        <v>44929</v>
      </c>
      <c r="AM125" s="18">
        <v>3911.77</v>
      </c>
      <c r="AN125" s="18">
        <v>0</v>
      </c>
      <c r="AP125" s="21">
        <v>44929</v>
      </c>
      <c r="AQ125" s="18">
        <v>3911.77</v>
      </c>
      <c r="AR125" s="18">
        <v>0</v>
      </c>
      <c r="AU125" s="1">
        <v>45848</v>
      </c>
      <c r="AV125" s="23">
        <v>4.2789999999999999</v>
      </c>
      <c r="AW125">
        <f t="shared" si="54"/>
        <v>4.2790000000000002E-2</v>
      </c>
      <c r="AY125" s="1">
        <v>45848</v>
      </c>
      <c r="AZ125" s="23">
        <v>4.1397000000000004</v>
      </c>
      <c r="BA125">
        <f t="shared" si="55"/>
        <v>4.1397000000000003E-2</v>
      </c>
      <c r="BC125" s="1">
        <v>45848</v>
      </c>
      <c r="BD125" s="23">
        <v>4.2249999999999996</v>
      </c>
      <c r="BE125">
        <f t="shared" si="56"/>
        <v>4.2249999999999996E-2</v>
      </c>
      <c r="BG125" s="1">
        <v>45848</v>
      </c>
      <c r="BH125">
        <v>3.8650000000000002</v>
      </c>
      <c r="BI125">
        <f t="shared" si="57"/>
        <v>3.8650000000000004E-2</v>
      </c>
      <c r="BK125" s="1">
        <v>36690</v>
      </c>
      <c r="BL125">
        <v>1.5086965707261899</v>
      </c>
      <c r="BM125">
        <f t="shared" si="67"/>
        <v>1.5086965707261899E-2</v>
      </c>
      <c r="BP125" s="1">
        <v>45847</v>
      </c>
      <c r="BQ125" s="23">
        <v>180.68119999999999</v>
      </c>
      <c r="BR125">
        <f t="shared" si="58"/>
        <v>1.8068119999999999</v>
      </c>
      <c r="BT125" s="1">
        <v>45847</v>
      </c>
      <c r="BU125" s="23">
        <v>1.9690000000000001</v>
      </c>
      <c r="BV125">
        <f t="shared" si="59"/>
        <v>1.9689999999999999E-2</v>
      </c>
      <c r="BX125" s="1">
        <v>45847</v>
      </c>
      <c r="BY125" s="23">
        <v>2.0510000000000002</v>
      </c>
      <c r="BZ125">
        <f t="shared" si="60"/>
        <v>2.051E-2</v>
      </c>
      <c r="CB125" s="1">
        <v>45848</v>
      </c>
      <c r="CC125">
        <v>2.016</v>
      </c>
      <c r="CD125">
        <f t="shared" si="61"/>
        <v>2.0160000000000001E-2</v>
      </c>
      <c r="CG125" s="1">
        <v>45992</v>
      </c>
      <c r="CH125">
        <v>112.828125</v>
      </c>
      <c r="CJ125" s="1"/>
      <c r="CL125" s="1"/>
      <c r="CM125" s="1"/>
      <c r="CP125" s="1"/>
      <c r="CS125" s="1"/>
      <c r="CV125" s="1"/>
      <c r="CY125" s="1"/>
      <c r="DB125" s="1"/>
    </row>
    <row r="126" spans="1:106" x14ac:dyDescent="0.3">
      <c r="A126" s="21">
        <f t="shared" si="62"/>
        <v>45987</v>
      </c>
      <c r="B126" s="18">
        <f t="shared" si="35"/>
        <v>113.578125</v>
      </c>
      <c r="C126">
        <f t="shared" si="68"/>
        <v>115</v>
      </c>
      <c r="D126">
        <f t="shared" ca="1" si="40"/>
        <v>5.8333333333333334E-2</v>
      </c>
      <c r="E126">
        <f ca="1">IF(currency="USD",'Future et co'!F126,IF(currency="EUR",'Future et co'!G126,FALSE))</f>
        <v>3.6775000000000002E-2</v>
      </c>
      <c r="F126">
        <f t="shared" ca="1" si="41"/>
        <v>3.6775000000000002E-2</v>
      </c>
      <c r="G126">
        <f t="shared" ca="1" si="42"/>
        <v>2.069E-2</v>
      </c>
      <c r="I126" s="21">
        <f t="shared" si="63"/>
        <v>45112</v>
      </c>
      <c r="J126" s="18">
        <f t="shared" si="36"/>
        <v>0</v>
      </c>
      <c r="K126">
        <f t="shared" si="43"/>
        <v>0</v>
      </c>
      <c r="L126">
        <f t="shared" ca="1" si="44"/>
        <v>2.4888888888888889</v>
      </c>
      <c r="M126">
        <f t="shared" ca="1" si="37"/>
        <v>5.1383999999999999E-2</v>
      </c>
      <c r="O126" s="21">
        <f t="shared" si="64"/>
        <v>45112</v>
      </c>
      <c r="P126" s="18">
        <f t="shared" si="38"/>
        <v>0</v>
      </c>
      <c r="Q126">
        <f t="shared" si="45"/>
        <v>0</v>
      </c>
      <c r="R126">
        <f t="shared" ca="1" si="46"/>
        <v>2.4888888888888889</v>
      </c>
      <c r="S126">
        <f t="shared" ca="1" si="39"/>
        <v>5.1383999999999999E-2</v>
      </c>
      <c r="U126" s="21">
        <f t="shared" si="47"/>
        <v>45882</v>
      </c>
      <c r="V126" s="18">
        <f t="shared" si="48"/>
        <v>4.1360999999999999</v>
      </c>
      <c r="W126">
        <f t="shared" si="69"/>
        <v>4.1361000000000002E-2</v>
      </c>
      <c r="Y126" s="21">
        <f t="shared" si="65"/>
        <v>45882</v>
      </c>
      <c r="Z126" s="18">
        <f t="shared" si="50"/>
        <v>3.9517000000000002</v>
      </c>
      <c r="AA126">
        <f t="shared" si="70"/>
        <v>3.9517000000000004E-2</v>
      </c>
      <c r="AC126" s="21">
        <f t="shared" si="66"/>
        <v>45742</v>
      </c>
      <c r="AD126" s="18">
        <f t="shared" si="52"/>
        <v>4.327</v>
      </c>
      <c r="AE126">
        <f t="shared" si="71"/>
        <v>4.3270000000000003E-2</v>
      </c>
      <c r="AH126" s="21">
        <v>44925</v>
      </c>
      <c r="AI126" s="18">
        <v>3929.68</v>
      </c>
      <c r="AJ126" s="18">
        <v>0</v>
      </c>
      <c r="AL126" s="21">
        <v>44925</v>
      </c>
      <c r="AM126" s="18">
        <v>3929.68</v>
      </c>
      <c r="AN126" s="18">
        <v>0</v>
      </c>
      <c r="AP126" s="21">
        <v>44925</v>
      </c>
      <c r="AQ126" s="18">
        <v>3929.68</v>
      </c>
      <c r="AR126" s="18">
        <v>0</v>
      </c>
      <c r="AU126" s="1">
        <v>45847</v>
      </c>
      <c r="AV126" s="23">
        <v>4.2853000000000003</v>
      </c>
      <c r="AW126">
        <f t="shared" si="54"/>
        <v>4.2853000000000002E-2</v>
      </c>
      <c r="AY126" s="1">
        <v>45847</v>
      </c>
      <c r="AZ126" s="23">
        <v>4.1456999999999997</v>
      </c>
      <c r="BA126">
        <f t="shared" si="55"/>
        <v>4.1456999999999994E-2</v>
      </c>
      <c r="BC126" s="1">
        <v>45847</v>
      </c>
      <c r="BD126" s="23">
        <v>4.218</v>
      </c>
      <c r="BE126">
        <f t="shared" si="56"/>
        <v>4.2180000000000002E-2</v>
      </c>
      <c r="BG126" s="1">
        <v>45847</v>
      </c>
      <c r="BH126">
        <v>3.8490000000000002</v>
      </c>
      <c r="BI126">
        <f t="shared" si="57"/>
        <v>3.8490000000000003E-2</v>
      </c>
      <c r="BK126" s="1">
        <v>36691</v>
      </c>
      <c r="BL126">
        <v>1.5032766106894699</v>
      </c>
      <c r="BM126">
        <f t="shared" si="67"/>
        <v>1.5032766106894699E-2</v>
      </c>
      <c r="BP126" s="1">
        <v>45846</v>
      </c>
      <c r="BQ126" s="23">
        <v>180.47239999999999</v>
      </c>
      <c r="BR126">
        <f t="shared" si="58"/>
        <v>1.804724</v>
      </c>
      <c r="BT126" s="1">
        <v>45846</v>
      </c>
      <c r="BU126" s="23">
        <v>1.948</v>
      </c>
      <c r="BV126">
        <f t="shared" si="59"/>
        <v>1.9480000000000001E-2</v>
      </c>
      <c r="BX126" s="1">
        <v>45846</v>
      </c>
      <c r="BY126" s="23">
        <v>2.0190000000000001</v>
      </c>
      <c r="BZ126">
        <f t="shared" si="60"/>
        <v>2.019E-2</v>
      </c>
      <c r="CB126" s="1">
        <v>45847</v>
      </c>
      <c r="CC126">
        <v>1.996</v>
      </c>
      <c r="CD126">
        <f t="shared" si="61"/>
        <v>1.9959999999999999E-2</v>
      </c>
      <c r="CG126" s="1">
        <v>45993</v>
      </c>
      <c r="CH126">
        <v>112.890625</v>
      </c>
      <c r="CJ126" s="1"/>
      <c r="CL126" s="1"/>
      <c r="CM126" s="1"/>
      <c r="CP126" s="1"/>
      <c r="CS126" s="1"/>
      <c r="CV126" s="1"/>
      <c r="CY126" s="1"/>
      <c r="DB126" s="1"/>
    </row>
    <row r="127" spans="1:106" x14ac:dyDescent="0.3">
      <c r="A127" s="21">
        <f t="shared" si="62"/>
        <v>45988</v>
      </c>
      <c r="B127" s="18">
        <f t="shared" si="35"/>
        <v>113.578125</v>
      </c>
      <c r="C127">
        <f t="shared" si="68"/>
        <v>115</v>
      </c>
      <c r="D127">
        <f t="shared" ca="1" si="40"/>
        <v>5.5555555555555552E-2</v>
      </c>
      <c r="E127">
        <f ca="1">IF(currency="USD",'Future et co'!F127,IF(currency="EUR",'Future et co'!G127,FALSE))</f>
        <v>3.6579E-2</v>
      </c>
      <c r="F127">
        <f t="shared" ca="1" si="41"/>
        <v>3.6579E-2</v>
      </c>
      <c r="G127">
        <f t="shared" ca="1" si="42"/>
        <v>2.061E-2</v>
      </c>
      <c r="I127" s="21">
        <f t="shared" si="63"/>
        <v>45113</v>
      </c>
      <c r="J127" s="18">
        <f t="shared" si="36"/>
        <v>0</v>
      </c>
      <c r="K127">
        <f t="shared" si="43"/>
        <v>0</v>
      </c>
      <c r="L127">
        <f t="shared" ca="1" si="44"/>
        <v>2.4861111111111112</v>
      </c>
      <c r="M127">
        <f t="shared" ca="1" si="37"/>
        <v>5.1603000000000003E-2</v>
      </c>
      <c r="O127" s="21">
        <f t="shared" si="64"/>
        <v>45113</v>
      </c>
      <c r="P127" s="18">
        <f t="shared" si="38"/>
        <v>0</v>
      </c>
      <c r="Q127">
        <f t="shared" si="45"/>
        <v>0</v>
      </c>
      <c r="R127">
        <f t="shared" ca="1" si="46"/>
        <v>2.4861111111111112</v>
      </c>
      <c r="S127">
        <f t="shared" ca="1" si="39"/>
        <v>5.1603000000000003E-2</v>
      </c>
      <c r="U127" s="21">
        <f t="shared" si="47"/>
        <v>45883</v>
      </c>
      <c r="V127" s="18">
        <f t="shared" si="48"/>
        <v>4.1513</v>
      </c>
      <c r="W127">
        <f t="shared" si="69"/>
        <v>4.1513000000000001E-2</v>
      </c>
      <c r="Y127" s="21">
        <f t="shared" si="65"/>
        <v>45883</v>
      </c>
      <c r="Z127" s="18">
        <f t="shared" si="50"/>
        <v>3.9889000000000001</v>
      </c>
      <c r="AA127">
        <f t="shared" si="70"/>
        <v>3.9889000000000001E-2</v>
      </c>
      <c r="AC127" s="21">
        <f t="shared" si="66"/>
        <v>45743</v>
      </c>
      <c r="AD127" s="18">
        <f t="shared" si="52"/>
        <v>4.3159999999999998</v>
      </c>
      <c r="AE127">
        <f t="shared" si="71"/>
        <v>4.3159999999999997E-2</v>
      </c>
      <c r="AH127" s="21">
        <v>44924</v>
      </c>
      <c r="AI127" s="18">
        <v>3939.64</v>
      </c>
      <c r="AJ127" s="18">
        <v>0</v>
      </c>
      <c r="AL127" s="21">
        <v>44924</v>
      </c>
      <c r="AM127" s="18">
        <v>3939.64</v>
      </c>
      <c r="AN127" s="18">
        <v>0</v>
      </c>
      <c r="AP127" s="21">
        <v>44924</v>
      </c>
      <c r="AQ127" s="18">
        <v>3939.64</v>
      </c>
      <c r="AR127" s="18">
        <v>0</v>
      </c>
      <c r="AU127" s="1">
        <v>45846</v>
      </c>
      <c r="AV127" s="23">
        <v>4.2968999999999999</v>
      </c>
      <c r="AW127">
        <f t="shared" si="54"/>
        <v>4.2969E-2</v>
      </c>
      <c r="AY127" s="1">
        <v>45846</v>
      </c>
      <c r="AZ127" s="23">
        <v>4.1562999999999999</v>
      </c>
      <c r="BA127">
        <f t="shared" si="55"/>
        <v>4.1562999999999996E-2</v>
      </c>
      <c r="BC127" s="1">
        <v>45846</v>
      </c>
      <c r="BD127" s="23">
        <v>4.2569999999999997</v>
      </c>
      <c r="BE127">
        <f t="shared" si="56"/>
        <v>4.2569999999999997E-2</v>
      </c>
      <c r="BG127" s="1">
        <v>45846</v>
      </c>
      <c r="BH127">
        <v>3.8959999999999999</v>
      </c>
      <c r="BI127">
        <f t="shared" si="57"/>
        <v>3.8960000000000002E-2</v>
      </c>
      <c r="BK127" s="1">
        <v>36692</v>
      </c>
      <c r="BL127">
        <v>1.49986005624437</v>
      </c>
      <c r="BM127">
        <f t="shared" si="67"/>
        <v>1.49986005624437E-2</v>
      </c>
      <c r="BP127" s="1">
        <v>45845</v>
      </c>
      <c r="BQ127" s="23">
        <v>181.05709999999999</v>
      </c>
      <c r="BR127">
        <f t="shared" si="58"/>
        <v>1.8105709999999999</v>
      </c>
      <c r="BT127" s="1">
        <v>45845</v>
      </c>
      <c r="BU127" s="23">
        <v>1.944</v>
      </c>
      <c r="BV127">
        <f t="shared" si="59"/>
        <v>1.9439999999999999E-2</v>
      </c>
      <c r="BX127" s="1">
        <v>45845</v>
      </c>
      <c r="BY127" s="23">
        <v>2.016</v>
      </c>
      <c r="BZ127">
        <f t="shared" si="60"/>
        <v>2.0160000000000001E-2</v>
      </c>
      <c r="CB127" s="1">
        <v>45846</v>
      </c>
      <c r="CC127">
        <v>1.9790000000000001</v>
      </c>
      <c r="CD127">
        <f t="shared" si="61"/>
        <v>1.9790000000000002E-2</v>
      </c>
      <c r="CG127" s="1">
        <v>45994</v>
      </c>
      <c r="CH127">
        <v>113.109375</v>
      </c>
      <c r="CJ127" s="1"/>
      <c r="CL127" s="1"/>
      <c r="CM127" s="1"/>
      <c r="CP127" s="1"/>
      <c r="CS127" s="1"/>
      <c r="CV127" s="1"/>
      <c r="CY127" s="1"/>
      <c r="DB127" s="1"/>
    </row>
    <row r="128" spans="1:106" x14ac:dyDescent="0.3">
      <c r="A128" s="21">
        <f t="shared" si="62"/>
        <v>45989</v>
      </c>
      <c r="B128" s="18">
        <f t="shared" si="35"/>
        <v>113.34375</v>
      </c>
      <c r="C128">
        <f t="shared" si="68"/>
        <v>115</v>
      </c>
      <c r="D128">
        <f t="shared" ca="1" si="40"/>
        <v>5.2777777777777778E-2</v>
      </c>
      <c r="E128">
        <f ca="1">IF(currency="USD",'Future et co'!F128,IF(currency="EUR",'Future et co'!G128,FALSE))</f>
        <v>3.6699000000000002E-2</v>
      </c>
      <c r="F128">
        <f t="shared" ca="1" si="41"/>
        <v>3.6699000000000002E-2</v>
      </c>
      <c r="G128">
        <f t="shared" ca="1" si="42"/>
        <v>2.06E-2</v>
      </c>
      <c r="I128" s="21">
        <f t="shared" si="63"/>
        <v>45114</v>
      </c>
      <c r="J128" s="18">
        <f t="shared" si="36"/>
        <v>0</v>
      </c>
      <c r="K128">
        <f t="shared" si="43"/>
        <v>0</v>
      </c>
      <c r="L128">
        <f t="shared" ca="1" si="44"/>
        <v>2.4833333333333334</v>
      </c>
      <c r="M128">
        <f t="shared" ca="1" si="37"/>
        <v>5.1500999999999998E-2</v>
      </c>
      <c r="O128" s="21">
        <f t="shared" si="64"/>
        <v>45114</v>
      </c>
      <c r="P128" s="18">
        <f t="shared" si="38"/>
        <v>0</v>
      </c>
      <c r="Q128">
        <f t="shared" si="45"/>
        <v>0</v>
      </c>
      <c r="R128">
        <f t="shared" ca="1" si="46"/>
        <v>2.4833333333333334</v>
      </c>
      <c r="S128">
        <f t="shared" ca="1" si="39"/>
        <v>5.1500999999999998E-2</v>
      </c>
      <c r="U128" s="21">
        <f t="shared" si="47"/>
        <v>45884</v>
      </c>
      <c r="V128" s="18">
        <f t="shared" si="48"/>
        <v>4.1639999999999997</v>
      </c>
      <c r="W128">
        <f t="shared" si="69"/>
        <v>4.1639999999999996E-2</v>
      </c>
      <c r="Y128" s="21">
        <f t="shared" si="65"/>
        <v>45884</v>
      </c>
      <c r="Z128" s="18">
        <f t="shared" si="50"/>
        <v>4.0033000000000003</v>
      </c>
      <c r="AA128">
        <f t="shared" si="70"/>
        <v>4.0033000000000006E-2</v>
      </c>
      <c r="AC128" s="21">
        <f t="shared" si="66"/>
        <v>45744</v>
      </c>
      <c r="AD128" s="18">
        <f t="shared" si="52"/>
        <v>4.2430000000000003</v>
      </c>
      <c r="AE128">
        <f t="shared" si="71"/>
        <v>4.2430000000000002E-2</v>
      </c>
      <c r="AH128" s="21">
        <v>44923</v>
      </c>
      <c r="AI128" s="18">
        <v>3872.56</v>
      </c>
      <c r="AJ128" s="18">
        <v>0</v>
      </c>
      <c r="AL128" s="21">
        <v>44923</v>
      </c>
      <c r="AM128" s="18">
        <v>3872.56</v>
      </c>
      <c r="AN128" s="18">
        <v>0</v>
      </c>
      <c r="AP128" s="21">
        <v>44923</v>
      </c>
      <c r="AQ128" s="18">
        <v>3872.56</v>
      </c>
      <c r="AR128" s="18">
        <v>0</v>
      </c>
      <c r="AU128" s="1">
        <v>45845</v>
      </c>
      <c r="AV128" s="23">
        <v>4.2934999999999999</v>
      </c>
      <c r="AW128">
        <f t="shared" si="54"/>
        <v>4.2935000000000001E-2</v>
      </c>
      <c r="AY128" s="1">
        <v>45845</v>
      </c>
      <c r="AZ128" s="23">
        <v>4.1626000000000003</v>
      </c>
      <c r="BA128">
        <f t="shared" si="55"/>
        <v>4.1626000000000003E-2</v>
      </c>
      <c r="BC128" s="1">
        <v>45845</v>
      </c>
      <c r="BD128" s="23">
        <v>4.2469999999999999</v>
      </c>
      <c r="BE128">
        <f t="shared" si="56"/>
        <v>4.2470000000000001E-2</v>
      </c>
      <c r="BG128" s="1">
        <v>45845</v>
      </c>
      <c r="BH128">
        <v>3.8879999999999999</v>
      </c>
      <c r="BI128">
        <f t="shared" si="57"/>
        <v>3.8879999999999998E-2</v>
      </c>
      <c r="BK128" s="1">
        <v>36693</v>
      </c>
      <c r="BL128">
        <v>1.5285113845495499</v>
      </c>
      <c r="BM128">
        <f t="shared" si="67"/>
        <v>1.5285113845495499E-2</v>
      </c>
      <c r="BP128" s="1">
        <v>45842</v>
      </c>
      <c r="BQ128" s="23">
        <v>181.68350000000001</v>
      </c>
      <c r="BR128">
        <f t="shared" si="58"/>
        <v>1.8168350000000002</v>
      </c>
      <c r="BT128" s="1">
        <v>45842</v>
      </c>
      <c r="BU128" s="23">
        <v>1.9790000000000001</v>
      </c>
      <c r="BV128">
        <f t="shared" si="59"/>
        <v>1.9790000000000002E-2</v>
      </c>
      <c r="BX128" s="1">
        <v>45842</v>
      </c>
      <c r="BY128" s="23">
        <v>2.0259999999999998</v>
      </c>
      <c r="BZ128">
        <f t="shared" si="60"/>
        <v>2.0259999999999997E-2</v>
      </c>
      <c r="CB128" s="1">
        <v>45845</v>
      </c>
      <c r="CC128">
        <v>1.966</v>
      </c>
      <c r="CD128">
        <f t="shared" si="61"/>
        <v>1.966E-2</v>
      </c>
      <c r="CG128" s="1">
        <v>45995</v>
      </c>
      <c r="CH128">
        <v>112.71875</v>
      </c>
      <c r="CJ128" s="1"/>
      <c r="CL128" s="1"/>
      <c r="CM128" s="1"/>
      <c r="CP128" s="1"/>
      <c r="CS128" s="1"/>
      <c r="CV128" s="1"/>
      <c r="CY128" s="1"/>
      <c r="DB128" s="1"/>
    </row>
    <row r="129" spans="1:106" x14ac:dyDescent="0.3">
      <c r="A129" s="21">
        <f t="shared" si="62"/>
        <v>45992</v>
      </c>
      <c r="B129" s="18">
        <f t="shared" si="35"/>
        <v>112.828125</v>
      </c>
      <c r="C129">
        <f t="shared" si="68"/>
        <v>115</v>
      </c>
      <c r="D129">
        <f t="shared" ca="1" si="40"/>
        <v>4.4444444444444446E-2</v>
      </c>
      <c r="E129">
        <f ca="1">IF(currency="USD",'Future et co'!F129,IF(currency="EUR",'Future et co'!G129,FALSE))</f>
        <v>3.6643000000000002E-2</v>
      </c>
      <c r="F129">
        <f t="shared" ca="1" si="41"/>
        <v>3.6643000000000002E-2</v>
      </c>
      <c r="G129">
        <f t="shared" ca="1" si="42"/>
        <v>2.06E-2</v>
      </c>
      <c r="I129" s="21">
        <f t="shared" si="63"/>
        <v>45117</v>
      </c>
      <c r="J129" s="18">
        <f t="shared" si="36"/>
        <v>0</v>
      </c>
      <c r="K129">
        <f t="shared" si="43"/>
        <v>0</v>
      </c>
      <c r="L129">
        <f t="shared" ca="1" si="44"/>
        <v>2.4750000000000001</v>
      </c>
      <c r="M129">
        <f t="shared" ca="1" si="37"/>
        <v>5.0300000000000004E-2</v>
      </c>
      <c r="O129" s="21">
        <f t="shared" si="64"/>
        <v>45117</v>
      </c>
      <c r="P129" s="18">
        <f t="shared" si="38"/>
        <v>0</v>
      </c>
      <c r="Q129">
        <f t="shared" si="45"/>
        <v>0</v>
      </c>
      <c r="R129">
        <f t="shared" ca="1" si="46"/>
        <v>2.4750000000000001</v>
      </c>
      <c r="S129">
        <f t="shared" ca="1" si="39"/>
        <v>5.0300000000000004E-2</v>
      </c>
      <c r="U129" s="21">
        <f t="shared" si="47"/>
        <v>45887</v>
      </c>
      <c r="V129" s="18">
        <f t="shared" si="48"/>
        <v>4.1692999999999998</v>
      </c>
      <c r="W129">
        <f t="shared" si="69"/>
        <v>4.1693000000000001E-2</v>
      </c>
      <c r="Y129" s="21">
        <f t="shared" si="65"/>
        <v>45887</v>
      </c>
      <c r="Z129" s="18">
        <f t="shared" si="50"/>
        <v>4.0122</v>
      </c>
      <c r="AA129">
        <f t="shared" si="70"/>
        <v>4.0121999999999998E-2</v>
      </c>
      <c r="AC129" s="21">
        <f t="shared" si="66"/>
        <v>45747</v>
      </c>
      <c r="AD129" s="18">
        <f t="shared" si="52"/>
        <v>4.2190000000000003</v>
      </c>
      <c r="AE129">
        <f t="shared" si="71"/>
        <v>4.2190000000000005E-2</v>
      </c>
      <c r="AH129" s="21">
        <v>44922</v>
      </c>
      <c r="AI129" s="18">
        <v>3920.22</v>
      </c>
      <c r="AJ129" s="18">
        <v>0</v>
      </c>
      <c r="AL129" s="21">
        <v>44922</v>
      </c>
      <c r="AM129" s="18">
        <v>3920.22</v>
      </c>
      <c r="AN129" s="18">
        <v>0</v>
      </c>
      <c r="AP129" s="21">
        <v>44922</v>
      </c>
      <c r="AQ129" s="18">
        <v>3920.22</v>
      </c>
      <c r="AR129" s="18">
        <v>0</v>
      </c>
      <c r="AU129" s="1">
        <v>45842</v>
      </c>
      <c r="AV129" s="23">
        <v>4.2929000000000004</v>
      </c>
      <c r="AW129">
        <f t="shared" si="54"/>
        <v>4.2929000000000002E-2</v>
      </c>
      <c r="AY129" s="1">
        <v>45842</v>
      </c>
      <c r="AZ129" s="23">
        <v>4.1565000000000003</v>
      </c>
      <c r="BA129">
        <f t="shared" si="55"/>
        <v>4.1565000000000005E-2</v>
      </c>
      <c r="BC129" s="1">
        <v>45842</v>
      </c>
      <c r="BD129" s="23">
        <v>4.1109999999999998</v>
      </c>
      <c r="BE129">
        <f t="shared" si="56"/>
        <v>4.1110000000000001E-2</v>
      </c>
      <c r="BG129" s="1">
        <v>45842</v>
      </c>
      <c r="BH129">
        <v>3.883</v>
      </c>
      <c r="BI129">
        <f t="shared" si="57"/>
        <v>3.8830000000000003E-2</v>
      </c>
      <c r="BK129" s="1">
        <v>36696</v>
      </c>
      <c r="BL129">
        <v>1.51508155779431</v>
      </c>
      <c r="BM129">
        <f t="shared" si="67"/>
        <v>1.5150815577943099E-2</v>
      </c>
      <c r="BP129" s="1">
        <v>45841</v>
      </c>
      <c r="BQ129" s="23">
        <v>181.43299999999999</v>
      </c>
      <c r="BR129">
        <f t="shared" si="58"/>
        <v>1.81433</v>
      </c>
      <c r="BT129" s="1">
        <v>45841</v>
      </c>
      <c r="BU129" s="23">
        <v>1.9370000000000001</v>
      </c>
      <c r="BV129">
        <f t="shared" si="59"/>
        <v>1.9370000000000002E-2</v>
      </c>
      <c r="BX129" s="1">
        <v>45841</v>
      </c>
      <c r="BY129" s="23">
        <v>2.0310000000000001</v>
      </c>
      <c r="BZ129">
        <f t="shared" si="60"/>
        <v>2.0310000000000002E-2</v>
      </c>
      <c r="CB129" s="1">
        <v>45842</v>
      </c>
      <c r="CC129">
        <v>1.9570000000000001</v>
      </c>
      <c r="CD129">
        <f t="shared" si="61"/>
        <v>1.9570000000000001E-2</v>
      </c>
      <c r="CG129" s="1">
        <v>45996</v>
      </c>
      <c r="CH129">
        <v>112.515625</v>
      </c>
      <c r="CJ129" s="1"/>
      <c r="CL129" s="1"/>
      <c r="CM129" s="1"/>
      <c r="CP129" s="1"/>
      <c r="CS129" s="1"/>
      <c r="CV129" s="1"/>
      <c r="CY129" s="1"/>
      <c r="DB129" s="1"/>
    </row>
    <row r="130" spans="1:106" x14ac:dyDescent="0.3">
      <c r="A130" s="21">
        <f t="shared" si="62"/>
        <v>45993</v>
      </c>
      <c r="B130" s="18">
        <f t="shared" si="35"/>
        <v>112.890625</v>
      </c>
      <c r="C130">
        <f t="shared" si="68"/>
        <v>115</v>
      </c>
      <c r="D130">
        <f t="shared" ca="1" si="40"/>
        <v>4.1666666666666664E-2</v>
      </c>
      <c r="E130">
        <f ca="1">IF(currency="USD",'Future et co'!F130,IF(currency="EUR",'Future et co'!G130,FALSE))</f>
        <v>3.6599E-2</v>
      </c>
      <c r="F130">
        <f t="shared" ca="1" si="41"/>
        <v>3.6599E-2</v>
      </c>
      <c r="G130">
        <f t="shared" ca="1" si="42"/>
        <v>2.043E-2</v>
      </c>
      <c r="I130" s="21">
        <f t="shared" si="63"/>
        <v>45118</v>
      </c>
      <c r="J130" s="18">
        <f t="shared" si="36"/>
        <v>0</v>
      </c>
      <c r="K130">
        <f t="shared" si="43"/>
        <v>0</v>
      </c>
      <c r="L130">
        <f t="shared" ca="1" si="44"/>
        <v>2.4722222222222223</v>
      </c>
      <c r="M130">
        <f t="shared" ca="1" si="37"/>
        <v>5.0700000000000002E-2</v>
      </c>
      <c r="O130" s="21">
        <f t="shared" si="64"/>
        <v>45118</v>
      </c>
      <c r="P130" s="18">
        <f t="shared" si="38"/>
        <v>0</v>
      </c>
      <c r="Q130">
        <f t="shared" si="45"/>
        <v>0</v>
      </c>
      <c r="R130">
        <f t="shared" ca="1" si="46"/>
        <v>2.4722222222222223</v>
      </c>
      <c r="S130">
        <f t="shared" ca="1" si="39"/>
        <v>5.0700000000000002E-2</v>
      </c>
      <c r="U130" s="21">
        <f t="shared" si="47"/>
        <v>45888</v>
      </c>
      <c r="V130" s="18">
        <f t="shared" si="48"/>
        <v>4.1524999999999999</v>
      </c>
      <c r="W130">
        <f t="shared" si="69"/>
        <v>4.1524999999999999E-2</v>
      </c>
      <c r="Y130" s="21">
        <f t="shared" si="65"/>
        <v>45888</v>
      </c>
      <c r="Z130" s="18">
        <f t="shared" si="50"/>
        <v>3.9916999999999998</v>
      </c>
      <c r="AA130">
        <f t="shared" si="70"/>
        <v>3.9917000000000001E-2</v>
      </c>
      <c r="AC130" s="21">
        <f t="shared" si="66"/>
        <v>45748</v>
      </c>
      <c r="AD130" s="18">
        <f t="shared" si="52"/>
        <v>4.2009999999999996</v>
      </c>
      <c r="AE130">
        <f t="shared" si="71"/>
        <v>4.2009999999999999E-2</v>
      </c>
      <c r="AH130" s="21">
        <v>44918</v>
      </c>
      <c r="AI130" s="18">
        <v>3937.67</v>
      </c>
      <c r="AJ130" s="18">
        <v>0</v>
      </c>
      <c r="AL130" s="21">
        <v>44918</v>
      </c>
      <c r="AM130" s="18">
        <v>3937.67</v>
      </c>
      <c r="AN130" s="18">
        <v>0</v>
      </c>
      <c r="AP130" s="21">
        <v>44918</v>
      </c>
      <c r="AQ130" s="18">
        <v>3937.67</v>
      </c>
      <c r="AR130" s="18">
        <v>0</v>
      </c>
      <c r="AU130" s="1">
        <v>45841</v>
      </c>
      <c r="AV130" s="23">
        <v>4.2991000000000001</v>
      </c>
      <c r="AW130">
        <f t="shared" si="54"/>
        <v>4.2991000000000001E-2</v>
      </c>
      <c r="AY130" s="1">
        <v>45841</v>
      </c>
      <c r="AZ130" s="23">
        <v>4.1658999999999997</v>
      </c>
      <c r="BA130">
        <f t="shared" si="55"/>
        <v>4.1658999999999995E-2</v>
      </c>
      <c r="BC130" s="1">
        <v>45841</v>
      </c>
      <c r="BD130" s="23">
        <v>4.1109999999999998</v>
      </c>
      <c r="BE130">
        <f t="shared" si="56"/>
        <v>4.1110000000000001E-2</v>
      </c>
      <c r="BG130" s="1">
        <v>45841</v>
      </c>
      <c r="BH130">
        <v>3.883</v>
      </c>
      <c r="BI130">
        <f t="shared" si="57"/>
        <v>3.8830000000000003E-2</v>
      </c>
      <c r="BK130" s="1">
        <v>36697</v>
      </c>
      <c r="BL130">
        <v>1.5235292289815201</v>
      </c>
      <c r="BM130">
        <f t="shared" si="67"/>
        <v>1.5235292289815201E-2</v>
      </c>
      <c r="BP130" s="1">
        <v>45840</v>
      </c>
      <c r="BQ130" s="23">
        <v>180.904</v>
      </c>
      <c r="BR130">
        <f t="shared" si="58"/>
        <v>1.80904</v>
      </c>
      <c r="BT130" s="1">
        <v>45840</v>
      </c>
      <c r="BU130" s="23">
        <v>1.958</v>
      </c>
      <c r="BV130">
        <f t="shared" si="59"/>
        <v>1.958E-2</v>
      </c>
      <c r="BX130" s="1">
        <v>45840</v>
      </c>
      <c r="BY130" s="23">
        <v>2.0329999999999999</v>
      </c>
      <c r="BZ130">
        <f t="shared" si="60"/>
        <v>2.0330000000000001E-2</v>
      </c>
      <c r="CB130" s="1">
        <v>45841</v>
      </c>
      <c r="CC130">
        <v>1.9790000000000001</v>
      </c>
      <c r="CD130">
        <f t="shared" si="61"/>
        <v>1.9790000000000002E-2</v>
      </c>
      <c r="CG130" s="1">
        <v>45999</v>
      </c>
      <c r="CH130">
        <v>112.25</v>
      </c>
      <c r="CJ130" s="1"/>
      <c r="CL130" s="1"/>
      <c r="CM130" s="1"/>
      <c r="CP130" s="1"/>
      <c r="CS130" s="1"/>
      <c r="CV130" s="1"/>
      <c r="CY130" s="1"/>
      <c r="DB130" s="1"/>
    </row>
    <row r="131" spans="1:106" x14ac:dyDescent="0.3">
      <c r="A131" s="21">
        <f t="shared" si="62"/>
        <v>45994</v>
      </c>
      <c r="B131" s="18">
        <f t="shared" si="35"/>
        <v>113.109375</v>
      </c>
      <c r="C131">
        <f t="shared" si="68"/>
        <v>115</v>
      </c>
      <c r="D131">
        <f t="shared" ca="1" si="40"/>
        <v>3.888888888888889E-2</v>
      </c>
      <c r="E131">
        <f ca="1">IF(currency="USD",'Future et co'!F131,IF(currency="EUR",'Future et co'!G131,FALSE))</f>
        <v>3.6465999999999998E-2</v>
      </c>
      <c r="F131">
        <f t="shared" ca="1" si="41"/>
        <v>3.6465999999999998E-2</v>
      </c>
      <c r="G131">
        <f t="shared" ca="1" si="42"/>
        <v>2.0289999999999999E-2</v>
      </c>
      <c r="I131" s="21">
        <f t="shared" si="63"/>
        <v>45119</v>
      </c>
      <c r="J131" s="18">
        <f t="shared" si="36"/>
        <v>0</v>
      </c>
      <c r="K131">
        <f t="shared" si="43"/>
        <v>0</v>
      </c>
      <c r="L131">
        <f t="shared" ca="1" si="44"/>
        <v>2.4694444444444446</v>
      </c>
      <c r="M131">
        <f t="shared" ca="1" si="37"/>
        <v>4.9414E-2</v>
      </c>
      <c r="O131" s="21">
        <f t="shared" si="64"/>
        <v>45119</v>
      </c>
      <c r="P131" s="18">
        <f t="shared" si="38"/>
        <v>0</v>
      </c>
      <c r="Q131">
        <f t="shared" si="45"/>
        <v>0</v>
      </c>
      <c r="R131">
        <f t="shared" ca="1" si="46"/>
        <v>2.4694444444444446</v>
      </c>
      <c r="S131">
        <f t="shared" ca="1" si="39"/>
        <v>4.9414E-2</v>
      </c>
      <c r="U131" s="21">
        <f t="shared" si="47"/>
        <v>45889</v>
      </c>
      <c r="V131" s="18">
        <f t="shared" si="48"/>
        <v>4.1529999999999996</v>
      </c>
      <c r="W131">
        <f t="shared" si="69"/>
        <v>4.1529999999999997E-2</v>
      </c>
      <c r="Y131" s="21">
        <f t="shared" si="65"/>
        <v>45889</v>
      </c>
      <c r="Z131" s="18">
        <f t="shared" si="50"/>
        <v>4.0012999999999996</v>
      </c>
      <c r="AA131">
        <f t="shared" si="70"/>
        <v>4.0012999999999993E-2</v>
      </c>
      <c r="AC131" s="21">
        <f t="shared" si="66"/>
        <v>45749</v>
      </c>
      <c r="AD131" s="18">
        <f t="shared" si="52"/>
        <v>4.2290000000000001</v>
      </c>
      <c r="AE131">
        <f t="shared" si="71"/>
        <v>4.2290000000000001E-2</v>
      </c>
      <c r="AH131" s="21">
        <v>44917</v>
      </c>
      <c r="AI131" s="18">
        <v>3914.86</v>
      </c>
      <c r="AJ131" s="18">
        <v>0</v>
      </c>
      <c r="AL131" s="21">
        <v>44917</v>
      </c>
      <c r="AM131" s="18">
        <v>3914.86</v>
      </c>
      <c r="AN131" s="18">
        <v>0</v>
      </c>
      <c r="AP131" s="21">
        <v>44917</v>
      </c>
      <c r="AQ131" s="18">
        <v>3914.86</v>
      </c>
      <c r="AR131" s="18">
        <v>0</v>
      </c>
      <c r="AU131" s="1">
        <v>45840</v>
      </c>
      <c r="AV131" s="23">
        <v>4.2496999999999998</v>
      </c>
      <c r="AW131">
        <f t="shared" si="54"/>
        <v>4.2497E-2</v>
      </c>
      <c r="AY131" s="1">
        <v>45840</v>
      </c>
      <c r="AZ131" s="23">
        <v>4.0804999999999998</v>
      </c>
      <c r="BA131">
        <f t="shared" si="55"/>
        <v>4.0805000000000001E-2</v>
      </c>
      <c r="BC131" s="1">
        <v>45840</v>
      </c>
      <c r="BD131" s="23">
        <v>4.1159999999999997</v>
      </c>
      <c r="BE131">
        <f t="shared" si="56"/>
        <v>4.1159999999999995E-2</v>
      </c>
      <c r="BG131" s="1">
        <v>45840</v>
      </c>
      <c r="BH131">
        <v>3.786</v>
      </c>
      <c r="BI131">
        <f t="shared" si="57"/>
        <v>3.7859999999999998E-2</v>
      </c>
      <c r="BK131" s="1">
        <v>36698</v>
      </c>
      <c r="BL131">
        <v>1.5216086977643</v>
      </c>
      <c r="BM131">
        <f t="shared" si="67"/>
        <v>1.5216086977643E-2</v>
      </c>
      <c r="BP131" s="1">
        <v>45839</v>
      </c>
      <c r="BQ131" s="23">
        <v>181.6557</v>
      </c>
      <c r="BR131">
        <f t="shared" si="58"/>
        <v>1.816557</v>
      </c>
      <c r="BT131" s="1">
        <v>45839</v>
      </c>
      <c r="BU131" s="23">
        <v>1.9610000000000001</v>
      </c>
      <c r="BV131">
        <f t="shared" si="59"/>
        <v>1.9610000000000002E-2</v>
      </c>
      <c r="BX131" s="1">
        <v>45839</v>
      </c>
      <c r="BY131" s="23">
        <v>2.0510000000000002</v>
      </c>
      <c r="BZ131">
        <f t="shared" si="60"/>
        <v>2.051E-2</v>
      </c>
      <c r="CB131" s="1">
        <v>45840</v>
      </c>
      <c r="CC131">
        <v>1.9890000000000001</v>
      </c>
      <c r="CD131">
        <f t="shared" si="61"/>
        <v>1.9890000000000001E-2</v>
      </c>
      <c r="CG131" s="1">
        <v>46000</v>
      </c>
      <c r="CH131">
        <v>112.09375</v>
      </c>
      <c r="CJ131" s="1"/>
      <c r="CL131" s="1"/>
      <c r="CM131" s="1"/>
      <c r="CP131" s="1"/>
      <c r="CS131" s="1"/>
      <c r="CV131" s="1"/>
      <c r="CY131" s="1"/>
      <c r="DB131" s="1"/>
    </row>
    <row r="132" spans="1:106" x14ac:dyDescent="0.3">
      <c r="A132" s="21">
        <f t="shared" si="62"/>
        <v>45995</v>
      </c>
      <c r="B132" s="18">
        <f t="shared" si="35"/>
        <v>112.71875</v>
      </c>
      <c r="C132">
        <f t="shared" si="68"/>
        <v>115</v>
      </c>
      <c r="D132">
        <f t="shared" ca="1" si="40"/>
        <v>3.6111111111111108E-2</v>
      </c>
      <c r="E132">
        <f ca="1">IF(currency="USD",'Future et co'!F132,IF(currency="EUR",'Future et co'!G132,FALSE))</f>
        <v>3.6399000000000001E-2</v>
      </c>
      <c r="F132">
        <f t="shared" ca="1" si="41"/>
        <v>3.6399000000000001E-2</v>
      </c>
      <c r="G132">
        <f t="shared" ca="1" si="42"/>
        <v>2.0550000000000002E-2</v>
      </c>
      <c r="I132" s="21">
        <f t="shared" si="63"/>
        <v>45120</v>
      </c>
      <c r="J132" s="18">
        <f t="shared" si="36"/>
        <v>0</v>
      </c>
      <c r="K132">
        <f t="shared" si="43"/>
        <v>0</v>
      </c>
      <c r="L132">
        <f t="shared" ca="1" si="44"/>
        <v>2.4666666666666668</v>
      </c>
      <c r="M132">
        <f t="shared" ca="1" si="37"/>
        <v>4.8150000000000005E-2</v>
      </c>
      <c r="O132" s="21">
        <f t="shared" si="64"/>
        <v>45120</v>
      </c>
      <c r="P132" s="18">
        <f t="shared" si="38"/>
        <v>0</v>
      </c>
      <c r="Q132">
        <f t="shared" si="45"/>
        <v>0</v>
      </c>
      <c r="R132">
        <f t="shared" ca="1" si="46"/>
        <v>2.4666666666666668</v>
      </c>
      <c r="S132">
        <f t="shared" ca="1" si="39"/>
        <v>4.8150000000000005E-2</v>
      </c>
      <c r="U132" s="21">
        <f t="shared" si="47"/>
        <v>45890</v>
      </c>
      <c r="V132" s="18">
        <f t="shared" si="48"/>
        <v>4.1715999999999998</v>
      </c>
      <c r="W132">
        <f t="shared" si="69"/>
        <v>4.1715999999999996E-2</v>
      </c>
      <c r="Y132" s="21">
        <f t="shared" si="65"/>
        <v>45890</v>
      </c>
      <c r="Z132" s="18">
        <f t="shared" si="50"/>
        <v>4.0315000000000003</v>
      </c>
      <c r="AA132">
        <f t="shared" si="70"/>
        <v>4.0315000000000004E-2</v>
      </c>
      <c r="AC132" s="21">
        <f t="shared" si="66"/>
        <v>45750</v>
      </c>
      <c r="AD132" s="18">
        <f t="shared" si="52"/>
        <v>4.1260000000000003</v>
      </c>
      <c r="AE132">
        <f t="shared" si="71"/>
        <v>4.1260000000000005E-2</v>
      </c>
      <c r="AH132" s="21">
        <v>44916</v>
      </c>
      <c r="AI132" s="18">
        <v>3972.4</v>
      </c>
      <c r="AJ132" s="18">
        <v>0</v>
      </c>
      <c r="AL132" s="21">
        <v>44916</v>
      </c>
      <c r="AM132" s="18">
        <v>3972.4</v>
      </c>
      <c r="AN132" s="18">
        <v>0</v>
      </c>
      <c r="AP132" s="21">
        <v>44916</v>
      </c>
      <c r="AQ132" s="18">
        <v>3972.4</v>
      </c>
      <c r="AR132" s="18">
        <v>0</v>
      </c>
      <c r="AU132" s="1">
        <v>45839</v>
      </c>
      <c r="AV132" s="23">
        <v>4.2672999999999996</v>
      </c>
      <c r="AW132">
        <f t="shared" si="54"/>
        <v>4.2672999999999996E-2</v>
      </c>
      <c r="AY132" s="1">
        <v>45839</v>
      </c>
      <c r="AZ132" s="23">
        <v>4.0877999999999997</v>
      </c>
      <c r="BA132">
        <f t="shared" si="55"/>
        <v>4.0877999999999998E-2</v>
      </c>
      <c r="BC132" s="1">
        <v>45839</v>
      </c>
      <c r="BD132" s="23">
        <v>4.149</v>
      </c>
      <c r="BE132">
        <f t="shared" si="56"/>
        <v>4.1489999999999999E-2</v>
      </c>
      <c r="BG132" s="1">
        <v>45839</v>
      </c>
      <c r="BH132">
        <v>3.7869999999999999</v>
      </c>
      <c r="BI132">
        <f t="shared" si="57"/>
        <v>3.7870000000000001E-2</v>
      </c>
      <c r="BK132" s="1">
        <v>36699</v>
      </c>
      <c r="BL132">
        <v>1.54421181402064</v>
      </c>
      <c r="BM132">
        <f t="shared" si="67"/>
        <v>1.54421181402064E-2</v>
      </c>
      <c r="BP132" s="1">
        <v>45838</v>
      </c>
      <c r="BQ132" s="23">
        <v>181.1824</v>
      </c>
      <c r="BR132">
        <f t="shared" si="58"/>
        <v>1.8118240000000001</v>
      </c>
      <c r="BT132" s="1">
        <v>45838</v>
      </c>
      <c r="BU132" s="23">
        <v>1.944</v>
      </c>
      <c r="BV132">
        <f t="shared" si="59"/>
        <v>1.9439999999999999E-2</v>
      </c>
      <c r="BX132" s="1">
        <v>45838</v>
      </c>
      <c r="BY132" s="23">
        <v>2.0489999999999999</v>
      </c>
      <c r="BZ132">
        <f t="shared" si="60"/>
        <v>2.0489999999999998E-2</v>
      </c>
      <c r="CB132" s="1">
        <v>45839</v>
      </c>
      <c r="CC132">
        <v>1.9950000000000001</v>
      </c>
      <c r="CD132">
        <f t="shared" si="61"/>
        <v>1.9950000000000002E-2</v>
      </c>
      <c r="CG132" s="1">
        <v>46001</v>
      </c>
      <c r="CH132">
        <v>112.21875</v>
      </c>
      <c r="CJ132" s="1"/>
      <c r="CL132" s="1"/>
      <c r="CM132" s="1"/>
      <c r="CP132" s="1"/>
      <c r="CS132" s="1"/>
      <c r="CV132" s="1"/>
      <c r="CY132" s="1"/>
      <c r="DB132" s="1"/>
    </row>
    <row r="133" spans="1:106" x14ac:dyDescent="0.3">
      <c r="A133" s="21">
        <f t="shared" si="62"/>
        <v>45996</v>
      </c>
      <c r="B133" s="18">
        <f t="shared" si="35"/>
        <v>112.515625</v>
      </c>
      <c r="C133">
        <f t="shared" si="68"/>
        <v>115</v>
      </c>
      <c r="D133">
        <f t="shared" ca="1" si="40"/>
        <v>3.3333333333333333E-2</v>
      </c>
      <c r="E133">
        <f ca="1">IF(currency="USD",'Future et co'!F133,IF(currency="EUR",'Future et co'!G133,FALSE))</f>
        <v>3.6444999999999998E-2</v>
      </c>
      <c r="F133">
        <f t="shared" ca="1" si="41"/>
        <v>3.6444999999999998E-2</v>
      </c>
      <c r="G133">
        <f t="shared" ca="1" si="42"/>
        <v>2.0750000000000001E-2</v>
      </c>
      <c r="I133" s="21">
        <f t="shared" si="63"/>
        <v>45121</v>
      </c>
      <c r="J133" s="18">
        <f t="shared" si="36"/>
        <v>0</v>
      </c>
      <c r="K133">
        <f t="shared" si="43"/>
        <v>0</v>
      </c>
      <c r="L133">
        <f t="shared" ca="1" si="44"/>
        <v>2.463888888888889</v>
      </c>
      <c r="M133">
        <f t="shared" ca="1" si="37"/>
        <v>4.9397000000000003E-2</v>
      </c>
      <c r="O133" s="21">
        <f t="shared" si="64"/>
        <v>45121</v>
      </c>
      <c r="P133" s="18">
        <f t="shared" si="38"/>
        <v>0</v>
      </c>
      <c r="Q133">
        <f t="shared" si="45"/>
        <v>0</v>
      </c>
      <c r="R133">
        <f t="shared" ca="1" si="46"/>
        <v>2.463888888888889</v>
      </c>
      <c r="S133">
        <f t="shared" ca="1" si="39"/>
        <v>4.9397000000000003E-2</v>
      </c>
      <c r="U133" s="21">
        <f t="shared" si="47"/>
        <v>45891</v>
      </c>
      <c r="V133" s="18">
        <f t="shared" si="48"/>
        <v>4.1464999999999996</v>
      </c>
      <c r="W133">
        <f t="shared" si="69"/>
        <v>4.1464999999999995E-2</v>
      </c>
      <c r="Y133" s="21">
        <f t="shared" si="65"/>
        <v>45891</v>
      </c>
      <c r="Z133" s="18">
        <f t="shared" si="50"/>
        <v>3.98</v>
      </c>
      <c r="AA133">
        <f t="shared" si="70"/>
        <v>3.9800000000000002E-2</v>
      </c>
      <c r="AC133" s="21">
        <f t="shared" si="66"/>
        <v>45751</v>
      </c>
      <c r="AD133" s="18">
        <f t="shared" si="52"/>
        <v>3.9870000000000001</v>
      </c>
      <c r="AE133">
        <f t="shared" si="71"/>
        <v>3.9870000000000003E-2</v>
      </c>
      <c r="AH133" s="21">
        <v>44915</v>
      </c>
      <c r="AI133" s="18">
        <v>3915.46</v>
      </c>
      <c r="AJ133" s="18">
        <v>0</v>
      </c>
      <c r="AL133" s="21">
        <v>44915</v>
      </c>
      <c r="AM133" s="18">
        <v>3915.46</v>
      </c>
      <c r="AN133" s="18">
        <v>0</v>
      </c>
      <c r="AP133" s="21">
        <v>44915</v>
      </c>
      <c r="AQ133" s="18">
        <v>3915.46</v>
      </c>
      <c r="AR133" s="18">
        <v>0</v>
      </c>
      <c r="AU133" s="1">
        <v>45838</v>
      </c>
      <c r="AV133" s="23">
        <v>4.2763</v>
      </c>
      <c r="AW133">
        <f t="shared" si="54"/>
        <v>4.2763000000000002E-2</v>
      </c>
      <c r="AY133" s="1">
        <v>45838</v>
      </c>
      <c r="AZ133" s="23">
        <v>4.0941999999999998</v>
      </c>
      <c r="BA133">
        <f t="shared" si="55"/>
        <v>4.0941999999999999E-2</v>
      </c>
      <c r="BC133" s="1">
        <v>45838</v>
      </c>
      <c r="BD133" s="23">
        <v>4.1319999999999997</v>
      </c>
      <c r="BE133">
        <f t="shared" si="56"/>
        <v>4.1319999999999996E-2</v>
      </c>
      <c r="BG133" s="1">
        <v>45838</v>
      </c>
      <c r="BH133">
        <v>3.7410000000000001</v>
      </c>
      <c r="BI133">
        <f t="shared" si="57"/>
        <v>3.7409999999999999E-2</v>
      </c>
      <c r="BK133" s="1">
        <v>36700</v>
      </c>
      <c r="BL133">
        <v>1.5449373204255501</v>
      </c>
      <c r="BM133">
        <f t="shared" si="67"/>
        <v>1.54493732042555E-2</v>
      </c>
      <c r="BP133" s="1">
        <v>45835</v>
      </c>
      <c r="BQ133" s="23">
        <v>181.14070000000001</v>
      </c>
      <c r="BR133">
        <f t="shared" si="58"/>
        <v>1.811407</v>
      </c>
      <c r="BT133" s="1">
        <v>45835</v>
      </c>
      <c r="BU133" s="23">
        <v>1.9390000000000001</v>
      </c>
      <c r="BV133">
        <f t="shared" si="59"/>
        <v>1.9390000000000001E-2</v>
      </c>
      <c r="BX133" s="1">
        <v>45835</v>
      </c>
      <c r="BY133" s="23">
        <v>2.036</v>
      </c>
      <c r="BZ133">
        <f t="shared" si="60"/>
        <v>2.036E-2</v>
      </c>
      <c r="CB133" s="1">
        <v>45838</v>
      </c>
      <c r="CC133">
        <v>2</v>
      </c>
      <c r="CD133">
        <f t="shared" si="61"/>
        <v>0.02</v>
      </c>
      <c r="CG133" s="1">
        <v>46002</v>
      </c>
      <c r="CH133">
        <v>112.453125</v>
      </c>
      <c r="CJ133" s="1"/>
      <c r="CL133" s="1"/>
      <c r="CM133" s="1"/>
      <c r="CP133" s="1"/>
      <c r="CS133" s="1"/>
      <c r="CV133" s="1"/>
      <c r="CY133" s="1"/>
      <c r="DB133" s="1"/>
    </row>
    <row r="134" spans="1:106" x14ac:dyDescent="0.3">
      <c r="A134" s="21">
        <f t="shared" si="62"/>
        <v>45999</v>
      </c>
      <c r="B134" s="18">
        <f t="shared" si="35"/>
        <v>112.25</v>
      </c>
      <c r="C134">
        <f t="shared" si="68"/>
        <v>115</v>
      </c>
      <c r="D134">
        <f t="shared" ca="1" si="40"/>
        <v>2.5000000000000001E-2</v>
      </c>
      <c r="E134">
        <f ca="1">IF(currency="USD",'Future et co'!F134,IF(currency="EUR",'Future et co'!G134,FALSE))</f>
        <v>3.6330000000000001E-2</v>
      </c>
      <c r="F134">
        <f t="shared" ca="1" si="41"/>
        <v>3.6330000000000001E-2</v>
      </c>
      <c r="G134">
        <f t="shared" ca="1" si="42"/>
        <v>2.069E-2</v>
      </c>
      <c r="I134" s="21">
        <f t="shared" si="63"/>
        <v>45124</v>
      </c>
      <c r="J134" s="18">
        <f t="shared" si="36"/>
        <v>0</v>
      </c>
      <c r="K134">
        <f t="shared" si="43"/>
        <v>0</v>
      </c>
      <c r="L134">
        <f t="shared" ca="1" si="44"/>
        <v>2.4555555555555557</v>
      </c>
      <c r="M134">
        <f t="shared" ca="1" si="37"/>
        <v>4.8979999999999996E-2</v>
      </c>
      <c r="O134" s="21">
        <f t="shared" si="64"/>
        <v>45124</v>
      </c>
      <c r="P134" s="18">
        <f t="shared" si="38"/>
        <v>0</v>
      </c>
      <c r="Q134">
        <f t="shared" si="45"/>
        <v>0</v>
      </c>
      <c r="R134">
        <f t="shared" ca="1" si="46"/>
        <v>2.4555555555555557</v>
      </c>
      <c r="S134">
        <f t="shared" ca="1" si="39"/>
        <v>4.8979999999999996E-2</v>
      </c>
      <c r="U134" s="21">
        <f t="shared" si="47"/>
        <v>45894</v>
      </c>
      <c r="V134" s="18">
        <f t="shared" si="48"/>
        <v>4.1439000000000004</v>
      </c>
      <c r="W134">
        <f t="shared" si="69"/>
        <v>4.1439000000000004E-2</v>
      </c>
      <c r="Y134" s="21">
        <f t="shared" si="65"/>
        <v>45894</v>
      </c>
      <c r="Z134" s="18">
        <f t="shared" si="50"/>
        <v>3.9887000000000001</v>
      </c>
      <c r="AA134">
        <f t="shared" si="70"/>
        <v>3.9886999999999999E-2</v>
      </c>
      <c r="AC134" s="21">
        <f t="shared" si="66"/>
        <v>45754</v>
      </c>
      <c r="AD134" s="18">
        <f t="shared" si="52"/>
        <v>4.0659999999999998</v>
      </c>
      <c r="AE134">
        <f t="shared" si="71"/>
        <v>4.0660000000000002E-2</v>
      </c>
      <c r="AH134" s="21">
        <v>44914</v>
      </c>
      <c r="AI134" s="18">
        <v>3911.96</v>
      </c>
      <c r="AJ134" s="18">
        <v>0</v>
      </c>
      <c r="AL134" s="21">
        <v>44914</v>
      </c>
      <c r="AM134" s="18">
        <v>3911.96</v>
      </c>
      <c r="AN134" s="18">
        <v>0</v>
      </c>
      <c r="AP134" s="21">
        <v>44914</v>
      </c>
      <c r="AQ134" s="18">
        <v>3911.96</v>
      </c>
      <c r="AR134" s="18">
        <v>0</v>
      </c>
      <c r="AU134" s="1">
        <v>45835</v>
      </c>
      <c r="AV134" s="23">
        <v>4.2778999999999998</v>
      </c>
      <c r="AW134">
        <f t="shared" si="54"/>
        <v>4.2778999999999998E-2</v>
      </c>
      <c r="AY134" s="1">
        <v>45835</v>
      </c>
      <c r="AZ134" s="23">
        <v>4.1040000000000001</v>
      </c>
      <c r="BA134">
        <f t="shared" si="55"/>
        <v>4.104E-2</v>
      </c>
      <c r="BC134" s="1">
        <v>45835</v>
      </c>
      <c r="BD134" s="23">
        <v>4.1470000000000002</v>
      </c>
      <c r="BE134">
        <f t="shared" si="56"/>
        <v>4.147E-2</v>
      </c>
      <c r="BG134" s="1">
        <v>45835</v>
      </c>
      <c r="BH134">
        <v>3.7730000000000001</v>
      </c>
      <c r="BI134">
        <f t="shared" si="57"/>
        <v>3.773E-2</v>
      </c>
      <c r="BK134" s="1">
        <v>36703</v>
      </c>
      <c r="BL134">
        <v>1.5449373204255501</v>
      </c>
      <c r="BM134">
        <f t="shared" si="67"/>
        <v>1.54493732042555E-2</v>
      </c>
      <c r="BP134" s="1">
        <v>45834</v>
      </c>
      <c r="BQ134" s="23">
        <v>181.6557</v>
      </c>
      <c r="BR134">
        <f t="shared" si="58"/>
        <v>1.816557</v>
      </c>
      <c r="BT134" s="1">
        <v>45834</v>
      </c>
      <c r="BU134" s="23">
        <v>1.98</v>
      </c>
      <c r="BV134">
        <f t="shared" si="59"/>
        <v>1.9799999999999998E-2</v>
      </c>
      <c r="BX134" s="1">
        <v>45834</v>
      </c>
      <c r="BY134" s="23">
        <v>2.0369999999999999</v>
      </c>
      <c r="BZ134">
        <f t="shared" si="60"/>
        <v>2.0369999999999999E-2</v>
      </c>
      <c r="CB134" s="1">
        <v>45835</v>
      </c>
      <c r="CC134">
        <v>1.982</v>
      </c>
      <c r="CD134">
        <f t="shared" si="61"/>
        <v>1.9820000000000001E-2</v>
      </c>
      <c r="CG134" s="1">
        <v>46003</v>
      </c>
      <c r="CH134">
        <v>112.171875</v>
      </c>
      <c r="CJ134" s="1"/>
      <c r="CL134" s="1"/>
      <c r="CM134" s="1"/>
      <c r="CP134" s="1"/>
      <c r="CS134" s="1"/>
      <c r="CV134" s="1"/>
      <c r="CY134" s="1"/>
      <c r="DB134" s="1"/>
    </row>
    <row r="135" spans="1:106" x14ac:dyDescent="0.3">
      <c r="A135" s="21">
        <f t="shared" si="62"/>
        <v>46000</v>
      </c>
      <c r="B135" s="18">
        <f t="shared" si="35"/>
        <v>112.09375</v>
      </c>
      <c r="C135">
        <f t="shared" si="68"/>
        <v>115</v>
      </c>
      <c r="D135">
        <f t="shared" ca="1" si="40"/>
        <v>2.2222222222222223E-2</v>
      </c>
      <c r="E135">
        <f ca="1">IF(currency="USD",'Future et co'!F135,IF(currency="EUR",'Future et co'!G135,FALSE))</f>
        <v>3.6278000000000005E-2</v>
      </c>
      <c r="F135">
        <f t="shared" ca="1" si="41"/>
        <v>3.6278000000000005E-2</v>
      </c>
      <c r="G135">
        <f t="shared" ca="1" si="42"/>
        <v>2.0879999999999999E-2</v>
      </c>
      <c r="I135" s="21">
        <f t="shared" si="63"/>
        <v>45125</v>
      </c>
      <c r="J135" s="18">
        <f t="shared" si="36"/>
        <v>0</v>
      </c>
      <c r="K135">
        <f t="shared" si="43"/>
        <v>0</v>
      </c>
      <c r="L135">
        <f t="shared" ca="1" si="44"/>
        <v>2.4527777777777779</v>
      </c>
      <c r="M135">
        <f t="shared" ca="1" si="37"/>
        <v>4.9169999999999998E-2</v>
      </c>
      <c r="O135" s="21">
        <f t="shared" si="64"/>
        <v>45125</v>
      </c>
      <c r="P135" s="18">
        <f t="shared" si="38"/>
        <v>0</v>
      </c>
      <c r="Q135">
        <f t="shared" si="45"/>
        <v>0</v>
      </c>
      <c r="R135">
        <f t="shared" ca="1" si="46"/>
        <v>2.4527777777777779</v>
      </c>
      <c r="S135">
        <f t="shared" ca="1" si="39"/>
        <v>4.9169999999999998E-2</v>
      </c>
      <c r="U135" s="21">
        <f t="shared" si="47"/>
        <v>45895</v>
      </c>
      <c r="V135" s="18">
        <f t="shared" si="48"/>
        <v>4.1289999999999996</v>
      </c>
      <c r="W135">
        <f t="shared" si="69"/>
        <v>4.1289999999999993E-2</v>
      </c>
      <c r="Y135" s="21">
        <f t="shared" si="65"/>
        <v>45895</v>
      </c>
      <c r="Z135" s="18">
        <f t="shared" si="50"/>
        <v>3.9693000000000001</v>
      </c>
      <c r="AA135">
        <f t="shared" si="70"/>
        <v>3.9692999999999999E-2</v>
      </c>
      <c r="AC135" s="21">
        <f t="shared" si="66"/>
        <v>45755</v>
      </c>
      <c r="AD135" s="18">
        <f t="shared" si="52"/>
        <v>3.9689999999999999</v>
      </c>
      <c r="AE135">
        <f t="shared" si="71"/>
        <v>3.9689999999999996E-2</v>
      </c>
      <c r="AH135" s="21">
        <v>44911</v>
      </c>
      <c r="AI135" s="18">
        <v>3948.69</v>
      </c>
      <c r="AJ135" s="18">
        <v>0</v>
      </c>
      <c r="AL135" s="21">
        <v>44911</v>
      </c>
      <c r="AM135" s="18">
        <v>3948.69</v>
      </c>
      <c r="AN135" s="18">
        <v>0</v>
      </c>
      <c r="AP135" s="21">
        <v>44911</v>
      </c>
      <c r="AQ135" s="18">
        <v>3948.69</v>
      </c>
      <c r="AR135" s="18">
        <v>0</v>
      </c>
      <c r="AU135" s="1">
        <v>45834</v>
      </c>
      <c r="AV135" s="23">
        <v>4.2763</v>
      </c>
      <c r="AW135">
        <f t="shared" si="54"/>
        <v>4.2763000000000002E-2</v>
      </c>
      <c r="AY135" s="1">
        <v>45834</v>
      </c>
      <c r="AZ135" s="23">
        <v>4.1044</v>
      </c>
      <c r="BA135">
        <f t="shared" si="55"/>
        <v>4.1043999999999997E-2</v>
      </c>
      <c r="BC135" s="1">
        <v>45834</v>
      </c>
      <c r="BD135" s="23">
        <v>4.1429999999999998</v>
      </c>
      <c r="BE135">
        <f t="shared" si="56"/>
        <v>4.1429999999999995E-2</v>
      </c>
      <c r="BG135" s="1">
        <v>45834</v>
      </c>
      <c r="BH135">
        <v>3.7559999999999998</v>
      </c>
      <c r="BI135">
        <f t="shared" si="57"/>
        <v>3.7559999999999996E-2</v>
      </c>
      <c r="BK135" s="1">
        <v>36704</v>
      </c>
      <c r="BL135">
        <v>1.5336774397566999</v>
      </c>
      <c r="BM135">
        <f t="shared" si="67"/>
        <v>1.5336774397566999E-2</v>
      </c>
      <c r="BP135" s="1">
        <v>45833</v>
      </c>
      <c r="BQ135" s="23">
        <v>181.614</v>
      </c>
      <c r="BR135">
        <f t="shared" si="58"/>
        <v>1.8161400000000001</v>
      </c>
      <c r="BT135" s="1">
        <v>45833</v>
      </c>
      <c r="BU135" s="23">
        <v>1.9930000000000001</v>
      </c>
      <c r="BV135">
        <f t="shared" si="59"/>
        <v>1.993E-2</v>
      </c>
      <c r="BX135" s="1">
        <v>45833</v>
      </c>
      <c r="BY135" s="23">
        <v>2.036</v>
      </c>
      <c r="BZ135">
        <f t="shared" si="60"/>
        <v>2.036E-2</v>
      </c>
      <c r="CB135" s="1">
        <v>45834</v>
      </c>
      <c r="CC135">
        <v>1.9790000000000001</v>
      </c>
      <c r="CD135">
        <f t="shared" si="61"/>
        <v>1.9790000000000002E-2</v>
      </c>
      <c r="CG135" s="1">
        <v>46006</v>
      </c>
      <c r="CH135">
        <v>112.28125</v>
      </c>
      <c r="CJ135" s="1"/>
      <c r="CL135" s="1"/>
      <c r="CM135" s="1"/>
      <c r="CP135" s="1"/>
      <c r="CS135" s="1"/>
      <c r="CV135" s="1"/>
      <c r="CY135" s="1"/>
      <c r="DB135" s="1"/>
    </row>
    <row r="136" spans="1:106" x14ac:dyDescent="0.3">
      <c r="A136" s="21">
        <f t="shared" si="62"/>
        <v>46001</v>
      </c>
      <c r="B136" s="18">
        <f t="shared" si="35"/>
        <v>112.21875</v>
      </c>
      <c r="C136">
        <f t="shared" si="68"/>
        <v>115</v>
      </c>
      <c r="D136">
        <f t="shared" ca="1" si="40"/>
        <v>1.9444444444444445E-2</v>
      </c>
      <c r="E136">
        <f ca="1">IF(currency="USD",'Future et co'!F136,IF(currency="EUR",'Future et co'!G136,FALSE))</f>
        <v>3.6249999999999998E-2</v>
      </c>
      <c r="F136">
        <f t="shared" ca="1" si="41"/>
        <v>3.6249999999999998E-2</v>
      </c>
      <c r="G136">
        <f t="shared" ca="1" si="42"/>
        <v>2.0819999999999998E-2</v>
      </c>
      <c r="I136" s="21">
        <f t="shared" si="63"/>
        <v>45126</v>
      </c>
      <c r="J136" s="18">
        <f t="shared" si="36"/>
        <v>0</v>
      </c>
      <c r="K136">
        <f t="shared" si="43"/>
        <v>0</v>
      </c>
      <c r="L136">
        <f t="shared" ca="1" si="44"/>
        <v>2.4500000000000002</v>
      </c>
      <c r="M136">
        <f t="shared" ca="1" si="37"/>
        <v>4.938E-2</v>
      </c>
      <c r="O136" s="21">
        <f t="shared" si="64"/>
        <v>45126</v>
      </c>
      <c r="P136" s="18">
        <f t="shared" si="38"/>
        <v>0</v>
      </c>
      <c r="Q136">
        <f t="shared" si="45"/>
        <v>0</v>
      </c>
      <c r="R136">
        <f t="shared" ca="1" si="46"/>
        <v>2.4500000000000002</v>
      </c>
      <c r="S136">
        <f t="shared" ca="1" si="39"/>
        <v>4.938E-2</v>
      </c>
      <c r="U136" s="21">
        <f t="shared" si="47"/>
        <v>45896</v>
      </c>
      <c r="V136" s="18">
        <f t="shared" si="48"/>
        <v>4.1219999999999999</v>
      </c>
      <c r="W136">
        <f t="shared" si="69"/>
        <v>4.122E-2</v>
      </c>
      <c r="Y136" s="21">
        <f t="shared" si="65"/>
        <v>45896</v>
      </c>
      <c r="Z136" s="18">
        <f t="shared" si="50"/>
        <v>3.9624999999999999</v>
      </c>
      <c r="AA136">
        <f t="shared" si="70"/>
        <v>3.9625E-2</v>
      </c>
      <c r="AC136" s="21">
        <f t="shared" si="66"/>
        <v>45756</v>
      </c>
      <c r="AD136" s="18">
        <f t="shared" si="52"/>
        <v>4.2149999999999999</v>
      </c>
      <c r="AE136">
        <f t="shared" si="71"/>
        <v>4.215E-2</v>
      </c>
      <c r="AH136" s="21">
        <v>44910</v>
      </c>
      <c r="AI136" s="18">
        <v>3994.37</v>
      </c>
      <c r="AJ136" s="18">
        <v>0</v>
      </c>
      <c r="AL136" s="21">
        <v>44910</v>
      </c>
      <c r="AM136" s="18">
        <v>3994.37</v>
      </c>
      <c r="AN136" s="18">
        <v>0</v>
      </c>
      <c r="AP136" s="21">
        <v>44910</v>
      </c>
      <c r="AQ136" s="18">
        <v>3994.37</v>
      </c>
      <c r="AR136" s="18">
        <v>0</v>
      </c>
      <c r="AU136" s="1">
        <v>45833</v>
      </c>
      <c r="AV136" s="23">
        <v>4.2755000000000001</v>
      </c>
      <c r="AW136">
        <f t="shared" si="54"/>
        <v>4.2755000000000001E-2</v>
      </c>
      <c r="AY136" s="1">
        <v>45833</v>
      </c>
      <c r="AZ136" s="23">
        <v>4.1173999999999999</v>
      </c>
      <c r="BA136">
        <f t="shared" si="55"/>
        <v>4.1174000000000002E-2</v>
      </c>
      <c r="BC136" s="1">
        <v>45833</v>
      </c>
      <c r="BD136" s="23">
        <v>4.1779999999999999</v>
      </c>
      <c r="BE136">
        <f t="shared" si="56"/>
        <v>4.1779999999999998E-2</v>
      </c>
      <c r="BG136" s="1">
        <v>45833</v>
      </c>
      <c r="BH136">
        <v>3.8130000000000002</v>
      </c>
      <c r="BI136">
        <f t="shared" si="57"/>
        <v>3.8130000000000004E-2</v>
      </c>
      <c r="BK136" s="1">
        <v>36705</v>
      </c>
      <c r="BL136">
        <v>1.53704083834062</v>
      </c>
      <c r="BM136">
        <f t="shared" si="67"/>
        <v>1.5370408383406199E-2</v>
      </c>
      <c r="BP136" s="1">
        <v>45832</v>
      </c>
      <c r="BQ136" s="23">
        <v>182.143</v>
      </c>
      <c r="BR136">
        <f t="shared" si="58"/>
        <v>1.8214300000000001</v>
      </c>
      <c r="BT136" s="1">
        <v>45832</v>
      </c>
      <c r="BU136" s="23">
        <v>1.9970000000000001</v>
      </c>
      <c r="BV136">
        <f t="shared" si="59"/>
        <v>1.9970000000000002E-2</v>
      </c>
      <c r="BX136" s="1">
        <v>45832</v>
      </c>
      <c r="BY136" s="23">
        <v>2.0409999999999999</v>
      </c>
      <c r="BZ136">
        <f t="shared" si="60"/>
        <v>2.0409999999999998E-2</v>
      </c>
      <c r="CB136" s="1">
        <v>45833</v>
      </c>
      <c r="CC136">
        <v>1.9910000000000001</v>
      </c>
      <c r="CD136">
        <f t="shared" si="61"/>
        <v>1.9910000000000001E-2</v>
      </c>
      <c r="CG136" s="1">
        <v>46007</v>
      </c>
      <c r="CH136">
        <v>112.515625</v>
      </c>
      <c r="CJ136" s="1"/>
      <c r="CL136" s="1"/>
      <c r="CM136" s="1"/>
      <c r="CP136" s="1"/>
      <c r="CS136" s="1"/>
      <c r="CV136" s="1"/>
      <c r="CY136" s="1"/>
      <c r="DB136" s="1"/>
    </row>
    <row r="137" spans="1:106" x14ac:dyDescent="0.3">
      <c r="A137" s="21">
        <f t="shared" si="62"/>
        <v>46002</v>
      </c>
      <c r="B137" s="18">
        <f t="shared" si="35"/>
        <v>112.453125</v>
      </c>
      <c r="C137">
        <f t="shared" si="68"/>
        <v>115</v>
      </c>
      <c r="D137">
        <f t="shared" ca="1" si="40"/>
        <v>1.6666666666666666E-2</v>
      </c>
      <c r="E137">
        <f ca="1">IF(currency="USD",'Future et co'!F137,IF(currency="EUR",'Future et co'!G137,FALSE))</f>
        <v>3.6222999999999998E-2</v>
      </c>
      <c r="F137">
        <f t="shared" ca="1" si="41"/>
        <v>3.6222999999999998E-2</v>
      </c>
      <c r="G137">
        <f t="shared" ca="1" si="42"/>
        <v>2.1000000000000001E-2</v>
      </c>
      <c r="I137" s="21">
        <f t="shared" si="63"/>
        <v>45127</v>
      </c>
      <c r="J137" s="18">
        <f t="shared" si="36"/>
        <v>0</v>
      </c>
      <c r="K137">
        <f t="shared" si="43"/>
        <v>0</v>
      </c>
      <c r="L137">
        <f t="shared" ca="1" si="44"/>
        <v>2.4472222222222224</v>
      </c>
      <c r="M137">
        <f t="shared" ca="1" si="37"/>
        <v>5.0027000000000002E-2</v>
      </c>
      <c r="O137" s="21">
        <f t="shared" si="64"/>
        <v>45127</v>
      </c>
      <c r="P137" s="18">
        <f t="shared" si="38"/>
        <v>0</v>
      </c>
      <c r="Q137">
        <f t="shared" si="45"/>
        <v>0</v>
      </c>
      <c r="R137">
        <f t="shared" ca="1" si="46"/>
        <v>2.4472222222222224</v>
      </c>
      <c r="S137">
        <f t="shared" ca="1" si="39"/>
        <v>5.0027000000000002E-2</v>
      </c>
      <c r="U137" s="21">
        <f t="shared" si="47"/>
        <v>45897</v>
      </c>
      <c r="V137" s="18">
        <f t="shared" si="48"/>
        <v>4.1174999999999997</v>
      </c>
      <c r="W137">
        <f t="shared" si="69"/>
        <v>4.1174999999999996E-2</v>
      </c>
      <c r="Y137" s="21">
        <f t="shared" si="65"/>
        <v>45897</v>
      </c>
      <c r="Z137" s="18">
        <f t="shared" si="50"/>
        <v>3.9552</v>
      </c>
      <c r="AA137">
        <f t="shared" si="70"/>
        <v>3.9552000000000004E-2</v>
      </c>
      <c r="AC137" s="21">
        <f t="shared" si="66"/>
        <v>45757</v>
      </c>
      <c r="AD137" s="18">
        <f t="shared" si="52"/>
        <v>4.1260000000000003</v>
      </c>
      <c r="AE137">
        <f t="shared" si="71"/>
        <v>4.1260000000000005E-2</v>
      </c>
      <c r="AH137" s="21">
        <v>44909</v>
      </c>
      <c r="AI137" s="18">
        <v>4096.3900000000003</v>
      </c>
      <c r="AJ137" s="18">
        <v>0</v>
      </c>
      <c r="AL137" s="21">
        <v>44909</v>
      </c>
      <c r="AM137" s="18">
        <v>4096.3900000000003</v>
      </c>
      <c r="AN137" s="18">
        <v>0</v>
      </c>
      <c r="AP137" s="21">
        <v>44909</v>
      </c>
      <c r="AQ137" s="18">
        <v>4096.3900000000003</v>
      </c>
      <c r="AR137" s="18">
        <v>0</v>
      </c>
      <c r="AU137" s="1">
        <v>45832</v>
      </c>
      <c r="AV137" s="23">
        <v>4.2935999999999996</v>
      </c>
      <c r="AW137">
        <f t="shared" si="54"/>
        <v>4.2935999999999995E-2</v>
      </c>
      <c r="AY137" s="1">
        <v>45832</v>
      </c>
      <c r="AZ137" s="23">
        <v>4.1447000000000003</v>
      </c>
      <c r="BA137">
        <f t="shared" si="55"/>
        <v>4.1447000000000005E-2</v>
      </c>
      <c r="BC137" s="1">
        <v>45832</v>
      </c>
      <c r="BD137" s="23">
        <v>4.2119999999999997</v>
      </c>
      <c r="BE137">
        <f t="shared" si="56"/>
        <v>4.2119999999999998E-2</v>
      </c>
      <c r="BG137" s="1">
        <v>45832</v>
      </c>
      <c r="BH137">
        <v>3.84</v>
      </c>
      <c r="BI137">
        <f t="shared" si="57"/>
        <v>3.8399999999999997E-2</v>
      </c>
      <c r="BK137" s="1">
        <v>36706</v>
      </c>
      <c r="BL137">
        <v>1.5438344941170701</v>
      </c>
      <c r="BM137">
        <f t="shared" si="67"/>
        <v>1.54383449411707E-2</v>
      </c>
      <c r="BP137" s="1">
        <v>45831</v>
      </c>
      <c r="BQ137" s="23">
        <v>182.4632</v>
      </c>
      <c r="BR137">
        <f t="shared" si="58"/>
        <v>1.824632</v>
      </c>
      <c r="BT137" s="1">
        <v>45831</v>
      </c>
      <c r="BU137" s="23">
        <v>2.0310000000000001</v>
      </c>
      <c r="BV137">
        <f t="shared" si="59"/>
        <v>2.0310000000000002E-2</v>
      </c>
      <c r="BX137" s="1">
        <v>45831</v>
      </c>
      <c r="BY137" s="23">
        <v>2.036</v>
      </c>
      <c r="BZ137">
        <f t="shared" si="60"/>
        <v>2.036E-2</v>
      </c>
      <c r="CB137" s="1">
        <v>45832</v>
      </c>
      <c r="CC137">
        <v>1.996</v>
      </c>
      <c r="CD137">
        <f t="shared" si="61"/>
        <v>1.9959999999999999E-2</v>
      </c>
      <c r="CG137" s="1">
        <v>46008</v>
      </c>
      <c r="CH137">
        <v>112.421875</v>
      </c>
      <c r="CJ137" s="1"/>
      <c r="CL137" s="1"/>
      <c r="CM137" s="1"/>
      <c r="CP137" s="1"/>
      <c r="CS137" s="1"/>
      <c r="CV137" s="1"/>
      <c r="CY137" s="1"/>
      <c r="DB137" s="1"/>
    </row>
    <row r="138" spans="1:106" x14ac:dyDescent="0.3">
      <c r="A138" s="21">
        <f t="shared" si="62"/>
        <v>46003</v>
      </c>
      <c r="B138" s="18">
        <f t="shared" si="35"/>
        <v>112.171875</v>
      </c>
      <c r="C138">
        <f t="shared" si="68"/>
        <v>115</v>
      </c>
      <c r="D138">
        <f t="shared" ca="1" si="40"/>
        <v>1.3888888888888888E-2</v>
      </c>
      <c r="E138">
        <f ca="1">IF(currency="USD",'Future et co'!F138,IF(currency="EUR",'Future et co'!G138,FALSE))</f>
        <v>3.6230000000000005E-2</v>
      </c>
      <c r="F138">
        <f t="shared" ca="1" si="41"/>
        <v>3.6230000000000005E-2</v>
      </c>
      <c r="G138">
        <f t="shared" ca="1" si="42"/>
        <v>2.0819999999999998E-2</v>
      </c>
      <c r="I138" s="21">
        <f t="shared" si="63"/>
        <v>45128</v>
      </c>
      <c r="J138" s="18">
        <f t="shared" si="36"/>
        <v>0</v>
      </c>
      <c r="K138">
        <f t="shared" si="43"/>
        <v>0</v>
      </c>
      <c r="L138">
        <f t="shared" ca="1" si="44"/>
        <v>2.4444444444444446</v>
      </c>
      <c r="M138">
        <f t="shared" ca="1" si="37"/>
        <v>5.0039999999999994E-2</v>
      </c>
      <c r="O138" s="21">
        <f t="shared" si="64"/>
        <v>45128</v>
      </c>
      <c r="P138" s="18">
        <f t="shared" si="38"/>
        <v>0</v>
      </c>
      <c r="Q138">
        <f t="shared" si="45"/>
        <v>0</v>
      </c>
      <c r="R138">
        <f t="shared" ca="1" si="46"/>
        <v>2.4444444444444446</v>
      </c>
      <c r="S138">
        <f t="shared" ca="1" si="39"/>
        <v>5.0039999999999994E-2</v>
      </c>
      <c r="U138" s="21">
        <f t="shared" si="47"/>
        <v>45898</v>
      </c>
      <c r="V138" s="18">
        <f t="shared" si="48"/>
        <v>4.1078999999999999</v>
      </c>
      <c r="W138">
        <f t="shared" si="69"/>
        <v>4.1078999999999997E-2</v>
      </c>
      <c r="Y138" s="21">
        <f t="shared" si="65"/>
        <v>45898</v>
      </c>
      <c r="Z138" s="18">
        <f t="shared" si="50"/>
        <v>3.9455</v>
      </c>
      <c r="AA138">
        <f t="shared" si="70"/>
        <v>3.9454999999999997E-2</v>
      </c>
      <c r="AC138" s="21">
        <f t="shared" si="66"/>
        <v>45758</v>
      </c>
      <c r="AD138" s="18">
        <f t="shared" si="52"/>
        <v>4.1959999999999997</v>
      </c>
      <c r="AE138">
        <f t="shared" si="71"/>
        <v>4.1959999999999997E-2</v>
      </c>
      <c r="AH138" s="21">
        <v>44908</v>
      </c>
      <c r="AI138" s="18">
        <v>4122.05</v>
      </c>
      <c r="AJ138" s="18">
        <v>0</v>
      </c>
      <c r="AL138" s="21">
        <v>44908</v>
      </c>
      <c r="AM138" s="18">
        <v>4122.05</v>
      </c>
      <c r="AN138" s="18">
        <v>0</v>
      </c>
      <c r="AP138" s="21">
        <v>44908</v>
      </c>
      <c r="AQ138" s="18">
        <v>4122.05</v>
      </c>
      <c r="AR138" s="18">
        <v>0</v>
      </c>
      <c r="AU138" s="1">
        <v>45831</v>
      </c>
      <c r="AV138" s="23">
        <v>4.2927</v>
      </c>
      <c r="AW138">
        <f t="shared" si="54"/>
        <v>4.2927E-2</v>
      </c>
      <c r="AY138" s="1">
        <v>45831</v>
      </c>
      <c r="AZ138" s="23">
        <v>4.1539000000000001</v>
      </c>
      <c r="BA138">
        <f t="shared" si="55"/>
        <v>4.1539E-2</v>
      </c>
      <c r="BC138" s="1">
        <v>45831</v>
      </c>
      <c r="BD138" s="23">
        <v>4.2489999999999997</v>
      </c>
      <c r="BE138">
        <f t="shared" si="56"/>
        <v>4.249E-2</v>
      </c>
      <c r="BG138" s="1">
        <v>45831</v>
      </c>
      <c r="BH138">
        <v>3.8809999999999998</v>
      </c>
      <c r="BI138">
        <f t="shared" si="57"/>
        <v>3.8809999999999997E-2</v>
      </c>
      <c r="BK138" s="1">
        <v>36707</v>
      </c>
      <c r="BL138">
        <v>1.538438865484</v>
      </c>
      <c r="BM138">
        <f t="shared" si="67"/>
        <v>1.5384388654840001E-2</v>
      </c>
      <c r="BP138" s="1">
        <v>45828</v>
      </c>
      <c r="BQ138" s="23">
        <v>182.26830000000001</v>
      </c>
      <c r="BR138">
        <f t="shared" si="58"/>
        <v>1.8226830000000001</v>
      </c>
      <c r="BT138" s="1">
        <v>45828</v>
      </c>
      <c r="BU138" s="23">
        <v>2.0339999999999998</v>
      </c>
      <c r="BV138">
        <f t="shared" si="59"/>
        <v>2.0339999999999997E-2</v>
      </c>
      <c r="BX138" s="1">
        <v>45828</v>
      </c>
      <c r="BY138" s="23">
        <v>2.0350000000000001</v>
      </c>
      <c r="BZ138">
        <f t="shared" si="60"/>
        <v>2.035E-2</v>
      </c>
      <c r="CB138" s="1">
        <v>45831</v>
      </c>
      <c r="CC138">
        <v>1.994</v>
      </c>
      <c r="CD138">
        <f t="shared" si="61"/>
        <v>1.9939999999999999E-2</v>
      </c>
      <c r="CG138" s="1"/>
      <c r="CJ138" s="1"/>
      <c r="CL138" s="1"/>
      <c r="CM138" s="1"/>
      <c r="CP138" s="1"/>
      <c r="CS138" s="1"/>
      <c r="CV138" s="1"/>
      <c r="CY138" s="1"/>
      <c r="DB138" s="1"/>
    </row>
    <row r="139" spans="1:106" x14ac:dyDescent="0.3">
      <c r="A139" s="21">
        <f t="shared" si="62"/>
        <v>46006</v>
      </c>
      <c r="B139" s="18">
        <f t="shared" ref="B139:B202" si="72">IFERROR(VLOOKUP(A139,$CG$11:$CH$19999,2,FALSE),B138)</f>
        <v>112.28125</v>
      </c>
      <c r="C139">
        <f t="shared" si="68"/>
        <v>115</v>
      </c>
      <c r="D139">
        <f t="shared" ca="1" si="40"/>
        <v>5.5555555555555558E-3</v>
      </c>
      <c r="E139">
        <f ca="1">IF(currency="USD",'Future et co'!F139,IF(currency="EUR",'Future et co'!G139,FALSE))</f>
        <v>3.6259E-2</v>
      </c>
      <c r="F139">
        <f t="shared" ca="1" si="41"/>
        <v>3.6259E-2</v>
      </c>
      <c r="G139">
        <f t="shared" ca="1" si="42"/>
        <v>2.0720000000000002E-2</v>
      </c>
      <c r="I139" s="21">
        <f t="shared" si="63"/>
        <v>45131</v>
      </c>
      <c r="J139" s="18">
        <f t="shared" ref="J139:J202" si="73">IFERROR(VLOOKUP(I139,$CG$11:$CH$19999,2,FALSE),J138)</f>
        <v>0</v>
      </c>
      <c r="K139">
        <f t="shared" si="43"/>
        <v>0</v>
      </c>
      <c r="L139">
        <f t="shared" ca="1" si="44"/>
        <v>2.4361111111111109</v>
      </c>
      <c r="M139">
        <f t="shared" ref="M139:M202" ca="1" si="74">IFERROR(IF(L139&lt;0.25,VLOOKUP(I139,$AU$11:$AW$5325,3,FALSE),IF(AND(L139&gt;=0.25,L139&lt;0.5),VLOOKUP(I139,$AY$11:$BA$5325,3,FALSE),IF(AND(L139&gt;=0.5,L139&lt;1),VLOOKUP(I139,$BC$11:$BE$5325,3,FALSE),VLOOKUP(I139,$BG$11:$BI$5010,3,FALSE)))),M138)</f>
        <v>5.0724999999999999E-2</v>
      </c>
      <c r="O139" s="21">
        <f t="shared" si="64"/>
        <v>45131</v>
      </c>
      <c r="P139" s="18">
        <f t="shared" ref="P139:P202" si="75">IFERROR(VLOOKUP(O139,$CG$11:$CH$19999,2,FALSE),P138)</f>
        <v>0</v>
      </c>
      <c r="Q139">
        <f t="shared" si="45"/>
        <v>0</v>
      </c>
      <c r="R139">
        <f t="shared" ca="1" si="46"/>
        <v>2.4361111111111109</v>
      </c>
      <c r="S139">
        <f t="shared" ref="S139:S202" ca="1" si="76">IFERROR(IF(R139&lt;0.25,VLOOKUP(O139,$AU$11:$AW$5325,3,FALSE),IF(AND(R139&gt;=0.25,R139&lt;0.5),VLOOKUP(O139,$AY$11:$BA$5325,3,FALSE),IF(AND(R139&gt;=0.5,R139&lt;1),VLOOKUP(O139,$BC$11:$BE$5325,3,FALSE),VLOOKUP(O139,$BG$11:$BI$5010,3,FALSE)))),S138)</f>
        <v>5.0724999999999999E-2</v>
      </c>
      <c r="U139" s="21">
        <f t="shared" si="47"/>
        <v>45901</v>
      </c>
      <c r="V139" s="18">
        <f t="shared" si="48"/>
        <v>4.0970000000000004</v>
      </c>
      <c r="W139">
        <f t="shared" si="69"/>
        <v>4.0970000000000006E-2</v>
      </c>
      <c r="Y139" s="21">
        <f t="shared" si="65"/>
        <v>45901</v>
      </c>
      <c r="Z139" s="18">
        <f t="shared" si="50"/>
        <v>3.9449000000000001</v>
      </c>
      <c r="AA139">
        <f t="shared" si="70"/>
        <v>3.9448999999999998E-2</v>
      </c>
      <c r="AC139" s="21">
        <f t="shared" si="66"/>
        <v>45761</v>
      </c>
      <c r="AD139" s="18">
        <f t="shared" si="52"/>
        <v>4.1440000000000001</v>
      </c>
      <c r="AE139">
        <f t="shared" si="71"/>
        <v>4.1440000000000005E-2</v>
      </c>
      <c r="AH139" s="21">
        <v>44907</v>
      </c>
      <c r="AI139" s="18">
        <v>4094.92</v>
      </c>
      <c r="AJ139" s="18">
        <v>0</v>
      </c>
      <c r="AL139" s="21">
        <v>44907</v>
      </c>
      <c r="AM139" s="18">
        <v>4094.92</v>
      </c>
      <c r="AN139" s="18">
        <v>0</v>
      </c>
      <c r="AP139" s="21">
        <v>44907</v>
      </c>
      <c r="AQ139" s="18">
        <v>4094.92</v>
      </c>
      <c r="AR139" s="18">
        <v>0</v>
      </c>
      <c r="AU139" s="1">
        <v>45828</v>
      </c>
      <c r="AV139" s="23">
        <v>4.3079999999999998</v>
      </c>
      <c r="AW139">
        <f t="shared" si="54"/>
        <v>4.308E-2</v>
      </c>
      <c r="AY139" s="1">
        <v>45828</v>
      </c>
      <c r="AZ139" s="23">
        <v>4.1913</v>
      </c>
      <c r="BA139">
        <f t="shared" si="55"/>
        <v>4.1912999999999999E-2</v>
      </c>
      <c r="BC139" s="1">
        <v>45828</v>
      </c>
      <c r="BD139" s="23">
        <v>4.28</v>
      </c>
      <c r="BE139">
        <f t="shared" si="56"/>
        <v>4.2800000000000005E-2</v>
      </c>
      <c r="BG139" s="1">
        <v>45828</v>
      </c>
      <c r="BH139">
        <v>3.9369999999999998</v>
      </c>
      <c r="BI139">
        <f t="shared" si="57"/>
        <v>3.9369999999999995E-2</v>
      </c>
      <c r="BK139" s="1">
        <v>36710</v>
      </c>
      <c r="BL139">
        <v>1.5030702363004</v>
      </c>
      <c r="BM139">
        <f t="shared" si="67"/>
        <v>1.5030702363004E-2</v>
      </c>
      <c r="BP139" s="1">
        <v>45827</v>
      </c>
      <c r="BQ139" s="23">
        <v>182.31</v>
      </c>
      <c r="BR139">
        <f t="shared" si="58"/>
        <v>1.8230999999999999</v>
      </c>
      <c r="BT139" s="1">
        <v>45827</v>
      </c>
      <c r="BU139" s="23">
        <v>2.036</v>
      </c>
      <c r="BV139">
        <f t="shared" si="59"/>
        <v>2.036E-2</v>
      </c>
      <c r="BX139" s="1">
        <v>45827</v>
      </c>
      <c r="BY139" s="23">
        <v>2.0499999999999998</v>
      </c>
      <c r="BZ139">
        <f t="shared" si="60"/>
        <v>2.0499999999999997E-2</v>
      </c>
      <c r="CB139" s="1">
        <v>45828</v>
      </c>
      <c r="CC139">
        <v>1.982</v>
      </c>
      <c r="CD139">
        <f t="shared" si="61"/>
        <v>1.9820000000000001E-2</v>
      </c>
      <c r="CG139" s="1"/>
      <c r="CJ139" s="1"/>
      <c r="CL139" s="1"/>
      <c r="CM139" s="1"/>
      <c r="CP139" s="1"/>
      <c r="CS139" s="1"/>
      <c r="CV139" s="1"/>
      <c r="CY139" s="1"/>
      <c r="DB139" s="1"/>
    </row>
    <row r="140" spans="1:106" x14ac:dyDescent="0.3">
      <c r="A140" s="21">
        <f t="shared" si="62"/>
        <v>46007</v>
      </c>
      <c r="B140" s="18">
        <f t="shared" si="72"/>
        <v>112.515625</v>
      </c>
      <c r="C140">
        <f t="shared" si="68"/>
        <v>115</v>
      </c>
      <c r="D140">
        <f t="shared" ref="D140:D203" ca="1" si="77">($B$7-A140)/360</f>
        <v>2.7777777777777779E-3</v>
      </c>
      <c r="E140">
        <f ca="1">IF(currency="USD",'Future et co'!F140,IF(currency="EUR",'Future et co'!G140,FALSE))</f>
        <v>3.6157000000000002E-2</v>
      </c>
      <c r="F140">
        <f t="shared" ref="F140:F203" ca="1" si="78">IFERROR(IF(D140&lt;0.25,VLOOKUP(A140,$AU$11:$AW$5325,3,FALSE),IF(AND(D140&gt;=0.25,D140&lt;0.5),VLOOKUP(A140,$AY$11:$BA$5325,3,FALSE),IF(AND(D140&gt;=0.5,D140&lt;1),VLOOKUP(A140,$BC$11:$BE$5325,3,FALSE),VLOOKUP(A140,$BG$11:$BI$5010,3,FALSE)))),F139)</f>
        <v>3.6157000000000002E-2</v>
      </c>
      <c r="G140">
        <f t="shared" ref="G140:G203" ca="1" si="79">IFERROR(IF(D140&lt;0.25,VLOOKUP(A140,$BT$11:$BV$5325,3,FALSE),IF(AND(D140&gt;=0.25,D140&lt;0.5),VLOOKUP(A140,$BX$11:$BZ$5325,3,FALSE),VLOOKUP(A140,$CB$11:$CD$5325,3,FALSE))),G139)</f>
        <v>2.0569999999999998E-2</v>
      </c>
      <c r="I140" s="21">
        <f t="shared" si="63"/>
        <v>45132</v>
      </c>
      <c r="J140" s="18">
        <f t="shared" si="73"/>
        <v>0</v>
      </c>
      <c r="K140">
        <f t="shared" ref="K140:K203" si="80">CEILING(J140,25)</f>
        <v>0</v>
      </c>
      <c r="L140">
        <f t="shared" ref="L140:L203" ca="1" si="81">($J$7-I140)/360</f>
        <v>2.4333333333333331</v>
      </c>
      <c r="M140">
        <f t="shared" ca="1" si="74"/>
        <v>5.0590000000000003E-2</v>
      </c>
      <c r="O140" s="21">
        <f t="shared" si="64"/>
        <v>45132</v>
      </c>
      <c r="P140" s="18">
        <f t="shared" si="75"/>
        <v>0</v>
      </c>
      <c r="Q140">
        <f t="shared" ref="Q140:Q203" si="82">CEILING(P140,25)</f>
        <v>0</v>
      </c>
      <c r="R140">
        <f t="shared" ref="R140:R203" ca="1" si="83">($P$7-O140)/360</f>
        <v>2.4333333333333331</v>
      </c>
      <c r="S140">
        <f t="shared" ca="1" si="76"/>
        <v>5.0590000000000003E-2</v>
      </c>
      <c r="U140" s="21">
        <f t="shared" ref="U140:U203" si="84">WORKDAY(U139,1)</f>
        <v>45902</v>
      </c>
      <c r="V140" s="18">
        <f t="shared" ref="V140:V203" si="85">IFERROR(VLOOKUP(U140,$AU$11:$AV$9999,2,FALSE),V139)</f>
        <v>4.0957999999999997</v>
      </c>
      <c r="W140">
        <f t="shared" si="69"/>
        <v>4.0957999999999994E-2</v>
      </c>
      <c r="Y140" s="21">
        <f t="shared" si="65"/>
        <v>45902</v>
      </c>
      <c r="Z140" s="18">
        <f t="shared" ref="Z140:Z203" si="86">IFERROR(VLOOKUP(Y140,$AY$11:$AZ$9999,2,FALSE),Z139)</f>
        <v>3.9394999999999998</v>
      </c>
      <c r="AA140">
        <f t="shared" si="70"/>
        <v>3.9394999999999999E-2</v>
      </c>
      <c r="AC140" s="21">
        <f t="shared" si="66"/>
        <v>45762</v>
      </c>
      <c r="AD140" s="18">
        <f t="shared" ref="AD140:AD203" si="87">IFERROR(VLOOKUP(AC140,$BC$11:$BD$9999,2,FALSE),AD139)</f>
        <v>4.149</v>
      </c>
      <c r="AE140">
        <f t="shared" si="71"/>
        <v>4.1489999999999999E-2</v>
      </c>
      <c r="AH140" s="21">
        <v>44904</v>
      </c>
      <c r="AI140" s="18">
        <v>4038.42</v>
      </c>
      <c r="AJ140" s="18">
        <v>0</v>
      </c>
      <c r="AL140" s="21">
        <v>44904</v>
      </c>
      <c r="AM140" s="18">
        <v>4038.42</v>
      </c>
      <c r="AN140" s="18">
        <v>0</v>
      </c>
      <c r="AP140" s="21">
        <v>44904</v>
      </c>
      <c r="AQ140" s="18">
        <v>4038.42</v>
      </c>
      <c r="AR140" s="18">
        <v>0</v>
      </c>
      <c r="AU140" s="1">
        <v>45827</v>
      </c>
      <c r="AV140" s="23">
        <v>4.3164999999999996</v>
      </c>
      <c r="AW140">
        <f t="shared" ref="AW140:AW203" si="88">AV140/100</f>
        <v>4.3164999999999995E-2</v>
      </c>
      <c r="AY140" s="1">
        <v>45827</v>
      </c>
      <c r="AZ140" s="23">
        <v>4.2107999999999999</v>
      </c>
      <c r="BA140">
        <f t="shared" ref="BA140:BA203" si="89">AZ140/100</f>
        <v>4.2108E-2</v>
      </c>
      <c r="BC140" s="1">
        <v>45827</v>
      </c>
      <c r="BD140" s="23">
        <v>4.3120000000000003</v>
      </c>
      <c r="BE140">
        <f t="shared" ref="BE140:BE203" si="90">BD140/100</f>
        <v>4.3120000000000006E-2</v>
      </c>
      <c r="BG140" s="1">
        <v>45827</v>
      </c>
      <c r="BH140">
        <v>3.97</v>
      </c>
      <c r="BI140">
        <f t="shared" ref="BI140:BI203" si="91">BH140/100</f>
        <v>3.9699999999999999E-2</v>
      </c>
      <c r="BK140" s="1">
        <v>36712</v>
      </c>
      <c r="BL140">
        <v>1.5070877494119801</v>
      </c>
      <c r="BM140">
        <f t="shared" si="67"/>
        <v>1.5070877494119801E-2</v>
      </c>
      <c r="BP140" s="1">
        <v>45826</v>
      </c>
      <c r="BQ140" s="23">
        <v>182.58850000000001</v>
      </c>
      <c r="BR140">
        <f t="shared" ref="BR140:BR203" si="92">BQ140/100</f>
        <v>1.8258850000000002</v>
      </c>
      <c r="BT140" s="1">
        <v>45826</v>
      </c>
      <c r="BU140" s="23">
        <v>2.0139999999999998</v>
      </c>
      <c r="BV140">
        <f t="shared" ref="BV140:BV203" si="93">BU140/100</f>
        <v>2.0139999999999998E-2</v>
      </c>
      <c r="BX140" s="1">
        <v>45826</v>
      </c>
      <c r="BY140" s="23">
        <v>2.0609999999999999</v>
      </c>
      <c r="BZ140">
        <f t="shared" ref="BZ140:BZ203" si="94">BY140/100</f>
        <v>2.061E-2</v>
      </c>
      <c r="CB140" s="1">
        <v>45827</v>
      </c>
      <c r="CC140">
        <v>2.0019999999999998</v>
      </c>
      <c r="CD140">
        <f t="shared" ref="CD140:CD203" si="95">CC140/100</f>
        <v>2.0019999999999996E-2</v>
      </c>
      <c r="CG140" s="1"/>
      <c r="CJ140" s="1"/>
      <c r="CL140" s="1"/>
      <c r="CM140" s="1"/>
      <c r="CP140" s="1"/>
      <c r="CS140" s="1"/>
      <c r="CV140" s="1"/>
      <c r="CY140" s="1"/>
      <c r="DB140" s="1"/>
    </row>
    <row r="141" spans="1:106" x14ac:dyDescent="0.3">
      <c r="A141" s="21">
        <f t="shared" ref="A141:A204" si="96">WORKDAY(A140,1)</f>
        <v>46008</v>
      </c>
      <c r="B141" s="18">
        <f t="shared" si="72"/>
        <v>112.421875</v>
      </c>
      <c r="C141">
        <f t="shared" si="68"/>
        <v>115</v>
      </c>
      <c r="D141">
        <f t="shared" ca="1" si="77"/>
        <v>0</v>
      </c>
      <c r="E141">
        <f ca="1">IF(currency="USD",'Future et co'!F141,IF(currency="EUR",'Future et co'!G141,FALSE))</f>
        <v>3.6070000000000005E-2</v>
      </c>
      <c r="F141">
        <f t="shared" ca="1" si="78"/>
        <v>3.6070000000000005E-2</v>
      </c>
      <c r="G141">
        <f t="shared" ca="1" si="79"/>
        <v>2.0569999999999998E-2</v>
      </c>
      <c r="I141" s="21">
        <f t="shared" ref="I141:I204" si="97">WORKDAY(I140,1)</f>
        <v>45133</v>
      </c>
      <c r="J141" s="18">
        <f t="shared" si="73"/>
        <v>0</v>
      </c>
      <c r="K141">
        <f t="shared" si="80"/>
        <v>0</v>
      </c>
      <c r="L141">
        <f t="shared" ca="1" si="81"/>
        <v>2.4305555555555554</v>
      </c>
      <c r="M141">
        <f t="shared" ca="1" si="74"/>
        <v>5.042E-2</v>
      </c>
      <c r="O141" s="21">
        <f t="shared" ref="O141:O204" si="98">WORKDAY(O140,1)</f>
        <v>45133</v>
      </c>
      <c r="P141" s="18">
        <f t="shared" si="75"/>
        <v>0</v>
      </c>
      <c r="Q141">
        <f t="shared" si="82"/>
        <v>0</v>
      </c>
      <c r="R141">
        <f t="shared" ca="1" si="83"/>
        <v>2.4305555555555554</v>
      </c>
      <c r="S141">
        <f t="shared" ca="1" si="76"/>
        <v>5.042E-2</v>
      </c>
      <c r="U141" s="21">
        <f t="shared" si="84"/>
        <v>45903</v>
      </c>
      <c r="V141" s="18">
        <f t="shared" si="85"/>
        <v>4.0838999999999999</v>
      </c>
      <c r="W141">
        <f t="shared" si="69"/>
        <v>4.0839E-2</v>
      </c>
      <c r="Y141" s="21">
        <f t="shared" ref="Y141:Y204" si="99">WORKDAY(Y140,1)</f>
        <v>45903</v>
      </c>
      <c r="Z141" s="18">
        <f t="shared" si="86"/>
        <v>3.9218999999999999</v>
      </c>
      <c r="AA141">
        <f t="shared" si="70"/>
        <v>3.9218999999999997E-2</v>
      </c>
      <c r="AC141" s="21">
        <f t="shared" ref="AC141:AC204" si="100">WORKDAY(AC140,1)</f>
        <v>45763</v>
      </c>
      <c r="AD141" s="18">
        <f t="shared" si="87"/>
        <v>4.0940000000000003</v>
      </c>
      <c r="AE141">
        <f t="shared" si="71"/>
        <v>4.0940000000000004E-2</v>
      </c>
      <c r="AH141" s="21">
        <v>44903</v>
      </c>
      <c r="AI141" s="18">
        <v>4068.55</v>
      </c>
      <c r="AJ141" s="18">
        <v>0</v>
      </c>
      <c r="AL141" s="21">
        <v>44903</v>
      </c>
      <c r="AM141" s="18">
        <v>4068.55</v>
      </c>
      <c r="AN141" s="18">
        <v>0</v>
      </c>
      <c r="AP141" s="21">
        <v>44903</v>
      </c>
      <c r="AQ141" s="18">
        <v>4068.55</v>
      </c>
      <c r="AR141" s="18">
        <v>0</v>
      </c>
      <c r="AU141" s="1">
        <v>45826</v>
      </c>
      <c r="AV141" s="23">
        <v>4.3164999999999996</v>
      </c>
      <c r="AW141">
        <f t="shared" si="88"/>
        <v>4.3164999999999995E-2</v>
      </c>
      <c r="AY141" s="1">
        <v>45826</v>
      </c>
      <c r="AZ141" s="23">
        <v>4.2058</v>
      </c>
      <c r="BA141">
        <f t="shared" si="89"/>
        <v>4.2057999999999998E-2</v>
      </c>
      <c r="BC141" s="1">
        <v>45826</v>
      </c>
      <c r="BD141" s="23">
        <v>4.3159999999999998</v>
      </c>
      <c r="BE141">
        <f t="shared" si="90"/>
        <v>4.3159999999999997E-2</v>
      </c>
      <c r="BG141" s="1">
        <v>45826</v>
      </c>
      <c r="BH141">
        <v>3.97</v>
      </c>
      <c r="BI141">
        <f t="shared" si="91"/>
        <v>3.9699999999999999E-2</v>
      </c>
      <c r="BK141" s="1">
        <v>36713</v>
      </c>
      <c r="BL141">
        <v>1.50017251052621</v>
      </c>
      <c r="BM141">
        <f t="shared" si="67"/>
        <v>1.50017251052621E-2</v>
      </c>
      <c r="BP141" s="1">
        <v>45825</v>
      </c>
      <c r="BQ141" s="23">
        <v>182.0316</v>
      </c>
      <c r="BR141">
        <f t="shared" si="92"/>
        <v>1.820316</v>
      </c>
      <c r="BT141" s="1">
        <v>45825</v>
      </c>
      <c r="BU141" s="23">
        <v>2.0230000000000001</v>
      </c>
      <c r="BV141">
        <f t="shared" si="93"/>
        <v>2.0230000000000001E-2</v>
      </c>
      <c r="BX141" s="1">
        <v>45825</v>
      </c>
      <c r="BY141" s="23">
        <v>2.0710000000000002</v>
      </c>
      <c r="BZ141">
        <f t="shared" si="94"/>
        <v>2.0710000000000003E-2</v>
      </c>
      <c r="CB141" s="1">
        <v>45826</v>
      </c>
      <c r="CC141">
        <v>2.0099999999999998</v>
      </c>
      <c r="CD141">
        <f t="shared" si="95"/>
        <v>2.0099999999999996E-2</v>
      </c>
      <c r="CG141" s="1"/>
      <c r="CJ141" s="1"/>
      <c r="CL141" s="1"/>
      <c r="CM141" s="1"/>
      <c r="CP141" s="1"/>
      <c r="CS141" s="1"/>
      <c r="CV141" s="1"/>
      <c r="CY141" s="1"/>
      <c r="DB141" s="1"/>
    </row>
    <row r="142" spans="1:106" x14ac:dyDescent="0.3">
      <c r="A142" s="21">
        <f t="shared" si="96"/>
        <v>46009</v>
      </c>
      <c r="B142" s="18">
        <f t="shared" si="72"/>
        <v>112.421875</v>
      </c>
      <c r="C142">
        <f t="shared" si="68"/>
        <v>115</v>
      </c>
      <c r="D142">
        <f t="shared" ca="1" si="77"/>
        <v>-2.7777777777777779E-3</v>
      </c>
      <c r="E142">
        <f ca="1">IF(currency="USD",'Future et co'!F142,IF(currency="EUR",'Future et co'!G142,FALSE))</f>
        <v>3.6070000000000005E-2</v>
      </c>
      <c r="F142">
        <f t="shared" ca="1" si="78"/>
        <v>3.6070000000000005E-2</v>
      </c>
      <c r="G142">
        <f t="shared" ca="1" si="79"/>
        <v>2.0569999999999998E-2</v>
      </c>
      <c r="I142" s="21">
        <f t="shared" si="97"/>
        <v>45134</v>
      </c>
      <c r="J142" s="18">
        <f t="shared" si="73"/>
        <v>0</v>
      </c>
      <c r="K142">
        <f t="shared" si="80"/>
        <v>0</v>
      </c>
      <c r="L142">
        <f t="shared" ca="1" si="81"/>
        <v>2.4277777777777776</v>
      </c>
      <c r="M142">
        <f t="shared" ca="1" si="74"/>
        <v>5.1119999999999999E-2</v>
      </c>
      <c r="O142" s="21">
        <f t="shared" si="98"/>
        <v>45134</v>
      </c>
      <c r="P142" s="18">
        <f t="shared" si="75"/>
        <v>0</v>
      </c>
      <c r="Q142">
        <f t="shared" si="82"/>
        <v>0</v>
      </c>
      <c r="R142">
        <f t="shared" ca="1" si="83"/>
        <v>2.4277777777777776</v>
      </c>
      <c r="S142">
        <f t="shared" ca="1" si="76"/>
        <v>5.1119999999999999E-2</v>
      </c>
      <c r="U142" s="21">
        <f t="shared" si="84"/>
        <v>45904</v>
      </c>
      <c r="V142" s="18">
        <f t="shared" si="85"/>
        <v>4.0605000000000002</v>
      </c>
      <c r="W142">
        <f t="shared" si="69"/>
        <v>4.0605000000000002E-2</v>
      </c>
      <c r="Y142" s="21">
        <f t="shared" si="99"/>
        <v>45904</v>
      </c>
      <c r="Z142" s="18">
        <f t="shared" si="86"/>
        <v>3.8921000000000001</v>
      </c>
      <c r="AA142">
        <f t="shared" si="70"/>
        <v>3.8921000000000004E-2</v>
      </c>
      <c r="AC142" s="21">
        <f t="shared" si="100"/>
        <v>45764</v>
      </c>
      <c r="AD142" s="18">
        <f t="shared" si="87"/>
        <v>4.1189999999999998</v>
      </c>
      <c r="AE142">
        <f t="shared" si="71"/>
        <v>4.1189999999999997E-2</v>
      </c>
      <c r="AH142" s="21">
        <v>44902</v>
      </c>
      <c r="AI142" s="18">
        <v>4038.27</v>
      </c>
      <c r="AJ142" s="18">
        <v>0</v>
      </c>
      <c r="AL142" s="21">
        <v>44902</v>
      </c>
      <c r="AM142" s="18">
        <v>4038.27</v>
      </c>
      <c r="AN142" s="18">
        <v>0</v>
      </c>
      <c r="AP142" s="21">
        <v>44902</v>
      </c>
      <c r="AQ142" s="18">
        <v>4038.27</v>
      </c>
      <c r="AR142" s="18">
        <v>0</v>
      </c>
      <c r="AU142" s="1">
        <v>45825</v>
      </c>
      <c r="AV142" s="23">
        <v>4.2999000000000001</v>
      </c>
      <c r="AW142">
        <f t="shared" si="88"/>
        <v>4.2999000000000002E-2</v>
      </c>
      <c r="AY142" s="1">
        <v>45825</v>
      </c>
      <c r="AZ142" s="23">
        <v>4.2154999999999996</v>
      </c>
      <c r="BA142">
        <f t="shared" si="89"/>
        <v>4.2154999999999998E-2</v>
      </c>
      <c r="BC142" s="1">
        <v>45825</v>
      </c>
      <c r="BD142" s="23">
        <v>4.3259999999999996</v>
      </c>
      <c r="BE142">
        <f t="shared" si="90"/>
        <v>4.3259999999999993E-2</v>
      </c>
      <c r="BG142" s="1">
        <v>45825</v>
      </c>
      <c r="BH142">
        <v>3.9769999999999999</v>
      </c>
      <c r="BI142">
        <f t="shared" si="91"/>
        <v>3.977E-2</v>
      </c>
      <c r="BK142" s="1">
        <v>36714</v>
      </c>
      <c r="BL142">
        <v>1.48202633724726</v>
      </c>
      <c r="BM142">
        <f t="shared" ref="BM142:BM205" si="101">BL142/100</f>
        <v>1.48202633724726E-2</v>
      </c>
      <c r="BP142" s="1">
        <v>45824</v>
      </c>
      <c r="BQ142" s="23">
        <v>182.15690000000001</v>
      </c>
      <c r="BR142">
        <f t="shared" si="92"/>
        <v>1.821569</v>
      </c>
      <c r="BT142" s="1">
        <v>45824</v>
      </c>
      <c r="BU142" s="23">
        <v>2.0009999999999999</v>
      </c>
      <c r="BV142">
        <f t="shared" si="93"/>
        <v>2.001E-2</v>
      </c>
      <c r="BX142" s="1">
        <v>45824</v>
      </c>
      <c r="BY142" s="23">
        <v>2.0539999999999998</v>
      </c>
      <c r="BZ142">
        <f t="shared" si="94"/>
        <v>2.0539999999999999E-2</v>
      </c>
      <c r="CB142" s="1">
        <v>45825</v>
      </c>
      <c r="CC142">
        <v>2.0219999999999998</v>
      </c>
      <c r="CD142">
        <f t="shared" si="95"/>
        <v>2.0219999999999998E-2</v>
      </c>
      <c r="CG142" s="1"/>
      <c r="CJ142" s="1"/>
      <c r="CL142" s="1"/>
      <c r="CM142" s="1"/>
      <c r="CP142" s="1"/>
      <c r="CS142" s="1"/>
      <c r="CV142" s="1"/>
      <c r="CY142" s="1"/>
      <c r="DB142" s="1"/>
    </row>
    <row r="143" spans="1:106" x14ac:dyDescent="0.3">
      <c r="A143" s="21">
        <f t="shared" si="96"/>
        <v>46010</v>
      </c>
      <c r="B143" s="18">
        <f t="shared" si="72"/>
        <v>112.421875</v>
      </c>
      <c r="C143">
        <f t="shared" si="68"/>
        <v>115</v>
      </c>
      <c r="D143">
        <f t="shared" ca="1" si="77"/>
        <v>-5.5555555555555558E-3</v>
      </c>
      <c r="E143">
        <f ca="1">IF(currency="USD",'Future et co'!F143,IF(currency="EUR",'Future et co'!G143,FALSE))</f>
        <v>3.6070000000000005E-2</v>
      </c>
      <c r="F143">
        <f t="shared" ca="1" si="78"/>
        <v>3.6070000000000005E-2</v>
      </c>
      <c r="G143">
        <f t="shared" ca="1" si="79"/>
        <v>2.0569999999999998E-2</v>
      </c>
      <c r="I143" s="21">
        <f t="shared" si="97"/>
        <v>45135</v>
      </c>
      <c r="J143" s="18">
        <f t="shared" si="73"/>
        <v>0</v>
      </c>
      <c r="K143">
        <f t="shared" si="80"/>
        <v>0</v>
      </c>
      <c r="L143">
        <f t="shared" ca="1" si="81"/>
        <v>2.4249999999999998</v>
      </c>
      <c r="M143">
        <f t="shared" ca="1" si="74"/>
        <v>5.0639999999999998E-2</v>
      </c>
      <c r="O143" s="21">
        <f t="shared" si="98"/>
        <v>45135</v>
      </c>
      <c r="P143" s="18">
        <f t="shared" si="75"/>
        <v>0</v>
      </c>
      <c r="Q143">
        <f t="shared" si="82"/>
        <v>0</v>
      </c>
      <c r="R143">
        <f t="shared" ca="1" si="83"/>
        <v>2.4249999999999998</v>
      </c>
      <c r="S143">
        <f t="shared" ca="1" si="76"/>
        <v>5.0639999999999998E-2</v>
      </c>
      <c r="U143" s="21">
        <f t="shared" si="84"/>
        <v>45905</v>
      </c>
      <c r="V143" s="18">
        <f t="shared" si="85"/>
        <v>4.0140000000000002</v>
      </c>
      <c r="W143">
        <f t="shared" si="69"/>
        <v>4.0140000000000002E-2</v>
      </c>
      <c r="Y143" s="21">
        <f t="shared" si="99"/>
        <v>45905</v>
      </c>
      <c r="Z143" s="18">
        <f t="shared" si="86"/>
        <v>3.8243999999999998</v>
      </c>
      <c r="AA143">
        <f t="shared" si="70"/>
        <v>3.8244E-2</v>
      </c>
      <c r="AC143" s="21">
        <f t="shared" si="100"/>
        <v>45765</v>
      </c>
      <c r="AD143" s="18">
        <f t="shared" si="87"/>
        <v>4.1070000000000002</v>
      </c>
      <c r="AE143">
        <f t="shared" si="71"/>
        <v>4.1070000000000002E-2</v>
      </c>
      <c r="AH143" s="21">
        <v>44901</v>
      </c>
      <c r="AI143" s="18">
        <v>4047.3</v>
      </c>
      <c r="AJ143" s="18">
        <v>0</v>
      </c>
      <c r="AL143" s="21">
        <v>44901</v>
      </c>
      <c r="AM143" s="18">
        <v>4047.3</v>
      </c>
      <c r="AN143" s="18">
        <v>0</v>
      </c>
      <c r="AP143" s="21">
        <v>44901</v>
      </c>
      <c r="AQ143" s="18">
        <v>4047.3</v>
      </c>
      <c r="AR143" s="18">
        <v>0</v>
      </c>
      <c r="AU143" s="1">
        <v>45824</v>
      </c>
      <c r="AV143" s="23">
        <v>4.3223000000000003</v>
      </c>
      <c r="AW143">
        <f t="shared" si="88"/>
        <v>4.3223000000000004E-2</v>
      </c>
      <c r="AY143" s="1">
        <v>45824</v>
      </c>
      <c r="AZ143" s="23">
        <v>4.2226999999999997</v>
      </c>
      <c r="BA143">
        <f t="shared" si="89"/>
        <v>4.2226999999999994E-2</v>
      </c>
      <c r="BC143" s="1">
        <v>45824</v>
      </c>
      <c r="BD143" s="23">
        <v>4.3239999999999998</v>
      </c>
      <c r="BE143">
        <f t="shared" si="90"/>
        <v>4.3240000000000001E-2</v>
      </c>
      <c r="BG143" s="1">
        <v>45824</v>
      </c>
      <c r="BH143">
        <v>3.9929999999999999</v>
      </c>
      <c r="BI143">
        <f t="shared" si="91"/>
        <v>3.993E-2</v>
      </c>
      <c r="BK143" s="1">
        <v>36717</v>
      </c>
      <c r="BL143">
        <v>1.47819231758475</v>
      </c>
      <c r="BM143">
        <f t="shared" si="101"/>
        <v>1.47819231758475E-2</v>
      </c>
      <c r="BP143" s="1">
        <v>45821</v>
      </c>
      <c r="BQ143" s="23">
        <v>182.05950000000001</v>
      </c>
      <c r="BR143">
        <f t="shared" si="92"/>
        <v>1.8205950000000002</v>
      </c>
      <c r="BT143" s="1">
        <v>45821</v>
      </c>
      <c r="BU143" s="23">
        <v>2.004</v>
      </c>
      <c r="BV143">
        <f t="shared" si="93"/>
        <v>2.0039999999999999E-2</v>
      </c>
      <c r="BX143" s="1">
        <v>45821</v>
      </c>
      <c r="BY143" s="23">
        <v>2.056</v>
      </c>
      <c r="BZ143">
        <f t="shared" si="94"/>
        <v>2.0560000000000002E-2</v>
      </c>
      <c r="CB143" s="1">
        <v>45824</v>
      </c>
      <c r="CC143">
        <v>2.0139999999999998</v>
      </c>
      <c r="CD143">
        <f t="shared" si="95"/>
        <v>2.0139999999999998E-2</v>
      </c>
      <c r="CG143" s="1"/>
      <c r="CJ143" s="1"/>
      <c r="CL143" s="1"/>
      <c r="CM143" s="1"/>
      <c r="CP143" s="1"/>
      <c r="CS143" s="1"/>
      <c r="CV143" s="1"/>
      <c r="CY143" s="1"/>
      <c r="DB143" s="1"/>
    </row>
    <row r="144" spans="1:106" x14ac:dyDescent="0.3">
      <c r="A144" s="21">
        <f t="shared" si="96"/>
        <v>46013</v>
      </c>
      <c r="B144" s="18">
        <f t="shared" si="72"/>
        <v>112.421875</v>
      </c>
      <c r="C144">
        <f t="shared" si="68"/>
        <v>115</v>
      </c>
      <c r="D144">
        <f t="shared" ca="1" si="77"/>
        <v>-1.3888888888888888E-2</v>
      </c>
      <c r="E144">
        <f ca="1">IF(currency="USD",'Future et co'!F144,IF(currency="EUR",'Future et co'!G144,FALSE))</f>
        <v>3.6070000000000005E-2</v>
      </c>
      <c r="F144">
        <f t="shared" ca="1" si="78"/>
        <v>3.6070000000000005E-2</v>
      </c>
      <c r="G144">
        <f t="shared" ca="1" si="79"/>
        <v>2.0569999999999998E-2</v>
      </c>
      <c r="I144" s="21">
        <f t="shared" si="97"/>
        <v>45138</v>
      </c>
      <c r="J144" s="18">
        <f t="shared" si="73"/>
        <v>0</v>
      </c>
      <c r="K144">
        <f t="shared" si="80"/>
        <v>0</v>
      </c>
      <c r="L144">
        <f t="shared" ca="1" si="81"/>
        <v>2.4166666666666665</v>
      </c>
      <c r="M144">
        <f t="shared" ca="1" si="74"/>
        <v>5.0605999999999998E-2</v>
      </c>
      <c r="O144" s="21">
        <f t="shared" si="98"/>
        <v>45138</v>
      </c>
      <c r="P144" s="18">
        <f t="shared" si="75"/>
        <v>0</v>
      </c>
      <c r="Q144">
        <f t="shared" si="82"/>
        <v>0</v>
      </c>
      <c r="R144">
        <f t="shared" ca="1" si="83"/>
        <v>2.4166666666666665</v>
      </c>
      <c r="S144">
        <f t="shared" ca="1" si="76"/>
        <v>5.0605999999999998E-2</v>
      </c>
      <c r="U144" s="21">
        <f t="shared" si="84"/>
        <v>45908</v>
      </c>
      <c r="V144" s="18">
        <f t="shared" si="85"/>
        <v>3.9925999999999999</v>
      </c>
      <c r="W144">
        <f t="shared" si="69"/>
        <v>3.9925999999999996E-2</v>
      </c>
      <c r="Y144" s="21">
        <f t="shared" si="99"/>
        <v>45908</v>
      </c>
      <c r="Z144" s="18">
        <f t="shared" si="86"/>
        <v>3.7957999999999998</v>
      </c>
      <c r="AA144">
        <f t="shared" si="70"/>
        <v>3.7957999999999999E-2</v>
      </c>
      <c r="AC144" s="21">
        <f t="shared" si="100"/>
        <v>45768</v>
      </c>
      <c r="AD144" s="18">
        <f t="shared" si="87"/>
        <v>4.0860000000000003</v>
      </c>
      <c r="AE144">
        <f t="shared" si="71"/>
        <v>4.086E-2</v>
      </c>
      <c r="AH144" s="21">
        <v>44900</v>
      </c>
      <c r="AI144" s="18">
        <v>4107.63</v>
      </c>
      <c r="AJ144" s="18">
        <v>0</v>
      </c>
      <c r="AL144" s="21">
        <v>44900</v>
      </c>
      <c r="AM144" s="18">
        <v>4107.63</v>
      </c>
      <c r="AN144" s="18">
        <v>0</v>
      </c>
      <c r="AP144" s="21">
        <v>44900</v>
      </c>
      <c r="AQ144" s="18">
        <v>4107.63</v>
      </c>
      <c r="AR144" s="18">
        <v>0</v>
      </c>
      <c r="AU144" s="1">
        <v>45821</v>
      </c>
      <c r="AV144" s="23">
        <v>4.3125</v>
      </c>
      <c r="AW144">
        <f t="shared" si="88"/>
        <v>4.3124999999999997E-2</v>
      </c>
      <c r="AY144" s="1">
        <v>45821</v>
      </c>
      <c r="AZ144" s="23">
        <v>4.2049000000000003</v>
      </c>
      <c r="BA144">
        <f t="shared" si="89"/>
        <v>4.2049000000000003E-2</v>
      </c>
      <c r="BC144" s="1">
        <v>45821</v>
      </c>
      <c r="BD144" s="23">
        <v>4.2919999999999998</v>
      </c>
      <c r="BE144">
        <f t="shared" si="90"/>
        <v>4.292E-2</v>
      </c>
      <c r="BG144" s="1">
        <v>45821</v>
      </c>
      <c r="BH144">
        <v>3.9649999999999999</v>
      </c>
      <c r="BI144">
        <f t="shared" si="91"/>
        <v>3.9649999999999998E-2</v>
      </c>
      <c r="BK144" s="1">
        <v>36718</v>
      </c>
      <c r="BL144">
        <v>1.4671223494885699</v>
      </c>
      <c r="BM144">
        <f t="shared" si="101"/>
        <v>1.4671223494885699E-2</v>
      </c>
      <c r="BP144" s="1">
        <v>45820</v>
      </c>
      <c r="BQ144" s="23">
        <v>182.81120000000001</v>
      </c>
      <c r="BR144">
        <f t="shared" si="92"/>
        <v>1.8281120000000002</v>
      </c>
      <c r="BT144" s="1">
        <v>45820</v>
      </c>
      <c r="BU144" s="23">
        <v>1.9750000000000001</v>
      </c>
      <c r="BV144">
        <f t="shared" si="93"/>
        <v>1.975E-2</v>
      </c>
      <c r="BX144" s="1">
        <v>45820</v>
      </c>
      <c r="BY144" s="23">
        <v>2.052</v>
      </c>
      <c r="BZ144">
        <f t="shared" si="94"/>
        <v>2.052E-2</v>
      </c>
      <c r="CB144" s="1">
        <v>45821</v>
      </c>
      <c r="CC144">
        <v>2.0089999999999999</v>
      </c>
      <c r="CD144">
        <f t="shared" si="95"/>
        <v>2.009E-2</v>
      </c>
      <c r="CG144" s="1"/>
      <c r="CJ144" s="1"/>
      <c r="CL144" s="1"/>
      <c r="CM144" s="1"/>
      <c r="CP144" s="1"/>
      <c r="CS144" s="1"/>
      <c r="CV144" s="1"/>
      <c r="CY144" s="1"/>
      <c r="DB144" s="1"/>
    </row>
    <row r="145" spans="1:106" x14ac:dyDescent="0.3">
      <c r="A145" s="21">
        <f t="shared" si="96"/>
        <v>46014</v>
      </c>
      <c r="B145" s="18">
        <f t="shared" si="72"/>
        <v>112.421875</v>
      </c>
      <c r="C145">
        <f t="shared" si="68"/>
        <v>115</v>
      </c>
      <c r="D145">
        <f t="shared" ca="1" si="77"/>
        <v>-1.6666666666666666E-2</v>
      </c>
      <c r="E145">
        <f ca="1">IF(currency="USD",'Future et co'!F145,IF(currency="EUR",'Future et co'!G145,FALSE))</f>
        <v>3.6070000000000005E-2</v>
      </c>
      <c r="F145">
        <f t="shared" ca="1" si="78"/>
        <v>3.6070000000000005E-2</v>
      </c>
      <c r="G145">
        <f t="shared" ca="1" si="79"/>
        <v>2.0569999999999998E-2</v>
      </c>
      <c r="I145" s="21">
        <f t="shared" si="97"/>
        <v>45139</v>
      </c>
      <c r="J145" s="18">
        <f t="shared" si="73"/>
        <v>0</v>
      </c>
      <c r="K145">
        <f t="shared" si="80"/>
        <v>0</v>
      </c>
      <c r="L145">
        <f t="shared" ca="1" si="81"/>
        <v>2.4138888888888888</v>
      </c>
      <c r="M145">
        <f t="shared" ca="1" si="74"/>
        <v>5.0801999999999993E-2</v>
      </c>
      <c r="O145" s="21">
        <f t="shared" si="98"/>
        <v>45139</v>
      </c>
      <c r="P145" s="18">
        <f t="shared" si="75"/>
        <v>0</v>
      </c>
      <c r="Q145">
        <f t="shared" si="82"/>
        <v>0</v>
      </c>
      <c r="R145">
        <f t="shared" ca="1" si="83"/>
        <v>2.4138888888888888</v>
      </c>
      <c r="S145">
        <f t="shared" ca="1" si="76"/>
        <v>5.0801999999999993E-2</v>
      </c>
      <c r="U145" s="21">
        <f t="shared" si="84"/>
        <v>45909</v>
      </c>
      <c r="V145" s="18">
        <f t="shared" si="85"/>
        <v>4.0023</v>
      </c>
      <c r="W145">
        <f t="shared" si="69"/>
        <v>4.0023000000000003E-2</v>
      </c>
      <c r="Y145" s="21">
        <f t="shared" si="99"/>
        <v>45909</v>
      </c>
      <c r="Z145" s="18">
        <f t="shared" si="86"/>
        <v>3.8222999999999998</v>
      </c>
      <c r="AA145">
        <f t="shared" si="70"/>
        <v>3.8223E-2</v>
      </c>
      <c r="AC145" s="21">
        <f t="shared" si="100"/>
        <v>45769</v>
      </c>
      <c r="AD145" s="18">
        <f t="shared" si="87"/>
        <v>4.13</v>
      </c>
      <c r="AE145">
        <f t="shared" si="71"/>
        <v>4.1299999999999996E-2</v>
      </c>
      <c r="AH145" s="21">
        <v>44897</v>
      </c>
      <c r="AI145" s="18">
        <v>4182.22</v>
      </c>
      <c r="AJ145" s="18">
        <v>0</v>
      </c>
      <c r="AL145" s="21">
        <v>44897</v>
      </c>
      <c r="AM145" s="18">
        <v>4182.22</v>
      </c>
      <c r="AN145" s="18">
        <v>0</v>
      </c>
      <c r="AP145" s="21">
        <v>44897</v>
      </c>
      <c r="AQ145" s="18">
        <v>4182.22</v>
      </c>
      <c r="AR145" s="18">
        <v>0</v>
      </c>
      <c r="AU145" s="1">
        <v>45820</v>
      </c>
      <c r="AV145" s="23">
        <v>4.3074000000000003</v>
      </c>
      <c r="AW145">
        <f t="shared" si="88"/>
        <v>4.3074000000000001E-2</v>
      </c>
      <c r="AY145" s="1">
        <v>45820</v>
      </c>
      <c r="AZ145" s="23">
        <v>4.1886999999999999</v>
      </c>
      <c r="BA145">
        <f t="shared" si="89"/>
        <v>4.1887000000000001E-2</v>
      </c>
      <c r="BC145" s="1">
        <v>45820</v>
      </c>
      <c r="BD145" s="23">
        <v>4.2779999999999996</v>
      </c>
      <c r="BE145">
        <f t="shared" si="90"/>
        <v>4.2779999999999999E-2</v>
      </c>
      <c r="BG145" s="1">
        <v>45820</v>
      </c>
      <c r="BH145">
        <v>3.9470000000000001</v>
      </c>
      <c r="BI145">
        <f t="shared" si="91"/>
        <v>3.9469999999999998E-2</v>
      </c>
      <c r="BK145" s="1">
        <v>36719</v>
      </c>
      <c r="BL145">
        <v>1.46623507670068</v>
      </c>
      <c r="BM145">
        <f t="shared" si="101"/>
        <v>1.4662350767006799E-2</v>
      </c>
      <c r="BP145" s="1">
        <v>45819</v>
      </c>
      <c r="BQ145" s="23">
        <v>182.0873</v>
      </c>
      <c r="BR145">
        <f t="shared" si="92"/>
        <v>1.820873</v>
      </c>
      <c r="BT145" s="1">
        <v>45819</v>
      </c>
      <c r="BU145" s="23">
        <v>1.9530000000000001</v>
      </c>
      <c r="BV145">
        <f t="shared" si="93"/>
        <v>1.9530000000000002E-2</v>
      </c>
      <c r="BX145" s="1">
        <v>45819</v>
      </c>
      <c r="BY145" s="23">
        <v>2.0489999999999999</v>
      </c>
      <c r="BZ145">
        <f t="shared" si="94"/>
        <v>2.0489999999999998E-2</v>
      </c>
      <c r="CB145" s="1">
        <v>45820</v>
      </c>
      <c r="CC145">
        <v>1.966</v>
      </c>
      <c r="CD145">
        <f t="shared" si="95"/>
        <v>1.966E-2</v>
      </c>
      <c r="CG145" s="1"/>
      <c r="CJ145" s="1"/>
      <c r="CL145" s="1"/>
      <c r="CM145" s="1"/>
      <c r="CP145" s="1"/>
      <c r="CS145" s="1"/>
      <c r="CV145" s="1"/>
      <c r="CY145" s="1"/>
      <c r="DB145" s="1"/>
    </row>
    <row r="146" spans="1:106" x14ac:dyDescent="0.3">
      <c r="A146" s="21">
        <f t="shared" si="96"/>
        <v>46015</v>
      </c>
      <c r="B146" s="18">
        <f t="shared" si="72"/>
        <v>112.421875</v>
      </c>
      <c r="C146">
        <f t="shared" si="68"/>
        <v>115</v>
      </c>
      <c r="D146">
        <f t="shared" ca="1" si="77"/>
        <v>-1.9444444444444445E-2</v>
      </c>
      <c r="E146">
        <f ca="1">IF(currency="USD",'Future et co'!F146,IF(currency="EUR",'Future et co'!G146,FALSE))</f>
        <v>3.6070000000000005E-2</v>
      </c>
      <c r="F146">
        <f t="shared" ca="1" si="78"/>
        <v>3.6070000000000005E-2</v>
      </c>
      <c r="G146">
        <f t="shared" ca="1" si="79"/>
        <v>2.0569999999999998E-2</v>
      </c>
      <c r="I146" s="21">
        <f t="shared" si="97"/>
        <v>45140</v>
      </c>
      <c r="J146" s="18">
        <f t="shared" si="73"/>
        <v>0</v>
      </c>
      <c r="K146">
        <f t="shared" si="80"/>
        <v>0</v>
      </c>
      <c r="L146">
        <f t="shared" ca="1" si="81"/>
        <v>2.411111111111111</v>
      </c>
      <c r="M146">
        <f t="shared" ca="1" si="74"/>
        <v>5.0490000000000007E-2</v>
      </c>
      <c r="O146" s="21">
        <f t="shared" si="98"/>
        <v>45140</v>
      </c>
      <c r="P146" s="18">
        <f t="shared" si="75"/>
        <v>0</v>
      </c>
      <c r="Q146">
        <f t="shared" si="82"/>
        <v>0</v>
      </c>
      <c r="R146">
        <f t="shared" ca="1" si="83"/>
        <v>2.411111111111111</v>
      </c>
      <c r="S146">
        <f t="shared" ca="1" si="76"/>
        <v>5.0490000000000007E-2</v>
      </c>
      <c r="U146" s="21">
        <f t="shared" si="84"/>
        <v>45910</v>
      </c>
      <c r="V146" s="18">
        <f t="shared" si="85"/>
        <v>3.9921000000000002</v>
      </c>
      <c r="W146">
        <f t="shared" si="69"/>
        <v>3.9921000000000005E-2</v>
      </c>
      <c r="Y146" s="21">
        <f t="shared" si="99"/>
        <v>45910</v>
      </c>
      <c r="Z146" s="18">
        <f t="shared" si="86"/>
        <v>3.8075000000000001</v>
      </c>
      <c r="AA146">
        <f t="shared" si="70"/>
        <v>3.8074999999999998E-2</v>
      </c>
      <c r="AC146" s="21">
        <f t="shared" si="100"/>
        <v>45770</v>
      </c>
      <c r="AD146" s="18">
        <f t="shared" si="87"/>
        <v>4.1829999999999998</v>
      </c>
      <c r="AE146">
        <f t="shared" si="71"/>
        <v>4.1829999999999999E-2</v>
      </c>
      <c r="AH146" s="21">
        <v>44896</v>
      </c>
      <c r="AI146" s="18">
        <v>4187.55</v>
      </c>
      <c r="AJ146" s="18">
        <v>0</v>
      </c>
      <c r="AL146" s="21">
        <v>44896</v>
      </c>
      <c r="AM146" s="18">
        <v>4187.55</v>
      </c>
      <c r="AN146" s="18">
        <v>0</v>
      </c>
      <c r="AP146" s="21">
        <v>44896</v>
      </c>
      <c r="AQ146" s="18">
        <v>4187.55</v>
      </c>
      <c r="AR146" s="18">
        <v>0</v>
      </c>
      <c r="AU146" s="1">
        <v>45819</v>
      </c>
      <c r="AV146" s="23">
        <v>4.3244999999999996</v>
      </c>
      <c r="AW146">
        <f t="shared" si="88"/>
        <v>4.3244999999999999E-2</v>
      </c>
      <c r="AY146" s="1">
        <v>45819</v>
      </c>
      <c r="AZ146" s="23">
        <v>4.2095000000000002</v>
      </c>
      <c r="BA146">
        <f t="shared" si="89"/>
        <v>4.2095E-2</v>
      </c>
      <c r="BC146" s="1">
        <v>45819</v>
      </c>
      <c r="BD146" s="23">
        <v>4.3040000000000003</v>
      </c>
      <c r="BE146">
        <f t="shared" si="90"/>
        <v>4.3040000000000002E-2</v>
      </c>
      <c r="BG146" s="1">
        <v>45819</v>
      </c>
      <c r="BH146">
        <v>3.984</v>
      </c>
      <c r="BI146">
        <f t="shared" si="91"/>
        <v>3.984E-2</v>
      </c>
      <c r="BK146" s="1">
        <v>36720</v>
      </c>
      <c r="BL146">
        <v>1.46893666566309</v>
      </c>
      <c r="BM146">
        <f t="shared" si="101"/>
        <v>1.46893666566309E-2</v>
      </c>
      <c r="BP146" s="1">
        <v>45818</v>
      </c>
      <c r="BQ146" s="23">
        <v>182.12909999999999</v>
      </c>
      <c r="BR146">
        <f t="shared" si="92"/>
        <v>1.821291</v>
      </c>
      <c r="BT146" s="1">
        <v>45818</v>
      </c>
      <c r="BU146" s="23">
        <v>1.954</v>
      </c>
      <c r="BV146">
        <f t="shared" si="93"/>
        <v>1.9539999999999998E-2</v>
      </c>
      <c r="BX146" s="1">
        <v>45818</v>
      </c>
      <c r="BY146" s="23">
        <v>2.044</v>
      </c>
      <c r="BZ146">
        <f t="shared" si="94"/>
        <v>2.044E-2</v>
      </c>
      <c r="CB146" s="1">
        <v>45819</v>
      </c>
      <c r="CC146">
        <v>1.9910000000000001</v>
      </c>
      <c r="CD146">
        <f t="shared" si="95"/>
        <v>1.9910000000000001E-2</v>
      </c>
      <c r="CG146" s="1"/>
      <c r="CJ146" s="1"/>
      <c r="CL146" s="1"/>
      <c r="CM146" s="1"/>
      <c r="CP146" s="1"/>
      <c r="CS146" s="1"/>
      <c r="CV146" s="1"/>
      <c r="CY146" s="1"/>
      <c r="DB146" s="1"/>
    </row>
    <row r="147" spans="1:106" x14ac:dyDescent="0.3">
      <c r="A147" s="21">
        <f t="shared" si="96"/>
        <v>46016</v>
      </c>
      <c r="B147" s="18">
        <f t="shared" si="72"/>
        <v>112.421875</v>
      </c>
      <c r="C147">
        <f t="shared" si="68"/>
        <v>115</v>
      </c>
      <c r="D147">
        <f t="shared" ca="1" si="77"/>
        <v>-2.2222222222222223E-2</v>
      </c>
      <c r="E147">
        <f ca="1">IF(currency="USD",'Future et co'!F147,IF(currency="EUR",'Future et co'!G147,FALSE))</f>
        <v>3.6070000000000005E-2</v>
      </c>
      <c r="F147">
        <f t="shared" ca="1" si="78"/>
        <v>3.6070000000000005E-2</v>
      </c>
      <c r="G147">
        <f t="shared" ca="1" si="79"/>
        <v>2.0569999999999998E-2</v>
      </c>
      <c r="I147" s="21">
        <f t="shared" si="97"/>
        <v>45141</v>
      </c>
      <c r="J147" s="18">
        <f t="shared" si="73"/>
        <v>0</v>
      </c>
      <c r="K147">
        <f t="shared" si="80"/>
        <v>0</v>
      </c>
      <c r="L147">
        <f t="shared" ca="1" si="81"/>
        <v>2.4083333333333332</v>
      </c>
      <c r="M147">
        <f t="shared" ca="1" si="74"/>
        <v>5.04E-2</v>
      </c>
      <c r="O147" s="21">
        <f t="shared" si="98"/>
        <v>45141</v>
      </c>
      <c r="P147" s="18">
        <f t="shared" si="75"/>
        <v>0</v>
      </c>
      <c r="Q147">
        <f t="shared" si="82"/>
        <v>0</v>
      </c>
      <c r="R147">
        <f t="shared" ca="1" si="83"/>
        <v>2.4083333333333332</v>
      </c>
      <c r="S147">
        <f t="shared" ca="1" si="76"/>
        <v>5.04E-2</v>
      </c>
      <c r="U147" s="21">
        <f t="shared" si="84"/>
        <v>45911</v>
      </c>
      <c r="V147" s="18">
        <f t="shared" si="85"/>
        <v>3.9554</v>
      </c>
      <c r="W147">
        <f t="shared" si="69"/>
        <v>3.9553999999999999E-2</v>
      </c>
      <c r="Y147" s="21">
        <f t="shared" si="99"/>
        <v>45911</v>
      </c>
      <c r="Z147" s="18">
        <f t="shared" si="86"/>
        <v>3.7648000000000001</v>
      </c>
      <c r="AA147">
        <f t="shared" si="70"/>
        <v>3.7648000000000001E-2</v>
      </c>
      <c r="AC147" s="21">
        <f t="shared" si="100"/>
        <v>45771</v>
      </c>
      <c r="AD147" s="18">
        <f t="shared" si="87"/>
        <v>4.1349999999999998</v>
      </c>
      <c r="AE147">
        <f t="shared" si="71"/>
        <v>4.1349999999999998E-2</v>
      </c>
      <c r="AH147" s="21">
        <v>44895</v>
      </c>
      <c r="AI147" s="18">
        <v>4193.03</v>
      </c>
      <c r="AJ147" s="18">
        <v>0</v>
      </c>
      <c r="AL147" s="21">
        <v>44895</v>
      </c>
      <c r="AM147" s="18">
        <v>4193.03</v>
      </c>
      <c r="AN147" s="18">
        <v>0</v>
      </c>
      <c r="AP147" s="21">
        <v>44895</v>
      </c>
      <c r="AQ147" s="18">
        <v>4193.03</v>
      </c>
      <c r="AR147" s="18">
        <v>0</v>
      </c>
      <c r="AU147" s="1">
        <v>45818</v>
      </c>
      <c r="AV147" s="23">
        <v>4.3224999999999998</v>
      </c>
      <c r="AW147">
        <f t="shared" si="88"/>
        <v>4.3225E-2</v>
      </c>
      <c r="AY147" s="1">
        <v>45818</v>
      </c>
      <c r="AZ147" s="23">
        <v>4.2428999999999997</v>
      </c>
      <c r="BA147">
        <f t="shared" si="89"/>
        <v>4.2428999999999994E-2</v>
      </c>
      <c r="BC147" s="1">
        <v>45818</v>
      </c>
      <c r="BD147" s="23">
        <v>4.3559999999999999</v>
      </c>
      <c r="BE147">
        <f t="shared" si="90"/>
        <v>4.3560000000000001E-2</v>
      </c>
      <c r="BG147" s="1">
        <v>45818</v>
      </c>
      <c r="BH147">
        <v>4.0519999999999996</v>
      </c>
      <c r="BI147">
        <f t="shared" si="91"/>
        <v>4.0519999999999994E-2</v>
      </c>
      <c r="BK147" s="1">
        <v>36721</v>
      </c>
      <c r="BL147">
        <v>1.4606951272005799</v>
      </c>
      <c r="BM147">
        <f t="shared" si="101"/>
        <v>1.46069512720058E-2</v>
      </c>
      <c r="BP147" s="1">
        <v>45817</v>
      </c>
      <c r="BQ147" s="23">
        <v>181.3913</v>
      </c>
      <c r="BR147">
        <f t="shared" si="92"/>
        <v>1.8139130000000001</v>
      </c>
      <c r="BT147" s="1">
        <v>45817</v>
      </c>
      <c r="BU147" s="23">
        <v>1.9550000000000001</v>
      </c>
      <c r="BV147">
        <f t="shared" si="93"/>
        <v>1.9550000000000001E-2</v>
      </c>
      <c r="BX147" s="1">
        <v>45817</v>
      </c>
      <c r="BY147" s="23">
        <v>2.0529999999999999</v>
      </c>
      <c r="BZ147">
        <f t="shared" si="94"/>
        <v>2.053E-2</v>
      </c>
      <c r="CB147" s="1">
        <v>45818</v>
      </c>
      <c r="CC147">
        <v>1.99</v>
      </c>
      <c r="CD147">
        <f t="shared" si="95"/>
        <v>1.9900000000000001E-2</v>
      </c>
      <c r="CG147" s="1"/>
      <c r="CJ147" s="1"/>
      <c r="CL147" s="1"/>
      <c r="CM147" s="1"/>
      <c r="CP147" s="1"/>
      <c r="CS147" s="1"/>
      <c r="CV147" s="1"/>
      <c r="CY147" s="1"/>
      <c r="DB147" s="1"/>
    </row>
    <row r="148" spans="1:106" x14ac:dyDescent="0.3">
      <c r="A148" s="21">
        <f t="shared" si="96"/>
        <v>46017</v>
      </c>
      <c r="B148" s="18">
        <f t="shared" si="72"/>
        <v>112.421875</v>
      </c>
      <c r="C148">
        <f t="shared" si="68"/>
        <v>115</v>
      </c>
      <c r="D148">
        <f t="shared" ca="1" si="77"/>
        <v>-2.5000000000000001E-2</v>
      </c>
      <c r="E148">
        <f ca="1">IF(currency="USD",'Future et co'!F148,IF(currency="EUR",'Future et co'!G148,FALSE))</f>
        <v>3.6070000000000005E-2</v>
      </c>
      <c r="F148">
        <f t="shared" ca="1" si="78"/>
        <v>3.6070000000000005E-2</v>
      </c>
      <c r="G148">
        <f t="shared" ca="1" si="79"/>
        <v>2.0569999999999998E-2</v>
      </c>
      <c r="I148" s="21">
        <f t="shared" si="97"/>
        <v>45142</v>
      </c>
      <c r="J148" s="18">
        <f t="shared" si="73"/>
        <v>0</v>
      </c>
      <c r="K148">
        <f t="shared" si="80"/>
        <v>0</v>
      </c>
      <c r="L148">
        <f t="shared" ca="1" si="81"/>
        <v>2.4055555555555554</v>
      </c>
      <c r="M148">
        <f t="shared" ca="1" si="74"/>
        <v>4.9480000000000003E-2</v>
      </c>
      <c r="O148" s="21">
        <f t="shared" si="98"/>
        <v>45142</v>
      </c>
      <c r="P148" s="18">
        <f t="shared" si="75"/>
        <v>0</v>
      </c>
      <c r="Q148">
        <f t="shared" si="82"/>
        <v>0</v>
      </c>
      <c r="R148">
        <f t="shared" ca="1" si="83"/>
        <v>2.4055555555555554</v>
      </c>
      <c r="S148">
        <f t="shared" ca="1" si="76"/>
        <v>4.9480000000000003E-2</v>
      </c>
      <c r="U148" s="21">
        <f t="shared" si="84"/>
        <v>45912</v>
      </c>
      <c r="V148" s="18">
        <f t="shared" si="85"/>
        <v>3.9666999999999999</v>
      </c>
      <c r="W148">
        <f t="shared" si="69"/>
        <v>3.9667000000000001E-2</v>
      </c>
      <c r="Y148" s="21">
        <f t="shared" si="99"/>
        <v>45912</v>
      </c>
      <c r="Z148" s="18">
        <f t="shared" si="86"/>
        <v>3.7863000000000002</v>
      </c>
      <c r="AA148">
        <f t="shared" si="70"/>
        <v>3.7863000000000001E-2</v>
      </c>
      <c r="AC148" s="21">
        <f t="shared" si="100"/>
        <v>45772</v>
      </c>
      <c r="AD148" s="18">
        <f t="shared" si="87"/>
        <v>4.0979999999999999</v>
      </c>
      <c r="AE148">
        <f t="shared" si="71"/>
        <v>4.0979999999999996E-2</v>
      </c>
      <c r="AH148" s="21">
        <v>44894</v>
      </c>
      <c r="AI148" s="18">
        <v>4069.01</v>
      </c>
      <c r="AJ148" s="18">
        <v>0</v>
      </c>
      <c r="AL148" s="21">
        <v>44894</v>
      </c>
      <c r="AM148" s="18">
        <v>4069.01</v>
      </c>
      <c r="AN148" s="18">
        <v>0</v>
      </c>
      <c r="AP148" s="21">
        <v>44894</v>
      </c>
      <c r="AQ148" s="18">
        <v>4069.01</v>
      </c>
      <c r="AR148" s="18">
        <v>0</v>
      </c>
      <c r="AU148" s="1">
        <v>45817</v>
      </c>
      <c r="AV148" s="23">
        <v>4.3209999999999997</v>
      </c>
      <c r="AW148">
        <f t="shared" si="88"/>
        <v>4.3209999999999998E-2</v>
      </c>
      <c r="AY148" s="1">
        <v>45817</v>
      </c>
      <c r="AZ148" s="23">
        <v>4.2450999999999999</v>
      </c>
      <c r="BA148">
        <f t="shared" si="89"/>
        <v>4.2450999999999996E-2</v>
      </c>
      <c r="BC148" s="1">
        <v>45817</v>
      </c>
      <c r="BD148" s="23">
        <v>4.3490000000000002</v>
      </c>
      <c r="BE148">
        <f t="shared" si="90"/>
        <v>4.3490000000000001E-2</v>
      </c>
      <c r="BG148" s="1">
        <v>45817</v>
      </c>
      <c r="BH148">
        <v>4.0339999999999998</v>
      </c>
      <c r="BI148">
        <f t="shared" si="91"/>
        <v>4.0340000000000001E-2</v>
      </c>
      <c r="BK148" s="1">
        <v>36725</v>
      </c>
      <c r="BL148">
        <v>1.47251601797149</v>
      </c>
      <c r="BM148">
        <f t="shared" si="101"/>
        <v>1.47251601797149E-2</v>
      </c>
      <c r="BP148" s="1">
        <v>45814</v>
      </c>
      <c r="BQ148" s="23">
        <v>181.48869999999999</v>
      </c>
      <c r="BR148">
        <f t="shared" si="92"/>
        <v>1.8148869999999999</v>
      </c>
      <c r="BT148" s="1">
        <v>45814</v>
      </c>
      <c r="BU148" s="23">
        <v>1.9590000000000001</v>
      </c>
      <c r="BV148">
        <f t="shared" si="93"/>
        <v>1.959E-2</v>
      </c>
      <c r="BX148" s="1">
        <v>45814</v>
      </c>
      <c r="BY148" s="23">
        <v>2.036</v>
      </c>
      <c r="BZ148">
        <f t="shared" si="94"/>
        <v>2.036E-2</v>
      </c>
      <c r="CB148" s="1">
        <v>45817</v>
      </c>
      <c r="CC148">
        <v>2.0019999999999998</v>
      </c>
      <c r="CD148">
        <f t="shared" si="95"/>
        <v>2.0019999999999996E-2</v>
      </c>
      <c r="CG148" s="1"/>
      <c r="CJ148" s="1"/>
      <c r="CL148" s="1"/>
      <c r="CM148" s="1"/>
      <c r="CP148" s="1"/>
      <c r="CS148" s="1"/>
      <c r="CV148" s="1"/>
      <c r="CY148" s="1"/>
      <c r="DB148" s="1"/>
    </row>
    <row r="149" spans="1:106" x14ac:dyDescent="0.3">
      <c r="A149" s="21">
        <f t="shared" si="96"/>
        <v>46020</v>
      </c>
      <c r="B149" s="18">
        <f t="shared" si="72"/>
        <v>112.421875</v>
      </c>
      <c r="C149">
        <f t="shared" si="68"/>
        <v>115</v>
      </c>
      <c r="D149">
        <f t="shared" ca="1" si="77"/>
        <v>-3.3333333333333333E-2</v>
      </c>
      <c r="E149">
        <f ca="1">IF(currency="USD",'Future et co'!F149,IF(currency="EUR",'Future et co'!G149,FALSE))</f>
        <v>3.6070000000000005E-2</v>
      </c>
      <c r="F149">
        <f t="shared" ca="1" si="78"/>
        <v>3.6070000000000005E-2</v>
      </c>
      <c r="G149">
        <f t="shared" ca="1" si="79"/>
        <v>2.0569999999999998E-2</v>
      </c>
      <c r="I149" s="21">
        <f t="shared" si="97"/>
        <v>45145</v>
      </c>
      <c r="J149" s="18">
        <f t="shared" si="73"/>
        <v>0</v>
      </c>
      <c r="K149">
        <f t="shared" si="80"/>
        <v>0</v>
      </c>
      <c r="L149">
        <f t="shared" ca="1" si="81"/>
        <v>2.3972222222222221</v>
      </c>
      <c r="M149">
        <f t="shared" ca="1" si="74"/>
        <v>4.9349999999999998E-2</v>
      </c>
      <c r="O149" s="21">
        <f t="shared" si="98"/>
        <v>45145</v>
      </c>
      <c r="P149" s="18">
        <f t="shared" si="75"/>
        <v>0</v>
      </c>
      <c r="Q149">
        <f t="shared" si="82"/>
        <v>0</v>
      </c>
      <c r="R149">
        <f t="shared" ca="1" si="83"/>
        <v>2.3972222222222221</v>
      </c>
      <c r="S149">
        <f t="shared" ca="1" si="76"/>
        <v>4.9349999999999998E-2</v>
      </c>
      <c r="U149" s="21">
        <f t="shared" si="84"/>
        <v>45915</v>
      </c>
      <c r="V149" s="18">
        <f t="shared" si="85"/>
        <v>3.9634</v>
      </c>
      <c r="W149">
        <f t="shared" si="69"/>
        <v>3.9634000000000003E-2</v>
      </c>
      <c r="Y149" s="21">
        <f t="shared" si="99"/>
        <v>45915</v>
      </c>
      <c r="Z149" s="18">
        <f t="shared" si="86"/>
        <v>3.7911000000000001</v>
      </c>
      <c r="AA149">
        <f t="shared" si="70"/>
        <v>3.7911E-2</v>
      </c>
      <c r="AC149" s="21">
        <f t="shared" si="100"/>
        <v>45775</v>
      </c>
      <c r="AD149" s="18">
        <f t="shared" si="87"/>
        <v>4.0730000000000004</v>
      </c>
      <c r="AE149">
        <f t="shared" si="71"/>
        <v>4.0730000000000002E-2</v>
      </c>
      <c r="AH149" s="21">
        <v>44893</v>
      </c>
      <c r="AI149" s="18">
        <v>4075.45</v>
      </c>
      <c r="AJ149" s="18">
        <v>0</v>
      </c>
      <c r="AL149" s="21">
        <v>44893</v>
      </c>
      <c r="AM149" s="18">
        <v>4075.45</v>
      </c>
      <c r="AN149" s="18">
        <v>0</v>
      </c>
      <c r="AP149" s="21">
        <v>44893</v>
      </c>
      <c r="AQ149" s="18">
        <v>4075.45</v>
      </c>
      <c r="AR149" s="18">
        <v>0</v>
      </c>
      <c r="AU149" s="1">
        <v>45814</v>
      </c>
      <c r="AV149" s="23">
        <v>4.3204000000000002</v>
      </c>
      <c r="AW149">
        <f t="shared" si="88"/>
        <v>4.3203999999999999E-2</v>
      </c>
      <c r="AY149" s="1">
        <v>45814</v>
      </c>
      <c r="AZ149" s="23">
        <v>4.2413999999999996</v>
      </c>
      <c r="BA149">
        <f t="shared" si="89"/>
        <v>4.2413999999999993E-2</v>
      </c>
      <c r="BC149" s="1">
        <v>45814</v>
      </c>
      <c r="BD149" s="23">
        <v>4.3559999999999999</v>
      </c>
      <c r="BE149">
        <f t="shared" si="90"/>
        <v>4.3560000000000001E-2</v>
      </c>
      <c r="BG149" s="1">
        <v>45814</v>
      </c>
      <c r="BH149">
        <v>4.0609999999999999</v>
      </c>
      <c r="BI149">
        <f t="shared" si="91"/>
        <v>4.061E-2</v>
      </c>
      <c r="BK149" s="1">
        <v>36726</v>
      </c>
      <c r="BL149">
        <v>1.47104118564844</v>
      </c>
      <c r="BM149">
        <f t="shared" si="101"/>
        <v>1.47104118564844E-2</v>
      </c>
      <c r="BP149" s="1">
        <v>45813</v>
      </c>
      <c r="BQ149" s="23">
        <v>181.23820000000001</v>
      </c>
      <c r="BR149">
        <f t="shared" si="92"/>
        <v>1.8123820000000002</v>
      </c>
      <c r="BT149" s="1">
        <v>45813</v>
      </c>
      <c r="BU149" s="23">
        <v>1.954</v>
      </c>
      <c r="BV149">
        <f t="shared" si="93"/>
        <v>1.9539999999999998E-2</v>
      </c>
      <c r="BX149" s="1">
        <v>45813</v>
      </c>
      <c r="BY149" s="23">
        <v>2.0459999999999998</v>
      </c>
      <c r="BZ149">
        <f t="shared" si="94"/>
        <v>2.0459999999999999E-2</v>
      </c>
      <c r="CB149" s="1">
        <v>45814</v>
      </c>
      <c r="CC149">
        <v>2.0019999999999998</v>
      </c>
      <c r="CD149">
        <f t="shared" si="95"/>
        <v>2.0019999999999996E-2</v>
      </c>
      <c r="CG149" s="1"/>
      <c r="CJ149" s="1"/>
      <c r="CL149" s="1"/>
      <c r="CM149" s="1"/>
      <c r="CP149" s="1"/>
      <c r="CS149" s="1"/>
      <c r="CV149" s="1"/>
      <c r="CY149" s="1"/>
      <c r="DB149" s="1"/>
    </row>
    <row r="150" spans="1:106" x14ac:dyDescent="0.3">
      <c r="A150" s="21">
        <f t="shared" si="96"/>
        <v>46021</v>
      </c>
      <c r="B150" s="18">
        <f t="shared" si="72"/>
        <v>112.421875</v>
      </c>
      <c r="C150">
        <f t="shared" si="68"/>
        <v>115</v>
      </c>
      <c r="D150">
        <f t="shared" ca="1" si="77"/>
        <v>-3.6111111111111108E-2</v>
      </c>
      <c r="E150">
        <f ca="1">IF(currency="USD",'Future et co'!F150,IF(currency="EUR",'Future et co'!G150,FALSE))</f>
        <v>3.6070000000000005E-2</v>
      </c>
      <c r="F150">
        <f t="shared" ca="1" si="78"/>
        <v>3.6070000000000005E-2</v>
      </c>
      <c r="G150">
        <f t="shared" ca="1" si="79"/>
        <v>2.0569999999999998E-2</v>
      </c>
      <c r="I150" s="21">
        <f t="shared" si="97"/>
        <v>45146</v>
      </c>
      <c r="J150" s="18">
        <f t="shared" si="73"/>
        <v>0</v>
      </c>
      <c r="K150">
        <f t="shared" si="80"/>
        <v>0</v>
      </c>
      <c r="L150">
        <f t="shared" ca="1" si="81"/>
        <v>2.3944444444444444</v>
      </c>
      <c r="M150">
        <f t="shared" ca="1" si="74"/>
        <v>4.9169999999999998E-2</v>
      </c>
      <c r="O150" s="21">
        <f t="shared" si="98"/>
        <v>45146</v>
      </c>
      <c r="P150" s="18">
        <f t="shared" si="75"/>
        <v>0</v>
      </c>
      <c r="Q150">
        <f t="shared" si="82"/>
        <v>0</v>
      </c>
      <c r="R150">
        <f t="shared" ca="1" si="83"/>
        <v>2.3944444444444444</v>
      </c>
      <c r="S150">
        <f t="shared" ca="1" si="76"/>
        <v>4.9169999999999998E-2</v>
      </c>
      <c r="U150" s="21">
        <f t="shared" si="84"/>
        <v>45916</v>
      </c>
      <c r="V150" s="18">
        <f t="shared" si="85"/>
        <v>3.9575</v>
      </c>
      <c r="W150">
        <f t="shared" si="69"/>
        <v>3.9574999999999999E-2</v>
      </c>
      <c r="Y150" s="21">
        <f t="shared" si="99"/>
        <v>45916</v>
      </c>
      <c r="Z150" s="18">
        <f t="shared" si="86"/>
        <v>3.7829000000000002</v>
      </c>
      <c r="AA150">
        <f t="shared" si="70"/>
        <v>3.7829000000000002E-2</v>
      </c>
      <c r="AC150" s="21">
        <f t="shared" si="100"/>
        <v>45776</v>
      </c>
      <c r="AD150" s="18">
        <f t="shared" si="87"/>
        <v>4.0430000000000001</v>
      </c>
      <c r="AE150">
        <f t="shared" si="71"/>
        <v>4.0430000000000001E-2</v>
      </c>
      <c r="AH150" s="21">
        <v>44890</v>
      </c>
      <c r="AI150" s="18">
        <v>4141.84</v>
      </c>
      <c r="AJ150" s="18">
        <v>0</v>
      </c>
      <c r="AL150" s="21">
        <v>44890</v>
      </c>
      <c r="AM150" s="18">
        <v>4141.84</v>
      </c>
      <c r="AN150" s="18">
        <v>0</v>
      </c>
      <c r="AP150" s="21">
        <v>44890</v>
      </c>
      <c r="AQ150" s="18">
        <v>4141.84</v>
      </c>
      <c r="AR150" s="18">
        <v>0</v>
      </c>
      <c r="AU150" s="1">
        <v>45813</v>
      </c>
      <c r="AV150" s="23">
        <v>4.3068999999999997</v>
      </c>
      <c r="AW150">
        <f t="shared" si="88"/>
        <v>4.3068999999999996E-2</v>
      </c>
      <c r="AY150" s="1">
        <v>45813</v>
      </c>
      <c r="AZ150" s="23">
        <v>4.2019000000000002</v>
      </c>
      <c r="BA150">
        <f t="shared" si="89"/>
        <v>4.2019000000000001E-2</v>
      </c>
      <c r="BC150" s="1">
        <v>45813</v>
      </c>
      <c r="BD150" s="23">
        <v>4.2809999999999997</v>
      </c>
      <c r="BE150">
        <f t="shared" si="90"/>
        <v>4.2809999999999994E-2</v>
      </c>
      <c r="BG150" s="1">
        <v>45813</v>
      </c>
      <c r="BH150">
        <v>3.9430000000000001</v>
      </c>
      <c r="BI150">
        <f t="shared" si="91"/>
        <v>3.943E-2</v>
      </c>
      <c r="BK150" s="1">
        <v>36727</v>
      </c>
      <c r="BL150">
        <v>1.4731304007907999</v>
      </c>
      <c r="BM150">
        <f t="shared" si="101"/>
        <v>1.4731304007908E-2</v>
      </c>
      <c r="BP150" s="1">
        <v>45812</v>
      </c>
      <c r="BQ150" s="23">
        <v>182.21270000000001</v>
      </c>
      <c r="BR150">
        <f t="shared" si="92"/>
        <v>1.8221270000000001</v>
      </c>
      <c r="BT150" s="1">
        <v>45812</v>
      </c>
      <c r="BU150" s="23">
        <v>1.96</v>
      </c>
      <c r="BV150">
        <f t="shared" si="93"/>
        <v>1.9599999999999999E-2</v>
      </c>
      <c r="BX150" s="1">
        <v>45812</v>
      </c>
      <c r="BY150" s="23">
        <v>2.0640000000000001</v>
      </c>
      <c r="BZ150">
        <f t="shared" si="94"/>
        <v>2.0640000000000002E-2</v>
      </c>
      <c r="CB150" s="1">
        <v>45813</v>
      </c>
      <c r="CC150">
        <v>2.004</v>
      </c>
      <c r="CD150">
        <f t="shared" si="95"/>
        <v>2.0039999999999999E-2</v>
      </c>
      <c r="CG150" s="1"/>
      <c r="CJ150" s="1"/>
      <c r="CL150" s="1"/>
      <c r="CM150" s="1"/>
      <c r="CP150" s="1"/>
      <c r="CS150" s="1"/>
      <c r="CV150" s="1"/>
      <c r="CY150" s="1"/>
      <c r="DB150" s="1"/>
    </row>
    <row r="151" spans="1:106" x14ac:dyDescent="0.3">
      <c r="A151" s="21">
        <f t="shared" si="96"/>
        <v>46022</v>
      </c>
      <c r="B151" s="18">
        <f t="shared" si="72"/>
        <v>112.421875</v>
      </c>
      <c r="C151">
        <f t="shared" si="68"/>
        <v>115</v>
      </c>
      <c r="D151">
        <f t="shared" ca="1" si="77"/>
        <v>-3.888888888888889E-2</v>
      </c>
      <c r="E151">
        <f ca="1">IF(currency="USD",'Future et co'!F151,IF(currency="EUR",'Future et co'!G151,FALSE))</f>
        <v>3.6070000000000005E-2</v>
      </c>
      <c r="F151">
        <f t="shared" ca="1" si="78"/>
        <v>3.6070000000000005E-2</v>
      </c>
      <c r="G151">
        <f t="shared" ca="1" si="79"/>
        <v>2.0569999999999998E-2</v>
      </c>
      <c r="I151" s="21">
        <f t="shared" si="97"/>
        <v>45147</v>
      </c>
      <c r="J151" s="18">
        <f t="shared" si="73"/>
        <v>0</v>
      </c>
      <c r="K151">
        <f t="shared" si="80"/>
        <v>0</v>
      </c>
      <c r="L151">
        <f t="shared" ca="1" si="81"/>
        <v>2.3916666666666666</v>
      </c>
      <c r="M151">
        <f t="shared" ca="1" si="74"/>
        <v>4.9753999999999993E-2</v>
      </c>
      <c r="O151" s="21">
        <f t="shared" si="98"/>
        <v>45147</v>
      </c>
      <c r="P151" s="18">
        <f t="shared" si="75"/>
        <v>0</v>
      </c>
      <c r="Q151">
        <f t="shared" si="82"/>
        <v>0</v>
      </c>
      <c r="R151">
        <f t="shared" ca="1" si="83"/>
        <v>2.3916666666666666</v>
      </c>
      <c r="S151">
        <f t="shared" ca="1" si="76"/>
        <v>4.9753999999999993E-2</v>
      </c>
      <c r="U151" s="21">
        <f t="shared" si="84"/>
        <v>45917</v>
      </c>
      <c r="V151" s="18">
        <f t="shared" si="85"/>
        <v>3.9453999999999998</v>
      </c>
      <c r="W151">
        <f t="shared" si="69"/>
        <v>3.9453999999999996E-2</v>
      </c>
      <c r="Y151" s="21">
        <f t="shared" si="99"/>
        <v>45917</v>
      </c>
      <c r="Z151" s="18">
        <f t="shared" si="86"/>
        <v>3.7721</v>
      </c>
      <c r="AA151">
        <f t="shared" si="70"/>
        <v>3.7720999999999998E-2</v>
      </c>
      <c r="AC151" s="21">
        <f t="shared" si="100"/>
        <v>45777</v>
      </c>
      <c r="AD151" s="18">
        <f t="shared" si="87"/>
        <v>4.0049999999999999</v>
      </c>
      <c r="AE151">
        <f t="shared" si="71"/>
        <v>4.0050000000000002E-2</v>
      </c>
      <c r="AH151" s="21">
        <v>44888</v>
      </c>
      <c r="AI151" s="18">
        <v>4144.1099999999997</v>
      </c>
      <c r="AJ151" s="18">
        <v>0</v>
      </c>
      <c r="AL151" s="21">
        <v>44888</v>
      </c>
      <c r="AM151" s="18">
        <v>4144.1099999999997</v>
      </c>
      <c r="AN151" s="18">
        <v>0</v>
      </c>
      <c r="AP151" s="21">
        <v>44888</v>
      </c>
      <c r="AQ151" s="18">
        <v>4144.1099999999997</v>
      </c>
      <c r="AR151" s="18">
        <v>0</v>
      </c>
      <c r="AU151" s="1">
        <v>45812</v>
      </c>
      <c r="AV151" s="23">
        <v>4.3148999999999997</v>
      </c>
      <c r="AW151">
        <f t="shared" si="88"/>
        <v>4.3149E-2</v>
      </c>
      <c r="AY151" s="1">
        <v>45812</v>
      </c>
      <c r="AZ151" s="23">
        <v>4.1990999999999996</v>
      </c>
      <c r="BA151">
        <f t="shared" si="89"/>
        <v>4.1990999999999994E-2</v>
      </c>
      <c r="BC151" s="1">
        <v>45812</v>
      </c>
      <c r="BD151" s="23">
        <v>4.2539999999999996</v>
      </c>
      <c r="BE151">
        <f t="shared" si="90"/>
        <v>4.2539999999999994E-2</v>
      </c>
      <c r="BG151" s="1">
        <v>45812</v>
      </c>
      <c r="BH151">
        <v>3.923</v>
      </c>
      <c r="BI151">
        <f t="shared" si="91"/>
        <v>3.9230000000000001E-2</v>
      </c>
      <c r="BK151" s="1">
        <v>36728</v>
      </c>
      <c r="BL151">
        <v>1.48216296344142</v>
      </c>
      <c r="BM151">
        <f t="shared" si="101"/>
        <v>1.4821629634414199E-2</v>
      </c>
      <c r="BP151" s="1">
        <v>45811</v>
      </c>
      <c r="BQ151" s="23">
        <v>182.5324</v>
      </c>
      <c r="BR151">
        <f t="shared" si="92"/>
        <v>1.8253239999999999</v>
      </c>
      <c r="BT151" s="1">
        <v>45811</v>
      </c>
      <c r="BU151" s="23">
        <v>1.9710000000000001</v>
      </c>
      <c r="BV151">
        <f t="shared" si="93"/>
        <v>1.9710000000000002E-2</v>
      </c>
      <c r="BX151" s="1">
        <v>45811</v>
      </c>
      <c r="BY151" s="23">
        <v>2.0739999999999998</v>
      </c>
      <c r="BZ151">
        <f t="shared" si="94"/>
        <v>2.0739999999999998E-2</v>
      </c>
      <c r="CB151" s="1">
        <v>45812</v>
      </c>
      <c r="CC151">
        <v>1.9730000000000001</v>
      </c>
      <c r="CD151">
        <f t="shared" si="95"/>
        <v>1.9730000000000001E-2</v>
      </c>
      <c r="CG151" s="1"/>
      <c r="CJ151" s="1"/>
      <c r="CL151" s="1"/>
      <c r="CM151" s="1"/>
      <c r="CP151" s="1"/>
      <c r="CS151" s="1"/>
      <c r="CV151" s="1"/>
      <c r="CY151" s="1"/>
      <c r="DB151" s="1"/>
    </row>
    <row r="152" spans="1:106" x14ac:dyDescent="0.3">
      <c r="A152" s="21">
        <f t="shared" si="96"/>
        <v>46023</v>
      </c>
      <c r="B152" s="18">
        <f t="shared" si="72"/>
        <v>112.421875</v>
      </c>
      <c r="C152">
        <f t="shared" si="68"/>
        <v>115</v>
      </c>
      <c r="D152">
        <f t="shared" ca="1" si="77"/>
        <v>-4.1666666666666664E-2</v>
      </c>
      <c r="E152">
        <f ca="1">IF(currency="USD",'Future et co'!F152,IF(currency="EUR",'Future et co'!G152,FALSE))</f>
        <v>3.6070000000000005E-2</v>
      </c>
      <c r="F152">
        <f t="shared" ca="1" si="78"/>
        <v>3.6070000000000005E-2</v>
      </c>
      <c r="G152">
        <f t="shared" ca="1" si="79"/>
        <v>2.0569999999999998E-2</v>
      </c>
      <c r="I152" s="21">
        <f t="shared" si="97"/>
        <v>45148</v>
      </c>
      <c r="J152" s="18">
        <f t="shared" si="73"/>
        <v>0</v>
      </c>
      <c r="K152">
        <f t="shared" si="80"/>
        <v>0</v>
      </c>
      <c r="L152">
        <f t="shared" ca="1" si="81"/>
        <v>2.3888888888888888</v>
      </c>
      <c r="M152">
        <f t="shared" ca="1" si="74"/>
        <v>4.9968000000000005E-2</v>
      </c>
      <c r="O152" s="21">
        <f t="shared" si="98"/>
        <v>45148</v>
      </c>
      <c r="P152" s="18">
        <f t="shared" si="75"/>
        <v>0</v>
      </c>
      <c r="Q152">
        <f t="shared" si="82"/>
        <v>0</v>
      </c>
      <c r="R152">
        <f t="shared" ca="1" si="83"/>
        <v>2.3888888888888888</v>
      </c>
      <c r="S152">
        <f t="shared" ca="1" si="76"/>
        <v>4.9968000000000005E-2</v>
      </c>
      <c r="U152" s="21">
        <f t="shared" si="84"/>
        <v>45918</v>
      </c>
      <c r="V152" s="18">
        <f t="shared" si="85"/>
        <v>3.9289000000000001</v>
      </c>
      <c r="W152">
        <f t="shared" si="69"/>
        <v>3.9288999999999998E-2</v>
      </c>
      <c r="Y152" s="21">
        <f t="shared" si="99"/>
        <v>45918</v>
      </c>
      <c r="Z152" s="18">
        <f t="shared" si="86"/>
        <v>3.76</v>
      </c>
      <c r="AA152">
        <f t="shared" si="70"/>
        <v>3.7599999999999995E-2</v>
      </c>
      <c r="AC152" s="21">
        <f t="shared" si="100"/>
        <v>45778</v>
      </c>
      <c r="AD152" s="18">
        <f t="shared" si="87"/>
        <v>4.0609999999999999</v>
      </c>
      <c r="AE152">
        <f t="shared" si="71"/>
        <v>4.061E-2</v>
      </c>
      <c r="AH152" s="21">
        <v>44887</v>
      </c>
      <c r="AI152" s="18">
        <v>4120.8999999999996</v>
      </c>
      <c r="AJ152" s="18">
        <v>0</v>
      </c>
      <c r="AL152" s="21">
        <v>44887</v>
      </c>
      <c r="AM152" s="18">
        <v>4120.8999999999996</v>
      </c>
      <c r="AN152" s="18">
        <v>0</v>
      </c>
      <c r="AP152" s="21">
        <v>44887</v>
      </c>
      <c r="AQ152" s="18">
        <v>4120.8999999999996</v>
      </c>
      <c r="AR152" s="18">
        <v>0</v>
      </c>
      <c r="AU152" s="1">
        <v>45811</v>
      </c>
      <c r="AV152" s="23">
        <v>4.3112000000000004</v>
      </c>
      <c r="AW152">
        <f t="shared" si="88"/>
        <v>4.3112000000000004E-2</v>
      </c>
      <c r="AY152" s="1">
        <v>45811</v>
      </c>
      <c r="AZ152" s="23">
        <v>4.2237</v>
      </c>
      <c r="BA152">
        <f t="shared" si="89"/>
        <v>4.2236999999999997E-2</v>
      </c>
      <c r="BC152" s="1">
        <v>45811</v>
      </c>
      <c r="BD152" s="23">
        <v>4.3150000000000004</v>
      </c>
      <c r="BE152">
        <f t="shared" si="90"/>
        <v>4.3150000000000001E-2</v>
      </c>
      <c r="BG152" s="1">
        <v>45811</v>
      </c>
      <c r="BH152">
        <v>3.9870000000000001</v>
      </c>
      <c r="BI152">
        <f t="shared" si="91"/>
        <v>3.9870000000000003E-2</v>
      </c>
      <c r="BK152" s="1">
        <v>36731</v>
      </c>
      <c r="BL152">
        <v>1.4776852434988801</v>
      </c>
      <c r="BM152">
        <f t="shared" si="101"/>
        <v>1.47768524349888E-2</v>
      </c>
      <c r="BP152" s="1">
        <v>45810</v>
      </c>
      <c r="BQ152" s="23">
        <v>182.2961</v>
      </c>
      <c r="BR152">
        <f t="shared" si="92"/>
        <v>1.8229610000000001</v>
      </c>
      <c r="BT152" s="1">
        <v>45810</v>
      </c>
      <c r="BU152" s="23">
        <v>1.9790000000000001</v>
      </c>
      <c r="BV152">
        <f t="shared" si="93"/>
        <v>1.9790000000000002E-2</v>
      </c>
      <c r="BX152" s="1">
        <v>45810</v>
      </c>
      <c r="BY152" s="23">
        <v>2.0630000000000002</v>
      </c>
      <c r="BZ152">
        <f t="shared" si="94"/>
        <v>2.0630000000000003E-2</v>
      </c>
      <c r="CB152" s="1">
        <v>45811</v>
      </c>
      <c r="CC152">
        <v>1.9710000000000001</v>
      </c>
      <c r="CD152">
        <f t="shared" si="95"/>
        <v>1.9710000000000002E-2</v>
      </c>
      <c r="CG152" s="1"/>
      <c r="CJ152" s="1"/>
      <c r="CL152" s="1"/>
      <c r="CM152" s="1"/>
      <c r="CP152" s="1"/>
      <c r="CS152" s="1"/>
      <c r="CV152" s="1"/>
      <c r="CY152" s="1"/>
      <c r="DB152" s="1"/>
    </row>
    <row r="153" spans="1:106" x14ac:dyDescent="0.3">
      <c r="A153" s="21">
        <f t="shared" si="96"/>
        <v>46024</v>
      </c>
      <c r="B153" s="18">
        <f t="shared" si="72"/>
        <v>112.421875</v>
      </c>
      <c r="C153">
        <f t="shared" ref="C153:C216" si="102">CEILING(B153,$C$9)</f>
        <v>115</v>
      </c>
      <c r="D153">
        <f t="shared" ca="1" si="77"/>
        <v>-4.4444444444444446E-2</v>
      </c>
      <c r="E153">
        <f ca="1">IF(currency="USD",'Future et co'!F153,IF(currency="EUR",'Future et co'!G153,FALSE))</f>
        <v>3.6070000000000005E-2</v>
      </c>
      <c r="F153">
        <f t="shared" ca="1" si="78"/>
        <v>3.6070000000000005E-2</v>
      </c>
      <c r="G153">
        <f t="shared" ca="1" si="79"/>
        <v>2.0569999999999998E-2</v>
      </c>
      <c r="I153" s="21">
        <f t="shared" si="97"/>
        <v>45149</v>
      </c>
      <c r="J153" s="18">
        <f t="shared" si="73"/>
        <v>0</v>
      </c>
      <c r="K153">
        <f t="shared" si="80"/>
        <v>0</v>
      </c>
      <c r="L153">
        <f t="shared" ca="1" si="81"/>
        <v>2.3861111111111111</v>
      </c>
      <c r="M153">
        <f t="shared" ca="1" si="74"/>
        <v>5.0290000000000001E-2</v>
      </c>
      <c r="O153" s="21">
        <f t="shared" si="98"/>
        <v>45149</v>
      </c>
      <c r="P153" s="18">
        <f t="shared" si="75"/>
        <v>0</v>
      </c>
      <c r="Q153">
        <f t="shared" si="82"/>
        <v>0</v>
      </c>
      <c r="R153">
        <f t="shared" ca="1" si="83"/>
        <v>2.3861111111111111</v>
      </c>
      <c r="S153">
        <f t="shared" ca="1" si="76"/>
        <v>5.0290000000000001E-2</v>
      </c>
      <c r="U153" s="21">
        <f t="shared" si="84"/>
        <v>45919</v>
      </c>
      <c r="V153" s="18">
        <f t="shared" si="85"/>
        <v>3.9279000000000002</v>
      </c>
      <c r="W153">
        <f t="shared" si="69"/>
        <v>3.9279000000000001E-2</v>
      </c>
      <c r="Y153" s="21">
        <f t="shared" si="99"/>
        <v>45919</v>
      </c>
      <c r="Z153" s="18">
        <f t="shared" si="86"/>
        <v>3.7645</v>
      </c>
      <c r="AA153">
        <f t="shared" si="70"/>
        <v>3.7644999999999998E-2</v>
      </c>
      <c r="AC153" s="21">
        <f t="shared" si="100"/>
        <v>45779</v>
      </c>
      <c r="AD153" s="18">
        <f t="shared" si="87"/>
        <v>4.1660000000000004</v>
      </c>
      <c r="AE153">
        <f t="shared" si="71"/>
        <v>4.1660000000000003E-2</v>
      </c>
      <c r="AH153" s="21">
        <v>44886</v>
      </c>
      <c r="AI153" s="18">
        <v>4066.2</v>
      </c>
      <c r="AJ153" s="18">
        <v>0</v>
      </c>
      <c r="AL153" s="21">
        <v>44886</v>
      </c>
      <c r="AM153" s="18">
        <v>4066.2</v>
      </c>
      <c r="AN153" s="18">
        <v>0</v>
      </c>
      <c r="AP153" s="21">
        <v>44886</v>
      </c>
      <c r="AQ153" s="18">
        <v>4066.2</v>
      </c>
      <c r="AR153" s="18">
        <v>0</v>
      </c>
      <c r="AU153" s="1">
        <v>45810</v>
      </c>
      <c r="AV153" s="23">
        <v>4.3117000000000001</v>
      </c>
      <c r="AW153">
        <f t="shared" si="88"/>
        <v>4.3117000000000003E-2</v>
      </c>
      <c r="AY153" s="1">
        <v>45810</v>
      </c>
      <c r="AZ153" s="23">
        <v>4.2319000000000004</v>
      </c>
      <c r="BA153">
        <f t="shared" si="89"/>
        <v>4.2319000000000002E-2</v>
      </c>
      <c r="BC153" s="1">
        <v>45810</v>
      </c>
      <c r="BD153" s="23">
        <v>4.3079999999999998</v>
      </c>
      <c r="BE153">
        <f t="shared" si="90"/>
        <v>4.308E-2</v>
      </c>
      <c r="BG153" s="1">
        <v>45810</v>
      </c>
      <c r="BH153">
        <v>3.9790000000000001</v>
      </c>
      <c r="BI153">
        <f t="shared" si="91"/>
        <v>3.9789999999999999E-2</v>
      </c>
      <c r="BK153" s="1">
        <v>36732</v>
      </c>
      <c r="BL153">
        <v>1.4790219371124</v>
      </c>
      <c r="BM153">
        <f t="shared" si="101"/>
        <v>1.4790219371124E-2</v>
      </c>
      <c r="BP153" s="1">
        <v>45807</v>
      </c>
      <c r="BQ153" s="23">
        <v>182.40729999999999</v>
      </c>
      <c r="BR153">
        <f t="shared" si="92"/>
        <v>1.8240729999999998</v>
      </c>
      <c r="BT153" s="1">
        <v>45807</v>
      </c>
      <c r="BU153" s="23">
        <v>1.9950000000000001</v>
      </c>
      <c r="BV153">
        <f t="shared" si="93"/>
        <v>1.9950000000000002E-2</v>
      </c>
      <c r="BX153" s="1">
        <v>45807</v>
      </c>
      <c r="BY153" s="23">
        <v>2.069</v>
      </c>
      <c r="BZ153">
        <f t="shared" si="94"/>
        <v>2.069E-2</v>
      </c>
      <c r="CB153" s="1">
        <v>45810</v>
      </c>
      <c r="CC153">
        <v>1.978</v>
      </c>
      <c r="CD153">
        <f t="shared" si="95"/>
        <v>1.9779999999999999E-2</v>
      </c>
      <c r="CG153" s="1"/>
      <c r="CJ153" s="1"/>
      <c r="CL153" s="1"/>
      <c r="CM153" s="1"/>
      <c r="CP153" s="1"/>
      <c r="CS153" s="1"/>
      <c r="CV153" s="1"/>
      <c r="CY153" s="1"/>
      <c r="DB153" s="1"/>
    </row>
    <row r="154" spans="1:106" x14ac:dyDescent="0.3">
      <c r="A154" s="21">
        <f t="shared" si="96"/>
        <v>46027</v>
      </c>
      <c r="B154" s="18">
        <f t="shared" si="72"/>
        <v>112.421875</v>
      </c>
      <c r="C154">
        <f t="shared" si="102"/>
        <v>115</v>
      </c>
      <c r="D154">
        <f t="shared" ca="1" si="77"/>
        <v>-5.2777777777777778E-2</v>
      </c>
      <c r="E154">
        <f ca="1">IF(currency="USD",'Future et co'!F154,IF(currency="EUR",'Future et co'!G154,FALSE))</f>
        <v>3.6070000000000005E-2</v>
      </c>
      <c r="F154">
        <f t="shared" ca="1" si="78"/>
        <v>3.6070000000000005E-2</v>
      </c>
      <c r="G154">
        <f t="shared" ca="1" si="79"/>
        <v>2.0569999999999998E-2</v>
      </c>
      <c r="I154" s="21">
        <f t="shared" si="97"/>
        <v>45152</v>
      </c>
      <c r="J154" s="18">
        <f t="shared" si="73"/>
        <v>0</v>
      </c>
      <c r="K154">
        <f t="shared" si="80"/>
        <v>0</v>
      </c>
      <c r="L154">
        <f t="shared" ca="1" si="81"/>
        <v>2.3777777777777778</v>
      </c>
      <c r="M154">
        <f t="shared" ca="1" si="74"/>
        <v>5.1186999999999996E-2</v>
      </c>
      <c r="O154" s="21">
        <f t="shared" si="98"/>
        <v>45152</v>
      </c>
      <c r="P154" s="18">
        <f t="shared" si="75"/>
        <v>0</v>
      </c>
      <c r="Q154">
        <f t="shared" si="82"/>
        <v>0</v>
      </c>
      <c r="R154">
        <f t="shared" ca="1" si="83"/>
        <v>2.3777777777777778</v>
      </c>
      <c r="S154">
        <f t="shared" ca="1" si="76"/>
        <v>5.1186999999999996E-2</v>
      </c>
      <c r="U154" s="21">
        <f t="shared" si="84"/>
        <v>45922</v>
      </c>
      <c r="V154" s="18">
        <f t="shared" si="85"/>
        <v>3.9209999999999998</v>
      </c>
      <c r="W154">
        <f t="shared" si="69"/>
        <v>3.9209999999999995E-2</v>
      </c>
      <c r="Y154" s="21">
        <f t="shared" si="99"/>
        <v>45922</v>
      </c>
      <c r="Z154" s="18">
        <f t="shared" si="86"/>
        <v>3.7707999999999999</v>
      </c>
      <c r="AA154">
        <f t="shared" si="70"/>
        <v>3.7707999999999998E-2</v>
      </c>
      <c r="AC154" s="21">
        <f t="shared" si="100"/>
        <v>45782</v>
      </c>
      <c r="AD154" s="18">
        <f t="shared" si="87"/>
        <v>4.194</v>
      </c>
      <c r="AE154">
        <f t="shared" si="71"/>
        <v>4.1939999999999998E-2</v>
      </c>
      <c r="AH154" s="21">
        <v>44883</v>
      </c>
      <c r="AI154" s="18">
        <v>4083.2</v>
      </c>
      <c r="AJ154" s="18">
        <v>0</v>
      </c>
      <c r="AL154" s="21">
        <v>44883</v>
      </c>
      <c r="AM154" s="18">
        <v>4083.2</v>
      </c>
      <c r="AN154" s="18">
        <v>0</v>
      </c>
      <c r="AP154" s="21">
        <v>44883</v>
      </c>
      <c r="AQ154" s="18">
        <v>4083.2</v>
      </c>
      <c r="AR154" s="18">
        <v>0</v>
      </c>
      <c r="AU154" s="1">
        <v>45807</v>
      </c>
      <c r="AV154" s="23">
        <v>4.3105000000000002</v>
      </c>
      <c r="AW154">
        <f t="shared" si="88"/>
        <v>4.3105000000000004E-2</v>
      </c>
      <c r="AY154" s="1">
        <v>45807</v>
      </c>
      <c r="AZ154" s="23">
        <v>4.22</v>
      </c>
      <c r="BA154">
        <f t="shared" si="89"/>
        <v>4.2199999999999994E-2</v>
      </c>
      <c r="BC154" s="1">
        <v>45807</v>
      </c>
      <c r="BD154">
        <v>4.2869999999999999</v>
      </c>
      <c r="BE154">
        <f t="shared" si="90"/>
        <v>4.2869999999999998E-2</v>
      </c>
      <c r="BG154" s="1">
        <v>45807</v>
      </c>
      <c r="BH154">
        <v>3.9140000000000001</v>
      </c>
      <c r="BI154">
        <f t="shared" si="91"/>
        <v>3.9140000000000001E-2</v>
      </c>
      <c r="BK154" s="1">
        <v>36733</v>
      </c>
      <c r="BL154">
        <v>1.5120574525244701</v>
      </c>
      <c r="BM154">
        <f t="shared" si="101"/>
        <v>1.5120574525244701E-2</v>
      </c>
      <c r="BP154" s="1">
        <v>45806</v>
      </c>
      <c r="BQ154" s="23">
        <v>182.39340000000001</v>
      </c>
      <c r="BR154">
        <f t="shared" si="92"/>
        <v>1.8239340000000002</v>
      </c>
      <c r="BT154" s="1">
        <v>45806</v>
      </c>
      <c r="BU154" s="23">
        <v>1.996</v>
      </c>
      <c r="BV154">
        <f t="shared" si="93"/>
        <v>1.9959999999999999E-2</v>
      </c>
      <c r="BX154" s="1">
        <v>45806</v>
      </c>
      <c r="BY154">
        <v>2.056</v>
      </c>
      <c r="BZ154">
        <f t="shared" si="94"/>
        <v>2.0560000000000002E-2</v>
      </c>
      <c r="CB154" s="1">
        <v>45807</v>
      </c>
      <c r="CC154">
        <v>1.9730000000000001</v>
      </c>
      <c r="CD154">
        <f t="shared" si="95"/>
        <v>1.9730000000000001E-2</v>
      </c>
      <c r="CG154" s="1"/>
      <c r="CJ154" s="1"/>
      <c r="CL154" s="1"/>
      <c r="CM154" s="1"/>
      <c r="CP154" s="1"/>
      <c r="CS154" s="1"/>
      <c r="CV154" s="1"/>
      <c r="CY154" s="1"/>
      <c r="DB154" s="1"/>
    </row>
    <row r="155" spans="1:106" x14ac:dyDescent="0.3">
      <c r="A155" s="21">
        <f t="shared" si="96"/>
        <v>46028</v>
      </c>
      <c r="B155" s="18">
        <f t="shared" si="72"/>
        <v>112.421875</v>
      </c>
      <c r="C155">
        <f t="shared" si="102"/>
        <v>115</v>
      </c>
      <c r="D155">
        <f t="shared" ca="1" si="77"/>
        <v>-5.5555555555555552E-2</v>
      </c>
      <c r="E155">
        <f ca="1">IF(currency="USD",'Future et co'!F155,IF(currency="EUR",'Future et co'!G155,FALSE))</f>
        <v>3.6070000000000005E-2</v>
      </c>
      <c r="F155">
        <f t="shared" ca="1" si="78"/>
        <v>3.6070000000000005E-2</v>
      </c>
      <c r="G155">
        <f t="shared" ca="1" si="79"/>
        <v>2.0569999999999998E-2</v>
      </c>
      <c r="I155" s="21">
        <f t="shared" si="97"/>
        <v>45153</v>
      </c>
      <c r="J155" s="18">
        <f t="shared" si="73"/>
        <v>0</v>
      </c>
      <c r="K155">
        <f t="shared" si="80"/>
        <v>0</v>
      </c>
      <c r="L155">
        <f t="shared" ca="1" si="81"/>
        <v>2.375</v>
      </c>
      <c r="M155">
        <f t="shared" ca="1" si="74"/>
        <v>5.0919999999999993E-2</v>
      </c>
      <c r="O155" s="21">
        <f t="shared" si="98"/>
        <v>45153</v>
      </c>
      <c r="P155" s="18">
        <f t="shared" si="75"/>
        <v>0</v>
      </c>
      <c r="Q155">
        <f t="shared" si="82"/>
        <v>0</v>
      </c>
      <c r="R155">
        <f t="shared" ca="1" si="83"/>
        <v>2.375</v>
      </c>
      <c r="S155">
        <f t="shared" ca="1" si="76"/>
        <v>5.0919999999999993E-2</v>
      </c>
      <c r="U155" s="21">
        <f t="shared" si="84"/>
        <v>45923</v>
      </c>
      <c r="V155" s="18">
        <f t="shared" si="85"/>
        <v>3.9188999999999998</v>
      </c>
      <c r="W155">
        <f t="shared" si="69"/>
        <v>3.9189000000000002E-2</v>
      </c>
      <c r="Y155" s="21">
        <f t="shared" si="99"/>
        <v>45923</v>
      </c>
      <c r="Z155" s="18">
        <f t="shared" si="86"/>
        <v>3.7645</v>
      </c>
      <c r="AA155">
        <f t="shared" si="70"/>
        <v>3.7644999999999998E-2</v>
      </c>
      <c r="AC155" s="21">
        <f t="shared" si="100"/>
        <v>45783</v>
      </c>
      <c r="AD155" s="18">
        <f t="shared" si="87"/>
        <v>4.1559999999999997</v>
      </c>
      <c r="AE155">
        <f t="shared" si="71"/>
        <v>4.156E-2</v>
      </c>
      <c r="AH155" s="21">
        <v>44882</v>
      </c>
      <c r="AI155" s="18">
        <v>4063.35</v>
      </c>
      <c r="AJ155" s="18">
        <v>0</v>
      </c>
      <c r="AL155" s="21">
        <v>44882</v>
      </c>
      <c r="AM155" s="18">
        <v>4063.35</v>
      </c>
      <c r="AN155" s="18">
        <v>0</v>
      </c>
      <c r="AP155" s="21">
        <v>44882</v>
      </c>
      <c r="AQ155" s="18">
        <v>4063.35</v>
      </c>
      <c r="AR155" s="18">
        <v>0</v>
      </c>
      <c r="AU155" s="1">
        <v>45806</v>
      </c>
      <c r="AV155" s="23">
        <v>4.3189000000000002</v>
      </c>
      <c r="AW155">
        <f t="shared" si="88"/>
        <v>4.3189000000000005E-2</v>
      </c>
      <c r="AY155" s="1">
        <v>45806</v>
      </c>
      <c r="AZ155" s="23">
        <v>4.2309999999999999</v>
      </c>
      <c r="BA155">
        <f t="shared" si="89"/>
        <v>4.231E-2</v>
      </c>
      <c r="BC155" s="1">
        <v>45806</v>
      </c>
      <c r="BD155">
        <v>4.319</v>
      </c>
      <c r="BE155">
        <f t="shared" si="90"/>
        <v>4.3189999999999999E-2</v>
      </c>
      <c r="BG155" s="1">
        <v>45806</v>
      </c>
      <c r="BH155">
        <v>3.9649999999999999</v>
      </c>
      <c r="BI155">
        <f t="shared" si="91"/>
        <v>3.9649999999999998E-2</v>
      </c>
      <c r="BK155" s="1">
        <v>36734</v>
      </c>
      <c r="BL155">
        <v>1.49547680795389</v>
      </c>
      <c r="BM155">
        <f t="shared" si="101"/>
        <v>1.49547680795389E-2</v>
      </c>
      <c r="BP155" s="1">
        <v>45805</v>
      </c>
      <c r="BQ155" s="23">
        <v>181.87899999999999</v>
      </c>
      <c r="BR155">
        <f t="shared" si="92"/>
        <v>1.8187899999999999</v>
      </c>
      <c r="BT155" s="1">
        <v>45805</v>
      </c>
      <c r="BU155" s="23">
        <v>2.0110000000000001</v>
      </c>
      <c r="BV155">
        <f t="shared" si="93"/>
        <v>2.0110000000000003E-2</v>
      </c>
      <c r="BX155" s="1">
        <v>45805</v>
      </c>
      <c r="BY155">
        <v>2.0419999999999998</v>
      </c>
      <c r="BZ155">
        <f t="shared" si="94"/>
        <v>2.0419999999999997E-2</v>
      </c>
      <c r="CB155" s="1">
        <v>45806</v>
      </c>
      <c r="CC155">
        <v>1.962</v>
      </c>
      <c r="CD155">
        <f t="shared" si="95"/>
        <v>1.9619999999999999E-2</v>
      </c>
      <c r="CG155" s="1"/>
      <c r="CJ155" s="1"/>
      <c r="CL155" s="1"/>
      <c r="CM155" s="1"/>
      <c r="CP155" s="1"/>
      <c r="CS155" s="1"/>
      <c r="CV155" s="1"/>
      <c r="CY155" s="1"/>
      <c r="DB155" s="1"/>
    </row>
    <row r="156" spans="1:106" x14ac:dyDescent="0.3">
      <c r="A156" s="21">
        <f t="shared" si="96"/>
        <v>46029</v>
      </c>
      <c r="B156" s="18">
        <f t="shared" si="72"/>
        <v>112.421875</v>
      </c>
      <c r="C156">
        <f t="shared" si="102"/>
        <v>115</v>
      </c>
      <c r="D156">
        <f t="shared" ca="1" si="77"/>
        <v>-5.8333333333333334E-2</v>
      </c>
      <c r="E156">
        <f ca="1">IF(currency="USD",'Future et co'!F156,IF(currency="EUR",'Future et co'!G156,FALSE))</f>
        <v>3.6070000000000005E-2</v>
      </c>
      <c r="F156">
        <f t="shared" ca="1" si="78"/>
        <v>3.6070000000000005E-2</v>
      </c>
      <c r="G156">
        <f t="shared" ca="1" si="79"/>
        <v>2.0569999999999998E-2</v>
      </c>
      <c r="I156" s="21">
        <f t="shared" si="97"/>
        <v>45154</v>
      </c>
      <c r="J156" s="18">
        <f t="shared" si="73"/>
        <v>0</v>
      </c>
      <c r="K156">
        <f t="shared" si="80"/>
        <v>0</v>
      </c>
      <c r="L156">
        <f t="shared" ca="1" si="81"/>
        <v>2.3722222222222222</v>
      </c>
      <c r="M156">
        <f t="shared" ca="1" si="74"/>
        <v>5.1139999999999998E-2</v>
      </c>
      <c r="O156" s="21">
        <f t="shared" si="98"/>
        <v>45154</v>
      </c>
      <c r="P156" s="18">
        <f t="shared" si="75"/>
        <v>0</v>
      </c>
      <c r="Q156">
        <f t="shared" si="82"/>
        <v>0</v>
      </c>
      <c r="R156">
        <f t="shared" ca="1" si="83"/>
        <v>2.3722222222222222</v>
      </c>
      <c r="S156">
        <f t="shared" ca="1" si="76"/>
        <v>5.1139999999999998E-2</v>
      </c>
      <c r="U156" s="21">
        <f t="shared" si="84"/>
        <v>45924</v>
      </c>
      <c r="V156" s="18">
        <f t="shared" si="85"/>
        <v>3.9175</v>
      </c>
      <c r="W156">
        <f t="shared" si="69"/>
        <v>3.9175000000000001E-2</v>
      </c>
      <c r="Y156" s="21">
        <f t="shared" si="99"/>
        <v>45924</v>
      </c>
      <c r="Z156" s="18">
        <f t="shared" si="86"/>
        <v>3.7749999999999999</v>
      </c>
      <c r="AA156">
        <f t="shared" si="70"/>
        <v>3.7749999999999999E-2</v>
      </c>
      <c r="AC156" s="21">
        <f t="shared" si="100"/>
        <v>45784</v>
      </c>
      <c r="AD156" s="18">
        <f t="shared" si="87"/>
        <v>4.1710000000000003</v>
      </c>
      <c r="AE156">
        <f t="shared" si="71"/>
        <v>4.1710000000000004E-2</v>
      </c>
      <c r="AH156" s="21">
        <v>44881</v>
      </c>
      <c r="AI156" s="18">
        <v>4075.37</v>
      </c>
      <c r="AJ156" s="18">
        <v>0</v>
      </c>
      <c r="AL156" s="21">
        <v>44881</v>
      </c>
      <c r="AM156" s="18">
        <v>4075.37</v>
      </c>
      <c r="AN156" s="18">
        <v>0</v>
      </c>
      <c r="AP156" s="21">
        <v>44881</v>
      </c>
      <c r="AQ156" s="18">
        <v>4075.37</v>
      </c>
      <c r="AR156" s="18">
        <v>0</v>
      </c>
      <c r="AU156" s="1">
        <v>45805</v>
      </c>
      <c r="AV156" s="23">
        <v>4.3159999999999998</v>
      </c>
      <c r="AW156">
        <f t="shared" si="88"/>
        <v>4.3159999999999997E-2</v>
      </c>
      <c r="AY156" s="1">
        <v>45805</v>
      </c>
      <c r="AZ156" s="23">
        <v>4.2533000000000003</v>
      </c>
      <c r="BA156">
        <f t="shared" si="89"/>
        <v>4.2533000000000001E-2</v>
      </c>
      <c r="BC156" s="1">
        <v>45805</v>
      </c>
      <c r="BD156">
        <v>4.3609999999999998</v>
      </c>
      <c r="BE156">
        <f t="shared" si="90"/>
        <v>4.3609999999999996E-2</v>
      </c>
      <c r="BG156" s="1">
        <v>45805</v>
      </c>
      <c r="BH156">
        <v>4.0179999999999998</v>
      </c>
      <c r="BI156">
        <f t="shared" si="91"/>
        <v>4.018E-2</v>
      </c>
      <c r="BK156" s="1">
        <v>36735</v>
      </c>
      <c r="BL156">
        <v>1.51783850611437</v>
      </c>
      <c r="BM156">
        <f t="shared" si="101"/>
        <v>1.51783850611437E-2</v>
      </c>
      <c r="BP156" s="1">
        <v>45804</v>
      </c>
      <c r="BQ156" s="23">
        <v>182.04589999999999</v>
      </c>
      <c r="BR156">
        <f t="shared" si="92"/>
        <v>1.8204589999999998</v>
      </c>
      <c r="BT156" s="1">
        <v>45804</v>
      </c>
      <c r="BU156" s="23">
        <v>2.0209999999999999</v>
      </c>
      <c r="BV156">
        <f t="shared" si="93"/>
        <v>2.0209999999999999E-2</v>
      </c>
      <c r="BX156" s="1">
        <v>45804</v>
      </c>
      <c r="BY156">
        <v>2.056</v>
      </c>
      <c r="BZ156">
        <f t="shared" si="94"/>
        <v>2.0560000000000002E-2</v>
      </c>
      <c r="CB156" s="1">
        <v>45805</v>
      </c>
      <c r="CC156">
        <v>1.966</v>
      </c>
      <c r="CD156">
        <f t="shared" si="95"/>
        <v>1.966E-2</v>
      </c>
      <c r="CG156" s="1"/>
      <c r="CJ156" s="1"/>
      <c r="CL156" s="1"/>
      <c r="CM156" s="1"/>
      <c r="CP156" s="1"/>
      <c r="CS156" s="1"/>
      <c r="CV156" s="1"/>
      <c r="CY156" s="1"/>
      <c r="DB156" s="1"/>
    </row>
    <row r="157" spans="1:106" x14ac:dyDescent="0.3">
      <c r="A157" s="21">
        <f t="shared" si="96"/>
        <v>46030</v>
      </c>
      <c r="B157" s="18">
        <f t="shared" si="72"/>
        <v>112.421875</v>
      </c>
      <c r="C157">
        <f t="shared" si="102"/>
        <v>115</v>
      </c>
      <c r="D157">
        <f t="shared" ca="1" si="77"/>
        <v>-6.1111111111111109E-2</v>
      </c>
      <c r="E157">
        <f ca="1">IF(currency="USD",'Future et co'!F157,IF(currency="EUR",'Future et co'!G157,FALSE))</f>
        <v>3.6070000000000005E-2</v>
      </c>
      <c r="F157">
        <f t="shared" ca="1" si="78"/>
        <v>3.6070000000000005E-2</v>
      </c>
      <c r="G157">
        <f t="shared" ca="1" si="79"/>
        <v>2.0569999999999998E-2</v>
      </c>
      <c r="I157" s="21">
        <f t="shared" si="97"/>
        <v>45155</v>
      </c>
      <c r="J157" s="18">
        <f t="shared" si="73"/>
        <v>0</v>
      </c>
      <c r="K157">
        <f t="shared" si="80"/>
        <v>0</v>
      </c>
      <c r="L157">
        <f t="shared" ca="1" si="81"/>
        <v>2.3694444444444445</v>
      </c>
      <c r="M157">
        <f t="shared" ca="1" si="74"/>
        <v>5.076E-2</v>
      </c>
      <c r="O157" s="21">
        <f t="shared" si="98"/>
        <v>45155</v>
      </c>
      <c r="P157" s="18">
        <f t="shared" si="75"/>
        <v>0</v>
      </c>
      <c r="Q157">
        <f t="shared" si="82"/>
        <v>0</v>
      </c>
      <c r="R157">
        <f t="shared" ca="1" si="83"/>
        <v>2.3694444444444445</v>
      </c>
      <c r="S157">
        <f t="shared" ca="1" si="76"/>
        <v>5.076E-2</v>
      </c>
      <c r="U157" s="21">
        <f t="shared" si="84"/>
        <v>45925</v>
      </c>
      <c r="V157" s="18">
        <f t="shared" si="85"/>
        <v>3.9266000000000001</v>
      </c>
      <c r="W157">
        <f t="shared" si="69"/>
        <v>3.9266000000000002E-2</v>
      </c>
      <c r="Y157" s="21">
        <f t="shared" si="99"/>
        <v>45925</v>
      </c>
      <c r="Z157" s="18">
        <f t="shared" si="86"/>
        <v>3.7982</v>
      </c>
      <c r="AA157">
        <f t="shared" si="70"/>
        <v>3.7982000000000002E-2</v>
      </c>
      <c r="AC157" s="21">
        <f t="shared" si="100"/>
        <v>45785</v>
      </c>
      <c r="AD157" s="18">
        <f t="shared" si="87"/>
        <v>4.2320000000000002</v>
      </c>
      <c r="AE157">
        <f t="shared" si="71"/>
        <v>4.2320000000000003E-2</v>
      </c>
      <c r="AH157" s="21">
        <v>44880</v>
      </c>
      <c r="AI157" s="18">
        <v>4109.8100000000004</v>
      </c>
      <c r="AJ157" s="18">
        <v>0</v>
      </c>
      <c r="AL157" s="21">
        <v>44880</v>
      </c>
      <c r="AM157" s="18">
        <v>4109.8100000000004</v>
      </c>
      <c r="AN157" s="18">
        <v>0</v>
      </c>
      <c r="AP157" s="21">
        <v>44880</v>
      </c>
      <c r="AQ157" s="18">
        <v>4109.8100000000004</v>
      </c>
      <c r="AR157" s="18">
        <v>0</v>
      </c>
      <c r="AU157" s="1">
        <v>45804</v>
      </c>
      <c r="AV157" s="23">
        <v>4.3159999999999998</v>
      </c>
      <c r="AW157">
        <f t="shared" si="88"/>
        <v>4.3159999999999997E-2</v>
      </c>
      <c r="AY157" s="1">
        <v>45804</v>
      </c>
      <c r="AZ157" s="23">
        <v>4.2514000000000003</v>
      </c>
      <c r="BA157">
        <f t="shared" si="89"/>
        <v>4.2514000000000003E-2</v>
      </c>
      <c r="BC157" s="1">
        <v>45804</v>
      </c>
      <c r="BD157">
        <v>4.3490000000000002</v>
      </c>
      <c r="BE157">
        <f t="shared" si="90"/>
        <v>4.3490000000000001E-2</v>
      </c>
      <c r="BG157" s="1">
        <v>45804</v>
      </c>
      <c r="BH157">
        <v>3.9950000000000001</v>
      </c>
      <c r="BI157">
        <f t="shared" si="91"/>
        <v>3.9949999999999999E-2</v>
      </c>
      <c r="BK157" s="1">
        <v>36738</v>
      </c>
      <c r="BL157">
        <v>1.5189698356316199</v>
      </c>
      <c r="BM157">
        <f t="shared" si="101"/>
        <v>1.5189698356316199E-2</v>
      </c>
      <c r="BP157" s="1">
        <v>45803</v>
      </c>
      <c r="BQ157" s="23">
        <v>181.74</v>
      </c>
      <c r="BR157">
        <f t="shared" si="92"/>
        <v>1.8174000000000001</v>
      </c>
      <c r="BT157" s="1">
        <v>45803</v>
      </c>
      <c r="BU157" s="23">
        <v>2.0390000000000001</v>
      </c>
      <c r="BV157">
        <f t="shared" si="93"/>
        <v>2.0390000000000002E-2</v>
      </c>
      <c r="BX157" s="1">
        <v>45803</v>
      </c>
      <c r="BY157">
        <v>2.089</v>
      </c>
      <c r="BZ157">
        <f t="shared" si="94"/>
        <v>2.0889999999999999E-2</v>
      </c>
      <c r="CB157" s="1">
        <v>45804</v>
      </c>
      <c r="CC157">
        <v>1.968</v>
      </c>
      <c r="CD157">
        <f t="shared" si="95"/>
        <v>1.968E-2</v>
      </c>
      <c r="CG157" s="1"/>
      <c r="CJ157" s="1"/>
      <c r="CL157" s="1"/>
      <c r="CM157" s="1"/>
      <c r="CP157" s="1"/>
      <c r="CS157" s="1"/>
      <c r="CV157" s="1"/>
      <c r="CY157" s="1"/>
      <c r="DB157" s="1"/>
    </row>
    <row r="158" spans="1:106" x14ac:dyDescent="0.3">
      <c r="A158" s="21">
        <f t="shared" si="96"/>
        <v>46031</v>
      </c>
      <c r="B158" s="18">
        <f t="shared" si="72"/>
        <v>112.421875</v>
      </c>
      <c r="C158">
        <f t="shared" si="102"/>
        <v>115</v>
      </c>
      <c r="D158">
        <f t="shared" ca="1" si="77"/>
        <v>-6.3888888888888884E-2</v>
      </c>
      <c r="E158">
        <f ca="1">IF(currency="USD",'Future et co'!F158,IF(currency="EUR",'Future et co'!G158,FALSE))</f>
        <v>3.6070000000000005E-2</v>
      </c>
      <c r="F158">
        <f t="shared" ca="1" si="78"/>
        <v>3.6070000000000005E-2</v>
      </c>
      <c r="G158">
        <f t="shared" ca="1" si="79"/>
        <v>2.0569999999999998E-2</v>
      </c>
      <c r="I158" s="21">
        <f t="shared" si="97"/>
        <v>45156</v>
      </c>
      <c r="J158" s="18">
        <f t="shared" si="73"/>
        <v>0</v>
      </c>
      <c r="K158">
        <f t="shared" si="80"/>
        <v>0</v>
      </c>
      <c r="L158">
        <f t="shared" ca="1" si="81"/>
        <v>2.3666666666666667</v>
      </c>
      <c r="M158">
        <f t="shared" ca="1" si="74"/>
        <v>5.0970000000000001E-2</v>
      </c>
      <c r="O158" s="21">
        <f t="shared" si="98"/>
        <v>45156</v>
      </c>
      <c r="P158" s="18">
        <f t="shared" si="75"/>
        <v>0</v>
      </c>
      <c r="Q158">
        <f t="shared" si="82"/>
        <v>0</v>
      </c>
      <c r="R158">
        <f t="shared" ca="1" si="83"/>
        <v>2.3666666666666667</v>
      </c>
      <c r="S158">
        <f t="shared" ca="1" si="76"/>
        <v>5.0970000000000001E-2</v>
      </c>
      <c r="U158" s="21">
        <f t="shared" si="84"/>
        <v>45926</v>
      </c>
      <c r="V158" s="18">
        <f t="shared" si="85"/>
        <v>3.9177</v>
      </c>
      <c r="W158">
        <f t="shared" si="69"/>
        <v>3.9176999999999997E-2</v>
      </c>
      <c r="Y158" s="21">
        <f t="shared" si="99"/>
        <v>45926</v>
      </c>
      <c r="Z158" s="18">
        <f t="shared" si="86"/>
        <v>3.7883</v>
      </c>
      <c r="AA158">
        <f t="shared" si="70"/>
        <v>3.7883E-2</v>
      </c>
      <c r="AC158" s="21">
        <f t="shared" si="100"/>
        <v>45786</v>
      </c>
      <c r="AD158" s="18">
        <f t="shared" si="87"/>
        <v>4.2430000000000003</v>
      </c>
      <c r="AE158">
        <f t="shared" si="71"/>
        <v>4.2430000000000002E-2</v>
      </c>
      <c r="AH158" s="21">
        <v>44879</v>
      </c>
      <c r="AI158" s="18">
        <v>4075.51</v>
      </c>
      <c r="AJ158" s="18">
        <v>0</v>
      </c>
      <c r="AL158" s="21">
        <v>44879</v>
      </c>
      <c r="AM158" s="18">
        <v>4075.51</v>
      </c>
      <c r="AN158" s="18">
        <v>0</v>
      </c>
      <c r="AP158" s="21">
        <v>44879</v>
      </c>
      <c r="AQ158" s="18">
        <v>4075.51</v>
      </c>
      <c r="AR158" s="18">
        <v>0</v>
      </c>
      <c r="AU158" s="1">
        <v>45803</v>
      </c>
      <c r="AV158" s="23">
        <v>4.3098999999999998</v>
      </c>
      <c r="AW158">
        <f t="shared" si="88"/>
        <v>4.3098999999999998E-2</v>
      </c>
      <c r="AY158" s="1">
        <v>45803</v>
      </c>
      <c r="AZ158" s="23">
        <v>4.2587999999999999</v>
      </c>
      <c r="BA158">
        <f t="shared" si="89"/>
        <v>4.2588000000000001E-2</v>
      </c>
      <c r="BC158" s="1">
        <v>45803</v>
      </c>
      <c r="BD158">
        <v>4.3579999999999997</v>
      </c>
      <c r="BE158">
        <f t="shared" si="90"/>
        <v>4.3579999999999994E-2</v>
      </c>
      <c r="BG158" s="1">
        <v>45803</v>
      </c>
      <c r="BH158">
        <v>4.01</v>
      </c>
      <c r="BI158">
        <f t="shared" si="91"/>
        <v>4.0099999999999997E-2</v>
      </c>
      <c r="BK158" s="1">
        <v>36739</v>
      </c>
      <c r="BL158">
        <v>1.4917634117426599</v>
      </c>
      <c r="BM158">
        <f t="shared" si="101"/>
        <v>1.4917634117426599E-2</v>
      </c>
      <c r="BP158" s="1">
        <v>45800</v>
      </c>
      <c r="BQ158" s="23">
        <v>181.62880000000001</v>
      </c>
      <c r="BR158">
        <f t="shared" si="92"/>
        <v>1.8162880000000001</v>
      </c>
      <c r="BT158" s="1">
        <v>45800</v>
      </c>
      <c r="BU158" s="23">
        <v>2.04</v>
      </c>
      <c r="BV158">
        <f t="shared" si="93"/>
        <v>2.0400000000000001E-2</v>
      </c>
      <c r="BX158" s="1">
        <v>45800</v>
      </c>
      <c r="BY158">
        <v>2.101</v>
      </c>
      <c r="BZ158">
        <f t="shared" si="94"/>
        <v>2.1010000000000001E-2</v>
      </c>
      <c r="CB158" s="1">
        <v>45803</v>
      </c>
      <c r="CC158">
        <v>1.978</v>
      </c>
      <c r="CD158">
        <f t="shared" si="95"/>
        <v>1.9779999999999999E-2</v>
      </c>
      <c r="CG158" s="1"/>
      <c r="CJ158" s="1"/>
      <c r="CL158" s="1"/>
      <c r="CM158" s="1"/>
      <c r="CP158" s="1"/>
      <c r="CS158" s="1"/>
      <c r="CV158" s="1"/>
      <c r="CY158" s="1"/>
      <c r="DB158" s="1"/>
    </row>
    <row r="159" spans="1:106" x14ac:dyDescent="0.3">
      <c r="A159" s="21">
        <f t="shared" si="96"/>
        <v>46034</v>
      </c>
      <c r="B159" s="18">
        <f t="shared" si="72"/>
        <v>112.421875</v>
      </c>
      <c r="C159">
        <f t="shared" si="102"/>
        <v>115</v>
      </c>
      <c r="D159">
        <f t="shared" ca="1" si="77"/>
        <v>-7.2222222222222215E-2</v>
      </c>
      <c r="E159">
        <f ca="1">IF(currency="USD",'Future et co'!F159,IF(currency="EUR",'Future et co'!G159,FALSE))</f>
        <v>3.6070000000000005E-2</v>
      </c>
      <c r="F159">
        <f t="shared" ca="1" si="78"/>
        <v>3.6070000000000005E-2</v>
      </c>
      <c r="G159">
        <f t="shared" ca="1" si="79"/>
        <v>2.0569999999999998E-2</v>
      </c>
      <c r="I159" s="21">
        <f t="shared" si="97"/>
        <v>45159</v>
      </c>
      <c r="J159" s="18">
        <f t="shared" si="73"/>
        <v>0</v>
      </c>
      <c r="K159">
        <f t="shared" si="80"/>
        <v>0</v>
      </c>
      <c r="L159">
        <f t="shared" ca="1" si="81"/>
        <v>2.3583333333333334</v>
      </c>
      <c r="M159">
        <f t="shared" ca="1" si="74"/>
        <v>5.1569999999999998E-2</v>
      </c>
      <c r="O159" s="21">
        <f t="shared" si="98"/>
        <v>45159</v>
      </c>
      <c r="P159" s="18">
        <f t="shared" si="75"/>
        <v>0</v>
      </c>
      <c r="Q159">
        <f t="shared" si="82"/>
        <v>0</v>
      </c>
      <c r="R159">
        <f t="shared" ca="1" si="83"/>
        <v>2.3583333333333334</v>
      </c>
      <c r="S159">
        <f t="shared" ca="1" si="76"/>
        <v>5.1569999999999998E-2</v>
      </c>
      <c r="U159" s="21">
        <f t="shared" si="84"/>
        <v>45929</v>
      </c>
      <c r="V159" s="18">
        <f t="shared" si="85"/>
        <v>3.9035000000000002</v>
      </c>
      <c r="W159">
        <f t="shared" si="69"/>
        <v>3.9035E-2</v>
      </c>
      <c r="Y159" s="21">
        <f t="shared" si="99"/>
        <v>45929</v>
      </c>
      <c r="Z159" s="18">
        <f t="shared" si="86"/>
        <v>3.7738</v>
      </c>
      <c r="AA159">
        <f t="shared" si="70"/>
        <v>3.7738000000000001E-2</v>
      </c>
      <c r="AC159" s="21">
        <f t="shared" si="100"/>
        <v>45789</v>
      </c>
      <c r="AD159" s="18">
        <f t="shared" si="87"/>
        <v>4.3259999999999996</v>
      </c>
      <c r="AE159">
        <f t="shared" si="71"/>
        <v>4.3259999999999993E-2</v>
      </c>
      <c r="AH159" s="21">
        <v>44876</v>
      </c>
      <c r="AI159" s="18">
        <v>4112.95</v>
      </c>
      <c r="AJ159" s="18">
        <v>0</v>
      </c>
      <c r="AL159" s="21">
        <v>44876</v>
      </c>
      <c r="AM159" s="18">
        <v>4112.95</v>
      </c>
      <c r="AN159" s="18">
        <v>0</v>
      </c>
      <c r="AP159" s="21">
        <v>44876</v>
      </c>
      <c r="AQ159" s="18">
        <v>4112.95</v>
      </c>
      <c r="AR159" s="18">
        <v>0</v>
      </c>
      <c r="AU159" s="1">
        <v>45800</v>
      </c>
      <c r="AV159" s="23">
        <v>4.3249000000000004</v>
      </c>
      <c r="AW159">
        <f t="shared" si="88"/>
        <v>4.3249000000000003E-2</v>
      </c>
      <c r="AY159" s="1">
        <v>45800</v>
      </c>
      <c r="AZ159" s="23">
        <v>4.2530000000000001</v>
      </c>
      <c r="BA159">
        <f t="shared" si="89"/>
        <v>4.2529999999999998E-2</v>
      </c>
      <c r="BC159" s="1">
        <v>45800</v>
      </c>
      <c r="BD159">
        <v>4.3499999999999996</v>
      </c>
      <c r="BE159">
        <f t="shared" si="90"/>
        <v>4.3499999999999997E-2</v>
      </c>
      <c r="BG159" s="1">
        <v>45800</v>
      </c>
      <c r="BH159">
        <v>4.01</v>
      </c>
      <c r="BI159">
        <f t="shared" si="91"/>
        <v>4.0099999999999997E-2</v>
      </c>
      <c r="BK159" s="1">
        <v>36740</v>
      </c>
      <c r="BL159">
        <v>1.48665515592097</v>
      </c>
      <c r="BM159">
        <f t="shared" si="101"/>
        <v>1.48665515592097E-2</v>
      </c>
      <c r="BP159" s="1">
        <v>45799</v>
      </c>
      <c r="BQ159" s="23">
        <v>180.51669999999999</v>
      </c>
      <c r="BR159">
        <f t="shared" si="92"/>
        <v>1.805167</v>
      </c>
      <c r="BT159" s="1">
        <v>45799</v>
      </c>
      <c r="BU159" s="23">
        <v>2.0489999999999999</v>
      </c>
      <c r="BV159">
        <f t="shared" si="93"/>
        <v>2.0489999999999998E-2</v>
      </c>
      <c r="BX159" s="1">
        <v>45799</v>
      </c>
      <c r="BY159">
        <v>2.1179999999999999</v>
      </c>
      <c r="BZ159">
        <f t="shared" si="94"/>
        <v>2.1179999999999997E-2</v>
      </c>
      <c r="CB159" s="1">
        <v>45800</v>
      </c>
      <c r="CC159">
        <v>1.9910000000000001</v>
      </c>
      <c r="CD159">
        <f t="shared" si="95"/>
        <v>1.9910000000000001E-2</v>
      </c>
      <c r="CG159" s="1"/>
      <c r="CJ159" s="1"/>
      <c r="CL159" s="1"/>
      <c r="CM159" s="1"/>
      <c r="CP159" s="1"/>
      <c r="CS159" s="1"/>
      <c r="CV159" s="1"/>
      <c r="CY159" s="1"/>
      <c r="DB159" s="1"/>
    </row>
    <row r="160" spans="1:106" x14ac:dyDescent="0.3">
      <c r="A160" s="21">
        <f t="shared" si="96"/>
        <v>46035</v>
      </c>
      <c r="B160" s="18">
        <f t="shared" si="72"/>
        <v>112.421875</v>
      </c>
      <c r="C160">
        <f t="shared" si="102"/>
        <v>115</v>
      </c>
      <c r="D160">
        <f t="shared" ca="1" si="77"/>
        <v>-7.4999999999999997E-2</v>
      </c>
      <c r="E160">
        <f ca="1">IF(currency="USD",'Future et co'!F160,IF(currency="EUR",'Future et co'!G160,FALSE))</f>
        <v>3.6070000000000005E-2</v>
      </c>
      <c r="F160">
        <f t="shared" ca="1" si="78"/>
        <v>3.6070000000000005E-2</v>
      </c>
      <c r="G160">
        <f t="shared" ca="1" si="79"/>
        <v>2.0569999999999998E-2</v>
      </c>
      <c r="I160" s="21">
        <f t="shared" si="97"/>
        <v>45160</v>
      </c>
      <c r="J160" s="18">
        <f t="shared" si="73"/>
        <v>0</v>
      </c>
      <c r="K160">
        <f t="shared" si="80"/>
        <v>0</v>
      </c>
      <c r="L160">
        <f t="shared" ca="1" si="81"/>
        <v>2.3555555555555556</v>
      </c>
      <c r="M160">
        <f t="shared" ca="1" si="74"/>
        <v>5.1849999999999993E-2</v>
      </c>
      <c r="O160" s="21">
        <f t="shared" si="98"/>
        <v>45160</v>
      </c>
      <c r="P160" s="18">
        <f t="shared" si="75"/>
        <v>0</v>
      </c>
      <c r="Q160">
        <f t="shared" si="82"/>
        <v>0</v>
      </c>
      <c r="R160">
        <f t="shared" ca="1" si="83"/>
        <v>2.3555555555555556</v>
      </c>
      <c r="S160">
        <f t="shared" ca="1" si="76"/>
        <v>5.1849999999999993E-2</v>
      </c>
      <c r="U160" s="21">
        <f t="shared" si="84"/>
        <v>45930</v>
      </c>
      <c r="V160" s="18">
        <f t="shared" si="85"/>
        <v>3.8885000000000001</v>
      </c>
      <c r="W160">
        <f t="shared" si="69"/>
        <v>3.8885000000000003E-2</v>
      </c>
      <c r="Y160" s="21">
        <f t="shared" si="99"/>
        <v>45930</v>
      </c>
      <c r="Z160" s="18">
        <f t="shared" si="86"/>
        <v>3.7523</v>
      </c>
      <c r="AA160">
        <f t="shared" si="70"/>
        <v>3.7523000000000001E-2</v>
      </c>
      <c r="AC160" s="21">
        <f t="shared" si="100"/>
        <v>45790</v>
      </c>
      <c r="AD160" s="18">
        <f t="shared" si="87"/>
        <v>4.335</v>
      </c>
      <c r="AE160">
        <f t="shared" si="71"/>
        <v>4.335E-2</v>
      </c>
      <c r="AH160" s="21">
        <v>44875</v>
      </c>
      <c r="AI160" s="18">
        <v>4075.75</v>
      </c>
      <c r="AJ160" s="18">
        <v>0</v>
      </c>
      <c r="AL160" s="21">
        <v>44875</v>
      </c>
      <c r="AM160" s="18">
        <v>4075.75</v>
      </c>
      <c r="AN160" s="18">
        <v>0</v>
      </c>
      <c r="AP160" s="21">
        <v>44875</v>
      </c>
      <c r="AQ160" s="18">
        <v>4075.75</v>
      </c>
      <c r="AR160" s="18">
        <v>0</v>
      </c>
      <c r="AU160" s="1">
        <v>45799</v>
      </c>
      <c r="AV160" s="23">
        <v>4.3140000000000001</v>
      </c>
      <c r="AW160">
        <f t="shared" si="88"/>
        <v>4.3139999999999998E-2</v>
      </c>
      <c r="AY160" s="1">
        <v>45799</v>
      </c>
      <c r="AZ160" s="23">
        <v>4.2382999999999997</v>
      </c>
      <c r="BA160">
        <f t="shared" si="89"/>
        <v>4.2382999999999997E-2</v>
      </c>
      <c r="BC160" s="1">
        <v>45799</v>
      </c>
      <c r="BD160">
        <v>4.34</v>
      </c>
      <c r="BE160">
        <f t="shared" si="90"/>
        <v>4.3400000000000001E-2</v>
      </c>
      <c r="BG160" s="1">
        <v>45799</v>
      </c>
      <c r="BH160">
        <v>4.0209999999999999</v>
      </c>
      <c r="BI160">
        <f t="shared" si="91"/>
        <v>4.0209999999999996E-2</v>
      </c>
      <c r="BK160" s="1">
        <v>36741</v>
      </c>
      <c r="BL160">
        <v>1.4866043199846</v>
      </c>
      <c r="BM160">
        <f t="shared" si="101"/>
        <v>1.4866043199846E-2</v>
      </c>
      <c r="BP160" s="1">
        <v>45798</v>
      </c>
      <c r="BQ160" s="23">
        <v>180.57230000000001</v>
      </c>
      <c r="BR160">
        <f t="shared" si="92"/>
        <v>1.8057230000000002</v>
      </c>
      <c r="BT160" s="1">
        <v>45798</v>
      </c>
      <c r="BU160" s="23">
        <v>2.0459999999999998</v>
      </c>
      <c r="BV160">
        <f t="shared" si="93"/>
        <v>2.0459999999999999E-2</v>
      </c>
      <c r="BX160" s="1">
        <v>45798</v>
      </c>
      <c r="BY160">
        <v>2.113</v>
      </c>
      <c r="BZ160">
        <f t="shared" si="94"/>
        <v>2.1129999999999999E-2</v>
      </c>
      <c r="CB160" s="1">
        <v>45799</v>
      </c>
      <c r="CC160">
        <v>2.0190000000000001</v>
      </c>
      <c r="CD160">
        <f t="shared" si="95"/>
        <v>2.019E-2</v>
      </c>
      <c r="CG160" s="1"/>
      <c r="CJ160" s="1"/>
      <c r="CL160" s="1"/>
      <c r="CM160" s="1"/>
      <c r="CP160" s="1"/>
      <c r="CS160" s="1"/>
      <c r="CV160" s="1"/>
      <c r="CY160" s="1"/>
      <c r="DB160" s="1"/>
    </row>
    <row r="161" spans="1:106" x14ac:dyDescent="0.3">
      <c r="A161" s="21">
        <f t="shared" si="96"/>
        <v>46036</v>
      </c>
      <c r="B161" s="18">
        <f t="shared" si="72"/>
        <v>112.421875</v>
      </c>
      <c r="C161">
        <f t="shared" si="102"/>
        <v>115</v>
      </c>
      <c r="D161">
        <f t="shared" ca="1" si="77"/>
        <v>-7.7777777777777779E-2</v>
      </c>
      <c r="E161">
        <f ca="1">IF(currency="USD",'Future et co'!F161,IF(currency="EUR",'Future et co'!G161,FALSE))</f>
        <v>3.6070000000000005E-2</v>
      </c>
      <c r="F161">
        <f t="shared" ca="1" si="78"/>
        <v>3.6070000000000005E-2</v>
      </c>
      <c r="G161">
        <f t="shared" ca="1" si="79"/>
        <v>2.0569999999999998E-2</v>
      </c>
      <c r="I161" s="21">
        <f t="shared" si="97"/>
        <v>45161</v>
      </c>
      <c r="J161" s="18">
        <f t="shared" si="73"/>
        <v>0</v>
      </c>
      <c r="K161">
        <f t="shared" si="80"/>
        <v>0</v>
      </c>
      <c r="L161">
        <f t="shared" ca="1" si="81"/>
        <v>2.3527777777777779</v>
      </c>
      <c r="M161">
        <f t="shared" ca="1" si="74"/>
        <v>5.0780000000000006E-2</v>
      </c>
      <c r="O161" s="21">
        <f t="shared" si="98"/>
        <v>45161</v>
      </c>
      <c r="P161" s="18">
        <f t="shared" si="75"/>
        <v>0</v>
      </c>
      <c r="Q161">
        <f t="shared" si="82"/>
        <v>0</v>
      </c>
      <c r="R161">
        <f t="shared" ca="1" si="83"/>
        <v>2.3527777777777779</v>
      </c>
      <c r="S161">
        <f t="shared" ca="1" si="76"/>
        <v>5.0780000000000006E-2</v>
      </c>
      <c r="U161" s="21">
        <f t="shared" si="84"/>
        <v>45931</v>
      </c>
      <c r="V161" s="18">
        <f t="shared" si="85"/>
        <v>3.8624999999999998</v>
      </c>
      <c r="W161">
        <f t="shared" si="69"/>
        <v>3.8625E-2</v>
      </c>
      <c r="Y161" s="21">
        <f t="shared" si="99"/>
        <v>45931</v>
      </c>
      <c r="Z161" s="18">
        <f t="shared" si="86"/>
        <v>3.7162999999999999</v>
      </c>
      <c r="AA161">
        <f t="shared" si="70"/>
        <v>3.7163000000000002E-2</v>
      </c>
      <c r="AC161" s="21">
        <f t="shared" si="100"/>
        <v>45791</v>
      </c>
      <c r="AD161" s="18">
        <f t="shared" si="87"/>
        <v>4.3650000000000002</v>
      </c>
      <c r="AE161">
        <f t="shared" si="71"/>
        <v>4.3650000000000001E-2</v>
      </c>
      <c r="AH161" s="21">
        <v>44874</v>
      </c>
      <c r="AI161" s="18">
        <v>3864.9</v>
      </c>
      <c r="AJ161" s="18">
        <v>0</v>
      </c>
      <c r="AL161" s="21">
        <v>44874</v>
      </c>
      <c r="AM161" s="18">
        <v>3864.9</v>
      </c>
      <c r="AN161" s="18">
        <v>0</v>
      </c>
      <c r="AP161" s="21">
        <v>44874</v>
      </c>
      <c r="AQ161" s="18">
        <v>3864.9</v>
      </c>
      <c r="AR161" s="18">
        <v>0</v>
      </c>
      <c r="AU161" s="1">
        <v>45798</v>
      </c>
      <c r="AV161" s="23">
        <v>4.3025000000000002</v>
      </c>
      <c r="AW161">
        <f t="shared" si="88"/>
        <v>4.3025000000000001E-2</v>
      </c>
      <c r="AY161" s="1">
        <v>45798</v>
      </c>
      <c r="AZ161" s="23">
        <v>4.2404999999999999</v>
      </c>
      <c r="BA161">
        <f t="shared" si="89"/>
        <v>4.2404999999999998E-2</v>
      </c>
      <c r="BC161" s="1">
        <v>45798</v>
      </c>
      <c r="BD161">
        <v>4.3449999999999998</v>
      </c>
      <c r="BE161">
        <f t="shared" si="90"/>
        <v>4.3449999999999996E-2</v>
      </c>
      <c r="BG161" s="1">
        <v>45798</v>
      </c>
      <c r="BH161">
        <v>4.0220000000000002</v>
      </c>
      <c r="BI161">
        <f t="shared" si="91"/>
        <v>4.0220000000000006E-2</v>
      </c>
      <c r="BK161" s="1">
        <v>36742</v>
      </c>
      <c r="BL161">
        <v>1.48117063606016</v>
      </c>
      <c r="BM161">
        <f t="shared" si="101"/>
        <v>1.48117063606016E-2</v>
      </c>
      <c r="BP161" s="1">
        <v>45797</v>
      </c>
      <c r="BQ161" s="23">
        <v>181.05879999999999</v>
      </c>
      <c r="BR161">
        <f t="shared" si="92"/>
        <v>1.8105879999999999</v>
      </c>
      <c r="BT161" s="1">
        <v>45797</v>
      </c>
      <c r="BU161" s="23">
        <v>2.06</v>
      </c>
      <c r="BV161">
        <f t="shared" si="93"/>
        <v>2.06E-2</v>
      </c>
      <c r="BX161" s="1">
        <v>45797</v>
      </c>
      <c r="BY161">
        <v>2.121</v>
      </c>
      <c r="BZ161">
        <f t="shared" si="94"/>
        <v>2.121E-2</v>
      </c>
      <c r="CB161" s="1">
        <v>45798</v>
      </c>
      <c r="CC161">
        <v>2.0339999999999998</v>
      </c>
      <c r="CD161">
        <f t="shared" si="95"/>
        <v>2.0339999999999997E-2</v>
      </c>
      <c r="CG161" s="1"/>
      <c r="CJ161" s="1"/>
      <c r="CL161" s="1"/>
      <c r="CM161" s="1"/>
      <c r="CP161" s="1"/>
      <c r="CS161" s="1"/>
      <c r="CV161" s="1"/>
      <c r="CY161" s="1"/>
      <c r="DB161" s="1"/>
    </row>
    <row r="162" spans="1:106" x14ac:dyDescent="0.3">
      <c r="A162" s="21">
        <f t="shared" si="96"/>
        <v>46037</v>
      </c>
      <c r="B162" s="18">
        <f t="shared" si="72"/>
        <v>112.421875</v>
      </c>
      <c r="C162">
        <f t="shared" si="102"/>
        <v>115</v>
      </c>
      <c r="D162">
        <f t="shared" ca="1" si="77"/>
        <v>-8.0555555555555561E-2</v>
      </c>
      <c r="E162">
        <f ca="1">IF(currency="USD",'Future et co'!F162,IF(currency="EUR",'Future et co'!G162,FALSE))</f>
        <v>3.6070000000000005E-2</v>
      </c>
      <c r="F162">
        <f t="shared" ca="1" si="78"/>
        <v>3.6070000000000005E-2</v>
      </c>
      <c r="G162">
        <f t="shared" ca="1" si="79"/>
        <v>2.0569999999999998E-2</v>
      </c>
      <c r="I162" s="21">
        <f t="shared" si="97"/>
        <v>45162</v>
      </c>
      <c r="J162" s="18">
        <f t="shared" si="73"/>
        <v>0</v>
      </c>
      <c r="K162">
        <f t="shared" si="80"/>
        <v>0</v>
      </c>
      <c r="L162">
        <f t="shared" ca="1" si="81"/>
        <v>2.35</v>
      </c>
      <c r="M162">
        <f t="shared" ca="1" si="74"/>
        <v>5.1279999999999999E-2</v>
      </c>
      <c r="O162" s="21">
        <f t="shared" si="98"/>
        <v>45162</v>
      </c>
      <c r="P162" s="18">
        <f t="shared" si="75"/>
        <v>0</v>
      </c>
      <c r="Q162">
        <f t="shared" si="82"/>
        <v>0</v>
      </c>
      <c r="R162">
        <f t="shared" ca="1" si="83"/>
        <v>2.35</v>
      </c>
      <c r="S162">
        <f t="shared" ca="1" si="76"/>
        <v>5.1279999999999999E-2</v>
      </c>
      <c r="U162" s="21">
        <f t="shared" si="84"/>
        <v>45932</v>
      </c>
      <c r="V162" s="18">
        <f t="shared" si="85"/>
        <v>3.8542999999999998</v>
      </c>
      <c r="W162">
        <f t="shared" si="69"/>
        <v>3.8543000000000001E-2</v>
      </c>
      <c r="Y162" s="21">
        <f t="shared" si="99"/>
        <v>45932</v>
      </c>
      <c r="Z162" s="18">
        <f t="shared" si="86"/>
        <v>3.7038000000000002</v>
      </c>
      <c r="AA162">
        <f t="shared" si="70"/>
        <v>3.7038000000000001E-2</v>
      </c>
      <c r="AC162" s="21">
        <f t="shared" si="100"/>
        <v>45792</v>
      </c>
      <c r="AD162" s="18">
        <f t="shared" si="87"/>
        <v>4.3090000000000002</v>
      </c>
      <c r="AE162">
        <f t="shared" si="71"/>
        <v>4.3090000000000003E-2</v>
      </c>
      <c r="AH162" s="21">
        <v>44873</v>
      </c>
      <c r="AI162" s="18">
        <v>3942.56</v>
      </c>
      <c r="AJ162" s="18">
        <v>2.3999999999999998E-3</v>
      </c>
      <c r="AL162" s="21">
        <v>44873</v>
      </c>
      <c r="AM162" s="18">
        <v>3942.56</v>
      </c>
      <c r="AN162" s="18">
        <v>2.3999999999999998E-3</v>
      </c>
      <c r="AP162" s="21">
        <v>44873</v>
      </c>
      <c r="AQ162" s="18">
        <v>3942.56</v>
      </c>
      <c r="AR162" s="18">
        <v>2.3999999999999998E-3</v>
      </c>
      <c r="AU162" s="1">
        <v>45797</v>
      </c>
      <c r="AV162" s="23">
        <v>4.3182999999999998</v>
      </c>
      <c r="AW162">
        <f t="shared" si="88"/>
        <v>4.3182999999999999E-2</v>
      </c>
      <c r="AY162" s="1">
        <v>45797</v>
      </c>
      <c r="AZ162" s="23">
        <v>4.2382999999999997</v>
      </c>
      <c r="BA162">
        <f t="shared" si="89"/>
        <v>4.2382999999999997E-2</v>
      </c>
      <c r="BC162" s="1">
        <v>45797</v>
      </c>
      <c r="BD162">
        <v>4.3319999999999999</v>
      </c>
      <c r="BE162">
        <f t="shared" si="90"/>
        <v>4.3319999999999997E-2</v>
      </c>
      <c r="BG162" s="1">
        <v>45797</v>
      </c>
      <c r="BH162">
        <v>3.9980000000000002</v>
      </c>
      <c r="BI162">
        <f t="shared" si="91"/>
        <v>3.9980000000000002E-2</v>
      </c>
      <c r="BK162" s="1">
        <v>36745</v>
      </c>
      <c r="BL162">
        <v>1.49287977275762</v>
      </c>
      <c r="BM162">
        <f t="shared" si="101"/>
        <v>1.49287977275762E-2</v>
      </c>
      <c r="BP162" s="1">
        <v>45796</v>
      </c>
      <c r="BQ162" s="23">
        <v>181.4759</v>
      </c>
      <c r="BR162">
        <f t="shared" si="92"/>
        <v>1.814759</v>
      </c>
      <c r="BT162" s="1">
        <v>45796</v>
      </c>
      <c r="BU162" s="23">
        <v>2.0750000000000002</v>
      </c>
      <c r="BV162">
        <f t="shared" si="93"/>
        <v>2.0750000000000001E-2</v>
      </c>
      <c r="BX162" s="1">
        <v>45796</v>
      </c>
      <c r="BY162">
        <v>2.12</v>
      </c>
      <c r="BZ162">
        <f t="shared" si="94"/>
        <v>2.12E-2</v>
      </c>
      <c r="CB162" s="1">
        <v>45797</v>
      </c>
      <c r="CC162">
        <v>2.024</v>
      </c>
      <c r="CD162">
        <f t="shared" si="95"/>
        <v>2.0240000000000001E-2</v>
      </c>
      <c r="CG162" s="1"/>
      <c r="CJ162" s="1"/>
      <c r="CL162" s="1"/>
      <c r="CM162" s="1"/>
      <c r="CP162" s="1"/>
      <c r="CS162" s="1"/>
      <c r="CV162" s="1"/>
      <c r="CY162" s="1"/>
      <c r="DB162" s="1"/>
    </row>
    <row r="163" spans="1:106" x14ac:dyDescent="0.3">
      <c r="A163" s="21">
        <f t="shared" si="96"/>
        <v>46038</v>
      </c>
      <c r="B163" s="18">
        <f t="shared" si="72"/>
        <v>112.421875</v>
      </c>
      <c r="C163">
        <f t="shared" si="102"/>
        <v>115</v>
      </c>
      <c r="D163">
        <f t="shared" ca="1" si="77"/>
        <v>-8.3333333333333329E-2</v>
      </c>
      <c r="E163">
        <f ca="1">IF(currency="USD",'Future et co'!F163,IF(currency="EUR",'Future et co'!G163,FALSE))</f>
        <v>3.6070000000000005E-2</v>
      </c>
      <c r="F163">
        <f t="shared" ca="1" si="78"/>
        <v>3.6070000000000005E-2</v>
      </c>
      <c r="G163">
        <f t="shared" ca="1" si="79"/>
        <v>2.0569999999999998E-2</v>
      </c>
      <c r="I163" s="21">
        <f t="shared" si="97"/>
        <v>45163</v>
      </c>
      <c r="J163" s="18">
        <f t="shared" si="73"/>
        <v>0</v>
      </c>
      <c r="K163">
        <f t="shared" si="80"/>
        <v>0</v>
      </c>
      <c r="L163">
        <f t="shared" ca="1" si="81"/>
        <v>2.3472222222222223</v>
      </c>
      <c r="M163">
        <f t="shared" ca="1" si="74"/>
        <v>5.2098999999999999E-2</v>
      </c>
      <c r="O163" s="21">
        <f t="shared" si="98"/>
        <v>45163</v>
      </c>
      <c r="P163" s="18">
        <f t="shared" si="75"/>
        <v>0</v>
      </c>
      <c r="Q163">
        <f t="shared" si="82"/>
        <v>0</v>
      </c>
      <c r="R163">
        <f t="shared" ca="1" si="83"/>
        <v>2.3472222222222223</v>
      </c>
      <c r="S163">
        <f t="shared" ca="1" si="76"/>
        <v>5.2098999999999999E-2</v>
      </c>
      <c r="U163" s="21">
        <f t="shared" si="84"/>
        <v>45933</v>
      </c>
      <c r="V163" s="18">
        <f t="shared" si="85"/>
        <v>3.8679000000000001</v>
      </c>
      <c r="W163">
        <f t="shared" si="69"/>
        <v>3.8678999999999998E-2</v>
      </c>
      <c r="Y163" s="21">
        <f t="shared" si="99"/>
        <v>45933</v>
      </c>
      <c r="Z163" s="18">
        <f t="shared" si="86"/>
        <v>3.718</v>
      </c>
      <c r="AA163">
        <f t="shared" si="70"/>
        <v>3.7179999999999998E-2</v>
      </c>
      <c r="AC163" s="21">
        <f t="shared" si="100"/>
        <v>45793</v>
      </c>
      <c r="AD163" s="18">
        <f t="shared" si="87"/>
        <v>4.3460000000000001</v>
      </c>
      <c r="AE163">
        <f t="shared" si="71"/>
        <v>4.3459999999999999E-2</v>
      </c>
      <c r="AH163" s="21">
        <v>44872</v>
      </c>
      <c r="AI163" s="18">
        <v>3927.05</v>
      </c>
      <c r="AJ163" s="18">
        <v>0</v>
      </c>
      <c r="AL163" s="21">
        <v>44872</v>
      </c>
      <c r="AM163" s="18">
        <v>3927.05</v>
      </c>
      <c r="AN163" s="18">
        <v>0</v>
      </c>
      <c r="AP163" s="21">
        <v>44872</v>
      </c>
      <c r="AQ163" s="18">
        <v>3927.05</v>
      </c>
      <c r="AR163" s="18">
        <v>0</v>
      </c>
      <c r="AU163" s="1">
        <v>45796</v>
      </c>
      <c r="AV163" s="23">
        <v>4.3045</v>
      </c>
      <c r="AW163">
        <f t="shared" si="88"/>
        <v>4.3045E-2</v>
      </c>
      <c r="AY163" s="1">
        <v>45796</v>
      </c>
      <c r="AZ163" s="23">
        <v>4.2367999999999997</v>
      </c>
      <c r="BA163">
        <f t="shared" si="89"/>
        <v>4.2367999999999996E-2</v>
      </c>
      <c r="BC163" s="1">
        <v>45796</v>
      </c>
      <c r="BD163">
        <v>4.3289999999999997</v>
      </c>
      <c r="BE163">
        <f t="shared" si="90"/>
        <v>4.3289999999999995E-2</v>
      </c>
      <c r="BG163" s="1">
        <v>45796</v>
      </c>
      <c r="BH163">
        <v>4.0110000000000001</v>
      </c>
      <c r="BI163">
        <f t="shared" si="91"/>
        <v>4.011E-2</v>
      </c>
      <c r="BK163" s="1">
        <v>36746</v>
      </c>
      <c r="BL163">
        <v>1.4907695436395201</v>
      </c>
      <c r="BM163">
        <f t="shared" si="101"/>
        <v>1.4907695436395202E-2</v>
      </c>
      <c r="BP163" s="1">
        <v>45793</v>
      </c>
      <c r="BQ163" s="23">
        <v>181.3091</v>
      </c>
      <c r="BR163">
        <f t="shared" si="92"/>
        <v>1.813091</v>
      </c>
      <c r="BT163" s="1">
        <v>45793</v>
      </c>
      <c r="BU163" s="23">
        <v>2.101</v>
      </c>
      <c r="BV163">
        <f t="shared" si="93"/>
        <v>2.1010000000000001E-2</v>
      </c>
      <c r="BX163" s="1">
        <v>45793</v>
      </c>
      <c r="BY163">
        <v>2.1560000000000001</v>
      </c>
      <c r="BZ163">
        <f t="shared" si="94"/>
        <v>2.1560000000000003E-2</v>
      </c>
      <c r="CB163" s="1">
        <v>45796</v>
      </c>
      <c r="CC163">
        <v>2.0289999999999999</v>
      </c>
      <c r="CD163">
        <f t="shared" si="95"/>
        <v>2.0289999999999999E-2</v>
      </c>
      <c r="CG163" s="1"/>
      <c r="CJ163" s="1"/>
      <c r="CL163" s="1"/>
      <c r="CM163" s="1"/>
      <c r="CP163" s="1"/>
      <c r="CS163" s="1"/>
      <c r="CV163" s="1"/>
      <c r="CY163" s="1"/>
      <c r="DB163" s="1"/>
    </row>
    <row r="164" spans="1:106" x14ac:dyDescent="0.3">
      <c r="A164" s="21">
        <f t="shared" si="96"/>
        <v>46041</v>
      </c>
      <c r="B164" s="18">
        <f t="shared" si="72"/>
        <v>112.421875</v>
      </c>
      <c r="C164">
        <f t="shared" si="102"/>
        <v>115</v>
      </c>
      <c r="D164">
        <f t="shared" ca="1" si="77"/>
        <v>-9.166666666666666E-2</v>
      </c>
      <c r="E164">
        <f ca="1">IF(currency="USD",'Future et co'!F164,IF(currency="EUR",'Future et co'!G164,FALSE))</f>
        <v>3.6070000000000005E-2</v>
      </c>
      <c r="F164">
        <f t="shared" ca="1" si="78"/>
        <v>3.6070000000000005E-2</v>
      </c>
      <c r="G164">
        <f t="shared" ca="1" si="79"/>
        <v>2.0569999999999998E-2</v>
      </c>
      <c r="I164" s="21">
        <f t="shared" si="97"/>
        <v>45166</v>
      </c>
      <c r="J164" s="18">
        <f t="shared" si="73"/>
        <v>0</v>
      </c>
      <c r="K164">
        <f t="shared" si="80"/>
        <v>0</v>
      </c>
      <c r="L164">
        <f t="shared" ca="1" si="81"/>
        <v>2.338888888888889</v>
      </c>
      <c r="M164">
        <f t="shared" ca="1" si="74"/>
        <v>5.1950000000000003E-2</v>
      </c>
      <c r="O164" s="21">
        <f t="shared" si="98"/>
        <v>45166</v>
      </c>
      <c r="P164" s="18">
        <f t="shared" si="75"/>
        <v>0</v>
      </c>
      <c r="Q164">
        <f t="shared" si="82"/>
        <v>0</v>
      </c>
      <c r="R164">
        <f t="shared" ca="1" si="83"/>
        <v>2.338888888888889</v>
      </c>
      <c r="S164">
        <f t="shared" ca="1" si="76"/>
        <v>5.1950000000000003E-2</v>
      </c>
      <c r="U164" s="21">
        <f t="shared" si="84"/>
        <v>45936</v>
      </c>
      <c r="V164" s="18">
        <f t="shared" si="85"/>
        <v>3.8559000000000001</v>
      </c>
      <c r="W164">
        <f t="shared" si="69"/>
        <v>3.8559000000000003E-2</v>
      </c>
      <c r="Y164" s="21">
        <f t="shared" si="99"/>
        <v>45936</v>
      </c>
      <c r="Z164" s="18">
        <f t="shared" si="86"/>
        <v>3.7153999999999998</v>
      </c>
      <c r="AA164">
        <f t="shared" si="70"/>
        <v>3.7154E-2</v>
      </c>
      <c r="AC164" s="21">
        <f t="shared" si="100"/>
        <v>45796</v>
      </c>
      <c r="AD164" s="18">
        <f t="shared" si="87"/>
        <v>4.3289999999999997</v>
      </c>
      <c r="AE164">
        <f t="shared" si="71"/>
        <v>4.3289999999999995E-2</v>
      </c>
      <c r="AH164" s="21">
        <v>44869</v>
      </c>
      <c r="AI164" s="18">
        <v>3887.88</v>
      </c>
      <c r="AJ164" s="18">
        <v>1.1999999999999999E-3</v>
      </c>
      <c r="AL164" s="21">
        <v>44869</v>
      </c>
      <c r="AM164" s="18">
        <v>3887.88</v>
      </c>
      <c r="AN164" s="18">
        <v>1.1999999999999999E-3</v>
      </c>
      <c r="AP164" s="21">
        <v>44869</v>
      </c>
      <c r="AQ164" s="18">
        <v>3887.88</v>
      </c>
      <c r="AR164" s="18">
        <v>1.1999999999999999E-3</v>
      </c>
      <c r="AU164" s="1">
        <v>45793</v>
      </c>
      <c r="AV164" s="23">
        <v>4.3090999999999999</v>
      </c>
      <c r="AW164">
        <f t="shared" si="88"/>
        <v>4.3090999999999997E-2</v>
      </c>
      <c r="AY164" s="1">
        <v>45793</v>
      </c>
      <c r="AZ164" s="23">
        <v>4.2455999999999996</v>
      </c>
      <c r="BA164">
        <f t="shared" si="89"/>
        <v>4.2455999999999994E-2</v>
      </c>
      <c r="BC164" s="1">
        <v>45793</v>
      </c>
      <c r="BD164">
        <v>4.3460000000000001</v>
      </c>
      <c r="BE164">
        <f t="shared" si="90"/>
        <v>4.3459999999999999E-2</v>
      </c>
      <c r="BG164" s="1">
        <v>45793</v>
      </c>
      <c r="BH164">
        <v>4.04</v>
      </c>
      <c r="BI164">
        <f t="shared" si="91"/>
        <v>4.0399999999999998E-2</v>
      </c>
      <c r="BK164" s="1">
        <v>36747</v>
      </c>
      <c r="BL164">
        <v>1.4611011682566999</v>
      </c>
      <c r="BM164">
        <f t="shared" si="101"/>
        <v>1.4611011682567E-2</v>
      </c>
      <c r="BP164" s="1">
        <v>45792</v>
      </c>
      <c r="BQ164" s="23">
        <v>180.62790000000001</v>
      </c>
      <c r="BR164">
        <f t="shared" si="92"/>
        <v>1.8062790000000002</v>
      </c>
      <c r="BT164" s="1">
        <v>45792</v>
      </c>
      <c r="BU164" s="23">
        <v>2.1269999999999998</v>
      </c>
      <c r="BV164">
        <f t="shared" si="93"/>
        <v>2.1269999999999997E-2</v>
      </c>
      <c r="BX164" s="1">
        <v>45792</v>
      </c>
      <c r="BY164">
        <v>2.161</v>
      </c>
      <c r="BZ164">
        <f t="shared" si="94"/>
        <v>2.1610000000000001E-2</v>
      </c>
      <c r="CB164" s="1">
        <v>45793</v>
      </c>
      <c r="CC164">
        <v>2.0470000000000002</v>
      </c>
      <c r="CD164">
        <f t="shared" si="95"/>
        <v>2.0470000000000002E-2</v>
      </c>
      <c r="CG164" s="1"/>
      <c r="CJ164" s="1"/>
      <c r="CL164" s="1"/>
      <c r="CM164" s="1"/>
      <c r="CP164" s="1"/>
      <c r="CS164" s="1"/>
      <c r="CV164" s="1"/>
      <c r="CY164" s="1"/>
      <c r="DB164" s="1"/>
    </row>
    <row r="165" spans="1:106" x14ac:dyDescent="0.3">
      <c r="A165" s="21">
        <f t="shared" si="96"/>
        <v>46042</v>
      </c>
      <c r="B165" s="18">
        <f t="shared" si="72"/>
        <v>112.421875</v>
      </c>
      <c r="C165">
        <f t="shared" si="102"/>
        <v>115</v>
      </c>
      <c r="D165">
        <f t="shared" ca="1" si="77"/>
        <v>-9.4444444444444442E-2</v>
      </c>
      <c r="E165">
        <f ca="1">IF(currency="USD",'Future et co'!F165,IF(currency="EUR",'Future et co'!G165,FALSE))</f>
        <v>3.6070000000000005E-2</v>
      </c>
      <c r="F165">
        <f t="shared" ca="1" si="78"/>
        <v>3.6070000000000005E-2</v>
      </c>
      <c r="G165">
        <f t="shared" ca="1" si="79"/>
        <v>2.0569999999999998E-2</v>
      </c>
      <c r="I165" s="21">
        <f t="shared" si="97"/>
        <v>45167</v>
      </c>
      <c r="J165" s="18">
        <f t="shared" si="73"/>
        <v>0</v>
      </c>
      <c r="K165">
        <f t="shared" si="80"/>
        <v>0</v>
      </c>
      <c r="L165">
        <f t="shared" ca="1" si="81"/>
        <v>2.3361111111111112</v>
      </c>
      <c r="M165">
        <f t="shared" ca="1" si="74"/>
        <v>5.0701000000000003E-2</v>
      </c>
      <c r="O165" s="21">
        <f t="shared" si="98"/>
        <v>45167</v>
      </c>
      <c r="P165" s="18">
        <f t="shared" si="75"/>
        <v>0</v>
      </c>
      <c r="Q165">
        <f t="shared" si="82"/>
        <v>0</v>
      </c>
      <c r="R165">
        <f t="shared" ca="1" si="83"/>
        <v>2.3361111111111112</v>
      </c>
      <c r="S165">
        <f t="shared" ca="1" si="76"/>
        <v>5.0701000000000003E-2</v>
      </c>
      <c r="U165" s="21">
        <f t="shared" si="84"/>
        <v>45937</v>
      </c>
      <c r="V165" s="18">
        <f t="shared" si="85"/>
        <v>3.8502000000000001</v>
      </c>
      <c r="W165">
        <f t="shared" si="69"/>
        <v>3.8502000000000002E-2</v>
      </c>
      <c r="Y165" s="21">
        <f t="shared" si="99"/>
        <v>45937</v>
      </c>
      <c r="Z165" s="18">
        <f t="shared" si="86"/>
        <v>3.7126999999999999</v>
      </c>
      <c r="AA165">
        <f t="shared" si="70"/>
        <v>3.7127E-2</v>
      </c>
      <c r="AC165" s="21">
        <f t="shared" si="100"/>
        <v>45797</v>
      </c>
      <c r="AD165" s="18">
        <f t="shared" si="87"/>
        <v>4.3319999999999999</v>
      </c>
      <c r="AE165">
        <f t="shared" si="71"/>
        <v>4.3319999999999997E-2</v>
      </c>
      <c r="AH165" s="21">
        <v>44868</v>
      </c>
      <c r="AI165" s="18">
        <v>3839.8</v>
      </c>
      <c r="AJ165" s="18">
        <v>0</v>
      </c>
      <c r="AL165" s="21">
        <v>44868</v>
      </c>
      <c r="AM165" s="18">
        <v>3839.8</v>
      </c>
      <c r="AN165" s="18">
        <v>0</v>
      </c>
      <c r="AP165" s="21">
        <v>44868</v>
      </c>
      <c r="AQ165" s="18">
        <v>3839.8</v>
      </c>
      <c r="AR165" s="18">
        <v>0</v>
      </c>
      <c r="AU165" s="1">
        <v>45792</v>
      </c>
      <c r="AV165" s="23">
        <v>4.3</v>
      </c>
      <c r="AW165">
        <f t="shared" si="88"/>
        <v>4.2999999999999997E-2</v>
      </c>
      <c r="AY165" s="1">
        <v>45792</v>
      </c>
      <c r="AZ165" s="23">
        <v>4.2218</v>
      </c>
      <c r="BA165">
        <f t="shared" si="89"/>
        <v>4.2217999999999999E-2</v>
      </c>
      <c r="BC165" s="1">
        <v>45792</v>
      </c>
      <c r="BD165">
        <v>4.3090000000000002</v>
      </c>
      <c r="BE165">
        <f t="shared" si="90"/>
        <v>4.3090000000000003E-2</v>
      </c>
      <c r="BG165" s="1">
        <v>45792</v>
      </c>
      <c r="BH165">
        <v>3.9980000000000002</v>
      </c>
      <c r="BI165">
        <f t="shared" si="91"/>
        <v>3.9980000000000002E-2</v>
      </c>
      <c r="BK165" s="1">
        <v>36748</v>
      </c>
      <c r="BL165">
        <v>1.49531745611775</v>
      </c>
      <c r="BM165">
        <f t="shared" si="101"/>
        <v>1.49531745611775E-2</v>
      </c>
      <c r="BP165" s="1">
        <v>45791</v>
      </c>
      <c r="BQ165" s="23">
        <v>179.87719999999999</v>
      </c>
      <c r="BR165">
        <f t="shared" si="92"/>
        <v>1.7987719999999998</v>
      </c>
      <c r="BT165" s="1">
        <v>45791</v>
      </c>
      <c r="BU165" s="23">
        <v>2.1419999999999999</v>
      </c>
      <c r="BV165">
        <f t="shared" si="93"/>
        <v>2.1419999999999998E-2</v>
      </c>
      <c r="BX165" s="1">
        <v>45791</v>
      </c>
      <c r="BY165">
        <v>2.1560000000000001</v>
      </c>
      <c r="BZ165">
        <f t="shared" si="94"/>
        <v>2.1560000000000003E-2</v>
      </c>
      <c r="CB165" s="1">
        <v>45792</v>
      </c>
      <c r="CC165">
        <v>2.06</v>
      </c>
      <c r="CD165">
        <f t="shared" si="95"/>
        <v>2.06E-2</v>
      </c>
      <c r="CG165" s="1"/>
      <c r="CJ165" s="1"/>
      <c r="CL165" s="1"/>
      <c r="CM165" s="1"/>
      <c r="CP165" s="1"/>
      <c r="CS165" s="1"/>
      <c r="CV165" s="1"/>
      <c r="CY165" s="1"/>
      <c r="DB165" s="1"/>
    </row>
    <row r="166" spans="1:106" x14ac:dyDescent="0.3">
      <c r="A166" s="21">
        <f t="shared" si="96"/>
        <v>46043</v>
      </c>
      <c r="B166" s="18">
        <f t="shared" si="72"/>
        <v>112.421875</v>
      </c>
      <c r="C166">
        <f t="shared" si="102"/>
        <v>115</v>
      </c>
      <c r="D166">
        <f t="shared" ca="1" si="77"/>
        <v>-9.7222222222222224E-2</v>
      </c>
      <c r="E166">
        <f ca="1">IF(currency="USD",'Future et co'!F166,IF(currency="EUR",'Future et co'!G166,FALSE))</f>
        <v>3.6070000000000005E-2</v>
      </c>
      <c r="F166">
        <f t="shared" ca="1" si="78"/>
        <v>3.6070000000000005E-2</v>
      </c>
      <c r="G166">
        <f t="shared" ca="1" si="79"/>
        <v>2.0569999999999998E-2</v>
      </c>
      <c r="I166" s="21">
        <f t="shared" si="97"/>
        <v>45168</v>
      </c>
      <c r="J166" s="18">
        <f t="shared" si="73"/>
        <v>0</v>
      </c>
      <c r="K166">
        <f t="shared" si="80"/>
        <v>0</v>
      </c>
      <c r="L166">
        <f t="shared" ca="1" si="81"/>
        <v>2.3333333333333335</v>
      </c>
      <c r="M166">
        <f t="shared" ca="1" si="74"/>
        <v>5.0320000000000004E-2</v>
      </c>
      <c r="O166" s="21">
        <f t="shared" si="98"/>
        <v>45168</v>
      </c>
      <c r="P166" s="18">
        <f t="shared" si="75"/>
        <v>0</v>
      </c>
      <c r="Q166">
        <f t="shared" si="82"/>
        <v>0</v>
      </c>
      <c r="R166">
        <f t="shared" ca="1" si="83"/>
        <v>2.3333333333333335</v>
      </c>
      <c r="S166">
        <f t="shared" ca="1" si="76"/>
        <v>5.0320000000000004E-2</v>
      </c>
      <c r="U166" s="21">
        <f t="shared" si="84"/>
        <v>45938</v>
      </c>
      <c r="V166" s="18">
        <f t="shared" si="85"/>
        <v>3.8549000000000002</v>
      </c>
      <c r="W166">
        <f t="shared" ref="W166:W229" si="103">IF(U166="","",V166)/100</f>
        <v>3.8549E-2</v>
      </c>
      <c r="Y166" s="21">
        <f t="shared" si="99"/>
        <v>45938</v>
      </c>
      <c r="Z166" s="18">
        <f t="shared" si="86"/>
        <v>3.7202999999999999</v>
      </c>
      <c r="AA166">
        <f t="shared" ref="AA166:AA229" si="104">IF(Y166="","",Z166)/100</f>
        <v>3.7203E-2</v>
      </c>
      <c r="AC166" s="21">
        <f t="shared" si="100"/>
        <v>45798</v>
      </c>
      <c r="AD166" s="18">
        <f t="shared" si="87"/>
        <v>4.3449999999999998</v>
      </c>
      <c r="AE166">
        <f t="shared" ref="AE166:AE229" si="105">IF(AC166="","",AD166)/100</f>
        <v>4.3449999999999996E-2</v>
      </c>
      <c r="AH166" s="21">
        <v>44867</v>
      </c>
      <c r="AI166" s="18">
        <v>3876.1</v>
      </c>
      <c r="AJ166" s="18">
        <v>1.6000000000000001E-3</v>
      </c>
      <c r="AL166" s="21">
        <v>44867</v>
      </c>
      <c r="AM166" s="18">
        <v>3876.1</v>
      </c>
      <c r="AN166" s="18">
        <v>1.6000000000000001E-3</v>
      </c>
      <c r="AP166" s="21">
        <v>44867</v>
      </c>
      <c r="AQ166" s="18">
        <v>3876.1</v>
      </c>
      <c r="AR166" s="18">
        <v>1.6000000000000001E-3</v>
      </c>
      <c r="AU166" s="1">
        <v>45791</v>
      </c>
      <c r="AV166" s="23">
        <v>4.2949000000000002</v>
      </c>
      <c r="AW166">
        <f t="shared" si="88"/>
        <v>4.2949000000000001E-2</v>
      </c>
      <c r="AY166" s="1">
        <v>45791</v>
      </c>
      <c r="AZ166" s="23">
        <v>4.2393000000000001</v>
      </c>
      <c r="BA166">
        <f t="shared" si="89"/>
        <v>4.2393E-2</v>
      </c>
      <c r="BC166" s="1">
        <v>45791</v>
      </c>
      <c r="BD166">
        <v>4.3650000000000002</v>
      </c>
      <c r="BE166">
        <f t="shared" si="90"/>
        <v>4.3650000000000001E-2</v>
      </c>
      <c r="BG166" s="1">
        <v>45791</v>
      </c>
      <c r="BH166">
        <v>4.0739999999999998</v>
      </c>
      <c r="BI166">
        <f t="shared" si="91"/>
        <v>4.0739999999999998E-2</v>
      </c>
      <c r="BK166" s="1">
        <v>36749</v>
      </c>
      <c r="BL166">
        <v>1.4726078071342099</v>
      </c>
      <c r="BM166">
        <f t="shared" si="101"/>
        <v>1.4726078071342099E-2</v>
      </c>
      <c r="BP166" s="1">
        <v>45790</v>
      </c>
      <c r="BQ166" s="23">
        <v>180.11349999999999</v>
      </c>
      <c r="BR166">
        <f t="shared" si="92"/>
        <v>1.8011349999999999</v>
      </c>
      <c r="BT166" s="1">
        <v>45790</v>
      </c>
      <c r="BU166" s="23">
        <v>2.1429999999999998</v>
      </c>
      <c r="BV166">
        <f t="shared" si="93"/>
        <v>2.1429999999999998E-2</v>
      </c>
      <c r="BX166" s="1">
        <v>45790</v>
      </c>
      <c r="BY166">
        <v>2.1309999999999998</v>
      </c>
      <c r="BZ166">
        <f t="shared" si="94"/>
        <v>2.1309999999999999E-2</v>
      </c>
      <c r="CB166" s="1">
        <v>45791</v>
      </c>
      <c r="CC166">
        <v>2.081</v>
      </c>
      <c r="CD166">
        <f t="shared" si="95"/>
        <v>2.0809999999999999E-2</v>
      </c>
      <c r="CG166" s="1"/>
      <c r="CJ166" s="1"/>
      <c r="CL166" s="1"/>
      <c r="CM166" s="1"/>
      <c r="CP166" s="1"/>
      <c r="CS166" s="1"/>
      <c r="CV166" s="1"/>
      <c r="CY166" s="1"/>
      <c r="DB166" s="1"/>
    </row>
    <row r="167" spans="1:106" x14ac:dyDescent="0.3">
      <c r="A167" s="21">
        <f t="shared" si="96"/>
        <v>46044</v>
      </c>
      <c r="B167" s="18">
        <f t="shared" si="72"/>
        <v>112.421875</v>
      </c>
      <c r="C167">
        <f t="shared" si="102"/>
        <v>115</v>
      </c>
      <c r="D167">
        <f t="shared" ca="1" si="77"/>
        <v>-0.1</v>
      </c>
      <c r="E167">
        <f ca="1">IF(currency="USD",'Future et co'!F167,IF(currency="EUR",'Future et co'!G167,FALSE))</f>
        <v>3.6070000000000005E-2</v>
      </c>
      <c r="F167">
        <f t="shared" ca="1" si="78"/>
        <v>3.6070000000000005E-2</v>
      </c>
      <c r="G167">
        <f t="shared" ca="1" si="79"/>
        <v>2.0569999999999998E-2</v>
      </c>
      <c r="I167" s="21">
        <f t="shared" si="97"/>
        <v>45169</v>
      </c>
      <c r="J167" s="18">
        <f t="shared" si="73"/>
        <v>0</v>
      </c>
      <c r="K167">
        <f t="shared" si="80"/>
        <v>0</v>
      </c>
      <c r="L167">
        <f t="shared" ca="1" si="81"/>
        <v>2.3305555555555557</v>
      </c>
      <c r="M167">
        <f t="shared" ca="1" si="74"/>
        <v>5.0334000000000004E-2</v>
      </c>
      <c r="O167" s="21">
        <f t="shared" si="98"/>
        <v>45169</v>
      </c>
      <c r="P167" s="18">
        <f t="shared" si="75"/>
        <v>0</v>
      </c>
      <c r="Q167">
        <f t="shared" si="82"/>
        <v>0</v>
      </c>
      <c r="R167">
        <f t="shared" ca="1" si="83"/>
        <v>2.3305555555555557</v>
      </c>
      <c r="S167">
        <f t="shared" ca="1" si="76"/>
        <v>5.0334000000000004E-2</v>
      </c>
      <c r="U167" s="21">
        <f t="shared" si="84"/>
        <v>45939</v>
      </c>
      <c r="V167" s="18">
        <f t="shared" si="85"/>
        <v>3.8199000000000001</v>
      </c>
      <c r="W167">
        <f t="shared" si="103"/>
        <v>3.8199000000000004E-2</v>
      </c>
      <c r="Y167" s="21">
        <f t="shared" si="99"/>
        <v>45939</v>
      </c>
      <c r="Z167" s="18">
        <f t="shared" si="86"/>
        <v>3.7029000000000001</v>
      </c>
      <c r="AA167">
        <f t="shared" si="104"/>
        <v>3.7028999999999999E-2</v>
      </c>
      <c r="AC167" s="21">
        <f t="shared" si="100"/>
        <v>45799</v>
      </c>
      <c r="AD167" s="18">
        <f t="shared" si="87"/>
        <v>4.34</v>
      </c>
      <c r="AE167">
        <f t="shared" si="105"/>
        <v>4.3400000000000001E-2</v>
      </c>
      <c r="AH167" s="21">
        <v>44866</v>
      </c>
      <c r="AI167" s="18">
        <v>3971.54</v>
      </c>
      <c r="AJ167" s="18">
        <v>3.0000000000000001E-3</v>
      </c>
      <c r="AL167" s="21">
        <v>44866</v>
      </c>
      <c r="AM167" s="18">
        <v>3971.54</v>
      </c>
      <c r="AN167" s="18">
        <v>3.0000000000000001E-3</v>
      </c>
      <c r="AP167" s="21">
        <v>44866</v>
      </c>
      <c r="AQ167" s="18">
        <v>3971.54</v>
      </c>
      <c r="AR167" s="18">
        <v>3.0000000000000001E-3</v>
      </c>
      <c r="AU167" s="1">
        <v>45790</v>
      </c>
      <c r="AV167" s="23">
        <v>4.3089000000000004</v>
      </c>
      <c r="AW167">
        <f t="shared" si="88"/>
        <v>4.3089000000000002E-2</v>
      </c>
      <c r="AY167" s="1">
        <v>45790</v>
      </c>
      <c r="AZ167" s="23">
        <v>4.2333999999999996</v>
      </c>
      <c r="BA167">
        <f t="shared" si="89"/>
        <v>4.2333999999999997E-2</v>
      </c>
      <c r="BC167" s="1">
        <v>45790</v>
      </c>
      <c r="BD167">
        <v>4.335</v>
      </c>
      <c r="BE167">
        <f t="shared" si="90"/>
        <v>4.335E-2</v>
      </c>
      <c r="BG167" s="1">
        <v>45790</v>
      </c>
      <c r="BH167">
        <v>4.04</v>
      </c>
      <c r="BI167">
        <f t="shared" si="91"/>
        <v>4.0399999999999998E-2</v>
      </c>
      <c r="BK167" s="1">
        <v>36752</v>
      </c>
      <c r="BL167">
        <v>1.4607917227165701</v>
      </c>
      <c r="BM167">
        <f t="shared" si="101"/>
        <v>1.4607917227165701E-2</v>
      </c>
      <c r="BP167" s="1">
        <v>45789</v>
      </c>
      <c r="BQ167" s="23">
        <v>180.4194</v>
      </c>
      <c r="BR167">
        <f t="shared" si="92"/>
        <v>1.8041939999999999</v>
      </c>
      <c r="BT167" s="1">
        <v>45789</v>
      </c>
      <c r="BU167" s="23">
        <v>2.1389999999999998</v>
      </c>
      <c r="BV167">
        <f t="shared" si="93"/>
        <v>2.1389999999999999E-2</v>
      </c>
      <c r="BX167" s="1">
        <v>45789</v>
      </c>
      <c r="BY167">
        <v>2.121</v>
      </c>
      <c r="BZ167">
        <f t="shared" si="94"/>
        <v>2.121E-2</v>
      </c>
      <c r="CB167" s="1">
        <v>45790</v>
      </c>
      <c r="CC167">
        <v>2.0659999999999998</v>
      </c>
      <c r="CD167">
        <f t="shared" si="95"/>
        <v>2.0659999999999998E-2</v>
      </c>
      <c r="CG167" s="1"/>
      <c r="CJ167" s="1"/>
      <c r="CL167" s="1"/>
      <c r="CM167" s="1"/>
      <c r="CP167" s="1"/>
      <c r="CS167" s="1"/>
      <c r="CV167" s="1"/>
      <c r="CY167" s="1"/>
      <c r="DB167" s="1"/>
    </row>
    <row r="168" spans="1:106" x14ac:dyDescent="0.3">
      <c r="A168" s="21">
        <f t="shared" si="96"/>
        <v>46045</v>
      </c>
      <c r="B168" s="18">
        <f t="shared" si="72"/>
        <v>112.421875</v>
      </c>
      <c r="C168">
        <f t="shared" si="102"/>
        <v>115</v>
      </c>
      <c r="D168">
        <f t="shared" ca="1" si="77"/>
        <v>-0.10277777777777777</v>
      </c>
      <c r="E168">
        <f ca="1">IF(currency="USD",'Future et co'!F168,IF(currency="EUR",'Future et co'!G168,FALSE))</f>
        <v>3.6070000000000005E-2</v>
      </c>
      <c r="F168">
        <f t="shared" ca="1" si="78"/>
        <v>3.6070000000000005E-2</v>
      </c>
      <c r="G168">
        <f t="shared" ca="1" si="79"/>
        <v>2.0569999999999998E-2</v>
      </c>
      <c r="I168" s="21">
        <f t="shared" si="97"/>
        <v>45170</v>
      </c>
      <c r="J168" s="18">
        <f t="shared" si="73"/>
        <v>0</v>
      </c>
      <c r="K168">
        <f t="shared" si="80"/>
        <v>0</v>
      </c>
      <c r="L168">
        <f t="shared" ca="1" si="81"/>
        <v>2.3277777777777779</v>
      </c>
      <c r="M168">
        <f t="shared" ca="1" si="74"/>
        <v>5.0496999999999993E-2</v>
      </c>
      <c r="O168" s="21">
        <f t="shared" si="98"/>
        <v>45170</v>
      </c>
      <c r="P168" s="18">
        <f t="shared" si="75"/>
        <v>0</v>
      </c>
      <c r="Q168">
        <f t="shared" si="82"/>
        <v>0</v>
      </c>
      <c r="R168">
        <f t="shared" ca="1" si="83"/>
        <v>2.3277777777777779</v>
      </c>
      <c r="S168">
        <f t="shared" ca="1" si="76"/>
        <v>5.0496999999999993E-2</v>
      </c>
      <c r="U168" s="21">
        <f t="shared" si="84"/>
        <v>45940</v>
      </c>
      <c r="V168" s="18">
        <f t="shared" si="85"/>
        <v>3.819</v>
      </c>
      <c r="W168">
        <f t="shared" si="103"/>
        <v>3.8190000000000002E-2</v>
      </c>
      <c r="Y168" s="21">
        <f t="shared" si="99"/>
        <v>45940</v>
      </c>
      <c r="Z168" s="18">
        <f t="shared" si="86"/>
        <v>3.6657000000000002</v>
      </c>
      <c r="AA168">
        <f t="shared" si="104"/>
        <v>3.6657000000000002E-2</v>
      </c>
      <c r="AC168" s="21">
        <f t="shared" si="100"/>
        <v>45800</v>
      </c>
      <c r="AD168" s="18">
        <f t="shared" si="87"/>
        <v>4.3499999999999996</v>
      </c>
      <c r="AE168">
        <f t="shared" si="105"/>
        <v>4.3499999999999997E-2</v>
      </c>
      <c r="AH168" s="21">
        <v>44865</v>
      </c>
      <c r="AI168" s="18">
        <v>3994.51</v>
      </c>
      <c r="AJ168" s="18">
        <v>0</v>
      </c>
      <c r="AL168" s="21">
        <v>44865</v>
      </c>
      <c r="AM168" s="18">
        <v>3994.51</v>
      </c>
      <c r="AN168" s="18">
        <v>0</v>
      </c>
      <c r="AP168" s="21">
        <v>44865</v>
      </c>
      <c r="AQ168" s="18">
        <v>3994.51</v>
      </c>
      <c r="AR168" s="18">
        <v>0</v>
      </c>
      <c r="AU168" s="1">
        <v>45789</v>
      </c>
      <c r="AV168" s="23">
        <v>4.3056000000000001</v>
      </c>
      <c r="AW168">
        <f t="shared" si="88"/>
        <v>4.3056000000000004E-2</v>
      </c>
      <c r="AY168" s="1">
        <v>45789</v>
      </c>
      <c r="AZ168" s="23">
        <v>4.2218</v>
      </c>
      <c r="BA168">
        <f t="shared" si="89"/>
        <v>4.2217999999999999E-2</v>
      </c>
      <c r="BC168" s="1">
        <v>45789</v>
      </c>
      <c r="BD168">
        <v>4.3259999999999996</v>
      </c>
      <c r="BE168">
        <f t="shared" si="90"/>
        <v>4.3259999999999993E-2</v>
      </c>
      <c r="BG168" s="1">
        <v>45789</v>
      </c>
      <c r="BH168">
        <v>4.0449999999999999</v>
      </c>
      <c r="BI168">
        <f t="shared" si="91"/>
        <v>4.045E-2</v>
      </c>
      <c r="BK168" s="1">
        <v>36753</v>
      </c>
      <c r="BL168">
        <v>1.4793143462696701</v>
      </c>
      <c r="BM168">
        <f t="shared" si="101"/>
        <v>1.47931434626967E-2</v>
      </c>
      <c r="BP168" s="1">
        <v>45786</v>
      </c>
      <c r="BQ168" s="23">
        <v>181.7818</v>
      </c>
      <c r="BR168">
        <f t="shared" si="92"/>
        <v>1.8178179999999999</v>
      </c>
      <c r="BT168" s="1">
        <v>45786</v>
      </c>
      <c r="BU168" s="23">
        <v>2.1240000000000001</v>
      </c>
      <c r="BV168">
        <f t="shared" si="93"/>
        <v>2.1240000000000002E-2</v>
      </c>
      <c r="BX168" s="1">
        <v>45786</v>
      </c>
      <c r="BY168">
        <v>2.1110000000000002</v>
      </c>
      <c r="BZ168">
        <f t="shared" si="94"/>
        <v>2.1110000000000004E-2</v>
      </c>
      <c r="CB168" s="1">
        <v>45789</v>
      </c>
      <c r="CC168">
        <v>2.0590000000000002</v>
      </c>
      <c r="CD168">
        <f t="shared" si="95"/>
        <v>2.0590000000000001E-2</v>
      </c>
      <c r="CG168" s="1"/>
      <c r="CJ168" s="1"/>
      <c r="CL168" s="1"/>
      <c r="CM168" s="1"/>
      <c r="CP168" s="1"/>
      <c r="CS168" s="1"/>
      <c r="CV168" s="1"/>
      <c r="CY168" s="1"/>
      <c r="DB168" s="1"/>
    </row>
    <row r="169" spans="1:106" x14ac:dyDescent="0.3">
      <c r="A169" s="21">
        <f t="shared" si="96"/>
        <v>46048</v>
      </c>
      <c r="B169" s="18">
        <f t="shared" si="72"/>
        <v>112.421875</v>
      </c>
      <c r="C169">
        <f t="shared" si="102"/>
        <v>115</v>
      </c>
      <c r="D169">
        <f t="shared" ca="1" si="77"/>
        <v>-0.1111111111111111</v>
      </c>
      <c r="E169">
        <f ca="1">IF(currency="USD",'Future et co'!F169,IF(currency="EUR",'Future et co'!G169,FALSE))</f>
        <v>3.6070000000000005E-2</v>
      </c>
      <c r="F169">
        <f t="shared" ca="1" si="78"/>
        <v>3.6070000000000005E-2</v>
      </c>
      <c r="G169">
        <f t="shared" ca="1" si="79"/>
        <v>2.0569999999999998E-2</v>
      </c>
      <c r="I169" s="21">
        <f t="shared" si="97"/>
        <v>45173</v>
      </c>
      <c r="J169" s="18">
        <f t="shared" si="73"/>
        <v>0</v>
      </c>
      <c r="K169">
        <f t="shared" si="80"/>
        <v>0</v>
      </c>
      <c r="L169">
        <f t="shared" ca="1" si="81"/>
        <v>2.3194444444444446</v>
      </c>
      <c r="M169">
        <f t="shared" ca="1" si="74"/>
        <v>5.0455E-2</v>
      </c>
      <c r="O169" s="21">
        <f t="shared" si="98"/>
        <v>45173</v>
      </c>
      <c r="P169" s="18">
        <f t="shared" si="75"/>
        <v>0</v>
      </c>
      <c r="Q169">
        <f t="shared" si="82"/>
        <v>0</v>
      </c>
      <c r="R169">
        <f t="shared" ca="1" si="83"/>
        <v>2.3194444444444446</v>
      </c>
      <c r="S169">
        <f t="shared" ca="1" si="76"/>
        <v>5.0455E-2</v>
      </c>
      <c r="U169" s="21">
        <f t="shared" si="84"/>
        <v>45943</v>
      </c>
      <c r="V169" s="18">
        <f t="shared" si="85"/>
        <v>3.7968999999999999</v>
      </c>
      <c r="W169">
        <f t="shared" si="103"/>
        <v>3.7969000000000003E-2</v>
      </c>
      <c r="Y169" s="21">
        <f t="shared" si="99"/>
        <v>45943</v>
      </c>
      <c r="Z169" s="18">
        <f t="shared" si="86"/>
        <v>3.6533000000000002</v>
      </c>
      <c r="AA169">
        <f t="shared" si="104"/>
        <v>3.6533000000000003E-2</v>
      </c>
      <c r="AC169" s="21">
        <f t="shared" si="100"/>
        <v>45803</v>
      </c>
      <c r="AD169" s="18">
        <f t="shared" si="87"/>
        <v>4.3579999999999997</v>
      </c>
      <c r="AE169">
        <f t="shared" si="105"/>
        <v>4.3579999999999994E-2</v>
      </c>
      <c r="AH169" s="21">
        <v>44862</v>
      </c>
      <c r="AI169" s="18">
        <v>4024.7</v>
      </c>
      <c r="AJ169" s="18">
        <v>0</v>
      </c>
      <c r="AL169" s="21">
        <v>44862</v>
      </c>
      <c r="AM169" s="18">
        <v>4024.7</v>
      </c>
      <c r="AN169" s="18">
        <v>0</v>
      </c>
      <c r="AP169" s="21">
        <v>44862</v>
      </c>
      <c r="AQ169" s="18">
        <v>4024.7</v>
      </c>
      <c r="AR169" s="18">
        <v>0</v>
      </c>
      <c r="AU169" s="1">
        <v>45786</v>
      </c>
      <c r="AV169" s="23">
        <v>4.2888000000000002</v>
      </c>
      <c r="AW169">
        <f t="shared" si="88"/>
        <v>4.2888000000000003E-2</v>
      </c>
      <c r="AY169" s="1">
        <v>45786</v>
      </c>
      <c r="AZ169" s="23">
        <v>4.18</v>
      </c>
      <c r="BA169">
        <f t="shared" si="89"/>
        <v>4.1799999999999997E-2</v>
      </c>
      <c r="BC169" s="1">
        <v>45786</v>
      </c>
      <c r="BD169">
        <v>4.2430000000000003</v>
      </c>
      <c r="BE169">
        <f t="shared" si="90"/>
        <v>4.2430000000000002E-2</v>
      </c>
      <c r="BG169" s="1">
        <v>45786</v>
      </c>
      <c r="BH169">
        <v>3.948</v>
      </c>
      <c r="BI169">
        <f t="shared" si="91"/>
        <v>3.9480000000000001E-2</v>
      </c>
      <c r="BK169" s="1">
        <v>36754</v>
      </c>
      <c r="BL169">
        <v>1.4645461304270899</v>
      </c>
      <c r="BM169">
        <f t="shared" si="101"/>
        <v>1.4645461304270899E-2</v>
      </c>
      <c r="BP169" s="1">
        <v>45785</v>
      </c>
      <c r="BQ169" s="23">
        <v>182.3518</v>
      </c>
      <c r="BR169">
        <f t="shared" si="92"/>
        <v>1.823518</v>
      </c>
      <c r="BT169" s="1">
        <v>45785</v>
      </c>
      <c r="BU169" s="23">
        <v>2.1379999999999999</v>
      </c>
      <c r="BV169">
        <f t="shared" si="93"/>
        <v>2.138E-2</v>
      </c>
      <c r="BX169" s="1">
        <v>45785</v>
      </c>
      <c r="BY169">
        <v>2.1339999999999999</v>
      </c>
      <c r="BZ169">
        <f t="shared" si="94"/>
        <v>2.1339999999999998E-2</v>
      </c>
      <c r="CB169" s="1">
        <v>45786</v>
      </c>
      <c r="CC169">
        <v>1.97</v>
      </c>
      <c r="CD169">
        <f t="shared" si="95"/>
        <v>1.9699999999999999E-2</v>
      </c>
      <c r="CG169" s="1"/>
      <c r="CJ169" s="1"/>
      <c r="CL169" s="1"/>
      <c r="CM169" s="1"/>
      <c r="CP169" s="1"/>
      <c r="CS169" s="1"/>
      <c r="CV169" s="1"/>
      <c r="CY169" s="1"/>
      <c r="DB169" s="1"/>
    </row>
    <row r="170" spans="1:106" x14ac:dyDescent="0.3">
      <c r="A170" s="21">
        <f t="shared" si="96"/>
        <v>46049</v>
      </c>
      <c r="B170" s="18">
        <f t="shared" si="72"/>
        <v>112.421875</v>
      </c>
      <c r="C170">
        <f t="shared" si="102"/>
        <v>115</v>
      </c>
      <c r="D170">
        <f t="shared" ca="1" si="77"/>
        <v>-0.11388888888888889</v>
      </c>
      <c r="E170">
        <f ca="1">IF(currency="USD",'Future et co'!F170,IF(currency="EUR",'Future et co'!G170,FALSE))</f>
        <v>3.6070000000000005E-2</v>
      </c>
      <c r="F170">
        <f t="shared" ca="1" si="78"/>
        <v>3.6070000000000005E-2</v>
      </c>
      <c r="G170">
        <f t="shared" ca="1" si="79"/>
        <v>2.0569999999999998E-2</v>
      </c>
      <c r="I170" s="21">
        <f t="shared" si="97"/>
        <v>45174</v>
      </c>
      <c r="J170" s="18">
        <f t="shared" si="73"/>
        <v>0</v>
      </c>
      <c r="K170">
        <f t="shared" si="80"/>
        <v>0</v>
      </c>
      <c r="L170">
        <f t="shared" ca="1" si="81"/>
        <v>2.3166666666666669</v>
      </c>
      <c r="M170">
        <f t="shared" ca="1" si="74"/>
        <v>5.1020000000000003E-2</v>
      </c>
      <c r="O170" s="21">
        <f t="shared" si="98"/>
        <v>45174</v>
      </c>
      <c r="P170" s="18">
        <f t="shared" si="75"/>
        <v>0</v>
      </c>
      <c r="Q170">
        <f t="shared" si="82"/>
        <v>0</v>
      </c>
      <c r="R170">
        <f t="shared" ca="1" si="83"/>
        <v>2.3166666666666669</v>
      </c>
      <c r="S170">
        <f t="shared" ca="1" si="76"/>
        <v>5.1020000000000003E-2</v>
      </c>
      <c r="U170" s="21">
        <f t="shared" si="84"/>
        <v>45944</v>
      </c>
      <c r="V170" s="18">
        <f t="shared" si="85"/>
        <v>3.8081999999999998</v>
      </c>
      <c r="W170">
        <f t="shared" si="103"/>
        <v>3.8081999999999998E-2</v>
      </c>
      <c r="Y170" s="21">
        <f t="shared" si="99"/>
        <v>45944</v>
      </c>
      <c r="Z170" s="18">
        <f t="shared" si="86"/>
        <v>3.6553</v>
      </c>
      <c r="AA170">
        <f t="shared" si="104"/>
        <v>3.6553000000000002E-2</v>
      </c>
      <c r="AC170" s="21">
        <f t="shared" si="100"/>
        <v>45804</v>
      </c>
      <c r="AD170" s="18">
        <f t="shared" si="87"/>
        <v>4.3490000000000002</v>
      </c>
      <c r="AE170">
        <f t="shared" si="105"/>
        <v>4.3490000000000001E-2</v>
      </c>
      <c r="AH170" s="21">
        <v>44861</v>
      </c>
      <c r="AI170" s="18">
        <v>3891.42</v>
      </c>
      <c r="AJ170" s="18">
        <v>1.3599999999999999E-2</v>
      </c>
      <c r="AL170" s="21">
        <v>44861</v>
      </c>
      <c r="AM170" s="18">
        <v>3891.42</v>
      </c>
      <c r="AN170" s="18">
        <v>1.3599999999999999E-2</v>
      </c>
      <c r="AP170" s="21">
        <v>44861</v>
      </c>
      <c r="AQ170" s="18">
        <v>3891.42</v>
      </c>
      <c r="AR170" s="18">
        <v>1.3599999999999999E-2</v>
      </c>
      <c r="AU170" s="1">
        <v>45785</v>
      </c>
      <c r="AV170" s="23">
        <v>4.2983000000000002</v>
      </c>
      <c r="AW170">
        <f t="shared" si="88"/>
        <v>4.2983E-2</v>
      </c>
      <c r="AY170" s="1">
        <v>45785</v>
      </c>
      <c r="AZ170" s="23">
        <v>4.1791</v>
      </c>
      <c r="BA170">
        <f t="shared" si="89"/>
        <v>4.1791000000000002E-2</v>
      </c>
      <c r="BC170" s="1">
        <v>45785</v>
      </c>
      <c r="BD170">
        <v>4.2320000000000002</v>
      </c>
      <c r="BE170">
        <f t="shared" si="90"/>
        <v>4.2320000000000003E-2</v>
      </c>
      <c r="BG170" s="1">
        <v>45785</v>
      </c>
      <c r="BH170">
        <v>3.9</v>
      </c>
      <c r="BI170">
        <f t="shared" si="91"/>
        <v>3.9E-2</v>
      </c>
      <c r="BK170" s="1">
        <v>36755</v>
      </c>
      <c r="BL170">
        <v>1.47140142522837</v>
      </c>
      <c r="BM170">
        <f t="shared" si="101"/>
        <v>1.47140142522837E-2</v>
      </c>
      <c r="BP170" s="1">
        <v>45784</v>
      </c>
      <c r="BQ170" s="23">
        <v>182.8244</v>
      </c>
      <c r="BR170">
        <f t="shared" si="92"/>
        <v>1.828244</v>
      </c>
      <c r="BT170" s="1">
        <v>45784</v>
      </c>
      <c r="BU170" s="23">
        <v>2.15</v>
      </c>
      <c r="BV170">
        <f t="shared" si="93"/>
        <v>2.1499999999999998E-2</v>
      </c>
      <c r="BX170" s="1">
        <v>45784</v>
      </c>
      <c r="BY170">
        <v>2.1459999999999999</v>
      </c>
      <c r="BZ170">
        <f t="shared" si="94"/>
        <v>2.146E-2</v>
      </c>
      <c r="CB170" s="1">
        <v>45785</v>
      </c>
      <c r="CC170">
        <v>1.996</v>
      </c>
      <c r="CD170">
        <f t="shared" si="95"/>
        <v>1.9959999999999999E-2</v>
      </c>
      <c r="CG170" s="1"/>
      <c r="CJ170" s="1"/>
      <c r="CL170" s="1"/>
      <c r="CM170" s="1"/>
      <c r="CP170" s="1"/>
      <c r="CS170" s="1"/>
      <c r="CV170" s="1"/>
      <c r="CY170" s="1"/>
      <c r="DB170" s="1"/>
    </row>
    <row r="171" spans="1:106" x14ac:dyDescent="0.3">
      <c r="A171" s="21">
        <f t="shared" si="96"/>
        <v>46050</v>
      </c>
      <c r="B171" s="18">
        <f t="shared" si="72"/>
        <v>112.421875</v>
      </c>
      <c r="C171">
        <f t="shared" si="102"/>
        <v>115</v>
      </c>
      <c r="D171">
        <f t="shared" ca="1" si="77"/>
        <v>-0.11666666666666667</v>
      </c>
      <c r="E171">
        <f ca="1">IF(currency="USD",'Future et co'!F171,IF(currency="EUR",'Future et co'!G171,FALSE))</f>
        <v>3.6070000000000005E-2</v>
      </c>
      <c r="F171">
        <f t="shared" ca="1" si="78"/>
        <v>3.6070000000000005E-2</v>
      </c>
      <c r="G171">
        <f t="shared" ca="1" si="79"/>
        <v>2.0569999999999998E-2</v>
      </c>
      <c r="I171" s="21">
        <f t="shared" si="97"/>
        <v>45175</v>
      </c>
      <c r="J171" s="18">
        <f t="shared" si="73"/>
        <v>0</v>
      </c>
      <c r="K171">
        <f t="shared" si="80"/>
        <v>0</v>
      </c>
      <c r="L171">
        <f t="shared" ca="1" si="81"/>
        <v>2.3138888888888891</v>
      </c>
      <c r="M171">
        <f t="shared" ca="1" si="74"/>
        <v>5.176E-2</v>
      </c>
      <c r="O171" s="21">
        <f t="shared" si="98"/>
        <v>45175</v>
      </c>
      <c r="P171" s="18">
        <f t="shared" si="75"/>
        <v>0</v>
      </c>
      <c r="Q171">
        <f t="shared" si="82"/>
        <v>0</v>
      </c>
      <c r="R171">
        <f t="shared" ca="1" si="83"/>
        <v>2.3138888888888891</v>
      </c>
      <c r="S171">
        <f t="shared" ca="1" si="76"/>
        <v>5.176E-2</v>
      </c>
      <c r="U171" s="21">
        <f t="shared" si="84"/>
        <v>45945</v>
      </c>
      <c r="V171" s="18">
        <f t="shared" si="85"/>
        <v>3.8052999999999999</v>
      </c>
      <c r="W171">
        <f t="shared" si="103"/>
        <v>3.8052999999999997E-2</v>
      </c>
      <c r="Y171" s="21">
        <f t="shared" si="99"/>
        <v>45945</v>
      </c>
      <c r="Z171" s="18">
        <f t="shared" si="86"/>
        <v>3.6587000000000001</v>
      </c>
      <c r="AA171">
        <f t="shared" si="104"/>
        <v>3.6587000000000001E-2</v>
      </c>
      <c r="AC171" s="21">
        <f t="shared" si="100"/>
        <v>45805</v>
      </c>
      <c r="AD171" s="18">
        <f t="shared" si="87"/>
        <v>4.3609999999999998</v>
      </c>
      <c r="AE171">
        <f t="shared" si="105"/>
        <v>4.3609999999999996E-2</v>
      </c>
      <c r="AH171" s="21">
        <v>44860</v>
      </c>
      <c r="AI171" s="18">
        <v>3951.69</v>
      </c>
      <c r="AJ171" s="18">
        <v>0</v>
      </c>
      <c r="AL171" s="21">
        <v>44860</v>
      </c>
      <c r="AM171" s="18">
        <v>3951.69</v>
      </c>
      <c r="AN171" s="18">
        <v>0</v>
      </c>
      <c r="AP171" s="21">
        <v>44860</v>
      </c>
      <c r="AQ171" s="18">
        <v>3951.69</v>
      </c>
      <c r="AR171" s="18">
        <v>0</v>
      </c>
      <c r="AU171" s="1">
        <v>45784</v>
      </c>
      <c r="AV171" s="23">
        <v>4.2819000000000003</v>
      </c>
      <c r="AW171">
        <f t="shared" si="88"/>
        <v>4.2819000000000003E-2</v>
      </c>
      <c r="AY171" s="1">
        <v>45784</v>
      </c>
      <c r="AZ171" s="23">
        <v>4.1501000000000001</v>
      </c>
      <c r="BA171">
        <f t="shared" si="89"/>
        <v>4.1501000000000003E-2</v>
      </c>
      <c r="BC171" s="1">
        <v>45784</v>
      </c>
      <c r="BD171">
        <v>4.1710000000000003</v>
      </c>
      <c r="BE171">
        <f t="shared" si="90"/>
        <v>4.1710000000000004E-2</v>
      </c>
      <c r="BG171" s="1">
        <v>45784</v>
      </c>
      <c r="BH171">
        <v>3.7989999999999999</v>
      </c>
      <c r="BI171">
        <f t="shared" si="91"/>
        <v>3.7989999999999996E-2</v>
      </c>
      <c r="BK171" s="1">
        <v>36756</v>
      </c>
      <c r="BL171">
        <v>1.47757919094256</v>
      </c>
      <c r="BM171">
        <f t="shared" si="101"/>
        <v>1.4775791909425599E-2</v>
      </c>
      <c r="BP171" s="1">
        <v>45783</v>
      </c>
      <c r="BQ171" s="23">
        <v>181.99029999999999</v>
      </c>
      <c r="BR171">
        <f t="shared" si="92"/>
        <v>1.8199029999999998</v>
      </c>
      <c r="BT171" s="1">
        <v>45783</v>
      </c>
      <c r="BU171" s="23">
        <v>2.1429999999999998</v>
      </c>
      <c r="BV171">
        <f t="shared" si="93"/>
        <v>2.1429999999999998E-2</v>
      </c>
      <c r="BX171" s="1">
        <v>45783</v>
      </c>
      <c r="BY171">
        <v>2.145</v>
      </c>
      <c r="BZ171">
        <f t="shared" si="94"/>
        <v>2.145E-2</v>
      </c>
      <c r="CB171" s="1">
        <v>45784</v>
      </c>
      <c r="CC171">
        <v>1.9730000000000001</v>
      </c>
      <c r="CD171">
        <f t="shared" si="95"/>
        <v>1.9730000000000001E-2</v>
      </c>
      <c r="CG171" s="1"/>
      <c r="CJ171" s="1"/>
      <c r="CL171" s="1"/>
      <c r="CM171" s="1"/>
      <c r="CP171" s="1"/>
      <c r="CS171" s="1"/>
      <c r="CV171" s="1"/>
      <c r="CY171" s="1"/>
      <c r="DB171" s="1"/>
    </row>
    <row r="172" spans="1:106" x14ac:dyDescent="0.3">
      <c r="A172" s="21">
        <f t="shared" si="96"/>
        <v>46051</v>
      </c>
      <c r="B172" s="18">
        <f t="shared" si="72"/>
        <v>112.421875</v>
      </c>
      <c r="C172">
        <f t="shared" si="102"/>
        <v>115</v>
      </c>
      <c r="D172">
        <f t="shared" ca="1" si="77"/>
        <v>-0.11944444444444445</v>
      </c>
      <c r="E172">
        <f ca="1">IF(currency="USD",'Future et co'!F172,IF(currency="EUR",'Future et co'!G172,FALSE))</f>
        <v>3.6070000000000005E-2</v>
      </c>
      <c r="F172">
        <f t="shared" ca="1" si="78"/>
        <v>3.6070000000000005E-2</v>
      </c>
      <c r="G172">
        <f t="shared" ca="1" si="79"/>
        <v>2.0569999999999998E-2</v>
      </c>
      <c r="I172" s="21">
        <f t="shared" si="97"/>
        <v>45176</v>
      </c>
      <c r="J172" s="18">
        <f t="shared" si="73"/>
        <v>0</v>
      </c>
      <c r="K172">
        <f t="shared" si="80"/>
        <v>0</v>
      </c>
      <c r="L172">
        <f t="shared" ca="1" si="81"/>
        <v>2.3111111111111109</v>
      </c>
      <c r="M172">
        <f t="shared" ca="1" si="74"/>
        <v>5.1081000000000001E-2</v>
      </c>
      <c r="O172" s="21">
        <f t="shared" si="98"/>
        <v>45176</v>
      </c>
      <c r="P172" s="18">
        <f t="shared" si="75"/>
        <v>0</v>
      </c>
      <c r="Q172">
        <f t="shared" si="82"/>
        <v>0</v>
      </c>
      <c r="R172">
        <f t="shared" ca="1" si="83"/>
        <v>2.3111111111111109</v>
      </c>
      <c r="S172">
        <f t="shared" ca="1" si="76"/>
        <v>5.1081000000000001E-2</v>
      </c>
      <c r="U172" s="21">
        <f t="shared" si="84"/>
        <v>45946</v>
      </c>
      <c r="V172" s="18">
        <f t="shared" si="85"/>
        <v>3.758</v>
      </c>
      <c r="W172">
        <f t="shared" si="103"/>
        <v>3.7580000000000002E-2</v>
      </c>
      <c r="Y172" s="21">
        <f t="shared" si="99"/>
        <v>45946</v>
      </c>
      <c r="Z172" s="18">
        <f t="shared" si="86"/>
        <v>3.5880000000000001</v>
      </c>
      <c r="AA172">
        <f t="shared" si="104"/>
        <v>3.5880000000000002E-2</v>
      </c>
      <c r="AC172" s="21">
        <f t="shared" si="100"/>
        <v>45806</v>
      </c>
      <c r="AD172" s="18">
        <f t="shared" si="87"/>
        <v>4.319</v>
      </c>
      <c r="AE172">
        <f t="shared" si="105"/>
        <v>4.3189999999999999E-2</v>
      </c>
      <c r="AH172" s="21">
        <v>44859</v>
      </c>
      <c r="AI172" s="18">
        <v>3962.28</v>
      </c>
      <c r="AJ172" s="18">
        <v>8.2000000000000007E-3</v>
      </c>
      <c r="AL172" s="21">
        <v>44859</v>
      </c>
      <c r="AM172" s="18">
        <v>3962.28</v>
      </c>
      <c r="AN172" s="18">
        <v>8.2000000000000007E-3</v>
      </c>
      <c r="AP172" s="21">
        <v>44859</v>
      </c>
      <c r="AQ172" s="18">
        <v>3962.28</v>
      </c>
      <c r="AR172" s="18">
        <v>8.2000000000000007E-3</v>
      </c>
      <c r="AU172" s="1">
        <v>45783</v>
      </c>
      <c r="AV172" s="23">
        <v>4.2724000000000002</v>
      </c>
      <c r="AW172">
        <f t="shared" si="88"/>
        <v>4.2724000000000005E-2</v>
      </c>
      <c r="AY172" s="1">
        <v>45783</v>
      </c>
      <c r="AZ172" s="23">
        <v>4.1310000000000002</v>
      </c>
      <c r="BA172">
        <f t="shared" si="89"/>
        <v>4.1309999999999999E-2</v>
      </c>
      <c r="BC172" s="1">
        <v>45783</v>
      </c>
      <c r="BD172">
        <v>4.1559999999999997</v>
      </c>
      <c r="BE172">
        <f t="shared" si="90"/>
        <v>4.156E-2</v>
      </c>
      <c r="BG172" s="1">
        <v>45783</v>
      </c>
      <c r="BH172">
        <v>3.7930000000000001</v>
      </c>
      <c r="BI172">
        <f t="shared" si="91"/>
        <v>3.7929999999999998E-2</v>
      </c>
      <c r="BK172" s="1">
        <v>36759</v>
      </c>
      <c r="BL172">
        <v>1.4590104550654199</v>
      </c>
      <c r="BM172">
        <f t="shared" si="101"/>
        <v>1.4590104550654199E-2</v>
      </c>
      <c r="BP172" s="1">
        <v>45782</v>
      </c>
      <c r="BQ172" s="23">
        <v>182.19880000000001</v>
      </c>
      <c r="BR172">
        <f t="shared" si="92"/>
        <v>1.8219880000000002</v>
      </c>
      <c r="BT172" s="1">
        <v>45782</v>
      </c>
      <c r="BU172" s="23">
        <v>2.1509999999999998</v>
      </c>
      <c r="BV172">
        <f t="shared" si="93"/>
        <v>2.1509999999999998E-2</v>
      </c>
      <c r="BX172" s="1">
        <v>45782</v>
      </c>
      <c r="BY172">
        <v>2.1509999999999998</v>
      </c>
      <c r="BZ172">
        <f t="shared" si="94"/>
        <v>2.1509999999999998E-2</v>
      </c>
      <c r="CB172" s="1">
        <v>45783</v>
      </c>
      <c r="CC172">
        <v>1.984</v>
      </c>
      <c r="CD172">
        <f t="shared" si="95"/>
        <v>1.984E-2</v>
      </c>
      <c r="CG172" s="1"/>
      <c r="CJ172" s="1"/>
      <c r="CL172" s="1"/>
      <c r="CM172" s="1"/>
      <c r="CP172" s="1"/>
      <c r="CS172" s="1"/>
      <c r="CV172" s="1"/>
      <c r="CY172" s="1"/>
      <c r="DB172" s="1"/>
    </row>
    <row r="173" spans="1:106" x14ac:dyDescent="0.3">
      <c r="A173" s="21">
        <f t="shared" si="96"/>
        <v>46052</v>
      </c>
      <c r="B173" s="18">
        <f t="shared" si="72"/>
        <v>112.421875</v>
      </c>
      <c r="C173">
        <f t="shared" si="102"/>
        <v>115</v>
      </c>
      <c r="D173">
        <f t="shared" ca="1" si="77"/>
        <v>-0.12222222222222222</v>
      </c>
      <c r="E173">
        <f ca="1">IF(currency="USD",'Future et co'!F173,IF(currency="EUR",'Future et co'!G173,FALSE))</f>
        <v>3.6070000000000005E-2</v>
      </c>
      <c r="F173">
        <f t="shared" ca="1" si="78"/>
        <v>3.6070000000000005E-2</v>
      </c>
      <c r="G173">
        <f t="shared" ca="1" si="79"/>
        <v>2.0569999999999998E-2</v>
      </c>
      <c r="I173" s="21">
        <f t="shared" si="97"/>
        <v>45177</v>
      </c>
      <c r="J173" s="18">
        <f t="shared" si="73"/>
        <v>0</v>
      </c>
      <c r="K173">
        <f t="shared" si="80"/>
        <v>0</v>
      </c>
      <c r="L173">
        <f t="shared" ca="1" si="81"/>
        <v>2.3083333333333331</v>
      </c>
      <c r="M173">
        <f t="shared" ca="1" si="74"/>
        <v>5.1490000000000001E-2</v>
      </c>
      <c r="O173" s="21">
        <f t="shared" si="98"/>
        <v>45177</v>
      </c>
      <c r="P173" s="18">
        <f t="shared" si="75"/>
        <v>0</v>
      </c>
      <c r="Q173">
        <f t="shared" si="82"/>
        <v>0</v>
      </c>
      <c r="R173">
        <f t="shared" ca="1" si="83"/>
        <v>2.3083333333333331</v>
      </c>
      <c r="S173">
        <f t="shared" ca="1" si="76"/>
        <v>5.1490000000000001E-2</v>
      </c>
      <c r="U173" s="21">
        <f t="shared" si="84"/>
        <v>45947</v>
      </c>
      <c r="V173" s="18">
        <f t="shared" si="85"/>
        <v>3.7789000000000001</v>
      </c>
      <c r="W173">
        <f t="shared" si="103"/>
        <v>3.7789000000000003E-2</v>
      </c>
      <c r="Y173" s="21">
        <f t="shared" si="99"/>
        <v>45947</v>
      </c>
      <c r="Z173" s="18">
        <f t="shared" si="86"/>
        <v>3.6185</v>
      </c>
      <c r="AA173">
        <f t="shared" si="104"/>
        <v>3.6185000000000002E-2</v>
      </c>
      <c r="AC173" s="21">
        <f t="shared" si="100"/>
        <v>45807</v>
      </c>
      <c r="AD173" s="18">
        <f t="shared" si="87"/>
        <v>4.2869999999999999</v>
      </c>
      <c r="AE173">
        <f t="shared" si="105"/>
        <v>4.2869999999999998E-2</v>
      </c>
      <c r="AH173" s="21">
        <v>44858</v>
      </c>
      <c r="AI173" s="18">
        <v>3919.22</v>
      </c>
      <c r="AJ173" s="18">
        <v>2.9999999999999997E-4</v>
      </c>
      <c r="AL173" s="21">
        <v>44858</v>
      </c>
      <c r="AM173" s="18">
        <v>3919.22</v>
      </c>
      <c r="AN173" s="18">
        <v>2.9999999999999997E-4</v>
      </c>
      <c r="AP173" s="21">
        <v>44858</v>
      </c>
      <c r="AQ173" s="18">
        <v>3919.22</v>
      </c>
      <c r="AR173" s="18">
        <v>2.9999999999999997E-4</v>
      </c>
      <c r="AU173" s="1">
        <v>45782</v>
      </c>
      <c r="AV173" s="23">
        <v>4.2831999999999999</v>
      </c>
      <c r="AW173">
        <f t="shared" si="88"/>
        <v>4.2832000000000002E-2</v>
      </c>
      <c r="AY173" s="1">
        <v>45782</v>
      </c>
      <c r="AZ173" s="23">
        <v>4.1536</v>
      </c>
      <c r="BA173">
        <f t="shared" si="89"/>
        <v>4.1535999999999997E-2</v>
      </c>
      <c r="BC173" s="1">
        <v>45782</v>
      </c>
      <c r="BD173">
        <v>4.194</v>
      </c>
      <c r="BE173">
        <f t="shared" si="90"/>
        <v>4.1939999999999998E-2</v>
      </c>
      <c r="BG173" s="1">
        <v>45782</v>
      </c>
      <c r="BH173">
        <v>3.8479999999999999</v>
      </c>
      <c r="BI173">
        <f t="shared" si="91"/>
        <v>3.848E-2</v>
      </c>
      <c r="BK173" s="1">
        <v>36760</v>
      </c>
      <c r="BL173">
        <v>1.4595047127652101</v>
      </c>
      <c r="BM173">
        <f t="shared" si="101"/>
        <v>1.4595047127652101E-2</v>
      </c>
      <c r="BP173" s="1">
        <v>45779</v>
      </c>
      <c r="BQ173" s="23">
        <v>182.1849</v>
      </c>
      <c r="BR173">
        <f t="shared" si="92"/>
        <v>1.8218490000000001</v>
      </c>
      <c r="BT173" s="1">
        <v>45779</v>
      </c>
      <c r="BU173" s="23">
        <v>2.1419999999999999</v>
      </c>
      <c r="BV173">
        <f t="shared" si="93"/>
        <v>2.1419999999999998E-2</v>
      </c>
      <c r="BX173" s="1">
        <v>45779</v>
      </c>
      <c r="BY173">
        <v>2.1429999999999998</v>
      </c>
      <c r="BZ173">
        <f t="shared" si="94"/>
        <v>2.1429999999999998E-2</v>
      </c>
      <c r="CB173" s="1">
        <v>45782</v>
      </c>
      <c r="CC173">
        <v>2</v>
      </c>
      <c r="CD173">
        <f t="shared" si="95"/>
        <v>0.02</v>
      </c>
      <c r="CG173" s="1"/>
      <c r="CJ173" s="1"/>
      <c r="CL173" s="1"/>
      <c r="CM173" s="1"/>
      <c r="CP173" s="1"/>
      <c r="CS173" s="1"/>
      <c r="CV173" s="1"/>
      <c r="CY173" s="1"/>
      <c r="DB173" s="1"/>
    </row>
    <row r="174" spans="1:106" x14ac:dyDescent="0.3">
      <c r="A174" s="21">
        <f t="shared" si="96"/>
        <v>46055</v>
      </c>
      <c r="B174" s="18">
        <f t="shared" si="72"/>
        <v>112.421875</v>
      </c>
      <c r="C174">
        <f t="shared" si="102"/>
        <v>115</v>
      </c>
      <c r="D174">
        <f t="shared" ca="1" si="77"/>
        <v>-0.13055555555555556</v>
      </c>
      <c r="E174">
        <f ca="1">IF(currency="USD",'Future et co'!F174,IF(currency="EUR",'Future et co'!G174,FALSE))</f>
        <v>3.6070000000000005E-2</v>
      </c>
      <c r="F174">
        <f t="shared" ca="1" si="78"/>
        <v>3.6070000000000005E-2</v>
      </c>
      <c r="G174">
        <f t="shared" ca="1" si="79"/>
        <v>2.0569999999999998E-2</v>
      </c>
      <c r="I174" s="21">
        <f t="shared" si="97"/>
        <v>45180</v>
      </c>
      <c r="J174" s="18">
        <f t="shared" si="73"/>
        <v>0</v>
      </c>
      <c r="K174">
        <f t="shared" si="80"/>
        <v>0</v>
      </c>
      <c r="L174">
        <f t="shared" ca="1" si="81"/>
        <v>2.2999999999999998</v>
      </c>
      <c r="M174">
        <f t="shared" ca="1" si="74"/>
        <v>5.1380000000000002E-2</v>
      </c>
      <c r="O174" s="21">
        <f t="shared" si="98"/>
        <v>45180</v>
      </c>
      <c r="P174" s="18">
        <f t="shared" si="75"/>
        <v>0</v>
      </c>
      <c r="Q174">
        <f t="shared" si="82"/>
        <v>0</v>
      </c>
      <c r="R174">
        <f t="shared" ca="1" si="83"/>
        <v>2.2999999999999998</v>
      </c>
      <c r="S174">
        <f t="shared" ca="1" si="76"/>
        <v>5.1380000000000002E-2</v>
      </c>
      <c r="U174" s="21">
        <f t="shared" si="84"/>
        <v>45950</v>
      </c>
      <c r="V174" s="18">
        <f t="shared" si="85"/>
        <v>3.7584</v>
      </c>
      <c r="W174">
        <f t="shared" si="103"/>
        <v>3.7583999999999999E-2</v>
      </c>
      <c r="Y174" s="21">
        <f t="shared" si="99"/>
        <v>45950</v>
      </c>
      <c r="Z174" s="18">
        <f t="shared" si="86"/>
        <v>3.6107999999999998</v>
      </c>
      <c r="AA174">
        <f t="shared" si="104"/>
        <v>3.6108000000000001E-2</v>
      </c>
      <c r="AC174" s="21">
        <f t="shared" si="100"/>
        <v>45810</v>
      </c>
      <c r="AD174" s="18">
        <f t="shared" si="87"/>
        <v>4.3079999999999998</v>
      </c>
      <c r="AE174">
        <f t="shared" si="105"/>
        <v>4.308E-2</v>
      </c>
      <c r="AH174" s="21">
        <v>44855</v>
      </c>
      <c r="AI174" s="18">
        <v>3873.9</v>
      </c>
      <c r="AJ174" s="18">
        <v>5.0000000000000001E-4</v>
      </c>
      <c r="AL174" s="21">
        <v>44855</v>
      </c>
      <c r="AM174" s="18">
        <v>3873.9</v>
      </c>
      <c r="AN174" s="18">
        <v>5.0000000000000001E-4</v>
      </c>
      <c r="AP174" s="21">
        <v>44855</v>
      </c>
      <c r="AQ174" s="18">
        <v>3873.9</v>
      </c>
      <c r="AR174" s="18">
        <v>5.0000000000000001E-4</v>
      </c>
      <c r="AU174" s="1">
        <v>45779</v>
      </c>
      <c r="AV174" s="23">
        <v>4.2759</v>
      </c>
      <c r="AW174">
        <f t="shared" si="88"/>
        <v>4.2758999999999998E-2</v>
      </c>
      <c r="AY174" s="1">
        <v>45779</v>
      </c>
      <c r="AZ174" s="23">
        <v>4.1307999999999998</v>
      </c>
      <c r="BA174">
        <f t="shared" si="89"/>
        <v>4.1307999999999997E-2</v>
      </c>
      <c r="BC174" s="1">
        <v>45779</v>
      </c>
      <c r="BD174">
        <v>4.1660000000000004</v>
      </c>
      <c r="BE174">
        <f t="shared" si="90"/>
        <v>4.1660000000000003E-2</v>
      </c>
      <c r="BG174" s="1">
        <v>45779</v>
      </c>
      <c r="BH174">
        <v>3.8380000000000001</v>
      </c>
      <c r="BI174">
        <f t="shared" si="91"/>
        <v>3.8379999999999997E-2</v>
      </c>
      <c r="BK174" s="1">
        <v>36761</v>
      </c>
      <c r="BL174">
        <v>1.4653895864451201</v>
      </c>
      <c r="BM174">
        <f t="shared" si="101"/>
        <v>1.46538958644512E-2</v>
      </c>
      <c r="BP174" s="1">
        <v>45777</v>
      </c>
      <c r="BQ174" s="23">
        <v>183.19980000000001</v>
      </c>
      <c r="BR174">
        <f t="shared" si="92"/>
        <v>1.831998</v>
      </c>
      <c r="BT174" s="1">
        <v>45777</v>
      </c>
      <c r="BU174" s="23">
        <v>2.1560000000000001</v>
      </c>
      <c r="BV174">
        <f t="shared" si="93"/>
        <v>2.1560000000000003E-2</v>
      </c>
      <c r="BX174" s="1">
        <v>45777</v>
      </c>
      <c r="BY174">
        <v>2.129</v>
      </c>
      <c r="BZ174">
        <f t="shared" si="94"/>
        <v>2.129E-2</v>
      </c>
      <c r="CB174" s="1">
        <v>45779</v>
      </c>
      <c r="CC174">
        <v>2</v>
      </c>
      <c r="CD174">
        <f t="shared" si="95"/>
        <v>0.02</v>
      </c>
      <c r="CG174" s="1"/>
      <c r="CJ174" s="1"/>
      <c r="CL174" s="1"/>
      <c r="CM174" s="1"/>
      <c r="CP174" s="1"/>
      <c r="CS174" s="1"/>
      <c r="CV174" s="1"/>
      <c r="CY174" s="1"/>
      <c r="DB174" s="1"/>
    </row>
    <row r="175" spans="1:106" x14ac:dyDescent="0.3">
      <c r="A175" s="21">
        <f t="shared" si="96"/>
        <v>46056</v>
      </c>
      <c r="B175" s="18">
        <f t="shared" si="72"/>
        <v>112.421875</v>
      </c>
      <c r="C175">
        <f t="shared" si="102"/>
        <v>115</v>
      </c>
      <c r="D175">
        <f t="shared" ca="1" si="77"/>
        <v>-0.13333333333333333</v>
      </c>
      <c r="E175">
        <f ca="1">IF(currency="USD",'Future et co'!F175,IF(currency="EUR",'Future et co'!G175,FALSE))</f>
        <v>3.6070000000000005E-2</v>
      </c>
      <c r="F175">
        <f t="shared" ca="1" si="78"/>
        <v>3.6070000000000005E-2</v>
      </c>
      <c r="G175">
        <f t="shared" ca="1" si="79"/>
        <v>2.0569999999999998E-2</v>
      </c>
      <c r="I175" s="21">
        <f t="shared" si="97"/>
        <v>45181</v>
      </c>
      <c r="J175" s="18">
        <f t="shared" si="73"/>
        <v>0</v>
      </c>
      <c r="K175">
        <f t="shared" si="80"/>
        <v>0</v>
      </c>
      <c r="L175">
        <f t="shared" ca="1" si="81"/>
        <v>2.2972222222222221</v>
      </c>
      <c r="M175">
        <f t="shared" ca="1" si="74"/>
        <v>5.1929999999999997E-2</v>
      </c>
      <c r="O175" s="21">
        <f t="shared" si="98"/>
        <v>45181</v>
      </c>
      <c r="P175" s="18">
        <f t="shared" si="75"/>
        <v>0</v>
      </c>
      <c r="Q175">
        <f t="shared" si="82"/>
        <v>0</v>
      </c>
      <c r="R175">
        <f t="shared" ca="1" si="83"/>
        <v>2.2972222222222221</v>
      </c>
      <c r="S175">
        <f t="shared" ca="1" si="76"/>
        <v>5.1929999999999997E-2</v>
      </c>
      <c r="U175" s="21">
        <f t="shared" si="84"/>
        <v>45951</v>
      </c>
      <c r="V175" s="18">
        <f t="shared" si="85"/>
        <v>3.7682000000000002</v>
      </c>
      <c r="W175">
        <f t="shared" si="103"/>
        <v>3.7682E-2</v>
      </c>
      <c r="Y175" s="21">
        <f t="shared" si="99"/>
        <v>45951</v>
      </c>
      <c r="Z175" s="18">
        <f t="shared" si="86"/>
        <v>3.6124999999999998</v>
      </c>
      <c r="AA175">
        <f t="shared" si="104"/>
        <v>3.6124999999999997E-2</v>
      </c>
      <c r="AC175" s="21">
        <f t="shared" si="100"/>
        <v>45811</v>
      </c>
      <c r="AD175" s="18">
        <f t="shared" si="87"/>
        <v>4.3150000000000004</v>
      </c>
      <c r="AE175">
        <f t="shared" si="105"/>
        <v>4.3150000000000001E-2</v>
      </c>
      <c r="AH175" s="21">
        <v>44854</v>
      </c>
      <c r="AI175" s="18">
        <v>3787.81</v>
      </c>
      <c r="AJ175" s="18">
        <v>0</v>
      </c>
      <c r="AL175" s="21">
        <v>44854</v>
      </c>
      <c r="AM175" s="18">
        <v>3787.81</v>
      </c>
      <c r="AN175" s="18">
        <v>0</v>
      </c>
      <c r="AP175" s="21">
        <v>44854</v>
      </c>
      <c r="AQ175" s="18">
        <v>3787.81</v>
      </c>
      <c r="AR175" s="18">
        <v>0</v>
      </c>
      <c r="AU175" s="1">
        <v>45778</v>
      </c>
      <c r="AV175" s="23">
        <v>4.2369000000000003</v>
      </c>
      <c r="AW175">
        <f t="shared" si="88"/>
        <v>4.2369000000000004E-2</v>
      </c>
      <c r="AY175" s="1">
        <v>45778</v>
      </c>
      <c r="AZ175" s="23">
        <v>4.0629</v>
      </c>
      <c r="BA175">
        <f t="shared" si="89"/>
        <v>4.0628999999999998E-2</v>
      </c>
      <c r="BC175" s="1">
        <v>45778</v>
      </c>
      <c r="BD175">
        <v>4.0609999999999999</v>
      </c>
      <c r="BE175">
        <f t="shared" si="90"/>
        <v>4.061E-2</v>
      </c>
      <c r="BG175" s="1">
        <v>45778</v>
      </c>
      <c r="BH175">
        <v>3.71</v>
      </c>
      <c r="BI175">
        <f t="shared" si="91"/>
        <v>3.7100000000000001E-2</v>
      </c>
      <c r="BK175" s="1">
        <v>36762</v>
      </c>
      <c r="BL175">
        <v>1.4466770701606699</v>
      </c>
      <c r="BM175">
        <f t="shared" si="101"/>
        <v>1.44667707016067E-2</v>
      </c>
      <c r="BP175" s="1">
        <v>45776</v>
      </c>
      <c r="BQ175" s="23">
        <v>182.6576</v>
      </c>
      <c r="BR175">
        <f t="shared" si="92"/>
        <v>1.826576</v>
      </c>
      <c r="BT175" s="1">
        <v>45776</v>
      </c>
      <c r="BU175" s="23">
        <v>2.1760000000000002</v>
      </c>
      <c r="BV175">
        <f t="shared" si="93"/>
        <v>2.1760000000000002E-2</v>
      </c>
      <c r="BX175" s="1">
        <v>45776</v>
      </c>
      <c r="BY175">
        <v>2.1309999999999998</v>
      </c>
      <c r="BZ175">
        <f t="shared" si="94"/>
        <v>2.1309999999999999E-2</v>
      </c>
      <c r="CB175" s="1">
        <v>45778</v>
      </c>
      <c r="CC175">
        <v>1.9590000000000001</v>
      </c>
      <c r="CD175">
        <f t="shared" si="95"/>
        <v>1.959E-2</v>
      </c>
      <c r="CG175" s="1"/>
      <c r="CJ175" s="1"/>
      <c r="CL175" s="1"/>
      <c r="CM175" s="1"/>
      <c r="CP175" s="1"/>
      <c r="CS175" s="1"/>
      <c r="CV175" s="1"/>
      <c r="CY175" s="1"/>
      <c r="DB175" s="1"/>
    </row>
    <row r="176" spans="1:106" x14ac:dyDescent="0.3">
      <c r="A176" s="21">
        <f t="shared" si="96"/>
        <v>46057</v>
      </c>
      <c r="B176" s="18">
        <f t="shared" si="72"/>
        <v>112.421875</v>
      </c>
      <c r="C176">
        <f t="shared" si="102"/>
        <v>115</v>
      </c>
      <c r="D176">
        <f t="shared" ca="1" si="77"/>
        <v>-0.1361111111111111</v>
      </c>
      <c r="E176">
        <f ca="1">IF(currency="USD",'Future et co'!F176,IF(currency="EUR",'Future et co'!G176,FALSE))</f>
        <v>3.6070000000000005E-2</v>
      </c>
      <c r="F176">
        <f t="shared" ca="1" si="78"/>
        <v>3.6070000000000005E-2</v>
      </c>
      <c r="G176">
        <f t="shared" ca="1" si="79"/>
        <v>2.0569999999999998E-2</v>
      </c>
      <c r="I176" s="21">
        <f t="shared" si="97"/>
        <v>45182</v>
      </c>
      <c r="J176" s="18">
        <f t="shared" si="73"/>
        <v>0</v>
      </c>
      <c r="K176">
        <f t="shared" si="80"/>
        <v>0</v>
      </c>
      <c r="L176">
        <f t="shared" ca="1" si="81"/>
        <v>2.2944444444444443</v>
      </c>
      <c r="M176">
        <f t="shared" ca="1" si="74"/>
        <v>5.1529999999999992E-2</v>
      </c>
      <c r="O176" s="21">
        <f t="shared" si="98"/>
        <v>45182</v>
      </c>
      <c r="P176" s="18">
        <f t="shared" si="75"/>
        <v>0</v>
      </c>
      <c r="Q176">
        <f t="shared" si="82"/>
        <v>0</v>
      </c>
      <c r="R176">
        <f t="shared" ca="1" si="83"/>
        <v>2.2944444444444443</v>
      </c>
      <c r="S176">
        <f t="shared" ca="1" si="76"/>
        <v>5.1529999999999992E-2</v>
      </c>
      <c r="U176" s="21">
        <f t="shared" si="84"/>
        <v>45952</v>
      </c>
      <c r="V176" s="18">
        <f t="shared" si="85"/>
        <v>3.7625000000000002</v>
      </c>
      <c r="W176">
        <f t="shared" si="103"/>
        <v>3.7624999999999999E-2</v>
      </c>
      <c r="Y176" s="21">
        <f t="shared" si="99"/>
        <v>45952</v>
      </c>
      <c r="Z176" s="18">
        <f t="shared" si="86"/>
        <v>3.6103000000000001</v>
      </c>
      <c r="AA176">
        <f t="shared" si="104"/>
        <v>3.6103000000000003E-2</v>
      </c>
      <c r="AC176" s="21">
        <f t="shared" si="100"/>
        <v>45812</v>
      </c>
      <c r="AD176" s="18">
        <f t="shared" si="87"/>
        <v>4.2539999999999996</v>
      </c>
      <c r="AE176">
        <f t="shared" si="105"/>
        <v>4.2539999999999994E-2</v>
      </c>
      <c r="AH176" s="21">
        <v>44853</v>
      </c>
      <c r="AI176" s="18">
        <v>3815.71</v>
      </c>
      <c r="AJ176" s="18">
        <v>6.9999999999999999E-4</v>
      </c>
      <c r="AL176" s="21">
        <v>44853</v>
      </c>
      <c r="AM176" s="18">
        <v>3815.71</v>
      </c>
      <c r="AN176" s="18">
        <v>6.9999999999999999E-4</v>
      </c>
      <c r="AP176" s="21">
        <v>44853</v>
      </c>
      <c r="AQ176" s="18">
        <v>3815.71</v>
      </c>
      <c r="AR176" s="18">
        <v>6.9999999999999999E-4</v>
      </c>
      <c r="AU176" s="1">
        <v>45777</v>
      </c>
      <c r="AV176" s="23">
        <v>4.2332000000000001</v>
      </c>
      <c r="AW176">
        <f t="shared" si="88"/>
        <v>4.2332000000000002E-2</v>
      </c>
      <c r="AY176" s="1">
        <v>45777</v>
      </c>
      <c r="AZ176" s="23">
        <v>4.0389999999999997</v>
      </c>
      <c r="BA176">
        <f t="shared" si="89"/>
        <v>4.0389999999999995E-2</v>
      </c>
      <c r="BC176" s="1">
        <v>45777</v>
      </c>
      <c r="BD176">
        <v>4.0049999999999999</v>
      </c>
      <c r="BE176">
        <f t="shared" si="90"/>
        <v>4.0050000000000002E-2</v>
      </c>
      <c r="BG176" s="1">
        <v>45777</v>
      </c>
      <c r="BH176">
        <v>3.6240000000000001</v>
      </c>
      <c r="BI176">
        <f t="shared" si="91"/>
        <v>3.6240000000000001E-2</v>
      </c>
      <c r="BK176" s="1">
        <v>36763</v>
      </c>
      <c r="BL176">
        <v>1.45541762588534</v>
      </c>
      <c r="BM176">
        <f t="shared" si="101"/>
        <v>1.4554176258853399E-2</v>
      </c>
      <c r="BP176" s="1">
        <v>45775</v>
      </c>
      <c r="BQ176" s="23">
        <v>182.49080000000001</v>
      </c>
      <c r="BR176">
        <f t="shared" si="92"/>
        <v>1.824908</v>
      </c>
      <c r="BT176" s="1">
        <v>45775</v>
      </c>
      <c r="BU176" s="23">
        <v>2.1859999999999999</v>
      </c>
      <c r="BV176">
        <f t="shared" si="93"/>
        <v>2.1860000000000001E-2</v>
      </c>
      <c r="BX176" s="1">
        <v>45775</v>
      </c>
      <c r="BY176">
        <v>2.1240000000000001</v>
      </c>
      <c r="BZ176">
        <f t="shared" si="94"/>
        <v>2.1240000000000002E-2</v>
      </c>
      <c r="CB176" s="1">
        <v>45777</v>
      </c>
      <c r="CC176">
        <v>1.9570000000000001</v>
      </c>
      <c r="CD176">
        <f t="shared" si="95"/>
        <v>1.9570000000000001E-2</v>
      </c>
      <c r="CG176" s="1"/>
      <c r="CJ176" s="1"/>
      <c r="CL176" s="1"/>
      <c r="CM176" s="1"/>
      <c r="CP176" s="1"/>
      <c r="CS176" s="1"/>
      <c r="CV176" s="1"/>
      <c r="CY176" s="1"/>
      <c r="DB176" s="1"/>
    </row>
    <row r="177" spans="1:106" x14ac:dyDescent="0.3">
      <c r="A177" s="21">
        <f t="shared" si="96"/>
        <v>46058</v>
      </c>
      <c r="B177" s="18">
        <f t="shared" si="72"/>
        <v>112.421875</v>
      </c>
      <c r="C177">
        <f t="shared" si="102"/>
        <v>115</v>
      </c>
      <c r="D177">
        <f t="shared" ca="1" si="77"/>
        <v>-0.1388888888888889</v>
      </c>
      <c r="E177">
        <f ca="1">IF(currency="USD",'Future et co'!F177,IF(currency="EUR",'Future et co'!G177,FALSE))</f>
        <v>3.6070000000000005E-2</v>
      </c>
      <c r="F177">
        <f t="shared" ca="1" si="78"/>
        <v>3.6070000000000005E-2</v>
      </c>
      <c r="G177">
        <f t="shared" ca="1" si="79"/>
        <v>2.0569999999999998E-2</v>
      </c>
      <c r="I177" s="21">
        <f t="shared" si="97"/>
        <v>45183</v>
      </c>
      <c r="J177" s="18">
        <f t="shared" si="73"/>
        <v>0</v>
      </c>
      <c r="K177">
        <f t="shared" si="80"/>
        <v>0</v>
      </c>
      <c r="L177">
        <f t="shared" ca="1" si="81"/>
        <v>2.2916666666666665</v>
      </c>
      <c r="M177">
        <f t="shared" ca="1" si="74"/>
        <v>5.1822999999999994E-2</v>
      </c>
      <c r="O177" s="21">
        <f t="shared" si="98"/>
        <v>45183</v>
      </c>
      <c r="P177" s="18">
        <f t="shared" si="75"/>
        <v>0</v>
      </c>
      <c r="Q177">
        <f t="shared" si="82"/>
        <v>0</v>
      </c>
      <c r="R177">
        <f t="shared" ca="1" si="83"/>
        <v>2.2916666666666665</v>
      </c>
      <c r="S177">
        <f t="shared" ca="1" si="76"/>
        <v>5.1822999999999994E-2</v>
      </c>
      <c r="U177" s="21">
        <f t="shared" si="84"/>
        <v>45953</v>
      </c>
      <c r="V177" s="18">
        <f t="shared" si="85"/>
        <v>3.7534000000000001</v>
      </c>
      <c r="W177">
        <f t="shared" si="103"/>
        <v>3.7533999999999998E-2</v>
      </c>
      <c r="Y177" s="21">
        <f t="shared" si="99"/>
        <v>45953</v>
      </c>
      <c r="Z177" s="18">
        <f t="shared" si="86"/>
        <v>3.6156000000000001</v>
      </c>
      <c r="AA177">
        <f t="shared" si="104"/>
        <v>3.6156000000000001E-2</v>
      </c>
      <c r="AC177" s="21">
        <f t="shared" si="100"/>
        <v>45813</v>
      </c>
      <c r="AD177" s="18">
        <f t="shared" si="87"/>
        <v>4.2809999999999997</v>
      </c>
      <c r="AE177">
        <f t="shared" si="105"/>
        <v>4.2809999999999994E-2</v>
      </c>
      <c r="AH177" s="21">
        <v>44852</v>
      </c>
      <c r="AI177" s="18">
        <v>3841.83</v>
      </c>
      <c r="AJ177" s="18">
        <v>0</v>
      </c>
      <c r="AL177" s="21">
        <v>44852</v>
      </c>
      <c r="AM177" s="18">
        <v>3841.83</v>
      </c>
      <c r="AN177" s="18">
        <v>0</v>
      </c>
      <c r="AP177" s="21">
        <v>44852</v>
      </c>
      <c r="AQ177" s="18">
        <v>3841.83</v>
      </c>
      <c r="AR177" s="18">
        <v>0</v>
      </c>
      <c r="AU177" s="1">
        <v>45776</v>
      </c>
      <c r="AV177" s="23">
        <v>4.2394999999999996</v>
      </c>
      <c r="AW177">
        <f t="shared" si="88"/>
        <v>4.2394999999999995E-2</v>
      </c>
      <c r="AY177" s="1">
        <v>45776</v>
      </c>
      <c r="AZ177" s="23">
        <v>4.0559000000000003</v>
      </c>
      <c r="BA177">
        <f t="shared" si="89"/>
        <v>4.0559000000000005E-2</v>
      </c>
      <c r="BC177" s="1">
        <v>45776</v>
      </c>
      <c r="BD177">
        <v>4.0430000000000001</v>
      </c>
      <c r="BE177">
        <f t="shared" si="90"/>
        <v>4.0430000000000001E-2</v>
      </c>
      <c r="BG177" s="1">
        <v>45776</v>
      </c>
      <c r="BH177">
        <v>3.6520000000000001</v>
      </c>
      <c r="BI177">
        <f t="shared" si="91"/>
        <v>3.6520000000000004E-2</v>
      </c>
      <c r="BK177" s="1">
        <v>36766</v>
      </c>
      <c r="BL177">
        <v>1.4591951519575499</v>
      </c>
      <c r="BM177">
        <f t="shared" si="101"/>
        <v>1.45919515195755E-2</v>
      </c>
      <c r="BP177" s="1">
        <v>45772</v>
      </c>
      <c r="BQ177" s="23">
        <v>182.9357</v>
      </c>
      <c r="BR177">
        <f t="shared" si="92"/>
        <v>1.8293569999999999</v>
      </c>
      <c r="BT177" s="1">
        <v>45772</v>
      </c>
      <c r="BU177" s="23">
        <v>2.1739999999999999</v>
      </c>
      <c r="BV177">
        <f t="shared" si="93"/>
        <v>2.1739999999999999E-2</v>
      </c>
      <c r="BX177" s="1">
        <v>45772</v>
      </c>
      <c r="BY177">
        <v>2.141</v>
      </c>
      <c r="BZ177">
        <f t="shared" si="94"/>
        <v>2.1409999999999998E-2</v>
      </c>
      <c r="CB177" s="1">
        <v>45776</v>
      </c>
      <c r="CC177">
        <v>1.9790000000000001</v>
      </c>
      <c r="CD177">
        <f t="shared" si="95"/>
        <v>1.9790000000000002E-2</v>
      </c>
      <c r="CG177" s="1"/>
      <c r="CJ177" s="1"/>
      <c r="CL177" s="1"/>
      <c r="CM177" s="1"/>
      <c r="CP177" s="1"/>
      <c r="CS177" s="1"/>
      <c r="CV177" s="1"/>
      <c r="CY177" s="1"/>
      <c r="DB177" s="1"/>
    </row>
    <row r="178" spans="1:106" x14ac:dyDescent="0.3">
      <c r="A178" s="21">
        <f t="shared" si="96"/>
        <v>46059</v>
      </c>
      <c r="B178" s="18">
        <f t="shared" si="72"/>
        <v>112.421875</v>
      </c>
      <c r="C178">
        <f t="shared" si="102"/>
        <v>115</v>
      </c>
      <c r="D178">
        <f t="shared" ca="1" si="77"/>
        <v>-0.14166666666666666</v>
      </c>
      <c r="E178">
        <f ca="1">IF(currency="USD",'Future et co'!F178,IF(currency="EUR",'Future et co'!G178,FALSE))</f>
        <v>3.6070000000000005E-2</v>
      </c>
      <c r="F178">
        <f t="shared" ca="1" si="78"/>
        <v>3.6070000000000005E-2</v>
      </c>
      <c r="G178">
        <f t="shared" ca="1" si="79"/>
        <v>2.0569999999999998E-2</v>
      </c>
      <c r="I178" s="21">
        <f t="shared" si="97"/>
        <v>45184</v>
      </c>
      <c r="J178" s="18">
        <f t="shared" si="73"/>
        <v>0</v>
      </c>
      <c r="K178">
        <f t="shared" si="80"/>
        <v>0</v>
      </c>
      <c r="L178">
        <f t="shared" ca="1" si="81"/>
        <v>2.2888888888888888</v>
      </c>
      <c r="M178">
        <f t="shared" ca="1" si="74"/>
        <v>5.1849999999999993E-2</v>
      </c>
      <c r="O178" s="21">
        <f t="shared" si="98"/>
        <v>45184</v>
      </c>
      <c r="P178" s="18">
        <f t="shared" si="75"/>
        <v>0</v>
      </c>
      <c r="Q178">
        <f t="shared" si="82"/>
        <v>0</v>
      </c>
      <c r="R178">
        <f t="shared" ca="1" si="83"/>
        <v>2.2888888888888888</v>
      </c>
      <c r="S178">
        <f t="shared" ca="1" si="76"/>
        <v>5.1849999999999993E-2</v>
      </c>
      <c r="U178" s="21">
        <f t="shared" si="84"/>
        <v>45954</v>
      </c>
      <c r="V178" s="18">
        <f t="shared" si="85"/>
        <v>3.746</v>
      </c>
      <c r="W178">
        <f t="shared" si="103"/>
        <v>3.746E-2</v>
      </c>
      <c r="Y178" s="21">
        <f t="shared" si="99"/>
        <v>45954</v>
      </c>
      <c r="Z178" s="18">
        <f t="shared" si="86"/>
        <v>3.5988000000000002</v>
      </c>
      <c r="AA178">
        <f t="shared" si="104"/>
        <v>3.5987999999999999E-2</v>
      </c>
      <c r="AC178" s="21">
        <f t="shared" si="100"/>
        <v>45814</v>
      </c>
      <c r="AD178" s="18">
        <f t="shared" si="87"/>
        <v>4.3559999999999999</v>
      </c>
      <c r="AE178">
        <f t="shared" si="105"/>
        <v>4.3560000000000001E-2</v>
      </c>
      <c r="AH178" s="21">
        <v>44851</v>
      </c>
      <c r="AI178" s="18">
        <v>3799.36</v>
      </c>
      <c r="AJ178" s="18">
        <v>0</v>
      </c>
      <c r="AL178" s="21">
        <v>44851</v>
      </c>
      <c r="AM178" s="18">
        <v>3799.36</v>
      </c>
      <c r="AN178" s="18">
        <v>0</v>
      </c>
      <c r="AP178" s="21">
        <v>44851</v>
      </c>
      <c r="AQ178" s="18">
        <v>3799.36</v>
      </c>
      <c r="AR178" s="18">
        <v>0</v>
      </c>
      <c r="AU178" s="1">
        <v>45775</v>
      </c>
      <c r="AV178" s="23">
        <v>4.2588999999999997</v>
      </c>
      <c r="AW178">
        <f t="shared" si="88"/>
        <v>4.2588999999999995E-2</v>
      </c>
      <c r="AY178" s="1">
        <v>45775</v>
      </c>
      <c r="AZ178" s="23">
        <v>4.0719000000000003</v>
      </c>
      <c r="BA178">
        <f t="shared" si="89"/>
        <v>4.0719000000000005E-2</v>
      </c>
      <c r="BC178" s="1">
        <v>45775</v>
      </c>
      <c r="BD178">
        <v>4.0730000000000004</v>
      </c>
      <c r="BE178">
        <f t="shared" si="90"/>
        <v>4.0730000000000002E-2</v>
      </c>
      <c r="BG178" s="1">
        <v>45775</v>
      </c>
      <c r="BH178">
        <v>3.7090000000000001</v>
      </c>
      <c r="BI178">
        <f t="shared" si="91"/>
        <v>3.7089999999999998E-2</v>
      </c>
      <c r="BK178" s="1">
        <v>36767</v>
      </c>
      <c r="BL178">
        <v>1.49123437159807</v>
      </c>
      <c r="BM178">
        <f t="shared" si="101"/>
        <v>1.49123437159807E-2</v>
      </c>
      <c r="BP178" s="1">
        <v>45771</v>
      </c>
      <c r="BQ178" s="23">
        <v>183.33879999999999</v>
      </c>
      <c r="BR178">
        <f t="shared" si="92"/>
        <v>1.833388</v>
      </c>
      <c r="BT178" s="1">
        <v>45771</v>
      </c>
      <c r="BU178" s="23">
        <v>2.161</v>
      </c>
      <c r="BV178">
        <f t="shared" si="93"/>
        <v>2.1610000000000001E-2</v>
      </c>
      <c r="BX178" s="1">
        <v>45771</v>
      </c>
      <c r="BY178">
        <v>2.1339999999999999</v>
      </c>
      <c r="BZ178">
        <f t="shared" si="94"/>
        <v>2.1339999999999998E-2</v>
      </c>
      <c r="CB178" s="1">
        <v>45775</v>
      </c>
      <c r="CC178">
        <v>1.9690000000000001</v>
      </c>
      <c r="CD178">
        <f t="shared" si="95"/>
        <v>1.9689999999999999E-2</v>
      </c>
      <c r="CG178" s="1"/>
      <c r="CJ178" s="1"/>
      <c r="CL178" s="1"/>
      <c r="CM178" s="1"/>
      <c r="CP178" s="1"/>
      <c r="CS178" s="1"/>
      <c r="CV178" s="1"/>
      <c r="CY178" s="1"/>
      <c r="DB178" s="1"/>
    </row>
    <row r="179" spans="1:106" x14ac:dyDescent="0.3">
      <c r="A179" s="21">
        <f t="shared" si="96"/>
        <v>46062</v>
      </c>
      <c r="B179" s="18">
        <f t="shared" si="72"/>
        <v>112.421875</v>
      </c>
      <c r="C179">
        <f t="shared" si="102"/>
        <v>115</v>
      </c>
      <c r="D179">
        <f t="shared" ca="1" si="77"/>
        <v>-0.15</v>
      </c>
      <c r="E179">
        <f ca="1">IF(currency="USD",'Future et co'!F179,IF(currency="EUR",'Future et co'!G179,FALSE))</f>
        <v>3.6070000000000005E-2</v>
      </c>
      <c r="F179">
        <f t="shared" ca="1" si="78"/>
        <v>3.6070000000000005E-2</v>
      </c>
      <c r="G179">
        <f t="shared" ca="1" si="79"/>
        <v>2.0569999999999998E-2</v>
      </c>
      <c r="I179" s="21">
        <f t="shared" si="97"/>
        <v>45187</v>
      </c>
      <c r="J179" s="18">
        <f t="shared" si="73"/>
        <v>0</v>
      </c>
      <c r="K179">
        <f t="shared" si="80"/>
        <v>0</v>
      </c>
      <c r="L179">
        <f t="shared" ca="1" si="81"/>
        <v>2.2805555555555554</v>
      </c>
      <c r="M179">
        <f t="shared" ca="1" si="74"/>
        <v>5.1849999999999993E-2</v>
      </c>
      <c r="O179" s="21">
        <f t="shared" si="98"/>
        <v>45187</v>
      </c>
      <c r="P179" s="18">
        <f t="shared" si="75"/>
        <v>0</v>
      </c>
      <c r="Q179">
        <f t="shared" si="82"/>
        <v>0</v>
      </c>
      <c r="R179">
        <f t="shared" ca="1" si="83"/>
        <v>2.2805555555555554</v>
      </c>
      <c r="S179">
        <f t="shared" ca="1" si="76"/>
        <v>5.1849999999999993E-2</v>
      </c>
      <c r="U179" s="21">
        <f t="shared" si="84"/>
        <v>45957</v>
      </c>
      <c r="V179" s="18">
        <f t="shared" si="85"/>
        <v>3.7364999999999999</v>
      </c>
      <c r="W179">
        <f t="shared" si="103"/>
        <v>3.7365000000000002E-2</v>
      </c>
      <c r="Y179" s="21">
        <f t="shared" si="99"/>
        <v>45957</v>
      </c>
      <c r="Z179" s="18">
        <f t="shared" si="86"/>
        <v>3.6070000000000002</v>
      </c>
      <c r="AA179">
        <f t="shared" si="104"/>
        <v>3.6070000000000005E-2</v>
      </c>
      <c r="AC179" s="21">
        <f t="shared" si="100"/>
        <v>45817</v>
      </c>
      <c r="AD179" s="18">
        <f t="shared" si="87"/>
        <v>4.3490000000000002</v>
      </c>
      <c r="AE179">
        <f t="shared" si="105"/>
        <v>4.3490000000000001E-2</v>
      </c>
      <c r="AH179" s="21">
        <v>44848</v>
      </c>
      <c r="AI179" s="18">
        <v>3703.25</v>
      </c>
      <c r="AJ179" s="18">
        <v>0</v>
      </c>
      <c r="AL179" s="21">
        <v>44848</v>
      </c>
      <c r="AM179" s="18">
        <v>3703.25</v>
      </c>
      <c r="AN179" s="18">
        <v>0</v>
      </c>
      <c r="AP179" s="21">
        <v>44848</v>
      </c>
      <c r="AQ179" s="18">
        <v>3703.25</v>
      </c>
      <c r="AR179" s="18">
        <v>0</v>
      </c>
      <c r="AU179" s="1">
        <v>45772</v>
      </c>
      <c r="AV179" s="23">
        <v>4.2568999999999999</v>
      </c>
      <c r="AW179">
        <f t="shared" si="88"/>
        <v>4.2568999999999996E-2</v>
      </c>
      <c r="AY179" s="1">
        <v>45772</v>
      </c>
      <c r="AZ179" s="23">
        <v>4.0824999999999996</v>
      </c>
      <c r="BA179">
        <f t="shared" si="89"/>
        <v>4.0824999999999993E-2</v>
      </c>
      <c r="BC179" s="1">
        <v>45772</v>
      </c>
      <c r="BD179">
        <v>4.0979999999999999</v>
      </c>
      <c r="BE179">
        <f t="shared" si="90"/>
        <v>4.0979999999999996E-2</v>
      </c>
      <c r="BG179" s="1">
        <v>45772</v>
      </c>
      <c r="BH179">
        <v>3.7589999999999999</v>
      </c>
      <c r="BI179">
        <f t="shared" si="91"/>
        <v>3.7589999999999998E-2</v>
      </c>
      <c r="BK179" s="1">
        <v>36768</v>
      </c>
      <c r="BL179">
        <v>1.5139810091005199</v>
      </c>
      <c r="BM179">
        <f t="shared" si="101"/>
        <v>1.51398100910052E-2</v>
      </c>
      <c r="BP179" s="1">
        <v>45770</v>
      </c>
      <c r="BQ179" s="23">
        <v>182.4769</v>
      </c>
      <c r="BR179">
        <f t="shared" si="92"/>
        <v>1.8247690000000001</v>
      </c>
      <c r="BT179" s="1">
        <v>45770</v>
      </c>
      <c r="BU179" s="23">
        <v>2.1579999999999999</v>
      </c>
      <c r="BV179">
        <f t="shared" si="93"/>
        <v>2.1579999999999998E-2</v>
      </c>
      <c r="BX179" s="1">
        <v>45770</v>
      </c>
      <c r="BY179">
        <v>2.1040000000000001</v>
      </c>
      <c r="BZ179">
        <f t="shared" si="94"/>
        <v>2.104E-2</v>
      </c>
      <c r="CB179" s="1">
        <v>45772</v>
      </c>
      <c r="CC179">
        <v>1.974</v>
      </c>
      <c r="CD179">
        <f t="shared" si="95"/>
        <v>1.9740000000000001E-2</v>
      </c>
      <c r="CG179" s="1"/>
      <c r="CJ179" s="1"/>
      <c r="CL179" s="1"/>
      <c r="CM179" s="1"/>
      <c r="CP179" s="1"/>
      <c r="CS179" s="1"/>
      <c r="CV179" s="1"/>
      <c r="CY179" s="1"/>
      <c r="DB179" s="1"/>
    </row>
    <row r="180" spans="1:106" x14ac:dyDescent="0.3">
      <c r="A180" s="21">
        <f t="shared" si="96"/>
        <v>46063</v>
      </c>
      <c r="B180" s="18">
        <f t="shared" si="72"/>
        <v>112.421875</v>
      </c>
      <c r="C180">
        <f t="shared" si="102"/>
        <v>115</v>
      </c>
      <c r="D180">
        <f t="shared" ca="1" si="77"/>
        <v>-0.15277777777777779</v>
      </c>
      <c r="E180">
        <f ca="1">IF(currency="USD",'Future et co'!F180,IF(currency="EUR",'Future et co'!G180,FALSE))</f>
        <v>3.6070000000000005E-2</v>
      </c>
      <c r="F180">
        <f t="shared" ca="1" si="78"/>
        <v>3.6070000000000005E-2</v>
      </c>
      <c r="G180">
        <f t="shared" ca="1" si="79"/>
        <v>2.0569999999999998E-2</v>
      </c>
      <c r="I180" s="21">
        <f t="shared" si="97"/>
        <v>45188</v>
      </c>
      <c r="J180" s="18">
        <f t="shared" si="73"/>
        <v>0</v>
      </c>
      <c r="K180">
        <f t="shared" si="80"/>
        <v>0</v>
      </c>
      <c r="L180">
        <f t="shared" ca="1" si="81"/>
        <v>2.2777777777777777</v>
      </c>
      <c r="M180">
        <f t="shared" ca="1" si="74"/>
        <v>5.2580000000000002E-2</v>
      </c>
      <c r="O180" s="21">
        <f t="shared" si="98"/>
        <v>45188</v>
      </c>
      <c r="P180" s="18">
        <f t="shared" si="75"/>
        <v>0</v>
      </c>
      <c r="Q180">
        <f t="shared" si="82"/>
        <v>0</v>
      </c>
      <c r="R180">
        <f t="shared" ca="1" si="83"/>
        <v>2.2777777777777777</v>
      </c>
      <c r="S180">
        <f t="shared" ca="1" si="76"/>
        <v>5.2580000000000002E-2</v>
      </c>
      <c r="U180" s="21">
        <f t="shared" si="84"/>
        <v>45958</v>
      </c>
      <c r="V180" s="18">
        <f t="shared" si="85"/>
        <v>3.7334999999999998</v>
      </c>
      <c r="W180">
        <f t="shared" si="103"/>
        <v>3.7335E-2</v>
      </c>
      <c r="Y180" s="21">
        <f t="shared" si="99"/>
        <v>45958</v>
      </c>
      <c r="Z180" s="18">
        <f t="shared" si="86"/>
        <v>3.6048</v>
      </c>
      <c r="AA180">
        <f t="shared" si="104"/>
        <v>3.6047999999999997E-2</v>
      </c>
      <c r="AC180" s="21">
        <f t="shared" si="100"/>
        <v>45818</v>
      </c>
      <c r="AD180" s="18">
        <f t="shared" si="87"/>
        <v>4.3559999999999999</v>
      </c>
      <c r="AE180">
        <f t="shared" si="105"/>
        <v>4.3560000000000001E-2</v>
      </c>
      <c r="AH180" s="21">
        <v>44847</v>
      </c>
      <c r="AI180" s="18">
        <v>3783.72</v>
      </c>
      <c r="AJ180" s="18">
        <v>3.2000000000000002E-3</v>
      </c>
      <c r="AL180" s="21">
        <v>44847</v>
      </c>
      <c r="AM180" s="18">
        <v>3783.72</v>
      </c>
      <c r="AN180" s="18">
        <v>3.2000000000000002E-3</v>
      </c>
      <c r="AP180" s="21">
        <v>44847</v>
      </c>
      <c r="AQ180" s="18">
        <v>3783.72</v>
      </c>
      <c r="AR180" s="18">
        <v>3.2000000000000002E-3</v>
      </c>
      <c r="AU180" s="1">
        <v>45771</v>
      </c>
      <c r="AV180" s="23">
        <v>4.2638999999999996</v>
      </c>
      <c r="AW180">
        <f t="shared" si="88"/>
        <v>4.2638999999999996E-2</v>
      </c>
      <c r="AY180" s="1">
        <v>45771</v>
      </c>
      <c r="AZ180" s="23">
        <v>4.1009000000000002</v>
      </c>
      <c r="BA180">
        <f t="shared" si="89"/>
        <v>4.1009000000000004E-2</v>
      </c>
      <c r="BC180" s="1">
        <v>45771</v>
      </c>
      <c r="BD180">
        <v>4.1349999999999998</v>
      </c>
      <c r="BE180">
        <f t="shared" si="90"/>
        <v>4.1349999999999998E-2</v>
      </c>
      <c r="BG180" s="1">
        <v>45771</v>
      </c>
      <c r="BH180">
        <v>3.8109999999999999</v>
      </c>
      <c r="BI180">
        <f t="shared" si="91"/>
        <v>3.8109999999999998E-2</v>
      </c>
      <c r="BK180" s="1">
        <v>36769</v>
      </c>
      <c r="BL180">
        <v>1.49552749275832</v>
      </c>
      <c r="BM180">
        <f t="shared" si="101"/>
        <v>1.4955274927583201E-2</v>
      </c>
      <c r="BP180" s="1">
        <v>45769</v>
      </c>
      <c r="BQ180" s="23">
        <v>183.43620000000001</v>
      </c>
      <c r="BR180">
        <f t="shared" si="92"/>
        <v>1.834362</v>
      </c>
      <c r="BT180" s="1">
        <v>45769</v>
      </c>
      <c r="BU180" s="23">
        <v>2.1909999999999998</v>
      </c>
      <c r="BV180">
        <f t="shared" si="93"/>
        <v>2.1909999999999999E-2</v>
      </c>
      <c r="BX180" s="1">
        <v>45769</v>
      </c>
      <c r="BY180">
        <v>2.173</v>
      </c>
      <c r="BZ180">
        <f t="shared" si="94"/>
        <v>2.1729999999999999E-2</v>
      </c>
      <c r="CB180" s="1">
        <v>45771</v>
      </c>
      <c r="CC180">
        <v>1.9570000000000001</v>
      </c>
      <c r="CD180">
        <f t="shared" si="95"/>
        <v>1.9570000000000001E-2</v>
      </c>
      <c r="CG180" s="1"/>
      <c r="CJ180" s="1"/>
      <c r="CL180" s="1"/>
      <c r="CM180" s="1"/>
      <c r="CP180" s="1"/>
      <c r="CS180" s="1"/>
      <c r="CV180" s="1"/>
      <c r="CY180" s="1"/>
      <c r="DB180" s="1"/>
    </row>
    <row r="181" spans="1:106" x14ac:dyDescent="0.3">
      <c r="A181" s="21">
        <f t="shared" si="96"/>
        <v>46064</v>
      </c>
      <c r="B181" s="18">
        <f t="shared" si="72"/>
        <v>112.421875</v>
      </c>
      <c r="C181">
        <f t="shared" si="102"/>
        <v>115</v>
      </c>
      <c r="D181">
        <f t="shared" ca="1" si="77"/>
        <v>-0.15555555555555556</v>
      </c>
      <c r="E181">
        <f ca="1">IF(currency="USD",'Future et co'!F181,IF(currency="EUR",'Future et co'!G181,FALSE))</f>
        <v>3.6070000000000005E-2</v>
      </c>
      <c r="F181">
        <f t="shared" ca="1" si="78"/>
        <v>3.6070000000000005E-2</v>
      </c>
      <c r="G181">
        <f t="shared" ca="1" si="79"/>
        <v>2.0569999999999998E-2</v>
      </c>
      <c r="I181" s="21">
        <f t="shared" si="97"/>
        <v>45189</v>
      </c>
      <c r="J181" s="18">
        <f t="shared" si="73"/>
        <v>0</v>
      </c>
      <c r="K181">
        <f t="shared" si="80"/>
        <v>0</v>
      </c>
      <c r="L181">
        <f t="shared" ca="1" si="81"/>
        <v>2.2749999999999999</v>
      </c>
      <c r="M181">
        <f t="shared" ca="1" si="74"/>
        <v>5.3550000000000007E-2</v>
      </c>
      <c r="O181" s="21">
        <f t="shared" si="98"/>
        <v>45189</v>
      </c>
      <c r="P181" s="18">
        <f t="shared" si="75"/>
        <v>0</v>
      </c>
      <c r="Q181">
        <f t="shared" si="82"/>
        <v>0</v>
      </c>
      <c r="R181">
        <f t="shared" ca="1" si="83"/>
        <v>2.2749999999999999</v>
      </c>
      <c r="S181">
        <f t="shared" ca="1" si="76"/>
        <v>5.3550000000000007E-2</v>
      </c>
      <c r="U181" s="21">
        <f t="shared" si="84"/>
        <v>45959</v>
      </c>
      <c r="V181" s="18">
        <f t="shared" si="85"/>
        <v>3.7945000000000002</v>
      </c>
      <c r="W181">
        <f t="shared" si="103"/>
        <v>3.7945E-2</v>
      </c>
      <c r="Y181" s="21">
        <f t="shared" si="99"/>
        <v>45959</v>
      </c>
      <c r="Z181" s="18">
        <f t="shared" si="86"/>
        <v>3.7017000000000002</v>
      </c>
      <c r="AA181">
        <f t="shared" si="104"/>
        <v>3.7017000000000001E-2</v>
      </c>
      <c r="AC181" s="21">
        <f t="shared" si="100"/>
        <v>45819</v>
      </c>
      <c r="AD181" s="18">
        <f t="shared" si="87"/>
        <v>4.3040000000000003</v>
      </c>
      <c r="AE181">
        <f t="shared" si="105"/>
        <v>4.3040000000000002E-2</v>
      </c>
      <c r="AH181" s="21">
        <v>44846</v>
      </c>
      <c r="AI181" s="18">
        <v>3690.61</v>
      </c>
      <c r="AJ181" s="18">
        <v>2.0000000000000001E-4</v>
      </c>
      <c r="AL181" s="21">
        <v>44846</v>
      </c>
      <c r="AM181" s="18">
        <v>3690.61</v>
      </c>
      <c r="AN181" s="18">
        <v>2.0000000000000001E-4</v>
      </c>
      <c r="AP181" s="21">
        <v>44846</v>
      </c>
      <c r="AQ181" s="18">
        <v>3690.61</v>
      </c>
      <c r="AR181" s="18">
        <v>2.0000000000000001E-4</v>
      </c>
      <c r="AU181" s="1">
        <v>45770</v>
      </c>
      <c r="AV181" s="23">
        <v>4.2651000000000003</v>
      </c>
      <c r="AW181">
        <f t="shared" si="88"/>
        <v>4.2651000000000001E-2</v>
      </c>
      <c r="AY181" s="1">
        <v>45770</v>
      </c>
      <c r="AZ181" s="23">
        <v>4.1120000000000001</v>
      </c>
      <c r="BA181">
        <f t="shared" si="89"/>
        <v>4.1120000000000004E-2</v>
      </c>
      <c r="BC181" s="1">
        <v>45770</v>
      </c>
      <c r="BD181">
        <v>4.1829999999999998</v>
      </c>
      <c r="BE181">
        <f t="shared" si="90"/>
        <v>4.1829999999999999E-2</v>
      </c>
      <c r="BG181" s="1">
        <v>45770</v>
      </c>
      <c r="BH181">
        <v>3.8809999999999998</v>
      </c>
      <c r="BI181">
        <f t="shared" si="91"/>
        <v>3.8809999999999997E-2</v>
      </c>
      <c r="BK181" s="1">
        <v>36770</v>
      </c>
      <c r="BL181">
        <v>1.5053587457763</v>
      </c>
      <c r="BM181">
        <f t="shared" si="101"/>
        <v>1.5053587457763E-2</v>
      </c>
      <c r="BP181" s="1">
        <v>45764</v>
      </c>
      <c r="BQ181" s="23">
        <v>183.10249999999999</v>
      </c>
      <c r="BR181">
        <f t="shared" si="92"/>
        <v>1.8310249999999999</v>
      </c>
      <c r="BT181" s="1">
        <v>45764</v>
      </c>
      <c r="BU181" s="23">
        <v>2.1829999999999998</v>
      </c>
      <c r="BV181">
        <f t="shared" si="93"/>
        <v>2.1829999999999999E-2</v>
      </c>
      <c r="BX181" s="1">
        <v>45764</v>
      </c>
      <c r="BY181">
        <v>2.1539999999999999</v>
      </c>
      <c r="BZ181">
        <f t="shared" si="94"/>
        <v>2.154E-2</v>
      </c>
      <c r="CB181" s="1">
        <v>45770</v>
      </c>
      <c r="CC181">
        <v>1.968</v>
      </c>
      <c r="CD181">
        <f t="shared" si="95"/>
        <v>1.968E-2</v>
      </c>
      <c r="CG181" s="1"/>
      <c r="CJ181" s="1"/>
      <c r="CL181" s="1"/>
      <c r="CM181" s="1"/>
      <c r="CP181" s="1"/>
      <c r="CS181" s="1"/>
      <c r="CV181" s="1"/>
      <c r="CY181" s="1"/>
      <c r="DB181" s="1"/>
    </row>
    <row r="182" spans="1:106" x14ac:dyDescent="0.3">
      <c r="A182" s="21">
        <f t="shared" si="96"/>
        <v>46065</v>
      </c>
      <c r="B182" s="18">
        <f t="shared" si="72"/>
        <v>112.421875</v>
      </c>
      <c r="C182">
        <f t="shared" si="102"/>
        <v>115</v>
      </c>
      <c r="D182">
        <f t="shared" ca="1" si="77"/>
        <v>-0.15833333333333333</v>
      </c>
      <c r="E182">
        <f ca="1">IF(currency="USD",'Future et co'!F182,IF(currency="EUR",'Future et co'!G182,FALSE))</f>
        <v>3.6070000000000005E-2</v>
      </c>
      <c r="F182">
        <f t="shared" ca="1" si="78"/>
        <v>3.6070000000000005E-2</v>
      </c>
      <c r="G182">
        <f t="shared" ca="1" si="79"/>
        <v>2.0569999999999998E-2</v>
      </c>
      <c r="I182" s="21">
        <f t="shared" si="97"/>
        <v>45190</v>
      </c>
      <c r="J182" s="18">
        <f t="shared" si="73"/>
        <v>0</v>
      </c>
      <c r="K182">
        <f t="shared" si="80"/>
        <v>0</v>
      </c>
      <c r="L182">
        <f t="shared" ca="1" si="81"/>
        <v>2.2722222222222221</v>
      </c>
      <c r="M182">
        <f t="shared" ca="1" si="74"/>
        <v>5.3090999999999999E-2</v>
      </c>
      <c r="O182" s="21">
        <f t="shared" si="98"/>
        <v>45190</v>
      </c>
      <c r="P182" s="18">
        <f t="shared" si="75"/>
        <v>0</v>
      </c>
      <c r="Q182">
        <f t="shared" si="82"/>
        <v>0</v>
      </c>
      <c r="R182">
        <f t="shared" ca="1" si="83"/>
        <v>2.2722222222222221</v>
      </c>
      <c r="S182">
        <f t="shared" ca="1" si="76"/>
        <v>5.3090999999999999E-2</v>
      </c>
      <c r="U182" s="21">
        <f t="shared" si="84"/>
        <v>45960</v>
      </c>
      <c r="V182" s="18">
        <f t="shared" si="85"/>
        <v>3.7763</v>
      </c>
      <c r="W182">
        <f t="shared" si="103"/>
        <v>3.7762999999999998E-2</v>
      </c>
      <c r="Y182" s="21">
        <f t="shared" si="99"/>
        <v>45960</v>
      </c>
      <c r="Z182" s="18">
        <f t="shared" si="86"/>
        <v>3.6909000000000001</v>
      </c>
      <c r="AA182">
        <f t="shared" si="104"/>
        <v>3.6908999999999997E-2</v>
      </c>
      <c r="AC182" s="21">
        <f t="shared" si="100"/>
        <v>45820</v>
      </c>
      <c r="AD182" s="18">
        <f t="shared" si="87"/>
        <v>4.2779999999999996</v>
      </c>
      <c r="AE182">
        <f t="shared" si="105"/>
        <v>4.2779999999999999E-2</v>
      </c>
      <c r="AH182" s="21">
        <v>44845</v>
      </c>
      <c r="AI182" s="18">
        <v>3700.98</v>
      </c>
      <c r="AJ182" s="18">
        <v>1.1000000000000001E-3</v>
      </c>
      <c r="AL182" s="21">
        <v>44845</v>
      </c>
      <c r="AM182" s="18">
        <v>3700.98</v>
      </c>
      <c r="AN182" s="18">
        <v>1.1000000000000001E-3</v>
      </c>
      <c r="AP182" s="21">
        <v>44845</v>
      </c>
      <c r="AQ182" s="18">
        <v>3700.98</v>
      </c>
      <c r="AR182" s="18">
        <v>1.1000000000000001E-3</v>
      </c>
      <c r="AU182" s="1">
        <v>45769</v>
      </c>
      <c r="AV182" s="23">
        <v>4.2561999999999998</v>
      </c>
      <c r="AW182">
        <f t="shared" si="88"/>
        <v>4.2561999999999996E-2</v>
      </c>
      <c r="AY182" s="1">
        <v>45769</v>
      </c>
      <c r="AZ182" s="23">
        <v>4.0975000000000001</v>
      </c>
      <c r="BA182">
        <f t="shared" si="89"/>
        <v>4.0975000000000004E-2</v>
      </c>
      <c r="BC182" s="1">
        <v>45769</v>
      </c>
      <c r="BD182">
        <v>4.13</v>
      </c>
      <c r="BE182">
        <f t="shared" si="90"/>
        <v>4.1299999999999996E-2</v>
      </c>
      <c r="BG182" s="1">
        <v>45769</v>
      </c>
      <c r="BH182">
        <v>3.81</v>
      </c>
      <c r="BI182">
        <f t="shared" si="91"/>
        <v>3.8100000000000002E-2</v>
      </c>
      <c r="BK182" s="1">
        <v>36774</v>
      </c>
      <c r="BL182">
        <v>1.49430711342175</v>
      </c>
      <c r="BM182">
        <f t="shared" si="101"/>
        <v>1.49430711342175E-2</v>
      </c>
      <c r="BP182" s="1">
        <v>45763</v>
      </c>
      <c r="BQ182" s="23">
        <v>182.4769</v>
      </c>
      <c r="BR182">
        <f t="shared" si="92"/>
        <v>1.8247690000000001</v>
      </c>
      <c r="BT182" s="1">
        <v>45763</v>
      </c>
      <c r="BU182" s="23">
        <v>2.2360000000000002</v>
      </c>
      <c r="BV182">
        <f t="shared" si="93"/>
        <v>2.2360000000000001E-2</v>
      </c>
      <c r="BX182" s="1">
        <v>45763</v>
      </c>
      <c r="BY182">
        <v>2.194</v>
      </c>
      <c r="BZ182">
        <f t="shared" si="94"/>
        <v>2.1940000000000001E-2</v>
      </c>
      <c r="CB182" s="1">
        <v>45769</v>
      </c>
      <c r="CC182">
        <v>1.9690000000000001</v>
      </c>
      <c r="CD182">
        <f t="shared" si="95"/>
        <v>1.9689999999999999E-2</v>
      </c>
      <c r="CG182" s="1"/>
      <c r="CJ182" s="1"/>
      <c r="CL182" s="1"/>
      <c r="CM182" s="1"/>
      <c r="CP182" s="1"/>
      <c r="CS182" s="1"/>
      <c r="CV182" s="1"/>
      <c r="CY182" s="1"/>
      <c r="DB182" s="1"/>
    </row>
    <row r="183" spans="1:106" x14ac:dyDescent="0.3">
      <c r="A183" s="21">
        <f t="shared" si="96"/>
        <v>46066</v>
      </c>
      <c r="B183" s="18">
        <f t="shared" si="72"/>
        <v>112.421875</v>
      </c>
      <c r="C183">
        <f t="shared" si="102"/>
        <v>115</v>
      </c>
      <c r="D183">
        <f t="shared" ca="1" si="77"/>
        <v>-0.16111111111111112</v>
      </c>
      <c r="E183">
        <f ca="1">IF(currency="USD",'Future et co'!F183,IF(currency="EUR",'Future et co'!G183,FALSE))</f>
        <v>3.6070000000000005E-2</v>
      </c>
      <c r="F183">
        <f t="shared" ca="1" si="78"/>
        <v>3.6070000000000005E-2</v>
      </c>
      <c r="G183">
        <f t="shared" ca="1" si="79"/>
        <v>2.0569999999999998E-2</v>
      </c>
      <c r="I183" s="21">
        <f t="shared" si="97"/>
        <v>45191</v>
      </c>
      <c r="J183" s="18">
        <f t="shared" si="73"/>
        <v>0</v>
      </c>
      <c r="K183">
        <f t="shared" si="80"/>
        <v>0</v>
      </c>
      <c r="L183">
        <f t="shared" ca="1" si="81"/>
        <v>2.2694444444444444</v>
      </c>
      <c r="M183">
        <f t="shared" ca="1" si="74"/>
        <v>5.2590000000000005E-2</v>
      </c>
      <c r="O183" s="21">
        <f t="shared" si="98"/>
        <v>45191</v>
      </c>
      <c r="P183" s="18">
        <f t="shared" si="75"/>
        <v>0</v>
      </c>
      <c r="Q183">
        <f t="shared" si="82"/>
        <v>0</v>
      </c>
      <c r="R183">
        <f t="shared" ca="1" si="83"/>
        <v>2.2694444444444444</v>
      </c>
      <c r="S183">
        <f t="shared" ca="1" si="76"/>
        <v>5.2590000000000005E-2</v>
      </c>
      <c r="U183" s="21">
        <f t="shared" si="84"/>
        <v>45961</v>
      </c>
      <c r="V183" s="18">
        <f t="shared" si="85"/>
        <v>3.7909999999999999</v>
      </c>
      <c r="W183">
        <f t="shared" si="103"/>
        <v>3.7909999999999999E-2</v>
      </c>
      <c r="Y183" s="21">
        <f t="shared" si="99"/>
        <v>45961</v>
      </c>
      <c r="Z183" s="18">
        <f t="shared" si="86"/>
        <v>3.7128000000000001</v>
      </c>
      <c r="AA183">
        <f t="shared" si="104"/>
        <v>3.7128000000000001E-2</v>
      </c>
      <c r="AC183" s="21">
        <f t="shared" si="100"/>
        <v>45821</v>
      </c>
      <c r="AD183" s="18">
        <f t="shared" si="87"/>
        <v>4.2919999999999998</v>
      </c>
      <c r="AE183">
        <f t="shared" si="105"/>
        <v>4.292E-2</v>
      </c>
      <c r="AH183" s="21">
        <v>44844</v>
      </c>
      <c r="AI183" s="18">
        <v>3725.41</v>
      </c>
      <c r="AJ183" s="18">
        <v>1E-3</v>
      </c>
      <c r="AL183" s="21">
        <v>44844</v>
      </c>
      <c r="AM183" s="18">
        <v>3725.41</v>
      </c>
      <c r="AN183" s="18">
        <v>1E-3</v>
      </c>
      <c r="AP183" s="21">
        <v>44844</v>
      </c>
      <c r="AQ183" s="18">
        <v>3725.41</v>
      </c>
      <c r="AR183" s="18">
        <v>1E-3</v>
      </c>
      <c r="AU183" s="1">
        <v>45768</v>
      </c>
      <c r="AV183" s="23">
        <v>4.2487000000000004</v>
      </c>
      <c r="AW183">
        <f t="shared" si="88"/>
        <v>4.2487000000000004E-2</v>
      </c>
      <c r="AY183" s="1">
        <v>45768</v>
      </c>
      <c r="AZ183" s="23">
        <v>4.0686</v>
      </c>
      <c r="BA183">
        <f t="shared" si="89"/>
        <v>4.0686E-2</v>
      </c>
      <c r="BC183" s="1">
        <v>45768</v>
      </c>
      <c r="BD183">
        <v>4.0860000000000003</v>
      </c>
      <c r="BE183">
        <f t="shared" si="90"/>
        <v>4.086E-2</v>
      </c>
      <c r="BG183" s="1">
        <v>45768</v>
      </c>
      <c r="BH183">
        <v>3.7519999999999998</v>
      </c>
      <c r="BI183">
        <f t="shared" si="91"/>
        <v>3.7519999999999998E-2</v>
      </c>
      <c r="BK183" s="1">
        <v>36775</v>
      </c>
      <c r="BL183">
        <v>1.4775869973579701</v>
      </c>
      <c r="BM183">
        <f t="shared" si="101"/>
        <v>1.47758699735797E-2</v>
      </c>
      <c r="BP183" s="1">
        <v>45762</v>
      </c>
      <c r="BQ183" s="23">
        <v>181.92089999999999</v>
      </c>
      <c r="BR183">
        <f t="shared" si="92"/>
        <v>1.8192089999999999</v>
      </c>
      <c r="BT183" s="1">
        <v>45762</v>
      </c>
      <c r="BU183" s="23">
        <v>2.2629999999999999</v>
      </c>
      <c r="BV183">
        <f t="shared" si="93"/>
        <v>2.2629999999999997E-2</v>
      </c>
      <c r="BX183" s="1">
        <v>45762</v>
      </c>
      <c r="BY183">
        <v>2.214</v>
      </c>
      <c r="BZ183">
        <f t="shared" si="94"/>
        <v>2.214E-2</v>
      </c>
      <c r="CB183" s="1">
        <v>45768</v>
      </c>
      <c r="CC183">
        <v>1.9610000000000001</v>
      </c>
      <c r="CD183">
        <f t="shared" si="95"/>
        <v>1.9610000000000002E-2</v>
      </c>
      <c r="CG183" s="1"/>
      <c r="CJ183" s="1"/>
      <c r="CL183" s="1"/>
      <c r="CM183" s="1"/>
      <c r="CP183" s="1"/>
      <c r="CS183" s="1"/>
      <c r="CV183" s="1"/>
      <c r="CY183" s="1"/>
      <c r="DB183" s="1"/>
    </row>
    <row r="184" spans="1:106" x14ac:dyDescent="0.3">
      <c r="A184" s="21">
        <f t="shared" si="96"/>
        <v>46069</v>
      </c>
      <c r="B184" s="18">
        <f t="shared" si="72"/>
        <v>112.421875</v>
      </c>
      <c r="C184">
        <f t="shared" si="102"/>
        <v>115</v>
      </c>
      <c r="D184">
        <f t="shared" ca="1" si="77"/>
        <v>-0.16944444444444445</v>
      </c>
      <c r="E184">
        <f ca="1">IF(currency="USD",'Future et co'!F184,IF(currency="EUR",'Future et co'!G184,FALSE))</f>
        <v>3.6070000000000005E-2</v>
      </c>
      <c r="F184">
        <f t="shared" ca="1" si="78"/>
        <v>3.6070000000000005E-2</v>
      </c>
      <c r="G184">
        <f t="shared" ca="1" si="79"/>
        <v>2.0569999999999998E-2</v>
      </c>
      <c r="I184" s="21">
        <f t="shared" si="97"/>
        <v>45194</v>
      </c>
      <c r="J184" s="18">
        <f t="shared" si="73"/>
        <v>0</v>
      </c>
      <c r="K184">
        <f t="shared" si="80"/>
        <v>0</v>
      </c>
      <c r="L184">
        <f t="shared" ca="1" si="81"/>
        <v>2.2611111111111111</v>
      </c>
      <c r="M184">
        <f t="shared" ca="1" si="74"/>
        <v>5.2930000000000005E-2</v>
      </c>
      <c r="O184" s="21">
        <f t="shared" si="98"/>
        <v>45194</v>
      </c>
      <c r="P184" s="18">
        <f t="shared" si="75"/>
        <v>0</v>
      </c>
      <c r="Q184">
        <f t="shared" si="82"/>
        <v>0</v>
      </c>
      <c r="R184">
        <f t="shared" ca="1" si="83"/>
        <v>2.2611111111111111</v>
      </c>
      <c r="S184">
        <f t="shared" ca="1" si="76"/>
        <v>5.2930000000000005E-2</v>
      </c>
      <c r="U184" s="21">
        <f t="shared" si="84"/>
        <v>45964</v>
      </c>
      <c r="V184" s="18">
        <f t="shared" si="85"/>
        <v>3.7770000000000001</v>
      </c>
      <c r="W184">
        <f t="shared" si="103"/>
        <v>3.7769999999999998E-2</v>
      </c>
      <c r="Y184" s="21">
        <f t="shared" si="99"/>
        <v>45964</v>
      </c>
      <c r="Z184" s="18">
        <f t="shared" si="86"/>
        <v>3.6968999999999999</v>
      </c>
      <c r="AA184">
        <f t="shared" si="104"/>
        <v>3.6969000000000002E-2</v>
      </c>
      <c r="AC184" s="21">
        <f t="shared" si="100"/>
        <v>45824</v>
      </c>
      <c r="AD184" s="18">
        <f t="shared" si="87"/>
        <v>4.3239999999999998</v>
      </c>
      <c r="AE184">
        <f t="shared" si="105"/>
        <v>4.3240000000000001E-2</v>
      </c>
      <c r="AH184" s="21">
        <v>44841</v>
      </c>
      <c r="AI184" s="18">
        <v>3748.44</v>
      </c>
      <c r="AJ184" s="18">
        <v>3.5000000000000001E-3</v>
      </c>
      <c r="AL184" s="21">
        <v>44841</v>
      </c>
      <c r="AM184" s="18">
        <v>3748.44</v>
      </c>
      <c r="AN184" s="18">
        <v>3.5000000000000001E-3</v>
      </c>
      <c r="AP184" s="21">
        <v>44841</v>
      </c>
      <c r="AQ184" s="18">
        <v>3748.44</v>
      </c>
      <c r="AR184" s="18">
        <v>3.5000000000000001E-3</v>
      </c>
      <c r="AU184" s="1">
        <v>45765</v>
      </c>
      <c r="AV184" s="23">
        <v>4.2689000000000004</v>
      </c>
      <c r="AW184">
        <f t="shared" si="88"/>
        <v>4.2689000000000005E-2</v>
      </c>
      <c r="AY184" s="1">
        <v>45765</v>
      </c>
      <c r="AZ184" s="23">
        <v>4.1089000000000002</v>
      </c>
      <c r="BA184">
        <f t="shared" si="89"/>
        <v>4.1089000000000001E-2</v>
      </c>
      <c r="BC184" s="1">
        <v>45765</v>
      </c>
      <c r="BD184">
        <v>4.1070000000000002</v>
      </c>
      <c r="BE184">
        <f t="shared" si="90"/>
        <v>4.1070000000000002E-2</v>
      </c>
      <c r="BG184" s="1">
        <v>45765</v>
      </c>
      <c r="BH184">
        <v>3.7930000000000001</v>
      </c>
      <c r="BI184">
        <f t="shared" si="91"/>
        <v>3.7929999999999998E-2</v>
      </c>
      <c r="BK184" s="1">
        <v>36776</v>
      </c>
      <c r="BL184">
        <v>1.4750564450656101</v>
      </c>
      <c r="BM184">
        <f t="shared" si="101"/>
        <v>1.47505644506561E-2</v>
      </c>
      <c r="BP184" s="1">
        <v>45761</v>
      </c>
      <c r="BQ184" s="23">
        <v>182.1711</v>
      </c>
      <c r="BR184">
        <f t="shared" si="92"/>
        <v>1.8217109999999999</v>
      </c>
      <c r="BT184" s="1">
        <v>45761</v>
      </c>
      <c r="BU184" s="23">
        <v>2.2519999999999998</v>
      </c>
      <c r="BV184">
        <f t="shared" si="93"/>
        <v>2.2519999999999998E-2</v>
      </c>
      <c r="BX184" s="1">
        <v>45761</v>
      </c>
      <c r="BY184">
        <v>2.2120000000000002</v>
      </c>
      <c r="BZ184">
        <f t="shared" si="94"/>
        <v>2.2120000000000001E-2</v>
      </c>
      <c r="CB184" s="1">
        <v>45765</v>
      </c>
      <c r="CC184">
        <v>1.9710000000000001</v>
      </c>
      <c r="CD184">
        <f t="shared" si="95"/>
        <v>1.9710000000000002E-2</v>
      </c>
      <c r="CG184" s="1"/>
      <c r="CJ184" s="1"/>
      <c r="CL184" s="1"/>
      <c r="CM184" s="1"/>
      <c r="CP184" s="1"/>
      <c r="CS184" s="1"/>
      <c r="CV184" s="1"/>
      <c r="CY184" s="1"/>
      <c r="DB184" s="1"/>
    </row>
    <row r="185" spans="1:106" x14ac:dyDescent="0.3">
      <c r="A185" s="21">
        <f t="shared" si="96"/>
        <v>46070</v>
      </c>
      <c r="B185" s="18">
        <f t="shared" si="72"/>
        <v>112.421875</v>
      </c>
      <c r="C185">
        <f t="shared" si="102"/>
        <v>115</v>
      </c>
      <c r="D185">
        <f t="shared" ca="1" si="77"/>
        <v>-0.17222222222222222</v>
      </c>
      <c r="E185">
        <f ca="1">IF(currency="USD",'Future et co'!F185,IF(currency="EUR",'Future et co'!G185,FALSE))</f>
        <v>3.6070000000000005E-2</v>
      </c>
      <c r="F185">
        <f t="shared" ca="1" si="78"/>
        <v>3.6070000000000005E-2</v>
      </c>
      <c r="G185">
        <f t="shared" ca="1" si="79"/>
        <v>2.0569999999999998E-2</v>
      </c>
      <c r="I185" s="21">
        <f t="shared" si="97"/>
        <v>45195</v>
      </c>
      <c r="J185" s="18">
        <f t="shared" si="73"/>
        <v>0</v>
      </c>
      <c r="K185">
        <f t="shared" si="80"/>
        <v>0</v>
      </c>
      <c r="L185">
        <f t="shared" ca="1" si="81"/>
        <v>2.2583333333333333</v>
      </c>
      <c r="M185">
        <f t="shared" ca="1" si="74"/>
        <v>5.2706000000000003E-2</v>
      </c>
      <c r="O185" s="21">
        <f t="shared" si="98"/>
        <v>45195</v>
      </c>
      <c r="P185" s="18">
        <f t="shared" si="75"/>
        <v>0</v>
      </c>
      <c r="Q185">
        <f t="shared" si="82"/>
        <v>0</v>
      </c>
      <c r="R185">
        <f t="shared" ca="1" si="83"/>
        <v>2.2583333333333333</v>
      </c>
      <c r="S185">
        <f t="shared" ca="1" si="76"/>
        <v>5.2706000000000003E-2</v>
      </c>
      <c r="U185" s="21">
        <f t="shared" si="84"/>
        <v>45965</v>
      </c>
      <c r="V185" s="18">
        <f t="shared" si="85"/>
        <v>3.7703000000000002</v>
      </c>
      <c r="W185">
        <f t="shared" si="103"/>
        <v>3.7703E-2</v>
      </c>
      <c r="Y185" s="21">
        <f t="shared" si="99"/>
        <v>45965</v>
      </c>
      <c r="Z185" s="18">
        <f t="shared" si="86"/>
        <v>3.6877</v>
      </c>
      <c r="AA185">
        <f t="shared" si="104"/>
        <v>3.6877E-2</v>
      </c>
      <c r="AC185" s="21">
        <f t="shared" si="100"/>
        <v>45825</v>
      </c>
      <c r="AD185" s="18">
        <f t="shared" si="87"/>
        <v>4.3259999999999996</v>
      </c>
      <c r="AE185">
        <f t="shared" si="105"/>
        <v>4.3259999999999993E-2</v>
      </c>
      <c r="AH185" s="21">
        <v>44840</v>
      </c>
      <c r="AI185" s="18">
        <v>3852.58</v>
      </c>
      <c r="AJ185" s="18">
        <v>4.3E-3</v>
      </c>
      <c r="AL185" s="21">
        <v>44840</v>
      </c>
      <c r="AM185" s="18">
        <v>3852.58</v>
      </c>
      <c r="AN185" s="18">
        <v>4.3E-3</v>
      </c>
      <c r="AP185" s="21">
        <v>44840</v>
      </c>
      <c r="AQ185" s="18">
        <v>3852.58</v>
      </c>
      <c r="AR185" s="18">
        <v>4.3E-3</v>
      </c>
      <c r="AU185" s="1">
        <v>45764</v>
      </c>
      <c r="AV185" s="23">
        <v>4.2449000000000003</v>
      </c>
      <c r="AW185">
        <f t="shared" si="88"/>
        <v>4.2449000000000001E-2</v>
      </c>
      <c r="AY185" s="1">
        <v>45764</v>
      </c>
      <c r="AZ185" s="23">
        <v>4.0990000000000002</v>
      </c>
      <c r="BA185">
        <f t="shared" si="89"/>
        <v>4.0989999999999999E-2</v>
      </c>
      <c r="BC185" s="1">
        <v>45764</v>
      </c>
      <c r="BD185">
        <v>4.1189999999999998</v>
      </c>
      <c r="BE185">
        <f t="shared" si="90"/>
        <v>4.1189999999999997E-2</v>
      </c>
      <c r="BG185" s="1">
        <v>45764</v>
      </c>
      <c r="BH185">
        <v>3.8050000000000002</v>
      </c>
      <c r="BI185">
        <f t="shared" si="91"/>
        <v>3.805E-2</v>
      </c>
      <c r="BK185" s="1">
        <v>36777</v>
      </c>
      <c r="BL185">
        <v>1.5349615028088299</v>
      </c>
      <c r="BM185">
        <f t="shared" si="101"/>
        <v>1.53496150280883E-2</v>
      </c>
      <c r="BP185" s="1">
        <v>45758</v>
      </c>
      <c r="BQ185" s="23">
        <v>182.08770000000001</v>
      </c>
      <c r="BR185">
        <f t="shared" si="92"/>
        <v>1.8208770000000001</v>
      </c>
      <c r="BT185" s="1">
        <v>45758</v>
      </c>
      <c r="BU185" s="23">
        <v>2.2789999999999999</v>
      </c>
      <c r="BV185">
        <f t="shared" si="93"/>
        <v>2.2789999999999998E-2</v>
      </c>
      <c r="BX185" s="1">
        <v>45758</v>
      </c>
      <c r="BY185">
        <v>2.2440000000000002</v>
      </c>
      <c r="BZ185">
        <f t="shared" si="94"/>
        <v>2.2440000000000002E-2</v>
      </c>
      <c r="CB185" s="1">
        <v>45764</v>
      </c>
      <c r="CC185">
        <v>1.98</v>
      </c>
      <c r="CD185">
        <f t="shared" si="95"/>
        <v>1.9799999999999998E-2</v>
      </c>
      <c r="CG185" s="1"/>
      <c r="CJ185" s="1"/>
      <c r="CL185" s="1"/>
      <c r="CM185" s="1"/>
      <c r="CP185" s="1"/>
      <c r="CS185" s="1"/>
      <c r="CV185" s="1"/>
      <c r="CY185" s="1"/>
      <c r="DB185" s="1"/>
    </row>
    <row r="186" spans="1:106" x14ac:dyDescent="0.3">
      <c r="A186" s="21">
        <f t="shared" si="96"/>
        <v>46071</v>
      </c>
      <c r="B186" s="18">
        <f t="shared" si="72"/>
        <v>112.421875</v>
      </c>
      <c r="C186">
        <f t="shared" si="102"/>
        <v>115</v>
      </c>
      <c r="D186">
        <f t="shared" ca="1" si="77"/>
        <v>-0.17499999999999999</v>
      </c>
      <c r="E186">
        <f ca="1">IF(currency="USD",'Future et co'!F186,IF(currency="EUR",'Future et co'!G186,FALSE))</f>
        <v>3.6070000000000005E-2</v>
      </c>
      <c r="F186">
        <f t="shared" ca="1" si="78"/>
        <v>3.6070000000000005E-2</v>
      </c>
      <c r="G186">
        <f t="shared" ca="1" si="79"/>
        <v>2.0569999999999998E-2</v>
      </c>
      <c r="I186" s="21">
        <f t="shared" si="97"/>
        <v>45196</v>
      </c>
      <c r="J186" s="18">
        <f t="shared" si="73"/>
        <v>0</v>
      </c>
      <c r="K186">
        <f t="shared" si="80"/>
        <v>0</v>
      </c>
      <c r="L186">
        <f t="shared" ca="1" si="81"/>
        <v>2.2555555555555555</v>
      </c>
      <c r="M186">
        <f t="shared" ca="1" si="74"/>
        <v>5.3190000000000001E-2</v>
      </c>
      <c r="O186" s="21">
        <f t="shared" si="98"/>
        <v>45196</v>
      </c>
      <c r="P186" s="18">
        <f t="shared" si="75"/>
        <v>0</v>
      </c>
      <c r="Q186">
        <f t="shared" si="82"/>
        <v>0</v>
      </c>
      <c r="R186">
        <f t="shared" ca="1" si="83"/>
        <v>2.2555555555555555</v>
      </c>
      <c r="S186">
        <f t="shared" ca="1" si="76"/>
        <v>5.3190000000000001E-2</v>
      </c>
      <c r="U186" s="21">
        <f t="shared" si="84"/>
        <v>45966</v>
      </c>
      <c r="V186" s="18">
        <f t="shared" si="85"/>
        <v>3.7705000000000002</v>
      </c>
      <c r="W186">
        <f t="shared" si="103"/>
        <v>3.7705000000000002E-2</v>
      </c>
      <c r="Y186" s="21">
        <f t="shared" si="99"/>
        <v>45966</v>
      </c>
      <c r="Z186" s="18">
        <f t="shared" si="86"/>
        <v>3.7010000000000001</v>
      </c>
      <c r="AA186">
        <f t="shared" si="104"/>
        <v>3.7010000000000001E-2</v>
      </c>
      <c r="AC186" s="21">
        <f t="shared" si="100"/>
        <v>45826</v>
      </c>
      <c r="AD186" s="18">
        <f t="shared" si="87"/>
        <v>4.3159999999999998</v>
      </c>
      <c r="AE186">
        <f t="shared" si="105"/>
        <v>4.3159999999999997E-2</v>
      </c>
      <c r="AH186" s="21">
        <v>44839</v>
      </c>
      <c r="AI186" s="18">
        <v>3902.39</v>
      </c>
      <c r="AJ186" s="18">
        <v>0</v>
      </c>
      <c r="AL186" s="21">
        <v>44839</v>
      </c>
      <c r="AM186" s="18">
        <v>3902.39</v>
      </c>
      <c r="AN186" s="18">
        <v>0</v>
      </c>
      <c r="AP186" s="21">
        <v>44839</v>
      </c>
      <c r="AQ186" s="18">
        <v>3902.39</v>
      </c>
      <c r="AR186" s="18">
        <v>0</v>
      </c>
      <c r="AU186" s="1">
        <v>45763</v>
      </c>
      <c r="AV186" s="23">
        <v>4.2484999999999999</v>
      </c>
      <c r="AW186">
        <f t="shared" si="88"/>
        <v>4.2485000000000002E-2</v>
      </c>
      <c r="AY186" s="1">
        <v>45763</v>
      </c>
      <c r="AZ186" s="23">
        <v>4.0815999999999999</v>
      </c>
      <c r="BA186">
        <f t="shared" si="89"/>
        <v>4.0815999999999998E-2</v>
      </c>
      <c r="BC186" s="1">
        <v>45763</v>
      </c>
      <c r="BD186">
        <v>4.0940000000000003</v>
      </c>
      <c r="BE186">
        <f t="shared" si="90"/>
        <v>4.0940000000000004E-2</v>
      </c>
      <c r="BG186" s="1">
        <v>45763</v>
      </c>
      <c r="BH186">
        <v>3.7989999999999999</v>
      </c>
      <c r="BI186">
        <f t="shared" si="91"/>
        <v>3.7989999999999996E-2</v>
      </c>
      <c r="BK186" s="1">
        <v>36778</v>
      </c>
      <c r="BL186">
        <v>1.4606951272005799</v>
      </c>
      <c r="BM186">
        <f t="shared" si="101"/>
        <v>1.46069512720058E-2</v>
      </c>
      <c r="BP186" s="1">
        <v>45757</v>
      </c>
      <c r="BQ186" s="23">
        <v>181.22579999999999</v>
      </c>
      <c r="BR186">
        <f t="shared" si="92"/>
        <v>1.8122579999999999</v>
      </c>
      <c r="BT186" s="1">
        <v>45757</v>
      </c>
      <c r="BU186" s="23">
        <v>2.2650000000000001</v>
      </c>
      <c r="BV186">
        <f t="shared" si="93"/>
        <v>2.265E-2</v>
      </c>
      <c r="BX186" s="1">
        <v>45757</v>
      </c>
      <c r="BY186">
        <v>2.19</v>
      </c>
      <c r="BZ186">
        <f t="shared" si="94"/>
        <v>2.1899999999999999E-2</v>
      </c>
      <c r="CB186" s="1">
        <v>45763</v>
      </c>
      <c r="CC186">
        <v>2.0299999999999998</v>
      </c>
      <c r="CD186">
        <f t="shared" si="95"/>
        <v>2.0299999999999999E-2</v>
      </c>
      <c r="CG186" s="1"/>
      <c r="CJ186" s="1"/>
      <c r="CL186" s="1"/>
      <c r="CM186" s="1"/>
      <c r="CP186" s="1"/>
      <c r="CS186" s="1"/>
      <c r="CV186" s="1"/>
      <c r="CY186" s="1"/>
      <c r="DB186" s="1"/>
    </row>
    <row r="187" spans="1:106" x14ac:dyDescent="0.3">
      <c r="A187" s="21">
        <f t="shared" si="96"/>
        <v>46072</v>
      </c>
      <c r="B187" s="18">
        <f t="shared" si="72"/>
        <v>112.421875</v>
      </c>
      <c r="C187">
        <f t="shared" si="102"/>
        <v>115</v>
      </c>
      <c r="D187">
        <f t="shared" ca="1" si="77"/>
        <v>-0.17777777777777778</v>
      </c>
      <c r="E187">
        <f ca="1">IF(currency="USD",'Future et co'!F187,IF(currency="EUR",'Future et co'!G187,FALSE))</f>
        <v>3.6070000000000005E-2</v>
      </c>
      <c r="F187">
        <f t="shared" ca="1" si="78"/>
        <v>3.6070000000000005E-2</v>
      </c>
      <c r="G187">
        <f t="shared" ca="1" si="79"/>
        <v>2.0569999999999998E-2</v>
      </c>
      <c r="I187" s="21">
        <f t="shared" si="97"/>
        <v>45197</v>
      </c>
      <c r="J187" s="18">
        <f t="shared" si="73"/>
        <v>0</v>
      </c>
      <c r="K187">
        <f t="shared" si="80"/>
        <v>0</v>
      </c>
      <c r="L187">
        <f t="shared" ca="1" si="81"/>
        <v>2.2527777777777778</v>
      </c>
      <c r="M187">
        <f t="shared" ca="1" si="74"/>
        <v>5.2477000000000003E-2</v>
      </c>
      <c r="O187" s="21">
        <f t="shared" si="98"/>
        <v>45197</v>
      </c>
      <c r="P187" s="18">
        <f t="shared" si="75"/>
        <v>0</v>
      </c>
      <c r="Q187">
        <f t="shared" si="82"/>
        <v>0</v>
      </c>
      <c r="R187">
        <f t="shared" ca="1" si="83"/>
        <v>2.2527777777777778</v>
      </c>
      <c r="S187">
        <f t="shared" ca="1" si="76"/>
        <v>5.2477000000000003E-2</v>
      </c>
      <c r="U187" s="21">
        <f t="shared" si="84"/>
        <v>45967</v>
      </c>
      <c r="V187" s="18">
        <f t="shared" si="85"/>
        <v>3.7509999999999999</v>
      </c>
      <c r="W187">
        <f t="shared" si="103"/>
        <v>3.7510000000000002E-2</v>
      </c>
      <c r="Y187" s="21">
        <f t="shared" si="99"/>
        <v>45967</v>
      </c>
      <c r="Z187" s="18">
        <f t="shared" si="86"/>
        <v>3.6764999999999999</v>
      </c>
      <c r="AA187">
        <f t="shared" si="104"/>
        <v>3.6764999999999999E-2</v>
      </c>
      <c r="AC187" s="21">
        <f t="shared" si="100"/>
        <v>45827</v>
      </c>
      <c r="AD187" s="18">
        <f t="shared" si="87"/>
        <v>4.3120000000000003</v>
      </c>
      <c r="AE187">
        <f t="shared" si="105"/>
        <v>4.3120000000000006E-2</v>
      </c>
      <c r="AH187" s="21">
        <v>44838</v>
      </c>
      <c r="AI187" s="18">
        <v>3901.73</v>
      </c>
      <c r="AJ187" s="18">
        <v>3.0000000000000001E-3</v>
      </c>
      <c r="AL187" s="21">
        <v>44838</v>
      </c>
      <c r="AM187" s="18">
        <v>3901.73</v>
      </c>
      <c r="AN187" s="18">
        <v>3.0000000000000001E-3</v>
      </c>
      <c r="AP187" s="21">
        <v>44838</v>
      </c>
      <c r="AQ187" s="18">
        <v>3901.73</v>
      </c>
      <c r="AR187" s="18">
        <v>3.0000000000000001E-3</v>
      </c>
      <c r="AU187" s="1">
        <v>45762</v>
      </c>
      <c r="AV187" s="23">
        <v>4.2476000000000003</v>
      </c>
      <c r="AW187">
        <f t="shared" si="88"/>
        <v>4.2476E-2</v>
      </c>
      <c r="AY187" s="1">
        <v>45762</v>
      </c>
      <c r="AZ187" s="23">
        <v>4.0979999999999999</v>
      </c>
      <c r="BA187">
        <f t="shared" si="89"/>
        <v>4.0979999999999996E-2</v>
      </c>
      <c r="BC187" s="1">
        <v>45762</v>
      </c>
      <c r="BD187">
        <v>4.149</v>
      </c>
      <c r="BE187">
        <f t="shared" si="90"/>
        <v>4.1489999999999999E-2</v>
      </c>
      <c r="BG187" s="1">
        <v>45762</v>
      </c>
      <c r="BH187">
        <v>3.8660000000000001</v>
      </c>
      <c r="BI187">
        <f t="shared" si="91"/>
        <v>3.866E-2</v>
      </c>
      <c r="BK187" s="1">
        <v>36781</v>
      </c>
      <c r="BL187">
        <v>1.5171649040735</v>
      </c>
      <c r="BM187">
        <f t="shared" si="101"/>
        <v>1.5171649040735001E-2</v>
      </c>
      <c r="BP187" s="1">
        <v>45756</v>
      </c>
      <c r="BQ187" s="23">
        <v>181.51769999999999</v>
      </c>
      <c r="BR187">
        <f t="shared" si="92"/>
        <v>1.8151769999999998</v>
      </c>
      <c r="BT187" s="1">
        <v>45756</v>
      </c>
      <c r="BU187" s="23">
        <v>2.3010000000000002</v>
      </c>
      <c r="BV187">
        <f t="shared" si="93"/>
        <v>2.3010000000000003E-2</v>
      </c>
      <c r="BX187" s="1">
        <v>45756</v>
      </c>
      <c r="BY187">
        <v>2.2309999999999999</v>
      </c>
      <c r="BZ187">
        <f t="shared" si="94"/>
        <v>2.231E-2</v>
      </c>
      <c r="CB187" s="1">
        <v>45762</v>
      </c>
      <c r="CC187">
        <v>2.0499999999999998</v>
      </c>
      <c r="CD187">
        <f t="shared" si="95"/>
        <v>2.0499999999999997E-2</v>
      </c>
      <c r="CG187" s="1"/>
      <c r="CJ187" s="1"/>
      <c r="CL187" s="1"/>
      <c r="CM187" s="1"/>
      <c r="CP187" s="1"/>
      <c r="CS187" s="1"/>
      <c r="CV187" s="1"/>
      <c r="CY187" s="1"/>
      <c r="DB187" s="1"/>
    </row>
    <row r="188" spans="1:106" x14ac:dyDescent="0.3">
      <c r="A188" s="21">
        <f t="shared" si="96"/>
        <v>46073</v>
      </c>
      <c r="B188" s="18">
        <f t="shared" si="72"/>
        <v>112.421875</v>
      </c>
      <c r="C188">
        <f t="shared" si="102"/>
        <v>115</v>
      </c>
      <c r="D188">
        <f t="shared" ca="1" si="77"/>
        <v>-0.18055555555555555</v>
      </c>
      <c r="E188">
        <f ca="1">IF(currency="USD",'Future et co'!F188,IF(currency="EUR",'Future et co'!G188,FALSE))</f>
        <v>3.6070000000000005E-2</v>
      </c>
      <c r="F188">
        <f t="shared" ca="1" si="78"/>
        <v>3.6070000000000005E-2</v>
      </c>
      <c r="G188">
        <f t="shared" ca="1" si="79"/>
        <v>2.0569999999999998E-2</v>
      </c>
      <c r="I188" s="21">
        <f t="shared" si="97"/>
        <v>45198</v>
      </c>
      <c r="J188" s="18">
        <f t="shared" si="73"/>
        <v>0</v>
      </c>
      <c r="K188">
        <f t="shared" si="80"/>
        <v>0</v>
      </c>
      <c r="L188">
        <f t="shared" ca="1" si="81"/>
        <v>2.25</v>
      </c>
      <c r="M188">
        <f t="shared" ca="1" si="74"/>
        <v>5.2329999999999995E-2</v>
      </c>
      <c r="O188" s="21">
        <f t="shared" si="98"/>
        <v>45198</v>
      </c>
      <c r="P188" s="18">
        <f t="shared" si="75"/>
        <v>0</v>
      </c>
      <c r="Q188">
        <f t="shared" si="82"/>
        <v>0</v>
      </c>
      <c r="R188">
        <f t="shared" ca="1" si="83"/>
        <v>2.25</v>
      </c>
      <c r="S188">
        <f t="shared" ca="1" si="76"/>
        <v>5.2329999999999995E-2</v>
      </c>
      <c r="U188" s="21">
        <f t="shared" si="84"/>
        <v>45968</v>
      </c>
      <c r="V188" s="18">
        <f t="shared" si="85"/>
        <v>3.7524999999999999</v>
      </c>
      <c r="W188">
        <f t="shared" si="103"/>
        <v>3.7525000000000003E-2</v>
      </c>
      <c r="Y188" s="21">
        <f t="shared" si="99"/>
        <v>45968</v>
      </c>
      <c r="Z188" s="18">
        <f t="shared" si="86"/>
        <v>3.6560000000000001</v>
      </c>
      <c r="AA188">
        <f t="shared" si="104"/>
        <v>3.6560000000000002E-2</v>
      </c>
      <c r="AC188" s="21">
        <f t="shared" si="100"/>
        <v>45828</v>
      </c>
      <c r="AD188" s="18">
        <f t="shared" si="87"/>
        <v>4.28</v>
      </c>
      <c r="AE188">
        <f t="shared" si="105"/>
        <v>4.2800000000000005E-2</v>
      </c>
      <c r="AH188" s="21">
        <v>44837</v>
      </c>
      <c r="AI188" s="18">
        <v>3790</v>
      </c>
      <c r="AJ188" s="18">
        <v>1.6999999999999999E-3</v>
      </c>
      <c r="AL188" s="21">
        <v>44837</v>
      </c>
      <c r="AM188" s="18">
        <v>3790</v>
      </c>
      <c r="AN188" s="18">
        <v>1.6999999999999999E-3</v>
      </c>
      <c r="AP188" s="21">
        <v>44837</v>
      </c>
      <c r="AQ188" s="18">
        <v>3790</v>
      </c>
      <c r="AR188" s="18">
        <v>1.6999999999999999E-3</v>
      </c>
      <c r="AU188" s="1">
        <v>45761</v>
      </c>
      <c r="AV188" s="23">
        <v>4.2434000000000003</v>
      </c>
      <c r="AW188">
        <f t="shared" si="88"/>
        <v>4.2433999999999999E-2</v>
      </c>
      <c r="AY188" s="1">
        <v>45761</v>
      </c>
      <c r="AZ188" s="23">
        <v>4.0914000000000001</v>
      </c>
      <c r="BA188">
        <f t="shared" si="89"/>
        <v>4.0913999999999999E-2</v>
      </c>
      <c r="BC188" s="1">
        <v>45761</v>
      </c>
      <c r="BD188">
        <v>4.1440000000000001</v>
      </c>
      <c r="BE188">
        <f t="shared" si="90"/>
        <v>4.1440000000000005E-2</v>
      </c>
      <c r="BG188" s="1">
        <v>45761</v>
      </c>
      <c r="BH188">
        <v>3.8660000000000001</v>
      </c>
      <c r="BI188">
        <f t="shared" si="91"/>
        <v>3.866E-2</v>
      </c>
      <c r="BK188" s="1">
        <v>36782</v>
      </c>
      <c r="BL188">
        <v>1.48342167537227</v>
      </c>
      <c r="BM188">
        <f t="shared" si="101"/>
        <v>1.48342167537227E-2</v>
      </c>
      <c r="BP188" s="1">
        <v>45755</v>
      </c>
      <c r="BQ188" s="23">
        <v>180.6558</v>
      </c>
      <c r="BR188">
        <f t="shared" si="92"/>
        <v>1.8065579999999999</v>
      </c>
      <c r="BT188" s="1">
        <v>45755</v>
      </c>
      <c r="BU188" s="23">
        <v>2.2930000000000001</v>
      </c>
      <c r="BV188">
        <f t="shared" si="93"/>
        <v>2.2930000000000002E-2</v>
      </c>
      <c r="BX188" s="1">
        <v>45755</v>
      </c>
      <c r="BY188">
        <v>2.1930000000000001</v>
      </c>
      <c r="BZ188">
        <f t="shared" si="94"/>
        <v>2.1930000000000002E-2</v>
      </c>
      <c r="CB188" s="1">
        <v>45761</v>
      </c>
      <c r="CC188">
        <v>2.0579999999999998</v>
      </c>
      <c r="CD188">
        <f t="shared" si="95"/>
        <v>2.0579999999999998E-2</v>
      </c>
      <c r="CG188" s="1"/>
      <c r="CJ188" s="1"/>
      <c r="CL188" s="1"/>
      <c r="CM188" s="1"/>
      <c r="CP188" s="1"/>
      <c r="CS188" s="1"/>
      <c r="CV188" s="1"/>
      <c r="CY188" s="1"/>
      <c r="DB188" s="1"/>
    </row>
    <row r="189" spans="1:106" x14ac:dyDescent="0.3">
      <c r="A189" s="21">
        <f t="shared" si="96"/>
        <v>46076</v>
      </c>
      <c r="B189" s="18">
        <f t="shared" si="72"/>
        <v>112.421875</v>
      </c>
      <c r="C189">
        <f t="shared" si="102"/>
        <v>115</v>
      </c>
      <c r="D189">
        <f t="shared" ca="1" si="77"/>
        <v>-0.18888888888888888</v>
      </c>
      <c r="E189">
        <f ca="1">IF(currency="USD",'Future et co'!F189,IF(currency="EUR",'Future et co'!G189,FALSE))</f>
        <v>3.6070000000000005E-2</v>
      </c>
      <c r="F189">
        <f t="shared" ca="1" si="78"/>
        <v>3.6070000000000005E-2</v>
      </c>
      <c r="G189">
        <f t="shared" ca="1" si="79"/>
        <v>2.0569999999999998E-2</v>
      </c>
      <c r="I189" s="21">
        <f t="shared" si="97"/>
        <v>45201</v>
      </c>
      <c r="J189" s="18">
        <f t="shared" si="73"/>
        <v>0</v>
      </c>
      <c r="K189">
        <f t="shared" si="80"/>
        <v>0</v>
      </c>
      <c r="L189">
        <f t="shared" ca="1" si="81"/>
        <v>2.2416666666666667</v>
      </c>
      <c r="M189">
        <f t="shared" ca="1" si="74"/>
        <v>5.2900000000000003E-2</v>
      </c>
      <c r="O189" s="21">
        <f t="shared" si="98"/>
        <v>45201</v>
      </c>
      <c r="P189" s="18">
        <f t="shared" si="75"/>
        <v>0</v>
      </c>
      <c r="Q189">
        <f t="shared" si="82"/>
        <v>0</v>
      </c>
      <c r="R189">
        <f t="shared" ca="1" si="83"/>
        <v>2.2416666666666667</v>
      </c>
      <c r="S189">
        <f t="shared" ca="1" si="76"/>
        <v>5.2900000000000003E-2</v>
      </c>
      <c r="U189" s="21">
        <f t="shared" si="84"/>
        <v>45971</v>
      </c>
      <c r="V189" s="18">
        <f t="shared" si="85"/>
        <v>3.7618</v>
      </c>
      <c r="W189">
        <f t="shared" si="103"/>
        <v>3.7617999999999999E-2</v>
      </c>
      <c r="Y189" s="21">
        <f t="shared" si="99"/>
        <v>45971</v>
      </c>
      <c r="Z189" s="18">
        <f t="shared" si="86"/>
        <v>3.6758999999999999</v>
      </c>
      <c r="AA189">
        <f t="shared" si="104"/>
        <v>3.6759E-2</v>
      </c>
      <c r="AC189" s="21">
        <f t="shared" si="100"/>
        <v>45831</v>
      </c>
      <c r="AD189" s="18">
        <f t="shared" si="87"/>
        <v>4.2489999999999997</v>
      </c>
      <c r="AE189">
        <f t="shared" si="105"/>
        <v>4.249E-2</v>
      </c>
      <c r="AH189" s="21">
        <v>44834</v>
      </c>
      <c r="AI189" s="18">
        <v>3701.87</v>
      </c>
      <c r="AJ189" s="18">
        <v>0</v>
      </c>
      <c r="AL189" s="21">
        <v>44834</v>
      </c>
      <c r="AM189" s="18">
        <v>3701.87</v>
      </c>
      <c r="AN189" s="18">
        <v>0</v>
      </c>
      <c r="AP189" s="21">
        <v>44834</v>
      </c>
      <c r="AQ189" s="18">
        <v>3701.87</v>
      </c>
      <c r="AR189" s="18">
        <v>0</v>
      </c>
      <c r="AU189" s="1">
        <v>45758</v>
      </c>
      <c r="AV189" s="23">
        <v>4.2378999999999998</v>
      </c>
      <c r="AW189">
        <f t="shared" si="88"/>
        <v>4.2379E-2</v>
      </c>
      <c r="AY189" s="1">
        <v>45758</v>
      </c>
      <c r="AZ189" s="23">
        <v>4.0949</v>
      </c>
      <c r="BA189">
        <f t="shared" si="89"/>
        <v>4.0948999999999999E-2</v>
      </c>
      <c r="BC189" s="1">
        <v>45758</v>
      </c>
      <c r="BD189">
        <v>4.1959999999999997</v>
      </c>
      <c r="BE189">
        <f t="shared" si="90"/>
        <v>4.1959999999999997E-2</v>
      </c>
      <c r="BG189" s="1">
        <v>45758</v>
      </c>
      <c r="BH189">
        <v>3.964</v>
      </c>
      <c r="BI189">
        <f t="shared" si="91"/>
        <v>3.9640000000000002E-2</v>
      </c>
      <c r="BK189" s="1">
        <v>36783</v>
      </c>
      <c r="BL189">
        <v>1.4919950944603999</v>
      </c>
      <c r="BM189">
        <f t="shared" si="101"/>
        <v>1.4919950944603999E-2</v>
      </c>
      <c r="BP189" s="1">
        <v>45754</v>
      </c>
      <c r="BQ189" s="23">
        <v>181.22579999999999</v>
      </c>
      <c r="BR189">
        <f t="shared" si="92"/>
        <v>1.8122579999999999</v>
      </c>
      <c r="BT189" s="1">
        <v>45754</v>
      </c>
      <c r="BU189" s="23">
        <v>2.3620000000000001</v>
      </c>
      <c r="BV189">
        <f t="shared" si="93"/>
        <v>2.3620000000000002E-2</v>
      </c>
      <c r="BX189" s="1">
        <v>45754</v>
      </c>
      <c r="BY189">
        <v>2.2749999999999999</v>
      </c>
      <c r="BZ189">
        <f t="shared" si="94"/>
        <v>2.2749999999999999E-2</v>
      </c>
      <c r="CB189" s="1">
        <v>45758</v>
      </c>
      <c r="CC189">
        <v>2.1120000000000001</v>
      </c>
      <c r="CD189">
        <f t="shared" si="95"/>
        <v>2.112E-2</v>
      </c>
      <c r="CG189" s="1"/>
      <c r="CJ189" s="1"/>
      <c r="CL189" s="1"/>
      <c r="CM189" s="1"/>
      <c r="CP189" s="1"/>
      <c r="CS189" s="1"/>
      <c r="CV189" s="1"/>
      <c r="CY189" s="1"/>
      <c r="DB189" s="1"/>
    </row>
    <row r="190" spans="1:106" x14ac:dyDescent="0.3">
      <c r="A190" s="21">
        <f t="shared" si="96"/>
        <v>46077</v>
      </c>
      <c r="B190" s="18">
        <f t="shared" si="72"/>
        <v>112.421875</v>
      </c>
      <c r="C190">
        <f t="shared" si="102"/>
        <v>115</v>
      </c>
      <c r="D190">
        <f t="shared" ca="1" si="77"/>
        <v>-0.19166666666666668</v>
      </c>
      <c r="E190">
        <f ca="1">IF(currency="USD",'Future et co'!F190,IF(currency="EUR",'Future et co'!G190,FALSE))</f>
        <v>3.6070000000000005E-2</v>
      </c>
      <c r="F190">
        <f t="shared" ca="1" si="78"/>
        <v>3.6070000000000005E-2</v>
      </c>
      <c r="G190">
        <f t="shared" ca="1" si="79"/>
        <v>2.0569999999999998E-2</v>
      </c>
      <c r="I190" s="21">
        <f t="shared" si="97"/>
        <v>45202</v>
      </c>
      <c r="J190" s="18">
        <f t="shared" si="73"/>
        <v>0</v>
      </c>
      <c r="K190">
        <f t="shared" si="80"/>
        <v>0</v>
      </c>
      <c r="L190">
        <f t="shared" ca="1" si="81"/>
        <v>2.2388888888888889</v>
      </c>
      <c r="M190">
        <f t="shared" ca="1" si="74"/>
        <v>5.321E-2</v>
      </c>
      <c r="O190" s="21">
        <f t="shared" si="98"/>
        <v>45202</v>
      </c>
      <c r="P190" s="18">
        <f t="shared" si="75"/>
        <v>0</v>
      </c>
      <c r="Q190">
        <f t="shared" si="82"/>
        <v>0</v>
      </c>
      <c r="R190">
        <f t="shared" ca="1" si="83"/>
        <v>2.2388888888888889</v>
      </c>
      <c r="S190">
        <f t="shared" ca="1" si="76"/>
        <v>5.321E-2</v>
      </c>
      <c r="U190" s="21">
        <f t="shared" si="84"/>
        <v>45972</v>
      </c>
      <c r="V190" s="18">
        <f t="shared" si="85"/>
        <v>3.7435</v>
      </c>
      <c r="W190">
        <f t="shared" si="103"/>
        <v>3.7435000000000003E-2</v>
      </c>
      <c r="Y190" s="21">
        <f t="shared" si="99"/>
        <v>45972</v>
      </c>
      <c r="Z190" s="18">
        <f t="shared" si="86"/>
        <v>3.6539999999999999</v>
      </c>
      <c r="AA190">
        <f t="shared" si="104"/>
        <v>3.6539999999999996E-2</v>
      </c>
      <c r="AC190" s="21">
        <f t="shared" si="100"/>
        <v>45832</v>
      </c>
      <c r="AD190" s="18">
        <f t="shared" si="87"/>
        <v>4.2119999999999997</v>
      </c>
      <c r="AE190">
        <f t="shared" si="105"/>
        <v>4.2119999999999998E-2</v>
      </c>
      <c r="AH190" s="21">
        <v>44833</v>
      </c>
      <c r="AI190" s="18">
        <v>3750.45</v>
      </c>
      <c r="AJ190" s="18">
        <v>2.8999999999999998E-3</v>
      </c>
      <c r="AL190" s="21">
        <v>44833</v>
      </c>
      <c r="AM190" s="18">
        <v>3750.45</v>
      </c>
      <c r="AN190" s="18">
        <v>2.8999999999999998E-3</v>
      </c>
      <c r="AP190" s="21">
        <v>44833</v>
      </c>
      <c r="AQ190" s="18">
        <v>3750.45</v>
      </c>
      <c r="AR190" s="18">
        <v>2.8999999999999998E-3</v>
      </c>
      <c r="AU190" s="1">
        <v>45757</v>
      </c>
      <c r="AV190" s="23">
        <v>4.2176999999999998</v>
      </c>
      <c r="AW190">
        <f t="shared" si="88"/>
        <v>4.2176999999999999E-2</v>
      </c>
      <c r="AY190" s="1">
        <v>45757</v>
      </c>
      <c r="AZ190" s="23">
        <v>4.0509000000000004</v>
      </c>
      <c r="BA190">
        <f t="shared" si="89"/>
        <v>4.0509000000000003E-2</v>
      </c>
      <c r="BC190" s="1">
        <v>45757</v>
      </c>
      <c r="BD190">
        <v>4.1260000000000003</v>
      </c>
      <c r="BE190">
        <f t="shared" si="90"/>
        <v>4.1260000000000005E-2</v>
      </c>
      <c r="BG190" s="1">
        <v>45757</v>
      </c>
      <c r="BH190">
        <v>3.8668</v>
      </c>
      <c r="BI190">
        <f t="shared" si="91"/>
        <v>3.8668000000000001E-2</v>
      </c>
      <c r="BK190" s="1">
        <v>36784</v>
      </c>
      <c r="BL190">
        <v>1.5334374335862999</v>
      </c>
      <c r="BM190">
        <f t="shared" si="101"/>
        <v>1.5334374335862998E-2</v>
      </c>
      <c r="BP190" s="1">
        <v>45751</v>
      </c>
      <c r="BQ190" s="23">
        <v>181.44820000000001</v>
      </c>
      <c r="BR190">
        <f t="shared" si="92"/>
        <v>1.8144820000000002</v>
      </c>
      <c r="BT190" s="1">
        <v>45751</v>
      </c>
      <c r="BU190" s="23">
        <v>2.323</v>
      </c>
      <c r="BV190">
        <f t="shared" si="93"/>
        <v>2.3230000000000001E-2</v>
      </c>
      <c r="BX190" s="1">
        <v>45751</v>
      </c>
      <c r="BY190">
        <v>2.2589999999999999</v>
      </c>
      <c r="BZ190">
        <f t="shared" si="94"/>
        <v>2.2589999999999999E-2</v>
      </c>
      <c r="CB190" s="1">
        <v>45757</v>
      </c>
      <c r="CC190">
        <v>2.056</v>
      </c>
      <c r="CD190">
        <f t="shared" si="95"/>
        <v>2.0560000000000002E-2</v>
      </c>
      <c r="CG190" s="1"/>
      <c r="CJ190" s="1"/>
      <c r="CL190" s="1"/>
      <c r="CM190" s="1"/>
      <c r="CP190" s="1"/>
      <c r="CS190" s="1"/>
      <c r="CV190" s="1"/>
      <c r="CY190" s="1"/>
      <c r="DB190" s="1"/>
    </row>
    <row r="191" spans="1:106" x14ac:dyDescent="0.3">
      <c r="A191" s="21">
        <f t="shared" si="96"/>
        <v>46078</v>
      </c>
      <c r="B191" s="18">
        <f t="shared" si="72"/>
        <v>112.421875</v>
      </c>
      <c r="C191">
        <f t="shared" si="102"/>
        <v>115</v>
      </c>
      <c r="D191">
        <f t="shared" ca="1" si="77"/>
        <v>-0.19444444444444445</v>
      </c>
      <c r="E191">
        <f ca="1">IF(currency="USD",'Future et co'!F191,IF(currency="EUR",'Future et co'!G191,FALSE))</f>
        <v>3.6070000000000005E-2</v>
      </c>
      <c r="F191">
        <f t="shared" ca="1" si="78"/>
        <v>3.6070000000000005E-2</v>
      </c>
      <c r="G191">
        <f t="shared" ca="1" si="79"/>
        <v>2.0569999999999998E-2</v>
      </c>
      <c r="I191" s="21">
        <f t="shared" si="97"/>
        <v>45203</v>
      </c>
      <c r="J191" s="18">
        <f t="shared" si="73"/>
        <v>0</v>
      </c>
      <c r="K191">
        <f t="shared" si="80"/>
        <v>0</v>
      </c>
      <c r="L191">
        <f t="shared" ca="1" si="81"/>
        <v>2.2361111111111112</v>
      </c>
      <c r="M191">
        <f t="shared" ca="1" si="74"/>
        <v>5.2423000000000004E-2</v>
      </c>
      <c r="O191" s="21">
        <f t="shared" si="98"/>
        <v>45203</v>
      </c>
      <c r="P191" s="18">
        <f t="shared" si="75"/>
        <v>0</v>
      </c>
      <c r="Q191">
        <f t="shared" si="82"/>
        <v>0</v>
      </c>
      <c r="R191">
        <f t="shared" ca="1" si="83"/>
        <v>2.2361111111111112</v>
      </c>
      <c r="S191">
        <f t="shared" ca="1" si="76"/>
        <v>5.2423000000000004E-2</v>
      </c>
      <c r="U191" s="21">
        <f t="shared" si="84"/>
        <v>45973</v>
      </c>
      <c r="V191" s="18">
        <f t="shared" si="85"/>
        <v>3.7515000000000001</v>
      </c>
      <c r="W191">
        <f t="shared" si="103"/>
        <v>3.7515E-2</v>
      </c>
      <c r="Y191" s="21">
        <f t="shared" si="99"/>
        <v>45973</v>
      </c>
      <c r="Z191" s="18">
        <f t="shared" si="86"/>
        <v>3.6591</v>
      </c>
      <c r="AA191">
        <f t="shared" si="104"/>
        <v>3.6590999999999999E-2</v>
      </c>
      <c r="AC191" s="21">
        <f t="shared" si="100"/>
        <v>45833</v>
      </c>
      <c r="AD191" s="18">
        <f t="shared" si="87"/>
        <v>4.1779999999999999</v>
      </c>
      <c r="AE191">
        <f t="shared" si="105"/>
        <v>4.1779999999999998E-2</v>
      </c>
      <c r="AH191" s="21">
        <v>44832</v>
      </c>
      <c r="AI191" s="18">
        <v>3832.11</v>
      </c>
      <c r="AJ191" s="18">
        <v>2.3999999999999998E-3</v>
      </c>
      <c r="AL191" s="21">
        <v>44832</v>
      </c>
      <c r="AM191" s="18">
        <v>3832.11</v>
      </c>
      <c r="AN191" s="18">
        <v>2.3999999999999998E-3</v>
      </c>
      <c r="AP191" s="21">
        <v>44832</v>
      </c>
      <c r="AQ191" s="18">
        <v>3832.11</v>
      </c>
      <c r="AR191" s="18">
        <v>2.3999999999999998E-3</v>
      </c>
      <c r="AU191" s="1">
        <v>45756</v>
      </c>
      <c r="AV191" s="23">
        <v>4.2545999999999999</v>
      </c>
      <c r="AW191">
        <f t="shared" si="88"/>
        <v>4.2546E-2</v>
      </c>
      <c r="AY191" s="1">
        <v>45756</v>
      </c>
      <c r="AZ191" s="23">
        <v>4.1121999999999996</v>
      </c>
      <c r="BA191">
        <f t="shared" si="89"/>
        <v>4.1121999999999999E-2</v>
      </c>
      <c r="BC191" s="1">
        <v>45756</v>
      </c>
      <c r="BD191">
        <v>4.2149999999999999</v>
      </c>
      <c r="BE191">
        <f t="shared" si="90"/>
        <v>4.215E-2</v>
      </c>
      <c r="BG191" s="1">
        <v>45756</v>
      </c>
      <c r="BH191">
        <v>3.9428999999999998</v>
      </c>
      <c r="BI191">
        <f t="shared" si="91"/>
        <v>3.9428999999999999E-2</v>
      </c>
      <c r="BK191" s="1">
        <v>36787</v>
      </c>
      <c r="BL191">
        <v>1.5563707354488101</v>
      </c>
      <c r="BM191">
        <f t="shared" si="101"/>
        <v>1.5563707354488102E-2</v>
      </c>
      <c r="BP191" s="1">
        <v>45750</v>
      </c>
      <c r="BQ191" s="23">
        <v>180.50290000000001</v>
      </c>
      <c r="BR191">
        <f t="shared" si="92"/>
        <v>1.8050290000000002</v>
      </c>
      <c r="BT191" s="1">
        <v>45750</v>
      </c>
      <c r="BU191" s="23">
        <v>2.3490000000000002</v>
      </c>
      <c r="BV191">
        <f t="shared" si="93"/>
        <v>2.349E-2</v>
      </c>
      <c r="BX191" s="1">
        <v>45750</v>
      </c>
      <c r="BY191">
        <v>2.3029999999999999</v>
      </c>
      <c r="BZ191">
        <f t="shared" si="94"/>
        <v>2.3029999999999998E-2</v>
      </c>
      <c r="CB191" s="1">
        <v>45756</v>
      </c>
      <c r="CC191">
        <v>2.0459999999999998</v>
      </c>
      <c r="CD191">
        <f t="shared" si="95"/>
        <v>2.0459999999999999E-2</v>
      </c>
      <c r="CG191" s="1"/>
      <c r="CJ191" s="1"/>
      <c r="CL191" s="1"/>
      <c r="CM191" s="1"/>
      <c r="CP191" s="1"/>
      <c r="CS191" s="1"/>
      <c r="CV191" s="1"/>
      <c r="CY191" s="1"/>
      <c r="DB191" s="1"/>
    </row>
    <row r="192" spans="1:106" x14ac:dyDescent="0.3">
      <c r="A192" s="21">
        <f t="shared" si="96"/>
        <v>46079</v>
      </c>
      <c r="B192" s="18">
        <f t="shared" si="72"/>
        <v>112.421875</v>
      </c>
      <c r="C192">
        <f t="shared" si="102"/>
        <v>115</v>
      </c>
      <c r="D192">
        <f t="shared" ca="1" si="77"/>
        <v>-0.19722222222222222</v>
      </c>
      <c r="E192">
        <f ca="1">IF(currency="USD",'Future et co'!F192,IF(currency="EUR",'Future et co'!G192,FALSE))</f>
        <v>3.6070000000000005E-2</v>
      </c>
      <c r="F192">
        <f t="shared" ca="1" si="78"/>
        <v>3.6070000000000005E-2</v>
      </c>
      <c r="G192">
        <f t="shared" ca="1" si="79"/>
        <v>2.0569999999999998E-2</v>
      </c>
      <c r="I192" s="21">
        <f t="shared" si="97"/>
        <v>45204</v>
      </c>
      <c r="J192" s="18">
        <f t="shared" si="73"/>
        <v>0</v>
      </c>
      <c r="K192">
        <f t="shared" si="80"/>
        <v>0</v>
      </c>
      <c r="L192">
        <f t="shared" ca="1" si="81"/>
        <v>2.2333333333333334</v>
      </c>
      <c r="M192">
        <f t="shared" ca="1" si="74"/>
        <v>5.1719999999999995E-2</v>
      </c>
      <c r="O192" s="21">
        <f t="shared" si="98"/>
        <v>45204</v>
      </c>
      <c r="P192" s="18">
        <f t="shared" si="75"/>
        <v>0</v>
      </c>
      <c r="Q192">
        <f t="shared" si="82"/>
        <v>0</v>
      </c>
      <c r="R192">
        <f t="shared" ca="1" si="83"/>
        <v>2.2333333333333334</v>
      </c>
      <c r="S192">
        <f t="shared" ca="1" si="76"/>
        <v>5.1719999999999995E-2</v>
      </c>
      <c r="U192" s="21">
        <f t="shared" si="84"/>
        <v>45974</v>
      </c>
      <c r="V192" s="18">
        <f t="shared" si="85"/>
        <v>3.7694000000000001</v>
      </c>
      <c r="W192">
        <f t="shared" si="103"/>
        <v>3.7693999999999998E-2</v>
      </c>
      <c r="Y192" s="21">
        <f t="shared" si="99"/>
        <v>45974</v>
      </c>
      <c r="Z192" s="18">
        <f t="shared" si="86"/>
        <v>3.6861999999999999</v>
      </c>
      <c r="AA192">
        <f t="shared" si="104"/>
        <v>3.6861999999999999E-2</v>
      </c>
      <c r="AC192" s="21">
        <f t="shared" si="100"/>
        <v>45834</v>
      </c>
      <c r="AD192" s="18">
        <f t="shared" si="87"/>
        <v>4.1429999999999998</v>
      </c>
      <c r="AE192">
        <f t="shared" si="105"/>
        <v>4.1429999999999995E-2</v>
      </c>
      <c r="AH192" s="21">
        <v>44831</v>
      </c>
      <c r="AI192" s="18">
        <v>3758.89</v>
      </c>
      <c r="AJ192" s="18">
        <v>2.8E-3</v>
      </c>
      <c r="AL192" s="21">
        <v>44831</v>
      </c>
      <c r="AM192" s="18">
        <v>3758.89</v>
      </c>
      <c r="AN192" s="18">
        <v>2.8E-3</v>
      </c>
      <c r="AP192" s="21">
        <v>44831</v>
      </c>
      <c r="AQ192" s="18">
        <v>3758.89</v>
      </c>
      <c r="AR192" s="18">
        <v>2.8E-3</v>
      </c>
      <c r="AU192" s="1">
        <v>45755</v>
      </c>
      <c r="AV192" s="23">
        <v>4.1454000000000004</v>
      </c>
      <c r="AW192">
        <f t="shared" si="88"/>
        <v>4.1454000000000005E-2</v>
      </c>
      <c r="AY192" s="1">
        <v>45755</v>
      </c>
      <c r="AZ192" s="23">
        <v>3.9258000000000002</v>
      </c>
      <c r="BA192">
        <f t="shared" si="89"/>
        <v>3.9258000000000001E-2</v>
      </c>
      <c r="BC192" s="1">
        <v>45755</v>
      </c>
      <c r="BD192">
        <v>3.9689999999999999</v>
      </c>
      <c r="BE192">
        <f t="shared" si="90"/>
        <v>3.9689999999999996E-2</v>
      </c>
      <c r="BG192" s="1">
        <v>45755</v>
      </c>
      <c r="BH192">
        <v>3.67</v>
      </c>
      <c r="BI192">
        <f t="shared" si="91"/>
        <v>3.6699999999999997E-2</v>
      </c>
      <c r="BK192" s="1">
        <v>36788</v>
      </c>
      <c r="BL192">
        <v>1.51874259638347</v>
      </c>
      <c r="BM192">
        <f t="shared" si="101"/>
        <v>1.51874259638347E-2</v>
      </c>
      <c r="BP192" s="1">
        <v>45749</v>
      </c>
      <c r="BQ192" s="23">
        <v>179.44640000000001</v>
      </c>
      <c r="BR192">
        <f t="shared" si="92"/>
        <v>1.7944640000000001</v>
      </c>
      <c r="BT192" s="1">
        <v>45749</v>
      </c>
      <c r="BU192" s="23">
        <v>2.3559999999999999</v>
      </c>
      <c r="BV192">
        <f t="shared" si="93"/>
        <v>2.3559999999999998E-2</v>
      </c>
      <c r="BX192" s="1">
        <v>45749</v>
      </c>
      <c r="BY192">
        <v>2.3199999999999998</v>
      </c>
      <c r="BZ192">
        <f t="shared" si="94"/>
        <v>2.3199999999999998E-2</v>
      </c>
      <c r="CB192" s="1">
        <v>45755</v>
      </c>
      <c r="CC192">
        <v>2.0419999999999998</v>
      </c>
      <c r="CD192">
        <f t="shared" si="95"/>
        <v>2.0419999999999997E-2</v>
      </c>
      <c r="CG192" s="1"/>
      <c r="CJ192" s="1"/>
      <c r="CL192" s="1"/>
      <c r="CM192" s="1"/>
      <c r="CP192" s="1"/>
      <c r="CS192" s="1"/>
      <c r="CV192" s="1"/>
      <c r="CY192" s="1"/>
      <c r="DB192" s="1"/>
    </row>
    <row r="193" spans="1:106" x14ac:dyDescent="0.3">
      <c r="A193" s="21">
        <f t="shared" si="96"/>
        <v>46080</v>
      </c>
      <c r="B193" s="18">
        <f t="shared" si="72"/>
        <v>112.421875</v>
      </c>
      <c r="C193">
        <f t="shared" si="102"/>
        <v>115</v>
      </c>
      <c r="D193">
        <f t="shared" ca="1" si="77"/>
        <v>-0.2</v>
      </c>
      <c r="E193">
        <f ca="1">IF(currency="USD",'Future et co'!F193,IF(currency="EUR",'Future et co'!G193,FALSE))</f>
        <v>3.6070000000000005E-2</v>
      </c>
      <c r="F193">
        <f t="shared" ca="1" si="78"/>
        <v>3.6070000000000005E-2</v>
      </c>
      <c r="G193">
        <f t="shared" ca="1" si="79"/>
        <v>2.0569999999999998E-2</v>
      </c>
      <c r="I193" s="21">
        <f t="shared" si="97"/>
        <v>45205</v>
      </c>
      <c r="J193" s="18">
        <f t="shared" si="73"/>
        <v>0</v>
      </c>
      <c r="K193">
        <f t="shared" si="80"/>
        <v>0</v>
      </c>
      <c r="L193">
        <f t="shared" ca="1" si="81"/>
        <v>2.2305555555555556</v>
      </c>
      <c r="M193">
        <f t="shared" ca="1" si="74"/>
        <v>5.2492999999999998E-2</v>
      </c>
      <c r="O193" s="21">
        <f t="shared" si="98"/>
        <v>45205</v>
      </c>
      <c r="P193" s="18">
        <f t="shared" si="75"/>
        <v>0</v>
      </c>
      <c r="Q193">
        <f t="shared" si="82"/>
        <v>0</v>
      </c>
      <c r="R193">
        <f t="shared" ca="1" si="83"/>
        <v>2.2305555555555556</v>
      </c>
      <c r="S193">
        <f t="shared" ca="1" si="76"/>
        <v>5.2492999999999998E-2</v>
      </c>
      <c r="U193" s="21">
        <f t="shared" si="84"/>
        <v>45975</v>
      </c>
      <c r="V193" s="18">
        <f t="shared" si="85"/>
        <v>3.7837999999999998</v>
      </c>
      <c r="W193">
        <f t="shared" si="103"/>
        <v>3.7837999999999997E-2</v>
      </c>
      <c r="Y193" s="21">
        <f t="shared" si="99"/>
        <v>45975</v>
      </c>
      <c r="Z193" s="18">
        <f t="shared" si="86"/>
        <v>3.7018</v>
      </c>
      <c r="AA193">
        <f t="shared" si="104"/>
        <v>3.7018000000000002E-2</v>
      </c>
      <c r="AC193" s="21">
        <f t="shared" si="100"/>
        <v>45835</v>
      </c>
      <c r="AD193" s="18">
        <f t="shared" si="87"/>
        <v>4.1470000000000002</v>
      </c>
      <c r="AE193">
        <f t="shared" si="105"/>
        <v>4.147E-2</v>
      </c>
      <c r="AH193" s="21">
        <v>44830</v>
      </c>
      <c r="AI193" s="18">
        <v>3765.84</v>
      </c>
      <c r="AJ193" s="18">
        <v>4.3E-3</v>
      </c>
      <c r="AL193" s="21">
        <v>44830</v>
      </c>
      <c r="AM193" s="18">
        <v>3765.84</v>
      </c>
      <c r="AN193" s="18">
        <v>4.3E-3</v>
      </c>
      <c r="AP193" s="21">
        <v>44830</v>
      </c>
      <c r="AQ193" s="18">
        <v>3765.84</v>
      </c>
      <c r="AR193" s="18">
        <v>4.3E-3</v>
      </c>
      <c r="AU193" s="1">
        <v>45754</v>
      </c>
      <c r="AV193" s="23">
        <v>4.1863999999999999</v>
      </c>
      <c r="AW193">
        <f t="shared" si="88"/>
        <v>4.1863999999999998E-2</v>
      </c>
      <c r="AY193" s="1">
        <v>45754</v>
      </c>
      <c r="AZ193" s="23">
        <v>3.9912000000000001</v>
      </c>
      <c r="BA193">
        <f t="shared" si="89"/>
        <v>3.9912000000000003E-2</v>
      </c>
      <c r="BC193" s="1">
        <v>45754</v>
      </c>
      <c r="BD193">
        <v>4.0659999999999998</v>
      </c>
      <c r="BE193">
        <f t="shared" si="90"/>
        <v>4.0660000000000002E-2</v>
      </c>
      <c r="BG193" s="1">
        <v>45754</v>
      </c>
      <c r="BH193">
        <v>3.7641</v>
      </c>
      <c r="BI193">
        <f t="shared" si="91"/>
        <v>3.7641000000000001E-2</v>
      </c>
      <c r="BK193" s="1">
        <v>36789</v>
      </c>
      <c r="BL193">
        <v>1.5433446012479899</v>
      </c>
      <c r="BM193">
        <f t="shared" si="101"/>
        <v>1.5433446012479899E-2</v>
      </c>
      <c r="BP193" s="1">
        <v>45748</v>
      </c>
      <c r="BQ193" s="23">
        <v>179.7105</v>
      </c>
      <c r="BR193">
        <f t="shared" si="92"/>
        <v>1.797105</v>
      </c>
      <c r="BT193" s="1">
        <v>45748</v>
      </c>
      <c r="BU193" s="23">
        <v>2.3239999999999998</v>
      </c>
      <c r="BV193">
        <f t="shared" si="93"/>
        <v>2.3239999999999997E-2</v>
      </c>
      <c r="BX193" s="1">
        <v>45748</v>
      </c>
      <c r="BY193">
        <v>2.3090000000000002</v>
      </c>
      <c r="BZ193">
        <f t="shared" si="94"/>
        <v>2.3090000000000003E-2</v>
      </c>
      <c r="CB193" s="1">
        <v>45754</v>
      </c>
      <c r="CC193">
        <v>2.11</v>
      </c>
      <c r="CD193">
        <f t="shared" si="95"/>
        <v>2.1099999999999997E-2</v>
      </c>
      <c r="CG193" s="1"/>
      <c r="CJ193" s="1"/>
      <c r="CL193" s="1"/>
      <c r="CM193" s="1"/>
      <c r="CP193" s="1"/>
      <c r="CS193" s="1"/>
      <c r="CV193" s="1"/>
      <c r="CY193" s="1"/>
      <c r="DB193" s="1"/>
    </row>
    <row r="194" spans="1:106" x14ac:dyDescent="0.3">
      <c r="A194" s="21">
        <f t="shared" si="96"/>
        <v>46083</v>
      </c>
      <c r="B194" s="18">
        <f t="shared" si="72"/>
        <v>112.421875</v>
      </c>
      <c r="C194">
        <f t="shared" si="102"/>
        <v>115</v>
      </c>
      <c r="D194">
        <f t="shared" ca="1" si="77"/>
        <v>-0.20833333333333334</v>
      </c>
      <c r="E194">
        <f ca="1">IF(currency="USD",'Future et co'!F194,IF(currency="EUR",'Future et co'!G194,FALSE))</f>
        <v>3.6070000000000005E-2</v>
      </c>
      <c r="F194">
        <f t="shared" ca="1" si="78"/>
        <v>3.6070000000000005E-2</v>
      </c>
      <c r="G194">
        <f t="shared" ca="1" si="79"/>
        <v>2.0569999999999998E-2</v>
      </c>
      <c r="I194" s="21">
        <f t="shared" si="97"/>
        <v>45208</v>
      </c>
      <c r="J194" s="18">
        <f t="shared" si="73"/>
        <v>0</v>
      </c>
      <c r="K194">
        <f t="shared" si="80"/>
        <v>0</v>
      </c>
      <c r="L194">
        <f t="shared" ca="1" si="81"/>
        <v>2.2222222222222223</v>
      </c>
      <c r="M194">
        <f t="shared" ca="1" si="74"/>
        <v>5.2534999999999998E-2</v>
      </c>
      <c r="O194" s="21">
        <f t="shared" si="98"/>
        <v>45208</v>
      </c>
      <c r="P194" s="18">
        <f t="shared" si="75"/>
        <v>0</v>
      </c>
      <c r="Q194">
        <f t="shared" si="82"/>
        <v>0</v>
      </c>
      <c r="R194">
        <f t="shared" ca="1" si="83"/>
        <v>2.2222222222222223</v>
      </c>
      <c r="S194">
        <f t="shared" ca="1" si="76"/>
        <v>5.2534999999999998E-2</v>
      </c>
      <c r="U194" s="21">
        <f t="shared" si="84"/>
        <v>45978</v>
      </c>
      <c r="V194" s="18">
        <f t="shared" si="85"/>
        <v>3.7810000000000001</v>
      </c>
      <c r="W194">
        <f t="shared" si="103"/>
        <v>3.7810000000000003E-2</v>
      </c>
      <c r="Y194" s="21">
        <f t="shared" si="99"/>
        <v>45978</v>
      </c>
      <c r="Z194" s="18">
        <f t="shared" si="86"/>
        <v>3.7035</v>
      </c>
      <c r="AA194">
        <f t="shared" si="104"/>
        <v>3.7034999999999998E-2</v>
      </c>
      <c r="AC194" s="21">
        <f t="shared" si="100"/>
        <v>45838</v>
      </c>
      <c r="AD194" s="18">
        <f t="shared" si="87"/>
        <v>4.1319999999999997</v>
      </c>
      <c r="AE194">
        <f t="shared" si="105"/>
        <v>4.1319999999999996E-2</v>
      </c>
      <c r="AH194" s="21">
        <v>44827</v>
      </c>
      <c r="AI194" s="18">
        <v>3810.6</v>
      </c>
      <c r="AJ194" s="18">
        <v>2.5999999999999999E-3</v>
      </c>
      <c r="AL194" s="21">
        <v>44827</v>
      </c>
      <c r="AM194" s="18">
        <v>3810.6</v>
      </c>
      <c r="AN194" s="18">
        <v>2.5999999999999999E-3</v>
      </c>
      <c r="AP194" s="21">
        <v>44827</v>
      </c>
      <c r="AQ194" s="18">
        <v>3810.6</v>
      </c>
      <c r="AR194" s="18">
        <v>2.5999999999999999E-3</v>
      </c>
      <c r="AU194" s="1">
        <v>45751</v>
      </c>
      <c r="AV194" s="23">
        <v>4.2163000000000004</v>
      </c>
      <c r="AW194">
        <f t="shared" si="88"/>
        <v>4.2163000000000006E-2</v>
      </c>
      <c r="AY194" s="1">
        <v>45751</v>
      </c>
      <c r="AZ194" s="23">
        <v>4.0199999999999996</v>
      </c>
      <c r="BA194">
        <f t="shared" si="89"/>
        <v>4.0199999999999993E-2</v>
      </c>
      <c r="BC194" s="1">
        <v>45751</v>
      </c>
      <c r="BD194">
        <v>3.9870000000000001</v>
      </c>
      <c r="BE194">
        <f t="shared" si="90"/>
        <v>3.9870000000000003E-2</v>
      </c>
      <c r="BG194" s="1">
        <v>45751</v>
      </c>
      <c r="BH194">
        <v>3.6821999999999999</v>
      </c>
      <c r="BI194">
        <f t="shared" si="91"/>
        <v>3.6822000000000001E-2</v>
      </c>
      <c r="BK194" s="1">
        <v>36790</v>
      </c>
      <c r="BL194">
        <v>1.5303712068545099</v>
      </c>
      <c r="BM194">
        <f t="shared" si="101"/>
        <v>1.5303712068545099E-2</v>
      </c>
      <c r="BP194" s="1">
        <v>45747</v>
      </c>
      <c r="BQ194" s="23">
        <v>179.09880000000001</v>
      </c>
      <c r="BR194">
        <f t="shared" si="92"/>
        <v>1.790988</v>
      </c>
      <c r="BT194" s="1">
        <v>45747</v>
      </c>
      <c r="BU194" s="23">
        <v>2.3359999999999999</v>
      </c>
      <c r="BV194">
        <f t="shared" si="93"/>
        <v>2.3359999999999999E-2</v>
      </c>
      <c r="BX194" s="1">
        <v>45747</v>
      </c>
      <c r="BY194">
        <v>2.3359999999999999</v>
      </c>
      <c r="BZ194">
        <f t="shared" si="94"/>
        <v>2.3359999999999999E-2</v>
      </c>
      <c r="CB194" s="1">
        <v>45751</v>
      </c>
      <c r="CC194">
        <v>2.093</v>
      </c>
      <c r="CD194">
        <f t="shared" si="95"/>
        <v>2.0930000000000001E-2</v>
      </c>
      <c r="CG194" s="1"/>
      <c r="CJ194" s="1"/>
      <c r="CL194" s="1"/>
      <c r="CM194" s="1"/>
      <c r="CP194" s="1"/>
      <c r="CS194" s="1"/>
      <c r="CV194" s="1"/>
      <c r="CY194" s="1"/>
      <c r="DB194" s="1"/>
    </row>
    <row r="195" spans="1:106" x14ac:dyDescent="0.3">
      <c r="A195" s="21">
        <f t="shared" si="96"/>
        <v>46084</v>
      </c>
      <c r="B195" s="18">
        <f t="shared" si="72"/>
        <v>112.421875</v>
      </c>
      <c r="C195">
        <f t="shared" si="102"/>
        <v>115</v>
      </c>
      <c r="D195">
        <f t="shared" ca="1" si="77"/>
        <v>-0.21111111111111111</v>
      </c>
      <c r="E195">
        <f ca="1">IF(currency="USD",'Future et co'!F195,IF(currency="EUR",'Future et co'!G195,FALSE))</f>
        <v>3.6070000000000005E-2</v>
      </c>
      <c r="F195">
        <f t="shared" ca="1" si="78"/>
        <v>3.6070000000000005E-2</v>
      </c>
      <c r="G195">
        <f t="shared" ca="1" si="79"/>
        <v>2.0569999999999998E-2</v>
      </c>
      <c r="I195" s="21">
        <f t="shared" si="97"/>
        <v>45209</v>
      </c>
      <c r="J195" s="18">
        <f t="shared" si="73"/>
        <v>0</v>
      </c>
      <c r="K195">
        <f t="shared" si="80"/>
        <v>0</v>
      </c>
      <c r="L195">
        <f t="shared" ca="1" si="81"/>
        <v>2.2194444444444446</v>
      </c>
      <c r="M195">
        <f t="shared" ca="1" si="74"/>
        <v>5.1418999999999999E-2</v>
      </c>
      <c r="O195" s="21">
        <f t="shared" si="98"/>
        <v>45209</v>
      </c>
      <c r="P195" s="18">
        <f t="shared" si="75"/>
        <v>0</v>
      </c>
      <c r="Q195">
        <f t="shared" si="82"/>
        <v>0</v>
      </c>
      <c r="R195">
        <f t="shared" ca="1" si="83"/>
        <v>2.2194444444444446</v>
      </c>
      <c r="S195">
        <f t="shared" ca="1" si="76"/>
        <v>5.1418999999999999E-2</v>
      </c>
      <c r="U195" s="21">
        <f t="shared" si="84"/>
        <v>45979</v>
      </c>
      <c r="V195" s="18">
        <f t="shared" si="85"/>
        <v>3.7677999999999998</v>
      </c>
      <c r="W195">
        <f t="shared" si="103"/>
        <v>3.7677999999999996E-2</v>
      </c>
      <c r="Y195" s="21">
        <f t="shared" si="99"/>
        <v>45979</v>
      </c>
      <c r="Z195" s="18">
        <f t="shared" si="86"/>
        <v>3.6836000000000002</v>
      </c>
      <c r="AA195">
        <f t="shared" si="104"/>
        <v>3.6836000000000001E-2</v>
      </c>
      <c r="AC195" s="21">
        <f t="shared" si="100"/>
        <v>45839</v>
      </c>
      <c r="AD195" s="18">
        <f t="shared" si="87"/>
        <v>4.149</v>
      </c>
      <c r="AE195">
        <f t="shared" si="105"/>
        <v>4.1489999999999999E-2</v>
      </c>
      <c r="AH195" s="21">
        <v>44826</v>
      </c>
      <c r="AI195" s="18">
        <v>3876.24</v>
      </c>
      <c r="AJ195" s="18">
        <v>2.8E-3</v>
      </c>
      <c r="AL195" s="21">
        <v>44826</v>
      </c>
      <c r="AM195" s="18">
        <v>3876.24</v>
      </c>
      <c r="AN195" s="18">
        <v>2.8E-3</v>
      </c>
      <c r="AP195" s="21">
        <v>44826</v>
      </c>
      <c r="AQ195" s="18">
        <v>3876.24</v>
      </c>
      <c r="AR195" s="18">
        <v>2.8E-3</v>
      </c>
      <c r="AU195" s="1">
        <v>45750</v>
      </c>
      <c r="AV195" s="23">
        <v>4.2443</v>
      </c>
      <c r="AW195">
        <f t="shared" si="88"/>
        <v>4.2443000000000002E-2</v>
      </c>
      <c r="AY195" s="1">
        <v>45750</v>
      </c>
      <c r="AZ195" s="23">
        <v>4.0869</v>
      </c>
      <c r="BA195">
        <f t="shared" si="89"/>
        <v>4.0869000000000003E-2</v>
      </c>
      <c r="BC195" s="1">
        <v>45750</v>
      </c>
      <c r="BD195">
        <v>4.1260000000000003</v>
      </c>
      <c r="BE195">
        <f t="shared" si="90"/>
        <v>4.1260000000000005E-2</v>
      </c>
      <c r="BG195" s="1">
        <v>45750</v>
      </c>
      <c r="BH195">
        <v>3.7654000000000001</v>
      </c>
      <c r="BI195">
        <f t="shared" si="91"/>
        <v>3.7654E-2</v>
      </c>
      <c r="BK195" s="1">
        <v>36791</v>
      </c>
      <c r="BL195">
        <v>1.5151942618780601</v>
      </c>
      <c r="BM195">
        <f t="shared" si="101"/>
        <v>1.5151942618780601E-2</v>
      </c>
      <c r="BP195" s="1">
        <v>45744</v>
      </c>
      <c r="BQ195" s="23">
        <v>179.11269999999999</v>
      </c>
      <c r="BR195">
        <f t="shared" si="92"/>
        <v>1.7911269999999999</v>
      </c>
      <c r="BT195" s="1">
        <v>45744</v>
      </c>
      <c r="BU195" s="23">
        <v>2.3279999999999998</v>
      </c>
      <c r="BV195">
        <f t="shared" si="93"/>
        <v>2.3279999999999999E-2</v>
      </c>
      <c r="BX195" s="1">
        <v>45744</v>
      </c>
      <c r="BY195">
        <v>2.3540000000000001</v>
      </c>
      <c r="BZ195">
        <f t="shared" si="94"/>
        <v>2.3540000000000002E-2</v>
      </c>
      <c r="CB195" s="1">
        <v>45750</v>
      </c>
      <c r="CC195">
        <v>2.1659999999999999</v>
      </c>
      <c r="CD195">
        <f t="shared" si="95"/>
        <v>2.1659999999999999E-2</v>
      </c>
      <c r="CG195" s="1"/>
      <c r="CJ195" s="1"/>
      <c r="CL195" s="1"/>
      <c r="CM195" s="1"/>
      <c r="CP195" s="1"/>
      <c r="CS195" s="1"/>
      <c r="CV195" s="1"/>
      <c r="CY195" s="1"/>
      <c r="DB195" s="1"/>
    </row>
    <row r="196" spans="1:106" x14ac:dyDescent="0.3">
      <c r="A196" s="21">
        <f t="shared" si="96"/>
        <v>46085</v>
      </c>
      <c r="B196" s="18">
        <f t="shared" si="72"/>
        <v>112.421875</v>
      </c>
      <c r="C196">
        <f t="shared" si="102"/>
        <v>115</v>
      </c>
      <c r="D196">
        <f t="shared" ca="1" si="77"/>
        <v>-0.21388888888888888</v>
      </c>
      <c r="E196">
        <f ca="1">IF(currency="USD",'Future et co'!F196,IF(currency="EUR",'Future et co'!G196,FALSE))</f>
        <v>3.6070000000000005E-2</v>
      </c>
      <c r="F196">
        <f t="shared" ca="1" si="78"/>
        <v>3.6070000000000005E-2</v>
      </c>
      <c r="G196">
        <f t="shared" ca="1" si="79"/>
        <v>2.0569999999999998E-2</v>
      </c>
      <c r="I196" s="21">
        <f t="shared" si="97"/>
        <v>45210</v>
      </c>
      <c r="J196" s="18">
        <f t="shared" si="73"/>
        <v>0</v>
      </c>
      <c r="K196">
        <f t="shared" si="80"/>
        <v>0</v>
      </c>
      <c r="L196">
        <f t="shared" ca="1" si="81"/>
        <v>2.2166666666666668</v>
      </c>
      <c r="M196">
        <f t="shared" ca="1" si="74"/>
        <v>5.1639999999999998E-2</v>
      </c>
      <c r="O196" s="21">
        <f t="shared" si="98"/>
        <v>45210</v>
      </c>
      <c r="P196" s="18">
        <f t="shared" si="75"/>
        <v>0</v>
      </c>
      <c r="Q196">
        <f t="shared" si="82"/>
        <v>0</v>
      </c>
      <c r="R196">
        <f t="shared" ca="1" si="83"/>
        <v>2.2166666666666668</v>
      </c>
      <c r="S196">
        <f t="shared" ca="1" si="76"/>
        <v>5.1639999999999998E-2</v>
      </c>
      <c r="U196" s="21">
        <f t="shared" si="84"/>
        <v>45980</v>
      </c>
      <c r="V196" s="18">
        <f t="shared" si="85"/>
        <v>3.7925</v>
      </c>
      <c r="W196">
        <f t="shared" si="103"/>
        <v>3.7925E-2</v>
      </c>
      <c r="Y196" s="21">
        <f t="shared" si="99"/>
        <v>45980</v>
      </c>
      <c r="Z196" s="18">
        <f t="shared" si="86"/>
        <v>3.7054</v>
      </c>
      <c r="AA196">
        <f t="shared" si="104"/>
        <v>3.7054000000000004E-2</v>
      </c>
      <c r="AC196" s="21">
        <f t="shared" si="100"/>
        <v>45840</v>
      </c>
      <c r="AD196" s="18">
        <f t="shared" si="87"/>
        <v>4.1159999999999997</v>
      </c>
      <c r="AE196">
        <f t="shared" si="105"/>
        <v>4.1159999999999995E-2</v>
      </c>
      <c r="AH196" s="21">
        <v>44825</v>
      </c>
      <c r="AI196" s="18">
        <v>3914.1</v>
      </c>
      <c r="AJ196" s="18">
        <v>8.9999999999999998E-4</v>
      </c>
      <c r="AL196" s="21">
        <v>44825</v>
      </c>
      <c r="AM196" s="18">
        <v>3914.1</v>
      </c>
      <c r="AN196" s="18">
        <v>8.9999999999999998E-4</v>
      </c>
      <c r="AP196" s="21">
        <v>44825</v>
      </c>
      <c r="AQ196" s="18">
        <v>3914.1</v>
      </c>
      <c r="AR196" s="18">
        <v>8.9999999999999998E-4</v>
      </c>
      <c r="AU196" s="1">
        <v>45749</v>
      </c>
      <c r="AV196" s="23">
        <v>4.2915000000000001</v>
      </c>
      <c r="AW196">
        <f t="shared" si="88"/>
        <v>4.2915000000000002E-2</v>
      </c>
      <c r="AY196" s="1">
        <v>45749</v>
      </c>
      <c r="AZ196" s="23">
        <v>4.1936999999999998</v>
      </c>
      <c r="BA196">
        <f t="shared" si="89"/>
        <v>4.1936999999999995E-2</v>
      </c>
      <c r="BC196" s="1">
        <v>45749</v>
      </c>
      <c r="BD196">
        <v>4.2290000000000001</v>
      </c>
      <c r="BE196">
        <f t="shared" si="90"/>
        <v>4.2290000000000001E-2</v>
      </c>
      <c r="BG196" s="1">
        <v>45749</v>
      </c>
      <c r="BH196">
        <v>3.9306999999999999</v>
      </c>
      <c r="BI196">
        <f t="shared" si="91"/>
        <v>3.9307000000000002E-2</v>
      </c>
      <c r="BK196" s="1">
        <v>36794</v>
      </c>
      <c r="BL196">
        <v>1.52816229141913</v>
      </c>
      <c r="BM196">
        <f t="shared" si="101"/>
        <v>1.5281622914191299E-2</v>
      </c>
      <c r="BP196" s="1">
        <v>45743</v>
      </c>
      <c r="BQ196" s="23">
        <v>178.4315</v>
      </c>
      <c r="BR196">
        <f t="shared" si="92"/>
        <v>1.7843150000000001</v>
      </c>
      <c r="BT196" s="1">
        <v>45743</v>
      </c>
      <c r="BU196" s="23">
        <v>2.355</v>
      </c>
      <c r="BV196">
        <f t="shared" si="93"/>
        <v>2.3550000000000001E-2</v>
      </c>
      <c r="BX196" s="1">
        <v>45743</v>
      </c>
      <c r="BY196">
        <v>2.379</v>
      </c>
      <c r="BZ196">
        <f t="shared" si="94"/>
        <v>2.3789999999999999E-2</v>
      </c>
      <c r="CB196" s="1">
        <v>45749</v>
      </c>
      <c r="CC196">
        <v>2.2240000000000002</v>
      </c>
      <c r="CD196">
        <f t="shared" si="95"/>
        <v>2.2240000000000003E-2</v>
      </c>
      <c r="CG196" s="1"/>
      <c r="CJ196" s="1"/>
      <c r="CL196" s="1"/>
      <c r="CM196" s="1"/>
      <c r="CP196" s="1"/>
      <c r="CS196" s="1"/>
      <c r="CV196" s="1"/>
      <c r="CY196" s="1"/>
      <c r="DB196" s="1"/>
    </row>
    <row r="197" spans="1:106" x14ac:dyDescent="0.3">
      <c r="A197" s="21">
        <f t="shared" si="96"/>
        <v>46086</v>
      </c>
      <c r="B197" s="18">
        <f t="shared" si="72"/>
        <v>112.421875</v>
      </c>
      <c r="C197">
        <f t="shared" si="102"/>
        <v>115</v>
      </c>
      <c r="D197">
        <f t="shared" ca="1" si="77"/>
        <v>-0.21666666666666667</v>
      </c>
      <c r="E197">
        <f ca="1">IF(currency="USD",'Future et co'!F197,IF(currency="EUR",'Future et co'!G197,FALSE))</f>
        <v>3.6070000000000005E-2</v>
      </c>
      <c r="F197">
        <f t="shared" ca="1" si="78"/>
        <v>3.6070000000000005E-2</v>
      </c>
      <c r="G197">
        <f t="shared" ca="1" si="79"/>
        <v>2.0569999999999998E-2</v>
      </c>
      <c r="I197" s="21">
        <f t="shared" si="97"/>
        <v>45211</v>
      </c>
      <c r="J197" s="18">
        <f t="shared" si="73"/>
        <v>0</v>
      </c>
      <c r="K197">
        <f t="shared" si="80"/>
        <v>0</v>
      </c>
      <c r="L197">
        <f t="shared" ca="1" si="81"/>
        <v>2.213888888888889</v>
      </c>
      <c r="M197">
        <f t="shared" ca="1" si="74"/>
        <v>5.2169999999999994E-2</v>
      </c>
      <c r="O197" s="21">
        <f t="shared" si="98"/>
        <v>45211</v>
      </c>
      <c r="P197" s="18">
        <f t="shared" si="75"/>
        <v>0</v>
      </c>
      <c r="Q197">
        <f t="shared" si="82"/>
        <v>0</v>
      </c>
      <c r="R197">
        <f t="shared" ca="1" si="83"/>
        <v>2.213888888888889</v>
      </c>
      <c r="S197">
        <f t="shared" ca="1" si="76"/>
        <v>5.2169999999999994E-2</v>
      </c>
      <c r="U197" s="21">
        <f t="shared" si="84"/>
        <v>45981</v>
      </c>
      <c r="V197" s="18">
        <f t="shared" si="85"/>
        <v>3.7738</v>
      </c>
      <c r="W197">
        <f t="shared" si="103"/>
        <v>3.7738000000000001E-2</v>
      </c>
      <c r="Y197" s="21">
        <f t="shared" si="99"/>
        <v>45981</v>
      </c>
      <c r="Z197" s="18">
        <f t="shared" si="86"/>
        <v>3.6819999999999999</v>
      </c>
      <c r="AA197">
        <f t="shared" si="104"/>
        <v>3.6819999999999999E-2</v>
      </c>
      <c r="AC197" s="21">
        <f t="shared" si="100"/>
        <v>45841</v>
      </c>
      <c r="AD197" s="18">
        <f t="shared" si="87"/>
        <v>4.1109999999999998</v>
      </c>
      <c r="AE197">
        <f t="shared" si="105"/>
        <v>4.1110000000000001E-2</v>
      </c>
      <c r="AH197" s="21">
        <v>44824</v>
      </c>
      <c r="AI197" s="18">
        <v>3980.06</v>
      </c>
      <c r="AJ197" s="18">
        <v>8.9999999999999998E-4</v>
      </c>
      <c r="AL197" s="21">
        <v>44824</v>
      </c>
      <c r="AM197" s="18">
        <v>3980.06</v>
      </c>
      <c r="AN197" s="18">
        <v>8.9999999999999998E-4</v>
      </c>
      <c r="AP197" s="21">
        <v>44824</v>
      </c>
      <c r="AQ197" s="18">
        <v>3980.06</v>
      </c>
      <c r="AR197" s="18">
        <v>8.9999999999999998E-4</v>
      </c>
      <c r="AU197" s="1">
        <v>45748</v>
      </c>
      <c r="AV197" s="23">
        <v>4.2748999999999997</v>
      </c>
      <c r="AW197">
        <f t="shared" si="88"/>
        <v>4.2748999999999995E-2</v>
      </c>
      <c r="AY197" s="1">
        <v>45748</v>
      </c>
      <c r="AZ197" s="23">
        <v>4.1475</v>
      </c>
      <c r="BA197">
        <f t="shared" si="89"/>
        <v>4.1474999999999998E-2</v>
      </c>
      <c r="BC197" s="1">
        <v>45748</v>
      </c>
      <c r="BD197">
        <v>4.2009999999999996</v>
      </c>
      <c r="BE197">
        <f t="shared" si="90"/>
        <v>4.2009999999999999E-2</v>
      </c>
      <c r="BG197" s="1">
        <v>45748</v>
      </c>
      <c r="BH197">
        <v>3.964</v>
      </c>
      <c r="BI197">
        <f t="shared" si="91"/>
        <v>3.9640000000000002E-2</v>
      </c>
      <c r="BK197" s="1">
        <v>36795</v>
      </c>
      <c r="BL197">
        <v>1.5396279393201999</v>
      </c>
      <c r="BM197">
        <f t="shared" si="101"/>
        <v>1.5396279393201999E-2</v>
      </c>
      <c r="BP197" s="1">
        <v>45742</v>
      </c>
      <c r="BQ197" s="23">
        <v>178.15350000000001</v>
      </c>
      <c r="BR197">
        <f t="shared" si="92"/>
        <v>1.7815350000000001</v>
      </c>
      <c r="BT197" s="1">
        <v>45742</v>
      </c>
      <c r="BU197" s="23">
        <v>2.3690000000000002</v>
      </c>
      <c r="BV197">
        <f t="shared" si="93"/>
        <v>2.3690000000000003E-2</v>
      </c>
      <c r="BX197" s="1">
        <v>45742</v>
      </c>
      <c r="BY197">
        <v>2.375</v>
      </c>
      <c r="BZ197">
        <f t="shared" si="94"/>
        <v>2.375E-2</v>
      </c>
      <c r="CB197" s="1">
        <v>45748</v>
      </c>
      <c r="CC197">
        <v>2.2050000000000001</v>
      </c>
      <c r="CD197">
        <f t="shared" si="95"/>
        <v>2.205E-2</v>
      </c>
      <c r="CG197" s="1"/>
      <c r="CJ197" s="1"/>
      <c r="CL197" s="1"/>
      <c r="CM197" s="1"/>
      <c r="CP197" s="1"/>
      <c r="CS197" s="1"/>
      <c r="CV197" s="1"/>
      <c r="CY197" s="1"/>
      <c r="DB197" s="1"/>
    </row>
    <row r="198" spans="1:106" x14ac:dyDescent="0.3">
      <c r="A198" s="21">
        <f t="shared" si="96"/>
        <v>46087</v>
      </c>
      <c r="B198" s="18">
        <f t="shared" si="72"/>
        <v>112.421875</v>
      </c>
      <c r="C198">
        <f t="shared" si="102"/>
        <v>115</v>
      </c>
      <c r="D198">
        <f t="shared" ca="1" si="77"/>
        <v>-0.21944444444444444</v>
      </c>
      <c r="E198">
        <f ca="1">IF(currency="USD",'Future et co'!F198,IF(currency="EUR",'Future et co'!G198,FALSE))</f>
        <v>3.6070000000000005E-2</v>
      </c>
      <c r="F198">
        <f t="shared" ca="1" si="78"/>
        <v>3.6070000000000005E-2</v>
      </c>
      <c r="G198">
        <f t="shared" ca="1" si="79"/>
        <v>2.0569999999999998E-2</v>
      </c>
      <c r="I198" s="21">
        <f t="shared" si="97"/>
        <v>45212</v>
      </c>
      <c r="J198" s="18">
        <f t="shared" si="73"/>
        <v>0</v>
      </c>
      <c r="K198">
        <f t="shared" si="80"/>
        <v>0</v>
      </c>
      <c r="L198">
        <f t="shared" ca="1" si="81"/>
        <v>2.2111111111111112</v>
      </c>
      <c r="M198">
        <f t="shared" ca="1" si="74"/>
        <v>5.1849999999999993E-2</v>
      </c>
      <c r="O198" s="21">
        <f t="shared" si="98"/>
        <v>45212</v>
      </c>
      <c r="P198" s="18">
        <f t="shared" si="75"/>
        <v>0</v>
      </c>
      <c r="Q198">
        <f t="shared" si="82"/>
        <v>0</v>
      </c>
      <c r="R198">
        <f t="shared" ca="1" si="83"/>
        <v>2.2111111111111112</v>
      </c>
      <c r="S198">
        <f t="shared" ca="1" si="76"/>
        <v>5.1849999999999993E-2</v>
      </c>
      <c r="U198" s="21">
        <f t="shared" si="84"/>
        <v>45982</v>
      </c>
      <c r="V198" s="18">
        <f t="shared" si="85"/>
        <v>3.7263000000000002</v>
      </c>
      <c r="W198">
        <f t="shared" si="103"/>
        <v>3.7263000000000004E-2</v>
      </c>
      <c r="Y198" s="21">
        <f t="shared" si="99"/>
        <v>45982</v>
      </c>
      <c r="Z198" s="18">
        <f t="shared" si="86"/>
        <v>3.6438000000000001</v>
      </c>
      <c r="AA198">
        <f t="shared" si="104"/>
        <v>3.6437999999999998E-2</v>
      </c>
      <c r="AC198" s="21">
        <f t="shared" si="100"/>
        <v>45842</v>
      </c>
      <c r="AD198" s="18">
        <f t="shared" si="87"/>
        <v>4.1109999999999998</v>
      </c>
      <c r="AE198">
        <f t="shared" si="105"/>
        <v>4.1110000000000001E-2</v>
      </c>
      <c r="AH198" s="21">
        <v>44823</v>
      </c>
      <c r="AI198" s="18">
        <v>4027.46</v>
      </c>
      <c r="AJ198" s="18">
        <v>0</v>
      </c>
      <c r="AL198" s="21">
        <v>44823</v>
      </c>
      <c r="AM198" s="18">
        <v>4027.46</v>
      </c>
      <c r="AN198" s="18">
        <v>0</v>
      </c>
      <c r="AP198" s="21">
        <v>44823</v>
      </c>
      <c r="AQ198" s="18">
        <v>4027.46</v>
      </c>
      <c r="AR198" s="18">
        <v>0</v>
      </c>
      <c r="AU198" s="1">
        <v>45747</v>
      </c>
      <c r="AV198" s="23">
        <v>4.2789000000000001</v>
      </c>
      <c r="AW198">
        <f t="shared" si="88"/>
        <v>4.2789000000000001E-2</v>
      </c>
      <c r="AY198" s="1">
        <v>45747</v>
      </c>
      <c r="AZ198" s="23">
        <v>4.1574999999999998</v>
      </c>
      <c r="BA198">
        <f t="shared" si="89"/>
        <v>4.1575000000000001E-2</v>
      </c>
      <c r="BC198" s="1">
        <v>45747</v>
      </c>
      <c r="BD198">
        <v>4.2190000000000003</v>
      </c>
      <c r="BE198">
        <f t="shared" si="90"/>
        <v>4.2190000000000005E-2</v>
      </c>
      <c r="BG198" s="1">
        <v>45747</v>
      </c>
      <c r="BH198">
        <v>3.97</v>
      </c>
      <c r="BI198">
        <f t="shared" si="91"/>
        <v>3.9699999999999999E-2</v>
      </c>
      <c r="BK198" s="1">
        <v>36796</v>
      </c>
      <c r="BL198">
        <v>1.5805796179680101</v>
      </c>
      <c r="BM198">
        <f t="shared" si="101"/>
        <v>1.5805796179680101E-2</v>
      </c>
      <c r="BP198" s="1">
        <v>45741</v>
      </c>
      <c r="BQ198" s="23">
        <v>178.12569999999999</v>
      </c>
      <c r="BR198">
        <f t="shared" si="92"/>
        <v>1.7812569999999999</v>
      </c>
      <c r="BT198" s="1">
        <v>45741</v>
      </c>
      <c r="BU198" s="23">
        <v>2.3650000000000002</v>
      </c>
      <c r="BV198">
        <f t="shared" si="93"/>
        <v>2.3650000000000001E-2</v>
      </c>
      <c r="BX198" s="1">
        <v>45741</v>
      </c>
      <c r="BY198">
        <v>2.3860000000000001</v>
      </c>
      <c r="BZ198">
        <f t="shared" si="94"/>
        <v>2.3860000000000003E-2</v>
      </c>
      <c r="CB198" s="1">
        <v>45747</v>
      </c>
      <c r="CC198">
        <v>2.242</v>
      </c>
      <c r="CD198">
        <f t="shared" si="95"/>
        <v>2.2419999999999999E-2</v>
      </c>
      <c r="CG198" s="1"/>
      <c r="CJ198" s="1"/>
      <c r="CL198" s="1"/>
      <c r="CM198" s="1"/>
      <c r="CP198" s="1"/>
      <c r="CS198" s="1"/>
      <c r="CV198" s="1"/>
      <c r="CY198" s="1"/>
      <c r="DB198" s="1"/>
    </row>
    <row r="199" spans="1:106" x14ac:dyDescent="0.3">
      <c r="A199" s="21">
        <f t="shared" si="96"/>
        <v>46090</v>
      </c>
      <c r="B199" s="18">
        <f t="shared" si="72"/>
        <v>112.421875</v>
      </c>
      <c r="C199">
        <f t="shared" si="102"/>
        <v>115</v>
      </c>
      <c r="D199">
        <f t="shared" ca="1" si="77"/>
        <v>-0.22777777777777777</v>
      </c>
      <c r="E199">
        <f ca="1">IF(currency="USD",'Future et co'!F199,IF(currency="EUR",'Future et co'!G199,FALSE))</f>
        <v>3.6070000000000005E-2</v>
      </c>
      <c r="F199">
        <f t="shared" ca="1" si="78"/>
        <v>3.6070000000000005E-2</v>
      </c>
      <c r="G199">
        <f t="shared" ca="1" si="79"/>
        <v>2.0569999999999998E-2</v>
      </c>
      <c r="I199" s="21">
        <f t="shared" si="97"/>
        <v>45215</v>
      </c>
      <c r="J199" s="18">
        <f t="shared" si="73"/>
        <v>0</v>
      </c>
      <c r="K199">
        <f t="shared" si="80"/>
        <v>0</v>
      </c>
      <c r="L199">
        <f t="shared" ca="1" si="81"/>
        <v>2.2027777777777779</v>
      </c>
      <c r="M199">
        <f t="shared" ca="1" si="74"/>
        <v>5.2409999999999998E-2</v>
      </c>
      <c r="O199" s="21">
        <f t="shared" si="98"/>
        <v>45215</v>
      </c>
      <c r="P199" s="18">
        <f t="shared" si="75"/>
        <v>0</v>
      </c>
      <c r="Q199">
        <f t="shared" si="82"/>
        <v>0</v>
      </c>
      <c r="R199">
        <f t="shared" ca="1" si="83"/>
        <v>2.2027777777777779</v>
      </c>
      <c r="S199">
        <f t="shared" ca="1" si="76"/>
        <v>5.2409999999999998E-2</v>
      </c>
      <c r="U199" s="21">
        <f t="shared" si="84"/>
        <v>45985</v>
      </c>
      <c r="V199" s="18">
        <f t="shared" si="85"/>
        <v>3.6901999999999999</v>
      </c>
      <c r="W199">
        <f t="shared" si="103"/>
        <v>3.6901999999999997E-2</v>
      </c>
      <c r="Y199" s="21">
        <f t="shared" si="99"/>
        <v>45985</v>
      </c>
      <c r="Z199" s="18">
        <f t="shared" si="86"/>
        <v>3.6162000000000001</v>
      </c>
      <c r="AA199">
        <f t="shared" si="104"/>
        <v>3.6162E-2</v>
      </c>
      <c r="AC199" s="21">
        <f t="shared" si="100"/>
        <v>45845</v>
      </c>
      <c r="AD199" s="18">
        <f t="shared" si="87"/>
        <v>4.2469999999999999</v>
      </c>
      <c r="AE199">
        <f t="shared" si="105"/>
        <v>4.2470000000000001E-2</v>
      </c>
      <c r="AH199" s="21">
        <v>44820</v>
      </c>
      <c r="AI199" s="18">
        <v>3999.99</v>
      </c>
      <c r="AJ199" s="18">
        <v>0</v>
      </c>
      <c r="AL199" s="21">
        <v>44820</v>
      </c>
      <c r="AM199" s="18">
        <v>3999.99</v>
      </c>
      <c r="AN199" s="18">
        <v>0</v>
      </c>
      <c r="AP199" s="21">
        <v>44820</v>
      </c>
      <c r="AQ199" s="18">
        <v>3999.99</v>
      </c>
      <c r="AR199" s="18">
        <v>0</v>
      </c>
      <c r="AU199" s="1">
        <v>45744</v>
      </c>
      <c r="AV199" s="23">
        <v>4.2873000000000001</v>
      </c>
      <c r="AW199">
        <f t="shared" si="88"/>
        <v>4.2873000000000001E-2</v>
      </c>
      <c r="AY199" s="1">
        <v>45744</v>
      </c>
      <c r="AZ199" s="23">
        <v>4.1612</v>
      </c>
      <c r="BA199">
        <f t="shared" si="89"/>
        <v>4.1612000000000003E-2</v>
      </c>
      <c r="BC199" s="1">
        <v>45744</v>
      </c>
      <c r="BD199">
        <v>4.2430000000000003</v>
      </c>
      <c r="BE199">
        <f t="shared" si="90"/>
        <v>4.2430000000000002E-2</v>
      </c>
      <c r="BG199" s="1">
        <v>45744</v>
      </c>
      <c r="BH199">
        <v>3.9769999999999999</v>
      </c>
      <c r="BI199">
        <f t="shared" si="91"/>
        <v>3.977E-2</v>
      </c>
      <c r="BK199" s="1">
        <v>36797</v>
      </c>
      <c r="BL199">
        <v>1.55078493491553</v>
      </c>
      <c r="BM199">
        <f t="shared" si="101"/>
        <v>1.5507849349155301E-2</v>
      </c>
      <c r="BP199" s="1">
        <v>45740</v>
      </c>
      <c r="BQ199" s="23">
        <v>178.3203</v>
      </c>
      <c r="BR199">
        <f t="shared" si="92"/>
        <v>1.7832030000000001</v>
      </c>
      <c r="BT199" s="1">
        <v>45740</v>
      </c>
      <c r="BU199" s="23">
        <v>2.367</v>
      </c>
      <c r="BV199">
        <f t="shared" si="93"/>
        <v>2.367E-2</v>
      </c>
      <c r="BX199" s="1">
        <v>45740</v>
      </c>
      <c r="BY199">
        <v>2.399</v>
      </c>
      <c r="BZ199">
        <f t="shared" si="94"/>
        <v>2.3990000000000001E-2</v>
      </c>
      <c r="CB199" s="1">
        <v>45744</v>
      </c>
      <c r="CC199">
        <v>2.218</v>
      </c>
      <c r="CD199">
        <f t="shared" si="95"/>
        <v>2.2179999999999998E-2</v>
      </c>
      <c r="CG199" s="1"/>
      <c r="CJ199" s="1"/>
      <c r="CL199" s="1"/>
      <c r="CM199" s="1"/>
      <c r="CP199" s="1"/>
      <c r="CS199" s="1"/>
      <c r="CV199" s="1"/>
      <c r="CY199" s="1"/>
      <c r="DB199" s="1"/>
    </row>
    <row r="200" spans="1:106" x14ac:dyDescent="0.3">
      <c r="A200" s="21">
        <f t="shared" si="96"/>
        <v>46091</v>
      </c>
      <c r="B200" s="18">
        <f t="shared" si="72"/>
        <v>112.421875</v>
      </c>
      <c r="C200">
        <f t="shared" si="102"/>
        <v>115</v>
      </c>
      <c r="D200">
        <f t="shared" ca="1" si="77"/>
        <v>-0.23055555555555557</v>
      </c>
      <c r="E200">
        <f ca="1">IF(currency="USD",'Future et co'!F200,IF(currency="EUR",'Future et co'!G200,FALSE))</f>
        <v>3.6070000000000005E-2</v>
      </c>
      <c r="F200">
        <f t="shared" ca="1" si="78"/>
        <v>3.6070000000000005E-2</v>
      </c>
      <c r="G200">
        <f t="shared" ca="1" si="79"/>
        <v>2.0569999999999998E-2</v>
      </c>
      <c r="I200" s="21">
        <f t="shared" si="97"/>
        <v>45216</v>
      </c>
      <c r="J200" s="18">
        <f t="shared" si="73"/>
        <v>0</v>
      </c>
      <c r="K200">
        <f t="shared" si="80"/>
        <v>0</v>
      </c>
      <c r="L200">
        <f t="shared" ca="1" si="81"/>
        <v>2.2000000000000002</v>
      </c>
      <c r="M200">
        <f t="shared" ca="1" si="74"/>
        <v>5.33E-2</v>
      </c>
      <c r="O200" s="21">
        <f t="shared" si="98"/>
        <v>45216</v>
      </c>
      <c r="P200" s="18">
        <f t="shared" si="75"/>
        <v>0</v>
      </c>
      <c r="Q200">
        <f t="shared" si="82"/>
        <v>0</v>
      </c>
      <c r="R200">
        <f t="shared" ca="1" si="83"/>
        <v>2.2000000000000002</v>
      </c>
      <c r="S200">
        <f t="shared" ca="1" si="76"/>
        <v>5.33E-2</v>
      </c>
      <c r="U200" s="21">
        <f t="shared" si="84"/>
        <v>45986</v>
      </c>
      <c r="V200" s="18">
        <f t="shared" si="85"/>
        <v>3.6842000000000001</v>
      </c>
      <c r="W200">
        <f t="shared" si="103"/>
        <v>3.6842E-2</v>
      </c>
      <c r="Y200" s="21">
        <f t="shared" si="99"/>
        <v>45986</v>
      </c>
      <c r="Z200" s="18">
        <f t="shared" si="86"/>
        <v>3.6061999999999999</v>
      </c>
      <c r="AA200">
        <f t="shared" si="104"/>
        <v>3.6061999999999997E-2</v>
      </c>
      <c r="AC200" s="21">
        <f t="shared" si="100"/>
        <v>45846</v>
      </c>
      <c r="AD200" s="18">
        <f t="shared" si="87"/>
        <v>4.2569999999999997</v>
      </c>
      <c r="AE200">
        <f t="shared" si="105"/>
        <v>4.2569999999999997E-2</v>
      </c>
      <c r="AH200" s="21">
        <v>44819</v>
      </c>
      <c r="AI200" s="18">
        <v>4014.39</v>
      </c>
      <c r="AJ200" s="18">
        <v>5.1000000000000004E-3</v>
      </c>
      <c r="AL200" s="21">
        <v>44819</v>
      </c>
      <c r="AM200" s="18">
        <v>4014.39</v>
      </c>
      <c r="AN200" s="18">
        <v>5.1000000000000004E-3</v>
      </c>
      <c r="AP200" s="21">
        <v>44819</v>
      </c>
      <c r="AQ200" s="18">
        <v>4014.39</v>
      </c>
      <c r="AR200" s="18">
        <v>5.1000000000000004E-3</v>
      </c>
      <c r="AU200" s="1">
        <v>45743</v>
      </c>
      <c r="AV200" s="23">
        <v>4.2904999999999998</v>
      </c>
      <c r="AW200">
        <f t="shared" si="88"/>
        <v>4.2904999999999999E-2</v>
      </c>
      <c r="AY200" s="1">
        <v>45743</v>
      </c>
      <c r="AZ200" s="23">
        <v>4.1940999999999997</v>
      </c>
      <c r="BA200">
        <f t="shared" si="89"/>
        <v>4.1940999999999999E-2</v>
      </c>
      <c r="BC200" s="1">
        <v>45743</v>
      </c>
      <c r="BD200">
        <v>4.3159999999999998</v>
      </c>
      <c r="BE200">
        <f t="shared" si="90"/>
        <v>4.3159999999999997E-2</v>
      </c>
      <c r="BG200" s="1">
        <v>45743</v>
      </c>
      <c r="BH200">
        <v>4.0780000000000003</v>
      </c>
      <c r="BI200">
        <f t="shared" si="91"/>
        <v>4.0780000000000004E-2</v>
      </c>
      <c r="BK200" s="1">
        <v>36798</v>
      </c>
      <c r="BL200">
        <v>1.5100444714880701</v>
      </c>
      <c r="BM200">
        <f t="shared" si="101"/>
        <v>1.5100444714880701E-2</v>
      </c>
      <c r="BP200" s="1">
        <v>45737</v>
      </c>
      <c r="BQ200" s="23">
        <v>178.6123</v>
      </c>
      <c r="BR200">
        <f t="shared" si="92"/>
        <v>1.7861230000000001</v>
      </c>
      <c r="BT200" s="1">
        <v>45737</v>
      </c>
      <c r="BU200" s="23">
        <v>2.3860000000000001</v>
      </c>
      <c r="BV200">
        <f t="shared" si="93"/>
        <v>2.3860000000000003E-2</v>
      </c>
      <c r="BX200" s="1">
        <v>45737</v>
      </c>
      <c r="BY200">
        <v>2.4039999999999999</v>
      </c>
      <c r="BZ200">
        <f t="shared" si="94"/>
        <v>2.4039999999999999E-2</v>
      </c>
      <c r="CB200" s="1">
        <v>45743</v>
      </c>
      <c r="CC200">
        <v>2.2669999999999999</v>
      </c>
      <c r="CD200">
        <f t="shared" si="95"/>
        <v>2.2669999999999999E-2</v>
      </c>
      <c r="CG200" s="1"/>
      <c r="CJ200" s="1"/>
      <c r="CL200" s="1"/>
      <c r="CM200" s="1"/>
      <c r="CP200" s="1"/>
      <c r="CS200" s="1"/>
      <c r="CV200" s="1"/>
      <c r="CY200" s="1"/>
      <c r="DB200" s="1"/>
    </row>
    <row r="201" spans="1:106" x14ac:dyDescent="0.3">
      <c r="A201" s="21">
        <f t="shared" si="96"/>
        <v>46092</v>
      </c>
      <c r="B201" s="18">
        <f t="shared" si="72"/>
        <v>112.421875</v>
      </c>
      <c r="C201">
        <f t="shared" si="102"/>
        <v>115</v>
      </c>
      <c r="D201">
        <f t="shared" ca="1" si="77"/>
        <v>-0.23333333333333334</v>
      </c>
      <c r="E201">
        <f ca="1">IF(currency="USD",'Future et co'!F201,IF(currency="EUR",'Future et co'!G201,FALSE))</f>
        <v>3.6070000000000005E-2</v>
      </c>
      <c r="F201">
        <f t="shared" ca="1" si="78"/>
        <v>3.6070000000000005E-2</v>
      </c>
      <c r="G201">
        <f t="shared" ca="1" si="79"/>
        <v>2.0569999999999998E-2</v>
      </c>
      <c r="I201" s="21">
        <f t="shared" si="97"/>
        <v>45217</v>
      </c>
      <c r="J201" s="18">
        <f t="shared" si="73"/>
        <v>0</v>
      </c>
      <c r="K201">
        <f t="shared" si="80"/>
        <v>0</v>
      </c>
      <c r="L201">
        <f t="shared" ca="1" si="81"/>
        <v>2.1972222222222224</v>
      </c>
      <c r="M201">
        <f t="shared" ca="1" si="74"/>
        <v>5.348E-2</v>
      </c>
      <c r="O201" s="21">
        <f t="shared" si="98"/>
        <v>45217</v>
      </c>
      <c r="P201" s="18">
        <f t="shared" si="75"/>
        <v>0</v>
      </c>
      <c r="Q201">
        <f t="shared" si="82"/>
        <v>0</v>
      </c>
      <c r="R201">
        <f t="shared" ca="1" si="83"/>
        <v>2.1972222222222224</v>
      </c>
      <c r="S201">
        <f t="shared" ca="1" si="76"/>
        <v>5.348E-2</v>
      </c>
      <c r="U201" s="21">
        <f t="shared" si="84"/>
        <v>45987</v>
      </c>
      <c r="V201" s="18">
        <f t="shared" si="85"/>
        <v>3.6775000000000002</v>
      </c>
      <c r="W201">
        <f t="shared" si="103"/>
        <v>3.6775000000000002E-2</v>
      </c>
      <c r="Y201" s="21">
        <f t="shared" si="99"/>
        <v>45987</v>
      </c>
      <c r="Z201" s="18">
        <f t="shared" si="86"/>
        <v>3.6057999999999999</v>
      </c>
      <c r="AA201">
        <f t="shared" si="104"/>
        <v>3.6058E-2</v>
      </c>
      <c r="AC201" s="21">
        <f t="shared" si="100"/>
        <v>45847</v>
      </c>
      <c r="AD201" s="18">
        <f t="shared" si="87"/>
        <v>4.218</v>
      </c>
      <c r="AE201">
        <f t="shared" si="105"/>
        <v>4.2180000000000002E-2</v>
      </c>
      <c r="AH201" s="21">
        <v>44818</v>
      </c>
      <c r="AI201" s="18">
        <v>4074.01</v>
      </c>
      <c r="AJ201" s="18">
        <v>1E-4</v>
      </c>
      <c r="AL201" s="21">
        <v>44818</v>
      </c>
      <c r="AM201" s="18">
        <v>4074.01</v>
      </c>
      <c r="AN201" s="18">
        <v>1E-4</v>
      </c>
      <c r="AP201" s="21">
        <v>44818</v>
      </c>
      <c r="AQ201" s="18">
        <v>4074.01</v>
      </c>
      <c r="AR201" s="18">
        <v>1E-4</v>
      </c>
      <c r="AU201" s="1">
        <v>45742</v>
      </c>
      <c r="AV201" s="23">
        <v>4.2969999999999997</v>
      </c>
      <c r="AW201">
        <f t="shared" si="88"/>
        <v>4.2969999999999994E-2</v>
      </c>
      <c r="AY201" s="1">
        <v>45742</v>
      </c>
      <c r="AZ201" s="23">
        <v>4.1917</v>
      </c>
      <c r="BA201">
        <f t="shared" si="89"/>
        <v>4.1917000000000003E-2</v>
      </c>
      <c r="BC201" s="1">
        <v>45742</v>
      </c>
      <c r="BD201">
        <v>4.327</v>
      </c>
      <c r="BE201">
        <f t="shared" si="90"/>
        <v>4.3270000000000003E-2</v>
      </c>
      <c r="BG201" s="1">
        <v>45742</v>
      </c>
      <c r="BH201">
        <v>4.1020000000000003</v>
      </c>
      <c r="BI201">
        <f t="shared" si="91"/>
        <v>4.1020000000000001E-2</v>
      </c>
      <c r="BK201" s="1">
        <v>36801</v>
      </c>
      <c r="BL201">
        <v>1.55237266946417</v>
      </c>
      <c r="BM201">
        <f t="shared" si="101"/>
        <v>1.55237266946417E-2</v>
      </c>
      <c r="BP201" s="1">
        <v>45736</v>
      </c>
      <c r="BQ201" s="23">
        <v>178.1952</v>
      </c>
      <c r="BR201">
        <f t="shared" si="92"/>
        <v>1.781952</v>
      </c>
      <c r="BT201" s="1">
        <v>45736</v>
      </c>
      <c r="BU201" s="23">
        <v>2.387</v>
      </c>
      <c r="BV201">
        <f t="shared" si="93"/>
        <v>2.3869999999999999E-2</v>
      </c>
      <c r="BX201" s="1">
        <v>45736</v>
      </c>
      <c r="BY201">
        <v>2.411</v>
      </c>
      <c r="BZ201">
        <f t="shared" si="94"/>
        <v>2.4109999999999999E-2</v>
      </c>
      <c r="CB201" s="1">
        <v>45742</v>
      </c>
      <c r="CC201">
        <v>2.2749999999999999</v>
      </c>
      <c r="CD201">
        <f t="shared" si="95"/>
        <v>2.2749999999999999E-2</v>
      </c>
      <c r="CG201" s="1"/>
      <c r="CJ201" s="1"/>
      <c r="CL201" s="1"/>
      <c r="CM201" s="1"/>
      <c r="CP201" s="1"/>
      <c r="CS201" s="1"/>
      <c r="CV201" s="1"/>
      <c r="CY201" s="1"/>
      <c r="DB201" s="1"/>
    </row>
    <row r="202" spans="1:106" x14ac:dyDescent="0.3">
      <c r="A202" s="21">
        <f t="shared" si="96"/>
        <v>46093</v>
      </c>
      <c r="B202" s="18">
        <f t="shared" si="72"/>
        <v>112.421875</v>
      </c>
      <c r="C202">
        <f t="shared" si="102"/>
        <v>115</v>
      </c>
      <c r="D202">
        <f t="shared" ca="1" si="77"/>
        <v>-0.2361111111111111</v>
      </c>
      <c r="E202">
        <f ca="1">IF(currency="USD",'Future et co'!F202,IF(currency="EUR",'Future et co'!G202,FALSE))</f>
        <v>3.6070000000000005E-2</v>
      </c>
      <c r="F202">
        <f t="shared" ca="1" si="78"/>
        <v>3.6070000000000005E-2</v>
      </c>
      <c r="G202">
        <f t="shared" ca="1" si="79"/>
        <v>2.0569999999999998E-2</v>
      </c>
      <c r="I202" s="21">
        <f t="shared" si="97"/>
        <v>45218</v>
      </c>
      <c r="J202" s="18">
        <f t="shared" si="73"/>
        <v>0</v>
      </c>
      <c r="K202">
        <f t="shared" si="80"/>
        <v>0</v>
      </c>
      <c r="L202">
        <f t="shared" ca="1" si="81"/>
        <v>2.1944444444444446</v>
      </c>
      <c r="M202">
        <f t="shared" ca="1" si="74"/>
        <v>5.3065000000000001E-2</v>
      </c>
      <c r="O202" s="21">
        <f t="shared" si="98"/>
        <v>45218</v>
      </c>
      <c r="P202" s="18">
        <f t="shared" si="75"/>
        <v>0</v>
      </c>
      <c r="Q202">
        <f t="shared" si="82"/>
        <v>0</v>
      </c>
      <c r="R202">
        <f t="shared" ca="1" si="83"/>
        <v>2.1944444444444446</v>
      </c>
      <c r="S202">
        <f t="shared" ca="1" si="76"/>
        <v>5.3065000000000001E-2</v>
      </c>
      <c r="U202" s="21">
        <f t="shared" si="84"/>
        <v>45988</v>
      </c>
      <c r="V202" s="18">
        <f t="shared" si="85"/>
        <v>3.6579000000000002</v>
      </c>
      <c r="W202">
        <f t="shared" si="103"/>
        <v>3.6579E-2</v>
      </c>
      <c r="Y202" s="21">
        <f t="shared" si="99"/>
        <v>45988</v>
      </c>
      <c r="Z202" s="18">
        <f t="shared" si="86"/>
        <v>3.6042999999999998</v>
      </c>
      <c r="AA202">
        <f t="shared" si="104"/>
        <v>3.6042999999999999E-2</v>
      </c>
      <c r="AC202" s="21">
        <f t="shared" si="100"/>
        <v>45848</v>
      </c>
      <c r="AD202" s="18">
        <f t="shared" si="87"/>
        <v>4.2249999999999996</v>
      </c>
      <c r="AE202">
        <f t="shared" si="105"/>
        <v>4.2249999999999996E-2</v>
      </c>
      <c r="AH202" s="21">
        <v>44817</v>
      </c>
      <c r="AI202" s="18">
        <v>4057.21</v>
      </c>
      <c r="AJ202" s="18">
        <v>1E-4</v>
      </c>
      <c r="AL202" s="21">
        <v>44817</v>
      </c>
      <c r="AM202" s="18">
        <v>4057.21</v>
      </c>
      <c r="AN202" s="18">
        <v>1E-4</v>
      </c>
      <c r="AP202" s="21">
        <v>44817</v>
      </c>
      <c r="AQ202" s="18">
        <v>4057.21</v>
      </c>
      <c r="AR202" s="18">
        <v>1E-4</v>
      </c>
      <c r="AU202" s="1">
        <v>45741</v>
      </c>
      <c r="AV202" s="23">
        <v>4.2858000000000001</v>
      </c>
      <c r="AW202">
        <f t="shared" si="88"/>
        <v>4.2858E-2</v>
      </c>
      <c r="AY202" s="1">
        <v>45741</v>
      </c>
      <c r="AZ202" s="23">
        <v>4.2031000000000001</v>
      </c>
      <c r="BA202">
        <f t="shared" si="89"/>
        <v>4.2030999999999999E-2</v>
      </c>
      <c r="BC202" s="1">
        <v>45741</v>
      </c>
      <c r="BD202">
        <v>4.3239999999999998</v>
      </c>
      <c r="BE202">
        <f t="shared" si="90"/>
        <v>4.3240000000000001E-2</v>
      </c>
      <c r="BG202" s="1">
        <v>45741</v>
      </c>
      <c r="BH202">
        <v>4.0938999999999997</v>
      </c>
      <c r="BI202">
        <f t="shared" si="91"/>
        <v>4.0938999999999996E-2</v>
      </c>
      <c r="BK202" s="1">
        <v>36802</v>
      </c>
      <c r="BL202">
        <v>1.5510300353528601</v>
      </c>
      <c r="BM202">
        <f t="shared" si="101"/>
        <v>1.5510300353528602E-2</v>
      </c>
      <c r="BP202" s="1">
        <v>45735</v>
      </c>
      <c r="BQ202" s="23">
        <v>178.09790000000001</v>
      </c>
      <c r="BR202">
        <f t="shared" si="92"/>
        <v>1.7809790000000001</v>
      </c>
      <c r="BT202" s="1">
        <v>45735</v>
      </c>
      <c r="BU202" s="23">
        <v>2.411</v>
      </c>
      <c r="BV202">
        <f t="shared" si="93"/>
        <v>2.4109999999999999E-2</v>
      </c>
      <c r="BX202" s="1">
        <v>45735</v>
      </c>
      <c r="BY202">
        <v>2.4209999999999998</v>
      </c>
      <c r="BZ202">
        <f t="shared" si="94"/>
        <v>2.4209999999999999E-2</v>
      </c>
      <c r="CB202" s="1">
        <v>45741</v>
      </c>
      <c r="CC202">
        <v>2.3029999999999999</v>
      </c>
      <c r="CD202">
        <f t="shared" si="95"/>
        <v>2.3029999999999998E-2</v>
      </c>
      <c r="CG202" s="1"/>
      <c r="CJ202" s="1"/>
      <c r="CL202" s="1"/>
      <c r="CM202" s="1"/>
      <c r="CP202" s="1"/>
      <c r="CS202" s="1"/>
      <c r="CV202" s="1"/>
      <c r="CY202" s="1"/>
      <c r="DB202" s="1"/>
    </row>
    <row r="203" spans="1:106" x14ac:dyDescent="0.3">
      <c r="A203" s="21">
        <f t="shared" si="96"/>
        <v>46094</v>
      </c>
      <c r="B203" s="18">
        <f t="shared" ref="B203:B266" si="106">IFERROR(VLOOKUP(A203,$CG$11:$CH$19999,2,FALSE),B202)</f>
        <v>112.421875</v>
      </c>
      <c r="C203">
        <f t="shared" si="102"/>
        <v>115</v>
      </c>
      <c r="D203">
        <f t="shared" ca="1" si="77"/>
        <v>-0.2388888888888889</v>
      </c>
      <c r="E203">
        <f ca="1">IF(currency="USD",'Future et co'!F203,IF(currency="EUR",'Future et co'!G203,FALSE))</f>
        <v>3.6070000000000005E-2</v>
      </c>
      <c r="F203">
        <f t="shared" ca="1" si="78"/>
        <v>3.6070000000000005E-2</v>
      </c>
      <c r="G203">
        <f t="shared" ca="1" si="79"/>
        <v>2.0569999999999998E-2</v>
      </c>
      <c r="I203" s="21">
        <f t="shared" si="97"/>
        <v>45219</v>
      </c>
      <c r="J203" s="18">
        <f t="shared" ref="J203:J266" si="107">IFERROR(VLOOKUP(I203,$CG$11:$CH$19999,2,FALSE),J202)</f>
        <v>0</v>
      </c>
      <c r="K203">
        <f t="shared" si="80"/>
        <v>0</v>
      </c>
      <c r="L203">
        <f t="shared" ca="1" si="81"/>
        <v>2.1916666666666669</v>
      </c>
      <c r="M203">
        <f t="shared" ref="M203:M266" ca="1" si="108">IFERROR(IF(L203&lt;0.25,VLOOKUP(I203,$AU$11:$AW$5325,3,FALSE),IF(AND(L203&gt;=0.25,L203&lt;0.5),VLOOKUP(I203,$AY$11:$BA$5325,3,FALSE),IF(AND(L203&gt;=0.5,L203&lt;1),VLOOKUP(I203,$BC$11:$BE$5325,3,FALSE),VLOOKUP(I203,$BG$11:$BI$5010,3,FALSE)))),M202)</f>
        <v>5.2205000000000001E-2</v>
      </c>
      <c r="O203" s="21">
        <f t="shared" si="98"/>
        <v>45219</v>
      </c>
      <c r="P203" s="18">
        <f t="shared" ref="P203:P266" si="109">IFERROR(VLOOKUP(O203,$CG$11:$CH$19999,2,FALSE),P202)</f>
        <v>0</v>
      </c>
      <c r="Q203">
        <f t="shared" si="82"/>
        <v>0</v>
      </c>
      <c r="R203">
        <f t="shared" ca="1" si="83"/>
        <v>2.1916666666666669</v>
      </c>
      <c r="S203">
        <f t="shared" ref="S203:S266" ca="1" si="110">IFERROR(IF(R203&lt;0.25,VLOOKUP(O203,$AU$11:$AW$5325,3,FALSE),IF(AND(R203&gt;=0.25,R203&lt;0.5),VLOOKUP(O203,$AY$11:$BA$5325,3,FALSE),IF(AND(R203&gt;=0.5,R203&lt;1),VLOOKUP(O203,$BC$11:$BE$5325,3,FALSE),VLOOKUP(O203,$BG$11:$BI$5010,3,FALSE)))),S202)</f>
        <v>5.2205000000000001E-2</v>
      </c>
      <c r="U203" s="21">
        <f t="shared" si="84"/>
        <v>45989</v>
      </c>
      <c r="V203" s="18">
        <f t="shared" si="85"/>
        <v>3.6699000000000002</v>
      </c>
      <c r="W203">
        <f t="shared" si="103"/>
        <v>3.6699000000000002E-2</v>
      </c>
      <c r="Y203" s="21">
        <f t="shared" si="99"/>
        <v>45989</v>
      </c>
      <c r="Z203" s="18">
        <f t="shared" si="86"/>
        <v>3.6006999999999998</v>
      </c>
      <c r="AA203">
        <f t="shared" si="104"/>
        <v>3.6006999999999997E-2</v>
      </c>
      <c r="AC203" s="21">
        <f t="shared" si="100"/>
        <v>45849</v>
      </c>
      <c r="AD203" s="18">
        <f t="shared" si="87"/>
        <v>4.2359999999999998</v>
      </c>
      <c r="AE203">
        <f t="shared" si="105"/>
        <v>4.2359999999999995E-2</v>
      </c>
      <c r="AH203" s="21">
        <v>44816</v>
      </c>
      <c r="AI203" s="18">
        <v>4225.24</v>
      </c>
      <c r="AJ203" s="18">
        <v>3.2000000000000002E-3</v>
      </c>
      <c r="AL203" s="21">
        <v>44816</v>
      </c>
      <c r="AM203" s="18">
        <v>4225.24</v>
      </c>
      <c r="AN203" s="18">
        <v>3.2000000000000002E-3</v>
      </c>
      <c r="AP203" s="21">
        <v>44816</v>
      </c>
      <c r="AQ203" s="18">
        <v>4225.24</v>
      </c>
      <c r="AR203" s="18">
        <v>3.2000000000000002E-3</v>
      </c>
      <c r="AU203" s="1">
        <v>45740</v>
      </c>
      <c r="AV203" s="23">
        <v>4.3026999999999997</v>
      </c>
      <c r="AW203">
        <f t="shared" si="88"/>
        <v>4.3026999999999996E-2</v>
      </c>
      <c r="AY203" s="1">
        <v>45740</v>
      </c>
      <c r="AZ203" s="23">
        <v>4.2103000000000002</v>
      </c>
      <c r="BA203">
        <f t="shared" si="89"/>
        <v>4.2103000000000002E-2</v>
      </c>
      <c r="BC203" s="1">
        <v>45740</v>
      </c>
      <c r="BD203">
        <v>4.3310000000000004</v>
      </c>
      <c r="BE203">
        <f t="shared" si="90"/>
        <v>4.3310000000000001E-2</v>
      </c>
      <c r="BG203" s="1">
        <v>45740</v>
      </c>
      <c r="BH203">
        <v>4.101</v>
      </c>
      <c r="BI203">
        <f t="shared" si="91"/>
        <v>4.1009999999999998E-2</v>
      </c>
      <c r="BK203" s="1">
        <v>36803</v>
      </c>
      <c r="BL203">
        <v>1.5030246411411601</v>
      </c>
      <c r="BM203">
        <f t="shared" si="101"/>
        <v>1.5030246411411602E-2</v>
      </c>
      <c r="BP203" s="1">
        <v>45734</v>
      </c>
      <c r="BQ203" s="23">
        <v>177.76429999999999</v>
      </c>
      <c r="BR203">
        <f t="shared" si="92"/>
        <v>1.7776429999999999</v>
      </c>
      <c r="BT203" s="1">
        <v>45734</v>
      </c>
      <c r="BU203" s="23">
        <v>2.4260000000000002</v>
      </c>
      <c r="BV203">
        <f t="shared" si="93"/>
        <v>2.426E-2</v>
      </c>
      <c r="BX203" s="1">
        <v>45734</v>
      </c>
      <c r="BY203">
        <v>2.4220000000000002</v>
      </c>
      <c r="BZ203">
        <f t="shared" si="94"/>
        <v>2.4220000000000002E-2</v>
      </c>
      <c r="CB203" s="1">
        <v>45740</v>
      </c>
      <c r="CC203">
        <v>2.3029999999999999</v>
      </c>
      <c r="CD203">
        <f t="shared" si="95"/>
        <v>2.3029999999999998E-2</v>
      </c>
      <c r="CG203" s="1"/>
      <c r="CJ203" s="1"/>
      <c r="CL203" s="1"/>
      <c r="CM203" s="1"/>
      <c r="CP203" s="1"/>
      <c r="CS203" s="1"/>
      <c r="CV203" s="1"/>
      <c r="CY203" s="1"/>
      <c r="DB203" s="1"/>
    </row>
    <row r="204" spans="1:106" x14ac:dyDescent="0.3">
      <c r="A204" s="21">
        <f t="shared" si="96"/>
        <v>46097</v>
      </c>
      <c r="B204" s="18">
        <f t="shared" si="106"/>
        <v>112.421875</v>
      </c>
      <c r="C204">
        <f t="shared" si="102"/>
        <v>115</v>
      </c>
      <c r="D204">
        <f t="shared" ref="D204:D267" ca="1" si="111">($B$7-A204)/360</f>
        <v>-0.24722222222222223</v>
      </c>
      <c r="E204">
        <f ca="1">IF(currency="USD",'Future et co'!F204,IF(currency="EUR",'Future et co'!G204,FALSE))</f>
        <v>3.6070000000000005E-2</v>
      </c>
      <c r="F204">
        <f t="shared" ref="F204:F267" ca="1" si="112">IFERROR(IF(D204&lt;0.25,VLOOKUP(A204,$AU$11:$AW$5325,3,FALSE),IF(AND(D204&gt;=0.25,D204&lt;0.5),VLOOKUP(A204,$AY$11:$BA$5325,3,FALSE),IF(AND(D204&gt;=0.5,D204&lt;1),VLOOKUP(A204,$BC$11:$BE$5325,3,FALSE),VLOOKUP(A204,$BG$11:$BI$5010,3,FALSE)))),F203)</f>
        <v>3.6070000000000005E-2</v>
      </c>
      <c r="G204">
        <f t="shared" ref="G204:G267" ca="1" si="113">IFERROR(IF(D204&lt;0.25,VLOOKUP(A204,$BT$11:$BV$5325,3,FALSE),IF(AND(D204&gt;=0.25,D204&lt;0.5),VLOOKUP(A204,$BX$11:$BZ$5325,3,FALSE),VLOOKUP(A204,$CB$11:$CD$5325,3,FALSE))),G203)</f>
        <v>2.0569999999999998E-2</v>
      </c>
      <c r="I204" s="21">
        <f t="shared" si="97"/>
        <v>45222</v>
      </c>
      <c r="J204" s="18">
        <f t="shared" si="107"/>
        <v>0</v>
      </c>
      <c r="K204">
        <f t="shared" ref="K204:K267" si="114">CEILING(J204,25)</f>
        <v>0</v>
      </c>
      <c r="L204">
        <f t="shared" ref="L204:L267" ca="1" si="115">($J$7-I204)/360</f>
        <v>2.1833333333333331</v>
      </c>
      <c r="M204">
        <f t="shared" ca="1" si="108"/>
        <v>5.1729999999999998E-2</v>
      </c>
      <c r="O204" s="21">
        <f t="shared" si="98"/>
        <v>45222</v>
      </c>
      <c r="P204" s="18">
        <f t="shared" si="109"/>
        <v>0</v>
      </c>
      <c r="Q204">
        <f t="shared" ref="Q204:Q267" si="116">CEILING(P204,25)</f>
        <v>0</v>
      </c>
      <c r="R204">
        <f t="shared" ref="R204:R267" ca="1" si="117">($P$7-O204)/360</f>
        <v>2.1833333333333331</v>
      </c>
      <c r="S204">
        <f t="shared" ca="1" si="110"/>
        <v>5.1729999999999998E-2</v>
      </c>
      <c r="U204" s="21">
        <f t="shared" ref="U204:U267" si="118">WORKDAY(U203,1)</f>
        <v>45992</v>
      </c>
      <c r="V204" s="18">
        <f t="shared" ref="V204:V267" si="119">IFERROR(VLOOKUP(U204,$AU$11:$AV$9999,2,FALSE),V203)</f>
        <v>3.6642999999999999</v>
      </c>
      <c r="W204">
        <f t="shared" si="103"/>
        <v>3.6643000000000002E-2</v>
      </c>
      <c r="Y204" s="21">
        <f t="shared" si="99"/>
        <v>45992</v>
      </c>
      <c r="Z204" s="18">
        <f t="shared" ref="Z204:Z267" si="120">IFERROR(VLOOKUP(Y204,$AY$11:$AZ$9999,2,FALSE),Z203)</f>
        <v>3.6044</v>
      </c>
      <c r="AA204">
        <f t="shared" si="104"/>
        <v>3.6044E-2</v>
      </c>
      <c r="AC204" s="21">
        <f t="shared" si="100"/>
        <v>45852</v>
      </c>
      <c r="AD204" s="18">
        <f t="shared" ref="AD204:AD267" si="121">IFERROR(VLOOKUP(AC204,$BC$11:$BD$9999,2,FALSE),AD203)</f>
        <v>4.2489999999999997</v>
      </c>
      <c r="AE204">
        <f t="shared" si="105"/>
        <v>4.249E-2</v>
      </c>
      <c r="AH204" s="21">
        <v>44813</v>
      </c>
      <c r="AI204" s="18">
        <v>4182.12</v>
      </c>
      <c r="AJ204" s="18">
        <v>3.2000000000000002E-3</v>
      </c>
      <c r="AL204" s="21">
        <v>44813</v>
      </c>
      <c r="AM204" s="18">
        <v>4182.12</v>
      </c>
      <c r="AN204" s="18">
        <v>3.2000000000000002E-3</v>
      </c>
      <c r="AP204" s="21">
        <v>44813</v>
      </c>
      <c r="AQ204" s="18">
        <v>4182.12</v>
      </c>
      <c r="AR204" s="18">
        <v>3.2000000000000002E-3</v>
      </c>
      <c r="AU204" s="1">
        <v>45737</v>
      </c>
      <c r="AV204" s="23">
        <v>4.3075000000000001</v>
      </c>
      <c r="AW204">
        <f t="shared" ref="AW204:AW267" si="122">AV204/100</f>
        <v>4.3075000000000002E-2</v>
      </c>
      <c r="AY204" s="1">
        <v>45737</v>
      </c>
      <c r="AZ204" s="23">
        <v>4.1885000000000003</v>
      </c>
      <c r="BA204">
        <f t="shared" ref="BA204:BA267" si="123">AZ204/100</f>
        <v>4.1885000000000006E-2</v>
      </c>
      <c r="BC204" s="1">
        <v>45737</v>
      </c>
      <c r="BD204">
        <v>4.2729999999999997</v>
      </c>
      <c r="BE204">
        <f t="shared" ref="BE204:BE267" si="124">BD204/100</f>
        <v>4.2729999999999997E-2</v>
      </c>
      <c r="BG204" s="1">
        <v>45737</v>
      </c>
      <c r="BH204">
        <v>4.032</v>
      </c>
      <c r="BI204">
        <f t="shared" ref="BI204:BI267" si="125">BH204/100</f>
        <v>4.0320000000000002E-2</v>
      </c>
      <c r="BK204" s="1">
        <v>36804</v>
      </c>
      <c r="BL204">
        <v>1.5429517092915901</v>
      </c>
      <c r="BM204">
        <f t="shared" si="101"/>
        <v>1.5429517092915901E-2</v>
      </c>
      <c r="BP204" s="1">
        <v>45733</v>
      </c>
      <c r="BQ204" s="23">
        <v>177.91720000000001</v>
      </c>
      <c r="BR204">
        <f t="shared" ref="BR204:BR267" si="126">BQ204/100</f>
        <v>1.779172</v>
      </c>
      <c r="BT204" s="1">
        <v>45733</v>
      </c>
      <c r="BU204" s="23">
        <v>2.456</v>
      </c>
      <c r="BV204">
        <f t="shared" ref="BV204:BV267" si="127">BU204/100</f>
        <v>2.4559999999999998E-2</v>
      </c>
      <c r="BX204" s="1">
        <v>45733</v>
      </c>
      <c r="BY204">
        <v>2.4220000000000002</v>
      </c>
      <c r="BZ204">
        <f t="shared" ref="BZ204:BZ267" si="128">BY204/100</f>
        <v>2.4220000000000002E-2</v>
      </c>
      <c r="CB204" s="1">
        <v>45737</v>
      </c>
      <c r="CC204">
        <v>2.2890000000000001</v>
      </c>
      <c r="CD204">
        <f t="shared" ref="CD204:CD267" si="129">CC204/100</f>
        <v>2.2890000000000001E-2</v>
      </c>
      <c r="CG204" s="1"/>
      <c r="CJ204" s="1"/>
      <c r="CL204" s="1"/>
      <c r="CM204" s="1"/>
      <c r="CP204" s="1"/>
      <c r="CS204" s="1"/>
      <c r="CV204" s="1"/>
      <c r="CY204" s="1"/>
      <c r="DB204" s="1"/>
    </row>
    <row r="205" spans="1:106" x14ac:dyDescent="0.3">
      <c r="A205" s="21">
        <f t="shared" ref="A205:A268" si="130">WORKDAY(A204,1)</f>
        <v>46098</v>
      </c>
      <c r="B205" s="18">
        <f t="shared" si="106"/>
        <v>112.421875</v>
      </c>
      <c r="C205">
        <f t="shared" si="102"/>
        <v>115</v>
      </c>
      <c r="D205">
        <f t="shared" ca="1" si="111"/>
        <v>-0.25</v>
      </c>
      <c r="E205">
        <f ca="1">IF(currency="USD",'Future et co'!F205,IF(currency="EUR",'Future et co'!G205,FALSE))</f>
        <v>3.6070000000000005E-2</v>
      </c>
      <c r="F205">
        <f t="shared" ca="1" si="112"/>
        <v>3.6070000000000005E-2</v>
      </c>
      <c r="G205">
        <f t="shared" ca="1" si="113"/>
        <v>2.0569999999999998E-2</v>
      </c>
      <c r="I205" s="21">
        <f t="shared" ref="I205:I268" si="131">WORKDAY(I204,1)</f>
        <v>45223</v>
      </c>
      <c r="J205" s="18">
        <f t="shared" si="107"/>
        <v>0</v>
      </c>
      <c r="K205">
        <f t="shared" si="114"/>
        <v>0</v>
      </c>
      <c r="L205">
        <f t="shared" ca="1" si="115"/>
        <v>2.1805555555555554</v>
      </c>
      <c r="M205">
        <f t="shared" ca="1" si="108"/>
        <v>5.2430000000000004E-2</v>
      </c>
      <c r="O205" s="21">
        <f t="shared" ref="O205:O268" si="132">WORKDAY(O204,1)</f>
        <v>45223</v>
      </c>
      <c r="P205" s="18">
        <f t="shared" si="109"/>
        <v>0</v>
      </c>
      <c r="Q205">
        <f t="shared" si="116"/>
        <v>0</v>
      </c>
      <c r="R205">
        <f t="shared" ca="1" si="117"/>
        <v>2.1805555555555554</v>
      </c>
      <c r="S205">
        <f t="shared" ca="1" si="110"/>
        <v>5.2430000000000004E-2</v>
      </c>
      <c r="U205" s="21">
        <f t="shared" si="118"/>
        <v>45993</v>
      </c>
      <c r="V205" s="18">
        <f t="shared" si="119"/>
        <v>3.6598999999999999</v>
      </c>
      <c r="W205">
        <f t="shared" si="103"/>
        <v>3.6599E-2</v>
      </c>
      <c r="Y205" s="21">
        <f t="shared" ref="Y205:Y268" si="133">WORKDAY(Y204,1)</f>
        <v>45993</v>
      </c>
      <c r="Z205" s="18">
        <f t="shared" si="120"/>
        <v>3.5836999999999999</v>
      </c>
      <c r="AA205">
        <f t="shared" si="104"/>
        <v>3.5837000000000001E-2</v>
      </c>
      <c r="AC205" s="21">
        <f t="shared" ref="AC205:AC268" si="134">WORKDAY(AC204,1)</f>
        <v>45853</v>
      </c>
      <c r="AD205" s="18">
        <f t="shared" si="121"/>
        <v>4.2869999999999999</v>
      </c>
      <c r="AE205">
        <f t="shared" si="105"/>
        <v>4.2869999999999998E-2</v>
      </c>
      <c r="AH205" s="21">
        <v>44812</v>
      </c>
      <c r="AI205" s="18">
        <v>4120.5600000000004</v>
      </c>
      <c r="AJ205" s="18">
        <v>2.5000000000000001E-3</v>
      </c>
      <c r="AL205" s="21">
        <v>44812</v>
      </c>
      <c r="AM205" s="18">
        <v>4120.5600000000004</v>
      </c>
      <c r="AN205" s="18">
        <v>2.5000000000000001E-3</v>
      </c>
      <c r="AP205" s="21">
        <v>44812</v>
      </c>
      <c r="AQ205" s="18">
        <v>4120.5600000000004</v>
      </c>
      <c r="AR205" s="18">
        <v>2.5000000000000001E-3</v>
      </c>
      <c r="AU205" s="1">
        <v>45736</v>
      </c>
      <c r="AV205" s="23">
        <v>4.2919999999999998</v>
      </c>
      <c r="AW205">
        <f t="shared" si="122"/>
        <v>4.292E-2</v>
      </c>
      <c r="AY205" s="1">
        <v>45736</v>
      </c>
      <c r="AZ205" s="23">
        <v>4.1889000000000003</v>
      </c>
      <c r="BA205">
        <f t="shared" si="123"/>
        <v>4.1889000000000003E-2</v>
      </c>
      <c r="BC205" s="1">
        <v>45736</v>
      </c>
      <c r="BD205">
        <v>4.29</v>
      </c>
      <c r="BE205">
        <f t="shared" si="124"/>
        <v>4.2900000000000001E-2</v>
      </c>
      <c r="BG205" s="1">
        <v>45736</v>
      </c>
      <c r="BH205">
        <v>4.0460000000000003</v>
      </c>
      <c r="BI205">
        <f t="shared" si="125"/>
        <v>4.0460000000000003E-2</v>
      </c>
      <c r="BK205" s="1">
        <v>36805</v>
      </c>
      <c r="BL205">
        <v>1.5826426334174299</v>
      </c>
      <c r="BM205">
        <f t="shared" si="101"/>
        <v>1.58264263341743E-2</v>
      </c>
      <c r="BP205" s="1">
        <v>45730</v>
      </c>
      <c r="BQ205" s="23">
        <v>176.87459999999999</v>
      </c>
      <c r="BR205">
        <f t="shared" si="126"/>
        <v>1.7687459999999999</v>
      </c>
      <c r="BT205" s="1">
        <v>45730</v>
      </c>
      <c r="BU205" s="23">
        <v>2.4780000000000002</v>
      </c>
      <c r="BV205">
        <f t="shared" si="127"/>
        <v>2.4780000000000003E-2</v>
      </c>
      <c r="BX205" s="1">
        <v>45730</v>
      </c>
      <c r="BY205">
        <v>2.415</v>
      </c>
      <c r="BZ205">
        <f t="shared" si="128"/>
        <v>2.4150000000000001E-2</v>
      </c>
      <c r="CB205" s="1">
        <v>45736</v>
      </c>
      <c r="CC205">
        <v>2.3279999999999998</v>
      </c>
      <c r="CD205">
        <f t="shared" si="129"/>
        <v>2.3279999999999999E-2</v>
      </c>
      <c r="CG205" s="1"/>
      <c r="CJ205" s="1"/>
      <c r="CL205" s="1"/>
      <c r="CM205" s="1"/>
      <c r="CP205" s="1"/>
      <c r="CS205" s="1"/>
      <c r="CV205" s="1"/>
      <c r="CY205" s="1"/>
      <c r="DB205" s="1"/>
    </row>
    <row r="206" spans="1:106" x14ac:dyDescent="0.3">
      <c r="A206" s="21">
        <f t="shared" si="130"/>
        <v>46099</v>
      </c>
      <c r="B206" s="18">
        <f t="shared" si="106"/>
        <v>112.421875</v>
      </c>
      <c r="C206">
        <f t="shared" si="102"/>
        <v>115</v>
      </c>
      <c r="D206">
        <f t="shared" ca="1" si="111"/>
        <v>-0.25277777777777777</v>
      </c>
      <c r="E206">
        <f ca="1">IF(currency="USD",'Future et co'!F206,IF(currency="EUR",'Future et co'!G206,FALSE))</f>
        <v>3.6070000000000005E-2</v>
      </c>
      <c r="F206">
        <f t="shared" ca="1" si="112"/>
        <v>3.6070000000000005E-2</v>
      </c>
      <c r="G206">
        <f t="shared" ca="1" si="113"/>
        <v>2.0569999999999998E-2</v>
      </c>
      <c r="I206" s="21">
        <f t="shared" si="131"/>
        <v>45224</v>
      </c>
      <c r="J206" s="18">
        <f t="shared" si="107"/>
        <v>0</v>
      </c>
      <c r="K206">
        <f t="shared" si="114"/>
        <v>0</v>
      </c>
      <c r="L206">
        <f t="shared" ca="1" si="115"/>
        <v>2.1777777777777776</v>
      </c>
      <c r="M206">
        <f t="shared" ca="1" si="108"/>
        <v>5.289E-2</v>
      </c>
      <c r="O206" s="21">
        <f t="shared" si="132"/>
        <v>45224</v>
      </c>
      <c r="P206" s="18">
        <f t="shared" si="109"/>
        <v>0</v>
      </c>
      <c r="Q206">
        <f t="shared" si="116"/>
        <v>0</v>
      </c>
      <c r="R206">
        <f t="shared" ca="1" si="117"/>
        <v>2.1777777777777776</v>
      </c>
      <c r="S206">
        <f t="shared" ca="1" si="110"/>
        <v>5.289E-2</v>
      </c>
      <c r="U206" s="21">
        <f t="shared" si="118"/>
        <v>45994</v>
      </c>
      <c r="V206" s="18">
        <f t="shared" si="119"/>
        <v>3.6465999999999998</v>
      </c>
      <c r="W206">
        <f t="shared" si="103"/>
        <v>3.6465999999999998E-2</v>
      </c>
      <c r="Y206" s="21">
        <f t="shared" si="133"/>
        <v>45994</v>
      </c>
      <c r="Z206" s="18">
        <f t="shared" si="120"/>
        <v>3.5798999999999999</v>
      </c>
      <c r="AA206">
        <f t="shared" si="104"/>
        <v>3.5798999999999997E-2</v>
      </c>
      <c r="AC206" s="21">
        <f t="shared" si="134"/>
        <v>45854</v>
      </c>
      <c r="AD206" s="18">
        <f t="shared" si="121"/>
        <v>4.2590000000000003</v>
      </c>
      <c r="AE206">
        <f t="shared" si="105"/>
        <v>4.2590000000000003E-2</v>
      </c>
      <c r="AH206" s="21">
        <v>44811</v>
      </c>
      <c r="AI206" s="18">
        <v>4087.2</v>
      </c>
      <c r="AJ206" s="18">
        <v>4.1000000000000003E-3</v>
      </c>
      <c r="AL206" s="21">
        <v>44811</v>
      </c>
      <c r="AM206" s="18">
        <v>4087.2</v>
      </c>
      <c r="AN206" s="18">
        <v>4.1000000000000003E-3</v>
      </c>
      <c r="AP206" s="21">
        <v>44811</v>
      </c>
      <c r="AQ206" s="18">
        <v>4087.2</v>
      </c>
      <c r="AR206" s="18">
        <v>4.1000000000000003E-3</v>
      </c>
      <c r="AU206" s="1">
        <v>45735</v>
      </c>
      <c r="AV206" s="23">
        <v>4.2946999999999997</v>
      </c>
      <c r="AW206">
        <f t="shared" si="122"/>
        <v>4.2946999999999999E-2</v>
      </c>
      <c r="AY206" s="1">
        <v>45735</v>
      </c>
      <c r="AZ206" s="23">
        <v>4.2027999999999999</v>
      </c>
      <c r="BA206">
        <f t="shared" si="123"/>
        <v>4.2027999999999996E-2</v>
      </c>
      <c r="BC206" s="1">
        <v>45735</v>
      </c>
      <c r="BD206">
        <v>4.3070000000000004</v>
      </c>
      <c r="BE206">
        <f t="shared" si="124"/>
        <v>4.3070000000000004E-2</v>
      </c>
      <c r="BG206" s="1">
        <v>45735</v>
      </c>
      <c r="BH206">
        <v>4.0599999999999996</v>
      </c>
      <c r="BI206">
        <f t="shared" si="125"/>
        <v>4.0599999999999997E-2</v>
      </c>
      <c r="BK206" s="1">
        <v>36808</v>
      </c>
      <c r="BL206">
        <v>1.5393033379849299</v>
      </c>
      <c r="BM206">
        <f t="shared" ref="BM206:BM269" si="135">BL206/100</f>
        <v>1.5393033379849298E-2</v>
      </c>
      <c r="BP206" s="1">
        <v>45729</v>
      </c>
      <c r="BQ206" s="23">
        <v>177.16650000000001</v>
      </c>
      <c r="BR206">
        <f t="shared" si="126"/>
        <v>1.771665</v>
      </c>
      <c r="BT206" s="1">
        <v>45729</v>
      </c>
      <c r="BU206" s="23">
        <v>2.5009999999999999</v>
      </c>
      <c r="BV206">
        <f t="shared" si="127"/>
        <v>2.5009999999999998E-2</v>
      </c>
      <c r="BX206" s="1">
        <v>45729</v>
      </c>
      <c r="BY206">
        <v>2.3860000000000001</v>
      </c>
      <c r="BZ206">
        <f t="shared" si="128"/>
        <v>2.3860000000000003E-2</v>
      </c>
      <c r="CB206" s="1">
        <v>45735</v>
      </c>
      <c r="CC206">
        <v>2.3260000000000001</v>
      </c>
      <c r="CD206">
        <f t="shared" si="129"/>
        <v>2.3259999999999999E-2</v>
      </c>
      <c r="CG206" s="1"/>
      <c r="CJ206" s="1"/>
      <c r="CL206" s="1"/>
      <c r="CM206" s="1"/>
      <c r="CP206" s="1"/>
      <c r="CS206" s="1"/>
      <c r="CV206" s="1"/>
      <c r="CY206" s="1"/>
      <c r="DB206" s="1"/>
    </row>
    <row r="207" spans="1:106" x14ac:dyDescent="0.3">
      <c r="A207" s="21">
        <f t="shared" si="130"/>
        <v>46100</v>
      </c>
      <c r="B207" s="18">
        <f t="shared" si="106"/>
        <v>112.421875</v>
      </c>
      <c r="C207">
        <f t="shared" si="102"/>
        <v>115</v>
      </c>
      <c r="D207">
        <f t="shared" ca="1" si="111"/>
        <v>-0.25555555555555554</v>
      </c>
      <c r="E207">
        <f ca="1">IF(currency="USD",'Future et co'!F207,IF(currency="EUR",'Future et co'!G207,FALSE))</f>
        <v>3.6070000000000005E-2</v>
      </c>
      <c r="F207">
        <f t="shared" ca="1" si="112"/>
        <v>3.6070000000000005E-2</v>
      </c>
      <c r="G207">
        <f t="shared" ca="1" si="113"/>
        <v>2.0569999999999998E-2</v>
      </c>
      <c r="I207" s="21">
        <f t="shared" si="131"/>
        <v>45225</v>
      </c>
      <c r="J207" s="18">
        <f t="shared" si="107"/>
        <v>0</v>
      </c>
      <c r="K207">
        <f t="shared" si="114"/>
        <v>0</v>
      </c>
      <c r="L207">
        <f t="shared" ca="1" si="115"/>
        <v>2.1749999999999998</v>
      </c>
      <c r="M207">
        <f t="shared" ca="1" si="108"/>
        <v>5.1942000000000002E-2</v>
      </c>
      <c r="O207" s="21">
        <f t="shared" si="132"/>
        <v>45225</v>
      </c>
      <c r="P207" s="18">
        <f t="shared" si="109"/>
        <v>0</v>
      </c>
      <c r="Q207">
        <f t="shared" si="116"/>
        <v>0</v>
      </c>
      <c r="R207">
        <f t="shared" ca="1" si="117"/>
        <v>2.1749999999999998</v>
      </c>
      <c r="S207">
        <f t="shared" ca="1" si="110"/>
        <v>5.1942000000000002E-2</v>
      </c>
      <c r="U207" s="21">
        <f t="shared" si="118"/>
        <v>45995</v>
      </c>
      <c r="V207" s="18">
        <f t="shared" si="119"/>
        <v>3.6398999999999999</v>
      </c>
      <c r="W207">
        <f t="shared" si="103"/>
        <v>3.6399000000000001E-2</v>
      </c>
      <c r="Y207" s="21">
        <f t="shared" si="133"/>
        <v>45995</v>
      </c>
      <c r="Z207" s="18">
        <f t="shared" si="120"/>
        <v>3.5760000000000001</v>
      </c>
      <c r="AA207">
        <f t="shared" si="104"/>
        <v>3.576E-2</v>
      </c>
      <c r="AC207" s="21">
        <f t="shared" si="134"/>
        <v>45855</v>
      </c>
      <c r="AD207" s="18">
        <f t="shared" si="121"/>
        <v>4.2750000000000004</v>
      </c>
      <c r="AE207">
        <f t="shared" si="105"/>
        <v>4.2750000000000003E-2</v>
      </c>
      <c r="AH207" s="21">
        <v>44810</v>
      </c>
      <c r="AI207" s="18">
        <v>4020.12</v>
      </c>
      <c r="AJ207" s="18">
        <v>2.3999999999999998E-3</v>
      </c>
      <c r="AL207" s="21">
        <v>44810</v>
      </c>
      <c r="AM207" s="18">
        <v>4020.12</v>
      </c>
      <c r="AN207" s="18">
        <v>2.3999999999999998E-3</v>
      </c>
      <c r="AP207" s="21">
        <v>44810</v>
      </c>
      <c r="AQ207" s="18">
        <v>4020.12</v>
      </c>
      <c r="AR207" s="18">
        <v>2.3999999999999998E-3</v>
      </c>
      <c r="AU207" s="1">
        <v>45734</v>
      </c>
      <c r="AV207" s="23">
        <v>4.2980999999999998</v>
      </c>
      <c r="AW207">
        <f t="shared" si="122"/>
        <v>4.2980999999999998E-2</v>
      </c>
      <c r="AY207" s="1">
        <v>45734</v>
      </c>
      <c r="AZ207" s="23">
        <v>4.2157</v>
      </c>
      <c r="BA207">
        <f t="shared" si="123"/>
        <v>4.2157E-2</v>
      </c>
      <c r="BC207" s="1">
        <v>45734</v>
      </c>
      <c r="BD207">
        <v>4.3490000000000002</v>
      </c>
      <c r="BE207">
        <f t="shared" si="124"/>
        <v>4.3490000000000001E-2</v>
      </c>
      <c r="BG207" s="1">
        <v>45734</v>
      </c>
      <c r="BH207">
        <v>4.1271000000000004</v>
      </c>
      <c r="BI207">
        <f t="shared" si="125"/>
        <v>4.1271000000000002E-2</v>
      </c>
      <c r="BK207" s="1">
        <v>36809</v>
      </c>
      <c r="BL207">
        <v>1.5478514201779401</v>
      </c>
      <c r="BM207">
        <f t="shared" si="135"/>
        <v>1.5478514201779401E-2</v>
      </c>
      <c r="BP207" s="1">
        <v>45728</v>
      </c>
      <c r="BQ207" s="23">
        <v>176.6661</v>
      </c>
      <c r="BR207">
        <f t="shared" si="126"/>
        <v>1.766661</v>
      </c>
      <c r="BT207" s="1">
        <v>45728</v>
      </c>
      <c r="BU207" s="23">
        <v>2.5270000000000001</v>
      </c>
      <c r="BV207">
        <f t="shared" si="127"/>
        <v>2.5270000000000001E-2</v>
      </c>
      <c r="BX207" s="1">
        <v>45728</v>
      </c>
      <c r="BY207">
        <v>2.3719999999999999</v>
      </c>
      <c r="BZ207">
        <f t="shared" si="128"/>
        <v>2.3719999999999998E-2</v>
      </c>
      <c r="CB207" s="1">
        <v>45734</v>
      </c>
      <c r="CC207">
        <v>2.3370000000000002</v>
      </c>
      <c r="CD207">
        <f t="shared" si="129"/>
        <v>2.3370000000000002E-2</v>
      </c>
      <c r="CG207" s="1"/>
      <c r="CJ207" s="1"/>
      <c r="CL207" s="1"/>
      <c r="CM207" s="1"/>
      <c r="CP207" s="1"/>
      <c r="CS207" s="1"/>
      <c r="CV207" s="1"/>
      <c r="CY207" s="1"/>
      <c r="DB207" s="1"/>
    </row>
    <row r="208" spans="1:106" x14ac:dyDescent="0.3">
      <c r="A208" s="21">
        <f t="shared" si="130"/>
        <v>46101</v>
      </c>
      <c r="B208" s="18">
        <f t="shared" si="106"/>
        <v>112.421875</v>
      </c>
      <c r="C208">
        <f t="shared" si="102"/>
        <v>115</v>
      </c>
      <c r="D208">
        <f t="shared" ca="1" si="111"/>
        <v>-0.25833333333333336</v>
      </c>
      <c r="E208">
        <f ca="1">IF(currency="USD",'Future et co'!F208,IF(currency="EUR",'Future et co'!G208,FALSE))</f>
        <v>3.6070000000000005E-2</v>
      </c>
      <c r="F208">
        <f t="shared" ca="1" si="112"/>
        <v>3.6070000000000005E-2</v>
      </c>
      <c r="G208">
        <f t="shared" ca="1" si="113"/>
        <v>2.0569999999999998E-2</v>
      </c>
      <c r="I208" s="21">
        <f t="shared" si="131"/>
        <v>45226</v>
      </c>
      <c r="J208" s="18">
        <f t="shared" si="107"/>
        <v>0</v>
      </c>
      <c r="K208">
        <f t="shared" si="114"/>
        <v>0</v>
      </c>
      <c r="L208">
        <f t="shared" ca="1" si="115"/>
        <v>2.1722222222222221</v>
      </c>
      <c r="M208">
        <f t="shared" ca="1" si="108"/>
        <v>5.1594000000000001E-2</v>
      </c>
      <c r="O208" s="21">
        <f t="shared" si="132"/>
        <v>45226</v>
      </c>
      <c r="P208" s="18">
        <f t="shared" si="109"/>
        <v>0</v>
      </c>
      <c r="Q208">
        <f t="shared" si="116"/>
        <v>0</v>
      </c>
      <c r="R208">
        <f t="shared" ca="1" si="117"/>
        <v>2.1722222222222221</v>
      </c>
      <c r="S208">
        <f t="shared" ca="1" si="110"/>
        <v>5.1594000000000001E-2</v>
      </c>
      <c r="U208" s="21">
        <f t="shared" si="118"/>
        <v>45996</v>
      </c>
      <c r="V208" s="18">
        <f t="shared" si="119"/>
        <v>3.6444999999999999</v>
      </c>
      <c r="W208">
        <f t="shared" si="103"/>
        <v>3.6444999999999998E-2</v>
      </c>
      <c r="Y208" s="21">
        <f t="shared" si="133"/>
        <v>45996</v>
      </c>
      <c r="Z208" s="18">
        <f t="shared" si="120"/>
        <v>3.5777999999999999</v>
      </c>
      <c r="AA208">
        <f t="shared" si="104"/>
        <v>3.5777999999999997E-2</v>
      </c>
      <c r="AC208" s="21">
        <f t="shared" si="134"/>
        <v>45856</v>
      </c>
      <c r="AD208" s="18">
        <f t="shared" si="121"/>
        <v>4.2460000000000004</v>
      </c>
      <c r="AE208">
        <f t="shared" si="105"/>
        <v>4.2460000000000005E-2</v>
      </c>
      <c r="AH208" s="21">
        <v>44806</v>
      </c>
      <c r="AI208" s="18">
        <v>4035.31</v>
      </c>
      <c r="AJ208" s="18">
        <v>2.3999999999999998E-3</v>
      </c>
      <c r="AL208" s="21">
        <v>44806</v>
      </c>
      <c r="AM208" s="18">
        <v>4035.31</v>
      </c>
      <c r="AN208" s="18">
        <v>2.3999999999999998E-3</v>
      </c>
      <c r="AP208" s="21">
        <v>44806</v>
      </c>
      <c r="AQ208" s="18">
        <v>4035.31</v>
      </c>
      <c r="AR208" s="18">
        <v>2.3999999999999998E-3</v>
      </c>
      <c r="AU208" s="1">
        <v>45733</v>
      </c>
      <c r="AV208" s="23">
        <v>4.2990000000000004</v>
      </c>
      <c r="AW208">
        <f t="shared" si="122"/>
        <v>4.299E-2</v>
      </c>
      <c r="AY208" s="1">
        <v>45733</v>
      </c>
      <c r="AZ208" s="23">
        <v>4.2069000000000001</v>
      </c>
      <c r="BA208">
        <f t="shared" si="123"/>
        <v>4.2069000000000002E-2</v>
      </c>
      <c r="BC208" s="1">
        <v>45733</v>
      </c>
      <c r="BD208">
        <v>4.3410000000000002</v>
      </c>
      <c r="BE208">
        <f t="shared" si="124"/>
        <v>4.3410000000000004E-2</v>
      </c>
      <c r="BG208" s="1">
        <v>45733</v>
      </c>
      <c r="BH208">
        <v>4.1243999999999996</v>
      </c>
      <c r="BI208">
        <f t="shared" si="125"/>
        <v>4.1243999999999996E-2</v>
      </c>
      <c r="BK208" s="1">
        <v>36810</v>
      </c>
      <c r="BL208">
        <v>1.5749741620990501</v>
      </c>
      <c r="BM208">
        <f t="shared" si="135"/>
        <v>1.57497416209905E-2</v>
      </c>
      <c r="BP208" s="1">
        <v>45727</v>
      </c>
      <c r="BQ208" s="23">
        <v>176.65219999999999</v>
      </c>
      <c r="BR208">
        <f t="shared" si="126"/>
        <v>1.7665219999999999</v>
      </c>
      <c r="BT208" s="1">
        <v>45727</v>
      </c>
      <c r="BU208" s="23">
        <v>2.5529999999999999</v>
      </c>
      <c r="BV208">
        <f t="shared" si="127"/>
        <v>2.5530000000000001E-2</v>
      </c>
      <c r="BX208" s="1">
        <v>45727</v>
      </c>
      <c r="BY208">
        <v>2.3929999999999998</v>
      </c>
      <c r="BZ208">
        <f t="shared" si="128"/>
        <v>2.3929999999999996E-2</v>
      </c>
      <c r="CB208" s="1">
        <v>45733</v>
      </c>
      <c r="CC208">
        <v>2.339</v>
      </c>
      <c r="CD208">
        <f t="shared" si="129"/>
        <v>2.3390000000000001E-2</v>
      </c>
      <c r="CG208" s="1"/>
      <c r="CJ208" s="1"/>
      <c r="CL208" s="1"/>
      <c r="CM208" s="1"/>
      <c r="CP208" s="1"/>
      <c r="CS208" s="1"/>
      <c r="CV208" s="1"/>
      <c r="CY208" s="1"/>
      <c r="DB208" s="1"/>
    </row>
    <row r="209" spans="1:106" x14ac:dyDescent="0.3">
      <c r="A209" s="21">
        <f t="shared" si="130"/>
        <v>46104</v>
      </c>
      <c r="B209" s="18">
        <f t="shared" si="106"/>
        <v>112.421875</v>
      </c>
      <c r="C209">
        <f t="shared" si="102"/>
        <v>115</v>
      </c>
      <c r="D209">
        <f t="shared" ca="1" si="111"/>
        <v>-0.26666666666666666</v>
      </c>
      <c r="E209">
        <f ca="1">IF(currency="USD",'Future et co'!F209,IF(currency="EUR",'Future et co'!G209,FALSE))</f>
        <v>3.6070000000000005E-2</v>
      </c>
      <c r="F209">
        <f t="shared" ca="1" si="112"/>
        <v>3.6070000000000005E-2</v>
      </c>
      <c r="G209">
        <f t="shared" ca="1" si="113"/>
        <v>2.0569999999999998E-2</v>
      </c>
      <c r="I209" s="21">
        <f t="shared" si="131"/>
        <v>45229</v>
      </c>
      <c r="J209" s="18">
        <f t="shared" si="107"/>
        <v>0</v>
      </c>
      <c r="K209">
        <f t="shared" si="114"/>
        <v>0</v>
      </c>
      <c r="L209">
        <f t="shared" ca="1" si="115"/>
        <v>2.1638888888888888</v>
      </c>
      <c r="M209">
        <f t="shared" ca="1" si="108"/>
        <v>5.1849999999999993E-2</v>
      </c>
      <c r="O209" s="21">
        <f t="shared" si="132"/>
        <v>45229</v>
      </c>
      <c r="P209" s="18">
        <f t="shared" si="109"/>
        <v>0</v>
      </c>
      <c r="Q209">
        <f t="shared" si="116"/>
        <v>0</v>
      </c>
      <c r="R209">
        <f t="shared" ca="1" si="117"/>
        <v>2.1638888888888888</v>
      </c>
      <c r="S209">
        <f t="shared" ca="1" si="110"/>
        <v>5.1849999999999993E-2</v>
      </c>
      <c r="U209" s="21">
        <f t="shared" si="118"/>
        <v>45999</v>
      </c>
      <c r="V209" s="18">
        <f t="shared" si="119"/>
        <v>3.633</v>
      </c>
      <c r="W209">
        <f t="shared" si="103"/>
        <v>3.6330000000000001E-2</v>
      </c>
      <c r="Y209" s="21">
        <f t="shared" si="133"/>
        <v>45999</v>
      </c>
      <c r="Z209" s="18">
        <f t="shared" si="120"/>
        <v>3.5796999999999999</v>
      </c>
      <c r="AA209">
        <f t="shared" si="104"/>
        <v>3.5796999999999995E-2</v>
      </c>
      <c r="AC209" s="21">
        <f t="shared" si="134"/>
        <v>45859</v>
      </c>
      <c r="AD209" s="18">
        <f t="shared" si="121"/>
        <v>4.2469999999999999</v>
      </c>
      <c r="AE209">
        <f t="shared" si="105"/>
        <v>4.2470000000000001E-2</v>
      </c>
      <c r="AH209" s="21">
        <v>44805</v>
      </c>
      <c r="AI209" s="18">
        <v>4077.26</v>
      </c>
      <c r="AJ209" s="18">
        <v>3.8999999999999998E-3</v>
      </c>
      <c r="AL209" s="21">
        <v>44805</v>
      </c>
      <c r="AM209" s="18">
        <v>4077.26</v>
      </c>
      <c r="AN209" s="18">
        <v>3.8999999999999998E-3</v>
      </c>
      <c r="AP209" s="21">
        <v>44805</v>
      </c>
      <c r="AQ209" s="18">
        <v>4077.26</v>
      </c>
      <c r="AR209" s="18">
        <v>3.8999999999999998E-3</v>
      </c>
      <c r="AU209" s="1">
        <v>45730</v>
      </c>
      <c r="AV209" s="23">
        <v>4.29</v>
      </c>
      <c r="AW209">
        <f t="shared" si="122"/>
        <v>4.2900000000000001E-2</v>
      </c>
      <c r="AY209" s="1">
        <v>45730</v>
      </c>
      <c r="AZ209" s="23">
        <v>4.1859999999999999</v>
      </c>
      <c r="BA209">
        <f t="shared" si="123"/>
        <v>4.1860000000000001E-2</v>
      </c>
      <c r="BC209" s="1">
        <v>45730</v>
      </c>
      <c r="BD209">
        <v>4.3049999999999997</v>
      </c>
      <c r="BE209">
        <f t="shared" si="124"/>
        <v>4.3049999999999998E-2</v>
      </c>
      <c r="BG209" s="1">
        <v>45730</v>
      </c>
      <c r="BH209">
        <v>4.1050000000000004</v>
      </c>
      <c r="BI209">
        <f t="shared" si="125"/>
        <v>4.1050000000000003E-2</v>
      </c>
      <c r="BK209" s="1">
        <v>36811</v>
      </c>
      <c r="BL209">
        <v>1.6389861476429399</v>
      </c>
      <c r="BM209">
        <f t="shared" si="135"/>
        <v>1.6389861476429398E-2</v>
      </c>
      <c r="BP209" s="1">
        <v>45726</v>
      </c>
      <c r="BQ209" s="23">
        <v>177.70869999999999</v>
      </c>
      <c r="BR209">
        <f t="shared" si="126"/>
        <v>1.7770869999999999</v>
      </c>
      <c r="BT209" s="1">
        <v>45726</v>
      </c>
      <c r="BU209" s="23">
        <v>2.5470000000000002</v>
      </c>
      <c r="BV209">
        <f t="shared" si="127"/>
        <v>2.5470000000000003E-2</v>
      </c>
      <c r="BX209" s="1">
        <v>45726</v>
      </c>
      <c r="BY209">
        <v>2.39</v>
      </c>
      <c r="BZ209">
        <f t="shared" si="128"/>
        <v>2.3900000000000001E-2</v>
      </c>
      <c r="CB209" s="1">
        <v>45730</v>
      </c>
      <c r="CC209">
        <v>2.3069999999999999</v>
      </c>
      <c r="CD209">
        <f t="shared" si="129"/>
        <v>2.307E-2</v>
      </c>
      <c r="CG209" s="1"/>
      <c r="CJ209" s="1"/>
      <c r="CL209" s="1"/>
      <c r="CM209" s="1"/>
      <c r="CP209" s="1"/>
      <c r="CS209" s="1"/>
      <c r="CV209" s="1"/>
      <c r="CY209" s="1"/>
      <c r="DB209" s="1"/>
    </row>
    <row r="210" spans="1:106" x14ac:dyDescent="0.3">
      <c r="A210" s="21">
        <f t="shared" si="130"/>
        <v>46105</v>
      </c>
      <c r="B210" s="18">
        <f t="shared" si="106"/>
        <v>112.421875</v>
      </c>
      <c r="C210">
        <f t="shared" si="102"/>
        <v>115</v>
      </c>
      <c r="D210">
        <f t="shared" ca="1" si="111"/>
        <v>-0.26944444444444443</v>
      </c>
      <c r="E210">
        <f ca="1">IF(currency="USD",'Future et co'!F210,IF(currency="EUR",'Future et co'!G210,FALSE))</f>
        <v>3.6070000000000005E-2</v>
      </c>
      <c r="F210">
        <f t="shared" ca="1" si="112"/>
        <v>3.6070000000000005E-2</v>
      </c>
      <c r="G210">
        <f t="shared" ca="1" si="113"/>
        <v>2.0569999999999998E-2</v>
      </c>
      <c r="I210" s="21">
        <f t="shared" si="131"/>
        <v>45230</v>
      </c>
      <c r="J210" s="18">
        <f t="shared" si="107"/>
        <v>0</v>
      </c>
      <c r="K210">
        <f t="shared" si="114"/>
        <v>0</v>
      </c>
      <c r="L210">
        <f t="shared" ca="1" si="115"/>
        <v>2.161111111111111</v>
      </c>
      <c r="M210">
        <f t="shared" ca="1" si="108"/>
        <v>5.2300000000000006E-2</v>
      </c>
      <c r="O210" s="21">
        <f t="shared" si="132"/>
        <v>45230</v>
      </c>
      <c r="P210" s="18">
        <f t="shared" si="109"/>
        <v>0</v>
      </c>
      <c r="Q210">
        <f t="shared" si="116"/>
        <v>0</v>
      </c>
      <c r="R210">
        <f t="shared" ca="1" si="117"/>
        <v>2.161111111111111</v>
      </c>
      <c r="S210">
        <f t="shared" ca="1" si="110"/>
        <v>5.2300000000000006E-2</v>
      </c>
      <c r="U210" s="21">
        <f t="shared" si="118"/>
        <v>46000</v>
      </c>
      <c r="V210" s="18">
        <f t="shared" si="119"/>
        <v>3.6278000000000001</v>
      </c>
      <c r="W210">
        <f t="shared" si="103"/>
        <v>3.6278000000000005E-2</v>
      </c>
      <c r="Y210" s="21">
        <f t="shared" si="133"/>
        <v>46000</v>
      </c>
      <c r="Z210" s="18">
        <f t="shared" si="120"/>
        <v>3.5876000000000001</v>
      </c>
      <c r="AA210">
        <f t="shared" si="104"/>
        <v>3.5875999999999998E-2</v>
      </c>
      <c r="AC210" s="21">
        <f t="shared" si="134"/>
        <v>45860</v>
      </c>
      <c r="AD210" s="18">
        <f t="shared" si="121"/>
        <v>4.2320000000000002</v>
      </c>
      <c r="AE210">
        <f t="shared" si="105"/>
        <v>4.2320000000000003E-2</v>
      </c>
      <c r="AH210" s="21">
        <v>44804</v>
      </c>
      <c r="AI210" s="18">
        <v>4070.77</v>
      </c>
      <c r="AJ210" s="18">
        <v>2E-3</v>
      </c>
      <c r="AL210" s="21">
        <v>44804</v>
      </c>
      <c r="AM210" s="18">
        <v>4070.77</v>
      </c>
      <c r="AN210" s="18">
        <v>2E-3</v>
      </c>
      <c r="AP210" s="21">
        <v>44804</v>
      </c>
      <c r="AQ210" s="18">
        <v>4070.77</v>
      </c>
      <c r="AR210" s="18">
        <v>2E-3</v>
      </c>
      <c r="AU210" s="1">
        <v>45729</v>
      </c>
      <c r="AV210" s="23">
        <v>4.2827000000000002</v>
      </c>
      <c r="AW210">
        <f t="shared" si="122"/>
        <v>4.2827000000000004E-2</v>
      </c>
      <c r="AY210" s="1">
        <v>45729</v>
      </c>
      <c r="AZ210" s="23">
        <v>4.1668000000000003</v>
      </c>
      <c r="BA210">
        <f t="shared" si="123"/>
        <v>4.1668000000000004E-2</v>
      </c>
      <c r="BC210" s="1">
        <v>45729</v>
      </c>
      <c r="BD210">
        <v>4.2640000000000002</v>
      </c>
      <c r="BE210">
        <f t="shared" si="124"/>
        <v>4.2640000000000004E-2</v>
      </c>
      <c r="BG210" s="1">
        <v>45729</v>
      </c>
      <c r="BH210">
        <v>4.0529999999999999</v>
      </c>
      <c r="BI210">
        <f t="shared" si="125"/>
        <v>4.0529999999999997E-2</v>
      </c>
      <c r="BK210" s="1">
        <v>36812</v>
      </c>
      <c r="BL210">
        <v>1.5776249656030901</v>
      </c>
      <c r="BM210">
        <f t="shared" si="135"/>
        <v>1.5776249656030902E-2</v>
      </c>
      <c r="BP210" s="1">
        <v>45723</v>
      </c>
      <c r="BQ210" s="23">
        <v>177.47239999999999</v>
      </c>
      <c r="BR210">
        <f t="shared" si="126"/>
        <v>1.774724</v>
      </c>
      <c r="BT210" s="1">
        <v>45723</v>
      </c>
      <c r="BU210" s="23">
        <v>2.5289999999999999</v>
      </c>
      <c r="BV210">
        <f t="shared" si="127"/>
        <v>2.529E-2</v>
      </c>
      <c r="BX210" s="1">
        <v>45723</v>
      </c>
      <c r="BY210">
        <v>2.4079999999999999</v>
      </c>
      <c r="BZ210">
        <f t="shared" si="128"/>
        <v>2.4080000000000001E-2</v>
      </c>
      <c r="CB210" s="1">
        <v>45729</v>
      </c>
      <c r="CC210">
        <v>2.3090000000000002</v>
      </c>
      <c r="CD210">
        <f t="shared" si="129"/>
        <v>2.3090000000000003E-2</v>
      </c>
      <c r="CG210" s="1"/>
      <c r="CJ210" s="1"/>
      <c r="CL210" s="1"/>
      <c r="CM210" s="1"/>
      <c r="CP210" s="1"/>
      <c r="CS210" s="1"/>
      <c r="CV210" s="1"/>
      <c r="CY210" s="1"/>
      <c r="DB210" s="1"/>
    </row>
    <row r="211" spans="1:106" x14ac:dyDescent="0.3">
      <c r="A211" s="21">
        <f t="shared" si="130"/>
        <v>46106</v>
      </c>
      <c r="B211" s="18">
        <f t="shared" si="106"/>
        <v>112.421875</v>
      </c>
      <c r="C211">
        <f t="shared" si="102"/>
        <v>115</v>
      </c>
      <c r="D211">
        <f t="shared" ca="1" si="111"/>
        <v>-0.2722222222222222</v>
      </c>
      <c r="E211">
        <f ca="1">IF(currency="USD",'Future et co'!F211,IF(currency="EUR",'Future et co'!G211,FALSE))</f>
        <v>3.6070000000000005E-2</v>
      </c>
      <c r="F211">
        <f t="shared" ca="1" si="112"/>
        <v>3.6070000000000005E-2</v>
      </c>
      <c r="G211">
        <f t="shared" ca="1" si="113"/>
        <v>2.0569999999999998E-2</v>
      </c>
      <c r="I211" s="21">
        <f t="shared" si="131"/>
        <v>45231</v>
      </c>
      <c r="J211" s="18">
        <f t="shared" si="107"/>
        <v>0</v>
      </c>
      <c r="K211">
        <f t="shared" si="114"/>
        <v>0</v>
      </c>
      <c r="L211">
        <f t="shared" ca="1" si="115"/>
        <v>2.1583333333333332</v>
      </c>
      <c r="M211">
        <f t="shared" ca="1" si="108"/>
        <v>5.0970000000000001E-2</v>
      </c>
      <c r="O211" s="21">
        <f t="shared" si="132"/>
        <v>45231</v>
      </c>
      <c r="P211" s="18">
        <f t="shared" si="109"/>
        <v>0</v>
      </c>
      <c r="Q211">
        <f t="shared" si="116"/>
        <v>0</v>
      </c>
      <c r="R211">
        <f t="shared" ca="1" si="117"/>
        <v>2.1583333333333332</v>
      </c>
      <c r="S211">
        <f t="shared" ca="1" si="110"/>
        <v>5.0970000000000001E-2</v>
      </c>
      <c r="U211" s="21">
        <f t="shared" si="118"/>
        <v>46001</v>
      </c>
      <c r="V211" s="18">
        <f t="shared" si="119"/>
        <v>3.625</v>
      </c>
      <c r="W211">
        <f t="shared" si="103"/>
        <v>3.6249999999999998E-2</v>
      </c>
      <c r="Y211" s="21">
        <f t="shared" si="133"/>
        <v>46001</v>
      </c>
      <c r="Z211" s="18">
        <f t="shared" si="120"/>
        <v>3.5697999999999999</v>
      </c>
      <c r="AA211">
        <f t="shared" si="104"/>
        <v>3.5698000000000001E-2</v>
      </c>
      <c r="AC211" s="21">
        <f t="shared" si="134"/>
        <v>45861</v>
      </c>
      <c r="AD211" s="18">
        <f t="shared" si="121"/>
        <v>4.2480000000000002</v>
      </c>
      <c r="AE211">
        <f t="shared" si="105"/>
        <v>4.2480000000000004E-2</v>
      </c>
      <c r="AH211" s="21">
        <v>44803</v>
      </c>
      <c r="AI211" s="18">
        <v>4094.54</v>
      </c>
      <c r="AJ211" s="18">
        <v>4.3E-3</v>
      </c>
      <c r="AL211" s="21">
        <v>44803</v>
      </c>
      <c r="AM211" s="18">
        <v>4094.54</v>
      </c>
      <c r="AN211" s="18">
        <v>4.3E-3</v>
      </c>
      <c r="AP211" s="21">
        <v>44803</v>
      </c>
      <c r="AQ211" s="18">
        <v>4094.54</v>
      </c>
      <c r="AR211" s="18">
        <v>4.3E-3</v>
      </c>
      <c r="AU211" s="1">
        <v>45728</v>
      </c>
      <c r="AV211" s="23">
        <v>4.2893999999999997</v>
      </c>
      <c r="AW211">
        <f t="shared" si="122"/>
        <v>4.2893999999999995E-2</v>
      </c>
      <c r="AY211" s="1">
        <v>45728</v>
      </c>
      <c r="AZ211" s="23">
        <v>4.1809000000000003</v>
      </c>
      <c r="BA211">
        <f t="shared" si="123"/>
        <v>4.1809000000000006E-2</v>
      </c>
      <c r="BC211" s="1">
        <v>45728</v>
      </c>
      <c r="BD211">
        <v>4.2889999999999997</v>
      </c>
      <c r="BE211">
        <f t="shared" si="124"/>
        <v>4.2889999999999998E-2</v>
      </c>
      <c r="BG211" s="1">
        <v>45728</v>
      </c>
      <c r="BH211">
        <v>4.069</v>
      </c>
      <c r="BI211">
        <f t="shared" si="125"/>
        <v>4.0689999999999997E-2</v>
      </c>
      <c r="BK211" s="1">
        <v>36815</v>
      </c>
      <c r="BL211">
        <v>1.6119806094553699</v>
      </c>
      <c r="BM211">
        <f t="shared" si="135"/>
        <v>1.6119806094553699E-2</v>
      </c>
      <c r="BP211" s="1">
        <v>45722</v>
      </c>
      <c r="BQ211" s="23">
        <v>176.58269999999999</v>
      </c>
      <c r="BR211">
        <f t="shared" si="126"/>
        <v>1.7658269999999998</v>
      </c>
      <c r="BT211" s="1">
        <v>45722</v>
      </c>
      <c r="BU211" s="23">
        <v>2.5110000000000001</v>
      </c>
      <c r="BV211">
        <f t="shared" si="127"/>
        <v>2.511E-2</v>
      </c>
      <c r="BX211" s="1">
        <v>45722</v>
      </c>
      <c r="BY211">
        <v>2.3940000000000001</v>
      </c>
      <c r="BZ211">
        <f t="shared" si="128"/>
        <v>2.3940000000000003E-2</v>
      </c>
      <c r="CB211" s="1">
        <v>45728</v>
      </c>
      <c r="CC211">
        <v>2.3170000000000002</v>
      </c>
      <c r="CD211">
        <f t="shared" si="129"/>
        <v>2.3170000000000003E-2</v>
      </c>
      <c r="CG211" s="1"/>
      <c r="CJ211" s="1"/>
      <c r="CL211" s="1"/>
      <c r="CM211" s="1"/>
      <c r="CP211" s="1"/>
      <c r="CS211" s="1"/>
      <c r="CV211" s="1"/>
      <c r="CY211" s="1"/>
      <c r="DB211" s="1"/>
    </row>
    <row r="212" spans="1:106" x14ac:dyDescent="0.3">
      <c r="A212" s="21">
        <f t="shared" si="130"/>
        <v>46107</v>
      </c>
      <c r="B212" s="18">
        <f t="shared" si="106"/>
        <v>112.421875</v>
      </c>
      <c r="C212">
        <f t="shared" si="102"/>
        <v>115</v>
      </c>
      <c r="D212">
        <f t="shared" ca="1" si="111"/>
        <v>-0.27500000000000002</v>
      </c>
      <c r="E212">
        <f ca="1">IF(currency="USD",'Future et co'!F212,IF(currency="EUR",'Future et co'!G212,FALSE))</f>
        <v>3.6070000000000005E-2</v>
      </c>
      <c r="F212">
        <f t="shared" ca="1" si="112"/>
        <v>3.6070000000000005E-2</v>
      </c>
      <c r="G212">
        <f t="shared" ca="1" si="113"/>
        <v>2.0569999999999998E-2</v>
      </c>
      <c r="I212" s="21">
        <f t="shared" si="131"/>
        <v>45232</v>
      </c>
      <c r="J212" s="18">
        <f t="shared" si="107"/>
        <v>0</v>
      </c>
      <c r="K212">
        <f t="shared" si="114"/>
        <v>0</v>
      </c>
      <c r="L212">
        <f t="shared" ca="1" si="115"/>
        <v>2.1555555555555554</v>
      </c>
      <c r="M212">
        <f t="shared" ca="1" si="108"/>
        <v>5.0880000000000002E-2</v>
      </c>
      <c r="O212" s="21">
        <f t="shared" si="132"/>
        <v>45232</v>
      </c>
      <c r="P212" s="18">
        <f t="shared" si="109"/>
        <v>0</v>
      </c>
      <c r="Q212">
        <f t="shared" si="116"/>
        <v>0</v>
      </c>
      <c r="R212">
        <f t="shared" ca="1" si="117"/>
        <v>2.1555555555555554</v>
      </c>
      <c r="S212">
        <f t="shared" ca="1" si="110"/>
        <v>5.0880000000000002E-2</v>
      </c>
      <c r="U212" s="21">
        <f t="shared" si="118"/>
        <v>46002</v>
      </c>
      <c r="V212" s="18">
        <f t="shared" si="119"/>
        <v>3.6223000000000001</v>
      </c>
      <c r="W212">
        <f t="shared" si="103"/>
        <v>3.6222999999999998E-2</v>
      </c>
      <c r="Y212" s="21">
        <f t="shared" si="133"/>
        <v>46002</v>
      </c>
      <c r="Z212" s="18">
        <f t="shared" si="120"/>
        <v>3.5651000000000002</v>
      </c>
      <c r="AA212">
        <f t="shared" si="104"/>
        <v>3.5651000000000002E-2</v>
      </c>
      <c r="AC212" s="21">
        <f t="shared" si="134"/>
        <v>45862</v>
      </c>
      <c r="AD212" s="18">
        <f t="shared" si="121"/>
        <v>4.2720000000000002</v>
      </c>
      <c r="AE212">
        <f t="shared" si="105"/>
        <v>4.2720000000000001E-2</v>
      </c>
      <c r="AH212" s="21">
        <v>44802</v>
      </c>
      <c r="AI212" s="18">
        <v>4134.58</v>
      </c>
      <c r="AJ212" s="18">
        <v>5.8999999999999999E-3</v>
      </c>
      <c r="AL212" s="21">
        <v>44802</v>
      </c>
      <c r="AM212" s="18">
        <v>4134.58</v>
      </c>
      <c r="AN212" s="18">
        <v>5.8999999999999999E-3</v>
      </c>
      <c r="AP212" s="21">
        <v>44802</v>
      </c>
      <c r="AQ212" s="18">
        <v>4134.58</v>
      </c>
      <c r="AR212" s="18">
        <v>5.8999999999999999E-3</v>
      </c>
      <c r="AU212" s="1">
        <v>45727</v>
      </c>
      <c r="AV212" s="23">
        <v>4.2839999999999998</v>
      </c>
      <c r="AW212">
        <f t="shared" si="122"/>
        <v>4.2839999999999996E-2</v>
      </c>
      <c r="AY212" s="1">
        <v>45727</v>
      </c>
      <c r="AZ212" s="23">
        <v>4.1559999999999997</v>
      </c>
      <c r="BA212">
        <f t="shared" si="123"/>
        <v>4.156E-2</v>
      </c>
      <c r="BC212" s="1">
        <v>45727</v>
      </c>
      <c r="BD212">
        <v>4.2510000000000003</v>
      </c>
      <c r="BE212">
        <f t="shared" si="124"/>
        <v>4.2510000000000006E-2</v>
      </c>
      <c r="BG212" s="1">
        <v>45727</v>
      </c>
      <c r="BH212">
        <v>4.0199999999999996</v>
      </c>
      <c r="BI212">
        <f t="shared" si="125"/>
        <v>4.0199999999999993E-2</v>
      </c>
      <c r="BK212" s="1">
        <v>36816</v>
      </c>
      <c r="BL212">
        <v>1.6129522745161999</v>
      </c>
      <c r="BM212">
        <f t="shared" si="135"/>
        <v>1.6129522745161998E-2</v>
      </c>
      <c r="BP212" s="1">
        <v>45721</v>
      </c>
      <c r="BQ212" s="23">
        <v>178.1953</v>
      </c>
      <c r="BR212">
        <f t="shared" si="126"/>
        <v>1.7819530000000001</v>
      </c>
      <c r="BT212" s="1">
        <v>45721</v>
      </c>
      <c r="BU212" s="23">
        <v>2.504</v>
      </c>
      <c r="BV212">
        <f t="shared" si="127"/>
        <v>2.504E-2</v>
      </c>
      <c r="BX212" s="1">
        <v>45721</v>
      </c>
      <c r="BY212">
        <v>2.3530000000000002</v>
      </c>
      <c r="BZ212">
        <f t="shared" si="128"/>
        <v>2.3530000000000002E-2</v>
      </c>
      <c r="CB212" s="1">
        <v>45727</v>
      </c>
      <c r="CC212">
        <v>2.3279999999999998</v>
      </c>
      <c r="CD212">
        <f t="shared" si="129"/>
        <v>2.3279999999999999E-2</v>
      </c>
      <c r="CG212" s="1"/>
      <c r="CJ212" s="1"/>
      <c r="CL212" s="1"/>
      <c r="CM212" s="1"/>
      <c r="CP212" s="1"/>
      <c r="CS212" s="1"/>
      <c r="CV212" s="1"/>
      <c r="CY212" s="1"/>
      <c r="DB212" s="1"/>
    </row>
    <row r="213" spans="1:106" x14ac:dyDescent="0.3">
      <c r="A213" s="21">
        <f t="shared" si="130"/>
        <v>46108</v>
      </c>
      <c r="B213" s="18">
        <f t="shared" si="106"/>
        <v>112.421875</v>
      </c>
      <c r="C213">
        <f t="shared" si="102"/>
        <v>115</v>
      </c>
      <c r="D213">
        <f t="shared" ca="1" si="111"/>
        <v>-0.27777777777777779</v>
      </c>
      <c r="E213">
        <f ca="1">IF(currency="USD",'Future et co'!F213,IF(currency="EUR",'Future et co'!G213,FALSE))</f>
        <v>3.6070000000000005E-2</v>
      </c>
      <c r="F213">
        <f t="shared" ca="1" si="112"/>
        <v>3.6070000000000005E-2</v>
      </c>
      <c r="G213">
        <f t="shared" ca="1" si="113"/>
        <v>2.0569999999999998E-2</v>
      </c>
      <c r="I213" s="21">
        <f t="shared" si="131"/>
        <v>45233</v>
      </c>
      <c r="J213" s="18">
        <f t="shared" si="107"/>
        <v>0</v>
      </c>
      <c r="K213">
        <f t="shared" si="114"/>
        <v>0</v>
      </c>
      <c r="L213">
        <f t="shared" ca="1" si="115"/>
        <v>2.1527777777777777</v>
      </c>
      <c r="M213">
        <f t="shared" ca="1" si="108"/>
        <v>4.9739000000000005E-2</v>
      </c>
      <c r="O213" s="21">
        <f t="shared" si="132"/>
        <v>45233</v>
      </c>
      <c r="P213" s="18">
        <f t="shared" si="109"/>
        <v>0</v>
      </c>
      <c r="Q213">
        <f t="shared" si="116"/>
        <v>0</v>
      </c>
      <c r="R213">
        <f t="shared" ca="1" si="117"/>
        <v>2.1527777777777777</v>
      </c>
      <c r="S213">
        <f t="shared" ca="1" si="110"/>
        <v>4.9739000000000005E-2</v>
      </c>
      <c r="U213" s="21">
        <f t="shared" si="118"/>
        <v>46003</v>
      </c>
      <c r="V213" s="18">
        <f t="shared" si="119"/>
        <v>3.6230000000000002</v>
      </c>
      <c r="W213">
        <f t="shared" si="103"/>
        <v>3.6230000000000005E-2</v>
      </c>
      <c r="Y213" s="21">
        <f t="shared" si="133"/>
        <v>46003</v>
      </c>
      <c r="Z213" s="18">
        <f t="shared" si="120"/>
        <v>3.56</v>
      </c>
      <c r="AA213">
        <f t="shared" si="104"/>
        <v>3.56E-2</v>
      </c>
      <c r="AC213" s="21">
        <f t="shared" si="134"/>
        <v>45863</v>
      </c>
      <c r="AD213" s="18">
        <f t="shared" si="121"/>
        <v>4.2679999999999998</v>
      </c>
      <c r="AE213">
        <f t="shared" si="105"/>
        <v>4.2679999999999996E-2</v>
      </c>
      <c r="AH213" s="21">
        <v>44799</v>
      </c>
      <c r="AI213" s="18">
        <v>4162.26</v>
      </c>
      <c r="AJ213" s="18">
        <v>5.8999999999999999E-3</v>
      </c>
      <c r="AL213" s="21">
        <v>44799</v>
      </c>
      <c r="AM213" s="18">
        <v>4162.26</v>
      </c>
      <c r="AN213" s="18">
        <v>5.8999999999999999E-3</v>
      </c>
      <c r="AP213" s="21">
        <v>44799</v>
      </c>
      <c r="AQ213" s="18">
        <v>4162.26</v>
      </c>
      <c r="AR213" s="18">
        <v>5.8999999999999999E-3</v>
      </c>
      <c r="AU213" s="1">
        <v>45726</v>
      </c>
      <c r="AV213" s="23">
        <v>4.2698999999999998</v>
      </c>
      <c r="AW213">
        <f t="shared" si="122"/>
        <v>4.2699000000000001E-2</v>
      </c>
      <c r="AY213" s="1">
        <v>45726</v>
      </c>
      <c r="AZ213" s="23">
        <v>4.1500000000000004</v>
      </c>
      <c r="BA213">
        <f t="shared" si="123"/>
        <v>4.1500000000000002E-2</v>
      </c>
      <c r="BC213" s="1">
        <v>45726</v>
      </c>
      <c r="BD213">
        <v>4.1980000000000004</v>
      </c>
      <c r="BE213">
        <f t="shared" si="124"/>
        <v>4.1980000000000003E-2</v>
      </c>
      <c r="BG213" s="1">
        <v>45726</v>
      </c>
      <c r="BH213">
        <v>3.9601000000000002</v>
      </c>
      <c r="BI213">
        <f t="shared" si="125"/>
        <v>3.9601000000000004E-2</v>
      </c>
      <c r="BK213" s="1">
        <v>36817</v>
      </c>
      <c r="BL213">
        <v>1.6242815856406101</v>
      </c>
      <c r="BM213">
        <f t="shared" si="135"/>
        <v>1.62428158564061E-2</v>
      </c>
      <c r="BP213" s="1">
        <v>45720</v>
      </c>
      <c r="BQ213" s="23">
        <v>182.60220000000001</v>
      </c>
      <c r="BR213">
        <f t="shared" si="126"/>
        <v>1.826022</v>
      </c>
      <c r="BT213" s="1">
        <v>45720</v>
      </c>
      <c r="BU213" s="23">
        <v>2.4910000000000001</v>
      </c>
      <c r="BV213">
        <f t="shared" si="127"/>
        <v>2.4910000000000002E-2</v>
      </c>
      <c r="BX213" s="1">
        <v>45720</v>
      </c>
      <c r="BY213">
        <v>2.3420000000000001</v>
      </c>
      <c r="BZ213">
        <f t="shared" si="128"/>
        <v>2.342E-2</v>
      </c>
      <c r="CB213" s="1">
        <v>45726</v>
      </c>
      <c r="CC213">
        <v>2.331</v>
      </c>
      <c r="CD213">
        <f t="shared" si="129"/>
        <v>2.3310000000000001E-2</v>
      </c>
      <c r="CG213" s="1"/>
      <c r="CJ213" s="1"/>
      <c r="CL213" s="1"/>
      <c r="CM213" s="1"/>
      <c r="CP213" s="1"/>
      <c r="CS213" s="1"/>
      <c r="CV213" s="1"/>
      <c r="CY213" s="1"/>
      <c r="DB213" s="1"/>
    </row>
    <row r="214" spans="1:106" x14ac:dyDescent="0.3">
      <c r="A214" s="21">
        <f t="shared" si="130"/>
        <v>46111</v>
      </c>
      <c r="B214" s="18">
        <f t="shared" si="106"/>
        <v>112.421875</v>
      </c>
      <c r="C214">
        <f t="shared" si="102"/>
        <v>115</v>
      </c>
      <c r="D214">
        <f t="shared" ca="1" si="111"/>
        <v>-0.28611111111111109</v>
      </c>
      <c r="E214">
        <f ca="1">IF(currency="USD",'Future et co'!F214,IF(currency="EUR",'Future et co'!G214,FALSE))</f>
        <v>3.6070000000000005E-2</v>
      </c>
      <c r="F214">
        <f t="shared" ca="1" si="112"/>
        <v>3.6070000000000005E-2</v>
      </c>
      <c r="G214">
        <f t="shared" ca="1" si="113"/>
        <v>2.0569999999999998E-2</v>
      </c>
      <c r="I214" s="21">
        <f t="shared" si="131"/>
        <v>45236</v>
      </c>
      <c r="J214" s="18">
        <f t="shared" si="107"/>
        <v>0</v>
      </c>
      <c r="K214">
        <f t="shared" si="114"/>
        <v>0</v>
      </c>
      <c r="L214">
        <f t="shared" ca="1" si="115"/>
        <v>2.1444444444444444</v>
      </c>
      <c r="M214">
        <f t="shared" ca="1" si="108"/>
        <v>5.0538E-2</v>
      </c>
      <c r="O214" s="21">
        <f t="shared" si="132"/>
        <v>45236</v>
      </c>
      <c r="P214" s="18">
        <f t="shared" si="109"/>
        <v>0</v>
      </c>
      <c r="Q214">
        <f t="shared" si="116"/>
        <v>0</v>
      </c>
      <c r="R214">
        <f t="shared" ca="1" si="117"/>
        <v>2.1444444444444444</v>
      </c>
      <c r="S214">
        <f t="shared" ca="1" si="110"/>
        <v>5.0538E-2</v>
      </c>
      <c r="U214" s="21">
        <f t="shared" si="118"/>
        <v>46006</v>
      </c>
      <c r="V214" s="18">
        <f t="shared" si="119"/>
        <v>3.6259000000000001</v>
      </c>
      <c r="W214">
        <f t="shared" si="103"/>
        <v>3.6259E-2</v>
      </c>
      <c r="Y214" s="21">
        <f t="shared" si="133"/>
        <v>46006</v>
      </c>
      <c r="Z214" s="18">
        <f t="shared" si="120"/>
        <v>3.5503</v>
      </c>
      <c r="AA214">
        <f t="shared" si="104"/>
        <v>3.5503E-2</v>
      </c>
      <c r="AC214" s="21">
        <f t="shared" si="134"/>
        <v>45866</v>
      </c>
      <c r="AD214" s="18">
        <f t="shared" si="121"/>
        <v>4.2670000000000003</v>
      </c>
      <c r="AE214">
        <f t="shared" si="105"/>
        <v>4.2670000000000007E-2</v>
      </c>
      <c r="AH214" s="21">
        <v>44798</v>
      </c>
      <c r="AI214" s="18">
        <v>4307.16</v>
      </c>
      <c r="AJ214" s="18">
        <v>5.8999999999999999E-3</v>
      </c>
      <c r="AL214" s="21">
        <v>44798</v>
      </c>
      <c r="AM214" s="18">
        <v>4307.16</v>
      </c>
      <c r="AN214" s="18">
        <v>5.8999999999999999E-3</v>
      </c>
      <c r="AP214" s="21">
        <v>44798</v>
      </c>
      <c r="AQ214" s="18">
        <v>4307.16</v>
      </c>
      <c r="AR214" s="18">
        <v>5.8999999999999999E-3</v>
      </c>
      <c r="AU214" s="1">
        <v>45723</v>
      </c>
      <c r="AV214" s="23">
        <v>4.2880000000000003</v>
      </c>
      <c r="AW214">
        <f t="shared" si="122"/>
        <v>4.2880000000000001E-2</v>
      </c>
      <c r="AY214" s="1">
        <v>45723</v>
      </c>
      <c r="AZ214" s="23">
        <v>4.1790000000000003</v>
      </c>
      <c r="BA214">
        <f t="shared" si="123"/>
        <v>4.1790000000000001E-2</v>
      </c>
      <c r="BC214" s="1">
        <v>45723</v>
      </c>
      <c r="BD214">
        <v>4.282</v>
      </c>
      <c r="BE214">
        <f t="shared" si="124"/>
        <v>4.2819999999999997E-2</v>
      </c>
      <c r="BG214" s="1">
        <v>45723</v>
      </c>
      <c r="BH214">
        <v>4.0750000000000002</v>
      </c>
      <c r="BI214">
        <f t="shared" si="125"/>
        <v>4.0750000000000001E-2</v>
      </c>
      <c r="BK214" s="1">
        <v>36818</v>
      </c>
      <c r="BL214">
        <v>1.59254879921507</v>
      </c>
      <c r="BM214">
        <f t="shared" si="135"/>
        <v>1.59254879921507E-2</v>
      </c>
      <c r="BP214" s="1">
        <v>45719</v>
      </c>
      <c r="BQ214" s="23">
        <v>182.28460000000001</v>
      </c>
      <c r="BR214">
        <f t="shared" si="126"/>
        <v>1.8228460000000002</v>
      </c>
      <c r="BT214" s="1">
        <v>45719</v>
      </c>
      <c r="BU214" s="23">
        <v>2.464</v>
      </c>
      <c r="BV214">
        <f t="shared" si="127"/>
        <v>2.4639999999999999E-2</v>
      </c>
      <c r="BX214" s="1">
        <v>45719</v>
      </c>
      <c r="BY214">
        <v>2.331</v>
      </c>
      <c r="BZ214">
        <f t="shared" si="128"/>
        <v>2.3310000000000001E-2</v>
      </c>
      <c r="CB214" s="1">
        <v>45723</v>
      </c>
      <c r="CC214">
        <v>2.335</v>
      </c>
      <c r="CD214">
        <f t="shared" si="129"/>
        <v>2.3349999999999999E-2</v>
      </c>
      <c r="CG214" s="1"/>
      <c r="CJ214" s="1"/>
      <c r="CL214" s="1"/>
      <c r="CM214" s="1"/>
      <c r="CP214" s="1"/>
      <c r="CS214" s="1"/>
      <c r="CV214" s="1"/>
      <c r="CY214" s="1"/>
      <c r="DB214" s="1"/>
    </row>
    <row r="215" spans="1:106" x14ac:dyDescent="0.3">
      <c r="A215" s="21">
        <f t="shared" si="130"/>
        <v>46112</v>
      </c>
      <c r="B215" s="18">
        <f t="shared" si="106"/>
        <v>112.421875</v>
      </c>
      <c r="C215">
        <f t="shared" si="102"/>
        <v>115</v>
      </c>
      <c r="D215">
        <f t="shared" ca="1" si="111"/>
        <v>-0.28888888888888886</v>
      </c>
      <c r="E215">
        <f ca="1">IF(currency="USD",'Future et co'!F215,IF(currency="EUR",'Future et co'!G215,FALSE))</f>
        <v>3.6070000000000005E-2</v>
      </c>
      <c r="F215">
        <f t="shared" ca="1" si="112"/>
        <v>3.6070000000000005E-2</v>
      </c>
      <c r="G215">
        <f t="shared" ca="1" si="113"/>
        <v>2.0569999999999998E-2</v>
      </c>
      <c r="I215" s="21">
        <f t="shared" si="131"/>
        <v>45237</v>
      </c>
      <c r="J215" s="18">
        <f t="shared" si="107"/>
        <v>0</v>
      </c>
      <c r="K215">
        <f t="shared" si="114"/>
        <v>0</v>
      </c>
      <c r="L215">
        <f t="shared" ca="1" si="115"/>
        <v>2.1416666666666666</v>
      </c>
      <c r="M215">
        <f t="shared" ca="1" si="108"/>
        <v>5.0290000000000001E-2</v>
      </c>
      <c r="O215" s="21">
        <f t="shared" si="132"/>
        <v>45237</v>
      </c>
      <c r="P215" s="18">
        <f t="shared" si="109"/>
        <v>0</v>
      </c>
      <c r="Q215">
        <f t="shared" si="116"/>
        <v>0</v>
      </c>
      <c r="R215">
        <f t="shared" ca="1" si="117"/>
        <v>2.1416666666666666</v>
      </c>
      <c r="S215">
        <f t="shared" ca="1" si="110"/>
        <v>5.0290000000000001E-2</v>
      </c>
      <c r="U215" s="21">
        <f t="shared" si="118"/>
        <v>46007</v>
      </c>
      <c r="V215" s="18">
        <f t="shared" si="119"/>
        <v>3.6156999999999999</v>
      </c>
      <c r="W215">
        <f t="shared" si="103"/>
        <v>3.6157000000000002E-2</v>
      </c>
      <c r="Y215" s="21">
        <f t="shared" si="133"/>
        <v>46007</v>
      </c>
      <c r="Z215" s="18">
        <f t="shared" si="120"/>
        <v>3.5510000000000002</v>
      </c>
      <c r="AA215">
        <f t="shared" si="104"/>
        <v>3.551E-2</v>
      </c>
      <c r="AC215" s="21">
        <f t="shared" si="134"/>
        <v>45867</v>
      </c>
      <c r="AD215" s="18">
        <f t="shared" si="121"/>
        <v>4.2320000000000002</v>
      </c>
      <c r="AE215">
        <f t="shared" si="105"/>
        <v>4.2320000000000003E-2</v>
      </c>
      <c r="AH215" s="21">
        <v>44797</v>
      </c>
      <c r="AI215" s="18">
        <v>4261.16</v>
      </c>
      <c r="AJ215" s="18">
        <v>1.8E-3</v>
      </c>
      <c r="AL215" s="21">
        <v>44797</v>
      </c>
      <c r="AM215" s="18">
        <v>4261.16</v>
      </c>
      <c r="AN215" s="18">
        <v>1.8E-3</v>
      </c>
      <c r="AP215" s="21">
        <v>44797</v>
      </c>
      <c r="AQ215" s="18">
        <v>4261.16</v>
      </c>
      <c r="AR215" s="18">
        <v>1.8E-3</v>
      </c>
      <c r="AU215" s="1">
        <v>45722</v>
      </c>
      <c r="AV215" s="23">
        <v>4.2649999999999997</v>
      </c>
      <c r="AW215">
        <f t="shared" si="122"/>
        <v>4.2649999999999993E-2</v>
      </c>
      <c r="AY215" s="1">
        <v>45722</v>
      </c>
      <c r="AZ215" s="23">
        <v>4.1539999999999999</v>
      </c>
      <c r="BA215">
        <f t="shared" si="123"/>
        <v>4.1540000000000001E-2</v>
      </c>
      <c r="BC215" s="1">
        <v>45722</v>
      </c>
      <c r="BD215">
        <v>4.2530000000000001</v>
      </c>
      <c r="BE215">
        <f t="shared" si="124"/>
        <v>4.2529999999999998E-2</v>
      </c>
      <c r="BG215" s="1">
        <v>45722</v>
      </c>
      <c r="BH215">
        <v>4.0519999999999996</v>
      </c>
      <c r="BI215">
        <f t="shared" si="125"/>
        <v>4.0519999999999994E-2</v>
      </c>
      <c r="BK215" s="1">
        <v>36819</v>
      </c>
      <c r="BL215">
        <v>1.5906829906501601</v>
      </c>
      <c r="BM215">
        <f t="shared" si="135"/>
        <v>1.59068299065016E-2</v>
      </c>
      <c r="BP215" s="1">
        <v>45716</v>
      </c>
      <c r="BQ215" s="23">
        <v>183.91399999999999</v>
      </c>
      <c r="BR215">
        <f t="shared" si="126"/>
        <v>1.8391399999999998</v>
      </c>
      <c r="BT215" s="1">
        <v>45716</v>
      </c>
      <c r="BU215" s="23">
        <v>2.464</v>
      </c>
      <c r="BV215">
        <f t="shared" si="127"/>
        <v>2.4639999999999999E-2</v>
      </c>
      <c r="BX215" s="1">
        <v>45716</v>
      </c>
      <c r="BY215">
        <v>2.355</v>
      </c>
      <c r="BZ215">
        <f t="shared" si="128"/>
        <v>2.3550000000000001E-2</v>
      </c>
      <c r="CB215" s="1">
        <v>45722</v>
      </c>
      <c r="CC215">
        <v>2.3370000000000002</v>
      </c>
      <c r="CD215">
        <f t="shared" si="129"/>
        <v>2.3370000000000002E-2</v>
      </c>
      <c r="CG215" s="1"/>
      <c r="CJ215" s="1"/>
      <c r="CL215" s="1"/>
      <c r="CM215" s="1"/>
      <c r="CP215" s="1"/>
      <c r="CS215" s="1"/>
      <c r="CV215" s="1"/>
      <c r="CY215" s="1"/>
      <c r="DB215" s="1"/>
    </row>
    <row r="216" spans="1:106" x14ac:dyDescent="0.3">
      <c r="A216" s="21">
        <f t="shared" si="130"/>
        <v>46113</v>
      </c>
      <c r="B216" s="18">
        <f t="shared" si="106"/>
        <v>112.421875</v>
      </c>
      <c r="C216">
        <f t="shared" si="102"/>
        <v>115</v>
      </c>
      <c r="D216">
        <f t="shared" ca="1" si="111"/>
        <v>-0.29166666666666669</v>
      </c>
      <c r="E216">
        <f ca="1">IF(currency="USD",'Future et co'!F216,IF(currency="EUR",'Future et co'!G216,FALSE))</f>
        <v>3.6070000000000005E-2</v>
      </c>
      <c r="F216">
        <f t="shared" ca="1" si="112"/>
        <v>3.6070000000000005E-2</v>
      </c>
      <c r="G216">
        <f t="shared" ca="1" si="113"/>
        <v>2.0569999999999998E-2</v>
      </c>
      <c r="I216" s="21">
        <f t="shared" si="131"/>
        <v>45238</v>
      </c>
      <c r="J216" s="18">
        <f t="shared" si="107"/>
        <v>0</v>
      </c>
      <c r="K216">
        <f t="shared" si="114"/>
        <v>0</v>
      </c>
      <c r="L216">
        <f t="shared" ca="1" si="115"/>
        <v>2.1388888888888888</v>
      </c>
      <c r="M216">
        <f t="shared" ca="1" si="108"/>
        <v>5.042E-2</v>
      </c>
      <c r="O216" s="21">
        <f t="shared" si="132"/>
        <v>45238</v>
      </c>
      <c r="P216" s="18">
        <f t="shared" si="109"/>
        <v>0</v>
      </c>
      <c r="Q216">
        <f t="shared" si="116"/>
        <v>0</v>
      </c>
      <c r="R216">
        <f t="shared" ca="1" si="117"/>
        <v>2.1388888888888888</v>
      </c>
      <c r="S216">
        <f t="shared" ca="1" si="110"/>
        <v>5.042E-2</v>
      </c>
      <c r="U216" s="21">
        <f t="shared" si="118"/>
        <v>46008</v>
      </c>
      <c r="V216" s="18">
        <f t="shared" si="119"/>
        <v>3.6070000000000002</v>
      </c>
      <c r="W216">
        <f t="shared" si="103"/>
        <v>3.6070000000000005E-2</v>
      </c>
      <c r="Y216" s="21">
        <f t="shared" si="133"/>
        <v>46008</v>
      </c>
      <c r="Z216" s="18">
        <f t="shared" si="120"/>
        <v>3.548</v>
      </c>
      <c r="AA216">
        <f t="shared" si="104"/>
        <v>3.5479999999999998E-2</v>
      </c>
      <c r="AC216" s="21">
        <f t="shared" si="134"/>
        <v>45868</v>
      </c>
      <c r="AD216" s="18">
        <f t="shared" si="121"/>
        <v>4.3129999999999997</v>
      </c>
      <c r="AE216">
        <f t="shared" si="105"/>
        <v>4.3129999999999995E-2</v>
      </c>
      <c r="AH216" s="21">
        <v>44796</v>
      </c>
      <c r="AI216" s="18">
        <v>4248.0200000000004</v>
      </c>
      <c r="AJ216" s="18">
        <v>2E-3</v>
      </c>
      <c r="AL216" s="21">
        <v>44796</v>
      </c>
      <c r="AM216" s="18">
        <v>4248.0200000000004</v>
      </c>
      <c r="AN216" s="18">
        <v>2E-3</v>
      </c>
      <c r="AP216" s="21">
        <v>44796</v>
      </c>
      <c r="AQ216" s="18">
        <v>4248.0200000000004</v>
      </c>
      <c r="AR216" s="18">
        <v>2E-3</v>
      </c>
      <c r="AU216" s="1">
        <v>45721</v>
      </c>
      <c r="AV216" s="23">
        <v>4.2817999999999996</v>
      </c>
      <c r="AW216">
        <f t="shared" si="122"/>
        <v>4.2817999999999995E-2</v>
      </c>
      <c r="AY216" s="1">
        <v>45721</v>
      </c>
      <c r="AZ216" s="23">
        <v>4.2009999999999996</v>
      </c>
      <c r="BA216">
        <f t="shared" si="123"/>
        <v>4.2009999999999999E-2</v>
      </c>
      <c r="BC216" s="1">
        <v>45721</v>
      </c>
      <c r="BD216">
        <v>4.3049999999999997</v>
      </c>
      <c r="BE216">
        <f t="shared" si="124"/>
        <v>4.3049999999999998E-2</v>
      </c>
      <c r="BG216" s="1">
        <v>45721</v>
      </c>
      <c r="BH216">
        <v>4.0979999999999999</v>
      </c>
      <c r="BI216">
        <f t="shared" si="125"/>
        <v>4.0979999999999996E-2</v>
      </c>
      <c r="BK216" s="1">
        <v>36822</v>
      </c>
      <c r="BL216">
        <v>1.53582439909778</v>
      </c>
      <c r="BM216">
        <f t="shared" si="135"/>
        <v>1.53582439909778E-2</v>
      </c>
      <c r="BP216" s="1">
        <v>45715</v>
      </c>
      <c r="BQ216" s="23">
        <v>183.49979999999999</v>
      </c>
      <c r="BR216">
        <f t="shared" si="126"/>
        <v>1.8349979999999999</v>
      </c>
      <c r="BT216" s="1">
        <v>45715</v>
      </c>
      <c r="BU216" s="23">
        <v>2.4849999999999999</v>
      </c>
      <c r="BV216">
        <f t="shared" si="127"/>
        <v>2.4849999999999997E-2</v>
      </c>
      <c r="BX216" s="1">
        <v>45715</v>
      </c>
      <c r="BY216">
        <v>2.3889999999999998</v>
      </c>
      <c r="BZ216">
        <f t="shared" si="128"/>
        <v>2.3889999999999998E-2</v>
      </c>
      <c r="CB216" s="1">
        <v>45721</v>
      </c>
      <c r="CC216">
        <v>2.3260000000000001</v>
      </c>
      <c r="CD216">
        <f t="shared" si="129"/>
        <v>2.3259999999999999E-2</v>
      </c>
      <c r="CG216" s="1"/>
      <c r="CJ216" s="1"/>
      <c r="CL216" s="1"/>
      <c r="CM216" s="1"/>
      <c r="CP216" s="1"/>
      <c r="CS216" s="1"/>
      <c r="CV216" s="1"/>
      <c r="CY216" s="1"/>
      <c r="DB216" s="1"/>
    </row>
    <row r="217" spans="1:106" x14ac:dyDescent="0.3">
      <c r="A217" s="21">
        <f t="shared" si="130"/>
        <v>46114</v>
      </c>
      <c r="B217" s="18">
        <f t="shared" si="106"/>
        <v>112.421875</v>
      </c>
      <c r="C217">
        <f t="shared" ref="C217:C280" si="136">CEILING(B217,$C$9)</f>
        <v>115</v>
      </c>
      <c r="D217">
        <f t="shared" ca="1" si="111"/>
        <v>-0.29444444444444445</v>
      </c>
      <c r="E217">
        <f ca="1">IF(currency="USD",'Future et co'!F217,IF(currency="EUR",'Future et co'!G217,FALSE))</f>
        <v>3.6070000000000005E-2</v>
      </c>
      <c r="F217">
        <f t="shared" ca="1" si="112"/>
        <v>3.6070000000000005E-2</v>
      </c>
      <c r="G217">
        <f t="shared" ca="1" si="113"/>
        <v>2.0569999999999998E-2</v>
      </c>
      <c r="I217" s="21">
        <f t="shared" si="131"/>
        <v>45239</v>
      </c>
      <c r="J217" s="18">
        <f t="shared" si="107"/>
        <v>0</v>
      </c>
      <c r="K217">
        <f t="shared" si="114"/>
        <v>0</v>
      </c>
      <c r="L217">
        <f t="shared" ca="1" si="115"/>
        <v>2.1361111111111111</v>
      </c>
      <c r="M217">
        <f t="shared" ca="1" si="108"/>
        <v>5.1159999999999997E-2</v>
      </c>
      <c r="O217" s="21">
        <f t="shared" si="132"/>
        <v>45239</v>
      </c>
      <c r="P217" s="18">
        <f t="shared" si="109"/>
        <v>0</v>
      </c>
      <c r="Q217">
        <f t="shared" si="116"/>
        <v>0</v>
      </c>
      <c r="R217">
        <f t="shared" ca="1" si="117"/>
        <v>2.1361111111111111</v>
      </c>
      <c r="S217">
        <f t="shared" ca="1" si="110"/>
        <v>5.1159999999999997E-2</v>
      </c>
      <c r="U217" s="21">
        <f t="shared" si="118"/>
        <v>46009</v>
      </c>
      <c r="V217" s="18">
        <f t="shared" si="119"/>
        <v>3.6070000000000002</v>
      </c>
      <c r="W217">
        <f t="shared" si="103"/>
        <v>3.6070000000000005E-2</v>
      </c>
      <c r="Y217" s="21">
        <f t="shared" si="133"/>
        <v>46009</v>
      </c>
      <c r="Z217" s="18">
        <f t="shared" si="120"/>
        <v>3.548</v>
      </c>
      <c r="AA217">
        <f t="shared" si="104"/>
        <v>3.5479999999999998E-2</v>
      </c>
      <c r="AC217" s="21">
        <f t="shared" si="134"/>
        <v>45869</v>
      </c>
      <c r="AD217" s="18">
        <f t="shared" si="121"/>
        <v>4.3410000000000002</v>
      </c>
      <c r="AE217">
        <f t="shared" si="105"/>
        <v>4.3410000000000004E-2</v>
      </c>
      <c r="AH217" s="21">
        <v>44795</v>
      </c>
      <c r="AI217" s="18">
        <v>4257.58</v>
      </c>
      <c r="AJ217" s="18">
        <v>2E-3</v>
      </c>
      <c r="AL217" s="21">
        <v>44795</v>
      </c>
      <c r="AM217" s="18">
        <v>4257.58</v>
      </c>
      <c r="AN217" s="18">
        <v>2E-3</v>
      </c>
      <c r="AP217" s="21">
        <v>44795</v>
      </c>
      <c r="AQ217" s="18">
        <v>4257.58</v>
      </c>
      <c r="AR217" s="18">
        <v>2E-3</v>
      </c>
      <c r="AU217" s="1">
        <v>45720</v>
      </c>
      <c r="AV217" s="23">
        <v>4.2778999999999998</v>
      </c>
      <c r="AW217">
        <f t="shared" si="122"/>
        <v>4.2778999999999998E-2</v>
      </c>
      <c r="AY217" s="1">
        <v>45720</v>
      </c>
      <c r="AZ217" s="23">
        <v>4.1712999999999996</v>
      </c>
      <c r="BA217">
        <f t="shared" si="123"/>
        <v>4.1712999999999993E-2</v>
      </c>
      <c r="BC217" s="1">
        <v>45720</v>
      </c>
      <c r="BD217">
        <v>4.2690000000000001</v>
      </c>
      <c r="BE217">
        <f t="shared" si="124"/>
        <v>4.2689999999999999E-2</v>
      </c>
      <c r="BG217" s="1">
        <v>45720</v>
      </c>
      <c r="BH217">
        <v>4.0359999999999996</v>
      </c>
      <c r="BI217">
        <f t="shared" si="125"/>
        <v>4.0359999999999993E-2</v>
      </c>
      <c r="BK217" s="1">
        <v>36823</v>
      </c>
      <c r="BL217">
        <v>1.54305548284671</v>
      </c>
      <c r="BM217">
        <f t="shared" si="135"/>
        <v>1.54305548284671E-2</v>
      </c>
      <c r="BP217" s="1">
        <v>45714</v>
      </c>
      <c r="BQ217" s="23">
        <v>183.196</v>
      </c>
      <c r="BR217">
        <f t="shared" si="126"/>
        <v>1.83196</v>
      </c>
      <c r="BT217" s="1">
        <v>45714</v>
      </c>
      <c r="BU217" s="23">
        <v>2.4990000000000001</v>
      </c>
      <c r="BV217">
        <f t="shared" si="127"/>
        <v>2.4990000000000002E-2</v>
      </c>
      <c r="BX217" s="1">
        <v>45714</v>
      </c>
      <c r="BY217">
        <v>2.3889999999999998</v>
      </c>
      <c r="BZ217">
        <f t="shared" si="128"/>
        <v>2.3889999999999998E-2</v>
      </c>
      <c r="CB217" s="1">
        <v>45720</v>
      </c>
      <c r="CC217">
        <v>2.242</v>
      </c>
      <c r="CD217">
        <f t="shared" si="129"/>
        <v>2.2419999999999999E-2</v>
      </c>
      <c r="CG217" s="1"/>
      <c r="CJ217" s="1"/>
      <c r="CL217" s="1"/>
      <c r="CM217" s="1"/>
      <c r="CP217" s="1"/>
      <c r="CS217" s="1"/>
      <c r="CV217" s="1"/>
      <c r="CY217" s="1"/>
      <c r="DB217" s="1"/>
    </row>
    <row r="218" spans="1:106" x14ac:dyDescent="0.3">
      <c r="A218" s="21">
        <f t="shared" si="130"/>
        <v>46115</v>
      </c>
      <c r="B218" s="18">
        <f t="shared" si="106"/>
        <v>112.421875</v>
      </c>
      <c r="C218">
        <f t="shared" si="136"/>
        <v>115</v>
      </c>
      <c r="D218">
        <f t="shared" ca="1" si="111"/>
        <v>-0.29722222222222222</v>
      </c>
      <c r="E218">
        <f ca="1">IF(currency="USD",'Future et co'!F218,IF(currency="EUR",'Future et co'!G218,FALSE))</f>
        <v>3.6070000000000005E-2</v>
      </c>
      <c r="F218">
        <f t="shared" ca="1" si="112"/>
        <v>3.6070000000000005E-2</v>
      </c>
      <c r="G218">
        <f t="shared" ca="1" si="113"/>
        <v>2.0569999999999998E-2</v>
      </c>
      <c r="I218" s="21">
        <f t="shared" si="131"/>
        <v>45240</v>
      </c>
      <c r="J218" s="18">
        <f t="shared" si="107"/>
        <v>0</v>
      </c>
      <c r="K218">
        <f t="shared" si="114"/>
        <v>0</v>
      </c>
      <c r="L218">
        <f t="shared" ca="1" si="115"/>
        <v>2.1333333333333333</v>
      </c>
      <c r="M218">
        <f t="shared" ca="1" si="108"/>
        <v>5.1269999999999996E-2</v>
      </c>
      <c r="O218" s="21">
        <f t="shared" si="132"/>
        <v>45240</v>
      </c>
      <c r="P218" s="18">
        <f t="shared" si="109"/>
        <v>0</v>
      </c>
      <c r="Q218">
        <f t="shared" si="116"/>
        <v>0</v>
      </c>
      <c r="R218">
        <f t="shared" ca="1" si="117"/>
        <v>2.1333333333333333</v>
      </c>
      <c r="S218">
        <f t="shared" ca="1" si="110"/>
        <v>5.1269999999999996E-2</v>
      </c>
      <c r="U218" s="21">
        <f t="shared" si="118"/>
        <v>46010</v>
      </c>
      <c r="V218" s="18">
        <f t="shared" si="119"/>
        <v>3.6070000000000002</v>
      </c>
      <c r="W218">
        <f t="shared" si="103"/>
        <v>3.6070000000000005E-2</v>
      </c>
      <c r="Y218" s="21">
        <f t="shared" si="133"/>
        <v>46010</v>
      </c>
      <c r="Z218" s="18">
        <f t="shared" si="120"/>
        <v>3.548</v>
      </c>
      <c r="AA218">
        <f t="shared" si="104"/>
        <v>3.5479999999999998E-2</v>
      </c>
      <c r="AC218" s="21">
        <f t="shared" si="134"/>
        <v>45870</v>
      </c>
      <c r="AD218" s="18">
        <f t="shared" si="121"/>
        <v>4.0759999999999996</v>
      </c>
      <c r="AE218">
        <f t="shared" si="105"/>
        <v>4.0759999999999998E-2</v>
      </c>
      <c r="AH218" s="21">
        <v>44792</v>
      </c>
      <c r="AI218" s="18">
        <v>4341.4399999999996</v>
      </c>
      <c r="AJ218" s="18">
        <v>4.1000000000000003E-3</v>
      </c>
      <c r="AL218" s="21">
        <v>44792</v>
      </c>
      <c r="AM218" s="18">
        <v>4341.4399999999996</v>
      </c>
      <c r="AN218" s="18">
        <v>4.1000000000000003E-3</v>
      </c>
      <c r="AP218" s="21">
        <v>44792</v>
      </c>
      <c r="AQ218" s="18">
        <v>4341.4399999999996</v>
      </c>
      <c r="AR218" s="18">
        <v>4.1000000000000003E-3</v>
      </c>
      <c r="AU218" s="1">
        <v>45719</v>
      </c>
      <c r="AV218" s="23">
        <v>4.2826000000000004</v>
      </c>
      <c r="AW218">
        <f t="shared" si="122"/>
        <v>4.2826000000000003E-2</v>
      </c>
      <c r="AY218" s="1">
        <v>45719</v>
      </c>
      <c r="AZ218" s="23">
        <v>4.1786000000000003</v>
      </c>
      <c r="BA218">
        <f t="shared" si="123"/>
        <v>4.1786000000000004E-2</v>
      </c>
      <c r="BC218" s="1">
        <v>45719</v>
      </c>
      <c r="BD218">
        <v>4.28</v>
      </c>
      <c r="BE218">
        <f t="shared" si="124"/>
        <v>4.2800000000000005E-2</v>
      </c>
      <c r="BG218" s="1">
        <v>45719</v>
      </c>
      <c r="BH218">
        <v>4.05</v>
      </c>
      <c r="BI218">
        <f t="shared" si="125"/>
        <v>4.0500000000000001E-2</v>
      </c>
      <c r="BK218" s="1">
        <v>36824</v>
      </c>
      <c r="BL218">
        <v>1.59884170467734</v>
      </c>
      <c r="BM218">
        <f t="shared" si="135"/>
        <v>1.5988417046773399E-2</v>
      </c>
      <c r="BP218" s="1">
        <v>45713</v>
      </c>
      <c r="BQ218" s="23">
        <v>182.93360000000001</v>
      </c>
      <c r="BR218">
        <f t="shared" si="126"/>
        <v>1.8293360000000001</v>
      </c>
      <c r="BT218" s="1">
        <v>45713</v>
      </c>
      <c r="BU218" s="23">
        <v>2.5299999999999998</v>
      </c>
      <c r="BV218">
        <f t="shared" si="127"/>
        <v>2.53E-2</v>
      </c>
      <c r="BX218" s="1">
        <v>45713</v>
      </c>
      <c r="BY218">
        <v>2.407</v>
      </c>
      <c r="BZ218">
        <f t="shared" si="128"/>
        <v>2.4070000000000001E-2</v>
      </c>
      <c r="CB218" s="1">
        <v>45719</v>
      </c>
      <c r="CC218">
        <v>2.25</v>
      </c>
      <c r="CD218">
        <f t="shared" si="129"/>
        <v>2.2499999999999999E-2</v>
      </c>
      <c r="CG218" s="1"/>
      <c r="CJ218" s="1"/>
      <c r="CL218" s="1"/>
      <c r="CM218" s="1"/>
      <c r="CP218" s="1"/>
      <c r="CS218" s="1"/>
      <c r="CV218" s="1"/>
      <c r="CY218" s="1"/>
      <c r="DB218" s="1"/>
    </row>
    <row r="219" spans="1:106" x14ac:dyDescent="0.3">
      <c r="A219" s="21">
        <f t="shared" si="130"/>
        <v>46118</v>
      </c>
      <c r="B219" s="18">
        <f t="shared" si="106"/>
        <v>112.421875</v>
      </c>
      <c r="C219">
        <f t="shared" si="136"/>
        <v>115</v>
      </c>
      <c r="D219">
        <f t="shared" ca="1" si="111"/>
        <v>-0.30555555555555558</v>
      </c>
      <c r="E219">
        <f ca="1">IF(currency="USD",'Future et co'!F219,IF(currency="EUR",'Future et co'!G219,FALSE))</f>
        <v>3.6070000000000005E-2</v>
      </c>
      <c r="F219">
        <f t="shared" ca="1" si="112"/>
        <v>3.6070000000000005E-2</v>
      </c>
      <c r="G219">
        <f t="shared" ca="1" si="113"/>
        <v>2.0569999999999998E-2</v>
      </c>
      <c r="I219" s="21">
        <f t="shared" si="131"/>
        <v>45243</v>
      </c>
      <c r="J219" s="18">
        <f t="shared" si="107"/>
        <v>0</v>
      </c>
      <c r="K219">
        <f t="shared" si="114"/>
        <v>0</v>
      </c>
      <c r="L219">
        <f t="shared" ca="1" si="115"/>
        <v>2.125</v>
      </c>
      <c r="M219">
        <f t="shared" ca="1" si="108"/>
        <v>5.1230000000000005E-2</v>
      </c>
      <c r="O219" s="21">
        <f t="shared" si="132"/>
        <v>45243</v>
      </c>
      <c r="P219" s="18">
        <f t="shared" si="109"/>
        <v>0</v>
      </c>
      <c r="Q219">
        <f t="shared" si="116"/>
        <v>0</v>
      </c>
      <c r="R219">
        <f t="shared" ca="1" si="117"/>
        <v>2.125</v>
      </c>
      <c r="S219">
        <f t="shared" ca="1" si="110"/>
        <v>5.1230000000000005E-2</v>
      </c>
      <c r="U219" s="21">
        <f t="shared" si="118"/>
        <v>46013</v>
      </c>
      <c r="V219" s="18">
        <f t="shared" si="119"/>
        <v>3.6070000000000002</v>
      </c>
      <c r="W219">
        <f t="shared" si="103"/>
        <v>3.6070000000000005E-2</v>
      </c>
      <c r="Y219" s="21">
        <f t="shared" si="133"/>
        <v>46013</v>
      </c>
      <c r="Z219" s="18">
        <f t="shared" si="120"/>
        <v>3.548</v>
      </c>
      <c r="AA219">
        <f t="shared" si="104"/>
        <v>3.5479999999999998E-2</v>
      </c>
      <c r="AC219" s="21">
        <f t="shared" si="134"/>
        <v>45873</v>
      </c>
      <c r="AD219" s="18">
        <f t="shared" si="121"/>
        <v>4.0549999999999997</v>
      </c>
      <c r="AE219">
        <f t="shared" si="105"/>
        <v>4.0549999999999996E-2</v>
      </c>
      <c r="AH219" s="21">
        <v>44791</v>
      </c>
      <c r="AI219" s="18">
        <v>4398.66</v>
      </c>
      <c r="AJ219" s="18">
        <v>4.1000000000000003E-3</v>
      </c>
      <c r="AL219" s="21">
        <v>44791</v>
      </c>
      <c r="AM219" s="18">
        <v>4398.66</v>
      </c>
      <c r="AN219" s="18">
        <v>4.1000000000000003E-3</v>
      </c>
      <c r="AP219" s="21">
        <v>44791</v>
      </c>
      <c r="AQ219" s="18">
        <v>4398.66</v>
      </c>
      <c r="AR219" s="18">
        <v>4.1000000000000003E-3</v>
      </c>
      <c r="AU219" s="1">
        <v>45716</v>
      </c>
      <c r="AV219" s="23">
        <v>4.3049999999999997</v>
      </c>
      <c r="AW219">
        <f t="shared" si="122"/>
        <v>4.3049999999999998E-2</v>
      </c>
      <c r="AY219" s="1">
        <v>45716</v>
      </c>
      <c r="AZ219" s="23">
        <v>4.2050000000000001</v>
      </c>
      <c r="BA219">
        <f t="shared" si="123"/>
        <v>4.2050000000000004E-2</v>
      </c>
      <c r="BC219" s="1">
        <v>45716</v>
      </c>
      <c r="BD219">
        <v>4.3209999999999997</v>
      </c>
      <c r="BE219">
        <f t="shared" si="124"/>
        <v>4.3209999999999998E-2</v>
      </c>
      <c r="BG219" s="1">
        <v>45716</v>
      </c>
      <c r="BH219">
        <v>4.0819999999999999</v>
      </c>
      <c r="BI219">
        <f t="shared" si="125"/>
        <v>4.0819999999999995E-2</v>
      </c>
      <c r="BK219" s="1">
        <v>36825</v>
      </c>
      <c r="BL219">
        <v>1.5624057165888201</v>
      </c>
      <c r="BM219">
        <f t="shared" si="135"/>
        <v>1.5624057165888201E-2</v>
      </c>
      <c r="BP219" s="1">
        <v>45712</v>
      </c>
      <c r="BQ219" s="23">
        <v>182.82320000000001</v>
      </c>
      <c r="BR219">
        <f t="shared" si="126"/>
        <v>1.8282320000000001</v>
      </c>
      <c r="BT219" s="1">
        <v>45712</v>
      </c>
      <c r="BU219" s="23">
        <v>2.5209999999999999</v>
      </c>
      <c r="BV219">
        <f t="shared" si="127"/>
        <v>2.521E-2</v>
      </c>
      <c r="BX219" s="1">
        <v>45712</v>
      </c>
      <c r="BY219">
        <v>2.4209999999999998</v>
      </c>
      <c r="BZ219">
        <f t="shared" si="128"/>
        <v>2.4209999999999999E-2</v>
      </c>
      <c r="CB219" s="1">
        <v>45716</v>
      </c>
      <c r="CC219">
        <v>2.2370000000000001</v>
      </c>
      <c r="CD219">
        <f t="shared" si="129"/>
        <v>2.2370000000000001E-2</v>
      </c>
      <c r="CG219" s="1"/>
      <c r="CJ219" s="1"/>
      <c r="CL219" s="1"/>
      <c r="CM219" s="1"/>
      <c r="CP219" s="1"/>
      <c r="CS219" s="1"/>
      <c r="CV219" s="1"/>
      <c r="CY219" s="1"/>
      <c r="DB219" s="1"/>
    </row>
    <row r="220" spans="1:106" x14ac:dyDescent="0.3">
      <c r="A220" s="21">
        <f t="shared" si="130"/>
        <v>46119</v>
      </c>
      <c r="B220" s="18">
        <f t="shared" si="106"/>
        <v>112.421875</v>
      </c>
      <c r="C220">
        <f t="shared" si="136"/>
        <v>115</v>
      </c>
      <c r="D220">
        <f t="shared" ca="1" si="111"/>
        <v>-0.30833333333333335</v>
      </c>
      <c r="E220">
        <f ca="1">IF(currency="USD",'Future et co'!F220,IF(currency="EUR",'Future et co'!G220,FALSE))</f>
        <v>3.6070000000000005E-2</v>
      </c>
      <c r="F220">
        <f t="shared" ca="1" si="112"/>
        <v>3.6070000000000005E-2</v>
      </c>
      <c r="G220">
        <f t="shared" ca="1" si="113"/>
        <v>2.0569999999999998E-2</v>
      </c>
      <c r="I220" s="21">
        <f t="shared" si="131"/>
        <v>45244</v>
      </c>
      <c r="J220" s="18">
        <f t="shared" si="107"/>
        <v>0</v>
      </c>
      <c r="K220">
        <f t="shared" si="114"/>
        <v>0</v>
      </c>
      <c r="L220">
        <f t="shared" ca="1" si="115"/>
        <v>2.1222222222222222</v>
      </c>
      <c r="M220">
        <f t="shared" ca="1" si="108"/>
        <v>4.9200000000000001E-2</v>
      </c>
      <c r="O220" s="21">
        <f t="shared" si="132"/>
        <v>45244</v>
      </c>
      <c r="P220" s="18">
        <f t="shared" si="109"/>
        <v>0</v>
      </c>
      <c r="Q220">
        <f t="shared" si="116"/>
        <v>0</v>
      </c>
      <c r="R220">
        <f t="shared" ca="1" si="117"/>
        <v>2.1222222222222222</v>
      </c>
      <c r="S220">
        <f t="shared" ca="1" si="110"/>
        <v>4.9200000000000001E-2</v>
      </c>
      <c r="U220" s="21">
        <f t="shared" si="118"/>
        <v>46014</v>
      </c>
      <c r="V220" s="18">
        <f t="shared" si="119"/>
        <v>3.6070000000000002</v>
      </c>
      <c r="W220">
        <f t="shared" si="103"/>
        <v>3.6070000000000005E-2</v>
      </c>
      <c r="Y220" s="21">
        <f t="shared" si="133"/>
        <v>46014</v>
      </c>
      <c r="Z220" s="18">
        <f t="shared" si="120"/>
        <v>3.548</v>
      </c>
      <c r="AA220">
        <f t="shared" si="104"/>
        <v>3.5479999999999998E-2</v>
      </c>
      <c r="AC220" s="21">
        <f t="shared" si="134"/>
        <v>45874</v>
      </c>
      <c r="AD220" s="18">
        <f t="shared" si="121"/>
        <v>4.0990000000000002</v>
      </c>
      <c r="AE220">
        <f t="shared" si="105"/>
        <v>4.0989999999999999E-2</v>
      </c>
      <c r="AH220" s="21">
        <v>44790</v>
      </c>
      <c r="AI220" s="18">
        <v>4381.83</v>
      </c>
      <c r="AJ220" s="18">
        <v>6.4000000000000003E-3</v>
      </c>
      <c r="AL220" s="21">
        <v>44790</v>
      </c>
      <c r="AM220" s="18">
        <v>4381.83</v>
      </c>
      <c r="AN220" s="18">
        <v>6.4000000000000003E-3</v>
      </c>
      <c r="AP220" s="21">
        <v>44790</v>
      </c>
      <c r="AQ220" s="18">
        <v>4381.83</v>
      </c>
      <c r="AR220" s="18">
        <v>6.4000000000000003E-3</v>
      </c>
      <c r="AU220" s="1">
        <v>45715</v>
      </c>
      <c r="AV220" s="23">
        <v>4.2988</v>
      </c>
      <c r="AW220">
        <f t="shared" si="122"/>
        <v>4.2987999999999998E-2</v>
      </c>
      <c r="AY220" s="1">
        <v>45715</v>
      </c>
      <c r="AZ220" s="23">
        <v>4.2270000000000003</v>
      </c>
      <c r="BA220">
        <f t="shared" si="123"/>
        <v>4.2270000000000002E-2</v>
      </c>
      <c r="BC220" s="1">
        <v>45715</v>
      </c>
      <c r="BD220">
        <v>4.3719999999999999</v>
      </c>
      <c r="BE220">
        <f t="shared" si="124"/>
        <v>4.3720000000000002E-2</v>
      </c>
      <c r="BG220" s="1">
        <v>45715</v>
      </c>
      <c r="BH220">
        <v>4.1539999999999999</v>
      </c>
      <c r="BI220">
        <f t="shared" si="125"/>
        <v>4.1540000000000001E-2</v>
      </c>
      <c r="BK220" s="1">
        <v>36826</v>
      </c>
      <c r="BL220">
        <v>1.59691489940638</v>
      </c>
      <c r="BM220">
        <f t="shared" si="135"/>
        <v>1.5969148994063799E-2</v>
      </c>
      <c r="BP220" s="1">
        <v>45709</v>
      </c>
      <c r="BQ220" s="23">
        <v>182.79560000000001</v>
      </c>
      <c r="BR220">
        <f t="shared" si="126"/>
        <v>1.8279560000000001</v>
      </c>
      <c r="BT220" s="1">
        <v>45709</v>
      </c>
      <c r="BU220" s="23">
        <v>2.5209999999999999</v>
      </c>
      <c r="BV220">
        <f t="shared" si="127"/>
        <v>2.521E-2</v>
      </c>
      <c r="BX220" s="1">
        <v>45709</v>
      </c>
      <c r="BY220">
        <v>2.4470000000000001</v>
      </c>
      <c r="BZ220">
        <f t="shared" si="128"/>
        <v>2.4470000000000002E-2</v>
      </c>
      <c r="CB220" s="1">
        <v>45715</v>
      </c>
      <c r="CC220">
        <v>2.2599999999999998</v>
      </c>
      <c r="CD220">
        <f t="shared" si="129"/>
        <v>2.2599999999999999E-2</v>
      </c>
      <c r="CG220" s="1"/>
      <c r="CJ220" s="1"/>
      <c r="CL220" s="1"/>
      <c r="CM220" s="1"/>
      <c r="CP220" s="1"/>
      <c r="CS220" s="1"/>
      <c r="CV220" s="1"/>
      <c r="CY220" s="1"/>
      <c r="DB220" s="1"/>
    </row>
    <row r="221" spans="1:106" x14ac:dyDescent="0.3">
      <c r="A221" s="21">
        <f t="shared" si="130"/>
        <v>46120</v>
      </c>
      <c r="B221" s="18">
        <f t="shared" si="106"/>
        <v>112.421875</v>
      </c>
      <c r="C221">
        <f t="shared" si="136"/>
        <v>115</v>
      </c>
      <c r="D221">
        <f t="shared" ca="1" si="111"/>
        <v>-0.31111111111111112</v>
      </c>
      <c r="E221">
        <f ca="1">IF(currency="USD",'Future et co'!F221,IF(currency="EUR",'Future et co'!G221,FALSE))</f>
        <v>3.6070000000000005E-2</v>
      </c>
      <c r="F221">
        <f t="shared" ca="1" si="112"/>
        <v>3.6070000000000005E-2</v>
      </c>
      <c r="G221">
        <f t="shared" ca="1" si="113"/>
        <v>2.0569999999999998E-2</v>
      </c>
      <c r="I221" s="21">
        <f t="shared" si="131"/>
        <v>45245</v>
      </c>
      <c r="J221" s="18">
        <f t="shared" si="107"/>
        <v>0</v>
      </c>
      <c r="K221">
        <f t="shared" si="114"/>
        <v>0</v>
      </c>
      <c r="L221">
        <f t="shared" ca="1" si="115"/>
        <v>2.1194444444444445</v>
      </c>
      <c r="M221">
        <f t="shared" ca="1" si="108"/>
        <v>5.0090000000000003E-2</v>
      </c>
      <c r="O221" s="21">
        <f t="shared" si="132"/>
        <v>45245</v>
      </c>
      <c r="P221" s="18">
        <f t="shared" si="109"/>
        <v>0</v>
      </c>
      <c r="Q221">
        <f t="shared" si="116"/>
        <v>0</v>
      </c>
      <c r="R221">
        <f t="shared" ca="1" si="117"/>
        <v>2.1194444444444445</v>
      </c>
      <c r="S221">
        <f t="shared" ca="1" si="110"/>
        <v>5.0090000000000003E-2</v>
      </c>
      <c r="U221" s="21">
        <f t="shared" si="118"/>
        <v>46015</v>
      </c>
      <c r="V221" s="18">
        <f t="shared" si="119"/>
        <v>3.6070000000000002</v>
      </c>
      <c r="W221">
        <f t="shared" si="103"/>
        <v>3.6070000000000005E-2</v>
      </c>
      <c r="Y221" s="21">
        <f t="shared" si="133"/>
        <v>46015</v>
      </c>
      <c r="Z221" s="18">
        <f t="shared" si="120"/>
        <v>3.548</v>
      </c>
      <c r="AA221">
        <f t="shared" si="104"/>
        <v>3.5479999999999998E-2</v>
      </c>
      <c r="AC221" s="21">
        <f t="shared" si="134"/>
        <v>45875</v>
      </c>
      <c r="AD221" s="18">
        <f t="shared" si="121"/>
        <v>4.08</v>
      </c>
      <c r="AE221">
        <f t="shared" si="105"/>
        <v>4.0800000000000003E-2</v>
      </c>
      <c r="AH221" s="21">
        <v>44789</v>
      </c>
      <c r="AI221" s="18">
        <v>4413.2700000000004</v>
      </c>
      <c r="AJ221" s="18">
        <v>6.4000000000000003E-3</v>
      </c>
      <c r="AL221" s="21">
        <v>44789</v>
      </c>
      <c r="AM221" s="18">
        <v>4413.2700000000004</v>
      </c>
      <c r="AN221" s="18">
        <v>6.4000000000000003E-3</v>
      </c>
      <c r="AP221" s="21">
        <v>44789</v>
      </c>
      <c r="AQ221" s="18">
        <v>4413.2700000000004</v>
      </c>
      <c r="AR221" s="18">
        <v>6.4000000000000003E-3</v>
      </c>
      <c r="AU221" s="1">
        <v>45714</v>
      </c>
      <c r="AV221" s="23">
        <v>4.3013000000000003</v>
      </c>
      <c r="AW221">
        <f t="shared" si="122"/>
        <v>4.3013000000000003E-2</v>
      </c>
      <c r="AY221" s="1">
        <v>45714</v>
      </c>
      <c r="AZ221" s="23">
        <v>4.2290000000000001</v>
      </c>
      <c r="BA221">
        <f t="shared" si="123"/>
        <v>4.2290000000000001E-2</v>
      </c>
      <c r="BC221" s="1">
        <v>45714</v>
      </c>
      <c r="BD221">
        <v>4.391</v>
      </c>
      <c r="BE221">
        <f t="shared" si="124"/>
        <v>4.3909999999999998E-2</v>
      </c>
      <c r="BG221" s="1">
        <v>45714</v>
      </c>
      <c r="BH221">
        <v>4.1588000000000003</v>
      </c>
      <c r="BI221">
        <f t="shared" si="125"/>
        <v>4.1588E-2</v>
      </c>
      <c r="BK221" s="1">
        <v>36829</v>
      </c>
      <c r="BL221">
        <v>1.51342431960295</v>
      </c>
      <c r="BM221">
        <f t="shared" si="135"/>
        <v>1.51342431960295E-2</v>
      </c>
      <c r="BP221" s="1">
        <v>45708</v>
      </c>
      <c r="BQ221" s="23">
        <v>181.71850000000001</v>
      </c>
      <c r="BR221">
        <f t="shared" si="126"/>
        <v>1.8171850000000001</v>
      </c>
      <c r="BT221" s="1">
        <v>45708</v>
      </c>
      <c r="BU221" s="23">
        <v>2.5339999999999998</v>
      </c>
      <c r="BV221">
        <f t="shared" si="127"/>
        <v>2.5339999999999998E-2</v>
      </c>
      <c r="BX221" s="1">
        <v>45708</v>
      </c>
      <c r="BY221">
        <v>2.46</v>
      </c>
      <c r="BZ221">
        <f t="shared" si="128"/>
        <v>2.46E-2</v>
      </c>
      <c r="CB221" s="1">
        <v>45714</v>
      </c>
      <c r="CC221">
        <v>2.2749999999999999</v>
      </c>
      <c r="CD221">
        <f t="shared" si="129"/>
        <v>2.2749999999999999E-2</v>
      </c>
      <c r="CG221" s="1"/>
      <c r="CJ221" s="1"/>
      <c r="CL221" s="1"/>
      <c r="CM221" s="1"/>
      <c r="CP221" s="1"/>
      <c r="CS221" s="1"/>
      <c r="CV221" s="1"/>
      <c r="CY221" s="1"/>
      <c r="DB221" s="1"/>
    </row>
    <row r="222" spans="1:106" x14ac:dyDescent="0.3">
      <c r="A222" s="21">
        <f t="shared" si="130"/>
        <v>46121</v>
      </c>
      <c r="B222" s="18">
        <f t="shared" si="106"/>
        <v>112.421875</v>
      </c>
      <c r="C222">
        <f t="shared" si="136"/>
        <v>115</v>
      </c>
      <c r="D222">
        <f t="shared" ca="1" si="111"/>
        <v>-0.31388888888888888</v>
      </c>
      <c r="E222">
        <f ca="1">IF(currency="USD",'Future et co'!F222,IF(currency="EUR",'Future et co'!G222,FALSE))</f>
        <v>3.6070000000000005E-2</v>
      </c>
      <c r="F222">
        <f t="shared" ca="1" si="112"/>
        <v>3.6070000000000005E-2</v>
      </c>
      <c r="G222">
        <f t="shared" ca="1" si="113"/>
        <v>2.0569999999999998E-2</v>
      </c>
      <c r="I222" s="21">
        <f t="shared" si="131"/>
        <v>45246</v>
      </c>
      <c r="J222" s="18">
        <f t="shared" si="107"/>
        <v>0</v>
      </c>
      <c r="K222">
        <f t="shared" si="114"/>
        <v>0</v>
      </c>
      <c r="L222">
        <f t="shared" ca="1" si="115"/>
        <v>2.1166666666666667</v>
      </c>
      <c r="M222">
        <f t="shared" ca="1" si="108"/>
        <v>4.9070000000000003E-2</v>
      </c>
      <c r="O222" s="21">
        <f t="shared" si="132"/>
        <v>45246</v>
      </c>
      <c r="P222" s="18">
        <f t="shared" si="109"/>
        <v>0</v>
      </c>
      <c r="Q222">
        <f t="shared" si="116"/>
        <v>0</v>
      </c>
      <c r="R222">
        <f t="shared" ca="1" si="117"/>
        <v>2.1166666666666667</v>
      </c>
      <c r="S222">
        <f t="shared" ca="1" si="110"/>
        <v>4.9070000000000003E-2</v>
      </c>
      <c r="U222" s="21">
        <f t="shared" si="118"/>
        <v>46016</v>
      </c>
      <c r="V222" s="18">
        <f t="shared" si="119"/>
        <v>3.6070000000000002</v>
      </c>
      <c r="W222">
        <f t="shared" si="103"/>
        <v>3.6070000000000005E-2</v>
      </c>
      <c r="Y222" s="21">
        <f t="shared" si="133"/>
        <v>46016</v>
      </c>
      <c r="Z222" s="18">
        <f t="shared" si="120"/>
        <v>3.548</v>
      </c>
      <c r="AA222">
        <f t="shared" si="104"/>
        <v>3.5479999999999998E-2</v>
      </c>
      <c r="AC222" s="21">
        <f t="shared" si="134"/>
        <v>45876</v>
      </c>
      <c r="AD222" s="18">
        <f t="shared" si="121"/>
        <v>4.0750000000000002</v>
      </c>
      <c r="AE222">
        <f t="shared" si="105"/>
        <v>4.0750000000000001E-2</v>
      </c>
      <c r="AH222" s="21">
        <v>44788</v>
      </c>
      <c r="AI222" s="18">
        <v>4404.1899999999996</v>
      </c>
      <c r="AJ222" s="18">
        <v>6.4000000000000003E-3</v>
      </c>
      <c r="AL222" s="21">
        <v>44788</v>
      </c>
      <c r="AM222" s="18">
        <v>4404.1899999999996</v>
      </c>
      <c r="AN222" s="18">
        <v>6.4000000000000003E-3</v>
      </c>
      <c r="AP222" s="21">
        <v>44788</v>
      </c>
      <c r="AQ222" s="18">
        <v>4404.1899999999996</v>
      </c>
      <c r="AR222" s="18">
        <v>6.4000000000000003E-3</v>
      </c>
      <c r="AU222" s="1">
        <v>45713</v>
      </c>
      <c r="AV222" s="23">
        <v>4.3090000000000002</v>
      </c>
      <c r="AW222">
        <f t="shared" si="122"/>
        <v>4.3090000000000003E-2</v>
      </c>
      <c r="AY222" s="1">
        <v>45713</v>
      </c>
      <c r="AZ222" s="23">
        <v>4.2510000000000003</v>
      </c>
      <c r="BA222">
        <f t="shared" si="123"/>
        <v>4.2510000000000006E-2</v>
      </c>
      <c r="BC222" s="1">
        <v>45713</v>
      </c>
      <c r="BD222">
        <v>4.3630000000000004</v>
      </c>
      <c r="BE222">
        <f t="shared" si="124"/>
        <v>4.3630000000000002E-2</v>
      </c>
      <c r="BG222" s="1">
        <v>45713</v>
      </c>
      <c r="BH222">
        <v>4.1870000000000003</v>
      </c>
      <c r="BI222">
        <f t="shared" si="125"/>
        <v>4.1870000000000004E-2</v>
      </c>
      <c r="BK222" s="1">
        <v>36830</v>
      </c>
      <c r="BL222">
        <v>1.50075319053637</v>
      </c>
      <c r="BM222">
        <f t="shared" si="135"/>
        <v>1.50075319053637E-2</v>
      </c>
      <c r="BP222" s="1">
        <v>45707</v>
      </c>
      <c r="BQ222" s="23">
        <v>181.5943</v>
      </c>
      <c r="BR222">
        <f t="shared" si="126"/>
        <v>1.8159430000000001</v>
      </c>
      <c r="BT222" s="1">
        <v>45707</v>
      </c>
      <c r="BU222" s="23">
        <v>2.5289999999999999</v>
      </c>
      <c r="BV222">
        <f t="shared" si="127"/>
        <v>2.529E-2</v>
      </c>
      <c r="BX222" s="1">
        <v>45707</v>
      </c>
      <c r="BY222">
        <v>2.4740000000000002</v>
      </c>
      <c r="BZ222">
        <f t="shared" si="128"/>
        <v>2.4740000000000002E-2</v>
      </c>
      <c r="CB222" s="1">
        <v>45713</v>
      </c>
      <c r="CC222">
        <v>2.2629999999999999</v>
      </c>
      <c r="CD222">
        <f t="shared" si="129"/>
        <v>2.2629999999999997E-2</v>
      </c>
      <c r="CG222" s="1"/>
      <c r="CJ222" s="1"/>
      <c r="CL222" s="1"/>
      <c r="CM222" s="1"/>
      <c r="CP222" s="1"/>
      <c r="CS222" s="1"/>
      <c r="CV222" s="1"/>
      <c r="CY222" s="1"/>
      <c r="DB222" s="1"/>
    </row>
    <row r="223" spans="1:106" x14ac:dyDescent="0.3">
      <c r="A223" s="21">
        <f t="shared" si="130"/>
        <v>46122</v>
      </c>
      <c r="B223" s="18">
        <f t="shared" si="106"/>
        <v>112.421875</v>
      </c>
      <c r="C223">
        <f t="shared" si="136"/>
        <v>115</v>
      </c>
      <c r="D223">
        <f t="shared" ca="1" si="111"/>
        <v>-0.31666666666666665</v>
      </c>
      <c r="E223">
        <f ca="1">IF(currency="USD",'Future et co'!F223,IF(currency="EUR",'Future et co'!G223,FALSE))</f>
        <v>3.6070000000000005E-2</v>
      </c>
      <c r="F223">
        <f t="shared" ca="1" si="112"/>
        <v>3.6070000000000005E-2</v>
      </c>
      <c r="G223">
        <f t="shared" ca="1" si="113"/>
        <v>2.0569999999999998E-2</v>
      </c>
      <c r="I223" s="21">
        <f t="shared" si="131"/>
        <v>45247</v>
      </c>
      <c r="J223" s="18">
        <f t="shared" si="107"/>
        <v>0</v>
      </c>
      <c r="K223">
        <f t="shared" si="114"/>
        <v>0</v>
      </c>
      <c r="L223">
        <f t="shared" ca="1" si="115"/>
        <v>2.1138888888888889</v>
      </c>
      <c r="M223">
        <f t="shared" ca="1" si="108"/>
        <v>4.9599999999999998E-2</v>
      </c>
      <c r="O223" s="21">
        <f t="shared" si="132"/>
        <v>45247</v>
      </c>
      <c r="P223" s="18">
        <f t="shared" si="109"/>
        <v>0</v>
      </c>
      <c r="Q223">
        <f t="shared" si="116"/>
        <v>0</v>
      </c>
      <c r="R223">
        <f t="shared" ca="1" si="117"/>
        <v>2.1138888888888889</v>
      </c>
      <c r="S223">
        <f t="shared" ca="1" si="110"/>
        <v>4.9599999999999998E-2</v>
      </c>
      <c r="U223" s="21">
        <f t="shared" si="118"/>
        <v>46017</v>
      </c>
      <c r="V223" s="18">
        <f t="shared" si="119"/>
        <v>3.6070000000000002</v>
      </c>
      <c r="W223">
        <f t="shared" si="103"/>
        <v>3.6070000000000005E-2</v>
      </c>
      <c r="Y223" s="21">
        <f t="shared" si="133"/>
        <v>46017</v>
      </c>
      <c r="Z223" s="18">
        <f t="shared" si="120"/>
        <v>3.548</v>
      </c>
      <c r="AA223">
        <f t="shared" si="104"/>
        <v>3.5479999999999998E-2</v>
      </c>
      <c r="AC223" s="21">
        <f t="shared" si="134"/>
        <v>45877</v>
      </c>
      <c r="AD223" s="18">
        <f t="shared" si="121"/>
        <v>4.109</v>
      </c>
      <c r="AE223">
        <f t="shared" si="105"/>
        <v>4.1090000000000002E-2</v>
      </c>
      <c r="AH223" s="21">
        <v>44785</v>
      </c>
      <c r="AI223" s="18">
        <v>4403.3500000000004</v>
      </c>
      <c r="AJ223" s="18">
        <v>2.5000000000000001E-3</v>
      </c>
      <c r="AL223" s="21">
        <v>44785</v>
      </c>
      <c r="AM223" s="18">
        <v>4403.3500000000004</v>
      </c>
      <c r="AN223" s="18">
        <v>2.5000000000000001E-3</v>
      </c>
      <c r="AP223" s="21">
        <v>44785</v>
      </c>
      <c r="AQ223" s="18">
        <v>4403.3500000000004</v>
      </c>
      <c r="AR223" s="18">
        <v>2.5000000000000001E-3</v>
      </c>
      <c r="AU223" s="1">
        <v>45712</v>
      </c>
      <c r="AV223" s="23">
        <v>4.3067000000000002</v>
      </c>
      <c r="AW223">
        <f t="shared" si="122"/>
        <v>4.3067000000000001E-2</v>
      </c>
      <c r="AY223" s="1">
        <v>45712</v>
      </c>
      <c r="AZ223" s="23">
        <v>4.2640000000000002</v>
      </c>
      <c r="BA223">
        <f t="shared" si="123"/>
        <v>4.2640000000000004E-2</v>
      </c>
      <c r="BC223" s="1">
        <v>45712</v>
      </c>
      <c r="BD223">
        <v>4.4119999999999999</v>
      </c>
      <c r="BE223">
        <f t="shared" si="124"/>
        <v>4.4119999999999999E-2</v>
      </c>
      <c r="BG223" s="1">
        <v>45712</v>
      </c>
      <c r="BH223">
        <v>4.29</v>
      </c>
      <c r="BI223">
        <f t="shared" si="125"/>
        <v>4.2900000000000001E-2</v>
      </c>
      <c r="BK223" s="1">
        <v>36831</v>
      </c>
      <c r="BL223">
        <v>1.53375542486591</v>
      </c>
      <c r="BM223">
        <f t="shared" si="135"/>
        <v>1.53375542486591E-2</v>
      </c>
      <c r="BP223" s="1">
        <v>45706</v>
      </c>
      <c r="BQ223" s="23">
        <v>182.40899999999999</v>
      </c>
      <c r="BR223">
        <f t="shared" si="126"/>
        <v>1.82409</v>
      </c>
      <c r="BT223" s="1">
        <v>45706</v>
      </c>
      <c r="BU223" s="23">
        <v>2.516</v>
      </c>
      <c r="BV223">
        <f t="shared" si="127"/>
        <v>2.5160000000000002E-2</v>
      </c>
      <c r="BX223" s="1">
        <v>45706</v>
      </c>
      <c r="BY223">
        <v>2.484</v>
      </c>
      <c r="BZ223">
        <f t="shared" si="128"/>
        <v>2.4840000000000001E-2</v>
      </c>
      <c r="CB223" s="1">
        <v>45712</v>
      </c>
      <c r="CC223">
        <v>2.3039999999999998</v>
      </c>
      <c r="CD223">
        <f t="shared" si="129"/>
        <v>2.3039999999999998E-2</v>
      </c>
      <c r="CG223" s="1"/>
      <c r="CJ223" s="1"/>
      <c r="CL223" s="1"/>
      <c r="CM223" s="1"/>
      <c r="CP223" s="1"/>
      <c r="CS223" s="1"/>
      <c r="CV223" s="1"/>
      <c r="CY223" s="1"/>
      <c r="DB223" s="1"/>
    </row>
    <row r="224" spans="1:106" x14ac:dyDescent="0.3">
      <c r="A224" s="21">
        <f t="shared" si="130"/>
        <v>46125</v>
      </c>
      <c r="B224" s="18">
        <f t="shared" si="106"/>
        <v>112.421875</v>
      </c>
      <c r="C224">
        <f t="shared" si="136"/>
        <v>115</v>
      </c>
      <c r="D224">
        <f t="shared" ca="1" si="111"/>
        <v>-0.32500000000000001</v>
      </c>
      <c r="E224">
        <f ca="1">IF(currency="USD",'Future et co'!F224,IF(currency="EUR",'Future et co'!G224,FALSE))</f>
        <v>3.6070000000000005E-2</v>
      </c>
      <c r="F224">
        <f t="shared" ca="1" si="112"/>
        <v>3.6070000000000005E-2</v>
      </c>
      <c r="G224">
        <f t="shared" ca="1" si="113"/>
        <v>2.0569999999999998E-2</v>
      </c>
      <c r="I224" s="21">
        <f t="shared" si="131"/>
        <v>45250</v>
      </c>
      <c r="J224" s="18">
        <f t="shared" si="107"/>
        <v>0</v>
      </c>
      <c r="K224">
        <f t="shared" si="114"/>
        <v>0</v>
      </c>
      <c r="L224">
        <f t="shared" ca="1" si="115"/>
        <v>2.1055555555555556</v>
      </c>
      <c r="M224">
        <f t="shared" ca="1" si="108"/>
        <v>4.9569999999999996E-2</v>
      </c>
      <c r="O224" s="21">
        <f t="shared" si="132"/>
        <v>45250</v>
      </c>
      <c r="P224" s="18">
        <f t="shared" si="109"/>
        <v>0</v>
      </c>
      <c r="Q224">
        <f t="shared" si="116"/>
        <v>0</v>
      </c>
      <c r="R224">
        <f t="shared" ca="1" si="117"/>
        <v>2.1055555555555556</v>
      </c>
      <c r="S224">
        <f t="shared" ca="1" si="110"/>
        <v>4.9569999999999996E-2</v>
      </c>
      <c r="U224" s="21">
        <f t="shared" si="118"/>
        <v>46020</v>
      </c>
      <c r="V224" s="18">
        <f t="shared" si="119"/>
        <v>3.6070000000000002</v>
      </c>
      <c r="W224">
        <f t="shared" si="103"/>
        <v>3.6070000000000005E-2</v>
      </c>
      <c r="Y224" s="21">
        <f t="shared" si="133"/>
        <v>46020</v>
      </c>
      <c r="Z224" s="18">
        <f t="shared" si="120"/>
        <v>3.548</v>
      </c>
      <c r="AA224">
        <f t="shared" si="104"/>
        <v>3.5479999999999998E-2</v>
      </c>
      <c r="AC224" s="21">
        <f t="shared" si="134"/>
        <v>45880</v>
      </c>
      <c r="AD224" s="18">
        <f t="shared" si="121"/>
        <v>4.1079999999999997</v>
      </c>
      <c r="AE224">
        <f t="shared" si="105"/>
        <v>4.1079999999999998E-2</v>
      </c>
      <c r="AH224" s="21">
        <v>44784</v>
      </c>
      <c r="AI224" s="18">
        <v>4327.7700000000004</v>
      </c>
      <c r="AJ224" s="18">
        <v>2.5000000000000001E-3</v>
      </c>
      <c r="AL224" s="21">
        <v>44784</v>
      </c>
      <c r="AM224" s="18">
        <v>4327.7700000000004</v>
      </c>
      <c r="AN224" s="18">
        <v>2.5000000000000001E-3</v>
      </c>
      <c r="AP224" s="21">
        <v>44784</v>
      </c>
      <c r="AQ224" s="18">
        <v>4327.7700000000004</v>
      </c>
      <c r="AR224" s="18">
        <v>2.5000000000000001E-3</v>
      </c>
      <c r="AU224" s="1">
        <v>45709</v>
      </c>
      <c r="AV224" s="23">
        <v>4.3159999999999998</v>
      </c>
      <c r="AW224">
        <f t="shared" si="122"/>
        <v>4.3159999999999997E-2</v>
      </c>
      <c r="AY224" s="1">
        <v>45709</v>
      </c>
      <c r="AZ224" s="23">
        <v>4.258</v>
      </c>
      <c r="BA224">
        <f t="shared" si="123"/>
        <v>4.258E-2</v>
      </c>
      <c r="BC224" s="1">
        <v>45709</v>
      </c>
      <c r="BD224">
        <v>4.4379999999999997</v>
      </c>
      <c r="BE224">
        <f t="shared" si="124"/>
        <v>4.4379999999999996E-2</v>
      </c>
      <c r="BG224" s="1">
        <v>45709</v>
      </c>
      <c r="BH224">
        <v>4.2910000000000004</v>
      </c>
      <c r="BI224">
        <f t="shared" si="125"/>
        <v>4.2910000000000004E-2</v>
      </c>
      <c r="BK224" s="1">
        <v>36832</v>
      </c>
      <c r="BL224">
        <v>1.5079145096519599</v>
      </c>
      <c r="BM224">
        <f t="shared" si="135"/>
        <v>1.50791450965196E-2</v>
      </c>
      <c r="BP224" s="1">
        <v>45705</v>
      </c>
      <c r="BQ224" s="23">
        <v>182.57470000000001</v>
      </c>
      <c r="BR224">
        <f t="shared" si="126"/>
        <v>1.825747</v>
      </c>
      <c r="BT224" s="1">
        <v>45705</v>
      </c>
      <c r="BU224" s="23">
        <v>2.5099999999999998</v>
      </c>
      <c r="BV224">
        <f t="shared" si="127"/>
        <v>2.5099999999999997E-2</v>
      </c>
      <c r="BX224" s="1">
        <v>45705</v>
      </c>
      <c r="BY224">
        <v>2.4889999999999999</v>
      </c>
      <c r="BZ224">
        <f t="shared" si="128"/>
        <v>2.4889999999999999E-2</v>
      </c>
      <c r="CB224" s="1">
        <v>45709</v>
      </c>
      <c r="CC224">
        <v>2.302</v>
      </c>
      <c r="CD224">
        <f t="shared" si="129"/>
        <v>2.3019999999999999E-2</v>
      </c>
      <c r="CG224" s="1"/>
      <c r="CJ224" s="1"/>
      <c r="CL224" s="1"/>
      <c r="CM224" s="1"/>
      <c r="CP224" s="1"/>
      <c r="CS224" s="1"/>
      <c r="CV224" s="1"/>
      <c r="CY224" s="1"/>
      <c r="DB224" s="1"/>
    </row>
    <row r="225" spans="1:106" x14ac:dyDescent="0.3">
      <c r="A225" s="21">
        <f t="shared" si="130"/>
        <v>46126</v>
      </c>
      <c r="B225" s="18">
        <f t="shared" si="106"/>
        <v>112.421875</v>
      </c>
      <c r="C225">
        <f t="shared" si="136"/>
        <v>115</v>
      </c>
      <c r="D225">
        <f t="shared" ca="1" si="111"/>
        <v>-0.32777777777777778</v>
      </c>
      <c r="E225">
        <f ca="1">IF(currency="USD",'Future et co'!F225,IF(currency="EUR",'Future et co'!G225,FALSE))</f>
        <v>3.6070000000000005E-2</v>
      </c>
      <c r="F225">
        <f t="shared" ca="1" si="112"/>
        <v>3.6070000000000005E-2</v>
      </c>
      <c r="G225">
        <f t="shared" ca="1" si="113"/>
        <v>2.0569999999999998E-2</v>
      </c>
      <c r="I225" s="21">
        <f t="shared" si="131"/>
        <v>45251</v>
      </c>
      <c r="J225" s="18">
        <f t="shared" si="107"/>
        <v>0</v>
      </c>
      <c r="K225">
        <f t="shared" si="114"/>
        <v>0</v>
      </c>
      <c r="L225">
        <f t="shared" ca="1" si="115"/>
        <v>2.1027777777777779</v>
      </c>
      <c r="M225">
        <f t="shared" ca="1" si="108"/>
        <v>4.9710000000000004E-2</v>
      </c>
      <c r="O225" s="21">
        <f t="shared" si="132"/>
        <v>45251</v>
      </c>
      <c r="P225" s="18">
        <f t="shared" si="109"/>
        <v>0</v>
      </c>
      <c r="Q225">
        <f t="shared" si="116"/>
        <v>0</v>
      </c>
      <c r="R225">
        <f t="shared" ca="1" si="117"/>
        <v>2.1027777777777779</v>
      </c>
      <c r="S225">
        <f t="shared" ca="1" si="110"/>
        <v>4.9710000000000004E-2</v>
      </c>
      <c r="U225" s="21">
        <f t="shared" si="118"/>
        <v>46021</v>
      </c>
      <c r="V225" s="18">
        <f t="shared" si="119"/>
        <v>3.6070000000000002</v>
      </c>
      <c r="W225">
        <f t="shared" si="103"/>
        <v>3.6070000000000005E-2</v>
      </c>
      <c r="Y225" s="21">
        <f t="shared" si="133"/>
        <v>46021</v>
      </c>
      <c r="Z225" s="18">
        <f t="shared" si="120"/>
        <v>3.548</v>
      </c>
      <c r="AA225">
        <f t="shared" si="104"/>
        <v>3.5479999999999998E-2</v>
      </c>
      <c r="AC225" s="21">
        <f t="shared" si="134"/>
        <v>45881</v>
      </c>
      <c r="AD225" s="18">
        <f t="shared" si="121"/>
        <v>4.0679999999999996</v>
      </c>
      <c r="AE225">
        <f t="shared" si="105"/>
        <v>4.0679999999999994E-2</v>
      </c>
      <c r="AH225" s="21">
        <v>44783</v>
      </c>
      <c r="AI225" s="18">
        <v>4327.01</v>
      </c>
      <c r="AJ225" s="18">
        <v>3.5000000000000001E-3</v>
      </c>
      <c r="AL225" s="21">
        <v>44783</v>
      </c>
      <c r="AM225" s="18">
        <v>4327.01</v>
      </c>
      <c r="AN225" s="18">
        <v>3.5000000000000001E-3</v>
      </c>
      <c r="AP225" s="21">
        <v>44783</v>
      </c>
      <c r="AQ225" s="18">
        <v>4327.01</v>
      </c>
      <c r="AR225" s="18">
        <v>3.5000000000000001E-3</v>
      </c>
      <c r="AU225" s="1">
        <v>45708</v>
      </c>
      <c r="AV225" s="23">
        <v>4.3179999999999996</v>
      </c>
      <c r="AW225">
        <f t="shared" si="122"/>
        <v>4.3179999999999996E-2</v>
      </c>
      <c r="AY225" s="1">
        <v>45708</v>
      </c>
      <c r="AZ225" s="23">
        <v>4.2830000000000004</v>
      </c>
      <c r="BA225">
        <f t="shared" si="123"/>
        <v>4.2830000000000007E-2</v>
      </c>
      <c r="BC225" s="1">
        <v>45708</v>
      </c>
      <c r="BD225">
        <v>4.4859999999999998</v>
      </c>
      <c r="BE225">
        <f t="shared" si="124"/>
        <v>4.4859999999999997E-2</v>
      </c>
      <c r="BG225" s="1">
        <v>45708</v>
      </c>
      <c r="BH225">
        <v>4.3659999999999997</v>
      </c>
      <c r="BI225">
        <f t="shared" si="125"/>
        <v>4.3659999999999997E-2</v>
      </c>
      <c r="BK225" s="1">
        <v>36833</v>
      </c>
      <c r="BL225">
        <v>1.54129835189125</v>
      </c>
      <c r="BM225">
        <f t="shared" si="135"/>
        <v>1.54129835189125E-2</v>
      </c>
      <c r="BP225" s="1">
        <v>45702</v>
      </c>
      <c r="BQ225" s="23">
        <v>183.44460000000001</v>
      </c>
      <c r="BR225">
        <f t="shared" si="126"/>
        <v>1.834446</v>
      </c>
      <c r="BT225" s="1">
        <v>45702</v>
      </c>
      <c r="BU225" s="23">
        <v>2.5219999999999998</v>
      </c>
      <c r="BV225">
        <f t="shared" si="127"/>
        <v>2.5219999999999999E-2</v>
      </c>
      <c r="BX225" s="1">
        <v>45702</v>
      </c>
      <c r="BY225">
        <v>2.5139999999999998</v>
      </c>
      <c r="BZ225">
        <f t="shared" si="128"/>
        <v>2.5139999999999999E-2</v>
      </c>
      <c r="CB225" s="1">
        <v>45708</v>
      </c>
      <c r="CC225">
        <v>2.35</v>
      </c>
      <c r="CD225">
        <f t="shared" si="129"/>
        <v>2.35E-2</v>
      </c>
      <c r="CG225" s="1"/>
      <c r="CJ225" s="1"/>
      <c r="CL225" s="1"/>
      <c r="CM225" s="1"/>
      <c r="CP225" s="1"/>
      <c r="CS225" s="1"/>
      <c r="CV225" s="1"/>
      <c r="CY225" s="1"/>
      <c r="DB225" s="1"/>
    </row>
    <row r="226" spans="1:106" x14ac:dyDescent="0.3">
      <c r="A226" s="21">
        <f t="shared" si="130"/>
        <v>46127</v>
      </c>
      <c r="B226" s="18">
        <f t="shared" si="106"/>
        <v>112.421875</v>
      </c>
      <c r="C226">
        <f t="shared" si="136"/>
        <v>115</v>
      </c>
      <c r="D226">
        <f t="shared" ca="1" si="111"/>
        <v>-0.33055555555555555</v>
      </c>
      <c r="E226">
        <f ca="1">IF(currency="USD",'Future et co'!F226,IF(currency="EUR",'Future et co'!G226,FALSE))</f>
        <v>3.6070000000000005E-2</v>
      </c>
      <c r="F226">
        <f t="shared" ca="1" si="112"/>
        <v>3.6070000000000005E-2</v>
      </c>
      <c r="G226">
        <f t="shared" ca="1" si="113"/>
        <v>2.0569999999999998E-2</v>
      </c>
      <c r="I226" s="21">
        <f t="shared" si="131"/>
        <v>45252</v>
      </c>
      <c r="J226" s="18">
        <f t="shared" si="107"/>
        <v>0</v>
      </c>
      <c r="K226">
        <f t="shared" si="114"/>
        <v>0</v>
      </c>
      <c r="L226">
        <f t="shared" ca="1" si="115"/>
        <v>2.1</v>
      </c>
      <c r="M226">
        <f t="shared" ca="1" si="108"/>
        <v>4.9630000000000001E-2</v>
      </c>
      <c r="O226" s="21">
        <f t="shared" si="132"/>
        <v>45252</v>
      </c>
      <c r="P226" s="18">
        <f t="shared" si="109"/>
        <v>0</v>
      </c>
      <c r="Q226">
        <f t="shared" si="116"/>
        <v>0</v>
      </c>
      <c r="R226">
        <f t="shared" ca="1" si="117"/>
        <v>2.1</v>
      </c>
      <c r="S226">
        <f t="shared" ca="1" si="110"/>
        <v>4.9630000000000001E-2</v>
      </c>
      <c r="U226" s="21">
        <f t="shared" si="118"/>
        <v>46022</v>
      </c>
      <c r="V226" s="18">
        <f t="shared" si="119"/>
        <v>3.6070000000000002</v>
      </c>
      <c r="W226">
        <f t="shared" si="103"/>
        <v>3.6070000000000005E-2</v>
      </c>
      <c r="Y226" s="21">
        <f t="shared" si="133"/>
        <v>46022</v>
      </c>
      <c r="Z226" s="18">
        <f t="shared" si="120"/>
        <v>3.548</v>
      </c>
      <c r="AA226">
        <f t="shared" si="104"/>
        <v>3.5479999999999998E-2</v>
      </c>
      <c r="AC226" s="21">
        <f t="shared" si="134"/>
        <v>45882</v>
      </c>
      <c r="AD226" s="18">
        <f t="shared" si="121"/>
        <v>4.0229999999999997</v>
      </c>
      <c r="AE226">
        <f t="shared" si="105"/>
        <v>4.0229999999999995E-2</v>
      </c>
      <c r="AH226" s="21">
        <v>44782</v>
      </c>
      <c r="AI226" s="18">
        <v>4238.6400000000003</v>
      </c>
      <c r="AJ226" s="18">
        <v>3.5000000000000001E-3</v>
      </c>
      <c r="AL226" s="21">
        <v>44782</v>
      </c>
      <c r="AM226" s="18">
        <v>4238.6400000000003</v>
      </c>
      <c r="AN226" s="18">
        <v>3.5000000000000001E-3</v>
      </c>
      <c r="AP226" s="21">
        <v>44782</v>
      </c>
      <c r="AQ226" s="18">
        <v>4238.6400000000003</v>
      </c>
      <c r="AR226" s="18">
        <v>3.5000000000000001E-3</v>
      </c>
      <c r="AU226" s="1">
        <v>45707</v>
      </c>
      <c r="AV226" s="23">
        <v>4.3289999999999997</v>
      </c>
      <c r="AW226">
        <f t="shared" si="122"/>
        <v>4.3289999999999995E-2</v>
      </c>
      <c r="AY226" s="1">
        <v>45707</v>
      </c>
      <c r="AZ226" s="23">
        <v>4.3029999999999999</v>
      </c>
      <c r="BA226">
        <f t="shared" si="123"/>
        <v>4.3029999999999999E-2</v>
      </c>
      <c r="BC226" s="1">
        <v>45707</v>
      </c>
      <c r="BD226">
        <v>4.4969999999999999</v>
      </c>
      <c r="BE226">
        <f t="shared" si="124"/>
        <v>4.4969999999999996E-2</v>
      </c>
      <c r="BG226" s="1">
        <v>45707</v>
      </c>
      <c r="BH226">
        <v>4.3739999999999997</v>
      </c>
      <c r="BI226">
        <f t="shared" si="125"/>
        <v>4.3739999999999994E-2</v>
      </c>
      <c r="BK226" s="1">
        <v>36836</v>
      </c>
      <c r="BL226">
        <v>1.53829130399184</v>
      </c>
      <c r="BM226">
        <f t="shared" si="135"/>
        <v>1.53829130399184E-2</v>
      </c>
      <c r="BP226" s="1">
        <v>45701</v>
      </c>
      <c r="BQ226" s="23">
        <v>183.44460000000001</v>
      </c>
      <c r="BR226">
        <f t="shared" si="126"/>
        <v>1.834446</v>
      </c>
      <c r="BT226" s="1">
        <v>45701</v>
      </c>
      <c r="BU226" s="23">
        <v>2.556</v>
      </c>
      <c r="BV226">
        <f t="shared" si="127"/>
        <v>2.5559999999999999E-2</v>
      </c>
      <c r="BX226" s="1">
        <v>45701</v>
      </c>
      <c r="BY226">
        <v>2.5070000000000001</v>
      </c>
      <c r="BZ226">
        <f t="shared" si="128"/>
        <v>2.5070000000000002E-2</v>
      </c>
      <c r="CB226" s="1">
        <v>45707</v>
      </c>
      <c r="CC226">
        <v>2.3660000000000001</v>
      </c>
      <c r="CD226">
        <f t="shared" si="129"/>
        <v>2.366E-2</v>
      </c>
      <c r="CG226" s="1"/>
      <c r="CJ226" s="1"/>
      <c r="CL226" s="1"/>
      <c r="CM226" s="1"/>
      <c r="CP226" s="1"/>
      <c r="CS226" s="1"/>
      <c r="CV226" s="1"/>
      <c r="CY226" s="1"/>
      <c r="DB226" s="1"/>
    </row>
    <row r="227" spans="1:106" x14ac:dyDescent="0.3">
      <c r="A227" s="21">
        <f t="shared" si="130"/>
        <v>46128</v>
      </c>
      <c r="B227" s="18">
        <f t="shared" si="106"/>
        <v>112.421875</v>
      </c>
      <c r="C227">
        <f t="shared" si="136"/>
        <v>115</v>
      </c>
      <c r="D227">
        <f t="shared" ca="1" si="111"/>
        <v>-0.33333333333333331</v>
      </c>
      <c r="E227">
        <f ca="1">IF(currency="USD",'Future et co'!F227,IF(currency="EUR",'Future et co'!G227,FALSE))</f>
        <v>3.6070000000000005E-2</v>
      </c>
      <c r="F227">
        <f t="shared" ca="1" si="112"/>
        <v>3.6070000000000005E-2</v>
      </c>
      <c r="G227">
        <f t="shared" ca="1" si="113"/>
        <v>2.0569999999999998E-2</v>
      </c>
      <c r="I227" s="21">
        <f t="shared" si="131"/>
        <v>45253</v>
      </c>
      <c r="J227" s="18">
        <f t="shared" si="107"/>
        <v>0</v>
      </c>
      <c r="K227">
        <f t="shared" si="114"/>
        <v>0</v>
      </c>
      <c r="L227">
        <f t="shared" ca="1" si="115"/>
        <v>2.0972222222222223</v>
      </c>
      <c r="M227">
        <f t="shared" ca="1" si="108"/>
        <v>4.9898999999999999E-2</v>
      </c>
      <c r="O227" s="21">
        <f t="shared" si="132"/>
        <v>45253</v>
      </c>
      <c r="P227" s="18">
        <f t="shared" si="109"/>
        <v>0</v>
      </c>
      <c r="Q227">
        <f t="shared" si="116"/>
        <v>0</v>
      </c>
      <c r="R227">
        <f t="shared" ca="1" si="117"/>
        <v>2.0972222222222223</v>
      </c>
      <c r="S227">
        <f t="shared" ca="1" si="110"/>
        <v>4.9898999999999999E-2</v>
      </c>
      <c r="U227" s="21">
        <f t="shared" si="118"/>
        <v>46023</v>
      </c>
      <c r="V227" s="18">
        <f t="shared" si="119"/>
        <v>3.6070000000000002</v>
      </c>
      <c r="W227">
        <f t="shared" si="103"/>
        <v>3.6070000000000005E-2</v>
      </c>
      <c r="Y227" s="21">
        <f t="shared" si="133"/>
        <v>46023</v>
      </c>
      <c r="Z227" s="18">
        <f t="shared" si="120"/>
        <v>3.548</v>
      </c>
      <c r="AA227">
        <f t="shared" si="104"/>
        <v>3.5479999999999998E-2</v>
      </c>
      <c r="AC227" s="21">
        <f t="shared" si="134"/>
        <v>45883</v>
      </c>
      <c r="AD227" s="18">
        <f t="shared" si="121"/>
        <v>4.0750000000000002</v>
      </c>
      <c r="AE227">
        <f t="shared" si="105"/>
        <v>4.0750000000000001E-2</v>
      </c>
      <c r="AH227" s="21">
        <v>44781</v>
      </c>
      <c r="AI227" s="18">
        <v>4259.75</v>
      </c>
      <c r="AJ227" s="18">
        <v>2.5000000000000001E-3</v>
      </c>
      <c r="AL227" s="21">
        <v>44781</v>
      </c>
      <c r="AM227" s="18">
        <v>4259.75</v>
      </c>
      <c r="AN227" s="18">
        <v>2.5000000000000001E-3</v>
      </c>
      <c r="AP227" s="21">
        <v>44781</v>
      </c>
      <c r="AQ227" s="18">
        <v>4259.75</v>
      </c>
      <c r="AR227" s="18">
        <v>2.5000000000000001E-3</v>
      </c>
      <c r="AU227" s="1">
        <v>45706</v>
      </c>
      <c r="AV227" s="23">
        <v>4.3230000000000004</v>
      </c>
      <c r="AW227">
        <f t="shared" si="122"/>
        <v>4.3230000000000005E-2</v>
      </c>
      <c r="AY227" s="1">
        <v>45706</v>
      </c>
      <c r="AZ227" s="23">
        <v>4.3049999999999997</v>
      </c>
      <c r="BA227">
        <f t="shared" si="123"/>
        <v>4.3049999999999998E-2</v>
      </c>
      <c r="BC227" s="1">
        <v>45706</v>
      </c>
      <c r="BD227">
        <v>4.5149999999999997</v>
      </c>
      <c r="BE227">
        <f t="shared" si="124"/>
        <v>4.5149999999999996E-2</v>
      </c>
      <c r="BG227" s="1">
        <v>45706</v>
      </c>
      <c r="BH227">
        <v>4.4000000000000004</v>
      </c>
      <c r="BI227">
        <f t="shared" si="125"/>
        <v>4.4000000000000004E-2</v>
      </c>
      <c r="BK227" s="1">
        <v>36837</v>
      </c>
      <c r="BL227">
        <v>1.5354320143142901</v>
      </c>
      <c r="BM227">
        <f t="shared" si="135"/>
        <v>1.5354320143142901E-2</v>
      </c>
      <c r="BP227" s="1">
        <v>45700</v>
      </c>
      <c r="BQ227" s="23">
        <v>182.47800000000001</v>
      </c>
      <c r="BR227">
        <f t="shared" si="126"/>
        <v>1.8247800000000001</v>
      </c>
      <c r="BT227" s="1">
        <v>45700</v>
      </c>
      <c r="BU227" s="23">
        <v>2.5529999999999999</v>
      </c>
      <c r="BV227">
        <f t="shared" si="127"/>
        <v>2.5530000000000001E-2</v>
      </c>
      <c r="BX227" s="1">
        <v>45700</v>
      </c>
      <c r="BY227">
        <v>2.4860000000000002</v>
      </c>
      <c r="BZ227">
        <f t="shared" si="128"/>
        <v>2.4860000000000004E-2</v>
      </c>
      <c r="CB227" s="1">
        <v>45706</v>
      </c>
      <c r="CC227">
        <v>2.3490000000000002</v>
      </c>
      <c r="CD227">
        <f t="shared" si="129"/>
        <v>2.349E-2</v>
      </c>
      <c r="CG227" s="1"/>
      <c r="CJ227" s="1"/>
      <c r="CL227" s="1"/>
      <c r="CM227" s="1"/>
      <c r="CP227" s="1"/>
      <c r="CS227" s="1"/>
      <c r="CV227" s="1"/>
      <c r="CY227" s="1"/>
      <c r="DB227" s="1"/>
    </row>
    <row r="228" spans="1:106" x14ac:dyDescent="0.3">
      <c r="A228" s="21">
        <f t="shared" si="130"/>
        <v>46129</v>
      </c>
      <c r="B228" s="18">
        <f t="shared" si="106"/>
        <v>112.421875</v>
      </c>
      <c r="C228">
        <f t="shared" si="136"/>
        <v>115</v>
      </c>
      <c r="D228">
        <f t="shared" ca="1" si="111"/>
        <v>-0.33611111111111114</v>
      </c>
      <c r="E228">
        <f ca="1">IF(currency="USD",'Future et co'!F228,IF(currency="EUR",'Future et co'!G228,FALSE))</f>
        <v>3.6070000000000005E-2</v>
      </c>
      <c r="F228">
        <f t="shared" ca="1" si="112"/>
        <v>3.6070000000000005E-2</v>
      </c>
      <c r="G228">
        <f t="shared" ca="1" si="113"/>
        <v>2.0569999999999998E-2</v>
      </c>
      <c r="I228" s="21">
        <f t="shared" si="131"/>
        <v>45254</v>
      </c>
      <c r="J228" s="18">
        <f t="shared" si="107"/>
        <v>0</v>
      </c>
      <c r="K228">
        <f t="shared" si="114"/>
        <v>0</v>
      </c>
      <c r="L228">
        <f t="shared" ca="1" si="115"/>
        <v>2.0944444444444446</v>
      </c>
      <c r="M228">
        <f t="shared" ca="1" si="108"/>
        <v>5.0039999999999994E-2</v>
      </c>
      <c r="O228" s="21">
        <f t="shared" si="132"/>
        <v>45254</v>
      </c>
      <c r="P228" s="18">
        <f t="shared" si="109"/>
        <v>0</v>
      </c>
      <c r="Q228">
        <f t="shared" si="116"/>
        <v>0</v>
      </c>
      <c r="R228">
        <f t="shared" ca="1" si="117"/>
        <v>2.0944444444444446</v>
      </c>
      <c r="S228">
        <f t="shared" ca="1" si="110"/>
        <v>5.0039999999999994E-2</v>
      </c>
      <c r="U228" s="21">
        <f t="shared" si="118"/>
        <v>46024</v>
      </c>
      <c r="V228" s="18">
        <f t="shared" si="119"/>
        <v>3.6070000000000002</v>
      </c>
      <c r="W228">
        <f t="shared" si="103"/>
        <v>3.6070000000000005E-2</v>
      </c>
      <c r="Y228" s="21">
        <f t="shared" si="133"/>
        <v>46024</v>
      </c>
      <c r="Z228" s="18">
        <f t="shared" si="120"/>
        <v>3.548</v>
      </c>
      <c r="AA228">
        <f t="shared" si="104"/>
        <v>3.5479999999999998E-2</v>
      </c>
      <c r="AC228" s="21">
        <f t="shared" si="134"/>
        <v>45884</v>
      </c>
      <c r="AD228" s="18">
        <f t="shared" si="121"/>
        <v>4.0999999999999996</v>
      </c>
      <c r="AE228">
        <f t="shared" si="105"/>
        <v>4.0999999999999995E-2</v>
      </c>
      <c r="AH228" s="21">
        <v>44778</v>
      </c>
      <c r="AI228" s="18">
        <v>4254.55</v>
      </c>
      <c r="AJ228" s="18">
        <v>5.7000000000000002E-3</v>
      </c>
      <c r="AL228" s="21">
        <v>44778</v>
      </c>
      <c r="AM228" s="18">
        <v>4254.55</v>
      </c>
      <c r="AN228" s="18">
        <v>5.7000000000000002E-3</v>
      </c>
      <c r="AP228" s="21">
        <v>44778</v>
      </c>
      <c r="AQ228" s="18">
        <v>4254.55</v>
      </c>
      <c r="AR228" s="18">
        <v>5.7000000000000002E-3</v>
      </c>
      <c r="AU228" s="1">
        <v>45705</v>
      </c>
      <c r="AV228" s="23">
        <v>4.33</v>
      </c>
      <c r="AW228">
        <f t="shared" si="122"/>
        <v>4.3299999999999998E-2</v>
      </c>
      <c r="AY228" s="1">
        <v>45705</v>
      </c>
      <c r="AZ228" s="23">
        <v>4.2930000000000001</v>
      </c>
      <c r="BA228">
        <f t="shared" si="123"/>
        <v>4.2930000000000003E-2</v>
      </c>
      <c r="BC228" s="1">
        <v>45705</v>
      </c>
      <c r="BD228">
        <v>4.4820000000000002</v>
      </c>
      <c r="BE228">
        <f t="shared" si="124"/>
        <v>4.4819999999999999E-2</v>
      </c>
      <c r="BG228" s="1">
        <v>45705</v>
      </c>
      <c r="BH228">
        <v>4.3586</v>
      </c>
      <c r="BI228">
        <f t="shared" si="125"/>
        <v>4.3586E-2</v>
      </c>
      <c r="BK228" s="1">
        <v>36838</v>
      </c>
      <c r="BL228">
        <v>1.5086096159675799</v>
      </c>
      <c r="BM228">
        <f t="shared" si="135"/>
        <v>1.5086096159675799E-2</v>
      </c>
      <c r="BP228" s="1">
        <v>45699</v>
      </c>
      <c r="BQ228" s="23">
        <v>183.23750000000001</v>
      </c>
      <c r="BR228">
        <f t="shared" si="126"/>
        <v>1.8323750000000001</v>
      </c>
      <c r="BT228" s="1">
        <v>45699</v>
      </c>
      <c r="BU228" s="23">
        <v>2.5390000000000001</v>
      </c>
      <c r="BV228">
        <f t="shared" si="127"/>
        <v>2.5390000000000003E-2</v>
      </c>
      <c r="BX228" s="1">
        <v>45699</v>
      </c>
      <c r="BY228">
        <v>2.4809999999999999</v>
      </c>
      <c r="BZ228">
        <f t="shared" si="128"/>
        <v>2.4809999999999999E-2</v>
      </c>
      <c r="CB228" s="1">
        <v>45705</v>
      </c>
      <c r="CC228">
        <v>2.3540000000000001</v>
      </c>
      <c r="CD228">
        <f t="shared" si="129"/>
        <v>2.3540000000000002E-2</v>
      </c>
      <c r="CG228" s="1"/>
      <c r="CJ228" s="1"/>
      <c r="CL228" s="1"/>
      <c r="CM228" s="1"/>
      <c r="CP228" s="1"/>
      <c r="CS228" s="1"/>
      <c r="CV228" s="1"/>
      <c r="CY228" s="1"/>
      <c r="DB228" s="1"/>
    </row>
    <row r="229" spans="1:106" x14ac:dyDescent="0.3">
      <c r="A229" s="21">
        <f t="shared" si="130"/>
        <v>46132</v>
      </c>
      <c r="B229" s="18">
        <f t="shared" si="106"/>
        <v>112.421875</v>
      </c>
      <c r="C229">
        <f t="shared" si="136"/>
        <v>115</v>
      </c>
      <c r="D229">
        <f t="shared" ca="1" si="111"/>
        <v>-0.34444444444444444</v>
      </c>
      <c r="E229">
        <f ca="1">IF(currency="USD",'Future et co'!F229,IF(currency="EUR",'Future et co'!G229,FALSE))</f>
        <v>3.6070000000000005E-2</v>
      </c>
      <c r="F229">
        <f t="shared" ca="1" si="112"/>
        <v>3.6070000000000005E-2</v>
      </c>
      <c r="G229">
        <f t="shared" ca="1" si="113"/>
        <v>2.0569999999999998E-2</v>
      </c>
      <c r="I229" s="21">
        <f t="shared" si="131"/>
        <v>45257</v>
      </c>
      <c r="J229" s="18">
        <f t="shared" si="107"/>
        <v>0</v>
      </c>
      <c r="K229">
        <f t="shared" si="114"/>
        <v>0</v>
      </c>
      <c r="L229">
        <f t="shared" ca="1" si="115"/>
        <v>2.0861111111111112</v>
      </c>
      <c r="M229">
        <f t="shared" ca="1" si="108"/>
        <v>4.9450000000000001E-2</v>
      </c>
      <c r="O229" s="21">
        <f t="shared" si="132"/>
        <v>45257</v>
      </c>
      <c r="P229" s="18">
        <f t="shared" si="109"/>
        <v>0</v>
      </c>
      <c r="Q229">
        <f t="shared" si="116"/>
        <v>0</v>
      </c>
      <c r="R229">
        <f t="shared" ca="1" si="117"/>
        <v>2.0861111111111112</v>
      </c>
      <c r="S229">
        <f t="shared" ca="1" si="110"/>
        <v>4.9450000000000001E-2</v>
      </c>
      <c r="U229" s="21">
        <f t="shared" si="118"/>
        <v>46027</v>
      </c>
      <c r="V229" s="18">
        <f t="shared" si="119"/>
        <v>3.6070000000000002</v>
      </c>
      <c r="W229">
        <f t="shared" si="103"/>
        <v>3.6070000000000005E-2</v>
      </c>
      <c r="Y229" s="21">
        <f t="shared" si="133"/>
        <v>46027</v>
      </c>
      <c r="Z229" s="18">
        <f t="shared" si="120"/>
        <v>3.548</v>
      </c>
      <c r="AA229">
        <f t="shared" si="104"/>
        <v>3.5479999999999998E-2</v>
      </c>
      <c r="AC229" s="21">
        <f t="shared" si="134"/>
        <v>45887</v>
      </c>
      <c r="AD229" s="18">
        <f t="shared" si="121"/>
        <v>4.1120000000000001</v>
      </c>
      <c r="AE229">
        <f t="shared" si="105"/>
        <v>4.1120000000000004E-2</v>
      </c>
      <c r="AH229" s="21">
        <v>44777</v>
      </c>
      <c r="AI229" s="18">
        <v>4256.5600000000004</v>
      </c>
      <c r="AJ229" s="18">
        <v>5.7000000000000002E-3</v>
      </c>
      <c r="AL229" s="21">
        <v>44777</v>
      </c>
      <c r="AM229" s="18">
        <v>4256.5600000000004</v>
      </c>
      <c r="AN229" s="18">
        <v>5.7000000000000002E-3</v>
      </c>
      <c r="AP229" s="21">
        <v>44777</v>
      </c>
      <c r="AQ229" s="18">
        <v>4256.5600000000004</v>
      </c>
      <c r="AR229" s="18">
        <v>5.7000000000000002E-3</v>
      </c>
      <c r="AU229" s="1">
        <v>45702</v>
      </c>
      <c r="AV229" s="23">
        <v>4.3259999999999996</v>
      </c>
      <c r="AW229">
        <f t="shared" si="122"/>
        <v>4.3259999999999993E-2</v>
      </c>
      <c r="AY229" s="1">
        <v>45702</v>
      </c>
      <c r="AZ229" s="23">
        <v>4.2910000000000004</v>
      </c>
      <c r="BA229">
        <f t="shared" si="123"/>
        <v>4.2910000000000004E-2</v>
      </c>
      <c r="BC229" s="1">
        <v>45702</v>
      </c>
      <c r="BD229">
        <v>4.49</v>
      </c>
      <c r="BE229">
        <f t="shared" si="124"/>
        <v>4.4900000000000002E-2</v>
      </c>
      <c r="BG229" s="1">
        <v>45702</v>
      </c>
      <c r="BH229">
        <v>4.3600000000000003</v>
      </c>
      <c r="BI229">
        <f t="shared" si="125"/>
        <v>4.36E-2</v>
      </c>
      <c r="BK229" s="1">
        <v>36839</v>
      </c>
      <c r="BL229">
        <v>1.5561747620958299</v>
      </c>
      <c r="BM229">
        <f t="shared" si="135"/>
        <v>1.5561747620958299E-2</v>
      </c>
      <c r="BP229" s="1">
        <v>45698</v>
      </c>
      <c r="BQ229" s="23">
        <v>184.34219999999999</v>
      </c>
      <c r="BR229">
        <f t="shared" si="126"/>
        <v>1.8434219999999999</v>
      </c>
      <c r="BT229" s="1">
        <v>45698</v>
      </c>
      <c r="BU229" s="23">
        <v>2.5259999999999998</v>
      </c>
      <c r="BV229">
        <f t="shared" si="127"/>
        <v>2.5259999999999998E-2</v>
      </c>
      <c r="BX229" s="1">
        <v>45698</v>
      </c>
      <c r="BY229">
        <v>2.468</v>
      </c>
      <c r="BZ229">
        <f t="shared" si="128"/>
        <v>2.4680000000000001E-2</v>
      </c>
      <c r="CB229" s="1">
        <v>45702</v>
      </c>
      <c r="CC229">
        <v>2.343</v>
      </c>
      <c r="CD229">
        <f t="shared" si="129"/>
        <v>2.3429999999999999E-2</v>
      </c>
      <c r="CG229" s="1"/>
      <c r="CJ229" s="1"/>
      <c r="CL229" s="1"/>
      <c r="CM229" s="1"/>
      <c r="CP229" s="1"/>
      <c r="CS229" s="1"/>
      <c r="CV229" s="1"/>
      <c r="CY229" s="1"/>
      <c r="DB229" s="1"/>
    </row>
    <row r="230" spans="1:106" x14ac:dyDescent="0.3">
      <c r="A230" s="21">
        <f t="shared" si="130"/>
        <v>46133</v>
      </c>
      <c r="B230" s="18">
        <f t="shared" si="106"/>
        <v>112.421875</v>
      </c>
      <c r="C230">
        <f t="shared" si="136"/>
        <v>115</v>
      </c>
      <c r="D230">
        <f t="shared" ca="1" si="111"/>
        <v>-0.34722222222222221</v>
      </c>
      <c r="E230">
        <f ca="1">IF(currency="USD",'Future et co'!F230,IF(currency="EUR",'Future et co'!G230,FALSE))</f>
        <v>3.6070000000000005E-2</v>
      </c>
      <c r="F230">
        <f t="shared" ca="1" si="112"/>
        <v>3.6070000000000005E-2</v>
      </c>
      <c r="G230">
        <f t="shared" ca="1" si="113"/>
        <v>2.0569999999999998E-2</v>
      </c>
      <c r="I230" s="21">
        <f t="shared" si="131"/>
        <v>45258</v>
      </c>
      <c r="J230" s="18">
        <f t="shared" si="107"/>
        <v>0</v>
      </c>
      <c r="K230">
        <f t="shared" si="114"/>
        <v>0</v>
      </c>
      <c r="L230">
        <f t="shared" ca="1" si="115"/>
        <v>2.0833333333333335</v>
      </c>
      <c r="M230">
        <f t="shared" ca="1" si="108"/>
        <v>4.8390000000000002E-2</v>
      </c>
      <c r="O230" s="21">
        <f t="shared" si="132"/>
        <v>45258</v>
      </c>
      <c r="P230" s="18">
        <f t="shared" si="109"/>
        <v>0</v>
      </c>
      <c r="Q230">
        <f t="shared" si="116"/>
        <v>0</v>
      </c>
      <c r="R230">
        <f t="shared" ca="1" si="117"/>
        <v>2.0833333333333335</v>
      </c>
      <c r="S230">
        <f t="shared" ca="1" si="110"/>
        <v>4.8390000000000002E-2</v>
      </c>
      <c r="U230" s="21">
        <f t="shared" si="118"/>
        <v>46028</v>
      </c>
      <c r="V230" s="18">
        <f t="shared" si="119"/>
        <v>3.6070000000000002</v>
      </c>
      <c r="W230">
        <f t="shared" ref="W230:W293" si="137">IF(U230="","",V230)/100</f>
        <v>3.6070000000000005E-2</v>
      </c>
      <c r="Y230" s="21">
        <f t="shared" si="133"/>
        <v>46028</v>
      </c>
      <c r="Z230" s="18">
        <f t="shared" si="120"/>
        <v>3.548</v>
      </c>
      <c r="AA230">
        <f t="shared" ref="AA230:AA293" si="138">IF(Y230="","",Z230)/100</f>
        <v>3.5479999999999998E-2</v>
      </c>
      <c r="AC230" s="21">
        <f t="shared" si="134"/>
        <v>45888</v>
      </c>
      <c r="AD230" s="18">
        <f t="shared" si="121"/>
        <v>4.0940000000000003</v>
      </c>
      <c r="AE230">
        <f t="shared" ref="AE230:AE293" si="139">IF(AC230="","",AD230)/100</f>
        <v>4.0940000000000004E-2</v>
      </c>
      <c r="AH230" s="21">
        <v>44776</v>
      </c>
      <c r="AI230" s="18">
        <v>4261.16</v>
      </c>
      <c r="AJ230" s="18">
        <v>5.3E-3</v>
      </c>
      <c r="AL230" s="21">
        <v>44776</v>
      </c>
      <c r="AM230" s="18">
        <v>4261.16</v>
      </c>
      <c r="AN230" s="18">
        <v>5.3E-3</v>
      </c>
      <c r="AP230" s="21">
        <v>44776</v>
      </c>
      <c r="AQ230" s="18">
        <v>4261.16</v>
      </c>
      <c r="AR230" s="18">
        <v>5.3E-3</v>
      </c>
      <c r="AU230" s="1">
        <v>45701</v>
      </c>
      <c r="AV230" s="23">
        <v>4.3170000000000002</v>
      </c>
      <c r="AW230">
        <f t="shared" si="122"/>
        <v>4.317E-2</v>
      </c>
      <c r="AY230" s="1">
        <v>45701</v>
      </c>
      <c r="AZ230" s="23">
        <v>4.3099999999999996</v>
      </c>
      <c r="BA230">
        <f t="shared" si="123"/>
        <v>4.3099999999999999E-2</v>
      </c>
      <c r="BC230" s="1">
        <v>45701</v>
      </c>
      <c r="BD230">
        <v>4.5250000000000004</v>
      </c>
      <c r="BE230">
        <f t="shared" si="124"/>
        <v>4.5250000000000005E-2</v>
      </c>
      <c r="BG230" s="1">
        <v>45701</v>
      </c>
      <c r="BH230">
        <v>4.4130000000000003</v>
      </c>
      <c r="BI230">
        <f t="shared" si="125"/>
        <v>4.4130000000000003E-2</v>
      </c>
      <c r="BK230" s="1">
        <v>36840</v>
      </c>
      <c r="BL230">
        <v>1.54706506924904</v>
      </c>
      <c r="BM230">
        <f t="shared" si="135"/>
        <v>1.5470650692490399E-2</v>
      </c>
      <c r="BP230" s="1">
        <v>45695</v>
      </c>
      <c r="BQ230" s="23">
        <v>183.99700000000001</v>
      </c>
      <c r="BR230">
        <f t="shared" si="126"/>
        <v>1.8399700000000001</v>
      </c>
      <c r="BT230" s="1">
        <v>45695</v>
      </c>
      <c r="BU230" s="23">
        <v>2.5270000000000001</v>
      </c>
      <c r="BV230">
        <f t="shared" si="127"/>
        <v>2.5270000000000001E-2</v>
      </c>
      <c r="BX230" s="1">
        <v>45695</v>
      </c>
      <c r="BY230">
        <v>2.468</v>
      </c>
      <c r="BZ230">
        <f t="shared" si="128"/>
        <v>2.4680000000000001E-2</v>
      </c>
      <c r="CB230" s="1">
        <v>45701</v>
      </c>
      <c r="CC230">
        <v>2.339</v>
      </c>
      <c r="CD230">
        <f t="shared" si="129"/>
        <v>2.3390000000000001E-2</v>
      </c>
      <c r="CG230" s="1"/>
      <c r="CJ230" s="1"/>
      <c r="CL230" s="1"/>
      <c r="CM230" s="1"/>
      <c r="CP230" s="1"/>
      <c r="CS230" s="1"/>
      <c r="CV230" s="1"/>
      <c r="CY230" s="1"/>
      <c r="DB230" s="1"/>
    </row>
    <row r="231" spans="1:106" x14ac:dyDescent="0.3">
      <c r="A231" s="21">
        <f t="shared" si="130"/>
        <v>46134</v>
      </c>
      <c r="B231" s="18">
        <f t="shared" si="106"/>
        <v>112.421875</v>
      </c>
      <c r="C231">
        <f t="shared" si="136"/>
        <v>115</v>
      </c>
      <c r="D231">
        <f t="shared" ca="1" si="111"/>
        <v>-0.35</v>
      </c>
      <c r="E231">
        <f ca="1">IF(currency="USD",'Future et co'!F231,IF(currency="EUR",'Future et co'!G231,FALSE))</f>
        <v>3.6070000000000005E-2</v>
      </c>
      <c r="F231">
        <f t="shared" ca="1" si="112"/>
        <v>3.6070000000000005E-2</v>
      </c>
      <c r="G231">
        <f t="shared" ca="1" si="113"/>
        <v>2.0569999999999998E-2</v>
      </c>
      <c r="I231" s="21">
        <f t="shared" si="131"/>
        <v>45259</v>
      </c>
      <c r="J231" s="18">
        <f t="shared" si="107"/>
        <v>0</v>
      </c>
      <c r="K231">
        <f t="shared" si="114"/>
        <v>0</v>
      </c>
      <c r="L231">
        <f t="shared" ca="1" si="115"/>
        <v>2.0805555555555557</v>
      </c>
      <c r="M231">
        <f t="shared" ca="1" si="108"/>
        <v>4.7640000000000002E-2</v>
      </c>
      <c r="O231" s="21">
        <f t="shared" si="132"/>
        <v>45259</v>
      </c>
      <c r="P231" s="18">
        <f t="shared" si="109"/>
        <v>0</v>
      </c>
      <c r="Q231">
        <f t="shared" si="116"/>
        <v>0</v>
      </c>
      <c r="R231">
        <f t="shared" ca="1" si="117"/>
        <v>2.0805555555555557</v>
      </c>
      <c r="S231">
        <f t="shared" ca="1" si="110"/>
        <v>4.7640000000000002E-2</v>
      </c>
      <c r="U231" s="21">
        <f t="shared" si="118"/>
        <v>46029</v>
      </c>
      <c r="V231" s="18">
        <f t="shared" si="119"/>
        <v>3.6070000000000002</v>
      </c>
      <c r="W231">
        <f t="shared" si="137"/>
        <v>3.6070000000000005E-2</v>
      </c>
      <c r="Y231" s="21">
        <f t="shared" si="133"/>
        <v>46029</v>
      </c>
      <c r="Z231" s="18">
        <f t="shared" si="120"/>
        <v>3.548</v>
      </c>
      <c r="AA231">
        <f t="shared" si="138"/>
        <v>3.5479999999999998E-2</v>
      </c>
      <c r="AC231" s="21">
        <f t="shared" si="134"/>
        <v>45889</v>
      </c>
      <c r="AD231" s="18">
        <f t="shared" si="121"/>
        <v>4.0960000000000001</v>
      </c>
      <c r="AE231">
        <f t="shared" si="139"/>
        <v>4.0960000000000003E-2</v>
      </c>
      <c r="AH231" s="21">
        <v>44775</v>
      </c>
      <c r="AI231" s="18">
        <v>4194.67</v>
      </c>
      <c r="AJ231" s="18">
        <v>5.3E-3</v>
      </c>
      <c r="AL231" s="21">
        <v>44775</v>
      </c>
      <c r="AM231" s="18">
        <v>4194.67</v>
      </c>
      <c r="AN231" s="18">
        <v>5.3E-3</v>
      </c>
      <c r="AP231" s="21">
        <v>44775</v>
      </c>
      <c r="AQ231" s="18">
        <v>4194.67</v>
      </c>
      <c r="AR231" s="18">
        <v>5.3E-3</v>
      </c>
      <c r="AU231" s="1">
        <v>45700</v>
      </c>
      <c r="AV231" s="23">
        <v>4.3220000000000001</v>
      </c>
      <c r="AW231">
        <f t="shared" si="122"/>
        <v>4.3220000000000001E-2</v>
      </c>
      <c r="AY231" s="1">
        <v>45700</v>
      </c>
      <c r="AZ231" s="23">
        <v>4.3250000000000002</v>
      </c>
      <c r="BA231">
        <f t="shared" si="123"/>
        <v>4.3250000000000004E-2</v>
      </c>
      <c r="BC231" s="1">
        <v>45700</v>
      </c>
      <c r="BD231">
        <v>4.5549999999999997</v>
      </c>
      <c r="BE231">
        <f t="shared" si="124"/>
        <v>4.555E-2</v>
      </c>
      <c r="BG231" s="1">
        <v>45700</v>
      </c>
      <c r="BH231">
        <v>4.468</v>
      </c>
      <c r="BI231">
        <f t="shared" si="125"/>
        <v>4.4679999999999997E-2</v>
      </c>
      <c r="BK231" s="1">
        <v>36843</v>
      </c>
      <c r="BL231">
        <v>1.56511400990143</v>
      </c>
      <c r="BM231">
        <f t="shared" si="135"/>
        <v>1.5651140099014301E-2</v>
      </c>
      <c r="BP231" s="1">
        <v>45694</v>
      </c>
      <c r="BQ231" s="23">
        <v>184.21789999999999</v>
      </c>
      <c r="BR231">
        <f t="shared" si="126"/>
        <v>1.8421789999999998</v>
      </c>
      <c r="BT231" s="1">
        <v>45694</v>
      </c>
      <c r="BU231" s="23">
        <v>2.5350000000000001</v>
      </c>
      <c r="BV231">
        <f t="shared" si="127"/>
        <v>2.5350000000000001E-2</v>
      </c>
      <c r="BX231" s="1">
        <v>45694</v>
      </c>
      <c r="BY231">
        <v>2.4660000000000002</v>
      </c>
      <c r="BZ231">
        <f t="shared" si="128"/>
        <v>2.4660000000000001E-2</v>
      </c>
      <c r="CB231" s="1">
        <v>45700</v>
      </c>
      <c r="CC231">
        <v>2.3439999999999999</v>
      </c>
      <c r="CD231">
        <f t="shared" si="129"/>
        <v>2.3439999999999999E-2</v>
      </c>
      <c r="CG231" s="1"/>
      <c r="CJ231" s="1"/>
      <c r="CL231" s="1"/>
      <c r="CM231" s="1"/>
      <c r="CP231" s="1"/>
      <c r="CS231" s="1"/>
      <c r="CV231" s="1"/>
      <c r="CY231" s="1"/>
      <c r="DB231" s="1"/>
    </row>
    <row r="232" spans="1:106" x14ac:dyDescent="0.3">
      <c r="A232" s="21">
        <f t="shared" si="130"/>
        <v>46135</v>
      </c>
      <c r="B232" s="18">
        <f t="shared" si="106"/>
        <v>112.421875</v>
      </c>
      <c r="C232">
        <f t="shared" si="136"/>
        <v>115</v>
      </c>
      <c r="D232">
        <f t="shared" ca="1" si="111"/>
        <v>-0.3527777777777778</v>
      </c>
      <c r="E232">
        <f ca="1">IF(currency="USD",'Future et co'!F232,IF(currency="EUR",'Future et co'!G232,FALSE))</f>
        <v>3.6070000000000005E-2</v>
      </c>
      <c r="F232">
        <f t="shared" ca="1" si="112"/>
        <v>3.6070000000000005E-2</v>
      </c>
      <c r="G232">
        <f t="shared" ca="1" si="113"/>
        <v>2.0569999999999998E-2</v>
      </c>
      <c r="I232" s="21">
        <f t="shared" si="131"/>
        <v>45260</v>
      </c>
      <c r="J232" s="18">
        <f t="shared" si="107"/>
        <v>0</v>
      </c>
      <c r="K232">
        <f t="shared" si="114"/>
        <v>0</v>
      </c>
      <c r="L232">
        <f t="shared" ca="1" si="115"/>
        <v>2.0777777777777779</v>
      </c>
      <c r="M232">
        <f t="shared" ca="1" si="108"/>
        <v>4.7660000000000001E-2</v>
      </c>
      <c r="O232" s="21">
        <f t="shared" si="132"/>
        <v>45260</v>
      </c>
      <c r="P232" s="18">
        <f t="shared" si="109"/>
        <v>0</v>
      </c>
      <c r="Q232">
        <f t="shared" si="116"/>
        <v>0</v>
      </c>
      <c r="R232">
        <f t="shared" ca="1" si="117"/>
        <v>2.0777777777777779</v>
      </c>
      <c r="S232">
        <f t="shared" ca="1" si="110"/>
        <v>4.7660000000000001E-2</v>
      </c>
      <c r="U232" s="21">
        <f t="shared" si="118"/>
        <v>46030</v>
      </c>
      <c r="V232" s="18">
        <f t="shared" si="119"/>
        <v>3.6070000000000002</v>
      </c>
      <c r="W232">
        <f t="shared" si="137"/>
        <v>3.6070000000000005E-2</v>
      </c>
      <c r="Y232" s="21">
        <f t="shared" si="133"/>
        <v>46030</v>
      </c>
      <c r="Z232" s="18">
        <f t="shared" si="120"/>
        <v>3.548</v>
      </c>
      <c r="AA232">
        <f t="shared" si="138"/>
        <v>3.5479999999999998E-2</v>
      </c>
      <c r="AC232" s="21">
        <f t="shared" si="134"/>
        <v>45890</v>
      </c>
      <c r="AD232" s="18">
        <f t="shared" si="121"/>
        <v>4.1379999999999999</v>
      </c>
      <c r="AE232">
        <f t="shared" si="139"/>
        <v>4.138E-2</v>
      </c>
      <c r="AH232" s="21">
        <v>44774</v>
      </c>
      <c r="AI232" s="18">
        <v>4216.82</v>
      </c>
      <c r="AJ232" s="18">
        <v>6.0000000000000001E-3</v>
      </c>
      <c r="AL232" s="21">
        <v>44774</v>
      </c>
      <c r="AM232" s="18">
        <v>4216.82</v>
      </c>
      <c r="AN232" s="18">
        <v>6.0000000000000001E-3</v>
      </c>
      <c r="AP232" s="21">
        <v>44774</v>
      </c>
      <c r="AQ232" s="18">
        <v>4216.82</v>
      </c>
      <c r="AR232" s="18">
        <v>6.0000000000000001E-3</v>
      </c>
      <c r="AU232" s="1">
        <v>45699</v>
      </c>
      <c r="AV232" s="23">
        <v>4.3250000000000002</v>
      </c>
      <c r="AW232">
        <f t="shared" si="122"/>
        <v>4.3250000000000004E-2</v>
      </c>
      <c r="AY232" s="1">
        <v>45699</v>
      </c>
      <c r="AZ232" s="23">
        <v>4.2960000000000003</v>
      </c>
      <c r="BA232">
        <f t="shared" si="123"/>
        <v>4.2960000000000005E-2</v>
      </c>
      <c r="BC232" s="1">
        <v>45699</v>
      </c>
      <c r="BD232">
        <v>4.5</v>
      </c>
      <c r="BE232">
        <f t="shared" si="124"/>
        <v>4.4999999999999998E-2</v>
      </c>
      <c r="BG232" s="1">
        <v>45699</v>
      </c>
      <c r="BH232">
        <v>4.3849999999999998</v>
      </c>
      <c r="BI232">
        <f t="shared" si="125"/>
        <v>4.385E-2</v>
      </c>
      <c r="BK232" s="1">
        <v>36844</v>
      </c>
      <c r="BL232">
        <v>1.54633640937868</v>
      </c>
      <c r="BM232">
        <f t="shared" si="135"/>
        <v>1.54633640937868E-2</v>
      </c>
      <c r="BP232" s="1">
        <v>45693</v>
      </c>
      <c r="BQ232" s="23">
        <v>184.41120000000001</v>
      </c>
      <c r="BR232">
        <f t="shared" si="126"/>
        <v>1.844112</v>
      </c>
      <c r="BT232" s="1">
        <v>45693</v>
      </c>
      <c r="BU232" s="23">
        <v>2.5289999999999999</v>
      </c>
      <c r="BV232">
        <f t="shared" si="127"/>
        <v>2.529E-2</v>
      </c>
      <c r="BX232" s="1">
        <v>45693</v>
      </c>
      <c r="BY232">
        <v>2.476</v>
      </c>
      <c r="BZ232">
        <f t="shared" si="128"/>
        <v>2.4760000000000001E-2</v>
      </c>
      <c r="CB232" s="1">
        <v>45699</v>
      </c>
      <c r="CC232">
        <v>2.3210000000000002</v>
      </c>
      <c r="CD232">
        <f t="shared" si="129"/>
        <v>2.3210000000000001E-2</v>
      </c>
      <c r="CG232" s="1"/>
      <c r="CJ232" s="1"/>
      <c r="CL232" s="1"/>
      <c r="CM232" s="1"/>
      <c r="CP232" s="1"/>
      <c r="CS232" s="1"/>
      <c r="CV232" s="1"/>
      <c r="CY232" s="1"/>
      <c r="DB232" s="1"/>
    </row>
    <row r="233" spans="1:106" x14ac:dyDescent="0.3">
      <c r="A233" s="21">
        <f t="shared" si="130"/>
        <v>46136</v>
      </c>
      <c r="B233" s="18">
        <f t="shared" si="106"/>
        <v>112.421875</v>
      </c>
      <c r="C233">
        <f t="shared" si="136"/>
        <v>115</v>
      </c>
      <c r="D233">
        <f t="shared" ca="1" si="111"/>
        <v>-0.35555555555555557</v>
      </c>
      <c r="E233">
        <f ca="1">IF(currency="USD",'Future et co'!F233,IF(currency="EUR",'Future et co'!G233,FALSE))</f>
        <v>3.6070000000000005E-2</v>
      </c>
      <c r="F233">
        <f t="shared" ca="1" si="112"/>
        <v>3.6070000000000005E-2</v>
      </c>
      <c r="G233">
        <f t="shared" ca="1" si="113"/>
        <v>2.0569999999999998E-2</v>
      </c>
      <c r="I233" s="21">
        <f t="shared" si="131"/>
        <v>45261</v>
      </c>
      <c r="J233" s="18">
        <f t="shared" si="107"/>
        <v>0</v>
      </c>
      <c r="K233">
        <f t="shared" si="114"/>
        <v>0</v>
      </c>
      <c r="L233">
        <f t="shared" ca="1" si="115"/>
        <v>2.0750000000000002</v>
      </c>
      <c r="M233">
        <f t="shared" ca="1" si="108"/>
        <v>4.632E-2</v>
      </c>
      <c r="O233" s="21">
        <f t="shared" si="132"/>
        <v>45261</v>
      </c>
      <c r="P233" s="18">
        <f t="shared" si="109"/>
        <v>0</v>
      </c>
      <c r="Q233">
        <f t="shared" si="116"/>
        <v>0</v>
      </c>
      <c r="R233">
        <f t="shared" ca="1" si="117"/>
        <v>2.0750000000000002</v>
      </c>
      <c r="S233">
        <f t="shared" ca="1" si="110"/>
        <v>4.632E-2</v>
      </c>
      <c r="U233" s="21">
        <f t="shared" si="118"/>
        <v>46031</v>
      </c>
      <c r="V233" s="18">
        <f t="shared" si="119"/>
        <v>3.6070000000000002</v>
      </c>
      <c r="W233">
        <f t="shared" si="137"/>
        <v>3.6070000000000005E-2</v>
      </c>
      <c r="Y233" s="21">
        <f t="shared" si="133"/>
        <v>46031</v>
      </c>
      <c r="Z233" s="18">
        <f t="shared" si="120"/>
        <v>3.548</v>
      </c>
      <c r="AA233">
        <f t="shared" si="138"/>
        <v>3.5479999999999998E-2</v>
      </c>
      <c r="AC233" s="21">
        <f t="shared" si="134"/>
        <v>45891</v>
      </c>
      <c r="AD233" s="18">
        <f t="shared" si="121"/>
        <v>4.0519999999999996</v>
      </c>
      <c r="AE233">
        <f t="shared" si="139"/>
        <v>4.0519999999999994E-2</v>
      </c>
      <c r="AH233" s="21">
        <v>44771</v>
      </c>
      <c r="AI233" s="18">
        <v>4229.93</v>
      </c>
      <c r="AJ233" s="18">
        <v>6.0000000000000001E-3</v>
      </c>
      <c r="AL233" s="21">
        <v>44771</v>
      </c>
      <c r="AM233" s="18">
        <v>4229.93</v>
      </c>
      <c r="AN233" s="18">
        <v>6.0000000000000001E-3</v>
      </c>
      <c r="AP233" s="21">
        <v>44771</v>
      </c>
      <c r="AQ233" s="18">
        <v>4229.93</v>
      </c>
      <c r="AR233" s="18">
        <v>6.0000000000000001E-3</v>
      </c>
      <c r="AU233" s="1">
        <v>45698</v>
      </c>
      <c r="AV233" s="23">
        <v>4.3129999999999997</v>
      </c>
      <c r="AW233">
        <f t="shared" si="122"/>
        <v>4.3129999999999995E-2</v>
      </c>
      <c r="AY233" s="1">
        <v>45698</v>
      </c>
      <c r="AZ233" s="23">
        <v>4.2889999999999997</v>
      </c>
      <c r="BA233">
        <f t="shared" si="123"/>
        <v>4.2889999999999998E-2</v>
      </c>
      <c r="BC233" s="1">
        <v>45698</v>
      </c>
      <c r="BD233">
        <v>4.4870000000000001</v>
      </c>
      <c r="BE233">
        <f t="shared" si="124"/>
        <v>4.487E-2</v>
      </c>
      <c r="BG233" s="1">
        <v>45698</v>
      </c>
      <c r="BH233">
        <v>4.3650000000000002</v>
      </c>
      <c r="BI233">
        <f t="shared" si="125"/>
        <v>4.3650000000000001E-2</v>
      </c>
      <c r="BK233" s="1">
        <v>36845</v>
      </c>
      <c r="BL233">
        <v>1.53862712806429</v>
      </c>
      <c r="BM233">
        <f t="shared" si="135"/>
        <v>1.53862712806429E-2</v>
      </c>
      <c r="BP233" s="1">
        <v>45692</v>
      </c>
      <c r="BQ233" s="23">
        <v>183.8175</v>
      </c>
      <c r="BR233">
        <f t="shared" si="126"/>
        <v>1.8381749999999999</v>
      </c>
      <c r="BT233" s="1">
        <v>45692</v>
      </c>
      <c r="BU233" s="23">
        <v>2.5409999999999999</v>
      </c>
      <c r="BV233">
        <f t="shared" si="127"/>
        <v>2.5409999999999999E-2</v>
      </c>
      <c r="BX233" s="1">
        <v>45692</v>
      </c>
      <c r="BY233">
        <v>2.4750000000000001</v>
      </c>
      <c r="BZ233">
        <f t="shared" si="128"/>
        <v>2.4750000000000001E-2</v>
      </c>
      <c r="CB233" s="1">
        <v>45698</v>
      </c>
      <c r="CC233">
        <v>2.2839999999999998</v>
      </c>
      <c r="CD233">
        <f t="shared" si="129"/>
        <v>2.2839999999999999E-2</v>
      </c>
      <c r="CG233" s="1"/>
      <c r="CJ233" s="1"/>
      <c r="CL233" s="1"/>
      <c r="CM233" s="1"/>
      <c r="CP233" s="1"/>
      <c r="CS233" s="1"/>
      <c r="CV233" s="1"/>
      <c r="CY233" s="1"/>
      <c r="DB233" s="1"/>
    </row>
    <row r="234" spans="1:106" x14ac:dyDescent="0.3">
      <c r="A234" s="21">
        <f t="shared" si="130"/>
        <v>46139</v>
      </c>
      <c r="B234" s="18">
        <f t="shared" si="106"/>
        <v>112.421875</v>
      </c>
      <c r="C234">
        <f t="shared" si="136"/>
        <v>115</v>
      </c>
      <c r="D234">
        <f t="shared" ca="1" si="111"/>
        <v>-0.36388888888888887</v>
      </c>
      <c r="E234">
        <f ca="1">IF(currency="USD",'Future et co'!F234,IF(currency="EUR",'Future et co'!G234,FALSE))</f>
        <v>3.6070000000000005E-2</v>
      </c>
      <c r="F234">
        <f t="shared" ca="1" si="112"/>
        <v>3.6070000000000005E-2</v>
      </c>
      <c r="G234">
        <f t="shared" ca="1" si="113"/>
        <v>2.0569999999999998E-2</v>
      </c>
      <c r="I234" s="21">
        <f t="shared" si="131"/>
        <v>45264</v>
      </c>
      <c r="J234" s="18">
        <f t="shared" si="107"/>
        <v>0</v>
      </c>
      <c r="K234">
        <f t="shared" si="114"/>
        <v>0</v>
      </c>
      <c r="L234">
        <f t="shared" ca="1" si="115"/>
        <v>2.0666666666666669</v>
      </c>
      <c r="M234">
        <f t="shared" ca="1" si="108"/>
        <v>4.6769999999999999E-2</v>
      </c>
      <c r="O234" s="21">
        <f t="shared" si="132"/>
        <v>45264</v>
      </c>
      <c r="P234" s="18">
        <f t="shared" si="109"/>
        <v>0</v>
      </c>
      <c r="Q234">
        <f t="shared" si="116"/>
        <v>0</v>
      </c>
      <c r="R234">
        <f t="shared" ca="1" si="117"/>
        <v>2.0666666666666669</v>
      </c>
      <c r="S234">
        <f t="shared" ca="1" si="110"/>
        <v>4.6769999999999999E-2</v>
      </c>
      <c r="U234" s="21">
        <f t="shared" si="118"/>
        <v>46034</v>
      </c>
      <c r="V234" s="18">
        <f t="shared" si="119"/>
        <v>3.6070000000000002</v>
      </c>
      <c r="W234">
        <f t="shared" si="137"/>
        <v>3.6070000000000005E-2</v>
      </c>
      <c r="Y234" s="21">
        <f t="shared" si="133"/>
        <v>46034</v>
      </c>
      <c r="Z234" s="18">
        <f t="shared" si="120"/>
        <v>3.548</v>
      </c>
      <c r="AA234">
        <f t="shared" si="138"/>
        <v>3.5479999999999998E-2</v>
      </c>
      <c r="AC234" s="21">
        <f t="shared" si="134"/>
        <v>45894</v>
      </c>
      <c r="AD234" s="18">
        <f t="shared" si="121"/>
        <v>4.0780000000000003</v>
      </c>
      <c r="AE234">
        <f t="shared" si="139"/>
        <v>4.0780000000000004E-2</v>
      </c>
      <c r="AH234" s="21">
        <v>44770</v>
      </c>
      <c r="AI234" s="18">
        <v>4191.57</v>
      </c>
      <c r="AJ234" s="18">
        <v>0</v>
      </c>
      <c r="AL234" s="21">
        <v>44770</v>
      </c>
      <c r="AM234" s="18">
        <v>4191.57</v>
      </c>
      <c r="AN234" s="18">
        <v>0</v>
      </c>
      <c r="AP234" s="21">
        <v>44770</v>
      </c>
      <c r="AQ234" s="18">
        <v>4191.57</v>
      </c>
      <c r="AR234" s="18">
        <v>0</v>
      </c>
      <c r="AU234" s="1">
        <v>45695</v>
      </c>
      <c r="AV234" s="23">
        <v>4.3129999999999997</v>
      </c>
      <c r="AW234">
        <f t="shared" si="122"/>
        <v>4.3129999999999995E-2</v>
      </c>
      <c r="AY234" s="1">
        <v>45695</v>
      </c>
      <c r="AZ234" s="23">
        <v>4.2910000000000004</v>
      </c>
      <c r="BA234">
        <f t="shared" si="123"/>
        <v>4.2910000000000004E-2</v>
      </c>
      <c r="BC234" s="1">
        <v>45695</v>
      </c>
      <c r="BD234">
        <v>4.4930000000000003</v>
      </c>
      <c r="BE234">
        <f t="shared" si="124"/>
        <v>4.4930000000000005E-2</v>
      </c>
      <c r="BG234" s="1">
        <v>45695</v>
      </c>
      <c r="BH234">
        <v>4.3739999999999997</v>
      </c>
      <c r="BI234">
        <f t="shared" si="125"/>
        <v>4.3739999999999994E-2</v>
      </c>
      <c r="BK234" s="1">
        <v>36846</v>
      </c>
      <c r="BL234">
        <v>1.5101741332168901</v>
      </c>
      <c r="BM234">
        <f t="shared" si="135"/>
        <v>1.51017413321689E-2</v>
      </c>
      <c r="BP234" s="1">
        <v>45691</v>
      </c>
      <c r="BQ234" s="23">
        <v>184.0522</v>
      </c>
      <c r="BR234">
        <f t="shared" si="126"/>
        <v>1.840522</v>
      </c>
      <c r="BT234" s="1">
        <v>45691</v>
      </c>
      <c r="BU234" s="23">
        <v>2.5619999999999998</v>
      </c>
      <c r="BV234">
        <f t="shared" si="127"/>
        <v>2.5619999999999997E-2</v>
      </c>
      <c r="BX234" s="1">
        <v>45691</v>
      </c>
      <c r="BY234">
        <v>2.536</v>
      </c>
      <c r="BZ234">
        <f t="shared" si="128"/>
        <v>2.5360000000000001E-2</v>
      </c>
      <c r="CB234" s="1">
        <v>45695</v>
      </c>
      <c r="CC234">
        <v>2.294</v>
      </c>
      <c r="CD234">
        <f t="shared" si="129"/>
        <v>2.2940000000000002E-2</v>
      </c>
      <c r="CG234" s="1"/>
      <c r="CJ234" s="1"/>
      <c r="CL234" s="1"/>
      <c r="CM234" s="1"/>
      <c r="CP234" s="1"/>
      <c r="CS234" s="1"/>
      <c r="CV234" s="1"/>
      <c r="CY234" s="1"/>
      <c r="DB234" s="1"/>
    </row>
    <row r="235" spans="1:106" x14ac:dyDescent="0.3">
      <c r="A235" s="21">
        <f t="shared" si="130"/>
        <v>46140</v>
      </c>
      <c r="B235" s="18">
        <f t="shared" si="106"/>
        <v>112.421875</v>
      </c>
      <c r="C235">
        <f t="shared" si="136"/>
        <v>115</v>
      </c>
      <c r="D235">
        <f t="shared" ca="1" si="111"/>
        <v>-0.36666666666666664</v>
      </c>
      <c r="E235">
        <f ca="1">IF(currency="USD",'Future et co'!F235,IF(currency="EUR",'Future et co'!G235,FALSE))</f>
        <v>3.6070000000000005E-2</v>
      </c>
      <c r="F235">
        <f t="shared" ca="1" si="112"/>
        <v>3.6070000000000005E-2</v>
      </c>
      <c r="G235">
        <f t="shared" ca="1" si="113"/>
        <v>2.0569999999999998E-2</v>
      </c>
      <c r="I235" s="21">
        <f t="shared" si="131"/>
        <v>45265</v>
      </c>
      <c r="J235" s="18">
        <f t="shared" si="107"/>
        <v>0</v>
      </c>
      <c r="K235">
        <f t="shared" si="114"/>
        <v>0</v>
      </c>
      <c r="L235">
        <f t="shared" ca="1" si="115"/>
        <v>2.0638888888888891</v>
      </c>
      <c r="M235">
        <f t="shared" ca="1" si="108"/>
        <v>4.6399999999999997E-2</v>
      </c>
      <c r="O235" s="21">
        <f t="shared" si="132"/>
        <v>45265</v>
      </c>
      <c r="P235" s="18">
        <f t="shared" si="109"/>
        <v>0</v>
      </c>
      <c r="Q235">
        <f t="shared" si="116"/>
        <v>0</v>
      </c>
      <c r="R235">
        <f t="shared" ca="1" si="117"/>
        <v>2.0638888888888891</v>
      </c>
      <c r="S235">
        <f t="shared" ca="1" si="110"/>
        <v>4.6399999999999997E-2</v>
      </c>
      <c r="U235" s="21">
        <f t="shared" si="118"/>
        <v>46035</v>
      </c>
      <c r="V235" s="18">
        <f t="shared" si="119"/>
        <v>3.6070000000000002</v>
      </c>
      <c r="W235">
        <f t="shared" si="137"/>
        <v>3.6070000000000005E-2</v>
      </c>
      <c r="Y235" s="21">
        <f t="shared" si="133"/>
        <v>46035</v>
      </c>
      <c r="Z235" s="18">
        <f t="shared" si="120"/>
        <v>3.548</v>
      </c>
      <c r="AA235">
        <f t="shared" si="138"/>
        <v>3.5479999999999998E-2</v>
      </c>
      <c r="AC235" s="21">
        <f t="shared" si="134"/>
        <v>45895</v>
      </c>
      <c r="AD235" s="18">
        <f t="shared" si="121"/>
        <v>4.0359999999999996</v>
      </c>
      <c r="AE235">
        <f t="shared" si="139"/>
        <v>4.0359999999999993E-2</v>
      </c>
      <c r="AH235" s="21">
        <v>44769</v>
      </c>
      <c r="AI235" s="18">
        <v>4111.21</v>
      </c>
      <c r="AJ235" s="18">
        <v>9.1999999999999998E-3</v>
      </c>
      <c r="AL235" s="21">
        <v>44769</v>
      </c>
      <c r="AM235" s="18">
        <v>4111.21</v>
      </c>
      <c r="AN235" s="18">
        <v>9.1999999999999998E-3</v>
      </c>
      <c r="AP235" s="21">
        <v>44769</v>
      </c>
      <c r="AQ235" s="18">
        <v>4111.21</v>
      </c>
      <c r="AR235" s="18">
        <v>9.1999999999999998E-3</v>
      </c>
      <c r="AU235" s="1">
        <v>45694</v>
      </c>
      <c r="AV235" s="23">
        <v>4.3150000000000004</v>
      </c>
      <c r="AW235">
        <f t="shared" si="122"/>
        <v>4.3150000000000001E-2</v>
      </c>
      <c r="AY235" s="1">
        <v>45694</v>
      </c>
      <c r="AZ235" s="23">
        <v>4.2530000000000001</v>
      </c>
      <c r="BA235">
        <f t="shared" si="123"/>
        <v>4.2529999999999998E-2</v>
      </c>
      <c r="BC235" s="1">
        <v>45694</v>
      </c>
      <c r="BD235">
        <v>4.4379999999999997</v>
      </c>
      <c r="BE235">
        <f t="shared" si="124"/>
        <v>4.4379999999999996E-2</v>
      </c>
      <c r="BG235" s="1">
        <v>45694</v>
      </c>
      <c r="BH235">
        <v>4.3049999999999997</v>
      </c>
      <c r="BI235">
        <f t="shared" si="125"/>
        <v>4.3049999999999998E-2</v>
      </c>
      <c r="BK235" s="1">
        <v>36847</v>
      </c>
      <c r="BL235">
        <v>1.53375542486591</v>
      </c>
      <c r="BM235">
        <f t="shared" si="135"/>
        <v>1.53375542486591E-2</v>
      </c>
      <c r="BP235" s="1">
        <v>45688</v>
      </c>
      <c r="BQ235" s="23">
        <v>182.989</v>
      </c>
      <c r="BR235">
        <f t="shared" si="126"/>
        <v>1.82989</v>
      </c>
      <c r="BT235" s="1">
        <v>45688</v>
      </c>
      <c r="BU235" s="23">
        <v>2.589</v>
      </c>
      <c r="BV235">
        <f t="shared" si="127"/>
        <v>2.589E-2</v>
      </c>
      <c r="BX235" s="1">
        <v>45688</v>
      </c>
      <c r="BY235">
        <v>2.59</v>
      </c>
      <c r="BZ235">
        <f t="shared" si="128"/>
        <v>2.5899999999999999E-2</v>
      </c>
      <c r="CB235" s="1">
        <v>45694</v>
      </c>
      <c r="CC235">
        <v>2.3050000000000002</v>
      </c>
      <c r="CD235">
        <f t="shared" si="129"/>
        <v>2.3050000000000001E-2</v>
      </c>
      <c r="CG235" s="1"/>
      <c r="CJ235" s="1"/>
      <c r="CL235" s="1"/>
      <c r="CM235" s="1"/>
      <c r="CP235" s="1"/>
      <c r="CS235" s="1"/>
      <c r="CV235" s="1"/>
      <c r="CY235" s="1"/>
      <c r="DB235" s="1"/>
    </row>
    <row r="236" spans="1:106" x14ac:dyDescent="0.3">
      <c r="A236" s="21">
        <f t="shared" si="130"/>
        <v>46141</v>
      </c>
      <c r="B236" s="18">
        <f t="shared" si="106"/>
        <v>112.421875</v>
      </c>
      <c r="C236">
        <f t="shared" si="136"/>
        <v>115</v>
      </c>
      <c r="D236">
        <f t="shared" ca="1" si="111"/>
        <v>-0.36944444444444446</v>
      </c>
      <c r="E236">
        <f ca="1">IF(currency="USD",'Future et co'!F236,IF(currency="EUR",'Future et co'!G236,FALSE))</f>
        <v>3.6070000000000005E-2</v>
      </c>
      <c r="F236">
        <f t="shared" ca="1" si="112"/>
        <v>3.6070000000000005E-2</v>
      </c>
      <c r="G236">
        <f t="shared" ca="1" si="113"/>
        <v>2.0569999999999998E-2</v>
      </c>
      <c r="I236" s="21">
        <f t="shared" si="131"/>
        <v>45266</v>
      </c>
      <c r="J236" s="18">
        <f t="shared" si="107"/>
        <v>0</v>
      </c>
      <c r="K236">
        <f t="shared" si="114"/>
        <v>0</v>
      </c>
      <c r="L236">
        <f t="shared" ca="1" si="115"/>
        <v>2.0611111111111109</v>
      </c>
      <c r="M236">
        <f t="shared" ca="1" si="108"/>
        <v>4.6740000000000004E-2</v>
      </c>
      <c r="O236" s="21">
        <f t="shared" si="132"/>
        <v>45266</v>
      </c>
      <c r="P236" s="18">
        <f t="shared" si="109"/>
        <v>0</v>
      </c>
      <c r="Q236">
        <f t="shared" si="116"/>
        <v>0</v>
      </c>
      <c r="R236">
        <f t="shared" ca="1" si="117"/>
        <v>2.0611111111111109</v>
      </c>
      <c r="S236">
        <f t="shared" ca="1" si="110"/>
        <v>4.6740000000000004E-2</v>
      </c>
      <c r="U236" s="21">
        <f t="shared" si="118"/>
        <v>46036</v>
      </c>
      <c r="V236" s="18">
        <f t="shared" si="119"/>
        <v>3.6070000000000002</v>
      </c>
      <c r="W236">
        <f t="shared" si="137"/>
        <v>3.6070000000000005E-2</v>
      </c>
      <c r="Y236" s="21">
        <f t="shared" si="133"/>
        <v>46036</v>
      </c>
      <c r="Z236" s="18">
        <f t="shared" si="120"/>
        <v>3.548</v>
      </c>
      <c r="AA236">
        <f t="shared" si="138"/>
        <v>3.5479999999999998E-2</v>
      </c>
      <c r="AC236" s="21">
        <f t="shared" si="134"/>
        <v>45896</v>
      </c>
      <c r="AD236" s="18">
        <f t="shared" si="121"/>
        <v>4.016</v>
      </c>
      <c r="AE236">
        <f t="shared" si="139"/>
        <v>4.0160000000000001E-2</v>
      </c>
      <c r="AH236" s="21">
        <v>44768</v>
      </c>
      <c r="AI236" s="18">
        <v>4033.72</v>
      </c>
      <c r="AJ236" s="18">
        <v>2E-3</v>
      </c>
      <c r="AL236" s="21">
        <v>44768</v>
      </c>
      <c r="AM236" s="18">
        <v>4033.72</v>
      </c>
      <c r="AN236" s="18">
        <v>2E-3</v>
      </c>
      <c r="AP236" s="21">
        <v>44768</v>
      </c>
      <c r="AQ236" s="18">
        <v>4033.72</v>
      </c>
      <c r="AR236" s="18">
        <v>2E-3</v>
      </c>
      <c r="AU236" s="1">
        <v>45693</v>
      </c>
      <c r="AV236" s="23">
        <v>4.3179999999999996</v>
      </c>
      <c r="AW236">
        <f t="shared" si="122"/>
        <v>4.3179999999999996E-2</v>
      </c>
      <c r="AY236" s="1">
        <v>45693</v>
      </c>
      <c r="AZ236" s="23">
        <v>4.2619999999999996</v>
      </c>
      <c r="BA236">
        <f t="shared" si="123"/>
        <v>4.2619999999999998E-2</v>
      </c>
      <c r="BC236" s="1">
        <v>45693</v>
      </c>
      <c r="BD236">
        <v>4.4279999999999999</v>
      </c>
      <c r="BE236">
        <f t="shared" si="124"/>
        <v>4.428E-2</v>
      </c>
      <c r="BG236" s="1">
        <v>45693</v>
      </c>
      <c r="BH236">
        <v>4.2839999999999998</v>
      </c>
      <c r="BI236">
        <f t="shared" si="125"/>
        <v>4.2839999999999996E-2</v>
      </c>
      <c r="BK236" s="1">
        <v>36850</v>
      </c>
      <c r="BL236">
        <v>1.5732803536689901</v>
      </c>
      <c r="BM236">
        <f t="shared" si="135"/>
        <v>1.5732803536689901E-2</v>
      </c>
      <c r="BP236" s="1">
        <v>45687</v>
      </c>
      <c r="BQ236" s="23">
        <v>182.1328</v>
      </c>
      <c r="BR236">
        <f t="shared" si="126"/>
        <v>1.8213280000000001</v>
      </c>
      <c r="BT236" s="1">
        <v>45687</v>
      </c>
      <c r="BU236" s="23">
        <v>2.6059999999999999</v>
      </c>
      <c r="BV236">
        <f t="shared" si="127"/>
        <v>2.606E-2</v>
      </c>
      <c r="BX236" s="1">
        <v>45687</v>
      </c>
      <c r="BY236">
        <v>2.593</v>
      </c>
      <c r="BZ236">
        <f t="shared" si="128"/>
        <v>2.5929999999999998E-2</v>
      </c>
      <c r="CB236" s="1">
        <v>45693</v>
      </c>
      <c r="CC236">
        <v>2.3029999999999999</v>
      </c>
      <c r="CD236">
        <f t="shared" si="129"/>
        <v>2.3029999999999998E-2</v>
      </c>
      <c r="CG236" s="1"/>
      <c r="CJ236" s="1"/>
      <c r="CL236" s="1"/>
      <c r="CM236" s="1"/>
      <c r="CP236" s="1"/>
      <c r="CS236" s="1"/>
      <c r="CV236" s="1"/>
      <c r="CY236" s="1"/>
      <c r="DB236" s="1"/>
    </row>
    <row r="237" spans="1:106" x14ac:dyDescent="0.3">
      <c r="A237" s="21">
        <f t="shared" si="130"/>
        <v>46142</v>
      </c>
      <c r="B237" s="18">
        <f t="shared" si="106"/>
        <v>112.421875</v>
      </c>
      <c r="C237">
        <f t="shared" si="136"/>
        <v>115</v>
      </c>
      <c r="D237">
        <f t="shared" ca="1" si="111"/>
        <v>-0.37222222222222223</v>
      </c>
      <c r="E237">
        <f ca="1">IF(currency="USD",'Future et co'!F237,IF(currency="EUR",'Future et co'!G237,FALSE))</f>
        <v>3.6070000000000005E-2</v>
      </c>
      <c r="F237">
        <f t="shared" ca="1" si="112"/>
        <v>3.6070000000000005E-2</v>
      </c>
      <c r="G237">
        <f t="shared" ca="1" si="113"/>
        <v>2.0569999999999998E-2</v>
      </c>
      <c r="I237" s="21">
        <f t="shared" si="131"/>
        <v>45267</v>
      </c>
      <c r="J237" s="18">
        <f t="shared" si="107"/>
        <v>0</v>
      </c>
      <c r="K237">
        <f t="shared" si="114"/>
        <v>0</v>
      </c>
      <c r="L237">
        <f t="shared" ca="1" si="115"/>
        <v>2.0583333333333331</v>
      </c>
      <c r="M237">
        <f t="shared" ca="1" si="108"/>
        <v>4.6330000000000003E-2</v>
      </c>
      <c r="O237" s="21">
        <f t="shared" si="132"/>
        <v>45267</v>
      </c>
      <c r="P237" s="18">
        <f t="shared" si="109"/>
        <v>0</v>
      </c>
      <c r="Q237">
        <f t="shared" si="116"/>
        <v>0</v>
      </c>
      <c r="R237">
        <f t="shared" ca="1" si="117"/>
        <v>2.0583333333333331</v>
      </c>
      <c r="S237">
        <f t="shared" ca="1" si="110"/>
        <v>4.6330000000000003E-2</v>
      </c>
      <c r="U237" s="21">
        <f t="shared" si="118"/>
        <v>46037</v>
      </c>
      <c r="V237" s="18">
        <f t="shared" si="119"/>
        <v>3.6070000000000002</v>
      </c>
      <c r="W237">
        <f t="shared" si="137"/>
        <v>3.6070000000000005E-2</v>
      </c>
      <c r="Y237" s="21">
        <f t="shared" si="133"/>
        <v>46037</v>
      </c>
      <c r="Z237" s="18">
        <f t="shared" si="120"/>
        <v>3.548</v>
      </c>
      <c r="AA237">
        <f t="shared" si="138"/>
        <v>3.5479999999999998E-2</v>
      </c>
      <c r="AC237" s="21">
        <f t="shared" si="134"/>
        <v>45897</v>
      </c>
      <c r="AD237" s="18">
        <f t="shared" si="121"/>
        <v>4.03</v>
      </c>
      <c r="AE237">
        <f t="shared" si="139"/>
        <v>4.0300000000000002E-2</v>
      </c>
      <c r="AH237" s="21">
        <v>44767</v>
      </c>
      <c r="AI237" s="18">
        <v>4058.09</v>
      </c>
      <c r="AJ237" s="18">
        <v>8.2000000000000007E-3</v>
      </c>
      <c r="AL237" s="21">
        <v>44767</v>
      </c>
      <c r="AM237" s="18">
        <v>4058.09</v>
      </c>
      <c r="AN237" s="18">
        <v>8.2000000000000007E-3</v>
      </c>
      <c r="AP237" s="21">
        <v>44767</v>
      </c>
      <c r="AQ237" s="18">
        <v>4058.09</v>
      </c>
      <c r="AR237" s="18">
        <v>8.2000000000000007E-3</v>
      </c>
      <c r="AU237" s="1">
        <v>45692</v>
      </c>
      <c r="AV237" s="23">
        <v>4.3070000000000004</v>
      </c>
      <c r="AW237">
        <f t="shared" si="122"/>
        <v>4.3070000000000004E-2</v>
      </c>
      <c r="AY237" s="1">
        <v>45692</v>
      </c>
      <c r="AZ237" s="23">
        <v>4.2670000000000003</v>
      </c>
      <c r="BA237">
        <f t="shared" si="123"/>
        <v>4.2670000000000007E-2</v>
      </c>
      <c r="BC237" s="1">
        <v>45692</v>
      </c>
      <c r="BD237">
        <v>4.4429999999999996</v>
      </c>
      <c r="BE237">
        <f t="shared" si="124"/>
        <v>4.4429999999999997E-2</v>
      </c>
      <c r="BG237" s="1">
        <v>45692</v>
      </c>
      <c r="BH237">
        <v>4.3150000000000004</v>
      </c>
      <c r="BI237">
        <f t="shared" si="125"/>
        <v>4.3150000000000001E-2</v>
      </c>
      <c r="BK237" s="1">
        <v>36851</v>
      </c>
      <c r="BL237">
        <v>1.56575136952762</v>
      </c>
      <c r="BM237">
        <f t="shared" si="135"/>
        <v>1.5657513695276199E-2</v>
      </c>
      <c r="BP237" s="1">
        <v>45686</v>
      </c>
      <c r="BQ237" s="23">
        <v>181.3596</v>
      </c>
      <c r="BR237">
        <f t="shared" si="126"/>
        <v>1.813596</v>
      </c>
      <c r="BT237" s="1">
        <v>45686</v>
      </c>
      <c r="BU237" s="23">
        <v>2.6120000000000001</v>
      </c>
      <c r="BV237">
        <f t="shared" si="127"/>
        <v>2.6120000000000001E-2</v>
      </c>
      <c r="BX237" s="1">
        <v>45686</v>
      </c>
      <c r="BY237">
        <v>2.5979999999999999</v>
      </c>
      <c r="BZ237">
        <f t="shared" si="128"/>
        <v>2.598E-2</v>
      </c>
      <c r="CB237" s="1">
        <v>45692</v>
      </c>
      <c r="CC237">
        <v>2.3039999999999998</v>
      </c>
      <c r="CD237">
        <f t="shared" si="129"/>
        <v>2.3039999999999998E-2</v>
      </c>
      <c r="CG237" s="1"/>
      <c r="CJ237" s="1"/>
      <c r="CL237" s="1"/>
      <c r="CM237" s="1"/>
      <c r="CP237" s="1"/>
      <c r="CS237" s="1"/>
      <c r="CV237" s="1"/>
      <c r="CY237" s="1"/>
      <c r="DB237" s="1"/>
    </row>
    <row r="238" spans="1:106" x14ac:dyDescent="0.3">
      <c r="A238" s="21">
        <f t="shared" si="130"/>
        <v>46143</v>
      </c>
      <c r="B238" s="18">
        <f t="shared" si="106"/>
        <v>112.421875</v>
      </c>
      <c r="C238">
        <f t="shared" si="136"/>
        <v>115</v>
      </c>
      <c r="D238">
        <f t="shared" ca="1" si="111"/>
        <v>-0.375</v>
      </c>
      <c r="E238">
        <f ca="1">IF(currency="USD",'Future et co'!F238,IF(currency="EUR",'Future et co'!G238,FALSE))</f>
        <v>3.6070000000000005E-2</v>
      </c>
      <c r="F238">
        <f t="shared" ca="1" si="112"/>
        <v>3.6070000000000005E-2</v>
      </c>
      <c r="G238">
        <f t="shared" ca="1" si="113"/>
        <v>2.0569999999999998E-2</v>
      </c>
      <c r="I238" s="21">
        <f t="shared" si="131"/>
        <v>45268</v>
      </c>
      <c r="J238" s="18">
        <f t="shared" si="107"/>
        <v>0</v>
      </c>
      <c r="K238">
        <f t="shared" si="114"/>
        <v>0</v>
      </c>
      <c r="L238">
        <f t="shared" ca="1" si="115"/>
        <v>2.0555555555555554</v>
      </c>
      <c r="M238">
        <f t="shared" ca="1" si="108"/>
        <v>4.7809999999999998E-2</v>
      </c>
      <c r="O238" s="21">
        <f t="shared" si="132"/>
        <v>45268</v>
      </c>
      <c r="P238" s="18">
        <f t="shared" si="109"/>
        <v>0</v>
      </c>
      <c r="Q238">
        <f t="shared" si="116"/>
        <v>0</v>
      </c>
      <c r="R238">
        <f t="shared" ca="1" si="117"/>
        <v>2.0555555555555554</v>
      </c>
      <c r="S238">
        <f t="shared" ca="1" si="110"/>
        <v>4.7809999999999998E-2</v>
      </c>
      <c r="U238" s="21">
        <f t="shared" si="118"/>
        <v>46038</v>
      </c>
      <c r="V238" s="18">
        <f t="shared" si="119"/>
        <v>3.6070000000000002</v>
      </c>
      <c r="W238">
        <f t="shared" si="137"/>
        <v>3.6070000000000005E-2</v>
      </c>
      <c r="Y238" s="21">
        <f t="shared" si="133"/>
        <v>46038</v>
      </c>
      <c r="Z238" s="18">
        <f t="shared" si="120"/>
        <v>3.548</v>
      </c>
      <c r="AA238">
        <f t="shared" si="138"/>
        <v>3.5479999999999998E-2</v>
      </c>
      <c r="AC238" s="21">
        <f t="shared" si="134"/>
        <v>45898</v>
      </c>
      <c r="AD238" s="18">
        <f t="shared" si="121"/>
        <v>4.0199999999999996</v>
      </c>
      <c r="AE238">
        <f t="shared" si="139"/>
        <v>4.0199999999999993E-2</v>
      </c>
      <c r="AH238" s="21">
        <v>44764</v>
      </c>
      <c r="AI238" s="18">
        <v>4056.8</v>
      </c>
      <c r="AJ238" s="18">
        <v>6.7999999999999996E-3</v>
      </c>
      <c r="AL238" s="21">
        <v>44764</v>
      </c>
      <c r="AM238" s="18">
        <v>4056.8</v>
      </c>
      <c r="AN238" s="18">
        <v>6.7999999999999996E-3</v>
      </c>
      <c r="AP238" s="21">
        <v>44764</v>
      </c>
      <c r="AQ238" s="18">
        <v>4056.8</v>
      </c>
      <c r="AR238" s="18">
        <v>6.7999999999999996E-3</v>
      </c>
      <c r="AU238" s="1">
        <v>45691</v>
      </c>
      <c r="AV238" s="23">
        <v>4.3070000000000004</v>
      </c>
      <c r="AW238">
        <f t="shared" si="122"/>
        <v>4.3070000000000004E-2</v>
      </c>
      <c r="AY238" s="1">
        <v>45691</v>
      </c>
      <c r="AZ238" s="23">
        <v>4.2649999999999997</v>
      </c>
      <c r="BA238">
        <f t="shared" si="123"/>
        <v>4.2649999999999993E-2</v>
      </c>
      <c r="BC238" s="1">
        <v>45691</v>
      </c>
      <c r="BD238">
        <v>4.4580000000000002</v>
      </c>
      <c r="BE238">
        <f t="shared" si="124"/>
        <v>4.4580000000000002E-2</v>
      </c>
      <c r="BG238" s="1">
        <v>45691</v>
      </c>
      <c r="BH238">
        <v>4.343</v>
      </c>
      <c r="BI238">
        <f t="shared" si="125"/>
        <v>4.3429999999999996E-2</v>
      </c>
      <c r="BK238" s="1">
        <v>36852</v>
      </c>
      <c r="BL238">
        <v>1.5446919632882901</v>
      </c>
      <c r="BM238">
        <f t="shared" si="135"/>
        <v>1.5446919632882901E-2</v>
      </c>
      <c r="BP238" s="1">
        <v>45685</v>
      </c>
      <c r="BQ238" s="23">
        <v>181.4562</v>
      </c>
      <c r="BR238">
        <f t="shared" si="126"/>
        <v>1.814562</v>
      </c>
      <c r="BT238" s="1">
        <v>45685</v>
      </c>
      <c r="BU238" s="23">
        <v>2.6150000000000002</v>
      </c>
      <c r="BV238">
        <f t="shared" si="127"/>
        <v>2.6150000000000003E-2</v>
      </c>
      <c r="BX238" s="1">
        <v>45685</v>
      </c>
      <c r="BY238">
        <v>2.5910000000000002</v>
      </c>
      <c r="BZ238">
        <f t="shared" si="128"/>
        <v>2.5910000000000002E-2</v>
      </c>
      <c r="CB238" s="1">
        <v>45691</v>
      </c>
      <c r="CC238">
        <v>2.3180000000000001</v>
      </c>
      <c r="CD238">
        <f t="shared" si="129"/>
        <v>2.3179999999999999E-2</v>
      </c>
      <c r="CG238" s="1"/>
      <c r="CJ238" s="1"/>
      <c r="CL238" s="1"/>
      <c r="CM238" s="1"/>
      <c r="CP238" s="1"/>
      <c r="CS238" s="1"/>
      <c r="CV238" s="1"/>
      <c r="CY238" s="1"/>
      <c r="DB238" s="1"/>
    </row>
    <row r="239" spans="1:106" x14ac:dyDescent="0.3">
      <c r="A239" s="21">
        <f t="shared" si="130"/>
        <v>46146</v>
      </c>
      <c r="B239" s="18">
        <f t="shared" si="106"/>
        <v>112.421875</v>
      </c>
      <c r="C239">
        <f t="shared" si="136"/>
        <v>115</v>
      </c>
      <c r="D239">
        <f t="shared" ca="1" si="111"/>
        <v>-0.38333333333333336</v>
      </c>
      <c r="E239">
        <f ca="1">IF(currency="USD",'Future et co'!F239,IF(currency="EUR",'Future et co'!G239,FALSE))</f>
        <v>3.6070000000000005E-2</v>
      </c>
      <c r="F239">
        <f t="shared" ca="1" si="112"/>
        <v>3.6070000000000005E-2</v>
      </c>
      <c r="G239">
        <f t="shared" ca="1" si="113"/>
        <v>2.0569999999999998E-2</v>
      </c>
      <c r="I239" s="21">
        <f t="shared" si="131"/>
        <v>45271</v>
      </c>
      <c r="J239" s="18">
        <f t="shared" si="107"/>
        <v>0</v>
      </c>
      <c r="K239">
        <f t="shared" si="114"/>
        <v>0</v>
      </c>
      <c r="L239">
        <f t="shared" ca="1" si="115"/>
        <v>2.0472222222222221</v>
      </c>
      <c r="M239">
        <f t="shared" ca="1" si="108"/>
        <v>4.7660000000000001E-2</v>
      </c>
      <c r="O239" s="21">
        <f t="shared" si="132"/>
        <v>45271</v>
      </c>
      <c r="P239" s="18">
        <f t="shared" si="109"/>
        <v>0</v>
      </c>
      <c r="Q239">
        <f t="shared" si="116"/>
        <v>0</v>
      </c>
      <c r="R239">
        <f t="shared" ca="1" si="117"/>
        <v>2.0472222222222221</v>
      </c>
      <c r="S239">
        <f t="shared" ca="1" si="110"/>
        <v>4.7660000000000001E-2</v>
      </c>
      <c r="U239" s="21">
        <f t="shared" si="118"/>
        <v>46041</v>
      </c>
      <c r="V239" s="18">
        <f t="shared" si="119"/>
        <v>3.6070000000000002</v>
      </c>
      <c r="W239">
        <f t="shared" si="137"/>
        <v>3.6070000000000005E-2</v>
      </c>
      <c r="Y239" s="21">
        <f t="shared" si="133"/>
        <v>46041</v>
      </c>
      <c r="Z239" s="18">
        <f t="shared" si="120"/>
        <v>3.548</v>
      </c>
      <c r="AA239">
        <f t="shared" si="138"/>
        <v>3.5479999999999998E-2</v>
      </c>
      <c r="AC239" s="21">
        <f t="shared" si="134"/>
        <v>45901</v>
      </c>
      <c r="AD239" s="18">
        <f t="shared" si="121"/>
        <v>4.0239000000000003</v>
      </c>
      <c r="AE239">
        <f t="shared" si="139"/>
        <v>4.0239000000000004E-2</v>
      </c>
      <c r="AH239" s="21">
        <v>44763</v>
      </c>
      <c r="AI239" s="18">
        <v>4089.52</v>
      </c>
      <c r="AJ239" s="18">
        <v>9.4000000000000004E-3</v>
      </c>
      <c r="AL239" s="21">
        <v>44763</v>
      </c>
      <c r="AM239" s="18">
        <v>4089.52</v>
      </c>
      <c r="AN239" s="18">
        <v>9.4000000000000004E-3</v>
      </c>
      <c r="AP239" s="21">
        <v>44763</v>
      </c>
      <c r="AQ239" s="18">
        <v>4089.52</v>
      </c>
      <c r="AR239" s="18">
        <v>9.4000000000000004E-3</v>
      </c>
      <c r="AU239" s="1">
        <v>45688</v>
      </c>
      <c r="AV239" s="23">
        <v>4.3129999999999997</v>
      </c>
      <c r="AW239">
        <f t="shared" si="122"/>
        <v>4.3129999999999995E-2</v>
      </c>
      <c r="AY239" s="1">
        <v>45688</v>
      </c>
      <c r="AZ239" s="23">
        <v>4.2519999999999998</v>
      </c>
      <c r="BA239">
        <f t="shared" si="123"/>
        <v>4.2519999999999995E-2</v>
      </c>
      <c r="BC239" s="1">
        <v>45688</v>
      </c>
      <c r="BD239">
        <v>4.4269999999999996</v>
      </c>
      <c r="BE239">
        <f t="shared" si="124"/>
        <v>4.4269999999999997E-2</v>
      </c>
      <c r="BG239" s="1">
        <v>45688</v>
      </c>
      <c r="BH239">
        <v>4.2990000000000004</v>
      </c>
      <c r="BI239">
        <f t="shared" si="125"/>
        <v>4.299E-2</v>
      </c>
      <c r="BK239" s="1">
        <v>36854</v>
      </c>
      <c r="BL239">
        <v>1.5778816137852101</v>
      </c>
      <c r="BM239">
        <f t="shared" si="135"/>
        <v>1.5778816137852102E-2</v>
      </c>
      <c r="BP239" s="1">
        <v>45684</v>
      </c>
      <c r="BQ239" s="23">
        <v>181.76</v>
      </c>
      <c r="BR239">
        <f t="shared" si="126"/>
        <v>1.8175999999999999</v>
      </c>
      <c r="BT239" s="1">
        <v>45684</v>
      </c>
      <c r="BU239" s="23">
        <v>2.641</v>
      </c>
      <c r="BV239">
        <f t="shared" si="127"/>
        <v>2.6409999999999999E-2</v>
      </c>
      <c r="BX239" s="1">
        <v>45684</v>
      </c>
      <c r="BY239">
        <v>2.6</v>
      </c>
      <c r="BZ239">
        <f t="shared" si="128"/>
        <v>2.6000000000000002E-2</v>
      </c>
      <c r="CB239" s="1">
        <v>45688</v>
      </c>
      <c r="CC239">
        <v>2.39</v>
      </c>
      <c r="CD239">
        <f t="shared" si="129"/>
        <v>2.3900000000000001E-2</v>
      </c>
      <c r="CG239" s="1"/>
      <c r="CJ239" s="1"/>
      <c r="CL239" s="1"/>
      <c r="CM239" s="1"/>
      <c r="CP239" s="1"/>
      <c r="CS239" s="1"/>
      <c r="CV239" s="1"/>
      <c r="CY239" s="1"/>
      <c r="DB239" s="1"/>
    </row>
    <row r="240" spans="1:106" x14ac:dyDescent="0.3">
      <c r="A240" s="21">
        <f t="shared" si="130"/>
        <v>46147</v>
      </c>
      <c r="B240" s="18">
        <f t="shared" si="106"/>
        <v>112.421875</v>
      </c>
      <c r="C240">
        <f t="shared" si="136"/>
        <v>115</v>
      </c>
      <c r="D240">
        <f t="shared" ca="1" si="111"/>
        <v>-0.38611111111111113</v>
      </c>
      <c r="E240">
        <f ca="1">IF(currency="USD",'Future et co'!F240,IF(currency="EUR",'Future et co'!G240,FALSE))</f>
        <v>3.6070000000000005E-2</v>
      </c>
      <c r="F240">
        <f t="shared" ca="1" si="112"/>
        <v>3.6070000000000005E-2</v>
      </c>
      <c r="G240">
        <f t="shared" ca="1" si="113"/>
        <v>2.0569999999999998E-2</v>
      </c>
      <c r="I240" s="21">
        <f t="shared" si="131"/>
        <v>45272</v>
      </c>
      <c r="J240" s="18">
        <f t="shared" si="107"/>
        <v>0</v>
      </c>
      <c r="K240">
        <f t="shared" si="114"/>
        <v>0</v>
      </c>
      <c r="L240">
        <f t="shared" ca="1" si="115"/>
        <v>2.0444444444444443</v>
      </c>
      <c r="M240">
        <f t="shared" ca="1" si="108"/>
        <v>4.7670000000000004E-2</v>
      </c>
      <c r="O240" s="21">
        <f t="shared" si="132"/>
        <v>45272</v>
      </c>
      <c r="P240" s="18">
        <f t="shared" si="109"/>
        <v>0</v>
      </c>
      <c r="Q240">
        <f t="shared" si="116"/>
        <v>0</v>
      </c>
      <c r="R240">
        <f t="shared" ca="1" si="117"/>
        <v>2.0444444444444443</v>
      </c>
      <c r="S240">
        <f t="shared" ca="1" si="110"/>
        <v>4.7670000000000004E-2</v>
      </c>
      <c r="U240" s="21">
        <f t="shared" si="118"/>
        <v>46042</v>
      </c>
      <c r="V240" s="18">
        <f t="shared" si="119"/>
        <v>3.6070000000000002</v>
      </c>
      <c r="W240">
        <f t="shared" si="137"/>
        <v>3.6070000000000005E-2</v>
      </c>
      <c r="Y240" s="21">
        <f t="shared" si="133"/>
        <v>46042</v>
      </c>
      <c r="Z240" s="18">
        <f t="shared" si="120"/>
        <v>3.548</v>
      </c>
      <c r="AA240">
        <f t="shared" si="138"/>
        <v>3.5479999999999998E-2</v>
      </c>
      <c r="AC240" s="21">
        <f t="shared" si="134"/>
        <v>45902</v>
      </c>
      <c r="AD240" s="18">
        <f t="shared" si="121"/>
        <v>4.0232999999999999</v>
      </c>
      <c r="AE240">
        <f t="shared" si="139"/>
        <v>4.0232999999999998E-2</v>
      </c>
      <c r="AH240" s="21">
        <v>44762</v>
      </c>
      <c r="AI240" s="18">
        <v>4055.26</v>
      </c>
      <c r="AJ240" s="18">
        <v>8.6999999999999994E-3</v>
      </c>
      <c r="AL240" s="21">
        <v>44762</v>
      </c>
      <c r="AM240" s="18">
        <v>4055.26</v>
      </c>
      <c r="AN240" s="18">
        <v>8.6999999999999994E-3</v>
      </c>
      <c r="AP240" s="21">
        <v>44762</v>
      </c>
      <c r="AQ240" s="18">
        <v>4055.26</v>
      </c>
      <c r="AR240" s="18">
        <v>8.6999999999999994E-3</v>
      </c>
      <c r="AU240" s="1">
        <v>45687</v>
      </c>
      <c r="AV240" s="23">
        <v>4.3090000000000002</v>
      </c>
      <c r="AW240">
        <f t="shared" si="122"/>
        <v>4.3090000000000003E-2</v>
      </c>
      <c r="AY240" s="1">
        <v>45687</v>
      </c>
      <c r="AZ240" s="23">
        <v>4.258</v>
      </c>
      <c r="BA240">
        <f t="shared" si="123"/>
        <v>4.258E-2</v>
      </c>
      <c r="BC240" s="1">
        <v>45687</v>
      </c>
      <c r="BD240">
        <v>4.4249999999999998</v>
      </c>
      <c r="BE240">
        <f t="shared" si="124"/>
        <v>4.4249999999999998E-2</v>
      </c>
      <c r="BG240" s="1">
        <v>45687</v>
      </c>
      <c r="BH240">
        <v>4.3070000000000004</v>
      </c>
      <c r="BI240">
        <f t="shared" si="125"/>
        <v>4.3070000000000004E-2</v>
      </c>
      <c r="BK240" s="1">
        <v>36857</v>
      </c>
      <c r="BL240">
        <v>1.5698307521922199</v>
      </c>
      <c r="BM240">
        <f t="shared" si="135"/>
        <v>1.5698307521922198E-2</v>
      </c>
      <c r="BP240" s="1">
        <v>45681</v>
      </c>
      <c r="BQ240" s="23">
        <v>181.2353</v>
      </c>
      <c r="BR240">
        <f t="shared" si="126"/>
        <v>1.8123529999999999</v>
      </c>
      <c r="BT240" s="1">
        <v>45681</v>
      </c>
      <c r="BU240" s="23">
        <v>2.641</v>
      </c>
      <c r="BV240">
        <f t="shared" si="127"/>
        <v>2.6409999999999999E-2</v>
      </c>
      <c r="BX240" s="1">
        <v>45681</v>
      </c>
      <c r="BY240">
        <v>2.581</v>
      </c>
      <c r="BZ240">
        <f t="shared" si="128"/>
        <v>2.581E-2</v>
      </c>
      <c r="CB240" s="1">
        <v>45687</v>
      </c>
      <c r="CC240">
        <v>2.4369999999999998</v>
      </c>
      <c r="CD240">
        <f t="shared" si="129"/>
        <v>2.4369999999999999E-2</v>
      </c>
      <c r="CG240" s="1"/>
      <c r="CJ240" s="1"/>
      <c r="CL240" s="1"/>
      <c r="CM240" s="1"/>
      <c r="CP240" s="1"/>
      <c r="CS240" s="1"/>
      <c r="CV240" s="1"/>
      <c r="CY240" s="1"/>
      <c r="DB240" s="1"/>
    </row>
    <row r="241" spans="1:106" x14ac:dyDescent="0.3">
      <c r="A241" s="21">
        <f t="shared" si="130"/>
        <v>46148</v>
      </c>
      <c r="B241" s="18">
        <f t="shared" si="106"/>
        <v>112.421875</v>
      </c>
      <c r="C241">
        <f t="shared" si="136"/>
        <v>115</v>
      </c>
      <c r="D241">
        <f t="shared" ca="1" si="111"/>
        <v>-0.3888888888888889</v>
      </c>
      <c r="E241">
        <f ca="1">IF(currency="USD",'Future et co'!F241,IF(currency="EUR",'Future et co'!G241,FALSE))</f>
        <v>3.6070000000000005E-2</v>
      </c>
      <c r="F241">
        <f t="shared" ca="1" si="112"/>
        <v>3.6070000000000005E-2</v>
      </c>
      <c r="G241">
        <f t="shared" ca="1" si="113"/>
        <v>2.0569999999999998E-2</v>
      </c>
      <c r="I241" s="21">
        <f t="shared" si="131"/>
        <v>45273</v>
      </c>
      <c r="J241" s="18">
        <f t="shared" si="107"/>
        <v>0</v>
      </c>
      <c r="K241">
        <f t="shared" si="114"/>
        <v>0</v>
      </c>
      <c r="L241">
        <f t="shared" ca="1" si="115"/>
        <v>2.0416666666666665</v>
      </c>
      <c r="M241">
        <f t="shared" ca="1" si="108"/>
        <v>4.5119999999999993E-2</v>
      </c>
      <c r="O241" s="21">
        <f t="shared" si="132"/>
        <v>45273</v>
      </c>
      <c r="P241" s="18">
        <f t="shared" si="109"/>
        <v>0</v>
      </c>
      <c r="Q241">
        <f t="shared" si="116"/>
        <v>0</v>
      </c>
      <c r="R241">
        <f t="shared" ca="1" si="117"/>
        <v>2.0416666666666665</v>
      </c>
      <c r="S241">
        <f t="shared" ca="1" si="110"/>
        <v>4.5119999999999993E-2</v>
      </c>
      <c r="U241" s="21">
        <f t="shared" si="118"/>
        <v>46043</v>
      </c>
      <c r="V241" s="18">
        <f t="shared" si="119"/>
        <v>3.6070000000000002</v>
      </c>
      <c r="W241">
        <f t="shared" si="137"/>
        <v>3.6070000000000005E-2</v>
      </c>
      <c r="Y241" s="21">
        <f t="shared" si="133"/>
        <v>46043</v>
      </c>
      <c r="Z241" s="18">
        <f t="shared" si="120"/>
        <v>3.548</v>
      </c>
      <c r="AA241">
        <f t="shared" si="138"/>
        <v>3.5479999999999998E-2</v>
      </c>
      <c r="AC241" s="21">
        <f t="shared" si="134"/>
        <v>45903</v>
      </c>
      <c r="AD241" s="18">
        <f t="shared" si="121"/>
        <v>3.9977</v>
      </c>
      <c r="AE241">
        <f t="shared" si="139"/>
        <v>3.9976999999999999E-2</v>
      </c>
      <c r="AH241" s="21">
        <v>44761</v>
      </c>
      <c r="AI241" s="18">
        <v>4043.87</v>
      </c>
      <c r="AJ241" s="18">
        <v>5.4000000000000003E-3</v>
      </c>
      <c r="AL241" s="21">
        <v>44761</v>
      </c>
      <c r="AM241" s="18">
        <v>4043.87</v>
      </c>
      <c r="AN241" s="18">
        <v>5.4000000000000003E-3</v>
      </c>
      <c r="AP241" s="21">
        <v>44761</v>
      </c>
      <c r="AQ241" s="18">
        <v>4043.87</v>
      </c>
      <c r="AR241" s="18">
        <v>5.4000000000000003E-3</v>
      </c>
      <c r="AU241" s="1">
        <v>45686</v>
      </c>
      <c r="AV241" s="23">
        <v>4.3150000000000004</v>
      </c>
      <c r="AW241">
        <f t="shared" si="122"/>
        <v>4.3150000000000001E-2</v>
      </c>
      <c r="AY241" s="1">
        <v>45686</v>
      </c>
      <c r="AZ241" s="23">
        <v>4.2549999999999999</v>
      </c>
      <c r="BA241">
        <f t="shared" si="123"/>
        <v>4.2549999999999998E-2</v>
      </c>
      <c r="BC241" s="1">
        <v>45686</v>
      </c>
      <c r="BD241">
        <v>4.4260000000000002</v>
      </c>
      <c r="BE241">
        <f t="shared" si="124"/>
        <v>4.4260000000000001E-2</v>
      </c>
      <c r="BG241" s="1">
        <v>45686</v>
      </c>
      <c r="BH241">
        <v>4.3070000000000004</v>
      </c>
      <c r="BI241">
        <f t="shared" si="125"/>
        <v>4.3070000000000004E-2</v>
      </c>
      <c r="BK241" s="1">
        <v>36858</v>
      </c>
      <c r="BL241">
        <v>1.57368590035064</v>
      </c>
      <c r="BM241">
        <f t="shared" si="135"/>
        <v>1.5736859003506399E-2</v>
      </c>
      <c r="BP241" s="1">
        <v>45680</v>
      </c>
      <c r="BQ241" s="23">
        <v>181.6634</v>
      </c>
      <c r="BR241">
        <f t="shared" si="126"/>
        <v>1.8166339999999999</v>
      </c>
      <c r="BT241" s="1">
        <v>45680</v>
      </c>
      <c r="BU241" s="23">
        <v>2.673</v>
      </c>
      <c r="BV241">
        <f t="shared" si="127"/>
        <v>2.673E-2</v>
      </c>
      <c r="BX241" s="1">
        <v>45680</v>
      </c>
      <c r="BY241">
        <v>2.5859999999999999</v>
      </c>
      <c r="BZ241">
        <f t="shared" si="128"/>
        <v>2.5859999999999998E-2</v>
      </c>
      <c r="CB241" s="1">
        <v>45686</v>
      </c>
      <c r="CC241">
        <v>2.476</v>
      </c>
      <c r="CD241">
        <f t="shared" si="129"/>
        <v>2.4760000000000001E-2</v>
      </c>
      <c r="CG241" s="1"/>
      <c r="CJ241" s="1"/>
      <c r="CL241" s="1"/>
      <c r="CM241" s="1"/>
      <c r="CP241" s="1"/>
      <c r="CS241" s="1"/>
      <c r="CV241" s="1"/>
      <c r="CY241" s="1"/>
      <c r="DB241" s="1"/>
    </row>
    <row r="242" spans="1:106" x14ac:dyDescent="0.3">
      <c r="A242" s="21">
        <f t="shared" si="130"/>
        <v>46149</v>
      </c>
      <c r="B242" s="18">
        <f t="shared" si="106"/>
        <v>112.421875</v>
      </c>
      <c r="C242">
        <f t="shared" si="136"/>
        <v>115</v>
      </c>
      <c r="D242">
        <f t="shared" ca="1" si="111"/>
        <v>-0.39166666666666666</v>
      </c>
      <c r="E242">
        <f ca="1">IF(currency="USD",'Future et co'!F242,IF(currency="EUR",'Future et co'!G242,FALSE))</f>
        <v>3.6070000000000005E-2</v>
      </c>
      <c r="F242">
        <f t="shared" ca="1" si="112"/>
        <v>3.6070000000000005E-2</v>
      </c>
      <c r="G242">
        <f t="shared" ca="1" si="113"/>
        <v>2.0569999999999998E-2</v>
      </c>
      <c r="I242" s="21">
        <f t="shared" si="131"/>
        <v>45274</v>
      </c>
      <c r="J242" s="18">
        <f t="shared" si="107"/>
        <v>0</v>
      </c>
      <c r="K242">
        <f t="shared" si="114"/>
        <v>0</v>
      </c>
      <c r="L242">
        <f t="shared" ca="1" si="115"/>
        <v>2.0388888888888888</v>
      </c>
      <c r="M242">
        <f t="shared" ca="1" si="108"/>
        <v>4.4649000000000001E-2</v>
      </c>
      <c r="O242" s="21">
        <f t="shared" si="132"/>
        <v>45274</v>
      </c>
      <c r="P242" s="18">
        <f t="shared" si="109"/>
        <v>0</v>
      </c>
      <c r="Q242">
        <f t="shared" si="116"/>
        <v>0</v>
      </c>
      <c r="R242">
        <f t="shared" ca="1" si="117"/>
        <v>2.0388888888888888</v>
      </c>
      <c r="S242">
        <f t="shared" ca="1" si="110"/>
        <v>4.4649000000000001E-2</v>
      </c>
      <c r="U242" s="21">
        <f t="shared" si="118"/>
        <v>46044</v>
      </c>
      <c r="V242" s="18">
        <f t="shared" si="119"/>
        <v>3.6070000000000002</v>
      </c>
      <c r="W242">
        <f t="shared" si="137"/>
        <v>3.6070000000000005E-2</v>
      </c>
      <c r="Y242" s="21">
        <f t="shared" si="133"/>
        <v>46044</v>
      </c>
      <c r="Z242" s="18">
        <f t="shared" si="120"/>
        <v>3.548</v>
      </c>
      <c r="AA242">
        <f t="shared" si="138"/>
        <v>3.5479999999999998E-2</v>
      </c>
      <c r="AC242" s="21">
        <f t="shared" si="134"/>
        <v>45904</v>
      </c>
      <c r="AD242" s="18">
        <f t="shared" si="121"/>
        <v>3.968</v>
      </c>
      <c r="AE242">
        <f t="shared" si="139"/>
        <v>3.968E-2</v>
      </c>
      <c r="AH242" s="21">
        <v>44760</v>
      </c>
      <c r="AI242" s="18">
        <v>3933.04</v>
      </c>
      <c r="AJ242" s="18">
        <v>5.5999999999999999E-3</v>
      </c>
      <c r="AL242" s="21">
        <v>44760</v>
      </c>
      <c r="AM242" s="18">
        <v>3933.04</v>
      </c>
      <c r="AN242" s="18">
        <v>5.5999999999999999E-3</v>
      </c>
      <c r="AP242" s="21">
        <v>44760</v>
      </c>
      <c r="AQ242" s="18">
        <v>3933.04</v>
      </c>
      <c r="AR242" s="18">
        <v>5.5999999999999999E-3</v>
      </c>
      <c r="AU242" s="1">
        <v>45685</v>
      </c>
      <c r="AV242" s="23">
        <v>4.3040000000000003</v>
      </c>
      <c r="AW242">
        <f t="shared" si="122"/>
        <v>4.3040000000000002E-2</v>
      </c>
      <c r="AY242" s="1">
        <v>45685</v>
      </c>
      <c r="AZ242" s="23">
        <v>4.2389999999999999</v>
      </c>
      <c r="BA242">
        <f t="shared" si="123"/>
        <v>4.2389999999999997E-2</v>
      </c>
      <c r="BC242" s="1">
        <v>45685</v>
      </c>
      <c r="BD242">
        <v>4.4029999999999996</v>
      </c>
      <c r="BE242">
        <f t="shared" si="124"/>
        <v>4.4029999999999993E-2</v>
      </c>
      <c r="BG242" s="1">
        <v>45685</v>
      </c>
      <c r="BH242">
        <v>4.2910000000000004</v>
      </c>
      <c r="BI242">
        <f t="shared" si="125"/>
        <v>4.2910000000000004E-2</v>
      </c>
      <c r="BK242" s="1">
        <v>36859</v>
      </c>
      <c r="BL242">
        <v>1.5116434751297601</v>
      </c>
      <c r="BM242">
        <f t="shared" si="135"/>
        <v>1.51164347512976E-2</v>
      </c>
      <c r="BP242" s="1">
        <v>45679</v>
      </c>
      <c r="BQ242" s="23">
        <v>182.06379999999999</v>
      </c>
      <c r="BR242">
        <f t="shared" si="126"/>
        <v>1.8206379999999998</v>
      </c>
      <c r="BT242" s="1">
        <v>45679</v>
      </c>
      <c r="BU242" s="23">
        <v>2.6709999999999998</v>
      </c>
      <c r="BV242">
        <f t="shared" si="127"/>
        <v>2.6709999999999998E-2</v>
      </c>
      <c r="BX242" s="1">
        <v>45679</v>
      </c>
      <c r="BY242">
        <v>2.585</v>
      </c>
      <c r="BZ242">
        <f t="shared" si="128"/>
        <v>2.5849999999999998E-2</v>
      </c>
      <c r="CB242" s="1">
        <v>45685</v>
      </c>
      <c r="CC242">
        <v>2.4740000000000002</v>
      </c>
      <c r="CD242">
        <f t="shared" si="129"/>
        <v>2.4740000000000002E-2</v>
      </c>
      <c r="CG242" s="1"/>
      <c r="CJ242" s="1"/>
      <c r="CL242" s="1"/>
      <c r="CM242" s="1"/>
      <c r="CP242" s="1"/>
      <c r="CS242" s="1"/>
      <c r="CV242" s="1"/>
      <c r="CY242" s="1"/>
      <c r="DB242" s="1"/>
    </row>
    <row r="243" spans="1:106" x14ac:dyDescent="0.3">
      <c r="A243" s="21">
        <f t="shared" si="130"/>
        <v>46150</v>
      </c>
      <c r="B243" s="18">
        <f t="shared" si="106"/>
        <v>112.421875</v>
      </c>
      <c r="C243">
        <f t="shared" si="136"/>
        <v>115</v>
      </c>
      <c r="D243">
        <f t="shared" ca="1" si="111"/>
        <v>-0.39444444444444443</v>
      </c>
      <c r="E243">
        <f ca="1">IF(currency="USD",'Future et co'!F243,IF(currency="EUR",'Future et co'!G243,FALSE))</f>
        <v>3.6070000000000005E-2</v>
      </c>
      <c r="F243">
        <f t="shared" ca="1" si="112"/>
        <v>3.6070000000000005E-2</v>
      </c>
      <c r="G243">
        <f t="shared" ca="1" si="113"/>
        <v>2.0569999999999998E-2</v>
      </c>
      <c r="I243" s="21">
        <f t="shared" si="131"/>
        <v>45275</v>
      </c>
      <c r="J243" s="18">
        <f t="shared" si="107"/>
        <v>0</v>
      </c>
      <c r="K243">
        <f t="shared" si="114"/>
        <v>0</v>
      </c>
      <c r="L243">
        <f t="shared" ca="1" si="115"/>
        <v>2.036111111111111</v>
      </c>
      <c r="M243">
        <f t="shared" ca="1" si="108"/>
        <v>4.4909999999999999E-2</v>
      </c>
      <c r="O243" s="21">
        <f t="shared" si="132"/>
        <v>45275</v>
      </c>
      <c r="P243" s="18">
        <f t="shared" si="109"/>
        <v>0</v>
      </c>
      <c r="Q243">
        <f t="shared" si="116"/>
        <v>0</v>
      </c>
      <c r="R243">
        <f t="shared" ca="1" si="117"/>
        <v>2.036111111111111</v>
      </c>
      <c r="S243">
        <f t="shared" ca="1" si="110"/>
        <v>4.4909999999999999E-2</v>
      </c>
      <c r="U243" s="21">
        <f t="shared" si="118"/>
        <v>46045</v>
      </c>
      <c r="V243" s="18">
        <f t="shared" si="119"/>
        <v>3.6070000000000002</v>
      </c>
      <c r="W243">
        <f t="shared" si="137"/>
        <v>3.6070000000000005E-2</v>
      </c>
      <c r="Y243" s="21">
        <f t="shared" si="133"/>
        <v>46045</v>
      </c>
      <c r="Z243" s="18">
        <f t="shared" si="120"/>
        <v>3.548</v>
      </c>
      <c r="AA243">
        <f t="shared" si="138"/>
        <v>3.5479999999999998E-2</v>
      </c>
      <c r="AC243" s="21">
        <f t="shared" si="134"/>
        <v>45905</v>
      </c>
      <c r="AD243" s="18">
        <f t="shared" si="121"/>
        <v>3.8767999999999998</v>
      </c>
      <c r="AE243">
        <f t="shared" si="139"/>
        <v>3.8767999999999997E-2</v>
      </c>
      <c r="AH243" s="21">
        <v>44757</v>
      </c>
      <c r="AI243" s="18">
        <v>3961.52</v>
      </c>
      <c r="AJ243" s="18">
        <v>7.1000000000000004E-3</v>
      </c>
      <c r="AL243" s="21">
        <v>44757</v>
      </c>
      <c r="AM243" s="18">
        <v>3961.52</v>
      </c>
      <c r="AN243" s="18">
        <v>7.1000000000000004E-3</v>
      </c>
      <c r="AP243" s="21">
        <v>44757</v>
      </c>
      <c r="AQ243" s="18">
        <v>3961.52</v>
      </c>
      <c r="AR243" s="18">
        <v>7.1000000000000004E-3</v>
      </c>
      <c r="AU243" s="1">
        <v>45684</v>
      </c>
      <c r="AV243" s="23">
        <v>4.2869999999999999</v>
      </c>
      <c r="AW243">
        <f t="shared" si="122"/>
        <v>4.2869999999999998E-2</v>
      </c>
      <c r="AY243" s="1">
        <v>45684</v>
      </c>
      <c r="AZ243" s="23">
        <v>4.2300000000000004</v>
      </c>
      <c r="BA243">
        <f t="shared" si="123"/>
        <v>4.2300000000000004E-2</v>
      </c>
      <c r="BC243" s="1">
        <v>45684</v>
      </c>
      <c r="BD243">
        <v>4.3970000000000002</v>
      </c>
      <c r="BE243">
        <f t="shared" si="124"/>
        <v>4.3970000000000002E-2</v>
      </c>
      <c r="BG243" s="1">
        <v>45684</v>
      </c>
      <c r="BH243">
        <v>4.2770000000000001</v>
      </c>
      <c r="BI243">
        <f t="shared" si="125"/>
        <v>4.2770000000000002E-2</v>
      </c>
      <c r="BK243" s="1">
        <v>36860</v>
      </c>
      <c r="BL243">
        <v>1.53738478528244</v>
      </c>
      <c r="BM243">
        <f t="shared" si="135"/>
        <v>1.5373847852824401E-2</v>
      </c>
      <c r="BP243" s="1">
        <v>45678</v>
      </c>
      <c r="BQ243" s="23">
        <v>182.18809999999999</v>
      </c>
      <c r="BR243">
        <f t="shared" si="126"/>
        <v>1.8218809999999999</v>
      </c>
      <c r="BT243" s="1">
        <v>45678</v>
      </c>
      <c r="BU243" s="23">
        <v>2.681</v>
      </c>
      <c r="BV243">
        <f t="shared" si="127"/>
        <v>2.681E-2</v>
      </c>
      <c r="BX243" s="1">
        <v>45678</v>
      </c>
      <c r="BY243">
        <v>2.6059999999999999</v>
      </c>
      <c r="BZ243">
        <f t="shared" si="128"/>
        <v>2.606E-2</v>
      </c>
      <c r="CB243" s="1">
        <v>45684</v>
      </c>
      <c r="CC243">
        <v>2.4729999999999999</v>
      </c>
      <c r="CD243">
        <f t="shared" si="129"/>
        <v>2.4729999999999999E-2</v>
      </c>
      <c r="CG243" s="1"/>
      <c r="CJ243" s="1"/>
      <c r="CL243" s="1"/>
      <c r="CM243" s="1"/>
      <c r="CP243" s="1"/>
      <c r="CS243" s="1"/>
      <c r="CV243" s="1"/>
      <c r="CY243" s="1"/>
      <c r="DB243" s="1"/>
    </row>
    <row r="244" spans="1:106" x14ac:dyDescent="0.3">
      <c r="A244" s="21">
        <f t="shared" si="130"/>
        <v>46153</v>
      </c>
      <c r="B244" s="18">
        <f t="shared" si="106"/>
        <v>112.421875</v>
      </c>
      <c r="C244">
        <f t="shared" si="136"/>
        <v>115</v>
      </c>
      <c r="D244">
        <f t="shared" ca="1" si="111"/>
        <v>-0.40277777777777779</v>
      </c>
      <c r="E244">
        <f ca="1">IF(currency="USD",'Future et co'!F244,IF(currency="EUR",'Future et co'!G244,FALSE))</f>
        <v>3.6070000000000005E-2</v>
      </c>
      <c r="F244">
        <f t="shared" ca="1" si="112"/>
        <v>3.6070000000000005E-2</v>
      </c>
      <c r="G244">
        <f t="shared" ca="1" si="113"/>
        <v>2.0569999999999998E-2</v>
      </c>
      <c r="I244" s="21">
        <f t="shared" si="131"/>
        <v>45278</v>
      </c>
      <c r="J244" s="18">
        <f t="shared" si="107"/>
        <v>0</v>
      </c>
      <c r="K244">
        <f t="shared" si="114"/>
        <v>0</v>
      </c>
      <c r="L244">
        <f t="shared" ca="1" si="115"/>
        <v>2.0277777777777777</v>
      </c>
      <c r="M244">
        <f t="shared" ca="1" si="108"/>
        <v>4.5270000000000005E-2</v>
      </c>
      <c r="O244" s="21">
        <f t="shared" si="132"/>
        <v>45278</v>
      </c>
      <c r="P244" s="18">
        <f t="shared" si="109"/>
        <v>0</v>
      </c>
      <c r="Q244">
        <f t="shared" si="116"/>
        <v>0</v>
      </c>
      <c r="R244">
        <f t="shared" ca="1" si="117"/>
        <v>2.0277777777777777</v>
      </c>
      <c r="S244">
        <f t="shared" ca="1" si="110"/>
        <v>4.5270000000000005E-2</v>
      </c>
      <c r="U244" s="21">
        <f t="shared" si="118"/>
        <v>46048</v>
      </c>
      <c r="V244" s="18">
        <f t="shared" si="119"/>
        <v>3.6070000000000002</v>
      </c>
      <c r="W244">
        <f t="shared" si="137"/>
        <v>3.6070000000000005E-2</v>
      </c>
      <c r="Y244" s="21">
        <f t="shared" si="133"/>
        <v>46048</v>
      </c>
      <c r="Z244" s="18">
        <f t="shared" si="120"/>
        <v>3.548</v>
      </c>
      <c r="AA244">
        <f t="shared" si="138"/>
        <v>3.5479999999999998E-2</v>
      </c>
      <c r="AC244" s="21">
        <f t="shared" si="134"/>
        <v>45908</v>
      </c>
      <c r="AD244" s="18">
        <f t="shared" si="121"/>
        <v>3.8473000000000002</v>
      </c>
      <c r="AE244">
        <f t="shared" si="139"/>
        <v>3.8473E-2</v>
      </c>
      <c r="AH244" s="21">
        <v>44756</v>
      </c>
      <c r="AI244" s="18">
        <v>3889.8</v>
      </c>
      <c r="AJ244" s="18">
        <v>6.7999999999999996E-3</v>
      </c>
      <c r="AL244" s="21">
        <v>44756</v>
      </c>
      <c r="AM244" s="18">
        <v>3889.8</v>
      </c>
      <c r="AN244" s="18">
        <v>6.7999999999999996E-3</v>
      </c>
      <c r="AP244" s="21">
        <v>44756</v>
      </c>
      <c r="AQ244" s="18">
        <v>3889.8</v>
      </c>
      <c r="AR244" s="18">
        <v>6.7999999999999996E-3</v>
      </c>
      <c r="AU244" s="1">
        <v>45681</v>
      </c>
      <c r="AV244" s="23">
        <v>4.3099999999999996</v>
      </c>
      <c r="AW244">
        <f t="shared" si="122"/>
        <v>4.3099999999999999E-2</v>
      </c>
      <c r="AY244" s="1">
        <v>45681</v>
      </c>
      <c r="AZ244" s="23">
        <v>4.258</v>
      </c>
      <c r="BA244">
        <f t="shared" si="123"/>
        <v>4.258E-2</v>
      </c>
      <c r="BC244" s="1">
        <v>45681</v>
      </c>
      <c r="BD244">
        <v>4.4390000000000001</v>
      </c>
      <c r="BE244">
        <f t="shared" si="124"/>
        <v>4.4389999999999999E-2</v>
      </c>
      <c r="BG244" s="1">
        <v>45681</v>
      </c>
      <c r="BH244">
        <v>4.3540000000000001</v>
      </c>
      <c r="BI244">
        <f t="shared" si="125"/>
        <v>4.3540000000000002E-2</v>
      </c>
      <c r="BK244" s="1">
        <v>36861</v>
      </c>
      <c r="BL244">
        <v>1.5889562912812001</v>
      </c>
      <c r="BM244">
        <f t="shared" si="135"/>
        <v>1.5889562912812003E-2</v>
      </c>
      <c r="BP244" s="1">
        <v>45677</v>
      </c>
      <c r="BQ244" s="23">
        <v>182.05</v>
      </c>
      <c r="BR244">
        <f t="shared" si="126"/>
        <v>1.8205</v>
      </c>
      <c r="BT244" s="1">
        <v>45677</v>
      </c>
      <c r="BU244" s="23">
        <v>2.677</v>
      </c>
      <c r="BV244">
        <f t="shared" si="127"/>
        <v>2.6770000000000002E-2</v>
      </c>
      <c r="BX244" s="1">
        <v>45677</v>
      </c>
      <c r="BY244">
        <v>2.6190000000000002</v>
      </c>
      <c r="BZ244">
        <f t="shared" si="128"/>
        <v>2.6190000000000001E-2</v>
      </c>
      <c r="CB244" s="1">
        <v>45681</v>
      </c>
      <c r="CC244">
        <v>2.476</v>
      </c>
      <c r="CD244">
        <f t="shared" si="129"/>
        <v>2.4760000000000001E-2</v>
      </c>
      <c r="CG244" s="1"/>
      <c r="CJ244" s="1"/>
      <c r="CL244" s="1"/>
      <c r="CM244" s="1"/>
      <c r="CP244" s="1"/>
      <c r="CS244" s="1"/>
      <c r="CV244" s="1"/>
      <c r="CY244" s="1"/>
      <c r="DB244" s="1"/>
    </row>
    <row r="245" spans="1:106" x14ac:dyDescent="0.3">
      <c r="A245" s="21">
        <f t="shared" si="130"/>
        <v>46154</v>
      </c>
      <c r="B245" s="18">
        <f t="shared" si="106"/>
        <v>112.421875</v>
      </c>
      <c r="C245">
        <f t="shared" si="136"/>
        <v>115</v>
      </c>
      <c r="D245">
        <f t="shared" ca="1" si="111"/>
        <v>-0.40555555555555556</v>
      </c>
      <c r="E245">
        <f ca="1">IF(currency="USD",'Future et co'!F245,IF(currency="EUR",'Future et co'!G245,FALSE))</f>
        <v>3.6070000000000005E-2</v>
      </c>
      <c r="F245">
        <f t="shared" ca="1" si="112"/>
        <v>3.6070000000000005E-2</v>
      </c>
      <c r="G245">
        <f t="shared" ca="1" si="113"/>
        <v>2.0569999999999998E-2</v>
      </c>
      <c r="I245" s="21">
        <f t="shared" si="131"/>
        <v>45279</v>
      </c>
      <c r="J245" s="18">
        <f t="shared" si="107"/>
        <v>0</v>
      </c>
      <c r="K245">
        <f t="shared" si="114"/>
        <v>0</v>
      </c>
      <c r="L245">
        <f t="shared" ca="1" si="115"/>
        <v>2.0249999999999999</v>
      </c>
      <c r="M245">
        <f t="shared" ca="1" si="108"/>
        <v>4.5030000000000001E-2</v>
      </c>
      <c r="O245" s="21">
        <f t="shared" si="132"/>
        <v>45279</v>
      </c>
      <c r="P245" s="18">
        <f t="shared" si="109"/>
        <v>0</v>
      </c>
      <c r="Q245">
        <f t="shared" si="116"/>
        <v>0</v>
      </c>
      <c r="R245">
        <f t="shared" ca="1" si="117"/>
        <v>2.0249999999999999</v>
      </c>
      <c r="S245">
        <f t="shared" ca="1" si="110"/>
        <v>4.5030000000000001E-2</v>
      </c>
      <c r="U245" s="21">
        <f t="shared" si="118"/>
        <v>46049</v>
      </c>
      <c r="V245" s="18">
        <f t="shared" si="119"/>
        <v>3.6070000000000002</v>
      </c>
      <c r="W245">
        <f t="shared" si="137"/>
        <v>3.6070000000000005E-2</v>
      </c>
      <c r="Y245" s="21">
        <f t="shared" si="133"/>
        <v>46049</v>
      </c>
      <c r="Z245" s="18">
        <f t="shared" si="120"/>
        <v>3.548</v>
      </c>
      <c r="AA245">
        <f t="shared" si="138"/>
        <v>3.5479999999999998E-2</v>
      </c>
      <c r="AC245" s="21">
        <f t="shared" si="134"/>
        <v>45909</v>
      </c>
      <c r="AD245" s="18">
        <f t="shared" si="121"/>
        <v>3.915</v>
      </c>
      <c r="AE245">
        <f t="shared" si="139"/>
        <v>3.9149999999999997E-2</v>
      </c>
      <c r="AH245" s="21">
        <v>44755</v>
      </c>
      <c r="AI245" s="18">
        <v>3892.75</v>
      </c>
      <c r="AJ245" s="18">
        <v>9.1000000000000004E-3</v>
      </c>
      <c r="AL245" s="21">
        <v>44755</v>
      </c>
      <c r="AM245" s="18">
        <v>3892.75</v>
      </c>
      <c r="AN245" s="18">
        <v>9.1000000000000004E-3</v>
      </c>
      <c r="AP245" s="21">
        <v>44755</v>
      </c>
      <c r="AQ245" s="18">
        <v>3892.75</v>
      </c>
      <c r="AR245" s="18">
        <v>9.1000000000000004E-3</v>
      </c>
      <c r="AU245" s="1">
        <v>45680</v>
      </c>
      <c r="AV245" s="23">
        <v>4.3079999999999998</v>
      </c>
      <c r="AW245">
        <f t="shared" si="122"/>
        <v>4.308E-2</v>
      </c>
      <c r="AY245" s="1">
        <v>45680</v>
      </c>
      <c r="AZ245" s="23">
        <v>4.2679999999999998</v>
      </c>
      <c r="BA245">
        <f t="shared" si="123"/>
        <v>4.2679999999999996E-2</v>
      </c>
      <c r="BC245" s="1">
        <v>45680</v>
      </c>
      <c r="BD245">
        <v>4.4550000000000001</v>
      </c>
      <c r="BE245">
        <f t="shared" si="124"/>
        <v>4.4549999999999999E-2</v>
      </c>
      <c r="BG245" s="1">
        <v>45680</v>
      </c>
      <c r="BH245">
        <v>4.3719999999999999</v>
      </c>
      <c r="BI245">
        <f t="shared" si="125"/>
        <v>4.3720000000000002E-2</v>
      </c>
      <c r="BK245" s="1">
        <v>36864</v>
      </c>
      <c r="BL245">
        <v>1.53375542486591</v>
      </c>
      <c r="BM245">
        <f t="shared" si="135"/>
        <v>1.53375542486591E-2</v>
      </c>
      <c r="BP245" s="1">
        <v>45674</v>
      </c>
      <c r="BQ245" s="23">
        <v>181.96719999999999</v>
      </c>
      <c r="BR245">
        <f t="shared" si="126"/>
        <v>1.819672</v>
      </c>
      <c r="BT245" s="1">
        <v>45674</v>
      </c>
      <c r="BU245" s="23">
        <v>2.7040000000000002</v>
      </c>
      <c r="BV245">
        <f t="shared" si="127"/>
        <v>2.7040000000000002E-2</v>
      </c>
      <c r="BX245" s="1">
        <v>45674</v>
      </c>
      <c r="BY245">
        <v>2.6419999999999999</v>
      </c>
      <c r="BZ245">
        <f t="shared" si="128"/>
        <v>2.6419999999999999E-2</v>
      </c>
      <c r="CB245" s="1">
        <v>45680</v>
      </c>
      <c r="CC245">
        <v>2.4489999999999998</v>
      </c>
      <c r="CD245">
        <f t="shared" si="129"/>
        <v>2.4489999999999998E-2</v>
      </c>
      <c r="CG245" s="1"/>
      <c r="CJ245" s="1"/>
      <c r="CL245" s="1"/>
      <c r="CM245" s="1"/>
      <c r="CP245" s="1"/>
      <c r="CS245" s="1"/>
      <c r="CV245" s="1"/>
      <c r="CY245" s="1"/>
      <c r="DB245" s="1"/>
    </row>
    <row r="246" spans="1:106" x14ac:dyDescent="0.3">
      <c r="A246" s="21">
        <f t="shared" si="130"/>
        <v>46155</v>
      </c>
      <c r="B246" s="18">
        <f t="shared" si="106"/>
        <v>112.421875</v>
      </c>
      <c r="C246">
        <f t="shared" si="136"/>
        <v>115</v>
      </c>
      <c r="D246">
        <f t="shared" ca="1" si="111"/>
        <v>-0.40833333333333333</v>
      </c>
      <c r="E246">
        <f ca="1">IF(currency="USD",'Future et co'!F246,IF(currency="EUR",'Future et co'!G246,FALSE))</f>
        <v>3.6070000000000005E-2</v>
      </c>
      <c r="F246">
        <f t="shared" ca="1" si="112"/>
        <v>3.6070000000000005E-2</v>
      </c>
      <c r="G246">
        <f t="shared" ca="1" si="113"/>
        <v>2.0569999999999998E-2</v>
      </c>
      <c r="I246" s="21">
        <f t="shared" si="131"/>
        <v>45280</v>
      </c>
      <c r="J246" s="18">
        <f t="shared" si="107"/>
        <v>0</v>
      </c>
      <c r="K246">
        <f t="shared" si="114"/>
        <v>0</v>
      </c>
      <c r="L246">
        <f t="shared" ca="1" si="115"/>
        <v>2.0222222222222221</v>
      </c>
      <c r="M246">
        <f t="shared" ca="1" si="108"/>
        <v>4.4000000000000004E-2</v>
      </c>
      <c r="O246" s="21">
        <f t="shared" si="132"/>
        <v>45280</v>
      </c>
      <c r="P246" s="18">
        <f t="shared" si="109"/>
        <v>0</v>
      </c>
      <c r="Q246">
        <f t="shared" si="116"/>
        <v>0</v>
      </c>
      <c r="R246">
        <f t="shared" ca="1" si="117"/>
        <v>2.0222222222222221</v>
      </c>
      <c r="S246">
        <f t="shared" ca="1" si="110"/>
        <v>4.4000000000000004E-2</v>
      </c>
      <c r="U246" s="21">
        <f t="shared" si="118"/>
        <v>46050</v>
      </c>
      <c r="V246" s="18">
        <f t="shared" si="119"/>
        <v>3.6070000000000002</v>
      </c>
      <c r="W246">
        <f t="shared" si="137"/>
        <v>3.6070000000000005E-2</v>
      </c>
      <c r="Y246" s="21">
        <f t="shared" si="133"/>
        <v>46050</v>
      </c>
      <c r="Z246" s="18">
        <f t="shared" si="120"/>
        <v>3.548</v>
      </c>
      <c r="AA246">
        <f t="shared" si="138"/>
        <v>3.5479999999999998E-2</v>
      </c>
      <c r="AC246" s="21">
        <f t="shared" si="134"/>
        <v>45910</v>
      </c>
      <c r="AD246" s="18">
        <f t="shared" si="121"/>
        <v>3.8969999999999998</v>
      </c>
      <c r="AE246">
        <f t="shared" si="139"/>
        <v>3.8969999999999998E-2</v>
      </c>
      <c r="AH246" s="21">
        <v>44754</v>
      </c>
      <c r="AI246" s="18">
        <v>3913.41</v>
      </c>
      <c r="AJ246" s="18">
        <v>6.6E-3</v>
      </c>
      <c r="AL246" s="21">
        <v>44754</v>
      </c>
      <c r="AM246" s="18">
        <v>3913.41</v>
      </c>
      <c r="AN246" s="18">
        <v>6.6E-3</v>
      </c>
      <c r="AP246" s="21">
        <v>44754</v>
      </c>
      <c r="AQ246" s="18">
        <v>3913.41</v>
      </c>
      <c r="AR246" s="18">
        <v>6.6E-3</v>
      </c>
      <c r="AU246" s="1">
        <v>45679</v>
      </c>
      <c r="AV246" s="23">
        <v>4.3120000000000003</v>
      </c>
      <c r="AW246">
        <f t="shared" si="122"/>
        <v>4.3120000000000006E-2</v>
      </c>
      <c r="AY246" s="1">
        <v>45679</v>
      </c>
      <c r="AZ246" s="23">
        <v>4.2640000000000002</v>
      </c>
      <c r="BA246">
        <f t="shared" si="123"/>
        <v>4.2640000000000004E-2</v>
      </c>
      <c r="BC246" s="1">
        <v>45679</v>
      </c>
      <c r="BD246">
        <v>4.4690000000000003</v>
      </c>
      <c r="BE246">
        <f t="shared" si="124"/>
        <v>4.4690000000000001E-2</v>
      </c>
      <c r="BG246" s="1">
        <v>45679</v>
      </c>
      <c r="BH246">
        <v>4.3879999999999999</v>
      </c>
      <c r="BI246">
        <f t="shared" si="125"/>
        <v>4.3880000000000002E-2</v>
      </c>
      <c r="BK246" s="1">
        <v>36865</v>
      </c>
      <c r="BL246">
        <v>1.53375542486591</v>
      </c>
      <c r="BM246">
        <f t="shared" si="135"/>
        <v>1.53375542486591E-2</v>
      </c>
      <c r="BP246" s="1">
        <v>45673</v>
      </c>
      <c r="BQ246" s="23">
        <v>181.59440000000001</v>
      </c>
      <c r="BR246">
        <f t="shared" si="126"/>
        <v>1.815944</v>
      </c>
      <c r="BT246" s="1">
        <v>45673</v>
      </c>
      <c r="BU246" s="23">
        <v>2.7440000000000002</v>
      </c>
      <c r="BV246">
        <f t="shared" si="127"/>
        <v>2.7440000000000003E-2</v>
      </c>
      <c r="BX246" s="1">
        <v>45673</v>
      </c>
      <c r="BY246">
        <v>2.6680000000000001</v>
      </c>
      <c r="BZ246">
        <f t="shared" si="128"/>
        <v>2.6680000000000002E-2</v>
      </c>
      <c r="CB246" s="1">
        <v>45679</v>
      </c>
      <c r="CC246">
        <v>2.44</v>
      </c>
      <c r="CD246">
        <f t="shared" si="129"/>
        <v>2.4399999999999998E-2</v>
      </c>
      <c r="CG246" s="1"/>
      <c r="CJ246" s="1"/>
      <c r="CL246" s="1"/>
      <c r="CM246" s="1"/>
      <c r="CP246" s="1"/>
      <c r="CS246" s="1"/>
      <c r="CV246" s="1"/>
      <c r="CY246" s="1"/>
      <c r="DB246" s="1"/>
    </row>
    <row r="247" spans="1:106" x14ac:dyDescent="0.3">
      <c r="A247" s="21">
        <f t="shared" si="130"/>
        <v>46156</v>
      </c>
      <c r="B247" s="18">
        <f t="shared" si="106"/>
        <v>112.421875</v>
      </c>
      <c r="C247">
        <f t="shared" si="136"/>
        <v>115</v>
      </c>
      <c r="D247">
        <f t="shared" ca="1" si="111"/>
        <v>-0.41111111111111109</v>
      </c>
      <c r="E247">
        <f ca="1">IF(currency="USD",'Future et co'!F247,IF(currency="EUR",'Future et co'!G247,FALSE))</f>
        <v>3.6070000000000005E-2</v>
      </c>
      <c r="F247">
        <f t="shared" ca="1" si="112"/>
        <v>3.6070000000000005E-2</v>
      </c>
      <c r="G247">
        <f t="shared" ca="1" si="113"/>
        <v>2.0569999999999998E-2</v>
      </c>
      <c r="I247" s="21">
        <f t="shared" si="131"/>
        <v>45281</v>
      </c>
      <c r="J247" s="18">
        <f t="shared" si="107"/>
        <v>0</v>
      </c>
      <c r="K247">
        <f t="shared" si="114"/>
        <v>0</v>
      </c>
      <c r="L247">
        <f t="shared" ca="1" si="115"/>
        <v>2.0194444444444444</v>
      </c>
      <c r="M247">
        <f t="shared" ca="1" si="108"/>
        <v>4.3899999999999995E-2</v>
      </c>
      <c r="O247" s="21">
        <f t="shared" si="132"/>
        <v>45281</v>
      </c>
      <c r="P247" s="18">
        <f t="shared" si="109"/>
        <v>0</v>
      </c>
      <c r="Q247">
        <f t="shared" si="116"/>
        <v>0</v>
      </c>
      <c r="R247">
        <f t="shared" ca="1" si="117"/>
        <v>2.0194444444444444</v>
      </c>
      <c r="S247">
        <f t="shared" ca="1" si="110"/>
        <v>4.3899999999999995E-2</v>
      </c>
      <c r="U247" s="21">
        <f t="shared" si="118"/>
        <v>46051</v>
      </c>
      <c r="V247" s="18">
        <f t="shared" si="119"/>
        <v>3.6070000000000002</v>
      </c>
      <c r="W247">
        <f t="shared" si="137"/>
        <v>3.6070000000000005E-2</v>
      </c>
      <c r="Y247" s="21">
        <f t="shared" si="133"/>
        <v>46051</v>
      </c>
      <c r="Z247" s="18">
        <f t="shared" si="120"/>
        <v>3.548</v>
      </c>
      <c r="AA247">
        <f t="shared" si="138"/>
        <v>3.5479999999999998E-2</v>
      </c>
      <c r="AC247" s="21">
        <f t="shared" si="134"/>
        <v>45911</v>
      </c>
      <c r="AD247" s="18">
        <f t="shared" si="121"/>
        <v>3.863</v>
      </c>
      <c r="AE247">
        <f t="shared" si="139"/>
        <v>3.8629999999999998E-2</v>
      </c>
      <c r="AH247" s="21">
        <v>44753</v>
      </c>
      <c r="AI247" s="18">
        <v>3951.53</v>
      </c>
      <c r="AJ247" s="18">
        <v>6.6E-3</v>
      </c>
      <c r="AL247" s="21">
        <v>44753</v>
      </c>
      <c r="AM247" s="18">
        <v>3951.53</v>
      </c>
      <c r="AN247" s="18">
        <v>6.6E-3</v>
      </c>
      <c r="AP247" s="21">
        <v>44753</v>
      </c>
      <c r="AQ247" s="18">
        <v>3951.53</v>
      </c>
      <c r="AR247" s="18">
        <v>6.6E-3</v>
      </c>
      <c r="AU247" s="1">
        <v>45678</v>
      </c>
      <c r="AV247" s="23">
        <v>4.3040000000000003</v>
      </c>
      <c r="AW247">
        <f t="shared" si="122"/>
        <v>4.3040000000000002E-2</v>
      </c>
      <c r="AY247" s="1">
        <v>45678</v>
      </c>
      <c r="AZ247" s="23">
        <v>4.2729999999999997</v>
      </c>
      <c r="BA247">
        <f t="shared" si="123"/>
        <v>4.2729999999999997E-2</v>
      </c>
      <c r="BC247" s="1">
        <v>45678</v>
      </c>
      <c r="BD247">
        <v>4.4580000000000002</v>
      </c>
      <c r="BE247">
        <f t="shared" si="124"/>
        <v>4.4580000000000002E-2</v>
      </c>
      <c r="BG247" s="1">
        <v>45678</v>
      </c>
      <c r="BH247">
        <v>4.3719999999999999</v>
      </c>
      <c r="BI247">
        <f t="shared" si="125"/>
        <v>4.3720000000000002E-2</v>
      </c>
      <c r="BK247" s="1">
        <v>36866</v>
      </c>
      <c r="BL247">
        <v>1.5103596574136899</v>
      </c>
      <c r="BM247">
        <f t="shared" si="135"/>
        <v>1.51035965741369E-2</v>
      </c>
      <c r="BP247" s="1">
        <v>45672</v>
      </c>
      <c r="BQ247" s="23">
        <v>181.52529999999999</v>
      </c>
      <c r="BR247">
        <f t="shared" si="126"/>
        <v>1.8152529999999998</v>
      </c>
      <c r="BT247" s="1">
        <v>45672</v>
      </c>
      <c r="BU247" s="23">
        <v>2.7480000000000002</v>
      </c>
      <c r="BV247">
        <f t="shared" si="127"/>
        <v>2.7480000000000001E-2</v>
      </c>
      <c r="BX247" s="1">
        <v>45672</v>
      </c>
      <c r="BY247">
        <v>2.657</v>
      </c>
      <c r="BZ247">
        <f t="shared" si="128"/>
        <v>2.657E-2</v>
      </c>
      <c r="CB247" s="1">
        <v>45678</v>
      </c>
      <c r="CC247">
        <v>2.4449999999999998</v>
      </c>
      <c r="CD247">
        <f t="shared" si="129"/>
        <v>2.445E-2</v>
      </c>
      <c r="CG247" s="1"/>
      <c r="CJ247" s="1"/>
      <c r="CL247" s="1"/>
      <c r="CM247" s="1"/>
      <c r="CP247" s="1"/>
      <c r="CS247" s="1"/>
      <c r="CV247" s="1"/>
      <c r="CY247" s="1"/>
      <c r="DB247" s="1"/>
    </row>
    <row r="248" spans="1:106" x14ac:dyDescent="0.3">
      <c r="A248" s="21">
        <f t="shared" si="130"/>
        <v>46157</v>
      </c>
      <c r="B248" s="18">
        <f t="shared" si="106"/>
        <v>112.421875</v>
      </c>
      <c r="C248">
        <f t="shared" si="136"/>
        <v>115</v>
      </c>
      <c r="D248">
        <f t="shared" ca="1" si="111"/>
        <v>-0.41388888888888886</v>
      </c>
      <c r="E248">
        <f ca="1">IF(currency="USD",'Future et co'!F248,IF(currency="EUR",'Future et co'!G248,FALSE))</f>
        <v>3.6070000000000005E-2</v>
      </c>
      <c r="F248">
        <f t="shared" ca="1" si="112"/>
        <v>3.6070000000000005E-2</v>
      </c>
      <c r="G248">
        <f t="shared" ca="1" si="113"/>
        <v>2.0569999999999998E-2</v>
      </c>
      <c r="I248" s="21">
        <f t="shared" si="131"/>
        <v>45282</v>
      </c>
      <c r="J248" s="18">
        <f t="shared" si="107"/>
        <v>0</v>
      </c>
      <c r="K248">
        <f t="shared" si="114"/>
        <v>0</v>
      </c>
      <c r="L248">
        <f t="shared" ca="1" si="115"/>
        <v>2.0166666666666666</v>
      </c>
      <c r="M248">
        <f t="shared" ca="1" si="108"/>
        <v>4.3626999999999999E-2</v>
      </c>
      <c r="O248" s="21">
        <f t="shared" si="132"/>
        <v>45282</v>
      </c>
      <c r="P248" s="18">
        <f t="shared" si="109"/>
        <v>0</v>
      </c>
      <c r="Q248">
        <f t="shared" si="116"/>
        <v>0</v>
      </c>
      <c r="R248">
        <f t="shared" ca="1" si="117"/>
        <v>2.0166666666666666</v>
      </c>
      <c r="S248">
        <f t="shared" ca="1" si="110"/>
        <v>4.3626999999999999E-2</v>
      </c>
      <c r="U248" s="21">
        <f t="shared" si="118"/>
        <v>46052</v>
      </c>
      <c r="V248" s="18">
        <f t="shared" si="119"/>
        <v>3.6070000000000002</v>
      </c>
      <c r="W248">
        <f t="shared" si="137"/>
        <v>3.6070000000000005E-2</v>
      </c>
      <c r="Y248" s="21">
        <f t="shared" si="133"/>
        <v>46052</v>
      </c>
      <c r="Z248" s="18">
        <f t="shared" si="120"/>
        <v>3.548</v>
      </c>
      <c r="AA248">
        <f t="shared" si="138"/>
        <v>3.5479999999999998E-2</v>
      </c>
      <c r="AC248" s="21">
        <f t="shared" si="134"/>
        <v>45912</v>
      </c>
      <c r="AD248" s="18">
        <f t="shared" si="121"/>
        <v>3.8813</v>
      </c>
      <c r="AE248">
        <f t="shared" si="139"/>
        <v>3.8813E-2</v>
      </c>
      <c r="AH248" s="21">
        <v>44750</v>
      </c>
      <c r="AI248" s="18">
        <v>3999.67</v>
      </c>
      <c r="AJ248" s="18">
        <v>6.6E-3</v>
      </c>
      <c r="AL248" s="21">
        <v>44750</v>
      </c>
      <c r="AM248" s="18">
        <v>3999.67</v>
      </c>
      <c r="AN248" s="18">
        <v>6.6E-3</v>
      </c>
      <c r="AP248" s="21">
        <v>44750</v>
      </c>
      <c r="AQ248" s="18">
        <v>3999.67</v>
      </c>
      <c r="AR248" s="18">
        <v>6.6E-3</v>
      </c>
      <c r="AU248" s="1">
        <v>45677</v>
      </c>
      <c r="AV248" s="23">
        <v>4.3010000000000002</v>
      </c>
      <c r="AW248">
        <f t="shared" si="122"/>
        <v>4.301E-2</v>
      </c>
      <c r="AY248" s="1">
        <v>45677</v>
      </c>
      <c r="AZ248" s="23">
        <v>4.2699999999999996</v>
      </c>
      <c r="BA248">
        <f t="shared" si="123"/>
        <v>4.2699999999999995E-2</v>
      </c>
      <c r="BC248" s="1">
        <v>45677</v>
      </c>
      <c r="BD248">
        <v>4.4550000000000001</v>
      </c>
      <c r="BE248">
        <f t="shared" si="124"/>
        <v>4.4549999999999999E-2</v>
      </c>
      <c r="BG248" s="1">
        <v>45677</v>
      </c>
      <c r="BH248">
        <v>4.3964999999999996</v>
      </c>
      <c r="BI248">
        <f t="shared" si="125"/>
        <v>4.3964999999999997E-2</v>
      </c>
      <c r="BK248" s="1">
        <v>36867</v>
      </c>
      <c r="BL248">
        <v>1.5510598142588199</v>
      </c>
      <c r="BM248">
        <f t="shared" si="135"/>
        <v>1.5510598142588199E-2</v>
      </c>
      <c r="BP248" s="1">
        <v>45671</v>
      </c>
      <c r="BQ248" s="23">
        <v>180.1583</v>
      </c>
      <c r="BR248">
        <f t="shared" si="126"/>
        <v>1.8015829999999999</v>
      </c>
      <c r="BT248" s="1">
        <v>45671</v>
      </c>
      <c r="BU248" s="23">
        <v>2.7610000000000001</v>
      </c>
      <c r="BV248">
        <f t="shared" si="127"/>
        <v>2.7610000000000003E-2</v>
      </c>
      <c r="BX248" s="1">
        <v>45671</v>
      </c>
      <c r="BY248">
        <v>2.6850000000000001</v>
      </c>
      <c r="BZ248">
        <f t="shared" si="128"/>
        <v>2.6849999999999999E-2</v>
      </c>
      <c r="CB248" s="1">
        <v>45677</v>
      </c>
      <c r="CC248">
        <v>2.4569999999999999</v>
      </c>
      <c r="CD248">
        <f t="shared" si="129"/>
        <v>2.4569999999999998E-2</v>
      </c>
      <c r="CG248" s="1"/>
      <c r="CJ248" s="1"/>
      <c r="CL248" s="1"/>
      <c r="CM248" s="1"/>
      <c r="CP248" s="1"/>
      <c r="CS248" s="1"/>
      <c r="CV248" s="1"/>
      <c r="CY248" s="1"/>
      <c r="DB248" s="1"/>
    </row>
    <row r="249" spans="1:106" x14ac:dyDescent="0.3">
      <c r="A249" s="21">
        <f t="shared" si="130"/>
        <v>46160</v>
      </c>
      <c r="B249" s="18">
        <f t="shared" si="106"/>
        <v>112.421875</v>
      </c>
      <c r="C249">
        <f t="shared" si="136"/>
        <v>115</v>
      </c>
      <c r="D249">
        <f t="shared" ca="1" si="111"/>
        <v>-0.42222222222222222</v>
      </c>
      <c r="E249">
        <f ca="1">IF(currency="USD",'Future et co'!F249,IF(currency="EUR",'Future et co'!G249,FALSE))</f>
        <v>3.6070000000000005E-2</v>
      </c>
      <c r="F249">
        <f t="shared" ca="1" si="112"/>
        <v>3.6070000000000005E-2</v>
      </c>
      <c r="G249">
        <f t="shared" ca="1" si="113"/>
        <v>2.0569999999999998E-2</v>
      </c>
      <c r="I249" s="21">
        <f t="shared" si="131"/>
        <v>45285</v>
      </c>
      <c r="J249" s="18">
        <f t="shared" si="107"/>
        <v>0</v>
      </c>
      <c r="K249">
        <f t="shared" si="114"/>
        <v>0</v>
      </c>
      <c r="L249">
        <f t="shared" ca="1" si="115"/>
        <v>2.0083333333333333</v>
      </c>
      <c r="M249">
        <f t="shared" ca="1" si="108"/>
        <v>4.3563999999999999E-2</v>
      </c>
      <c r="O249" s="21">
        <f t="shared" si="132"/>
        <v>45285</v>
      </c>
      <c r="P249" s="18">
        <f t="shared" si="109"/>
        <v>0</v>
      </c>
      <c r="Q249">
        <f t="shared" si="116"/>
        <v>0</v>
      </c>
      <c r="R249">
        <f t="shared" ca="1" si="117"/>
        <v>2.0083333333333333</v>
      </c>
      <c r="S249">
        <f t="shared" ca="1" si="110"/>
        <v>4.3563999999999999E-2</v>
      </c>
      <c r="U249" s="21">
        <f t="shared" si="118"/>
        <v>46055</v>
      </c>
      <c r="V249" s="18">
        <f t="shared" si="119"/>
        <v>3.6070000000000002</v>
      </c>
      <c r="W249">
        <f t="shared" si="137"/>
        <v>3.6070000000000005E-2</v>
      </c>
      <c r="Y249" s="21">
        <f t="shared" si="133"/>
        <v>46055</v>
      </c>
      <c r="Z249" s="18">
        <f t="shared" si="120"/>
        <v>3.548</v>
      </c>
      <c r="AA249">
        <f t="shared" si="138"/>
        <v>3.5479999999999998E-2</v>
      </c>
      <c r="AC249" s="21">
        <f t="shared" si="134"/>
        <v>45915</v>
      </c>
      <c r="AD249" s="18">
        <f t="shared" si="121"/>
        <v>3.8740000000000001</v>
      </c>
      <c r="AE249">
        <f t="shared" si="139"/>
        <v>3.8740000000000004E-2</v>
      </c>
      <c r="AH249" s="21">
        <v>44749</v>
      </c>
      <c r="AI249" s="18">
        <v>3991.71</v>
      </c>
      <c r="AJ249" s="18">
        <v>8.8000000000000005E-3</v>
      </c>
      <c r="AL249" s="21">
        <v>44749</v>
      </c>
      <c r="AM249" s="18">
        <v>3991.71</v>
      </c>
      <c r="AN249" s="18">
        <v>8.8000000000000005E-3</v>
      </c>
      <c r="AP249" s="21">
        <v>44749</v>
      </c>
      <c r="AQ249" s="18">
        <v>3991.71</v>
      </c>
      <c r="AR249" s="18">
        <v>8.8000000000000005E-3</v>
      </c>
      <c r="AU249" s="1">
        <v>45674</v>
      </c>
      <c r="AV249" s="23">
        <v>4.3099999999999996</v>
      </c>
      <c r="AW249">
        <f t="shared" si="122"/>
        <v>4.3099999999999999E-2</v>
      </c>
      <c r="AY249" s="1">
        <v>45674</v>
      </c>
      <c r="AZ249" s="23">
        <v>4.2610000000000001</v>
      </c>
      <c r="BA249">
        <f t="shared" si="123"/>
        <v>4.2610000000000002E-2</v>
      </c>
      <c r="BC249" s="1">
        <v>45674</v>
      </c>
      <c r="BD249">
        <v>4.4550000000000001</v>
      </c>
      <c r="BE249">
        <f t="shared" si="124"/>
        <v>4.4549999999999999E-2</v>
      </c>
      <c r="BG249" s="1">
        <v>45674</v>
      </c>
      <c r="BH249">
        <v>4.3879999999999999</v>
      </c>
      <c r="BI249">
        <f t="shared" si="125"/>
        <v>4.3880000000000002E-2</v>
      </c>
      <c r="BK249" s="1">
        <v>36868</v>
      </c>
      <c r="BL249">
        <v>1.48946950297089</v>
      </c>
      <c r="BM249">
        <f t="shared" si="135"/>
        <v>1.48946950297089E-2</v>
      </c>
      <c r="BP249" s="1">
        <v>45670</v>
      </c>
      <c r="BQ249" s="23">
        <v>180.64160000000001</v>
      </c>
      <c r="BR249">
        <f t="shared" si="126"/>
        <v>1.806416</v>
      </c>
      <c r="BT249" s="1">
        <v>45670</v>
      </c>
      <c r="BU249" s="23">
        <v>2.7850000000000001</v>
      </c>
      <c r="BV249">
        <f t="shared" si="127"/>
        <v>2.785E-2</v>
      </c>
      <c r="BX249" s="1">
        <v>45670</v>
      </c>
      <c r="BY249">
        <v>2.6549999999999998</v>
      </c>
      <c r="BZ249">
        <f t="shared" si="128"/>
        <v>2.6549999999999997E-2</v>
      </c>
      <c r="CB249" s="1">
        <v>45674</v>
      </c>
      <c r="CC249">
        <v>2.4620000000000002</v>
      </c>
      <c r="CD249">
        <f t="shared" si="129"/>
        <v>2.4620000000000003E-2</v>
      </c>
      <c r="CG249" s="1"/>
      <c r="CJ249" s="1"/>
      <c r="CL249" s="1"/>
      <c r="CM249" s="1"/>
      <c r="CP249" s="1"/>
      <c r="CS249" s="1"/>
      <c r="CV249" s="1"/>
      <c r="CY249" s="1"/>
      <c r="DB249" s="1"/>
    </row>
    <row r="250" spans="1:106" x14ac:dyDescent="0.3">
      <c r="A250" s="21">
        <f t="shared" si="130"/>
        <v>46161</v>
      </c>
      <c r="B250" s="18">
        <f t="shared" si="106"/>
        <v>112.421875</v>
      </c>
      <c r="C250">
        <f t="shared" si="136"/>
        <v>115</v>
      </c>
      <c r="D250">
        <f t="shared" ca="1" si="111"/>
        <v>-0.42499999999999999</v>
      </c>
      <c r="E250">
        <f ca="1">IF(currency="USD",'Future et co'!F250,IF(currency="EUR",'Future et co'!G250,FALSE))</f>
        <v>3.6070000000000005E-2</v>
      </c>
      <c r="F250">
        <f t="shared" ca="1" si="112"/>
        <v>3.6070000000000005E-2</v>
      </c>
      <c r="G250">
        <f t="shared" ca="1" si="113"/>
        <v>2.0569999999999998E-2</v>
      </c>
      <c r="I250" s="21">
        <f t="shared" si="131"/>
        <v>45286</v>
      </c>
      <c r="J250" s="18">
        <f t="shared" si="107"/>
        <v>0</v>
      </c>
      <c r="K250">
        <f t="shared" si="114"/>
        <v>0</v>
      </c>
      <c r="L250">
        <f t="shared" ca="1" si="115"/>
        <v>2.0055555555555555</v>
      </c>
      <c r="M250">
        <f t="shared" ca="1" si="108"/>
        <v>4.3880000000000002E-2</v>
      </c>
      <c r="O250" s="21">
        <f t="shared" si="132"/>
        <v>45286</v>
      </c>
      <c r="P250" s="18">
        <f t="shared" si="109"/>
        <v>0</v>
      </c>
      <c r="Q250">
        <f t="shared" si="116"/>
        <v>0</v>
      </c>
      <c r="R250">
        <f t="shared" ca="1" si="117"/>
        <v>2.0055555555555555</v>
      </c>
      <c r="S250">
        <f t="shared" ca="1" si="110"/>
        <v>4.3880000000000002E-2</v>
      </c>
      <c r="U250" s="21">
        <f t="shared" si="118"/>
        <v>46056</v>
      </c>
      <c r="V250" s="18">
        <f t="shared" si="119"/>
        <v>3.6070000000000002</v>
      </c>
      <c r="W250">
        <f t="shared" si="137"/>
        <v>3.6070000000000005E-2</v>
      </c>
      <c r="Y250" s="21">
        <f t="shared" si="133"/>
        <v>46056</v>
      </c>
      <c r="Z250" s="18">
        <f t="shared" si="120"/>
        <v>3.548</v>
      </c>
      <c r="AA250">
        <f t="shared" si="138"/>
        <v>3.5479999999999998E-2</v>
      </c>
      <c r="AC250" s="21">
        <f t="shared" si="134"/>
        <v>45916</v>
      </c>
      <c r="AD250" s="18">
        <f t="shared" si="121"/>
        <v>3.847</v>
      </c>
      <c r="AE250">
        <f t="shared" si="139"/>
        <v>3.8469999999999997E-2</v>
      </c>
      <c r="AH250" s="21">
        <v>44748</v>
      </c>
      <c r="AI250" s="18">
        <v>3942.07</v>
      </c>
      <c r="AJ250" s="18">
        <v>6.1000000000000004E-3</v>
      </c>
      <c r="AL250" s="21">
        <v>44748</v>
      </c>
      <c r="AM250" s="18">
        <v>3942.07</v>
      </c>
      <c r="AN250" s="18">
        <v>6.1000000000000004E-3</v>
      </c>
      <c r="AP250" s="21">
        <v>44748</v>
      </c>
      <c r="AQ250" s="18">
        <v>3942.07</v>
      </c>
      <c r="AR250" s="18">
        <v>6.1000000000000004E-3</v>
      </c>
      <c r="AU250" s="1">
        <v>45673</v>
      </c>
      <c r="AV250" s="23">
        <v>4.3079999999999998</v>
      </c>
      <c r="AW250">
        <f t="shared" si="122"/>
        <v>4.308E-2</v>
      </c>
      <c r="AY250" s="1">
        <v>45673</v>
      </c>
      <c r="AZ250" s="23">
        <v>4.2670000000000003</v>
      </c>
      <c r="BA250">
        <f t="shared" si="123"/>
        <v>4.2670000000000007E-2</v>
      </c>
      <c r="BC250" s="1">
        <v>45673</v>
      </c>
      <c r="BD250">
        <v>4.4329999999999998</v>
      </c>
      <c r="BE250">
        <f t="shared" si="124"/>
        <v>4.4330000000000001E-2</v>
      </c>
      <c r="BG250" s="1">
        <v>45673</v>
      </c>
      <c r="BH250">
        <v>4.351</v>
      </c>
      <c r="BI250">
        <f t="shared" si="125"/>
        <v>4.351E-2</v>
      </c>
      <c r="BK250" s="1">
        <v>36871</v>
      </c>
      <c r="BL250">
        <v>1.4908628159305199</v>
      </c>
      <c r="BM250">
        <f t="shared" si="135"/>
        <v>1.4908628159305199E-2</v>
      </c>
      <c r="BP250" s="1">
        <v>45667</v>
      </c>
      <c r="BQ250" s="23">
        <v>181.05590000000001</v>
      </c>
      <c r="BR250">
        <f t="shared" si="126"/>
        <v>1.810559</v>
      </c>
      <c r="BT250" s="1">
        <v>45667</v>
      </c>
      <c r="BU250" s="23">
        <v>2.766</v>
      </c>
      <c r="BV250">
        <f t="shared" si="127"/>
        <v>2.7660000000000001E-2</v>
      </c>
      <c r="BX250" s="1">
        <v>45667</v>
      </c>
      <c r="BY250">
        <v>2.641</v>
      </c>
      <c r="BZ250">
        <f t="shared" si="128"/>
        <v>2.6409999999999999E-2</v>
      </c>
      <c r="CB250" s="1">
        <v>45673</v>
      </c>
      <c r="CC250">
        <v>2.4790000000000001</v>
      </c>
      <c r="CD250">
        <f t="shared" si="129"/>
        <v>2.479E-2</v>
      </c>
      <c r="CG250" s="1"/>
      <c r="CJ250" s="1"/>
      <c r="CL250" s="1"/>
      <c r="CM250" s="1"/>
      <c r="CP250" s="1"/>
      <c r="CS250" s="1"/>
      <c r="CV250" s="1"/>
      <c r="CY250" s="1"/>
      <c r="DB250" s="1"/>
    </row>
    <row r="251" spans="1:106" x14ac:dyDescent="0.3">
      <c r="A251" s="21">
        <f t="shared" si="130"/>
        <v>46162</v>
      </c>
      <c r="B251" s="18">
        <f t="shared" si="106"/>
        <v>112.421875</v>
      </c>
      <c r="C251">
        <f t="shared" si="136"/>
        <v>115</v>
      </c>
      <c r="D251">
        <f t="shared" ca="1" si="111"/>
        <v>-0.42777777777777776</v>
      </c>
      <c r="E251">
        <f ca="1">IF(currency="USD",'Future et co'!F251,IF(currency="EUR",'Future et co'!G251,FALSE))</f>
        <v>3.6070000000000005E-2</v>
      </c>
      <c r="F251">
        <f t="shared" ca="1" si="112"/>
        <v>3.6070000000000005E-2</v>
      </c>
      <c r="G251">
        <f t="shared" ca="1" si="113"/>
        <v>2.0569999999999998E-2</v>
      </c>
      <c r="I251" s="21">
        <f t="shared" si="131"/>
        <v>45287</v>
      </c>
      <c r="J251" s="18">
        <f t="shared" si="107"/>
        <v>0</v>
      </c>
      <c r="K251">
        <f t="shared" si="114"/>
        <v>0</v>
      </c>
      <c r="L251">
        <f t="shared" ca="1" si="115"/>
        <v>2.0027777777777778</v>
      </c>
      <c r="M251">
        <f t="shared" ca="1" si="108"/>
        <v>4.335E-2</v>
      </c>
      <c r="O251" s="21">
        <f t="shared" si="132"/>
        <v>45287</v>
      </c>
      <c r="P251" s="18">
        <f t="shared" si="109"/>
        <v>0</v>
      </c>
      <c r="Q251">
        <f t="shared" si="116"/>
        <v>0</v>
      </c>
      <c r="R251">
        <f t="shared" ca="1" si="117"/>
        <v>2.0027777777777778</v>
      </c>
      <c r="S251">
        <f t="shared" ca="1" si="110"/>
        <v>4.335E-2</v>
      </c>
      <c r="U251" s="21">
        <f t="shared" si="118"/>
        <v>46057</v>
      </c>
      <c r="V251" s="18">
        <f t="shared" si="119"/>
        <v>3.6070000000000002</v>
      </c>
      <c r="W251">
        <f t="shared" si="137"/>
        <v>3.6070000000000005E-2</v>
      </c>
      <c r="Y251" s="21">
        <f t="shared" si="133"/>
        <v>46057</v>
      </c>
      <c r="Z251" s="18">
        <f t="shared" si="120"/>
        <v>3.548</v>
      </c>
      <c r="AA251">
        <f t="shared" si="138"/>
        <v>3.5479999999999998E-2</v>
      </c>
      <c r="AC251" s="21">
        <f t="shared" si="134"/>
        <v>45917</v>
      </c>
      <c r="AD251" s="18">
        <f t="shared" si="121"/>
        <v>3.8632</v>
      </c>
      <c r="AE251">
        <f t="shared" si="139"/>
        <v>3.8632E-2</v>
      </c>
      <c r="AH251" s="21">
        <v>44747</v>
      </c>
      <c r="AI251" s="18">
        <v>3896.88</v>
      </c>
      <c r="AJ251" s="18">
        <v>1.38E-2</v>
      </c>
      <c r="AL251" s="21">
        <v>44747</v>
      </c>
      <c r="AM251" s="18">
        <v>3896.88</v>
      </c>
      <c r="AN251" s="18">
        <v>1.38E-2</v>
      </c>
      <c r="AP251" s="21">
        <v>44747</v>
      </c>
      <c r="AQ251" s="18">
        <v>3896.88</v>
      </c>
      <c r="AR251" s="18">
        <v>1.38E-2</v>
      </c>
      <c r="AU251" s="1">
        <v>45672</v>
      </c>
      <c r="AV251" s="23">
        <v>4.3159999999999998</v>
      </c>
      <c r="AW251">
        <f t="shared" si="122"/>
        <v>4.3159999999999997E-2</v>
      </c>
      <c r="AY251" s="1">
        <v>45672</v>
      </c>
      <c r="AZ251" s="23">
        <v>4.2640000000000002</v>
      </c>
      <c r="BA251">
        <f t="shared" si="123"/>
        <v>4.2640000000000004E-2</v>
      </c>
      <c r="BC251" s="1">
        <v>45672</v>
      </c>
      <c r="BD251">
        <v>4.4610000000000003</v>
      </c>
      <c r="BE251">
        <f t="shared" si="124"/>
        <v>4.4610000000000004E-2</v>
      </c>
      <c r="BG251" s="1">
        <v>45672</v>
      </c>
      <c r="BH251">
        <v>4.3780000000000001</v>
      </c>
      <c r="BI251">
        <f t="shared" si="125"/>
        <v>4.3779999999999999E-2</v>
      </c>
      <c r="BK251" s="1">
        <v>36872</v>
      </c>
      <c r="BL251">
        <v>1.4909212413563599</v>
      </c>
      <c r="BM251">
        <f t="shared" si="135"/>
        <v>1.49092124135636E-2</v>
      </c>
      <c r="BP251" s="1">
        <v>45666</v>
      </c>
      <c r="BQ251" s="23">
        <v>181.553</v>
      </c>
      <c r="BR251">
        <f t="shared" si="126"/>
        <v>1.8155299999999999</v>
      </c>
      <c r="BT251" s="1">
        <v>45666</v>
      </c>
      <c r="BU251" s="23">
        <v>2.7890000000000001</v>
      </c>
      <c r="BV251">
        <f t="shared" si="127"/>
        <v>2.7890000000000002E-2</v>
      </c>
      <c r="BX251" s="1">
        <v>45666</v>
      </c>
      <c r="BY251">
        <v>2.649</v>
      </c>
      <c r="BZ251">
        <f t="shared" si="128"/>
        <v>2.649E-2</v>
      </c>
      <c r="CB251" s="1">
        <v>45672</v>
      </c>
      <c r="CC251">
        <v>2.4870000000000001</v>
      </c>
      <c r="CD251">
        <f t="shared" si="129"/>
        <v>2.487E-2</v>
      </c>
      <c r="CG251" s="1"/>
      <c r="CJ251" s="1"/>
      <c r="CL251" s="1"/>
      <c r="CM251" s="1"/>
      <c r="CP251" s="1"/>
      <c r="CS251" s="1"/>
      <c r="CV251" s="1"/>
      <c r="CY251" s="1"/>
      <c r="DB251" s="1"/>
    </row>
    <row r="252" spans="1:106" x14ac:dyDescent="0.3">
      <c r="A252" s="21">
        <f t="shared" si="130"/>
        <v>46163</v>
      </c>
      <c r="B252" s="18">
        <f t="shared" si="106"/>
        <v>112.421875</v>
      </c>
      <c r="C252">
        <f t="shared" si="136"/>
        <v>115</v>
      </c>
      <c r="D252">
        <f t="shared" ca="1" si="111"/>
        <v>-0.43055555555555558</v>
      </c>
      <c r="E252">
        <f ca="1">IF(currency="USD",'Future et co'!F252,IF(currency="EUR",'Future et co'!G252,FALSE))</f>
        <v>3.6070000000000005E-2</v>
      </c>
      <c r="F252">
        <f t="shared" ca="1" si="112"/>
        <v>3.6070000000000005E-2</v>
      </c>
      <c r="G252">
        <f t="shared" ca="1" si="113"/>
        <v>2.0569999999999998E-2</v>
      </c>
      <c r="I252" s="21">
        <f t="shared" si="131"/>
        <v>45288</v>
      </c>
      <c r="J252" s="18">
        <f t="shared" si="107"/>
        <v>0</v>
      </c>
      <c r="K252">
        <f t="shared" si="114"/>
        <v>0</v>
      </c>
      <c r="L252">
        <f t="shared" ca="1" si="115"/>
        <v>2</v>
      </c>
      <c r="M252">
        <f t="shared" ca="1" si="108"/>
        <v>4.3880000000000002E-2</v>
      </c>
      <c r="O252" s="21">
        <f t="shared" si="132"/>
        <v>45288</v>
      </c>
      <c r="P252" s="18">
        <f t="shared" si="109"/>
        <v>0</v>
      </c>
      <c r="Q252">
        <f t="shared" si="116"/>
        <v>0</v>
      </c>
      <c r="R252">
        <f t="shared" ca="1" si="117"/>
        <v>2</v>
      </c>
      <c r="S252">
        <f t="shared" ca="1" si="110"/>
        <v>4.3880000000000002E-2</v>
      </c>
      <c r="U252" s="21">
        <f t="shared" si="118"/>
        <v>46058</v>
      </c>
      <c r="V252" s="18">
        <f t="shared" si="119"/>
        <v>3.6070000000000002</v>
      </c>
      <c r="W252">
        <f t="shared" si="137"/>
        <v>3.6070000000000005E-2</v>
      </c>
      <c r="Y252" s="21">
        <f t="shared" si="133"/>
        <v>46058</v>
      </c>
      <c r="Z252" s="18">
        <f t="shared" si="120"/>
        <v>3.548</v>
      </c>
      <c r="AA252">
        <f t="shared" si="138"/>
        <v>3.5479999999999998E-2</v>
      </c>
      <c r="AC252" s="21">
        <f t="shared" si="134"/>
        <v>45918</v>
      </c>
      <c r="AD252" s="18">
        <f t="shared" si="121"/>
        <v>3.8609</v>
      </c>
      <c r="AE252">
        <f t="shared" si="139"/>
        <v>3.8608999999999997E-2</v>
      </c>
      <c r="AH252" s="21">
        <v>44743</v>
      </c>
      <c r="AI252" s="18">
        <v>3911.51</v>
      </c>
      <c r="AJ252" s="18">
        <v>8.3999999999999995E-3</v>
      </c>
      <c r="AL252" s="21">
        <v>44743</v>
      </c>
      <c r="AM252" s="18">
        <v>3911.51</v>
      </c>
      <c r="AN252" s="18">
        <v>8.3999999999999995E-3</v>
      </c>
      <c r="AP252" s="21">
        <v>44743</v>
      </c>
      <c r="AQ252" s="18">
        <v>3911.51</v>
      </c>
      <c r="AR252" s="18">
        <v>8.3999999999999995E-3</v>
      </c>
      <c r="AU252" s="1">
        <v>45671</v>
      </c>
      <c r="AV252" s="23">
        <v>4.319</v>
      </c>
      <c r="AW252">
        <f t="shared" si="122"/>
        <v>4.3189999999999999E-2</v>
      </c>
      <c r="AY252" s="1">
        <v>45671</v>
      </c>
      <c r="AZ252" s="23">
        <v>4.2990000000000004</v>
      </c>
      <c r="BA252">
        <f t="shared" si="123"/>
        <v>4.299E-2</v>
      </c>
      <c r="BC252" s="1">
        <v>45671</v>
      </c>
      <c r="BD252">
        <v>4.5019999999999998</v>
      </c>
      <c r="BE252">
        <f t="shared" si="124"/>
        <v>4.5019999999999998E-2</v>
      </c>
      <c r="BG252" s="1">
        <v>45671</v>
      </c>
      <c r="BH252">
        <v>4.4720000000000004</v>
      </c>
      <c r="BI252">
        <f t="shared" si="125"/>
        <v>4.4720000000000003E-2</v>
      </c>
      <c r="BK252" s="1">
        <v>36873</v>
      </c>
      <c r="BL252">
        <v>1.5291533694695201</v>
      </c>
      <c r="BM252">
        <f t="shared" si="135"/>
        <v>1.52915336946952E-2</v>
      </c>
      <c r="BP252" s="1">
        <v>45665</v>
      </c>
      <c r="BQ252" s="23">
        <v>181.8844</v>
      </c>
      <c r="BR252">
        <f t="shared" si="126"/>
        <v>1.8188439999999999</v>
      </c>
      <c r="BT252" s="1">
        <v>45665</v>
      </c>
      <c r="BU252" s="23">
        <v>2.782</v>
      </c>
      <c r="BV252">
        <f t="shared" si="127"/>
        <v>2.7820000000000001E-2</v>
      </c>
      <c r="BX252" s="1">
        <v>45665</v>
      </c>
      <c r="BY252">
        <v>2.6389999999999998</v>
      </c>
      <c r="BZ252">
        <f t="shared" si="128"/>
        <v>2.6389999999999997E-2</v>
      </c>
      <c r="CB252" s="1">
        <v>45671</v>
      </c>
      <c r="CC252">
        <v>2.5329999999999999</v>
      </c>
      <c r="CD252">
        <f t="shared" si="129"/>
        <v>2.5329999999999998E-2</v>
      </c>
      <c r="CG252" s="1"/>
      <c r="CJ252" s="1"/>
      <c r="CL252" s="1"/>
      <c r="CM252" s="1"/>
      <c r="CP252" s="1"/>
      <c r="CS252" s="1"/>
      <c r="CV252" s="1"/>
      <c r="CY252" s="1"/>
      <c r="DB252" s="1"/>
    </row>
    <row r="253" spans="1:106" x14ac:dyDescent="0.3">
      <c r="A253" s="21">
        <f t="shared" si="130"/>
        <v>46164</v>
      </c>
      <c r="B253" s="18">
        <f t="shared" si="106"/>
        <v>112.421875</v>
      </c>
      <c r="C253">
        <f t="shared" si="136"/>
        <v>115</v>
      </c>
      <c r="D253">
        <f t="shared" ca="1" si="111"/>
        <v>-0.43333333333333335</v>
      </c>
      <c r="E253">
        <f ca="1">IF(currency="USD",'Future et co'!F253,IF(currency="EUR",'Future et co'!G253,FALSE))</f>
        <v>3.6070000000000005E-2</v>
      </c>
      <c r="F253">
        <f t="shared" ca="1" si="112"/>
        <v>3.6070000000000005E-2</v>
      </c>
      <c r="G253">
        <f t="shared" ca="1" si="113"/>
        <v>2.0569999999999998E-2</v>
      </c>
      <c r="I253" s="21">
        <f t="shared" si="131"/>
        <v>45289</v>
      </c>
      <c r="J253" s="18">
        <f t="shared" si="107"/>
        <v>0</v>
      </c>
      <c r="K253">
        <f t="shared" si="114"/>
        <v>0</v>
      </c>
      <c r="L253">
        <f t="shared" ca="1" si="115"/>
        <v>1.9972222222222222</v>
      </c>
      <c r="M253">
        <f t="shared" ca="1" si="108"/>
        <v>4.3345000000000002E-2</v>
      </c>
      <c r="O253" s="21">
        <f t="shared" si="132"/>
        <v>45289</v>
      </c>
      <c r="P253" s="18">
        <f t="shared" si="109"/>
        <v>0</v>
      </c>
      <c r="Q253">
        <f t="shared" si="116"/>
        <v>0</v>
      </c>
      <c r="R253">
        <f t="shared" ca="1" si="117"/>
        <v>1.9972222222222222</v>
      </c>
      <c r="S253">
        <f t="shared" ca="1" si="110"/>
        <v>4.3345000000000002E-2</v>
      </c>
      <c r="U253" s="21">
        <f t="shared" si="118"/>
        <v>46059</v>
      </c>
      <c r="V253" s="18">
        <f t="shared" si="119"/>
        <v>3.6070000000000002</v>
      </c>
      <c r="W253">
        <f t="shared" si="137"/>
        <v>3.6070000000000005E-2</v>
      </c>
      <c r="Y253" s="21">
        <f t="shared" si="133"/>
        <v>46059</v>
      </c>
      <c r="Z253" s="18">
        <f t="shared" si="120"/>
        <v>3.548</v>
      </c>
      <c r="AA253">
        <f t="shared" si="138"/>
        <v>3.5479999999999998E-2</v>
      </c>
      <c r="AC253" s="21">
        <f t="shared" si="134"/>
        <v>45919</v>
      </c>
      <c r="AD253" s="18">
        <f t="shared" si="121"/>
        <v>3.87</v>
      </c>
      <c r="AE253">
        <f t="shared" si="139"/>
        <v>3.8699999999999998E-2</v>
      </c>
      <c r="AH253" s="21">
        <v>44742</v>
      </c>
      <c r="AI253" s="18">
        <v>3867.14</v>
      </c>
      <c r="AJ253" s="18">
        <v>7.9000000000000008E-3</v>
      </c>
      <c r="AL253" s="21">
        <v>44742</v>
      </c>
      <c r="AM253" s="18">
        <v>3867.14</v>
      </c>
      <c r="AN253" s="18">
        <v>7.9000000000000008E-3</v>
      </c>
      <c r="AP253" s="21">
        <v>44742</v>
      </c>
      <c r="AQ253" s="18">
        <v>3867.14</v>
      </c>
      <c r="AR253" s="18">
        <v>7.9000000000000008E-3</v>
      </c>
      <c r="AU253" s="1">
        <v>45670</v>
      </c>
      <c r="AV253" s="23">
        <v>4.32</v>
      </c>
      <c r="AW253">
        <f t="shared" si="122"/>
        <v>4.3200000000000002E-2</v>
      </c>
      <c r="AY253" s="1">
        <v>45670</v>
      </c>
      <c r="AZ253" s="23">
        <v>4.2919999999999998</v>
      </c>
      <c r="BA253">
        <f t="shared" si="123"/>
        <v>4.292E-2</v>
      </c>
      <c r="BC253" s="1">
        <v>45670</v>
      </c>
      <c r="BD253">
        <v>4.5250000000000004</v>
      </c>
      <c r="BE253">
        <f t="shared" si="124"/>
        <v>4.5250000000000005E-2</v>
      </c>
      <c r="BG253" s="1">
        <v>45670</v>
      </c>
      <c r="BH253">
        <v>4.4950000000000001</v>
      </c>
      <c r="BI253">
        <f t="shared" si="125"/>
        <v>4.4950000000000004E-2</v>
      </c>
      <c r="BK253" s="1">
        <v>36874</v>
      </c>
      <c r="BL253">
        <v>1.5070360137015599</v>
      </c>
      <c r="BM253">
        <f t="shared" si="135"/>
        <v>1.50703601370156E-2</v>
      </c>
      <c r="BP253" s="1">
        <v>45664</v>
      </c>
      <c r="BQ253" s="23">
        <v>182.27099999999999</v>
      </c>
      <c r="BR253">
        <f t="shared" si="126"/>
        <v>1.8227099999999998</v>
      </c>
      <c r="BT253" s="1">
        <v>45664</v>
      </c>
      <c r="BU253" s="23">
        <v>2.7850000000000001</v>
      </c>
      <c r="BV253">
        <f t="shared" si="127"/>
        <v>2.785E-2</v>
      </c>
      <c r="BX253" s="1">
        <v>45664</v>
      </c>
      <c r="BY253">
        <v>2.6309999999999998</v>
      </c>
      <c r="BZ253">
        <f t="shared" si="128"/>
        <v>2.6309999999999997E-2</v>
      </c>
      <c r="CB253" s="1">
        <v>45670</v>
      </c>
      <c r="CC253">
        <v>2.508</v>
      </c>
      <c r="CD253">
        <f t="shared" si="129"/>
        <v>2.5080000000000002E-2</v>
      </c>
      <c r="CG253" s="1"/>
      <c r="CJ253" s="1"/>
      <c r="CL253" s="1"/>
      <c r="CM253" s="1"/>
      <c r="CP253" s="1"/>
      <c r="CS253" s="1"/>
      <c r="CV253" s="1"/>
      <c r="CY253" s="1"/>
      <c r="DB253" s="1"/>
    </row>
    <row r="254" spans="1:106" x14ac:dyDescent="0.3">
      <c r="A254" s="21">
        <f t="shared" si="130"/>
        <v>46167</v>
      </c>
      <c r="B254" s="18">
        <f t="shared" si="106"/>
        <v>112.421875</v>
      </c>
      <c r="C254">
        <f t="shared" si="136"/>
        <v>115</v>
      </c>
      <c r="D254">
        <f t="shared" ca="1" si="111"/>
        <v>-0.44166666666666665</v>
      </c>
      <c r="E254">
        <f ca="1">IF(currency="USD",'Future et co'!F254,IF(currency="EUR",'Future et co'!G254,FALSE))</f>
        <v>3.6070000000000005E-2</v>
      </c>
      <c r="F254">
        <f t="shared" ca="1" si="112"/>
        <v>3.6070000000000005E-2</v>
      </c>
      <c r="G254">
        <f t="shared" ca="1" si="113"/>
        <v>2.0569999999999998E-2</v>
      </c>
      <c r="I254" s="21">
        <f t="shared" si="131"/>
        <v>45292</v>
      </c>
      <c r="J254" s="18">
        <f t="shared" si="107"/>
        <v>0</v>
      </c>
      <c r="K254">
        <f t="shared" si="114"/>
        <v>0</v>
      </c>
      <c r="L254">
        <f t="shared" ca="1" si="115"/>
        <v>1.9888888888888889</v>
      </c>
      <c r="M254">
        <f t="shared" ca="1" si="108"/>
        <v>4.3345000000000002E-2</v>
      </c>
      <c r="O254" s="21">
        <f t="shared" si="132"/>
        <v>45292</v>
      </c>
      <c r="P254" s="18">
        <f t="shared" si="109"/>
        <v>0</v>
      </c>
      <c r="Q254">
        <f t="shared" si="116"/>
        <v>0</v>
      </c>
      <c r="R254">
        <f t="shared" ca="1" si="117"/>
        <v>1.9888888888888889</v>
      </c>
      <c r="S254">
        <f t="shared" ca="1" si="110"/>
        <v>4.3345000000000002E-2</v>
      </c>
      <c r="U254" s="21">
        <f t="shared" si="118"/>
        <v>46062</v>
      </c>
      <c r="V254" s="18">
        <f t="shared" si="119"/>
        <v>3.6070000000000002</v>
      </c>
      <c r="W254">
        <f t="shared" si="137"/>
        <v>3.6070000000000005E-2</v>
      </c>
      <c r="Y254" s="21">
        <f t="shared" si="133"/>
        <v>46062</v>
      </c>
      <c r="Z254" s="18">
        <f t="shared" si="120"/>
        <v>3.548</v>
      </c>
      <c r="AA254">
        <f t="shared" si="138"/>
        <v>3.5479999999999998E-2</v>
      </c>
      <c r="AC254" s="21">
        <f t="shared" si="134"/>
        <v>45922</v>
      </c>
      <c r="AD254" s="18">
        <f t="shared" si="121"/>
        <v>3.8940000000000001</v>
      </c>
      <c r="AE254">
        <f t="shared" si="139"/>
        <v>3.8940000000000002E-2</v>
      </c>
      <c r="AH254" s="21">
        <v>44741</v>
      </c>
      <c r="AI254" s="18">
        <v>3916.17</v>
      </c>
      <c r="AJ254" s="18">
        <v>6.7000000000000002E-3</v>
      </c>
      <c r="AL254" s="21">
        <v>44741</v>
      </c>
      <c r="AM254" s="18">
        <v>3916.17</v>
      </c>
      <c r="AN254" s="18">
        <v>6.7000000000000002E-3</v>
      </c>
      <c r="AP254" s="21">
        <v>44741</v>
      </c>
      <c r="AQ254" s="18">
        <v>3916.17</v>
      </c>
      <c r="AR254" s="18">
        <v>6.7000000000000002E-3</v>
      </c>
      <c r="AU254" s="1">
        <v>45667</v>
      </c>
      <c r="AV254" s="23">
        <v>4.3159999999999998</v>
      </c>
      <c r="AW254">
        <f t="shared" si="122"/>
        <v>4.3159999999999997E-2</v>
      </c>
      <c r="AY254" s="1">
        <v>45667</v>
      </c>
      <c r="AZ254" s="23">
        <v>4.2809999999999997</v>
      </c>
      <c r="BA254">
        <f t="shared" si="123"/>
        <v>4.2809999999999994E-2</v>
      </c>
      <c r="BC254" s="1">
        <v>45667</v>
      </c>
      <c r="BD254">
        <v>4.5170000000000003</v>
      </c>
      <c r="BE254">
        <f t="shared" si="124"/>
        <v>4.5170000000000002E-2</v>
      </c>
      <c r="BG254" s="1">
        <v>45667</v>
      </c>
      <c r="BH254">
        <v>4.4770000000000003</v>
      </c>
      <c r="BI254">
        <f t="shared" si="125"/>
        <v>4.4770000000000004E-2</v>
      </c>
      <c r="BK254" s="1">
        <v>36875</v>
      </c>
      <c r="BL254">
        <v>1.5719914156599</v>
      </c>
      <c r="BM254">
        <f t="shared" si="135"/>
        <v>1.5719914156598999E-2</v>
      </c>
      <c r="BP254" s="1">
        <v>45663</v>
      </c>
      <c r="BQ254" s="23">
        <v>182.63</v>
      </c>
      <c r="BR254">
        <f t="shared" si="126"/>
        <v>1.8263</v>
      </c>
      <c r="BT254" s="1">
        <v>45663</v>
      </c>
      <c r="BU254" s="23">
        <v>2.7570000000000001</v>
      </c>
      <c r="BV254">
        <f t="shared" si="127"/>
        <v>2.7570000000000001E-2</v>
      </c>
      <c r="BX254" s="1">
        <v>45663</v>
      </c>
      <c r="BY254">
        <v>2.585</v>
      </c>
      <c r="BZ254">
        <f t="shared" si="128"/>
        <v>2.5849999999999998E-2</v>
      </c>
      <c r="CB254" s="1">
        <v>45667</v>
      </c>
      <c r="CC254">
        <v>2.4969999999999999</v>
      </c>
      <c r="CD254">
        <f t="shared" si="129"/>
        <v>2.4969999999999999E-2</v>
      </c>
      <c r="CG254" s="1"/>
      <c r="CJ254" s="1"/>
      <c r="CL254" s="1"/>
      <c r="CM254" s="1"/>
      <c r="CP254" s="1"/>
      <c r="CS254" s="1"/>
      <c r="CV254" s="1"/>
      <c r="CY254" s="1"/>
      <c r="DB254" s="1"/>
    </row>
    <row r="255" spans="1:106" x14ac:dyDescent="0.3">
      <c r="A255" s="21">
        <f t="shared" si="130"/>
        <v>46168</v>
      </c>
      <c r="B255" s="18">
        <f t="shared" si="106"/>
        <v>112.421875</v>
      </c>
      <c r="C255">
        <f t="shared" si="136"/>
        <v>115</v>
      </c>
      <c r="D255">
        <f t="shared" ca="1" si="111"/>
        <v>-0.44444444444444442</v>
      </c>
      <c r="E255">
        <f ca="1">IF(currency="USD",'Future et co'!F255,IF(currency="EUR",'Future et co'!G255,FALSE))</f>
        <v>3.6070000000000005E-2</v>
      </c>
      <c r="F255">
        <f t="shared" ca="1" si="112"/>
        <v>3.6070000000000005E-2</v>
      </c>
      <c r="G255">
        <f t="shared" ca="1" si="113"/>
        <v>2.0569999999999998E-2</v>
      </c>
      <c r="I255" s="21">
        <f t="shared" si="131"/>
        <v>45293</v>
      </c>
      <c r="J255" s="18">
        <f t="shared" si="107"/>
        <v>0</v>
      </c>
      <c r="K255">
        <f t="shared" si="114"/>
        <v>0</v>
      </c>
      <c r="L255">
        <f t="shared" ca="1" si="115"/>
        <v>1.9861111111111112</v>
      </c>
      <c r="M255">
        <f t="shared" ca="1" si="108"/>
        <v>4.4160000000000005E-2</v>
      </c>
      <c r="O255" s="21">
        <f t="shared" si="132"/>
        <v>45293</v>
      </c>
      <c r="P255" s="18">
        <f t="shared" si="109"/>
        <v>0</v>
      </c>
      <c r="Q255">
        <f t="shared" si="116"/>
        <v>0</v>
      </c>
      <c r="R255">
        <f t="shared" ca="1" si="117"/>
        <v>1.9861111111111112</v>
      </c>
      <c r="S255">
        <f t="shared" ca="1" si="110"/>
        <v>4.4160000000000005E-2</v>
      </c>
      <c r="U255" s="21">
        <f t="shared" si="118"/>
        <v>46063</v>
      </c>
      <c r="V255" s="18">
        <f t="shared" si="119"/>
        <v>3.6070000000000002</v>
      </c>
      <c r="W255">
        <f t="shared" si="137"/>
        <v>3.6070000000000005E-2</v>
      </c>
      <c r="Y255" s="21">
        <f t="shared" si="133"/>
        <v>46063</v>
      </c>
      <c r="Z255" s="18">
        <f t="shared" si="120"/>
        <v>3.548</v>
      </c>
      <c r="AA255">
        <f t="shared" si="138"/>
        <v>3.5479999999999998E-2</v>
      </c>
      <c r="AC255" s="21">
        <f t="shared" si="134"/>
        <v>45923</v>
      </c>
      <c r="AD255" s="18">
        <f t="shared" si="121"/>
        <v>3.8877000000000002</v>
      </c>
      <c r="AE255">
        <f t="shared" si="139"/>
        <v>3.8877000000000002E-2</v>
      </c>
      <c r="AH255" s="21">
        <v>44740</v>
      </c>
      <c r="AI255" s="18">
        <v>3921.21</v>
      </c>
      <c r="AJ255" s="18">
        <v>6.1999999999999998E-3</v>
      </c>
      <c r="AL255" s="21">
        <v>44740</v>
      </c>
      <c r="AM255" s="18">
        <v>3921.21</v>
      </c>
      <c r="AN255" s="18">
        <v>6.1999999999999998E-3</v>
      </c>
      <c r="AP255" s="21">
        <v>44740</v>
      </c>
      <c r="AQ255" s="18">
        <v>3921.21</v>
      </c>
      <c r="AR255" s="18">
        <v>6.1999999999999998E-3</v>
      </c>
      <c r="AU255" s="1">
        <v>45666</v>
      </c>
      <c r="AV255" s="23">
        <v>4.3019999999999996</v>
      </c>
      <c r="AW255">
        <f t="shared" si="122"/>
        <v>4.3019999999999996E-2</v>
      </c>
      <c r="AY255" s="1">
        <v>45666</v>
      </c>
      <c r="AZ255" s="23">
        <v>4.2430000000000003</v>
      </c>
      <c r="BA255">
        <f t="shared" si="123"/>
        <v>4.2430000000000002E-2</v>
      </c>
      <c r="BC255" s="1">
        <v>45666</v>
      </c>
      <c r="BD255">
        <v>4.4400000000000004</v>
      </c>
      <c r="BE255">
        <f t="shared" si="124"/>
        <v>4.4400000000000002E-2</v>
      </c>
      <c r="BG255" s="1">
        <v>45666</v>
      </c>
      <c r="BH255">
        <v>4.3650000000000002</v>
      </c>
      <c r="BI255">
        <f t="shared" si="125"/>
        <v>4.3650000000000001E-2</v>
      </c>
      <c r="BK255" s="1">
        <v>36878</v>
      </c>
      <c r="BL255">
        <v>1.49943135443723</v>
      </c>
      <c r="BM255">
        <f t="shared" si="135"/>
        <v>1.4994313544372299E-2</v>
      </c>
      <c r="BP255" s="1">
        <v>45660</v>
      </c>
      <c r="BQ255" s="23">
        <v>183.15479999999999</v>
      </c>
      <c r="BR255">
        <f t="shared" si="126"/>
        <v>1.831548</v>
      </c>
      <c r="BT255" s="1">
        <v>45660</v>
      </c>
      <c r="BU255" s="23">
        <v>2.7309999999999999</v>
      </c>
      <c r="BV255">
        <f t="shared" si="127"/>
        <v>2.7309999999999997E-2</v>
      </c>
      <c r="BX255" s="1">
        <v>45660</v>
      </c>
      <c r="BY255">
        <v>2.5539999999999998</v>
      </c>
      <c r="BZ255">
        <f t="shared" si="128"/>
        <v>2.5539999999999997E-2</v>
      </c>
      <c r="CB255" s="1">
        <v>45666</v>
      </c>
      <c r="CC255">
        <v>2.4700000000000002</v>
      </c>
      <c r="CD255">
        <f t="shared" si="129"/>
        <v>2.4700000000000003E-2</v>
      </c>
      <c r="CG255" s="1"/>
      <c r="CJ255" s="1"/>
      <c r="CL255" s="1"/>
      <c r="CM255" s="1"/>
      <c r="CP255" s="1"/>
      <c r="CS255" s="1"/>
      <c r="CV255" s="1"/>
      <c r="CY255" s="1"/>
      <c r="DB255" s="1"/>
    </row>
    <row r="256" spans="1:106" x14ac:dyDescent="0.3">
      <c r="A256" s="21">
        <f t="shared" si="130"/>
        <v>46169</v>
      </c>
      <c r="B256" s="18">
        <f t="shared" si="106"/>
        <v>112.421875</v>
      </c>
      <c r="C256">
        <f t="shared" si="136"/>
        <v>115</v>
      </c>
      <c r="D256">
        <f t="shared" ca="1" si="111"/>
        <v>-0.44722222222222224</v>
      </c>
      <c r="E256">
        <f ca="1">IF(currency="USD",'Future et co'!F256,IF(currency="EUR",'Future et co'!G256,FALSE))</f>
        <v>3.6070000000000005E-2</v>
      </c>
      <c r="F256">
        <f t="shared" ca="1" si="112"/>
        <v>3.6070000000000005E-2</v>
      </c>
      <c r="G256">
        <f t="shared" ca="1" si="113"/>
        <v>2.0569999999999998E-2</v>
      </c>
      <c r="I256" s="21">
        <f t="shared" si="131"/>
        <v>45294</v>
      </c>
      <c r="J256" s="18">
        <f t="shared" si="107"/>
        <v>0</v>
      </c>
      <c r="K256">
        <f t="shared" si="114"/>
        <v>0</v>
      </c>
      <c r="L256">
        <f t="shared" ca="1" si="115"/>
        <v>1.9833333333333334</v>
      </c>
      <c r="M256">
        <f t="shared" ca="1" si="108"/>
        <v>4.4340000000000004E-2</v>
      </c>
      <c r="O256" s="21">
        <f t="shared" si="132"/>
        <v>45294</v>
      </c>
      <c r="P256" s="18">
        <f t="shared" si="109"/>
        <v>0</v>
      </c>
      <c r="Q256">
        <f t="shared" si="116"/>
        <v>0</v>
      </c>
      <c r="R256">
        <f t="shared" ca="1" si="117"/>
        <v>1.9833333333333334</v>
      </c>
      <c r="S256">
        <f t="shared" ca="1" si="110"/>
        <v>4.4340000000000004E-2</v>
      </c>
      <c r="U256" s="21">
        <f t="shared" si="118"/>
        <v>46064</v>
      </c>
      <c r="V256" s="18">
        <f t="shared" si="119"/>
        <v>3.6070000000000002</v>
      </c>
      <c r="W256">
        <f t="shared" si="137"/>
        <v>3.6070000000000005E-2</v>
      </c>
      <c r="Y256" s="21">
        <f t="shared" si="133"/>
        <v>46064</v>
      </c>
      <c r="Z256" s="18">
        <f t="shared" si="120"/>
        <v>3.548</v>
      </c>
      <c r="AA256">
        <f t="shared" si="138"/>
        <v>3.5479999999999998E-2</v>
      </c>
      <c r="AC256" s="21">
        <f t="shared" si="134"/>
        <v>45924</v>
      </c>
      <c r="AD256" s="18">
        <f t="shared" si="121"/>
        <v>3.9020000000000001</v>
      </c>
      <c r="AE256">
        <f t="shared" si="139"/>
        <v>3.9019999999999999E-2</v>
      </c>
      <c r="AH256" s="21">
        <v>44739</v>
      </c>
      <c r="AI256" s="18">
        <v>4001.42</v>
      </c>
      <c r="AJ256" s="18">
        <v>6.4000000000000003E-3</v>
      </c>
      <c r="AL256" s="21">
        <v>44739</v>
      </c>
      <c r="AM256" s="18">
        <v>4001.42</v>
      </c>
      <c r="AN256" s="18">
        <v>6.4000000000000003E-3</v>
      </c>
      <c r="AP256" s="21">
        <v>44739</v>
      </c>
      <c r="AQ256" s="18">
        <v>4001.42</v>
      </c>
      <c r="AR256" s="18">
        <v>6.4000000000000003E-3</v>
      </c>
      <c r="AU256" s="1">
        <v>45665</v>
      </c>
      <c r="AV256" s="23">
        <v>4.3079999999999998</v>
      </c>
      <c r="AW256">
        <f t="shared" si="122"/>
        <v>4.308E-2</v>
      </c>
      <c r="AY256" s="1">
        <v>45665</v>
      </c>
      <c r="AZ256" s="23">
        <v>4.258</v>
      </c>
      <c r="BA256">
        <f t="shared" si="123"/>
        <v>4.258E-2</v>
      </c>
      <c r="BC256" s="1">
        <v>45665</v>
      </c>
      <c r="BD256">
        <v>4.452</v>
      </c>
      <c r="BE256">
        <f t="shared" si="124"/>
        <v>4.4519999999999997E-2</v>
      </c>
      <c r="BG256" s="1">
        <v>45665</v>
      </c>
      <c r="BH256">
        <v>4.3659999999999997</v>
      </c>
      <c r="BI256">
        <f t="shared" si="125"/>
        <v>4.3659999999999997E-2</v>
      </c>
      <c r="BK256" s="1">
        <v>36879</v>
      </c>
      <c r="BL256">
        <v>1.54893281451231</v>
      </c>
      <c r="BM256">
        <f t="shared" si="135"/>
        <v>1.5489328145123099E-2</v>
      </c>
      <c r="BP256" s="1">
        <v>45659</v>
      </c>
      <c r="BQ256" s="23">
        <v>184.0523</v>
      </c>
      <c r="BR256">
        <f t="shared" si="126"/>
        <v>1.8405230000000001</v>
      </c>
      <c r="BT256" s="1">
        <v>45659</v>
      </c>
      <c r="BU256" s="23">
        <v>2.7360000000000002</v>
      </c>
      <c r="BV256">
        <f t="shared" si="127"/>
        <v>2.7360000000000002E-2</v>
      </c>
      <c r="BX256" s="1">
        <v>45659</v>
      </c>
      <c r="BY256">
        <v>2.5619999999999998</v>
      </c>
      <c r="BZ256">
        <f t="shared" si="128"/>
        <v>2.5619999999999997E-2</v>
      </c>
      <c r="CB256" s="1">
        <v>45665</v>
      </c>
      <c r="CC256">
        <v>2.4489999999999998</v>
      </c>
      <c r="CD256">
        <f t="shared" si="129"/>
        <v>2.4489999999999998E-2</v>
      </c>
      <c r="CG256" s="1"/>
      <c r="CJ256" s="1"/>
      <c r="CL256" s="1"/>
      <c r="CM256" s="1"/>
      <c r="CP256" s="1"/>
      <c r="CS256" s="1"/>
      <c r="CV256" s="1"/>
      <c r="CY256" s="1"/>
      <c r="DB256" s="1"/>
    </row>
    <row r="257" spans="1:106" x14ac:dyDescent="0.3">
      <c r="A257" s="21">
        <f t="shared" si="130"/>
        <v>46170</v>
      </c>
      <c r="B257" s="18">
        <f t="shared" si="106"/>
        <v>112.421875</v>
      </c>
      <c r="C257">
        <f t="shared" si="136"/>
        <v>115</v>
      </c>
      <c r="D257">
        <f t="shared" ca="1" si="111"/>
        <v>-0.45</v>
      </c>
      <c r="E257">
        <f ca="1">IF(currency="USD",'Future et co'!F257,IF(currency="EUR",'Future et co'!G257,FALSE))</f>
        <v>3.6070000000000005E-2</v>
      </c>
      <c r="F257">
        <f t="shared" ca="1" si="112"/>
        <v>3.6070000000000005E-2</v>
      </c>
      <c r="G257">
        <f t="shared" ca="1" si="113"/>
        <v>2.0569999999999998E-2</v>
      </c>
      <c r="I257" s="21">
        <f t="shared" si="131"/>
        <v>45295</v>
      </c>
      <c r="J257" s="18">
        <f t="shared" si="107"/>
        <v>0</v>
      </c>
      <c r="K257">
        <f t="shared" si="114"/>
        <v>0</v>
      </c>
      <c r="L257">
        <f t="shared" ca="1" si="115"/>
        <v>1.9805555555555556</v>
      </c>
      <c r="M257">
        <f t="shared" ca="1" si="108"/>
        <v>4.4920000000000002E-2</v>
      </c>
      <c r="O257" s="21">
        <f t="shared" si="132"/>
        <v>45295</v>
      </c>
      <c r="P257" s="18">
        <f t="shared" si="109"/>
        <v>0</v>
      </c>
      <c r="Q257">
        <f t="shared" si="116"/>
        <v>0</v>
      </c>
      <c r="R257">
        <f t="shared" ca="1" si="117"/>
        <v>1.9805555555555556</v>
      </c>
      <c r="S257">
        <f t="shared" ca="1" si="110"/>
        <v>4.4920000000000002E-2</v>
      </c>
      <c r="U257" s="21">
        <f t="shared" si="118"/>
        <v>46065</v>
      </c>
      <c r="V257" s="18">
        <f t="shared" si="119"/>
        <v>3.6070000000000002</v>
      </c>
      <c r="W257">
        <f t="shared" si="137"/>
        <v>3.6070000000000005E-2</v>
      </c>
      <c r="Y257" s="21">
        <f t="shared" si="133"/>
        <v>46065</v>
      </c>
      <c r="Z257" s="18">
        <f t="shared" si="120"/>
        <v>3.548</v>
      </c>
      <c r="AA257">
        <f t="shared" si="138"/>
        <v>3.5479999999999998E-2</v>
      </c>
      <c r="AC257" s="21">
        <f t="shared" si="134"/>
        <v>45925</v>
      </c>
      <c r="AD257" s="18">
        <f t="shared" si="121"/>
        <v>3.9559000000000002</v>
      </c>
      <c r="AE257">
        <f t="shared" si="139"/>
        <v>3.9559000000000004E-2</v>
      </c>
      <c r="AH257" s="21">
        <v>44736</v>
      </c>
      <c r="AI257" s="18">
        <v>3992.22</v>
      </c>
      <c r="AJ257" s="18">
        <v>1.1599999999999999E-2</v>
      </c>
      <c r="AL257" s="21">
        <v>44736</v>
      </c>
      <c r="AM257" s="18">
        <v>3992.22</v>
      </c>
      <c r="AN257" s="18">
        <v>1.1599999999999999E-2</v>
      </c>
      <c r="AP257" s="21">
        <v>44736</v>
      </c>
      <c r="AQ257" s="18">
        <v>3992.22</v>
      </c>
      <c r="AR257" s="18">
        <v>1.1599999999999999E-2</v>
      </c>
      <c r="AU257" s="1">
        <v>45664</v>
      </c>
      <c r="AV257" s="23">
        <v>4.3129999999999997</v>
      </c>
      <c r="AW257">
        <f t="shared" si="122"/>
        <v>4.3129999999999995E-2</v>
      </c>
      <c r="AY257" s="1">
        <v>45664</v>
      </c>
      <c r="AZ257" s="23">
        <v>4.26</v>
      </c>
      <c r="BA257">
        <f t="shared" si="123"/>
        <v>4.2599999999999999E-2</v>
      </c>
      <c r="BC257" s="1">
        <v>45664</v>
      </c>
      <c r="BD257">
        <v>4.4660000000000002</v>
      </c>
      <c r="BE257">
        <f t="shared" si="124"/>
        <v>4.4660000000000005E-2</v>
      </c>
      <c r="BG257" s="1">
        <v>45664</v>
      </c>
      <c r="BH257">
        <v>4.3929999999999998</v>
      </c>
      <c r="BI257">
        <f t="shared" si="125"/>
        <v>4.3929999999999997E-2</v>
      </c>
      <c r="BK257" s="1">
        <v>36880</v>
      </c>
      <c r="BL257">
        <v>1.54269342446678</v>
      </c>
      <c r="BM257">
        <f t="shared" si="135"/>
        <v>1.54269342446678E-2</v>
      </c>
      <c r="BP257" s="1">
        <v>45656</v>
      </c>
      <c r="BQ257" s="23">
        <v>184.2594</v>
      </c>
      <c r="BR257">
        <f t="shared" si="126"/>
        <v>1.8425940000000001</v>
      </c>
      <c r="BT257" s="1">
        <v>45657</v>
      </c>
      <c r="BU257" s="23">
        <v>2.714</v>
      </c>
      <c r="BV257">
        <f t="shared" si="127"/>
        <v>2.7140000000000001E-2</v>
      </c>
      <c r="BX257" s="1">
        <v>45657</v>
      </c>
      <c r="BY257">
        <v>2.5680000000000001</v>
      </c>
      <c r="BZ257">
        <f t="shared" si="128"/>
        <v>2.5680000000000001E-2</v>
      </c>
      <c r="CB257" s="1">
        <v>45664</v>
      </c>
      <c r="CC257">
        <v>2.4420000000000002</v>
      </c>
      <c r="CD257">
        <f t="shared" si="129"/>
        <v>2.4420000000000001E-2</v>
      </c>
      <c r="CG257" s="1"/>
      <c r="CJ257" s="1"/>
      <c r="CL257" s="1"/>
      <c r="CM257" s="1"/>
      <c r="CP257" s="1"/>
      <c r="CS257" s="1"/>
      <c r="CV257" s="1"/>
      <c r="CY257" s="1"/>
      <c r="DB257" s="1"/>
    </row>
    <row r="258" spans="1:106" x14ac:dyDescent="0.3">
      <c r="A258" s="21">
        <f t="shared" si="130"/>
        <v>46171</v>
      </c>
      <c r="B258" s="18">
        <f t="shared" si="106"/>
        <v>112.421875</v>
      </c>
      <c r="C258">
        <f t="shared" si="136"/>
        <v>115</v>
      </c>
      <c r="D258">
        <f t="shared" ca="1" si="111"/>
        <v>-0.45277777777777778</v>
      </c>
      <c r="E258">
        <f ca="1">IF(currency="USD",'Future et co'!F258,IF(currency="EUR",'Future et co'!G258,FALSE))</f>
        <v>3.6070000000000005E-2</v>
      </c>
      <c r="F258">
        <f t="shared" ca="1" si="112"/>
        <v>3.6070000000000005E-2</v>
      </c>
      <c r="G258">
        <f t="shared" ca="1" si="113"/>
        <v>2.0569999999999998E-2</v>
      </c>
      <c r="I258" s="21">
        <f t="shared" si="131"/>
        <v>45296</v>
      </c>
      <c r="J258" s="18">
        <f t="shared" si="107"/>
        <v>0</v>
      </c>
      <c r="K258">
        <f t="shared" si="114"/>
        <v>0</v>
      </c>
      <c r="L258">
        <f t="shared" ca="1" si="115"/>
        <v>1.9777777777777779</v>
      </c>
      <c r="M258">
        <f t="shared" ca="1" si="108"/>
        <v>4.4960000000000007E-2</v>
      </c>
      <c r="O258" s="21">
        <f t="shared" si="132"/>
        <v>45296</v>
      </c>
      <c r="P258" s="18">
        <f t="shared" si="109"/>
        <v>0</v>
      </c>
      <c r="Q258">
        <f t="shared" si="116"/>
        <v>0</v>
      </c>
      <c r="R258">
        <f t="shared" ca="1" si="117"/>
        <v>1.9777777777777779</v>
      </c>
      <c r="S258">
        <f t="shared" ca="1" si="110"/>
        <v>4.4960000000000007E-2</v>
      </c>
      <c r="U258" s="21">
        <f t="shared" si="118"/>
        <v>46066</v>
      </c>
      <c r="V258" s="18">
        <f t="shared" si="119"/>
        <v>3.6070000000000002</v>
      </c>
      <c r="W258">
        <f t="shared" si="137"/>
        <v>3.6070000000000005E-2</v>
      </c>
      <c r="Y258" s="21">
        <f t="shared" si="133"/>
        <v>46066</v>
      </c>
      <c r="Z258" s="18">
        <f t="shared" si="120"/>
        <v>3.548</v>
      </c>
      <c r="AA258">
        <f t="shared" si="138"/>
        <v>3.5479999999999998E-2</v>
      </c>
      <c r="AC258" s="21">
        <f t="shared" si="134"/>
        <v>45926</v>
      </c>
      <c r="AD258" s="18">
        <f t="shared" si="121"/>
        <v>3.9369999999999998</v>
      </c>
      <c r="AE258">
        <f t="shared" si="139"/>
        <v>3.9369999999999995E-2</v>
      </c>
      <c r="AH258" s="21">
        <v>44735</v>
      </c>
      <c r="AI258" s="18">
        <v>3874.92</v>
      </c>
      <c r="AJ258" s="18">
        <v>1.1599999999999999E-2</v>
      </c>
      <c r="AL258" s="21">
        <v>44735</v>
      </c>
      <c r="AM258" s="18">
        <v>3874.92</v>
      </c>
      <c r="AN258" s="18">
        <v>1.1599999999999999E-2</v>
      </c>
      <c r="AP258" s="21">
        <v>44735</v>
      </c>
      <c r="AQ258" s="18">
        <v>3874.92</v>
      </c>
      <c r="AR258" s="18">
        <v>1.1599999999999999E-2</v>
      </c>
      <c r="AU258" s="1">
        <v>45663</v>
      </c>
      <c r="AV258" s="23">
        <v>4.3040000000000003</v>
      </c>
      <c r="AW258">
        <f t="shared" si="122"/>
        <v>4.3040000000000002E-2</v>
      </c>
      <c r="AY258" s="1">
        <v>45663</v>
      </c>
      <c r="AZ258" s="23">
        <v>4.2569999999999997</v>
      </c>
      <c r="BA258">
        <f t="shared" si="123"/>
        <v>4.2569999999999997E-2</v>
      </c>
      <c r="BC258" s="1">
        <v>45663</v>
      </c>
      <c r="BD258">
        <v>4.4489999999999998</v>
      </c>
      <c r="BE258">
        <f t="shared" si="124"/>
        <v>4.4490000000000002E-2</v>
      </c>
      <c r="BG258" s="1">
        <v>45663</v>
      </c>
      <c r="BH258">
        <v>4.3620000000000001</v>
      </c>
      <c r="BI258">
        <f t="shared" si="125"/>
        <v>4.3619999999999999E-2</v>
      </c>
      <c r="BK258" s="1">
        <v>36881</v>
      </c>
      <c r="BL258">
        <v>1.5296553571087299</v>
      </c>
      <c r="BM258">
        <f t="shared" si="135"/>
        <v>1.52965535710873E-2</v>
      </c>
      <c r="BP258" s="1">
        <v>45653</v>
      </c>
      <c r="BQ258" s="23">
        <v>183.67949999999999</v>
      </c>
      <c r="BR258">
        <f t="shared" si="126"/>
        <v>1.836795</v>
      </c>
      <c r="BT258" s="1">
        <v>45656</v>
      </c>
      <c r="BU258" s="23">
        <v>2.6779999999999999</v>
      </c>
      <c r="BV258">
        <f t="shared" si="127"/>
        <v>2.6779999999999998E-2</v>
      </c>
      <c r="BX258" s="1">
        <v>45656</v>
      </c>
      <c r="BY258">
        <v>2.5619999999999998</v>
      </c>
      <c r="BZ258">
        <f t="shared" si="128"/>
        <v>2.5619999999999997E-2</v>
      </c>
      <c r="CB258" s="1">
        <v>45663</v>
      </c>
      <c r="CC258">
        <v>2.4239999999999999</v>
      </c>
      <c r="CD258">
        <f t="shared" si="129"/>
        <v>2.4239999999999998E-2</v>
      </c>
      <c r="CG258" s="1"/>
      <c r="CJ258" s="1"/>
      <c r="CL258" s="1"/>
      <c r="CM258" s="1"/>
      <c r="CP258" s="1"/>
      <c r="CS258" s="1"/>
      <c r="CV258" s="1"/>
      <c r="CY258" s="1"/>
      <c r="DB258" s="1"/>
    </row>
    <row r="259" spans="1:106" x14ac:dyDescent="0.3">
      <c r="A259" s="21">
        <f t="shared" si="130"/>
        <v>46174</v>
      </c>
      <c r="B259" s="18">
        <f t="shared" si="106"/>
        <v>112.421875</v>
      </c>
      <c r="C259">
        <f t="shared" si="136"/>
        <v>115</v>
      </c>
      <c r="D259">
        <f t="shared" ca="1" si="111"/>
        <v>-0.46111111111111114</v>
      </c>
      <c r="E259">
        <f ca="1">IF(currency="USD",'Future et co'!F259,IF(currency="EUR",'Future et co'!G259,FALSE))</f>
        <v>3.6070000000000005E-2</v>
      </c>
      <c r="F259">
        <f t="shared" ca="1" si="112"/>
        <v>3.6070000000000005E-2</v>
      </c>
      <c r="G259">
        <f t="shared" ca="1" si="113"/>
        <v>2.0569999999999998E-2</v>
      </c>
      <c r="I259" s="21">
        <f t="shared" si="131"/>
        <v>45299</v>
      </c>
      <c r="J259" s="18">
        <f t="shared" si="107"/>
        <v>0</v>
      </c>
      <c r="K259">
        <f t="shared" si="114"/>
        <v>0</v>
      </c>
      <c r="L259">
        <f t="shared" ca="1" si="115"/>
        <v>1.9694444444444446</v>
      </c>
      <c r="M259">
        <f t="shared" ca="1" si="108"/>
        <v>4.4679999999999997E-2</v>
      </c>
      <c r="O259" s="21">
        <f t="shared" si="132"/>
        <v>45299</v>
      </c>
      <c r="P259" s="18">
        <f t="shared" si="109"/>
        <v>0</v>
      </c>
      <c r="Q259">
        <f t="shared" si="116"/>
        <v>0</v>
      </c>
      <c r="R259">
        <f t="shared" ca="1" si="117"/>
        <v>1.9694444444444446</v>
      </c>
      <c r="S259">
        <f t="shared" ca="1" si="110"/>
        <v>4.4679999999999997E-2</v>
      </c>
      <c r="U259" s="21">
        <f t="shared" si="118"/>
        <v>46069</v>
      </c>
      <c r="V259" s="18">
        <f t="shared" si="119"/>
        <v>3.6070000000000002</v>
      </c>
      <c r="W259">
        <f t="shared" si="137"/>
        <v>3.6070000000000005E-2</v>
      </c>
      <c r="Y259" s="21">
        <f t="shared" si="133"/>
        <v>46069</v>
      </c>
      <c r="Z259" s="18">
        <f t="shared" si="120"/>
        <v>3.548</v>
      </c>
      <c r="AA259">
        <f t="shared" si="138"/>
        <v>3.5479999999999998E-2</v>
      </c>
      <c r="AC259" s="21">
        <f t="shared" si="134"/>
        <v>45929</v>
      </c>
      <c r="AD259" s="18">
        <f t="shared" si="121"/>
        <v>3.9115000000000002</v>
      </c>
      <c r="AE259">
        <f t="shared" si="139"/>
        <v>3.9115000000000004E-2</v>
      </c>
      <c r="AH259" s="21">
        <v>44734</v>
      </c>
      <c r="AI259" s="18">
        <v>3853.16</v>
      </c>
      <c r="AJ259" s="18">
        <v>8.0000000000000002E-3</v>
      </c>
      <c r="AL259" s="21">
        <v>44734</v>
      </c>
      <c r="AM259" s="18">
        <v>3853.16</v>
      </c>
      <c r="AN259" s="18">
        <v>8.0000000000000002E-3</v>
      </c>
      <c r="AP259" s="21">
        <v>44734</v>
      </c>
      <c r="AQ259" s="18">
        <v>3853.16</v>
      </c>
      <c r="AR259" s="18">
        <v>8.0000000000000002E-3</v>
      </c>
      <c r="AU259" s="1">
        <v>45660</v>
      </c>
      <c r="AV259" s="23">
        <v>4.3040000000000003</v>
      </c>
      <c r="AW259">
        <f t="shared" si="122"/>
        <v>4.3040000000000002E-2</v>
      </c>
      <c r="AY259" s="1">
        <v>45660</v>
      </c>
      <c r="AZ259" s="23">
        <v>4.2409999999999997</v>
      </c>
      <c r="BA259">
        <f t="shared" si="123"/>
        <v>4.2409999999999996E-2</v>
      </c>
      <c r="BC259" s="1">
        <v>45660</v>
      </c>
      <c r="BD259">
        <v>4.4539999999999997</v>
      </c>
      <c r="BE259">
        <f t="shared" si="124"/>
        <v>4.4539999999999996E-2</v>
      </c>
      <c r="BG259" s="1">
        <v>45660</v>
      </c>
      <c r="BH259">
        <v>4.367</v>
      </c>
      <c r="BI259">
        <f t="shared" si="125"/>
        <v>4.367E-2</v>
      </c>
      <c r="BK259" s="1">
        <v>36882</v>
      </c>
      <c r="BL259">
        <v>1.5498795203553799</v>
      </c>
      <c r="BM259">
        <f t="shared" si="135"/>
        <v>1.54987952035538E-2</v>
      </c>
      <c r="BP259" s="1">
        <v>45649</v>
      </c>
      <c r="BQ259" s="23">
        <v>184.65989999999999</v>
      </c>
      <c r="BR259">
        <f t="shared" si="126"/>
        <v>1.8465989999999999</v>
      </c>
      <c r="BT259" s="1">
        <v>45653</v>
      </c>
      <c r="BU259" s="23">
        <v>2.6829999999999998</v>
      </c>
      <c r="BV259">
        <f t="shared" si="127"/>
        <v>2.683E-2</v>
      </c>
      <c r="BX259" s="1">
        <v>45653</v>
      </c>
      <c r="BY259">
        <v>2.577</v>
      </c>
      <c r="BZ259">
        <f t="shared" si="128"/>
        <v>2.5770000000000001E-2</v>
      </c>
      <c r="CB259" s="1">
        <v>45660</v>
      </c>
      <c r="CC259">
        <v>2.3839999999999999</v>
      </c>
      <c r="CD259">
        <f t="shared" si="129"/>
        <v>2.384E-2</v>
      </c>
      <c r="CG259" s="1"/>
      <c r="CJ259" s="1"/>
      <c r="CL259" s="1"/>
      <c r="CM259" s="1"/>
      <c r="CP259" s="1"/>
      <c r="CS259" s="1"/>
      <c r="CV259" s="1"/>
      <c r="CY259" s="1"/>
      <c r="DB259" s="1"/>
    </row>
    <row r="260" spans="1:106" x14ac:dyDescent="0.3">
      <c r="A260" s="21">
        <f t="shared" si="130"/>
        <v>46175</v>
      </c>
      <c r="B260" s="18">
        <f t="shared" si="106"/>
        <v>112.421875</v>
      </c>
      <c r="C260">
        <f t="shared" si="136"/>
        <v>115</v>
      </c>
      <c r="D260">
        <f t="shared" ca="1" si="111"/>
        <v>-0.46388888888888891</v>
      </c>
      <c r="E260">
        <f ca="1">IF(currency="USD",'Future et co'!F260,IF(currency="EUR",'Future et co'!G260,FALSE))</f>
        <v>3.6070000000000005E-2</v>
      </c>
      <c r="F260">
        <f t="shared" ca="1" si="112"/>
        <v>3.6070000000000005E-2</v>
      </c>
      <c r="G260">
        <f t="shared" ca="1" si="113"/>
        <v>2.0569999999999998E-2</v>
      </c>
      <c r="I260" s="21">
        <f t="shared" si="131"/>
        <v>45300</v>
      </c>
      <c r="J260" s="18">
        <f t="shared" si="107"/>
        <v>0</v>
      </c>
      <c r="K260">
        <f t="shared" si="114"/>
        <v>0</v>
      </c>
      <c r="L260">
        <f t="shared" ca="1" si="115"/>
        <v>1.9666666666666666</v>
      </c>
      <c r="M260">
        <f t="shared" ca="1" si="108"/>
        <v>4.4610000000000004E-2</v>
      </c>
      <c r="O260" s="21">
        <f t="shared" si="132"/>
        <v>45300</v>
      </c>
      <c r="P260" s="18">
        <f t="shared" si="109"/>
        <v>0</v>
      </c>
      <c r="Q260">
        <f t="shared" si="116"/>
        <v>0</v>
      </c>
      <c r="R260">
        <f t="shared" ca="1" si="117"/>
        <v>1.9666666666666666</v>
      </c>
      <c r="S260">
        <f t="shared" ca="1" si="110"/>
        <v>4.4610000000000004E-2</v>
      </c>
      <c r="U260" s="21">
        <f t="shared" si="118"/>
        <v>46070</v>
      </c>
      <c r="V260" s="18">
        <f t="shared" si="119"/>
        <v>3.6070000000000002</v>
      </c>
      <c r="W260">
        <f t="shared" si="137"/>
        <v>3.6070000000000005E-2</v>
      </c>
      <c r="Y260" s="21">
        <f t="shared" si="133"/>
        <v>46070</v>
      </c>
      <c r="Z260" s="18">
        <f t="shared" si="120"/>
        <v>3.548</v>
      </c>
      <c r="AA260">
        <f t="shared" si="138"/>
        <v>3.5479999999999998E-2</v>
      </c>
      <c r="AC260" s="21">
        <f t="shared" si="134"/>
        <v>45930</v>
      </c>
      <c r="AD260" s="18">
        <f t="shared" si="121"/>
        <v>3.8988999999999998</v>
      </c>
      <c r="AE260">
        <f t="shared" si="139"/>
        <v>3.8988999999999996E-2</v>
      </c>
      <c r="AH260" s="21">
        <v>44733</v>
      </c>
      <c r="AI260" s="18">
        <v>3866.13</v>
      </c>
      <c r="AJ260" s="18">
        <v>6.7999999999999996E-3</v>
      </c>
      <c r="AL260" s="21">
        <v>44733</v>
      </c>
      <c r="AM260" s="18">
        <v>3866.13</v>
      </c>
      <c r="AN260" s="18">
        <v>6.7999999999999996E-3</v>
      </c>
      <c r="AP260" s="21">
        <v>44733</v>
      </c>
      <c r="AQ260" s="18">
        <v>3866.13</v>
      </c>
      <c r="AR260" s="18">
        <v>6.7999999999999996E-3</v>
      </c>
      <c r="AU260" s="1">
        <v>45659</v>
      </c>
      <c r="AV260" s="23">
        <v>4.2889999999999997</v>
      </c>
      <c r="AW260">
        <f t="shared" si="122"/>
        <v>4.2889999999999998E-2</v>
      </c>
      <c r="AY260" s="1">
        <v>45659</v>
      </c>
      <c r="AZ260" s="23">
        <v>4.2359999999999998</v>
      </c>
      <c r="BA260">
        <f t="shared" si="123"/>
        <v>4.2359999999999995E-2</v>
      </c>
      <c r="BC260" s="1">
        <v>45659</v>
      </c>
      <c r="BD260">
        <v>4.4320000000000004</v>
      </c>
      <c r="BE260">
        <f t="shared" si="124"/>
        <v>4.4320000000000005E-2</v>
      </c>
      <c r="BG260" s="1">
        <v>45659</v>
      </c>
      <c r="BH260">
        <v>4.3280000000000003</v>
      </c>
      <c r="BI260">
        <f t="shared" si="125"/>
        <v>4.3280000000000006E-2</v>
      </c>
      <c r="BK260" s="1">
        <v>36886</v>
      </c>
      <c r="BL260">
        <v>1.49590369870233</v>
      </c>
      <c r="BM260">
        <f t="shared" si="135"/>
        <v>1.49590369870233E-2</v>
      </c>
      <c r="BP260" s="1">
        <v>45646</v>
      </c>
      <c r="BQ260" s="23">
        <v>185.226</v>
      </c>
      <c r="BR260">
        <f t="shared" si="126"/>
        <v>1.85226</v>
      </c>
      <c r="BT260" s="1">
        <v>45650</v>
      </c>
      <c r="BU260" s="23">
        <v>2.7149999999999999</v>
      </c>
      <c r="BV260">
        <f t="shared" si="127"/>
        <v>2.7149999999999997E-2</v>
      </c>
      <c r="BX260" s="1">
        <v>45650</v>
      </c>
      <c r="BY260">
        <v>2.597</v>
      </c>
      <c r="BZ260">
        <f t="shared" si="128"/>
        <v>2.597E-2</v>
      </c>
      <c r="CB260" s="1">
        <v>45659</v>
      </c>
      <c r="CC260">
        <v>2.3530000000000002</v>
      </c>
      <c r="CD260">
        <f t="shared" si="129"/>
        <v>2.3530000000000002E-2</v>
      </c>
      <c r="CG260" s="1"/>
      <c r="CJ260" s="1"/>
      <c r="CL260" s="1"/>
      <c r="CM260" s="1"/>
      <c r="CP260" s="1"/>
      <c r="CS260" s="1"/>
      <c r="CV260" s="1"/>
      <c r="CY260" s="1"/>
      <c r="DB260" s="1"/>
    </row>
    <row r="261" spans="1:106" x14ac:dyDescent="0.3">
      <c r="A261" s="21">
        <f t="shared" si="130"/>
        <v>46176</v>
      </c>
      <c r="B261" s="18">
        <f t="shared" si="106"/>
        <v>112.421875</v>
      </c>
      <c r="C261">
        <f t="shared" si="136"/>
        <v>115</v>
      </c>
      <c r="D261">
        <f t="shared" ca="1" si="111"/>
        <v>-0.46666666666666667</v>
      </c>
      <c r="E261">
        <f ca="1">IF(currency="USD",'Future et co'!F261,IF(currency="EUR",'Future et co'!G261,FALSE))</f>
        <v>3.6070000000000005E-2</v>
      </c>
      <c r="F261">
        <f t="shared" ca="1" si="112"/>
        <v>3.6070000000000005E-2</v>
      </c>
      <c r="G261">
        <f t="shared" ca="1" si="113"/>
        <v>2.0569999999999998E-2</v>
      </c>
      <c r="I261" s="21">
        <f t="shared" si="131"/>
        <v>45301</v>
      </c>
      <c r="J261" s="18">
        <f t="shared" si="107"/>
        <v>0</v>
      </c>
      <c r="K261">
        <f t="shared" si="114"/>
        <v>0</v>
      </c>
      <c r="L261">
        <f t="shared" ca="1" si="115"/>
        <v>1.9638888888888888</v>
      </c>
      <c r="M261">
        <f t="shared" ca="1" si="108"/>
        <v>4.4450000000000003E-2</v>
      </c>
      <c r="O261" s="21">
        <f t="shared" si="132"/>
        <v>45301</v>
      </c>
      <c r="P261" s="18">
        <f t="shared" si="109"/>
        <v>0</v>
      </c>
      <c r="Q261">
        <f t="shared" si="116"/>
        <v>0</v>
      </c>
      <c r="R261">
        <f t="shared" ca="1" si="117"/>
        <v>1.9638888888888888</v>
      </c>
      <c r="S261">
        <f t="shared" ca="1" si="110"/>
        <v>4.4450000000000003E-2</v>
      </c>
      <c r="U261" s="21">
        <f t="shared" si="118"/>
        <v>46071</v>
      </c>
      <c r="V261" s="18">
        <f t="shared" si="119"/>
        <v>3.6070000000000002</v>
      </c>
      <c r="W261">
        <f t="shared" si="137"/>
        <v>3.6070000000000005E-2</v>
      </c>
      <c r="Y261" s="21">
        <f t="shared" si="133"/>
        <v>46071</v>
      </c>
      <c r="Z261" s="18">
        <f t="shared" si="120"/>
        <v>3.548</v>
      </c>
      <c r="AA261">
        <f t="shared" si="138"/>
        <v>3.5479999999999998E-2</v>
      </c>
      <c r="AC261" s="21">
        <f t="shared" si="134"/>
        <v>45931</v>
      </c>
      <c r="AD261" s="18">
        <f t="shared" si="121"/>
        <v>3.8393000000000002</v>
      </c>
      <c r="AE261">
        <f t="shared" si="139"/>
        <v>3.8393000000000004E-2</v>
      </c>
      <c r="AH261" s="21">
        <v>44729</v>
      </c>
      <c r="AI261" s="18">
        <v>3774.74</v>
      </c>
      <c r="AJ261" s="18">
        <v>6.4999999999999997E-3</v>
      </c>
      <c r="AL261" s="21">
        <v>44729</v>
      </c>
      <c r="AM261" s="18">
        <v>3774.74</v>
      </c>
      <c r="AN261" s="18">
        <v>6.4999999999999997E-3</v>
      </c>
      <c r="AP261" s="21">
        <v>44729</v>
      </c>
      <c r="AQ261" s="18">
        <v>3774.74</v>
      </c>
      <c r="AR261" s="18">
        <v>6.4999999999999997E-3</v>
      </c>
      <c r="AU261" s="1">
        <v>45658</v>
      </c>
      <c r="AV261" s="23">
        <v>4.2910000000000004</v>
      </c>
      <c r="AW261">
        <f t="shared" si="122"/>
        <v>4.2910000000000004E-2</v>
      </c>
      <c r="AY261" s="1">
        <v>45658</v>
      </c>
      <c r="AZ261" s="23">
        <v>4.2359999999999998</v>
      </c>
      <c r="BA261">
        <f t="shared" si="123"/>
        <v>4.2359999999999995E-2</v>
      </c>
      <c r="BC261" s="1">
        <v>45658</v>
      </c>
      <c r="BD261">
        <v>4.4320000000000004</v>
      </c>
      <c r="BE261">
        <f t="shared" si="124"/>
        <v>4.4320000000000005E-2</v>
      </c>
      <c r="BG261" s="1">
        <v>45658</v>
      </c>
      <c r="BH261">
        <v>4.3331</v>
      </c>
      <c r="BI261">
        <f t="shared" si="125"/>
        <v>4.3331000000000001E-2</v>
      </c>
      <c r="BK261" s="1">
        <v>36887</v>
      </c>
      <c r="BL261">
        <v>1.47300448057026</v>
      </c>
      <c r="BM261">
        <f t="shared" si="135"/>
        <v>1.47300448057026E-2</v>
      </c>
      <c r="BP261" s="1">
        <v>45645</v>
      </c>
      <c r="BQ261" s="23">
        <v>184.9084</v>
      </c>
      <c r="BR261">
        <f t="shared" si="126"/>
        <v>1.8490839999999999</v>
      </c>
      <c r="BT261" s="1">
        <v>45649</v>
      </c>
      <c r="BU261" s="23">
        <v>2.7309999999999999</v>
      </c>
      <c r="BV261">
        <f t="shared" si="127"/>
        <v>2.7309999999999997E-2</v>
      </c>
      <c r="BX261" s="1">
        <v>45649</v>
      </c>
      <c r="BY261">
        <v>2.6120000000000001</v>
      </c>
      <c r="BZ261">
        <f t="shared" si="128"/>
        <v>2.6120000000000001E-2</v>
      </c>
      <c r="CB261" s="1">
        <v>45658</v>
      </c>
      <c r="CC261">
        <v>2.3330000000000002</v>
      </c>
      <c r="CD261">
        <f t="shared" si="129"/>
        <v>2.3330000000000004E-2</v>
      </c>
      <c r="CG261" s="1"/>
      <c r="CJ261" s="1"/>
      <c r="CL261" s="1"/>
      <c r="CM261" s="1"/>
      <c r="CP261" s="1"/>
      <c r="CS261" s="1"/>
      <c r="CV261" s="1"/>
      <c r="CY261" s="1"/>
      <c r="DB261" s="1"/>
    </row>
    <row r="262" spans="1:106" x14ac:dyDescent="0.3">
      <c r="A262" s="21">
        <f t="shared" si="130"/>
        <v>46177</v>
      </c>
      <c r="B262" s="18">
        <f t="shared" si="106"/>
        <v>112.421875</v>
      </c>
      <c r="C262">
        <f t="shared" si="136"/>
        <v>115</v>
      </c>
      <c r="D262">
        <f t="shared" ca="1" si="111"/>
        <v>-0.46944444444444444</v>
      </c>
      <c r="E262">
        <f ca="1">IF(currency="USD",'Future et co'!F262,IF(currency="EUR",'Future et co'!G262,FALSE))</f>
        <v>3.6070000000000005E-2</v>
      </c>
      <c r="F262">
        <f t="shared" ca="1" si="112"/>
        <v>3.6070000000000005E-2</v>
      </c>
      <c r="G262">
        <f t="shared" ca="1" si="113"/>
        <v>2.0569999999999998E-2</v>
      </c>
      <c r="I262" s="21">
        <f t="shared" si="131"/>
        <v>45302</v>
      </c>
      <c r="J262" s="18">
        <f t="shared" si="107"/>
        <v>0</v>
      </c>
      <c r="K262">
        <f t="shared" si="114"/>
        <v>0</v>
      </c>
      <c r="L262">
        <f t="shared" ca="1" si="115"/>
        <v>1.961111111111111</v>
      </c>
      <c r="M262">
        <f t="shared" ca="1" si="108"/>
        <v>4.3310000000000001E-2</v>
      </c>
      <c r="O262" s="21">
        <f t="shared" si="132"/>
        <v>45302</v>
      </c>
      <c r="P262" s="18">
        <f t="shared" si="109"/>
        <v>0</v>
      </c>
      <c r="Q262">
        <f t="shared" si="116"/>
        <v>0</v>
      </c>
      <c r="R262">
        <f t="shared" ca="1" si="117"/>
        <v>1.961111111111111</v>
      </c>
      <c r="S262">
        <f t="shared" ca="1" si="110"/>
        <v>4.3310000000000001E-2</v>
      </c>
      <c r="U262" s="21">
        <f t="shared" si="118"/>
        <v>46072</v>
      </c>
      <c r="V262" s="18">
        <f t="shared" si="119"/>
        <v>3.6070000000000002</v>
      </c>
      <c r="W262">
        <f t="shared" si="137"/>
        <v>3.6070000000000005E-2</v>
      </c>
      <c r="Y262" s="21">
        <f t="shared" si="133"/>
        <v>46072</v>
      </c>
      <c r="Z262" s="18">
        <f t="shared" si="120"/>
        <v>3.548</v>
      </c>
      <c r="AA262">
        <f t="shared" si="138"/>
        <v>3.5479999999999998E-2</v>
      </c>
      <c r="AC262" s="21">
        <f t="shared" si="134"/>
        <v>45932</v>
      </c>
      <c r="AD262" s="18">
        <f t="shared" si="121"/>
        <v>3.8319999999999999</v>
      </c>
      <c r="AE262">
        <f t="shared" si="139"/>
        <v>3.832E-2</v>
      </c>
      <c r="AH262" s="21">
        <v>44728</v>
      </c>
      <c r="AI262" s="18">
        <v>3766.07</v>
      </c>
      <c r="AJ262" s="18">
        <v>6.4999999999999997E-3</v>
      </c>
      <c r="AL262" s="21">
        <v>44728</v>
      </c>
      <c r="AM262" s="18">
        <v>3766.07</v>
      </c>
      <c r="AN262" s="18">
        <v>6.4999999999999997E-3</v>
      </c>
      <c r="AP262" s="21">
        <v>44728</v>
      </c>
      <c r="AQ262" s="18">
        <v>3766.07</v>
      </c>
      <c r="AR262" s="18">
        <v>6.4999999999999997E-3</v>
      </c>
      <c r="AU262" s="1">
        <v>45657</v>
      </c>
      <c r="AV262" s="23">
        <v>4.2930000000000001</v>
      </c>
      <c r="AW262">
        <f t="shared" si="122"/>
        <v>4.2930000000000003E-2</v>
      </c>
      <c r="AY262" s="1">
        <v>45657</v>
      </c>
      <c r="AZ262" s="23">
        <v>4.2480000000000002</v>
      </c>
      <c r="BA262">
        <f t="shared" si="123"/>
        <v>4.2480000000000004E-2</v>
      </c>
      <c r="BC262" s="1">
        <v>45657</v>
      </c>
      <c r="BD262">
        <v>4.4340000000000002</v>
      </c>
      <c r="BE262">
        <f t="shared" si="124"/>
        <v>4.4340000000000004E-2</v>
      </c>
      <c r="BG262" s="1">
        <v>45657</v>
      </c>
      <c r="BH262">
        <v>4.3331</v>
      </c>
      <c r="BI262">
        <f t="shared" si="125"/>
        <v>4.3331000000000001E-2</v>
      </c>
      <c r="BK262" s="1">
        <v>36888</v>
      </c>
      <c r="BL262">
        <v>1.50961269728039</v>
      </c>
      <c r="BM262">
        <f t="shared" si="135"/>
        <v>1.5096126972803901E-2</v>
      </c>
      <c r="BP262" s="1">
        <v>45644</v>
      </c>
      <c r="BQ262" s="23">
        <v>185.8888</v>
      </c>
      <c r="BR262">
        <f t="shared" si="126"/>
        <v>1.8588880000000001</v>
      </c>
      <c r="BT262" s="1">
        <v>45646</v>
      </c>
      <c r="BU262" s="23">
        <v>2.7719999999999998</v>
      </c>
      <c r="BV262">
        <f t="shared" si="127"/>
        <v>2.7719999999999998E-2</v>
      </c>
      <c r="BX262" s="1">
        <v>45646</v>
      </c>
      <c r="BY262">
        <v>2.6240000000000001</v>
      </c>
      <c r="BZ262">
        <f t="shared" si="128"/>
        <v>2.6239999999999999E-2</v>
      </c>
      <c r="CB262" s="1">
        <v>45657</v>
      </c>
      <c r="CC262">
        <v>2.3330000000000002</v>
      </c>
      <c r="CD262">
        <f t="shared" si="129"/>
        <v>2.3330000000000004E-2</v>
      </c>
      <c r="CG262" s="1"/>
      <c r="CJ262" s="1"/>
      <c r="CL262" s="1"/>
      <c r="CM262" s="1"/>
      <c r="CP262" s="1"/>
      <c r="CS262" s="1"/>
      <c r="CV262" s="1"/>
      <c r="CY262" s="1"/>
      <c r="DB262" s="1"/>
    </row>
    <row r="263" spans="1:106" x14ac:dyDescent="0.3">
      <c r="A263" s="21">
        <f t="shared" si="130"/>
        <v>46178</v>
      </c>
      <c r="B263" s="18">
        <f t="shared" si="106"/>
        <v>112.421875</v>
      </c>
      <c r="C263">
        <f t="shared" si="136"/>
        <v>115</v>
      </c>
      <c r="D263">
        <f t="shared" ca="1" si="111"/>
        <v>-0.47222222222222221</v>
      </c>
      <c r="E263">
        <f ca="1">IF(currency="USD",'Future et co'!F263,IF(currency="EUR",'Future et co'!G263,FALSE))</f>
        <v>3.6070000000000005E-2</v>
      </c>
      <c r="F263">
        <f t="shared" ca="1" si="112"/>
        <v>3.6070000000000005E-2</v>
      </c>
      <c r="G263">
        <f t="shared" ca="1" si="113"/>
        <v>2.0569999999999998E-2</v>
      </c>
      <c r="I263" s="21">
        <f t="shared" si="131"/>
        <v>45303</v>
      </c>
      <c r="J263" s="18">
        <f t="shared" si="107"/>
        <v>0</v>
      </c>
      <c r="K263">
        <f t="shared" si="114"/>
        <v>0</v>
      </c>
      <c r="L263">
        <f t="shared" ca="1" si="115"/>
        <v>1.9583333333333333</v>
      </c>
      <c r="M263">
        <f t="shared" ca="1" si="108"/>
        <v>4.2560000000000001E-2</v>
      </c>
      <c r="O263" s="21">
        <f t="shared" si="132"/>
        <v>45303</v>
      </c>
      <c r="P263" s="18">
        <f t="shared" si="109"/>
        <v>0</v>
      </c>
      <c r="Q263">
        <f t="shared" si="116"/>
        <v>0</v>
      </c>
      <c r="R263">
        <f t="shared" ca="1" si="117"/>
        <v>1.9583333333333333</v>
      </c>
      <c r="S263">
        <f t="shared" ca="1" si="110"/>
        <v>4.2560000000000001E-2</v>
      </c>
      <c r="U263" s="21">
        <f t="shared" si="118"/>
        <v>46073</v>
      </c>
      <c r="V263" s="18">
        <f t="shared" si="119"/>
        <v>3.6070000000000002</v>
      </c>
      <c r="W263">
        <f t="shared" si="137"/>
        <v>3.6070000000000005E-2</v>
      </c>
      <c r="Y263" s="21">
        <f t="shared" si="133"/>
        <v>46073</v>
      </c>
      <c r="Z263" s="18">
        <f t="shared" si="120"/>
        <v>3.548</v>
      </c>
      <c r="AA263">
        <f t="shared" si="138"/>
        <v>3.5479999999999998E-2</v>
      </c>
      <c r="AC263" s="21">
        <f t="shared" si="134"/>
        <v>45933</v>
      </c>
      <c r="AD263" s="18">
        <f t="shared" si="121"/>
        <v>3.855</v>
      </c>
      <c r="AE263">
        <f t="shared" si="139"/>
        <v>3.8550000000000001E-2</v>
      </c>
      <c r="AH263" s="21">
        <v>44727</v>
      </c>
      <c r="AI263" s="18">
        <v>3891.11</v>
      </c>
      <c r="AJ263" s="18">
        <v>8.5000000000000006E-3</v>
      </c>
      <c r="AL263" s="21">
        <v>44727</v>
      </c>
      <c r="AM263" s="18">
        <v>3891.11</v>
      </c>
      <c r="AN263" s="18">
        <v>8.5000000000000006E-3</v>
      </c>
      <c r="AP263" s="21">
        <v>44727</v>
      </c>
      <c r="AQ263" s="18">
        <v>3891.11</v>
      </c>
      <c r="AR263" s="18">
        <v>8.5000000000000006E-3</v>
      </c>
      <c r="AU263" s="1">
        <v>45656</v>
      </c>
      <c r="AV263" s="23">
        <v>4.2949999999999999</v>
      </c>
      <c r="AW263">
        <f t="shared" si="122"/>
        <v>4.2950000000000002E-2</v>
      </c>
      <c r="AY263" s="1">
        <v>45656</v>
      </c>
      <c r="AZ263" s="23">
        <v>4.2320000000000002</v>
      </c>
      <c r="BA263">
        <f t="shared" si="123"/>
        <v>4.2320000000000003E-2</v>
      </c>
      <c r="BC263" s="1">
        <v>45656</v>
      </c>
      <c r="BD263">
        <v>4.4260000000000002</v>
      </c>
      <c r="BE263">
        <f t="shared" si="124"/>
        <v>4.4260000000000001E-2</v>
      </c>
      <c r="BG263" s="1">
        <v>45656</v>
      </c>
      <c r="BH263">
        <v>4.3250000000000002</v>
      </c>
      <c r="BI263">
        <f t="shared" si="125"/>
        <v>4.3250000000000004E-2</v>
      </c>
      <c r="BK263" s="1">
        <v>36889</v>
      </c>
      <c r="BL263">
        <v>1.4748253752581599</v>
      </c>
      <c r="BM263">
        <f t="shared" si="135"/>
        <v>1.4748253752581599E-2</v>
      </c>
      <c r="BP263" s="1">
        <v>45643</v>
      </c>
      <c r="BQ263" s="23">
        <v>186.1926</v>
      </c>
      <c r="BR263">
        <f t="shared" si="126"/>
        <v>1.861926</v>
      </c>
      <c r="BT263" s="1">
        <v>45645</v>
      </c>
      <c r="BU263" s="23">
        <v>2.839</v>
      </c>
      <c r="BV263">
        <f t="shared" si="127"/>
        <v>2.8389999999999999E-2</v>
      </c>
      <c r="BX263" s="1">
        <v>45645</v>
      </c>
      <c r="BY263">
        <v>2.637</v>
      </c>
      <c r="BZ263">
        <f t="shared" si="128"/>
        <v>2.6370000000000001E-2</v>
      </c>
      <c r="CB263" s="1">
        <v>45656</v>
      </c>
      <c r="CC263">
        <v>2.331</v>
      </c>
      <c r="CD263">
        <f t="shared" si="129"/>
        <v>2.3310000000000001E-2</v>
      </c>
      <c r="CG263" s="1"/>
      <c r="CJ263" s="1"/>
      <c r="CL263" s="1"/>
      <c r="CM263" s="1"/>
      <c r="CP263" s="1"/>
      <c r="CS263" s="1"/>
      <c r="CV263" s="1"/>
      <c r="CY263" s="1"/>
      <c r="DB263" s="1"/>
    </row>
    <row r="264" spans="1:106" x14ac:dyDescent="0.3">
      <c r="A264" s="21">
        <f t="shared" si="130"/>
        <v>46181</v>
      </c>
      <c r="B264" s="18">
        <f t="shared" si="106"/>
        <v>112.421875</v>
      </c>
      <c r="C264">
        <f t="shared" si="136"/>
        <v>115</v>
      </c>
      <c r="D264">
        <f t="shared" ca="1" si="111"/>
        <v>-0.48055555555555557</v>
      </c>
      <c r="E264">
        <f ca="1">IF(currency="USD",'Future et co'!F264,IF(currency="EUR",'Future et co'!G264,FALSE))</f>
        <v>3.6070000000000005E-2</v>
      </c>
      <c r="F264">
        <f t="shared" ca="1" si="112"/>
        <v>3.6070000000000005E-2</v>
      </c>
      <c r="G264">
        <f t="shared" ca="1" si="113"/>
        <v>2.0569999999999998E-2</v>
      </c>
      <c r="I264" s="21">
        <f t="shared" si="131"/>
        <v>45306</v>
      </c>
      <c r="J264" s="18">
        <f t="shared" si="107"/>
        <v>0</v>
      </c>
      <c r="K264">
        <f t="shared" si="114"/>
        <v>0</v>
      </c>
      <c r="L264">
        <f t="shared" ca="1" si="115"/>
        <v>1.95</v>
      </c>
      <c r="M264">
        <f t="shared" ca="1" si="108"/>
        <v>4.2488999999999999E-2</v>
      </c>
      <c r="O264" s="21">
        <f t="shared" si="132"/>
        <v>45306</v>
      </c>
      <c r="P264" s="18">
        <f t="shared" si="109"/>
        <v>0</v>
      </c>
      <c r="Q264">
        <f t="shared" si="116"/>
        <v>0</v>
      </c>
      <c r="R264">
        <f t="shared" ca="1" si="117"/>
        <v>1.95</v>
      </c>
      <c r="S264">
        <f t="shared" ca="1" si="110"/>
        <v>4.2488999999999999E-2</v>
      </c>
      <c r="U264" s="21">
        <f t="shared" si="118"/>
        <v>46076</v>
      </c>
      <c r="V264" s="18">
        <f t="shared" si="119"/>
        <v>3.6070000000000002</v>
      </c>
      <c r="W264">
        <f t="shared" si="137"/>
        <v>3.6070000000000005E-2</v>
      </c>
      <c r="Y264" s="21">
        <f t="shared" si="133"/>
        <v>46076</v>
      </c>
      <c r="Z264" s="18">
        <f t="shared" si="120"/>
        <v>3.548</v>
      </c>
      <c r="AA264">
        <f t="shared" si="138"/>
        <v>3.5479999999999998E-2</v>
      </c>
      <c r="AC264" s="21">
        <f t="shared" si="134"/>
        <v>45936</v>
      </c>
      <c r="AD264" s="18">
        <f t="shared" si="121"/>
        <v>3.8645</v>
      </c>
      <c r="AE264">
        <f t="shared" si="139"/>
        <v>3.8644999999999999E-2</v>
      </c>
      <c r="AH264" s="21">
        <v>44726</v>
      </c>
      <c r="AI264" s="18">
        <v>3841.76</v>
      </c>
      <c r="AJ264" s="18">
        <v>6.4000000000000003E-3</v>
      </c>
      <c r="AL264" s="21">
        <v>44726</v>
      </c>
      <c r="AM264" s="18">
        <v>3841.76</v>
      </c>
      <c r="AN264" s="18">
        <v>6.4000000000000003E-3</v>
      </c>
      <c r="AP264" s="21">
        <v>44726</v>
      </c>
      <c r="AQ264" s="18">
        <v>3841.76</v>
      </c>
      <c r="AR264" s="18">
        <v>6.4000000000000003E-3</v>
      </c>
      <c r="AU264" s="1">
        <v>45653</v>
      </c>
      <c r="AV264" s="23">
        <v>4.3079999999999998</v>
      </c>
      <c r="AW264">
        <f t="shared" si="122"/>
        <v>4.308E-2</v>
      </c>
      <c r="AY264" s="1">
        <v>45653</v>
      </c>
      <c r="AZ264" s="23">
        <v>4.2460000000000004</v>
      </c>
      <c r="BA264">
        <f t="shared" si="123"/>
        <v>4.2460000000000005E-2</v>
      </c>
      <c r="BC264" s="1">
        <v>45653</v>
      </c>
      <c r="BD264">
        <v>4.45</v>
      </c>
      <c r="BE264">
        <f t="shared" si="124"/>
        <v>4.4500000000000005E-2</v>
      </c>
      <c r="BG264" s="1">
        <v>45653</v>
      </c>
      <c r="BH264">
        <v>4.3959999999999999</v>
      </c>
      <c r="BI264">
        <f t="shared" si="125"/>
        <v>4.3959999999999999E-2</v>
      </c>
      <c r="BK264" s="1">
        <v>36893</v>
      </c>
      <c r="BL264">
        <v>1.5432053390098901</v>
      </c>
      <c r="BM264">
        <f t="shared" si="135"/>
        <v>1.54320533900989E-2</v>
      </c>
      <c r="BP264" s="1">
        <v>45642</v>
      </c>
      <c r="BQ264" s="23">
        <v>186.04069999999999</v>
      </c>
      <c r="BR264">
        <f t="shared" si="126"/>
        <v>1.8604069999999999</v>
      </c>
      <c r="BT264" s="1">
        <v>45644</v>
      </c>
      <c r="BU264" s="23">
        <v>2.8519999999999999</v>
      </c>
      <c r="BV264">
        <f t="shared" si="127"/>
        <v>2.852E-2</v>
      </c>
      <c r="BX264" s="1">
        <v>45644</v>
      </c>
      <c r="BY264">
        <v>2.6520000000000001</v>
      </c>
      <c r="BZ264">
        <f t="shared" si="128"/>
        <v>2.6520000000000002E-2</v>
      </c>
      <c r="CB264" s="1">
        <v>45653</v>
      </c>
      <c r="CC264">
        <v>2.33</v>
      </c>
      <c r="CD264">
        <f t="shared" si="129"/>
        <v>2.3300000000000001E-2</v>
      </c>
      <c r="CG264" s="1"/>
      <c r="CJ264" s="1"/>
      <c r="CL264" s="1"/>
      <c r="CM264" s="1"/>
      <c r="CP264" s="1"/>
      <c r="CS264" s="1"/>
      <c r="CV264" s="1"/>
      <c r="CY264" s="1"/>
      <c r="DB264" s="1"/>
    </row>
    <row r="265" spans="1:106" x14ac:dyDescent="0.3">
      <c r="A265" s="21">
        <f t="shared" si="130"/>
        <v>46182</v>
      </c>
      <c r="B265" s="18">
        <f t="shared" si="106"/>
        <v>112.421875</v>
      </c>
      <c r="C265">
        <f t="shared" si="136"/>
        <v>115</v>
      </c>
      <c r="D265">
        <f t="shared" ca="1" si="111"/>
        <v>-0.48333333333333334</v>
      </c>
      <c r="E265">
        <f ca="1">IF(currency="USD",'Future et co'!F265,IF(currency="EUR",'Future et co'!G265,FALSE))</f>
        <v>3.6070000000000005E-2</v>
      </c>
      <c r="F265">
        <f t="shared" ca="1" si="112"/>
        <v>3.6070000000000005E-2</v>
      </c>
      <c r="G265">
        <f t="shared" ca="1" si="113"/>
        <v>2.0569999999999998E-2</v>
      </c>
      <c r="I265" s="21">
        <f t="shared" si="131"/>
        <v>45307</v>
      </c>
      <c r="J265" s="18">
        <f t="shared" si="107"/>
        <v>0</v>
      </c>
      <c r="K265">
        <f t="shared" si="114"/>
        <v>0</v>
      </c>
      <c r="L265">
        <f t="shared" ca="1" si="115"/>
        <v>1.9472222222222222</v>
      </c>
      <c r="M265">
        <f t="shared" ca="1" si="108"/>
        <v>4.3040000000000002E-2</v>
      </c>
      <c r="O265" s="21">
        <f t="shared" si="132"/>
        <v>45307</v>
      </c>
      <c r="P265" s="18">
        <f t="shared" si="109"/>
        <v>0</v>
      </c>
      <c r="Q265">
        <f t="shared" si="116"/>
        <v>0</v>
      </c>
      <c r="R265">
        <f t="shared" ca="1" si="117"/>
        <v>1.9472222222222222</v>
      </c>
      <c r="S265">
        <f t="shared" ca="1" si="110"/>
        <v>4.3040000000000002E-2</v>
      </c>
      <c r="U265" s="21">
        <f t="shared" si="118"/>
        <v>46077</v>
      </c>
      <c r="V265" s="18">
        <f t="shared" si="119"/>
        <v>3.6070000000000002</v>
      </c>
      <c r="W265">
        <f t="shared" si="137"/>
        <v>3.6070000000000005E-2</v>
      </c>
      <c r="Y265" s="21">
        <f t="shared" si="133"/>
        <v>46077</v>
      </c>
      <c r="Z265" s="18">
        <f t="shared" si="120"/>
        <v>3.548</v>
      </c>
      <c r="AA265">
        <f t="shared" si="138"/>
        <v>3.5479999999999998E-2</v>
      </c>
      <c r="AC265" s="21">
        <f t="shared" si="134"/>
        <v>45937</v>
      </c>
      <c r="AD265" s="18">
        <f t="shared" si="121"/>
        <v>3.8573</v>
      </c>
      <c r="AE265">
        <f t="shared" si="139"/>
        <v>3.8572999999999996E-2</v>
      </c>
      <c r="AH265" s="21">
        <v>44725</v>
      </c>
      <c r="AI265" s="18">
        <v>3852.66</v>
      </c>
      <c r="AJ265" s="18">
        <v>6.4000000000000003E-3</v>
      </c>
      <c r="AL265" s="21">
        <v>44725</v>
      </c>
      <c r="AM265" s="18">
        <v>3852.66</v>
      </c>
      <c r="AN265" s="18">
        <v>6.4000000000000003E-3</v>
      </c>
      <c r="AP265" s="21">
        <v>44725</v>
      </c>
      <c r="AQ265" s="18">
        <v>3852.66</v>
      </c>
      <c r="AR265" s="18">
        <v>6.4000000000000003E-3</v>
      </c>
      <c r="AU265" s="1">
        <v>45652</v>
      </c>
      <c r="AV265">
        <v>4.3</v>
      </c>
      <c r="AW265">
        <f t="shared" si="122"/>
        <v>4.2999999999999997E-2</v>
      </c>
      <c r="AY265" s="1">
        <v>45652</v>
      </c>
      <c r="AZ265">
        <v>4.2510000000000003</v>
      </c>
      <c r="BA265">
        <f t="shared" si="123"/>
        <v>4.2510000000000006E-2</v>
      </c>
      <c r="BC265" s="1">
        <v>45652</v>
      </c>
      <c r="BD265">
        <v>4.4820000000000002</v>
      </c>
      <c r="BE265">
        <f t="shared" si="124"/>
        <v>4.4819999999999999E-2</v>
      </c>
      <c r="BG265" s="1">
        <v>45652</v>
      </c>
      <c r="BH265">
        <v>4.3940000000000001</v>
      </c>
      <c r="BI265">
        <f t="shared" si="125"/>
        <v>4.394E-2</v>
      </c>
      <c r="BK265" s="1">
        <v>36894</v>
      </c>
      <c r="BL265">
        <v>1.50540511134834</v>
      </c>
      <c r="BM265">
        <f t="shared" si="135"/>
        <v>1.50540511134834E-2</v>
      </c>
      <c r="BP265" s="1">
        <v>45639</v>
      </c>
      <c r="BQ265">
        <v>185.91650000000001</v>
      </c>
      <c r="BR265">
        <f t="shared" si="126"/>
        <v>1.8591650000000002</v>
      </c>
      <c r="BT265" s="1">
        <v>45643</v>
      </c>
      <c r="BU265">
        <v>2.8650000000000002</v>
      </c>
      <c r="BV265">
        <f t="shared" si="127"/>
        <v>2.8650000000000002E-2</v>
      </c>
      <c r="BX265" s="1">
        <v>45643</v>
      </c>
      <c r="BY265">
        <v>2.6640000000000001</v>
      </c>
      <c r="BZ265">
        <f t="shared" si="128"/>
        <v>2.664E-2</v>
      </c>
      <c r="CB265" s="1">
        <v>45652</v>
      </c>
      <c r="CC265">
        <v>2.35</v>
      </c>
      <c r="CD265">
        <f t="shared" si="129"/>
        <v>2.35E-2</v>
      </c>
      <c r="CG265" s="1"/>
      <c r="CJ265" s="1"/>
      <c r="CL265" s="1"/>
      <c r="CM265" s="1"/>
      <c r="CP265" s="1"/>
      <c r="CS265" s="1"/>
      <c r="CV265" s="1"/>
      <c r="CY265" s="1"/>
      <c r="DB265" s="1"/>
    </row>
    <row r="266" spans="1:106" x14ac:dyDescent="0.3">
      <c r="A266" s="21">
        <f t="shared" si="130"/>
        <v>46183</v>
      </c>
      <c r="B266" s="18">
        <f t="shared" si="106"/>
        <v>112.421875</v>
      </c>
      <c r="C266">
        <f t="shared" si="136"/>
        <v>115</v>
      </c>
      <c r="D266">
        <f t="shared" ca="1" si="111"/>
        <v>-0.4861111111111111</v>
      </c>
      <c r="E266">
        <f ca="1">IF(currency="USD",'Future et co'!F266,IF(currency="EUR",'Future et co'!G266,FALSE))</f>
        <v>3.6070000000000005E-2</v>
      </c>
      <c r="F266">
        <f t="shared" ca="1" si="112"/>
        <v>3.6070000000000005E-2</v>
      </c>
      <c r="G266">
        <f t="shared" ca="1" si="113"/>
        <v>2.0569999999999998E-2</v>
      </c>
      <c r="I266" s="21">
        <f t="shared" si="131"/>
        <v>45308</v>
      </c>
      <c r="J266" s="18">
        <f t="shared" si="107"/>
        <v>0</v>
      </c>
      <c r="K266">
        <f t="shared" si="114"/>
        <v>0</v>
      </c>
      <c r="L266">
        <f t="shared" ca="1" si="115"/>
        <v>1.9444444444444444</v>
      </c>
      <c r="M266">
        <f t="shared" ca="1" si="108"/>
        <v>4.4429999999999997E-2</v>
      </c>
      <c r="O266" s="21">
        <f t="shared" si="132"/>
        <v>45308</v>
      </c>
      <c r="P266" s="18">
        <f t="shared" si="109"/>
        <v>0</v>
      </c>
      <c r="Q266">
        <f t="shared" si="116"/>
        <v>0</v>
      </c>
      <c r="R266">
        <f t="shared" ca="1" si="117"/>
        <v>1.9444444444444444</v>
      </c>
      <c r="S266">
        <f t="shared" ca="1" si="110"/>
        <v>4.4429999999999997E-2</v>
      </c>
      <c r="U266" s="21">
        <f t="shared" si="118"/>
        <v>46078</v>
      </c>
      <c r="V266" s="18">
        <f t="shared" si="119"/>
        <v>3.6070000000000002</v>
      </c>
      <c r="W266">
        <f t="shared" si="137"/>
        <v>3.6070000000000005E-2</v>
      </c>
      <c r="Y266" s="21">
        <f t="shared" si="133"/>
        <v>46078</v>
      </c>
      <c r="Z266" s="18">
        <f t="shared" si="120"/>
        <v>3.548</v>
      </c>
      <c r="AA266">
        <f t="shared" si="138"/>
        <v>3.5479999999999998E-2</v>
      </c>
      <c r="AC266" s="21">
        <f t="shared" si="134"/>
        <v>45938</v>
      </c>
      <c r="AD266" s="18">
        <f t="shared" si="121"/>
        <v>3.8649</v>
      </c>
      <c r="AE266">
        <f t="shared" si="139"/>
        <v>3.8649000000000003E-2</v>
      </c>
      <c r="AH266" s="21">
        <v>44722</v>
      </c>
      <c r="AI266" s="18">
        <v>3996.27</v>
      </c>
      <c r="AJ266" s="18">
        <v>6.4000000000000003E-3</v>
      </c>
      <c r="AL266" s="21">
        <v>44722</v>
      </c>
      <c r="AM266" s="18">
        <v>3996.27</v>
      </c>
      <c r="AN266" s="18">
        <v>6.4000000000000003E-3</v>
      </c>
      <c r="AP266" s="21">
        <v>44722</v>
      </c>
      <c r="AQ266" s="18">
        <v>3996.27</v>
      </c>
      <c r="AR266" s="18">
        <v>6.4000000000000003E-3</v>
      </c>
      <c r="AU266" s="1">
        <v>45651</v>
      </c>
      <c r="AV266">
        <v>4.306</v>
      </c>
      <c r="AW266">
        <f t="shared" si="122"/>
        <v>4.3060000000000001E-2</v>
      </c>
      <c r="AY266" s="1">
        <v>45651</v>
      </c>
      <c r="AZ266">
        <v>4.26</v>
      </c>
      <c r="BA266">
        <f t="shared" si="123"/>
        <v>4.2599999999999999E-2</v>
      </c>
      <c r="BC266" s="1">
        <v>45651</v>
      </c>
      <c r="BD266">
        <v>4.484</v>
      </c>
      <c r="BE266">
        <f t="shared" si="124"/>
        <v>4.4839999999999998E-2</v>
      </c>
      <c r="BG266" s="1">
        <v>45651</v>
      </c>
      <c r="BH266">
        <v>4.4013</v>
      </c>
      <c r="BI266">
        <f t="shared" si="125"/>
        <v>4.4012999999999997E-2</v>
      </c>
      <c r="BK266" s="1">
        <v>36895</v>
      </c>
      <c r="BL266">
        <v>1.5218977794834501</v>
      </c>
      <c r="BM266">
        <f t="shared" si="135"/>
        <v>1.52189777948345E-2</v>
      </c>
      <c r="BP266" s="1">
        <v>45638</v>
      </c>
      <c r="BQ266">
        <v>186.89689999999999</v>
      </c>
      <c r="BR266">
        <f t="shared" si="126"/>
        <v>1.8689689999999999</v>
      </c>
      <c r="BT266" s="1">
        <v>45642</v>
      </c>
      <c r="BU266">
        <v>2.863</v>
      </c>
      <c r="BV266">
        <f t="shared" si="127"/>
        <v>2.8629999999999999E-2</v>
      </c>
      <c r="BX266" s="1">
        <v>45642</v>
      </c>
      <c r="BY266">
        <v>2.6549999999999998</v>
      </c>
      <c r="BZ266">
        <f t="shared" si="128"/>
        <v>2.6549999999999997E-2</v>
      </c>
      <c r="CB266" s="1">
        <v>45651</v>
      </c>
      <c r="CC266">
        <v>2.35</v>
      </c>
      <c r="CD266">
        <f t="shared" si="129"/>
        <v>2.35E-2</v>
      </c>
      <c r="CG266" s="1"/>
      <c r="CJ266" s="1"/>
      <c r="CL266" s="1"/>
      <c r="CM266" s="1"/>
      <c r="CP266" s="1"/>
      <c r="CS266" s="1"/>
      <c r="CV266" s="1"/>
      <c r="CY266" s="1"/>
      <c r="DB266" s="1"/>
    </row>
    <row r="267" spans="1:106" x14ac:dyDescent="0.3">
      <c r="A267" s="21">
        <f t="shared" si="130"/>
        <v>46184</v>
      </c>
      <c r="B267" s="18">
        <f t="shared" ref="B267:B330" si="140">IFERROR(VLOOKUP(A267,$CG$11:$CH$19999,2,FALSE),B266)</f>
        <v>112.421875</v>
      </c>
      <c r="C267">
        <f t="shared" si="136"/>
        <v>115</v>
      </c>
      <c r="D267">
        <f t="shared" ca="1" si="111"/>
        <v>-0.48888888888888887</v>
      </c>
      <c r="E267">
        <f ca="1">IF(currency="USD",'Future et co'!F267,IF(currency="EUR",'Future et co'!G267,FALSE))</f>
        <v>3.6070000000000005E-2</v>
      </c>
      <c r="F267">
        <f t="shared" ca="1" si="112"/>
        <v>3.6070000000000005E-2</v>
      </c>
      <c r="G267">
        <f t="shared" ca="1" si="113"/>
        <v>2.0569999999999998E-2</v>
      </c>
      <c r="I267" s="21">
        <f t="shared" si="131"/>
        <v>45309</v>
      </c>
      <c r="J267" s="18">
        <f t="shared" ref="J267:J330" si="141">IFERROR(VLOOKUP(I267,$CG$11:$CH$19999,2,FALSE),J266)</f>
        <v>0</v>
      </c>
      <c r="K267">
        <f t="shared" si="114"/>
        <v>0</v>
      </c>
      <c r="L267">
        <f t="shared" ca="1" si="115"/>
        <v>1.9416666666666667</v>
      </c>
      <c r="M267">
        <f t="shared" ref="M267:M330" ca="1" si="142">IFERROR(IF(L267&lt;0.25,VLOOKUP(I267,$AU$11:$AW$5325,3,FALSE),IF(AND(L267&gt;=0.25,L267&lt;0.5),VLOOKUP(I267,$AY$11:$BA$5325,3,FALSE),IF(AND(L267&gt;=0.5,L267&lt;1),VLOOKUP(I267,$BC$11:$BE$5325,3,FALSE),VLOOKUP(I267,$BG$11:$BI$5010,3,FALSE)))),M266)</f>
        <v>4.4549999999999999E-2</v>
      </c>
      <c r="O267" s="21">
        <f t="shared" si="132"/>
        <v>45309</v>
      </c>
      <c r="P267" s="18">
        <f t="shared" ref="P267:P330" si="143">IFERROR(VLOOKUP(O267,$CG$11:$CH$19999,2,FALSE),P266)</f>
        <v>0</v>
      </c>
      <c r="Q267">
        <f t="shared" si="116"/>
        <v>0</v>
      </c>
      <c r="R267">
        <f t="shared" ca="1" si="117"/>
        <v>1.9416666666666667</v>
      </c>
      <c r="S267">
        <f t="shared" ref="S267:S330" ca="1" si="144">IFERROR(IF(R267&lt;0.25,VLOOKUP(O267,$AU$11:$AW$5325,3,FALSE),IF(AND(R267&gt;=0.25,R267&lt;0.5),VLOOKUP(O267,$AY$11:$BA$5325,3,FALSE),IF(AND(R267&gt;=0.5,R267&lt;1),VLOOKUP(O267,$BC$11:$BE$5325,3,FALSE),VLOOKUP(O267,$BG$11:$BI$5010,3,FALSE)))),S266)</f>
        <v>4.4549999999999999E-2</v>
      </c>
      <c r="U267" s="21">
        <f t="shared" si="118"/>
        <v>46079</v>
      </c>
      <c r="V267" s="18">
        <f t="shared" si="119"/>
        <v>3.6070000000000002</v>
      </c>
      <c r="W267">
        <f t="shared" si="137"/>
        <v>3.6070000000000005E-2</v>
      </c>
      <c r="Y267" s="21">
        <f t="shared" si="133"/>
        <v>46079</v>
      </c>
      <c r="Z267" s="18">
        <f t="shared" si="120"/>
        <v>3.548</v>
      </c>
      <c r="AA267">
        <f t="shared" si="138"/>
        <v>3.5479999999999998E-2</v>
      </c>
      <c r="AC267" s="21">
        <f t="shared" si="134"/>
        <v>45939</v>
      </c>
      <c r="AD267" s="18">
        <f t="shared" si="121"/>
        <v>3.8567</v>
      </c>
      <c r="AE267">
        <f t="shared" si="139"/>
        <v>3.8566999999999997E-2</v>
      </c>
      <c r="AH267" s="21">
        <v>44721</v>
      </c>
      <c r="AI267" s="18">
        <v>4115.91</v>
      </c>
      <c r="AJ267" s="18">
        <v>4.3E-3</v>
      </c>
      <c r="AL267" s="21">
        <v>44721</v>
      </c>
      <c r="AM267" s="18">
        <v>4115.91</v>
      </c>
      <c r="AN267" s="18">
        <v>4.3E-3</v>
      </c>
      <c r="AP267" s="21">
        <v>44721</v>
      </c>
      <c r="AQ267" s="18">
        <v>4115.91</v>
      </c>
      <c r="AR267" s="18">
        <v>4.3E-3</v>
      </c>
      <c r="AU267" s="1">
        <v>45650</v>
      </c>
      <c r="AV267">
        <v>4.3170000000000002</v>
      </c>
      <c r="AW267">
        <f t="shared" si="122"/>
        <v>4.317E-2</v>
      </c>
      <c r="AY267" s="1">
        <v>45650</v>
      </c>
      <c r="AZ267">
        <v>4.2679999999999998</v>
      </c>
      <c r="BA267">
        <f t="shared" si="123"/>
        <v>4.2679999999999996E-2</v>
      </c>
      <c r="BC267" s="1">
        <v>45650</v>
      </c>
      <c r="BD267">
        <v>4.484</v>
      </c>
      <c r="BE267">
        <f t="shared" si="124"/>
        <v>4.4839999999999998E-2</v>
      </c>
      <c r="BG267" s="1">
        <v>45650</v>
      </c>
      <c r="BH267">
        <v>4.4013</v>
      </c>
      <c r="BI267">
        <f t="shared" si="125"/>
        <v>4.4012999999999997E-2</v>
      </c>
      <c r="BK267" s="1">
        <v>36896</v>
      </c>
      <c r="BL267">
        <v>1.54887262308308</v>
      </c>
      <c r="BM267">
        <f t="shared" si="135"/>
        <v>1.54887262308308E-2</v>
      </c>
      <c r="BP267" s="1">
        <v>45637</v>
      </c>
      <c r="BQ267">
        <v>187.72540000000001</v>
      </c>
      <c r="BR267">
        <f t="shared" si="126"/>
        <v>1.877254</v>
      </c>
      <c r="BT267" s="1">
        <v>45639</v>
      </c>
      <c r="BU267">
        <v>2.843</v>
      </c>
      <c r="BV267">
        <f t="shared" si="127"/>
        <v>2.843E-2</v>
      </c>
      <c r="BX267" s="1">
        <v>45639</v>
      </c>
      <c r="BY267">
        <v>2.6389999999999998</v>
      </c>
      <c r="BZ267">
        <f t="shared" si="128"/>
        <v>2.6389999999999997E-2</v>
      </c>
      <c r="CB267" s="1">
        <v>45650</v>
      </c>
      <c r="CC267">
        <v>2.35</v>
      </c>
      <c r="CD267">
        <f t="shared" si="129"/>
        <v>2.35E-2</v>
      </c>
      <c r="CG267" s="1"/>
      <c r="CJ267" s="1"/>
      <c r="CL267" s="1"/>
      <c r="CM267" s="1"/>
      <c r="CP267" s="1"/>
      <c r="CS267" s="1"/>
      <c r="CV267" s="1"/>
      <c r="CY267" s="1"/>
      <c r="DB267" s="1"/>
    </row>
    <row r="268" spans="1:106" x14ac:dyDescent="0.3">
      <c r="A268" s="21">
        <f t="shared" si="130"/>
        <v>46185</v>
      </c>
      <c r="B268" s="18">
        <f t="shared" si="140"/>
        <v>112.421875</v>
      </c>
      <c r="C268">
        <f t="shared" si="136"/>
        <v>115</v>
      </c>
      <c r="D268">
        <f t="shared" ref="D268:D331" ca="1" si="145">($B$7-A268)/360</f>
        <v>-0.49166666666666664</v>
      </c>
      <c r="E268">
        <f ca="1">IF(currency="USD",'Future et co'!F268,IF(currency="EUR",'Future et co'!G268,FALSE))</f>
        <v>3.6070000000000005E-2</v>
      </c>
      <c r="F268">
        <f t="shared" ref="F268:F331" ca="1" si="146">IFERROR(IF(D268&lt;0.25,VLOOKUP(A268,$AU$11:$AW$5325,3,FALSE),IF(AND(D268&gt;=0.25,D268&lt;0.5),VLOOKUP(A268,$AY$11:$BA$5325,3,FALSE),IF(AND(D268&gt;=0.5,D268&lt;1),VLOOKUP(A268,$BC$11:$BE$5325,3,FALSE),VLOOKUP(A268,$BG$11:$BI$5010,3,FALSE)))),F267)</f>
        <v>3.6070000000000005E-2</v>
      </c>
      <c r="G268">
        <f t="shared" ref="G268:G331" ca="1" si="147">IFERROR(IF(D268&lt;0.25,VLOOKUP(A268,$BT$11:$BV$5325,3,FALSE),IF(AND(D268&gt;=0.25,D268&lt;0.5),VLOOKUP(A268,$BX$11:$BZ$5325,3,FALSE),VLOOKUP(A268,$CB$11:$CD$5325,3,FALSE))),G267)</f>
        <v>2.0569999999999998E-2</v>
      </c>
      <c r="I268" s="21">
        <f t="shared" si="131"/>
        <v>45310</v>
      </c>
      <c r="J268" s="18">
        <f t="shared" si="141"/>
        <v>0</v>
      </c>
      <c r="K268">
        <f t="shared" ref="K268:K331" si="148">CEILING(J268,25)</f>
        <v>0</v>
      </c>
      <c r="L268">
        <f t="shared" ref="L268:L331" ca="1" si="149">($J$7-I268)/360</f>
        <v>1.9388888888888889</v>
      </c>
      <c r="M268">
        <f t="shared" ca="1" si="142"/>
        <v>4.4859999999999997E-2</v>
      </c>
      <c r="O268" s="21">
        <f t="shared" si="132"/>
        <v>45310</v>
      </c>
      <c r="P268" s="18">
        <f t="shared" si="143"/>
        <v>0</v>
      </c>
      <c r="Q268">
        <f t="shared" ref="Q268:Q331" si="150">CEILING(P268,25)</f>
        <v>0</v>
      </c>
      <c r="R268">
        <f t="shared" ref="R268:R331" ca="1" si="151">($P$7-O268)/360</f>
        <v>1.9388888888888889</v>
      </c>
      <c r="S268">
        <f t="shared" ca="1" si="144"/>
        <v>4.4859999999999997E-2</v>
      </c>
      <c r="U268" s="21">
        <f t="shared" ref="U268:U331" si="152">WORKDAY(U267,1)</f>
        <v>46080</v>
      </c>
      <c r="V268" s="18">
        <f t="shared" ref="V268:V331" si="153">IFERROR(VLOOKUP(U268,$AU$11:$AV$9999,2,FALSE),V267)</f>
        <v>3.6070000000000002</v>
      </c>
      <c r="W268">
        <f t="shared" si="137"/>
        <v>3.6070000000000005E-2</v>
      </c>
      <c r="Y268" s="21">
        <f t="shared" si="133"/>
        <v>46080</v>
      </c>
      <c r="Z268" s="18">
        <f t="shared" ref="Z268:Z331" si="154">IFERROR(VLOOKUP(Y268,$AY$11:$AZ$9999,2,FALSE),Z267)</f>
        <v>3.548</v>
      </c>
      <c r="AA268">
        <f t="shared" si="138"/>
        <v>3.5479999999999998E-2</v>
      </c>
      <c r="AC268" s="21">
        <f t="shared" si="134"/>
        <v>45940</v>
      </c>
      <c r="AD268" s="18">
        <f t="shared" ref="AD268:AD331" si="155">IFERROR(VLOOKUP(AC268,$BC$11:$BD$9999,2,FALSE),AD267)</f>
        <v>3.7787000000000002</v>
      </c>
      <c r="AE268">
        <f t="shared" si="139"/>
        <v>3.7787000000000001E-2</v>
      </c>
      <c r="AH268" s="21">
        <v>44720</v>
      </c>
      <c r="AI268" s="18">
        <v>4201.5600000000004</v>
      </c>
      <c r="AJ268" s="18">
        <v>7.1999999999999998E-3</v>
      </c>
      <c r="AL268" s="21">
        <v>44720</v>
      </c>
      <c r="AM268" s="18">
        <v>4201.5600000000004</v>
      </c>
      <c r="AN268" s="18">
        <v>7.1999999999999998E-3</v>
      </c>
      <c r="AP268" s="21">
        <v>44720</v>
      </c>
      <c r="AQ268" s="18">
        <v>4201.5600000000004</v>
      </c>
      <c r="AR268" s="18">
        <v>7.1999999999999998E-3</v>
      </c>
      <c r="AU268" s="1">
        <v>45649</v>
      </c>
      <c r="AV268">
        <v>4.3109999999999999</v>
      </c>
      <c r="AW268">
        <f t="shared" ref="AW268:AW331" si="156">AV268/100</f>
        <v>4.3110000000000002E-2</v>
      </c>
      <c r="AY268" s="1">
        <v>45649</v>
      </c>
      <c r="AZ268">
        <v>4.2640000000000002</v>
      </c>
      <c r="BA268">
        <f t="shared" ref="BA268:BA331" si="157">AZ268/100</f>
        <v>4.2640000000000004E-2</v>
      </c>
      <c r="BC268" s="1">
        <v>45649</v>
      </c>
      <c r="BD268">
        <v>4.484</v>
      </c>
      <c r="BE268">
        <f t="shared" ref="BE268:BE331" si="158">BD268/100</f>
        <v>4.4839999999999998E-2</v>
      </c>
      <c r="BG268" s="1">
        <v>45649</v>
      </c>
      <c r="BH268">
        <v>4.4089999999999998</v>
      </c>
      <c r="BI268">
        <f t="shared" ref="BI268:BI331" si="159">BH268/100</f>
        <v>4.4089999999999997E-2</v>
      </c>
      <c r="BK268" s="1">
        <v>36899</v>
      </c>
      <c r="BL268">
        <v>1.5519706303091301</v>
      </c>
      <c r="BM268">
        <f t="shared" si="135"/>
        <v>1.5519706303091301E-2</v>
      </c>
      <c r="BP268" s="1">
        <v>45636</v>
      </c>
      <c r="BQ268">
        <v>187.72540000000001</v>
      </c>
      <c r="BR268">
        <f t="shared" ref="BR268:BR331" si="160">BQ268/100</f>
        <v>1.877254</v>
      </c>
      <c r="BT268" s="1">
        <v>45638</v>
      </c>
      <c r="BU268">
        <v>2.8860000000000001</v>
      </c>
      <c r="BV268">
        <f t="shared" ref="BV268:BV331" si="161">BU268/100</f>
        <v>2.886E-2</v>
      </c>
      <c r="BX268" s="1">
        <v>45638</v>
      </c>
      <c r="BY268">
        <v>2.6560000000000001</v>
      </c>
      <c r="BZ268">
        <f t="shared" ref="BZ268:BZ331" si="162">BY268/100</f>
        <v>2.656E-2</v>
      </c>
      <c r="CB268" s="1">
        <v>45649</v>
      </c>
      <c r="CC268">
        <v>2.3559999999999999</v>
      </c>
      <c r="CD268">
        <f t="shared" ref="CD268:CD331" si="163">CC268/100</f>
        <v>2.3559999999999998E-2</v>
      </c>
      <c r="CG268" s="1"/>
      <c r="CJ268" s="1"/>
      <c r="CL268" s="1"/>
      <c r="CM268" s="1"/>
      <c r="CP268" s="1"/>
      <c r="CS268" s="1"/>
      <c r="CV268" s="1"/>
      <c r="CY268" s="1"/>
      <c r="DB268" s="1"/>
    </row>
    <row r="269" spans="1:106" x14ac:dyDescent="0.3">
      <c r="A269" s="21">
        <f t="shared" ref="A269:A332" si="164">WORKDAY(A268,1)</f>
        <v>46188</v>
      </c>
      <c r="B269" s="18">
        <f t="shared" si="140"/>
        <v>112.421875</v>
      </c>
      <c r="C269">
        <f t="shared" si="136"/>
        <v>115</v>
      </c>
      <c r="D269">
        <f t="shared" ca="1" si="145"/>
        <v>-0.5</v>
      </c>
      <c r="E269">
        <f ca="1">IF(currency="USD",'Future et co'!F269,IF(currency="EUR",'Future et co'!G269,FALSE))</f>
        <v>3.6070000000000005E-2</v>
      </c>
      <c r="F269">
        <f t="shared" ca="1" si="146"/>
        <v>3.6070000000000005E-2</v>
      </c>
      <c r="G269">
        <f t="shared" ca="1" si="147"/>
        <v>2.0569999999999998E-2</v>
      </c>
      <c r="I269" s="21">
        <f t="shared" ref="I269:I332" si="165">WORKDAY(I268,1)</f>
        <v>45313</v>
      </c>
      <c r="J269" s="18">
        <f t="shared" si="141"/>
        <v>0</v>
      </c>
      <c r="K269">
        <f t="shared" si="148"/>
        <v>0</v>
      </c>
      <c r="L269">
        <f t="shared" ca="1" si="149"/>
        <v>1.9305555555555556</v>
      </c>
      <c r="M269">
        <f t="shared" ca="1" si="142"/>
        <v>4.5060000000000003E-2</v>
      </c>
      <c r="O269" s="21">
        <f t="shared" ref="O269:O332" si="166">WORKDAY(O268,1)</f>
        <v>45313</v>
      </c>
      <c r="P269" s="18">
        <f t="shared" si="143"/>
        <v>0</v>
      </c>
      <c r="Q269">
        <f t="shared" si="150"/>
        <v>0</v>
      </c>
      <c r="R269">
        <f t="shared" ca="1" si="151"/>
        <v>1.9305555555555556</v>
      </c>
      <c r="S269">
        <f t="shared" ca="1" si="144"/>
        <v>4.5060000000000003E-2</v>
      </c>
      <c r="U269" s="21">
        <f t="shared" si="152"/>
        <v>46083</v>
      </c>
      <c r="V269" s="18">
        <f t="shared" si="153"/>
        <v>3.6070000000000002</v>
      </c>
      <c r="W269">
        <f t="shared" si="137"/>
        <v>3.6070000000000005E-2</v>
      </c>
      <c r="Y269" s="21">
        <f t="shared" ref="Y269:Y332" si="167">WORKDAY(Y268,1)</f>
        <v>46083</v>
      </c>
      <c r="Z269" s="18">
        <f t="shared" si="154"/>
        <v>3.548</v>
      </c>
      <c r="AA269">
        <f t="shared" si="138"/>
        <v>3.5479999999999998E-2</v>
      </c>
      <c r="AC269" s="21">
        <f t="shared" ref="AC269:AC332" si="168">WORKDAY(AC268,1)</f>
        <v>45943</v>
      </c>
      <c r="AD269" s="18">
        <f t="shared" si="155"/>
        <v>3.7698999999999998</v>
      </c>
      <c r="AE269">
        <f t="shared" si="139"/>
        <v>3.7698999999999996E-2</v>
      </c>
      <c r="AH269" s="21">
        <v>44719</v>
      </c>
      <c r="AI269" s="18">
        <v>4247.9799999999996</v>
      </c>
      <c r="AJ269" s="18">
        <v>6.7999999999999996E-3</v>
      </c>
      <c r="AL269" s="21">
        <v>44719</v>
      </c>
      <c r="AM269" s="18">
        <v>4247.9799999999996</v>
      </c>
      <c r="AN269" s="18">
        <v>6.7999999999999996E-3</v>
      </c>
      <c r="AP269" s="21">
        <v>44719</v>
      </c>
      <c r="AQ269" s="18">
        <v>4247.9799999999996</v>
      </c>
      <c r="AR269" s="18">
        <v>6.7999999999999996E-3</v>
      </c>
      <c r="AU269" s="1">
        <v>45646</v>
      </c>
      <c r="AV269">
        <v>4.3179999999999996</v>
      </c>
      <c r="AW269">
        <f t="shared" si="156"/>
        <v>4.3179999999999996E-2</v>
      </c>
      <c r="AY269" s="1">
        <v>45646</v>
      </c>
      <c r="AZ269">
        <v>4.2629999999999999</v>
      </c>
      <c r="BA269">
        <f t="shared" si="157"/>
        <v>4.2630000000000001E-2</v>
      </c>
      <c r="BC269" s="1">
        <v>45646</v>
      </c>
      <c r="BD269">
        <v>4.4560000000000004</v>
      </c>
      <c r="BE269">
        <f t="shared" si="158"/>
        <v>4.4560000000000002E-2</v>
      </c>
      <c r="BG269" s="1">
        <v>45646</v>
      </c>
      <c r="BH269">
        <v>4.3818999999999999</v>
      </c>
      <c r="BI269">
        <f t="shared" si="159"/>
        <v>4.3818999999999997E-2</v>
      </c>
      <c r="BK269" s="1">
        <v>36900</v>
      </c>
      <c r="BL269">
        <v>1.55240663854573</v>
      </c>
      <c r="BM269">
        <f t="shared" si="135"/>
        <v>1.5524066385457301E-2</v>
      </c>
      <c r="BP269" s="1">
        <v>45635</v>
      </c>
      <c r="BQ269">
        <v>187.82210000000001</v>
      </c>
      <c r="BR269">
        <f t="shared" si="160"/>
        <v>1.8782210000000001</v>
      </c>
      <c r="BT269" s="1">
        <v>45637</v>
      </c>
      <c r="BU269">
        <v>2.8879999999999999</v>
      </c>
      <c r="BV269">
        <f t="shared" si="161"/>
        <v>2.8879999999999999E-2</v>
      </c>
      <c r="BX269" s="1">
        <v>45637</v>
      </c>
      <c r="BY269">
        <v>2.6539999999999999</v>
      </c>
      <c r="BZ269">
        <f t="shared" si="162"/>
        <v>2.6539999999999998E-2</v>
      </c>
      <c r="CB269" s="1">
        <v>45646</v>
      </c>
      <c r="CC269">
        <v>2.36</v>
      </c>
      <c r="CD269">
        <f t="shared" si="163"/>
        <v>2.3599999999999999E-2</v>
      </c>
      <c r="CG269" s="1"/>
      <c r="CJ269" s="1"/>
      <c r="CL269" s="1"/>
      <c r="CM269" s="1"/>
      <c r="CP269" s="1"/>
      <c r="CS269" s="1"/>
      <c r="CV269" s="1"/>
      <c r="CY269" s="1"/>
      <c r="DB269" s="1"/>
    </row>
    <row r="270" spans="1:106" x14ac:dyDescent="0.3">
      <c r="A270" s="21">
        <f t="shared" si="164"/>
        <v>46189</v>
      </c>
      <c r="B270" s="18">
        <f t="shared" si="140"/>
        <v>112.421875</v>
      </c>
      <c r="C270">
        <f t="shared" si="136"/>
        <v>115</v>
      </c>
      <c r="D270">
        <f t="shared" ca="1" si="145"/>
        <v>-0.50277777777777777</v>
      </c>
      <c r="E270">
        <f ca="1">IF(currency="USD",'Future et co'!F270,IF(currency="EUR",'Future et co'!G270,FALSE))</f>
        <v>3.6070000000000005E-2</v>
      </c>
      <c r="F270">
        <f t="shared" ca="1" si="146"/>
        <v>3.6070000000000005E-2</v>
      </c>
      <c r="G270">
        <f t="shared" ca="1" si="147"/>
        <v>2.0569999999999998E-2</v>
      </c>
      <c r="I270" s="21">
        <f t="shared" si="165"/>
        <v>45314</v>
      </c>
      <c r="J270" s="18">
        <f t="shared" si="141"/>
        <v>0</v>
      </c>
      <c r="K270">
        <f t="shared" si="148"/>
        <v>0</v>
      </c>
      <c r="L270">
        <f t="shared" ca="1" si="149"/>
        <v>1.9277777777777778</v>
      </c>
      <c r="M270">
        <f t="shared" ca="1" si="142"/>
        <v>4.471E-2</v>
      </c>
      <c r="O270" s="21">
        <f t="shared" si="166"/>
        <v>45314</v>
      </c>
      <c r="P270" s="18">
        <f t="shared" si="143"/>
        <v>0</v>
      </c>
      <c r="Q270">
        <f t="shared" si="150"/>
        <v>0</v>
      </c>
      <c r="R270">
        <f t="shared" ca="1" si="151"/>
        <v>1.9277777777777778</v>
      </c>
      <c r="S270">
        <f t="shared" ca="1" si="144"/>
        <v>4.471E-2</v>
      </c>
      <c r="U270" s="21">
        <f t="shared" si="152"/>
        <v>46084</v>
      </c>
      <c r="V270" s="18">
        <f t="shared" si="153"/>
        <v>3.6070000000000002</v>
      </c>
      <c r="W270">
        <f t="shared" si="137"/>
        <v>3.6070000000000005E-2</v>
      </c>
      <c r="Y270" s="21">
        <f t="shared" si="167"/>
        <v>46084</v>
      </c>
      <c r="Z270" s="18">
        <f t="shared" si="154"/>
        <v>3.548</v>
      </c>
      <c r="AA270">
        <f t="shared" si="138"/>
        <v>3.5479999999999998E-2</v>
      </c>
      <c r="AC270" s="21">
        <f t="shared" si="168"/>
        <v>45944</v>
      </c>
      <c r="AD270" s="18">
        <f t="shared" si="155"/>
        <v>3.7709999999999999</v>
      </c>
      <c r="AE270">
        <f t="shared" si="139"/>
        <v>3.771E-2</v>
      </c>
      <c r="AH270" s="21">
        <v>44718</v>
      </c>
      <c r="AI270" s="18">
        <v>4208.09</v>
      </c>
      <c r="AJ270" s="18">
        <v>6.7999999999999996E-3</v>
      </c>
      <c r="AL270" s="21">
        <v>44718</v>
      </c>
      <c r="AM270" s="18">
        <v>4208.09</v>
      </c>
      <c r="AN270" s="18">
        <v>6.7999999999999996E-3</v>
      </c>
      <c r="AP270" s="21">
        <v>44718</v>
      </c>
      <c r="AQ270" s="18">
        <v>4208.09</v>
      </c>
      <c r="AR270" s="18">
        <v>6.7999999999999996E-3</v>
      </c>
      <c r="AU270" s="1">
        <v>45645</v>
      </c>
      <c r="AV270">
        <v>4.3220000000000001</v>
      </c>
      <c r="AW270">
        <f t="shared" si="156"/>
        <v>4.3220000000000001E-2</v>
      </c>
      <c r="AY270" s="1">
        <v>45645</v>
      </c>
      <c r="AZ270">
        <v>4.2750000000000004</v>
      </c>
      <c r="BA270">
        <f t="shared" si="157"/>
        <v>4.2750000000000003E-2</v>
      </c>
      <c r="BC270" s="1">
        <v>45645</v>
      </c>
      <c r="BD270">
        <v>4.4690000000000003</v>
      </c>
      <c r="BE270">
        <f t="shared" si="158"/>
        <v>4.4690000000000001E-2</v>
      </c>
      <c r="BG270" s="1">
        <v>45645</v>
      </c>
      <c r="BH270">
        <v>4.3970000000000002</v>
      </c>
      <c r="BI270">
        <f t="shared" si="159"/>
        <v>4.3970000000000002E-2</v>
      </c>
      <c r="BK270" s="1">
        <v>36901</v>
      </c>
      <c r="BL270">
        <v>1.5478176863216799</v>
      </c>
      <c r="BM270">
        <f t="shared" ref="BM270:BM333" si="169">BL270/100</f>
        <v>1.54781768632168E-2</v>
      </c>
      <c r="BP270" s="1">
        <v>45632</v>
      </c>
      <c r="BQ270">
        <v>187.9049</v>
      </c>
      <c r="BR270">
        <f t="shared" si="160"/>
        <v>1.879049</v>
      </c>
      <c r="BT270" s="1">
        <v>45636</v>
      </c>
      <c r="BU270">
        <v>2.8719999999999999</v>
      </c>
      <c r="BV270">
        <f t="shared" si="161"/>
        <v>2.8719999999999999E-2</v>
      </c>
      <c r="BX270" s="1">
        <v>45636</v>
      </c>
      <c r="BY270">
        <v>2.6549999999999998</v>
      </c>
      <c r="BZ270">
        <f t="shared" si="162"/>
        <v>2.6549999999999997E-2</v>
      </c>
      <c r="CB270" s="1">
        <v>45645</v>
      </c>
      <c r="CC270">
        <v>2.379</v>
      </c>
      <c r="CD270">
        <f t="shared" si="163"/>
        <v>2.3789999999999999E-2</v>
      </c>
      <c r="CG270" s="1"/>
      <c r="CJ270" s="1"/>
      <c r="CL270" s="1"/>
      <c r="CM270" s="1"/>
      <c r="CP270" s="1"/>
      <c r="CS270" s="1"/>
      <c r="CV270" s="1"/>
      <c r="CY270" s="1"/>
      <c r="DB270" s="1"/>
    </row>
    <row r="271" spans="1:106" x14ac:dyDescent="0.3">
      <c r="A271" s="21">
        <f t="shared" si="164"/>
        <v>46190</v>
      </c>
      <c r="B271" s="18">
        <f t="shared" si="140"/>
        <v>112.421875</v>
      </c>
      <c r="C271">
        <f t="shared" si="136"/>
        <v>115</v>
      </c>
      <c r="D271">
        <f t="shared" ca="1" si="145"/>
        <v>-0.50555555555555554</v>
      </c>
      <c r="E271">
        <f ca="1">IF(currency="USD",'Future et co'!F271,IF(currency="EUR",'Future et co'!G271,FALSE))</f>
        <v>3.6070000000000005E-2</v>
      </c>
      <c r="F271">
        <f t="shared" ca="1" si="146"/>
        <v>3.6070000000000005E-2</v>
      </c>
      <c r="G271">
        <f t="shared" ca="1" si="147"/>
        <v>2.0569999999999998E-2</v>
      </c>
      <c r="I271" s="21">
        <f t="shared" si="165"/>
        <v>45315</v>
      </c>
      <c r="J271" s="18">
        <f t="shared" si="141"/>
        <v>0</v>
      </c>
      <c r="K271">
        <f t="shared" si="148"/>
        <v>0</v>
      </c>
      <c r="L271">
        <f t="shared" ca="1" si="149"/>
        <v>1.925</v>
      </c>
      <c r="M271">
        <f t="shared" ca="1" si="142"/>
        <v>4.4960000000000007E-2</v>
      </c>
      <c r="O271" s="21">
        <f t="shared" si="166"/>
        <v>45315</v>
      </c>
      <c r="P271" s="18">
        <f t="shared" si="143"/>
        <v>0</v>
      </c>
      <c r="Q271">
        <f t="shared" si="150"/>
        <v>0</v>
      </c>
      <c r="R271">
        <f t="shared" ca="1" si="151"/>
        <v>1.925</v>
      </c>
      <c r="S271">
        <f t="shared" ca="1" si="144"/>
        <v>4.4960000000000007E-2</v>
      </c>
      <c r="U271" s="21">
        <f t="shared" si="152"/>
        <v>46085</v>
      </c>
      <c r="V271" s="18">
        <f t="shared" si="153"/>
        <v>3.6070000000000002</v>
      </c>
      <c r="W271">
        <f t="shared" si="137"/>
        <v>3.6070000000000005E-2</v>
      </c>
      <c r="Y271" s="21">
        <f t="shared" si="167"/>
        <v>46085</v>
      </c>
      <c r="Z271" s="18">
        <f t="shared" si="154"/>
        <v>3.548</v>
      </c>
      <c r="AA271">
        <f t="shared" si="138"/>
        <v>3.5479999999999998E-2</v>
      </c>
      <c r="AC271" s="21">
        <f t="shared" si="168"/>
        <v>45945</v>
      </c>
      <c r="AD271" s="18">
        <f t="shared" si="155"/>
        <v>3.7747999999999999</v>
      </c>
      <c r="AE271">
        <f t="shared" si="139"/>
        <v>3.7747999999999997E-2</v>
      </c>
      <c r="AH271" s="21">
        <v>44715</v>
      </c>
      <c r="AI271" s="18">
        <v>4193.84</v>
      </c>
      <c r="AJ271" s="18">
        <v>6.7999999999999996E-3</v>
      </c>
      <c r="AL271" s="21">
        <v>44715</v>
      </c>
      <c r="AM271" s="18">
        <v>4193.84</v>
      </c>
      <c r="AN271" s="18">
        <v>6.7999999999999996E-3</v>
      </c>
      <c r="AP271" s="21">
        <v>44715</v>
      </c>
      <c r="AQ271" s="18">
        <v>4193.84</v>
      </c>
      <c r="AR271" s="18">
        <v>6.7999999999999996E-3</v>
      </c>
      <c r="AU271" s="1">
        <v>45644</v>
      </c>
      <c r="AV271">
        <v>4.3040000000000003</v>
      </c>
      <c r="AW271">
        <f t="shared" si="156"/>
        <v>4.3040000000000002E-2</v>
      </c>
      <c r="AY271" s="1">
        <v>45644</v>
      </c>
      <c r="AZ271">
        <v>4.2699999999999996</v>
      </c>
      <c r="BA271">
        <f t="shared" si="157"/>
        <v>4.2699999999999995E-2</v>
      </c>
      <c r="BC271" s="1">
        <v>45644</v>
      </c>
      <c r="BD271">
        <v>4.4269999999999996</v>
      </c>
      <c r="BE271">
        <f t="shared" si="158"/>
        <v>4.4269999999999997E-2</v>
      </c>
      <c r="BG271" s="1">
        <v>45644</v>
      </c>
      <c r="BH271">
        <v>4.4279999999999999</v>
      </c>
      <c r="BI271">
        <f t="shared" si="159"/>
        <v>4.428E-2</v>
      </c>
      <c r="BK271" s="1">
        <v>36902</v>
      </c>
      <c r="BL271">
        <v>1.5555448849040501</v>
      </c>
      <c r="BM271">
        <f t="shared" si="169"/>
        <v>1.5555448849040501E-2</v>
      </c>
      <c r="BP271" s="1">
        <v>45631</v>
      </c>
      <c r="BQ271">
        <v>187.94630000000001</v>
      </c>
      <c r="BR271">
        <f t="shared" si="160"/>
        <v>1.8794630000000001</v>
      </c>
      <c r="BT271" s="1">
        <v>45635</v>
      </c>
      <c r="BU271">
        <v>2.8620000000000001</v>
      </c>
      <c r="BV271">
        <f t="shared" si="161"/>
        <v>2.862E-2</v>
      </c>
      <c r="BX271" s="1">
        <v>45635</v>
      </c>
      <c r="BY271">
        <v>2.661</v>
      </c>
      <c r="BZ271">
        <f t="shared" si="162"/>
        <v>2.6610000000000002E-2</v>
      </c>
      <c r="CB271" s="1">
        <v>45644</v>
      </c>
      <c r="CC271">
        <v>2.375</v>
      </c>
      <c r="CD271">
        <f t="shared" si="163"/>
        <v>2.375E-2</v>
      </c>
      <c r="CG271" s="1"/>
      <c r="CJ271" s="1"/>
      <c r="CL271" s="1"/>
      <c r="CM271" s="1"/>
      <c r="CP271" s="1"/>
      <c r="CS271" s="1"/>
      <c r="CV271" s="1"/>
      <c r="CY271" s="1"/>
      <c r="DB271" s="1"/>
    </row>
    <row r="272" spans="1:106" x14ac:dyDescent="0.3">
      <c r="A272" s="21">
        <f t="shared" si="164"/>
        <v>46191</v>
      </c>
      <c r="B272" s="18">
        <f t="shared" si="140"/>
        <v>112.421875</v>
      </c>
      <c r="C272">
        <f t="shared" si="136"/>
        <v>115</v>
      </c>
      <c r="D272">
        <f t="shared" ca="1" si="145"/>
        <v>-0.5083333333333333</v>
      </c>
      <c r="E272">
        <f ca="1">IF(currency="USD",'Future et co'!F272,IF(currency="EUR",'Future et co'!G272,FALSE))</f>
        <v>3.6070000000000005E-2</v>
      </c>
      <c r="F272">
        <f t="shared" ca="1" si="146"/>
        <v>3.6070000000000005E-2</v>
      </c>
      <c r="G272">
        <f t="shared" ca="1" si="147"/>
        <v>2.0569999999999998E-2</v>
      </c>
      <c r="I272" s="21">
        <f t="shared" si="165"/>
        <v>45316</v>
      </c>
      <c r="J272" s="18">
        <f t="shared" si="141"/>
        <v>0</v>
      </c>
      <c r="K272">
        <f t="shared" si="148"/>
        <v>0</v>
      </c>
      <c r="L272">
        <f t="shared" ca="1" si="149"/>
        <v>1.9222222222222223</v>
      </c>
      <c r="M272">
        <f t="shared" ca="1" si="142"/>
        <v>4.4139999999999999E-2</v>
      </c>
      <c r="O272" s="21">
        <f t="shared" si="166"/>
        <v>45316</v>
      </c>
      <c r="P272" s="18">
        <f t="shared" si="143"/>
        <v>0</v>
      </c>
      <c r="Q272">
        <f t="shared" si="150"/>
        <v>0</v>
      </c>
      <c r="R272">
        <f t="shared" ca="1" si="151"/>
        <v>1.9222222222222223</v>
      </c>
      <c r="S272">
        <f t="shared" ca="1" si="144"/>
        <v>4.4139999999999999E-2</v>
      </c>
      <c r="U272" s="21">
        <f t="shared" si="152"/>
        <v>46086</v>
      </c>
      <c r="V272" s="18">
        <f t="shared" si="153"/>
        <v>3.6070000000000002</v>
      </c>
      <c r="W272">
        <f t="shared" si="137"/>
        <v>3.6070000000000005E-2</v>
      </c>
      <c r="Y272" s="21">
        <f t="shared" si="167"/>
        <v>46086</v>
      </c>
      <c r="Z272" s="18">
        <f t="shared" si="154"/>
        <v>3.548</v>
      </c>
      <c r="AA272">
        <f t="shared" si="138"/>
        <v>3.5479999999999998E-2</v>
      </c>
      <c r="AC272" s="21">
        <f t="shared" si="168"/>
        <v>45946</v>
      </c>
      <c r="AD272" s="18">
        <f t="shared" si="155"/>
        <v>3.6997</v>
      </c>
      <c r="AE272">
        <f t="shared" si="139"/>
        <v>3.6997000000000002E-2</v>
      </c>
      <c r="AH272" s="21">
        <v>44714</v>
      </c>
      <c r="AI272" s="18">
        <v>4263.68</v>
      </c>
      <c r="AJ272" s="18">
        <v>6.6E-3</v>
      </c>
      <c r="AL272" s="21">
        <v>44714</v>
      </c>
      <c r="AM272" s="18">
        <v>4263.68</v>
      </c>
      <c r="AN272" s="18">
        <v>6.6E-3</v>
      </c>
      <c r="AP272" s="21">
        <v>44714</v>
      </c>
      <c r="AQ272" s="18">
        <v>4263.68</v>
      </c>
      <c r="AR272" s="18">
        <v>6.6E-3</v>
      </c>
      <c r="AU272" s="1">
        <v>45643</v>
      </c>
      <c r="AV272">
        <v>4.3289999999999997</v>
      </c>
      <c r="AW272">
        <f t="shared" si="156"/>
        <v>4.3289999999999995E-2</v>
      </c>
      <c r="AY272" s="1">
        <v>45643</v>
      </c>
      <c r="AZ272">
        <v>4.2569999999999997</v>
      </c>
      <c r="BA272">
        <f t="shared" si="157"/>
        <v>4.2569999999999997E-2</v>
      </c>
      <c r="BC272" s="1">
        <v>45643</v>
      </c>
      <c r="BD272">
        <v>4.4359999999999999</v>
      </c>
      <c r="BE272">
        <f t="shared" si="158"/>
        <v>4.4359999999999997E-2</v>
      </c>
      <c r="BG272" s="1">
        <v>45643</v>
      </c>
      <c r="BH272">
        <v>4.3120000000000003</v>
      </c>
      <c r="BI272">
        <f t="shared" si="159"/>
        <v>4.3120000000000006E-2</v>
      </c>
      <c r="BK272" s="1">
        <v>36903</v>
      </c>
      <c r="BL272">
        <v>1.56368540967679</v>
      </c>
      <c r="BM272">
        <f t="shared" si="169"/>
        <v>1.5636854096767901E-2</v>
      </c>
      <c r="BP272" s="1">
        <v>45630</v>
      </c>
      <c r="BQ272">
        <v>188.80250000000001</v>
      </c>
      <c r="BR272">
        <f t="shared" si="160"/>
        <v>1.8880250000000001</v>
      </c>
      <c r="BT272" s="1">
        <v>45632</v>
      </c>
      <c r="BU272">
        <v>2.8679999999999999</v>
      </c>
      <c r="BV272">
        <f t="shared" si="161"/>
        <v>2.8679999999999997E-2</v>
      </c>
      <c r="BX272" s="1">
        <v>45632</v>
      </c>
      <c r="BY272">
        <v>2.6539999999999999</v>
      </c>
      <c r="BZ272">
        <f t="shared" si="162"/>
        <v>2.6539999999999998E-2</v>
      </c>
      <c r="CB272" s="1">
        <v>45643</v>
      </c>
      <c r="CC272">
        <v>2.379</v>
      </c>
      <c r="CD272">
        <f t="shared" si="163"/>
        <v>2.3789999999999999E-2</v>
      </c>
      <c r="CG272" s="1"/>
      <c r="CJ272" s="1"/>
      <c r="CL272" s="1"/>
      <c r="CM272" s="1"/>
      <c r="CP272" s="1"/>
      <c r="CS272" s="1"/>
      <c r="CV272" s="1"/>
      <c r="CY272" s="1"/>
      <c r="DB272" s="1"/>
    </row>
    <row r="273" spans="1:106" x14ac:dyDescent="0.3">
      <c r="A273" s="21">
        <f t="shared" si="164"/>
        <v>46192</v>
      </c>
      <c r="B273" s="18">
        <f t="shared" si="140"/>
        <v>112.421875</v>
      </c>
      <c r="C273">
        <f t="shared" si="136"/>
        <v>115</v>
      </c>
      <c r="D273">
        <f t="shared" ca="1" si="145"/>
        <v>-0.51111111111111107</v>
      </c>
      <c r="E273">
        <f ca="1">IF(currency="USD",'Future et co'!F273,IF(currency="EUR",'Future et co'!G273,FALSE))</f>
        <v>3.6070000000000005E-2</v>
      </c>
      <c r="F273">
        <f t="shared" ca="1" si="146"/>
        <v>3.6070000000000005E-2</v>
      </c>
      <c r="G273">
        <f t="shared" ca="1" si="147"/>
        <v>2.0569999999999998E-2</v>
      </c>
      <c r="I273" s="21">
        <f t="shared" si="165"/>
        <v>45317</v>
      </c>
      <c r="J273" s="18">
        <f t="shared" si="141"/>
        <v>0</v>
      </c>
      <c r="K273">
        <f t="shared" si="148"/>
        <v>0</v>
      </c>
      <c r="L273">
        <f t="shared" ca="1" si="149"/>
        <v>1.9194444444444445</v>
      </c>
      <c r="M273">
        <f t="shared" ca="1" si="142"/>
        <v>4.453E-2</v>
      </c>
      <c r="O273" s="21">
        <f t="shared" si="166"/>
        <v>45317</v>
      </c>
      <c r="P273" s="18">
        <f t="shared" si="143"/>
        <v>0</v>
      </c>
      <c r="Q273">
        <f t="shared" si="150"/>
        <v>0</v>
      </c>
      <c r="R273">
        <f t="shared" ca="1" si="151"/>
        <v>1.9194444444444445</v>
      </c>
      <c r="S273">
        <f t="shared" ca="1" si="144"/>
        <v>4.453E-2</v>
      </c>
      <c r="U273" s="21">
        <f t="shared" si="152"/>
        <v>46087</v>
      </c>
      <c r="V273" s="18">
        <f t="shared" si="153"/>
        <v>3.6070000000000002</v>
      </c>
      <c r="W273">
        <f t="shared" si="137"/>
        <v>3.6070000000000005E-2</v>
      </c>
      <c r="Y273" s="21">
        <f t="shared" si="167"/>
        <v>46087</v>
      </c>
      <c r="Z273" s="18">
        <f t="shared" si="154"/>
        <v>3.548</v>
      </c>
      <c r="AA273">
        <f t="shared" si="138"/>
        <v>3.5479999999999998E-2</v>
      </c>
      <c r="AC273" s="21">
        <f t="shared" si="168"/>
        <v>45947</v>
      </c>
      <c r="AD273" s="18">
        <f t="shared" si="155"/>
        <v>3.7307000000000001</v>
      </c>
      <c r="AE273">
        <f t="shared" si="139"/>
        <v>3.7307E-2</v>
      </c>
      <c r="AH273" s="21">
        <v>44713</v>
      </c>
      <c r="AI273" s="18">
        <v>4186.78</v>
      </c>
      <c r="AJ273" s="18">
        <v>6.6E-3</v>
      </c>
      <c r="AL273" s="21">
        <v>44713</v>
      </c>
      <c r="AM273" s="18">
        <v>4186.78</v>
      </c>
      <c r="AN273" s="18">
        <v>6.6E-3</v>
      </c>
      <c r="AP273" s="21">
        <v>44713</v>
      </c>
      <c r="AQ273" s="18">
        <v>4186.78</v>
      </c>
      <c r="AR273" s="18">
        <v>6.6E-3</v>
      </c>
      <c r="AU273" s="1">
        <v>45642</v>
      </c>
      <c r="AV273">
        <v>4.3179999999999996</v>
      </c>
      <c r="AW273">
        <f t="shared" si="156"/>
        <v>4.3179999999999996E-2</v>
      </c>
      <c r="AY273" s="1">
        <v>45642</v>
      </c>
      <c r="AZ273">
        <v>4.2469999999999999</v>
      </c>
      <c r="BA273">
        <f t="shared" si="157"/>
        <v>4.2470000000000001E-2</v>
      </c>
      <c r="BC273" s="1">
        <v>45642</v>
      </c>
      <c r="BD273">
        <v>4.4279999999999999</v>
      </c>
      <c r="BE273">
        <f t="shared" si="158"/>
        <v>4.428E-2</v>
      </c>
      <c r="BG273" s="1">
        <v>45642</v>
      </c>
      <c r="BH273">
        <v>4.3109999999999999</v>
      </c>
      <c r="BI273">
        <f t="shared" si="159"/>
        <v>4.3110000000000002E-2</v>
      </c>
      <c r="BK273" s="1">
        <v>36907</v>
      </c>
      <c r="BL273">
        <v>1.5651549649300001</v>
      </c>
      <c r="BM273">
        <f t="shared" si="169"/>
        <v>1.56515496493E-2</v>
      </c>
      <c r="BP273" s="1">
        <v>45629</v>
      </c>
      <c r="BQ273">
        <v>188.85839999999999</v>
      </c>
      <c r="BR273">
        <f t="shared" si="160"/>
        <v>1.8885839999999998</v>
      </c>
      <c r="BT273" s="1">
        <v>45631</v>
      </c>
      <c r="BU273">
        <v>2.8809999999999998</v>
      </c>
      <c r="BV273">
        <f t="shared" si="161"/>
        <v>2.8809999999999999E-2</v>
      </c>
      <c r="BX273" s="1">
        <v>45631</v>
      </c>
      <c r="BY273">
        <v>2.6419999999999999</v>
      </c>
      <c r="BZ273">
        <f t="shared" si="162"/>
        <v>2.6419999999999999E-2</v>
      </c>
      <c r="CB273" s="1">
        <v>45642</v>
      </c>
      <c r="CC273">
        <v>2.3769999999999998</v>
      </c>
      <c r="CD273">
        <f t="shared" si="163"/>
        <v>2.3769999999999999E-2</v>
      </c>
      <c r="CG273" s="1"/>
      <c r="CJ273" s="1"/>
      <c r="CL273" s="1"/>
      <c r="CM273" s="1"/>
      <c r="CP273" s="1"/>
      <c r="CS273" s="1"/>
      <c r="CV273" s="1"/>
      <c r="CY273" s="1"/>
      <c r="DB273" s="1"/>
    </row>
    <row r="274" spans="1:106" x14ac:dyDescent="0.3">
      <c r="A274" s="21">
        <f t="shared" si="164"/>
        <v>46195</v>
      </c>
      <c r="B274" s="18">
        <f t="shared" si="140"/>
        <v>112.421875</v>
      </c>
      <c r="C274">
        <f t="shared" si="136"/>
        <v>115</v>
      </c>
      <c r="D274">
        <f t="shared" ca="1" si="145"/>
        <v>-0.51944444444444449</v>
      </c>
      <c r="E274">
        <f ca="1">IF(currency="USD",'Future et co'!F274,IF(currency="EUR",'Future et co'!G274,FALSE))</f>
        <v>3.6070000000000005E-2</v>
      </c>
      <c r="F274">
        <f t="shared" ca="1" si="146"/>
        <v>3.6070000000000005E-2</v>
      </c>
      <c r="G274">
        <f t="shared" ca="1" si="147"/>
        <v>2.0569999999999998E-2</v>
      </c>
      <c r="I274" s="21">
        <f t="shared" si="165"/>
        <v>45320</v>
      </c>
      <c r="J274" s="18">
        <f t="shared" si="141"/>
        <v>0</v>
      </c>
      <c r="K274">
        <f t="shared" si="148"/>
        <v>0</v>
      </c>
      <c r="L274">
        <f t="shared" ca="1" si="149"/>
        <v>1.9111111111111112</v>
      </c>
      <c r="M274">
        <f t="shared" ca="1" si="142"/>
        <v>4.437E-2</v>
      </c>
      <c r="O274" s="21">
        <f t="shared" si="166"/>
        <v>45320</v>
      </c>
      <c r="P274" s="18">
        <f t="shared" si="143"/>
        <v>0</v>
      </c>
      <c r="Q274">
        <f t="shared" si="150"/>
        <v>0</v>
      </c>
      <c r="R274">
        <f t="shared" ca="1" si="151"/>
        <v>1.9111111111111112</v>
      </c>
      <c r="S274">
        <f t="shared" ca="1" si="144"/>
        <v>4.437E-2</v>
      </c>
      <c r="U274" s="21">
        <f t="shared" si="152"/>
        <v>46090</v>
      </c>
      <c r="V274" s="18">
        <f t="shared" si="153"/>
        <v>3.6070000000000002</v>
      </c>
      <c r="W274">
        <f t="shared" si="137"/>
        <v>3.6070000000000005E-2</v>
      </c>
      <c r="Y274" s="21">
        <f t="shared" si="167"/>
        <v>46090</v>
      </c>
      <c r="Z274" s="18">
        <f t="shared" si="154"/>
        <v>3.548</v>
      </c>
      <c r="AA274">
        <f t="shared" si="138"/>
        <v>3.5479999999999998E-2</v>
      </c>
      <c r="AC274" s="21">
        <f t="shared" si="168"/>
        <v>45950</v>
      </c>
      <c r="AD274" s="18">
        <f t="shared" si="155"/>
        <v>3.7252999999999998</v>
      </c>
      <c r="AE274">
        <f t="shared" si="139"/>
        <v>3.7253000000000001E-2</v>
      </c>
      <c r="AH274" s="21">
        <v>44712</v>
      </c>
      <c r="AI274" s="18">
        <v>4216</v>
      </c>
      <c r="AJ274" s="18">
        <v>6.6E-3</v>
      </c>
      <c r="AL274" s="21">
        <v>44712</v>
      </c>
      <c r="AM274" s="18">
        <v>4216</v>
      </c>
      <c r="AN274" s="18">
        <v>6.6E-3</v>
      </c>
      <c r="AP274" s="21">
        <v>44712</v>
      </c>
      <c r="AQ274" s="18">
        <v>4216</v>
      </c>
      <c r="AR274" s="18">
        <v>6.6E-3</v>
      </c>
      <c r="AU274" s="1">
        <v>45639</v>
      </c>
      <c r="AV274">
        <v>4.32</v>
      </c>
      <c r="AW274">
        <f t="shared" si="156"/>
        <v>4.3200000000000002E-2</v>
      </c>
      <c r="AY274" s="1">
        <v>45639</v>
      </c>
      <c r="AZ274">
        <v>4.2619999999999996</v>
      </c>
      <c r="BA274">
        <f t="shared" si="157"/>
        <v>4.2619999999999998E-2</v>
      </c>
      <c r="BC274" s="1">
        <v>45639</v>
      </c>
      <c r="BD274">
        <v>4.45</v>
      </c>
      <c r="BE274">
        <f t="shared" si="158"/>
        <v>4.4500000000000005E-2</v>
      </c>
      <c r="BG274" s="1">
        <v>45639</v>
      </c>
      <c r="BH274">
        <v>4.3019999999999996</v>
      </c>
      <c r="BI274">
        <f t="shared" si="159"/>
        <v>4.3019999999999996E-2</v>
      </c>
      <c r="BK274" s="1">
        <v>36908</v>
      </c>
      <c r="BL274">
        <v>1.566972662175</v>
      </c>
      <c r="BM274">
        <f t="shared" si="169"/>
        <v>1.5669726621750001E-2</v>
      </c>
      <c r="BP274" s="1">
        <v>45628</v>
      </c>
      <c r="BQ274">
        <v>189.15190000000001</v>
      </c>
      <c r="BR274">
        <f t="shared" si="160"/>
        <v>1.8915190000000002</v>
      </c>
      <c r="BT274" s="1">
        <v>45630</v>
      </c>
      <c r="BU274">
        <v>2.8769999999999998</v>
      </c>
      <c r="BV274">
        <f t="shared" si="161"/>
        <v>2.8769999999999997E-2</v>
      </c>
      <c r="BX274" s="1">
        <v>45630</v>
      </c>
      <c r="BY274">
        <v>2.625</v>
      </c>
      <c r="BZ274">
        <f t="shared" si="162"/>
        <v>2.6249999999999999E-2</v>
      </c>
      <c r="CB274" s="1">
        <v>45639</v>
      </c>
      <c r="CC274">
        <v>2.3769999999999998</v>
      </c>
      <c r="CD274">
        <f t="shared" si="163"/>
        <v>2.3769999999999999E-2</v>
      </c>
      <c r="CG274" s="1"/>
      <c r="CJ274" s="1"/>
      <c r="CL274" s="1"/>
      <c r="CM274" s="1"/>
      <c r="CP274" s="1"/>
      <c r="CS274" s="1"/>
      <c r="CV274" s="1"/>
      <c r="CY274" s="1"/>
      <c r="DB274" s="1"/>
    </row>
    <row r="275" spans="1:106" x14ac:dyDescent="0.3">
      <c r="A275" s="21">
        <f t="shared" si="164"/>
        <v>46196</v>
      </c>
      <c r="B275" s="18">
        <f t="shared" si="140"/>
        <v>112.421875</v>
      </c>
      <c r="C275">
        <f t="shared" si="136"/>
        <v>115</v>
      </c>
      <c r="D275">
        <f t="shared" ca="1" si="145"/>
        <v>-0.52222222222222225</v>
      </c>
      <c r="E275">
        <f ca="1">IF(currency="USD",'Future et co'!F275,IF(currency="EUR",'Future et co'!G275,FALSE))</f>
        <v>3.6070000000000005E-2</v>
      </c>
      <c r="F275">
        <f t="shared" ca="1" si="146"/>
        <v>3.6070000000000005E-2</v>
      </c>
      <c r="G275">
        <f t="shared" ca="1" si="147"/>
        <v>2.0569999999999998E-2</v>
      </c>
      <c r="I275" s="21">
        <f t="shared" si="165"/>
        <v>45321</v>
      </c>
      <c r="J275" s="18">
        <f t="shared" si="141"/>
        <v>0</v>
      </c>
      <c r="K275">
        <f t="shared" si="148"/>
        <v>0</v>
      </c>
      <c r="L275">
        <f t="shared" ca="1" si="149"/>
        <v>1.9083333333333334</v>
      </c>
      <c r="M275">
        <f t="shared" ca="1" si="142"/>
        <v>4.4729999999999999E-2</v>
      </c>
      <c r="O275" s="21">
        <f t="shared" si="166"/>
        <v>45321</v>
      </c>
      <c r="P275" s="18">
        <f t="shared" si="143"/>
        <v>0</v>
      </c>
      <c r="Q275">
        <f t="shared" si="150"/>
        <v>0</v>
      </c>
      <c r="R275">
        <f t="shared" ca="1" si="151"/>
        <v>1.9083333333333334</v>
      </c>
      <c r="S275">
        <f t="shared" ca="1" si="144"/>
        <v>4.4729999999999999E-2</v>
      </c>
      <c r="U275" s="21">
        <f t="shared" si="152"/>
        <v>46091</v>
      </c>
      <c r="V275" s="18">
        <f t="shared" si="153"/>
        <v>3.6070000000000002</v>
      </c>
      <c r="W275">
        <f t="shared" si="137"/>
        <v>3.6070000000000005E-2</v>
      </c>
      <c r="Y275" s="21">
        <f t="shared" si="167"/>
        <v>46091</v>
      </c>
      <c r="Z275" s="18">
        <f t="shared" si="154"/>
        <v>3.548</v>
      </c>
      <c r="AA275">
        <f t="shared" si="138"/>
        <v>3.5479999999999998E-2</v>
      </c>
      <c r="AC275" s="21">
        <f t="shared" si="168"/>
        <v>45951</v>
      </c>
      <c r="AD275" s="18">
        <f t="shared" si="155"/>
        <v>3.7288999999999999</v>
      </c>
      <c r="AE275">
        <f t="shared" si="139"/>
        <v>3.7288999999999996E-2</v>
      </c>
      <c r="AH275" s="21">
        <v>44708</v>
      </c>
      <c r="AI275" s="18">
        <v>4246.07</v>
      </c>
      <c r="AJ275" s="18">
        <v>5.0000000000000001E-3</v>
      </c>
      <c r="AL275" s="21">
        <v>44708</v>
      </c>
      <c r="AM275" s="18">
        <v>4246.07</v>
      </c>
      <c r="AN275" s="18">
        <v>5.0000000000000001E-3</v>
      </c>
      <c r="AP275" s="21">
        <v>44708</v>
      </c>
      <c r="AQ275" s="18">
        <v>4246.07</v>
      </c>
      <c r="AR275" s="18">
        <v>5.0000000000000001E-3</v>
      </c>
      <c r="AU275" s="1">
        <v>45638</v>
      </c>
      <c r="AV275">
        <v>4.3143000000000002</v>
      </c>
      <c r="AW275">
        <f t="shared" si="156"/>
        <v>4.3143000000000001E-2</v>
      </c>
      <c r="AY275" s="1">
        <v>45638</v>
      </c>
      <c r="AZ275">
        <v>4.2319000000000004</v>
      </c>
      <c r="BA275">
        <f t="shared" si="157"/>
        <v>4.2319000000000002E-2</v>
      </c>
      <c r="BC275" s="1">
        <v>45638</v>
      </c>
      <c r="BD275">
        <v>4.4180000000000001</v>
      </c>
      <c r="BE275">
        <f t="shared" si="158"/>
        <v>4.4180000000000004E-2</v>
      </c>
      <c r="BG275" s="1">
        <v>45638</v>
      </c>
      <c r="BH275">
        <v>4.2560000000000002</v>
      </c>
      <c r="BI275">
        <f t="shared" si="159"/>
        <v>4.2560000000000001E-2</v>
      </c>
      <c r="BK275" s="1">
        <v>36909</v>
      </c>
      <c r="BL275">
        <v>1.56414320941145</v>
      </c>
      <c r="BM275">
        <f t="shared" si="169"/>
        <v>1.5641432094114501E-2</v>
      </c>
      <c r="BP275" s="1">
        <v>45625</v>
      </c>
      <c r="BQ275">
        <v>188.38319999999999</v>
      </c>
      <c r="BR275">
        <f t="shared" si="160"/>
        <v>1.883832</v>
      </c>
      <c r="BT275" s="1">
        <v>45629</v>
      </c>
      <c r="BU275">
        <v>2.879</v>
      </c>
      <c r="BV275">
        <f t="shared" si="161"/>
        <v>2.879E-2</v>
      </c>
      <c r="BX275" s="1">
        <v>45629</v>
      </c>
      <c r="BY275">
        <v>2.6339999999999999</v>
      </c>
      <c r="BZ275">
        <f t="shared" si="162"/>
        <v>2.6339999999999999E-2</v>
      </c>
      <c r="CB275" s="1">
        <v>45638</v>
      </c>
      <c r="CC275">
        <v>2.3580000000000001</v>
      </c>
      <c r="CD275">
        <f t="shared" si="163"/>
        <v>2.358E-2</v>
      </c>
      <c r="CG275" s="1"/>
      <c r="CJ275" s="1"/>
      <c r="CL275" s="1"/>
      <c r="CM275" s="1"/>
      <c r="CP275" s="1"/>
      <c r="CS275" s="1"/>
      <c r="CV275" s="1"/>
      <c r="CY275" s="1"/>
      <c r="DB275" s="1"/>
    </row>
    <row r="276" spans="1:106" x14ac:dyDescent="0.3">
      <c r="A276" s="21">
        <f t="shared" si="164"/>
        <v>46197</v>
      </c>
      <c r="B276" s="18">
        <f t="shared" si="140"/>
        <v>112.421875</v>
      </c>
      <c r="C276">
        <f t="shared" si="136"/>
        <v>115</v>
      </c>
      <c r="D276">
        <f t="shared" ca="1" si="145"/>
        <v>-0.52500000000000002</v>
      </c>
      <c r="E276">
        <f ca="1">IF(currency="USD",'Future et co'!F276,IF(currency="EUR",'Future et co'!G276,FALSE))</f>
        <v>3.6070000000000005E-2</v>
      </c>
      <c r="F276">
        <f t="shared" ca="1" si="146"/>
        <v>3.6070000000000005E-2</v>
      </c>
      <c r="G276">
        <f t="shared" ca="1" si="147"/>
        <v>2.0569999999999998E-2</v>
      </c>
      <c r="I276" s="21">
        <f t="shared" si="165"/>
        <v>45322</v>
      </c>
      <c r="J276" s="18">
        <f t="shared" si="141"/>
        <v>0</v>
      </c>
      <c r="K276">
        <f t="shared" si="148"/>
        <v>0</v>
      </c>
      <c r="L276">
        <f t="shared" ca="1" si="149"/>
        <v>1.9055555555555554</v>
      </c>
      <c r="M276">
        <f t="shared" ca="1" si="142"/>
        <v>4.3339999999999997E-2</v>
      </c>
      <c r="O276" s="21">
        <f t="shared" si="166"/>
        <v>45322</v>
      </c>
      <c r="P276" s="18">
        <f t="shared" si="143"/>
        <v>0</v>
      </c>
      <c r="Q276">
        <f t="shared" si="150"/>
        <v>0</v>
      </c>
      <c r="R276">
        <f t="shared" ca="1" si="151"/>
        <v>1.9055555555555554</v>
      </c>
      <c r="S276">
        <f t="shared" ca="1" si="144"/>
        <v>4.3339999999999997E-2</v>
      </c>
      <c r="U276" s="21">
        <f t="shared" si="152"/>
        <v>46092</v>
      </c>
      <c r="V276" s="18">
        <f t="shared" si="153"/>
        <v>3.6070000000000002</v>
      </c>
      <c r="W276">
        <f t="shared" si="137"/>
        <v>3.6070000000000005E-2</v>
      </c>
      <c r="Y276" s="21">
        <f t="shared" si="167"/>
        <v>46092</v>
      </c>
      <c r="Z276" s="18">
        <f t="shared" si="154"/>
        <v>3.548</v>
      </c>
      <c r="AA276">
        <f t="shared" si="138"/>
        <v>3.5479999999999998E-2</v>
      </c>
      <c r="AC276" s="21">
        <f t="shared" si="168"/>
        <v>45952</v>
      </c>
      <c r="AD276" s="18">
        <f t="shared" si="155"/>
        <v>3.726</v>
      </c>
      <c r="AE276">
        <f t="shared" si="139"/>
        <v>3.7260000000000001E-2</v>
      </c>
      <c r="AH276" s="21">
        <v>44707</v>
      </c>
      <c r="AI276" s="18">
        <v>4123.8500000000004</v>
      </c>
      <c r="AJ276" s="18">
        <v>9.7000000000000003E-3</v>
      </c>
      <c r="AL276" s="21">
        <v>44707</v>
      </c>
      <c r="AM276" s="18">
        <v>4123.8500000000004</v>
      </c>
      <c r="AN276" s="18">
        <v>9.7000000000000003E-3</v>
      </c>
      <c r="AP276" s="21">
        <v>44707</v>
      </c>
      <c r="AQ276" s="18">
        <v>4123.8500000000004</v>
      </c>
      <c r="AR276" s="18">
        <v>9.7000000000000003E-3</v>
      </c>
      <c r="AU276" s="1">
        <v>45637</v>
      </c>
      <c r="AV276">
        <v>4.3179999999999996</v>
      </c>
      <c r="AW276">
        <f t="shared" si="156"/>
        <v>4.3179999999999996E-2</v>
      </c>
      <c r="AY276" s="1">
        <v>45637</v>
      </c>
      <c r="AZ276">
        <v>4.2300000000000004</v>
      </c>
      <c r="BA276">
        <f t="shared" si="157"/>
        <v>4.2300000000000004E-2</v>
      </c>
      <c r="BC276" s="1">
        <v>45637</v>
      </c>
      <c r="BD276">
        <v>4.3979999999999997</v>
      </c>
      <c r="BE276">
        <f t="shared" si="158"/>
        <v>4.3979999999999998E-2</v>
      </c>
      <c r="BG276" s="1">
        <v>45637</v>
      </c>
      <c r="BH276">
        <v>4.2169999999999996</v>
      </c>
      <c r="BI276">
        <f t="shared" si="159"/>
        <v>4.2169999999999999E-2</v>
      </c>
      <c r="BK276" s="1">
        <v>36910</v>
      </c>
      <c r="BL276">
        <v>1.57085462383341</v>
      </c>
      <c r="BM276">
        <f t="shared" si="169"/>
        <v>1.5708546238334099E-2</v>
      </c>
      <c r="BP276" s="1">
        <v>45624</v>
      </c>
      <c r="BQ276">
        <v>187.81010000000001</v>
      </c>
      <c r="BR276">
        <f t="shared" si="160"/>
        <v>1.878101</v>
      </c>
      <c r="BT276" s="1">
        <v>45628</v>
      </c>
      <c r="BU276">
        <v>2.9239999999999999</v>
      </c>
      <c r="BV276">
        <f t="shared" si="161"/>
        <v>2.9239999999999999E-2</v>
      </c>
      <c r="BX276" s="1">
        <v>45628</v>
      </c>
      <c r="BY276">
        <v>2.6749999999999998</v>
      </c>
      <c r="BZ276">
        <f t="shared" si="162"/>
        <v>2.6749999999999999E-2</v>
      </c>
      <c r="CB276" s="1">
        <v>45637</v>
      </c>
      <c r="CC276">
        <v>2.3180000000000001</v>
      </c>
      <c r="CD276">
        <f t="shared" si="163"/>
        <v>2.3179999999999999E-2</v>
      </c>
      <c r="CG276" s="1"/>
      <c r="CJ276" s="1"/>
      <c r="CL276" s="1"/>
      <c r="CM276" s="1"/>
      <c r="CP276" s="1"/>
      <c r="CS276" s="1"/>
      <c r="CV276" s="1"/>
      <c r="CY276" s="1"/>
      <c r="DB276" s="1"/>
    </row>
    <row r="277" spans="1:106" x14ac:dyDescent="0.3">
      <c r="A277" s="21">
        <f t="shared" si="164"/>
        <v>46198</v>
      </c>
      <c r="B277" s="18">
        <f t="shared" si="140"/>
        <v>112.421875</v>
      </c>
      <c r="C277">
        <f t="shared" si="136"/>
        <v>115</v>
      </c>
      <c r="D277">
        <f t="shared" ca="1" si="145"/>
        <v>-0.52777777777777779</v>
      </c>
      <c r="E277">
        <f ca="1">IF(currency="USD",'Future et co'!F277,IF(currency="EUR",'Future et co'!G277,FALSE))</f>
        <v>3.6070000000000005E-2</v>
      </c>
      <c r="F277">
        <f t="shared" ca="1" si="146"/>
        <v>3.6070000000000005E-2</v>
      </c>
      <c r="G277">
        <f t="shared" ca="1" si="147"/>
        <v>2.0569999999999998E-2</v>
      </c>
      <c r="I277" s="21">
        <f t="shared" si="165"/>
        <v>45323</v>
      </c>
      <c r="J277" s="18">
        <f t="shared" si="141"/>
        <v>0</v>
      </c>
      <c r="K277">
        <f t="shared" si="148"/>
        <v>0</v>
      </c>
      <c r="L277">
        <f t="shared" ca="1" si="149"/>
        <v>1.9027777777777777</v>
      </c>
      <c r="M277">
        <f t="shared" ca="1" si="142"/>
        <v>4.3120000000000006E-2</v>
      </c>
      <c r="O277" s="21">
        <f t="shared" si="166"/>
        <v>45323</v>
      </c>
      <c r="P277" s="18">
        <f t="shared" si="143"/>
        <v>0</v>
      </c>
      <c r="Q277">
        <f t="shared" si="150"/>
        <v>0</v>
      </c>
      <c r="R277">
        <f t="shared" ca="1" si="151"/>
        <v>1.9027777777777777</v>
      </c>
      <c r="S277">
        <f t="shared" ca="1" si="144"/>
        <v>4.3120000000000006E-2</v>
      </c>
      <c r="U277" s="21">
        <f t="shared" si="152"/>
        <v>46093</v>
      </c>
      <c r="V277" s="18">
        <f t="shared" si="153"/>
        <v>3.6070000000000002</v>
      </c>
      <c r="W277">
        <f t="shared" si="137"/>
        <v>3.6070000000000005E-2</v>
      </c>
      <c r="Y277" s="21">
        <f t="shared" si="167"/>
        <v>46093</v>
      </c>
      <c r="Z277" s="18">
        <f t="shared" si="154"/>
        <v>3.548</v>
      </c>
      <c r="AA277">
        <f t="shared" si="138"/>
        <v>3.5479999999999998E-2</v>
      </c>
      <c r="AC277" s="21">
        <f t="shared" si="168"/>
        <v>45953</v>
      </c>
      <c r="AD277" s="18">
        <f t="shared" si="155"/>
        <v>3.7566999999999999</v>
      </c>
      <c r="AE277">
        <f t="shared" si="139"/>
        <v>3.7566999999999996E-2</v>
      </c>
      <c r="AH277" s="21">
        <v>44706</v>
      </c>
      <c r="AI277" s="18">
        <v>4043.24</v>
      </c>
      <c r="AJ277" s="18">
        <v>9.7000000000000003E-3</v>
      </c>
      <c r="AL277" s="21">
        <v>44706</v>
      </c>
      <c r="AM277" s="18">
        <v>4043.24</v>
      </c>
      <c r="AN277" s="18">
        <v>9.7000000000000003E-3</v>
      </c>
      <c r="AP277" s="21">
        <v>44706</v>
      </c>
      <c r="AQ277" s="18">
        <v>4043.24</v>
      </c>
      <c r="AR277" s="18">
        <v>9.7000000000000003E-3</v>
      </c>
      <c r="AU277" s="1">
        <v>45636</v>
      </c>
      <c r="AV277">
        <v>4.3513999999999999</v>
      </c>
      <c r="AW277">
        <f t="shared" si="156"/>
        <v>4.3513999999999997E-2</v>
      </c>
      <c r="AY277" s="1">
        <v>45636</v>
      </c>
      <c r="AZ277">
        <v>4.2553999999999998</v>
      </c>
      <c r="BA277">
        <f t="shared" si="157"/>
        <v>4.2554000000000002E-2</v>
      </c>
      <c r="BC277" s="1">
        <v>45636</v>
      </c>
      <c r="BD277">
        <v>4.407</v>
      </c>
      <c r="BE277">
        <f t="shared" si="158"/>
        <v>4.4069999999999998E-2</v>
      </c>
      <c r="BG277" s="1">
        <v>45636</v>
      </c>
      <c r="BH277">
        <v>4.2089999999999996</v>
      </c>
      <c r="BI277">
        <f t="shared" si="159"/>
        <v>4.2089999999999995E-2</v>
      </c>
      <c r="BK277" s="1">
        <v>36913</v>
      </c>
      <c r="BL277">
        <v>1.56368540967679</v>
      </c>
      <c r="BM277">
        <f t="shared" si="169"/>
        <v>1.5636854096767901E-2</v>
      </c>
      <c r="BP277" s="1">
        <v>45623</v>
      </c>
      <c r="BQ277">
        <v>187.251</v>
      </c>
      <c r="BR277">
        <f t="shared" si="160"/>
        <v>1.8725100000000001</v>
      </c>
      <c r="BT277" s="1">
        <v>45625</v>
      </c>
      <c r="BU277">
        <v>2.9340000000000002</v>
      </c>
      <c r="BV277">
        <f t="shared" si="161"/>
        <v>2.9340000000000001E-2</v>
      </c>
      <c r="BX277" s="1">
        <v>45625</v>
      </c>
      <c r="BY277">
        <v>2.6949999999999998</v>
      </c>
      <c r="BZ277">
        <f t="shared" si="162"/>
        <v>2.6949999999999998E-2</v>
      </c>
      <c r="CB277" s="1">
        <v>45636</v>
      </c>
      <c r="CC277">
        <v>2.3260000000000001</v>
      </c>
      <c r="CD277">
        <f t="shared" si="163"/>
        <v>2.3259999999999999E-2</v>
      </c>
      <c r="CG277" s="1"/>
      <c r="CJ277" s="1"/>
      <c r="CL277" s="1"/>
      <c r="CM277" s="1"/>
      <c r="CP277" s="1"/>
      <c r="CS277" s="1"/>
      <c r="CV277" s="1"/>
      <c r="CY277" s="1"/>
      <c r="DB277" s="1"/>
    </row>
    <row r="278" spans="1:106" x14ac:dyDescent="0.3">
      <c r="A278" s="21">
        <f t="shared" si="164"/>
        <v>46199</v>
      </c>
      <c r="B278" s="18">
        <f t="shared" si="140"/>
        <v>112.421875</v>
      </c>
      <c r="C278">
        <f t="shared" si="136"/>
        <v>115</v>
      </c>
      <c r="D278">
        <f t="shared" ca="1" si="145"/>
        <v>-0.53055555555555556</v>
      </c>
      <c r="E278">
        <f ca="1">IF(currency="USD",'Future et co'!F278,IF(currency="EUR",'Future et co'!G278,FALSE))</f>
        <v>3.6070000000000005E-2</v>
      </c>
      <c r="F278">
        <f t="shared" ca="1" si="146"/>
        <v>3.6070000000000005E-2</v>
      </c>
      <c r="G278">
        <f t="shared" ca="1" si="147"/>
        <v>2.0569999999999998E-2</v>
      </c>
      <c r="I278" s="21">
        <f t="shared" si="165"/>
        <v>45324</v>
      </c>
      <c r="J278" s="18">
        <f t="shared" si="141"/>
        <v>0</v>
      </c>
      <c r="K278">
        <f t="shared" si="148"/>
        <v>0</v>
      </c>
      <c r="L278">
        <f t="shared" ca="1" si="149"/>
        <v>1.9</v>
      </c>
      <c r="M278">
        <f t="shared" ca="1" si="142"/>
        <v>4.4859999999999997E-2</v>
      </c>
      <c r="O278" s="21">
        <f t="shared" si="166"/>
        <v>45324</v>
      </c>
      <c r="P278" s="18">
        <f t="shared" si="143"/>
        <v>0</v>
      </c>
      <c r="Q278">
        <f t="shared" si="150"/>
        <v>0</v>
      </c>
      <c r="R278">
        <f t="shared" ca="1" si="151"/>
        <v>1.9</v>
      </c>
      <c r="S278">
        <f t="shared" ca="1" si="144"/>
        <v>4.4859999999999997E-2</v>
      </c>
      <c r="U278" s="21">
        <f t="shared" si="152"/>
        <v>46094</v>
      </c>
      <c r="V278" s="18">
        <f t="shared" si="153"/>
        <v>3.6070000000000002</v>
      </c>
      <c r="W278">
        <f t="shared" si="137"/>
        <v>3.6070000000000005E-2</v>
      </c>
      <c r="Y278" s="21">
        <f t="shared" si="167"/>
        <v>46094</v>
      </c>
      <c r="Z278" s="18">
        <f t="shared" si="154"/>
        <v>3.548</v>
      </c>
      <c r="AA278">
        <f t="shared" si="138"/>
        <v>3.5479999999999998E-2</v>
      </c>
      <c r="AC278" s="21">
        <f t="shared" si="168"/>
        <v>45954</v>
      </c>
      <c r="AD278" s="18">
        <f t="shared" si="155"/>
        <v>3.7429999999999999</v>
      </c>
      <c r="AE278">
        <f t="shared" si="139"/>
        <v>3.7429999999999998E-2</v>
      </c>
      <c r="AH278" s="21">
        <v>44705</v>
      </c>
      <c r="AI278" s="18">
        <v>4021.92</v>
      </c>
      <c r="AJ278" s="18">
        <v>5.7000000000000002E-3</v>
      </c>
      <c r="AL278" s="21">
        <v>44705</v>
      </c>
      <c r="AM278" s="18">
        <v>4021.92</v>
      </c>
      <c r="AN278" s="18">
        <v>5.7000000000000002E-3</v>
      </c>
      <c r="AP278" s="21">
        <v>44705</v>
      </c>
      <c r="AQ278" s="18">
        <v>4021.92</v>
      </c>
      <c r="AR278" s="18">
        <v>5.7000000000000002E-3</v>
      </c>
      <c r="AU278" s="1">
        <v>45635</v>
      </c>
      <c r="AV278">
        <v>4.3506999999999998</v>
      </c>
      <c r="AW278">
        <f t="shared" si="156"/>
        <v>4.3506999999999997E-2</v>
      </c>
      <c r="AY278" s="1">
        <v>45635</v>
      </c>
      <c r="AZ278">
        <v>4.2502000000000004</v>
      </c>
      <c r="BA278">
        <f t="shared" si="157"/>
        <v>4.2502000000000005E-2</v>
      </c>
      <c r="BC278" s="1">
        <v>45635</v>
      </c>
      <c r="BD278">
        <v>4.3940000000000001</v>
      </c>
      <c r="BE278">
        <f t="shared" si="158"/>
        <v>4.394E-2</v>
      </c>
      <c r="BG278" s="1">
        <v>45635</v>
      </c>
      <c r="BH278">
        <v>4.1859999999999999</v>
      </c>
      <c r="BI278">
        <f t="shared" si="159"/>
        <v>4.1860000000000001E-2</v>
      </c>
      <c r="BK278" s="1">
        <v>36914</v>
      </c>
      <c r="BL278">
        <v>1.56368540967679</v>
      </c>
      <c r="BM278">
        <f t="shared" si="169"/>
        <v>1.5636854096767901E-2</v>
      </c>
      <c r="BP278" s="1">
        <v>45622</v>
      </c>
      <c r="BQ278">
        <v>186.6919</v>
      </c>
      <c r="BR278">
        <f t="shared" si="160"/>
        <v>1.866919</v>
      </c>
      <c r="BT278" s="1">
        <v>45624</v>
      </c>
      <c r="BU278">
        <v>2.9390000000000001</v>
      </c>
      <c r="BV278">
        <f t="shared" si="161"/>
        <v>2.9389999999999999E-2</v>
      </c>
      <c r="BX278" s="1">
        <v>45624</v>
      </c>
      <c r="BY278">
        <v>2.7080000000000002</v>
      </c>
      <c r="BZ278">
        <f t="shared" si="162"/>
        <v>2.7080000000000003E-2</v>
      </c>
      <c r="CB278" s="1">
        <v>45635</v>
      </c>
      <c r="CC278">
        <v>2.339</v>
      </c>
      <c r="CD278">
        <f t="shared" si="163"/>
        <v>2.3390000000000001E-2</v>
      </c>
      <c r="CG278" s="1"/>
      <c r="CJ278" s="1"/>
      <c r="CL278" s="1"/>
      <c r="CM278" s="1"/>
      <c r="CP278" s="1"/>
      <c r="CS278" s="1"/>
      <c r="CV278" s="1"/>
      <c r="CY278" s="1"/>
      <c r="DB278" s="1"/>
    </row>
    <row r="279" spans="1:106" x14ac:dyDescent="0.3">
      <c r="A279" s="21">
        <f t="shared" si="164"/>
        <v>46202</v>
      </c>
      <c r="B279" s="18">
        <f t="shared" si="140"/>
        <v>112.421875</v>
      </c>
      <c r="C279">
        <f t="shared" si="136"/>
        <v>115</v>
      </c>
      <c r="D279">
        <f t="shared" ca="1" si="145"/>
        <v>-0.53888888888888886</v>
      </c>
      <c r="E279">
        <f ca="1">IF(currency="USD",'Future et co'!F279,IF(currency="EUR",'Future et co'!G279,FALSE))</f>
        <v>3.6070000000000005E-2</v>
      </c>
      <c r="F279">
        <f t="shared" ca="1" si="146"/>
        <v>3.6070000000000005E-2</v>
      </c>
      <c r="G279">
        <f t="shared" ca="1" si="147"/>
        <v>2.0569999999999998E-2</v>
      </c>
      <c r="I279" s="21">
        <f t="shared" si="165"/>
        <v>45327</v>
      </c>
      <c r="J279" s="18">
        <f t="shared" si="141"/>
        <v>0</v>
      </c>
      <c r="K279">
        <f t="shared" si="148"/>
        <v>0</v>
      </c>
      <c r="L279">
        <f t="shared" ca="1" si="149"/>
        <v>1.8916666666666666</v>
      </c>
      <c r="M279">
        <f t="shared" ca="1" si="142"/>
        <v>4.5650000000000003E-2</v>
      </c>
      <c r="O279" s="21">
        <f t="shared" si="166"/>
        <v>45327</v>
      </c>
      <c r="P279" s="18">
        <f t="shared" si="143"/>
        <v>0</v>
      </c>
      <c r="Q279">
        <f t="shared" si="150"/>
        <v>0</v>
      </c>
      <c r="R279">
        <f t="shared" ca="1" si="151"/>
        <v>1.8916666666666666</v>
      </c>
      <c r="S279">
        <f t="shared" ca="1" si="144"/>
        <v>4.5650000000000003E-2</v>
      </c>
      <c r="U279" s="21">
        <f t="shared" si="152"/>
        <v>46097</v>
      </c>
      <c r="V279" s="18">
        <f t="shared" si="153"/>
        <v>3.6070000000000002</v>
      </c>
      <c r="W279">
        <f t="shared" si="137"/>
        <v>3.6070000000000005E-2</v>
      </c>
      <c r="Y279" s="21">
        <f t="shared" si="167"/>
        <v>46097</v>
      </c>
      <c r="Z279" s="18">
        <f t="shared" si="154"/>
        <v>3.548</v>
      </c>
      <c r="AA279">
        <f t="shared" si="138"/>
        <v>3.5479999999999998E-2</v>
      </c>
      <c r="AC279" s="21">
        <f t="shared" si="168"/>
        <v>45957</v>
      </c>
      <c r="AD279" s="18">
        <f t="shared" si="155"/>
        <v>3.7549000000000001</v>
      </c>
      <c r="AE279">
        <f t="shared" si="139"/>
        <v>3.7548999999999999E-2</v>
      </c>
      <c r="AH279" s="21">
        <v>44704</v>
      </c>
      <c r="AI279" s="18">
        <v>4058.25</v>
      </c>
      <c r="AJ279" s="18">
        <v>5.7000000000000002E-3</v>
      </c>
      <c r="AL279" s="21">
        <v>44704</v>
      </c>
      <c r="AM279" s="18">
        <v>4058.25</v>
      </c>
      <c r="AN279" s="18">
        <v>5.7000000000000002E-3</v>
      </c>
      <c r="AP279" s="21">
        <v>44704</v>
      </c>
      <c r="AQ279" s="18">
        <v>4058.25</v>
      </c>
      <c r="AR279" s="18">
        <v>5.7000000000000002E-3</v>
      </c>
      <c r="AU279" s="1">
        <v>45632</v>
      </c>
      <c r="AV279">
        <v>4.3600000000000003</v>
      </c>
      <c r="AW279">
        <f t="shared" si="156"/>
        <v>4.36E-2</v>
      </c>
      <c r="AY279" s="1">
        <v>45632</v>
      </c>
      <c r="AZ279">
        <v>4.2450000000000001</v>
      </c>
      <c r="BA279">
        <f t="shared" si="157"/>
        <v>4.2450000000000002E-2</v>
      </c>
      <c r="BC279" s="1">
        <v>45632</v>
      </c>
      <c r="BD279">
        <v>4.359</v>
      </c>
      <c r="BE279">
        <f t="shared" si="158"/>
        <v>4.3589999999999997E-2</v>
      </c>
      <c r="BG279" s="1">
        <v>45632</v>
      </c>
      <c r="BH279">
        <v>4.1609999999999996</v>
      </c>
      <c r="BI279">
        <f t="shared" si="159"/>
        <v>4.1609999999999994E-2</v>
      </c>
      <c r="BK279" s="1">
        <v>36915</v>
      </c>
      <c r="BL279">
        <v>1.56368540967679</v>
      </c>
      <c r="BM279">
        <f t="shared" si="169"/>
        <v>1.5636854096767901E-2</v>
      </c>
      <c r="BP279" s="1">
        <v>45621</v>
      </c>
      <c r="BQ279">
        <v>186.74789999999999</v>
      </c>
      <c r="BR279">
        <f t="shared" si="160"/>
        <v>1.8674789999999999</v>
      </c>
      <c r="BT279" s="1">
        <v>45623</v>
      </c>
      <c r="BU279">
        <v>2.9119999999999999</v>
      </c>
      <c r="BV279">
        <f t="shared" si="161"/>
        <v>2.912E-2</v>
      </c>
      <c r="BX279" s="1">
        <v>45623</v>
      </c>
      <c r="BY279">
        <v>2.694</v>
      </c>
      <c r="BZ279">
        <f t="shared" si="162"/>
        <v>2.6939999999999999E-2</v>
      </c>
      <c r="CB279" s="1">
        <v>45632</v>
      </c>
      <c r="CC279">
        <v>2.347</v>
      </c>
      <c r="CD279">
        <f t="shared" si="163"/>
        <v>2.3470000000000001E-2</v>
      </c>
      <c r="CG279" s="1"/>
      <c r="CJ279" s="1"/>
      <c r="CL279" s="1"/>
      <c r="CM279" s="1"/>
      <c r="CP279" s="1"/>
      <c r="CS279" s="1"/>
      <c r="CV279" s="1"/>
      <c r="CY279" s="1"/>
      <c r="DB279" s="1"/>
    </row>
    <row r="280" spans="1:106" x14ac:dyDescent="0.3">
      <c r="A280" s="21">
        <f t="shared" si="164"/>
        <v>46203</v>
      </c>
      <c r="B280" s="18">
        <f t="shared" si="140"/>
        <v>112.421875</v>
      </c>
      <c r="C280">
        <f t="shared" si="136"/>
        <v>115</v>
      </c>
      <c r="D280">
        <f t="shared" ca="1" si="145"/>
        <v>-0.54166666666666663</v>
      </c>
      <c r="E280">
        <f ca="1">IF(currency="USD",'Future et co'!F280,IF(currency="EUR",'Future et co'!G280,FALSE))</f>
        <v>3.6070000000000005E-2</v>
      </c>
      <c r="F280">
        <f t="shared" ca="1" si="146"/>
        <v>3.6070000000000005E-2</v>
      </c>
      <c r="G280">
        <f t="shared" ca="1" si="147"/>
        <v>2.0569999999999998E-2</v>
      </c>
      <c r="I280" s="21">
        <f t="shared" si="165"/>
        <v>45328</v>
      </c>
      <c r="J280" s="18">
        <f t="shared" si="141"/>
        <v>0</v>
      </c>
      <c r="K280">
        <f t="shared" si="148"/>
        <v>0</v>
      </c>
      <c r="L280">
        <f t="shared" ca="1" si="149"/>
        <v>1.8888888888888888</v>
      </c>
      <c r="M280">
        <f t="shared" ca="1" si="142"/>
        <v>4.5119999999999993E-2</v>
      </c>
      <c r="O280" s="21">
        <f t="shared" si="166"/>
        <v>45328</v>
      </c>
      <c r="P280" s="18">
        <f t="shared" si="143"/>
        <v>0</v>
      </c>
      <c r="Q280">
        <f t="shared" si="150"/>
        <v>0</v>
      </c>
      <c r="R280">
        <f t="shared" ca="1" si="151"/>
        <v>1.8888888888888888</v>
      </c>
      <c r="S280">
        <f t="shared" ca="1" si="144"/>
        <v>4.5119999999999993E-2</v>
      </c>
      <c r="U280" s="21">
        <f t="shared" si="152"/>
        <v>46098</v>
      </c>
      <c r="V280" s="18">
        <f t="shared" si="153"/>
        <v>3.6070000000000002</v>
      </c>
      <c r="W280">
        <f t="shared" si="137"/>
        <v>3.6070000000000005E-2</v>
      </c>
      <c r="Y280" s="21">
        <f t="shared" si="167"/>
        <v>46098</v>
      </c>
      <c r="Z280" s="18">
        <f t="shared" si="154"/>
        <v>3.548</v>
      </c>
      <c r="AA280">
        <f t="shared" si="138"/>
        <v>3.5479999999999998E-2</v>
      </c>
      <c r="AC280" s="21">
        <f t="shared" si="168"/>
        <v>45958</v>
      </c>
      <c r="AD280" s="18">
        <f t="shared" si="155"/>
        <v>3.7547999999999999</v>
      </c>
      <c r="AE280">
        <f t="shared" si="139"/>
        <v>3.7547999999999998E-2</v>
      </c>
      <c r="AH280" s="21">
        <v>44701</v>
      </c>
      <c r="AI280" s="18">
        <v>3979.29</v>
      </c>
      <c r="AJ280" s="18">
        <v>6.7000000000000002E-3</v>
      </c>
      <c r="AL280" s="21">
        <v>44701</v>
      </c>
      <c r="AM280" s="18">
        <v>3979.29</v>
      </c>
      <c r="AN280" s="18">
        <v>6.7000000000000002E-3</v>
      </c>
      <c r="AP280" s="21">
        <v>44701</v>
      </c>
      <c r="AQ280" s="18">
        <v>3979.29</v>
      </c>
      <c r="AR280" s="18">
        <v>6.7000000000000002E-3</v>
      </c>
      <c r="AU280" s="1">
        <v>45631</v>
      </c>
      <c r="AV280">
        <v>4.3883999999999999</v>
      </c>
      <c r="AW280">
        <f t="shared" si="156"/>
        <v>4.3883999999999999E-2</v>
      </c>
      <c r="AY280" s="1">
        <v>45631</v>
      </c>
      <c r="AZ280">
        <v>4.2923</v>
      </c>
      <c r="BA280">
        <f t="shared" si="157"/>
        <v>4.2923000000000003E-2</v>
      </c>
      <c r="BC280" s="1">
        <v>45631</v>
      </c>
      <c r="BD280">
        <v>4.4329999999999998</v>
      </c>
      <c r="BE280">
        <f t="shared" si="158"/>
        <v>4.4330000000000001E-2</v>
      </c>
      <c r="BG280" s="1">
        <v>45631</v>
      </c>
      <c r="BH280">
        <v>4.2080000000000002</v>
      </c>
      <c r="BI280">
        <f t="shared" si="159"/>
        <v>4.2079999999999999E-2</v>
      </c>
      <c r="BK280" s="1">
        <v>36916</v>
      </c>
      <c r="BL280">
        <v>1.56368540967679</v>
      </c>
      <c r="BM280">
        <f t="shared" si="169"/>
        <v>1.5636854096767901E-2</v>
      </c>
      <c r="BP280" s="1">
        <v>45618</v>
      </c>
      <c r="BQ280">
        <v>186.04900000000001</v>
      </c>
      <c r="BR280">
        <f t="shared" si="160"/>
        <v>1.86049</v>
      </c>
      <c r="BT280" s="1">
        <v>45622</v>
      </c>
      <c r="BU280">
        <v>2.8980000000000001</v>
      </c>
      <c r="BV280">
        <f t="shared" si="161"/>
        <v>2.8980000000000002E-2</v>
      </c>
      <c r="BX280" s="1">
        <v>45622</v>
      </c>
      <c r="BY280">
        <v>2.6760000000000002</v>
      </c>
      <c r="BZ280">
        <f t="shared" si="162"/>
        <v>2.6760000000000003E-2</v>
      </c>
      <c r="CB280" s="1">
        <v>45631</v>
      </c>
      <c r="CC280">
        <v>2.3380000000000001</v>
      </c>
      <c r="CD280">
        <f t="shared" si="163"/>
        <v>2.3380000000000001E-2</v>
      </c>
      <c r="CG280" s="1"/>
      <c r="CJ280" s="1"/>
      <c r="CL280" s="1"/>
      <c r="CM280" s="1"/>
      <c r="CP280" s="1"/>
      <c r="CS280" s="1"/>
      <c r="CV280" s="1"/>
      <c r="CY280" s="1"/>
      <c r="DB280" s="1"/>
    </row>
    <row r="281" spans="1:106" x14ac:dyDescent="0.3">
      <c r="A281" s="21">
        <f t="shared" si="164"/>
        <v>46204</v>
      </c>
      <c r="B281" s="18">
        <f t="shared" si="140"/>
        <v>112.421875</v>
      </c>
      <c r="C281">
        <f t="shared" ref="C281:C344" si="170">CEILING(B281,$C$9)</f>
        <v>115</v>
      </c>
      <c r="D281">
        <f t="shared" ca="1" si="145"/>
        <v>-0.5444444444444444</v>
      </c>
      <c r="E281">
        <f ca="1">IF(currency="USD",'Future et co'!F281,IF(currency="EUR",'Future et co'!G281,FALSE))</f>
        <v>3.6070000000000005E-2</v>
      </c>
      <c r="F281">
        <f t="shared" ca="1" si="146"/>
        <v>3.6070000000000005E-2</v>
      </c>
      <c r="G281">
        <f t="shared" ca="1" si="147"/>
        <v>2.0569999999999998E-2</v>
      </c>
      <c r="I281" s="21">
        <f t="shared" si="165"/>
        <v>45329</v>
      </c>
      <c r="J281" s="18">
        <f t="shared" si="141"/>
        <v>0</v>
      </c>
      <c r="K281">
        <f t="shared" si="148"/>
        <v>0</v>
      </c>
      <c r="L281">
        <f t="shared" ca="1" si="149"/>
        <v>1.8861111111111111</v>
      </c>
      <c r="M281">
        <f t="shared" ca="1" si="142"/>
        <v>4.546E-2</v>
      </c>
      <c r="O281" s="21">
        <f t="shared" si="166"/>
        <v>45329</v>
      </c>
      <c r="P281" s="18">
        <f t="shared" si="143"/>
        <v>0</v>
      </c>
      <c r="Q281">
        <f t="shared" si="150"/>
        <v>0</v>
      </c>
      <c r="R281">
        <f t="shared" ca="1" si="151"/>
        <v>1.8861111111111111</v>
      </c>
      <c r="S281">
        <f t="shared" ca="1" si="144"/>
        <v>4.546E-2</v>
      </c>
      <c r="U281" s="21">
        <f t="shared" si="152"/>
        <v>46099</v>
      </c>
      <c r="V281" s="18">
        <f t="shared" si="153"/>
        <v>3.6070000000000002</v>
      </c>
      <c r="W281">
        <f t="shared" si="137"/>
        <v>3.6070000000000005E-2</v>
      </c>
      <c r="Y281" s="21">
        <f t="shared" si="167"/>
        <v>46099</v>
      </c>
      <c r="Z281" s="18">
        <f t="shared" si="154"/>
        <v>3.548</v>
      </c>
      <c r="AA281">
        <f t="shared" si="138"/>
        <v>3.5479999999999998E-2</v>
      </c>
      <c r="AC281" s="21">
        <f t="shared" si="168"/>
        <v>45959</v>
      </c>
      <c r="AD281" s="18">
        <f t="shared" si="155"/>
        <v>3.8797000000000001</v>
      </c>
      <c r="AE281">
        <f t="shared" si="139"/>
        <v>3.8796999999999998E-2</v>
      </c>
      <c r="AH281" s="21">
        <v>44700</v>
      </c>
      <c r="AI281" s="18">
        <v>3976.91</v>
      </c>
      <c r="AJ281" s="18">
        <v>7.3000000000000001E-3</v>
      </c>
      <c r="AL281" s="21">
        <v>44700</v>
      </c>
      <c r="AM281" s="18">
        <v>3976.91</v>
      </c>
      <c r="AN281" s="18">
        <v>7.3000000000000001E-3</v>
      </c>
      <c r="AP281" s="21">
        <v>44700</v>
      </c>
      <c r="AQ281" s="18">
        <v>3976.91</v>
      </c>
      <c r="AR281" s="18">
        <v>7.3000000000000001E-3</v>
      </c>
      <c r="AU281" s="1">
        <v>45630</v>
      </c>
      <c r="AV281">
        <v>4.3859000000000004</v>
      </c>
      <c r="AW281">
        <f t="shared" si="156"/>
        <v>4.3859000000000002E-2</v>
      </c>
      <c r="AY281" s="1">
        <v>45630</v>
      </c>
      <c r="AZ281">
        <v>4.2864000000000004</v>
      </c>
      <c r="BA281">
        <f t="shared" si="157"/>
        <v>4.2864000000000006E-2</v>
      </c>
      <c r="BC281" s="1">
        <v>45630</v>
      </c>
      <c r="BD281">
        <v>4.4130000000000003</v>
      </c>
      <c r="BE281">
        <f t="shared" si="158"/>
        <v>4.4130000000000003E-2</v>
      </c>
      <c r="BG281" s="1">
        <v>45630</v>
      </c>
      <c r="BH281">
        <v>4.1989999999999998</v>
      </c>
      <c r="BI281">
        <f t="shared" si="159"/>
        <v>4.199E-2</v>
      </c>
      <c r="BK281" s="1">
        <v>36917</v>
      </c>
      <c r="BL281">
        <v>1.56368540967679</v>
      </c>
      <c r="BM281">
        <f t="shared" si="169"/>
        <v>1.5636854096767901E-2</v>
      </c>
      <c r="BP281" s="1">
        <v>45617</v>
      </c>
      <c r="BQ281">
        <v>185.16849999999999</v>
      </c>
      <c r="BR281">
        <f t="shared" si="160"/>
        <v>1.851685</v>
      </c>
      <c r="BT281" s="1">
        <v>45621</v>
      </c>
      <c r="BU281">
        <v>2.9849999999999999</v>
      </c>
      <c r="BV281">
        <f t="shared" si="161"/>
        <v>2.9849999999999998E-2</v>
      </c>
      <c r="BX281" s="1">
        <v>45621</v>
      </c>
      <c r="BY281">
        <v>2.7109999999999999</v>
      </c>
      <c r="BZ281">
        <f t="shared" si="162"/>
        <v>2.7109999999999999E-2</v>
      </c>
      <c r="CB281" s="1">
        <v>45630</v>
      </c>
      <c r="CC281">
        <v>2.298</v>
      </c>
      <c r="CD281">
        <f t="shared" si="163"/>
        <v>2.298E-2</v>
      </c>
      <c r="CG281" s="1"/>
      <c r="CJ281" s="1"/>
      <c r="CL281" s="1"/>
      <c r="CM281" s="1"/>
      <c r="CP281" s="1"/>
      <c r="CS281" s="1"/>
      <c r="CV281" s="1"/>
      <c r="CY281" s="1"/>
      <c r="DB281" s="1"/>
    </row>
    <row r="282" spans="1:106" x14ac:dyDescent="0.3">
      <c r="A282" s="21">
        <f t="shared" si="164"/>
        <v>46205</v>
      </c>
      <c r="B282" s="18">
        <f t="shared" si="140"/>
        <v>112.421875</v>
      </c>
      <c r="C282">
        <f t="shared" si="170"/>
        <v>115</v>
      </c>
      <c r="D282">
        <f t="shared" ca="1" si="145"/>
        <v>-0.54722222222222228</v>
      </c>
      <c r="E282">
        <f ca="1">IF(currency="USD",'Future et co'!F282,IF(currency="EUR",'Future et co'!G282,FALSE))</f>
        <v>3.6070000000000005E-2</v>
      </c>
      <c r="F282">
        <f t="shared" ca="1" si="146"/>
        <v>3.6070000000000005E-2</v>
      </c>
      <c r="G282">
        <f t="shared" ca="1" si="147"/>
        <v>2.0569999999999998E-2</v>
      </c>
      <c r="I282" s="21">
        <f t="shared" si="165"/>
        <v>45330</v>
      </c>
      <c r="J282" s="18">
        <f t="shared" si="141"/>
        <v>0</v>
      </c>
      <c r="K282">
        <f t="shared" si="148"/>
        <v>0</v>
      </c>
      <c r="L282">
        <f t="shared" ca="1" si="149"/>
        <v>1.8833333333333333</v>
      </c>
      <c r="M282">
        <f t="shared" ca="1" si="142"/>
        <v>4.5700000000000005E-2</v>
      </c>
      <c r="O282" s="21">
        <f t="shared" si="166"/>
        <v>45330</v>
      </c>
      <c r="P282" s="18">
        <f t="shared" si="143"/>
        <v>0</v>
      </c>
      <c r="Q282">
        <f t="shared" si="150"/>
        <v>0</v>
      </c>
      <c r="R282">
        <f t="shared" ca="1" si="151"/>
        <v>1.8833333333333333</v>
      </c>
      <c r="S282">
        <f t="shared" ca="1" si="144"/>
        <v>4.5700000000000005E-2</v>
      </c>
      <c r="U282" s="21">
        <f t="shared" si="152"/>
        <v>46100</v>
      </c>
      <c r="V282" s="18">
        <f t="shared" si="153"/>
        <v>3.6070000000000002</v>
      </c>
      <c r="W282">
        <f t="shared" si="137"/>
        <v>3.6070000000000005E-2</v>
      </c>
      <c r="Y282" s="21">
        <f t="shared" si="167"/>
        <v>46100</v>
      </c>
      <c r="Z282" s="18">
        <f t="shared" si="154"/>
        <v>3.548</v>
      </c>
      <c r="AA282">
        <f t="shared" si="138"/>
        <v>3.5479999999999998E-2</v>
      </c>
      <c r="AC282" s="21">
        <f t="shared" si="168"/>
        <v>45960</v>
      </c>
      <c r="AD282" s="18">
        <f t="shared" si="155"/>
        <v>3.8742999999999999</v>
      </c>
      <c r="AE282">
        <f t="shared" si="139"/>
        <v>3.8743E-2</v>
      </c>
      <c r="AH282" s="21">
        <v>44699</v>
      </c>
      <c r="AI282" s="18">
        <v>3994.53</v>
      </c>
      <c r="AJ282" s="18">
        <v>8.8999999999999999E-3</v>
      </c>
      <c r="AL282" s="21">
        <v>44699</v>
      </c>
      <c r="AM282" s="18">
        <v>3994.53</v>
      </c>
      <c r="AN282" s="18">
        <v>8.8999999999999999E-3</v>
      </c>
      <c r="AP282" s="21">
        <v>44699</v>
      </c>
      <c r="AQ282" s="18">
        <v>3994.53</v>
      </c>
      <c r="AR282" s="18">
        <v>8.8999999999999999E-3</v>
      </c>
      <c r="AU282" s="1">
        <v>45629</v>
      </c>
      <c r="AV282">
        <v>4.4002999999999997</v>
      </c>
      <c r="AW282">
        <f t="shared" si="156"/>
        <v>4.4002999999999994E-2</v>
      </c>
      <c r="AY282" s="1">
        <v>45629</v>
      </c>
      <c r="AZ282">
        <v>4.3099999999999996</v>
      </c>
      <c r="BA282">
        <f t="shared" si="157"/>
        <v>4.3099999999999999E-2</v>
      </c>
      <c r="BC282" s="1">
        <v>45629</v>
      </c>
      <c r="BD282">
        <v>4.452</v>
      </c>
      <c r="BE282">
        <f t="shared" si="158"/>
        <v>4.4519999999999997E-2</v>
      </c>
      <c r="BG282" s="1">
        <v>45629</v>
      </c>
      <c r="BH282">
        <v>4.2450000000000001</v>
      </c>
      <c r="BI282">
        <f t="shared" si="159"/>
        <v>4.2450000000000002E-2</v>
      </c>
      <c r="BK282" s="1">
        <v>36920</v>
      </c>
      <c r="BL282">
        <v>1.56368540967679</v>
      </c>
      <c r="BM282">
        <f t="shared" si="169"/>
        <v>1.5636854096767901E-2</v>
      </c>
      <c r="BP282" s="1">
        <v>45616</v>
      </c>
      <c r="BQ282">
        <v>184.60939999999999</v>
      </c>
      <c r="BR282">
        <f t="shared" si="160"/>
        <v>1.8460939999999999</v>
      </c>
      <c r="BT282" s="1">
        <v>45618</v>
      </c>
      <c r="BU282">
        <v>3.0219999999999998</v>
      </c>
      <c r="BV282">
        <f t="shared" si="161"/>
        <v>3.0219999999999997E-2</v>
      </c>
      <c r="BX282" s="1">
        <v>45618</v>
      </c>
      <c r="BY282">
        <v>2.77</v>
      </c>
      <c r="BZ282">
        <f t="shared" si="162"/>
        <v>2.7699999999999999E-2</v>
      </c>
      <c r="CB282" s="1">
        <v>45629</v>
      </c>
      <c r="CC282">
        <v>2.2949999999999999</v>
      </c>
      <c r="CD282">
        <f t="shared" si="163"/>
        <v>2.2949999999999998E-2</v>
      </c>
      <c r="CG282" s="1"/>
      <c r="CJ282" s="1"/>
      <c r="CL282" s="1"/>
      <c r="CM282" s="1"/>
      <c r="CP282" s="1"/>
      <c r="CS282" s="1"/>
      <c r="CV282" s="1"/>
      <c r="CY282" s="1"/>
      <c r="DB282" s="1"/>
    </row>
    <row r="283" spans="1:106" x14ac:dyDescent="0.3">
      <c r="A283" s="21">
        <f t="shared" si="164"/>
        <v>46206</v>
      </c>
      <c r="B283" s="18">
        <f t="shared" si="140"/>
        <v>112.421875</v>
      </c>
      <c r="C283">
        <f t="shared" si="170"/>
        <v>115</v>
      </c>
      <c r="D283">
        <f t="shared" ca="1" si="145"/>
        <v>-0.55000000000000004</v>
      </c>
      <c r="E283">
        <f ca="1">IF(currency="USD",'Future et co'!F283,IF(currency="EUR",'Future et co'!G283,FALSE))</f>
        <v>3.6070000000000005E-2</v>
      </c>
      <c r="F283">
        <f t="shared" ca="1" si="146"/>
        <v>3.6070000000000005E-2</v>
      </c>
      <c r="G283">
        <f t="shared" ca="1" si="147"/>
        <v>2.0569999999999998E-2</v>
      </c>
      <c r="I283" s="21">
        <f t="shared" si="165"/>
        <v>45331</v>
      </c>
      <c r="J283" s="18">
        <f t="shared" si="141"/>
        <v>0</v>
      </c>
      <c r="K283">
        <f t="shared" si="148"/>
        <v>0</v>
      </c>
      <c r="L283">
        <f t="shared" ca="1" si="149"/>
        <v>1.8805555555555555</v>
      </c>
      <c r="M283">
        <f t="shared" ca="1" si="142"/>
        <v>4.6029999999999995E-2</v>
      </c>
      <c r="O283" s="21">
        <f t="shared" si="166"/>
        <v>45331</v>
      </c>
      <c r="P283" s="18">
        <f t="shared" si="143"/>
        <v>0</v>
      </c>
      <c r="Q283">
        <f t="shared" si="150"/>
        <v>0</v>
      </c>
      <c r="R283">
        <f t="shared" ca="1" si="151"/>
        <v>1.8805555555555555</v>
      </c>
      <c r="S283">
        <f t="shared" ca="1" si="144"/>
        <v>4.6029999999999995E-2</v>
      </c>
      <c r="U283" s="21">
        <f t="shared" si="152"/>
        <v>46101</v>
      </c>
      <c r="V283" s="18">
        <f t="shared" si="153"/>
        <v>3.6070000000000002</v>
      </c>
      <c r="W283">
        <f t="shared" si="137"/>
        <v>3.6070000000000005E-2</v>
      </c>
      <c r="Y283" s="21">
        <f t="shared" si="167"/>
        <v>46101</v>
      </c>
      <c r="Z283" s="18">
        <f t="shared" si="154"/>
        <v>3.548</v>
      </c>
      <c r="AA283">
        <f t="shared" si="138"/>
        <v>3.5479999999999998E-2</v>
      </c>
      <c r="AC283" s="21">
        <f t="shared" si="168"/>
        <v>45961</v>
      </c>
      <c r="AD283" s="18">
        <f t="shared" si="155"/>
        <v>3.8643000000000001</v>
      </c>
      <c r="AE283">
        <f t="shared" si="139"/>
        <v>3.8643000000000004E-2</v>
      </c>
      <c r="AH283" s="21">
        <v>44698</v>
      </c>
      <c r="AI283" s="18">
        <v>4175.6499999999996</v>
      </c>
      <c r="AJ283" s="18">
        <v>5.8999999999999999E-3</v>
      </c>
      <c r="AL283" s="21">
        <v>44698</v>
      </c>
      <c r="AM283" s="18">
        <v>4175.6499999999996</v>
      </c>
      <c r="AN283" s="18">
        <v>5.8999999999999999E-3</v>
      </c>
      <c r="AP283" s="21">
        <v>44698</v>
      </c>
      <c r="AQ283" s="18">
        <v>4175.6499999999996</v>
      </c>
      <c r="AR283" s="18">
        <v>5.8999999999999999E-3</v>
      </c>
      <c r="AU283" s="1">
        <v>45628</v>
      </c>
      <c r="AV283">
        <v>4.3789999999999996</v>
      </c>
      <c r="AW283">
        <f t="shared" si="156"/>
        <v>4.3789999999999996E-2</v>
      </c>
      <c r="AY283" s="1">
        <v>45628</v>
      </c>
      <c r="AZ283">
        <v>4.3310000000000004</v>
      </c>
      <c r="BA283">
        <f t="shared" si="157"/>
        <v>4.3310000000000001E-2</v>
      </c>
      <c r="BC283" s="1">
        <v>45628</v>
      </c>
      <c r="BD283">
        <v>4.4960000000000004</v>
      </c>
      <c r="BE283">
        <f t="shared" si="158"/>
        <v>4.4960000000000007E-2</v>
      </c>
      <c r="BG283" s="1">
        <v>45628</v>
      </c>
      <c r="BH283">
        <v>4.2539999999999996</v>
      </c>
      <c r="BI283">
        <f t="shared" si="159"/>
        <v>4.2539999999999994E-2</v>
      </c>
      <c r="BK283" s="1">
        <v>36921</v>
      </c>
      <c r="BL283">
        <v>1.56368540967679</v>
      </c>
      <c r="BM283">
        <f t="shared" si="169"/>
        <v>1.5636854096767901E-2</v>
      </c>
      <c r="BP283" s="1">
        <v>45615</v>
      </c>
      <c r="BQ283">
        <v>184.9588</v>
      </c>
      <c r="BR283">
        <f t="shared" si="160"/>
        <v>1.849588</v>
      </c>
      <c r="BT283" s="1">
        <v>45617</v>
      </c>
      <c r="BU283">
        <v>3.0049999999999999</v>
      </c>
      <c r="BV283">
        <f t="shared" si="161"/>
        <v>3.005E-2</v>
      </c>
      <c r="BX283" s="1">
        <v>45617</v>
      </c>
      <c r="BY283">
        <v>2.778</v>
      </c>
      <c r="BZ283">
        <f t="shared" si="162"/>
        <v>2.7779999999999999E-2</v>
      </c>
      <c r="CB283" s="1">
        <v>45628</v>
      </c>
      <c r="CC283">
        <v>2.2959999999999998</v>
      </c>
      <c r="CD283">
        <f t="shared" si="163"/>
        <v>2.2959999999999998E-2</v>
      </c>
      <c r="CG283" s="1"/>
      <c r="CJ283" s="1"/>
      <c r="CL283" s="1"/>
      <c r="CM283" s="1"/>
      <c r="CP283" s="1"/>
      <c r="CS283" s="1"/>
      <c r="CV283" s="1"/>
      <c r="CY283" s="1"/>
      <c r="DB283" s="1"/>
    </row>
    <row r="284" spans="1:106" x14ac:dyDescent="0.3">
      <c r="A284" s="21">
        <f t="shared" si="164"/>
        <v>46209</v>
      </c>
      <c r="B284" s="18">
        <f t="shared" si="140"/>
        <v>112.421875</v>
      </c>
      <c r="C284">
        <f t="shared" si="170"/>
        <v>115</v>
      </c>
      <c r="D284">
        <f t="shared" ca="1" si="145"/>
        <v>-0.55833333333333335</v>
      </c>
      <c r="E284">
        <f ca="1">IF(currency="USD",'Future et co'!F284,IF(currency="EUR",'Future et co'!G284,FALSE))</f>
        <v>3.6070000000000005E-2</v>
      </c>
      <c r="F284">
        <f t="shared" ca="1" si="146"/>
        <v>3.6070000000000005E-2</v>
      </c>
      <c r="G284">
        <f t="shared" ca="1" si="147"/>
        <v>2.0569999999999998E-2</v>
      </c>
      <c r="I284" s="21">
        <f t="shared" si="165"/>
        <v>45334</v>
      </c>
      <c r="J284" s="18">
        <f t="shared" si="141"/>
        <v>0</v>
      </c>
      <c r="K284">
        <f t="shared" si="148"/>
        <v>0</v>
      </c>
      <c r="L284">
        <f t="shared" ca="1" si="149"/>
        <v>1.8722222222222222</v>
      </c>
      <c r="M284">
        <f t="shared" ca="1" si="142"/>
        <v>4.598E-2</v>
      </c>
      <c r="O284" s="21">
        <f t="shared" si="166"/>
        <v>45334</v>
      </c>
      <c r="P284" s="18">
        <f t="shared" si="143"/>
        <v>0</v>
      </c>
      <c r="Q284">
        <f t="shared" si="150"/>
        <v>0</v>
      </c>
      <c r="R284">
        <f t="shared" ca="1" si="151"/>
        <v>1.8722222222222222</v>
      </c>
      <c r="S284">
        <f t="shared" ca="1" si="144"/>
        <v>4.598E-2</v>
      </c>
      <c r="U284" s="21">
        <f t="shared" si="152"/>
        <v>46104</v>
      </c>
      <c r="V284" s="18">
        <f t="shared" si="153"/>
        <v>3.6070000000000002</v>
      </c>
      <c r="W284">
        <f t="shared" si="137"/>
        <v>3.6070000000000005E-2</v>
      </c>
      <c r="Y284" s="21">
        <f t="shared" si="167"/>
        <v>46104</v>
      </c>
      <c r="Z284" s="18">
        <f t="shared" si="154"/>
        <v>3.548</v>
      </c>
      <c r="AA284">
        <f t="shared" si="138"/>
        <v>3.5479999999999998E-2</v>
      </c>
      <c r="AC284" s="21">
        <f t="shared" si="168"/>
        <v>45964</v>
      </c>
      <c r="AD284" s="18">
        <f t="shared" si="155"/>
        <v>3.871</v>
      </c>
      <c r="AE284">
        <f t="shared" si="139"/>
        <v>3.8710000000000001E-2</v>
      </c>
      <c r="AH284" s="21">
        <v>44697</v>
      </c>
      <c r="AI284" s="18">
        <v>4078.46</v>
      </c>
      <c r="AJ284" s="18">
        <v>8.6999999999999994E-3</v>
      </c>
      <c r="AL284" s="21">
        <v>44697</v>
      </c>
      <c r="AM284" s="18">
        <v>4078.46</v>
      </c>
      <c r="AN284" s="18">
        <v>8.6999999999999994E-3</v>
      </c>
      <c r="AP284" s="21">
        <v>44697</v>
      </c>
      <c r="AQ284" s="18">
        <v>4078.46</v>
      </c>
      <c r="AR284" s="18">
        <v>8.6999999999999994E-3</v>
      </c>
      <c r="AU284" s="1">
        <v>45625</v>
      </c>
      <c r="AV284">
        <v>4.4219999999999997</v>
      </c>
      <c r="AW284">
        <f t="shared" si="156"/>
        <v>4.4219999999999995E-2</v>
      </c>
      <c r="AY284" s="1">
        <v>45625</v>
      </c>
      <c r="AZ284">
        <v>4.3470000000000004</v>
      </c>
      <c r="BA284">
        <f t="shared" si="157"/>
        <v>4.3470000000000002E-2</v>
      </c>
      <c r="BC284" s="1">
        <v>45625</v>
      </c>
      <c r="BD284">
        <v>4.4960000000000004</v>
      </c>
      <c r="BE284">
        <f t="shared" si="158"/>
        <v>4.4960000000000007E-2</v>
      </c>
      <c r="BG284" s="1">
        <v>45625</v>
      </c>
      <c r="BH284">
        <v>4.2560000000000002</v>
      </c>
      <c r="BI284">
        <f t="shared" si="159"/>
        <v>4.2560000000000001E-2</v>
      </c>
      <c r="BK284" s="1">
        <v>36922</v>
      </c>
      <c r="BL284">
        <v>1.56368540967679</v>
      </c>
      <c r="BM284">
        <f t="shared" si="169"/>
        <v>1.5636854096767901E-2</v>
      </c>
      <c r="BP284" s="1">
        <v>45614</v>
      </c>
      <c r="BQ284">
        <v>184.41370000000001</v>
      </c>
      <c r="BR284">
        <f t="shared" si="160"/>
        <v>1.8441370000000001</v>
      </c>
      <c r="BT284" s="1">
        <v>45616</v>
      </c>
      <c r="BU284">
        <v>3</v>
      </c>
      <c r="BV284">
        <f t="shared" si="161"/>
        <v>0.03</v>
      </c>
      <c r="BX284" s="1">
        <v>45616</v>
      </c>
      <c r="BY284">
        <v>2.7610000000000001</v>
      </c>
      <c r="BZ284">
        <f t="shared" si="162"/>
        <v>2.7610000000000003E-2</v>
      </c>
      <c r="CB284" s="1">
        <v>45625</v>
      </c>
      <c r="CC284">
        <v>2.34</v>
      </c>
      <c r="CD284">
        <f t="shared" si="163"/>
        <v>2.3399999999999997E-2</v>
      </c>
      <c r="CG284" s="1"/>
      <c r="CJ284" s="1"/>
      <c r="CL284" s="1"/>
      <c r="CM284" s="1"/>
      <c r="CP284" s="1"/>
      <c r="CS284" s="1"/>
      <c r="CV284" s="1"/>
      <c r="CY284" s="1"/>
      <c r="DB284" s="1"/>
    </row>
    <row r="285" spans="1:106" x14ac:dyDescent="0.3">
      <c r="A285" s="21">
        <f t="shared" si="164"/>
        <v>46210</v>
      </c>
      <c r="B285" s="18">
        <f t="shared" si="140"/>
        <v>112.421875</v>
      </c>
      <c r="C285">
        <f t="shared" si="170"/>
        <v>115</v>
      </c>
      <c r="D285">
        <f t="shared" ca="1" si="145"/>
        <v>-0.56111111111111112</v>
      </c>
      <c r="E285">
        <f ca="1">IF(currency="USD",'Future et co'!F285,IF(currency="EUR",'Future et co'!G285,FALSE))</f>
        <v>3.6070000000000005E-2</v>
      </c>
      <c r="F285">
        <f t="shared" ca="1" si="146"/>
        <v>3.6070000000000005E-2</v>
      </c>
      <c r="G285">
        <f t="shared" ca="1" si="147"/>
        <v>2.0569999999999998E-2</v>
      </c>
      <c r="I285" s="21">
        <f t="shared" si="165"/>
        <v>45335</v>
      </c>
      <c r="J285" s="18">
        <f t="shared" si="141"/>
        <v>0</v>
      </c>
      <c r="K285">
        <f t="shared" si="148"/>
        <v>0</v>
      </c>
      <c r="L285">
        <f t="shared" ca="1" si="149"/>
        <v>1.8694444444444445</v>
      </c>
      <c r="M285">
        <f t="shared" ca="1" si="142"/>
        <v>4.8059999999999999E-2</v>
      </c>
      <c r="O285" s="21">
        <f t="shared" si="166"/>
        <v>45335</v>
      </c>
      <c r="P285" s="18">
        <f t="shared" si="143"/>
        <v>0</v>
      </c>
      <c r="Q285">
        <f t="shared" si="150"/>
        <v>0</v>
      </c>
      <c r="R285">
        <f t="shared" ca="1" si="151"/>
        <v>1.8694444444444445</v>
      </c>
      <c r="S285">
        <f t="shared" ca="1" si="144"/>
        <v>4.8059999999999999E-2</v>
      </c>
      <c r="U285" s="21">
        <f t="shared" si="152"/>
        <v>46105</v>
      </c>
      <c r="V285" s="18">
        <f t="shared" si="153"/>
        <v>3.6070000000000002</v>
      </c>
      <c r="W285">
        <f t="shared" si="137"/>
        <v>3.6070000000000005E-2</v>
      </c>
      <c r="Y285" s="21">
        <f t="shared" si="167"/>
        <v>46105</v>
      </c>
      <c r="Z285" s="18">
        <f t="shared" si="154"/>
        <v>3.548</v>
      </c>
      <c r="AA285">
        <f t="shared" si="138"/>
        <v>3.5479999999999998E-2</v>
      </c>
      <c r="AC285" s="21">
        <f t="shared" si="168"/>
        <v>45965</v>
      </c>
      <c r="AD285" s="18">
        <f t="shared" si="155"/>
        <v>3.8525</v>
      </c>
      <c r="AE285">
        <f t="shared" si="139"/>
        <v>3.8525000000000004E-2</v>
      </c>
      <c r="AH285" s="21">
        <v>44694</v>
      </c>
      <c r="AI285" s="18">
        <v>4089.26</v>
      </c>
      <c r="AJ285" s="18">
        <v>9.9000000000000008E-3</v>
      </c>
      <c r="AL285" s="21">
        <v>44694</v>
      </c>
      <c r="AM285" s="18">
        <v>4089.26</v>
      </c>
      <c r="AN285" s="18">
        <v>9.9000000000000008E-3</v>
      </c>
      <c r="AP285" s="21">
        <v>44694</v>
      </c>
      <c r="AQ285" s="18">
        <v>4089.26</v>
      </c>
      <c r="AR285" s="18">
        <v>9.9000000000000008E-3</v>
      </c>
      <c r="AU285" s="1">
        <v>45624</v>
      </c>
      <c r="AV285">
        <v>4.4278000000000004</v>
      </c>
      <c r="AW285">
        <f t="shared" si="156"/>
        <v>4.4278000000000005E-2</v>
      </c>
      <c r="AY285" s="1">
        <v>45624</v>
      </c>
      <c r="AZ285">
        <v>4.3555999999999999</v>
      </c>
      <c r="BA285">
        <f t="shared" si="157"/>
        <v>4.3555999999999997E-2</v>
      </c>
      <c r="BC285" s="1">
        <v>45624</v>
      </c>
      <c r="BD285">
        <v>4.5250000000000004</v>
      </c>
      <c r="BE285">
        <f t="shared" si="158"/>
        <v>4.5250000000000005E-2</v>
      </c>
      <c r="BG285" s="1">
        <v>45624</v>
      </c>
      <c r="BH285">
        <v>4.2945000000000002</v>
      </c>
      <c r="BI285">
        <f t="shared" si="159"/>
        <v>4.2945000000000004E-2</v>
      </c>
      <c r="BK285" s="1">
        <v>36923</v>
      </c>
      <c r="BL285">
        <v>1.56368540967679</v>
      </c>
      <c r="BM285">
        <f t="shared" si="169"/>
        <v>1.5636854096767901E-2</v>
      </c>
      <c r="BP285" s="1">
        <v>45611</v>
      </c>
      <c r="BQ285">
        <v>184.77709999999999</v>
      </c>
      <c r="BR285">
        <f t="shared" si="160"/>
        <v>1.8477709999999998</v>
      </c>
      <c r="BT285" s="1">
        <v>45615</v>
      </c>
      <c r="BU285">
        <v>3.0129999999999999</v>
      </c>
      <c r="BV285">
        <f t="shared" si="161"/>
        <v>3.0130000000000001E-2</v>
      </c>
      <c r="BX285" s="1">
        <v>45615</v>
      </c>
      <c r="BY285">
        <v>2.7429999999999999</v>
      </c>
      <c r="BZ285">
        <f t="shared" si="162"/>
        <v>2.743E-2</v>
      </c>
      <c r="CB285" s="1">
        <v>45624</v>
      </c>
      <c r="CC285">
        <v>2.3849999999999998</v>
      </c>
      <c r="CD285">
        <f t="shared" si="163"/>
        <v>2.3849999999999996E-2</v>
      </c>
      <c r="CG285" s="1"/>
      <c r="CJ285" s="1"/>
      <c r="CL285" s="1"/>
      <c r="CM285" s="1"/>
      <c r="CP285" s="1"/>
      <c r="CS285" s="1"/>
      <c r="CV285" s="1"/>
      <c r="CY285" s="1"/>
      <c r="DB285" s="1"/>
    </row>
    <row r="286" spans="1:106" x14ac:dyDescent="0.3">
      <c r="A286" s="21">
        <f t="shared" si="164"/>
        <v>46211</v>
      </c>
      <c r="B286" s="18">
        <f t="shared" si="140"/>
        <v>112.421875</v>
      </c>
      <c r="C286">
        <f t="shared" si="170"/>
        <v>115</v>
      </c>
      <c r="D286">
        <f t="shared" ca="1" si="145"/>
        <v>-0.56388888888888888</v>
      </c>
      <c r="E286">
        <f ca="1">IF(currency="USD",'Future et co'!F286,IF(currency="EUR",'Future et co'!G286,FALSE))</f>
        <v>3.6070000000000005E-2</v>
      </c>
      <c r="F286">
        <f t="shared" ca="1" si="146"/>
        <v>3.6070000000000005E-2</v>
      </c>
      <c r="G286">
        <f t="shared" ca="1" si="147"/>
        <v>2.0569999999999998E-2</v>
      </c>
      <c r="I286" s="21">
        <f t="shared" si="165"/>
        <v>45336</v>
      </c>
      <c r="J286" s="18">
        <f t="shared" si="141"/>
        <v>0</v>
      </c>
      <c r="K286">
        <f t="shared" si="148"/>
        <v>0</v>
      </c>
      <c r="L286">
        <f t="shared" ca="1" si="149"/>
        <v>1.8666666666666667</v>
      </c>
      <c r="M286">
        <f t="shared" ca="1" si="142"/>
        <v>4.7289999999999999E-2</v>
      </c>
      <c r="O286" s="21">
        <f t="shared" si="166"/>
        <v>45336</v>
      </c>
      <c r="P286" s="18">
        <f t="shared" si="143"/>
        <v>0</v>
      </c>
      <c r="Q286">
        <f t="shared" si="150"/>
        <v>0</v>
      </c>
      <c r="R286">
        <f t="shared" ca="1" si="151"/>
        <v>1.8666666666666667</v>
      </c>
      <c r="S286">
        <f t="shared" ca="1" si="144"/>
        <v>4.7289999999999999E-2</v>
      </c>
      <c r="U286" s="21">
        <f t="shared" si="152"/>
        <v>46106</v>
      </c>
      <c r="V286" s="18">
        <f t="shared" si="153"/>
        <v>3.6070000000000002</v>
      </c>
      <c r="W286">
        <f t="shared" si="137"/>
        <v>3.6070000000000005E-2</v>
      </c>
      <c r="Y286" s="21">
        <f t="shared" si="167"/>
        <v>46106</v>
      </c>
      <c r="Z286" s="18">
        <f t="shared" si="154"/>
        <v>3.548</v>
      </c>
      <c r="AA286">
        <f t="shared" si="138"/>
        <v>3.5479999999999998E-2</v>
      </c>
      <c r="AC286" s="21">
        <f t="shared" si="168"/>
        <v>45966</v>
      </c>
      <c r="AD286" s="18">
        <f t="shared" si="155"/>
        <v>3.8919000000000001</v>
      </c>
      <c r="AE286">
        <f t="shared" si="139"/>
        <v>3.8919000000000002E-2</v>
      </c>
      <c r="AH286" s="21">
        <v>44693</v>
      </c>
      <c r="AI286" s="18">
        <v>3990.47</v>
      </c>
      <c r="AJ286" s="18">
        <v>1.0699999999999999E-2</v>
      </c>
      <c r="AL286" s="21">
        <v>44693</v>
      </c>
      <c r="AM286" s="18">
        <v>3990.47</v>
      </c>
      <c r="AN286" s="18">
        <v>1.0699999999999999E-2</v>
      </c>
      <c r="AP286" s="21">
        <v>44693</v>
      </c>
      <c r="AQ286" s="18">
        <v>3990.47</v>
      </c>
      <c r="AR286" s="18">
        <v>1.0699999999999999E-2</v>
      </c>
      <c r="AU286" s="1">
        <v>45623</v>
      </c>
      <c r="AV286">
        <v>4.4256000000000002</v>
      </c>
      <c r="AW286">
        <f t="shared" si="156"/>
        <v>4.4256000000000004E-2</v>
      </c>
      <c r="AY286" s="1">
        <v>45623</v>
      </c>
      <c r="AZ286">
        <v>4.3532000000000002</v>
      </c>
      <c r="BA286">
        <f t="shared" si="157"/>
        <v>4.3532000000000001E-2</v>
      </c>
      <c r="BC286" s="1">
        <v>45623</v>
      </c>
      <c r="BD286">
        <v>4.5229999999999997</v>
      </c>
      <c r="BE286">
        <f t="shared" si="158"/>
        <v>4.5229999999999999E-2</v>
      </c>
      <c r="BG286" s="1">
        <v>45623</v>
      </c>
      <c r="BH286">
        <v>4.2919999999999998</v>
      </c>
      <c r="BI286">
        <f t="shared" si="159"/>
        <v>4.292E-2</v>
      </c>
      <c r="BK286" s="1">
        <v>36924</v>
      </c>
      <c r="BL286">
        <v>1.56368540967679</v>
      </c>
      <c r="BM286">
        <f t="shared" si="169"/>
        <v>1.5636854096767901E-2</v>
      </c>
      <c r="BP286" s="1">
        <v>45610</v>
      </c>
      <c r="BQ286">
        <v>184.69329999999999</v>
      </c>
      <c r="BR286">
        <f t="shared" si="160"/>
        <v>1.8469329999999999</v>
      </c>
      <c r="BT286" s="1">
        <v>45614</v>
      </c>
      <c r="BU286">
        <v>3.004</v>
      </c>
      <c r="BV286">
        <f t="shared" si="161"/>
        <v>3.0040000000000001E-2</v>
      </c>
      <c r="BX286" s="1">
        <v>45614</v>
      </c>
      <c r="BY286">
        <v>2.7349999999999999</v>
      </c>
      <c r="BZ286">
        <f t="shared" si="162"/>
        <v>2.7349999999999999E-2</v>
      </c>
      <c r="CB286" s="1">
        <v>45623</v>
      </c>
      <c r="CC286">
        <v>2.399</v>
      </c>
      <c r="CD286">
        <f t="shared" si="163"/>
        <v>2.3990000000000001E-2</v>
      </c>
      <c r="CG286" s="1"/>
      <c r="CJ286" s="1"/>
      <c r="CL286" s="1"/>
      <c r="CM286" s="1"/>
      <c r="CP286" s="1"/>
      <c r="CS286" s="1"/>
      <c r="CV286" s="1"/>
      <c r="CY286" s="1"/>
      <c r="DB286" s="1"/>
    </row>
    <row r="287" spans="1:106" x14ac:dyDescent="0.3">
      <c r="A287" s="21">
        <f t="shared" si="164"/>
        <v>46212</v>
      </c>
      <c r="B287" s="18">
        <f t="shared" si="140"/>
        <v>112.421875</v>
      </c>
      <c r="C287">
        <f t="shared" si="170"/>
        <v>115</v>
      </c>
      <c r="D287">
        <f t="shared" ca="1" si="145"/>
        <v>-0.56666666666666665</v>
      </c>
      <c r="E287">
        <f ca="1">IF(currency="USD",'Future et co'!F287,IF(currency="EUR",'Future et co'!G287,FALSE))</f>
        <v>3.6070000000000005E-2</v>
      </c>
      <c r="F287">
        <f t="shared" ca="1" si="146"/>
        <v>3.6070000000000005E-2</v>
      </c>
      <c r="G287">
        <f t="shared" ca="1" si="147"/>
        <v>2.0569999999999998E-2</v>
      </c>
      <c r="I287" s="21">
        <f t="shared" si="165"/>
        <v>45337</v>
      </c>
      <c r="J287" s="18">
        <f t="shared" si="141"/>
        <v>0</v>
      </c>
      <c r="K287">
        <f t="shared" si="148"/>
        <v>0</v>
      </c>
      <c r="L287">
        <f t="shared" ca="1" si="149"/>
        <v>1.8638888888888889</v>
      </c>
      <c r="M287">
        <f t="shared" ca="1" si="142"/>
        <v>4.7080000000000004E-2</v>
      </c>
      <c r="O287" s="21">
        <f t="shared" si="166"/>
        <v>45337</v>
      </c>
      <c r="P287" s="18">
        <f t="shared" si="143"/>
        <v>0</v>
      </c>
      <c r="Q287">
        <f t="shared" si="150"/>
        <v>0</v>
      </c>
      <c r="R287">
        <f t="shared" ca="1" si="151"/>
        <v>1.8638888888888889</v>
      </c>
      <c r="S287">
        <f t="shared" ca="1" si="144"/>
        <v>4.7080000000000004E-2</v>
      </c>
      <c r="U287" s="21">
        <f t="shared" si="152"/>
        <v>46107</v>
      </c>
      <c r="V287" s="18">
        <f t="shared" si="153"/>
        <v>3.6070000000000002</v>
      </c>
      <c r="W287">
        <f t="shared" si="137"/>
        <v>3.6070000000000005E-2</v>
      </c>
      <c r="Y287" s="21">
        <f t="shared" si="167"/>
        <v>46107</v>
      </c>
      <c r="Z287" s="18">
        <f t="shared" si="154"/>
        <v>3.548</v>
      </c>
      <c r="AA287">
        <f t="shared" si="138"/>
        <v>3.5479999999999998E-2</v>
      </c>
      <c r="AC287" s="21">
        <f t="shared" si="168"/>
        <v>45967</v>
      </c>
      <c r="AD287" s="18">
        <f t="shared" si="155"/>
        <v>3.8304999999999998</v>
      </c>
      <c r="AE287">
        <f t="shared" si="139"/>
        <v>3.8304999999999999E-2</v>
      </c>
      <c r="AH287" s="21">
        <v>44692</v>
      </c>
      <c r="AI287" s="18">
        <v>4020.93</v>
      </c>
      <c r="AJ287" s="18">
        <v>5.0000000000000001E-3</v>
      </c>
      <c r="AL287" s="21">
        <v>44692</v>
      </c>
      <c r="AM287" s="18">
        <v>4020.93</v>
      </c>
      <c r="AN287" s="18">
        <v>5.0000000000000001E-3</v>
      </c>
      <c r="AP287" s="21">
        <v>44692</v>
      </c>
      <c r="AQ287" s="18">
        <v>4020.93</v>
      </c>
      <c r="AR287" s="18">
        <v>5.0000000000000001E-3</v>
      </c>
      <c r="AU287" s="1">
        <v>45622</v>
      </c>
      <c r="AV287">
        <v>4.4550000000000001</v>
      </c>
      <c r="AW287">
        <f t="shared" si="156"/>
        <v>4.4549999999999999E-2</v>
      </c>
      <c r="AY287" s="1">
        <v>45622</v>
      </c>
      <c r="AZ287">
        <v>4.3695000000000004</v>
      </c>
      <c r="BA287">
        <f t="shared" si="157"/>
        <v>4.3695000000000005E-2</v>
      </c>
      <c r="BC287" s="1">
        <v>45622</v>
      </c>
      <c r="BD287">
        <v>4.5519999999999996</v>
      </c>
      <c r="BE287">
        <f t="shared" si="158"/>
        <v>4.5519999999999998E-2</v>
      </c>
      <c r="BG287" s="1">
        <v>45622</v>
      </c>
      <c r="BH287">
        <v>4.3339999999999996</v>
      </c>
      <c r="BI287">
        <f t="shared" si="159"/>
        <v>4.3339999999999997E-2</v>
      </c>
      <c r="BK287" s="1">
        <v>36927</v>
      </c>
      <c r="BL287">
        <v>1.56368540967679</v>
      </c>
      <c r="BM287">
        <f t="shared" si="169"/>
        <v>1.5636854096767901E-2</v>
      </c>
      <c r="BP287" s="1">
        <v>45609</v>
      </c>
      <c r="BQ287">
        <v>184.26</v>
      </c>
      <c r="BR287">
        <f t="shared" si="160"/>
        <v>1.8426</v>
      </c>
      <c r="BT287" s="1">
        <v>45611</v>
      </c>
      <c r="BU287">
        <v>2.9980000000000002</v>
      </c>
      <c r="BV287">
        <f t="shared" si="161"/>
        <v>2.9980000000000003E-2</v>
      </c>
      <c r="BX287" s="1">
        <v>45611</v>
      </c>
      <c r="BY287">
        <v>2.7480000000000002</v>
      </c>
      <c r="BZ287">
        <f t="shared" si="162"/>
        <v>2.7480000000000001E-2</v>
      </c>
      <c r="CB287" s="1">
        <v>45622</v>
      </c>
      <c r="CC287">
        <v>2.375</v>
      </c>
      <c r="CD287">
        <f t="shared" si="163"/>
        <v>2.375E-2</v>
      </c>
      <c r="CG287" s="1"/>
      <c r="CJ287" s="1"/>
      <c r="CL287" s="1"/>
      <c r="CM287" s="1"/>
      <c r="CP287" s="1"/>
      <c r="CS287" s="1"/>
      <c r="CV287" s="1"/>
      <c r="CY287" s="1"/>
      <c r="DB287" s="1"/>
    </row>
    <row r="288" spans="1:106" x14ac:dyDescent="0.3">
      <c r="A288" s="21">
        <f t="shared" si="164"/>
        <v>46213</v>
      </c>
      <c r="B288" s="18">
        <f t="shared" si="140"/>
        <v>112.421875</v>
      </c>
      <c r="C288">
        <f t="shared" si="170"/>
        <v>115</v>
      </c>
      <c r="D288">
        <f t="shared" ca="1" si="145"/>
        <v>-0.56944444444444442</v>
      </c>
      <c r="E288">
        <f ca="1">IF(currency="USD",'Future et co'!F288,IF(currency="EUR",'Future et co'!G288,FALSE))</f>
        <v>3.6070000000000005E-2</v>
      </c>
      <c r="F288">
        <f t="shared" ca="1" si="146"/>
        <v>3.6070000000000005E-2</v>
      </c>
      <c r="G288">
        <f t="shared" ca="1" si="147"/>
        <v>2.0569999999999998E-2</v>
      </c>
      <c r="I288" s="21">
        <f t="shared" si="165"/>
        <v>45338</v>
      </c>
      <c r="J288" s="18">
        <f t="shared" si="141"/>
        <v>0</v>
      </c>
      <c r="K288">
        <f t="shared" si="148"/>
        <v>0</v>
      </c>
      <c r="L288">
        <f t="shared" ca="1" si="149"/>
        <v>1.8611111111111112</v>
      </c>
      <c r="M288">
        <f t="shared" ca="1" si="142"/>
        <v>4.7800000000000002E-2</v>
      </c>
      <c r="O288" s="21">
        <f t="shared" si="166"/>
        <v>45338</v>
      </c>
      <c r="P288" s="18">
        <f t="shared" si="143"/>
        <v>0</v>
      </c>
      <c r="Q288">
        <f t="shared" si="150"/>
        <v>0</v>
      </c>
      <c r="R288">
        <f t="shared" ca="1" si="151"/>
        <v>1.8611111111111112</v>
      </c>
      <c r="S288">
        <f t="shared" ca="1" si="144"/>
        <v>4.7800000000000002E-2</v>
      </c>
      <c r="U288" s="21">
        <f t="shared" si="152"/>
        <v>46108</v>
      </c>
      <c r="V288" s="18">
        <f t="shared" si="153"/>
        <v>3.6070000000000002</v>
      </c>
      <c r="W288">
        <f t="shared" si="137"/>
        <v>3.6070000000000005E-2</v>
      </c>
      <c r="Y288" s="21">
        <f t="shared" si="167"/>
        <v>46108</v>
      </c>
      <c r="Z288" s="18">
        <f t="shared" si="154"/>
        <v>3.548</v>
      </c>
      <c r="AA288">
        <f t="shared" si="138"/>
        <v>3.5479999999999998E-2</v>
      </c>
      <c r="AC288" s="21">
        <f t="shared" si="168"/>
        <v>45968</v>
      </c>
      <c r="AD288" s="18">
        <f t="shared" si="155"/>
        <v>3.8218999999999999</v>
      </c>
      <c r="AE288">
        <f t="shared" si="139"/>
        <v>3.8218999999999996E-2</v>
      </c>
      <c r="AH288" s="21">
        <v>44691</v>
      </c>
      <c r="AI288" s="18">
        <v>4069.14</v>
      </c>
      <c r="AJ288" s="18">
        <v>8.8999999999999999E-3</v>
      </c>
      <c r="AL288" s="21">
        <v>44691</v>
      </c>
      <c r="AM288" s="18">
        <v>4069.14</v>
      </c>
      <c r="AN288" s="18">
        <v>8.8999999999999999E-3</v>
      </c>
      <c r="AP288" s="21">
        <v>44691</v>
      </c>
      <c r="AQ288" s="18">
        <v>4069.14</v>
      </c>
      <c r="AR288" s="18">
        <v>8.8999999999999999E-3</v>
      </c>
      <c r="AU288" s="1">
        <v>45621</v>
      </c>
      <c r="AV288">
        <v>4.4507000000000003</v>
      </c>
      <c r="AW288">
        <f t="shared" si="156"/>
        <v>4.4507000000000005E-2</v>
      </c>
      <c r="AY288" s="1">
        <v>45621</v>
      </c>
      <c r="AZ288">
        <v>4.3788</v>
      </c>
      <c r="BA288">
        <f t="shared" si="157"/>
        <v>4.3788000000000001E-2</v>
      </c>
      <c r="BC288" s="1">
        <v>45621</v>
      </c>
      <c r="BD288">
        <v>4.55</v>
      </c>
      <c r="BE288">
        <f t="shared" si="158"/>
        <v>4.5499999999999999E-2</v>
      </c>
      <c r="BG288" s="1">
        <v>45621</v>
      </c>
      <c r="BH288">
        <v>4.3179999999999996</v>
      </c>
      <c r="BI288">
        <f t="shared" si="159"/>
        <v>4.3179999999999996E-2</v>
      </c>
      <c r="BK288" s="1">
        <v>36928</v>
      </c>
      <c r="BL288">
        <v>1.56368540967679</v>
      </c>
      <c r="BM288">
        <f t="shared" si="169"/>
        <v>1.5636854096767901E-2</v>
      </c>
      <c r="BP288" s="1">
        <v>45608</v>
      </c>
      <c r="BQ288">
        <v>184.90289999999999</v>
      </c>
      <c r="BR288">
        <f t="shared" si="160"/>
        <v>1.8490289999999998</v>
      </c>
      <c r="BT288" s="1">
        <v>45610</v>
      </c>
      <c r="BU288">
        <v>3.0049999999999999</v>
      </c>
      <c r="BV288">
        <f t="shared" si="161"/>
        <v>3.005E-2</v>
      </c>
      <c r="BX288" s="1">
        <v>45610</v>
      </c>
      <c r="BY288">
        <v>2.7650000000000001</v>
      </c>
      <c r="BZ288">
        <f t="shared" si="162"/>
        <v>2.7650000000000001E-2</v>
      </c>
      <c r="CB288" s="1">
        <v>45621</v>
      </c>
      <c r="CC288">
        <v>2.3860000000000001</v>
      </c>
      <c r="CD288">
        <f t="shared" si="163"/>
        <v>2.3860000000000003E-2</v>
      </c>
      <c r="CG288" s="1"/>
      <c r="CJ288" s="1"/>
      <c r="CL288" s="1"/>
      <c r="CM288" s="1"/>
      <c r="CP288" s="1"/>
      <c r="CS288" s="1"/>
      <c r="CV288" s="1"/>
      <c r="CY288" s="1"/>
      <c r="DB288" s="1"/>
    </row>
    <row r="289" spans="1:106" x14ac:dyDescent="0.3">
      <c r="A289" s="21">
        <f t="shared" si="164"/>
        <v>46216</v>
      </c>
      <c r="B289" s="18">
        <f t="shared" si="140"/>
        <v>112.421875</v>
      </c>
      <c r="C289">
        <f t="shared" si="170"/>
        <v>115</v>
      </c>
      <c r="D289">
        <f t="shared" ca="1" si="145"/>
        <v>-0.57777777777777772</v>
      </c>
      <c r="E289">
        <f ca="1">IF(currency="USD",'Future et co'!F289,IF(currency="EUR",'Future et co'!G289,FALSE))</f>
        <v>3.6070000000000005E-2</v>
      </c>
      <c r="F289">
        <f t="shared" ca="1" si="146"/>
        <v>3.6070000000000005E-2</v>
      </c>
      <c r="G289">
        <f t="shared" ca="1" si="147"/>
        <v>2.0569999999999998E-2</v>
      </c>
      <c r="I289" s="21">
        <f t="shared" si="165"/>
        <v>45341</v>
      </c>
      <c r="J289" s="18">
        <f t="shared" si="141"/>
        <v>0</v>
      </c>
      <c r="K289">
        <f t="shared" si="148"/>
        <v>0</v>
      </c>
      <c r="L289">
        <f t="shared" ca="1" si="149"/>
        <v>1.8527777777777779</v>
      </c>
      <c r="M289">
        <f t="shared" ca="1" si="142"/>
        <v>4.7782999999999999E-2</v>
      </c>
      <c r="O289" s="21">
        <f t="shared" si="166"/>
        <v>45341</v>
      </c>
      <c r="P289" s="18">
        <f t="shared" si="143"/>
        <v>0</v>
      </c>
      <c r="Q289">
        <f t="shared" si="150"/>
        <v>0</v>
      </c>
      <c r="R289">
        <f t="shared" ca="1" si="151"/>
        <v>1.8527777777777779</v>
      </c>
      <c r="S289">
        <f t="shared" ca="1" si="144"/>
        <v>4.7782999999999999E-2</v>
      </c>
      <c r="U289" s="21">
        <f t="shared" si="152"/>
        <v>46111</v>
      </c>
      <c r="V289" s="18">
        <f t="shared" si="153"/>
        <v>3.6070000000000002</v>
      </c>
      <c r="W289">
        <f t="shared" si="137"/>
        <v>3.6070000000000005E-2</v>
      </c>
      <c r="Y289" s="21">
        <f t="shared" si="167"/>
        <v>46111</v>
      </c>
      <c r="Z289" s="18">
        <f t="shared" si="154"/>
        <v>3.548</v>
      </c>
      <c r="AA289">
        <f t="shared" si="138"/>
        <v>3.5479999999999998E-2</v>
      </c>
      <c r="AC289" s="21">
        <f t="shared" si="168"/>
        <v>45971</v>
      </c>
      <c r="AD289" s="18">
        <f t="shared" si="155"/>
        <v>3.8534999999999999</v>
      </c>
      <c r="AE289">
        <f t="shared" si="139"/>
        <v>3.8535E-2</v>
      </c>
      <c r="AH289" s="21">
        <v>44690</v>
      </c>
      <c r="AI289" s="18">
        <v>4066.73</v>
      </c>
      <c r="AJ289" s="18">
        <v>7.1999999999999998E-3</v>
      </c>
      <c r="AL289" s="21">
        <v>44690</v>
      </c>
      <c r="AM289" s="18">
        <v>4066.73</v>
      </c>
      <c r="AN289" s="18">
        <v>7.1999999999999998E-3</v>
      </c>
      <c r="AP289" s="21">
        <v>44690</v>
      </c>
      <c r="AQ289" s="18">
        <v>4066.73</v>
      </c>
      <c r="AR289" s="18">
        <v>7.1999999999999998E-3</v>
      </c>
      <c r="AU289" s="1">
        <v>45618</v>
      </c>
      <c r="AV289">
        <v>4.4581999999999997</v>
      </c>
      <c r="AW289">
        <f t="shared" si="156"/>
        <v>4.4581999999999997E-2</v>
      </c>
      <c r="AY289" s="1">
        <v>45618</v>
      </c>
      <c r="AZ289">
        <v>4.4130000000000003</v>
      </c>
      <c r="BA289">
        <f t="shared" si="157"/>
        <v>4.4130000000000003E-2</v>
      </c>
      <c r="BC289" s="1">
        <v>45618</v>
      </c>
      <c r="BD289">
        <v>4.5709999999999997</v>
      </c>
      <c r="BE289">
        <f t="shared" si="158"/>
        <v>4.5710000000000001E-2</v>
      </c>
      <c r="BG289" s="1">
        <v>45618</v>
      </c>
      <c r="BH289">
        <v>4.407</v>
      </c>
      <c r="BI289">
        <f t="shared" si="159"/>
        <v>4.4069999999999998E-2</v>
      </c>
      <c r="BK289" s="1">
        <v>36929</v>
      </c>
      <c r="BL289">
        <v>1.56368540967679</v>
      </c>
      <c r="BM289">
        <f t="shared" si="169"/>
        <v>1.5636854096767901E-2</v>
      </c>
      <c r="BP289" s="1">
        <v>45607</v>
      </c>
      <c r="BQ289">
        <v>185.21039999999999</v>
      </c>
      <c r="BR289">
        <f t="shared" si="160"/>
        <v>1.852104</v>
      </c>
      <c r="BT289" s="1">
        <v>45609</v>
      </c>
      <c r="BU289">
        <v>3.0230000000000001</v>
      </c>
      <c r="BV289">
        <f t="shared" si="161"/>
        <v>3.023E-2</v>
      </c>
      <c r="BX289" s="1">
        <v>45609</v>
      </c>
      <c r="BY289">
        <v>2.7789999999999999</v>
      </c>
      <c r="BZ289">
        <f t="shared" si="162"/>
        <v>2.7789999999999999E-2</v>
      </c>
      <c r="CB289" s="1">
        <v>45618</v>
      </c>
      <c r="CC289">
        <v>2.3879999999999999</v>
      </c>
      <c r="CD289">
        <f t="shared" si="163"/>
        <v>2.3879999999999998E-2</v>
      </c>
      <c r="CG289" s="1"/>
      <c r="CJ289" s="1"/>
      <c r="CL289" s="1"/>
      <c r="CM289" s="1"/>
      <c r="CP289" s="1"/>
      <c r="CS289" s="1"/>
      <c r="CV289" s="1"/>
      <c r="CY289" s="1"/>
      <c r="DB289" s="1"/>
    </row>
    <row r="290" spans="1:106" x14ac:dyDescent="0.3">
      <c r="A290" s="21">
        <f t="shared" si="164"/>
        <v>46217</v>
      </c>
      <c r="B290" s="18">
        <f t="shared" si="140"/>
        <v>112.421875</v>
      </c>
      <c r="C290">
        <f t="shared" si="170"/>
        <v>115</v>
      </c>
      <c r="D290">
        <f t="shared" ca="1" si="145"/>
        <v>-0.5805555555555556</v>
      </c>
      <c r="E290">
        <f ca="1">IF(currency="USD",'Future et co'!F290,IF(currency="EUR",'Future et co'!G290,FALSE))</f>
        <v>3.6070000000000005E-2</v>
      </c>
      <c r="F290">
        <f t="shared" ca="1" si="146"/>
        <v>3.6070000000000005E-2</v>
      </c>
      <c r="G290">
        <f t="shared" ca="1" si="147"/>
        <v>2.0569999999999998E-2</v>
      </c>
      <c r="I290" s="21">
        <f t="shared" si="165"/>
        <v>45342</v>
      </c>
      <c r="J290" s="18">
        <f t="shared" si="141"/>
        <v>0</v>
      </c>
      <c r="K290">
        <f t="shared" si="148"/>
        <v>0</v>
      </c>
      <c r="L290">
        <f t="shared" ca="1" si="149"/>
        <v>1.85</v>
      </c>
      <c r="M290">
        <f t="shared" ca="1" si="142"/>
        <v>4.7370000000000002E-2</v>
      </c>
      <c r="O290" s="21">
        <f t="shared" si="166"/>
        <v>45342</v>
      </c>
      <c r="P290" s="18">
        <f t="shared" si="143"/>
        <v>0</v>
      </c>
      <c r="Q290">
        <f t="shared" si="150"/>
        <v>0</v>
      </c>
      <c r="R290">
        <f t="shared" ca="1" si="151"/>
        <v>1.85</v>
      </c>
      <c r="S290">
        <f t="shared" ca="1" si="144"/>
        <v>4.7370000000000002E-2</v>
      </c>
      <c r="U290" s="21">
        <f t="shared" si="152"/>
        <v>46112</v>
      </c>
      <c r="V290" s="18">
        <f t="shared" si="153"/>
        <v>3.6070000000000002</v>
      </c>
      <c r="W290">
        <f t="shared" si="137"/>
        <v>3.6070000000000005E-2</v>
      </c>
      <c r="Y290" s="21">
        <f t="shared" si="167"/>
        <v>46112</v>
      </c>
      <c r="Z290" s="18">
        <f t="shared" si="154"/>
        <v>3.548</v>
      </c>
      <c r="AA290">
        <f t="shared" si="138"/>
        <v>3.5479999999999998E-2</v>
      </c>
      <c r="AC290" s="21">
        <f t="shared" si="168"/>
        <v>45972</v>
      </c>
      <c r="AD290" s="18">
        <f t="shared" si="155"/>
        <v>3.8149000000000002</v>
      </c>
      <c r="AE290">
        <f t="shared" si="139"/>
        <v>3.8149000000000002E-2</v>
      </c>
      <c r="AH290" s="21">
        <v>44687</v>
      </c>
      <c r="AI290" s="18">
        <v>4196.8999999999996</v>
      </c>
      <c r="AJ290" s="18">
        <v>9.1000000000000004E-3</v>
      </c>
      <c r="AL290" s="21">
        <v>44687</v>
      </c>
      <c r="AM290" s="18">
        <v>4196.8999999999996</v>
      </c>
      <c r="AN290" s="18">
        <v>9.1000000000000004E-3</v>
      </c>
      <c r="AP290" s="21">
        <v>44687</v>
      </c>
      <c r="AQ290" s="18">
        <v>4196.8999999999996</v>
      </c>
      <c r="AR290" s="18">
        <v>9.1000000000000004E-3</v>
      </c>
      <c r="AU290" s="1">
        <v>45617</v>
      </c>
      <c r="AV290">
        <v>4.4584999999999999</v>
      </c>
      <c r="AW290">
        <f t="shared" si="156"/>
        <v>4.4585E-2</v>
      </c>
      <c r="AY290" s="1">
        <v>45617</v>
      </c>
      <c r="AZ290">
        <v>4.3890000000000002</v>
      </c>
      <c r="BA290">
        <f t="shared" si="157"/>
        <v>4.3890000000000005E-2</v>
      </c>
      <c r="BC290" s="1">
        <v>45617</v>
      </c>
      <c r="BD290">
        <v>4.5570000000000004</v>
      </c>
      <c r="BE290">
        <f t="shared" si="158"/>
        <v>4.5570000000000006E-2</v>
      </c>
      <c r="BG290" s="1">
        <v>45617</v>
      </c>
      <c r="BH290">
        <v>4.3940000000000001</v>
      </c>
      <c r="BI290">
        <f t="shared" si="159"/>
        <v>4.394E-2</v>
      </c>
      <c r="BK290" s="1">
        <v>36930</v>
      </c>
      <c r="BL290">
        <v>1.5017872499681999</v>
      </c>
      <c r="BM290">
        <f t="shared" si="169"/>
        <v>1.5017872499681999E-2</v>
      </c>
      <c r="BP290" s="1">
        <v>45604</v>
      </c>
      <c r="BQ290">
        <v>184.60939999999999</v>
      </c>
      <c r="BR290">
        <f t="shared" si="160"/>
        <v>1.8460939999999999</v>
      </c>
      <c r="BT290" s="1">
        <v>45608</v>
      </c>
      <c r="BU290">
        <v>3.0339999999999998</v>
      </c>
      <c r="BV290">
        <f t="shared" si="161"/>
        <v>3.0339999999999999E-2</v>
      </c>
      <c r="BX290" s="1">
        <v>45608</v>
      </c>
      <c r="BY290">
        <v>2.7970000000000002</v>
      </c>
      <c r="BZ290">
        <f t="shared" si="162"/>
        <v>2.7970000000000002E-2</v>
      </c>
      <c r="CB290" s="1">
        <v>45617</v>
      </c>
      <c r="CC290">
        <v>2.4670000000000001</v>
      </c>
      <c r="CD290">
        <f t="shared" si="163"/>
        <v>2.4670000000000001E-2</v>
      </c>
      <c r="CG290" s="1"/>
      <c r="CJ290" s="1"/>
      <c r="CL290" s="1"/>
      <c r="CM290" s="1"/>
      <c r="CP290" s="1"/>
      <c r="CS290" s="1"/>
      <c r="CV290" s="1"/>
      <c r="CY290" s="1"/>
      <c r="DB290" s="1"/>
    </row>
    <row r="291" spans="1:106" x14ac:dyDescent="0.3">
      <c r="A291" s="21">
        <f t="shared" si="164"/>
        <v>46218</v>
      </c>
      <c r="B291" s="18">
        <f t="shared" si="140"/>
        <v>112.421875</v>
      </c>
      <c r="C291">
        <f t="shared" si="170"/>
        <v>115</v>
      </c>
      <c r="D291">
        <f t="shared" ca="1" si="145"/>
        <v>-0.58333333333333337</v>
      </c>
      <c r="E291">
        <f ca="1">IF(currency="USD",'Future et co'!F291,IF(currency="EUR",'Future et co'!G291,FALSE))</f>
        <v>3.6070000000000005E-2</v>
      </c>
      <c r="F291">
        <f t="shared" ca="1" si="146"/>
        <v>3.6070000000000005E-2</v>
      </c>
      <c r="G291">
        <f t="shared" ca="1" si="147"/>
        <v>2.0569999999999998E-2</v>
      </c>
      <c r="I291" s="21">
        <f t="shared" si="165"/>
        <v>45343</v>
      </c>
      <c r="J291" s="18">
        <f t="shared" si="141"/>
        <v>0</v>
      </c>
      <c r="K291">
        <f t="shared" si="148"/>
        <v>0</v>
      </c>
      <c r="L291">
        <f t="shared" ca="1" si="149"/>
        <v>1.8472222222222223</v>
      </c>
      <c r="M291">
        <f t="shared" ca="1" si="142"/>
        <v>4.8150000000000005E-2</v>
      </c>
      <c r="O291" s="21">
        <f t="shared" si="166"/>
        <v>45343</v>
      </c>
      <c r="P291" s="18">
        <f t="shared" si="143"/>
        <v>0</v>
      </c>
      <c r="Q291">
        <f t="shared" si="150"/>
        <v>0</v>
      </c>
      <c r="R291">
        <f t="shared" ca="1" si="151"/>
        <v>1.8472222222222223</v>
      </c>
      <c r="S291">
        <f t="shared" ca="1" si="144"/>
        <v>4.8150000000000005E-2</v>
      </c>
      <c r="U291" s="21">
        <f t="shared" si="152"/>
        <v>46113</v>
      </c>
      <c r="V291" s="18">
        <f t="shared" si="153"/>
        <v>3.6070000000000002</v>
      </c>
      <c r="W291">
        <f t="shared" si="137"/>
        <v>3.6070000000000005E-2</v>
      </c>
      <c r="Y291" s="21">
        <f t="shared" si="167"/>
        <v>46113</v>
      </c>
      <c r="Z291" s="18">
        <f t="shared" si="154"/>
        <v>3.548</v>
      </c>
      <c r="AA291">
        <f t="shared" si="138"/>
        <v>3.5479999999999998E-2</v>
      </c>
      <c r="AC291" s="21">
        <f t="shared" si="168"/>
        <v>45973</v>
      </c>
      <c r="AD291" s="18">
        <f t="shared" si="155"/>
        <v>3.8365</v>
      </c>
      <c r="AE291">
        <f t="shared" si="139"/>
        <v>3.8365000000000003E-2</v>
      </c>
      <c r="AH291" s="21">
        <v>44686</v>
      </c>
      <c r="AI291" s="18">
        <v>4234.97</v>
      </c>
      <c r="AJ291" s="18">
        <v>6.1999999999999998E-3</v>
      </c>
      <c r="AL291" s="21">
        <v>44686</v>
      </c>
      <c r="AM291" s="18">
        <v>4234.97</v>
      </c>
      <c r="AN291" s="18">
        <v>6.1999999999999998E-3</v>
      </c>
      <c r="AP291" s="21">
        <v>44686</v>
      </c>
      <c r="AQ291" s="18">
        <v>4234.97</v>
      </c>
      <c r="AR291" s="18">
        <v>6.1999999999999998E-3</v>
      </c>
      <c r="AU291" s="1">
        <v>45616</v>
      </c>
      <c r="AV291">
        <v>4.4654999999999996</v>
      </c>
      <c r="AW291">
        <f t="shared" si="156"/>
        <v>4.4654999999999993E-2</v>
      </c>
      <c r="AY291" s="1">
        <v>45616</v>
      </c>
      <c r="AZ291">
        <v>4.3869999999999996</v>
      </c>
      <c r="BA291">
        <f t="shared" si="157"/>
        <v>4.3869999999999992E-2</v>
      </c>
      <c r="BC291" s="1">
        <v>45616</v>
      </c>
      <c r="BD291">
        <v>4.54</v>
      </c>
      <c r="BE291">
        <f t="shared" si="158"/>
        <v>4.5400000000000003E-2</v>
      </c>
      <c r="BG291" s="1">
        <v>45616</v>
      </c>
      <c r="BH291">
        <v>4.3620000000000001</v>
      </c>
      <c r="BI291">
        <f t="shared" si="159"/>
        <v>4.3619999999999999E-2</v>
      </c>
      <c r="BK291" s="1">
        <v>36931</v>
      </c>
      <c r="BL291">
        <v>1.5159777727438799</v>
      </c>
      <c r="BM291">
        <f t="shared" si="169"/>
        <v>1.5159777727438799E-2</v>
      </c>
      <c r="BP291" s="1">
        <v>45603</v>
      </c>
      <c r="BQ291">
        <v>183.68690000000001</v>
      </c>
      <c r="BR291">
        <f t="shared" si="160"/>
        <v>1.8368690000000001</v>
      </c>
      <c r="BT291" s="1">
        <v>45607</v>
      </c>
      <c r="BU291">
        <v>3.04</v>
      </c>
      <c r="BV291">
        <f t="shared" si="161"/>
        <v>3.04E-2</v>
      </c>
      <c r="BX291" s="1">
        <v>45607</v>
      </c>
      <c r="BY291">
        <v>2.831</v>
      </c>
      <c r="BZ291">
        <f t="shared" si="162"/>
        <v>2.8309999999999998E-2</v>
      </c>
      <c r="CB291" s="1">
        <v>45616</v>
      </c>
      <c r="CC291">
        <v>2.4590000000000001</v>
      </c>
      <c r="CD291">
        <f t="shared" si="163"/>
        <v>2.4590000000000001E-2</v>
      </c>
      <c r="CG291" s="1"/>
      <c r="CJ291" s="1"/>
      <c r="CL291" s="1"/>
      <c r="CM291" s="1"/>
      <c r="CP291" s="1"/>
      <c r="CS291" s="1"/>
      <c r="CV291" s="1"/>
      <c r="CY291" s="1"/>
      <c r="DB291" s="1"/>
    </row>
    <row r="292" spans="1:106" x14ac:dyDescent="0.3">
      <c r="A292" s="21">
        <f t="shared" si="164"/>
        <v>46219</v>
      </c>
      <c r="B292" s="18">
        <f t="shared" si="140"/>
        <v>112.421875</v>
      </c>
      <c r="C292">
        <f t="shared" si="170"/>
        <v>115</v>
      </c>
      <c r="D292">
        <f t="shared" ca="1" si="145"/>
        <v>-0.58611111111111114</v>
      </c>
      <c r="E292">
        <f ca="1">IF(currency="USD",'Future et co'!F292,IF(currency="EUR",'Future et co'!G292,FALSE))</f>
        <v>3.6070000000000005E-2</v>
      </c>
      <c r="F292">
        <f t="shared" ca="1" si="146"/>
        <v>3.6070000000000005E-2</v>
      </c>
      <c r="G292">
        <f t="shared" ca="1" si="147"/>
        <v>2.0569999999999998E-2</v>
      </c>
      <c r="I292" s="21">
        <f t="shared" si="165"/>
        <v>45344</v>
      </c>
      <c r="J292" s="18">
        <f t="shared" si="141"/>
        <v>0</v>
      </c>
      <c r="K292">
        <f t="shared" si="148"/>
        <v>0</v>
      </c>
      <c r="L292">
        <f t="shared" ca="1" si="149"/>
        <v>1.8444444444444446</v>
      </c>
      <c r="M292">
        <f t="shared" ca="1" si="142"/>
        <v>4.829E-2</v>
      </c>
      <c r="O292" s="21">
        <f t="shared" si="166"/>
        <v>45344</v>
      </c>
      <c r="P292" s="18">
        <f t="shared" si="143"/>
        <v>0</v>
      </c>
      <c r="Q292">
        <f t="shared" si="150"/>
        <v>0</v>
      </c>
      <c r="R292">
        <f t="shared" ca="1" si="151"/>
        <v>1.8444444444444446</v>
      </c>
      <c r="S292">
        <f t="shared" ca="1" si="144"/>
        <v>4.829E-2</v>
      </c>
      <c r="U292" s="21">
        <f t="shared" si="152"/>
        <v>46114</v>
      </c>
      <c r="V292" s="18">
        <f t="shared" si="153"/>
        <v>3.6070000000000002</v>
      </c>
      <c r="W292">
        <f t="shared" si="137"/>
        <v>3.6070000000000005E-2</v>
      </c>
      <c r="Y292" s="21">
        <f t="shared" si="167"/>
        <v>46114</v>
      </c>
      <c r="Z292" s="18">
        <f t="shared" si="154"/>
        <v>3.548</v>
      </c>
      <c r="AA292">
        <f t="shared" si="138"/>
        <v>3.5479999999999998E-2</v>
      </c>
      <c r="AC292" s="21">
        <f t="shared" si="168"/>
        <v>45974</v>
      </c>
      <c r="AD292" s="18">
        <f t="shared" si="155"/>
        <v>3.867</v>
      </c>
      <c r="AE292">
        <f t="shared" si="139"/>
        <v>3.8670000000000003E-2</v>
      </c>
      <c r="AH292" s="21">
        <v>44685</v>
      </c>
      <c r="AI292" s="18">
        <v>4377.7700000000004</v>
      </c>
      <c r="AJ292" s="18">
        <v>8.6999999999999994E-3</v>
      </c>
      <c r="AL292" s="21">
        <v>44685</v>
      </c>
      <c r="AM292" s="18">
        <v>4377.7700000000004</v>
      </c>
      <c r="AN292" s="18">
        <v>8.6999999999999994E-3</v>
      </c>
      <c r="AP292" s="21">
        <v>44685</v>
      </c>
      <c r="AQ292" s="18">
        <v>4377.7700000000004</v>
      </c>
      <c r="AR292" s="18">
        <v>8.6999999999999994E-3</v>
      </c>
      <c r="AU292" s="1">
        <v>45615</v>
      </c>
      <c r="AV292">
        <v>4.4630000000000001</v>
      </c>
      <c r="AW292">
        <f t="shared" si="156"/>
        <v>4.4630000000000003E-2</v>
      </c>
      <c r="AY292" s="1">
        <v>45615</v>
      </c>
      <c r="AZ292">
        <v>4.3832000000000004</v>
      </c>
      <c r="BA292">
        <f t="shared" si="157"/>
        <v>4.3832000000000003E-2</v>
      </c>
      <c r="BC292" s="1">
        <v>45615</v>
      </c>
      <c r="BD292">
        <v>4.5110000000000001</v>
      </c>
      <c r="BE292">
        <f t="shared" si="158"/>
        <v>4.5110000000000004E-2</v>
      </c>
      <c r="BG292" s="1">
        <v>45615</v>
      </c>
      <c r="BH292">
        <v>4.3239999999999998</v>
      </c>
      <c r="BI292">
        <f t="shared" si="159"/>
        <v>4.3240000000000001E-2</v>
      </c>
      <c r="BK292" s="1">
        <v>36934</v>
      </c>
      <c r="BL292">
        <v>1.4893400264235299</v>
      </c>
      <c r="BM292">
        <f t="shared" si="169"/>
        <v>1.48934002642353E-2</v>
      </c>
      <c r="BP292" s="1">
        <v>45602</v>
      </c>
      <c r="BQ292">
        <v>184.12020000000001</v>
      </c>
      <c r="BR292">
        <f t="shared" si="160"/>
        <v>1.841202</v>
      </c>
      <c r="BT292" s="1">
        <v>45604</v>
      </c>
      <c r="BU292">
        <v>3.032</v>
      </c>
      <c r="BV292">
        <f t="shared" si="161"/>
        <v>3.032E-2</v>
      </c>
      <c r="BX292" s="1">
        <v>45604</v>
      </c>
      <c r="BY292">
        <v>2.8220000000000001</v>
      </c>
      <c r="BZ292">
        <f t="shared" si="162"/>
        <v>2.8220000000000002E-2</v>
      </c>
      <c r="CB292" s="1">
        <v>45615</v>
      </c>
      <c r="CC292">
        <v>2.4550000000000001</v>
      </c>
      <c r="CD292">
        <f t="shared" si="163"/>
        <v>2.4550000000000002E-2</v>
      </c>
      <c r="CG292" s="1"/>
      <c r="CJ292" s="1"/>
      <c r="CL292" s="1"/>
      <c r="CM292" s="1"/>
      <c r="CP292" s="1"/>
      <c r="CS292" s="1"/>
      <c r="CV292" s="1"/>
      <c r="CY292" s="1"/>
      <c r="DB292" s="1"/>
    </row>
    <row r="293" spans="1:106" x14ac:dyDescent="0.3">
      <c r="A293" s="21">
        <f t="shared" si="164"/>
        <v>46220</v>
      </c>
      <c r="B293" s="18">
        <f t="shared" si="140"/>
        <v>112.421875</v>
      </c>
      <c r="C293">
        <f t="shared" si="170"/>
        <v>115</v>
      </c>
      <c r="D293">
        <f t="shared" ca="1" si="145"/>
        <v>-0.58888888888888891</v>
      </c>
      <c r="E293">
        <f ca="1">IF(currency="USD",'Future et co'!F293,IF(currency="EUR",'Future et co'!G293,FALSE))</f>
        <v>3.6070000000000005E-2</v>
      </c>
      <c r="F293">
        <f t="shared" ca="1" si="146"/>
        <v>3.6070000000000005E-2</v>
      </c>
      <c r="G293">
        <f t="shared" ca="1" si="147"/>
        <v>2.0569999999999998E-2</v>
      </c>
      <c r="I293" s="21">
        <f t="shared" si="165"/>
        <v>45345</v>
      </c>
      <c r="J293" s="18">
        <f t="shared" si="141"/>
        <v>0</v>
      </c>
      <c r="K293">
        <f t="shared" si="148"/>
        <v>0</v>
      </c>
      <c r="L293">
        <f t="shared" ca="1" si="149"/>
        <v>1.8416666666666666</v>
      </c>
      <c r="M293">
        <f t="shared" ca="1" si="142"/>
        <v>4.8000000000000001E-2</v>
      </c>
      <c r="O293" s="21">
        <f t="shared" si="166"/>
        <v>45345</v>
      </c>
      <c r="P293" s="18">
        <f t="shared" si="143"/>
        <v>0</v>
      </c>
      <c r="Q293">
        <f t="shared" si="150"/>
        <v>0</v>
      </c>
      <c r="R293">
        <f t="shared" ca="1" si="151"/>
        <v>1.8416666666666666</v>
      </c>
      <c r="S293">
        <f t="shared" ca="1" si="144"/>
        <v>4.8000000000000001E-2</v>
      </c>
      <c r="U293" s="21">
        <f t="shared" si="152"/>
        <v>46115</v>
      </c>
      <c r="V293" s="18">
        <f t="shared" si="153"/>
        <v>3.6070000000000002</v>
      </c>
      <c r="W293">
        <f t="shared" si="137"/>
        <v>3.6070000000000005E-2</v>
      </c>
      <c r="Y293" s="21">
        <f t="shared" si="167"/>
        <v>46115</v>
      </c>
      <c r="Z293" s="18">
        <f t="shared" si="154"/>
        <v>3.548</v>
      </c>
      <c r="AA293">
        <f t="shared" si="138"/>
        <v>3.5479999999999998E-2</v>
      </c>
      <c r="AC293" s="21">
        <f t="shared" si="168"/>
        <v>45975</v>
      </c>
      <c r="AD293" s="18">
        <f t="shared" si="155"/>
        <v>3.871</v>
      </c>
      <c r="AE293">
        <f t="shared" si="139"/>
        <v>3.8710000000000001E-2</v>
      </c>
      <c r="AH293" s="21">
        <v>44684</v>
      </c>
      <c r="AI293" s="18">
        <v>4271.34</v>
      </c>
      <c r="AJ293" s="18">
        <v>5.1000000000000004E-3</v>
      </c>
      <c r="AL293" s="21">
        <v>44684</v>
      </c>
      <c r="AM293" s="18">
        <v>4271.34</v>
      </c>
      <c r="AN293" s="18">
        <v>5.1000000000000004E-3</v>
      </c>
      <c r="AP293" s="21">
        <v>44684</v>
      </c>
      <c r="AQ293" s="18">
        <v>4271.34</v>
      </c>
      <c r="AR293" s="18">
        <v>5.1000000000000004E-3</v>
      </c>
      <c r="AU293" s="1">
        <v>45614</v>
      </c>
      <c r="AV293">
        <v>4.4560000000000004</v>
      </c>
      <c r="AW293">
        <f t="shared" si="156"/>
        <v>4.4560000000000002E-2</v>
      </c>
      <c r="AY293" s="1">
        <v>45614</v>
      </c>
      <c r="AZ293">
        <v>4.3769999999999998</v>
      </c>
      <c r="BA293">
        <f t="shared" si="157"/>
        <v>4.3769999999999996E-2</v>
      </c>
      <c r="BC293" s="1">
        <v>45614</v>
      </c>
      <c r="BD293">
        <v>4.5270000000000001</v>
      </c>
      <c r="BE293">
        <f t="shared" si="158"/>
        <v>4.5270000000000005E-2</v>
      </c>
      <c r="BG293" s="1">
        <v>45614</v>
      </c>
      <c r="BH293">
        <v>4.2960000000000003</v>
      </c>
      <c r="BI293">
        <f t="shared" si="159"/>
        <v>4.2960000000000005E-2</v>
      </c>
      <c r="BK293" s="1">
        <v>36935</v>
      </c>
      <c r="BL293">
        <v>1.503432476513</v>
      </c>
      <c r="BM293">
        <f t="shared" si="169"/>
        <v>1.5034324765130001E-2</v>
      </c>
      <c r="BP293" s="1">
        <v>45601</v>
      </c>
      <c r="BQ293">
        <v>183.72890000000001</v>
      </c>
      <c r="BR293">
        <f t="shared" si="160"/>
        <v>1.8372890000000002</v>
      </c>
      <c r="BT293" s="1">
        <v>45603</v>
      </c>
      <c r="BU293">
        <v>3.032</v>
      </c>
      <c r="BV293">
        <f t="shared" si="161"/>
        <v>3.032E-2</v>
      </c>
      <c r="BX293" s="1">
        <v>45603</v>
      </c>
      <c r="BY293">
        <v>2.8580000000000001</v>
      </c>
      <c r="BZ293">
        <f t="shared" si="162"/>
        <v>2.8580000000000001E-2</v>
      </c>
      <c r="CB293" s="1">
        <v>45614</v>
      </c>
      <c r="CC293">
        <v>2.448</v>
      </c>
      <c r="CD293">
        <f t="shared" si="163"/>
        <v>2.4479999999999998E-2</v>
      </c>
      <c r="CG293" s="1"/>
      <c r="CJ293" s="1"/>
      <c r="CL293" s="1"/>
      <c r="CM293" s="1"/>
      <c r="CP293" s="1"/>
      <c r="CS293" s="1"/>
      <c r="CV293" s="1"/>
      <c r="CY293" s="1"/>
      <c r="DB293" s="1"/>
    </row>
    <row r="294" spans="1:106" x14ac:dyDescent="0.3">
      <c r="A294" s="21">
        <f t="shared" si="164"/>
        <v>46223</v>
      </c>
      <c r="B294" s="18">
        <f t="shared" si="140"/>
        <v>112.421875</v>
      </c>
      <c r="C294">
        <f t="shared" si="170"/>
        <v>115</v>
      </c>
      <c r="D294">
        <f t="shared" ca="1" si="145"/>
        <v>-0.59722222222222221</v>
      </c>
      <c r="E294">
        <f ca="1">IF(currency="USD",'Future et co'!F294,IF(currency="EUR",'Future et co'!G294,FALSE))</f>
        <v>3.6070000000000005E-2</v>
      </c>
      <c r="F294">
        <f t="shared" ca="1" si="146"/>
        <v>3.6070000000000005E-2</v>
      </c>
      <c r="G294">
        <f t="shared" ca="1" si="147"/>
        <v>2.0569999999999998E-2</v>
      </c>
      <c r="I294" s="21">
        <f t="shared" si="165"/>
        <v>45348</v>
      </c>
      <c r="J294" s="18">
        <f t="shared" si="141"/>
        <v>0</v>
      </c>
      <c r="K294">
        <f t="shared" si="148"/>
        <v>0</v>
      </c>
      <c r="L294">
        <f t="shared" ca="1" si="149"/>
        <v>1.8333333333333333</v>
      </c>
      <c r="M294">
        <f t="shared" ca="1" si="142"/>
        <v>4.829E-2</v>
      </c>
      <c r="O294" s="21">
        <f t="shared" si="166"/>
        <v>45348</v>
      </c>
      <c r="P294" s="18">
        <f t="shared" si="143"/>
        <v>0</v>
      </c>
      <c r="Q294">
        <f t="shared" si="150"/>
        <v>0</v>
      </c>
      <c r="R294">
        <f t="shared" ca="1" si="151"/>
        <v>1.8333333333333333</v>
      </c>
      <c r="S294">
        <f t="shared" ca="1" si="144"/>
        <v>4.829E-2</v>
      </c>
      <c r="U294" s="21">
        <f t="shared" si="152"/>
        <v>46118</v>
      </c>
      <c r="V294" s="18">
        <f t="shared" si="153"/>
        <v>3.6070000000000002</v>
      </c>
      <c r="W294">
        <f t="shared" ref="W294:W357" si="171">IF(U294="","",V294)/100</f>
        <v>3.6070000000000005E-2</v>
      </c>
      <c r="Y294" s="21">
        <f t="shared" si="167"/>
        <v>46118</v>
      </c>
      <c r="Z294" s="18">
        <f t="shared" si="154"/>
        <v>3.548</v>
      </c>
      <c r="AA294">
        <f t="shared" ref="AA294:AA357" si="172">IF(Y294="","",Z294)/100</f>
        <v>3.5479999999999998E-2</v>
      </c>
      <c r="AC294" s="21">
        <f t="shared" si="168"/>
        <v>45978</v>
      </c>
      <c r="AD294" s="18">
        <f t="shared" si="155"/>
        <v>3.8725000000000001</v>
      </c>
      <c r="AE294">
        <f t="shared" ref="AE294:AE357" si="173">IF(AC294="","",AD294)/100</f>
        <v>3.8725000000000002E-2</v>
      </c>
      <c r="AH294" s="21">
        <v>44683</v>
      </c>
      <c r="AI294" s="18">
        <v>4248.79</v>
      </c>
      <c r="AJ294" s="18">
        <v>5.1000000000000004E-3</v>
      </c>
      <c r="AL294" s="21">
        <v>44683</v>
      </c>
      <c r="AM294" s="18">
        <v>4248.79</v>
      </c>
      <c r="AN294" s="18">
        <v>5.1000000000000004E-3</v>
      </c>
      <c r="AP294" s="21">
        <v>44683</v>
      </c>
      <c r="AQ294" s="18">
        <v>4248.79</v>
      </c>
      <c r="AR294" s="18">
        <v>5.1000000000000004E-3</v>
      </c>
      <c r="AU294" s="1">
        <v>45611</v>
      </c>
      <c r="AV294">
        <v>4.4720000000000004</v>
      </c>
      <c r="AW294">
        <f t="shared" si="156"/>
        <v>4.4720000000000003E-2</v>
      </c>
      <c r="AY294" s="1">
        <v>45611</v>
      </c>
      <c r="AZ294">
        <v>4.3689</v>
      </c>
      <c r="BA294">
        <f t="shared" si="157"/>
        <v>4.3688999999999999E-2</v>
      </c>
      <c r="BC294" s="1">
        <v>45611</v>
      </c>
      <c r="BD294">
        <v>4.5460000000000003</v>
      </c>
      <c r="BE294">
        <f t="shared" si="158"/>
        <v>4.546E-2</v>
      </c>
      <c r="BG294" s="1">
        <v>45611</v>
      </c>
      <c r="BH294">
        <v>4.3550000000000004</v>
      </c>
      <c r="BI294">
        <f t="shared" si="159"/>
        <v>4.3550000000000005E-2</v>
      </c>
      <c r="BK294" s="1">
        <v>36936</v>
      </c>
      <c r="BL294">
        <v>1.5185754450325599</v>
      </c>
      <c r="BM294">
        <f t="shared" si="169"/>
        <v>1.5185754450325599E-2</v>
      </c>
      <c r="BP294" s="1">
        <v>45600</v>
      </c>
      <c r="BQ294">
        <v>184.21809999999999</v>
      </c>
      <c r="BR294">
        <f t="shared" si="160"/>
        <v>1.8421809999999998</v>
      </c>
      <c r="BT294" s="1">
        <v>45602</v>
      </c>
      <c r="BU294">
        <v>3.0489999999999999</v>
      </c>
      <c r="BV294">
        <f t="shared" si="161"/>
        <v>3.049E-2</v>
      </c>
      <c r="BX294" s="1">
        <v>45602</v>
      </c>
      <c r="BY294">
        <v>2.9159999999999999</v>
      </c>
      <c r="BZ294">
        <f t="shared" si="162"/>
        <v>2.9159999999999998E-2</v>
      </c>
      <c r="CB294" s="1">
        <v>45611</v>
      </c>
      <c r="CC294">
        <v>2.41</v>
      </c>
      <c r="CD294">
        <f t="shared" si="163"/>
        <v>2.41E-2</v>
      </c>
      <c r="CG294" s="1"/>
      <c r="CJ294" s="1"/>
      <c r="CL294" s="1"/>
      <c r="CM294" s="1"/>
      <c r="CP294" s="1"/>
      <c r="CS294" s="1"/>
      <c r="CV294" s="1"/>
      <c r="CY294" s="1"/>
      <c r="DB294" s="1"/>
    </row>
    <row r="295" spans="1:106" x14ac:dyDescent="0.3">
      <c r="A295" s="21">
        <f t="shared" si="164"/>
        <v>46224</v>
      </c>
      <c r="B295" s="18">
        <f t="shared" si="140"/>
        <v>112.421875</v>
      </c>
      <c r="C295">
        <f t="shared" si="170"/>
        <v>115</v>
      </c>
      <c r="D295">
        <f t="shared" ca="1" si="145"/>
        <v>-0.6</v>
      </c>
      <c r="E295">
        <f ca="1">IF(currency="USD",'Future et co'!F295,IF(currency="EUR",'Future et co'!G295,FALSE))</f>
        <v>3.6070000000000005E-2</v>
      </c>
      <c r="F295">
        <f t="shared" ca="1" si="146"/>
        <v>3.6070000000000005E-2</v>
      </c>
      <c r="G295">
        <f t="shared" ca="1" si="147"/>
        <v>2.0569999999999998E-2</v>
      </c>
      <c r="I295" s="21">
        <f t="shared" si="165"/>
        <v>45349</v>
      </c>
      <c r="J295" s="18">
        <f t="shared" si="141"/>
        <v>0</v>
      </c>
      <c r="K295">
        <f t="shared" si="148"/>
        <v>0</v>
      </c>
      <c r="L295">
        <f t="shared" ca="1" si="149"/>
        <v>1.8305555555555555</v>
      </c>
      <c r="M295">
        <f t="shared" ca="1" si="142"/>
        <v>4.8310000000000006E-2</v>
      </c>
      <c r="O295" s="21">
        <f t="shared" si="166"/>
        <v>45349</v>
      </c>
      <c r="P295" s="18">
        <f t="shared" si="143"/>
        <v>0</v>
      </c>
      <c r="Q295">
        <f t="shared" si="150"/>
        <v>0</v>
      </c>
      <c r="R295">
        <f t="shared" ca="1" si="151"/>
        <v>1.8305555555555555</v>
      </c>
      <c r="S295">
        <f t="shared" ca="1" si="144"/>
        <v>4.8310000000000006E-2</v>
      </c>
      <c r="U295" s="21">
        <f t="shared" si="152"/>
        <v>46119</v>
      </c>
      <c r="V295" s="18">
        <f t="shared" si="153"/>
        <v>3.6070000000000002</v>
      </c>
      <c r="W295">
        <f t="shared" si="171"/>
        <v>3.6070000000000005E-2</v>
      </c>
      <c r="Y295" s="21">
        <f t="shared" si="167"/>
        <v>46119</v>
      </c>
      <c r="Z295" s="18">
        <f t="shared" si="154"/>
        <v>3.548</v>
      </c>
      <c r="AA295">
        <f t="shared" si="172"/>
        <v>3.5479999999999998E-2</v>
      </c>
      <c r="AC295" s="21">
        <f t="shared" si="168"/>
        <v>45979</v>
      </c>
      <c r="AD295" s="18">
        <f t="shared" si="155"/>
        <v>3.8382999999999998</v>
      </c>
      <c r="AE295">
        <f t="shared" si="173"/>
        <v>3.8383E-2</v>
      </c>
      <c r="AH295" s="21">
        <v>44680</v>
      </c>
      <c r="AI295" s="18">
        <v>4226.5600000000004</v>
      </c>
      <c r="AJ295" s="18">
        <v>5.1000000000000004E-3</v>
      </c>
      <c r="AL295" s="21">
        <v>44680</v>
      </c>
      <c r="AM295" s="18">
        <v>4226.5600000000004</v>
      </c>
      <c r="AN295" s="18">
        <v>5.1000000000000004E-3</v>
      </c>
      <c r="AP295" s="21">
        <v>44680</v>
      </c>
      <c r="AQ295" s="18">
        <v>4226.5600000000004</v>
      </c>
      <c r="AR295" s="18">
        <v>5.1000000000000004E-3</v>
      </c>
      <c r="AU295" s="1">
        <v>45610</v>
      </c>
      <c r="AV295">
        <v>4.46</v>
      </c>
      <c r="AW295">
        <f t="shared" si="156"/>
        <v>4.4600000000000001E-2</v>
      </c>
      <c r="AY295" s="1">
        <v>45610</v>
      </c>
      <c r="AZ295">
        <v>4.4000000000000004</v>
      </c>
      <c r="BA295">
        <f t="shared" si="157"/>
        <v>4.4000000000000004E-2</v>
      </c>
      <c r="BC295" s="1">
        <v>45610</v>
      </c>
      <c r="BD295">
        <v>4.5720000000000001</v>
      </c>
      <c r="BE295">
        <f t="shared" si="158"/>
        <v>4.5720000000000004E-2</v>
      </c>
      <c r="BG295" s="1">
        <v>45610</v>
      </c>
      <c r="BH295">
        <v>4.3940000000000001</v>
      </c>
      <c r="BI295">
        <f t="shared" si="159"/>
        <v>4.394E-2</v>
      </c>
      <c r="BK295" s="1">
        <v>36937</v>
      </c>
      <c r="BL295">
        <v>1.50820081180592</v>
      </c>
      <c r="BM295">
        <f t="shared" si="169"/>
        <v>1.50820081180592E-2</v>
      </c>
      <c r="BP295" s="1">
        <v>45597</v>
      </c>
      <c r="BQ295">
        <v>183.99440000000001</v>
      </c>
      <c r="BR295">
        <f t="shared" si="160"/>
        <v>1.839944</v>
      </c>
      <c r="BT295" s="1">
        <v>45601</v>
      </c>
      <c r="BU295">
        <v>3.0569999999999999</v>
      </c>
      <c r="BV295">
        <f t="shared" si="161"/>
        <v>3.057E-2</v>
      </c>
      <c r="BX295" s="1">
        <v>45601</v>
      </c>
      <c r="BY295">
        <v>2.923</v>
      </c>
      <c r="BZ295">
        <f t="shared" si="162"/>
        <v>2.9229999999999999E-2</v>
      </c>
      <c r="CB295" s="1">
        <v>45610</v>
      </c>
      <c r="CC295">
        <v>2.41</v>
      </c>
      <c r="CD295">
        <f t="shared" si="163"/>
        <v>2.41E-2</v>
      </c>
      <c r="CG295" s="1"/>
      <c r="CJ295" s="1"/>
      <c r="CL295" s="1"/>
      <c r="CM295" s="1"/>
      <c r="CP295" s="1"/>
      <c r="CS295" s="1"/>
      <c r="CV295" s="1"/>
      <c r="CY295" s="1"/>
      <c r="DB295" s="1"/>
    </row>
    <row r="296" spans="1:106" x14ac:dyDescent="0.3">
      <c r="A296" s="21">
        <f t="shared" si="164"/>
        <v>46225</v>
      </c>
      <c r="B296" s="18">
        <f t="shared" si="140"/>
        <v>112.421875</v>
      </c>
      <c r="C296">
        <f t="shared" si="170"/>
        <v>115</v>
      </c>
      <c r="D296">
        <f t="shared" ca="1" si="145"/>
        <v>-0.60277777777777775</v>
      </c>
      <c r="E296">
        <f ca="1">IF(currency="USD",'Future et co'!F296,IF(currency="EUR",'Future et co'!G296,FALSE))</f>
        <v>3.6070000000000005E-2</v>
      </c>
      <c r="F296">
        <f t="shared" ca="1" si="146"/>
        <v>3.6070000000000005E-2</v>
      </c>
      <c r="G296">
        <f t="shared" ca="1" si="147"/>
        <v>2.0569999999999998E-2</v>
      </c>
      <c r="I296" s="21">
        <f t="shared" si="165"/>
        <v>45350</v>
      </c>
      <c r="J296" s="18">
        <f t="shared" si="141"/>
        <v>0</v>
      </c>
      <c r="K296">
        <f t="shared" si="148"/>
        <v>0</v>
      </c>
      <c r="L296">
        <f t="shared" ca="1" si="149"/>
        <v>1.8277777777777777</v>
      </c>
      <c r="M296">
        <f t="shared" ca="1" si="142"/>
        <v>4.8339999999999994E-2</v>
      </c>
      <c r="O296" s="21">
        <f t="shared" si="166"/>
        <v>45350</v>
      </c>
      <c r="P296" s="18">
        <f t="shared" si="143"/>
        <v>0</v>
      </c>
      <c r="Q296">
        <f t="shared" si="150"/>
        <v>0</v>
      </c>
      <c r="R296">
        <f t="shared" ca="1" si="151"/>
        <v>1.8277777777777777</v>
      </c>
      <c r="S296">
        <f t="shared" ca="1" si="144"/>
        <v>4.8339999999999994E-2</v>
      </c>
      <c r="U296" s="21">
        <f t="shared" si="152"/>
        <v>46120</v>
      </c>
      <c r="V296" s="18">
        <f t="shared" si="153"/>
        <v>3.6070000000000002</v>
      </c>
      <c r="W296">
        <f t="shared" si="171"/>
        <v>3.6070000000000005E-2</v>
      </c>
      <c r="Y296" s="21">
        <f t="shared" si="167"/>
        <v>46120</v>
      </c>
      <c r="Z296" s="18">
        <f t="shared" si="154"/>
        <v>3.548</v>
      </c>
      <c r="AA296">
        <f t="shared" si="172"/>
        <v>3.5479999999999998E-2</v>
      </c>
      <c r="AC296" s="21">
        <f t="shared" si="168"/>
        <v>45980</v>
      </c>
      <c r="AD296" s="18">
        <f t="shared" si="155"/>
        <v>3.8525</v>
      </c>
      <c r="AE296">
        <f t="shared" si="173"/>
        <v>3.8525000000000004E-2</v>
      </c>
      <c r="AH296" s="21">
        <v>44679</v>
      </c>
      <c r="AI296" s="18">
        <v>4339.08</v>
      </c>
      <c r="AJ296" s="18">
        <v>1.3599999999999999E-2</v>
      </c>
      <c r="AL296" s="21">
        <v>44679</v>
      </c>
      <c r="AM296" s="18">
        <v>4339.08</v>
      </c>
      <c r="AN296" s="18">
        <v>1.3599999999999999E-2</v>
      </c>
      <c r="AP296" s="21">
        <v>44679</v>
      </c>
      <c r="AQ296" s="18">
        <v>4339.08</v>
      </c>
      <c r="AR296" s="18">
        <v>1.3599999999999999E-2</v>
      </c>
      <c r="AU296" s="1">
        <v>45609</v>
      </c>
      <c r="AV296">
        <v>4.4408000000000003</v>
      </c>
      <c r="AW296">
        <f t="shared" si="156"/>
        <v>4.4408000000000003E-2</v>
      </c>
      <c r="AY296" s="1">
        <v>45609</v>
      </c>
      <c r="AZ296">
        <v>4.3330000000000002</v>
      </c>
      <c r="BA296">
        <f t="shared" si="157"/>
        <v>4.333E-2</v>
      </c>
      <c r="BC296" s="1">
        <v>45609</v>
      </c>
      <c r="BD296">
        <v>4.4969999999999999</v>
      </c>
      <c r="BE296">
        <f t="shared" si="158"/>
        <v>4.4969999999999996E-2</v>
      </c>
      <c r="BG296" s="1">
        <v>45609</v>
      </c>
      <c r="BH296">
        <v>4.3170000000000002</v>
      </c>
      <c r="BI296">
        <f t="shared" si="159"/>
        <v>4.317E-2</v>
      </c>
      <c r="BK296" s="1">
        <v>36938</v>
      </c>
      <c r="BL296">
        <v>1.52081924187739</v>
      </c>
      <c r="BM296">
        <f t="shared" si="169"/>
        <v>1.52081924187739E-2</v>
      </c>
      <c r="BP296" s="1">
        <v>45596</v>
      </c>
      <c r="BQ296">
        <v>184.21809999999999</v>
      </c>
      <c r="BR296">
        <f t="shared" si="160"/>
        <v>1.8421809999999998</v>
      </c>
      <c r="BT296" s="1">
        <v>45600</v>
      </c>
      <c r="BU296">
        <v>3.0750000000000002</v>
      </c>
      <c r="BV296">
        <f t="shared" si="161"/>
        <v>3.0750000000000003E-2</v>
      </c>
      <c r="BX296" s="1">
        <v>45600</v>
      </c>
      <c r="BY296">
        <v>2.9159999999999999</v>
      </c>
      <c r="BZ296">
        <f t="shared" si="162"/>
        <v>2.9159999999999998E-2</v>
      </c>
      <c r="CB296" s="1">
        <v>45609</v>
      </c>
      <c r="CC296">
        <v>2.46</v>
      </c>
      <c r="CD296">
        <f t="shared" si="163"/>
        <v>2.46E-2</v>
      </c>
      <c r="CG296" s="1"/>
      <c r="CJ296" s="1"/>
      <c r="CL296" s="1"/>
      <c r="CM296" s="1"/>
      <c r="CP296" s="1"/>
      <c r="CS296" s="1"/>
      <c r="CV296" s="1"/>
      <c r="CY296" s="1"/>
      <c r="DB296" s="1"/>
    </row>
    <row r="297" spans="1:106" x14ac:dyDescent="0.3">
      <c r="A297" s="21">
        <f t="shared" si="164"/>
        <v>46226</v>
      </c>
      <c r="B297" s="18">
        <f t="shared" si="140"/>
        <v>112.421875</v>
      </c>
      <c r="C297">
        <f t="shared" si="170"/>
        <v>115</v>
      </c>
      <c r="D297">
        <f t="shared" ca="1" si="145"/>
        <v>-0.60555555555555551</v>
      </c>
      <c r="E297">
        <f ca="1">IF(currency="USD",'Future et co'!F297,IF(currency="EUR",'Future et co'!G297,FALSE))</f>
        <v>3.6070000000000005E-2</v>
      </c>
      <c r="F297">
        <f t="shared" ca="1" si="146"/>
        <v>3.6070000000000005E-2</v>
      </c>
      <c r="G297">
        <f t="shared" ca="1" si="147"/>
        <v>2.0569999999999998E-2</v>
      </c>
      <c r="I297" s="21">
        <f t="shared" si="165"/>
        <v>45351</v>
      </c>
      <c r="J297" s="18">
        <f t="shared" si="141"/>
        <v>0</v>
      </c>
      <c r="K297">
        <f t="shared" si="148"/>
        <v>0</v>
      </c>
      <c r="L297">
        <f t="shared" ca="1" si="149"/>
        <v>1.825</v>
      </c>
      <c r="M297">
        <f t="shared" ca="1" si="142"/>
        <v>4.795E-2</v>
      </c>
      <c r="O297" s="21">
        <f t="shared" si="166"/>
        <v>45351</v>
      </c>
      <c r="P297" s="18">
        <f t="shared" si="143"/>
        <v>0</v>
      </c>
      <c r="Q297">
        <f t="shared" si="150"/>
        <v>0</v>
      </c>
      <c r="R297">
        <f t="shared" ca="1" si="151"/>
        <v>1.825</v>
      </c>
      <c r="S297">
        <f t="shared" ca="1" si="144"/>
        <v>4.795E-2</v>
      </c>
      <c r="U297" s="21">
        <f t="shared" si="152"/>
        <v>46121</v>
      </c>
      <c r="V297" s="18">
        <f t="shared" si="153"/>
        <v>3.6070000000000002</v>
      </c>
      <c r="W297">
        <f t="shared" si="171"/>
        <v>3.6070000000000005E-2</v>
      </c>
      <c r="Y297" s="21">
        <f t="shared" si="167"/>
        <v>46121</v>
      </c>
      <c r="Z297" s="18">
        <f t="shared" si="154"/>
        <v>3.548</v>
      </c>
      <c r="AA297">
        <f t="shared" si="172"/>
        <v>3.5479999999999998E-2</v>
      </c>
      <c r="AC297" s="21">
        <f t="shared" si="168"/>
        <v>45981</v>
      </c>
      <c r="AD297" s="18">
        <f t="shared" si="155"/>
        <v>3.8250000000000002</v>
      </c>
      <c r="AE297">
        <f t="shared" si="173"/>
        <v>3.8249999999999999E-2</v>
      </c>
      <c r="AH297" s="21">
        <v>44678</v>
      </c>
      <c r="AI297" s="18">
        <v>4231.6000000000004</v>
      </c>
      <c r="AJ297" s="18">
        <v>1.3599999999999999E-2</v>
      </c>
      <c r="AL297" s="21">
        <v>44678</v>
      </c>
      <c r="AM297" s="18">
        <v>4231.6000000000004</v>
      </c>
      <c r="AN297" s="18">
        <v>1.3599999999999999E-2</v>
      </c>
      <c r="AP297" s="21">
        <v>44678</v>
      </c>
      <c r="AQ297" s="18">
        <v>4231.6000000000004</v>
      </c>
      <c r="AR297" s="18">
        <v>1.3599999999999999E-2</v>
      </c>
      <c r="AU297" s="1">
        <v>45608</v>
      </c>
      <c r="AV297">
        <v>4.4832999999999998</v>
      </c>
      <c r="AW297">
        <f t="shared" si="156"/>
        <v>4.4832999999999998E-2</v>
      </c>
      <c r="AY297" s="1">
        <v>45608</v>
      </c>
      <c r="AZ297">
        <v>4.3989000000000003</v>
      </c>
      <c r="BA297">
        <f t="shared" si="157"/>
        <v>4.3989E-2</v>
      </c>
      <c r="BC297" s="1">
        <v>45608</v>
      </c>
      <c r="BD297">
        <v>4.58</v>
      </c>
      <c r="BE297">
        <f t="shared" si="158"/>
        <v>4.58E-2</v>
      </c>
      <c r="BG297" s="1">
        <v>45608</v>
      </c>
      <c r="BH297">
        <v>4.3860000000000001</v>
      </c>
      <c r="BI297">
        <f t="shared" si="159"/>
        <v>4.3860000000000003E-2</v>
      </c>
      <c r="BK297" s="1">
        <v>36942</v>
      </c>
      <c r="BL297">
        <v>1.5347645388984399</v>
      </c>
      <c r="BM297">
        <f t="shared" si="169"/>
        <v>1.5347645388984399E-2</v>
      </c>
      <c r="BP297" s="1">
        <v>45595</v>
      </c>
      <c r="BQ297">
        <v>184.45570000000001</v>
      </c>
      <c r="BR297">
        <f t="shared" si="160"/>
        <v>1.844557</v>
      </c>
      <c r="BT297" s="1">
        <v>45597</v>
      </c>
      <c r="BU297">
        <v>3.085</v>
      </c>
      <c r="BV297">
        <f t="shared" si="161"/>
        <v>3.0849999999999999E-2</v>
      </c>
      <c r="BX297" s="1">
        <v>45597</v>
      </c>
      <c r="BY297">
        <v>2.9119999999999999</v>
      </c>
      <c r="BZ297">
        <f t="shared" si="162"/>
        <v>2.912E-2</v>
      </c>
      <c r="CB297" s="1">
        <v>45608</v>
      </c>
      <c r="CC297">
        <v>2.468</v>
      </c>
      <c r="CD297">
        <f t="shared" si="163"/>
        <v>2.4680000000000001E-2</v>
      </c>
      <c r="CG297" s="1"/>
      <c r="CJ297" s="1"/>
      <c r="CL297" s="1"/>
      <c r="CM297" s="1"/>
      <c r="CP297" s="1"/>
      <c r="CS297" s="1"/>
      <c r="CV297" s="1"/>
      <c r="CY297" s="1"/>
      <c r="DB297" s="1"/>
    </row>
    <row r="298" spans="1:106" x14ac:dyDescent="0.3">
      <c r="A298" s="21">
        <f t="shared" si="164"/>
        <v>46227</v>
      </c>
      <c r="B298" s="18">
        <f t="shared" si="140"/>
        <v>112.421875</v>
      </c>
      <c r="C298">
        <f t="shared" si="170"/>
        <v>115</v>
      </c>
      <c r="D298">
        <f t="shared" ca="1" si="145"/>
        <v>-0.60833333333333328</v>
      </c>
      <c r="E298">
        <f ca="1">IF(currency="USD",'Future et co'!F298,IF(currency="EUR",'Future et co'!G298,FALSE))</f>
        <v>3.6070000000000005E-2</v>
      </c>
      <c r="F298">
        <f t="shared" ca="1" si="146"/>
        <v>3.6070000000000005E-2</v>
      </c>
      <c r="G298">
        <f t="shared" ca="1" si="147"/>
        <v>2.0569999999999998E-2</v>
      </c>
      <c r="I298" s="21">
        <f t="shared" si="165"/>
        <v>45352</v>
      </c>
      <c r="J298" s="18">
        <f t="shared" si="141"/>
        <v>0</v>
      </c>
      <c r="K298">
        <f t="shared" si="148"/>
        <v>0</v>
      </c>
      <c r="L298">
        <f t="shared" ca="1" si="149"/>
        <v>1.8222222222222222</v>
      </c>
      <c r="M298">
        <f t="shared" ca="1" si="142"/>
        <v>4.7089999999999993E-2</v>
      </c>
      <c r="O298" s="21">
        <f t="shared" si="166"/>
        <v>45352</v>
      </c>
      <c r="P298" s="18">
        <f t="shared" si="143"/>
        <v>0</v>
      </c>
      <c r="Q298">
        <f t="shared" si="150"/>
        <v>0</v>
      </c>
      <c r="R298">
        <f t="shared" ca="1" si="151"/>
        <v>1.8222222222222222</v>
      </c>
      <c r="S298">
        <f t="shared" ca="1" si="144"/>
        <v>4.7089999999999993E-2</v>
      </c>
      <c r="U298" s="21">
        <f t="shared" si="152"/>
        <v>46122</v>
      </c>
      <c r="V298" s="18">
        <f t="shared" si="153"/>
        <v>3.6070000000000002</v>
      </c>
      <c r="W298">
        <f t="shared" si="171"/>
        <v>3.6070000000000005E-2</v>
      </c>
      <c r="Y298" s="21">
        <f t="shared" si="167"/>
        <v>46122</v>
      </c>
      <c r="Z298" s="18">
        <f t="shared" si="154"/>
        <v>3.548</v>
      </c>
      <c r="AA298">
        <f t="shared" si="172"/>
        <v>3.5479999999999998E-2</v>
      </c>
      <c r="AC298" s="21">
        <f t="shared" si="168"/>
        <v>45982</v>
      </c>
      <c r="AD298" s="18">
        <f t="shared" si="155"/>
        <v>3.7907000000000002</v>
      </c>
      <c r="AE298">
        <f t="shared" si="173"/>
        <v>3.7907000000000003E-2</v>
      </c>
      <c r="AH298" s="21">
        <v>44677</v>
      </c>
      <c r="AI298" s="18">
        <v>4220.42</v>
      </c>
      <c r="AJ298" s="18">
        <v>1.3599999999999999E-2</v>
      </c>
      <c r="AL298" s="21">
        <v>44677</v>
      </c>
      <c r="AM298" s="18">
        <v>4220.42</v>
      </c>
      <c r="AN298" s="18">
        <v>1.3599999999999999E-2</v>
      </c>
      <c r="AP298" s="21">
        <v>44677</v>
      </c>
      <c r="AQ298" s="18">
        <v>4220.42</v>
      </c>
      <c r="AR298" s="18">
        <v>1.3599999999999999E-2</v>
      </c>
      <c r="AU298" s="1">
        <v>45607</v>
      </c>
      <c r="AV298">
        <v>4.4539999999999997</v>
      </c>
      <c r="AW298">
        <f t="shared" si="156"/>
        <v>4.4539999999999996E-2</v>
      </c>
      <c r="AY298" s="1">
        <v>45607</v>
      </c>
      <c r="AZ298">
        <v>4.3731</v>
      </c>
      <c r="BA298">
        <f t="shared" si="157"/>
        <v>4.3730999999999999E-2</v>
      </c>
      <c r="BC298" s="1">
        <v>45607</v>
      </c>
      <c r="BD298">
        <v>4.5430000000000001</v>
      </c>
      <c r="BE298">
        <f t="shared" si="158"/>
        <v>4.5429999999999998E-2</v>
      </c>
      <c r="BG298" s="1">
        <v>45607</v>
      </c>
      <c r="BH298">
        <v>4.3109000000000002</v>
      </c>
      <c r="BI298">
        <f t="shared" si="159"/>
        <v>4.3109000000000001E-2</v>
      </c>
      <c r="BK298" s="1">
        <v>36943</v>
      </c>
      <c r="BL298">
        <v>1.5733572225986301</v>
      </c>
      <c r="BM298">
        <f t="shared" si="169"/>
        <v>1.57335722259863E-2</v>
      </c>
      <c r="BP298" s="1">
        <v>45594</v>
      </c>
      <c r="BQ298">
        <v>185.2105</v>
      </c>
      <c r="BR298">
        <f t="shared" si="160"/>
        <v>1.8521049999999999</v>
      </c>
      <c r="BT298" s="1">
        <v>45596</v>
      </c>
      <c r="BU298">
        <v>3.0619999999999998</v>
      </c>
      <c r="BV298">
        <f t="shared" si="161"/>
        <v>3.0619999999999998E-2</v>
      </c>
      <c r="BX298" s="1">
        <v>45596</v>
      </c>
      <c r="BY298">
        <v>2.8639999999999999</v>
      </c>
      <c r="BZ298">
        <f t="shared" si="162"/>
        <v>2.8639999999999999E-2</v>
      </c>
      <c r="CB298" s="1">
        <v>45607</v>
      </c>
      <c r="CC298">
        <v>2.48</v>
      </c>
      <c r="CD298">
        <f t="shared" si="163"/>
        <v>2.4799999999999999E-2</v>
      </c>
      <c r="CG298" s="1"/>
      <c r="CJ298" s="1"/>
      <c r="CL298" s="1"/>
      <c r="CM298" s="1"/>
      <c r="CP298" s="1"/>
      <c r="CS298" s="1"/>
      <c r="CV298" s="1"/>
      <c r="CY298" s="1"/>
      <c r="DB298" s="1"/>
    </row>
    <row r="299" spans="1:106" x14ac:dyDescent="0.3">
      <c r="A299" s="21">
        <f t="shared" si="164"/>
        <v>46230</v>
      </c>
      <c r="B299" s="18">
        <f t="shared" si="140"/>
        <v>112.421875</v>
      </c>
      <c r="C299">
        <f t="shared" si="170"/>
        <v>115</v>
      </c>
      <c r="D299">
        <f t="shared" ca="1" si="145"/>
        <v>-0.6166666666666667</v>
      </c>
      <c r="E299">
        <f ca="1">IF(currency="USD",'Future et co'!F299,IF(currency="EUR",'Future et co'!G299,FALSE))</f>
        <v>3.6070000000000005E-2</v>
      </c>
      <c r="F299">
        <f t="shared" ca="1" si="146"/>
        <v>3.6070000000000005E-2</v>
      </c>
      <c r="G299">
        <f t="shared" ca="1" si="147"/>
        <v>2.0569999999999998E-2</v>
      </c>
      <c r="I299" s="21">
        <f t="shared" si="165"/>
        <v>45355</v>
      </c>
      <c r="J299" s="18">
        <f t="shared" si="141"/>
        <v>0</v>
      </c>
      <c r="K299">
        <f t="shared" si="148"/>
        <v>0</v>
      </c>
      <c r="L299">
        <f t="shared" ca="1" si="149"/>
        <v>1.8138888888888889</v>
      </c>
      <c r="M299">
        <f t="shared" ca="1" si="142"/>
        <v>4.7670000000000004E-2</v>
      </c>
      <c r="O299" s="21">
        <f t="shared" si="166"/>
        <v>45355</v>
      </c>
      <c r="P299" s="18">
        <f t="shared" si="143"/>
        <v>0</v>
      </c>
      <c r="Q299">
        <f t="shared" si="150"/>
        <v>0</v>
      </c>
      <c r="R299">
        <f t="shared" ca="1" si="151"/>
        <v>1.8138888888888889</v>
      </c>
      <c r="S299">
        <f t="shared" ca="1" si="144"/>
        <v>4.7670000000000004E-2</v>
      </c>
      <c r="U299" s="21">
        <f t="shared" si="152"/>
        <v>46125</v>
      </c>
      <c r="V299" s="18">
        <f t="shared" si="153"/>
        <v>3.6070000000000002</v>
      </c>
      <c r="W299">
        <f t="shared" si="171"/>
        <v>3.6070000000000005E-2</v>
      </c>
      <c r="Y299" s="21">
        <f t="shared" si="167"/>
        <v>46125</v>
      </c>
      <c r="Z299" s="18">
        <f t="shared" si="154"/>
        <v>3.548</v>
      </c>
      <c r="AA299">
        <f t="shared" si="172"/>
        <v>3.5479999999999998E-2</v>
      </c>
      <c r="AC299" s="21">
        <f t="shared" si="168"/>
        <v>45985</v>
      </c>
      <c r="AD299" s="18">
        <f t="shared" si="155"/>
        <v>3.7785000000000002</v>
      </c>
      <c r="AE299">
        <f t="shared" si="173"/>
        <v>3.7784999999999999E-2</v>
      </c>
      <c r="AH299" s="21">
        <v>44676</v>
      </c>
      <c r="AI299" s="18">
        <v>4387.3599999999997</v>
      </c>
      <c r="AJ299" s="18">
        <v>5.1999999999999998E-3</v>
      </c>
      <c r="AL299" s="21">
        <v>44676</v>
      </c>
      <c r="AM299" s="18">
        <v>4387.3599999999997</v>
      </c>
      <c r="AN299" s="18">
        <v>5.1999999999999998E-3</v>
      </c>
      <c r="AP299" s="21">
        <v>44676</v>
      </c>
      <c r="AQ299" s="18">
        <v>4387.3599999999997</v>
      </c>
      <c r="AR299" s="18">
        <v>5.1999999999999998E-3</v>
      </c>
      <c r="AU299" s="1">
        <v>45604</v>
      </c>
      <c r="AV299">
        <v>4.4829999999999997</v>
      </c>
      <c r="AW299">
        <f t="shared" si="156"/>
        <v>4.4829999999999995E-2</v>
      </c>
      <c r="AY299" s="1">
        <v>45604</v>
      </c>
      <c r="AZ299">
        <v>4.375</v>
      </c>
      <c r="BA299">
        <f t="shared" si="157"/>
        <v>4.3749999999999997E-2</v>
      </c>
      <c r="BC299" s="1">
        <v>45604</v>
      </c>
      <c r="BD299">
        <v>4.5270000000000001</v>
      </c>
      <c r="BE299">
        <f t="shared" si="158"/>
        <v>4.5270000000000005E-2</v>
      </c>
      <c r="BG299" s="1">
        <v>45604</v>
      </c>
      <c r="BH299">
        <v>4.3079999999999998</v>
      </c>
      <c r="BI299">
        <f t="shared" si="159"/>
        <v>4.308E-2</v>
      </c>
      <c r="BK299" s="1">
        <v>36944</v>
      </c>
      <c r="BL299">
        <v>1.5682176336748499</v>
      </c>
      <c r="BM299">
        <f t="shared" si="169"/>
        <v>1.56821763367485E-2</v>
      </c>
      <c r="BP299" s="1">
        <v>45593</v>
      </c>
      <c r="BQ299">
        <v>185.92330000000001</v>
      </c>
      <c r="BR299">
        <f t="shared" si="160"/>
        <v>1.8592330000000001</v>
      </c>
      <c r="BT299" s="1">
        <v>45595</v>
      </c>
      <c r="BU299">
        <v>3.056</v>
      </c>
      <c r="BV299">
        <f t="shared" si="161"/>
        <v>3.056E-2</v>
      </c>
      <c r="BX299" s="1">
        <v>45595</v>
      </c>
      <c r="BY299">
        <v>2.867</v>
      </c>
      <c r="BZ299">
        <f t="shared" si="162"/>
        <v>2.8670000000000001E-2</v>
      </c>
      <c r="CB299" s="1">
        <v>45604</v>
      </c>
      <c r="CC299">
        <v>2.4889999999999999</v>
      </c>
      <c r="CD299">
        <f t="shared" si="163"/>
        <v>2.4889999999999999E-2</v>
      </c>
      <c r="CG299" s="1"/>
      <c r="CJ299" s="1"/>
      <c r="CL299" s="1"/>
      <c r="CM299" s="1"/>
      <c r="CP299" s="1"/>
      <c r="CS299" s="1"/>
      <c r="CV299" s="1"/>
      <c r="CY299" s="1"/>
      <c r="DB299" s="1"/>
    </row>
    <row r="300" spans="1:106" x14ac:dyDescent="0.3">
      <c r="A300" s="21">
        <f t="shared" si="164"/>
        <v>46231</v>
      </c>
      <c r="B300" s="18">
        <f t="shared" si="140"/>
        <v>112.421875</v>
      </c>
      <c r="C300">
        <f t="shared" si="170"/>
        <v>115</v>
      </c>
      <c r="D300">
        <f t="shared" ca="1" si="145"/>
        <v>-0.61944444444444446</v>
      </c>
      <c r="E300">
        <f ca="1">IF(currency="USD",'Future et co'!F300,IF(currency="EUR",'Future et co'!G300,FALSE))</f>
        <v>3.6070000000000005E-2</v>
      </c>
      <c r="F300">
        <f t="shared" ca="1" si="146"/>
        <v>3.6070000000000005E-2</v>
      </c>
      <c r="G300">
        <f t="shared" ca="1" si="147"/>
        <v>2.0569999999999998E-2</v>
      </c>
      <c r="I300" s="21">
        <f t="shared" si="165"/>
        <v>45356</v>
      </c>
      <c r="J300" s="18">
        <f t="shared" si="141"/>
        <v>0</v>
      </c>
      <c r="K300">
        <f t="shared" si="148"/>
        <v>0</v>
      </c>
      <c r="L300">
        <f t="shared" ca="1" si="149"/>
        <v>1.8111111111111111</v>
      </c>
      <c r="M300">
        <f t="shared" ca="1" si="142"/>
        <v>4.7129999999999998E-2</v>
      </c>
      <c r="O300" s="21">
        <f t="shared" si="166"/>
        <v>45356</v>
      </c>
      <c r="P300" s="18">
        <f t="shared" si="143"/>
        <v>0</v>
      </c>
      <c r="Q300">
        <f t="shared" si="150"/>
        <v>0</v>
      </c>
      <c r="R300">
        <f t="shared" ca="1" si="151"/>
        <v>1.8111111111111111</v>
      </c>
      <c r="S300">
        <f t="shared" ca="1" si="144"/>
        <v>4.7129999999999998E-2</v>
      </c>
      <c r="U300" s="21">
        <f t="shared" si="152"/>
        <v>46126</v>
      </c>
      <c r="V300" s="18">
        <f t="shared" si="153"/>
        <v>3.6070000000000002</v>
      </c>
      <c r="W300">
        <f t="shared" si="171"/>
        <v>3.6070000000000005E-2</v>
      </c>
      <c r="Y300" s="21">
        <f t="shared" si="167"/>
        <v>46126</v>
      </c>
      <c r="Z300" s="18">
        <f t="shared" si="154"/>
        <v>3.548</v>
      </c>
      <c r="AA300">
        <f t="shared" si="172"/>
        <v>3.5479999999999998E-2</v>
      </c>
      <c r="AC300" s="21">
        <f t="shared" si="168"/>
        <v>45986</v>
      </c>
      <c r="AD300" s="18">
        <f t="shared" si="155"/>
        <v>3.7627000000000002</v>
      </c>
      <c r="AE300">
        <f t="shared" si="173"/>
        <v>3.7627000000000001E-2</v>
      </c>
      <c r="AH300" s="21">
        <v>44673</v>
      </c>
      <c r="AI300" s="18">
        <v>4359.1400000000003</v>
      </c>
      <c r="AJ300" s="18">
        <v>6.1999999999999998E-3</v>
      </c>
      <c r="AL300" s="21">
        <v>44673</v>
      </c>
      <c r="AM300" s="18">
        <v>4359.1400000000003</v>
      </c>
      <c r="AN300" s="18">
        <v>6.1999999999999998E-3</v>
      </c>
      <c r="AP300" s="21">
        <v>44673</v>
      </c>
      <c r="AQ300" s="18">
        <v>4359.1400000000003</v>
      </c>
      <c r="AR300" s="18">
        <v>6.1999999999999998E-3</v>
      </c>
      <c r="AU300" s="1">
        <v>45603</v>
      </c>
      <c r="AV300">
        <v>4.4528999999999996</v>
      </c>
      <c r="AW300">
        <f t="shared" si="156"/>
        <v>4.4528999999999999E-2</v>
      </c>
      <c r="AY300" s="1">
        <v>45603</v>
      </c>
      <c r="AZ300">
        <v>4.3449</v>
      </c>
      <c r="BA300">
        <f t="shared" si="157"/>
        <v>4.3449000000000002E-2</v>
      </c>
      <c r="BC300" s="1">
        <v>45603</v>
      </c>
      <c r="BD300">
        <v>4.4669999999999996</v>
      </c>
      <c r="BE300">
        <f t="shared" si="158"/>
        <v>4.4669999999999994E-2</v>
      </c>
      <c r="BG300" s="1">
        <v>45603</v>
      </c>
      <c r="BH300">
        <v>4.2469999999999999</v>
      </c>
      <c r="BI300">
        <f t="shared" si="159"/>
        <v>4.2470000000000001E-2</v>
      </c>
      <c r="BK300" s="1">
        <v>36945</v>
      </c>
      <c r="BL300">
        <v>1.5980147986187001</v>
      </c>
      <c r="BM300">
        <f t="shared" si="169"/>
        <v>1.5980147986187E-2</v>
      </c>
      <c r="BP300" s="1">
        <v>45590</v>
      </c>
      <c r="BQ300">
        <v>186.0351</v>
      </c>
      <c r="BR300">
        <f t="shared" si="160"/>
        <v>1.8603510000000001</v>
      </c>
      <c r="BT300" s="1">
        <v>45594</v>
      </c>
      <c r="BU300">
        <v>3.056</v>
      </c>
      <c r="BV300">
        <f t="shared" si="161"/>
        <v>3.056E-2</v>
      </c>
      <c r="BX300" s="1">
        <v>45594</v>
      </c>
      <c r="BY300">
        <v>2.8860000000000001</v>
      </c>
      <c r="BZ300">
        <f t="shared" si="162"/>
        <v>2.886E-2</v>
      </c>
      <c r="CB300" s="1">
        <v>45603</v>
      </c>
      <c r="CC300">
        <v>2.5249999999999999</v>
      </c>
      <c r="CD300">
        <f t="shared" si="163"/>
        <v>2.5249999999999998E-2</v>
      </c>
      <c r="CG300" s="1"/>
      <c r="CJ300" s="1"/>
      <c r="CL300" s="1"/>
      <c r="CM300" s="1"/>
      <c r="CP300" s="1"/>
      <c r="CS300" s="1"/>
      <c r="CV300" s="1"/>
      <c r="CY300" s="1"/>
      <c r="DB300" s="1"/>
    </row>
    <row r="301" spans="1:106" x14ac:dyDescent="0.3">
      <c r="A301" s="21">
        <f t="shared" si="164"/>
        <v>46232</v>
      </c>
      <c r="B301" s="18">
        <f t="shared" si="140"/>
        <v>112.421875</v>
      </c>
      <c r="C301">
        <f t="shared" si="170"/>
        <v>115</v>
      </c>
      <c r="D301">
        <f t="shared" ca="1" si="145"/>
        <v>-0.62222222222222223</v>
      </c>
      <c r="E301">
        <f ca="1">IF(currency="USD",'Future et co'!F301,IF(currency="EUR",'Future et co'!G301,FALSE))</f>
        <v>3.6070000000000005E-2</v>
      </c>
      <c r="F301">
        <f t="shared" ca="1" si="146"/>
        <v>3.6070000000000005E-2</v>
      </c>
      <c r="G301">
        <f t="shared" ca="1" si="147"/>
        <v>2.0569999999999998E-2</v>
      </c>
      <c r="I301" s="21">
        <f t="shared" si="165"/>
        <v>45357</v>
      </c>
      <c r="J301" s="18">
        <f t="shared" si="141"/>
        <v>0</v>
      </c>
      <c r="K301">
        <f t="shared" si="148"/>
        <v>0</v>
      </c>
      <c r="L301">
        <f t="shared" ca="1" si="149"/>
        <v>1.8083333333333333</v>
      </c>
      <c r="M301">
        <f t="shared" ca="1" si="142"/>
        <v>4.7210000000000002E-2</v>
      </c>
      <c r="O301" s="21">
        <f t="shared" si="166"/>
        <v>45357</v>
      </c>
      <c r="P301" s="18">
        <f t="shared" si="143"/>
        <v>0</v>
      </c>
      <c r="Q301">
        <f t="shared" si="150"/>
        <v>0</v>
      </c>
      <c r="R301">
        <f t="shared" ca="1" si="151"/>
        <v>1.8083333333333333</v>
      </c>
      <c r="S301">
        <f t="shared" ca="1" si="144"/>
        <v>4.7210000000000002E-2</v>
      </c>
      <c r="U301" s="21">
        <f t="shared" si="152"/>
        <v>46127</v>
      </c>
      <c r="V301" s="18">
        <f t="shared" si="153"/>
        <v>3.6070000000000002</v>
      </c>
      <c r="W301">
        <f t="shared" si="171"/>
        <v>3.6070000000000005E-2</v>
      </c>
      <c r="Y301" s="21">
        <f t="shared" si="167"/>
        <v>46127</v>
      </c>
      <c r="Z301" s="18">
        <f t="shared" si="154"/>
        <v>3.548</v>
      </c>
      <c r="AA301">
        <f t="shared" si="172"/>
        <v>3.5479999999999998E-2</v>
      </c>
      <c r="AC301" s="21">
        <f t="shared" si="168"/>
        <v>45987</v>
      </c>
      <c r="AD301" s="18">
        <f t="shared" si="155"/>
        <v>3.7629999999999999</v>
      </c>
      <c r="AE301">
        <f t="shared" si="173"/>
        <v>3.7629999999999997E-2</v>
      </c>
      <c r="AH301" s="21">
        <v>44672</v>
      </c>
      <c r="AI301" s="18">
        <v>4481.67</v>
      </c>
      <c r="AJ301" s="18">
        <v>6.1999999999999998E-3</v>
      </c>
      <c r="AL301" s="21">
        <v>44672</v>
      </c>
      <c r="AM301" s="18">
        <v>4481.67</v>
      </c>
      <c r="AN301" s="18">
        <v>6.1999999999999998E-3</v>
      </c>
      <c r="AP301" s="21">
        <v>44672</v>
      </c>
      <c r="AQ301" s="18">
        <v>4481.67</v>
      </c>
      <c r="AR301" s="18">
        <v>6.1999999999999998E-3</v>
      </c>
      <c r="AU301" s="1">
        <v>45602</v>
      </c>
      <c r="AV301">
        <v>4.4488000000000003</v>
      </c>
      <c r="AW301">
        <f t="shared" si="156"/>
        <v>4.4488E-2</v>
      </c>
      <c r="AY301" s="1">
        <v>45602</v>
      </c>
      <c r="AZ301">
        <v>4.3503999999999996</v>
      </c>
      <c r="BA301">
        <f t="shared" si="157"/>
        <v>4.3503999999999994E-2</v>
      </c>
      <c r="BC301" s="1">
        <v>45602</v>
      </c>
      <c r="BD301">
        <v>4.5119999999999996</v>
      </c>
      <c r="BE301">
        <f t="shared" si="158"/>
        <v>4.5119999999999993E-2</v>
      </c>
      <c r="BG301" s="1">
        <v>45602</v>
      </c>
      <c r="BH301">
        <v>4.3140000000000001</v>
      </c>
      <c r="BI301">
        <f t="shared" si="159"/>
        <v>4.3139999999999998E-2</v>
      </c>
      <c r="BK301" s="1">
        <v>36948</v>
      </c>
      <c r="BL301">
        <v>1.55950761024725</v>
      </c>
      <c r="BM301">
        <f t="shared" si="169"/>
        <v>1.55950761024725E-2</v>
      </c>
      <c r="BP301" s="1">
        <v>45589</v>
      </c>
      <c r="BQ301">
        <v>186.60820000000001</v>
      </c>
      <c r="BR301">
        <f t="shared" si="160"/>
        <v>1.866082</v>
      </c>
      <c r="BT301" s="1">
        <v>45593</v>
      </c>
      <c r="BU301">
        <v>3.052</v>
      </c>
      <c r="BV301">
        <f t="shared" si="161"/>
        <v>3.0520000000000002E-2</v>
      </c>
      <c r="BX301" s="1">
        <v>45593</v>
      </c>
      <c r="BY301">
        <v>2.9049999999999998</v>
      </c>
      <c r="BZ301">
        <f t="shared" si="162"/>
        <v>2.9049999999999999E-2</v>
      </c>
      <c r="CB301" s="1">
        <v>45602</v>
      </c>
      <c r="CC301">
        <v>2.5379999999999998</v>
      </c>
      <c r="CD301">
        <f t="shared" si="163"/>
        <v>2.538E-2</v>
      </c>
      <c r="CG301" s="1"/>
      <c r="CJ301" s="1"/>
      <c r="CL301" s="1"/>
      <c r="CM301" s="1"/>
      <c r="CP301" s="1"/>
      <c r="CS301" s="1"/>
      <c r="CV301" s="1"/>
      <c r="CY301" s="1"/>
      <c r="DB301" s="1"/>
    </row>
    <row r="302" spans="1:106" x14ac:dyDescent="0.3">
      <c r="A302" s="21">
        <f t="shared" si="164"/>
        <v>46233</v>
      </c>
      <c r="B302" s="18">
        <f t="shared" si="140"/>
        <v>112.421875</v>
      </c>
      <c r="C302">
        <f t="shared" si="170"/>
        <v>115</v>
      </c>
      <c r="D302">
        <f t="shared" ca="1" si="145"/>
        <v>-0.625</v>
      </c>
      <c r="E302">
        <f ca="1">IF(currency="USD",'Future et co'!F302,IF(currency="EUR",'Future et co'!G302,FALSE))</f>
        <v>3.6070000000000005E-2</v>
      </c>
      <c r="F302">
        <f t="shared" ca="1" si="146"/>
        <v>3.6070000000000005E-2</v>
      </c>
      <c r="G302">
        <f t="shared" ca="1" si="147"/>
        <v>2.0569999999999998E-2</v>
      </c>
      <c r="I302" s="21">
        <f t="shared" si="165"/>
        <v>45358</v>
      </c>
      <c r="J302" s="18">
        <f t="shared" si="141"/>
        <v>0</v>
      </c>
      <c r="K302">
        <f t="shared" si="148"/>
        <v>0</v>
      </c>
      <c r="L302">
        <f t="shared" ca="1" si="149"/>
        <v>1.8055555555555556</v>
      </c>
      <c r="M302">
        <f t="shared" ca="1" si="142"/>
        <v>4.6679999999999999E-2</v>
      </c>
      <c r="O302" s="21">
        <f t="shared" si="166"/>
        <v>45358</v>
      </c>
      <c r="P302" s="18">
        <f t="shared" si="143"/>
        <v>0</v>
      </c>
      <c r="Q302">
        <f t="shared" si="150"/>
        <v>0</v>
      </c>
      <c r="R302">
        <f t="shared" ca="1" si="151"/>
        <v>1.8055555555555556</v>
      </c>
      <c r="S302">
        <f t="shared" ca="1" si="144"/>
        <v>4.6679999999999999E-2</v>
      </c>
      <c r="U302" s="21">
        <f t="shared" si="152"/>
        <v>46128</v>
      </c>
      <c r="V302" s="18">
        <f t="shared" si="153"/>
        <v>3.6070000000000002</v>
      </c>
      <c r="W302">
        <f t="shared" si="171"/>
        <v>3.6070000000000005E-2</v>
      </c>
      <c r="Y302" s="21">
        <f t="shared" si="167"/>
        <v>46128</v>
      </c>
      <c r="Z302" s="18">
        <f t="shared" si="154"/>
        <v>3.548</v>
      </c>
      <c r="AA302">
        <f t="shared" si="172"/>
        <v>3.5479999999999998E-2</v>
      </c>
      <c r="AC302" s="21">
        <f t="shared" si="168"/>
        <v>45988</v>
      </c>
      <c r="AD302" s="18">
        <f t="shared" si="155"/>
        <v>3.7669000000000001</v>
      </c>
      <c r="AE302">
        <f t="shared" si="173"/>
        <v>3.7669000000000001E-2</v>
      </c>
      <c r="AH302" s="21">
        <v>44671</v>
      </c>
      <c r="AI302" s="18">
        <v>4557.62</v>
      </c>
      <c r="AJ302" s="18">
        <v>3.2000000000000002E-3</v>
      </c>
      <c r="AL302" s="21">
        <v>44671</v>
      </c>
      <c r="AM302" s="18">
        <v>4557.62</v>
      </c>
      <c r="AN302" s="18">
        <v>3.2000000000000002E-3</v>
      </c>
      <c r="AP302" s="21">
        <v>44671</v>
      </c>
      <c r="AQ302" s="18">
        <v>4557.62</v>
      </c>
      <c r="AR302" s="18">
        <v>3.2000000000000002E-3</v>
      </c>
      <c r="AU302" s="1">
        <v>45601</v>
      </c>
      <c r="AV302">
        <v>4.4790000000000001</v>
      </c>
      <c r="AW302">
        <f t="shared" si="156"/>
        <v>4.4790000000000003E-2</v>
      </c>
      <c r="AY302" s="1">
        <v>45601</v>
      </c>
      <c r="AZ302">
        <v>4.3419999999999996</v>
      </c>
      <c r="BA302">
        <f t="shared" si="157"/>
        <v>4.3419999999999993E-2</v>
      </c>
      <c r="BC302" s="1">
        <v>45601</v>
      </c>
      <c r="BD302">
        <v>4.4459999999999997</v>
      </c>
      <c r="BE302">
        <f t="shared" si="158"/>
        <v>4.446E-2</v>
      </c>
      <c r="BG302" s="1">
        <v>45601</v>
      </c>
      <c r="BH302">
        <v>4.218</v>
      </c>
      <c r="BI302">
        <f t="shared" si="159"/>
        <v>4.2180000000000002E-2</v>
      </c>
      <c r="BK302" s="1">
        <v>36949</v>
      </c>
      <c r="BL302">
        <v>1.55190627633421</v>
      </c>
      <c r="BM302">
        <f t="shared" si="169"/>
        <v>1.55190627633421E-2</v>
      </c>
      <c r="BP302" s="1">
        <v>45588</v>
      </c>
      <c r="BQ302">
        <v>185.49</v>
      </c>
      <c r="BR302">
        <f t="shared" si="160"/>
        <v>1.8549</v>
      </c>
      <c r="BT302" s="1">
        <v>45590</v>
      </c>
      <c r="BU302">
        <v>3.0590000000000002</v>
      </c>
      <c r="BV302">
        <f t="shared" si="161"/>
        <v>3.0590000000000003E-2</v>
      </c>
      <c r="BX302" s="1">
        <v>45590</v>
      </c>
      <c r="BY302">
        <v>2.8940000000000001</v>
      </c>
      <c r="BZ302">
        <f t="shared" si="162"/>
        <v>2.894E-2</v>
      </c>
      <c r="CB302" s="1">
        <v>45601</v>
      </c>
      <c r="CC302">
        <v>2.637</v>
      </c>
      <c r="CD302">
        <f t="shared" si="163"/>
        <v>2.6370000000000001E-2</v>
      </c>
      <c r="CG302" s="1"/>
      <c r="CJ302" s="1"/>
      <c r="CL302" s="1"/>
      <c r="CM302" s="1"/>
      <c r="CP302" s="1"/>
      <c r="CS302" s="1"/>
      <c r="CV302" s="1"/>
      <c r="CY302" s="1"/>
      <c r="DB302" s="1"/>
    </row>
    <row r="303" spans="1:106" x14ac:dyDescent="0.3">
      <c r="A303" s="21">
        <f t="shared" si="164"/>
        <v>46234</v>
      </c>
      <c r="B303" s="18">
        <f t="shared" si="140"/>
        <v>112.421875</v>
      </c>
      <c r="C303">
        <f t="shared" si="170"/>
        <v>115</v>
      </c>
      <c r="D303">
        <f t="shared" ca="1" si="145"/>
        <v>-0.62777777777777777</v>
      </c>
      <c r="E303">
        <f ca="1">IF(currency="USD",'Future et co'!F303,IF(currency="EUR",'Future et co'!G303,FALSE))</f>
        <v>3.6070000000000005E-2</v>
      </c>
      <c r="F303">
        <f t="shared" ca="1" si="146"/>
        <v>3.6070000000000005E-2</v>
      </c>
      <c r="G303">
        <f t="shared" ca="1" si="147"/>
        <v>2.0569999999999998E-2</v>
      </c>
      <c r="I303" s="21">
        <f t="shared" si="165"/>
        <v>45359</v>
      </c>
      <c r="J303" s="18">
        <f t="shared" si="141"/>
        <v>0</v>
      </c>
      <c r="K303">
        <f t="shared" si="148"/>
        <v>0</v>
      </c>
      <c r="L303">
        <f t="shared" ca="1" si="149"/>
        <v>1.8027777777777778</v>
      </c>
      <c r="M303">
        <f t="shared" ca="1" si="142"/>
        <v>4.6369999999999995E-2</v>
      </c>
      <c r="O303" s="21">
        <f t="shared" si="166"/>
        <v>45359</v>
      </c>
      <c r="P303" s="18">
        <f t="shared" si="143"/>
        <v>0</v>
      </c>
      <c r="Q303">
        <f t="shared" si="150"/>
        <v>0</v>
      </c>
      <c r="R303">
        <f t="shared" ca="1" si="151"/>
        <v>1.8027777777777778</v>
      </c>
      <c r="S303">
        <f t="shared" ca="1" si="144"/>
        <v>4.6369999999999995E-2</v>
      </c>
      <c r="U303" s="21">
        <f t="shared" si="152"/>
        <v>46129</v>
      </c>
      <c r="V303" s="18">
        <f t="shared" si="153"/>
        <v>3.6070000000000002</v>
      </c>
      <c r="W303">
        <f t="shared" si="171"/>
        <v>3.6070000000000005E-2</v>
      </c>
      <c r="Y303" s="21">
        <f t="shared" si="167"/>
        <v>46129</v>
      </c>
      <c r="Z303" s="18">
        <f t="shared" si="154"/>
        <v>3.548</v>
      </c>
      <c r="AA303">
        <f t="shared" si="172"/>
        <v>3.5479999999999998E-2</v>
      </c>
      <c r="AC303" s="21">
        <f t="shared" si="168"/>
        <v>45989</v>
      </c>
      <c r="AD303" s="18">
        <f t="shared" si="155"/>
        <v>3.7879</v>
      </c>
      <c r="AE303">
        <f t="shared" si="173"/>
        <v>3.7879000000000003E-2</v>
      </c>
      <c r="AH303" s="21">
        <v>44670</v>
      </c>
      <c r="AI303" s="18">
        <v>4560</v>
      </c>
      <c r="AJ303" s="18">
        <v>3.2000000000000002E-3</v>
      </c>
      <c r="AL303" s="21">
        <v>44670</v>
      </c>
      <c r="AM303" s="18">
        <v>4560</v>
      </c>
      <c r="AN303" s="18">
        <v>3.2000000000000002E-3</v>
      </c>
      <c r="AP303" s="21">
        <v>44670</v>
      </c>
      <c r="AQ303" s="18">
        <v>4560</v>
      </c>
      <c r="AR303" s="18">
        <v>3.2000000000000002E-3</v>
      </c>
      <c r="AU303" s="1">
        <v>45600</v>
      </c>
      <c r="AV303">
        <v>4.4618000000000002</v>
      </c>
      <c r="AW303">
        <f t="shared" si="156"/>
        <v>4.4618000000000005E-2</v>
      </c>
      <c r="AY303" s="1">
        <v>45600</v>
      </c>
      <c r="AZ303">
        <v>4.3299000000000003</v>
      </c>
      <c r="BA303">
        <f t="shared" si="157"/>
        <v>4.3299000000000004E-2</v>
      </c>
      <c r="BC303" s="1">
        <v>45600</v>
      </c>
      <c r="BD303">
        <v>4.4390000000000001</v>
      </c>
      <c r="BE303">
        <f t="shared" si="158"/>
        <v>4.4389999999999999E-2</v>
      </c>
      <c r="BG303" s="1">
        <v>45600</v>
      </c>
      <c r="BH303">
        <v>4.202</v>
      </c>
      <c r="BI303">
        <f t="shared" si="159"/>
        <v>4.2020000000000002E-2</v>
      </c>
      <c r="BK303" s="1">
        <v>36950</v>
      </c>
      <c r="BL303">
        <v>1.56829341181502</v>
      </c>
      <c r="BM303">
        <f t="shared" si="169"/>
        <v>1.56829341181502E-2</v>
      </c>
      <c r="BP303" s="1">
        <v>45587</v>
      </c>
      <c r="BQ303">
        <v>185.65780000000001</v>
      </c>
      <c r="BR303">
        <f t="shared" si="160"/>
        <v>1.8565780000000001</v>
      </c>
      <c r="BT303" s="1">
        <v>45589</v>
      </c>
      <c r="BU303">
        <v>3.0720000000000001</v>
      </c>
      <c r="BV303">
        <f t="shared" si="161"/>
        <v>3.0720000000000001E-2</v>
      </c>
      <c r="BX303" s="1">
        <v>45589</v>
      </c>
      <c r="BY303">
        <v>2.92</v>
      </c>
      <c r="BZ303">
        <f t="shared" si="162"/>
        <v>2.92E-2</v>
      </c>
      <c r="CB303" s="1">
        <v>45600</v>
      </c>
      <c r="CC303">
        <v>2.6080000000000001</v>
      </c>
      <c r="CD303">
        <f t="shared" si="163"/>
        <v>2.6080000000000002E-2</v>
      </c>
      <c r="CG303" s="1"/>
      <c r="CJ303" s="1"/>
      <c r="CL303" s="1"/>
      <c r="CM303" s="1"/>
      <c r="CP303" s="1"/>
      <c r="CS303" s="1"/>
      <c r="CV303" s="1"/>
      <c r="CY303" s="1"/>
      <c r="DB303" s="1"/>
    </row>
    <row r="304" spans="1:106" x14ac:dyDescent="0.3">
      <c r="A304" s="21">
        <f t="shared" si="164"/>
        <v>46237</v>
      </c>
      <c r="B304" s="18">
        <f t="shared" si="140"/>
        <v>112.421875</v>
      </c>
      <c r="C304">
        <f t="shared" si="170"/>
        <v>115</v>
      </c>
      <c r="D304">
        <f t="shared" ca="1" si="145"/>
        <v>-0.63611111111111107</v>
      </c>
      <c r="E304">
        <f ca="1">IF(currency="USD",'Future et co'!F304,IF(currency="EUR",'Future et co'!G304,FALSE))</f>
        <v>3.6070000000000005E-2</v>
      </c>
      <c r="F304">
        <f t="shared" ca="1" si="146"/>
        <v>3.6070000000000005E-2</v>
      </c>
      <c r="G304">
        <f t="shared" ca="1" si="147"/>
        <v>2.0569999999999998E-2</v>
      </c>
      <c r="I304" s="21">
        <f t="shared" si="165"/>
        <v>45362</v>
      </c>
      <c r="J304" s="18">
        <f t="shared" si="141"/>
        <v>0</v>
      </c>
      <c r="K304">
        <f t="shared" si="148"/>
        <v>0</v>
      </c>
      <c r="L304">
        <f t="shared" ca="1" si="149"/>
        <v>1.7944444444444445</v>
      </c>
      <c r="M304">
        <f t="shared" ca="1" si="142"/>
        <v>4.6790000000000005E-2</v>
      </c>
      <c r="O304" s="21">
        <f t="shared" si="166"/>
        <v>45362</v>
      </c>
      <c r="P304" s="18">
        <f t="shared" si="143"/>
        <v>0</v>
      </c>
      <c r="Q304">
        <f t="shared" si="150"/>
        <v>0</v>
      </c>
      <c r="R304">
        <f t="shared" ca="1" si="151"/>
        <v>1.7944444444444445</v>
      </c>
      <c r="S304">
        <f t="shared" ca="1" si="144"/>
        <v>4.6790000000000005E-2</v>
      </c>
      <c r="U304" s="21">
        <f t="shared" si="152"/>
        <v>46132</v>
      </c>
      <c r="V304" s="18">
        <f t="shared" si="153"/>
        <v>3.6070000000000002</v>
      </c>
      <c r="W304">
        <f t="shared" si="171"/>
        <v>3.6070000000000005E-2</v>
      </c>
      <c r="Y304" s="21">
        <f t="shared" si="167"/>
        <v>46132</v>
      </c>
      <c r="Z304" s="18">
        <f t="shared" si="154"/>
        <v>3.548</v>
      </c>
      <c r="AA304">
        <f t="shared" si="172"/>
        <v>3.5479999999999998E-2</v>
      </c>
      <c r="AC304" s="21">
        <f t="shared" si="168"/>
        <v>45992</v>
      </c>
      <c r="AD304" s="18">
        <f t="shared" si="155"/>
        <v>3.79</v>
      </c>
      <c r="AE304">
        <f t="shared" si="173"/>
        <v>3.7900000000000003E-2</v>
      </c>
      <c r="AH304" s="21">
        <v>44669</v>
      </c>
      <c r="AI304" s="18">
        <v>4483.8900000000003</v>
      </c>
      <c r="AJ304" s="18">
        <v>3.2000000000000002E-3</v>
      </c>
      <c r="AL304" s="21">
        <v>44669</v>
      </c>
      <c r="AM304" s="18">
        <v>4483.8900000000003</v>
      </c>
      <c r="AN304" s="18">
        <v>3.2000000000000002E-3</v>
      </c>
      <c r="AP304" s="21">
        <v>44669</v>
      </c>
      <c r="AQ304" s="18">
        <v>4483.8900000000003</v>
      </c>
      <c r="AR304" s="18">
        <v>3.2000000000000002E-3</v>
      </c>
      <c r="AU304" s="1">
        <v>45597</v>
      </c>
      <c r="AV304">
        <v>4.476</v>
      </c>
      <c r="AW304">
        <f t="shared" si="156"/>
        <v>4.4760000000000001E-2</v>
      </c>
      <c r="AY304" s="1">
        <v>45597</v>
      </c>
      <c r="AZ304">
        <v>4.3468999999999998</v>
      </c>
      <c r="BA304">
        <f t="shared" si="157"/>
        <v>4.3469000000000001E-2</v>
      </c>
      <c r="BC304" s="1">
        <v>45597</v>
      </c>
      <c r="BD304">
        <v>4.4589999999999996</v>
      </c>
      <c r="BE304">
        <f t="shared" si="158"/>
        <v>4.4589999999999998E-2</v>
      </c>
      <c r="BG304" s="1">
        <v>45597</v>
      </c>
      <c r="BH304">
        <v>4.2359999999999998</v>
      </c>
      <c r="BI304">
        <f t="shared" si="159"/>
        <v>4.2359999999999995E-2</v>
      </c>
      <c r="BK304" s="1">
        <v>36951</v>
      </c>
      <c r="BL304">
        <v>1.57570080623222</v>
      </c>
      <c r="BM304">
        <f t="shared" si="169"/>
        <v>1.5757008062322199E-2</v>
      </c>
      <c r="BP304" s="1">
        <v>45586</v>
      </c>
      <c r="BQ304">
        <v>186.119</v>
      </c>
      <c r="BR304">
        <f t="shared" si="160"/>
        <v>1.8611899999999999</v>
      </c>
      <c r="BT304" s="1">
        <v>45588</v>
      </c>
      <c r="BU304">
        <v>3.0859999999999999</v>
      </c>
      <c r="BV304">
        <f t="shared" si="161"/>
        <v>3.0859999999999999E-2</v>
      </c>
      <c r="BX304" s="1">
        <v>45588</v>
      </c>
      <c r="BY304">
        <v>2.972</v>
      </c>
      <c r="BZ304">
        <f t="shared" si="162"/>
        <v>2.972E-2</v>
      </c>
      <c r="CB304" s="1">
        <v>45597</v>
      </c>
      <c r="CC304">
        <v>2.597</v>
      </c>
      <c r="CD304">
        <f t="shared" si="163"/>
        <v>2.597E-2</v>
      </c>
      <c r="CG304" s="1"/>
      <c r="CJ304" s="1"/>
      <c r="CL304" s="1"/>
      <c r="CM304" s="1"/>
      <c r="CP304" s="1"/>
      <c r="CS304" s="1"/>
      <c r="CV304" s="1"/>
      <c r="CY304" s="1"/>
      <c r="DB304" s="1"/>
    </row>
    <row r="305" spans="1:106" x14ac:dyDescent="0.3">
      <c r="A305" s="21">
        <f t="shared" si="164"/>
        <v>46238</v>
      </c>
      <c r="B305" s="18">
        <f t="shared" si="140"/>
        <v>112.421875</v>
      </c>
      <c r="C305">
        <f t="shared" si="170"/>
        <v>115</v>
      </c>
      <c r="D305">
        <f t="shared" ca="1" si="145"/>
        <v>-0.63888888888888884</v>
      </c>
      <c r="E305">
        <f ca="1">IF(currency="USD",'Future et co'!F305,IF(currency="EUR",'Future et co'!G305,FALSE))</f>
        <v>3.6070000000000005E-2</v>
      </c>
      <c r="F305">
        <f t="shared" ca="1" si="146"/>
        <v>3.6070000000000005E-2</v>
      </c>
      <c r="G305">
        <f t="shared" ca="1" si="147"/>
        <v>2.0569999999999998E-2</v>
      </c>
      <c r="I305" s="21">
        <f t="shared" si="165"/>
        <v>45363</v>
      </c>
      <c r="J305" s="18">
        <f t="shared" si="141"/>
        <v>0</v>
      </c>
      <c r="K305">
        <f t="shared" si="148"/>
        <v>0</v>
      </c>
      <c r="L305">
        <f t="shared" ca="1" si="149"/>
        <v>1.7916666666666667</v>
      </c>
      <c r="M305">
        <f t="shared" ca="1" si="142"/>
        <v>4.7240000000000004E-2</v>
      </c>
      <c r="O305" s="21">
        <f t="shared" si="166"/>
        <v>45363</v>
      </c>
      <c r="P305" s="18">
        <f t="shared" si="143"/>
        <v>0</v>
      </c>
      <c r="Q305">
        <f t="shared" si="150"/>
        <v>0</v>
      </c>
      <c r="R305">
        <f t="shared" ca="1" si="151"/>
        <v>1.7916666666666667</v>
      </c>
      <c r="S305">
        <f t="shared" ca="1" si="144"/>
        <v>4.7240000000000004E-2</v>
      </c>
      <c r="U305" s="21">
        <f t="shared" si="152"/>
        <v>46133</v>
      </c>
      <c r="V305" s="18">
        <f t="shared" si="153"/>
        <v>3.6070000000000002</v>
      </c>
      <c r="W305">
        <f t="shared" si="171"/>
        <v>3.6070000000000005E-2</v>
      </c>
      <c r="Y305" s="21">
        <f t="shared" si="167"/>
        <v>46133</v>
      </c>
      <c r="Z305" s="18">
        <f t="shared" si="154"/>
        <v>3.548</v>
      </c>
      <c r="AA305">
        <f t="shared" si="172"/>
        <v>3.5479999999999998E-2</v>
      </c>
      <c r="AC305" s="21">
        <f t="shared" si="168"/>
        <v>45993</v>
      </c>
      <c r="AD305" s="18">
        <f t="shared" si="155"/>
        <v>3.7639999999999998</v>
      </c>
      <c r="AE305">
        <f t="shared" si="173"/>
        <v>3.764E-2</v>
      </c>
      <c r="AH305" s="21">
        <v>44665</v>
      </c>
      <c r="AI305" s="18">
        <v>4468.5200000000004</v>
      </c>
      <c r="AJ305" s="18">
        <v>6.4000000000000003E-3</v>
      </c>
      <c r="AL305" s="21">
        <v>44665</v>
      </c>
      <c r="AM305" s="18">
        <v>4468.5200000000004</v>
      </c>
      <c r="AN305" s="18">
        <v>6.4000000000000003E-3</v>
      </c>
      <c r="AP305" s="21">
        <v>44665</v>
      </c>
      <c r="AQ305" s="18">
        <v>4468.5200000000004</v>
      </c>
      <c r="AR305" s="18">
        <v>6.4000000000000003E-3</v>
      </c>
      <c r="AU305" s="1">
        <v>45596</v>
      </c>
      <c r="AV305">
        <v>4.4878999999999998</v>
      </c>
      <c r="AW305">
        <f t="shared" si="156"/>
        <v>4.4878999999999995E-2</v>
      </c>
      <c r="AY305" s="1">
        <v>45596</v>
      </c>
      <c r="AZ305">
        <v>4.3455000000000004</v>
      </c>
      <c r="BA305">
        <f t="shared" si="157"/>
        <v>4.3455000000000001E-2</v>
      </c>
      <c r="BC305" s="1">
        <v>45596</v>
      </c>
      <c r="BD305">
        <v>4.45</v>
      </c>
      <c r="BE305">
        <f t="shared" si="158"/>
        <v>4.4500000000000005E-2</v>
      </c>
      <c r="BG305" s="1">
        <v>45596</v>
      </c>
      <c r="BH305">
        <v>4.2015000000000002</v>
      </c>
      <c r="BI305">
        <f t="shared" si="159"/>
        <v>4.2015000000000004E-2</v>
      </c>
      <c r="BK305" s="1">
        <v>36952</v>
      </c>
      <c r="BL305">
        <v>1.5735538944471901</v>
      </c>
      <c r="BM305">
        <f t="shared" si="169"/>
        <v>1.57355389444719E-2</v>
      </c>
      <c r="BP305" s="1">
        <v>45583</v>
      </c>
      <c r="BQ305">
        <v>187.55869999999999</v>
      </c>
      <c r="BR305">
        <f t="shared" si="160"/>
        <v>1.8755869999999999</v>
      </c>
      <c r="BT305" s="1">
        <v>45587</v>
      </c>
      <c r="BU305">
        <v>3.0979999999999999</v>
      </c>
      <c r="BV305">
        <f t="shared" si="161"/>
        <v>3.0979999999999997E-2</v>
      </c>
      <c r="BX305" s="1">
        <v>45587</v>
      </c>
      <c r="BY305">
        <v>2.9540000000000002</v>
      </c>
      <c r="BZ305">
        <f t="shared" si="162"/>
        <v>2.954E-2</v>
      </c>
      <c r="CB305" s="1">
        <v>45596</v>
      </c>
      <c r="CC305">
        <v>2.58</v>
      </c>
      <c r="CD305">
        <f t="shared" si="163"/>
        <v>2.58E-2</v>
      </c>
      <c r="CG305" s="1"/>
      <c r="CJ305" s="1"/>
      <c r="CL305" s="1"/>
      <c r="CM305" s="1"/>
      <c r="CP305" s="1"/>
      <c r="CS305" s="1"/>
      <c r="CV305" s="1"/>
      <c r="CY305" s="1"/>
      <c r="DB305" s="1"/>
    </row>
    <row r="306" spans="1:106" x14ac:dyDescent="0.3">
      <c r="A306" s="21">
        <f t="shared" si="164"/>
        <v>46239</v>
      </c>
      <c r="B306" s="18">
        <f t="shared" si="140"/>
        <v>112.421875</v>
      </c>
      <c r="C306">
        <f t="shared" si="170"/>
        <v>115</v>
      </c>
      <c r="D306">
        <f t="shared" ca="1" si="145"/>
        <v>-0.64166666666666672</v>
      </c>
      <c r="E306">
        <f ca="1">IF(currency="USD",'Future et co'!F306,IF(currency="EUR",'Future et co'!G306,FALSE))</f>
        <v>3.6070000000000005E-2</v>
      </c>
      <c r="F306">
        <f t="shared" ca="1" si="146"/>
        <v>3.6070000000000005E-2</v>
      </c>
      <c r="G306">
        <f t="shared" ca="1" si="147"/>
        <v>2.0569999999999998E-2</v>
      </c>
      <c r="I306" s="21">
        <f t="shared" si="165"/>
        <v>45364</v>
      </c>
      <c r="J306" s="18">
        <f t="shared" si="141"/>
        <v>0</v>
      </c>
      <c r="K306">
        <f t="shared" si="148"/>
        <v>0</v>
      </c>
      <c r="L306">
        <f t="shared" ca="1" si="149"/>
        <v>1.788888888888889</v>
      </c>
      <c r="M306">
        <f t="shared" ca="1" si="142"/>
        <v>4.7750000000000001E-2</v>
      </c>
      <c r="O306" s="21">
        <f t="shared" si="166"/>
        <v>45364</v>
      </c>
      <c r="P306" s="18">
        <f t="shared" si="143"/>
        <v>0</v>
      </c>
      <c r="Q306">
        <f t="shared" si="150"/>
        <v>0</v>
      </c>
      <c r="R306">
        <f t="shared" ca="1" si="151"/>
        <v>1.788888888888889</v>
      </c>
      <c r="S306">
        <f t="shared" ca="1" si="144"/>
        <v>4.7750000000000001E-2</v>
      </c>
      <c r="U306" s="21">
        <f t="shared" si="152"/>
        <v>46134</v>
      </c>
      <c r="V306" s="18">
        <f t="shared" si="153"/>
        <v>3.6070000000000002</v>
      </c>
      <c r="W306">
        <f t="shared" si="171"/>
        <v>3.6070000000000005E-2</v>
      </c>
      <c r="Y306" s="21">
        <f t="shared" si="167"/>
        <v>46134</v>
      </c>
      <c r="Z306" s="18">
        <f t="shared" si="154"/>
        <v>3.548</v>
      </c>
      <c r="AA306">
        <f t="shared" si="172"/>
        <v>3.5479999999999998E-2</v>
      </c>
      <c r="AC306" s="21">
        <f t="shared" si="168"/>
        <v>45994</v>
      </c>
      <c r="AD306" s="18">
        <f t="shared" si="155"/>
        <v>3.7439</v>
      </c>
      <c r="AE306">
        <f t="shared" si="173"/>
        <v>3.7439E-2</v>
      </c>
      <c r="AH306" s="21">
        <v>44664</v>
      </c>
      <c r="AI306" s="18">
        <v>4523</v>
      </c>
      <c r="AJ306" s="18">
        <v>5.8999999999999999E-3</v>
      </c>
      <c r="AL306" s="21">
        <v>44664</v>
      </c>
      <c r="AM306" s="18">
        <v>4523</v>
      </c>
      <c r="AN306" s="18">
        <v>5.8999999999999999E-3</v>
      </c>
      <c r="AP306" s="21">
        <v>44664</v>
      </c>
      <c r="AQ306" s="18">
        <v>4523</v>
      </c>
      <c r="AR306" s="18">
        <v>5.8999999999999999E-3</v>
      </c>
      <c r="AU306" s="1">
        <v>45595</v>
      </c>
      <c r="AV306">
        <v>4.4974999999999996</v>
      </c>
      <c r="AW306">
        <f t="shared" si="156"/>
        <v>4.4974999999999994E-2</v>
      </c>
      <c r="AY306" s="1">
        <v>45595</v>
      </c>
      <c r="AZ306">
        <v>4.3533999999999997</v>
      </c>
      <c r="BA306">
        <f t="shared" si="157"/>
        <v>4.3533999999999996E-2</v>
      </c>
      <c r="BC306" s="1">
        <v>45595</v>
      </c>
      <c r="BD306">
        <v>4.4589999999999996</v>
      </c>
      <c r="BE306">
        <f t="shared" si="158"/>
        <v>4.4589999999999998E-2</v>
      </c>
      <c r="BG306" s="1">
        <v>45595</v>
      </c>
      <c r="BH306">
        <v>4.2130000000000001</v>
      </c>
      <c r="BI306">
        <f t="shared" si="159"/>
        <v>4.2130000000000001E-2</v>
      </c>
      <c r="BK306" s="1">
        <v>36957</v>
      </c>
      <c r="BL306">
        <v>1.5652951218653099</v>
      </c>
      <c r="BM306">
        <f t="shared" si="169"/>
        <v>1.5652951218653101E-2</v>
      </c>
      <c r="BP306" s="1">
        <v>45582</v>
      </c>
      <c r="BQ306">
        <v>187.06950000000001</v>
      </c>
      <c r="BR306">
        <f t="shared" si="160"/>
        <v>1.870695</v>
      </c>
      <c r="BT306" s="1">
        <v>45586</v>
      </c>
      <c r="BU306">
        <v>3.1379999999999999</v>
      </c>
      <c r="BV306">
        <f t="shared" si="161"/>
        <v>3.1379999999999998E-2</v>
      </c>
      <c r="BX306" s="1">
        <v>45586</v>
      </c>
      <c r="BY306">
        <v>2.972</v>
      </c>
      <c r="BZ306">
        <f t="shared" si="162"/>
        <v>2.972E-2</v>
      </c>
      <c r="CB306" s="1">
        <v>45595</v>
      </c>
      <c r="CC306">
        <v>2.5760000000000001</v>
      </c>
      <c r="CD306">
        <f t="shared" si="163"/>
        <v>2.5760000000000002E-2</v>
      </c>
      <c r="CG306" s="1"/>
      <c r="CJ306" s="1"/>
      <c r="CL306" s="1"/>
      <c r="CM306" s="1"/>
      <c r="CP306" s="1"/>
      <c r="CS306" s="1"/>
      <c r="CV306" s="1"/>
      <c r="CY306" s="1"/>
      <c r="DB306" s="1"/>
    </row>
    <row r="307" spans="1:106" x14ac:dyDescent="0.3">
      <c r="A307" s="21">
        <f t="shared" si="164"/>
        <v>46240</v>
      </c>
      <c r="B307" s="18">
        <f t="shared" si="140"/>
        <v>112.421875</v>
      </c>
      <c r="C307">
        <f t="shared" si="170"/>
        <v>115</v>
      </c>
      <c r="D307">
        <f t="shared" ca="1" si="145"/>
        <v>-0.64444444444444449</v>
      </c>
      <c r="E307">
        <f ca="1">IF(currency="USD",'Future et co'!F307,IF(currency="EUR",'Future et co'!G307,FALSE))</f>
        <v>3.6070000000000005E-2</v>
      </c>
      <c r="F307">
        <f t="shared" ca="1" si="146"/>
        <v>3.6070000000000005E-2</v>
      </c>
      <c r="G307">
        <f t="shared" ca="1" si="147"/>
        <v>2.0569999999999998E-2</v>
      </c>
      <c r="I307" s="21">
        <f t="shared" si="165"/>
        <v>45365</v>
      </c>
      <c r="J307" s="18">
        <f t="shared" si="141"/>
        <v>0</v>
      </c>
      <c r="K307">
        <f t="shared" si="148"/>
        <v>0</v>
      </c>
      <c r="L307">
        <f t="shared" ca="1" si="149"/>
        <v>1.7861111111111112</v>
      </c>
      <c r="M307">
        <f t="shared" ca="1" si="142"/>
        <v>4.8342000000000003E-2</v>
      </c>
      <c r="O307" s="21">
        <f t="shared" si="166"/>
        <v>45365</v>
      </c>
      <c r="P307" s="18">
        <f t="shared" si="143"/>
        <v>0</v>
      </c>
      <c r="Q307">
        <f t="shared" si="150"/>
        <v>0</v>
      </c>
      <c r="R307">
        <f t="shared" ca="1" si="151"/>
        <v>1.7861111111111112</v>
      </c>
      <c r="S307">
        <f t="shared" ca="1" si="144"/>
        <v>4.8342000000000003E-2</v>
      </c>
      <c r="U307" s="21">
        <f t="shared" si="152"/>
        <v>46135</v>
      </c>
      <c r="V307" s="18">
        <f t="shared" si="153"/>
        <v>3.6070000000000002</v>
      </c>
      <c r="W307">
        <f t="shared" si="171"/>
        <v>3.6070000000000005E-2</v>
      </c>
      <c r="Y307" s="21">
        <f t="shared" si="167"/>
        <v>46135</v>
      </c>
      <c r="Z307" s="18">
        <f t="shared" si="154"/>
        <v>3.548</v>
      </c>
      <c r="AA307">
        <f t="shared" si="172"/>
        <v>3.5479999999999998E-2</v>
      </c>
      <c r="AC307" s="21">
        <f t="shared" si="168"/>
        <v>45995</v>
      </c>
      <c r="AD307" s="18">
        <f t="shared" si="155"/>
        <v>3.7629999999999999</v>
      </c>
      <c r="AE307">
        <f t="shared" si="173"/>
        <v>3.7629999999999997E-2</v>
      </c>
      <c r="AH307" s="21">
        <v>44663</v>
      </c>
      <c r="AI307" s="18">
        <v>4473.09</v>
      </c>
      <c r="AJ307" s="18">
        <v>5.8999999999999999E-3</v>
      </c>
      <c r="AL307" s="21">
        <v>44663</v>
      </c>
      <c r="AM307" s="18">
        <v>4473.09</v>
      </c>
      <c r="AN307" s="18">
        <v>5.8999999999999999E-3</v>
      </c>
      <c r="AP307" s="21">
        <v>44663</v>
      </c>
      <c r="AQ307" s="18">
        <v>4473.09</v>
      </c>
      <c r="AR307" s="18">
        <v>5.8999999999999999E-3</v>
      </c>
      <c r="AU307" s="1">
        <v>45594</v>
      </c>
      <c r="AV307">
        <v>4.5026999999999999</v>
      </c>
      <c r="AW307">
        <f t="shared" si="156"/>
        <v>4.5026999999999998E-2</v>
      </c>
      <c r="AY307" s="1">
        <v>45594</v>
      </c>
      <c r="AZ307">
        <v>4.3465999999999996</v>
      </c>
      <c r="BA307">
        <f t="shared" si="157"/>
        <v>4.3465999999999998E-2</v>
      </c>
      <c r="BC307" s="1">
        <v>45594</v>
      </c>
      <c r="BD307">
        <v>4.4080000000000004</v>
      </c>
      <c r="BE307">
        <f t="shared" si="158"/>
        <v>4.4080000000000001E-2</v>
      </c>
      <c r="BG307" s="1">
        <v>45594</v>
      </c>
      <c r="BH307">
        <v>4.1237000000000004</v>
      </c>
      <c r="BI307">
        <f t="shared" si="159"/>
        <v>4.1237000000000003E-2</v>
      </c>
      <c r="BK307" s="1">
        <v>36958</v>
      </c>
      <c r="BL307">
        <v>1.5526900694461201</v>
      </c>
      <c r="BM307">
        <f t="shared" si="169"/>
        <v>1.55269006944612E-2</v>
      </c>
      <c r="BP307" s="1">
        <v>45581</v>
      </c>
      <c r="BQ307">
        <v>187.5727</v>
      </c>
      <c r="BR307">
        <f t="shared" si="160"/>
        <v>1.8757269999999999</v>
      </c>
      <c r="BT307" s="1">
        <v>45583</v>
      </c>
      <c r="BU307">
        <v>3.2010000000000001</v>
      </c>
      <c r="BV307">
        <f t="shared" si="161"/>
        <v>3.2010000000000004E-2</v>
      </c>
      <c r="BX307" s="1">
        <v>45583</v>
      </c>
      <c r="BY307">
        <v>3.028</v>
      </c>
      <c r="BZ307">
        <f t="shared" si="162"/>
        <v>3.0280000000000001E-2</v>
      </c>
      <c r="CB307" s="1">
        <v>45594</v>
      </c>
      <c r="CC307">
        <v>2.5259999999999998</v>
      </c>
      <c r="CD307">
        <f t="shared" si="163"/>
        <v>2.5259999999999998E-2</v>
      </c>
      <c r="CG307" s="1"/>
      <c r="CJ307" s="1"/>
      <c r="CL307" s="1"/>
      <c r="CM307" s="1"/>
      <c r="CP307" s="1"/>
      <c r="CS307" s="1"/>
      <c r="CV307" s="1"/>
      <c r="CY307" s="1"/>
      <c r="DB307" s="1"/>
    </row>
    <row r="308" spans="1:106" x14ac:dyDescent="0.3">
      <c r="A308" s="21">
        <f t="shared" si="164"/>
        <v>46241</v>
      </c>
      <c r="B308" s="18">
        <f t="shared" si="140"/>
        <v>112.421875</v>
      </c>
      <c r="C308">
        <f t="shared" si="170"/>
        <v>115</v>
      </c>
      <c r="D308">
        <f t="shared" ca="1" si="145"/>
        <v>-0.64722222222222225</v>
      </c>
      <c r="E308">
        <f ca="1">IF(currency="USD",'Future et co'!F308,IF(currency="EUR",'Future et co'!G308,FALSE))</f>
        <v>3.6070000000000005E-2</v>
      </c>
      <c r="F308">
        <f t="shared" ca="1" si="146"/>
        <v>3.6070000000000005E-2</v>
      </c>
      <c r="G308">
        <f t="shared" ca="1" si="147"/>
        <v>2.0569999999999998E-2</v>
      </c>
      <c r="I308" s="21">
        <f t="shared" si="165"/>
        <v>45366</v>
      </c>
      <c r="J308" s="18">
        <f t="shared" si="141"/>
        <v>0</v>
      </c>
      <c r="K308">
        <f t="shared" si="148"/>
        <v>0</v>
      </c>
      <c r="L308">
        <f t="shared" ca="1" si="149"/>
        <v>1.7833333333333334</v>
      </c>
      <c r="M308">
        <f t="shared" ca="1" si="142"/>
        <v>4.8777000000000001E-2</v>
      </c>
      <c r="O308" s="21">
        <f t="shared" si="166"/>
        <v>45366</v>
      </c>
      <c r="P308" s="18">
        <f t="shared" si="143"/>
        <v>0</v>
      </c>
      <c r="Q308">
        <f t="shared" si="150"/>
        <v>0</v>
      </c>
      <c r="R308">
        <f t="shared" ca="1" si="151"/>
        <v>1.7833333333333334</v>
      </c>
      <c r="S308">
        <f t="shared" ca="1" si="144"/>
        <v>4.8777000000000001E-2</v>
      </c>
      <c r="U308" s="21">
        <f t="shared" si="152"/>
        <v>46136</v>
      </c>
      <c r="V308" s="18">
        <f t="shared" si="153"/>
        <v>3.6070000000000002</v>
      </c>
      <c r="W308">
        <f t="shared" si="171"/>
        <v>3.6070000000000005E-2</v>
      </c>
      <c r="Y308" s="21">
        <f t="shared" si="167"/>
        <v>46136</v>
      </c>
      <c r="Z308" s="18">
        <f t="shared" si="154"/>
        <v>3.548</v>
      </c>
      <c r="AA308">
        <f t="shared" si="172"/>
        <v>3.5479999999999998E-2</v>
      </c>
      <c r="AC308" s="21">
        <f t="shared" si="168"/>
        <v>45996</v>
      </c>
      <c r="AD308" s="18">
        <f t="shared" si="155"/>
        <v>3.782</v>
      </c>
      <c r="AE308">
        <f t="shared" si="173"/>
        <v>3.7819999999999999E-2</v>
      </c>
      <c r="AH308" s="21">
        <v>44662</v>
      </c>
      <c r="AI308" s="18">
        <v>4492.0600000000004</v>
      </c>
      <c r="AJ308" s="18">
        <v>5.7000000000000002E-3</v>
      </c>
      <c r="AL308" s="21">
        <v>44662</v>
      </c>
      <c r="AM308" s="18">
        <v>4492.0600000000004</v>
      </c>
      <c r="AN308" s="18">
        <v>5.7000000000000002E-3</v>
      </c>
      <c r="AP308" s="21">
        <v>44662</v>
      </c>
      <c r="AQ308" s="18">
        <v>4492.0600000000004</v>
      </c>
      <c r="AR308" s="18">
        <v>5.7000000000000002E-3</v>
      </c>
      <c r="AU308" s="1">
        <v>45593</v>
      </c>
      <c r="AV308">
        <v>4.5232999999999999</v>
      </c>
      <c r="AW308">
        <f t="shared" si="156"/>
        <v>4.5232999999999995E-2</v>
      </c>
      <c r="AY308" s="1">
        <v>45593</v>
      </c>
      <c r="AZ308">
        <v>4.3680000000000003</v>
      </c>
      <c r="BA308">
        <f t="shared" si="157"/>
        <v>4.3680000000000004E-2</v>
      </c>
      <c r="BC308" s="1">
        <v>45593</v>
      </c>
      <c r="BD308">
        <v>4.4470000000000001</v>
      </c>
      <c r="BE308">
        <f t="shared" si="158"/>
        <v>4.4470000000000003E-2</v>
      </c>
      <c r="BG308" s="1">
        <v>45593</v>
      </c>
      <c r="BH308">
        <v>4.1768000000000001</v>
      </c>
      <c r="BI308">
        <f t="shared" si="159"/>
        <v>4.1768E-2</v>
      </c>
      <c r="BK308" s="1">
        <v>36959</v>
      </c>
      <c r="BL308">
        <v>1.5803862885007101</v>
      </c>
      <c r="BM308">
        <f t="shared" si="169"/>
        <v>1.5803862885007101E-2</v>
      </c>
      <c r="BP308" s="1">
        <v>45580</v>
      </c>
      <c r="BQ308">
        <v>186.94370000000001</v>
      </c>
      <c r="BR308">
        <f t="shared" si="160"/>
        <v>1.869437</v>
      </c>
      <c r="BT308" s="1">
        <v>45582</v>
      </c>
      <c r="BU308">
        <v>3.2189999999999999</v>
      </c>
      <c r="BV308">
        <f t="shared" si="161"/>
        <v>3.2189999999999996E-2</v>
      </c>
      <c r="BX308" s="1">
        <v>45582</v>
      </c>
      <c r="BY308">
        <v>3.036</v>
      </c>
      <c r="BZ308">
        <f t="shared" si="162"/>
        <v>3.0360000000000002E-2</v>
      </c>
      <c r="CB308" s="1">
        <v>45593</v>
      </c>
      <c r="CC308">
        <v>2.5289999999999999</v>
      </c>
      <c r="CD308">
        <f t="shared" si="163"/>
        <v>2.529E-2</v>
      </c>
      <c r="CG308" s="1"/>
      <c r="CJ308" s="1"/>
      <c r="CL308" s="1"/>
      <c r="CM308" s="1"/>
      <c r="CP308" s="1"/>
      <c r="CS308" s="1"/>
      <c r="CV308" s="1"/>
      <c r="CY308" s="1"/>
      <c r="DB308" s="1"/>
    </row>
    <row r="309" spans="1:106" x14ac:dyDescent="0.3">
      <c r="A309" s="21">
        <f t="shared" si="164"/>
        <v>46244</v>
      </c>
      <c r="B309" s="18">
        <f t="shared" si="140"/>
        <v>112.421875</v>
      </c>
      <c r="C309">
        <f t="shared" si="170"/>
        <v>115</v>
      </c>
      <c r="D309">
        <f t="shared" ca="1" si="145"/>
        <v>-0.65555555555555556</v>
      </c>
      <c r="E309">
        <f ca="1">IF(currency="USD",'Future et co'!F309,IF(currency="EUR",'Future et co'!G309,FALSE))</f>
        <v>3.6070000000000005E-2</v>
      </c>
      <c r="F309">
        <f t="shared" ca="1" si="146"/>
        <v>3.6070000000000005E-2</v>
      </c>
      <c r="G309">
        <f t="shared" ca="1" si="147"/>
        <v>2.0569999999999998E-2</v>
      </c>
      <c r="I309" s="21">
        <f t="shared" si="165"/>
        <v>45369</v>
      </c>
      <c r="J309" s="18">
        <f t="shared" si="141"/>
        <v>0</v>
      </c>
      <c r="K309">
        <f t="shared" si="148"/>
        <v>0</v>
      </c>
      <c r="L309">
        <f t="shared" ca="1" si="149"/>
        <v>1.7749999999999999</v>
      </c>
      <c r="M309">
        <f t="shared" ca="1" si="142"/>
        <v>4.8887E-2</v>
      </c>
      <c r="O309" s="21">
        <f t="shared" si="166"/>
        <v>45369</v>
      </c>
      <c r="P309" s="18">
        <f t="shared" si="143"/>
        <v>0</v>
      </c>
      <c r="Q309">
        <f t="shared" si="150"/>
        <v>0</v>
      </c>
      <c r="R309">
        <f t="shared" ca="1" si="151"/>
        <v>1.7749999999999999</v>
      </c>
      <c r="S309">
        <f t="shared" ca="1" si="144"/>
        <v>4.8887E-2</v>
      </c>
      <c r="U309" s="21">
        <f t="shared" si="152"/>
        <v>46139</v>
      </c>
      <c r="V309" s="18">
        <f t="shared" si="153"/>
        <v>3.6070000000000002</v>
      </c>
      <c r="W309">
        <f t="shared" si="171"/>
        <v>3.6070000000000005E-2</v>
      </c>
      <c r="Y309" s="21">
        <f t="shared" si="167"/>
        <v>46139</v>
      </c>
      <c r="Z309" s="18">
        <f t="shared" si="154"/>
        <v>3.548</v>
      </c>
      <c r="AA309">
        <f t="shared" si="172"/>
        <v>3.5479999999999998E-2</v>
      </c>
      <c r="AC309" s="21">
        <f t="shared" si="168"/>
        <v>45999</v>
      </c>
      <c r="AD309" s="18">
        <f t="shared" si="155"/>
        <v>3.7930000000000001</v>
      </c>
      <c r="AE309">
        <f t="shared" si="173"/>
        <v>3.7929999999999998E-2</v>
      </c>
      <c r="AH309" s="21">
        <v>44659</v>
      </c>
      <c r="AI309" s="18">
        <v>4570.3999999999996</v>
      </c>
      <c r="AJ309" s="18">
        <v>5.5999999999999999E-3</v>
      </c>
      <c r="AL309" s="21">
        <v>44659</v>
      </c>
      <c r="AM309" s="18">
        <v>4570.3999999999996</v>
      </c>
      <c r="AN309" s="18">
        <v>5.5999999999999999E-3</v>
      </c>
      <c r="AP309" s="21">
        <v>44659</v>
      </c>
      <c r="AQ309" s="18">
        <v>4570.3999999999996</v>
      </c>
      <c r="AR309" s="18">
        <v>5.5999999999999999E-3</v>
      </c>
      <c r="AU309" s="1">
        <v>45590</v>
      </c>
      <c r="AV309">
        <v>4.5289999999999999</v>
      </c>
      <c r="AW309">
        <f t="shared" si="156"/>
        <v>4.5289999999999997E-2</v>
      </c>
      <c r="AY309" s="1">
        <v>45590</v>
      </c>
      <c r="AZ309">
        <v>4.3625999999999996</v>
      </c>
      <c r="BA309">
        <f t="shared" si="157"/>
        <v>4.3625999999999998E-2</v>
      </c>
      <c r="BC309" s="1">
        <v>45590</v>
      </c>
      <c r="BD309">
        <v>4.4349999999999996</v>
      </c>
      <c r="BE309">
        <f t="shared" si="158"/>
        <v>4.4349999999999994E-2</v>
      </c>
      <c r="BG309" s="1">
        <v>45590</v>
      </c>
      <c r="BH309">
        <v>4.1441999999999997</v>
      </c>
      <c r="BI309">
        <f t="shared" si="159"/>
        <v>4.1442E-2</v>
      </c>
      <c r="BK309" s="1">
        <v>36962</v>
      </c>
      <c r="BL309">
        <v>1.64295729050815</v>
      </c>
      <c r="BM309">
        <f t="shared" si="169"/>
        <v>1.6429572905081499E-2</v>
      </c>
      <c r="BP309" s="1">
        <v>45579</v>
      </c>
      <c r="BQ309">
        <v>186.09110000000001</v>
      </c>
      <c r="BR309">
        <f t="shared" si="160"/>
        <v>1.8609110000000002</v>
      </c>
      <c r="BT309" s="1">
        <v>45581</v>
      </c>
      <c r="BU309">
        <v>3.2080000000000002</v>
      </c>
      <c r="BV309">
        <f t="shared" si="161"/>
        <v>3.2080000000000004E-2</v>
      </c>
      <c r="BX309" s="1">
        <v>45581</v>
      </c>
      <c r="BY309">
        <v>3.0470000000000002</v>
      </c>
      <c r="BZ309">
        <f t="shared" si="162"/>
        <v>3.0470000000000001E-2</v>
      </c>
      <c r="CB309" s="1">
        <v>45590</v>
      </c>
      <c r="CC309">
        <v>2.5379999999999998</v>
      </c>
      <c r="CD309">
        <f t="shared" si="163"/>
        <v>2.538E-2</v>
      </c>
      <c r="CG309" s="1"/>
      <c r="CJ309" s="1"/>
      <c r="CL309" s="1"/>
      <c r="CM309" s="1"/>
      <c r="CP309" s="1"/>
      <c r="CS309" s="1"/>
      <c r="CV309" s="1"/>
      <c r="CY309" s="1"/>
      <c r="DB309" s="1"/>
    </row>
    <row r="310" spans="1:106" x14ac:dyDescent="0.3">
      <c r="A310" s="21">
        <f t="shared" si="164"/>
        <v>46245</v>
      </c>
      <c r="B310" s="18">
        <f t="shared" si="140"/>
        <v>112.421875</v>
      </c>
      <c r="C310">
        <f t="shared" si="170"/>
        <v>115</v>
      </c>
      <c r="D310">
        <f t="shared" ca="1" si="145"/>
        <v>-0.65833333333333333</v>
      </c>
      <c r="E310">
        <f ca="1">IF(currency="USD",'Future et co'!F310,IF(currency="EUR",'Future et co'!G310,FALSE))</f>
        <v>3.6070000000000005E-2</v>
      </c>
      <c r="F310">
        <f t="shared" ca="1" si="146"/>
        <v>3.6070000000000005E-2</v>
      </c>
      <c r="G310">
        <f t="shared" ca="1" si="147"/>
        <v>2.0569999999999998E-2</v>
      </c>
      <c r="I310" s="21">
        <f t="shared" si="165"/>
        <v>45370</v>
      </c>
      <c r="J310" s="18">
        <f t="shared" si="141"/>
        <v>0</v>
      </c>
      <c r="K310">
        <f t="shared" si="148"/>
        <v>0</v>
      </c>
      <c r="L310">
        <f t="shared" ca="1" si="149"/>
        <v>1.7722222222222221</v>
      </c>
      <c r="M310">
        <f t="shared" ca="1" si="142"/>
        <v>4.845E-2</v>
      </c>
      <c r="O310" s="21">
        <f t="shared" si="166"/>
        <v>45370</v>
      </c>
      <c r="P310" s="18">
        <f t="shared" si="143"/>
        <v>0</v>
      </c>
      <c r="Q310">
        <f t="shared" si="150"/>
        <v>0</v>
      </c>
      <c r="R310">
        <f t="shared" ca="1" si="151"/>
        <v>1.7722222222222221</v>
      </c>
      <c r="S310">
        <f t="shared" ca="1" si="144"/>
        <v>4.845E-2</v>
      </c>
      <c r="U310" s="21">
        <f t="shared" si="152"/>
        <v>46140</v>
      </c>
      <c r="V310" s="18">
        <f t="shared" si="153"/>
        <v>3.6070000000000002</v>
      </c>
      <c r="W310">
        <f t="shared" si="171"/>
        <v>3.6070000000000005E-2</v>
      </c>
      <c r="Y310" s="21">
        <f t="shared" si="167"/>
        <v>46140</v>
      </c>
      <c r="Z310" s="18">
        <f t="shared" si="154"/>
        <v>3.548</v>
      </c>
      <c r="AA310">
        <f t="shared" si="172"/>
        <v>3.5479999999999998E-2</v>
      </c>
      <c r="AC310" s="21">
        <f t="shared" si="168"/>
        <v>46000</v>
      </c>
      <c r="AD310" s="18">
        <f t="shared" si="155"/>
        <v>3.8144999999999998</v>
      </c>
      <c r="AE310">
        <f t="shared" si="173"/>
        <v>3.8144999999999998E-2</v>
      </c>
      <c r="AH310" s="21">
        <v>44658</v>
      </c>
      <c r="AI310" s="18">
        <v>4581.38</v>
      </c>
      <c r="AJ310" s="18">
        <v>5.3E-3</v>
      </c>
      <c r="AL310" s="21">
        <v>44658</v>
      </c>
      <c r="AM310" s="18">
        <v>4581.38</v>
      </c>
      <c r="AN310" s="18">
        <v>5.3E-3</v>
      </c>
      <c r="AP310" s="21">
        <v>44658</v>
      </c>
      <c r="AQ310" s="18">
        <v>4581.38</v>
      </c>
      <c r="AR310" s="18">
        <v>5.3E-3</v>
      </c>
      <c r="AU310" s="1">
        <v>45589</v>
      </c>
      <c r="AV310">
        <v>4.5336999999999996</v>
      </c>
      <c r="AW310">
        <f t="shared" si="156"/>
        <v>4.5336999999999995E-2</v>
      </c>
      <c r="AY310" s="1">
        <v>45589</v>
      </c>
      <c r="AZ310">
        <v>4.3659999999999997</v>
      </c>
      <c r="BA310">
        <f t="shared" si="157"/>
        <v>4.3659999999999997E-2</v>
      </c>
      <c r="BC310" s="1">
        <v>45589</v>
      </c>
      <c r="BD310">
        <v>4.431</v>
      </c>
      <c r="BE310">
        <f t="shared" si="158"/>
        <v>4.4310000000000002E-2</v>
      </c>
      <c r="BG310" s="1">
        <v>45589</v>
      </c>
      <c r="BH310">
        <v>4.1219999999999999</v>
      </c>
      <c r="BI310">
        <f t="shared" si="159"/>
        <v>4.122E-2</v>
      </c>
      <c r="BK310" s="1">
        <v>36963</v>
      </c>
      <c r="BL310">
        <v>1.6334091794483101</v>
      </c>
      <c r="BM310">
        <f t="shared" si="169"/>
        <v>1.6334091794483099E-2</v>
      </c>
      <c r="BP310" s="1">
        <v>45576</v>
      </c>
      <c r="BQ310">
        <v>186.10509999999999</v>
      </c>
      <c r="BR310">
        <f t="shared" si="160"/>
        <v>1.861051</v>
      </c>
      <c r="BT310" s="1">
        <v>45580</v>
      </c>
      <c r="BU310">
        <v>3.2149999999999999</v>
      </c>
      <c r="BV310">
        <f t="shared" si="161"/>
        <v>3.2149999999999998E-2</v>
      </c>
      <c r="BX310" s="1">
        <v>45580</v>
      </c>
      <c r="BY310">
        <v>3.0569999999999999</v>
      </c>
      <c r="BZ310">
        <f t="shared" si="162"/>
        <v>3.057E-2</v>
      </c>
      <c r="CB310" s="1">
        <v>45589</v>
      </c>
      <c r="CC310">
        <v>2.5379999999999998</v>
      </c>
      <c r="CD310">
        <f t="shared" si="163"/>
        <v>2.538E-2</v>
      </c>
      <c r="CG310" s="1"/>
      <c r="CJ310" s="1"/>
      <c r="CL310" s="1"/>
      <c r="CM310" s="1"/>
      <c r="CP310" s="1"/>
      <c r="CS310" s="1"/>
      <c r="CV310" s="1"/>
      <c r="CY310" s="1"/>
      <c r="DB310" s="1"/>
    </row>
    <row r="311" spans="1:106" x14ac:dyDescent="0.3">
      <c r="A311" s="21">
        <f t="shared" si="164"/>
        <v>46246</v>
      </c>
      <c r="B311" s="18">
        <f t="shared" si="140"/>
        <v>112.421875</v>
      </c>
      <c r="C311">
        <f t="shared" si="170"/>
        <v>115</v>
      </c>
      <c r="D311">
        <f t="shared" ca="1" si="145"/>
        <v>-0.66111111111111109</v>
      </c>
      <c r="E311">
        <f ca="1">IF(currency="USD",'Future et co'!F311,IF(currency="EUR",'Future et co'!G311,FALSE))</f>
        <v>3.6070000000000005E-2</v>
      </c>
      <c r="F311">
        <f t="shared" ca="1" si="146"/>
        <v>3.6070000000000005E-2</v>
      </c>
      <c r="G311">
        <f t="shared" ca="1" si="147"/>
        <v>2.0569999999999998E-2</v>
      </c>
      <c r="I311" s="21">
        <f t="shared" si="165"/>
        <v>45371</v>
      </c>
      <c r="J311" s="18">
        <f t="shared" si="141"/>
        <v>0</v>
      </c>
      <c r="K311">
        <f t="shared" si="148"/>
        <v>0</v>
      </c>
      <c r="L311">
        <f t="shared" ca="1" si="149"/>
        <v>1.7694444444444444</v>
      </c>
      <c r="M311">
        <f t="shared" ca="1" si="142"/>
        <v>4.7613000000000003E-2</v>
      </c>
      <c r="O311" s="21">
        <f t="shared" si="166"/>
        <v>45371</v>
      </c>
      <c r="P311" s="18">
        <f t="shared" si="143"/>
        <v>0</v>
      </c>
      <c r="Q311">
        <f t="shared" si="150"/>
        <v>0</v>
      </c>
      <c r="R311">
        <f t="shared" ca="1" si="151"/>
        <v>1.7694444444444444</v>
      </c>
      <c r="S311">
        <f t="shared" ca="1" si="144"/>
        <v>4.7613000000000003E-2</v>
      </c>
      <c r="U311" s="21">
        <f t="shared" si="152"/>
        <v>46141</v>
      </c>
      <c r="V311" s="18">
        <f t="shared" si="153"/>
        <v>3.6070000000000002</v>
      </c>
      <c r="W311">
        <f t="shared" si="171"/>
        <v>3.6070000000000005E-2</v>
      </c>
      <c r="Y311" s="21">
        <f t="shared" si="167"/>
        <v>46141</v>
      </c>
      <c r="Z311" s="18">
        <f t="shared" si="154"/>
        <v>3.548</v>
      </c>
      <c r="AA311">
        <f t="shared" si="172"/>
        <v>3.5479999999999998E-2</v>
      </c>
      <c r="AC311" s="21">
        <f t="shared" si="168"/>
        <v>46001</v>
      </c>
      <c r="AD311" s="18">
        <f t="shared" si="155"/>
        <v>3.7610000000000001</v>
      </c>
      <c r="AE311">
        <f t="shared" si="173"/>
        <v>3.7610000000000005E-2</v>
      </c>
      <c r="AH311" s="21">
        <v>44657</v>
      </c>
      <c r="AI311" s="18">
        <v>4576.3999999999996</v>
      </c>
      <c r="AJ311" s="18">
        <v>2.7000000000000001E-3</v>
      </c>
      <c r="AL311" s="21">
        <v>44657</v>
      </c>
      <c r="AM311" s="18">
        <v>4576.3999999999996</v>
      </c>
      <c r="AN311" s="18">
        <v>2.7000000000000001E-3</v>
      </c>
      <c r="AP311" s="21">
        <v>44657</v>
      </c>
      <c r="AQ311" s="18">
        <v>4576.3999999999996</v>
      </c>
      <c r="AR311" s="18">
        <v>2.7000000000000001E-3</v>
      </c>
      <c r="AU311" s="1">
        <v>45588</v>
      </c>
      <c r="AV311">
        <v>4.5629999999999997</v>
      </c>
      <c r="AW311">
        <f t="shared" si="156"/>
        <v>4.5629999999999997E-2</v>
      </c>
      <c r="AY311" s="1">
        <v>45588</v>
      </c>
      <c r="AZ311">
        <v>4.3863000000000003</v>
      </c>
      <c r="BA311">
        <f t="shared" si="157"/>
        <v>4.3863000000000006E-2</v>
      </c>
      <c r="BC311" s="1">
        <v>45588</v>
      </c>
      <c r="BD311">
        <v>4.4530000000000003</v>
      </c>
      <c r="BE311">
        <f t="shared" si="158"/>
        <v>4.453E-2</v>
      </c>
      <c r="BG311" s="1">
        <v>45588</v>
      </c>
      <c r="BH311">
        <v>4.1319999999999997</v>
      </c>
      <c r="BI311">
        <f t="shared" si="159"/>
        <v>4.1319999999999996E-2</v>
      </c>
      <c r="BK311" s="1">
        <v>36964</v>
      </c>
      <c r="BL311">
        <v>1.7188857172709999</v>
      </c>
      <c r="BM311">
        <f t="shared" si="169"/>
        <v>1.7188857172710001E-2</v>
      </c>
      <c r="BP311" s="1">
        <v>45575</v>
      </c>
      <c r="BQ311">
        <v>186.30080000000001</v>
      </c>
      <c r="BR311">
        <f t="shared" si="160"/>
        <v>1.863008</v>
      </c>
      <c r="BT311" s="1">
        <v>45579</v>
      </c>
      <c r="BU311">
        <v>3.2050000000000001</v>
      </c>
      <c r="BV311">
        <f t="shared" si="161"/>
        <v>3.2050000000000002E-2</v>
      </c>
      <c r="BX311" s="1">
        <v>45579</v>
      </c>
      <c r="BY311">
        <v>3.0619999999999998</v>
      </c>
      <c r="BZ311">
        <f t="shared" si="162"/>
        <v>3.0619999999999998E-2</v>
      </c>
      <c r="CB311" s="1">
        <v>45588</v>
      </c>
      <c r="CC311">
        <v>2.5790000000000002</v>
      </c>
      <c r="CD311">
        <f t="shared" si="163"/>
        <v>2.579E-2</v>
      </c>
      <c r="CG311" s="1"/>
      <c r="CJ311" s="1"/>
      <c r="CL311" s="1"/>
      <c r="CM311" s="1"/>
      <c r="CP311" s="1"/>
      <c r="CS311" s="1"/>
      <c r="CV311" s="1"/>
      <c r="CY311" s="1"/>
      <c r="DB311" s="1"/>
    </row>
    <row r="312" spans="1:106" x14ac:dyDescent="0.3">
      <c r="A312" s="21">
        <f t="shared" si="164"/>
        <v>46247</v>
      </c>
      <c r="B312" s="18">
        <f t="shared" si="140"/>
        <v>112.421875</v>
      </c>
      <c r="C312">
        <f t="shared" si="170"/>
        <v>115</v>
      </c>
      <c r="D312">
        <f t="shared" ca="1" si="145"/>
        <v>-0.66388888888888886</v>
      </c>
      <c r="E312">
        <f ca="1">IF(currency="USD",'Future et co'!F312,IF(currency="EUR",'Future et co'!G312,FALSE))</f>
        <v>3.6070000000000005E-2</v>
      </c>
      <c r="F312">
        <f t="shared" ca="1" si="146"/>
        <v>3.6070000000000005E-2</v>
      </c>
      <c r="G312">
        <f t="shared" ca="1" si="147"/>
        <v>2.0569999999999998E-2</v>
      </c>
      <c r="I312" s="21">
        <f t="shared" si="165"/>
        <v>45372</v>
      </c>
      <c r="J312" s="18">
        <f t="shared" si="141"/>
        <v>0</v>
      </c>
      <c r="K312">
        <f t="shared" si="148"/>
        <v>0</v>
      </c>
      <c r="L312">
        <f t="shared" ca="1" si="149"/>
        <v>1.7666666666666666</v>
      </c>
      <c r="M312">
        <f t="shared" ca="1" si="142"/>
        <v>4.7850000000000004E-2</v>
      </c>
      <c r="O312" s="21">
        <f t="shared" si="166"/>
        <v>45372</v>
      </c>
      <c r="P312" s="18">
        <f t="shared" si="143"/>
        <v>0</v>
      </c>
      <c r="Q312">
        <f t="shared" si="150"/>
        <v>0</v>
      </c>
      <c r="R312">
        <f t="shared" ca="1" si="151"/>
        <v>1.7666666666666666</v>
      </c>
      <c r="S312">
        <f t="shared" ca="1" si="144"/>
        <v>4.7850000000000004E-2</v>
      </c>
      <c r="U312" s="21">
        <f t="shared" si="152"/>
        <v>46142</v>
      </c>
      <c r="V312" s="18">
        <f t="shared" si="153"/>
        <v>3.6070000000000002</v>
      </c>
      <c r="W312">
        <f t="shared" si="171"/>
        <v>3.6070000000000005E-2</v>
      </c>
      <c r="Y312" s="21">
        <f t="shared" si="167"/>
        <v>46142</v>
      </c>
      <c r="Z312" s="18">
        <f t="shared" si="154"/>
        <v>3.548</v>
      </c>
      <c r="AA312">
        <f t="shared" si="172"/>
        <v>3.5479999999999998E-2</v>
      </c>
      <c r="AC312" s="21">
        <f t="shared" si="168"/>
        <v>46002</v>
      </c>
      <c r="AD312" s="18">
        <f t="shared" si="155"/>
        <v>3.7570000000000001</v>
      </c>
      <c r="AE312">
        <f t="shared" si="173"/>
        <v>3.7569999999999999E-2</v>
      </c>
      <c r="AH312" s="21">
        <v>44656</v>
      </c>
      <c r="AI312" s="18">
        <v>4621.63</v>
      </c>
      <c r="AJ312" s="18">
        <v>2.7000000000000001E-3</v>
      </c>
      <c r="AL312" s="21">
        <v>44656</v>
      </c>
      <c r="AM312" s="18">
        <v>4621.63</v>
      </c>
      <c r="AN312" s="18">
        <v>2.7000000000000001E-3</v>
      </c>
      <c r="AP312" s="21">
        <v>44656</v>
      </c>
      <c r="AQ312" s="18">
        <v>4621.63</v>
      </c>
      <c r="AR312" s="18">
        <v>2.7000000000000001E-3</v>
      </c>
      <c r="AU312" s="1">
        <v>45587</v>
      </c>
      <c r="AV312">
        <v>4.5640000000000001</v>
      </c>
      <c r="AW312">
        <f t="shared" si="156"/>
        <v>4.564E-2</v>
      </c>
      <c r="AY312" s="1">
        <v>45587</v>
      </c>
      <c r="AZ312">
        <v>4.407</v>
      </c>
      <c r="BA312">
        <f t="shared" si="157"/>
        <v>4.4069999999999998E-2</v>
      </c>
      <c r="BC312" s="1">
        <v>45587</v>
      </c>
      <c r="BD312">
        <v>4.43</v>
      </c>
      <c r="BE312">
        <f t="shared" si="158"/>
        <v>4.4299999999999999E-2</v>
      </c>
      <c r="BG312" s="1">
        <v>45587</v>
      </c>
      <c r="BH312">
        <v>4.0979999999999999</v>
      </c>
      <c r="BI312">
        <f t="shared" si="159"/>
        <v>4.0979999999999996E-2</v>
      </c>
      <c r="BK312" s="1">
        <v>36965</v>
      </c>
      <c r="BL312">
        <v>1.6644611946551899</v>
      </c>
      <c r="BM312">
        <f t="shared" si="169"/>
        <v>1.6644611946551899E-2</v>
      </c>
      <c r="BP312" s="1">
        <v>45574</v>
      </c>
      <c r="BQ312">
        <v>186.46850000000001</v>
      </c>
      <c r="BR312">
        <f t="shared" si="160"/>
        <v>1.8646850000000001</v>
      </c>
      <c r="BT312" s="1">
        <v>45576</v>
      </c>
      <c r="BU312">
        <v>3.1789999999999998</v>
      </c>
      <c r="BV312">
        <f t="shared" si="161"/>
        <v>3.1789999999999999E-2</v>
      </c>
      <c r="BX312" s="1">
        <v>45576</v>
      </c>
      <c r="BY312">
        <v>3.0640000000000001</v>
      </c>
      <c r="BZ312">
        <f t="shared" si="162"/>
        <v>3.0640000000000001E-2</v>
      </c>
      <c r="CB312" s="1">
        <v>45587</v>
      </c>
      <c r="CC312">
        <v>2.6179999999999999</v>
      </c>
      <c r="CD312">
        <f t="shared" si="163"/>
        <v>2.6179999999999998E-2</v>
      </c>
      <c r="CG312" s="1"/>
      <c r="CJ312" s="1"/>
      <c r="CL312" s="1"/>
      <c r="CM312" s="1"/>
      <c r="CP312" s="1"/>
      <c r="CS312" s="1"/>
      <c r="CV312" s="1"/>
      <c r="CY312" s="1"/>
      <c r="DB312" s="1"/>
    </row>
    <row r="313" spans="1:106" x14ac:dyDescent="0.3">
      <c r="A313" s="21">
        <f t="shared" si="164"/>
        <v>46248</v>
      </c>
      <c r="B313" s="18">
        <f t="shared" si="140"/>
        <v>112.421875</v>
      </c>
      <c r="C313">
        <f t="shared" si="170"/>
        <v>115</v>
      </c>
      <c r="D313">
        <f t="shared" ca="1" si="145"/>
        <v>-0.66666666666666663</v>
      </c>
      <c r="E313">
        <f ca="1">IF(currency="USD",'Future et co'!F313,IF(currency="EUR",'Future et co'!G313,FALSE))</f>
        <v>3.6070000000000005E-2</v>
      </c>
      <c r="F313">
        <f t="shared" ca="1" si="146"/>
        <v>3.6070000000000005E-2</v>
      </c>
      <c r="G313">
        <f t="shared" ca="1" si="147"/>
        <v>2.0569999999999998E-2</v>
      </c>
      <c r="I313" s="21">
        <f t="shared" si="165"/>
        <v>45373</v>
      </c>
      <c r="J313" s="18">
        <f t="shared" si="141"/>
        <v>0</v>
      </c>
      <c r="K313">
        <f t="shared" si="148"/>
        <v>0</v>
      </c>
      <c r="L313">
        <f t="shared" ca="1" si="149"/>
        <v>1.7638888888888888</v>
      </c>
      <c r="M313">
        <f t="shared" ca="1" si="142"/>
        <v>4.7392999999999998E-2</v>
      </c>
      <c r="O313" s="21">
        <f t="shared" si="166"/>
        <v>45373</v>
      </c>
      <c r="P313" s="18">
        <f t="shared" si="143"/>
        <v>0</v>
      </c>
      <c r="Q313">
        <f t="shared" si="150"/>
        <v>0</v>
      </c>
      <c r="R313">
        <f t="shared" ca="1" si="151"/>
        <v>1.7638888888888888</v>
      </c>
      <c r="S313">
        <f t="shared" ca="1" si="144"/>
        <v>4.7392999999999998E-2</v>
      </c>
      <c r="U313" s="21">
        <f t="shared" si="152"/>
        <v>46143</v>
      </c>
      <c r="V313" s="18">
        <f t="shared" si="153"/>
        <v>3.6070000000000002</v>
      </c>
      <c r="W313">
        <f t="shared" si="171"/>
        <v>3.6070000000000005E-2</v>
      </c>
      <c r="Y313" s="21">
        <f t="shared" si="167"/>
        <v>46143</v>
      </c>
      <c r="Z313" s="18">
        <f t="shared" si="154"/>
        <v>3.548</v>
      </c>
      <c r="AA313">
        <f t="shared" si="172"/>
        <v>3.5479999999999998E-2</v>
      </c>
      <c r="AC313" s="21">
        <f t="shared" si="168"/>
        <v>46003</v>
      </c>
      <c r="AD313" s="18">
        <f t="shared" si="155"/>
        <v>3.7450000000000001</v>
      </c>
      <c r="AE313">
        <f t="shared" si="173"/>
        <v>3.7450000000000004E-2</v>
      </c>
      <c r="AH313" s="21">
        <v>44655</v>
      </c>
      <c r="AI313" s="18">
        <v>4677.37</v>
      </c>
      <c r="AJ313" s="18">
        <v>2.7000000000000001E-3</v>
      </c>
      <c r="AL313" s="21">
        <v>44655</v>
      </c>
      <c r="AM313" s="18">
        <v>4677.37</v>
      </c>
      <c r="AN313" s="18">
        <v>2.7000000000000001E-3</v>
      </c>
      <c r="AP313" s="21">
        <v>44655</v>
      </c>
      <c r="AQ313" s="18">
        <v>4677.37</v>
      </c>
      <c r="AR313" s="18">
        <v>2.7000000000000001E-3</v>
      </c>
      <c r="AU313" s="1">
        <v>45586</v>
      </c>
      <c r="AV313">
        <v>4.5780000000000003</v>
      </c>
      <c r="AW313">
        <f t="shared" si="156"/>
        <v>4.5780000000000001E-2</v>
      </c>
      <c r="AY313" s="1">
        <v>45586</v>
      </c>
      <c r="AZ313">
        <v>4.4016999999999999</v>
      </c>
      <c r="BA313">
        <f t="shared" si="157"/>
        <v>4.4017000000000001E-2</v>
      </c>
      <c r="BC313" s="1">
        <v>45586</v>
      </c>
      <c r="BD313">
        <v>4.4420000000000002</v>
      </c>
      <c r="BE313">
        <f t="shared" si="158"/>
        <v>4.4420000000000001E-2</v>
      </c>
      <c r="BG313" s="1">
        <v>45586</v>
      </c>
      <c r="BH313">
        <v>4.0978000000000003</v>
      </c>
      <c r="BI313">
        <f t="shared" si="159"/>
        <v>4.0978000000000001E-2</v>
      </c>
      <c r="BK313" s="1">
        <v>36966</v>
      </c>
      <c r="BL313">
        <v>1.6980021785722199</v>
      </c>
      <c r="BM313">
        <f t="shared" si="169"/>
        <v>1.6980021785722201E-2</v>
      </c>
      <c r="BP313" s="1">
        <v>45573</v>
      </c>
      <c r="BQ313">
        <v>186.52440000000001</v>
      </c>
      <c r="BR313">
        <f t="shared" si="160"/>
        <v>1.8652440000000001</v>
      </c>
      <c r="BT313" s="1">
        <v>45575</v>
      </c>
      <c r="BU313">
        <v>3.1840000000000002</v>
      </c>
      <c r="BV313">
        <f t="shared" si="161"/>
        <v>3.184E-2</v>
      </c>
      <c r="BX313" s="1">
        <v>45575</v>
      </c>
      <c r="BY313">
        <v>3.0550000000000002</v>
      </c>
      <c r="BZ313">
        <f t="shared" si="162"/>
        <v>3.0550000000000001E-2</v>
      </c>
      <c r="CB313" s="1">
        <v>45586</v>
      </c>
      <c r="CC313">
        <v>2.617</v>
      </c>
      <c r="CD313">
        <f t="shared" si="163"/>
        <v>2.6169999999999999E-2</v>
      </c>
      <c r="CG313" s="1"/>
      <c r="CJ313" s="1"/>
      <c r="CL313" s="1"/>
      <c r="CM313" s="1"/>
      <c r="CP313" s="1"/>
      <c r="CS313" s="1"/>
      <c r="CV313" s="1"/>
      <c r="CY313" s="1"/>
      <c r="DB313" s="1"/>
    </row>
    <row r="314" spans="1:106" x14ac:dyDescent="0.3">
      <c r="A314" s="21">
        <f t="shared" si="164"/>
        <v>46251</v>
      </c>
      <c r="B314" s="18">
        <f t="shared" si="140"/>
        <v>112.421875</v>
      </c>
      <c r="C314">
        <f t="shared" si="170"/>
        <v>115</v>
      </c>
      <c r="D314">
        <f t="shared" ca="1" si="145"/>
        <v>-0.67500000000000004</v>
      </c>
      <c r="E314">
        <f ca="1">IF(currency="USD",'Future et co'!F314,IF(currency="EUR",'Future et co'!G314,FALSE))</f>
        <v>3.6070000000000005E-2</v>
      </c>
      <c r="F314">
        <f t="shared" ca="1" si="146"/>
        <v>3.6070000000000005E-2</v>
      </c>
      <c r="G314">
        <f t="shared" ca="1" si="147"/>
        <v>2.0569999999999998E-2</v>
      </c>
      <c r="I314" s="21">
        <f t="shared" si="165"/>
        <v>45376</v>
      </c>
      <c r="J314" s="18">
        <f t="shared" si="141"/>
        <v>0</v>
      </c>
      <c r="K314">
        <f t="shared" si="148"/>
        <v>0</v>
      </c>
      <c r="L314">
        <f t="shared" ca="1" si="149"/>
        <v>1.7555555555555555</v>
      </c>
      <c r="M314">
        <f t="shared" ca="1" si="142"/>
        <v>4.7729999999999995E-2</v>
      </c>
      <c r="O314" s="21">
        <f t="shared" si="166"/>
        <v>45376</v>
      </c>
      <c r="P314" s="18">
        <f t="shared" si="143"/>
        <v>0</v>
      </c>
      <c r="Q314">
        <f t="shared" si="150"/>
        <v>0</v>
      </c>
      <c r="R314">
        <f t="shared" ca="1" si="151"/>
        <v>1.7555555555555555</v>
      </c>
      <c r="S314">
        <f t="shared" ca="1" si="144"/>
        <v>4.7729999999999995E-2</v>
      </c>
      <c r="U314" s="21">
        <f t="shared" si="152"/>
        <v>46146</v>
      </c>
      <c r="V314" s="18">
        <f t="shared" si="153"/>
        <v>3.6070000000000002</v>
      </c>
      <c r="W314">
        <f t="shared" si="171"/>
        <v>3.6070000000000005E-2</v>
      </c>
      <c r="Y314" s="21">
        <f t="shared" si="167"/>
        <v>46146</v>
      </c>
      <c r="Z314" s="18">
        <f t="shared" si="154"/>
        <v>3.548</v>
      </c>
      <c r="AA314">
        <f t="shared" si="172"/>
        <v>3.5479999999999998E-2</v>
      </c>
      <c r="AC314" s="21">
        <f t="shared" si="168"/>
        <v>46006</v>
      </c>
      <c r="AD314" s="18">
        <f t="shared" si="155"/>
        <v>3.7305000000000001</v>
      </c>
      <c r="AE314">
        <f t="shared" si="173"/>
        <v>3.7305000000000005E-2</v>
      </c>
      <c r="AH314" s="21">
        <v>44652</v>
      </c>
      <c r="AI314" s="18">
        <v>4641.3999999999996</v>
      </c>
      <c r="AJ314" s="18">
        <v>2.7000000000000001E-3</v>
      </c>
      <c r="AL314" s="21">
        <v>44652</v>
      </c>
      <c r="AM314" s="18">
        <v>4641.3999999999996</v>
      </c>
      <c r="AN314" s="18">
        <v>2.7000000000000001E-3</v>
      </c>
      <c r="AP314" s="21">
        <v>44652</v>
      </c>
      <c r="AQ314" s="18">
        <v>4641.3999999999996</v>
      </c>
      <c r="AR314" s="18">
        <v>2.7000000000000001E-3</v>
      </c>
      <c r="AU314" s="1">
        <v>45583</v>
      </c>
      <c r="AV314">
        <v>4.5625999999999998</v>
      </c>
      <c r="AW314">
        <f t="shared" si="156"/>
        <v>4.5626E-2</v>
      </c>
      <c r="AY314" s="1">
        <v>45583</v>
      </c>
      <c r="AZ314">
        <v>4.3714000000000004</v>
      </c>
      <c r="BA314">
        <f t="shared" si="157"/>
        <v>4.3714000000000003E-2</v>
      </c>
      <c r="BC314" s="1">
        <v>45583</v>
      </c>
      <c r="BD314">
        <v>4.3650000000000002</v>
      </c>
      <c r="BE314">
        <f t="shared" si="158"/>
        <v>4.3650000000000001E-2</v>
      </c>
      <c r="BG314" s="1">
        <v>45583</v>
      </c>
      <c r="BH314">
        <v>4.0039999999999996</v>
      </c>
      <c r="BI314">
        <f t="shared" si="159"/>
        <v>4.0039999999999992E-2</v>
      </c>
      <c r="BK314" s="1">
        <v>36969</v>
      </c>
      <c r="BL314">
        <v>1.6719206382984</v>
      </c>
      <c r="BM314">
        <f t="shared" si="169"/>
        <v>1.6719206382983999E-2</v>
      </c>
      <c r="BP314" s="1">
        <v>45572</v>
      </c>
      <c r="BQ314">
        <v>186.5104</v>
      </c>
      <c r="BR314">
        <f t="shared" si="160"/>
        <v>1.8651040000000001</v>
      </c>
      <c r="BT314" s="1">
        <v>45574</v>
      </c>
      <c r="BU314">
        <v>3.2229999999999999</v>
      </c>
      <c r="BV314">
        <f t="shared" si="161"/>
        <v>3.2230000000000002E-2</v>
      </c>
      <c r="BX314" s="1">
        <v>45574</v>
      </c>
      <c r="BY314">
        <v>3.0470000000000002</v>
      </c>
      <c r="BZ314">
        <f t="shared" si="162"/>
        <v>3.0470000000000001E-2</v>
      </c>
      <c r="CB314" s="1">
        <v>45583</v>
      </c>
      <c r="CC314">
        <v>2.61</v>
      </c>
      <c r="CD314">
        <f t="shared" si="163"/>
        <v>2.6099999999999998E-2</v>
      </c>
      <c r="CG314" s="1"/>
      <c r="CJ314" s="1"/>
      <c r="CL314" s="1"/>
      <c r="CM314" s="1"/>
      <c r="CP314" s="1"/>
      <c r="CS314" s="1"/>
      <c r="CV314" s="1"/>
      <c r="CY314" s="1"/>
      <c r="DB314" s="1"/>
    </row>
    <row r="315" spans="1:106" x14ac:dyDescent="0.3">
      <c r="A315" s="21">
        <f t="shared" si="164"/>
        <v>46252</v>
      </c>
      <c r="B315" s="18">
        <f t="shared" si="140"/>
        <v>112.421875</v>
      </c>
      <c r="C315">
        <f t="shared" si="170"/>
        <v>115</v>
      </c>
      <c r="D315">
        <f t="shared" ca="1" si="145"/>
        <v>-0.67777777777777781</v>
      </c>
      <c r="E315">
        <f ca="1">IF(currency="USD",'Future et co'!F315,IF(currency="EUR",'Future et co'!G315,FALSE))</f>
        <v>3.6070000000000005E-2</v>
      </c>
      <c r="F315">
        <f t="shared" ca="1" si="146"/>
        <v>3.6070000000000005E-2</v>
      </c>
      <c r="G315">
        <f t="shared" ca="1" si="147"/>
        <v>2.0569999999999998E-2</v>
      </c>
      <c r="I315" s="21">
        <f t="shared" si="165"/>
        <v>45377</v>
      </c>
      <c r="J315" s="18">
        <f t="shared" si="141"/>
        <v>0</v>
      </c>
      <c r="K315">
        <f t="shared" si="148"/>
        <v>0</v>
      </c>
      <c r="L315">
        <f t="shared" ca="1" si="149"/>
        <v>1.7527777777777778</v>
      </c>
      <c r="M315">
        <f t="shared" ca="1" si="142"/>
        <v>4.7750000000000001E-2</v>
      </c>
      <c r="O315" s="21">
        <f t="shared" si="166"/>
        <v>45377</v>
      </c>
      <c r="P315" s="18">
        <f t="shared" si="143"/>
        <v>0</v>
      </c>
      <c r="Q315">
        <f t="shared" si="150"/>
        <v>0</v>
      </c>
      <c r="R315">
        <f t="shared" ca="1" si="151"/>
        <v>1.7527777777777778</v>
      </c>
      <c r="S315">
        <f t="shared" ca="1" si="144"/>
        <v>4.7750000000000001E-2</v>
      </c>
      <c r="U315" s="21">
        <f t="shared" si="152"/>
        <v>46147</v>
      </c>
      <c r="V315" s="18">
        <f t="shared" si="153"/>
        <v>3.6070000000000002</v>
      </c>
      <c r="W315">
        <f t="shared" si="171"/>
        <v>3.6070000000000005E-2</v>
      </c>
      <c r="Y315" s="21">
        <f t="shared" si="167"/>
        <v>46147</v>
      </c>
      <c r="Z315" s="18">
        <f t="shared" si="154"/>
        <v>3.548</v>
      </c>
      <c r="AA315">
        <f t="shared" si="172"/>
        <v>3.5479999999999998E-2</v>
      </c>
      <c r="AC315" s="21">
        <f t="shared" si="168"/>
        <v>46007</v>
      </c>
      <c r="AD315" s="18">
        <f t="shared" si="155"/>
        <v>3.7248999999999999</v>
      </c>
      <c r="AE315">
        <f t="shared" si="173"/>
        <v>3.7248999999999997E-2</v>
      </c>
      <c r="AH315" s="21">
        <v>44651</v>
      </c>
      <c r="AI315" s="18">
        <v>4621.79</v>
      </c>
      <c r="AJ315" s="18">
        <v>2.7000000000000001E-3</v>
      </c>
      <c r="AL315" s="21">
        <v>44651</v>
      </c>
      <c r="AM315" s="18">
        <v>4621.79</v>
      </c>
      <c r="AN315" s="18">
        <v>2.7000000000000001E-3</v>
      </c>
      <c r="AP315" s="21">
        <v>44651</v>
      </c>
      <c r="AQ315" s="18">
        <v>4621.79</v>
      </c>
      <c r="AR315" s="18">
        <v>2.7000000000000001E-3</v>
      </c>
      <c r="AU315" s="1">
        <v>45582</v>
      </c>
      <c r="AV315">
        <v>4.5716000000000001</v>
      </c>
      <c r="AW315">
        <f t="shared" si="156"/>
        <v>4.5716E-2</v>
      </c>
      <c r="AY315" s="1">
        <v>45582</v>
      </c>
      <c r="AZ315">
        <v>4.3869999999999996</v>
      </c>
      <c r="BA315">
        <f t="shared" si="157"/>
        <v>4.3869999999999992E-2</v>
      </c>
      <c r="BC315" s="1">
        <v>45582</v>
      </c>
      <c r="BD315">
        <v>4.3879999999999999</v>
      </c>
      <c r="BE315">
        <f t="shared" si="158"/>
        <v>4.3880000000000002E-2</v>
      </c>
      <c r="BG315" s="1">
        <v>45582</v>
      </c>
      <c r="BH315">
        <v>4.024</v>
      </c>
      <c r="BI315">
        <f t="shared" si="159"/>
        <v>4.0239999999999998E-2</v>
      </c>
      <c r="BK315" s="1">
        <v>36970</v>
      </c>
      <c r="BL315">
        <v>1.70306573235111</v>
      </c>
      <c r="BM315">
        <f t="shared" si="169"/>
        <v>1.7030657323511101E-2</v>
      </c>
      <c r="BP315" s="1">
        <v>45569</v>
      </c>
      <c r="BQ315">
        <v>187.18129999999999</v>
      </c>
      <c r="BR315">
        <f t="shared" si="160"/>
        <v>1.8718129999999999</v>
      </c>
      <c r="BT315" s="1">
        <v>45573</v>
      </c>
      <c r="BU315">
        <v>3.2650000000000001</v>
      </c>
      <c r="BV315">
        <f t="shared" si="161"/>
        <v>3.2649999999999998E-2</v>
      </c>
      <c r="BX315" s="1">
        <v>45573</v>
      </c>
      <c r="BY315">
        <v>3.0579999999999998</v>
      </c>
      <c r="BZ315">
        <f t="shared" si="162"/>
        <v>3.058E-2</v>
      </c>
      <c r="CB315" s="1">
        <v>45582</v>
      </c>
      <c r="CC315">
        <v>2.6459999999999999</v>
      </c>
      <c r="CD315">
        <f t="shared" si="163"/>
        <v>2.6459999999999997E-2</v>
      </c>
      <c r="CG315" s="1"/>
      <c r="CJ315" s="1"/>
      <c r="CL315" s="1"/>
      <c r="CM315" s="1"/>
      <c r="CP315" s="1"/>
      <c r="CS315" s="1"/>
      <c r="CV315" s="1"/>
      <c r="CY315" s="1"/>
      <c r="DB315" s="1"/>
    </row>
    <row r="316" spans="1:106" x14ac:dyDescent="0.3">
      <c r="A316" s="21">
        <f t="shared" si="164"/>
        <v>46253</v>
      </c>
      <c r="B316" s="18">
        <f t="shared" si="140"/>
        <v>112.421875</v>
      </c>
      <c r="C316">
        <f t="shared" si="170"/>
        <v>115</v>
      </c>
      <c r="D316">
        <f t="shared" ca="1" si="145"/>
        <v>-0.68055555555555558</v>
      </c>
      <c r="E316">
        <f ca="1">IF(currency="USD",'Future et co'!F316,IF(currency="EUR",'Future et co'!G316,FALSE))</f>
        <v>3.6070000000000005E-2</v>
      </c>
      <c r="F316">
        <f t="shared" ca="1" si="146"/>
        <v>3.6070000000000005E-2</v>
      </c>
      <c r="G316">
        <f t="shared" ca="1" si="147"/>
        <v>2.0569999999999998E-2</v>
      </c>
      <c r="I316" s="21">
        <f t="shared" si="165"/>
        <v>45378</v>
      </c>
      <c r="J316" s="18">
        <f t="shared" si="141"/>
        <v>0</v>
      </c>
      <c r="K316">
        <f t="shared" si="148"/>
        <v>0</v>
      </c>
      <c r="L316">
        <f t="shared" ca="1" si="149"/>
        <v>1.75</v>
      </c>
      <c r="M316">
        <f t="shared" ca="1" si="142"/>
        <v>4.7500000000000001E-2</v>
      </c>
      <c r="O316" s="21">
        <f t="shared" si="166"/>
        <v>45378</v>
      </c>
      <c r="P316" s="18">
        <f t="shared" si="143"/>
        <v>0</v>
      </c>
      <c r="Q316">
        <f t="shared" si="150"/>
        <v>0</v>
      </c>
      <c r="R316">
        <f t="shared" ca="1" si="151"/>
        <v>1.75</v>
      </c>
      <c r="S316">
        <f t="shared" ca="1" si="144"/>
        <v>4.7500000000000001E-2</v>
      </c>
      <c r="U316" s="21">
        <f t="shared" si="152"/>
        <v>46148</v>
      </c>
      <c r="V316" s="18">
        <f t="shared" si="153"/>
        <v>3.6070000000000002</v>
      </c>
      <c r="W316">
        <f t="shared" si="171"/>
        <v>3.6070000000000005E-2</v>
      </c>
      <c r="Y316" s="21">
        <f t="shared" si="167"/>
        <v>46148</v>
      </c>
      <c r="Z316" s="18">
        <f t="shared" si="154"/>
        <v>3.548</v>
      </c>
      <c r="AA316">
        <f t="shared" si="172"/>
        <v>3.5479999999999998E-2</v>
      </c>
      <c r="AC316" s="21">
        <f t="shared" si="168"/>
        <v>46008</v>
      </c>
      <c r="AD316" s="18">
        <f t="shared" si="155"/>
        <v>3.7282999999999999</v>
      </c>
      <c r="AE316">
        <f t="shared" si="173"/>
        <v>3.7282999999999997E-2</v>
      </c>
      <c r="AH316" s="21">
        <v>44650</v>
      </c>
      <c r="AI316" s="18">
        <v>4681.9399999999996</v>
      </c>
      <c r="AJ316" s="18">
        <v>4.7999999999999996E-3</v>
      </c>
      <c r="AL316" s="21">
        <v>44650</v>
      </c>
      <c r="AM316" s="18">
        <v>4681.9399999999996</v>
      </c>
      <c r="AN316" s="18">
        <v>4.7999999999999996E-3</v>
      </c>
      <c r="AP316" s="21">
        <v>44650</v>
      </c>
      <c r="AQ316" s="18">
        <v>4681.9399999999996</v>
      </c>
      <c r="AR316" s="18">
        <v>4.7999999999999996E-3</v>
      </c>
      <c r="AU316" s="1">
        <v>45581</v>
      </c>
      <c r="AV316">
        <v>4.5591999999999997</v>
      </c>
      <c r="AW316">
        <f t="shared" si="156"/>
        <v>4.5591999999999994E-2</v>
      </c>
      <c r="AY316" s="1">
        <v>45581</v>
      </c>
      <c r="AZ316">
        <v>4.3574000000000002</v>
      </c>
      <c r="BA316">
        <f t="shared" si="157"/>
        <v>4.3574000000000002E-2</v>
      </c>
      <c r="BC316" s="1">
        <v>45581</v>
      </c>
      <c r="BD316">
        <v>4.359</v>
      </c>
      <c r="BE316">
        <f t="shared" si="158"/>
        <v>4.3589999999999997E-2</v>
      </c>
      <c r="BG316" s="1">
        <v>45581</v>
      </c>
      <c r="BH316">
        <v>3.988</v>
      </c>
      <c r="BI316">
        <f t="shared" si="159"/>
        <v>3.9879999999999999E-2</v>
      </c>
      <c r="BK316" s="1">
        <v>36971</v>
      </c>
      <c r="BL316">
        <v>1.73380258138919</v>
      </c>
      <c r="BM316">
        <f t="shared" si="169"/>
        <v>1.7338025813891898E-2</v>
      </c>
      <c r="BP316" s="1">
        <v>45568</v>
      </c>
      <c r="BQ316">
        <v>188.41130000000001</v>
      </c>
      <c r="BR316">
        <f t="shared" si="160"/>
        <v>1.8841130000000001</v>
      </c>
      <c r="BT316" s="1">
        <v>45572</v>
      </c>
      <c r="BU316">
        <v>3.2679999999999998</v>
      </c>
      <c r="BV316">
        <f t="shared" si="161"/>
        <v>3.2680000000000001E-2</v>
      </c>
      <c r="BX316" s="1">
        <v>45572</v>
      </c>
      <c r="BY316">
        <v>3.048</v>
      </c>
      <c r="BZ316">
        <f t="shared" si="162"/>
        <v>3.048E-2</v>
      </c>
      <c r="CB316" s="1">
        <v>45581</v>
      </c>
      <c r="CC316">
        <v>2.6850000000000001</v>
      </c>
      <c r="CD316">
        <f t="shared" si="163"/>
        <v>2.6849999999999999E-2</v>
      </c>
      <c r="CG316" s="1"/>
      <c r="CJ316" s="1"/>
      <c r="CL316" s="1"/>
      <c r="CM316" s="1"/>
      <c r="CP316" s="1"/>
      <c r="CS316" s="1"/>
      <c r="CV316" s="1"/>
      <c r="CY316" s="1"/>
      <c r="DB316" s="1"/>
    </row>
    <row r="317" spans="1:106" x14ac:dyDescent="0.3">
      <c r="A317" s="21">
        <f t="shared" si="164"/>
        <v>46254</v>
      </c>
      <c r="B317" s="18">
        <f t="shared" si="140"/>
        <v>112.421875</v>
      </c>
      <c r="C317">
        <f t="shared" si="170"/>
        <v>115</v>
      </c>
      <c r="D317">
        <f t="shared" ca="1" si="145"/>
        <v>-0.68333333333333335</v>
      </c>
      <c r="E317">
        <f ca="1">IF(currency="USD",'Future et co'!F317,IF(currency="EUR",'Future et co'!G317,FALSE))</f>
        <v>3.6070000000000005E-2</v>
      </c>
      <c r="F317">
        <f t="shared" ca="1" si="146"/>
        <v>3.6070000000000005E-2</v>
      </c>
      <c r="G317">
        <f t="shared" ca="1" si="147"/>
        <v>2.0569999999999998E-2</v>
      </c>
      <c r="I317" s="21">
        <f t="shared" si="165"/>
        <v>45379</v>
      </c>
      <c r="J317" s="18">
        <f t="shared" si="141"/>
        <v>0</v>
      </c>
      <c r="K317">
        <f t="shared" si="148"/>
        <v>0</v>
      </c>
      <c r="L317">
        <f t="shared" ca="1" si="149"/>
        <v>1.7472222222222222</v>
      </c>
      <c r="M317">
        <f t="shared" ca="1" si="142"/>
        <v>4.7983999999999999E-2</v>
      </c>
      <c r="O317" s="21">
        <f t="shared" si="166"/>
        <v>45379</v>
      </c>
      <c r="P317" s="18">
        <f t="shared" si="143"/>
        <v>0</v>
      </c>
      <c r="Q317">
        <f t="shared" si="150"/>
        <v>0</v>
      </c>
      <c r="R317">
        <f t="shared" ca="1" si="151"/>
        <v>1.7472222222222222</v>
      </c>
      <c r="S317">
        <f t="shared" ca="1" si="144"/>
        <v>4.7983999999999999E-2</v>
      </c>
      <c r="U317" s="21">
        <f t="shared" si="152"/>
        <v>46149</v>
      </c>
      <c r="V317" s="18">
        <f t="shared" si="153"/>
        <v>3.6070000000000002</v>
      </c>
      <c r="W317">
        <f t="shared" si="171"/>
        <v>3.6070000000000005E-2</v>
      </c>
      <c r="Y317" s="21">
        <f t="shared" si="167"/>
        <v>46149</v>
      </c>
      <c r="Z317" s="18">
        <f t="shared" si="154"/>
        <v>3.548</v>
      </c>
      <c r="AA317">
        <f t="shared" si="172"/>
        <v>3.5479999999999998E-2</v>
      </c>
      <c r="AC317" s="21">
        <f t="shared" si="168"/>
        <v>46009</v>
      </c>
      <c r="AD317" s="18">
        <f t="shared" si="155"/>
        <v>3.7282999999999999</v>
      </c>
      <c r="AE317">
        <f t="shared" si="173"/>
        <v>3.7282999999999997E-2</v>
      </c>
      <c r="AH317" s="21">
        <v>44649</v>
      </c>
      <c r="AI317" s="18">
        <v>4703.6099999999997</v>
      </c>
      <c r="AJ317" s="18">
        <v>6.7999999999999996E-3</v>
      </c>
      <c r="AL317" s="21">
        <v>44649</v>
      </c>
      <c r="AM317" s="18">
        <v>4703.6099999999997</v>
      </c>
      <c r="AN317" s="18">
        <v>6.7999999999999996E-3</v>
      </c>
      <c r="AP317" s="21">
        <v>44649</v>
      </c>
      <c r="AQ317" s="18">
        <v>4703.6099999999997</v>
      </c>
      <c r="AR317" s="18">
        <v>6.7999999999999996E-3</v>
      </c>
      <c r="AU317" s="1">
        <v>45580</v>
      </c>
      <c r="AV317">
        <v>4.5644999999999998</v>
      </c>
      <c r="AW317">
        <f t="shared" si="156"/>
        <v>4.5644999999999998E-2</v>
      </c>
      <c r="AY317" s="1">
        <v>45580</v>
      </c>
      <c r="AZ317">
        <v>4.383</v>
      </c>
      <c r="BA317">
        <f t="shared" si="157"/>
        <v>4.3830000000000001E-2</v>
      </c>
      <c r="BC317" s="1">
        <v>45580</v>
      </c>
      <c r="BD317">
        <v>4.3609999999999998</v>
      </c>
      <c r="BE317">
        <f t="shared" si="158"/>
        <v>4.3609999999999996E-2</v>
      </c>
      <c r="BG317" s="1">
        <v>45580</v>
      </c>
      <c r="BH317">
        <v>3.992</v>
      </c>
      <c r="BI317">
        <f t="shared" si="159"/>
        <v>3.9919999999999997E-2</v>
      </c>
      <c r="BK317" s="1">
        <v>36972</v>
      </c>
      <c r="BL317">
        <v>1.75086402412133</v>
      </c>
      <c r="BM317">
        <f t="shared" si="169"/>
        <v>1.7508640241213302E-2</v>
      </c>
      <c r="BP317" s="1">
        <v>45567</v>
      </c>
      <c r="BQ317">
        <v>188.88659999999999</v>
      </c>
      <c r="BR317">
        <f t="shared" si="160"/>
        <v>1.8888659999999999</v>
      </c>
      <c r="BT317" s="1">
        <v>45569</v>
      </c>
      <c r="BU317">
        <v>3.25</v>
      </c>
      <c r="BV317">
        <f t="shared" si="161"/>
        <v>3.2500000000000001E-2</v>
      </c>
      <c r="BX317" s="1">
        <v>45569</v>
      </c>
      <c r="BY317">
        <v>3.0459999999999998</v>
      </c>
      <c r="BZ317">
        <f t="shared" si="162"/>
        <v>3.0459999999999997E-2</v>
      </c>
      <c r="CB317" s="1">
        <v>45580</v>
      </c>
      <c r="CC317">
        <v>2.7149999999999999</v>
      </c>
      <c r="CD317">
        <f t="shared" si="163"/>
        <v>2.7149999999999997E-2</v>
      </c>
      <c r="CG317" s="1"/>
      <c r="CJ317" s="1"/>
      <c r="CL317" s="1"/>
      <c r="CM317" s="1"/>
      <c r="CP317" s="1"/>
      <c r="CS317" s="1"/>
      <c r="CV317" s="1"/>
      <c r="CY317" s="1"/>
      <c r="DB317" s="1"/>
    </row>
    <row r="318" spans="1:106" x14ac:dyDescent="0.3">
      <c r="A318" s="21">
        <f t="shared" si="164"/>
        <v>46255</v>
      </c>
      <c r="B318" s="18">
        <f t="shared" si="140"/>
        <v>112.421875</v>
      </c>
      <c r="C318">
        <f t="shared" si="170"/>
        <v>115</v>
      </c>
      <c r="D318">
        <f t="shared" ca="1" si="145"/>
        <v>-0.68611111111111112</v>
      </c>
      <c r="E318">
        <f ca="1">IF(currency="USD",'Future et co'!F318,IF(currency="EUR",'Future et co'!G318,FALSE))</f>
        <v>3.6070000000000005E-2</v>
      </c>
      <c r="F318">
        <f t="shared" ca="1" si="146"/>
        <v>3.6070000000000005E-2</v>
      </c>
      <c r="G318">
        <f t="shared" ca="1" si="147"/>
        <v>2.0569999999999998E-2</v>
      </c>
      <c r="I318" s="21">
        <f t="shared" si="165"/>
        <v>45380</v>
      </c>
      <c r="J318" s="18">
        <f t="shared" si="141"/>
        <v>0</v>
      </c>
      <c r="K318">
        <f t="shared" si="148"/>
        <v>0</v>
      </c>
      <c r="L318">
        <f t="shared" ca="1" si="149"/>
        <v>1.7444444444444445</v>
      </c>
      <c r="M318">
        <f t="shared" ca="1" si="142"/>
        <v>4.7869999999999996E-2</v>
      </c>
      <c r="O318" s="21">
        <f t="shared" si="166"/>
        <v>45380</v>
      </c>
      <c r="P318" s="18">
        <f t="shared" si="143"/>
        <v>0</v>
      </c>
      <c r="Q318">
        <f t="shared" si="150"/>
        <v>0</v>
      </c>
      <c r="R318">
        <f t="shared" ca="1" si="151"/>
        <v>1.7444444444444445</v>
      </c>
      <c r="S318">
        <f t="shared" ca="1" si="144"/>
        <v>4.7869999999999996E-2</v>
      </c>
      <c r="U318" s="21">
        <f t="shared" si="152"/>
        <v>46150</v>
      </c>
      <c r="V318" s="18">
        <f t="shared" si="153"/>
        <v>3.6070000000000002</v>
      </c>
      <c r="W318">
        <f t="shared" si="171"/>
        <v>3.6070000000000005E-2</v>
      </c>
      <c r="Y318" s="21">
        <f t="shared" si="167"/>
        <v>46150</v>
      </c>
      <c r="Z318" s="18">
        <f t="shared" si="154"/>
        <v>3.548</v>
      </c>
      <c r="AA318">
        <f t="shared" si="172"/>
        <v>3.5479999999999998E-2</v>
      </c>
      <c r="AC318" s="21">
        <f t="shared" si="168"/>
        <v>46010</v>
      </c>
      <c r="AD318" s="18">
        <f t="shared" si="155"/>
        <v>3.7282999999999999</v>
      </c>
      <c r="AE318">
        <f t="shared" si="173"/>
        <v>3.7282999999999997E-2</v>
      </c>
      <c r="AH318" s="21">
        <v>44648</v>
      </c>
      <c r="AI318" s="18">
        <v>4653.71</v>
      </c>
      <c r="AJ318" s="18">
        <v>5.7999999999999996E-3</v>
      </c>
      <c r="AL318" s="21">
        <v>44648</v>
      </c>
      <c r="AM318" s="18">
        <v>4653.71</v>
      </c>
      <c r="AN318" s="18">
        <v>5.7999999999999996E-3</v>
      </c>
      <c r="AP318" s="21">
        <v>44648</v>
      </c>
      <c r="AQ318" s="18">
        <v>4653.71</v>
      </c>
      <c r="AR318" s="18">
        <v>5.7999999999999996E-3</v>
      </c>
      <c r="AU318" s="1">
        <v>45579</v>
      </c>
      <c r="AV318">
        <v>4.6147999999999998</v>
      </c>
      <c r="AW318">
        <f t="shared" si="156"/>
        <v>4.6147999999999995E-2</v>
      </c>
      <c r="AY318" s="1">
        <v>45579</v>
      </c>
      <c r="AZ318">
        <v>4.3981000000000003</v>
      </c>
      <c r="BA318">
        <f t="shared" si="157"/>
        <v>4.3981000000000006E-2</v>
      </c>
      <c r="BC318" s="1">
        <v>45579</v>
      </c>
      <c r="BD318">
        <v>4.3780000000000001</v>
      </c>
      <c r="BE318">
        <f t="shared" si="158"/>
        <v>4.3779999999999999E-2</v>
      </c>
      <c r="BG318" s="1">
        <v>45579</v>
      </c>
      <c r="BH318">
        <v>4.0194999999999999</v>
      </c>
      <c r="BI318">
        <f t="shared" si="159"/>
        <v>4.0195000000000002E-2</v>
      </c>
      <c r="BK318" s="1">
        <v>36973</v>
      </c>
      <c r="BL318">
        <v>1.7190602566159101</v>
      </c>
      <c r="BM318">
        <f t="shared" si="169"/>
        <v>1.7190602566159102E-2</v>
      </c>
      <c r="BP318" s="1">
        <v>45566</v>
      </c>
      <c r="BQ318">
        <v>189.92089999999999</v>
      </c>
      <c r="BR318">
        <f t="shared" si="160"/>
        <v>1.8992089999999999</v>
      </c>
      <c r="BT318" s="1">
        <v>45568</v>
      </c>
      <c r="BU318">
        <v>3.238</v>
      </c>
      <c r="BV318">
        <f t="shared" si="161"/>
        <v>3.2379999999999999E-2</v>
      </c>
      <c r="BX318" s="1">
        <v>45568</v>
      </c>
      <c r="BY318">
        <v>3.0710000000000002</v>
      </c>
      <c r="BZ318">
        <f t="shared" si="162"/>
        <v>3.0710000000000001E-2</v>
      </c>
      <c r="CB318" s="1">
        <v>45579</v>
      </c>
      <c r="CC318">
        <v>2.7389999999999999</v>
      </c>
      <c r="CD318">
        <f t="shared" si="163"/>
        <v>2.7389999999999998E-2</v>
      </c>
      <c r="CG318" s="1"/>
      <c r="CJ318" s="1"/>
      <c r="CL318" s="1"/>
      <c r="CM318" s="1"/>
      <c r="CP318" s="1"/>
      <c r="CS318" s="1"/>
      <c r="CV318" s="1"/>
      <c r="CY318" s="1"/>
      <c r="DB318" s="1"/>
    </row>
    <row r="319" spans="1:106" x14ac:dyDescent="0.3">
      <c r="A319" s="21">
        <f t="shared" si="164"/>
        <v>46258</v>
      </c>
      <c r="B319" s="18">
        <f t="shared" si="140"/>
        <v>112.421875</v>
      </c>
      <c r="C319">
        <f t="shared" si="170"/>
        <v>115</v>
      </c>
      <c r="D319">
        <f t="shared" ca="1" si="145"/>
        <v>-0.69444444444444442</v>
      </c>
      <c r="E319">
        <f ca="1">IF(currency="USD",'Future et co'!F319,IF(currency="EUR",'Future et co'!G319,FALSE))</f>
        <v>3.6070000000000005E-2</v>
      </c>
      <c r="F319">
        <f t="shared" ca="1" si="146"/>
        <v>3.6070000000000005E-2</v>
      </c>
      <c r="G319">
        <f t="shared" ca="1" si="147"/>
        <v>2.0569999999999998E-2</v>
      </c>
      <c r="I319" s="21">
        <f t="shared" si="165"/>
        <v>45383</v>
      </c>
      <c r="J319" s="18">
        <f t="shared" si="141"/>
        <v>0</v>
      </c>
      <c r="K319">
        <f t="shared" si="148"/>
        <v>0</v>
      </c>
      <c r="L319">
        <f t="shared" ca="1" si="149"/>
        <v>1.7361111111111112</v>
      </c>
      <c r="M319">
        <f t="shared" ca="1" si="142"/>
        <v>4.8704999999999998E-2</v>
      </c>
      <c r="O319" s="21">
        <f t="shared" si="166"/>
        <v>45383</v>
      </c>
      <c r="P319" s="18">
        <f t="shared" si="143"/>
        <v>0</v>
      </c>
      <c r="Q319">
        <f t="shared" si="150"/>
        <v>0</v>
      </c>
      <c r="R319">
        <f t="shared" ca="1" si="151"/>
        <v>1.7361111111111112</v>
      </c>
      <c r="S319">
        <f t="shared" ca="1" si="144"/>
        <v>4.8704999999999998E-2</v>
      </c>
      <c r="U319" s="21">
        <f t="shared" si="152"/>
        <v>46153</v>
      </c>
      <c r="V319" s="18">
        <f t="shared" si="153"/>
        <v>3.6070000000000002</v>
      </c>
      <c r="W319">
        <f t="shared" si="171"/>
        <v>3.6070000000000005E-2</v>
      </c>
      <c r="Y319" s="21">
        <f t="shared" si="167"/>
        <v>46153</v>
      </c>
      <c r="Z319" s="18">
        <f t="shared" si="154"/>
        <v>3.548</v>
      </c>
      <c r="AA319">
        <f t="shared" si="172"/>
        <v>3.5479999999999998E-2</v>
      </c>
      <c r="AC319" s="21">
        <f t="shared" si="168"/>
        <v>46013</v>
      </c>
      <c r="AD319" s="18">
        <f t="shared" si="155"/>
        <v>3.7282999999999999</v>
      </c>
      <c r="AE319">
        <f t="shared" si="173"/>
        <v>3.7282999999999997E-2</v>
      </c>
      <c r="AH319" s="21">
        <v>44645</v>
      </c>
      <c r="AI319" s="18">
        <v>4615.8599999999997</v>
      </c>
      <c r="AJ319" s="18">
        <v>6.3E-3</v>
      </c>
      <c r="AL319" s="21">
        <v>44645</v>
      </c>
      <c r="AM319" s="18">
        <v>4615.8599999999997</v>
      </c>
      <c r="AN319" s="18">
        <v>6.3E-3</v>
      </c>
      <c r="AP319" s="21">
        <v>44645</v>
      </c>
      <c r="AQ319" s="18">
        <v>4615.8599999999997</v>
      </c>
      <c r="AR319" s="18">
        <v>6.3E-3</v>
      </c>
      <c r="AU319" s="1">
        <v>45576</v>
      </c>
      <c r="AV319">
        <v>4.5869999999999997</v>
      </c>
      <c r="AW319">
        <f t="shared" si="156"/>
        <v>4.5869999999999994E-2</v>
      </c>
      <c r="AY319" s="1">
        <v>45576</v>
      </c>
      <c r="AZ319">
        <v>4.3815</v>
      </c>
      <c r="BA319">
        <f t="shared" si="157"/>
        <v>4.3815E-2</v>
      </c>
      <c r="BC319" s="1">
        <v>45576</v>
      </c>
      <c r="BD319">
        <v>4.3639999999999999</v>
      </c>
      <c r="BE319">
        <f t="shared" si="158"/>
        <v>4.3639999999999998E-2</v>
      </c>
      <c r="BG319" s="1">
        <v>45576</v>
      </c>
      <c r="BH319">
        <v>4.0183999999999997</v>
      </c>
      <c r="BI319">
        <f t="shared" si="159"/>
        <v>4.0183999999999997E-2</v>
      </c>
      <c r="BK319" s="1">
        <v>36976</v>
      </c>
      <c r="BL319">
        <v>1.6942019357418301</v>
      </c>
      <c r="BM319">
        <f t="shared" si="169"/>
        <v>1.6942019357418302E-2</v>
      </c>
      <c r="BP319" s="1">
        <v>45565</v>
      </c>
      <c r="BQ319">
        <v>188.57910000000001</v>
      </c>
      <c r="BR319">
        <f t="shared" si="160"/>
        <v>1.8857910000000002</v>
      </c>
      <c r="BT319" s="1">
        <v>45567</v>
      </c>
      <c r="BU319">
        <v>3.246</v>
      </c>
      <c r="BV319">
        <f t="shared" si="161"/>
        <v>3.2460000000000003E-2</v>
      </c>
      <c r="BX319" s="1">
        <v>45567</v>
      </c>
      <c r="BY319">
        <v>3.0920000000000001</v>
      </c>
      <c r="BZ319">
        <f t="shared" si="162"/>
        <v>3.092E-2</v>
      </c>
      <c r="CB319" s="1">
        <v>45576</v>
      </c>
      <c r="CC319">
        <v>2.7389999999999999</v>
      </c>
      <c r="CD319">
        <f t="shared" si="163"/>
        <v>2.7389999999999998E-2</v>
      </c>
      <c r="CG319" s="1"/>
      <c r="CJ319" s="1"/>
      <c r="CL319" s="1"/>
      <c r="CM319" s="1"/>
      <c r="CP319" s="1"/>
      <c r="CS319" s="1"/>
      <c r="CV319" s="1"/>
      <c r="CY319" s="1"/>
      <c r="DB319" s="1"/>
    </row>
    <row r="320" spans="1:106" x14ac:dyDescent="0.3">
      <c r="A320" s="21">
        <f t="shared" si="164"/>
        <v>46259</v>
      </c>
      <c r="B320" s="18">
        <f t="shared" si="140"/>
        <v>112.421875</v>
      </c>
      <c r="C320">
        <f t="shared" si="170"/>
        <v>115</v>
      </c>
      <c r="D320">
        <f t="shared" ca="1" si="145"/>
        <v>-0.69722222222222219</v>
      </c>
      <c r="E320">
        <f ca="1">IF(currency="USD",'Future et co'!F320,IF(currency="EUR",'Future et co'!G320,FALSE))</f>
        <v>3.6070000000000005E-2</v>
      </c>
      <c r="F320">
        <f t="shared" ca="1" si="146"/>
        <v>3.6070000000000005E-2</v>
      </c>
      <c r="G320">
        <f t="shared" ca="1" si="147"/>
        <v>2.0569999999999998E-2</v>
      </c>
      <c r="I320" s="21">
        <f t="shared" si="165"/>
        <v>45384</v>
      </c>
      <c r="J320" s="18">
        <f t="shared" si="141"/>
        <v>0</v>
      </c>
      <c r="K320">
        <f t="shared" si="148"/>
        <v>0</v>
      </c>
      <c r="L320">
        <f t="shared" ca="1" si="149"/>
        <v>1.7333333333333334</v>
      </c>
      <c r="M320">
        <f t="shared" ca="1" si="142"/>
        <v>4.8559999999999999E-2</v>
      </c>
      <c r="O320" s="21">
        <f t="shared" si="166"/>
        <v>45384</v>
      </c>
      <c r="P320" s="18">
        <f t="shared" si="143"/>
        <v>0</v>
      </c>
      <c r="Q320">
        <f t="shared" si="150"/>
        <v>0</v>
      </c>
      <c r="R320">
        <f t="shared" ca="1" si="151"/>
        <v>1.7333333333333334</v>
      </c>
      <c r="S320">
        <f t="shared" ca="1" si="144"/>
        <v>4.8559999999999999E-2</v>
      </c>
      <c r="U320" s="21">
        <f t="shared" si="152"/>
        <v>46154</v>
      </c>
      <c r="V320" s="18">
        <f t="shared" si="153"/>
        <v>3.6070000000000002</v>
      </c>
      <c r="W320">
        <f t="shared" si="171"/>
        <v>3.6070000000000005E-2</v>
      </c>
      <c r="Y320" s="21">
        <f t="shared" si="167"/>
        <v>46154</v>
      </c>
      <c r="Z320" s="18">
        <f t="shared" si="154"/>
        <v>3.548</v>
      </c>
      <c r="AA320">
        <f t="shared" si="172"/>
        <v>3.5479999999999998E-2</v>
      </c>
      <c r="AC320" s="21">
        <f t="shared" si="168"/>
        <v>46014</v>
      </c>
      <c r="AD320" s="18">
        <f t="shared" si="155"/>
        <v>3.7282999999999999</v>
      </c>
      <c r="AE320">
        <f t="shared" si="173"/>
        <v>3.7282999999999997E-2</v>
      </c>
      <c r="AH320" s="21">
        <v>44644</v>
      </c>
      <c r="AI320" s="18">
        <v>4586.59</v>
      </c>
      <c r="AJ320" s="18">
        <v>6.7000000000000002E-3</v>
      </c>
      <c r="AL320" s="21">
        <v>44644</v>
      </c>
      <c r="AM320" s="18">
        <v>4586.59</v>
      </c>
      <c r="AN320" s="18">
        <v>6.7000000000000002E-3</v>
      </c>
      <c r="AP320" s="21">
        <v>44644</v>
      </c>
      <c r="AQ320" s="18">
        <v>4586.59</v>
      </c>
      <c r="AR320" s="18">
        <v>6.7000000000000002E-3</v>
      </c>
      <c r="AU320" s="1">
        <v>45575</v>
      </c>
      <c r="AV320">
        <v>4.6093000000000002</v>
      </c>
      <c r="AW320">
        <f t="shared" si="156"/>
        <v>4.6093000000000002E-2</v>
      </c>
      <c r="AY320" s="1">
        <v>45575</v>
      </c>
      <c r="AZ320">
        <v>4.3803999999999998</v>
      </c>
      <c r="BA320">
        <f t="shared" si="157"/>
        <v>4.3803999999999996E-2</v>
      </c>
      <c r="BC320" s="1">
        <v>45575</v>
      </c>
      <c r="BD320">
        <v>4.3680000000000003</v>
      </c>
      <c r="BE320">
        <f t="shared" si="158"/>
        <v>4.3680000000000004E-2</v>
      </c>
      <c r="BG320" s="1">
        <v>45575</v>
      </c>
      <c r="BH320">
        <v>4.0252999999999997</v>
      </c>
      <c r="BI320">
        <f t="shared" si="159"/>
        <v>4.0252999999999997E-2</v>
      </c>
      <c r="BK320" s="1">
        <v>36977</v>
      </c>
      <c r="BL320">
        <v>1.65960167139628</v>
      </c>
      <c r="BM320">
        <f t="shared" si="169"/>
        <v>1.65960167139628E-2</v>
      </c>
      <c r="BP320" s="1">
        <v>45562</v>
      </c>
      <c r="BQ320">
        <v>188.42529999999999</v>
      </c>
      <c r="BR320">
        <f t="shared" si="160"/>
        <v>1.884253</v>
      </c>
      <c r="BT320" s="1">
        <v>45566</v>
      </c>
      <c r="BU320">
        <v>3.2519999999999998</v>
      </c>
      <c r="BV320">
        <f t="shared" si="161"/>
        <v>3.252E-2</v>
      </c>
      <c r="BX320" s="1">
        <v>45566</v>
      </c>
      <c r="BY320">
        <v>3.0920000000000001</v>
      </c>
      <c r="BZ320">
        <f t="shared" si="162"/>
        <v>3.092E-2</v>
      </c>
      <c r="CB320" s="1">
        <v>45575</v>
      </c>
      <c r="CC320">
        <v>2.7389999999999999</v>
      </c>
      <c r="CD320">
        <f t="shared" si="163"/>
        <v>2.7389999999999998E-2</v>
      </c>
      <c r="CG320" s="1"/>
      <c r="CJ320" s="1"/>
      <c r="CL320" s="1"/>
      <c r="CM320" s="1"/>
      <c r="CP320" s="1"/>
      <c r="CS320" s="1"/>
      <c r="CV320" s="1"/>
      <c r="CY320" s="1"/>
      <c r="DB320" s="1"/>
    </row>
    <row r="321" spans="1:106" x14ac:dyDescent="0.3">
      <c r="A321" s="21">
        <f t="shared" si="164"/>
        <v>46260</v>
      </c>
      <c r="B321" s="18">
        <f t="shared" si="140"/>
        <v>112.421875</v>
      </c>
      <c r="C321">
        <f t="shared" si="170"/>
        <v>115</v>
      </c>
      <c r="D321">
        <f t="shared" ca="1" si="145"/>
        <v>-0.7</v>
      </c>
      <c r="E321">
        <f ca="1">IF(currency="USD",'Future et co'!F321,IF(currency="EUR",'Future et co'!G321,FALSE))</f>
        <v>3.6070000000000005E-2</v>
      </c>
      <c r="F321">
        <f t="shared" ca="1" si="146"/>
        <v>3.6070000000000005E-2</v>
      </c>
      <c r="G321">
        <f t="shared" ca="1" si="147"/>
        <v>2.0569999999999998E-2</v>
      </c>
      <c r="I321" s="21">
        <f t="shared" si="165"/>
        <v>45385</v>
      </c>
      <c r="J321" s="18">
        <f t="shared" si="141"/>
        <v>0</v>
      </c>
      <c r="K321">
        <f t="shared" si="148"/>
        <v>0</v>
      </c>
      <c r="L321">
        <f t="shared" ca="1" si="149"/>
        <v>1.7305555555555556</v>
      </c>
      <c r="M321">
        <f t="shared" ca="1" si="142"/>
        <v>4.8410000000000002E-2</v>
      </c>
      <c r="O321" s="21">
        <f t="shared" si="166"/>
        <v>45385</v>
      </c>
      <c r="P321" s="18">
        <f t="shared" si="143"/>
        <v>0</v>
      </c>
      <c r="Q321">
        <f t="shared" si="150"/>
        <v>0</v>
      </c>
      <c r="R321">
        <f t="shared" ca="1" si="151"/>
        <v>1.7305555555555556</v>
      </c>
      <c r="S321">
        <f t="shared" ca="1" si="144"/>
        <v>4.8410000000000002E-2</v>
      </c>
      <c r="U321" s="21">
        <f t="shared" si="152"/>
        <v>46155</v>
      </c>
      <c r="V321" s="18">
        <f t="shared" si="153"/>
        <v>3.6070000000000002</v>
      </c>
      <c r="W321">
        <f t="shared" si="171"/>
        <v>3.6070000000000005E-2</v>
      </c>
      <c r="Y321" s="21">
        <f t="shared" si="167"/>
        <v>46155</v>
      </c>
      <c r="Z321" s="18">
        <f t="shared" si="154"/>
        <v>3.548</v>
      </c>
      <c r="AA321">
        <f t="shared" si="172"/>
        <v>3.5479999999999998E-2</v>
      </c>
      <c r="AC321" s="21">
        <f t="shared" si="168"/>
        <v>46015</v>
      </c>
      <c r="AD321" s="18">
        <f t="shared" si="155"/>
        <v>3.7282999999999999</v>
      </c>
      <c r="AE321">
        <f t="shared" si="173"/>
        <v>3.7282999999999997E-2</v>
      </c>
      <c r="AH321" s="21">
        <v>44643</v>
      </c>
      <c r="AI321" s="18">
        <v>4522.58</v>
      </c>
      <c r="AJ321" s="18">
        <v>6.0000000000000001E-3</v>
      </c>
      <c r="AL321" s="21">
        <v>44643</v>
      </c>
      <c r="AM321" s="18">
        <v>4522.58</v>
      </c>
      <c r="AN321" s="18">
        <v>6.0000000000000001E-3</v>
      </c>
      <c r="AP321" s="21">
        <v>44643</v>
      </c>
      <c r="AQ321" s="18">
        <v>4522.58</v>
      </c>
      <c r="AR321" s="18">
        <v>6.0000000000000001E-3</v>
      </c>
      <c r="AU321" s="1">
        <v>45574</v>
      </c>
      <c r="AV321">
        <v>4.6254999999999997</v>
      </c>
      <c r="AW321">
        <f t="shared" si="156"/>
        <v>4.6254999999999998E-2</v>
      </c>
      <c r="AY321" s="1">
        <v>45574</v>
      </c>
      <c r="AZ321">
        <v>4.4089999999999998</v>
      </c>
      <c r="BA321">
        <f t="shared" si="157"/>
        <v>4.4089999999999997E-2</v>
      </c>
      <c r="BC321" s="1">
        <v>45574</v>
      </c>
      <c r="BD321">
        <v>4.4210000000000003</v>
      </c>
      <c r="BE321">
        <f t="shared" si="158"/>
        <v>4.4209999999999999E-2</v>
      </c>
      <c r="BG321" s="1">
        <v>45574</v>
      </c>
      <c r="BH321">
        <v>4.0750000000000002</v>
      </c>
      <c r="BI321">
        <f t="shared" si="159"/>
        <v>4.0750000000000001E-2</v>
      </c>
      <c r="BK321" s="1">
        <v>36978</v>
      </c>
      <c r="BL321">
        <v>1.68087687477832</v>
      </c>
      <c r="BM321">
        <f t="shared" si="169"/>
        <v>1.6808768747783202E-2</v>
      </c>
      <c r="BP321" s="1">
        <v>45561</v>
      </c>
      <c r="BQ321">
        <v>187.97810000000001</v>
      </c>
      <c r="BR321">
        <f t="shared" si="160"/>
        <v>1.8797810000000001</v>
      </c>
      <c r="BT321" s="1">
        <v>45565</v>
      </c>
      <c r="BU321">
        <v>3.2789999999999999</v>
      </c>
      <c r="BV321">
        <f t="shared" si="161"/>
        <v>3.279E-2</v>
      </c>
      <c r="BX321" s="1">
        <v>45565</v>
      </c>
      <c r="BY321">
        <v>3.105</v>
      </c>
      <c r="BZ321">
        <f t="shared" si="162"/>
        <v>3.1050000000000001E-2</v>
      </c>
      <c r="CB321" s="1">
        <v>45574</v>
      </c>
      <c r="CC321">
        <v>2.758</v>
      </c>
      <c r="CD321">
        <f t="shared" si="163"/>
        <v>2.758E-2</v>
      </c>
      <c r="CG321" s="1"/>
      <c r="CJ321" s="1"/>
      <c r="CL321" s="1"/>
      <c r="CM321" s="1"/>
      <c r="CP321" s="1"/>
      <c r="CS321" s="1"/>
      <c r="CV321" s="1"/>
      <c r="CY321" s="1"/>
      <c r="DB321" s="1"/>
    </row>
    <row r="322" spans="1:106" x14ac:dyDescent="0.3">
      <c r="A322" s="21">
        <f t="shared" si="164"/>
        <v>46261</v>
      </c>
      <c r="B322" s="18">
        <f t="shared" si="140"/>
        <v>112.421875</v>
      </c>
      <c r="C322">
        <f t="shared" si="170"/>
        <v>115</v>
      </c>
      <c r="D322">
        <f t="shared" ca="1" si="145"/>
        <v>-0.70277777777777772</v>
      </c>
      <c r="E322">
        <f ca="1">IF(currency="USD",'Future et co'!F322,IF(currency="EUR",'Future et co'!G322,FALSE))</f>
        <v>3.6070000000000005E-2</v>
      </c>
      <c r="F322">
        <f t="shared" ca="1" si="146"/>
        <v>3.6070000000000005E-2</v>
      </c>
      <c r="G322">
        <f t="shared" ca="1" si="147"/>
        <v>2.0569999999999998E-2</v>
      </c>
      <c r="I322" s="21">
        <f t="shared" si="165"/>
        <v>45386</v>
      </c>
      <c r="J322" s="18">
        <f t="shared" si="141"/>
        <v>0</v>
      </c>
      <c r="K322">
        <f t="shared" si="148"/>
        <v>0</v>
      </c>
      <c r="L322">
        <f t="shared" ca="1" si="149"/>
        <v>1.7277777777777779</v>
      </c>
      <c r="M322">
        <f t="shared" ca="1" si="142"/>
        <v>4.8121999999999998E-2</v>
      </c>
      <c r="O322" s="21">
        <f t="shared" si="166"/>
        <v>45386</v>
      </c>
      <c r="P322" s="18">
        <f t="shared" si="143"/>
        <v>0</v>
      </c>
      <c r="Q322">
        <f t="shared" si="150"/>
        <v>0</v>
      </c>
      <c r="R322">
        <f t="shared" ca="1" si="151"/>
        <v>1.7277777777777779</v>
      </c>
      <c r="S322">
        <f t="shared" ca="1" si="144"/>
        <v>4.8121999999999998E-2</v>
      </c>
      <c r="U322" s="21">
        <f t="shared" si="152"/>
        <v>46156</v>
      </c>
      <c r="V322" s="18">
        <f t="shared" si="153"/>
        <v>3.6070000000000002</v>
      </c>
      <c r="W322">
        <f t="shared" si="171"/>
        <v>3.6070000000000005E-2</v>
      </c>
      <c r="Y322" s="21">
        <f t="shared" si="167"/>
        <v>46156</v>
      </c>
      <c r="Z322" s="18">
        <f t="shared" si="154"/>
        <v>3.548</v>
      </c>
      <c r="AA322">
        <f t="shared" si="172"/>
        <v>3.5479999999999998E-2</v>
      </c>
      <c r="AC322" s="21">
        <f t="shared" si="168"/>
        <v>46016</v>
      </c>
      <c r="AD322" s="18">
        <f t="shared" si="155"/>
        <v>3.7282999999999999</v>
      </c>
      <c r="AE322">
        <f t="shared" si="173"/>
        <v>3.7282999999999997E-2</v>
      </c>
      <c r="AH322" s="21">
        <v>44642</v>
      </c>
      <c r="AI322" s="18">
        <v>4580.47</v>
      </c>
      <c r="AJ322" s="18">
        <v>6.0000000000000001E-3</v>
      </c>
      <c r="AL322" s="21">
        <v>44642</v>
      </c>
      <c r="AM322" s="18">
        <v>4580.47</v>
      </c>
      <c r="AN322" s="18">
        <v>6.0000000000000001E-3</v>
      </c>
      <c r="AP322" s="21">
        <v>44642</v>
      </c>
      <c r="AQ322" s="18">
        <v>4580.47</v>
      </c>
      <c r="AR322" s="18">
        <v>6.0000000000000001E-3</v>
      </c>
      <c r="AU322" s="1">
        <v>45573</v>
      </c>
      <c r="AV322">
        <v>4.6215999999999999</v>
      </c>
      <c r="AW322">
        <f t="shared" si="156"/>
        <v>4.6216E-2</v>
      </c>
      <c r="AY322" s="1">
        <v>45573</v>
      </c>
      <c r="AZ322">
        <v>4.407</v>
      </c>
      <c r="BA322">
        <f t="shared" si="157"/>
        <v>4.4069999999999998E-2</v>
      </c>
      <c r="BC322" s="1">
        <v>45573</v>
      </c>
      <c r="BD322">
        <v>4.367</v>
      </c>
      <c r="BE322">
        <f t="shared" si="158"/>
        <v>4.367E-2</v>
      </c>
      <c r="BG322" s="1">
        <v>45573</v>
      </c>
      <c r="BH322">
        <v>4.0133999999999999</v>
      </c>
      <c r="BI322">
        <f t="shared" si="159"/>
        <v>4.0133999999999996E-2</v>
      </c>
      <c r="BK322" s="1">
        <v>36979</v>
      </c>
      <c r="BL322">
        <v>1.68339830288987</v>
      </c>
      <c r="BM322">
        <f t="shared" si="169"/>
        <v>1.68339830288987E-2</v>
      </c>
      <c r="BP322" s="1">
        <v>45560</v>
      </c>
      <c r="BQ322">
        <v>187.90819999999999</v>
      </c>
      <c r="BR322">
        <f t="shared" si="160"/>
        <v>1.8790819999999999</v>
      </c>
      <c r="BT322" s="1">
        <v>45562</v>
      </c>
      <c r="BU322">
        <v>3.3260000000000001</v>
      </c>
      <c r="BV322">
        <f t="shared" si="161"/>
        <v>3.3259999999999998E-2</v>
      </c>
      <c r="BX322" s="1">
        <v>45562</v>
      </c>
      <c r="BY322">
        <v>3.1520000000000001</v>
      </c>
      <c r="BZ322">
        <f t="shared" si="162"/>
        <v>3.1519999999999999E-2</v>
      </c>
      <c r="CB322" s="1">
        <v>45573</v>
      </c>
      <c r="CC322">
        <v>2.7490000000000001</v>
      </c>
      <c r="CD322">
        <f t="shared" si="163"/>
        <v>2.7490000000000001E-2</v>
      </c>
      <c r="CG322" s="1"/>
      <c r="CJ322" s="1"/>
      <c r="CL322" s="1"/>
      <c r="CM322" s="1"/>
      <c r="CP322" s="1"/>
      <c r="CS322" s="1"/>
      <c r="CV322" s="1"/>
      <c r="CY322" s="1"/>
      <c r="DB322" s="1"/>
    </row>
    <row r="323" spans="1:106" x14ac:dyDescent="0.3">
      <c r="A323" s="21">
        <f t="shared" si="164"/>
        <v>46262</v>
      </c>
      <c r="B323" s="18">
        <f t="shared" si="140"/>
        <v>112.421875</v>
      </c>
      <c r="C323">
        <f t="shared" si="170"/>
        <v>115</v>
      </c>
      <c r="D323">
        <f t="shared" ca="1" si="145"/>
        <v>-0.7055555555555556</v>
      </c>
      <c r="E323">
        <f ca="1">IF(currency="USD",'Future et co'!F323,IF(currency="EUR",'Future et co'!G323,FALSE))</f>
        <v>3.6070000000000005E-2</v>
      </c>
      <c r="F323">
        <f t="shared" ca="1" si="146"/>
        <v>3.6070000000000005E-2</v>
      </c>
      <c r="G323">
        <f t="shared" ca="1" si="147"/>
        <v>2.0569999999999998E-2</v>
      </c>
      <c r="I323" s="21">
        <f t="shared" si="165"/>
        <v>45387</v>
      </c>
      <c r="J323" s="18">
        <f t="shared" si="141"/>
        <v>0</v>
      </c>
      <c r="K323">
        <f t="shared" si="148"/>
        <v>0</v>
      </c>
      <c r="L323">
        <f t="shared" ca="1" si="149"/>
        <v>1.7250000000000001</v>
      </c>
      <c r="M323">
        <f t="shared" ca="1" si="142"/>
        <v>4.9008000000000003E-2</v>
      </c>
      <c r="O323" s="21">
        <f t="shared" si="166"/>
        <v>45387</v>
      </c>
      <c r="P323" s="18">
        <f t="shared" si="143"/>
        <v>0</v>
      </c>
      <c r="Q323">
        <f t="shared" si="150"/>
        <v>0</v>
      </c>
      <c r="R323">
        <f t="shared" ca="1" si="151"/>
        <v>1.7250000000000001</v>
      </c>
      <c r="S323">
        <f t="shared" ca="1" si="144"/>
        <v>4.9008000000000003E-2</v>
      </c>
      <c r="U323" s="21">
        <f t="shared" si="152"/>
        <v>46157</v>
      </c>
      <c r="V323" s="18">
        <f t="shared" si="153"/>
        <v>3.6070000000000002</v>
      </c>
      <c r="W323">
        <f t="shared" si="171"/>
        <v>3.6070000000000005E-2</v>
      </c>
      <c r="Y323" s="21">
        <f t="shared" si="167"/>
        <v>46157</v>
      </c>
      <c r="Z323" s="18">
        <f t="shared" si="154"/>
        <v>3.548</v>
      </c>
      <c r="AA323">
        <f t="shared" si="172"/>
        <v>3.5479999999999998E-2</v>
      </c>
      <c r="AC323" s="21">
        <f t="shared" si="168"/>
        <v>46017</v>
      </c>
      <c r="AD323" s="18">
        <f t="shared" si="155"/>
        <v>3.7282999999999999</v>
      </c>
      <c r="AE323">
        <f t="shared" si="173"/>
        <v>3.7282999999999997E-2</v>
      </c>
      <c r="AH323" s="21">
        <v>44641</v>
      </c>
      <c r="AI323" s="18">
        <v>4527.01</v>
      </c>
      <c r="AJ323" s="18">
        <v>6.0000000000000001E-3</v>
      </c>
      <c r="AL323" s="21">
        <v>44641</v>
      </c>
      <c r="AM323" s="18">
        <v>4527.01</v>
      </c>
      <c r="AN323" s="18">
        <v>6.0000000000000001E-3</v>
      </c>
      <c r="AP323" s="21">
        <v>44641</v>
      </c>
      <c r="AQ323" s="18">
        <v>4527.01</v>
      </c>
      <c r="AR323" s="18">
        <v>6.0000000000000001E-3</v>
      </c>
      <c r="AU323" s="1">
        <v>45572</v>
      </c>
      <c r="AV323">
        <v>4.6352000000000002</v>
      </c>
      <c r="AW323">
        <f t="shared" si="156"/>
        <v>4.6352000000000004E-2</v>
      </c>
      <c r="AY323" s="1">
        <v>45572</v>
      </c>
      <c r="AZ323">
        <v>4.4016999999999999</v>
      </c>
      <c r="BA323">
        <f t="shared" si="157"/>
        <v>4.4017000000000001E-2</v>
      </c>
      <c r="BC323" s="1">
        <v>45572</v>
      </c>
      <c r="BD323">
        <v>4.3920000000000003</v>
      </c>
      <c r="BE323">
        <f t="shared" si="158"/>
        <v>4.3920000000000001E-2</v>
      </c>
      <c r="BG323" s="1">
        <v>45572</v>
      </c>
      <c r="BH323">
        <v>4.0359999999999996</v>
      </c>
      <c r="BI323">
        <f t="shared" si="159"/>
        <v>4.0359999999999993E-2</v>
      </c>
      <c r="BK323" s="1">
        <v>36980</v>
      </c>
      <c r="BL323">
        <v>1.64183432526841</v>
      </c>
      <c r="BM323">
        <f t="shared" si="169"/>
        <v>1.6418343252684101E-2</v>
      </c>
      <c r="BP323" s="1">
        <v>45559</v>
      </c>
      <c r="BQ323">
        <v>188.62100000000001</v>
      </c>
      <c r="BR323">
        <f t="shared" si="160"/>
        <v>1.8862100000000002</v>
      </c>
      <c r="BT323" s="1">
        <v>45561</v>
      </c>
      <c r="BU323">
        <v>3.3450000000000002</v>
      </c>
      <c r="BV323">
        <f t="shared" si="161"/>
        <v>3.3450000000000001E-2</v>
      </c>
      <c r="BX323" s="1">
        <v>45561</v>
      </c>
      <c r="BY323">
        <v>3.1619999999999999</v>
      </c>
      <c r="BZ323">
        <f t="shared" si="162"/>
        <v>3.1620000000000002E-2</v>
      </c>
      <c r="CB323" s="1">
        <v>45572</v>
      </c>
      <c r="CC323">
        <v>2.7570000000000001</v>
      </c>
      <c r="CD323">
        <f t="shared" si="163"/>
        <v>2.7570000000000001E-2</v>
      </c>
      <c r="CG323" s="1"/>
      <c r="CJ323" s="1"/>
      <c r="CL323" s="1"/>
      <c r="CM323" s="1"/>
      <c r="CP323" s="1"/>
      <c r="CS323" s="1"/>
      <c r="CV323" s="1"/>
      <c r="CY323" s="1"/>
      <c r="DB323" s="1"/>
    </row>
    <row r="324" spans="1:106" x14ac:dyDescent="0.3">
      <c r="A324" s="21">
        <f t="shared" si="164"/>
        <v>46265</v>
      </c>
      <c r="B324" s="18">
        <f t="shared" si="140"/>
        <v>112.421875</v>
      </c>
      <c r="C324">
        <f t="shared" si="170"/>
        <v>115</v>
      </c>
      <c r="D324">
        <f t="shared" ca="1" si="145"/>
        <v>-0.71388888888888891</v>
      </c>
      <c r="E324">
        <f ca="1">IF(currency="USD",'Future et co'!F324,IF(currency="EUR",'Future et co'!G324,FALSE))</f>
        <v>3.6070000000000005E-2</v>
      </c>
      <c r="F324">
        <f t="shared" ca="1" si="146"/>
        <v>3.6070000000000005E-2</v>
      </c>
      <c r="G324">
        <f t="shared" ca="1" si="147"/>
        <v>2.0569999999999998E-2</v>
      </c>
      <c r="I324" s="21">
        <f t="shared" si="165"/>
        <v>45390</v>
      </c>
      <c r="J324" s="18">
        <f t="shared" si="141"/>
        <v>0</v>
      </c>
      <c r="K324">
        <f t="shared" si="148"/>
        <v>0</v>
      </c>
      <c r="L324">
        <f t="shared" ca="1" si="149"/>
        <v>1.7166666666666666</v>
      </c>
      <c r="M324">
        <f t="shared" ca="1" si="142"/>
        <v>4.947E-2</v>
      </c>
      <c r="O324" s="21">
        <f t="shared" si="166"/>
        <v>45390</v>
      </c>
      <c r="P324" s="18">
        <f t="shared" si="143"/>
        <v>0</v>
      </c>
      <c r="Q324">
        <f t="shared" si="150"/>
        <v>0</v>
      </c>
      <c r="R324">
        <f t="shared" ca="1" si="151"/>
        <v>1.7166666666666666</v>
      </c>
      <c r="S324">
        <f t="shared" ca="1" si="144"/>
        <v>4.947E-2</v>
      </c>
      <c r="U324" s="21">
        <f t="shared" si="152"/>
        <v>46160</v>
      </c>
      <c r="V324" s="18">
        <f t="shared" si="153"/>
        <v>3.6070000000000002</v>
      </c>
      <c r="W324">
        <f t="shared" si="171"/>
        <v>3.6070000000000005E-2</v>
      </c>
      <c r="Y324" s="21">
        <f t="shared" si="167"/>
        <v>46160</v>
      </c>
      <c r="Z324" s="18">
        <f t="shared" si="154"/>
        <v>3.548</v>
      </c>
      <c r="AA324">
        <f t="shared" si="172"/>
        <v>3.5479999999999998E-2</v>
      </c>
      <c r="AC324" s="21">
        <f t="shared" si="168"/>
        <v>46020</v>
      </c>
      <c r="AD324" s="18">
        <f t="shared" si="155"/>
        <v>3.7282999999999999</v>
      </c>
      <c r="AE324">
        <f t="shared" si="173"/>
        <v>3.7282999999999997E-2</v>
      </c>
      <c r="AH324" s="21">
        <v>44638</v>
      </c>
      <c r="AI324" s="18">
        <v>4507.87</v>
      </c>
      <c r="AJ324" s="18">
        <v>8.6E-3</v>
      </c>
      <c r="AL324" s="21">
        <v>44638</v>
      </c>
      <c r="AM324" s="18">
        <v>4507.87</v>
      </c>
      <c r="AN324" s="18">
        <v>8.6E-3</v>
      </c>
      <c r="AP324" s="21">
        <v>44638</v>
      </c>
      <c r="AQ324" s="18">
        <v>4507.87</v>
      </c>
      <c r="AR324" s="18">
        <v>8.6E-3</v>
      </c>
      <c r="AU324" s="1">
        <v>45569</v>
      </c>
      <c r="AV324">
        <v>4.6162000000000001</v>
      </c>
      <c r="AW324">
        <f t="shared" si="156"/>
        <v>4.6162000000000002E-2</v>
      </c>
      <c r="AY324" s="1">
        <v>45569</v>
      </c>
      <c r="AZ324">
        <v>4.367</v>
      </c>
      <c r="BA324">
        <f t="shared" si="157"/>
        <v>4.367E-2</v>
      </c>
      <c r="BC324" s="1">
        <v>45569</v>
      </c>
      <c r="BD324">
        <v>4.335</v>
      </c>
      <c r="BE324">
        <f t="shared" si="158"/>
        <v>4.335E-2</v>
      </c>
      <c r="BG324" s="1">
        <v>45569</v>
      </c>
      <c r="BH324">
        <v>3.976</v>
      </c>
      <c r="BI324">
        <f t="shared" si="159"/>
        <v>3.9759999999999997E-2</v>
      </c>
      <c r="BK324" s="1">
        <v>36983</v>
      </c>
      <c r="BL324">
        <v>1.68087226715314</v>
      </c>
      <c r="BM324">
        <f t="shared" si="169"/>
        <v>1.6808722671531398E-2</v>
      </c>
      <c r="BP324" s="1">
        <v>45558</v>
      </c>
      <c r="BQ324">
        <v>187.99209999999999</v>
      </c>
      <c r="BR324">
        <f t="shared" si="160"/>
        <v>1.879921</v>
      </c>
      <c r="BT324" s="1">
        <v>45560</v>
      </c>
      <c r="BU324">
        <v>3.3519999999999999</v>
      </c>
      <c r="BV324">
        <f t="shared" si="161"/>
        <v>3.3520000000000001E-2</v>
      </c>
      <c r="BX324" s="1">
        <v>45560</v>
      </c>
      <c r="BY324">
        <v>3.1549999999999998</v>
      </c>
      <c r="BZ324">
        <f t="shared" si="162"/>
        <v>3.1549999999999995E-2</v>
      </c>
      <c r="CB324" s="1">
        <v>45569</v>
      </c>
      <c r="CC324">
        <v>2.72</v>
      </c>
      <c r="CD324">
        <f t="shared" si="163"/>
        <v>2.7200000000000002E-2</v>
      </c>
      <c r="CG324" s="1"/>
      <c r="CJ324" s="1"/>
      <c r="CL324" s="1"/>
      <c r="CM324" s="1"/>
      <c r="CP324" s="1"/>
      <c r="CS324" s="1"/>
      <c r="CV324" s="1"/>
      <c r="CY324" s="1"/>
      <c r="DB324" s="1"/>
    </row>
    <row r="325" spans="1:106" x14ac:dyDescent="0.3">
      <c r="A325" s="21">
        <f t="shared" si="164"/>
        <v>46266</v>
      </c>
      <c r="B325" s="18">
        <f t="shared" si="140"/>
        <v>112.421875</v>
      </c>
      <c r="C325">
        <f t="shared" si="170"/>
        <v>115</v>
      </c>
      <c r="D325">
        <f t="shared" ca="1" si="145"/>
        <v>-0.71666666666666667</v>
      </c>
      <c r="E325">
        <f ca="1">IF(currency="USD",'Future et co'!F325,IF(currency="EUR",'Future et co'!G325,FALSE))</f>
        <v>3.6070000000000005E-2</v>
      </c>
      <c r="F325">
        <f t="shared" ca="1" si="146"/>
        <v>3.6070000000000005E-2</v>
      </c>
      <c r="G325">
        <f t="shared" ca="1" si="147"/>
        <v>2.0569999999999998E-2</v>
      </c>
      <c r="I325" s="21">
        <f t="shared" si="165"/>
        <v>45391</v>
      </c>
      <c r="J325" s="18">
        <f t="shared" si="141"/>
        <v>0</v>
      </c>
      <c r="K325">
        <f t="shared" si="148"/>
        <v>0</v>
      </c>
      <c r="L325">
        <f t="shared" ca="1" si="149"/>
        <v>1.7138888888888888</v>
      </c>
      <c r="M325">
        <f t="shared" ca="1" si="142"/>
        <v>4.8979999999999996E-2</v>
      </c>
      <c r="O325" s="21">
        <f t="shared" si="166"/>
        <v>45391</v>
      </c>
      <c r="P325" s="18">
        <f t="shared" si="143"/>
        <v>0</v>
      </c>
      <c r="Q325">
        <f t="shared" si="150"/>
        <v>0</v>
      </c>
      <c r="R325">
        <f t="shared" ca="1" si="151"/>
        <v>1.7138888888888888</v>
      </c>
      <c r="S325">
        <f t="shared" ca="1" si="144"/>
        <v>4.8979999999999996E-2</v>
      </c>
      <c r="U325" s="21">
        <f t="shared" si="152"/>
        <v>46161</v>
      </c>
      <c r="V325" s="18">
        <f t="shared" si="153"/>
        <v>3.6070000000000002</v>
      </c>
      <c r="W325">
        <f t="shared" si="171"/>
        <v>3.6070000000000005E-2</v>
      </c>
      <c r="Y325" s="21">
        <f t="shared" si="167"/>
        <v>46161</v>
      </c>
      <c r="Z325" s="18">
        <f t="shared" si="154"/>
        <v>3.548</v>
      </c>
      <c r="AA325">
        <f t="shared" si="172"/>
        <v>3.5479999999999998E-2</v>
      </c>
      <c r="AC325" s="21">
        <f t="shared" si="168"/>
        <v>46021</v>
      </c>
      <c r="AD325" s="18">
        <f t="shared" si="155"/>
        <v>3.7282999999999999</v>
      </c>
      <c r="AE325">
        <f t="shared" si="173"/>
        <v>3.7282999999999997E-2</v>
      </c>
      <c r="AH325" s="21">
        <v>44637</v>
      </c>
      <c r="AI325" s="18">
        <v>4453.93</v>
      </c>
      <c r="AJ325" s="18">
        <v>8.6E-3</v>
      </c>
      <c r="AL325" s="21">
        <v>44637</v>
      </c>
      <c r="AM325" s="18">
        <v>4453.93</v>
      </c>
      <c r="AN325" s="18">
        <v>8.6E-3</v>
      </c>
      <c r="AP325" s="21">
        <v>44637</v>
      </c>
      <c r="AQ325" s="18">
        <v>4453.93</v>
      </c>
      <c r="AR325" s="18">
        <v>8.6E-3</v>
      </c>
      <c r="AU325" s="1">
        <v>45568</v>
      </c>
      <c r="AV325">
        <v>4.5098000000000003</v>
      </c>
      <c r="AW325">
        <f t="shared" si="156"/>
        <v>4.5097999999999999E-2</v>
      </c>
      <c r="AY325" s="1">
        <v>45568</v>
      </c>
      <c r="AZ325">
        <v>4.2112999999999996</v>
      </c>
      <c r="BA325">
        <f t="shared" si="157"/>
        <v>4.2112999999999998E-2</v>
      </c>
      <c r="BC325" s="1">
        <v>45568</v>
      </c>
      <c r="BD325">
        <v>4.1630000000000003</v>
      </c>
      <c r="BE325">
        <f t="shared" si="158"/>
        <v>4.163E-2</v>
      </c>
      <c r="BG325" s="1">
        <v>45568</v>
      </c>
      <c r="BH325">
        <v>3.7370000000000001</v>
      </c>
      <c r="BI325">
        <f t="shared" si="159"/>
        <v>3.737E-2</v>
      </c>
      <c r="BK325" s="1">
        <v>36984</v>
      </c>
      <c r="BL325">
        <v>1.7299097435695601</v>
      </c>
      <c r="BM325">
        <f t="shared" si="169"/>
        <v>1.7299097435695601E-2</v>
      </c>
      <c r="BP325" s="1">
        <v>45555</v>
      </c>
      <c r="BQ325">
        <v>187.19540000000001</v>
      </c>
      <c r="BR325">
        <f t="shared" si="160"/>
        <v>1.8719540000000001</v>
      </c>
      <c r="BT325" s="1">
        <v>45559</v>
      </c>
      <c r="BU325">
        <v>3.4020000000000001</v>
      </c>
      <c r="BV325">
        <f t="shared" si="161"/>
        <v>3.4020000000000002E-2</v>
      </c>
      <c r="BX325" s="1">
        <v>45559</v>
      </c>
      <c r="BY325">
        <v>3.1960000000000002</v>
      </c>
      <c r="BZ325">
        <f t="shared" si="162"/>
        <v>3.1960000000000002E-2</v>
      </c>
      <c r="CB325" s="1">
        <v>45568</v>
      </c>
      <c r="CC325">
        <v>2.657</v>
      </c>
      <c r="CD325">
        <f t="shared" si="163"/>
        <v>2.657E-2</v>
      </c>
      <c r="CG325" s="1"/>
      <c r="CJ325" s="1"/>
      <c r="CL325" s="1"/>
      <c r="CM325" s="1"/>
      <c r="CP325" s="1"/>
      <c r="CS325" s="1"/>
      <c r="CV325" s="1"/>
      <c r="CY325" s="1"/>
      <c r="DB325" s="1"/>
    </row>
    <row r="326" spans="1:106" x14ac:dyDescent="0.3">
      <c r="A326" s="21">
        <f t="shared" si="164"/>
        <v>46267</v>
      </c>
      <c r="B326" s="18">
        <f t="shared" si="140"/>
        <v>112.421875</v>
      </c>
      <c r="C326">
        <f t="shared" si="170"/>
        <v>115</v>
      </c>
      <c r="D326">
        <f t="shared" ca="1" si="145"/>
        <v>-0.71944444444444444</v>
      </c>
      <c r="E326">
        <f ca="1">IF(currency="USD",'Future et co'!F326,IF(currency="EUR",'Future et co'!G326,FALSE))</f>
        <v>3.6070000000000005E-2</v>
      </c>
      <c r="F326">
        <f t="shared" ca="1" si="146"/>
        <v>3.6070000000000005E-2</v>
      </c>
      <c r="G326">
        <f t="shared" ca="1" si="147"/>
        <v>2.0569999999999998E-2</v>
      </c>
      <c r="I326" s="21">
        <f t="shared" si="165"/>
        <v>45392</v>
      </c>
      <c r="J326" s="18">
        <f t="shared" si="141"/>
        <v>0</v>
      </c>
      <c r="K326">
        <f t="shared" si="148"/>
        <v>0</v>
      </c>
      <c r="L326">
        <f t="shared" ca="1" si="149"/>
        <v>1.711111111111111</v>
      </c>
      <c r="M326">
        <f t="shared" ca="1" si="142"/>
        <v>5.1375000000000004E-2</v>
      </c>
      <c r="O326" s="21">
        <f t="shared" si="166"/>
        <v>45392</v>
      </c>
      <c r="P326" s="18">
        <f t="shared" si="143"/>
        <v>0</v>
      </c>
      <c r="Q326">
        <f t="shared" si="150"/>
        <v>0</v>
      </c>
      <c r="R326">
        <f t="shared" ca="1" si="151"/>
        <v>1.711111111111111</v>
      </c>
      <c r="S326">
        <f t="shared" ca="1" si="144"/>
        <v>5.1375000000000004E-2</v>
      </c>
      <c r="U326" s="21">
        <f t="shared" si="152"/>
        <v>46162</v>
      </c>
      <c r="V326" s="18">
        <f t="shared" si="153"/>
        <v>3.6070000000000002</v>
      </c>
      <c r="W326">
        <f t="shared" si="171"/>
        <v>3.6070000000000005E-2</v>
      </c>
      <c r="Y326" s="21">
        <f t="shared" si="167"/>
        <v>46162</v>
      </c>
      <c r="Z326" s="18">
        <f t="shared" si="154"/>
        <v>3.548</v>
      </c>
      <c r="AA326">
        <f t="shared" si="172"/>
        <v>3.5479999999999998E-2</v>
      </c>
      <c r="AC326" s="21">
        <f t="shared" si="168"/>
        <v>46022</v>
      </c>
      <c r="AD326" s="18">
        <f t="shared" si="155"/>
        <v>3.7282999999999999</v>
      </c>
      <c r="AE326">
        <f t="shared" si="173"/>
        <v>3.7282999999999997E-2</v>
      </c>
      <c r="AH326" s="21">
        <v>44636</v>
      </c>
      <c r="AI326" s="18">
        <v>4398.95</v>
      </c>
      <c r="AJ326" s="18">
        <v>8.6999999999999994E-3</v>
      </c>
      <c r="AL326" s="21">
        <v>44636</v>
      </c>
      <c r="AM326" s="18">
        <v>4398.95</v>
      </c>
      <c r="AN326" s="18">
        <v>8.6999999999999994E-3</v>
      </c>
      <c r="AP326" s="21">
        <v>44636</v>
      </c>
      <c r="AQ326" s="18">
        <v>4398.95</v>
      </c>
      <c r="AR326" s="18">
        <v>8.6999999999999994E-3</v>
      </c>
      <c r="AU326" s="1">
        <v>45567</v>
      </c>
      <c r="AV326">
        <v>4.5145999999999997</v>
      </c>
      <c r="AW326">
        <f t="shared" si="156"/>
        <v>4.5145999999999999E-2</v>
      </c>
      <c r="AY326" s="1">
        <v>45567</v>
      </c>
      <c r="AZ326">
        <v>4.1900000000000004</v>
      </c>
      <c r="BA326">
        <f t="shared" si="157"/>
        <v>4.1900000000000007E-2</v>
      </c>
      <c r="BC326" s="1">
        <v>45567</v>
      </c>
      <c r="BD326">
        <v>4.1120000000000001</v>
      </c>
      <c r="BE326">
        <f t="shared" si="158"/>
        <v>4.1120000000000004E-2</v>
      </c>
      <c r="BG326" s="1">
        <v>45567</v>
      </c>
      <c r="BH326">
        <v>3.6760000000000002</v>
      </c>
      <c r="BI326">
        <f t="shared" si="159"/>
        <v>3.6760000000000001E-2</v>
      </c>
      <c r="BK326" s="1">
        <v>36985</v>
      </c>
      <c r="BL326">
        <v>1.7298914150565601</v>
      </c>
      <c r="BM326">
        <f t="shared" si="169"/>
        <v>1.72989141505656E-2</v>
      </c>
      <c r="BP326" s="1">
        <v>45554</v>
      </c>
      <c r="BQ326">
        <v>187.7405</v>
      </c>
      <c r="BR326">
        <f t="shared" si="160"/>
        <v>1.877405</v>
      </c>
      <c r="BT326" s="1">
        <v>45558</v>
      </c>
      <c r="BU326">
        <v>3.431</v>
      </c>
      <c r="BV326">
        <f t="shared" si="161"/>
        <v>3.431E-2</v>
      </c>
      <c r="BX326" s="1">
        <v>45558</v>
      </c>
      <c r="BY326">
        <v>3.2120000000000002</v>
      </c>
      <c r="BZ326">
        <f t="shared" si="162"/>
        <v>3.2120000000000003E-2</v>
      </c>
      <c r="CB326" s="1">
        <v>45567</v>
      </c>
      <c r="CC326">
        <v>2.6459999999999999</v>
      </c>
      <c r="CD326">
        <f t="shared" si="163"/>
        <v>2.6459999999999997E-2</v>
      </c>
      <c r="CG326" s="1"/>
      <c r="CJ326" s="1"/>
      <c r="CL326" s="1"/>
      <c r="CM326" s="1"/>
      <c r="CP326" s="1"/>
      <c r="CS326" s="1"/>
      <c r="CV326" s="1"/>
      <c r="CY326" s="1"/>
      <c r="DB326" s="1"/>
    </row>
    <row r="327" spans="1:106" x14ac:dyDescent="0.3">
      <c r="A327" s="21">
        <f t="shared" si="164"/>
        <v>46268</v>
      </c>
      <c r="B327" s="18">
        <f t="shared" si="140"/>
        <v>112.421875</v>
      </c>
      <c r="C327">
        <f t="shared" si="170"/>
        <v>115</v>
      </c>
      <c r="D327">
        <f t="shared" ca="1" si="145"/>
        <v>-0.72222222222222221</v>
      </c>
      <c r="E327">
        <f ca="1">IF(currency="USD",'Future et co'!F327,IF(currency="EUR",'Future et co'!G327,FALSE))</f>
        <v>3.6070000000000005E-2</v>
      </c>
      <c r="F327">
        <f t="shared" ca="1" si="146"/>
        <v>3.6070000000000005E-2</v>
      </c>
      <c r="G327">
        <f t="shared" ca="1" si="147"/>
        <v>2.0569999999999998E-2</v>
      </c>
      <c r="I327" s="21">
        <f t="shared" si="165"/>
        <v>45393</v>
      </c>
      <c r="J327" s="18">
        <f t="shared" si="141"/>
        <v>0</v>
      </c>
      <c r="K327">
        <f t="shared" si="148"/>
        <v>0</v>
      </c>
      <c r="L327">
        <f t="shared" ca="1" si="149"/>
        <v>1.7083333333333333</v>
      </c>
      <c r="M327">
        <f t="shared" ca="1" si="142"/>
        <v>5.1319999999999998E-2</v>
      </c>
      <c r="O327" s="21">
        <f t="shared" si="166"/>
        <v>45393</v>
      </c>
      <c r="P327" s="18">
        <f t="shared" si="143"/>
        <v>0</v>
      </c>
      <c r="Q327">
        <f t="shared" si="150"/>
        <v>0</v>
      </c>
      <c r="R327">
        <f t="shared" ca="1" si="151"/>
        <v>1.7083333333333333</v>
      </c>
      <c r="S327">
        <f t="shared" ca="1" si="144"/>
        <v>5.1319999999999998E-2</v>
      </c>
      <c r="U327" s="21">
        <f t="shared" si="152"/>
        <v>46163</v>
      </c>
      <c r="V327" s="18">
        <f t="shared" si="153"/>
        <v>3.6070000000000002</v>
      </c>
      <c r="W327">
        <f t="shared" si="171"/>
        <v>3.6070000000000005E-2</v>
      </c>
      <c r="Y327" s="21">
        <f t="shared" si="167"/>
        <v>46163</v>
      </c>
      <c r="Z327" s="18">
        <f t="shared" si="154"/>
        <v>3.548</v>
      </c>
      <c r="AA327">
        <f t="shared" si="172"/>
        <v>3.5479999999999998E-2</v>
      </c>
      <c r="AC327" s="21">
        <f t="shared" si="168"/>
        <v>46023</v>
      </c>
      <c r="AD327" s="18">
        <f t="shared" si="155"/>
        <v>3.7282999999999999</v>
      </c>
      <c r="AE327">
        <f t="shared" si="173"/>
        <v>3.7282999999999997E-2</v>
      </c>
      <c r="AH327" s="21">
        <v>44635</v>
      </c>
      <c r="AI327" s="18">
        <v>4300.3500000000004</v>
      </c>
      <c r="AJ327" s="18">
        <v>8.6999999999999994E-3</v>
      </c>
      <c r="AL327" s="21">
        <v>44635</v>
      </c>
      <c r="AM327" s="18">
        <v>4300.3500000000004</v>
      </c>
      <c r="AN327" s="18">
        <v>8.6999999999999994E-3</v>
      </c>
      <c r="AP327" s="21">
        <v>44635</v>
      </c>
      <c r="AQ327" s="18">
        <v>4300.3500000000004</v>
      </c>
      <c r="AR327" s="18">
        <v>8.6999999999999994E-3</v>
      </c>
      <c r="AU327" s="1">
        <v>45566</v>
      </c>
      <c r="AV327">
        <v>4.5179</v>
      </c>
      <c r="AW327">
        <f t="shared" si="156"/>
        <v>4.5178999999999997E-2</v>
      </c>
      <c r="AY327" s="1">
        <v>45566</v>
      </c>
      <c r="AZ327">
        <v>4.2073999999999998</v>
      </c>
      <c r="BA327">
        <f t="shared" si="157"/>
        <v>4.2074E-2</v>
      </c>
      <c r="BC327" s="1">
        <v>45566</v>
      </c>
      <c r="BD327">
        <v>4.0880000000000001</v>
      </c>
      <c r="BE327">
        <f t="shared" si="158"/>
        <v>4.088E-2</v>
      </c>
      <c r="BG327" s="1">
        <v>45566</v>
      </c>
      <c r="BH327">
        <v>3.6379999999999999</v>
      </c>
      <c r="BI327">
        <f t="shared" si="159"/>
        <v>3.6379999999999996E-2</v>
      </c>
      <c r="BK327" s="1">
        <v>36986</v>
      </c>
      <c r="BL327">
        <v>1.6751358513333701</v>
      </c>
      <c r="BM327">
        <f t="shared" si="169"/>
        <v>1.6751358513333699E-2</v>
      </c>
      <c r="BP327" s="1">
        <v>45553</v>
      </c>
      <c r="BQ327">
        <v>187.7405</v>
      </c>
      <c r="BR327">
        <f t="shared" si="160"/>
        <v>1.877405</v>
      </c>
      <c r="BT327" s="1">
        <v>45555</v>
      </c>
      <c r="BU327">
        <v>3.4359999999999999</v>
      </c>
      <c r="BV327">
        <f t="shared" si="161"/>
        <v>3.4360000000000002E-2</v>
      </c>
      <c r="BX327" s="1">
        <v>45555</v>
      </c>
      <c r="BY327">
        <v>3.1840000000000002</v>
      </c>
      <c r="BZ327">
        <f t="shared" si="162"/>
        <v>3.184E-2</v>
      </c>
      <c r="CB327" s="1">
        <v>45566</v>
      </c>
      <c r="CC327">
        <v>2.63</v>
      </c>
      <c r="CD327">
        <f t="shared" si="163"/>
        <v>2.63E-2</v>
      </c>
      <c r="CG327" s="1"/>
      <c r="CJ327" s="1"/>
      <c r="CL327" s="1"/>
      <c r="CM327" s="1"/>
      <c r="CP327" s="1"/>
      <c r="CS327" s="1"/>
      <c r="CV327" s="1"/>
      <c r="CY327" s="1"/>
      <c r="DB327" s="1"/>
    </row>
    <row r="328" spans="1:106" x14ac:dyDescent="0.3">
      <c r="A328" s="21">
        <f t="shared" si="164"/>
        <v>46269</v>
      </c>
      <c r="B328" s="18">
        <f t="shared" si="140"/>
        <v>112.421875</v>
      </c>
      <c r="C328">
        <f t="shared" si="170"/>
        <v>115</v>
      </c>
      <c r="D328">
        <f t="shared" ca="1" si="145"/>
        <v>-0.72499999999999998</v>
      </c>
      <c r="E328">
        <f ca="1">IF(currency="USD",'Future et co'!F328,IF(currency="EUR",'Future et co'!G328,FALSE))</f>
        <v>3.6070000000000005E-2</v>
      </c>
      <c r="F328">
        <f t="shared" ca="1" si="146"/>
        <v>3.6070000000000005E-2</v>
      </c>
      <c r="G328">
        <f t="shared" ca="1" si="147"/>
        <v>2.0569999999999998E-2</v>
      </c>
      <c r="I328" s="21">
        <f t="shared" si="165"/>
        <v>45394</v>
      </c>
      <c r="J328" s="18">
        <f t="shared" si="141"/>
        <v>0</v>
      </c>
      <c r="K328">
        <f t="shared" si="148"/>
        <v>0</v>
      </c>
      <c r="L328">
        <f t="shared" ca="1" si="149"/>
        <v>1.7055555555555555</v>
      </c>
      <c r="M328">
        <f t="shared" ca="1" si="142"/>
        <v>5.0781E-2</v>
      </c>
      <c r="O328" s="21">
        <f t="shared" si="166"/>
        <v>45394</v>
      </c>
      <c r="P328" s="18">
        <f t="shared" si="143"/>
        <v>0</v>
      </c>
      <c r="Q328">
        <f t="shared" si="150"/>
        <v>0</v>
      </c>
      <c r="R328">
        <f t="shared" ca="1" si="151"/>
        <v>1.7055555555555555</v>
      </c>
      <c r="S328">
        <f t="shared" ca="1" si="144"/>
        <v>5.0781E-2</v>
      </c>
      <c r="U328" s="21">
        <f t="shared" si="152"/>
        <v>46164</v>
      </c>
      <c r="V328" s="18">
        <f t="shared" si="153"/>
        <v>3.6070000000000002</v>
      </c>
      <c r="W328">
        <f t="shared" si="171"/>
        <v>3.6070000000000005E-2</v>
      </c>
      <c r="Y328" s="21">
        <f t="shared" si="167"/>
        <v>46164</v>
      </c>
      <c r="Z328" s="18">
        <f t="shared" si="154"/>
        <v>3.548</v>
      </c>
      <c r="AA328">
        <f t="shared" si="172"/>
        <v>3.5479999999999998E-2</v>
      </c>
      <c r="AC328" s="21">
        <f t="shared" si="168"/>
        <v>46024</v>
      </c>
      <c r="AD328" s="18">
        <f t="shared" si="155"/>
        <v>3.7282999999999999</v>
      </c>
      <c r="AE328">
        <f t="shared" si="173"/>
        <v>3.7282999999999997E-2</v>
      </c>
      <c r="AH328" s="21">
        <v>44634</v>
      </c>
      <c r="AI328" s="18">
        <v>4212.8599999999997</v>
      </c>
      <c r="AJ328" s="18">
        <v>8.2000000000000007E-3</v>
      </c>
      <c r="AL328" s="21">
        <v>44634</v>
      </c>
      <c r="AM328" s="18">
        <v>4212.8599999999997</v>
      </c>
      <c r="AN328" s="18">
        <v>8.2000000000000007E-3</v>
      </c>
      <c r="AP328" s="21">
        <v>44634</v>
      </c>
      <c r="AQ328" s="18">
        <v>4212.8599999999997</v>
      </c>
      <c r="AR328" s="18">
        <v>8.2000000000000007E-3</v>
      </c>
      <c r="AU328" s="1">
        <v>45565</v>
      </c>
      <c r="AV328">
        <v>4.5460000000000003</v>
      </c>
      <c r="AW328">
        <f t="shared" si="156"/>
        <v>4.546E-2</v>
      </c>
      <c r="AY328" s="1">
        <v>45565</v>
      </c>
      <c r="AZ328">
        <v>4.2304000000000004</v>
      </c>
      <c r="BA328">
        <f t="shared" si="157"/>
        <v>4.2304000000000001E-2</v>
      </c>
      <c r="BC328" s="1">
        <v>45565</v>
      </c>
      <c r="BD328">
        <v>4.1100000000000003</v>
      </c>
      <c r="BE328">
        <f t="shared" si="158"/>
        <v>4.1100000000000005E-2</v>
      </c>
      <c r="BG328" s="1">
        <v>45565</v>
      </c>
      <c r="BH328">
        <v>3.6829999999999998</v>
      </c>
      <c r="BI328">
        <f t="shared" si="159"/>
        <v>3.6830000000000002E-2</v>
      </c>
      <c r="BK328" s="1">
        <v>36987</v>
      </c>
      <c r="BL328">
        <v>1.6966697905125301</v>
      </c>
      <c r="BM328">
        <f t="shared" si="169"/>
        <v>1.69666979051253E-2</v>
      </c>
      <c r="BP328" s="1">
        <v>45552</v>
      </c>
      <c r="BQ328">
        <v>188.4254</v>
      </c>
      <c r="BR328">
        <f t="shared" si="160"/>
        <v>1.8842539999999999</v>
      </c>
      <c r="BT328" s="1">
        <v>45554</v>
      </c>
      <c r="BU328">
        <v>3.4550000000000001</v>
      </c>
      <c r="BV328">
        <f t="shared" si="161"/>
        <v>3.4549999999999997E-2</v>
      </c>
      <c r="BX328" s="1">
        <v>45554</v>
      </c>
      <c r="BY328">
        <v>3.2229999999999999</v>
      </c>
      <c r="BZ328">
        <f t="shared" si="162"/>
        <v>3.2230000000000002E-2</v>
      </c>
      <c r="CB328" s="1">
        <v>45565</v>
      </c>
      <c r="CC328">
        <v>2.665</v>
      </c>
      <c r="CD328">
        <f t="shared" si="163"/>
        <v>2.665E-2</v>
      </c>
      <c r="CG328" s="1"/>
      <c r="CJ328" s="1"/>
      <c r="CL328" s="1"/>
      <c r="CM328" s="1"/>
      <c r="CP328" s="1"/>
      <c r="CS328" s="1"/>
      <c r="CV328" s="1"/>
      <c r="CY328" s="1"/>
      <c r="DB328" s="1"/>
    </row>
    <row r="329" spans="1:106" x14ac:dyDescent="0.3">
      <c r="A329" s="21">
        <f t="shared" si="164"/>
        <v>46272</v>
      </c>
      <c r="B329" s="18">
        <f t="shared" si="140"/>
        <v>112.421875</v>
      </c>
      <c r="C329">
        <f t="shared" si="170"/>
        <v>115</v>
      </c>
      <c r="D329">
        <f t="shared" ca="1" si="145"/>
        <v>-0.73333333333333328</v>
      </c>
      <c r="E329">
        <f ca="1">IF(currency="USD",'Future et co'!F329,IF(currency="EUR",'Future et co'!G329,FALSE))</f>
        <v>3.6070000000000005E-2</v>
      </c>
      <c r="F329">
        <f t="shared" ca="1" si="146"/>
        <v>3.6070000000000005E-2</v>
      </c>
      <c r="G329">
        <f t="shared" ca="1" si="147"/>
        <v>2.0569999999999998E-2</v>
      </c>
      <c r="I329" s="21">
        <f t="shared" si="165"/>
        <v>45397</v>
      </c>
      <c r="J329" s="18">
        <f t="shared" si="141"/>
        <v>0</v>
      </c>
      <c r="K329">
        <f t="shared" si="148"/>
        <v>0</v>
      </c>
      <c r="L329">
        <f t="shared" ca="1" si="149"/>
        <v>1.6972222222222222</v>
      </c>
      <c r="M329">
        <f t="shared" ca="1" si="142"/>
        <v>5.0900000000000001E-2</v>
      </c>
      <c r="O329" s="21">
        <f t="shared" si="166"/>
        <v>45397</v>
      </c>
      <c r="P329" s="18">
        <f t="shared" si="143"/>
        <v>0</v>
      </c>
      <c r="Q329">
        <f t="shared" si="150"/>
        <v>0</v>
      </c>
      <c r="R329">
        <f t="shared" ca="1" si="151"/>
        <v>1.6972222222222222</v>
      </c>
      <c r="S329">
        <f t="shared" ca="1" si="144"/>
        <v>5.0900000000000001E-2</v>
      </c>
      <c r="U329" s="21">
        <f t="shared" si="152"/>
        <v>46167</v>
      </c>
      <c r="V329" s="18">
        <f t="shared" si="153"/>
        <v>3.6070000000000002</v>
      </c>
      <c r="W329">
        <f t="shared" si="171"/>
        <v>3.6070000000000005E-2</v>
      </c>
      <c r="Y329" s="21">
        <f t="shared" si="167"/>
        <v>46167</v>
      </c>
      <c r="Z329" s="18">
        <f t="shared" si="154"/>
        <v>3.548</v>
      </c>
      <c r="AA329">
        <f t="shared" si="172"/>
        <v>3.5479999999999998E-2</v>
      </c>
      <c r="AC329" s="21">
        <f t="shared" si="168"/>
        <v>46027</v>
      </c>
      <c r="AD329" s="18">
        <f t="shared" si="155"/>
        <v>3.7282999999999999</v>
      </c>
      <c r="AE329">
        <f t="shared" si="173"/>
        <v>3.7282999999999997E-2</v>
      </c>
      <c r="AH329" s="21">
        <v>44631</v>
      </c>
      <c r="AI329" s="18">
        <v>4240.3999999999996</v>
      </c>
      <c r="AJ329" s="18">
        <v>8.2000000000000007E-3</v>
      </c>
      <c r="AL329" s="21">
        <v>44631</v>
      </c>
      <c r="AM329" s="18">
        <v>4240.3999999999996</v>
      </c>
      <c r="AN329" s="18">
        <v>8.2000000000000007E-3</v>
      </c>
      <c r="AP329" s="21">
        <v>44631</v>
      </c>
      <c r="AQ329" s="18">
        <v>4240.3999999999996</v>
      </c>
      <c r="AR329" s="18">
        <v>8.2000000000000007E-3</v>
      </c>
      <c r="AU329" s="1">
        <v>45562</v>
      </c>
      <c r="AV329">
        <v>4.5381999999999998</v>
      </c>
      <c r="AW329">
        <f t="shared" si="156"/>
        <v>4.5381999999999999E-2</v>
      </c>
      <c r="AY329" s="1">
        <v>45562</v>
      </c>
      <c r="AZ329">
        <v>4.1928000000000001</v>
      </c>
      <c r="BA329">
        <f t="shared" si="157"/>
        <v>4.1928E-2</v>
      </c>
      <c r="BC329" s="1">
        <v>45562</v>
      </c>
      <c r="BD329">
        <v>4.0209999999999999</v>
      </c>
      <c r="BE329">
        <f t="shared" si="158"/>
        <v>4.0209999999999996E-2</v>
      </c>
      <c r="BG329" s="1">
        <v>45562</v>
      </c>
      <c r="BH329">
        <v>3.5939999999999999</v>
      </c>
      <c r="BI329">
        <f t="shared" si="159"/>
        <v>3.594E-2</v>
      </c>
      <c r="BK329" s="1">
        <v>36990</v>
      </c>
      <c r="BL329">
        <v>1.6845986917673299</v>
      </c>
      <c r="BM329">
        <f t="shared" si="169"/>
        <v>1.6845986917673299E-2</v>
      </c>
      <c r="BP329" s="1">
        <v>45551</v>
      </c>
      <c r="BQ329">
        <v>188.74690000000001</v>
      </c>
      <c r="BR329">
        <f t="shared" si="160"/>
        <v>1.8874690000000001</v>
      </c>
      <c r="BT329" s="1">
        <v>45553</v>
      </c>
      <c r="BU329">
        <v>3.4580000000000002</v>
      </c>
      <c r="BV329">
        <f t="shared" si="161"/>
        <v>3.458E-2</v>
      </c>
      <c r="BX329" s="1">
        <v>45553</v>
      </c>
      <c r="BY329">
        <v>3.2389999999999999</v>
      </c>
      <c r="BZ329">
        <f t="shared" si="162"/>
        <v>3.2390000000000002E-2</v>
      </c>
      <c r="CB329" s="1">
        <v>45562</v>
      </c>
      <c r="CC329">
        <v>2.6949999999999998</v>
      </c>
      <c r="CD329">
        <f t="shared" si="163"/>
        <v>2.6949999999999998E-2</v>
      </c>
      <c r="CG329" s="1"/>
      <c r="CJ329" s="1"/>
      <c r="CL329" s="1"/>
      <c r="CM329" s="1"/>
      <c r="CP329" s="1"/>
      <c r="CS329" s="1"/>
      <c r="CV329" s="1"/>
      <c r="CY329" s="1"/>
      <c r="DB329" s="1"/>
    </row>
    <row r="330" spans="1:106" x14ac:dyDescent="0.3">
      <c r="A330" s="21">
        <f t="shared" si="164"/>
        <v>46273</v>
      </c>
      <c r="B330" s="18">
        <f t="shared" si="140"/>
        <v>112.421875</v>
      </c>
      <c r="C330">
        <f t="shared" si="170"/>
        <v>115</v>
      </c>
      <c r="D330">
        <f t="shared" ca="1" si="145"/>
        <v>-0.73611111111111116</v>
      </c>
      <c r="E330">
        <f ca="1">IF(currency="USD",'Future et co'!F330,IF(currency="EUR",'Future et co'!G330,FALSE))</f>
        <v>3.6070000000000005E-2</v>
      </c>
      <c r="F330">
        <f t="shared" ca="1" si="146"/>
        <v>3.6070000000000005E-2</v>
      </c>
      <c r="G330">
        <f t="shared" ca="1" si="147"/>
        <v>2.0569999999999998E-2</v>
      </c>
      <c r="I330" s="21">
        <f t="shared" si="165"/>
        <v>45398</v>
      </c>
      <c r="J330" s="18">
        <f t="shared" si="141"/>
        <v>0</v>
      </c>
      <c r="K330">
        <f t="shared" si="148"/>
        <v>0</v>
      </c>
      <c r="L330">
        <f t="shared" ca="1" si="149"/>
        <v>1.6944444444444444</v>
      </c>
      <c r="M330">
        <f t="shared" ca="1" si="142"/>
        <v>5.1580000000000001E-2</v>
      </c>
      <c r="O330" s="21">
        <f t="shared" si="166"/>
        <v>45398</v>
      </c>
      <c r="P330" s="18">
        <f t="shared" si="143"/>
        <v>0</v>
      </c>
      <c r="Q330">
        <f t="shared" si="150"/>
        <v>0</v>
      </c>
      <c r="R330">
        <f t="shared" ca="1" si="151"/>
        <v>1.6944444444444444</v>
      </c>
      <c r="S330">
        <f t="shared" ca="1" si="144"/>
        <v>5.1580000000000001E-2</v>
      </c>
      <c r="U330" s="21">
        <f t="shared" si="152"/>
        <v>46168</v>
      </c>
      <c r="V330" s="18">
        <f t="shared" si="153"/>
        <v>3.6070000000000002</v>
      </c>
      <c r="W330">
        <f t="shared" si="171"/>
        <v>3.6070000000000005E-2</v>
      </c>
      <c r="Y330" s="21">
        <f t="shared" si="167"/>
        <v>46168</v>
      </c>
      <c r="Z330" s="18">
        <f t="shared" si="154"/>
        <v>3.548</v>
      </c>
      <c r="AA330">
        <f t="shared" si="172"/>
        <v>3.5479999999999998E-2</v>
      </c>
      <c r="AC330" s="21">
        <f t="shared" si="168"/>
        <v>46028</v>
      </c>
      <c r="AD330" s="18">
        <f t="shared" si="155"/>
        <v>3.7282999999999999</v>
      </c>
      <c r="AE330">
        <f t="shared" si="173"/>
        <v>3.7282999999999997E-2</v>
      </c>
      <c r="AH330" s="21">
        <v>44630</v>
      </c>
      <c r="AI330" s="18">
        <v>4296.8999999999996</v>
      </c>
      <c r="AJ330" s="18">
        <v>7.7000000000000002E-3</v>
      </c>
      <c r="AL330" s="21">
        <v>44630</v>
      </c>
      <c r="AM330" s="18">
        <v>4296.8999999999996</v>
      </c>
      <c r="AN330" s="18">
        <v>7.7000000000000002E-3</v>
      </c>
      <c r="AP330" s="21">
        <v>44630</v>
      </c>
      <c r="AQ330" s="18">
        <v>4296.8999999999996</v>
      </c>
      <c r="AR330" s="18">
        <v>7.7000000000000002E-3</v>
      </c>
      <c r="AU330" s="1">
        <v>45561</v>
      </c>
      <c r="AV330">
        <v>4.5445000000000002</v>
      </c>
      <c r="AW330">
        <f t="shared" si="156"/>
        <v>4.5444999999999999E-2</v>
      </c>
      <c r="AY330" s="1">
        <v>45561</v>
      </c>
      <c r="AZ330">
        <v>4.2159000000000004</v>
      </c>
      <c r="BA330">
        <f t="shared" si="157"/>
        <v>4.2159000000000002E-2</v>
      </c>
      <c r="BC330" s="1">
        <v>45561</v>
      </c>
      <c r="BD330">
        <v>4.0869999999999997</v>
      </c>
      <c r="BE330">
        <f t="shared" si="158"/>
        <v>4.0869999999999997E-2</v>
      </c>
      <c r="BG330" s="1">
        <v>45561</v>
      </c>
      <c r="BH330">
        <v>3.6739999999999999</v>
      </c>
      <c r="BI330">
        <f t="shared" si="159"/>
        <v>3.6740000000000002E-2</v>
      </c>
      <c r="BK330" s="1">
        <v>36991</v>
      </c>
      <c r="BL330">
        <v>1.6566766683511001</v>
      </c>
      <c r="BM330">
        <f t="shared" si="169"/>
        <v>1.6566766683511001E-2</v>
      </c>
      <c r="BP330" s="1">
        <v>45548</v>
      </c>
      <c r="BQ330">
        <v>188.2996</v>
      </c>
      <c r="BR330">
        <f t="shared" si="160"/>
        <v>1.8829959999999999</v>
      </c>
      <c r="BT330" s="1">
        <v>45552</v>
      </c>
      <c r="BU330">
        <v>3.48</v>
      </c>
      <c r="BV330">
        <f t="shared" si="161"/>
        <v>3.4799999999999998E-2</v>
      </c>
      <c r="BX330" s="1">
        <v>45552</v>
      </c>
      <c r="BY330">
        <v>3.2679999999999998</v>
      </c>
      <c r="BZ330">
        <f t="shared" si="162"/>
        <v>3.2680000000000001E-2</v>
      </c>
      <c r="CB330" s="1">
        <v>45561</v>
      </c>
      <c r="CC330">
        <v>2.738</v>
      </c>
      <c r="CD330">
        <f t="shared" si="163"/>
        <v>2.7380000000000002E-2</v>
      </c>
      <c r="CG330" s="1"/>
      <c r="CJ330" s="1"/>
      <c r="CL330" s="1"/>
      <c r="CM330" s="1"/>
      <c r="CP330" s="1"/>
      <c r="CS330" s="1"/>
      <c r="CV330" s="1"/>
      <c r="CY330" s="1"/>
      <c r="DB330" s="1"/>
    </row>
    <row r="331" spans="1:106" x14ac:dyDescent="0.3">
      <c r="A331" s="21">
        <f t="shared" si="164"/>
        <v>46274</v>
      </c>
      <c r="B331" s="18">
        <f t="shared" ref="B331:B394" si="174">IFERROR(VLOOKUP(A331,$CG$11:$CH$19999,2,FALSE),B330)</f>
        <v>112.421875</v>
      </c>
      <c r="C331">
        <f t="shared" si="170"/>
        <v>115</v>
      </c>
      <c r="D331">
        <f t="shared" ca="1" si="145"/>
        <v>-0.73888888888888893</v>
      </c>
      <c r="E331">
        <f ca="1">IF(currency="USD",'Future et co'!F331,IF(currency="EUR",'Future et co'!G331,FALSE))</f>
        <v>3.6070000000000005E-2</v>
      </c>
      <c r="F331">
        <f t="shared" ca="1" si="146"/>
        <v>3.6070000000000005E-2</v>
      </c>
      <c r="G331">
        <f t="shared" ca="1" si="147"/>
        <v>2.0569999999999998E-2</v>
      </c>
      <c r="I331" s="21">
        <f t="shared" si="165"/>
        <v>45399</v>
      </c>
      <c r="J331" s="18">
        <f t="shared" ref="J331:J394" si="175">IFERROR(VLOOKUP(I331,$CG$11:$CH$19999,2,FALSE),J330)</f>
        <v>0</v>
      </c>
      <c r="K331">
        <f t="shared" si="148"/>
        <v>0</v>
      </c>
      <c r="L331">
        <f t="shared" ca="1" si="149"/>
        <v>1.6916666666666667</v>
      </c>
      <c r="M331">
        <f t="shared" ref="M331:M394" ca="1" si="176">IFERROR(IF(L331&lt;0.25,VLOOKUP(I331,$AU$11:$AW$5325,3,FALSE),IF(AND(L331&gt;=0.25,L331&lt;0.5),VLOOKUP(I331,$AY$11:$BA$5325,3,FALSE),IF(AND(L331&gt;=0.5,L331&lt;1),VLOOKUP(I331,$BC$11:$BE$5325,3,FALSE),VLOOKUP(I331,$BG$11:$BI$5010,3,FALSE)))),M330)</f>
        <v>5.1020000000000003E-2</v>
      </c>
      <c r="O331" s="21">
        <f t="shared" si="166"/>
        <v>45399</v>
      </c>
      <c r="P331" s="18">
        <f t="shared" ref="P331:P394" si="177">IFERROR(VLOOKUP(O331,$CG$11:$CH$19999,2,FALSE),P330)</f>
        <v>0</v>
      </c>
      <c r="Q331">
        <f t="shared" si="150"/>
        <v>0</v>
      </c>
      <c r="R331">
        <f t="shared" ca="1" si="151"/>
        <v>1.6916666666666667</v>
      </c>
      <c r="S331">
        <f t="shared" ref="S331:S394" ca="1" si="178">IFERROR(IF(R331&lt;0.25,VLOOKUP(O331,$AU$11:$AW$5325,3,FALSE),IF(AND(R331&gt;=0.25,R331&lt;0.5),VLOOKUP(O331,$AY$11:$BA$5325,3,FALSE),IF(AND(R331&gt;=0.5,R331&lt;1),VLOOKUP(O331,$BC$11:$BE$5325,3,FALSE),VLOOKUP(O331,$BG$11:$BI$5010,3,FALSE)))),S330)</f>
        <v>5.1020000000000003E-2</v>
      </c>
      <c r="U331" s="21">
        <f t="shared" si="152"/>
        <v>46169</v>
      </c>
      <c r="V331" s="18">
        <f t="shared" si="153"/>
        <v>3.6070000000000002</v>
      </c>
      <c r="W331">
        <f t="shared" si="171"/>
        <v>3.6070000000000005E-2</v>
      </c>
      <c r="Y331" s="21">
        <f t="shared" si="167"/>
        <v>46169</v>
      </c>
      <c r="Z331" s="18">
        <f t="shared" si="154"/>
        <v>3.548</v>
      </c>
      <c r="AA331">
        <f t="shared" si="172"/>
        <v>3.5479999999999998E-2</v>
      </c>
      <c r="AC331" s="21">
        <f t="shared" si="168"/>
        <v>46029</v>
      </c>
      <c r="AD331" s="18">
        <f t="shared" si="155"/>
        <v>3.7282999999999999</v>
      </c>
      <c r="AE331">
        <f t="shared" si="173"/>
        <v>3.7282999999999997E-2</v>
      </c>
      <c r="AH331" s="21">
        <v>44629</v>
      </c>
      <c r="AI331" s="18">
        <v>4302.97</v>
      </c>
      <c r="AJ331" s="18">
        <v>9.4999999999999998E-3</v>
      </c>
      <c r="AL331" s="21">
        <v>44629</v>
      </c>
      <c r="AM331" s="18">
        <v>4302.97</v>
      </c>
      <c r="AN331" s="18">
        <v>9.4999999999999998E-3</v>
      </c>
      <c r="AP331" s="21">
        <v>44629</v>
      </c>
      <c r="AQ331" s="18">
        <v>4302.97</v>
      </c>
      <c r="AR331" s="18">
        <v>9.4999999999999998E-3</v>
      </c>
      <c r="AU331" s="1">
        <v>45560</v>
      </c>
      <c r="AV331">
        <v>4.5490000000000004</v>
      </c>
      <c r="AW331">
        <f t="shared" si="156"/>
        <v>4.5490000000000003E-2</v>
      </c>
      <c r="AY331" s="1">
        <v>45560</v>
      </c>
      <c r="AZ331">
        <v>4.1878000000000002</v>
      </c>
      <c r="BA331">
        <f t="shared" si="157"/>
        <v>4.1877999999999999E-2</v>
      </c>
      <c r="BC331" s="1">
        <v>45560</v>
      </c>
      <c r="BD331">
        <v>4.0380000000000003</v>
      </c>
      <c r="BE331">
        <f t="shared" si="158"/>
        <v>4.0379999999999999E-2</v>
      </c>
      <c r="BG331" s="1">
        <v>45560</v>
      </c>
      <c r="BH331">
        <v>3.6070000000000002</v>
      </c>
      <c r="BI331">
        <f t="shared" si="159"/>
        <v>3.6070000000000005E-2</v>
      </c>
      <c r="BK331" s="1">
        <v>36992</v>
      </c>
      <c r="BL331">
        <v>1.6722389946006599</v>
      </c>
      <c r="BM331">
        <f t="shared" si="169"/>
        <v>1.67223899460066E-2</v>
      </c>
      <c r="BP331" s="1">
        <v>45547</v>
      </c>
      <c r="BQ331">
        <v>188.31360000000001</v>
      </c>
      <c r="BR331">
        <f t="shared" si="160"/>
        <v>1.8831360000000001</v>
      </c>
      <c r="BT331" s="1">
        <v>45551</v>
      </c>
      <c r="BU331">
        <v>3.488</v>
      </c>
      <c r="BV331">
        <f t="shared" si="161"/>
        <v>3.4880000000000001E-2</v>
      </c>
      <c r="BX331" s="1">
        <v>45551</v>
      </c>
      <c r="BY331">
        <v>3.2850000000000001</v>
      </c>
      <c r="BZ331">
        <f t="shared" si="162"/>
        <v>3.2850000000000004E-2</v>
      </c>
      <c r="CB331" s="1">
        <v>45560</v>
      </c>
      <c r="CC331">
        <v>2.7349999999999999</v>
      </c>
      <c r="CD331">
        <f t="shared" si="163"/>
        <v>2.7349999999999999E-2</v>
      </c>
      <c r="CG331" s="1"/>
      <c r="CJ331" s="1"/>
      <c r="CL331" s="1"/>
      <c r="CM331" s="1"/>
      <c r="CP331" s="1"/>
      <c r="CS331" s="1"/>
      <c r="CV331" s="1"/>
      <c r="CY331" s="1"/>
      <c r="DB331" s="1"/>
    </row>
    <row r="332" spans="1:106" x14ac:dyDescent="0.3">
      <c r="A332" s="21">
        <f t="shared" si="164"/>
        <v>46275</v>
      </c>
      <c r="B332" s="18">
        <f t="shared" si="174"/>
        <v>112.421875</v>
      </c>
      <c r="C332">
        <f t="shared" si="170"/>
        <v>115</v>
      </c>
      <c r="D332">
        <f t="shared" ref="D332:D395" ca="1" si="179">($B$7-A332)/360</f>
        <v>-0.7416666666666667</v>
      </c>
      <c r="E332">
        <f ca="1">IF(currency="USD",'Future et co'!F332,IF(currency="EUR",'Future et co'!G332,FALSE))</f>
        <v>3.6070000000000005E-2</v>
      </c>
      <c r="F332">
        <f t="shared" ref="F332:F395" ca="1" si="180">IFERROR(IF(D332&lt;0.25,VLOOKUP(A332,$AU$11:$AW$5325,3,FALSE),IF(AND(D332&gt;=0.25,D332&lt;0.5),VLOOKUP(A332,$AY$11:$BA$5325,3,FALSE),IF(AND(D332&gt;=0.5,D332&lt;1),VLOOKUP(A332,$BC$11:$BE$5325,3,FALSE),VLOOKUP(A332,$BG$11:$BI$5010,3,FALSE)))),F331)</f>
        <v>3.6070000000000005E-2</v>
      </c>
      <c r="G332">
        <f t="shared" ref="G332:G395" ca="1" si="181">IFERROR(IF(D332&lt;0.25,VLOOKUP(A332,$BT$11:$BV$5325,3,FALSE),IF(AND(D332&gt;=0.25,D332&lt;0.5),VLOOKUP(A332,$BX$11:$BZ$5325,3,FALSE),VLOOKUP(A332,$CB$11:$CD$5325,3,FALSE))),G331)</f>
        <v>2.0569999999999998E-2</v>
      </c>
      <c r="I332" s="21">
        <f t="shared" si="165"/>
        <v>45400</v>
      </c>
      <c r="J332" s="18">
        <f t="shared" si="175"/>
        <v>0</v>
      </c>
      <c r="K332">
        <f t="shared" ref="K332:K361" si="182">CEILING(J332,25)</f>
        <v>0</v>
      </c>
      <c r="L332">
        <f t="shared" ref="L332:L395" ca="1" si="183">($J$7-I332)/360</f>
        <v>1.6888888888888889</v>
      </c>
      <c r="M332">
        <f t="shared" ca="1" si="176"/>
        <v>5.151E-2</v>
      </c>
      <c r="O332" s="21">
        <f t="shared" si="166"/>
        <v>45400</v>
      </c>
      <c r="P332" s="18">
        <f t="shared" si="177"/>
        <v>0</v>
      </c>
      <c r="Q332">
        <f t="shared" ref="Q332:Q395" si="184">CEILING(P332,25)</f>
        <v>0</v>
      </c>
      <c r="R332">
        <f t="shared" ref="R332:R395" ca="1" si="185">($P$7-O332)/360</f>
        <v>1.6888888888888889</v>
      </c>
      <c r="S332">
        <f t="shared" ca="1" si="178"/>
        <v>5.151E-2</v>
      </c>
      <c r="U332" s="21">
        <f t="shared" ref="U332:U395" si="186">WORKDAY(U331,1)</f>
        <v>46170</v>
      </c>
      <c r="V332" s="18">
        <f t="shared" ref="V332:V395" si="187">IFERROR(VLOOKUP(U332,$AU$11:$AV$9999,2,FALSE),V331)</f>
        <v>3.6070000000000002</v>
      </c>
      <c r="W332">
        <f t="shared" si="171"/>
        <v>3.6070000000000005E-2</v>
      </c>
      <c r="Y332" s="21">
        <f t="shared" si="167"/>
        <v>46170</v>
      </c>
      <c r="Z332" s="18">
        <f t="shared" ref="Z332:Z395" si="188">IFERROR(VLOOKUP(Y332,$AY$11:$AZ$9999,2,FALSE),Z331)</f>
        <v>3.548</v>
      </c>
      <c r="AA332">
        <f t="shared" si="172"/>
        <v>3.5479999999999998E-2</v>
      </c>
      <c r="AC332" s="21">
        <f t="shared" si="168"/>
        <v>46030</v>
      </c>
      <c r="AD332" s="18">
        <f t="shared" ref="AD332:AD395" si="189">IFERROR(VLOOKUP(AC332,$BC$11:$BD$9999,2,FALSE),AD331)</f>
        <v>3.7282999999999999</v>
      </c>
      <c r="AE332">
        <f t="shared" si="173"/>
        <v>3.7282999999999997E-2</v>
      </c>
      <c r="AH332" s="21">
        <v>44628</v>
      </c>
      <c r="AI332" s="18">
        <v>4193.42</v>
      </c>
      <c r="AJ332" s="18">
        <v>9.4999999999999998E-3</v>
      </c>
      <c r="AL332" s="21">
        <v>44628</v>
      </c>
      <c r="AM332" s="18">
        <v>4193.42</v>
      </c>
      <c r="AN332" s="18">
        <v>9.4999999999999998E-3</v>
      </c>
      <c r="AP332" s="21">
        <v>44628</v>
      </c>
      <c r="AQ332" s="18">
        <v>4193.42</v>
      </c>
      <c r="AR332" s="18">
        <v>9.4999999999999998E-3</v>
      </c>
      <c r="AU332" s="1">
        <v>45559</v>
      </c>
      <c r="AV332">
        <v>4.5719000000000003</v>
      </c>
      <c r="AW332">
        <f t="shared" ref="AW332:AW395" si="190">AV332/100</f>
        <v>4.5719000000000003E-2</v>
      </c>
      <c r="AY332" s="1">
        <v>45559</v>
      </c>
      <c r="AZ332">
        <v>4.1978</v>
      </c>
      <c r="BA332">
        <f t="shared" ref="BA332:BA395" si="191">AZ332/100</f>
        <v>4.1978000000000001E-2</v>
      </c>
      <c r="BC332" s="1">
        <v>45559</v>
      </c>
      <c r="BD332">
        <v>4.0119999999999996</v>
      </c>
      <c r="BE332">
        <f t="shared" ref="BE332:BE395" si="192">BD332/100</f>
        <v>4.0119999999999996E-2</v>
      </c>
      <c r="BG332" s="1">
        <v>45559</v>
      </c>
      <c r="BH332">
        <v>3.58</v>
      </c>
      <c r="BI332">
        <f t="shared" ref="BI332:BI395" si="193">BH332/100</f>
        <v>3.5799999999999998E-2</v>
      </c>
      <c r="BK332" s="1">
        <v>36993</v>
      </c>
      <c r="BL332">
        <v>1.6507909968580601</v>
      </c>
      <c r="BM332">
        <f t="shared" si="169"/>
        <v>1.6507909968580602E-2</v>
      </c>
      <c r="BP332" s="1">
        <v>45546</v>
      </c>
      <c r="BQ332">
        <v>189.19409999999999</v>
      </c>
      <c r="BR332">
        <f t="shared" ref="BR332:BR395" si="194">BQ332/100</f>
        <v>1.8919409999999999</v>
      </c>
      <c r="BT332" s="1">
        <v>45548</v>
      </c>
      <c r="BU332">
        <v>3.472</v>
      </c>
      <c r="BV332">
        <f t="shared" ref="BV332:BV395" si="195">BU332/100</f>
        <v>3.4720000000000001E-2</v>
      </c>
      <c r="BX332" s="1">
        <v>45548</v>
      </c>
      <c r="BY332">
        <v>3.2709999999999999</v>
      </c>
      <c r="BZ332">
        <f t="shared" ref="BZ332:BZ395" si="196">BY332/100</f>
        <v>3.2709999999999996E-2</v>
      </c>
      <c r="CB332" s="1">
        <v>45559</v>
      </c>
      <c r="CC332">
        <v>2.7440000000000002</v>
      </c>
      <c r="CD332">
        <f t="shared" ref="CD332:CD395" si="197">CC332/100</f>
        <v>2.7440000000000003E-2</v>
      </c>
      <c r="CG332" s="1"/>
      <c r="CJ332" s="1"/>
      <c r="CL332" s="1"/>
      <c r="CM332" s="1"/>
      <c r="CP332" s="1"/>
      <c r="CS332" s="1"/>
      <c r="CV332" s="1"/>
      <c r="CY332" s="1"/>
      <c r="DB332" s="1"/>
    </row>
    <row r="333" spans="1:106" x14ac:dyDescent="0.3">
      <c r="A333" s="21">
        <f t="shared" ref="A333:A396" si="198">WORKDAY(A332,1)</f>
        <v>46276</v>
      </c>
      <c r="B333" s="18">
        <f t="shared" si="174"/>
        <v>112.421875</v>
      </c>
      <c r="C333">
        <f t="shared" si="170"/>
        <v>115</v>
      </c>
      <c r="D333">
        <f t="shared" ca="1" si="179"/>
        <v>-0.74444444444444446</v>
      </c>
      <c r="E333">
        <f ca="1">IF(currency="USD",'Future et co'!F333,IF(currency="EUR",'Future et co'!G333,FALSE))</f>
        <v>3.6070000000000005E-2</v>
      </c>
      <c r="F333">
        <f t="shared" ca="1" si="180"/>
        <v>3.6070000000000005E-2</v>
      </c>
      <c r="G333">
        <f t="shared" ca="1" si="181"/>
        <v>2.0569999999999998E-2</v>
      </c>
      <c r="I333" s="21">
        <f t="shared" ref="I333:I396" si="199">WORKDAY(I332,1)</f>
        <v>45401</v>
      </c>
      <c r="J333" s="18">
        <f t="shared" si="175"/>
        <v>0</v>
      </c>
      <c r="K333">
        <f t="shared" si="182"/>
        <v>0</v>
      </c>
      <c r="L333">
        <f t="shared" ca="1" si="183"/>
        <v>1.6861111111111111</v>
      </c>
      <c r="M333">
        <f t="shared" ca="1" si="176"/>
        <v>5.1490000000000001E-2</v>
      </c>
      <c r="O333" s="21">
        <f t="shared" ref="O333:O396" si="200">WORKDAY(O332,1)</f>
        <v>45401</v>
      </c>
      <c r="P333" s="18">
        <f t="shared" si="177"/>
        <v>0</v>
      </c>
      <c r="Q333">
        <f t="shared" si="184"/>
        <v>0</v>
      </c>
      <c r="R333">
        <f t="shared" ca="1" si="185"/>
        <v>1.6861111111111111</v>
      </c>
      <c r="S333">
        <f t="shared" ca="1" si="178"/>
        <v>5.1490000000000001E-2</v>
      </c>
      <c r="U333" s="21">
        <f t="shared" si="186"/>
        <v>46171</v>
      </c>
      <c r="V333" s="18">
        <f t="shared" si="187"/>
        <v>3.6070000000000002</v>
      </c>
      <c r="W333">
        <f t="shared" si="171"/>
        <v>3.6070000000000005E-2</v>
      </c>
      <c r="Y333" s="21">
        <f t="shared" ref="Y333:Y396" si="201">WORKDAY(Y332,1)</f>
        <v>46171</v>
      </c>
      <c r="Z333" s="18">
        <f t="shared" si="188"/>
        <v>3.548</v>
      </c>
      <c r="AA333">
        <f t="shared" si="172"/>
        <v>3.5479999999999998E-2</v>
      </c>
      <c r="AC333" s="21">
        <f t="shared" ref="AC333:AC396" si="202">WORKDAY(AC332,1)</f>
        <v>46031</v>
      </c>
      <c r="AD333" s="18">
        <f t="shared" si="189"/>
        <v>3.7282999999999999</v>
      </c>
      <c r="AE333">
        <f t="shared" si="173"/>
        <v>3.7282999999999997E-2</v>
      </c>
      <c r="AH333" s="21">
        <v>44627</v>
      </c>
      <c r="AI333" s="18">
        <v>4220.21</v>
      </c>
      <c r="AJ333" s="18">
        <v>9.4999999999999998E-3</v>
      </c>
      <c r="AL333" s="21">
        <v>44627</v>
      </c>
      <c r="AM333" s="18">
        <v>4220.21</v>
      </c>
      <c r="AN333" s="18">
        <v>9.4999999999999998E-3</v>
      </c>
      <c r="AP333" s="21">
        <v>44627</v>
      </c>
      <c r="AQ333" s="18">
        <v>4220.21</v>
      </c>
      <c r="AR333" s="18">
        <v>9.4999999999999998E-3</v>
      </c>
      <c r="AU333" s="1">
        <v>45558</v>
      </c>
      <c r="AV333">
        <v>4.6029999999999998</v>
      </c>
      <c r="AW333">
        <f t="shared" si="190"/>
        <v>4.6029999999999995E-2</v>
      </c>
      <c r="AY333" s="1">
        <v>45558</v>
      </c>
      <c r="AZ333">
        <v>4.2510000000000003</v>
      </c>
      <c r="BA333">
        <f t="shared" si="191"/>
        <v>4.2510000000000006E-2</v>
      </c>
      <c r="BC333" s="1">
        <v>45558</v>
      </c>
      <c r="BD333">
        <v>4.0620000000000003</v>
      </c>
      <c r="BE333">
        <f t="shared" si="192"/>
        <v>4.0620000000000003E-2</v>
      </c>
      <c r="BG333" s="1">
        <v>45558</v>
      </c>
      <c r="BH333">
        <v>3.6120000000000001</v>
      </c>
      <c r="BI333">
        <f t="shared" si="193"/>
        <v>3.6119999999999999E-2</v>
      </c>
      <c r="BK333" s="1">
        <v>36997</v>
      </c>
      <c r="BL333">
        <v>1.6335655529036599</v>
      </c>
      <c r="BM333">
        <f t="shared" si="169"/>
        <v>1.63356555290366E-2</v>
      </c>
      <c r="BP333" s="1">
        <v>45545</v>
      </c>
      <c r="BQ333">
        <v>188.36949999999999</v>
      </c>
      <c r="BR333">
        <f t="shared" si="194"/>
        <v>1.8836949999999999</v>
      </c>
      <c r="BT333" s="1">
        <v>45547</v>
      </c>
      <c r="BU333">
        <v>3.4809999999999999</v>
      </c>
      <c r="BV333">
        <f t="shared" si="195"/>
        <v>3.4810000000000001E-2</v>
      </c>
      <c r="BX333" s="1">
        <v>45547</v>
      </c>
      <c r="BY333">
        <v>3.2650000000000001</v>
      </c>
      <c r="BZ333">
        <f t="shared" si="196"/>
        <v>3.2649999999999998E-2</v>
      </c>
      <c r="CB333" s="1">
        <v>45558</v>
      </c>
      <c r="CC333">
        <v>2.7770000000000001</v>
      </c>
      <c r="CD333">
        <f t="shared" si="197"/>
        <v>2.7770000000000003E-2</v>
      </c>
      <c r="CG333" s="1"/>
      <c r="CJ333" s="1"/>
      <c r="CL333" s="1"/>
      <c r="CM333" s="1"/>
      <c r="CP333" s="1"/>
      <c r="CS333" s="1"/>
      <c r="CV333" s="1"/>
      <c r="CY333" s="1"/>
      <c r="DB333" s="1"/>
    </row>
    <row r="334" spans="1:106" x14ac:dyDescent="0.3">
      <c r="A334" s="21">
        <f t="shared" si="198"/>
        <v>46279</v>
      </c>
      <c r="B334" s="18">
        <f t="shared" si="174"/>
        <v>112.421875</v>
      </c>
      <c r="C334">
        <f t="shared" si="170"/>
        <v>115</v>
      </c>
      <c r="D334">
        <f t="shared" ca="1" si="179"/>
        <v>-0.75277777777777777</v>
      </c>
      <c r="E334">
        <f ca="1">IF(currency="USD",'Future et co'!F334,IF(currency="EUR",'Future et co'!G334,FALSE))</f>
        <v>3.6070000000000005E-2</v>
      </c>
      <c r="F334">
        <f t="shared" ca="1" si="180"/>
        <v>3.6070000000000005E-2</v>
      </c>
      <c r="G334">
        <f t="shared" ca="1" si="181"/>
        <v>2.0569999999999998E-2</v>
      </c>
      <c r="I334" s="21">
        <f t="shared" si="199"/>
        <v>45404</v>
      </c>
      <c r="J334" s="18">
        <f t="shared" si="175"/>
        <v>0</v>
      </c>
      <c r="K334">
        <f t="shared" si="182"/>
        <v>0</v>
      </c>
      <c r="L334">
        <f t="shared" ca="1" si="183"/>
        <v>1.6777777777777778</v>
      </c>
      <c r="M334">
        <f t="shared" ca="1" si="176"/>
        <v>5.1276000000000002E-2</v>
      </c>
      <c r="O334" s="21">
        <f t="shared" si="200"/>
        <v>45404</v>
      </c>
      <c r="P334" s="18">
        <f t="shared" si="177"/>
        <v>0</v>
      </c>
      <c r="Q334">
        <f t="shared" si="184"/>
        <v>0</v>
      </c>
      <c r="R334">
        <f t="shared" ca="1" si="185"/>
        <v>1.6777777777777778</v>
      </c>
      <c r="S334">
        <f t="shared" ca="1" si="178"/>
        <v>5.1276000000000002E-2</v>
      </c>
      <c r="U334" s="21">
        <f t="shared" si="186"/>
        <v>46174</v>
      </c>
      <c r="V334" s="18">
        <f t="shared" si="187"/>
        <v>3.6070000000000002</v>
      </c>
      <c r="W334">
        <f t="shared" si="171"/>
        <v>3.6070000000000005E-2</v>
      </c>
      <c r="Y334" s="21">
        <f t="shared" si="201"/>
        <v>46174</v>
      </c>
      <c r="Z334" s="18">
        <f t="shared" si="188"/>
        <v>3.548</v>
      </c>
      <c r="AA334">
        <f t="shared" si="172"/>
        <v>3.5479999999999998E-2</v>
      </c>
      <c r="AC334" s="21">
        <f t="shared" si="202"/>
        <v>46034</v>
      </c>
      <c r="AD334" s="18">
        <f t="shared" si="189"/>
        <v>3.7282999999999999</v>
      </c>
      <c r="AE334">
        <f t="shared" si="173"/>
        <v>3.7282999999999997E-2</v>
      </c>
      <c r="AH334" s="21">
        <v>44624</v>
      </c>
      <c r="AI334" s="18">
        <v>4346.78</v>
      </c>
      <c r="AJ334" s="18">
        <v>9.4999999999999998E-3</v>
      </c>
      <c r="AL334" s="21">
        <v>44624</v>
      </c>
      <c r="AM334" s="18">
        <v>4346.78</v>
      </c>
      <c r="AN334" s="18">
        <v>9.4999999999999998E-3</v>
      </c>
      <c r="AP334" s="21">
        <v>44624</v>
      </c>
      <c r="AQ334" s="18">
        <v>4346.78</v>
      </c>
      <c r="AR334" s="18">
        <v>9.4999999999999998E-3</v>
      </c>
      <c r="AU334" s="1">
        <v>45555</v>
      </c>
      <c r="AV334">
        <v>4.6184000000000003</v>
      </c>
      <c r="AW334">
        <f t="shared" si="190"/>
        <v>4.6184000000000003E-2</v>
      </c>
      <c r="AY334" s="1">
        <v>45555</v>
      </c>
      <c r="AZ334">
        <v>4.2668999999999997</v>
      </c>
      <c r="BA334">
        <f t="shared" si="191"/>
        <v>4.2668999999999999E-2</v>
      </c>
      <c r="BC334" s="1">
        <v>45555</v>
      </c>
      <c r="BD334">
        <v>4.0819999999999999</v>
      </c>
      <c r="BE334">
        <f t="shared" si="192"/>
        <v>4.0819999999999995E-2</v>
      </c>
      <c r="BG334" s="1">
        <v>45555</v>
      </c>
      <c r="BH334">
        <v>3.6230000000000002</v>
      </c>
      <c r="BI334">
        <f t="shared" si="193"/>
        <v>3.6230000000000005E-2</v>
      </c>
      <c r="BK334" s="1">
        <v>36998</v>
      </c>
      <c r="BL334">
        <v>1.6150447799196701</v>
      </c>
      <c r="BM334">
        <f t="shared" ref="BM334:BM397" si="203">BL334/100</f>
        <v>1.61504477991967E-2</v>
      </c>
      <c r="BP334" s="1">
        <v>45544</v>
      </c>
      <c r="BQ334">
        <v>188.07599999999999</v>
      </c>
      <c r="BR334">
        <f t="shared" si="194"/>
        <v>1.88076</v>
      </c>
      <c r="BT334" s="1">
        <v>45546</v>
      </c>
      <c r="BU334">
        <v>3.4670000000000001</v>
      </c>
      <c r="BV334">
        <f t="shared" si="195"/>
        <v>3.4669999999999999E-2</v>
      </c>
      <c r="BX334" s="1">
        <v>45546</v>
      </c>
      <c r="BY334">
        <v>3.2759999999999998</v>
      </c>
      <c r="BZ334">
        <f t="shared" si="196"/>
        <v>3.2759999999999997E-2</v>
      </c>
      <c r="CB334" s="1">
        <v>45555</v>
      </c>
      <c r="CC334">
        <v>2.8069999999999999</v>
      </c>
      <c r="CD334">
        <f t="shared" si="197"/>
        <v>2.8069999999999998E-2</v>
      </c>
      <c r="CG334" s="1"/>
      <c r="CJ334" s="1"/>
      <c r="CL334" s="1"/>
      <c r="CM334" s="1"/>
      <c r="CP334" s="1"/>
      <c r="CS334" s="1"/>
      <c r="CV334" s="1"/>
      <c r="CY334" s="1"/>
      <c r="DB334" s="1"/>
    </row>
    <row r="335" spans="1:106" x14ac:dyDescent="0.3">
      <c r="A335" s="21">
        <f t="shared" si="198"/>
        <v>46280</v>
      </c>
      <c r="B335" s="18">
        <f t="shared" si="174"/>
        <v>112.421875</v>
      </c>
      <c r="C335">
        <f t="shared" si="170"/>
        <v>115</v>
      </c>
      <c r="D335">
        <f t="shared" ca="1" si="179"/>
        <v>-0.75555555555555554</v>
      </c>
      <c r="E335">
        <f ca="1">IF(currency="USD",'Future et co'!F335,IF(currency="EUR",'Future et co'!G335,FALSE))</f>
        <v>3.6070000000000005E-2</v>
      </c>
      <c r="F335">
        <f t="shared" ca="1" si="180"/>
        <v>3.6070000000000005E-2</v>
      </c>
      <c r="G335">
        <f t="shared" ca="1" si="181"/>
        <v>2.0569999999999998E-2</v>
      </c>
      <c r="I335" s="21">
        <f t="shared" si="199"/>
        <v>45405</v>
      </c>
      <c r="J335" s="18">
        <f t="shared" si="175"/>
        <v>0</v>
      </c>
      <c r="K335">
        <f t="shared" si="182"/>
        <v>0</v>
      </c>
      <c r="L335">
        <f t="shared" ca="1" si="183"/>
        <v>1.675</v>
      </c>
      <c r="M335">
        <f t="shared" ca="1" si="176"/>
        <v>5.0799999999999998E-2</v>
      </c>
      <c r="O335" s="21">
        <f t="shared" si="200"/>
        <v>45405</v>
      </c>
      <c r="P335" s="18">
        <f t="shared" si="177"/>
        <v>0</v>
      </c>
      <c r="Q335">
        <f t="shared" si="184"/>
        <v>0</v>
      </c>
      <c r="R335">
        <f t="shared" ca="1" si="185"/>
        <v>1.675</v>
      </c>
      <c r="S335">
        <f t="shared" ca="1" si="178"/>
        <v>5.0799999999999998E-2</v>
      </c>
      <c r="U335" s="21">
        <f t="shared" si="186"/>
        <v>46175</v>
      </c>
      <c r="V335" s="18">
        <f t="shared" si="187"/>
        <v>3.6070000000000002</v>
      </c>
      <c r="W335">
        <f t="shared" si="171"/>
        <v>3.6070000000000005E-2</v>
      </c>
      <c r="Y335" s="21">
        <f t="shared" si="201"/>
        <v>46175</v>
      </c>
      <c r="Z335" s="18">
        <f t="shared" si="188"/>
        <v>3.548</v>
      </c>
      <c r="AA335">
        <f t="shared" si="172"/>
        <v>3.5479999999999998E-2</v>
      </c>
      <c r="AC335" s="21">
        <f t="shared" si="202"/>
        <v>46035</v>
      </c>
      <c r="AD335" s="18">
        <f t="shared" si="189"/>
        <v>3.7282999999999999</v>
      </c>
      <c r="AE335">
        <f t="shared" si="173"/>
        <v>3.7282999999999997E-2</v>
      </c>
      <c r="AH335" s="21">
        <v>44623</v>
      </c>
      <c r="AI335" s="18">
        <v>4397.3500000000004</v>
      </c>
      <c r="AJ335" s="18">
        <v>6.4999999999999997E-3</v>
      </c>
      <c r="AL335" s="21">
        <v>44623</v>
      </c>
      <c r="AM335" s="18">
        <v>4397.3500000000004</v>
      </c>
      <c r="AN335" s="18">
        <v>6.4999999999999997E-3</v>
      </c>
      <c r="AP335" s="21">
        <v>44623</v>
      </c>
      <c r="AQ335" s="18">
        <v>4397.3500000000004</v>
      </c>
      <c r="AR335" s="18">
        <v>6.4999999999999997E-3</v>
      </c>
      <c r="AU335" s="1">
        <v>45554</v>
      </c>
      <c r="AV335">
        <v>4.6310000000000002</v>
      </c>
      <c r="AW335">
        <f t="shared" si="190"/>
        <v>4.6310000000000004E-2</v>
      </c>
      <c r="AY335" s="1">
        <v>45554</v>
      </c>
      <c r="AZ335">
        <v>4.2742000000000004</v>
      </c>
      <c r="BA335">
        <f t="shared" si="191"/>
        <v>4.2742000000000002E-2</v>
      </c>
      <c r="BC335" s="1">
        <v>45554</v>
      </c>
      <c r="BD335">
        <v>4.1029999999999998</v>
      </c>
      <c r="BE335">
        <f t="shared" si="192"/>
        <v>4.1029999999999997E-2</v>
      </c>
      <c r="BG335" s="1">
        <v>45554</v>
      </c>
      <c r="BH335">
        <v>3.617</v>
      </c>
      <c r="BI335">
        <f t="shared" si="193"/>
        <v>3.6170000000000001E-2</v>
      </c>
      <c r="BK335" s="1">
        <v>36999</v>
      </c>
      <c r="BL335">
        <v>1.5805316289691</v>
      </c>
      <c r="BM335">
        <f t="shared" si="203"/>
        <v>1.5805316289691E-2</v>
      </c>
      <c r="BP335" s="1">
        <v>45541</v>
      </c>
      <c r="BQ335">
        <v>188.06200000000001</v>
      </c>
      <c r="BR335">
        <f t="shared" si="194"/>
        <v>1.8806200000000002</v>
      </c>
      <c r="BT335" s="1">
        <v>45545</v>
      </c>
      <c r="BU335">
        <v>3.46</v>
      </c>
      <c r="BV335">
        <f t="shared" si="195"/>
        <v>3.4599999999999999E-2</v>
      </c>
      <c r="BX335" s="1">
        <v>45545</v>
      </c>
      <c r="BY335">
        <v>3.2930000000000001</v>
      </c>
      <c r="BZ335">
        <f t="shared" si="196"/>
        <v>3.2930000000000001E-2</v>
      </c>
      <c r="CB335" s="1">
        <v>45554</v>
      </c>
      <c r="CC335">
        <v>2.839</v>
      </c>
      <c r="CD335">
        <f t="shared" si="197"/>
        <v>2.8389999999999999E-2</v>
      </c>
      <c r="CG335" s="1"/>
      <c r="CJ335" s="1"/>
      <c r="CL335" s="1"/>
      <c r="CM335" s="1"/>
      <c r="CP335" s="1"/>
      <c r="CS335" s="1"/>
      <c r="CV335" s="1"/>
      <c r="CY335" s="1"/>
      <c r="DB335" s="1"/>
    </row>
    <row r="336" spans="1:106" x14ac:dyDescent="0.3">
      <c r="A336" s="21">
        <f t="shared" si="198"/>
        <v>46281</v>
      </c>
      <c r="B336" s="18">
        <f t="shared" si="174"/>
        <v>112.421875</v>
      </c>
      <c r="C336">
        <f t="shared" si="170"/>
        <v>115</v>
      </c>
      <c r="D336">
        <f t="shared" ca="1" si="179"/>
        <v>-0.7583333333333333</v>
      </c>
      <c r="E336">
        <f ca="1">IF(currency="USD",'Future et co'!F336,IF(currency="EUR",'Future et co'!G336,FALSE))</f>
        <v>3.6070000000000005E-2</v>
      </c>
      <c r="F336">
        <f t="shared" ca="1" si="180"/>
        <v>3.6070000000000005E-2</v>
      </c>
      <c r="G336">
        <f t="shared" ca="1" si="181"/>
        <v>2.0569999999999998E-2</v>
      </c>
      <c r="I336" s="21">
        <f t="shared" si="199"/>
        <v>45406</v>
      </c>
      <c r="J336" s="18">
        <f t="shared" si="175"/>
        <v>0</v>
      </c>
      <c r="K336">
        <f t="shared" si="182"/>
        <v>0</v>
      </c>
      <c r="L336">
        <f t="shared" ca="1" si="183"/>
        <v>1.6722222222222223</v>
      </c>
      <c r="M336">
        <f t="shared" ca="1" si="176"/>
        <v>5.1060000000000001E-2</v>
      </c>
      <c r="O336" s="21">
        <f t="shared" si="200"/>
        <v>45406</v>
      </c>
      <c r="P336" s="18">
        <f t="shared" si="177"/>
        <v>0</v>
      </c>
      <c r="Q336">
        <f t="shared" si="184"/>
        <v>0</v>
      </c>
      <c r="R336">
        <f t="shared" ca="1" si="185"/>
        <v>1.6722222222222223</v>
      </c>
      <c r="S336">
        <f t="shared" ca="1" si="178"/>
        <v>5.1060000000000001E-2</v>
      </c>
      <c r="U336" s="21">
        <f t="shared" si="186"/>
        <v>46176</v>
      </c>
      <c r="V336" s="18">
        <f t="shared" si="187"/>
        <v>3.6070000000000002</v>
      </c>
      <c r="W336">
        <f t="shared" si="171"/>
        <v>3.6070000000000005E-2</v>
      </c>
      <c r="Y336" s="21">
        <f t="shared" si="201"/>
        <v>46176</v>
      </c>
      <c r="Z336" s="18">
        <f t="shared" si="188"/>
        <v>3.548</v>
      </c>
      <c r="AA336">
        <f t="shared" si="172"/>
        <v>3.5479999999999998E-2</v>
      </c>
      <c r="AC336" s="21">
        <f t="shared" si="202"/>
        <v>46036</v>
      </c>
      <c r="AD336" s="18">
        <f t="shared" si="189"/>
        <v>3.7282999999999999</v>
      </c>
      <c r="AE336">
        <f t="shared" si="173"/>
        <v>3.7282999999999997E-2</v>
      </c>
      <c r="AH336" s="21">
        <v>44622</v>
      </c>
      <c r="AI336" s="18">
        <v>4417.47</v>
      </c>
      <c r="AJ336" s="18">
        <v>6.4000000000000003E-3</v>
      </c>
      <c r="AL336" s="21">
        <v>44622</v>
      </c>
      <c r="AM336" s="18">
        <v>4417.47</v>
      </c>
      <c r="AN336" s="18">
        <v>6.4000000000000003E-3</v>
      </c>
      <c r="AP336" s="21">
        <v>44622</v>
      </c>
      <c r="AQ336" s="18">
        <v>4417.47</v>
      </c>
      <c r="AR336" s="18">
        <v>6.4000000000000003E-3</v>
      </c>
      <c r="AU336" s="1">
        <v>45553</v>
      </c>
      <c r="AV336">
        <v>4.6210000000000004</v>
      </c>
      <c r="AW336">
        <f t="shared" si="190"/>
        <v>4.6210000000000001E-2</v>
      </c>
      <c r="AY336" s="1">
        <v>45553</v>
      </c>
      <c r="AZ336">
        <v>4.2899000000000003</v>
      </c>
      <c r="BA336">
        <f t="shared" si="191"/>
        <v>4.2899E-2</v>
      </c>
      <c r="BC336" s="1">
        <v>45553</v>
      </c>
      <c r="BD336">
        <v>4.1420000000000003</v>
      </c>
      <c r="BE336">
        <f t="shared" si="192"/>
        <v>4.1420000000000005E-2</v>
      </c>
      <c r="BG336" s="1">
        <v>45553</v>
      </c>
      <c r="BH336">
        <v>3.6779999999999999</v>
      </c>
      <c r="BI336">
        <f t="shared" si="193"/>
        <v>3.678E-2</v>
      </c>
      <c r="BK336" s="1">
        <v>37000</v>
      </c>
      <c r="BL336">
        <v>1.57492319109404</v>
      </c>
      <c r="BM336">
        <f t="shared" si="203"/>
        <v>1.5749231910940398E-2</v>
      </c>
      <c r="BP336" s="1">
        <v>45540</v>
      </c>
      <c r="BQ336">
        <v>187.36320000000001</v>
      </c>
      <c r="BR336">
        <f t="shared" si="194"/>
        <v>1.873632</v>
      </c>
      <c r="BT336" s="1">
        <v>45544</v>
      </c>
      <c r="BU336">
        <v>3.4620000000000002</v>
      </c>
      <c r="BV336">
        <f t="shared" si="195"/>
        <v>3.4620000000000005E-2</v>
      </c>
      <c r="BX336" s="1">
        <v>45544</v>
      </c>
      <c r="BY336">
        <v>3.3069999999999999</v>
      </c>
      <c r="BZ336">
        <f t="shared" si="196"/>
        <v>3.3070000000000002E-2</v>
      </c>
      <c r="CB336" s="1">
        <v>45553</v>
      </c>
      <c r="CC336">
        <v>2.8679999999999999</v>
      </c>
      <c r="CD336">
        <f t="shared" si="197"/>
        <v>2.8679999999999997E-2</v>
      </c>
      <c r="CG336" s="1"/>
      <c r="CJ336" s="1"/>
      <c r="CL336" s="1"/>
      <c r="CM336" s="1"/>
      <c r="CP336" s="1"/>
      <c r="CS336" s="1"/>
      <c r="CV336" s="1"/>
      <c r="CY336" s="1"/>
      <c r="DB336" s="1"/>
    </row>
    <row r="337" spans="1:106" x14ac:dyDescent="0.3">
      <c r="A337" s="21">
        <f t="shared" si="198"/>
        <v>46282</v>
      </c>
      <c r="B337" s="18">
        <f t="shared" si="174"/>
        <v>112.421875</v>
      </c>
      <c r="C337">
        <f t="shared" si="170"/>
        <v>115</v>
      </c>
      <c r="D337">
        <f t="shared" ca="1" si="179"/>
        <v>-0.76111111111111107</v>
      </c>
      <c r="E337">
        <f ca="1">IF(currency="USD",'Future et co'!F337,IF(currency="EUR",'Future et co'!G337,FALSE))</f>
        <v>3.6070000000000005E-2</v>
      </c>
      <c r="F337">
        <f t="shared" ca="1" si="180"/>
        <v>3.6070000000000005E-2</v>
      </c>
      <c r="G337">
        <f t="shared" ca="1" si="181"/>
        <v>2.0569999999999998E-2</v>
      </c>
      <c r="I337" s="21">
        <f t="shared" si="199"/>
        <v>45407</v>
      </c>
      <c r="J337" s="18">
        <f t="shared" si="175"/>
        <v>0</v>
      </c>
      <c r="K337">
        <f t="shared" si="182"/>
        <v>0</v>
      </c>
      <c r="L337">
        <f t="shared" ca="1" si="183"/>
        <v>1.6694444444444445</v>
      </c>
      <c r="M337">
        <f t="shared" ca="1" si="176"/>
        <v>5.178E-2</v>
      </c>
      <c r="O337" s="21">
        <f t="shared" si="200"/>
        <v>45407</v>
      </c>
      <c r="P337" s="18">
        <f t="shared" si="177"/>
        <v>0</v>
      </c>
      <c r="Q337">
        <f t="shared" si="184"/>
        <v>0</v>
      </c>
      <c r="R337">
        <f t="shared" ca="1" si="185"/>
        <v>1.6694444444444445</v>
      </c>
      <c r="S337">
        <f t="shared" ca="1" si="178"/>
        <v>5.178E-2</v>
      </c>
      <c r="U337" s="21">
        <f t="shared" si="186"/>
        <v>46177</v>
      </c>
      <c r="V337" s="18">
        <f t="shared" si="187"/>
        <v>3.6070000000000002</v>
      </c>
      <c r="W337">
        <f t="shared" si="171"/>
        <v>3.6070000000000005E-2</v>
      </c>
      <c r="Y337" s="21">
        <f t="shared" si="201"/>
        <v>46177</v>
      </c>
      <c r="Z337" s="18">
        <f t="shared" si="188"/>
        <v>3.548</v>
      </c>
      <c r="AA337">
        <f t="shared" si="172"/>
        <v>3.5479999999999998E-2</v>
      </c>
      <c r="AC337" s="21">
        <f t="shared" si="202"/>
        <v>46037</v>
      </c>
      <c r="AD337" s="18">
        <f t="shared" si="189"/>
        <v>3.7282999999999999</v>
      </c>
      <c r="AE337">
        <f t="shared" si="173"/>
        <v>3.7282999999999997E-2</v>
      </c>
      <c r="AH337" s="21">
        <v>44621</v>
      </c>
      <c r="AI337" s="18">
        <v>4328.07</v>
      </c>
      <c r="AJ337" s="18">
        <v>6.4000000000000003E-3</v>
      </c>
      <c r="AL337" s="21">
        <v>44621</v>
      </c>
      <c r="AM337" s="18">
        <v>4328.07</v>
      </c>
      <c r="AN337" s="18">
        <v>6.4000000000000003E-3</v>
      </c>
      <c r="AP337" s="21">
        <v>44621</v>
      </c>
      <c r="AQ337" s="18">
        <v>4328.07</v>
      </c>
      <c r="AR337" s="18">
        <v>6.4000000000000003E-3</v>
      </c>
      <c r="AU337" s="1">
        <v>45552</v>
      </c>
      <c r="AV337">
        <v>4.7478999999999996</v>
      </c>
      <c r="AW337">
        <f t="shared" si="190"/>
        <v>4.7478999999999993E-2</v>
      </c>
      <c r="AY337" s="1">
        <v>45552</v>
      </c>
      <c r="AZ337">
        <v>4.3780999999999999</v>
      </c>
      <c r="BA337">
        <f t="shared" si="191"/>
        <v>4.3781E-2</v>
      </c>
      <c r="BC337" s="1">
        <v>45552</v>
      </c>
      <c r="BD337">
        <v>4.1509999999999998</v>
      </c>
      <c r="BE337">
        <f t="shared" si="192"/>
        <v>4.1509999999999998E-2</v>
      </c>
      <c r="BG337" s="1">
        <v>45552</v>
      </c>
      <c r="BH337">
        <v>3.6379999999999999</v>
      </c>
      <c r="BI337">
        <f t="shared" si="193"/>
        <v>3.6379999999999996E-2</v>
      </c>
      <c r="BK337" s="1">
        <v>37001</v>
      </c>
      <c r="BL337">
        <v>1.59538606631652</v>
      </c>
      <c r="BM337">
        <f t="shared" si="203"/>
        <v>1.59538606631652E-2</v>
      </c>
      <c r="BP337" s="1">
        <v>45539</v>
      </c>
      <c r="BQ337">
        <v>187.37710000000001</v>
      </c>
      <c r="BR337">
        <f t="shared" si="194"/>
        <v>1.8737710000000001</v>
      </c>
      <c r="BT337" s="1">
        <v>45541</v>
      </c>
      <c r="BU337">
        <v>3.468</v>
      </c>
      <c r="BV337">
        <f t="shared" si="195"/>
        <v>3.4680000000000002E-2</v>
      </c>
      <c r="BX337" s="1">
        <v>45541</v>
      </c>
      <c r="BY337">
        <v>3.3460000000000001</v>
      </c>
      <c r="BZ337">
        <f t="shared" si="196"/>
        <v>3.3460000000000004E-2</v>
      </c>
      <c r="CB337" s="1">
        <v>45552</v>
      </c>
      <c r="CC337">
        <v>2.86</v>
      </c>
      <c r="CD337">
        <f t="shared" si="197"/>
        <v>2.86E-2</v>
      </c>
      <c r="CG337" s="1"/>
      <c r="CJ337" s="1"/>
      <c r="CL337" s="1"/>
      <c r="CM337" s="1"/>
      <c r="CP337" s="1"/>
      <c r="CS337" s="1"/>
      <c r="CV337" s="1"/>
      <c r="CY337" s="1"/>
      <c r="DB337" s="1"/>
    </row>
    <row r="338" spans="1:106" x14ac:dyDescent="0.3">
      <c r="A338" s="21">
        <f t="shared" si="198"/>
        <v>46283</v>
      </c>
      <c r="B338" s="18">
        <f t="shared" si="174"/>
        <v>112.421875</v>
      </c>
      <c r="C338">
        <f t="shared" si="170"/>
        <v>115</v>
      </c>
      <c r="D338">
        <f t="shared" ca="1" si="179"/>
        <v>-0.76388888888888884</v>
      </c>
      <c r="E338">
        <f ca="1">IF(currency="USD",'Future et co'!F338,IF(currency="EUR",'Future et co'!G338,FALSE))</f>
        <v>3.6070000000000005E-2</v>
      </c>
      <c r="F338">
        <f t="shared" ca="1" si="180"/>
        <v>3.6070000000000005E-2</v>
      </c>
      <c r="G338">
        <f t="shared" ca="1" si="181"/>
        <v>2.0569999999999998E-2</v>
      </c>
      <c r="I338" s="21">
        <f t="shared" si="199"/>
        <v>45408</v>
      </c>
      <c r="J338" s="18">
        <f t="shared" si="175"/>
        <v>0</v>
      </c>
      <c r="K338">
        <f t="shared" si="182"/>
        <v>0</v>
      </c>
      <c r="L338">
        <f t="shared" ca="1" si="183"/>
        <v>1.6666666666666667</v>
      </c>
      <c r="M338">
        <f t="shared" ca="1" si="176"/>
        <v>5.1759000000000006E-2</v>
      </c>
      <c r="O338" s="21">
        <f t="shared" si="200"/>
        <v>45408</v>
      </c>
      <c r="P338" s="18">
        <f t="shared" si="177"/>
        <v>0</v>
      </c>
      <c r="Q338">
        <f t="shared" si="184"/>
        <v>0</v>
      </c>
      <c r="R338">
        <f t="shared" ca="1" si="185"/>
        <v>1.6666666666666667</v>
      </c>
      <c r="S338">
        <f t="shared" ca="1" si="178"/>
        <v>5.1759000000000006E-2</v>
      </c>
      <c r="U338" s="21">
        <f t="shared" si="186"/>
        <v>46178</v>
      </c>
      <c r="V338" s="18">
        <f t="shared" si="187"/>
        <v>3.6070000000000002</v>
      </c>
      <c r="W338">
        <f t="shared" si="171"/>
        <v>3.6070000000000005E-2</v>
      </c>
      <c r="Y338" s="21">
        <f t="shared" si="201"/>
        <v>46178</v>
      </c>
      <c r="Z338" s="18">
        <f t="shared" si="188"/>
        <v>3.548</v>
      </c>
      <c r="AA338">
        <f t="shared" si="172"/>
        <v>3.5479999999999998E-2</v>
      </c>
      <c r="AC338" s="21">
        <f t="shared" si="202"/>
        <v>46038</v>
      </c>
      <c r="AD338" s="18">
        <f t="shared" si="189"/>
        <v>3.7282999999999999</v>
      </c>
      <c r="AE338">
        <f t="shared" si="173"/>
        <v>3.7282999999999997E-2</v>
      </c>
      <c r="AH338" s="21">
        <v>44620</v>
      </c>
      <c r="AI338" s="18">
        <v>4390.75</v>
      </c>
      <c r="AJ338" s="18">
        <v>8.3999999999999995E-3</v>
      </c>
      <c r="AL338" s="21">
        <v>44620</v>
      </c>
      <c r="AM338" s="18">
        <v>4390.75</v>
      </c>
      <c r="AN338" s="18">
        <v>8.3999999999999995E-3</v>
      </c>
      <c r="AP338" s="21">
        <v>44620</v>
      </c>
      <c r="AQ338" s="18">
        <v>4390.75</v>
      </c>
      <c r="AR338" s="18">
        <v>8.3999999999999995E-3</v>
      </c>
      <c r="AU338" s="1">
        <v>45551</v>
      </c>
      <c r="AV338">
        <v>4.7779999999999996</v>
      </c>
      <c r="AW338">
        <f t="shared" si="190"/>
        <v>4.7779999999999996E-2</v>
      </c>
      <c r="AY338" s="1">
        <v>45551</v>
      </c>
      <c r="AZ338">
        <v>4.3730000000000002</v>
      </c>
      <c r="BA338">
        <f t="shared" si="191"/>
        <v>4.3730000000000005E-2</v>
      </c>
      <c r="BC338" s="1">
        <v>45551</v>
      </c>
      <c r="BD338">
        <v>4.1150000000000002</v>
      </c>
      <c r="BE338">
        <f t="shared" si="192"/>
        <v>4.1149999999999999E-2</v>
      </c>
      <c r="BG338" s="1">
        <v>45551</v>
      </c>
      <c r="BH338">
        <v>3.6107</v>
      </c>
      <c r="BI338">
        <f t="shared" si="193"/>
        <v>3.6107E-2</v>
      </c>
      <c r="BK338" s="1">
        <v>37004</v>
      </c>
      <c r="BL338">
        <v>1.5998444626134101</v>
      </c>
      <c r="BM338">
        <f t="shared" si="203"/>
        <v>1.59984446261341E-2</v>
      </c>
      <c r="BP338" s="1">
        <v>45538</v>
      </c>
      <c r="BQ338">
        <v>186.52760000000001</v>
      </c>
      <c r="BR338">
        <f t="shared" si="194"/>
        <v>1.8652760000000002</v>
      </c>
      <c r="BT338" s="1">
        <v>45540</v>
      </c>
      <c r="BU338">
        <v>3.47</v>
      </c>
      <c r="BV338">
        <f t="shared" si="195"/>
        <v>3.4700000000000002E-2</v>
      </c>
      <c r="BX338" s="1">
        <v>45540</v>
      </c>
      <c r="BY338">
        <v>3.3639999999999999</v>
      </c>
      <c r="BZ338">
        <f t="shared" si="196"/>
        <v>3.3639999999999996E-2</v>
      </c>
      <c r="CB338" s="1">
        <v>45551</v>
      </c>
      <c r="CC338">
        <v>2.8490000000000002</v>
      </c>
      <c r="CD338">
        <f t="shared" si="197"/>
        <v>2.8490000000000001E-2</v>
      </c>
      <c r="CG338" s="1"/>
      <c r="CJ338" s="1"/>
      <c r="CL338" s="1"/>
      <c r="CM338" s="1"/>
      <c r="CP338" s="1"/>
      <c r="CS338" s="1"/>
      <c r="CV338" s="1"/>
      <c r="CY338" s="1"/>
      <c r="DB338" s="1"/>
    </row>
    <row r="339" spans="1:106" x14ac:dyDescent="0.3">
      <c r="A339" s="21">
        <f t="shared" si="198"/>
        <v>46286</v>
      </c>
      <c r="B339" s="18">
        <f t="shared" si="174"/>
        <v>112.421875</v>
      </c>
      <c r="C339">
        <f t="shared" si="170"/>
        <v>115</v>
      </c>
      <c r="D339">
        <f t="shared" ca="1" si="179"/>
        <v>-0.77222222222222225</v>
      </c>
      <c r="E339">
        <f ca="1">IF(currency="USD",'Future et co'!F339,IF(currency="EUR",'Future et co'!G339,FALSE))</f>
        <v>3.6070000000000005E-2</v>
      </c>
      <c r="F339">
        <f t="shared" ca="1" si="180"/>
        <v>3.6070000000000005E-2</v>
      </c>
      <c r="G339">
        <f t="shared" ca="1" si="181"/>
        <v>2.0569999999999998E-2</v>
      </c>
      <c r="I339" s="21">
        <f t="shared" si="199"/>
        <v>45411</v>
      </c>
      <c r="J339" s="18">
        <f t="shared" si="175"/>
        <v>0</v>
      </c>
      <c r="K339">
        <f t="shared" si="182"/>
        <v>0</v>
      </c>
      <c r="L339">
        <f t="shared" ca="1" si="183"/>
        <v>1.6583333333333334</v>
      </c>
      <c r="M339">
        <f t="shared" ca="1" si="176"/>
        <v>5.1550000000000006E-2</v>
      </c>
      <c r="O339" s="21">
        <f t="shared" si="200"/>
        <v>45411</v>
      </c>
      <c r="P339" s="18">
        <f t="shared" si="177"/>
        <v>0</v>
      </c>
      <c r="Q339">
        <f t="shared" si="184"/>
        <v>0</v>
      </c>
      <c r="R339">
        <f t="shared" ca="1" si="185"/>
        <v>1.6583333333333334</v>
      </c>
      <c r="S339">
        <f t="shared" ca="1" si="178"/>
        <v>5.1550000000000006E-2</v>
      </c>
      <c r="U339" s="21">
        <f t="shared" si="186"/>
        <v>46181</v>
      </c>
      <c r="V339" s="18">
        <f t="shared" si="187"/>
        <v>3.6070000000000002</v>
      </c>
      <c r="W339">
        <f t="shared" si="171"/>
        <v>3.6070000000000005E-2</v>
      </c>
      <c r="Y339" s="21">
        <f t="shared" si="201"/>
        <v>46181</v>
      </c>
      <c r="Z339" s="18">
        <f t="shared" si="188"/>
        <v>3.548</v>
      </c>
      <c r="AA339">
        <f t="shared" si="172"/>
        <v>3.5479999999999998E-2</v>
      </c>
      <c r="AC339" s="21">
        <f t="shared" si="202"/>
        <v>46041</v>
      </c>
      <c r="AD339" s="18">
        <f t="shared" si="189"/>
        <v>3.7282999999999999</v>
      </c>
      <c r="AE339">
        <f t="shared" si="173"/>
        <v>3.7282999999999997E-2</v>
      </c>
      <c r="AH339" s="21">
        <v>44617</v>
      </c>
      <c r="AI339" s="18">
        <v>4392.66</v>
      </c>
      <c r="AJ339" s="18">
        <v>1.0999999999999999E-2</v>
      </c>
      <c r="AL339" s="21">
        <v>44617</v>
      </c>
      <c r="AM339" s="18">
        <v>4392.66</v>
      </c>
      <c r="AN339" s="18">
        <v>1.0999999999999999E-2</v>
      </c>
      <c r="AP339" s="21">
        <v>44617</v>
      </c>
      <c r="AQ339" s="18">
        <v>4392.66</v>
      </c>
      <c r="AR339" s="18">
        <v>1.0999999999999999E-2</v>
      </c>
      <c r="AU339" s="1">
        <v>45548</v>
      </c>
      <c r="AV339">
        <v>4.8140000000000001</v>
      </c>
      <c r="AW339">
        <f t="shared" si="190"/>
        <v>4.8140000000000002E-2</v>
      </c>
      <c r="AY339" s="1">
        <v>45548</v>
      </c>
      <c r="AZ339">
        <v>4.4265999999999996</v>
      </c>
      <c r="BA339">
        <f t="shared" si="191"/>
        <v>4.4266E-2</v>
      </c>
      <c r="BC339" s="1">
        <v>45548</v>
      </c>
      <c r="BD339">
        <v>4.1840000000000002</v>
      </c>
      <c r="BE339">
        <f t="shared" si="192"/>
        <v>4.1840000000000002E-2</v>
      </c>
      <c r="BG339" s="1">
        <v>45548</v>
      </c>
      <c r="BH339">
        <v>3.6497000000000002</v>
      </c>
      <c r="BI339">
        <f t="shared" si="193"/>
        <v>3.6497000000000002E-2</v>
      </c>
      <c r="BK339" s="1">
        <v>37005</v>
      </c>
      <c r="BL339">
        <v>1.61761799786336</v>
      </c>
      <c r="BM339">
        <f t="shared" si="203"/>
        <v>1.61761799786336E-2</v>
      </c>
      <c r="BP339" s="1">
        <v>45537</v>
      </c>
      <c r="BQ339">
        <v>185.6223</v>
      </c>
      <c r="BR339">
        <f t="shared" si="194"/>
        <v>1.856223</v>
      </c>
      <c r="BT339" s="1">
        <v>45539</v>
      </c>
      <c r="BU339">
        <v>3.4489999999999998</v>
      </c>
      <c r="BV339">
        <f t="shared" si="195"/>
        <v>3.449E-2</v>
      </c>
      <c r="BX339" s="1">
        <v>45539</v>
      </c>
      <c r="BY339">
        <v>3.379</v>
      </c>
      <c r="BZ339">
        <f t="shared" si="196"/>
        <v>3.3790000000000001E-2</v>
      </c>
      <c r="CB339" s="1">
        <v>45548</v>
      </c>
      <c r="CC339">
        <v>2.867</v>
      </c>
      <c r="CD339">
        <f t="shared" si="197"/>
        <v>2.8670000000000001E-2</v>
      </c>
      <c r="CG339" s="1"/>
      <c r="CJ339" s="1"/>
      <c r="CL339" s="1"/>
      <c r="CM339" s="1"/>
      <c r="CP339" s="1"/>
      <c r="CS339" s="1"/>
      <c r="CV339" s="1"/>
      <c r="CY339" s="1"/>
      <c r="DB339" s="1"/>
    </row>
    <row r="340" spans="1:106" x14ac:dyDescent="0.3">
      <c r="A340" s="21">
        <f t="shared" si="198"/>
        <v>46287</v>
      </c>
      <c r="B340" s="18">
        <f t="shared" si="174"/>
        <v>112.421875</v>
      </c>
      <c r="C340">
        <f t="shared" si="170"/>
        <v>115</v>
      </c>
      <c r="D340">
        <f t="shared" ca="1" si="179"/>
        <v>-0.77500000000000002</v>
      </c>
      <c r="E340">
        <f ca="1">IF(currency="USD",'Future et co'!F340,IF(currency="EUR",'Future et co'!G340,FALSE))</f>
        <v>3.6070000000000005E-2</v>
      </c>
      <c r="F340">
        <f t="shared" ca="1" si="180"/>
        <v>3.6070000000000005E-2</v>
      </c>
      <c r="G340">
        <f t="shared" ca="1" si="181"/>
        <v>2.0569999999999998E-2</v>
      </c>
      <c r="I340" s="21">
        <f t="shared" si="199"/>
        <v>45412</v>
      </c>
      <c r="J340" s="18">
        <f t="shared" si="175"/>
        <v>0</v>
      </c>
      <c r="K340">
        <f t="shared" si="182"/>
        <v>0</v>
      </c>
      <c r="L340">
        <f t="shared" ca="1" si="183"/>
        <v>1.6555555555555554</v>
      </c>
      <c r="M340">
        <f t="shared" ca="1" si="176"/>
        <v>5.228E-2</v>
      </c>
      <c r="O340" s="21">
        <f t="shared" si="200"/>
        <v>45412</v>
      </c>
      <c r="P340" s="18">
        <f t="shared" si="177"/>
        <v>0</v>
      </c>
      <c r="Q340">
        <f t="shared" si="184"/>
        <v>0</v>
      </c>
      <c r="R340">
        <f t="shared" ca="1" si="185"/>
        <v>1.6555555555555554</v>
      </c>
      <c r="S340">
        <f t="shared" ca="1" si="178"/>
        <v>5.228E-2</v>
      </c>
      <c r="U340" s="21">
        <f t="shared" si="186"/>
        <v>46182</v>
      </c>
      <c r="V340" s="18">
        <f t="shared" si="187"/>
        <v>3.6070000000000002</v>
      </c>
      <c r="W340">
        <f t="shared" si="171"/>
        <v>3.6070000000000005E-2</v>
      </c>
      <c r="Y340" s="21">
        <f t="shared" si="201"/>
        <v>46182</v>
      </c>
      <c r="Z340" s="18">
        <f t="shared" si="188"/>
        <v>3.548</v>
      </c>
      <c r="AA340">
        <f t="shared" si="172"/>
        <v>3.5479999999999998E-2</v>
      </c>
      <c r="AC340" s="21">
        <f t="shared" si="202"/>
        <v>46042</v>
      </c>
      <c r="AD340" s="18">
        <f t="shared" si="189"/>
        <v>3.7282999999999999</v>
      </c>
      <c r="AE340">
        <f t="shared" si="173"/>
        <v>3.7282999999999997E-2</v>
      </c>
      <c r="AH340" s="21">
        <v>44616</v>
      </c>
      <c r="AI340" s="18">
        <v>4295.33</v>
      </c>
      <c r="AJ340" s="18">
        <v>1.0999999999999999E-2</v>
      </c>
      <c r="AL340" s="21">
        <v>44616</v>
      </c>
      <c r="AM340" s="18">
        <v>4295.33</v>
      </c>
      <c r="AN340" s="18">
        <v>1.0999999999999999E-2</v>
      </c>
      <c r="AP340" s="21">
        <v>44616</v>
      </c>
      <c r="AQ340" s="18">
        <v>4295.33</v>
      </c>
      <c r="AR340" s="18">
        <v>1.0999999999999999E-2</v>
      </c>
      <c r="AU340" s="1">
        <v>45547</v>
      </c>
      <c r="AV340">
        <v>4.8502000000000001</v>
      </c>
      <c r="AW340">
        <f t="shared" si="190"/>
        <v>4.8502000000000003E-2</v>
      </c>
      <c r="AY340" s="1">
        <v>45547</v>
      </c>
      <c r="AZ340">
        <v>4.4795999999999996</v>
      </c>
      <c r="BA340">
        <f t="shared" si="191"/>
        <v>4.4795999999999996E-2</v>
      </c>
      <c r="BC340" s="1">
        <v>45547</v>
      </c>
      <c r="BD340">
        <v>4.2389999999999999</v>
      </c>
      <c r="BE340">
        <f t="shared" si="192"/>
        <v>4.2389999999999997E-2</v>
      </c>
      <c r="BG340" s="1">
        <v>45547</v>
      </c>
      <c r="BH340">
        <v>3.665</v>
      </c>
      <c r="BI340">
        <f t="shared" si="193"/>
        <v>3.6650000000000002E-2</v>
      </c>
      <c r="BK340" s="1">
        <v>37006</v>
      </c>
      <c r="BL340">
        <v>1.5958459571939201</v>
      </c>
      <c r="BM340">
        <f t="shared" si="203"/>
        <v>1.5958459571939202E-2</v>
      </c>
      <c r="BP340" s="1">
        <v>45534</v>
      </c>
      <c r="BQ340">
        <v>186.49969999999999</v>
      </c>
      <c r="BR340">
        <f t="shared" si="194"/>
        <v>1.8649969999999998</v>
      </c>
      <c r="BT340" s="1">
        <v>45538</v>
      </c>
      <c r="BU340">
        <v>3.4580000000000002</v>
      </c>
      <c r="BV340">
        <f t="shared" si="195"/>
        <v>3.458E-2</v>
      </c>
      <c r="BX340" s="1">
        <v>45538</v>
      </c>
      <c r="BY340">
        <v>3.3809999999999998</v>
      </c>
      <c r="BZ340">
        <f t="shared" si="196"/>
        <v>3.381E-2</v>
      </c>
      <c r="CB340" s="1">
        <v>45547</v>
      </c>
      <c r="CC340">
        <v>2.89</v>
      </c>
      <c r="CD340">
        <f t="shared" si="197"/>
        <v>2.8900000000000002E-2</v>
      </c>
      <c r="CG340" s="1"/>
      <c r="CJ340" s="1"/>
      <c r="CL340" s="1"/>
      <c r="CM340" s="1"/>
      <c r="CP340" s="1"/>
      <c r="CS340" s="1"/>
      <c r="CV340" s="1"/>
      <c r="CY340" s="1"/>
      <c r="DB340" s="1"/>
    </row>
    <row r="341" spans="1:106" x14ac:dyDescent="0.3">
      <c r="A341" s="21">
        <f t="shared" si="198"/>
        <v>46288</v>
      </c>
      <c r="B341" s="18">
        <f t="shared" si="174"/>
        <v>112.421875</v>
      </c>
      <c r="C341">
        <f t="shared" si="170"/>
        <v>115</v>
      </c>
      <c r="D341">
        <f t="shared" ca="1" si="179"/>
        <v>-0.77777777777777779</v>
      </c>
      <c r="E341">
        <f ca="1">IF(currency="USD",'Future et co'!F341,IF(currency="EUR",'Future et co'!G341,FALSE))</f>
        <v>3.6070000000000005E-2</v>
      </c>
      <c r="F341">
        <f t="shared" ca="1" si="180"/>
        <v>3.6070000000000005E-2</v>
      </c>
      <c r="G341">
        <f t="shared" ca="1" si="181"/>
        <v>2.0569999999999998E-2</v>
      </c>
      <c r="I341" s="21">
        <f t="shared" si="199"/>
        <v>45413</v>
      </c>
      <c r="J341" s="18">
        <f t="shared" si="175"/>
        <v>0</v>
      </c>
      <c r="K341">
        <f t="shared" si="182"/>
        <v>0</v>
      </c>
      <c r="L341">
        <f t="shared" ca="1" si="183"/>
        <v>1.6527777777777777</v>
      </c>
      <c r="M341">
        <f t="shared" ca="1" si="176"/>
        <v>5.1542000000000004E-2</v>
      </c>
      <c r="O341" s="21">
        <f t="shared" si="200"/>
        <v>45413</v>
      </c>
      <c r="P341" s="18">
        <f t="shared" si="177"/>
        <v>0</v>
      </c>
      <c r="Q341">
        <f t="shared" si="184"/>
        <v>0</v>
      </c>
      <c r="R341">
        <f t="shared" ca="1" si="185"/>
        <v>1.6527777777777777</v>
      </c>
      <c r="S341">
        <f t="shared" ca="1" si="178"/>
        <v>5.1542000000000004E-2</v>
      </c>
      <c r="U341" s="21">
        <f t="shared" si="186"/>
        <v>46183</v>
      </c>
      <c r="V341" s="18">
        <f t="shared" si="187"/>
        <v>3.6070000000000002</v>
      </c>
      <c r="W341">
        <f t="shared" si="171"/>
        <v>3.6070000000000005E-2</v>
      </c>
      <c r="Y341" s="21">
        <f t="shared" si="201"/>
        <v>46183</v>
      </c>
      <c r="Z341" s="18">
        <f t="shared" si="188"/>
        <v>3.548</v>
      </c>
      <c r="AA341">
        <f t="shared" si="172"/>
        <v>3.5479999999999998E-2</v>
      </c>
      <c r="AC341" s="21">
        <f t="shared" si="202"/>
        <v>46043</v>
      </c>
      <c r="AD341" s="18">
        <f t="shared" si="189"/>
        <v>3.7282999999999999</v>
      </c>
      <c r="AE341">
        <f t="shared" si="173"/>
        <v>3.7282999999999997E-2</v>
      </c>
      <c r="AH341" s="21">
        <v>44615</v>
      </c>
      <c r="AI341" s="18">
        <v>4251.8500000000004</v>
      </c>
      <c r="AJ341" s="18">
        <v>7.7999999999999996E-3</v>
      </c>
      <c r="AL341" s="21">
        <v>44615</v>
      </c>
      <c r="AM341" s="18">
        <v>4251.8500000000004</v>
      </c>
      <c r="AN341" s="18">
        <v>7.7999999999999996E-3</v>
      </c>
      <c r="AP341" s="21">
        <v>44615</v>
      </c>
      <c r="AQ341" s="18">
        <v>4251.8500000000004</v>
      </c>
      <c r="AR341" s="18">
        <v>7.7999999999999996E-3</v>
      </c>
      <c r="AU341" s="1">
        <v>45546</v>
      </c>
      <c r="AV341">
        <v>4.9109999999999996</v>
      </c>
      <c r="AW341">
        <f t="shared" si="190"/>
        <v>4.9109999999999994E-2</v>
      </c>
      <c r="AY341" s="1">
        <v>45546</v>
      </c>
      <c r="AZ341">
        <v>4.5278</v>
      </c>
      <c r="BA341">
        <f t="shared" si="191"/>
        <v>4.5277999999999999E-2</v>
      </c>
      <c r="BC341" s="1">
        <v>45546</v>
      </c>
      <c r="BD341">
        <v>4.2539999999999996</v>
      </c>
      <c r="BE341">
        <f t="shared" si="192"/>
        <v>4.2539999999999994E-2</v>
      </c>
      <c r="BG341" s="1">
        <v>45546</v>
      </c>
      <c r="BH341">
        <v>3.6720000000000002</v>
      </c>
      <c r="BI341">
        <f t="shared" si="193"/>
        <v>3.6720000000000003E-2</v>
      </c>
      <c r="BK341" s="1">
        <v>37007</v>
      </c>
      <c r="BL341">
        <v>1.57427069439423</v>
      </c>
      <c r="BM341">
        <f t="shared" si="203"/>
        <v>1.5742706943942298E-2</v>
      </c>
      <c r="BP341" s="1">
        <v>45533</v>
      </c>
      <c r="BQ341">
        <v>186.458</v>
      </c>
      <c r="BR341">
        <f t="shared" si="194"/>
        <v>1.8645799999999999</v>
      </c>
      <c r="BT341" s="1">
        <v>45537</v>
      </c>
      <c r="BU341">
        <v>3.4689999999999999</v>
      </c>
      <c r="BV341">
        <f t="shared" si="195"/>
        <v>3.4689999999999999E-2</v>
      </c>
      <c r="BX341" s="1">
        <v>45537</v>
      </c>
      <c r="BY341">
        <v>3.351</v>
      </c>
      <c r="BZ341">
        <f t="shared" si="196"/>
        <v>3.3509999999999998E-2</v>
      </c>
      <c r="CB341" s="1">
        <v>45546</v>
      </c>
      <c r="CC341">
        <v>2.8479999999999999</v>
      </c>
      <c r="CD341">
        <f t="shared" si="197"/>
        <v>2.8479999999999998E-2</v>
      </c>
      <c r="CG341" s="1"/>
      <c r="CJ341" s="1"/>
      <c r="CL341" s="1"/>
      <c r="CM341" s="1"/>
      <c r="CP341" s="1"/>
      <c r="CS341" s="1"/>
      <c r="CV341" s="1"/>
      <c r="CY341" s="1"/>
      <c r="DB341" s="1"/>
    </row>
    <row r="342" spans="1:106" x14ac:dyDescent="0.3">
      <c r="A342" s="21">
        <f t="shared" si="198"/>
        <v>46289</v>
      </c>
      <c r="B342" s="18">
        <f t="shared" si="174"/>
        <v>112.421875</v>
      </c>
      <c r="C342">
        <f t="shared" si="170"/>
        <v>115</v>
      </c>
      <c r="D342">
        <f t="shared" ca="1" si="179"/>
        <v>-0.78055555555555556</v>
      </c>
      <c r="E342">
        <f ca="1">IF(currency="USD",'Future et co'!F342,IF(currency="EUR",'Future et co'!G342,FALSE))</f>
        <v>3.6070000000000005E-2</v>
      </c>
      <c r="F342">
        <f t="shared" ca="1" si="180"/>
        <v>3.6070000000000005E-2</v>
      </c>
      <c r="G342">
        <f t="shared" ca="1" si="181"/>
        <v>2.0569999999999998E-2</v>
      </c>
      <c r="I342" s="21">
        <f t="shared" si="199"/>
        <v>45414</v>
      </c>
      <c r="J342" s="18">
        <f t="shared" si="175"/>
        <v>0</v>
      </c>
      <c r="K342">
        <f t="shared" si="182"/>
        <v>0</v>
      </c>
      <c r="L342">
        <f t="shared" ca="1" si="183"/>
        <v>1.65</v>
      </c>
      <c r="M342">
        <f t="shared" ca="1" si="176"/>
        <v>5.0650000000000001E-2</v>
      </c>
      <c r="O342" s="21">
        <f t="shared" si="200"/>
        <v>45414</v>
      </c>
      <c r="P342" s="18">
        <f t="shared" si="177"/>
        <v>0</v>
      </c>
      <c r="Q342">
        <f t="shared" si="184"/>
        <v>0</v>
      </c>
      <c r="R342">
        <f t="shared" ca="1" si="185"/>
        <v>1.65</v>
      </c>
      <c r="S342">
        <f t="shared" ca="1" si="178"/>
        <v>5.0650000000000001E-2</v>
      </c>
      <c r="U342" s="21">
        <f t="shared" si="186"/>
        <v>46184</v>
      </c>
      <c r="V342" s="18">
        <f t="shared" si="187"/>
        <v>3.6070000000000002</v>
      </c>
      <c r="W342">
        <f t="shared" si="171"/>
        <v>3.6070000000000005E-2</v>
      </c>
      <c r="Y342" s="21">
        <f t="shared" si="201"/>
        <v>46184</v>
      </c>
      <c r="Z342" s="18">
        <f t="shared" si="188"/>
        <v>3.548</v>
      </c>
      <c r="AA342">
        <f t="shared" si="172"/>
        <v>3.5479999999999998E-2</v>
      </c>
      <c r="AC342" s="21">
        <f t="shared" si="202"/>
        <v>46044</v>
      </c>
      <c r="AD342" s="18">
        <f t="shared" si="189"/>
        <v>3.7282999999999999</v>
      </c>
      <c r="AE342">
        <f t="shared" si="173"/>
        <v>3.7282999999999997E-2</v>
      </c>
      <c r="AH342" s="21">
        <v>44614</v>
      </c>
      <c r="AI342" s="18">
        <v>4346.6499999999996</v>
      </c>
      <c r="AJ342" s="18">
        <v>4.8999999999999998E-3</v>
      </c>
      <c r="AL342" s="21">
        <v>44614</v>
      </c>
      <c r="AM342" s="18">
        <v>4346.6499999999996</v>
      </c>
      <c r="AN342" s="18">
        <v>4.8999999999999998E-3</v>
      </c>
      <c r="AP342" s="21">
        <v>44614</v>
      </c>
      <c r="AQ342" s="18">
        <v>4346.6499999999996</v>
      </c>
      <c r="AR342" s="18">
        <v>4.8999999999999998E-3</v>
      </c>
      <c r="AU342" s="1">
        <v>45545</v>
      </c>
      <c r="AV342">
        <v>4.8810000000000002</v>
      </c>
      <c r="AW342">
        <f t="shared" si="190"/>
        <v>4.8809999999999999E-2</v>
      </c>
      <c r="AY342" s="1">
        <v>45545</v>
      </c>
      <c r="AZ342">
        <v>4.4844999999999997</v>
      </c>
      <c r="BA342">
        <f t="shared" si="191"/>
        <v>4.4844999999999996E-2</v>
      </c>
      <c r="BC342" s="1">
        <v>45545</v>
      </c>
      <c r="BD342">
        <v>4.2080000000000002</v>
      </c>
      <c r="BE342">
        <f t="shared" si="192"/>
        <v>4.2079999999999999E-2</v>
      </c>
      <c r="BG342" s="1">
        <v>45545</v>
      </c>
      <c r="BH342">
        <v>3.62</v>
      </c>
      <c r="BI342">
        <f t="shared" si="193"/>
        <v>3.6200000000000003E-2</v>
      </c>
      <c r="BK342" s="1">
        <v>37008</v>
      </c>
      <c r="BL342">
        <v>1.5431544096241201</v>
      </c>
      <c r="BM342">
        <f t="shared" si="203"/>
        <v>1.5431544096241201E-2</v>
      </c>
      <c r="BP342" s="1">
        <v>45532</v>
      </c>
      <c r="BQ342">
        <v>186.75040000000001</v>
      </c>
      <c r="BR342">
        <f t="shared" si="194"/>
        <v>1.8675040000000001</v>
      </c>
      <c r="BT342" s="1">
        <v>45534</v>
      </c>
      <c r="BU342">
        <v>3.49</v>
      </c>
      <c r="BV342">
        <f t="shared" si="195"/>
        <v>3.49E-2</v>
      </c>
      <c r="BX342" s="1">
        <v>45534</v>
      </c>
      <c r="BY342">
        <v>3.36</v>
      </c>
      <c r="BZ342">
        <f t="shared" si="196"/>
        <v>3.3599999999999998E-2</v>
      </c>
      <c r="CB342" s="1">
        <v>45545</v>
      </c>
      <c r="CC342">
        <v>2.8759999999999999</v>
      </c>
      <c r="CD342">
        <f t="shared" si="197"/>
        <v>2.8759999999999997E-2</v>
      </c>
      <c r="CG342" s="1"/>
      <c r="CJ342" s="1"/>
      <c r="CL342" s="1"/>
      <c r="CM342" s="1"/>
      <c r="CP342" s="1"/>
      <c r="CS342" s="1"/>
      <c r="CV342" s="1"/>
      <c r="CY342" s="1"/>
      <c r="DB342" s="1"/>
    </row>
    <row r="343" spans="1:106" x14ac:dyDescent="0.3">
      <c r="A343" s="21">
        <f t="shared" si="198"/>
        <v>46290</v>
      </c>
      <c r="B343" s="18">
        <f t="shared" si="174"/>
        <v>112.421875</v>
      </c>
      <c r="C343">
        <f t="shared" si="170"/>
        <v>115</v>
      </c>
      <c r="D343">
        <f t="shared" ca="1" si="179"/>
        <v>-0.78333333333333333</v>
      </c>
      <c r="E343">
        <f ca="1">IF(currency="USD",'Future et co'!F343,IF(currency="EUR",'Future et co'!G343,FALSE))</f>
        <v>3.6070000000000005E-2</v>
      </c>
      <c r="F343">
        <f t="shared" ca="1" si="180"/>
        <v>3.6070000000000005E-2</v>
      </c>
      <c r="G343">
        <f t="shared" ca="1" si="181"/>
        <v>2.0569999999999998E-2</v>
      </c>
      <c r="I343" s="21">
        <f t="shared" si="199"/>
        <v>45415</v>
      </c>
      <c r="J343" s="18">
        <f t="shared" si="175"/>
        <v>0</v>
      </c>
      <c r="K343">
        <f t="shared" si="182"/>
        <v>0</v>
      </c>
      <c r="L343">
        <f t="shared" ca="1" si="183"/>
        <v>1.6472222222222221</v>
      </c>
      <c r="M343">
        <f t="shared" ca="1" si="176"/>
        <v>4.9988999999999999E-2</v>
      </c>
      <c r="O343" s="21">
        <f t="shared" si="200"/>
        <v>45415</v>
      </c>
      <c r="P343" s="18">
        <f t="shared" si="177"/>
        <v>0</v>
      </c>
      <c r="Q343">
        <f t="shared" si="184"/>
        <v>0</v>
      </c>
      <c r="R343">
        <f t="shared" ca="1" si="185"/>
        <v>1.6472222222222221</v>
      </c>
      <c r="S343">
        <f t="shared" ca="1" si="178"/>
        <v>4.9988999999999999E-2</v>
      </c>
      <c r="U343" s="21">
        <f t="shared" si="186"/>
        <v>46185</v>
      </c>
      <c r="V343" s="18">
        <f t="shared" si="187"/>
        <v>3.6070000000000002</v>
      </c>
      <c r="W343">
        <f t="shared" si="171"/>
        <v>3.6070000000000005E-2</v>
      </c>
      <c r="Y343" s="21">
        <f t="shared" si="201"/>
        <v>46185</v>
      </c>
      <c r="Z343" s="18">
        <f t="shared" si="188"/>
        <v>3.548</v>
      </c>
      <c r="AA343">
        <f t="shared" si="172"/>
        <v>3.5479999999999998E-2</v>
      </c>
      <c r="AC343" s="21">
        <f t="shared" si="202"/>
        <v>46045</v>
      </c>
      <c r="AD343" s="18">
        <f t="shared" si="189"/>
        <v>3.7282999999999999</v>
      </c>
      <c r="AE343">
        <f t="shared" si="173"/>
        <v>3.7282999999999997E-2</v>
      </c>
      <c r="AH343" s="21">
        <v>44610</v>
      </c>
      <c r="AI343" s="18">
        <v>4375.41</v>
      </c>
      <c r="AJ343" s="18">
        <v>7.0000000000000001E-3</v>
      </c>
      <c r="AL343" s="21">
        <v>44610</v>
      </c>
      <c r="AM343" s="18">
        <v>4375.41</v>
      </c>
      <c r="AN343" s="18">
        <v>7.0000000000000001E-3</v>
      </c>
      <c r="AP343" s="21">
        <v>44610</v>
      </c>
      <c r="AQ343" s="18">
        <v>4375.41</v>
      </c>
      <c r="AR343" s="18">
        <v>7.0000000000000001E-3</v>
      </c>
      <c r="AU343" s="1">
        <v>45544</v>
      </c>
      <c r="AV343">
        <v>4.8925000000000001</v>
      </c>
      <c r="AW343">
        <f t="shared" si="190"/>
        <v>4.8925000000000003E-2</v>
      </c>
      <c r="AY343" s="1">
        <v>45544</v>
      </c>
      <c r="AZ343">
        <v>4.5179</v>
      </c>
      <c r="BA343">
        <f t="shared" si="191"/>
        <v>4.5178999999999997E-2</v>
      </c>
      <c r="BC343" s="1">
        <v>45544</v>
      </c>
      <c r="BD343">
        <v>4.258</v>
      </c>
      <c r="BE343">
        <f t="shared" si="192"/>
        <v>4.258E-2</v>
      </c>
      <c r="BG343" s="1">
        <v>45544</v>
      </c>
      <c r="BH343">
        <v>3.7090000000000001</v>
      </c>
      <c r="BI343">
        <f t="shared" si="193"/>
        <v>3.7089999999999998E-2</v>
      </c>
      <c r="BK343" s="1">
        <v>37011</v>
      </c>
      <c r="BL343">
        <v>1.5541253311556</v>
      </c>
      <c r="BM343">
        <f t="shared" si="203"/>
        <v>1.5541253311556001E-2</v>
      </c>
      <c r="BP343" s="1">
        <v>45531</v>
      </c>
      <c r="BQ343">
        <v>186.44399999999999</v>
      </c>
      <c r="BR343">
        <f t="shared" si="194"/>
        <v>1.8644399999999999</v>
      </c>
      <c r="BT343" s="1">
        <v>45533</v>
      </c>
      <c r="BU343">
        <v>3.5049999999999999</v>
      </c>
      <c r="BV343">
        <f t="shared" si="195"/>
        <v>3.5049999999999998E-2</v>
      </c>
      <c r="BX343" s="1">
        <v>45533</v>
      </c>
      <c r="BY343">
        <v>3.3759999999999999</v>
      </c>
      <c r="BZ343">
        <f t="shared" si="196"/>
        <v>3.3759999999999998E-2</v>
      </c>
      <c r="CB343" s="1">
        <v>45544</v>
      </c>
      <c r="CC343">
        <v>2.89</v>
      </c>
      <c r="CD343">
        <f t="shared" si="197"/>
        <v>2.8900000000000002E-2</v>
      </c>
      <c r="CG343" s="1"/>
      <c r="CJ343" s="1"/>
      <c r="CL343" s="1"/>
      <c r="CM343" s="1"/>
      <c r="CP343" s="1"/>
      <c r="CS343" s="1"/>
      <c r="CV343" s="1"/>
      <c r="CY343" s="1"/>
      <c r="DB343" s="1"/>
    </row>
    <row r="344" spans="1:106" x14ac:dyDescent="0.3">
      <c r="A344" s="21">
        <f t="shared" si="198"/>
        <v>46293</v>
      </c>
      <c r="B344" s="18">
        <f t="shared" si="174"/>
        <v>112.421875</v>
      </c>
      <c r="C344">
        <f t="shared" si="170"/>
        <v>115</v>
      </c>
      <c r="D344">
        <f t="shared" ca="1" si="179"/>
        <v>-0.79166666666666663</v>
      </c>
      <c r="E344">
        <f ca="1">IF(currency="USD",'Future et co'!F344,IF(currency="EUR",'Future et co'!G344,FALSE))</f>
        <v>3.6070000000000005E-2</v>
      </c>
      <c r="F344">
        <f t="shared" ca="1" si="180"/>
        <v>3.6070000000000005E-2</v>
      </c>
      <c r="G344">
        <f t="shared" ca="1" si="181"/>
        <v>2.0569999999999998E-2</v>
      </c>
      <c r="I344" s="21">
        <f t="shared" si="199"/>
        <v>45418</v>
      </c>
      <c r="J344" s="18">
        <f t="shared" si="175"/>
        <v>0</v>
      </c>
      <c r="K344">
        <f t="shared" si="182"/>
        <v>0</v>
      </c>
      <c r="L344">
        <f t="shared" ca="1" si="183"/>
        <v>1.6388888888888888</v>
      </c>
      <c r="M344">
        <f t="shared" ca="1" si="176"/>
        <v>5.0010000000000006E-2</v>
      </c>
      <c r="O344" s="21">
        <f t="shared" si="200"/>
        <v>45418</v>
      </c>
      <c r="P344" s="18">
        <f t="shared" si="177"/>
        <v>0</v>
      </c>
      <c r="Q344">
        <f t="shared" si="184"/>
        <v>0</v>
      </c>
      <c r="R344">
        <f t="shared" ca="1" si="185"/>
        <v>1.6388888888888888</v>
      </c>
      <c r="S344">
        <f t="shared" ca="1" si="178"/>
        <v>5.0010000000000006E-2</v>
      </c>
      <c r="U344" s="21">
        <f t="shared" si="186"/>
        <v>46188</v>
      </c>
      <c r="V344" s="18">
        <f t="shared" si="187"/>
        <v>3.6070000000000002</v>
      </c>
      <c r="W344">
        <f t="shared" si="171"/>
        <v>3.6070000000000005E-2</v>
      </c>
      <c r="Y344" s="21">
        <f t="shared" si="201"/>
        <v>46188</v>
      </c>
      <c r="Z344" s="18">
        <f t="shared" si="188"/>
        <v>3.548</v>
      </c>
      <c r="AA344">
        <f t="shared" si="172"/>
        <v>3.5479999999999998E-2</v>
      </c>
      <c r="AC344" s="21">
        <f t="shared" si="202"/>
        <v>46048</v>
      </c>
      <c r="AD344" s="18">
        <f t="shared" si="189"/>
        <v>3.7282999999999999</v>
      </c>
      <c r="AE344">
        <f t="shared" si="173"/>
        <v>3.7282999999999997E-2</v>
      </c>
      <c r="AH344" s="21">
        <v>44609</v>
      </c>
      <c r="AI344" s="18">
        <v>4404.29</v>
      </c>
      <c r="AJ344" s="18">
        <v>7.7000000000000002E-3</v>
      </c>
      <c r="AL344" s="21">
        <v>44609</v>
      </c>
      <c r="AM344" s="18">
        <v>4404.29</v>
      </c>
      <c r="AN344" s="18">
        <v>7.7000000000000002E-3</v>
      </c>
      <c r="AP344" s="21">
        <v>44609</v>
      </c>
      <c r="AQ344" s="18">
        <v>4404.29</v>
      </c>
      <c r="AR344" s="18">
        <v>7.7000000000000002E-3</v>
      </c>
      <c r="AU344" s="1">
        <v>45541</v>
      </c>
      <c r="AV344">
        <v>4.9219999999999997</v>
      </c>
      <c r="AW344">
        <f t="shared" si="190"/>
        <v>4.922E-2</v>
      </c>
      <c r="AY344" s="1">
        <v>45541</v>
      </c>
      <c r="AZ344">
        <v>4.5199999999999996</v>
      </c>
      <c r="BA344">
        <f t="shared" si="191"/>
        <v>4.5199999999999997E-2</v>
      </c>
      <c r="BC344" s="1">
        <v>45541</v>
      </c>
      <c r="BD344">
        <v>4.2450000000000001</v>
      </c>
      <c r="BE344">
        <f t="shared" si="192"/>
        <v>4.2450000000000002E-2</v>
      </c>
      <c r="BG344" s="1">
        <v>45541</v>
      </c>
      <c r="BH344">
        <v>3.6659999999999999</v>
      </c>
      <c r="BI344">
        <f t="shared" si="193"/>
        <v>3.6659999999999998E-2</v>
      </c>
      <c r="BK344" s="1">
        <v>37012</v>
      </c>
      <c r="BL344">
        <v>1.5501816225635401</v>
      </c>
      <c r="BM344">
        <f t="shared" si="203"/>
        <v>1.5501816225635401E-2</v>
      </c>
      <c r="BP344" s="1">
        <v>45530</v>
      </c>
      <c r="BQ344">
        <v>187.07079999999999</v>
      </c>
      <c r="BR344">
        <f t="shared" si="194"/>
        <v>1.8707079999999998</v>
      </c>
      <c r="BT344" s="1">
        <v>45532</v>
      </c>
      <c r="BU344">
        <v>3.5049999999999999</v>
      </c>
      <c r="BV344">
        <f t="shared" si="195"/>
        <v>3.5049999999999998E-2</v>
      </c>
      <c r="BX344" s="1">
        <v>45532</v>
      </c>
      <c r="BY344">
        <v>3.391</v>
      </c>
      <c r="BZ344">
        <f t="shared" si="196"/>
        <v>3.3910000000000003E-2</v>
      </c>
      <c r="CB344" s="1">
        <v>45541</v>
      </c>
      <c r="CC344">
        <v>2.9390000000000001</v>
      </c>
      <c r="CD344">
        <f t="shared" si="197"/>
        <v>2.9389999999999999E-2</v>
      </c>
      <c r="CG344" s="1"/>
      <c r="CJ344" s="1"/>
      <c r="CL344" s="1"/>
      <c r="CM344" s="1"/>
      <c r="CP344" s="1"/>
      <c r="CS344" s="1"/>
      <c r="CV344" s="1"/>
      <c r="CY344" s="1"/>
      <c r="DB344" s="1"/>
    </row>
    <row r="345" spans="1:106" x14ac:dyDescent="0.3">
      <c r="A345" s="21">
        <f t="shared" si="198"/>
        <v>46294</v>
      </c>
      <c r="B345" s="18">
        <f t="shared" si="174"/>
        <v>112.421875</v>
      </c>
      <c r="C345">
        <f t="shared" ref="C345:C408" si="204">CEILING(B345,$C$9)</f>
        <v>115</v>
      </c>
      <c r="D345">
        <f t="shared" ca="1" si="179"/>
        <v>-0.7944444444444444</v>
      </c>
      <c r="E345">
        <f ca="1">IF(currency="USD",'Future et co'!F345,IF(currency="EUR",'Future et co'!G345,FALSE))</f>
        <v>3.6070000000000005E-2</v>
      </c>
      <c r="F345">
        <f t="shared" ca="1" si="180"/>
        <v>3.6070000000000005E-2</v>
      </c>
      <c r="G345">
        <f t="shared" ca="1" si="181"/>
        <v>2.0569999999999998E-2</v>
      </c>
      <c r="I345" s="21">
        <f t="shared" si="199"/>
        <v>45419</v>
      </c>
      <c r="J345" s="18">
        <f t="shared" si="175"/>
        <v>0</v>
      </c>
      <c r="K345">
        <f t="shared" si="182"/>
        <v>0</v>
      </c>
      <c r="L345">
        <f t="shared" ca="1" si="183"/>
        <v>1.6361111111111111</v>
      </c>
      <c r="M345">
        <f t="shared" ca="1" si="176"/>
        <v>4.999E-2</v>
      </c>
      <c r="O345" s="21">
        <f t="shared" si="200"/>
        <v>45419</v>
      </c>
      <c r="P345" s="18">
        <f t="shared" si="177"/>
        <v>0</v>
      </c>
      <c r="Q345">
        <f t="shared" si="184"/>
        <v>0</v>
      </c>
      <c r="R345">
        <f t="shared" ca="1" si="185"/>
        <v>1.6361111111111111</v>
      </c>
      <c r="S345">
        <f t="shared" ca="1" si="178"/>
        <v>4.999E-2</v>
      </c>
      <c r="U345" s="21">
        <f t="shared" si="186"/>
        <v>46189</v>
      </c>
      <c r="V345" s="18">
        <f t="shared" si="187"/>
        <v>3.6070000000000002</v>
      </c>
      <c r="W345">
        <f t="shared" si="171"/>
        <v>3.6070000000000005E-2</v>
      </c>
      <c r="Y345" s="21">
        <f t="shared" si="201"/>
        <v>46189</v>
      </c>
      <c r="Z345" s="18">
        <f t="shared" si="188"/>
        <v>3.548</v>
      </c>
      <c r="AA345">
        <f t="shared" si="172"/>
        <v>3.5479999999999998E-2</v>
      </c>
      <c r="AC345" s="21">
        <f t="shared" si="202"/>
        <v>46049</v>
      </c>
      <c r="AD345" s="18">
        <f t="shared" si="189"/>
        <v>3.7282999999999999</v>
      </c>
      <c r="AE345">
        <f t="shared" si="173"/>
        <v>3.7282999999999997E-2</v>
      </c>
      <c r="AH345" s="21">
        <v>44608</v>
      </c>
      <c r="AI345" s="18">
        <v>4502.5</v>
      </c>
      <c r="AJ345" s="18">
        <v>7.4000000000000003E-3</v>
      </c>
      <c r="AL345" s="21">
        <v>44608</v>
      </c>
      <c r="AM345" s="18">
        <v>4502.5</v>
      </c>
      <c r="AN345" s="18">
        <v>7.4000000000000003E-3</v>
      </c>
      <c r="AP345" s="21">
        <v>44608</v>
      </c>
      <c r="AQ345" s="18">
        <v>4502.5</v>
      </c>
      <c r="AR345" s="18">
        <v>7.4000000000000003E-3</v>
      </c>
      <c r="AU345" s="1">
        <v>45540</v>
      </c>
      <c r="AV345">
        <v>4.8883999999999999</v>
      </c>
      <c r="AW345">
        <f t="shared" si="190"/>
        <v>4.8883999999999997E-2</v>
      </c>
      <c r="AY345" s="1">
        <v>45540</v>
      </c>
      <c r="AZ345">
        <v>4.5384000000000002</v>
      </c>
      <c r="BA345">
        <f t="shared" si="191"/>
        <v>4.5384000000000001E-2</v>
      </c>
      <c r="BC345" s="1">
        <v>45540</v>
      </c>
      <c r="BD345">
        <v>4.34</v>
      </c>
      <c r="BE345">
        <f t="shared" si="192"/>
        <v>4.3400000000000001E-2</v>
      </c>
      <c r="BG345" s="1">
        <v>45540</v>
      </c>
      <c r="BH345">
        <v>3.774</v>
      </c>
      <c r="BI345">
        <f t="shared" si="193"/>
        <v>3.7740000000000003E-2</v>
      </c>
      <c r="BK345" s="1">
        <v>37013</v>
      </c>
      <c r="BL345">
        <v>1.5449966548963601</v>
      </c>
      <c r="BM345">
        <f t="shared" si="203"/>
        <v>1.5449966548963601E-2</v>
      </c>
      <c r="BP345" s="1">
        <v>45527</v>
      </c>
      <c r="BQ345">
        <v>187.39109999999999</v>
      </c>
      <c r="BR345">
        <f t="shared" si="194"/>
        <v>1.8739109999999999</v>
      </c>
      <c r="BT345" s="1">
        <v>45531</v>
      </c>
      <c r="BU345">
        <v>3.5150000000000001</v>
      </c>
      <c r="BV345">
        <f t="shared" si="195"/>
        <v>3.5150000000000001E-2</v>
      </c>
      <c r="BX345" s="1">
        <v>45531</v>
      </c>
      <c r="BY345">
        <v>3.3849999999999998</v>
      </c>
      <c r="BZ345">
        <f t="shared" si="196"/>
        <v>3.3849999999999998E-2</v>
      </c>
      <c r="CB345" s="1">
        <v>45540</v>
      </c>
      <c r="CC345">
        <v>2.9769999999999999</v>
      </c>
      <c r="CD345">
        <f t="shared" si="197"/>
        <v>2.9769999999999998E-2</v>
      </c>
      <c r="CG345" s="1"/>
      <c r="CJ345" s="1"/>
      <c r="CL345" s="1"/>
      <c r="CM345" s="1"/>
      <c r="CP345" s="1"/>
      <c r="CS345" s="1"/>
      <c r="CV345" s="1"/>
      <c r="CY345" s="1"/>
      <c r="DB345" s="1"/>
    </row>
    <row r="346" spans="1:106" x14ac:dyDescent="0.3">
      <c r="A346" s="21">
        <f t="shared" si="198"/>
        <v>46295</v>
      </c>
      <c r="B346" s="18">
        <f t="shared" si="174"/>
        <v>112.421875</v>
      </c>
      <c r="C346">
        <f t="shared" si="204"/>
        <v>115</v>
      </c>
      <c r="D346">
        <f t="shared" ca="1" si="179"/>
        <v>-0.79722222222222228</v>
      </c>
      <c r="E346">
        <f ca="1">IF(currency="USD",'Future et co'!F346,IF(currency="EUR",'Future et co'!G346,FALSE))</f>
        <v>3.6070000000000005E-2</v>
      </c>
      <c r="F346">
        <f t="shared" ca="1" si="180"/>
        <v>3.6070000000000005E-2</v>
      </c>
      <c r="G346">
        <f t="shared" ca="1" si="181"/>
        <v>2.0569999999999998E-2</v>
      </c>
      <c r="I346" s="21">
        <f t="shared" si="199"/>
        <v>45420</v>
      </c>
      <c r="J346" s="18">
        <f t="shared" si="175"/>
        <v>0</v>
      </c>
      <c r="K346">
        <f t="shared" si="182"/>
        <v>0</v>
      </c>
      <c r="L346">
        <f t="shared" ca="1" si="183"/>
        <v>1.6333333333333333</v>
      </c>
      <c r="M346">
        <f t="shared" ca="1" si="176"/>
        <v>5.008E-2</v>
      </c>
      <c r="O346" s="21">
        <f t="shared" si="200"/>
        <v>45420</v>
      </c>
      <c r="P346" s="18">
        <f t="shared" si="177"/>
        <v>0</v>
      </c>
      <c r="Q346">
        <f t="shared" si="184"/>
        <v>0</v>
      </c>
      <c r="R346">
        <f t="shared" ca="1" si="185"/>
        <v>1.6333333333333333</v>
      </c>
      <c r="S346">
        <f t="shared" ca="1" si="178"/>
        <v>5.008E-2</v>
      </c>
      <c r="U346" s="21">
        <f t="shared" si="186"/>
        <v>46190</v>
      </c>
      <c r="V346" s="18">
        <f t="shared" si="187"/>
        <v>3.6070000000000002</v>
      </c>
      <c r="W346">
        <f t="shared" si="171"/>
        <v>3.6070000000000005E-2</v>
      </c>
      <c r="Y346" s="21">
        <f t="shared" si="201"/>
        <v>46190</v>
      </c>
      <c r="Z346" s="18">
        <f t="shared" si="188"/>
        <v>3.548</v>
      </c>
      <c r="AA346">
        <f t="shared" si="172"/>
        <v>3.5479999999999998E-2</v>
      </c>
      <c r="AC346" s="21">
        <f t="shared" si="202"/>
        <v>46050</v>
      </c>
      <c r="AD346" s="18">
        <f t="shared" si="189"/>
        <v>3.7282999999999999</v>
      </c>
      <c r="AE346">
        <f t="shared" si="173"/>
        <v>3.7282999999999997E-2</v>
      </c>
      <c r="AH346" s="21">
        <v>44607</v>
      </c>
      <c r="AI346" s="18">
        <v>4501.18</v>
      </c>
      <c r="AJ346" s="18">
        <v>7.4000000000000003E-3</v>
      </c>
      <c r="AL346" s="21">
        <v>44607</v>
      </c>
      <c r="AM346" s="18">
        <v>4501.18</v>
      </c>
      <c r="AN346" s="18">
        <v>7.4000000000000003E-3</v>
      </c>
      <c r="AP346" s="21">
        <v>44607</v>
      </c>
      <c r="AQ346" s="18">
        <v>4501.18</v>
      </c>
      <c r="AR346" s="18">
        <v>7.4000000000000003E-3</v>
      </c>
      <c r="AU346" s="1">
        <v>45539</v>
      </c>
      <c r="AV346">
        <v>4.9249999999999998</v>
      </c>
      <c r="AW346">
        <f t="shared" si="190"/>
        <v>4.9249999999999995E-2</v>
      </c>
      <c r="AY346" s="1">
        <v>45539</v>
      </c>
      <c r="AZ346">
        <v>4.5301999999999998</v>
      </c>
      <c r="BA346">
        <f t="shared" si="191"/>
        <v>4.5301999999999995E-2</v>
      </c>
      <c r="BC346" s="1">
        <v>45539</v>
      </c>
      <c r="BD346">
        <v>4.3449999999999998</v>
      </c>
      <c r="BE346">
        <f t="shared" si="192"/>
        <v>4.3449999999999996E-2</v>
      </c>
      <c r="BG346" s="1">
        <v>45539</v>
      </c>
      <c r="BH346">
        <v>3.8146</v>
      </c>
      <c r="BI346">
        <f t="shared" si="193"/>
        <v>3.8145999999999999E-2</v>
      </c>
      <c r="BK346" s="1">
        <v>37014</v>
      </c>
      <c r="BL346">
        <v>1.5458893939390099</v>
      </c>
      <c r="BM346">
        <f t="shared" si="203"/>
        <v>1.54588939393901E-2</v>
      </c>
      <c r="BP346" s="1">
        <v>45526</v>
      </c>
      <c r="BQ346">
        <v>186.97329999999999</v>
      </c>
      <c r="BR346">
        <f t="shared" si="194"/>
        <v>1.8697329999999999</v>
      </c>
      <c r="BT346" s="1">
        <v>45530</v>
      </c>
      <c r="BU346">
        <v>3.5230000000000001</v>
      </c>
      <c r="BV346">
        <f t="shared" si="195"/>
        <v>3.5230000000000004E-2</v>
      </c>
      <c r="BX346" s="1">
        <v>45530</v>
      </c>
      <c r="BY346">
        <v>3.4009999999999998</v>
      </c>
      <c r="BZ346">
        <f t="shared" si="196"/>
        <v>3.4009999999999999E-2</v>
      </c>
      <c r="CB346" s="1">
        <v>45539</v>
      </c>
      <c r="CC346">
        <v>3.0070000000000001</v>
      </c>
      <c r="CD346">
        <f t="shared" si="197"/>
        <v>3.007E-2</v>
      </c>
      <c r="CG346" s="1"/>
      <c r="CJ346" s="1"/>
      <c r="CL346" s="1"/>
      <c r="CM346" s="1"/>
      <c r="CP346" s="1"/>
      <c r="CS346" s="1"/>
      <c r="CV346" s="1"/>
      <c r="CY346" s="1"/>
      <c r="DB346" s="1"/>
    </row>
    <row r="347" spans="1:106" x14ac:dyDescent="0.3">
      <c r="A347" s="21">
        <f t="shared" si="198"/>
        <v>46296</v>
      </c>
      <c r="B347" s="18">
        <f t="shared" si="174"/>
        <v>112.421875</v>
      </c>
      <c r="C347">
        <f t="shared" si="204"/>
        <v>115</v>
      </c>
      <c r="D347">
        <f t="shared" ca="1" si="179"/>
        <v>-0.8</v>
      </c>
      <c r="E347">
        <f ca="1">IF(currency="USD",'Future et co'!F347,IF(currency="EUR",'Future et co'!G347,FALSE))</f>
        <v>3.6070000000000005E-2</v>
      </c>
      <c r="F347">
        <f t="shared" ca="1" si="180"/>
        <v>3.6070000000000005E-2</v>
      </c>
      <c r="G347">
        <f t="shared" ca="1" si="181"/>
        <v>2.0569999999999998E-2</v>
      </c>
      <c r="I347" s="21">
        <f t="shared" si="199"/>
        <v>45421</v>
      </c>
      <c r="J347" s="18">
        <f t="shared" si="175"/>
        <v>0</v>
      </c>
      <c r="K347">
        <f t="shared" si="182"/>
        <v>0</v>
      </c>
      <c r="L347">
        <f t="shared" ca="1" si="183"/>
        <v>1.6305555555555555</v>
      </c>
      <c r="M347">
        <f t="shared" ca="1" si="176"/>
        <v>4.9850000000000005E-2</v>
      </c>
      <c r="O347" s="21">
        <f t="shared" si="200"/>
        <v>45421</v>
      </c>
      <c r="P347" s="18">
        <f t="shared" si="177"/>
        <v>0</v>
      </c>
      <c r="Q347">
        <f t="shared" si="184"/>
        <v>0</v>
      </c>
      <c r="R347">
        <f t="shared" ca="1" si="185"/>
        <v>1.6305555555555555</v>
      </c>
      <c r="S347">
        <f t="shared" ca="1" si="178"/>
        <v>4.9850000000000005E-2</v>
      </c>
      <c r="U347" s="21">
        <f t="shared" si="186"/>
        <v>46191</v>
      </c>
      <c r="V347" s="18">
        <f t="shared" si="187"/>
        <v>3.6070000000000002</v>
      </c>
      <c r="W347">
        <f t="shared" si="171"/>
        <v>3.6070000000000005E-2</v>
      </c>
      <c r="Y347" s="21">
        <f t="shared" si="201"/>
        <v>46191</v>
      </c>
      <c r="Z347" s="18">
        <f t="shared" si="188"/>
        <v>3.548</v>
      </c>
      <c r="AA347">
        <f t="shared" si="172"/>
        <v>3.5479999999999998E-2</v>
      </c>
      <c r="AC347" s="21">
        <f t="shared" si="202"/>
        <v>46051</v>
      </c>
      <c r="AD347" s="18">
        <f t="shared" si="189"/>
        <v>3.7282999999999999</v>
      </c>
      <c r="AE347">
        <f t="shared" si="173"/>
        <v>3.7282999999999997E-2</v>
      </c>
      <c r="AH347" s="21">
        <v>44606</v>
      </c>
      <c r="AI347" s="18">
        <v>4431.84</v>
      </c>
      <c r="AJ347" s="18">
        <v>7.4000000000000003E-3</v>
      </c>
      <c r="AL347" s="21">
        <v>44606</v>
      </c>
      <c r="AM347" s="18">
        <v>4431.84</v>
      </c>
      <c r="AN347" s="18">
        <v>7.4000000000000003E-3</v>
      </c>
      <c r="AP347" s="21">
        <v>44606</v>
      </c>
      <c r="AQ347" s="18">
        <v>4431.84</v>
      </c>
      <c r="AR347" s="18">
        <v>7.4000000000000003E-3</v>
      </c>
      <c r="AU347" s="1">
        <v>45538</v>
      </c>
      <c r="AV347">
        <v>4.9370000000000003</v>
      </c>
      <c r="AW347">
        <f t="shared" si="190"/>
        <v>4.9370000000000004E-2</v>
      </c>
      <c r="AY347" s="1">
        <v>45538</v>
      </c>
      <c r="AZ347">
        <v>4.6220999999999997</v>
      </c>
      <c r="BA347">
        <f t="shared" si="191"/>
        <v>4.6220999999999998E-2</v>
      </c>
      <c r="BC347" s="1">
        <v>45538</v>
      </c>
      <c r="BD347">
        <v>4.4580000000000002</v>
      </c>
      <c r="BE347">
        <f t="shared" si="192"/>
        <v>4.4580000000000002E-2</v>
      </c>
      <c r="BG347" s="1">
        <v>45538</v>
      </c>
      <c r="BH347">
        <v>3.899</v>
      </c>
      <c r="BI347">
        <f t="shared" si="193"/>
        <v>3.8989999999999997E-2</v>
      </c>
      <c r="BK347" s="1">
        <v>37015</v>
      </c>
      <c r="BL347">
        <v>1.55461218287134</v>
      </c>
      <c r="BM347">
        <f t="shared" si="203"/>
        <v>1.55461218287134E-2</v>
      </c>
      <c r="BP347" s="1">
        <v>45525</v>
      </c>
      <c r="BQ347">
        <v>187.72540000000001</v>
      </c>
      <c r="BR347">
        <f t="shared" si="194"/>
        <v>1.877254</v>
      </c>
      <c r="BT347" s="1">
        <v>45527</v>
      </c>
      <c r="BU347">
        <v>3.5249999999999999</v>
      </c>
      <c r="BV347">
        <f t="shared" si="195"/>
        <v>3.5249999999999997E-2</v>
      </c>
      <c r="BX347" s="1">
        <v>45527</v>
      </c>
      <c r="BY347">
        <v>3.3820000000000001</v>
      </c>
      <c r="BZ347">
        <f t="shared" si="196"/>
        <v>3.3820000000000003E-2</v>
      </c>
      <c r="CB347" s="1">
        <v>45538</v>
      </c>
      <c r="CC347">
        <v>3.0379999999999998</v>
      </c>
      <c r="CD347">
        <f t="shared" si="197"/>
        <v>3.0379999999999997E-2</v>
      </c>
      <c r="CG347" s="1"/>
      <c r="CJ347" s="1"/>
      <c r="CL347" s="1"/>
      <c r="CM347" s="1"/>
      <c r="CP347" s="1"/>
      <c r="CS347" s="1"/>
      <c r="CV347" s="1"/>
      <c r="CY347" s="1"/>
      <c r="DB347" s="1"/>
    </row>
    <row r="348" spans="1:106" x14ac:dyDescent="0.3">
      <c r="A348" s="21">
        <f t="shared" si="198"/>
        <v>46297</v>
      </c>
      <c r="B348" s="18">
        <f t="shared" si="174"/>
        <v>112.421875</v>
      </c>
      <c r="C348">
        <f t="shared" si="204"/>
        <v>115</v>
      </c>
      <c r="D348">
        <f t="shared" ca="1" si="179"/>
        <v>-0.80277777777777781</v>
      </c>
      <c r="E348">
        <f ca="1">IF(currency="USD",'Future et co'!F348,IF(currency="EUR",'Future et co'!G348,FALSE))</f>
        <v>3.6070000000000005E-2</v>
      </c>
      <c r="F348">
        <f t="shared" ca="1" si="180"/>
        <v>3.6070000000000005E-2</v>
      </c>
      <c r="G348">
        <f t="shared" ca="1" si="181"/>
        <v>2.0569999999999998E-2</v>
      </c>
      <c r="I348" s="21">
        <f t="shared" si="199"/>
        <v>45422</v>
      </c>
      <c r="J348" s="18">
        <f t="shared" si="175"/>
        <v>0</v>
      </c>
      <c r="K348">
        <f t="shared" si="182"/>
        <v>0</v>
      </c>
      <c r="L348">
        <f t="shared" ca="1" si="183"/>
        <v>1.6277777777777778</v>
      </c>
      <c r="M348">
        <f t="shared" ca="1" si="176"/>
        <v>5.0309999999999994E-2</v>
      </c>
      <c r="O348" s="21">
        <f t="shared" si="200"/>
        <v>45422</v>
      </c>
      <c r="P348" s="18">
        <f t="shared" si="177"/>
        <v>0</v>
      </c>
      <c r="Q348">
        <f t="shared" si="184"/>
        <v>0</v>
      </c>
      <c r="R348">
        <f t="shared" ca="1" si="185"/>
        <v>1.6277777777777778</v>
      </c>
      <c r="S348">
        <f t="shared" ca="1" si="178"/>
        <v>5.0309999999999994E-2</v>
      </c>
      <c r="U348" s="21">
        <f t="shared" si="186"/>
        <v>46192</v>
      </c>
      <c r="V348" s="18">
        <f t="shared" si="187"/>
        <v>3.6070000000000002</v>
      </c>
      <c r="W348">
        <f t="shared" si="171"/>
        <v>3.6070000000000005E-2</v>
      </c>
      <c r="Y348" s="21">
        <f t="shared" si="201"/>
        <v>46192</v>
      </c>
      <c r="Z348" s="18">
        <f t="shared" si="188"/>
        <v>3.548</v>
      </c>
      <c r="AA348">
        <f t="shared" si="172"/>
        <v>3.5479999999999998E-2</v>
      </c>
      <c r="AC348" s="21">
        <f t="shared" si="202"/>
        <v>46052</v>
      </c>
      <c r="AD348" s="18">
        <f t="shared" si="189"/>
        <v>3.7282999999999999</v>
      </c>
      <c r="AE348">
        <f t="shared" si="173"/>
        <v>3.7282999999999997E-2</v>
      </c>
      <c r="AH348" s="21">
        <v>44603</v>
      </c>
      <c r="AI348" s="18">
        <v>4447.3999999999996</v>
      </c>
      <c r="AJ348" s="18">
        <v>7.3000000000000001E-3</v>
      </c>
      <c r="AL348" s="21">
        <v>44603</v>
      </c>
      <c r="AM348" s="18">
        <v>4447.3999999999996</v>
      </c>
      <c r="AN348" s="18">
        <v>7.3000000000000001E-3</v>
      </c>
      <c r="AP348" s="21">
        <v>44603</v>
      </c>
      <c r="AQ348" s="18">
        <v>4447.3999999999996</v>
      </c>
      <c r="AR348" s="18">
        <v>7.3000000000000001E-3</v>
      </c>
      <c r="AU348" s="1">
        <v>45537</v>
      </c>
      <c r="AV348">
        <v>4.9619</v>
      </c>
      <c r="AW348">
        <f t="shared" si="190"/>
        <v>4.9618999999999996E-2</v>
      </c>
      <c r="AY348" s="1">
        <v>45537</v>
      </c>
      <c r="AZ348">
        <v>4.6505999999999998</v>
      </c>
      <c r="BA348">
        <f t="shared" si="191"/>
        <v>4.6505999999999999E-2</v>
      </c>
      <c r="BC348" s="1">
        <v>45537</v>
      </c>
      <c r="BD348">
        <v>4.5039999999999996</v>
      </c>
      <c r="BE348">
        <f t="shared" si="192"/>
        <v>4.5039999999999997E-2</v>
      </c>
      <c r="BG348" s="1">
        <v>45537</v>
      </c>
      <c r="BH348">
        <v>3.9788000000000001</v>
      </c>
      <c r="BI348">
        <f t="shared" si="193"/>
        <v>3.9788000000000004E-2</v>
      </c>
      <c r="BK348" s="1">
        <v>37018</v>
      </c>
      <c r="BL348">
        <v>1.5412905845512299</v>
      </c>
      <c r="BM348">
        <f t="shared" si="203"/>
        <v>1.5412905845512298E-2</v>
      </c>
      <c r="BP348" s="1">
        <v>45524</v>
      </c>
      <c r="BQ348">
        <v>187.5025</v>
      </c>
      <c r="BR348">
        <f t="shared" si="194"/>
        <v>1.8750249999999999</v>
      </c>
      <c r="BT348" s="1">
        <v>45526</v>
      </c>
      <c r="BU348">
        <v>3.5409999999999999</v>
      </c>
      <c r="BV348">
        <f t="shared" si="195"/>
        <v>3.5409999999999997E-2</v>
      </c>
      <c r="BX348" s="1">
        <v>45526</v>
      </c>
      <c r="BY348">
        <v>3.4079999999999999</v>
      </c>
      <c r="BZ348">
        <f t="shared" si="196"/>
        <v>3.4079999999999999E-2</v>
      </c>
      <c r="CB348" s="1">
        <v>45537</v>
      </c>
      <c r="CC348">
        <v>3.0379999999999998</v>
      </c>
      <c r="CD348">
        <f t="shared" si="197"/>
        <v>3.0379999999999997E-2</v>
      </c>
      <c r="CG348" s="1"/>
      <c r="CJ348" s="1"/>
      <c r="CL348" s="1"/>
      <c r="CM348" s="1"/>
      <c r="CP348" s="1"/>
      <c r="CS348" s="1"/>
      <c r="CV348" s="1"/>
      <c r="CY348" s="1"/>
      <c r="DB348" s="1"/>
    </row>
    <row r="349" spans="1:106" x14ac:dyDescent="0.3">
      <c r="A349" s="21">
        <f t="shared" si="198"/>
        <v>46300</v>
      </c>
      <c r="B349" s="18">
        <f t="shared" si="174"/>
        <v>112.421875</v>
      </c>
      <c r="C349">
        <f t="shared" si="204"/>
        <v>115</v>
      </c>
      <c r="D349">
        <f t="shared" ca="1" si="179"/>
        <v>-0.81111111111111112</v>
      </c>
      <c r="E349">
        <f ca="1">IF(currency="USD",'Future et co'!F349,IF(currency="EUR",'Future et co'!G349,FALSE))</f>
        <v>3.6070000000000005E-2</v>
      </c>
      <c r="F349">
        <f t="shared" ca="1" si="180"/>
        <v>3.6070000000000005E-2</v>
      </c>
      <c r="G349">
        <f t="shared" ca="1" si="181"/>
        <v>2.0569999999999998E-2</v>
      </c>
      <c r="I349" s="21">
        <f t="shared" si="199"/>
        <v>45425</v>
      </c>
      <c r="J349" s="18">
        <f t="shared" si="175"/>
        <v>0</v>
      </c>
      <c r="K349">
        <f t="shared" si="182"/>
        <v>0</v>
      </c>
      <c r="L349">
        <f t="shared" ca="1" si="183"/>
        <v>1.6194444444444445</v>
      </c>
      <c r="M349">
        <f t="shared" ca="1" si="176"/>
        <v>5.0338000000000001E-2</v>
      </c>
      <c r="O349" s="21">
        <f t="shared" si="200"/>
        <v>45425</v>
      </c>
      <c r="P349" s="18">
        <f t="shared" si="177"/>
        <v>0</v>
      </c>
      <c r="Q349">
        <f t="shared" si="184"/>
        <v>0</v>
      </c>
      <c r="R349">
        <f t="shared" ca="1" si="185"/>
        <v>1.6194444444444445</v>
      </c>
      <c r="S349">
        <f t="shared" ca="1" si="178"/>
        <v>5.0338000000000001E-2</v>
      </c>
      <c r="U349" s="21">
        <f t="shared" si="186"/>
        <v>46195</v>
      </c>
      <c r="V349" s="18">
        <f t="shared" si="187"/>
        <v>3.6070000000000002</v>
      </c>
      <c r="W349">
        <f t="shared" si="171"/>
        <v>3.6070000000000005E-2</v>
      </c>
      <c r="Y349" s="21">
        <f t="shared" si="201"/>
        <v>46195</v>
      </c>
      <c r="Z349" s="18">
        <f t="shared" si="188"/>
        <v>3.548</v>
      </c>
      <c r="AA349">
        <f t="shared" si="172"/>
        <v>3.5479999999999998E-2</v>
      </c>
      <c r="AC349" s="21">
        <f t="shared" si="202"/>
        <v>46055</v>
      </c>
      <c r="AD349" s="18">
        <f t="shared" si="189"/>
        <v>3.7282999999999999</v>
      </c>
      <c r="AE349">
        <f t="shared" si="173"/>
        <v>3.7282999999999997E-2</v>
      </c>
      <c r="AH349" s="21">
        <v>44602</v>
      </c>
      <c r="AI349" s="18">
        <v>4535.67</v>
      </c>
      <c r="AJ349" s="18">
        <v>7.3000000000000001E-3</v>
      </c>
      <c r="AL349" s="21">
        <v>44602</v>
      </c>
      <c r="AM349" s="18">
        <v>4535.67</v>
      </c>
      <c r="AN349" s="18">
        <v>7.3000000000000001E-3</v>
      </c>
      <c r="AP349" s="21">
        <v>44602</v>
      </c>
      <c r="AQ349" s="18">
        <v>4535.67</v>
      </c>
      <c r="AR349" s="18">
        <v>7.3000000000000001E-3</v>
      </c>
      <c r="AU349" s="1">
        <v>45534</v>
      </c>
      <c r="AV349">
        <v>4.9686000000000003</v>
      </c>
      <c r="AW349">
        <f t="shared" si="190"/>
        <v>4.9686000000000001E-2</v>
      </c>
      <c r="AY349" s="1">
        <v>45534</v>
      </c>
      <c r="AZ349">
        <v>4.6550000000000002</v>
      </c>
      <c r="BA349">
        <f t="shared" si="191"/>
        <v>4.6550000000000001E-2</v>
      </c>
      <c r="BC349" s="1">
        <v>45534</v>
      </c>
      <c r="BD349">
        <v>4.5030000000000001</v>
      </c>
      <c r="BE349">
        <f t="shared" si="192"/>
        <v>4.5030000000000001E-2</v>
      </c>
      <c r="BG349" s="1">
        <v>45534</v>
      </c>
      <c r="BH349">
        <v>3.9799000000000002</v>
      </c>
      <c r="BI349">
        <f t="shared" si="193"/>
        <v>3.9799000000000001E-2</v>
      </c>
      <c r="BK349" s="1">
        <v>37019</v>
      </c>
      <c r="BL349">
        <v>1.5484025000377699</v>
      </c>
      <c r="BM349">
        <f t="shared" si="203"/>
        <v>1.54840250003777E-2</v>
      </c>
      <c r="BP349" s="1">
        <v>45523</v>
      </c>
      <c r="BQ349">
        <v>186.834</v>
      </c>
      <c r="BR349">
        <f t="shared" si="194"/>
        <v>1.8683400000000001</v>
      </c>
      <c r="BT349" s="1">
        <v>45525</v>
      </c>
      <c r="BU349">
        <v>3.5419999999999998</v>
      </c>
      <c r="BV349">
        <f t="shared" si="195"/>
        <v>3.542E-2</v>
      </c>
      <c r="BX349" s="1">
        <v>45525</v>
      </c>
      <c r="BY349">
        <v>3.41</v>
      </c>
      <c r="BZ349">
        <f t="shared" si="196"/>
        <v>3.4099999999999998E-2</v>
      </c>
      <c r="CB349" s="1">
        <v>45534</v>
      </c>
      <c r="CC349">
        <v>3.0390000000000001</v>
      </c>
      <c r="CD349">
        <f t="shared" si="197"/>
        <v>3.039E-2</v>
      </c>
      <c r="CG349" s="1"/>
      <c r="CJ349" s="1"/>
      <c r="CL349" s="1"/>
      <c r="CM349" s="1"/>
      <c r="CP349" s="1"/>
      <c r="CS349" s="1"/>
      <c r="CV349" s="1"/>
      <c r="CY349" s="1"/>
      <c r="DB349" s="1"/>
    </row>
    <row r="350" spans="1:106" x14ac:dyDescent="0.3">
      <c r="A350" s="21">
        <f t="shared" si="198"/>
        <v>46301</v>
      </c>
      <c r="B350" s="18">
        <f t="shared" si="174"/>
        <v>112.421875</v>
      </c>
      <c r="C350">
        <f t="shared" si="204"/>
        <v>115</v>
      </c>
      <c r="D350">
        <f t="shared" ca="1" si="179"/>
        <v>-0.81388888888888888</v>
      </c>
      <c r="E350">
        <f ca="1">IF(currency="USD",'Future et co'!F350,IF(currency="EUR",'Future et co'!G350,FALSE))</f>
        <v>3.6070000000000005E-2</v>
      </c>
      <c r="F350">
        <f t="shared" ca="1" si="180"/>
        <v>3.6070000000000005E-2</v>
      </c>
      <c r="G350">
        <f t="shared" ca="1" si="181"/>
        <v>2.0569999999999998E-2</v>
      </c>
      <c r="I350" s="21">
        <f t="shared" si="199"/>
        <v>45426</v>
      </c>
      <c r="J350" s="18">
        <f t="shared" si="175"/>
        <v>0</v>
      </c>
      <c r="K350">
        <f t="shared" si="182"/>
        <v>0</v>
      </c>
      <c r="L350">
        <f t="shared" ca="1" si="183"/>
        <v>1.6166666666666667</v>
      </c>
      <c r="M350">
        <f t="shared" ca="1" si="176"/>
        <v>4.9800000000000004E-2</v>
      </c>
      <c r="O350" s="21">
        <f t="shared" si="200"/>
        <v>45426</v>
      </c>
      <c r="P350" s="18">
        <f t="shared" si="177"/>
        <v>0</v>
      </c>
      <c r="Q350">
        <f t="shared" si="184"/>
        <v>0</v>
      </c>
      <c r="R350">
        <f t="shared" ca="1" si="185"/>
        <v>1.6166666666666667</v>
      </c>
      <c r="S350">
        <f t="shared" ca="1" si="178"/>
        <v>4.9800000000000004E-2</v>
      </c>
      <c r="U350" s="21">
        <f t="shared" si="186"/>
        <v>46196</v>
      </c>
      <c r="V350" s="18">
        <f t="shared" si="187"/>
        <v>3.6070000000000002</v>
      </c>
      <c r="W350">
        <f t="shared" si="171"/>
        <v>3.6070000000000005E-2</v>
      </c>
      <c r="Y350" s="21">
        <f t="shared" si="201"/>
        <v>46196</v>
      </c>
      <c r="Z350" s="18">
        <f t="shared" si="188"/>
        <v>3.548</v>
      </c>
      <c r="AA350">
        <f t="shared" si="172"/>
        <v>3.5479999999999998E-2</v>
      </c>
      <c r="AC350" s="21">
        <f t="shared" si="202"/>
        <v>46056</v>
      </c>
      <c r="AD350" s="18">
        <f t="shared" si="189"/>
        <v>3.7282999999999999</v>
      </c>
      <c r="AE350">
        <f t="shared" si="173"/>
        <v>3.7282999999999997E-2</v>
      </c>
      <c r="AH350" s="21">
        <v>44601</v>
      </c>
      <c r="AI350" s="18">
        <v>4605.34</v>
      </c>
      <c r="AJ350" s="18">
        <v>7.3000000000000001E-3</v>
      </c>
      <c r="AL350" s="21">
        <v>44601</v>
      </c>
      <c r="AM350" s="18">
        <v>4605.34</v>
      </c>
      <c r="AN350" s="18">
        <v>7.3000000000000001E-3</v>
      </c>
      <c r="AP350" s="21">
        <v>44601</v>
      </c>
      <c r="AQ350" s="18">
        <v>4605.34</v>
      </c>
      <c r="AR350" s="18">
        <v>7.3000000000000001E-3</v>
      </c>
      <c r="AU350" s="1">
        <v>45533</v>
      </c>
      <c r="AV350">
        <v>4.9657999999999998</v>
      </c>
      <c r="AW350">
        <f t="shared" si="190"/>
        <v>4.9658000000000001E-2</v>
      </c>
      <c r="AY350" s="1">
        <v>45533</v>
      </c>
      <c r="AZ350">
        <v>4.6481000000000003</v>
      </c>
      <c r="BA350">
        <f t="shared" si="191"/>
        <v>4.6481000000000001E-2</v>
      </c>
      <c r="BC350" s="1">
        <v>45533</v>
      </c>
      <c r="BD350">
        <v>4.4960000000000004</v>
      </c>
      <c r="BE350">
        <f t="shared" si="192"/>
        <v>4.4960000000000007E-2</v>
      </c>
      <c r="BG350" s="1">
        <v>45533</v>
      </c>
      <c r="BH350">
        <v>3.9380000000000002</v>
      </c>
      <c r="BI350">
        <f t="shared" si="193"/>
        <v>3.9379999999999998E-2</v>
      </c>
      <c r="BK350" s="1">
        <v>37020</v>
      </c>
      <c r="BL350">
        <v>1.5516261588708899</v>
      </c>
      <c r="BM350">
        <f t="shared" si="203"/>
        <v>1.5516261588708899E-2</v>
      </c>
      <c r="BP350" s="1">
        <v>45520</v>
      </c>
      <c r="BQ350">
        <v>186.9872</v>
      </c>
      <c r="BR350">
        <f t="shared" si="194"/>
        <v>1.869872</v>
      </c>
      <c r="BT350" s="1">
        <v>45524</v>
      </c>
      <c r="BU350">
        <v>3.5379999999999998</v>
      </c>
      <c r="BV350">
        <f t="shared" si="195"/>
        <v>3.5379999999999995E-2</v>
      </c>
      <c r="BX350" s="1">
        <v>45524</v>
      </c>
      <c r="BY350">
        <v>3.407</v>
      </c>
      <c r="BZ350">
        <f t="shared" si="196"/>
        <v>3.4070000000000003E-2</v>
      </c>
      <c r="CB350" s="1">
        <v>45533</v>
      </c>
      <c r="CC350">
        <v>3.0259999999999998</v>
      </c>
      <c r="CD350">
        <f t="shared" si="197"/>
        <v>3.0259999999999999E-2</v>
      </c>
      <c r="CG350" s="1"/>
      <c r="CJ350" s="1"/>
      <c r="CL350" s="1"/>
      <c r="CM350" s="1"/>
      <c r="CP350" s="1"/>
      <c r="CS350" s="1"/>
      <c r="CV350" s="1"/>
      <c r="CY350" s="1"/>
      <c r="DB350" s="1"/>
    </row>
    <row r="351" spans="1:106" x14ac:dyDescent="0.3">
      <c r="A351" s="21">
        <f t="shared" si="198"/>
        <v>46302</v>
      </c>
      <c r="B351" s="18">
        <f t="shared" si="174"/>
        <v>112.421875</v>
      </c>
      <c r="C351">
        <f t="shared" si="204"/>
        <v>115</v>
      </c>
      <c r="D351">
        <f t="shared" ca="1" si="179"/>
        <v>-0.81666666666666665</v>
      </c>
      <c r="E351">
        <f ca="1">IF(currency="USD",'Future et co'!F351,IF(currency="EUR",'Future et co'!G351,FALSE))</f>
        <v>3.6070000000000005E-2</v>
      </c>
      <c r="F351">
        <f t="shared" ca="1" si="180"/>
        <v>3.6070000000000005E-2</v>
      </c>
      <c r="G351">
        <f t="shared" ca="1" si="181"/>
        <v>2.0569999999999998E-2</v>
      </c>
      <c r="I351" s="21">
        <f t="shared" si="199"/>
        <v>45427</v>
      </c>
      <c r="J351" s="18">
        <f t="shared" si="175"/>
        <v>0</v>
      </c>
      <c r="K351">
        <f t="shared" si="182"/>
        <v>0</v>
      </c>
      <c r="L351">
        <f t="shared" ca="1" si="183"/>
        <v>1.6138888888888889</v>
      </c>
      <c r="M351">
        <f t="shared" ca="1" si="176"/>
        <v>4.8952000000000002E-2</v>
      </c>
      <c r="O351" s="21">
        <f t="shared" si="200"/>
        <v>45427</v>
      </c>
      <c r="P351" s="18">
        <f t="shared" si="177"/>
        <v>0</v>
      </c>
      <c r="Q351">
        <f t="shared" si="184"/>
        <v>0</v>
      </c>
      <c r="R351">
        <f t="shared" ca="1" si="185"/>
        <v>1.6138888888888889</v>
      </c>
      <c r="S351">
        <f t="shared" ca="1" si="178"/>
        <v>4.8952000000000002E-2</v>
      </c>
      <c r="U351" s="21">
        <f t="shared" si="186"/>
        <v>46197</v>
      </c>
      <c r="V351" s="18">
        <f t="shared" si="187"/>
        <v>3.6070000000000002</v>
      </c>
      <c r="W351">
        <f t="shared" si="171"/>
        <v>3.6070000000000005E-2</v>
      </c>
      <c r="Y351" s="21">
        <f t="shared" si="201"/>
        <v>46197</v>
      </c>
      <c r="Z351" s="18">
        <f t="shared" si="188"/>
        <v>3.548</v>
      </c>
      <c r="AA351">
        <f t="shared" si="172"/>
        <v>3.5479999999999998E-2</v>
      </c>
      <c r="AC351" s="21">
        <f t="shared" si="202"/>
        <v>46057</v>
      </c>
      <c r="AD351" s="18">
        <f t="shared" si="189"/>
        <v>3.7282999999999999</v>
      </c>
      <c r="AE351">
        <f t="shared" si="173"/>
        <v>3.7282999999999997E-2</v>
      </c>
      <c r="AH351" s="21">
        <v>44600</v>
      </c>
      <c r="AI351" s="18">
        <v>4545.08</v>
      </c>
      <c r="AJ351" s="18">
        <v>6.1999999999999998E-3</v>
      </c>
      <c r="AL351" s="21">
        <v>44600</v>
      </c>
      <c r="AM351" s="18">
        <v>4545.08</v>
      </c>
      <c r="AN351" s="18">
        <v>6.1999999999999998E-3</v>
      </c>
      <c r="AP351" s="21">
        <v>44600</v>
      </c>
      <c r="AQ351" s="18">
        <v>4545.08</v>
      </c>
      <c r="AR351" s="18">
        <v>6.1999999999999998E-3</v>
      </c>
      <c r="AU351" s="1">
        <v>45532</v>
      </c>
      <c r="AV351">
        <v>4.9598000000000004</v>
      </c>
      <c r="AW351">
        <f t="shared" si="190"/>
        <v>4.9598000000000003E-2</v>
      </c>
      <c r="AY351" s="1">
        <v>45532</v>
      </c>
      <c r="AZ351">
        <v>4.6367000000000003</v>
      </c>
      <c r="BA351">
        <f t="shared" si="191"/>
        <v>4.6367000000000005E-2</v>
      </c>
      <c r="BC351" s="1">
        <v>45532</v>
      </c>
      <c r="BD351">
        <v>4.4960000000000004</v>
      </c>
      <c r="BE351">
        <f t="shared" si="192"/>
        <v>4.4960000000000007E-2</v>
      </c>
      <c r="BG351" s="1">
        <v>45532</v>
      </c>
      <c r="BH351">
        <v>3.9470000000000001</v>
      </c>
      <c r="BI351">
        <f t="shared" si="193"/>
        <v>3.9469999999999998E-2</v>
      </c>
      <c r="BK351" s="1">
        <v>37021</v>
      </c>
      <c r="BL351">
        <v>1.5568497606506599</v>
      </c>
      <c r="BM351">
        <f t="shared" si="203"/>
        <v>1.5568497606506599E-2</v>
      </c>
      <c r="BP351" s="1">
        <v>45519</v>
      </c>
      <c r="BQ351">
        <v>186.80619999999999</v>
      </c>
      <c r="BR351">
        <f t="shared" si="194"/>
        <v>1.8680619999999999</v>
      </c>
      <c r="BT351" s="1">
        <v>45523</v>
      </c>
      <c r="BU351">
        <v>3.5510000000000002</v>
      </c>
      <c r="BV351">
        <f t="shared" si="195"/>
        <v>3.551E-2</v>
      </c>
      <c r="BX351" s="1">
        <v>45523</v>
      </c>
      <c r="BY351">
        <v>3.4079999999999999</v>
      </c>
      <c r="BZ351">
        <f t="shared" si="196"/>
        <v>3.4079999999999999E-2</v>
      </c>
      <c r="CB351" s="1">
        <v>45532</v>
      </c>
      <c r="CC351">
        <v>3.0569999999999999</v>
      </c>
      <c r="CD351">
        <f t="shared" si="197"/>
        <v>3.057E-2</v>
      </c>
      <c r="CG351" s="1"/>
      <c r="CJ351" s="1"/>
      <c r="CL351" s="1"/>
      <c r="CM351" s="1"/>
      <c r="CP351" s="1"/>
      <c r="CS351" s="1"/>
      <c r="CV351" s="1"/>
      <c r="CY351" s="1"/>
      <c r="DB351" s="1"/>
    </row>
    <row r="352" spans="1:106" x14ac:dyDescent="0.3">
      <c r="A352" s="21">
        <f t="shared" si="198"/>
        <v>46303</v>
      </c>
      <c r="B352" s="18">
        <f t="shared" si="174"/>
        <v>112.421875</v>
      </c>
      <c r="C352">
        <f t="shared" si="204"/>
        <v>115</v>
      </c>
      <c r="D352">
        <f t="shared" ca="1" si="179"/>
        <v>-0.81944444444444442</v>
      </c>
      <c r="E352">
        <f ca="1">IF(currency="USD",'Future et co'!F352,IF(currency="EUR",'Future et co'!G352,FALSE))</f>
        <v>3.6070000000000005E-2</v>
      </c>
      <c r="F352">
        <f t="shared" ca="1" si="180"/>
        <v>3.6070000000000005E-2</v>
      </c>
      <c r="G352">
        <f t="shared" ca="1" si="181"/>
        <v>2.0569999999999998E-2</v>
      </c>
      <c r="I352" s="21">
        <f t="shared" si="199"/>
        <v>45428</v>
      </c>
      <c r="J352" s="18">
        <f t="shared" si="175"/>
        <v>0</v>
      </c>
      <c r="K352">
        <f t="shared" si="182"/>
        <v>0</v>
      </c>
      <c r="L352">
        <f t="shared" ca="1" si="183"/>
        <v>1.6111111111111112</v>
      </c>
      <c r="M352">
        <f t="shared" ca="1" si="176"/>
        <v>4.9589999999999995E-2</v>
      </c>
      <c r="O352" s="21">
        <f t="shared" si="200"/>
        <v>45428</v>
      </c>
      <c r="P352" s="18">
        <f t="shared" si="177"/>
        <v>0</v>
      </c>
      <c r="Q352">
        <f t="shared" si="184"/>
        <v>0</v>
      </c>
      <c r="R352">
        <f t="shared" ca="1" si="185"/>
        <v>1.6111111111111112</v>
      </c>
      <c r="S352">
        <f t="shared" ca="1" si="178"/>
        <v>4.9589999999999995E-2</v>
      </c>
      <c r="U352" s="21">
        <f t="shared" si="186"/>
        <v>46198</v>
      </c>
      <c r="V352" s="18">
        <f t="shared" si="187"/>
        <v>3.6070000000000002</v>
      </c>
      <c r="W352">
        <f t="shared" si="171"/>
        <v>3.6070000000000005E-2</v>
      </c>
      <c r="Y352" s="21">
        <f t="shared" si="201"/>
        <v>46198</v>
      </c>
      <c r="Z352" s="18">
        <f t="shared" si="188"/>
        <v>3.548</v>
      </c>
      <c r="AA352">
        <f t="shared" si="172"/>
        <v>3.5479999999999998E-2</v>
      </c>
      <c r="AC352" s="21">
        <f t="shared" si="202"/>
        <v>46058</v>
      </c>
      <c r="AD352" s="18">
        <f t="shared" si="189"/>
        <v>3.7282999999999999</v>
      </c>
      <c r="AE352">
        <f t="shared" si="173"/>
        <v>3.7282999999999997E-2</v>
      </c>
      <c r="AH352" s="21">
        <v>44599</v>
      </c>
      <c r="AI352" s="18">
        <v>4505.6899999999996</v>
      </c>
      <c r="AJ352" s="18">
        <v>6.1999999999999998E-3</v>
      </c>
      <c r="AL352" s="21">
        <v>44599</v>
      </c>
      <c r="AM352" s="18">
        <v>4505.6899999999996</v>
      </c>
      <c r="AN352" s="18">
        <v>6.1999999999999998E-3</v>
      </c>
      <c r="AP352" s="21">
        <v>44599</v>
      </c>
      <c r="AQ352" s="18">
        <v>4505.6899999999996</v>
      </c>
      <c r="AR352" s="18">
        <v>6.1999999999999998E-3</v>
      </c>
      <c r="AU352" s="1">
        <v>45531</v>
      </c>
      <c r="AV352">
        <v>4.9969999999999999</v>
      </c>
      <c r="AW352">
        <f t="shared" si="190"/>
        <v>4.9970000000000001E-2</v>
      </c>
      <c r="AY352" s="1">
        <v>45531</v>
      </c>
      <c r="AZ352">
        <v>4.6637000000000004</v>
      </c>
      <c r="BA352">
        <f t="shared" si="191"/>
        <v>4.6637000000000005E-2</v>
      </c>
      <c r="BC352" s="1">
        <v>45531</v>
      </c>
      <c r="BD352">
        <v>4.4930000000000003</v>
      </c>
      <c r="BE352">
        <f t="shared" si="192"/>
        <v>4.4930000000000005E-2</v>
      </c>
      <c r="BG352" s="1">
        <v>45531</v>
      </c>
      <c r="BH352">
        <v>3.9260000000000002</v>
      </c>
      <c r="BI352">
        <f t="shared" si="193"/>
        <v>3.9260000000000003E-2</v>
      </c>
      <c r="BK352" s="1">
        <v>37022</v>
      </c>
      <c r="BL352">
        <v>1.58001252817659</v>
      </c>
      <c r="BM352">
        <f t="shared" si="203"/>
        <v>1.58001252817659E-2</v>
      </c>
      <c r="BP352" s="1">
        <v>45518</v>
      </c>
      <c r="BQ352">
        <v>188.14320000000001</v>
      </c>
      <c r="BR352">
        <f t="shared" si="194"/>
        <v>1.881432</v>
      </c>
      <c r="BT352" s="1">
        <v>45520</v>
      </c>
      <c r="BU352">
        <v>3.56</v>
      </c>
      <c r="BV352">
        <f t="shared" si="195"/>
        <v>3.56E-2</v>
      </c>
      <c r="BX352" s="1">
        <v>45520</v>
      </c>
      <c r="BY352">
        <v>3.367</v>
      </c>
      <c r="BZ352">
        <f t="shared" si="196"/>
        <v>3.3669999999999999E-2</v>
      </c>
      <c r="CB352" s="1">
        <v>45531</v>
      </c>
      <c r="CC352">
        <v>3.0590000000000002</v>
      </c>
      <c r="CD352">
        <f t="shared" si="197"/>
        <v>3.0590000000000003E-2</v>
      </c>
      <c r="CG352" s="1"/>
      <c r="CJ352" s="1"/>
      <c r="CL352" s="1"/>
      <c r="CM352" s="1"/>
      <c r="CP352" s="1"/>
      <c r="CS352" s="1"/>
      <c r="CV352" s="1"/>
      <c r="CY352" s="1"/>
      <c r="DB352" s="1"/>
    </row>
    <row r="353" spans="1:106" x14ac:dyDescent="0.3">
      <c r="A353" s="21">
        <f t="shared" si="198"/>
        <v>46304</v>
      </c>
      <c r="B353" s="18">
        <f t="shared" si="174"/>
        <v>112.421875</v>
      </c>
      <c r="C353">
        <f t="shared" si="204"/>
        <v>115</v>
      </c>
      <c r="D353">
        <f t="shared" ca="1" si="179"/>
        <v>-0.82222222222222219</v>
      </c>
      <c r="E353">
        <f ca="1">IF(currency="USD",'Future et co'!F353,IF(currency="EUR",'Future et co'!G353,FALSE))</f>
        <v>3.6070000000000005E-2</v>
      </c>
      <c r="F353">
        <f t="shared" ca="1" si="180"/>
        <v>3.6070000000000005E-2</v>
      </c>
      <c r="G353">
        <f t="shared" ca="1" si="181"/>
        <v>2.0569999999999998E-2</v>
      </c>
      <c r="I353" s="21">
        <f t="shared" si="199"/>
        <v>45429</v>
      </c>
      <c r="J353" s="18">
        <f t="shared" si="175"/>
        <v>0</v>
      </c>
      <c r="K353">
        <f t="shared" si="182"/>
        <v>0</v>
      </c>
      <c r="L353">
        <f t="shared" ca="1" si="183"/>
        <v>1.6083333333333334</v>
      </c>
      <c r="M353">
        <f t="shared" ca="1" si="176"/>
        <v>4.9894000000000001E-2</v>
      </c>
      <c r="O353" s="21">
        <f t="shared" si="200"/>
        <v>45429</v>
      </c>
      <c r="P353" s="18">
        <f t="shared" si="177"/>
        <v>0</v>
      </c>
      <c r="Q353">
        <f t="shared" si="184"/>
        <v>0</v>
      </c>
      <c r="R353">
        <f t="shared" ca="1" si="185"/>
        <v>1.6083333333333334</v>
      </c>
      <c r="S353">
        <f t="shared" ca="1" si="178"/>
        <v>4.9894000000000001E-2</v>
      </c>
      <c r="U353" s="21">
        <f t="shared" si="186"/>
        <v>46199</v>
      </c>
      <c r="V353" s="18">
        <f t="shared" si="187"/>
        <v>3.6070000000000002</v>
      </c>
      <c r="W353">
        <f t="shared" si="171"/>
        <v>3.6070000000000005E-2</v>
      </c>
      <c r="Y353" s="21">
        <f t="shared" si="201"/>
        <v>46199</v>
      </c>
      <c r="Z353" s="18">
        <f t="shared" si="188"/>
        <v>3.548</v>
      </c>
      <c r="AA353">
        <f t="shared" si="172"/>
        <v>3.5479999999999998E-2</v>
      </c>
      <c r="AC353" s="21">
        <f t="shared" si="202"/>
        <v>46059</v>
      </c>
      <c r="AD353" s="18">
        <f t="shared" si="189"/>
        <v>3.7282999999999999</v>
      </c>
      <c r="AE353">
        <f t="shared" si="173"/>
        <v>3.7282999999999997E-2</v>
      </c>
      <c r="AH353" s="21">
        <v>44596</v>
      </c>
      <c r="AI353" s="18">
        <v>4510.13</v>
      </c>
      <c r="AJ353" s="18">
        <v>8.2000000000000007E-3</v>
      </c>
      <c r="AL353" s="21">
        <v>44596</v>
      </c>
      <c r="AM353" s="18">
        <v>4510.13</v>
      </c>
      <c r="AN353" s="18">
        <v>8.2000000000000007E-3</v>
      </c>
      <c r="AP353" s="21">
        <v>44596</v>
      </c>
      <c r="AQ353" s="18">
        <v>4510.13</v>
      </c>
      <c r="AR353" s="18">
        <v>8.2000000000000007E-3</v>
      </c>
      <c r="AU353" s="1">
        <v>45530</v>
      </c>
      <c r="AV353">
        <v>5.0103</v>
      </c>
      <c r="AW353">
        <f t="shared" si="190"/>
        <v>5.0103000000000002E-2</v>
      </c>
      <c r="AY353" s="1">
        <v>45530</v>
      </c>
      <c r="AZ353">
        <v>4.6898999999999997</v>
      </c>
      <c r="BA353">
        <f t="shared" si="191"/>
        <v>4.6898999999999996E-2</v>
      </c>
      <c r="BC353" s="1">
        <v>45530</v>
      </c>
      <c r="BD353">
        <v>4.5309999999999997</v>
      </c>
      <c r="BE353">
        <f t="shared" si="192"/>
        <v>4.5309999999999996E-2</v>
      </c>
      <c r="BG353" s="1">
        <v>45530</v>
      </c>
      <c r="BH353">
        <v>3.9609999999999999</v>
      </c>
      <c r="BI353">
        <f t="shared" si="193"/>
        <v>3.9609999999999999E-2</v>
      </c>
      <c r="BK353" s="1">
        <v>37025</v>
      </c>
      <c r="BL353">
        <v>1.57038610855526</v>
      </c>
      <c r="BM353">
        <f t="shared" si="203"/>
        <v>1.5703861085552599E-2</v>
      </c>
      <c r="BP353" s="1">
        <v>45517</v>
      </c>
      <c r="BQ353">
        <v>188.10140000000001</v>
      </c>
      <c r="BR353">
        <f t="shared" si="194"/>
        <v>1.8810140000000002</v>
      </c>
      <c r="BT353" s="1">
        <v>45519</v>
      </c>
      <c r="BU353">
        <v>3.5489999999999999</v>
      </c>
      <c r="BV353">
        <f t="shared" si="195"/>
        <v>3.5490000000000001E-2</v>
      </c>
      <c r="BX353" s="1">
        <v>45519</v>
      </c>
      <c r="BY353">
        <v>3.375</v>
      </c>
      <c r="BZ353">
        <f t="shared" si="196"/>
        <v>3.3750000000000002E-2</v>
      </c>
      <c r="CB353" s="1">
        <v>45530</v>
      </c>
      <c r="CC353">
        <v>3.069</v>
      </c>
      <c r="CD353">
        <f t="shared" si="197"/>
        <v>3.0689999999999999E-2</v>
      </c>
      <c r="CG353" s="1"/>
      <c r="CJ353" s="1"/>
      <c r="CL353" s="1"/>
      <c r="CM353" s="1"/>
      <c r="CP353" s="1"/>
      <c r="CS353" s="1"/>
      <c r="CV353" s="1"/>
      <c r="CY353" s="1"/>
      <c r="DB353" s="1"/>
    </row>
    <row r="354" spans="1:106" x14ac:dyDescent="0.3">
      <c r="A354" s="21">
        <f t="shared" si="198"/>
        <v>46307</v>
      </c>
      <c r="B354" s="18">
        <f t="shared" si="174"/>
        <v>112.421875</v>
      </c>
      <c r="C354">
        <f t="shared" si="204"/>
        <v>115</v>
      </c>
      <c r="D354">
        <f t="shared" ca="1" si="179"/>
        <v>-0.8305555555555556</v>
      </c>
      <c r="E354">
        <f ca="1">IF(currency="USD",'Future et co'!F354,IF(currency="EUR",'Future et co'!G354,FALSE))</f>
        <v>3.6070000000000005E-2</v>
      </c>
      <c r="F354">
        <f t="shared" ca="1" si="180"/>
        <v>3.6070000000000005E-2</v>
      </c>
      <c r="G354">
        <f t="shared" ca="1" si="181"/>
        <v>2.0569999999999998E-2</v>
      </c>
      <c r="I354" s="21">
        <f t="shared" si="199"/>
        <v>45432</v>
      </c>
      <c r="J354" s="18">
        <f t="shared" si="175"/>
        <v>0</v>
      </c>
      <c r="K354">
        <f t="shared" si="182"/>
        <v>0</v>
      </c>
      <c r="L354">
        <f t="shared" ca="1" si="183"/>
        <v>1.6</v>
      </c>
      <c r="M354">
        <f t="shared" ca="1" si="176"/>
        <v>5.008E-2</v>
      </c>
      <c r="O354" s="21">
        <f t="shared" si="200"/>
        <v>45432</v>
      </c>
      <c r="P354" s="18">
        <f t="shared" si="177"/>
        <v>0</v>
      </c>
      <c r="Q354">
        <f t="shared" si="184"/>
        <v>0</v>
      </c>
      <c r="R354">
        <f t="shared" ca="1" si="185"/>
        <v>1.6</v>
      </c>
      <c r="S354">
        <f t="shared" ca="1" si="178"/>
        <v>5.008E-2</v>
      </c>
      <c r="U354" s="21">
        <f t="shared" si="186"/>
        <v>46202</v>
      </c>
      <c r="V354" s="18">
        <f t="shared" si="187"/>
        <v>3.6070000000000002</v>
      </c>
      <c r="W354">
        <f t="shared" si="171"/>
        <v>3.6070000000000005E-2</v>
      </c>
      <c r="Y354" s="21">
        <f t="shared" si="201"/>
        <v>46202</v>
      </c>
      <c r="Z354" s="18">
        <f t="shared" si="188"/>
        <v>3.548</v>
      </c>
      <c r="AA354">
        <f t="shared" si="172"/>
        <v>3.5479999999999998E-2</v>
      </c>
      <c r="AC354" s="21">
        <f t="shared" si="202"/>
        <v>46062</v>
      </c>
      <c r="AD354" s="18">
        <f t="shared" si="189"/>
        <v>3.7282999999999999</v>
      </c>
      <c r="AE354">
        <f t="shared" si="173"/>
        <v>3.7282999999999997E-2</v>
      </c>
      <c r="AH354" s="21">
        <v>44595</v>
      </c>
      <c r="AI354" s="18">
        <v>4452.74</v>
      </c>
      <c r="AJ354" s="18">
        <v>1.29E-2</v>
      </c>
      <c r="AL354" s="21">
        <v>44595</v>
      </c>
      <c r="AM354" s="18">
        <v>4452.74</v>
      </c>
      <c r="AN354" s="18">
        <v>1.29E-2</v>
      </c>
      <c r="AP354" s="21">
        <v>44595</v>
      </c>
      <c r="AQ354" s="18">
        <v>4452.74</v>
      </c>
      <c r="AR354" s="18">
        <v>1.29E-2</v>
      </c>
      <c r="AU354" s="1">
        <v>45527</v>
      </c>
      <c r="AV354">
        <v>5.0110999999999999</v>
      </c>
      <c r="AW354">
        <f t="shared" si="190"/>
        <v>5.0110999999999996E-2</v>
      </c>
      <c r="AY354" s="1">
        <v>45527</v>
      </c>
      <c r="AZ354">
        <v>4.6772999999999998</v>
      </c>
      <c r="BA354">
        <f t="shared" si="191"/>
        <v>4.6772999999999995E-2</v>
      </c>
      <c r="BC354" s="1">
        <v>45527</v>
      </c>
      <c r="BD354">
        <v>4.5060000000000002</v>
      </c>
      <c r="BE354">
        <f t="shared" si="192"/>
        <v>4.5060000000000003E-2</v>
      </c>
      <c r="BG354" s="1">
        <v>45527</v>
      </c>
      <c r="BH354">
        <v>3.9380000000000002</v>
      </c>
      <c r="BI354">
        <f t="shared" si="193"/>
        <v>3.9379999999999998E-2</v>
      </c>
      <c r="BK354" s="1">
        <v>37026</v>
      </c>
      <c r="BL354">
        <v>1.5688705188382299</v>
      </c>
      <c r="BM354">
        <f t="shared" si="203"/>
        <v>1.56887051883823E-2</v>
      </c>
      <c r="BP354" s="1">
        <v>45516</v>
      </c>
      <c r="BQ354">
        <v>187.1962</v>
      </c>
      <c r="BR354">
        <f t="shared" si="194"/>
        <v>1.8719620000000001</v>
      </c>
      <c r="BT354" s="1">
        <v>45518</v>
      </c>
      <c r="BU354">
        <v>3.5419999999999998</v>
      </c>
      <c r="BV354">
        <f t="shared" si="195"/>
        <v>3.542E-2</v>
      </c>
      <c r="BX354" s="1">
        <v>45518</v>
      </c>
      <c r="BY354">
        <v>3.3980000000000001</v>
      </c>
      <c r="BZ354">
        <f t="shared" si="196"/>
        <v>3.3980000000000003E-2</v>
      </c>
      <c r="CB354" s="1">
        <v>45527</v>
      </c>
      <c r="CC354">
        <v>3.056</v>
      </c>
      <c r="CD354">
        <f t="shared" si="197"/>
        <v>3.056E-2</v>
      </c>
      <c r="CG354" s="1"/>
      <c r="CJ354" s="1"/>
      <c r="CL354" s="1"/>
      <c r="CM354" s="1"/>
      <c r="CP354" s="1"/>
      <c r="CS354" s="1"/>
      <c r="CV354" s="1"/>
      <c r="CY354" s="1"/>
      <c r="DB354" s="1"/>
    </row>
    <row r="355" spans="1:106" x14ac:dyDescent="0.3">
      <c r="A355" s="21">
        <f t="shared" si="198"/>
        <v>46308</v>
      </c>
      <c r="B355" s="18">
        <f t="shared" si="174"/>
        <v>112.421875</v>
      </c>
      <c r="C355">
        <f t="shared" si="204"/>
        <v>115</v>
      </c>
      <c r="D355">
        <f t="shared" ca="1" si="179"/>
        <v>-0.83333333333333337</v>
      </c>
      <c r="E355">
        <f ca="1">IF(currency="USD",'Future et co'!F355,IF(currency="EUR",'Future et co'!G355,FALSE))</f>
        <v>3.6070000000000005E-2</v>
      </c>
      <c r="F355">
        <f t="shared" ca="1" si="180"/>
        <v>3.6070000000000005E-2</v>
      </c>
      <c r="G355">
        <f t="shared" ca="1" si="181"/>
        <v>2.0569999999999998E-2</v>
      </c>
      <c r="I355" s="21">
        <f t="shared" si="199"/>
        <v>45433</v>
      </c>
      <c r="J355" s="18">
        <f t="shared" si="175"/>
        <v>0</v>
      </c>
      <c r="K355">
        <f t="shared" si="182"/>
        <v>0</v>
      </c>
      <c r="L355">
        <f t="shared" ca="1" si="183"/>
        <v>1.5972222222222223</v>
      </c>
      <c r="M355">
        <f t="shared" ca="1" si="176"/>
        <v>4.9859999999999995E-2</v>
      </c>
      <c r="O355" s="21">
        <f t="shared" si="200"/>
        <v>45433</v>
      </c>
      <c r="P355" s="18">
        <f t="shared" si="177"/>
        <v>0</v>
      </c>
      <c r="Q355">
        <f t="shared" si="184"/>
        <v>0</v>
      </c>
      <c r="R355">
        <f t="shared" ca="1" si="185"/>
        <v>1.5972222222222223</v>
      </c>
      <c r="S355">
        <f t="shared" ca="1" si="178"/>
        <v>4.9859999999999995E-2</v>
      </c>
      <c r="U355" s="21">
        <f t="shared" si="186"/>
        <v>46203</v>
      </c>
      <c r="V355" s="18">
        <f t="shared" si="187"/>
        <v>3.6070000000000002</v>
      </c>
      <c r="W355">
        <f t="shared" si="171"/>
        <v>3.6070000000000005E-2</v>
      </c>
      <c r="Y355" s="21">
        <f t="shared" si="201"/>
        <v>46203</v>
      </c>
      <c r="Z355" s="18">
        <f t="shared" si="188"/>
        <v>3.548</v>
      </c>
      <c r="AA355">
        <f t="shared" si="172"/>
        <v>3.5479999999999998E-2</v>
      </c>
      <c r="AC355" s="21">
        <f t="shared" si="202"/>
        <v>46063</v>
      </c>
      <c r="AD355" s="18">
        <f t="shared" si="189"/>
        <v>3.7282999999999999</v>
      </c>
      <c r="AE355">
        <f t="shared" si="173"/>
        <v>3.7282999999999997E-2</v>
      </c>
      <c r="AH355" s="21">
        <v>44594</v>
      </c>
      <c r="AI355" s="18">
        <v>4561.7299999999996</v>
      </c>
      <c r="AJ355" s="18">
        <v>1.29E-2</v>
      </c>
      <c r="AL355" s="21">
        <v>44594</v>
      </c>
      <c r="AM355" s="18">
        <v>4561.7299999999996</v>
      </c>
      <c r="AN355" s="18">
        <v>1.29E-2</v>
      </c>
      <c r="AP355" s="21">
        <v>44594</v>
      </c>
      <c r="AQ355" s="18">
        <v>4561.7299999999996</v>
      </c>
      <c r="AR355" s="18">
        <v>1.29E-2</v>
      </c>
      <c r="AU355" s="1">
        <v>45526</v>
      </c>
      <c r="AV355">
        <v>5.0389999999999997</v>
      </c>
      <c r="AW355">
        <f t="shared" si="190"/>
        <v>5.0389999999999997E-2</v>
      </c>
      <c r="AY355" s="1">
        <v>45526</v>
      </c>
      <c r="AZ355">
        <v>4.7313000000000001</v>
      </c>
      <c r="BA355">
        <f t="shared" si="191"/>
        <v>4.7313000000000001E-2</v>
      </c>
      <c r="BC355" s="1">
        <v>45526</v>
      </c>
      <c r="BD355">
        <v>4.5759999999999996</v>
      </c>
      <c r="BE355">
        <f t="shared" si="192"/>
        <v>4.5759999999999995E-2</v>
      </c>
      <c r="BG355" s="1">
        <v>45526</v>
      </c>
      <c r="BH355">
        <v>4.0330000000000004</v>
      </c>
      <c r="BI355">
        <f t="shared" si="193"/>
        <v>4.0330000000000005E-2</v>
      </c>
      <c r="BK355" s="1">
        <v>37027</v>
      </c>
      <c r="BL355">
        <v>1.56063923195888</v>
      </c>
      <c r="BM355">
        <f t="shared" si="203"/>
        <v>1.56063923195888E-2</v>
      </c>
      <c r="BP355" s="1">
        <v>45513</v>
      </c>
      <c r="BQ355">
        <v>187.43289999999999</v>
      </c>
      <c r="BR355">
        <f t="shared" si="194"/>
        <v>1.8743289999999999</v>
      </c>
      <c r="BT355" s="1">
        <v>45517</v>
      </c>
      <c r="BU355">
        <v>3.5419999999999998</v>
      </c>
      <c r="BV355">
        <f t="shared" si="195"/>
        <v>3.542E-2</v>
      </c>
      <c r="BX355" s="1">
        <v>45517</v>
      </c>
      <c r="BY355">
        <v>3.4409999999999998</v>
      </c>
      <c r="BZ355">
        <f t="shared" si="196"/>
        <v>3.4409999999999996E-2</v>
      </c>
      <c r="CB355" s="1">
        <v>45526</v>
      </c>
      <c r="CC355">
        <v>3.0859999999999999</v>
      </c>
      <c r="CD355">
        <f t="shared" si="197"/>
        <v>3.0859999999999999E-2</v>
      </c>
      <c r="CG355" s="1"/>
      <c r="CJ355" s="1"/>
      <c r="CL355" s="1"/>
      <c r="CM355" s="1"/>
      <c r="CP355" s="1"/>
      <c r="CS355" s="1"/>
      <c r="CV355" s="1"/>
      <c r="CY355" s="1"/>
      <c r="DB355" s="1"/>
    </row>
    <row r="356" spans="1:106" x14ac:dyDescent="0.3">
      <c r="A356" s="21">
        <f t="shared" si="198"/>
        <v>46309</v>
      </c>
      <c r="B356" s="18">
        <f t="shared" si="174"/>
        <v>112.421875</v>
      </c>
      <c r="C356">
        <f t="shared" si="204"/>
        <v>115</v>
      </c>
      <c r="D356">
        <f t="shared" ca="1" si="179"/>
        <v>-0.83611111111111114</v>
      </c>
      <c r="E356">
        <f ca="1">IF(currency="USD",'Future et co'!F356,IF(currency="EUR",'Future et co'!G356,FALSE))</f>
        <v>3.6070000000000005E-2</v>
      </c>
      <c r="F356">
        <f t="shared" ca="1" si="180"/>
        <v>3.6070000000000005E-2</v>
      </c>
      <c r="G356">
        <f t="shared" ca="1" si="181"/>
        <v>2.0569999999999998E-2</v>
      </c>
      <c r="I356" s="21">
        <f t="shared" si="199"/>
        <v>45434</v>
      </c>
      <c r="J356" s="18">
        <f t="shared" si="175"/>
        <v>0</v>
      </c>
      <c r="K356">
        <f t="shared" si="182"/>
        <v>0</v>
      </c>
      <c r="L356">
        <f t="shared" ca="1" si="183"/>
        <v>1.5944444444444446</v>
      </c>
      <c r="M356">
        <f t="shared" ca="1" si="176"/>
        <v>5.0259999999999999E-2</v>
      </c>
      <c r="O356" s="21">
        <f t="shared" si="200"/>
        <v>45434</v>
      </c>
      <c r="P356" s="18">
        <f t="shared" si="177"/>
        <v>0</v>
      </c>
      <c r="Q356">
        <f t="shared" si="184"/>
        <v>0</v>
      </c>
      <c r="R356">
        <f t="shared" ca="1" si="185"/>
        <v>1.5944444444444446</v>
      </c>
      <c r="S356">
        <f t="shared" ca="1" si="178"/>
        <v>5.0259999999999999E-2</v>
      </c>
      <c r="U356" s="21">
        <f t="shared" si="186"/>
        <v>46204</v>
      </c>
      <c r="V356" s="18">
        <f t="shared" si="187"/>
        <v>3.6070000000000002</v>
      </c>
      <c r="W356">
        <f t="shared" si="171"/>
        <v>3.6070000000000005E-2</v>
      </c>
      <c r="Y356" s="21">
        <f t="shared" si="201"/>
        <v>46204</v>
      </c>
      <c r="Z356" s="18">
        <f t="shared" si="188"/>
        <v>3.548</v>
      </c>
      <c r="AA356">
        <f t="shared" si="172"/>
        <v>3.5479999999999998E-2</v>
      </c>
      <c r="AC356" s="21">
        <f t="shared" si="202"/>
        <v>46064</v>
      </c>
      <c r="AD356" s="18">
        <f t="shared" si="189"/>
        <v>3.7282999999999999</v>
      </c>
      <c r="AE356">
        <f t="shared" si="173"/>
        <v>3.7282999999999997E-2</v>
      </c>
      <c r="AH356" s="21">
        <v>44593</v>
      </c>
      <c r="AI356" s="18">
        <v>4555.1400000000003</v>
      </c>
      <c r="AJ356" s="18">
        <v>7.1000000000000004E-3</v>
      </c>
      <c r="AL356" s="21">
        <v>44593</v>
      </c>
      <c r="AM356" s="18">
        <v>4555.1400000000003</v>
      </c>
      <c r="AN356" s="18">
        <v>7.1000000000000004E-3</v>
      </c>
      <c r="AP356" s="21">
        <v>44593</v>
      </c>
      <c r="AQ356" s="18">
        <v>4555.1400000000003</v>
      </c>
      <c r="AR356" s="18">
        <v>7.1000000000000004E-3</v>
      </c>
      <c r="AU356" s="1">
        <v>45525</v>
      </c>
      <c r="AV356">
        <v>5.0117000000000003</v>
      </c>
      <c r="AW356">
        <f t="shared" si="190"/>
        <v>5.0117000000000002E-2</v>
      </c>
      <c r="AY356" s="1">
        <v>45525</v>
      </c>
      <c r="AZ356">
        <v>4.6798999999999999</v>
      </c>
      <c r="BA356">
        <f t="shared" si="191"/>
        <v>4.6799E-2</v>
      </c>
      <c r="BC356" s="1">
        <v>45525</v>
      </c>
      <c r="BD356">
        <v>4.5339999999999998</v>
      </c>
      <c r="BE356">
        <f t="shared" si="192"/>
        <v>4.5339999999999998E-2</v>
      </c>
      <c r="BG356" s="1">
        <v>45525</v>
      </c>
      <c r="BH356">
        <v>3.9860000000000002</v>
      </c>
      <c r="BI356">
        <f t="shared" si="193"/>
        <v>3.986E-2</v>
      </c>
      <c r="BK356" s="1">
        <v>37028</v>
      </c>
      <c r="BL356">
        <v>1.5190000862822901</v>
      </c>
      <c r="BM356">
        <f t="shared" si="203"/>
        <v>1.51900008628229E-2</v>
      </c>
      <c r="BP356" s="1">
        <v>45512</v>
      </c>
      <c r="BQ356">
        <v>186.79230000000001</v>
      </c>
      <c r="BR356">
        <f t="shared" si="194"/>
        <v>1.8679230000000002</v>
      </c>
      <c r="BT356" s="1">
        <v>45516</v>
      </c>
      <c r="BU356">
        <v>3.548</v>
      </c>
      <c r="BV356">
        <f t="shared" si="195"/>
        <v>3.5479999999999998E-2</v>
      </c>
      <c r="BX356" s="1">
        <v>45516</v>
      </c>
      <c r="BY356">
        <v>3.4449999999999998</v>
      </c>
      <c r="BZ356">
        <f t="shared" si="196"/>
        <v>3.4450000000000001E-2</v>
      </c>
      <c r="CB356" s="1">
        <v>45525</v>
      </c>
      <c r="CC356">
        <v>3.05</v>
      </c>
      <c r="CD356">
        <f t="shared" si="197"/>
        <v>3.0499999999999999E-2</v>
      </c>
      <c r="CG356" s="1"/>
      <c r="CJ356" s="1"/>
      <c r="CL356" s="1"/>
      <c r="CM356" s="1"/>
      <c r="CP356" s="1"/>
      <c r="CS356" s="1"/>
      <c r="CV356" s="1"/>
      <c r="CY356" s="1"/>
      <c r="DB356" s="1"/>
    </row>
    <row r="357" spans="1:106" x14ac:dyDescent="0.3">
      <c r="A357" s="21">
        <f t="shared" si="198"/>
        <v>46310</v>
      </c>
      <c r="B357" s="18">
        <f t="shared" si="174"/>
        <v>112.421875</v>
      </c>
      <c r="C357">
        <f t="shared" si="204"/>
        <v>115</v>
      </c>
      <c r="D357">
        <f t="shared" ca="1" si="179"/>
        <v>-0.83888888888888891</v>
      </c>
      <c r="E357">
        <f ca="1">IF(currency="USD",'Future et co'!F357,IF(currency="EUR",'Future et co'!G357,FALSE))</f>
        <v>3.6070000000000005E-2</v>
      </c>
      <c r="F357">
        <f t="shared" ca="1" si="180"/>
        <v>3.6070000000000005E-2</v>
      </c>
      <c r="G357">
        <f t="shared" ca="1" si="181"/>
        <v>2.0569999999999998E-2</v>
      </c>
      <c r="I357" s="21">
        <f t="shared" si="199"/>
        <v>45435</v>
      </c>
      <c r="J357" s="18">
        <f t="shared" si="175"/>
        <v>0</v>
      </c>
      <c r="K357">
        <f t="shared" si="182"/>
        <v>0</v>
      </c>
      <c r="L357">
        <f t="shared" ca="1" si="183"/>
        <v>1.5916666666666666</v>
      </c>
      <c r="M357">
        <f t="shared" ca="1" si="176"/>
        <v>5.0849999999999999E-2</v>
      </c>
      <c r="O357" s="21">
        <f t="shared" si="200"/>
        <v>45435</v>
      </c>
      <c r="P357" s="18">
        <f t="shared" si="177"/>
        <v>0</v>
      </c>
      <c r="Q357">
        <f t="shared" si="184"/>
        <v>0</v>
      </c>
      <c r="R357">
        <f t="shared" ca="1" si="185"/>
        <v>1.5916666666666666</v>
      </c>
      <c r="S357">
        <f t="shared" ca="1" si="178"/>
        <v>5.0849999999999999E-2</v>
      </c>
      <c r="U357" s="21">
        <f t="shared" si="186"/>
        <v>46205</v>
      </c>
      <c r="V357" s="18">
        <f t="shared" si="187"/>
        <v>3.6070000000000002</v>
      </c>
      <c r="W357">
        <f t="shared" si="171"/>
        <v>3.6070000000000005E-2</v>
      </c>
      <c r="Y357" s="21">
        <f t="shared" si="201"/>
        <v>46205</v>
      </c>
      <c r="Z357" s="18">
        <f t="shared" si="188"/>
        <v>3.548</v>
      </c>
      <c r="AA357">
        <f t="shared" si="172"/>
        <v>3.5479999999999998E-2</v>
      </c>
      <c r="AC357" s="21">
        <f t="shared" si="202"/>
        <v>46065</v>
      </c>
      <c r="AD357" s="18">
        <f t="shared" si="189"/>
        <v>3.7282999999999999</v>
      </c>
      <c r="AE357">
        <f t="shared" si="173"/>
        <v>3.7282999999999997E-2</v>
      </c>
      <c r="AH357" s="21">
        <v>44592</v>
      </c>
      <c r="AI357" s="18">
        <v>4510.1499999999996</v>
      </c>
      <c r="AJ357" s="18">
        <v>9.4999999999999998E-3</v>
      </c>
      <c r="AL357" s="21">
        <v>44592</v>
      </c>
      <c r="AM357" s="18">
        <v>4510.1499999999996</v>
      </c>
      <c r="AN357" s="18">
        <v>9.4999999999999998E-3</v>
      </c>
      <c r="AP357" s="21">
        <v>44592</v>
      </c>
      <c r="AQ357" s="18">
        <v>4510.1499999999996</v>
      </c>
      <c r="AR357" s="18">
        <v>9.4999999999999998E-3</v>
      </c>
      <c r="AU357" s="1">
        <v>45524</v>
      </c>
      <c r="AV357">
        <v>5.0416999999999996</v>
      </c>
      <c r="AW357">
        <f t="shared" si="190"/>
        <v>5.0416999999999997E-2</v>
      </c>
      <c r="AY357" s="1">
        <v>45524</v>
      </c>
      <c r="AZ357">
        <v>4.7328999999999999</v>
      </c>
      <c r="BA357">
        <f t="shared" si="191"/>
        <v>4.7328999999999996E-2</v>
      </c>
      <c r="BC357" s="1">
        <v>45524</v>
      </c>
      <c r="BD357">
        <v>4.5880000000000001</v>
      </c>
      <c r="BE357">
        <f t="shared" si="192"/>
        <v>4.5880000000000004E-2</v>
      </c>
      <c r="BG357" s="1">
        <v>45524</v>
      </c>
      <c r="BH357">
        <v>4.0339999999999998</v>
      </c>
      <c r="BI357">
        <f t="shared" si="193"/>
        <v>4.0340000000000001E-2</v>
      </c>
      <c r="BK357" s="1">
        <v>37029</v>
      </c>
      <c r="BL357">
        <v>1.5173477280579999</v>
      </c>
      <c r="BM357">
        <f t="shared" si="203"/>
        <v>1.517347728058E-2</v>
      </c>
      <c r="BP357" s="1">
        <v>45511</v>
      </c>
      <c r="BQ357">
        <v>186.79230000000001</v>
      </c>
      <c r="BR357">
        <f t="shared" si="194"/>
        <v>1.8679230000000002</v>
      </c>
      <c r="BT357" s="1">
        <v>45513</v>
      </c>
      <c r="BU357">
        <v>3.5569999999999999</v>
      </c>
      <c r="BV357">
        <f t="shared" si="195"/>
        <v>3.5569999999999997E-2</v>
      </c>
      <c r="BX357" s="1">
        <v>45513</v>
      </c>
      <c r="BY357">
        <v>3.4369999999999998</v>
      </c>
      <c r="BZ357">
        <f t="shared" si="196"/>
        <v>3.4369999999999998E-2</v>
      </c>
      <c r="CB357" s="1">
        <v>45524</v>
      </c>
      <c r="CC357">
        <v>3.0870000000000002</v>
      </c>
      <c r="CD357">
        <f t="shared" si="197"/>
        <v>3.0870000000000002E-2</v>
      </c>
      <c r="CG357" s="1"/>
      <c r="CJ357" s="1"/>
      <c r="CL357" s="1"/>
      <c r="CM357" s="1"/>
      <c r="CP357" s="1"/>
      <c r="CS357" s="1"/>
      <c r="CV357" s="1"/>
      <c r="CY357" s="1"/>
      <c r="DB357" s="1"/>
    </row>
    <row r="358" spans="1:106" x14ac:dyDescent="0.3">
      <c r="A358" s="21">
        <f t="shared" si="198"/>
        <v>46311</v>
      </c>
      <c r="B358" s="18">
        <f t="shared" si="174"/>
        <v>112.421875</v>
      </c>
      <c r="C358">
        <f t="shared" si="204"/>
        <v>115</v>
      </c>
      <c r="D358">
        <f t="shared" ca="1" si="179"/>
        <v>-0.84166666666666667</v>
      </c>
      <c r="E358">
        <f ca="1">IF(currency="USD",'Future et co'!F358,IF(currency="EUR",'Future et co'!G358,FALSE))</f>
        <v>3.6070000000000005E-2</v>
      </c>
      <c r="F358">
        <f t="shared" ca="1" si="180"/>
        <v>3.6070000000000005E-2</v>
      </c>
      <c r="G358">
        <f t="shared" ca="1" si="181"/>
        <v>2.0569999999999998E-2</v>
      </c>
      <c r="I358" s="21">
        <f t="shared" si="199"/>
        <v>45436</v>
      </c>
      <c r="J358" s="18">
        <f t="shared" si="175"/>
        <v>0</v>
      </c>
      <c r="K358">
        <f t="shared" si="182"/>
        <v>0</v>
      </c>
      <c r="L358">
        <f t="shared" ca="1" si="183"/>
        <v>1.5888888888888888</v>
      </c>
      <c r="M358">
        <f t="shared" ca="1" si="176"/>
        <v>5.0907000000000001E-2</v>
      </c>
      <c r="O358" s="21">
        <f t="shared" si="200"/>
        <v>45436</v>
      </c>
      <c r="P358" s="18">
        <f t="shared" si="177"/>
        <v>0</v>
      </c>
      <c r="Q358">
        <f t="shared" si="184"/>
        <v>0</v>
      </c>
      <c r="R358">
        <f t="shared" ca="1" si="185"/>
        <v>1.5888888888888888</v>
      </c>
      <c r="S358">
        <f t="shared" ca="1" si="178"/>
        <v>5.0907000000000001E-2</v>
      </c>
      <c r="U358" s="21">
        <f t="shared" si="186"/>
        <v>46206</v>
      </c>
      <c r="V358" s="18">
        <f t="shared" si="187"/>
        <v>3.6070000000000002</v>
      </c>
      <c r="W358">
        <f t="shared" ref="W358:W421" si="205">IF(U358="","",V358)/100</f>
        <v>3.6070000000000005E-2</v>
      </c>
      <c r="Y358" s="21">
        <f t="shared" si="201"/>
        <v>46206</v>
      </c>
      <c r="Z358" s="18">
        <f t="shared" si="188"/>
        <v>3.548</v>
      </c>
      <c r="AA358">
        <f t="shared" ref="AA358:AA421" si="206">IF(Y358="","",Z358)/100</f>
        <v>3.5479999999999998E-2</v>
      </c>
      <c r="AC358" s="21">
        <f t="shared" si="202"/>
        <v>46066</v>
      </c>
      <c r="AD358" s="18">
        <f t="shared" si="189"/>
        <v>3.7282999999999999</v>
      </c>
      <c r="AE358">
        <f t="shared" ref="AE358:AE421" si="207">IF(AC358="","",AD358)/100</f>
        <v>3.7282999999999997E-2</v>
      </c>
      <c r="AH358" s="21">
        <v>44589</v>
      </c>
      <c r="AI358" s="18">
        <v>4421.03</v>
      </c>
      <c r="AJ358" s="18">
        <v>1.0200000000000001E-2</v>
      </c>
      <c r="AL358" s="21">
        <v>44589</v>
      </c>
      <c r="AM358" s="18">
        <v>4421.03</v>
      </c>
      <c r="AN358" s="18">
        <v>1.0200000000000001E-2</v>
      </c>
      <c r="AP358" s="21">
        <v>44589</v>
      </c>
      <c r="AQ358" s="18">
        <v>4421.03</v>
      </c>
      <c r="AR358" s="18">
        <v>1.0200000000000001E-2</v>
      </c>
      <c r="AU358" s="1">
        <v>45523</v>
      </c>
      <c r="AV358">
        <v>5.0749000000000004</v>
      </c>
      <c r="AW358">
        <f t="shared" si="190"/>
        <v>5.0749000000000002E-2</v>
      </c>
      <c r="AY358" s="1">
        <v>45523</v>
      </c>
      <c r="AZ358">
        <v>4.7759999999999998</v>
      </c>
      <c r="BA358">
        <f t="shared" si="191"/>
        <v>4.7759999999999997E-2</v>
      </c>
      <c r="BC358" s="1">
        <v>45523</v>
      </c>
      <c r="BD358">
        <v>4.6529999999999996</v>
      </c>
      <c r="BE358">
        <f t="shared" si="192"/>
        <v>4.6529999999999995E-2</v>
      </c>
      <c r="BG358" s="1">
        <v>45523</v>
      </c>
      <c r="BH358">
        <v>4.1159999999999997</v>
      </c>
      <c r="BI358">
        <f t="shared" si="193"/>
        <v>4.1159999999999995E-2</v>
      </c>
      <c r="BK358" s="1">
        <v>37032</v>
      </c>
      <c r="BL358">
        <v>1.5142812452719301</v>
      </c>
      <c r="BM358">
        <f t="shared" si="203"/>
        <v>1.5142812452719302E-2</v>
      </c>
      <c r="BP358" s="1">
        <v>45510</v>
      </c>
      <c r="BQ358">
        <v>188.05969999999999</v>
      </c>
      <c r="BR358">
        <f t="shared" si="194"/>
        <v>1.8805969999999999</v>
      </c>
      <c r="BT358" s="1">
        <v>45512</v>
      </c>
      <c r="BU358">
        <v>3.577</v>
      </c>
      <c r="BV358">
        <f t="shared" si="195"/>
        <v>3.5769999999999996E-2</v>
      </c>
      <c r="BX358" s="1">
        <v>45512</v>
      </c>
      <c r="BY358">
        <v>3.488</v>
      </c>
      <c r="BZ358">
        <f t="shared" si="196"/>
        <v>3.4880000000000001E-2</v>
      </c>
      <c r="CB358" s="1">
        <v>45523</v>
      </c>
      <c r="CC358">
        <v>3.1059999999999999</v>
      </c>
      <c r="CD358">
        <f t="shared" si="197"/>
        <v>3.1059999999999997E-2</v>
      </c>
      <c r="CG358" s="1"/>
      <c r="CJ358" s="1"/>
      <c r="CL358" s="1"/>
      <c r="CM358" s="1"/>
      <c r="CP358" s="1"/>
      <c r="CS358" s="1"/>
      <c r="CV358" s="1"/>
      <c r="CY358" s="1"/>
      <c r="DB358" s="1"/>
    </row>
    <row r="359" spans="1:106" x14ac:dyDescent="0.3">
      <c r="A359" s="21">
        <f t="shared" si="198"/>
        <v>46314</v>
      </c>
      <c r="B359" s="18">
        <f t="shared" si="174"/>
        <v>112.421875</v>
      </c>
      <c r="C359">
        <f t="shared" si="204"/>
        <v>115</v>
      </c>
      <c r="D359">
        <f t="shared" ca="1" si="179"/>
        <v>-0.85</v>
      </c>
      <c r="E359">
        <f ca="1">IF(currency="USD",'Future et co'!F359,IF(currency="EUR",'Future et co'!G359,FALSE))</f>
        <v>3.6070000000000005E-2</v>
      </c>
      <c r="F359">
        <f t="shared" ca="1" si="180"/>
        <v>3.6070000000000005E-2</v>
      </c>
      <c r="G359">
        <f t="shared" ca="1" si="181"/>
        <v>2.0569999999999998E-2</v>
      </c>
      <c r="I359" s="21">
        <f t="shared" si="199"/>
        <v>45439</v>
      </c>
      <c r="J359" s="18">
        <f t="shared" si="175"/>
        <v>0</v>
      </c>
      <c r="K359">
        <f t="shared" si="182"/>
        <v>0</v>
      </c>
      <c r="L359">
        <f t="shared" ca="1" si="183"/>
        <v>1.5805555555555555</v>
      </c>
      <c r="M359">
        <f t="shared" ca="1" si="176"/>
        <v>5.0907000000000001E-2</v>
      </c>
      <c r="O359" s="21">
        <f t="shared" si="200"/>
        <v>45439</v>
      </c>
      <c r="P359" s="18">
        <f t="shared" si="177"/>
        <v>0</v>
      </c>
      <c r="Q359">
        <f t="shared" si="184"/>
        <v>0</v>
      </c>
      <c r="R359">
        <f t="shared" ca="1" si="185"/>
        <v>1.5805555555555555</v>
      </c>
      <c r="S359">
        <f t="shared" ca="1" si="178"/>
        <v>5.0907000000000001E-2</v>
      </c>
      <c r="U359" s="21">
        <f t="shared" si="186"/>
        <v>46209</v>
      </c>
      <c r="V359" s="18">
        <f t="shared" si="187"/>
        <v>3.6070000000000002</v>
      </c>
      <c r="W359">
        <f t="shared" si="205"/>
        <v>3.6070000000000005E-2</v>
      </c>
      <c r="Y359" s="21">
        <f t="shared" si="201"/>
        <v>46209</v>
      </c>
      <c r="Z359" s="18">
        <f t="shared" si="188"/>
        <v>3.548</v>
      </c>
      <c r="AA359">
        <f t="shared" si="206"/>
        <v>3.5479999999999998E-2</v>
      </c>
      <c r="AC359" s="21">
        <f t="shared" si="202"/>
        <v>46069</v>
      </c>
      <c r="AD359" s="18">
        <f t="shared" si="189"/>
        <v>3.7282999999999999</v>
      </c>
      <c r="AE359">
        <f t="shared" si="207"/>
        <v>3.7282999999999997E-2</v>
      </c>
      <c r="AH359" s="21">
        <v>44588</v>
      </c>
      <c r="AI359" s="18">
        <v>4315.93</v>
      </c>
      <c r="AJ359" s="18">
        <v>1.0200000000000001E-2</v>
      </c>
      <c r="AL359" s="21">
        <v>44588</v>
      </c>
      <c r="AM359" s="18">
        <v>4315.93</v>
      </c>
      <c r="AN359" s="18">
        <v>1.0200000000000001E-2</v>
      </c>
      <c r="AP359" s="21">
        <v>44588</v>
      </c>
      <c r="AQ359" s="18">
        <v>4315.93</v>
      </c>
      <c r="AR359" s="18">
        <v>1.0200000000000001E-2</v>
      </c>
      <c r="AU359" s="1">
        <v>45520</v>
      </c>
      <c r="AV359">
        <v>5.0776000000000003</v>
      </c>
      <c r="AW359">
        <f t="shared" si="190"/>
        <v>5.0776000000000002E-2</v>
      </c>
      <c r="AY359" s="1">
        <v>45520</v>
      </c>
      <c r="AZ359">
        <v>4.7774000000000001</v>
      </c>
      <c r="BA359">
        <f t="shared" si="191"/>
        <v>4.7774000000000004E-2</v>
      </c>
      <c r="BC359" s="1">
        <v>45520</v>
      </c>
      <c r="BD359">
        <v>4.6399999999999997</v>
      </c>
      <c r="BE359">
        <f t="shared" si="192"/>
        <v>4.6399999999999997E-2</v>
      </c>
      <c r="BG359" s="1">
        <v>45520</v>
      </c>
      <c r="BH359">
        <v>4.0919999999999996</v>
      </c>
      <c r="BI359">
        <f t="shared" si="193"/>
        <v>4.0919999999999998E-2</v>
      </c>
      <c r="BK359" s="1">
        <v>37033</v>
      </c>
      <c r="BL359">
        <v>1.5200431129532901</v>
      </c>
      <c r="BM359">
        <f t="shared" si="203"/>
        <v>1.52004311295329E-2</v>
      </c>
      <c r="BP359" s="1">
        <v>45509</v>
      </c>
      <c r="BQ359">
        <v>188.2825</v>
      </c>
      <c r="BR359">
        <f t="shared" si="194"/>
        <v>1.882825</v>
      </c>
      <c r="BT359" s="1">
        <v>45511</v>
      </c>
      <c r="BU359">
        <v>3.569</v>
      </c>
      <c r="BV359">
        <f t="shared" si="195"/>
        <v>3.569E-2</v>
      </c>
      <c r="BX359" s="1">
        <v>45511</v>
      </c>
      <c r="BY359">
        <v>3.4620000000000002</v>
      </c>
      <c r="BZ359">
        <f t="shared" si="196"/>
        <v>3.4620000000000005E-2</v>
      </c>
      <c r="CB359" s="1">
        <v>45520</v>
      </c>
      <c r="CC359">
        <v>3.0880000000000001</v>
      </c>
      <c r="CD359">
        <f t="shared" si="197"/>
        <v>3.0880000000000001E-2</v>
      </c>
      <c r="CG359" s="1"/>
      <c r="CJ359" s="1"/>
      <c r="CL359" s="1"/>
      <c r="CM359" s="1"/>
      <c r="CP359" s="1"/>
      <c r="CS359" s="1"/>
      <c r="CV359" s="1"/>
      <c r="CY359" s="1"/>
      <c r="DB359" s="1"/>
    </row>
    <row r="360" spans="1:106" x14ac:dyDescent="0.3">
      <c r="A360" s="21">
        <f t="shared" si="198"/>
        <v>46315</v>
      </c>
      <c r="B360" s="18">
        <f t="shared" si="174"/>
        <v>112.421875</v>
      </c>
      <c r="C360">
        <f t="shared" si="204"/>
        <v>115</v>
      </c>
      <c r="D360">
        <f t="shared" ca="1" si="179"/>
        <v>-0.85277777777777775</v>
      </c>
      <c r="E360">
        <f ca="1">IF(currency="USD",'Future et co'!F360,IF(currency="EUR",'Future et co'!G360,FALSE))</f>
        <v>3.6070000000000005E-2</v>
      </c>
      <c r="F360">
        <f t="shared" ca="1" si="180"/>
        <v>3.6070000000000005E-2</v>
      </c>
      <c r="G360">
        <f t="shared" ca="1" si="181"/>
        <v>2.0569999999999998E-2</v>
      </c>
      <c r="I360" s="21">
        <f t="shared" si="199"/>
        <v>45440</v>
      </c>
      <c r="J360" s="18">
        <f t="shared" si="175"/>
        <v>0</v>
      </c>
      <c r="K360">
        <f t="shared" si="182"/>
        <v>0</v>
      </c>
      <c r="L360">
        <f t="shared" ca="1" si="183"/>
        <v>1.5777777777777777</v>
      </c>
      <c r="M360">
        <f t="shared" ca="1" si="176"/>
        <v>5.1285999999999998E-2</v>
      </c>
      <c r="O360" s="21">
        <f t="shared" si="200"/>
        <v>45440</v>
      </c>
      <c r="P360" s="18">
        <f t="shared" si="177"/>
        <v>0</v>
      </c>
      <c r="Q360">
        <f t="shared" si="184"/>
        <v>0</v>
      </c>
      <c r="R360">
        <f t="shared" ca="1" si="185"/>
        <v>1.5777777777777777</v>
      </c>
      <c r="S360">
        <f t="shared" ca="1" si="178"/>
        <v>5.1285999999999998E-2</v>
      </c>
      <c r="U360" s="21">
        <f t="shared" si="186"/>
        <v>46210</v>
      </c>
      <c r="V360" s="18">
        <f t="shared" si="187"/>
        <v>3.6070000000000002</v>
      </c>
      <c r="W360">
        <f t="shared" si="205"/>
        <v>3.6070000000000005E-2</v>
      </c>
      <c r="Y360" s="21">
        <f t="shared" si="201"/>
        <v>46210</v>
      </c>
      <c r="Z360" s="18">
        <f t="shared" si="188"/>
        <v>3.548</v>
      </c>
      <c r="AA360">
        <f t="shared" si="206"/>
        <v>3.5479999999999998E-2</v>
      </c>
      <c r="AC360" s="21">
        <f t="shared" si="202"/>
        <v>46070</v>
      </c>
      <c r="AD360" s="18">
        <f t="shared" si="189"/>
        <v>3.7282999999999999</v>
      </c>
      <c r="AE360">
        <f t="shared" si="207"/>
        <v>3.7282999999999997E-2</v>
      </c>
      <c r="AH360" s="21">
        <v>44587</v>
      </c>
      <c r="AI360" s="18">
        <v>4336.78</v>
      </c>
      <c r="AJ360" s="18">
        <v>1.0200000000000001E-2</v>
      </c>
      <c r="AL360" s="21">
        <v>44587</v>
      </c>
      <c r="AM360" s="18">
        <v>4336.78</v>
      </c>
      <c r="AN360" s="18">
        <v>1.0200000000000001E-2</v>
      </c>
      <c r="AP360" s="21">
        <v>44587</v>
      </c>
      <c r="AQ360" s="18">
        <v>4336.78</v>
      </c>
      <c r="AR360" s="18">
        <v>1.0200000000000001E-2</v>
      </c>
      <c r="AU360" s="1">
        <v>45519</v>
      </c>
      <c r="AV360">
        <v>5.0799000000000003</v>
      </c>
      <c r="AW360">
        <f t="shared" si="190"/>
        <v>5.0799000000000004E-2</v>
      </c>
      <c r="AY360" s="1">
        <v>45519</v>
      </c>
      <c r="AZ360">
        <v>4.7858000000000001</v>
      </c>
      <c r="BA360">
        <f t="shared" si="191"/>
        <v>4.7857999999999998E-2</v>
      </c>
      <c r="BC360" s="1">
        <v>45519</v>
      </c>
      <c r="BD360">
        <v>4.6669999999999998</v>
      </c>
      <c r="BE360">
        <f t="shared" si="192"/>
        <v>4.6669999999999996E-2</v>
      </c>
      <c r="BG360" s="1">
        <v>45519</v>
      </c>
      <c r="BH360">
        <v>4.1340000000000003</v>
      </c>
      <c r="BI360">
        <f t="shared" si="193"/>
        <v>4.1340000000000002E-2</v>
      </c>
      <c r="BK360" s="1">
        <v>37034</v>
      </c>
      <c r="BL360">
        <v>1.5275475770479501</v>
      </c>
      <c r="BM360">
        <f t="shared" si="203"/>
        <v>1.5275475770479502E-2</v>
      </c>
      <c r="BP360" s="1">
        <v>45506</v>
      </c>
      <c r="BQ360">
        <v>188.32429999999999</v>
      </c>
      <c r="BR360">
        <f t="shared" si="194"/>
        <v>1.883243</v>
      </c>
      <c r="BT360" s="1">
        <v>45510</v>
      </c>
      <c r="BU360">
        <v>3.5230000000000001</v>
      </c>
      <c r="BV360">
        <f t="shared" si="195"/>
        <v>3.5230000000000004E-2</v>
      </c>
      <c r="BX360" s="1">
        <v>45510</v>
      </c>
      <c r="BY360">
        <v>3.3969999999999998</v>
      </c>
      <c r="BZ360">
        <f t="shared" si="196"/>
        <v>3.397E-2</v>
      </c>
      <c r="CB360" s="1">
        <v>45519</v>
      </c>
      <c r="CC360">
        <v>3.0990000000000002</v>
      </c>
      <c r="CD360">
        <f t="shared" si="197"/>
        <v>3.0990000000000004E-2</v>
      </c>
      <c r="CG360" s="1"/>
      <c r="CJ360" s="1"/>
      <c r="CL360" s="1"/>
      <c r="CM360" s="1"/>
      <c r="CP360" s="1"/>
      <c r="CS360" s="1"/>
      <c r="CV360" s="1"/>
      <c r="CY360" s="1"/>
      <c r="DB360" s="1"/>
    </row>
    <row r="361" spans="1:106" x14ac:dyDescent="0.3">
      <c r="A361" s="21">
        <f t="shared" si="198"/>
        <v>46316</v>
      </c>
      <c r="B361" s="18">
        <f t="shared" si="174"/>
        <v>112.421875</v>
      </c>
      <c r="C361">
        <f t="shared" si="204"/>
        <v>115</v>
      </c>
      <c r="D361">
        <f t="shared" ca="1" si="179"/>
        <v>-0.85555555555555551</v>
      </c>
      <c r="E361">
        <f ca="1">IF(currency="USD",'Future et co'!F361,IF(currency="EUR",'Future et co'!G361,FALSE))</f>
        <v>3.6070000000000005E-2</v>
      </c>
      <c r="F361">
        <f t="shared" ca="1" si="180"/>
        <v>3.6070000000000005E-2</v>
      </c>
      <c r="G361">
        <f t="shared" ca="1" si="181"/>
        <v>2.0569999999999998E-2</v>
      </c>
      <c r="I361" s="21">
        <f t="shared" si="199"/>
        <v>45441</v>
      </c>
      <c r="J361" s="18">
        <f t="shared" si="175"/>
        <v>0</v>
      </c>
      <c r="K361">
        <f t="shared" si="182"/>
        <v>0</v>
      </c>
      <c r="L361">
        <f t="shared" ca="1" si="183"/>
        <v>1.575</v>
      </c>
      <c r="M361">
        <f t="shared" ca="1" si="176"/>
        <v>5.1289999999999995E-2</v>
      </c>
      <c r="O361" s="21">
        <f t="shared" si="200"/>
        <v>45441</v>
      </c>
      <c r="P361" s="18">
        <f t="shared" si="177"/>
        <v>0</v>
      </c>
      <c r="Q361">
        <f t="shared" si="184"/>
        <v>0</v>
      </c>
      <c r="R361">
        <f t="shared" ca="1" si="185"/>
        <v>1.575</v>
      </c>
      <c r="S361">
        <f t="shared" ca="1" si="178"/>
        <v>5.1289999999999995E-2</v>
      </c>
      <c r="U361" s="21">
        <f t="shared" si="186"/>
        <v>46211</v>
      </c>
      <c r="V361" s="18">
        <f t="shared" si="187"/>
        <v>3.6070000000000002</v>
      </c>
      <c r="W361">
        <f t="shared" si="205"/>
        <v>3.6070000000000005E-2</v>
      </c>
      <c r="Y361" s="21">
        <f t="shared" si="201"/>
        <v>46211</v>
      </c>
      <c r="Z361" s="18">
        <f t="shared" si="188"/>
        <v>3.548</v>
      </c>
      <c r="AA361">
        <f t="shared" si="206"/>
        <v>3.5479999999999998E-2</v>
      </c>
      <c r="AC361" s="21">
        <f t="shared" si="202"/>
        <v>46071</v>
      </c>
      <c r="AD361" s="18">
        <f t="shared" si="189"/>
        <v>3.7282999999999999</v>
      </c>
      <c r="AE361">
        <f t="shared" si="207"/>
        <v>3.7282999999999997E-2</v>
      </c>
      <c r="AH361" s="21">
        <v>44586</v>
      </c>
      <c r="AI361" s="18">
        <v>4337.5600000000004</v>
      </c>
      <c r="AJ361" s="18">
        <v>1.03E-2</v>
      </c>
      <c r="AL361" s="21">
        <v>44586</v>
      </c>
      <c r="AM361" s="18">
        <v>4337.5600000000004</v>
      </c>
      <c r="AN361" s="18">
        <v>1.03E-2</v>
      </c>
      <c r="AP361" s="21">
        <v>44586</v>
      </c>
      <c r="AQ361" s="18">
        <v>4337.5600000000004</v>
      </c>
      <c r="AR361" s="18">
        <v>1.03E-2</v>
      </c>
      <c r="AU361" s="1">
        <v>45518</v>
      </c>
      <c r="AV361">
        <v>5.0640999999999998</v>
      </c>
      <c r="AW361">
        <f t="shared" si="190"/>
        <v>5.0640999999999999E-2</v>
      </c>
      <c r="AY361" s="1">
        <v>45518</v>
      </c>
      <c r="AZ361">
        <v>4.7323000000000004</v>
      </c>
      <c r="BA361">
        <f t="shared" si="191"/>
        <v>4.7323000000000004E-2</v>
      </c>
      <c r="BC361" s="1">
        <v>45518</v>
      </c>
      <c r="BD361">
        <v>4.5670000000000002</v>
      </c>
      <c r="BE361">
        <f t="shared" si="192"/>
        <v>4.5670000000000002E-2</v>
      </c>
      <c r="BG361" s="1">
        <v>45518</v>
      </c>
      <c r="BH361">
        <v>4.0149999999999997</v>
      </c>
      <c r="BI361">
        <f t="shared" si="193"/>
        <v>4.0149999999999998E-2</v>
      </c>
      <c r="BK361" s="1">
        <v>37035</v>
      </c>
      <c r="BL361">
        <v>1.52640210475366</v>
      </c>
      <c r="BM361">
        <f t="shared" si="203"/>
        <v>1.5264021047536601E-2</v>
      </c>
      <c r="BP361" s="1">
        <v>45505</v>
      </c>
      <c r="BQ361">
        <v>187.26580000000001</v>
      </c>
      <c r="BR361">
        <f t="shared" si="194"/>
        <v>1.8726580000000002</v>
      </c>
      <c r="BT361" s="1">
        <v>45509</v>
      </c>
      <c r="BU361">
        <v>3.5840000000000001</v>
      </c>
      <c r="BV361">
        <f t="shared" si="195"/>
        <v>3.5840000000000004E-2</v>
      </c>
      <c r="BX361" s="1">
        <v>45509</v>
      </c>
      <c r="BY361">
        <v>3.4940000000000002</v>
      </c>
      <c r="BZ361">
        <f t="shared" si="196"/>
        <v>3.4939999999999999E-2</v>
      </c>
      <c r="CB361" s="1">
        <v>45518</v>
      </c>
      <c r="CC361">
        <v>3.0579999999999998</v>
      </c>
      <c r="CD361">
        <f t="shared" si="197"/>
        <v>3.058E-2</v>
      </c>
      <c r="CG361" s="1"/>
      <c r="CJ361" s="1"/>
      <c r="CL361" s="1"/>
      <c r="CM361" s="1"/>
      <c r="CP361" s="1"/>
      <c r="CS361" s="1"/>
      <c r="CV361" s="1"/>
      <c r="CY361" s="1"/>
      <c r="DB361" s="1"/>
    </row>
    <row r="362" spans="1:106" x14ac:dyDescent="0.3">
      <c r="A362" s="21">
        <f t="shared" si="198"/>
        <v>46317</v>
      </c>
      <c r="B362" s="18">
        <f t="shared" si="174"/>
        <v>112.421875</v>
      </c>
      <c r="C362">
        <f t="shared" si="204"/>
        <v>115</v>
      </c>
      <c r="D362">
        <f t="shared" ca="1" si="179"/>
        <v>-0.85833333333333328</v>
      </c>
      <c r="E362">
        <f ca="1">IF(currency="USD",'Future et co'!F362,IF(currency="EUR",'Future et co'!G362,FALSE))</f>
        <v>3.6070000000000005E-2</v>
      </c>
      <c r="F362">
        <f t="shared" ca="1" si="180"/>
        <v>3.6070000000000005E-2</v>
      </c>
      <c r="G362">
        <f t="shared" ca="1" si="181"/>
        <v>2.0569999999999998E-2</v>
      </c>
      <c r="I362" s="21">
        <f t="shared" si="199"/>
        <v>45442</v>
      </c>
      <c r="J362" s="18">
        <f t="shared" si="175"/>
        <v>0</v>
      </c>
      <c r="K362">
        <f>CEILING(J362,25)</f>
        <v>0</v>
      </c>
      <c r="L362">
        <f t="shared" ca="1" si="183"/>
        <v>1.5722222222222222</v>
      </c>
      <c r="M362">
        <f t="shared" ca="1" si="176"/>
        <v>5.0900000000000001E-2</v>
      </c>
      <c r="O362" s="21">
        <f t="shared" si="200"/>
        <v>45442</v>
      </c>
      <c r="P362" s="18">
        <f t="shared" si="177"/>
        <v>0</v>
      </c>
      <c r="Q362">
        <f t="shared" si="184"/>
        <v>0</v>
      </c>
      <c r="R362">
        <f t="shared" ca="1" si="185"/>
        <v>1.5722222222222222</v>
      </c>
      <c r="S362">
        <f t="shared" ca="1" si="178"/>
        <v>5.0900000000000001E-2</v>
      </c>
      <c r="U362" s="21">
        <f t="shared" si="186"/>
        <v>46212</v>
      </c>
      <c r="V362" s="18">
        <f t="shared" si="187"/>
        <v>3.6070000000000002</v>
      </c>
      <c r="W362">
        <f t="shared" si="205"/>
        <v>3.6070000000000005E-2</v>
      </c>
      <c r="Y362" s="21">
        <f t="shared" si="201"/>
        <v>46212</v>
      </c>
      <c r="Z362" s="18">
        <f t="shared" si="188"/>
        <v>3.548</v>
      </c>
      <c r="AA362">
        <f t="shared" si="206"/>
        <v>3.5479999999999998E-2</v>
      </c>
      <c r="AC362" s="21">
        <f t="shared" si="202"/>
        <v>46072</v>
      </c>
      <c r="AD362" s="18">
        <f t="shared" si="189"/>
        <v>3.7282999999999999</v>
      </c>
      <c r="AE362">
        <f t="shared" si="207"/>
        <v>3.7282999999999997E-2</v>
      </c>
      <c r="AH362" s="21">
        <v>44585</v>
      </c>
      <c r="AI362" s="18">
        <v>4410.83</v>
      </c>
      <c r="AJ362" s="18">
        <v>6.8999999999999999E-3</v>
      </c>
      <c r="AL362" s="21">
        <v>44585</v>
      </c>
      <c r="AM362" s="18">
        <v>4410.83</v>
      </c>
      <c r="AN362" s="18">
        <v>6.8999999999999999E-3</v>
      </c>
      <c r="AP362" s="21">
        <v>44585</v>
      </c>
      <c r="AQ362" s="18">
        <v>4410.83</v>
      </c>
      <c r="AR362" s="18">
        <v>6.8999999999999999E-3</v>
      </c>
      <c r="AU362" s="1">
        <v>45517</v>
      </c>
      <c r="AV362">
        <v>5.0419</v>
      </c>
      <c r="AW362">
        <f t="shared" si="190"/>
        <v>5.0418999999999999E-2</v>
      </c>
      <c r="AY362" s="1">
        <v>45517</v>
      </c>
      <c r="AZ362">
        <v>4.7032999999999996</v>
      </c>
      <c r="BA362">
        <f t="shared" si="191"/>
        <v>4.7032999999999998E-2</v>
      </c>
      <c r="BC362" s="1">
        <v>45517</v>
      </c>
      <c r="BD362">
        <v>4.5449999999999999</v>
      </c>
      <c r="BE362">
        <f t="shared" si="192"/>
        <v>4.5449999999999997E-2</v>
      </c>
      <c r="BG362" s="1">
        <v>45517</v>
      </c>
      <c r="BH362">
        <v>3.968</v>
      </c>
      <c r="BI362">
        <f t="shared" si="193"/>
        <v>3.968E-2</v>
      </c>
      <c r="BK362" s="1">
        <v>37036</v>
      </c>
      <c r="BL362">
        <v>1.5538648003086299</v>
      </c>
      <c r="BM362">
        <f t="shared" si="203"/>
        <v>1.5538648003086299E-2</v>
      </c>
      <c r="BP362" s="1">
        <v>45504</v>
      </c>
      <c r="BQ362">
        <v>186.2491</v>
      </c>
      <c r="BR362">
        <f t="shared" si="194"/>
        <v>1.8624909999999999</v>
      </c>
      <c r="BT362" s="1">
        <v>45506</v>
      </c>
      <c r="BU362">
        <v>3.6230000000000002</v>
      </c>
      <c r="BV362">
        <f t="shared" si="195"/>
        <v>3.6230000000000005E-2</v>
      </c>
      <c r="BX362" s="1">
        <v>45506</v>
      </c>
      <c r="BY362">
        <v>3.5529999999999999</v>
      </c>
      <c r="BZ362">
        <f t="shared" si="196"/>
        <v>3.5529999999999999E-2</v>
      </c>
      <c r="CB362" s="1">
        <v>45517</v>
      </c>
      <c r="CC362">
        <v>3.0790000000000002</v>
      </c>
      <c r="CD362">
        <f t="shared" si="197"/>
        <v>3.0790000000000001E-2</v>
      </c>
      <c r="CG362" s="1"/>
      <c r="CJ362" s="1"/>
      <c r="CL362" s="1"/>
      <c r="CM362" s="1"/>
      <c r="CP362" s="1"/>
      <c r="CS362" s="1"/>
      <c r="CV362" s="1"/>
      <c r="CY362" s="1"/>
      <c r="DB362" s="1"/>
    </row>
    <row r="363" spans="1:106" x14ac:dyDescent="0.3">
      <c r="A363" s="21">
        <f t="shared" si="198"/>
        <v>46318</v>
      </c>
      <c r="B363" s="18">
        <f t="shared" si="174"/>
        <v>112.421875</v>
      </c>
      <c r="C363">
        <f t="shared" si="204"/>
        <v>115</v>
      </c>
      <c r="D363">
        <f t="shared" ca="1" si="179"/>
        <v>-0.86111111111111116</v>
      </c>
      <c r="E363">
        <f ca="1">IF(currency="USD",'Future et co'!F363,IF(currency="EUR",'Future et co'!G363,FALSE))</f>
        <v>3.6070000000000005E-2</v>
      </c>
      <c r="F363">
        <f t="shared" ca="1" si="180"/>
        <v>3.6070000000000005E-2</v>
      </c>
      <c r="G363">
        <f t="shared" ca="1" si="181"/>
        <v>2.0569999999999998E-2</v>
      </c>
      <c r="I363" s="21">
        <f t="shared" si="199"/>
        <v>45443</v>
      </c>
      <c r="J363" s="18">
        <f t="shared" si="175"/>
        <v>0</v>
      </c>
      <c r="K363">
        <f>CEILING(J363,25)</f>
        <v>0</v>
      </c>
      <c r="L363">
        <f t="shared" ca="1" si="183"/>
        <v>1.5694444444444444</v>
      </c>
      <c r="M363">
        <f t="shared" ca="1" si="176"/>
        <v>5.0359000000000001E-2</v>
      </c>
      <c r="O363" s="21">
        <f t="shared" si="200"/>
        <v>45443</v>
      </c>
      <c r="P363" s="18">
        <f t="shared" si="177"/>
        <v>0</v>
      </c>
      <c r="Q363">
        <f t="shared" si="184"/>
        <v>0</v>
      </c>
      <c r="R363">
        <f t="shared" ca="1" si="185"/>
        <v>1.5694444444444444</v>
      </c>
      <c r="S363">
        <f t="shared" ca="1" si="178"/>
        <v>5.0359000000000001E-2</v>
      </c>
      <c r="U363" s="21">
        <f t="shared" si="186"/>
        <v>46213</v>
      </c>
      <c r="V363" s="18">
        <f t="shared" si="187"/>
        <v>3.6070000000000002</v>
      </c>
      <c r="W363">
        <f t="shared" si="205"/>
        <v>3.6070000000000005E-2</v>
      </c>
      <c r="Y363" s="21">
        <f t="shared" si="201"/>
        <v>46213</v>
      </c>
      <c r="Z363" s="18">
        <f t="shared" si="188"/>
        <v>3.548</v>
      </c>
      <c r="AA363">
        <f t="shared" si="206"/>
        <v>3.5479999999999998E-2</v>
      </c>
      <c r="AC363" s="21">
        <f t="shared" si="202"/>
        <v>46073</v>
      </c>
      <c r="AD363" s="18">
        <f t="shared" si="189"/>
        <v>3.7282999999999999</v>
      </c>
      <c r="AE363">
        <f t="shared" si="207"/>
        <v>3.7282999999999997E-2</v>
      </c>
      <c r="AH363" s="21">
        <v>44582</v>
      </c>
      <c r="AI363" s="18">
        <v>4390.33</v>
      </c>
      <c r="AJ363" s="18">
        <v>8.3000000000000001E-3</v>
      </c>
      <c r="AL363" s="21">
        <v>44582</v>
      </c>
      <c r="AM363" s="18">
        <v>4390.33</v>
      </c>
      <c r="AN363" s="18">
        <v>8.3000000000000001E-3</v>
      </c>
      <c r="AP363" s="21">
        <v>44582</v>
      </c>
      <c r="AQ363" s="18">
        <v>4390.33</v>
      </c>
      <c r="AR363" s="18">
        <v>8.3000000000000001E-3</v>
      </c>
      <c r="AU363" s="1">
        <v>45516</v>
      </c>
      <c r="AV363">
        <v>5.0656999999999996</v>
      </c>
      <c r="AW363">
        <f t="shared" si="190"/>
        <v>5.0656999999999994E-2</v>
      </c>
      <c r="AY363" s="1">
        <v>45516</v>
      </c>
      <c r="AZ363">
        <v>4.7451999999999996</v>
      </c>
      <c r="BA363">
        <f t="shared" si="191"/>
        <v>4.7451999999999994E-2</v>
      </c>
      <c r="BC363" s="1">
        <v>45516</v>
      </c>
      <c r="BD363">
        <v>4.6260000000000003</v>
      </c>
      <c r="BE363">
        <f t="shared" si="192"/>
        <v>4.6260000000000003E-2</v>
      </c>
      <c r="BG363" s="1">
        <v>45516</v>
      </c>
      <c r="BH363">
        <v>4.069</v>
      </c>
      <c r="BI363">
        <f t="shared" si="193"/>
        <v>4.0689999999999997E-2</v>
      </c>
      <c r="BK363" s="1">
        <v>37040</v>
      </c>
      <c r="BL363">
        <v>1.54079153933563</v>
      </c>
      <c r="BM363">
        <f t="shared" si="203"/>
        <v>1.54079153933563E-2</v>
      </c>
      <c r="BP363" s="1">
        <v>45503</v>
      </c>
      <c r="BQ363">
        <v>185.76169999999999</v>
      </c>
      <c r="BR363">
        <f t="shared" si="194"/>
        <v>1.8576169999999999</v>
      </c>
      <c r="BT363" s="1">
        <v>45505</v>
      </c>
      <c r="BU363">
        <v>3.6379999999999999</v>
      </c>
      <c r="BV363">
        <f t="shared" si="195"/>
        <v>3.6379999999999996E-2</v>
      </c>
      <c r="BX363" s="1">
        <v>45505</v>
      </c>
      <c r="BY363">
        <v>3.5630000000000002</v>
      </c>
      <c r="BZ363">
        <f t="shared" si="196"/>
        <v>3.5630000000000002E-2</v>
      </c>
      <c r="CB363" s="1">
        <v>45516</v>
      </c>
      <c r="CC363">
        <v>3.1179999999999999</v>
      </c>
      <c r="CD363">
        <f t="shared" si="197"/>
        <v>3.1179999999999999E-2</v>
      </c>
      <c r="CG363" s="1"/>
      <c r="CJ363" s="1"/>
      <c r="CL363" s="1"/>
      <c r="CM363" s="1"/>
      <c r="CP363" s="1"/>
      <c r="CS363" s="1"/>
      <c r="CV363" s="1"/>
      <c r="CY363" s="1"/>
      <c r="DB363" s="1"/>
    </row>
    <row r="364" spans="1:106" x14ac:dyDescent="0.3">
      <c r="A364" s="21">
        <f t="shared" si="198"/>
        <v>46321</v>
      </c>
      <c r="B364" s="18">
        <f t="shared" si="174"/>
        <v>112.421875</v>
      </c>
      <c r="C364">
        <f t="shared" si="204"/>
        <v>115</v>
      </c>
      <c r="D364">
        <f t="shared" ca="1" si="179"/>
        <v>-0.86944444444444446</v>
      </c>
      <c r="E364">
        <f ca="1">IF(currency="USD",'Future et co'!F364,IF(currency="EUR",'Future et co'!G364,FALSE))</f>
        <v>3.6070000000000005E-2</v>
      </c>
      <c r="F364">
        <f t="shared" ca="1" si="180"/>
        <v>3.6070000000000005E-2</v>
      </c>
      <c r="G364">
        <f t="shared" ca="1" si="181"/>
        <v>2.0569999999999998E-2</v>
      </c>
      <c r="I364" s="21">
        <f t="shared" si="199"/>
        <v>45446</v>
      </c>
      <c r="J364" s="18">
        <f t="shared" si="175"/>
        <v>0</v>
      </c>
      <c r="K364">
        <f>CEILING(J364,25)</f>
        <v>0</v>
      </c>
      <c r="L364">
        <f t="shared" ca="1" si="183"/>
        <v>1.5611111111111111</v>
      </c>
      <c r="M364">
        <f t="shared" ca="1" si="176"/>
        <v>4.9705000000000006E-2</v>
      </c>
      <c r="O364" s="21">
        <f t="shared" si="200"/>
        <v>45446</v>
      </c>
      <c r="P364" s="18">
        <f t="shared" si="177"/>
        <v>0</v>
      </c>
      <c r="Q364">
        <f t="shared" si="184"/>
        <v>0</v>
      </c>
      <c r="R364">
        <f t="shared" ca="1" si="185"/>
        <v>1.5611111111111111</v>
      </c>
      <c r="S364">
        <f t="shared" ca="1" si="178"/>
        <v>4.9705000000000006E-2</v>
      </c>
      <c r="U364" s="21">
        <f t="shared" si="186"/>
        <v>46216</v>
      </c>
      <c r="V364" s="18">
        <f t="shared" si="187"/>
        <v>3.6070000000000002</v>
      </c>
      <c r="W364">
        <f t="shared" si="205"/>
        <v>3.6070000000000005E-2</v>
      </c>
      <c r="Y364" s="21">
        <f t="shared" si="201"/>
        <v>46216</v>
      </c>
      <c r="Z364" s="18">
        <f t="shared" si="188"/>
        <v>3.548</v>
      </c>
      <c r="AA364">
        <f t="shared" si="206"/>
        <v>3.5479999999999998E-2</v>
      </c>
      <c r="AC364" s="21">
        <f t="shared" si="202"/>
        <v>46076</v>
      </c>
      <c r="AD364" s="18">
        <f t="shared" si="189"/>
        <v>3.7282999999999999</v>
      </c>
      <c r="AE364">
        <f t="shared" si="207"/>
        <v>3.7282999999999997E-2</v>
      </c>
      <c r="AH364" s="21">
        <v>44581</v>
      </c>
      <c r="AI364" s="18">
        <v>4484.01</v>
      </c>
      <c r="AJ364" s="18">
        <v>7.0000000000000001E-3</v>
      </c>
      <c r="AL364" s="21">
        <v>44581</v>
      </c>
      <c r="AM364" s="18">
        <v>4484.01</v>
      </c>
      <c r="AN364" s="18">
        <v>7.0000000000000001E-3</v>
      </c>
      <c r="AP364" s="21">
        <v>44581</v>
      </c>
      <c r="AQ364" s="18">
        <v>4484.01</v>
      </c>
      <c r="AR364" s="18">
        <v>7.0000000000000001E-3</v>
      </c>
      <c r="AU364" s="1">
        <v>45513</v>
      </c>
      <c r="AV364">
        <v>5.0970000000000004</v>
      </c>
      <c r="AW364">
        <f t="shared" si="190"/>
        <v>5.0970000000000001E-2</v>
      </c>
      <c r="AY364" s="1">
        <v>45513</v>
      </c>
      <c r="AZ364">
        <v>4.7649999999999997</v>
      </c>
      <c r="BA364">
        <f t="shared" si="191"/>
        <v>4.7649999999999998E-2</v>
      </c>
      <c r="BC364" s="1">
        <v>45513</v>
      </c>
      <c r="BD364">
        <v>4.6360000000000001</v>
      </c>
      <c r="BE364">
        <f t="shared" si="192"/>
        <v>4.6359999999999998E-2</v>
      </c>
      <c r="BG364" s="1">
        <v>45513</v>
      </c>
      <c r="BH364">
        <v>4.1111000000000004</v>
      </c>
      <c r="BI364">
        <f t="shared" si="193"/>
        <v>4.1111000000000002E-2</v>
      </c>
      <c r="BK364" s="1">
        <v>37041</v>
      </c>
      <c r="BL364">
        <v>1.5288903652952699</v>
      </c>
      <c r="BM364">
        <f t="shared" si="203"/>
        <v>1.5288903652952698E-2</v>
      </c>
      <c r="BP364" s="1">
        <v>45502</v>
      </c>
      <c r="BQ364">
        <v>185.48320000000001</v>
      </c>
      <c r="BR364">
        <f t="shared" si="194"/>
        <v>1.854832</v>
      </c>
      <c r="BT364" s="1">
        <v>45504</v>
      </c>
      <c r="BU364">
        <v>3.6469999999999998</v>
      </c>
      <c r="BV364">
        <f t="shared" si="195"/>
        <v>3.6469999999999995E-2</v>
      </c>
      <c r="BX364" s="1">
        <v>45504</v>
      </c>
      <c r="BY364">
        <v>3.5790000000000002</v>
      </c>
      <c r="BZ364">
        <f t="shared" si="196"/>
        <v>3.5790000000000002E-2</v>
      </c>
      <c r="CB364" s="1">
        <v>45513</v>
      </c>
      <c r="CC364">
        <v>3.1160000000000001</v>
      </c>
      <c r="CD364">
        <f t="shared" si="197"/>
        <v>3.116E-2</v>
      </c>
      <c r="CG364" s="1"/>
      <c r="CJ364" s="1"/>
      <c r="CL364" s="1"/>
      <c r="CM364" s="1"/>
      <c r="CP364" s="1"/>
      <c r="CS364" s="1"/>
      <c r="CV364" s="1"/>
      <c r="CY364" s="1"/>
      <c r="DB364" s="1"/>
    </row>
    <row r="365" spans="1:106" x14ac:dyDescent="0.3">
      <c r="A365" s="21">
        <f t="shared" si="198"/>
        <v>46322</v>
      </c>
      <c r="B365" s="18">
        <f t="shared" si="174"/>
        <v>112.421875</v>
      </c>
      <c r="C365">
        <f t="shared" si="204"/>
        <v>115</v>
      </c>
      <c r="D365">
        <f t="shared" ca="1" si="179"/>
        <v>-0.87222222222222223</v>
      </c>
      <c r="E365">
        <f ca="1">IF(currency="USD",'Future et co'!F365,IF(currency="EUR",'Future et co'!G365,FALSE))</f>
        <v>3.6070000000000005E-2</v>
      </c>
      <c r="F365">
        <f t="shared" ca="1" si="180"/>
        <v>3.6070000000000005E-2</v>
      </c>
      <c r="G365">
        <f t="shared" ca="1" si="181"/>
        <v>2.0569999999999998E-2</v>
      </c>
      <c r="I365" s="21">
        <f t="shared" si="199"/>
        <v>45447</v>
      </c>
      <c r="J365" s="18">
        <f t="shared" si="175"/>
        <v>0</v>
      </c>
      <c r="K365">
        <f>CEILING(J365,25)</f>
        <v>0</v>
      </c>
      <c r="L365">
        <f t="shared" ca="1" si="183"/>
        <v>1.5583333333333333</v>
      </c>
      <c r="M365">
        <f t="shared" ca="1" si="176"/>
        <v>4.9212999999999993E-2</v>
      </c>
      <c r="O365" s="21">
        <f t="shared" si="200"/>
        <v>45447</v>
      </c>
      <c r="P365" s="18">
        <f t="shared" si="177"/>
        <v>0</v>
      </c>
      <c r="Q365">
        <f t="shared" si="184"/>
        <v>0</v>
      </c>
      <c r="R365">
        <f t="shared" ca="1" si="185"/>
        <v>1.5583333333333333</v>
      </c>
      <c r="S365">
        <f t="shared" ca="1" si="178"/>
        <v>4.9212999999999993E-2</v>
      </c>
      <c r="U365" s="21">
        <f t="shared" si="186"/>
        <v>46217</v>
      </c>
      <c r="V365" s="18">
        <f t="shared" si="187"/>
        <v>3.6070000000000002</v>
      </c>
      <c r="W365">
        <f t="shared" si="205"/>
        <v>3.6070000000000005E-2</v>
      </c>
      <c r="Y365" s="21">
        <f t="shared" si="201"/>
        <v>46217</v>
      </c>
      <c r="Z365" s="18">
        <f t="shared" si="188"/>
        <v>3.548</v>
      </c>
      <c r="AA365">
        <f t="shared" si="206"/>
        <v>3.5479999999999998E-2</v>
      </c>
      <c r="AC365" s="21">
        <f t="shared" si="202"/>
        <v>46077</v>
      </c>
      <c r="AD365" s="18">
        <f t="shared" si="189"/>
        <v>3.7282999999999999</v>
      </c>
      <c r="AE365">
        <f t="shared" si="207"/>
        <v>3.7282999999999997E-2</v>
      </c>
      <c r="AH365" s="21">
        <v>44580</v>
      </c>
      <c r="AI365" s="18">
        <v>4534.43</v>
      </c>
      <c r="AJ365" s="18">
        <v>7.0000000000000001E-3</v>
      </c>
      <c r="AL365" s="21">
        <v>44580</v>
      </c>
      <c r="AM365" s="18">
        <v>4534.43</v>
      </c>
      <c r="AN365" s="18">
        <v>7.0000000000000001E-3</v>
      </c>
      <c r="AP365" s="21">
        <v>44580</v>
      </c>
      <c r="AQ365" s="18">
        <v>4534.43</v>
      </c>
      <c r="AR365" s="18">
        <v>7.0000000000000001E-3</v>
      </c>
      <c r="AU365" s="1">
        <v>45512</v>
      </c>
      <c r="AV365">
        <v>5.0650000000000004</v>
      </c>
      <c r="AW365">
        <f t="shared" si="190"/>
        <v>5.0650000000000001E-2</v>
      </c>
      <c r="AY365" s="1">
        <v>45512</v>
      </c>
      <c r="AZ365">
        <v>4.7416</v>
      </c>
      <c r="BA365">
        <f t="shared" si="191"/>
        <v>4.7416E-2</v>
      </c>
      <c r="BC365" s="1">
        <v>45512</v>
      </c>
      <c r="BD365">
        <v>4.6109999999999998</v>
      </c>
      <c r="BE365">
        <f t="shared" si="192"/>
        <v>4.6109999999999998E-2</v>
      </c>
      <c r="BG365" s="1">
        <v>45512</v>
      </c>
      <c r="BH365">
        <v>4.0919999999999996</v>
      </c>
      <c r="BI365">
        <f t="shared" si="193"/>
        <v>4.0919999999999998E-2</v>
      </c>
      <c r="BK365" s="1">
        <v>37042</v>
      </c>
      <c r="BL365">
        <v>1.5279123852852801</v>
      </c>
      <c r="BM365">
        <f t="shared" si="203"/>
        <v>1.5279123852852801E-2</v>
      </c>
      <c r="BP365" s="1">
        <v>45499</v>
      </c>
      <c r="BQ365">
        <v>184.8425</v>
      </c>
      <c r="BR365">
        <f t="shared" si="194"/>
        <v>1.848425</v>
      </c>
      <c r="BT365" s="1">
        <v>45503</v>
      </c>
      <c r="BU365">
        <v>3.6309999999999998</v>
      </c>
      <c r="BV365">
        <f t="shared" si="195"/>
        <v>3.6309999999999995E-2</v>
      </c>
      <c r="BX365" s="1">
        <v>45503</v>
      </c>
      <c r="BY365">
        <v>3.585</v>
      </c>
      <c r="BZ365">
        <f t="shared" si="196"/>
        <v>3.585E-2</v>
      </c>
      <c r="CB365" s="1">
        <v>45512</v>
      </c>
      <c r="CC365">
        <v>3.129</v>
      </c>
      <c r="CD365">
        <f t="shared" si="197"/>
        <v>3.1289999999999998E-2</v>
      </c>
      <c r="CG365" s="1"/>
      <c r="CJ365" s="1"/>
      <c r="CL365" s="1"/>
      <c r="CM365" s="1"/>
      <c r="CP365" s="1"/>
      <c r="CS365" s="1"/>
      <c r="CV365" s="1"/>
      <c r="CY365" s="1"/>
      <c r="DB365" s="1"/>
    </row>
    <row r="366" spans="1:106" x14ac:dyDescent="0.3">
      <c r="A366" s="21">
        <f t="shared" si="198"/>
        <v>46323</v>
      </c>
      <c r="B366" s="18">
        <f t="shared" si="174"/>
        <v>112.421875</v>
      </c>
      <c r="C366">
        <f t="shared" si="204"/>
        <v>115</v>
      </c>
      <c r="D366">
        <f t="shared" ca="1" si="179"/>
        <v>-0.875</v>
      </c>
      <c r="E366">
        <f ca="1">IF(currency="USD",'Future et co'!F366,IF(currency="EUR",'Future et co'!G366,FALSE))</f>
        <v>3.6070000000000005E-2</v>
      </c>
      <c r="F366">
        <f t="shared" ca="1" si="180"/>
        <v>3.6070000000000005E-2</v>
      </c>
      <c r="G366">
        <f t="shared" ca="1" si="181"/>
        <v>2.0569999999999998E-2</v>
      </c>
      <c r="I366" s="21">
        <f t="shared" si="199"/>
        <v>45448</v>
      </c>
      <c r="J366" s="18">
        <f t="shared" si="175"/>
        <v>0</v>
      </c>
      <c r="K366">
        <f>CEILING(J366,25)</f>
        <v>0</v>
      </c>
      <c r="L366">
        <f t="shared" ca="1" si="183"/>
        <v>1.5555555555555556</v>
      </c>
      <c r="M366">
        <f t="shared" ca="1" si="176"/>
        <v>4.8680000000000001E-2</v>
      </c>
      <c r="O366" s="21">
        <f t="shared" si="200"/>
        <v>45448</v>
      </c>
      <c r="P366" s="18">
        <f t="shared" si="177"/>
        <v>0</v>
      </c>
      <c r="Q366">
        <f t="shared" si="184"/>
        <v>0</v>
      </c>
      <c r="R366">
        <f t="shared" ca="1" si="185"/>
        <v>1.5555555555555556</v>
      </c>
      <c r="S366">
        <f t="shared" ca="1" si="178"/>
        <v>4.8680000000000001E-2</v>
      </c>
      <c r="U366" s="21">
        <f t="shared" si="186"/>
        <v>46218</v>
      </c>
      <c r="V366" s="18">
        <f t="shared" si="187"/>
        <v>3.6070000000000002</v>
      </c>
      <c r="W366">
        <f t="shared" si="205"/>
        <v>3.6070000000000005E-2</v>
      </c>
      <c r="Y366" s="21">
        <f t="shared" si="201"/>
        <v>46218</v>
      </c>
      <c r="Z366" s="18">
        <f t="shared" si="188"/>
        <v>3.548</v>
      </c>
      <c r="AA366">
        <f t="shared" si="206"/>
        <v>3.5479999999999998E-2</v>
      </c>
      <c r="AC366" s="21">
        <f t="shared" si="202"/>
        <v>46078</v>
      </c>
      <c r="AD366" s="18">
        <f t="shared" si="189"/>
        <v>3.7282999999999999</v>
      </c>
      <c r="AE366">
        <f t="shared" si="207"/>
        <v>3.7282999999999997E-2</v>
      </c>
      <c r="AH366" s="21">
        <v>44579</v>
      </c>
      <c r="AI366" s="18">
        <v>4579.25</v>
      </c>
      <c r="AJ366" s="18">
        <v>7.0000000000000001E-3</v>
      </c>
      <c r="AL366" s="21">
        <v>44579</v>
      </c>
      <c r="AM366" s="18">
        <v>4579.25</v>
      </c>
      <c r="AN366" s="18">
        <v>7.0000000000000001E-3</v>
      </c>
      <c r="AP366" s="21">
        <v>44579</v>
      </c>
      <c r="AQ366" s="18">
        <v>4579.25</v>
      </c>
      <c r="AR366" s="18">
        <v>7.0000000000000001E-3</v>
      </c>
      <c r="AU366" s="1">
        <v>45511</v>
      </c>
      <c r="AV366">
        <v>5.0620000000000003</v>
      </c>
      <c r="AW366">
        <f t="shared" si="190"/>
        <v>5.0620000000000005E-2</v>
      </c>
      <c r="AY366" s="1">
        <v>45511</v>
      </c>
      <c r="AZ366">
        <v>4.7114000000000003</v>
      </c>
      <c r="BA366">
        <f t="shared" si="191"/>
        <v>4.7114000000000003E-2</v>
      </c>
      <c r="BC366" s="1">
        <v>45511</v>
      </c>
      <c r="BD366">
        <v>4.5549999999999997</v>
      </c>
      <c r="BE366">
        <f t="shared" si="192"/>
        <v>4.555E-2</v>
      </c>
      <c r="BG366" s="1">
        <v>45511</v>
      </c>
      <c r="BH366">
        <v>4.0289999999999999</v>
      </c>
      <c r="BI366">
        <f t="shared" si="193"/>
        <v>4.0289999999999999E-2</v>
      </c>
      <c r="BK366" s="1">
        <v>37043</v>
      </c>
      <c r="BL366">
        <v>1.5012589015309801</v>
      </c>
      <c r="BM366">
        <f t="shared" si="203"/>
        <v>1.50125890153098E-2</v>
      </c>
      <c r="BP366" s="1">
        <v>45498</v>
      </c>
      <c r="BQ366">
        <v>184.7311</v>
      </c>
      <c r="BR366">
        <f t="shared" si="194"/>
        <v>1.8473109999999999</v>
      </c>
      <c r="BT366" s="1">
        <v>45502</v>
      </c>
      <c r="BU366">
        <v>3.6360000000000001</v>
      </c>
      <c r="BV366">
        <f t="shared" si="195"/>
        <v>3.6360000000000003E-2</v>
      </c>
      <c r="BX366" s="1">
        <v>45502</v>
      </c>
      <c r="BY366">
        <v>3.59</v>
      </c>
      <c r="BZ366">
        <f t="shared" si="196"/>
        <v>3.5900000000000001E-2</v>
      </c>
      <c r="CB366" s="1">
        <v>45511</v>
      </c>
      <c r="CC366">
        <v>3.1280000000000001</v>
      </c>
      <c r="CD366">
        <f t="shared" si="197"/>
        <v>3.1280000000000002E-2</v>
      </c>
      <c r="CG366" s="1"/>
      <c r="CJ366" s="1"/>
      <c r="CL366" s="1"/>
      <c r="CM366" s="1"/>
      <c r="CP366" s="1"/>
      <c r="CS366" s="1"/>
      <c r="CV366" s="1"/>
      <c r="CY366" s="1"/>
      <c r="DB366" s="1"/>
    </row>
    <row r="367" spans="1:106" x14ac:dyDescent="0.3">
      <c r="A367" s="21">
        <f t="shared" si="198"/>
        <v>46324</v>
      </c>
      <c r="B367" s="18">
        <f t="shared" si="174"/>
        <v>112.421875</v>
      </c>
      <c r="C367">
        <f t="shared" si="204"/>
        <v>115</v>
      </c>
      <c r="D367">
        <f t="shared" ca="1" si="179"/>
        <v>-0.87777777777777777</v>
      </c>
      <c r="E367">
        <f ca="1">IF(currency="USD",'Future et co'!F367,IF(currency="EUR",'Future et co'!G367,FALSE))</f>
        <v>3.6070000000000005E-2</v>
      </c>
      <c r="F367">
        <f t="shared" ca="1" si="180"/>
        <v>3.6070000000000005E-2</v>
      </c>
      <c r="G367">
        <f t="shared" ca="1" si="181"/>
        <v>2.0569999999999998E-2</v>
      </c>
      <c r="I367" s="21">
        <f t="shared" si="199"/>
        <v>45449</v>
      </c>
      <c r="J367" s="18">
        <f t="shared" si="175"/>
        <v>0</v>
      </c>
      <c r="K367">
        <f t="shared" ref="K367:K430" si="208">CEILING(J367,25)</f>
        <v>0</v>
      </c>
      <c r="L367">
        <f t="shared" ca="1" si="183"/>
        <v>1.5527777777777778</v>
      </c>
      <c r="M367">
        <f t="shared" ca="1" si="176"/>
        <v>4.8639999999999996E-2</v>
      </c>
      <c r="O367" s="21">
        <f t="shared" si="200"/>
        <v>45449</v>
      </c>
      <c r="P367" s="18">
        <f t="shared" si="177"/>
        <v>0</v>
      </c>
      <c r="Q367">
        <f t="shared" si="184"/>
        <v>0</v>
      </c>
      <c r="R367">
        <f t="shared" ca="1" si="185"/>
        <v>1.5527777777777778</v>
      </c>
      <c r="S367">
        <f t="shared" ca="1" si="178"/>
        <v>4.8639999999999996E-2</v>
      </c>
      <c r="U367" s="21">
        <f t="shared" si="186"/>
        <v>46219</v>
      </c>
      <c r="V367" s="18">
        <f t="shared" si="187"/>
        <v>3.6070000000000002</v>
      </c>
      <c r="W367">
        <f t="shared" si="205"/>
        <v>3.6070000000000005E-2</v>
      </c>
      <c r="Y367" s="21">
        <f t="shared" si="201"/>
        <v>46219</v>
      </c>
      <c r="Z367" s="18">
        <f t="shared" si="188"/>
        <v>3.548</v>
      </c>
      <c r="AA367">
        <f t="shared" si="206"/>
        <v>3.5479999999999998E-2</v>
      </c>
      <c r="AC367" s="21">
        <f t="shared" si="202"/>
        <v>46079</v>
      </c>
      <c r="AD367" s="18">
        <f t="shared" si="189"/>
        <v>3.7282999999999999</v>
      </c>
      <c r="AE367">
        <f t="shared" si="207"/>
        <v>3.7282999999999997E-2</v>
      </c>
      <c r="AH367" s="21">
        <v>44575</v>
      </c>
      <c r="AI367" s="18">
        <v>4657.91</v>
      </c>
      <c r="AJ367" s="18">
        <v>7.4000000000000003E-3</v>
      </c>
      <c r="AL367" s="21">
        <v>44575</v>
      </c>
      <c r="AM367" s="18">
        <v>4657.91</v>
      </c>
      <c r="AN367" s="18">
        <v>7.4000000000000003E-3</v>
      </c>
      <c r="AP367" s="21">
        <v>44575</v>
      </c>
      <c r="AQ367" s="18">
        <v>4657.91</v>
      </c>
      <c r="AR367" s="18">
        <v>7.4000000000000003E-3</v>
      </c>
      <c r="AU367" s="1">
        <v>45510</v>
      </c>
      <c r="AV367">
        <v>5.0553999999999997</v>
      </c>
      <c r="AW367">
        <f t="shared" si="190"/>
        <v>5.0553999999999995E-2</v>
      </c>
      <c r="AY367" s="1">
        <v>45510</v>
      </c>
      <c r="AZ367">
        <v>4.7347000000000001</v>
      </c>
      <c r="BA367">
        <f t="shared" si="191"/>
        <v>4.7347E-2</v>
      </c>
      <c r="BC367" s="1">
        <v>45510</v>
      </c>
      <c r="BD367">
        <v>4.577</v>
      </c>
      <c r="BE367">
        <f t="shared" si="192"/>
        <v>4.5769999999999998E-2</v>
      </c>
      <c r="BG367" s="1">
        <v>45510</v>
      </c>
      <c r="BH367">
        <v>4.0449999999999999</v>
      </c>
      <c r="BI367">
        <f t="shared" si="193"/>
        <v>4.045E-2</v>
      </c>
      <c r="BK367" s="1">
        <v>37046</v>
      </c>
      <c r="BL367">
        <v>1.4912111229471801</v>
      </c>
      <c r="BM367">
        <f t="shared" si="203"/>
        <v>1.4912111229471801E-2</v>
      </c>
      <c r="BP367" s="1">
        <v>45497</v>
      </c>
      <c r="BQ367">
        <v>184.3133</v>
      </c>
      <c r="BR367">
        <f t="shared" si="194"/>
        <v>1.8431329999999999</v>
      </c>
      <c r="BT367" s="1">
        <v>45499</v>
      </c>
      <c r="BU367">
        <v>3.6549999999999998</v>
      </c>
      <c r="BV367">
        <f t="shared" si="195"/>
        <v>3.6549999999999999E-2</v>
      </c>
      <c r="BX367" s="1">
        <v>45499</v>
      </c>
      <c r="BY367">
        <v>3.5910000000000002</v>
      </c>
      <c r="BZ367">
        <f t="shared" si="196"/>
        <v>3.5910000000000004E-2</v>
      </c>
      <c r="CB367" s="1">
        <v>45510</v>
      </c>
      <c r="CC367">
        <v>3.0950000000000002</v>
      </c>
      <c r="CD367">
        <f t="shared" si="197"/>
        <v>3.0950000000000002E-2</v>
      </c>
      <c r="CG367" s="1"/>
      <c r="CJ367" s="1"/>
      <c r="CL367" s="1"/>
      <c r="CM367" s="1"/>
      <c r="CP367" s="1"/>
      <c r="CS367" s="1"/>
      <c r="CV367" s="1"/>
      <c r="CY367" s="1"/>
      <c r="DB367" s="1"/>
    </row>
    <row r="368" spans="1:106" x14ac:dyDescent="0.3">
      <c r="A368" s="21">
        <f t="shared" si="198"/>
        <v>46325</v>
      </c>
      <c r="B368" s="18">
        <f t="shared" si="174"/>
        <v>112.421875</v>
      </c>
      <c r="C368">
        <f t="shared" si="204"/>
        <v>115</v>
      </c>
      <c r="D368">
        <f t="shared" ca="1" si="179"/>
        <v>-0.88055555555555554</v>
      </c>
      <c r="E368">
        <f ca="1">IF(currency="USD",'Future et co'!F368,IF(currency="EUR",'Future et co'!G368,FALSE))</f>
        <v>3.6070000000000005E-2</v>
      </c>
      <c r="F368">
        <f t="shared" ca="1" si="180"/>
        <v>3.6070000000000005E-2</v>
      </c>
      <c r="G368">
        <f t="shared" ca="1" si="181"/>
        <v>2.0569999999999998E-2</v>
      </c>
      <c r="I368" s="21">
        <f t="shared" si="199"/>
        <v>45450</v>
      </c>
      <c r="J368" s="18">
        <f t="shared" si="175"/>
        <v>0</v>
      </c>
      <c r="K368">
        <f t="shared" si="208"/>
        <v>0</v>
      </c>
      <c r="L368">
        <f t="shared" ca="1" si="183"/>
        <v>1.55</v>
      </c>
      <c r="M368">
        <f t="shared" ca="1" si="176"/>
        <v>5.0126999999999998E-2</v>
      </c>
      <c r="O368" s="21">
        <f t="shared" si="200"/>
        <v>45450</v>
      </c>
      <c r="P368" s="18">
        <f t="shared" si="177"/>
        <v>0</v>
      </c>
      <c r="Q368">
        <f t="shared" si="184"/>
        <v>0</v>
      </c>
      <c r="R368">
        <f t="shared" ca="1" si="185"/>
        <v>1.55</v>
      </c>
      <c r="S368">
        <f t="shared" ca="1" si="178"/>
        <v>5.0126999999999998E-2</v>
      </c>
      <c r="U368" s="21">
        <f t="shared" si="186"/>
        <v>46220</v>
      </c>
      <c r="V368" s="18">
        <f t="shared" si="187"/>
        <v>3.6070000000000002</v>
      </c>
      <c r="W368">
        <f t="shared" si="205"/>
        <v>3.6070000000000005E-2</v>
      </c>
      <c r="Y368" s="21">
        <f t="shared" si="201"/>
        <v>46220</v>
      </c>
      <c r="Z368" s="18">
        <f t="shared" si="188"/>
        <v>3.548</v>
      </c>
      <c r="AA368">
        <f t="shared" si="206"/>
        <v>3.5479999999999998E-2</v>
      </c>
      <c r="AC368" s="21">
        <f t="shared" si="202"/>
        <v>46080</v>
      </c>
      <c r="AD368" s="18">
        <f t="shared" si="189"/>
        <v>3.7282999999999999</v>
      </c>
      <c r="AE368">
        <f t="shared" si="207"/>
        <v>3.7282999999999997E-2</v>
      </c>
      <c r="AH368" s="21">
        <v>44574</v>
      </c>
      <c r="AI368" s="18">
        <v>4651.79</v>
      </c>
      <c r="AJ368" s="18">
        <v>7.4000000000000003E-3</v>
      </c>
      <c r="AL368" s="21">
        <v>44574</v>
      </c>
      <c r="AM368" s="18">
        <v>4651.79</v>
      </c>
      <c r="AN368" s="18">
        <v>7.4000000000000003E-3</v>
      </c>
      <c r="AP368" s="21">
        <v>44574</v>
      </c>
      <c r="AQ368" s="18">
        <v>4651.79</v>
      </c>
      <c r="AR368" s="18">
        <v>7.4000000000000003E-3</v>
      </c>
      <c r="AU368" s="1">
        <v>45509</v>
      </c>
      <c r="AV368">
        <v>5.0340999999999996</v>
      </c>
      <c r="AW368">
        <f t="shared" si="190"/>
        <v>5.0340999999999997E-2</v>
      </c>
      <c r="AY368" s="1">
        <v>45509</v>
      </c>
      <c r="AZ368">
        <v>4.6551</v>
      </c>
      <c r="BA368">
        <f t="shared" si="191"/>
        <v>4.6551000000000002E-2</v>
      </c>
      <c r="BC368" s="1">
        <v>45509</v>
      </c>
      <c r="BD368">
        <v>4.5359999999999996</v>
      </c>
      <c r="BE368">
        <f t="shared" si="192"/>
        <v>4.5359999999999998E-2</v>
      </c>
      <c r="BG368" s="1">
        <v>45509</v>
      </c>
      <c r="BH368">
        <v>3.9860000000000002</v>
      </c>
      <c r="BI368">
        <f t="shared" si="193"/>
        <v>3.986E-2</v>
      </c>
      <c r="BK368" s="1">
        <v>37047</v>
      </c>
      <c r="BL368">
        <v>1.4777545394635101</v>
      </c>
      <c r="BM368">
        <f t="shared" si="203"/>
        <v>1.47775453946351E-2</v>
      </c>
      <c r="BP368" s="1">
        <v>45496</v>
      </c>
      <c r="BQ368">
        <v>184.2576</v>
      </c>
      <c r="BR368">
        <f t="shared" si="194"/>
        <v>1.842576</v>
      </c>
      <c r="BT368" s="1">
        <v>45498</v>
      </c>
      <c r="BU368">
        <v>3.6859999999999999</v>
      </c>
      <c r="BV368">
        <f t="shared" si="195"/>
        <v>3.6859999999999997E-2</v>
      </c>
      <c r="BX368" s="1">
        <v>45498</v>
      </c>
      <c r="BY368">
        <v>3.6190000000000002</v>
      </c>
      <c r="BZ368">
        <f t="shared" si="196"/>
        <v>3.619E-2</v>
      </c>
      <c r="CB368" s="1">
        <v>45509</v>
      </c>
      <c r="CC368">
        <v>3.13</v>
      </c>
      <c r="CD368">
        <f t="shared" si="197"/>
        <v>3.1300000000000001E-2</v>
      </c>
      <c r="CG368" s="1"/>
      <c r="CJ368" s="1"/>
      <c r="CL368" s="1"/>
      <c r="CM368" s="1"/>
      <c r="CP368" s="1"/>
      <c r="CS368" s="1"/>
      <c r="CV368" s="1"/>
      <c r="CY368" s="1"/>
      <c r="DB368" s="1"/>
    </row>
    <row r="369" spans="1:106" x14ac:dyDescent="0.3">
      <c r="A369" s="21">
        <f t="shared" si="198"/>
        <v>46328</v>
      </c>
      <c r="B369" s="18">
        <f t="shared" si="174"/>
        <v>112.421875</v>
      </c>
      <c r="C369">
        <f t="shared" si="204"/>
        <v>115</v>
      </c>
      <c r="D369">
        <f t="shared" ca="1" si="179"/>
        <v>-0.88888888888888884</v>
      </c>
      <c r="E369">
        <f ca="1">IF(currency="USD",'Future et co'!F369,IF(currency="EUR",'Future et co'!G369,FALSE))</f>
        <v>3.6070000000000005E-2</v>
      </c>
      <c r="F369">
        <f t="shared" ca="1" si="180"/>
        <v>3.6070000000000005E-2</v>
      </c>
      <c r="G369">
        <f t="shared" ca="1" si="181"/>
        <v>2.0569999999999998E-2</v>
      </c>
      <c r="I369" s="21">
        <f t="shared" si="199"/>
        <v>45453</v>
      </c>
      <c r="J369" s="18">
        <f t="shared" si="175"/>
        <v>0</v>
      </c>
      <c r="K369">
        <f t="shared" si="208"/>
        <v>0</v>
      </c>
      <c r="L369">
        <f t="shared" ca="1" si="183"/>
        <v>1.5416666666666667</v>
      </c>
      <c r="M369">
        <f t="shared" ca="1" si="176"/>
        <v>5.0099999999999999E-2</v>
      </c>
      <c r="O369" s="21">
        <f t="shared" si="200"/>
        <v>45453</v>
      </c>
      <c r="P369" s="18">
        <f t="shared" si="177"/>
        <v>0</v>
      </c>
      <c r="Q369">
        <f t="shared" si="184"/>
        <v>0</v>
      </c>
      <c r="R369">
        <f t="shared" ca="1" si="185"/>
        <v>1.5416666666666667</v>
      </c>
      <c r="S369">
        <f t="shared" ca="1" si="178"/>
        <v>5.0099999999999999E-2</v>
      </c>
      <c r="U369" s="21">
        <f t="shared" si="186"/>
        <v>46223</v>
      </c>
      <c r="V369" s="18">
        <f t="shared" si="187"/>
        <v>3.6070000000000002</v>
      </c>
      <c r="W369">
        <f t="shared" si="205"/>
        <v>3.6070000000000005E-2</v>
      </c>
      <c r="Y369" s="21">
        <f t="shared" si="201"/>
        <v>46223</v>
      </c>
      <c r="Z369" s="18">
        <f t="shared" si="188"/>
        <v>3.548</v>
      </c>
      <c r="AA369">
        <f t="shared" si="206"/>
        <v>3.5479999999999998E-2</v>
      </c>
      <c r="AC369" s="21">
        <f t="shared" si="202"/>
        <v>46083</v>
      </c>
      <c r="AD369" s="18">
        <f t="shared" si="189"/>
        <v>3.7282999999999999</v>
      </c>
      <c r="AE369">
        <f t="shared" si="207"/>
        <v>3.7282999999999997E-2</v>
      </c>
      <c r="AH369" s="21">
        <v>44573</v>
      </c>
      <c r="AI369" s="18">
        <v>4718.92</v>
      </c>
      <c r="AJ369" s="18">
        <v>7.4000000000000003E-3</v>
      </c>
      <c r="AL369" s="21">
        <v>44573</v>
      </c>
      <c r="AM369" s="18">
        <v>4718.92</v>
      </c>
      <c r="AN369" s="18">
        <v>7.4000000000000003E-3</v>
      </c>
      <c r="AP369" s="21">
        <v>44573</v>
      </c>
      <c r="AQ369" s="18">
        <v>4718.92</v>
      </c>
      <c r="AR369" s="18">
        <v>7.4000000000000003E-3</v>
      </c>
      <c r="AU369" s="1">
        <v>45506</v>
      </c>
      <c r="AV369">
        <v>5.0834999999999999</v>
      </c>
      <c r="AW369">
        <f t="shared" si="190"/>
        <v>5.0834999999999998E-2</v>
      </c>
      <c r="AY369" s="1">
        <v>45506</v>
      </c>
      <c r="AZ369">
        <v>4.7088000000000001</v>
      </c>
      <c r="BA369">
        <f t="shared" si="191"/>
        <v>4.7087999999999998E-2</v>
      </c>
      <c r="BC369" s="1">
        <v>45506</v>
      </c>
      <c r="BD369">
        <v>4.5309999999999997</v>
      </c>
      <c r="BE369">
        <f t="shared" si="192"/>
        <v>4.5309999999999996E-2</v>
      </c>
      <c r="BG369" s="1">
        <v>45506</v>
      </c>
      <c r="BH369">
        <v>3.9409999999999998</v>
      </c>
      <c r="BI369">
        <f t="shared" si="193"/>
        <v>3.9410000000000001E-2</v>
      </c>
      <c r="BK369" s="1">
        <v>37048</v>
      </c>
      <c r="BL369">
        <v>1.52623859891839</v>
      </c>
      <c r="BM369">
        <f t="shared" si="203"/>
        <v>1.52623859891839E-2</v>
      </c>
      <c r="BP369" s="1">
        <v>45495</v>
      </c>
      <c r="BQ369">
        <v>183.7423</v>
      </c>
      <c r="BR369">
        <f t="shared" si="194"/>
        <v>1.837423</v>
      </c>
      <c r="BT369" s="1">
        <v>45497</v>
      </c>
      <c r="BU369">
        <v>3.698</v>
      </c>
      <c r="BV369">
        <f t="shared" si="195"/>
        <v>3.6979999999999999E-2</v>
      </c>
      <c r="BX369" s="1">
        <v>45497</v>
      </c>
      <c r="BY369">
        <v>3.6520000000000001</v>
      </c>
      <c r="BZ369">
        <f t="shared" si="196"/>
        <v>3.6520000000000004E-2</v>
      </c>
      <c r="CB369" s="1">
        <v>45506</v>
      </c>
      <c r="CC369">
        <v>3.1669999999999998</v>
      </c>
      <c r="CD369">
        <f t="shared" si="197"/>
        <v>3.1669999999999997E-2</v>
      </c>
      <c r="CG369" s="1"/>
      <c r="CJ369" s="1"/>
      <c r="CL369" s="1"/>
      <c r="CM369" s="1"/>
      <c r="CP369" s="1"/>
      <c r="CS369" s="1"/>
      <c r="CV369" s="1"/>
      <c r="CY369" s="1"/>
      <c r="DB369" s="1"/>
    </row>
    <row r="370" spans="1:106" x14ac:dyDescent="0.3">
      <c r="A370" s="21">
        <f t="shared" si="198"/>
        <v>46329</v>
      </c>
      <c r="B370" s="18">
        <f t="shared" si="174"/>
        <v>112.421875</v>
      </c>
      <c r="C370">
        <f t="shared" si="204"/>
        <v>115</v>
      </c>
      <c r="D370">
        <f t="shared" ca="1" si="179"/>
        <v>-0.89166666666666672</v>
      </c>
      <c r="E370">
        <f ca="1">IF(currency="USD",'Future et co'!F370,IF(currency="EUR",'Future et co'!G370,FALSE))</f>
        <v>3.6070000000000005E-2</v>
      </c>
      <c r="F370">
        <f t="shared" ca="1" si="180"/>
        <v>3.6070000000000005E-2</v>
      </c>
      <c r="G370">
        <f t="shared" ca="1" si="181"/>
        <v>2.0569999999999998E-2</v>
      </c>
      <c r="I370" s="21">
        <f t="shared" si="199"/>
        <v>45454</v>
      </c>
      <c r="J370" s="18">
        <f t="shared" si="175"/>
        <v>0</v>
      </c>
      <c r="K370">
        <f t="shared" si="208"/>
        <v>0</v>
      </c>
      <c r="L370">
        <f t="shared" ca="1" si="183"/>
        <v>1.538888888888889</v>
      </c>
      <c r="M370">
        <f t="shared" ca="1" si="176"/>
        <v>4.9520000000000002E-2</v>
      </c>
      <c r="O370" s="21">
        <f t="shared" si="200"/>
        <v>45454</v>
      </c>
      <c r="P370" s="18">
        <f t="shared" si="177"/>
        <v>0</v>
      </c>
      <c r="Q370">
        <f t="shared" si="184"/>
        <v>0</v>
      </c>
      <c r="R370">
        <f t="shared" ca="1" si="185"/>
        <v>1.538888888888889</v>
      </c>
      <c r="S370">
        <f t="shared" ca="1" si="178"/>
        <v>4.9520000000000002E-2</v>
      </c>
      <c r="U370" s="21">
        <f t="shared" si="186"/>
        <v>46224</v>
      </c>
      <c r="V370" s="18">
        <f t="shared" si="187"/>
        <v>3.6070000000000002</v>
      </c>
      <c r="W370">
        <f t="shared" si="205"/>
        <v>3.6070000000000005E-2</v>
      </c>
      <c r="Y370" s="21">
        <f t="shared" si="201"/>
        <v>46224</v>
      </c>
      <c r="Z370" s="18">
        <f t="shared" si="188"/>
        <v>3.548</v>
      </c>
      <c r="AA370">
        <f t="shared" si="206"/>
        <v>3.5479999999999998E-2</v>
      </c>
      <c r="AC370" s="21">
        <f t="shared" si="202"/>
        <v>46084</v>
      </c>
      <c r="AD370" s="18">
        <f t="shared" si="189"/>
        <v>3.7282999999999999</v>
      </c>
      <c r="AE370">
        <f t="shared" si="207"/>
        <v>3.7282999999999997E-2</v>
      </c>
      <c r="AH370" s="21">
        <v>44572</v>
      </c>
      <c r="AI370" s="18">
        <v>4704.6499999999996</v>
      </c>
      <c r="AJ370" s="18">
        <v>7.4000000000000003E-3</v>
      </c>
      <c r="AL370" s="21">
        <v>44572</v>
      </c>
      <c r="AM370" s="18">
        <v>4704.6499999999996</v>
      </c>
      <c r="AN370" s="18">
        <v>7.4000000000000003E-3</v>
      </c>
      <c r="AP370" s="21">
        <v>44572</v>
      </c>
      <c r="AQ370" s="18">
        <v>4704.6499999999996</v>
      </c>
      <c r="AR370" s="18">
        <v>7.4000000000000003E-3</v>
      </c>
      <c r="AU370" s="1">
        <v>45505</v>
      </c>
      <c r="AV370">
        <v>5.1660000000000004</v>
      </c>
      <c r="AW370">
        <f t="shared" si="190"/>
        <v>5.1660000000000005E-2</v>
      </c>
      <c r="AY370" s="1">
        <v>45505</v>
      </c>
      <c r="AZ370">
        <v>4.9039999999999999</v>
      </c>
      <c r="BA370">
        <f t="shared" si="191"/>
        <v>4.904E-2</v>
      </c>
      <c r="BC370" s="1">
        <v>45505</v>
      </c>
      <c r="BD370">
        <v>4.8079999999999998</v>
      </c>
      <c r="BE370">
        <f t="shared" si="192"/>
        <v>4.8079999999999998E-2</v>
      </c>
      <c r="BG370" s="1">
        <v>45505</v>
      </c>
      <c r="BH370">
        <v>4.2403000000000004</v>
      </c>
      <c r="BI370">
        <f t="shared" si="193"/>
        <v>4.2403000000000003E-2</v>
      </c>
      <c r="BK370" s="1">
        <v>37049</v>
      </c>
      <c r="BL370">
        <v>1.49712829473551</v>
      </c>
      <c r="BM370">
        <f t="shared" si="203"/>
        <v>1.49712829473551E-2</v>
      </c>
      <c r="BP370" s="1">
        <v>45492</v>
      </c>
      <c r="BQ370">
        <v>183.97909999999999</v>
      </c>
      <c r="BR370">
        <f t="shared" si="194"/>
        <v>1.839791</v>
      </c>
      <c r="BT370" s="1">
        <v>45496</v>
      </c>
      <c r="BU370">
        <v>3.6850000000000001</v>
      </c>
      <c r="BV370">
        <f t="shared" si="195"/>
        <v>3.6850000000000001E-2</v>
      </c>
      <c r="BX370" s="1">
        <v>45496</v>
      </c>
      <c r="BY370">
        <v>3.6419999999999999</v>
      </c>
      <c r="BZ370">
        <f t="shared" si="196"/>
        <v>3.6420000000000001E-2</v>
      </c>
      <c r="CB370" s="1">
        <v>45505</v>
      </c>
      <c r="CC370">
        <v>3.2360000000000002</v>
      </c>
      <c r="CD370">
        <f t="shared" si="197"/>
        <v>3.236E-2</v>
      </c>
      <c r="CG370" s="1"/>
      <c r="CJ370" s="1"/>
      <c r="CL370" s="1"/>
      <c r="CM370" s="1"/>
      <c r="CP370" s="1"/>
      <c r="CS370" s="1"/>
      <c r="CV370" s="1"/>
      <c r="CY370" s="1"/>
      <c r="DB370" s="1"/>
    </row>
    <row r="371" spans="1:106" x14ac:dyDescent="0.3">
      <c r="A371" s="21">
        <f t="shared" si="198"/>
        <v>46330</v>
      </c>
      <c r="B371" s="18">
        <f t="shared" si="174"/>
        <v>112.421875</v>
      </c>
      <c r="C371">
        <f t="shared" si="204"/>
        <v>115</v>
      </c>
      <c r="D371">
        <f t="shared" ca="1" si="179"/>
        <v>-0.89444444444444449</v>
      </c>
      <c r="E371">
        <f ca="1">IF(currency="USD",'Future et co'!F371,IF(currency="EUR",'Future et co'!G371,FALSE))</f>
        <v>3.6070000000000005E-2</v>
      </c>
      <c r="F371">
        <f t="shared" ca="1" si="180"/>
        <v>3.6070000000000005E-2</v>
      </c>
      <c r="G371">
        <f t="shared" ca="1" si="181"/>
        <v>2.0569999999999998E-2</v>
      </c>
      <c r="I371" s="21">
        <f t="shared" si="199"/>
        <v>45455</v>
      </c>
      <c r="J371" s="18">
        <f t="shared" si="175"/>
        <v>0</v>
      </c>
      <c r="K371">
        <f t="shared" si="208"/>
        <v>0</v>
      </c>
      <c r="L371">
        <f t="shared" ca="1" si="183"/>
        <v>1.5361111111111112</v>
      </c>
      <c r="M371">
        <f t="shared" ca="1" si="176"/>
        <v>4.8780000000000004E-2</v>
      </c>
      <c r="O371" s="21">
        <f t="shared" si="200"/>
        <v>45455</v>
      </c>
      <c r="P371" s="18">
        <f t="shared" si="177"/>
        <v>0</v>
      </c>
      <c r="Q371">
        <f t="shared" si="184"/>
        <v>0</v>
      </c>
      <c r="R371">
        <f t="shared" ca="1" si="185"/>
        <v>1.5361111111111112</v>
      </c>
      <c r="S371">
        <f t="shared" ca="1" si="178"/>
        <v>4.8780000000000004E-2</v>
      </c>
      <c r="U371" s="21">
        <f t="shared" si="186"/>
        <v>46225</v>
      </c>
      <c r="V371" s="18">
        <f t="shared" si="187"/>
        <v>3.6070000000000002</v>
      </c>
      <c r="W371">
        <f t="shared" si="205"/>
        <v>3.6070000000000005E-2</v>
      </c>
      <c r="Y371" s="21">
        <f t="shared" si="201"/>
        <v>46225</v>
      </c>
      <c r="Z371" s="18">
        <f t="shared" si="188"/>
        <v>3.548</v>
      </c>
      <c r="AA371">
        <f t="shared" si="206"/>
        <v>3.5479999999999998E-2</v>
      </c>
      <c r="AC371" s="21">
        <f t="shared" si="202"/>
        <v>46085</v>
      </c>
      <c r="AD371" s="18">
        <f t="shared" si="189"/>
        <v>3.7282999999999999</v>
      </c>
      <c r="AE371">
        <f t="shared" si="207"/>
        <v>3.7282999999999997E-2</v>
      </c>
      <c r="AH371" s="21">
        <v>44571</v>
      </c>
      <c r="AI371" s="18">
        <v>4662.3900000000003</v>
      </c>
      <c r="AJ371" s="18">
        <v>7.4000000000000003E-3</v>
      </c>
      <c r="AL371" s="21">
        <v>44571</v>
      </c>
      <c r="AM371" s="18">
        <v>4662.3900000000003</v>
      </c>
      <c r="AN371" s="18">
        <v>7.4000000000000003E-3</v>
      </c>
      <c r="AP371" s="21">
        <v>44571</v>
      </c>
      <c r="AQ371" s="18">
        <v>4662.3900000000003</v>
      </c>
      <c r="AR371" s="18">
        <v>7.4000000000000003E-3</v>
      </c>
      <c r="AU371" s="1">
        <v>45504</v>
      </c>
      <c r="AV371">
        <v>5.1875999999999998</v>
      </c>
      <c r="AW371">
        <f t="shared" si="190"/>
        <v>5.1875999999999999E-2</v>
      </c>
      <c r="AY371" s="1">
        <v>45504</v>
      </c>
      <c r="AZ371">
        <v>4.9863999999999997</v>
      </c>
      <c r="BA371">
        <f t="shared" si="191"/>
        <v>4.9863999999999999E-2</v>
      </c>
      <c r="BC371" s="1">
        <v>45504</v>
      </c>
      <c r="BD371">
        <v>4.9340000000000002</v>
      </c>
      <c r="BE371">
        <f t="shared" si="192"/>
        <v>4.9340000000000002E-2</v>
      </c>
      <c r="BG371" s="1">
        <v>45504</v>
      </c>
      <c r="BH371">
        <v>4.3650000000000002</v>
      </c>
      <c r="BI371">
        <f t="shared" si="193"/>
        <v>4.3650000000000001E-2</v>
      </c>
      <c r="BK371" s="1">
        <v>37050</v>
      </c>
      <c r="BL371">
        <v>1.50551797112222</v>
      </c>
      <c r="BM371">
        <f t="shared" si="203"/>
        <v>1.5055179711222199E-2</v>
      </c>
      <c r="BP371" s="1">
        <v>45491</v>
      </c>
      <c r="BQ371">
        <v>184.71719999999999</v>
      </c>
      <c r="BR371">
        <f t="shared" si="194"/>
        <v>1.8471719999999998</v>
      </c>
      <c r="BT371" s="1">
        <v>45495</v>
      </c>
      <c r="BU371">
        <v>3.7050000000000001</v>
      </c>
      <c r="BV371">
        <f t="shared" si="195"/>
        <v>3.705E-2</v>
      </c>
      <c r="BX371" s="1">
        <v>45495</v>
      </c>
      <c r="BY371">
        <v>3.641</v>
      </c>
      <c r="BZ371">
        <f t="shared" si="196"/>
        <v>3.6409999999999998E-2</v>
      </c>
      <c r="CB371" s="1">
        <v>45504</v>
      </c>
      <c r="CC371">
        <v>3.278</v>
      </c>
      <c r="CD371">
        <f t="shared" si="197"/>
        <v>3.2780000000000004E-2</v>
      </c>
      <c r="CG371" s="1"/>
      <c r="CJ371" s="1"/>
      <c r="CL371" s="1"/>
      <c r="CM371" s="1"/>
      <c r="CP371" s="1"/>
      <c r="CS371" s="1"/>
      <c r="CV371" s="1"/>
      <c r="CY371" s="1"/>
      <c r="DB371" s="1"/>
    </row>
    <row r="372" spans="1:106" x14ac:dyDescent="0.3">
      <c r="A372" s="21">
        <f t="shared" si="198"/>
        <v>46331</v>
      </c>
      <c r="B372" s="18">
        <f t="shared" si="174"/>
        <v>112.421875</v>
      </c>
      <c r="C372">
        <f t="shared" si="204"/>
        <v>115</v>
      </c>
      <c r="D372">
        <f t="shared" ca="1" si="179"/>
        <v>-0.89722222222222225</v>
      </c>
      <c r="E372">
        <f ca="1">IF(currency="USD",'Future et co'!F372,IF(currency="EUR",'Future et co'!G372,FALSE))</f>
        <v>3.6070000000000005E-2</v>
      </c>
      <c r="F372">
        <f t="shared" ca="1" si="180"/>
        <v>3.6070000000000005E-2</v>
      </c>
      <c r="G372">
        <f t="shared" ca="1" si="181"/>
        <v>2.0569999999999998E-2</v>
      </c>
      <c r="I372" s="21">
        <f t="shared" si="199"/>
        <v>45456</v>
      </c>
      <c r="J372" s="18">
        <f t="shared" si="175"/>
        <v>0</v>
      </c>
      <c r="K372">
        <f t="shared" si="208"/>
        <v>0</v>
      </c>
      <c r="L372">
        <f t="shared" ca="1" si="183"/>
        <v>1.5333333333333334</v>
      </c>
      <c r="M372">
        <f t="shared" ca="1" si="176"/>
        <v>4.7977999999999993E-2</v>
      </c>
      <c r="O372" s="21">
        <f t="shared" si="200"/>
        <v>45456</v>
      </c>
      <c r="P372" s="18">
        <f t="shared" si="177"/>
        <v>0</v>
      </c>
      <c r="Q372">
        <f t="shared" si="184"/>
        <v>0</v>
      </c>
      <c r="R372">
        <f t="shared" ca="1" si="185"/>
        <v>1.5333333333333334</v>
      </c>
      <c r="S372">
        <f t="shared" ca="1" si="178"/>
        <v>4.7977999999999993E-2</v>
      </c>
      <c r="U372" s="21">
        <f t="shared" si="186"/>
        <v>46226</v>
      </c>
      <c r="V372" s="18">
        <f t="shared" si="187"/>
        <v>3.6070000000000002</v>
      </c>
      <c r="W372">
        <f t="shared" si="205"/>
        <v>3.6070000000000005E-2</v>
      </c>
      <c r="Y372" s="21">
        <f t="shared" si="201"/>
        <v>46226</v>
      </c>
      <c r="Z372" s="18">
        <f t="shared" si="188"/>
        <v>3.548</v>
      </c>
      <c r="AA372">
        <f t="shared" si="206"/>
        <v>3.5479999999999998E-2</v>
      </c>
      <c r="AC372" s="21">
        <f t="shared" si="202"/>
        <v>46086</v>
      </c>
      <c r="AD372" s="18">
        <f t="shared" si="189"/>
        <v>3.7282999999999999</v>
      </c>
      <c r="AE372">
        <f t="shared" si="207"/>
        <v>3.7282999999999997E-2</v>
      </c>
      <c r="AH372" s="21">
        <v>44568</v>
      </c>
      <c r="AI372" s="18">
        <v>4667.55</v>
      </c>
      <c r="AJ372" s="18">
        <v>7.4000000000000003E-3</v>
      </c>
      <c r="AL372" s="21">
        <v>44568</v>
      </c>
      <c r="AM372" s="18">
        <v>4667.55</v>
      </c>
      <c r="AN372" s="18">
        <v>7.4000000000000003E-3</v>
      </c>
      <c r="AP372" s="21">
        <v>44568</v>
      </c>
      <c r="AQ372" s="18">
        <v>4667.55</v>
      </c>
      <c r="AR372" s="18">
        <v>7.4000000000000003E-3</v>
      </c>
      <c r="AU372" s="1">
        <v>45503</v>
      </c>
      <c r="AV372">
        <v>5.1936</v>
      </c>
      <c r="AW372">
        <f t="shared" si="190"/>
        <v>5.1936000000000003E-2</v>
      </c>
      <c r="AY372" s="1">
        <v>45503</v>
      </c>
      <c r="AZ372">
        <v>5.0145</v>
      </c>
      <c r="BA372">
        <f t="shared" si="191"/>
        <v>5.0145000000000002E-2</v>
      </c>
      <c r="BC372" s="1">
        <v>45503</v>
      </c>
      <c r="BD372">
        <v>4.9930000000000003</v>
      </c>
      <c r="BE372">
        <f t="shared" si="192"/>
        <v>4.9930000000000002E-2</v>
      </c>
      <c r="BG372" s="1">
        <v>45503</v>
      </c>
      <c r="BH372">
        <v>4.4530000000000003</v>
      </c>
      <c r="BI372">
        <f t="shared" si="193"/>
        <v>4.453E-2</v>
      </c>
      <c r="BK372" s="1">
        <v>37053</v>
      </c>
      <c r="BL372">
        <v>1.5158691392808701</v>
      </c>
      <c r="BM372">
        <f t="shared" si="203"/>
        <v>1.5158691392808701E-2</v>
      </c>
      <c r="BP372" s="1">
        <v>45490</v>
      </c>
      <c r="BQ372">
        <v>184.5222</v>
      </c>
      <c r="BR372">
        <f t="shared" si="194"/>
        <v>1.8452219999999999</v>
      </c>
      <c r="BT372" s="1">
        <v>45492</v>
      </c>
      <c r="BU372">
        <v>3.698</v>
      </c>
      <c r="BV372">
        <f t="shared" si="195"/>
        <v>3.6979999999999999E-2</v>
      </c>
      <c r="BX372" s="1">
        <v>45492</v>
      </c>
      <c r="BY372">
        <v>3.633</v>
      </c>
      <c r="BZ372">
        <f t="shared" si="196"/>
        <v>3.6330000000000001E-2</v>
      </c>
      <c r="CB372" s="1">
        <v>45503</v>
      </c>
      <c r="CC372">
        <v>3.306</v>
      </c>
      <c r="CD372">
        <f t="shared" si="197"/>
        <v>3.3059999999999999E-2</v>
      </c>
      <c r="CG372" s="1"/>
      <c r="CJ372" s="1"/>
      <c r="CL372" s="1"/>
      <c r="CM372" s="1"/>
      <c r="CP372" s="1"/>
      <c r="CS372" s="1"/>
      <c r="CV372" s="1"/>
      <c r="CY372" s="1"/>
      <c r="DB372" s="1"/>
    </row>
    <row r="373" spans="1:106" x14ac:dyDescent="0.3">
      <c r="A373" s="21">
        <f t="shared" si="198"/>
        <v>46332</v>
      </c>
      <c r="B373" s="18">
        <f t="shared" si="174"/>
        <v>112.421875</v>
      </c>
      <c r="C373">
        <f t="shared" si="204"/>
        <v>115</v>
      </c>
      <c r="D373">
        <f t="shared" ca="1" si="179"/>
        <v>-0.9</v>
      </c>
      <c r="E373">
        <f ca="1">IF(currency="USD",'Future et co'!F373,IF(currency="EUR",'Future et co'!G373,FALSE))</f>
        <v>3.6070000000000005E-2</v>
      </c>
      <c r="F373">
        <f t="shared" ca="1" si="180"/>
        <v>3.6070000000000005E-2</v>
      </c>
      <c r="G373">
        <f t="shared" ca="1" si="181"/>
        <v>2.0569999999999998E-2</v>
      </c>
      <c r="I373" s="21">
        <f t="shared" si="199"/>
        <v>45457</v>
      </c>
      <c r="J373" s="18">
        <f t="shared" si="175"/>
        <v>0</v>
      </c>
      <c r="K373">
        <f t="shared" si="208"/>
        <v>0</v>
      </c>
      <c r="L373">
        <f t="shared" ca="1" si="183"/>
        <v>1.5305555555555554</v>
      </c>
      <c r="M373">
        <f t="shared" ca="1" si="176"/>
        <v>4.795E-2</v>
      </c>
      <c r="O373" s="21">
        <f t="shared" si="200"/>
        <v>45457</v>
      </c>
      <c r="P373" s="18">
        <f t="shared" si="177"/>
        <v>0</v>
      </c>
      <c r="Q373">
        <f t="shared" si="184"/>
        <v>0</v>
      </c>
      <c r="R373">
        <f t="shared" ca="1" si="185"/>
        <v>1.5305555555555554</v>
      </c>
      <c r="S373">
        <f t="shared" ca="1" si="178"/>
        <v>4.795E-2</v>
      </c>
      <c r="U373" s="21">
        <f t="shared" si="186"/>
        <v>46227</v>
      </c>
      <c r="V373" s="18">
        <f t="shared" si="187"/>
        <v>3.6070000000000002</v>
      </c>
      <c r="W373">
        <f t="shared" si="205"/>
        <v>3.6070000000000005E-2</v>
      </c>
      <c r="Y373" s="21">
        <f t="shared" si="201"/>
        <v>46227</v>
      </c>
      <c r="Z373" s="18">
        <f t="shared" si="188"/>
        <v>3.548</v>
      </c>
      <c r="AA373">
        <f t="shared" si="206"/>
        <v>3.5479999999999998E-2</v>
      </c>
      <c r="AC373" s="21">
        <f t="shared" si="202"/>
        <v>46087</v>
      </c>
      <c r="AD373" s="18">
        <f t="shared" si="189"/>
        <v>3.7282999999999999</v>
      </c>
      <c r="AE373">
        <f t="shared" si="207"/>
        <v>3.7282999999999997E-2</v>
      </c>
      <c r="AH373" s="21">
        <v>44567</v>
      </c>
      <c r="AI373" s="18">
        <v>4697.01</v>
      </c>
      <c r="AJ373" s="18">
        <v>5.8999999999999999E-3</v>
      </c>
      <c r="AL373" s="21">
        <v>44567</v>
      </c>
      <c r="AM373" s="18">
        <v>4697.01</v>
      </c>
      <c r="AN373" s="18">
        <v>5.8999999999999999E-3</v>
      </c>
      <c r="AP373" s="21">
        <v>44567</v>
      </c>
      <c r="AQ373" s="18">
        <v>4697.01</v>
      </c>
      <c r="AR373" s="18">
        <v>5.8999999999999999E-3</v>
      </c>
      <c r="AU373" s="1">
        <v>45502</v>
      </c>
      <c r="AV373">
        <v>5.2012</v>
      </c>
      <c r="AW373">
        <f t="shared" si="190"/>
        <v>5.2012000000000003E-2</v>
      </c>
      <c r="AY373" s="1">
        <v>45502</v>
      </c>
      <c r="AZ373">
        <v>5.0246000000000004</v>
      </c>
      <c r="BA373">
        <f t="shared" si="191"/>
        <v>5.0246000000000006E-2</v>
      </c>
      <c r="BC373" s="1">
        <v>45502</v>
      </c>
      <c r="BD373">
        <v>5.024</v>
      </c>
      <c r="BE373">
        <f t="shared" si="192"/>
        <v>5.024E-2</v>
      </c>
      <c r="BG373" s="1">
        <v>45502</v>
      </c>
      <c r="BH373">
        <v>4.4980000000000002</v>
      </c>
      <c r="BI373">
        <f t="shared" si="193"/>
        <v>4.4979999999999999E-2</v>
      </c>
      <c r="BK373" s="1">
        <v>37054</v>
      </c>
      <c r="BL373">
        <v>1.52834984828168</v>
      </c>
      <c r="BM373">
        <f t="shared" si="203"/>
        <v>1.52834984828168E-2</v>
      </c>
      <c r="BP373" s="1">
        <v>45489</v>
      </c>
      <c r="BQ373">
        <v>184.369</v>
      </c>
      <c r="BR373">
        <f t="shared" si="194"/>
        <v>1.8436900000000001</v>
      </c>
      <c r="BT373" s="1">
        <v>45491</v>
      </c>
      <c r="BU373">
        <v>3.6880000000000002</v>
      </c>
      <c r="BV373">
        <f t="shared" si="195"/>
        <v>3.6880000000000003E-2</v>
      </c>
      <c r="BX373" s="1">
        <v>45491</v>
      </c>
      <c r="BY373">
        <v>3.6240000000000001</v>
      </c>
      <c r="BZ373">
        <f t="shared" si="196"/>
        <v>3.6240000000000001E-2</v>
      </c>
      <c r="CB373" s="1">
        <v>45502</v>
      </c>
      <c r="CC373">
        <v>3.335</v>
      </c>
      <c r="CD373">
        <f t="shared" si="197"/>
        <v>3.3349999999999998E-2</v>
      </c>
      <c r="CG373" s="1"/>
      <c r="CJ373" s="1"/>
      <c r="CL373" s="1"/>
      <c r="CM373" s="1"/>
      <c r="CP373" s="1"/>
      <c r="CS373" s="1"/>
      <c r="CV373" s="1"/>
      <c r="CY373" s="1"/>
      <c r="DB373" s="1"/>
    </row>
    <row r="374" spans="1:106" x14ac:dyDescent="0.3">
      <c r="A374" s="21">
        <f t="shared" si="198"/>
        <v>46335</v>
      </c>
      <c r="B374" s="18">
        <f t="shared" si="174"/>
        <v>112.421875</v>
      </c>
      <c r="C374">
        <f t="shared" si="204"/>
        <v>115</v>
      </c>
      <c r="D374">
        <f t="shared" ca="1" si="179"/>
        <v>-0.90833333333333333</v>
      </c>
      <c r="E374">
        <f ca="1">IF(currency="USD",'Future et co'!F374,IF(currency="EUR",'Future et co'!G374,FALSE))</f>
        <v>3.6070000000000005E-2</v>
      </c>
      <c r="F374">
        <f t="shared" ca="1" si="180"/>
        <v>3.6070000000000005E-2</v>
      </c>
      <c r="G374">
        <f t="shared" ca="1" si="181"/>
        <v>2.0569999999999998E-2</v>
      </c>
      <c r="I374" s="21">
        <f t="shared" si="199"/>
        <v>45460</v>
      </c>
      <c r="J374" s="18">
        <f t="shared" si="175"/>
        <v>0</v>
      </c>
      <c r="K374">
        <f t="shared" si="208"/>
        <v>0</v>
      </c>
      <c r="L374">
        <f t="shared" ca="1" si="183"/>
        <v>1.5222222222222221</v>
      </c>
      <c r="M374">
        <f t="shared" ca="1" si="176"/>
        <v>4.8600000000000004E-2</v>
      </c>
      <c r="O374" s="21">
        <f t="shared" si="200"/>
        <v>45460</v>
      </c>
      <c r="P374" s="18">
        <f t="shared" si="177"/>
        <v>0</v>
      </c>
      <c r="Q374">
        <f t="shared" si="184"/>
        <v>0</v>
      </c>
      <c r="R374">
        <f t="shared" ca="1" si="185"/>
        <v>1.5222222222222221</v>
      </c>
      <c r="S374">
        <f t="shared" ca="1" si="178"/>
        <v>4.8600000000000004E-2</v>
      </c>
      <c r="U374" s="21">
        <f t="shared" si="186"/>
        <v>46230</v>
      </c>
      <c r="V374" s="18">
        <f t="shared" si="187"/>
        <v>3.6070000000000002</v>
      </c>
      <c r="W374">
        <f t="shared" si="205"/>
        <v>3.6070000000000005E-2</v>
      </c>
      <c r="Y374" s="21">
        <f t="shared" si="201"/>
        <v>46230</v>
      </c>
      <c r="Z374" s="18">
        <f t="shared" si="188"/>
        <v>3.548</v>
      </c>
      <c r="AA374">
        <f t="shared" si="206"/>
        <v>3.5479999999999998E-2</v>
      </c>
      <c r="AC374" s="21">
        <f t="shared" si="202"/>
        <v>46090</v>
      </c>
      <c r="AD374" s="18">
        <f t="shared" si="189"/>
        <v>3.7282999999999999</v>
      </c>
      <c r="AE374">
        <f t="shared" si="207"/>
        <v>3.7282999999999997E-2</v>
      </c>
      <c r="AH374" s="21">
        <v>44566</v>
      </c>
      <c r="AI374" s="18">
        <v>4699.59</v>
      </c>
      <c r="AJ374" s="18">
        <v>5.8999999999999999E-3</v>
      </c>
      <c r="AL374" s="21">
        <v>44566</v>
      </c>
      <c r="AM374" s="18">
        <v>4699.59</v>
      </c>
      <c r="AN374" s="18">
        <v>5.8999999999999999E-3</v>
      </c>
      <c r="AP374" s="21">
        <v>44566</v>
      </c>
      <c r="AQ374" s="18">
        <v>4699.59</v>
      </c>
      <c r="AR374" s="18">
        <v>5.8999999999999999E-3</v>
      </c>
      <c r="AU374" s="1">
        <v>45499</v>
      </c>
      <c r="AV374">
        <v>5.2058999999999997</v>
      </c>
      <c r="AW374">
        <f t="shared" si="190"/>
        <v>5.2058999999999994E-2</v>
      </c>
      <c r="AY374" s="1">
        <v>45499</v>
      </c>
      <c r="AZ374">
        <v>5.0317999999999996</v>
      </c>
      <c r="BA374">
        <f t="shared" si="191"/>
        <v>5.0317999999999995E-2</v>
      </c>
      <c r="BC374" s="1">
        <v>45499</v>
      </c>
      <c r="BD374">
        <v>5.0110000000000001</v>
      </c>
      <c r="BE374">
        <f t="shared" si="192"/>
        <v>5.0110000000000002E-2</v>
      </c>
      <c r="BG374" s="1">
        <v>45499</v>
      </c>
      <c r="BH374">
        <v>4.4630000000000001</v>
      </c>
      <c r="BI374">
        <f t="shared" si="193"/>
        <v>4.4630000000000003E-2</v>
      </c>
      <c r="BK374" s="1">
        <v>37055</v>
      </c>
      <c r="BL374">
        <v>1.52696014582437</v>
      </c>
      <c r="BM374">
        <f t="shared" si="203"/>
        <v>1.5269601458243701E-2</v>
      </c>
      <c r="BP374" s="1">
        <v>45488</v>
      </c>
      <c r="BQ374">
        <v>183.7841</v>
      </c>
      <c r="BR374">
        <f t="shared" si="194"/>
        <v>1.8378410000000001</v>
      </c>
      <c r="BT374" s="1">
        <v>45490</v>
      </c>
      <c r="BU374">
        <v>3.6779999999999999</v>
      </c>
      <c r="BV374">
        <f t="shared" si="195"/>
        <v>3.678E-2</v>
      </c>
      <c r="BX374" s="1">
        <v>45490</v>
      </c>
      <c r="BY374">
        <v>3.62</v>
      </c>
      <c r="BZ374">
        <f t="shared" si="196"/>
        <v>3.6200000000000003E-2</v>
      </c>
      <c r="CB374" s="1">
        <v>45499</v>
      </c>
      <c r="CC374">
        <v>3.3460000000000001</v>
      </c>
      <c r="CD374">
        <f t="shared" si="197"/>
        <v>3.3460000000000004E-2</v>
      </c>
      <c r="CG374" s="1"/>
      <c r="CJ374" s="1"/>
      <c r="CL374" s="1"/>
      <c r="CM374" s="1"/>
      <c r="CP374" s="1"/>
      <c r="CS374" s="1"/>
      <c r="CV374" s="1"/>
      <c r="CY374" s="1"/>
      <c r="DB374" s="1"/>
    </row>
    <row r="375" spans="1:106" x14ac:dyDescent="0.3">
      <c r="A375" s="21">
        <f t="shared" si="198"/>
        <v>46336</v>
      </c>
      <c r="B375" s="18">
        <f t="shared" si="174"/>
        <v>112.421875</v>
      </c>
      <c r="C375">
        <f t="shared" si="204"/>
        <v>115</v>
      </c>
      <c r="D375">
        <f t="shared" ca="1" si="179"/>
        <v>-0.91111111111111109</v>
      </c>
      <c r="E375">
        <f ca="1">IF(currency="USD",'Future et co'!F375,IF(currency="EUR",'Future et co'!G375,FALSE))</f>
        <v>3.6070000000000005E-2</v>
      </c>
      <c r="F375">
        <f t="shared" ca="1" si="180"/>
        <v>3.6070000000000005E-2</v>
      </c>
      <c r="G375">
        <f t="shared" ca="1" si="181"/>
        <v>2.0569999999999998E-2</v>
      </c>
      <c r="I375" s="21">
        <f t="shared" si="199"/>
        <v>45461</v>
      </c>
      <c r="J375" s="18">
        <f t="shared" si="175"/>
        <v>0</v>
      </c>
      <c r="K375">
        <f t="shared" si="208"/>
        <v>0</v>
      </c>
      <c r="L375">
        <f t="shared" ca="1" si="183"/>
        <v>1.5194444444444444</v>
      </c>
      <c r="M375">
        <f t="shared" ca="1" si="176"/>
        <v>4.8098000000000002E-2</v>
      </c>
      <c r="O375" s="21">
        <f t="shared" si="200"/>
        <v>45461</v>
      </c>
      <c r="P375" s="18">
        <f t="shared" si="177"/>
        <v>0</v>
      </c>
      <c r="Q375">
        <f t="shared" si="184"/>
        <v>0</v>
      </c>
      <c r="R375">
        <f t="shared" ca="1" si="185"/>
        <v>1.5194444444444444</v>
      </c>
      <c r="S375">
        <f t="shared" ca="1" si="178"/>
        <v>4.8098000000000002E-2</v>
      </c>
      <c r="U375" s="21">
        <f t="shared" si="186"/>
        <v>46231</v>
      </c>
      <c r="V375" s="18">
        <f t="shared" si="187"/>
        <v>3.6070000000000002</v>
      </c>
      <c r="W375">
        <f t="shared" si="205"/>
        <v>3.6070000000000005E-2</v>
      </c>
      <c r="Y375" s="21">
        <f t="shared" si="201"/>
        <v>46231</v>
      </c>
      <c r="Z375" s="18">
        <f t="shared" si="188"/>
        <v>3.548</v>
      </c>
      <c r="AA375">
        <f t="shared" si="206"/>
        <v>3.5479999999999998E-2</v>
      </c>
      <c r="AC375" s="21">
        <f t="shared" si="202"/>
        <v>46091</v>
      </c>
      <c r="AD375" s="18">
        <f t="shared" si="189"/>
        <v>3.7282999999999999</v>
      </c>
      <c r="AE375">
        <f t="shared" si="207"/>
        <v>3.7282999999999997E-2</v>
      </c>
      <c r="AH375" s="21">
        <v>44565</v>
      </c>
      <c r="AI375" s="18">
        <v>4788.88</v>
      </c>
      <c r="AJ375" s="18">
        <v>5.8999999999999999E-3</v>
      </c>
      <c r="AL375" s="21">
        <v>44565</v>
      </c>
      <c r="AM375" s="18">
        <v>4788.88</v>
      </c>
      <c r="AN375" s="18">
        <v>5.8999999999999999E-3</v>
      </c>
      <c r="AP375" s="21">
        <v>44565</v>
      </c>
      <c r="AQ375" s="18">
        <v>4788.88</v>
      </c>
      <c r="AR375" s="18">
        <v>5.8999999999999999E-3</v>
      </c>
      <c r="AU375" s="1">
        <v>45498</v>
      </c>
      <c r="AV375">
        <v>5.2038000000000002</v>
      </c>
      <c r="AW375">
        <f t="shared" si="190"/>
        <v>5.2038000000000001E-2</v>
      </c>
      <c r="AY375" s="1">
        <v>45498</v>
      </c>
      <c r="AZ375">
        <v>5.0362999999999998</v>
      </c>
      <c r="BA375">
        <f t="shared" si="191"/>
        <v>5.0362999999999998E-2</v>
      </c>
      <c r="BC375" s="1">
        <v>45498</v>
      </c>
      <c r="BD375">
        <v>5.04</v>
      </c>
      <c r="BE375">
        <f t="shared" si="192"/>
        <v>5.04E-2</v>
      </c>
      <c r="BG375" s="1">
        <v>45498</v>
      </c>
      <c r="BH375">
        <v>4.5110000000000001</v>
      </c>
      <c r="BI375">
        <f t="shared" si="193"/>
        <v>4.5110000000000004E-2</v>
      </c>
      <c r="BK375" s="1">
        <v>37056</v>
      </c>
      <c r="BL375">
        <v>1.55068810330685</v>
      </c>
      <c r="BM375">
        <f t="shared" si="203"/>
        <v>1.5506881033068499E-2</v>
      </c>
      <c r="BP375" s="1">
        <v>45485</v>
      </c>
      <c r="BQ375">
        <v>183.46379999999999</v>
      </c>
      <c r="BR375">
        <f t="shared" si="194"/>
        <v>1.834638</v>
      </c>
      <c r="BT375" s="1">
        <v>45489</v>
      </c>
      <c r="BU375">
        <v>3.6739999999999999</v>
      </c>
      <c r="BV375">
        <f t="shared" si="195"/>
        <v>3.6740000000000002E-2</v>
      </c>
      <c r="BX375" s="1">
        <v>45489</v>
      </c>
      <c r="BY375">
        <v>3.6339999999999999</v>
      </c>
      <c r="BZ375">
        <f t="shared" si="196"/>
        <v>3.6339999999999997E-2</v>
      </c>
      <c r="CB375" s="1">
        <v>45498</v>
      </c>
      <c r="CC375">
        <v>3.375</v>
      </c>
      <c r="CD375">
        <f t="shared" si="197"/>
        <v>3.3750000000000002E-2</v>
      </c>
      <c r="CG375" s="1"/>
      <c r="CJ375" s="1"/>
      <c r="CL375" s="1"/>
      <c r="CM375" s="1"/>
      <c r="CP375" s="1"/>
      <c r="CS375" s="1"/>
      <c r="CV375" s="1"/>
      <c r="CY375" s="1"/>
      <c r="DB375" s="1"/>
    </row>
    <row r="376" spans="1:106" x14ac:dyDescent="0.3">
      <c r="A376" s="21">
        <f t="shared" si="198"/>
        <v>46337</v>
      </c>
      <c r="B376" s="18">
        <f t="shared" si="174"/>
        <v>112.421875</v>
      </c>
      <c r="C376">
        <f t="shared" si="204"/>
        <v>115</v>
      </c>
      <c r="D376">
        <f t="shared" ca="1" si="179"/>
        <v>-0.91388888888888886</v>
      </c>
      <c r="E376">
        <f ca="1">IF(currency="USD",'Future et co'!F376,IF(currency="EUR",'Future et co'!G376,FALSE))</f>
        <v>3.6070000000000005E-2</v>
      </c>
      <c r="F376">
        <f t="shared" ca="1" si="180"/>
        <v>3.6070000000000005E-2</v>
      </c>
      <c r="G376">
        <f t="shared" ca="1" si="181"/>
        <v>2.0569999999999998E-2</v>
      </c>
      <c r="I376" s="21">
        <f t="shared" si="199"/>
        <v>45462</v>
      </c>
      <c r="J376" s="18">
        <f t="shared" si="175"/>
        <v>0</v>
      </c>
      <c r="K376">
        <f t="shared" si="208"/>
        <v>0</v>
      </c>
      <c r="L376">
        <f t="shared" ca="1" si="183"/>
        <v>1.5166666666666666</v>
      </c>
      <c r="M376">
        <f t="shared" ca="1" si="176"/>
        <v>4.8098000000000002E-2</v>
      </c>
      <c r="O376" s="21">
        <f t="shared" si="200"/>
        <v>45462</v>
      </c>
      <c r="P376" s="18">
        <f t="shared" si="177"/>
        <v>0</v>
      </c>
      <c r="Q376">
        <f t="shared" si="184"/>
        <v>0</v>
      </c>
      <c r="R376">
        <f t="shared" ca="1" si="185"/>
        <v>1.5166666666666666</v>
      </c>
      <c r="S376">
        <f t="shared" ca="1" si="178"/>
        <v>4.8098000000000002E-2</v>
      </c>
      <c r="U376" s="21">
        <f t="shared" si="186"/>
        <v>46232</v>
      </c>
      <c r="V376" s="18">
        <f t="shared" si="187"/>
        <v>3.6070000000000002</v>
      </c>
      <c r="W376">
        <f t="shared" si="205"/>
        <v>3.6070000000000005E-2</v>
      </c>
      <c r="Y376" s="21">
        <f t="shared" si="201"/>
        <v>46232</v>
      </c>
      <c r="Z376" s="18">
        <f t="shared" si="188"/>
        <v>3.548</v>
      </c>
      <c r="AA376">
        <f t="shared" si="206"/>
        <v>3.5479999999999998E-2</v>
      </c>
      <c r="AC376" s="21">
        <f t="shared" si="202"/>
        <v>46092</v>
      </c>
      <c r="AD376" s="18">
        <f t="shared" si="189"/>
        <v>3.7282999999999999</v>
      </c>
      <c r="AE376">
        <f t="shared" si="207"/>
        <v>3.7282999999999997E-2</v>
      </c>
      <c r="AH376" s="21">
        <v>44564</v>
      </c>
      <c r="AI376" s="18">
        <v>4792.79</v>
      </c>
      <c r="AJ376" s="18">
        <v>5.8999999999999999E-3</v>
      </c>
      <c r="AL376" s="21">
        <v>44564</v>
      </c>
      <c r="AM376" s="18">
        <v>4792.79</v>
      </c>
      <c r="AN376" s="18">
        <v>5.8999999999999999E-3</v>
      </c>
      <c r="AP376" s="21">
        <v>44564</v>
      </c>
      <c r="AQ376" s="18">
        <v>4792.79</v>
      </c>
      <c r="AR376" s="18">
        <v>5.8999999999999999E-3</v>
      </c>
      <c r="AU376" s="1">
        <v>45497</v>
      </c>
      <c r="AV376">
        <v>5.2309999999999999</v>
      </c>
      <c r="AW376">
        <f t="shared" si="190"/>
        <v>5.2309999999999995E-2</v>
      </c>
      <c r="AY376" s="1">
        <v>45497</v>
      </c>
      <c r="AZ376">
        <v>5.0739999999999998</v>
      </c>
      <c r="BA376">
        <f t="shared" si="191"/>
        <v>5.074E-2</v>
      </c>
      <c r="BC376" s="1">
        <v>45497</v>
      </c>
      <c r="BD376">
        <v>5.0599999999999996</v>
      </c>
      <c r="BE376">
        <f t="shared" si="192"/>
        <v>5.0599999999999999E-2</v>
      </c>
      <c r="BG376" s="1">
        <v>45497</v>
      </c>
      <c r="BH376">
        <v>4.5461</v>
      </c>
      <c r="BI376">
        <f t="shared" si="193"/>
        <v>4.5461000000000001E-2</v>
      </c>
      <c r="BK376" s="1">
        <v>37057</v>
      </c>
      <c r="BL376">
        <v>1.5726998967072301</v>
      </c>
      <c r="BM376">
        <f t="shared" si="203"/>
        <v>1.57269989670723E-2</v>
      </c>
      <c r="BP376" s="1">
        <v>45484</v>
      </c>
      <c r="BQ376">
        <v>183.92339999999999</v>
      </c>
      <c r="BR376">
        <f t="shared" si="194"/>
        <v>1.8392339999999998</v>
      </c>
      <c r="BT376" s="1">
        <v>45488</v>
      </c>
      <c r="BU376">
        <v>3.6619999999999999</v>
      </c>
      <c r="BV376">
        <f t="shared" si="195"/>
        <v>3.662E-2</v>
      </c>
      <c r="BX376" s="1">
        <v>45488</v>
      </c>
      <c r="BY376">
        <v>3.6349999999999998</v>
      </c>
      <c r="BZ376">
        <f t="shared" si="196"/>
        <v>3.635E-2</v>
      </c>
      <c r="CB376" s="1">
        <v>45497</v>
      </c>
      <c r="CC376">
        <v>3.407</v>
      </c>
      <c r="CD376">
        <f t="shared" si="197"/>
        <v>3.4070000000000003E-2</v>
      </c>
      <c r="CG376" s="1"/>
      <c r="CJ376" s="1"/>
      <c r="CL376" s="1"/>
      <c r="CM376" s="1"/>
      <c r="CP376" s="1"/>
      <c r="CS376" s="1"/>
      <c r="CV376" s="1"/>
      <c r="CY376" s="1"/>
      <c r="DB376" s="1"/>
    </row>
    <row r="377" spans="1:106" x14ac:dyDescent="0.3">
      <c r="A377" s="21">
        <f t="shared" si="198"/>
        <v>46338</v>
      </c>
      <c r="B377" s="18">
        <f t="shared" si="174"/>
        <v>112.421875</v>
      </c>
      <c r="C377">
        <f t="shared" si="204"/>
        <v>115</v>
      </c>
      <c r="D377">
        <f t="shared" ca="1" si="179"/>
        <v>-0.91666666666666663</v>
      </c>
      <c r="E377">
        <f ca="1">IF(currency="USD",'Future et co'!F377,IF(currency="EUR",'Future et co'!G377,FALSE))</f>
        <v>3.6070000000000005E-2</v>
      </c>
      <c r="F377">
        <f t="shared" ca="1" si="180"/>
        <v>3.6070000000000005E-2</v>
      </c>
      <c r="G377">
        <f t="shared" ca="1" si="181"/>
        <v>2.0569999999999998E-2</v>
      </c>
      <c r="I377" s="21">
        <f t="shared" si="199"/>
        <v>45463</v>
      </c>
      <c r="J377" s="18">
        <f t="shared" si="175"/>
        <v>0</v>
      </c>
      <c r="K377">
        <f t="shared" si="208"/>
        <v>0</v>
      </c>
      <c r="L377">
        <f t="shared" ca="1" si="183"/>
        <v>1.5138888888888888</v>
      </c>
      <c r="M377">
        <f t="shared" ca="1" si="176"/>
        <v>4.8319000000000001E-2</v>
      </c>
      <c r="O377" s="21">
        <f t="shared" si="200"/>
        <v>45463</v>
      </c>
      <c r="P377" s="18">
        <f t="shared" si="177"/>
        <v>0</v>
      </c>
      <c r="Q377">
        <f t="shared" si="184"/>
        <v>0</v>
      </c>
      <c r="R377">
        <f t="shared" ca="1" si="185"/>
        <v>1.5138888888888888</v>
      </c>
      <c r="S377">
        <f t="shared" ca="1" si="178"/>
        <v>4.8319000000000001E-2</v>
      </c>
      <c r="U377" s="21">
        <f t="shared" si="186"/>
        <v>46233</v>
      </c>
      <c r="V377" s="18">
        <f t="shared" si="187"/>
        <v>3.6070000000000002</v>
      </c>
      <c r="W377">
        <f t="shared" si="205"/>
        <v>3.6070000000000005E-2</v>
      </c>
      <c r="Y377" s="21">
        <f t="shared" si="201"/>
        <v>46233</v>
      </c>
      <c r="Z377" s="18">
        <f t="shared" si="188"/>
        <v>3.548</v>
      </c>
      <c r="AA377">
        <f t="shared" si="206"/>
        <v>3.5479999999999998E-2</v>
      </c>
      <c r="AC377" s="21">
        <f t="shared" si="202"/>
        <v>46093</v>
      </c>
      <c r="AD377" s="18">
        <f t="shared" si="189"/>
        <v>3.7282999999999999</v>
      </c>
      <c r="AE377">
        <f t="shared" si="207"/>
        <v>3.7282999999999997E-2</v>
      </c>
      <c r="AH377" s="21">
        <v>44561</v>
      </c>
      <c r="AI377" s="18">
        <v>4762.2</v>
      </c>
      <c r="AJ377" s="18">
        <v>5.8999999999999999E-3</v>
      </c>
      <c r="AL377" s="21">
        <v>44561</v>
      </c>
      <c r="AM377" s="18">
        <v>4762.2</v>
      </c>
      <c r="AN377" s="18">
        <v>5.8999999999999999E-3</v>
      </c>
      <c r="AP377" s="21">
        <v>44561</v>
      </c>
      <c r="AQ377" s="18">
        <v>4762.2</v>
      </c>
      <c r="AR377" s="18">
        <v>5.8999999999999999E-3</v>
      </c>
      <c r="AU377" s="1">
        <v>45496</v>
      </c>
      <c r="AV377">
        <v>5.2510000000000003</v>
      </c>
      <c r="AW377">
        <f t="shared" si="190"/>
        <v>5.2510000000000001E-2</v>
      </c>
      <c r="AY377" s="1">
        <v>45496</v>
      </c>
      <c r="AZ377">
        <v>5.0810000000000004</v>
      </c>
      <c r="BA377">
        <f t="shared" si="191"/>
        <v>5.0810000000000001E-2</v>
      </c>
      <c r="BC377" s="1">
        <v>45496</v>
      </c>
      <c r="BD377">
        <v>5.0839999999999996</v>
      </c>
      <c r="BE377">
        <f t="shared" si="192"/>
        <v>5.0839999999999996E-2</v>
      </c>
      <c r="BG377" s="1">
        <v>45496</v>
      </c>
      <c r="BH377">
        <v>4.5650000000000004</v>
      </c>
      <c r="BI377">
        <f t="shared" si="193"/>
        <v>4.5650000000000003E-2</v>
      </c>
      <c r="BK377" s="1">
        <v>37060</v>
      </c>
      <c r="BL377">
        <v>1.55985057232809</v>
      </c>
      <c r="BM377">
        <f t="shared" si="203"/>
        <v>1.5598505723280899E-2</v>
      </c>
      <c r="BP377" s="1">
        <v>45483</v>
      </c>
      <c r="BQ377">
        <v>182.86490000000001</v>
      </c>
      <c r="BR377">
        <f t="shared" si="194"/>
        <v>1.828649</v>
      </c>
      <c r="BT377" s="1">
        <v>45485</v>
      </c>
      <c r="BU377">
        <v>3.6640000000000001</v>
      </c>
      <c r="BV377">
        <f t="shared" si="195"/>
        <v>3.6639999999999999E-2</v>
      </c>
      <c r="BX377" s="1">
        <v>45485</v>
      </c>
      <c r="BY377">
        <v>3.6619999999999999</v>
      </c>
      <c r="BZ377">
        <f t="shared" si="196"/>
        <v>3.662E-2</v>
      </c>
      <c r="CB377" s="1">
        <v>45496</v>
      </c>
      <c r="CC377">
        <v>3.4359999999999999</v>
      </c>
      <c r="CD377">
        <f t="shared" si="197"/>
        <v>3.4360000000000002E-2</v>
      </c>
      <c r="CG377" s="1"/>
      <c r="CJ377" s="1"/>
      <c r="CL377" s="1"/>
      <c r="CM377" s="1"/>
      <c r="CP377" s="1"/>
      <c r="CS377" s="1"/>
      <c r="CV377" s="1"/>
      <c r="CY377" s="1"/>
      <c r="DB377" s="1"/>
    </row>
    <row r="378" spans="1:106" x14ac:dyDescent="0.3">
      <c r="A378" s="21">
        <f t="shared" si="198"/>
        <v>46339</v>
      </c>
      <c r="B378" s="18">
        <f t="shared" si="174"/>
        <v>112.421875</v>
      </c>
      <c r="C378">
        <f t="shared" si="204"/>
        <v>115</v>
      </c>
      <c r="D378">
        <f t="shared" ca="1" si="179"/>
        <v>-0.9194444444444444</v>
      </c>
      <c r="E378">
        <f ca="1">IF(currency="USD",'Future et co'!F378,IF(currency="EUR",'Future et co'!G378,FALSE))</f>
        <v>3.6070000000000005E-2</v>
      </c>
      <c r="F378">
        <f t="shared" ca="1" si="180"/>
        <v>3.6070000000000005E-2</v>
      </c>
      <c r="G378">
        <f t="shared" ca="1" si="181"/>
        <v>2.0569999999999998E-2</v>
      </c>
      <c r="I378" s="21">
        <f t="shared" si="199"/>
        <v>45464</v>
      </c>
      <c r="J378" s="18">
        <f t="shared" si="175"/>
        <v>0</v>
      </c>
      <c r="K378">
        <f t="shared" si="208"/>
        <v>0</v>
      </c>
      <c r="L378">
        <f t="shared" ca="1" si="183"/>
        <v>1.5111111111111111</v>
      </c>
      <c r="M378">
        <f t="shared" ca="1" si="176"/>
        <v>4.8174000000000002E-2</v>
      </c>
      <c r="O378" s="21">
        <f t="shared" si="200"/>
        <v>45464</v>
      </c>
      <c r="P378" s="18">
        <f t="shared" si="177"/>
        <v>0</v>
      </c>
      <c r="Q378">
        <f t="shared" si="184"/>
        <v>0</v>
      </c>
      <c r="R378">
        <f t="shared" ca="1" si="185"/>
        <v>1.5111111111111111</v>
      </c>
      <c r="S378">
        <f t="shared" ca="1" si="178"/>
        <v>4.8174000000000002E-2</v>
      </c>
      <c r="U378" s="21">
        <f t="shared" si="186"/>
        <v>46234</v>
      </c>
      <c r="V378" s="18">
        <f t="shared" si="187"/>
        <v>3.6070000000000002</v>
      </c>
      <c r="W378">
        <f t="shared" si="205"/>
        <v>3.6070000000000005E-2</v>
      </c>
      <c r="Y378" s="21">
        <f t="shared" si="201"/>
        <v>46234</v>
      </c>
      <c r="Z378" s="18">
        <f t="shared" si="188"/>
        <v>3.548</v>
      </c>
      <c r="AA378">
        <f t="shared" si="206"/>
        <v>3.5479999999999998E-2</v>
      </c>
      <c r="AC378" s="21">
        <f t="shared" si="202"/>
        <v>46094</v>
      </c>
      <c r="AD378" s="18">
        <f t="shared" si="189"/>
        <v>3.7282999999999999</v>
      </c>
      <c r="AE378">
        <f t="shared" si="207"/>
        <v>3.7282999999999997E-2</v>
      </c>
      <c r="AH378" s="21">
        <v>44560</v>
      </c>
      <c r="AI378" s="18">
        <v>4756.92</v>
      </c>
      <c r="AJ378" s="18">
        <v>8.3999999999999995E-3</v>
      </c>
      <c r="AL378" s="21">
        <v>44560</v>
      </c>
      <c r="AM378" s="18">
        <v>4756.92</v>
      </c>
      <c r="AN378" s="18">
        <v>8.3999999999999995E-3</v>
      </c>
      <c r="AP378" s="21">
        <v>44560</v>
      </c>
      <c r="AQ378" s="18">
        <v>4756.92</v>
      </c>
      <c r="AR378" s="18">
        <v>8.3999999999999995E-3</v>
      </c>
      <c r="AU378" s="1">
        <v>45495</v>
      </c>
      <c r="AV378">
        <v>5.2439999999999998</v>
      </c>
      <c r="AW378">
        <f t="shared" si="190"/>
        <v>5.2440000000000001E-2</v>
      </c>
      <c r="AY378" s="1">
        <v>45495</v>
      </c>
      <c r="AZ378">
        <v>5.1120000000000001</v>
      </c>
      <c r="BA378">
        <f t="shared" si="191"/>
        <v>5.1119999999999999E-2</v>
      </c>
      <c r="BC378" s="1">
        <v>45495</v>
      </c>
      <c r="BD378">
        <v>5.0990000000000002</v>
      </c>
      <c r="BE378">
        <f t="shared" si="192"/>
        <v>5.0990000000000001E-2</v>
      </c>
      <c r="BG378" s="1">
        <v>45495</v>
      </c>
      <c r="BH378">
        <v>4.5860000000000003</v>
      </c>
      <c r="BI378">
        <f t="shared" si="193"/>
        <v>4.5860000000000005E-2</v>
      </c>
      <c r="BK378" s="1">
        <v>37061</v>
      </c>
      <c r="BL378">
        <v>1.52753472592116</v>
      </c>
      <c r="BM378">
        <f t="shared" si="203"/>
        <v>1.52753472592116E-2</v>
      </c>
      <c r="BP378" s="1">
        <v>45482</v>
      </c>
      <c r="BQ378">
        <v>182.25210000000001</v>
      </c>
      <c r="BR378">
        <f t="shared" si="194"/>
        <v>1.8225210000000001</v>
      </c>
      <c r="BT378" s="1">
        <v>45484</v>
      </c>
      <c r="BU378">
        <v>3.6850000000000001</v>
      </c>
      <c r="BV378">
        <f t="shared" si="195"/>
        <v>3.6850000000000001E-2</v>
      </c>
      <c r="BX378" s="1">
        <v>45484</v>
      </c>
      <c r="BY378">
        <v>3.6760000000000002</v>
      </c>
      <c r="BZ378">
        <f t="shared" si="196"/>
        <v>3.6760000000000001E-2</v>
      </c>
      <c r="CB378" s="1">
        <v>45495</v>
      </c>
      <c r="CC378">
        <v>3.4580000000000002</v>
      </c>
      <c r="CD378">
        <f t="shared" si="197"/>
        <v>3.458E-2</v>
      </c>
      <c r="CG378" s="1"/>
      <c r="CJ378" s="1"/>
      <c r="CL378" s="1"/>
      <c r="CM378" s="1"/>
      <c r="CP378" s="1"/>
      <c r="CS378" s="1"/>
      <c r="CV378" s="1"/>
      <c r="CY378" s="1"/>
      <c r="DB378" s="1"/>
    </row>
    <row r="379" spans="1:106" x14ac:dyDescent="0.3">
      <c r="A379" s="21">
        <f t="shared" si="198"/>
        <v>46342</v>
      </c>
      <c r="B379" s="18">
        <f t="shared" si="174"/>
        <v>112.421875</v>
      </c>
      <c r="C379">
        <f t="shared" si="204"/>
        <v>115</v>
      </c>
      <c r="D379">
        <f t="shared" ca="1" si="179"/>
        <v>-0.92777777777777781</v>
      </c>
      <c r="E379">
        <f ca="1">IF(currency="USD",'Future et co'!F379,IF(currency="EUR",'Future et co'!G379,FALSE))</f>
        <v>3.6070000000000005E-2</v>
      </c>
      <c r="F379">
        <f t="shared" ca="1" si="180"/>
        <v>3.6070000000000005E-2</v>
      </c>
      <c r="G379">
        <f t="shared" ca="1" si="181"/>
        <v>2.0569999999999998E-2</v>
      </c>
      <c r="I379" s="21">
        <f t="shared" si="199"/>
        <v>45467</v>
      </c>
      <c r="J379" s="18">
        <f t="shared" si="175"/>
        <v>0</v>
      </c>
      <c r="K379">
        <f t="shared" si="208"/>
        <v>0</v>
      </c>
      <c r="L379">
        <f t="shared" ca="1" si="183"/>
        <v>1.5027777777777778</v>
      </c>
      <c r="M379">
        <f t="shared" ca="1" si="176"/>
        <v>4.8029999999999996E-2</v>
      </c>
      <c r="O379" s="21">
        <f t="shared" si="200"/>
        <v>45467</v>
      </c>
      <c r="P379" s="18">
        <f t="shared" si="177"/>
        <v>0</v>
      </c>
      <c r="Q379">
        <f t="shared" si="184"/>
        <v>0</v>
      </c>
      <c r="R379">
        <f t="shared" ca="1" si="185"/>
        <v>1.5027777777777778</v>
      </c>
      <c r="S379">
        <f t="shared" ca="1" si="178"/>
        <v>4.8029999999999996E-2</v>
      </c>
      <c r="U379" s="21">
        <f t="shared" si="186"/>
        <v>46237</v>
      </c>
      <c r="V379" s="18">
        <f t="shared" si="187"/>
        <v>3.6070000000000002</v>
      </c>
      <c r="W379">
        <f t="shared" si="205"/>
        <v>3.6070000000000005E-2</v>
      </c>
      <c r="Y379" s="21">
        <f t="shared" si="201"/>
        <v>46237</v>
      </c>
      <c r="Z379" s="18">
        <f t="shared" si="188"/>
        <v>3.548</v>
      </c>
      <c r="AA379">
        <f t="shared" si="206"/>
        <v>3.5479999999999998E-2</v>
      </c>
      <c r="AC379" s="21">
        <f t="shared" si="202"/>
        <v>46097</v>
      </c>
      <c r="AD379" s="18">
        <f t="shared" si="189"/>
        <v>3.7282999999999999</v>
      </c>
      <c r="AE379">
        <f t="shared" si="207"/>
        <v>3.7282999999999997E-2</v>
      </c>
      <c r="AH379" s="21">
        <v>44559</v>
      </c>
      <c r="AI379" s="18">
        <v>4772.04</v>
      </c>
      <c r="AJ379" s="18">
        <v>8.3999999999999995E-3</v>
      </c>
      <c r="AL379" s="21">
        <v>44559</v>
      </c>
      <c r="AM379" s="18">
        <v>4772.04</v>
      </c>
      <c r="AN379" s="18">
        <v>8.3999999999999995E-3</v>
      </c>
      <c r="AP379" s="21">
        <v>44559</v>
      </c>
      <c r="AQ379" s="18">
        <v>4772.04</v>
      </c>
      <c r="AR379" s="18">
        <v>8.3999999999999995E-3</v>
      </c>
      <c r="AU379" s="1">
        <v>45492</v>
      </c>
      <c r="AV379">
        <v>5.2380000000000004</v>
      </c>
      <c r="AW379">
        <f t="shared" si="190"/>
        <v>5.2380000000000003E-2</v>
      </c>
      <c r="AY379" s="1">
        <v>45492</v>
      </c>
      <c r="AZ379">
        <v>5.1040000000000001</v>
      </c>
      <c r="BA379">
        <f t="shared" si="191"/>
        <v>5.1040000000000002E-2</v>
      </c>
      <c r="BC379" s="1">
        <v>45492</v>
      </c>
      <c r="BD379">
        <v>5.0949999999999998</v>
      </c>
      <c r="BE379">
        <f t="shared" si="192"/>
        <v>5.0949999999999995E-2</v>
      </c>
      <c r="BG379" s="1">
        <v>45492</v>
      </c>
      <c r="BH379">
        <v>4.5843999999999996</v>
      </c>
      <c r="BI379">
        <f t="shared" si="193"/>
        <v>4.5843999999999996E-2</v>
      </c>
      <c r="BK379" s="1">
        <v>37062</v>
      </c>
      <c r="BL379">
        <v>1.5492220412539</v>
      </c>
      <c r="BM379">
        <f t="shared" si="203"/>
        <v>1.5492220412538999E-2</v>
      </c>
      <c r="BP379" s="1">
        <v>45481</v>
      </c>
      <c r="BQ379">
        <v>182.83709999999999</v>
      </c>
      <c r="BR379">
        <f t="shared" si="194"/>
        <v>1.828371</v>
      </c>
      <c r="BT379" s="1">
        <v>45483</v>
      </c>
      <c r="BU379">
        <v>3.7040000000000002</v>
      </c>
      <c r="BV379">
        <f t="shared" si="195"/>
        <v>3.7040000000000003E-2</v>
      </c>
      <c r="BX379" s="1">
        <v>45483</v>
      </c>
      <c r="BY379">
        <v>3.6829999999999998</v>
      </c>
      <c r="BZ379">
        <f t="shared" si="196"/>
        <v>3.6830000000000002E-2</v>
      </c>
      <c r="CB379" s="1">
        <v>45492</v>
      </c>
      <c r="CC379">
        <v>3.4369999999999998</v>
      </c>
      <c r="CD379">
        <f t="shared" si="197"/>
        <v>3.4369999999999998E-2</v>
      </c>
      <c r="CG379" s="1"/>
      <c r="CJ379" s="1"/>
      <c r="CL379" s="1"/>
      <c r="CM379" s="1"/>
      <c r="CP379" s="1"/>
      <c r="CS379" s="1"/>
      <c r="CV379" s="1"/>
      <c r="CY379" s="1"/>
      <c r="DB379" s="1"/>
    </row>
    <row r="380" spans="1:106" x14ac:dyDescent="0.3">
      <c r="A380" s="21">
        <f t="shared" si="198"/>
        <v>46343</v>
      </c>
      <c r="B380" s="18">
        <f t="shared" si="174"/>
        <v>112.421875</v>
      </c>
      <c r="C380">
        <f t="shared" si="204"/>
        <v>115</v>
      </c>
      <c r="D380">
        <f t="shared" ca="1" si="179"/>
        <v>-0.93055555555555558</v>
      </c>
      <c r="E380">
        <f ca="1">IF(currency="USD",'Future et co'!F380,IF(currency="EUR",'Future et co'!G380,FALSE))</f>
        <v>3.6070000000000005E-2</v>
      </c>
      <c r="F380">
        <f t="shared" ca="1" si="180"/>
        <v>3.6070000000000005E-2</v>
      </c>
      <c r="G380">
        <f t="shared" ca="1" si="181"/>
        <v>2.0569999999999998E-2</v>
      </c>
      <c r="I380" s="21">
        <f t="shared" si="199"/>
        <v>45468</v>
      </c>
      <c r="J380" s="18">
        <f t="shared" si="175"/>
        <v>0</v>
      </c>
      <c r="K380">
        <f t="shared" si="208"/>
        <v>0</v>
      </c>
      <c r="L380">
        <f t="shared" ca="1" si="183"/>
        <v>1.5</v>
      </c>
      <c r="M380">
        <f t="shared" ca="1" si="176"/>
        <v>4.8219999999999999E-2</v>
      </c>
      <c r="O380" s="21">
        <f t="shared" si="200"/>
        <v>45468</v>
      </c>
      <c r="P380" s="18">
        <f t="shared" si="177"/>
        <v>0</v>
      </c>
      <c r="Q380">
        <f t="shared" si="184"/>
        <v>0</v>
      </c>
      <c r="R380">
        <f t="shared" ca="1" si="185"/>
        <v>1.5</v>
      </c>
      <c r="S380">
        <f t="shared" ca="1" si="178"/>
        <v>4.8219999999999999E-2</v>
      </c>
      <c r="U380" s="21">
        <f t="shared" si="186"/>
        <v>46238</v>
      </c>
      <c r="V380" s="18">
        <f t="shared" si="187"/>
        <v>3.6070000000000002</v>
      </c>
      <c r="W380">
        <f t="shared" si="205"/>
        <v>3.6070000000000005E-2</v>
      </c>
      <c r="Y380" s="21">
        <f t="shared" si="201"/>
        <v>46238</v>
      </c>
      <c r="Z380" s="18">
        <f t="shared" si="188"/>
        <v>3.548</v>
      </c>
      <c r="AA380">
        <f t="shared" si="206"/>
        <v>3.5479999999999998E-2</v>
      </c>
      <c r="AC380" s="21">
        <f t="shared" si="202"/>
        <v>46098</v>
      </c>
      <c r="AD380" s="18">
        <f t="shared" si="189"/>
        <v>3.7282999999999999</v>
      </c>
      <c r="AE380">
        <f t="shared" si="207"/>
        <v>3.7282999999999997E-2</v>
      </c>
      <c r="AH380" s="21">
        <v>44558</v>
      </c>
      <c r="AI380" s="18">
        <v>4765.6000000000004</v>
      </c>
      <c r="AJ380" s="18">
        <v>8.3999999999999995E-3</v>
      </c>
      <c r="AL380" s="21">
        <v>44558</v>
      </c>
      <c r="AM380" s="18">
        <v>4765.6000000000004</v>
      </c>
      <c r="AN380" s="18">
        <v>8.3999999999999995E-3</v>
      </c>
      <c r="AP380" s="21">
        <v>44558</v>
      </c>
      <c r="AQ380" s="18">
        <v>4765.6000000000004</v>
      </c>
      <c r="AR380" s="18">
        <v>8.3999999999999995E-3</v>
      </c>
      <c r="AU380" s="1">
        <v>45491</v>
      </c>
      <c r="AV380">
        <v>5.2385000000000002</v>
      </c>
      <c r="AW380">
        <f t="shared" si="190"/>
        <v>5.2385000000000001E-2</v>
      </c>
      <c r="AY380" s="1">
        <v>45491</v>
      </c>
      <c r="AZ380">
        <v>5.0848000000000004</v>
      </c>
      <c r="BA380">
        <f t="shared" si="191"/>
        <v>5.0848000000000004E-2</v>
      </c>
      <c r="BC380" s="1">
        <v>45491</v>
      </c>
      <c r="BD380">
        <v>5.08</v>
      </c>
      <c r="BE380">
        <f t="shared" si="192"/>
        <v>5.0799999999999998E-2</v>
      </c>
      <c r="BG380" s="1">
        <v>45491</v>
      </c>
      <c r="BH380">
        <v>4.5469999999999997</v>
      </c>
      <c r="BI380">
        <f t="shared" si="193"/>
        <v>4.5469999999999997E-2</v>
      </c>
      <c r="BK380" s="1">
        <v>37063</v>
      </c>
      <c r="BL380">
        <v>1.52964165061596</v>
      </c>
      <c r="BM380">
        <f t="shared" si="203"/>
        <v>1.5296416506159601E-2</v>
      </c>
      <c r="BP380" s="1">
        <v>45478</v>
      </c>
      <c r="BQ380">
        <v>182.57249999999999</v>
      </c>
      <c r="BR380">
        <f t="shared" si="194"/>
        <v>1.8257249999999998</v>
      </c>
      <c r="BT380" s="1">
        <v>45482</v>
      </c>
      <c r="BU380">
        <v>3.7080000000000002</v>
      </c>
      <c r="BV380">
        <f t="shared" si="195"/>
        <v>3.7080000000000002E-2</v>
      </c>
      <c r="BX380" s="1">
        <v>45482</v>
      </c>
      <c r="BY380">
        <v>3.6680000000000001</v>
      </c>
      <c r="BZ380">
        <f t="shared" si="196"/>
        <v>3.6680000000000004E-2</v>
      </c>
      <c r="CB380" s="1">
        <v>45491</v>
      </c>
      <c r="CC380">
        <v>3.427</v>
      </c>
      <c r="CD380">
        <f t="shared" si="197"/>
        <v>3.4270000000000002E-2</v>
      </c>
      <c r="CG380" s="1"/>
      <c r="CJ380" s="1"/>
      <c r="CL380" s="1"/>
      <c r="CM380" s="1"/>
      <c r="CP380" s="1"/>
      <c r="CS380" s="1"/>
      <c r="CV380" s="1"/>
      <c r="CY380" s="1"/>
      <c r="DB380" s="1"/>
    </row>
    <row r="381" spans="1:106" x14ac:dyDescent="0.3">
      <c r="A381" s="21">
        <f t="shared" si="198"/>
        <v>46344</v>
      </c>
      <c r="B381" s="18">
        <f t="shared" si="174"/>
        <v>112.421875</v>
      </c>
      <c r="C381">
        <f t="shared" si="204"/>
        <v>115</v>
      </c>
      <c r="D381">
        <f t="shared" ca="1" si="179"/>
        <v>-0.93333333333333335</v>
      </c>
      <c r="E381">
        <f ca="1">IF(currency="USD",'Future et co'!F381,IF(currency="EUR",'Future et co'!G381,FALSE))</f>
        <v>3.6070000000000005E-2</v>
      </c>
      <c r="F381">
        <f t="shared" ca="1" si="180"/>
        <v>3.6070000000000005E-2</v>
      </c>
      <c r="G381">
        <f t="shared" ca="1" si="181"/>
        <v>2.0569999999999998E-2</v>
      </c>
      <c r="I381" s="21">
        <f t="shared" si="199"/>
        <v>45469</v>
      </c>
      <c r="J381" s="18">
        <f t="shared" si="175"/>
        <v>0</v>
      </c>
      <c r="K381">
        <f t="shared" si="208"/>
        <v>0</v>
      </c>
      <c r="L381">
        <f t="shared" ca="1" si="183"/>
        <v>1.4972222222222222</v>
      </c>
      <c r="M381">
        <f t="shared" ca="1" si="176"/>
        <v>4.8719999999999999E-2</v>
      </c>
      <c r="O381" s="21">
        <f t="shared" si="200"/>
        <v>45469</v>
      </c>
      <c r="P381" s="18">
        <f t="shared" si="177"/>
        <v>0</v>
      </c>
      <c r="Q381">
        <f t="shared" si="184"/>
        <v>0</v>
      </c>
      <c r="R381">
        <f t="shared" ca="1" si="185"/>
        <v>1.4972222222222222</v>
      </c>
      <c r="S381">
        <f t="shared" ca="1" si="178"/>
        <v>4.8719999999999999E-2</v>
      </c>
      <c r="U381" s="21">
        <f t="shared" si="186"/>
        <v>46239</v>
      </c>
      <c r="V381" s="18">
        <f t="shared" si="187"/>
        <v>3.6070000000000002</v>
      </c>
      <c r="W381">
        <f t="shared" si="205"/>
        <v>3.6070000000000005E-2</v>
      </c>
      <c r="Y381" s="21">
        <f t="shared" si="201"/>
        <v>46239</v>
      </c>
      <c r="Z381" s="18">
        <f t="shared" si="188"/>
        <v>3.548</v>
      </c>
      <c r="AA381">
        <f t="shared" si="206"/>
        <v>3.5479999999999998E-2</v>
      </c>
      <c r="AC381" s="21">
        <f t="shared" si="202"/>
        <v>46099</v>
      </c>
      <c r="AD381" s="18">
        <f t="shared" si="189"/>
        <v>3.7282999999999999</v>
      </c>
      <c r="AE381">
        <f t="shared" si="207"/>
        <v>3.7282999999999997E-2</v>
      </c>
      <c r="AH381" s="21">
        <v>44557</v>
      </c>
      <c r="AI381" s="18">
        <v>4769.8900000000003</v>
      </c>
      <c r="AJ381" s="18">
        <v>8.3999999999999995E-3</v>
      </c>
      <c r="AL381" s="21">
        <v>44557</v>
      </c>
      <c r="AM381" s="18">
        <v>4769.8900000000003</v>
      </c>
      <c r="AN381" s="18">
        <v>8.3999999999999995E-3</v>
      </c>
      <c r="AP381" s="21">
        <v>44557</v>
      </c>
      <c r="AQ381" s="18">
        <v>4769.8900000000003</v>
      </c>
      <c r="AR381" s="18">
        <v>8.3999999999999995E-3</v>
      </c>
      <c r="AU381" s="1">
        <v>45490</v>
      </c>
      <c r="AV381">
        <v>5.2390999999999996</v>
      </c>
      <c r="AW381">
        <f t="shared" si="190"/>
        <v>5.2390999999999993E-2</v>
      </c>
      <c r="AY381" s="1">
        <v>45490</v>
      </c>
      <c r="AZ381">
        <v>5.0819000000000001</v>
      </c>
      <c r="BA381">
        <f t="shared" si="191"/>
        <v>5.0819000000000003E-2</v>
      </c>
      <c r="BC381" s="1">
        <v>45490</v>
      </c>
      <c r="BD381">
        <v>5.0730000000000004</v>
      </c>
      <c r="BE381">
        <f t="shared" si="192"/>
        <v>5.0730000000000004E-2</v>
      </c>
      <c r="BG381" s="1">
        <v>45490</v>
      </c>
      <c r="BH381">
        <v>4.5209999999999999</v>
      </c>
      <c r="BI381">
        <f t="shared" si="193"/>
        <v>4.521E-2</v>
      </c>
      <c r="BK381" s="1">
        <v>37064</v>
      </c>
      <c r="BL381">
        <v>1.5595270664474801</v>
      </c>
      <c r="BM381">
        <f t="shared" si="203"/>
        <v>1.5595270664474801E-2</v>
      </c>
      <c r="BP381" s="1">
        <v>45477</v>
      </c>
      <c r="BQ381">
        <v>181.84819999999999</v>
      </c>
      <c r="BR381">
        <f t="shared" si="194"/>
        <v>1.8184819999999999</v>
      </c>
      <c r="BT381" s="1">
        <v>45481</v>
      </c>
      <c r="BU381">
        <v>3.6989999999999998</v>
      </c>
      <c r="BV381">
        <f t="shared" si="195"/>
        <v>3.6989999999999995E-2</v>
      </c>
      <c r="BX381" s="1">
        <v>45481</v>
      </c>
      <c r="BY381">
        <v>3.6749999999999998</v>
      </c>
      <c r="BZ381">
        <f t="shared" si="196"/>
        <v>3.6749999999999998E-2</v>
      </c>
      <c r="CB381" s="1">
        <v>45490</v>
      </c>
      <c r="CC381">
        <v>3.4279999999999999</v>
      </c>
      <c r="CD381">
        <f t="shared" si="197"/>
        <v>3.4279999999999998E-2</v>
      </c>
      <c r="CG381" s="1"/>
      <c r="CJ381" s="1"/>
      <c r="CL381" s="1"/>
      <c r="CM381" s="1"/>
      <c r="CP381" s="1"/>
      <c r="CS381" s="1"/>
      <c r="CV381" s="1"/>
      <c r="CY381" s="1"/>
      <c r="DB381" s="1"/>
    </row>
    <row r="382" spans="1:106" x14ac:dyDescent="0.3">
      <c r="A382" s="21">
        <f t="shared" si="198"/>
        <v>46345</v>
      </c>
      <c r="B382" s="18">
        <f t="shared" si="174"/>
        <v>112.421875</v>
      </c>
      <c r="C382">
        <f t="shared" si="204"/>
        <v>115</v>
      </c>
      <c r="D382">
        <f t="shared" ca="1" si="179"/>
        <v>-0.93611111111111112</v>
      </c>
      <c r="E382">
        <f ca="1">IF(currency="USD",'Future et co'!F382,IF(currency="EUR",'Future et co'!G382,FALSE))</f>
        <v>3.6070000000000005E-2</v>
      </c>
      <c r="F382">
        <f t="shared" ca="1" si="180"/>
        <v>3.6070000000000005E-2</v>
      </c>
      <c r="G382">
        <f t="shared" ca="1" si="181"/>
        <v>2.0569999999999998E-2</v>
      </c>
      <c r="I382" s="21">
        <f t="shared" si="199"/>
        <v>45470</v>
      </c>
      <c r="J382" s="18">
        <f t="shared" si="175"/>
        <v>0</v>
      </c>
      <c r="K382">
        <f t="shared" si="208"/>
        <v>0</v>
      </c>
      <c r="L382">
        <f t="shared" ca="1" si="183"/>
        <v>1.4944444444444445</v>
      </c>
      <c r="M382">
        <f t="shared" ca="1" si="176"/>
        <v>4.8310000000000006E-2</v>
      </c>
      <c r="O382" s="21">
        <f t="shared" si="200"/>
        <v>45470</v>
      </c>
      <c r="P382" s="18">
        <f t="shared" si="177"/>
        <v>0</v>
      </c>
      <c r="Q382">
        <f t="shared" si="184"/>
        <v>0</v>
      </c>
      <c r="R382">
        <f t="shared" ca="1" si="185"/>
        <v>1.4944444444444445</v>
      </c>
      <c r="S382">
        <f t="shared" ca="1" si="178"/>
        <v>4.8310000000000006E-2</v>
      </c>
      <c r="U382" s="21">
        <f t="shared" si="186"/>
        <v>46240</v>
      </c>
      <c r="V382" s="18">
        <f t="shared" si="187"/>
        <v>3.6070000000000002</v>
      </c>
      <c r="W382">
        <f t="shared" si="205"/>
        <v>3.6070000000000005E-2</v>
      </c>
      <c r="Y382" s="21">
        <f t="shared" si="201"/>
        <v>46240</v>
      </c>
      <c r="Z382" s="18">
        <f t="shared" si="188"/>
        <v>3.548</v>
      </c>
      <c r="AA382">
        <f t="shared" si="206"/>
        <v>3.5479999999999998E-2</v>
      </c>
      <c r="AC382" s="21">
        <f t="shared" si="202"/>
        <v>46100</v>
      </c>
      <c r="AD382" s="18">
        <f t="shared" si="189"/>
        <v>3.7282999999999999</v>
      </c>
      <c r="AE382">
        <f t="shared" si="207"/>
        <v>3.7282999999999997E-2</v>
      </c>
      <c r="AH382" s="21">
        <v>44553</v>
      </c>
      <c r="AI382" s="18">
        <v>4704.28</v>
      </c>
      <c r="AJ382" s="18">
        <v>8.3999999999999995E-3</v>
      </c>
      <c r="AL382" s="21">
        <v>44553</v>
      </c>
      <c r="AM382" s="18">
        <v>4704.28</v>
      </c>
      <c r="AN382" s="18">
        <v>8.3999999999999995E-3</v>
      </c>
      <c r="AP382" s="21">
        <v>44553</v>
      </c>
      <c r="AQ382" s="18">
        <v>4704.28</v>
      </c>
      <c r="AR382" s="18">
        <v>8.3999999999999995E-3</v>
      </c>
      <c r="AU382" s="1">
        <v>45489</v>
      </c>
      <c r="AV382">
        <v>5.2359999999999998</v>
      </c>
      <c r="AW382">
        <f t="shared" si="190"/>
        <v>5.2359999999999997E-2</v>
      </c>
      <c r="AY382" s="1">
        <v>45489</v>
      </c>
      <c r="AZ382">
        <v>5.0751999999999997</v>
      </c>
      <c r="BA382">
        <f t="shared" si="191"/>
        <v>5.0751999999999999E-2</v>
      </c>
      <c r="BC382" s="1">
        <v>45489</v>
      </c>
      <c r="BD382">
        <v>5.056</v>
      </c>
      <c r="BE382">
        <f t="shared" si="192"/>
        <v>5.0560000000000001E-2</v>
      </c>
      <c r="BG382" s="1">
        <v>45489</v>
      </c>
      <c r="BH382">
        <v>4.5010000000000003</v>
      </c>
      <c r="BI382">
        <f t="shared" si="193"/>
        <v>4.5010000000000001E-2</v>
      </c>
      <c r="BK382" s="1">
        <v>37067</v>
      </c>
      <c r="BL382">
        <v>1.55137672940899</v>
      </c>
      <c r="BM382">
        <f t="shared" si="203"/>
        <v>1.5513767294089899E-2</v>
      </c>
      <c r="BP382" s="1">
        <v>45476</v>
      </c>
      <c r="BQ382">
        <v>182.3775</v>
      </c>
      <c r="BR382">
        <f t="shared" si="194"/>
        <v>1.8237749999999999</v>
      </c>
      <c r="BT382" s="1">
        <v>45478</v>
      </c>
      <c r="BU382">
        <v>3.7120000000000002</v>
      </c>
      <c r="BV382">
        <f t="shared" si="195"/>
        <v>3.712E-2</v>
      </c>
      <c r="BX382" s="1">
        <v>45478</v>
      </c>
      <c r="BY382">
        <v>3.6779999999999999</v>
      </c>
      <c r="BZ382">
        <f t="shared" si="196"/>
        <v>3.678E-2</v>
      </c>
      <c r="CB382" s="1">
        <v>45489</v>
      </c>
      <c r="CC382">
        <v>3.4369999999999998</v>
      </c>
      <c r="CD382">
        <f t="shared" si="197"/>
        <v>3.4369999999999998E-2</v>
      </c>
      <c r="CG382" s="1"/>
      <c r="CJ382" s="1"/>
      <c r="CL382" s="1"/>
      <c r="CM382" s="1"/>
      <c r="CP382" s="1"/>
      <c r="CS382" s="1"/>
      <c r="CV382" s="1"/>
      <c r="CY382" s="1"/>
      <c r="DB382" s="1"/>
    </row>
    <row r="383" spans="1:106" x14ac:dyDescent="0.3">
      <c r="A383" s="21">
        <f t="shared" si="198"/>
        <v>46346</v>
      </c>
      <c r="B383" s="18">
        <f t="shared" si="174"/>
        <v>112.421875</v>
      </c>
      <c r="C383">
        <f t="shared" si="204"/>
        <v>115</v>
      </c>
      <c r="D383">
        <f t="shared" ca="1" si="179"/>
        <v>-0.93888888888888888</v>
      </c>
      <c r="E383">
        <f ca="1">IF(currency="USD",'Future et co'!F383,IF(currency="EUR",'Future et co'!G383,FALSE))</f>
        <v>3.6070000000000005E-2</v>
      </c>
      <c r="F383">
        <f t="shared" ca="1" si="180"/>
        <v>3.6070000000000005E-2</v>
      </c>
      <c r="G383">
        <f t="shared" ca="1" si="181"/>
        <v>2.0569999999999998E-2</v>
      </c>
      <c r="I383" s="21">
        <f t="shared" si="199"/>
        <v>45471</v>
      </c>
      <c r="J383" s="18">
        <f t="shared" si="175"/>
        <v>0</v>
      </c>
      <c r="K383">
        <f t="shared" si="208"/>
        <v>0</v>
      </c>
      <c r="L383">
        <f t="shared" ca="1" si="183"/>
        <v>1.4916666666666667</v>
      </c>
      <c r="M383">
        <f t="shared" ca="1" si="176"/>
        <v>4.8669999999999998E-2</v>
      </c>
      <c r="O383" s="21">
        <f t="shared" si="200"/>
        <v>45471</v>
      </c>
      <c r="P383" s="18">
        <f t="shared" si="177"/>
        <v>0</v>
      </c>
      <c r="Q383">
        <f t="shared" si="184"/>
        <v>0</v>
      </c>
      <c r="R383">
        <f t="shared" ca="1" si="185"/>
        <v>1.4916666666666667</v>
      </c>
      <c r="S383">
        <f t="shared" ca="1" si="178"/>
        <v>4.8669999999999998E-2</v>
      </c>
      <c r="U383" s="21">
        <f t="shared" si="186"/>
        <v>46241</v>
      </c>
      <c r="V383" s="18">
        <f t="shared" si="187"/>
        <v>3.6070000000000002</v>
      </c>
      <c r="W383">
        <f t="shared" si="205"/>
        <v>3.6070000000000005E-2</v>
      </c>
      <c r="Y383" s="21">
        <f t="shared" si="201"/>
        <v>46241</v>
      </c>
      <c r="Z383" s="18">
        <f t="shared" si="188"/>
        <v>3.548</v>
      </c>
      <c r="AA383">
        <f t="shared" si="206"/>
        <v>3.5479999999999998E-2</v>
      </c>
      <c r="AC383" s="21">
        <f t="shared" si="202"/>
        <v>46101</v>
      </c>
      <c r="AD383" s="18">
        <f t="shared" si="189"/>
        <v>3.7282999999999999</v>
      </c>
      <c r="AE383">
        <f t="shared" si="207"/>
        <v>3.7282999999999997E-2</v>
      </c>
      <c r="AH383" s="21">
        <v>44552</v>
      </c>
      <c r="AI383" s="18">
        <v>4674.3900000000003</v>
      </c>
      <c r="AJ383" s="18">
        <v>8.3999999999999995E-3</v>
      </c>
      <c r="AL383" s="21">
        <v>44552</v>
      </c>
      <c r="AM383" s="18">
        <v>4674.3900000000003</v>
      </c>
      <c r="AN383" s="18">
        <v>8.3999999999999995E-3</v>
      </c>
      <c r="AP383" s="21">
        <v>44552</v>
      </c>
      <c r="AQ383" s="18">
        <v>4674.3900000000003</v>
      </c>
      <c r="AR383" s="18">
        <v>8.3999999999999995E-3</v>
      </c>
      <c r="AU383" s="1">
        <v>45488</v>
      </c>
      <c r="AV383">
        <v>5.2394999999999996</v>
      </c>
      <c r="AW383">
        <f t="shared" si="190"/>
        <v>5.2394999999999997E-2</v>
      </c>
      <c r="AY383" s="1">
        <v>45488</v>
      </c>
      <c r="AZ383">
        <v>5.0739999999999998</v>
      </c>
      <c r="BA383">
        <f t="shared" si="191"/>
        <v>5.074E-2</v>
      </c>
      <c r="BC383" s="1">
        <v>45488</v>
      </c>
      <c r="BD383">
        <v>5.0620000000000003</v>
      </c>
      <c r="BE383">
        <f t="shared" si="192"/>
        <v>5.0620000000000005E-2</v>
      </c>
      <c r="BG383" s="1">
        <v>45488</v>
      </c>
      <c r="BH383">
        <v>4.5349000000000004</v>
      </c>
      <c r="BI383">
        <f t="shared" si="193"/>
        <v>4.5349E-2</v>
      </c>
      <c r="BK383" s="1">
        <v>37068</v>
      </c>
      <c r="BL383">
        <v>1.5572298280759</v>
      </c>
      <c r="BM383">
        <f t="shared" si="203"/>
        <v>1.5572298280759001E-2</v>
      </c>
      <c r="BP383" s="1">
        <v>45475</v>
      </c>
      <c r="BQ383">
        <v>181.58359999999999</v>
      </c>
      <c r="BR383">
        <f t="shared" si="194"/>
        <v>1.815836</v>
      </c>
      <c r="BT383" s="1">
        <v>45477</v>
      </c>
      <c r="BU383">
        <v>3.7080000000000002</v>
      </c>
      <c r="BV383">
        <f t="shared" si="195"/>
        <v>3.7080000000000002E-2</v>
      </c>
      <c r="BX383" s="1">
        <v>45477</v>
      </c>
      <c r="BY383">
        <v>3.6829999999999998</v>
      </c>
      <c r="BZ383">
        <f t="shared" si="196"/>
        <v>3.6830000000000002E-2</v>
      </c>
      <c r="CB383" s="1">
        <v>45488</v>
      </c>
      <c r="CC383">
        <v>3.4489999999999998</v>
      </c>
      <c r="CD383">
        <f t="shared" si="197"/>
        <v>3.449E-2</v>
      </c>
      <c r="CG383" s="1"/>
      <c r="CJ383" s="1"/>
      <c r="CL383" s="1"/>
      <c r="CM383" s="1"/>
      <c r="CP383" s="1"/>
      <c r="CS383" s="1"/>
      <c r="CV383" s="1"/>
      <c r="CY383" s="1"/>
      <c r="DB383" s="1"/>
    </row>
    <row r="384" spans="1:106" x14ac:dyDescent="0.3">
      <c r="A384" s="21">
        <f t="shared" si="198"/>
        <v>46349</v>
      </c>
      <c r="B384" s="18">
        <f t="shared" si="174"/>
        <v>112.421875</v>
      </c>
      <c r="C384">
        <f t="shared" si="204"/>
        <v>115</v>
      </c>
      <c r="D384">
        <f t="shared" ca="1" si="179"/>
        <v>-0.94722222222222219</v>
      </c>
      <c r="E384">
        <f ca="1">IF(currency="USD",'Future et co'!F384,IF(currency="EUR",'Future et co'!G384,FALSE))</f>
        <v>3.6070000000000005E-2</v>
      </c>
      <c r="F384">
        <f t="shared" ca="1" si="180"/>
        <v>3.6070000000000005E-2</v>
      </c>
      <c r="G384">
        <f t="shared" ca="1" si="181"/>
        <v>2.0569999999999998E-2</v>
      </c>
      <c r="I384" s="21">
        <f t="shared" si="199"/>
        <v>45474</v>
      </c>
      <c r="J384" s="18">
        <f t="shared" si="175"/>
        <v>0</v>
      </c>
      <c r="K384">
        <f t="shared" si="208"/>
        <v>0</v>
      </c>
      <c r="L384">
        <f t="shared" ca="1" si="183"/>
        <v>1.4833333333333334</v>
      </c>
      <c r="M384">
        <f t="shared" ca="1" si="176"/>
        <v>4.8770000000000001E-2</v>
      </c>
      <c r="O384" s="21">
        <f t="shared" si="200"/>
        <v>45474</v>
      </c>
      <c r="P384" s="18">
        <f t="shared" si="177"/>
        <v>0</v>
      </c>
      <c r="Q384">
        <f t="shared" si="184"/>
        <v>0</v>
      </c>
      <c r="R384">
        <f t="shared" ca="1" si="185"/>
        <v>1.4833333333333334</v>
      </c>
      <c r="S384">
        <f t="shared" ca="1" si="178"/>
        <v>4.8770000000000001E-2</v>
      </c>
      <c r="U384" s="21">
        <f t="shared" si="186"/>
        <v>46244</v>
      </c>
      <c r="V384" s="18">
        <f t="shared" si="187"/>
        <v>3.6070000000000002</v>
      </c>
      <c r="W384">
        <f t="shared" si="205"/>
        <v>3.6070000000000005E-2</v>
      </c>
      <c r="Y384" s="21">
        <f t="shared" si="201"/>
        <v>46244</v>
      </c>
      <c r="Z384" s="18">
        <f t="shared" si="188"/>
        <v>3.548</v>
      </c>
      <c r="AA384">
        <f t="shared" si="206"/>
        <v>3.5479999999999998E-2</v>
      </c>
      <c r="AC384" s="21">
        <f t="shared" si="202"/>
        <v>46104</v>
      </c>
      <c r="AD384" s="18">
        <f t="shared" si="189"/>
        <v>3.7282999999999999</v>
      </c>
      <c r="AE384">
        <f t="shared" si="207"/>
        <v>3.7282999999999997E-2</v>
      </c>
      <c r="AH384" s="21">
        <v>44551</v>
      </c>
      <c r="AI384" s="18">
        <v>4626.83</v>
      </c>
      <c r="AJ384" s="18">
        <v>8.3999999999999995E-3</v>
      </c>
      <c r="AL384" s="21">
        <v>44551</v>
      </c>
      <c r="AM384" s="18">
        <v>4626.83</v>
      </c>
      <c r="AN384" s="18">
        <v>8.3999999999999995E-3</v>
      </c>
      <c r="AP384" s="21">
        <v>44551</v>
      </c>
      <c r="AQ384" s="18">
        <v>4626.83</v>
      </c>
      <c r="AR384" s="18">
        <v>8.3999999999999995E-3</v>
      </c>
      <c r="AU384" s="1">
        <v>45485</v>
      </c>
      <c r="AV384">
        <v>5.2567000000000004</v>
      </c>
      <c r="AW384">
        <f t="shared" si="190"/>
        <v>5.2567000000000003E-2</v>
      </c>
      <c r="AY384" s="1">
        <v>45485</v>
      </c>
      <c r="AZ384">
        <v>5.1087999999999996</v>
      </c>
      <c r="BA384">
        <f t="shared" si="191"/>
        <v>5.1087999999999995E-2</v>
      </c>
      <c r="BC384" s="1">
        <v>45485</v>
      </c>
      <c r="BD384">
        <v>5.085</v>
      </c>
      <c r="BE384">
        <f t="shared" si="192"/>
        <v>5.0849999999999999E-2</v>
      </c>
      <c r="BG384" s="1">
        <v>45485</v>
      </c>
      <c r="BH384">
        <v>4.5330000000000004</v>
      </c>
      <c r="BI384">
        <f t="shared" si="193"/>
        <v>4.5330000000000002E-2</v>
      </c>
      <c r="BK384" s="1">
        <v>37069</v>
      </c>
      <c r="BL384">
        <v>1.5685503696712599</v>
      </c>
      <c r="BM384">
        <f t="shared" si="203"/>
        <v>1.5685503696712601E-2</v>
      </c>
      <c r="BP384" s="1">
        <v>45474</v>
      </c>
      <c r="BQ384">
        <v>181.62540000000001</v>
      </c>
      <c r="BR384">
        <f t="shared" si="194"/>
        <v>1.816254</v>
      </c>
      <c r="BT384" s="1">
        <v>45476</v>
      </c>
      <c r="BU384">
        <v>3.7050000000000001</v>
      </c>
      <c r="BV384">
        <f t="shared" si="195"/>
        <v>3.705E-2</v>
      </c>
      <c r="BX384" s="1">
        <v>45476</v>
      </c>
      <c r="BY384">
        <v>3.6779999999999999</v>
      </c>
      <c r="BZ384">
        <f t="shared" si="196"/>
        <v>3.678E-2</v>
      </c>
      <c r="CB384" s="1">
        <v>45485</v>
      </c>
      <c r="CC384">
        <v>3.47</v>
      </c>
      <c r="CD384">
        <f t="shared" si="197"/>
        <v>3.4700000000000002E-2</v>
      </c>
      <c r="CG384" s="1"/>
      <c r="CJ384" s="1"/>
      <c r="CL384" s="1"/>
      <c r="CM384" s="1"/>
      <c r="CP384" s="1"/>
      <c r="CS384" s="1"/>
      <c r="CV384" s="1"/>
      <c r="CY384" s="1"/>
      <c r="DB384" s="1"/>
    </row>
    <row r="385" spans="1:106" x14ac:dyDescent="0.3">
      <c r="A385" s="21">
        <f t="shared" si="198"/>
        <v>46350</v>
      </c>
      <c r="B385" s="18">
        <f t="shared" si="174"/>
        <v>112.421875</v>
      </c>
      <c r="C385">
        <f t="shared" si="204"/>
        <v>115</v>
      </c>
      <c r="D385">
        <f t="shared" ca="1" si="179"/>
        <v>-0.95</v>
      </c>
      <c r="E385">
        <f ca="1">IF(currency="USD",'Future et co'!F385,IF(currency="EUR",'Future et co'!G385,FALSE))</f>
        <v>3.6070000000000005E-2</v>
      </c>
      <c r="F385">
        <f t="shared" ca="1" si="180"/>
        <v>3.6070000000000005E-2</v>
      </c>
      <c r="G385">
        <f t="shared" ca="1" si="181"/>
        <v>2.0569999999999998E-2</v>
      </c>
      <c r="I385" s="21">
        <f t="shared" si="199"/>
        <v>45475</v>
      </c>
      <c r="J385" s="18">
        <f t="shared" si="175"/>
        <v>0</v>
      </c>
      <c r="K385">
        <f t="shared" si="208"/>
        <v>0</v>
      </c>
      <c r="L385">
        <f t="shared" ca="1" si="183"/>
        <v>1.4805555555555556</v>
      </c>
      <c r="M385">
        <f t="shared" ca="1" si="176"/>
        <v>4.8575E-2</v>
      </c>
      <c r="O385" s="21">
        <f t="shared" si="200"/>
        <v>45475</v>
      </c>
      <c r="P385" s="18">
        <f t="shared" si="177"/>
        <v>0</v>
      </c>
      <c r="Q385">
        <f t="shared" si="184"/>
        <v>0</v>
      </c>
      <c r="R385">
        <f t="shared" ca="1" si="185"/>
        <v>1.4805555555555556</v>
      </c>
      <c r="S385">
        <f t="shared" ca="1" si="178"/>
        <v>4.8575E-2</v>
      </c>
      <c r="U385" s="21">
        <f t="shared" si="186"/>
        <v>46245</v>
      </c>
      <c r="V385" s="18">
        <f t="shared" si="187"/>
        <v>3.6070000000000002</v>
      </c>
      <c r="W385">
        <f t="shared" si="205"/>
        <v>3.6070000000000005E-2</v>
      </c>
      <c r="Y385" s="21">
        <f t="shared" si="201"/>
        <v>46245</v>
      </c>
      <c r="Z385" s="18">
        <f t="shared" si="188"/>
        <v>3.548</v>
      </c>
      <c r="AA385">
        <f t="shared" si="206"/>
        <v>3.5479999999999998E-2</v>
      </c>
      <c r="AC385" s="21">
        <f t="shared" si="202"/>
        <v>46105</v>
      </c>
      <c r="AD385" s="18">
        <f t="shared" si="189"/>
        <v>3.7282999999999999</v>
      </c>
      <c r="AE385">
        <f t="shared" si="207"/>
        <v>3.7282999999999997E-2</v>
      </c>
      <c r="AH385" s="21">
        <v>44550</v>
      </c>
      <c r="AI385" s="18">
        <v>4556.21</v>
      </c>
      <c r="AJ385" s="18">
        <v>6.6E-3</v>
      </c>
      <c r="AL385" s="21">
        <v>44550</v>
      </c>
      <c r="AM385" s="18">
        <v>4556.21</v>
      </c>
      <c r="AN385" s="18">
        <v>6.6E-3</v>
      </c>
      <c r="AP385" s="21">
        <v>44550</v>
      </c>
      <c r="AQ385" s="18">
        <v>4556.21</v>
      </c>
      <c r="AR385" s="18">
        <v>6.6E-3</v>
      </c>
      <c r="AU385" s="1">
        <v>45484</v>
      </c>
      <c r="AV385">
        <v>5.2569999999999997</v>
      </c>
      <c r="AW385">
        <f t="shared" si="190"/>
        <v>5.2569999999999999E-2</v>
      </c>
      <c r="AY385" s="1">
        <v>45484</v>
      </c>
      <c r="AZ385">
        <v>5.1138000000000003</v>
      </c>
      <c r="BA385">
        <f t="shared" si="191"/>
        <v>5.1138000000000003E-2</v>
      </c>
      <c r="BC385" s="1">
        <v>45484</v>
      </c>
      <c r="BD385">
        <v>5.1219999999999999</v>
      </c>
      <c r="BE385">
        <f t="shared" si="192"/>
        <v>5.1220000000000002E-2</v>
      </c>
      <c r="BG385" s="1">
        <v>45484</v>
      </c>
      <c r="BH385">
        <v>4.5839999999999996</v>
      </c>
      <c r="BI385">
        <f t="shared" si="193"/>
        <v>4.5839999999999999E-2</v>
      </c>
      <c r="BK385" s="1">
        <v>37070</v>
      </c>
      <c r="BL385">
        <v>1.5696483264660099</v>
      </c>
      <c r="BM385">
        <f t="shared" si="203"/>
        <v>1.56964832646601E-2</v>
      </c>
      <c r="BP385" s="1">
        <v>45471</v>
      </c>
      <c r="BQ385">
        <v>183.31059999999999</v>
      </c>
      <c r="BR385">
        <f t="shared" si="194"/>
        <v>1.8331059999999999</v>
      </c>
      <c r="BT385" s="1">
        <v>45475</v>
      </c>
      <c r="BU385">
        <v>3.714</v>
      </c>
      <c r="BV385">
        <f t="shared" si="195"/>
        <v>3.7139999999999999E-2</v>
      </c>
      <c r="BX385" s="1">
        <v>45475</v>
      </c>
      <c r="BY385">
        <v>3.6760000000000002</v>
      </c>
      <c r="BZ385">
        <f t="shared" si="196"/>
        <v>3.6760000000000001E-2</v>
      </c>
      <c r="CB385" s="1">
        <v>45484</v>
      </c>
      <c r="CC385">
        <v>3.46</v>
      </c>
      <c r="CD385">
        <f t="shared" si="197"/>
        <v>3.4599999999999999E-2</v>
      </c>
      <c r="CG385" s="1"/>
      <c r="CJ385" s="1"/>
      <c r="CL385" s="1"/>
      <c r="CM385" s="1"/>
      <c r="CP385" s="1"/>
      <c r="CS385" s="1"/>
      <c r="CV385" s="1"/>
      <c r="CY385" s="1"/>
      <c r="DB385" s="1"/>
    </row>
    <row r="386" spans="1:106" x14ac:dyDescent="0.3">
      <c r="A386" s="21">
        <f t="shared" si="198"/>
        <v>46351</v>
      </c>
      <c r="B386" s="18">
        <f t="shared" si="174"/>
        <v>112.421875</v>
      </c>
      <c r="C386">
        <f t="shared" si="204"/>
        <v>115</v>
      </c>
      <c r="D386">
        <f t="shared" ca="1" si="179"/>
        <v>-0.95277777777777772</v>
      </c>
      <c r="E386">
        <f ca="1">IF(currency="USD",'Future et co'!F386,IF(currency="EUR",'Future et co'!G386,FALSE))</f>
        <v>3.6070000000000005E-2</v>
      </c>
      <c r="F386">
        <f t="shared" ca="1" si="180"/>
        <v>3.6070000000000005E-2</v>
      </c>
      <c r="G386">
        <f t="shared" ca="1" si="181"/>
        <v>2.0569999999999998E-2</v>
      </c>
      <c r="I386" s="21">
        <f t="shared" si="199"/>
        <v>45476</v>
      </c>
      <c r="J386" s="18">
        <f t="shared" si="175"/>
        <v>0</v>
      </c>
      <c r="K386">
        <f t="shared" si="208"/>
        <v>0</v>
      </c>
      <c r="L386">
        <f t="shared" ca="1" si="183"/>
        <v>1.4777777777777779</v>
      </c>
      <c r="M386">
        <f t="shared" ca="1" si="176"/>
        <v>4.8140000000000002E-2</v>
      </c>
      <c r="O386" s="21">
        <f t="shared" si="200"/>
        <v>45476</v>
      </c>
      <c r="P386" s="18">
        <f t="shared" si="177"/>
        <v>0</v>
      </c>
      <c r="Q386">
        <f t="shared" si="184"/>
        <v>0</v>
      </c>
      <c r="R386">
        <f t="shared" ca="1" si="185"/>
        <v>1.4777777777777779</v>
      </c>
      <c r="S386">
        <f t="shared" ca="1" si="178"/>
        <v>4.8140000000000002E-2</v>
      </c>
      <c r="U386" s="21">
        <f t="shared" si="186"/>
        <v>46246</v>
      </c>
      <c r="V386" s="18">
        <f t="shared" si="187"/>
        <v>3.6070000000000002</v>
      </c>
      <c r="W386">
        <f t="shared" si="205"/>
        <v>3.6070000000000005E-2</v>
      </c>
      <c r="Y386" s="21">
        <f t="shared" si="201"/>
        <v>46246</v>
      </c>
      <c r="Z386" s="18">
        <f t="shared" si="188"/>
        <v>3.548</v>
      </c>
      <c r="AA386">
        <f t="shared" si="206"/>
        <v>3.5479999999999998E-2</v>
      </c>
      <c r="AC386" s="21">
        <f t="shared" si="202"/>
        <v>46106</v>
      </c>
      <c r="AD386" s="18">
        <f t="shared" si="189"/>
        <v>3.7282999999999999</v>
      </c>
      <c r="AE386">
        <f t="shared" si="207"/>
        <v>3.7282999999999997E-2</v>
      </c>
      <c r="AH386" s="21">
        <v>44547</v>
      </c>
      <c r="AI386" s="18">
        <v>4608.97</v>
      </c>
      <c r="AJ386" s="18">
        <v>6.6E-3</v>
      </c>
      <c r="AL386" s="21">
        <v>44547</v>
      </c>
      <c r="AM386" s="18">
        <v>4608.97</v>
      </c>
      <c r="AN386" s="18">
        <v>6.6E-3</v>
      </c>
      <c r="AP386" s="21">
        <v>44547</v>
      </c>
      <c r="AQ386" s="18">
        <v>4608.97</v>
      </c>
      <c r="AR386" s="18">
        <v>6.6E-3</v>
      </c>
      <c r="AU386" s="1">
        <v>45483</v>
      </c>
      <c r="AV386">
        <v>5.2779999999999996</v>
      </c>
      <c r="AW386">
        <f t="shared" si="190"/>
        <v>5.2779999999999994E-2</v>
      </c>
      <c r="AY386" s="1">
        <v>45483</v>
      </c>
      <c r="AZ386">
        <v>5.1726000000000001</v>
      </c>
      <c r="BA386">
        <f t="shared" si="191"/>
        <v>5.1726000000000001E-2</v>
      </c>
      <c r="BC386" s="1">
        <v>45483</v>
      </c>
      <c r="BD386">
        <v>5.2149999999999999</v>
      </c>
      <c r="BE386">
        <f t="shared" si="192"/>
        <v>5.2150000000000002E-2</v>
      </c>
      <c r="BG386" s="1">
        <v>45483</v>
      </c>
      <c r="BH386">
        <v>4.7074999999999996</v>
      </c>
      <c r="BI386">
        <f t="shared" si="193"/>
        <v>4.7074999999999999E-2</v>
      </c>
      <c r="BK386" s="1">
        <v>37071</v>
      </c>
      <c r="BL386">
        <v>1.55710187009096</v>
      </c>
      <c r="BM386">
        <f t="shared" si="203"/>
        <v>1.55710187009096E-2</v>
      </c>
      <c r="BP386" s="1">
        <v>45470</v>
      </c>
      <c r="BQ386">
        <v>183.8956</v>
      </c>
      <c r="BR386">
        <f t="shared" si="194"/>
        <v>1.838956</v>
      </c>
      <c r="BT386" s="1">
        <v>45474</v>
      </c>
      <c r="BU386">
        <v>3.7090000000000001</v>
      </c>
      <c r="BV386">
        <f t="shared" si="195"/>
        <v>3.7089999999999998E-2</v>
      </c>
      <c r="BX386" s="1">
        <v>45474</v>
      </c>
      <c r="BY386">
        <v>3.6779999999999999</v>
      </c>
      <c r="BZ386">
        <f t="shared" si="196"/>
        <v>3.678E-2</v>
      </c>
      <c r="CB386" s="1">
        <v>45483</v>
      </c>
      <c r="CC386">
        <v>3.52</v>
      </c>
      <c r="CD386">
        <f t="shared" si="197"/>
        <v>3.5200000000000002E-2</v>
      </c>
      <c r="CG386" s="1"/>
      <c r="CJ386" s="1"/>
      <c r="CL386" s="1"/>
      <c r="CM386" s="1"/>
      <c r="CP386" s="1"/>
      <c r="CS386" s="1"/>
      <c r="CV386" s="1"/>
      <c r="CY386" s="1"/>
      <c r="DB386" s="1"/>
    </row>
    <row r="387" spans="1:106" x14ac:dyDescent="0.3">
      <c r="A387" s="21">
        <f t="shared" si="198"/>
        <v>46352</v>
      </c>
      <c r="B387" s="18">
        <f t="shared" si="174"/>
        <v>112.421875</v>
      </c>
      <c r="C387">
        <f t="shared" si="204"/>
        <v>115</v>
      </c>
      <c r="D387">
        <f t="shared" ca="1" si="179"/>
        <v>-0.9555555555555556</v>
      </c>
      <c r="E387">
        <f ca="1">IF(currency="USD",'Future et co'!F387,IF(currency="EUR",'Future et co'!G387,FALSE))</f>
        <v>3.6070000000000005E-2</v>
      </c>
      <c r="F387">
        <f t="shared" ca="1" si="180"/>
        <v>3.6070000000000005E-2</v>
      </c>
      <c r="G387">
        <f t="shared" ca="1" si="181"/>
        <v>2.0569999999999998E-2</v>
      </c>
      <c r="I387" s="21">
        <f t="shared" si="199"/>
        <v>45477</v>
      </c>
      <c r="J387" s="18">
        <f t="shared" si="175"/>
        <v>0</v>
      </c>
      <c r="K387">
        <f t="shared" si="208"/>
        <v>0</v>
      </c>
      <c r="L387">
        <f t="shared" ca="1" si="183"/>
        <v>1.4750000000000001</v>
      </c>
      <c r="M387">
        <f t="shared" ca="1" si="176"/>
        <v>4.8140000000000002E-2</v>
      </c>
      <c r="O387" s="21">
        <f t="shared" si="200"/>
        <v>45477</v>
      </c>
      <c r="P387" s="18">
        <f t="shared" si="177"/>
        <v>0</v>
      </c>
      <c r="Q387">
        <f t="shared" si="184"/>
        <v>0</v>
      </c>
      <c r="R387">
        <f t="shared" ca="1" si="185"/>
        <v>1.4750000000000001</v>
      </c>
      <c r="S387">
        <f t="shared" ca="1" si="178"/>
        <v>4.8140000000000002E-2</v>
      </c>
      <c r="U387" s="21">
        <f t="shared" si="186"/>
        <v>46247</v>
      </c>
      <c r="V387" s="18">
        <f t="shared" si="187"/>
        <v>3.6070000000000002</v>
      </c>
      <c r="W387">
        <f t="shared" si="205"/>
        <v>3.6070000000000005E-2</v>
      </c>
      <c r="Y387" s="21">
        <f t="shared" si="201"/>
        <v>46247</v>
      </c>
      <c r="Z387" s="18">
        <f t="shared" si="188"/>
        <v>3.548</v>
      </c>
      <c r="AA387">
        <f t="shared" si="206"/>
        <v>3.5479999999999998E-2</v>
      </c>
      <c r="AC387" s="21">
        <f t="shared" si="202"/>
        <v>46107</v>
      </c>
      <c r="AD387" s="18">
        <f t="shared" si="189"/>
        <v>3.7282999999999999</v>
      </c>
      <c r="AE387">
        <f t="shared" si="207"/>
        <v>3.7282999999999997E-2</v>
      </c>
      <c r="AH387" s="21">
        <v>44546</v>
      </c>
      <c r="AI387" s="18">
        <v>4654.78</v>
      </c>
      <c r="AJ387" s="18">
        <v>6.6E-3</v>
      </c>
      <c r="AL387" s="21">
        <v>44546</v>
      </c>
      <c r="AM387" s="18">
        <v>4654.78</v>
      </c>
      <c r="AN387" s="18">
        <v>6.6E-3</v>
      </c>
      <c r="AP387" s="21">
        <v>44546</v>
      </c>
      <c r="AQ387" s="18">
        <v>4654.78</v>
      </c>
      <c r="AR387" s="18">
        <v>6.6E-3</v>
      </c>
      <c r="AU387" s="1">
        <v>45482</v>
      </c>
      <c r="AV387">
        <v>5.2813999999999997</v>
      </c>
      <c r="AW387">
        <f t="shared" si="190"/>
        <v>5.2814E-2</v>
      </c>
      <c r="AY387" s="1">
        <v>45482</v>
      </c>
      <c r="AZ387">
        <v>5.1821999999999999</v>
      </c>
      <c r="BA387">
        <f t="shared" si="191"/>
        <v>5.1822E-2</v>
      </c>
      <c r="BC387" s="1">
        <v>45482</v>
      </c>
      <c r="BD387">
        <v>5.2229999999999999</v>
      </c>
      <c r="BE387">
        <f t="shared" si="192"/>
        <v>5.2229999999999999E-2</v>
      </c>
      <c r="BG387" s="1">
        <v>45482</v>
      </c>
      <c r="BH387">
        <v>4.7160000000000002</v>
      </c>
      <c r="BI387">
        <f t="shared" si="193"/>
        <v>4.7160000000000001E-2</v>
      </c>
      <c r="BK387" s="1">
        <v>37074</v>
      </c>
      <c r="BL387">
        <v>1.5395048046862001</v>
      </c>
      <c r="BM387">
        <f t="shared" si="203"/>
        <v>1.5395048046862002E-2</v>
      </c>
      <c r="BP387" s="1">
        <v>45469</v>
      </c>
      <c r="BQ387">
        <v>183.86770000000001</v>
      </c>
      <c r="BR387">
        <f t="shared" si="194"/>
        <v>1.8386770000000001</v>
      </c>
      <c r="BT387" s="1">
        <v>45471</v>
      </c>
      <c r="BU387">
        <v>3.7109999999999999</v>
      </c>
      <c r="BV387">
        <f t="shared" si="195"/>
        <v>3.7109999999999997E-2</v>
      </c>
      <c r="BX387" s="1">
        <v>45471</v>
      </c>
      <c r="BY387">
        <v>3.6819999999999999</v>
      </c>
      <c r="BZ387">
        <f t="shared" si="196"/>
        <v>3.6819999999999999E-2</v>
      </c>
      <c r="CB387" s="1">
        <v>45482</v>
      </c>
      <c r="CC387">
        <v>3.512</v>
      </c>
      <c r="CD387">
        <f t="shared" si="197"/>
        <v>3.5119999999999998E-2</v>
      </c>
      <c r="CG387" s="1"/>
      <c r="CJ387" s="1"/>
      <c r="CL387" s="1"/>
      <c r="CM387" s="1"/>
      <c r="CP387" s="1"/>
      <c r="CS387" s="1"/>
      <c r="CV387" s="1"/>
      <c r="CY387" s="1"/>
      <c r="DB387" s="1"/>
    </row>
    <row r="388" spans="1:106" x14ac:dyDescent="0.3">
      <c r="A388" s="21">
        <f t="shared" si="198"/>
        <v>46353</v>
      </c>
      <c r="B388" s="18">
        <f t="shared" si="174"/>
        <v>112.421875</v>
      </c>
      <c r="C388">
        <f t="shared" si="204"/>
        <v>115</v>
      </c>
      <c r="D388">
        <f t="shared" ca="1" si="179"/>
        <v>-0.95833333333333337</v>
      </c>
      <c r="E388">
        <f ca="1">IF(currency="USD",'Future et co'!F388,IF(currency="EUR",'Future et co'!G388,FALSE))</f>
        <v>3.6070000000000005E-2</v>
      </c>
      <c r="F388">
        <f t="shared" ca="1" si="180"/>
        <v>3.6070000000000005E-2</v>
      </c>
      <c r="G388">
        <f t="shared" ca="1" si="181"/>
        <v>2.0569999999999998E-2</v>
      </c>
      <c r="I388" s="21">
        <f t="shared" si="199"/>
        <v>45478</v>
      </c>
      <c r="J388" s="18">
        <f t="shared" si="175"/>
        <v>0</v>
      </c>
      <c r="K388">
        <f t="shared" si="208"/>
        <v>0</v>
      </c>
      <c r="L388">
        <f t="shared" ca="1" si="183"/>
        <v>1.4722222222222223</v>
      </c>
      <c r="M388">
        <f t="shared" ca="1" si="176"/>
        <v>4.7102999999999999E-2</v>
      </c>
      <c r="O388" s="21">
        <f t="shared" si="200"/>
        <v>45478</v>
      </c>
      <c r="P388" s="18">
        <f t="shared" si="177"/>
        <v>0</v>
      </c>
      <c r="Q388">
        <f t="shared" si="184"/>
        <v>0</v>
      </c>
      <c r="R388">
        <f t="shared" ca="1" si="185"/>
        <v>1.4722222222222223</v>
      </c>
      <c r="S388">
        <f t="shared" ca="1" si="178"/>
        <v>4.7102999999999999E-2</v>
      </c>
      <c r="U388" s="21">
        <f t="shared" si="186"/>
        <v>46248</v>
      </c>
      <c r="V388" s="18">
        <f t="shared" si="187"/>
        <v>3.6070000000000002</v>
      </c>
      <c r="W388">
        <f t="shared" si="205"/>
        <v>3.6070000000000005E-2</v>
      </c>
      <c r="Y388" s="21">
        <f t="shared" si="201"/>
        <v>46248</v>
      </c>
      <c r="Z388" s="18">
        <f t="shared" si="188"/>
        <v>3.548</v>
      </c>
      <c r="AA388">
        <f t="shared" si="206"/>
        <v>3.5479999999999998E-2</v>
      </c>
      <c r="AC388" s="21">
        <f t="shared" si="202"/>
        <v>46108</v>
      </c>
      <c r="AD388" s="18">
        <f t="shared" si="189"/>
        <v>3.7282999999999999</v>
      </c>
      <c r="AE388">
        <f t="shared" si="207"/>
        <v>3.7282999999999997E-2</v>
      </c>
      <c r="AH388" s="21">
        <v>44545</v>
      </c>
      <c r="AI388" s="18">
        <v>4695.3900000000003</v>
      </c>
      <c r="AJ388" s="18">
        <v>6.6E-3</v>
      </c>
      <c r="AL388" s="21">
        <v>44545</v>
      </c>
      <c r="AM388" s="18">
        <v>4695.3900000000003</v>
      </c>
      <c r="AN388" s="18">
        <v>6.6E-3</v>
      </c>
      <c r="AP388" s="21">
        <v>44545</v>
      </c>
      <c r="AQ388" s="18">
        <v>4695.3900000000003</v>
      </c>
      <c r="AR388" s="18">
        <v>6.6E-3</v>
      </c>
      <c r="AU388" s="1">
        <v>45481</v>
      </c>
      <c r="AV388">
        <v>5.2827999999999999</v>
      </c>
      <c r="AW388">
        <f t="shared" si="190"/>
        <v>5.2828E-2</v>
      </c>
      <c r="AY388" s="1">
        <v>45481</v>
      </c>
      <c r="AZ388">
        <v>5.1779999999999999</v>
      </c>
      <c r="BA388">
        <f t="shared" si="191"/>
        <v>5.178E-2</v>
      </c>
      <c r="BC388" s="1">
        <v>45481</v>
      </c>
      <c r="BD388">
        <v>5.2220000000000004</v>
      </c>
      <c r="BE388">
        <f t="shared" si="192"/>
        <v>5.2220000000000003E-2</v>
      </c>
      <c r="BG388" s="1">
        <v>45481</v>
      </c>
      <c r="BH388">
        <v>4.7259000000000002</v>
      </c>
      <c r="BI388">
        <f t="shared" si="193"/>
        <v>4.7259000000000002E-2</v>
      </c>
      <c r="BK388" s="1">
        <v>37075</v>
      </c>
      <c r="BL388">
        <v>1.5413903989425</v>
      </c>
      <c r="BM388">
        <f t="shared" si="203"/>
        <v>1.5413903989425E-2</v>
      </c>
      <c r="BP388" s="1">
        <v>45468</v>
      </c>
      <c r="BQ388">
        <v>184.55019999999999</v>
      </c>
      <c r="BR388">
        <f t="shared" si="194"/>
        <v>1.845502</v>
      </c>
      <c r="BT388" s="1">
        <v>45470</v>
      </c>
      <c r="BU388">
        <v>3.6949999999999998</v>
      </c>
      <c r="BV388">
        <f t="shared" si="195"/>
        <v>3.6949999999999997E-2</v>
      </c>
      <c r="BX388" s="1">
        <v>45470</v>
      </c>
      <c r="BY388">
        <v>3.6779999999999999</v>
      </c>
      <c r="BZ388">
        <f t="shared" si="196"/>
        <v>3.678E-2</v>
      </c>
      <c r="CB388" s="1">
        <v>45481</v>
      </c>
      <c r="CC388">
        <v>3.5259999999999998</v>
      </c>
      <c r="CD388">
        <f t="shared" si="197"/>
        <v>3.526E-2</v>
      </c>
      <c r="CG388" s="1"/>
      <c r="CJ388" s="1"/>
      <c r="CL388" s="1"/>
      <c r="CM388" s="1"/>
      <c r="CP388" s="1"/>
      <c r="CS388" s="1"/>
      <c r="CV388" s="1"/>
      <c r="CY388" s="1"/>
      <c r="DB388" s="1"/>
    </row>
    <row r="389" spans="1:106" x14ac:dyDescent="0.3">
      <c r="A389" s="21">
        <f t="shared" si="198"/>
        <v>46356</v>
      </c>
      <c r="B389" s="18">
        <f t="shared" si="174"/>
        <v>112.421875</v>
      </c>
      <c r="C389">
        <f t="shared" si="204"/>
        <v>115</v>
      </c>
      <c r="D389">
        <f t="shared" ca="1" si="179"/>
        <v>-0.96666666666666667</v>
      </c>
      <c r="E389">
        <f ca="1">IF(currency="USD",'Future et co'!F389,IF(currency="EUR",'Future et co'!G389,FALSE))</f>
        <v>3.6070000000000005E-2</v>
      </c>
      <c r="F389">
        <f t="shared" ca="1" si="180"/>
        <v>3.6070000000000005E-2</v>
      </c>
      <c r="G389">
        <f t="shared" ca="1" si="181"/>
        <v>2.0569999999999998E-2</v>
      </c>
      <c r="I389" s="21">
        <f t="shared" si="199"/>
        <v>45481</v>
      </c>
      <c r="J389" s="18">
        <f t="shared" si="175"/>
        <v>0</v>
      </c>
      <c r="K389">
        <f t="shared" si="208"/>
        <v>0</v>
      </c>
      <c r="L389">
        <f t="shared" ca="1" si="183"/>
        <v>1.4638888888888888</v>
      </c>
      <c r="M389">
        <f t="shared" ca="1" si="176"/>
        <v>4.7259000000000002E-2</v>
      </c>
      <c r="O389" s="21">
        <f t="shared" si="200"/>
        <v>45481</v>
      </c>
      <c r="P389" s="18">
        <f t="shared" si="177"/>
        <v>0</v>
      </c>
      <c r="Q389">
        <f t="shared" si="184"/>
        <v>0</v>
      </c>
      <c r="R389">
        <f t="shared" ca="1" si="185"/>
        <v>1.4638888888888888</v>
      </c>
      <c r="S389">
        <f t="shared" ca="1" si="178"/>
        <v>4.7259000000000002E-2</v>
      </c>
      <c r="U389" s="21">
        <f t="shared" si="186"/>
        <v>46251</v>
      </c>
      <c r="V389" s="18">
        <f t="shared" si="187"/>
        <v>3.6070000000000002</v>
      </c>
      <c r="W389">
        <f t="shared" si="205"/>
        <v>3.6070000000000005E-2</v>
      </c>
      <c r="Y389" s="21">
        <f t="shared" si="201"/>
        <v>46251</v>
      </c>
      <c r="Z389" s="18">
        <f t="shared" si="188"/>
        <v>3.548</v>
      </c>
      <c r="AA389">
        <f t="shared" si="206"/>
        <v>3.5479999999999998E-2</v>
      </c>
      <c r="AC389" s="21">
        <f t="shared" si="202"/>
        <v>46111</v>
      </c>
      <c r="AD389" s="18">
        <f t="shared" si="189"/>
        <v>3.7282999999999999</v>
      </c>
      <c r="AE389">
        <f t="shared" si="207"/>
        <v>3.7282999999999997E-2</v>
      </c>
      <c r="AH389" s="21">
        <v>44544</v>
      </c>
      <c r="AI389" s="18">
        <v>4617.8999999999996</v>
      </c>
      <c r="AJ389" s="18">
        <v>6.6E-3</v>
      </c>
      <c r="AL389" s="21">
        <v>44544</v>
      </c>
      <c r="AM389" s="18">
        <v>4617.8999999999996</v>
      </c>
      <c r="AN389" s="18">
        <v>6.6E-3</v>
      </c>
      <c r="AP389" s="21">
        <v>44544</v>
      </c>
      <c r="AQ389" s="18">
        <v>4617.8999999999996</v>
      </c>
      <c r="AR389" s="18">
        <v>6.6E-3</v>
      </c>
      <c r="AU389" s="1">
        <v>45478</v>
      </c>
      <c r="AV389">
        <v>5.282</v>
      </c>
      <c r="AW389">
        <f t="shared" si="190"/>
        <v>5.2819999999999999E-2</v>
      </c>
      <c r="AY389" s="1">
        <v>45478</v>
      </c>
      <c r="AZ389">
        <v>5.1807999999999996</v>
      </c>
      <c r="BA389">
        <f t="shared" si="191"/>
        <v>5.1807999999999993E-2</v>
      </c>
      <c r="BC389" s="1">
        <v>45478</v>
      </c>
      <c r="BD389">
        <v>5.2119999999999997</v>
      </c>
      <c r="BE389">
        <f t="shared" si="192"/>
        <v>5.212E-2</v>
      </c>
      <c r="BG389" s="1">
        <v>45478</v>
      </c>
      <c r="BH389">
        <v>4.7103000000000002</v>
      </c>
      <c r="BI389">
        <f t="shared" si="193"/>
        <v>4.7102999999999999E-2</v>
      </c>
      <c r="BK389" s="1">
        <v>37078</v>
      </c>
      <c r="BL389">
        <v>1.5843800189603701</v>
      </c>
      <c r="BM389">
        <f t="shared" si="203"/>
        <v>1.5843800189603699E-2</v>
      </c>
      <c r="BP389" s="1">
        <v>45467</v>
      </c>
      <c r="BQ389">
        <v>184.3552</v>
      </c>
      <c r="BR389">
        <f t="shared" si="194"/>
        <v>1.8435519999999999</v>
      </c>
      <c r="BT389" s="1">
        <v>45469</v>
      </c>
      <c r="BU389">
        <v>3.722</v>
      </c>
      <c r="BV389">
        <f t="shared" si="195"/>
        <v>3.7220000000000003E-2</v>
      </c>
      <c r="BX389" s="1">
        <v>45469</v>
      </c>
      <c r="BY389">
        <v>3.6720000000000002</v>
      </c>
      <c r="BZ389">
        <f t="shared" si="196"/>
        <v>3.6720000000000003E-2</v>
      </c>
      <c r="CB389" s="1">
        <v>45478</v>
      </c>
      <c r="CC389">
        <v>3.5259999999999998</v>
      </c>
      <c r="CD389">
        <f t="shared" si="197"/>
        <v>3.526E-2</v>
      </c>
      <c r="CG389" s="1"/>
      <c r="CJ389" s="1"/>
      <c r="CL389" s="1"/>
      <c r="CM389" s="1"/>
      <c r="CP389" s="1"/>
      <c r="CS389" s="1"/>
      <c r="CV389" s="1"/>
      <c r="CY389" s="1"/>
      <c r="DB389" s="1"/>
    </row>
    <row r="390" spans="1:106" x14ac:dyDescent="0.3">
      <c r="A390" s="21">
        <f t="shared" si="198"/>
        <v>46357</v>
      </c>
      <c r="B390" s="18">
        <f t="shared" si="174"/>
        <v>112.421875</v>
      </c>
      <c r="C390">
        <f t="shared" si="204"/>
        <v>115</v>
      </c>
      <c r="D390">
        <f t="shared" ca="1" si="179"/>
        <v>-0.96944444444444444</v>
      </c>
      <c r="E390">
        <f ca="1">IF(currency="USD",'Future et co'!F390,IF(currency="EUR",'Future et co'!G390,FALSE))</f>
        <v>3.6070000000000005E-2</v>
      </c>
      <c r="F390">
        <f t="shared" ca="1" si="180"/>
        <v>3.6070000000000005E-2</v>
      </c>
      <c r="G390">
        <f t="shared" ca="1" si="181"/>
        <v>2.0569999999999998E-2</v>
      </c>
      <c r="I390" s="21">
        <f t="shared" si="199"/>
        <v>45482</v>
      </c>
      <c r="J390" s="18">
        <f t="shared" si="175"/>
        <v>0</v>
      </c>
      <c r="K390">
        <f t="shared" si="208"/>
        <v>0</v>
      </c>
      <c r="L390">
        <f t="shared" ca="1" si="183"/>
        <v>1.461111111111111</v>
      </c>
      <c r="M390">
        <f t="shared" ca="1" si="176"/>
        <v>4.7160000000000001E-2</v>
      </c>
      <c r="O390" s="21">
        <f t="shared" si="200"/>
        <v>45482</v>
      </c>
      <c r="P390" s="18">
        <f t="shared" si="177"/>
        <v>0</v>
      </c>
      <c r="Q390">
        <f t="shared" si="184"/>
        <v>0</v>
      </c>
      <c r="R390">
        <f t="shared" ca="1" si="185"/>
        <v>1.461111111111111</v>
      </c>
      <c r="S390">
        <f t="shared" ca="1" si="178"/>
        <v>4.7160000000000001E-2</v>
      </c>
      <c r="U390" s="21">
        <f t="shared" si="186"/>
        <v>46252</v>
      </c>
      <c r="V390" s="18">
        <f t="shared" si="187"/>
        <v>3.6070000000000002</v>
      </c>
      <c r="W390">
        <f t="shared" si="205"/>
        <v>3.6070000000000005E-2</v>
      </c>
      <c r="Y390" s="21">
        <f t="shared" si="201"/>
        <v>46252</v>
      </c>
      <c r="Z390" s="18">
        <f t="shared" si="188"/>
        <v>3.548</v>
      </c>
      <c r="AA390">
        <f t="shared" si="206"/>
        <v>3.5479999999999998E-2</v>
      </c>
      <c r="AC390" s="21">
        <f t="shared" si="202"/>
        <v>46112</v>
      </c>
      <c r="AD390" s="18">
        <f t="shared" si="189"/>
        <v>3.7282999999999999</v>
      </c>
      <c r="AE390">
        <f t="shared" si="207"/>
        <v>3.7282999999999997E-2</v>
      </c>
      <c r="AH390" s="21">
        <v>44543</v>
      </c>
      <c r="AI390" s="18">
        <v>4651.5200000000004</v>
      </c>
      <c r="AJ390" s="18">
        <v>6.6E-3</v>
      </c>
      <c r="AL390" s="21">
        <v>44543</v>
      </c>
      <c r="AM390" s="18">
        <v>4651.5200000000004</v>
      </c>
      <c r="AN390" s="18">
        <v>6.6E-3</v>
      </c>
      <c r="AP390" s="21">
        <v>44543</v>
      </c>
      <c r="AQ390" s="18">
        <v>4651.5200000000004</v>
      </c>
      <c r="AR390" s="18">
        <v>6.6E-3</v>
      </c>
      <c r="AU390" s="1">
        <v>45477</v>
      </c>
      <c r="AV390">
        <v>5.3019999999999996</v>
      </c>
      <c r="AW390">
        <f t="shared" si="190"/>
        <v>5.3019999999999998E-2</v>
      </c>
      <c r="AY390" s="1">
        <v>45477</v>
      </c>
      <c r="AZ390">
        <v>5.1943000000000001</v>
      </c>
      <c r="BA390">
        <f t="shared" si="191"/>
        <v>5.1943000000000003E-2</v>
      </c>
      <c r="BC390" s="1">
        <v>45477</v>
      </c>
      <c r="BD390">
        <v>5.2750000000000004</v>
      </c>
      <c r="BE390">
        <f t="shared" si="192"/>
        <v>5.2750000000000005E-2</v>
      </c>
      <c r="BG390" s="1">
        <v>45477</v>
      </c>
      <c r="BH390">
        <v>4.8140000000000001</v>
      </c>
      <c r="BI390">
        <f t="shared" si="193"/>
        <v>4.8140000000000002E-2</v>
      </c>
      <c r="BK390" s="1">
        <v>37081</v>
      </c>
      <c r="BL390">
        <v>1.5741806363541799</v>
      </c>
      <c r="BM390">
        <f t="shared" si="203"/>
        <v>1.5741806363541798E-2</v>
      </c>
      <c r="BP390" s="1">
        <v>45464</v>
      </c>
      <c r="BQ390">
        <v>184.578</v>
      </c>
      <c r="BR390">
        <f t="shared" si="194"/>
        <v>1.84578</v>
      </c>
      <c r="BT390" s="1">
        <v>45468</v>
      </c>
      <c r="BU390">
        <v>3.698</v>
      </c>
      <c r="BV390">
        <f t="shared" si="195"/>
        <v>3.6979999999999999E-2</v>
      </c>
      <c r="BX390" s="1">
        <v>45468</v>
      </c>
      <c r="BY390">
        <v>3.6709999999999998</v>
      </c>
      <c r="BZ390">
        <f t="shared" si="196"/>
        <v>3.671E-2</v>
      </c>
      <c r="CB390" s="1">
        <v>45477</v>
      </c>
      <c r="CC390">
        <v>3.5350000000000001</v>
      </c>
      <c r="CD390">
        <f t="shared" si="197"/>
        <v>3.5349999999999999E-2</v>
      </c>
      <c r="CG390" s="1"/>
      <c r="CJ390" s="1"/>
      <c r="CL390" s="1"/>
      <c r="CM390" s="1"/>
      <c r="CP390" s="1"/>
      <c r="CS390" s="1"/>
      <c r="CV390" s="1"/>
      <c r="CY390" s="1"/>
      <c r="DB390" s="1"/>
    </row>
    <row r="391" spans="1:106" x14ac:dyDescent="0.3">
      <c r="A391" s="21">
        <f t="shared" si="198"/>
        <v>46358</v>
      </c>
      <c r="B391" s="18">
        <f t="shared" si="174"/>
        <v>112.421875</v>
      </c>
      <c r="C391">
        <f t="shared" si="204"/>
        <v>115</v>
      </c>
      <c r="D391">
        <f t="shared" ca="1" si="179"/>
        <v>-0.97222222222222221</v>
      </c>
      <c r="E391">
        <f ca="1">IF(currency="USD",'Future et co'!F391,IF(currency="EUR",'Future et co'!G391,FALSE))</f>
        <v>3.6070000000000005E-2</v>
      </c>
      <c r="F391">
        <f t="shared" ca="1" si="180"/>
        <v>3.6070000000000005E-2</v>
      </c>
      <c r="G391">
        <f t="shared" ca="1" si="181"/>
        <v>2.0569999999999998E-2</v>
      </c>
      <c r="I391" s="21">
        <f t="shared" si="199"/>
        <v>45483</v>
      </c>
      <c r="J391" s="18">
        <f t="shared" si="175"/>
        <v>0</v>
      </c>
      <c r="K391">
        <f t="shared" si="208"/>
        <v>0</v>
      </c>
      <c r="L391">
        <f t="shared" ca="1" si="183"/>
        <v>1.4583333333333333</v>
      </c>
      <c r="M391">
        <f t="shared" ca="1" si="176"/>
        <v>4.7074999999999999E-2</v>
      </c>
      <c r="O391" s="21">
        <f t="shared" si="200"/>
        <v>45483</v>
      </c>
      <c r="P391" s="18">
        <f t="shared" si="177"/>
        <v>0</v>
      </c>
      <c r="Q391">
        <f t="shared" si="184"/>
        <v>0</v>
      </c>
      <c r="R391">
        <f t="shared" ca="1" si="185"/>
        <v>1.4583333333333333</v>
      </c>
      <c r="S391">
        <f t="shared" ca="1" si="178"/>
        <v>4.7074999999999999E-2</v>
      </c>
      <c r="U391" s="21">
        <f t="shared" si="186"/>
        <v>46253</v>
      </c>
      <c r="V391" s="18">
        <f t="shared" si="187"/>
        <v>3.6070000000000002</v>
      </c>
      <c r="W391">
        <f t="shared" si="205"/>
        <v>3.6070000000000005E-2</v>
      </c>
      <c r="Y391" s="21">
        <f t="shared" si="201"/>
        <v>46253</v>
      </c>
      <c r="Z391" s="18">
        <f t="shared" si="188"/>
        <v>3.548</v>
      </c>
      <c r="AA391">
        <f t="shared" si="206"/>
        <v>3.5479999999999998E-2</v>
      </c>
      <c r="AC391" s="21">
        <f t="shared" si="202"/>
        <v>46113</v>
      </c>
      <c r="AD391" s="18">
        <f t="shared" si="189"/>
        <v>3.7282999999999999</v>
      </c>
      <c r="AE391">
        <f t="shared" si="207"/>
        <v>3.7282999999999997E-2</v>
      </c>
      <c r="AH391" s="21">
        <v>44540</v>
      </c>
      <c r="AI391" s="18">
        <v>4694.95</v>
      </c>
      <c r="AJ391" s="18">
        <v>6.6E-3</v>
      </c>
      <c r="AL391" s="21">
        <v>44540</v>
      </c>
      <c r="AM391" s="18">
        <v>4694.95</v>
      </c>
      <c r="AN391" s="18">
        <v>6.6E-3</v>
      </c>
      <c r="AP391" s="21">
        <v>44540</v>
      </c>
      <c r="AQ391" s="18">
        <v>4694.95</v>
      </c>
      <c r="AR391" s="18">
        <v>6.6E-3</v>
      </c>
      <c r="AU391" s="1">
        <v>45476</v>
      </c>
      <c r="AV391">
        <v>5.2854999999999999</v>
      </c>
      <c r="AW391">
        <f t="shared" si="190"/>
        <v>5.2854999999999999E-2</v>
      </c>
      <c r="AY391" s="1">
        <v>45476</v>
      </c>
      <c r="AZ391">
        <v>5.1955</v>
      </c>
      <c r="BA391">
        <f t="shared" si="191"/>
        <v>5.1955000000000001E-2</v>
      </c>
      <c r="BC391" s="1">
        <v>45476</v>
      </c>
      <c r="BD391">
        <v>5.2809999999999997</v>
      </c>
      <c r="BE391">
        <f t="shared" si="192"/>
        <v>5.2809999999999996E-2</v>
      </c>
      <c r="BG391" s="1">
        <v>45476</v>
      </c>
      <c r="BH391">
        <v>4.8140000000000001</v>
      </c>
      <c r="BI391">
        <f t="shared" si="193"/>
        <v>4.8140000000000002E-2</v>
      </c>
      <c r="BK391" s="1">
        <v>37082</v>
      </c>
      <c r="BL391">
        <v>1.58192170392714</v>
      </c>
      <c r="BM391">
        <f t="shared" si="203"/>
        <v>1.5819217039271402E-2</v>
      </c>
      <c r="BP391" s="1">
        <v>45463</v>
      </c>
      <c r="BQ391">
        <v>184.17410000000001</v>
      </c>
      <c r="BR391">
        <f t="shared" si="194"/>
        <v>1.8417410000000001</v>
      </c>
      <c r="BT391" s="1">
        <v>45467</v>
      </c>
      <c r="BU391">
        <v>3.6819999999999999</v>
      </c>
      <c r="BV391">
        <f t="shared" si="195"/>
        <v>3.6819999999999999E-2</v>
      </c>
      <c r="BX391" s="1">
        <v>45467</v>
      </c>
      <c r="BY391">
        <v>3.661</v>
      </c>
      <c r="BZ391">
        <f t="shared" si="196"/>
        <v>3.6610000000000004E-2</v>
      </c>
      <c r="CB391" s="1">
        <v>45476</v>
      </c>
      <c r="CC391">
        <v>3.5369999999999999</v>
      </c>
      <c r="CD391">
        <f t="shared" si="197"/>
        <v>3.5369999999999999E-2</v>
      </c>
      <c r="CG391" s="1"/>
      <c r="CJ391" s="1"/>
      <c r="CL391" s="1"/>
      <c r="CM391" s="1"/>
      <c r="CP391" s="1"/>
      <c r="CS391" s="1"/>
      <c r="CV391" s="1"/>
      <c r="CY391" s="1"/>
      <c r="DB391" s="1"/>
    </row>
    <row r="392" spans="1:106" x14ac:dyDescent="0.3">
      <c r="A392" s="21">
        <f t="shared" si="198"/>
        <v>46359</v>
      </c>
      <c r="B392" s="18">
        <f t="shared" si="174"/>
        <v>112.421875</v>
      </c>
      <c r="C392">
        <f t="shared" si="204"/>
        <v>115</v>
      </c>
      <c r="D392">
        <f t="shared" ca="1" si="179"/>
        <v>-0.97499999999999998</v>
      </c>
      <c r="E392">
        <f ca="1">IF(currency="USD",'Future et co'!F392,IF(currency="EUR",'Future et co'!G392,FALSE))</f>
        <v>3.6070000000000005E-2</v>
      </c>
      <c r="F392">
        <f t="shared" ca="1" si="180"/>
        <v>3.6070000000000005E-2</v>
      </c>
      <c r="G392">
        <f t="shared" ca="1" si="181"/>
        <v>2.0569999999999998E-2</v>
      </c>
      <c r="I392" s="21">
        <f t="shared" si="199"/>
        <v>45484</v>
      </c>
      <c r="J392" s="18">
        <f t="shared" si="175"/>
        <v>0</v>
      </c>
      <c r="K392">
        <f t="shared" si="208"/>
        <v>0</v>
      </c>
      <c r="L392">
        <f t="shared" ca="1" si="183"/>
        <v>1.4555555555555555</v>
      </c>
      <c r="M392">
        <f t="shared" ca="1" si="176"/>
        <v>4.5839999999999999E-2</v>
      </c>
      <c r="O392" s="21">
        <f t="shared" si="200"/>
        <v>45484</v>
      </c>
      <c r="P392" s="18">
        <f t="shared" si="177"/>
        <v>0</v>
      </c>
      <c r="Q392">
        <f t="shared" si="184"/>
        <v>0</v>
      </c>
      <c r="R392">
        <f t="shared" ca="1" si="185"/>
        <v>1.4555555555555555</v>
      </c>
      <c r="S392">
        <f t="shared" ca="1" si="178"/>
        <v>4.5839999999999999E-2</v>
      </c>
      <c r="U392" s="21">
        <f t="shared" si="186"/>
        <v>46254</v>
      </c>
      <c r="V392" s="18">
        <f t="shared" si="187"/>
        <v>3.6070000000000002</v>
      </c>
      <c r="W392">
        <f t="shared" si="205"/>
        <v>3.6070000000000005E-2</v>
      </c>
      <c r="Y392" s="21">
        <f t="shared" si="201"/>
        <v>46254</v>
      </c>
      <c r="Z392" s="18">
        <f t="shared" si="188"/>
        <v>3.548</v>
      </c>
      <c r="AA392">
        <f t="shared" si="206"/>
        <v>3.5479999999999998E-2</v>
      </c>
      <c r="AC392" s="21">
        <f t="shared" si="202"/>
        <v>46114</v>
      </c>
      <c r="AD392" s="18">
        <f t="shared" si="189"/>
        <v>3.7282999999999999</v>
      </c>
      <c r="AE392">
        <f t="shared" si="207"/>
        <v>3.7282999999999997E-2</v>
      </c>
      <c r="AH392" s="21">
        <v>44539</v>
      </c>
      <c r="AI392" s="18">
        <v>4651.7700000000004</v>
      </c>
      <c r="AJ392" s="18">
        <v>6.6E-3</v>
      </c>
      <c r="AL392" s="21">
        <v>44539</v>
      </c>
      <c r="AM392" s="18">
        <v>4651.7700000000004</v>
      </c>
      <c r="AN392" s="18">
        <v>6.6E-3</v>
      </c>
      <c r="AP392" s="21">
        <v>44539</v>
      </c>
      <c r="AQ392" s="18">
        <v>4651.7700000000004</v>
      </c>
      <c r="AR392" s="18">
        <v>6.6E-3</v>
      </c>
      <c r="AU392" s="1">
        <v>45475</v>
      </c>
      <c r="AV392">
        <v>5.2888000000000002</v>
      </c>
      <c r="AW392">
        <f t="shared" si="190"/>
        <v>5.2888000000000004E-2</v>
      </c>
      <c r="AY392" s="1">
        <v>45475</v>
      </c>
      <c r="AZ392">
        <v>5.2049000000000003</v>
      </c>
      <c r="BA392">
        <f t="shared" si="191"/>
        <v>5.2049000000000005E-2</v>
      </c>
      <c r="BC392" s="1">
        <v>45475</v>
      </c>
      <c r="BD392">
        <v>5.2990000000000004</v>
      </c>
      <c r="BE392">
        <f t="shared" si="192"/>
        <v>5.2990000000000002E-2</v>
      </c>
      <c r="BG392" s="1">
        <v>45475</v>
      </c>
      <c r="BH392">
        <v>4.8574999999999999</v>
      </c>
      <c r="BI392">
        <f t="shared" si="193"/>
        <v>4.8575E-2</v>
      </c>
      <c r="BK392" s="1">
        <v>37083</v>
      </c>
      <c r="BL392">
        <v>1.6017513101815299</v>
      </c>
      <c r="BM392">
        <f t="shared" si="203"/>
        <v>1.60175131018153E-2</v>
      </c>
      <c r="BP392" s="1">
        <v>45462</v>
      </c>
      <c r="BQ392">
        <v>184.60589999999999</v>
      </c>
      <c r="BR392">
        <f t="shared" si="194"/>
        <v>1.8460589999999999</v>
      </c>
      <c r="BT392" s="1">
        <v>45464</v>
      </c>
      <c r="BU392">
        <v>3.6859999999999999</v>
      </c>
      <c r="BV392">
        <f t="shared" si="195"/>
        <v>3.6859999999999997E-2</v>
      </c>
      <c r="BX392" s="1">
        <v>45464</v>
      </c>
      <c r="BY392">
        <v>3.6909999999999998</v>
      </c>
      <c r="BZ392">
        <f t="shared" si="196"/>
        <v>3.6909999999999998E-2</v>
      </c>
      <c r="CB392" s="1">
        <v>45475</v>
      </c>
      <c r="CC392">
        <v>3.536</v>
      </c>
      <c r="CD392">
        <f t="shared" si="197"/>
        <v>3.5360000000000003E-2</v>
      </c>
      <c r="CG392" s="1"/>
      <c r="CJ392" s="1"/>
      <c r="CL392" s="1"/>
      <c r="CM392" s="1"/>
      <c r="CP392" s="1"/>
      <c r="CS392" s="1"/>
      <c r="CV392" s="1"/>
      <c r="CY392" s="1"/>
      <c r="DB392" s="1"/>
    </row>
    <row r="393" spans="1:106" x14ac:dyDescent="0.3">
      <c r="A393" s="21">
        <f t="shared" si="198"/>
        <v>46360</v>
      </c>
      <c r="B393" s="18">
        <f t="shared" si="174"/>
        <v>112.421875</v>
      </c>
      <c r="C393">
        <f t="shared" si="204"/>
        <v>115</v>
      </c>
      <c r="D393">
        <f t="shared" ca="1" si="179"/>
        <v>-0.97777777777777775</v>
      </c>
      <c r="E393">
        <f ca="1">IF(currency="USD",'Future et co'!F393,IF(currency="EUR",'Future et co'!G393,FALSE))</f>
        <v>3.6070000000000005E-2</v>
      </c>
      <c r="F393">
        <f t="shared" ca="1" si="180"/>
        <v>3.6070000000000005E-2</v>
      </c>
      <c r="G393">
        <f t="shared" ca="1" si="181"/>
        <v>2.0569999999999998E-2</v>
      </c>
      <c r="I393" s="21">
        <f t="shared" si="199"/>
        <v>45485</v>
      </c>
      <c r="J393" s="18">
        <f t="shared" si="175"/>
        <v>0</v>
      </c>
      <c r="K393">
        <f t="shared" si="208"/>
        <v>0</v>
      </c>
      <c r="L393">
        <f t="shared" ca="1" si="183"/>
        <v>1.4527777777777777</v>
      </c>
      <c r="M393">
        <f t="shared" ca="1" si="176"/>
        <v>4.5330000000000002E-2</v>
      </c>
      <c r="O393" s="21">
        <f t="shared" si="200"/>
        <v>45485</v>
      </c>
      <c r="P393" s="18">
        <f t="shared" si="177"/>
        <v>0</v>
      </c>
      <c r="Q393">
        <f t="shared" si="184"/>
        <v>0</v>
      </c>
      <c r="R393">
        <f t="shared" ca="1" si="185"/>
        <v>1.4527777777777777</v>
      </c>
      <c r="S393">
        <f t="shared" ca="1" si="178"/>
        <v>4.5330000000000002E-2</v>
      </c>
      <c r="U393" s="21">
        <f t="shared" si="186"/>
        <v>46255</v>
      </c>
      <c r="V393" s="18">
        <f t="shared" si="187"/>
        <v>3.6070000000000002</v>
      </c>
      <c r="W393">
        <f t="shared" si="205"/>
        <v>3.6070000000000005E-2</v>
      </c>
      <c r="Y393" s="21">
        <f t="shared" si="201"/>
        <v>46255</v>
      </c>
      <c r="Z393" s="18">
        <f t="shared" si="188"/>
        <v>3.548</v>
      </c>
      <c r="AA393">
        <f t="shared" si="206"/>
        <v>3.5479999999999998E-2</v>
      </c>
      <c r="AC393" s="21">
        <f t="shared" si="202"/>
        <v>46115</v>
      </c>
      <c r="AD393" s="18">
        <f t="shared" si="189"/>
        <v>3.7282999999999999</v>
      </c>
      <c r="AE393">
        <f t="shared" si="207"/>
        <v>3.7282999999999997E-2</v>
      </c>
      <c r="AH393" s="21">
        <v>44538</v>
      </c>
      <c r="AI393" s="18">
        <v>4684.12</v>
      </c>
      <c r="AJ393" s="18">
        <v>6.6E-3</v>
      </c>
      <c r="AL393" s="21">
        <v>44538</v>
      </c>
      <c r="AM393" s="18">
        <v>4684.12</v>
      </c>
      <c r="AN393" s="18">
        <v>6.6E-3</v>
      </c>
      <c r="AP393" s="21">
        <v>44538</v>
      </c>
      <c r="AQ393" s="18">
        <v>4684.12</v>
      </c>
      <c r="AR393" s="18">
        <v>6.6E-3</v>
      </c>
      <c r="AU393" s="1">
        <v>45474</v>
      </c>
      <c r="AV393">
        <v>5.2953999999999999</v>
      </c>
      <c r="AW393">
        <f t="shared" si="190"/>
        <v>5.2954000000000001E-2</v>
      </c>
      <c r="AY393" s="1">
        <v>45474</v>
      </c>
      <c r="AZ393">
        <v>5.2159000000000004</v>
      </c>
      <c r="BA393">
        <f t="shared" si="191"/>
        <v>5.2159000000000004E-2</v>
      </c>
      <c r="BC393" s="1">
        <v>45474</v>
      </c>
      <c r="BD393">
        <v>5.3079999999999998</v>
      </c>
      <c r="BE393">
        <f t="shared" si="192"/>
        <v>5.3079999999999995E-2</v>
      </c>
      <c r="BG393" s="1">
        <v>45474</v>
      </c>
      <c r="BH393">
        <v>4.8769999999999998</v>
      </c>
      <c r="BI393">
        <f t="shared" si="193"/>
        <v>4.8770000000000001E-2</v>
      </c>
      <c r="BK393" s="1">
        <v>37084</v>
      </c>
      <c r="BL393">
        <v>1.5700286946964901</v>
      </c>
      <c r="BM393">
        <f t="shared" si="203"/>
        <v>1.57002869469649E-2</v>
      </c>
      <c r="BP393" s="1">
        <v>45461</v>
      </c>
      <c r="BQ393">
        <v>184.6755</v>
      </c>
      <c r="BR393">
        <f t="shared" si="194"/>
        <v>1.8467549999999999</v>
      </c>
      <c r="BT393" s="1">
        <v>45463</v>
      </c>
      <c r="BU393">
        <v>3.7</v>
      </c>
      <c r="BV393">
        <f t="shared" si="195"/>
        <v>3.7000000000000005E-2</v>
      </c>
      <c r="BX393" s="1">
        <v>45463</v>
      </c>
      <c r="BY393">
        <v>3.6890000000000001</v>
      </c>
      <c r="BZ393">
        <f t="shared" si="196"/>
        <v>3.6889999999999999E-2</v>
      </c>
      <c r="CB393" s="1">
        <v>45474</v>
      </c>
      <c r="CC393">
        <v>3.532</v>
      </c>
      <c r="CD393">
        <f t="shared" si="197"/>
        <v>3.5319999999999997E-2</v>
      </c>
      <c r="CG393" s="1"/>
      <c r="CJ393" s="1"/>
      <c r="CL393" s="1"/>
      <c r="CM393" s="1"/>
      <c r="CP393" s="1"/>
      <c r="CS393" s="1"/>
      <c r="CV393" s="1"/>
      <c r="CY393" s="1"/>
      <c r="DB393" s="1"/>
    </row>
    <row r="394" spans="1:106" x14ac:dyDescent="0.3">
      <c r="A394" s="21">
        <f t="shared" si="198"/>
        <v>46363</v>
      </c>
      <c r="B394" s="18">
        <f t="shared" si="174"/>
        <v>112.421875</v>
      </c>
      <c r="C394">
        <f t="shared" si="204"/>
        <v>115</v>
      </c>
      <c r="D394">
        <f t="shared" ca="1" si="179"/>
        <v>-0.98611111111111116</v>
      </c>
      <c r="E394">
        <f ca="1">IF(currency="USD",'Future et co'!F394,IF(currency="EUR",'Future et co'!G394,FALSE))</f>
        <v>3.6070000000000005E-2</v>
      </c>
      <c r="F394">
        <f t="shared" ca="1" si="180"/>
        <v>3.6070000000000005E-2</v>
      </c>
      <c r="G394">
        <f t="shared" ca="1" si="181"/>
        <v>2.0569999999999998E-2</v>
      </c>
      <c r="I394" s="21">
        <f t="shared" si="199"/>
        <v>45488</v>
      </c>
      <c r="J394" s="18">
        <f t="shared" si="175"/>
        <v>0</v>
      </c>
      <c r="K394">
        <f t="shared" si="208"/>
        <v>0</v>
      </c>
      <c r="L394">
        <f t="shared" ca="1" si="183"/>
        <v>1.4444444444444444</v>
      </c>
      <c r="M394">
        <f t="shared" ca="1" si="176"/>
        <v>4.5349E-2</v>
      </c>
      <c r="O394" s="21">
        <f t="shared" si="200"/>
        <v>45488</v>
      </c>
      <c r="P394" s="18">
        <f t="shared" si="177"/>
        <v>0</v>
      </c>
      <c r="Q394">
        <f t="shared" si="184"/>
        <v>0</v>
      </c>
      <c r="R394">
        <f t="shared" ca="1" si="185"/>
        <v>1.4444444444444444</v>
      </c>
      <c r="S394">
        <f t="shared" ca="1" si="178"/>
        <v>4.5349E-2</v>
      </c>
      <c r="U394" s="21">
        <f t="shared" si="186"/>
        <v>46258</v>
      </c>
      <c r="V394" s="18">
        <f t="shared" si="187"/>
        <v>3.6070000000000002</v>
      </c>
      <c r="W394">
        <f t="shared" si="205"/>
        <v>3.6070000000000005E-2</v>
      </c>
      <c r="Y394" s="21">
        <f t="shared" si="201"/>
        <v>46258</v>
      </c>
      <c r="Z394" s="18">
        <f t="shared" si="188"/>
        <v>3.548</v>
      </c>
      <c r="AA394">
        <f t="shared" si="206"/>
        <v>3.5479999999999998E-2</v>
      </c>
      <c r="AC394" s="21">
        <f t="shared" si="202"/>
        <v>46118</v>
      </c>
      <c r="AD394" s="18">
        <f t="shared" si="189"/>
        <v>3.7282999999999999</v>
      </c>
      <c r="AE394">
        <f t="shared" si="207"/>
        <v>3.7282999999999997E-2</v>
      </c>
      <c r="AH394" s="21">
        <v>44537</v>
      </c>
      <c r="AI394" s="18">
        <v>4670.8100000000004</v>
      </c>
      <c r="AJ394" s="18">
        <v>6.6E-3</v>
      </c>
      <c r="AL394" s="21">
        <v>44537</v>
      </c>
      <c r="AM394" s="18">
        <v>4670.8100000000004</v>
      </c>
      <c r="AN394" s="18">
        <v>6.6E-3</v>
      </c>
      <c r="AP394" s="21">
        <v>44537</v>
      </c>
      <c r="AQ394" s="18">
        <v>4670.8100000000004</v>
      </c>
      <c r="AR394" s="18">
        <v>6.6E-3</v>
      </c>
      <c r="AU394" s="1">
        <v>45471</v>
      </c>
      <c r="AV394">
        <v>5.2990000000000004</v>
      </c>
      <c r="AW394">
        <f t="shared" si="190"/>
        <v>5.2990000000000002E-2</v>
      </c>
      <c r="AY394" s="1">
        <v>45471</v>
      </c>
      <c r="AZ394">
        <v>5.2240000000000002</v>
      </c>
      <c r="BA394">
        <f t="shared" si="191"/>
        <v>5.2240000000000002E-2</v>
      </c>
      <c r="BC394" s="1">
        <v>45471</v>
      </c>
      <c r="BD394">
        <v>5.3170000000000002</v>
      </c>
      <c r="BE394">
        <f t="shared" si="192"/>
        <v>5.3170000000000002E-2</v>
      </c>
      <c r="BG394" s="1">
        <v>45471</v>
      </c>
      <c r="BH394">
        <v>4.867</v>
      </c>
      <c r="BI394">
        <f t="shared" si="193"/>
        <v>4.8669999999999998E-2</v>
      </c>
      <c r="BK394" s="1">
        <v>37085</v>
      </c>
      <c r="BL394">
        <v>1.5573996732494799</v>
      </c>
      <c r="BM394">
        <f t="shared" si="203"/>
        <v>1.5573996732494799E-2</v>
      </c>
      <c r="BP394" s="1">
        <v>45460</v>
      </c>
      <c r="BQ394">
        <v>184.43879999999999</v>
      </c>
      <c r="BR394">
        <f t="shared" si="194"/>
        <v>1.8443879999999999</v>
      </c>
      <c r="BT394" s="1">
        <v>45462</v>
      </c>
      <c r="BU394">
        <v>3.7120000000000002</v>
      </c>
      <c r="BV394">
        <f t="shared" si="195"/>
        <v>3.712E-2</v>
      </c>
      <c r="BX394" s="1">
        <v>45462</v>
      </c>
      <c r="BY394">
        <v>3.6949999999999998</v>
      </c>
      <c r="BZ394">
        <f t="shared" si="196"/>
        <v>3.6949999999999997E-2</v>
      </c>
      <c r="CB394" s="1">
        <v>45471</v>
      </c>
      <c r="CC394">
        <v>3.5289999999999999</v>
      </c>
      <c r="CD394">
        <f t="shared" si="197"/>
        <v>3.5290000000000002E-2</v>
      </c>
      <c r="CG394" s="1"/>
      <c r="CJ394" s="1"/>
      <c r="CL394" s="1"/>
      <c r="CM394" s="1"/>
      <c r="CP394" s="1"/>
      <c r="CS394" s="1"/>
      <c r="CV394" s="1"/>
      <c r="CY394" s="1"/>
      <c r="DB394" s="1"/>
    </row>
    <row r="395" spans="1:106" x14ac:dyDescent="0.3">
      <c r="A395" s="21">
        <f t="shared" si="198"/>
        <v>46364</v>
      </c>
      <c r="B395" s="18">
        <f t="shared" ref="B395:B458" si="209">IFERROR(VLOOKUP(A395,$CG$11:$CH$19999,2,FALSE),B394)</f>
        <v>112.421875</v>
      </c>
      <c r="C395">
        <f t="shared" si="204"/>
        <v>115</v>
      </c>
      <c r="D395">
        <f t="shared" ca="1" si="179"/>
        <v>-0.98888888888888893</v>
      </c>
      <c r="E395">
        <f ca="1">IF(currency="USD",'Future et co'!F395,IF(currency="EUR",'Future et co'!G395,FALSE))</f>
        <v>3.6070000000000005E-2</v>
      </c>
      <c r="F395">
        <f t="shared" ca="1" si="180"/>
        <v>3.6070000000000005E-2</v>
      </c>
      <c r="G395">
        <f t="shared" ca="1" si="181"/>
        <v>2.0569999999999998E-2</v>
      </c>
      <c r="I395" s="21">
        <f t="shared" si="199"/>
        <v>45489</v>
      </c>
      <c r="J395" s="18">
        <f t="shared" ref="J395:J458" si="210">IFERROR(VLOOKUP(I395,$CG$11:$CH$19999,2,FALSE),J394)</f>
        <v>0</v>
      </c>
      <c r="K395">
        <f t="shared" si="208"/>
        <v>0</v>
      </c>
      <c r="L395">
        <f t="shared" ca="1" si="183"/>
        <v>1.4416666666666667</v>
      </c>
      <c r="M395">
        <f t="shared" ref="M395:M458" ca="1" si="211">IFERROR(IF(L395&lt;0.25,VLOOKUP(I395,$AU$11:$AW$5325,3,FALSE),IF(AND(L395&gt;=0.25,L395&lt;0.5),VLOOKUP(I395,$AY$11:$BA$5325,3,FALSE),IF(AND(L395&gt;=0.5,L395&lt;1),VLOOKUP(I395,$BC$11:$BE$5325,3,FALSE),VLOOKUP(I395,$BG$11:$BI$5010,3,FALSE)))),M394)</f>
        <v>4.5010000000000001E-2</v>
      </c>
      <c r="O395" s="21">
        <f t="shared" si="200"/>
        <v>45489</v>
      </c>
      <c r="P395" s="18">
        <f t="shared" ref="P395:P458" si="212">IFERROR(VLOOKUP(O395,$CG$11:$CH$19999,2,FALSE),P394)</f>
        <v>0</v>
      </c>
      <c r="Q395">
        <f t="shared" si="184"/>
        <v>0</v>
      </c>
      <c r="R395">
        <f t="shared" ca="1" si="185"/>
        <v>1.4416666666666667</v>
      </c>
      <c r="S395">
        <f t="shared" ref="S395:S458" ca="1" si="213">IFERROR(IF(R395&lt;0.25,VLOOKUP(O395,$AU$11:$AW$5325,3,FALSE),IF(AND(R395&gt;=0.25,R395&lt;0.5),VLOOKUP(O395,$AY$11:$BA$5325,3,FALSE),IF(AND(R395&gt;=0.5,R395&lt;1),VLOOKUP(O395,$BC$11:$BE$5325,3,FALSE),VLOOKUP(O395,$BG$11:$BI$5010,3,FALSE)))),S394)</f>
        <v>4.5010000000000001E-2</v>
      </c>
      <c r="U395" s="21">
        <f t="shared" si="186"/>
        <v>46259</v>
      </c>
      <c r="V395" s="18">
        <f t="shared" si="187"/>
        <v>3.6070000000000002</v>
      </c>
      <c r="W395">
        <f t="shared" si="205"/>
        <v>3.6070000000000005E-2</v>
      </c>
      <c r="Y395" s="21">
        <f t="shared" si="201"/>
        <v>46259</v>
      </c>
      <c r="Z395" s="18">
        <f t="shared" si="188"/>
        <v>3.548</v>
      </c>
      <c r="AA395">
        <f t="shared" si="206"/>
        <v>3.5479999999999998E-2</v>
      </c>
      <c r="AC395" s="21">
        <f t="shared" si="202"/>
        <v>46119</v>
      </c>
      <c r="AD395" s="18">
        <f t="shared" si="189"/>
        <v>3.7282999999999999</v>
      </c>
      <c r="AE395">
        <f t="shared" si="207"/>
        <v>3.7282999999999997E-2</v>
      </c>
      <c r="AH395" s="21">
        <v>44536</v>
      </c>
      <c r="AI395" s="18">
        <v>4574.29</v>
      </c>
      <c r="AJ395" s="18">
        <v>6.6E-3</v>
      </c>
      <c r="AL395" s="21">
        <v>44536</v>
      </c>
      <c r="AM395" s="18">
        <v>4574.29</v>
      </c>
      <c r="AN395" s="18">
        <v>6.6E-3</v>
      </c>
      <c r="AP395" s="21">
        <v>44536</v>
      </c>
      <c r="AQ395" s="18">
        <v>4574.29</v>
      </c>
      <c r="AR395" s="18">
        <v>6.6E-3</v>
      </c>
      <c r="AU395" s="1">
        <v>45470</v>
      </c>
      <c r="AV395">
        <v>5.2998000000000003</v>
      </c>
      <c r="AW395">
        <f t="shared" si="190"/>
        <v>5.2998000000000003E-2</v>
      </c>
      <c r="AY395" s="1">
        <v>45470</v>
      </c>
      <c r="AZ395">
        <v>5.2233000000000001</v>
      </c>
      <c r="BA395">
        <f t="shared" si="191"/>
        <v>5.2233000000000002E-2</v>
      </c>
      <c r="BC395" s="1">
        <v>45470</v>
      </c>
      <c r="BD395">
        <v>5.3040000000000003</v>
      </c>
      <c r="BE395">
        <f t="shared" si="192"/>
        <v>5.3040000000000004E-2</v>
      </c>
      <c r="BG395" s="1">
        <v>45470</v>
      </c>
      <c r="BH395">
        <v>4.8310000000000004</v>
      </c>
      <c r="BI395">
        <f t="shared" si="193"/>
        <v>4.8310000000000006E-2</v>
      </c>
      <c r="BK395" s="1">
        <v>37088</v>
      </c>
      <c r="BL395">
        <v>1.56925906424072</v>
      </c>
      <c r="BM395">
        <f t="shared" si="203"/>
        <v>1.56925906424072E-2</v>
      </c>
      <c r="BP395" s="1">
        <v>45457</v>
      </c>
      <c r="BQ395">
        <v>185.33009999999999</v>
      </c>
      <c r="BR395">
        <f t="shared" si="194"/>
        <v>1.8533009999999999</v>
      </c>
      <c r="BT395" s="1">
        <v>45461</v>
      </c>
      <c r="BU395">
        <v>3.7170000000000001</v>
      </c>
      <c r="BV395">
        <f t="shared" si="195"/>
        <v>3.7170000000000002E-2</v>
      </c>
      <c r="BX395" s="1">
        <v>45461</v>
      </c>
      <c r="BY395">
        <v>3.6949999999999998</v>
      </c>
      <c r="BZ395">
        <f t="shared" si="196"/>
        <v>3.6949999999999997E-2</v>
      </c>
      <c r="CB395" s="1">
        <v>45470</v>
      </c>
      <c r="CC395">
        <v>3.5169999999999999</v>
      </c>
      <c r="CD395">
        <f t="shared" si="197"/>
        <v>3.517E-2</v>
      </c>
      <c r="CG395" s="1"/>
      <c r="CJ395" s="1"/>
      <c r="CL395" s="1"/>
      <c r="CM395" s="1"/>
      <c r="CP395" s="1"/>
      <c r="CS395" s="1"/>
      <c r="CV395" s="1"/>
      <c r="CY395" s="1"/>
      <c r="DB395" s="1"/>
    </row>
    <row r="396" spans="1:106" x14ac:dyDescent="0.3">
      <c r="A396" s="21">
        <f t="shared" si="198"/>
        <v>46365</v>
      </c>
      <c r="B396" s="18">
        <f t="shared" si="209"/>
        <v>112.421875</v>
      </c>
      <c r="C396">
        <f t="shared" si="204"/>
        <v>115</v>
      </c>
      <c r="D396">
        <f t="shared" ref="D396:D459" ca="1" si="214">($B$7-A396)/360</f>
        <v>-0.9916666666666667</v>
      </c>
      <c r="E396">
        <f ca="1">IF(currency="USD",'Future et co'!F396,IF(currency="EUR",'Future et co'!G396,FALSE))</f>
        <v>3.6070000000000005E-2</v>
      </c>
      <c r="F396">
        <f t="shared" ref="F396:F459" ca="1" si="215">IFERROR(IF(D396&lt;0.25,VLOOKUP(A396,$AU$11:$AW$5325,3,FALSE),IF(AND(D396&gt;=0.25,D396&lt;0.5),VLOOKUP(A396,$AY$11:$BA$5325,3,FALSE),IF(AND(D396&gt;=0.5,D396&lt;1),VLOOKUP(A396,$BC$11:$BE$5325,3,FALSE),VLOOKUP(A396,$BG$11:$BI$5010,3,FALSE)))),F395)</f>
        <v>3.6070000000000005E-2</v>
      </c>
      <c r="G396">
        <f t="shared" ref="G396:G459" ca="1" si="216">IFERROR(IF(D396&lt;0.25,VLOOKUP(A396,$BT$11:$BV$5325,3,FALSE),IF(AND(D396&gt;=0.25,D396&lt;0.5),VLOOKUP(A396,$BX$11:$BZ$5325,3,FALSE),VLOOKUP(A396,$CB$11:$CD$5325,3,FALSE))),G395)</f>
        <v>2.0569999999999998E-2</v>
      </c>
      <c r="I396" s="21">
        <f t="shared" si="199"/>
        <v>45490</v>
      </c>
      <c r="J396" s="18">
        <f t="shared" si="210"/>
        <v>0</v>
      </c>
      <c r="K396">
        <f t="shared" si="208"/>
        <v>0</v>
      </c>
      <c r="L396">
        <f t="shared" ref="L396:L459" ca="1" si="217">($J$7-I396)/360</f>
        <v>1.4388888888888889</v>
      </c>
      <c r="M396">
        <f t="shared" ca="1" si="211"/>
        <v>4.521E-2</v>
      </c>
      <c r="O396" s="21">
        <f t="shared" si="200"/>
        <v>45490</v>
      </c>
      <c r="P396" s="18">
        <f t="shared" si="212"/>
        <v>0</v>
      </c>
      <c r="Q396">
        <f t="shared" ref="Q396:Q459" si="218">CEILING(P396,25)</f>
        <v>0</v>
      </c>
      <c r="R396">
        <f t="shared" ref="R396:R459" ca="1" si="219">($P$7-O396)/360</f>
        <v>1.4388888888888889</v>
      </c>
      <c r="S396">
        <f t="shared" ca="1" si="213"/>
        <v>4.521E-2</v>
      </c>
      <c r="U396" s="21">
        <f t="shared" ref="U396:U459" si="220">WORKDAY(U395,1)</f>
        <v>46260</v>
      </c>
      <c r="V396" s="18">
        <f t="shared" ref="V396:V459" si="221">IFERROR(VLOOKUP(U396,$AU$11:$AV$9999,2,FALSE),V395)</f>
        <v>3.6070000000000002</v>
      </c>
      <c r="W396">
        <f t="shared" si="205"/>
        <v>3.6070000000000005E-2</v>
      </c>
      <c r="Y396" s="21">
        <f t="shared" si="201"/>
        <v>46260</v>
      </c>
      <c r="Z396" s="18">
        <f t="shared" ref="Z396:Z459" si="222">IFERROR(VLOOKUP(Y396,$AY$11:$AZ$9999,2,FALSE),Z395)</f>
        <v>3.548</v>
      </c>
      <c r="AA396">
        <f t="shared" si="206"/>
        <v>3.5479999999999998E-2</v>
      </c>
      <c r="AC396" s="21">
        <f t="shared" si="202"/>
        <v>46120</v>
      </c>
      <c r="AD396" s="18">
        <f t="shared" ref="AD396:AD459" si="223">IFERROR(VLOOKUP(AC396,$BC$11:$BD$9999,2,FALSE),AD395)</f>
        <v>3.7282999999999999</v>
      </c>
      <c r="AE396">
        <f t="shared" si="207"/>
        <v>3.7282999999999997E-2</v>
      </c>
      <c r="AH396" s="21">
        <v>44533</v>
      </c>
      <c r="AI396" s="18">
        <v>4518.82</v>
      </c>
      <c r="AJ396" s="18">
        <v>6.6E-3</v>
      </c>
      <c r="AL396" s="21">
        <v>44533</v>
      </c>
      <c r="AM396" s="18">
        <v>4518.82</v>
      </c>
      <c r="AN396" s="18">
        <v>6.6E-3</v>
      </c>
      <c r="AP396" s="21">
        <v>44533</v>
      </c>
      <c r="AQ396" s="18">
        <v>4518.82</v>
      </c>
      <c r="AR396" s="18">
        <v>6.6E-3</v>
      </c>
      <c r="AU396" s="1">
        <v>45469</v>
      </c>
      <c r="AV396">
        <v>5.3023999999999996</v>
      </c>
      <c r="AW396">
        <f t="shared" ref="AW396:AW459" si="224">AV396/100</f>
        <v>5.3023999999999995E-2</v>
      </c>
      <c r="AY396" s="1">
        <v>45469</v>
      </c>
      <c r="AZ396">
        <v>5.2286999999999999</v>
      </c>
      <c r="BA396">
        <f t="shared" ref="BA396:BA459" si="225">AZ396/100</f>
        <v>5.2287E-2</v>
      </c>
      <c r="BC396" s="1">
        <v>45469</v>
      </c>
      <c r="BD396">
        <v>5.3310000000000004</v>
      </c>
      <c r="BE396">
        <f t="shared" ref="BE396:BE459" si="226">BD396/100</f>
        <v>5.3310000000000003E-2</v>
      </c>
      <c r="BG396" s="1">
        <v>45469</v>
      </c>
      <c r="BH396">
        <v>4.8719999999999999</v>
      </c>
      <c r="BI396">
        <f t="shared" ref="BI396:BI459" si="227">BH396/100</f>
        <v>4.8719999999999999E-2</v>
      </c>
      <c r="BK396" s="1">
        <v>37089</v>
      </c>
      <c r="BL396">
        <v>1.55952851196104</v>
      </c>
      <c r="BM396">
        <f t="shared" si="203"/>
        <v>1.55952851196104E-2</v>
      </c>
      <c r="BP396" s="1">
        <v>45456</v>
      </c>
      <c r="BQ396">
        <v>182.9068</v>
      </c>
      <c r="BR396">
        <f t="shared" ref="BR396:BR459" si="228">BQ396/100</f>
        <v>1.8290680000000001</v>
      </c>
      <c r="BT396" s="1">
        <v>45460</v>
      </c>
      <c r="BU396">
        <v>3.7109999999999999</v>
      </c>
      <c r="BV396">
        <f t="shared" ref="BV396:BV459" si="229">BU396/100</f>
        <v>3.7109999999999997E-2</v>
      </c>
      <c r="BX396" s="1">
        <v>45460</v>
      </c>
      <c r="BY396">
        <v>3.7109999999999999</v>
      </c>
      <c r="BZ396">
        <f t="shared" ref="BZ396:BZ459" si="230">BY396/100</f>
        <v>3.7109999999999997E-2</v>
      </c>
      <c r="CB396" s="1">
        <v>45469</v>
      </c>
      <c r="CC396">
        <v>3.52</v>
      </c>
      <c r="CD396">
        <f t="shared" ref="CD396:CD459" si="231">CC396/100</f>
        <v>3.5200000000000002E-2</v>
      </c>
      <c r="CG396" s="1"/>
      <c r="CJ396" s="1"/>
      <c r="CL396" s="1"/>
      <c r="CM396" s="1"/>
      <c r="CP396" s="1"/>
      <c r="CS396" s="1"/>
      <c r="CV396" s="1"/>
      <c r="CY396" s="1"/>
      <c r="DB396" s="1"/>
    </row>
    <row r="397" spans="1:106" x14ac:dyDescent="0.3">
      <c r="A397" s="21">
        <f t="shared" ref="A397:A460" si="232">WORKDAY(A396,1)</f>
        <v>46366</v>
      </c>
      <c r="B397" s="18">
        <f t="shared" si="209"/>
        <v>112.421875</v>
      </c>
      <c r="C397">
        <f t="shared" si="204"/>
        <v>115</v>
      </c>
      <c r="D397">
        <f t="shared" ca="1" si="214"/>
        <v>-0.99444444444444446</v>
      </c>
      <c r="E397">
        <f ca="1">IF(currency="USD",'Future et co'!F397,IF(currency="EUR",'Future et co'!G397,FALSE))</f>
        <v>3.6070000000000005E-2</v>
      </c>
      <c r="F397">
        <f t="shared" ca="1" si="215"/>
        <v>3.6070000000000005E-2</v>
      </c>
      <c r="G397">
        <f t="shared" ca="1" si="216"/>
        <v>2.0569999999999998E-2</v>
      </c>
      <c r="I397" s="21">
        <f t="shared" ref="I397:I460" si="233">WORKDAY(I396,1)</f>
        <v>45491</v>
      </c>
      <c r="J397" s="18">
        <f t="shared" si="210"/>
        <v>0</v>
      </c>
      <c r="K397">
        <f t="shared" si="208"/>
        <v>0</v>
      </c>
      <c r="L397">
        <f t="shared" ca="1" si="217"/>
        <v>1.4361111111111111</v>
      </c>
      <c r="M397">
        <f t="shared" ca="1" si="211"/>
        <v>4.5469999999999997E-2</v>
      </c>
      <c r="O397" s="21">
        <f t="shared" ref="O397:O460" si="234">WORKDAY(O396,1)</f>
        <v>45491</v>
      </c>
      <c r="P397" s="18">
        <f t="shared" si="212"/>
        <v>0</v>
      </c>
      <c r="Q397">
        <f t="shared" si="218"/>
        <v>0</v>
      </c>
      <c r="R397">
        <f t="shared" ca="1" si="219"/>
        <v>1.4361111111111111</v>
      </c>
      <c r="S397">
        <f t="shared" ca="1" si="213"/>
        <v>4.5469999999999997E-2</v>
      </c>
      <c r="U397" s="21">
        <f t="shared" si="220"/>
        <v>46261</v>
      </c>
      <c r="V397" s="18">
        <f t="shared" si="221"/>
        <v>3.6070000000000002</v>
      </c>
      <c r="W397">
        <f t="shared" si="205"/>
        <v>3.6070000000000005E-2</v>
      </c>
      <c r="Y397" s="21">
        <f t="shared" ref="Y397:Y460" si="235">WORKDAY(Y396,1)</f>
        <v>46261</v>
      </c>
      <c r="Z397" s="18">
        <f t="shared" si="222"/>
        <v>3.548</v>
      </c>
      <c r="AA397">
        <f t="shared" si="206"/>
        <v>3.5479999999999998E-2</v>
      </c>
      <c r="AC397" s="21">
        <f t="shared" ref="AC397:AC460" si="236">WORKDAY(AC396,1)</f>
        <v>46121</v>
      </c>
      <c r="AD397" s="18">
        <f t="shared" si="223"/>
        <v>3.7282999999999999</v>
      </c>
      <c r="AE397">
        <f t="shared" si="207"/>
        <v>3.7282999999999997E-2</v>
      </c>
      <c r="AH397" s="21">
        <v>44532</v>
      </c>
      <c r="AI397" s="18">
        <v>4558.54</v>
      </c>
      <c r="AJ397" s="18">
        <v>6.6E-3</v>
      </c>
      <c r="AL397" s="21">
        <v>44532</v>
      </c>
      <c r="AM397" s="18">
        <v>4558.54</v>
      </c>
      <c r="AN397" s="18">
        <v>6.6E-3</v>
      </c>
      <c r="AP397" s="21">
        <v>44532</v>
      </c>
      <c r="AQ397" s="18">
        <v>4558.54</v>
      </c>
      <c r="AR397" s="18">
        <v>6.6E-3</v>
      </c>
      <c r="AU397" s="1">
        <v>45468</v>
      </c>
      <c r="AV397">
        <v>5.3032000000000004</v>
      </c>
      <c r="AW397">
        <f t="shared" si="224"/>
        <v>5.3032000000000003E-2</v>
      </c>
      <c r="AY397" s="1">
        <v>45468</v>
      </c>
      <c r="AZ397">
        <v>5.2244999999999999</v>
      </c>
      <c r="BA397">
        <f t="shared" si="225"/>
        <v>5.2245E-2</v>
      </c>
      <c r="BC397" s="1">
        <v>45468</v>
      </c>
      <c r="BD397">
        <v>5.3029999999999999</v>
      </c>
      <c r="BE397">
        <f t="shared" si="226"/>
        <v>5.3030000000000001E-2</v>
      </c>
      <c r="BG397" s="1">
        <v>45468</v>
      </c>
      <c r="BH397">
        <v>4.8220000000000001</v>
      </c>
      <c r="BI397">
        <f t="shared" si="227"/>
        <v>4.8219999999999999E-2</v>
      </c>
      <c r="BK397" s="1">
        <v>37090</v>
      </c>
      <c r="BL397">
        <v>1.5844904397869299</v>
      </c>
      <c r="BM397">
        <f t="shared" si="203"/>
        <v>1.58449043978693E-2</v>
      </c>
      <c r="BP397" s="1">
        <v>45455</v>
      </c>
      <c r="BQ397">
        <v>182.5865</v>
      </c>
      <c r="BR397">
        <f t="shared" si="228"/>
        <v>1.8258650000000001</v>
      </c>
      <c r="BT397" s="1">
        <v>45457</v>
      </c>
      <c r="BU397">
        <v>3.7149999999999999</v>
      </c>
      <c r="BV397">
        <f t="shared" si="229"/>
        <v>3.7149999999999996E-2</v>
      </c>
      <c r="BX397" s="1">
        <v>45457</v>
      </c>
      <c r="BY397">
        <v>3.7349999999999999</v>
      </c>
      <c r="BZ397">
        <f t="shared" si="230"/>
        <v>3.7350000000000001E-2</v>
      </c>
      <c r="CB397" s="1">
        <v>45468</v>
      </c>
      <c r="CC397">
        <v>3.5169999999999999</v>
      </c>
      <c r="CD397">
        <f t="shared" si="231"/>
        <v>3.517E-2</v>
      </c>
      <c r="CG397" s="1"/>
      <c r="CJ397" s="1"/>
      <c r="CL397" s="1"/>
      <c r="CM397" s="1"/>
      <c r="CP397" s="1"/>
      <c r="CS397" s="1"/>
      <c r="CV397" s="1"/>
      <c r="CY397" s="1"/>
      <c r="DB397" s="1"/>
    </row>
    <row r="398" spans="1:106" x14ac:dyDescent="0.3">
      <c r="A398" s="21">
        <f t="shared" si="232"/>
        <v>46367</v>
      </c>
      <c r="B398" s="18">
        <f t="shared" si="209"/>
        <v>112.421875</v>
      </c>
      <c r="C398">
        <f t="shared" si="204"/>
        <v>115</v>
      </c>
      <c r="D398">
        <f t="shared" ca="1" si="214"/>
        <v>-0.99722222222222223</v>
      </c>
      <c r="E398">
        <f ca="1">IF(currency="USD",'Future et co'!F398,IF(currency="EUR",'Future et co'!G398,FALSE))</f>
        <v>3.6070000000000005E-2</v>
      </c>
      <c r="F398">
        <f t="shared" ca="1" si="215"/>
        <v>3.6070000000000005E-2</v>
      </c>
      <c r="G398">
        <f t="shared" ca="1" si="216"/>
        <v>2.0569999999999998E-2</v>
      </c>
      <c r="I398" s="21">
        <f t="shared" si="233"/>
        <v>45492</v>
      </c>
      <c r="J398" s="18">
        <f t="shared" si="210"/>
        <v>0</v>
      </c>
      <c r="K398">
        <f t="shared" si="208"/>
        <v>0</v>
      </c>
      <c r="L398">
        <f t="shared" ca="1" si="217"/>
        <v>1.4333333333333333</v>
      </c>
      <c r="M398">
        <f t="shared" ca="1" si="211"/>
        <v>4.5843999999999996E-2</v>
      </c>
      <c r="O398" s="21">
        <f t="shared" si="234"/>
        <v>45492</v>
      </c>
      <c r="P398" s="18">
        <f t="shared" si="212"/>
        <v>0</v>
      </c>
      <c r="Q398">
        <f t="shared" si="218"/>
        <v>0</v>
      </c>
      <c r="R398">
        <f t="shared" ca="1" si="219"/>
        <v>1.4333333333333333</v>
      </c>
      <c r="S398">
        <f t="shared" ca="1" si="213"/>
        <v>4.5843999999999996E-2</v>
      </c>
      <c r="U398" s="21">
        <f t="shared" si="220"/>
        <v>46262</v>
      </c>
      <c r="V398" s="18">
        <f t="shared" si="221"/>
        <v>3.6070000000000002</v>
      </c>
      <c r="W398">
        <f t="shared" si="205"/>
        <v>3.6070000000000005E-2</v>
      </c>
      <c r="Y398" s="21">
        <f t="shared" si="235"/>
        <v>46262</v>
      </c>
      <c r="Z398" s="18">
        <f t="shared" si="222"/>
        <v>3.548</v>
      </c>
      <c r="AA398">
        <f t="shared" si="206"/>
        <v>3.5479999999999998E-2</v>
      </c>
      <c r="AC398" s="21">
        <f t="shared" si="236"/>
        <v>46122</v>
      </c>
      <c r="AD398" s="18">
        <f t="shared" si="223"/>
        <v>3.7282999999999999</v>
      </c>
      <c r="AE398">
        <f t="shared" si="207"/>
        <v>3.7282999999999997E-2</v>
      </c>
      <c r="AH398" s="21">
        <v>44531</v>
      </c>
      <c r="AI398" s="18">
        <v>4492.99</v>
      </c>
      <c r="AJ398" s="18">
        <v>6.6E-3</v>
      </c>
      <c r="AL398" s="21">
        <v>44531</v>
      </c>
      <c r="AM398" s="18">
        <v>4492.99</v>
      </c>
      <c r="AN398" s="18">
        <v>6.6E-3</v>
      </c>
      <c r="AP398" s="21">
        <v>44531</v>
      </c>
      <c r="AQ398" s="18">
        <v>4492.99</v>
      </c>
      <c r="AR398" s="18">
        <v>6.6E-3</v>
      </c>
      <c r="AU398" s="1">
        <v>45467</v>
      </c>
      <c r="AV398">
        <v>5.3080999999999996</v>
      </c>
      <c r="AW398">
        <f t="shared" si="224"/>
        <v>5.3080999999999996E-2</v>
      </c>
      <c r="AY398" s="1">
        <v>45467</v>
      </c>
      <c r="AZ398">
        <v>5.2294999999999998</v>
      </c>
      <c r="BA398">
        <f t="shared" si="225"/>
        <v>5.2295000000000001E-2</v>
      </c>
      <c r="BC398" s="1">
        <v>45467</v>
      </c>
      <c r="BD398">
        <v>5.2960000000000003</v>
      </c>
      <c r="BE398">
        <f t="shared" si="226"/>
        <v>5.296E-2</v>
      </c>
      <c r="BG398" s="1">
        <v>45467</v>
      </c>
      <c r="BH398">
        <v>4.8029999999999999</v>
      </c>
      <c r="BI398">
        <f t="shared" si="227"/>
        <v>4.8029999999999996E-2</v>
      </c>
      <c r="BK398" s="1">
        <v>37091</v>
      </c>
      <c r="BL398">
        <v>1.5832730989451</v>
      </c>
      <c r="BM398">
        <f t="shared" ref="BM398:BM461" si="237">BL398/100</f>
        <v>1.5832730989451E-2</v>
      </c>
      <c r="BP398" s="1">
        <v>45454</v>
      </c>
      <c r="BQ398">
        <v>181.2773</v>
      </c>
      <c r="BR398">
        <f t="shared" si="228"/>
        <v>1.812773</v>
      </c>
      <c r="BT398" s="1">
        <v>45456</v>
      </c>
      <c r="BU398">
        <v>3.7189999999999999</v>
      </c>
      <c r="BV398">
        <f t="shared" si="229"/>
        <v>3.7190000000000001E-2</v>
      </c>
      <c r="BX398" s="1">
        <v>45456</v>
      </c>
      <c r="BY398">
        <v>3.7429999999999999</v>
      </c>
      <c r="BZ398">
        <f t="shared" si="230"/>
        <v>3.7429999999999998E-2</v>
      </c>
      <c r="CB398" s="1">
        <v>45467</v>
      </c>
      <c r="CC398">
        <v>3.516</v>
      </c>
      <c r="CD398">
        <f t="shared" si="231"/>
        <v>3.5159999999999997E-2</v>
      </c>
      <c r="CG398" s="1"/>
      <c r="CJ398" s="1"/>
      <c r="CL398" s="1"/>
      <c r="CM398" s="1"/>
      <c r="CP398" s="1"/>
      <c r="CS398" s="1"/>
      <c r="CV398" s="1"/>
      <c r="CY398" s="1"/>
      <c r="DB398" s="1"/>
    </row>
    <row r="399" spans="1:106" x14ac:dyDescent="0.3">
      <c r="A399" s="21">
        <f t="shared" si="232"/>
        <v>46370</v>
      </c>
      <c r="B399" s="18">
        <f t="shared" si="209"/>
        <v>112.421875</v>
      </c>
      <c r="C399">
        <f t="shared" si="204"/>
        <v>115</v>
      </c>
      <c r="D399">
        <f t="shared" ca="1" si="214"/>
        <v>-1.0055555555555555</v>
      </c>
      <c r="E399">
        <f ca="1">IF(currency="USD",'Future et co'!F399,IF(currency="EUR",'Future et co'!G399,FALSE))</f>
        <v>3.6070000000000005E-2</v>
      </c>
      <c r="F399">
        <f t="shared" ca="1" si="215"/>
        <v>3.6070000000000005E-2</v>
      </c>
      <c r="G399">
        <f t="shared" ca="1" si="216"/>
        <v>2.0569999999999998E-2</v>
      </c>
      <c r="I399" s="21">
        <f t="shared" si="233"/>
        <v>45495</v>
      </c>
      <c r="J399" s="18">
        <f t="shared" si="210"/>
        <v>0</v>
      </c>
      <c r="K399">
        <f t="shared" si="208"/>
        <v>0</v>
      </c>
      <c r="L399">
        <f t="shared" ca="1" si="217"/>
        <v>1.425</v>
      </c>
      <c r="M399">
        <f t="shared" ca="1" si="211"/>
        <v>4.5860000000000005E-2</v>
      </c>
      <c r="O399" s="21">
        <f t="shared" si="234"/>
        <v>45495</v>
      </c>
      <c r="P399" s="18">
        <f t="shared" si="212"/>
        <v>0</v>
      </c>
      <c r="Q399">
        <f t="shared" si="218"/>
        <v>0</v>
      </c>
      <c r="R399">
        <f t="shared" ca="1" si="219"/>
        <v>1.425</v>
      </c>
      <c r="S399">
        <f t="shared" ca="1" si="213"/>
        <v>4.5860000000000005E-2</v>
      </c>
      <c r="U399" s="21">
        <f t="shared" si="220"/>
        <v>46265</v>
      </c>
      <c r="V399" s="18">
        <f t="shared" si="221"/>
        <v>3.6070000000000002</v>
      </c>
      <c r="W399">
        <f t="shared" si="205"/>
        <v>3.6070000000000005E-2</v>
      </c>
      <c r="Y399" s="21">
        <f t="shared" si="235"/>
        <v>46265</v>
      </c>
      <c r="Z399" s="18">
        <f t="shared" si="222"/>
        <v>3.548</v>
      </c>
      <c r="AA399">
        <f t="shared" si="206"/>
        <v>3.5479999999999998E-2</v>
      </c>
      <c r="AC399" s="21">
        <f t="shared" si="236"/>
        <v>46125</v>
      </c>
      <c r="AD399" s="18">
        <f t="shared" si="223"/>
        <v>3.7282999999999999</v>
      </c>
      <c r="AE399">
        <f t="shared" si="207"/>
        <v>3.7282999999999997E-2</v>
      </c>
      <c r="AH399" s="21">
        <v>44530</v>
      </c>
      <c r="AI399" s="18">
        <v>4546.25</v>
      </c>
      <c r="AJ399" s="18">
        <v>6.6E-3</v>
      </c>
      <c r="AL399" s="21">
        <v>44530</v>
      </c>
      <c r="AM399" s="18">
        <v>4546.25</v>
      </c>
      <c r="AN399" s="18">
        <v>6.6E-3</v>
      </c>
      <c r="AP399" s="21">
        <v>44530</v>
      </c>
      <c r="AQ399" s="18">
        <v>4546.25</v>
      </c>
      <c r="AR399" s="18">
        <v>6.6E-3</v>
      </c>
      <c r="AU399" s="1">
        <v>45464</v>
      </c>
      <c r="AV399">
        <v>5.3132000000000001</v>
      </c>
      <c r="AW399">
        <f t="shared" si="224"/>
        <v>5.3131999999999999E-2</v>
      </c>
      <c r="AY399" s="1">
        <v>45464</v>
      </c>
      <c r="AZ399">
        <v>5.2355999999999998</v>
      </c>
      <c r="BA399">
        <f t="shared" si="225"/>
        <v>5.2356E-2</v>
      </c>
      <c r="BC399" s="1">
        <v>45464</v>
      </c>
      <c r="BD399">
        <v>5.306</v>
      </c>
      <c r="BE399">
        <f t="shared" si="226"/>
        <v>5.3060000000000003E-2</v>
      </c>
      <c r="BG399" s="1">
        <v>45464</v>
      </c>
      <c r="BH399">
        <v>4.8174000000000001</v>
      </c>
      <c r="BI399">
        <f t="shared" si="227"/>
        <v>4.8174000000000002E-2</v>
      </c>
      <c r="BK399" s="1">
        <v>37092</v>
      </c>
      <c r="BL399">
        <v>1.5578072501268301</v>
      </c>
      <c r="BM399">
        <f t="shared" si="237"/>
        <v>1.5578072501268301E-2</v>
      </c>
      <c r="BP399" s="1">
        <v>45453</v>
      </c>
      <c r="BQ399">
        <v>180.56700000000001</v>
      </c>
      <c r="BR399">
        <f t="shared" si="228"/>
        <v>1.8056700000000001</v>
      </c>
      <c r="BT399" s="1">
        <v>45455</v>
      </c>
      <c r="BU399">
        <v>3.72</v>
      </c>
      <c r="BV399">
        <f t="shared" si="229"/>
        <v>3.7200000000000004E-2</v>
      </c>
      <c r="BX399" s="1">
        <v>45455</v>
      </c>
      <c r="BY399">
        <v>3.7480000000000002</v>
      </c>
      <c r="BZ399">
        <f t="shared" si="230"/>
        <v>3.7479999999999999E-2</v>
      </c>
      <c r="CB399" s="1">
        <v>45464</v>
      </c>
      <c r="CC399">
        <v>3.528</v>
      </c>
      <c r="CD399">
        <f t="shared" si="231"/>
        <v>3.5279999999999999E-2</v>
      </c>
      <c r="CG399" s="1"/>
      <c r="CJ399" s="1"/>
      <c r="CL399" s="1"/>
      <c r="CM399" s="1"/>
      <c r="CP399" s="1"/>
      <c r="CS399" s="1"/>
      <c r="CV399" s="1"/>
      <c r="CY399" s="1"/>
      <c r="DB399" s="1"/>
    </row>
    <row r="400" spans="1:106" x14ac:dyDescent="0.3">
      <c r="A400" s="21">
        <f t="shared" si="232"/>
        <v>46371</v>
      </c>
      <c r="B400" s="18">
        <f t="shared" si="209"/>
        <v>112.421875</v>
      </c>
      <c r="C400">
        <f t="shared" si="204"/>
        <v>115</v>
      </c>
      <c r="D400">
        <f t="shared" ca="1" si="214"/>
        <v>-1.0083333333333333</v>
      </c>
      <c r="E400">
        <f ca="1">IF(currency="USD",'Future et co'!F400,IF(currency="EUR",'Future et co'!G400,FALSE))</f>
        <v>3.6070000000000005E-2</v>
      </c>
      <c r="F400">
        <f t="shared" ca="1" si="215"/>
        <v>3.6070000000000005E-2</v>
      </c>
      <c r="G400">
        <f t="shared" ca="1" si="216"/>
        <v>2.0569999999999998E-2</v>
      </c>
      <c r="I400" s="21">
        <f t="shared" si="233"/>
        <v>45496</v>
      </c>
      <c r="J400" s="18">
        <f t="shared" si="210"/>
        <v>0</v>
      </c>
      <c r="K400">
        <f t="shared" si="208"/>
        <v>0</v>
      </c>
      <c r="L400">
        <f t="shared" ca="1" si="217"/>
        <v>1.4222222222222223</v>
      </c>
      <c r="M400">
        <f t="shared" ca="1" si="211"/>
        <v>4.5650000000000003E-2</v>
      </c>
      <c r="O400" s="21">
        <f t="shared" si="234"/>
        <v>45496</v>
      </c>
      <c r="P400" s="18">
        <f t="shared" si="212"/>
        <v>0</v>
      </c>
      <c r="Q400">
        <f t="shared" si="218"/>
        <v>0</v>
      </c>
      <c r="R400">
        <f t="shared" ca="1" si="219"/>
        <v>1.4222222222222223</v>
      </c>
      <c r="S400">
        <f t="shared" ca="1" si="213"/>
        <v>4.5650000000000003E-2</v>
      </c>
      <c r="U400" s="21">
        <f t="shared" si="220"/>
        <v>46266</v>
      </c>
      <c r="V400" s="18">
        <f t="shared" si="221"/>
        <v>3.6070000000000002</v>
      </c>
      <c r="W400">
        <f t="shared" si="205"/>
        <v>3.6070000000000005E-2</v>
      </c>
      <c r="Y400" s="21">
        <f t="shared" si="235"/>
        <v>46266</v>
      </c>
      <c r="Z400" s="18">
        <f t="shared" si="222"/>
        <v>3.548</v>
      </c>
      <c r="AA400">
        <f t="shared" si="206"/>
        <v>3.5479999999999998E-2</v>
      </c>
      <c r="AC400" s="21">
        <f t="shared" si="236"/>
        <v>46126</v>
      </c>
      <c r="AD400" s="18">
        <f t="shared" si="223"/>
        <v>3.7282999999999999</v>
      </c>
      <c r="AE400">
        <f t="shared" si="207"/>
        <v>3.7282999999999997E-2</v>
      </c>
      <c r="AH400" s="21">
        <v>44529</v>
      </c>
      <c r="AI400" s="18">
        <v>4632.16</v>
      </c>
      <c r="AJ400" s="18">
        <v>6.6E-3</v>
      </c>
      <c r="AL400" s="21">
        <v>44529</v>
      </c>
      <c r="AM400" s="18">
        <v>4632.16</v>
      </c>
      <c r="AN400" s="18">
        <v>6.6E-3</v>
      </c>
      <c r="AP400" s="21">
        <v>44529</v>
      </c>
      <c r="AQ400" s="18">
        <v>4632.16</v>
      </c>
      <c r="AR400" s="18">
        <v>6.6E-3</v>
      </c>
      <c r="AU400" s="1">
        <v>45463</v>
      </c>
      <c r="AV400">
        <v>5.3136000000000001</v>
      </c>
      <c r="AW400">
        <f t="shared" si="224"/>
        <v>5.3136000000000003E-2</v>
      </c>
      <c r="AY400" s="1">
        <v>45463</v>
      </c>
      <c r="AZ400">
        <v>5.2393999999999998</v>
      </c>
      <c r="BA400">
        <f t="shared" si="225"/>
        <v>5.2393999999999996E-2</v>
      </c>
      <c r="BC400" s="1">
        <v>45463</v>
      </c>
      <c r="BD400">
        <v>5.3209999999999997</v>
      </c>
      <c r="BE400">
        <f t="shared" si="226"/>
        <v>5.321E-2</v>
      </c>
      <c r="BG400" s="1">
        <v>45463</v>
      </c>
      <c r="BH400">
        <v>4.8319000000000001</v>
      </c>
      <c r="BI400">
        <f t="shared" si="227"/>
        <v>4.8319000000000001E-2</v>
      </c>
      <c r="BK400" s="1">
        <v>37095</v>
      </c>
      <c r="BL400">
        <v>1.5844904397869299</v>
      </c>
      <c r="BM400">
        <f t="shared" si="237"/>
        <v>1.58449043978693E-2</v>
      </c>
      <c r="BP400" s="1">
        <v>45450</v>
      </c>
      <c r="BQ400">
        <v>181.36089999999999</v>
      </c>
      <c r="BR400">
        <f t="shared" si="228"/>
        <v>1.8136089999999998</v>
      </c>
      <c r="BT400" s="1">
        <v>45454</v>
      </c>
      <c r="BU400">
        <v>3.7389999999999999</v>
      </c>
      <c r="BV400">
        <f t="shared" si="229"/>
        <v>3.739E-2</v>
      </c>
      <c r="BX400" s="1">
        <v>45454</v>
      </c>
      <c r="BY400">
        <v>3.7509999999999999</v>
      </c>
      <c r="BZ400">
        <f t="shared" si="230"/>
        <v>3.7510000000000002E-2</v>
      </c>
      <c r="CB400" s="1">
        <v>45463</v>
      </c>
      <c r="CC400">
        <v>3.5459999999999998</v>
      </c>
      <c r="CD400">
        <f t="shared" si="231"/>
        <v>3.5459999999999998E-2</v>
      </c>
      <c r="CG400" s="1"/>
      <c r="CJ400" s="1"/>
      <c r="CL400" s="1"/>
      <c r="CM400" s="1"/>
      <c r="CP400" s="1"/>
      <c r="CS400" s="1"/>
      <c r="CV400" s="1"/>
      <c r="CY400" s="1"/>
      <c r="DB400" s="1"/>
    </row>
    <row r="401" spans="1:106" x14ac:dyDescent="0.3">
      <c r="A401" s="21">
        <f t="shared" si="232"/>
        <v>46372</v>
      </c>
      <c r="B401" s="18">
        <f t="shared" si="209"/>
        <v>112.421875</v>
      </c>
      <c r="C401">
        <f t="shared" si="204"/>
        <v>115</v>
      </c>
      <c r="D401">
        <f t="shared" ca="1" si="214"/>
        <v>-1.0111111111111111</v>
      </c>
      <c r="E401">
        <f ca="1">IF(currency="USD",'Future et co'!F401,IF(currency="EUR",'Future et co'!G401,FALSE))</f>
        <v>3.6070000000000005E-2</v>
      </c>
      <c r="F401">
        <f t="shared" ca="1" si="215"/>
        <v>3.6070000000000005E-2</v>
      </c>
      <c r="G401">
        <f t="shared" ca="1" si="216"/>
        <v>2.0569999999999998E-2</v>
      </c>
      <c r="I401" s="21">
        <f t="shared" si="233"/>
        <v>45497</v>
      </c>
      <c r="J401" s="18">
        <f t="shared" si="210"/>
        <v>0</v>
      </c>
      <c r="K401">
        <f t="shared" si="208"/>
        <v>0</v>
      </c>
      <c r="L401">
        <f t="shared" ca="1" si="217"/>
        <v>1.4194444444444445</v>
      </c>
      <c r="M401">
        <f t="shared" ca="1" si="211"/>
        <v>4.5461000000000001E-2</v>
      </c>
      <c r="O401" s="21">
        <f t="shared" si="234"/>
        <v>45497</v>
      </c>
      <c r="P401" s="18">
        <f t="shared" si="212"/>
        <v>0</v>
      </c>
      <c r="Q401">
        <f t="shared" si="218"/>
        <v>0</v>
      </c>
      <c r="R401">
        <f t="shared" ca="1" si="219"/>
        <v>1.4194444444444445</v>
      </c>
      <c r="S401">
        <f t="shared" ca="1" si="213"/>
        <v>4.5461000000000001E-2</v>
      </c>
      <c r="U401" s="21">
        <f t="shared" si="220"/>
        <v>46267</v>
      </c>
      <c r="V401" s="18">
        <f t="shared" si="221"/>
        <v>3.6070000000000002</v>
      </c>
      <c r="W401">
        <f t="shared" si="205"/>
        <v>3.6070000000000005E-2</v>
      </c>
      <c r="Y401" s="21">
        <f t="shared" si="235"/>
        <v>46267</v>
      </c>
      <c r="Z401" s="18">
        <f t="shared" si="222"/>
        <v>3.548</v>
      </c>
      <c r="AA401">
        <f t="shared" si="206"/>
        <v>3.5479999999999998E-2</v>
      </c>
      <c r="AC401" s="21">
        <f t="shared" si="236"/>
        <v>46127</v>
      </c>
      <c r="AD401" s="18">
        <f t="shared" si="223"/>
        <v>3.7282999999999999</v>
      </c>
      <c r="AE401">
        <f t="shared" si="207"/>
        <v>3.7282999999999997E-2</v>
      </c>
      <c r="AH401" s="21">
        <v>44526</v>
      </c>
      <c r="AI401" s="18">
        <v>4571.97</v>
      </c>
      <c r="AJ401" s="18">
        <v>6.6E-3</v>
      </c>
      <c r="AL401" s="21">
        <v>44526</v>
      </c>
      <c r="AM401" s="18">
        <v>4571.97</v>
      </c>
      <c r="AN401" s="18">
        <v>6.6E-3</v>
      </c>
      <c r="AP401" s="21">
        <v>44526</v>
      </c>
      <c r="AQ401" s="18">
        <v>4571.97</v>
      </c>
      <c r="AR401" s="18">
        <v>6.6E-3</v>
      </c>
      <c r="AU401" s="1">
        <v>45462</v>
      </c>
      <c r="AV401">
        <v>5.3117999999999999</v>
      </c>
      <c r="AW401">
        <f t="shared" si="224"/>
        <v>5.3117999999999999E-2</v>
      </c>
      <c r="AY401" s="1">
        <v>45462</v>
      </c>
      <c r="AZ401">
        <v>5.2378999999999998</v>
      </c>
      <c r="BA401">
        <f t="shared" si="225"/>
        <v>5.2378999999999995E-2</v>
      </c>
      <c r="BC401" s="1">
        <v>45462</v>
      </c>
      <c r="BD401">
        <v>5.3150000000000004</v>
      </c>
      <c r="BE401">
        <f t="shared" si="226"/>
        <v>5.3150000000000003E-2</v>
      </c>
      <c r="BG401" s="1">
        <v>45462</v>
      </c>
      <c r="BH401">
        <v>4.8098000000000001</v>
      </c>
      <c r="BI401">
        <f t="shared" si="227"/>
        <v>4.8098000000000002E-2</v>
      </c>
      <c r="BK401" s="1">
        <v>37096</v>
      </c>
      <c r="BL401">
        <v>1.5844904397869299</v>
      </c>
      <c r="BM401">
        <f t="shared" si="237"/>
        <v>1.58449043978693E-2</v>
      </c>
      <c r="BP401" s="1">
        <v>45449</v>
      </c>
      <c r="BQ401">
        <v>182.41929999999999</v>
      </c>
      <c r="BR401">
        <f t="shared" si="228"/>
        <v>1.824193</v>
      </c>
      <c r="BT401" s="1">
        <v>45453</v>
      </c>
      <c r="BU401">
        <v>3.7429999999999999</v>
      </c>
      <c r="BV401">
        <f t="shared" si="229"/>
        <v>3.7429999999999998E-2</v>
      </c>
      <c r="BX401" s="1">
        <v>45453</v>
      </c>
      <c r="BY401">
        <v>3.7480000000000002</v>
      </c>
      <c r="BZ401">
        <f t="shared" si="230"/>
        <v>3.7479999999999999E-2</v>
      </c>
      <c r="CB401" s="1">
        <v>45462</v>
      </c>
      <c r="CC401">
        <v>3.548</v>
      </c>
      <c r="CD401">
        <f t="shared" si="231"/>
        <v>3.5479999999999998E-2</v>
      </c>
      <c r="CG401" s="1"/>
      <c r="CJ401" s="1"/>
      <c r="CL401" s="1"/>
      <c r="CM401" s="1"/>
      <c r="CP401" s="1"/>
      <c r="CS401" s="1"/>
      <c r="CV401" s="1"/>
      <c r="CY401" s="1"/>
      <c r="DB401" s="1"/>
    </row>
    <row r="402" spans="1:106" x14ac:dyDescent="0.3">
      <c r="A402" s="21">
        <f t="shared" si="232"/>
        <v>46373</v>
      </c>
      <c r="B402" s="18">
        <f t="shared" si="209"/>
        <v>112.421875</v>
      </c>
      <c r="C402">
        <f t="shared" si="204"/>
        <v>115</v>
      </c>
      <c r="D402">
        <f t="shared" ca="1" si="214"/>
        <v>-1.0138888888888888</v>
      </c>
      <c r="E402">
        <f ca="1">IF(currency="USD",'Future et co'!F402,IF(currency="EUR",'Future et co'!G402,FALSE))</f>
        <v>3.6070000000000005E-2</v>
      </c>
      <c r="F402">
        <f t="shared" ca="1" si="215"/>
        <v>3.6070000000000005E-2</v>
      </c>
      <c r="G402">
        <f t="shared" ca="1" si="216"/>
        <v>2.0569999999999998E-2</v>
      </c>
      <c r="I402" s="21">
        <f t="shared" si="233"/>
        <v>45498</v>
      </c>
      <c r="J402" s="18">
        <f t="shared" si="210"/>
        <v>0</v>
      </c>
      <c r="K402">
        <f t="shared" si="208"/>
        <v>0</v>
      </c>
      <c r="L402">
        <f t="shared" ca="1" si="217"/>
        <v>1.4166666666666667</v>
      </c>
      <c r="M402">
        <f t="shared" ca="1" si="211"/>
        <v>4.5110000000000004E-2</v>
      </c>
      <c r="O402" s="21">
        <f t="shared" si="234"/>
        <v>45498</v>
      </c>
      <c r="P402" s="18">
        <f t="shared" si="212"/>
        <v>0</v>
      </c>
      <c r="Q402">
        <f t="shared" si="218"/>
        <v>0</v>
      </c>
      <c r="R402">
        <f t="shared" ca="1" si="219"/>
        <v>1.4166666666666667</v>
      </c>
      <c r="S402">
        <f t="shared" ca="1" si="213"/>
        <v>4.5110000000000004E-2</v>
      </c>
      <c r="U402" s="21">
        <f t="shared" si="220"/>
        <v>46268</v>
      </c>
      <c r="V402" s="18">
        <f t="shared" si="221"/>
        <v>3.6070000000000002</v>
      </c>
      <c r="W402">
        <f t="shared" si="205"/>
        <v>3.6070000000000005E-2</v>
      </c>
      <c r="Y402" s="21">
        <f t="shared" si="235"/>
        <v>46268</v>
      </c>
      <c r="Z402" s="18">
        <f t="shared" si="222"/>
        <v>3.548</v>
      </c>
      <c r="AA402">
        <f t="shared" si="206"/>
        <v>3.5479999999999998E-2</v>
      </c>
      <c r="AC402" s="21">
        <f t="shared" si="236"/>
        <v>46128</v>
      </c>
      <c r="AD402" s="18">
        <f t="shared" si="223"/>
        <v>3.7282999999999999</v>
      </c>
      <c r="AE402">
        <f t="shared" si="207"/>
        <v>3.7282999999999997E-2</v>
      </c>
      <c r="AH402" s="21">
        <v>44524</v>
      </c>
      <c r="AI402" s="18">
        <v>4683.3599999999997</v>
      </c>
      <c r="AJ402" s="18">
        <v>6.6E-3</v>
      </c>
      <c r="AL402" s="21">
        <v>44524</v>
      </c>
      <c r="AM402" s="18">
        <v>4683.3599999999997</v>
      </c>
      <c r="AN402" s="18">
        <v>6.6E-3</v>
      </c>
      <c r="AP402" s="21">
        <v>44524</v>
      </c>
      <c r="AQ402" s="18">
        <v>4683.3599999999997</v>
      </c>
      <c r="AR402" s="18">
        <v>6.6E-3</v>
      </c>
      <c r="AU402" s="1">
        <v>45461</v>
      </c>
      <c r="AV402">
        <v>5.3167</v>
      </c>
      <c r="AW402">
        <f t="shared" si="224"/>
        <v>5.3166999999999999E-2</v>
      </c>
      <c r="AY402" s="1">
        <v>45461</v>
      </c>
      <c r="AZ402">
        <v>5.2419000000000002</v>
      </c>
      <c r="BA402">
        <f t="shared" si="225"/>
        <v>5.2419E-2</v>
      </c>
      <c r="BC402" s="1">
        <v>45461</v>
      </c>
      <c r="BD402">
        <v>5.3129999999999997</v>
      </c>
      <c r="BE402">
        <f t="shared" si="226"/>
        <v>5.3129999999999997E-2</v>
      </c>
      <c r="BG402" s="1">
        <v>45461</v>
      </c>
      <c r="BH402">
        <v>4.8098000000000001</v>
      </c>
      <c r="BI402">
        <f t="shared" si="227"/>
        <v>4.8098000000000002E-2</v>
      </c>
      <c r="BK402" s="1">
        <v>37097</v>
      </c>
      <c r="BL402">
        <v>1.5589829058138001</v>
      </c>
      <c r="BM402">
        <f t="shared" si="237"/>
        <v>1.5589829058138001E-2</v>
      </c>
      <c r="BP402" s="1">
        <v>45448</v>
      </c>
      <c r="BQ402">
        <v>183.12960000000001</v>
      </c>
      <c r="BR402">
        <f t="shared" si="228"/>
        <v>1.831296</v>
      </c>
      <c r="BT402" s="1">
        <v>45450</v>
      </c>
      <c r="BU402">
        <v>3.7589999999999999</v>
      </c>
      <c r="BV402">
        <f t="shared" si="229"/>
        <v>3.7589999999999998E-2</v>
      </c>
      <c r="BX402" s="1">
        <v>45450</v>
      </c>
      <c r="BY402">
        <v>3.7349999999999999</v>
      </c>
      <c r="BZ402">
        <f t="shared" si="230"/>
        <v>3.7350000000000001E-2</v>
      </c>
      <c r="CB402" s="1">
        <v>45461</v>
      </c>
      <c r="CC402">
        <v>3.5390000000000001</v>
      </c>
      <c r="CD402">
        <f t="shared" si="231"/>
        <v>3.5390000000000005E-2</v>
      </c>
      <c r="CG402" s="1"/>
      <c r="CJ402" s="1"/>
      <c r="CL402" s="1"/>
      <c r="CM402" s="1"/>
      <c r="CP402" s="1"/>
      <c r="CS402" s="1"/>
      <c r="CV402" s="1"/>
      <c r="CY402" s="1"/>
      <c r="DB402" s="1"/>
    </row>
    <row r="403" spans="1:106" x14ac:dyDescent="0.3">
      <c r="A403" s="21">
        <f t="shared" si="232"/>
        <v>46374</v>
      </c>
      <c r="B403" s="18">
        <f t="shared" si="209"/>
        <v>112.421875</v>
      </c>
      <c r="C403">
        <f t="shared" si="204"/>
        <v>115</v>
      </c>
      <c r="D403">
        <f t="shared" ca="1" si="214"/>
        <v>-1.0166666666666666</v>
      </c>
      <c r="E403">
        <f ca="1">IF(currency="USD",'Future et co'!F403,IF(currency="EUR",'Future et co'!G403,FALSE))</f>
        <v>3.6070000000000005E-2</v>
      </c>
      <c r="F403">
        <f t="shared" ca="1" si="215"/>
        <v>3.6070000000000005E-2</v>
      </c>
      <c r="G403">
        <f t="shared" ca="1" si="216"/>
        <v>2.0569999999999998E-2</v>
      </c>
      <c r="I403" s="21">
        <f t="shared" si="233"/>
        <v>45499</v>
      </c>
      <c r="J403" s="18">
        <f t="shared" si="210"/>
        <v>0</v>
      </c>
      <c r="K403">
        <f t="shared" si="208"/>
        <v>0</v>
      </c>
      <c r="L403">
        <f t="shared" ca="1" si="217"/>
        <v>1.413888888888889</v>
      </c>
      <c r="M403">
        <f t="shared" ca="1" si="211"/>
        <v>4.4630000000000003E-2</v>
      </c>
      <c r="O403" s="21">
        <f t="shared" si="234"/>
        <v>45499</v>
      </c>
      <c r="P403" s="18">
        <f t="shared" si="212"/>
        <v>0</v>
      </c>
      <c r="Q403">
        <f t="shared" si="218"/>
        <v>0</v>
      </c>
      <c r="R403">
        <f t="shared" ca="1" si="219"/>
        <v>1.413888888888889</v>
      </c>
      <c r="S403">
        <f t="shared" ca="1" si="213"/>
        <v>4.4630000000000003E-2</v>
      </c>
      <c r="U403" s="21">
        <f t="shared" si="220"/>
        <v>46269</v>
      </c>
      <c r="V403" s="18">
        <f t="shared" si="221"/>
        <v>3.6070000000000002</v>
      </c>
      <c r="W403">
        <f t="shared" si="205"/>
        <v>3.6070000000000005E-2</v>
      </c>
      <c r="Y403" s="21">
        <f t="shared" si="235"/>
        <v>46269</v>
      </c>
      <c r="Z403" s="18">
        <f t="shared" si="222"/>
        <v>3.548</v>
      </c>
      <c r="AA403">
        <f t="shared" si="206"/>
        <v>3.5479999999999998E-2</v>
      </c>
      <c r="AC403" s="21">
        <f t="shared" si="236"/>
        <v>46129</v>
      </c>
      <c r="AD403" s="18">
        <f t="shared" si="223"/>
        <v>3.7282999999999999</v>
      </c>
      <c r="AE403">
        <f t="shared" si="207"/>
        <v>3.7282999999999997E-2</v>
      </c>
      <c r="AH403" s="21">
        <v>44523</v>
      </c>
      <c r="AI403" s="18">
        <v>4670.6499999999996</v>
      </c>
      <c r="AJ403" s="18">
        <v>6.6E-3</v>
      </c>
      <c r="AL403" s="21">
        <v>44523</v>
      </c>
      <c r="AM403" s="18">
        <v>4670.6499999999996</v>
      </c>
      <c r="AN403" s="18">
        <v>6.6E-3</v>
      </c>
      <c r="AP403" s="21">
        <v>44523</v>
      </c>
      <c r="AQ403" s="18">
        <v>4670.6499999999996</v>
      </c>
      <c r="AR403" s="18">
        <v>6.6E-3</v>
      </c>
      <c r="AU403" s="1">
        <v>45460</v>
      </c>
      <c r="AV403">
        <v>5.3213999999999997</v>
      </c>
      <c r="AW403">
        <f t="shared" si="224"/>
        <v>5.3213999999999997E-2</v>
      </c>
      <c r="AY403" s="1">
        <v>45460</v>
      </c>
      <c r="AZ403">
        <v>5.2569999999999997</v>
      </c>
      <c r="BA403">
        <f t="shared" si="225"/>
        <v>5.2569999999999999E-2</v>
      </c>
      <c r="BC403" s="1">
        <v>45460</v>
      </c>
      <c r="BD403">
        <v>5.343</v>
      </c>
      <c r="BE403">
        <f t="shared" si="226"/>
        <v>5.3429999999999998E-2</v>
      </c>
      <c r="BG403" s="1">
        <v>45460</v>
      </c>
      <c r="BH403">
        <v>4.8600000000000003</v>
      </c>
      <c r="BI403">
        <f t="shared" si="227"/>
        <v>4.8600000000000004E-2</v>
      </c>
      <c r="BK403" s="1">
        <v>37098</v>
      </c>
      <c r="BL403">
        <v>1.57437556496215</v>
      </c>
      <c r="BM403">
        <f t="shared" si="237"/>
        <v>1.5743755649621501E-2</v>
      </c>
      <c r="BP403" s="1">
        <v>45447</v>
      </c>
      <c r="BQ403">
        <v>182.6422</v>
      </c>
      <c r="BR403">
        <f t="shared" si="228"/>
        <v>1.826422</v>
      </c>
      <c r="BT403" s="1">
        <v>45449</v>
      </c>
      <c r="BU403">
        <v>3.7549999999999999</v>
      </c>
      <c r="BV403">
        <f t="shared" si="229"/>
        <v>3.755E-2</v>
      </c>
      <c r="BX403" s="1">
        <v>45449</v>
      </c>
      <c r="BY403">
        <v>3.7440000000000002</v>
      </c>
      <c r="BZ403">
        <f t="shared" si="230"/>
        <v>3.7440000000000001E-2</v>
      </c>
      <c r="CB403" s="1">
        <v>45460</v>
      </c>
      <c r="CC403">
        <v>3.5569999999999999</v>
      </c>
      <c r="CD403">
        <f t="shared" si="231"/>
        <v>3.5569999999999997E-2</v>
      </c>
      <c r="CG403" s="1"/>
      <c r="CJ403" s="1"/>
      <c r="CL403" s="1"/>
      <c r="CM403" s="1"/>
      <c r="CP403" s="1"/>
      <c r="CS403" s="1"/>
      <c r="CV403" s="1"/>
      <c r="CY403" s="1"/>
      <c r="DB403" s="1"/>
    </row>
    <row r="404" spans="1:106" x14ac:dyDescent="0.3">
      <c r="A404" s="21">
        <f t="shared" si="232"/>
        <v>46377</v>
      </c>
      <c r="B404" s="18">
        <f t="shared" si="209"/>
        <v>112.421875</v>
      </c>
      <c r="C404">
        <f t="shared" si="204"/>
        <v>115</v>
      </c>
      <c r="D404">
        <f t="shared" ca="1" si="214"/>
        <v>-1.0249999999999999</v>
      </c>
      <c r="E404">
        <f ca="1">IF(currency="USD",'Future et co'!F404,IF(currency="EUR",'Future et co'!G404,FALSE))</f>
        <v>3.6070000000000005E-2</v>
      </c>
      <c r="F404">
        <f t="shared" ca="1" si="215"/>
        <v>3.6070000000000005E-2</v>
      </c>
      <c r="G404">
        <f t="shared" ca="1" si="216"/>
        <v>2.0569999999999998E-2</v>
      </c>
      <c r="I404" s="21">
        <f t="shared" si="233"/>
        <v>45502</v>
      </c>
      <c r="J404" s="18">
        <f t="shared" si="210"/>
        <v>0</v>
      </c>
      <c r="K404">
        <f t="shared" si="208"/>
        <v>0</v>
      </c>
      <c r="L404">
        <f t="shared" ca="1" si="217"/>
        <v>1.4055555555555554</v>
      </c>
      <c r="M404">
        <f t="shared" ca="1" si="211"/>
        <v>4.4979999999999999E-2</v>
      </c>
      <c r="O404" s="21">
        <f t="shared" si="234"/>
        <v>45502</v>
      </c>
      <c r="P404" s="18">
        <f t="shared" si="212"/>
        <v>0</v>
      </c>
      <c r="Q404">
        <f t="shared" si="218"/>
        <v>0</v>
      </c>
      <c r="R404">
        <f t="shared" ca="1" si="219"/>
        <v>1.4055555555555554</v>
      </c>
      <c r="S404">
        <f t="shared" ca="1" si="213"/>
        <v>4.4979999999999999E-2</v>
      </c>
      <c r="U404" s="21">
        <f t="shared" si="220"/>
        <v>46272</v>
      </c>
      <c r="V404" s="18">
        <f t="shared" si="221"/>
        <v>3.6070000000000002</v>
      </c>
      <c r="W404">
        <f t="shared" si="205"/>
        <v>3.6070000000000005E-2</v>
      </c>
      <c r="Y404" s="21">
        <f t="shared" si="235"/>
        <v>46272</v>
      </c>
      <c r="Z404" s="18">
        <f t="shared" si="222"/>
        <v>3.548</v>
      </c>
      <c r="AA404">
        <f t="shared" si="206"/>
        <v>3.5479999999999998E-2</v>
      </c>
      <c r="AC404" s="21">
        <f t="shared" si="236"/>
        <v>46132</v>
      </c>
      <c r="AD404" s="18">
        <f t="shared" si="223"/>
        <v>3.7282999999999999</v>
      </c>
      <c r="AE404">
        <f t="shared" si="207"/>
        <v>3.7282999999999997E-2</v>
      </c>
      <c r="AH404" s="21">
        <v>44522</v>
      </c>
      <c r="AI404" s="18">
        <v>4663.47</v>
      </c>
      <c r="AJ404" s="18">
        <v>6.6E-3</v>
      </c>
      <c r="AL404" s="21">
        <v>44522</v>
      </c>
      <c r="AM404" s="18">
        <v>4663.47</v>
      </c>
      <c r="AN404" s="18">
        <v>6.6E-3</v>
      </c>
      <c r="AP404" s="21">
        <v>44522</v>
      </c>
      <c r="AQ404" s="18">
        <v>4663.47</v>
      </c>
      <c r="AR404" s="18">
        <v>6.6E-3</v>
      </c>
      <c r="AU404" s="1">
        <v>45457</v>
      </c>
      <c r="AV404">
        <v>5.3189000000000002</v>
      </c>
      <c r="AW404">
        <f t="shared" si="224"/>
        <v>5.3189E-2</v>
      </c>
      <c r="AY404" s="1">
        <v>45457</v>
      </c>
      <c r="AZ404">
        <v>5.2417999999999996</v>
      </c>
      <c r="BA404">
        <f t="shared" si="225"/>
        <v>5.2417999999999992E-2</v>
      </c>
      <c r="BC404" s="1">
        <v>45457</v>
      </c>
      <c r="BD404">
        <v>5.306</v>
      </c>
      <c r="BE404">
        <f t="shared" si="226"/>
        <v>5.3060000000000003E-2</v>
      </c>
      <c r="BG404" s="1">
        <v>45457</v>
      </c>
      <c r="BH404">
        <v>4.7949999999999999</v>
      </c>
      <c r="BI404">
        <f t="shared" si="227"/>
        <v>4.795E-2</v>
      </c>
      <c r="BK404" s="1">
        <v>37099</v>
      </c>
      <c r="BL404">
        <v>1.57227005562608</v>
      </c>
      <c r="BM404">
        <f t="shared" si="237"/>
        <v>1.57227005562608E-2</v>
      </c>
      <c r="BP404" s="1">
        <v>45446</v>
      </c>
      <c r="BQ404">
        <v>182.03989999999999</v>
      </c>
      <c r="BR404">
        <f t="shared" si="228"/>
        <v>1.8203989999999999</v>
      </c>
      <c r="BT404" s="1">
        <v>45448</v>
      </c>
      <c r="BU404">
        <v>3.7519999999999998</v>
      </c>
      <c r="BV404">
        <f t="shared" si="229"/>
        <v>3.7519999999999998E-2</v>
      </c>
      <c r="BX404" s="1">
        <v>45448</v>
      </c>
      <c r="BY404">
        <v>3.738</v>
      </c>
      <c r="BZ404">
        <f t="shared" si="230"/>
        <v>3.7379999999999997E-2</v>
      </c>
      <c r="CB404" s="1">
        <v>45457</v>
      </c>
      <c r="CC404">
        <v>3.56</v>
      </c>
      <c r="CD404">
        <f t="shared" si="231"/>
        <v>3.56E-2</v>
      </c>
      <c r="CG404" s="1"/>
      <c r="CJ404" s="1"/>
      <c r="CL404" s="1"/>
      <c r="CM404" s="1"/>
      <c r="CP404" s="1"/>
      <c r="CS404" s="1"/>
      <c r="CV404" s="1"/>
      <c r="CY404" s="1"/>
      <c r="DB404" s="1"/>
    </row>
    <row r="405" spans="1:106" x14ac:dyDescent="0.3">
      <c r="A405" s="21">
        <f t="shared" si="232"/>
        <v>46378</v>
      </c>
      <c r="B405" s="18">
        <f t="shared" si="209"/>
        <v>112.421875</v>
      </c>
      <c r="C405">
        <f t="shared" si="204"/>
        <v>115</v>
      </c>
      <c r="D405">
        <f t="shared" ca="1" si="214"/>
        <v>-1.0277777777777777</v>
      </c>
      <c r="E405">
        <f ca="1">IF(currency="USD",'Future et co'!F405,IF(currency="EUR",'Future et co'!G405,FALSE))</f>
        <v>3.6070000000000005E-2</v>
      </c>
      <c r="F405">
        <f t="shared" ca="1" si="215"/>
        <v>3.6070000000000005E-2</v>
      </c>
      <c r="G405">
        <f t="shared" ca="1" si="216"/>
        <v>2.0569999999999998E-2</v>
      </c>
      <c r="I405" s="21">
        <f t="shared" si="233"/>
        <v>45503</v>
      </c>
      <c r="J405" s="18">
        <f t="shared" si="210"/>
        <v>0</v>
      </c>
      <c r="K405">
        <f t="shared" si="208"/>
        <v>0</v>
      </c>
      <c r="L405">
        <f t="shared" ca="1" si="217"/>
        <v>1.4027777777777777</v>
      </c>
      <c r="M405">
        <f t="shared" ca="1" si="211"/>
        <v>4.453E-2</v>
      </c>
      <c r="O405" s="21">
        <f t="shared" si="234"/>
        <v>45503</v>
      </c>
      <c r="P405" s="18">
        <f t="shared" si="212"/>
        <v>0</v>
      </c>
      <c r="Q405">
        <f t="shared" si="218"/>
        <v>0</v>
      </c>
      <c r="R405">
        <f t="shared" ca="1" si="219"/>
        <v>1.4027777777777777</v>
      </c>
      <c r="S405">
        <f t="shared" ca="1" si="213"/>
        <v>4.453E-2</v>
      </c>
      <c r="U405" s="21">
        <f t="shared" si="220"/>
        <v>46273</v>
      </c>
      <c r="V405" s="18">
        <f t="shared" si="221"/>
        <v>3.6070000000000002</v>
      </c>
      <c r="W405">
        <f t="shared" si="205"/>
        <v>3.6070000000000005E-2</v>
      </c>
      <c r="Y405" s="21">
        <f t="shared" si="235"/>
        <v>46273</v>
      </c>
      <c r="Z405" s="18">
        <f t="shared" si="222"/>
        <v>3.548</v>
      </c>
      <c r="AA405">
        <f t="shared" si="206"/>
        <v>3.5479999999999998E-2</v>
      </c>
      <c r="AC405" s="21">
        <f t="shared" si="236"/>
        <v>46133</v>
      </c>
      <c r="AD405" s="18">
        <f t="shared" si="223"/>
        <v>3.7282999999999999</v>
      </c>
      <c r="AE405">
        <f t="shared" si="207"/>
        <v>3.7282999999999997E-2</v>
      </c>
      <c r="AH405" s="21">
        <v>44519</v>
      </c>
      <c r="AI405" s="18">
        <v>4674.74</v>
      </c>
      <c r="AJ405" s="18">
        <v>6.6E-3</v>
      </c>
      <c r="AL405" s="21">
        <v>44519</v>
      </c>
      <c r="AM405" s="18">
        <v>4674.74</v>
      </c>
      <c r="AN405" s="18">
        <v>6.6E-3</v>
      </c>
      <c r="AP405" s="21">
        <v>44519</v>
      </c>
      <c r="AQ405" s="18">
        <v>4674.74</v>
      </c>
      <c r="AR405" s="18">
        <v>6.6E-3</v>
      </c>
      <c r="AU405" s="1">
        <v>45456</v>
      </c>
      <c r="AV405">
        <v>5.3224999999999998</v>
      </c>
      <c r="AW405">
        <f t="shared" si="224"/>
        <v>5.3224999999999995E-2</v>
      </c>
      <c r="AY405" s="1">
        <v>45456</v>
      </c>
      <c r="AZ405">
        <v>5.2465999999999999</v>
      </c>
      <c r="BA405">
        <f t="shared" si="225"/>
        <v>5.2465999999999999E-2</v>
      </c>
      <c r="BC405" s="1">
        <v>45456</v>
      </c>
      <c r="BD405">
        <v>5.3049999999999997</v>
      </c>
      <c r="BE405">
        <f t="shared" si="226"/>
        <v>5.305E-2</v>
      </c>
      <c r="BG405" s="1">
        <v>45456</v>
      </c>
      <c r="BH405">
        <v>4.7977999999999996</v>
      </c>
      <c r="BI405">
        <f t="shared" si="227"/>
        <v>4.7977999999999993E-2</v>
      </c>
      <c r="BK405" s="1">
        <v>37102</v>
      </c>
      <c r="BL405">
        <v>1.5724535412907501</v>
      </c>
      <c r="BM405">
        <f t="shared" si="237"/>
        <v>1.5724535412907501E-2</v>
      </c>
      <c r="BP405" s="1">
        <v>45443</v>
      </c>
      <c r="BQ405">
        <v>181.1575</v>
      </c>
      <c r="BR405">
        <f t="shared" si="228"/>
        <v>1.8115749999999999</v>
      </c>
      <c r="BT405" s="1">
        <v>45447</v>
      </c>
      <c r="BU405">
        <v>3.7719999999999998</v>
      </c>
      <c r="BV405">
        <f t="shared" si="229"/>
        <v>3.7719999999999997E-2</v>
      </c>
      <c r="BX405" s="1">
        <v>45447</v>
      </c>
      <c r="BY405">
        <v>3.7559999999999998</v>
      </c>
      <c r="BZ405">
        <f t="shared" si="230"/>
        <v>3.7559999999999996E-2</v>
      </c>
      <c r="CB405" s="1">
        <v>45456</v>
      </c>
      <c r="CC405">
        <v>3.589</v>
      </c>
      <c r="CD405">
        <f t="shared" si="231"/>
        <v>3.5889999999999998E-2</v>
      </c>
      <c r="CG405" s="1"/>
      <c r="CJ405" s="1"/>
      <c r="CL405" s="1"/>
      <c r="CM405" s="1"/>
      <c r="CP405" s="1"/>
      <c r="CS405" s="1"/>
      <c r="CV405" s="1"/>
      <c r="CY405" s="1"/>
      <c r="DB405" s="1"/>
    </row>
    <row r="406" spans="1:106" x14ac:dyDescent="0.3">
      <c r="A406" s="21">
        <f t="shared" si="232"/>
        <v>46379</v>
      </c>
      <c r="B406" s="18">
        <f t="shared" si="209"/>
        <v>112.421875</v>
      </c>
      <c r="C406">
        <f t="shared" si="204"/>
        <v>115</v>
      </c>
      <c r="D406">
        <f t="shared" ca="1" si="214"/>
        <v>-1.0305555555555554</v>
      </c>
      <c r="E406">
        <f ca="1">IF(currency="USD",'Future et co'!F406,IF(currency="EUR",'Future et co'!G406,FALSE))</f>
        <v>3.6070000000000005E-2</v>
      </c>
      <c r="F406">
        <f t="shared" ca="1" si="215"/>
        <v>3.6070000000000005E-2</v>
      </c>
      <c r="G406">
        <f t="shared" ca="1" si="216"/>
        <v>2.0569999999999998E-2</v>
      </c>
      <c r="I406" s="21">
        <f t="shared" si="233"/>
        <v>45504</v>
      </c>
      <c r="J406" s="18">
        <f t="shared" si="210"/>
        <v>0</v>
      </c>
      <c r="K406">
        <f t="shared" si="208"/>
        <v>0</v>
      </c>
      <c r="L406">
        <f t="shared" ca="1" si="217"/>
        <v>1.4</v>
      </c>
      <c r="M406">
        <f t="shared" ca="1" si="211"/>
        <v>4.3650000000000001E-2</v>
      </c>
      <c r="O406" s="21">
        <f t="shared" si="234"/>
        <v>45504</v>
      </c>
      <c r="P406" s="18">
        <f t="shared" si="212"/>
        <v>0</v>
      </c>
      <c r="Q406">
        <f t="shared" si="218"/>
        <v>0</v>
      </c>
      <c r="R406">
        <f t="shared" ca="1" si="219"/>
        <v>1.4</v>
      </c>
      <c r="S406">
        <f t="shared" ca="1" si="213"/>
        <v>4.3650000000000001E-2</v>
      </c>
      <c r="U406" s="21">
        <f t="shared" si="220"/>
        <v>46274</v>
      </c>
      <c r="V406" s="18">
        <f t="shared" si="221"/>
        <v>3.6070000000000002</v>
      </c>
      <c r="W406">
        <f t="shared" si="205"/>
        <v>3.6070000000000005E-2</v>
      </c>
      <c r="Y406" s="21">
        <f t="shared" si="235"/>
        <v>46274</v>
      </c>
      <c r="Z406" s="18">
        <f t="shared" si="222"/>
        <v>3.548</v>
      </c>
      <c r="AA406">
        <f t="shared" si="206"/>
        <v>3.5479999999999998E-2</v>
      </c>
      <c r="AC406" s="21">
        <f t="shared" si="236"/>
        <v>46134</v>
      </c>
      <c r="AD406" s="18">
        <f t="shared" si="223"/>
        <v>3.7282999999999999</v>
      </c>
      <c r="AE406">
        <f t="shared" si="207"/>
        <v>3.7282999999999997E-2</v>
      </c>
      <c r="AH406" s="21">
        <v>44518</v>
      </c>
      <c r="AI406" s="18">
        <v>4679.42</v>
      </c>
      <c r="AJ406" s="18">
        <v>6.6E-3</v>
      </c>
      <c r="AL406" s="21">
        <v>44518</v>
      </c>
      <c r="AM406" s="18">
        <v>4679.42</v>
      </c>
      <c r="AN406" s="18">
        <v>6.6E-3</v>
      </c>
      <c r="AP406" s="21">
        <v>44518</v>
      </c>
      <c r="AQ406" s="18">
        <v>4679.42</v>
      </c>
      <c r="AR406" s="18">
        <v>6.6E-3</v>
      </c>
      <c r="AU406" s="1">
        <v>45455</v>
      </c>
      <c r="AV406">
        <v>5.3282999999999996</v>
      </c>
      <c r="AW406">
        <f t="shared" si="224"/>
        <v>5.3282999999999997E-2</v>
      </c>
      <c r="AY406" s="1">
        <v>45455</v>
      </c>
      <c r="AZ406">
        <v>5.2664999999999997</v>
      </c>
      <c r="BA406">
        <f t="shared" si="225"/>
        <v>5.2664999999999997E-2</v>
      </c>
      <c r="BC406" s="1">
        <v>45455</v>
      </c>
      <c r="BD406">
        <v>5.3579999999999997</v>
      </c>
      <c r="BE406">
        <f t="shared" si="226"/>
        <v>5.3579999999999996E-2</v>
      </c>
      <c r="BG406" s="1">
        <v>45455</v>
      </c>
      <c r="BH406">
        <v>4.8780000000000001</v>
      </c>
      <c r="BI406">
        <f t="shared" si="227"/>
        <v>4.8780000000000004E-2</v>
      </c>
      <c r="BK406" s="1">
        <v>37103</v>
      </c>
      <c r="BL406">
        <v>1.5649620217817199</v>
      </c>
      <c r="BM406">
        <f t="shared" si="237"/>
        <v>1.5649620217817198E-2</v>
      </c>
      <c r="BP406" s="1">
        <v>45442</v>
      </c>
      <c r="BQ406">
        <v>180.93340000000001</v>
      </c>
      <c r="BR406">
        <f t="shared" si="228"/>
        <v>1.809334</v>
      </c>
      <c r="BT406" s="1">
        <v>45446</v>
      </c>
      <c r="BU406">
        <v>3.782</v>
      </c>
      <c r="BV406">
        <f t="shared" si="229"/>
        <v>3.7819999999999999E-2</v>
      </c>
      <c r="BX406" s="1">
        <v>45446</v>
      </c>
      <c r="BY406">
        <v>3.7549999999999999</v>
      </c>
      <c r="BZ406">
        <f t="shared" si="230"/>
        <v>3.755E-2</v>
      </c>
      <c r="CB406" s="1">
        <v>45455</v>
      </c>
      <c r="CC406">
        <v>3.6150000000000002</v>
      </c>
      <c r="CD406">
        <f t="shared" si="231"/>
        <v>3.6150000000000002E-2</v>
      </c>
      <c r="CG406" s="1"/>
      <c r="CJ406" s="1"/>
      <c r="CL406" s="1"/>
      <c r="CM406" s="1"/>
      <c r="CP406" s="1"/>
      <c r="CS406" s="1"/>
      <c r="CV406" s="1"/>
      <c r="CY406" s="1"/>
      <c r="DB406" s="1"/>
    </row>
    <row r="407" spans="1:106" x14ac:dyDescent="0.3">
      <c r="A407" s="21">
        <f t="shared" si="232"/>
        <v>46380</v>
      </c>
      <c r="B407" s="18">
        <f t="shared" si="209"/>
        <v>112.421875</v>
      </c>
      <c r="C407">
        <f t="shared" si="204"/>
        <v>115</v>
      </c>
      <c r="D407">
        <f t="shared" ca="1" si="214"/>
        <v>-1.0333333333333334</v>
      </c>
      <c r="E407">
        <f ca="1">IF(currency="USD",'Future et co'!F407,IF(currency="EUR",'Future et co'!G407,FALSE))</f>
        <v>3.6070000000000005E-2</v>
      </c>
      <c r="F407">
        <f t="shared" ca="1" si="215"/>
        <v>3.6070000000000005E-2</v>
      </c>
      <c r="G407">
        <f t="shared" ca="1" si="216"/>
        <v>2.0569999999999998E-2</v>
      </c>
      <c r="I407" s="21">
        <f t="shared" si="233"/>
        <v>45505</v>
      </c>
      <c r="J407" s="18">
        <f t="shared" si="210"/>
        <v>0</v>
      </c>
      <c r="K407">
        <f t="shared" si="208"/>
        <v>0</v>
      </c>
      <c r="L407">
        <f t="shared" ca="1" si="217"/>
        <v>1.3972222222222221</v>
      </c>
      <c r="M407">
        <f t="shared" ca="1" si="211"/>
        <v>4.2403000000000003E-2</v>
      </c>
      <c r="O407" s="21">
        <f t="shared" si="234"/>
        <v>45505</v>
      </c>
      <c r="P407" s="18">
        <f t="shared" si="212"/>
        <v>0</v>
      </c>
      <c r="Q407">
        <f t="shared" si="218"/>
        <v>0</v>
      </c>
      <c r="R407">
        <f t="shared" ca="1" si="219"/>
        <v>1.3972222222222221</v>
      </c>
      <c r="S407">
        <f t="shared" ca="1" si="213"/>
        <v>4.2403000000000003E-2</v>
      </c>
      <c r="U407" s="21">
        <f t="shared" si="220"/>
        <v>46275</v>
      </c>
      <c r="V407" s="18">
        <f t="shared" si="221"/>
        <v>3.6070000000000002</v>
      </c>
      <c r="W407">
        <f t="shared" si="205"/>
        <v>3.6070000000000005E-2</v>
      </c>
      <c r="Y407" s="21">
        <f t="shared" si="235"/>
        <v>46275</v>
      </c>
      <c r="Z407" s="18">
        <f t="shared" si="222"/>
        <v>3.548</v>
      </c>
      <c r="AA407">
        <f t="shared" si="206"/>
        <v>3.5479999999999998E-2</v>
      </c>
      <c r="AC407" s="21">
        <f t="shared" si="236"/>
        <v>46135</v>
      </c>
      <c r="AD407" s="18">
        <f t="shared" si="223"/>
        <v>3.7282999999999999</v>
      </c>
      <c r="AE407">
        <f t="shared" si="207"/>
        <v>3.7282999999999997E-2</v>
      </c>
      <c r="AH407" s="21">
        <v>44517</v>
      </c>
      <c r="AI407" s="18">
        <v>4663.29</v>
      </c>
      <c r="AJ407" s="18">
        <v>6.6E-3</v>
      </c>
      <c r="AL407" s="21">
        <v>44517</v>
      </c>
      <c r="AM407" s="18">
        <v>4663.29</v>
      </c>
      <c r="AN407" s="18">
        <v>6.6E-3</v>
      </c>
      <c r="AP407" s="21">
        <v>44517</v>
      </c>
      <c r="AQ407" s="18">
        <v>4663.29</v>
      </c>
      <c r="AR407" s="18">
        <v>6.6E-3</v>
      </c>
      <c r="AU407" s="1">
        <v>45454</v>
      </c>
      <c r="AV407">
        <v>5.3278999999999996</v>
      </c>
      <c r="AW407">
        <f t="shared" si="224"/>
        <v>5.3278999999999993E-2</v>
      </c>
      <c r="AY407" s="1">
        <v>45454</v>
      </c>
      <c r="AZ407">
        <v>5.2843</v>
      </c>
      <c r="BA407">
        <f t="shared" si="225"/>
        <v>5.2843000000000001E-2</v>
      </c>
      <c r="BC407" s="1">
        <v>45454</v>
      </c>
      <c r="BD407">
        <v>5.4039999999999999</v>
      </c>
      <c r="BE407">
        <f t="shared" si="226"/>
        <v>5.4039999999999998E-2</v>
      </c>
      <c r="BG407" s="1">
        <v>45454</v>
      </c>
      <c r="BH407">
        <v>4.952</v>
      </c>
      <c r="BI407">
        <f t="shared" si="227"/>
        <v>4.9520000000000002E-2</v>
      </c>
      <c r="BK407" s="1">
        <v>37104</v>
      </c>
      <c r="BL407">
        <v>1.5669707037027101</v>
      </c>
      <c r="BM407">
        <f t="shared" si="237"/>
        <v>1.5669707037027102E-2</v>
      </c>
      <c r="BP407" s="1">
        <v>45441</v>
      </c>
      <c r="BQ407">
        <v>180.7654</v>
      </c>
      <c r="BR407">
        <f t="shared" si="228"/>
        <v>1.8076540000000001</v>
      </c>
      <c r="BT407" s="1">
        <v>45443</v>
      </c>
      <c r="BU407">
        <v>3.7850000000000001</v>
      </c>
      <c r="BV407">
        <f t="shared" si="229"/>
        <v>3.7850000000000002E-2</v>
      </c>
      <c r="BX407" s="1">
        <v>45443</v>
      </c>
      <c r="BY407">
        <v>3.7450000000000001</v>
      </c>
      <c r="BZ407">
        <f t="shared" si="230"/>
        <v>3.7450000000000004E-2</v>
      </c>
      <c r="CB407" s="1">
        <v>45454</v>
      </c>
      <c r="CC407">
        <v>3.6560000000000001</v>
      </c>
      <c r="CD407">
        <f t="shared" si="231"/>
        <v>3.6560000000000002E-2</v>
      </c>
      <c r="CG407" s="1"/>
      <c r="CJ407" s="1"/>
      <c r="CL407" s="1"/>
      <c r="CM407" s="1"/>
      <c r="CP407" s="1"/>
      <c r="CS407" s="1"/>
      <c r="CV407" s="1"/>
      <c r="CY407" s="1"/>
      <c r="DB407" s="1"/>
    </row>
    <row r="408" spans="1:106" x14ac:dyDescent="0.3">
      <c r="A408" s="21">
        <f t="shared" si="232"/>
        <v>46381</v>
      </c>
      <c r="B408" s="18">
        <f t="shared" si="209"/>
        <v>112.421875</v>
      </c>
      <c r="C408">
        <f t="shared" si="204"/>
        <v>115</v>
      </c>
      <c r="D408">
        <f t="shared" ca="1" si="214"/>
        <v>-1.0361111111111112</v>
      </c>
      <c r="E408">
        <f ca="1">IF(currency="USD",'Future et co'!F408,IF(currency="EUR",'Future et co'!G408,FALSE))</f>
        <v>3.6070000000000005E-2</v>
      </c>
      <c r="F408">
        <f t="shared" ca="1" si="215"/>
        <v>3.6070000000000005E-2</v>
      </c>
      <c r="G408">
        <f t="shared" ca="1" si="216"/>
        <v>2.0569999999999998E-2</v>
      </c>
      <c r="I408" s="21">
        <f t="shared" si="233"/>
        <v>45506</v>
      </c>
      <c r="J408" s="18">
        <f t="shared" si="210"/>
        <v>0</v>
      </c>
      <c r="K408">
        <f t="shared" si="208"/>
        <v>0</v>
      </c>
      <c r="L408">
        <f t="shared" ca="1" si="217"/>
        <v>1.3944444444444444</v>
      </c>
      <c r="M408">
        <f t="shared" ca="1" si="211"/>
        <v>3.9410000000000001E-2</v>
      </c>
      <c r="O408" s="21">
        <f t="shared" si="234"/>
        <v>45506</v>
      </c>
      <c r="P408" s="18">
        <f t="shared" si="212"/>
        <v>0</v>
      </c>
      <c r="Q408">
        <f t="shared" si="218"/>
        <v>0</v>
      </c>
      <c r="R408">
        <f t="shared" ca="1" si="219"/>
        <v>1.3944444444444444</v>
      </c>
      <c r="S408">
        <f t="shared" ca="1" si="213"/>
        <v>3.9410000000000001E-2</v>
      </c>
      <c r="U408" s="21">
        <f t="shared" si="220"/>
        <v>46276</v>
      </c>
      <c r="V408" s="18">
        <f t="shared" si="221"/>
        <v>3.6070000000000002</v>
      </c>
      <c r="W408">
        <f t="shared" si="205"/>
        <v>3.6070000000000005E-2</v>
      </c>
      <c r="Y408" s="21">
        <f t="shared" si="235"/>
        <v>46276</v>
      </c>
      <c r="Z408" s="18">
        <f t="shared" si="222"/>
        <v>3.548</v>
      </c>
      <c r="AA408">
        <f t="shared" si="206"/>
        <v>3.5479999999999998E-2</v>
      </c>
      <c r="AC408" s="21">
        <f t="shared" si="236"/>
        <v>46136</v>
      </c>
      <c r="AD408" s="18">
        <f t="shared" si="223"/>
        <v>3.7282999999999999</v>
      </c>
      <c r="AE408">
        <f t="shared" si="207"/>
        <v>3.7282999999999997E-2</v>
      </c>
      <c r="AH408" s="21">
        <v>44516</v>
      </c>
      <c r="AI408" s="18">
        <v>4671.4799999999996</v>
      </c>
      <c r="AJ408" s="18">
        <v>7.3000000000000001E-3</v>
      </c>
      <c r="AL408" s="21">
        <v>44516</v>
      </c>
      <c r="AM408" s="18">
        <v>4671.4799999999996</v>
      </c>
      <c r="AN408" s="18">
        <v>7.3000000000000001E-3</v>
      </c>
      <c r="AP408" s="21">
        <v>44516</v>
      </c>
      <c r="AQ408" s="18">
        <v>4671.4799999999996</v>
      </c>
      <c r="AR408" s="18">
        <v>7.3000000000000001E-3</v>
      </c>
      <c r="AU408" s="1">
        <v>45453</v>
      </c>
      <c r="AV408">
        <v>5.3285999999999998</v>
      </c>
      <c r="AW408">
        <f t="shared" si="224"/>
        <v>5.3286E-2</v>
      </c>
      <c r="AY408" s="1">
        <v>45453</v>
      </c>
      <c r="AZ408">
        <v>5.2923999999999998</v>
      </c>
      <c r="BA408">
        <f t="shared" si="225"/>
        <v>5.2923999999999999E-2</v>
      </c>
      <c r="BC408" s="1">
        <v>45453</v>
      </c>
      <c r="BD408">
        <v>5.423</v>
      </c>
      <c r="BE408">
        <f t="shared" si="226"/>
        <v>5.423E-2</v>
      </c>
      <c r="BG408" s="1">
        <v>45453</v>
      </c>
      <c r="BH408">
        <v>5.01</v>
      </c>
      <c r="BI408">
        <f t="shared" si="227"/>
        <v>5.0099999999999999E-2</v>
      </c>
      <c r="BK408" s="1">
        <v>37105</v>
      </c>
      <c r="BL408">
        <v>1.5607389586373199</v>
      </c>
      <c r="BM408">
        <f t="shared" si="237"/>
        <v>1.5607389586373199E-2</v>
      </c>
      <c r="BP408" s="1">
        <v>45440</v>
      </c>
      <c r="BQ408">
        <v>182.11</v>
      </c>
      <c r="BR408">
        <f t="shared" si="228"/>
        <v>1.8211000000000002</v>
      </c>
      <c r="BT408" s="1">
        <v>45442</v>
      </c>
      <c r="BU408">
        <v>3.7879999999999998</v>
      </c>
      <c r="BV408">
        <f t="shared" si="229"/>
        <v>3.7879999999999997E-2</v>
      </c>
      <c r="BX408" s="1">
        <v>45442</v>
      </c>
      <c r="BY408">
        <v>3.7589999999999999</v>
      </c>
      <c r="BZ408">
        <f t="shared" si="230"/>
        <v>3.7589999999999998E-2</v>
      </c>
      <c r="CB408" s="1">
        <v>45453</v>
      </c>
      <c r="CC408">
        <v>3.67</v>
      </c>
      <c r="CD408">
        <f t="shared" si="231"/>
        <v>3.6699999999999997E-2</v>
      </c>
      <c r="CG408" s="1"/>
      <c r="CJ408" s="1"/>
      <c r="CL408" s="1"/>
      <c r="CM408" s="1"/>
      <c r="CP408" s="1"/>
      <c r="CS408" s="1"/>
      <c r="CV408" s="1"/>
      <c r="CY408" s="1"/>
      <c r="DB408" s="1"/>
    </row>
    <row r="409" spans="1:106" x14ac:dyDescent="0.3">
      <c r="A409" s="21">
        <f t="shared" si="232"/>
        <v>46384</v>
      </c>
      <c r="B409" s="18">
        <f t="shared" si="209"/>
        <v>112.421875</v>
      </c>
      <c r="C409">
        <f t="shared" ref="C409:C472" si="238">CEILING(B409,$C$9)</f>
        <v>115</v>
      </c>
      <c r="D409">
        <f t="shared" ca="1" si="214"/>
        <v>-1.0444444444444445</v>
      </c>
      <c r="E409">
        <f ca="1">IF(currency="USD",'Future et co'!F409,IF(currency="EUR",'Future et co'!G409,FALSE))</f>
        <v>3.6070000000000005E-2</v>
      </c>
      <c r="F409">
        <f t="shared" ca="1" si="215"/>
        <v>3.6070000000000005E-2</v>
      </c>
      <c r="G409">
        <f t="shared" ca="1" si="216"/>
        <v>2.0569999999999998E-2</v>
      </c>
      <c r="I409" s="21">
        <f t="shared" si="233"/>
        <v>45509</v>
      </c>
      <c r="J409" s="18">
        <f t="shared" si="210"/>
        <v>0</v>
      </c>
      <c r="K409">
        <f t="shared" si="208"/>
        <v>0</v>
      </c>
      <c r="L409">
        <f t="shared" ca="1" si="217"/>
        <v>1.3861111111111111</v>
      </c>
      <c r="M409">
        <f t="shared" ca="1" si="211"/>
        <v>3.986E-2</v>
      </c>
      <c r="O409" s="21">
        <f t="shared" si="234"/>
        <v>45509</v>
      </c>
      <c r="P409" s="18">
        <f t="shared" si="212"/>
        <v>0</v>
      </c>
      <c r="Q409">
        <f t="shared" si="218"/>
        <v>0</v>
      </c>
      <c r="R409">
        <f t="shared" ca="1" si="219"/>
        <v>1.3861111111111111</v>
      </c>
      <c r="S409">
        <f t="shared" ca="1" si="213"/>
        <v>3.986E-2</v>
      </c>
      <c r="U409" s="21">
        <f t="shared" si="220"/>
        <v>46279</v>
      </c>
      <c r="V409" s="18">
        <f t="shared" si="221"/>
        <v>3.6070000000000002</v>
      </c>
      <c r="W409">
        <f t="shared" si="205"/>
        <v>3.6070000000000005E-2</v>
      </c>
      <c r="Y409" s="21">
        <f t="shared" si="235"/>
        <v>46279</v>
      </c>
      <c r="Z409" s="18">
        <f t="shared" si="222"/>
        <v>3.548</v>
      </c>
      <c r="AA409">
        <f t="shared" si="206"/>
        <v>3.5479999999999998E-2</v>
      </c>
      <c r="AC409" s="21">
        <f t="shared" si="236"/>
        <v>46139</v>
      </c>
      <c r="AD409" s="18">
        <f t="shared" si="223"/>
        <v>3.7282999999999999</v>
      </c>
      <c r="AE409">
        <f t="shared" si="207"/>
        <v>3.7282999999999997E-2</v>
      </c>
      <c r="AH409" s="21">
        <v>44515</v>
      </c>
      <c r="AI409" s="18">
        <v>4653.66</v>
      </c>
      <c r="AJ409" s="18">
        <v>7.3000000000000001E-3</v>
      </c>
      <c r="AL409" s="21">
        <v>44515</v>
      </c>
      <c r="AM409" s="18">
        <v>4653.66</v>
      </c>
      <c r="AN409" s="18">
        <v>7.3000000000000001E-3</v>
      </c>
      <c r="AP409" s="21">
        <v>44515</v>
      </c>
      <c r="AQ409" s="18">
        <v>4653.66</v>
      </c>
      <c r="AR409" s="18">
        <v>7.3000000000000001E-3</v>
      </c>
      <c r="AU409" s="1">
        <v>45450</v>
      </c>
      <c r="AV409">
        <v>5.3440000000000003</v>
      </c>
      <c r="AW409">
        <f t="shared" si="224"/>
        <v>5.3440000000000001E-2</v>
      </c>
      <c r="AY409" s="1">
        <v>45450</v>
      </c>
      <c r="AZ409">
        <v>5.3109999999999999</v>
      </c>
      <c r="BA409">
        <f t="shared" si="225"/>
        <v>5.3109999999999997E-2</v>
      </c>
      <c r="BC409" s="1">
        <v>45450</v>
      </c>
      <c r="BD409">
        <v>5.4279999999999999</v>
      </c>
      <c r="BE409">
        <f t="shared" si="226"/>
        <v>5.4280000000000002E-2</v>
      </c>
      <c r="BG409" s="1">
        <v>45450</v>
      </c>
      <c r="BH409">
        <v>5.0126999999999997</v>
      </c>
      <c r="BI409">
        <f t="shared" si="227"/>
        <v>5.0126999999999998E-2</v>
      </c>
      <c r="BK409" s="1">
        <v>37106</v>
      </c>
      <c r="BL409">
        <v>1.5431327567911699</v>
      </c>
      <c r="BM409">
        <f t="shared" si="237"/>
        <v>1.5431327567911698E-2</v>
      </c>
      <c r="BP409" s="1">
        <v>45439</v>
      </c>
      <c r="BQ409">
        <v>182.58619999999999</v>
      </c>
      <c r="BR409">
        <f t="shared" si="228"/>
        <v>1.8258619999999999</v>
      </c>
      <c r="BT409" s="1">
        <v>45441</v>
      </c>
      <c r="BU409">
        <v>3.794</v>
      </c>
      <c r="BV409">
        <f t="shared" si="229"/>
        <v>3.7940000000000002E-2</v>
      </c>
      <c r="BX409" s="1">
        <v>45441</v>
      </c>
      <c r="BY409">
        <v>3.7679999999999998</v>
      </c>
      <c r="BZ409">
        <f t="shared" si="230"/>
        <v>3.7679999999999998E-2</v>
      </c>
      <c r="CB409" s="1">
        <v>45450</v>
      </c>
      <c r="CC409">
        <v>3.6549999999999998</v>
      </c>
      <c r="CD409">
        <f t="shared" si="231"/>
        <v>3.6549999999999999E-2</v>
      </c>
      <c r="CG409" s="1"/>
      <c r="CJ409" s="1"/>
      <c r="CL409" s="1"/>
      <c r="CM409" s="1"/>
      <c r="CP409" s="1"/>
      <c r="CS409" s="1"/>
      <c r="CV409" s="1"/>
      <c r="CY409" s="1"/>
      <c r="DB409" s="1"/>
    </row>
    <row r="410" spans="1:106" x14ac:dyDescent="0.3">
      <c r="A410" s="21">
        <f t="shared" si="232"/>
        <v>46385</v>
      </c>
      <c r="B410" s="18">
        <f t="shared" si="209"/>
        <v>112.421875</v>
      </c>
      <c r="C410">
        <f t="shared" si="238"/>
        <v>115</v>
      </c>
      <c r="D410">
        <f t="shared" ca="1" si="214"/>
        <v>-1.0472222222222223</v>
      </c>
      <c r="E410">
        <f ca="1">IF(currency="USD",'Future et co'!F410,IF(currency="EUR",'Future et co'!G410,FALSE))</f>
        <v>3.6070000000000005E-2</v>
      </c>
      <c r="F410">
        <f t="shared" ca="1" si="215"/>
        <v>3.6070000000000005E-2</v>
      </c>
      <c r="G410">
        <f t="shared" ca="1" si="216"/>
        <v>2.0569999999999998E-2</v>
      </c>
      <c r="I410" s="21">
        <f t="shared" si="233"/>
        <v>45510</v>
      </c>
      <c r="J410" s="18">
        <f t="shared" si="210"/>
        <v>0</v>
      </c>
      <c r="K410">
        <f t="shared" si="208"/>
        <v>0</v>
      </c>
      <c r="L410">
        <f t="shared" ca="1" si="217"/>
        <v>1.3833333333333333</v>
      </c>
      <c r="M410">
        <f t="shared" ca="1" si="211"/>
        <v>4.045E-2</v>
      </c>
      <c r="O410" s="21">
        <f t="shared" si="234"/>
        <v>45510</v>
      </c>
      <c r="P410" s="18">
        <f t="shared" si="212"/>
        <v>0</v>
      </c>
      <c r="Q410">
        <f t="shared" si="218"/>
        <v>0</v>
      </c>
      <c r="R410">
        <f t="shared" ca="1" si="219"/>
        <v>1.3833333333333333</v>
      </c>
      <c r="S410">
        <f t="shared" ca="1" si="213"/>
        <v>4.045E-2</v>
      </c>
      <c r="U410" s="21">
        <f t="shared" si="220"/>
        <v>46280</v>
      </c>
      <c r="V410" s="18">
        <f t="shared" si="221"/>
        <v>3.6070000000000002</v>
      </c>
      <c r="W410">
        <f t="shared" si="205"/>
        <v>3.6070000000000005E-2</v>
      </c>
      <c r="Y410" s="21">
        <f t="shared" si="235"/>
        <v>46280</v>
      </c>
      <c r="Z410" s="18">
        <f t="shared" si="222"/>
        <v>3.548</v>
      </c>
      <c r="AA410">
        <f t="shared" si="206"/>
        <v>3.5479999999999998E-2</v>
      </c>
      <c r="AC410" s="21">
        <f t="shared" si="236"/>
        <v>46140</v>
      </c>
      <c r="AD410" s="18">
        <f t="shared" si="223"/>
        <v>3.7282999999999999</v>
      </c>
      <c r="AE410">
        <f t="shared" si="207"/>
        <v>3.7282999999999997E-2</v>
      </c>
      <c r="AH410" s="21">
        <v>44512</v>
      </c>
      <c r="AI410" s="18">
        <v>4655.4399999999996</v>
      </c>
      <c r="AJ410" s="18">
        <v>7.0000000000000001E-3</v>
      </c>
      <c r="AL410" s="21">
        <v>44512</v>
      </c>
      <c r="AM410" s="18">
        <v>4655.4399999999996</v>
      </c>
      <c r="AN410" s="18">
        <v>7.0000000000000001E-3</v>
      </c>
      <c r="AP410" s="21">
        <v>44512</v>
      </c>
      <c r="AQ410" s="18">
        <v>4655.4399999999996</v>
      </c>
      <c r="AR410" s="18">
        <v>7.0000000000000001E-3</v>
      </c>
      <c r="AU410" s="1">
        <v>45449</v>
      </c>
      <c r="AV410">
        <v>5.3127000000000004</v>
      </c>
      <c r="AW410">
        <f t="shared" si="224"/>
        <v>5.3127000000000008E-2</v>
      </c>
      <c r="AY410" s="1">
        <v>45449</v>
      </c>
      <c r="AZ410">
        <v>5.2464000000000004</v>
      </c>
      <c r="BA410">
        <f t="shared" si="225"/>
        <v>5.2464000000000004E-2</v>
      </c>
      <c r="BC410" s="1">
        <v>45449</v>
      </c>
      <c r="BD410">
        <v>5.33</v>
      </c>
      <c r="BE410">
        <f t="shared" si="226"/>
        <v>5.33E-2</v>
      </c>
      <c r="BG410" s="1">
        <v>45449</v>
      </c>
      <c r="BH410">
        <v>4.8639999999999999</v>
      </c>
      <c r="BI410">
        <f t="shared" si="227"/>
        <v>4.8639999999999996E-2</v>
      </c>
      <c r="BK410" s="1">
        <v>37109</v>
      </c>
      <c r="BL410">
        <v>1.5601659516497901</v>
      </c>
      <c r="BM410">
        <f t="shared" si="237"/>
        <v>1.56016595164979E-2</v>
      </c>
      <c r="BP410" s="1">
        <v>45436</v>
      </c>
      <c r="BQ410">
        <v>182.19399999999999</v>
      </c>
      <c r="BR410">
        <f t="shared" si="228"/>
        <v>1.8219399999999999</v>
      </c>
      <c r="BT410" s="1">
        <v>45440</v>
      </c>
      <c r="BU410">
        <v>3.7850000000000001</v>
      </c>
      <c r="BV410">
        <f t="shared" si="229"/>
        <v>3.7850000000000002E-2</v>
      </c>
      <c r="BX410" s="1">
        <v>45440</v>
      </c>
      <c r="BY410">
        <v>3.7490000000000001</v>
      </c>
      <c r="BZ410">
        <f t="shared" si="230"/>
        <v>3.7490000000000002E-2</v>
      </c>
      <c r="CB410" s="1">
        <v>45449</v>
      </c>
      <c r="CC410">
        <v>3.6190000000000002</v>
      </c>
      <c r="CD410">
        <f t="shared" si="231"/>
        <v>3.619E-2</v>
      </c>
      <c r="CG410" s="1"/>
      <c r="CJ410" s="1"/>
      <c r="CL410" s="1"/>
      <c r="CM410" s="1"/>
      <c r="CP410" s="1"/>
      <c r="CS410" s="1"/>
      <c r="CV410" s="1"/>
      <c r="CY410" s="1"/>
      <c r="DB410" s="1"/>
    </row>
    <row r="411" spans="1:106" x14ac:dyDescent="0.3">
      <c r="A411" s="21">
        <f t="shared" si="232"/>
        <v>46386</v>
      </c>
      <c r="B411" s="18">
        <f t="shared" si="209"/>
        <v>112.421875</v>
      </c>
      <c r="C411">
        <f t="shared" si="238"/>
        <v>115</v>
      </c>
      <c r="D411">
        <f t="shared" ca="1" si="214"/>
        <v>-1.05</v>
      </c>
      <c r="E411">
        <f ca="1">IF(currency="USD",'Future et co'!F411,IF(currency="EUR",'Future et co'!G411,FALSE))</f>
        <v>3.6070000000000005E-2</v>
      </c>
      <c r="F411">
        <f t="shared" ca="1" si="215"/>
        <v>3.6070000000000005E-2</v>
      </c>
      <c r="G411">
        <f t="shared" ca="1" si="216"/>
        <v>2.0569999999999998E-2</v>
      </c>
      <c r="I411" s="21">
        <f t="shared" si="233"/>
        <v>45511</v>
      </c>
      <c r="J411" s="18">
        <f t="shared" si="210"/>
        <v>0</v>
      </c>
      <c r="K411">
        <f t="shared" si="208"/>
        <v>0</v>
      </c>
      <c r="L411">
        <f t="shared" ca="1" si="217"/>
        <v>1.3805555555555555</v>
      </c>
      <c r="M411">
        <f t="shared" ca="1" si="211"/>
        <v>4.0289999999999999E-2</v>
      </c>
      <c r="O411" s="21">
        <f t="shared" si="234"/>
        <v>45511</v>
      </c>
      <c r="P411" s="18">
        <f t="shared" si="212"/>
        <v>0</v>
      </c>
      <c r="Q411">
        <f t="shared" si="218"/>
        <v>0</v>
      </c>
      <c r="R411">
        <f t="shared" ca="1" si="219"/>
        <v>1.3805555555555555</v>
      </c>
      <c r="S411">
        <f t="shared" ca="1" si="213"/>
        <v>4.0289999999999999E-2</v>
      </c>
      <c r="U411" s="21">
        <f t="shared" si="220"/>
        <v>46281</v>
      </c>
      <c r="V411" s="18">
        <f t="shared" si="221"/>
        <v>3.6070000000000002</v>
      </c>
      <c r="W411">
        <f t="shared" si="205"/>
        <v>3.6070000000000005E-2</v>
      </c>
      <c r="Y411" s="21">
        <f t="shared" si="235"/>
        <v>46281</v>
      </c>
      <c r="Z411" s="18">
        <f t="shared" si="222"/>
        <v>3.548</v>
      </c>
      <c r="AA411">
        <f t="shared" si="206"/>
        <v>3.5479999999999998E-2</v>
      </c>
      <c r="AC411" s="21">
        <f t="shared" si="236"/>
        <v>46141</v>
      </c>
      <c r="AD411" s="18">
        <f t="shared" si="223"/>
        <v>3.7282999999999999</v>
      </c>
      <c r="AE411">
        <f t="shared" si="207"/>
        <v>3.7282999999999997E-2</v>
      </c>
      <c r="AH411" s="21">
        <v>44511</v>
      </c>
      <c r="AI411" s="18">
        <v>4622.3100000000004</v>
      </c>
      <c r="AJ411" s="18">
        <v>7.0000000000000001E-3</v>
      </c>
      <c r="AL411" s="21">
        <v>44511</v>
      </c>
      <c r="AM411" s="18">
        <v>4622.3100000000004</v>
      </c>
      <c r="AN411" s="18">
        <v>7.0000000000000001E-3</v>
      </c>
      <c r="AP411" s="21">
        <v>44511</v>
      </c>
      <c r="AQ411" s="18">
        <v>4622.3100000000004</v>
      </c>
      <c r="AR411" s="18">
        <v>7.0000000000000001E-3</v>
      </c>
      <c r="AU411" s="1">
        <v>45448</v>
      </c>
      <c r="AV411">
        <v>5.3173000000000004</v>
      </c>
      <c r="AW411">
        <f t="shared" si="224"/>
        <v>5.3173000000000005E-2</v>
      </c>
      <c r="AY411" s="1">
        <v>45448</v>
      </c>
      <c r="AZ411">
        <v>5.2503000000000002</v>
      </c>
      <c r="BA411">
        <f t="shared" si="225"/>
        <v>5.2503000000000001E-2</v>
      </c>
      <c r="BC411" s="1">
        <v>45448</v>
      </c>
      <c r="BD411">
        <v>5.3369999999999997</v>
      </c>
      <c r="BE411">
        <f t="shared" si="226"/>
        <v>5.3370000000000001E-2</v>
      </c>
      <c r="BG411" s="1">
        <v>45448</v>
      </c>
      <c r="BH411">
        <v>4.8680000000000003</v>
      </c>
      <c r="BI411">
        <f t="shared" si="227"/>
        <v>4.8680000000000001E-2</v>
      </c>
      <c r="BK411" s="1">
        <v>37110</v>
      </c>
      <c r="BL411">
        <v>1.5516579692352901</v>
      </c>
      <c r="BM411">
        <f t="shared" si="237"/>
        <v>1.5516579692352902E-2</v>
      </c>
      <c r="BP411" s="1">
        <v>45435</v>
      </c>
      <c r="BQ411">
        <v>181.71780000000001</v>
      </c>
      <c r="BR411">
        <f t="shared" si="228"/>
        <v>1.8171780000000002</v>
      </c>
      <c r="BT411" s="1">
        <v>45439</v>
      </c>
      <c r="BU411">
        <v>3.8</v>
      </c>
      <c r="BV411">
        <f t="shared" si="229"/>
        <v>3.7999999999999999E-2</v>
      </c>
      <c r="BX411" s="1">
        <v>45439</v>
      </c>
      <c r="BY411">
        <v>3.7749999999999999</v>
      </c>
      <c r="BZ411">
        <f t="shared" si="230"/>
        <v>3.7749999999999999E-2</v>
      </c>
      <c r="CB411" s="1">
        <v>45448</v>
      </c>
      <c r="CC411">
        <v>3.6080000000000001</v>
      </c>
      <c r="CD411">
        <f t="shared" si="231"/>
        <v>3.6080000000000001E-2</v>
      </c>
      <c r="CG411" s="1"/>
      <c r="CJ411" s="1"/>
      <c r="CL411" s="1"/>
      <c r="CM411" s="1"/>
      <c r="CP411" s="1"/>
      <c r="CS411" s="1"/>
      <c r="CV411" s="1"/>
      <c r="CY411" s="1"/>
      <c r="DB411" s="1"/>
    </row>
    <row r="412" spans="1:106" x14ac:dyDescent="0.3">
      <c r="A412" s="21">
        <f t="shared" si="232"/>
        <v>46387</v>
      </c>
      <c r="B412" s="18">
        <f t="shared" si="209"/>
        <v>112.421875</v>
      </c>
      <c r="C412">
        <f t="shared" si="238"/>
        <v>115</v>
      </c>
      <c r="D412">
        <f t="shared" ca="1" si="214"/>
        <v>-1.0527777777777778</v>
      </c>
      <c r="E412">
        <f ca="1">IF(currency="USD",'Future et co'!F412,IF(currency="EUR",'Future et co'!G412,FALSE))</f>
        <v>3.6070000000000005E-2</v>
      </c>
      <c r="F412">
        <f t="shared" ca="1" si="215"/>
        <v>3.6070000000000005E-2</v>
      </c>
      <c r="G412">
        <f t="shared" ca="1" si="216"/>
        <v>2.0569999999999998E-2</v>
      </c>
      <c r="I412" s="21">
        <f t="shared" si="233"/>
        <v>45512</v>
      </c>
      <c r="J412" s="18">
        <f t="shared" si="210"/>
        <v>0</v>
      </c>
      <c r="K412">
        <f t="shared" si="208"/>
        <v>0</v>
      </c>
      <c r="L412">
        <f t="shared" ca="1" si="217"/>
        <v>1.3777777777777778</v>
      </c>
      <c r="M412">
        <f t="shared" ca="1" si="211"/>
        <v>4.0919999999999998E-2</v>
      </c>
      <c r="O412" s="21">
        <f t="shared" si="234"/>
        <v>45512</v>
      </c>
      <c r="P412" s="18">
        <f t="shared" si="212"/>
        <v>0</v>
      </c>
      <c r="Q412">
        <f t="shared" si="218"/>
        <v>0</v>
      </c>
      <c r="R412">
        <f t="shared" ca="1" si="219"/>
        <v>1.3777777777777778</v>
      </c>
      <c r="S412">
        <f t="shared" ca="1" si="213"/>
        <v>4.0919999999999998E-2</v>
      </c>
      <c r="U412" s="21">
        <f t="shared" si="220"/>
        <v>46282</v>
      </c>
      <c r="V412" s="18">
        <f t="shared" si="221"/>
        <v>3.6070000000000002</v>
      </c>
      <c r="W412">
        <f t="shared" si="205"/>
        <v>3.6070000000000005E-2</v>
      </c>
      <c r="Y412" s="21">
        <f t="shared" si="235"/>
        <v>46282</v>
      </c>
      <c r="Z412" s="18">
        <f t="shared" si="222"/>
        <v>3.548</v>
      </c>
      <c r="AA412">
        <f t="shared" si="206"/>
        <v>3.5479999999999998E-2</v>
      </c>
      <c r="AC412" s="21">
        <f t="shared" si="236"/>
        <v>46142</v>
      </c>
      <c r="AD412" s="18">
        <f t="shared" si="223"/>
        <v>3.7282999999999999</v>
      </c>
      <c r="AE412">
        <f t="shared" si="207"/>
        <v>3.7282999999999997E-2</v>
      </c>
      <c r="AH412" s="21">
        <v>44510</v>
      </c>
      <c r="AI412" s="18">
        <v>4621.1099999999997</v>
      </c>
      <c r="AJ412" s="18">
        <v>6.7000000000000002E-3</v>
      </c>
      <c r="AL412" s="21">
        <v>44510</v>
      </c>
      <c r="AM412" s="18">
        <v>4621.1099999999997</v>
      </c>
      <c r="AN412" s="18">
        <v>6.7000000000000002E-3</v>
      </c>
      <c r="AP412" s="21">
        <v>44510</v>
      </c>
      <c r="AQ412" s="18">
        <v>4621.1099999999997</v>
      </c>
      <c r="AR412" s="18">
        <v>6.7000000000000002E-3</v>
      </c>
      <c r="AU412" s="1">
        <v>45447</v>
      </c>
      <c r="AV412">
        <v>5.3204000000000002</v>
      </c>
      <c r="AW412">
        <f t="shared" si="224"/>
        <v>5.3204000000000001E-2</v>
      </c>
      <c r="AY412" s="1">
        <v>45447</v>
      </c>
      <c r="AZ412">
        <v>5.2628000000000004</v>
      </c>
      <c r="BA412">
        <f t="shared" si="225"/>
        <v>5.2628000000000001E-2</v>
      </c>
      <c r="BC412" s="1">
        <v>45447</v>
      </c>
      <c r="BD412">
        <v>5.37</v>
      </c>
      <c r="BE412">
        <f t="shared" si="226"/>
        <v>5.3699999999999998E-2</v>
      </c>
      <c r="BG412" s="1">
        <v>45447</v>
      </c>
      <c r="BH412">
        <v>4.9212999999999996</v>
      </c>
      <c r="BI412">
        <f t="shared" si="227"/>
        <v>4.9212999999999993E-2</v>
      </c>
      <c r="BK412" s="1">
        <v>37111</v>
      </c>
      <c r="BL412">
        <v>1.5729151866328599</v>
      </c>
      <c r="BM412">
        <f t="shared" si="237"/>
        <v>1.5729151866328599E-2</v>
      </c>
      <c r="BP412" s="1">
        <v>45434</v>
      </c>
      <c r="BQ412">
        <v>182.85230000000001</v>
      </c>
      <c r="BR412">
        <f t="shared" si="228"/>
        <v>1.8285230000000001</v>
      </c>
      <c r="BT412" s="1">
        <v>45436</v>
      </c>
      <c r="BU412">
        <v>3.8079999999999998</v>
      </c>
      <c r="BV412">
        <f t="shared" si="229"/>
        <v>3.8079999999999996E-2</v>
      </c>
      <c r="BX412" s="1">
        <v>45436</v>
      </c>
      <c r="BY412">
        <v>3.78</v>
      </c>
      <c r="BZ412">
        <f t="shared" si="230"/>
        <v>3.78E-2</v>
      </c>
      <c r="CB412" s="1">
        <v>45447</v>
      </c>
      <c r="CC412">
        <v>3.6280000000000001</v>
      </c>
      <c r="CD412">
        <f t="shared" si="231"/>
        <v>3.628E-2</v>
      </c>
      <c r="CG412" s="1"/>
      <c r="CJ412" s="1"/>
      <c r="CL412" s="1"/>
      <c r="CM412" s="1"/>
      <c r="CP412" s="1"/>
      <c r="CS412" s="1"/>
      <c r="CV412" s="1"/>
      <c r="CY412" s="1"/>
      <c r="DB412" s="1"/>
    </row>
    <row r="413" spans="1:106" x14ac:dyDescent="0.3">
      <c r="A413" s="21">
        <f t="shared" si="232"/>
        <v>46388</v>
      </c>
      <c r="B413" s="18">
        <f t="shared" si="209"/>
        <v>112.421875</v>
      </c>
      <c r="C413">
        <f t="shared" si="238"/>
        <v>115</v>
      </c>
      <c r="D413">
        <f t="shared" ca="1" si="214"/>
        <v>-1.0555555555555556</v>
      </c>
      <c r="E413">
        <f ca="1">IF(currency="USD",'Future et co'!F413,IF(currency="EUR",'Future et co'!G413,FALSE))</f>
        <v>3.6070000000000005E-2</v>
      </c>
      <c r="F413">
        <f t="shared" ca="1" si="215"/>
        <v>3.6070000000000005E-2</v>
      </c>
      <c r="G413">
        <f t="shared" ca="1" si="216"/>
        <v>2.0569999999999998E-2</v>
      </c>
      <c r="I413" s="21">
        <f t="shared" si="233"/>
        <v>45513</v>
      </c>
      <c r="J413" s="18">
        <f t="shared" si="210"/>
        <v>0</v>
      </c>
      <c r="K413">
        <f t="shared" si="208"/>
        <v>0</v>
      </c>
      <c r="L413">
        <f t="shared" ca="1" si="217"/>
        <v>1.375</v>
      </c>
      <c r="M413">
        <f t="shared" ca="1" si="211"/>
        <v>4.1111000000000002E-2</v>
      </c>
      <c r="O413" s="21">
        <f t="shared" si="234"/>
        <v>45513</v>
      </c>
      <c r="P413" s="18">
        <f t="shared" si="212"/>
        <v>0</v>
      </c>
      <c r="Q413">
        <f t="shared" si="218"/>
        <v>0</v>
      </c>
      <c r="R413">
        <f t="shared" ca="1" si="219"/>
        <v>1.375</v>
      </c>
      <c r="S413">
        <f t="shared" ca="1" si="213"/>
        <v>4.1111000000000002E-2</v>
      </c>
      <c r="U413" s="21">
        <f t="shared" si="220"/>
        <v>46283</v>
      </c>
      <c r="V413" s="18">
        <f t="shared" si="221"/>
        <v>3.6070000000000002</v>
      </c>
      <c r="W413">
        <f t="shared" si="205"/>
        <v>3.6070000000000005E-2</v>
      </c>
      <c r="Y413" s="21">
        <f t="shared" si="235"/>
        <v>46283</v>
      </c>
      <c r="Z413" s="18">
        <f t="shared" si="222"/>
        <v>3.548</v>
      </c>
      <c r="AA413">
        <f t="shared" si="206"/>
        <v>3.5479999999999998E-2</v>
      </c>
      <c r="AC413" s="21">
        <f t="shared" si="236"/>
        <v>46143</v>
      </c>
      <c r="AD413" s="18">
        <f t="shared" si="223"/>
        <v>3.7282999999999999</v>
      </c>
      <c r="AE413">
        <f t="shared" si="207"/>
        <v>3.7282999999999997E-2</v>
      </c>
      <c r="AH413" s="21">
        <v>44509</v>
      </c>
      <c r="AI413" s="18">
        <v>4655.54</v>
      </c>
      <c r="AJ413" s="18">
        <v>6.7000000000000002E-3</v>
      </c>
      <c r="AL413" s="21">
        <v>44509</v>
      </c>
      <c r="AM413" s="18">
        <v>4655.54</v>
      </c>
      <c r="AN413" s="18">
        <v>6.7000000000000002E-3</v>
      </c>
      <c r="AP413" s="21">
        <v>44509</v>
      </c>
      <c r="AQ413" s="18">
        <v>4655.54</v>
      </c>
      <c r="AR413" s="18">
        <v>6.7000000000000002E-3</v>
      </c>
      <c r="AU413" s="1">
        <v>45446</v>
      </c>
      <c r="AV413">
        <v>5.3140000000000001</v>
      </c>
      <c r="AW413">
        <f t="shared" si="224"/>
        <v>5.314E-2</v>
      </c>
      <c r="AY413" s="1">
        <v>45446</v>
      </c>
      <c r="AZ413">
        <v>5.28</v>
      </c>
      <c r="BA413">
        <f t="shared" si="225"/>
        <v>5.28E-2</v>
      </c>
      <c r="BC413" s="1">
        <v>45446</v>
      </c>
      <c r="BD413">
        <v>5.3970000000000002</v>
      </c>
      <c r="BE413">
        <f t="shared" si="226"/>
        <v>5.3970000000000004E-2</v>
      </c>
      <c r="BG413" s="1">
        <v>45446</v>
      </c>
      <c r="BH413">
        <v>4.9705000000000004</v>
      </c>
      <c r="BI413">
        <f t="shared" si="227"/>
        <v>4.9705000000000006E-2</v>
      </c>
      <c r="BK413" s="1">
        <v>37112</v>
      </c>
      <c r="BL413">
        <v>1.5695975270743301</v>
      </c>
      <c r="BM413">
        <f t="shared" si="237"/>
        <v>1.56959752707433E-2</v>
      </c>
      <c r="BP413" s="1">
        <v>45433</v>
      </c>
      <c r="BQ413">
        <v>183.2585</v>
      </c>
      <c r="BR413">
        <f t="shared" si="228"/>
        <v>1.8325849999999999</v>
      </c>
      <c r="BT413" s="1">
        <v>45435</v>
      </c>
      <c r="BU413">
        <v>3.8010000000000002</v>
      </c>
      <c r="BV413">
        <f t="shared" si="229"/>
        <v>3.8010000000000002E-2</v>
      </c>
      <c r="BX413" s="1">
        <v>45435</v>
      </c>
      <c r="BY413">
        <v>3.7829999999999999</v>
      </c>
      <c r="BZ413">
        <f t="shared" si="230"/>
        <v>3.7830000000000003E-2</v>
      </c>
      <c r="CB413" s="1">
        <v>45446</v>
      </c>
      <c r="CC413">
        <v>3.6459999999999999</v>
      </c>
      <c r="CD413">
        <f t="shared" si="231"/>
        <v>3.6459999999999999E-2</v>
      </c>
      <c r="CG413" s="1"/>
      <c r="CJ413" s="1"/>
      <c r="CL413" s="1"/>
      <c r="CM413" s="1"/>
      <c r="CP413" s="1"/>
      <c r="CS413" s="1"/>
      <c r="CV413" s="1"/>
      <c r="CY413" s="1"/>
      <c r="DB413" s="1"/>
    </row>
    <row r="414" spans="1:106" x14ac:dyDescent="0.3">
      <c r="A414" s="21">
        <f t="shared" si="232"/>
        <v>46391</v>
      </c>
      <c r="B414" s="18">
        <f t="shared" si="209"/>
        <v>112.421875</v>
      </c>
      <c r="C414">
        <f t="shared" si="238"/>
        <v>115</v>
      </c>
      <c r="D414">
        <f t="shared" ca="1" si="214"/>
        <v>-1.0638888888888889</v>
      </c>
      <c r="E414">
        <f ca="1">IF(currency="USD",'Future et co'!F414,IF(currency="EUR",'Future et co'!G414,FALSE))</f>
        <v>3.6070000000000005E-2</v>
      </c>
      <c r="F414">
        <f t="shared" ca="1" si="215"/>
        <v>3.6070000000000005E-2</v>
      </c>
      <c r="G414">
        <f t="shared" ca="1" si="216"/>
        <v>2.0569999999999998E-2</v>
      </c>
      <c r="I414" s="21">
        <f t="shared" si="233"/>
        <v>45516</v>
      </c>
      <c r="J414" s="18">
        <f t="shared" si="210"/>
        <v>0</v>
      </c>
      <c r="K414">
        <f t="shared" si="208"/>
        <v>0</v>
      </c>
      <c r="L414">
        <f t="shared" ca="1" si="217"/>
        <v>1.3666666666666667</v>
      </c>
      <c r="M414">
        <f t="shared" ca="1" si="211"/>
        <v>4.0689999999999997E-2</v>
      </c>
      <c r="O414" s="21">
        <f t="shared" si="234"/>
        <v>45516</v>
      </c>
      <c r="P414" s="18">
        <f t="shared" si="212"/>
        <v>0</v>
      </c>
      <c r="Q414">
        <f t="shared" si="218"/>
        <v>0</v>
      </c>
      <c r="R414">
        <f t="shared" ca="1" si="219"/>
        <v>1.3666666666666667</v>
      </c>
      <c r="S414">
        <f t="shared" ca="1" si="213"/>
        <v>4.0689999999999997E-2</v>
      </c>
      <c r="U414" s="21">
        <f t="shared" si="220"/>
        <v>46286</v>
      </c>
      <c r="V414" s="18">
        <f t="shared" si="221"/>
        <v>3.6070000000000002</v>
      </c>
      <c r="W414">
        <f t="shared" si="205"/>
        <v>3.6070000000000005E-2</v>
      </c>
      <c r="Y414" s="21">
        <f t="shared" si="235"/>
        <v>46286</v>
      </c>
      <c r="Z414" s="18">
        <f t="shared" si="222"/>
        <v>3.548</v>
      </c>
      <c r="AA414">
        <f t="shared" si="206"/>
        <v>3.5479999999999998E-2</v>
      </c>
      <c r="AC414" s="21">
        <f t="shared" si="236"/>
        <v>46146</v>
      </c>
      <c r="AD414" s="18">
        <f t="shared" si="223"/>
        <v>3.7282999999999999</v>
      </c>
      <c r="AE414">
        <f t="shared" si="207"/>
        <v>3.7282999999999997E-2</v>
      </c>
      <c r="AH414" s="21">
        <v>44508</v>
      </c>
      <c r="AI414" s="18">
        <v>4672.43</v>
      </c>
      <c r="AJ414" s="18">
        <v>6.7000000000000002E-3</v>
      </c>
      <c r="AL414" s="21">
        <v>44508</v>
      </c>
      <c r="AM414" s="18">
        <v>4672.43</v>
      </c>
      <c r="AN414" s="18">
        <v>6.7000000000000002E-3</v>
      </c>
      <c r="AP414" s="21">
        <v>44508</v>
      </c>
      <c r="AQ414" s="18">
        <v>4672.43</v>
      </c>
      <c r="AR414" s="18">
        <v>6.7000000000000002E-3</v>
      </c>
      <c r="AU414" s="1">
        <v>45443</v>
      </c>
      <c r="AV414">
        <v>5.3154000000000003</v>
      </c>
      <c r="AW414">
        <f t="shared" si="224"/>
        <v>5.3154000000000007E-2</v>
      </c>
      <c r="AY414" s="1">
        <v>45443</v>
      </c>
      <c r="AZ414">
        <v>5.2929000000000004</v>
      </c>
      <c r="BA414">
        <f t="shared" si="225"/>
        <v>5.2929000000000004E-2</v>
      </c>
      <c r="BC414" s="1">
        <v>45443</v>
      </c>
      <c r="BD414">
        <v>5.4420000000000002</v>
      </c>
      <c r="BE414">
        <f t="shared" si="226"/>
        <v>5.4420000000000003E-2</v>
      </c>
      <c r="BG414" s="1">
        <v>45443</v>
      </c>
      <c r="BH414">
        <v>5.0358999999999998</v>
      </c>
      <c r="BI414">
        <f t="shared" si="227"/>
        <v>5.0359000000000001E-2</v>
      </c>
      <c r="BK414" s="1">
        <v>37113</v>
      </c>
      <c r="BL414">
        <v>1.55779637250241</v>
      </c>
      <c r="BM414">
        <f t="shared" si="237"/>
        <v>1.55779637250241E-2</v>
      </c>
      <c r="BP414" s="1">
        <v>45432</v>
      </c>
      <c r="BQ414">
        <v>182.81030000000001</v>
      </c>
      <c r="BR414">
        <f t="shared" si="228"/>
        <v>1.828103</v>
      </c>
      <c r="BT414" s="1">
        <v>45434</v>
      </c>
      <c r="BU414">
        <v>3.819</v>
      </c>
      <c r="BV414">
        <f t="shared" si="229"/>
        <v>3.8190000000000002E-2</v>
      </c>
      <c r="BX414" s="1">
        <v>45434</v>
      </c>
      <c r="BY414">
        <v>3.7839999999999998</v>
      </c>
      <c r="BZ414">
        <f t="shared" si="230"/>
        <v>3.7839999999999999E-2</v>
      </c>
      <c r="CB414" s="1">
        <v>45443</v>
      </c>
      <c r="CC414">
        <v>3.6789999999999998</v>
      </c>
      <c r="CD414">
        <f t="shared" si="231"/>
        <v>3.6789999999999996E-2</v>
      </c>
      <c r="CG414" s="1"/>
      <c r="CJ414" s="1"/>
      <c r="CL414" s="1"/>
      <c r="CM414" s="1"/>
      <c r="CP414" s="1"/>
      <c r="CS414" s="1"/>
      <c r="CV414" s="1"/>
      <c r="CY414" s="1"/>
      <c r="DB414" s="1"/>
    </row>
    <row r="415" spans="1:106" x14ac:dyDescent="0.3">
      <c r="A415" s="21">
        <f t="shared" si="232"/>
        <v>46392</v>
      </c>
      <c r="B415" s="18">
        <f t="shared" si="209"/>
        <v>112.421875</v>
      </c>
      <c r="C415">
        <f t="shared" si="238"/>
        <v>115</v>
      </c>
      <c r="D415">
        <f t="shared" ca="1" si="214"/>
        <v>-1.0666666666666667</v>
      </c>
      <c r="E415">
        <f ca="1">IF(currency="USD",'Future et co'!F415,IF(currency="EUR",'Future et co'!G415,FALSE))</f>
        <v>3.6070000000000005E-2</v>
      </c>
      <c r="F415">
        <f t="shared" ca="1" si="215"/>
        <v>3.6070000000000005E-2</v>
      </c>
      <c r="G415">
        <f t="shared" ca="1" si="216"/>
        <v>2.0569999999999998E-2</v>
      </c>
      <c r="I415" s="21">
        <f t="shared" si="233"/>
        <v>45517</v>
      </c>
      <c r="J415" s="18">
        <f t="shared" si="210"/>
        <v>0</v>
      </c>
      <c r="K415">
        <f t="shared" si="208"/>
        <v>0</v>
      </c>
      <c r="L415">
        <f t="shared" ca="1" si="217"/>
        <v>1.3638888888888889</v>
      </c>
      <c r="M415">
        <f t="shared" ca="1" si="211"/>
        <v>3.968E-2</v>
      </c>
      <c r="O415" s="21">
        <f t="shared" si="234"/>
        <v>45517</v>
      </c>
      <c r="P415" s="18">
        <f t="shared" si="212"/>
        <v>0</v>
      </c>
      <c r="Q415">
        <f t="shared" si="218"/>
        <v>0</v>
      </c>
      <c r="R415">
        <f t="shared" ca="1" si="219"/>
        <v>1.3638888888888889</v>
      </c>
      <c r="S415">
        <f t="shared" ca="1" si="213"/>
        <v>3.968E-2</v>
      </c>
      <c r="U415" s="21">
        <f t="shared" si="220"/>
        <v>46287</v>
      </c>
      <c r="V415" s="18">
        <f t="shared" si="221"/>
        <v>3.6070000000000002</v>
      </c>
      <c r="W415">
        <f t="shared" si="205"/>
        <v>3.6070000000000005E-2</v>
      </c>
      <c r="Y415" s="21">
        <f t="shared" si="235"/>
        <v>46287</v>
      </c>
      <c r="Z415" s="18">
        <f t="shared" si="222"/>
        <v>3.548</v>
      </c>
      <c r="AA415">
        <f t="shared" si="206"/>
        <v>3.5479999999999998E-2</v>
      </c>
      <c r="AC415" s="21">
        <f t="shared" si="236"/>
        <v>46147</v>
      </c>
      <c r="AD415" s="18">
        <f t="shared" si="223"/>
        <v>3.7282999999999999</v>
      </c>
      <c r="AE415">
        <f t="shared" si="207"/>
        <v>3.7282999999999997E-2</v>
      </c>
      <c r="AH415" s="21">
        <v>44505</v>
      </c>
      <c r="AI415" s="18">
        <v>4667.3100000000004</v>
      </c>
      <c r="AJ415" s="18">
        <v>6.7000000000000002E-3</v>
      </c>
      <c r="AL415" s="21">
        <v>44505</v>
      </c>
      <c r="AM415" s="18">
        <v>4667.3100000000004</v>
      </c>
      <c r="AN415" s="18">
        <v>6.7000000000000002E-3</v>
      </c>
      <c r="AP415" s="21">
        <v>44505</v>
      </c>
      <c r="AQ415" s="18">
        <v>4667.3100000000004</v>
      </c>
      <c r="AR415" s="18">
        <v>6.7000000000000002E-3</v>
      </c>
      <c r="AU415" s="1">
        <v>45442</v>
      </c>
      <c r="AV415">
        <v>5.3471000000000002</v>
      </c>
      <c r="AW415">
        <f t="shared" si="224"/>
        <v>5.3471000000000005E-2</v>
      </c>
      <c r="AY415" s="1">
        <v>45442</v>
      </c>
      <c r="AZ415">
        <v>5.3129999999999997</v>
      </c>
      <c r="BA415">
        <f t="shared" si="225"/>
        <v>5.3129999999999997E-2</v>
      </c>
      <c r="BC415" s="1">
        <v>45442</v>
      </c>
      <c r="BD415">
        <v>5.4660000000000002</v>
      </c>
      <c r="BE415">
        <f t="shared" si="226"/>
        <v>5.466E-2</v>
      </c>
      <c r="BG415" s="1">
        <v>45442</v>
      </c>
      <c r="BH415">
        <v>5.09</v>
      </c>
      <c r="BI415">
        <f t="shared" si="227"/>
        <v>5.0900000000000001E-2</v>
      </c>
      <c r="BK415" s="1">
        <v>37116</v>
      </c>
      <c r="BL415">
        <v>1.5575021321817399</v>
      </c>
      <c r="BM415">
        <f t="shared" si="237"/>
        <v>1.5575021321817399E-2</v>
      </c>
      <c r="BP415" s="1">
        <v>45429</v>
      </c>
      <c r="BQ415">
        <v>183.23050000000001</v>
      </c>
      <c r="BR415">
        <f t="shared" si="228"/>
        <v>1.8323050000000001</v>
      </c>
      <c r="BT415" s="1">
        <v>45433</v>
      </c>
      <c r="BU415">
        <v>3.823</v>
      </c>
      <c r="BV415">
        <f t="shared" si="229"/>
        <v>3.823E-2</v>
      </c>
      <c r="BX415" s="1">
        <v>45433</v>
      </c>
      <c r="BY415">
        <v>3.7839999999999998</v>
      </c>
      <c r="BZ415">
        <f t="shared" si="230"/>
        <v>3.7839999999999999E-2</v>
      </c>
      <c r="CB415" s="1">
        <v>45442</v>
      </c>
      <c r="CC415">
        <v>3.657</v>
      </c>
      <c r="CD415">
        <f t="shared" si="231"/>
        <v>3.6569999999999998E-2</v>
      </c>
      <c r="CG415" s="1"/>
      <c r="CJ415" s="1"/>
      <c r="CL415" s="1"/>
      <c r="CM415" s="1"/>
      <c r="CP415" s="1"/>
      <c r="CS415" s="1"/>
      <c r="CV415" s="1"/>
      <c r="CY415" s="1"/>
      <c r="DB415" s="1"/>
    </row>
    <row r="416" spans="1:106" x14ac:dyDescent="0.3">
      <c r="A416" s="21">
        <f t="shared" si="232"/>
        <v>46393</v>
      </c>
      <c r="B416" s="18">
        <f t="shared" si="209"/>
        <v>112.421875</v>
      </c>
      <c r="C416">
        <f t="shared" si="238"/>
        <v>115</v>
      </c>
      <c r="D416">
        <f t="shared" ca="1" si="214"/>
        <v>-1.0694444444444444</v>
      </c>
      <c r="E416">
        <f ca="1">IF(currency="USD",'Future et co'!F416,IF(currency="EUR",'Future et co'!G416,FALSE))</f>
        <v>3.6070000000000005E-2</v>
      </c>
      <c r="F416">
        <f t="shared" ca="1" si="215"/>
        <v>3.6070000000000005E-2</v>
      </c>
      <c r="G416">
        <f t="shared" ca="1" si="216"/>
        <v>2.0569999999999998E-2</v>
      </c>
      <c r="I416" s="21">
        <f t="shared" si="233"/>
        <v>45518</v>
      </c>
      <c r="J416" s="18">
        <f t="shared" si="210"/>
        <v>0</v>
      </c>
      <c r="K416">
        <f t="shared" si="208"/>
        <v>0</v>
      </c>
      <c r="L416">
        <f t="shared" ca="1" si="217"/>
        <v>1.3611111111111112</v>
      </c>
      <c r="M416">
        <f t="shared" ca="1" si="211"/>
        <v>4.0149999999999998E-2</v>
      </c>
      <c r="O416" s="21">
        <f t="shared" si="234"/>
        <v>45518</v>
      </c>
      <c r="P416" s="18">
        <f t="shared" si="212"/>
        <v>0</v>
      </c>
      <c r="Q416">
        <f t="shared" si="218"/>
        <v>0</v>
      </c>
      <c r="R416">
        <f t="shared" ca="1" si="219"/>
        <v>1.3611111111111112</v>
      </c>
      <c r="S416">
        <f t="shared" ca="1" si="213"/>
        <v>4.0149999999999998E-2</v>
      </c>
      <c r="U416" s="21">
        <f t="shared" si="220"/>
        <v>46288</v>
      </c>
      <c r="V416" s="18">
        <f t="shared" si="221"/>
        <v>3.6070000000000002</v>
      </c>
      <c r="W416">
        <f t="shared" si="205"/>
        <v>3.6070000000000005E-2</v>
      </c>
      <c r="Y416" s="21">
        <f t="shared" si="235"/>
        <v>46288</v>
      </c>
      <c r="Z416" s="18">
        <f t="shared" si="222"/>
        <v>3.548</v>
      </c>
      <c r="AA416">
        <f t="shared" si="206"/>
        <v>3.5479999999999998E-2</v>
      </c>
      <c r="AC416" s="21">
        <f t="shared" si="236"/>
        <v>46148</v>
      </c>
      <c r="AD416" s="18">
        <f t="shared" si="223"/>
        <v>3.7282999999999999</v>
      </c>
      <c r="AE416">
        <f t="shared" si="207"/>
        <v>3.7282999999999997E-2</v>
      </c>
      <c r="AH416" s="21">
        <v>44504</v>
      </c>
      <c r="AI416" s="18">
        <v>4650.6499999999996</v>
      </c>
      <c r="AJ416" s="18">
        <v>6.7000000000000002E-3</v>
      </c>
      <c r="AL416" s="21">
        <v>44504</v>
      </c>
      <c r="AM416" s="18">
        <v>4650.6499999999996</v>
      </c>
      <c r="AN416" s="18">
        <v>6.7000000000000002E-3</v>
      </c>
      <c r="AP416" s="21">
        <v>44504</v>
      </c>
      <c r="AQ416" s="18">
        <v>4650.6499999999996</v>
      </c>
      <c r="AR416" s="18">
        <v>6.7000000000000002E-3</v>
      </c>
      <c r="AU416" s="1">
        <v>45441</v>
      </c>
      <c r="AV416">
        <v>5.3460000000000001</v>
      </c>
      <c r="AW416">
        <f t="shared" si="224"/>
        <v>5.3460000000000001E-2</v>
      </c>
      <c r="AY416" s="1">
        <v>45441</v>
      </c>
      <c r="AZ416">
        <v>5.3209999999999997</v>
      </c>
      <c r="BA416">
        <f t="shared" si="225"/>
        <v>5.321E-2</v>
      </c>
      <c r="BC416" s="1">
        <v>45441</v>
      </c>
      <c r="BD416">
        <v>5.4880000000000004</v>
      </c>
      <c r="BE416">
        <f t="shared" si="226"/>
        <v>5.4880000000000005E-2</v>
      </c>
      <c r="BG416" s="1">
        <v>45441</v>
      </c>
      <c r="BH416">
        <v>5.1289999999999996</v>
      </c>
      <c r="BI416">
        <f t="shared" si="227"/>
        <v>5.1289999999999995E-2</v>
      </c>
      <c r="BK416" s="1">
        <v>37117</v>
      </c>
      <c r="BL416">
        <v>1.55952058709355</v>
      </c>
      <c r="BM416">
        <f t="shared" si="237"/>
        <v>1.55952058709355E-2</v>
      </c>
      <c r="BP416" s="1">
        <v>45428</v>
      </c>
      <c r="BQ416">
        <v>184.29499999999999</v>
      </c>
      <c r="BR416">
        <f t="shared" si="228"/>
        <v>1.8429499999999999</v>
      </c>
      <c r="BT416" s="1">
        <v>45432</v>
      </c>
      <c r="BU416">
        <v>3.8220000000000001</v>
      </c>
      <c r="BV416">
        <f t="shared" si="229"/>
        <v>3.8220000000000004E-2</v>
      </c>
      <c r="BX416" s="1">
        <v>45432</v>
      </c>
      <c r="BY416">
        <v>3.7869999999999999</v>
      </c>
      <c r="BZ416">
        <f t="shared" si="230"/>
        <v>3.7870000000000001E-2</v>
      </c>
      <c r="CB416" s="1">
        <v>45441</v>
      </c>
      <c r="CC416">
        <v>3.6749999999999998</v>
      </c>
      <c r="CD416">
        <f t="shared" si="231"/>
        <v>3.6749999999999998E-2</v>
      </c>
      <c r="CG416" s="1"/>
      <c r="CJ416" s="1"/>
      <c r="CL416" s="1"/>
      <c r="CM416" s="1"/>
      <c r="CP416" s="1"/>
      <c r="CS416" s="1"/>
      <c r="CV416" s="1"/>
      <c r="CY416" s="1"/>
      <c r="DB416" s="1"/>
    </row>
    <row r="417" spans="1:106" x14ac:dyDescent="0.3">
      <c r="A417" s="21">
        <f t="shared" si="232"/>
        <v>46394</v>
      </c>
      <c r="B417" s="18">
        <f t="shared" si="209"/>
        <v>112.421875</v>
      </c>
      <c r="C417">
        <f t="shared" si="238"/>
        <v>115</v>
      </c>
      <c r="D417">
        <f t="shared" ca="1" si="214"/>
        <v>-1.0722222222222222</v>
      </c>
      <c r="E417">
        <f ca="1">IF(currency="USD",'Future et co'!F417,IF(currency="EUR",'Future et co'!G417,FALSE))</f>
        <v>3.6070000000000005E-2</v>
      </c>
      <c r="F417">
        <f t="shared" ca="1" si="215"/>
        <v>3.6070000000000005E-2</v>
      </c>
      <c r="G417">
        <f t="shared" ca="1" si="216"/>
        <v>2.0569999999999998E-2</v>
      </c>
      <c r="I417" s="21">
        <f t="shared" si="233"/>
        <v>45519</v>
      </c>
      <c r="J417" s="18">
        <f t="shared" si="210"/>
        <v>0</v>
      </c>
      <c r="K417">
        <f t="shared" si="208"/>
        <v>0</v>
      </c>
      <c r="L417">
        <f t="shared" ca="1" si="217"/>
        <v>1.3583333333333334</v>
      </c>
      <c r="M417">
        <f t="shared" ca="1" si="211"/>
        <v>4.1340000000000002E-2</v>
      </c>
      <c r="O417" s="21">
        <f t="shared" si="234"/>
        <v>45519</v>
      </c>
      <c r="P417" s="18">
        <f t="shared" si="212"/>
        <v>0</v>
      </c>
      <c r="Q417">
        <f t="shared" si="218"/>
        <v>0</v>
      </c>
      <c r="R417">
        <f t="shared" ca="1" si="219"/>
        <v>1.3583333333333334</v>
      </c>
      <c r="S417">
        <f t="shared" ca="1" si="213"/>
        <v>4.1340000000000002E-2</v>
      </c>
      <c r="U417" s="21">
        <f t="shared" si="220"/>
        <v>46289</v>
      </c>
      <c r="V417" s="18">
        <f t="shared" si="221"/>
        <v>3.6070000000000002</v>
      </c>
      <c r="W417">
        <f t="shared" si="205"/>
        <v>3.6070000000000005E-2</v>
      </c>
      <c r="Y417" s="21">
        <f t="shared" si="235"/>
        <v>46289</v>
      </c>
      <c r="Z417" s="18">
        <f t="shared" si="222"/>
        <v>3.548</v>
      </c>
      <c r="AA417">
        <f t="shared" si="206"/>
        <v>3.5479999999999998E-2</v>
      </c>
      <c r="AC417" s="21">
        <f t="shared" si="236"/>
        <v>46149</v>
      </c>
      <c r="AD417" s="18">
        <f t="shared" si="223"/>
        <v>3.7282999999999999</v>
      </c>
      <c r="AE417">
        <f t="shared" si="207"/>
        <v>3.7282999999999997E-2</v>
      </c>
      <c r="AH417" s="21">
        <v>44503</v>
      </c>
      <c r="AI417" s="18">
        <v>4632.88</v>
      </c>
      <c r="AJ417" s="18">
        <v>6.7000000000000002E-3</v>
      </c>
      <c r="AL417" s="21">
        <v>44503</v>
      </c>
      <c r="AM417" s="18">
        <v>4632.88</v>
      </c>
      <c r="AN417" s="18">
        <v>6.7000000000000002E-3</v>
      </c>
      <c r="AP417" s="21">
        <v>44503</v>
      </c>
      <c r="AQ417" s="18">
        <v>4632.88</v>
      </c>
      <c r="AR417" s="18">
        <v>6.7000000000000002E-3</v>
      </c>
      <c r="AU417" s="1">
        <v>45440</v>
      </c>
      <c r="AV417">
        <v>5.3362999999999996</v>
      </c>
      <c r="AW417">
        <f t="shared" si="224"/>
        <v>5.3362999999999994E-2</v>
      </c>
      <c r="AY417" s="1">
        <v>45440</v>
      </c>
      <c r="AZ417">
        <v>5.3213999999999997</v>
      </c>
      <c r="BA417">
        <f t="shared" si="225"/>
        <v>5.3213999999999997E-2</v>
      </c>
      <c r="BC417" s="1">
        <v>45440</v>
      </c>
      <c r="BD417">
        <v>5.4569999999999999</v>
      </c>
      <c r="BE417">
        <f t="shared" si="226"/>
        <v>5.457E-2</v>
      </c>
      <c r="BG417" s="1">
        <v>45440</v>
      </c>
      <c r="BH417">
        <v>5.1285999999999996</v>
      </c>
      <c r="BI417">
        <f t="shared" si="227"/>
        <v>5.1285999999999998E-2</v>
      </c>
      <c r="BK417" s="1">
        <v>37124</v>
      </c>
      <c r="BL417">
        <v>1.5865937390360101</v>
      </c>
      <c r="BM417">
        <f t="shared" si="237"/>
        <v>1.5865937390360102E-2</v>
      </c>
      <c r="BP417" s="1">
        <v>45427</v>
      </c>
      <c r="BQ417">
        <v>184.47710000000001</v>
      </c>
      <c r="BR417">
        <f t="shared" si="228"/>
        <v>1.8447710000000002</v>
      </c>
      <c r="BT417" s="1">
        <v>45429</v>
      </c>
      <c r="BU417">
        <v>3.83</v>
      </c>
      <c r="BV417">
        <f t="shared" si="229"/>
        <v>3.8300000000000001E-2</v>
      </c>
      <c r="BX417" s="1">
        <v>45429</v>
      </c>
      <c r="BY417">
        <v>3.7909999999999999</v>
      </c>
      <c r="BZ417">
        <f t="shared" si="230"/>
        <v>3.7909999999999999E-2</v>
      </c>
      <c r="CB417" s="1">
        <v>45440</v>
      </c>
      <c r="CC417">
        <v>3.66</v>
      </c>
      <c r="CD417">
        <f t="shared" si="231"/>
        <v>3.6600000000000001E-2</v>
      </c>
      <c r="CG417" s="1"/>
      <c r="CJ417" s="1"/>
      <c r="CL417" s="1"/>
      <c r="CM417" s="1"/>
      <c r="CP417" s="1"/>
      <c r="CS417" s="1"/>
      <c r="CV417" s="1"/>
      <c r="CY417" s="1"/>
      <c r="DB417" s="1"/>
    </row>
    <row r="418" spans="1:106" x14ac:dyDescent="0.3">
      <c r="A418" s="21">
        <f t="shared" si="232"/>
        <v>46395</v>
      </c>
      <c r="B418" s="18">
        <f t="shared" si="209"/>
        <v>112.421875</v>
      </c>
      <c r="C418">
        <f t="shared" si="238"/>
        <v>115</v>
      </c>
      <c r="D418">
        <f t="shared" ca="1" si="214"/>
        <v>-1.075</v>
      </c>
      <c r="E418">
        <f ca="1">IF(currency="USD",'Future et co'!F418,IF(currency="EUR",'Future et co'!G418,FALSE))</f>
        <v>3.6070000000000005E-2</v>
      </c>
      <c r="F418">
        <f t="shared" ca="1" si="215"/>
        <v>3.6070000000000005E-2</v>
      </c>
      <c r="G418">
        <f t="shared" ca="1" si="216"/>
        <v>2.0569999999999998E-2</v>
      </c>
      <c r="I418" s="21">
        <f t="shared" si="233"/>
        <v>45520</v>
      </c>
      <c r="J418" s="18">
        <f t="shared" si="210"/>
        <v>0</v>
      </c>
      <c r="K418">
        <f t="shared" si="208"/>
        <v>0</v>
      </c>
      <c r="L418">
        <f t="shared" ca="1" si="217"/>
        <v>1.3555555555555556</v>
      </c>
      <c r="M418">
        <f t="shared" ca="1" si="211"/>
        <v>4.0919999999999998E-2</v>
      </c>
      <c r="O418" s="21">
        <f t="shared" si="234"/>
        <v>45520</v>
      </c>
      <c r="P418" s="18">
        <f t="shared" si="212"/>
        <v>0</v>
      </c>
      <c r="Q418">
        <f t="shared" si="218"/>
        <v>0</v>
      </c>
      <c r="R418">
        <f t="shared" ca="1" si="219"/>
        <v>1.3555555555555556</v>
      </c>
      <c r="S418">
        <f t="shared" ca="1" si="213"/>
        <v>4.0919999999999998E-2</v>
      </c>
      <c r="U418" s="21">
        <f t="shared" si="220"/>
        <v>46290</v>
      </c>
      <c r="V418" s="18">
        <f t="shared" si="221"/>
        <v>3.6070000000000002</v>
      </c>
      <c r="W418">
        <f t="shared" si="205"/>
        <v>3.6070000000000005E-2</v>
      </c>
      <c r="Y418" s="21">
        <f t="shared" si="235"/>
        <v>46290</v>
      </c>
      <c r="Z418" s="18">
        <f t="shared" si="222"/>
        <v>3.548</v>
      </c>
      <c r="AA418">
        <f t="shared" si="206"/>
        <v>3.5479999999999998E-2</v>
      </c>
      <c r="AC418" s="21">
        <f t="shared" si="236"/>
        <v>46150</v>
      </c>
      <c r="AD418" s="18">
        <f t="shared" si="223"/>
        <v>3.7282999999999999</v>
      </c>
      <c r="AE418">
        <f t="shared" si="207"/>
        <v>3.7282999999999997E-2</v>
      </c>
      <c r="AH418" s="21">
        <v>44502</v>
      </c>
      <c r="AI418" s="18">
        <v>4602.12</v>
      </c>
      <c r="AJ418" s="18">
        <v>6.7000000000000002E-3</v>
      </c>
      <c r="AL418" s="21">
        <v>44502</v>
      </c>
      <c r="AM418" s="18">
        <v>4602.12</v>
      </c>
      <c r="AN418" s="18">
        <v>6.7000000000000002E-3</v>
      </c>
      <c r="AP418" s="21">
        <v>44502</v>
      </c>
      <c r="AQ418" s="18">
        <v>4602.12</v>
      </c>
      <c r="AR418" s="18">
        <v>6.7000000000000002E-3</v>
      </c>
      <c r="AU418" s="1">
        <v>45439</v>
      </c>
      <c r="AV418">
        <v>5.3342999999999998</v>
      </c>
      <c r="AW418">
        <f t="shared" si="224"/>
        <v>5.3343000000000002E-2</v>
      </c>
      <c r="AY418" s="1">
        <v>45439</v>
      </c>
      <c r="AZ418">
        <v>5.3239999999999998</v>
      </c>
      <c r="BA418">
        <f t="shared" si="225"/>
        <v>5.3239999999999996E-2</v>
      </c>
      <c r="BC418" s="1">
        <v>45439</v>
      </c>
      <c r="BD418">
        <v>5.476</v>
      </c>
      <c r="BE418">
        <f t="shared" si="226"/>
        <v>5.4760000000000003E-2</v>
      </c>
      <c r="BG418" s="1">
        <v>45439</v>
      </c>
      <c r="BH418">
        <v>5.0907</v>
      </c>
      <c r="BI418">
        <f t="shared" si="227"/>
        <v>5.0907000000000001E-2</v>
      </c>
      <c r="BK418" s="1">
        <v>37125</v>
      </c>
      <c r="BL418">
        <v>1.5766400445853099</v>
      </c>
      <c r="BM418">
        <f t="shared" si="237"/>
        <v>1.5766400445853101E-2</v>
      </c>
      <c r="BP418" s="1">
        <v>45426</v>
      </c>
      <c r="BQ418">
        <v>182.7963</v>
      </c>
      <c r="BR418">
        <f t="shared" si="228"/>
        <v>1.827963</v>
      </c>
      <c r="BT418" s="1">
        <v>45428</v>
      </c>
      <c r="BU418">
        <v>3.8260000000000001</v>
      </c>
      <c r="BV418">
        <f t="shared" si="229"/>
        <v>3.8260000000000002E-2</v>
      </c>
      <c r="BX418" s="1">
        <v>45428</v>
      </c>
      <c r="BY418">
        <v>3.7949999999999999</v>
      </c>
      <c r="BZ418">
        <f t="shared" si="230"/>
        <v>3.7949999999999998E-2</v>
      </c>
      <c r="CB418" s="1">
        <v>45439</v>
      </c>
      <c r="CC418">
        <v>3.6680000000000001</v>
      </c>
      <c r="CD418">
        <f t="shared" si="231"/>
        <v>3.6680000000000004E-2</v>
      </c>
      <c r="CG418" s="1"/>
      <c r="CJ418" s="1"/>
      <c r="CL418" s="1"/>
      <c r="CM418" s="1"/>
      <c r="CP418" s="1"/>
      <c r="CS418" s="1"/>
      <c r="CV418" s="1"/>
      <c r="CY418" s="1"/>
      <c r="DB418" s="1"/>
    </row>
    <row r="419" spans="1:106" x14ac:dyDescent="0.3">
      <c r="A419" s="21">
        <f t="shared" si="232"/>
        <v>46398</v>
      </c>
      <c r="B419" s="18">
        <f t="shared" si="209"/>
        <v>112.421875</v>
      </c>
      <c r="C419">
        <f t="shared" si="238"/>
        <v>115</v>
      </c>
      <c r="D419">
        <f t="shared" ca="1" si="214"/>
        <v>-1.0833333333333333</v>
      </c>
      <c r="E419">
        <f ca="1">IF(currency="USD",'Future et co'!F419,IF(currency="EUR",'Future et co'!G419,FALSE))</f>
        <v>3.6070000000000005E-2</v>
      </c>
      <c r="F419">
        <f t="shared" ca="1" si="215"/>
        <v>3.6070000000000005E-2</v>
      </c>
      <c r="G419">
        <f t="shared" ca="1" si="216"/>
        <v>2.0569999999999998E-2</v>
      </c>
      <c r="I419" s="21">
        <f t="shared" si="233"/>
        <v>45523</v>
      </c>
      <c r="J419" s="18">
        <f t="shared" si="210"/>
        <v>0</v>
      </c>
      <c r="K419">
        <f t="shared" si="208"/>
        <v>0</v>
      </c>
      <c r="L419">
        <f t="shared" ca="1" si="217"/>
        <v>1.3472222222222223</v>
      </c>
      <c r="M419">
        <f t="shared" ca="1" si="211"/>
        <v>4.1159999999999995E-2</v>
      </c>
      <c r="O419" s="21">
        <f t="shared" si="234"/>
        <v>45523</v>
      </c>
      <c r="P419" s="18">
        <f t="shared" si="212"/>
        <v>0</v>
      </c>
      <c r="Q419">
        <f t="shared" si="218"/>
        <v>0</v>
      </c>
      <c r="R419">
        <f t="shared" ca="1" si="219"/>
        <v>1.3472222222222223</v>
      </c>
      <c r="S419">
        <f t="shared" ca="1" si="213"/>
        <v>4.1159999999999995E-2</v>
      </c>
      <c r="U419" s="21">
        <f t="shared" si="220"/>
        <v>46293</v>
      </c>
      <c r="V419" s="18">
        <f t="shared" si="221"/>
        <v>3.6070000000000002</v>
      </c>
      <c r="W419">
        <f t="shared" si="205"/>
        <v>3.6070000000000005E-2</v>
      </c>
      <c r="Y419" s="21">
        <f t="shared" si="235"/>
        <v>46293</v>
      </c>
      <c r="Z419" s="18">
        <f t="shared" si="222"/>
        <v>3.548</v>
      </c>
      <c r="AA419">
        <f t="shared" si="206"/>
        <v>3.5479999999999998E-2</v>
      </c>
      <c r="AC419" s="21">
        <f t="shared" si="236"/>
        <v>46153</v>
      </c>
      <c r="AD419" s="18">
        <f t="shared" si="223"/>
        <v>3.7282999999999999</v>
      </c>
      <c r="AE419">
        <f t="shared" si="207"/>
        <v>3.7282999999999997E-2</v>
      </c>
      <c r="AH419" s="21">
        <v>44501</v>
      </c>
      <c r="AI419" s="18">
        <v>4587.72</v>
      </c>
      <c r="AJ419" s="18">
        <v>6.7000000000000002E-3</v>
      </c>
      <c r="AL419" s="21">
        <v>44501</v>
      </c>
      <c r="AM419" s="18">
        <v>4587.72</v>
      </c>
      <c r="AN419" s="18">
        <v>6.7000000000000002E-3</v>
      </c>
      <c r="AP419" s="21">
        <v>44501</v>
      </c>
      <c r="AQ419" s="18">
        <v>4587.72</v>
      </c>
      <c r="AR419" s="18">
        <v>6.7000000000000002E-3</v>
      </c>
      <c r="AU419" s="1">
        <v>45436</v>
      </c>
      <c r="AV419">
        <v>5.3379000000000003</v>
      </c>
      <c r="AW419">
        <f t="shared" si="224"/>
        <v>5.3379000000000003E-2</v>
      </c>
      <c r="AY419" s="1">
        <v>45436</v>
      </c>
      <c r="AZ419">
        <v>5.3177000000000003</v>
      </c>
      <c r="BA419">
        <f t="shared" si="225"/>
        <v>5.3177000000000002E-2</v>
      </c>
      <c r="BC419" s="1">
        <v>45436</v>
      </c>
      <c r="BD419">
        <v>5.476</v>
      </c>
      <c r="BE419">
        <f t="shared" si="226"/>
        <v>5.4760000000000003E-2</v>
      </c>
      <c r="BG419" s="1">
        <v>45436</v>
      </c>
      <c r="BH419">
        <v>5.0907</v>
      </c>
      <c r="BI419">
        <f t="shared" si="227"/>
        <v>5.0907000000000001E-2</v>
      </c>
      <c r="BK419" s="1">
        <v>37126</v>
      </c>
      <c r="BL419">
        <v>1.5665808089987101</v>
      </c>
      <c r="BM419">
        <f t="shared" si="237"/>
        <v>1.5665808089987101E-2</v>
      </c>
      <c r="BP419" s="1">
        <v>45425</v>
      </c>
      <c r="BQ419">
        <v>183.3426</v>
      </c>
      <c r="BR419">
        <f t="shared" si="228"/>
        <v>1.833426</v>
      </c>
      <c r="BT419" s="1">
        <v>45427</v>
      </c>
      <c r="BU419">
        <v>3.8159999999999998</v>
      </c>
      <c r="BV419">
        <f t="shared" si="229"/>
        <v>3.8159999999999999E-2</v>
      </c>
      <c r="BX419" s="1">
        <v>45427</v>
      </c>
      <c r="BY419">
        <v>3.798</v>
      </c>
      <c r="BZ419">
        <f t="shared" si="230"/>
        <v>3.798E-2</v>
      </c>
      <c r="CB419" s="1">
        <v>45436</v>
      </c>
      <c r="CC419">
        <v>3.6949999999999998</v>
      </c>
      <c r="CD419">
        <f t="shared" si="231"/>
        <v>3.6949999999999997E-2</v>
      </c>
      <c r="CG419" s="1"/>
      <c r="CJ419" s="1"/>
      <c r="CL419" s="1"/>
      <c r="CM419" s="1"/>
      <c r="CP419" s="1"/>
      <c r="CS419" s="1"/>
      <c r="CV419" s="1"/>
      <c r="CY419" s="1"/>
      <c r="DB419" s="1"/>
    </row>
    <row r="420" spans="1:106" x14ac:dyDescent="0.3">
      <c r="A420" s="21">
        <f t="shared" si="232"/>
        <v>46399</v>
      </c>
      <c r="B420" s="18">
        <f t="shared" si="209"/>
        <v>112.421875</v>
      </c>
      <c r="C420">
        <f t="shared" si="238"/>
        <v>115</v>
      </c>
      <c r="D420">
        <f t="shared" ca="1" si="214"/>
        <v>-1.086111111111111</v>
      </c>
      <c r="E420">
        <f ca="1">IF(currency="USD",'Future et co'!F420,IF(currency="EUR",'Future et co'!G420,FALSE))</f>
        <v>3.6070000000000005E-2</v>
      </c>
      <c r="F420">
        <f t="shared" ca="1" si="215"/>
        <v>3.6070000000000005E-2</v>
      </c>
      <c r="G420">
        <f t="shared" ca="1" si="216"/>
        <v>2.0569999999999998E-2</v>
      </c>
      <c r="I420" s="21">
        <f t="shared" si="233"/>
        <v>45524</v>
      </c>
      <c r="J420" s="18">
        <f t="shared" si="210"/>
        <v>0</v>
      </c>
      <c r="K420">
        <f t="shared" si="208"/>
        <v>0</v>
      </c>
      <c r="L420">
        <f t="shared" ca="1" si="217"/>
        <v>1.3444444444444446</v>
      </c>
      <c r="M420">
        <f t="shared" ca="1" si="211"/>
        <v>4.0340000000000001E-2</v>
      </c>
      <c r="O420" s="21">
        <f t="shared" si="234"/>
        <v>45524</v>
      </c>
      <c r="P420" s="18">
        <f t="shared" si="212"/>
        <v>0</v>
      </c>
      <c r="Q420">
        <f t="shared" si="218"/>
        <v>0</v>
      </c>
      <c r="R420">
        <f t="shared" ca="1" si="219"/>
        <v>1.3444444444444446</v>
      </c>
      <c r="S420">
        <f t="shared" ca="1" si="213"/>
        <v>4.0340000000000001E-2</v>
      </c>
      <c r="U420" s="21">
        <f t="shared" si="220"/>
        <v>46294</v>
      </c>
      <c r="V420" s="18">
        <f t="shared" si="221"/>
        <v>3.6070000000000002</v>
      </c>
      <c r="W420">
        <f t="shared" si="205"/>
        <v>3.6070000000000005E-2</v>
      </c>
      <c r="Y420" s="21">
        <f t="shared" si="235"/>
        <v>46294</v>
      </c>
      <c r="Z420" s="18">
        <f t="shared" si="222"/>
        <v>3.548</v>
      </c>
      <c r="AA420">
        <f t="shared" si="206"/>
        <v>3.5479999999999998E-2</v>
      </c>
      <c r="AC420" s="21">
        <f t="shared" si="236"/>
        <v>46154</v>
      </c>
      <c r="AD420" s="18">
        <f t="shared" si="223"/>
        <v>3.7282999999999999</v>
      </c>
      <c r="AE420">
        <f t="shared" si="207"/>
        <v>3.7282999999999997E-2</v>
      </c>
      <c r="AH420" s="21">
        <v>44498</v>
      </c>
      <c r="AI420" s="18">
        <v>4578.38</v>
      </c>
      <c r="AJ420" s="18">
        <v>6.7000000000000002E-3</v>
      </c>
      <c r="AL420" s="21">
        <v>44498</v>
      </c>
      <c r="AM420" s="18">
        <v>4578.38</v>
      </c>
      <c r="AN420" s="18">
        <v>6.7000000000000002E-3</v>
      </c>
      <c r="AP420" s="21">
        <v>44498</v>
      </c>
      <c r="AQ420" s="18">
        <v>4578.38</v>
      </c>
      <c r="AR420" s="18">
        <v>6.7000000000000002E-3</v>
      </c>
      <c r="AU420" s="1">
        <v>45435</v>
      </c>
      <c r="AV420">
        <v>5.3387000000000002</v>
      </c>
      <c r="AW420">
        <f t="shared" si="224"/>
        <v>5.3387000000000004E-2</v>
      </c>
      <c r="AY420" s="1">
        <v>45435</v>
      </c>
      <c r="AZ420">
        <v>5.3148</v>
      </c>
      <c r="BA420">
        <f t="shared" si="225"/>
        <v>5.3148000000000001E-2</v>
      </c>
      <c r="BC420" s="1">
        <v>45435</v>
      </c>
      <c r="BD420">
        <v>5.4690000000000003</v>
      </c>
      <c r="BE420">
        <f t="shared" si="226"/>
        <v>5.4690000000000003E-2</v>
      </c>
      <c r="BG420" s="1">
        <v>45435</v>
      </c>
      <c r="BH420">
        <v>5.085</v>
      </c>
      <c r="BI420">
        <f t="shared" si="227"/>
        <v>5.0849999999999999E-2</v>
      </c>
      <c r="BK420" s="1">
        <v>37127</v>
      </c>
      <c r="BL420">
        <v>1.5558697108689701</v>
      </c>
      <c r="BM420">
        <f t="shared" si="237"/>
        <v>1.5558697108689701E-2</v>
      </c>
      <c r="BP420" s="1">
        <v>45422</v>
      </c>
      <c r="BQ420">
        <v>183.13249999999999</v>
      </c>
      <c r="BR420">
        <f t="shared" si="228"/>
        <v>1.8313249999999999</v>
      </c>
      <c r="BT420" s="1">
        <v>45426</v>
      </c>
      <c r="BU420">
        <v>3.8239999999999998</v>
      </c>
      <c r="BV420">
        <f t="shared" si="229"/>
        <v>3.8239999999999996E-2</v>
      </c>
      <c r="BX420" s="1">
        <v>45426</v>
      </c>
      <c r="BY420">
        <v>3.7989999999999999</v>
      </c>
      <c r="BZ420">
        <f t="shared" si="230"/>
        <v>3.7989999999999996E-2</v>
      </c>
      <c r="CB420" s="1">
        <v>45435</v>
      </c>
      <c r="CC420">
        <v>3.6869999999999998</v>
      </c>
      <c r="CD420">
        <f t="shared" si="231"/>
        <v>3.687E-2</v>
      </c>
      <c r="CG420" s="1"/>
      <c r="CJ420" s="1"/>
      <c r="CL420" s="1"/>
      <c r="CM420" s="1"/>
      <c r="CP420" s="1"/>
      <c r="CS420" s="1"/>
      <c r="CV420" s="1"/>
      <c r="CY420" s="1"/>
      <c r="DB420" s="1"/>
    </row>
    <row r="421" spans="1:106" x14ac:dyDescent="0.3">
      <c r="A421" s="21">
        <f t="shared" si="232"/>
        <v>46400</v>
      </c>
      <c r="B421" s="18">
        <f t="shared" si="209"/>
        <v>112.421875</v>
      </c>
      <c r="C421">
        <f t="shared" si="238"/>
        <v>115</v>
      </c>
      <c r="D421">
        <f t="shared" ca="1" si="214"/>
        <v>-1.0888888888888888</v>
      </c>
      <c r="E421">
        <f ca="1">IF(currency="USD",'Future et co'!F421,IF(currency="EUR",'Future et co'!G421,FALSE))</f>
        <v>3.6070000000000005E-2</v>
      </c>
      <c r="F421">
        <f t="shared" ca="1" si="215"/>
        <v>3.6070000000000005E-2</v>
      </c>
      <c r="G421">
        <f t="shared" ca="1" si="216"/>
        <v>2.0569999999999998E-2</v>
      </c>
      <c r="I421" s="21">
        <f t="shared" si="233"/>
        <v>45525</v>
      </c>
      <c r="J421" s="18">
        <f t="shared" si="210"/>
        <v>0</v>
      </c>
      <c r="K421">
        <f t="shared" si="208"/>
        <v>0</v>
      </c>
      <c r="L421">
        <f t="shared" ca="1" si="217"/>
        <v>1.3416666666666666</v>
      </c>
      <c r="M421">
        <f t="shared" ca="1" si="211"/>
        <v>3.986E-2</v>
      </c>
      <c r="O421" s="21">
        <f t="shared" si="234"/>
        <v>45525</v>
      </c>
      <c r="P421" s="18">
        <f t="shared" si="212"/>
        <v>0</v>
      </c>
      <c r="Q421">
        <f t="shared" si="218"/>
        <v>0</v>
      </c>
      <c r="R421">
        <f t="shared" ca="1" si="219"/>
        <v>1.3416666666666666</v>
      </c>
      <c r="S421">
        <f t="shared" ca="1" si="213"/>
        <v>3.986E-2</v>
      </c>
      <c r="U421" s="21">
        <f t="shared" si="220"/>
        <v>46295</v>
      </c>
      <c r="V421" s="18">
        <f t="shared" si="221"/>
        <v>3.6070000000000002</v>
      </c>
      <c r="W421">
        <f t="shared" si="205"/>
        <v>3.6070000000000005E-2</v>
      </c>
      <c r="Y421" s="21">
        <f t="shared" si="235"/>
        <v>46295</v>
      </c>
      <c r="Z421" s="18">
        <f t="shared" si="222"/>
        <v>3.548</v>
      </c>
      <c r="AA421">
        <f t="shared" si="206"/>
        <v>3.5479999999999998E-2</v>
      </c>
      <c r="AC421" s="21">
        <f t="shared" si="236"/>
        <v>46155</v>
      </c>
      <c r="AD421" s="18">
        <f t="shared" si="223"/>
        <v>3.7282999999999999</v>
      </c>
      <c r="AE421">
        <f t="shared" si="207"/>
        <v>3.7282999999999997E-2</v>
      </c>
      <c r="AH421" s="21">
        <v>44497</v>
      </c>
      <c r="AI421" s="18">
        <v>4568.16</v>
      </c>
      <c r="AJ421" s="18">
        <v>6.7000000000000002E-3</v>
      </c>
      <c r="AL421" s="21">
        <v>44497</v>
      </c>
      <c r="AM421" s="18">
        <v>4568.16</v>
      </c>
      <c r="AN421" s="18">
        <v>6.7000000000000002E-3</v>
      </c>
      <c r="AP421" s="21">
        <v>44497</v>
      </c>
      <c r="AQ421" s="18">
        <v>4568.16</v>
      </c>
      <c r="AR421" s="18">
        <v>6.7000000000000002E-3</v>
      </c>
      <c r="AU421" s="1">
        <v>45434</v>
      </c>
      <c r="AV421">
        <v>5.3315000000000001</v>
      </c>
      <c r="AW421">
        <f t="shared" si="224"/>
        <v>5.3315000000000001E-2</v>
      </c>
      <c r="AY421" s="1">
        <v>45434</v>
      </c>
      <c r="AZ421">
        <v>5.2957000000000001</v>
      </c>
      <c r="BA421">
        <f t="shared" si="225"/>
        <v>5.2957000000000004E-2</v>
      </c>
      <c r="BC421" s="1">
        <v>45434</v>
      </c>
      <c r="BD421">
        <v>5.4329999999999998</v>
      </c>
      <c r="BE421">
        <f t="shared" si="226"/>
        <v>5.4329999999999996E-2</v>
      </c>
      <c r="BG421" s="1">
        <v>45434</v>
      </c>
      <c r="BH421">
        <v>5.0259999999999998</v>
      </c>
      <c r="BI421">
        <f t="shared" si="227"/>
        <v>5.0259999999999999E-2</v>
      </c>
      <c r="BK421" s="1">
        <v>37130</v>
      </c>
      <c r="BL421">
        <v>1.55981652965833</v>
      </c>
      <c r="BM421">
        <f t="shared" si="237"/>
        <v>1.55981652965833E-2</v>
      </c>
      <c r="BP421" s="1">
        <v>45421</v>
      </c>
      <c r="BQ421">
        <v>183.51070000000001</v>
      </c>
      <c r="BR421">
        <f t="shared" si="228"/>
        <v>1.835107</v>
      </c>
      <c r="BT421" s="1">
        <v>45425</v>
      </c>
      <c r="BU421">
        <v>3.8279999999999998</v>
      </c>
      <c r="BV421">
        <f t="shared" si="229"/>
        <v>3.8280000000000002E-2</v>
      </c>
      <c r="BX421" s="1">
        <v>45425</v>
      </c>
      <c r="BY421">
        <v>3.8</v>
      </c>
      <c r="BZ421">
        <f t="shared" si="230"/>
        <v>3.7999999999999999E-2</v>
      </c>
      <c r="CB421" s="1">
        <v>45434</v>
      </c>
      <c r="CC421">
        <v>3.665</v>
      </c>
      <c r="CD421">
        <f t="shared" si="231"/>
        <v>3.6650000000000002E-2</v>
      </c>
      <c r="CG421" s="1"/>
      <c r="CJ421" s="1"/>
      <c r="CL421" s="1"/>
      <c r="CM421" s="1"/>
      <c r="CP421" s="1"/>
      <c r="CS421" s="1"/>
      <c r="CV421" s="1"/>
      <c r="CY421" s="1"/>
      <c r="DB421" s="1"/>
    </row>
    <row r="422" spans="1:106" x14ac:dyDescent="0.3">
      <c r="A422" s="21">
        <f t="shared" si="232"/>
        <v>46401</v>
      </c>
      <c r="B422" s="18">
        <f t="shared" si="209"/>
        <v>112.421875</v>
      </c>
      <c r="C422">
        <f t="shared" si="238"/>
        <v>115</v>
      </c>
      <c r="D422">
        <f t="shared" ca="1" si="214"/>
        <v>-1.0916666666666666</v>
      </c>
      <c r="E422">
        <f ca="1">IF(currency="USD",'Future et co'!F422,IF(currency="EUR",'Future et co'!G422,FALSE))</f>
        <v>3.6070000000000005E-2</v>
      </c>
      <c r="F422">
        <f t="shared" ca="1" si="215"/>
        <v>3.6070000000000005E-2</v>
      </c>
      <c r="G422">
        <f t="shared" ca="1" si="216"/>
        <v>2.0569999999999998E-2</v>
      </c>
      <c r="I422" s="21">
        <f t="shared" si="233"/>
        <v>45526</v>
      </c>
      <c r="J422" s="18">
        <f t="shared" si="210"/>
        <v>0</v>
      </c>
      <c r="K422">
        <f t="shared" si="208"/>
        <v>0</v>
      </c>
      <c r="L422">
        <f t="shared" ca="1" si="217"/>
        <v>1.3388888888888888</v>
      </c>
      <c r="M422">
        <f t="shared" ca="1" si="211"/>
        <v>4.0330000000000005E-2</v>
      </c>
      <c r="O422" s="21">
        <f t="shared" si="234"/>
        <v>45526</v>
      </c>
      <c r="P422" s="18">
        <f t="shared" si="212"/>
        <v>0</v>
      </c>
      <c r="Q422">
        <f t="shared" si="218"/>
        <v>0</v>
      </c>
      <c r="R422">
        <f t="shared" ca="1" si="219"/>
        <v>1.3388888888888888</v>
      </c>
      <c r="S422">
        <f t="shared" ca="1" si="213"/>
        <v>4.0330000000000005E-2</v>
      </c>
      <c r="U422" s="21">
        <f t="shared" si="220"/>
        <v>46296</v>
      </c>
      <c r="V422" s="18">
        <f t="shared" si="221"/>
        <v>3.6070000000000002</v>
      </c>
      <c r="W422">
        <f t="shared" ref="W422:W485" si="239">IF(U422="","",V422)/100</f>
        <v>3.6070000000000005E-2</v>
      </c>
      <c r="Y422" s="21">
        <f t="shared" si="235"/>
        <v>46296</v>
      </c>
      <c r="Z422" s="18">
        <f t="shared" si="222"/>
        <v>3.548</v>
      </c>
      <c r="AA422">
        <f t="shared" ref="AA422:AA485" si="240">IF(Y422="","",Z422)/100</f>
        <v>3.5479999999999998E-2</v>
      </c>
      <c r="AC422" s="21">
        <f t="shared" si="236"/>
        <v>46156</v>
      </c>
      <c r="AD422" s="18">
        <f t="shared" si="223"/>
        <v>3.7282999999999999</v>
      </c>
      <c r="AE422">
        <f t="shared" ref="AE422:AE485" si="241">IF(AC422="","",AD422)/100</f>
        <v>3.7282999999999997E-2</v>
      </c>
      <c r="AH422" s="21">
        <v>44496</v>
      </c>
      <c r="AI422" s="18">
        <v>4523.58</v>
      </c>
      <c r="AJ422" s="18">
        <v>6.7000000000000002E-3</v>
      </c>
      <c r="AL422" s="21">
        <v>44496</v>
      </c>
      <c r="AM422" s="18">
        <v>4523.58</v>
      </c>
      <c r="AN422" s="18">
        <v>6.7000000000000002E-3</v>
      </c>
      <c r="AP422" s="21">
        <v>44496</v>
      </c>
      <c r="AQ422" s="18">
        <v>4523.58</v>
      </c>
      <c r="AR422" s="18">
        <v>6.7000000000000002E-3</v>
      </c>
      <c r="AU422" s="1">
        <v>45433</v>
      </c>
      <c r="AV422">
        <v>5.3263999999999996</v>
      </c>
      <c r="AW422">
        <f t="shared" si="224"/>
        <v>5.3263999999999999E-2</v>
      </c>
      <c r="AY422" s="1">
        <v>45433</v>
      </c>
      <c r="AZ422">
        <v>5.2939999999999996</v>
      </c>
      <c r="BA422">
        <f t="shared" si="225"/>
        <v>5.2939999999999994E-2</v>
      </c>
      <c r="BC422" s="1">
        <v>45433</v>
      </c>
      <c r="BD422">
        <v>5.4139999999999997</v>
      </c>
      <c r="BE422">
        <f t="shared" si="226"/>
        <v>5.4139999999999994E-2</v>
      </c>
      <c r="BG422" s="1">
        <v>45433</v>
      </c>
      <c r="BH422">
        <v>4.9859999999999998</v>
      </c>
      <c r="BI422">
        <f t="shared" si="227"/>
        <v>4.9859999999999995E-2</v>
      </c>
      <c r="BK422" s="1">
        <v>37131</v>
      </c>
      <c r="BL422">
        <v>1.5840889903205599</v>
      </c>
      <c r="BM422">
        <f t="shared" si="237"/>
        <v>1.5840889903205601E-2</v>
      </c>
      <c r="BP422" s="1">
        <v>45420</v>
      </c>
      <c r="BQ422">
        <v>183.98689999999999</v>
      </c>
      <c r="BR422">
        <f t="shared" si="228"/>
        <v>1.839869</v>
      </c>
      <c r="BT422" s="1">
        <v>45422</v>
      </c>
      <c r="BU422">
        <v>3.8180000000000001</v>
      </c>
      <c r="BV422">
        <f t="shared" si="229"/>
        <v>3.8179999999999999E-2</v>
      </c>
      <c r="BX422" s="1">
        <v>45422</v>
      </c>
      <c r="BY422">
        <v>3.7890000000000001</v>
      </c>
      <c r="BZ422">
        <f t="shared" si="230"/>
        <v>3.789E-2</v>
      </c>
      <c r="CB422" s="1">
        <v>45433</v>
      </c>
      <c r="CC422">
        <v>3.64</v>
      </c>
      <c r="CD422">
        <f t="shared" si="231"/>
        <v>3.6400000000000002E-2</v>
      </c>
      <c r="CG422" s="1"/>
      <c r="CJ422" s="1"/>
      <c r="CL422" s="1"/>
      <c r="CM422" s="1"/>
      <c r="CP422" s="1"/>
      <c r="CS422" s="1"/>
      <c r="CV422" s="1"/>
      <c r="CY422" s="1"/>
      <c r="DB422" s="1"/>
    </row>
    <row r="423" spans="1:106" x14ac:dyDescent="0.3">
      <c r="A423" s="21">
        <f t="shared" si="232"/>
        <v>46402</v>
      </c>
      <c r="B423" s="18">
        <f t="shared" si="209"/>
        <v>112.421875</v>
      </c>
      <c r="C423">
        <f t="shared" si="238"/>
        <v>115</v>
      </c>
      <c r="D423">
        <f t="shared" ca="1" si="214"/>
        <v>-1.0944444444444446</v>
      </c>
      <c r="E423">
        <f ca="1">IF(currency="USD",'Future et co'!F423,IF(currency="EUR",'Future et co'!G423,FALSE))</f>
        <v>3.6070000000000005E-2</v>
      </c>
      <c r="F423">
        <f t="shared" ca="1" si="215"/>
        <v>3.6070000000000005E-2</v>
      </c>
      <c r="G423">
        <f t="shared" ca="1" si="216"/>
        <v>2.0569999999999998E-2</v>
      </c>
      <c r="I423" s="21">
        <f t="shared" si="233"/>
        <v>45527</v>
      </c>
      <c r="J423" s="18">
        <f t="shared" si="210"/>
        <v>0</v>
      </c>
      <c r="K423">
        <f t="shared" si="208"/>
        <v>0</v>
      </c>
      <c r="L423">
        <f t="shared" ca="1" si="217"/>
        <v>1.336111111111111</v>
      </c>
      <c r="M423">
        <f t="shared" ca="1" si="211"/>
        <v>3.9379999999999998E-2</v>
      </c>
      <c r="O423" s="21">
        <f t="shared" si="234"/>
        <v>45527</v>
      </c>
      <c r="P423" s="18">
        <f t="shared" si="212"/>
        <v>0</v>
      </c>
      <c r="Q423">
        <f t="shared" si="218"/>
        <v>0</v>
      </c>
      <c r="R423">
        <f t="shared" ca="1" si="219"/>
        <v>1.336111111111111</v>
      </c>
      <c r="S423">
        <f t="shared" ca="1" si="213"/>
        <v>3.9379999999999998E-2</v>
      </c>
      <c r="U423" s="21">
        <f t="shared" si="220"/>
        <v>46297</v>
      </c>
      <c r="V423" s="18">
        <f t="shared" si="221"/>
        <v>3.6070000000000002</v>
      </c>
      <c r="W423">
        <f t="shared" si="239"/>
        <v>3.6070000000000005E-2</v>
      </c>
      <c r="Y423" s="21">
        <f t="shared" si="235"/>
        <v>46297</v>
      </c>
      <c r="Z423" s="18">
        <f t="shared" si="222"/>
        <v>3.548</v>
      </c>
      <c r="AA423">
        <f t="shared" si="240"/>
        <v>3.5479999999999998E-2</v>
      </c>
      <c r="AC423" s="21">
        <f t="shared" si="236"/>
        <v>46157</v>
      </c>
      <c r="AD423" s="18">
        <f t="shared" si="223"/>
        <v>3.7282999999999999</v>
      </c>
      <c r="AE423">
        <f t="shared" si="241"/>
        <v>3.7282999999999997E-2</v>
      </c>
      <c r="AH423" s="21">
        <v>44495</v>
      </c>
      <c r="AI423" s="18">
        <v>4544.5</v>
      </c>
      <c r="AJ423" s="18">
        <v>6.7000000000000002E-3</v>
      </c>
      <c r="AL423" s="21">
        <v>44495</v>
      </c>
      <c r="AM423" s="18">
        <v>4544.5</v>
      </c>
      <c r="AN423" s="18">
        <v>6.7000000000000002E-3</v>
      </c>
      <c r="AP423" s="21">
        <v>44495</v>
      </c>
      <c r="AQ423" s="18">
        <v>4544.5</v>
      </c>
      <c r="AR423" s="18">
        <v>6.7000000000000002E-3</v>
      </c>
      <c r="AU423" s="1">
        <v>45432</v>
      </c>
      <c r="AV423">
        <v>5.3254999999999999</v>
      </c>
      <c r="AW423">
        <f t="shared" si="224"/>
        <v>5.3254999999999997E-2</v>
      </c>
      <c r="AY423" s="1">
        <v>45432</v>
      </c>
      <c r="AZ423">
        <v>5.2915000000000001</v>
      </c>
      <c r="BA423">
        <f t="shared" si="225"/>
        <v>5.2915000000000004E-2</v>
      </c>
      <c r="BC423" s="1">
        <v>45432</v>
      </c>
      <c r="BD423">
        <v>5.4269999999999996</v>
      </c>
      <c r="BE423">
        <f t="shared" si="226"/>
        <v>5.4269999999999999E-2</v>
      </c>
      <c r="BG423" s="1">
        <v>45432</v>
      </c>
      <c r="BH423">
        <v>5.008</v>
      </c>
      <c r="BI423">
        <f t="shared" si="227"/>
        <v>5.008E-2</v>
      </c>
      <c r="BK423" s="1">
        <v>37132</v>
      </c>
      <c r="BL423">
        <v>1.5632364182231699</v>
      </c>
      <c r="BM423">
        <f t="shared" si="237"/>
        <v>1.5632364182231698E-2</v>
      </c>
      <c r="BP423" s="1">
        <v>45419</v>
      </c>
      <c r="BQ423">
        <v>184.64519999999999</v>
      </c>
      <c r="BR423">
        <f t="shared" si="228"/>
        <v>1.846452</v>
      </c>
      <c r="BT423" s="1">
        <v>45421</v>
      </c>
      <c r="BU423">
        <v>3.806</v>
      </c>
      <c r="BV423">
        <f t="shared" si="229"/>
        <v>3.8060000000000004E-2</v>
      </c>
      <c r="BX423" s="1">
        <v>45421</v>
      </c>
      <c r="BY423">
        <v>3.802</v>
      </c>
      <c r="BZ423">
        <f t="shared" si="230"/>
        <v>3.8019999999999998E-2</v>
      </c>
      <c r="CB423" s="1">
        <v>45432</v>
      </c>
      <c r="CC423">
        <v>3.6560000000000001</v>
      </c>
      <c r="CD423">
        <f t="shared" si="231"/>
        <v>3.6560000000000002E-2</v>
      </c>
      <c r="CG423" s="1"/>
      <c r="CJ423" s="1"/>
      <c r="CL423" s="1"/>
      <c r="CM423" s="1"/>
      <c r="CP423" s="1"/>
      <c r="CS423" s="1"/>
      <c r="CV423" s="1"/>
      <c r="CY423" s="1"/>
      <c r="DB423" s="1"/>
    </row>
    <row r="424" spans="1:106" x14ac:dyDescent="0.3">
      <c r="A424" s="21">
        <f t="shared" si="232"/>
        <v>46405</v>
      </c>
      <c r="B424" s="18">
        <f t="shared" si="209"/>
        <v>112.421875</v>
      </c>
      <c r="C424">
        <f t="shared" si="238"/>
        <v>115</v>
      </c>
      <c r="D424">
        <f t="shared" ca="1" si="214"/>
        <v>-1.1027777777777779</v>
      </c>
      <c r="E424">
        <f ca="1">IF(currency="USD",'Future et co'!F424,IF(currency="EUR",'Future et co'!G424,FALSE))</f>
        <v>3.6070000000000005E-2</v>
      </c>
      <c r="F424">
        <f t="shared" ca="1" si="215"/>
        <v>3.6070000000000005E-2</v>
      </c>
      <c r="G424">
        <f t="shared" ca="1" si="216"/>
        <v>2.0569999999999998E-2</v>
      </c>
      <c r="I424" s="21">
        <f t="shared" si="233"/>
        <v>45530</v>
      </c>
      <c r="J424" s="18">
        <f t="shared" si="210"/>
        <v>0</v>
      </c>
      <c r="K424">
        <f t="shared" si="208"/>
        <v>0</v>
      </c>
      <c r="L424">
        <f t="shared" ca="1" si="217"/>
        <v>1.3277777777777777</v>
      </c>
      <c r="M424">
        <f t="shared" ca="1" si="211"/>
        <v>3.9609999999999999E-2</v>
      </c>
      <c r="O424" s="21">
        <f t="shared" si="234"/>
        <v>45530</v>
      </c>
      <c r="P424" s="18">
        <f t="shared" si="212"/>
        <v>0</v>
      </c>
      <c r="Q424">
        <f t="shared" si="218"/>
        <v>0</v>
      </c>
      <c r="R424">
        <f t="shared" ca="1" si="219"/>
        <v>1.3277777777777777</v>
      </c>
      <c r="S424">
        <f t="shared" ca="1" si="213"/>
        <v>3.9609999999999999E-2</v>
      </c>
      <c r="U424" s="21">
        <f t="shared" si="220"/>
        <v>46300</v>
      </c>
      <c r="V424" s="18">
        <f t="shared" si="221"/>
        <v>3.6070000000000002</v>
      </c>
      <c r="W424">
        <f t="shared" si="239"/>
        <v>3.6070000000000005E-2</v>
      </c>
      <c r="Y424" s="21">
        <f t="shared" si="235"/>
        <v>46300</v>
      </c>
      <c r="Z424" s="18">
        <f t="shared" si="222"/>
        <v>3.548</v>
      </c>
      <c r="AA424">
        <f t="shared" si="240"/>
        <v>3.5479999999999998E-2</v>
      </c>
      <c r="AC424" s="21">
        <f t="shared" si="236"/>
        <v>46160</v>
      </c>
      <c r="AD424" s="18">
        <f t="shared" si="223"/>
        <v>3.7282999999999999</v>
      </c>
      <c r="AE424">
        <f t="shared" si="241"/>
        <v>3.7282999999999997E-2</v>
      </c>
      <c r="AH424" s="21">
        <v>44494</v>
      </c>
      <c r="AI424" s="18">
        <v>4530.38</v>
      </c>
      <c r="AJ424" s="18">
        <v>7.4000000000000003E-3</v>
      </c>
      <c r="AL424" s="21">
        <v>44494</v>
      </c>
      <c r="AM424" s="18">
        <v>4530.38</v>
      </c>
      <c r="AN424" s="18">
        <v>7.4000000000000003E-3</v>
      </c>
      <c r="AP424" s="21">
        <v>44494</v>
      </c>
      <c r="AQ424" s="18">
        <v>4530.38</v>
      </c>
      <c r="AR424" s="18">
        <v>7.4000000000000003E-3</v>
      </c>
      <c r="AU424" s="1">
        <v>45429</v>
      </c>
      <c r="AV424">
        <v>5.3159999999999998</v>
      </c>
      <c r="AW424">
        <f t="shared" si="224"/>
        <v>5.3159999999999999E-2</v>
      </c>
      <c r="AY424" s="1">
        <v>45429</v>
      </c>
      <c r="AZ424">
        <v>5.2960000000000003</v>
      </c>
      <c r="BA424">
        <f t="shared" si="225"/>
        <v>5.296E-2</v>
      </c>
      <c r="BC424" s="1">
        <v>45429</v>
      </c>
      <c r="BD424">
        <v>5.41</v>
      </c>
      <c r="BE424">
        <f t="shared" si="226"/>
        <v>5.4100000000000002E-2</v>
      </c>
      <c r="BG424" s="1">
        <v>45429</v>
      </c>
      <c r="BH424">
        <v>4.9893999999999998</v>
      </c>
      <c r="BI424">
        <f t="shared" si="227"/>
        <v>4.9894000000000001E-2</v>
      </c>
      <c r="BK424" s="1">
        <v>37133</v>
      </c>
      <c r="BL424">
        <v>1.61755356990768</v>
      </c>
      <c r="BM424">
        <f t="shared" si="237"/>
        <v>1.6175535699076801E-2</v>
      </c>
      <c r="BP424" s="1">
        <v>45418</v>
      </c>
      <c r="BQ424">
        <v>183.81880000000001</v>
      </c>
      <c r="BR424">
        <f t="shared" si="228"/>
        <v>1.8381880000000002</v>
      </c>
      <c r="BT424" s="1">
        <v>45420</v>
      </c>
      <c r="BU424">
        <v>3.8140000000000001</v>
      </c>
      <c r="BV424">
        <f t="shared" si="229"/>
        <v>3.814E-2</v>
      </c>
      <c r="BX424" s="1">
        <v>45420</v>
      </c>
      <c r="BY424">
        <v>3.7949999999999999</v>
      </c>
      <c r="BZ424">
        <f t="shared" si="230"/>
        <v>3.7949999999999998E-2</v>
      </c>
      <c r="CB424" s="1">
        <v>45429</v>
      </c>
      <c r="CC424">
        <v>3.657</v>
      </c>
      <c r="CD424">
        <f t="shared" si="231"/>
        <v>3.6569999999999998E-2</v>
      </c>
      <c r="CG424" s="1"/>
      <c r="CJ424" s="1"/>
      <c r="CL424" s="1"/>
      <c r="CM424" s="1"/>
      <c r="CP424" s="1"/>
      <c r="CS424" s="1"/>
      <c r="CV424" s="1"/>
      <c r="CY424" s="1"/>
      <c r="DB424" s="1"/>
    </row>
    <row r="425" spans="1:106" x14ac:dyDescent="0.3">
      <c r="A425" s="21">
        <f t="shared" si="232"/>
        <v>46406</v>
      </c>
      <c r="B425" s="18">
        <f t="shared" si="209"/>
        <v>112.421875</v>
      </c>
      <c r="C425">
        <f t="shared" si="238"/>
        <v>115</v>
      </c>
      <c r="D425">
        <f t="shared" ca="1" si="214"/>
        <v>-1.1055555555555556</v>
      </c>
      <c r="E425">
        <f ca="1">IF(currency="USD",'Future et co'!F425,IF(currency="EUR",'Future et co'!G425,FALSE))</f>
        <v>3.6070000000000005E-2</v>
      </c>
      <c r="F425">
        <f t="shared" ca="1" si="215"/>
        <v>3.6070000000000005E-2</v>
      </c>
      <c r="G425">
        <f t="shared" ca="1" si="216"/>
        <v>2.0569999999999998E-2</v>
      </c>
      <c r="I425" s="21">
        <f t="shared" si="233"/>
        <v>45531</v>
      </c>
      <c r="J425" s="18">
        <f t="shared" si="210"/>
        <v>0</v>
      </c>
      <c r="K425">
        <f t="shared" si="208"/>
        <v>0</v>
      </c>
      <c r="L425">
        <f t="shared" ca="1" si="217"/>
        <v>1.325</v>
      </c>
      <c r="M425">
        <f t="shared" ca="1" si="211"/>
        <v>3.9260000000000003E-2</v>
      </c>
      <c r="O425" s="21">
        <f t="shared" si="234"/>
        <v>45531</v>
      </c>
      <c r="P425" s="18">
        <f t="shared" si="212"/>
        <v>0</v>
      </c>
      <c r="Q425">
        <f t="shared" si="218"/>
        <v>0</v>
      </c>
      <c r="R425">
        <f t="shared" ca="1" si="219"/>
        <v>1.325</v>
      </c>
      <c r="S425">
        <f t="shared" ca="1" si="213"/>
        <v>3.9260000000000003E-2</v>
      </c>
      <c r="U425" s="21">
        <f t="shared" si="220"/>
        <v>46301</v>
      </c>
      <c r="V425" s="18">
        <f t="shared" si="221"/>
        <v>3.6070000000000002</v>
      </c>
      <c r="W425">
        <f t="shared" si="239"/>
        <v>3.6070000000000005E-2</v>
      </c>
      <c r="Y425" s="21">
        <f t="shared" si="235"/>
        <v>46301</v>
      </c>
      <c r="Z425" s="18">
        <f t="shared" si="222"/>
        <v>3.548</v>
      </c>
      <c r="AA425">
        <f t="shared" si="240"/>
        <v>3.5479999999999998E-2</v>
      </c>
      <c r="AC425" s="21">
        <f t="shared" si="236"/>
        <v>46161</v>
      </c>
      <c r="AD425" s="18">
        <f t="shared" si="223"/>
        <v>3.7282999999999999</v>
      </c>
      <c r="AE425">
        <f t="shared" si="241"/>
        <v>3.7282999999999997E-2</v>
      </c>
      <c r="AH425" s="21">
        <v>44491</v>
      </c>
      <c r="AI425" s="18">
        <v>4505.7700000000004</v>
      </c>
      <c r="AJ425" s="18">
        <v>7.9000000000000008E-3</v>
      </c>
      <c r="AL425" s="21">
        <v>44491</v>
      </c>
      <c r="AM425" s="18">
        <v>4505.7700000000004</v>
      </c>
      <c r="AN425" s="18">
        <v>7.9000000000000008E-3</v>
      </c>
      <c r="AP425" s="21">
        <v>44491</v>
      </c>
      <c r="AQ425" s="18">
        <v>4505.7700000000004</v>
      </c>
      <c r="AR425" s="18">
        <v>7.9000000000000008E-3</v>
      </c>
      <c r="AU425" s="1">
        <v>45428</v>
      </c>
      <c r="AV425">
        <v>5.3204000000000002</v>
      </c>
      <c r="AW425">
        <f t="shared" si="224"/>
        <v>5.3204000000000001E-2</v>
      </c>
      <c r="AY425" s="1">
        <v>45428</v>
      </c>
      <c r="AZ425">
        <v>5.2824</v>
      </c>
      <c r="BA425">
        <f t="shared" si="225"/>
        <v>5.2824000000000003E-2</v>
      </c>
      <c r="BC425" s="1">
        <v>45428</v>
      </c>
      <c r="BD425">
        <v>5.4</v>
      </c>
      <c r="BE425">
        <f t="shared" si="226"/>
        <v>5.4000000000000006E-2</v>
      </c>
      <c r="BG425" s="1">
        <v>45428</v>
      </c>
      <c r="BH425">
        <v>4.9589999999999996</v>
      </c>
      <c r="BI425">
        <f t="shared" si="227"/>
        <v>4.9589999999999995E-2</v>
      </c>
      <c r="BK425" s="1">
        <v>37134</v>
      </c>
      <c r="BL425">
        <v>1.6080247498770299</v>
      </c>
      <c r="BM425">
        <f t="shared" si="237"/>
        <v>1.6080247498770298E-2</v>
      </c>
      <c r="BP425" s="1">
        <v>45415</v>
      </c>
      <c r="BQ425">
        <v>183.32859999999999</v>
      </c>
      <c r="BR425">
        <f t="shared" si="228"/>
        <v>1.833286</v>
      </c>
      <c r="BT425" s="1">
        <v>45419</v>
      </c>
      <c r="BU425">
        <v>3.7879999999999998</v>
      </c>
      <c r="BV425">
        <f t="shared" si="229"/>
        <v>3.7879999999999997E-2</v>
      </c>
      <c r="BX425" s="1">
        <v>45419</v>
      </c>
      <c r="BY425">
        <v>3.802</v>
      </c>
      <c r="BZ425">
        <f t="shared" si="230"/>
        <v>3.8019999999999998E-2</v>
      </c>
      <c r="CB425" s="1">
        <v>45428</v>
      </c>
      <c r="CC425">
        <v>3.63</v>
      </c>
      <c r="CD425">
        <f t="shared" si="231"/>
        <v>3.6299999999999999E-2</v>
      </c>
      <c r="CG425" s="1"/>
      <c r="CJ425" s="1"/>
      <c r="CL425" s="1"/>
      <c r="CM425" s="1"/>
      <c r="CP425" s="1"/>
      <c r="CS425" s="1"/>
      <c r="CV425" s="1"/>
      <c r="CY425" s="1"/>
      <c r="DB425" s="1"/>
    </row>
    <row r="426" spans="1:106" x14ac:dyDescent="0.3">
      <c r="A426" s="21">
        <f t="shared" si="232"/>
        <v>46407</v>
      </c>
      <c r="B426" s="18">
        <f t="shared" si="209"/>
        <v>112.421875</v>
      </c>
      <c r="C426">
        <f t="shared" si="238"/>
        <v>115</v>
      </c>
      <c r="D426">
        <f t="shared" ca="1" si="214"/>
        <v>-1.1083333333333334</v>
      </c>
      <c r="E426">
        <f ca="1">IF(currency="USD",'Future et co'!F426,IF(currency="EUR",'Future et co'!G426,FALSE))</f>
        <v>3.6070000000000005E-2</v>
      </c>
      <c r="F426">
        <f t="shared" ca="1" si="215"/>
        <v>3.6070000000000005E-2</v>
      </c>
      <c r="G426">
        <f t="shared" ca="1" si="216"/>
        <v>2.0569999999999998E-2</v>
      </c>
      <c r="I426" s="21">
        <f t="shared" si="233"/>
        <v>45532</v>
      </c>
      <c r="J426" s="18">
        <f t="shared" si="210"/>
        <v>0</v>
      </c>
      <c r="K426">
        <f t="shared" si="208"/>
        <v>0</v>
      </c>
      <c r="L426">
        <f t="shared" ca="1" si="217"/>
        <v>1.3222222222222222</v>
      </c>
      <c r="M426">
        <f t="shared" ca="1" si="211"/>
        <v>3.9469999999999998E-2</v>
      </c>
      <c r="O426" s="21">
        <f t="shared" si="234"/>
        <v>45532</v>
      </c>
      <c r="P426" s="18">
        <f t="shared" si="212"/>
        <v>0</v>
      </c>
      <c r="Q426">
        <f t="shared" si="218"/>
        <v>0</v>
      </c>
      <c r="R426">
        <f t="shared" ca="1" si="219"/>
        <v>1.3222222222222222</v>
      </c>
      <c r="S426">
        <f t="shared" ca="1" si="213"/>
        <v>3.9469999999999998E-2</v>
      </c>
      <c r="U426" s="21">
        <f t="shared" si="220"/>
        <v>46302</v>
      </c>
      <c r="V426" s="18">
        <f t="shared" si="221"/>
        <v>3.6070000000000002</v>
      </c>
      <c r="W426">
        <f t="shared" si="239"/>
        <v>3.6070000000000005E-2</v>
      </c>
      <c r="Y426" s="21">
        <f t="shared" si="235"/>
        <v>46302</v>
      </c>
      <c r="Z426" s="18">
        <f t="shared" si="222"/>
        <v>3.548</v>
      </c>
      <c r="AA426">
        <f t="shared" si="240"/>
        <v>3.5479999999999998E-2</v>
      </c>
      <c r="AC426" s="21">
        <f t="shared" si="236"/>
        <v>46162</v>
      </c>
      <c r="AD426" s="18">
        <f t="shared" si="223"/>
        <v>3.7282999999999999</v>
      </c>
      <c r="AE426">
        <f t="shared" si="241"/>
        <v>3.7282999999999997E-2</v>
      </c>
      <c r="AH426" s="21">
        <v>44490</v>
      </c>
      <c r="AI426" s="18">
        <v>4503.67</v>
      </c>
      <c r="AJ426" s="18">
        <v>8.6999999999999994E-3</v>
      </c>
      <c r="AL426" s="21">
        <v>44490</v>
      </c>
      <c r="AM426" s="18">
        <v>4503.67</v>
      </c>
      <c r="AN426" s="18">
        <v>8.6999999999999994E-3</v>
      </c>
      <c r="AP426" s="21">
        <v>44490</v>
      </c>
      <c r="AQ426" s="18">
        <v>4503.67</v>
      </c>
      <c r="AR426" s="18">
        <v>8.6999999999999994E-3</v>
      </c>
      <c r="AU426" s="1">
        <v>45427</v>
      </c>
      <c r="AV426">
        <v>5.3215000000000003</v>
      </c>
      <c r="AW426">
        <f t="shared" si="224"/>
        <v>5.3215000000000005E-2</v>
      </c>
      <c r="AY426" s="1">
        <v>45427</v>
      </c>
      <c r="AZ426">
        <v>5.2694000000000001</v>
      </c>
      <c r="BA426">
        <f t="shared" si="225"/>
        <v>5.2693999999999998E-2</v>
      </c>
      <c r="BC426" s="1">
        <v>45427</v>
      </c>
      <c r="BD426">
        <v>5.3620000000000001</v>
      </c>
      <c r="BE426">
        <f t="shared" si="226"/>
        <v>5.3620000000000001E-2</v>
      </c>
      <c r="BG426" s="1">
        <v>45427</v>
      </c>
      <c r="BH426">
        <v>4.8952</v>
      </c>
      <c r="BI426">
        <f t="shared" si="227"/>
        <v>4.8952000000000002E-2</v>
      </c>
      <c r="BK426" s="1">
        <v>37138</v>
      </c>
      <c r="BL426">
        <v>1.5963788766174201</v>
      </c>
      <c r="BM426">
        <f t="shared" si="237"/>
        <v>1.59637887661742E-2</v>
      </c>
      <c r="BP426" s="1">
        <v>45414</v>
      </c>
      <c r="BQ426">
        <v>182.6283</v>
      </c>
      <c r="BR426">
        <f t="shared" si="228"/>
        <v>1.8262829999999999</v>
      </c>
      <c r="BT426" s="1">
        <v>45418</v>
      </c>
      <c r="BU426">
        <v>3.8239999999999998</v>
      </c>
      <c r="BV426">
        <f t="shared" si="229"/>
        <v>3.8239999999999996E-2</v>
      </c>
      <c r="BX426" s="1">
        <v>45418</v>
      </c>
      <c r="BY426">
        <v>3.7909999999999999</v>
      </c>
      <c r="BZ426">
        <f t="shared" si="230"/>
        <v>3.7909999999999999E-2</v>
      </c>
      <c r="CB426" s="1">
        <v>45427</v>
      </c>
      <c r="CC426">
        <v>3.617</v>
      </c>
      <c r="CD426">
        <f t="shared" si="231"/>
        <v>3.6170000000000001E-2</v>
      </c>
      <c r="CG426" s="1"/>
      <c r="CJ426" s="1"/>
      <c r="CL426" s="1"/>
      <c r="CM426" s="1"/>
      <c r="CP426" s="1"/>
      <c r="CS426" s="1"/>
      <c r="CV426" s="1"/>
      <c r="CY426" s="1"/>
      <c r="DB426" s="1"/>
    </row>
    <row r="427" spans="1:106" x14ac:dyDescent="0.3">
      <c r="A427" s="21">
        <f t="shared" si="232"/>
        <v>46408</v>
      </c>
      <c r="B427" s="18">
        <f t="shared" si="209"/>
        <v>112.421875</v>
      </c>
      <c r="C427">
        <f t="shared" si="238"/>
        <v>115</v>
      </c>
      <c r="D427">
        <f t="shared" ca="1" si="214"/>
        <v>-1.1111111111111112</v>
      </c>
      <c r="E427">
        <f ca="1">IF(currency="USD",'Future et co'!F427,IF(currency="EUR",'Future et co'!G427,FALSE))</f>
        <v>3.6070000000000005E-2</v>
      </c>
      <c r="F427">
        <f t="shared" ca="1" si="215"/>
        <v>3.6070000000000005E-2</v>
      </c>
      <c r="G427">
        <f t="shared" ca="1" si="216"/>
        <v>2.0569999999999998E-2</v>
      </c>
      <c r="I427" s="21">
        <f t="shared" si="233"/>
        <v>45533</v>
      </c>
      <c r="J427" s="18">
        <f t="shared" si="210"/>
        <v>0</v>
      </c>
      <c r="K427">
        <f t="shared" si="208"/>
        <v>0</v>
      </c>
      <c r="L427">
        <f t="shared" ca="1" si="217"/>
        <v>1.3194444444444444</v>
      </c>
      <c r="M427">
        <f t="shared" ca="1" si="211"/>
        <v>3.9379999999999998E-2</v>
      </c>
      <c r="O427" s="21">
        <f t="shared" si="234"/>
        <v>45533</v>
      </c>
      <c r="P427" s="18">
        <f t="shared" si="212"/>
        <v>0</v>
      </c>
      <c r="Q427">
        <f t="shared" si="218"/>
        <v>0</v>
      </c>
      <c r="R427">
        <f t="shared" ca="1" si="219"/>
        <v>1.3194444444444444</v>
      </c>
      <c r="S427">
        <f t="shared" ca="1" si="213"/>
        <v>3.9379999999999998E-2</v>
      </c>
      <c r="U427" s="21">
        <f t="shared" si="220"/>
        <v>46303</v>
      </c>
      <c r="V427" s="18">
        <f t="shared" si="221"/>
        <v>3.6070000000000002</v>
      </c>
      <c r="W427">
        <f t="shared" si="239"/>
        <v>3.6070000000000005E-2</v>
      </c>
      <c r="Y427" s="21">
        <f t="shared" si="235"/>
        <v>46303</v>
      </c>
      <c r="Z427" s="18">
        <f t="shared" si="222"/>
        <v>3.548</v>
      </c>
      <c r="AA427">
        <f t="shared" si="240"/>
        <v>3.5479999999999998E-2</v>
      </c>
      <c r="AC427" s="21">
        <f t="shared" si="236"/>
        <v>46163</v>
      </c>
      <c r="AD427" s="18">
        <f t="shared" si="223"/>
        <v>3.7282999999999999</v>
      </c>
      <c r="AE427">
        <f t="shared" si="241"/>
        <v>3.7282999999999997E-2</v>
      </c>
      <c r="AH427" s="21">
        <v>44489</v>
      </c>
      <c r="AI427" s="18">
        <v>4484.67</v>
      </c>
      <c r="AJ427" s="18">
        <v>9.1999999999999998E-3</v>
      </c>
      <c r="AL427" s="21">
        <v>44489</v>
      </c>
      <c r="AM427" s="18">
        <v>4484.67</v>
      </c>
      <c r="AN427" s="18">
        <v>9.1999999999999998E-3</v>
      </c>
      <c r="AP427" s="21">
        <v>44489</v>
      </c>
      <c r="AQ427" s="18">
        <v>4484.67</v>
      </c>
      <c r="AR427" s="18">
        <v>9.1999999999999998E-3</v>
      </c>
      <c r="AU427" s="1">
        <v>45426</v>
      </c>
      <c r="AV427">
        <v>5.3247</v>
      </c>
      <c r="AW427">
        <f t="shared" si="224"/>
        <v>5.3247000000000003E-2</v>
      </c>
      <c r="AY427" s="1">
        <v>45426</v>
      </c>
      <c r="AZ427">
        <v>5.2885</v>
      </c>
      <c r="BA427">
        <f t="shared" si="225"/>
        <v>5.2885000000000001E-2</v>
      </c>
      <c r="BC427" s="1">
        <v>45426</v>
      </c>
      <c r="BD427">
        <v>5.41</v>
      </c>
      <c r="BE427">
        <f t="shared" si="226"/>
        <v>5.4100000000000002E-2</v>
      </c>
      <c r="BG427" s="1">
        <v>45426</v>
      </c>
      <c r="BH427">
        <v>4.9800000000000004</v>
      </c>
      <c r="BI427">
        <f t="shared" si="227"/>
        <v>4.9800000000000004E-2</v>
      </c>
      <c r="BK427" s="1">
        <v>37139</v>
      </c>
      <c r="BL427">
        <v>1.5939615696549001</v>
      </c>
      <c r="BM427">
        <f t="shared" si="237"/>
        <v>1.5939615696549E-2</v>
      </c>
      <c r="BP427" s="1">
        <v>45412</v>
      </c>
      <c r="BQ427">
        <v>182.19409999999999</v>
      </c>
      <c r="BR427">
        <f t="shared" si="228"/>
        <v>1.8219409999999998</v>
      </c>
      <c r="BT427" s="1">
        <v>45415</v>
      </c>
      <c r="BU427">
        <v>3.827</v>
      </c>
      <c r="BV427">
        <f t="shared" si="229"/>
        <v>3.8269999999999998E-2</v>
      </c>
      <c r="BX427" s="1">
        <v>45415</v>
      </c>
      <c r="BY427">
        <v>3.802</v>
      </c>
      <c r="BZ427">
        <f t="shared" si="230"/>
        <v>3.8019999999999998E-2</v>
      </c>
      <c r="CB427" s="1">
        <v>45426</v>
      </c>
      <c r="CC427">
        <v>3.657</v>
      </c>
      <c r="CD427">
        <f t="shared" si="231"/>
        <v>3.6569999999999998E-2</v>
      </c>
      <c r="CG427" s="1"/>
      <c r="CJ427" s="1"/>
      <c r="CL427" s="1"/>
      <c r="CM427" s="1"/>
      <c r="CP427" s="1"/>
      <c r="CS427" s="1"/>
      <c r="CV427" s="1"/>
      <c r="CY427" s="1"/>
      <c r="DB427" s="1"/>
    </row>
    <row r="428" spans="1:106" x14ac:dyDescent="0.3">
      <c r="A428" s="21">
        <f t="shared" si="232"/>
        <v>46409</v>
      </c>
      <c r="B428" s="18">
        <f t="shared" si="209"/>
        <v>112.421875</v>
      </c>
      <c r="C428">
        <f t="shared" si="238"/>
        <v>115</v>
      </c>
      <c r="D428">
        <f t="shared" ca="1" si="214"/>
        <v>-1.1138888888888889</v>
      </c>
      <c r="E428">
        <f ca="1">IF(currency="USD",'Future et co'!F428,IF(currency="EUR",'Future et co'!G428,FALSE))</f>
        <v>3.6070000000000005E-2</v>
      </c>
      <c r="F428">
        <f t="shared" ca="1" si="215"/>
        <v>3.6070000000000005E-2</v>
      </c>
      <c r="G428">
        <f t="shared" ca="1" si="216"/>
        <v>2.0569999999999998E-2</v>
      </c>
      <c r="I428" s="21">
        <f t="shared" si="233"/>
        <v>45534</v>
      </c>
      <c r="J428" s="18">
        <f t="shared" si="210"/>
        <v>0</v>
      </c>
      <c r="K428">
        <f t="shared" si="208"/>
        <v>0</v>
      </c>
      <c r="L428">
        <f t="shared" ca="1" si="217"/>
        <v>1.3166666666666667</v>
      </c>
      <c r="M428">
        <f t="shared" ca="1" si="211"/>
        <v>3.9799000000000001E-2</v>
      </c>
      <c r="O428" s="21">
        <f t="shared" si="234"/>
        <v>45534</v>
      </c>
      <c r="P428" s="18">
        <f t="shared" si="212"/>
        <v>0</v>
      </c>
      <c r="Q428">
        <f t="shared" si="218"/>
        <v>0</v>
      </c>
      <c r="R428">
        <f t="shared" ca="1" si="219"/>
        <v>1.3166666666666667</v>
      </c>
      <c r="S428">
        <f t="shared" ca="1" si="213"/>
        <v>3.9799000000000001E-2</v>
      </c>
      <c r="U428" s="21">
        <f t="shared" si="220"/>
        <v>46304</v>
      </c>
      <c r="V428" s="18">
        <f t="shared" si="221"/>
        <v>3.6070000000000002</v>
      </c>
      <c r="W428">
        <f t="shared" si="239"/>
        <v>3.6070000000000005E-2</v>
      </c>
      <c r="Y428" s="21">
        <f t="shared" si="235"/>
        <v>46304</v>
      </c>
      <c r="Z428" s="18">
        <f t="shared" si="222"/>
        <v>3.548</v>
      </c>
      <c r="AA428">
        <f t="shared" si="240"/>
        <v>3.5479999999999998E-2</v>
      </c>
      <c r="AC428" s="21">
        <f t="shared" si="236"/>
        <v>46164</v>
      </c>
      <c r="AD428" s="18">
        <f t="shared" si="223"/>
        <v>3.7282999999999999</v>
      </c>
      <c r="AE428">
        <f t="shared" si="241"/>
        <v>3.7282999999999997E-2</v>
      </c>
      <c r="AH428" s="21">
        <v>44488</v>
      </c>
      <c r="AI428" s="18">
        <v>4468.3599999999997</v>
      </c>
      <c r="AJ428" s="18">
        <v>9.1999999999999998E-3</v>
      </c>
      <c r="AL428" s="21">
        <v>44488</v>
      </c>
      <c r="AM428" s="18">
        <v>4468.3599999999997</v>
      </c>
      <c r="AN428" s="18">
        <v>9.1999999999999998E-3</v>
      </c>
      <c r="AP428" s="21">
        <v>44488</v>
      </c>
      <c r="AQ428" s="18">
        <v>4468.3599999999997</v>
      </c>
      <c r="AR428" s="18">
        <v>9.1999999999999998E-3</v>
      </c>
      <c r="AU428" s="1">
        <v>45425</v>
      </c>
      <c r="AV428">
        <v>5.3254000000000001</v>
      </c>
      <c r="AW428">
        <f t="shared" si="224"/>
        <v>5.3254000000000003E-2</v>
      </c>
      <c r="AY428" s="1">
        <v>45425</v>
      </c>
      <c r="AZ428">
        <v>5.2948000000000004</v>
      </c>
      <c r="BA428">
        <f t="shared" si="225"/>
        <v>5.2948000000000002E-2</v>
      </c>
      <c r="BC428" s="1">
        <v>45425</v>
      </c>
      <c r="BD428">
        <v>5.431</v>
      </c>
      <c r="BE428">
        <f t="shared" si="226"/>
        <v>5.4309999999999997E-2</v>
      </c>
      <c r="BG428" s="1">
        <v>45425</v>
      </c>
      <c r="BH428">
        <v>5.0338000000000003</v>
      </c>
      <c r="BI428">
        <f t="shared" si="227"/>
        <v>5.0338000000000001E-2</v>
      </c>
      <c r="BK428" s="1">
        <v>37140</v>
      </c>
      <c r="BL428">
        <v>1.6074323337906</v>
      </c>
      <c r="BM428">
        <f t="shared" si="237"/>
        <v>1.6074323337906E-2</v>
      </c>
      <c r="BP428" s="1">
        <v>45411</v>
      </c>
      <c r="BQ428">
        <v>183.27260000000001</v>
      </c>
      <c r="BR428">
        <f t="shared" si="228"/>
        <v>1.8327260000000001</v>
      </c>
      <c r="BT428" s="1">
        <v>45414</v>
      </c>
      <c r="BU428">
        <v>3.8530000000000002</v>
      </c>
      <c r="BV428">
        <f t="shared" si="229"/>
        <v>3.8530000000000002E-2</v>
      </c>
      <c r="BX428" s="1">
        <v>45414</v>
      </c>
      <c r="BY428">
        <v>3.8279999999999998</v>
      </c>
      <c r="BZ428">
        <f t="shared" si="230"/>
        <v>3.8280000000000002E-2</v>
      </c>
      <c r="CB428" s="1">
        <v>45425</v>
      </c>
      <c r="CC428">
        <v>3.629</v>
      </c>
      <c r="CD428">
        <f t="shared" si="231"/>
        <v>3.6290000000000003E-2</v>
      </c>
      <c r="CG428" s="1"/>
      <c r="CJ428" s="1"/>
      <c r="CL428" s="1"/>
      <c r="CM428" s="1"/>
      <c r="CP428" s="1"/>
      <c r="CS428" s="1"/>
      <c r="CV428" s="1"/>
      <c r="CY428" s="1"/>
      <c r="DB428" s="1"/>
    </row>
    <row r="429" spans="1:106" x14ac:dyDescent="0.3">
      <c r="A429" s="21">
        <f t="shared" si="232"/>
        <v>46412</v>
      </c>
      <c r="B429" s="18">
        <f t="shared" si="209"/>
        <v>112.421875</v>
      </c>
      <c r="C429">
        <f t="shared" si="238"/>
        <v>115</v>
      </c>
      <c r="D429">
        <f t="shared" ca="1" si="214"/>
        <v>-1.1222222222222222</v>
      </c>
      <c r="E429">
        <f ca="1">IF(currency="USD",'Future et co'!F429,IF(currency="EUR",'Future et co'!G429,FALSE))</f>
        <v>3.6070000000000005E-2</v>
      </c>
      <c r="F429">
        <f t="shared" ca="1" si="215"/>
        <v>3.6070000000000005E-2</v>
      </c>
      <c r="G429">
        <f t="shared" ca="1" si="216"/>
        <v>2.0569999999999998E-2</v>
      </c>
      <c r="I429" s="21">
        <f t="shared" si="233"/>
        <v>45537</v>
      </c>
      <c r="J429" s="18">
        <f t="shared" si="210"/>
        <v>0</v>
      </c>
      <c r="K429">
        <f t="shared" si="208"/>
        <v>0</v>
      </c>
      <c r="L429">
        <f t="shared" ca="1" si="217"/>
        <v>1.3083333333333333</v>
      </c>
      <c r="M429">
        <f t="shared" ca="1" si="211"/>
        <v>3.9788000000000004E-2</v>
      </c>
      <c r="O429" s="21">
        <f t="shared" si="234"/>
        <v>45537</v>
      </c>
      <c r="P429" s="18">
        <f t="shared" si="212"/>
        <v>0</v>
      </c>
      <c r="Q429">
        <f t="shared" si="218"/>
        <v>0</v>
      </c>
      <c r="R429">
        <f t="shared" ca="1" si="219"/>
        <v>1.3083333333333333</v>
      </c>
      <c r="S429">
        <f t="shared" ca="1" si="213"/>
        <v>3.9788000000000004E-2</v>
      </c>
      <c r="U429" s="21">
        <f t="shared" si="220"/>
        <v>46307</v>
      </c>
      <c r="V429" s="18">
        <f t="shared" si="221"/>
        <v>3.6070000000000002</v>
      </c>
      <c r="W429">
        <f t="shared" si="239"/>
        <v>3.6070000000000005E-2</v>
      </c>
      <c r="Y429" s="21">
        <f t="shared" si="235"/>
        <v>46307</v>
      </c>
      <c r="Z429" s="18">
        <f t="shared" si="222"/>
        <v>3.548</v>
      </c>
      <c r="AA429">
        <f t="shared" si="240"/>
        <v>3.5479999999999998E-2</v>
      </c>
      <c r="AC429" s="21">
        <f t="shared" si="236"/>
        <v>46167</v>
      </c>
      <c r="AD429" s="18">
        <f t="shared" si="223"/>
        <v>3.7282999999999999</v>
      </c>
      <c r="AE429">
        <f t="shared" si="241"/>
        <v>3.7282999999999997E-2</v>
      </c>
      <c r="AH429" s="21">
        <v>44487</v>
      </c>
      <c r="AI429" s="18">
        <v>4424.68</v>
      </c>
      <c r="AJ429" s="18">
        <v>1.0800000000000001E-2</v>
      </c>
      <c r="AL429" s="21">
        <v>44487</v>
      </c>
      <c r="AM429" s="18">
        <v>4424.68</v>
      </c>
      <c r="AN429" s="18">
        <v>1.0800000000000001E-2</v>
      </c>
      <c r="AP429" s="21">
        <v>44487</v>
      </c>
      <c r="AQ429" s="18">
        <v>4424.68</v>
      </c>
      <c r="AR429" s="18">
        <v>1.0800000000000001E-2</v>
      </c>
      <c r="AU429" s="1">
        <v>45422</v>
      </c>
      <c r="AV429">
        <v>5.3205</v>
      </c>
      <c r="AW429">
        <f t="shared" si="224"/>
        <v>5.3205000000000002E-2</v>
      </c>
      <c r="AY429" s="1">
        <v>45422</v>
      </c>
      <c r="AZ429">
        <v>5.2929000000000004</v>
      </c>
      <c r="BA429">
        <f t="shared" si="225"/>
        <v>5.2929000000000004E-2</v>
      </c>
      <c r="BC429" s="1">
        <v>45422</v>
      </c>
      <c r="BD429">
        <v>5.4290000000000003</v>
      </c>
      <c r="BE429">
        <f t="shared" si="226"/>
        <v>5.4290000000000005E-2</v>
      </c>
      <c r="BG429" s="1">
        <v>45422</v>
      </c>
      <c r="BH429">
        <v>5.0309999999999997</v>
      </c>
      <c r="BI429">
        <f t="shared" si="227"/>
        <v>5.0309999999999994E-2</v>
      </c>
      <c r="BK429" s="1">
        <v>37144</v>
      </c>
      <c r="BL429">
        <v>1.65877103634594</v>
      </c>
      <c r="BM429">
        <f t="shared" si="237"/>
        <v>1.65877103634594E-2</v>
      </c>
      <c r="BP429" s="1">
        <v>45408</v>
      </c>
      <c r="BQ429">
        <v>182.53030000000001</v>
      </c>
      <c r="BR429">
        <f t="shared" si="228"/>
        <v>1.8253030000000001</v>
      </c>
      <c r="BT429" s="1">
        <v>45412</v>
      </c>
      <c r="BU429">
        <v>3.8250000000000002</v>
      </c>
      <c r="BV429">
        <f t="shared" si="229"/>
        <v>3.8249999999999999E-2</v>
      </c>
      <c r="BX429" s="1">
        <v>45412</v>
      </c>
      <c r="BY429">
        <v>3.7949999999999999</v>
      </c>
      <c r="BZ429">
        <f t="shared" si="230"/>
        <v>3.7949999999999998E-2</v>
      </c>
      <c r="CB429" s="1">
        <v>45422</v>
      </c>
      <c r="CC429">
        <v>3.6480000000000001</v>
      </c>
      <c r="CD429">
        <f t="shared" si="231"/>
        <v>3.6479999999999999E-2</v>
      </c>
      <c r="CG429" s="1"/>
      <c r="CJ429" s="1"/>
      <c r="CL429" s="1"/>
      <c r="CM429" s="1"/>
      <c r="CP429" s="1"/>
      <c r="CS429" s="1"/>
      <c r="CV429" s="1"/>
      <c r="CY429" s="1"/>
      <c r="DB429" s="1"/>
    </row>
    <row r="430" spans="1:106" x14ac:dyDescent="0.3">
      <c r="A430" s="21">
        <f t="shared" si="232"/>
        <v>46413</v>
      </c>
      <c r="B430" s="18">
        <f t="shared" si="209"/>
        <v>112.421875</v>
      </c>
      <c r="C430">
        <f t="shared" si="238"/>
        <v>115</v>
      </c>
      <c r="D430">
        <f t="shared" ca="1" si="214"/>
        <v>-1.125</v>
      </c>
      <c r="E430">
        <f ca="1">IF(currency="USD",'Future et co'!F430,IF(currency="EUR",'Future et co'!G430,FALSE))</f>
        <v>3.6070000000000005E-2</v>
      </c>
      <c r="F430">
        <f t="shared" ca="1" si="215"/>
        <v>3.6070000000000005E-2</v>
      </c>
      <c r="G430">
        <f t="shared" ca="1" si="216"/>
        <v>2.0569999999999998E-2</v>
      </c>
      <c r="I430" s="21">
        <f t="shared" si="233"/>
        <v>45538</v>
      </c>
      <c r="J430" s="18">
        <f t="shared" si="210"/>
        <v>0</v>
      </c>
      <c r="K430">
        <f t="shared" si="208"/>
        <v>0</v>
      </c>
      <c r="L430">
        <f t="shared" ca="1" si="217"/>
        <v>1.3055555555555556</v>
      </c>
      <c r="M430">
        <f t="shared" ca="1" si="211"/>
        <v>3.8989999999999997E-2</v>
      </c>
      <c r="O430" s="21">
        <f t="shared" si="234"/>
        <v>45538</v>
      </c>
      <c r="P430" s="18">
        <f t="shared" si="212"/>
        <v>0</v>
      </c>
      <c r="Q430">
        <f t="shared" si="218"/>
        <v>0</v>
      </c>
      <c r="R430">
        <f t="shared" ca="1" si="219"/>
        <v>1.3055555555555556</v>
      </c>
      <c r="S430">
        <f t="shared" ca="1" si="213"/>
        <v>3.8989999999999997E-2</v>
      </c>
      <c r="U430" s="21">
        <f t="shared" si="220"/>
        <v>46308</v>
      </c>
      <c r="V430" s="18">
        <f t="shared" si="221"/>
        <v>3.6070000000000002</v>
      </c>
      <c r="W430">
        <f t="shared" si="239"/>
        <v>3.6070000000000005E-2</v>
      </c>
      <c r="Y430" s="21">
        <f t="shared" si="235"/>
        <v>46308</v>
      </c>
      <c r="Z430" s="18">
        <f t="shared" si="222"/>
        <v>3.548</v>
      </c>
      <c r="AA430">
        <f t="shared" si="240"/>
        <v>3.5479999999999998E-2</v>
      </c>
      <c r="AC430" s="21">
        <f t="shared" si="236"/>
        <v>46168</v>
      </c>
      <c r="AD430" s="18">
        <f t="shared" si="223"/>
        <v>3.7282999999999999</v>
      </c>
      <c r="AE430">
        <f t="shared" si="241"/>
        <v>3.7282999999999997E-2</v>
      </c>
      <c r="AH430" s="21">
        <v>44484</v>
      </c>
      <c r="AI430" s="18">
        <v>4408.32</v>
      </c>
      <c r="AJ430" s="18">
        <v>1.0800000000000001E-2</v>
      </c>
      <c r="AL430" s="21">
        <v>44484</v>
      </c>
      <c r="AM430" s="18">
        <v>4408.32</v>
      </c>
      <c r="AN430" s="18">
        <v>1.0800000000000001E-2</v>
      </c>
      <c r="AP430" s="21">
        <v>44484</v>
      </c>
      <c r="AQ430" s="18">
        <v>4408.32</v>
      </c>
      <c r="AR430" s="18">
        <v>1.0800000000000001E-2</v>
      </c>
      <c r="AU430" s="1">
        <v>45421</v>
      </c>
      <c r="AV430">
        <v>5.3144999999999998</v>
      </c>
      <c r="AW430">
        <f t="shared" si="224"/>
        <v>5.3144999999999998E-2</v>
      </c>
      <c r="AY430" s="1">
        <v>45421</v>
      </c>
      <c r="AZ430">
        <v>5.2790999999999997</v>
      </c>
      <c r="BA430">
        <f t="shared" si="225"/>
        <v>5.2790999999999998E-2</v>
      </c>
      <c r="BC430" s="1">
        <v>45421</v>
      </c>
      <c r="BD430">
        <v>5.399</v>
      </c>
      <c r="BE430">
        <f t="shared" si="226"/>
        <v>5.3990000000000003E-2</v>
      </c>
      <c r="BG430" s="1">
        <v>45421</v>
      </c>
      <c r="BH430">
        <v>4.9850000000000003</v>
      </c>
      <c r="BI430">
        <f t="shared" si="227"/>
        <v>4.9850000000000005E-2</v>
      </c>
      <c r="BK430" s="1">
        <v>37145</v>
      </c>
      <c r="BL430">
        <v>1.6578893746038801</v>
      </c>
      <c r="BM430">
        <f t="shared" si="237"/>
        <v>1.6578893746038801E-2</v>
      </c>
      <c r="BP430" s="1">
        <v>45407</v>
      </c>
      <c r="BQ430">
        <v>181.7739</v>
      </c>
      <c r="BR430">
        <f t="shared" si="228"/>
        <v>1.817739</v>
      </c>
      <c r="BT430" s="1">
        <v>45411</v>
      </c>
      <c r="BU430">
        <v>3.835</v>
      </c>
      <c r="BV430">
        <f t="shared" si="229"/>
        <v>3.8350000000000002E-2</v>
      </c>
      <c r="BX430" s="1">
        <v>45411</v>
      </c>
      <c r="BY430">
        <v>3.8149999999999999</v>
      </c>
      <c r="BZ430">
        <f t="shared" si="230"/>
        <v>3.8149999999999996E-2</v>
      </c>
      <c r="CB430" s="1">
        <v>45421</v>
      </c>
      <c r="CC430">
        <v>3.6240000000000001</v>
      </c>
      <c r="CD430">
        <f t="shared" si="231"/>
        <v>3.6240000000000001E-2</v>
      </c>
      <c r="CG430" s="1"/>
      <c r="CJ430" s="1"/>
      <c r="CL430" s="1"/>
      <c r="CM430" s="1"/>
      <c r="CP430" s="1"/>
      <c r="CS430" s="1"/>
      <c r="CV430" s="1"/>
      <c r="CY430" s="1"/>
      <c r="DB430" s="1"/>
    </row>
    <row r="431" spans="1:106" x14ac:dyDescent="0.3">
      <c r="A431" s="21">
        <f t="shared" si="232"/>
        <v>46414</v>
      </c>
      <c r="B431" s="18">
        <f t="shared" si="209"/>
        <v>112.421875</v>
      </c>
      <c r="C431">
        <f t="shared" si="238"/>
        <v>115</v>
      </c>
      <c r="D431">
        <f t="shared" ca="1" si="214"/>
        <v>-1.1277777777777778</v>
      </c>
      <c r="E431">
        <f ca="1">IF(currency="USD",'Future et co'!F431,IF(currency="EUR",'Future et co'!G431,FALSE))</f>
        <v>3.6070000000000005E-2</v>
      </c>
      <c r="F431">
        <f t="shared" ca="1" si="215"/>
        <v>3.6070000000000005E-2</v>
      </c>
      <c r="G431">
        <f t="shared" ca="1" si="216"/>
        <v>2.0569999999999998E-2</v>
      </c>
      <c r="I431" s="21">
        <f t="shared" si="233"/>
        <v>45539</v>
      </c>
      <c r="J431" s="18">
        <f t="shared" si="210"/>
        <v>0</v>
      </c>
      <c r="K431">
        <f t="shared" ref="K431:K494" si="242">CEILING(J431,25)</f>
        <v>0</v>
      </c>
      <c r="L431">
        <f t="shared" ca="1" si="217"/>
        <v>1.3027777777777778</v>
      </c>
      <c r="M431">
        <f t="shared" ca="1" si="211"/>
        <v>3.8145999999999999E-2</v>
      </c>
      <c r="O431" s="21">
        <f t="shared" si="234"/>
        <v>45539</v>
      </c>
      <c r="P431" s="18">
        <f t="shared" si="212"/>
        <v>0</v>
      </c>
      <c r="Q431">
        <f t="shared" si="218"/>
        <v>0</v>
      </c>
      <c r="R431">
        <f t="shared" ca="1" si="219"/>
        <v>1.3027777777777778</v>
      </c>
      <c r="S431">
        <f t="shared" ca="1" si="213"/>
        <v>3.8145999999999999E-2</v>
      </c>
      <c r="U431" s="21">
        <f t="shared" si="220"/>
        <v>46309</v>
      </c>
      <c r="V431" s="18">
        <f t="shared" si="221"/>
        <v>3.6070000000000002</v>
      </c>
      <c r="W431">
        <f t="shared" si="239"/>
        <v>3.6070000000000005E-2</v>
      </c>
      <c r="Y431" s="21">
        <f t="shared" si="235"/>
        <v>46309</v>
      </c>
      <c r="Z431" s="18">
        <f t="shared" si="222"/>
        <v>3.548</v>
      </c>
      <c r="AA431">
        <f t="shared" si="240"/>
        <v>3.5479999999999998E-2</v>
      </c>
      <c r="AC431" s="21">
        <f t="shared" si="236"/>
        <v>46169</v>
      </c>
      <c r="AD431" s="18">
        <f t="shared" si="223"/>
        <v>3.7282999999999999</v>
      </c>
      <c r="AE431">
        <f t="shared" si="241"/>
        <v>3.7282999999999997E-2</v>
      </c>
      <c r="AH431" s="21">
        <v>44483</v>
      </c>
      <c r="AI431" s="18">
        <v>4374.5600000000004</v>
      </c>
      <c r="AJ431" s="18">
        <v>1.0800000000000001E-2</v>
      </c>
      <c r="AL431" s="21">
        <v>44483</v>
      </c>
      <c r="AM431" s="18">
        <v>4374.5600000000004</v>
      </c>
      <c r="AN431" s="18">
        <v>1.0800000000000001E-2</v>
      </c>
      <c r="AP431" s="21">
        <v>44483</v>
      </c>
      <c r="AQ431" s="18">
        <v>4374.5600000000004</v>
      </c>
      <c r="AR431" s="18">
        <v>1.0800000000000001E-2</v>
      </c>
      <c r="AU431" s="1">
        <v>45420</v>
      </c>
      <c r="AV431">
        <v>5.3167</v>
      </c>
      <c r="AW431">
        <f t="shared" si="224"/>
        <v>5.3166999999999999E-2</v>
      </c>
      <c r="AY431" s="1">
        <v>45420</v>
      </c>
      <c r="AZ431">
        <v>5.2854999999999999</v>
      </c>
      <c r="BA431">
        <f t="shared" si="225"/>
        <v>5.2854999999999999E-2</v>
      </c>
      <c r="BC431" s="1">
        <v>45420</v>
      </c>
      <c r="BD431">
        <v>5.4210000000000003</v>
      </c>
      <c r="BE431">
        <f t="shared" si="226"/>
        <v>5.4210000000000001E-2</v>
      </c>
      <c r="BG431" s="1">
        <v>45420</v>
      </c>
      <c r="BH431">
        <v>5.008</v>
      </c>
      <c r="BI431">
        <f t="shared" si="227"/>
        <v>5.008E-2</v>
      </c>
      <c r="BK431" s="1">
        <v>37152</v>
      </c>
      <c r="BL431">
        <v>1.7404046150085599</v>
      </c>
      <c r="BM431">
        <f t="shared" si="237"/>
        <v>1.74040461500856E-2</v>
      </c>
      <c r="BP431" s="1">
        <v>45406</v>
      </c>
      <c r="BQ431">
        <v>182.39019999999999</v>
      </c>
      <c r="BR431">
        <f t="shared" si="228"/>
        <v>1.8239019999999999</v>
      </c>
      <c r="BT431" s="1">
        <v>45408</v>
      </c>
      <c r="BU431">
        <v>3.8650000000000002</v>
      </c>
      <c r="BV431">
        <f t="shared" si="229"/>
        <v>3.8650000000000004E-2</v>
      </c>
      <c r="BX431" s="1">
        <v>45408</v>
      </c>
      <c r="BY431">
        <v>3.835</v>
      </c>
      <c r="BZ431">
        <f t="shared" si="230"/>
        <v>3.8350000000000002E-2</v>
      </c>
      <c r="CB431" s="1">
        <v>45420</v>
      </c>
      <c r="CC431">
        <v>3.6240000000000001</v>
      </c>
      <c r="CD431">
        <f t="shared" si="231"/>
        <v>3.6240000000000001E-2</v>
      </c>
      <c r="CG431" s="1"/>
      <c r="CJ431" s="1"/>
      <c r="CL431" s="1"/>
      <c r="CM431" s="1"/>
      <c r="CP431" s="1"/>
      <c r="CS431" s="1"/>
      <c r="CV431" s="1"/>
      <c r="CY431" s="1"/>
      <c r="DB431" s="1"/>
    </row>
    <row r="432" spans="1:106" x14ac:dyDescent="0.3">
      <c r="A432" s="21">
        <f t="shared" si="232"/>
        <v>46415</v>
      </c>
      <c r="B432" s="18">
        <f t="shared" si="209"/>
        <v>112.421875</v>
      </c>
      <c r="C432">
        <f t="shared" si="238"/>
        <v>115</v>
      </c>
      <c r="D432">
        <f t="shared" ca="1" si="214"/>
        <v>-1.1305555555555555</v>
      </c>
      <c r="E432">
        <f ca="1">IF(currency="USD",'Future et co'!F432,IF(currency="EUR",'Future et co'!G432,FALSE))</f>
        <v>3.6070000000000005E-2</v>
      </c>
      <c r="F432">
        <f t="shared" ca="1" si="215"/>
        <v>3.6070000000000005E-2</v>
      </c>
      <c r="G432">
        <f t="shared" ca="1" si="216"/>
        <v>2.0569999999999998E-2</v>
      </c>
      <c r="I432" s="21">
        <f t="shared" si="233"/>
        <v>45540</v>
      </c>
      <c r="J432" s="18">
        <f t="shared" si="210"/>
        <v>0</v>
      </c>
      <c r="K432">
        <f t="shared" si="242"/>
        <v>0</v>
      </c>
      <c r="L432">
        <f t="shared" ca="1" si="217"/>
        <v>1.3</v>
      </c>
      <c r="M432">
        <f t="shared" ca="1" si="211"/>
        <v>3.7740000000000003E-2</v>
      </c>
      <c r="O432" s="21">
        <f t="shared" si="234"/>
        <v>45540</v>
      </c>
      <c r="P432" s="18">
        <f t="shared" si="212"/>
        <v>0</v>
      </c>
      <c r="Q432">
        <f t="shared" si="218"/>
        <v>0</v>
      </c>
      <c r="R432">
        <f t="shared" ca="1" si="219"/>
        <v>1.3</v>
      </c>
      <c r="S432">
        <f t="shared" ca="1" si="213"/>
        <v>3.7740000000000003E-2</v>
      </c>
      <c r="U432" s="21">
        <f t="shared" si="220"/>
        <v>46310</v>
      </c>
      <c r="V432" s="18">
        <f t="shared" si="221"/>
        <v>3.6070000000000002</v>
      </c>
      <c r="W432">
        <f t="shared" si="239"/>
        <v>3.6070000000000005E-2</v>
      </c>
      <c r="Y432" s="21">
        <f t="shared" si="235"/>
        <v>46310</v>
      </c>
      <c r="Z432" s="18">
        <f t="shared" si="222"/>
        <v>3.548</v>
      </c>
      <c r="AA432">
        <f t="shared" si="240"/>
        <v>3.5479999999999998E-2</v>
      </c>
      <c r="AC432" s="21">
        <f t="shared" si="236"/>
        <v>46170</v>
      </c>
      <c r="AD432" s="18">
        <f t="shared" si="223"/>
        <v>3.7282999999999999</v>
      </c>
      <c r="AE432">
        <f t="shared" si="241"/>
        <v>3.7282999999999997E-2</v>
      </c>
      <c r="AH432" s="21">
        <v>44482</v>
      </c>
      <c r="AI432" s="18">
        <v>4300.49</v>
      </c>
      <c r="AJ432" s="18">
        <v>1.0800000000000001E-2</v>
      </c>
      <c r="AL432" s="21">
        <v>44482</v>
      </c>
      <c r="AM432" s="18">
        <v>4300.49</v>
      </c>
      <c r="AN432" s="18">
        <v>1.0800000000000001E-2</v>
      </c>
      <c r="AP432" s="21">
        <v>44482</v>
      </c>
      <c r="AQ432" s="18">
        <v>4300.49</v>
      </c>
      <c r="AR432" s="18">
        <v>1.0800000000000001E-2</v>
      </c>
      <c r="AU432" s="1">
        <v>45419</v>
      </c>
      <c r="AV432">
        <v>5.3232999999999997</v>
      </c>
      <c r="AW432">
        <f t="shared" si="224"/>
        <v>5.3232999999999996E-2</v>
      </c>
      <c r="AY432" s="1">
        <v>45419</v>
      </c>
      <c r="AZ432">
        <v>5.2920999999999996</v>
      </c>
      <c r="BA432">
        <f t="shared" si="225"/>
        <v>5.2920999999999996E-2</v>
      </c>
      <c r="BC432" s="1">
        <v>45419</v>
      </c>
      <c r="BD432">
        <v>5.4189999999999996</v>
      </c>
      <c r="BE432">
        <f t="shared" si="226"/>
        <v>5.4189999999999995E-2</v>
      </c>
      <c r="BG432" s="1">
        <v>45419</v>
      </c>
      <c r="BH432">
        <v>4.9989999999999997</v>
      </c>
      <c r="BI432">
        <f t="shared" si="227"/>
        <v>4.999E-2</v>
      </c>
      <c r="BK432" s="1">
        <v>37153</v>
      </c>
      <c r="BL432">
        <v>1.7710101494413399</v>
      </c>
      <c r="BM432">
        <f t="shared" si="237"/>
        <v>1.7710101494413398E-2</v>
      </c>
      <c r="BP432" s="1">
        <v>45405</v>
      </c>
      <c r="BQ432">
        <v>183.58070000000001</v>
      </c>
      <c r="BR432">
        <f t="shared" si="228"/>
        <v>1.835807</v>
      </c>
      <c r="BT432" s="1">
        <v>45407</v>
      </c>
      <c r="BU432">
        <v>3.8639999999999999</v>
      </c>
      <c r="BV432">
        <f t="shared" si="229"/>
        <v>3.8640000000000001E-2</v>
      </c>
      <c r="BX432" s="1">
        <v>45407</v>
      </c>
      <c r="BY432">
        <v>3.8250000000000002</v>
      </c>
      <c r="BZ432">
        <f t="shared" si="230"/>
        <v>3.8249999999999999E-2</v>
      </c>
      <c r="CB432" s="1">
        <v>45419</v>
      </c>
      <c r="CC432">
        <v>3.6179999999999999</v>
      </c>
      <c r="CD432">
        <f t="shared" si="231"/>
        <v>3.6179999999999997E-2</v>
      </c>
      <c r="CG432" s="1"/>
      <c r="CJ432" s="1"/>
      <c r="CL432" s="1"/>
      <c r="CM432" s="1"/>
      <c r="CP432" s="1"/>
      <c r="CS432" s="1"/>
      <c r="CV432" s="1"/>
      <c r="CY432" s="1"/>
      <c r="DB432" s="1"/>
    </row>
    <row r="433" spans="1:106" x14ac:dyDescent="0.3">
      <c r="A433" s="21">
        <f t="shared" si="232"/>
        <v>46416</v>
      </c>
      <c r="B433" s="18">
        <f t="shared" si="209"/>
        <v>112.421875</v>
      </c>
      <c r="C433">
        <f t="shared" si="238"/>
        <v>115</v>
      </c>
      <c r="D433">
        <f t="shared" ca="1" si="214"/>
        <v>-1.1333333333333333</v>
      </c>
      <c r="E433">
        <f ca="1">IF(currency="USD",'Future et co'!F433,IF(currency="EUR",'Future et co'!G433,FALSE))</f>
        <v>3.6070000000000005E-2</v>
      </c>
      <c r="F433">
        <f t="shared" ca="1" si="215"/>
        <v>3.6070000000000005E-2</v>
      </c>
      <c r="G433">
        <f t="shared" ca="1" si="216"/>
        <v>2.0569999999999998E-2</v>
      </c>
      <c r="I433" s="21">
        <f t="shared" si="233"/>
        <v>45541</v>
      </c>
      <c r="J433" s="18">
        <f t="shared" si="210"/>
        <v>0</v>
      </c>
      <c r="K433">
        <f t="shared" si="242"/>
        <v>0</v>
      </c>
      <c r="L433">
        <f t="shared" ca="1" si="217"/>
        <v>1.2972222222222223</v>
      </c>
      <c r="M433">
        <f t="shared" ca="1" si="211"/>
        <v>3.6659999999999998E-2</v>
      </c>
      <c r="O433" s="21">
        <f t="shared" si="234"/>
        <v>45541</v>
      </c>
      <c r="P433" s="18">
        <f t="shared" si="212"/>
        <v>0</v>
      </c>
      <c r="Q433">
        <f t="shared" si="218"/>
        <v>0</v>
      </c>
      <c r="R433">
        <f t="shared" ca="1" si="219"/>
        <v>1.2972222222222223</v>
      </c>
      <c r="S433">
        <f t="shared" ca="1" si="213"/>
        <v>3.6659999999999998E-2</v>
      </c>
      <c r="U433" s="21">
        <f t="shared" si="220"/>
        <v>46311</v>
      </c>
      <c r="V433" s="18">
        <f t="shared" si="221"/>
        <v>3.6070000000000002</v>
      </c>
      <c r="W433">
        <f t="shared" si="239"/>
        <v>3.6070000000000005E-2</v>
      </c>
      <c r="Y433" s="21">
        <f t="shared" si="235"/>
        <v>46311</v>
      </c>
      <c r="Z433" s="18">
        <f t="shared" si="222"/>
        <v>3.548</v>
      </c>
      <c r="AA433">
        <f t="shared" si="240"/>
        <v>3.5479999999999998E-2</v>
      </c>
      <c r="AC433" s="21">
        <f t="shared" si="236"/>
        <v>46171</v>
      </c>
      <c r="AD433" s="18">
        <f t="shared" si="223"/>
        <v>3.7282999999999999</v>
      </c>
      <c r="AE433">
        <f t="shared" si="241"/>
        <v>3.7282999999999997E-2</v>
      </c>
      <c r="AH433" s="21">
        <v>44481</v>
      </c>
      <c r="AI433" s="18">
        <v>4286.79</v>
      </c>
      <c r="AJ433" s="18">
        <v>1.0800000000000001E-2</v>
      </c>
      <c r="AL433" s="21">
        <v>44481</v>
      </c>
      <c r="AM433" s="18">
        <v>4286.79</v>
      </c>
      <c r="AN433" s="18">
        <v>1.0800000000000001E-2</v>
      </c>
      <c r="AP433" s="21">
        <v>44481</v>
      </c>
      <c r="AQ433" s="18">
        <v>4286.79</v>
      </c>
      <c r="AR433" s="18">
        <v>1.0800000000000001E-2</v>
      </c>
      <c r="AU433" s="1">
        <v>45418</v>
      </c>
      <c r="AV433">
        <v>5.3181000000000003</v>
      </c>
      <c r="AW433">
        <f t="shared" si="224"/>
        <v>5.3181000000000006E-2</v>
      </c>
      <c r="AY433" s="1">
        <v>45418</v>
      </c>
      <c r="AZ433">
        <v>5.3010000000000002</v>
      </c>
      <c r="BA433">
        <f t="shared" si="225"/>
        <v>5.3010000000000002E-2</v>
      </c>
      <c r="BC433" s="1">
        <v>45418</v>
      </c>
      <c r="BD433">
        <v>5.4210000000000003</v>
      </c>
      <c r="BE433">
        <f t="shared" si="226"/>
        <v>5.4210000000000001E-2</v>
      </c>
      <c r="BG433" s="1">
        <v>45418</v>
      </c>
      <c r="BH433">
        <v>5.0010000000000003</v>
      </c>
      <c r="BI433">
        <f t="shared" si="227"/>
        <v>5.0010000000000006E-2</v>
      </c>
      <c r="BK433" s="1">
        <v>37154</v>
      </c>
      <c r="BL433">
        <v>1.82917387974209</v>
      </c>
      <c r="BM433">
        <f t="shared" si="237"/>
        <v>1.8291738797420899E-2</v>
      </c>
      <c r="BP433" s="1">
        <v>45404</v>
      </c>
      <c r="BQ433">
        <v>183.74879999999999</v>
      </c>
      <c r="BR433">
        <f t="shared" si="228"/>
        <v>1.8374879999999998</v>
      </c>
      <c r="BT433" s="1">
        <v>45406</v>
      </c>
      <c r="BU433">
        <v>3.879</v>
      </c>
      <c r="BV433">
        <f t="shared" si="229"/>
        <v>3.8789999999999998E-2</v>
      </c>
      <c r="BX433" s="1">
        <v>45406</v>
      </c>
      <c r="BY433">
        <v>3.8330000000000002</v>
      </c>
      <c r="BZ433">
        <f t="shared" si="230"/>
        <v>3.8330000000000003E-2</v>
      </c>
      <c r="CB433" s="1">
        <v>45418</v>
      </c>
      <c r="CC433">
        <v>3.6259999999999999</v>
      </c>
      <c r="CD433">
        <f t="shared" si="231"/>
        <v>3.6260000000000001E-2</v>
      </c>
      <c r="CG433" s="1"/>
      <c r="CJ433" s="1"/>
      <c r="CL433" s="1"/>
      <c r="CM433" s="1"/>
      <c r="CP433" s="1"/>
      <c r="CS433" s="1"/>
      <c r="CV433" s="1"/>
      <c r="CY433" s="1"/>
      <c r="DB433" s="1"/>
    </row>
    <row r="434" spans="1:106" x14ac:dyDescent="0.3">
      <c r="A434" s="21">
        <f t="shared" si="232"/>
        <v>46419</v>
      </c>
      <c r="B434" s="18">
        <f t="shared" si="209"/>
        <v>112.421875</v>
      </c>
      <c r="C434">
        <f t="shared" si="238"/>
        <v>115</v>
      </c>
      <c r="D434">
        <f t="shared" ca="1" si="214"/>
        <v>-1.1416666666666666</v>
      </c>
      <c r="E434">
        <f ca="1">IF(currency="USD",'Future et co'!F434,IF(currency="EUR",'Future et co'!G434,FALSE))</f>
        <v>3.6070000000000005E-2</v>
      </c>
      <c r="F434">
        <f t="shared" ca="1" si="215"/>
        <v>3.6070000000000005E-2</v>
      </c>
      <c r="G434">
        <f t="shared" ca="1" si="216"/>
        <v>2.0569999999999998E-2</v>
      </c>
      <c r="I434" s="21">
        <f t="shared" si="233"/>
        <v>45544</v>
      </c>
      <c r="J434" s="18">
        <f t="shared" si="210"/>
        <v>0</v>
      </c>
      <c r="K434">
        <f t="shared" si="242"/>
        <v>0</v>
      </c>
      <c r="L434">
        <f t="shared" ca="1" si="217"/>
        <v>1.288888888888889</v>
      </c>
      <c r="M434">
        <f t="shared" ca="1" si="211"/>
        <v>3.7089999999999998E-2</v>
      </c>
      <c r="O434" s="21">
        <f t="shared" si="234"/>
        <v>45544</v>
      </c>
      <c r="P434" s="18">
        <f t="shared" si="212"/>
        <v>0</v>
      </c>
      <c r="Q434">
        <f t="shared" si="218"/>
        <v>0</v>
      </c>
      <c r="R434">
        <f t="shared" ca="1" si="219"/>
        <v>1.288888888888889</v>
      </c>
      <c r="S434">
        <f t="shared" ca="1" si="213"/>
        <v>3.7089999999999998E-2</v>
      </c>
      <c r="U434" s="21">
        <f t="shared" si="220"/>
        <v>46314</v>
      </c>
      <c r="V434" s="18">
        <f t="shared" si="221"/>
        <v>3.6070000000000002</v>
      </c>
      <c r="W434">
        <f t="shared" si="239"/>
        <v>3.6070000000000005E-2</v>
      </c>
      <c r="Y434" s="21">
        <f t="shared" si="235"/>
        <v>46314</v>
      </c>
      <c r="Z434" s="18">
        <f t="shared" si="222"/>
        <v>3.548</v>
      </c>
      <c r="AA434">
        <f t="shared" si="240"/>
        <v>3.5479999999999998E-2</v>
      </c>
      <c r="AC434" s="21">
        <f t="shared" si="236"/>
        <v>46174</v>
      </c>
      <c r="AD434" s="18">
        <f t="shared" si="223"/>
        <v>3.7282999999999999</v>
      </c>
      <c r="AE434">
        <f t="shared" si="241"/>
        <v>3.7282999999999997E-2</v>
      </c>
      <c r="AH434" s="21">
        <v>44480</v>
      </c>
      <c r="AI434" s="18">
        <v>4296.71</v>
      </c>
      <c r="AJ434" s="18">
        <v>1.0800000000000001E-2</v>
      </c>
      <c r="AL434" s="21">
        <v>44480</v>
      </c>
      <c r="AM434" s="18">
        <v>4296.71</v>
      </c>
      <c r="AN434" s="18">
        <v>1.0800000000000001E-2</v>
      </c>
      <c r="AP434" s="21">
        <v>44480</v>
      </c>
      <c r="AQ434" s="18">
        <v>4296.71</v>
      </c>
      <c r="AR434" s="18">
        <v>1.0800000000000001E-2</v>
      </c>
      <c r="AU434" s="1">
        <v>45415</v>
      </c>
      <c r="AV434">
        <v>5.3183999999999996</v>
      </c>
      <c r="AW434">
        <f t="shared" si="224"/>
        <v>5.3183999999999995E-2</v>
      </c>
      <c r="AY434" s="1">
        <v>45415</v>
      </c>
      <c r="AZ434">
        <v>5.2840999999999996</v>
      </c>
      <c r="BA434">
        <f t="shared" si="225"/>
        <v>5.2840999999999999E-2</v>
      </c>
      <c r="BC434" s="1">
        <v>45415</v>
      </c>
      <c r="BD434">
        <v>5.4080000000000004</v>
      </c>
      <c r="BE434">
        <f t="shared" si="226"/>
        <v>5.4080000000000003E-2</v>
      </c>
      <c r="BG434" s="1">
        <v>45415</v>
      </c>
      <c r="BH434">
        <v>4.9988999999999999</v>
      </c>
      <c r="BI434">
        <f t="shared" si="227"/>
        <v>4.9988999999999999E-2</v>
      </c>
      <c r="BK434" s="1">
        <v>37155</v>
      </c>
      <c r="BL434">
        <v>1.86818425049431</v>
      </c>
      <c r="BM434">
        <f t="shared" si="237"/>
        <v>1.8681842504943102E-2</v>
      </c>
      <c r="BP434" s="1">
        <v>45401</v>
      </c>
      <c r="BQ434">
        <v>183.46870000000001</v>
      </c>
      <c r="BR434">
        <f t="shared" si="228"/>
        <v>1.8346870000000002</v>
      </c>
      <c r="BT434" s="1">
        <v>45405</v>
      </c>
      <c r="BU434">
        <v>3.8820000000000001</v>
      </c>
      <c r="BV434">
        <f t="shared" si="229"/>
        <v>3.882E-2</v>
      </c>
      <c r="BX434" s="1">
        <v>45405</v>
      </c>
      <c r="BY434">
        <v>3.8439999999999999</v>
      </c>
      <c r="BZ434">
        <f t="shared" si="230"/>
        <v>3.8440000000000002E-2</v>
      </c>
      <c r="CB434" s="1">
        <v>45415</v>
      </c>
      <c r="CC434">
        <v>3.637</v>
      </c>
      <c r="CD434">
        <f t="shared" si="231"/>
        <v>3.637E-2</v>
      </c>
      <c r="CG434" s="1"/>
      <c r="CJ434" s="1"/>
      <c r="CL434" s="1"/>
      <c r="CM434" s="1"/>
      <c r="CP434" s="1"/>
      <c r="CS434" s="1"/>
      <c r="CV434" s="1"/>
      <c r="CY434" s="1"/>
      <c r="DB434" s="1"/>
    </row>
    <row r="435" spans="1:106" x14ac:dyDescent="0.3">
      <c r="A435" s="21">
        <f t="shared" si="232"/>
        <v>46420</v>
      </c>
      <c r="B435" s="18">
        <f t="shared" si="209"/>
        <v>112.421875</v>
      </c>
      <c r="C435">
        <f t="shared" si="238"/>
        <v>115</v>
      </c>
      <c r="D435">
        <f t="shared" ca="1" si="214"/>
        <v>-1.1444444444444444</v>
      </c>
      <c r="E435">
        <f ca="1">IF(currency="USD",'Future et co'!F435,IF(currency="EUR",'Future et co'!G435,FALSE))</f>
        <v>3.6070000000000005E-2</v>
      </c>
      <c r="F435">
        <f t="shared" ca="1" si="215"/>
        <v>3.6070000000000005E-2</v>
      </c>
      <c r="G435">
        <f t="shared" ca="1" si="216"/>
        <v>2.0569999999999998E-2</v>
      </c>
      <c r="I435" s="21">
        <f t="shared" si="233"/>
        <v>45545</v>
      </c>
      <c r="J435" s="18">
        <f t="shared" si="210"/>
        <v>0</v>
      </c>
      <c r="K435">
        <f t="shared" si="242"/>
        <v>0</v>
      </c>
      <c r="L435">
        <f t="shared" ca="1" si="217"/>
        <v>1.2861111111111112</v>
      </c>
      <c r="M435">
        <f t="shared" ca="1" si="211"/>
        <v>3.6200000000000003E-2</v>
      </c>
      <c r="O435" s="21">
        <f t="shared" si="234"/>
        <v>45545</v>
      </c>
      <c r="P435" s="18">
        <f t="shared" si="212"/>
        <v>0</v>
      </c>
      <c r="Q435">
        <f t="shared" si="218"/>
        <v>0</v>
      </c>
      <c r="R435">
        <f t="shared" ca="1" si="219"/>
        <v>1.2861111111111112</v>
      </c>
      <c r="S435">
        <f t="shared" ca="1" si="213"/>
        <v>3.6200000000000003E-2</v>
      </c>
      <c r="U435" s="21">
        <f t="shared" si="220"/>
        <v>46315</v>
      </c>
      <c r="V435" s="18">
        <f t="shared" si="221"/>
        <v>3.6070000000000002</v>
      </c>
      <c r="W435">
        <f t="shared" si="239"/>
        <v>3.6070000000000005E-2</v>
      </c>
      <c r="Y435" s="21">
        <f t="shared" si="235"/>
        <v>46315</v>
      </c>
      <c r="Z435" s="18">
        <f t="shared" si="222"/>
        <v>3.548</v>
      </c>
      <c r="AA435">
        <f t="shared" si="240"/>
        <v>3.5479999999999998E-2</v>
      </c>
      <c r="AC435" s="21">
        <f t="shared" si="236"/>
        <v>46175</v>
      </c>
      <c r="AD435" s="18">
        <f t="shared" si="223"/>
        <v>3.7282999999999999</v>
      </c>
      <c r="AE435">
        <f t="shared" si="241"/>
        <v>3.7282999999999997E-2</v>
      </c>
      <c r="AH435" s="21">
        <v>44477</v>
      </c>
      <c r="AI435" s="18">
        <v>4325.5200000000004</v>
      </c>
      <c r="AJ435" s="18">
        <v>1.0800000000000001E-2</v>
      </c>
      <c r="AL435" s="21">
        <v>44477</v>
      </c>
      <c r="AM435" s="18">
        <v>4325.5200000000004</v>
      </c>
      <c r="AN435" s="18">
        <v>1.0800000000000001E-2</v>
      </c>
      <c r="AP435" s="21">
        <v>44477</v>
      </c>
      <c r="AQ435" s="18">
        <v>4325.5200000000004</v>
      </c>
      <c r="AR435" s="18">
        <v>1.0800000000000001E-2</v>
      </c>
      <c r="AU435" s="1">
        <v>45414</v>
      </c>
      <c r="AV435">
        <v>5.3188000000000004</v>
      </c>
      <c r="AW435">
        <f t="shared" si="224"/>
        <v>5.3188000000000006E-2</v>
      </c>
      <c r="AY435" s="1">
        <v>45414</v>
      </c>
      <c r="AZ435">
        <v>5.2991000000000001</v>
      </c>
      <c r="BA435">
        <f t="shared" si="225"/>
        <v>5.2991000000000003E-2</v>
      </c>
      <c r="BC435" s="1">
        <v>45414</v>
      </c>
      <c r="BD435">
        <v>5.4509999999999996</v>
      </c>
      <c r="BE435">
        <f t="shared" si="226"/>
        <v>5.4509999999999996E-2</v>
      </c>
      <c r="BG435" s="1">
        <v>45414</v>
      </c>
      <c r="BH435">
        <v>5.0650000000000004</v>
      </c>
      <c r="BI435">
        <f t="shared" si="227"/>
        <v>5.0650000000000001E-2</v>
      </c>
      <c r="BK435" s="1">
        <v>37158</v>
      </c>
      <c r="BL435">
        <v>1.79492716705438</v>
      </c>
      <c r="BM435">
        <f t="shared" si="237"/>
        <v>1.79492716705438E-2</v>
      </c>
      <c r="BP435" s="1">
        <v>45400</v>
      </c>
      <c r="BQ435">
        <v>183.77680000000001</v>
      </c>
      <c r="BR435">
        <f t="shared" si="228"/>
        <v>1.8377680000000001</v>
      </c>
      <c r="BT435" s="1">
        <v>45404</v>
      </c>
      <c r="BU435">
        <v>3.891</v>
      </c>
      <c r="BV435">
        <f t="shared" si="229"/>
        <v>3.891E-2</v>
      </c>
      <c r="BX435" s="1">
        <v>45404</v>
      </c>
      <c r="BY435">
        <v>3.85</v>
      </c>
      <c r="BZ435">
        <f t="shared" si="230"/>
        <v>3.85E-2</v>
      </c>
      <c r="CB435" s="1">
        <v>45414</v>
      </c>
      <c r="CC435">
        <v>3.6819999999999999</v>
      </c>
      <c r="CD435">
        <f t="shared" si="231"/>
        <v>3.6819999999999999E-2</v>
      </c>
      <c r="CG435" s="1"/>
      <c r="CJ435" s="1"/>
      <c r="CL435" s="1"/>
      <c r="CM435" s="1"/>
      <c r="CP435" s="1"/>
      <c r="CS435" s="1"/>
      <c r="CV435" s="1"/>
      <c r="CY435" s="1"/>
      <c r="DB435" s="1"/>
    </row>
    <row r="436" spans="1:106" x14ac:dyDescent="0.3">
      <c r="A436" s="21">
        <f t="shared" si="232"/>
        <v>46421</v>
      </c>
      <c r="B436" s="18">
        <f t="shared" si="209"/>
        <v>112.421875</v>
      </c>
      <c r="C436">
        <f t="shared" si="238"/>
        <v>115</v>
      </c>
      <c r="D436">
        <f t="shared" ca="1" si="214"/>
        <v>-1.1472222222222221</v>
      </c>
      <c r="E436">
        <f ca="1">IF(currency="USD",'Future et co'!F436,IF(currency="EUR",'Future et co'!G436,FALSE))</f>
        <v>3.6070000000000005E-2</v>
      </c>
      <c r="F436">
        <f t="shared" ca="1" si="215"/>
        <v>3.6070000000000005E-2</v>
      </c>
      <c r="G436">
        <f t="shared" ca="1" si="216"/>
        <v>2.0569999999999998E-2</v>
      </c>
      <c r="I436" s="21">
        <f t="shared" si="233"/>
        <v>45546</v>
      </c>
      <c r="J436" s="18">
        <f t="shared" si="210"/>
        <v>0</v>
      </c>
      <c r="K436">
        <f t="shared" si="242"/>
        <v>0</v>
      </c>
      <c r="L436">
        <f t="shared" ca="1" si="217"/>
        <v>1.2833333333333334</v>
      </c>
      <c r="M436">
        <f t="shared" ca="1" si="211"/>
        <v>3.6720000000000003E-2</v>
      </c>
      <c r="O436" s="21">
        <f t="shared" si="234"/>
        <v>45546</v>
      </c>
      <c r="P436" s="18">
        <f t="shared" si="212"/>
        <v>0</v>
      </c>
      <c r="Q436">
        <f t="shared" si="218"/>
        <v>0</v>
      </c>
      <c r="R436">
        <f t="shared" ca="1" si="219"/>
        <v>1.2833333333333334</v>
      </c>
      <c r="S436">
        <f t="shared" ca="1" si="213"/>
        <v>3.6720000000000003E-2</v>
      </c>
      <c r="U436" s="21">
        <f t="shared" si="220"/>
        <v>46316</v>
      </c>
      <c r="V436" s="18">
        <f t="shared" si="221"/>
        <v>3.6070000000000002</v>
      </c>
      <c r="W436">
        <f t="shared" si="239"/>
        <v>3.6070000000000005E-2</v>
      </c>
      <c r="Y436" s="21">
        <f t="shared" si="235"/>
        <v>46316</v>
      </c>
      <c r="Z436" s="18">
        <f t="shared" si="222"/>
        <v>3.548</v>
      </c>
      <c r="AA436">
        <f t="shared" si="240"/>
        <v>3.5479999999999998E-2</v>
      </c>
      <c r="AC436" s="21">
        <f t="shared" si="236"/>
        <v>46176</v>
      </c>
      <c r="AD436" s="18">
        <f t="shared" si="223"/>
        <v>3.7282999999999999</v>
      </c>
      <c r="AE436">
        <f t="shared" si="241"/>
        <v>3.7282999999999997E-2</v>
      </c>
      <c r="AH436" s="21">
        <v>44476</v>
      </c>
      <c r="AI436" s="18">
        <v>4333.05</v>
      </c>
      <c r="AJ436" s="18">
        <v>1.0800000000000001E-2</v>
      </c>
      <c r="AL436" s="21">
        <v>44476</v>
      </c>
      <c r="AM436" s="18">
        <v>4333.05</v>
      </c>
      <c r="AN436" s="18">
        <v>1.0800000000000001E-2</v>
      </c>
      <c r="AP436" s="21">
        <v>44476</v>
      </c>
      <c r="AQ436" s="18">
        <v>4333.05</v>
      </c>
      <c r="AR436" s="18">
        <v>1.0800000000000001E-2</v>
      </c>
      <c r="AU436" s="1">
        <v>45413</v>
      </c>
      <c r="AV436">
        <v>5.3361999999999998</v>
      </c>
      <c r="AW436">
        <f t="shared" si="224"/>
        <v>5.3362E-2</v>
      </c>
      <c r="AY436" s="1">
        <v>45413</v>
      </c>
      <c r="AZ436">
        <v>5.3162000000000003</v>
      </c>
      <c r="BA436">
        <f t="shared" si="225"/>
        <v>5.3162000000000001E-2</v>
      </c>
      <c r="BC436" s="1">
        <v>45413</v>
      </c>
      <c r="BD436">
        <v>5.5010000000000003</v>
      </c>
      <c r="BE436">
        <f t="shared" si="226"/>
        <v>5.5010000000000003E-2</v>
      </c>
      <c r="BG436" s="1">
        <v>45413</v>
      </c>
      <c r="BH436">
        <v>5.1542000000000003</v>
      </c>
      <c r="BI436">
        <f t="shared" si="227"/>
        <v>5.1542000000000004E-2</v>
      </c>
      <c r="BK436" s="1">
        <v>37159</v>
      </c>
      <c r="BL436">
        <v>1.79193754317387</v>
      </c>
      <c r="BM436">
        <f t="shared" si="237"/>
        <v>1.7919375431738702E-2</v>
      </c>
      <c r="BP436" s="1">
        <v>45399</v>
      </c>
      <c r="BQ436">
        <v>184.113</v>
      </c>
      <c r="BR436">
        <f t="shared" si="228"/>
        <v>1.8411299999999999</v>
      </c>
      <c r="BT436" s="1">
        <v>45401</v>
      </c>
      <c r="BU436">
        <v>3.8919999999999999</v>
      </c>
      <c r="BV436">
        <f t="shared" si="229"/>
        <v>3.8919999999999996E-2</v>
      </c>
      <c r="BX436" s="1">
        <v>45401</v>
      </c>
      <c r="BY436">
        <v>3.8460000000000001</v>
      </c>
      <c r="BZ436">
        <f t="shared" si="230"/>
        <v>3.8460000000000001E-2</v>
      </c>
      <c r="CB436" s="1">
        <v>45413</v>
      </c>
      <c r="CC436">
        <v>3.673</v>
      </c>
      <c r="CD436">
        <f t="shared" si="231"/>
        <v>3.6729999999999999E-2</v>
      </c>
      <c r="CG436" s="1"/>
      <c r="CJ436" s="1"/>
      <c r="CL436" s="1"/>
      <c r="CM436" s="1"/>
      <c r="CP436" s="1"/>
      <c r="CS436" s="1"/>
      <c r="CV436" s="1"/>
      <c r="CY436" s="1"/>
      <c r="DB436" s="1"/>
    </row>
    <row r="437" spans="1:106" x14ac:dyDescent="0.3">
      <c r="A437" s="21">
        <f t="shared" si="232"/>
        <v>46422</v>
      </c>
      <c r="B437" s="18">
        <f t="shared" si="209"/>
        <v>112.421875</v>
      </c>
      <c r="C437">
        <f t="shared" si="238"/>
        <v>115</v>
      </c>
      <c r="D437">
        <f t="shared" ca="1" si="214"/>
        <v>-1.1499999999999999</v>
      </c>
      <c r="E437">
        <f ca="1">IF(currency="USD",'Future et co'!F437,IF(currency="EUR",'Future et co'!G437,FALSE))</f>
        <v>3.6070000000000005E-2</v>
      </c>
      <c r="F437">
        <f t="shared" ca="1" si="215"/>
        <v>3.6070000000000005E-2</v>
      </c>
      <c r="G437">
        <f t="shared" ca="1" si="216"/>
        <v>2.0569999999999998E-2</v>
      </c>
      <c r="I437" s="21">
        <f t="shared" si="233"/>
        <v>45547</v>
      </c>
      <c r="J437" s="18">
        <f t="shared" si="210"/>
        <v>0</v>
      </c>
      <c r="K437">
        <f t="shared" si="242"/>
        <v>0</v>
      </c>
      <c r="L437">
        <f t="shared" ca="1" si="217"/>
        <v>1.2805555555555554</v>
      </c>
      <c r="M437">
        <f t="shared" ca="1" si="211"/>
        <v>3.6650000000000002E-2</v>
      </c>
      <c r="O437" s="21">
        <f t="shared" si="234"/>
        <v>45547</v>
      </c>
      <c r="P437" s="18">
        <f t="shared" si="212"/>
        <v>0</v>
      </c>
      <c r="Q437">
        <f t="shared" si="218"/>
        <v>0</v>
      </c>
      <c r="R437">
        <f t="shared" ca="1" si="219"/>
        <v>1.2805555555555554</v>
      </c>
      <c r="S437">
        <f t="shared" ca="1" si="213"/>
        <v>3.6650000000000002E-2</v>
      </c>
      <c r="U437" s="21">
        <f t="shared" si="220"/>
        <v>46317</v>
      </c>
      <c r="V437" s="18">
        <f t="shared" si="221"/>
        <v>3.6070000000000002</v>
      </c>
      <c r="W437">
        <f t="shared" si="239"/>
        <v>3.6070000000000005E-2</v>
      </c>
      <c r="Y437" s="21">
        <f t="shared" si="235"/>
        <v>46317</v>
      </c>
      <c r="Z437" s="18">
        <f t="shared" si="222"/>
        <v>3.548</v>
      </c>
      <c r="AA437">
        <f t="shared" si="240"/>
        <v>3.5479999999999998E-2</v>
      </c>
      <c r="AC437" s="21">
        <f t="shared" si="236"/>
        <v>46177</v>
      </c>
      <c r="AD437" s="18">
        <f t="shared" si="223"/>
        <v>3.7282999999999999</v>
      </c>
      <c r="AE437">
        <f t="shared" si="241"/>
        <v>3.7282999999999997E-2</v>
      </c>
      <c r="AH437" s="21">
        <v>44475</v>
      </c>
      <c r="AI437" s="18">
        <v>4297.1400000000003</v>
      </c>
      <c r="AJ437" s="18">
        <v>1.0800000000000001E-2</v>
      </c>
      <c r="AL437" s="21">
        <v>44475</v>
      </c>
      <c r="AM437" s="18">
        <v>4297.1400000000003</v>
      </c>
      <c r="AN437" s="18">
        <v>1.0800000000000001E-2</v>
      </c>
      <c r="AP437" s="21">
        <v>44475</v>
      </c>
      <c r="AQ437" s="18">
        <v>4297.1400000000003</v>
      </c>
      <c r="AR437" s="18">
        <v>1.0800000000000001E-2</v>
      </c>
      <c r="AU437" s="1">
        <v>45412</v>
      </c>
      <c r="AV437">
        <v>5.3400999999999996</v>
      </c>
      <c r="AW437">
        <f t="shared" si="224"/>
        <v>5.3400999999999997E-2</v>
      </c>
      <c r="AY437" s="1">
        <v>45412</v>
      </c>
      <c r="AZ437">
        <v>5.3308</v>
      </c>
      <c r="BA437">
        <f t="shared" si="225"/>
        <v>5.3308000000000001E-2</v>
      </c>
      <c r="BC437" s="1">
        <v>45412</v>
      </c>
      <c r="BD437">
        <v>5.5410000000000004</v>
      </c>
      <c r="BE437">
        <f t="shared" si="226"/>
        <v>5.5410000000000001E-2</v>
      </c>
      <c r="BG437" s="1">
        <v>45412</v>
      </c>
      <c r="BH437">
        <v>5.2279999999999998</v>
      </c>
      <c r="BI437">
        <f t="shared" si="227"/>
        <v>5.228E-2</v>
      </c>
      <c r="BK437" s="1">
        <v>37160</v>
      </c>
      <c r="BL437">
        <v>1.7873636534906401</v>
      </c>
      <c r="BM437">
        <f t="shared" si="237"/>
        <v>1.7873636534906402E-2</v>
      </c>
      <c r="BP437" s="1">
        <v>45398</v>
      </c>
      <c r="BQ437">
        <v>183.77690000000001</v>
      </c>
      <c r="BR437">
        <f t="shared" si="228"/>
        <v>1.8377690000000002</v>
      </c>
      <c r="BT437" s="1">
        <v>45400</v>
      </c>
      <c r="BU437">
        <v>3.8969999999999998</v>
      </c>
      <c r="BV437">
        <f t="shared" si="229"/>
        <v>3.8969999999999998E-2</v>
      </c>
      <c r="BX437" s="1">
        <v>45400</v>
      </c>
      <c r="BY437">
        <v>3.843</v>
      </c>
      <c r="BZ437">
        <f t="shared" si="230"/>
        <v>3.8429999999999999E-2</v>
      </c>
      <c r="CB437" s="1">
        <v>45412</v>
      </c>
      <c r="CC437">
        <v>3.673</v>
      </c>
      <c r="CD437">
        <f t="shared" si="231"/>
        <v>3.6729999999999999E-2</v>
      </c>
      <c r="CG437" s="1"/>
      <c r="CJ437" s="1"/>
      <c r="CL437" s="1"/>
      <c r="CM437" s="1"/>
      <c r="CP437" s="1"/>
      <c r="CS437" s="1"/>
      <c r="CV437" s="1"/>
      <c r="CY437" s="1"/>
      <c r="DB437" s="1"/>
    </row>
    <row r="438" spans="1:106" x14ac:dyDescent="0.3">
      <c r="A438" s="21">
        <f t="shared" si="232"/>
        <v>46423</v>
      </c>
      <c r="B438" s="18">
        <f t="shared" si="209"/>
        <v>112.421875</v>
      </c>
      <c r="C438">
        <f t="shared" si="238"/>
        <v>115</v>
      </c>
      <c r="D438">
        <f t="shared" ca="1" si="214"/>
        <v>-1.1527777777777777</v>
      </c>
      <c r="E438">
        <f ca="1">IF(currency="USD",'Future et co'!F438,IF(currency="EUR",'Future et co'!G438,FALSE))</f>
        <v>3.6070000000000005E-2</v>
      </c>
      <c r="F438">
        <f t="shared" ca="1" si="215"/>
        <v>3.6070000000000005E-2</v>
      </c>
      <c r="G438">
        <f t="shared" ca="1" si="216"/>
        <v>2.0569999999999998E-2</v>
      </c>
      <c r="I438" s="21">
        <f t="shared" si="233"/>
        <v>45548</v>
      </c>
      <c r="J438" s="18">
        <f t="shared" si="210"/>
        <v>0</v>
      </c>
      <c r="K438">
        <f t="shared" si="242"/>
        <v>0</v>
      </c>
      <c r="L438">
        <f t="shared" ca="1" si="217"/>
        <v>1.2777777777777777</v>
      </c>
      <c r="M438">
        <f t="shared" ca="1" si="211"/>
        <v>3.6497000000000002E-2</v>
      </c>
      <c r="O438" s="21">
        <f t="shared" si="234"/>
        <v>45548</v>
      </c>
      <c r="P438" s="18">
        <f t="shared" si="212"/>
        <v>0</v>
      </c>
      <c r="Q438">
        <f t="shared" si="218"/>
        <v>0</v>
      </c>
      <c r="R438">
        <f t="shared" ca="1" si="219"/>
        <v>1.2777777777777777</v>
      </c>
      <c r="S438">
        <f t="shared" ca="1" si="213"/>
        <v>3.6497000000000002E-2</v>
      </c>
      <c r="U438" s="21">
        <f t="shared" si="220"/>
        <v>46318</v>
      </c>
      <c r="V438" s="18">
        <f t="shared" si="221"/>
        <v>3.6070000000000002</v>
      </c>
      <c r="W438">
        <f t="shared" si="239"/>
        <v>3.6070000000000005E-2</v>
      </c>
      <c r="Y438" s="21">
        <f t="shared" si="235"/>
        <v>46318</v>
      </c>
      <c r="Z438" s="18">
        <f t="shared" si="222"/>
        <v>3.548</v>
      </c>
      <c r="AA438">
        <f t="shared" si="240"/>
        <v>3.5479999999999998E-2</v>
      </c>
      <c r="AC438" s="21">
        <f t="shared" si="236"/>
        <v>46178</v>
      </c>
      <c r="AD438" s="18">
        <f t="shared" si="223"/>
        <v>3.7282999999999999</v>
      </c>
      <c r="AE438">
        <f t="shared" si="241"/>
        <v>3.7282999999999997E-2</v>
      </c>
      <c r="AH438" s="21">
        <v>44474</v>
      </c>
      <c r="AI438" s="18">
        <v>4292.3500000000004</v>
      </c>
      <c r="AJ438" s="18">
        <v>8.8999999999999999E-3</v>
      </c>
      <c r="AL438" s="21">
        <v>44474</v>
      </c>
      <c r="AM438" s="18">
        <v>4292.3500000000004</v>
      </c>
      <c r="AN438" s="18">
        <v>8.8999999999999999E-3</v>
      </c>
      <c r="AP438" s="21">
        <v>44474</v>
      </c>
      <c r="AQ438" s="18">
        <v>4292.3500000000004</v>
      </c>
      <c r="AR438" s="18">
        <v>8.8999999999999999E-3</v>
      </c>
      <c r="AU438" s="1">
        <v>45411</v>
      </c>
      <c r="AV438">
        <v>5.33</v>
      </c>
      <c r="AW438">
        <f t="shared" si="224"/>
        <v>5.33E-2</v>
      </c>
      <c r="AY438" s="1">
        <v>45411</v>
      </c>
      <c r="AZ438">
        <v>5.3075999999999999</v>
      </c>
      <c r="BA438">
        <f t="shared" si="225"/>
        <v>5.3075999999999998E-2</v>
      </c>
      <c r="BC438" s="1">
        <v>45411</v>
      </c>
      <c r="BD438">
        <v>5.4950000000000001</v>
      </c>
      <c r="BE438">
        <f t="shared" si="226"/>
        <v>5.4949999999999999E-2</v>
      </c>
      <c r="BG438" s="1">
        <v>45411</v>
      </c>
      <c r="BH438">
        <v>5.1550000000000002</v>
      </c>
      <c r="BI438">
        <f t="shared" si="227"/>
        <v>5.1550000000000006E-2</v>
      </c>
      <c r="BK438" s="1">
        <v>37161</v>
      </c>
      <c r="BL438">
        <v>1.75660851744291</v>
      </c>
      <c r="BM438">
        <f t="shared" si="237"/>
        <v>1.7566085174429102E-2</v>
      </c>
      <c r="BP438" s="1">
        <v>45397</v>
      </c>
      <c r="BQ438">
        <v>184.6172</v>
      </c>
      <c r="BR438">
        <f t="shared" si="228"/>
        <v>1.8461719999999999</v>
      </c>
      <c r="BT438" s="1">
        <v>45399</v>
      </c>
      <c r="BU438">
        <v>3.895</v>
      </c>
      <c r="BV438">
        <f t="shared" si="229"/>
        <v>3.8949999999999999E-2</v>
      </c>
      <c r="BX438" s="1">
        <v>45399</v>
      </c>
      <c r="BY438">
        <v>3.8420000000000001</v>
      </c>
      <c r="BZ438">
        <f t="shared" si="230"/>
        <v>3.8420000000000003E-2</v>
      </c>
      <c r="CB438" s="1">
        <v>45411</v>
      </c>
      <c r="CC438">
        <v>3.661</v>
      </c>
      <c r="CD438">
        <f t="shared" si="231"/>
        <v>3.6610000000000004E-2</v>
      </c>
      <c r="CG438" s="1"/>
      <c r="CJ438" s="1"/>
      <c r="CL438" s="1"/>
      <c r="CM438" s="1"/>
      <c r="CP438" s="1"/>
      <c r="CS438" s="1"/>
      <c r="CV438" s="1"/>
      <c r="CY438" s="1"/>
      <c r="DB438" s="1"/>
    </row>
    <row r="439" spans="1:106" x14ac:dyDescent="0.3">
      <c r="A439" s="21">
        <f t="shared" si="232"/>
        <v>46426</v>
      </c>
      <c r="B439" s="18">
        <f t="shared" si="209"/>
        <v>112.421875</v>
      </c>
      <c r="C439">
        <f t="shared" si="238"/>
        <v>115</v>
      </c>
      <c r="D439">
        <f t="shared" ca="1" si="214"/>
        <v>-1.1611111111111112</v>
      </c>
      <c r="E439">
        <f ca="1">IF(currency="USD",'Future et co'!F439,IF(currency="EUR",'Future et co'!G439,FALSE))</f>
        <v>3.6070000000000005E-2</v>
      </c>
      <c r="F439">
        <f t="shared" ca="1" si="215"/>
        <v>3.6070000000000005E-2</v>
      </c>
      <c r="G439">
        <f t="shared" ca="1" si="216"/>
        <v>2.0569999999999998E-2</v>
      </c>
      <c r="I439" s="21">
        <f t="shared" si="233"/>
        <v>45551</v>
      </c>
      <c r="J439" s="18">
        <f t="shared" si="210"/>
        <v>0</v>
      </c>
      <c r="K439">
        <f t="shared" si="242"/>
        <v>0</v>
      </c>
      <c r="L439">
        <f t="shared" ca="1" si="217"/>
        <v>1.2694444444444444</v>
      </c>
      <c r="M439">
        <f t="shared" ca="1" si="211"/>
        <v>3.6107E-2</v>
      </c>
      <c r="O439" s="21">
        <f t="shared" si="234"/>
        <v>45551</v>
      </c>
      <c r="P439" s="18">
        <f t="shared" si="212"/>
        <v>0</v>
      </c>
      <c r="Q439">
        <f t="shared" si="218"/>
        <v>0</v>
      </c>
      <c r="R439">
        <f t="shared" ca="1" si="219"/>
        <v>1.2694444444444444</v>
      </c>
      <c r="S439">
        <f t="shared" ca="1" si="213"/>
        <v>3.6107E-2</v>
      </c>
      <c r="U439" s="21">
        <f t="shared" si="220"/>
        <v>46321</v>
      </c>
      <c r="V439" s="18">
        <f t="shared" si="221"/>
        <v>3.6070000000000002</v>
      </c>
      <c r="W439">
        <f t="shared" si="239"/>
        <v>3.6070000000000005E-2</v>
      </c>
      <c r="Y439" s="21">
        <f t="shared" si="235"/>
        <v>46321</v>
      </c>
      <c r="Z439" s="18">
        <f t="shared" si="222"/>
        <v>3.548</v>
      </c>
      <c r="AA439">
        <f t="shared" si="240"/>
        <v>3.5479999999999998E-2</v>
      </c>
      <c r="AC439" s="21">
        <f t="shared" si="236"/>
        <v>46181</v>
      </c>
      <c r="AD439" s="18">
        <f t="shared" si="223"/>
        <v>3.7282999999999999</v>
      </c>
      <c r="AE439">
        <f t="shared" si="241"/>
        <v>3.7282999999999997E-2</v>
      </c>
      <c r="AH439" s="21">
        <v>44473</v>
      </c>
      <c r="AI439" s="18">
        <v>4247.2</v>
      </c>
      <c r="AJ439" s="18">
        <v>8.8999999999999999E-3</v>
      </c>
      <c r="AL439" s="21">
        <v>44473</v>
      </c>
      <c r="AM439" s="18">
        <v>4247.2</v>
      </c>
      <c r="AN439" s="18">
        <v>8.8999999999999999E-3</v>
      </c>
      <c r="AP439" s="21">
        <v>44473</v>
      </c>
      <c r="AQ439" s="18">
        <v>4247.2</v>
      </c>
      <c r="AR439" s="18">
        <v>8.8999999999999999E-3</v>
      </c>
      <c r="AU439" s="1">
        <v>45408</v>
      </c>
      <c r="AV439">
        <v>5.3173000000000004</v>
      </c>
      <c r="AW439">
        <f t="shared" si="224"/>
        <v>5.3173000000000005E-2</v>
      </c>
      <c r="AY439" s="1">
        <v>45408</v>
      </c>
      <c r="AZ439">
        <v>5.3044000000000002</v>
      </c>
      <c r="BA439">
        <f t="shared" si="225"/>
        <v>5.3044000000000001E-2</v>
      </c>
      <c r="BC439" s="1">
        <v>45408</v>
      </c>
      <c r="BD439">
        <v>5.5039999999999996</v>
      </c>
      <c r="BE439">
        <f t="shared" si="226"/>
        <v>5.5039999999999999E-2</v>
      </c>
      <c r="BG439" s="1">
        <v>45408</v>
      </c>
      <c r="BH439">
        <v>5.1759000000000004</v>
      </c>
      <c r="BI439">
        <f t="shared" si="227"/>
        <v>5.1759000000000006E-2</v>
      </c>
      <c r="BK439" s="1">
        <v>37162</v>
      </c>
      <c r="BL439">
        <v>1.7094117807138101</v>
      </c>
      <c r="BM439">
        <f t="shared" si="237"/>
        <v>1.7094117807138102E-2</v>
      </c>
      <c r="BP439" s="1">
        <v>45394</v>
      </c>
      <c r="BQ439">
        <v>185.87780000000001</v>
      </c>
      <c r="BR439">
        <f t="shared" si="228"/>
        <v>1.858778</v>
      </c>
      <c r="BT439" s="1">
        <v>45398</v>
      </c>
      <c r="BU439">
        <v>3.9039999999999999</v>
      </c>
      <c r="BV439">
        <f t="shared" si="229"/>
        <v>3.9039999999999998E-2</v>
      </c>
      <c r="BX439" s="1">
        <v>45398</v>
      </c>
      <c r="BY439">
        <v>3.8420000000000001</v>
      </c>
      <c r="BZ439">
        <f t="shared" si="230"/>
        <v>3.8420000000000003E-2</v>
      </c>
      <c r="CB439" s="1">
        <v>45408</v>
      </c>
      <c r="CC439">
        <v>3.6739999999999999</v>
      </c>
      <c r="CD439">
        <f t="shared" si="231"/>
        <v>3.6740000000000002E-2</v>
      </c>
      <c r="CG439" s="1"/>
      <c r="CJ439" s="1"/>
      <c r="CL439" s="1"/>
      <c r="CM439" s="1"/>
      <c r="CP439" s="1"/>
      <c r="CS439" s="1"/>
      <c r="CV439" s="1"/>
      <c r="CY439" s="1"/>
      <c r="DB439" s="1"/>
    </row>
    <row r="440" spans="1:106" x14ac:dyDescent="0.3">
      <c r="A440" s="21">
        <f t="shared" si="232"/>
        <v>46427</v>
      </c>
      <c r="B440" s="18">
        <f t="shared" si="209"/>
        <v>112.421875</v>
      </c>
      <c r="C440">
        <f t="shared" si="238"/>
        <v>115</v>
      </c>
      <c r="D440">
        <f t="shared" ca="1" si="214"/>
        <v>-1.163888888888889</v>
      </c>
      <c r="E440">
        <f ca="1">IF(currency="USD",'Future et co'!F440,IF(currency="EUR",'Future et co'!G440,FALSE))</f>
        <v>3.6070000000000005E-2</v>
      </c>
      <c r="F440">
        <f t="shared" ca="1" si="215"/>
        <v>3.6070000000000005E-2</v>
      </c>
      <c r="G440">
        <f t="shared" ca="1" si="216"/>
        <v>2.0569999999999998E-2</v>
      </c>
      <c r="I440" s="21">
        <f t="shared" si="233"/>
        <v>45552</v>
      </c>
      <c r="J440" s="18">
        <f t="shared" si="210"/>
        <v>0</v>
      </c>
      <c r="K440">
        <f t="shared" si="242"/>
        <v>0</v>
      </c>
      <c r="L440">
        <f t="shared" ca="1" si="217"/>
        <v>1.2666666666666666</v>
      </c>
      <c r="M440">
        <f t="shared" ca="1" si="211"/>
        <v>3.6379999999999996E-2</v>
      </c>
      <c r="O440" s="21">
        <f t="shared" si="234"/>
        <v>45552</v>
      </c>
      <c r="P440" s="18">
        <f t="shared" si="212"/>
        <v>0</v>
      </c>
      <c r="Q440">
        <f t="shared" si="218"/>
        <v>0</v>
      </c>
      <c r="R440">
        <f t="shared" ca="1" si="219"/>
        <v>1.2666666666666666</v>
      </c>
      <c r="S440">
        <f t="shared" ca="1" si="213"/>
        <v>3.6379999999999996E-2</v>
      </c>
      <c r="U440" s="21">
        <f t="shared" si="220"/>
        <v>46322</v>
      </c>
      <c r="V440" s="18">
        <f t="shared" si="221"/>
        <v>3.6070000000000002</v>
      </c>
      <c r="W440">
        <f t="shared" si="239"/>
        <v>3.6070000000000005E-2</v>
      </c>
      <c r="Y440" s="21">
        <f t="shared" si="235"/>
        <v>46322</v>
      </c>
      <c r="Z440" s="18">
        <f t="shared" si="222"/>
        <v>3.548</v>
      </c>
      <c r="AA440">
        <f t="shared" si="240"/>
        <v>3.5479999999999998E-2</v>
      </c>
      <c r="AC440" s="21">
        <f t="shared" si="236"/>
        <v>46182</v>
      </c>
      <c r="AD440" s="18">
        <f t="shared" si="223"/>
        <v>3.7282999999999999</v>
      </c>
      <c r="AE440">
        <f t="shared" si="241"/>
        <v>3.7282999999999997E-2</v>
      </c>
      <c r="AH440" s="21">
        <v>44470</v>
      </c>
      <c r="AI440" s="18">
        <v>4302.8900000000003</v>
      </c>
      <c r="AJ440" s="18">
        <v>8.8999999999999999E-3</v>
      </c>
      <c r="AL440" s="21">
        <v>44470</v>
      </c>
      <c r="AM440" s="18">
        <v>4302.8900000000003</v>
      </c>
      <c r="AN440" s="18">
        <v>8.8999999999999999E-3</v>
      </c>
      <c r="AP440" s="21">
        <v>44470</v>
      </c>
      <c r="AQ440" s="18">
        <v>4302.8900000000003</v>
      </c>
      <c r="AR440" s="18">
        <v>8.8999999999999999E-3</v>
      </c>
      <c r="AU440" s="1">
        <v>45407</v>
      </c>
      <c r="AV440">
        <v>5.3167999999999997</v>
      </c>
      <c r="AW440">
        <f t="shared" si="224"/>
        <v>5.3168E-2</v>
      </c>
      <c r="AY440" s="1">
        <v>45407</v>
      </c>
      <c r="AZ440">
        <v>5.319</v>
      </c>
      <c r="BA440">
        <f t="shared" si="225"/>
        <v>5.3190000000000001E-2</v>
      </c>
      <c r="BC440" s="1">
        <v>45407</v>
      </c>
      <c r="BD440">
        <v>5.5019999999999998</v>
      </c>
      <c r="BE440">
        <f t="shared" si="226"/>
        <v>5.5019999999999999E-2</v>
      </c>
      <c r="BG440" s="1">
        <v>45407</v>
      </c>
      <c r="BH440">
        <v>5.1779999999999999</v>
      </c>
      <c r="BI440">
        <f t="shared" si="227"/>
        <v>5.178E-2</v>
      </c>
      <c r="BK440" s="1">
        <v>37165</v>
      </c>
      <c r="BL440">
        <v>1.72216275323685</v>
      </c>
      <c r="BM440">
        <f t="shared" si="237"/>
        <v>1.72216275323685E-2</v>
      </c>
      <c r="BP440" s="1">
        <v>45393</v>
      </c>
      <c r="BQ440">
        <v>183.9589</v>
      </c>
      <c r="BR440">
        <f t="shared" si="228"/>
        <v>1.8395889999999999</v>
      </c>
      <c r="BT440" s="1">
        <v>45397</v>
      </c>
      <c r="BU440">
        <v>3.8879999999999999</v>
      </c>
      <c r="BV440">
        <f t="shared" si="229"/>
        <v>3.8879999999999998E-2</v>
      </c>
      <c r="BX440" s="1">
        <v>45397</v>
      </c>
      <c r="BY440">
        <v>3.82</v>
      </c>
      <c r="BZ440">
        <f t="shared" si="230"/>
        <v>3.8199999999999998E-2</v>
      </c>
      <c r="CB440" s="1">
        <v>45407</v>
      </c>
      <c r="CC440">
        <v>3.68</v>
      </c>
      <c r="CD440">
        <f t="shared" si="231"/>
        <v>3.6799999999999999E-2</v>
      </c>
      <c r="CG440" s="1"/>
      <c r="CJ440" s="1"/>
      <c r="CL440" s="1"/>
      <c r="CM440" s="1"/>
      <c r="CP440" s="1"/>
      <c r="CS440" s="1"/>
      <c r="CV440" s="1"/>
      <c r="CY440" s="1"/>
      <c r="DB440" s="1"/>
    </row>
    <row r="441" spans="1:106" x14ac:dyDescent="0.3">
      <c r="A441" s="21">
        <f t="shared" si="232"/>
        <v>46428</v>
      </c>
      <c r="B441" s="18">
        <f t="shared" si="209"/>
        <v>112.421875</v>
      </c>
      <c r="C441">
        <f t="shared" si="238"/>
        <v>115</v>
      </c>
      <c r="D441">
        <f t="shared" ca="1" si="214"/>
        <v>-1.1666666666666667</v>
      </c>
      <c r="E441">
        <f ca="1">IF(currency="USD",'Future et co'!F441,IF(currency="EUR",'Future et co'!G441,FALSE))</f>
        <v>3.6070000000000005E-2</v>
      </c>
      <c r="F441">
        <f t="shared" ca="1" si="215"/>
        <v>3.6070000000000005E-2</v>
      </c>
      <c r="G441">
        <f t="shared" ca="1" si="216"/>
        <v>2.0569999999999998E-2</v>
      </c>
      <c r="I441" s="21">
        <f t="shared" si="233"/>
        <v>45553</v>
      </c>
      <c r="J441" s="18">
        <f t="shared" si="210"/>
        <v>0</v>
      </c>
      <c r="K441">
        <f t="shared" si="242"/>
        <v>0</v>
      </c>
      <c r="L441">
        <f t="shared" ca="1" si="217"/>
        <v>1.2638888888888888</v>
      </c>
      <c r="M441">
        <f t="shared" ca="1" si="211"/>
        <v>3.678E-2</v>
      </c>
      <c r="O441" s="21">
        <f t="shared" si="234"/>
        <v>45553</v>
      </c>
      <c r="P441" s="18">
        <f t="shared" si="212"/>
        <v>0</v>
      </c>
      <c r="Q441">
        <f t="shared" si="218"/>
        <v>0</v>
      </c>
      <c r="R441">
        <f t="shared" ca="1" si="219"/>
        <v>1.2638888888888888</v>
      </c>
      <c r="S441">
        <f t="shared" ca="1" si="213"/>
        <v>3.678E-2</v>
      </c>
      <c r="U441" s="21">
        <f t="shared" si="220"/>
        <v>46323</v>
      </c>
      <c r="V441" s="18">
        <f t="shared" si="221"/>
        <v>3.6070000000000002</v>
      </c>
      <c r="W441">
        <f t="shared" si="239"/>
        <v>3.6070000000000005E-2</v>
      </c>
      <c r="Y441" s="21">
        <f t="shared" si="235"/>
        <v>46323</v>
      </c>
      <c r="Z441" s="18">
        <f t="shared" si="222"/>
        <v>3.548</v>
      </c>
      <c r="AA441">
        <f t="shared" si="240"/>
        <v>3.5479999999999998E-2</v>
      </c>
      <c r="AC441" s="21">
        <f t="shared" si="236"/>
        <v>46183</v>
      </c>
      <c r="AD441" s="18">
        <f t="shared" si="223"/>
        <v>3.7282999999999999</v>
      </c>
      <c r="AE441">
        <f t="shared" si="241"/>
        <v>3.7282999999999997E-2</v>
      </c>
      <c r="AH441" s="21">
        <v>44469</v>
      </c>
      <c r="AI441" s="18">
        <v>4259.45</v>
      </c>
      <c r="AJ441" s="18">
        <v>8.2000000000000007E-3</v>
      </c>
      <c r="AL441" s="21">
        <v>44469</v>
      </c>
      <c r="AM441" s="18">
        <v>4259.45</v>
      </c>
      <c r="AN441" s="18">
        <v>8.2000000000000007E-3</v>
      </c>
      <c r="AP441" s="21">
        <v>44469</v>
      </c>
      <c r="AQ441" s="18">
        <v>4259.45</v>
      </c>
      <c r="AR441" s="18">
        <v>8.2000000000000007E-3</v>
      </c>
      <c r="AU441" s="1">
        <v>45406</v>
      </c>
      <c r="AV441">
        <v>5.306</v>
      </c>
      <c r="AW441">
        <f t="shared" si="224"/>
        <v>5.3060000000000003E-2</v>
      </c>
      <c r="AY441" s="1">
        <v>45406</v>
      </c>
      <c r="AZ441">
        <v>5.2736999999999998</v>
      </c>
      <c r="BA441">
        <f t="shared" si="225"/>
        <v>5.2736999999999999E-2</v>
      </c>
      <c r="BC441" s="1">
        <v>45406</v>
      </c>
      <c r="BD441">
        <v>5.452</v>
      </c>
      <c r="BE441">
        <f t="shared" si="226"/>
        <v>5.4519999999999999E-2</v>
      </c>
      <c r="BG441" s="1">
        <v>45406</v>
      </c>
      <c r="BH441">
        <v>5.1059999999999999</v>
      </c>
      <c r="BI441">
        <f t="shared" si="227"/>
        <v>5.1060000000000001E-2</v>
      </c>
      <c r="BK441" s="1">
        <v>37166</v>
      </c>
      <c r="BL441">
        <v>1.7487549684634001</v>
      </c>
      <c r="BM441">
        <f t="shared" si="237"/>
        <v>1.7487549684634E-2</v>
      </c>
      <c r="BP441" s="1">
        <v>45392</v>
      </c>
      <c r="BQ441">
        <v>184.79929999999999</v>
      </c>
      <c r="BR441">
        <f t="shared" si="228"/>
        <v>1.8479929999999998</v>
      </c>
      <c r="BT441" s="1">
        <v>45394</v>
      </c>
      <c r="BU441">
        <v>3.923</v>
      </c>
      <c r="BV441">
        <f t="shared" si="229"/>
        <v>3.9230000000000001E-2</v>
      </c>
      <c r="BX441" s="1">
        <v>45394</v>
      </c>
      <c r="BY441">
        <v>3.8650000000000002</v>
      </c>
      <c r="BZ441">
        <f t="shared" si="230"/>
        <v>3.8650000000000004E-2</v>
      </c>
      <c r="CB441" s="1">
        <v>45406</v>
      </c>
      <c r="CC441">
        <v>3.661</v>
      </c>
      <c r="CD441">
        <f t="shared" si="231"/>
        <v>3.6610000000000004E-2</v>
      </c>
      <c r="CG441" s="1"/>
      <c r="CJ441" s="1"/>
      <c r="CL441" s="1"/>
      <c r="CM441" s="1"/>
      <c r="CP441" s="1"/>
      <c r="CS441" s="1"/>
      <c r="CV441" s="1"/>
      <c r="CY441" s="1"/>
      <c r="DB441" s="1"/>
    </row>
    <row r="442" spans="1:106" x14ac:dyDescent="0.3">
      <c r="A442" s="21">
        <f t="shared" si="232"/>
        <v>46429</v>
      </c>
      <c r="B442" s="18">
        <f t="shared" si="209"/>
        <v>112.421875</v>
      </c>
      <c r="C442">
        <f t="shared" si="238"/>
        <v>115</v>
      </c>
      <c r="D442">
        <f t="shared" ca="1" si="214"/>
        <v>-1.1694444444444445</v>
      </c>
      <c r="E442">
        <f ca="1">IF(currency="USD",'Future et co'!F442,IF(currency="EUR",'Future et co'!G442,FALSE))</f>
        <v>3.6070000000000005E-2</v>
      </c>
      <c r="F442">
        <f t="shared" ca="1" si="215"/>
        <v>3.6070000000000005E-2</v>
      </c>
      <c r="G442">
        <f t="shared" ca="1" si="216"/>
        <v>2.0569999999999998E-2</v>
      </c>
      <c r="I442" s="21">
        <f t="shared" si="233"/>
        <v>45554</v>
      </c>
      <c r="J442" s="18">
        <f t="shared" si="210"/>
        <v>0</v>
      </c>
      <c r="K442">
        <f t="shared" si="242"/>
        <v>0</v>
      </c>
      <c r="L442">
        <f t="shared" ca="1" si="217"/>
        <v>1.2611111111111111</v>
      </c>
      <c r="M442">
        <f t="shared" ca="1" si="211"/>
        <v>3.6170000000000001E-2</v>
      </c>
      <c r="O442" s="21">
        <f t="shared" si="234"/>
        <v>45554</v>
      </c>
      <c r="P442" s="18">
        <f t="shared" si="212"/>
        <v>0</v>
      </c>
      <c r="Q442">
        <f t="shared" si="218"/>
        <v>0</v>
      </c>
      <c r="R442">
        <f t="shared" ca="1" si="219"/>
        <v>1.2611111111111111</v>
      </c>
      <c r="S442">
        <f t="shared" ca="1" si="213"/>
        <v>3.6170000000000001E-2</v>
      </c>
      <c r="U442" s="21">
        <f t="shared" si="220"/>
        <v>46324</v>
      </c>
      <c r="V442" s="18">
        <f t="shared" si="221"/>
        <v>3.6070000000000002</v>
      </c>
      <c r="W442">
        <f t="shared" si="239"/>
        <v>3.6070000000000005E-2</v>
      </c>
      <c r="Y442" s="21">
        <f t="shared" si="235"/>
        <v>46324</v>
      </c>
      <c r="Z442" s="18">
        <f t="shared" si="222"/>
        <v>3.548</v>
      </c>
      <c r="AA442">
        <f t="shared" si="240"/>
        <v>3.5479999999999998E-2</v>
      </c>
      <c r="AC442" s="21">
        <f t="shared" si="236"/>
        <v>46184</v>
      </c>
      <c r="AD442" s="18">
        <f t="shared" si="223"/>
        <v>3.7282999999999999</v>
      </c>
      <c r="AE442">
        <f t="shared" si="241"/>
        <v>3.7282999999999997E-2</v>
      </c>
      <c r="AH442" s="21">
        <v>44468</v>
      </c>
      <c r="AI442" s="18">
        <v>4312.8599999999997</v>
      </c>
      <c r="AJ442" s="18">
        <v>7.9000000000000008E-3</v>
      </c>
      <c r="AL442" s="21">
        <v>44468</v>
      </c>
      <c r="AM442" s="18">
        <v>4312.8599999999997</v>
      </c>
      <c r="AN442" s="18">
        <v>7.9000000000000008E-3</v>
      </c>
      <c r="AP442" s="21">
        <v>44468</v>
      </c>
      <c r="AQ442" s="18">
        <v>4312.8599999999997</v>
      </c>
      <c r="AR442" s="18">
        <v>7.9000000000000008E-3</v>
      </c>
      <c r="AU442" s="1">
        <v>45405</v>
      </c>
      <c r="AV442">
        <v>5.3090000000000002</v>
      </c>
      <c r="AW442">
        <f t="shared" si="224"/>
        <v>5.3089999999999998E-2</v>
      </c>
      <c r="AY442" s="1">
        <v>45405</v>
      </c>
      <c r="AZ442">
        <v>5.2765000000000004</v>
      </c>
      <c r="BA442">
        <f t="shared" si="225"/>
        <v>5.2765000000000006E-2</v>
      </c>
      <c r="BC442" s="1">
        <v>45405</v>
      </c>
      <c r="BD442">
        <v>5.4470000000000001</v>
      </c>
      <c r="BE442">
        <f t="shared" si="226"/>
        <v>5.4469999999999998E-2</v>
      </c>
      <c r="BG442" s="1">
        <v>45405</v>
      </c>
      <c r="BH442">
        <v>5.08</v>
      </c>
      <c r="BI442">
        <f t="shared" si="227"/>
        <v>5.0799999999999998E-2</v>
      </c>
      <c r="BK442" s="1">
        <v>37167</v>
      </c>
      <c r="BL442">
        <v>1.7246577659468001</v>
      </c>
      <c r="BM442">
        <f t="shared" si="237"/>
        <v>1.7246577659468E-2</v>
      </c>
      <c r="BP442" s="1">
        <v>45391</v>
      </c>
      <c r="BQ442">
        <v>185.68170000000001</v>
      </c>
      <c r="BR442">
        <f t="shared" si="228"/>
        <v>1.8568170000000002</v>
      </c>
      <c r="BT442" s="1">
        <v>45393</v>
      </c>
      <c r="BU442">
        <v>3.9060000000000001</v>
      </c>
      <c r="BV442">
        <f t="shared" si="229"/>
        <v>3.9060000000000004E-2</v>
      </c>
      <c r="BX442" s="1">
        <v>45393</v>
      </c>
      <c r="BY442">
        <v>3.8620000000000001</v>
      </c>
      <c r="BZ442">
        <f t="shared" si="230"/>
        <v>3.8620000000000002E-2</v>
      </c>
      <c r="CB442" s="1">
        <v>45405</v>
      </c>
      <c r="CC442">
        <v>3.641</v>
      </c>
      <c r="CD442">
        <f t="shared" si="231"/>
        <v>3.6409999999999998E-2</v>
      </c>
      <c r="CG442" s="1"/>
      <c r="CJ442" s="1"/>
      <c r="CL442" s="1"/>
      <c r="CM442" s="1"/>
      <c r="CP442" s="1"/>
      <c r="CS442" s="1"/>
      <c r="CV442" s="1"/>
      <c r="CY442" s="1"/>
      <c r="DB442" s="1"/>
    </row>
    <row r="443" spans="1:106" x14ac:dyDescent="0.3">
      <c r="A443" s="21">
        <f t="shared" si="232"/>
        <v>46430</v>
      </c>
      <c r="B443" s="18">
        <f t="shared" si="209"/>
        <v>112.421875</v>
      </c>
      <c r="C443">
        <f t="shared" si="238"/>
        <v>115</v>
      </c>
      <c r="D443">
        <f t="shared" ca="1" si="214"/>
        <v>-1.1722222222222223</v>
      </c>
      <c r="E443">
        <f ca="1">IF(currency="USD",'Future et co'!F443,IF(currency="EUR",'Future et co'!G443,FALSE))</f>
        <v>3.6070000000000005E-2</v>
      </c>
      <c r="F443">
        <f t="shared" ca="1" si="215"/>
        <v>3.6070000000000005E-2</v>
      </c>
      <c r="G443">
        <f t="shared" ca="1" si="216"/>
        <v>2.0569999999999998E-2</v>
      </c>
      <c r="I443" s="21">
        <f t="shared" si="233"/>
        <v>45555</v>
      </c>
      <c r="J443" s="18">
        <f t="shared" si="210"/>
        <v>0</v>
      </c>
      <c r="K443">
        <f t="shared" si="242"/>
        <v>0</v>
      </c>
      <c r="L443">
        <f t="shared" ca="1" si="217"/>
        <v>1.2583333333333333</v>
      </c>
      <c r="M443">
        <f t="shared" ca="1" si="211"/>
        <v>3.6230000000000005E-2</v>
      </c>
      <c r="O443" s="21">
        <f t="shared" si="234"/>
        <v>45555</v>
      </c>
      <c r="P443" s="18">
        <f t="shared" si="212"/>
        <v>0</v>
      </c>
      <c r="Q443">
        <f t="shared" si="218"/>
        <v>0</v>
      </c>
      <c r="R443">
        <f t="shared" ca="1" si="219"/>
        <v>1.2583333333333333</v>
      </c>
      <c r="S443">
        <f t="shared" ca="1" si="213"/>
        <v>3.6230000000000005E-2</v>
      </c>
      <c r="U443" s="21">
        <f t="shared" si="220"/>
        <v>46325</v>
      </c>
      <c r="V443" s="18">
        <f t="shared" si="221"/>
        <v>3.6070000000000002</v>
      </c>
      <c r="W443">
        <f t="shared" si="239"/>
        <v>3.6070000000000005E-2</v>
      </c>
      <c r="Y443" s="21">
        <f t="shared" si="235"/>
        <v>46325</v>
      </c>
      <c r="Z443" s="18">
        <f t="shared" si="222"/>
        <v>3.548</v>
      </c>
      <c r="AA443">
        <f t="shared" si="240"/>
        <v>3.5479999999999998E-2</v>
      </c>
      <c r="AC443" s="21">
        <f t="shared" si="236"/>
        <v>46185</v>
      </c>
      <c r="AD443" s="18">
        <f t="shared" si="223"/>
        <v>3.7282999999999999</v>
      </c>
      <c r="AE443">
        <f t="shared" si="241"/>
        <v>3.7282999999999997E-2</v>
      </c>
      <c r="AH443" s="21">
        <v>44467</v>
      </c>
      <c r="AI443" s="18">
        <v>4302.78</v>
      </c>
      <c r="AJ443" s="18">
        <v>8.5000000000000006E-3</v>
      </c>
      <c r="AL443" s="21">
        <v>44467</v>
      </c>
      <c r="AM443" s="18">
        <v>4302.78</v>
      </c>
      <c r="AN443" s="18">
        <v>8.5000000000000006E-3</v>
      </c>
      <c r="AP443" s="21">
        <v>44467</v>
      </c>
      <c r="AQ443" s="18">
        <v>4302.78</v>
      </c>
      <c r="AR443" s="18">
        <v>8.5000000000000006E-3</v>
      </c>
      <c r="AU443" s="1">
        <v>45404</v>
      </c>
      <c r="AV443">
        <v>5.3112000000000004</v>
      </c>
      <c r="AW443">
        <f t="shared" si="224"/>
        <v>5.3112000000000006E-2</v>
      </c>
      <c r="AY443" s="1">
        <v>45404</v>
      </c>
      <c r="AZ443">
        <v>5.2880000000000003</v>
      </c>
      <c r="BA443">
        <f t="shared" si="225"/>
        <v>5.2880000000000003E-2</v>
      </c>
      <c r="BC443" s="1">
        <v>45404</v>
      </c>
      <c r="BD443">
        <v>5.4710000000000001</v>
      </c>
      <c r="BE443">
        <f t="shared" si="226"/>
        <v>5.4710000000000002E-2</v>
      </c>
      <c r="BG443" s="1">
        <v>45404</v>
      </c>
      <c r="BH443">
        <v>5.1276000000000002</v>
      </c>
      <c r="BI443">
        <f t="shared" si="227"/>
        <v>5.1276000000000002E-2</v>
      </c>
      <c r="BK443" s="1">
        <v>37168</v>
      </c>
      <c r="BL443">
        <v>1.73781905431455</v>
      </c>
      <c r="BM443">
        <f t="shared" si="237"/>
        <v>1.7378190543145499E-2</v>
      </c>
      <c r="BP443" s="1">
        <v>45390</v>
      </c>
      <c r="BQ443">
        <v>184.64529999999999</v>
      </c>
      <c r="BR443">
        <f t="shared" si="228"/>
        <v>1.8464529999999999</v>
      </c>
      <c r="BT443" s="1">
        <v>45392</v>
      </c>
      <c r="BU443">
        <v>3.9119999999999999</v>
      </c>
      <c r="BV443">
        <f t="shared" si="229"/>
        <v>3.9120000000000002E-2</v>
      </c>
      <c r="BX443" s="1">
        <v>45392</v>
      </c>
      <c r="BY443">
        <v>3.83</v>
      </c>
      <c r="BZ443">
        <f t="shared" si="230"/>
        <v>3.8300000000000001E-2</v>
      </c>
      <c r="CB443" s="1">
        <v>45404</v>
      </c>
      <c r="CC443">
        <v>3.6549999999999998</v>
      </c>
      <c r="CD443">
        <f t="shared" si="231"/>
        <v>3.6549999999999999E-2</v>
      </c>
      <c r="CG443" s="1"/>
      <c r="CJ443" s="1"/>
      <c r="CL443" s="1"/>
      <c r="CM443" s="1"/>
      <c r="CP443" s="1"/>
      <c r="CS443" s="1"/>
      <c r="CV443" s="1"/>
      <c r="CY443" s="1"/>
      <c r="DB443" s="1"/>
    </row>
    <row r="444" spans="1:106" x14ac:dyDescent="0.3">
      <c r="A444" s="21">
        <f t="shared" si="232"/>
        <v>46433</v>
      </c>
      <c r="B444" s="18">
        <f t="shared" si="209"/>
        <v>112.421875</v>
      </c>
      <c r="C444">
        <f t="shared" si="238"/>
        <v>115</v>
      </c>
      <c r="D444">
        <f t="shared" ca="1" si="214"/>
        <v>-1.1805555555555556</v>
      </c>
      <c r="E444">
        <f ca="1">IF(currency="USD",'Future et co'!F444,IF(currency="EUR",'Future et co'!G444,FALSE))</f>
        <v>3.6070000000000005E-2</v>
      </c>
      <c r="F444">
        <f t="shared" ca="1" si="215"/>
        <v>3.6070000000000005E-2</v>
      </c>
      <c r="G444">
        <f t="shared" ca="1" si="216"/>
        <v>2.0569999999999998E-2</v>
      </c>
      <c r="I444" s="21">
        <f t="shared" si="233"/>
        <v>45558</v>
      </c>
      <c r="J444" s="18">
        <f t="shared" si="210"/>
        <v>0</v>
      </c>
      <c r="K444">
        <f t="shared" si="242"/>
        <v>0</v>
      </c>
      <c r="L444">
        <f t="shared" ca="1" si="217"/>
        <v>1.25</v>
      </c>
      <c r="M444">
        <f t="shared" ca="1" si="211"/>
        <v>3.6119999999999999E-2</v>
      </c>
      <c r="O444" s="21">
        <f t="shared" si="234"/>
        <v>45558</v>
      </c>
      <c r="P444" s="18">
        <f t="shared" si="212"/>
        <v>0</v>
      </c>
      <c r="Q444">
        <f t="shared" si="218"/>
        <v>0</v>
      </c>
      <c r="R444">
        <f t="shared" ca="1" si="219"/>
        <v>1.25</v>
      </c>
      <c r="S444">
        <f t="shared" ca="1" si="213"/>
        <v>3.6119999999999999E-2</v>
      </c>
      <c r="U444" s="21">
        <f t="shared" si="220"/>
        <v>46328</v>
      </c>
      <c r="V444" s="18">
        <f t="shared" si="221"/>
        <v>3.6070000000000002</v>
      </c>
      <c r="W444">
        <f t="shared" si="239"/>
        <v>3.6070000000000005E-2</v>
      </c>
      <c r="Y444" s="21">
        <f t="shared" si="235"/>
        <v>46328</v>
      </c>
      <c r="Z444" s="18">
        <f t="shared" si="222"/>
        <v>3.548</v>
      </c>
      <c r="AA444">
        <f t="shared" si="240"/>
        <v>3.5479999999999998E-2</v>
      </c>
      <c r="AC444" s="21">
        <f t="shared" si="236"/>
        <v>46188</v>
      </c>
      <c r="AD444" s="18">
        <f t="shared" si="223"/>
        <v>3.7282999999999999</v>
      </c>
      <c r="AE444">
        <f t="shared" si="241"/>
        <v>3.7282999999999997E-2</v>
      </c>
      <c r="AH444" s="21">
        <v>44466</v>
      </c>
      <c r="AI444" s="18">
        <v>4378.28</v>
      </c>
      <c r="AJ444" s="18">
        <v>1.04E-2</v>
      </c>
      <c r="AL444" s="21">
        <v>44466</v>
      </c>
      <c r="AM444" s="18">
        <v>4378.28</v>
      </c>
      <c r="AN444" s="18">
        <v>1.04E-2</v>
      </c>
      <c r="AP444" s="21">
        <v>44466</v>
      </c>
      <c r="AQ444" s="18">
        <v>4378.28</v>
      </c>
      <c r="AR444" s="18">
        <v>1.04E-2</v>
      </c>
      <c r="AU444" s="1">
        <v>45401</v>
      </c>
      <c r="AV444">
        <v>5.3089000000000004</v>
      </c>
      <c r="AW444">
        <f t="shared" si="224"/>
        <v>5.3089000000000004E-2</v>
      </c>
      <c r="AY444" s="1">
        <v>45401</v>
      </c>
      <c r="AZ444">
        <v>5.2864000000000004</v>
      </c>
      <c r="BA444">
        <f t="shared" si="225"/>
        <v>5.2864000000000001E-2</v>
      </c>
      <c r="BC444" s="1">
        <v>45401</v>
      </c>
      <c r="BD444">
        <v>5.4779999999999998</v>
      </c>
      <c r="BE444">
        <f t="shared" si="226"/>
        <v>5.4779999999999995E-2</v>
      </c>
      <c r="BG444" s="1">
        <v>45401</v>
      </c>
      <c r="BH444">
        <v>5.149</v>
      </c>
      <c r="BI444">
        <f t="shared" si="227"/>
        <v>5.1490000000000001E-2</v>
      </c>
      <c r="BK444" s="1">
        <v>37169</v>
      </c>
      <c r="BL444">
        <v>1.73761752299933</v>
      </c>
      <c r="BM444">
        <f t="shared" si="237"/>
        <v>1.7376175229993299E-2</v>
      </c>
      <c r="BP444" s="1">
        <v>45387</v>
      </c>
      <c r="BQ444">
        <v>185.19149999999999</v>
      </c>
      <c r="BR444">
        <f t="shared" si="228"/>
        <v>1.851915</v>
      </c>
      <c r="BT444" s="1">
        <v>45391</v>
      </c>
      <c r="BU444">
        <v>3.9159999999999999</v>
      </c>
      <c r="BV444">
        <f t="shared" si="229"/>
        <v>3.916E-2</v>
      </c>
      <c r="BX444" s="1">
        <v>45391</v>
      </c>
      <c r="BY444">
        <v>3.8679999999999999</v>
      </c>
      <c r="BZ444">
        <f t="shared" si="230"/>
        <v>3.8679999999999999E-2</v>
      </c>
      <c r="CB444" s="1">
        <v>45401</v>
      </c>
      <c r="CC444">
        <v>3.6739999999999999</v>
      </c>
      <c r="CD444">
        <f t="shared" si="231"/>
        <v>3.6740000000000002E-2</v>
      </c>
      <c r="CG444" s="1"/>
      <c r="CJ444" s="1"/>
      <c r="CL444" s="1"/>
      <c r="CM444" s="1"/>
      <c r="CP444" s="1"/>
      <c r="CS444" s="1"/>
      <c r="CV444" s="1"/>
      <c r="CY444" s="1"/>
      <c r="DB444" s="1"/>
    </row>
    <row r="445" spans="1:106" x14ac:dyDescent="0.3">
      <c r="A445" s="21">
        <f t="shared" si="232"/>
        <v>46434</v>
      </c>
      <c r="B445" s="18">
        <f t="shared" si="209"/>
        <v>112.421875</v>
      </c>
      <c r="C445">
        <f t="shared" si="238"/>
        <v>115</v>
      </c>
      <c r="D445">
        <f t="shared" ca="1" si="214"/>
        <v>-1.1833333333333333</v>
      </c>
      <c r="E445">
        <f ca="1">IF(currency="USD",'Future et co'!F445,IF(currency="EUR",'Future et co'!G445,FALSE))</f>
        <v>3.6070000000000005E-2</v>
      </c>
      <c r="F445">
        <f t="shared" ca="1" si="215"/>
        <v>3.6070000000000005E-2</v>
      </c>
      <c r="G445">
        <f t="shared" ca="1" si="216"/>
        <v>2.0569999999999998E-2</v>
      </c>
      <c r="I445" s="21">
        <f t="shared" si="233"/>
        <v>45559</v>
      </c>
      <c r="J445" s="18">
        <f t="shared" si="210"/>
        <v>0</v>
      </c>
      <c r="K445">
        <f t="shared" si="242"/>
        <v>0</v>
      </c>
      <c r="L445">
        <f t="shared" ca="1" si="217"/>
        <v>1.2472222222222222</v>
      </c>
      <c r="M445">
        <f t="shared" ca="1" si="211"/>
        <v>3.5799999999999998E-2</v>
      </c>
      <c r="O445" s="21">
        <f t="shared" si="234"/>
        <v>45559</v>
      </c>
      <c r="P445" s="18">
        <f t="shared" si="212"/>
        <v>0</v>
      </c>
      <c r="Q445">
        <f t="shared" si="218"/>
        <v>0</v>
      </c>
      <c r="R445">
        <f t="shared" ca="1" si="219"/>
        <v>1.2472222222222222</v>
      </c>
      <c r="S445">
        <f t="shared" ca="1" si="213"/>
        <v>3.5799999999999998E-2</v>
      </c>
      <c r="U445" s="21">
        <f t="shared" si="220"/>
        <v>46329</v>
      </c>
      <c r="V445" s="18">
        <f t="shared" si="221"/>
        <v>3.6070000000000002</v>
      </c>
      <c r="W445">
        <f t="shared" si="239"/>
        <v>3.6070000000000005E-2</v>
      </c>
      <c r="Y445" s="21">
        <f t="shared" si="235"/>
        <v>46329</v>
      </c>
      <c r="Z445" s="18">
        <f t="shared" si="222"/>
        <v>3.548</v>
      </c>
      <c r="AA445">
        <f t="shared" si="240"/>
        <v>3.5479999999999998E-2</v>
      </c>
      <c r="AC445" s="21">
        <f t="shared" si="236"/>
        <v>46189</v>
      </c>
      <c r="AD445" s="18">
        <f t="shared" si="223"/>
        <v>3.7282999999999999</v>
      </c>
      <c r="AE445">
        <f t="shared" si="241"/>
        <v>3.7282999999999997E-2</v>
      </c>
      <c r="AH445" s="21">
        <v>44463</v>
      </c>
      <c r="AI445" s="18">
        <v>4402.49</v>
      </c>
      <c r="AJ445" s="18">
        <v>8.6E-3</v>
      </c>
      <c r="AL445" s="21">
        <v>44463</v>
      </c>
      <c r="AM445" s="18">
        <v>4402.49</v>
      </c>
      <c r="AN445" s="18">
        <v>8.6E-3</v>
      </c>
      <c r="AP445" s="21">
        <v>44463</v>
      </c>
      <c r="AQ445" s="18">
        <v>4402.49</v>
      </c>
      <c r="AR445" s="18">
        <v>8.6E-3</v>
      </c>
      <c r="AU445" s="1">
        <v>45400</v>
      </c>
      <c r="AV445">
        <v>5.3127000000000004</v>
      </c>
      <c r="AW445">
        <f t="shared" si="224"/>
        <v>5.3127000000000008E-2</v>
      </c>
      <c r="AY445" s="1">
        <v>45400</v>
      </c>
      <c r="AZ445">
        <v>5.2880000000000003</v>
      </c>
      <c r="BA445">
        <f t="shared" si="225"/>
        <v>5.2880000000000003E-2</v>
      </c>
      <c r="BC445" s="1">
        <v>45400</v>
      </c>
      <c r="BD445">
        <v>5.48</v>
      </c>
      <c r="BE445">
        <f t="shared" si="226"/>
        <v>5.4800000000000001E-2</v>
      </c>
      <c r="BG445" s="1">
        <v>45400</v>
      </c>
      <c r="BH445">
        <v>5.1509999999999998</v>
      </c>
      <c r="BI445">
        <f t="shared" si="227"/>
        <v>5.151E-2</v>
      </c>
      <c r="BK445" s="1">
        <v>37172</v>
      </c>
      <c r="BL445">
        <v>1.7516958042347099</v>
      </c>
      <c r="BM445">
        <f t="shared" si="237"/>
        <v>1.7516958042347101E-2</v>
      </c>
      <c r="BP445" s="1">
        <v>45386</v>
      </c>
      <c r="BQ445">
        <v>185.91980000000001</v>
      </c>
      <c r="BR445">
        <f t="shared" si="228"/>
        <v>1.8591980000000001</v>
      </c>
      <c r="BT445" s="1">
        <v>45390</v>
      </c>
      <c r="BU445">
        <v>3.9020000000000001</v>
      </c>
      <c r="BV445">
        <f t="shared" si="229"/>
        <v>3.9019999999999999E-2</v>
      </c>
      <c r="BX445" s="1">
        <v>45390</v>
      </c>
      <c r="BY445">
        <v>3.8460000000000001</v>
      </c>
      <c r="BZ445">
        <f t="shared" si="230"/>
        <v>3.8460000000000001E-2</v>
      </c>
      <c r="CB445" s="1">
        <v>45400</v>
      </c>
      <c r="CC445">
        <v>3.6680000000000001</v>
      </c>
      <c r="CD445">
        <f t="shared" si="231"/>
        <v>3.6680000000000004E-2</v>
      </c>
      <c r="CG445" s="1"/>
      <c r="CJ445" s="1"/>
      <c r="CL445" s="1"/>
      <c r="CM445" s="1"/>
      <c r="CP445" s="1"/>
      <c r="CS445" s="1"/>
      <c r="CV445" s="1"/>
      <c r="CY445" s="1"/>
      <c r="DB445" s="1"/>
    </row>
    <row r="446" spans="1:106" x14ac:dyDescent="0.3">
      <c r="A446" s="21">
        <f t="shared" si="232"/>
        <v>46435</v>
      </c>
      <c r="B446" s="18">
        <f t="shared" si="209"/>
        <v>112.421875</v>
      </c>
      <c r="C446">
        <f t="shared" si="238"/>
        <v>115</v>
      </c>
      <c r="D446">
        <f t="shared" ca="1" si="214"/>
        <v>-1.1861111111111111</v>
      </c>
      <c r="E446">
        <f ca="1">IF(currency="USD",'Future et co'!F446,IF(currency="EUR",'Future et co'!G446,FALSE))</f>
        <v>3.6070000000000005E-2</v>
      </c>
      <c r="F446">
        <f t="shared" ca="1" si="215"/>
        <v>3.6070000000000005E-2</v>
      </c>
      <c r="G446">
        <f t="shared" ca="1" si="216"/>
        <v>2.0569999999999998E-2</v>
      </c>
      <c r="I446" s="21">
        <f t="shared" si="233"/>
        <v>45560</v>
      </c>
      <c r="J446" s="18">
        <f t="shared" si="210"/>
        <v>0</v>
      </c>
      <c r="K446">
        <f t="shared" si="242"/>
        <v>0</v>
      </c>
      <c r="L446">
        <f t="shared" ca="1" si="217"/>
        <v>1.2444444444444445</v>
      </c>
      <c r="M446">
        <f t="shared" ca="1" si="211"/>
        <v>3.6070000000000005E-2</v>
      </c>
      <c r="O446" s="21">
        <f t="shared" si="234"/>
        <v>45560</v>
      </c>
      <c r="P446" s="18">
        <f t="shared" si="212"/>
        <v>0</v>
      </c>
      <c r="Q446">
        <f t="shared" si="218"/>
        <v>0</v>
      </c>
      <c r="R446">
        <f t="shared" ca="1" si="219"/>
        <v>1.2444444444444445</v>
      </c>
      <c r="S446">
        <f t="shared" ca="1" si="213"/>
        <v>3.6070000000000005E-2</v>
      </c>
      <c r="U446" s="21">
        <f t="shared" si="220"/>
        <v>46330</v>
      </c>
      <c r="V446" s="18">
        <f t="shared" si="221"/>
        <v>3.6070000000000002</v>
      </c>
      <c r="W446">
        <f t="shared" si="239"/>
        <v>3.6070000000000005E-2</v>
      </c>
      <c r="Y446" s="21">
        <f t="shared" si="235"/>
        <v>46330</v>
      </c>
      <c r="Z446" s="18">
        <f t="shared" si="222"/>
        <v>3.548</v>
      </c>
      <c r="AA446">
        <f t="shared" si="240"/>
        <v>3.5479999999999998E-2</v>
      </c>
      <c r="AC446" s="21">
        <f t="shared" si="236"/>
        <v>46190</v>
      </c>
      <c r="AD446" s="18">
        <f t="shared" si="223"/>
        <v>3.7282999999999999</v>
      </c>
      <c r="AE446">
        <f t="shared" si="241"/>
        <v>3.7282999999999997E-2</v>
      </c>
      <c r="AH446" s="21">
        <v>44462</v>
      </c>
      <c r="AI446" s="18">
        <v>4396.4399999999996</v>
      </c>
      <c r="AJ446" s="18">
        <v>8.6E-3</v>
      </c>
      <c r="AL446" s="21">
        <v>44462</v>
      </c>
      <c r="AM446" s="18">
        <v>4396.4399999999996</v>
      </c>
      <c r="AN446" s="18">
        <v>8.6E-3</v>
      </c>
      <c r="AP446" s="21">
        <v>44462</v>
      </c>
      <c r="AQ446" s="18">
        <v>4396.4399999999996</v>
      </c>
      <c r="AR446" s="18">
        <v>8.6E-3</v>
      </c>
      <c r="AU446" s="1">
        <v>45399</v>
      </c>
      <c r="AV446">
        <v>5.3114999999999997</v>
      </c>
      <c r="AW446">
        <f t="shared" si="224"/>
        <v>5.3114999999999996E-2</v>
      </c>
      <c r="AY446" s="1">
        <v>45399</v>
      </c>
      <c r="AZ446">
        <v>5.2831000000000001</v>
      </c>
      <c r="BA446">
        <f t="shared" si="225"/>
        <v>5.2831000000000003E-2</v>
      </c>
      <c r="BC446" s="1">
        <v>45399</v>
      </c>
      <c r="BD446">
        <v>5.4560000000000004</v>
      </c>
      <c r="BE446">
        <f t="shared" si="226"/>
        <v>5.4560000000000004E-2</v>
      </c>
      <c r="BG446" s="1">
        <v>45399</v>
      </c>
      <c r="BH446">
        <v>5.1020000000000003</v>
      </c>
      <c r="BI446">
        <f t="shared" si="227"/>
        <v>5.1020000000000003E-2</v>
      </c>
      <c r="BK446" s="1">
        <v>37173</v>
      </c>
      <c r="BL446">
        <v>1.7521940920488499</v>
      </c>
      <c r="BM446">
        <f t="shared" si="237"/>
        <v>1.7521940920488498E-2</v>
      </c>
      <c r="BP446" s="1">
        <v>45385</v>
      </c>
      <c r="BQ446">
        <v>185.19149999999999</v>
      </c>
      <c r="BR446">
        <f t="shared" si="228"/>
        <v>1.851915</v>
      </c>
      <c r="BT446" s="1">
        <v>45387</v>
      </c>
      <c r="BU446">
        <v>3.8849999999999998</v>
      </c>
      <c r="BV446">
        <f t="shared" si="229"/>
        <v>3.8849999999999996E-2</v>
      </c>
      <c r="BX446" s="1">
        <v>45387</v>
      </c>
      <c r="BY446">
        <v>3.8340000000000001</v>
      </c>
      <c r="BZ446">
        <f t="shared" si="230"/>
        <v>3.8339999999999999E-2</v>
      </c>
      <c r="CB446" s="1">
        <v>45399</v>
      </c>
      <c r="CC446">
        <v>3.637</v>
      </c>
      <c r="CD446">
        <f t="shared" si="231"/>
        <v>3.637E-2</v>
      </c>
      <c r="CG446" s="1"/>
      <c r="CJ446" s="1"/>
      <c r="CL446" s="1"/>
      <c r="CM446" s="1"/>
      <c r="CP446" s="1"/>
      <c r="CS446" s="1"/>
      <c r="CV446" s="1"/>
      <c r="CY446" s="1"/>
      <c r="DB446" s="1"/>
    </row>
    <row r="447" spans="1:106" x14ac:dyDescent="0.3">
      <c r="A447" s="21">
        <f t="shared" si="232"/>
        <v>46436</v>
      </c>
      <c r="B447" s="18">
        <f t="shared" si="209"/>
        <v>112.421875</v>
      </c>
      <c r="C447">
        <f t="shared" si="238"/>
        <v>115</v>
      </c>
      <c r="D447">
        <f t="shared" ca="1" si="214"/>
        <v>-1.1888888888888889</v>
      </c>
      <c r="E447">
        <f ca="1">IF(currency="USD",'Future et co'!F447,IF(currency="EUR",'Future et co'!G447,FALSE))</f>
        <v>3.6070000000000005E-2</v>
      </c>
      <c r="F447">
        <f t="shared" ca="1" si="215"/>
        <v>3.6070000000000005E-2</v>
      </c>
      <c r="G447">
        <f t="shared" ca="1" si="216"/>
        <v>2.0569999999999998E-2</v>
      </c>
      <c r="I447" s="21">
        <f t="shared" si="233"/>
        <v>45561</v>
      </c>
      <c r="J447" s="18">
        <f t="shared" si="210"/>
        <v>0</v>
      </c>
      <c r="K447">
        <f t="shared" si="242"/>
        <v>0</v>
      </c>
      <c r="L447">
        <f t="shared" ca="1" si="217"/>
        <v>1.2416666666666667</v>
      </c>
      <c r="M447">
        <f t="shared" ca="1" si="211"/>
        <v>3.6740000000000002E-2</v>
      </c>
      <c r="O447" s="21">
        <f t="shared" si="234"/>
        <v>45561</v>
      </c>
      <c r="P447" s="18">
        <f t="shared" si="212"/>
        <v>0</v>
      </c>
      <c r="Q447">
        <f t="shared" si="218"/>
        <v>0</v>
      </c>
      <c r="R447">
        <f t="shared" ca="1" si="219"/>
        <v>1.2416666666666667</v>
      </c>
      <c r="S447">
        <f t="shared" ca="1" si="213"/>
        <v>3.6740000000000002E-2</v>
      </c>
      <c r="U447" s="21">
        <f t="shared" si="220"/>
        <v>46331</v>
      </c>
      <c r="V447" s="18">
        <f t="shared" si="221"/>
        <v>3.6070000000000002</v>
      </c>
      <c r="W447">
        <f t="shared" si="239"/>
        <v>3.6070000000000005E-2</v>
      </c>
      <c r="Y447" s="21">
        <f t="shared" si="235"/>
        <v>46331</v>
      </c>
      <c r="Z447" s="18">
        <f t="shared" si="222"/>
        <v>3.548</v>
      </c>
      <c r="AA447">
        <f t="shared" si="240"/>
        <v>3.5479999999999998E-2</v>
      </c>
      <c r="AC447" s="21">
        <f t="shared" si="236"/>
        <v>46191</v>
      </c>
      <c r="AD447" s="18">
        <f t="shared" si="223"/>
        <v>3.7282999999999999</v>
      </c>
      <c r="AE447">
        <f t="shared" si="241"/>
        <v>3.7282999999999997E-2</v>
      </c>
      <c r="AH447" s="21">
        <v>44461</v>
      </c>
      <c r="AI447" s="18">
        <v>4334.49</v>
      </c>
      <c r="AJ447" s="18">
        <v>9.7999999999999997E-3</v>
      </c>
      <c r="AL447" s="21">
        <v>44461</v>
      </c>
      <c r="AM447" s="18">
        <v>4334.49</v>
      </c>
      <c r="AN447" s="18">
        <v>9.7999999999999997E-3</v>
      </c>
      <c r="AP447" s="21">
        <v>44461</v>
      </c>
      <c r="AQ447" s="18">
        <v>4334.49</v>
      </c>
      <c r="AR447" s="18">
        <v>9.7999999999999997E-3</v>
      </c>
      <c r="AU447" s="1">
        <v>45398</v>
      </c>
      <c r="AV447">
        <v>5.3143000000000002</v>
      </c>
      <c r="AW447">
        <f t="shared" si="224"/>
        <v>5.3143000000000003E-2</v>
      </c>
      <c r="AY447" s="1">
        <v>45398</v>
      </c>
      <c r="AZ447">
        <v>5.3049999999999997</v>
      </c>
      <c r="BA447">
        <f t="shared" si="225"/>
        <v>5.305E-2</v>
      </c>
      <c r="BC447" s="1">
        <v>45398</v>
      </c>
      <c r="BD447">
        <v>5.48</v>
      </c>
      <c r="BE447">
        <f t="shared" si="226"/>
        <v>5.4800000000000001E-2</v>
      </c>
      <c r="BG447" s="1">
        <v>45398</v>
      </c>
      <c r="BH447">
        <v>5.1580000000000004</v>
      </c>
      <c r="BI447">
        <f t="shared" si="227"/>
        <v>5.1580000000000001E-2</v>
      </c>
      <c r="BK447" s="1">
        <v>37174</v>
      </c>
      <c r="BL447">
        <v>1.7047764804640599</v>
      </c>
      <c r="BM447">
        <f t="shared" si="237"/>
        <v>1.7047764804640601E-2</v>
      </c>
      <c r="BP447" s="1">
        <v>45384</v>
      </c>
      <c r="BQ447">
        <v>185.0795</v>
      </c>
      <c r="BR447">
        <f t="shared" si="228"/>
        <v>1.850795</v>
      </c>
      <c r="BT447" s="1">
        <v>45386</v>
      </c>
      <c r="BU447">
        <v>3.891</v>
      </c>
      <c r="BV447">
        <f t="shared" si="229"/>
        <v>3.891E-2</v>
      </c>
      <c r="BX447" s="1">
        <v>45386</v>
      </c>
      <c r="BY447">
        <v>3.8439999999999999</v>
      </c>
      <c r="BZ447">
        <f t="shared" si="230"/>
        <v>3.8440000000000002E-2</v>
      </c>
      <c r="CB447" s="1">
        <v>45398</v>
      </c>
      <c r="CC447">
        <v>3.649</v>
      </c>
      <c r="CD447">
        <f t="shared" si="231"/>
        <v>3.6490000000000002E-2</v>
      </c>
      <c r="CG447" s="1"/>
      <c r="CJ447" s="1"/>
      <c r="CL447" s="1"/>
      <c r="CM447" s="1"/>
      <c r="CP447" s="1"/>
      <c r="CS447" s="1"/>
      <c r="CV447" s="1"/>
      <c r="CY447" s="1"/>
      <c r="DB447" s="1"/>
    </row>
    <row r="448" spans="1:106" x14ac:dyDescent="0.3">
      <c r="A448" s="21">
        <f t="shared" si="232"/>
        <v>46437</v>
      </c>
      <c r="B448" s="18">
        <f t="shared" si="209"/>
        <v>112.421875</v>
      </c>
      <c r="C448">
        <f t="shared" si="238"/>
        <v>115</v>
      </c>
      <c r="D448">
        <f t="shared" ca="1" si="214"/>
        <v>-1.1916666666666667</v>
      </c>
      <c r="E448">
        <f ca="1">IF(currency="USD",'Future et co'!F448,IF(currency="EUR",'Future et co'!G448,FALSE))</f>
        <v>3.6070000000000005E-2</v>
      </c>
      <c r="F448">
        <f t="shared" ca="1" si="215"/>
        <v>3.6070000000000005E-2</v>
      </c>
      <c r="G448">
        <f t="shared" ca="1" si="216"/>
        <v>2.0569999999999998E-2</v>
      </c>
      <c r="I448" s="21">
        <f t="shared" si="233"/>
        <v>45562</v>
      </c>
      <c r="J448" s="18">
        <f t="shared" si="210"/>
        <v>0</v>
      </c>
      <c r="K448">
        <f t="shared" si="242"/>
        <v>0</v>
      </c>
      <c r="L448">
        <f t="shared" ca="1" si="217"/>
        <v>1.2388888888888889</v>
      </c>
      <c r="M448">
        <f t="shared" ca="1" si="211"/>
        <v>3.594E-2</v>
      </c>
      <c r="O448" s="21">
        <f t="shared" si="234"/>
        <v>45562</v>
      </c>
      <c r="P448" s="18">
        <f t="shared" si="212"/>
        <v>0</v>
      </c>
      <c r="Q448">
        <f t="shared" si="218"/>
        <v>0</v>
      </c>
      <c r="R448">
        <f t="shared" ca="1" si="219"/>
        <v>1.2388888888888889</v>
      </c>
      <c r="S448">
        <f t="shared" ca="1" si="213"/>
        <v>3.594E-2</v>
      </c>
      <c r="U448" s="21">
        <f t="shared" si="220"/>
        <v>46332</v>
      </c>
      <c r="V448" s="18">
        <f t="shared" si="221"/>
        <v>3.6070000000000002</v>
      </c>
      <c r="W448">
        <f t="shared" si="239"/>
        <v>3.6070000000000005E-2</v>
      </c>
      <c r="Y448" s="21">
        <f t="shared" si="235"/>
        <v>46332</v>
      </c>
      <c r="Z448" s="18">
        <f t="shared" si="222"/>
        <v>3.548</v>
      </c>
      <c r="AA448">
        <f t="shared" si="240"/>
        <v>3.5479999999999998E-2</v>
      </c>
      <c r="AC448" s="21">
        <f t="shared" si="236"/>
        <v>46192</v>
      </c>
      <c r="AD448" s="18">
        <f t="shared" si="223"/>
        <v>3.7282999999999999</v>
      </c>
      <c r="AE448">
        <f t="shared" si="241"/>
        <v>3.7282999999999997E-2</v>
      </c>
      <c r="AH448" s="21">
        <v>44460</v>
      </c>
      <c r="AI448" s="18">
        <v>4289.12</v>
      </c>
      <c r="AJ448" s="18">
        <v>1.03E-2</v>
      </c>
      <c r="AL448" s="21">
        <v>44460</v>
      </c>
      <c r="AM448" s="18">
        <v>4289.12</v>
      </c>
      <c r="AN448" s="18">
        <v>1.03E-2</v>
      </c>
      <c r="AP448" s="21">
        <v>44460</v>
      </c>
      <c r="AQ448" s="18">
        <v>4289.12</v>
      </c>
      <c r="AR448" s="18">
        <v>1.03E-2</v>
      </c>
      <c r="AU448" s="1">
        <v>45397</v>
      </c>
      <c r="AV448">
        <v>5.3057999999999996</v>
      </c>
      <c r="AW448">
        <f t="shared" si="224"/>
        <v>5.3057999999999994E-2</v>
      </c>
      <c r="AY448" s="1">
        <v>45397</v>
      </c>
      <c r="AZ448">
        <v>5.2747000000000002</v>
      </c>
      <c r="BA448">
        <f t="shared" si="225"/>
        <v>5.2747000000000002E-2</v>
      </c>
      <c r="BC448" s="1">
        <v>45397</v>
      </c>
      <c r="BD448">
        <v>5.4530000000000003</v>
      </c>
      <c r="BE448">
        <f t="shared" si="226"/>
        <v>5.4530000000000002E-2</v>
      </c>
      <c r="BG448" s="1">
        <v>45397</v>
      </c>
      <c r="BH448">
        <v>5.09</v>
      </c>
      <c r="BI448">
        <f t="shared" si="227"/>
        <v>5.0900000000000001E-2</v>
      </c>
      <c r="BK448" s="1">
        <v>37175</v>
      </c>
      <c r="BL448">
        <v>1.6803004838533999</v>
      </c>
      <c r="BM448">
        <f t="shared" si="237"/>
        <v>1.6803004838533999E-2</v>
      </c>
      <c r="BP448" s="1">
        <v>45379</v>
      </c>
      <c r="BQ448">
        <v>186.81630000000001</v>
      </c>
      <c r="BR448">
        <f t="shared" si="228"/>
        <v>1.868163</v>
      </c>
      <c r="BT448" s="1">
        <v>45385</v>
      </c>
      <c r="BU448">
        <v>3.8570000000000002</v>
      </c>
      <c r="BV448">
        <f t="shared" si="229"/>
        <v>3.857E-2</v>
      </c>
      <c r="BX448" s="1">
        <v>45385</v>
      </c>
      <c r="BY448">
        <v>3.8220000000000001</v>
      </c>
      <c r="BZ448">
        <f t="shared" si="230"/>
        <v>3.8220000000000004E-2</v>
      </c>
      <c r="CB448" s="1">
        <v>45397</v>
      </c>
      <c r="CC448">
        <v>3.609</v>
      </c>
      <c r="CD448">
        <f t="shared" si="231"/>
        <v>3.6089999999999997E-2</v>
      </c>
      <c r="CG448" s="1"/>
      <c r="CJ448" s="1"/>
      <c r="CL448" s="1"/>
      <c r="CM448" s="1"/>
      <c r="CP448" s="1"/>
      <c r="CS448" s="1"/>
      <c r="CV448" s="1"/>
      <c r="CY448" s="1"/>
      <c r="DB448" s="1"/>
    </row>
    <row r="449" spans="1:106" x14ac:dyDescent="0.3">
      <c r="A449" s="21">
        <f t="shared" si="232"/>
        <v>46440</v>
      </c>
      <c r="B449" s="18">
        <f t="shared" si="209"/>
        <v>112.421875</v>
      </c>
      <c r="C449">
        <f t="shared" si="238"/>
        <v>115</v>
      </c>
      <c r="D449">
        <f t="shared" ca="1" si="214"/>
        <v>-1.2</v>
      </c>
      <c r="E449">
        <f ca="1">IF(currency="USD",'Future et co'!F449,IF(currency="EUR",'Future et co'!G449,FALSE))</f>
        <v>3.6070000000000005E-2</v>
      </c>
      <c r="F449">
        <f t="shared" ca="1" si="215"/>
        <v>3.6070000000000005E-2</v>
      </c>
      <c r="G449">
        <f t="shared" ca="1" si="216"/>
        <v>2.0569999999999998E-2</v>
      </c>
      <c r="I449" s="21">
        <f t="shared" si="233"/>
        <v>45565</v>
      </c>
      <c r="J449" s="18">
        <f t="shared" si="210"/>
        <v>0</v>
      </c>
      <c r="K449">
        <f t="shared" si="242"/>
        <v>0</v>
      </c>
      <c r="L449">
        <f t="shared" ca="1" si="217"/>
        <v>1.2305555555555556</v>
      </c>
      <c r="M449">
        <f t="shared" ca="1" si="211"/>
        <v>3.6830000000000002E-2</v>
      </c>
      <c r="O449" s="21">
        <f t="shared" si="234"/>
        <v>45565</v>
      </c>
      <c r="P449" s="18">
        <f t="shared" si="212"/>
        <v>0</v>
      </c>
      <c r="Q449">
        <f t="shared" si="218"/>
        <v>0</v>
      </c>
      <c r="R449">
        <f t="shared" ca="1" si="219"/>
        <v>1.2305555555555556</v>
      </c>
      <c r="S449">
        <f t="shared" ca="1" si="213"/>
        <v>3.6830000000000002E-2</v>
      </c>
      <c r="U449" s="21">
        <f t="shared" si="220"/>
        <v>46335</v>
      </c>
      <c r="V449" s="18">
        <f t="shared" si="221"/>
        <v>3.6070000000000002</v>
      </c>
      <c r="W449">
        <f t="shared" si="239"/>
        <v>3.6070000000000005E-2</v>
      </c>
      <c r="Y449" s="21">
        <f t="shared" si="235"/>
        <v>46335</v>
      </c>
      <c r="Z449" s="18">
        <f t="shared" si="222"/>
        <v>3.548</v>
      </c>
      <c r="AA449">
        <f t="shared" si="240"/>
        <v>3.5479999999999998E-2</v>
      </c>
      <c r="AC449" s="21">
        <f t="shared" si="236"/>
        <v>46195</v>
      </c>
      <c r="AD449" s="18">
        <f t="shared" si="223"/>
        <v>3.7282999999999999</v>
      </c>
      <c r="AE449">
        <f t="shared" si="241"/>
        <v>3.7282999999999997E-2</v>
      </c>
      <c r="AH449" s="21">
        <v>44459</v>
      </c>
      <c r="AI449" s="18">
        <v>4293.8</v>
      </c>
      <c r="AJ449" s="18">
        <v>1.01E-2</v>
      </c>
      <c r="AL449" s="21">
        <v>44459</v>
      </c>
      <c r="AM449" s="18">
        <v>4293.8</v>
      </c>
      <c r="AN449" s="18">
        <v>1.01E-2</v>
      </c>
      <c r="AP449" s="21">
        <v>44459</v>
      </c>
      <c r="AQ449" s="18">
        <v>4293.8</v>
      </c>
      <c r="AR449" s="18">
        <v>1.01E-2</v>
      </c>
      <c r="AU449" s="1">
        <v>45394</v>
      </c>
      <c r="AV449">
        <v>5.2995999999999999</v>
      </c>
      <c r="AW449">
        <f t="shared" si="224"/>
        <v>5.2996000000000001E-2</v>
      </c>
      <c r="AY449" s="1">
        <v>45394</v>
      </c>
      <c r="AZ449">
        <v>5.2647000000000004</v>
      </c>
      <c r="BA449">
        <f t="shared" si="225"/>
        <v>5.2647000000000006E-2</v>
      </c>
      <c r="BC449" s="1">
        <v>45394</v>
      </c>
      <c r="BD449">
        <v>5.4429999999999996</v>
      </c>
      <c r="BE449">
        <f t="shared" si="226"/>
        <v>5.4429999999999999E-2</v>
      </c>
      <c r="BG449" s="1">
        <v>45394</v>
      </c>
      <c r="BH449">
        <v>5.0781000000000001</v>
      </c>
      <c r="BI449">
        <f t="shared" si="227"/>
        <v>5.0781E-2</v>
      </c>
      <c r="BK449" s="1">
        <v>37176</v>
      </c>
      <c r="BL449">
        <v>1.71020100575287</v>
      </c>
      <c r="BM449">
        <f t="shared" si="237"/>
        <v>1.7102010057528701E-2</v>
      </c>
      <c r="BP449" s="1">
        <v>45378</v>
      </c>
      <c r="BQ449">
        <v>186.8023</v>
      </c>
      <c r="BR449">
        <f t="shared" si="228"/>
        <v>1.868023</v>
      </c>
      <c r="BT449" s="1">
        <v>45384</v>
      </c>
      <c r="BU449">
        <v>3.883</v>
      </c>
      <c r="BV449">
        <f t="shared" si="229"/>
        <v>3.8830000000000003E-2</v>
      </c>
      <c r="BX449" s="1">
        <v>45384</v>
      </c>
      <c r="BY449">
        <v>3.8420000000000001</v>
      </c>
      <c r="BZ449">
        <f t="shared" si="230"/>
        <v>3.8420000000000003E-2</v>
      </c>
      <c r="CB449" s="1">
        <v>45394</v>
      </c>
      <c r="CC449">
        <v>3.6259999999999999</v>
      </c>
      <c r="CD449">
        <f t="shared" si="231"/>
        <v>3.6260000000000001E-2</v>
      </c>
      <c r="CG449" s="1"/>
      <c r="CJ449" s="1"/>
      <c r="CL449" s="1"/>
      <c r="CM449" s="1"/>
      <c r="CP449" s="1"/>
      <c r="CS449" s="1"/>
      <c r="CV449" s="1"/>
      <c r="CY449" s="1"/>
      <c r="DB449" s="1"/>
    </row>
    <row r="450" spans="1:106" x14ac:dyDescent="0.3">
      <c r="A450" s="21">
        <f t="shared" si="232"/>
        <v>46441</v>
      </c>
      <c r="B450" s="18">
        <f t="shared" si="209"/>
        <v>112.421875</v>
      </c>
      <c r="C450">
        <f t="shared" si="238"/>
        <v>115</v>
      </c>
      <c r="D450">
        <f t="shared" ca="1" si="214"/>
        <v>-1.2027777777777777</v>
      </c>
      <c r="E450">
        <f ca="1">IF(currency="USD",'Future et co'!F450,IF(currency="EUR",'Future et co'!G450,FALSE))</f>
        <v>3.6070000000000005E-2</v>
      </c>
      <c r="F450">
        <f t="shared" ca="1" si="215"/>
        <v>3.6070000000000005E-2</v>
      </c>
      <c r="G450">
        <f t="shared" ca="1" si="216"/>
        <v>2.0569999999999998E-2</v>
      </c>
      <c r="I450" s="21">
        <f t="shared" si="233"/>
        <v>45566</v>
      </c>
      <c r="J450" s="18">
        <f t="shared" si="210"/>
        <v>0</v>
      </c>
      <c r="K450">
        <f t="shared" si="242"/>
        <v>0</v>
      </c>
      <c r="L450">
        <f t="shared" ca="1" si="217"/>
        <v>1.2277777777777779</v>
      </c>
      <c r="M450">
        <f t="shared" ca="1" si="211"/>
        <v>3.6379999999999996E-2</v>
      </c>
      <c r="O450" s="21">
        <f t="shared" si="234"/>
        <v>45566</v>
      </c>
      <c r="P450" s="18">
        <f t="shared" si="212"/>
        <v>0</v>
      </c>
      <c r="Q450">
        <f t="shared" si="218"/>
        <v>0</v>
      </c>
      <c r="R450">
        <f t="shared" ca="1" si="219"/>
        <v>1.2277777777777779</v>
      </c>
      <c r="S450">
        <f t="shared" ca="1" si="213"/>
        <v>3.6379999999999996E-2</v>
      </c>
      <c r="U450" s="21">
        <f t="shared" si="220"/>
        <v>46336</v>
      </c>
      <c r="V450" s="18">
        <f t="shared" si="221"/>
        <v>3.6070000000000002</v>
      </c>
      <c r="W450">
        <f t="shared" si="239"/>
        <v>3.6070000000000005E-2</v>
      </c>
      <c r="Y450" s="21">
        <f t="shared" si="235"/>
        <v>46336</v>
      </c>
      <c r="Z450" s="18">
        <f t="shared" si="222"/>
        <v>3.548</v>
      </c>
      <c r="AA450">
        <f t="shared" si="240"/>
        <v>3.5479999999999998E-2</v>
      </c>
      <c r="AC450" s="21">
        <f t="shared" si="236"/>
        <v>46196</v>
      </c>
      <c r="AD450" s="18">
        <f t="shared" si="223"/>
        <v>3.7282999999999999</v>
      </c>
      <c r="AE450">
        <f t="shared" si="241"/>
        <v>3.7282999999999997E-2</v>
      </c>
      <c r="AH450" s="21">
        <v>44456</v>
      </c>
      <c r="AI450" s="18">
        <v>4368.8999999999996</v>
      </c>
      <c r="AJ450" s="18">
        <v>0.01</v>
      </c>
      <c r="AL450" s="21">
        <v>44456</v>
      </c>
      <c r="AM450" s="18">
        <v>4368.8999999999996</v>
      </c>
      <c r="AN450" s="18">
        <v>0.01</v>
      </c>
      <c r="AP450" s="21">
        <v>44456</v>
      </c>
      <c r="AQ450" s="18">
        <v>4368.8999999999996</v>
      </c>
      <c r="AR450" s="18">
        <v>0.01</v>
      </c>
      <c r="AU450" s="1">
        <v>45393</v>
      </c>
      <c r="AV450">
        <v>5.3116000000000003</v>
      </c>
      <c r="AW450">
        <f t="shared" si="224"/>
        <v>5.3116000000000003E-2</v>
      </c>
      <c r="AY450" s="1">
        <v>45393</v>
      </c>
      <c r="AZ450">
        <v>5.2823000000000002</v>
      </c>
      <c r="BA450">
        <f t="shared" si="225"/>
        <v>5.2823000000000002E-2</v>
      </c>
      <c r="BC450" s="1">
        <v>45393</v>
      </c>
      <c r="BD450">
        <v>5.4779999999999998</v>
      </c>
      <c r="BE450">
        <f t="shared" si="226"/>
        <v>5.4779999999999995E-2</v>
      </c>
      <c r="BG450" s="1">
        <v>45393</v>
      </c>
      <c r="BH450">
        <v>5.1319999999999997</v>
      </c>
      <c r="BI450">
        <f t="shared" si="227"/>
        <v>5.1319999999999998E-2</v>
      </c>
      <c r="BK450" s="1">
        <v>37179</v>
      </c>
      <c r="BL450">
        <v>1.69836625465757</v>
      </c>
      <c r="BM450">
        <f t="shared" si="237"/>
        <v>1.6983662546575698E-2</v>
      </c>
      <c r="BP450" s="1">
        <v>45377</v>
      </c>
      <c r="BQ450">
        <v>185.93389999999999</v>
      </c>
      <c r="BR450">
        <f t="shared" si="228"/>
        <v>1.8593389999999999</v>
      </c>
      <c r="BT450" s="1">
        <v>45379</v>
      </c>
      <c r="BU450">
        <v>3.8919999999999999</v>
      </c>
      <c r="BV450">
        <f t="shared" si="229"/>
        <v>3.8919999999999996E-2</v>
      </c>
      <c r="BX450" s="1">
        <v>45379</v>
      </c>
      <c r="BY450">
        <v>3.851</v>
      </c>
      <c r="BZ450">
        <f t="shared" si="230"/>
        <v>3.8510000000000003E-2</v>
      </c>
      <c r="CB450" s="1">
        <v>45393</v>
      </c>
      <c r="CC450">
        <v>3.6789999999999998</v>
      </c>
      <c r="CD450">
        <f t="shared" si="231"/>
        <v>3.6789999999999996E-2</v>
      </c>
      <c r="CG450" s="1"/>
      <c r="CJ450" s="1"/>
      <c r="CL450" s="1"/>
      <c r="CM450" s="1"/>
      <c r="CP450" s="1"/>
      <c r="CS450" s="1"/>
      <c r="CV450" s="1"/>
      <c r="CY450" s="1"/>
      <c r="DB450" s="1"/>
    </row>
    <row r="451" spans="1:106" x14ac:dyDescent="0.3">
      <c r="A451" s="21">
        <f t="shared" si="232"/>
        <v>46442</v>
      </c>
      <c r="B451" s="18">
        <f t="shared" si="209"/>
        <v>112.421875</v>
      </c>
      <c r="C451">
        <f t="shared" si="238"/>
        <v>115</v>
      </c>
      <c r="D451">
        <f t="shared" ca="1" si="214"/>
        <v>-1.2055555555555555</v>
      </c>
      <c r="E451">
        <f ca="1">IF(currency="USD",'Future et co'!F451,IF(currency="EUR",'Future et co'!G451,FALSE))</f>
        <v>3.6070000000000005E-2</v>
      </c>
      <c r="F451">
        <f t="shared" ca="1" si="215"/>
        <v>3.6070000000000005E-2</v>
      </c>
      <c r="G451">
        <f t="shared" ca="1" si="216"/>
        <v>2.0569999999999998E-2</v>
      </c>
      <c r="I451" s="21">
        <f t="shared" si="233"/>
        <v>45567</v>
      </c>
      <c r="J451" s="18">
        <f t="shared" si="210"/>
        <v>0</v>
      </c>
      <c r="K451">
        <f t="shared" si="242"/>
        <v>0</v>
      </c>
      <c r="L451">
        <f t="shared" ca="1" si="217"/>
        <v>1.2250000000000001</v>
      </c>
      <c r="M451">
        <f t="shared" ca="1" si="211"/>
        <v>3.6760000000000001E-2</v>
      </c>
      <c r="O451" s="21">
        <f t="shared" si="234"/>
        <v>45567</v>
      </c>
      <c r="P451" s="18">
        <f t="shared" si="212"/>
        <v>0</v>
      </c>
      <c r="Q451">
        <f t="shared" si="218"/>
        <v>0</v>
      </c>
      <c r="R451">
        <f t="shared" ca="1" si="219"/>
        <v>1.2250000000000001</v>
      </c>
      <c r="S451">
        <f t="shared" ca="1" si="213"/>
        <v>3.6760000000000001E-2</v>
      </c>
      <c r="U451" s="21">
        <f t="shared" si="220"/>
        <v>46337</v>
      </c>
      <c r="V451" s="18">
        <f t="shared" si="221"/>
        <v>3.6070000000000002</v>
      </c>
      <c r="W451">
        <f t="shared" si="239"/>
        <v>3.6070000000000005E-2</v>
      </c>
      <c r="Y451" s="21">
        <f t="shared" si="235"/>
        <v>46337</v>
      </c>
      <c r="Z451" s="18">
        <f t="shared" si="222"/>
        <v>3.548</v>
      </c>
      <c r="AA451">
        <f t="shared" si="240"/>
        <v>3.5479999999999998E-2</v>
      </c>
      <c r="AC451" s="21">
        <f t="shared" si="236"/>
        <v>46197</v>
      </c>
      <c r="AD451" s="18">
        <f t="shared" si="223"/>
        <v>3.7282999999999999</v>
      </c>
      <c r="AE451">
        <f t="shared" si="241"/>
        <v>3.7282999999999997E-2</v>
      </c>
      <c r="AH451" s="21">
        <v>44455</v>
      </c>
      <c r="AI451" s="18">
        <v>4417.38</v>
      </c>
      <c r="AJ451" s="18">
        <v>8.8000000000000005E-3</v>
      </c>
      <c r="AL451" s="21">
        <v>44455</v>
      </c>
      <c r="AM451" s="18">
        <v>4417.38</v>
      </c>
      <c r="AN451" s="18">
        <v>8.8000000000000005E-3</v>
      </c>
      <c r="AP451" s="21">
        <v>44455</v>
      </c>
      <c r="AQ451" s="18">
        <v>4417.38</v>
      </c>
      <c r="AR451" s="18">
        <v>8.8000000000000005E-3</v>
      </c>
      <c r="AU451" s="1">
        <v>45392</v>
      </c>
      <c r="AV451">
        <v>5.3216000000000001</v>
      </c>
      <c r="AW451">
        <f t="shared" si="224"/>
        <v>5.3215999999999999E-2</v>
      </c>
      <c r="AY451" s="1">
        <v>45392</v>
      </c>
      <c r="AZ451">
        <v>5.3029999999999999</v>
      </c>
      <c r="BA451">
        <f t="shared" si="225"/>
        <v>5.3030000000000001E-2</v>
      </c>
      <c r="BC451" s="1">
        <v>45392</v>
      </c>
      <c r="BD451">
        <v>5.484</v>
      </c>
      <c r="BE451">
        <f t="shared" si="226"/>
        <v>5.484E-2</v>
      </c>
      <c r="BG451" s="1">
        <v>45392</v>
      </c>
      <c r="BH451">
        <v>5.1375000000000002</v>
      </c>
      <c r="BI451">
        <f t="shared" si="227"/>
        <v>5.1375000000000004E-2</v>
      </c>
      <c r="BK451" s="1">
        <v>37180</v>
      </c>
      <c r="BL451">
        <v>1.7117917082821199</v>
      </c>
      <c r="BM451">
        <f t="shared" si="237"/>
        <v>1.7117917082821198E-2</v>
      </c>
      <c r="BP451" s="1">
        <v>45376</v>
      </c>
      <c r="BQ451">
        <v>185.6678</v>
      </c>
      <c r="BR451">
        <f t="shared" si="228"/>
        <v>1.8566780000000001</v>
      </c>
      <c r="BT451" s="1">
        <v>45378</v>
      </c>
      <c r="BU451">
        <v>3.9079999999999999</v>
      </c>
      <c r="BV451">
        <f t="shared" si="229"/>
        <v>3.9079999999999997E-2</v>
      </c>
      <c r="BX451" s="1">
        <v>45378</v>
      </c>
      <c r="BY451">
        <v>3.8620000000000001</v>
      </c>
      <c r="BZ451">
        <f t="shared" si="230"/>
        <v>3.8620000000000002E-2</v>
      </c>
      <c r="CB451" s="1">
        <v>45392</v>
      </c>
      <c r="CC451">
        <v>3.653</v>
      </c>
      <c r="CD451">
        <f t="shared" si="231"/>
        <v>3.653E-2</v>
      </c>
      <c r="CG451" s="1"/>
      <c r="CJ451" s="1"/>
      <c r="CL451" s="1"/>
      <c r="CM451" s="1"/>
      <c r="CP451" s="1"/>
      <c r="CS451" s="1"/>
      <c r="CV451" s="1"/>
      <c r="CY451" s="1"/>
      <c r="DB451" s="1"/>
    </row>
    <row r="452" spans="1:106" x14ac:dyDescent="0.3">
      <c r="A452" s="21">
        <f t="shared" si="232"/>
        <v>46443</v>
      </c>
      <c r="B452" s="18">
        <f t="shared" si="209"/>
        <v>112.421875</v>
      </c>
      <c r="C452">
        <f t="shared" si="238"/>
        <v>115</v>
      </c>
      <c r="D452">
        <f t="shared" ca="1" si="214"/>
        <v>-1.2083333333333333</v>
      </c>
      <c r="E452">
        <f ca="1">IF(currency="USD",'Future et co'!F452,IF(currency="EUR",'Future et co'!G452,FALSE))</f>
        <v>3.6070000000000005E-2</v>
      </c>
      <c r="F452">
        <f t="shared" ca="1" si="215"/>
        <v>3.6070000000000005E-2</v>
      </c>
      <c r="G452">
        <f t="shared" ca="1" si="216"/>
        <v>2.0569999999999998E-2</v>
      </c>
      <c r="I452" s="21">
        <f t="shared" si="233"/>
        <v>45568</v>
      </c>
      <c r="J452" s="18">
        <f t="shared" si="210"/>
        <v>0</v>
      </c>
      <c r="K452">
        <f t="shared" si="242"/>
        <v>0</v>
      </c>
      <c r="L452">
        <f t="shared" ca="1" si="217"/>
        <v>1.2222222222222223</v>
      </c>
      <c r="M452">
        <f t="shared" ca="1" si="211"/>
        <v>3.737E-2</v>
      </c>
      <c r="O452" s="21">
        <f t="shared" si="234"/>
        <v>45568</v>
      </c>
      <c r="P452" s="18">
        <f t="shared" si="212"/>
        <v>0</v>
      </c>
      <c r="Q452">
        <f t="shared" si="218"/>
        <v>0</v>
      </c>
      <c r="R452">
        <f t="shared" ca="1" si="219"/>
        <v>1.2222222222222223</v>
      </c>
      <c r="S452">
        <f t="shared" ca="1" si="213"/>
        <v>3.737E-2</v>
      </c>
      <c r="U452" s="21">
        <f t="shared" si="220"/>
        <v>46338</v>
      </c>
      <c r="V452" s="18">
        <f t="shared" si="221"/>
        <v>3.6070000000000002</v>
      </c>
      <c r="W452">
        <f t="shared" si="239"/>
        <v>3.6070000000000005E-2</v>
      </c>
      <c r="Y452" s="21">
        <f t="shared" si="235"/>
        <v>46338</v>
      </c>
      <c r="Z452" s="18">
        <f t="shared" si="222"/>
        <v>3.548</v>
      </c>
      <c r="AA452">
        <f t="shared" si="240"/>
        <v>3.5479999999999998E-2</v>
      </c>
      <c r="AC452" s="21">
        <f t="shared" si="236"/>
        <v>46198</v>
      </c>
      <c r="AD452" s="18">
        <f t="shared" si="223"/>
        <v>3.7282999999999999</v>
      </c>
      <c r="AE452">
        <f t="shared" si="241"/>
        <v>3.7282999999999997E-2</v>
      </c>
      <c r="AH452" s="21">
        <v>44454</v>
      </c>
      <c r="AI452" s="18">
        <v>4426.62</v>
      </c>
      <c r="AJ452" s="18">
        <v>8.5000000000000006E-3</v>
      </c>
      <c r="AL452" s="21">
        <v>44454</v>
      </c>
      <c r="AM452" s="18">
        <v>4426.62</v>
      </c>
      <c r="AN452" s="18">
        <v>8.5000000000000006E-3</v>
      </c>
      <c r="AP452" s="21">
        <v>44454</v>
      </c>
      <c r="AQ452" s="18">
        <v>4426.62</v>
      </c>
      <c r="AR452" s="18">
        <v>8.5000000000000006E-3</v>
      </c>
      <c r="AU452" s="1">
        <v>45391</v>
      </c>
      <c r="AV452">
        <v>5.2904999999999998</v>
      </c>
      <c r="AW452">
        <f t="shared" si="224"/>
        <v>5.2905000000000001E-2</v>
      </c>
      <c r="AY452" s="1">
        <v>45391</v>
      </c>
      <c r="AZ452">
        <v>5.2144000000000004</v>
      </c>
      <c r="BA452">
        <f t="shared" si="225"/>
        <v>5.2144000000000003E-2</v>
      </c>
      <c r="BC452" s="1">
        <v>45391</v>
      </c>
      <c r="BD452">
        <v>5.3259999999999996</v>
      </c>
      <c r="BE452">
        <f t="shared" si="226"/>
        <v>5.3259999999999995E-2</v>
      </c>
      <c r="BG452" s="1">
        <v>45391</v>
      </c>
      <c r="BH452">
        <v>4.8979999999999997</v>
      </c>
      <c r="BI452">
        <f t="shared" si="227"/>
        <v>4.8979999999999996E-2</v>
      </c>
      <c r="BK452" s="1">
        <v>37181</v>
      </c>
      <c r="BL452">
        <v>1.7160499485455101</v>
      </c>
      <c r="BM452">
        <f t="shared" si="237"/>
        <v>1.7160499485455102E-2</v>
      </c>
      <c r="BP452" s="1">
        <v>45373</v>
      </c>
      <c r="BQ452">
        <v>186.38210000000001</v>
      </c>
      <c r="BR452">
        <f t="shared" si="228"/>
        <v>1.8638210000000002</v>
      </c>
      <c r="BT452" s="1">
        <v>45377</v>
      </c>
      <c r="BU452">
        <v>3.9020000000000001</v>
      </c>
      <c r="BV452">
        <f t="shared" si="229"/>
        <v>3.9019999999999999E-2</v>
      </c>
      <c r="BX452" s="1">
        <v>45377</v>
      </c>
      <c r="BY452">
        <v>3.8580000000000001</v>
      </c>
      <c r="BZ452">
        <f t="shared" si="230"/>
        <v>3.8580000000000003E-2</v>
      </c>
      <c r="CB452" s="1">
        <v>45391</v>
      </c>
      <c r="CC452">
        <v>3.637</v>
      </c>
      <c r="CD452">
        <f t="shared" si="231"/>
        <v>3.637E-2</v>
      </c>
      <c r="CG452" s="1"/>
      <c r="CJ452" s="1"/>
      <c r="CL452" s="1"/>
      <c r="CM452" s="1"/>
      <c r="CP452" s="1"/>
      <c r="CS452" s="1"/>
      <c r="CV452" s="1"/>
      <c r="CY452" s="1"/>
      <c r="DB452" s="1"/>
    </row>
    <row r="453" spans="1:106" x14ac:dyDescent="0.3">
      <c r="A453" s="21">
        <f t="shared" si="232"/>
        <v>46444</v>
      </c>
      <c r="B453" s="18">
        <f t="shared" si="209"/>
        <v>112.421875</v>
      </c>
      <c r="C453">
        <f t="shared" si="238"/>
        <v>115</v>
      </c>
      <c r="D453">
        <f t="shared" ca="1" si="214"/>
        <v>-1.211111111111111</v>
      </c>
      <c r="E453">
        <f ca="1">IF(currency="USD",'Future et co'!F453,IF(currency="EUR",'Future et co'!G453,FALSE))</f>
        <v>3.6070000000000005E-2</v>
      </c>
      <c r="F453">
        <f t="shared" ca="1" si="215"/>
        <v>3.6070000000000005E-2</v>
      </c>
      <c r="G453">
        <f t="shared" ca="1" si="216"/>
        <v>2.0569999999999998E-2</v>
      </c>
      <c r="I453" s="21">
        <f t="shared" si="233"/>
        <v>45569</v>
      </c>
      <c r="J453" s="18">
        <f t="shared" si="210"/>
        <v>0</v>
      </c>
      <c r="K453">
        <f t="shared" si="242"/>
        <v>0</v>
      </c>
      <c r="L453">
        <f t="shared" ca="1" si="217"/>
        <v>1.2194444444444446</v>
      </c>
      <c r="M453">
        <f t="shared" ca="1" si="211"/>
        <v>3.9759999999999997E-2</v>
      </c>
      <c r="O453" s="21">
        <f t="shared" si="234"/>
        <v>45569</v>
      </c>
      <c r="P453" s="18">
        <f t="shared" si="212"/>
        <v>0</v>
      </c>
      <c r="Q453">
        <f t="shared" si="218"/>
        <v>0</v>
      </c>
      <c r="R453">
        <f t="shared" ca="1" si="219"/>
        <v>1.2194444444444446</v>
      </c>
      <c r="S453">
        <f t="shared" ca="1" si="213"/>
        <v>3.9759999999999997E-2</v>
      </c>
      <c r="U453" s="21">
        <f t="shared" si="220"/>
        <v>46339</v>
      </c>
      <c r="V453" s="18">
        <f t="shared" si="221"/>
        <v>3.6070000000000002</v>
      </c>
      <c r="W453">
        <f t="shared" si="239"/>
        <v>3.6070000000000005E-2</v>
      </c>
      <c r="Y453" s="21">
        <f t="shared" si="235"/>
        <v>46339</v>
      </c>
      <c r="Z453" s="18">
        <f t="shared" si="222"/>
        <v>3.548</v>
      </c>
      <c r="AA453">
        <f t="shared" si="240"/>
        <v>3.5479999999999998E-2</v>
      </c>
      <c r="AC453" s="21">
        <f t="shared" si="236"/>
        <v>46199</v>
      </c>
      <c r="AD453" s="18">
        <f t="shared" si="223"/>
        <v>3.7282999999999999</v>
      </c>
      <c r="AE453">
        <f t="shared" si="241"/>
        <v>3.7282999999999997E-2</v>
      </c>
      <c r="AH453" s="21">
        <v>44453</v>
      </c>
      <c r="AI453" s="18">
        <v>4394.4399999999996</v>
      </c>
      <c r="AJ453" s="18">
        <v>7.7999999999999996E-3</v>
      </c>
      <c r="AL453" s="21">
        <v>44453</v>
      </c>
      <c r="AM453" s="18">
        <v>4394.4399999999996</v>
      </c>
      <c r="AN453" s="18">
        <v>7.7999999999999996E-3</v>
      </c>
      <c r="AP453" s="21">
        <v>44453</v>
      </c>
      <c r="AQ453" s="18">
        <v>4394.4399999999996</v>
      </c>
      <c r="AR453" s="18">
        <v>7.7999999999999996E-3</v>
      </c>
      <c r="AU453" s="1">
        <v>45390</v>
      </c>
      <c r="AV453">
        <v>5.3002000000000002</v>
      </c>
      <c r="AW453">
        <f t="shared" si="224"/>
        <v>5.3002000000000001E-2</v>
      </c>
      <c r="AY453" s="1">
        <v>45390</v>
      </c>
      <c r="AZ453">
        <v>5.2374000000000001</v>
      </c>
      <c r="BA453">
        <f t="shared" si="225"/>
        <v>5.2374000000000004E-2</v>
      </c>
      <c r="BC453" s="1">
        <v>45390</v>
      </c>
      <c r="BD453">
        <v>5.3570000000000002</v>
      </c>
      <c r="BE453">
        <f t="shared" si="226"/>
        <v>5.357E-2</v>
      </c>
      <c r="BG453" s="1">
        <v>45390</v>
      </c>
      <c r="BH453">
        <v>4.9470000000000001</v>
      </c>
      <c r="BI453">
        <f t="shared" si="227"/>
        <v>4.947E-2</v>
      </c>
      <c r="BK453" s="1">
        <v>37182</v>
      </c>
      <c r="BL453">
        <v>1.7389190510064501</v>
      </c>
      <c r="BM453">
        <f t="shared" si="237"/>
        <v>1.73891905100645E-2</v>
      </c>
      <c r="BP453" s="1">
        <v>45372</v>
      </c>
      <c r="BQ453">
        <v>185.24760000000001</v>
      </c>
      <c r="BR453">
        <f t="shared" si="228"/>
        <v>1.852476</v>
      </c>
      <c r="BT453" s="1">
        <v>45376</v>
      </c>
      <c r="BU453">
        <v>3.8860000000000001</v>
      </c>
      <c r="BV453">
        <f t="shared" si="229"/>
        <v>3.8859999999999999E-2</v>
      </c>
      <c r="BX453" s="1">
        <v>45376</v>
      </c>
      <c r="BY453">
        <v>3.855</v>
      </c>
      <c r="BZ453">
        <f t="shared" si="230"/>
        <v>3.8550000000000001E-2</v>
      </c>
      <c r="CB453" s="1">
        <v>45390</v>
      </c>
      <c r="CC453">
        <v>3.6349999999999998</v>
      </c>
      <c r="CD453">
        <f t="shared" si="231"/>
        <v>3.635E-2</v>
      </c>
      <c r="CG453" s="1"/>
      <c r="CJ453" s="1"/>
      <c r="CL453" s="1"/>
      <c r="CM453" s="1"/>
      <c r="CP453" s="1"/>
      <c r="CS453" s="1"/>
      <c r="CV453" s="1"/>
      <c r="CY453" s="1"/>
      <c r="DB453" s="1"/>
    </row>
    <row r="454" spans="1:106" x14ac:dyDescent="0.3">
      <c r="A454" s="21">
        <f t="shared" si="232"/>
        <v>46447</v>
      </c>
      <c r="B454" s="18">
        <f t="shared" si="209"/>
        <v>112.421875</v>
      </c>
      <c r="C454">
        <f t="shared" si="238"/>
        <v>115</v>
      </c>
      <c r="D454">
        <f t="shared" ca="1" si="214"/>
        <v>-1.2194444444444446</v>
      </c>
      <c r="E454">
        <f ca="1">IF(currency="USD",'Future et co'!F454,IF(currency="EUR",'Future et co'!G454,FALSE))</f>
        <v>3.6070000000000005E-2</v>
      </c>
      <c r="F454">
        <f t="shared" ca="1" si="215"/>
        <v>3.6070000000000005E-2</v>
      </c>
      <c r="G454">
        <f t="shared" ca="1" si="216"/>
        <v>2.0569999999999998E-2</v>
      </c>
      <c r="I454" s="21">
        <f t="shared" si="233"/>
        <v>45572</v>
      </c>
      <c r="J454" s="18">
        <f t="shared" si="210"/>
        <v>0</v>
      </c>
      <c r="K454">
        <f t="shared" si="242"/>
        <v>0</v>
      </c>
      <c r="L454">
        <f t="shared" ca="1" si="217"/>
        <v>1.211111111111111</v>
      </c>
      <c r="M454">
        <f t="shared" ca="1" si="211"/>
        <v>4.0359999999999993E-2</v>
      </c>
      <c r="O454" s="21">
        <f t="shared" si="234"/>
        <v>45572</v>
      </c>
      <c r="P454" s="18">
        <f t="shared" si="212"/>
        <v>0</v>
      </c>
      <c r="Q454">
        <f t="shared" si="218"/>
        <v>0</v>
      </c>
      <c r="R454">
        <f t="shared" ca="1" si="219"/>
        <v>1.211111111111111</v>
      </c>
      <c r="S454">
        <f t="shared" ca="1" si="213"/>
        <v>4.0359999999999993E-2</v>
      </c>
      <c r="U454" s="21">
        <f t="shared" si="220"/>
        <v>46342</v>
      </c>
      <c r="V454" s="18">
        <f t="shared" si="221"/>
        <v>3.6070000000000002</v>
      </c>
      <c r="W454">
        <f t="shared" si="239"/>
        <v>3.6070000000000005E-2</v>
      </c>
      <c r="Y454" s="21">
        <f t="shared" si="235"/>
        <v>46342</v>
      </c>
      <c r="Z454" s="18">
        <f t="shared" si="222"/>
        <v>3.548</v>
      </c>
      <c r="AA454">
        <f t="shared" si="240"/>
        <v>3.5479999999999998E-2</v>
      </c>
      <c r="AC454" s="21">
        <f t="shared" si="236"/>
        <v>46202</v>
      </c>
      <c r="AD454" s="18">
        <f t="shared" si="223"/>
        <v>3.7282999999999999</v>
      </c>
      <c r="AE454">
        <f t="shared" si="241"/>
        <v>3.7282999999999997E-2</v>
      </c>
      <c r="AH454" s="21">
        <v>44452</v>
      </c>
      <c r="AI454" s="18">
        <v>4414.6499999999996</v>
      </c>
      <c r="AJ454" s="18">
        <v>8.5000000000000006E-3</v>
      </c>
      <c r="AL454" s="21">
        <v>44452</v>
      </c>
      <c r="AM454" s="18">
        <v>4414.6499999999996</v>
      </c>
      <c r="AN454" s="18">
        <v>8.5000000000000006E-3</v>
      </c>
      <c r="AP454" s="21">
        <v>44452</v>
      </c>
      <c r="AQ454" s="18">
        <v>4414.6499999999996</v>
      </c>
      <c r="AR454" s="18">
        <v>8.5000000000000006E-3</v>
      </c>
      <c r="AU454" s="1">
        <v>45387</v>
      </c>
      <c r="AV454">
        <v>5.2994000000000003</v>
      </c>
      <c r="AW454">
        <f t="shared" si="224"/>
        <v>5.2994000000000006E-2</v>
      </c>
      <c r="AY454" s="1">
        <v>45387</v>
      </c>
      <c r="AZ454">
        <v>5.2327000000000004</v>
      </c>
      <c r="BA454">
        <f t="shared" si="225"/>
        <v>5.2327000000000005E-2</v>
      </c>
      <c r="BC454" s="1">
        <v>45387</v>
      </c>
      <c r="BD454">
        <v>5.3360000000000003</v>
      </c>
      <c r="BE454">
        <f t="shared" si="226"/>
        <v>5.3360000000000005E-2</v>
      </c>
      <c r="BG454" s="1">
        <v>45387</v>
      </c>
      <c r="BH454">
        <v>4.9008000000000003</v>
      </c>
      <c r="BI454">
        <f t="shared" si="227"/>
        <v>4.9008000000000003E-2</v>
      </c>
      <c r="BK454" s="1">
        <v>37183</v>
      </c>
      <c r="BL454">
        <v>1.7217720778163099</v>
      </c>
      <c r="BM454">
        <f t="shared" si="237"/>
        <v>1.7217720778163099E-2</v>
      </c>
      <c r="BP454" s="1">
        <v>45371</v>
      </c>
      <c r="BQ454">
        <v>184.75739999999999</v>
      </c>
      <c r="BR454">
        <f t="shared" si="228"/>
        <v>1.8475739999999998</v>
      </c>
      <c r="BT454" s="1">
        <v>45373</v>
      </c>
      <c r="BU454">
        <v>3.903</v>
      </c>
      <c r="BV454">
        <f t="shared" si="229"/>
        <v>3.9030000000000002E-2</v>
      </c>
      <c r="BX454" s="1">
        <v>45373</v>
      </c>
      <c r="BY454">
        <v>3.8740000000000001</v>
      </c>
      <c r="BZ454">
        <f t="shared" si="230"/>
        <v>3.8740000000000004E-2</v>
      </c>
      <c r="CB454" s="1">
        <v>45387</v>
      </c>
      <c r="CC454">
        <v>3.6110000000000002</v>
      </c>
      <c r="CD454">
        <f t="shared" si="231"/>
        <v>3.6110000000000003E-2</v>
      </c>
      <c r="CG454" s="1"/>
      <c r="CJ454" s="1"/>
      <c r="CL454" s="1"/>
      <c r="CM454" s="1"/>
      <c r="CP454" s="1"/>
      <c r="CS454" s="1"/>
      <c r="CV454" s="1"/>
      <c r="CY454" s="1"/>
      <c r="DB454" s="1"/>
    </row>
    <row r="455" spans="1:106" x14ac:dyDescent="0.3">
      <c r="A455" s="21">
        <f t="shared" si="232"/>
        <v>46448</v>
      </c>
      <c r="B455" s="18">
        <f t="shared" si="209"/>
        <v>112.421875</v>
      </c>
      <c r="C455">
        <f t="shared" si="238"/>
        <v>115</v>
      </c>
      <c r="D455">
        <f t="shared" ca="1" si="214"/>
        <v>-1.2222222222222223</v>
      </c>
      <c r="E455">
        <f ca="1">IF(currency="USD",'Future et co'!F455,IF(currency="EUR",'Future et co'!G455,FALSE))</f>
        <v>3.6070000000000005E-2</v>
      </c>
      <c r="F455">
        <f t="shared" ca="1" si="215"/>
        <v>3.6070000000000005E-2</v>
      </c>
      <c r="G455">
        <f t="shared" ca="1" si="216"/>
        <v>2.0569999999999998E-2</v>
      </c>
      <c r="I455" s="21">
        <f t="shared" si="233"/>
        <v>45573</v>
      </c>
      <c r="J455" s="18">
        <f t="shared" si="210"/>
        <v>0</v>
      </c>
      <c r="K455">
        <f t="shared" si="242"/>
        <v>0</v>
      </c>
      <c r="L455">
        <f t="shared" ca="1" si="217"/>
        <v>1.2083333333333333</v>
      </c>
      <c r="M455">
        <f t="shared" ca="1" si="211"/>
        <v>4.0133999999999996E-2</v>
      </c>
      <c r="O455" s="21">
        <f t="shared" si="234"/>
        <v>45573</v>
      </c>
      <c r="P455" s="18">
        <f t="shared" si="212"/>
        <v>0</v>
      </c>
      <c r="Q455">
        <f t="shared" si="218"/>
        <v>0</v>
      </c>
      <c r="R455">
        <f t="shared" ca="1" si="219"/>
        <v>1.2083333333333333</v>
      </c>
      <c r="S455">
        <f t="shared" ca="1" si="213"/>
        <v>4.0133999999999996E-2</v>
      </c>
      <c r="U455" s="21">
        <f t="shared" si="220"/>
        <v>46343</v>
      </c>
      <c r="V455" s="18">
        <f t="shared" si="221"/>
        <v>3.6070000000000002</v>
      </c>
      <c r="W455">
        <f t="shared" si="239"/>
        <v>3.6070000000000005E-2</v>
      </c>
      <c r="Y455" s="21">
        <f t="shared" si="235"/>
        <v>46343</v>
      </c>
      <c r="Z455" s="18">
        <f t="shared" si="222"/>
        <v>3.548</v>
      </c>
      <c r="AA455">
        <f t="shared" si="240"/>
        <v>3.5479999999999998E-2</v>
      </c>
      <c r="AC455" s="21">
        <f t="shared" si="236"/>
        <v>46203</v>
      </c>
      <c r="AD455" s="18">
        <f t="shared" si="223"/>
        <v>3.7282999999999999</v>
      </c>
      <c r="AE455">
        <f t="shared" si="241"/>
        <v>3.7282999999999997E-2</v>
      </c>
      <c r="AH455" s="21">
        <v>44449</v>
      </c>
      <c r="AI455" s="18">
        <v>4406.76</v>
      </c>
      <c r="AJ455" s="18">
        <v>8.2000000000000007E-3</v>
      </c>
      <c r="AL455" s="21">
        <v>44449</v>
      </c>
      <c r="AM455" s="18">
        <v>4406.76</v>
      </c>
      <c r="AN455" s="18">
        <v>8.2000000000000007E-3</v>
      </c>
      <c r="AP455" s="21">
        <v>44449</v>
      </c>
      <c r="AQ455" s="18">
        <v>4406.76</v>
      </c>
      <c r="AR455" s="18">
        <v>8.2000000000000007E-3</v>
      </c>
      <c r="AU455" s="1">
        <v>45386</v>
      </c>
      <c r="AV455">
        <v>5.2759999999999998</v>
      </c>
      <c r="AW455">
        <f t="shared" si="224"/>
        <v>5.2760000000000001E-2</v>
      </c>
      <c r="AY455" s="1">
        <v>45386</v>
      </c>
      <c r="AZ455">
        <v>5.1878000000000002</v>
      </c>
      <c r="BA455">
        <f t="shared" si="225"/>
        <v>5.1878000000000001E-2</v>
      </c>
      <c r="BC455" s="1">
        <v>45386</v>
      </c>
      <c r="BD455">
        <v>5.2789999999999999</v>
      </c>
      <c r="BE455">
        <f t="shared" si="226"/>
        <v>5.2789999999999997E-2</v>
      </c>
      <c r="BG455" s="1">
        <v>45386</v>
      </c>
      <c r="BH455">
        <v>4.8121999999999998</v>
      </c>
      <c r="BI455">
        <f t="shared" si="227"/>
        <v>4.8121999999999998E-2</v>
      </c>
      <c r="BK455" s="1">
        <v>37186</v>
      </c>
      <c r="BL455">
        <v>1.7136668368189101</v>
      </c>
      <c r="BM455">
        <f t="shared" si="237"/>
        <v>1.7136668368189101E-2</v>
      </c>
      <c r="BP455" s="1">
        <v>45370</v>
      </c>
      <c r="BQ455">
        <v>184.71530000000001</v>
      </c>
      <c r="BR455">
        <f t="shared" si="228"/>
        <v>1.847153</v>
      </c>
      <c r="BT455" s="1">
        <v>45372</v>
      </c>
      <c r="BU455">
        <v>3.9260000000000002</v>
      </c>
      <c r="BV455">
        <f t="shared" si="229"/>
        <v>3.9260000000000003E-2</v>
      </c>
      <c r="BX455" s="1">
        <v>45372</v>
      </c>
      <c r="BY455">
        <v>3.9020000000000001</v>
      </c>
      <c r="BZ455">
        <f t="shared" si="230"/>
        <v>3.9019999999999999E-2</v>
      </c>
      <c r="CB455" s="1">
        <v>45386</v>
      </c>
      <c r="CC455">
        <v>3.6110000000000002</v>
      </c>
      <c r="CD455">
        <f t="shared" si="231"/>
        <v>3.6110000000000003E-2</v>
      </c>
      <c r="CG455" s="1"/>
      <c r="CJ455" s="1"/>
      <c r="CL455" s="1"/>
      <c r="CM455" s="1"/>
      <c r="CP455" s="1"/>
      <c r="CS455" s="1"/>
      <c r="CV455" s="1"/>
      <c r="CY455" s="1"/>
      <c r="DB455" s="1"/>
    </row>
    <row r="456" spans="1:106" x14ac:dyDescent="0.3">
      <c r="A456" s="21">
        <f t="shared" si="232"/>
        <v>46449</v>
      </c>
      <c r="B456" s="18">
        <f t="shared" si="209"/>
        <v>112.421875</v>
      </c>
      <c r="C456">
        <f t="shared" si="238"/>
        <v>115</v>
      </c>
      <c r="D456">
        <f t="shared" ca="1" si="214"/>
        <v>-1.2250000000000001</v>
      </c>
      <c r="E456">
        <f ca="1">IF(currency="USD",'Future et co'!F456,IF(currency="EUR",'Future et co'!G456,FALSE))</f>
        <v>3.6070000000000005E-2</v>
      </c>
      <c r="F456">
        <f t="shared" ca="1" si="215"/>
        <v>3.6070000000000005E-2</v>
      </c>
      <c r="G456">
        <f t="shared" ca="1" si="216"/>
        <v>2.0569999999999998E-2</v>
      </c>
      <c r="I456" s="21">
        <f t="shared" si="233"/>
        <v>45574</v>
      </c>
      <c r="J456" s="18">
        <f t="shared" si="210"/>
        <v>0</v>
      </c>
      <c r="K456">
        <f t="shared" si="242"/>
        <v>0</v>
      </c>
      <c r="L456">
        <f t="shared" ca="1" si="217"/>
        <v>1.2055555555555555</v>
      </c>
      <c r="M456">
        <f t="shared" ca="1" si="211"/>
        <v>4.0750000000000001E-2</v>
      </c>
      <c r="O456" s="21">
        <f t="shared" si="234"/>
        <v>45574</v>
      </c>
      <c r="P456" s="18">
        <f t="shared" si="212"/>
        <v>0</v>
      </c>
      <c r="Q456">
        <f t="shared" si="218"/>
        <v>0</v>
      </c>
      <c r="R456">
        <f t="shared" ca="1" si="219"/>
        <v>1.2055555555555555</v>
      </c>
      <c r="S456">
        <f t="shared" ca="1" si="213"/>
        <v>4.0750000000000001E-2</v>
      </c>
      <c r="U456" s="21">
        <f t="shared" si="220"/>
        <v>46344</v>
      </c>
      <c r="V456" s="18">
        <f t="shared" si="221"/>
        <v>3.6070000000000002</v>
      </c>
      <c r="W456">
        <f t="shared" si="239"/>
        <v>3.6070000000000005E-2</v>
      </c>
      <c r="Y456" s="21">
        <f t="shared" si="235"/>
        <v>46344</v>
      </c>
      <c r="Z456" s="18">
        <f t="shared" si="222"/>
        <v>3.548</v>
      </c>
      <c r="AA456">
        <f t="shared" si="240"/>
        <v>3.5479999999999998E-2</v>
      </c>
      <c r="AC456" s="21">
        <f t="shared" si="236"/>
        <v>46204</v>
      </c>
      <c r="AD456" s="18">
        <f t="shared" si="223"/>
        <v>3.7282999999999999</v>
      </c>
      <c r="AE456">
        <f t="shared" si="241"/>
        <v>3.7282999999999997E-2</v>
      </c>
      <c r="AH456" s="21">
        <v>44448</v>
      </c>
      <c r="AI456" s="18">
        <v>4436.84</v>
      </c>
      <c r="AJ456" s="18">
        <v>8.6999999999999994E-3</v>
      </c>
      <c r="AL456" s="21">
        <v>44448</v>
      </c>
      <c r="AM456" s="18">
        <v>4436.84</v>
      </c>
      <c r="AN456" s="18">
        <v>8.6999999999999994E-3</v>
      </c>
      <c r="AP456" s="21">
        <v>44448</v>
      </c>
      <c r="AQ456" s="18">
        <v>4436.84</v>
      </c>
      <c r="AR456" s="18">
        <v>8.6999999999999994E-3</v>
      </c>
      <c r="AU456" s="1">
        <v>45385</v>
      </c>
      <c r="AV456">
        <v>5.2948000000000004</v>
      </c>
      <c r="AW456">
        <f t="shared" si="224"/>
        <v>5.2948000000000002E-2</v>
      </c>
      <c r="AY456" s="1">
        <v>45385</v>
      </c>
      <c r="AZ456">
        <v>5.2171000000000003</v>
      </c>
      <c r="BA456">
        <f t="shared" si="225"/>
        <v>5.2171000000000002E-2</v>
      </c>
      <c r="BC456" s="1">
        <v>45385</v>
      </c>
      <c r="BD456">
        <v>5.3090000000000002</v>
      </c>
      <c r="BE456">
        <f t="shared" si="226"/>
        <v>5.3089999999999998E-2</v>
      </c>
      <c r="BG456" s="1">
        <v>45385</v>
      </c>
      <c r="BH456">
        <v>4.8410000000000002</v>
      </c>
      <c r="BI456">
        <f t="shared" si="227"/>
        <v>4.8410000000000002E-2</v>
      </c>
      <c r="BK456" s="1">
        <v>37187</v>
      </c>
      <c r="BL456">
        <v>1.72527556980578</v>
      </c>
      <c r="BM456">
        <f t="shared" si="237"/>
        <v>1.7252755698057801E-2</v>
      </c>
      <c r="BP456" s="1">
        <v>45369</v>
      </c>
      <c r="BQ456">
        <v>184.40719999999999</v>
      </c>
      <c r="BR456">
        <f t="shared" si="228"/>
        <v>1.8440719999999999</v>
      </c>
      <c r="BT456" s="1">
        <v>45371</v>
      </c>
      <c r="BU456">
        <v>3.9220000000000002</v>
      </c>
      <c r="BV456">
        <f t="shared" si="229"/>
        <v>3.9220000000000005E-2</v>
      </c>
      <c r="BX456" s="1">
        <v>45371</v>
      </c>
      <c r="BY456">
        <v>3.9060000000000001</v>
      </c>
      <c r="BZ456">
        <f t="shared" si="230"/>
        <v>3.9060000000000004E-2</v>
      </c>
      <c r="CB456" s="1">
        <v>45385</v>
      </c>
      <c r="CC456">
        <v>3.5979999999999999</v>
      </c>
      <c r="CD456">
        <f t="shared" si="231"/>
        <v>3.5979999999999998E-2</v>
      </c>
      <c r="CG456" s="1"/>
      <c r="CJ456" s="1"/>
      <c r="CL456" s="1"/>
      <c r="CM456" s="1"/>
      <c r="CP456" s="1"/>
      <c r="CS456" s="1"/>
      <c r="CV456" s="1"/>
      <c r="CY456" s="1"/>
      <c r="DB456" s="1"/>
    </row>
    <row r="457" spans="1:106" x14ac:dyDescent="0.3">
      <c r="A457" s="21">
        <f t="shared" si="232"/>
        <v>46450</v>
      </c>
      <c r="B457" s="18">
        <f t="shared" si="209"/>
        <v>112.421875</v>
      </c>
      <c r="C457">
        <f t="shared" si="238"/>
        <v>115</v>
      </c>
      <c r="D457">
        <f t="shared" ca="1" si="214"/>
        <v>-1.2277777777777779</v>
      </c>
      <c r="E457">
        <f ca="1">IF(currency="USD",'Future et co'!F457,IF(currency="EUR",'Future et co'!G457,FALSE))</f>
        <v>3.6070000000000005E-2</v>
      </c>
      <c r="F457">
        <f t="shared" ca="1" si="215"/>
        <v>3.6070000000000005E-2</v>
      </c>
      <c r="G457">
        <f t="shared" ca="1" si="216"/>
        <v>2.0569999999999998E-2</v>
      </c>
      <c r="I457" s="21">
        <f t="shared" si="233"/>
        <v>45575</v>
      </c>
      <c r="J457" s="18">
        <f t="shared" si="210"/>
        <v>0</v>
      </c>
      <c r="K457">
        <f t="shared" si="242"/>
        <v>0</v>
      </c>
      <c r="L457">
        <f t="shared" ca="1" si="217"/>
        <v>1.2027777777777777</v>
      </c>
      <c r="M457">
        <f t="shared" ca="1" si="211"/>
        <v>4.0252999999999997E-2</v>
      </c>
      <c r="O457" s="21">
        <f t="shared" si="234"/>
        <v>45575</v>
      </c>
      <c r="P457" s="18">
        <f t="shared" si="212"/>
        <v>0</v>
      </c>
      <c r="Q457">
        <f t="shared" si="218"/>
        <v>0</v>
      </c>
      <c r="R457">
        <f t="shared" ca="1" si="219"/>
        <v>1.2027777777777777</v>
      </c>
      <c r="S457">
        <f t="shared" ca="1" si="213"/>
        <v>4.0252999999999997E-2</v>
      </c>
      <c r="U457" s="21">
        <f t="shared" si="220"/>
        <v>46345</v>
      </c>
      <c r="V457" s="18">
        <f t="shared" si="221"/>
        <v>3.6070000000000002</v>
      </c>
      <c r="W457">
        <f t="shared" si="239"/>
        <v>3.6070000000000005E-2</v>
      </c>
      <c r="Y457" s="21">
        <f t="shared" si="235"/>
        <v>46345</v>
      </c>
      <c r="Z457" s="18">
        <f t="shared" si="222"/>
        <v>3.548</v>
      </c>
      <c r="AA457">
        <f t="shared" si="240"/>
        <v>3.5479999999999998E-2</v>
      </c>
      <c r="AC457" s="21">
        <f t="shared" si="236"/>
        <v>46205</v>
      </c>
      <c r="AD457" s="18">
        <f t="shared" si="223"/>
        <v>3.7282999999999999</v>
      </c>
      <c r="AE457">
        <f t="shared" si="241"/>
        <v>3.7282999999999997E-2</v>
      </c>
      <c r="AH457" s="21">
        <v>44447</v>
      </c>
      <c r="AI457" s="18">
        <v>4454.55</v>
      </c>
      <c r="AJ457" s="18">
        <v>8.9999999999999993E-3</v>
      </c>
      <c r="AL457" s="21">
        <v>44447</v>
      </c>
      <c r="AM457" s="18">
        <v>4454.55</v>
      </c>
      <c r="AN457" s="18">
        <v>8.9999999999999993E-3</v>
      </c>
      <c r="AP457" s="21">
        <v>44447</v>
      </c>
      <c r="AQ457" s="18">
        <v>4454.55</v>
      </c>
      <c r="AR457" s="18">
        <v>8.9999999999999993E-3</v>
      </c>
      <c r="AU457" s="1">
        <v>45384</v>
      </c>
      <c r="AV457">
        <v>5.2991000000000001</v>
      </c>
      <c r="AW457">
        <f t="shared" si="224"/>
        <v>5.2991000000000003E-2</v>
      </c>
      <c r="AY457" s="1">
        <v>45384</v>
      </c>
      <c r="AZ457">
        <v>5.2248999999999999</v>
      </c>
      <c r="BA457">
        <f t="shared" si="225"/>
        <v>5.2248999999999997E-2</v>
      </c>
      <c r="BC457" s="1">
        <v>45384</v>
      </c>
      <c r="BD457">
        <v>5.3239999999999998</v>
      </c>
      <c r="BE457">
        <f t="shared" si="226"/>
        <v>5.3239999999999996E-2</v>
      </c>
      <c r="BG457" s="1">
        <v>45384</v>
      </c>
      <c r="BH457">
        <v>4.8559999999999999</v>
      </c>
      <c r="BI457">
        <f t="shared" si="227"/>
        <v>4.8559999999999999E-2</v>
      </c>
      <c r="BK457" s="1">
        <v>37188</v>
      </c>
      <c r="BL457">
        <v>1.7099502532616899</v>
      </c>
      <c r="BM457">
        <f t="shared" si="237"/>
        <v>1.7099502532616898E-2</v>
      </c>
      <c r="BP457" s="1">
        <v>45366</v>
      </c>
      <c r="BQ457">
        <v>184.64529999999999</v>
      </c>
      <c r="BR457">
        <f t="shared" si="228"/>
        <v>1.8464529999999999</v>
      </c>
      <c r="BT457" s="1">
        <v>45370</v>
      </c>
      <c r="BU457">
        <v>3.9350000000000001</v>
      </c>
      <c r="BV457">
        <f t="shared" si="229"/>
        <v>3.9350000000000003E-2</v>
      </c>
      <c r="BX457" s="1">
        <v>45370</v>
      </c>
      <c r="BY457">
        <v>3.9089999999999998</v>
      </c>
      <c r="BZ457">
        <f t="shared" si="230"/>
        <v>3.909E-2</v>
      </c>
      <c r="CB457" s="1">
        <v>45384</v>
      </c>
      <c r="CC457">
        <v>3.5950000000000002</v>
      </c>
      <c r="CD457">
        <f t="shared" si="231"/>
        <v>3.5950000000000003E-2</v>
      </c>
      <c r="CG457" s="1"/>
      <c r="CJ457" s="1"/>
      <c r="CL457" s="1"/>
      <c r="CM457" s="1"/>
      <c r="CP457" s="1"/>
      <c r="CS457" s="1"/>
      <c r="CV457" s="1"/>
      <c r="CY457" s="1"/>
      <c r="DB457" s="1"/>
    </row>
    <row r="458" spans="1:106" x14ac:dyDescent="0.3">
      <c r="A458" s="21">
        <f t="shared" si="232"/>
        <v>46451</v>
      </c>
      <c r="B458" s="18">
        <f t="shared" si="209"/>
        <v>112.421875</v>
      </c>
      <c r="C458">
        <f t="shared" si="238"/>
        <v>115</v>
      </c>
      <c r="D458">
        <f t="shared" ca="1" si="214"/>
        <v>-1.2305555555555556</v>
      </c>
      <c r="E458">
        <f ca="1">IF(currency="USD",'Future et co'!F458,IF(currency="EUR",'Future et co'!G458,FALSE))</f>
        <v>3.6070000000000005E-2</v>
      </c>
      <c r="F458">
        <f t="shared" ca="1" si="215"/>
        <v>3.6070000000000005E-2</v>
      </c>
      <c r="G458">
        <f t="shared" ca="1" si="216"/>
        <v>2.0569999999999998E-2</v>
      </c>
      <c r="I458" s="21">
        <f t="shared" si="233"/>
        <v>45576</v>
      </c>
      <c r="J458" s="18">
        <f t="shared" si="210"/>
        <v>0</v>
      </c>
      <c r="K458">
        <f t="shared" si="242"/>
        <v>0</v>
      </c>
      <c r="L458">
        <f t="shared" ca="1" si="217"/>
        <v>1.2</v>
      </c>
      <c r="M458">
        <f t="shared" ca="1" si="211"/>
        <v>4.0183999999999997E-2</v>
      </c>
      <c r="O458" s="21">
        <f t="shared" si="234"/>
        <v>45576</v>
      </c>
      <c r="P458" s="18">
        <f t="shared" si="212"/>
        <v>0</v>
      </c>
      <c r="Q458">
        <f t="shared" si="218"/>
        <v>0</v>
      </c>
      <c r="R458">
        <f t="shared" ca="1" si="219"/>
        <v>1.2</v>
      </c>
      <c r="S458">
        <f t="shared" ca="1" si="213"/>
        <v>4.0183999999999997E-2</v>
      </c>
      <c r="U458" s="21">
        <f t="shared" si="220"/>
        <v>46346</v>
      </c>
      <c r="V458" s="18">
        <f t="shared" si="221"/>
        <v>3.6070000000000002</v>
      </c>
      <c r="W458">
        <f t="shared" si="239"/>
        <v>3.6070000000000005E-2</v>
      </c>
      <c r="Y458" s="21">
        <f t="shared" si="235"/>
        <v>46346</v>
      </c>
      <c r="Z458" s="18">
        <f t="shared" si="222"/>
        <v>3.548</v>
      </c>
      <c r="AA458">
        <f t="shared" si="240"/>
        <v>3.5479999999999998E-2</v>
      </c>
      <c r="AC458" s="21">
        <f t="shared" si="236"/>
        <v>46206</v>
      </c>
      <c r="AD458" s="18">
        <f t="shared" si="223"/>
        <v>3.7282999999999999</v>
      </c>
      <c r="AE458">
        <f t="shared" si="241"/>
        <v>3.7282999999999997E-2</v>
      </c>
      <c r="AH458" s="21">
        <v>44446</v>
      </c>
      <c r="AI458" s="18">
        <v>4460.22</v>
      </c>
      <c r="AJ458" s="18">
        <v>8.9999999999999993E-3</v>
      </c>
      <c r="AL458" s="21">
        <v>44446</v>
      </c>
      <c r="AM458" s="18">
        <v>4460.22</v>
      </c>
      <c r="AN458" s="18">
        <v>8.9999999999999993E-3</v>
      </c>
      <c r="AP458" s="21">
        <v>44446</v>
      </c>
      <c r="AQ458" s="18">
        <v>4460.22</v>
      </c>
      <c r="AR458" s="18">
        <v>8.9999999999999993E-3</v>
      </c>
      <c r="AU458" s="1">
        <v>45383</v>
      </c>
      <c r="AV458">
        <v>5.3029999999999999</v>
      </c>
      <c r="AW458">
        <f t="shared" si="224"/>
        <v>5.3030000000000001E-2</v>
      </c>
      <c r="AY458" s="1">
        <v>45383</v>
      </c>
      <c r="AZ458">
        <v>5.2404999999999999</v>
      </c>
      <c r="BA458">
        <f t="shared" si="225"/>
        <v>5.2405E-2</v>
      </c>
      <c r="BC458" s="1">
        <v>45383</v>
      </c>
      <c r="BD458">
        <v>5.3369999999999997</v>
      </c>
      <c r="BE458">
        <f t="shared" si="226"/>
        <v>5.3370000000000001E-2</v>
      </c>
      <c r="BG458" s="1">
        <v>45383</v>
      </c>
      <c r="BH458">
        <v>4.8704999999999998</v>
      </c>
      <c r="BI458">
        <f t="shared" si="227"/>
        <v>4.8704999999999998E-2</v>
      </c>
      <c r="BK458" s="1">
        <v>37189</v>
      </c>
      <c r="BL458">
        <v>1.6988473042444601</v>
      </c>
      <c r="BM458">
        <f t="shared" si="237"/>
        <v>1.69884730424446E-2</v>
      </c>
      <c r="BP458" s="1">
        <v>45365</v>
      </c>
      <c r="BQ458">
        <v>184.8974</v>
      </c>
      <c r="BR458">
        <f t="shared" si="228"/>
        <v>1.8489740000000001</v>
      </c>
      <c r="BT458" s="1">
        <v>45369</v>
      </c>
      <c r="BU458">
        <v>3.9279999999999999</v>
      </c>
      <c r="BV458">
        <f t="shared" si="229"/>
        <v>3.9280000000000002E-2</v>
      </c>
      <c r="BX458" s="1">
        <v>45369</v>
      </c>
      <c r="BY458">
        <v>3.915</v>
      </c>
      <c r="BZ458">
        <f t="shared" si="230"/>
        <v>3.9149999999999997E-2</v>
      </c>
      <c r="CB458" s="1">
        <v>45383</v>
      </c>
      <c r="CC458">
        <v>3.5975000000000001</v>
      </c>
      <c r="CD458">
        <f t="shared" si="231"/>
        <v>3.5975E-2</v>
      </c>
      <c r="CG458" s="1"/>
      <c r="CJ458" s="1"/>
      <c r="CL458" s="1"/>
      <c r="CM458" s="1"/>
      <c r="CP458" s="1"/>
      <c r="CS458" s="1"/>
      <c r="CV458" s="1"/>
      <c r="CY458" s="1"/>
      <c r="DB458" s="1"/>
    </row>
    <row r="459" spans="1:106" x14ac:dyDescent="0.3">
      <c r="A459" s="21">
        <f t="shared" si="232"/>
        <v>46454</v>
      </c>
      <c r="B459" s="18">
        <f t="shared" ref="B459:B522" si="243">IFERROR(VLOOKUP(A459,$CG$11:$CH$19999,2,FALSE),B458)</f>
        <v>112.421875</v>
      </c>
      <c r="C459">
        <f t="shared" si="238"/>
        <v>115</v>
      </c>
      <c r="D459">
        <f t="shared" ca="1" si="214"/>
        <v>-1.2388888888888889</v>
      </c>
      <c r="E459">
        <f ca="1">IF(currency="USD",'Future et co'!F459,IF(currency="EUR",'Future et co'!G459,FALSE))</f>
        <v>3.6070000000000005E-2</v>
      </c>
      <c r="F459">
        <f t="shared" ca="1" si="215"/>
        <v>3.6070000000000005E-2</v>
      </c>
      <c r="G459">
        <f t="shared" ca="1" si="216"/>
        <v>2.0569999999999998E-2</v>
      </c>
      <c r="I459" s="21">
        <f t="shared" si="233"/>
        <v>45579</v>
      </c>
      <c r="J459" s="18">
        <f t="shared" ref="J459:J522" si="244">IFERROR(VLOOKUP(I459,$CG$11:$CH$19999,2,FALSE),J458)</f>
        <v>0</v>
      </c>
      <c r="K459">
        <f t="shared" si="242"/>
        <v>0</v>
      </c>
      <c r="L459">
        <f t="shared" ca="1" si="217"/>
        <v>1.1916666666666667</v>
      </c>
      <c r="M459">
        <f t="shared" ref="M459:M522" ca="1" si="245">IFERROR(IF(L459&lt;0.25,VLOOKUP(I459,$AU$11:$AW$5325,3,FALSE),IF(AND(L459&gt;=0.25,L459&lt;0.5),VLOOKUP(I459,$AY$11:$BA$5325,3,FALSE),IF(AND(L459&gt;=0.5,L459&lt;1),VLOOKUP(I459,$BC$11:$BE$5325,3,FALSE),VLOOKUP(I459,$BG$11:$BI$5010,3,FALSE)))),M458)</f>
        <v>4.0195000000000002E-2</v>
      </c>
      <c r="O459" s="21">
        <f t="shared" si="234"/>
        <v>45579</v>
      </c>
      <c r="P459" s="18">
        <f t="shared" ref="P459:P522" si="246">IFERROR(VLOOKUP(O459,$CG$11:$CH$19999,2,FALSE),P458)</f>
        <v>0</v>
      </c>
      <c r="Q459">
        <f t="shared" si="218"/>
        <v>0</v>
      </c>
      <c r="R459">
        <f t="shared" ca="1" si="219"/>
        <v>1.1916666666666667</v>
      </c>
      <c r="S459">
        <f t="shared" ref="S459:S522" ca="1" si="247">IFERROR(IF(R459&lt;0.25,VLOOKUP(O459,$AU$11:$AW$5325,3,FALSE),IF(AND(R459&gt;=0.25,R459&lt;0.5),VLOOKUP(O459,$AY$11:$BA$5325,3,FALSE),IF(AND(R459&gt;=0.5,R459&lt;1),VLOOKUP(O459,$BC$11:$BE$5325,3,FALSE),VLOOKUP(O459,$BG$11:$BI$5010,3,FALSE)))),S458)</f>
        <v>4.0195000000000002E-2</v>
      </c>
      <c r="U459" s="21">
        <f t="shared" si="220"/>
        <v>46349</v>
      </c>
      <c r="V459" s="18">
        <f t="shared" si="221"/>
        <v>3.6070000000000002</v>
      </c>
      <c r="W459">
        <f t="shared" si="239"/>
        <v>3.6070000000000005E-2</v>
      </c>
      <c r="Y459" s="21">
        <f t="shared" si="235"/>
        <v>46349</v>
      </c>
      <c r="Z459" s="18">
        <f t="shared" si="222"/>
        <v>3.548</v>
      </c>
      <c r="AA459">
        <f t="shared" si="240"/>
        <v>3.5479999999999998E-2</v>
      </c>
      <c r="AC459" s="21">
        <f t="shared" si="236"/>
        <v>46209</v>
      </c>
      <c r="AD459" s="18">
        <f t="shared" si="223"/>
        <v>3.7282999999999999</v>
      </c>
      <c r="AE459">
        <f t="shared" si="241"/>
        <v>3.7282999999999997E-2</v>
      </c>
      <c r="AH459" s="21">
        <v>44442</v>
      </c>
      <c r="AI459" s="18">
        <v>4477.8100000000004</v>
      </c>
      <c r="AJ459" s="18">
        <v>8.6999999999999994E-3</v>
      </c>
      <c r="AL459" s="21">
        <v>44442</v>
      </c>
      <c r="AM459" s="18">
        <v>4477.8100000000004</v>
      </c>
      <c r="AN459" s="18">
        <v>8.6999999999999994E-3</v>
      </c>
      <c r="AP459" s="21">
        <v>44442</v>
      </c>
      <c r="AQ459" s="18">
        <v>4477.8100000000004</v>
      </c>
      <c r="AR459" s="18">
        <v>8.6999999999999994E-3</v>
      </c>
      <c r="AU459" s="1">
        <v>45380</v>
      </c>
      <c r="AV459">
        <v>5.2957000000000001</v>
      </c>
      <c r="AW459">
        <f t="shared" si="224"/>
        <v>5.2957000000000004E-2</v>
      </c>
      <c r="AY459" s="1">
        <v>45380</v>
      </c>
      <c r="AZ459">
        <v>5.2241</v>
      </c>
      <c r="BA459">
        <f t="shared" si="225"/>
        <v>5.2241000000000003E-2</v>
      </c>
      <c r="BC459" s="1">
        <v>45380</v>
      </c>
      <c r="BD459">
        <v>5.2839999999999998</v>
      </c>
      <c r="BE459">
        <f t="shared" si="226"/>
        <v>5.2839999999999998E-2</v>
      </c>
      <c r="BG459" s="1">
        <v>45380</v>
      </c>
      <c r="BH459">
        <v>4.7869999999999999</v>
      </c>
      <c r="BI459">
        <f t="shared" si="227"/>
        <v>4.7869999999999996E-2</v>
      </c>
      <c r="BK459" s="1">
        <v>37190</v>
      </c>
      <c r="BL459">
        <v>1.69087026185164</v>
      </c>
      <c r="BM459">
        <f t="shared" si="237"/>
        <v>1.6908702618516399E-2</v>
      </c>
      <c r="BP459" s="1">
        <v>45364</v>
      </c>
      <c r="BQ459">
        <v>185.9059</v>
      </c>
      <c r="BR459">
        <f t="shared" si="228"/>
        <v>1.859059</v>
      </c>
      <c r="BT459" s="1">
        <v>45366</v>
      </c>
      <c r="BU459">
        <v>3.9279999999999999</v>
      </c>
      <c r="BV459">
        <f t="shared" si="229"/>
        <v>3.9280000000000002E-2</v>
      </c>
      <c r="BX459" s="1">
        <v>45366</v>
      </c>
      <c r="BY459">
        <v>3.9079999999999999</v>
      </c>
      <c r="BZ459">
        <f t="shared" si="230"/>
        <v>3.9079999999999997E-2</v>
      </c>
      <c r="CB459" s="1">
        <v>45380</v>
      </c>
      <c r="CC459">
        <v>3.609</v>
      </c>
      <c r="CD459">
        <f t="shared" si="231"/>
        <v>3.6089999999999997E-2</v>
      </c>
      <c r="CG459" s="1"/>
      <c r="CJ459" s="1"/>
      <c r="CL459" s="1"/>
      <c r="CM459" s="1"/>
      <c r="CP459" s="1"/>
      <c r="CS459" s="1"/>
      <c r="CV459" s="1"/>
      <c r="CY459" s="1"/>
      <c r="DB459" s="1"/>
    </row>
    <row r="460" spans="1:106" x14ac:dyDescent="0.3">
      <c r="A460" s="21">
        <f t="shared" si="232"/>
        <v>46455</v>
      </c>
      <c r="B460" s="18">
        <f t="shared" si="243"/>
        <v>112.421875</v>
      </c>
      <c r="C460">
        <f t="shared" si="238"/>
        <v>115</v>
      </c>
      <c r="D460">
        <f t="shared" ref="D460:D523" ca="1" si="248">($B$7-A460)/360</f>
        <v>-1.2416666666666667</v>
      </c>
      <c r="E460">
        <f ca="1">IF(currency="USD",'Future et co'!F460,IF(currency="EUR",'Future et co'!G460,FALSE))</f>
        <v>3.6070000000000005E-2</v>
      </c>
      <c r="F460">
        <f t="shared" ref="F460:F523" ca="1" si="249">IFERROR(IF(D460&lt;0.25,VLOOKUP(A460,$AU$11:$AW$5325,3,FALSE),IF(AND(D460&gt;=0.25,D460&lt;0.5),VLOOKUP(A460,$AY$11:$BA$5325,3,FALSE),IF(AND(D460&gt;=0.5,D460&lt;1),VLOOKUP(A460,$BC$11:$BE$5325,3,FALSE),VLOOKUP(A460,$BG$11:$BI$5010,3,FALSE)))),F459)</f>
        <v>3.6070000000000005E-2</v>
      </c>
      <c r="G460">
        <f t="shared" ref="G460:G523" ca="1" si="250">IFERROR(IF(D460&lt;0.25,VLOOKUP(A460,$BT$11:$BV$5325,3,FALSE),IF(AND(D460&gt;=0.25,D460&lt;0.5),VLOOKUP(A460,$BX$11:$BZ$5325,3,FALSE),VLOOKUP(A460,$CB$11:$CD$5325,3,FALSE))),G459)</f>
        <v>2.0569999999999998E-2</v>
      </c>
      <c r="I460" s="21">
        <f t="shared" si="233"/>
        <v>45580</v>
      </c>
      <c r="J460" s="18">
        <f t="shared" si="244"/>
        <v>0</v>
      </c>
      <c r="K460">
        <f t="shared" si="242"/>
        <v>0</v>
      </c>
      <c r="L460">
        <f t="shared" ref="L460:L523" ca="1" si="251">($J$7-I460)/360</f>
        <v>1.1888888888888889</v>
      </c>
      <c r="M460">
        <f t="shared" ca="1" si="245"/>
        <v>3.9919999999999997E-2</v>
      </c>
      <c r="O460" s="21">
        <f t="shared" si="234"/>
        <v>45580</v>
      </c>
      <c r="P460" s="18">
        <f t="shared" si="246"/>
        <v>0</v>
      </c>
      <c r="Q460">
        <f t="shared" ref="Q460:Q523" si="252">CEILING(P460,25)</f>
        <v>0</v>
      </c>
      <c r="R460">
        <f t="shared" ref="R460:R523" ca="1" si="253">($P$7-O460)/360</f>
        <v>1.1888888888888889</v>
      </c>
      <c r="S460">
        <f t="shared" ca="1" si="247"/>
        <v>3.9919999999999997E-2</v>
      </c>
      <c r="U460" s="21">
        <f t="shared" ref="U460:U523" si="254">WORKDAY(U459,1)</f>
        <v>46350</v>
      </c>
      <c r="V460" s="18">
        <f t="shared" ref="V460:V523" si="255">IFERROR(VLOOKUP(U460,$AU$11:$AV$9999,2,FALSE),V459)</f>
        <v>3.6070000000000002</v>
      </c>
      <c r="W460">
        <f t="shared" si="239"/>
        <v>3.6070000000000005E-2</v>
      </c>
      <c r="Y460" s="21">
        <f t="shared" si="235"/>
        <v>46350</v>
      </c>
      <c r="Z460" s="18">
        <f t="shared" ref="Z460:Z523" si="256">IFERROR(VLOOKUP(Y460,$AY$11:$AZ$9999,2,FALSE),Z459)</f>
        <v>3.548</v>
      </c>
      <c r="AA460">
        <f t="shared" si="240"/>
        <v>3.5479999999999998E-2</v>
      </c>
      <c r="AC460" s="21">
        <f t="shared" si="236"/>
        <v>46210</v>
      </c>
      <c r="AD460" s="18">
        <f t="shared" ref="AD460:AD523" si="257">IFERROR(VLOOKUP(AC460,$BC$11:$BD$9999,2,FALSE),AD459)</f>
        <v>3.7282999999999999</v>
      </c>
      <c r="AE460">
        <f t="shared" si="241"/>
        <v>3.7282999999999997E-2</v>
      </c>
      <c r="AH460" s="21">
        <v>44441</v>
      </c>
      <c r="AI460" s="18">
        <v>4478.72</v>
      </c>
      <c r="AJ460" s="18">
        <v>8.8000000000000005E-3</v>
      </c>
      <c r="AL460" s="21">
        <v>44441</v>
      </c>
      <c r="AM460" s="18">
        <v>4478.72</v>
      </c>
      <c r="AN460" s="18">
        <v>8.8000000000000005E-3</v>
      </c>
      <c r="AP460" s="21">
        <v>44441</v>
      </c>
      <c r="AQ460" s="18">
        <v>4478.72</v>
      </c>
      <c r="AR460" s="18">
        <v>8.8000000000000005E-3</v>
      </c>
      <c r="AU460" s="1">
        <v>45379</v>
      </c>
      <c r="AV460">
        <v>5.2987000000000002</v>
      </c>
      <c r="AW460">
        <f t="shared" ref="AW460:AW523" si="258">AV460/100</f>
        <v>5.2986999999999999E-2</v>
      </c>
      <c r="AY460" s="1">
        <v>45379</v>
      </c>
      <c r="AZ460">
        <v>5.2190000000000003</v>
      </c>
      <c r="BA460">
        <f t="shared" ref="BA460:BA523" si="259">AZ460/100</f>
        <v>5.219E-2</v>
      </c>
      <c r="BC460" s="1">
        <v>45379</v>
      </c>
      <c r="BD460">
        <v>5.2969999999999997</v>
      </c>
      <c r="BE460">
        <f t="shared" ref="BE460:BE523" si="260">BD460/100</f>
        <v>5.2969999999999996E-2</v>
      </c>
      <c r="BG460" s="1">
        <v>45379</v>
      </c>
      <c r="BH460">
        <v>4.7984</v>
      </c>
      <c r="BI460">
        <f t="shared" ref="BI460:BI523" si="261">BH460/100</f>
        <v>4.7983999999999999E-2</v>
      </c>
      <c r="BK460" s="1">
        <v>37193</v>
      </c>
      <c r="BL460">
        <v>1.7266780585983399</v>
      </c>
      <c r="BM460">
        <f t="shared" si="237"/>
        <v>1.72667805859834E-2</v>
      </c>
      <c r="BP460" s="1">
        <v>45363</v>
      </c>
      <c r="BQ460">
        <v>186.46619999999999</v>
      </c>
      <c r="BR460">
        <f t="shared" ref="BR460:BR523" si="262">BQ460/100</f>
        <v>1.8646619999999998</v>
      </c>
      <c r="BT460" s="1">
        <v>45365</v>
      </c>
      <c r="BU460">
        <v>3.9279999999999999</v>
      </c>
      <c r="BV460">
        <f t="shared" ref="BV460:BV523" si="263">BU460/100</f>
        <v>3.9280000000000002E-2</v>
      </c>
      <c r="BX460" s="1">
        <v>45365</v>
      </c>
      <c r="BY460">
        <v>3.903</v>
      </c>
      <c r="BZ460">
        <f t="shared" ref="BZ460:BZ523" si="264">BY460/100</f>
        <v>3.9030000000000002E-2</v>
      </c>
      <c r="CB460" s="1">
        <v>45379</v>
      </c>
      <c r="CC460">
        <v>3.613</v>
      </c>
      <c r="CD460">
        <f t="shared" ref="CD460:CD523" si="265">CC460/100</f>
        <v>3.6130000000000002E-2</v>
      </c>
      <c r="CG460" s="1"/>
      <c r="CJ460" s="1"/>
      <c r="CL460" s="1"/>
      <c r="CM460" s="1"/>
      <c r="CP460" s="1"/>
      <c r="CS460" s="1"/>
      <c r="CV460" s="1"/>
      <c r="CY460" s="1"/>
      <c r="DB460" s="1"/>
    </row>
    <row r="461" spans="1:106" x14ac:dyDescent="0.3">
      <c r="A461" s="21">
        <f t="shared" ref="A461:A524" si="266">WORKDAY(A460,1)</f>
        <v>46456</v>
      </c>
      <c r="B461" s="18">
        <f t="shared" si="243"/>
        <v>112.421875</v>
      </c>
      <c r="C461">
        <f t="shared" si="238"/>
        <v>115</v>
      </c>
      <c r="D461">
        <f t="shared" ca="1" si="248"/>
        <v>-1.2444444444444445</v>
      </c>
      <c r="E461">
        <f ca="1">IF(currency="USD",'Future et co'!F461,IF(currency="EUR",'Future et co'!G461,FALSE))</f>
        <v>3.6070000000000005E-2</v>
      </c>
      <c r="F461">
        <f t="shared" ca="1" si="249"/>
        <v>3.6070000000000005E-2</v>
      </c>
      <c r="G461">
        <f t="shared" ca="1" si="250"/>
        <v>2.0569999999999998E-2</v>
      </c>
      <c r="I461" s="21">
        <f t="shared" ref="I461:I524" si="267">WORKDAY(I460,1)</f>
        <v>45581</v>
      </c>
      <c r="J461" s="18">
        <f t="shared" si="244"/>
        <v>0</v>
      </c>
      <c r="K461">
        <f t="shared" si="242"/>
        <v>0</v>
      </c>
      <c r="L461">
        <f t="shared" ca="1" si="251"/>
        <v>1.1861111111111111</v>
      </c>
      <c r="M461">
        <f t="shared" ca="1" si="245"/>
        <v>3.9879999999999999E-2</v>
      </c>
      <c r="O461" s="21">
        <f t="shared" ref="O461:O524" si="268">WORKDAY(O460,1)</f>
        <v>45581</v>
      </c>
      <c r="P461" s="18">
        <f t="shared" si="246"/>
        <v>0</v>
      </c>
      <c r="Q461">
        <f t="shared" si="252"/>
        <v>0</v>
      </c>
      <c r="R461">
        <f t="shared" ca="1" si="253"/>
        <v>1.1861111111111111</v>
      </c>
      <c r="S461">
        <f t="shared" ca="1" si="247"/>
        <v>3.9879999999999999E-2</v>
      </c>
      <c r="U461" s="21">
        <f t="shared" si="254"/>
        <v>46351</v>
      </c>
      <c r="V461" s="18">
        <f t="shared" si="255"/>
        <v>3.6070000000000002</v>
      </c>
      <c r="W461">
        <f t="shared" si="239"/>
        <v>3.6070000000000005E-2</v>
      </c>
      <c r="Y461" s="21">
        <f t="shared" ref="Y461:Y524" si="269">WORKDAY(Y460,1)</f>
        <v>46351</v>
      </c>
      <c r="Z461" s="18">
        <f t="shared" si="256"/>
        <v>3.548</v>
      </c>
      <c r="AA461">
        <f t="shared" si="240"/>
        <v>3.5479999999999998E-2</v>
      </c>
      <c r="AC461" s="21">
        <f t="shared" ref="AC461:AC524" si="270">WORKDAY(AC460,1)</f>
        <v>46211</v>
      </c>
      <c r="AD461" s="18">
        <f t="shared" si="257"/>
        <v>3.7282999999999999</v>
      </c>
      <c r="AE461">
        <f t="shared" si="241"/>
        <v>3.7282999999999997E-2</v>
      </c>
      <c r="AH461" s="21">
        <v>44440</v>
      </c>
      <c r="AI461" s="18">
        <v>4475.66</v>
      </c>
      <c r="AJ461" s="18">
        <v>7.4999999999999997E-3</v>
      </c>
      <c r="AL461" s="21">
        <v>44440</v>
      </c>
      <c r="AM461" s="18">
        <v>4475.66</v>
      </c>
      <c r="AN461" s="18">
        <v>7.4999999999999997E-3</v>
      </c>
      <c r="AP461" s="21">
        <v>44440</v>
      </c>
      <c r="AQ461" s="18">
        <v>4475.66</v>
      </c>
      <c r="AR461" s="18">
        <v>7.4999999999999997E-3</v>
      </c>
      <c r="AU461" s="1">
        <v>45378</v>
      </c>
      <c r="AV461">
        <v>5.2901999999999996</v>
      </c>
      <c r="AW461">
        <f t="shared" si="258"/>
        <v>5.2901999999999998E-2</v>
      </c>
      <c r="AY461" s="1">
        <v>45378</v>
      </c>
      <c r="AZ461">
        <v>5.202</v>
      </c>
      <c r="BA461">
        <f t="shared" si="259"/>
        <v>5.2019999999999997E-2</v>
      </c>
      <c r="BC461" s="1">
        <v>45378</v>
      </c>
      <c r="BD461">
        <v>5.26</v>
      </c>
      <c r="BE461">
        <f t="shared" si="260"/>
        <v>5.2600000000000001E-2</v>
      </c>
      <c r="BG461" s="1">
        <v>45378</v>
      </c>
      <c r="BH461">
        <v>4.75</v>
      </c>
      <c r="BI461">
        <f t="shared" si="261"/>
        <v>4.7500000000000001E-2</v>
      </c>
      <c r="BK461" s="1">
        <v>37195</v>
      </c>
      <c r="BL461">
        <v>1.7795769131177399</v>
      </c>
      <c r="BM461">
        <f t="shared" si="237"/>
        <v>1.7795769131177398E-2</v>
      </c>
      <c r="BP461" s="1">
        <v>45362</v>
      </c>
      <c r="BQ461">
        <v>186.83029999999999</v>
      </c>
      <c r="BR461">
        <f t="shared" si="262"/>
        <v>1.868303</v>
      </c>
      <c r="BT461" s="1">
        <v>45364</v>
      </c>
      <c r="BU461">
        <v>3.94</v>
      </c>
      <c r="BV461">
        <f t="shared" si="263"/>
        <v>3.9399999999999998E-2</v>
      </c>
      <c r="BX461" s="1">
        <v>45364</v>
      </c>
      <c r="BY461">
        <v>3.8919999999999999</v>
      </c>
      <c r="BZ461">
        <f t="shared" si="264"/>
        <v>3.8919999999999996E-2</v>
      </c>
      <c r="CB461" s="1">
        <v>45378</v>
      </c>
      <c r="CC461">
        <v>3.6070000000000002</v>
      </c>
      <c r="CD461">
        <f t="shared" si="265"/>
        <v>3.6070000000000005E-2</v>
      </c>
      <c r="CG461" s="1"/>
      <c r="CJ461" s="1"/>
      <c r="CL461" s="1"/>
      <c r="CM461" s="1"/>
      <c r="CP461" s="1"/>
      <c r="CS461" s="1"/>
      <c r="CV461" s="1"/>
      <c r="CY461" s="1"/>
      <c r="DB461" s="1"/>
    </row>
    <row r="462" spans="1:106" x14ac:dyDescent="0.3">
      <c r="A462" s="21">
        <f t="shared" si="266"/>
        <v>46457</v>
      </c>
      <c r="B462" s="18">
        <f t="shared" si="243"/>
        <v>112.421875</v>
      </c>
      <c r="C462">
        <f t="shared" si="238"/>
        <v>115</v>
      </c>
      <c r="D462">
        <f t="shared" ca="1" si="248"/>
        <v>-1.2472222222222222</v>
      </c>
      <c r="E462">
        <f ca="1">IF(currency="USD",'Future et co'!F462,IF(currency="EUR",'Future et co'!G462,FALSE))</f>
        <v>3.6070000000000005E-2</v>
      </c>
      <c r="F462">
        <f t="shared" ca="1" si="249"/>
        <v>3.6070000000000005E-2</v>
      </c>
      <c r="G462">
        <f t="shared" ca="1" si="250"/>
        <v>2.0569999999999998E-2</v>
      </c>
      <c r="I462" s="21">
        <f t="shared" si="267"/>
        <v>45582</v>
      </c>
      <c r="J462" s="18">
        <f t="shared" si="244"/>
        <v>0</v>
      </c>
      <c r="K462">
        <f t="shared" si="242"/>
        <v>0</v>
      </c>
      <c r="L462">
        <f t="shared" ca="1" si="251"/>
        <v>1.1833333333333333</v>
      </c>
      <c r="M462">
        <f t="shared" ca="1" si="245"/>
        <v>4.0239999999999998E-2</v>
      </c>
      <c r="O462" s="21">
        <f t="shared" si="268"/>
        <v>45582</v>
      </c>
      <c r="P462" s="18">
        <f t="shared" si="246"/>
        <v>0</v>
      </c>
      <c r="Q462">
        <f t="shared" si="252"/>
        <v>0</v>
      </c>
      <c r="R462">
        <f t="shared" ca="1" si="253"/>
        <v>1.1833333333333333</v>
      </c>
      <c r="S462">
        <f t="shared" ca="1" si="247"/>
        <v>4.0239999999999998E-2</v>
      </c>
      <c r="U462" s="21">
        <f t="shared" si="254"/>
        <v>46352</v>
      </c>
      <c r="V462" s="18">
        <f t="shared" si="255"/>
        <v>3.6070000000000002</v>
      </c>
      <c r="W462">
        <f t="shared" si="239"/>
        <v>3.6070000000000005E-2</v>
      </c>
      <c r="Y462" s="21">
        <f t="shared" si="269"/>
        <v>46352</v>
      </c>
      <c r="Z462" s="18">
        <f t="shared" si="256"/>
        <v>3.548</v>
      </c>
      <c r="AA462">
        <f t="shared" si="240"/>
        <v>3.5479999999999998E-2</v>
      </c>
      <c r="AC462" s="21">
        <f t="shared" si="270"/>
        <v>46212</v>
      </c>
      <c r="AD462" s="18">
        <f t="shared" si="257"/>
        <v>3.7282999999999999</v>
      </c>
      <c r="AE462">
        <f t="shared" si="241"/>
        <v>3.7282999999999997E-2</v>
      </c>
      <c r="AH462" s="21">
        <v>44439</v>
      </c>
      <c r="AI462" s="18">
        <v>4471.38</v>
      </c>
      <c r="AJ462" s="18">
        <v>7.9000000000000008E-3</v>
      </c>
      <c r="AL462" s="21">
        <v>44439</v>
      </c>
      <c r="AM462" s="18">
        <v>4471.38</v>
      </c>
      <c r="AN462" s="18">
        <v>7.9000000000000008E-3</v>
      </c>
      <c r="AP462" s="21">
        <v>44439</v>
      </c>
      <c r="AQ462" s="18">
        <v>4471.38</v>
      </c>
      <c r="AR462" s="18">
        <v>7.9000000000000008E-3</v>
      </c>
      <c r="AU462" s="1">
        <v>45377</v>
      </c>
      <c r="AV462">
        <v>5.2877999999999998</v>
      </c>
      <c r="AW462">
        <f t="shared" si="258"/>
        <v>5.2878000000000001E-2</v>
      </c>
      <c r="AY462" s="1">
        <v>45377</v>
      </c>
      <c r="AZ462">
        <v>5.1955999999999998</v>
      </c>
      <c r="BA462">
        <f t="shared" si="259"/>
        <v>5.1955999999999995E-2</v>
      </c>
      <c r="BC462" s="1">
        <v>45377</v>
      </c>
      <c r="BD462">
        <v>5.2830000000000004</v>
      </c>
      <c r="BE462">
        <f t="shared" si="260"/>
        <v>5.2830000000000002E-2</v>
      </c>
      <c r="BG462" s="1">
        <v>45377</v>
      </c>
      <c r="BH462">
        <v>4.7750000000000004</v>
      </c>
      <c r="BI462">
        <f t="shared" si="261"/>
        <v>4.7750000000000001E-2</v>
      </c>
      <c r="BK462" s="1">
        <v>37200</v>
      </c>
      <c r="BL462">
        <v>1.72817385280106</v>
      </c>
      <c r="BM462">
        <f t="shared" ref="BM462:BM525" si="271">BL462/100</f>
        <v>1.7281738528010598E-2</v>
      </c>
      <c r="BP462" s="1">
        <v>45359</v>
      </c>
      <c r="BQ462">
        <v>187.3486</v>
      </c>
      <c r="BR462">
        <f t="shared" si="262"/>
        <v>1.873486</v>
      </c>
      <c r="BT462" s="1">
        <v>45363</v>
      </c>
      <c r="BU462">
        <v>3.9289999999999998</v>
      </c>
      <c r="BV462">
        <f t="shared" si="263"/>
        <v>3.9289999999999999E-2</v>
      </c>
      <c r="BX462" s="1">
        <v>45363</v>
      </c>
      <c r="BY462">
        <v>3.9049999999999998</v>
      </c>
      <c r="BZ462">
        <f t="shared" si="264"/>
        <v>3.9050000000000001E-2</v>
      </c>
      <c r="CB462" s="1">
        <v>45377</v>
      </c>
      <c r="CC462">
        <v>3.629</v>
      </c>
      <c r="CD462">
        <f t="shared" si="265"/>
        <v>3.6290000000000003E-2</v>
      </c>
      <c r="CG462" s="1"/>
      <c r="CJ462" s="1"/>
      <c r="CL462" s="1"/>
      <c r="CM462" s="1"/>
      <c r="CP462" s="1"/>
      <c r="CS462" s="1"/>
      <c r="CV462" s="1"/>
      <c r="CY462" s="1"/>
      <c r="DB462" s="1"/>
    </row>
    <row r="463" spans="1:106" x14ac:dyDescent="0.3">
      <c r="A463" s="21">
        <f t="shared" si="266"/>
        <v>46458</v>
      </c>
      <c r="B463" s="18">
        <f t="shared" si="243"/>
        <v>112.421875</v>
      </c>
      <c r="C463">
        <f t="shared" si="238"/>
        <v>115</v>
      </c>
      <c r="D463">
        <f t="shared" ca="1" si="248"/>
        <v>-1.25</v>
      </c>
      <c r="E463">
        <f ca="1">IF(currency="USD",'Future et co'!F463,IF(currency="EUR",'Future et co'!G463,FALSE))</f>
        <v>3.6070000000000005E-2</v>
      </c>
      <c r="F463">
        <f t="shared" ca="1" si="249"/>
        <v>3.6070000000000005E-2</v>
      </c>
      <c r="G463">
        <f t="shared" ca="1" si="250"/>
        <v>2.0569999999999998E-2</v>
      </c>
      <c r="I463" s="21">
        <f t="shared" si="267"/>
        <v>45583</v>
      </c>
      <c r="J463" s="18">
        <f t="shared" si="244"/>
        <v>0</v>
      </c>
      <c r="K463">
        <f t="shared" si="242"/>
        <v>0</v>
      </c>
      <c r="L463">
        <f t="shared" ca="1" si="251"/>
        <v>1.1805555555555556</v>
      </c>
      <c r="M463">
        <f t="shared" ca="1" si="245"/>
        <v>4.0039999999999992E-2</v>
      </c>
      <c r="O463" s="21">
        <f t="shared" si="268"/>
        <v>45583</v>
      </c>
      <c r="P463" s="18">
        <f t="shared" si="246"/>
        <v>0</v>
      </c>
      <c r="Q463">
        <f t="shared" si="252"/>
        <v>0</v>
      </c>
      <c r="R463">
        <f t="shared" ca="1" si="253"/>
        <v>1.1805555555555556</v>
      </c>
      <c r="S463">
        <f t="shared" ca="1" si="247"/>
        <v>4.0039999999999992E-2</v>
      </c>
      <c r="U463" s="21">
        <f t="shared" si="254"/>
        <v>46353</v>
      </c>
      <c r="V463" s="18">
        <f t="shared" si="255"/>
        <v>3.6070000000000002</v>
      </c>
      <c r="W463">
        <f t="shared" si="239"/>
        <v>3.6070000000000005E-2</v>
      </c>
      <c r="Y463" s="21">
        <f t="shared" si="269"/>
        <v>46353</v>
      </c>
      <c r="Z463" s="18">
        <f t="shared" si="256"/>
        <v>3.548</v>
      </c>
      <c r="AA463">
        <f t="shared" si="240"/>
        <v>3.5479999999999998E-2</v>
      </c>
      <c r="AC463" s="21">
        <f t="shared" si="270"/>
        <v>46213</v>
      </c>
      <c r="AD463" s="18">
        <f t="shared" si="257"/>
        <v>3.7282999999999999</v>
      </c>
      <c r="AE463">
        <f t="shared" si="241"/>
        <v>3.7282999999999997E-2</v>
      </c>
      <c r="AH463" s="21">
        <v>44438</v>
      </c>
      <c r="AI463" s="18">
        <v>4472.13</v>
      </c>
      <c r="AJ463" s="18">
        <v>8.5000000000000006E-3</v>
      </c>
      <c r="AL463" s="21">
        <v>44438</v>
      </c>
      <c r="AM463" s="18">
        <v>4472.13</v>
      </c>
      <c r="AN463" s="18">
        <v>8.5000000000000006E-3</v>
      </c>
      <c r="AP463" s="21">
        <v>44438</v>
      </c>
      <c r="AQ463" s="18">
        <v>4472.13</v>
      </c>
      <c r="AR463" s="18">
        <v>8.5000000000000006E-3</v>
      </c>
      <c r="AU463" s="1">
        <v>45376</v>
      </c>
      <c r="AV463">
        <v>5.2927999999999997</v>
      </c>
      <c r="AW463">
        <f t="shared" si="258"/>
        <v>5.2927999999999996E-2</v>
      </c>
      <c r="AY463" s="1">
        <v>45376</v>
      </c>
      <c r="AZ463">
        <v>5.1984000000000004</v>
      </c>
      <c r="BA463">
        <f t="shared" si="259"/>
        <v>5.1984000000000002E-2</v>
      </c>
      <c r="BC463" s="1">
        <v>45376</v>
      </c>
      <c r="BD463">
        <v>5.2750000000000004</v>
      </c>
      <c r="BE463">
        <f t="shared" si="260"/>
        <v>5.2750000000000005E-2</v>
      </c>
      <c r="BG463" s="1">
        <v>45376</v>
      </c>
      <c r="BH463">
        <v>4.7729999999999997</v>
      </c>
      <c r="BI463">
        <f t="shared" si="261"/>
        <v>4.7729999999999995E-2</v>
      </c>
      <c r="BK463" s="1">
        <v>37201</v>
      </c>
      <c r="BL463">
        <v>1.7024956980303501</v>
      </c>
      <c r="BM463">
        <f t="shared" si="271"/>
        <v>1.7024956980303499E-2</v>
      </c>
      <c r="BP463" s="1">
        <v>45358</v>
      </c>
      <c r="BQ463">
        <v>186.7603</v>
      </c>
      <c r="BR463">
        <f t="shared" si="262"/>
        <v>1.8676029999999999</v>
      </c>
      <c r="BT463" s="1">
        <v>45362</v>
      </c>
      <c r="BU463">
        <v>3.9279999999999999</v>
      </c>
      <c r="BV463">
        <f t="shared" si="263"/>
        <v>3.9280000000000002E-2</v>
      </c>
      <c r="BX463" s="1">
        <v>45362</v>
      </c>
      <c r="BY463">
        <v>3.8919999999999999</v>
      </c>
      <c r="BZ463">
        <f t="shared" si="264"/>
        <v>3.8919999999999996E-2</v>
      </c>
      <c r="CB463" s="1">
        <v>45376</v>
      </c>
      <c r="CC463">
        <v>3.6269999999999998</v>
      </c>
      <c r="CD463">
        <f t="shared" si="265"/>
        <v>3.6269999999999997E-2</v>
      </c>
      <c r="CG463" s="1"/>
      <c r="CJ463" s="1"/>
      <c r="CL463" s="1"/>
      <c r="CM463" s="1"/>
      <c r="CP463" s="1"/>
      <c r="CS463" s="1"/>
      <c r="CV463" s="1"/>
      <c r="CY463" s="1"/>
      <c r="DB463" s="1"/>
    </row>
    <row r="464" spans="1:106" x14ac:dyDescent="0.3">
      <c r="A464" s="21">
        <f t="shared" si="266"/>
        <v>46461</v>
      </c>
      <c r="B464" s="18">
        <f t="shared" si="243"/>
        <v>112.421875</v>
      </c>
      <c r="C464">
        <f t="shared" si="238"/>
        <v>115</v>
      </c>
      <c r="D464">
        <f t="shared" ca="1" si="248"/>
        <v>-1.2583333333333333</v>
      </c>
      <c r="E464">
        <f ca="1">IF(currency="USD",'Future et co'!F464,IF(currency="EUR",'Future et co'!G464,FALSE))</f>
        <v>3.6070000000000005E-2</v>
      </c>
      <c r="F464">
        <f t="shared" ca="1" si="249"/>
        <v>3.6070000000000005E-2</v>
      </c>
      <c r="G464">
        <f t="shared" ca="1" si="250"/>
        <v>2.0569999999999998E-2</v>
      </c>
      <c r="I464" s="21">
        <f t="shared" si="267"/>
        <v>45586</v>
      </c>
      <c r="J464" s="18">
        <f t="shared" si="244"/>
        <v>0</v>
      </c>
      <c r="K464">
        <f t="shared" si="242"/>
        <v>0</v>
      </c>
      <c r="L464">
        <f t="shared" ca="1" si="251"/>
        <v>1.1722222222222223</v>
      </c>
      <c r="M464">
        <f t="shared" ca="1" si="245"/>
        <v>4.0978000000000001E-2</v>
      </c>
      <c r="O464" s="21">
        <f t="shared" si="268"/>
        <v>45586</v>
      </c>
      <c r="P464" s="18">
        <f t="shared" si="246"/>
        <v>0</v>
      </c>
      <c r="Q464">
        <f t="shared" si="252"/>
        <v>0</v>
      </c>
      <c r="R464">
        <f t="shared" ca="1" si="253"/>
        <v>1.1722222222222223</v>
      </c>
      <c r="S464">
        <f t="shared" ca="1" si="247"/>
        <v>4.0978000000000001E-2</v>
      </c>
      <c r="U464" s="21">
        <f t="shared" si="254"/>
        <v>46356</v>
      </c>
      <c r="V464" s="18">
        <f t="shared" si="255"/>
        <v>3.6070000000000002</v>
      </c>
      <c r="W464">
        <f t="shared" si="239"/>
        <v>3.6070000000000005E-2</v>
      </c>
      <c r="Y464" s="21">
        <f t="shared" si="269"/>
        <v>46356</v>
      </c>
      <c r="Z464" s="18">
        <f t="shared" si="256"/>
        <v>3.548</v>
      </c>
      <c r="AA464">
        <f t="shared" si="240"/>
        <v>3.5479999999999998E-2</v>
      </c>
      <c r="AC464" s="21">
        <f t="shared" si="270"/>
        <v>46216</v>
      </c>
      <c r="AD464" s="18">
        <f t="shared" si="257"/>
        <v>3.7282999999999999</v>
      </c>
      <c r="AE464">
        <f t="shared" si="241"/>
        <v>3.7282999999999997E-2</v>
      </c>
      <c r="AH464" s="21">
        <v>44435</v>
      </c>
      <c r="AI464" s="18">
        <v>4447.1400000000003</v>
      </c>
      <c r="AJ464" s="18">
        <v>9.2999999999999992E-3</v>
      </c>
      <c r="AL464" s="21">
        <v>44435</v>
      </c>
      <c r="AM464" s="18">
        <v>4447.1400000000003</v>
      </c>
      <c r="AN464" s="18">
        <v>9.2999999999999992E-3</v>
      </c>
      <c r="AP464" s="21">
        <v>44435</v>
      </c>
      <c r="AQ464" s="18">
        <v>4447.1400000000003</v>
      </c>
      <c r="AR464" s="18">
        <v>9.2999999999999992E-3</v>
      </c>
      <c r="AU464" s="1">
        <v>45373</v>
      </c>
      <c r="AV464">
        <v>5.2897999999999996</v>
      </c>
      <c r="AW464">
        <f t="shared" si="258"/>
        <v>5.2897999999999994E-2</v>
      </c>
      <c r="AY464" s="1">
        <v>45373</v>
      </c>
      <c r="AZ464">
        <v>5.1871</v>
      </c>
      <c r="BA464">
        <f t="shared" si="259"/>
        <v>5.1871E-2</v>
      </c>
      <c r="BC464" s="1">
        <v>45373</v>
      </c>
      <c r="BD464">
        <v>5.2489999999999997</v>
      </c>
      <c r="BE464">
        <f t="shared" si="260"/>
        <v>5.2489999999999995E-2</v>
      </c>
      <c r="BG464" s="1">
        <v>45373</v>
      </c>
      <c r="BH464">
        <v>4.7393000000000001</v>
      </c>
      <c r="BI464">
        <f t="shared" si="261"/>
        <v>4.7392999999999998E-2</v>
      </c>
      <c r="BK464" s="1">
        <v>37202</v>
      </c>
      <c r="BL464">
        <v>1.7096185094232601</v>
      </c>
      <c r="BM464">
        <f t="shared" si="271"/>
        <v>1.7096185094232601E-2</v>
      </c>
      <c r="BP464" s="1">
        <v>45357</v>
      </c>
      <c r="BQ464">
        <v>186.39619999999999</v>
      </c>
      <c r="BR464">
        <f t="shared" si="262"/>
        <v>1.8639619999999999</v>
      </c>
      <c r="BT464" s="1">
        <v>45359</v>
      </c>
      <c r="BU464">
        <v>3.94</v>
      </c>
      <c r="BV464">
        <f t="shared" si="263"/>
        <v>3.9399999999999998E-2</v>
      </c>
      <c r="BX464" s="1">
        <v>45359</v>
      </c>
      <c r="BY464">
        <v>3.9020000000000001</v>
      </c>
      <c r="BZ464">
        <f t="shared" si="264"/>
        <v>3.9019999999999999E-2</v>
      </c>
      <c r="CB464" s="1">
        <v>45373</v>
      </c>
      <c r="CC464">
        <v>3.625</v>
      </c>
      <c r="CD464">
        <f t="shared" si="265"/>
        <v>3.6249999999999998E-2</v>
      </c>
      <c r="CG464" s="1"/>
      <c r="CJ464" s="1"/>
      <c r="CL464" s="1"/>
      <c r="CM464" s="1"/>
      <c r="CP464" s="1"/>
      <c r="CS464" s="1"/>
      <c r="CV464" s="1"/>
      <c r="CY464" s="1"/>
      <c r="DB464" s="1"/>
    </row>
    <row r="465" spans="1:106" x14ac:dyDescent="0.3">
      <c r="A465" s="21">
        <f t="shared" si="266"/>
        <v>46462</v>
      </c>
      <c r="B465" s="18">
        <f t="shared" si="243"/>
        <v>112.421875</v>
      </c>
      <c r="C465">
        <f t="shared" si="238"/>
        <v>115</v>
      </c>
      <c r="D465">
        <f t="shared" ca="1" si="248"/>
        <v>-1.2611111111111111</v>
      </c>
      <c r="E465">
        <f ca="1">IF(currency="USD",'Future et co'!F465,IF(currency="EUR",'Future et co'!G465,FALSE))</f>
        <v>3.6070000000000005E-2</v>
      </c>
      <c r="F465">
        <f t="shared" ca="1" si="249"/>
        <v>3.6070000000000005E-2</v>
      </c>
      <c r="G465">
        <f t="shared" ca="1" si="250"/>
        <v>2.0569999999999998E-2</v>
      </c>
      <c r="I465" s="21">
        <f t="shared" si="267"/>
        <v>45587</v>
      </c>
      <c r="J465" s="18">
        <f t="shared" si="244"/>
        <v>0</v>
      </c>
      <c r="K465">
        <f t="shared" si="242"/>
        <v>0</v>
      </c>
      <c r="L465">
        <f t="shared" ca="1" si="251"/>
        <v>1.1694444444444445</v>
      </c>
      <c r="M465">
        <f t="shared" ca="1" si="245"/>
        <v>4.0979999999999996E-2</v>
      </c>
      <c r="O465" s="21">
        <f t="shared" si="268"/>
        <v>45587</v>
      </c>
      <c r="P465" s="18">
        <f t="shared" si="246"/>
        <v>0</v>
      </c>
      <c r="Q465">
        <f t="shared" si="252"/>
        <v>0</v>
      </c>
      <c r="R465">
        <f t="shared" ca="1" si="253"/>
        <v>1.1694444444444445</v>
      </c>
      <c r="S465">
        <f t="shared" ca="1" si="247"/>
        <v>4.0979999999999996E-2</v>
      </c>
      <c r="U465" s="21">
        <f t="shared" si="254"/>
        <v>46357</v>
      </c>
      <c r="V465" s="18">
        <f t="shared" si="255"/>
        <v>3.6070000000000002</v>
      </c>
      <c r="W465">
        <f t="shared" si="239"/>
        <v>3.6070000000000005E-2</v>
      </c>
      <c r="Y465" s="21">
        <f t="shared" si="269"/>
        <v>46357</v>
      </c>
      <c r="Z465" s="18">
        <f t="shared" si="256"/>
        <v>3.548</v>
      </c>
      <c r="AA465">
        <f t="shared" si="240"/>
        <v>3.5479999999999998E-2</v>
      </c>
      <c r="AC465" s="21">
        <f t="shared" si="270"/>
        <v>46217</v>
      </c>
      <c r="AD465" s="18">
        <f t="shared" si="257"/>
        <v>3.7282999999999999</v>
      </c>
      <c r="AE465">
        <f t="shared" si="241"/>
        <v>3.7282999999999997E-2</v>
      </c>
      <c r="AH465" s="21">
        <v>44434</v>
      </c>
      <c r="AI465" s="18">
        <v>4414.5200000000004</v>
      </c>
      <c r="AJ465" s="18">
        <v>8.6E-3</v>
      </c>
      <c r="AL465" s="21">
        <v>44434</v>
      </c>
      <c r="AM465" s="18">
        <v>4414.5200000000004</v>
      </c>
      <c r="AN465" s="18">
        <v>8.6E-3</v>
      </c>
      <c r="AP465" s="21">
        <v>44434</v>
      </c>
      <c r="AQ465" s="18">
        <v>4414.5200000000004</v>
      </c>
      <c r="AR465" s="18">
        <v>8.6E-3</v>
      </c>
      <c r="AU465" s="1">
        <v>45372</v>
      </c>
      <c r="AV465">
        <v>5.2965</v>
      </c>
      <c r="AW465">
        <f t="shared" si="258"/>
        <v>5.2964999999999998E-2</v>
      </c>
      <c r="AY465" s="1">
        <v>45372</v>
      </c>
      <c r="AZ465">
        <v>5.2042999999999999</v>
      </c>
      <c r="BA465">
        <f t="shared" si="259"/>
        <v>5.2042999999999999E-2</v>
      </c>
      <c r="BC465" s="1">
        <v>45372</v>
      </c>
      <c r="BD465">
        <v>5.2809999999999997</v>
      </c>
      <c r="BE465">
        <f t="shared" si="260"/>
        <v>5.2809999999999996E-2</v>
      </c>
      <c r="BG465" s="1">
        <v>45372</v>
      </c>
      <c r="BH465">
        <v>4.7850000000000001</v>
      </c>
      <c r="BI465">
        <f t="shared" si="261"/>
        <v>4.7850000000000004E-2</v>
      </c>
      <c r="BK465" s="1">
        <v>37204</v>
      </c>
      <c r="BL465">
        <v>1.69836969879733</v>
      </c>
      <c r="BM465">
        <f t="shared" si="271"/>
        <v>1.69836969879733E-2</v>
      </c>
      <c r="BP465" s="1">
        <v>45356</v>
      </c>
      <c r="BQ465">
        <v>186.69030000000001</v>
      </c>
      <c r="BR465">
        <f t="shared" si="262"/>
        <v>1.866903</v>
      </c>
      <c r="BT465" s="1">
        <v>45358</v>
      </c>
      <c r="BU465">
        <v>3.9289999999999998</v>
      </c>
      <c r="BV465">
        <f t="shared" si="263"/>
        <v>3.9289999999999999E-2</v>
      </c>
      <c r="BX465" s="1">
        <v>45358</v>
      </c>
      <c r="BY465">
        <v>3.9119999999999999</v>
      </c>
      <c r="BZ465">
        <f t="shared" si="264"/>
        <v>3.9120000000000002E-2</v>
      </c>
      <c r="CB465" s="1">
        <v>45372</v>
      </c>
      <c r="CC465">
        <v>3.6539999999999999</v>
      </c>
      <c r="CD465">
        <f t="shared" si="265"/>
        <v>3.6539999999999996E-2</v>
      </c>
      <c r="CG465" s="1"/>
      <c r="CJ465" s="1"/>
      <c r="CL465" s="1"/>
      <c r="CM465" s="1"/>
      <c r="CP465" s="1"/>
      <c r="CS465" s="1"/>
      <c r="CV465" s="1"/>
      <c r="CY465" s="1"/>
      <c r="DB465" s="1"/>
    </row>
    <row r="466" spans="1:106" x14ac:dyDescent="0.3">
      <c r="A466" s="21">
        <f t="shared" si="266"/>
        <v>46463</v>
      </c>
      <c r="B466" s="18">
        <f t="shared" si="243"/>
        <v>112.421875</v>
      </c>
      <c r="C466">
        <f t="shared" si="238"/>
        <v>115</v>
      </c>
      <c r="D466">
        <f t="shared" ca="1" si="248"/>
        <v>-1.2638888888888888</v>
      </c>
      <c r="E466">
        <f ca="1">IF(currency="USD",'Future et co'!F466,IF(currency="EUR",'Future et co'!G466,FALSE))</f>
        <v>3.6070000000000005E-2</v>
      </c>
      <c r="F466">
        <f t="shared" ca="1" si="249"/>
        <v>3.6070000000000005E-2</v>
      </c>
      <c r="G466">
        <f t="shared" ca="1" si="250"/>
        <v>2.0569999999999998E-2</v>
      </c>
      <c r="I466" s="21">
        <f t="shared" si="267"/>
        <v>45588</v>
      </c>
      <c r="J466" s="18">
        <f t="shared" si="244"/>
        <v>0</v>
      </c>
      <c r="K466">
        <f t="shared" si="242"/>
        <v>0</v>
      </c>
      <c r="L466">
        <f t="shared" ca="1" si="251"/>
        <v>1.1666666666666667</v>
      </c>
      <c r="M466">
        <f t="shared" ca="1" si="245"/>
        <v>4.1319999999999996E-2</v>
      </c>
      <c r="O466" s="21">
        <f t="shared" si="268"/>
        <v>45588</v>
      </c>
      <c r="P466" s="18">
        <f t="shared" si="246"/>
        <v>0</v>
      </c>
      <c r="Q466">
        <f t="shared" si="252"/>
        <v>0</v>
      </c>
      <c r="R466">
        <f t="shared" ca="1" si="253"/>
        <v>1.1666666666666667</v>
      </c>
      <c r="S466">
        <f t="shared" ca="1" si="247"/>
        <v>4.1319999999999996E-2</v>
      </c>
      <c r="U466" s="21">
        <f t="shared" si="254"/>
        <v>46358</v>
      </c>
      <c r="V466" s="18">
        <f t="shared" si="255"/>
        <v>3.6070000000000002</v>
      </c>
      <c r="W466">
        <f t="shared" si="239"/>
        <v>3.6070000000000005E-2</v>
      </c>
      <c r="Y466" s="21">
        <f t="shared" si="269"/>
        <v>46358</v>
      </c>
      <c r="Z466" s="18">
        <f t="shared" si="256"/>
        <v>3.548</v>
      </c>
      <c r="AA466">
        <f t="shared" si="240"/>
        <v>3.5479999999999998E-2</v>
      </c>
      <c r="AC466" s="21">
        <f t="shared" si="270"/>
        <v>46218</v>
      </c>
      <c r="AD466" s="18">
        <f t="shared" si="257"/>
        <v>3.7282999999999999</v>
      </c>
      <c r="AE466">
        <f t="shared" si="241"/>
        <v>3.7282999999999997E-2</v>
      </c>
      <c r="AH466" s="21">
        <v>44433</v>
      </c>
      <c r="AI466" s="18">
        <v>4439.2</v>
      </c>
      <c r="AJ466" s="18">
        <v>8.6999999999999994E-3</v>
      </c>
      <c r="AL466" s="21">
        <v>44433</v>
      </c>
      <c r="AM466" s="18">
        <v>4439.2</v>
      </c>
      <c r="AN466" s="18">
        <v>8.6999999999999994E-3</v>
      </c>
      <c r="AP466" s="21">
        <v>44433</v>
      </c>
      <c r="AQ466" s="18">
        <v>4439.2</v>
      </c>
      <c r="AR466" s="18">
        <v>8.6999999999999994E-3</v>
      </c>
      <c r="AU466" s="1">
        <v>45371</v>
      </c>
      <c r="AV466">
        <v>5.2952000000000004</v>
      </c>
      <c r="AW466">
        <f t="shared" si="258"/>
        <v>5.2952000000000006E-2</v>
      </c>
      <c r="AY466" s="1">
        <v>45371</v>
      </c>
      <c r="AZ466">
        <v>5.1976000000000004</v>
      </c>
      <c r="BA466">
        <f t="shared" si="259"/>
        <v>5.1976000000000001E-2</v>
      </c>
      <c r="BC466" s="1">
        <v>45371</v>
      </c>
      <c r="BD466">
        <v>5.2640000000000002</v>
      </c>
      <c r="BE466">
        <f t="shared" si="260"/>
        <v>5.2639999999999999E-2</v>
      </c>
      <c r="BG466" s="1">
        <v>45371</v>
      </c>
      <c r="BH466">
        <v>4.7613000000000003</v>
      </c>
      <c r="BI466">
        <f t="shared" si="261"/>
        <v>4.7613000000000003E-2</v>
      </c>
      <c r="BK466" s="1">
        <v>37207</v>
      </c>
      <c r="BL466">
        <v>1.7011579704939599</v>
      </c>
      <c r="BM466">
        <f t="shared" si="271"/>
        <v>1.7011579704939599E-2</v>
      </c>
      <c r="BP466" s="1">
        <v>45355</v>
      </c>
      <c r="BQ466">
        <v>185.39160000000001</v>
      </c>
      <c r="BR466">
        <f t="shared" si="262"/>
        <v>1.8539160000000001</v>
      </c>
      <c r="BT466" s="1">
        <v>45357</v>
      </c>
      <c r="BU466">
        <v>3.9420000000000002</v>
      </c>
      <c r="BV466">
        <f t="shared" si="263"/>
        <v>3.9420000000000004E-2</v>
      </c>
      <c r="BX466" s="1">
        <v>45357</v>
      </c>
      <c r="BY466">
        <v>3.9020000000000001</v>
      </c>
      <c r="BZ466">
        <f t="shared" si="264"/>
        <v>3.9019999999999999E-2</v>
      </c>
      <c r="CB466" s="1">
        <v>45371</v>
      </c>
      <c r="CC466">
        <v>3.6840000000000002</v>
      </c>
      <c r="CD466">
        <f t="shared" si="265"/>
        <v>3.6840000000000005E-2</v>
      </c>
      <c r="CG466" s="1"/>
      <c r="CJ466" s="1"/>
      <c r="CL466" s="1"/>
      <c r="CM466" s="1"/>
      <c r="CP466" s="1"/>
      <c r="CS466" s="1"/>
      <c r="CV466" s="1"/>
      <c r="CY466" s="1"/>
      <c r="DB466" s="1"/>
    </row>
    <row r="467" spans="1:106" x14ac:dyDescent="0.3">
      <c r="A467" s="21">
        <f t="shared" si="266"/>
        <v>46464</v>
      </c>
      <c r="B467" s="18">
        <f t="shared" si="243"/>
        <v>112.421875</v>
      </c>
      <c r="C467">
        <f t="shared" si="238"/>
        <v>115</v>
      </c>
      <c r="D467">
        <f t="shared" ca="1" si="248"/>
        <v>-1.2666666666666666</v>
      </c>
      <c r="E467">
        <f ca="1">IF(currency="USD",'Future et co'!F467,IF(currency="EUR",'Future et co'!G467,FALSE))</f>
        <v>3.6070000000000005E-2</v>
      </c>
      <c r="F467">
        <f t="shared" ca="1" si="249"/>
        <v>3.6070000000000005E-2</v>
      </c>
      <c r="G467">
        <f t="shared" ca="1" si="250"/>
        <v>2.0569999999999998E-2</v>
      </c>
      <c r="I467" s="21">
        <f t="shared" si="267"/>
        <v>45589</v>
      </c>
      <c r="J467" s="18">
        <f t="shared" si="244"/>
        <v>0</v>
      </c>
      <c r="K467">
        <f t="shared" si="242"/>
        <v>0</v>
      </c>
      <c r="L467">
        <f t="shared" ca="1" si="251"/>
        <v>1.163888888888889</v>
      </c>
      <c r="M467">
        <f t="shared" ca="1" si="245"/>
        <v>4.122E-2</v>
      </c>
      <c r="O467" s="21">
        <f t="shared" si="268"/>
        <v>45589</v>
      </c>
      <c r="P467" s="18">
        <f t="shared" si="246"/>
        <v>0</v>
      </c>
      <c r="Q467">
        <f t="shared" si="252"/>
        <v>0</v>
      </c>
      <c r="R467">
        <f t="shared" ca="1" si="253"/>
        <v>1.163888888888889</v>
      </c>
      <c r="S467">
        <f t="shared" ca="1" si="247"/>
        <v>4.122E-2</v>
      </c>
      <c r="U467" s="21">
        <f t="shared" si="254"/>
        <v>46359</v>
      </c>
      <c r="V467" s="18">
        <f t="shared" si="255"/>
        <v>3.6070000000000002</v>
      </c>
      <c r="W467">
        <f t="shared" si="239"/>
        <v>3.6070000000000005E-2</v>
      </c>
      <c r="Y467" s="21">
        <f t="shared" si="269"/>
        <v>46359</v>
      </c>
      <c r="Z467" s="18">
        <f t="shared" si="256"/>
        <v>3.548</v>
      </c>
      <c r="AA467">
        <f t="shared" si="240"/>
        <v>3.5479999999999998E-2</v>
      </c>
      <c r="AC467" s="21">
        <f t="shared" si="270"/>
        <v>46219</v>
      </c>
      <c r="AD467" s="18">
        <f t="shared" si="257"/>
        <v>3.7282999999999999</v>
      </c>
      <c r="AE467">
        <f t="shared" si="241"/>
        <v>3.7282999999999997E-2</v>
      </c>
      <c r="AH467" s="21">
        <v>44432</v>
      </c>
      <c r="AI467" s="18">
        <v>4429.49</v>
      </c>
      <c r="AJ467" s="18">
        <v>8.6999999999999994E-3</v>
      </c>
      <c r="AL467" s="21">
        <v>44432</v>
      </c>
      <c r="AM467" s="18">
        <v>4429.49</v>
      </c>
      <c r="AN467" s="18">
        <v>8.6999999999999994E-3</v>
      </c>
      <c r="AP467" s="21">
        <v>44432</v>
      </c>
      <c r="AQ467" s="18">
        <v>4429.49</v>
      </c>
      <c r="AR467" s="18">
        <v>8.6999999999999994E-3</v>
      </c>
      <c r="AU467" s="1">
        <v>45370</v>
      </c>
      <c r="AV467">
        <v>5.3103999999999996</v>
      </c>
      <c r="AW467">
        <f t="shared" si="258"/>
        <v>5.3103999999999998E-2</v>
      </c>
      <c r="AY467" s="1">
        <v>45370</v>
      </c>
      <c r="AZ467">
        <v>5.2371999999999996</v>
      </c>
      <c r="BA467">
        <f t="shared" si="259"/>
        <v>5.2371999999999995E-2</v>
      </c>
      <c r="BC467" s="1">
        <v>45370</v>
      </c>
      <c r="BD467">
        <v>5.34</v>
      </c>
      <c r="BE467">
        <f t="shared" si="260"/>
        <v>5.3399999999999996E-2</v>
      </c>
      <c r="BG467" s="1">
        <v>45370</v>
      </c>
      <c r="BH467">
        <v>4.8449999999999998</v>
      </c>
      <c r="BI467">
        <f t="shared" si="261"/>
        <v>4.845E-2</v>
      </c>
      <c r="BK467" s="1">
        <v>37208</v>
      </c>
      <c r="BL467">
        <v>1.67312609798941</v>
      </c>
      <c r="BM467">
        <f t="shared" si="271"/>
        <v>1.6731260979894101E-2</v>
      </c>
      <c r="BP467" s="1">
        <v>45352</v>
      </c>
      <c r="BQ467">
        <v>185.39160000000001</v>
      </c>
      <c r="BR467">
        <f t="shared" si="262"/>
        <v>1.8539160000000001</v>
      </c>
      <c r="BT467" s="1">
        <v>45356</v>
      </c>
      <c r="BU467">
        <v>3.9260000000000002</v>
      </c>
      <c r="BV467">
        <f t="shared" si="263"/>
        <v>3.9260000000000003E-2</v>
      </c>
      <c r="BX467" s="1">
        <v>45356</v>
      </c>
      <c r="BY467">
        <v>3.9209999999999998</v>
      </c>
      <c r="BZ467">
        <f t="shared" si="264"/>
        <v>3.9209999999999995E-2</v>
      </c>
      <c r="CB467" s="1">
        <v>45370</v>
      </c>
      <c r="CC467">
        <v>3.6840000000000002</v>
      </c>
      <c r="CD467">
        <f t="shared" si="265"/>
        <v>3.6840000000000005E-2</v>
      </c>
      <c r="CG467" s="1"/>
      <c r="CJ467" s="1"/>
      <c r="CL467" s="1"/>
      <c r="CM467" s="1"/>
      <c r="CP467" s="1"/>
      <c r="CS467" s="1"/>
      <c r="CV467" s="1"/>
      <c r="CY467" s="1"/>
      <c r="DB467" s="1"/>
    </row>
    <row r="468" spans="1:106" x14ac:dyDescent="0.3">
      <c r="A468" s="21">
        <f t="shared" si="266"/>
        <v>46465</v>
      </c>
      <c r="B468" s="18">
        <f t="shared" si="243"/>
        <v>112.421875</v>
      </c>
      <c r="C468">
        <f t="shared" si="238"/>
        <v>115</v>
      </c>
      <c r="D468">
        <f t="shared" ca="1" si="248"/>
        <v>-1.2694444444444444</v>
      </c>
      <c r="E468">
        <f ca="1">IF(currency="USD",'Future et co'!F468,IF(currency="EUR",'Future et co'!G468,FALSE))</f>
        <v>3.6070000000000005E-2</v>
      </c>
      <c r="F468">
        <f t="shared" ca="1" si="249"/>
        <v>3.6070000000000005E-2</v>
      </c>
      <c r="G468">
        <f t="shared" ca="1" si="250"/>
        <v>2.0569999999999998E-2</v>
      </c>
      <c r="I468" s="21">
        <f t="shared" si="267"/>
        <v>45590</v>
      </c>
      <c r="J468" s="18">
        <f t="shared" si="244"/>
        <v>0</v>
      </c>
      <c r="K468">
        <f t="shared" si="242"/>
        <v>0</v>
      </c>
      <c r="L468">
        <f t="shared" ca="1" si="251"/>
        <v>1.1611111111111112</v>
      </c>
      <c r="M468">
        <f t="shared" ca="1" si="245"/>
        <v>4.1442E-2</v>
      </c>
      <c r="O468" s="21">
        <f t="shared" si="268"/>
        <v>45590</v>
      </c>
      <c r="P468" s="18">
        <f t="shared" si="246"/>
        <v>0</v>
      </c>
      <c r="Q468">
        <f t="shared" si="252"/>
        <v>0</v>
      </c>
      <c r="R468">
        <f t="shared" ca="1" si="253"/>
        <v>1.1611111111111112</v>
      </c>
      <c r="S468">
        <f t="shared" ca="1" si="247"/>
        <v>4.1442E-2</v>
      </c>
      <c r="U468" s="21">
        <f t="shared" si="254"/>
        <v>46360</v>
      </c>
      <c r="V468" s="18">
        <f t="shared" si="255"/>
        <v>3.6070000000000002</v>
      </c>
      <c r="W468">
        <f t="shared" si="239"/>
        <v>3.6070000000000005E-2</v>
      </c>
      <c r="Y468" s="21">
        <f t="shared" si="269"/>
        <v>46360</v>
      </c>
      <c r="Z468" s="18">
        <f t="shared" si="256"/>
        <v>3.548</v>
      </c>
      <c r="AA468">
        <f t="shared" si="240"/>
        <v>3.5479999999999998E-2</v>
      </c>
      <c r="AC468" s="21">
        <f t="shared" si="270"/>
        <v>46220</v>
      </c>
      <c r="AD468" s="18">
        <f t="shared" si="257"/>
        <v>3.7282999999999999</v>
      </c>
      <c r="AE468">
        <f t="shared" si="241"/>
        <v>3.7282999999999997E-2</v>
      </c>
      <c r="AH468" s="21">
        <v>44431</v>
      </c>
      <c r="AI468" s="18">
        <v>4425.79</v>
      </c>
      <c r="AJ468" s="18">
        <v>8.3000000000000001E-3</v>
      </c>
      <c r="AL468" s="21">
        <v>44431</v>
      </c>
      <c r="AM468" s="18">
        <v>4425.79</v>
      </c>
      <c r="AN468" s="18">
        <v>8.3000000000000001E-3</v>
      </c>
      <c r="AP468" s="21">
        <v>44431</v>
      </c>
      <c r="AQ468" s="18">
        <v>4425.79</v>
      </c>
      <c r="AR468" s="18">
        <v>8.3000000000000001E-3</v>
      </c>
      <c r="AU468" s="1">
        <v>45369</v>
      </c>
      <c r="AV468">
        <v>5.3164999999999996</v>
      </c>
      <c r="AW468">
        <f t="shared" si="258"/>
        <v>5.3164999999999997E-2</v>
      </c>
      <c r="AY468" s="1">
        <v>45369</v>
      </c>
      <c r="AZ468">
        <v>5.2451999999999996</v>
      </c>
      <c r="BA468">
        <f t="shared" si="259"/>
        <v>5.2451999999999999E-2</v>
      </c>
      <c r="BC468" s="1">
        <v>45369</v>
      </c>
      <c r="BD468">
        <v>5.3540000000000001</v>
      </c>
      <c r="BE468">
        <f t="shared" si="260"/>
        <v>5.3540000000000004E-2</v>
      </c>
      <c r="BG468" s="1">
        <v>45369</v>
      </c>
      <c r="BH468">
        <v>4.8887</v>
      </c>
      <c r="BI468">
        <f t="shared" si="261"/>
        <v>4.8887E-2</v>
      </c>
      <c r="BK468" s="1">
        <v>37209</v>
      </c>
      <c r="BL468">
        <v>1.66909230554248</v>
      </c>
      <c r="BM468">
        <f t="shared" si="271"/>
        <v>1.66909230554248E-2</v>
      </c>
      <c r="BP468" s="1">
        <v>45351</v>
      </c>
      <c r="BQ468">
        <v>185.238</v>
      </c>
      <c r="BR468">
        <f t="shared" si="262"/>
        <v>1.8523799999999999</v>
      </c>
      <c r="BT468" s="1">
        <v>45355</v>
      </c>
      <c r="BU468">
        <v>3.9319999999999999</v>
      </c>
      <c r="BV468">
        <f t="shared" si="263"/>
        <v>3.9320000000000001E-2</v>
      </c>
      <c r="BX468" s="1">
        <v>45355</v>
      </c>
      <c r="BY468">
        <v>3.915</v>
      </c>
      <c r="BZ468">
        <f t="shared" si="264"/>
        <v>3.9149999999999997E-2</v>
      </c>
      <c r="CB468" s="1">
        <v>45369</v>
      </c>
      <c r="CC468">
        <v>3.7</v>
      </c>
      <c r="CD468">
        <f t="shared" si="265"/>
        <v>3.7000000000000005E-2</v>
      </c>
      <c r="CG468" s="1"/>
      <c r="CJ468" s="1"/>
      <c r="CL468" s="1"/>
      <c r="CM468" s="1"/>
      <c r="CP468" s="1"/>
      <c r="CS468" s="1"/>
      <c r="CV468" s="1"/>
      <c r="CY468" s="1"/>
      <c r="DB468" s="1"/>
    </row>
    <row r="469" spans="1:106" x14ac:dyDescent="0.3">
      <c r="A469" s="21">
        <f t="shared" si="266"/>
        <v>46468</v>
      </c>
      <c r="B469" s="18">
        <f t="shared" si="243"/>
        <v>112.421875</v>
      </c>
      <c r="C469">
        <f t="shared" si="238"/>
        <v>115</v>
      </c>
      <c r="D469">
        <f t="shared" ca="1" si="248"/>
        <v>-1.2777777777777777</v>
      </c>
      <c r="E469">
        <f ca="1">IF(currency="USD",'Future et co'!F469,IF(currency="EUR",'Future et co'!G469,FALSE))</f>
        <v>3.6070000000000005E-2</v>
      </c>
      <c r="F469">
        <f t="shared" ca="1" si="249"/>
        <v>3.6070000000000005E-2</v>
      </c>
      <c r="G469">
        <f t="shared" ca="1" si="250"/>
        <v>2.0569999999999998E-2</v>
      </c>
      <c r="I469" s="21">
        <f t="shared" si="267"/>
        <v>45593</v>
      </c>
      <c r="J469" s="18">
        <f t="shared" si="244"/>
        <v>0</v>
      </c>
      <c r="K469">
        <f t="shared" si="242"/>
        <v>0</v>
      </c>
      <c r="L469">
        <f t="shared" ca="1" si="251"/>
        <v>1.1527777777777777</v>
      </c>
      <c r="M469">
        <f t="shared" ca="1" si="245"/>
        <v>4.1768E-2</v>
      </c>
      <c r="O469" s="21">
        <f t="shared" si="268"/>
        <v>45593</v>
      </c>
      <c r="P469" s="18">
        <f t="shared" si="246"/>
        <v>0</v>
      </c>
      <c r="Q469">
        <f t="shared" si="252"/>
        <v>0</v>
      </c>
      <c r="R469">
        <f t="shared" ca="1" si="253"/>
        <v>1.1527777777777777</v>
      </c>
      <c r="S469">
        <f t="shared" ca="1" si="247"/>
        <v>4.1768E-2</v>
      </c>
      <c r="U469" s="21">
        <f t="shared" si="254"/>
        <v>46363</v>
      </c>
      <c r="V469" s="18">
        <f t="shared" si="255"/>
        <v>3.6070000000000002</v>
      </c>
      <c r="W469">
        <f t="shared" si="239"/>
        <v>3.6070000000000005E-2</v>
      </c>
      <c r="Y469" s="21">
        <f t="shared" si="269"/>
        <v>46363</v>
      </c>
      <c r="Z469" s="18">
        <f t="shared" si="256"/>
        <v>3.548</v>
      </c>
      <c r="AA469">
        <f t="shared" si="240"/>
        <v>3.5479999999999998E-2</v>
      </c>
      <c r="AC469" s="21">
        <f t="shared" si="270"/>
        <v>46223</v>
      </c>
      <c r="AD469" s="18">
        <f t="shared" si="257"/>
        <v>3.7282999999999999</v>
      </c>
      <c r="AE469">
        <f t="shared" si="241"/>
        <v>3.7282999999999997E-2</v>
      </c>
      <c r="AH469" s="21">
        <v>44428</v>
      </c>
      <c r="AI469" s="18">
        <v>4380.9399999999996</v>
      </c>
      <c r="AJ469" s="18">
        <v>9.1999999999999998E-3</v>
      </c>
      <c r="AL469" s="21">
        <v>44428</v>
      </c>
      <c r="AM469" s="18">
        <v>4380.9399999999996</v>
      </c>
      <c r="AN469" s="18">
        <v>9.1999999999999998E-3</v>
      </c>
      <c r="AP469" s="21">
        <v>44428</v>
      </c>
      <c r="AQ469" s="18">
        <v>4380.9399999999996</v>
      </c>
      <c r="AR469" s="18">
        <v>9.1999999999999998E-3</v>
      </c>
      <c r="AU469" s="1">
        <v>45366</v>
      </c>
      <c r="AV469">
        <v>5.3160999999999996</v>
      </c>
      <c r="AW469">
        <f t="shared" si="258"/>
        <v>5.3160999999999993E-2</v>
      </c>
      <c r="AY469" s="1">
        <v>45366</v>
      </c>
      <c r="AZ469">
        <v>5.2552000000000003</v>
      </c>
      <c r="BA469">
        <f t="shared" si="259"/>
        <v>5.2552000000000001E-2</v>
      </c>
      <c r="BC469" s="1">
        <v>45366</v>
      </c>
      <c r="BD469">
        <v>5.3490000000000002</v>
      </c>
      <c r="BE469">
        <f t="shared" si="260"/>
        <v>5.3490000000000003E-2</v>
      </c>
      <c r="BG469" s="1">
        <v>45366</v>
      </c>
      <c r="BH469">
        <v>4.8776999999999999</v>
      </c>
      <c r="BI469">
        <f t="shared" si="261"/>
        <v>4.8777000000000001E-2</v>
      </c>
      <c r="BK469" s="1">
        <v>37210</v>
      </c>
      <c r="BL469">
        <v>1.68150420362899</v>
      </c>
      <c r="BM469">
        <f t="shared" si="271"/>
        <v>1.68150420362899E-2</v>
      </c>
      <c r="BP469" s="1">
        <v>45350</v>
      </c>
      <c r="BQ469">
        <v>184.62360000000001</v>
      </c>
      <c r="BR469">
        <f t="shared" si="262"/>
        <v>1.8462360000000002</v>
      </c>
      <c r="BT469" s="1">
        <v>45352</v>
      </c>
      <c r="BU469">
        <v>3.9380000000000002</v>
      </c>
      <c r="BV469">
        <f t="shared" si="263"/>
        <v>3.9379999999999998E-2</v>
      </c>
      <c r="BX469" s="1">
        <v>45352</v>
      </c>
      <c r="BY469">
        <v>3.9119999999999999</v>
      </c>
      <c r="BZ469">
        <f t="shared" si="264"/>
        <v>3.9120000000000002E-2</v>
      </c>
      <c r="CB469" s="1">
        <v>45366</v>
      </c>
      <c r="CC469">
        <v>3.6909999999999998</v>
      </c>
      <c r="CD469">
        <f t="shared" si="265"/>
        <v>3.6909999999999998E-2</v>
      </c>
      <c r="CG469" s="1"/>
      <c r="CJ469" s="1"/>
      <c r="CL469" s="1"/>
      <c r="CM469" s="1"/>
      <c r="CP469" s="1"/>
      <c r="CS469" s="1"/>
      <c r="CV469" s="1"/>
      <c r="CY469" s="1"/>
      <c r="DB469" s="1"/>
    </row>
    <row r="470" spans="1:106" x14ac:dyDescent="0.3">
      <c r="A470" s="21">
        <f t="shared" si="266"/>
        <v>46469</v>
      </c>
      <c r="B470" s="18">
        <f t="shared" si="243"/>
        <v>112.421875</v>
      </c>
      <c r="C470">
        <f t="shared" si="238"/>
        <v>115</v>
      </c>
      <c r="D470">
        <f t="shared" ca="1" si="248"/>
        <v>-1.2805555555555554</v>
      </c>
      <c r="E470">
        <f ca="1">IF(currency="USD",'Future et co'!F470,IF(currency="EUR",'Future et co'!G470,FALSE))</f>
        <v>3.6070000000000005E-2</v>
      </c>
      <c r="F470">
        <f t="shared" ca="1" si="249"/>
        <v>3.6070000000000005E-2</v>
      </c>
      <c r="G470">
        <f t="shared" ca="1" si="250"/>
        <v>2.0569999999999998E-2</v>
      </c>
      <c r="I470" s="21">
        <f t="shared" si="267"/>
        <v>45594</v>
      </c>
      <c r="J470" s="18">
        <f t="shared" si="244"/>
        <v>0</v>
      </c>
      <c r="K470">
        <f t="shared" si="242"/>
        <v>0</v>
      </c>
      <c r="L470">
        <f t="shared" ca="1" si="251"/>
        <v>1.1499999999999999</v>
      </c>
      <c r="M470">
        <f t="shared" ca="1" si="245"/>
        <v>4.1237000000000003E-2</v>
      </c>
      <c r="O470" s="21">
        <f t="shared" si="268"/>
        <v>45594</v>
      </c>
      <c r="P470" s="18">
        <f t="shared" si="246"/>
        <v>0</v>
      </c>
      <c r="Q470">
        <f t="shared" si="252"/>
        <v>0</v>
      </c>
      <c r="R470">
        <f t="shared" ca="1" si="253"/>
        <v>1.1499999999999999</v>
      </c>
      <c r="S470">
        <f t="shared" ca="1" si="247"/>
        <v>4.1237000000000003E-2</v>
      </c>
      <c r="U470" s="21">
        <f t="shared" si="254"/>
        <v>46364</v>
      </c>
      <c r="V470" s="18">
        <f t="shared" si="255"/>
        <v>3.6070000000000002</v>
      </c>
      <c r="W470">
        <f t="shared" si="239"/>
        <v>3.6070000000000005E-2</v>
      </c>
      <c r="Y470" s="21">
        <f t="shared" si="269"/>
        <v>46364</v>
      </c>
      <c r="Z470" s="18">
        <f t="shared" si="256"/>
        <v>3.548</v>
      </c>
      <c r="AA470">
        <f t="shared" si="240"/>
        <v>3.5479999999999998E-2</v>
      </c>
      <c r="AC470" s="21">
        <f t="shared" si="270"/>
        <v>46224</v>
      </c>
      <c r="AD470" s="18">
        <f t="shared" si="257"/>
        <v>3.7282999999999999</v>
      </c>
      <c r="AE470">
        <f t="shared" si="241"/>
        <v>3.7282999999999997E-2</v>
      </c>
      <c r="AH470" s="21">
        <v>44427</v>
      </c>
      <c r="AI470" s="18">
        <v>4351.4799999999996</v>
      </c>
      <c r="AJ470" s="18">
        <v>8.3999999999999995E-3</v>
      </c>
      <c r="AL470" s="21">
        <v>44427</v>
      </c>
      <c r="AM470" s="18">
        <v>4351.4799999999996</v>
      </c>
      <c r="AN470" s="18">
        <v>8.3999999999999995E-3</v>
      </c>
      <c r="AP470" s="21">
        <v>44427</v>
      </c>
      <c r="AQ470" s="18">
        <v>4351.4799999999996</v>
      </c>
      <c r="AR470" s="18">
        <v>8.3999999999999995E-3</v>
      </c>
      <c r="AU470" s="1">
        <v>45365</v>
      </c>
      <c r="AV470">
        <v>5.3144999999999998</v>
      </c>
      <c r="AW470">
        <f t="shared" si="258"/>
        <v>5.3144999999999998E-2</v>
      </c>
      <c r="AY470" s="1">
        <v>45365</v>
      </c>
      <c r="AZ470">
        <v>5.2443</v>
      </c>
      <c r="BA470">
        <f t="shared" si="259"/>
        <v>5.2442999999999997E-2</v>
      </c>
      <c r="BC470" s="1">
        <v>45365</v>
      </c>
      <c r="BD470">
        <v>5.3280000000000003</v>
      </c>
      <c r="BE470">
        <f t="shared" si="260"/>
        <v>5.3280000000000001E-2</v>
      </c>
      <c r="BG470" s="1">
        <v>45365</v>
      </c>
      <c r="BH470">
        <v>4.8342000000000001</v>
      </c>
      <c r="BI470">
        <f t="shared" si="261"/>
        <v>4.8342000000000003E-2</v>
      </c>
      <c r="BK470" s="1">
        <v>37211</v>
      </c>
      <c r="BL470">
        <v>1.6823467688812701</v>
      </c>
      <c r="BM470">
        <f t="shared" si="271"/>
        <v>1.68234676888127E-2</v>
      </c>
      <c r="BP470" s="1">
        <v>45349</v>
      </c>
      <c r="BQ470">
        <v>184.6934</v>
      </c>
      <c r="BR470">
        <f t="shared" si="262"/>
        <v>1.8469340000000001</v>
      </c>
      <c r="BT470" s="1">
        <v>45351</v>
      </c>
      <c r="BU470">
        <v>3.9369999999999998</v>
      </c>
      <c r="BV470">
        <f t="shared" si="263"/>
        <v>3.9369999999999995E-2</v>
      </c>
      <c r="BX470" s="1">
        <v>45351</v>
      </c>
      <c r="BY470">
        <v>3.9079999999999999</v>
      </c>
      <c r="BZ470">
        <f t="shared" si="264"/>
        <v>3.9079999999999997E-2</v>
      </c>
      <c r="CB470" s="1">
        <v>45365</v>
      </c>
      <c r="CC470">
        <v>3.6680000000000001</v>
      </c>
      <c r="CD470">
        <f t="shared" si="265"/>
        <v>3.6680000000000004E-2</v>
      </c>
      <c r="CG470" s="1"/>
      <c r="CJ470" s="1"/>
      <c r="CL470" s="1"/>
      <c r="CM470" s="1"/>
      <c r="CP470" s="1"/>
      <c r="CS470" s="1"/>
      <c r="CV470" s="1"/>
      <c r="CY470" s="1"/>
      <c r="DB470" s="1"/>
    </row>
    <row r="471" spans="1:106" x14ac:dyDescent="0.3">
      <c r="A471" s="21">
        <f t="shared" si="266"/>
        <v>46470</v>
      </c>
      <c r="B471" s="18">
        <f t="shared" si="243"/>
        <v>112.421875</v>
      </c>
      <c r="C471">
        <f t="shared" si="238"/>
        <v>115</v>
      </c>
      <c r="D471">
        <f t="shared" ca="1" si="248"/>
        <v>-1.2833333333333334</v>
      </c>
      <c r="E471">
        <f ca="1">IF(currency="USD",'Future et co'!F471,IF(currency="EUR",'Future et co'!G471,FALSE))</f>
        <v>3.6070000000000005E-2</v>
      </c>
      <c r="F471">
        <f t="shared" ca="1" si="249"/>
        <v>3.6070000000000005E-2</v>
      </c>
      <c r="G471">
        <f t="shared" ca="1" si="250"/>
        <v>2.0569999999999998E-2</v>
      </c>
      <c r="I471" s="21">
        <f t="shared" si="267"/>
        <v>45595</v>
      </c>
      <c r="J471" s="18">
        <f t="shared" si="244"/>
        <v>0</v>
      </c>
      <c r="K471">
        <f t="shared" si="242"/>
        <v>0</v>
      </c>
      <c r="L471">
        <f t="shared" ca="1" si="251"/>
        <v>1.1472222222222221</v>
      </c>
      <c r="M471">
        <f t="shared" ca="1" si="245"/>
        <v>4.2130000000000001E-2</v>
      </c>
      <c r="O471" s="21">
        <f t="shared" si="268"/>
        <v>45595</v>
      </c>
      <c r="P471" s="18">
        <f t="shared" si="246"/>
        <v>0</v>
      </c>
      <c r="Q471">
        <f t="shared" si="252"/>
        <v>0</v>
      </c>
      <c r="R471">
        <f t="shared" ca="1" si="253"/>
        <v>1.1472222222222221</v>
      </c>
      <c r="S471">
        <f t="shared" ca="1" si="247"/>
        <v>4.2130000000000001E-2</v>
      </c>
      <c r="U471" s="21">
        <f t="shared" si="254"/>
        <v>46365</v>
      </c>
      <c r="V471" s="18">
        <f t="shared" si="255"/>
        <v>3.6070000000000002</v>
      </c>
      <c r="W471">
        <f t="shared" si="239"/>
        <v>3.6070000000000005E-2</v>
      </c>
      <c r="Y471" s="21">
        <f t="shared" si="269"/>
        <v>46365</v>
      </c>
      <c r="Z471" s="18">
        <f t="shared" si="256"/>
        <v>3.548</v>
      </c>
      <c r="AA471">
        <f t="shared" si="240"/>
        <v>3.5479999999999998E-2</v>
      </c>
      <c r="AC471" s="21">
        <f t="shared" si="270"/>
        <v>46225</v>
      </c>
      <c r="AD471" s="18">
        <f t="shared" si="257"/>
        <v>3.7282999999999999</v>
      </c>
      <c r="AE471">
        <f t="shared" si="241"/>
        <v>3.7282999999999997E-2</v>
      </c>
      <c r="AH471" s="21">
        <v>44426</v>
      </c>
      <c r="AI471" s="18">
        <v>4341.71</v>
      </c>
      <c r="AJ471" s="18">
        <v>8.8999999999999999E-3</v>
      </c>
      <c r="AL471" s="21">
        <v>44426</v>
      </c>
      <c r="AM471" s="18">
        <v>4341.71</v>
      </c>
      <c r="AN471" s="18">
        <v>8.8999999999999999E-3</v>
      </c>
      <c r="AP471" s="21">
        <v>44426</v>
      </c>
      <c r="AQ471" s="18">
        <v>4341.71</v>
      </c>
      <c r="AR471" s="18">
        <v>8.8999999999999999E-3</v>
      </c>
      <c r="AU471" s="1">
        <v>45364</v>
      </c>
      <c r="AV471">
        <v>5.3129</v>
      </c>
      <c r="AW471">
        <f t="shared" si="258"/>
        <v>5.3129000000000003E-2</v>
      </c>
      <c r="AY471" s="1">
        <v>45364</v>
      </c>
      <c r="AZ471">
        <v>5.2336</v>
      </c>
      <c r="BA471">
        <f t="shared" si="259"/>
        <v>5.2336000000000001E-2</v>
      </c>
      <c r="BC471" s="1">
        <v>45364</v>
      </c>
      <c r="BD471">
        <v>5.3150000000000004</v>
      </c>
      <c r="BE471">
        <f t="shared" si="260"/>
        <v>5.3150000000000003E-2</v>
      </c>
      <c r="BG471" s="1">
        <v>45364</v>
      </c>
      <c r="BH471">
        <v>4.7750000000000004</v>
      </c>
      <c r="BI471">
        <f t="shared" si="261"/>
        <v>4.7750000000000001E-2</v>
      </c>
      <c r="BK471" s="1">
        <v>37214</v>
      </c>
      <c r="BL471">
        <v>1.65977348660554</v>
      </c>
      <c r="BM471">
        <f t="shared" si="271"/>
        <v>1.65977348660554E-2</v>
      </c>
      <c r="BP471" s="1">
        <v>45348</v>
      </c>
      <c r="BQ471">
        <v>185.07040000000001</v>
      </c>
      <c r="BR471">
        <f t="shared" si="262"/>
        <v>1.8507040000000001</v>
      </c>
      <c r="BT471" s="1">
        <v>45350</v>
      </c>
      <c r="BU471">
        <v>3.9420000000000002</v>
      </c>
      <c r="BV471">
        <f t="shared" si="263"/>
        <v>3.9420000000000004E-2</v>
      </c>
      <c r="BX471" s="1">
        <v>45350</v>
      </c>
      <c r="BY471">
        <v>3.915</v>
      </c>
      <c r="BZ471">
        <f t="shared" si="264"/>
        <v>3.9149999999999997E-2</v>
      </c>
      <c r="CB471" s="1">
        <v>45364</v>
      </c>
      <c r="CC471">
        <v>3.65</v>
      </c>
      <c r="CD471">
        <f t="shared" si="265"/>
        <v>3.6499999999999998E-2</v>
      </c>
      <c r="CG471" s="1"/>
      <c r="CJ471" s="1"/>
      <c r="CL471" s="1"/>
      <c r="CM471" s="1"/>
      <c r="CP471" s="1"/>
      <c r="CS471" s="1"/>
      <c r="CV471" s="1"/>
      <c r="CY471" s="1"/>
      <c r="DB471" s="1"/>
    </row>
    <row r="472" spans="1:106" x14ac:dyDescent="0.3">
      <c r="A472" s="21">
        <f t="shared" si="266"/>
        <v>46471</v>
      </c>
      <c r="B472" s="18">
        <f t="shared" si="243"/>
        <v>112.421875</v>
      </c>
      <c r="C472">
        <f t="shared" si="238"/>
        <v>115</v>
      </c>
      <c r="D472">
        <f t="shared" ca="1" si="248"/>
        <v>-1.2861111111111112</v>
      </c>
      <c r="E472">
        <f ca="1">IF(currency="USD",'Future et co'!F472,IF(currency="EUR",'Future et co'!G472,FALSE))</f>
        <v>3.6070000000000005E-2</v>
      </c>
      <c r="F472">
        <f t="shared" ca="1" si="249"/>
        <v>3.6070000000000005E-2</v>
      </c>
      <c r="G472">
        <f t="shared" ca="1" si="250"/>
        <v>2.0569999999999998E-2</v>
      </c>
      <c r="I472" s="21">
        <f t="shared" si="267"/>
        <v>45596</v>
      </c>
      <c r="J472" s="18">
        <f t="shared" si="244"/>
        <v>0</v>
      </c>
      <c r="K472">
        <f t="shared" si="242"/>
        <v>0</v>
      </c>
      <c r="L472">
        <f t="shared" ca="1" si="251"/>
        <v>1.1444444444444444</v>
      </c>
      <c r="M472">
        <f t="shared" ca="1" si="245"/>
        <v>4.2015000000000004E-2</v>
      </c>
      <c r="O472" s="21">
        <f t="shared" si="268"/>
        <v>45596</v>
      </c>
      <c r="P472" s="18">
        <f t="shared" si="246"/>
        <v>0</v>
      </c>
      <c r="Q472">
        <f t="shared" si="252"/>
        <v>0</v>
      </c>
      <c r="R472">
        <f t="shared" ca="1" si="253"/>
        <v>1.1444444444444444</v>
      </c>
      <c r="S472">
        <f t="shared" ca="1" si="247"/>
        <v>4.2015000000000004E-2</v>
      </c>
      <c r="U472" s="21">
        <f t="shared" si="254"/>
        <v>46366</v>
      </c>
      <c r="V472" s="18">
        <f t="shared" si="255"/>
        <v>3.6070000000000002</v>
      </c>
      <c r="W472">
        <f t="shared" si="239"/>
        <v>3.6070000000000005E-2</v>
      </c>
      <c r="Y472" s="21">
        <f t="shared" si="269"/>
        <v>46366</v>
      </c>
      <c r="Z472" s="18">
        <f t="shared" si="256"/>
        <v>3.548</v>
      </c>
      <c r="AA472">
        <f t="shared" si="240"/>
        <v>3.5479999999999998E-2</v>
      </c>
      <c r="AC472" s="21">
        <f t="shared" si="270"/>
        <v>46226</v>
      </c>
      <c r="AD472" s="18">
        <f t="shared" si="257"/>
        <v>3.7282999999999999</v>
      </c>
      <c r="AE472">
        <f t="shared" si="241"/>
        <v>3.7282999999999997E-2</v>
      </c>
      <c r="AH472" s="21">
        <v>44425</v>
      </c>
      <c r="AI472" s="18">
        <v>4379.3999999999996</v>
      </c>
      <c r="AJ472" s="18">
        <v>1.01E-2</v>
      </c>
      <c r="AL472" s="21">
        <v>44425</v>
      </c>
      <c r="AM472" s="18">
        <v>4379.3999999999996</v>
      </c>
      <c r="AN472" s="18">
        <v>1.01E-2</v>
      </c>
      <c r="AP472" s="21">
        <v>44425</v>
      </c>
      <c r="AQ472" s="18">
        <v>4379.3999999999996</v>
      </c>
      <c r="AR472" s="18">
        <v>1.01E-2</v>
      </c>
      <c r="AU472" s="1">
        <v>45363</v>
      </c>
      <c r="AV472">
        <v>5.3339999999999996</v>
      </c>
      <c r="AW472">
        <f t="shared" si="258"/>
        <v>5.3339999999999999E-2</v>
      </c>
      <c r="AY472" s="1">
        <v>45363</v>
      </c>
      <c r="AZ472">
        <v>5.2289000000000003</v>
      </c>
      <c r="BA472">
        <f t="shared" si="259"/>
        <v>5.2289000000000002E-2</v>
      </c>
      <c r="BC472" s="1">
        <v>45363</v>
      </c>
      <c r="BD472">
        <v>5.2859999999999996</v>
      </c>
      <c r="BE472">
        <f t="shared" si="260"/>
        <v>5.2859999999999997E-2</v>
      </c>
      <c r="BG472" s="1">
        <v>45363</v>
      </c>
      <c r="BH472">
        <v>4.7240000000000002</v>
      </c>
      <c r="BI472">
        <f t="shared" si="261"/>
        <v>4.7240000000000004E-2</v>
      </c>
      <c r="BK472" s="1">
        <v>37215</v>
      </c>
      <c r="BL472">
        <v>1.7024956980303501</v>
      </c>
      <c r="BM472">
        <f t="shared" si="271"/>
        <v>1.7024956980303499E-2</v>
      </c>
      <c r="BP472" s="1">
        <v>45345</v>
      </c>
      <c r="BQ472">
        <v>185.96420000000001</v>
      </c>
      <c r="BR472">
        <f t="shared" si="262"/>
        <v>1.859642</v>
      </c>
      <c r="BT472" s="1">
        <v>45349</v>
      </c>
      <c r="BU472">
        <v>3.952</v>
      </c>
      <c r="BV472">
        <f t="shared" si="263"/>
        <v>3.952E-2</v>
      </c>
      <c r="BX472" s="1">
        <v>45349</v>
      </c>
      <c r="BY472">
        <v>3.9180000000000001</v>
      </c>
      <c r="BZ472">
        <f t="shared" si="264"/>
        <v>3.918E-2</v>
      </c>
      <c r="CB472" s="1">
        <v>45363</v>
      </c>
      <c r="CC472">
        <v>3.6560000000000001</v>
      </c>
      <c r="CD472">
        <f t="shared" si="265"/>
        <v>3.6560000000000002E-2</v>
      </c>
      <c r="CG472" s="1"/>
      <c r="CJ472" s="1"/>
      <c r="CL472" s="1"/>
      <c r="CM472" s="1"/>
      <c r="CP472" s="1"/>
      <c r="CS472" s="1"/>
      <c r="CV472" s="1"/>
      <c r="CY472" s="1"/>
      <c r="DB472" s="1"/>
    </row>
    <row r="473" spans="1:106" x14ac:dyDescent="0.3">
      <c r="A473" s="21">
        <f t="shared" si="266"/>
        <v>46472</v>
      </c>
      <c r="B473" s="18">
        <f t="shared" si="243"/>
        <v>112.421875</v>
      </c>
      <c r="C473">
        <f t="shared" ref="C473:C536" si="272">CEILING(B473,$C$9)</f>
        <v>115</v>
      </c>
      <c r="D473">
        <f t="shared" ca="1" si="248"/>
        <v>-1.288888888888889</v>
      </c>
      <c r="E473">
        <f ca="1">IF(currency="USD",'Future et co'!F473,IF(currency="EUR",'Future et co'!G473,FALSE))</f>
        <v>3.6070000000000005E-2</v>
      </c>
      <c r="F473">
        <f t="shared" ca="1" si="249"/>
        <v>3.6070000000000005E-2</v>
      </c>
      <c r="G473">
        <f t="shared" ca="1" si="250"/>
        <v>2.0569999999999998E-2</v>
      </c>
      <c r="I473" s="21">
        <f t="shared" si="267"/>
        <v>45597</v>
      </c>
      <c r="J473" s="18">
        <f t="shared" si="244"/>
        <v>0</v>
      </c>
      <c r="K473">
        <f t="shared" si="242"/>
        <v>0</v>
      </c>
      <c r="L473">
        <f t="shared" ca="1" si="251"/>
        <v>1.1416666666666666</v>
      </c>
      <c r="M473">
        <f t="shared" ca="1" si="245"/>
        <v>4.2359999999999995E-2</v>
      </c>
      <c r="O473" s="21">
        <f t="shared" si="268"/>
        <v>45597</v>
      </c>
      <c r="P473" s="18">
        <f t="shared" si="246"/>
        <v>0</v>
      </c>
      <c r="Q473">
        <f t="shared" si="252"/>
        <v>0</v>
      </c>
      <c r="R473">
        <f t="shared" ca="1" si="253"/>
        <v>1.1416666666666666</v>
      </c>
      <c r="S473">
        <f t="shared" ca="1" si="247"/>
        <v>4.2359999999999995E-2</v>
      </c>
      <c r="U473" s="21">
        <f t="shared" si="254"/>
        <v>46367</v>
      </c>
      <c r="V473" s="18">
        <f t="shared" si="255"/>
        <v>3.6070000000000002</v>
      </c>
      <c r="W473">
        <f t="shared" si="239"/>
        <v>3.6070000000000005E-2</v>
      </c>
      <c r="Y473" s="21">
        <f t="shared" si="269"/>
        <v>46367</v>
      </c>
      <c r="Z473" s="18">
        <f t="shared" si="256"/>
        <v>3.548</v>
      </c>
      <c r="AA473">
        <f t="shared" si="240"/>
        <v>3.5479999999999998E-2</v>
      </c>
      <c r="AC473" s="21">
        <f t="shared" si="270"/>
        <v>46227</v>
      </c>
      <c r="AD473" s="18">
        <f t="shared" si="257"/>
        <v>3.7282999999999999</v>
      </c>
      <c r="AE473">
        <f t="shared" si="241"/>
        <v>3.7282999999999997E-2</v>
      </c>
      <c r="AH473" s="21">
        <v>44424</v>
      </c>
      <c r="AI473" s="18">
        <v>4414.8599999999997</v>
      </c>
      <c r="AJ473" s="18">
        <v>9.4999999999999998E-3</v>
      </c>
      <c r="AL473" s="21">
        <v>44424</v>
      </c>
      <c r="AM473" s="18">
        <v>4414.8599999999997</v>
      </c>
      <c r="AN473" s="18">
        <v>9.4999999999999998E-3</v>
      </c>
      <c r="AP473" s="21">
        <v>44424</v>
      </c>
      <c r="AQ473" s="18">
        <v>4414.8599999999997</v>
      </c>
      <c r="AR473" s="18">
        <v>9.4999999999999998E-3</v>
      </c>
      <c r="AU473" s="1">
        <v>45362</v>
      </c>
      <c r="AV473">
        <v>5.3098000000000001</v>
      </c>
      <c r="AW473">
        <f t="shared" si="258"/>
        <v>5.3097999999999999E-2</v>
      </c>
      <c r="AY473" s="1">
        <v>45362</v>
      </c>
      <c r="AZ473">
        <v>5.2123999999999997</v>
      </c>
      <c r="BA473">
        <f t="shared" si="259"/>
        <v>5.2123999999999997E-2</v>
      </c>
      <c r="BC473" s="1">
        <v>45362</v>
      </c>
      <c r="BD473">
        <v>5.2510000000000003</v>
      </c>
      <c r="BE473">
        <f t="shared" si="260"/>
        <v>5.2510000000000001E-2</v>
      </c>
      <c r="BG473" s="1">
        <v>45362</v>
      </c>
      <c r="BH473">
        <v>4.6790000000000003</v>
      </c>
      <c r="BI473">
        <f t="shared" si="261"/>
        <v>4.6790000000000005E-2</v>
      </c>
      <c r="BK473" s="1">
        <v>37216</v>
      </c>
      <c r="BL473">
        <v>1.6701072755821</v>
      </c>
      <c r="BM473">
        <f t="shared" si="271"/>
        <v>1.6701072755821E-2</v>
      </c>
      <c r="BP473" s="1">
        <v>45344</v>
      </c>
      <c r="BQ473">
        <v>185.1403</v>
      </c>
      <c r="BR473">
        <f t="shared" si="262"/>
        <v>1.8514029999999999</v>
      </c>
      <c r="BT473" s="1">
        <v>45348</v>
      </c>
      <c r="BU473">
        <v>3.952</v>
      </c>
      <c r="BV473">
        <f t="shared" si="263"/>
        <v>3.952E-2</v>
      </c>
      <c r="BX473" s="1">
        <v>45348</v>
      </c>
      <c r="BY473">
        <v>3.9009999999999998</v>
      </c>
      <c r="BZ473">
        <f t="shared" si="264"/>
        <v>3.9009999999999996E-2</v>
      </c>
      <c r="CB473" s="1">
        <v>45362</v>
      </c>
      <c r="CC473">
        <v>3.6280000000000001</v>
      </c>
      <c r="CD473">
        <f t="shared" si="265"/>
        <v>3.628E-2</v>
      </c>
      <c r="CG473" s="1"/>
      <c r="CJ473" s="1"/>
      <c r="CL473" s="1"/>
      <c r="CM473" s="1"/>
      <c r="CP473" s="1"/>
      <c r="CS473" s="1"/>
      <c r="CV473" s="1"/>
      <c r="CY473" s="1"/>
      <c r="DB473" s="1"/>
    </row>
    <row r="474" spans="1:106" x14ac:dyDescent="0.3">
      <c r="A474" s="21">
        <f t="shared" si="266"/>
        <v>46475</v>
      </c>
      <c r="B474" s="18">
        <f t="shared" si="243"/>
        <v>112.421875</v>
      </c>
      <c r="C474">
        <f t="shared" si="272"/>
        <v>115</v>
      </c>
      <c r="D474">
        <f t="shared" ca="1" si="248"/>
        <v>-1.2972222222222223</v>
      </c>
      <c r="E474">
        <f ca="1">IF(currency="USD",'Future et co'!F474,IF(currency="EUR",'Future et co'!G474,FALSE))</f>
        <v>3.6070000000000005E-2</v>
      </c>
      <c r="F474">
        <f t="shared" ca="1" si="249"/>
        <v>3.6070000000000005E-2</v>
      </c>
      <c r="G474">
        <f t="shared" ca="1" si="250"/>
        <v>2.0569999999999998E-2</v>
      </c>
      <c r="I474" s="21">
        <f t="shared" si="267"/>
        <v>45600</v>
      </c>
      <c r="J474" s="18">
        <f t="shared" si="244"/>
        <v>0</v>
      </c>
      <c r="K474">
        <f t="shared" si="242"/>
        <v>0</v>
      </c>
      <c r="L474">
        <f t="shared" ca="1" si="251"/>
        <v>1.1333333333333333</v>
      </c>
      <c r="M474">
        <f t="shared" ca="1" si="245"/>
        <v>4.2020000000000002E-2</v>
      </c>
      <c r="O474" s="21">
        <f t="shared" si="268"/>
        <v>45600</v>
      </c>
      <c r="P474" s="18">
        <f t="shared" si="246"/>
        <v>0</v>
      </c>
      <c r="Q474">
        <f t="shared" si="252"/>
        <v>0</v>
      </c>
      <c r="R474">
        <f t="shared" ca="1" si="253"/>
        <v>1.1333333333333333</v>
      </c>
      <c r="S474">
        <f t="shared" ca="1" si="247"/>
        <v>4.2020000000000002E-2</v>
      </c>
      <c r="U474" s="21">
        <f t="shared" si="254"/>
        <v>46370</v>
      </c>
      <c r="V474" s="18">
        <f t="shared" si="255"/>
        <v>3.6070000000000002</v>
      </c>
      <c r="W474">
        <f t="shared" si="239"/>
        <v>3.6070000000000005E-2</v>
      </c>
      <c r="Y474" s="21">
        <f t="shared" si="269"/>
        <v>46370</v>
      </c>
      <c r="Z474" s="18">
        <f t="shared" si="256"/>
        <v>3.548</v>
      </c>
      <c r="AA474">
        <f t="shared" si="240"/>
        <v>3.5479999999999998E-2</v>
      </c>
      <c r="AC474" s="21">
        <f t="shared" si="270"/>
        <v>46230</v>
      </c>
      <c r="AD474" s="18">
        <f t="shared" si="257"/>
        <v>3.7282999999999999</v>
      </c>
      <c r="AE474">
        <f t="shared" si="241"/>
        <v>3.7282999999999997E-2</v>
      </c>
      <c r="AH474" s="21">
        <v>44421</v>
      </c>
      <c r="AI474" s="18">
        <v>4408.1000000000004</v>
      </c>
      <c r="AJ474" s="18">
        <v>8.8999999999999999E-3</v>
      </c>
      <c r="AL474" s="21">
        <v>44421</v>
      </c>
      <c r="AM474" s="18">
        <v>4408.1000000000004</v>
      </c>
      <c r="AN474" s="18">
        <v>8.8999999999999999E-3</v>
      </c>
      <c r="AP474" s="21">
        <v>44421</v>
      </c>
      <c r="AQ474" s="18">
        <v>4408.1000000000004</v>
      </c>
      <c r="AR474" s="18">
        <v>8.8999999999999999E-3</v>
      </c>
      <c r="AU474" s="1">
        <v>45359</v>
      </c>
      <c r="AV474">
        <v>5.3047000000000004</v>
      </c>
      <c r="AW474">
        <f t="shared" si="258"/>
        <v>5.3047000000000004E-2</v>
      </c>
      <c r="AY474" s="1">
        <v>45359</v>
      </c>
      <c r="AZ474">
        <v>5.2023000000000001</v>
      </c>
      <c r="BA474">
        <f t="shared" si="259"/>
        <v>5.2023E-2</v>
      </c>
      <c r="BC474" s="1">
        <v>45359</v>
      </c>
      <c r="BD474">
        <v>5.2220000000000004</v>
      </c>
      <c r="BE474">
        <f t="shared" si="260"/>
        <v>5.2220000000000003E-2</v>
      </c>
      <c r="BG474" s="1">
        <v>45359</v>
      </c>
      <c r="BH474">
        <v>4.6369999999999996</v>
      </c>
      <c r="BI474">
        <f t="shared" si="261"/>
        <v>4.6369999999999995E-2</v>
      </c>
      <c r="BK474" s="1">
        <v>37222</v>
      </c>
      <c r="BL474">
        <v>1.65939815994788</v>
      </c>
      <c r="BM474">
        <f t="shared" si="271"/>
        <v>1.6593981599478801E-2</v>
      </c>
      <c r="BP474" s="1">
        <v>45343</v>
      </c>
      <c r="BQ474">
        <v>185.1542</v>
      </c>
      <c r="BR474">
        <f t="shared" si="262"/>
        <v>1.851542</v>
      </c>
      <c r="BT474" s="1">
        <v>45345</v>
      </c>
      <c r="BU474">
        <v>3.9329999999999998</v>
      </c>
      <c r="BV474">
        <f t="shared" si="263"/>
        <v>3.9329999999999997E-2</v>
      </c>
      <c r="BX474" s="1">
        <v>45345</v>
      </c>
      <c r="BY474">
        <v>3.9140000000000001</v>
      </c>
      <c r="BZ474">
        <f t="shared" si="264"/>
        <v>3.9140000000000001E-2</v>
      </c>
      <c r="CB474" s="1">
        <v>45359</v>
      </c>
      <c r="CC474">
        <v>3.6139999999999999</v>
      </c>
      <c r="CD474">
        <f t="shared" si="265"/>
        <v>3.6139999999999999E-2</v>
      </c>
      <c r="CG474" s="1"/>
      <c r="CJ474" s="1"/>
      <c r="CL474" s="1"/>
      <c r="CM474" s="1"/>
      <c r="CP474" s="1"/>
      <c r="CS474" s="1"/>
      <c r="CV474" s="1"/>
      <c r="CY474" s="1"/>
      <c r="DB474" s="1"/>
    </row>
    <row r="475" spans="1:106" x14ac:dyDescent="0.3">
      <c r="A475" s="21">
        <f t="shared" si="266"/>
        <v>46476</v>
      </c>
      <c r="B475" s="18">
        <f t="shared" si="243"/>
        <v>112.421875</v>
      </c>
      <c r="C475">
        <f t="shared" si="272"/>
        <v>115</v>
      </c>
      <c r="D475">
        <f t="shared" ca="1" si="248"/>
        <v>-1.3</v>
      </c>
      <c r="E475">
        <f ca="1">IF(currency="USD",'Future et co'!F475,IF(currency="EUR",'Future et co'!G475,FALSE))</f>
        <v>3.6070000000000005E-2</v>
      </c>
      <c r="F475">
        <f t="shared" ca="1" si="249"/>
        <v>3.6070000000000005E-2</v>
      </c>
      <c r="G475">
        <f t="shared" ca="1" si="250"/>
        <v>2.0569999999999998E-2</v>
      </c>
      <c r="I475" s="21">
        <f t="shared" si="267"/>
        <v>45601</v>
      </c>
      <c r="J475" s="18">
        <f t="shared" si="244"/>
        <v>0</v>
      </c>
      <c r="K475">
        <f t="shared" si="242"/>
        <v>0</v>
      </c>
      <c r="L475">
        <f t="shared" ca="1" si="251"/>
        <v>1.1305555555555555</v>
      </c>
      <c r="M475">
        <f t="shared" ca="1" si="245"/>
        <v>4.2180000000000002E-2</v>
      </c>
      <c r="O475" s="21">
        <f t="shared" si="268"/>
        <v>45601</v>
      </c>
      <c r="P475" s="18">
        <f t="shared" si="246"/>
        <v>0</v>
      </c>
      <c r="Q475">
        <f t="shared" si="252"/>
        <v>0</v>
      </c>
      <c r="R475">
        <f t="shared" ca="1" si="253"/>
        <v>1.1305555555555555</v>
      </c>
      <c r="S475">
        <f t="shared" ca="1" si="247"/>
        <v>4.2180000000000002E-2</v>
      </c>
      <c r="U475" s="21">
        <f t="shared" si="254"/>
        <v>46371</v>
      </c>
      <c r="V475" s="18">
        <f t="shared" si="255"/>
        <v>3.6070000000000002</v>
      </c>
      <c r="W475">
        <f t="shared" si="239"/>
        <v>3.6070000000000005E-2</v>
      </c>
      <c r="Y475" s="21">
        <f t="shared" si="269"/>
        <v>46371</v>
      </c>
      <c r="Z475" s="18">
        <f t="shared" si="256"/>
        <v>3.548</v>
      </c>
      <c r="AA475">
        <f t="shared" si="240"/>
        <v>3.5479999999999998E-2</v>
      </c>
      <c r="AC475" s="21">
        <f t="shared" si="270"/>
        <v>46231</v>
      </c>
      <c r="AD475" s="18">
        <f t="shared" si="257"/>
        <v>3.7282999999999999</v>
      </c>
      <c r="AE475">
        <f t="shared" si="241"/>
        <v>3.7282999999999997E-2</v>
      </c>
      <c r="AH475" s="21">
        <v>44420</v>
      </c>
      <c r="AI475" s="18">
        <v>4392.45</v>
      </c>
      <c r="AJ475" s="18">
        <v>0.01</v>
      </c>
      <c r="AL475" s="21">
        <v>44420</v>
      </c>
      <c r="AM475" s="18">
        <v>4392.45</v>
      </c>
      <c r="AN475" s="18">
        <v>0.01</v>
      </c>
      <c r="AP475" s="21">
        <v>44420</v>
      </c>
      <c r="AQ475" s="18">
        <v>4392.45</v>
      </c>
      <c r="AR475" s="18">
        <v>0.01</v>
      </c>
      <c r="AU475" s="1">
        <v>45358</v>
      </c>
      <c r="AV475">
        <v>5.3034999999999997</v>
      </c>
      <c r="AW475">
        <f t="shared" si="258"/>
        <v>5.3034999999999999E-2</v>
      </c>
      <c r="AY475" s="1">
        <v>45358</v>
      </c>
      <c r="AZ475">
        <v>5.2023000000000001</v>
      </c>
      <c r="BA475">
        <f t="shared" si="259"/>
        <v>5.2023E-2</v>
      </c>
      <c r="BC475" s="1">
        <v>45358</v>
      </c>
      <c r="BD475">
        <v>5.2389999999999999</v>
      </c>
      <c r="BE475">
        <f t="shared" si="260"/>
        <v>5.2389999999999999E-2</v>
      </c>
      <c r="BG475" s="1">
        <v>45358</v>
      </c>
      <c r="BH475">
        <v>4.6680000000000001</v>
      </c>
      <c r="BI475">
        <f t="shared" si="261"/>
        <v>4.6679999999999999E-2</v>
      </c>
      <c r="BK475" s="1">
        <v>37223</v>
      </c>
      <c r="BL475">
        <v>1.6862361229412299</v>
      </c>
      <c r="BM475">
        <f t="shared" si="271"/>
        <v>1.6862361229412301E-2</v>
      </c>
      <c r="BP475" s="1">
        <v>45342</v>
      </c>
      <c r="BQ475">
        <v>186.0899</v>
      </c>
      <c r="BR475">
        <f t="shared" si="262"/>
        <v>1.8608990000000001</v>
      </c>
      <c r="BT475" s="1">
        <v>45344</v>
      </c>
      <c r="BU475">
        <v>3.9449999999999998</v>
      </c>
      <c r="BV475">
        <f t="shared" si="263"/>
        <v>3.9449999999999999E-2</v>
      </c>
      <c r="BX475" s="1">
        <v>45344</v>
      </c>
      <c r="BY475">
        <v>3.907</v>
      </c>
      <c r="BZ475">
        <f t="shared" si="264"/>
        <v>3.9070000000000001E-2</v>
      </c>
      <c r="CB475" s="1">
        <v>45358</v>
      </c>
      <c r="CC475">
        <v>3.6539999999999999</v>
      </c>
      <c r="CD475">
        <f t="shared" si="265"/>
        <v>3.6539999999999996E-2</v>
      </c>
      <c r="CG475" s="1"/>
      <c r="CJ475" s="1"/>
      <c r="CL475" s="1"/>
      <c r="CM475" s="1"/>
      <c r="CP475" s="1"/>
      <c r="CS475" s="1"/>
      <c r="CV475" s="1"/>
      <c r="CY475" s="1"/>
      <c r="DB475" s="1"/>
    </row>
    <row r="476" spans="1:106" x14ac:dyDescent="0.3">
      <c r="A476" s="21">
        <f t="shared" si="266"/>
        <v>46477</v>
      </c>
      <c r="B476" s="18">
        <f t="shared" si="243"/>
        <v>112.421875</v>
      </c>
      <c r="C476">
        <f t="shared" si="272"/>
        <v>115</v>
      </c>
      <c r="D476">
        <f t="shared" ca="1" si="248"/>
        <v>-1.3027777777777778</v>
      </c>
      <c r="E476">
        <f ca="1">IF(currency="USD",'Future et co'!F476,IF(currency="EUR",'Future et co'!G476,FALSE))</f>
        <v>3.6070000000000005E-2</v>
      </c>
      <c r="F476">
        <f t="shared" ca="1" si="249"/>
        <v>3.6070000000000005E-2</v>
      </c>
      <c r="G476">
        <f t="shared" ca="1" si="250"/>
        <v>2.0569999999999998E-2</v>
      </c>
      <c r="I476" s="21">
        <f t="shared" si="267"/>
        <v>45602</v>
      </c>
      <c r="J476" s="18">
        <f t="shared" si="244"/>
        <v>0</v>
      </c>
      <c r="K476">
        <f t="shared" si="242"/>
        <v>0</v>
      </c>
      <c r="L476">
        <f t="shared" ca="1" si="251"/>
        <v>1.1277777777777778</v>
      </c>
      <c r="M476">
        <f t="shared" ca="1" si="245"/>
        <v>4.3139999999999998E-2</v>
      </c>
      <c r="O476" s="21">
        <f t="shared" si="268"/>
        <v>45602</v>
      </c>
      <c r="P476" s="18">
        <f t="shared" si="246"/>
        <v>0</v>
      </c>
      <c r="Q476">
        <f t="shared" si="252"/>
        <v>0</v>
      </c>
      <c r="R476">
        <f t="shared" ca="1" si="253"/>
        <v>1.1277777777777778</v>
      </c>
      <c r="S476">
        <f t="shared" ca="1" si="247"/>
        <v>4.3139999999999998E-2</v>
      </c>
      <c r="U476" s="21">
        <f t="shared" si="254"/>
        <v>46372</v>
      </c>
      <c r="V476" s="18">
        <f t="shared" si="255"/>
        <v>3.6070000000000002</v>
      </c>
      <c r="W476">
        <f t="shared" si="239"/>
        <v>3.6070000000000005E-2</v>
      </c>
      <c r="Y476" s="21">
        <f t="shared" si="269"/>
        <v>46372</v>
      </c>
      <c r="Z476" s="18">
        <f t="shared" si="256"/>
        <v>3.548</v>
      </c>
      <c r="AA476">
        <f t="shared" si="240"/>
        <v>3.5479999999999998E-2</v>
      </c>
      <c r="AC476" s="21">
        <f t="shared" si="270"/>
        <v>46232</v>
      </c>
      <c r="AD476" s="18">
        <f t="shared" si="257"/>
        <v>3.7282999999999999</v>
      </c>
      <c r="AE476">
        <f t="shared" si="241"/>
        <v>3.7282999999999997E-2</v>
      </c>
      <c r="AH476" s="21">
        <v>44419</v>
      </c>
      <c r="AI476" s="18">
        <v>4387.22</v>
      </c>
      <c r="AJ476" s="18">
        <v>8.9999999999999993E-3</v>
      </c>
      <c r="AL476" s="21">
        <v>44419</v>
      </c>
      <c r="AM476" s="18">
        <v>4387.22</v>
      </c>
      <c r="AN476" s="18">
        <v>8.9999999999999993E-3</v>
      </c>
      <c r="AP476" s="21">
        <v>44419</v>
      </c>
      <c r="AQ476" s="18">
        <v>4387.22</v>
      </c>
      <c r="AR476" s="18">
        <v>8.9999999999999993E-3</v>
      </c>
      <c r="AU476" s="1">
        <v>45357</v>
      </c>
      <c r="AV476">
        <v>5.3103999999999996</v>
      </c>
      <c r="AW476">
        <f t="shared" si="258"/>
        <v>5.3103999999999998E-2</v>
      </c>
      <c r="AY476" s="1">
        <v>45357</v>
      </c>
      <c r="AZ476">
        <v>5.2224000000000004</v>
      </c>
      <c r="BA476">
        <f t="shared" si="259"/>
        <v>5.2224000000000007E-2</v>
      </c>
      <c r="BC476" s="1">
        <v>45357</v>
      </c>
      <c r="BD476">
        <v>5.2779999999999996</v>
      </c>
      <c r="BE476">
        <f t="shared" si="260"/>
        <v>5.2779999999999994E-2</v>
      </c>
      <c r="BG476" s="1">
        <v>45357</v>
      </c>
      <c r="BH476">
        <v>4.7210000000000001</v>
      </c>
      <c r="BI476">
        <f t="shared" si="261"/>
        <v>4.7210000000000002E-2</v>
      </c>
      <c r="BK476" s="1">
        <v>37224</v>
      </c>
      <c r="BL476">
        <v>1.6696573301756199</v>
      </c>
      <c r="BM476">
        <f t="shared" si="271"/>
        <v>1.6696573301756199E-2</v>
      </c>
      <c r="BP476" s="1">
        <v>45341</v>
      </c>
      <c r="BQ476">
        <v>185.51730000000001</v>
      </c>
      <c r="BR476">
        <f t="shared" si="262"/>
        <v>1.855173</v>
      </c>
      <c r="BT476" s="1">
        <v>45343</v>
      </c>
      <c r="BU476">
        <v>3.9460000000000002</v>
      </c>
      <c r="BV476">
        <f t="shared" si="263"/>
        <v>3.9460000000000002E-2</v>
      </c>
      <c r="BX476" s="1">
        <v>45343</v>
      </c>
      <c r="BY476">
        <v>3.911</v>
      </c>
      <c r="BZ476">
        <f t="shared" si="264"/>
        <v>3.9109999999999999E-2</v>
      </c>
      <c r="CB476" s="1">
        <v>45357</v>
      </c>
      <c r="CC476">
        <v>3.6640000000000001</v>
      </c>
      <c r="CD476">
        <f t="shared" si="265"/>
        <v>3.6639999999999999E-2</v>
      </c>
      <c r="CG476" s="1"/>
      <c r="CJ476" s="1"/>
      <c r="CL476" s="1"/>
      <c r="CM476" s="1"/>
      <c r="CP476" s="1"/>
      <c r="CS476" s="1"/>
      <c r="CV476" s="1"/>
      <c r="CY476" s="1"/>
      <c r="DB476" s="1"/>
    </row>
    <row r="477" spans="1:106" x14ac:dyDescent="0.3">
      <c r="A477" s="21">
        <f t="shared" si="266"/>
        <v>46478</v>
      </c>
      <c r="B477" s="18">
        <f t="shared" si="243"/>
        <v>112.421875</v>
      </c>
      <c r="C477">
        <f t="shared" si="272"/>
        <v>115</v>
      </c>
      <c r="D477">
        <f t="shared" ca="1" si="248"/>
        <v>-1.3055555555555556</v>
      </c>
      <c r="E477">
        <f ca="1">IF(currency="USD",'Future et co'!F477,IF(currency="EUR",'Future et co'!G477,FALSE))</f>
        <v>3.6070000000000005E-2</v>
      </c>
      <c r="F477">
        <f t="shared" ca="1" si="249"/>
        <v>3.6070000000000005E-2</v>
      </c>
      <c r="G477">
        <f t="shared" ca="1" si="250"/>
        <v>2.0569999999999998E-2</v>
      </c>
      <c r="I477" s="21">
        <f t="shared" si="267"/>
        <v>45603</v>
      </c>
      <c r="J477" s="18">
        <f t="shared" si="244"/>
        <v>0</v>
      </c>
      <c r="K477">
        <f t="shared" si="242"/>
        <v>0</v>
      </c>
      <c r="L477">
        <f t="shared" ca="1" si="251"/>
        <v>1.125</v>
      </c>
      <c r="M477">
        <f t="shared" ca="1" si="245"/>
        <v>4.2470000000000001E-2</v>
      </c>
      <c r="O477" s="21">
        <f t="shared" si="268"/>
        <v>45603</v>
      </c>
      <c r="P477" s="18">
        <f t="shared" si="246"/>
        <v>0</v>
      </c>
      <c r="Q477">
        <f t="shared" si="252"/>
        <v>0</v>
      </c>
      <c r="R477">
        <f t="shared" ca="1" si="253"/>
        <v>1.125</v>
      </c>
      <c r="S477">
        <f t="shared" ca="1" si="247"/>
        <v>4.2470000000000001E-2</v>
      </c>
      <c r="U477" s="21">
        <f t="shared" si="254"/>
        <v>46373</v>
      </c>
      <c r="V477" s="18">
        <f t="shared" si="255"/>
        <v>3.6070000000000002</v>
      </c>
      <c r="W477">
        <f t="shared" si="239"/>
        <v>3.6070000000000005E-2</v>
      </c>
      <c r="Y477" s="21">
        <f t="shared" si="269"/>
        <v>46373</v>
      </c>
      <c r="Z477" s="18">
        <f t="shared" si="256"/>
        <v>3.548</v>
      </c>
      <c r="AA477">
        <f t="shared" si="240"/>
        <v>3.5479999999999998E-2</v>
      </c>
      <c r="AC477" s="21">
        <f t="shared" si="270"/>
        <v>46233</v>
      </c>
      <c r="AD477" s="18">
        <f t="shared" si="257"/>
        <v>3.7282999999999999</v>
      </c>
      <c r="AE477">
        <f t="shared" si="241"/>
        <v>3.7282999999999997E-2</v>
      </c>
      <c r="AH477" s="21">
        <v>44418</v>
      </c>
      <c r="AI477" s="18">
        <v>4374.62</v>
      </c>
      <c r="AJ477" s="18">
        <v>9.1999999999999998E-3</v>
      </c>
      <c r="AL477" s="21">
        <v>44418</v>
      </c>
      <c r="AM477" s="18">
        <v>4374.62</v>
      </c>
      <c r="AN477" s="18">
        <v>9.1999999999999998E-3</v>
      </c>
      <c r="AP477" s="21">
        <v>44418</v>
      </c>
      <c r="AQ477" s="18">
        <v>4374.62</v>
      </c>
      <c r="AR477" s="18">
        <v>9.1999999999999998E-3</v>
      </c>
      <c r="AU477" s="1">
        <v>45356</v>
      </c>
      <c r="AV477">
        <v>5.3150000000000004</v>
      </c>
      <c r="AW477">
        <f t="shared" si="258"/>
        <v>5.3150000000000003E-2</v>
      </c>
      <c r="AY477" s="1">
        <v>45356</v>
      </c>
      <c r="AZ477">
        <v>5.2229000000000001</v>
      </c>
      <c r="BA477">
        <f t="shared" si="259"/>
        <v>5.2228999999999998E-2</v>
      </c>
      <c r="BC477" s="1">
        <v>45356</v>
      </c>
      <c r="BD477">
        <v>5.2789999999999999</v>
      </c>
      <c r="BE477">
        <f t="shared" si="260"/>
        <v>5.2789999999999997E-2</v>
      </c>
      <c r="BG477" s="1">
        <v>45356</v>
      </c>
      <c r="BH477">
        <v>4.7130000000000001</v>
      </c>
      <c r="BI477">
        <f t="shared" si="261"/>
        <v>4.7129999999999998E-2</v>
      </c>
      <c r="BK477" s="1">
        <v>37225</v>
      </c>
      <c r="BL477">
        <v>1.6692495130145599</v>
      </c>
      <c r="BM477">
        <f t="shared" si="271"/>
        <v>1.6692495130145601E-2</v>
      </c>
      <c r="BP477" s="1">
        <v>45338</v>
      </c>
      <c r="BQ477">
        <v>185.67089999999999</v>
      </c>
      <c r="BR477">
        <f t="shared" si="262"/>
        <v>1.8567089999999999</v>
      </c>
      <c r="BT477" s="1">
        <v>45342</v>
      </c>
      <c r="BU477">
        <v>3.9430000000000001</v>
      </c>
      <c r="BV477">
        <f t="shared" si="263"/>
        <v>3.943E-2</v>
      </c>
      <c r="BX477" s="1">
        <v>45342</v>
      </c>
      <c r="BY477">
        <v>3.9279999999999999</v>
      </c>
      <c r="BZ477">
        <f t="shared" si="264"/>
        <v>3.9280000000000002E-2</v>
      </c>
      <c r="CB477" s="1">
        <v>45356</v>
      </c>
      <c r="CC477">
        <v>3.677</v>
      </c>
      <c r="CD477">
        <f t="shared" si="265"/>
        <v>3.6769999999999997E-2</v>
      </c>
      <c r="CG477" s="1"/>
      <c r="CJ477" s="1"/>
      <c r="CL477" s="1"/>
      <c r="CM477" s="1"/>
      <c r="CP477" s="1"/>
      <c r="CS477" s="1"/>
      <c r="CV477" s="1"/>
      <c r="CY477" s="1"/>
      <c r="DB477" s="1"/>
    </row>
    <row r="478" spans="1:106" x14ac:dyDescent="0.3">
      <c r="A478" s="21">
        <f t="shared" si="266"/>
        <v>46479</v>
      </c>
      <c r="B478" s="18">
        <f t="shared" si="243"/>
        <v>112.421875</v>
      </c>
      <c r="C478">
        <f t="shared" si="272"/>
        <v>115</v>
      </c>
      <c r="D478">
        <f t="shared" ca="1" si="248"/>
        <v>-1.3083333333333333</v>
      </c>
      <c r="E478">
        <f ca="1">IF(currency="USD",'Future et co'!F478,IF(currency="EUR",'Future et co'!G478,FALSE))</f>
        <v>3.6070000000000005E-2</v>
      </c>
      <c r="F478">
        <f t="shared" ca="1" si="249"/>
        <v>3.6070000000000005E-2</v>
      </c>
      <c r="G478">
        <f t="shared" ca="1" si="250"/>
        <v>2.0569999999999998E-2</v>
      </c>
      <c r="I478" s="21">
        <f t="shared" si="267"/>
        <v>45604</v>
      </c>
      <c r="J478" s="18">
        <f t="shared" si="244"/>
        <v>0</v>
      </c>
      <c r="K478">
        <f t="shared" si="242"/>
        <v>0</v>
      </c>
      <c r="L478">
        <f t="shared" ca="1" si="251"/>
        <v>1.1222222222222222</v>
      </c>
      <c r="M478">
        <f t="shared" ca="1" si="245"/>
        <v>4.308E-2</v>
      </c>
      <c r="O478" s="21">
        <f t="shared" si="268"/>
        <v>45604</v>
      </c>
      <c r="P478" s="18">
        <f t="shared" si="246"/>
        <v>0</v>
      </c>
      <c r="Q478">
        <f t="shared" si="252"/>
        <v>0</v>
      </c>
      <c r="R478">
        <f t="shared" ca="1" si="253"/>
        <v>1.1222222222222222</v>
      </c>
      <c r="S478">
        <f t="shared" ca="1" si="247"/>
        <v>4.308E-2</v>
      </c>
      <c r="U478" s="21">
        <f t="shared" si="254"/>
        <v>46374</v>
      </c>
      <c r="V478" s="18">
        <f t="shared" si="255"/>
        <v>3.6070000000000002</v>
      </c>
      <c r="W478">
        <f t="shared" si="239"/>
        <v>3.6070000000000005E-2</v>
      </c>
      <c r="Y478" s="21">
        <f t="shared" si="269"/>
        <v>46374</v>
      </c>
      <c r="Z478" s="18">
        <f t="shared" si="256"/>
        <v>3.548</v>
      </c>
      <c r="AA478">
        <f t="shared" si="240"/>
        <v>3.5479999999999998E-2</v>
      </c>
      <c r="AC478" s="21">
        <f t="shared" si="270"/>
        <v>46234</v>
      </c>
      <c r="AD478" s="18">
        <f t="shared" si="257"/>
        <v>3.7282999999999999</v>
      </c>
      <c r="AE478">
        <f t="shared" si="241"/>
        <v>3.7282999999999997E-2</v>
      </c>
      <c r="AH478" s="21">
        <v>44417</v>
      </c>
      <c r="AI478" s="18">
        <v>4375.09</v>
      </c>
      <c r="AJ478" s="18">
        <v>8.6E-3</v>
      </c>
      <c r="AL478" s="21">
        <v>44417</v>
      </c>
      <c r="AM478" s="18">
        <v>4375.09</v>
      </c>
      <c r="AN478" s="18">
        <v>8.6E-3</v>
      </c>
      <c r="AP478" s="21">
        <v>44417</v>
      </c>
      <c r="AQ478" s="18">
        <v>4375.09</v>
      </c>
      <c r="AR478" s="18">
        <v>8.6E-3</v>
      </c>
      <c r="AU478" s="1">
        <v>45355</v>
      </c>
      <c r="AV478">
        <v>5.3151999999999999</v>
      </c>
      <c r="AW478">
        <f t="shared" si="258"/>
        <v>5.3151999999999998E-2</v>
      </c>
      <c r="AY478" s="1">
        <v>45355</v>
      </c>
      <c r="AZ478">
        <v>5.2393999999999998</v>
      </c>
      <c r="BA478">
        <f t="shared" si="259"/>
        <v>5.2393999999999996E-2</v>
      </c>
      <c r="BC478" s="1">
        <v>45355</v>
      </c>
      <c r="BD478">
        <v>5.3090000000000002</v>
      </c>
      <c r="BE478">
        <f t="shared" si="260"/>
        <v>5.3089999999999998E-2</v>
      </c>
      <c r="BG478" s="1">
        <v>45355</v>
      </c>
      <c r="BH478">
        <v>4.7670000000000003</v>
      </c>
      <c r="BI478">
        <f t="shared" si="261"/>
        <v>4.7670000000000004E-2</v>
      </c>
      <c r="BK478" s="1">
        <v>37228</v>
      </c>
      <c r="BL478">
        <v>1.6836733027110999</v>
      </c>
      <c r="BM478">
        <f t="shared" si="271"/>
        <v>1.6836733027111001E-2</v>
      </c>
      <c r="BP478" s="1">
        <v>45337</v>
      </c>
      <c r="BQ478">
        <v>186.57859999999999</v>
      </c>
      <c r="BR478">
        <f t="shared" si="262"/>
        <v>1.8657859999999999</v>
      </c>
      <c r="BT478" s="1">
        <v>45341</v>
      </c>
      <c r="BU478">
        <v>3.9319999999999999</v>
      </c>
      <c r="BV478">
        <f t="shared" si="263"/>
        <v>3.9320000000000001E-2</v>
      </c>
      <c r="BX478" s="1">
        <v>45341</v>
      </c>
      <c r="BY478">
        <v>3.915</v>
      </c>
      <c r="BZ478">
        <f t="shared" si="264"/>
        <v>3.9149999999999997E-2</v>
      </c>
      <c r="CB478" s="1">
        <v>45355</v>
      </c>
      <c r="CC478">
        <v>3.6960000000000002</v>
      </c>
      <c r="CD478">
        <f t="shared" si="265"/>
        <v>3.696E-2</v>
      </c>
      <c r="CG478" s="1"/>
      <c r="CJ478" s="1"/>
      <c r="CL478" s="1"/>
      <c r="CM478" s="1"/>
      <c r="CP478" s="1"/>
      <c r="CS478" s="1"/>
      <c r="CV478" s="1"/>
      <c r="CY478" s="1"/>
      <c r="DB478" s="1"/>
    </row>
    <row r="479" spans="1:106" x14ac:dyDescent="0.3">
      <c r="A479" s="21">
        <f t="shared" si="266"/>
        <v>46482</v>
      </c>
      <c r="B479" s="18">
        <f t="shared" si="243"/>
        <v>112.421875</v>
      </c>
      <c r="C479">
        <f t="shared" si="272"/>
        <v>115</v>
      </c>
      <c r="D479">
        <f t="shared" ca="1" si="248"/>
        <v>-1.3166666666666667</v>
      </c>
      <c r="E479">
        <f ca="1">IF(currency="USD",'Future et co'!F479,IF(currency="EUR",'Future et co'!G479,FALSE))</f>
        <v>3.6070000000000005E-2</v>
      </c>
      <c r="F479">
        <f t="shared" ca="1" si="249"/>
        <v>3.6070000000000005E-2</v>
      </c>
      <c r="G479">
        <f t="shared" ca="1" si="250"/>
        <v>2.0569999999999998E-2</v>
      </c>
      <c r="I479" s="21">
        <f t="shared" si="267"/>
        <v>45607</v>
      </c>
      <c r="J479" s="18">
        <f t="shared" si="244"/>
        <v>0</v>
      </c>
      <c r="K479">
        <f t="shared" si="242"/>
        <v>0</v>
      </c>
      <c r="L479">
        <f t="shared" ca="1" si="251"/>
        <v>1.1138888888888889</v>
      </c>
      <c r="M479">
        <f t="shared" ca="1" si="245"/>
        <v>4.3109000000000001E-2</v>
      </c>
      <c r="O479" s="21">
        <f t="shared" si="268"/>
        <v>45607</v>
      </c>
      <c r="P479" s="18">
        <f t="shared" si="246"/>
        <v>0</v>
      </c>
      <c r="Q479">
        <f t="shared" si="252"/>
        <v>0</v>
      </c>
      <c r="R479">
        <f t="shared" ca="1" si="253"/>
        <v>1.1138888888888889</v>
      </c>
      <c r="S479">
        <f t="shared" ca="1" si="247"/>
        <v>4.3109000000000001E-2</v>
      </c>
      <c r="U479" s="21">
        <f t="shared" si="254"/>
        <v>46377</v>
      </c>
      <c r="V479" s="18">
        <f t="shared" si="255"/>
        <v>3.6070000000000002</v>
      </c>
      <c r="W479">
        <f t="shared" si="239"/>
        <v>3.6070000000000005E-2</v>
      </c>
      <c r="Y479" s="21">
        <f t="shared" si="269"/>
        <v>46377</v>
      </c>
      <c r="Z479" s="18">
        <f t="shared" si="256"/>
        <v>3.548</v>
      </c>
      <c r="AA479">
        <f t="shared" si="240"/>
        <v>3.5479999999999998E-2</v>
      </c>
      <c r="AC479" s="21">
        <f t="shared" si="270"/>
        <v>46237</v>
      </c>
      <c r="AD479" s="18">
        <f t="shared" si="257"/>
        <v>3.7282999999999999</v>
      </c>
      <c r="AE479">
        <f t="shared" si="241"/>
        <v>3.7282999999999997E-2</v>
      </c>
      <c r="AH479" s="21">
        <v>44414</v>
      </c>
      <c r="AI479" s="18">
        <v>4376.66</v>
      </c>
      <c r="AJ479" s="18">
        <v>8.8999999999999999E-3</v>
      </c>
      <c r="AL479" s="21">
        <v>44414</v>
      </c>
      <c r="AM479" s="18">
        <v>4376.66</v>
      </c>
      <c r="AN479" s="18">
        <v>8.8999999999999999E-3</v>
      </c>
      <c r="AP479" s="21">
        <v>44414</v>
      </c>
      <c r="AQ479" s="18">
        <v>4376.66</v>
      </c>
      <c r="AR479" s="18">
        <v>8.8999999999999999E-3</v>
      </c>
      <c r="AU479" s="1">
        <v>45352</v>
      </c>
      <c r="AV479">
        <v>5.3089000000000004</v>
      </c>
      <c r="AW479">
        <f t="shared" si="258"/>
        <v>5.3089000000000004E-2</v>
      </c>
      <c r="AY479" s="1">
        <v>45352</v>
      </c>
      <c r="AZ479">
        <v>5.2184999999999997</v>
      </c>
      <c r="BA479">
        <f t="shared" si="259"/>
        <v>5.2184999999999995E-2</v>
      </c>
      <c r="BC479" s="1">
        <v>45352</v>
      </c>
      <c r="BD479">
        <v>5.266</v>
      </c>
      <c r="BE479">
        <f t="shared" si="260"/>
        <v>5.2659999999999998E-2</v>
      </c>
      <c r="BG479" s="1">
        <v>45352</v>
      </c>
      <c r="BH479">
        <v>4.7089999999999996</v>
      </c>
      <c r="BI479">
        <f t="shared" si="261"/>
        <v>4.7089999999999993E-2</v>
      </c>
      <c r="BK479" s="1">
        <v>37229</v>
      </c>
      <c r="BL479">
        <v>1.66693778607203</v>
      </c>
      <c r="BM479">
        <f t="shared" si="271"/>
        <v>1.66693778607203E-2</v>
      </c>
      <c r="BP479" s="1">
        <v>45336</v>
      </c>
      <c r="BQ479">
        <v>186.52279999999999</v>
      </c>
      <c r="BR479">
        <f t="shared" si="262"/>
        <v>1.8652279999999999</v>
      </c>
      <c r="BT479" s="1">
        <v>45338</v>
      </c>
      <c r="BU479">
        <v>3.9329999999999998</v>
      </c>
      <c r="BV479">
        <f t="shared" si="263"/>
        <v>3.9329999999999997E-2</v>
      </c>
      <c r="BX479" s="1">
        <v>45338</v>
      </c>
      <c r="BY479">
        <v>3.895</v>
      </c>
      <c r="BZ479">
        <f t="shared" si="264"/>
        <v>3.8949999999999999E-2</v>
      </c>
      <c r="CB479" s="1">
        <v>45352</v>
      </c>
      <c r="CC479">
        <v>3.6869999999999998</v>
      </c>
      <c r="CD479">
        <f t="shared" si="265"/>
        <v>3.687E-2</v>
      </c>
      <c r="CG479" s="1"/>
      <c r="CJ479" s="1"/>
      <c r="CL479" s="1"/>
      <c r="CM479" s="1"/>
      <c r="CP479" s="1"/>
      <c r="CS479" s="1"/>
      <c r="CV479" s="1"/>
      <c r="CY479" s="1"/>
      <c r="DB479" s="1"/>
    </row>
    <row r="480" spans="1:106" x14ac:dyDescent="0.3">
      <c r="A480" s="21">
        <f t="shared" si="266"/>
        <v>46483</v>
      </c>
      <c r="B480" s="18">
        <f t="shared" si="243"/>
        <v>112.421875</v>
      </c>
      <c r="C480">
        <f t="shared" si="272"/>
        <v>115</v>
      </c>
      <c r="D480">
        <f t="shared" ca="1" si="248"/>
        <v>-1.3194444444444444</v>
      </c>
      <c r="E480">
        <f ca="1">IF(currency="USD",'Future et co'!F480,IF(currency="EUR",'Future et co'!G480,FALSE))</f>
        <v>3.6070000000000005E-2</v>
      </c>
      <c r="F480">
        <f t="shared" ca="1" si="249"/>
        <v>3.6070000000000005E-2</v>
      </c>
      <c r="G480">
        <f t="shared" ca="1" si="250"/>
        <v>2.0569999999999998E-2</v>
      </c>
      <c r="I480" s="21">
        <f t="shared" si="267"/>
        <v>45608</v>
      </c>
      <c r="J480" s="18">
        <f t="shared" si="244"/>
        <v>0</v>
      </c>
      <c r="K480">
        <f t="shared" si="242"/>
        <v>0</v>
      </c>
      <c r="L480">
        <f t="shared" ca="1" si="251"/>
        <v>1.1111111111111112</v>
      </c>
      <c r="M480">
        <f t="shared" ca="1" si="245"/>
        <v>4.3860000000000003E-2</v>
      </c>
      <c r="O480" s="21">
        <f t="shared" si="268"/>
        <v>45608</v>
      </c>
      <c r="P480" s="18">
        <f t="shared" si="246"/>
        <v>0</v>
      </c>
      <c r="Q480">
        <f t="shared" si="252"/>
        <v>0</v>
      </c>
      <c r="R480">
        <f t="shared" ca="1" si="253"/>
        <v>1.1111111111111112</v>
      </c>
      <c r="S480">
        <f t="shared" ca="1" si="247"/>
        <v>4.3860000000000003E-2</v>
      </c>
      <c r="U480" s="21">
        <f t="shared" si="254"/>
        <v>46378</v>
      </c>
      <c r="V480" s="18">
        <f t="shared" si="255"/>
        <v>3.6070000000000002</v>
      </c>
      <c r="W480">
        <f t="shared" si="239"/>
        <v>3.6070000000000005E-2</v>
      </c>
      <c r="Y480" s="21">
        <f t="shared" si="269"/>
        <v>46378</v>
      </c>
      <c r="Z480" s="18">
        <f t="shared" si="256"/>
        <v>3.548</v>
      </c>
      <c r="AA480">
        <f t="shared" si="240"/>
        <v>3.5479999999999998E-2</v>
      </c>
      <c r="AC480" s="21">
        <f t="shared" si="270"/>
        <v>46238</v>
      </c>
      <c r="AD480" s="18">
        <f t="shared" si="257"/>
        <v>3.7282999999999999</v>
      </c>
      <c r="AE480">
        <f t="shared" si="241"/>
        <v>3.7282999999999997E-2</v>
      </c>
      <c r="AH480" s="21">
        <v>44413</v>
      </c>
      <c r="AI480" s="18">
        <v>4356.3599999999997</v>
      </c>
      <c r="AJ480" s="18">
        <v>1.04E-2</v>
      </c>
      <c r="AL480" s="21">
        <v>44413</v>
      </c>
      <c r="AM480" s="18">
        <v>4356.3599999999997</v>
      </c>
      <c r="AN480" s="18">
        <v>1.04E-2</v>
      </c>
      <c r="AP480" s="21">
        <v>44413</v>
      </c>
      <c r="AQ480" s="18">
        <v>4356.3599999999997</v>
      </c>
      <c r="AR480" s="18">
        <v>1.04E-2</v>
      </c>
      <c r="AU480" s="1">
        <v>45351</v>
      </c>
      <c r="AV480">
        <v>5.3163</v>
      </c>
      <c r="AW480">
        <f t="shared" si="258"/>
        <v>5.3163000000000002E-2</v>
      </c>
      <c r="AY480" s="1">
        <v>45351</v>
      </c>
      <c r="AZ480">
        <v>5.2450000000000001</v>
      </c>
      <c r="BA480">
        <f t="shared" si="259"/>
        <v>5.2450000000000004E-2</v>
      </c>
      <c r="BC480" s="1">
        <v>45351</v>
      </c>
      <c r="BD480">
        <v>5.327</v>
      </c>
      <c r="BE480">
        <f t="shared" si="260"/>
        <v>5.3269999999999998E-2</v>
      </c>
      <c r="BG480" s="1">
        <v>45351</v>
      </c>
      <c r="BH480">
        <v>4.7949999999999999</v>
      </c>
      <c r="BI480">
        <f t="shared" si="261"/>
        <v>4.795E-2</v>
      </c>
      <c r="BK480" s="1">
        <v>37230</v>
      </c>
      <c r="BL480">
        <v>1.6415301325877101</v>
      </c>
      <c r="BM480">
        <f t="shared" si="271"/>
        <v>1.64153013258771E-2</v>
      </c>
      <c r="BP480" s="1">
        <v>45335</v>
      </c>
      <c r="BQ480">
        <v>185.88040000000001</v>
      </c>
      <c r="BR480">
        <f t="shared" si="262"/>
        <v>1.8588040000000001</v>
      </c>
      <c r="BT480" s="1">
        <v>45337</v>
      </c>
      <c r="BU480">
        <v>3.915</v>
      </c>
      <c r="BV480">
        <f t="shared" si="263"/>
        <v>3.9149999999999997E-2</v>
      </c>
      <c r="BX480" s="1">
        <v>45337</v>
      </c>
      <c r="BY480">
        <v>3.9249999999999998</v>
      </c>
      <c r="BZ480">
        <f t="shared" si="264"/>
        <v>3.925E-2</v>
      </c>
      <c r="CB480" s="1">
        <v>45351</v>
      </c>
      <c r="CC480">
        <v>3.6920000000000002</v>
      </c>
      <c r="CD480">
        <f t="shared" si="265"/>
        <v>3.6920000000000001E-2</v>
      </c>
      <c r="CG480" s="1"/>
      <c r="CJ480" s="1"/>
      <c r="CL480" s="1"/>
      <c r="CM480" s="1"/>
      <c r="CP480" s="1"/>
      <c r="CS480" s="1"/>
      <c r="CV480" s="1"/>
      <c r="CY480" s="1"/>
      <c r="DB480" s="1"/>
    </row>
    <row r="481" spans="1:106" x14ac:dyDescent="0.3">
      <c r="A481" s="21">
        <f t="shared" si="266"/>
        <v>46484</v>
      </c>
      <c r="B481" s="18">
        <f t="shared" si="243"/>
        <v>112.421875</v>
      </c>
      <c r="C481">
        <f t="shared" si="272"/>
        <v>115</v>
      </c>
      <c r="D481">
        <f t="shared" ca="1" si="248"/>
        <v>-1.3222222222222222</v>
      </c>
      <c r="E481">
        <f ca="1">IF(currency="USD",'Future et co'!F481,IF(currency="EUR",'Future et co'!G481,FALSE))</f>
        <v>3.6070000000000005E-2</v>
      </c>
      <c r="F481">
        <f t="shared" ca="1" si="249"/>
        <v>3.6070000000000005E-2</v>
      </c>
      <c r="G481">
        <f t="shared" ca="1" si="250"/>
        <v>2.0569999999999998E-2</v>
      </c>
      <c r="I481" s="21">
        <f t="shared" si="267"/>
        <v>45609</v>
      </c>
      <c r="J481" s="18">
        <f t="shared" si="244"/>
        <v>0</v>
      </c>
      <c r="K481">
        <f t="shared" si="242"/>
        <v>0</v>
      </c>
      <c r="L481">
        <f t="shared" ca="1" si="251"/>
        <v>1.1083333333333334</v>
      </c>
      <c r="M481">
        <f t="shared" ca="1" si="245"/>
        <v>4.317E-2</v>
      </c>
      <c r="O481" s="21">
        <f t="shared" si="268"/>
        <v>45609</v>
      </c>
      <c r="P481" s="18">
        <f t="shared" si="246"/>
        <v>0</v>
      </c>
      <c r="Q481">
        <f t="shared" si="252"/>
        <v>0</v>
      </c>
      <c r="R481">
        <f t="shared" ca="1" si="253"/>
        <v>1.1083333333333334</v>
      </c>
      <c r="S481">
        <f t="shared" ca="1" si="247"/>
        <v>4.317E-2</v>
      </c>
      <c r="U481" s="21">
        <f t="shared" si="254"/>
        <v>46379</v>
      </c>
      <c r="V481" s="18">
        <f t="shared" si="255"/>
        <v>3.6070000000000002</v>
      </c>
      <c r="W481">
        <f t="shared" si="239"/>
        <v>3.6070000000000005E-2</v>
      </c>
      <c r="Y481" s="21">
        <f t="shared" si="269"/>
        <v>46379</v>
      </c>
      <c r="Z481" s="18">
        <f t="shared" si="256"/>
        <v>3.548</v>
      </c>
      <c r="AA481">
        <f t="shared" si="240"/>
        <v>3.5479999999999998E-2</v>
      </c>
      <c r="AC481" s="21">
        <f t="shared" si="270"/>
        <v>46239</v>
      </c>
      <c r="AD481" s="18">
        <f t="shared" si="257"/>
        <v>3.7282999999999999</v>
      </c>
      <c r="AE481">
        <f t="shared" si="241"/>
        <v>3.7282999999999997E-2</v>
      </c>
      <c r="AH481" s="21">
        <v>44412</v>
      </c>
      <c r="AI481" s="18">
        <v>4341.3</v>
      </c>
      <c r="AJ481" s="18">
        <v>8.9999999999999993E-3</v>
      </c>
      <c r="AL481" s="21">
        <v>44412</v>
      </c>
      <c r="AM481" s="18">
        <v>4341.3</v>
      </c>
      <c r="AN481" s="18">
        <v>8.9999999999999993E-3</v>
      </c>
      <c r="AP481" s="21">
        <v>44412</v>
      </c>
      <c r="AQ481" s="18">
        <v>4341.3</v>
      </c>
      <c r="AR481" s="18">
        <v>8.9999999999999993E-3</v>
      </c>
      <c r="AU481" s="1">
        <v>45350</v>
      </c>
      <c r="AV481">
        <v>5.3175999999999997</v>
      </c>
      <c r="AW481">
        <f t="shared" si="258"/>
        <v>5.3175999999999994E-2</v>
      </c>
      <c r="AY481" s="1">
        <v>45350</v>
      </c>
      <c r="AZ481">
        <v>5.2474999999999996</v>
      </c>
      <c r="BA481">
        <f t="shared" si="259"/>
        <v>5.2474999999999994E-2</v>
      </c>
      <c r="BC481" s="1">
        <v>45350</v>
      </c>
      <c r="BD481">
        <v>5.3339999999999996</v>
      </c>
      <c r="BE481">
        <f t="shared" si="260"/>
        <v>5.3339999999999999E-2</v>
      </c>
      <c r="BG481" s="1">
        <v>45350</v>
      </c>
      <c r="BH481">
        <v>4.8339999999999996</v>
      </c>
      <c r="BI481">
        <f t="shared" si="261"/>
        <v>4.8339999999999994E-2</v>
      </c>
      <c r="BK481" s="1">
        <v>37231</v>
      </c>
      <c r="BL481">
        <v>1.6458909654565199</v>
      </c>
      <c r="BM481">
        <f t="shared" si="271"/>
        <v>1.6458909654565198E-2</v>
      </c>
      <c r="BP481" s="1">
        <v>45334</v>
      </c>
      <c r="BQ481">
        <v>186.3552</v>
      </c>
      <c r="BR481">
        <f t="shared" si="262"/>
        <v>1.8635519999999999</v>
      </c>
      <c r="BT481" s="1">
        <v>45336</v>
      </c>
      <c r="BU481">
        <v>3.9220000000000002</v>
      </c>
      <c r="BV481">
        <f t="shared" si="263"/>
        <v>3.9220000000000005E-2</v>
      </c>
      <c r="BX481" s="1">
        <v>45336</v>
      </c>
      <c r="BY481">
        <v>3.903</v>
      </c>
      <c r="BZ481">
        <f t="shared" si="264"/>
        <v>3.9030000000000002E-2</v>
      </c>
      <c r="CB481" s="1">
        <v>45350</v>
      </c>
      <c r="CC481">
        <v>3.7040000000000002</v>
      </c>
      <c r="CD481">
        <f t="shared" si="265"/>
        <v>3.7040000000000003E-2</v>
      </c>
      <c r="CG481" s="1"/>
      <c r="CJ481" s="1"/>
      <c r="CL481" s="1"/>
      <c r="CM481" s="1"/>
      <c r="CP481" s="1"/>
      <c r="CS481" s="1"/>
      <c r="CV481" s="1"/>
      <c r="CY481" s="1"/>
      <c r="DB481" s="1"/>
    </row>
    <row r="482" spans="1:106" x14ac:dyDescent="0.3">
      <c r="A482" s="21">
        <f t="shared" si="266"/>
        <v>46485</v>
      </c>
      <c r="B482" s="18">
        <f t="shared" si="243"/>
        <v>112.421875</v>
      </c>
      <c r="C482">
        <f t="shared" si="272"/>
        <v>115</v>
      </c>
      <c r="D482">
        <f t="shared" ca="1" si="248"/>
        <v>-1.325</v>
      </c>
      <c r="E482">
        <f ca="1">IF(currency="USD",'Future et co'!F482,IF(currency="EUR",'Future et co'!G482,FALSE))</f>
        <v>3.6070000000000005E-2</v>
      </c>
      <c r="F482">
        <f t="shared" ca="1" si="249"/>
        <v>3.6070000000000005E-2</v>
      </c>
      <c r="G482">
        <f t="shared" ca="1" si="250"/>
        <v>2.0569999999999998E-2</v>
      </c>
      <c r="I482" s="21">
        <f t="shared" si="267"/>
        <v>45610</v>
      </c>
      <c r="J482" s="18">
        <f t="shared" si="244"/>
        <v>0</v>
      </c>
      <c r="K482">
        <f t="shared" si="242"/>
        <v>0</v>
      </c>
      <c r="L482">
        <f t="shared" ca="1" si="251"/>
        <v>1.1055555555555556</v>
      </c>
      <c r="M482">
        <f t="shared" ca="1" si="245"/>
        <v>4.394E-2</v>
      </c>
      <c r="O482" s="21">
        <f t="shared" si="268"/>
        <v>45610</v>
      </c>
      <c r="P482" s="18">
        <f t="shared" si="246"/>
        <v>0</v>
      </c>
      <c r="Q482">
        <f t="shared" si="252"/>
        <v>0</v>
      </c>
      <c r="R482">
        <f t="shared" ca="1" si="253"/>
        <v>1.1055555555555556</v>
      </c>
      <c r="S482">
        <f t="shared" ca="1" si="247"/>
        <v>4.394E-2</v>
      </c>
      <c r="U482" s="21">
        <f t="shared" si="254"/>
        <v>46380</v>
      </c>
      <c r="V482" s="18">
        <f t="shared" si="255"/>
        <v>3.6070000000000002</v>
      </c>
      <c r="W482">
        <f t="shared" si="239"/>
        <v>3.6070000000000005E-2</v>
      </c>
      <c r="Y482" s="21">
        <f t="shared" si="269"/>
        <v>46380</v>
      </c>
      <c r="Z482" s="18">
        <f t="shared" si="256"/>
        <v>3.548</v>
      </c>
      <c r="AA482">
        <f t="shared" si="240"/>
        <v>3.5479999999999998E-2</v>
      </c>
      <c r="AC482" s="21">
        <f t="shared" si="270"/>
        <v>46240</v>
      </c>
      <c r="AD482" s="18">
        <f t="shared" si="257"/>
        <v>3.7282999999999999</v>
      </c>
      <c r="AE482">
        <f t="shared" si="241"/>
        <v>3.7282999999999997E-2</v>
      </c>
      <c r="AH482" s="21">
        <v>44411</v>
      </c>
      <c r="AI482" s="18">
        <v>4354.3999999999996</v>
      </c>
      <c r="AJ482" s="18">
        <v>9.7999999999999997E-3</v>
      </c>
      <c r="AL482" s="21">
        <v>44411</v>
      </c>
      <c r="AM482" s="18">
        <v>4354.3999999999996</v>
      </c>
      <c r="AN482" s="18">
        <v>9.7999999999999997E-3</v>
      </c>
      <c r="AP482" s="21">
        <v>44411</v>
      </c>
      <c r="AQ482" s="18">
        <v>4354.3999999999996</v>
      </c>
      <c r="AR482" s="18">
        <v>9.7999999999999997E-3</v>
      </c>
      <c r="AU482" s="1">
        <v>45349</v>
      </c>
      <c r="AV482">
        <v>5.3228999999999997</v>
      </c>
      <c r="AW482">
        <f t="shared" si="258"/>
        <v>5.3228999999999999E-2</v>
      </c>
      <c r="AY482" s="1">
        <v>45349</v>
      </c>
      <c r="AZ482">
        <v>5.2645999999999997</v>
      </c>
      <c r="BA482">
        <f t="shared" si="259"/>
        <v>5.2645999999999998E-2</v>
      </c>
      <c r="BC482" s="1">
        <v>45349</v>
      </c>
      <c r="BD482">
        <v>5.3689999999999998</v>
      </c>
      <c r="BE482">
        <f t="shared" si="260"/>
        <v>5.3689999999999995E-2</v>
      </c>
      <c r="BG482" s="1">
        <v>45349</v>
      </c>
      <c r="BH482">
        <v>4.8310000000000004</v>
      </c>
      <c r="BI482">
        <f t="shared" si="261"/>
        <v>4.8310000000000006E-2</v>
      </c>
      <c r="BK482" s="1">
        <v>37232</v>
      </c>
      <c r="BL482">
        <v>1.6556135062144901</v>
      </c>
      <c r="BM482">
        <f t="shared" si="271"/>
        <v>1.65561350621449E-2</v>
      </c>
      <c r="BP482" s="1">
        <v>45331</v>
      </c>
      <c r="BQ482">
        <v>186.14580000000001</v>
      </c>
      <c r="BR482">
        <f t="shared" si="262"/>
        <v>1.8614580000000001</v>
      </c>
      <c r="BT482" s="1">
        <v>45335</v>
      </c>
      <c r="BU482">
        <v>3.9009999999999998</v>
      </c>
      <c r="BV482">
        <f t="shared" si="263"/>
        <v>3.9009999999999996E-2</v>
      </c>
      <c r="BX482" s="1">
        <v>45335</v>
      </c>
      <c r="BY482">
        <v>3.8820000000000001</v>
      </c>
      <c r="BZ482">
        <f t="shared" si="264"/>
        <v>3.882E-2</v>
      </c>
      <c r="CB482" s="1">
        <v>45349</v>
      </c>
      <c r="CC482">
        <v>3.726</v>
      </c>
      <c r="CD482">
        <f t="shared" si="265"/>
        <v>3.7260000000000001E-2</v>
      </c>
      <c r="CG482" s="1"/>
      <c r="CJ482" s="1"/>
      <c r="CL482" s="1"/>
      <c r="CM482" s="1"/>
      <c r="CP482" s="1"/>
      <c r="CS482" s="1"/>
      <c r="CV482" s="1"/>
      <c r="CY482" s="1"/>
      <c r="DB482" s="1"/>
    </row>
    <row r="483" spans="1:106" x14ac:dyDescent="0.3">
      <c r="A483" s="21">
        <f t="shared" si="266"/>
        <v>46486</v>
      </c>
      <c r="B483" s="18">
        <f t="shared" si="243"/>
        <v>112.421875</v>
      </c>
      <c r="C483">
        <f t="shared" si="272"/>
        <v>115</v>
      </c>
      <c r="D483">
        <f t="shared" ca="1" si="248"/>
        <v>-1.3277777777777777</v>
      </c>
      <c r="E483">
        <f ca="1">IF(currency="USD",'Future et co'!F483,IF(currency="EUR",'Future et co'!G483,FALSE))</f>
        <v>3.6070000000000005E-2</v>
      </c>
      <c r="F483">
        <f t="shared" ca="1" si="249"/>
        <v>3.6070000000000005E-2</v>
      </c>
      <c r="G483">
        <f t="shared" ca="1" si="250"/>
        <v>2.0569999999999998E-2</v>
      </c>
      <c r="I483" s="21">
        <f t="shared" si="267"/>
        <v>45611</v>
      </c>
      <c r="J483" s="18">
        <f t="shared" si="244"/>
        <v>0</v>
      </c>
      <c r="K483">
        <f t="shared" si="242"/>
        <v>0</v>
      </c>
      <c r="L483">
        <f t="shared" ca="1" si="251"/>
        <v>1.1027777777777779</v>
      </c>
      <c r="M483">
        <f t="shared" ca="1" si="245"/>
        <v>4.3550000000000005E-2</v>
      </c>
      <c r="O483" s="21">
        <f t="shared" si="268"/>
        <v>45611</v>
      </c>
      <c r="P483" s="18">
        <f t="shared" si="246"/>
        <v>0</v>
      </c>
      <c r="Q483">
        <f t="shared" si="252"/>
        <v>0</v>
      </c>
      <c r="R483">
        <f t="shared" ca="1" si="253"/>
        <v>1.1027777777777779</v>
      </c>
      <c r="S483">
        <f t="shared" ca="1" si="247"/>
        <v>4.3550000000000005E-2</v>
      </c>
      <c r="U483" s="21">
        <f t="shared" si="254"/>
        <v>46381</v>
      </c>
      <c r="V483" s="18">
        <f t="shared" si="255"/>
        <v>3.6070000000000002</v>
      </c>
      <c r="W483">
        <f t="shared" si="239"/>
        <v>3.6070000000000005E-2</v>
      </c>
      <c r="Y483" s="21">
        <f t="shared" si="269"/>
        <v>46381</v>
      </c>
      <c r="Z483" s="18">
        <f t="shared" si="256"/>
        <v>3.548</v>
      </c>
      <c r="AA483">
        <f t="shared" si="240"/>
        <v>3.5479999999999998E-2</v>
      </c>
      <c r="AC483" s="21">
        <f t="shared" si="270"/>
        <v>46241</v>
      </c>
      <c r="AD483" s="18">
        <f t="shared" si="257"/>
        <v>3.7282999999999999</v>
      </c>
      <c r="AE483">
        <f t="shared" si="241"/>
        <v>3.7282999999999997E-2</v>
      </c>
      <c r="AH483" s="21">
        <v>44410</v>
      </c>
      <c r="AI483" s="18">
        <v>4327.95</v>
      </c>
      <c r="AJ483" s="18">
        <v>8.6999999999999994E-3</v>
      </c>
      <c r="AL483" s="21">
        <v>44410</v>
      </c>
      <c r="AM483" s="18">
        <v>4327.95</v>
      </c>
      <c r="AN483" s="18">
        <v>8.6999999999999994E-3</v>
      </c>
      <c r="AP483" s="21">
        <v>44410</v>
      </c>
      <c r="AQ483" s="18">
        <v>4327.95</v>
      </c>
      <c r="AR483" s="18">
        <v>8.6999999999999994E-3</v>
      </c>
      <c r="AU483" s="1">
        <v>45348</v>
      </c>
      <c r="AV483">
        <v>5.3236999999999997</v>
      </c>
      <c r="AW483">
        <f t="shared" si="258"/>
        <v>5.3237E-2</v>
      </c>
      <c r="AY483" s="1">
        <v>45348</v>
      </c>
      <c r="AZ483">
        <v>5.2614999999999998</v>
      </c>
      <c r="BA483">
        <f t="shared" si="259"/>
        <v>5.2614999999999995E-2</v>
      </c>
      <c r="BC483" s="1">
        <v>45348</v>
      </c>
      <c r="BD483">
        <v>5.3680000000000003</v>
      </c>
      <c r="BE483">
        <f t="shared" si="260"/>
        <v>5.3680000000000005E-2</v>
      </c>
      <c r="BG483" s="1">
        <v>45348</v>
      </c>
      <c r="BH483">
        <v>4.8289999999999997</v>
      </c>
      <c r="BI483">
        <f t="shared" si="261"/>
        <v>4.829E-2</v>
      </c>
      <c r="BK483" s="1">
        <v>37239</v>
      </c>
      <c r="BL483">
        <v>1.70257295266686</v>
      </c>
      <c r="BM483">
        <f t="shared" si="271"/>
        <v>1.7025729526668601E-2</v>
      </c>
      <c r="BP483" s="1">
        <v>45330</v>
      </c>
      <c r="BQ483">
        <v>186.5926</v>
      </c>
      <c r="BR483">
        <f t="shared" si="262"/>
        <v>1.865926</v>
      </c>
      <c r="BT483" s="1">
        <v>45334</v>
      </c>
      <c r="BU483">
        <v>3.9119999999999999</v>
      </c>
      <c r="BV483">
        <f t="shared" si="263"/>
        <v>3.9120000000000002E-2</v>
      </c>
      <c r="BX483" s="1">
        <v>45334</v>
      </c>
      <c r="BY483">
        <v>3.9079999999999999</v>
      </c>
      <c r="BZ483">
        <f t="shared" si="264"/>
        <v>3.9079999999999997E-2</v>
      </c>
      <c r="CB483" s="1">
        <v>45348</v>
      </c>
      <c r="CC483">
        <v>3.7149999999999999</v>
      </c>
      <c r="CD483">
        <f t="shared" si="265"/>
        <v>3.7149999999999996E-2</v>
      </c>
      <c r="CG483" s="1"/>
      <c r="CJ483" s="1"/>
      <c r="CL483" s="1"/>
      <c r="CM483" s="1"/>
      <c r="CP483" s="1"/>
      <c r="CS483" s="1"/>
      <c r="CV483" s="1"/>
      <c r="CY483" s="1"/>
      <c r="DB483" s="1"/>
    </row>
    <row r="484" spans="1:106" x14ac:dyDescent="0.3">
      <c r="A484" s="21">
        <f t="shared" si="266"/>
        <v>46489</v>
      </c>
      <c r="B484" s="18">
        <f t="shared" si="243"/>
        <v>112.421875</v>
      </c>
      <c r="C484">
        <f t="shared" si="272"/>
        <v>115</v>
      </c>
      <c r="D484">
        <f t="shared" ca="1" si="248"/>
        <v>-1.336111111111111</v>
      </c>
      <c r="E484">
        <f ca="1">IF(currency="USD",'Future et co'!F484,IF(currency="EUR",'Future et co'!G484,FALSE))</f>
        <v>3.6070000000000005E-2</v>
      </c>
      <c r="F484">
        <f t="shared" ca="1" si="249"/>
        <v>3.6070000000000005E-2</v>
      </c>
      <c r="G484">
        <f t="shared" ca="1" si="250"/>
        <v>2.0569999999999998E-2</v>
      </c>
      <c r="I484" s="21">
        <f t="shared" si="267"/>
        <v>45614</v>
      </c>
      <c r="J484" s="18">
        <f t="shared" si="244"/>
        <v>0</v>
      </c>
      <c r="K484">
        <f t="shared" si="242"/>
        <v>0</v>
      </c>
      <c r="L484">
        <f t="shared" ca="1" si="251"/>
        <v>1.0944444444444446</v>
      </c>
      <c r="M484">
        <f t="shared" ca="1" si="245"/>
        <v>4.2960000000000005E-2</v>
      </c>
      <c r="O484" s="21">
        <f t="shared" si="268"/>
        <v>45614</v>
      </c>
      <c r="P484" s="18">
        <f t="shared" si="246"/>
        <v>0</v>
      </c>
      <c r="Q484">
        <f t="shared" si="252"/>
        <v>0</v>
      </c>
      <c r="R484">
        <f t="shared" ca="1" si="253"/>
        <v>1.0944444444444446</v>
      </c>
      <c r="S484">
        <f t="shared" ca="1" si="247"/>
        <v>4.2960000000000005E-2</v>
      </c>
      <c r="U484" s="21">
        <f t="shared" si="254"/>
        <v>46384</v>
      </c>
      <c r="V484" s="18">
        <f t="shared" si="255"/>
        <v>3.6070000000000002</v>
      </c>
      <c r="W484">
        <f t="shared" si="239"/>
        <v>3.6070000000000005E-2</v>
      </c>
      <c r="Y484" s="21">
        <f t="shared" si="269"/>
        <v>46384</v>
      </c>
      <c r="Z484" s="18">
        <f t="shared" si="256"/>
        <v>3.548</v>
      </c>
      <c r="AA484">
        <f t="shared" si="240"/>
        <v>3.5479999999999998E-2</v>
      </c>
      <c r="AC484" s="21">
        <f t="shared" si="270"/>
        <v>46244</v>
      </c>
      <c r="AD484" s="18">
        <f t="shared" si="257"/>
        <v>3.7282999999999999</v>
      </c>
      <c r="AE484">
        <f t="shared" si="241"/>
        <v>3.7282999999999997E-2</v>
      </c>
      <c r="AH484" s="21">
        <v>44407</v>
      </c>
      <c r="AI484" s="18">
        <v>4338.4799999999996</v>
      </c>
      <c r="AJ484" s="18">
        <v>8.3999999999999995E-3</v>
      </c>
      <c r="AL484" s="21">
        <v>44407</v>
      </c>
      <c r="AM484" s="18">
        <v>4338.4799999999996</v>
      </c>
      <c r="AN484" s="18">
        <v>8.3999999999999995E-3</v>
      </c>
      <c r="AP484" s="21">
        <v>44407</v>
      </c>
      <c r="AQ484" s="18">
        <v>4338.4799999999996</v>
      </c>
      <c r="AR484" s="18">
        <v>8.3999999999999995E-3</v>
      </c>
      <c r="AU484" s="1">
        <v>45345</v>
      </c>
      <c r="AV484">
        <v>5.3330000000000002</v>
      </c>
      <c r="AW484">
        <f t="shared" si="258"/>
        <v>5.3330000000000002E-2</v>
      </c>
      <c r="AY484" s="1">
        <v>45345</v>
      </c>
      <c r="AZ484">
        <v>5.2541000000000002</v>
      </c>
      <c r="BA484">
        <f t="shared" si="259"/>
        <v>5.2541000000000004E-2</v>
      </c>
      <c r="BC484" s="1">
        <v>45345</v>
      </c>
      <c r="BD484">
        <v>5.3449999999999998</v>
      </c>
      <c r="BE484">
        <f t="shared" si="260"/>
        <v>5.3449999999999998E-2</v>
      </c>
      <c r="BG484" s="1">
        <v>45345</v>
      </c>
      <c r="BH484">
        <v>4.8</v>
      </c>
      <c r="BI484">
        <f t="shared" si="261"/>
        <v>4.8000000000000001E-2</v>
      </c>
      <c r="BK484" s="1">
        <v>37242</v>
      </c>
      <c r="BL484">
        <v>1.6915504762194999</v>
      </c>
      <c r="BM484">
        <f t="shared" si="271"/>
        <v>1.6915504762194999E-2</v>
      </c>
      <c r="BP484" s="1">
        <v>45329</v>
      </c>
      <c r="BQ484">
        <v>187.54220000000001</v>
      </c>
      <c r="BR484">
        <f t="shared" si="262"/>
        <v>1.8754220000000001</v>
      </c>
      <c r="BT484" s="1">
        <v>45331</v>
      </c>
      <c r="BU484">
        <v>3.891</v>
      </c>
      <c r="BV484">
        <f t="shared" si="263"/>
        <v>3.891E-2</v>
      </c>
      <c r="BX484" s="1">
        <v>45331</v>
      </c>
      <c r="BY484">
        <v>3.8980000000000001</v>
      </c>
      <c r="BZ484">
        <f t="shared" si="264"/>
        <v>3.8980000000000001E-2</v>
      </c>
      <c r="CB484" s="1">
        <v>45345</v>
      </c>
      <c r="CC484">
        <v>3.6859999999999999</v>
      </c>
      <c r="CD484">
        <f t="shared" si="265"/>
        <v>3.6859999999999997E-2</v>
      </c>
      <c r="CG484" s="1"/>
      <c r="CJ484" s="1"/>
      <c r="CL484" s="1"/>
      <c r="CM484" s="1"/>
      <c r="CP484" s="1"/>
      <c r="CS484" s="1"/>
      <c r="CV484" s="1"/>
      <c r="CY484" s="1"/>
      <c r="DB484" s="1"/>
    </row>
    <row r="485" spans="1:106" x14ac:dyDescent="0.3">
      <c r="A485" s="21">
        <f t="shared" si="266"/>
        <v>46490</v>
      </c>
      <c r="B485" s="18">
        <f t="shared" si="243"/>
        <v>112.421875</v>
      </c>
      <c r="C485">
        <f t="shared" si="272"/>
        <v>115</v>
      </c>
      <c r="D485">
        <f t="shared" ca="1" si="248"/>
        <v>-1.3388888888888888</v>
      </c>
      <c r="E485">
        <f ca="1">IF(currency="USD",'Future et co'!F485,IF(currency="EUR",'Future et co'!G485,FALSE))</f>
        <v>3.6070000000000005E-2</v>
      </c>
      <c r="F485">
        <f t="shared" ca="1" si="249"/>
        <v>3.6070000000000005E-2</v>
      </c>
      <c r="G485">
        <f t="shared" ca="1" si="250"/>
        <v>2.0569999999999998E-2</v>
      </c>
      <c r="I485" s="21">
        <f t="shared" si="267"/>
        <v>45615</v>
      </c>
      <c r="J485" s="18">
        <f t="shared" si="244"/>
        <v>0</v>
      </c>
      <c r="K485">
        <f t="shared" si="242"/>
        <v>0</v>
      </c>
      <c r="L485">
        <f t="shared" ca="1" si="251"/>
        <v>1.0916666666666666</v>
      </c>
      <c r="M485">
        <f t="shared" ca="1" si="245"/>
        <v>4.3240000000000001E-2</v>
      </c>
      <c r="O485" s="21">
        <f t="shared" si="268"/>
        <v>45615</v>
      </c>
      <c r="P485" s="18">
        <f t="shared" si="246"/>
        <v>0</v>
      </c>
      <c r="Q485">
        <f t="shared" si="252"/>
        <v>0</v>
      </c>
      <c r="R485">
        <f t="shared" ca="1" si="253"/>
        <v>1.0916666666666666</v>
      </c>
      <c r="S485">
        <f t="shared" ca="1" si="247"/>
        <v>4.3240000000000001E-2</v>
      </c>
      <c r="U485" s="21">
        <f t="shared" si="254"/>
        <v>46385</v>
      </c>
      <c r="V485" s="18">
        <f t="shared" si="255"/>
        <v>3.6070000000000002</v>
      </c>
      <c r="W485">
        <f t="shared" si="239"/>
        <v>3.6070000000000005E-2</v>
      </c>
      <c r="Y485" s="21">
        <f t="shared" si="269"/>
        <v>46385</v>
      </c>
      <c r="Z485" s="18">
        <f t="shared" si="256"/>
        <v>3.548</v>
      </c>
      <c r="AA485">
        <f t="shared" si="240"/>
        <v>3.5479999999999998E-2</v>
      </c>
      <c r="AC485" s="21">
        <f t="shared" si="270"/>
        <v>46245</v>
      </c>
      <c r="AD485" s="18">
        <f t="shared" si="257"/>
        <v>3.7282999999999999</v>
      </c>
      <c r="AE485">
        <f t="shared" si="241"/>
        <v>3.7282999999999997E-2</v>
      </c>
      <c r="AH485" s="21">
        <v>44406</v>
      </c>
      <c r="AI485" s="18">
        <v>4351.84</v>
      </c>
      <c r="AJ485" s="18">
        <v>9.7000000000000003E-3</v>
      </c>
      <c r="AL485" s="21">
        <v>44406</v>
      </c>
      <c r="AM485" s="18">
        <v>4351.84</v>
      </c>
      <c r="AN485" s="18">
        <v>9.7000000000000003E-3</v>
      </c>
      <c r="AP485" s="21">
        <v>44406</v>
      </c>
      <c r="AQ485" s="18">
        <v>4351.84</v>
      </c>
      <c r="AR485" s="18">
        <v>9.7000000000000003E-3</v>
      </c>
      <c r="AU485" s="1">
        <v>45344</v>
      </c>
      <c r="AV485">
        <v>5.3132000000000001</v>
      </c>
      <c r="AW485">
        <f t="shared" si="258"/>
        <v>5.3131999999999999E-2</v>
      </c>
      <c r="AY485" s="1">
        <v>45344</v>
      </c>
      <c r="AZ485">
        <v>5.2476000000000003</v>
      </c>
      <c r="BA485">
        <f t="shared" si="259"/>
        <v>5.2476000000000002E-2</v>
      </c>
      <c r="BC485" s="1">
        <v>45344</v>
      </c>
      <c r="BD485">
        <v>5.343</v>
      </c>
      <c r="BE485">
        <f t="shared" si="260"/>
        <v>5.3429999999999998E-2</v>
      </c>
      <c r="BG485" s="1">
        <v>45344</v>
      </c>
      <c r="BH485">
        <v>4.8289999999999997</v>
      </c>
      <c r="BI485">
        <f t="shared" si="261"/>
        <v>4.829E-2</v>
      </c>
      <c r="BK485" s="1">
        <v>37243</v>
      </c>
      <c r="BL485">
        <v>1.6784423937827799</v>
      </c>
      <c r="BM485">
        <f t="shared" si="271"/>
        <v>1.6784423937827798E-2</v>
      </c>
      <c r="BP485" s="1">
        <v>45328</v>
      </c>
      <c r="BQ485">
        <v>187.45840000000001</v>
      </c>
      <c r="BR485">
        <f t="shared" si="262"/>
        <v>1.874584</v>
      </c>
      <c r="BT485" s="1">
        <v>45330</v>
      </c>
      <c r="BU485">
        <v>3.8980000000000001</v>
      </c>
      <c r="BV485">
        <f t="shared" si="263"/>
        <v>3.8980000000000001E-2</v>
      </c>
      <c r="BX485" s="1">
        <v>45330</v>
      </c>
      <c r="BY485">
        <v>3.8879999999999999</v>
      </c>
      <c r="BZ485">
        <f t="shared" si="264"/>
        <v>3.8879999999999998E-2</v>
      </c>
      <c r="CB485" s="1">
        <v>45344</v>
      </c>
      <c r="CC485">
        <v>3.71</v>
      </c>
      <c r="CD485">
        <f t="shared" si="265"/>
        <v>3.7100000000000001E-2</v>
      </c>
      <c r="CG485" s="1"/>
      <c r="CJ485" s="1"/>
      <c r="CL485" s="1"/>
      <c r="CM485" s="1"/>
      <c r="CP485" s="1"/>
      <c r="CS485" s="1"/>
      <c r="CV485" s="1"/>
      <c r="CY485" s="1"/>
      <c r="DB485" s="1"/>
    </row>
    <row r="486" spans="1:106" x14ac:dyDescent="0.3">
      <c r="A486" s="21">
        <f t="shared" si="266"/>
        <v>46491</v>
      </c>
      <c r="B486" s="18">
        <f t="shared" si="243"/>
        <v>112.421875</v>
      </c>
      <c r="C486">
        <f t="shared" si="272"/>
        <v>115</v>
      </c>
      <c r="D486">
        <f t="shared" ca="1" si="248"/>
        <v>-1.3416666666666666</v>
      </c>
      <c r="E486">
        <f ca="1">IF(currency="USD",'Future et co'!F486,IF(currency="EUR",'Future et co'!G486,FALSE))</f>
        <v>3.6070000000000005E-2</v>
      </c>
      <c r="F486">
        <f t="shared" ca="1" si="249"/>
        <v>3.6070000000000005E-2</v>
      </c>
      <c r="G486">
        <f t="shared" ca="1" si="250"/>
        <v>2.0569999999999998E-2</v>
      </c>
      <c r="I486" s="21">
        <f t="shared" si="267"/>
        <v>45616</v>
      </c>
      <c r="J486" s="18">
        <f t="shared" si="244"/>
        <v>0</v>
      </c>
      <c r="K486">
        <f t="shared" si="242"/>
        <v>0</v>
      </c>
      <c r="L486">
        <f t="shared" ca="1" si="251"/>
        <v>1.0888888888888888</v>
      </c>
      <c r="M486">
        <f t="shared" ca="1" si="245"/>
        <v>4.3619999999999999E-2</v>
      </c>
      <c r="O486" s="21">
        <f t="shared" si="268"/>
        <v>45616</v>
      </c>
      <c r="P486" s="18">
        <f t="shared" si="246"/>
        <v>0</v>
      </c>
      <c r="Q486">
        <f t="shared" si="252"/>
        <v>0</v>
      </c>
      <c r="R486">
        <f t="shared" ca="1" si="253"/>
        <v>1.0888888888888888</v>
      </c>
      <c r="S486">
        <f t="shared" ca="1" si="247"/>
        <v>4.3619999999999999E-2</v>
      </c>
      <c r="U486" s="21">
        <f t="shared" si="254"/>
        <v>46386</v>
      </c>
      <c r="V486" s="18">
        <f t="shared" si="255"/>
        <v>3.6070000000000002</v>
      </c>
      <c r="W486">
        <f t="shared" ref="W486:W544" si="273">IF(U486="","",V486)/100</f>
        <v>3.6070000000000005E-2</v>
      </c>
      <c r="Y486" s="21">
        <f t="shared" si="269"/>
        <v>46386</v>
      </c>
      <c r="Z486" s="18">
        <f t="shared" si="256"/>
        <v>3.548</v>
      </c>
      <c r="AA486">
        <f t="shared" ref="AA486:AA544" si="274">IF(Y486="","",Z486)/100</f>
        <v>3.5479999999999998E-2</v>
      </c>
      <c r="AC486" s="21">
        <f t="shared" si="270"/>
        <v>46246</v>
      </c>
      <c r="AD486" s="18">
        <f t="shared" si="257"/>
        <v>3.7282999999999999</v>
      </c>
      <c r="AE486">
        <f t="shared" ref="AE486:AE544" si="275">IF(AC486="","",AD486)/100</f>
        <v>3.7282999999999997E-2</v>
      </c>
      <c r="AH486" s="21">
        <v>44405</v>
      </c>
      <c r="AI486" s="18">
        <v>4337.8</v>
      </c>
      <c r="AJ486" s="18">
        <v>9.1999999999999998E-3</v>
      </c>
      <c r="AL486" s="21">
        <v>44405</v>
      </c>
      <c r="AM486" s="18">
        <v>4337.8</v>
      </c>
      <c r="AN486" s="18">
        <v>9.1999999999999998E-3</v>
      </c>
      <c r="AP486" s="21">
        <v>44405</v>
      </c>
      <c r="AQ486" s="18">
        <v>4337.8</v>
      </c>
      <c r="AR486" s="18">
        <v>9.1999999999999998E-3</v>
      </c>
      <c r="AU486" s="1">
        <v>45343</v>
      </c>
      <c r="AV486">
        <v>5.3071999999999999</v>
      </c>
      <c r="AW486">
        <f t="shared" si="258"/>
        <v>5.3072000000000001E-2</v>
      </c>
      <c r="AY486" s="1">
        <v>45343</v>
      </c>
      <c r="AZ486">
        <v>5.2309999999999999</v>
      </c>
      <c r="BA486">
        <f t="shared" si="259"/>
        <v>5.2309999999999995E-2</v>
      </c>
      <c r="BC486" s="1">
        <v>45343</v>
      </c>
      <c r="BD486">
        <v>5.3129999999999997</v>
      </c>
      <c r="BE486">
        <f t="shared" si="260"/>
        <v>5.3129999999999997E-2</v>
      </c>
      <c r="BG486" s="1">
        <v>45343</v>
      </c>
      <c r="BH486">
        <v>4.8150000000000004</v>
      </c>
      <c r="BI486">
        <f t="shared" si="261"/>
        <v>4.8150000000000005E-2</v>
      </c>
      <c r="BK486" s="1">
        <v>37244</v>
      </c>
      <c r="BL486">
        <v>1.6626972955586199</v>
      </c>
      <c r="BM486">
        <f t="shared" si="271"/>
        <v>1.6626972955586197E-2</v>
      </c>
      <c r="BP486" s="1">
        <v>45327</v>
      </c>
      <c r="BQ486">
        <v>186.99760000000001</v>
      </c>
      <c r="BR486">
        <f t="shared" si="262"/>
        <v>1.8699760000000001</v>
      </c>
      <c r="BT486" s="1">
        <v>45329</v>
      </c>
      <c r="BU486">
        <v>3.895</v>
      </c>
      <c r="BV486">
        <f t="shared" si="263"/>
        <v>3.8949999999999999E-2</v>
      </c>
      <c r="BX486" s="1">
        <v>45329</v>
      </c>
      <c r="BY486">
        <v>3.899</v>
      </c>
      <c r="BZ486">
        <f t="shared" si="264"/>
        <v>3.8989999999999997E-2</v>
      </c>
      <c r="CB486" s="1">
        <v>45343</v>
      </c>
      <c r="CC486">
        <v>3.6840000000000002</v>
      </c>
      <c r="CD486">
        <f t="shared" si="265"/>
        <v>3.6840000000000005E-2</v>
      </c>
      <c r="CG486" s="1"/>
      <c r="CJ486" s="1"/>
      <c r="CL486" s="1"/>
      <c r="CM486" s="1"/>
      <c r="CP486" s="1"/>
      <c r="CS486" s="1"/>
      <c r="CV486" s="1"/>
      <c r="CY486" s="1"/>
      <c r="DB486" s="1"/>
    </row>
    <row r="487" spans="1:106" x14ac:dyDescent="0.3">
      <c r="A487" s="21">
        <f t="shared" si="266"/>
        <v>46492</v>
      </c>
      <c r="B487" s="18">
        <f t="shared" si="243"/>
        <v>112.421875</v>
      </c>
      <c r="C487">
        <f t="shared" si="272"/>
        <v>115</v>
      </c>
      <c r="D487">
        <f t="shared" ca="1" si="248"/>
        <v>-1.3444444444444446</v>
      </c>
      <c r="E487">
        <f ca="1">IF(currency="USD",'Future et co'!F487,IF(currency="EUR",'Future et co'!G487,FALSE))</f>
        <v>3.6070000000000005E-2</v>
      </c>
      <c r="F487">
        <f t="shared" ca="1" si="249"/>
        <v>3.6070000000000005E-2</v>
      </c>
      <c r="G487">
        <f t="shared" ca="1" si="250"/>
        <v>2.0569999999999998E-2</v>
      </c>
      <c r="I487" s="21">
        <f t="shared" si="267"/>
        <v>45617</v>
      </c>
      <c r="J487" s="18">
        <f t="shared" si="244"/>
        <v>0</v>
      </c>
      <c r="K487">
        <f t="shared" si="242"/>
        <v>0</v>
      </c>
      <c r="L487">
        <f t="shared" ca="1" si="251"/>
        <v>1.086111111111111</v>
      </c>
      <c r="M487">
        <f t="shared" ca="1" si="245"/>
        <v>4.394E-2</v>
      </c>
      <c r="O487" s="21">
        <f t="shared" si="268"/>
        <v>45617</v>
      </c>
      <c r="P487" s="18">
        <f t="shared" si="246"/>
        <v>0</v>
      </c>
      <c r="Q487">
        <f t="shared" si="252"/>
        <v>0</v>
      </c>
      <c r="R487">
        <f t="shared" ca="1" si="253"/>
        <v>1.086111111111111</v>
      </c>
      <c r="S487">
        <f t="shared" ca="1" si="247"/>
        <v>4.394E-2</v>
      </c>
      <c r="U487" s="21">
        <f t="shared" si="254"/>
        <v>46387</v>
      </c>
      <c r="V487" s="18">
        <f t="shared" si="255"/>
        <v>3.6070000000000002</v>
      </c>
      <c r="W487">
        <f t="shared" si="273"/>
        <v>3.6070000000000005E-2</v>
      </c>
      <c r="Y487" s="21">
        <f t="shared" si="269"/>
        <v>46387</v>
      </c>
      <c r="Z487" s="18">
        <f t="shared" si="256"/>
        <v>3.548</v>
      </c>
      <c r="AA487">
        <f t="shared" si="274"/>
        <v>3.5479999999999998E-2</v>
      </c>
      <c r="AC487" s="21">
        <f t="shared" si="270"/>
        <v>46247</v>
      </c>
      <c r="AD487" s="18">
        <f t="shared" si="257"/>
        <v>3.7282999999999999</v>
      </c>
      <c r="AE487">
        <f t="shared" si="275"/>
        <v>3.7282999999999997E-2</v>
      </c>
      <c r="AH487" s="21">
        <v>44404</v>
      </c>
      <c r="AI487" s="18">
        <v>4331.7700000000004</v>
      </c>
      <c r="AJ487" s="18">
        <v>1.01E-2</v>
      </c>
      <c r="AL487" s="21">
        <v>44404</v>
      </c>
      <c r="AM487" s="18">
        <v>4331.7700000000004</v>
      </c>
      <c r="AN487" s="18">
        <v>1.01E-2</v>
      </c>
      <c r="AP487" s="21">
        <v>44404</v>
      </c>
      <c r="AQ487" s="18">
        <v>4331.7700000000004</v>
      </c>
      <c r="AR487" s="18">
        <v>1.01E-2</v>
      </c>
      <c r="AU487" s="1">
        <v>45342</v>
      </c>
      <c r="AV487">
        <v>5.3209999999999997</v>
      </c>
      <c r="AW487">
        <f t="shared" si="258"/>
        <v>5.321E-2</v>
      </c>
      <c r="AY487" s="1">
        <v>45342</v>
      </c>
      <c r="AZ487">
        <v>5.2240000000000002</v>
      </c>
      <c r="BA487">
        <f t="shared" si="259"/>
        <v>5.2240000000000002E-2</v>
      </c>
      <c r="BC487" s="1">
        <v>45342</v>
      </c>
      <c r="BD487">
        <v>5.28</v>
      </c>
      <c r="BE487">
        <f t="shared" si="260"/>
        <v>5.28E-2</v>
      </c>
      <c r="BG487" s="1">
        <v>45342</v>
      </c>
      <c r="BH487">
        <v>4.7370000000000001</v>
      </c>
      <c r="BI487">
        <f t="shared" si="261"/>
        <v>4.7370000000000002E-2</v>
      </c>
      <c r="BK487" s="1">
        <v>37245</v>
      </c>
      <c r="BL487">
        <v>1.6682622672940199</v>
      </c>
      <c r="BM487">
        <f t="shared" si="271"/>
        <v>1.6682622672940198E-2</v>
      </c>
      <c r="BP487" s="1">
        <v>45324</v>
      </c>
      <c r="BQ487">
        <v>188.422</v>
      </c>
      <c r="BR487">
        <f t="shared" si="262"/>
        <v>1.88422</v>
      </c>
      <c r="BT487" s="1">
        <v>45328</v>
      </c>
      <c r="BU487">
        <v>3.9319999999999999</v>
      </c>
      <c r="BV487">
        <f t="shared" si="263"/>
        <v>3.9320000000000001E-2</v>
      </c>
      <c r="BX487" s="1">
        <v>45328</v>
      </c>
      <c r="BY487">
        <v>3.9220000000000002</v>
      </c>
      <c r="BZ487">
        <f t="shared" si="264"/>
        <v>3.9220000000000005E-2</v>
      </c>
      <c r="CB487" s="1">
        <v>45342</v>
      </c>
      <c r="CC487">
        <v>3.6579999999999999</v>
      </c>
      <c r="CD487">
        <f t="shared" si="265"/>
        <v>3.6580000000000001E-2</v>
      </c>
      <c r="CG487" s="1"/>
      <c r="CJ487" s="1"/>
      <c r="CL487" s="1"/>
      <c r="CM487" s="1"/>
      <c r="CP487" s="1"/>
      <c r="CS487" s="1"/>
      <c r="CV487" s="1"/>
      <c r="CY487" s="1"/>
      <c r="DB487" s="1"/>
    </row>
    <row r="488" spans="1:106" x14ac:dyDescent="0.3">
      <c r="A488" s="21">
        <f t="shared" si="266"/>
        <v>46493</v>
      </c>
      <c r="B488" s="18">
        <f t="shared" si="243"/>
        <v>112.421875</v>
      </c>
      <c r="C488">
        <f t="shared" si="272"/>
        <v>115</v>
      </c>
      <c r="D488">
        <f t="shared" ca="1" si="248"/>
        <v>-1.3472222222222223</v>
      </c>
      <c r="E488">
        <f ca="1">IF(currency="USD",'Future et co'!F488,IF(currency="EUR",'Future et co'!G488,FALSE))</f>
        <v>3.6070000000000005E-2</v>
      </c>
      <c r="F488">
        <f t="shared" ca="1" si="249"/>
        <v>3.6070000000000005E-2</v>
      </c>
      <c r="G488">
        <f t="shared" ca="1" si="250"/>
        <v>2.0569999999999998E-2</v>
      </c>
      <c r="I488" s="21">
        <f t="shared" si="267"/>
        <v>45618</v>
      </c>
      <c r="J488" s="18">
        <f t="shared" si="244"/>
        <v>0</v>
      </c>
      <c r="K488">
        <f t="shared" si="242"/>
        <v>0</v>
      </c>
      <c r="L488">
        <f t="shared" ca="1" si="251"/>
        <v>1.0833333333333333</v>
      </c>
      <c r="M488">
        <f t="shared" ca="1" si="245"/>
        <v>4.4069999999999998E-2</v>
      </c>
      <c r="O488" s="21">
        <f t="shared" si="268"/>
        <v>45618</v>
      </c>
      <c r="P488" s="18">
        <f t="shared" si="246"/>
        <v>0</v>
      </c>
      <c r="Q488">
        <f t="shared" si="252"/>
        <v>0</v>
      </c>
      <c r="R488">
        <f t="shared" ca="1" si="253"/>
        <v>1.0833333333333333</v>
      </c>
      <c r="S488">
        <f t="shared" ca="1" si="247"/>
        <v>4.4069999999999998E-2</v>
      </c>
      <c r="U488" s="21">
        <f t="shared" si="254"/>
        <v>46388</v>
      </c>
      <c r="V488" s="18">
        <f t="shared" si="255"/>
        <v>3.6070000000000002</v>
      </c>
      <c r="W488">
        <f t="shared" si="273"/>
        <v>3.6070000000000005E-2</v>
      </c>
      <c r="Y488" s="21">
        <f t="shared" si="269"/>
        <v>46388</v>
      </c>
      <c r="Z488" s="18">
        <f t="shared" si="256"/>
        <v>3.548</v>
      </c>
      <c r="AA488">
        <f t="shared" si="274"/>
        <v>3.5479999999999998E-2</v>
      </c>
      <c r="AC488" s="21">
        <f t="shared" si="270"/>
        <v>46248</v>
      </c>
      <c r="AD488" s="18">
        <f t="shared" si="257"/>
        <v>3.7282999999999999</v>
      </c>
      <c r="AE488">
        <f t="shared" si="275"/>
        <v>3.7282999999999997E-2</v>
      </c>
      <c r="AH488" s="21">
        <v>44403</v>
      </c>
      <c r="AI488" s="18">
        <v>4355.3100000000004</v>
      </c>
      <c r="AJ488" s="18">
        <v>9.7000000000000003E-3</v>
      </c>
      <c r="AL488" s="21">
        <v>44403</v>
      </c>
      <c r="AM488" s="18">
        <v>4355.3100000000004</v>
      </c>
      <c r="AN488" s="18">
        <v>9.7000000000000003E-3</v>
      </c>
      <c r="AP488" s="21">
        <v>44403</v>
      </c>
      <c r="AQ488" s="18">
        <v>4355.3100000000004</v>
      </c>
      <c r="AR488" s="18">
        <v>9.7000000000000003E-3</v>
      </c>
      <c r="AU488" s="1">
        <v>45341</v>
      </c>
      <c r="AV488">
        <v>5.3179999999999996</v>
      </c>
      <c r="AW488">
        <f t="shared" si="258"/>
        <v>5.3179999999999998E-2</v>
      </c>
      <c r="AY488" s="1">
        <v>45341</v>
      </c>
      <c r="AZ488">
        <v>5.2439999999999998</v>
      </c>
      <c r="BA488">
        <f t="shared" si="259"/>
        <v>5.2440000000000001E-2</v>
      </c>
      <c r="BC488" s="1">
        <v>45341</v>
      </c>
      <c r="BD488">
        <v>5.3010000000000002</v>
      </c>
      <c r="BE488">
        <f t="shared" si="260"/>
        <v>5.3010000000000002E-2</v>
      </c>
      <c r="BG488" s="1">
        <v>45341</v>
      </c>
      <c r="BH488">
        <v>4.7782999999999998</v>
      </c>
      <c r="BI488">
        <f t="shared" si="261"/>
        <v>4.7782999999999999E-2</v>
      </c>
      <c r="BK488" s="1">
        <v>37246</v>
      </c>
      <c r="BL488">
        <v>1.66613639439012</v>
      </c>
      <c r="BM488">
        <f t="shared" si="271"/>
        <v>1.6661363943901199E-2</v>
      </c>
      <c r="BP488" s="1">
        <v>45323</v>
      </c>
      <c r="BQ488">
        <v>190.2653</v>
      </c>
      <c r="BR488">
        <f t="shared" si="262"/>
        <v>1.9026529999999999</v>
      </c>
      <c r="BT488" s="1">
        <v>45327</v>
      </c>
      <c r="BU488">
        <v>3.9220000000000002</v>
      </c>
      <c r="BV488">
        <f t="shared" si="263"/>
        <v>3.9220000000000005E-2</v>
      </c>
      <c r="BX488" s="1">
        <v>45327</v>
      </c>
      <c r="BY488">
        <v>3.9049999999999998</v>
      </c>
      <c r="BZ488">
        <f t="shared" si="264"/>
        <v>3.9050000000000001E-2</v>
      </c>
      <c r="CB488" s="1">
        <v>45341</v>
      </c>
      <c r="CC488">
        <v>3.677</v>
      </c>
      <c r="CD488">
        <f t="shared" si="265"/>
        <v>3.6769999999999997E-2</v>
      </c>
      <c r="CG488" s="1"/>
      <c r="CJ488" s="1"/>
      <c r="CL488" s="1"/>
      <c r="CM488" s="1"/>
      <c r="CP488" s="1"/>
      <c r="CS488" s="1"/>
      <c r="CV488" s="1"/>
      <c r="CY488" s="1"/>
      <c r="DB488" s="1"/>
    </row>
    <row r="489" spans="1:106" x14ac:dyDescent="0.3">
      <c r="A489" s="21">
        <f t="shared" si="266"/>
        <v>46496</v>
      </c>
      <c r="B489" s="18">
        <f t="shared" si="243"/>
        <v>112.421875</v>
      </c>
      <c r="C489">
        <f t="shared" si="272"/>
        <v>115</v>
      </c>
      <c r="D489">
        <f t="shared" ca="1" si="248"/>
        <v>-1.3555555555555556</v>
      </c>
      <c r="E489">
        <f ca="1">IF(currency="USD",'Future et co'!F489,IF(currency="EUR",'Future et co'!G489,FALSE))</f>
        <v>3.6070000000000005E-2</v>
      </c>
      <c r="F489">
        <f t="shared" ca="1" si="249"/>
        <v>3.6070000000000005E-2</v>
      </c>
      <c r="G489">
        <f t="shared" ca="1" si="250"/>
        <v>2.0569999999999998E-2</v>
      </c>
      <c r="I489" s="21">
        <f t="shared" si="267"/>
        <v>45621</v>
      </c>
      <c r="J489" s="18">
        <f t="shared" si="244"/>
        <v>0</v>
      </c>
      <c r="K489">
        <f t="shared" si="242"/>
        <v>0</v>
      </c>
      <c r="L489">
        <f t="shared" ca="1" si="251"/>
        <v>1.075</v>
      </c>
      <c r="M489">
        <f t="shared" ca="1" si="245"/>
        <v>4.3179999999999996E-2</v>
      </c>
      <c r="O489" s="21">
        <f t="shared" si="268"/>
        <v>45621</v>
      </c>
      <c r="P489" s="18">
        <f t="shared" si="246"/>
        <v>0</v>
      </c>
      <c r="Q489">
        <f t="shared" si="252"/>
        <v>0</v>
      </c>
      <c r="R489">
        <f t="shared" ca="1" si="253"/>
        <v>1.075</v>
      </c>
      <c r="S489">
        <f t="shared" ca="1" si="247"/>
        <v>4.3179999999999996E-2</v>
      </c>
      <c r="U489" s="21">
        <f t="shared" si="254"/>
        <v>46391</v>
      </c>
      <c r="V489" s="18">
        <f t="shared" si="255"/>
        <v>3.6070000000000002</v>
      </c>
      <c r="W489">
        <f t="shared" si="273"/>
        <v>3.6070000000000005E-2</v>
      </c>
      <c r="Y489" s="21">
        <f t="shared" si="269"/>
        <v>46391</v>
      </c>
      <c r="Z489" s="18">
        <f t="shared" si="256"/>
        <v>3.548</v>
      </c>
      <c r="AA489">
        <f t="shared" si="274"/>
        <v>3.5479999999999998E-2</v>
      </c>
      <c r="AC489" s="21">
        <f t="shared" si="270"/>
        <v>46251</v>
      </c>
      <c r="AD489" s="18">
        <f t="shared" si="257"/>
        <v>3.7282999999999999</v>
      </c>
      <c r="AE489">
        <f t="shared" si="275"/>
        <v>3.7282999999999997E-2</v>
      </c>
      <c r="AH489" s="21">
        <v>44400</v>
      </c>
      <c r="AI489" s="18">
        <v>4335.03</v>
      </c>
      <c r="AJ489" s="18">
        <v>1.09E-2</v>
      </c>
      <c r="AL489" s="21">
        <v>44400</v>
      </c>
      <c r="AM489" s="18">
        <v>4335.03</v>
      </c>
      <c r="AN489" s="18">
        <v>1.09E-2</v>
      </c>
      <c r="AP489" s="21">
        <v>44400</v>
      </c>
      <c r="AQ489" s="18">
        <v>4335.03</v>
      </c>
      <c r="AR489" s="18">
        <v>1.09E-2</v>
      </c>
      <c r="AU489" s="1">
        <v>45338</v>
      </c>
      <c r="AV489">
        <v>5.3048999999999999</v>
      </c>
      <c r="AW489">
        <f t="shared" si="258"/>
        <v>5.3048999999999999E-2</v>
      </c>
      <c r="AY489" s="1">
        <v>45338</v>
      </c>
      <c r="AZ489">
        <v>5.2489999999999997</v>
      </c>
      <c r="BA489">
        <f t="shared" si="259"/>
        <v>5.2489999999999995E-2</v>
      </c>
      <c r="BC489" s="1">
        <v>45338</v>
      </c>
      <c r="BD489">
        <v>5.2969999999999997</v>
      </c>
      <c r="BE489">
        <f t="shared" si="260"/>
        <v>5.2969999999999996E-2</v>
      </c>
      <c r="BG489" s="1">
        <v>45338</v>
      </c>
      <c r="BH489">
        <v>4.78</v>
      </c>
      <c r="BI489">
        <f t="shared" si="261"/>
        <v>4.7800000000000002E-2</v>
      </c>
      <c r="BK489" s="1">
        <v>37251</v>
      </c>
      <c r="BL489">
        <v>1.6489657725200799</v>
      </c>
      <c r="BM489">
        <f t="shared" si="271"/>
        <v>1.64896577252008E-2</v>
      </c>
      <c r="BP489" s="1">
        <v>45322</v>
      </c>
      <c r="BQ489">
        <v>189.70670000000001</v>
      </c>
      <c r="BR489">
        <f t="shared" si="262"/>
        <v>1.8970670000000001</v>
      </c>
      <c r="BT489" s="1">
        <v>45324</v>
      </c>
      <c r="BU489">
        <v>3.9</v>
      </c>
      <c r="BV489">
        <f t="shared" si="263"/>
        <v>3.9E-2</v>
      </c>
      <c r="BX489" s="1">
        <v>45324</v>
      </c>
      <c r="BY489">
        <v>3.8370000000000002</v>
      </c>
      <c r="BZ489">
        <f t="shared" si="264"/>
        <v>3.8370000000000001E-2</v>
      </c>
      <c r="CB489" s="1">
        <v>45338</v>
      </c>
      <c r="CC489">
        <v>3.67</v>
      </c>
      <c r="CD489">
        <f t="shared" si="265"/>
        <v>3.6699999999999997E-2</v>
      </c>
      <c r="CG489" s="1"/>
      <c r="CJ489" s="1"/>
      <c r="CL489" s="1"/>
      <c r="CM489" s="1"/>
      <c r="CP489" s="1"/>
      <c r="CS489" s="1"/>
      <c r="CV489" s="1"/>
      <c r="CY489" s="1"/>
      <c r="DB489" s="1"/>
    </row>
    <row r="490" spans="1:106" x14ac:dyDescent="0.3">
      <c r="A490" s="21">
        <f t="shared" si="266"/>
        <v>46497</v>
      </c>
      <c r="B490" s="18">
        <f t="shared" si="243"/>
        <v>112.421875</v>
      </c>
      <c r="C490">
        <f t="shared" si="272"/>
        <v>115</v>
      </c>
      <c r="D490">
        <f t="shared" ca="1" si="248"/>
        <v>-1.3583333333333334</v>
      </c>
      <c r="E490">
        <f ca="1">IF(currency="USD",'Future et co'!F490,IF(currency="EUR",'Future et co'!G490,FALSE))</f>
        <v>3.6070000000000005E-2</v>
      </c>
      <c r="F490">
        <f t="shared" ca="1" si="249"/>
        <v>3.6070000000000005E-2</v>
      </c>
      <c r="G490">
        <f t="shared" ca="1" si="250"/>
        <v>2.0569999999999998E-2</v>
      </c>
      <c r="I490" s="21">
        <f t="shared" si="267"/>
        <v>45622</v>
      </c>
      <c r="J490" s="18">
        <f t="shared" si="244"/>
        <v>0</v>
      </c>
      <c r="K490">
        <f t="shared" si="242"/>
        <v>0</v>
      </c>
      <c r="L490">
        <f t="shared" ca="1" si="251"/>
        <v>1.0722222222222222</v>
      </c>
      <c r="M490">
        <f t="shared" ca="1" si="245"/>
        <v>4.3339999999999997E-2</v>
      </c>
      <c r="O490" s="21">
        <f t="shared" si="268"/>
        <v>45622</v>
      </c>
      <c r="P490" s="18">
        <f t="shared" si="246"/>
        <v>0</v>
      </c>
      <c r="Q490">
        <f t="shared" si="252"/>
        <v>0</v>
      </c>
      <c r="R490">
        <f t="shared" ca="1" si="253"/>
        <v>1.0722222222222222</v>
      </c>
      <c r="S490">
        <f t="shared" ca="1" si="247"/>
        <v>4.3339999999999997E-2</v>
      </c>
      <c r="U490" s="21">
        <f t="shared" si="254"/>
        <v>46392</v>
      </c>
      <c r="V490" s="18">
        <f t="shared" si="255"/>
        <v>3.6070000000000002</v>
      </c>
      <c r="W490">
        <f t="shared" si="273"/>
        <v>3.6070000000000005E-2</v>
      </c>
      <c r="Y490" s="21">
        <f t="shared" si="269"/>
        <v>46392</v>
      </c>
      <c r="Z490" s="18">
        <f t="shared" si="256"/>
        <v>3.548</v>
      </c>
      <c r="AA490">
        <f t="shared" si="274"/>
        <v>3.5479999999999998E-2</v>
      </c>
      <c r="AC490" s="21">
        <f t="shared" si="270"/>
        <v>46252</v>
      </c>
      <c r="AD490" s="18">
        <f t="shared" si="257"/>
        <v>3.7282999999999999</v>
      </c>
      <c r="AE490">
        <f t="shared" si="275"/>
        <v>3.7282999999999997E-2</v>
      </c>
      <c r="AH490" s="21">
        <v>44399</v>
      </c>
      <c r="AI490" s="18">
        <v>4308.1000000000004</v>
      </c>
      <c r="AJ490" s="18">
        <v>8.8000000000000005E-3</v>
      </c>
      <c r="AL490" s="21">
        <v>44399</v>
      </c>
      <c r="AM490" s="18">
        <v>4308.1000000000004</v>
      </c>
      <c r="AN490" s="18">
        <v>8.8000000000000005E-3</v>
      </c>
      <c r="AP490" s="21">
        <v>44399</v>
      </c>
      <c r="AQ490" s="18">
        <v>4308.1000000000004</v>
      </c>
      <c r="AR490" s="18">
        <v>8.8000000000000005E-3</v>
      </c>
      <c r="AU490" s="1">
        <v>45337</v>
      </c>
      <c r="AV490">
        <v>5.2996999999999996</v>
      </c>
      <c r="AW490">
        <f t="shared" si="258"/>
        <v>5.2996999999999996E-2</v>
      </c>
      <c r="AY490" s="1">
        <v>45337</v>
      </c>
      <c r="AZ490">
        <v>5.2140000000000004</v>
      </c>
      <c r="BA490">
        <f t="shared" si="259"/>
        <v>5.2140000000000006E-2</v>
      </c>
      <c r="BC490" s="1">
        <v>45337</v>
      </c>
      <c r="BD490">
        <v>5.266</v>
      </c>
      <c r="BE490">
        <f t="shared" si="260"/>
        <v>5.2659999999999998E-2</v>
      </c>
      <c r="BG490" s="1">
        <v>45337</v>
      </c>
      <c r="BH490">
        <v>4.7080000000000002</v>
      </c>
      <c r="BI490">
        <f t="shared" si="261"/>
        <v>4.7080000000000004E-2</v>
      </c>
      <c r="BK490" s="1">
        <v>37252</v>
      </c>
      <c r="BL490">
        <v>1.64660351341452</v>
      </c>
      <c r="BM490">
        <f t="shared" si="271"/>
        <v>1.6466035134145199E-2</v>
      </c>
      <c r="BP490" s="1">
        <v>45321</v>
      </c>
      <c r="BQ490">
        <v>187.86340000000001</v>
      </c>
      <c r="BR490">
        <f t="shared" si="262"/>
        <v>1.8786340000000001</v>
      </c>
      <c r="BT490" s="1">
        <v>45323</v>
      </c>
      <c r="BU490">
        <v>3.8839999999999999</v>
      </c>
      <c r="BV490">
        <f t="shared" si="263"/>
        <v>3.884E-2</v>
      </c>
      <c r="BX490" s="1">
        <v>45323</v>
      </c>
      <c r="BY490">
        <v>3.8319999999999999</v>
      </c>
      <c r="BZ490">
        <f t="shared" si="264"/>
        <v>3.832E-2</v>
      </c>
      <c r="CB490" s="1">
        <v>45337</v>
      </c>
      <c r="CC490">
        <v>3.6539999999999999</v>
      </c>
      <c r="CD490">
        <f t="shared" si="265"/>
        <v>3.6539999999999996E-2</v>
      </c>
      <c r="CG490" s="1"/>
      <c r="CJ490" s="1"/>
      <c r="CL490" s="1"/>
      <c r="CM490" s="1"/>
      <c r="CP490" s="1"/>
      <c r="CS490" s="1"/>
      <c r="CV490" s="1"/>
      <c r="CY490" s="1"/>
      <c r="DB490" s="1"/>
    </row>
    <row r="491" spans="1:106" x14ac:dyDescent="0.3">
      <c r="A491" s="21">
        <f t="shared" si="266"/>
        <v>46498</v>
      </c>
      <c r="B491" s="18">
        <f t="shared" si="243"/>
        <v>112.421875</v>
      </c>
      <c r="C491">
        <f t="shared" si="272"/>
        <v>115</v>
      </c>
      <c r="D491">
        <f t="shared" ca="1" si="248"/>
        <v>-1.3611111111111112</v>
      </c>
      <c r="E491">
        <f ca="1">IF(currency="USD",'Future et co'!F491,IF(currency="EUR",'Future et co'!G491,FALSE))</f>
        <v>3.6070000000000005E-2</v>
      </c>
      <c r="F491">
        <f t="shared" ca="1" si="249"/>
        <v>3.6070000000000005E-2</v>
      </c>
      <c r="G491">
        <f t="shared" ca="1" si="250"/>
        <v>2.0569999999999998E-2</v>
      </c>
      <c r="I491" s="21">
        <f t="shared" si="267"/>
        <v>45623</v>
      </c>
      <c r="J491" s="18">
        <f t="shared" si="244"/>
        <v>0</v>
      </c>
      <c r="K491">
        <f t="shared" si="242"/>
        <v>0</v>
      </c>
      <c r="L491">
        <f t="shared" ca="1" si="251"/>
        <v>1.0694444444444444</v>
      </c>
      <c r="M491">
        <f t="shared" ca="1" si="245"/>
        <v>4.292E-2</v>
      </c>
      <c r="O491" s="21">
        <f t="shared" si="268"/>
        <v>45623</v>
      </c>
      <c r="P491" s="18">
        <f t="shared" si="246"/>
        <v>0</v>
      </c>
      <c r="Q491">
        <f t="shared" si="252"/>
        <v>0</v>
      </c>
      <c r="R491">
        <f t="shared" ca="1" si="253"/>
        <v>1.0694444444444444</v>
      </c>
      <c r="S491">
        <f t="shared" ca="1" si="247"/>
        <v>4.292E-2</v>
      </c>
      <c r="U491" s="21">
        <f t="shared" si="254"/>
        <v>46393</v>
      </c>
      <c r="V491" s="18">
        <f t="shared" si="255"/>
        <v>3.6070000000000002</v>
      </c>
      <c r="W491">
        <f t="shared" si="273"/>
        <v>3.6070000000000005E-2</v>
      </c>
      <c r="Y491" s="21">
        <f t="shared" si="269"/>
        <v>46393</v>
      </c>
      <c r="Z491" s="18">
        <f t="shared" si="256"/>
        <v>3.548</v>
      </c>
      <c r="AA491">
        <f t="shared" si="274"/>
        <v>3.5479999999999998E-2</v>
      </c>
      <c r="AC491" s="21">
        <f t="shared" si="270"/>
        <v>46253</v>
      </c>
      <c r="AD491" s="18">
        <f t="shared" si="257"/>
        <v>3.7282999999999999</v>
      </c>
      <c r="AE491">
        <f t="shared" si="275"/>
        <v>3.7282999999999997E-2</v>
      </c>
      <c r="AH491" s="21">
        <v>44398</v>
      </c>
      <c r="AI491" s="18">
        <v>4298.8100000000004</v>
      </c>
      <c r="AJ491" s="18">
        <v>8.9999999999999993E-3</v>
      </c>
      <c r="AL491" s="21">
        <v>44398</v>
      </c>
      <c r="AM491" s="18">
        <v>4298.8100000000004</v>
      </c>
      <c r="AN491" s="18">
        <v>8.9999999999999993E-3</v>
      </c>
      <c r="AP491" s="21">
        <v>44398</v>
      </c>
      <c r="AQ491" s="18">
        <v>4298.8100000000004</v>
      </c>
      <c r="AR491" s="18">
        <v>8.9999999999999993E-3</v>
      </c>
      <c r="AU491" s="1">
        <v>45336</v>
      </c>
      <c r="AV491">
        <v>5.3006000000000002</v>
      </c>
      <c r="AW491">
        <f t="shared" si="258"/>
        <v>5.3006000000000005E-2</v>
      </c>
      <c r="AY491" s="1">
        <v>45336</v>
      </c>
      <c r="AZ491">
        <v>5.2249999999999996</v>
      </c>
      <c r="BA491">
        <f t="shared" si="259"/>
        <v>5.2249999999999998E-2</v>
      </c>
      <c r="BC491" s="1">
        <v>45336</v>
      </c>
      <c r="BD491">
        <v>5.2729999999999997</v>
      </c>
      <c r="BE491">
        <f t="shared" si="260"/>
        <v>5.2729999999999999E-2</v>
      </c>
      <c r="BG491" s="1">
        <v>45336</v>
      </c>
      <c r="BH491">
        <v>4.7290000000000001</v>
      </c>
      <c r="BI491">
        <f t="shared" si="261"/>
        <v>4.7289999999999999E-2</v>
      </c>
      <c r="BK491" s="1">
        <v>37253</v>
      </c>
      <c r="BL491">
        <v>1.6429739204523499</v>
      </c>
      <c r="BM491">
        <f t="shared" si="271"/>
        <v>1.6429739204523498E-2</v>
      </c>
      <c r="BP491" s="1">
        <v>45320</v>
      </c>
      <c r="BQ491">
        <v>188.50579999999999</v>
      </c>
      <c r="BR491">
        <f t="shared" si="262"/>
        <v>1.8850579999999999</v>
      </c>
      <c r="BT491" s="1">
        <v>45322</v>
      </c>
      <c r="BU491">
        <v>3.9049999999999998</v>
      </c>
      <c r="BV491">
        <f t="shared" si="263"/>
        <v>3.9050000000000001E-2</v>
      </c>
      <c r="BX491" s="1">
        <v>45322</v>
      </c>
      <c r="BY491">
        <v>3.835</v>
      </c>
      <c r="BZ491">
        <f t="shared" si="264"/>
        <v>3.8350000000000002E-2</v>
      </c>
      <c r="CB491" s="1">
        <v>45336</v>
      </c>
      <c r="CC491">
        <v>3.6349999999999998</v>
      </c>
      <c r="CD491">
        <f t="shared" si="265"/>
        <v>3.635E-2</v>
      </c>
      <c r="CG491" s="1"/>
      <c r="CJ491" s="1"/>
      <c r="CL491" s="1"/>
      <c r="CM491" s="1"/>
      <c r="CP491" s="1"/>
      <c r="CS491" s="1"/>
      <c r="CV491" s="1"/>
      <c r="CY491" s="1"/>
      <c r="DB491" s="1"/>
    </row>
    <row r="492" spans="1:106" x14ac:dyDescent="0.3">
      <c r="A492" s="21">
        <f t="shared" si="266"/>
        <v>46499</v>
      </c>
      <c r="B492" s="18">
        <f t="shared" si="243"/>
        <v>112.421875</v>
      </c>
      <c r="C492">
        <f t="shared" si="272"/>
        <v>115</v>
      </c>
      <c r="D492">
        <f t="shared" ca="1" si="248"/>
        <v>-1.3638888888888889</v>
      </c>
      <c r="E492">
        <f ca="1">IF(currency="USD",'Future et co'!F492,IF(currency="EUR",'Future et co'!G492,FALSE))</f>
        <v>3.6070000000000005E-2</v>
      </c>
      <c r="F492">
        <f t="shared" ca="1" si="249"/>
        <v>3.6070000000000005E-2</v>
      </c>
      <c r="G492">
        <f t="shared" ca="1" si="250"/>
        <v>2.0569999999999998E-2</v>
      </c>
      <c r="I492" s="21">
        <f t="shared" si="267"/>
        <v>45624</v>
      </c>
      <c r="J492" s="18">
        <f t="shared" si="244"/>
        <v>0</v>
      </c>
      <c r="K492">
        <f t="shared" si="242"/>
        <v>0</v>
      </c>
      <c r="L492">
        <f t="shared" ca="1" si="251"/>
        <v>1.0666666666666667</v>
      </c>
      <c r="M492">
        <f t="shared" ca="1" si="245"/>
        <v>4.2945000000000004E-2</v>
      </c>
      <c r="O492" s="21">
        <f t="shared" si="268"/>
        <v>45624</v>
      </c>
      <c r="P492" s="18">
        <f t="shared" si="246"/>
        <v>0</v>
      </c>
      <c r="Q492">
        <f t="shared" si="252"/>
        <v>0</v>
      </c>
      <c r="R492">
        <f t="shared" ca="1" si="253"/>
        <v>1.0666666666666667</v>
      </c>
      <c r="S492">
        <f t="shared" ca="1" si="247"/>
        <v>4.2945000000000004E-2</v>
      </c>
      <c r="U492" s="21">
        <f t="shared" si="254"/>
        <v>46394</v>
      </c>
      <c r="V492" s="18">
        <f t="shared" si="255"/>
        <v>3.6070000000000002</v>
      </c>
      <c r="W492">
        <f t="shared" si="273"/>
        <v>3.6070000000000005E-2</v>
      </c>
      <c r="Y492" s="21">
        <f t="shared" si="269"/>
        <v>46394</v>
      </c>
      <c r="Z492" s="18">
        <f t="shared" si="256"/>
        <v>3.548</v>
      </c>
      <c r="AA492">
        <f t="shared" si="274"/>
        <v>3.5479999999999998E-2</v>
      </c>
      <c r="AC492" s="21">
        <f t="shared" si="270"/>
        <v>46254</v>
      </c>
      <c r="AD492" s="18">
        <f t="shared" si="257"/>
        <v>3.7282999999999999</v>
      </c>
      <c r="AE492">
        <f t="shared" si="275"/>
        <v>3.7282999999999997E-2</v>
      </c>
      <c r="AH492" s="21">
        <v>44397</v>
      </c>
      <c r="AI492" s="18">
        <v>4265.2</v>
      </c>
      <c r="AJ492" s="18">
        <v>8.8000000000000005E-3</v>
      </c>
      <c r="AL492" s="21">
        <v>44397</v>
      </c>
      <c r="AM492" s="18">
        <v>4265.2</v>
      </c>
      <c r="AN492" s="18">
        <v>8.8000000000000005E-3</v>
      </c>
      <c r="AP492" s="21">
        <v>44397</v>
      </c>
      <c r="AQ492" s="18">
        <v>4265.2</v>
      </c>
      <c r="AR492" s="18">
        <v>8.8000000000000005E-3</v>
      </c>
      <c r="AU492" s="1">
        <v>45335</v>
      </c>
      <c r="AV492">
        <v>5.3098999999999998</v>
      </c>
      <c r="AW492">
        <f t="shared" si="258"/>
        <v>5.3099E-2</v>
      </c>
      <c r="AY492" s="1">
        <v>45335</v>
      </c>
      <c r="AZ492">
        <v>5.2412000000000001</v>
      </c>
      <c r="BA492">
        <f t="shared" si="259"/>
        <v>5.2412E-2</v>
      </c>
      <c r="BC492" s="1">
        <v>45335</v>
      </c>
      <c r="BD492">
        <v>5.3159999999999998</v>
      </c>
      <c r="BE492">
        <f t="shared" si="260"/>
        <v>5.3159999999999999E-2</v>
      </c>
      <c r="BG492" s="1">
        <v>45335</v>
      </c>
      <c r="BH492">
        <v>4.806</v>
      </c>
      <c r="BI492">
        <f t="shared" si="261"/>
        <v>4.8059999999999999E-2</v>
      </c>
      <c r="BK492" s="1">
        <v>37256</v>
      </c>
      <c r="BL492">
        <v>1.67584513501875</v>
      </c>
      <c r="BM492">
        <f t="shared" si="271"/>
        <v>1.6758451350187501E-2</v>
      </c>
      <c r="BP492" s="1">
        <v>45317</v>
      </c>
      <c r="BQ492">
        <v>187.5283</v>
      </c>
      <c r="BR492">
        <f t="shared" si="262"/>
        <v>1.875283</v>
      </c>
      <c r="BT492" s="1">
        <v>45321</v>
      </c>
      <c r="BU492">
        <v>3.8969999999999998</v>
      </c>
      <c r="BV492">
        <f t="shared" si="263"/>
        <v>3.8969999999999998E-2</v>
      </c>
      <c r="BX492" s="1">
        <v>45321</v>
      </c>
      <c r="BY492">
        <v>3.8359999999999999</v>
      </c>
      <c r="BZ492">
        <f t="shared" si="264"/>
        <v>3.8359999999999998E-2</v>
      </c>
      <c r="CB492" s="1">
        <v>45335</v>
      </c>
      <c r="CC492">
        <v>3.6549999999999998</v>
      </c>
      <c r="CD492">
        <f t="shared" si="265"/>
        <v>3.6549999999999999E-2</v>
      </c>
      <c r="CG492" s="1"/>
      <c r="CJ492" s="1"/>
      <c r="CL492" s="1"/>
      <c r="CM492" s="1"/>
      <c r="CP492" s="1"/>
      <c r="CS492" s="1"/>
      <c r="CV492" s="1"/>
      <c r="CY492" s="1"/>
      <c r="DB492" s="1"/>
    </row>
    <row r="493" spans="1:106" x14ac:dyDescent="0.3">
      <c r="A493" s="21">
        <f t="shared" si="266"/>
        <v>46500</v>
      </c>
      <c r="B493" s="18">
        <f t="shared" si="243"/>
        <v>112.421875</v>
      </c>
      <c r="C493">
        <f t="shared" si="272"/>
        <v>115</v>
      </c>
      <c r="D493">
        <f t="shared" ca="1" si="248"/>
        <v>-1.3666666666666667</v>
      </c>
      <c r="E493">
        <f ca="1">IF(currency="USD",'Future et co'!F493,IF(currency="EUR",'Future et co'!G493,FALSE))</f>
        <v>3.6070000000000005E-2</v>
      </c>
      <c r="F493">
        <f t="shared" ca="1" si="249"/>
        <v>3.6070000000000005E-2</v>
      </c>
      <c r="G493">
        <f t="shared" ca="1" si="250"/>
        <v>2.0569999999999998E-2</v>
      </c>
      <c r="I493" s="21">
        <f t="shared" si="267"/>
        <v>45625</v>
      </c>
      <c r="J493" s="18">
        <f t="shared" si="244"/>
        <v>0</v>
      </c>
      <c r="K493">
        <f t="shared" si="242"/>
        <v>0</v>
      </c>
      <c r="L493">
        <f t="shared" ca="1" si="251"/>
        <v>1.0638888888888889</v>
      </c>
      <c r="M493">
        <f t="shared" ca="1" si="245"/>
        <v>4.2560000000000001E-2</v>
      </c>
      <c r="O493" s="21">
        <f t="shared" si="268"/>
        <v>45625</v>
      </c>
      <c r="P493" s="18">
        <f t="shared" si="246"/>
        <v>0</v>
      </c>
      <c r="Q493">
        <f t="shared" si="252"/>
        <v>0</v>
      </c>
      <c r="R493">
        <f t="shared" ca="1" si="253"/>
        <v>1.0638888888888889</v>
      </c>
      <c r="S493">
        <f t="shared" ca="1" si="247"/>
        <v>4.2560000000000001E-2</v>
      </c>
      <c r="U493" s="21">
        <f t="shared" si="254"/>
        <v>46395</v>
      </c>
      <c r="V493" s="18">
        <f t="shared" si="255"/>
        <v>3.6070000000000002</v>
      </c>
      <c r="W493">
        <f t="shared" si="273"/>
        <v>3.6070000000000005E-2</v>
      </c>
      <c r="Y493" s="21">
        <f t="shared" si="269"/>
        <v>46395</v>
      </c>
      <c r="Z493" s="18">
        <f t="shared" si="256"/>
        <v>3.548</v>
      </c>
      <c r="AA493">
        <f t="shared" si="274"/>
        <v>3.5479999999999998E-2</v>
      </c>
      <c r="AC493" s="21">
        <f t="shared" si="270"/>
        <v>46255</v>
      </c>
      <c r="AD493" s="18">
        <f t="shared" si="257"/>
        <v>3.7282999999999999</v>
      </c>
      <c r="AE493">
        <f t="shared" si="275"/>
        <v>3.7282999999999997E-2</v>
      </c>
      <c r="AH493" s="21">
        <v>44396</v>
      </c>
      <c r="AI493" s="18">
        <v>4200.53</v>
      </c>
      <c r="AJ493" s="18">
        <v>8.8000000000000005E-3</v>
      </c>
      <c r="AL493" s="21">
        <v>44396</v>
      </c>
      <c r="AM493" s="18">
        <v>4200.53</v>
      </c>
      <c r="AN493" s="18">
        <v>8.8000000000000005E-3</v>
      </c>
      <c r="AP493" s="21">
        <v>44396</v>
      </c>
      <c r="AQ493" s="18">
        <v>4200.53</v>
      </c>
      <c r="AR493" s="18">
        <v>8.8000000000000005E-3</v>
      </c>
      <c r="AU493" s="1">
        <v>45334</v>
      </c>
      <c r="AV493">
        <v>5.2869999999999999</v>
      </c>
      <c r="AW493">
        <f t="shared" si="258"/>
        <v>5.287E-2</v>
      </c>
      <c r="AY493" s="1">
        <v>45334</v>
      </c>
      <c r="AZ493">
        <v>5.1704999999999997</v>
      </c>
      <c r="BA493">
        <f t="shared" si="259"/>
        <v>5.1704999999999994E-2</v>
      </c>
      <c r="BC493" s="1">
        <v>45334</v>
      </c>
      <c r="BD493">
        <v>5.173</v>
      </c>
      <c r="BE493">
        <f t="shared" si="260"/>
        <v>5.1729999999999998E-2</v>
      </c>
      <c r="BG493" s="1">
        <v>45334</v>
      </c>
      <c r="BH493">
        <v>4.5979999999999999</v>
      </c>
      <c r="BI493">
        <f t="shared" si="261"/>
        <v>4.598E-2</v>
      </c>
      <c r="BK493" s="1">
        <v>37278</v>
      </c>
      <c r="BL493">
        <v>1.7044627248525299</v>
      </c>
      <c r="BM493">
        <f t="shared" si="271"/>
        <v>1.7044627248525301E-2</v>
      </c>
      <c r="BP493" s="1">
        <v>45316</v>
      </c>
      <c r="BQ493">
        <v>187.86349999999999</v>
      </c>
      <c r="BR493">
        <f t="shared" si="262"/>
        <v>1.8786349999999998</v>
      </c>
      <c r="BT493" s="1">
        <v>45320</v>
      </c>
      <c r="BU493">
        <v>3.9119999999999999</v>
      </c>
      <c r="BV493">
        <f t="shared" si="263"/>
        <v>3.9120000000000002E-2</v>
      </c>
      <c r="BX493" s="1">
        <v>45320</v>
      </c>
      <c r="BY493">
        <v>3.8660000000000001</v>
      </c>
      <c r="BZ493">
        <f t="shared" si="264"/>
        <v>3.866E-2</v>
      </c>
      <c r="CB493" s="1">
        <v>45334</v>
      </c>
      <c r="CC493">
        <v>3.6160000000000001</v>
      </c>
      <c r="CD493">
        <f t="shared" si="265"/>
        <v>3.6159999999999998E-2</v>
      </c>
      <c r="CG493" s="1"/>
      <c r="CJ493" s="1"/>
      <c r="CL493" s="1"/>
      <c r="CM493" s="1"/>
      <c r="CP493" s="1"/>
      <c r="CS493" s="1"/>
      <c r="CV493" s="1"/>
      <c r="CY493" s="1"/>
      <c r="DB493" s="1"/>
    </row>
    <row r="494" spans="1:106" x14ac:dyDescent="0.3">
      <c r="A494" s="21">
        <f t="shared" si="266"/>
        <v>46503</v>
      </c>
      <c r="B494" s="18">
        <f t="shared" si="243"/>
        <v>112.421875</v>
      </c>
      <c r="C494">
        <f t="shared" si="272"/>
        <v>115</v>
      </c>
      <c r="D494">
        <f t="shared" ca="1" si="248"/>
        <v>-1.375</v>
      </c>
      <c r="E494">
        <f ca="1">IF(currency="USD",'Future et co'!F494,IF(currency="EUR",'Future et co'!G494,FALSE))</f>
        <v>3.6070000000000005E-2</v>
      </c>
      <c r="F494">
        <f t="shared" ca="1" si="249"/>
        <v>3.6070000000000005E-2</v>
      </c>
      <c r="G494">
        <f t="shared" ca="1" si="250"/>
        <v>2.0569999999999998E-2</v>
      </c>
      <c r="I494" s="21">
        <f t="shared" si="267"/>
        <v>45628</v>
      </c>
      <c r="J494" s="18">
        <f t="shared" si="244"/>
        <v>0</v>
      </c>
      <c r="K494">
        <f t="shared" si="242"/>
        <v>0</v>
      </c>
      <c r="L494">
        <f t="shared" ca="1" si="251"/>
        <v>1.0555555555555556</v>
      </c>
      <c r="M494">
        <f t="shared" ca="1" si="245"/>
        <v>4.2539999999999994E-2</v>
      </c>
      <c r="O494" s="21">
        <f t="shared" si="268"/>
        <v>45628</v>
      </c>
      <c r="P494" s="18">
        <f t="shared" si="246"/>
        <v>0</v>
      </c>
      <c r="Q494">
        <f t="shared" si="252"/>
        <v>0</v>
      </c>
      <c r="R494">
        <f t="shared" ca="1" si="253"/>
        <v>1.0555555555555556</v>
      </c>
      <c r="S494">
        <f t="shared" ca="1" si="247"/>
        <v>4.2539999999999994E-2</v>
      </c>
      <c r="U494" s="21">
        <f t="shared" si="254"/>
        <v>46398</v>
      </c>
      <c r="V494" s="18">
        <f t="shared" si="255"/>
        <v>3.6070000000000002</v>
      </c>
      <c r="W494">
        <f t="shared" si="273"/>
        <v>3.6070000000000005E-2</v>
      </c>
      <c r="Y494" s="21">
        <f t="shared" si="269"/>
        <v>46398</v>
      </c>
      <c r="Z494" s="18">
        <f t="shared" si="256"/>
        <v>3.548</v>
      </c>
      <c r="AA494">
        <f t="shared" si="274"/>
        <v>3.5479999999999998E-2</v>
      </c>
      <c r="AC494" s="21">
        <f t="shared" si="270"/>
        <v>46258</v>
      </c>
      <c r="AD494" s="18">
        <f t="shared" si="257"/>
        <v>3.7282999999999999</v>
      </c>
      <c r="AE494">
        <f t="shared" si="275"/>
        <v>3.7282999999999997E-2</v>
      </c>
      <c r="AH494" s="21">
        <v>44393</v>
      </c>
      <c r="AI494" s="18">
        <v>4262.6899999999996</v>
      </c>
      <c r="AJ494" s="18">
        <v>9.4000000000000004E-3</v>
      </c>
      <c r="AL494" s="21">
        <v>44393</v>
      </c>
      <c r="AM494" s="18">
        <v>4262.6899999999996</v>
      </c>
      <c r="AN494" s="18">
        <v>9.4000000000000004E-3</v>
      </c>
      <c r="AP494" s="21">
        <v>44393</v>
      </c>
      <c r="AQ494" s="18">
        <v>4262.6899999999996</v>
      </c>
      <c r="AR494" s="18">
        <v>9.4000000000000004E-3</v>
      </c>
      <c r="AU494" s="1">
        <v>45331</v>
      </c>
      <c r="AV494">
        <v>5.2920999999999996</v>
      </c>
      <c r="AW494">
        <f t="shared" si="258"/>
        <v>5.2920999999999996E-2</v>
      </c>
      <c r="AY494" s="1">
        <v>45331</v>
      </c>
      <c r="AZ494">
        <v>5.1726999999999999</v>
      </c>
      <c r="BA494">
        <f t="shared" si="259"/>
        <v>5.1726999999999995E-2</v>
      </c>
      <c r="BC494" s="1">
        <v>45331</v>
      </c>
      <c r="BD494">
        <v>5.173</v>
      </c>
      <c r="BE494">
        <f t="shared" si="260"/>
        <v>5.1729999999999998E-2</v>
      </c>
      <c r="BG494" s="1">
        <v>45331</v>
      </c>
      <c r="BH494">
        <v>4.6029999999999998</v>
      </c>
      <c r="BI494">
        <f t="shared" si="261"/>
        <v>4.6029999999999995E-2</v>
      </c>
      <c r="BK494" s="1">
        <v>37286</v>
      </c>
      <c r="BL494">
        <v>1.7044627248525299</v>
      </c>
      <c r="BM494">
        <f t="shared" si="271"/>
        <v>1.7044627248525301E-2</v>
      </c>
      <c r="BP494" s="1">
        <v>45315</v>
      </c>
      <c r="BQ494">
        <v>186.99770000000001</v>
      </c>
      <c r="BR494">
        <f t="shared" si="262"/>
        <v>1.869977</v>
      </c>
      <c r="BT494" s="1">
        <v>45317</v>
      </c>
      <c r="BU494">
        <v>3.887</v>
      </c>
      <c r="BV494">
        <f t="shared" si="263"/>
        <v>3.8870000000000002E-2</v>
      </c>
      <c r="BX494" s="1">
        <v>45317</v>
      </c>
      <c r="BY494">
        <v>3.8730000000000002</v>
      </c>
      <c r="BZ494">
        <f t="shared" si="264"/>
        <v>3.8730000000000001E-2</v>
      </c>
      <c r="CB494" s="1">
        <v>45331</v>
      </c>
      <c r="CC494">
        <v>3.6360000000000001</v>
      </c>
      <c r="CD494">
        <f t="shared" si="265"/>
        <v>3.6360000000000003E-2</v>
      </c>
      <c r="CG494" s="1"/>
      <c r="CJ494" s="1"/>
      <c r="CL494" s="1"/>
      <c r="CM494" s="1"/>
      <c r="CP494" s="1"/>
      <c r="CS494" s="1"/>
      <c r="CV494" s="1"/>
      <c r="CY494" s="1"/>
      <c r="DB494" s="1"/>
    </row>
    <row r="495" spans="1:106" x14ac:dyDescent="0.3">
      <c r="A495" s="21">
        <f t="shared" si="266"/>
        <v>46504</v>
      </c>
      <c r="B495" s="18">
        <f t="shared" si="243"/>
        <v>112.421875</v>
      </c>
      <c r="C495">
        <f t="shared" si="272"/>
        <v>115</v>
      </c>
      <c r="D495">
        <f t="shared" ca="1" si="248"/>
        <v>-1.3777777777777778</v>
      </c>
      <c r="E495">
        <f ca="1">IF(currency="USD",'Future et co'!F495,IF(currency="EUR",'Future et co'!G495,FALSE))</f>
        <v>3.6070000000000005E-2</v>
      </c>
      <c r="F495">
        <f t="shared" ca="1" si="249"/>
        <v>3.6070000000000005E-2</v>
      </c>
      <c r="G495">
        <f t="shared" ca="1" si="250"/>
        <v>2.0569999999999998E-2</v>
      </c>
      <c r="I495" s="21">
        <f t="shared" si="267"/>
        <v>45629</v>
      </c>
      <c r="J495" s="18">
        <f t="shared" si="244"/>
        <v>0</v>
      </c>
      <c r="K495">
        <f t="shared" ref="K495:K558" si="276">CEILING(J495,25)</f>
        <v>0</v>
      </c>
      <c r="L495">
        <f t="shared" ca="1" si="251"/>
        <v>1.0527777777777778</v>
      </c>
      <c r="M495">
        <f t="shared" ca="1" si="245"/>
        <v>4.2450000000000002E-2</v>
      </c>
      <c r="O495" s="21">
        <f t="shared" si="268"/>
        <v>45629</v>
      </c>
      <c r="P495" s="18">
        <f t="shared" si="246"/>
        <v>0</v>
      </c>
      <c r="Q495">
        <f t="shared" si="252"/>
        <v>0</v>
      </c>
      <c r="R495">
        <f t="shared" ca="1" si="253"/>
        <v>1.0527777777777778</v>
      </c>
      <c r="S495">
        <f t="shared" ca="1" si="247"/>
        <v>4.2450000000000002E-2</v>
      </c>
      <c r="U495" s="21">
        <f t="shared" si="254"/>
        <v>46399</v>
      </c>
      <c r="V495" s="18">
        <f t="shared" si="255"/>
        <v>3.6070000000000002</v>
      </c>
      <c r="W495">
        <f t="shared" si="273"/>
        <v>3.6070000000000005E-2</v>
      </c>
      <c r="Y495" s="21">
        <f t="shared" si="269"/>
        <v>46399</v>
      </c>
      <c r="Z495" s="18">
        <f t="shared" si="256"/>
        <v>3.548</v>
      </c>
      <c r="AA495">
        <f t="shared" si="274"/>
        <v>3.5479999999999998E-2</v>
      </c>
      <c r="AC495" s="21">
        <f t="shared" si="270"/>
        <v>46259</v>
      </c>
      <c r="AD495" s="18">
        <f t="shared" si="257"/>
        <v>3.7282999999999999</v>
      </c>
      <c r="AE495">
        <f t="shared" si="275"/>
        <v>3.7282999999999997E-2</v>
      </c>
      <c r="AH495" s="21">
        <v>44392</v>
      </c>
      <c r="AI495" s="18">
        <v>4296.47</v>
      </c>
      <c r="AJ495" s="18">
        <v>9.2999999999999992E-3</v>
      </c>
      <c r="AL495" s="21">
        <v>44392</v>
      </c>
      <c r="AM495" s="18">
        <v>4296.47</v>
      </c>
      <c r="AN495" s="18">
        <v>9.2999999999999992E-3</v>
      </c>
      <c r="AP495" s="21">
        <v>44392</v>
      </c>
      <c r="AQ495" s="18">
        <v>4296.47</v>
      </c>
      <c r="AR495" s="18">
        <v>9.2999999999999992E-3</v>
      </c>
      <c r="AU495" s="1">
        <v>45330</v>
      </c>
      <c r="AV495">
        <v>5.2881999999999998</v>
      </c>
      <c r="AW495">
        <f t="shared" si="258"/>
        <v>5.2881999999999998E-2</v>
      </c>
      <c r="AY495" s="1">
        <v>45330</v>
      </c>
      <c r="AZ495">
        <v>5.1608000000000001</v>
      </c>
      <c r="BA495">
        <f t="shared" si="259"/>
        <v>5.1608000000000001E-2</v>
      </c>
      <c r="BC495" s="1">
        <v>45330</v>
      </c>
      <c r="BD495">
        <v>5.1550000000000002</v>
      </c>
      <c r="BE495">
        <f t="shared" si="260"/>
        <v>5.1550000000000006E-2</v>
      </c>
      <c r="BG495" s="1">
        <v>45330</v>
      </c>
      <c r="BH495">
        <v>4.57</v>
      </c>
      <c r="BI495">
        <f t="shared" si="261"/>
        <v>4.5700000000000005E-2</v>
      </c>
      <c r="BK495" s="1">
        <v>37342</v>
      </c>
      <c r="BL495">
        <v>1.6492911952673801</v>
      </c>
      <c r="BM495">
        <f t="shared" si="271"/>
        <v>1.64929119526738E-2</v>
      </c>
      <c r="BP495" s="1">
        <v>45314</v>
      </c>
      <c r="BQ495">
        <v>187.01159999999999</v>
      </c>
      <c r="BR495">
        <f t="shared" si="262"/>
        <v>1.8701159999999999</v>
      </c>
      <c r="BT495" s="1">
        <v>45316</v>
      </c>
      <c r="BU495">
        <v>3.9249999999999998</v>
      </c>
      <c r="BV495">
        <f t="shared" si="263"/>
        <v>3.925E-2</v>
      </c>
      <c r="BX495" s="1">
        <v>45316</v>
      </c>
      <c r="BY495">
        <v>3.911</v>
      </c>
      <c r="BZ495">
        <f t="shared" si="264"/>
        <v>3.9109999999999999E-2</v>
      </c>
      <c r="CB495" s="1">
        <v>45330</v>
      </c>
      <c r="CC495">
        <v>3.6059999999999999</v>
      </c>
      <c r="CD495">
        <f t="shared" si="265"/>
        <v>3.6060000000000002E-2</v>
      </c>
      <c r="CG495" s="1"/>
      <c r="CJ495" s="1"/>
      <c r="CL495" s="1"/>
      <c r="CM495" s="1"/>
      <c r="CP495" s="1"/>
      <c r="CS495" s="1"/>
      <c r="CV495" s="1"/>
      <c r="CY495" s="1"/>
      <c r="DB495" s="1"/>
    </row>
    <row r="496" spans="1:106" x14ac:dyDescent="0.3">
      <c r="A496" s="21">
        <f t="shared" si="266"/>
        <v>46505</v>
      </c>
      <c r="B496" s="18">
        <f t="shared" si="243"/>
        <v>112.421875</v>
      </c>
      <c r="C496">
        <f t="shared" si="272"/>
        <v>115</v>
      </c>
      <c r="D496">
        <f t="shared" ca="1" si="248"/>
        <v>-1.3805555555555555</v>
      </c>
      <c r="E496">
        <f ca="1">IF(currency="USD",'Future et co'!F496,IF(currency="EUR",'Future et co'!G496,FALSE))</f>
        <v>3.6070000000000005E-2</v>
      </c>
      <c r="F496">
        <f t="shared" ca="1" si="249"/>
        <v>3.6070000000000005E-2</v>
      </c>
      <c r="G496">
        <f t="shared" ca="1" si="250"/>
        <v>2.0569999999999998E-2</v>
      </c>
      <c r="I496" s="21">
        <f t="shared" si="267"/>
        <v>45630</v>
      </c>
      <c r="J496" s="18">
        <f t="shared" si="244"/>
        <v>0</v>
      </c>
      <c r="K496">
        <f t="shared" si="276"/>
        <v>0</v>
      </c>
      <c r="L496">
        <f t="shared" ca="1" si="251"/>
        <v>1.05</v>
      </c>
      <c r="M496">
        <f t="shared" ca="1" si="245"/>
        <v>4.199E-2</v>
      </c>
      <c r="O496" s="21">
        <f t="shared" si="268"/>
        <v>45630</v>
      </c>
      <c r="P496" s="18">
        <f t="shared" si="246"/>
        <v>0</v>
      </c>
      <c r="Q496">
        <f t="shared" si="252"/>
        <v>0</v>
      </c>
      <c r="R496">
        <f t="shared" ca="1" si="253"/>
        <v>1.05</v>
      </c>
      <c r="S496">
        <f t="shared" ca="1" si="247"/>
        <v>4.199E-2</v>
      </c>
      <c r="U496" s="21">
        <f t="shared" si="254"/>
        <v>46400</v>
      </c>
      <c r="V496" s="18">
        <f t="shared" si="255"/>
        <v>3.6070000000000002</v>
      </c>
      <c r="W496">
        <f t="shared" si="273"/>
        <v>3.6070000000000005E-2</v>
      </c>
      <c r="Y496" s="21">
        <f t="shared" si="269"/>
        <v>46400</v>
      </c>
      <c r="Z496" s="18">
        <f t="shared" si="256"/>
        <v>3.548</v>
      </c>
      <c r="AA496">
        <f t="shared" si="274"/>
        <v>3.5479999999999998E-2</v>
      </c>
      <c r="AC496" s="21">
        <f t="shared" si="270"/>
        <v>46260</v>
      </c>
      <c r="AD496" s="18">
        <f t="shared" si="257"/>
        <v>3.7282999999999999</v>
      </c>
      <c r="AE496">
        <f t="shared" si="275"/>
        <v>3.7282999999999997E-2</v>
      </c>
      <c r="AH496" s="21">
        <v>44391</v>
      </c>
      <c r="AI496" s="18">
        <v>4324.1000000000004</v>
      </c>
      <c r="AJ496" s="18">
        <v>1.47E-2</v>
      </c>
      <c r="AL496" s="21">
        <v>44391</v>
      </c>
      <c r="AM496" s="18">
        <v>4324.1000000000004</v>
      </c>
      <c r="AN496" s="18">
        <v>1.47E-2</v>
      </c>
      <c r="AP496" s="21">
        <v>44391</v>
      </c>
      <c r="AQ496" s="18">
        <v>4324.1000000000004</v>
      </c>
      <c r="AR496" s="18">
        <v>1.47E-2</v>
      </c>
      <c r="AU496" s="1">
        <v>45329</v>
      </c>
      <c r="AV496">
        <v>5.2834000000000003</v>
      </c>
      <c r="AW496">
        <f t="shared" si="258"/>
        <v>5.2834000000000006E-2</v>
      </c>
      <c r="AY496" s="1">
        <v>45329</v>
      </c>
      <c r="AZ496">
        <v>5.1498999999999997</v>
      </c>
      <c r="BA496">
        <f t="shared" si="259"/>
        <v>5.1498999999999996E-2</v>
      </c>
      <c r="BC496" s="1">
        <v>45329</v>
      </c>
      <c r="BD496">
        <v>5.1420000000000003</v>
      </c>
      <c r="BE496">
        <f t="shared" si="260"/>
        <v>5.142E-2</v>
      </c>
      <c r="BG496" s="1">
        <v>45329</v>
      </c>
      <c r="BH496">
        <v>4.5460000000000003</v>
      </c>
      <c r="BI496">
        <f t="shared" si="261"/>
        <v>4.546E-2</v>
      </c>
      <c r="BK496" s="1">
        <v>37347</v>
      </c>
      <c r="BL496">
        <v>1.6696809534947801</v>
      </c>
      <c r="BM496">
        <f t="shared" si="271"/>
        <v>1.6696809534947801E-2</v>
      </c>
      <c r="BP496" s="1">
        <v>45313</v>
      </c>
      <c r="BQ496">
        <v>187.77969999999999</v>
      </c>
      <c r="BR496">
        <f t="shared" si="262"/>
        <v>1.8777969999999999</v>
      </c>
      <c r="BT496" s="1">
        <v>45315</v>
      </c>
      <c r="BU496">
        <v>3.9289999999999998</v>
      </c>
      <c r="BV496">
        <f t="shared" si="263"/>
        <v>3.9289999999999999E-2</v>
      </c>
      <c r="BX496" s="1">
        <v>45315</v>
      </c>
      <c r="BY496">
        <v>3.9220000000000002</v>
      </c>
      <c r="BZ496">
        <f t="shared" si="264"/>
        <v>3.9220000000000005E-2</v>
      </c>
      <c r="CB496" s="1">
        <v>45329</v>
      </c>
      <c r="CC496">
        <v>3.6</v>
      </c>
      <c r="CD496">
        <f t="shared" si="265"/>
        <v>3.6000000000000004E-2</v>
      </c>
      <c r="CG496" s="1"/>
      <c r="CJ496" s="1"/>
      <c r="CL496" s="1"/>
      <c r="CM496" s="1"/>
      <c r="CP496" s="1"/>
      <c r="CS496" s="1"/>
      <c r="CV496" s="1"/>
      <c r="CY496" s="1"/>
      <c r="DB496" s="1"/>
    </row>
    <row r="497" spans="1:106" x14ac:dyDescent="0.3">
      <c r="A497" s="21">
        <f t="shared" si="266"/>
        <v>46506</v>
      </c>
      <c r="B497" s="18">
        <f t="shared" si="243"/>
        <v>112.421875</v>
      </c>
      <c r="C497">
        <f t="shared" si="272"/>
        <v>115</v>
      </c>
      <c r="D497">
        <f t="shared" ca="1" si="248"/>
        <v>-1.3833333333333333</v>
      </c>
      <c r="E497">
        <f ca="1">IF(currency="USD",'Future et co'!F497,IF(currency="EUR",'Future et co'!G497,FALSE))</f>
        <v>3.6070000000000005E-2</v>
      </c>
      <c r="F497">
        <f t="shared" ca="1" si="249"/>
        <v>3.6070000000000005E-2</v>
      </c>
      <c r="G497">
        <f t="shared" ca="1" si="250"/>
        <v>2.0569999999999998E-2</v>
      </c>
      <c r="I497" s="21">
        <f t="shared" si="267"/>
        <v>45631</v>
      </c>
      <c r="J497" s="18">
        <f t="shared" si="244"/>
        <v>0</v>
      </c>
      <c r="K497">
        <f t="shared" si="276"/>
        <v>0</v>
      </c>
      <c r="L497">
        <f t="shared" ca="1" si="251"/>
        <v>1.0472222222222223</v>
      </c>
      <c r="M497">
        <f t="shared" ca="1" si="245"/>
        <v>4.2079999999999999E-2</v>
      </c>
      <c r="O497" s="21">
        <f t="shared" si="268"/>
        <v>45631</v>
      </c>
      <c r="P497" s="18">
        <f t="shared" si="246"/>
        <v>0</v>
      </c>
      <c r="Q497">
        <f t="shared" si="252"/>
        <v>0</v>
      </c>
      <c r="R497">
        <f t="shared" ca="1" si="253"/>
        <v>1.0472222222222223</v>
      </c>
      <c r="S497">
        <f t="shared" ca="1" si="247"/>
        <v>4.2079999999999999E-2</v>
      </c>
      <c r="U497" s="21">
        <f t="shared" si="254"/>
        <v>46401</v>
      </c>
      <c r="V497" s="18">
        <f t="shared" si="255"/>
        <v>3.6070000000000002</v>
      </c>
      <c r="W497">
        <f t="shared" si="273"/>
        <v>3.6070000000000005E-2</v>
      </c>
      <c r="Y497" s="21">
        <f t="shared" si="269"/>
        <v>46401</v>
      </c>
      <c r="Z497" s="18">
        <f t="shared" si="256"/>
        <v>3.548</v>
      </c>
      <c r="AA497">
        <f t="shared" si="274"/>
        <v>3.5479999999999998E-2</v>
      </c>
      <c r="AC497" s="21">
        <f t="shared" si="270"/>
        <v>46261</v>
      </c>
      <c r="AD497" s="18">
        <f t="shared" si="257"/>
        <v>3.7282999999999999</v>
      </c>
      <c r="AE497">
        <f t="shared" si="275"/>
        <v>3.7282999999999997E-2</v>
      </c>
      <c r="AH497" s="21">
        <v>44390</v>
      </c>
      <c r="AI497" s="18">
        <v>4310.42</v>
      </c>
      <c r="AJ497" s="18">
        <v>8.6999999999999994E-3</v>
      </c>
      <c r="AL497" s="21">
        <v>44390</v>
      </c>
      <c r="AM497" s="18">
        <v>4310.42</v>
      </c>
      <c r="AN497" s="18">
        <v>8.6999999999999994E-3</v>
      </c>
      <c r="AP497" s="21">
        <v>44390</v>
      </c>
      <c r="AQ497" s="18">
        <v>4310.42</v>
      </c>
      <c r="AR497" s="18">
        <v>8.6999999999999994E-3</v>
      </c>
      <c r="AU497" s="1">
        <v>45328</v>
      </c>
      <c r="AV497">
        <v>5.2904999999999998</v>
      </c>
      <c r="AW497">
        <f t="shared" si="258"/>
        <v>5.2905000000000001E-2</v>
      </c>
      <c r="AY497" s="1">
        <v>45328</v>
      </c>
      <c r="AZ497">
        <v>5.1585999999999999</v>
      </c>
      <c r="BA497">
        <f t="shared" si="259"/>
        <v>5.1586E-2</v>
      </c>
      <c r="BC497" s="1">
        <v>45328</v>
      </c>
      <c r="BD497">
        <v>5.1289999999999996</v>
      </c>
      <c r="BE497">
        <f t="shared" si="260"/>
        <v>5.1289999999999995E-2</v>
      </c>
      <c r="BG497" s="1">
        <v>45328</v>
      </c>
      <c r="BH497">
        <v>4.5119999999999996</v>
      </c>
      <c r="BI497">
        <f t="shared" si="261"/>
        <v>4.5119999999999993E-2</v>
      </c>
      <c r="BK497" s="1">
        <v>37348</v>
      </c>
      <c r="BL497">
        <v>1.6713945354105799</v>
      </c>
      <c r="BM497">
        <f t="shared" si="271"/>
        <v>1.6713945354105798E-2</v>
      </c>
      <c r="BP497" s="1">
        <v>45310</v>
      </c>
      <c r="BQ497">
        <v>187.1234</v>
      </c>
      <c r="BR497">
        <f t="shared" si="262"/>
        <v>1.8712340000000001</v>
      </c>
      <c r="BT497" s="1">
        <v>45314</v>
      </c>
      <c r="BU497">
        <v>3.948</v>
      </c>
      <c r="BV497">
        <f t="shared" si="263"/>
        <v>3.9480000000000001E-2</v>
      </c>
      <c r="BX497" s="1">
        <v>45314</v>
      </c>
      <c r="BY497">
        <v>3.944</v>
      </c>
      <c r="BZ497">
        <f t="shared" si="264"/>
        <v>3.9440000000000003E-2</v>
      </c>
      <c r="CB497" s="1">
        <v>45328</v>
      </c>
      <c r="CC497">
        <v>3.5910000000000002</v>
      </c>
      <c r="CD497">
        <f t="shared" si="265"/>
        <v>3.5910000000000004E-2</v>
      </c>
      <c r="CG497" s="1"/>
      <c r="CJ497" s="1"/>
      <c r="CL497" s="1"/>
      <c r="CM497" s="1"/>
      <c r="CP497" s="1"/>
      <c r="CS497" s="1"/>
      <c r="CV497" s="1"/>
      <c r="CY497" s="1"/>
      <c r="DB497" s="1"/>
    </row>
    <row r="498" spans="1:106" x14ac:dyDescent="0.3">
      <c r="A498" s="21">
        <f t="shared" si="266"/>
        <v>46507</v>
      </c>
      <c r="B498" s="18">
        <f t="shared" si="243"/>
        <v>112.421875</v>
      </c>
      <c r="C498">
        <f t="shared" si="272"/>
        <v>115</v>
      </c>
      <c r="D498">
        <f t="shared" ca="1" si="248"/>
        <v>-1.3861111111111111</v>
      </c>
      <c r="E498">
        <f ca="1">IF(currency="USD",'Future et co'!F498,IF(currency="EUR",'Future et co'!G498,FALSE))</f>
        <v>3.6070000000000005E-2</v>
      </c>
      <c r="F498">
        <f t="shared" ca="1" si="249"/>
        <v>3.6070000000000005E-2</v>
      </c>
      <c r="G498">
        <f t="shared" ca="1" si="250"/>
        <v>2.0569999999999998E-2</v>
      </c>
      <c r="I498" s="21">
        <f t="shared" si="267"/>
        <v>45632</v>
      </c>
      <c r="J498" s="18">
        <f t="shared" si="244"/>
        <v>0</v>
      </c>
      <c r="K498">
        <f t="shared" si="276"/>
        <v>0</v>
      </c>
      <c r="L498">
        <f t="shared" ca="1" si="251"/>
        <v>1.0444444444444445</v>
      </c>
      <c r="M498">
        <f t="shared" ca="1" si="245"/>
        <v>4.1609999999999994E-2</v>
      </c>
      <c r="O498" s="21">
        <f t="shared" si="268"/>
        <v>45632</v>
      </c>
      <c r="P498" s="18">
        <f t="shared" si="246"/>
        <v>0</v>
      </c>
      <c r="Q498">
        <f t="shared" si="252"/>
        <v>0</v>
      </c>
      <c r="R498">
        <f t="shared" ca="1" si="253"/>
        <v>1.0444444444444445</v>
      </c>
      <c r="S498">
        <f t="shared" ca="1" si="247"/>
        <v>4.1609999999999994E-2</v>
      </c>
      <c r="U498" s="21">
        <f t="shared" si="254"/>
        <v>46402</v>
      </c>
      <c r="V498" s="18">
        <f t="shared" si="255"/>
        <v>3.6070000000000002</v>
      </c>
      <c r="W498">
        <f t="shared" si="273"/>
        <v>3.6070000000000005E-2</v>
      </c>
      <c r="Y498" s="21">
        <f t="shared" si="269"/>
        <v>46402</v>
      </c>
      <c r="Z498" s="18">
        <f t="shared" si="256"/>
        <v>3.548</v>
      </c>
      <c r="AA498">
        <f t="shared" si="274"/>
        <v>3.5479999999999998E-2</v>
      </c>
      <c r="AC498" s="21">
        <f t="shared" si="270"/>
        <v>46262</v>
      </c>
      <c r="AD498" s="18">
        <f t="shared" si="257"/>
        <v>3.7282999999999999</v>
      </c>
      <c r="AE498">
        <f t="shared" si="275"/>
        <v>3.7282999999999997E-2</v>
      </c>
      <c r="AH498" s="21">
        <v>44389</v>
      </c>
      <c r="AI498" s="18">
        <v>4323.28</v>
      </c>
      <c r="AJ498" s="18">
        <v>8.9999999999999993E-3</v>
      </c>
      <c r="AL498" s="21">
        <v>44389</v>
      </c>
      <c r="AM498" s="18">
        <v>4323.28</v>
      </c>
      <c r="AN498" s="18">
        <v>8.9999999999999993E-3</v>
      </c>
      <c r="AP498" s="21">
        <v>44389</v>
      </c>
      <c r="AQ498" s="18">
        <v>4323.28</v>
      </c>
      <c r="AR498" s="18">
        <v>8.9999999999999993E-3</v>
      </c>
      <c r="AU498" s="1">
        <v>45327</v>
      </c>
      <c r="AV498">
        <v>5.3010999999999999</v>
      </c>
      <c r="AW498">
        <f t="shared" si="258"/>
        <v>5.3011000000000003E-2</v>
      </c>
      <c r="AY498" s="1">
        <v>45327</v>
      </c>
      <c r="AZ498">
        <v>5.1849999999999996</v>
      </c>
      <c r="BA498">
        <f t="shared" si="259"/>
        <v>5.1849999999999993E-2</v>
      </c>
      <c r="BC498" s="1">
        <v>45327</v>
      </c>
      <c r="BD498">
        <v>5.1890000000000001</v>
      </c>
      <c r="BE498">
        <f t="shared" si="260"/>
        <v>5.1889999999999999E-2</v>
      </c>
      <c r="BG498" s="1">
        <v>45327</v>
      </c>
      <c r="BH498">
        <v>4.5650000000000004</v>
      </c>
      <c r="BI498">
        <f t="shared" si="261"/>
        <v>4.5650000000000003E-2</v>
      </c>
      <c r="BK498" s="1">
        <v>37349</v>
      </c>
      <c r="BL498">
        <v>1.6915210510722101</v>
      </c>
      <c r="BM498">
        <f t="shared" si="271"/>
        <v>1.69152105107221E-2</v>
      </c>
      <c r="BP498" s="1">
        <v>45309</v>
      </c>
      <c r="BQ498">
        <v>187.05350000000001</v>
      </c>
      <c r="BR498">
        <f t="shared" si="262"/>
        <v>1.8705350000000001</v>
      </c>
      <c r="BT498" s="1">
        <v>45313</v>
      </c>
      <c r="BU498">
        <v>3.9449999999999998</v>
      </c>
      <c r="BV498">
        <f t="shared" si="263"/>
        <v>3.9449999999999999E-2</v>
      </c>
      <c r="BX498" s="1">
        <v>45313</v>
      </c>
      <c r="BY498">
        <v>3.9249999999999998</v>
      </c>
      <c r="BZ498">
        <f t="shared" si="264"/>
        <v>3.925E-2</v>
      </c>
      <c r="CB498" s="1">
        <v>45327</v>
      </c>
      <c r="CC498">
        <v>3.5979999999999999</v>
      </c>
      <c r="CD498">
        <f t="shared" si="265"/>
        <v>3.5979999999999998E-2</v>
      </c>
      <c r="CG498" s="1"/>
      <c r="CJ498" s="1"/>
      <c r="CL498" s="1"/>
      <c r="CM498" s="1"/>
      <c r="CP498" s="1"/>
      <c r="CS498" s="1"/>
      <c r="CV498" s="1"/>
      <c r="CY498" s="1"/>
      <c r="DB498" s="1"/>
    </row>
    <row r="499" spans="1:106" x14ac:dyDescent="0.3">
      <c r="A499" s="21">
        <f t="shared" si="266"/>
        <v>46510</v>
      </c>
      <c r="B499" s="18">
        <f t="shared" si="243"/>
        <v>112.421875</v>
      </c>
      <c r="C499">
        <f t="shared" si="272"/>
        <v>115</v>
      </c>
      <c r="D499">
        <f t="shared" ca="1" si="248"/>
        <v>-1.3944444444444444</v>
      </c>
      <c r="E499">
        <f ca="1">IF(currency="USD",'Future et co'!F499,IF(currency="EUR",'Future et co'!G499,FALSE))</f>
        <v>3.6070000000000005E-2</v>
      </c>
      <c r="F499">
        <f t="shared" ca="1" si="249"/>
        <v>3.6070000000000005E-2</v>
      </c>
      <c r="G499">
        <f t="shared" ca="1" si="250"/>
        <v>2.0569999999999998E-2</v>
      </c>
      <c r="I499" s="21">
        <f t="shared" si="267"/>
        <v>45635</v>
      </c>
      <c r="J499" s="18">
        <f t="shared" si="244"/>
        <v>0</v>
      </c>
      <c r="K499">
        <f t="shared" si="276"/>
        <v>0</v>
      </c>
      <c r="L499">
        <f t="shared" ca="1" si="251"/>
        <v>1.0361111111111112</v>
      </c>
      <c r="M499">
        <f t="shared" ca="1" si="245"/>
        <v>4.1860000000000001E-2</v>
      </c>
      <c r="O499" s="21">
        <f t="shared" si="268"/>
        <v>45635</v>
      </c>
      <c r="P499" s="18">
        <f t="shared" si="246"/>
        <v>0</v>
      </c>
      <c r="Q499">
        <f t="shared" si="252"/>
        <v>0</v>
      </c>
      <c r="R499">
        <f t="shared" ca="1" si="253"/>
        <v>1.0361111111111112</v>
      </c>
      <c r="S499">
        <f t="shared" ca="1" si="247"/>
        <v>4.1860000000000001E-2</v>
      </c>
      <c r="U499" s="21">
        <f t="shared" si="254"/>
        <v>46405</v>
      </c>
      <c r="V499" s="18">
        <f t="shared" si="255"/>
        <v>3.6070000000000002</v>
      </c>
      <c r="W499">
        <f t="shared" si="273"/>
        <v>3.6070000000000005E-2</v>
      </c>
      <c r="Y499" s="21">
        <f t="shared" si="269"/>
        <v>46405</v>
      </c>
      <c r="Z499" s="18">
        <f t="shared" si="256"/>
        <v>3.548</v>
      </c>
      <c r="AA499">
        <f t="shared" si="274"/>
        <v>3.5479999999999998E-2</v>
      </c>
      <c r="AC499" s="21">
        <f t="shared" si="270"/>
        <v>46265</v>
      </c>
      <c r="AD499" s="18">
        <f t="shared" si="257"/>
        <v>3.7282999999999999</v>
      </c>
      <c r="AE499">
        <f t="shared" si="275"/>
        <v>3.7282999999999997E-2</v>
      </c>
      <c r="AH499" s="21">
        <v>44386</v>
      </c>
      <c r="AI499" s="18">
        <v>4302.59</v>
      </c>
      <c r="AJ499" s="18">
        <v>9.5999999999999992E-3</v>
      </c>
      <c r="AL499" s="21">
        <v>44386</v>
      </c>
      <c r="AM499" s="18">
        <v>4302.59</v>
      </c>
      <c r="AN499" s="18">
        <v>9.5999999999999992E-3</v>
      </c>
      <c r="AP499" s="21">
        <v>44386</v>
      </c>
      <c r="AQ499" s="18">
        <v>4302.59</v>
      </c>
      <c r="AR499" s="18">
        <v>9.5999999999999992E-3</v>
      </c>
      <c r="AU499" s="1">
        <v>45324</v>
      </c>
      <c r="AV499">
        <v>5.2920999999999996</v>
      </c>
      <c r="AW499">
        <f t="shared" si="258"/>
        <v>5.2920999999999996E-2</v>
      </c>
      <c r="AY499" s="1">
        <v>45324</v>
      </c>
      <c r="AZ499">
        <v>5.1540999999999997</v>
      </c>
      <c r="BA499">
        <f t="shared" si="259"/>
        <v>5.1540999999999997E-2</v>
      </c>
      <c r="BC499" s="1">
        <v>45324</v>
      </c>
      <c r="BD499">
        <v>5.1189999999999998</v>
      </c>
      <c r="BE499">
        <f t="shared" si="260"/>
        <v>5.1189999999999999E-2</v>
      </c>
      <c r="BG499" s="1">
        <v>45324</v>
      </c>
      <c r="BH499">
        <v>4.4859999999999998</v>
      </c>
      <c r="BI499">
        <f t="shared" si="261"/>
        <v>4.4859999999999997E-2</v>
      </c>
      <c r="BK499" s="1">
        <v>37354</v>
      </c>
      <c r="BL499">
        <v>1.6876660570844799</v>
      </c>
      <c r="BM499">
        <f t="shared" si="271"/>
        <v>1.68766605708448E-2</v>
      </c>
      <c r="BP499" s="1">
        <v>45308</v>
      </c>
      <c r="BQ499">
        <v>187.44460000000001</v>
      </c>
      <c r="BR499">
        <f t="shared" si="262"/>
        <v>1.8744460000000001</v>
      </c>
      <c r="BT499" s="1">
        <v>45310</v>
      </c>
      <c r="BU499">
        <v>3.9580000000000002</v>
      </c>
      <c r="BV499">
        <f t="shared" si="263"/>
        <v>3.9580000000000004E-2</v>
      </c>
      <c r="BX499" s="1">
        <v>45310</v>
      </c>
      <c r="BY499">
        <v>3.9079999999999999</v>
      </c>
      <c r="BZ499">
        <f t="shared" si="264"/>
        <v>3.9079999999999997E-2</v>
      </c>
      <c r="CB499" s="1">
        <v>45324</v>
      </c>
      <c r="CC499">
        <v>3.5470000000000002</v>
      </c>
      <c r="CD499">
        <f t="shared" si="265"/>
        <v>3.5470000000000002E-2</v>
      </c>
      <c r="CG499" s="1"/>
      <c r="CJ499" s="1"/>
      <c r="CL499" s="1"/>
      <c r="CM499" s="1"/>
      <c r="CP499" s="1"/>
      <c r="CS499" s="1"/>
      <c r="CV499" s="1"/>
      <c r="CY499" s="1"/>
      <c r="DB499" s="1"/>
    </row>
    <row r="500" spans="1:106" x14ac:dyDescent="0.3">
      <c r="A500" s="21">
        <f t="shared" si="266"/>
        <v>46511</v>
      </c>
      <c r="B500" s="18">
        <f t="shared" si="243"/>
        <v>112.421875</v>
      </c>
      <c r="C500">
        <f t="shared" si="272"/>
        <v>115</v>
      </c>
      <c r="D500">
        <f t="shared" ca="1" si="248"/>
        <v>-1.3972222222222221</v>
      </c>
      <c r="E500">
        <f ca="1">IF(currency="USD",'Future et co'!F500,IF(currency="EUR",'Future et co'!G500,FALSE))</f>
        <v>3.6070000000000005E-2</v>
      </c>
      <c r="F500">
        <f t="shared" ca="1" si="249"/>
        <v>3.6070000000000005E-2</v>
      </c>
      <c r="G500">
        <f t="shared" ca="1" si="250"/>
        <v>2.0569999999999998E-2</v>
      </c>
      <c r="I500" s="21">
        <f t="shared" si="267"/>
        <v>45636</v>
      </c>
      <c r="J500" s="18">
        <f t="shared" si="244"/>
        <v>0</v>
      </c>
      <c r="K500">
        <f t="shared" si="276"/>
        <v>0</v>
      </c>
      <c r="L500">
        <f t="shared" ca="1" si="251"/>
        <v>1.0333333333333334</v>
      </c>
      <c r="M500">
        <f t="shared" ca="1" si="245"/>
        <v>4.2089999999999995E-2</v>
      </c>
      <c r="O500" s="21">
        <f t="shared" si="268"/>
        <v>45636</v>
      </c>
      <c r="P500" s="18">
        <f t="shared" si="246"/>
        <v>0</v>
      </c>
      <c r="Q500">
        <f t="shared" si="252"/>
        <v>0</v>
      </c>
      <c r="R500">
        <f t="shared" ca="1" si="253"/>
        <v>1.0333333333333334</v>
      </c>
      <c r="S500">
        <f t="shared" ca="1" si="247"/>
        <v>4.2089999999999995E-2</v>
      </c>
      <c r="U500" s="21">
        <f t="shared" si="254"/>
        <v>46406</v>
      </c>
      <c r="V500" s="18">
        <f t="shared" si="255"/>
        <v>3.6070000000000002</v>
      </c>
      <c r="W500">
        <f t="shared" si="273"/>
        <v>3.6070000000000005E-2</v>
      </c>
      <c r="Y500" s="21">
        <f t="shared" si="269"/>
        <v>46406</v>
      </c>
      <c r="Z500" s="18">
        <f t="shared" si="256"/>
        <v>3.548</v>
      </c>
      <c r="AA500">
        <f t="shared" si="274"/>
        <v>3.5479999999999998E-2</v>
      </c>
      <c r="AC500" s="21">
        <f t="shared" si="270"/>
        <v>46266</v>
      </c>
      <c r="AD500" s="18">
        <f t="shared" si="257"/>
        <v>3.7282999999999999</v>
      </c>
      <c r="AE500">
        <f t="shared" si="275"/>
        <v>3.7282999999999997E-2</v>
      </c>
      <c r="AH500" s="21">
        <v>44385</v>
      </c>
      <c r="AI500" s="18">
        <v>4255.91</v>
      </c>
      <c r="AJ500" s="18">
        <v>9.4000000000000004E-3</v>
      </c>
      <c r="AL500" s="21">
        <v>44385</v>
      </c>
      <c r="AM500" s="18">
        <v>4255.91</v>
      </c>
      <c r="AN500" s="18">
        <v>9.4000000000000004E-3</v>
      </c>
      <c r="AP500" s="21">
        <v>44385</v>
      </c>
      <c r="AQ500" s="18">
        <v>4255.91</v>
      </c>
      <c r="AR500" s="18">
        <v>9.4000000000000004E-3</v>
      </c>
      <c r="AU500" s="1">
        <v>45323</v>
      </c>
      <c r="AV500">
        <v>5.2839999999999998</v>
      </c>
      <c r="AW500">
        <f t="shared" si="258"/>
        <v>5.2839999999999998E-2</v>
      </c>
      <c r="AY500" s="1">
        <v>45323</v>
      </c>
      <c r="AZ500">
        <v>5.0651999999999999</v>
      </c>
      <c r="BA500">
        <f t="shared" si="259"/>
        <v>5.0652000000000003E-2</v>
      </c>
      <c r="BC500" s="1">
        <v>45323</v>
      </c>
      <c r="BD500">
        <v>4.9720000000000004</v>
      </c>
      <c r="BE500">
        <f t="shared" si="260"/>
        <v>4.9720000000000007E-2</v>
      </c>
      <c r="BG500" s="1">
        <v>45323</v>
      </c>
      <c r="BH500">
        <v>4.3120000000000003</v>
      </c>
      <c r="BI500">
        <f t="shared" si="261"/>
        <v>4.3120000000000006E-2</v>
      </c>
      <c r="BK500" s="1">
        <v>37355</v>
      </c>
      <c r="BL500">
        <v>1.69710995298808</v>
      </c>
      <c r="BM500">
        <f t="shared" si="271"/>
        <v>1.6971099529880799E-2</v>
      </c>
      <c r="BP500" s="1">
        <v>45307</v>
      </c>
      <c r="BQ500">
        <v>188.464</v>
      </c>
      <c r="BR500">
        <f t="shared" si="262"/>
        <v>1.8846400000000001</v>
      </c>
      <c r="BT500" s="1">
        <v>45309</v>
      </c>
      <c r="BU500">
        <v>3.97</v>
      </c>
      <c r="BV500">
        <f t="shared" si="263"/>
        <v>3.9699999999999999E-2</v>
      </c>
      <c r="BX500" s="1">
        <v>45309</v>
      </c>
      <c r="BY500">
        <v>3.9279999999999999</v>
      </c>
      <c r="BZ500">
        <f t="shared" si="264"/>
        <v>3.9280000000000002E-2</v>
      </c>
      <c r="CB500" s="1">
        <v>45323</v>
      </c>
      <c r="CC500">
        <v>3.4769999999999999</v>
      </c>
      <c r="CD500">
        <f t="shared" si="265"/>
        <v>3.4769999999999995E-2</v>
      </c>
      <c r="CG500" s="1"/>
      <c r="CJ500" s="1"/>
      <c r="CL500" s="1"/>
      <c r="CM500" s="1"/>
      <c r="CP500" s="1"/>
      <c r="CS500" s="1"/>
      <c r="CV500" s="1"/>
      <c r="CY500" s="1"/>
      <c r="DB500" s="1"/>
    </row>
    <row r="501" spans="1:106" x14ac:dyDescent="0.3">
      <c r="A501" s="21">
        <f t="shared" si="266"/>
        <v>46512</v>
      </c>
      <c r="B501" s="18">
        <f t="shared" si="243"/>
        <v>112.421875</v>
      </c>
      <c r="C501">
        <f t="shared" si="272"/>
        <v>115</v>
      </c>
      <c r="D501">
        <f t="shared" ca="1" si="248"/>
        <v>-1.4</v>
      </c>
      <c r="E501">
        <f ca="1">IF(currency="USD",'Future et co'!F501,IF(currency="EUR",'Future et co'!G501,FALSE))</f>
        <v>3.6070000000000005E-2</v>
      </c>
      <c r="F501">
        <f t="shared" ca="1" si="249"/>
        <v>3.6070000000000005E-2</v>
      </c>
      <c r="G501">
        <f t="shared" ca="1" si="250"/>
        <v>2.0569999999999998E-2</v>
      </c>
      <c r="I501" s="21">
        <f t="shared" si="267"/>
        <v>45637</v>
      </c>
      <c r="J501" s="18">
        <f t="shared" si="244"/>
        <v>0</v>
      </c>
      <c r="K501">
        <f t="shared" si="276"/>
        <v>0</v>
      </c>
      <c r="L501">
        <f t="shared" ca="1" si="251"/>
        <v>1.0305555555555554</v>
      </c>
      <c r="M501">
        <f t="shared" ca="1" si="245"/>
        <v>4.2169999999999999E-2</v>
      </c>
      <c r="O501" s="21">
        <f t="shared" si="268"/>
        <v>45637</v>
      </c>
      <c r="P501" s="18">
        <f t="shared" si="246"/>
        <v>0</v>
      </c>
      <c r="Q501">
        <f t="shared" si="252"/>
        <v>0</v>
      </c>
      <c r="R501">
        <f t="shared" ca="1" si="253"/>
        <v>1.0305555555555554</v>
      </c>
      <c r="S501">
        <f t="shared" ca="1" si="247"/>
        <v>4.2169999999999999E-2</v>
      </c>
      <c r="U501" s="21">
        <f t="shared" si="254"/>
        <v>46407</v>
      </c>
      <c r="V501" s="18">
        <f t="shared" si="255"/>
        <v>3.6070000000000002</v>
      </c>
      <c r="W501">
        <f t="shared" si="273"/>
        <v>3.6070000000000005E-2</v>
      </c>
      <c r="Y501" s="21">
        <f t="shared" si="269"/>
        <v>46407</v>
      </c>
      <c r="Z501" s="18">
        <f t="shared" si="256"/>
        <v>3.548</v>
      </c>
      <c r="AA501">
        <f t="shared" si="274"/>
        <v>3.5479999999999998E-2</v>
      </c>
      <c r="AC501" s="21">
        <f t="shared" si="270"/>
        <v>46267</v>
      </c>
      <c r="AD501" s="18">
        <f t="shared" si="257"/>
        <v>3.7282999999999999</v>
      </c>
      <c r="AE501">
        <f t="shared" si="275"/>
        <v>3.7282999999999997E-2</v>
      </c>
      <c r="AH501" s="21">
        <v>44384</v>
      </c>
      <c r="AI501" s="18">
        <v>4298.1000000000004</v>
      </c>
      <c r="AJ501" s="18">
        <v>8.6999999999999994E-3</v>
      </c>
      <c r="AL501" s="21">
        <v>44384</v>
      </c>
      <c r="AM501" s="18">
        <v>4298.1000000000004</v>
      </c>
      <c r="AN501" s="18">
        <v>8.6999999999999994E-3</v>
      </c>
      <c r="AP501" s="21">
        <v>44384</v>
      </c>
      <c r="AQ501" s="18">
        <v>4298.1000000000004</v>
      </c>
      <c r="AR501" s="18">
        <v>8.6999999999999994E-3</v>
      </c>
      <c r="AU501" s="1">
        <v>45322</v>
      </c>
      <c r="AV501">
        <v>5.2729999999999997</v>
      </c>
      <c r="AW501">
        <f t="shared" si="258"/>
        <v>5.2729999999999999E-2</v>
      </c>
      <c r="AY501" s="1">
        <v>45322</v>
      </c>
      <c r="AZ501">
        <v>5.1029999999999998</v>
      </c>
      <c r="BA501">
        <f t="shared" si="259"/>
        <v>5.1029999999999999E-2</v>
      </c>
      <c r="BC501" s="1">
        <v>45322</v>
      </c>
      <c r="BD501">
        <v>5.0030000000000001</v>
      </c>
      <c r="BE501">
        <f t="shared" si="260"/>
        <v>5.0029999999999998E-2</v>
      </c>
      <c r="BG501" s="1">
        <v>45322</v>
      </c>
      <c r="BH501">
        <v>4.3339999999999996</v>
      </c>
      <c r="BI501">
        <f t="shared" si="261"/>
        <v>4.3339999999999997E-2</v>
      </c>
      <c r="BK501" s="1">
        <v>37356</v>
      </c>
      <c r="BL501">
        <v>1.6696860424050199</v>
      </c>
      <c r="BM501">
        <f t="shared" si="271"/>
        <v>1.6696860424050199E-2</v>
      </c>
      <c r="BP501" s="1">
        <v>45306</v>
      </c>
      <c r="BQ501">
        <v>188.8689</v>
      </c>
      <c r="BR501">
        <f t="shared" si="262"/>
        <v>1.8886890000000001</v>
      </c>
      <c r="BT501" s="1">
        <v>45308</v>
      </c>
      <c r="BU501">
        <v>3.903</v>
      </c>
      <c r="BV501">
        <f t="shared" si="263"/>
        <v>3.9030000000000002E-2</v>
      </c>
      <c r="BX501" s="1">
        <v>45308</v>
      </c>
      <c r="BY501">
        <v>3.8620000000000001</v>
      </c>
      <c r="BZ501">
        <f t="shared" si="264"/>
        <v>3.8620000000000002E-2</v>
      </c>
      <c r="CB501" s="1">
        <v>45322</v>
      </c>
      <c r="CC501">
        <v>3.45</v>
      </c>
      <c r="CD501">
        <f t="shared" si="265"/>
        <v>3.4500000000000003E-2</v>
      </c>
      <c r="CG501" s="1"/>
      <c r="CJ501" s="1"/>
      <c r="CL501" s="1"/>
      <c r="CM501" s="1"/>
      <c r="CP501" s="1"/>
      <c r="CS501" s="1"/>
      <c r="CV501" s="1"/>
      <c r="CY501" s="1"/>
      <c r="DB501" s="1"/>
    </row>
    <row r="502" spans="1:106" x14ac:dyDescent="0.3">
      <c r="A502" s="21">
        <f t="shared" si="266"/>
        <v>46513</v>
      </c>
      <c r="B502" s="18">
        <f t="shared" si="243"/>
        <v>112.421875</v>
      </c>
      <c r="C502">
        <f t="shared" si="272"/>
        <v>115</v>
      </c>
      <c r="D502">
        <f t="shared" ca="1" si="248"/>
        <v>-1.4027777777777777</v>
      </c>
      <c r="E502">
        <f ca="1">IF(currency="USD",'Future et co'!F502,IF(currency="EUR",'Future et co'!G502,FALSE))</f>
        <v>3.6070000000000005E-2</v>
      </c>
      <c r="F502">
        <f t="shared" ca="1" si="249"/>
        <v>3.6070000000000005E-2</v>
      </c>
      <c r="G502">
        <f t="shared" ca="1" si="250"/>
        <v>2.0569999999999998E-2</v>
      </c>
      <c r="I502" s="21">
        <f t="shared" si="267"/>
        <v>45638</v>
      </c>
      <c r="J502" s="18">
        <f t="shared" si="244"/>
        <v>0</v>
      </c>
      <c r="K502">
        <f t="shared" si="276"/>
        <v>0</v>
      </c>
      <c r="L502">
        <f t="shared" ca="1" si="251"/>
        <v>1.0277777777777777</v>
      </c>
      <c r="M502">
        <f t="shared" ca="1" si="245"/>
        <v>4.2560000000000001E-2</v>
      </c>
      <c r="O502" s="21">
        <f t="shared" si="268"/>
        <v>45638</v>
      </c>
      <c r="P502" s="18">
        <f t="shared" si="246"/>
        <v>0</v>
      </c>
      <c r="Q502">
        <f t="shared" si="252"/>
        <v>0</v>
      </c>
      <c r="R502">
        <f t="shared" ca="1" si="253"/>
        <v>1.0277777777777777</v>
      </c>
      <c r="S502">
        <f t="shared" ca="1" si="247"/>
        <v>4.2560000000000001E-2</v>
      </c>
      <c r="U502" s="21">
        <f t="shared" si="254"/>
        <v>46408</v>
      </c>
      <c r="V502" s="18">
        <f t="shared" si="255"/>
        <v>3.6070000000000002</v>
      </c>
      <c r="W502">
        <f t="shared" si="273"/>
        <v>3.6070000000000005E-2</v>
      </c>
      <c r="Y502" s="21">
        <f t="shared" si="269"/>
        <v>46408</v>
      </c>
      <c r="Z502" s="18">
        <f t="shared" si="256"/>
        <v>3.548</v>
      </c>
      <c r="AA502">
        <f t="shared" si="274"/>
        <v>3.5479999999999998E-2</v>
      </c>
      <c r="AC502" s="21">
        <f t="shared" si="270"/>
        <v>46268</v>
      </c>
      <c r="AD502" s="18">
        <f t="shared" si="257"/>
        <v>3.7282999999999999</v>
      </c>
      <c r="AE502">
        <f t="shared" si="275"/>
        <v>3.7282999999999997E-2</v>
      </c>
      <c r="AH502" s="21">
        <v>44383</v>
      </c>
      <c r="AI502" s="18">
        <v>4278.83</v>
      </c>
      <c r="AJ502" s="18">
        <v>9.4000000000000004E-3</v>
      </c>
      <c r="AL502" s="21">
        <v>44383</v>
      </c>
      <c r="AM502" s="18">
        <v>4278.83</v>
      </c>
      <c r="AN502" s="18">
        <v>9.4000000000000004E-3</v>
      </c>
      <c r="AP502" s="21">
        <v>44383</v>
      </c>
      <c r="AQ502" s="18">
        <v>4278.83</v>
      </c>
      <c r="AR502" s="18">
        <v>9.4000000000000004E-3</v>
      </c>
      <c r="AU502" s="1">
        <v>45321</v>
      </c>
      <c r="AV502">
        <v>5.2859999999999996</v>
      </c>
      <c r="AW502">
        <f t="shared" si="258"/>
        <v>5.2859999999999997E-2</v>
      </c>
      <c r="AY502" s="1">
        <v>45321</v>
      </c>
      <c r="AZ502">
        <v>5.1245000000000003</v>
      </c>
      <c r="BA502">
        <f t="shared" si="259"/>
        <v>5.1245000000000006E-2</v>
      </c>
      <c r="BC502" s="1">
        <v>45321</v>
      </c>
      <c r="BD502">
        <v>5.0839999999999996</v>
      </c>
      <c r="BE502">
        <f t="shared" si="260"/>
        <v>5.0839999999999996E-2</v>
      </c>
      <c r="BG502" s="1">
        <v>45321</v>
      </c>
      <c r="BH502">
        <v>4.4729999999999999</v>
      </c>
      <c r="BI502">
        <f t="shared" si="261"/>
        <v>4.4729999999999999E-2</v>
      </c>
      <c r="BK502" s="1">
        <v>37357</v>
      </c>
      <c r="BL502">
        <v>1.71503331489486</v>
      </c>
      <c r="BM502">
        <f t="shared" si="271"/>
        <v>1.71503331489486E-2</v>
      </c>
      <c r="BP502" s="1">
        <v>45303</v>
      </c>
      <c r="BQ502">
        <v>189.4554</v>
      </c>
      <c r="BR502">
        <f t="shared" si="262"/>
        <v>1.8945540000000001</v>
      </c>
      <c r="BT502" s="1">
        <v>45307</v>
      </c>
      <c r="BU502">
        <v>3.8940000000000001</v>
      </c>
      <c r="BV502">
        <f t="shared" si="263"/>
        <v>3.8940000000000002E-2</v>
      </c>
      <c r="BX502" s="1">
        <v>45307</v>
      </c>
      <c r="BY502">
        <v>3.867</v>
      </c>
      <c r="BZ502">
        <f t="shared" si="264"/>
        <v>3.8670000000000003E-2</v>
      </c>
      <c r="CB502" s="1">
        <v>45321</v>
      </c>
      <c r="CC502">
        <v>3.4929999999999999</v>
      </c>
      <c r="CD502">
        <f t="shared" si="265"/>
        <v>3.4929999999999996E-2</v>
      </c>
      <c r="CG502" s="1"/>
      <c r="CJ502" s="1"/>
      <c r="CL502" s="1"/>
      <c r="CM502" s="1"/>
      <c r="CP502" s="1"/>
      <c r="CS502" s="1"/>
      <c r="CV502" s="1"/>
      <c r="CY502" s="1"/>
      <c r="DB502" s="1"/>
    </row>
    <row r="503" spans="1:106" x14ac:dyDescent="0.3">
      <c r="A503" s="21">
        <f t="shared" si="266"/>
        <v>46514</v>
      </c>
      <c r="B503" s="18">
        <f t="shared" si="243"/>
        <v>112.421875</v>
      </c>
      <c r="C503">
        <f t="shared" si="272"/>
        <v>115</v>
      </c>
      <c r="D503">
        <f t="shared" ca="1" si="248"/>
        <v>-1.4055555555555554</v>
      </c>
      <c r="E503">
        <f ca="1">IF(currency="USD",'Future et co'!F503,IF(currency="EUR",'Future et co'!G503,FALSE))</f>
        <v>3.6070000000000005E-2</v>
      </c>
      <c r="F503">
        <f t="shared" ca="1" si="249"/>
        <v>3.6070000000000005E-2</v>
      </c>
      <c r="G503">
        <f t="shared" ca="1" si="250"/>
        <v>2.0569999999999998E-2</v>
      </c>
      <c r="I503" s="21">
        <f t="shared" si="267"/>
        <v>45639</v>
      </c>
      <c r="J503" s="18">
        <f t="shared" si="244"/>
        <v>0</v>
      </c>
      <c r="K503">
        <f t="shared" si="276"/>
        <v>0</v>
      </c>
      <c r="L503">
        <f t="shared" ca="1" si="251"/>
        <v>1.0249999999999999</v>
      </c>
      <c r="M503">
        <f t="shared" ca="1" si="245"/>
        <v>4.3019999999999996E-2</v>
      </c>
      <c r="O503" s="21">
        <f t="shared" si="268"/>
        <v>45639</v>
      </c>
      <c r="P503" s="18">
        <f t="shared" si="246"/>
        <v>0</v>
      </c>
      <c r="Q503">
        <f t="shared" si="252"/>
        <v>0</v>
      </c>
      <c r="R503">
        <f t="shared" ca="1" si="253"/>
        <v>1.0249999999999999</v>
      </c>
      <c r="S503">
        <f t="shared" ca="1" si="247"/>
        <v>4.3019999999999996E-2</v>
      </c>
      <c r="U503" s="21">
        <f t="shared" si="254"/>
        <v>46409</v>
      </c>
      <c r="V503" s="18">
        <f t="shared" si="255"/>
        <v>3.6070000000000002</v>
      </c>
      <c r="W503">
        <f t="shared" si="273"/>
        <v>3.6070000000000005E-2</v>
      </c>
      <c r="Y503" s="21">
        <f t="shared" si="269"/>
        <v>46409</v>
      </c>
      <c r="Z503" s="18">
        <f t="shared" si="256"/>
        <v>3.548</v>
      </c>
      <c r="AA503">
        <f t="shared" si="274"/>
        <v>3.5479999999999998E-2</v>
      </c>
      <c r="AC503" s="21">
        <f t="shared" si="270"/>
        <v>46269</v>
      </c>
      <c r="AD503" s="18">
        <f t="shared" si="257"/>
        <v>3.7282999999999999</v>
      </c>
      <c r="AE503">
        <f t="shared" si="275"/>
        <v>3.7282999999999997E-2</v>
      </c>
      <c r="AH503" s="21">
        <v>44379</v>
      </c>
      <c r="AI503" s="18">
        <v>4289.38</v>
      </c>
      <c r="AJ503" s="18">
        <v>9.1999999999999998E-3</v>
      </c>
      <c r="AL503" s="21">
        <v>44379</v>
      </c>
      <c r="AM503" s="18">
        <v>4289.38</v>
      </c>
      <c r="AN503" s="18">
        <v>9.1999999999999998E-3</v>
      </c>
      <c r="AP503" s="21">
        <v>44379</v>
      </c>
      <c r="AQ503" s="18">
        <v>4289.38</v>
      </c>
      <c r="AR503" s="18">
        <v>9.1999999999999998E-3</v>
      </c>
      <c r="AU503" s="1">
        <v>45320</v>
      </c>
      <c r="AV503">
        <v>5.2792000000000003</v>
      </c>
      <c r="AW503">
        <f t="shared" si="258"/>
        <v>5.2792000000000006E-2</v>
      </c>
      <c r="AY503" s="1">
        <v>45320</v>
      </c>
      <c r="AZ503">
        <v>5.1086</v>
      </c>
      <c r="BA503">
        <f t="shared" si="259"/>
        <v>5.1085999999999999E-2</v>
      </c>
      <c r="BC503" s="1">
        <v>45320</v>
      </c>
      <c r="BD503">
        <v>5.0599999999999996</v>
      </c>
      <c r="BE503">
        <f t="shared" si="260"/>
        <v>5.0599999999999999E-2</v>
      </c>
      <c r="BG503" s="1">
        <v>45320</v>
      </c>
      <c r="BH503">
        <v>4.4370000000000003</v>
      </c>
      <c r="BI503">
        <f t="shared" si="261"/>
        <v>4.437E-2</v>
      </c>
      <c r="BK503" s="1">
        <v>37358</v>
      </c>
      <c r="BL503">
        <v>1.7074346728041501</v>
      </c>
      <c r="BM503">
        <f t="shared" si="271"/>
        <v>1.7074346728041499E-2</v>
      </c>
      <c r="BP503" s="1">
        <v>45302</v>
      </c>
      <c r="BQ503">
        <v>188.71530000000001</v>
      </c>
      <c r="BR503">
        <f t="shared" si="262"/>
        <v>1.8871530000000001</v>
      </c>
      <c r="BT503" s="1">
        <v>45306</v>
      </c>
      <c r="BU503">
        <v>3.9279999999999999</v>
      </c>
      <c r="BV503">
        <f t="shared" si="263"/>
        <v>3.9280000000000002E-2</v>
      </c>
      <c r="BX503" s="1">
        <v>45306</v>
      </c>
      <c r="BY503">
        <v>3.8740000000000001</v>
      </c>
      <c r="BZ503">
        <f t="shared" si="264"/>
        <v>3.8740000000000004E-2</v>
      </c>
      <c r="CB503" s="1">
        <v>45320</v>
      </c>
      <c r="CC503">
        <v>3.488</v>
      </c>
      <c r="CD503">
        <f t="shared" si="265"/>
        <v>3.4880000000000001E-2</v>
      </c>
      <c r="CG503" s="1"/>
      <c r="CJ503" s="1"/>
      <c r="CL503" s="1"/>
      <c r="CM503" s="1"/>
      <c r="CP503" s="1"/>
      <c r="CS503" s="1"/>
      <c r="CV503" s="1"/>
      <c r="CY503" s="1"/>
      <c r="DB503" s="1"/>
    </row>
    <row r="504" spans="1:106" x14ac:dyDescent="0.3">
      <c r="A504" s="21">
        <f t="shared" si="266"/>
        <v>46517</v>
      </c>
      <c r="B504" s="18">
        <f t="shared" si="243"/>
        <v>112.421875</v>
      </c>
      <c r="C504">
        <f t="shared" si="272"/>
        <v>115</v>
      </c>
      <c r="D504">
        <f t="shared" ca="1" si="248"/>
        <v>-1.413888888888889</v>
      </c>
      <c r="E504">
        <f ca="1">IF(currency="USD",'Future et co'!F504,IF(currency="EUR",'Future et co'!G504,FALSE))</f>
        <v>3.6070000000000005E-2</v>
      </c>
      <c r="F504">
        <f t="shared" ca="1" si="249"/>
        <v>3.6070000000000005E-2</v>
      </c>
      <c r="G504">
        <f t="shared" ca="1" si="250"/>
        <v>2.0569999999999998E-2</v>
      </c>
      <c r="I504" s="21">
        <f t="shared" si="267"/>
        <v>45642</v>
      </c>
      <c r="J504" s="18">
        <f t="shared" si="244"/>
        <v>0</v>
      </c>
      <c r="K504">
        <f t="shared" si="276"/>
        <v>0</v>
      </c>
      <c r="L504">
        <f t="shared" ca="1" si="251"/>
        <v>1.0166666666666666</v>
      </c>
      <c r="M504">
        <f t="shared" ca="1" si="245"/>
        <v>4.3110000000000002E-2</v>
      </c>
      <c r="O504" s="21">
        <f t="shared" si="268"/>
        <v>45642</v>
      </c>
      <c r="P504" s="18">
        <f t="shared" si="246"/>
        <v>0</v>
      </c>
      <c r="Q504">
        <f t="shared" si="252"/>
        <v>0</v>
      </c>
      <c r="R504">
        <f t="shared" ca="1" si="253"/>
        <v>1.0166666666666666</v>
      </c>
      <c r="S504">
        <f t="shared" ca="1" si="247"/>
        <v>4.3110000000000002E-2</v>
      </c>
      <c r="U504" s="21">
        <f t="shared" si="254"/>
        <v>46412</v>
      </c>
      <c r="V504" s="18">
        <f t="shared" si="255"/>
        <v>3.6070000000000002</v>
      </c>
      <c r="W504">
        <f t="shared" si="273"/>
        <v>3.6070000000000005E-2</v>
      </c>
      <c r="Y504" s="21">
        <f t="shared" si="269"/>
        <v>46412</v>
      </c>
      <c r="Z504" s="18">
        <f t="shared" si="256"/>
        <v>3.548</v>
      </c>
      <c r="AA504">
        <f t="shared" si="274"/>
        <v>3.5479999999999998E-2</v>
      </c>
      <c r="AC504" s="21">
        <f t="shared" si="270"/>
        <v>46272</v>
      </c>
      <c r="AD504" s="18">
        <f t="shared" si="257"/>
        <v>3.7282999999999999</v>
      </c>
      <c r="AE504">
        <f t="shared" si="275"/>
        <v>3.7282999999999997E-2</v>
      </c>
      <c r="AH504" s="21">
        <v>44378</v>
      </c>
      <c r="AI504" s="18">
        <v>4258.46</v>
      </c>
      <c r="AJ504" s="18">
        <v>9.1000000000000004E-3</v>
      </c>
      <c r="AL504" s="21">
        <v>44378</v>
      </c>
      <c r="AM504" s="18">
        <v>4258.46</v>
      </c>
      <c r="AN504" s="18">
        <v>9.1000000000000004E-3</v>
      </c>
      <c r="AP504" s="21">
        <v>44378</v>
      </c>
      <c r="AQ504" s="18">
        <v>4258.46</v>
      </c>
      <c r="AR504" s="18">
        <v>9.1000000000000004E-3</v>
      </c>
      <c r="AU504" s="1">
        <v>45317</v>
      </c>
      <c r="AV504">
        <v>5.2816000000000001</v>
      </c>
      <c r="AW504">
        <f t="shared" si="258"/>
        <v>5.2816000000000002E-2</v>
      </c>
      <c r="AY504" s="1">
        <v>45317</v>
      </c>
      <c r="AZ504">
        <v>5.1182999999999996</v>
      </c>
      <c r="BA504">
        <f t="shared" si="259"/>
        <v>5.1182999999999999E-2</v>
      </c>
      <c r="BC504" s="1">
        <v>45317</v>
      </c>
      <c r="BD504">
        <v>5.077</v>
      </c>
      <c r="BE504">
        <f t="shared" si="260"/>
        <v>5.0770000000000003E-2</v>
      </c>
      <c r="BG504" s="1">
        <v>45317</v>
      </c>
      <c r="BH504">
        <v>4.4530000000000003</v>
      </c>
      <c r="BI504">
        <f t="shared" si="261"/>
        <v>4.453E-2</v>
      </c>
      <c r="BK504" s="1">
        <v>37359</v>
      </c>
      <c r="BL504">
        <v>1.7074346728041501</v>
      </c>
      <c r="BM504">
        <f t="shared" si="271"/>
        <v>1.7074346728041499E-2</v>
      </c>
      <c r="BP504" s="1">
        <v>45301</v>
      </c>
      <c r="BQ504">
        <v>188.7433</v>
      </c>
      <c r="BR504">
        <f t="shared" si="262"/>
        <v>1.8874330000000001</v>
      </c>
      <c r="BT504" s="1">
        <v>45303</v>
      </c>
      <c r="BU504">
        <v>3.9319999999999999</v>
      </c>
      <c r="BV504">
        <f t="shared" si="263"/>
        <v>3.9320000000000001E-2</v>
      </c>
      <c r="BX504" s="1">
        <v>45303</v>
      </c>
      <c r="BY504">
        <v>3.8959999999999999</v>
      </c>
      <c r="BZ504">
        <f t="shared" si="264"/>
        <v>3.8960000000000002E-2</v>
      </c>
      <c r="CB504" s="1">
        <v>45317</v>
      </c>
      <c r="CC504">
        <v>3.5190000000000001</v>
      </c>
      <c r="CD504">
        <f t="shared" si="265"/>
        <v>3.5189999999999999E-2</v>
      </c>
      <c r="CG504" s="1"/>
      <c r="CJ504" s="1"/>
      <c r="CL504" s="1"/>
      <c r="CM504" s="1"/>
      <c r="CP504" s="1"/>
      <c r="CS504" s="1"/>
      <c r="CV504" s="1"/>
      <c r="CY504" s="1"/>
      <c r="DB504" s="1"/>
    </row>
    <row r="505" spans="1:106" x14ac:dyDescent="0.3">
      <c r="A505" s="21">
        <f t="shared" si="266"/>
        <v>46518</v>
      </c>
      <c r="B505" s="18">
        <f t="shared" si="243"/>
        <v>112.421875</v>
      </c>
      <c r="C505">
        <f t="shared" si="272"/>
        <v>115</v>
      </c>
      <c r="D505">
        <f t="shared" ca="1" si="248"/>
        <v>-1.4166666666666667</v>
      </c>
      <c r="E505">
        <f ca="1">IF(currency="USD",'Future et co'!F505,IF(currency="EUR",'Future et co'!G505,FALSE))</f>
        <v>3.6070000000000005E-2</v>
      </c>
      <c r="F505">
        <f t="shared" ca="1" si="249"/>
        <v>3.6070000000000005E-2</v>
      </c>
      <c r="G505">
        <f t="shared" ca="1" si="250"/>
        <v>2.0569999999999998E-2</v>
      </c>
      <c r="I505" s="21">
        <f t="shared" si="267"/>
        <v>45643</v>
      </c>
      <c r="J505" s="18">
        <f t="shared" si="244"/>
        <v>0</v>
      </c>
      <c r="K505">
        <f t="shared" si="276"/>
        <v>0</v>
      </c>
      <c r="L505">
        <f t="shared" ca="1" si="251"/>
        <v>1.0138888888888888</v>
      </c>
      <c r="M505">
        <f t="shared" ca="1" si="245"/>
        <v>4.3120000000000006E-2</v>
      </c>
      <c r="O505" s="21">
        <f t="shared" si="268"/>
        <v>45643</v>
      </c>
      <c r="P505" s="18">
        <f t="shared" si="246"/>
        <v>0</v>
      </c>
      <c r="Q505">
        <f t="shared" si="252"/>
        <v>0</v>
      </c>
      <c r="R505">
        <f t="shared" ca="1" si="253"/>
        <v>1.0138888888888888</v>
      </c>
      <c r="S505">
        <f t="shared" ca="1" si="247"/>
        <v>4.3120000000000006E-2</v>
      </c>
      <c r="U505" s="21">
        <f t="shared" si="254"/>
        <v>46413</v>
      </c>
      <c r="V505" s="18">
        <f t="shared" si="255"/>
        <v>3.6070000000000002</v>
      </c>
      <c r="W505">
        <f t="shared" si="273"/>
        <v>3.6070000000000005E-2</v>
      </c>
      <c r="Y505" s="21">
        <f t="shared" si="269"/>
        <v>46413</v>
      </c>
      <c r="Z505" s="18">
        <f t="shared" si="256"/>
        <v>3.548</v>
      </c>
      <c r="AA505">
        <f t="shared" si="274"/>
        <v>3.5479999999999998E-2</v>
      </c>
      <c r="AC505" s="21">
        <f t="shared" si="270"/>
        <v>46273</v>
      </c>
      <c r="AD505" s="18">
        <f t="shared" si="257"/>
        <v>3.7282999999999999</v>
      </c>
      <c r="AE505">
        <f t="shared" si="275"/>
        <v>3.7282999999999997E-2</v>
      </c>
      <c r="AH505" s="21">
        <v>44377</v>
      </c>
      <c r="AI505" s="18">
        <v>4238.6499999999996</v>
      </c>
      <c r="AJ505" s="18">
        <v>8.8000000000000005E-3</v>
      </c>
      <c r="AL505" s="21">
        <v>44377</v>
      </c>
      <c r="AM505" s="18">
        <v>4238.6499999999996</v>
      </c>
      <c r="AN505" s="18">
        <v>8.8000000000000005E-3</v>
      </c>
      <c r="AP505" s="21">
        <v>44377</v>
      </c>
      <c r="AQ505" s="18">
        <v>4238.6499999999996</v>
      </c>
      <c r="AR505" s="18">
        <v>8.8000000000000005E-3</v>
      </c>
      <c r="AU505" s="1">
        <v>45316</v>
      </c>
      <c r="AV505">
        <v>5.2790999999999997</v>
      </c>
      <c r="AW505">
        <f t="shared" si="258"/>
        <v>5.2790999999999998E-2</v>
      </c>
      <c r="AY505" s="1">
        <v>45316</v>
      </c>
      <c r="AZ505">
        <v>5.1035000000000004</v>
      </c>
      <c r="BA505">
        <f t="shared" si="259"/>
        <v>5.1035000000000004E-2</v>
      </c>
      <c r="BC505" s="1">
        <v>45316</v>
      </c>
      <c r="BD505">
        <v>5.0540000000000003</v>
      </c>
      <c r="BE505">
        <f t="shared" si="260"/>
        <v>5.0540000000000002E-2</v>
      </c>
      <c r="BG505" s="1">
        <v>45316</v>
      </c>
      <c r="BH505">
        <v>4.4139999999999997</v>
      </c>
      <c r="BI505">
        <f t="shared" si="261"/>
        <v>4.4139999999999999E-2</v>
      </c>
      <c r="BK505" s="1">
        <v>37361</v>
      </c>
      <c r="BL505">
        <v>1.7232074693008199</v>
      </c>
      <c r="BM505">
        <f t="shared" si="271"/>
        <v>1.7232074693008199E-2</v>
      </c>
      <c r="BP505" s="1">
        <v>45300</v>
      </c>
      <c r="BQ505">
        <v>189.16220000000001</v>
      </c>
      <c r="BR505">
        <f t="shared" si="262"/>
        <v>1.8916220000000001</v>
      </c>
      <c r="BT505" s="1">
        <v>45302</v>
      </c>
      <c r="BU505">
        <v>3.9420000000000002</v>
      </c>
      <c r="BV505">
        <f t="shared" si="263"/>
        <v>3.9420000000000004E-2</v>
      </c>
      <c r="BX505" s="1">
        <v>45302</v>
      </c>
      <c r="BY505">
        <v>3.92</v>
      </c>
      <c r="BZ505">
        <f t="shared" si="264"/>
        <v>3.9199999999999999E-2</v>
      </c>
      <c r="CB505" s="1">
        <v>45316</v>
      </c>
      <c r="CC505">
        <v>3.5369999999999999</v>
      </c>
      <c r="CD505">
        <f t="shared" si="265"/>
        <v>3.5369999999999999E-2</v>
      </c>
      <c r="CG505" s="1"/>
      <c r="CJ505" s="1"/>
      <c r="CL505" s="1"/>
      <c r="CM505" s="1"/>
      <c r="CP505" s="1"/>
      <c r="CS505" s="1"/>
      <c r="CV505" s="1"/>
      <c r="CY505" s="1"/>
      <c r="DB505" s="1"/>
    </row>
    <row r="506" spans="1:106" x14ac:dyDescent="0.3">
      <c r="A506" s="21">
        <f t="shared" si="266"/>
        <v>46519</v>
      </c>
      <c r="B506" s="18">
        <f t="shared" si="243"/>
        <v>112.421875</v>
      </c>
      <c r="C506">
        <f t="shared" si="272"/>
        <v>115</v>
      </c>
      <c r="D506">
        <f t="shared" ca="1" si="248"/>
        <v>-1.4194444444444445</v>
      </c>
      <c r="E506">
        <f ca="1">IF(currency="USD",'Future et co'!F506,IF(currency="EUR",'Future et co'!G506,FALSE))</f>
        <v>3.6070000000000005E-2</v>
      </c>
      <c r="F506">
        <f t="shared" ca="1" si="249"/>
        <v>3.6070000000000005E-2</v>
      </c>
      <c r="G506">
        <f t="shared" ca="1" si="250"/>
        <v>2.0569999999999998E-2</v>
      </c>
      <c r="I506" s="21">
        <f t="shared" si="267"/>
        <v>45644</v>
      </c>
      <c r="J506" s="18">
        <f t="shared" si="244"/>
        <v>0</v>
      </c>
      <c r="K506">
        <f t="shared" si="276"/>
        <v>0</v>
      </c>
      <c r="L506">
        <f t="shared" ca="1" si="251"/>
        <v>1.0111111111111111</v>
      </c>
      <c r="M506">
        <f t="shared" ca="1" si="245"/>
        <v>4.428E-2</v>
      </c>
      <c r="O506" s="21">
        <f t="shared" si="268"/>
        <v>45644</v>
      </c>
      <c r="P506" s="18">
        <f t="shared" si="246"/>
        <v>0</v>
      </c>
      <c r="Q506">
        <f t="shared" si="252"/>
        <v>0</v>
      </c>
      <c r="R506">
        <f t="shared" ca="1" si="253"/>
        <v>1.0111111111111111</v>
      </c>
      <c r="S506">
        <f t="shared" ca="1" si="247"/>
        <v>4.428E-2</v>
      </c>
      <c r="U506" s="21">
        <f t="shared" si="254"/>
        <v>46414</v>
      </c>
      <c r="V506" s="18">
        <f t="shared" si="255"/>
        <v>3.6070000000000002</v>
      </c>
      <c r="W506">
        <f t="shared" si="273"/>
        <v>3.6070000000000005E-2</v>
      </c>
      <c r="Y506" s="21">
        <f t="shared" si="269"/>
        <v>46414</v>
      </c>
      <c r="Z506" s="18">
        <f t="shared" si="256"/>
        <v>3.548</v>
      </c>
      <c r="AA506">
        <f t="shared" si="274"/>
        <v>3.5479999999999998E-2</v>
      </c>
      <c r="AC506" s="21">
        <f t="shared" si="270"/>
        <v>46274</v>
      </c>
      <c r="AD506" s="18">
        <f t="shared" si="257"/>
        <v>3.7282999999999999</v>
      </c>
      <c r="AE506">
        <f t="shared" si="275"/>
        <v>3.7282999999999997E-2</v>
      </c>
      <c r="AH506" s="21">
        <v>44376</v>
      </c>
      <c r="AI506" s="18">
        <v>4236.4399999999996</v>
      </c>
      <c r="AJ506" s="18">
        <v>8.3999999999999995E-3</v>
      </c>
      <c r="AL506" s="21">
        <v>44376</v>
      </c>
      <c r="AM506" s="18">
        <v>4236.4399999999996</v>
      </c>
      <c r="AN506" s="18">
        <v>8.3999999999999995E-3</v>
      </c>
      <c r="AP506" s="21">
        <v>44376</v>
      </c>
      <c r="AQ506" s="18">
        <v>4236.4399999999996</v>
      </c>
      <c r="AR506" s="18">
        <v>8.3999999999999995E-3</v>
      </c>
      <c r="AU506" s="1">
        <v>45315</v>
      </c>
      <c r="AV506">
        <v>5.2960000000000003</v>
      </c>
      <c r="AW506">
        <f t="shared" si="258"/>
        <v>5.296E-2</v>
      </c>
      <c r="AY506" s="1">
        <v>45315</v>
      </c>
      <c r="AZ506">
        <v>5.1421000000000001</v>
      </c>
      <c r="BA506">
        <f t="shared" si="259"/>
        <v>5.1421000000000001E-2</v>
      </c>
      <c r="BC506" s="1">
        <v>45315</v>
      </c>
      <c r="BD506">
        <v>5.1109999999999998</v>
      </c>
      <c r="BE506">
        <f t="shared" si="260"/>
        <v>5.1109999999999996E-2</v>
      </c>
      <c r="BG506" s="1">
        <v>45315</v>
      </c>
      <c r="BH506">
        <v>4.4960000000000004</v>
      </c>
      <c r="BI506">
        <f t="shared" si="261"/>
        <v>4.4960000000000007E-2</v>
      </c>
      <c r="BK506" s="1">
        <v>37362</v>
      </c>
      <c r="BL506">
        <v>1.6897546966249199</v>
      </c>
      <c r="BM506">
        <f t="shared" si="271"/>
        <v>1.6897546966249198E-2</v>
      </c>
      <c r="BP506" s="1">
        <v>45299</v>
      </c>
      <c r="BQ506">
        <v>189.98609999999999</v>
      </c>
      <c r="BR506">
        <f t="shared" si="262"/>
        <v>1.899861</v>
      </c>
      <c r="BT506" s="1">
        <v>45301</v>
      </c>
      <c r="BU506">
        <v>3.9359999999999999</v>
      </c>
      <c r="BV506">
        <f t="shared" si="263"/>
        <v>3.9359999999999999E-2</v>
      </c>
      <c r="BX506" s="1">
        <v>45301</v>
      </c>
      <c r="BY506">
        <v>3.9020000000000001</v>
      </c>
      <c r="BZ506">
        <f t="shared" si="264"/>
        <v>3.9019999999999999E-2</v>
      </c>
      <c r="CB506" s="1">
        <v>45315</v>
      </c>
      <c r="CC506">
        <v>3.5990000000000002</v>
      </c>
      <c r="CD506">
        <f t="shared" si="265"/>
        <v>3.5990000000000001E-2</v>
      </c>
      <c r="CG506" s="1"/>
      <c r="CJ506" s="1"/>
      <c r="CL506" s="1"/>
      <c r="CM506" s="1"/>
      <c r="CP506" s="1"/>
      <c r="CS506" s="1"/>
      <c r="CV506" s="1"/>
      <c r="CY506" s="1"/>
      <c r="DB506" s="1"/>
    </row>
    <row r="507" spans="1:106" x14ac:dyDescent="0.3">
      <c r="A507" s="21">
        <f t="shared" si="266"/>
        <v>46520</v>
      </c>
      <c r="B507" s="18">
        <f t="shared" si="243"/>
        <v>112.421875</v>
      </c>
      <c r="C507">
        <f t="shared" si="272"/>
        <v>115</v>
      </c>
      <c r="D507">
        <f t="shared" ca="1" si="248"/>
        <v>-1.4222222222222223</v>
      </c>
      <c r="E507">
        <f ca="1">IF(currency="USD",'Future et co'!F507,IF(currency="EUR",'Future et co'!G507,FALSE))</f>
        <v>3.6070000000000005E-2</v>
      </c>
      <c r="F507">
        <f t="shared" ca="1" si="249"/>
        <v>3.6070000000000005E-2</v>
      </c>
      <c r="G507">
        <f t="shared" ca="1" si="250"/>
        <v>2.0569999999999998E-2</v>
      </c>
      <c r="I507" s="21">
        <f t="shared" si="267"/>
        <v>45645</v>
      </c>
      <c r="J507" s="18">
        <f t="shared" si="244"/>
        <v>0</v>
      </c>
      <c r="K507">
        <f t="shared" si="276"/>
        <v>0</v>
      </c>
      <c r="L507">
        <f t="shared" ca="1" si="251"/>
        <v>1.0083333333333333</v>
      </c>
      <c r="M507">
        <f t="shared" ca="1" si="245"/>
        <v>4.3970000000000002E-2</v>
      </c>
      <c r="O507" s="21">
        <f t="shared" si="268"/>
        <v>45645</v>
      </c>
      <c r="P507" s="18">
        <f t="shared" si="246"/>
        <v>0</v>
      </c>
      <c r="Q507">
        <f t="shared" si="252"/>
        <v>0</v>
      </c>
      <c r="R507">
        <f t="shared" ca="1" si="253"/>
        <v>1.0083333333333333</v>
      </c>
      <c r="S507">
        <f t="shared" ca="1" si="247"/>
        <v>4.3970000000000002E-2</v>
      </c>
      <c r="U507" s="21">
        <f t="shared" si="254"/>
        <v>46415</v>
      </c>
      <c r="V507" s="18">
        <f t="shared" si="255"/>
        <v>3.6070000000000002</v>
      </c>
      <c r="W507">
        <f t="shared" si="273"/>
        <v>3.6070000000000005E-2</v>
      </c>
      <c r="Y507" s="21">
        <f t="shared" si="269"/>
        <v>46415</v>
      </c>
      <c r="Z507" s="18">
        <f t="shared" si="256"/>
        <v>3.548</v>
      </c>
      <c r="AA507">
        <f t="shared" si="274"/>
        <v>3.5479999999999998E-2</v>
      </c>
      <c r="AC507" s="21">
        <f t="shared" si="270"/>
        <v>46275</v>
      </c>
      <c r="AD507" s="18">
        <f t="shared" si="257"/>
        <v>3.7282999999999999</v>
      </c>
      <c r="AE507">
        <f t="shared" si="275"/>
        <v>3.7282999999999997E-2</v>
      </c>
      <c r="AH507" s="21">
        <v>44375</v>
      </c>
      <c r="AI507" s="18">
        <v>4232.3</v>
      </c>
      <c r="AJ507" s="18">
        <v>8.6999999999999994E-3</v>
      </c>
      <c r="AL507" s="21">
        <v>44375</v>
      </c>
      <c r="AM507" s="18">
        <v>4232.3</v>
      </c>
      <c r="AN507" s="18">
        <v>8.6999999999999994E-3</v>
      </c>
      <c r="AP507" s="21">
        <v>44375</v>
      </c>
      <c r="AQ507" s="18">
        <v>4232.3</v>
      </c>
      <c r="AR507" s="18">
        <v>8.6999999999999994E-3</v>
      </c>
      <c r="AU507" s="1">
        <v>45314</v>
      </c>
      <c r="AV507">
        <v>5.2868000000000004</v>
      </c>
      <c r="AW507">
        <f t="shared" si="258"/>
        <v>5.2868000000000005E-2</v>
      </c>
      <c r="AY507" s="1">
        <v>45314</v>
      </c>
      <c r="AZ507">
        <v>5.1352000000000002</v>
      </c>
      <c r="BA507">
        <f t="shared" si="259"/>
        <v>5.1352000000000002E-2</v>
      </c>
      <c r="BC507" s="1">
        <v>45314</v>
      </c>
      <c r="BD507">
        <v>5.0960000000000001</v>
      </c>
      <c r="BE507">
        <f t="shared" si="260"/>
        <v>5.0959999999999998E-2</v>
      </c>
      <c r="BG507" s="1">
        <v>45314</v>
      </c>
      <c r="BH507">
        <v>4.4710000000000001</v>
      </c>
      <c r="BI507">
        <f t="shared" si="261"/>
        <v>4.471E-2</v>
      </c>
      <c r="BK507" s="1">
        <v>37363</v>
      </c>
      <c r="BL507">
        <v>1.6492911952673801</v>
      </c>
      <c r="BM507">
        <f t="shared" si="271"/>
        <v>1.64929119526738E-2</v>
      </c>
      <c r="BP507" s="1">
        <v>45296</v>
      </c>
      <c r="BQ507">
        <v>189.95820000000001</v>
      </c>
      <c r="BR507">
        <f t="shared" si="262"/>
        <v>1.8995820000000001</v>
      </c>
      <c r="BT507" s="1">
        <v>45300</v>
      </c>
      <c r="BU507">
        <v>3.9279999999999999</v>
      </c>
      <c r="BV507">
        <f t="shared" si="263"/>
        <v>3.9280000000000002E-2</v>
      </c>
      <c r="BX507" s="1">
        <v>45300</v>
      </c>
      <c r="BY507">
        <v>3.891</v>
      </c>
      <c r="BZ507">
        <f t="shared" si="264"/>
        <v>3.891E-2</v>
      </c>
      <c r="CB507" s="1">
        <v>45314</v>
      </c>
      <c r="CC507">
        <v>3.617</v>
      </c>
      <c r="CD507">
        <f t="shared" si="265"/>
        <v>3.6170000000000001E-2</v>
      </c>
      <c r="CG507" s="1"/>
      <c r="CJ507" s="1"/>
      <c r="CL507" s="1"/>
      <c r="CM507" s="1"/>
      <c r="CP507" s="1"/>
      <c r="CS507" s="1"/>
      <c r="CV507" s="1"/>
      <c r="CY507" s="1"/>
      <c r="DB507" s="1"/>
    </row>
    <row r="508" spans="1:106" x14ac:dyDescent="0.3">
      <c r="A508" s="21">
        <f t="shared" si="266"/>
        <v>46521</v>
      </c>
      <c r="B508" s="18">
        <f t="shared" si="243"/>
        <v>112.421875</v>
      </c>
      <c r="C508">
        <f t="shared" si="272"/>
        <v>115</v>
      </c>
      <c r="D508">
        <f t="shared" ca="1" si="248"/>
        <v>-1.425</v>
      </c>
      <c r="E508">
        <f ca="1">IF(currency="USD",'Future et co'!F508,IF(currency="EUR",'Future et co'!G508,FALSE))</f>
        <v>3.6070000000000005E-2</v>
      </c>
      <c r="F508">
        <f t="shared" ca="1" si="249"/>
        <v>3.6070000000000005E-2</v>
      </c>
      <c r="G508">
        <f t="shared" ca="1" si="250"/>
        <v>2.0569999999999998E-2</v>
      </c>
      <c r="I508" s="21">
        <f t="shared" si="267"/>
        <v>45646</v>
      </c>
      <c r="J508" s="18">
        <f t="shared" si="244"/>
        <v>0</v>
      </c>
      <c r="K508">
        <f t="shared" si="276"/>
        <v>0</v>
      </c>
      <c r="L508">
        <f t="shared" ca="1" si="251"/>
        <v>1.0055555555555555</v>
      </c>
      <c r="M508">
        <f t="shared" ca="1" si="245"/>
        <v>4.3818999999999997E-2</v>
      </c>
      <c r="O508" s="21">
        <f t="shared" si="268"/>
        <v>45646</v>
      </c>
      <c r="P508" s="18">
        <f t="shared" si="246"/>
        <v>0</v>
      </c>
      <c r="Q508">
        <f t="shared" si="252"/>
        <v>0</v>
      </c>
      <c r="R508">
        <f t="shared" ca="1" si="253"/>
        <v>1.0055555555555555</v>
      </c>
      <c r="S508">
        <f t="shared" ca="1" si="247"/>
        <v>4.3818999999999997E-2</v>
      </c>
      <c r="U508" s="21">
        <f t="shared" si="254"/>
        <v>46416</v>
      </c>
      <c r="V508" s="18">
        <f t="shared" si="255"/>
        <v>3.6070000000000002</v>
      </c>
      <c r="W508">
        <f t="shared" si="273"/>
        <v>3.6070000000000005E-2</v>
      </c>
      <c r="Y508" s="21">
        <f t="shared" si="269"/>
        <v>46416</v>
      </c>
      <c r="Z508" s="18">
        <f t="shared" si="256"/>
        <v>3.548</v>
      </c>
      <c r="AA508">
        <f t="shared" si="274"/>
        <v>3.5479999999999998E-2</v>
      </c>
      <c r="AC508" s="21">
        <f t="shared" si="270"/>
        <v>46276</v>
      </c>
      <c r="AD508" s="18">
        <f t="shared" si="257"/>
        <v>3.7282999999999999</v>
      </c>
      <c r="AE508">
        <f t="shared" si="275"/>
        <v>3.7282999999999997E-2</v>
      </c>
      <c r="AH508" s="21">
        <v>44372</v>
      </c>
      <c r="AI508" s="18">
        <v>4223.3</v>
      </c>
      <c r="AJ508" s="18">
        <v>8.6999999999999994E-3</v>
      </c>
      <c r="AL508" s="21">
        <v>44372</v>
      </c>
      <c r="AM508" s="18">
        <v>4223.3</v>
      </c>
      <c r="AN508" s="18">
        <v>8.6999999999999994E-3</v>
      </c>
      <c r="AP508" s="21">
        <v>44372</v>
      </c>
      <c r="AQ508" s="18">
        <v>4223.3</v>
      </c>
      <c r="AR508" s="18">
        <v>8.6999999999999994E-3</v>
      </c>
      <c r="AU508" s="1">
        <v>45313</v>
      </c>
      <c r="AV508">
        <v>5.3109999999999999</v>
      </c>
      <c r="AW508">
        <f t="shared" si="258"/>
        <v>5.3109999999999997E-2</v>
      </c>
      <c r="AY508" s="1">
        <v>45313</v>
      </c>
      <c r="AZ508">
        <v>5.1490999999999998</v>
      </c>
      <c r="BA508">
        <f t="shared" si="259"/>
        <v>5.1490999999999995E-2</v>
      </c>
      <c r="BC508" s="1">
        <v>45313</v>
      </c>
      <c r="BD508">
        <v>5.1120000000000001</v>
      </c>
      <c r="BE508">
        <f t="shared" si="260"/>
        <v>5.1119999999999999E-2</v>
      </c>
      <c r="BG508" s="1">
        <v>45313</v>
      </c>
      <c r="BH508">
        <v>4.5060000000000002</v>
      </c>
      <c r="BI508">
        <f t="shared" si="261"/>
        <v>4.5060000000000003E-2</v>
      </c>
      <c r="BK508" s="1">
        <v>37364</v>
      </c>
      <c r="BL508">
        <v>1.69030355689193</v>
      </c>
      <c r="BM508">
        <f t="shared" si="271"/>
        <v>1.6903035568919301E-2</v>
      </c>
      <c r="BP508" s="1">
        <v>45295</v>
      </c>
      <c r="BQ508">
        <v>190.3492</v>
      </c>
      <c r="BR508">
        <f t="shared" si="262"/>
        <v>1.903492</v>
      </c>
      <c r="BT508" s="1">
        <v>45299</v>
      </c>
      <c r="BU508">
        <v>3.9249999999999998</v>
      </c>
      <c r="BV508">
        <f t="shared" si="263"/>
        <v>3.925E-2</v>
      </c>
      <c r="BX508" s="1">
        <v>45299</v>
      </c>
      <c r="BY508">
        <v>3.9289999999999998</v>
      </c>
      <c r="BZ508">
        <f t="shared" si="264"/>
        <v>3.9289999999999999E-2</v>
      </c>
      <c r="CB508" s="1">
        <v>45313</v>
      </c>
      <c r="CC508">
        <v>3.5990000000000002</v>
      </c>
      <c r="CD508">
        <f t="shared" si="265"/>
        <v>3.5990000000000001E-2</v>
      </c>
      <c r="CG508" s="1"/>
      <c r="CJ508" s="1"/>
      <c r="CL508" s="1"/>
      <c r="CM508" s="1"/>
      <c r="CP508" s="1"/>
      <c r="CS508" s="1"/>
      <c r="CV508" s="1"/>
      <c r="CY508" s="1"/>
      <c r="DB508" s="1"/>
    </row>
    <row r="509" spans="1:106" x14ac:dyDescent="0.3">
      <c r="A509" s="21">
        <f t="shared" si="266"/>
        <v>46524</v>
      </c>
      <c r="B509" s="18">
        <f t="shared" si="243"/>
        <v>112.421875</v>
      </c>
      <c r="C509">
        <f t="shared" si="272"/>
        <v>115</v>
      </c>
      <c r="D509">
        <f t="shared" ca="1" si="248"/>
        <v>-1.4333333333333333</v>
      </c>
      <c r="E509">
        <f ca="1">IF(currency="USD",'Future et co'!F509,IF(currency="EUR",'Future et co'!G509,FALSE))</f>
        <v>3.6070000000000005E-2</v>
      </c>
      <c r="F509">
        <f t="shared" ca="1" si="249"/>
        <v>3.6070000000000005E-2</v>
      </c>
      <c r="G509">
        <f t="shared" ca="1" si="250"/>
        <v>2.0569999999999998E-2</v>
      </c>
      <c r="I509" s="21">
        <f t="shared" si="267"/>
        <v>45649</v>
      </c>
      <c r="J509" s="18">
        <f t="shared" si="244"/>
        <v>0</v>
      </c>
      <c r="K509">
        <f t="shared" si="276"/>
        <v>0</v>
      </c>
      <c r="L509">
        <f t="shared" ca="1" si="251"/>
        <v>0.99722222222222223</v>
      </c>
      <c r="M509">
        <f t="shared" ca="1" si="245"/>
        <v>4.4839999999999998E-2</v>
      </c>
      <c r="O509" s="21">
        <f t="shared" si="268"/>
        <v>45649</v>
      </c>
      <c r="P509" s="18">
        <f t="shared" si="246"/>
        <v>0</v>
      </c>
      <c r="Q509">
        <f t="shared" si="252"/>
        <v>0</v>
      </c>
      <c r="R509">
        <f t="shared" ca="1" si="253"/>
        <v>0.99722222222222223</v>
      </c>
      <c r="S509">
        <f t="shared" ca="1" si="247"/>
        <v>4.4839999999999998E-2</v>
      </c>
      <c r="U509" s="21">
        <f t="shared" si="254"/>
        <v>46419</v>
      </c>
      <c r="V509" s="18">
        <f t="shared" si="255"/>
        <v>3.6070000000000002</v>
      </c>
      <c r="W509">
        <f t="shared" si="273"/>
        <v>3.6070000000000005E-2</v>
      </c>
      <c r="Y509" s="21">
        <f t="shared" si="269"/>
        <v>46419</v>
      </c>
      <c r="Z509" s="18">
        <f t="shared" si="256"/>
        <v>3.548</v>
      </c>
      <c r="AA509">
        <f t="shared" si="274"/>
        <v>3.5479999999999998E-2</v>
      </c>
      <c r="AC509" s="21">
        <f t="shared" si="270"/>
        <v>46279</v>
      </c>
      <c r="AD509" s="18">
        <f t="shared" si="257"/>
        <v>3.7282999999999999</v>
      </c>
      <c r="AE509">
        <f t="shared" si="275"/>
        <v>3.7282999999999997E-2</v>
      </c>
      <c r="AH509" s="21">
        <v>44371</v>
      </c>
      <c r="AI509" s="18">
        <v>4210.92</v>
      </c>
      <c r="AJ509" s="18">
        <v>8.5000000000000006E-3</v>
      </c>
      <c r="AL509" s="21">
        <v>44371</v>
      </c>
      <c r="AM509" s="18">
        <v>4210.92</v>
      </c>
      <c r="AN509" s="18">
        <v>8.5000000000000006E-3</v>
      </c>
      <c r="AP509" s="21">
        <v>44371</v>
      </c>
      <c r="AQ509" s="18">
        <v>4210.92</v>
      </c>
      <c r="AR509" s="18">
        <v>8.5000000000000006E-3</v>
      </c>
      <c r="AU509" s="1">
        <v>45310</v>
      </c>
      <c r="AV509">
        <v>5.2916999999999996</v>
      </c>
      <c r="AW509">
        <f t="shared" si="258"/>
        <v>5.2916999999999999E-2</v>
      </c>
      <c r="AY509" s="1">
        <v>45310</v>
      </c>
      <c r="AZ509">
        <v>5.1493000000000002</v>
      </c>
      <c r="BA509">
        <f t="shared" si="259"/>
        <v>5.1493000000000004E-2</v>
      </c>
      <c r="BC509" s="1">
        <v>45310</v>
      </c>
      <c r="BD509">
        <v>5.1020000000000003</v>
      </c>
      <c r="BE509">
        <f t="shared" si="260"/>
        <v>5.1020000000000003E-2</v>
      </c>
      <c r="BG509" s="1">
        <v>45310</v>
      </c>
      <c r="BH509">
        <v>4.4859999999999998</v>
      </c>
      <c r="BI509">
        <f t="shared" si="261"/>
        <v>4.4859999999999997E-2</v>
      </c>
      <c r="BK509" s="1">
        <v>37365</v>
      </c>
      <c r="BL509">
        <v>1.6960814272226199</v>
      </c>
      <c r="BM509">
        <f t="shared" si="271"/>
        <v>1.6960814272226198E-2</v>
      </c>
      <c r="BP509" s="1">
        <v>45294</v>
      </c>
      <c r="BQ509">
        <v>191.57810000000001</v>
      </c>
      <c r="BR509">
        <f t="shared" si="262"/>
        <v>1.915781</v>
      </c>
      <c r="BT509" s="1">
        <v>45296</v>
      </c>
      <c r="BU509">
        <v>3.9359999999999999</v>
      </c>
      <c r="BV509">
        <f t="shared" si="263"/>
        <v>3.9359999999999999E-2</v>
      </c>
      <c r="BX509" s="1">
        <v>45296</v>
      </c>
      <c r="BY509">
        <v>3.9119999999999999</v>
      </c>
      <c r="BZ509">
        <f t="shared" si="264"/>
        <v>3.9120000000000002E-2</v>
      </c>
      <c r="CB509" s="1">
        <v>45310</v>
      </c>
      <c r="CC509">
        <v>3.613</v>
      </c>
      <c r="CD509">
        <f t="shared" si="265"/>
        <v>3.6130000000000002E-2</v>
      </c>
      <c r="CG509" s="1"/>
      <c r="CJ509" s="1"/>
      <c r="CL509" s="1"/>
      <c r="CM509" s="1"/>
      <c r="CP509" s="1"/>
      <c r="CS509" s="1"/>
      <c r="CV509" s="1"/>
      <c r="CY509" s="1"/>
      <c r="DB509" s="1"/>
    </row>
    <row r="510" spans="1:106" x14ac:dyDescent="0.3">
      <c r="A510" s="21">
        <f t="shared" si="266"/>
        <v>46525</v>
      </c>
      <c r="B510" s="18">
        <f t="shared" si="243"/>
        <v>112.421875</v>
      </c>
      <c r="C510">
        <f t="shared" si="272"/>
        <v>115</v>
      </c>
      <c r="D510">
        <f t="shared" ca="1" si="248"/>
        <v>-1.4361111111111111</v>
      </c>
      <c r="E510">
        <f ca="1">IF(currency="USD",'Future et co'!F510,IF(currency="EUR",'Future et co'!G510,FALSE))</f>
        <v>3.6070000000000005E-2</v>
      </c>
      <c r="F510">
        <f t="shared" ca="1" si="249"/>
        <v>3.6070000000000005E-2</v>
      </c>
      <c r="G510">
        <f t="shared" ca="1" si="250"/>
        <v>2.0569999999999998E-2</v>
      </c>
      <c r="I510" s="21">
        <f t="shared" si="267"/>
        <v>45650</v>
      </c>
      <c r="J510" s="18">
        <f t="shared" si="244"/>
        <v>0</v>
      </c>
      <c r="K510">
        <f t="shared" si="276"/>
        <v>0</v>
      </c>
      <c r="L510">
        <f t="shared" ca="1" si="251"/>
        <v>0.99444444444444446</v>
      </c>
      <c r="M510">
        <f t="shared" ca="1" si="245"/>
        <v>4.4839999999999998E-2</v>
      </c>
      <c r="O510" s="21">
        <f t="shared" si="268"/>
        <v>45650</v>
      </c>
      <c r="P510" s="18">
        <f t="shared" si="246"/>
        <v>0</v>
      </c>
      <c r="Q510">
        <f t="shared" si="252"/>
        <v>0</v>
      </c>
      <c r="R510">
        <f t="shared" ca="1" si="253"/>
        <v>0.99444444444444446</v>
      </c>
      <c r="S510">
        <f t="shared" ca="1" si="247"/>
        <v>4.4839999999999998E-2</v>
      </c>
      <c r="U510" s="21">
        <f t="shared" si="254"/>
        <v>46420</v>
      </c>
      <c r="V510" s="18">
        <f t="shared" si="255"/>
        <v>3.6070000000000002</v>
      </c>
      <c r="W510">
        <f t="shared" si="273"/>
        <v>3.6070000000000005E-2</v>
      </c>
      <c r="Y510" s="21">
        <f t="shared" si="269"/>
        <v>46420</v>
      </c>
      <c r="Z510" s="18">
        <f t="shared" si="256"/>
        <v>3.548</v>
      </c>
      <c r="AA510">
        <f t="shared" si="274"/>
        <v>3.5479999999999998E-2</v>
      </c>
      <c r="AC510" s="21">
        <f t="shared" si="270"/>
        <v>46280</v>
      </c>
      <c r="AD510" s="18">
        <f t="shared" si="257"/>
        <v>3.7282999999999999</v>
      </c>
      <c r="AE510">
        <f t="shared" si="275"/>
        <v>3.7282999999999997E-2</v>
      </c>
      <c r="AH510" s="21">
        <v>44370</v>
      </c>
      <c r="AI510" s="18">
        <v>4179.9399999999996</v>
      </c>
      <c r="AJ510" s="18">
        <v>9.2999999999999992E-3</v>
      </c>
      <c r="AL510" s="21">
        <v>44370</v>
      </c>
      <c r="AM510" s="18">
        <v>4179.9399999999996</v>
      </c>
      <c r="AN510" s="18">
        <v>9.2999999999999992E-3</v>
      </c>
      <c r="AP510" s="21">
        <v>44370</v>
      </c>
      <c r="AQ510" s="18">
        <v>4179.9399999999996</v>
      </c>
      <c r="AR510" s="18">
        <v>9.2999999999999992E-3</v>
      </c>
      <c r="AU510" s="1">
        <v>45309</v>
      </c>
      <c r="AV510">
        <v>5.2859999999999996</v>
      </c>
      <c r="AW510">
        <f t="shared" si="258"/>
        <v>5.2859999999999997E-2</v>
      </c>
      <c r="AY510" s="1">
        <v>45309</v>
      </c>
      <c r="AZ510">
        <v>5.1163999999999996</v>
      </c>
      <c r="BA510">
        <f t="shared" si="259"/>
        <v>5.1163999999999994E-2</v>
      </c>
      <c r="BC510" s="1">
        <v>45309</v>
      </c>
      <c r="BD510">
        <v>5.0670000000000002</v>
      </c>
      <c r="BE510">
        <f t="shared" si="260"/>
        <v>5.067E-2</v>
      </c>
      <c r="BG510" s="1">
        <v>45309</v>
      </c>
      <c r="BH510">
        <v>4.4550000000000001</v>
      </c>
      <c r="BI510">
        <f t="shared" si="261"/>
        <v>4.4549999999999999E-2</v>
      </c>
      <c r="BK510" s="1">
        <v>37368</v>
      </c>
      <c r="BL510">
        <v>1.70052388692982</v>
      </c>
      <c r="BM510">
        <f t="shared" si="271"/>
        <v>1.7005238869298202E-2</v>
      </c>
      <c r="BP510" s="1">
        <v>45293</v>
      </c>
      <c r="BQ510">
        <v>191.1592</v>
      </c>
      <c r="BR510">
        <f t="shared" si="262"/>
        <v>1.911592</v>
      </c>
      <c r="BT510" s="1">
        <v>45295</v>
      </c>
      <c r="BU510">
        <v>3.9220000000000002</v>
      </c>
      <c r="BV510">
        <f t="shared" si="263"/>
        <v>3.9220000000000005E-2</v>
      </c>
      <c r="BX510" s="1">
        <v>45295</v>
      </c>
      <c r="BY510">
        <v>3.8730000000000002</v>
      </c>
      <c r="BZ510">
        <f t="shared" si="264"/>
        <v>3.8730000000000001E-2</v>
      </c>
      <c r="CB510" s="1">
        <v>45309</v>
      </c>
      <c r="CC510">
        <v>3.5840000000000001</v>
      </c>
      <c r="CD510">
        <f t="shared" si="265"/>
        <v>3.5840000000000004E-2</v>
      </c>
      <c r="CG510" s="1"/>
      <c r="CJ510" s="1"/>
      <c r="CL510" s="1"/>
      <c r="CM510" s="1"/>
      <c r="CP510" s="1"/>
      <c r="CS510" s="1"/>
      <c r="CV510" s="1"/>
      <c r="CY510" s="1"/>
      <c r="DB510" s="1"/>
    </row>
    <row r="511" spans="1:106" x14ac:dyDescent="0.3">
      <c r="A511" s="21">
        <f t="shared" si="266"/>
        <v>46526</v>
      </c>
      <c r="B511" s="18">
        <f t="shared" si="243"/>
        <v>112.421875</v>
      </c>
      <c r="C511">
        <f t="shared" si="272"/>
        <v>115</v>
      </c>
      <c r="D511">
        <f t="shared" ca="1" si="248"/>
        <v>-1.4388888888888889</v>
      </c>
      <c r="E511">
        <f ca="1">IF(currency="USD",'Future et co'!F511,IF(currency="EUR",'Future et co'!G511,FALSE))</f>
        <v>3.6070000000000005E-2</v>
      </c>
      <c r="F511">
        <f t="shared" ca="1" si="249"/>
        <v>3.6070000000000005E-2</v>
      </c>
      <c r="G511">
        <f t="shared" ca="1" si="250"/>
        <v>2.0569999999999998E-2</v>
      </c>
      <c r="I511" s="21">
        <f t="shared" si="267"/>
        <v>45651</v>
      </c>
      <c r="J511" s="18">
        <f t="shared" si="244"/>
        <v>0</v>
      </c>
      <c r="K511">
        <f t="shared" si="276"/>
        <v>0</v>
      </c>
      <c r="L511">
        <f t="shared" ca="1" si="251"/>
        <v>0.9916666666666667</v>
      </c>
      <c r="M511">
        <f t="shared" ca="1" si="245"/>
        <v>4.4839999999999998E-2</v>
      </c>
      <c r="O511" s="21">
        <f t="shared" si="268"/>
        <v>45651</v>
      </c>
      <c r="P511" s="18">
        <f t="shared" si="246"/>
        <v>0</v>
      </c>
      <c r="Q511">
        <f t="shared" si="252"/>
        <v>0</v>
      </c>
      <c r="R511">
        <f t="shared" ca="1" si="253"/>
        <v>0.9916666666666667</v>
      </c>
      <c r="S511">
        <f t="shared" ca="1" si="247"/>
        <v>4.4839999999999998E-2</v>
      </c>
      <c r="U511" s="21">
        <f t="shared" si="254"/>
        <v>46421</v>
      </c>
      <c r="V511" s="18">
        <f t="shared" si="255"/>
        <v>3.6070000000000002</v>
      </c>
      <c r="W511">
        <f t="shared" si="273"/>
        <v>3.6070000000000005E-2</v>
      </c>
      <c r="Y511" s="21">
        <f t="shared" si="269"/>
        <v>46421</v>
      </c>
      <c r="Z511" s="18">
        <f t="shared" si="256"/>
        <v>3.548</v>
      </c>
      <c r="AA511">
        <f t="shared" si="274"/>
        <v>3.5479999999999998E-2</v>
      </c>
      <c r="AC511" s="21">
        <f t="shared" si="270"/>
        <v>46281</v>
      </c>
      <c r="AD511" s="18">
        <f t="shared" si="257"/>
        <v>3.7282999999999999</v>
      </c>
      <c r="AE511">
        <f t="shared" si="275"/>
        <v>3.7282999999999997E-2</v>
      </c>
      <c r="AH511" s="21">
        <v>44369</v>
      </c>
      <c r="AI511" s="18">
        <v>4183.4799999999996</v>
      </c>
      <c r="AJ511" s="18">
        <v>9.1999999999999998E-3</v>
      </c>
      <c r="AL511" s="21">
        <v>44369</v>
      </c>
      <c r="AM511" s="18">
        <v>4183.4799999999996</v>
      </c>
      <c r="AN511" s="18">
        <v>9.1999999999999998E-3</v>
      </c>
      <c r="AP511" s="21">
        <v>44369</v>
      </c>
      <c r="AQ511" s="18">
        <v>4183.4799999999996</v>
      </c>
      <c r="AR511" s="18">
        <v>9.1999999999999998E-3</v>
      </c>
      <c r="AU511" s="1">
        <v>45308</v>
      </c>
      <c r="AV511">
        <v>5.2832999999999997</v>
      </c>
      <c r="AW511">
        <f t="shared" si="258"/>
        <v>5.2832999999999998E-2</v>
      </c>
      <c r="AY511" s="1">
        <v>45308</v>
      </c>
      <c r="AZ511">
        <v>5.1180000000000003</v>
      </c>
      <c r="BA511">
        <f t="shared" si="259"/>
        <v>5.1180000000000003E-2</v>
      </c>
      <c r="BC511" s="1">
        <v>45308</v>
      </c>
      <c r="BD511">
        <v>5.0720000000000001</v>
      </c>
      <c r="BE511">
        <f t="shared" si="260"/>
        <v>5.0720000000000001E-2</v>
      </c>
      <c r="BG511" s="1">
        <v>45308</v>
      </c>
      <c r="BH511">
        <v>4.4429999999999996</v>
      </c>
      <c r="BI511">
        <f t="shared" si="261"/>
        <v>4.4429999999999997E-2</v>
      </c>
      <c r="BK511" s="1">
        <v>37369</v>
      </c>
      <c r="BL511">
        <v>1.71591969199414</v>
      </c>
      <c r="BM511">
        <f t="shared" si="271"/>
        <v>1.7159196919941399E-2</v>
      </c>
      <c r="BP511" s="1">
        <v>45289</v>
      </c>
      <c r="BQ511">
        <v>191.62</v>
      </c>
      <c r="BR511">
        <f t="shared" si="262"/>
        <v>1.9162000000000001</v>
      </c>
      <c r="BT511" s="1">
        <v>45294</v>
      </c>
      <c r="BU511">
        <v>3.9289999999999998</v>
      </c>
      <c r="BV511">
        <f t="shared" si="263"/>
        <v>3.9289999999999999E-2</v>
      </c>
      <c r="BX511" s="1">
        <v>45294</v>
      </c>
      <c r="BY511">
        <v>3.8820000000000001</v>
      </c>
      <c r="BZ511">
        <f t="shared" si="264"/>
        <v>3.882E-2</v>
      </c>
      <c r="CB511" s="1">
        <v>45308</v>
      </c>
      <c r="CC511">
        <v>3.5659999999999998</v>
      </c>
      <c r="CD511">
        <f t="shared" si="265"/>
        <v>3.5659999999999997E-2</v>
      </c>
      <c r="CG511" s="1"/>
      <c r="CJ511" s="1"/>
      <c r="CL511" s="1"/>
      <c r="CM511" s="1"/>
      <c r="CP511" s="1"/>
      <c r="CS511" s="1"/>
      <c r="CV511" s="1"/>
      <c r="CY511" s="1"/>
      <c r="DB511" s="1"/>
    </row>
    <row r="512" spans="1:106" x14ac:dyDescent="0.3">
      <c r="A512" s="21">
        <f t="shared" si="266"/>
        <v>46527</v>
      </c>
      <c r="B512" s="18">
        <f t="shared" si="243"/>
        <v>112.421875</v>
      </c>
      <c r="C512">
        <f t="shared" si="272"/>
        <v>115</v>
      </c>
      <c r="D512">
        <f t="shared" ca="1" si="248"/>
        <v>-1.4416666666666667</v>
      </c>
      <c r="E512">
        <f ca="1">IF(currency="USD",'Future et co'!F512,IF(currency="EUR",'Future et co'!G512,FALSE))</f>
        <v>3.6070000000000005E-2</v>
      </c>
      <c r="F512">
        <f t="shared" ca="1" si="249"/>
        <v>3.6070000000000005E-2</v>
      </c>
      <c r="G512">
        <f t="shared" ca="1" si="250"/>
        <v>2.0569999999999998E-2</v>
      </c>
      <c r="I512" s="21">
        <f t="shared" si="267"/>
        <v>45652</v>
      </c>
      <c r="J512" s="18">
        <f t="shared" si="244"/>
        <v>0</v>
      </c>
      <c r="K512">
        <f t="shared" si="276"/>
        <v>0</v>
      </c>
      <c r="L512">
        <f t="shared" ca="1" si="251"/>
        <v>0.98888888888888893</v>
      </c>
      <c r="M512">
        <f t="shared" ca="1" si="245"/>
        <v>4.4819999999999999E-2</v>
      </c>
      <c r="O512" s="21">
        <f t="shared" si="268"/>
        <v>45652</v>
      </c>
      <c r="P512" s="18">
        <f t="shared" si="246"/>
        <v>0</v>
      </c>
      <c r="Q512">
        <f t="shared" si="252"/>
        <v>0</v>
      </c>
      <c r="R512">
        <f t="shared" ca="1" si="253"/>
        <v>0.98888888888888893</v>
      </c>
      <c r="S512">
        <f t="shared" ca="1" si="247"/>
        <v>4.4819999999999999E-2</v>
      </c>
      <c r="U512" s="21">
        <f t="shared" si="254"/>
        <v>46422</v>
      </c>
      <c r="V512" s="18">
        <f t="shared" si="255"/>
        <v>3.6070000000000002</v>
      </c>
      <c r="W512">
        <f t="shared" si="273"/>
        <v>3.6070000000000005E-2</v>
      </c>
      <c r="Y512" s="21">
        <f t="shared" si="269"/>
        <v>46422</v>
      </c>
      <c r="Z512" s="18">
        <f t="shared" si="256"/>
        <v>3.548</v>
      </c>
      <c r="AA512">
        <f t="shared" si="274"/>
        <v>3.5479999999999998E-2</v>
      </c>
      <c r="AC512" s="21">
        <f t="shared" si="270"/>
        <v>46282</v>
      </c>
      <c r="AD512" s="18">
        <f t="shared" si="257"/>
        <v>3.7282999999999999</v>
      </c>
      <c r="AE512">
        <f t="shared" si="275"/>
        <v>3.7282999999999997E-2</v>
      </c>
      <c r="AH512" s="21">
        <v>44368</v>
      </c>
      <c r="AI512" s="18">
        <v>4160.49</v>
      </c>
      <c r="AJ512" s="18">
        <v>9.4999999999999998E-3</v>
      </c>
      <c r="AL512" s="21">
        <v>44368</v>
      </c>
      <c r="AM512" s="18">
        <v>4160.49</v>
      </c>
      <c r="AN512" s="18">
        <v>9.4999999999999998E-3</v>
      </c>
      <c r="AP512" s="21">
        <v>44368</v>
      </c>
      <c r="AQ512" s="18">
        <v>4160.49</v>
      </c>
      <c r="AR512" s="18">
        <v>9.4999999999999998E-3</v>
      </c>
      <c r="AU512" s="1">
        <v>45307</v>
      </c>
      <c r="AV512">
        <v>5.2804000000000002</v>
      </c>
      <c r="AW512">
        <f t="shared" si="258"/>
        <v>5.2804000000000004E-2</v>
      </c>
      <c r="AY512" s="1">
        <v>45307</v>
      </c>
      <c r="AZ512">
        <v>5.0887000000000002</v>
      </c>
      <c r="BA512">
        <f t="shared" si="259"/>
        <v>5.0887000000000002E-2</v>
      </c>
      <c r="BC512" s="1">
        <v>45307</v>
      </c>
      <c r="BD512">
        <v>4.9740000000000002</v>
      </c>
      <c r="BE512">
        <f t="shared" si="260"/>
        <v>4.9739999999999999E-2</v>
      </c>
      <c r="BG512" s="1">
        <v>45307</v>
      </c>
      <c r="BH512">
        <v>4.3040000000000003</v>
      </c>
      <c r="BI512">
        <f t="shared" si="261"/>
        <v>4.3040000000000002E-2</v>
      </c>
      <c r="BK512" s="1">
        <v>37370</v>
      </c>
      <c r="BL512">
        <v>1.6960814272226199</v>
      </c>
      <c r="BM512">
        <f t="shared" si="271"/>
        <v>1.6960814272226198E-2</v>
      </c>
      <c r="BP512" s="1">
        <v>45288</v>
      </c>
      <c r="BQ512">
        <v>193.1421</v>
      </c>
      <c r="BR512">
        <f t="shared" si="262"/>
        <v>1.9314210000000001</v>
      </c>
      <c r="BT512" s="1">
        <v>45293</v>
      </c>
      <c r="BU512">
        <v>3.9049999999999998</v>
      </c>
      <c r="BV512">
        <f t="shared" si="263"/>
        <v>3.9050000000000001E-2</v>
      </c>
      <c r="BX512" s="1">
        <v>45293</v>
      </c>
      <c r="BY512">
        <v>3.8610000000000002</v>
      </c>
      <c r="BZ512">
        <f t="shared" si="264"/>
        <v>3.8610000000000005E-2</v>
      </c>
      <c r="CB512" s="1">
        <v>45307</v>
      </c>
      <c r="CC512">
        <v>3.51</v>
      </c>
      <c r="CD512">
        <f t="shared" si="265"/>
        <v>3.5099999999999999E-2</v>
      </c>
      <c r="CG512" s="1"/>
      <c r="CJ512" s="1"/>
      <c r="CL512" s="1"/>
      <c r="CM512" s="1"/>
      <c r="CP512" s="1"/>
      <c r="CS512" s="1"/>
      <c r="CV512" s="1"/>
      <c r="CY512" s="1"/>
      <c r="DB512" s="1"/>
    </row>
    <row r="513" spans="1:106" x14ac:dyDescent="0.3">
      <c r="A513" s="21">
        <f t="shared" si="266"/>
        <v>46528</v>
      </c>
      <c r="B513" s="18">
        <f t="shared" si="243"/>
        <v>112.421875</v>
      </c>
      <c r="C513">
        <f t="shared" si="272"/>
        <v>115</v>
      </c>
      <c r="D513">
        <f t="shared" ca="1" si="248"/>
        <v>-1.4444444444444444</v>
      </c>
      <c r="E513">
        <f ca="1">IF(currency="USD",'Future et co'!F513,IF(currency="EUR",'Future et co'!G513,FALSE))</f>
        <v>3.6070000000000005E-2</v>
      </c>
      <c r="F513">
        <f t="shared" ca="1" si="249"/>
        <v>3.6070000000000005E-2</v>
      </c>
      <c r="G513">
        <f t="shared" ca="1" si="250"/>
        <v>2.0569999999999998E-2</v>
      </c>
      <c r="I513" s="21">
        <f t="shared" si="267"/>
        <v>45653</v>
      </c>
      <c r="J513" s="18">
        <f t="shared" si="244"/>
        <v>0</v>
      </c>
      <c r="K513">
        <f t="shared" si="276"/>
        <v>0</v>
      </c>
      <c r="L513">
        <f t="shared" ca="1" si="251"/>
        <v>0.98611111111111116</v>
      </c>
      <c r="M513">
        <f t="shared" ca="1" si="245"/>
        <v>4.4500000000000005E-2</v>
      </c>
      <c r="O513" s="21">
        <f t="shared" si="268"/>
        <v>45653</v>
      </c>
      <c r="P513" s="18">
        <f t="shared" si="246"/>
        <v>0</v>
      </c>
      <c r="Q513">
        <f t="shared" si="252"/>
        <v>0</v>
      </c>
      <c r="R513">
        <f t="shared" ca="1" si="253"/>
        <v>0.98611111111111116</v>
      </c>
      <c r="S513">
        <f t="shared" ca="1" si="247"/>
        <v>4.4500000000000005E-2</v>
      </c>
      <c r="U513" s="21">
        <f t="shared" si="254"/>
        <v>46423</v>
      </c>
      <c r="V513" s="18">
        <f t="shared" si="255"/>
        <v>3.6070000000000002</v>
      </c>
      <c r="W513">
        <f t="shared" si="273"/>
        <v>3.6070000000000005E-2</v>
      </c>
      <c r="Y513" s="21">
        <f t="shared" si="269"/>
        <v>46423</v>
      </c>
      <c r="Z513" s="18">
        <f t="shared" si="256"/>
        <v>3.548</v>
      </c>
      <c r="AA513">
        <f t="shared" si="274"/>
        <v>3.5479999999999998E-2</v>
      </c>
      <c r="AC513" s="21">
        <f t="shared" si="270"/>
        <v>46283</v>
      </c>
      <c r="AD513" s="18">
        <f t="shared" si="257"/>
        <v>3.7282999999999999</v>
      </c>
      <c r="AE513">
        <f t="shared" si="275"/>
        <v>3.7282999999999997E-2</v>
      </c>
      <c r="AH513" s="21">
        <v>44365</v>
      </c>
      <c r="AI513" s="18">
        <v>4099.6000000000004</v>
      </c>
      <c r="AJ513" s="18">
        <v>9.7999999999999997E-3</v>
      </c>
      <c r="AL513" s="21">
        <v>44365</v>
      </c>
      <c r="AM513" s="18">
        <v>4099.6000000000004</v>
      </c>
      <c r="AN513" s="18">
        <v>9.7999999999999997E-3</v>
      </c>
      <c r="AP513" s="21">
        <v>44365</v>
      </c>
      <c r="AQ513" s="18">
        <v>4099.6000000000004</v>
      </c>
      <c r="AR513" s="18">
        <v>9.7999999999999997E-3</v>
      </c>
      <c r="AU513" s="1">
        <v>45306</v>
      </c>
      <c r="AV513">
        <v>5.2779999999999996</v>
      </c>
      <c r="AW513">
        <f t="shared" si="258"/>
        <v>5.2779999999999994E-2</v>
      </c>
      <c r="AY513" s="1">
        <v>45306</v>
      </c>
      <c r="AZ513">
        <v>5.0617000000000001</v>
      </c>
      <c r="BA513">
        <f t="shared" si="259"/>
        <v>5.0617000000000002E-2</v>
      </c>
      <c r="BC513" s="1">
        <v>45306</v>
      </c>
      <c r="BD513">
        <v>4.9400000000000004</v>
      </c>
      <c r="BE513">
        <f t="shared" si="260"/>
        <v>4.9400000000000006E-2</v>
      </c>
      <c r="BG513" s="1">
        <v>45306</v>
      </c>
      <c r="BH513">
        <v>4.2488999999999999</v>
      </c>
      <c r="BI513">
        <f t="shared" si="261"/>
        <v>4.2488999999999999E-2</v>
      </c>
      <c r="BK513" s="1">
        <v>37371</v>
      </c>
      <c r="BL513">
        <v>1.6960814272226199</v>
      </c>
      <c r="BM513">
        <f t="shared" si="271"/>
        <v>1.6960814272226198E-2</v>
      </c>
      <c r="BP513" s="1">
        <v>45287</v>
      </c>
      <c r="BQ513">
        <v>193.60290000000001</v>
      </c>
      <c r="BR513">
        <f t="shared" si="262"/>
        <v>1.936029</v>
      </c>
      <c r="BT513" s="1">
        <v>45289</v>
      </c>
      <c r="BU513">
        <v>3.9089999999999998</v>
      </c>
      <c r="BV513">
        <f t="shared" si="263"/>
        <v>3.909E-2</v>
      </c>
      <c r="BX513" s="1">
        <v>45289</v>
      </c>
      <c r="BY513">
        <v>3.8610000000000002</v>
      </c>
      <c r="BZ513">
        <f t="shared" si="264"/>
        <v>3.8610000000000005E-2</v>
      </c>
      <c r="CB513" s="1">
        <v>45306</v>
      </c>
      <c r="CC513">
        <v>3.5110000000000001</v>
      </c>
      <c r="CD513">
        <f t="shared" si="265"/>
        <v>3.5110000000000002E-2</v>
      </c>
      <c r="CG513" s="1"/>
      <c r="CJ513" s="1"/>
      <c r="CL513" s="1"/>
      <c r="CM513" s="1"/>
      <c r="CP513" s="1"/>
      <c r="CS513" s="1"/>
      <c r="CV513" s="1"/>
      <c r="CY513" s="1"/>
      <c r="DB513" s="1"/>
    </row>
    <row r="514" spans="1:106" x14ac:dyDescent="0.3">
      <c r="A514" s="21">
        <f t="shared" si="266"/>
        <v>46531</v>
      </c>
      <c r="B514" s="18">
        <f t="shared" si="243"/>
        <v>112.421875</v>
      </c>
      <c r="C514">
        <f t="shared" si="272"/>
        <v>115</v>
      </c>
      <c r="D514">
        <f t="shared" ca="1" si="248"/>
        <v>-1.4527777777777777</v>
      </c>
      <c r="E514">
        <f ca="1">IF(currency="USD",'Future et co'!F514,IF(currency="EUR",'Future et co'!G514,FALSE))</f>
        <v>3.6070000000000005E-2</v>
      </c>
      <c r="F514">
        <f t="shared" ca="1" si="249"/>
        <v>3.6070000000000005E-2</v>
      </c>
      <c r="G514">
        <f t="shared" ca="1" si="250"/>
        <v>2.0569999999999998E-2</v>
      </c>
      <c r="I514" s="21">
        <f t="shared" si="267"/>
        <v>45656</v>
      </c>
      <c r="J514" s="18">
        <f t="shared" si="244"/>
        <v>0</v>
      </c>
      <c r="K514">
        <f t="shared" si="276"/>
        <v>0</v>
      </c>
      <c r="L514">
        <f t="shared" ca="1" si="251"/>
        <v>0.97777777777777775</v>
      </c>
      <c r="M514">
        <f t="shared" ca="1" si="245"/>
        <v>4.4260000000000001E-2</v>
      </c>
      <c r="O514" s="21">
        <f t="shared" si="268"/>
        <v>45656</v>
      </c>
      <c r="P514" s="18">
        <f t="shared" si="246"/>
        <v>0</v>
      </c>
      <c r="Q514">
        <f t="shared" si="252"/>
        <v>0</v>
      </c>
      <c r="R514">
        <f t="shared" ca="1" si="253"/>
        <v>0.97777777777777775</v>
      </c>
      <c r="S514">
        <f t="shared" ca="1" si="247"/>
        <v>4.4260000000000001E-2</v>
      </c>
      <c r="U514" s="21">
        <f t="shared" si="254"/>
        <v>46426</v>
      </c>
      <c r="V514" s="18">
        <f t="shared" si="255"/>
        <v>3.6070000000000002</v>
      </c>
      <c r="W514">
        <f t="shared" si="273"/>
        <v>3.6070000000000005E-2</v>
      </c>
      <c r="Y514" s="21">
        <f t="shared" si="269"/>
        <v>46426</v>
      </c>
      <c r="Z514" s="18">
        <f t="shared" si="256"/>
        <v>3.548</v>
      </c>
      <c r="AA514">
        <f t="shared" si="274"/>
        <v>3.5479999999999998E-2</v>
      </c>
      <c r="AC514" s="21">
        <f t="shared" si="270"/>
        <v>46286</v>
      </c>
      <c r="AD514" s="18">
        <f t="shared" si="257"/>
        <v>3.7282999999999999</v>
      </c>
      <c r="AE514">
        <f t="shared" si="275"/>
        <v>3.7282999999999997E-2</v>
      </c>
      <c r="AH514" s="21">
        <v>44364</v>
      </c>
      <c r="AI514" s="18">
        <v>4157.4799999999996</v>
      </c>
      <c r="AJ514" s="18">
        <v>9.2999999999999992E-3</v>
      </c>
      <c r="AL514" s="21">
        <v>44364</v>
      </c>
      <c r="AM514" s="18">
        <v>4157.4799999999996</v>
      </c>
      <c r="AN514" s="18">
        <v>9.2999999999999992E-3</v>
      </c>
      <c r="AP514" s="21">
        <v>44364</v>
      </c>
      <c r="AQ514" s="18">
        <v>4157.4799999999996</v>
      </c>
      <c r="AR514" s="18">
        <v>9.2999999999999992E-3</v>
      </c>
      <c r="AU514" s="1">
        <v>45303</v>
      </c>
      <c r="AV514">
        <v>5.2678000000000003</v>
      </c>
      <c r="AW514">
        <f t="shared" si="258"/>
        <v>5.2678000000000003E-2</v>
      </c>
      <c r="AY514" s="1">
        <v>45303</v>
      </c>
      <c r="AZ514">
        <v>5.0425000000000004</v>
      </c>
      <c r="BA514">
        <f t="shared" si="259"/>
        <v>5.0425000000000005E-2</v>
      </c>
      <c r="BC514" s="1">
        <v>45303</v>
      </c>
      <c r="BD514">
        <v>4.9169999999999998</v>
      </c>
      <c r="BE514">
        <f t="shared" si="260"/>
        <v>4.9169999999999998E-2</v>
      </c>
      <c r="BG514" s="1">
        <v>45303</v>
      </c>
      <c r="BH514">
        <v>4.2560000000000002</v>
      </c>
      <c r="BI514">
        <f t="shared" si="261"/>
        <v>4.2560000000000001E-2</v>
      </c>
      <c r="BK514" s="1">
        <v>37372</v>
      </c>
      <c r="BL514">
        <v>1.7618775025065001</v>
      </c>
      <c r="BM514">
        <f t="shared" si="271"/>
        <v>1.7618775025065002E-2</v>
      </c>
      <c r="BP514" s="1">
        <v>45282</v>
      </c>
      <c r="BQ514">
        <v>192.56960000000001</v>
      </c>
      <c r="BR514">
        <f t="shared" si="262"/>
        <v>1.9256960000000001</v>
      </c>
      <c r="BT514" s="1">
        <v>45288</v>
      </c>
      <c r="BU514">
        <v>3.8929999999999998</v>
      </c>
      <c r="BV514">
        <f t="shared" si="263"/>
        <v>3.8929999999999999E-2</v>
      </c>
      <c r="BX514" s="1">
        <v>45288</v>
      </c>
      <c r="BY514">
        <v>3.8769999999999998</v>
      </c>
      <c r="BZ514">
        <f t="shared" si="264"/>
        <v>3.8769999999999999E-2</v>
      </c>
      <c r="CB514" s="1">
        <v>45303</v>
      </c>
      <c r="CC514">
        <v>3.4870000000000001</v>
      </c>
      <c r="CD514">
        <f t="shared" si="265"/>
        <v>3.4869999999999998E-2</v>
      </c>
      <c r="CG514" s="1"/>
      <c r="CJ514" s="1"/>
      <c r="CL514" s="1"/>
      <c r="CM514" s="1"/>
      <c r="CP514" s="1"/>
      <c r="CS514" s="1"/>
      <c r="CV514" s="1"/>
      <c r="CY514" s="1"/>
      <c r="DB514" s="1"/>
    </row>
    <row r="515" spans="1:106" x14ac:dyDescent="0.3">
      <c r="A515" s="21">
        <f t="shared" si="266"/>
        <v>46532</v>
      </c>
      <c r="B515" s="18">
        <f t="shared" si="243"/>
        <v>112.421875</v>
      </c>
      <c r="C515">
        <f t="shared" si="272"/>
        <v>115</v>
      </c>
      <c r="D515">
        <f t="shared" ca="1" si="248"/>
        <v>-1.4555555555555555</v>
      </c>
      <c r="E515">
        <f ca="1">IF(currency="USD",'Future et co'!F515,IF(currency="EUR",'Future et co'!G515,FALSE))</f>
        <v>3.6070000000000005E-2</v>
      </c>
      <c r="F515">
        <f t="shared" ca="1" si="249"/>
        <v>3.6070000000000005E-2</v>
      </c>
      <c r="G515">
        <f t="shared" ca="1" si="250"/>
        <v>2.0569999999999998E-2</v>
      </c>
      <c r="I515" s="21">
        <f t="shared" si="267"/>
        <v>45657</v>
      </c>
      <c r="J515" s="18">
        <f t="shared" si="244"/>
        <v>0</v>
      </c>
      <c r="K515">
        <f t="shared" si="276"/>
        <v>0</v>
      </c>
      <c r="L515">
        <f t="shared" ca="1" si="251"/>
        <v>0.97499999999999998</v>
      </c>
      <c r="M515">
        <f t="shared" ca="1" si="245"/>
        <v>4.4340000000000004E-2</v>
      </c>
      <c r="O515" s="21">
        <f t="shared" si="268"/>
        <v>45657</v>
      </c>
      <c r="P515" s="18">
        <f t="shared" si="246"/>
        <v>0</v>
      </c>
      <c r="Q515">
        <f t="shared" si="252"/>
        <v>0</v>
      </c>
      <c r="R515">
        <f t="shared" ca="1" si="253"/>
        <v>0.97499999999999998</v>
      </c>
      <c r="S515">
        <f t="shared" ca="1" si="247"/>
        <v>4.4340000000000004E-2</v>
      </c>
      <c r="U515" s="21">
        <f t="shared" si="254"/>
        <v>46427</v>
      </c>
      <c r="V515" s="18">
        <f t="shared" si="255"/>
        <v>3.6070000000000002</v>
      </c>
      <c r="W515">
        <f t="shared" si="273"/>
        <v>3.6070000000000005E-2</v>
      </c>
      <c r="Y515" s="21">
        <f t="shared" si="269"/>
        <v>46427</v>
      </c>
      <c r="Z515" s="18">
        <f t="shared" si="256"/>
        <v>3.548</v>
      </c>
      <c r="AA515">
        <f t="shared" si="274"/>
        <v>3.5479999999999998E-2</v>
      </c>
      <c r="AC515" s="21">
        <f t="shared" si="270"/>
        <v>46287</v>
      </c>
      <c r="AD515" s="18">
        <f t="shared" si="257"/>
        <v>3.7282999999999999</v>
      </c>
      <c r="AE515">
        <f t="shared" si="275"/>
        <v>3.7282999999999997E-2</v>
      </c>
      <c r="AH515" s="21"/>
      <c r="AI515" s="18"/>
      <c r="AJ515" s="18"/>
      <c r="AL515" s="21"/>
      <c r="AM515" s="18"/>
      <c r="AN515" s="18"/>
      <c r="AP515" s="21"/>
      <c r="AQ515" s="18"/>
      <c r="AR515" s="18"/>
      <c r="AU515" s="1">
        <v>45302</v>
      </c>
      <c r="AV515">
        <v>5.2774999999999999</v>
      </c>
      <c r="AW515">
        <f t="shared" si="258"/>
        <v>5.2774999999999996E-2</v>
      </c>
      <c r="AY515" s="1">
        <v>45302</v>
      </c>
      <c r="AZ515">
        <v>5.0918999999999999</v>
      </c>
      <c r="BA515">
        <f t="shared" si="259"/>
        <v>5.0918999999999999E-2</v>
      </c>
      <c r="BC515" s="1">
        <v>45302</v>
      </c>
      <c r="BD515">
        <v>4.9980000000000002</v>
      </c>
      <c r="BE515">
        <f t="shared" si="260"/>
        <v>4.9980000000000004E-2</v>
      </c>
      <c r="BG515" s="1">
        <v>45302</v>
      </c>
      <c r="BH515">
        <v>4.3310000000000004</v>
      </c>
      <c r="BI515">
        <f t="shared" si="261"/>
        <v>4.3310000000000001E-2</v>
      </c>
      <c r="BK515" s="1">
        <v>37375</v>
      </c>
      <c r="BL515">
        <v>1.7810310278864101</v>
      </c>
      <c r="BM515">
        <f t="shared" si="271"/>
        <v>1.7810310278864101E-2</v>
      </c>
      <c r="BP515" s="1">
        <v>45281</v>
      </c>
      <c r="BQ515">
        <v>192.63939999999999</v>
      </c>
      <c r="BR515">
        <f t="shared" si="262"/>
        <v>1.9263939999999999</v>
      </c>
      <c r="BT515" s="1">
        <v>45287</v>
      </c>
      <c r="BU515">
        <v>3.9249999999999998</v>
      </c>
      <c r="BV515">
        <f t="shared" si="263"/>
        <v>3.925E-2</v>
      </c>
      <c r="BX515" s="1">
        <v>45287</v>
      </c>
      <c r="BY515">
        <v>3.8849999999999998</v>
      </c>
      <c r="BZ515">
        <f t="shared" si="264"/>
        <v>3.8849999999999996E-2</v>
      </c>
      <c r="CB515" s="1">
        <v>45302</v>
      </c>
      <c r="CC515">
        <v>3.5310000000000001</v>
      </c>
      <c r="CD515">
        <f t="shared" si="265"/>
        <v>3.5310000000000001E-2</v>
      </c>
      <c r="CG515" s="1"/>
      <c r="CJ515" s="1"/>
      <c r="CL515" s="1"/>
      <c r="CM515" s="1"/>
      <c r="CP515" s="1"/>
      <c r="CS515" s="1"/>
      <c r="CV515" s="1"/>
      <c r="CY515" s="1"/>
      <c r="DB515" s="1"/>
    </row>
    <row r="516" spans="1:106" x14ac:dyDescent="0.3">
      <c r="A516" s="21">
        <f t="shared" si="266"/>
        <v>46533</v>
      </c>
      <c r="B516" s="18">
        <f t="shared" si="243"/>
        <v>112.421875</v>
      </c>
      <c r="C516">
        <f t="shared" si="272"/>
        <v>115</v>
      </c>
      <c r="D516">
        <f t="shared" ca="1" si="248"/>
        <v>-1.4583333333333333</v>
      </c>
      <c r="E516">
        <f ca="1">IF(currency="USD",'Future et co'!F516,IF(currency="EUR",'Future et co'!G516,FALSE))</f>
        <v>3.6070000000000005E-2</v>
      </c>
      <c r="F516">
        <f t="shared" ca="1" si="249"/>
        <v>3.6070000000000005E-2</v>
      </c>
      <c r="G516">
        <f t="shared" ca="1" si="250"/>
        <v>2.0569999999999998E-2</v>
      </c>
      <c r="I516" s="21">
        <f t="shared" si="267"/>
        <v>45658</v>
      </c>
      <c r="J516" s="18">
        <f t="shared" si="244"/>
        <v>0</v>
      </c>
      <c r="K516">
        <f t="shared" si="276"/>
        <v>0</v>
      </c>
      <c r="L516">
        <f t="shared" ca="1" si="251"/>
        <v>0.97222222222222221</v>
      </c>
      <c r="M516">
        <f t="shared" ca="1" si="245"/>
        <v>4.4320000000000005E-2</v>
      </c>
      <c r="O516" s="21">
        <f t="shared" si="268"/>
        <v>45658</v>
      </c>
      <c r="P516" s="18">
        <f t="shared" si="246"/>
        <v>0</v>
      </c>
      <c r="Q516">
        <f t="shared" si="252"/>
        <v>0</v>
      </c>
      <c r="R516">
        <f t="shared" ca="1" si="253"/>
        <v>0.97222222222222221</v>
      </c>
      <c r="S516">
        <f t="shared" ca="1" si="247"/>
        <v>4.4320000000000005E-2</v>
      </c>
      <c r="U516" s="21">
        <f t="shared" si="254"/>
        <v>46428</v>
      </c>
      <c r="V516" s="18">
        <f t="shared" si="255"/>
        <v>3.6070000000000002</v>
      </c>
      <c r="W516">
        <f t="shared" si="273"/>
        <v>3.6070000000000005E-2</v>
      </c>
      <c r="Y516" s="21">
        <f t="shared" si="269"/>
        <v>46428</v>
      </c>
      <c r="Z516" s="18">
        <f t="shared" si="256"/>
        <v>3.548</v>
      </c>
      <c r="AA516">
        <f t="shared" si="274"/>
        <v>3.5479999999999998E-2</v>
      </c>
      <c r="AC516" s="21">
        <f t="shared" si="270"/>
        <v>46288</v>
      </c>
      <c r="AD516" s="18">
        <f t="shared" si="257"/>
        <v>3.7282999999999999</v>
      </c>
      <c r="AE516">
        <f t="shared" si="275"/>
        <v>3.7282999999999997E-2</v>
      </c>
      <c r="AH516" s="21"/>
      <c r="AI516" s="18"/>
      <c r="AJ516" s="18"/>
      <c r="AL516" s="21"/>
      <c r="AM516" s="18"/>
      <c r="AN516" s="18"/>
      <c r="AP516" s="21"/>
      <c r="AQ516" s="18"/>
      <c r="AR516" s="18"/>
      <c r="AU516" s="1">
        <v>45301</v>
      </c>
      <c r="AV516">
        <v>5.2842000000000002</v>
      </c>
      <c r="AW516">
        <f t="shared" si="258"/>
        <v>5.2842E-2</v>
      </c>
      <c r="AY516" s="1">
        <v>45301</v>
      </c>
      <c r="AZ516">
        <v>5.1360000000000001</v>
      </c>
      <c r="BA516">
        <f t="shared" si="259"/>
        <v>5.1360000000000003E-2</v>
      </c>
      <c r="BC516" s="1">
        <v>45301</v>
      </c>
      <c r="BD516">
        <v>5.0910000000000002</v>
      </c>
      <c r="BE516">
        <f t="shared" si="260"/>
        <v>5.0910000000000004E-2</v>
      </c>
      <c r="BG516" s="1">
        <v>45301</v>
      </c>
      <c r="BH516">
        <v>4.4450000000000003</v>
      </c>
      <c r="BI516">
        <f t="shared" si="261"/>
        <v>4.4450000000000003E-2</v>
      </c>
      <c r="BK516" s="1">
        <v>37376</v>
      </c>
      <c r="BL516">
        <v>1.75258908736123</v>
      </c>
      <c r="BM516">
        <f t="shared" si="271"/>
        <v>1.7525890873612299E-2</v>
      </c>
      <c r="BP516" s="1">
        <v>45280</v>
      </c>
      <c r="BQ516">
        <v>192.4579</v>
      </c>
      <c r="BR516">
        <f t="shared" si="262"/>
        <v>1.924579</v>
      </c>
      <c r="BT516" s="1">
        <v>45282</v>
      </c>
      <c r="BU516">
        <v>3.931</v>
      </c>
      <c r="BV516">
        <f t="shared" si="263"/>
        <v>3.9309999999999998E-2</v>
      </c>
      <c r="BX516" s="1">
        <v>45282</v>
      </c>
      <c r="BY516">
        <v>3.895</v>
      </c>
      <c r="BZ516">
        <f t="shared" si="264"/>
        <v>3.8949999999999999E-2</v>
      </c>
      <c r="CB516" s="1">
        <v>45301</v>
      </c>
      <c r="CC516">
        <v>3.5779999999999998</v>
      </c>
      <c r="CD516">
        <f t="shared" si="265"/>
        <v>3.5779999999999999E-2</v>
      </c>
      <c r="CG516" s="1"/>
      <c r="CJ516" s="1"/>
      <c r="CL516" s="1"/>
      <c r="CM516" s="1"/>
      <c r="CP516" s="1"/>
      <c r="CS516" s="1"/>
      <c r="CV516" s="1"/>
      <c r="CY516" s="1"/>
      <c r="DB516" s="1"/>
    </row>
    <row r="517" spans="1:106" x14ac:dyDescent="0.3">
      <c r="A517" s="21">
        <f t="shared" si="266"/>
        <v>46534</v>
      </c>
      <c r="B517" s="18">
        <f t="shared" si="243"/>
        <v>112.421875</v>
      </c>
      <c r="C517">
        <f t="shared" si="272"/>
        <v>115</v>
      </c>
      <c r="D517">
        <f t="shared" ca="1" si="248"/>
        <v>-1.461111111111111</v>
      </c>
      <c r="E517">
        <f ca="1">IF(currency="USD",'Future et co'!F517,IF(currency="EUR",'Future et co'!G517,FALSE))</f>
        <v>3.6070000000000005E-2</v>
      </c>
      <c r="F517">
        <f t="shared" ca="1" si="249"/>
        <v>3.6070000000000005E-2</v>
      </c>
      <c r="G517">
        <f t="shared" ca="1" si="250"/>
        <v>2.0569999999999998E-2</v>
      </c>
      <c r="I517" s="21">
        <f t="shared" si="267"/>
        <v>45659</v>
      </c>
      <c r="J517" s="18">
        <f t="shared" si="244"/>
        <v>0</v>
      </c>
      <c r="K517">
        <f t="shared" si="276"/>
        <v>0</v>
      </c>
      <c r="L517">
        <f t="shared" ca="1" si="251"/>
        <v>0.96944444444444444</v>
      </c>
      <c r="M517">
        <f t="shared" ca="1" si="245"/>
        <v>4.4320000000000005E-2</v>
      </c>
      <c r="O517" s="21">
        <f t="shared" si="268"/>
        <v>45659</v>
      </c>
      <c r="P517" s="18">
        <f t="shared" si="246"/>
        <v>0</v>
      </c>
      <c r="Q517">
        <f t="shared" si="252"/>
        <v>0</v>
      </c>
      <c r="R517">
        <f t="shared" ca="1" si="253"/>
        <v>0.96944444444444444</v>
      </c>
      <c r="S517">
        <f t="shared" ca="1" si="247"/>
        <v>4.4320000000000005E-2</v>
      </c>
      <c r="U517" s="21">
        <f t="shared" si="254"/>
        <v>46429</v>
      </c>
      <c r="V517" s="18">
        <f t="shared" si="255"/>
        <v>3.6070000000000002</v>
      </c>
      <c r="W517">
        <f t="shared" si="273"/>
        <v>3.6070000000000005E-2</v>
      </c>
      <c r="Y517" s="21">
        <f t="shared" si="269"/>
        <v>46429</v>
      </c>
      <c r="Z517" s="18">
        <f t="shared" si="256"/>
        <v>3.548</v>
      </c>
      <c r="AA517">
        <f t="shared" si="274"/>
        <v>3.5479999999999998E-2</v>
      </c>
      <c r="AC517" s="21">
        <f t="shared" si="270"/>
        <v>46289</v>
      </c>
      <c r="AD517" s="18">
        <f t="shared" si="257"/>
        <v>3.7282999999999999</v>
      </c>
      <c r="AE517">
        <f t="shared" si="275"/>
        <v>3.7282999999999997E-2</v>
      </c>
      <c r="AH517" s="21"/>
      <c r="AI517" s="18"/>
      <c r="AJ517" s="18"/>
      <c r="AL517" s="21"/>
      <c r="AM517" s="18"/>
      <c r="AN517" s="18"/>
      <c r="AP517" s="21"/>
      <c r="AQ517" s="18"/>
      <c r="AR517" s="18"/>
      <c r="AU517" s="1">
        <v>45300</v>
      </c>
      <c r="AV517">
        <v>5.2922000000000002</v>
      </c>
      <c r="AW517">
        <f t="shared" si="258"/>
        <v>5.2922000000000004E-2</v>
      </c>
      <c r="AY517" s="1">
        <v>45300</v>
      </c>
      <c r="AZ517">
        <v>5.1402000000000001</v>
      </c>
      <c r="BA517">
        <f t="shared" si="259"/>
        <v>5.1402000000000003E-2</v>
      </c>
      <c r="BC517" s="1">
        <v>45300</v>
      </c>
      <c r="BD517">
        <v>5.1020000000000003</v>
      </c>
      <c r="BE517">
        <f t="shared" si="260"/>
        <v>5.1020000000000003E-2</v>
      </c>
      <c r="BG517" s="1">
        <v>45300</v>
      </c>
      <c r="BH517">
        <v>4.4610000000000003</v>
      </c>
      <c r="BI517">
        <f t="shared" si="261"/>
        <v>4.4610000000000004E-2</v>
      </c>
      <c r="BK517" s="1">
        <v>37377</v>
      </c>
      <c r="BL517">
        <v>1.7570396772377299</v>
      </c>
      <c r="BM517">
        <f t="shared" si="271"/>
        <v>1.75703967723773E-2</v>
      </c>
      <c r="BP517" s="1">
        <v>45279</v>
      </c>
      <c r="BQ517">
        <v>191.87139999999999</v>
      </c>
      <c r="BR517">
        <f t="shared" si="262"/>
        <v>1.918714</v>
      </c>
      <c r="BT517" s="1">
        <v>45281</v>
      </c>
      <c r="BU517">
        <v>3.9159999999999999</v>
      </c>
      <c r="BV517">
        <f t="shared" si="263"/>
        <v>3.916E-2</v>
      </c>
      <c r="BX517" s="1">
        <v>45281</v>
      </c>
      <c r="BY517">
        <v>3.899</v>
      </c>
      <c r="BZ517">
        <f t="shared" si="264"/>
        <v>3.8989999999999997E-2</v>
      </c>
      <c r="CB517" s="1">
        <v>45300</v>
      </c>
      <c r="CC517">
        <v>3.556</v>
      </c>
      <c r="CD517">
        <f t="shared" si="265"/>
        <v>3.5560000000000001E-2</v>
      </c>
      <c r="CG517" s="1"/>
      <c r="CJ517" s="1"/>
      <c r="CL517" s="1"/>
      <c r="CM517" s="1"/>
      <c r="CP517" s="1"/>
      <c r="CS517" s="1"/>
      <c r="CV517" s="1"/>
      <c r="CY517" s="1"/>
      <c r="DB517" s="1"/>
    </row>
    <row r="518" spans="1:106" x14ac:dyDescent="0.3">
      <c r="A518" s="21">
        <f t="shared" si="266"/>
        <v>46535</v>
      </c>
      <c r="B518" s="18">
        <f t="shared" si="243"/>
        <v>112.421875</v>
      </c>
      <c r="C518">
        <f t="shared" si="272"/>
        <v>115</v>
      </c>
      <c r="D518">
        <f t="shared" ca="1" si="248"/>
        <v>-1.4638888888888888</v>
      </c>
      <c r="E518">
        <f ca="1">IF(currency="USD",'Future et co'!F518,IF(currency="EUR",'Future et co'!G518,FALSE))</f>
        <v>3.6070000000000005E-2</v>
      </c>
      <c r="F518">
        <f t="shared" ca="1" si="249"/>
        <v>3.6070000000000005E-2</v>
      </c>
      <c r="G518">
        <f t="shared" ca="1" si="250"/>
        <v>2.0569999999999998E-2</v>
      </c>
      <c r="I518" s="21">
        <f t="shared" si="267"/>
        <v>45660</v>
      </c>
      <c r="J518" s="18">
        <f t="shared" si="244"/>
        <v>0</v>
      </c>
      <c r="K518">
        <f t="shared" si="276"/>
        <v>0</v>
      </c>
      <c r="L518">
        <f t="shared" ca="1" si="251"/>
        <v>0.96666666666666667</v>
      </c>
      <c r="M518">
        <f t="shared" ca="1" si="245"/>
        <v>4.4539999999999996E-2</v>
      </c>
      <c r="O518" s="21">
        <f t="shared" si="268"/>
        <v>45660</v>
      </c>
      <c r="P518" s="18">
        <f t="shared" si="246"/>
        <v>0</v>
      </c>
      <c r="Q518">
        <f t="shared" si="252"/>
        <v>0</v>
      </c>
      <c r="R518">
        <f t="shared" ca="1" si="253"/>
        <v>0.96666666666666667</v>
      </c>
      <c r="S518">
        <f t="shared" ca="1" si="247"/>
        <v>4.4539999999999996E-2</v>
      </c>
      <c r="U518" s="21">
        <f t="shared" si="254"/>
        <v>46430</v>
      </c>
      <c r="V518" s="18">
        <f t="shared" si="255"/>
        <v>3.6070000000000002</v>
      </c>
      <c r="W518">
        <f t="shared" si="273"/>
        <v>3.6070000000000005E-2</v>
      </c>
      <c r="Y518" s="21">
        <f t="shared" si="269"/>
        <v>46430</v>
      </c>
      <c r="Z518" s="18">
        <f t="shared" si="256"/>
        <v>3.548</v>
      </c>
      <c r="AA518">
        <f t="shared" si="274"/>
        <v>3.5479999999999998E-2</v>
      </c>
      <c r="AC518" s="21">
        <f t="shared" si="270"/>
        <v>46290</v>
      </c>
      <c r="AD518" s="18">
        <f t="shared" si="257"/>
        <v>3.7282999999999999</v>
      </c>
      <c r="AE518">
        <f t="shared" si="275"/>
        <v>3.7282999999999997E-2</v>
      </c>
      <c r="AH518" s="21"/>
      <c r="AI518" s="18"/>
      <c r="AJ518" s="18"/>
      <c r="AL518" s="21"/>
      <c r="AM518" s="18"/>
      <c r="AN518" s="18"/>
      <c r="AP518" s="21"/>
      <c r="AQ518" s="18"/>
      <c r="AR518" s="18"/>
      <c r="AU518" s="1">
        <v>45299</v>
      </c>
      <c r="AV518">
        <v>5.2945000000000002</v>
      </c>
      <c r="AW518">
        <f t="shared" si="258"/>
        <v>5.2944999999999999E-2</v>
      </c>
      <c r="AY518" s="1">
        <v>45299</v>
      </c>
      <c r="AZ518">
        <v>5.1409000000000002</v>
      </c>
      <c r="BA518">
        <f t="shared" si="259"/>
        <v>5.1409000000000003E-2</v>
      </c>
      <c r="BC518" s="1">
        <v>45299</v>
      </c>
      <c r="BD518">
        <v>5.1059999999999999</v>
      </c>
      <c r="BE518">
        <f t="shared" si="260"/>
        <v>5.1060000000000001E-2</v>
      </c>
      <c r="BG518" s="1">
        <v>45299</v>
      </c>
      <c r="BH518">
        <v>4.468</v>
      </c>
      <c r="BI518">
        <f t="shared" si="261"/>
        <v>4.4679999999999997E-2</v>
      </c>
      <c r="BK518" s="1">
        <v>37378</v>
      </c>
      <c r="BL518">
        <v>1.74277525180929</v>
      </c>
      <c r="BM518">
        <f t="shared" si="271"/>
        <v>1.74277525180929E-2</v>
      </c>
      <c r="BP518" s="1">
        <v>45278</v>
      </c>
      <c r="BQ518">
        <v>190.94970000000001</v>
      </c>
      <c r="BR518">
        <f t="shared" si="262"/>
        <v>1.909497</v>
      </c>
      <c r="BT518" s="1">
        <v>45280</v>
      </c>
      <c r="BU518">
        <v>3.9159999999999999</v>
      </c>
      <c r="BV518">
        <f t="shared" si="263"/>
        <v>3.916E-2</v>
      </c>
      <c r="BX518" s="1">
        <v>45280</v>
      </c>
      <c r="BY518">
        <v>3.9239999999999999</v>
      </c>
      <c r="BZ518">
        <f t="shared" si="264"/>
        <v>3.9239999999999997E-2</v>
      </c>
      <c r="CB518" s="1">
        <v>45299</v>
      </c>
      <c r="CC518">
        <v>3.5459999999999998</v>
      </c>
      <c r="CD518">
        <f t="shared" si="265"/>
        <v>3.5459999999999998E-2</v>
      </c>
      <c r="CG518" s="1"/>
      <c r="CJ518" s="1"/>
      <c r="CL518" s="1"/>
      <c r="CM518" s="1"/>
      <c r="CP518" s="1"/>
      <c r="CS518" s="1"/>
      <c r="CV518" s="1"/>
      <c r="CY518" s="1"/>
      <c r="DB518" s="1"/>
    </row>
    <row r="519" spans="1:106" x14ac:dyDescent="0.3">
      <c r="A519" s="21">
        <f t="shared" si="266"/>
        <v>46538</v>
      </c>
      <c r="B519" s="18">
        <f t="shared" si="243"/>
        <v>112.421875</v>
      </c>
      <c r="C519">
        <f t="shared" si="272"/>
        <v>115</v>
      </c>
      <c r="D519">
        <f t="shared" ca="1" si="248"/>
        <v>-1.4722222222222223</v>
      </c>
      <c r="E519">
        <f ca="1">IF(currency="USD",'Future et co'!F519,IF(currency="EUR",'Future et co'!G519,FALSE))</f>
        <v>3.6070000000000005E-2</v>
      </c>
      <c r="F519">
        <f t="shared" ca="1" si="249"/>
        <v>3.6070000000000005E-2</v>
      </c>
      <c r="G519">
        <f t="shared" ca="1" si="250"/>
        <v>2.0569999999999998E-2</v>
      </c>
      <c r="I519" s="21">
        <f t="shared" si="267"/>
        <v>45663</v>
      </c>
      <c r="J519" s="18">
        <f t="shared" si="244"/>
        <v>0</v>
      </c>
      <c r="K519">
        <f t="shared" si="276"/>
        <v>0</v>
      </c>
      <c r="L519">
        <f t="shared" ca="1" si="251"/>
        <v>0.95833333333333337</v>
      </c>
      <c r="M519">
        <f t="shared" ca="1" si="245"/>
        <v>4.4490000000000002E-2</v>
      </c>
      <c r="O519" s="21">
        <f t="shared" si="268"/>
        <v>45663</v>
      </c>
      <c r="P519" s="18">
        <f t="shared" si="246"/>
        <v>0</v>
      </c>
      <c r="Q519">
        <f t="shared" si="252"/>
        <v>0</v>
      </c>
      <c r="R519">
        <f t="shared" ca="1" si="253"/>
        <v>0.95833333333333337</v>
      </c>
      <c r="S519">
        <f t="shared" ca="1" si="247"/>
        <v>4.4490000000000002E-2</v>
      </c>
      <c r="U519" s="21">
        <f t="shared" si="254"/>
        <v>46433</v>
      </c>
      <c r="V519" s="18">
        <f t="shared" si="255"/>
        <v>3.6070000000000002</v>
      </c>
      <c r="W519">
        <f t="shared" si="273"/>
        <v>3.6070000000000005E-2</v>
      </c>
      <c r="Y519" s="21">
        <f t="shared" si="269"/>
        <v>46433</v>
      </c>
      <c r="Z519" s="18">
        <f t="shared" si="256"/>
        <v>3.548</v>
      </c>
      <c r="AA519">
        <f t="shared" si="274"/>
        <v>3.5479999999999998E-2</v>
      </c>
      <c r="AC519" s="21">
        <f t="shared" si="270"/>
        <v>46293</v>
      </c>
      <c r="AD519" s="18">
        <f t="shared" si="257"/>
        <v>3.7282999999999999</v>
      </c>
      <c r="AE519">
        <f t="shared" si="275"/>
        <v>3.7282999999999997E-2</v>
      </c>
      <c r="AH519" s="21"/>
      <c r="AI519" s="18"/>
      <c r="AJ519" s="18"/>
      <c r="AL519" s="21"/>
      <c r="AM519" s="18"/>
      <c r="AN519" s="18"/>
      <c r="AP519" s="21"/>
      <c r="AQ519" s="18"/>
      <c r="AR519" s="18"/>
      <c r="AU519" s="1">
        <v>45296</v>
      </c>
      <c r="AV519">
        <v>5.2923999999999998</v>
      </c>
      <c r="AW519">
        <f t="shared" si="258"/>
        <v>5.2923999999999999E-2</v>
      </c>
      <c r="AY519" s="1">
        <v>45296</v>
      </c>
      <c r="AZ519">
        <v>5.1440000000000001</v>
      </c>
      <c r="BA519">
        <f t="shared" si="259"/>
        <v>5.144E-2</v>
      </c>
      <c r="BC519" s="1">
        <v>45296</v>
      </c>
      <c r="BD519">
        <v>5.12</v>
      </c>
      <c r="BE519">
        <f t="shared" si="260"/>
        <v>5.1200000000000002E-2</v>
      </c>
      <c r="BG519" s="1">
        <v>45296</v>
      </c>
      <c r="BH519">
        <v>4.4960000000000004</v>
      </c>
      <c r="BI519">
        <f t="shared" si="261"/>
        <v>4.4960000000000007E-2</v>
      </c>
      <c r="BK519" s="1">
        <v>37379</v>
      </c>
      <c r="BL519">
        <v>1.75373769843071</v>
      </c>
      <c r="BM519">
        <f t="shared" si="271"/>
        <v>1.7537376984307101E-2</v>
      </c>
      <c r="BP519" s="1">
        <v>45275</v>
      </c>
      <c r="BQ519">
        <v>191.77359999999999</v>
      </c>
      <c r="BR519">
        <f t="shared" si="262"/>
        <v>1.9177359999999999</v>
      </c>
      <c r="BT519" s="1">
        <v>45279</v>
      </c>
      <c r="BU519">
        <v>3.923</v>
      </c>
      <c r="BV519">
        <f t="shared" si="263"/>
        <v>3.9230000000000001E-2</v>
      </c>
      <c r="BX519" s="1">
        <v>45279</v>
      </c>
      <c r="BY519">
        <v>3.9220000000000002</v>
      </c>
      <c r="BZ519">
        <f t="shared" si="264"/>
        <v>3.9220000000000005E-2</v>
      </c>
      <c r="CB519" s="1">
        <v>45296</v>
      </c>
      <c r="CC519">
        <v>3.5510000000000002</v>
      </c>
      <c r="CD519">
        <f t="shared" si="265"/>
        <v>3.551E-2</v>
      </c>
      <c r="CG519" s="1"/>
      <c r="CJ519" s="1"/>
      <c r="CL519" s="1"/>
      <c r="CM519" s="1"/>
      <c r="CP519" s="1"/>
      <c r="CS519" s="1"/>
      <c r="CV519" s="1"/>
      <c r="CY519" s="1"/>
      <c r="DB519" s="1"/>
    </row>
    <row r="520" spans="1:106" x14ac:dyDescent="0.3">
      <c r="A520" s="21">
        <f t="shared" si="266"/>
        <v>46539</v>
      </c>
      <c r="B520" s="18">
        <f t="shared" si="243"/>
        <v>112.421875</v>
      </c>
      <c r="C520">
        <f t="shared" si="272"/>
        <v>115</v>
      </c>
      <c r="D520">
        <f t="shared" ca="1" si="248"/>
        <v>-1.4750000000000001</v>
      </c>
      <c r="E520">
        <f ca="1">IF(currency="USD",'Future et co'!F520,IF(currency="EUR",'Future et co'!G520,FALSE))</f>
        <v>3.6070000000000005E-2</v>
      </c>
      <c r="F520">
        <f t="shared" ca="1" si="249"/>
        <v>3.6070000000000005E-2</v>
      </c>
      <c r="G520">
        <f t="shared" ca="1" si="250"/>
        <v>2.0569999999999998E-2</v>
      </c>
      <c r="I520" s="21">
        <f t="shared" si="267"/>
        <v>45664</v>
      </c>
      <c r="J520" s="18">
        <f t="shared" si="244"/>
        <v>0</v>
      </c>
      <c r="K520">
        <f t="shared" si="276"/>
        <v>0</v>
      </c>
      <c r="L520">
        <f t="shared" ca="1" si="251"/>
        <v>0.9555555555555556</v>
      </c>
      <c r="M520">
        <f t="shared" ca="1" si="245"/>
        <v>4.4660000000000005E-2</v>
      </c>
      <c r="O520" s="21">
        <f t="shared" si="268"/>
        <v>45664</v>
      </c>
      <c r="P520" s="18">
        <f t="shared" si="246"/>
        <v>0</v>
      </c>
      <c r="Q520">
        <f t="shared" si="252"/>
        <v>0</v>
      </c>
      <c r="R520">
        <f t="shared" ca="1" si="253"/>
        <v>0.9555555555555556</v>
      </c>
      <c r="S520">
        <f t="shared" ca="1" si="247"/>
        <v>4.4660000000000005E-2</v>
      </c>
      <c r="U520" s="21">
        <f t="shared" si="254"/>
        <v>46434</v>
      </c>
      <c r="V520" s="18">
        <f t="shared" si="255"/>
        <v>3.6070000000000002</v>
      </c>
      <c r="W520">
        <f t="shared" si="273"/>
        <v>3.6070000000000005E-2</v>
      </c>
      <c r="Y520" s="21">
        <f t="shared" si="269"/>
        <v>46434</v>
      </c>
      <c r="Z520" s="18">
        <f t="shared" si="256"/>
        <v>3.548</v>
      </c>
      <c r="AA520">
        <f t="shared" si="274"/>
        <v>3.5479999999999998E-2</v>
      </c>
      <c r="AC520" s="21">
        <f t="shared" si="270"/>
        <v>46294</v>
      </c>
      <c r="AD520" s="18">
        <f t="shared" si="257"/>
        <v>3.7282999999999999</v>
      </c>
      <c r="AE520">
        <f t="shared" si="275"/>
        <v>3.7282999999999997E-2</v>
      </c>
      <c r="AH520" s="21"/>
      <c r="AI520" s="18"/>
      <c r="AJ520" s="18"/>
      <c r="AL520" s="21"/>
      <c r="AM520" s="18"/>
      <c r="AN520" s="18"/>
      <c r="AP520" s="21"/>
      <c r="AQ520" s="18"/>
      <c r="AR520" s="18"/>
      <c r="AU520" s="1">
        <v>45295</v>
      </c>
      <c r="AV520">
        <v>5.2960000000000003</v>
      </c>
      <c r="AW520">
        <f t="shared" si="258"/>
        <v>5.296E-2</v>
      </c>
      <c r="AY520" s="1">
        <v>45295</v>
      </c>
      <c r="AZ520">
        <v>5.1486000000000001</v>
      </c>
      <c r="BA520">
        <f t="shared" si="259"/>
        <v>5.1486000000000004E-2</v>
      </c>
      <c r="BC520" s="1">
        <v>45295</v>
      </c>
      <c r="BD520">
        <v>5.13</v>
      </c>
      <c r="BE520">
        <f t="shared" si="260"/>
        <v>5.1299999999999998E-2</v>
      </c>
      <c r="BG520" s="1">
        <v>45295</v>
      </c>
      <c r="BH520">
        <v>4.492</v>
      </c>
      <c r="BI520">
        <f t="shared" si="261"/>
        <v>4.4920000000000002E-2</v>
      </c>
      <c r="BK520" s="1">
        <v>37382</v>
      </c>
      <c r="BL520">
        <v>1.7912480646329501</v>
      </c>
      <c r="BM520">
        <f t="shared" si="271"/>
        <v>1.7912480646329502E-2</v>
      </c>
      <c r="BP520" s="1">
        <v>45274</v>
      </c>
      <c r="BQ520">
        <v>190.2236</v>
      </c>
      <c r="BR520">
        <f t="shared" si="262"/>
        <v>1.902236</v>
      </c>
      <c r="BT520" s="1">
        <v>45278</v>
      </c>
      <c r="BU520">
        <v>3.9380000000000002</v>
      </c>
      <c r="BV520">
        <f t="shared" si="263"/>
        <v>3.9379999999999998E-2</v>
      </c>
      <c r="BX520" s="1">
        <v>45278</v>
      </c>
      <c r="BY520">
        <v>3.9039999999999999</v>
      </c>
      <c r="BZ520">
        <f t="shared" si="264"/>
        <v>3.9039999999999998E-2</v>
      </c>
      <c r="CB520" s="1">
        <v>45295</v>
      </c>
      <c r="CC520">
        <v>3.5019999999999998</v>
      </c>
      <c r="CD520">
        <f t="shared" si="265"/>
        <v>3.5019999999999996E-2</v>
      </c>
      <c r="CG520" s="1"/>
      <c r="CJ520" s="1"/>
      <c r="CL520" s="1"/>
      <c r="CM520" s="1"/>
      <c r="CP520" s="1"/>
      <c r="CS520" s="1"/>
      <c r="CV520" s="1"/>
      <c r="CY520" s="1"/>
      <c r="DB520" s="1"/>
    </row>
    <row r="521" spans="1:106" x14ac:dyDescent="0.3">
      <c r="A521" s="21">
        <f t="shared" si="266"/>
        <v>46540</v>
      </c>
      <c r="B521" s="18">
        <f t="shared" si="243"/>
        <v>112.421875</v>
      </c>
      <c r="C521">
        <f t="shared" si="272"/>
        <v>115</v>
      </c>
      <c r="D521">
        <f t="shared" ca="1" si="248"/>
        <v>-1.4777777777777779</v>
      </c>
      <c r="E521">
        <f ca="1">IF(currency="USD",'Future et co'!F521,IF(currency="EUR",'Future et co'!G521,FALSE))</f>
        <v>3.6070000000000005E-2</v>
      </c>
      <c r="F521">
        <f t="shared" ca="1" si="249"/>
        <v>3.6070000000000005E-2</v>
      </c>
      <c r="G521">
        <f t="shared" ca="1" si="250"/>
        <v>2.0569999999999998E-2</v>
      </c>
      <c r="I521" s="21">
        <f t="shared" si="267"/>
        <v>45665</v>
      </c>
      <c r="J521" s="18">
        <f t="shared" si="244"/>
        <v>0</v>
      </c>
      <c r="K521">
        <f t="shared" si="276"/>
        <v>0</v>
      </c>
      <c r="L521">
        <f t="shared" ca="1" si="251"/>
        <v>0.95277777777777772</v>
      </c>
      <c r="M521">
        <f t="shared" ca="1" si="245"/>
        <v>4.4519999999999997E-2</v>
      </c>
      <c r="O521" s="21">
        <f t="shared" si="268"/>
        <v>45665</v>
      </c>
      <c r="P521" s="18">
        <f t="shared" si="246"/>
        <v>0</v>
      </c>
      <c r="Q521">
        <f t="shared" si="252"/>
        <v>0</v>
      </c>
      <c r="R521">
        <f t="shared" ca="1" si="253"/>
        <v>0.95277777777777772</v>
      </c>
      <c r="S521">
        <f t="shared" ca="1" si="247"/>
        <v>4.4519999999999997E-2</v>
      </c>
      <c r="U521" s="21">
        <f t="shared" si="254"/>
        <v>46435</v>
      </c>
      <c r="V521" s="18">
        <f t="shared" si="255"/>
        <v>3.6070000000000002</v>
      </c>
      <c r="W521">
        <f t="shared" si="273"/>
        <v>3.6070000000000005E-2</v>
      </c>
      <c r="Y521" s="21">
        <f t="shared" si="269"/>
        <v>46435</v>
      </c>
      <c r="Z521" s="18">
        <f t="shared" si="256"/>
        <v>3.548</v>
      </c>
      <c r="AA521">
        <f t="shared" si="274"/>
        <v>3.5479999999999998E-2</v>
      </c>
      <c r="AC521" s="21">
        <f t="shared" si="270"/>
        <v>46295</v>
      </c>
      <c r="AD521" s="18">
        <f t="shared" si="257"/>
        <v>3.7282999999999999</v>
      </c>
      <c r="AE521">
        <f t="shared" si="275"/>
        <v>3.7282999999999997E-2</v>
      </c>
      <c r="AH521" s="21"/>
      <c r="AI521" s="18"/>
      <c r="AJ521" s="18"/>
      <c r="AL521" s="21"/>
      <c r="AM521" s="18"/>
      <c r="AN521" s="18"/>
      <c r="AP521" s="21"/>
      <c r="AQ521" s="18"/>
      <c r="AR521" s="18"/>
      <c r="AU521" s="1">
        <v>45294</v>
      </c>
      <c r="AV521">
        <v>5.2900999999999998</v>
      </c>
      <c r="AW521">
        <f t="shared" si="258"/>
        <v>5.2900999999999997E-2</v>
      </c>
      <c r="AY521" s="1">
        <v>45294</v>
      </c>
      <c r="AZ521">
        <v>5.1308999999999996</v>
      </c>
      <c r="BA521">
        <f t="shared" si="259"/>
        <v>5.1308999999999994E-2</v>
      </c>
      <c r="BC521" s="1">
        <v>45294</v>
      </c>
      <c r="BD521">
        <v>5.0999999999999996</v>
      </c>
      <c r="BE521">
        <f t="shared" si="260"/>
        <v>5.0999999999999997E-2</v>
      </c>
      <c r="BG521" s="1">
        <v>45294</v>
      </c>
      <c r="BH521">
        <v>4.4340000000000002</v>
      </c>
      <c r="BI521">
        <f t="shared" si="261"/>
        <v>4.4340000000000004E-2</v>
      </c>
      <c r="BK521" s="1">
        <v>37383</v>
      </c>
      <c r="BL521">
        <v>1.7979792826569001</v>
      </c>
      <c r="BM521">
        <f t="shared" si="271"/>
        <v>1.7979792826569002E-2</v>
      </c>
      <c r="BP521" s="1">
        <v>45273</v>
      </c>
      <c r="BQ521">
        <v>189.4556</v>
      </c>
      <c r="BR521">
        <f t="shared" si="262"/>
        <v>1.8945560000000001</v>
      </c>
      <c r="BT521" s="1">
        <v>45275</v>
      </c>
      <c r="BU521">
        <v>3.92</v>
      </c>
      <c r="BV521">
        <f t="shared" si="263"/>
        <v>3.9199999999999999E-2</v>
      </c>
      <c r="BX521" s="1">
        <v>45275</v>
      </c>
      <c r="BY521">
        <v>3.9119999999999999</v>
      </c>
      <c r="BZ521">
        <f t="shared" si="264"/>
        <v>3.9120000000000002E-2</v>
      </c>
      <c r="CB521" s="1">
        <v>45294</v>
      </c>
      <c r="CC521">
        <v>3.4660000000000002</v>
      </c>
      <c r="CD521">
        <f t="shared" si="265"/>
        <v>3.4660000000000003E-2</v>
      </c>
      <c r="CG521" s="1"/>
      <c r="CJ521" s="1"/>
      <c r="CL521" s="1"/>
      <c r="CM521" s="1"/>
      <c r="CP521" s="1"/>
      <c r="CS521" s="1"/>
      <c r="CV521" s="1"/>
      <c r="CY521" s="1"/>
      <c r="DB521" s="1"/>
    </row>
    <row r="522" spans="1:106" x14ac:dyDescent="0.3">
      <c r="A522" s="21">
        <f t="shared" si="266"/>
        <v>46541</v>
      </c>
      <c r="B522" s="18">
        <f t="shared" si="243"/>
        <v>112.421875</v>
      </c>
      <c r="C522">
        <f t="shared" si="272"/>
        <v>115</v>
      </c>
      <c r="D522">
        <f t="shared" ca="1" si="248"/>
        <v>-1.4805555555555556</v>
      </c>
      <c r="E522">
        <f ca="1">IF(currency="USD",'Future et co'!F522,IF(currency="EUR",'Future et co'!G522,FALSE))</f>
        <v>3.6070000000000005E-2</v>
      </c>
      <c r="F522">
        <f t="shared" ca="1" si="249"/>
        <v>3.6070000000000005E-2</v>
      </c>
      <c r="G522">
        <f t="shared" ca="1" si="250"/>
        <v>2.0569999999999998E-2</v>
      </c>
      <c r="I522" s="21">
        <f t="shared" si="267"/>
        <v>45666</v>
      </c>
      <c r="J522" s="18">
        <f t="shared" si="244"/>
        <v>0</v>
      </c>
      <c r="K522">
        <f t="shared" si="276"/>
        <v>0</v>
      </c>
      <c r="L522">
        <f t="shared" ca="1" si="251"/>
        <v>0.95</v>
      </c>
      <c r="M522">
        <f t="shared" ca="1" si="245"/>
        <v>4.4400000000000002E-2</v>
      </c>
      <c r="O522" s="21">
        <f t="shared" si="268"/>
        <v>45666</v>
      </c>
      <c r="P522" s="18">
        <f t="shared" si="246"/>
        <v>0</v>
      </c>
      <c r="Q522">
        <f t="shared" si="252"/>
        <v>0</v>
      </c>
      <c r="R522">
        <f t="shared" ca="1" si="253"/>
        <v>0.95</v>
      </c>
      <c r="S522">
        <f t="shared" ca="1" si="247"/>
        <v>4.4400000000000002E-2</v>
      </c>
      <c r="U522" s="21">
        <f t="shared" si="254"/>
        <v>46436</v>
      </c>
      <c r="V522" s="18">
        <f t="shared" si="255"/>
        <v>3.6070000000000002</v>
      </c>
      <c r="W522">
        <f t="shared" si="273"/>
        <v>3.6070000000000005E-2</v>
      </c>
      <c r="Y522" s="21">
        <f t="shared" si="269"/>
        <v>46436</v>
      </c>
      <c r="Z522" s="18">
        <f t="shared" si="256"/>
        <v>3.548</v>
      </c>
      <c r="AA522">
        <f t="shared" si="274"/>
        <v>3.5479999999999998E-2</v>
      </c>
      <c r="AC522" s="21">
        <f t="shared" si="270"/>
        <v>46296</v>
      </c>
      <c r="AD522" s="18">
        <f t="shared" si="257"/>
        <v>3.7282999999999999</v>
      </c>
      <c r="AE522">
        <f t="shared" si="275"/>
        <v>3.7282999999999997E-2</v>
      </c>
      <c r="AH522" s="21"/>
      <c r="AI522" s="18"/>
      <c r="AJ522" s="18"/>
      <c r="AL522" s="21"/>
      <c r="AM522" s="18"/>
      <c r="AN522" s="18"/>
      <c r="AP522" s="21"/>
      <c r="AQ522" s="18"/>
      <c r="AR522" s="18"/>
      <c r="AU522" s="1">
        <v>45293</v>
      </c>
      <c r="AV522">
        <v>5.2877000000000001</v>
      </c>
      <c r="AW522">
        <f t="shared" si="258"/>
        <v>5.2877E-2</v>
      </c>
      <c r="AY522" s="1">
        <v>45293</v>
      </c>
      <c r="AZ522">
        <v>5.1154999999999999</v>
      </c>
      <c r="BA522">
        <f t="shared" si="259"/>
        <v>5.1154999999999999E-2</v>
      </c>
      <c r="BC522" s="1">
        <v>45293</v>
      </c>
      <c r="BD522">
        <v>5.0679999999999996</v>
      </c>
      <c r="BE522">
        <f t="shared" si="260"/>
        <v>5.0679999999999996E-2</v>
      </c>
      <c r="BG522" s="1">
        <v>45293</v>
      </c>
      <c r="BH522">
        <v>4.4160000000000004</v>
      </c>
      <c r="BI522">
        <f t="shared" si="261"/>
        <v>4.4160000000000005E-2</v>
      </c>
      <c r="BK522" s="1">
        <v>37384</v>
      </c>
      <c r="BL522">
        <v>1.75410526828776</v>
      </c>
      <c r="BM522">
        <f t="shared" si="271"/>
        <v>1.75410526828776E-2</v>
      </c>
      <c r="BP522" s="1">
        <v>45272</v>
      </c>
      <c r="BQ522">
        <v>188.6317</v>
      </c>
      <c r="BR522">
        <f t="shared" si="262"/>
        <v>1.886317</v>
      </c>
      <c r="BT522" s="1">
        <v>45274</v>
      </c>
      <c r="BU522">
        <v>3.9319999999999999</v>
      </c>
      <c r="BV522">
        <f t="shared" si="263"/>
        <v>3.9320000000000001E-2</v>
      </c>
      <c r="BX522" s="1">
        <v>45274</v>
      </c>
      <c r="BY522">
        <v>3.9380000000000002</v>
      </c>
      <c r="BZ522">
        <f t="shared" si="264"/>
        <v>3.9379999999999998E-2</v>
      </c>
      <c r="CB522" s="1">
        <v>45293</v>
      </c>
      <c r="CC522">
        <v>3.4660000000000002</v>
      </c>
      <c r="CD522">
        <f t="shared" si="265"/>
        <v>3.4660000000000003E-2</v>
      </c>
      <c r="CG522" s="1"/>
      <c r="CJ522" s="1"/>
      <c r="CL522" s="1"/>
      <c r="CM522" s="1"/>
      <c r="CP522" s="1"/>
      <c r="CS522" s="1"/>
      <c r="CV522" s="1"/>
      <c r="CY522" s="1"/>
      <c r="DB522" s="1"/>
    </row>
    <row r="523" spans="1:106" x14ac:dyDescent="0.3">
      <c r="A523" s="21">
        <f t="shared" si="266"/>
        <v>46542</v>
      </c>
      <c r="B523" s="18">
        <f t="shared" ref="B523:B586" si="277">IFERROR(VLOOKUP(A523,$CG$11:$CH$19999,2,FALSE),B522)</f>
        <v>112.421875</v>
      </c>
      <c r="C523">
        <f t="shared" si="272"/>
        <v>115</v>
      </c>
      <c r="D523">
        <f t="shared" ca="1" si="248"/>
        <v>-1.4833333333333334</v>
      </c>
      <c r="E523">
        <f ca="1">IF(currency="USD",'Future et co'!F523,IF(currency="EUR",'Future et co'!G523,FALSE))</f>
        <v>3.6070000000000005E-2</v>
      </c>
      <c r="F523">
        <f t="shared" ca="1" si="249"/>
        <v>3.6070000000000005E-2</v>
      </c>
      <c r="G523">
        <f t="shared" ca="1" si="250"/>
        <v>2.0569999999999998E-2</v>
      </c>
      <c r="I523" s="21">
        <f t="shared" si="267"/>
        <v>45667</v>
      </c>
      <c r="J523" s="18">
        <f t="shared" ref="J523:J586" si="278">IFERROR(VLOOKUP(I523,$CG$11:$CH$19999,2,FALSE),J522)</f>
        <v>0</v>
      </c>
      <c r="K523">
        <f t="shared" si="276"/>
        <v>0</v>
      </c>
      <c r="L523">
        <f t="shared" ca="1" si="251"/>
        <v>0.94722222222222219</v>
      </c>
      <c r="M523">
        <f t="shared" ref="M523:M586" ca="1" si="279">IFERROR(IF(L523&lt;0.25,VLOOKUP(I523,$AU$11:$AW$5325,3,FALSE),IF(AND(L523&gt;=0.25,L523&lt;0.5),VLOOKUP(I523,$AY$11:$BA$5325,3,FALSE),IF(AND(L523&gt;=0.5,L523&lt;1),VLOOKUP(I523,$BC$11:$BE$5325,3,FALSE),VLOOKUP(I523,$BG$11:$BI$5010,3,FALSE)))),M522)</f>
        <v>4.5170000000000002E-2</v>
      </c>
      <c r="O523" s="21">
        <f t="shared" si="268"/>
        <v>45667</v>
      </c>
      <c r="P523" s="18">
        <f t="shared" ref="P523:P586" si="280">IFERROR(VLOOKUP(O523,$CG$11:$CH$19999,2,FALSE),P522)</f>
        <v>0</v>
      </c>
      <c r="Q523">
        <f t="shared" si="252"/>
        <v>0</v>
      </c>
      <c r="R523">
        <f t="shared" ca="1" si="253"/>
        <v>0.94722222222222219</v>
      </c>
      <c r="S523">
        <f t="shared" ref="S523:S586" ca="1" si="281">IFERROR(IF(R523&lt;0.25,VLOOKUP(O523,$AU$11:$AW$5325,3,FALSE),IF(AND(R523&gt;=0.25,R523&lt;0.5),VLOOKUP(O523,$AY$11:$BA$5325,3,FALSE),IF(AND(R523&gt;=0.5,R523&lt;1),VLOOKUP(O523,$BC$11:$BE$5325,3,FALSE),VLOOKUP(O523,$BG$11:$BI$5010,3,FALSE)))),S522)</f>
        <v>4.5170000000000002E-2</v>
      </c>
      <c r="U523" s="21">
        <f t="shared" si="254"/>
        <v>46437</v>
      </c>
      <c r="V523" s="18">
        <f t="shared" si="255"/>
        <v>3.6070000000000002</v>
      </c>
      <c r="W523">
        <f t="shared" si="273"/>
        <v>3.6070000000000005E-2</v>
      </c>
      <c r="Y523" s="21">
        <f t="shared" si="269"/>
        <v>46437</v>
      </c>
      <c r="Z523" s="18">
        <f t="shared" si="256"/>
        <v>3.548</v>
      </c>
      <c r="AA523">
        <f t="shared" si="274"/>
        <v>3.5479999999999998E-2</v>
      </c>
      <c r="AC523" s="21">
        <f t="shared" si="270"/>
        <v>46297</v>
      </c>
      <c r="AD523" s="18">
        <f t="shared" si="257"/>
        <v>3.7282999999999999</v>
      </c>
      <c r="AE523">
        <f t="shared" si="275"/>
        <v>3.7282999999999997E-2</v>
      </c>
      <c r="AH523" s="21"/>
      <c r="AI523" s="18"/>
      <c r="AJ523" s="18"/>
      <c r="AL523" s="21"/>
      <c r="AM523" s="18"/>
      <c r="AN523" s="18"/>
      <c r="AP523" s="21"/>
      <c r="AQ523" s="18"/>
      <c r="AR523" s="18"/>
      <c r="AU523" s="1">
        <v>45292</v>
      </c>
      <c r="AV523">
        <v>5.2830000000000004</v>
      </c>
      <c r="AW523">
        <f t="shared" si="258"/>
        <v>5.2830000000000002E-2</v>
      </c>
      <c r="AY523" s="1">
        <v>45292</v>
      </c>
      <c r="AZ523">
        <v>5.093</v>
      </c>
      <c r="BA523">
        <f t="shared" si="259"/>
        <v>5.0930000000000003E-2</v>
      </c>
      <c r="BC523" s="1">
        <v>45292</v>
      </c>
      <c r="BD523">
        <v>5.0220000000000002</v>
      </c>
      <c r="BE523">
        <f t="shared" si="260"/>
        <v>5.0220000000000001E-2</v>
      </c>
      <c r="BG523" s="1">
        <v>45292</v>
      </c>
      <c r="BH523">
        <v>4.3345000000000002</v>
      </c>
      <c r="BI523">
        <f t="shared" si="261"/>
        <v>4.3345000000000002E-2</v>
      </c>
      <c r="BK523" s="1">
        <v>37385</v>
      </c>
      <c r="BL523">
        <v>1.76478903160624</v>
      </c>
      <c r="BM523">
        <f t="shared" si="271"/>
        <v>1.7647890316062401E-2</v>
      </c>
      <c r="BP523" s="1">
        <v>45271</v>
      </c>
      <c r="BQ523">
        <v>188.0033</v>
      </c>
      <c r="BR523">
        <f t="shared" si="262"/>
        <v>1.8800330000000001</v>
      </c>
      <c r="BT523" s="1">
        <v>45273</v>
      </c>
      <c r="BU523">
        <v>3.9249999999999998</v>
      </c>
      <c r="BV523">
        <f t="shared" si="263"/>
        <v>3.925E-2</v>
      </c>
      <c r="BX523" s="1">
        <v>45273</v>
      </c>
      <c r="BY523">
        <v>3.9449999999999998</v>
      </c>
      <c r="BZ523">
        <f t="shared" si="264"/>
        <v>3.9449999999999999E-2</v>
      </c>
      <c r="CB523" s="1">
        <v>45292</v>
      </c>
      <c r="CC523">
        <v>3.4590000000000001</v>
      </c>
      <c r="CD523">
        <f t="shared" si="265"/>
        <v>3.4590000000000003E-2</v>
      </c>
      <c r="CG523" s="1"/>
      <c r="CJ523" s="1"/>
      <c r="CL523" s="1"/>
      <c r="CM523" s="1"/>
      <c r="CP523" s="1"/>
      <c r="CS523" s="1"/>
      <c r="CV523" s="1"/>
      <c r="CY523" s="1"/>
      <c r="DB523" s="1"/>
    </row>
    <row r="524" spans="1:106" x14ac:dyDescent="0.3">
      <c r="A524" s="21">
        <f t="shared" si="266"/>
        <v>46545</v>
      </c>
      <c r="B524" s="18">
        <f t="shared" si="277"/>
        <v>112.421875</v>
      </c>
      <c r="C524">
        <f t="shared" si="272"/>
        <v>115</v>
      </c>
      <c r="D524">
        <f t="shared" ref="D524:D587" ca="1" si="282">($B$7-A524)/360</f>
        <v>-1.4916666666666667</v>
      </c>
      <c r="E524">
        <f ca="1">IF(currency="USD",'Future et co'!F524,IF(currency="EUR",'Future et co'!G524,FALSE))</f>
        <v>3.6070000000000005E-2</v>
      </c>
      <c r="F524">
        <f t="shared" ref="F524:F587" ca="1" si="283">IFERROR(IF(D524&lt;0.25,VLOOKUP(A524,$AU$11:$AW$5325,3,FALSE),IF(AND(D524&gt;=0.25,D524&lt;0.5),VLOOKUP(A524,$AY$11:$BA$5325,3,FALSE),IF(AND(D524&gt;=0.5,D524&lt;1),VLOOKUP(A524,$BC$11:$BE$5325,3,FALSE),VLOOKUP(A524,$BG$11:$BI$5010,3,FALSE)))),F523)</f>
        <v>3.6070000000000005E-2</v>
      </c>
      <c r="G524">
        <f t="shared" ref="G524:G587" ca="1" si="284">IFERROR(IF(D524&lt;0.25,VLOOKUP(A524,$BT$11:$BV$5325,3,FALSE),IF(AND(D524&gt;=0.25,D524&lt;0.5),VLOOKUP(A524,$BX$11:$BZ$5325,3,FALSE),VLOOKUP(A524,$CB$11:$CD$5325,3,FALSE))),G523)</f>
        <v>2.0569999999999998E-2</v>
      </c>
      <c r="I524" s="21">
        <f t="shared" si="267"/>
        <v>45670</v>
      </c>
      <c r="J524" s="18">
        <f t="shared" si="278"/>
        <v>0</v>
      </c>
      <c r="K524">
        <f t="shared" si="276"/>
        <v>0</v>
      </c>
      <c r="L524">
        <f t="shared" ref="L524:L587" ca="1" si="285">($J$7-I524)/360</f>
        <v>0.93888888888888888</v>
      </c>
      <c r="M524">
        <f t="shared" ca="1" si="279"/>
        <v>4.5250000000000005E-2</v>
      </c>
      <c r="O524" s="21">
        <f t="shared" si="268"/>
        <v>45670</v>
      </c>
      <c r="P524" s="18">
        <f t="shared" si="280"/>
        <v>0</v>
      </c>
      <c r="Q524">
        <f t="shared" ref="Q524:Q587" si="286">CEILING(P524,25)</f>
        <v>0</v>
      </c>
      <c r="R524">
        <f t="shared" ref="R524:R587" ca="1" si="287">($P$7-O524)/360</f>
        <v>0.93888888888888888</v>
      </c>
      <c r="S524">
        <f t="shared" ca="1" si="281"/>
        <v>4.5250000000000005E-2</v>
      </c>
      <c r="U524" s="21">
        <f t="shared" ref="U524:U544" si="288">WORKDAY(U523,1)</f>
        <v>46440</v>
      </c>
      <c r="V524" s="18">
        <f t="shared" ref="V524:V544" si="289">IFERROR(VLOOKUP(U524,$AU$11:$AV$9999,2,FALSE),V523)</f>
        <v>3.6070000000000002</v>
      </c>
      <c r="W524">
        <f t="shared" si="273"/>
        <v>3.6070000000000005E-2</v>
      </c>
      <c r="Y524" s="21">
        <f t="shared" si="269"/>
        <v>46440</v>
      </c>
      <c r="Z524" s="18">
        <f t="shared" ref="Z524:Z544" si="290">IFERROR(VLOOKUP(Y524,$AY$11:$AZ$9999,2,FALSE),Z523)</f>
        <v>3.548</v>
      </c>
      <c r="AA524">
        <f t="shared" si="274"/>
        <v>3.5479999999999998E-2</v>
      </c>
      <c r="AC524" s="21">
        <f t="shared" si="270"/>
        <v>46300</v>
      </c>
      <c r="AD524" s="18">
        <f t="shared" ref="AD524:AD544" si="291">IFERROR(VLOOKUP(AC524,$BC$11:$BD$9999,2,FALSE),AD523)</f>
        <v>3.7282999999999999</v>
      </c>
      <c r="AE524">
        <f t="shared" si="275"/>
        <v>3.7282999999999997E-2</v>
      </c>
      <c r="AH524" s="21"/>
      <c r="AI524" s="18"/>
      <c r="AJ524" s="18"/>
      <c r="AL524" s="21"/>
      <c r="AM524" s="18"/>
      <c r="AN524" s="18"/>
      <c r="AP524" s="21"/>
      <c r="AQ524" s="18"/>
      <c r="AR524" s="18"/>
      <c r="AU524" s="1">
        <v>45289</v>
      </c>
      <c r="AV524">
        <v>5.2969999999999997</v>
      </c>
      <c r="AW524">
        <f t="shared" ref="AW524:AW587" si="292">AV524/100</f>
        <v>5.2969999999999996E-2</v>
      </c>
      <c r="AY524" s="1">
        <v>45289</v>
      </c>
      <c r="AZ524">
        <v>5.0999999999999996</v>
      </c>
      <c r="BA524">
        <f t="shared" ref="BA524:BA587" si="293">AZ524/100</f>
        <v>5.0999999999999997E-2</v>
      </c>
      <c r="BC524" s="1">
        <v>45289</v>
      </c>
      <c r="BD524">
        <v>5.0339999999999998</v>
      </c>
      <c r="BE524">
        <f t="shared" ref="BE524:BE587" si="294">BD524/100</f>
        <v>5.0339999999999996E-2</v>
      </c>
      <c r="BG524" s="1">
        <v>45289</v>
      </c>
      <c r="BH524">
        <v>4.3345000000000002</v>
      </c>
      <c r="BI524">
        <f t="shared" ref="BI524:BI587" si="295">BH524/100</f>
        <v>4.3345000000000002E-2</v>
      </c>
      <c r="BK524" s="1">
        <v>37386</v>
      </c>
      <c r="BL524">
        <v>1.79176187954175</v>
      </c>
      <c r="BM524">
        <f t="shared" si="271"/>
        <v>1.7917618795417499E-2</v>
      </c>
      <c r="BP524" s="1">
        <v>45268</v>
      </c>
      <c r="BQ524">
        <v>188.07310000000001</v>
      </c>
      <c r="BR524">
        <f t="shared" ref="BR524:BR587" si="296">BQ524/100</f>
        <v>1.8807310000000002</v>
      </c>
      <c r="BT524" s="1">
        <v>45272</v>
      </c>
      <c r="BU524">
        <v>3.9279999999999999</v>
      </c>
      <c r="BV524">
        <f t="shared" ref="BV524:BV587" si="297">BU524/100</f>
        <v>3.9280000000000002E-2</v>
      </c>
      <c r="BX524" s="1">
        <v>45272</v>
      </c>
      <c r="BY524">
        <v>3.96</v>
      </c>
      <c r="BZ524">
        <f t="shared" ref="BZ524:BZ587" si="298">BY524/100</f>
        <v>3.9599999999999996E-2</v>
      </c>
      <c r="CB524" s="1">
        <v>45289</v>
      </c>
      <c r="CC524">
        <v>3.452</v>
      </c>
      <c r="CD524">
        <f t="shared" ref="CD524:CD587" si="299">CC524/100</f>
        <v>3.4520000000000002E-2</v>
      </c>
      <c r="CG524" s="1"/>
      <c r="CJ524" s="1"/>
      <c r="CL524" s="1"/>
      <c r="CM524" s="1"/>
      <c r="CP524" s="1"/>
      <c r="CS524" s="1"/>
      <c r="CV524" s="1"/>
      <c r="CY524" s="1"/>
      <c r="DB524" s="1"/>
    </row>
    <row r="525" spans="1:106" x14ac:dyDescent="0.3">
      <c r="A525" s="21">
        <f t="shared" ref="A525:A588" si="300">WORKDAY(A524,1)</f>
        <v>46546</v>
      </c>
      <c r="B525" s="18">
        <f t="shared" si="277"/>
        <v>112.421875</v>
      </c>
      <c r="C525">
        <f t="shared" si="272"/>
        <v>115</v>
      </c>
      <c r="D525">
        <f t="shared" ca="1" si="282"/>
        <v>-1.4944444444444445</v>
      </c>
      <c r="E525">
        <f ca="1">IF(currency="USD",'Future et co'!F525,IF(currency="EUR",'Future et co'!G525,FALSE))</f>
        <v>3.6070000000000005E-2</v>
      </c>
      <c r="F525">
        <f t="shared" ca="1" si="283"/>
        <v>3.6070000000000005E-2</v>
      </c>
      <c r="G525">
        <f t="shared" ca="1" si="284"/>
        <v>2.0569999999999998E-2</v>
      </c>
      <c r="I525" s="21">
        <f t="shared" ref="I525:I588" si="301">WORKDAY(I524,1)</f>
        <v>45671</v>
      </c>
      <c r="J525" s="18">
        <f t="shared" si="278"/>
        <v>0</v>
      </c>
      <c r="K525">
        <f t="shared" si="276"/>
        <v>0</v>
      </c>
      <c r="L525">
        <f t="shared" ca="1" si="285"/>
        <v>0.93611111111111112</v>
      </c>
      <c r="M525">
        <f t="shared" ca="1" si="279"/>
        <v>4.5019999999999998E-2</v>
      </c>
      <c r="O525" s="21">
        <f t="shared" ref="O525:O588" si="302">WORKDAY(O524,1)</f>
        <v>45671</v>
      </c>
      <c r="P525" s="18">
        <f t="shared" si="280"/>
        <v>0</v>
      </c>
      <c r="Q525">
        <f t="shared" si="286"/>
        <v>0</v>
      </c>
      <c r="R525">
        <f t="shared" ca="1" si="287"/>
        <v>0.93611111111111112</v>
      </c>
      <c r="S525">
        <f t="shared" ca="1" si="281"/>
        <v>4.5019999999999998E-2</v>
      </c>
      <c r="U525" s="21">
        <f t="shared" si="288"/>
        <v>46441</v>
      </c>
      <c r="V525" s="18">
        <f t="shared" si="289"/>
        <v>3.6070000000000002</v>
      </c>
      <c r="W525">
        <f t="shared" si="273"/>
        <v>3.6070000000000005E-2</v>
      </c>
      <c r="Y525" s="21">
        <f t="shared" ref="Y525:Y544" si="303">WORKDAY(Y524,1)</f>
        <v>46441</v>
      </c>
      <c r="Z525" s="18">
        <f t="shared" si="290"/>
        <v>3.548</v>
      </c>
      <c r="AA525">
        <f t="shared" si="274"/>
        <v>3.5479999999999998E-2</v>
      </c>
      <c r="AC525" s="21">
        <f t="shared" ref="AC525:AC544" si="304">WORKDAY(AC524,1)</f>
        <v>46301</v>
      </c>
      <c r="AD525" s="18">
        <f t="shared" si="291"/>
        <v>3.7282999999999999</v>
      </c>
      <c r="AE525">
        <f t="shared" si="275"/>
        <v>3.7282999999999997E-2</v>
      </c>
      <c r="AH525" s="21"/>
      <c r="AI525" s="18"/>
      <c r="AJ525" s="18"/>
      <c r="AL525" s="21"/>
      <c r="AM525" s="18"/>
      <c r="AN525" s="18"/>
      <c r="AP525" s="21"/>
      <c r="AQ525" s="18"/>
      <c r="AR525" s="18"/>
      <c r="AU525" s="1">
        <v>45288</v>
      </c>
      <c r="AV525">
        <v>5.2807000000000004</v>
      </c>
      <c r="AW525">
        <f t="shared" si="292"/>
        <v>5.2807000000000007E-2</v>
      </c>
      <c r="AY525" s="1">
        <v>45288</v>
      </c>
      <c r="AZ525">
        <v>5.0956999999999999</v>
      </c>
      <c r="BA525">
        <f t="shared" si="293"/>
        <v>5.0957000000000002E-2</v>
      </c>
      <c r="BC525" s="1">
        <v>45288</v>
      </c>
      <c r="BD525">
        <v>5.048</v>
      </c>
      <c r="BE525">
        <f t="shared" si="294"/>
        <v>5.0479999999999997E-2</v>
      </c>
      <c r="BG525" s="1">
        <v>45288</v>
      </c>
      <c r="BH525">
        <v>4.3879999999999999</v>
      </c>
      <c r="BI525">
        <f t="shared" si="295"/>
        <v>4.3880000000000002E-2</v>
      </c>
      <c r="BK525" s="1">
        <v>37389</v>
      </c>
      <c r="BL525">
        <v>1.7644087310560399</v>
      </c>
      <c r="BM525">
        <f t="shared" si="271"/>
        <v>1.76440873105604E-2</v>
      </c>
      <c r="BP525" s="1">
        <v>45267</v>
      </c>
      <c r="BQ525">
        <v>189.16229999999999</v>
      </c>
      <c r="BR525">
        <f t="shared" si="296"/>
        <v>1.8916229999999998</v>
      </c>
      <c r="BT525" s="1">
        <v>45271</v>
      </c>
      <c r="BU525">
        <v>3.9580000000000002</v>
      </c>
      <c r="BV525">
        <f t="shared" si="297"/>
        <v>3.9580000000000004E-2</v>
      </c>
      <c r="BX525" s="1">
        <v>45271</v>
      </c>
      <c r="BY525">
        <v>3.9550000000000001</v>
      </c>
      <c r="BZ525">
        <f t="shared" si="298"/>
        <v>3.9550000000000002E-2</v>
      </c>
      <c r="CB525" s="1">
        <v>45288</v>
      </c>
      <c r="CC525">
        <v>3.4430000000000001</v>
      </c>
      <c r="CD525">
        <f t="shared" si="299"/>
        <v>3.4430000000000002E-2</v>
      </c>
      <c r="CG525" s="1"/>
      <c r="CJ525" s="1"/>
      <c r="CL525" s="1"/>
      <c r="CM525" s="1"/>
      <c r="CP525" s="1"/>
      <c r="CS525" s="1"/>
      <c r="CV525" s="1"/>
      <c r="CY525" s="1"/>
      <c r="DB525" s="1"/>
    </row>
    <row r="526" spans="1:106" x14ac:dyDescent="0.3">
      <c r="A526" s="21">
        <f t="shared" si="300"/>
        <v>46547</v>
      </c>
      <c r="B526" s="18">
        <f t="shared" si="277"/>
        <v>112.421875</v>
      </c>
      <c r="C526">
        <f t="shared" si="272"/>
        <v>115</v>
      </c>
      <c r="D526">
        <f t="shared" ca="1" si="282"/>
        <v>-1.4972222222222222</v>
      </c>
      <c r="E526">
        <f ca="1">IF(currency="USD",'Future et co'!F526,IF(currency="EUR",'Future et co'!G526,FALSE))</f>
        <v>3.6070000000000005E-2</v>
      </c>
      <c r="F526">
        <f t="shared" ca="1" si="283"/>
        <v>3.6070000000000005E-2</v>
      </c>
      <c r="G526">
        <f t="shared" ca="1" si="284"/>
        <v>2.0569999999999998E-2</v>
      </c>
      <c r="I526" s="21">
        <f t="shared" si="301"/>
        <v>45672</v>
      </c>
      <c r="J526" s="18">
        <f t="shared" si="278"/>
        <v>0</v>
      </c>
      <c r="K526">
        <f t="shared" si="276"/>
        <v>0</v>
      </c>
      <c r="L526">
        <f t="shared" ca="1" si="285"/>
        <v>0.93333333333333335</v>
      </c>
      <c r="M526">
        <f t="shared" ca="1" si="279"/>
        <v>4.4610000000000004E-2</v>
      </c>
      <c r="O526" s="21">
        <f t="shared" si="302"/>
        <v>45672</v>
      </c>
      <c r="P526" s="18">
        <f t="shared" si="280"/>
        <v>0</v>
      </c>
      <c r="Q526">
        <f t="shared" si="286"/>
        <v>0</v>
      </c>
      <c r="R526">
        <f t="shared" ca="1" si="287"/>
        <v>0.93333333333333335</v>
      </c>
      <c r="S526">
        <f t="shared" ca="1" si="281"/>
        <v>4.4610000000000004E-2</v>
      </c>
      <c r="U526" s="21">
        <f t="shared" si="288"/>
        <v>46442</v>
      </c>
      <c r="V526" s="18">
        <f t="shared" si="289"/>
        <v>3.6070000000000002</v>
      </c>
      <c r="W526">
        <f t="shared" si="273"/>
        <v>3.6070000000000005E-2</v>
      </c>
      <c r="Y526" s="21">
        <f t="shared" si="303"/>
        <v>46442</v>
      </c>
      <c r="Z526" s="18">
        <f t="shared" si="290"/>
        <v>3.548</v>
      </c>
      <c r="AA526">
        <f t="shared" si="274"/>
        <v>3.5479999999999998E-2</v>
      </c>
      <c r="AC526" s="21">
        <f t="shared" si="304"/>
        <v>46302</v>
      </c>
      <c r="AD526" s="18">
        <f t="shared" si="291"/>
        <v>3.7282999999999999</v>
      </c>
      <c r="AE526">
        <f t="shared" si="275"/>
        <v>3.7282999999999997E-2</v>
      </c>
      <c r="AH526" s="21"/>
      <c r="AI526" s="18"/>
      <c r="AJ526" s="18"/>
      <c r="AL526" s="21"/>
      <c r="AM526" s="18"/>
      <c r="AN526" s="18"/>
      <c r="AP526" s="21"/>
      <c r="AQ526" s="18"/>
      <c r="AR526" s="18"/>
      <c r="AU526" s="1">
        <v>45287</v>
      </c>
      <c r="AV526">
        <v>5.2782</v>
      </c>
      <c r="AW526">
        <f t="shared" si="292"/>
        <v>5.2782000000000003E-2</v>
      </c>
      <c r="AY526" s="1">
        <v>45287</v>
      </c>
      <c r="AZ526">
        <v>5.0894000000000004</v>
      </c>
      <c r="BA526">
        <f t="shared" si="293"/>
        <v>5.0894000000000002E-2</v>
      </c>
      <c r="BC526" s="1">
        <v>45287</v>
      </c>
      <c r="BD526">
        <v>5.0309999999999997</v>
      </c>
      <c r="BE526">
        <f t="shared" si="294"/>
        <v>5.0309999999999994E-2</v>
      </c>
      <c r="BG526" s="1">
        <v>45287</v>
      </c>
      <c r="BH526">
        <v>4.335</v>
      </c>
      <c r="BI526">
        <f t="shared" si="295"/>
        <v>4.335E-2</v>
      </c>
      <c r="BK526" s="1">
        <v>37390</v>
      </c>
      <c r="BL526">
        <v>1.73455351007037</v>
      </c>
      <c r="BM526">
        <f t="shared" ref="BM526:BM589" si="305">BL526/100</f>
        <v>1.7345535100703701E-2</v>
      </c>
      <c r="BP526" s="1">
        <v>45266</v>
      </c>
      <c r="BQ526">
        <v>189.02269999999999</v>
      </c>
      <c r="BR526">
        <f t="shared" si="296"/>
        <v>1.8902269999999999</v>
      </c>
      <c r="BT526" s="1">
        <v>45268</v>
      </c>
      <c r="BU526">
        <v>3.95</v>
      </c>
      <c r="BV526">
        <f t="shared" si="297"/>
        <v>3.95E-2</v>
      </c>
      <c r="BX526" s="1">
        <v>45268</v>
      </c>
      <c r="BY526">
        <v>3.9350000000000001</v>
      </c>
      <c r="BZ526">
        <f t="shared" si="298"/>
        <v>3.9350000000000003E-2</v>
      </c>
      <c r="CB526" s="1">
        <v>45287</v>
      </c>
      <c r="CC526">
        <v>3.4660000000000002</v>
      </c>
      <c r="CD526">
        <f t="shared" si="299"/>
        <v>3.4660000000000003E-2</v>
      </c>
      <c r="CG526" s="1"/>
      <c r="CJ526" s="1"/>
      <c r="CL526" s="1"/>
      <c r="CM526" s="1"/>
      <c r="CP526" s="1"/>
      <c r="CS526" s="1"/>
      <c r="CV526" s="1"/>
      <c r="CY526" s="1"/>
      <c r="DB526" s="1"/>
    </row>
    <row r="527" spans="1:106" x14ac:dyDescent="0.3">
      <c r="A527" s="21">
        <f t="shared" si="300"/>
        <v>46548</v>
      </c>
      <c r="B527" s="18">
        <f t="shared" si="277"/>
        <v>112.421875</v>
      </c>
      <c r="C527">
        <f t="shared" si="272"/>
        <v>115</v>
      </c>
      <c r="D527">
        <f t="shared" ca="1" si="282"/>
        <v>-1.5</v>
      </c>
      <c r="E527">
        <f ca="1">IF(currency="USD",'Future et co'!F527,IF(currency="EUR",'Future et co'!G527,FALSE))</f>
        <v>3.6070000000000005E-2</v>
      </c>
      <c r="F527">
        <f t="shared" ca="1" si="283"/>
        <v>3.6070000000000005E-2</v>
      </c>
      <c r="G527">
        <f t="shared" ca="1" si="284"/>
        <v>2.0569999999999998E-2</v>
      </c>
      <c r="I527" s="21">
        <f t="shared" si="301"/>
        <v>45673</v>
      </c>
      <c r="J527" s="18">
        <f t="shared" si="278"/>
        <v>0</v>
      </c>
      <c r="K527">
        <f t="shared" si="276"/>
        <v>0</v>
      </c>
      <c r="L527">
        <f t="shared" ca="1" si="285"/>
        <v>0.93055555555555558</v>
      </c>
      <c r="M527">
        <f t="shared" ca="1" si="279"/>
        <v>4.4330000000000001E-2</v>
      </c>
      <c r="O527" s="21">
        <f t="shared" si="302"/>
        <v>45673</v>
      </c>
      <c r="P527" s="18">
        <f t="shared" si="280"/>
        <v>0</v>
      </c>
      <c r="Q527">
        <f t="shared" si="286"/>
        <v>0</v>
      </c>
      <c r="R527">
        <f t="shared" ca="1" si="287"/>
        <v>0.93055555555555558</v>
      </c>
      <c r="S527">
        <f t="shared" ca="1" si="281"/>
        <v>4.4330000000000001E-2</v>
      </c>
      <c r="U527" s="21">
        <f t="shared" si="288"/>
        <v>46443</v>
      </c>
      <c r="V527" s="18">
        <f t="shared" si="289"/>
        <v>3.6070000000000002</v>
      </c>
      <c r="W527">
        <f t="shared" si="273"/>
        <v>3.6070000000000005E-2</v>
      </c>
      <c r="Y527" s="21">
        <f t="shared" si="303"/>
        <v>46443</v>
      </c>
      <c r="Z527" s="18">
        <f t="shared" si="290"/>
        <v>3.548</v>
      </c>
      <c r="AA527">
        <f t="shared" si="274"/>
        <v>3.5479999999999998E-2</v>
      </c>
      <c r="AC527" s="21">
        <f t="shared" si="304"/>
        <v>46303</v>
      </c>
      <c r="AD527" s="18">
        <f t="shared" si="291"/>
        <v>3.7282999999999999</v>
      </c>
      <c r="AE527">
        <f t="shared" si="275"/>
        <v>3.7282999999999997E-2</v>
      </c>
      <c r="AH527" s="21"/>
      <c r="AI527" s="18"/>
      <c r="AJ527" s="18"/>
      <c r="AL527" s="21"/>
      <c r="AM527" s="18"/>
      <c r="AN527" s="18"/>
      <c r="AP527" s="21"/>
      <c r="AQ527" s="18"/>
      <c r="AR527" s="18"/>
      <c r="AU527" s="1">
        <v>45286</v>
      </c>
      <c r="AV527">
        <v>5.298</v>
      </c>
      <c r="AW527">
        <f t="shared" si="292"/>
        <v>5.2979999999999999E-2</v>
      </c>
      <c r="AY527" s="1">
        <v>45286</v>
      </c>
      <c r="AZ527">
        <v>5.1223999999999998</v>
      </c>
      <c r="BA527">
        <f t="shared" si="293"/>
        <v>5.1223999999999999E-2</v>
      </c>
      <c r="BC527" s="1">
        <v>45286</v>
      </c>
      <c r="BD527">
        <v>5.0759999999999996</v>
      </c>
      <c r="BE527">
        <f t="shared" si="294"/>
        <v>5.076E-2</v>
      </c>
      <c r="BG527" s="1">
        <v>45286</v>
      </c>
      <c r="BH527">
        <v>4.3879999999999999</v>
      </c>
      <c r="BI527">
        <f t="shared" si="295"/>
        <v>4.3880000000000002E-2</v>
      </c>
      <c r="BK527" s="1">
        <v>37391</v>
      </c>
      <c r="BL527">
        <v>1.7864128413492799</v>
      </c>
      <c r="BM527">
        <f t="shared" si="305"/>
        <v>1.7864128413492799E-2</v>
      </c>
      <c r="BP527" s="1">
        <v>45265</v>
      </c>
      <c r="BQ527">
        <v>188.49199999999999</v>
      </c>
      <c r="BR527">
        <f t="shared" si="296"/>
        <v>1.8849199999999999</v>
      </c>
      <c r="BT527" s="1">
        <v>45267</v>
      </c>
      <c r="BU527">
        <v>3.9689999999999999</v>
      </c>
      <c r="BV527">
        <f t="shared" si="297"/>
        <v>3.9689999999999996E-2</v>
      </c>
      <c r="BX527" s="1">
        <v>45267</v>
      </c>
      <c r="BY527">
        <v>3.948</v>
      </c>
      <c r="BZ527">
        <f t="shared" si="298"/>
        <v>3.9480000000000001E-2</v>
      </c>
      <c r="CB527" s="1">
        <v>45286</v>
      </c>
      <c r="CC527">
        <v>3.4775</v>
      </c>
      <c r="CD527">
        <f t="shared" si="299"/>
        <v>3.4775E-2</v>
      </c>
      <c r="CG527" s="1"/>
      <c r="CJ527" s="1"/>
      <c r="CL527" s="1"/>
      <c r="CM527" s="1"/>
      <c r="CP527" s="1"/>
      <c r="CS527" s="1"/>
      <c r="CV527" s="1"/>
      <c r="CY527" s="1"/>
      <c r="DB527" s="1"/>
    </row>
    <row r="528" spans="1:106" x14ac:dyDescent="0.3">
      <c r="A528" s="21">
        <f t="shared" si="300"/>
        <v>46549</v>
      </c>
      <c r="B528" s="18">
        <f t="shared" si="277"/>
        <v>112.421875</v>
      </c>
      <c r="C528">
        <f t="shared" si="272"/>
        <v>115</v>
      </c>
      <c r="D528">
        <f t="shared" ca="1" si="282"/>
        <v>-1.5027777777777778</v>
      </c>
      <c r="E528">
        <f ca="1">IF(currency="USD",'Future et co'!F528,IF(currency="EUR",'Future et co'!G528,FALSE))</f>
        <v>3.6070000000000005E-2</v>
      </c>
      <c r="F528">
        <f t="shared" ca="1" si="283"/>
        <v>3.6070000000000005E-2</v>
      </c>
      <c r="G528">
        <f t="shared" ca="1" si="284"/>
        <v>2.0569999999999998E-2</v>
      </c>
      <c r="I528" s="21">
        <f t="shared" si="301"/>
        <v>45674</v>
      </c>
      <c r="J528" s="18">
        <f t="shared" si="278"/>
        <v>0</v>
      </c>
      <c r="K528">
        <f t="shared" si="276"/>
        <v>0</v>
      </c>
      <c r="L528">
        <f t="shared" ca="1" si="285"/>
        <v>0.92777777777777781</v>
      </c>
      <c r="M528">
        <f t="shared" ca="1" si="279"/>
        <v>4.4549999999999999E-2</v>
      </c>
      <c r="O528" s="21">
        <f t="shared" si="302"/>
        <v>45674</v>
      </c>
      <c r="P528" s="18">
        <f t="shared" si="280"/>
        <v>0</v>
      </c>
      <c r="Q528">
        <f t="shared" si="286"/>
        <v>0</v>
      </c>
      <c r="R528">
        <f t="shared" ca="1" si="287"/>
        <v>0.92777777777777781</v>
      </c>
      <c r="S528">
        <f t="shared" ca="1" si="281"/>
        <v>4.4549999999999999E-2</v>
      </c>
      <c r="U528" s="21">
        <f t="shared" si="288"/>
        <v>46444</v>
      </c>
      <c r="V528" s="18">
        <f t="shared" si="289"/>
        <v>3.6070000000000002</v>
      </c>
      <c r="W528">
        <f t="shared" si="273"/>
        <v>3.6070000000000005E-2</v>
      </c>
      <c r="Y528" s="21">
        <f t="shared" si="303"/>
        <v>46444</v>
      </c>
      <c r="Z528" s="18">
        <f t="shared" si="290"/>
        <v>3.548</v>
      </c>
      <c r="AA528">
        <f t="shared" si="274"/>
        <v>3.5479999999999998E-2</v>
      </c>
      <c r="AC528" s="21">
        <f t="shared" si="304"/>
        <v>46304</v>
      </c>
      <c r="AD528" s="18">
        <f t="shared" si="291"/>
        <v>3.7282999999999999</v>
      </c>
      <c r="AE528">
        <f t="shared" si="275"/>
        <v>3.7282999999999997E-2</v>
      </c>
      <c r="AH528" s="21"/>
      <c r="AI528" s="18"/>
      <c r="AJ528" s="18"/>
      <c r="AL528" s="21"/>
      <c r="AM528" s="18"/>
      <c r="AN528" s="18"/>
      <c r="AP528" s="21"/>
      <c r="AQ528" s="18"/>
      <c r="AR528" s="18"/>
      <c r="AU528" s="1">
        <v>45285</v>
      </c>
      <c r="AV528">
        <v>5.2945000000000002</v>
      </c>
      <c r="AW528">
        <f t="shared" si="292"/>
        <v>5.2944999999999999E-2</v>
      </c>
      <c r="AY528" s="1">
        <v>45285</v>
      </c>
      <c r="AZ528">
        <v>5.0942999999999996</v>
      </c>
      <c r="BA528">
        <f t="shared" si="293"/>
        <v>5.0942999999999995E-2</v>
      </c>
      <c r="BC528" s="1">
        <v>45285</v>
      </c>
      <c r="BD528">
        <v>5.024</v>
      </c>
      <c r="BE528">
        <f t="shared" si="294"/>
        <v>5.024E-2</v>
      </c>
      <c r="BG528" s="1">
        <v>45285</v>
      </c>
      <c r="BH528">
        <v>4.3563999999999998</v>
      </c>
      <c r="BI528">
        <f t="shared" si="295"/>
        <v>4.3563999999999999E-2</v>
      </c>
      <c r="BK528" s="1">
        <v>37392</v>
      </c>
      <c r="BL528">
        <v>1.7501320410299299</v>
      </c>
      <c r="BM528">
        <f t="shared" si="305"/>
        <v>1.7501320410299299E-2</v>
      </c>
      <c r="BP528" s="1">
        <v>45264</v>
      </c>
      <c r="BQ528">
        <v>186.97880000000001</v>
      </c>
      <c r="BR528">
        <f t="shared" si="296"/>
        <v>1.869788</v>
      </c>
      <c r="BT528" s="1">
        <v>45266</v>
      </c>
      <c r="BU528">
        <v>3.95</v>
      </c>
      <c r="BV528">
        <f t="shared" si="297"/>
        <v>3.95E-2</v>
      </c>
      <c r="BX528" s="1">
        <v>45266</v>
      </c>
      <c r="BY528">
        <v>3.95</v>
      </c>
      <c r="BZ528">
        <f t="shared" si="298"/>
        <v>3.95E-2</v>
      </c>
      <c r="CB528" s="1">
        <v>45285</v>
      </c>
      <c r="CC528">
        <v>3.4824999999999999</v>
      </c>
      <c r="CD528">
        <f t="shared" si="299"/>
        <v>3.4825000000000002E-2</v>
      </c>
      <c r="CG528" s="1"/>
      <c r="CJ528" s="1"/>
      <c r="CL528" s="1"/>
      <c r="CM528" s="1"/>
      <c r="CP528" s="1"/>
      <c r="CS528" s="1"/>
      <c r="CV528" s="1"/>
      <c r="CY528" s="1"/>
      <c r="DB528" s="1"/>
    </row>
    <row r="529" spans="1:106" x14ac:dyDescent="0.3">
      <c r="A529" s="21">
        <f t="shared" si="300"/>
        <v>46552</v>
      </c>
      <c r="B529" s="18">
        <f t="shared" si="277"/>
        <v>112.421875</v>
      </c>
      <c r="C529">
        <f t="shared" si="272"/>
        <v>115</v>
      </c>
      <c r="D529">
        <f t="shared" ca="1" si="282"/>
        <v>-1.5111111111111111</v>
      </c>
      <c r="E529">
        <f ca="1">IF(currency="USD",'Future et co'!F529,IF(currency="EUR",'Future et co'!G529,FALSE))</f>
        <v>3.6070000000000005E-2</v>
      </c>
      <c r="F529">
        <f t="shared" ca="1" si="283"/>
        <v>3.6070000000000005E-2</v>
      </c>
      <c r="G529">
        <f t="shared" ca="1" si="284"/>
        <v>2.0569999999999998E-2</v>
      </c>
      <c r="I529" s="21">
        <f t="shared" si="301"/>
        <v>45677</v>
      </c>
      <c r="J529" s="18">
        <f t="shared" si="278"/>
        <v>0</v>
      </c>
      <c r="K529">
        <f t="shared" si="276"/>
        <v>0</v>
      </c>
      <c r="L529">
        <f t="shared" ca="1" si="285"/>
        <v>0.9194444444444444</v>
      </c>
      <c r="M529">
        <f t="shared" ca="1" si="279"/>
        <v>4.4549999999999999E-2</v>
      </c>
      <c r="O529" s="21">
        <f t="shared" si="302"/>
        <v>45677</v>
      </c>
      <c r="P529" s="18">
        <f t="shared" si="280"/>
        <v>0</v>
      </c>
      <c r="Q529">
        <f t="shared" si="286"/>
        <v>0</v>
      </c>
      <c r="R529">
        <f t="shared" ca="1" si="287"/>
        <v>0.9194444444444444</v>
      </c>
      <c r="S529">
        <f t="shared" ca="1" si="281"/>
        <v>4.4549999999999999E-2</v>
      </c>
      <c r="U529" s="21">
        <f t="shared" si="288"/>
        <v>46447</v>
      </c>
      <c r="V529" s="18">
        <f t="shared" si="289"/>
        <v>3.6070000000000002</v>
      </c>
      <c r="W529">
        <f t="shared" si="273"/>
        <v>3.6070000000000005E-2</v>
      </c>
      <c r="Y529" s="21">
        <f t="shared" si="303"/>
        <v>46447</v>
      </c>
      <c r="Z529" s="18">
        <f t="shared" si="290"/>
        <v>3.548</v>
      </c>
      <c r="AA529">
        <f t="shared" si="274"/>
        <v>3.5479999999999998E-2</v>
      </c>
      <c r="AC529" s="21">
        <f t="shared" si="304"/>
        <v>46307</v>
      </c>
      <c r="AD529" s="18">
        <f t="shared" si="291"/>
        <v>3.7282999999999999</v>
      </c>
      <c r="AE529">
        <f t="shared" si="275"/>
        <v>3.7282999999999997E-2</v>
      </c>
      <c r="AH529" s="21"/>
      <c r="AI529" s="18"/>
      <c r="AJ529" s="18"/>
      <c r="AL529" s="21"/>
      <c r="AM529" s="18"/>
      <c r="AN529" s="18"/>
      <c r="AP529" s="21"/>
      <c r="AQ529" s="18"/>
      <c r="AR529" s="18"/>
      <c r="AU529" s="1">
        <v>45282</v>
      </c>
      <c r="AV529">
        <v>5.2986000000000004</v>
      </c>
      <c r="AW529">
        <f t="shared" si="292"/>
        <v>5.2986000000000005E-2</v>
      </c>
      <c r="AY529" s="1">
        <v>45282</v>
      </c>
      <c r="AZ529">
        <v>5.1111000000000004</v>
      </c>
      <c r="BA529">
        <f t="shared" si="293"/>
        <v>5.1111000000000004E-2</v>
      </c>
      <c r="BC529" s="1">
        <v>45282</v>
      </c>
      <c r="BD529">
        <v>5.0279999999999996</v>
      </c>
      <c r="BE529">
        <f t="shared" si="294"/>
        <v>5.0279999999999998E-2</v>
      </c>
      <c r="BG529" s="1">
        <v>45282</v>
      </c>
      <c r="BH529">
        <v>4.3627000000000002</v>
      </c>
      <c r="BI529">
        <f t="shared" si="295"/>
        <v>4.3626999999999999E-2</v>
      </c>
      <c r="BK529" s="1">
        <v>37393</v>
      </c>
      <c r="BL529">
        <v>1.73687071869962</v>
      </c>
      <c r="BM529">
        <f t="shared" si="305"/>
        <v>1.73687071869962E-2</v>
      </c>
      <c r="BP529" s="1">
        <v>45261</v>
      </c>
      <c r="BQ529">
        <v>186.6566</v>
      </c>
      <c r="BR529">
        <f t="shared" si="296"/>
        <v>1.8665659999999999</v>
      </c>
      <c r="BT529" s="1">
        <v>45265</v>
      </c>
      <c r="BU529">
        <v>3.9580000000000002</v>
      </c>
      <c r="BV529">
        <f t="shared" si="297"/>
        <v>3.9580000000000004E-2</v>
      </c>
      <c r="BX529" s="1">
        <v>45265</v>
      </c>
      <c r="BY529">
        <v>3.9529999999999998</v>
      </c>
      <c r="BZ529">
        <f t="shared" si="298"/>
        <v>3.9529999999999996E-2</v>
      </c>
      <c r="CB529" s="1">
        <v>45282</v>
      </c>
      <c r="CC529">
        <v>3.488</v>
      </c>
      <c r="CD529">
        <f t="shared" si="299"/>
        <v>3.4880000000000001E-2</v>
      </c>
      <c r="CG529" s="1"/>
      <c r="CJ529" s="1"/>
      <c r="CL529" s="1"/>
      <c r="CM529" s="1"/>
      <c r="CP529" s="1"/>
      <c r="CS529" s="1"/>
      <c r="CV529" s="1"/>
      <c r="CY529" s="1"/>
      <c r="DB529" s="1"/>
    </row>
    <row r="530" spans="1:106" x14ac:dyDescent="0.3">
      <c r="A530" s="21">
        <f t="shared" si="300"/>
        <v>46553</v>
      </c>
      <c r="B530" s="18">
        <f t="shared" si="277"/>
        <v>112.421875</v>
      </c>
      <c r="C530">
        <f t="shared" si="272"/>
        <v>115</v>
      </c>
      <c r="D530">
        <f t="shared" ca="1" si="282"/>
        <v>-1.5138888888888888</v>
      </c>
      <c r="E530">
        <f ca="1">IF(currency="USD",'Future et co'!F530,IF(currency="EUR",'Future et co'!G530,FALSE))</f>
        <v>3.6070000000000005E-2</v>
      </c>
      <c r="F530">
        <f t="shared" ca="1" si="283"/>
        <v>3.6070000000000005E-2</v>
      </c>
      <c r="G530">
        <f t="shared" ca="1" si="284"/>
        <v>2.0569999999999998E-2</v>
      </c>
      <c r="I530" s="21">
        <f t="shared" si="301"/>
        <v>45678</v>
      </c>
      <c r="J530" s="18">
        <f t="shared" si="278"/>
        <v>0</v>
      </c>
      <c r="K530">
        <f t="shared" si="276"/>
        <v>0</v>
      </c>
      <c r="L530">
        <f t="shared" ca="1" si="285"/>
        <v>0.91666666666666663</v>
      </c>
      <c r="M530">
        <f t="shared" ca="1" si="279"/>
        <v>4.4580000000000002E-2</v>
      </c>
      <c r="O530" s="21">
        <f t="shared" si="302"/>
        <v>45678</v>
      </c>
      <c r="P530" s="18">
        <f t="shared" si="280"/>
        <v>0</v>
      </c>
      <c r="Q530">
        <f t="shared" si="286"/>
        <v>0</v>
      </c>
      <c r="R530">
        <f t="shared" ca="1" si="287"/>
        <v>0.91666666666666663</v>
      </c>
      <c r="S530">
        <f t="shared" ca="1" si="281"/>
        <v>4.4580000000000002E-2</v>
      </c>
      <c r="U530" s="21">
        <f t="shared" si="288"/>
        <v>46448</v>
      </c>
      <c r="V530" s="18">
        <f t="shared" si="289"/>
        <v>3.6070000000000002</v>
      </c>
      <c r="W530">
        <f t="shared" si="273"/>
        <v>3.6070000000000005E-2</v>
      </c>
      <c r="Y530" s="21">
        <f t="shared" si="303"/>
        <v>46448</v>
      </c>
      <c r="Z530" s="18">
        <f t="shared" si="290"/>
        <v>3.548</v>
      </c>
      <c r="AA530">
        <f t="shared" si="274"/>
        <v>3.5479999999999998E-2</v>
      </c>
      <c r="AC530" s="21">
        <f t="shared" si="304"/>
        <v>46308</v>
      </c>
      <c r="AD530" s="18">
        <f t="shared" si="291"/>
        <v>3.7282999999999999</v>
      </c>
      <c r="AE530">
        <f t="shared" si="275"/>
        <v>3.7282999999999997E-2</v>
      </c>
      <c r="AH530" s="21"/>
      <c r="AI530" s="18"/>
      <c r="AJ530" s="18"/>
      <c r="AL530" s="21"/>
      <c r="AM530" s="18"/>
      <c r="AN530" s="18"/>
      <c r="AP530" s="21"/>
      <c r="AQ530" s="18"/>
      <c r="AR530" s="18"/>
      <c r="AU530" s="1">
        <v>45281</v>
      </c>
      <c r="AV530">
        <v>5.306</v>
      </c>
      <c r="AW530">
        <f t="shared" si="292"/>
        <v>5.3060000000000003E-2</v>
      </c>
      <c r="AY530" s="1">
        <v>45281</v>
      </c>
      <c r="AZ530">
        <v>5.1352000000000002</v>
      </c>
      <c r="BA530">
        <f t="shared" si="293"/>
        <v>5.1352000000000002E-2</v>
      </c>
      <c r="BC530" s="1">
        <v>45281</v>
      </c>
      <c r="BD530">
        <v>5.0720000000000001</v>
      </c>
      <c r="BE530">
        <f t="shared" si="294"/>
        <v>5.0720000000000001E-2</v>
      </c>
      <c r="BG530" s="1">
        <v>45281</v>
      </c>
      <c r="BH530">
        <v>4.3899999999999997</v>
      </c>
      <c r="BI530">
        <f t="shared" si="295"/>
        <v>4.3899999999999995E-2</v>
      </c>
      <c r="BK530" s="1">
        <v>37394</v>
      </c>
      <c r="BL530">
        <v>1.73687071869962</v>
      </c>
      <c r="BM530">
        <f t="shared" si="305"/>
        <v>1.73687071869962E-2</v>
      </c>
      <c r="BP530" s="1">
        <v>45260</v>
      </c>
      <c r="BQ530">
        <v>185.3536</v>
      </c>
      <c r="BR530">
        <f t="shared" si="296"/>
        <v>1.8535360000000001</v>
      </c>
      <c r="BT530" s="1">
        <v>45264</v>
      </c>
      <c r="BU530">
        <v>3.9620000000000002</v>
      </c>
      <c r="BV530">
        <f t="shared" si="297"/>
        <v>3.9620000000000002E-2</v>
      </c>
      <c r="BX530" s="1">
        <v>45264</v>
      </c>
      <c r="BY530">
        <v>3.9449999999999998</v>
      </c>
      <c r="BZ530">
        <f t="shared" si="298"/>
        <v>3.9449999999999999E-2</v>
      </c>
      <c r="CB530" s="1">
        <v>45281</v>
      </c>
      <c r="CC530">
        <v>3.5089999999999999</v>
      </c>
      <c r="CD530">
        <f t="shared" si="299"/>
        <v>3.5089999999999996E-2</v>
      </c>
      <c r="CG530" s="1"/>
      <c r="CJ530" s="1"/>
      <c r="CL530" s="1"/>
      <c r="CM530" s="1"/>
      <c r="CP530" s="1"/>
      <c r="CS530" s="1"/>
      <c r="CV530" s="1"/>
      <c r="CY530" s="1"/>
      <c r="DB530" s="1"/>
    </row>
    <row r="531" spans="1:106" x14ac:dyDescent="0.3">
      <c r="A531" s="21">
        <f t="shared" si="300"/>
        <v>46554</v>
      </c>
      <c r="B531" s="18">
        <f t="shared" si="277"/>
        <v>112.421875</v>
      </c>
      <c r="C531">
        <f t="shared" si="272"/>
        <v>115</v>
      </c>
      <c r="D531">
        <f t="shared" ca="1" si="282"/>
        <v>-1.5166666666666666</v>
      </c>
      <c r="E531">
        <f ca="1">IF(currency="USD",'Future et co'!F531,IF(currency="EUR",'Future et co'!G531,FALSE))</f>
        <v>3.6070000000000005E-2</v>
      </c>
      <c r="F531">
        <f t="shared" ca="1" si="283"/>
        <v>3.6070000000000005E-2</v>
      </c>
      <c r="G531">
        <f t="shared" ca="1" si="284"/>
        <v>2.0569999999999998E-2</v>
      </c>
      <c r="I531" s="21">
        <f t="shared" si="301"/>
        <v>45679</v>
      </c>
      <c r="J531" s="18">
        <f t="shared" si="278"/>
        <v>0</v>
      </c>
      <c r="K531">
        <f t="shared" si="276"/>
        <v>0</v>
      </c>
      <c r="L531">
        <f t="shared" ca="1" si="285"/>
        <v>0.91388888888888886</v>
      </c>
      <c r="M531">
        <f t="shared" ca="1" si="279"/>
        <v>4.4690000000000001E-2</v>
      </c>
      <c r="O531" s="21">
        <f t="shared" si="302"/>
        <v>45679</v>
      </c>
      <c r="P531" s="18">
        <f t="shared" si="280"/>
        <v>0</v>
      </c>
      <c r="Q531">
        <f t="shared" si="286"/>
        <v>0</v>
      </c>
      <c r="R531">
        <f t="shared" ca="1" si="287"/>
        <v>0.91388888888888886</v>
      </c>
      <c r="S531">
        <f t="shared" ca="1" si="281"/>
        <v>4.4690000000000001E-2</v>
      </c>
      <c r="U531" s="21">
        <f t="shared" si="288"/>
        <v>46449</v>
      </c>
      <c r="V531" s="18">
        <f t="shared" si="289"/>
        <v>3.6070000000000002</v>
      </c>
      <c r="W531">
        <f t="shared" si="273"/>
        <v>3.6070000000000005E-2</v>
      </c>
      <c r="Y531" s="21">
        <f t="shared" si="303"/>
        <v>46449</v>
      </c>
      <c r="Z531" s="18">
        <f t="shared" si="290"/>
        <v>3.548</v>
      </c>
      <c r="AA531">
        <f t="shared" si="274"/>
        <v>3.5479999999999998E-2</v>
      </c>
      <c r="AC531" s="21">
        <f t="shared" si="304"/>
        <v>46309</v>
      </c>
      <c r="AD531" s="18">
        <f t="shared" si="291"/>
        <v>3.7282999999999999</v>
      </c>
      <c r="AE531">
        <f t="shared" si="275"/>
        <v>3.7282999999999997E-2</v>
      </c>
      <c r="AH531" s="21"/>
      <c r="AI531" s="18"/>
      <c r="AJ531" s="18"/>
      <c r="AL531" s="21"/>
      <c r="AM531" s="18"/>
      <c r="AN531" s="18"/>
      <c r="AP531" s="21"/>
      <c r="AQ531" s="18"/>
      <c r="AR531" s="18"/>
      <c r="AU531" s="1">
        <v>45280</v>
      </c>
      <c r="AV531">
        <v>5.3144999999999998</v>
      </c>
      <c r="AW531">
        <f t="shared" si="292"/>
        <v>5.3144999999999998E-2</v>
      </c>
      <c r="AY531" s="1">
        <v>45280</v>
      </c>
      <c r="AZ531">
        <v>5.1520999999999999</v>
      </c>
      <c r="BA531">
        <f t="shared" si="293"/>
        <v>5.1520999999999997E-2</v>
      </c>
      <c r="BC531" s="1">
        <v>45280</v>
      </c>
      <c r="BD531">
        <v>5.1989999999999998</v>
      </c>
      <c r="BE531">
        <f t="shared" si="294"/>
        <v>5.1990000000000001E-2</v>
      </c>
      <c r="BG531" s="1">
        <v>45280</v>
      </c>
      <c r="BH531">
        <v>4.4000000000000004</v>
      </c>
      <c r="BI531">
        <f t="shared" si="295"/>
        <v>4.4000000000000004E-2</v>
      </c>
      <c r="BK531" s="1">
        <v>37395</v>
      </c>
      <c r="BL531">
        <v>1.73687071869962</v>
      </c>
      <c r="BM531">
        <f t="shared" si="305"/>
        <v>1.73687071869962E-2</v>
      </c>
      <c r="BP531" s="1">
        <v>45259</v>
      </c>
      <c r="BQ531">
        <v>185.94200000000001</v>
      </c>
      <c r="BR531">
        <f t="shared" si="296"/>
        <v>1.8594200000000001</v>
      </c>
      <c r="BT531" s="1">
        <v>45261</v>
      </c>
      <c r="BU531">
        <v>3.96</v>
      </c>
      <c r="BV531">
        <f t="shared" si="297"/>
        <v>3.9599999999999996E-2</v>
      </c>
      <c r="BX531" s="1">
        <v>45261</v>
      </c>
      <c r="BY531">
        <v>4.0039999999999996</v>
      </c>
      <c r="BZ531">
        <f t="shared" si="298"/>
        <v>4.0039999999999992E-2</v>
      </c>
      <c r="CB531" s="1">
        <v>45280</v>
      </c>
      <c r="CC531">
        <v>3.5310000000000001</v>
      </c>
      <c r="CD531">
        <f t="shared" si="299"/>
        <v>3.5310000000000001E-2</v>
      </c>
      <c r="CG531" s="1"/>
      <c r="CJ531" s="1"/>
      <c r="CL531" s="1"/>
      <c r="CM531" s="1"/>
      <c r="CP531" s="1"/>
      <c r="CS531" s="1"/>
      <c r="CV531" s="1"/>
      <c r="CY531" s="1"/>
      <c r="DB531" s="1"/>
    </row>
    <row r="532" spans="1:106" x14ac:dyDescent="0.3">
      <c r="A532" s="21">
        <f t="shared" si="300"/>
        <v>46555</v>
      </c>
      <c r="B532" s="18">
        <f t="shared" si="277"/>
        <v>112.421875</v>
      </c>
      <c r="C532">
        <f t="shared" si="272"/>
        <v>115</v>
      </c>
      <c r="D532">
        <f t="shared" ca="1" si="282"/>
        <v>-1.5194444444444444</v>
      </c>
      <c r="E532">
        <f ca="1">IF(currency="USD",'Future et co'!F532,IF(currency="EUR",'Future et co'!G532,FALSE))</f>
        <v>3.6070000000000005E-2</v>
      </c>
      <c r="F532">
        <f t="shared" ca="1" si="283"/>
        <v>3.6070000000000005E-2</v>
      </c>
      <c r="G532">
        <f t="shared" ca="1" si="284"/>
        <v>2.0569999999999998E-2</v>
      </c>
      <c r="I532" s="21">
        <f t="shared" si="301"/>
        <v>45680</v>
      </c>
      <c r="J532" s="18">
        <f t="shared" si="278"/>
        <v>0</v>
      </c>
      <c r="K532">
        <f t="shared" si="276"/>
        <v>0</v>
      </c>
      <c r="L532">
        <f t="shared" ca="1" si="285"/>
        <v>0.91111111111111109</v>
      </c>
      <c r="M532">
        <f t="shared" ca="1" si="279"/>
        <v>4.4549999999999999E-2</v>
      </c>
      <c r="O532" s="21">
        <f t="shared" si="302"/>
        <v>45680</v>
      </c>
      <c r="P532" s="18">
        <f t="shared" si="280"/>
        <v>0</v>
      </c>
      <c r="Q532">
        <f t="shared" si="286"/>
        <v>0</v>
      </c>
      <c r="R532">
        <f t="shared" ca="1" si="287"/>
        <v>0.91111111111111109</v>
      </c>
      <c r="S532">
        <f t="shared" ca="1" si="281"/>
        <v>4.4549999999999999E-2</v>
      </c>
      <c r="U532" s="21">
        <f t="shared" si="288"/>
        <v>46450</v>
      </c>
      <c r="V532" s="18">
        <f t="shared" si="289"/>
        <v>3.6070000000000002</v>
      </c>
      <c r="W532">
        <f t="shared" si="273"/>
        <v>3.6070000000000005E-2</v>
      </c>
      <c r="Y532" s="21">
        <f t="shared" si="303"/>
        <v>46450</v>
      </c>
      <c r="Z532" s="18">
        <f t="shared" si="290"/>
        <v>3.548</v>
      </c>
      <c r="AA532">
        <f t="shared" si="274"/>
        <v>3.5479999999999998E-2</v>
      </c>
      <c r="AC532" s="21">
        <f t="shared" si="304"/>
        <v>46310</v>
      </c>
      <c r="AD532" s="18">
        <f t="shared" si="291"/>
        <v>3.7282999999999999</v>
      </c>
      <c r="AE532">
        <f t="shared" si="275"/>
        <v>3.7282999999999997E-2</v>
      </c>
      <c r="AH532" s="21"/>
      <c r="AI532" s="18"/>
      <c r="AJ532" s="18"/>
      <c r="AL532" s="21"/>
      <c r="AM532" s="18"/>
      <c r="AN532" s="18"/>
      <c r="AP532" s="21"/>
      <c r="AQ532" s="18"/>
      <c r="AR532" s="18"/>
      <c r="AU532" s="1">
        <v>45279</v>
      </c>
      <c r="AV532">
        <v>5.3247999999999998</v>
      </c>
      <c r="AW532">
        <f t="shared" si="292"/>
        <v>5.3247999999999997E-2</v>
      </c>
      <c r="AY532" s="1">
        <v>45279</v>
      </c>
      <c r="AZ532">
        <v>5.1816000000000004</v>
      </c>
      <c r="BA532">
        <f t="shared" si="293"/>
        <v>5.1816000000000001E-2</v>
      </c>
      <c r="BC532" s="1">
        <v>45279</v>
      </c>
      <c r="BD532">
        <v>5.1630000000000003</v>
      </c>
      <c r="BE532">
        <f t="shared" si="294"/>
        <v>5.1630000000000002E-2</v>
      </c>
      <c r="BG532" s="1">
        <v>45279</v>
      </c>
      <c r="BH532">
        <v>4.5030000000000001</v>
      </c>
      <c r="BI532">
        <f t="shared" si="295"/>
        <v>4.5030000000000001E-2</v>
      </c>
      <c r="BK532" s="1">
        <v>37396</v>
      </c>
      <c r="BL532">
        <v>1.7581177795384499</v>
      </c>
      <c r="BM532">
        <f t="shared" si="305"/>
        <v>1.7581177795384498E-2</v>
      </c>
      <c r="BP532" s="1">
        <v>45258</v>
      </c>
      <c r="BQ532">
        <v>184.8492</v>
      </c>
      <c r="BR532">
        <f t="shared" si="296"/>
        <v>1.848492</v>
      </c>
      <c r="BT532" s="1">
        <v>45260</v>
      </c>
      <c r="BU532">
        <v>3.964</v>
      </c>
      <c r="BV532">
        <f t="shared" si="297"/>
        <v>3.9640000000000002E-2</v>
      </c>
      <c r="BX532" s="1">
        <v>45260</v>
      </c>
      <c r="BY532">
        <v>4.0289999999999999</v>
      </c>
      <c r="BZ532">
        <f t="shared" si="298"/>
        <v>4.0289999999999999E-2</v>
      </c>
      <c r="CB532" s="1">
        <v>45279</v>
      </c>
      <c r="CC532">
        <v>3.5579999999999998</v>
      </c>
      <c r="CD532">
        <f t="shared" si="299"/>
        <v>3.5580000000000001E-2</v>
      </c>
      <c r="CG532" s="1"/>
      <c r="CJ532" s="1"/>
      <c r="CL532" s="1"/>
      <c r="CM532" s="1"/>
      <c r="CP532" s="1"/>
      <c r="CS532" s="1"/>
      <c r="CV532" s="1"/>
      <c r="CY532" s="1"/>
      <c r="DB532" s="1"/>
    </row>
    <row r="533" spans="1:106" x14ac:dyDescent="0.3">
      <c r="A533" s="21">
        <f t="shared" si="300"/>
        <v>46556</v>
      </c>
      <c r="B533" s="18">
        <f t="shared" si="277"/>
        <v>112.421875</v>
      </c>
      <c r="C533">
        <f t="shared" si="272"/>
        <v>115</v>
      </c>
      <c r="D533">
        <f t="shared" ca="1" si="282"/>
        <v>-1.5222222222222221</v>
      </c>
      <c r="E533">
        <f ca="1">IF(currency="USD",'Future et co'!F533,IF(currency="EUR",'Future et co'!G533,FALSE))</f>
        <v>3.6070000000000005E-2</v>
      </c>
      <c r="F533">
        <f t="shared" ca="1" si="283"/>
        <v>3.6070000000000005E-2</v>
      </c>
      <c r="G533">
        <f t="shared" ca="1" si="284"/>
        <v>2.0569999999999998E-2</v>
      </c>
      <c r="I533" s="21">
        <f t="shared" si="301"/>
        <v>45681</v>
      </c>
      <c r="J533" s="18">
        <f t="shared" si="278"/>
        <v>0</v>
      </c>
      <c r="K533">
        <f t="shared" si="276"/>
        <v>0</v>
      </c>
      <c r="L533">
        <f t="shared" ca="1" si="285"/>
        <v>0.90833333333333333</v>
      </c>
      <c r="M533">
        <f t="shared" ca="1" si="279"/>
        <v>4.4389999999999999E-2</v>
      </c>
      <c r="O533" s="21">
        <f t="shared" si="302"/>
        <v>45681</v>
      </c>
      <c r="P533" s="18">
        <f t="shared" si="280"/>
        <v>0</v>
      </c>
      <c r="Q533">
        <f t="shared" si="286"/>
        <v>0</v>
      </c>
      <c r="R533">
        <f t="shared" ca="1" si="287"/>
        <v>0.90833333333333333</v>
      </c>
      <c r="S533">
        <f t="shared" ca="1" si="281"/>
        <v>4.4389999999999999E-2</v>
      </c>
      <c r="U533" s="21">
        <f t="shared" si="288"/>
        <v>46451</v>
      </c>
      <c r="V533" s="18">
        <f t="shared" si="289"/>
        <v>3.6070000000000002</v>
      </c>
      <c r="W533">
        <f t="shared" si="273"/>
        <v>3.6070000000000005E-2</v>
      </c>
      <c r="Y533" s="21">
        <f t="shared" si="303"/>
        <v>46451</v>
      </c>
      <c r="Z533" s="18">
        <f t="shared" si="290"/>
        <v>3.548</v>
      </c>
      <c r="AA533">
        <f t="shared" si="274"/>
        <v>3.5479999999999998E-2</v>
      </c>
      <c r="AC533" s="21">
        <f t="shared" si="304"/>
        <v>46311</v>
      </c>
      <c r="AD533" s="18">
        <f t="shared" si="291"/>
        <v>3.7282999999999999</v>
      </c>
      <c r="AE533">
        <f t="shared" si="275"/>
        <v>3.7282999999999997E-2</v>
      </c>
      <c r="AH533" s="21"/>
      <c r="AI533" s="18"/>
      <c r="AJ533" s="18"/>
      <c r="AL533" s="21"/>
      <c r="AM533" s="18"/>
      <c r="AN533" s="18"/>
      <c r="AP533" s="21"/>
      <c r="AQ533" s="18"/>
      <c r="AR533" s="18"/>
      <c r="AU533" s="1">
        <v>45278</v>
      </c>
      <c r="AV533">
        <v>5.3274999999999997</v>
      </c>
      <c r="AW533">
        <f t="shared" si="292"/>
        <v>5.3274999999999996E-2</v>
      </c>
      <c r="AY533" s="1">
        <v>45278</v>
      </c>
      <c r="AZ533">
        <v>5.2050000000000001</v>
      </c>
      <c r="BA533">
        <f t="shared" si="293"/>
        <v>5.2049999999999999E-2</v>
      </c>
      <c r="BC533" s="1">
        <v>45278</v>
      </c>
      <c r="BD533">
        <v>5.194</v>
      </c>
      <c r="BE533">
        <f t="shared" si="294"/>
        <v>5.194E-2</v>
      </c>
      <c r="BG533" s="1">
        <v>45278</v>
      </c>
      <c r="BH533">
        <v>4.5270000000000001</v>
      </c>
      <c r="BI533">
        <f t="shared" si="295"/>
        <v>4.5270000000000005E-2</v>
      </c>
      <c r="BK533" s="1">
        <v>37397</v>
      </c>
      <c r="BL533">
        <v>1.77354907801648</v>
      </c>
      <c r="BM533">
        <f t="shared" si="305"/>
        <v>1.77354907801648E-2</v>
      </c>
      <c r="BP533" s="1">
        <v>45257</v>
      </c>
      <c r="BQ533">
        <v>183.99449999999999</v>
      </c>
      <c r="BR533">
        <f t="shared" si="296"/>
        <v>1.8399449999999999</v>
      </c>
      <c r="BT533" s="1">
        <v>45259</v>
      </c>
      <c r="BU533">
        <v>3.9750000000000001</v>
      </c>
      <c r="BV533">
        <f t="shared" si="297"/>
        <v>3.9750000000000001E-2</v>
      </c>
      <c r="BX533" s="1">
        <v>45259</v>
      </c>
      <c r="BY533">
        <v>4.05</v>
      </c>
      <c r="BZ533">
        <f t="shared" si="298"/>
        <v>4.0500000000000001E-2</v>
      </c>
      <c r="CB533" s="1">
        <v>45278</v>
      </c>
      <c r="CC533">
        <v>3.5720000000000001</v>
      </c>
      <c r="CD533">
        <f t="shared" si="299"/>
        <v>3.5720000000000002E-2</v>
      </c>
      <c r="CG533" s="1"/>
      <c r="CJ533" s="1"/>
      <c r="CL533" s="1"/>
      <c r="CM533" s="1"/>
      <c r="CP533" s="1"/>
      <c r="CS533" s="1"/>
      <c r="CV533" s="1"/>
      <c r="CY533" s="1"/>
      <c r="DB533" s="1"/>
    </row>
    <row r="534" spans="1:106" x14ac:dyDescent="0.3">
      <c r="A534" s="21">
        <f t="shared" si="300"/>
        <v>46559</v>
      </c>
      <c r="B534" s="18">
        <f t="shared" si="277"/>
        <v>112.421875</v>
      </c>
      <c r="C534">
        <f t="shared" si="272"/>
        <v>115</v>
      </c>
      <c r="D534">
        <f t="shared" ca="1" si="282"/>
        <v>-1.5305555555555554</v>
      </c>
      <c r="E534">
        <f ca="1">IF(currency="USD",'Future et co'!F534,IF(currency="EUR",'Future et co'!G534,FALSE))</f>
        <v>3.6070000000000005E-2</v>
      </c>
      <c r="F534">
        <f t="shared" ca="1" si="283"/>
        <v>3.6070000000000005E-2</v>
      </c>
      <c r="G534">
        <f t="shared" ca="1" si="284"/>
        <v>2.0569999999999998E-2</v>
      </c>
      <c r="I534" s="21">
        <f t="shared" si="301"/>
        <v>45684</v>
      </c>
      <c r="J534" s="18">
        <f t="shared" si="278"/>
        <v>0</v>
      </c>
      <c r="K534">
        <f t="shared" si="276"/>
        <v>0</v>
      </c>
      <c r="L534">
        <f t="shared" ca="1" si="285"/>
        <v>0.9</v>
      </c>
      <c r="M534">
        <f t="shared" ca="1" si="279"/>
        <v>4.3970000000000002E-2</v>
      </c>
      <c r="O534" s="21">
        <f t="shared" si="302"/>
        <v>45684</v>
      </c>
      <c r="P534" s="18">
        <f t="shared" si="280"/>
        <v>0</v>
      </c>
      <c r="Q534">
        <f t="shared" si="286"/>
        <v>0</v>
      </c>
      <c r="R534">
        <f t="shared" ca="1" si="287"/>
        <v>0.9</v>
      </c>
      <c r="S534">
        <f t="shared" ca="1" si="281"/>
        <v>4.3970000000000002E-2</v>
      </c>
      <c r="U534" s="21">
        <f t="shared" si="288"/>
        <v>46454</v>
      </c>
      <c r="V534" s="18">
        <f t="shared" si="289"/>
        <v>3.6070000000000002</v>
      </c>
      <c r="W534">
        <f t="shared" si="273"/>
        <v>3.6070000000000005E-2</v>
      </c>
      <c r="Y534" s="21">
        <f t="shared" si="303"/>
        <v>46454</v>
      </c>
      <c r="Z534" s="18">
        <f t="shared" si="290"/>
        <v>3.548</v>
      </c>
      <c r="AA534">
        <f t="shared" si="274"/>
        <v>3.5479999999999998E-2</v>
      </c>
      <c r="AC534" s="21">
        <f t="shared" si="304"/>
        <v>46314</v>
      </c>
      <c r="AD534" s="18">
        <f t="shared" si="291"/>
        <v>3.7282999999999999</v>
      </c>
      <c r="AE534">
        <f t="shared" si="275"/>
        <v>3.7282999999999997E-2</v>
      </c>
      <c r="AH534" s="21"/>
      <c r="AI534" s="18"/>
      <c r="AJ534" s="18"/>
      <c r="AL534" s="21"/>
      <c r="AM534" s="18"/>
      <c r="AN534" s="18"/>
      <c r="AP534" s="21"/>
      <c r="AQ534" s="18"/>
      <c r="AR534" s="18"/>
      <c r="AU534" s="1">
        <v>45275</v>
      </c>
      <c r="AV534">
        <v>5.3266999999999998</v>
      </c>
      <c r="AW534">
        <f t="shared" si="292"/>
        <v>5.3266999999999995E-2</v>
      </c>
      <c r="AY534" s="1">
        <v>45275</v>
      </c>
      <c r="AZ534">
        <v>5.2064000000000004</v>
      </c>
      <c r="BA534">
        <f t="shared" si="293"/>
        <v>5.2064000000000006E-2</v>
      </c>
      <c r="BC534" s="1">
        <v>45275</v>
      </c>
      <c r="BD534">
        <v>5.1959999999999997</v>
      </c>
      <c r="BE534">
        <f t="shared" si="294"/>
        <v>5.1959999999999999E-2</v>
      </c>
      <c r="BG534" s="1">
        <v>45275</v>
      </c>
      <c r="BH534">
        <v>4.4909999999999997</v>
      </c>
      <c r="BI534">
        <f t="shared" si="295"/>
        <v>4.4909999999999999E-2</v>
      </c>
      <c r="BK534" s="1">
        <v>37398</v>
      </c>
      <c r="BL534">
        <v>1.76695898542236</v>
      </c>
      <c r="BM534">
        <f t="shared" si="305"/>
        <v>1.7669589854223601E-2</v>
      </c>
      <c r="BP534" s="1">
        <v>45254</v>
      </c>
      <c r="BQ534">
        <v>182.5934</v>
      </c>
      <c r="BR534">
        <f t="shared" si="296"/>
        <v>1.8259339999999999</v>
      </c>
      <c r="BT534" s="1">
        <v>45258</v>
      </c>
      <c r="BU534">
        <v>3.9550000000000001</v>
      </c>
      <c r="BV534">
        <f t="shared" si="297"/>
        <v>3.9550000000000002E-2</v>
      </c>
      <c r="BX534" s="1">
        <v>45258</v>
      </c>
      <c r="BY534">
        <v>4.0259999999999998</v>
      </c>
      <c r="BZ534">
        <f t="shared" si="298"/>
        <v>4.0259999999999997E-2</v>
      </c>
      <c r="CB534" s="1">
        <v>45275</v>
      </c>
      <c r="CC534">
        <v>3.5339999999999998</v>
      </c>
      <c r="CD534">
        <f t="shared" si="299"/>
        <v>3.5339999999999996E-2</v>
      </c>
      <c r="CG534" s="1"/>
      <c r="CJ534" s="1"/>
      <c r="CL534" s="1"/>
      <c r="CM534" s="1"/>
      <c r="CP534" s="1"/>
      <c r="CS534" s="1"/>
      <c r="CV534" s="1"/>
      <c r="CY534" s="1"/>
      <c r="DB534" s="1"/>
    </row>
    <row r="535" spans="1:106" x14ac:dyDescent="0.3">
      <c r="A535" s="21">
        <f t="shared" si="300"/>
        <v>46560</v>
      </c>
      <c r="B535" s="18">
        <f t="shared" si="277"/>
        <v>112.421875</v>
      </c>
      <c r="C535">
        <f t="shared" si="272"/>
        <v>115</v>
      </c>
      <c r="D535">
        <f t="shared" ca="1" si="282"/>
        <v>-1.5333333333333334</v>
      </c>
      <c r="E535">
        <f ca="1">IF(currency="USD",'Future et co'!F535,IF(currency="EUR",'Future et co'!G535,FALSE))</f>
        <v>3.6070000000000005E-2</v>
      </c>
      <c r="F535">
        <f t="shared" ca="1" si="283"/>
        <v>3.6070000000000005E-2</v>
      </c>
      <c r="G535">
        <f t="shared" ca="1" si="284"/>
        <v>2.0569999999999998E-2</v>
      </c>
      <c r="I535" s="21">
        <f t="shared" si="301"/>
        <v>45685</v>
      </c>
      <c r="J535" s="18">
        <f t="shared" si="278"/>
        <v>0</v>
      </c>
      <c r="K535">
        <f t="shared" si="276"/>
        <v>0</v>
      </c>
      <c r="L535">
        <f t="shared" ca="1" si="285"/>
        <v>0.89722222222222225</v>
      </c>
      <c r="M535">
        <f t="shared" ca="1" si="279"/>
        <v>4.4029999999999993E-2</v>
      </c>
      <c r="O535" s="21">
        <f t="shared" si="302"/>
        <v>45685</v>
      </c>
      <c r="P535" s="18">
        <f t="shared" si="280"/>
        <v>0</v>
      </c>
      <c r="Q535">
        <f t="shared" si="286"/>
        <v>0</v>
      </c>
      <c r="R535">
        <f t="shared" ca="1" si="287"/>
        <v>0.89722222222222225</v>
      </c>
      <c r="S535">
        <f t="shared" ca="1" si="281"/>
        <v>4.4029999999999993E-2</v>
      </c>
      <c r="U535" s="21">
        <f t="shared" si="288"/>
        <v>46455</v>
      </c>
      <c r="V535" s="18">
        <f t="shared" si="289"/>
        <v>3.6070000000000002</v>
      </c>
      <c r="W535">
        <f t="shared" si="273"/>
        <v>3.6070000000000005E-2</v>
      </c>
      <c r="Y535" s="21">
        <f t="shared" si="303"/>
        <v>46455</v>
      </c>
      <c r="Z535" s="18">
        <f t="shared" si="290"/>
        <v>3.548</v>
      </c>
      <c r="AA535">
        <f t="shared" si="274"/>
        <v>3.5479999999999998E-2</v>
      </c>
      <c r="AC535" s="21">
        <f t="shared" si="304"/>
        <v>46315</v>
      </c>
      <c r="AD535" s="18">
        <f t="shared" si="291"/>
        <v>3.7282999999999999</v>
      </c>
      <c r="AE535">
        <f t="shared" si="275"/>
        <v>3.7282999999999997E-2</v>
      </c>
      <c r="AH535" s="21"/>
      <c r="AI535" s="18"/>
      <c r="AJ535" s="18"/>
      <c r="AL535" s="21"/>
      <c r="AM535" s="18"/>
      <c r="AN535" s="18"/>
      <c r="AP535" s="21"/>
      <c r="AQ535" s="18"/>
      <c r="AR535" s="18"/>
      <c r="AU535" s="1">
        <v>45274</v>
      </c>
      <c r="AV535">
        <v>5.3188000000000004</v>
      </c>
      <c r="AW535">
        <f t="shared" si="292"/>
        <v>5.3188000000000006E-2</v>
      </c>
      <c r="AY535" s="1">
        <v>45274</v>
      </c>
      <c r="AZ535">
        <v>5.1809000000000003</v>
      </c>
      <c r="BA535">
        <f t="shared" si="293"/>
        <v>5.1809000000000001E-2</v>
      </c>
      <c r="BC535" s="1">
        <v>45274</v>
      </c>
      <c r="BD535">
        <v>5.1580000000000004</v>
      </c>
      <c r="BE535">
        <f t="shared" si="294"/>
        <v>5.1580000000000001E-2</v>
      </c>
      <c r="BG535" s="1">
        <v>45274</v>
      </c>
      <c r="BH535">
        <v>4.4649000000000001</v>
      </c>
      <c r="BI535">
        <f t="shared" si="295"/>
        <v>4.4649000000000001E-2</v>
      </c>
      <c r="BK535" s="1">
        <v>37399</v>
      </c>
      <c r="BL535">
        <v>1.7393828232310999</v>
      </c>
      <c r="BM535">
        <f t="shared" si="305"/>
        <v>1.7393828232311E-2</v>
      </c>
      <c r="BP535" s="1">
        <v>45253</v>
      </c>
      <c r="BQ535">
        <v>182.95769999999999</v>
      </c>
      <c r="BR535">
        <f t="shared" si="296"/>
        <v>1.8295769999999998</v>
      </c>
      <c r="BT535" s="1">
        <v>45257</v>
      </c>
      <c r="BU535">
        <v>3.9510000000000001</v>
      </c>
      <c r="BV535">
        <f t="shared" si="297"/>
        <v>3.9510000000000003E-2</v>
      </c>
      <c r="BX535" s="1">
        <v>45257</v>
      </c>
      <c r="BY535">
        <v>4.05</v>
      </c>
      <c r="BZ535">
        <f t="shared" si="298"/>
        <v>4.0500000000000001E-2</v>
      </c>
      <c r="CB535" s="1">
        <v>45274</v>
      </c>
      <c r="CC535">
        <v>3.6110000000000002</v>
      </c>
      <c r="CD535">
        <f t="shared" si="299"/>
        <v>3.6110000000000003E-2</v>
      </c>
      <c r="CG535" s="1"/>
      <c r="CJ535" s="1"/>
      <c r="CL535" s="1"/>
      <c r="CM535" s="1"/>
      <c r="CP535" s="1"/>
      <c r="CS535" s="1"/>
      <c r="CV535" s="1"/>
      <c r="CY535" s="1"/>
      <c r="DB535" s="1"/>
    </row>
    <row r="536" spans="1:106" x14ac:dyDescent="0.3">
      <c r="A536" s="21">
        <f t="shared" si="300"/>
        <v>46561</v>
      </c>
      <c r="B536" s="18">
        <f t="shared" si="277"/>
        <v>112.421875</v>
      </c>
      <c r="C536">
        <f t="shared" si="272"/>
        <v>115</v>
      </c>
      <c r="D536">
        <f t="shared" ca="1" si="282"/>
        <v>-1.5361111111111112</v>
      </c>
      <c r="E536">
        <f ca="1">IF(currency="USD",'Future et co'!F536,IF(currency="EUR",'Future et co'!G536,FALSE))</f>
        <v>3.6070000000000005E-2</v>
      </c>
      <c r="F536">
        <f t="shared" ca="1" si="283"/>
        <v>3.6070000000000005E-2</v>
      </c>
      <c r="G536">
        <f t="shared" ca="1" si="284"/>
        <v>2.0569999999999998E-2</v>
      </c>
      <c r="I536" s="21">
        <f t="shared" si="301"/>
        <v>45686</v>
      </c>
      <c r="J536" s="18">
        <f t="shared" si="278"/>
        <v>0</v>
      </c>
      <c r="K536">
        <f t="shared" si="276"/>
        <v>0</v>
      </c>
      <c r="L536">
        <f t="shared" ca="1" si="285"/>
        <v>0.89444444444444449</v>
      </c>
      <c r="M536">
        <f t="shared" ca="1" si="279"/>
        <v>4.4260000000000001E-2</v>
      </c>
      <c r="O536" s="21">
        <f t="shared" si="302"/>
        <v>45686</v>
      </c>
      <c r="P536" s="18">
        <f t="shared" si="280"/>
        <v>0</v>
      </c>
      <c r="Q536">
        <f t="shared" si="286"/>
        <v>0</v>
      </c>
      <c r="R536">
        <f t="shared" ca="1" si="287"/>
        <v>0.89444444444444449</v>
      </c>
      <c r="S536">
        <f t="shared" ca="1" si="281"/>
        <v>4.4260000000000001E-2</v>
      </c>
      <c r="U536" s="21">
        <f t="shared" si="288"/>
        <v>46456</v>
      </c>
      <c r="V536" s="18">
        <f t="shared" si="289"/>
        <v>3.6070000000000002</v>
      </c>
      <c r="W536">
        <f t="shared" si="273"/>
        <v>3.6070000000000005E-2</v>
      </c>
      <c r="Y536" s="21">
        <f t="shared" si="303"/>
        <v>46456</v>
      </c>
      <c r="Z536" s="18">
        <f t="shared" si="290"/>
        <v>3.548</v>
      </c>
      <c r="AA536">
        <f t="shared" si="274"/>
        <v>3.5479999999999998E-2</v>
      </c>
      <c r="AC536" s="21">
        <f t="shared" si="304"/>
        <v>46316</v>
      </c>
      <c r="AD536" s="18">
        <f t="shared" si="291"/>
        <v>3.7282999999999999</v>
      </c>
      <c r="AE536">
        <f t="shared" si="275"/>
        <v>3.7282999999999997E-2</v>
      </c>
      <c r="AH536" s="21"/>
      <c r="AI536" s="18"/>
      <c r="AJ536" s="18"/>
      <c r="AL536" s="21"/>
      <c r="AM536" s="18"/>
      <c r="AN536" s="18"/>
      <c r="AP536" s="21"/>
      <c r="AQ536" s="18"/>
      <c r="AR536" s="18"/>
      <c r="AU536" s="1">
        <v>45273</v>
      </c>
      <c r="AV536">
        <v>5.3258000000000001</v>
      </c>
      <c r="AW536">
        <f t="shared" si="292"/>
        <v>5.3258E-2</v>
      </c>
      <c r="AY536" s="1">
        <v>45273</v>
      </c>
      <c r="AZ536">
        <v>5.1978999999999997</v>
      </c>
      <c r="BA536">
        <f t="shared" si="293"/>
        <v>5.1978999999999997E-2</v>
      </c>
      <c r="BC536" s="1">
        <v>45273</v>
      </c>
      <c r="BD536">
        <v>5.173</v>
      </c>
      <c r="BE536">
        <f t="shared" si="294"/>
        <v>5.1729999999999998E-2</v>
      </c>
      <c r="BG536" s="1">
        <v>45273</v>
      </c>
      <c r="BH536">
        <v>4.5119999999999996</v>
      </c>
      <c r="BI536">
        <f t="shared" si="295"/>
        <v>4.5119999999999993E-2</v>
      </c>
      <c r="BK536" s="1">
        <v>37400</v>
      </c>
      <c r="BL536">
        <v>1.7748621272641101</v>
      </c>
      <c r="BM536">
        <f t="shared" si="305"/>
        <v>1.77486212726411E-2</v>
      </c>
      <c r="BP536" s="1">
        <v>45252</v>
      </c>
      <c r="BQ536">
        <v>183.8544</v>
      </c>
      <c r="BR536">
        <f t="shared" si="296"/>
        <v>1.838544</v>
      </c>
      <c r="BT536" s="1">
        <v>45254</v>
      </c>
      <c r="BU536">
        <v>3.9350000000000001</v>
      </c>
      <c r="BV536">
        <f t="shared" si="297"/>
        <v>3.9350000000000003E-2</v>
      </c>
      <c r="BX536" s="1">
        <v>45254</v>
      </c>
      <c r="BY536">
        <v>4.0739999999999998</v>
      </c>
      <c r="BZ536">
        <f t="shared" si="298"/>
        <v>4.0739999999999998E-2</v>
      </c>
      <c r="CB536" s="1">
        <v>45273</v>
      </c>
      <c r="CC536">
        <v>3.5920000000000001</v>
      </c>
      <c r="CD536">
        <f t="shared" si="299"/>
        <v>3.5920000000000001E-2</v>
      </c>
      <c r="CG536" s="1"/>
      <c r="CJ536" s="1"/>
      <c r="CL536" s="1"/>
      <c r="CM536" s="1"/>
      <c r="CP536" s="1"/>
      <c r="CS536" s="1"/>
      <c r="CV536" s="1"/>
      <c r="CY536" s="1"/>
      <c r="DB536" s="1"/>
    </row>
    <row r="537" spans="1:106" x14ac:dyDescent="0.3">
      <c r="A537" s="21">
        <f t="shared" si="300"/>
        <v>46562</v>
      </c>
      <c r="B537" s="18">
        <f t="shared" si="277"/>
        <v>112.421875</v>
      </c>
      <c r="C537">
        <f t="shared" ref="C537:C600" si="306">CEILING(B537,$C$9)</f>
        <v>115</v>
      </c>
      <c r="D537">
        <f t="shared" ca="1" si="282"/>
        <v>-1.538888888888889</v>
      </c>
      <c r="E537">
        <f ca="1">IF(currency="USD",'Future et co'!F537,IF(currency="EUR",'Future et co'!G537,FALSE))</f>
        <v>3.6070000000000005E-2</v>
      </c>
      <c r="F537">
        <f t="shared" ca="1" si="283"/>
        <v>3.6070000000000005E-2</v>
      </c>
      <c r="G537">
        <f t="shared" ca="1" si="284"/>
        <v>2.0569999999999998E-2</v>
      </c>
      <c r="I537" s="21">
        <f t="shared" si="301"/>
        <v>45687</v>
      </c>
      <c r="J537" s="18">
        <f t="shared" si="278"/>
        <v>0</v>
      </c>
      <c r="K537">
        <f t="shared" si="276"/>
        <v>0</v>
      </c>
      <c r="L537">
        <f t="shared" ca="1" si="285"/>
        <v>0.89166666666666672</v>
      </c>
      <c r="M537">
        <f t="shared" ca="1" si="279"/>
        <v>4.4249999999999998E-2</v>
      </c>
      <c r="O537" s="21">
        <f t="shared" si="302"/>
        <v>45687</v>
      </c>
      <c r="P537" s="18">
        <f t="shared" si="280"/>
        <v>0</v>
      </c>
      <c r="Q537">
        <f t="shared" si="286"/>
        <v>0</v>
      </c>
      <c r="R537">
        <f t="shared" ca="1" si="287"/>
        <v>0.89166666666666672</v>
      </c>
      <c r="S537">
        <f t="shared" ca="1" si="281"/>
        <v>4.4249999999999998E-2</v>
      </c>
      <c r="U537" s="21">
        <f t="shared" si="288"/>
        <v>46457</v>
      </c>
      <c r="V537" s="18">
        <f t="shared" si="289"/>
        <v>3.6070000000000002</v>
      </c>
      <c r="W537">
        <f t="shared" si="273"/>
        <v>3.6070000000000005E-2</v>
      </c>
      <c r="Y537" s="21">
        <f t="shared" si="303"/>
        <v>46457</v>
      </c>
      <c r="Z537" s="18">
        <f t="shared" si="290"/>
        <v>3.548</v>
      </c>
      <c r="AA537">
        <f t="shared" si="274"/>
        <v>3.5479999999999998E-2</v>
      </c>
      <c r="AC537" s="21">
        <f t="shared" si="304"/>
        <v>46317</v>
      </c>
      <c r="AD537" s="18">
        <f t="shared" si="291"/>
        <v>3.7282999999999999</v>
      </c>
      <c r="AE537">
        <f t="shared" si="275"/>
        <v>3.7282999999999997E-2</v>
      </c>
      <c r="AH537" s="21"/>
      <c r="AI537" s="18"/>
      <c r="AJ537" s="18"/>
      <c r="AL537" s="21"/>
      <c r="AM537" s="18"/>
      <c r="AN537" s="18"/>
      <c r="AP537" s="21"/>
      <c r="AQ537" s="18"/>
      <c r="AR537" s="18"/>
      <c r="AU537" s="1">
        <v>45272</v>
      </c>
      <c r="AV537">
        <v>5.3381999999999996</v>
      </c>
      <c r="AW537">
        <f t="shared" si="292"/>
        <v>5.3381999999999999E-2</v>
      </c>
      <c r="AY537" s="1">
        <v>45272</v>
      </c>
      <c r="AZ537">
        <v>5.2820999999999998</v>
      </c>
      <c r="BA537">
        <f t="shared" si="293"/>
        <v>5.2821E-2</v>
      </c>
      <c r="BC537" s="1">
        <v>45272</v>
      </c>
      <c r="BD537">
        <v>5.3789999999999996</v>
      </c>
      <c r="BE537">
        <f t="shared" si="294"/>
        <v>5.3789999999999998E-2</v>
      </c>
      <c r="BG537" s="1">
        <v>45272</v>
      </c>
      <c r="BH537">
        <v>4.7670000000000003</v>
      </c>
      <c r="BI537">
        <f t="shared" si="295"/>
        <v>4.7670000000000004E-2</v>
      </c>
      <c r="BK537" s="1">
        <v>37403</v>
      </c>
      <c r="BL537">
        <v>1.7678497442427801</v>
      </c>
      <c r="BM537">
        <f t="shared" si="305"/>
        <v>1.7678497442427801E-2</v>
      </c>
      <c r="BP537" s="1">
        <v>45251</v>
      </c>
      <c r="BQ537">
        <v>183.91040000000001</v>
      </c>
      <c r="BR537">
        <f t="shared" si="296"/>
        <v>1.8391040000000001</v>
      </c>
      <c r="BT537" s="1">
        <v>45253</v>
      </c>
      <c r="BU537">
        <v>3.956</v>
      </c>
      <c r="BV537">
        <f t="shared" si="297"/>
        <v>3.9559999999999998E-2</v>
      </c>
      <c r="BX537" s="1">
        <v>45253</v>
      </c>
      <c r="BY537">
        <v>4.0620000000000003</v>
      </c>
      <c r="BZ537">
        <f t="shared" si="298"/>
        <v>4.0620000000000003E-2</v>
      </c>
      <c r="CB537" s="1">
        <v>45272</v>
      </c>
      <c r="CC537">
        <v>3.6829999999999998</v>
      </c>
      <c r="CD537">
        <f t="shared" si="299"/>
        <v>3.6830000000000002E-2</v>
      </c>
      <c r="CG537" s="1"/>
      <c r="CJ537" s="1"/>
      <c r="CL537" s="1"/>
      <c r="CM537" s="1"/>
      <c r="CP537" s="1"/>
      <c r="CS537" s="1"/>
      <c r="CV537" s="1"/>
      <c r="CY537" s="1"/>
      <c r="DB537" s="1"/>
    </row>
    <row r="538" spans="1:106" x14ac:dyDescent="0.3">
      <c r="A538" s="21">
        <f t="shared" si="300"/>
        <v>46563</v>
      </c>
      <c r="B538" s="18">
        <f t="shared" si="277"/>
        <v>112.421875</v>
      </c>
      <c r="C538">
        <f t="shared" si="306"/>
        <v>115</v>
      </c>
      <c r="D538">
        <f t="shared" ca="1" si="282"/>
        <v>-1.5416666666666667</v>
      </c>
      <c r="E538">
        <f ca="1">IF(currency="USD",'Future et co'!F538,IF(currency="EUR",'Future et co'!G538,FALSE))</f>
        <v>3.6070000000000005E-2</v>
      </c>
      <c r="F538">
        <f t="shared" ca="1" si="283"/>
        <v>3.6070000000000005E-2</v>
      </c>
      <c r="G538">
        <f t="shared" ca="1" si="284"/>
        <v>2.0569999999999998E-2</v>
      </c>
      <c r="I538" s="21">
        <f t="shared" si="301"/>
        <v>45688</v>
      </c>
      <c r="J538" s="18">
        <f t="shared" si="278"/>
        <v>0</v>
      </c>
      <c r="K538">
        <f t="shared" si="276"/>
        <v>0</v>
      </c>
      <c r="L538">
        <f t="shared" ca="1" si="285"/>
        <v>0.88888888888888884</v>
      </c>
      <c r="M538">
        <f t="shared" ca="1" si="279"/>
        <v>4.4269999999999997E-2</v>
      </c>
      <c r="O538" s="21">
        <f t="shared" si="302"/>
        <v>45688</v>
      </c>
      <c r="P538" s="18">
        <f t="shared" si="280"/>
        <v>0</v>
      </c>
      <c r="Q538">
        <f t="shared" si="286"/>
        <v>0</v>
      </c>
      <c r="R538">
        <f t="shared" ca="1" si="287"/>
        <v>0.88888888888888884</v>
      </c>
      <c r="S538">
        <f t="shared" ca="1" si="281"/>
        <v>4.4269999999999997E-2</v>
      </c>
      <c r="U538" s="21">
        <f t="shared" si="288"/>
        <v>46458</v>
      </c>
      <c r="V538" s="18">
        <f t="shared" si="289"/>
        <v>3.6070000000000002</v>
      </c>
      <c r="W538">
        <f t="shared" si="273"/>
        <v>3.6070000000000005E-2</v>
      </c>
      <c r="Y538" s="21">
        <f t="shared" si="303"/>
        <v>46458</v>
      </c>
      <c r="Z538" s="18">
        <f t="shared" si="290"/>
        <v>3.548</v>
      </c>
      <c r="AA538">
        <f t="shared" si="274"/>
        <v>3.5479999999999998E-2</v>
      </c>
      <c r="AC538" s="21">
        <f t="shared" si="304"/>
        <v>46318</v>
      </c>
      <c r="AD538" s="18">
        <f t="shared" si="291"/>
        <v>3.7282999999999999</v>
      </c>
      <c r="AE538">
        <f t="shared" si="275"/>
        <v>3.7282999999999997E-2</v>
      </c>
      <c r="AH538" s="21"/>
      <c r="AI538" s="18"/>
      <c r="AJ538" s="18"/>
      <c r="AL538" s="21"/>
      <c r="AM538" s="18"/>
      <c r="AN538" s="18"/>
      <c r="AP538" s="21"/>
      <c r="AQ538" s="18"/>
      <c r="AR538" s="18"/>
      <c r="AU538" s="1">
        <v>45271</v>
      </c>
      <c r="AV538">
        <v>5.3391999999999999</v>
      </c>
      <c r="AW538">
        <f t="shared" si="292"/>
        <v>5.3392000000000002E-2</v>
      </c>
      <c r="AY538" s="1">
        <v>45271</v>
      </c>
      <c r="AZ538">
        <v>5.2858000000000001</v>
      </c>
      <c r="BA538">
        <f t="shared" si="293"/>
        <v>5.2858000000000002E-2</v>
      </c>
      <c r="BC538" s="1">
        <v>45271</v>
      </c>
      <c r="BD538">
        <v>5.3739999999999997</v>
      </c>
      <c r="BE538">
        <f t="shared" si="294"/>
        <v>5.3739999999999996E-2</v>
      </c>
      <c r="BG538" s="1">
        <v>45271</v>
      </c>
      <c r="BH538">
        <v>4.766</v>
      </c>
      <c r="BI538">
        <f t="shared" si="295"/>
        <v>4.7660000000000001E-2</v>
      </c>
      <c r="BK538" s="1">
        <v>37404</v>
      </c>
      <c r="BL538">
        <v>1.77295193653128</v>
      </c>
      <c r="BM538">
        <f t="shared" si="305"/>
        <v>1.77295193653128E-2</v>
      </c>
      <c r="BP538" s="1">
        <v>45250</v>
      </c>
      <c r="BQ538">
        <v>183.09780000000001</v>
      </c>
      <c r="BR538">
        <f t="shared" si="296"/>
        <v>1.830978</v>
      </c>
      <c r="BT538" s="1">
        <v>45252</v>
      </c>
      <c r="BU538">
        <v>3.9620000000000002</v>
      </c>
      <c r="BV538">
        <f t="shared" si="297"/>
        <v>3.9620000000000002E-2</v>
      </c>
      <c r="BX538" s="1">
        <v>45252</v>
      </c>
      <c r="BY538">
        <v>4.0629999999999997</v>
      </c>
      <c r="BZ538">
        <f t="shared" si="298"/>
        <v>4.0629999999999999E-2</v>
      </c>
      <c r="CB538" s="1">
        <v>45271</v>
      </c>
      <c r="CC538">
        <v>3.6869999999999998</v>
      </c>
      <c r="CD538">
        <f t="shared" si="299"/>
        <v>3.687E-2</v>
      </c>
      <c r="CG538" s="1"/>
      <c r="CJ538" s="1"/>
      <c r="CL538" s="1"/>
      <c r="CM538" s="1"/>
      <c r="CP538" s="1"/>
      <c r="CS538" s="1"/>
      <c r="CV538" s="1"/>
      <c r="CY538" s="1"/>
      <c r="DB538" s="1"/>
    </row>
    <row r="539" spans="1:106" x14ac:dyDescent="0.3">
      <c r="A539" s="21">
        <f t="shared" si="300"/>
        <v>46566</v>
      </c>
      <c r="B539" s="18">
        <f t="shared" si="277"/>
        <v>112.421875</v>
      </c>
      <c r="C539">
        <f t="shared" si="306"/>
        <v>115</v>
      </c>
      <c r="D539">
        <f t="shared" ca="1" si="282"/>
        <v>-1.55</v>
      </c>
      <c r="E539">
        <f ca="1">IF(currency="USD",'Future et co'!F539,IF(currency="EUR",'Future et co'!G539,FALSE))</f>
        <v>3.6070000000000005E-2</v>
      </c>
      <c r="F539">
        <f t="shared" ca="1" si="283"/>
        <v>3.6070000000000005E-2</v>
      </c>
      <c r="G539">
        <f t="shared" ca="1" si="284"/>
        <v>2.0569999999999998E-2</v>
      </c>
      <c r="I539" s="21">
        <f t="shared" si="301"/>
        <v>45691</v>
      </c>
      <c r="J539" s="18">
        <f t="shared" si="278"/>
        <v>0</v>
      </c>
      <c r="K539">
        <f t="shared" si="276"/>
        <v>0</v>
      </c>
      <c r="L539">
        <f t="shared" ca="1" si="285"/>
        <v>0.88055555555555554</v>
      </c>
      <c r="M539">
        <f t="shared" ca="1" si="279"/>
        <v>4.4580000000000002E-2</v>
      </c>
      <c r="O539" s="21">
        <f t="shared" si="302"/>
        <v>45691</v>
      </c>
      <c r="P539" s="18">
        <f t="shared" si="280"/>
        <v>0</v>
      </c>
      <c r="Q539">
        <f t="shared" si="286"/>
        <v>0</v>
      </c>
      <c r="R539">
        <f t="shared" ca="1" si="287"/>
        <v>0.88055555555555554</v>
      </c>
      <c r="S539">
        <f t="shared" ca="1" si="281"/>
        <v>4.4580000000000002E-2</v>
      </c>
      <c r="U539" s="21">
        <f t="shared" si="288"/>
        <v>46461</v>
      </c>
      <c r="V539" s="18">
        <f t="shared" si="289"/>
        <v>3.6070000000000002</v>
      </c>
      <c r="W539">
        <f t="shared" si="273"/>
        <v>3.6070000000000005E-2</v>
      </c>
      <c r="Y539" s="21">
        <f t="shared" si="303"/>
        <v>46461</v>
      </c>
      <c r="Z539" s="18">
        <f t="shared" si="290"/>
        <v>3.548</v>
      </c>
      <c r="AA539">
        <f t="shared" si="274"/>
        <v>3.5479999999999998E-2</v>
      </c>
      <c r="AC539" s="21">
        <f t="shared" si="304"/>
        <v>46321</v>
      </c>
      <c r="AD539" s="18">
        <f t="shared" si="291"/>
        <v>3.7282999999999999</v>
      </c>
      <c r="AE539">
        <f t="shared" si="275"/>
        <v>3.7282999999999997E-2</v>
      </c>
      <c r="AH539" s="21"/>
      <c r="AI539" s="18"/>
      <c r="AJ539" s="18"/>
      <c r="AL539" s="21"/>
      <c r="AM539" s="18"/>
      <c r="AN539" s="18"/>
      <c r="AP539" s="21"/>
      <c r="AQ539" s="18"/>
      <c r="AR539" s="18"/>
      <c r="AU539" s="1">
        <v>45268</v>
      </c>
      <c r="AV539">
        <v>5.3380000000000001</v>
      </c>
      <c r="AW539">
        <f t="shared" si="292"/>
        <v>5.3380000000000004E-2</v>
      </c>
      <c r="AY539" s="1">
        <v>45268</v>
      </c>
      <c r="AZ539">
        <v>5.2840999999999996</v>
      </c>
      <c r="BA539">
        <f t="shared" si="293"/>
        <v>5.2840999999999999E-2</v>
      </c>
      <c r="BC539" s="1">
        <v>45268</v>
      </c>
      <c r="BD539">
        <v>5.3680000000000003</v>
      </c>
      <c r="BE539">
        <f t="shared" si="294"/>
        <v>5.3680000000000005E-2</v>
      </c>
      <c r="BG539" s="1">
        <v>45268</v>
      </c>
      <c r="BH539">
        <v>4.7809999999999997</v>
      </c>
      <c r="BI539">
        <f t="shared" si="295"/>
        <v>4.7809999999999998E-2</v>
      </c>
      <c r="BK539" s="1">
        <v>37405</v>
      </c>
      <c r="BL539">
        <v>1.79079521262492</v>
      </c>
      <c r="BM539">
        <f t="shared" si="305"/>
        <v>1.79079521262492E-2</v>
      </c>
      <c r="BP539" s="1">
        <v>45247</v>
      </c>
      <c r="BQ539">
        <v>183.60220000000001</v>
      </c>
      <c r="BR539">
        <f t="shared" si="296"/>
        <v>1.836022</v>
      </c>
      <c r="BT539" s="1">
        <v>45251</v>
      </c>
      <c r="BU539">
        <v>3.9729999999999999</v>
      </c>
      <c r="BV539">
        <f t="shared" si="297"/>
        <v>3.9730000000000001E-2</v>
      </c>
      <c r="BX539" s="1">
        <v>45251</v>
      </c>
      <c r="BY539">
        <v>4.07</v>
      </c>
      <c r="BZ539">
        <f t="shared" si="298"/>
        <v>4.07E-2</v>
      </c>
      <c r="CB539" s="1">
        <v>45268</v>
      </c>
      <c r="CC539">
        <v>3.6669999999999998</v>
      </c>
      <c r="CD539">
        <f t="shared" si="299"/>
        <v>3.6670000000000001E-2</v>
      </c>
      <c r="CG539" s="1"/>
      <c r="CJ539" s="1"/>
      <c r="CL539" s="1"/>
      <c r="CM539" s="1"/>
      <c r="CP539" s="1"/>
      <c r="CS539" s="1"/>
      <c r="CV539" s="1"/>
      <c r="CY539" s="1"/>
      <c r="DB539" s="1"/>
    </row>
    <row r="540" spans="1:106" x14ac:dyDescent="0.3">
      <c r="A540" s="21">
        <f t="shared" si="300"/>
        <v>46567</v>
      </c>
      <c r="B540" s="18">
        <f t="shared" si="277"/>
        <v>112.421875</v>
      </c>
      <c r="C540">
        <f t="shared" si="306"/>
        <v>115</v>
      </c>
      <c r="D540">
        <f t="shared" ca="1" si="282"/>
        <v>-1.5527777777777778</v>
      </c>
      <c r="E540">
        <f ca="1">IF(currency="USD",'Future et co'!F540,IF(currency="EUR",'Future et co'!G540,FALSE))</f>
        <v>3.6070000000000005E-2</v>
      </c>
      <c r="F540">
        <f t="shared" ca="1" si="283"/>
        <v>3.6070000000000005E-2</v>
      </c>
      <c r="G540">
        <f t="shared" ca="1" si="284"/>
        <v>2.0569999999999998E-2</v>
      </c>
      <c r="I540" s="21">
        <f t="shared" si="301"/>
        <v>45692</v>
      </c>
      <c r="J540" s="18">
        <f t="shared" si="278"/>
        <v>0</v>
      </c>
      <c r="K540">
        <f t="shared" si="276"/>
        <v>0</v>
      </c>
      <c r="L540">
        <f t="shared" ca="1" si="285"/>
        <v>0.87777777777777777</v>
      </c>
      <c r="M540">
        <f t="shared" ca="1" si="279"/>
        <v>4.4429999999999997E-2</v>
      </c>
      <c r="O540" s="21">
        <f t="shared" si="302"/>
        <v>45692</v>
      </c>
      <c r="P540" s="18">
        <f t="shared" si="280"/>
        <v>0</v>
      </c>
      <c r="Q540">
        <f t="shared" si="286"/>
        <v>0</v>
      </c>
      <c r="R540">
        <f t="shared" ca="1" si="287"/>
        <v>0.87777777777777777</v>
      </c>
      <c r="S540">
        <f t="shared" ca="1" si="281"/>
        <v>4.4429999999999997E-2</v>
      </c>
      <c r="U540" s="21">
        <f t="shared" si="288"/>
        <v>46462</v>
      </c>
      <c r="V540" s="18">
        <f t="shared" si="289"/>
        <v>3.6070000000000002</v>
      </c>
      <c r="W540">
        <f t="shared" si="273"/>
        <v>3.6070000000000005E-2</v>
      </c>
      <c r="Y540" s="21">
        <f t="shared" si="303"/>
        <v>46462</v>
      </c>
      <c r="Z540" s="18">
        <f t="shared" si="290"/>
        <v>3.548</v>
      </c>
      <c r="AA540">
        <f t="shared" si="274"/>
        <v>3.5479999999999998E-2</v>
      </c>
      <c r="AC540" s="21">
        <f t="shared" si="304"/>
        <v>46322</v>
      </c>
      <c r="AD540" s="18">
        <f t="shared" si="291"/>
        <v>3.7282999999999999</v>
      </c>
      <c r="AE540">
        <f t="shared" si="275"/>
        <v>3.7282999999999997E-2</v>
      </c>
      <c r="AH540" s="21"/>
      <c r="AI540" s="18"/>
      <c r="AJ540" s="18"/>
      <c r="AL540" s="21"/>
      <c r="AM540" s="18"/>
      <c r="AN540" s="18"/>
      <c r="AP540" s="21"/>
      <c r="AQ540" s="18"/>
      <c r="AR540" s="18"/>
      <c r="AU540" s="1">
        <v>45267</v>
      </c>
      <c r="AV540">
        <v>5.3243999999999998</v>
      </c>
      <c r="AW540">
        <f t="shared" si="292"/>
        <v>5.3244E-2</v>
      </c>
      <c r="AY540" s="1">
        <v>45267</v>
      </c>
      <c r="AZ540">
        <v>5.2430000000000003</v>
      </c>
      <c r="BA540">
        <f t="shared" si="293"/>
        <v>5.2430000000000004E-2</v>
      </c>
      <c r="BC540" s="1">
        <v>45267</v>
      </c>
      <c r="BD540">
        <v>5.2880000000000003</v>
      </c>
      <c r="BE540">
        <f t="shared" si="294"/>
        <v>5.2880000000000003E-2</v>
      </c>
      <c r="BG540" s="1">
        <v>45267</v>
      </c>
      <c r="BH540">
        <v>4.633</v>
      </c>
      <c r="BI540">
        <f t="shared" si="295"/>
        <v>4.6330000000000003E-2</v>
      </c>
      <c r="BK540" s="1">
        <v>37406</v>
      </c>
      <c r="BL540">
        <v>1.80093311039524</v>
      </c>
      <c r="BM540">
        <f t="shared" si="305"/>
        <v>1.8009331103952399E-2</v>
      </c>
      <c r="BP540" s="1">
        <v>45246</v>
      </c>
      <c r="BQ540">
        <v>183.82640000000001</v>
      </c>
      <c r="BR540">
        <f t="shared" si="296"/>
        <v>1.8382640000000001</v>
      </c>
      <c r="BT540" s="1">
        <v>45250</v>
      </c>
      <c r="BU540">
        <v>3.9620000000000002</v>
      </c>
      <c r="BV540">
        <f t="shared" si="297"/>
        <v>3.9620000000000002E-2</v>
      </c>
      <c r="BX540" s="1">
        <v>45250</v>
      </c>
      <c r="BY540">
        <v>4.0579999999999998</v>
      </c>
      <c r="BZ540">
        <f t="shared" si="298"/>
        <v>4.0579999999999998E-2</v>
      </c>
      <c r="CB540" s="1">
        <v>45267</v>
      </c>
      <c r="CC540">
        <v>3.6349999999999998</v>
      </c>
      <c r="CD540">
        <f t="shared" si="299"/>
        <v>3.635E-2</v>
      </c>
      <c r="CG540" s="1"/>
      <c r="CJ540" s="1"/>
      <c r="CL540" s="1"/>
      <c r="CM540" s="1"/>
      <c r="CP540" s="1"/>
      <c r="CS540" s="1"/>
      <c r="CV540" s="1"/>
      <c r="CY540" s="1"/>
      <c r="DB540" s="1"/>
    </row>
    <row r="541" spans="1:106" x14ac:dyDescent="0.3">
      <c r="A541" s="21">
        <f t="shared" si="300"/>
        <v>46568</v>
      </c>
      <c r="B541" s="18">
        <f t="shared" si="277"/>
        <v>112.421875</v>
      </c>
      <c r="C541">
        <f t="shared" si="306"/>
        <v>115</v>
      </c>
      <c r="D541">
        <f t="shared" ca="1" si="282"/>
        <v>-1.5555555555555556</v>
      </c>
      <c r="E541">
        <f ca="1">IF(currency="USD",'Future et co'!F541,IF(currency="EUR",'Future et co'!G541,FALSE))</f>
        <v>3.6070000000000005E-2</v>
      </c>
      <c r="F541">
        <f t="shared" ca="1" si="283"/>
        <v>3.6070000000000005E-2</v>
      </c>
      <c r="G541">
        <f t="shared" ca="1" si="284"/>
        <v>2.0569999999999998E-2</v>
      </c>
      <c r="I541" s="21">
        <f t="shared" si="301"/>
        <v>45693</v>
      </c>
      <c r="J541" s="18">
        <f t="shared" si="278"/>
        <v>0</v>
      </c>
      <c r="K541">
        <f t="shared" si="276"/>
        <v>0</v>
      </c>
      <c r="L541">
        <f t="shared" ca="1" si="285"/>
        <v>0.875</v>
      </c>
      <c r="M541">
        <f t="shared" ca="1" si="279"/>
        <v>4.428E-2</v>
      </c>
      <c r="O541" s="21">
        <f t="shared" si="302"/>
        <v>45693</v>
      </c>
      <c r="P541" s="18">
        <f t="shared" si="280"/>
        <v>0</v>
      </c>
      <c r="Q541">
        <f t="shared" si="286"/>
        <v>0</v>
      </c>
      <c r="R541">
        <f t="shared" ca="1" si="287"/>
        <v>0.875</v>
      </c>
      <c r="S541">
        <f t="shared" ca="1" si="281"/>
        <v>4.428E-2</v>
      </c>
      <c r="U541" s="21">
        <f t="shared" si="288"/>
        <v>46463</v>
      </c>
      <c r="V541" s="18">
        <f t="shared" si="289"/>
        <v>3.6070000000000002</v>
      </c>
      <c r="W541">
        <f t="shared" si="273"/>
        <v>3.6070000000000005E-2</v>
      </c>
      <c r="Y541" s="21">
        <f t="shared" si="303"/>
        <v>46463</v>
      </c>
      <c r="Z541" s="18">
        <f t="shared" si="290"/>
        <v>3.548</v>
      </c>
      <c r="AA541">
        <f t="shared" si="274"/>
        <v>3.5479999999999998E-2</v>
      </c>
      <c r="AC541" s="21">
        <f t="shared" si="304"/>
        <v>46323</v>
      </c>
      <c r="AD541" s="18">
        <f t="shared" si="291"/>
        <v>3.7282999999999999</v>
      </c>
      <c r="AE541">
        <f t="shared" si="275"/>
        <v>3.7282999999999997E-2</v>
      </c>
      <c r="AH541" s="21"/>
      <c r="AI541" s="18"/>
      <c r="AJ541" s="18"/>
      <c r="AL541" s="21"/>
      <c r="AM541" s="18"/>
      <c r="AN541" s="18"/>
      <c r="AP541" s="21"/>
      <c r="AQ541" s="18"/>
      <c r="AR541" s="18"/>
      <c r="AU541" s="1">
        <v>45266</v>
      </c>
      <c r="AV541">
        <v>5.3291000000000004</v>
      </c>
      <c r="AW541">
        <f t="shared" si="292"/>
        <v>5.3291000000000005E-2</v>
      </c>
      <c r="AY541" s="1">
        <v>45266</v>
      </c>
      <c r="AZ541">
        <v>5.2530000000000001</v>
      </c>
      <c r="BA541">
        <f t="shared" si="293"/>
        <v>5.253E-2</v>
      </c>
      <c r="BC541" s="1">
        <v>45266</v>
      </c>
      <c r="BD541">
        <v>5.3140000000000001</v>
      </c>
      <c r="BE541">
        <f t="shared" si="294"/>
        <v>5.314E-2</v>
      </c>
      <c r="BG541" s="1">
        <v>45266</v>
      </c>
      <c r="BH541">
        <v>4.6740000000000004</v>
      </c>
      <c r="BI541">
        <f t="shared" si="295"/>
        <v>4.6740000000000004E-2</v>
      </c>
      <c r="BK541" s="1">
        <v>37407</v>
      </c>
      <c r="BL541">
        <v>1.79012333281823</v>
      </c>
      <c r="BM541">
        <f t="shared" si="305"/>
        <v>1.79012333281823E-2</v>
      </c>
      <c r="BP541" s="1">
        <v>45245</v>
      </c>
      <c r="BQ541">
        <v>183.04179999999999</v>
      </c>
      <c r="BR541">
        <f t="shared" si="296"/>
        <v>1.8304179999999999</v>
      </c>
      <c r="BT541" s="1">
        <v>45247</v>
      </c>
      <c r="BU541">
        <v>3.984</v>
      </c>
      <c r="BV541">
        <f t="shared" si="297"/>
        <v>3.984E-2</v>
      </c>
      <c r="BX541" s="1">
        <v>45247</v>
      </c>
      <c r="BY541">
        <v>4.0640000000000001</v>
      </c>
      <c r="BZ541">
        <f t="shared" si="298"/>
        <v>4.0640000000000003E-2</v>
      </c>
      <c r="CB541" s="1">
        <v>45266</v>
      </c>
      <c r="CC541">
        <v>3.6429999999999998</v>
      </c>
      <c r="CD541">
        <f t="shared" si="299"/>
        <v>3.6429999999999997E-2</v>
      </c>
      <c r="CG541" s="1"/>
      <c r="CJ541" s="1"/>
      <c r="CL541" s="1"/>
      <c r="CM541" s="1"/>
      <c r="CP541" s="1"/>
      <c r="CS541" s="1"/>
      <c r="CV541" s="1"/>
      <c r="CY541" s="1"/>
      <c r="DB541" s="1"/>
    </row>
    <row r="542" spans="1:106" x14ac:dyDescent="0.3">
      <c r="A542" s="21">
        <f t="shared" si="300"/>
        <v>46569</v>
      </c>
      <c r="B542" s="18">
        <f t="shared" si="277"/>
        <v>112.421875</v>
      </c>
      <c r="C542">
        <f t="shared" si="306"/>
        <v>115</v>
      </c>
      <c r="D542">
        <f t="shared" ca="1" si="282"/>
        <v>-1.5583333333333333</v>
      </c>
      <c r="E542">
        <f ca="1">IF(currency="USD",'Future et co'!F542,IF(currency="EUR",'Future et co'!G542,FALSE))</f>
        <v>3.6070000000000005E-2</v>
      </c>
      <c r="F542">
        <f t="shared" ca="1" si="283"/>
        <v>3.6070000000000005E-2</v>
      </c>
      <c r="G542">
        <f t="shared" ca="1" si="284"/>
        <v>2.0569999999999998E-2</v>
      </c>
      <c r="I542" s="21">
        <f t="shared" si="301"/>
        <v>45694</v>
      </c>
      <c r="J542" s="18">
        <f t="shared" si="278"/>
        <v>0</v>
      </c>
      <c r="K542">
        <f t="shared" si="276"/>
        <v>0</v>
      </c>
      <c r="L542">
        <f t="shared" ca="1" si="285"/>
        <v>0.87222222222222223</v>
      </c>
      <c r="M542">
        <f t="shared" ca="1" si="279"/>
        <v>4.4379999999999996E-2</v>
      </c>
      <c r="O542" s="21">
        <f t="shared" si="302"/>
        <v>45694</v>
      </c>
      <c r="P542" s="18">
        <f t="shared" si="280"/>
        <v>0</v>
      </c>
      <c r="Q542">
        <f t="shared" si="286"/>
        <v>0</v>
      </c>
      <c r="R542">
        <f t="shared" ca="1" si="287"/>
        <v>0.87222222222222223</v>
      </c>
      <c r="S542">
        <f t="shared" ca="1" si="281"/>
        <v>4.4379999999999996E-2</v>
      </c>
      <c r="U542" s="21">
        <f t="shared" si="288"/>
        <v>46464</v>
      </c>
      <c r="V542" s="18">
        <f t="shared" si="289"/>
        <v>3.6070000000000002</v>
      </c>
      <c r="W542">
        <f t="shared" si="273"/>
        <v>3.6070000000000005E-2</v>
      </c>
      <c r="Y542" s="21">
        <f t="shared" si="303"/>
        <v>46464</v>
      </c>
      <c r="Z542" s="18">
        <f t="shared" si="290"/>
        <v>3.548</v>
      </c>
      <c r="AA542">
        <f t="shared" si="274"/>
        <v>3.5479999999999998E-2</v>
      </c>
      <c r="AC542" s="21">
        <f t="shared" si="304"/>
        <v>46324</v>
      </c>
      <c r="AD542" s="18">
        <f t="shared" si="291"/>
        <v>3.7282999999999999</v>
      </c>
      <c r="AE542">
        <f t="shared" si="275"/>
        <v>3.7282999999999997E-2</v>
      </c>
      <c r="AH542" s="21"/>
      <c r="AI542" s="18"/>
      <c r="AJ542" s="18"/>
      <c r="AL542" s="21"/>
      <c r="AM542" s="18"/>
      <c r="AN542" s="18"/>
      <c r="AP542" s="21"/>
      <c r="AQ542" s="18"/>
      <c r="AR542" s="18"/>
      <c r="AU542" s="1">
        <v>45265</v>
      </c>
      <c r="AV542">
        <v>5.3297999999999996</v>
      </c>
      <c r="AW542">
        <f t="shared" si="292"/>
        <v>5.3297999999999998E-2</v>
      </c>
      <c r="AY542" s="1">
        <v>45265</v>
      </c>
      <c r="AZ542">
        <v>5.2477999999999998</v>
      </c>
      <c r="BA542">
        <f t="shared" si="293"/>
        <v>5.2477999999999997E-2</v>
      </c>
      <c r="BC542" s="1">
        <v>45265</v>
      </c>
      <c r="BD542">
        <v>5.2930000000000001</v>
      </c>
      <c r="BE542">
        <f t="shared" si="294"/>
        <v>5.2930000000000005E-2</v>
      </c>
      <c r="BG542" s="1">
        <v>45265</v>
      </c>
      <c r="BH542">
        <v>4.6399999999999997</v>
      </c>
      <c r="BI542">
        <f t="shared" si="295"/>
        <v>4.6399999999999997E-2</v>
      </c>
      <c r="BK542" s="1">
        <v>37410</v>
      </c>
      <c r="BL542">
        <v>1.8348759017385201</v>
      </c>
      <c r="BM542">
        <f t="shared" si="305"/>
        <v>1.83487590173852E-2</v>
      </c>
      <c r="BP542" s="1">
        <v>45244</v>
      </c>
      <c r="BQ542">
        <v>183.37799999999999</v>
      </c>
      <c r="BR542">
        <f t="shared" si="296"/>
        <v>1.83378</v>
      </c>
      <c r="BT542" s="1">
        <v>45246</v>
      </c>
      <c r="BU542">
        <v>4.0019999999999998</v>
      </c>
      <c r="BV542">
        <f t="shared" si="297"/>
        <v>4.002E-2</v>
      </c>
      <c r="BX542" s="1">
        <v>45246</v>
      </c>
      <c r="BY542">
        <v>4.0709999999999997</v>
      </c>
      <c r="BZ542">
        <f t="shared" si="298"/>
        <v>4.0709999999999996E-2</v>
      </c>
      <c r="CB542" s="1">
        <v>45265</v>
      </c>
      <c r="CC542">
        <v>3.6379999999999999</v>
      </c>
      <c r="CD542">
        <f t="shared" si="299"/>
        <v>3.6379999999999996E-2</v>
      </c>
      <c r="CG542" s="1"/>
      <c r="CJ542" s="1"/>
      <c r="CL542" s="1"/>
      <c r="CM542" s="1"/>
      <c r="CP542" s="1"/>
      <c r="CS542" s="1"/>
      <c r="CV542" s="1"/>
      <c r="CY542" s="1"/>
      <c r="DB542" s="1"/>
    </row>
    <row r="543" spans="1:106" x14ac:dyDescent="0.3">
      <c r="A543" s="21">
        <f t="shared" si="300"/>
        <v>46570</v>
      </c>
      <c r="B543" s="18">
        <f t="shared" si="277"/>
        <v>112.421875</v>
      </c>
      <c r="C543">
        <f t="shared" si="306"/>
        <v>115</v>
      </c>
      <c r="D543">
        <f t="shared" ca="1" si="282"/>
        <v>-1.5611111111111111</v>
      </c>
      <c r="E543">
        <f ca="1">IF(currency="USD",'Future et co'!F543,IF(currency="EUR",'Future et co'!G543,FALSE))</f>
        <v>3.6070000000000005E-2</v>
      </c>
      <c r="F543">
        <f t="shared" ca="1" si="283"/>
        <v>3.6070000000000005E-2</v>
      </c>
      <c r="G543">
        <f t="shared" ca="1" si="284"/>
        <v>2.0569999999999998E-2</v>
      </c>
      <c r="I543" s="21">
        <f t="shared" si="301"/>
        <v>45695</v>
      </c>
      <c r="J543" s="18">
        <f t="shared" si="278"/>
        <v>0</v>
      </c>
      <c r="K543">
        <f t="shared" si="276"/>
        <v>0</v>
      </c>
      <c r="L543">
        <f t="shared" ca="1" si="285"/>
        <v>0.86944444444444446</v>
      </c>
      <c r="M543">
        <f t="shared" ca="1" si="279"/>
        <v>4.4930000000000005E-2</v>
      </c>
      <c r="O543" s="21">
        <f t="shared" si="302"/>
        <v>45695</v>
      </c>
      <c r="P543" s="18">
        <f t="shared" si="280"/>
        <v>0</v>
      </c>
      <c r="Q543">
        <f t="shared" si="286"/>
        <v>0</v>
      </c>
      <c r="R543">
        <f t="shared" ca="1" si="287"/>
        <v>0.86944444444444446</v>
      </c>
      <c r="S543">
        <f t="shared" ca="1" si="281"/>
        <v>4.4930000000000005E-2</v>
      </c>
      <c r="U543" s="21">
        <f t="shared" si="288"/>
        <v>46465</v>
      </c>
      <c r="V543" s="18">
        <f t="shared" si="289"/>
        <v>3.6070000000000002</v>
      </c>
      <c r="W543">
        <f t="shared" si="273"/>
        <v>3.6070000000000005E-2</v>
      </c>
      <c r="Y543" s="21">
        <f t="shared" si="303"/>
        <v>46465</v>
      </c>
      <c r="Z543" s="18">
        <f t="shared" si="290"/>
        <v>3.548</v>
      </c>
      <c r="AA543">
        <f t="shared" si="274"/>
        <v>3.5479999999999998E-2</v>
      </c>
      <c r="AC543" s="21">
        <f t="shared" si="304"/>
        <v>46325</v>
      </c>
      <c r="AD543" s="18">
        <f t="shared" si="291"/>
        <v>3.7282999999999999</v>
      </c>
      <c r="AE543">
        <f t="shared" si="275"/>
        <v>3.7282999999999997E-2</v>
      </c>
      <c r="AH543" s="21"/>
      <c r="AI543" s="18"/>
      <c r="AJ543" s="18"/>
      <c r="AL543" s="21"/>
      <c r="AM543" s="18"/>
      <c r="AN543" s="18"/>
      <c r="AP543" s="21"/>
      <c r="AQ543" s="18"/>
      <c r="AR543" s="18"/>
      <c r="AU543" s="1">
        <v>45264</v>
      </c>
      <c r="AV543">
        <v>5.3315999999999999</v>
      </c>
      <c r="AW543">
        <f t="shared" si="292"/>
        <v>5.3316000000000002E-2</v>
      </c>
      <c r="AY543" s="1">
        <v>45264</v>
      </c>
      <c r="AZ543">
        <v>5.2667000000000002</v>
      </c>
      <c r="BA543">
        <f t="shared" si="293"/>
        <v>5.2666999999999999E-2</v>
      </c>
      <c r="BC543" s="1">
        <v>45264</v>
      </c>
      <c r="BD543">
        <v>5.3049999999999997</v>
      </c>
      <c r="BE543">
        <f t="shared" si="294"/>
        <v>5.305E-2</v>
      </c>
      <c r="BG543" s="1">
        <v>45264</v>
      </c>
      <c r="BH543">
        <v>4.6769999999999996</v>
      </c>
      <c r="BI543">
        <f t="shared" si="295"/>
        <v>4.6769999999999999E-2</v>
      </c>
      <c r="BK543" s="1">
        <v>37411</v>
      </c>
      <c r="BL543">
        <v>1.83969668273005</v>
      </c>
      <c r="BM543">
        <f t="shared" si="305"/>
        <v>1.83969668273005E-2</v>
      </c>
      <c r="BP543" s="1">
        <v>45243</v>
      </c>
      <c r="BQ543">
        <v>181.64070000000001</v>
      </c>
      <c r="BR543">
        <f t="shared" si="296"/>
        <v>1.8164070000000001</v>
      </c>
      <c r="BT543" s="1">
        <v>45245</v>
      </c>
      <c r="BU543">
        <v>3.9940000000000002</v>
      </c>
      <c r="BV543">
        <f t="shared" si="297"/>
        <v>3.9940000000000003E-2</v>
      </c>
      <c r="BX543" s="1">
        <v>45245</v>
      </c>
      <c r="BY543">
        <v>4.0759999999999996</v>
      </c>
      <c r="BZ543">
        <f t="shared" si="298"/>
        <v>4.0759999999999998E-2</v>
      </c>
      <c r="CB543" s="1">
        <v>45264</v>
      </c>
      <c r="CC543">
        <v>3.6829999999999998</v>
      </c>
      <c r="CD543">
        <f t="shared" si="299"/>
        <v>3.6830000000000002E-2</v>
      </c>
      <c r="CG543" s="1"/>
      <c r="CJ543" s="1"/>
      <c r="CL543" s="1"/>
      <c r="CM543" s="1"/>
      <c r="CP543" s="1"/>
      <c r="CS543" s="1"/>
      <c r="CV543" s="1"/>
      <c r="CY543" s="1"/>
      <c r="DB543" s="1"/>
    </row>
    <row r="544" spans="1:106" x14ac:dyDescent="0.3">
      <c r="A544" s="21">
        <f t="shared" si="300"/>
        <v>46573</v>
      </c>
      <c r="B544" s="18">
        <f t="shared" si="277"/>
        <v>112.421875</v>
      </c>
      <c r="C544">
        <f t="shared" si="306"/>
        <v>115</v>
      </c>
      <c r="D544">
        <f t="shared" ca="1" si="282"/>
        <v>-1.5694444444444444</v>
      </c>
      <c r="E544">
        <f ca="1">IF(currency="USD",'Future et co'!F544,IF(currency="EUR",'Future et co'!G544,FALSE))</f>
        <v>3.6070000000000005E-2</v>
      </c>
      <c r="F544">
        <f t="shared" ca="1" si="283"/>
        <v>3.6070000000000005E-2</v>
      </c>
      <c r="G544">
        <f t="shared" ca="1" si="284"/>
        <v>2.0569999999999998E-2</v>
      </c>
      <c r="I544" s="21">
        <f t="shared" si="301"/>
        <v>45698</v>
      </c>
      <c r="J544" s="18">
        <f t="shared" si="278"/>
        <v>0</v>
      </c>
      <c r="K544">
        <f t="shared" si="276"/>
        <v>0</v>
      </c>
      <c r="L544">
        <f t="shared" ca="1" si="285"/>
        <v>0.86111111111111116</v>
      </c>
      <c r="M544">
        <f t="shared" ca="1" si="279"/>
        <v>4.487E-2</v>
      </c>
      <c r="O544" s="21">
        <f t="shared" si="302"/>
        <v>45698</v>
      </c>
      <c r="P544" s="18">
        <f t="shared" si="280"/>
        <v>0</v>
      </c>
      <c r="Q544">
        <f t="shared" si="286"/>
        <v>0</v>
      </c>
      <c r="R544">
        <f t="shared" ca="1" si="287"/>
        <v>0.86111111111111116</v>
      </c>
      <c r="S544">
        <f t="shared" ca="1" si="281"/>
        <v>4.487E-2</v>
      </c>
      <c r="U544" s="21">
        <f t="shared" si="288"/>
        <v>46468</v>
      </c>
      <c r="V544" s="18">
        <f t="shared" si="289"/>
        <v>3.6070000000000002</v>
      </c>
      <c r="W544">
        <f t="shared" si="273"/>
        <v>3.6070000000000005E-2</v>
      </c>
      <c r="Y544" s="21">
        <f t="shared" si="303"/>
        <v>46468</v>
      </c>
      <c r="Z544" s="18">
        <f t="shared" si="290"/>
        <v>3.548</v>
      </c>
      <c r="AA544">
        <f t="shared" si="274"/>
        <v>3.5479999999999998E-2</v>
      </c>
      <c r="AC544" s="21">
        <f t="shared" si="304"/>
        <v>46328</v>
      </c>
      <c r="AD544" s="18">
        <f t="shared" si="291"/>
        <v>3.7282999999999999</v>
      </c>
      <c r="AE544">
        <f t="shared" si="275"/>
        <v>3.7282999999999997E-2</v>
      </c>
      <c r="AH544" s="21"/>
      <c r="AI544" s="18"/>
      <c r="AJ544" s="18"/>
      <c r="AL544" s="21"/>
      <c r="AM544" s="18"/>
      <c r="AN544" s="18"/>
      <c r="AP544" s="21"/>
      <c r="AQ544" s="18"/>
      <c r="AR544" s="18"/>
      <c r="AU544" s="1">
        <v>45261</v>
      </c>
      <c r="AV544">
        <v>5.3440000000000003</v>
      </c>
      <c r="AW544">
        <f t="shared" si="292"/>
        <v>5.3440000000000001E-2</v>
      </c>
      <c r="AY544" s="1">
        <v>45261</v>
      </c>
      <c r="AZ544">
        <v>5.2510000000000003</v>
      </c>
      <c r="BA544">
        <f t="shared" si="293"/>
        <v>5.2510000000000001E-2</v>
      </c>
      <c r="BC544" s="1">
        <v>45261</v>
      </c>
      <c r="BD544">
        <v>5.2729999999999997</v>
      </c>
      <c r="BE544">
        <f t="shared" si="294"/>
        <v>5.2729999999999999E-2</v>
      </c>
      <c r="BG544" s="1">
        <v>45261</v>
      </c>
      <c r="BH544">
        <v>4.6319999999999997</v>
      </c>
      <c r="BI544">
        <f t="shared" si="295"/>
        <v>4.632E-2</v>
      </c>
      <c r="BK544" s="1">
        <v>37412</v>
      </c>
      <c r="BL544">
        <v>1.8225881461961999</v>
      </c>
      <c r="BM544">
        <f t="shared" si="305"/>
        <v>1.8225881461961999E-2</v>
      </c>
      <c r="BP544" s="1">
        <v>45240</v>
      </c>
      <c r="BQ544">
        <v>181.8929</v>
      </c>
      <c r="BR544">
        <f t="shared" si="296"/>
        <v>1.818929</v>
      </c>
      <c r="BT544" s="1">
        <v>45244</v>
      </c>
      <c r="BU544">
        <v>3.9969999999999999</v>
      </c>
      <c r="BV544">
        <f t="shared" si="297"/>
        <v>3.9969999999999999E-2</v>
      </c>
      <c r="BX544" s="1">
        <v>45244</v>
      </c>
      <c r="BY544">
        <v>4.0970000000000004</v>
      </c>
      <c r="BZ544">
        <f t="shared" si="298"/>
        <v>4.0970000000000006E-2</v>
      </c>
      <c r="CB544" s="1">
        <v>45261</v>
      </c>
      <c r="CC544">
        <v>3.706</v>
      </c>
      <c r="CD544">
        <f t="shared" si="299"/>
        <v>3.7060000000000003E-2</v>
      </c>
      <c r="CG544" s="1"/>
      <c r="CJ544" s="1"/>
      <c r="CL544" s="1"/>
      <c r="CM544" s="1"/>
      <c r="CP544" s="1"/>
      <c r="CS544" s="1"/>
      <c r="CV544" s="1"/>
      <c r="CY544" s="1"/>
      <c r="DB544" s="1"/>
    </row>
    <row r="545" spans="1:106" x14ac:dyDescent="0.3">
      <c r="A545" s="21">
        <f t="shared" si="300"/>
        <v>46574</v>
      </c>
      <c r="B545" s="18">
        <f t="shared" si="277"/>
        <v>112.421875</v>
      </c>
      <c r="C545">
        <f t="shared" si="306"/>
        <v>115</v>
      </c>
      <c r="D545">
        <f t="shared" ca="1" si="282"/>
        <v>-1.5722222222222222</v>
      </c>
      <c r="E545">
        <f ca="1">IF(currency="USD",'Future et co'!F545,IF(currency="EUR",'Future et co'!G545,FALSE))</f>
        <v>3.6070000000000005E-2</v>
      </c>
      <c r="F545">
        <f t="shared" ca="1" si="283"/>
        <v>3.6070000000000005E-2</v>
      </c>
      <c r="G545">
        <f t="shared" ca="1" si="284"/>
        <v>2.0569999999999998E-2</v>
      </c>
      <c r="I545" s="21">
        <f t="shared" si="301"/>
        <v>45699</v>
      </c>
      <c r="J545" s="18">
        <f t="shared" si="278"/>
        <v>0</v>
      </c>
      <c r="K545">
        <f t="shared" si="276"/>
        <v>0</v>
      </c>
      <c r="L545">
        <f t="shared" ca="1" si="285"/>
        <v>0.85833333333333328</v>
      </c>
      <c r="M545">
        <f t="shared" ca="1" si="279"/>
        <v>4.4999999999999998E-2</v>
      </c>
      <c r="O545" s="21">
        <f t="shared" si="302"/>
        <v>45699</v>
      </c>
      <c r="P545" s="18">
        <f t="shared" si="280"/>
        <v>0</v>
      </c>
      <c r="Q545">
        <f t="shared" si="286"/>
        <v>0</v>
      </c>
      <c r="R545">
        <f t="shared" ca="1" si="287"/>
        <v>0.85833333333333328</v>
      </c>
      <c r="S545">
        <f t="shared" ca="1" si="281"/>
        <v>4.4999999999999998E-2</v>
      </c>
      <c r="U545" s="1"/>
      <c r="W545" t="str">
        <f t="shared" ref="W545:W608" si="307">IF(U545="","",V545/100)</f>
        <v/>
      </c>
      <c r="Y545" s="1"/>
      <c r="AA545">
        <f t="shared" ref="AA545:AA608" si="308">Z545/100</f>
        <v>0</v>
      </c>
      <c r="AC545" s="1"/>
      <c r="AE545">
        <f t="shared" ref="AE545:AE608" si="309">AD545/100</f>
        <v>0</v>
      </c>
      <c r="AH545" s="21"/>
      <c r="AI545" s="18"/>
      <c r="AJ545" s="18"/>
      <c r="AL545" s="21"/>
      <c r="AM545" s="18"/>
      <c r="AN545" s="18"/>
      <c r="AP545" s="21"/>
      <c r="AQ545" s="18"/>
      <c r="AR545" s="18"/>
      <c r="AU545" s="1">
        <v>45260</v>
      </c>
      <c r="AV545">
        <v>5.3418999999999999</v>
      </c>
      <c r="AW545">
        <f t="shared" si="292"/>
        <v>5.3419000000000001E-2</v>
      </c>
      <c r="AY545" s="1">
        <v>45260</v>
      </c>
      <c r="AZ545">
        <v>5.2983000000000002</v>
      </c>
      <c r="BA545">
        <f t="shared" si="293"/>
        <v>5.2983000000000002E-2</v>
      </c>
      <c r="BC545" s="1">
        <v>45260</v>
      </c>
      <c r="BD545">
        <v>5.3710000000000004</v>
      </c>
      <c r="BE545">
        <f t="shared" si="294"/>
        <v>5.3710000000000008E-2</v>
      </c>
      <c r="BG545" s="1">
        <v>45260</v>
      </c>
      <c r="BH545">
        <v>4.766</v>
      </c>
      <c r="BI545">
        <f t="shared" si="295"/>
        <v>4.7660000000000001E-2</v>
      </c>
      <c r="BK545" s="1">
        <v>37413</v>
      </c>
      <c r="BL545">
        <v>1.86875743228108</v>
      </c>
      <c r="BM545">
        <f t="shared" si="305"/>
        <v>1.8687574322810801E-2</v>
      </c>
      <c r="BP545" s="1">
        <v>45239</v>
      </c>
      <c r="BQ545">
        <v>182.76159999999999</v>
      </c>
      <c r="BR545">
        <f t="shared" si="296"/>
        <v>1.8276159999999999</v>
      </c>
      <c r="BT545" s="1">
        <v>45243</v>
      </c>
      <c r="BU545">
        <v>4.0019999999999998</v>
      </c>
      <c r="BV545">
        <f t="shared" si="297"/>
        <v>4.002E-2</v>
      </c>
      <c r="BX545" s="1">
        <v>45243</v>
      </c>
      <c r="BY545">
        <v>4.085</v>
      </c>
      <c r="BZ545">
        <f t="shared" si="298"/>
        <v>4.0849999999999997E-2</v>
      </c>
      <c r="CB545" s="1">
        <v>45260</v>
      </c>
      <c r="CC545">
        <v>3.827</v>
      </c>
      <c r="CD545">
        <f t="shared" si="299"/>
        <v>3.8269999999999998E-2</v>
      </c>
      <c r="CG545" s="1"/>
      <c r="CJ545" s="1"/>
      <c r="CL545" s="1"/>
      <c r="CM545" s="1"/>
      <c r="CP545" s="1"/>
      <c r="CS545" s="1"/>
      <c r="CV545" s="1"/>
      <c r="CY545" s="1"/>
      <c r="DB545" s="1"/>
    </row>
    <row r="546" spans="1:106" x14ac:dyDescent="0.3">
      <c r="A546" s="21">
        <f t="shared" si="300"/>
        <v>46575</v>
      </c>
      <c r="B546" s="18">
        <f t="shared" si="277"/>
        <v>112.421875</v>
      </c>
      <c r="C546">
        <f t="shared" si="306"/>
        <v>115</v>
      </c>
      <c r="D546">
        <f t="shared" ca="1" si="282"/>
        <v>-1.575</v>
      </c>
      <c r="E546">
        <f ca="1">IF(currency="USD",'Future et co'!F546,IF(currency="EUR",'Future et co'!G546,FALSE))</f>
        <v>3.6070000000000005E-2</v>
      </c>
      <c r="F546">
        <f t="shared" ca="1" si="283"/>
        <v>3.6070000000000005E-2</v>
      </c>
      <c r="G546">
        <f t="shared" ca="1" si="284"/>
        <v>2.0569999999999998E-2</v>
      </c>
      <c r="I546" s="21">
        <f t="shared" si="301"/>
        <v>45700</v>
      </c>
      <c r="J546" s="18">
        <f t="shared" si="278"/>
        <v>0</v>
      </c>
      <c r="K546">
        <f t="shared" si="276"/>
        <v>0</v>
      </c>
      <c r="L546">
        <f t="shared" ca="1" si="285"/>
        <v>0.85555555555555551</v>
      </c>
      <c r="M546">
        <f t="shared" ca="1" si="279"/>
        <v>4.555E-2</v>
      </c>
      <c r="O546" s="21">
        <f t="shared" si="302"/>
        <v>45700</v>
      </c>
      <c r="P546" s="18">
        <f t="shared" si="280"/>
        <v>0</v>
      </c>
      <c r="Q546">
        <f t="shared" si="286"/>
        <v>0</v>
      </c>
      <c r="R546">
        <f t="shared" ca="1" si="287"/>
        <v>0.85555555555555551</v>
      </c>
      <c r="S546">
        <f t="shared" ca="1" si="281"/>
        <v>4.555E-2</v>
      </c>
      <c r="U546" s="1"/>
      <c r="W546" t="str">
        <f t="shared" si="307"/>
        <v/>
      </c>
      <c r="Y546" s="1"/>
      <c r="AA546">
        <f t="shared" si="308"/>
        <v>0</v>
      </c>
      <c r="AC546" s="1"/>
      <c r="AE546">
        <f t="shared" si="309"/>
        <v>0</v>
      </c>
      <c r="AH546" s="21"/>
      <c r="AI546" s="18"/>
      <c r="AJ546" s="18"/>
      <c r="AL546" s="21"/>
      <c r="AM546" s="18"/>
      <c r="AN546" s="18"/>
      <c r="AP546" s="21"/>
      <c r="AQ546" s="18"/>
      <c r="AR546" s="18"/>
      <c r="AU546" s="1">
        <v>45259</v>
      </c>
      <c r="AV546">
        <v>5.343</v>
      </c>
      <c r="AW546">
        <f t="shared" si="292"/>
        <v>5.3429999999999998E-2</v>
      </c>
      <c r="AY546" s="1">
        <v>45259</v>
      </c>
      <c r="AZ546">
        <v>5.2957999999999998</v>
      </c>
      <c r="BA546">
        <f t="shared" si="293"/>
        <v>5.2957999999999998E-2</v>
      </c>
      <c r="BC546" s="1">
        <v>45259</v>
      </c>
      <c r="BD546">
        <v>5.3650000000000002</v>
      </c>
      <c r="BE546">
        <f t="shared" si="294"/>
        <v>5.3650000000000003E-2</v>
      </c>
      <c r="BG546" s="1">
        <v>45259</v>
      </c>
      <c r="BH546">
        <v>4.7640000000000002</v>
      </c>
      <c r="BI546">
        <f t="shared" si="295"/>
        <v>4.7640000000000002E-2</v>
      </c>
      <c r="BK546" s="1">
        <v>37414</v>
      </c>
      <c r="BL546">
        <v>1.8616285190836399</v>
      </c>
      <c r="BM546">
        <f t="shared" si="305"/>
        <v>1.8616285190836399E-2</v>
      </c>
      <c r="BP546" s="1">
        <v>45238</v>
      </c>
      <c r="BQ546">
        <v>183.1679</v>
      </c>
      <c r="BR546">
        <f t="shared" si="296"/>
        <v>1.8316790000000001</v>
      </c>
      <c r="BT546" s="1">
        <v>45240</v>
      </c>
      <c r="BU546">
        <v>3.992</v>
      </c>
      <c r="BV546">
        <f t="shared" si="297"/>
        <v>3.9919999999999997E-2</v>
      </c>
      <c r="BX546" s="1">
        <v>45240</v>
      </c>
      <c r="BY546">
        <v>4.0739999999999998</v>
      </c>
      <c r="BZ546">
        <f t="shared" si="298"/>
        <v>4.0739999999999998E-2</v>
      </c>
      <c r="CB546" s="1">
        <v>45259</v>
      </c>
      <c r="CC546">
        <v>3.8570000000000002</v>
      </c>
      <c r="CD546">
        <f t="shared" si="299"/>
        <v>3.857E-2</v>
      </c>
      <c r="CG546" s="1"/>
      <c r="CJ546" s="1"/>
      <c r="CL546" s="1"/>
      <c r="CM546" s="1"/>
      <c r="CP546" s="1"/>
      <c r="CS546" s="1"/>
      <c r="CV546" s="1"/>
      <c r="CY546" s="1"/>
      <c r="DB546" s="1"/>
    </row>
    <row r="547" spans="1:106" x14ac:dyDescent="0.3">
      <c r="A547" s="21">
        <f t="shared" si="300"/>
        <v>46576</v>
      </c>
      <c r="B547" s="18">
        <f t="shared" si="277"/>
        <v>112.421875</v>
      </c>
      <c r="C547">
        <f t="shared" si="306"/>
        <v>115</v>
      </c>
      <c r="D547">
        <f t="shared" ca="1" si="282"/>
        <v>-1.5777777777777777</v>
      </c>
      <c r="E547">
        <f ca="1">IF(currency="USD",'Future et co'!F547,IF(currency="EUR",'Future et co'!G547,FALSE))</f>
        <v>3.6070000000000005E-2</v>
      </c>
      <c r="F547">
        <f t="shared" ca="1" si="283"/>
        <v>3.6070000000000005E-2</v>
      </c>
      <c r="G547">
        <f t="shared" ca="1" si="284"/>
        <v>2.0569999999999998E-2</v>
      </c>
      <c r="I547" s="21">
        <f t="shared" si="301"/>
        <v>45701</v>
      </c>
      <c r="J547" s="18">
        <f t="shared" si="278"/>
        <v>0</v>
      </c>
      <c r="K547">
        <f t="shared" si="276"/>
        <v>0</v>
      </c>
      <c r="L547">
        <f t="shared" ca="1" si="285"/>
        <v>0.85277777777777775</v>
      </c>
      <c r="M547">
        <f t="shared" ca="1" si="279"/>
        <v>4.5250000000000005E-2</v>
      </c>
      <c r="O547" s="21">
        <f t="shared" si="302"/>
        <v>45701</v>
      </c>
      <c r="P547" s="18">
        <f t="shared" si="280"/>
        <v>0</v>
      </c>
      <c r="Q547">
        <f t="shared" si="286"/>
        <v>0</v>
      </c>
      <c r="R547">
        <f t="shared" ca="1" si="287"/>
        <v>0.85277777777777775</v>
      </c>
      <c r="S547">
        <f t="shared" ca="1" si="281"/>
        <v>4.5250000000000005E-2</v>
      </c>
      <c r="U547" s="1"/>
      <c r="W547" t="str">
        <f t="shared" si="307"/>
        <v/>
      </c>
      <c r="Y547" s="1"/>
      <c r="AA547">
        <f t="shared" si="308"/>
        <v>0</v>
      </c>
      <c r="AC547" s="1"/>
      <c r="AE547">
        <f t="shared" si="309"/>
        <v>0</v>
      </c>
      <c r="AH547" s="21"/>
      <c r="AI547" s="18"/>
      <c r="AJ547" s="18"/>
      <c r="AL547" s="21"/>
      <c r="AM547" s="18"/>
      <c r="AN547" s="18"/>
      <c r="AP547" s="21"/>
      <c r="AQ547" s="18"/>
      <c r="AR547" s="18"/>
      <c r="AU547" s="1">
        <v>45258</v>
      </c>
      <c r="AV547">
        <v>5.3497000000000003</v>
      </c>
      <c r="AW547">
        <f t="shared" si="292"/>
        <v>5.3497000000000003E-2</v>
      </c>
      <c r="AY547" s="1">
        <v>45258</v>
      </c>
      <c r="AZ547">
        <v>5.3311000000000002</v>
      </c>
      <c r="BA547">
        <f t="shared" si="293"/>
        <v>5.3311000000000004E-2</v>
      </c>
      <c r="BC547" s="1">
        <v>45258</v>
      </c>
      <c r="BD547">
        <v>5.45</v>
      </c>
      <c r="BE547">
        <f t="shared" si="294"/>
        <v>5.45E-2</v>
      </c>
      <c r="BG547" s="1">
        <v>45258</v>
      </c>
      <c r="BH547">
        <v>4.8390000000000004</v>
      </c>
      <c r="BI547">
        <f t="shared" si="295"/>
        <v>4.8390000000000002E-2</v>
      </c>
      <c r="BK547" s="1">
        <v>37415</v>
      </c>
      <c r="BL547">
        <v>1.8616285190836399</v>
      </c>
      <c r="BM547">
        <f t="shared" si="305"/>
        <v>1.8616285190836399E-2</v>
      </c>
      <c r="BP547" s="1">
        <v>45237</v>
      </c>
      <c r="BQ547">
        <v>182.60749999999999</v>
      </c>
      <c r="BR547">
        <f t="shared" si="296"/>
        <v>1.8260749999999999</v>
      </c>
      <c r="BT547" s="1">
        <v>45239</v>
      </c>
      <c r="BU547">
        <v>3.9870000000000001</v>
      </c>
      <c r="BV547">
        <f t="shared" si="297"/>
        <v>3.9870000000000003E-2</v>
      </c>
      <c r="BX547" s="1">
        <v>45239</v>
      </c>
      <c r="BY547">
        <v>4.0549999999999997</v>
      </c>
      <c r="BZ547">
        <f t="shared" si="298"/>
        <v>4.0549999999999996E-2</v>
      </c>
      <c r="CB547" s="1">
        <v>45258</v>
      </c>
      <c r="CC547">
        <v>3.8959999999999999</v>
      </c>
      <c r="CD547">
        <f t="shared" si="299"/>
        <v>3.8960000000000002E-2</v>
      </c>
      <c r="CG547" s="1"/>
      <c r="CJ547" s="1"/>
      <c r="CL547" s="1"/>
      <c r="CM547" s="1"/>
      <c r="CP547" s="1"/>
      <c r="CS547" s="1"/>
      <c r="CV547" s="1"/>
      <c r="CY547" s="1"/>
      <c r="DB547" s="1"/>
    </row>
    <row r="548" spans="1:106" x14ac:dyDescent="0.3">
      <c r="A548" s="21">
        <f t="shared" si="300"/>
        <v>46577</v>
      </c>
      <c r="B548" s="18">
        <f t="shared" si="277"/>
        <v>112.421875</v>
      </c>
      <c r="C548">
        <f t="shared" si="306"/>
        <v>115</v>
      </c>
      <c r="D548">
        <f t="shared" ca="1" si="282"/>
        <v>-1.5805555555555555</v>
      </c>
      <c r="E548">
        <f ca="1">IF(currency="USD",'Future et co'!F548,IF(currency="EUR",'Future et co'!G548,FALSE))</f>
        <v>3.6070000000000005E-2</v>
      </c>
      <c r="F548">
        <f t="shared" ca="1" si="283"/>
        <v>3.6070000000000005E-2</v>
      </c>
      <c r="G548">
        <f t="shared" ca="1" si="284"/>
        <v>2.0569999999999998E-2</v>
      </c>
      <c r="I548" s="21">
        <f t="shared" si="301"/>
        <v>45702</v>
      </c>
      <c r="J548" s="18">
        <f t="shared" si="278"/>
        <v>0</v>
      </c>
      <c r="K548">
        <f t="shared" si="276"/>
        <v>0</v>
      </c>
      <c r="L548">
        <f t="shared" ca="1" si="285"/>
        <v>0.85</v>
      </c>
      <c r="M548">
        <f t="shared" ca="1" si="279"/>
        <v>4.4900000000000002E-2</v>
      </c>
      <c r="O548" s="21">
        <f t="shared" si="302"/>
        <v>45702</v>
      </c>
      <c r="P548" s="18">
        <f t="shared" si="280"/>
        <v>0</v>
      </c>
      <c r="Q548">
        <f t="shared" si="286"/>
        <v>0</v>
      </c>
      <c r="R548">
        <f t="shared" ca="1" si="287"/>
        <v>0.85</v>
      </c>
      <c r="S548">
        <f t="shared" ca="1" si="281"/>
        <v>4.4900000000000002E-2</v>
      </c>
      <c r="U548" s="1"/>
      <c r="W548" t="str">
        <f t="shared" si="307"/>
        <v/>
      </c>
      <c r="Y548" s="1"/>
      <c r="AA548">
        <f t="shared" si="308"/>
        <v>0</v>
      </c>
      <c r="AC548" s="1"/>
      <c r="AE548">
        <f t="shared" si="309"/>
        <v>0</v>
      </c>
      <c r="AH548" s="21"/>
      <c r="AI548" s="18"/>
      <c r="AJ548" s="18"/>
      <c r="AL548" s="21"/>
      <c r="AM548" s="18"/>
      <c r="AN548" s="18"/>
      <c r="AP548" s="21"/>
      <c r="AQ548" s="18"/>
      <c r="AR548" s="18"/>
      <c r="AU548" s="1">
        <v>45257</v>
      </c>
      <c r="AV548">
        <v>5.3578000000000001</v>
      </c>
      <c r="AW548">
        <f t="shared" si="292"/>
        <v>5.3578000000000001E-2</v>
      </c>
      <c r="AY548" s="1">
        <v>45257</v>
      </c>
      <c r="AZ548">
        <v>5.3596000000000004</v>
      </c>
      <c r="BA548">
        <f t="shared" si="293"/>
        <v>5.3596000000000005E-2</v>
      </c>
      <c r="BC548" s="1">
        <v>45257</v>
      </c>
      <c r="BD548">
        <v>5.516</v>
      </c>
      <c r="BE548">
        <f t="shared" si="294"/>
        <v>5.5160000000000001E-2</v>
      </c>
      <c r="BG548" s="1">
        <v>45257</v>
      </c>
      <c r="BH548">
        <v>4.9450000000000003</v>
      </c>
      <c r="BI548">
        <f t="shared" si="295"/>
        <v>4.9450000000000001E-2</v>
      </c>
      <c r="BK548" s="1">
        <v>37417</v>
      </c>
      <c r="BL548">
        <v>1.85362940434907</v>
      </c>
      <c r="BM548">
        <f t="shared" si="305"/>
        <v>1.8536294043490699E-2</v>
      </c>
      <c r="BP548" s="1">
        <v>45236</v>
      </c>
      <c r="BQ548">
        <v>181.69669999999999</v>
      </c>
      <c r="BR548">
        <f t="shared" si="296"/>
        <v>1.816967</v>
      </c>
      <c r="BT548" s="1">
        <v>45238</v>
      </c>
      <c r="BU548">
        <v>3.9729999999999999</v>
      </c>
      <c r="BV548">
        <f t="shared" si="297"/>
        <v>3.9730000000000001E-2</v>
      </c>
      <c r="BX548" s="1">
        <v>45238</v>
      </c>
      <c r="BY548">
        <v>4.0659999999999998</v>
      </c>
      <c r="BZ548">
        <f t="shared" si="298"/>
        <v>4.0660000000000002E-2</v>
      </c>
      <c r="CB548" s="1">
        <v>45257</v>
      </c>
      <c r="CC548">
        <v>3.9359999999999999</v>
      </c>
      <c r="CD548">
        <f t="shared" si="299"/>
        <v>3.9359999999999999E-2</v>
      </c>
      <c r="CG548" s="1"/>
      <c r="CJ548" s="1"/>
      <c r="CL548" s="1"/>
      <c r="CM548" s="1"/>
      <c r="CP548" s="1"/>
      <c r="CS548" s="1"/>
      <c r="CV548" s="1"/>
      <c r="CY548" s="1"/>
      <c r="DB548" s="1"/>
    </row>
    <row r="549" spans="1:106" x14ac:dyDescent="0.3">
      <c r="A549" s="21">
        <f t="shared" si="300"/>
        <v>46580</v>
      </c>
      <c r="B549" s="18">
        <f t="shared" si="277"/>
        <v>112.421875</v>
      </c>
      <c r="C549">
        <f t="shared" si="306"/>
        <v>115</v>
      </c>
      <c r="D549">
        <f t="shared" ca="1" si="282"/>
        <v>-1.5888888888888888</v>
      </c>
      <c r="E549">
        <f ca="1">IF(currency="USD",'Future et co'!F549,IF(currency="EUR",'Future et co'!G549,FALSE))</f>
        <v>3.6070000000000005E-2</v>
      </c>
      <c r="F549">
        <f t="shared" ca="1" si="283"/>
        <v>3.6070000000000005E-2</v>
      </c>
      <c r="G549">
        <f t="shared" ca="1" si="284"/>
        <v>2.0569999999999998E-2</v>
      </c>
      <c r="I549" s="21">
        <f t="shared" si="301"/>
        <v>45705</v>
      </c>
      <c r="J549" s="18">
        <f t="shared" si="278"/>
        <v>0</v>
      </c>
      <c r="K549">
        <f t="shared" si="276"/>
        <v>0</v>
      </c>
      <c r="L549">
        <f t="shared" ca="1" si="285"/>
        <v>0.84166666666666667</v>
      </c>
      <c r="M549">
        <f t="shared" ca="1" si="279"/>
        <v>4.4819999999999999E-2</v>
      </c>
      <c r="O549" s="21">
        <f t="shared" si="302"/>
        <v>45705</v>
      </c>
      <c r="P549" s="18">
        <f t="shared" si="280"/>
        <v>0</v>
      </c>
      <c r="Q549">
        <f t="shared" si="286"/>
        <v>0</v>
      </c>
      <c r="R549">
        <f t="shared" ca="1" si="287"/>
        <v>0.84166666666666667</v>
      </c>
      <c r="S549">
        <f t="shared" ca="1" si="281"/>
        <v>4.4819999999999999E-2</v>
      </c>
      <c r="U549" s="1"/>
      <c r="W549" t="str">
        <f t="shared" si="307"/>
        <v/>
      </c>
      <c r="Y549" s="1"/>
      <c r="AA549">
        <f t="shared" si="308"/>
        <v>0</v>
      </c>
      <c r="AC549" s="1"/>
      <c r="AE549">
        <f t="shared" si="309"/>
        <v>0</v>
      </c>
      <c r="AH549" s="21"/>
      <c r="AI549" s="18"/>
      <c r="AJ549" s="18"/>
      <c r="AL549" s="21"/>
      <c r="AM549" s="18"/>
      <c r="AN549" s="18"/>
      <c r="AP549" s="21"/>
      <c r="AQ549" s="18"/>
      <c r="AR549" s="18"/>
      <c r="AU549" s="1">
        <v>45254</v>
      </c>
      <c r="AV549">
        <v>5.3620000000000001</v>
      </c>
      <c r="AW549">
        <f t="shared" si="292"/>
        <v>5.3620000000000001E-2</v>
      </c>
      <c r="AY549" s="1">
        <v>45254</v>
      </c>
      <c r="AZ549">
        <v>5.3819999999999997</v>
      </c>
      <c r="BA549">
        <f t="shared" si="293"/>
        <v>5.382E-2</v>
      </c>
      <c r="BC549" s="1">
        <v>45254</v>
      </c>
      <c r="BD549">
        <v>5.5419999999999998</v>
      </c>
      <c r="BE549">
        <f t="shared" si="294"/>
        <v>5.5419999999999997E-2</v>
      </c>
      <c r="BG549" s="1">
        <v>45254</v>
      </c>
      <c r="BH549">
        <v>5.0039999999999996</v>
      </c>
      <c r="BI549">
        <f t="shared" si="295"/>
        <v>5.0039999999999994E-2</v>
      </c>
      <c r="BK549" s="1">
        <v>37418</v>
      </c>
      <c r="BL549">
        <v>1.8846378432689901</v>
      </c>
      <c r="BM549">
        <f t="shared" si="305"/>
        <v>1.8846378432689902E-2</v>
      </c>
      <c r="BP549" s="1">
        <v>45233</v>
      </c>
      <c r="BQ549">
        <v>182.90170000000001</v>
      </c>
      <c r="BR549">
        <f t="shared" si="296"/>
        <v>1.8290170000000001</v>
      </c>
      <c r="BT549" s="1">
        <v>45237</v>
      </c>
      <c r="BU549">
        <v>3.9660000000000002</v>
      </c>
      <c r="BV549">
        <f t="shared" si="297"/>
        <v>3.9660000000000001E-2</v>
      </c>
      <c r="BX549" s="1">
        <v>45237</v>
      </c>
      <c r="BY549">
        <v>4.0720000000000001</v>
      </c>
      <c r="BZ549">
        <f t="shared" si="298"/>
        <v>4.0719999999999999E-2</v>
      </c>
      <c r="CB549" s="1">
        <v>45254</v>
      </c>
      <c r="CC549">
        <v>3.988</v>
      </c>
      <c r="CD549">
        <f t="shared" si="299"/>
        <v>3.9879999999999999E-2</v>
      </c>
      <c r="CG549" s="1"/>
      <c r="CJ549" s="1"/>
      <c r="CL549" s="1"/>
      <c r="CM549" s="1"/>
      <c r="CP549" s="1"/>
      <c r="CS549" s="1"/>
      <c r="CV549" s="1"/>
      <c r="CY549" s="1"/>
      <c r="DB549" s="1"/>
    </row>
    <row r="550" spans="1:106" x14ac:dyDescent="0.3">
      <c r="A550" s="21">
        <f t="shared" si="300"/>
        <v>46581</v>
      </c>
      <c r="B550" s="18">
        <f t="shared" si="277"/>
        <v>112.421875</v>
      </c>
      <c r="C550">
        <f t="shared" si="306"/>
        <v>115</v>
      </c>
      <c r="D550">
        <f t="shared" ca="1" si="282"/>
        <v>-1.5916666666666666</v>
      </c>
      <c r="E550">
        <f ca="1">IF(currency="USD",'Future et co'!F550,IF(currency="EUR",'Future et co'!G550,FALSE))</f>
        <v>3.6070000000000005E-2</v>
      </c>
      <c r="F550">
        <f t="shared" ca="1" si="283"/>
        <v>3.6070000000000005E-2</v>
      </c>
      <c r="G550">
        <f t="shared" ca="1" si="284"/>
        <v>2.0569999999999998E-2</v>
      </c>
      <c r="I550" s="21">
        <f t="shared" si="301"/>
        <v>45706</v>
      </c>
      <c r="J550" s="18">
        <f t="shared" si="278"/>
        <v>0</v>
      </c>
      <c r="K550">
        <f t="shared" si="276"/>
        <v>0</v>
      </c>
      <c r="L550">
        <f t="shared" ca="1" si="285"/>
        <v>0.83888888888888891</v>
      </c>
      <c r="M550">
        <f t="shared" ca="1" si="279"/>
        <v>4.5149999999999996E-2</v>
      </c>
      <c r="O550" s="21">
        <f t="shared" si="302"/>
        <v>45706</v>
      </c>
      <c r="P550" s="18">
        <f t="shared" si="280"/>
        <v>0</v>
      </c>
      <c r="Q550">
        <f t="shared" si="286"/>
        <v>0</v>
      </c>
      <c r="R550">
        <f t="shared" ca="1" si="287"/>
        <v>0.83888888888888891</v>
      </c>
      <c r="S550">
        <f t="shared" ca="1" si="281"/>
        <v>4.5149999999999996E-2</v>
      </c>
      <c r="U550" s="1"/>
      <c r="W550" t="str">
        <f t="shared" si="307"/>
        <v/>
      </c>
      <c r="Y550" s="1"/>
      <c r="AA550">
        <f t="shared" si="308"/>
        <v>0</v>
      </c>
      <c r="AC550" s="1"/>
      <c r="AE550">
        <f t="shared" si="309"/>
        <v>0</v>
      </c>
      <c r="AH550" s="21"/>
      <c r="AI550" s="18"/>
      <c r="AJ550" s="18"/>
      <c r="AL550" s="21"/>
      <c r="AM550" s="18"/>
      <c r="AN550" s="18"/>
      <c r="AP550" s="21"/>
      <c r="AQ550" s="18"/>
      <c r="AR550" s="18"/>
      <c r="AU550" s="1">
        <v>45253</v>
      </c>
      <c r="AV550">
        <v>5.375</v>
      </c>
      <c r="AW550">
        <f t="shared" si="292"/>
        <v>5.3749999999999999E-2</v>
      </c>
      <c r="AY550" s="1">
        <v>45253</v>
      </c>
      <c r="AZ550">
        <v>5.3623000000000003</v>
      </c>
      <c r="BA550">
        <f t="shared" si="293"/>
        <v>5.3623000000000004E-2</v>
      </c>
      <c r="BC550" s="1">
        <v>45253</v>
      </c>
      <c r="BD550">
        <v>5.5330000000000004</v>
      </c>
      <c r="BE550">
        <f t="shared" si="294"/>
        <v>5.5330000000000004E-2</v>
      </c>
      <c r="BG550" s="1">
        <v>45253</v>
      </c>
      <c r="BH550">
        <v>4.9898999999999996</v>
      </c>
      <c r="BI550">
        <f t="shared" si="295"/>
        <v>4.9898999999999999E-2</v>
      </c>
      <c r="BK550" s="1">
        <v>37419</v>
      </c>
      <c r="BL550">
        <v>1.8724202483168</v>
      </c>
      <c r="BM550">
        <f t="shared" si="305"/>
        <v>1.8724202483168001E-2</v>
      </c>
      <c r="BP550" s="1">
        <v>45232</v>
      </c>
      <c r="BQ550">
        <v>182.01900000000001</v>
      </c>
      <c r="BR550">
        <f t="shared" si="296"/>
        <v>1.82019</v>
      </c>
      <c r="BT550" s="1">
        <v>45236</v>
      </c>
      <c r="BU550">
        <v>3.9630000000000001</v>
      </c>
      <c r="BV550">
        <f t="shared" si="297"/>
        <v>3.9629999999999999E-2</v>
      </c>
      <c r="BX550" s="1">
        <v>45236</v>
      </c>
      <c r="BY550">
        <v>4.0659999999999998</v>
      </c>
      <c r="BZ550">
        <f t="shared" si="298"/>
        <v>4.0660000000000002E-2</v>
      </c>
      <c r="CB550" s="1">
        <v>45253</v>
      </c>
      <c r="CC550">
        <v>3.9790000000000001</v>
      </c>
      <c r="CD550">
        <f t="shared" si="299"/>
        <v>3.9789999999999999E-2</v>
      </c>
      <c r="CG550" s="1"/>
      <c r="CJ550" s="1"/>
      <c r="CL550" s="1"/>
      <c r="CM550" s="1"/>
      <c r="CP550" s="1"/>
      <c r="CS550" s="1"/>
      <c r="CV550" s="1"/>
      <c r="CY550" s="1"/>
      <c r="DB550" s="1"/>
    </row>
    <row r="551" spans="1:106" x14ac:dyDescent="0.3">
      <c r="A551" s="21">
        <f t="shared" si="300"/>
        <v>46582</v>
      </c>
      <c r="B551" s="18">
        <f t="shared" si="277"/>
        <v>112.421875</v>
      </c>
      <c r="C551">
        <f t="shared" si="306"/>
        <v>115</v>
      </c>
      <c r="D551">
        <f t="shared" ca="1" si="282"/>
        <v>-1.5944444444444446</v>
      </c>
      <c r="E551">
        <f ca="1">IF(currency="USD",'Future et co'!F551,IF(currency="EUR",'Future et co'!G551,FALSE))</f>
        <v>3.6070000000000005E-2</v>
      </c>
      <c r="F551">
        <f t="shared" ca="1" si="283"/>
        <v>3.6070000000000005E-2</v>
      </c>
      <c r="G551">
        <f t="shared" ca="1" si="284"/>
        <v>2.0569999999999998E-2</v>
      </c>
      <c r="I551" s="21">
        <f t="shared" si="301"/>
        <v>45707</v>
      </c>
      <c r="J551" s="18">
        <f t="shared" si="278"/>
        <v>0</v>
      </c>
      <c r="K551">
        <f t="shared" si="276"/>
        <v>0</v>
      </c>
      <c r="L551">
        <f t="shared" ca="1" si="285"/>
        <v>0.83611111111111114</v>
      </c>
      <c r="M551">
        <f t="shared" ca="1" si="279"/>
        <v>4.4969999999999996E-2</v>
      </c>
      <c r="O551" s="21">
        <f t="shared" si="302"/>
        <v>45707</v>
      </c>
      <c r="P551" s="18">
        <f t="shared" si="280"/>
        <v>0</v>
      </c>
      <c r="Q551">
        <f t="shared" si="286"/>
        <v>0</v>
      </c>
      <c r="R551">
        <f t="shared" ca="1" si="287"/>
        <v>0.83611111111111114</v>
      </c>
      <c r="S551">
        <f t="shared" ca="1" si="281"/>
        <v>4.4969999999999996E-2</v>
      </c>
      <c r="U551" s="1"/>
      <c r="W551" t="str">
        <f t="shared" si="307"/>
        <v/>
      </c>
      <c r="Y551" s="1"/>
      <c r="AA551">
        <f t="shared" si="308"/>
        <v>0</v>
      </c>
      <c r="AC551" s="1"/>
      <c r="AE551">
        <f t="shared" si="309"/>
        <v>0</v>
      </c>
      <c r="AH551" s="21"/>
      <c r="AI551" s="18"/>
      <c r="AJ551" s="18"/>
      <c r="AL551" s="21"/>
      <c r="AM551" s="18"/>
      <c r="AN551" s="18"/>
      <c r="AP551" s="21"/>
      <c r="AQ551" s="18"/>
      <c r="AR551" s="18"/>
      <c r="AU551" s="1">
        <v>45252</v>
      </c>
      <c r="AV551">
        <v>5.3605999999999998</v>
      </c>
      <c r="AW551">
        <f t="shared" si="292"/>
        <v>5.3606000000000001E-2</v>
      </c>
      <c r="AY551" s="1">
        <v>45252</v>
      </c>
      <c r="AZ551">
        <v>5.3579999999999997</v>
      </c>
      <c r="BA551">
        <f t="shared" si="293"/>
        <v>5.3579999999999996E-2</v>
      </c>
      <c r="BC551" s="1">
        <v>45252</v>
      </c>
      <c r="BD551">
        <v>5.5190000000000001</v>
      </c>
      <c r="BE551">
        <f t="shared" si="294"/>
        <v>5.5190000000000003E-2</v>
      </c>
      <c r="BG551" s="1">
        <v>45252</v>
      </c>
      <c r="BH551">
        <v>4.9630000000000001</v>
      </c>
      <c r="BI551">
        <f t="shared" si="295"/>
        <v>4.9630000000000001E-2</v>
      </c>
      <c r="BK551" s="1">
        <v>37420</v>
      </c>
      <c r="BL551">
        <v>1.8974068703122899</v>
      </c>
      <c r="BM551">
        <f t="shared" si="305"/>
        <v>1.89740687031229E-2</v>
      </c>
      <c r="BP551" s="1">
        <v>45231</v>
      </c>
      <c r="BQ551">
        <v>181.37450000000001</v>
      </c>
      <c r="BR551">
        <f t="shared" si="296"/>
        <v>1.8137450000000002</v>
      </c>
      <c r="BT551" s="1">
        <v>45233</v>
      </c>
      <c r="BU551">
        <v>3.956</v>
      </c>
      <c r="BV551">
        <f t="shared" si="297"/>
        <v>3.9559999999999998E-2</v>
      </c>
      <c r="BX551" s="1">
        <v>45233</v>
      </c>
      <c r="BY551">
        <v>4.0620000000000003</v>
      </c>
      <c r="BZ551">
        <f t="shared" si="298"/>
        <v>4.0620000000000003E-2</v>
      </c>
      <c r="CB551" s="1">
        <v>45252</v>
      </c>
      <c r="CC551">
        <v>3.968</v>
      </c>
      <c r="CD551">
        <f t="shared" si="299"/>
        <v>3.968E-2</v>
      </c>
      <c r="CG551" s="1"/>
      <c r="CJ551" s="1"/>
      <c r="CL551" s="1"/>
      <c r="CM551" s="1"/>
      <c r="CP551" s="1"/>
      <c r="CS551" s="1"/>
      <c r="CV551" s="1"/>
      <c r="CY551" s="1"/>
      <c r="DB551" s="1"/>
    </row>
    <row r="552" spans="1:106" x14ac:dyDescent="0.3">
      <c r="A552" s="21">
        <f t="shared" si="300"/>
        <v>46583</v>
      </c>
      <c r="B552" s="18">
        <f t="shared" si="277"/>
        <v>112.421875</v>
      </c>
      <c r="C552">
        <f t="shared" si="306"/>
        <v>115</v>
      </c>
      <c r="D552">
        <f t="shared" ca="1" si="282"/>
        <v>-1.5972222222222223</v>
      </c>
      <c r="E552">
        <f ca="1">IF(currency="USD",'Future et co'!F552,IF(currency="EUR",'Future et co'!G552,FALSE))</f>
        <v>3.6070000000000005E-2</v>
      </c>
      <c r="F552">
        <f t="shared" ca="1" si="283"/>
        <v>3.6070000000000005E-2</v>
      </c>
      <c r="G552">
        <f t="shared" ca="1" si="284"/>
        <v>2.0569999999999998E-2</v>
      </c>
      <c r="I552" s="21">
        <f t="shared" si="301"/>
        <v>45708</v>
      </c>
      <c r="J552" s="18">
        <f t="shared" si="278"/>
        <v>0</v>
      </c>
      <c r="K552">
        <f t="shared" si="276"/>
        <v>0</v>
      </c>
      <c r="L552">
        <f t="shared" ca="1" si="285"/>
        <v>0.83333333333333337</v>
      </c>
      <c r="M552">
        <f t="shared" ca="1" si="279"/>
        <v>4.4859999999999997E-2</v>
      </c>
      <c r="O552" s="21">
        <f t="shared" si="302"/>
        <v>45708</v>
      </c>
      <c r="P552" s="18">
        <f t="shared" si="280"/>
        <v>0</v>
      </c>
      <c r="Q552">
        <f t="shared" si="286"/>
        <v>0</v>
      </c>
      <c r="R552">
        <f t="shared" ca="1" si="287"/>
        <v>0.83333333333333337</v>
      </c>
      <c r="S552">
        <f t="shared" ca="1" si="281"/>
        <v>4.4859999999999997E-2</v>
      </c>
      <c r="U552" s="1"/>
      <c r="W552" t="str">
        <f t="shared" si="307"/>
        <v/>
      </c>
      <c r="Y552" s="1"/>
      <c r="AA552">
        <f t="shared" si="308"/>
        <v>0</v>
      </c>
      <c r="AC552" s="1"/>
      <c r="AE552">
        <f t="shared" si="309"/>
        <v>0</v>
      </c>
      <c r="AH552" s="21"/>
      <c r="AI552" s="18"/>
      <c r="AJ552" s="18"/>
      <c r="AL552" s="21"/>
      <c r="AM552" s="18"/>
      <c r="AN552" s="18"/>
      <c r="AP552" s="21"/>
      <c r="AQ552" s="18"/>
      <c r="AR552" s="18"/>
      <c r="AU552" s="1">
        <v>45251</v>
      </c>
      <c r="AV552">
        <v>5.3520000000000003</v>
      </c>
      <c r="AW552">
        <f t="shared" si="292"/>
        <v>5.3520000000000005E-2</v>
      </c>
      <c r="AY552" s="1">
        <v>45251</v>
      </c>
      <c r="AZ552">
        <v>5.3440000000000003</v>
      </c>
      <c r="BA552">
        <f t="shared" si="293"/>
        <v>5.3440000000000001E-2</v>
      </c>
      <c r="BC552" s="1">
        <v>45251</v>
      </c>
      <c r="BD552">
        <v>5.5030000000000001</v>
      </c>
      <c r="BE552">
        <f t="shared" si="294"/>
        <v>5.5030000000000003E-2</v>
      </c>
      <c r="BG552" s="1">
        <v>45251</v>
      </c>
      <c r="BH552">
        <v>4.9710000000000001</v>
      </c>
      <c r="BI552">
        <f t="shared" si="295"/>
        <v>4.9710000000000004E-2</v>
      </c>
      <c r="BK552" s="1">
        <v>37421</v>
      </c>
      <c r="BL552">
        <v>1.8957556867171901</v>
      </c>
      <c r="BM552">
        <f t="shared" si="305"/>
        <v>1.8957556867171901E-2</v>
      </c>
      <c r="BP552" s="1">
        <v>45230</v>
      </c>
      <c r="BQ552">
        <v>180.73</v>
      </c>
      <c r="BR552">
        <f t="shared" si="296"/>
        <v>1.8072999999999999</v>
      </c>
      <c r="BT552" s="1">
        <v>45232</v>
      </c>
      <c r="BU552">
        <v>3.9740000000000002</v>
      </c>
      <c r="BV552">
        <f t="shared" si="297"/>
        <v>3.9740000000000004E-2</v>
      </c>
      <c r="BX552" s="1">
        <v>45232</v>
      </c>
      <c r="BY552">
        <v>4.0720000000000001</v>
      </c>
      <c r="BZ552">
        <f t="shared" si="298"/>
        <v>4.0719999999999999E-2</v>
      </c>
      <c r="CB552" s="1">
        <v>45251</v>
      </c>
      <c r="CC552">
        <v>3.9510000000000001</v>
      </c>
      <c r="CD552">
        <f t="shared" si="299"/>
        <v>3.9510000000000003E-2</v>
      </c>
      <c r="CG552" s="1"/>
      <c r="CJ552" s="1"/>
      <c r="CL552" s="1"/>
      <c r="CM552" s="1"/>
      <c r="CP552" s="1"/>
      <c r="CS552" s="1"/>
      <c r="CV552" s="1"/>
      <c r="CY552" s="1"/>
      <c r="DB552" s="1"/>
    </row>
    <row r="553" spans="1:106" x14ac:dyDescent="0.3">
      <c r="A553" s="21">
        <f t="shared" si="300"/>
        <v>46584</v>
      </c>
      <c r="B553" s="18">
        <f t="shared" si="277"/>
        <v>112.421875</v>
      </c>
      <c r="C553">
        <f t="shared" si="306"/>
        <v>115</v>
      </c>
      <c r="D553">
        <f t="shared" ca="1" si="282"/>
        <v>-1.6</v>
      </c>
      <c r="E553">
        <f ca="1">IF(currency="USD",'Future et co'!F553,IF(currency="EUR",'Future et co'!G553,FALSE))</f>
        <v>3.6070000000000005E-2</v>
      </c>
      <c r="F553">
        <f t="shared" ca="1" si="283"/>
        <v>3.6070000000000005E-2</v>
      </c>
      <c r="G553">
        <f t="shared" ca="1" si="284"/>
        <v>2.0569999999999998E-2</v>
      </c>
      <c r="I553" s="21">
        <f t="shared" si="301"/>
        <v>45709</v>
      </c>
      <c r="J553" s="18">
        <f t="shared" si="278"/>
        <v>0</v>
      </c>
      <c r="K553">
        <f t="shared" si="276"/>
        <v>0</v>
      </c>
      <c r="L553">
        <f t="shared" ca="1" si="285"/>
        <v>0.8305555555555556</v>
      </c>
      <c r="M553">
        <f t="shared" ca="1" si="279"/>
        <v>4.4379999999999996E-2</v>
      </c>
      <c r="O553" s="21">
        <f t="shared" si="302"/>
        <v>45709</v>
      </c>
      <c r="P553" s="18">
        <f t="shared" si="280"/>
        <v>0</v>
      </c>
      <c r="Q553">
        <f t="shared" si="286"/>
        <v>0</v>
      </c>
      <c r="R553">
        <f t="shared" ca="1" si="287"/>
        <v>0.8305555555555556</v>
      </c>
      <c r="S553">
        <f t="shared" ca="1" si="281"/>
        <v>4.4379999999999996E-2</v>
      </c>
      <c r="U553" s="1"/>
      <c r="W553" t="str">
        <f t="shared" si="307"/>
        <v/>
      </c>
      <c r="Y553" s="1"/>
      <c r="AA553">
        <f t="shared" si="308"/>
        <v>0</v>
      </c>
      <c r="AC553" s="1"/>
      <c r="AE553">
        <f t="shared" si="309"/>
        <v>0</v>
      </c>
      <c r="AH553" s="21"/>
      <c r="AI553" s="18"/>
      <c r="AJ553" s="18"/>
      <c r="AL553" s="21"/>
      <c r="AM553" s="18"/>
      <c r="AN553" s="18"/>
      <c r="AP553" s="21"/>
      <c r="AQ553" s="18"/>
      <c r="AR553" s="18"/>
      <c r="AU553" s="1">
        <v>45250</v>
      </c>
      <c r="AV553">
        <v>5.3491</v>
      </c>
      <c r="AW553">
        <f t="shared" si="292"/>
        <v>5.3490999999999997E-2</v>
      </c>
      <c r="AY553" s="1">
        <v>45250</v>
      </c>
      <c r="AZ553">
        <v>5.3456999999999999</v>
      </c>
      <c r="BA553">
        <f t="shared" si="293"/>
        <v>5.3456999999999998E-2</v>
      </c>
      <c r="BC553" s="1">
        <v>45250</v>
      </c>
      <c r="BD553">
        <v>5.5110000000000001</v>
      </c>
      <c r="BE553">
        <f t="shared" si="294"/>
        <v>5.5109999999999999E-2</v>
      </c>
      <c r="BG553" s="1">
        <v>45250</v>
      </c>
      <c r="BH553">
        <v>4.9569999999999999</v>
      </c>
      <c r="BI553">
        <f t="shared" si="295"/>
        <v>4.9569999999999996E-2</v>
      </c>
      <c r="BK553" s="1">
        <v>37424</v>
      </c>
      <c r="BL553">
        <v>1.84396564755742</v>
      </c>
      <c r="BM553">
        <f t="shared" si="305"/>
        <v>1.84396564755742E-2</v>
      </c>
      <c r="BP553" s="1">
        <v>45229</v>
      </c>
      <c r="BQ553">
        <v>180.3657</v>
      </c>
      <c r="BR553">
        <f t="shared" si="296"/>
        <v>1.8036570000000001</v>
      </c>
      <c r="BT553" s="1">
        <v>45231</v>
      </c>
      <c r="BU553">
        <v>3.9529999999999998</v>
      </c>
      <c r="BV553">
        <f t="shared" si="297"/>
        <v>3.9529999999999996E-2</v>
      </c>
      <c r="BX553" s="1">
        <v>45231</v>
      </c>
      <c r="BY553">
        <v>4.0810000000000004</v>
      </c>
      <c r="BZ553">
        <f t="shared" si="298"/>
        <v>4.0810000000000006E-2</v>
      </c>
      <c r="CB553" s="1">
        <v>45250</v>
      </c>
      <c r="CC553">
        <v>3.9569999999999999</v>
      </c>
      <c r="CD553">
        <f t="shared" si="299"/>
        <v>3.9570000000000001E-2</v>
      </c>
      <c r="CG553" s="1"/>
      <c r="CJ553" s="1"/>
      <c r="CL553" s="1"/>
      <c r="CM553" s="1"/>
      <c r="CP553" s="1"/>
      <c r="CS553" s="1"/>
      <c r="CV553" s="1"/>
      <c r="CY553" s="1"/>
      <c r="DB553" s="1"/>
    </row>
    <row r="554" spans="1:106" x14ac:dyDescent="0.3">
      <c r="A554" s="21">
        <f t="shared" si="300"/>
        <v>46587</v>
      </c>
      <c r="B554" s="18">
        <f t="shared" si="277"/>
        <v>112.421875</v>
      </c>
      <c r="C554">
        <f t="shared" si="306"/>
        <v>115</v>
      </c>
      <c r="D554">
        <f t="shared" ca="1" si="282"/>
        <v>-1.6083333333333334</v>
      </c>
      <c r="E554">
        <f ca="1">IF(currency="USD",'Future et co'!F554,IF(currency="EUR",'Future et co'!G554,FALSE))</f>
        <v>3.6070000000000005E-2</v>
      </c>
      <c r="F554">
        <f t="shared" ca="1" si="283"/>
        <v>3.6070000000000005E-2</v>
      </c>
      <c r="G554">
        <f t="shared" ca="1" si="284"/>
        <v>2.0569999999999998E-2</v>
      </c>
      <c r="I554" s="21">
        <f t="shared" si="301"/>
        <v>45712</v>
      </c>
      <c r="J554" s="18">
        <f t="shared" si="278"/>
        <v>0</v>
      </c>
      <c r="K554">
        <f t="shared" si="276"/>
        <v>0</v>
      </c>
      <c r="L554">
        <f t="shared" ca="1" si="285"/>
        <v>0.82222222222222219</v>
      </c>
      <c r="M554">
        <f t="shared" ca="1" si="279"/>
        <v>4.4119999999999999E-2</v>
      </c>
      <c r="O554" s="21">
        <f t="shared" si="302"/>
        <v>45712</v>
      </c>
      <c r="P554" s="18">
        <f t="shared" si="280"/>
        <v>0</v>
      </c>
      <c r="Q554">
        <f t="shared" si="286"/>
        <v>0</v>
      </c>
      <c r="R554">
        <f t="shared" ca="1" si="287"/>
        <v>0.82222222222222219</v>
      </c>
      <c r="S554">
        <f t="shared" ca="1" si="281"/>
        <v>4.4119999999999999E-2</v>
      </c>
      <c r="U554" s="1"/>
      <c r="W554" t="str">
        <f t="shared" si="307"/>
        <v/>
      </c>
      <c r="Y554" s="1"/>
      <c r="AA554">
        <f t="shared" si="308"/>
        <v>0</v>
      </c>
      <c r="AC554" s="1"/>
      <c r="AE554">
        <f t="shared" si="309"/>
        <v>0</v>
      </c>
      <c r="AH554" s="21"/>
      <c r="AI554" s="18"/>
      <c r="AJ554" s="18"/>
      <c r="AL554" s="21"/>
      <c r="AM554" s="18"/>
      <c r="AN554" s="18"/>
      <c r="AP554" s="21"/>
      <c r="AQ554" s="18"/>
      <c r="AR554" s="18"/>
      <c r="AU554" s="1">
        <v>45247</v>
      </c>
      <c r="AV554">
        <v>5.3445999999999998</v>
      </c>
      <c r="AW554">
        <f t="shared" si="292"/>
        <v>5.3446E-2</v>
      </c>
      <c r="AY554" s="1">
        <v>45247</v>
      </c>
      <c r="AZ554">
        <v>5.3430999999999997</v>
      </c>
      <c r="BA554">
        <f t="shared" si="293"/>
        <v>5.3430999999999999E-2</v>
      </c>
      <c r="BC554" s="1">
        <v>45247</v>
      </c>
      <c r="BD554">
        <v>5.4960000000000004</v>
      </c>
      <c r="BE554">
        <f t="shared" si="294"/>
        <v>5.4960000000000002E-2</v>
      </c>
      <c r="BG554" s="1">
        <v>45247</v>
      </c>
      <c r="BH554">
        <v>4.96</v>
      </c>
      <c r="BI554">
        <f t="shared" si="295"/>
        <v>4.9599999999999998E-2</v>
      </c>
      <c r="BK554" s="1">
        <v>37425</v>
      </c>
      <c r="BL554">
        <v>1.8401755266750599</v>
      </c>
      <c r="BM554">
        <f t="shared" si="305"/>
        <v>1.84017552667506E-2</v>
      </c>
      <c r="BP554" s="1">
        <v>45226</v>
      </c>
      <c r="BQ554">
        <v>180.25360000000001</v>
      </c>
      <c r="BR554">
        <f t="shared" si="296"/>
        <v>1.8025360000000001</v>
      </c>
      <c r="BT554" s="1">
        <v>45230</v>
      </c>
      <c r="BU554">
        <v>3.972</v>
      </c>
      <c r="BV554">
        <f t="shared" si="297"/>
        <v>3.9719999999999998E-2</v>
      </c>
      <c r="BX554" s="1">
        <v>45230</v>
      </c>
      <c r="BY554">
        <v>4.0919999999999996</v>
      </c>
      <c r="BZ554">
        <f t="shared" si="298"/>
        <v>4.0919999999999998E-2</v>
      </c>
      <c r="CB554" s="1">
        <v>45247</v>
      </c>
      <c r="CC554">
        <v>3.9470000000000001</v>
      </c>
      <c r="CD554">
        <f t="shared" si="299"/>
        <v>3.9469999999999998E-2</v>
      </c>
      <c r="CG554" s="1"/>
      <c r="CJ554" s="1"/>
      <c r="CL554" s="1"/>
      <c r="CM554" s="1"/>
      <c r="CP554" s="1"/>
      <c r="CS554" s="1"/>
      <c r="CV554" s="1"/>
      <c r="CY554" s="1"/>
      <c r="DB554" s="1"/>
    </row>
    <row r="555" spans="1:106" x14ac:dyDescent="0.3">
      <c r="A555" s="21">
        <f t="shared" si="300"/>
        <v>46588</v>
      </c>
      <c r="B555" s="18">
        <f t="shared" si="277"/>
        <v>112.421875</v>
      </c>
      <c r="C555">
        <f t="shared" si="306"/>
        <v>115</v>
      </c>
      <c r="D555">
        <f t="shared" ca="1" si="282"/>
        <v>-1.6111111111111112</v>
      </c>
      <c r="E555">
        <f ca="1">IF(currency="USD",'Future et co'!F555,IF(currency="EUR",'Future et co'!G555,FALSE))</f>
        <v>3.6070000000000005E-2</v>
      </c>
      <c r="F555">
        <f t="shared" ca="1" si="283"/>
        <v>3.6070000000000005E-2</v>
      </c>
      <c r="G555">
        <f t="shared" ca="1" si="284"/>
        <v>2.0569999999999998E-2</v>
      </c>
      <c r="I555" s="21">
        <f t="shared" si="301"/>
        <v>45713</v>
      </c>
      <c r="J555" s="18">
        <f t="shared" si="278"/>
        <v>0</v>
      </c>
      <c r="K555">
        <f t="shared" si="276"/>
        <v>0</v>
      </c>
      <c r="L555">
        <f t="shared" ca="1" si="285"/>
        <v>0.81944444444444442</v>
      </c>
      <c r="M555">
        <f t="shared" ca="1" si="279"/>
        <v>4.3630000000000002E-2</v>
      </c>
      <c r="O555" s="21">
        <f t="shared" si="302"/>
        <v>45713</v>
      </c>
      <c r="P555" s="18">
        <f t="shared" si="280"/>
        <v>0</v>
      </c>
      <c r="Q555">
        <f t="shared" si="286"/>
        <v>0</v>
      </c>
      <c r="R555">
        <f t="shared" ca="1" si="287"/>
        <v>0.81944444444444442</v>
      </c>
      <c r="S555">
        <f t="shared" ca="1" si="281"/>
        <v>4.3630000000000002E-2</v>
      </c>
      <c r="U555" s="1"/>
      <c r="W555" t="str">
        <f t="shared" si="307"/>
        <v/>
      </c>
      <c r="Y555" s="1"/>
      <c r="AA555">
        <f t="shared" si="308"/>
        <v>0</v>
      </c>
      <c r="AC555" s="1"/>
      <c r="AE555">
        <f t="shared" si="309"/>
        <v>0</v>
      </c>
      <c r="AH555" s="21"/>
      <c r="AI555" s="18"/>
      <c r="AJ555" s="18"/>
      <c r="AL555" s="21"/>
      <c r="AM555" s="18"/>
      <c r="AN555" s="18"/>
      <c r="AP555" s="21"/>
      <c r="AQ555" s="18"/>
      <c r="AR555" s="18"/>
      <c r="AU555" s="1">
        <v>45246</v>
      </c>
      <c r="AV555">
        <v>5.3411999999999997</v>
      </c>
      <c r="AW555">
        <f t="shared" si="292"/>
        <v>5.3411999999999994E-2</v>
      </c>
      <c r="AY555" s="1">
        <v>45246</v>
      </c>
      <c r="AZ555">
        <v>5.3352000000000004</v>
      </c>
      <c r="BA555">
        <f t="shared" si="293"/>
        <v>5.3352000000000004E-2</v>
      </c>
      <c r="BC555" s="1">
        <v>45246</v>
      </c>
      <c r="BD555">
        <v>5.4809999999999999</v>
      </c>
      <c r="BE555">
        <f t="shared" si="294"/>
        <v>5.4809999999999998E-2</v>
      </c>
      <c r="BG555" s="1">
        <v>45246</v>
      </c>
      <c r="BH555">
        <v>4.907</v>
      </c>
      <c r="BI555">
        <f t="shared" si="295"/>
        <v>4.9070000000000003E-2</v>
      </c>
      <c r="BK555" s="1">
        <v>37426</v>
      </c>
      <c r="BL555">
        <v>1.86747247293098</v>
      </c>
      <c r="BM555">
        <f t="shared" si="305"/>
        <v>1.86747247293098E-2</v>
      </c>
      <c r="BP555" s="1">
        <v>45225</v>
      </c>
      <c r="BQ555">
        <v>180.00139999999999</v>
      </c>
      <c r="BR555">
        <f t="shared" si="296"/>
        <v>1.800014</v>
      </c>
      <c r="BT555" s="1">
        <v>45229</v>
      </c>
      <c r="BU555">
        <v>3.968</v>
      </c>
      <c r="BV555">
        <f t="shared" si="297"/>
        <v>3.968E-2</v>
      </c>
      <c r="BX555" s="1">
        <v>45229</v>
      </c>
      <c r="BY555">
        <v>4.109</v>
      </c>
      <c r="BZ555">
        <f t="shared" si="298"/>
        <v>4.1090000000000002E-2</v>
      </c>
      <c r="CB555" s="1">
        <v>45246</v>
      </c>
      <c r="CC555">
        <v>3.9350000000000001</v>
      </c>
      <c r="CD555">
        <f t="shared" si="299"/>
        <v>3.9350000000000003E-2</v>
      </c>
      <c r="CG555" s="1"/>
      <c r="CJ555" s="1"/>
      <c r="CL555" s="1"/>
      <c r="CM555" s="1"/>
      <c r="CP555" s="1"/>
      <c r="CS555" s="1"/>
      <c r="CV555" s="1"/>
      <c r="CY555" s="1"/>
    </row>
    <row r="556" spans="1:106" x14ac:dyDescent="0.3">
      <c r="A556" s="21">
        <f t="shared" si="300"/>
        <v>46589</v>
      </c>
      <c r="B556" s="18">
        <f t="shared" si="277"/>
        <v>112.421875</v>
      </c>
      <c r="C556">
        <f t="shared" si="306"/>
        <v>115</v>
      </c>
      <c r="D556">
        <f t="shared" ca="1" si="282"/>
        <v>-1.6138888888888889</v>
      </c>
      <c r="E556">
        <f ca="1">IF(currency="USD",'Future et co'!F556,IF(currency="EUR",'Future et co'!G556,FALSE))</f>
        <v>3.6070000000000005E-2</v>
      </c>
      <c r="F556">
        <f t="shared" ca="1" si="283"/>
        <v>3.6070000000000005E-2</v>
      </c>
      <c r="G556">
        <f t="shared" ca="1" si="284"/>
        <v>2.0569999999999998E-2</v>
      </c>
      <c r="I556" s="21">
        <f t="shared" si="301"/>
        <v>45714</v>
      </c>
      <c r="J556" s="18">
        <f t="shared" si="278"/>
        <v>0</v>
      </c>
      <c r="K556">
        <f t="shared" si="276"/>
        <v>0</v>
      </c>
      <c r="L556">
        <f t="shared" ca="1" si="285"/>
        <v>0.81666666666666665</v>
      </c>
      <c r="M556">
        <f t="shared" ca="1" si="279"/>
        <v>4.3909999999999998E-2</v>
      </c>
      <c r="O556" s="21">
        <f t="shared" si="302"/>
        <v>45714</v>
      </c>
      <c r="P556" s="18">
        <f t="shared" si="280"/>
        <v>0</v>
      </c>
      <c r="Q556">
        <f t="shared" si="286"/>
        <v>0</v>
      </c>
      <c r="R556">
        <f t="shared" ca="1" si="287"/>
        <v>0.81666666666666665</v>
      </c>
      <c r="S556">
        <f t="shared" ca="1" si="281"/>
        <v>4.3909999999999998E-2</v>
      </c>
      <c r="U556" s="1"/>
      <c r="W556" t="str">
        <f t="shared" si="307"/>
        <v/>
      </c>
      <c r="Y556" s="1"/>
      <c r="AA556">
        <f t="shared" si="308"/>
        <v>0</v>
      </c>
      <c r="AC556" s="1"/>
      <c r="AE556">
        <f t="shared" si="309"/>
        <v>0</v>
      </c>
      <c r="AH556" s="21"/>
      <c r="AI556" s="18"/>
      <c r="AJ556" s="18"/>
      <c r="AL556" s="21"/>
      <c r="AM556" s="18"/>
      <c r="AN556" s="18"/>
      <c r="AP556" s="21"/>
      <c r="AQ556" s="18"/>
      <c r="AR556" s="18"/>
      <c r="AU556" s="1">
        <v>45245</v>
      </c>
      <c r="AV556">
        <v>5.3436000000000003</v>
      </c>
      <c r="AW556">
        <f t="shared" si="292"/>
        <v>5.3436000000000004E-2</v>
      </c>
      <c r="AY556" s="1">
        <v>45245</v>
      </c>
      <c r="AZ556">
        <v>5.35</v>
      </c>
      <c r="BA556">
        <f t="shared" si="293"/>
        <v>5.3499999999999999E-2</v>
      </c>
      <c r="BC556" s="1">
        <v>45245</v>
      </c>
      <c r="BD556">
        <v>5.5119999999999996</v>
      </c>
      <c r="BE556">
        <f t="shared" si="294"/>
        <v>5.5119999999999995E-2</v>
      </c>
      <c r="BG556" s="1">
        <v>45245</v>
      </c>
      <c r="BH556">
        <v>5.0090000000000003</v>
      </c>
      <c r="BI556">
        <f t="shared" si="295"/>
        <v>5.0090000000000003E-2</v>
      </c>
      <c r="BK556" s="1">
        <v>37427</v>
      </c>
      <c r="BL556">
        <v>1.88845084406229</v>
      </c>
      <c r="BM556">
        <f t="shared" si="305"/>
        <v>1.8884508440622901E-2</v>
      </c>
      <c r="BP556" s="1">
        <v>45224</v>
      </c>
      <c r="BQ556">
        <v>179.52510000000001</v>
      </c>
      <c r="BR556">
        <f t="shared" si="296"/>
        <v>1.7952510000000002</v>
      </c>
      <c r="BT556" s="1">
        <v>45226</v>
      </c>
      <c r="BU556">
        <v>3.948</v>
      </c>
      <c r="BV556">
        <f t="shared" si="297"/>
        <v>3.9480000000000001E-2</v>
      </c>
      <c r="BX556" s="1">
        <v>45226</v>
      </c>
      <c r="BY556">
        <v>4.1020000000000003</v>
      </c>
      <c r="BZ556">
        <f t="shared" si="298"/>
        <v>4.1020000000000001E-2</v>
      </c>
      <c r="CB556" s="1">
        <v>45245</v>
      </c>
      <c r="CC556">
        <v>3.9670000000000001</v>
      </c>
      <c r="CD556">
        <f t="shared" si="299"/>
        <v>3.9670000000000004E-2</v>
      </c>
      <c r="CG556" s="1"/>
      <c r="CJ556" s="1"/>
      <c r="CL556" s="1"/>
      <c r="CM556" s="1"/>
      <c r="CP556" s="1"/>
      <c r="CS556" s="1"/>
      <c r="CV556" s="1"/>
      <c r="CY556" s="1"/>
    </row>
    <row r="557" spans="1:106" x14ac:dyDescent="0.3">
      <c r="A557" s="21">
        <f t="shared" si="300"/>
        <v>46590</v>
      </c>
      <c r="B557" s="18">
        <f t="shared" si="277"/>
        <v>112.421875</v>
      </c>
      <c r="C557">
        <f t="shared" si="306"/>
        <v>115</v>
      </c>
      <c r="D557">
        <f t="shared" ca="1" si="282"/>
        <v>-1.6166666666666667</v>
      </c>
      <c r="E557">
        <f ca="1">IF(currency="USD",'Future et co'!F557,IF(currency="EUR",'Future et co'!G557,FALSE))</f>
        <v>3.6070000000000005E-2</v>
      </c>
      <c r="F557">
        <f t="shared" ca="1" si="283"/>
        <v>3.6070000000000005E-2</v>
      </c>
      <c r="G557">
        <f t="shared" ca="1" si="284"/>
        <v>2.0569999999999998E-2</v>
      </c>
      <c r="I557" s="21">
        <f t="shared" si="301"/>
        <v>45715</v>
      </c>
      <c r="J557" s="18">
        <f t="shared" si="278"/>
        <v>0</v>
      </c>
      <c r="K557">
        <f t="shared" si="276"/>
        <v>0</v>
      </c>
      <c r="L557">
        <f t="shared" ca="1" si="285"/>
        <v>0.81388888888888888</v>
      </c>
      <c r="M557">
        <f t="shared" ca="1" si="279"/>
        <v>4.3720000000000002E-2</v>
      </c>
      <c r="O557" s="21">
        <f t="shared" si="302"/>
        <v>45715</v>
      </c>
      <c r="P557" s="18">
        <f t="shared" si="280"/>
        <v>0</v>
      </c>
      <c r="Q557">
        <f t="shared" si="286"/>
        <v>0</v>
      </c>
      <c r="R557">
        <f t="shared" ca="1" si="287"/>
        <v>0.81388888888888888</v>
      </c>
      <c r="S557">
        <f t="shared" ca="1" si="281"/>
        <v>4.3720000000000002E-2</v>
      </c>
      <c r="U557" s="1"/>
      <c r="W557" t="str">
        <f t="shared" si="307"/>
        <v/>
      </c>
      <c r="Y557" s="1"/>
      <c r="AA557">
        <f t="shared" si="308"/>
        <v>0</v>
      </c>
      <c r="AC557" s="1"/>
      <c r="AE557">
        <f t="shared" si="309"/>
        <v>0</v>
      </c>
      <c r="AH557" s="21"/>
      <c r="AI557" s="18"/>
      <c r="AJ557" s="18"/>
      <c r="AL557" s="21"/>
      <c r="AM557" s="18"/>
      <c r="AN557" s="18"/>
      <c r="AP557" s="21"/>
      <c r="AQ557" s="18"/>
      <c r="AR557" s="18"/>
      <c r="AU557" s="1">
        <v>45244</v>
      </c>
      <c r="AV557">
        <v>5.3399000000000001</v>
      </c>
      <c r="AW557">
        <f t="shared" si="292"/>
        <v>5.3399000000000002E-2</v>
      </c>
      <c r="AY557" s="1">
        <v>45244</v>
      </c>
      <c r="AZ557">
        <v>5.3343999999999996</v>
      </c>
      <c r="BA557">
        <f t="shared" si="293"/>
        <v>5.3343999999999996E-2</v>
      </c>
      <c r="BC557" s="1">
        <v>45244</v>
      </c>
      <c r="BD557">
        <v>5.4669999999999996</v>
      </c>
      <c r="BE557">
        <f t="shared" si="294"/>
        <v>5.4669999999999996E-2</v>
      </c>
      <c r="BG557" s="1">
        <v>45244</v>
      </c>
      <c r="BH557">
        <v>4.92</v>
      </c>
      <c r="BI557">
        <f t="shared" si="295"/>
        <v>4.9200000000000001E-2</v>
      </c>
      <c r="BK557" s="1">
        <v>37428</v>
      </c>
      <c r="BL557">
        <v>1.9185818810767901</v>
      </c>
      <c r="BM557">
        <f t="shared" si="305"/>
        <v>1.9185818810767901E-2</v>
      </c>
      <c r="BP557" s="1">
        <v>45223</v>
      </c>
      <c r="BQ557">
        <v>180.1275</v>
      </c>
      <c r="BR557">
        <f t="shared" si="296"/>
        <v>1.801275</v>
      </c>
      <c r="BT557" s="1">
        <v>45225</v>
      </c>
      <c r="BU557">
        <v>3.952</v>
      </c>
      <c r="BV557">
        <f t="shared" si="297"/>
        <v>3.952E-2</v>
      </c>
      <c r="BX557" s="1">
        <v>45225</v>
      </c>
      <c r="BY557">
        <v>4.1050000000000004</v>
      </c>
      <c r="BZ557">
        <f t="shared" si="298"/>
        <v>4.1050000000000003E-2</v>
      </c>
      <c r="CB557" s="1">
        <v>45244</v>
      </c>
      <c r="CC557">
        <v>3.9670000000000001</v>
      </c>
      <c r="CD557">
        <f t="shared" si="299"/>
        <v>3.9670000000000004E-2</v>
      </c>
      <c r="CG557" s="1"/>
      <c r="CJ557" s="1"/>
      <c r="CL557" s="1"/>
      <c r="CM557" s="1"/>
      <c r="CP557" s="1"/>
      <c r="CS557" s="1"/>
      <c r="CV557" s="1"/>
      <c r="CY557" s="1"/>
    </row>
    <row r="558" spans="1:106" x14ac:dyDescent="0.3">
      <c r="A558" s="21">
        <f t="shared" si="300"/>
        <v>46591</v>
      </c>
      <c r="B558" s="18">
        <f t="shared" si="277"/>
        <v>112.421875</v>
      </c>
      <c r="C558">
        <f t="shared" si="306"/>
        <v>115</v>
      </c>
      <c r="D558">
        <f t="shared" ca="1" si="282"/>
        <v>-1.6194444444444445</v>
      </c>
      <c r="E558">
        <f ca="1">IF(currency="USD",'Future et co'!F558,IF(currency="EUR",'Future et co'!G558,FALSE))</f>
        <v>3.6070000000000005E-2</v>
      </c>
      <c r="F558">
        <f t="shared" ca="1" si="283"/>
        <v>3.6070000000000005E-2</v>
      </c>
      <c r="G558">
        <f t="shared" ca="1" si="284"/>
        <v>2.0569999999999998E-2</v>
      </c>
      <c r="I558" s="21">
        <f t="shared" si="301"/>
        <v>45716</v>
      </c>
      <c r="J558" s="18">
        <f t="shared" si="278"/>
        <v>0</v>
      </c>
      <c r="K558">
        <f t="shared" si="276"/>
        <v>0</v>
      </c>
      <c r="L558">
        <f t="shared" ca="1" si="285"/>
        <v>0.81111111111111112</v>
      </c>
      <c r="M558">
        <f t="shared" ca="1" si="279"/>
        <v>4.3209999999999998E-2</v>
      </c>
      <c r="O558" s="21">
        <f t="shared" si="302"/>
        <v>45716</v>
      </c>
      <c r="P558" s="18">
        <f t="shared" si="280"/>
        <v>0</v>
      </c>
      <c r="Q558">
        <f t="shared" si="286"/>
        <v>0</v>
      </c>
      <c r="R558">
        <f t="shared" ca="1" si="287"/>
        <v>0.81111111111111112</v>
      </c>
      <c r="S558">
        <f t="shared" ca="1" si="281"/>
        <v>4.3209999999999998E-2</v>
      </c>
      <c r="U558" s="1"/>
      <c r="W558" t="str">
        <f t="shared" si="307"/>
        <v/>
      </c>
      <c r="Y558" s="1"/>
      <c r="AA558">
        <f t="shared" si="308"/>
        <v>0</v>
      </c>
      <c r="AC558" s="1"/>
      <c r="AE558">
        <f t="shared" si="309"/>
        <v>0</v>
      </c>
      <c r="AH558" s="21"/>
      <c r="AI558" s="18"/>
      <c r="AJ558" s="18"/>
      <c r="AL558" s="21"/>
      <c r="AM558" s="18"/>
      <c r="AN558" s="18"/>
      <c r="AP558" s="21"/>
      <c r="AQ558" s="18"/>
      <c r="AR558" s="18"/>
      <c r="AU558" s="1">
        <v>45243</v>
      </c>
      <c r="AV558">
        <v>5.3689999999999998</v>
      </c>
      <c r="AW558">
        <f t="shared" si="292"/>
        <v>5.3689999999999995E-2</v>
      </c>
      <c r="AY558" s="1">
        <v>45243</v>
      </c>
      <c r="AZ558">
        <v>5.4061000000000003</v>
      </c>
      <c r="BA558">
        <f t="shared" si="293"/>
        <v>5.4061000000000005E-2</v>
      </c>
      <c r="BC558" s="1">
        <v>45243</v>
      </c>
      <c r="BD558">
        <v>5.5990000000000002</v>
      </c>
      <c r="BE558">
        <f t="shared" si="294"/>
        <v>5.5990000000000005E-2</v>
      </c>
      <c r="BG558" s="1">
        <v>45243</v>
      </c>
      <c r="BH558">
        <v>5.1230000000000002</v>
      </c>
      <c r="BI558">
        <f t="shared" si="295"/>
        <v>5.1230000000000005E-2</v>
      </c>
      <c r="BK558" s="1">
        <v>37431</v>
      </c>
      <c r="BL558">
        <v>1.9142906763177601</v>
      </c>
      <c r="BM558">
        <f t="shared" si="305"/>
        <v>1.9142906763177602E-2</v>
      </c>
      <c r="BP558" s="1">
        <v>45222</v>
      </c>
      <c r="BQ558">
        <v>179.56710000000001</v>
      </c>
      <c r="BR558">
        <f t="shared" si="296"/>
        <v>1.795671</v>
      </c>
      <c r="BT558" s="1">
        <v>45224</v>
      </c>
      <c r="BU558">
        <v>3.9380000000000002</v>
      </c>
      <c r="BV558">
        <f t="shared" si="297"/>
        <v>3.9379999999999998E-2</v>
      </c>
      <c r="BX558" s="1">
        <v>45224</v>
      </c>
      <c r="BY558">
        <v>4.0919999999999996</v>
      </c>
      <c r="BZ558">
        <f t="shared" si="298"/>
        <v>4.0919999999999998E-2</v>
      </c>
      <c r="CB558" s="1">
        <v>45243</v>
      </c>
      <c r="CC558">
        <v>4.0039999999999996</v>
      </c>
      <c r="CD558">
        <f t="shared" si="299"/>
        <v>4.0039999999999992E-2</v>
      </c>
      <c r="CG558" s="1"/>
      <c r="CJ558" s="1"/>
      <c r="CL558" s="1"/>
      <c r="CM558" s="1"/>
      <c r="CP558" s="1"/>
      <c r="CS558" s="1"/>
      <c r="CV558" s="1"/>
      <c r="CY558" s="1"/>
    </row>
    <row r="559" spans="1:106" x14ac:dyDescent="0.3">
      <c r="A559" s="21">
        <f t="shared" si="300"/>
        <v>46594</v>
      </c>
      <c r="B559" s="18">
        <f t="shared" si="277"/>
        <v>112.421875</v>
      </c>
      <c r="C559">
        <f t="shared" si="306"/>
        <v>115</v>
      </c>
      <c r="D559">
        <f t="shared" ca="1" si="282"/>
        <v>-1.6277777777777778</v>
      </c>
      <c r="E559">
        <f ca="1">IF(currency="USD",'Future et co'!F559,IF(currency="EUR",'Future et co'!G559,FALSE))</f>
        <v>3.6070000000000005E-2</v>
      </c>
      <c r="F559">
        <f t="shared" ca="1" si="283"/>
        <v>3.6070000000000005E-2</v>
      </c>
      <c r="G559">
        <f t="shared" ca="1" si="284"/>
        <v>2.0569999999999998E-2</v>
      </c>
      <c r="I559" s="21">
        <f t="shared" si="301"/>
        <v>45719</v>
      </c>
      <c r="J559" s="18">
        <f t="shared" si="278"/>
        <v>0</v>
      </c>
      <c r="K559">
        <f t="shared" ref="K559:K622" si="310">CEILING(J559,25)</f>
        <v>0</v>
      </c>
      <c r="L559">
        <f t="shared" ca="1" si="285"/>
        <v>0.80277777777777781</v>
      </c>
      <c r="M559">
        <f t="shared" ca="1" si="279"/>
        <v>4.2800000000000005E-2</v>
      </c>
      <c r="O559" s="21">
        <f t="shared" si="302"/>
        <v>45719</v>
      </c>
      <c r="P559" s="18">
        <f t="shared" si="280"/>
        <v>0</v>
      </c>
      <c r="Q559">
        <f t="shared" si="286"/>
        <v>0</v>
      </c>
      <c r="R559">
        <f t="shared" ca="1" si="287"/>
        <v>0.80277777777777781</v>
      </c>
      <c r="S559">
        <f t="shared" ca="1" si="281"/>
        <v>4.2800000000000005E-2</v>
      </c>
      <c r="U559" s="1"/>
      <c r="W559" t="str">
        <f t="shared" si="307"/>
        <v/>
      </c>
      <c r="Y559" s="1"/>
      <c r="AA559">
        <f t="shared" si="308"/>
        <v>0</v>
      </c>
      <c r="AC559" s="1"/>
      <c r="AE559">
        <f t="shared" si="309"/>
        <v>0</v>
      </c>
      <c r="AH559" s="21"/>
      <c r="AI559" s="18"/>
      <c r="AJ559" s="18"/>
      <c r="AL559" s="21"/>
      <c r="AM559" s="18"/>
      <c r="AN559" s="18"/>
      <c r="AP559" s="21"/>
      <c r="AQ559" s="18"/>
      <c r="AR559" s="18"/>
      <c r="AU559" s="1">
        <v>45240</v>
      </c>
      <c r="AV559">
        <v>5.3617999999999997</v>
      </c>
      <c r="AW559">
        <f t="shared" si="292"/>
        <v>5.3617999999999999E-2</v>
      </c>
      <c r="AY559" s="1">
        <v>45240</v>
      </c>
      <c r="AZ559">
        <v>5.3981000000000003</v>
      </c>
      <c r="BA559">
        <f t="shared" si="293"/>
        <v>5.3981000000000001E-2</v>
      </c>
      <c r="BC559" s="1">
        <v>45240</v>
      </c>
      <c r="BD559">
        <v>5.6059999999999999</v>
      </c>
      <c r="BE559">
        <f t="shared" si="294"/>
        <v>5.6059999999999999E-2</v>
      </c>
      <c r="BG559" s="1">
        <v>45240</v>
      </c>
      <c r="BH559">
        <v>5.1269999999999998</v>
      </c>
      <c r="BI559">
        <f t="shared" si="295"/>
        <v>5.1269999999999996E-2</v>
      </c>
      <c r="BK559" s="1">
        <v>37432</v>
      </c>
      <c r="BL559">
        <v>1.94819094920613</v>
      </c>
      <c r="BM559">
        <f t="shared" si="305"/>
        <v>1.94819094920613E-2</v>
      </c>
      <c r="BP559" s="1">
        <v>45219</v>
      </c>
      <c r="BQ559">
        <v>179.46899999999999</v>
      </c>
      <c r="BR559">
        <f t="shared" si="296"/>
        <v>1.7946899999999999</v>
      </c>
      <c r="BT559" s="1">
        <v>45223</v>
      </c>
      <c r="BU559">
        <v>3.9409999999999998</v>
      </c>
      <c r="BV559">
        <f t="shared" si="297"/>
        <v>3.9410000000000001E-2</v>
      </c>
      <c r="BX559" s="1">
        <v>45223</v>
      </c>
      <c r="BY559">
        <v>4.1020000000000003</v>
      </c>
      <c r="BZ559">
        <f t="shared" si="298"/>
        <v>4.1020000000000001E-2</v>
      </c>
      <c r="CB559" s="1">
        <v>45240</v>
      </c>
      <c r="CC559">
        <v>3.9889999999999999</v>
      </c>
      <c r="CD559">
        <f t="shared" si="299"/>
        <v>3.9890000000000002E-2</v>
      </c>
      <c r="CG559" s="1"/>
      <c r="CJ559" s="1"/>
      <c r="CL559" s="1"/>
      <c r="CM559" s="1"/>
      <c r="CP559" s="1"/>
      <c r="CS559" s="1"/>
      <c r="CV559" s="1"/>
      <c r="CY559" s="1"/>
    </row>
    <row r="560" spans="1:106" x14ac:dyDescent="0.3">
      <c r="A560" s="21">
        <f t="shared" si="300"/>
        <v>46595</v>
      </c>
      <c r="B560" s="18">
        <f t="shared" si="277"/>
        <v>112.421875</v>
      </c>
      <c r="C560">
        <f t="shared" si="306"/>
        <v>115</v>
      </c>
      <c r="D560">
        <f t="shared" ca="1" si="282"/>
        <v>-1.6305555555555555</v>
      </c>
      <c r="E560">
        <f ca="1">IF(currency="USD",'Future et co'!F560,IF(currency="EUR",'Future et co'!G560,FALSE))</f>
        <v>3.6070000000000005E-2</v>
      </c>
      <c r="F560">
        <f t="shared" ca="1" si="283"/>
        <v>3.6070000000000005E-2</v>
      </c>
      <c r="G560">
        <f t="shared" ca="1" si="284"/>
        <v>2.0569999999999998E-2</v>
      </c>
      <c r="I560" s="21">
        <f t="shared" si="301"/>
        <v>45720</v>
      </c>
      <c r="J560" s="18">
        <f t="shared" si="278"/>
        <v>0</v>
      </c>
      <c r="K560">
        <f t="shared" si="310"/>
        <v>0</v>
      </c>
      <c r="L560">
        <f t="shared" ca="1" si="285"/>
        <v>0.8</v>
      </c>
      <c r="M560">
        <f t="shared" ca="1" si="279"/>
        <v>4.2689999999999999E-2</v>
      </c>
      <c r="O560" s="21">
        <f t="shared" si="302"/>
        <v>45720</v>
      </c>
      <c r="P560" s="18">
        <f t="shared" si="280"/>
        <v>0</v>
      </c>
      <c r="Q560">
        <f t="shared" si="286"/>
        <v>0</v>
      </c>
      <c r="R560">
        <f t="shared" ca="1" si="287"/>
        <v>0.8</v>
      </c>
      <c r="S560">
        <f t="shared" ca="1" si="281"/>
        <v>4.2689999999999999E-2</v>
      </c>
      <c r="U560" s="1"/>
      <c r="W560" t="str">
        <f t="shared" si="307"/>
        <v/>
      </c>
      <c r="Y560" s="1"/>
      <c r="AA560">
        <f t="shared" si="308"/>
        <v>0</v>
      </c>
      <c r="AC560" s="1"/>
      <c r="AE560">
        <f t="shared" si="309"/>
        <v>0</v>
      </c>
      <c r="AH560" s="21"/>
      <c r="AI560" s="18"/>
      <c r="AJ560" s="18"/>
      <c r="AL560" s="21"/>
      <c r="AM560" s="18"/>
      <c r="AN560" s="18"/>
      <c r="AP560" s="21"/>
      <c r="AQ560" s="18"/>
      <c r="AR560" s="18"/>
      <c r="AU560" s="1">
        <v>45239</v>
      </c>
      <c r="AV560">
        <v>5.3636999999999997</v>
      </c>
      <c r="AW560">
        <f t="shared" si="292"/>
        <v>5.3636999999999997E-2</v>
      </c>
      <c r="AY560" s="1">
        <v>45239</v>
      </c>
      <c r="AZ560">
        <v>5.3986999999999998</v>
      </c>
      <c r="BA560">
        <f t="shared" si="293"/>
        <v>5.3987E-2</v>
      </c>
      <c r="BC560" s="1">
        <v>45239</v>
      </c>
      <c r="BD560">
        <v>5.601</v>
      </c>
      <c r="BE560">
        <f t="shared" si="294"/>
        <v>5.6009999999999997E-2</v>
      </c>
      <c r="BG560" s="1">
        <v>45239</v>
      </c>
      <c r="BH560">
        <v>5.1159999999999997</v>
      </c>
      <c r="BI560">
        <f t="shared" si="295"/>
        <v>5.1159999999999997E-2</v>
      </c>
      <c r="BK560" s="1">
        <v>37433</v>
      </c>
      <c r="BL560">
        <v>1.9575620749056499</v>
      </c>
      <c r="BM560">
        <f t="shared" si="305"/>
        <v>1.9575620749056499E-2</v>
      </c>
      <c r="BP560" s="1">
        <v>45218</v>
      </c>
      <c r="BQ560">
        <v>178.68440000000001</v>
      </c>
      <c r="BR560">
        <f t="shared" si="296"/>
        <v>1.7868440000000001</v>
      </c>
      <c r="BT560" s="1">
        <v>45222</v>
      </c>
      <c r="BU560">
        <v>3.956</v>
      </c>
      <c r="BV560">
        <f t="shared" si="297"/>
        <v>3.9559999999999998E-2</v>
      </c>
      <c r="BX560" s="1">
        <v>45222</v>
      </c>
      <c r="BY560">
        <v>4.0960000000000001</v>
      </c>
      <c r="BZ560">
        <f t="shared" si="298"/>
        <v>4.0960000000000003E-2</v>
      </c>
      <c r="CB560" s="1">
        <v>45239</v>
      </c>
      <c r="CC560">
        <v>3.964</v>
      </c>
      <c r="CD560">
        <f t="shared" si="299"/>
        <v>3.9640000000000002E-2</v>
      </c>
      <c r="CG560" s="1"/>
      <c r="CJ560" s="1"/>
      <c r="CL560" s="1"/>
      <c r="CM560" s="1"/>
      <c r="CP560" s="1"/>
      <c r="CS560" s="1"/>
      <c r="CV560" s="1"/>
      <c r="CY560" s="1"/>
    </row>
    <row r="561" spans="1:103" x14ac:dyDescent="0.3">
      <c r="A561" s="21">
        <f t="shared" si="300"/>
        <v>46596</v>
      </c>
      <c r="B561" s="18">
        <f t="shared" si="277"/>
        <v>112.421875</v>
      </c>
      <c r="C561">
        <f t="shared" si="306"/>
        <v>115</v>
      </c>
      <c r="D561">
        <f t="shared" ca="1" si="282"/>
        <v>-1.6333333333333333</v>
      </c>
      <c r="E561">
        <f ca="1">IF(currency="USD",'Future et co'!F561,IF(currency="EUR",'Future et co'!G561,FALSE))</f>
        <v>3.6070000000000005E-2</v>
      </c>
      <c r="F561">
        <f t="shared" ca="1" si="283"/>
        <v>3.6070000000000005E-2</v>
      </c>
      <c r="G561">
        <f t="shared" ca="1" si="284"/>
        <v>2.0569999999999998E-2</v>
      </c>
      <c r="I561" s="21">
        <f t="shared" si="301"/>
        <v>45721</v>
      </c>
      <c r="J561" s="18">
        <f t="shared" si="278"/>
        <v>0</v>
      </c>
      <c r="K561">
        <f t="shared" si="310"/>
        <v>0</v>
      </c>
      <c r="L561">
        <f t="shared" ca="1" si="285"/>
        <v>0.79722222222222228</v>
      </c>
      <c r="M561">
        <f t="shared" ca="1" si="279"/>
        <v>4.3049999999999998E-2</v>
      </c>
      <c r="O561" s="21">
        <f t="shared" si="302"/>
        <v>45721</v>
      </c>
      <c r="P561" s="18">
        <f t="shared" si="280"/>
        <v>0</v>
      </c>
      <c r="Q561">
        <f t="shared" si="286"/>
        <v>0</v>
      </c>
      <c r="R561">
        <f t="shared" ca="1" si="287"/>
        <v>0.79722222222222228</v>
      </c>
      <c r="S561">
        <f t="shared" ca="1" si="281"/>
        <v>4.3049999999999998E-2</v>
      </c>
      <c r="U561" s="1"/>
      <c r="W561" t="str">
        <f t="shared" si="307"/>
        <v/>
      </c>
      <c r="Y561" s="1"/>
      <c r="AA561">
        <f t="shared" si="308"/>
        <v>0</v>
      </c>
      <c r="AC561" s="1"/>
      <c r="AE561">
        <f t="shared" si="309"/>
        <v>0</v>
      </c>
      <c r="AH561" s="21"/>
      <c r="AI561" s="18"/>
      <c r="AJ561" s="18"/>
      <c r="AL561" s="21"/>
      <c r="AM561" s="18"/>
      <c r="AN561" s="18"/>
      <c r="AP561" s="21"/>
      <c r="AQ561" s="18"/>
      <c r="AR561" s="18"/>
      <c r="AU561" s="1">
        <v>45238</v>
      </c>
      <c r="AV561">
        <v>5.3574000000000002</v>
      </c>
      <c r="AW561">
        <f t="shared" si="292"/>
        <v>5.3574000000000004E-2</v>
      </c>
      <c r="AY561" s="1">
        <v>45238</v>
      </c>
      <c r="AZ561">
        <v>5.3840000000000003</v>
      </c>
      <c r="BA561">
        <f t="shared" si="293"/>
        <v>5.3840000000000006E-2</v>
      </c>
      <c r="BC561" s="1">
        <v>45238</v>
      </c>
      <c r="BD561">
        <v>5.5490000000000004</v>
      </c>
      <c r="BE561">
        <f t="shared" si="294"/>
        <v>5.5490000000000005E-2</v>
      </c>
      <c r="BG561" s="1">
        <v>45238</v>
      </c>
      <c r="BH561">
        <v>5.0419999999999998</v>
      </c>
      <c r="BI561">
        <f t="shared" si="295"/>
        <v>5.042E-2</v>
      </c>
      <c r="BK561" s="1">
        <v>37434</v>
      </c>
      <c r="BL561">
        <v>1.92090828674585</v>
      </c>
      <c r="BM561">
        <f t="shared" si="305"/>
        <v>1.92090828674585E-2</v>
      </c>
      <c r="BP561" s="1">
        <v>45217</v>
      </c>
      <c r="BQ561">
        <v>178.79650000000001</v>
      </c>
      <c r="BR561">
        <f t="shared" si="296"/>
        <v>1.787965</v>
      </c>
      <c r="BT561" s="1">
        <v>45219</v>
      </c>
      <c r="BU561">
        <v>3.9689999999999999</v>
      </c>
      <c r="BV561">
        <f t="shared" si="297"/>
        <v>3.9689999999999996E-2</v>
      </c>
      <c r="BX561" s="1">
        <v>45219</v>
      </c>
      <c r="BY561">
        <v>4.1070000000000002</v>
      </c>
      <c r="BZ561">
        <f t="shared" si="298"/>
        <v>4.1070000000000002E-2</v>
      </c>
      <c r="CB561" s="1">
        <v>45238</v>
      </c>
      <c r="CC561">
        <v>3.9710000000000001</v>
      </c>
      <c r="CD561">
        <f t="shared" si="299"/>
        <v>3.9710000000000002E-2</v>
      </c>
      <c r="CG561" s="1"/>
      <c r="CJ561" s="1"/>
      <c r="CL561" s="1"/>
      <c r="CM561" s="1"/>
      <c r="CP561" s="1"/>
      <c r="CS561" s="1"/>
      <c r="CV561" s="1"/>
      <c r="CY561" s="1"/>
    </row>
    <row r="562" spans="1:103" x14ac:dyDescent="0.3">
      <c r="A562" s="21">
        <f t="shared" si="300"/>
        <v>46597</v>
      </c>
      <c r="B562" s="18">
        <f t="shared" si="277"/>
        <v>112.421875</v>
      </c>
      <c r="C562">
        <f t="shared" si="306"/>
        <v>115</v>
      </c>
      <c r="D562">
        <f t="shared" ca="1" si="282"/>
        <v>-1.6361111111111111</v>
      </c>
      <c r="E562">
        <f ca="1">IF(currency="USD",'Future et co'!F562,IF(currency="EUR",'Future et co'!G562,FALSE))</f>
        <v>3.6070000000000005E-2</v>
      </c>
      <c r="F562">
        <f t="shared" ca="1" si="283"/>
        <v>3.6070000000000005E-2</v>
      </c>
      <c r="G562">
        <f t="shared" ca="1" si="284"/>
        <v>2.0569999999999998E-2</v>
      </c>
      <c r="I562" s="21">
        <f t="shared" si="301"/>
        <v>45722</v>
      </c>
      <c r="J562" s="18">
        <f t="shared" si="278"/>
        <v>0</v>
      </c>
      <c r="K562">
        <f t="shared" si="310"/>
        <v>0</v>
      </c>
      <c r="L562">
        <f t="shared" ca="1" si="285"/>
        <v>0.7944444444444444</v>
      </c>
      <c r="M562">
        <f t="shared" ca="1" si="279"/>
        <v>4.2529999999999998E-2</v>
      </c>
      <c r="O562" s="21">
        <f t="shared" si="302"/>
        <v>45722</v>
      </c>
      <c r="P562" s="18">
        <f t="shared" si="280"/>
        <v>0</v>
      </c>
      <c r="Q562">
        <f t="shared" si="286"/>
        <v>0</v>
      </c>
      <c r="R562">
        <f t="shared" ca="1" si="287"/>
        <v>0.7944444444444444</v>
      </c>
      <c r="S562">
        <f t="shared" ca="1" si="281"/>
        <v>4.2529999999999998E-2</v>
      </c>
      <c r="U562" s="1"/>
      <c r="W562" t="str">
        <f t="shared" si="307"/>
        <v/>
      </c>
      <c r="Y562" s="1"/>
      <c r="AA562">
        <f t="shared" si="308"/>
        <v>0</v>
      </c>
      <c r="AC562" s="1"/>
      <c r="AE562">
        <f t="shared" si="309"/>
        <v>0</v>
      </c>
      <c r="AH562" s="21"/>
      <c r="AI562" s="18"/>
      <c r="AJ562" s="18"/>
      <c r="AL562" s="21"/>
      <c r="AM562" s="18"/>
      <c r="AN562" s="18"/>
      <c r="AP562" s="21"/>
      <c r="AQ562" s="18"/>
      <c r="AR562" s="18"/>
      <c r="AU562" s="1">
        <v>45237</v>
      </c>
      <c r="AV562">
        <v>5.3536000000000001</v>
      </c>
      <c r="AW562">
        <f t="shared" si="292"/>
        <v>5.3536E-2</v>
      </c>
      <c r="AY562" s="1">
        <v>45237</v>
      </c>
      <c r="AZ562">
        <v>5.3735999999999997</v>
      </c>
      <c r="BA562">
        <f t="shared" si="293"/>
        <v>5.3735999999999999E-2</v>
      </c>
      <c r="BC562" s="1">
        <v>45237</v>
      </c>
      <c r="BD562">
        <v>5.5250000000000004</v>
      </c>
      <c r="BE562">
        <f t="shared" si="294"/>
        <v>5.525E-2</v>
      </c>
      <c r="BG562" s="1">
        <v>45237</v>
      </c>
      <c r="BH562">
        <v>5.0289999999999999</v>
      </c>
      <c r="BI562">
        <f t="shared" si="295"/>
        <v>5.0290000000000001E-2</v>
      </c>
      <c r="BK562" s="1">
        <v>37435</v>
      </c>
      <c r="BL562">
        <v>1.9282625333136101</v>
      </c>
      <c r="BM562">
        <f t="shared" si="305"/>
        <v>1.92826253331361E-2</v>
      </c>
      <c r="BP562" s="1">
        <v>45216</v>
      </c>
      <c r="BQ562">
        <v>179.46899999999999</v>
      </c>
      <c r="BR562">
        <f t="shared" si="296"/>
        <v>1.7946899999999999</v>
      </c>
      <c r="BT562" s="1">
        <v>45218</v>
      </c>
      <c r="BU562">
        <v>4.0019999999999998</v>
      </c>
      <c r="BV562">
        <f t="shared" si="297"/>
        <v>4.002E-2</v>
      </c>
      <c r="BX562" s="1">
        <v>45218</v>
      </c>
      <c r="BY562">
        <v>4.1260000000000003</v>
      </c>
      <c r="BZ562">
        <f t="shared" si="298"/>
        <v>4.1260000000000005E-2</v>
      </c>
      <c r="CB562" s="1">
        <v>45237</v>
      </c>
      <c r="CC562">
        <v>3.964</v>
      </c>
      <c r="CD562">
        <f t="shared" si="299"/>
        <v>3.9640000000000002E-2</v>
      </c>
      <c r="CG562" s="1"/>
      <c r="CJ562" s="1"/>
      <c r="CL562" s="1"/>
      <c r="CM562" s="1"/>
      <c r="CP562" s="1"/>
      <c r="CS562" s="1"/>
      <c r="CV562" s="1"/>
      <c r="CY562" s="1"/>
    </row>
    <row r="563" spans="1:103" x14ac:dyDescent="0.3">
      <c r="A563" s="21">
        <f t="shared" si="300"/>
        <v>46598</v>
      </c>
      <c r="B563" s="18">
        <f t="shared" si="277"/>
        <v>112.421875</v>
      </c>
      <c r="C563">
        <f t="shared" si="306"/>
        <v>115</v>
      </c>
      <c r="D563">
        <f t="shared" ca="1" si="282"/>
        <v>-1.6388888888888888</v>
      </c>
      <c r="E563">
        <f ca="1">IF(currency="USD",'Future et co'!F563,IF(currency="EUR",'Future et co'!G563,FALSE))</f>
        <v>3.6070000000000005E-2</v>
      </c>
      <c r="F563">
        <f t="shared" ca="1" si="283"/>
        <v>3.6070000000000005E-2</v>
      </c>
      <c r="G563">
        <f t="shared" ca="1" si="284"/>
        <v>2.0569999999999998E-2</v>
      </c>
      <c r="I563" s="21">
        <f t="shared" si="301"/>
        <v>45723</v>
      </c>
      <c r="J563" s="18">
        <f t="shared" si="278"/>
        <v>0</v>
      </c>
      <c r="K563">
        <f t="shared" si="310"/>
        <v>0</v>
      </c>
      <c r="L563">
        <f t="shared" ca="1" si="285"/>
        <v>0.79166666666666663</v>
      </c>
      <c r="M563">
        <f t="shared" ca="1" si="279"/>
        <v>4.2819999999999997E-2</v>
      </c>
      <c r="O563" s="21">
        <f t="shared" si="302"/>
        <v>45723</v>
      </c>
      <c r="P563" s="18">
        <f t="shared" si="280"/>
        <v>0</v>
      </c>
      <c r="Q563">
        <f t="shared" si="286"/>
        <v>0</v>
      </c>
      <c r="R563">
        <f t="shared" ca="1" si="287"/>
        <v>0.79166666666666663</v>
      </c>
      <c r="S563">
        <f t="shared" ca="1" si="281"/>
        <v>4.2819999999999997E-2</v>
      </c>
      <c r="U563" s="1"/>
      <c r="W563" t="str">
        <f t="shared" si="307"/>
        <v/>
      </c>
      <c r="Y563" s="1"/>
      <c r="AA563">
        <f t="shared" si="308"/>
        <v>0</v>
      </c>
      <c r="AC563" s="1"/>
      <c r="AE563">
        <f t="shared" si="309"/>
        <v>0</v>
      </c>
      <c r="AH563" s="21"/>
      <c r="AI563" s="18"/>
      <c r="AJ563" s="18"/>
      <c r="AL563" s="21"/>
      <c r="AM563" s="18"/>
      <c r="AN563" s="18"/>
      <c r="AP563" s="21"/>
      <c r="AQ563" s="18"/>
      <c r="AR563" s="18"/>
      <c r="AU563" s="1">
        <v>45236</v>
      </c>
      <c r="AV563">
        <v>5.3529999999999998</v>
      </c>
      <c r="AW563">
        <f t="shared" si="292"/>
        <v>5.3529999999999994E-2</v>
      </c>
      <c r="AY563" s="1">
        <v>45236</v>
      </c>
      <c r="AZ563">
        <v>5.3784999999999998</v>
      </c>
      <c r="BA563">
        <f t="shared" si="293"/>
        <v>5.3784999999999999E-2</v>
      </c>
      <c r="BC563" s="1">
        <v>45236</v>
      </c>
      <c r="BD563">
        <v>5.5439999999999996</v>
      </c>
      <c r="BE563">
        <f t="shared" si="294"/>
        <v>5.5439999999999996E-2</v>
      </c>
      <c r="BG563" s="1">
        <v>45236</v>
      </c>
      <c r="BH563">
        <v>5.0537999999999998</v>
      </c>
      <c r="BI563">
        <f t="shared" si="295"/>
        <v>5.0538E-2</v>
      </c>
      <c r="BK563" s="1">
        <v>37438</v>
      </c>
      <c r="BL563">
        <v>1.9651921825783301</v>
      </c>
      <c r="BM563">
        <f t="shared" si="305"/>
        <v>1.9651921825783302E-2</v>
      </c>
      <c r="BP563" s="1">
        <v>45215</v>
      </c>
      <c r="BQ563">
        <v>180.8561</v>
      </c>
      <c r="BR563">
        <f t="shared" si="296"/>
        <v>1.8085610000000001</v>
      </c>
      <c r="BT563" s="1">
        <v>45217</v>
      </c>
      <c r="BU563">
        <v>3.9929999999999999</v>
      </c>
      <c r="BV563">
        <f t="shared" si="297"/>
        <v>3.993E-2</v>
      </c>
      <c r="BX563" s="1">
        <v>45217</v>
      </c>
      <c r="BY563">
        <v>4.1429999999999998</v>
      </c>
      <c r="BZ563">
        <f t="shared" si="298"/>
        <v>4.1429999999999995E-2</v>
      </c>
      <c r="CB563" s="1">
        <v>45236</v>
      </c>
      <c r="CC563">
        <v>3.9729999999999999</v>
      </c>
      <c r="CD563">
        <f t="shared" si="299"/>
        <v>3.9730000000000001E-2</v>
      </c>
      <c r="CG563" s="1"/>
      <c r="CJ563" s="1"/>
      <c r="CL563" s="1"/>
      <c r="CM563" s="1"/>
      <c r="CP563" s="1"/>
      <c r="CS563" s="1"/>
      <c r="CV563" s="1"/>
      <c r="CY563" s="1"/>
    </row>
    <row r="564" spans="1:103" x14ac:dyDescent="0.3">
      <c r="A564" s="21">
        <f t="shared" si="300"/>
        <v>46601</v>
      </c>
      <c r="B564" s="18">
        <f t="shared" si="277"/>
        <v>112.421875</v>
      </c>
      <c r="C564">
        <f t="shared" si="306"/>
        <v>115</v>
      </c>
      <c r="D564">
        <f t="shared" ca="1" si="282"/>
        <v>-1.6472222222222221</v>
      </c>
      <c r="E564">
        <f ca="1">IF(currency="USD",'Future et co'!F564,IF(currency="EUR",'Future et co'!G564,FALSE))</f>
        <v>3.6070000000000005E-2</v>
      </c>
      <c r="F564">
        <f t="shared" ca="1" si="283"/>
        <v>3.6070000000000005E-2</v>
      </c>
      <c r="G564">
        <f t="shared" ca="1" si="284"/>
        <v>2.0569999999999998E-2</v>
      </c>
      <c r="I564" s="21">
        <f t="shared" si="301"/>
        <v>45726</v>
      </c>
      <c r="J564" s="18">
        <f t="shared" si="278"/>
        <v>0</v>
      </c>
      <c r="K564">
        <f t="shared" si="310"/>
        <v>0</v>
      </c>
      <c r="L564">
        <f t="shared" ca="1" si="285"/>
        <v>0.78333333333333333</v>
      </c>
      <c r="M564">
        <f t="shared" ca="1" si="279"/>
        <v>4.1980000000000003E-2</v>
      </c>
      <c r="O564" s="21">
        <f t="shared" si="302"/>
        <v>45726</v>
      </c>
      <c r="P564" s="18">
        <f t="shared" si="280"/>
        <v>0</v>
      </c>
      <c r="Q564">
        <f t="shared" si="286"/>
        <v>0</v>
      </c>
      <c r="R564">
        <f t="shared" ca="1" si="287"/>
        <v>0.78333333333333333</v>
      </c>
      <c r="S564">
        <f t="shared" ca="1" si="281"/>
        <v>4.1980000000000003E-2</v>
      </c>
      <c r="U564" s="1"/>
      <c r="W564" t="str">
        <f t="shared" si="307"/>
        <v/>
      </c>
      <c r="Y564" s="1"/>
      <c r="AA564">
        <f t="shared" si="308"/>
        <v>0</v>
      </c>
      <c r="AC564" s="1"/>
      <c r="AE564">
        <f t="shared" si="309"/>
        <v>0</v>
      </c>
      <c r="AH564" s="21"/>
      <c r="AI564" s="18"/>
      <c r="AJ564" s="18"/>
      <c r="AL564" s="21"/>
      <c r="AM564" s="18"/>
      <c r="AN564" s="18"/>
      <c r="AP564" s="21"/>
      <c r="AQ564" s="18"/>
      <c r="AR564" s="18"/>
      <c r="AU564" s="1">
        <v>45233</v>
      </c>
      <c r="AV564">
        <v>5.3494000000000002</v>
      </c>
      <c r="AW564">
        <f t="shared" si="292"/>
        <v>5.3494E-2</v>
      </c>
      <c r="AY564" s="1">
        <v>45233</v>
      </c>
      <c r="AZ564">
        <v>5.3711000000000002</v>
      </c>
      <c r="BA564">
        <f t="shared" si="293"/>
        <v>5.3711000000000002E-2</v>
      </c>
      <c r="BC564" s="1">
        <v>45233</v>
      </c>
      <c r="BD564">
        <v>5.5030000000000001</v>
      </c>
      <c r="BE564">
        <f t="shared" si="294"/>
        <v>5.5030000000000003E-2</v>
      </c>
      <c r="BG564" s="1">
        <v>45233</v>
      </c>
      <c r="BH564">
        <v>4.9739000000000004</v>
      </c>
      <c r="BI564">
        <f t="shared" si="295"/>
        <v>4.9739000000000005E-2</v>
      </c>
      <c r="BK564" s="1">
        <v>37439</v>
      </c>
      <c r="BL564">
        <v>2.0031563294034802</v>
      </c>
      <c r="BM564">
        <f t="shared" si="305"/>
        <v>2.0031563294034802E-2</v>
      </c>
      <c r="BP564" s="1">
        <v>45212</v>
      </c>
      <c r="BQ564">
        <v>181.4726</v>
      </c>
      <c r="BR564">
        <f t="shared" si="296"/>
        <v>1.8147260000000001</v>
      </c>
      <c r="BT564" s="1">
        <v>45216</v>
      </c>
      <c r="BU564">
        <v>3.972</v>
      </c>
      <c r="BV564">
        <f t="shared" si="297"/>
        <v>3.9719999999999998E-2</v>
      </c>
      <c r="BX564" s="1">
        <v>45216</v>
      </c>
      <c r="BY564">
        <v>4.1180000000000003</v>
      </c>
      <c r="BZ564">
        <f t="shared" si="298"/>
        <v>4.1180000000000001E-2</v>
      </c>
      <c r="CB564" s="1">
        <v>45233</v>
      </c>
      <c r="CC564">
        <v>3.9569999999999999</v>
      </c>
      <c r="CD564">
        <f t="shared" si="299"/>
        <v>3.9570000000000001E-2</v>
      </c>
      <c r="CG564" s="1"/>
      <c r="CJ564" s="1"/>
      <c r="CL564" s="1"/>
      <c r="CM564" s="1"/>
      <c r="CP564" s="1"/>
      <c r="CS564" s="1"/>
      <c r="CV564" s="1"/>
      <c r="CY564" s="1"/>
    </row>
    <row r="565" spans="1:103" x14ac:dyDescent="0.3">
      <c r="A565" s="21">
        <f t="shared" si="300"/>
        <v>46602</v>
      </c>
      <c r="B565" s="18">
        <f t="shared" si="277"/>
        <v>112.421875</v>
      </c>
      <c r="C565">
        <f t="shared" si="306"/>
        <v>115</v>
      </c>
      <c r="D565">
        <f t="shared" ca="1" si="282"/>
        <v>-1.65</v>
      </c>
      <c r="E565">
        <f ca="1">IF(currency="USD",'Future et co'!F565,IF(currency="EUR",'Future et co'!G565,FALSE))</f>
        <v>3.6070000000000005E-2</v>
      </c>
      <c r="F565">
        <f t="shared" ca="1" si="283"/>
        <v>3.6070000000000005E-2</v>
      </c>
      <c r="G565">
        <f t="shared" ca="1" si="284"/>
        <v>2.0569999999999998E-2</v>
      </c>
      <c r="I565" s="21">
        <f t="shared" si="301"/>
        <v>45727</v>
      </c>
      <c r="J565" s="18">
        <f t="shared" si="278"/>
        <v>0</v>
      </c>
      <c r="K565">
        <f t="shared" si="310"/>
        <v>0</v>
      </c>
      <c r="L565">
        <f t="shared" ca="1" si="285"/>
        <v>0.78055555555555556</v>
      </c>
      <c r="M565">
        <f t="shared" ca="1" si="279"/>
        <v>4.2510000000000006E-2</v>
      </c>
      <c r="O565" s="21">
        <f t="shared" si="302"/>
        <v>45727</v>
      </c>
      <c r="P565" s="18">
        <f t="shared" si="280"/>
        <v>0</v>
      </c>
      <c r="Q565">
        <f t="shared" si="286"/>
        <v>0</v>
      </c>
      <c r="R565">
        <f t="shared" ca="1" si="287"/>
        <v>0.78055555555555556</v>
      </c>
      <c r="S565">
        <f t="shared" ca="1" si="281"/>
        <v>4.2510000000000006E-2</v>
      </c>
      <c r="U565" s="1"/>
      <c r="W565" t="str">
        <f t="shared" si="307"/>
        <v/>
      </c>
      <c r="Y565" s="1"/>
      <c r="AA565">
        <f t="shared" si="308"/>
        <v>0</v>
      </c>
      <c r="AC565" s="1"/>
      <c r="AE565">
        <f t="shared" si="309"/>
        <v>0</v>
      </c>
      <c r="AH565" s="21"/>
      <c r="AI565" s="18"/>
      <c r="AJ565" s="18"/>
      <c r="AL565" s="21"/>
      <c r="AM565" s="18"/>
      <c r="AN565" s="18"/>
      <c r="AP565" s="21"/>
      <c r="AQ565" s="18"/>
      <c r="AR565" s="18"/>
      <c r="AU565" s="1">
        <v>45232</v>
      </c>
      <c r="AV565">
        <v>5.3692000000000002</v>
      </c>
      <c r="AW565">
        <f t="shared" si="292"/>
        <v>5.3692000000000004E-2</v>
      </c>
      <c r="AY565" s="1">
        <v>45232</v>
      </c>
      <c r="AZ565">
        <v>5.4119999999999999</v>
      </c>
      <c r="BA565">
        <f t="shared" si="293"/>
        <v>5.4120000000000001E-2</v>
      </c>
      <c r="BC565" s="1">
        <v>45232</v>
      </c>
      <c r="BD565">
        <v>5.5960000000000001</v>
      </c>
      <c r="BE565">
        <f t="shared" si="294"/>
        <v>5.5960000000000003E-2</v>
      </c>
      <c r="BG565" s="1">
        <v>45232</v>
      </c>
      <c r="BH565">
        <v>5.0880000000000001</v>
      </c>
      <c r="BI565">
        <f t="shared" si="295"/>
        <v>5.0880000000000002E-2</v>
      </c>
      <c r="BK565" s="1">
        <v>37440</v>
      </c>
      <c r="BL565">
        <v>2.00019250575648</v>
      </c>
      <c r="BM565">
        <f t="shared" si="305"/>
        <v>2.00019250575648E-2</v>
      </c>
      <c r="BP565" s="1">
        <v>45211</v>
      </c>
      <c r="BQ565">
        <v>180.9682</v>
      </c>
      <c r="BR565">
        <f t="shared" si="296"/>
        <v>1.809682</v>
      </c>
      <c r="BT565" s="1">
        <v>45215</v>
      </c>
      <c r="BU565">
        <v>3.9750000000000001</v>
      </c>
      <c r="BV565">
        <f t="shared" si="297"/>
        <v>3.9750000000000001E-2</v>
      </c>
      <c r="BX565" s="1">
        <v>45215</v>
      </c>
      <c r="BY565">
        <v>4.1029999999999998</v>
      </c>
      <c r="BZ565">
        <f t="shared" si="298"/>
        <v>4.1029999999999997E-2</v>
      </c>
      <c r="CB565" s="1">
        <v>45232</v>
      </c>
      <c r="CC565">
        <v>3.97</v>
      </c>
      <c r="CD565">
        <f t="shared" si="299"/>
        <v>3.9699999999999999E-2</v>
      </c>
      <c r="CG565" s="1"/>
      <c r="CJ565" s="1"/>
      <c r="CL565" s="1"/>
      <c r="CM565" s="1"/>
      <c r="CP565" s="1"/>
      <c r="CS565" s="1"/>
      <c r="CV565" s="1"/>
      <c r="CY565" s="1"/>
    </row>
    <row r="566" spans="1:103" x14ac:dyDescent="0.3">
      <c r="A566" s="21">
        <f t="shared" si="300"/>
        <v>46603</v>
      </c>
      <c r="B566" s="18">
        <f t="shared" si="277"/>
        <v>112.421875</v>
      </c>
      <c r="C566">
        <f t="shared" si="306"/>
        <v>115</v>
      </c>
      <c r="D566">
        <f t="shared" ca="1" si="282"/>
        <v>-1.6527777777777777</v>
      </c>
      <c r="E566">
        <f ca="1">IF(currency="USD",'Future et co'!F566,IF(currency="EUR",'Future et co'!G566,FALSE))</f>
        <v>3.6070000000000005E-2</v>
      </c>
      <c r="F566">
        <f t="shared" ca="1" si="283"/>
        <v>3.6070000000000005E-2</v>
      </c>
      <c r="G566">
        <f t="shared" ca="1" si="284"/>
        <v>2.0569999999999998E-2</v>
      </c>
      <c r="I566" s="21">
        <f t="shared" si="301"/>
        <v>45728</v>
      </c>
      <c r="J566" s="18">
        <f t="shared" si="278"/>
        <v>0</v>
      </c>
      <c r="K566">
        <f t="shared" si="310"/>
        <v>0</v>
      </c>
      <c r="L566">
        <f t="shared" ca="1" si="285"/>
        <v>0.77777777777777779</v>
      </c>
      <c r="M566">
        <f t="shared" ca="1" si="279"/>
        <v>4.2889999999999998E-2</v>
      </c>
      <c r="O566" s="21">
        <f t="shared" si="302"/>
        <v>45728</v>
      </c>
      <c r="P566" s="18">
        <f t="shared" si="280"/>
        <v>0</v>
      </c>
      <c r="Q566">
        <f t="shared" si="286"/>
        <v>0</v>
      </c>
      <c r="R566">
        <f t="shared" ca="1" si="287"/>
        <v>0.77777777777777779</v>
      </c>
      <c r="S566">
        <f t="shared" ca="1" si="281"/>
        <v>4.2889999999999998E-2</v>
      </c>
      <c r="U566" s="1"/>
      <c r="W566" t="str">
        <f t="shared" si="307"/>
        <v/>
      </c>
      <c r="Y566" s="1"/>
      <c r="AA566">
        <f t="shared" si="308"/>
        <v>0</v>
      </c>
      <c r="AC566" s="1"/>
      <c r="AE566">
        <f t="shared" si="309"/>
        <v>0</v>
      </c>
      <c r="AH566" s="21"/>
      <c r="AI566" s="18"/>
      <c r="AJ566" s="18"/>
      <c r="AL566" s="21"/>
      <c r="AM566" s="18"/>
      <c r="AN566" s="18"/>
      <c r="AP566" s="21"/>
      <c r="AQ566" s="18"/>
      <c r="AR566" s="18"/>
      <c r="AU566" s="1">
        <v>45231</v>
      </c>
      <c r="AV566">
        <v>5.3810000000000002</v>
      </c>
      <c r="AW566">
        <f t="shared" si="292"/>
        <v>5.3810000000000004E-2</v>
      </c>
      <c r="AY566" s="1">
        <v>45231</v>
      </c>
      <c r="AZ566">
        <v>5.4086999999999996</v>
      </c>
      <c r="BA566">
        <f t="shared" si="293"/>
        <v>5.4086999999999996E-2</v>
      </c>
      <c r="BC566" s="1">
        <v>45231</v>
      </c>
      <c r="BD566">
        <v>5.585</v>
      </c>
      <c r="BE566">
        <f t="shared" si="294"/>
        <v>5.5849999999999997E-2</v>
      </c>
      <c r="BG566" s="1">
        <v>45231</v>
      </c>
      <c r="BH566">
        <v>5.0970000000000004</v>
      </c>
      <c r="BI566">
        <f t="shared" si="295"/>
        <v>5.0970000000000001E-2</v>
      </c>
      <c r="BK566" s="1">
        <v>37441</v>
      </c>
      <c r="BL566">
        <v>2.00179534595472</v>
      </c>
      <c r="BM566">
        <f t="shared" si="305"/>
        <v>2.00179534595472E-2</v>
      </c>
      <c r="BP566" s="1">
        <v>45210</v>
      </c>
      <c r="BQ566">
        <v>181.83690000000001</v>
      </c>
      <c r="BR566">
        <f t="shared" si="296"/>
        <v>1.8183690000000001</v>
      </c>
      <c r="BT566" s="1">
        <v>45212</v>
      </c>
      <c r="BU566">
        <v>3.9849999999999999</v>
      </c>
      <c r="BV566">
        <f t="shared" si="297"/>
        <v>3.9849999999999997E-2</v>
      </c>
      <c r="BX566" s="1">
        <v>45212</v>
      </c>
      <c r="BY566">
        <v>4.1210000000000004</v>
      </c>
      <c r="BZ566">
        <f t="shared" si="298"/>
        <v>4.1210000000000004E-2</v>
      </c>
      <c r="CB566" s="1">
        <v>45231</v>
      </c>
      <c r="CC566">
        <v>3.9790000000000001</v>
      </c>
      <c r="CD566">
        <f t="shared" si="299"/>
        <v>3.9789999999999999E-2</v>
      </c>
      <c r="CG566" s="1"/>
      <c r="CJ566" s="1"/>
      <c r="CL566" s="1"/>
      <c r="CM566" s="1"/>
      <c r="CP566" s="1"/>
      <c r="CS566" s="1"/>
      <c r="CV566" s="1"/>
      <c r="CY566" s="1"/>
    </row>
    <row r="567" spans="1:103" x14ac:dyDescent="0.3">
      <c r="A567" s="21">
        <f t="shared" si="300"/>
        <v>46604</v>
      </c>
      <c r="B567" s="18">
        <f t="shared" si="277"/>
        <v>112.421875</v>
      </c>
      <c r="C567">
        <f t="shared" si="306"/>
        <v>115</v>
      </c>
      <c r="D567">
        <f t="shared" ca="1" si="282"/>
        <v>-1.6555555555555554</v>
      </c>
      <c r="E567">
        <f ca="1">IF(currency="USD",'Future et co'!F567,IF(currency="EUR",'Future et co'!G567,FALSE))</f>
        <v>3.6070000000000005E-2</v>
      </c>
      <c r="F567">
        <f t="shared" ca="1" si="283"/>
        <v>3.6070000000000005E-2</v>
      </c>
      <c r="G567">
        <f t="shared" ca="1" si="284"/>
        <v>2.0569999999999998E-2</v>
      </c>
      <c r="I567" s="21">
        <f t="shared" si="301"/>
        <v>45729</v>
      </c>
      <c r="J567" s="18">
        <f t="shared" si="278"/>
        <v>0</v>
      </c>
      <c r="K567">
        <f t="shared" si="310"/>
        <v>0</v>
      </c>
      <c r="L567">
        <f t="shared" ca="1" si="285"/>
        <v>0.77500000000000002</v>
      </c>
      <c r="M567">
        <f t="shared" ca="1" si="279"/>
        <v>4.2640000000000004E-2</v>
      </c>
      <c r="O567" s="21">
        <f t="shared" si="302"/>
        <v>45729</v>
      </c>
      <c r="P567" s="18">
        <f t="shared" si="280"/>
        <v>0</v>
      </c>
      <c r="Q567">
        <f t="shared" si="286"/>
        <v>0</v>
      </c>
      <c r="R567">
        <f t="shared" ca="1" si="287"/>
        <v>0.77500000000000002</v>
      </c>
      <c r="S567">
        <f t="shared" ca="1" si="281"/>
        <v>4.2640000000000004E-2</v>
      </c>
      <c r="U567" s="1"/>
      <c r="W567" t="str">
        <f t="shared" si="307"/>
        <v/>
      </c>
      <c r="Y567" s="1"/>
      <c r="AA567">
        <f t="shared" si="308"/>
        <v>0</v>
      </c>
      <c r="AC567" s="1"/>
      <c r="AE567">
        <f t="shared" si="309"/>
        <v>0</v>
      </c>
      <c r="AH567" s="21"/>
      <c r="AI567" s="18"/>
      <c r="AJ567" s="18"/>
      <c r="AL567" s="21"/>
      <c r="AM567" s="18"/>
      <c r="AN567" s="18"/>
      <c r="AP567" s="21"/>
      <c r="AQ567" s="18"/>
      <c r="AR567" s="18"/>
      <c r="AU567" s="1">
        <v>45230</v>
      </c>
      <c r="AV567">
        <v>5.3804999999999996</v>
      </c>
      <c r="AW567">
        <f t="shared" si="292"/>
        <v>5.3804999999999999E-2</v>
      </c>
      <c r="AY567" s="1">
        <v>45230</v>
      </c>
      <c r="AZ567">
        <v>5.4379999999999997</v>
      </c>
      <c r="BA567">
        <f t="shared" si="293"/>
        <v>5.4379999999999998E-2</v>
      </c>
      <c r="BC567" s="1">
        <v>45230</v>
      </c>
      <c r="BD567">
        <v>5.6589999999999998</v>
      </c>
      <c r="BE567">
        <f t="shared" si="294"/>
        <v>5.6590000000000001E-2</v>
      </c>
      <c r="BG567" s="1">
        <v>45230</v>
      </c>
      <c r="BH567">
        <v>5.23</v>
      </c>
      <c r="BI567">
        <f t="shared" si="295"/>
        <v>5.2300000000000006E-2</v>
      </c>
      <c r="BK567" s="1">
        <v>37442</v>
      </c>
      <c r="BL567">
        <v>1.93449536475512</v>
      </c>
      <c r="BM567">
        <f t="shared" si="305"/>
        <v>1.9344953647551198E-2</v>
      </c>
      <c r="BP567" s="1">
        <v>45209</v>
      </c>
      <c r="BQ567">
        <v>180.95419999999999</v>
      </c>
      <c r="BR567">
        <f t="shared" si="296"/>
        <v>1.8095419999999998</v>
      </c>
      <c r="BT567" s="1">
        <v>45211</v>
      </c>
      <c r="BU567">
        <v>3.9649999999999999</v>
      </c>
      <c r="BV567">
        <f t="shared" si="297"/>
        <v>3.9649999999999998E-2</v>
      </c>
      <c r="BX567" s="1">
        <v>45211</v>
      </c>
      <c r="BY567">
        <v>4.1210000000000004</v>
      </c>
      <c r="BZ567">
        <f t="shared" si="298"/>
        <v>4.1210000000000004E-2</v>
      </c>
      <c r="CB567" s="1">
        <v>45230</v>
      </c>
      <c r="CC567">
        <v>4.0060000000000002</v>
      </c>
      <c r="CD567">
        <f t="shared" si="299"/>
        <v>4.0060000000000005E-2</v>
      </c>
      <c r="CG567" s="1"/>
      <c r="CJ567" s="1"/>
      <c r="CL567" s="1"/>
      <c r="CM567" s="1"/>
      <c r="CP567" s="1"/>
      <c r="CS567" s="1"/>
      <c r="CV567" s="1"/>
      <c r="CY567" s="1"/>
    </row>
    <row r="568" spans="1:103" x14ac:dyDescent="0.3">
      <c r="A568" s="21">
        <f t="shared" si="300"/>
        <v>46605</v>
      </c>
      <c r="B568" s="18">
        <f t="shared" si="277"/>
        <v>112.421875</v>
      </c>
      <c r="C568">
        <f t="shared" si="306"/>
        <v>115</v>
      </c>
      <c r="D568">
        <f t="shared" ca="1" si="282"/>
        <v>-1.6583333333333334</v>
      </c>
      <c r="E568">
        <f ca="1">IF(currency="USD",'Future et co'!F568,IF(currency="EUR",'Future et co'!G568,FALSE))</f>
        <v>3.6070000000000005E-2</v>
      </c>
      <c r="F568">
        <f t="shared" ca="1" si="283"/>
        <v>3.6070000000000005E-2</v>
      </c>
      <c r="G568">
        <f t="shared" ca="1" si="284"/>
        <v>2.0569999999999998E-2</v>
      </c>
      <c r="I568" s="21">
        <f t="shared" si="301"/>
        <v>45730</v>
      </c>
      <c r="J568" s="18">
        <f t="shared" si="278"/>
        <v>0</v>
      </c>
      <c r="K568">
        <f t="shared" si="310"/>
        <v>0</v>
      </c>
      <c r="L568">
        <f t="shared" ca="1" si="285"/>
        <v>0.77222222222222225</v>
      </c>
      <c r="M568">
        <f t="shared" ca="1" si="279"/>
        <v>4.3049999999999998E-2</v>
      </c>
      <c r="O568" s="21">
        <f t="shared" si="302"/>
        <v>45730</v>
      </c>
      <c r="P568" s="18">
        <f t="shared" si="280"/>
        <v>0</v>
      </c>
      <c r="Q568">
        <f t="shared" si="286"/>
        <v>0</v>
      </c>
      <c r="R568">
        <f t="shared" ca="1" si="287"/>
        <v>0.77222222222222225</v>
      </c>
      <c r="S568">
        <f t="shared" ca="1" si="281"/>
        <v>4.3049999999999998E-2</v>
      </c>
      <c r="U568" s="1"/>
      <c r="W568" t="str">
        <f t="shared" si="307"/>
        <v/>
      </c>
      <c r="Y568" s="1"/>
      <c r="AA568">
        <f t="shared" si="308"/>
        <v>0</v>
      </c>
      <c r="AC568" s="1"/>
      <c r="AE568">
        <f t="shared" si="309"/>
        <v>0</v>
      </c>
      <c r="AH568" s="21"/>
      <c r="AI568" s="18"/>
      <c r="AJ568" s="18"/>
      <c r="AL568" s="21"/>
      <c r="AM568" s="18"/>
      <c r="AN568" s="18"/>
      <c r="AP568" s="21"/>
      <c r="AQ568" s="18"/>
      <c r="AR568" s="18"/>
      <c r="AU568" s="1">
        <v>45229</v>
      </c>
      <c r="AV568">
        <v>5.3731</v>
      </c>
      <c r="AW568">
        <f t="shared" si="292"/>
        <v>5.3731000000000001E-2</v>
      </c>
      <c r="AY568" s="1">
        <v>45229</v>
      </c>
      <c r="AZ568">
        <v>5.4264000000000001</v>
      </c>
      <c r="BA568">
        <f t="shared" si="293"/>
        <v>5.4264E-2</v>
      </c>
      <c r="BC568" s="1">
        <v>45229</v>
      </c>
      <c r="BD568">
        <v>5.6310000000000002</v>
      </c>
      <c r="BE568">
        <f t="shared" si="294"/>
        <v>5.6309999999999999E-2</v>
      </c>
      <c r="BG568" s="1">
        <v>45229</v>
      </c>
      <c r="BH568">
        <v>5.1849999999999996</v>
      </c>
      <c r="BI568">
        <f t="shared" si="295"/>
        <v>5.1849999999999993E-2</v>
      </c>
      <c r="BK568" s="1">
        <v>37445</v>
      </c>
      <c r="BL568">
        <v>1.9497800327232899</v>
      </c>
      <c r="BM568">
        <f t="shared" si="305"/>
        <v>1.94978003272329E-2</v>
      </c>
      <c r="BP568" s="1">
        <v>45208</v>
      </c>
      <c r="BQ568">
        <v>181.09440000000001</v>
      </c>
      <c r="BR568">
        <f t="shared" si="296"/>
        <v>1.8109440000000001</v>
      </c>
      <c r="BT568" s="1">
        <v>45210</v>
      </c>
      <c r="BU568">
        <v>3.952</v>
      </c>
      <c r="BV568">
        <f t="shared" si="297"/>
        <v>3.952E-2</v>
      </c>
      <c r="BX568" s="1">
        <v>45210</v>
      </c>
      <c r="BY568">
        <v>4.1139999999999999</v>
      </c>
      <c r="BZ568">
        <f t="shared" si="298"/>
        <v>4.1139999999999996E-2</v>
      </c>
      <c r="CB568" s="1">
        <v>45229</v>
      </c>
      <c r="CC568">
        <v>4.0039999999999996</v>
      </c>
      <c r="CD568">
        <f t="shared" si="299"/>
        <v>4.0039999999999992E-2</v>
      </c>
      <c r="CG568" s="1"/>
      <c r="CJ568" s="1"/>
      <c r="CL568" s="1"/>
      <c r="CM568" s="1"/>
      <c r="CP568" s="1"/>
      <c r="CS568" s="1"/>
      <c r="CV568" s="1"/>
      <c r="CY568" s="1"/>
    </row>
    <row r="569" spans="1:103" x14ac:dyDescent="0.3">
      <c r="A569" s="21">
        <f t="shared" si="300"/>
        <v>46608</v>
      </c>
      <c r="B569" s="18">
        <f t="shared" si="277"/>
        <v>112.421875</v>
      </c>
      <c r="C569">
        <f t="shared" si="306"/>
        <v>115</v>
      </c>
      <c r="D569">
        <f t="shared" ca="1" si="282"/>
        <v>-1.6666666666666667</v>
      </c>
      <c r="E569">
        <f ca="1">IF(currency="USD",'Future et co'!F569,IF(currency="EUR",'Future et co'!G569,FALSE))</f>
        <v>3.6070000000000005E-2</v>
      </c>
      <c r="F569">
        <f t="shared" ca="1" si="283"/>
        <v>3.6070000000000005E-2</v>
      </c>
      <c r="G569">
        <f t="shared" ca="1" si="284"/>
        <v>2.0569999999999998E-2</v>
      </c>
      <c r="I569" s="21">
        <f t="shared" si="301"/>
        <v>45733</v>
      </c>
      <c r="J569" s="18">
        <f t="shared" si="278"/>
        <v>0</v>
      </c>
      <c r="K569">
        <f t="shared" si="310"/>
        <v>0</v>
      </c>
      <c r="L569">
        <f t="shared" ca="1" si="285"/>
        <v>0.76388888888888884</v>
      </c>
      <c r="M569">
        <f t="shared" ca="1" si="279"/>
        <v>4.3410000000000004E-2</v>
      </c>
      <c r="O569" s="21">
        <f t="shared" si="302"/>
        <v>45733</v>
      </c>
      <c r="P569" s="18">
        <f t="shared" si="280"/>
        <v>0</v>
      </c>
      <c r="Q569">
        <f t="shared" si="286"/>
        <v>0</v>
      </c>
      <c r="R569">
        <f t="shared" ca="1" si="287"/>
        <v>0.76388888888888884</v>
      </c>
      <c r="S569">
        <f t="shared" ca="1" si="281"/>
        <v>4.3410000000000004E-2</v>
      </c>
      <c r="U569" s="1"/>
      <c r="W569" t="str">
        <f t="shared" si="307"/>
        <v/>
      </c>
      <c r="Y569" s="1"/>
      <c r="AA569">
        <f t="shared" si="308"/>
        <v>0</v>
      </c>
      <c r="AC569" s="1"/>
      <c r="AE569">
        <f t="shared" si="309"/>
        <v>0</v>
      </c>
      <c r="AH569" s="21"/>
      <c r="AI569" s="18"/>
      <c r="AJ569" s="18"/>
      <c r="AL569" s="21"/>
      <c r="AM569" s="18"/>
      <c r="AN569" s="18"/>
      <c r="AP569" s="21"/>
      <c r="AQ569" s="18"/>
      <c r="AR569" s="18"/>
      <c r="AU569" s="1">
        <v>45226</v>
      </c>
      <c r="AV569">
        <v>5.3605999999999998</v>
      </c>
      <c r="AW569">
        <f t="shared" si="292"/>
        <v>5.3606000000000001E-2</v>
      </c>
      <c r="AY569" s="1">
        <v>45226</v>
      </c>
      <c r="AZ569">
        <v>5.4119999999999999</v>
      </c>
      <c r="BA569">
        <f t="shared" si="293"/>
        <v>5.4120000000000001E-2</v>
      </c>
      <c r="BC569" s="1">
        <v>45226</v>
      </c>
      <c r="BD569">
        <v>5.6079999999999997</v>
      </c>
      <c r="BE569">
        <f t="shared" si="294"/>
        <v>5.6079999999999998E-2</v>
      </c>
      <c r="BG569" s="1">
        <v>45226</v>
      </c>
      <c r="BH569">
        <v>5.1593999999999998</v>
      </c>
      <c r="BI569">
        <f t="shared" si="295"/>
        <v>5.1594000000000001E-2</v>
      </c>
      <c r="BK569" s="1">
        <v>37446</v>
      </c>
      <c r="BL569">
        <v>2.0018121650763199</v>
      </c>
      <c r="BM569">
        <f t="shared" si="305"/>
        <v>2.00181216507632E-2</v>
      </c>
      <c r="BP569" s="1">
        <v>45205</v>
      </c>
      <c r="BQ569">
        <v>179.25890000000001</v>
      </c>
      <c r="BR569">
        <f t="shared" si="296"/>
        <v>1.7925890000000002</v>
      </c>
      <c r="BT569" s="1">
        <v>45209</v>
      </c>
      <c r="BU569">
        <v>3.988</v>
      </c>
      <c r="BV569">
        <f t="shared" si="297"/>
        <v>3.9879999999999999E-2</v>
      </c>
      <c r="BX569" s="1">
        <v>45209</v>
      </c>
      <c r="BY569">
        <v>4.1120000000000001</v>
      </c>
      <c r="BZ569">
        <f t="shared" si="298"/>
        <v>4.1120000000000004E-2</v>
      </c>
      <c r="CB569" s="1">
        <v>45226</v>
      </c>
      <c r="CC569">
        <v>4.016</v>
      </c>
      <c r="CD569">
        <f t="shared" si="299"/>
        <v>4.0160000000000001E-2</v>
      </c>
      <c r="CG569" s="1"/>
      <c r="CJ569" s="1"/>
      <c r="CL569" s="1"/>
      <c r="CM569" s="1"/>
      <c r="CP569" s="1"/>
      <c r="CS569" s="1"/>
      <c r="CV569" s="1"/>
      <c r="CY569" s="1"/>
    </row>
    <row r="570" spans="1:103" x14ac:dyDescent="0.3">
      <c r="A570" s="21">
        <f t="shared" si="300"/>
        <v>46609</v>
      </c>
      <c r="B570" s="18">
        <f t="shared" si="277"/>
        <v>112.421875</v>
      </c>
      <c r="C570">
        <f t="shared" si="306"/>
        <v>115</v>
      </c>
      <c r="D570">
        <f t="shared" ca="1" si="282"/>
        <v>-1.6694444444444445</v>
      </c>
      <c r="E570">
        <f ca="1">IF(currency="USD",'Future et co'!F570,IF(currency="EUR",'Future et co'!G570,FALSE))</f>
        <v>3.6070000000000005E-2</v>
      </c>
      <c r="F570">
        <f t="shared" ca="1" si="283"/>
        <v>3.6070000000000005E-2</v>
      </c>
      <c r="G570">
        <f t="shared" ca="1" si="284"/>
        <v>2.0569999999999998E-2</v>
      </c>
      <c r="I570" s="21">
        <f t="shared" si="301"/>
        <v>45734</v>
      </c>
      <c r="J570" s="18">
        <f t="shared" si="278"/>
        <v>0</v>
      </c>
      <c r="K570">
        <f t="shared" si="310"/>
        <v>0</v>
      </c>
      <c r="L570">
        <f t="shared" ca="1" si="285"/>
        <v>0.76111111111111107</v>
      </c>
      <c r="M570">
        <f t="shared" ca="1" si="279"/>
        <v>4.3490000000000001E-2</v>
      </c>
      <c r="O570" s="21">
        <f t="shared" si="302"/>
        <v>45734</v>
      </c>
      <c r="P570" s="18">
        <f t="shared" si="280"/>
        <v>0</v>
      </c>
      <c r="Q570">
        <f t="shared" si="286"/>
        <v>0</v>
      </c>
      <c r="R570">
        <f t="shared" ca="1" si="287"/>
        <v>0.76111111111111107</v>
      </c>
      <c r="S570">
        <f t="shared" ca="1" si="281"/>
        <v>4.3490000000000001E-2</v>
      </c>
      <c r="U570" s="1"/>
      <c r="W570" t="str">
        <f t="shared" si="307"/>
        <v/>
      </c>
      <c r="Y570" s="1"/>
      <c r="AA570">
        <f t="shared" si="308"/>
        <v>0</v>
      </c>
      <c r="AC570" s="1"/>
      <c r="AE570">
        <f t="shared" si="309"/>
        <v>0</v>
      </c>
      <c r="AH570" s="21"/>
      <c r="AI570" s="18"/>
      <c r="AJ570" s="18"/>
      <c r="AL570" s="21"/>
      <c r="AM570" s="18"/>
      <c r="AN570" s="18"/>
      <c r="AP570" s="21"/>
      <c r="AQ570" s="18"/>
      <c r="AR570" s="18"/>
      <c r="AU570" s="1">
        <v>45225</v>
      </c>
      <c r="AV570">
        <v>5.3655999999999997</v>
      </c>
      <c r="AW570">
        <f t="shared" si="292"/>
        <v>5.3655999999999995E-2</v>
      </c>
      <c r="AY570" s="1">
        <v>45225</v>
      </c>
      <c r="AZ570">
        <v>5.4145000000000003</v>
      </c>
      <c r="BA570">
        <f t="shared" si="293"/>
        <v>5.4145000000000006E-2</v>
      </c>
      <c r="BC570" s="1">
        <v>45225</v>
      </c>
      <c r="BD570">
        <v>5.6239999999999997</v>
      </c>
      <c r="BE570">
        <f t="shared" si="294"/>
        <v>5.6239999999999998E-2</v>
      </c>
      <c r="BG570" s="1">
        <v>45225</v>
      </c>
      <c r="BH570">
        <v>5.1942000000000004</v>
      </c>
      <c r="BI570">
        <f t="shared" si="295"/>
        <v>5.1942000000000002E-2</v>
      </c>
      <c r="BK570" s="1">
        <v>37447</v>
      </c>
      <c r="BL570">
        <v>2.0754470264378599</v>
      </c>
      <c r="BM570">
        <f t="shared" si="305"/>
        <v>2.0754470264378599E-2</v>
      </c>
      <c r="BP570" s="1">
        <v>45204</v>
      </c>
      <c r="BQ570">
        <v>179.44110000000001</v>
      </c>
      <c r="BR570">
        <f t="shared" si="296"/>
        <v>1.794411</v>
      </c>
      <c r="BT570" s="1">
        <v>45208</v>
      </c>
      <c r="BU570">
        <v>3.98</v>
      </c>
      <c r="BV570">
        <f t="shared" si="297"/>
        <v>3.9800000000000002E-2</v>
      </c>
      <c r="BX570" s="1">
        <v>45208</v>
      </c>
      <c r="BY570">
        <v>4.1289999999999996</v>
      </c>
      <c r="BZ570">
        <f t="shared" si="298"/>
        <v>4.1289999999999993E-2</v>
      </c>
      <c r="CB570" s="1">
        <v>45225</v>
      </c>
      <c r="CC570">
        <v>4.048</v>
      </c>
      <c r="CD570">
        <f t="shared" si="299"/>
        <v>4.0480000000000002E-2</v>
      </c>
      <c r="CG570" s="1"/>
      <c r="CJ570" s="1"/>
      <c r="CL570" s="1"/>
      <c r="CM570" s="1"/>
      <c r="CP570" s="1"/>
      <c r="CS570" s="1"/>
      <c r="CV570" s="1"/>
      <c r="CY570" s="1"/>
    </row>
    <row r="571" spans="1:103" x14ac:dyDescent="0.3">
      <c r="A571" s="21">
        <f t="shared" si="300"/>
        <v>46610</v>
      </c>
      <c r="B571" s="18">
        <f t="shared" si="277"/>
        <v>112.421875</v>
      </c>
      <c r="C571">
        <f t="shared" si="306"/>
        <v>115</v>
      </c>
      <c r="D571">
        <f t="shared" ca="1" si="282"/>
        <v>-1.6722222222222223</v>
      </c>
      <c r="E571">
        <f ca="1">IF(currency="USD",'Future et co'!F571,IF(currency="EUR",'Future et co'!G571,FALSE))</f>
        <v>3.6070000000000005E-2</v>
      </c>
      <c r="F571">
        <f t="shared" ca="1" si="283"/>
        <v>3.6070000000000005E-2</v>
      </c>
      <c r="G571">
        <f t="shared" ca="1" si="284"/>
        <v>2.0569999999999998E-2</v>
      </c>
      <c r="I571" s="21">
        <f t="shared" si="301"/>
        <v>45735</v>
      </c>
      <c r="J571" s="18">
        <f t="shared" si="278"/>
        <v>0</v>
      </c>
      <c r="K571">
        <f t="shared" si="310"/>
        <v>0</v>
      </c>
      <c r="L571">
        <f t="shared" ca="1" si="285"/>
        <v>0.7583333333333333</v>
      </c>
      <c r="M571">
        <f t="shared" ca="1" si="279"/>
        <v>4.3070000000000004E-2</v>
      </c>
      <c r="O571" s="21">
        <f t="shared" si="302"/>
        <v>45735</v>
      </c>
      <c r="P571" s="18">
        <f t="shared" si="280"/>
        <v>0</v>
      </c>
      <c r="Q571">
        <f t="shared" si="286"/>
        <v>0</v>
      </c>
      <c r="R571">
        <f t="shared" ca="1" si="287"/>
        <v>0.7583333333333333</v>
      </c>
      <c r="S571">
        <f t="shared" ca="1" si="281"/>
        <v>4.3070000000000004E-2</v>
      </c>
      <c r="U571" s="1"/>
      <c r="W571" t="str">
        <f t="shared" si="307"/>
        <v/>
      </c>
      <c r="Y571" s="1"/>
      <c r="AA571">
        <f t="shared" si="308"/>
        <v>0</v>
      </c>
      <c r="AC571" s="1"/>
      <c r="AE571">
        <f t="shared" si="309"/>
        <v>0</v>
      </c>
      <c r="AH571" s="21"/>
      <c r="AI571" s="18"/>
      <c r="AJ571" s="18"/>
      <c r="AL571" s="21"/>
      <c r="AM571" s="18"/>
      <c r="AN571" s="18"/>
      <c r="AP571" s="21"/>
      <c r="AQ571" s="18"/>
      <c r="AR571" s="18"/>
      <c r="AU571" s="1">
        <v>45224</v>
      </c>
      <c r="AV571">
        <v>5.39</v>
      </c>
      <c r="AW571">
        <f t="shared" si="292"/>
        <v>5.3899999999999997E-2</v>
      </c>
      <c r="AY571" s="1">
        <v>45224</v>
      </c>
      <c r="AZ571">
        <v>5.4330999999999996</v>
      </c>
      <c r="BA571">
        <f t="shared" si="293"/>
        <v>5.4330999999999997E-2</v>
      </c>
      <c r="BC571" s="1">
        <v>45224</v>
      </c>
      <c r="BD571">
        <v>5.6669999999999998</v>
      </c>
      <c r="BE571">
        <f t="shared" si="294"/>
        <v>5.6669999999999998E-2</v>
      </c>
      <c r="BG571" s="1">
        <v>45224</v>
      </c>
      <c r="BH571">
        <v>5.2889999999999997</v>
      </c>
      <c r="BI571">
        <f t="shared" si="295"/>
        <v>5.289E-2</v>
      </c>
      <c r="BK571" s="1">
        <v>37448</v>
      </c>
      <c r="BL571">
        <v>2.0679463737799999</v>
      </c>
      <c r="BM571">
        <f t="shared" si="305"/>
        <v>2.06794637378E-2</v>
      </c>
      <c r="BP571" s="1">
        <v>45203</v>
      </c>
      <c r="BQ571">
        <v>178.46029999999999</v>
      </c>
      <c r="BR571">
        <f t="shared" si="296"/>
        <v>1.7846029999999999</v>
      </c>
      <c r="BT571" s="1">
        <v>45205</v>
      </c>
      <c r="BU571">
        <v>3.9830000000000001</v>
      </c>
      <c r="BV571">
        <f t="shared" si="297"/>
        <v>3.9830000000000004E-2</v>
      </c>
      <c r="BX571" s="1">
        <v>45205</v>
      </c>
      <c r="BY571">
        <v>4.1130000000000004</v>
      </c>
      <c r="BZ571">
        <f t="shared" si="298"/>
        <v>4.1130000000000007E-2</v>
      </c>
      <c r="CB571" s="1">
        <v>45224</v>
      </c>
      <c r="CC571">
        <v>4.0739999999999998</v>
      </c>
      <c r="CD571">
        <f t="shared" si="299"/>
        <v>4.0739999999999998E-2</v>
      </c>
      <c r="CG571" s="1"/>
      <c r="CJ571" s="1"/>
      <c r="CL571" s="1"/>
      <c r="CM571" s="1"/>
      <c r="CP571" s="1"/>
      <c r="CS571" s="1"/>
      <c r="CV571" s="1"/>
      <c r="CY571" s="1"/>
    </row>
    <row r="572" spans="1:103" x14ac:dyDescent="0.3">
      <c r="A572" s="21">
        <f t="shared" si="300"/>
        <v>46611</v>
      </c>
      <c r="B572" s="18">
        <f t="shared" si="277"/>
        <v>112.421875</v>
      </c>
      <c r="C572">
        <f t="shared" si="306"/>
        <v>115</v>
      </c>
      <c r="D572">
        <f t="shared" ca="1" si="282"/>
        <v>-1.675</v>
      </c>
      <c r="E572">
        <f ca="1">IF(currency="USD",'Future et co'!F572,IF(currency="EUR",'Future et co'!G572,FALSE))</f>
        <v>3.6070000000000005E-2</v>
      </c>
      <c r="F572">
        <f t="shared" ca="1" si="283"/>
        <v>3.6070000000000005E-2</v>
      </c>
      <c r="G572">
        <f t="shared" ca="1" si="284"/>
        <v>2.0569999999999998E-2</v>
      </c>
      <c r="I572" s="21">
        <f t="shared" si="301"/>
        <v>45736</v>
      </c>
      <c r="J572" s="18">
        <f t="shared" si="278"/>
        <v>0</v>
      </c>
      <c r="K572">
        <f t="shared" si="310"/>
        <v>0</v>
      </c>
      <c r="L572">
        <f t="shared" ca="1" si="285"/>
        <v>0.75555555555555554</v>
      </c>
      <c r="M572">
        <f t="shared" ca="1" si="279"/>
        <v>4.2900000000000001E-2</v>
      </c>
      <c r="O572" s="21">
        <f t="shared" si="302"/>
        <v>45736</v>
      </c>
      <c r="P572" s="18">
        <f t="shared" si="280"/>
        <v>0</v>
      </c>
      <c r="Q572">
        <f t="shared" si="286"/>
        <v>0</v>
      </c>
      <c r="R572">
        <f t="shared" ca="1" si="287"/>
        <v>0.75555555555555554</v>
      </c>
      <c r="S572">
        <f t="shared" ca="1" si="281"/>
        <v>4.2900000000000001E-2</v>
      </c>
      <c r="U572" s="1"/>
      <c r="W572" t="str">
        <f t="shared" si="307"/>
        <v/>
      </c>
      <c r="Y572" s="1"/>
      <c r="AA572">
        <f t="shared" si="308"/>
        <v>0</v>
      </c>
      <c r="AC572" s="1"/>
      <c r="AE572">
        <f t="shared" si="309"/>
        <v>0</v>
      </c>
      <c r="AH572" s="21"/>
      <c r="AI572" s="18"/>
      <c r="AJ572" s="18"/>
      <c r="AL572" s="21"/>
      <c r="AM572" s="18"/>
      <c r="AN572" s="18"/>
      <c r="AP572" s="21"/>
      <c r="AQ572" s="18"/>
      <c r="AR572" s="18"/>
      <c r="AU572" s="1">
        <v>45223</v>
      </c>
      <c r="AV572">
        <v>5.3734999999999999</v>
      </c>
      <c r="AW572">
        <f t="shared" si="292"/>
        <v>5.3734999999999998E-2</v>
      </c>
      <c r="AY572" s="1">
        <v>45223</v>
      </c>
      <c r="AZ572">
        <v>5.4325000000000001</v>
      </c>
      <c r="BA572">
        <f t="shared" si="293"/>
        <v>5.4324999999999998E-2</v>
      </c>
      <c r="BC572" s="1">
        <v>45223</v>
      </c>
      <c r="BD572">
        <v>5.6529999999999996</v>
      </c>
      <c r="BE572">
        <f t="shared" si="294"/>
        <v>5.6529999999999997E-2</v>
      </c>
      <c r="BG572" s="1">
        <v>45223</v>
      </c>
      <c r="BH572">
        <v>5.2430000000000003</v>
      </c>
      <c r="BI572">
        <f t="shared" si="295"/>
        <v>5.2430000000000004E-2</v>
      </c>
      <c r="BK572" s="1">
        <v>37449</v>
      </c>
      <c r="BL572">
        <v>2.0861004462838801</v>
      </c>
      <c r="BM572">
        <f t="shared" si="305"/>
        <v>2.0861004462838801E-2</v>
      </c>
      <c r="BP572" s="1">
        <v>45202</v>
      </c>
      <c r="BQ572">
        <v>178.33420000000001</v>
      </c>
      <c r="BR572">
        <f t="shared" si="296"/>
        <v>1.7833420000000002</v>
      </c>
      <c r="BT572" s="1">
        <v>45204</v>
      </c>
      <c r="BU572">
        <v>3.972</v>
      </c>
      <c r="BV572">
        <f t="shared" si="297"/>
        <v>3.9719999999999998E-2</v>
      </c>
      <c r="BX572" s="1">
        <v>45204</v>
      </c>
      <c r="BY572">
        <v>4.125</v>
      </c>
      <c r="BZ572">
        <f t="shared" si="298"/>
        <v>4.1250000000000002E-2</v>
      </c>
      <c r="CB572" s="1">
        <v>45223</v>
      </c>
      <c r="CC572">
        <v>4.0759999999999996</v>
      </c>
      <c r="CD572">
        <f t="shared" si="299"/>
        <v>4.0759999999999998E-2</v>
      </c>
      <c r="CG572" s="1"/>
      <c r="CJ572" s="1"/>
      <c r="CL572" s="1"/>
      <c r="CM572" s="1"/>
      <c r="CP572" s="1"/>
      <c r="CS572" s="1"/>
      <c r="CV572" s="1"/>
      <c r="CY572" s="1"/>
    </row>
    <row r="573" spans="1:103" x14ac:dyDescent="0.3">
      <c r="A573" s="21">
        <f t="shared" si="300"/>
        <v>46612</v>
      </c>
      <c r="B573" s="18">
        <f t="shared" si="277"/>
        <v>112.421875</v>
      </c>
      <c r="C573">
        <f t="shared" si="306"/>
        <v>115</v>
      </c>
      <c r="D573">
        <f t="shared" ca="1" si="282"/>
        <v>-1.6777777777777778</v>
      </c>
      <c r="E573">
        <f ca="1">IF(currency="USD",'Future et co'!F573,IF(currency="EUR",'Future et co'!G573,FALSE))</f>
        <v>3.6070000000000005E-2</v>
      </c>
      <c r="F573">
        <f t="shared" ca="1" si="283"/>
        <v>3.6070000000000005E-2</v>
      </c>
      <c r="G573">
        <f t="shared" ca="1" si="284"/>
        <v>2.0569999999999998E-2</v>
      </c>
      <c r="I573" s="21">
        <f t="shared" si="301"/>
        <v>45737</v>
      </c>
      <c r="J573" s="18">
        <f t="shared" si="278"/>
        <v>0</v>
      </c>
      <c r="K573">
        <f t="shared" si="310"/>
        <v>0</v>
      </c>
      <c r="L573">
        <f t="shared" ca="1" si="285"/>
        <v>0.75277777777777777</v>
      </c>
      <c r="M573">
        <f t="shared" ca="1" si="279"/>
        <v>4.2729999999999997E-2</v>
      </c>
      <c r="O573" s="21">
        <f t="shared" si="302"/>
        <v>45737</v>
      </c>
      <c r="P573" s="18">
        <f t="shared" si="280"/>
        <v>0</v>
      </c>
      <c r="Q573">
        <f t="shared" si="286"/>
        <v>0</v>
      </c>
      <c r="R573">
        <f t="shared" ca="1" si="287"/>
        <v>0.75277777777777777</v>
      </c>
      <c r="S573">
        <f t="shared" ca="1" si="281"/>
        <v>4.2729999999999997E-2</v>
      </c>
      <c r="U573" s="1"/>
      <c r="W573" t="str">
        <f t="shared" si="307"/>
        <v/>
      </c>
      <c r="Y573" s="1"/>
      <c r="AA573">
        <f t="shared" si="308"/>
        <v>0</v>
      </c>
      <c r="AC573" s="1"/>
      <c r="AE573">
        <f t="shared" si="309"/>
        <v>0</v>
      </c>
      <c r="AH573" s="21"/>
      <c r="AI573" s="18"/>
      <c r="AJ573" s="18"/>
      <c r="AL573" s="21"/>
      <c r="AM573" s="18"/>
      <c r="AN573" s="18"/>
      <c r="AP573" s="21"/>
      <c r="AQ573" s="18"/>
      <c r="AR573" s="18"/>
      <c r="AU573" s="1">
        <v>45222</v>
      </c>
      <c r="AV573">
        <v>5.3685999999999998</v>
      </c>
      <c r="AW573">
        <f t="shared" si="292"/>
        <v>5.3685999999999998E-2</v>
      </c>
      <c r="AY573" s="1">
        <v>45222</v>
      </c>
      <c r="AZ573">
        <v>5.4306999999999999</v>
      </c>
      <c r="BA573">
        <f t="shared" si="293"/>
        <v>5.4307000000000001E-2</v>
      </c>
      <c r="BC573" s="1">
        <v>45222</v>
      </c>
      <c r="BD573">
        <v>5.6269999999999998</v>
      </c>
      <c r="BE573">
        <f t="shared" si="294"/>
        <v>5.6270000000000001E-2</v>
      </c>
      <c r="BG573" s="1">
        <v>45222</v>
      </c>
      <c r="BH573">
        <v>5.173</v>
      </c>
      <c r="BI573">
        <f t="shared" si="295"/>
        <v>5.1729999999999998E-2</v>
      </c>
      <c r="BK573" s="1">
        <v>37452</v>
      </c>
      <c r="BL573">
        <v>2.1006223573998999</v>
      </c>
      <c r="BM573">
        <f t="shared" si="305"/>
        <v>2.1006223573998999E-2</v>
      </c>
      <c r="BP573" s="1">
        <v>45201</v>
      </c>
      <c r="BQ573">
        <v>178.99270000000001</v>
      </c>
      <c r="BR573">
        <f t="shared" si="296"/>
        <v>1.789927</v>
      </c>
      <c r="BT573" s="1">
        <v>45203</v>
      </c>
      <c r="BU573">
        <v>3.9620000000000002</v>
      </c>
      <c r="BV573">
        <f t="shared" si="297"/>
        <v>3.9620000000000002E-2</v>
      </c>
      <c r="BX573" s="1">
        <v>45203</v>
      </c>
      <c r="BY573">
        <v>4.13</v>
      </c>
      <c r="BZ573">
        <f t="shared" si="298"/>
        <v>4.1299999999999996E-2</v>
      </c>
      <c r="CB573" s="1">
        <v>45222</v>
      </c>
      <c r="CC573">
        <v>4.0990000000000002</v>
      </c>
      <c r="CD573">
        <f t="shared" si="299"/>
        <v>4.0989999999999999E-2</v>
      </c>
      <c r="CG573" s="1"/>
      <c r="CJ573" s="1"/>
      <c r="CL573" s="1"/>
      <c r="CM573" s="1"/>
      <c r="CP573" s="1"/>
      <c r="CS573" s="1"/>
      <c r="CV573" s="1"/>
      <c r="CY573" s="1"/>
    </row>
    <row r="574" spans="1:103" x14ac:dyDescent="0.3">
      <c r="A574" s="21">
        <f t="shared" si="300"/>
        <v>46615</v>
      </c>
      <c r="B574" s="18">
        <f t="shared" si="277"/>
        <v>112.421875</v>
      </c>
      <c r="C574">
        <f t="shared" si="306"/>
        <v>115</v>
      </c>
      <c r="D574">
        <f t="shared" ca="1" si="282"/>
        <v>-1.6861111111111111</v>
      </c>
      <c r="E574">
        <f ca="1">IF(currency="USD",'Future et co'!F574,IF(currency="EUR",'Future et co'!G574,FALSE))</f>
        <v>3.6070000000000005E-2</v>
      </c>
      <c r="F574">
        <f t="shared" ca="1" si="283"/>
        <v>3.6070000000000005E-2</v>
      </c>
      <c r="G574">
        <f t="shared" ca="1" si="284"/>
        <v>2.0569999999999998E-2</v>
      </c>
      <c r="I574" s="21">
        <f t="shared" si="301"/>
        <v>45740</v>
      </c>
      <c r="J574" s="18">
        <f t="shared" si="278"/>
        <v>0</v>
      </c>
      <c r="K574">
        <f t="shared" si="310"/>
        <v>0</v>
      </c>
      <c r="L574">
        <f t="shared" ca="1" si="285"/>
        <v>0.74444444444444446</v>
      </c>
      <c r="M574">
        <f t="shared" ca="1" si="279"/>
        <v>4.3310000000000001E-2</v>
      </c>
      <c r="O574" s="21">
        <f t="shared" si="302"/>
        <v>45740</v>
      </c>
      <c r="P574" s="18">
        <f t="shared" si="280"/>
        <v>0</v>
      </c>
      <c r="Q574">
        <f t="shared" si="286"/>
        <v>0</v>
      </c>
      <c r="R574">
        <f t="shared" ca="1" si="287"/>
        <v>0.74444444444444446</v>
      </c>
      <c r="S574">
        <f t="shared" ca="1" si="281"/>
        <v>4.3310000000000001E-2</v>
      </c>
      <c r="U574" s="1"/>
      <c r="W574" t="str">
        <f t="shared" si="307"/>
        <v/>
      </c>
      <c r="Y574" s="1"/>
      <c r="AA574">
        <f t="shared" si="308"/>
        <v>0</v>
      </c>
      <c r="AC574" s="1"/>
      <c r="AE574">
        <f t="shared" si="309"/>
        <v>0</v>
      </c>
      <c r="AH574" s="21"/>
      <c r="AI574" s="18"/>
      <c r="AJ574" s="18"/>
      <c r="AL574" s="21"/>
      <c r="AM574" s="18"/>
      <c r="AN574" s="18"/>
      <c r="AP574" s="21"/>
      <c r="AQ574" s="18"/>
      <c r="AR574" s="18"/>
      <c r="AU574" s="1">
        <v>45219</v>
      </c>
      <c r="AV574">
        <v>5.3628</v>
      </c>
      <c r="AW574">
        <f t="shared" si="292"/>
        <v>5.3628000000000002E-2</v>
      </c>
      <c r="AY574" s="1">
        <v>45219</v>
      </c>
      <c r="AZ574">
        <v>5.4164000000000003</v>
      </c>
      <c r="BA574">
        <f t="shared" si="293"/>
        <v>5.4164000000000004E-2</v>
      </c>
      <c r="BC574" s="1">
        <v>45219</v>
      </c>
      <c r="BD574">
        <v>5.6280000000000001</v>
      </c>
      <c r="BE574">
        <f t="shared" si="294"/>
        <v>5.6280000000000004E-2</v>
      </c>
      <c r="BG574" s="1">
        <v>45219</v>
      </c>
      <c r="BH574">
        <v>5.2205000000000004</v>
      </c>
      <c r="BI574">
        <f t="shared" si="295"/>
        <v>5.2205000000000001E-2</v>
      </c>
      <c r="BK574" s="1">
        <v>37453</v>
      </c>
      <c r="BL574">
        <v>2.1352260256575999</v>
      </c>
      <c r="BM574">
        <f t="shared" si="305"/>
        <v>2.1352260256575998E-2</v>
      </c>
      <c r="BP574" s="1">
        <v>45198</v>
      </c>
      <c r="BQ574">
        <v>180.2397</v>
      </c>
      <c r="BR574">
        <f t="shared" si="296"/>
        <v>1.802397</v>
      </c>
      <c r="BT574" s="1">
        <v>45202</v>
      </c>
      <c r="BU574">
        <v>3.964</v>
      </c>
      <c r="BV574">
        <f t="shared" si="297"/>
        <v>3.9640000000000002E-2</v>
      </c>
      <c r="BX574" s="1">
        <v>45202</v>
      </c>
      <c r="BY574">
        <v>4.1280000000000001</v>
      </c>
      <c r="BZ574">
        <f t="shared" si="298"/>
        <v>4.1280000000000004E-2</v>
      </c>
      <c r="CB574" s="1">
        <v>45219</v>
      </c>
      <c r="CC574">
        <v>4.0979999999999999</v>
      </c>
      <c r="CD574">
        <f t="shared" si="299"/>
        <v>4.0979999999999996E-2</v>
      </c>
      <c r="CG574" s="1"/>
      <c r="CJ574" s="1"/>
      <c r="CL574" s="1"/>
      <c r="CM574" s="1"/>
      <c r="CP574" s="1"/>
      <c r="CS574" s="1"/>
      <c r="CV574" s="1"/>
      <c r="CY574" s="1"/>
    </row>
    <row r="575" spans="1:103" x14ac:dyDescent="0.3">
      <c r="A575" s="21">
        <f t="shared" si="300"/>
        <v>46616</v>
      </c>
      <c r="B575" s="18">
        <f t="shared" si="277"/>
        <v>112.421875</v>
      </c>
      <c r="C575">
        <f t="shared" si="306"/>
        <v>115</v>
      </c>
      <c r="D575">
        <f t="shared" ca="1" si="282"/>
        <v>-1.6888888888888889</v>
      </c>
      <c r="E575">
        <f ca="1">IF(currency="USD",'Future et co'!F575,IF(currency="EUR",'Future et co'!G575,FALSE))</f>
        <v>3.6070000000000005E-2</v>
      </c>
      <c r="F575">
        <f t="shared" ca="1" si="283"/>
        <v>3.6070000000000005E-2</v>
      </c>
      <c r="G575">
        <f t="shared" ca="1" si="284"/>
        <v>2.0569999999999998E-2</v>
      </c>
      <c r="I575" s="21">
        <f t="shared" si="301"/>
        <v>45741</v>
      </c>
      <c r="J575" s="18">
        <f t="shared" si="278"/>
        <v>0</v>
      </c>
      <c r="K575">
        <f t="shared" si="310"/>
        <v>0</v>
      </c>
      <c r="L575">
        <f t="shared" ca="1" si="285"/>
        <v>0.7416666666666667</v>
      </c>
      <c r="M575">
        <f t="shared" ca="1" si="279"/>
        <v>4.3240000000000001E-2</v>
      </c>
      <c r="O575" s="21">
        <f t="shared" si="302"/>
        <v>45741</v>
      </c>
      <c r="P575" s="18">
        <f t="shared" si="280"/>
        <v>0</v>
      </c>
      <c r="Q575">
        <f t="shared" si="286"/>
        <v>0</v>
      </c>
      <c r="R575">
        <f t="shared" ca="1" si="287"/>
        <v>0.7416666666666667</v>
      </c>
      <c r="S575">
        <f t="shared" ca="1" si="281"/>
        <v>4.3240000000000001E-2</v>
      </c>
      <c r="U575" s="1"/>
      <c r="W575" t="str">
        <f t="shared" si="307"/>
        <v/>
      </c>
      <c r="Y575" s="1"/>
      <c r="AA575">
        <f t="shared" si="308"/>
        <v>0</v>
      </c>
      <c r="AC575" s="1"/>
      <c r="AE575">
        <f t="shared" si="309"/>
        <v>0</v>
      </c>
      <c r="AH575" s="21"/>
      <c r="AI575" s="18"/>
      <c r="AJ575" s="18"/>
      <c r="AL575" s="21"/>
      <c r="AM575" s="18"/>
      <c r="AN575" s="18"/>
      <c r="AP575" s="21"/>
      <c r="AQ575" s="18"/>
      <c r="AR575" s="18"/>
      <c r="AU575" s="1">
        <v>45218</v>
      </c>
      <c r="AV575">
        <v>5.3719999999999999</v>
      </c>
      <c r="AW575">
        <f t="shared" si="292"/>
        <v>5.3719999999999997E-2</v>
      </c>
      <c r="AY575" s="1">
        <v>45218</v>
      </c>
      <c r="AZ575">
        <v>5.4344999999999999</v>
      </c>
      <c r="BA575">
        <f t="shared" si="293"/>
        <v>5.4344999999999997E-2</v>
      </c>
      <c r="BC575" s="1">
        <v>45218</v>
      </c>
      <c r="BD575">
        <v>5.673</v>
      </c>
      <c r="BE575">
        <f t="shared" si="294"/>
        <v>5.6730000000000003E-2</v>
      </c>
      <c r="BG575" s="1">
        <v>45218</v>
      </c>
      <c r="BH575">
        <v>5.3064999999999998</v>
      </c>
      <c r="BI575">
        <f t="shared" si="295"/>
        <v>5.3065000000000001E-2</v>
      </c>
      <c r="BK575" s="1">
        <v>37454</v>
      </c>
      <c r="BL575">
        <v>2.1337765622203499</v>
      </c>
      <c r="BM575">
        <f t="shared" si="305"/>
        <v>2.1337765622203499E-2</v>
      </c>
      <c r="BP575" s="1">
        <v>45197</v>
      </c>
      <c r="BQ575">
        <v>178.06800000000001</v>
      </c>
      <c r="BR575">
        <f t="shared" si="296"/>
        <v>1.78068</v>
      </c>
      <c r="BT575" s="1">
        <v>45201</v>
      </c>
      <c r="BU575">
        <v>3.9510000000000001</v>
      </c>
      <c r="BV575">
        <f t="shared" si="297"/>
        <v>3.9510000000000003E-2</v>
      </c>
      <c r="BX575" s="1">
        <v>45201</v>
      </c>
      <c r="BY575">
        <v>4.1379999999999999</v>
      </c>
      <c r="BZ575">
        <f t="shared" si="298"/>
        <v>4.138E-2</v>
      </c>
      <c r="CB575" s="1">
        <v>45218</v>
      </c>
      <c r="CC575">
        <v>4.1440000000000001</v>
      </c>
      <c r="CD575">
        <f t="shared" si="299"/>
        <v>4.1440000000000005E-2</v>
      </c>
      <c r="CG575" s="1"/>
      <c r="CJ575" s="1"/>
      <c r="CL575" s="1"/>
      <c r="CM575" s="1"/>
      <c r="CP575" s="1"/>
      <c r="CV575" s="1"/>
      <c r="CY575" s="1"/>
    </row>
    <row r="576" spans="1:103" x14ac:dyDescent="0.3">
      <c r="A576" s="21">
        <f t="shared" si="300"/>
        <v>46617</v>
      </c>
      <c r="B576" s="18">
        <f t="shared" si="277"/>
        <v>112.421875</v>
      </c>
      <c r="C576">
        <f t="shared" si="306"/>
        <v>115</v>
      </c>
      <c r="D576">
        <f t="shared" ca="1" si="282"/>
        <v>-1.6916666666666667</v>
      </c>
      <c r="E576">
        <f ca="1">IF(currency="USD",'Future et co'!F576,IF(currency="EUR",'Future et co'!G576,FALSE))</f>
        <v>3.6070000000000005E-2</v>
      </c>
      <c r="F576">
        <f t="shared" ca="1" si="283"/>
        <v>3.6070000000000005E-2</v>
      </c>
      <c r="G576">
        <f t="shared" ca="1" si="284"/>
        <v>2.0569999999999998E-2</v>
      </c>
      <c r="I576" s="21">
        <f t="shared" si="301"/>
        <v>45742</v>
      </c>
      <c r="J576" s="18">
        <f t="shared" si="278"/>
        <v>0</v>
      </c>
      <c r="K576">
        <f t="shared" si="310"/>
        <v>0</v>
      </c>
      <c r="L576">
        <f t="shared" ca="1" si="285"/>
        <v>0.73888888888888893</v>
      </c>
      <c r="M576">
        <f t="shared" ca="1" si="279"/>
        <v>4.3270000000000003E-2</v>
      </c>
      <c r="O576" s="21">
        <f t="shared" si="302"/>
        <v>45742</v>
      </c>
      <c r="P576" s="18">
        <f t="shared" si="280"/>
        <v>0</v>
      </c>
      <c r="Q576">
        <f t="shared" si="286"/>
        <v>0</v>
      </c>
      <c r="R576">
        <f t="shared" ca="1" si="287"/>
        <v>0.73888888888888893</v>
      </c>
      <c r="S576">
        <f t="shared" ca="1" si="281"/>
        <v>4.3270000000000003E-2</v>
      </c>
      <c r="U576" s="1"/>
      <c r="W576" t="str">
        <f t="shared" si="307"/>
        <v/>
      </c>
      <c r="Y576" s="1"/>
      <c r="AA576">
        <f t="shared" si="308"/>
        <v>0</v>
      </c>
      <c r="AC576" s="1"/>
      <c r="AE576">
        <f t="shared" si="309"/>
        <v>0</v>
      </c>
      <c r="AH576" s="21"/>
      <c r="AI576" s="18"/>
      <c r="AJ576" s="18"/>
      <c r="AL576" s="21"/>
      <c r="AM576" s="18"/>
      <c r="AN576" s="18"/>
      <c r="AP576" s="21"/>
      <c r="AQ576" s="18"/>
      <c r="AR576" s="18"/>
      <c r="AU576" s="1">
        <v>45217</v>
      </c>
      <c r="AV576">
        <v>5.3920000000000003</v>
      </c>
      <c r="AW576">
        <f t="shared" si="292"/>
        <v>5.3920000000000003E-2</v>
      </c>
      <c r="AY576" s="1">
        <v>45217</v>
      </c>
      <c r="AZ576">
        <v>5.4654999999999996</v>
      </c>
      <c r="BA576">
        <f t="shared" si="293"/>
        <v>5.4654999999999995E-2</v>
      </c>
      <c r="BC576" s="1">
        <v>45217</v>
      </c>
      <c r="BD576">
        <v>5.7240000000000002</v>
      </c>
      <c r="BE576">
        <f t="shared" si="294"/>
        <v>5.7239999999999999E-2</v>
      </c>
      <c r="BG576" s="1">
        <v>45217</v>
      </c>
      <c r="BH576">
        <v>5.3479999999999999</v>
      </c>
      <c r="BI576">
        <f t="shared" si="295"/>
        <v>5.348E-2</v>
      </c>
      <c r="BK576" s="1">
        <v>37455</v>
      </c>
      <c r="BL576">
        <v>2.2020867263270101</v>
      </c>
      <c r="BM576">
        <f t="shared" si="305"/>
        <v>2.20208672632701E-2</v>
      </c>
      <c r="BP576" s="1">
        <v>45196</v>
      </c>
      <c r="BQ576">
        <v>180.2397</v>
      </c>
      <c r="BR576">
        <f t="shared" si="296"/>
        <v>1.802397</v>
      </c>
      <c r="BT576" s="1">
        <v>45198</v>
      </c>
      <c r="BU576">
        <v>3.952</v>
      </c>
      <c r="BV576">
        <f t="shared" si="297"/>
        <v>3.952E-2</v>
      </c>
      <c r="BX576" s="1">
        <v>45198</v>
      </c>
      <c r="BY576">
        <v>4.125</v>
      </c>
      <c r="BZ576">
        <f t="shared" si="298"/>
        <v>4.1250000000000002E-2</v>
      </c>
      <c r="CB576" s="1">
        <v>45217</v>
      </c>
      <c r="CC576">
        <v>4.1509999999999998</v>
      </c>
      <c r="CD576">
        <f t="shared" si="299"/>
        <v>4.1509999999999998E-2</v>
      </c>
      <c r="CG576" s="1"/>
      <c r="CJ576" s="1"/>
      <c r="CL576" s="1"/>
      <c r="CV576" s="1"/>
      <c r="CY576" s="1"/>
    </row>
    <row r="577" spans="1:103" x14ac:dyDescent="0.3">
      <c r="A577" s="21">
        <f t="shared" si="300"/>
        <v>46618</v>
      </c>
      <c r="B577" s="18">
        <f t="shared" si="277"/>
        <v>112.421875</v>
      </c>
      <c r="C577">
        <f t="shared" si="306"/>
        <v>115</v>
      </c>
      <c r="D577">
        <f t="shared" ca="1" si="282"/>
        <v>-1.6944444444444444</v>
      </c>
      <c r="E577">
        <f ca="1">IF(currency="USD",'Future et co'!F577,IF(currency="EUR",'Future et co'!G577,FALSE))</f>
        <v>3.6070000000000005E-2</v>
      </c>
      <c r="F577">
        <f t="shared" ca="1" si="283"/>
        <v>3.6070000000000005E-2</v>
      </c>
      <c r="G577">
        <f t="shared" ca="1" si="284"/>
        <v>2.0569999999999998E-2</v>
      </c>
      <c r="I577" s="21">
        <f t="shared" si="301"/>
        <v>45743</v>
      </c>
      <c r="J577" s="18">
        <f t="shared" si="278"/>
        <v>0</v>
      </c>
      <c r="K577">
        <f t="shared" si="310"/>
        <v>0</v>
      </c>
      <c r="L577">
        <f t="shared" ca="1" si="285"/>
        <v>0.73611111111111116</v>
      </c>
      <c r="M577">
        <f t="shared" ca="1" si="279"/>
        <v>4.3159999999999997E-2</v>
      </c>
      <c r="O577" s="21">
        <f t="shared" si="302"/>
        <v>45743</v>
      </c>
      <c r="P577" s="18">
        <f t="shared" si="280"/>
        <v>0</v>
      </c>
      <c r="Q577">
        <f t="shared" si="286"/>
        <v>0</v>
      </c>
      <c r="R577">
        <f t="shared" ca="1" si="287"/>
        <v>0.73611111111111116</v>
      </c>
      <c r="S577">
        <f t="shared" ca="1" si="281"/>
        <v>4.3159999999999997E-2</v>
      </c>
      <c r="U577" s="1"/>
      <c r="W577" t="str">
        <f t="shared" si="307"/>
        <v/>
      </c>
      <c r="Y577" s="1"/>
      <c r="AA577">
        <f t="shared" si="308"/>
        <v>0</v>
      </c>
      <c r="AC577" s="1"/>
      <c r="AE577">
        <f t="shared" si="309"/>
        <v>0</v>
      </c>
      <c r="AH577" s="21"/>
      <c r="AI577" s="18"/>
      <c r="AJ577" s="18"/>
      <c r="AL577" s="21"/>
      <c r="AM577" s="18"/>
      <c r="AN577" s="18"/>
      <c r="AP577" s="21"/>
      <c r="AQ577" s="18"/>
      <c r="AR577" s="18"/>
      <c r="AU577" s="1">
        <v>45216</v>
      </c>
      <c r="AV577">
        <v>5.4039000000000001</v>
      </c>
      <c r="AW577">
        <f t="shared" si="292"/>
        <v>5.4039000000000004E-2</v>
      </c>
      <c r="AY577" s="1">
        <v>45216</v>
      </c>
      <c r="AZ577">
        <v>5.4762000000000004</v>
      </c>
      <c r="BA577">
        <f t="shared" si="293"/>
        <v>5.4762000000000005E-2</v>
      </c>
      <c r="BC577" s="1">
        <v>45216</v>
      </c>
      <c r="BD577">
        <v>5.7229999999999999</v>
      </c>
      <c r="BE577">
        <f t="shared" si="294"/>
        <v>5.7229999999999996E-2</v>
      </c>
      <c r="BG577" s="1">
        <v>45216</v>
      </c>
      <c r="BH577">
        <v>5.33</v>
      </c>
      <c r="BI577">
        <f t="shared" si="295"/>
        <v>5.33E-2</v>
      </c>
      <c r="BK577" s="1">
        <v>37456</v>
      </c>
      <c r="BL577">
        <v>2.2831388438869999</v>
      </c>
      <c r="BM577">
        <f t="shared" si="305"/>
        <v>2.283138843887E-2</v>
      </c>
      <c r="BP577" s="1">
        <v>45195</v>
      </c>
      <c r="BQ577">
        <v>180.59</v>
      </c>
      <c r="BR577">
        <f t="shared" si="296"/>
        <v>1.8059000000000001</v>
      </c>
      <c r="BT577" s="1">
        <v>45197</v>
      </c>
      <c r="BU577">
        <v>3.9550000000000001</v>
      </c>
      <c r="BV577">
        <f t="shared" si="297"/>
        <v>3.9550000000000002E-2</v>
      </c>
      <c r="BX577" s="1">
        <v>45197</v>
      </c>
      <c r="BY577">
        <v>4.125</v>
      </c>
      <c r="BZ577">
        <f t="shared" si="298"/>
        <v>4.1250000000000002E-2</v>
      </c>
      <c r="CB577" s="1">
        <v>45216</v>
      </c>
      <c r="CC577">
        <v>4.1349999999999998</v>
      </c>
      <c r="CD577">
        <f t="shared" si="299"/>
        <v>4.1349999999999998E-2</v>
      </c>
      <c r="CG577" s="1"/>
      <c r="CJ577" s="1"/>
      <c r="CL577" s="1"/>
      <c r="CV577" s="1"/>
      <c r="CY577" s="1"/>
    </row>
    <row r="578" spans="1:103" x14ac:dyDescent="0.3">
      <c r="A578" s="21">
        <f t="shared" si="300"/>
        <v>46619</v>
      </c>
      <c r="B578" s="18">
        <f t="shared" si="277"/>
        <v>112.421875</v>
      </c>
      <c r="C578">
        <f t="shared" si="306"/>
        <v>115</v>
      </c>
      <c r="D578">
        <f t="shared" ca="1" si="282"/>
        <v>-1.6972222222222222</v>
      </c>
      <c r="E578">
        <f ca="1">IF(currency="USD",'Future et co'!F578,IF(currency="EUR",'Future et co'!G578,FALSE))</f>
        <v>3.6070000000000005E-2</v>
      </c>
      <c r="F578">
        <f t="shared" ca="1" si="283"/>
        <v>3.6070000000000005E-2</v>
      </c>
      <c r="G578">
        <f t="shared" ca="1" si="284"/>
        <v>2.0569999999999998E-2</v>
      </c>
      <c r="I578" s="21">
        <f t="shared" si="301"/>
        <v>45744</v>
      </c>
      <c r="J578" s="18">
        <f t="shared" si="278"/>
        <v>0</v>
      </c>
      <c r="K578">
        <f t="shared" si="310"/>
        <v>0</v>
      </c>
      <c r="L578">
        <f t="shared" ca="1" si="285"/>
        <v>0.73333333333333328</v>
      </c>
      <c r="M578">
        <f t="shared" ca="1" si="279"/>
        <v>4.2430000000000002E-2</v>
      </c>
      <c r="O578" s="21">
        <f t="shared" si="302"/>
        <v>45744</v>
      </c>
      <c r="P578" s="18">
        <f t="shared" si="280"/>
        <v>0</v>
      </c>
      <c r="Q578">
        <f t="shared" si="286"/>
        <v>0</v>
      </c>
      <c r="R578">
        <f t="shared" ca="1" si="287"/>
        <v>0.73333333333333328</v>
      </c>
      <c r="S578">
        <f t="shared" ca="1" si="281"/>
        <v>4.2430000000000002E-2</v>
      </c>
      <c r="U578" s="1"/>
      <c r="W578" t="str">
        <f t="shared" si="307"/>
        <v/>
      </c>
      <c r="Y578" s="1"/>
      <c r="AA578">
        <f t="shared" si="308"/>
        <v>0</v>
      </c>
      <c r="AC578" s="1"/>
      <c r="AE578">
        <f t="shared" si="309"/>
        <v>0</v>
      </c>
      <c r="AH578" s="21"/>
      <c r="AI578" s="18"/>
      <c r="AJ578" s="18"/>
      <c r="AL578" s="21"/>
      <c r="AM578" s="18"/>
      <c r="AN578" s="18"/>
      <c r="AP578" s="21"/>
      <c r="AQ578" s="18"/>
      <c r="AR578" s="18"/>
      <c r="AU578" s="1">
        <v>45215</v>
      </c>
      <c r="AV578">
        <v>5.3848000000000003</v>
      </c>
      <c r="AW578">
        <f t="shared" si="292"/>
        <v>5.3848E-2</v>
      </c>
      <c r="AY578" s="1">
        <v>45215</v>
      </c>
      <c r="AZ578">
        <v>5.4539999999999997</v>
      </c>
      <c r="BA578">
        <f t="shared" si="293"/>
        <v>5.4539999999999998E-2</v>
      </c>
      <c r="BC578" s="1">
        <v>45215</v>
      </c>
      <c r="BD578">
        <v>5.6669999999999998</v>
      </c>
      <c r="BE578">
        <f t="shared" si="294"/>
        <v>5.6669999999999998E-2</v>
      </c>
      <c r="BG578" s="1">
        <v>45215</v>
      </c>
      <c r="BH578">
        <v>5.2409999999999997</v>
      </c>
      <c r="BI578">
        <f t="shared" si="295"/>
        <v>5.2409999999999998E-2</v>
      </c>
      <c r="BK578" s="1">
        <v>37459</v>
      </c>
      <c r="BL578">
        <v>2.3314602010882099</v>
      </c>
      <c r="BM578">
        <f t="shared" si="305"/>
        <v>2.3314602010882101E-2</v>
      </c>
      <c r="BP578" s="1">
        <v>45194</v>
      </c>
      <c r="BQ578">
        <v>180.77209999999999</v>
      </c>
      <c r="BR578">
        <f t="shared" si="296"/>
        <v>1.8077209999999999</v>
      </c>
      <c r="BT578" s="1">
        <v>45196</v>
      </c>
      <c r="BU578">
        <v>3.972</v>
      </c>
      <c r="BV578">
        <f t="shared" si="297"/>
        <v>3.9719999999999998E-2</v>
      </c>
      <c r="BX578" s="1">
        <v>45196</v>
      </c>
      <c r="BY578">
        <v>4.1360000000000001</v>
      </c>
      <c r="BZ578">
        <f t="shared" si="298"/>
        <v>4.1360000000000001E-2</v>
      </c>
      <c r="CB578" s="1">
        <v>45215</v>
      </c>
      <c r="CC578">
        <v>4.0999999999999996</v>
      </c>
      <c r="CD578">
        <f t="shared" si="299"/>
        <v>4.0999999999999995E-2</v>
      </c>
      <c r="CG578" s="1"/>
      <c r="CJ578" s="1"/>
      <c r="CL578" s="1"/>
      <c r="CV578" s="1"/>
      <c r="CY578" s="1"/>
    </row>
    <row r="579" spans="1:103" x14ac:dyDescent="0.3">
      <c r="A579" s="21">
        <f t="shared" si="300"/>
        <v>46622</v>
      </c>
      <c r="B579" s="18">
        <f t="shared" si="277"/>
        <v>112.421875</v>
      </c>
      <c r="C579">
        <f t="shared" si="306"/>
        <v>115</v>
      </c>
      <c r="D579">
        <f t="shared" ca="1" si="282"/>
        <v>-1.7055555555555555</v>
      </c>
      <c r="E579">
        <f ca="1">IF(currency="USD",'Future et co'!F579,IF(currency="EUR",'Future et co'!G579,FALSE))</f>
        <v>3.6070000000000005E-2</v>
      </c>
      <c r="F579">
        <f t="shared" ca="1" si="283"/>
        <v>3.6070000000000005E-2</v>
      </c>
      <c r="G579">
        <f t="shared" ca="1" si="284"/>
        <v>2.0569999999999998E-2</v>
      </c>
      <c r="I579" s="21">
        <f t="shared" si="301"/>
        <v>45747</v>
      </c>
      <c r="J579" s="18">
        <f t="shared" si="278"/>
        <v>0</v>
      </c>
      <c r="K579">
        <f t="shared" si="310"/>
        <v>0</v>
      </c>
      <c r="L579">
        <f t="shared" ca="1" si="285"/>
        <v>0.72499999999999998</v>
      </c>
      <c r="M579">
        <f t="shared" ca="1" si="279"/>
        <v>4.2190000000000005E-2</v>
      </c>
      <c r="O579" s="21">
        <f t="shared" si="302"/>
        <v>45747</v>
      </c>
      <c r="P579" s="18">
        <f t="shared" si="280"/>
        <v>0</v>
      </c>
      <c r="Q579">
        <f t="shared" si="286"/>
        <v>0</v>
      </c>
      <c r="R579">
        <f t="shared" ca="1" si="287"/>
        <v>0.72499999999999998</v>
      </c>
      <c r="S579">
        <f t="shared" ca="1" si="281"/>
        <v>4.2190000000000005E-2</v>
      </c>
      <c r="U579" s="1"/>
      <c r="W579" t="str">
        <f t="shared" si="307"/>
        <v/>
      </c>
      <c r="Y579" s="1"/>
      <c r="AA579">
        <f t="shared" si="308"/>
        <v>0</v>
      </c>
      <c r="AC579" s="1"/>
      <c r="AE579">
        <f t="shared" si="309"/>
        <v>0</v>
      </c>
      <c r="AH579" s="21"/>
      <c r="AI579" s="18"/>
      <c r="AJ579" s="18"/>
      <c r="AL579" s="21"/>
      <c r="AM579" s="18"/>
      <c r="AN579" s="18"/>
      <c r="AP579" s="21"/>
      <c r="AQ579" s="18"/>
      <c r="AR579" s="18"/>
      <c r="AU579" s="1">
        <v>45212</v>
      </c>
      <c r="AV579">
        <v>5.3949999999999996</v>
      </c>
      <c r="AW579">
        <f t="shared" si="292"/>
        <v>5.3949999999999998E-2</v>
      </c>
      <c r="AY579" s="1">
        <v>45212</v>
      </c>
      <c r="AZ579">
        <v>5.4276</v>
      </c>
      <c r="BA579">
        <f t="shared" si="293"/>
        <v>5.4275999999999998E-2</v>
      </c>
      <c r="BC579" s="1">
        <v>45212</v>
      </c>
      <c r="BD579">
        <v>5.649</v>
      </c>
      <c r="BE579">
        <f t="shared" si="294"/>
        <v>5.6489999999999999E-2</v>
      </c>
      <c r="BG579" s="1">
        <v>45212</v>
      </c>
      <c r="BH579">
        <v>5.1849999999999996</v>
      </c>
      <c r="BI579">
        <f t="shared" si="295"/>
        <v>5.1849999999999993E-2</v>
      </c>
      <c r="BK579" s="1">
        <v>37460</v>
      </c>
      <c r="BL579">
        <v>2.3843441050652801</v>
      </c>
      <c r="BM579">
        <f t="shared" si="305"/>
        <v>2.3843441050652801E-2</v>
      </c>
      <c r="BP579" s="1">
        <v>45191</v>
      </c>
      <c r="BQ579">
        <v>181.52879999999999</v>
      </c>
      <c r="BR579">
        <f t="shared" si="296"/>
        <v>1.8152879999999998</v>
      </c>
      <c r="BT579" s="1">
        <v>45195</v>
      </c>
      <c r="BU579">
        <v>3.9409999999999998</v>
      </c>
      <c r="BV579">
        <f t="shared" si="297"/>
        <v>3.9410000000000001E-2</v>
      </c>
      <c r="BX579" s="1">
        <v>45195</v>
      </c>
      <c r="BY579">
        <v>4.09</v>
      </c>
      <c r="BZ579">
        <f t="shared" si="298"/>
        <v>4.0899999999999999E-2</v>
      </c>
      <c r="CB579" s="1">
        <v>45212</v>
      </c>
      <c r="CC579">
        <v>4.109</v>
      </c>
      <c r="CD579">
        <f t="shared" si="299"/>
        <v>4.1090000000000002E-2</v>
      </c>
      <c r="CG579" s="1"/>
      <c r="CJ579" s="1"/>
      <c r="CL579" s="1"/>
      <c r="CV579" s="1"/>
      <c r="CY579" s="1"/>
    </row>
    <row r="580" spans="1:103" x14ac:dyDescent="0.3">
      <c r="A580" s="21">
        <f t="shared" si="300"/>
        <v>46623</v>
      </c>
      <c r="B580" s="18">
        <f t="shared" si="277"/>
        <v>112.421875</v>
      </c>
      <c r="C580">
        <f t="shared" si="306"/>
        <v>115</v>
      </c>
      <c r="D580">
        <f t="shared" ca="1" si="282"/>
        <v>-1.7083333333333333</v>
      </c>
      <c r="E580">
        <f ca="1">IF(currency="USD",'Future et co'!F580,IF(currency="EUR",'Future et co'!G580,FALSE))</f>
        <v>3.6070000000000005E-2</v>
      </c>
      <c r="F580">
        <f t="shared" ca="1" si="283"/>
        <v>3.6070000000000005E-2</v>
      </c>
      <c r="G580">
        <f t="shared" ca="1" si="284"/>
        <v>2.0569999999999998E-2</v>
      </c>
      <c r="I580" s="21">
        <f t="shared" si="301"/>
        <v>45748</v>
      </c>
      <c r="J580" s="18">
        <f t="shared" si="278"/>
        <v>0</v>
      </c>
      <c r="K580">
        <f t="shared" si="310"/>
        <v>0</v>
      </c>
      <c r="L580">
        <f t="shared" ca="1" si="285"/>
        <v>0.72222222222222221</v>
      </c>
      <c r="M580">
        <f t="shared" ca="1" si="279"/>
        <v>4.2009999999999999E-2</v>
      </c>
      <c r="O580" s="21">
        <f t="shared" si="302"/>
        <v>45748</v>
      </c>
      <c r="P580" s="18">
        <f t="shared" si="280"/>
        <v>0</v>
      </c>
      <c r="Q580">
        <f t="shared" si="286"/>
        <v>0</v>
      </c>
      <c r="R580">
        <f t="shared" ca="1" si="287"/>
        <v>0.72222222222222221</v>
      </c>
      <c r="S580">
        <f t="shared" ca="1" si="281"/>
        <v>4.2009999999999999E-2</v>
      </c>
      <c r="U580" s="1"/>
      <c r="W580" t="str">
        <f t="shared" si="307"/>
        <v/>
      </c>
      <c r="Y580" s="1"/>
      <c r="AA580">
        <f t="shared" si="308"/>
        <v>0</v>
      </c>
      <c r="AC580" s="1"/>
      <c r="AE580">
        <f t="shared" si="309"/>
        <v>0</v>
      </c>
      <c r="AH580" s="21"/>
      <c r="AI580" s="18"/>
      <c r="AJ580" s="18"/>
      <c r="AL580" s="21"/>
      <c r="AM580" s="18"/>
      <c r="AN580" s="18"/>
      <c r="AP580" s="21"/>
      <c r="AQ580" s="18"/>
      <c r="AR580" s="18"/>
      <c r="AU580" s="1">
        <v>45211</v>
      </c>
      <c r="AV580">
        <v>5.3880999999999997</v>
      </c>
      <c r="AW580">
        <f t="shared" si="292"/>
        <v>5.3880999999999998E-2</v>
      </c>
      <c r="AY580" s="1">
        <v>45211</v>
      </c>
      <c r="AZ580">
        <v>5.4409999999999998</v>
      </c>
      <c r="BA580">
        <f t="shared" si="293"/>
        <v>5.441E-2</v>
      </c>
      <c r="BC580" s="1">
        <v>45211</v>
      </c>
      <c r="BD580">
        <v>5.6660000000000004</v>
      </c>
      <c r="BE580">
        <f t="shared" si="294"/>
        <v>5.6660000000000002E-2</v>
      </c>
      <c r="BG580" s="1">
        <v>45211</v>
      </c>
      <c r="BH580">
        <v>5.2169999999999996</v>
      </c>
      <c r="BI580">
        <f t="shared" si="295"/>
        <v>5.2169999999999994E-2</v>
      </c>
      <c r="BK580" s="1">
        <v>37461</v>
      </c>
      <c r="BL580">
        <v>2.2574088522123898</v>
      </c>
      <c r="BM580">
        <f t="shared" si="305"/>
        <v>2.2574088522123899E-2</v>
      </c>
      <c r="BP580" s="1">
        <v>45190</v>
      </c>
      <c r="BQ580">
        <v>181.5848</v>
      </c>
      <c r="BR580">
        <f t="shared" si="296"/>
        <v>1.8158479999999999</v>
      </c>
      <c r="BT580" s="1">
        <v>45194</v>
      </c>
      <c r="BU580">
        <v>3.9769999999999999</v>
      </c>
      <c r="BV580">
        <f t="shared" si="297"/>
        <v>3.977E-2</v>
      </c>
      <c r="BX580" s="1">
        <v>45194</v>
      </c>
      <c r="BY580">
        <v>4.1219999999999999</v>
      </c>
      <c r="BZ580">
        <f t="shared" si="298"/>
        <v>4.122E-2</v>
      </c>
      <c r="CB580" s="1">
        <v>45211</v>
      </c>
      <c r="CC580">
        <v>4.1180000000000003</v>
      </c>
      <c r="CD580">
        <f t="shared" si="299"/>
        <v>4.1180000000000001E-2</v>
      </c>
      <c r="CG580" s="1"/>
      <c r="CJ580" s="1"/>
      <c r="CL580" s="1"/>
      <c r="CV580" s="1"/>
      <c r="CY580" s="1"/>
    </row>
    <row r="581" spans="1:103" x14ac:dyDescent="0.3">
      <c r="A581" s="21">
        <f t="shared" si="300"/>
        <v>46624</v>
      </c>
      <c r="B581" s="18">
        <f t="shared" si="277"/>
        <v>112.421875</v>
      </c>
      <c r="C581">
        <f t="shared" si="306"/>
        <v>115</v>
      </c>
      <c r="D581">
        <f t="shared" ca="1" si="282"/>
        <v>-1.711111111111111</v>
      </c>
      <c r="E581">
        <f ca="1">IF(currency="USD",'Future et co'!F581,IF(currency="EUR",'Future et co'!G581,FALSE))</f>
        <v>3.6070000000000005E-2</v>
      </c>
      <c r="F581">
        <f t="shared" ca="1" si="283"/>
        <v>3.6070000000000005E-2</v>
      </c>
      <c r="G581">
        <f t="shared" ca="1" si="284"/>
        <v>2.0569999999999998E-2</v>
      </c>
      <c r="I581" s="21">
        <f t="shared" si="301"/>
        <v>45749</v>
      </c>
      <c r="J581" s="18">
        <f t="shared" si="278"/>
        <v>0</v>
      </c>
      <c r="K581">
        <f t="shared" si="310"/>
        <v>0</v>
      </c>
      <c r="L581">
        <f t="shared" ca="1" si="285"/>
        <v>0.71944444444444444</v>
      </c>
      <c r="M581">
        <f t="shared" ca="1" si="279"/>
        <v>4.2290000000000001E-2</v>
      </c>
      <c r="O581" s="21">
        <f t="shared" si="302"/>
        <v>45749</v>
      </c>
      <c r="P581" s="18">
        <f t="shared" si="280"/>
        <v>0</v>
      </c>
      <c r="Q581">
        <f t="shared" si="286"/>
        <v>0</v>
      </c>
      <c r="R581">
        <f t="shared" ca="1" si="287"/>
        <v>0.71944444444444444</v>
      </c>
      <c r="S581">
        <f t="shared" ca="1" si="281"/>
        <v>4.2290000000000001E-2</v>
      </c>
      <c r="U581" s="1"/>
      <c r="W581" t="str">
        <f t="shared" si="307"/>
        <v/>
      </c>
      <c r="Y581" s="1"/>
      <c r="AA581">
        <f t="shared" si="308"/>
        <v>0</v>
      </c>
      <c r="AC581" s="1"/>
      <c r="AE581">
        <f t="shared" si="309"/>
        <v>0</v>
      </c>
      <c r="AH581" s="21"/>
      <c r="AI581" s="18"/>
      <c r="AJ581" s="18"/>
      <c r="AL581" s="21"/>
      <c r="AM581" s="18"/>
      <c r="AN581" s="18"/>
      <c r="AP581" s="21"/>
      <c r="AQ581" s="18"/>
      <c r="AR581" s="18"/>
      <c r="AU581" s="1">
        <v>45210</v>
      </c>
      <c r="AV581">
        <v>5.3757000000000001</v>
      </c>
      <c r="AW581">
        <f t="shared" si="292"/>
        <v>5.3756999999999999E-2</v>
      </c>
      <c r="AY581" s="1">
        <v>45210</v>
      </c>
      <c r="AZ581">
        <v>5.4165999999999999</v>
      </c>
      <c r="BA581">
        <f t="shared" si="293"/>
        <v>5.4165999999999999E-2</v>
      </c>
      <c r="BC581" s="1">
        <v>45210</v>
      </c>
      <c r="BD581">
        <v>5.6239999999999997</v>
      </c>
      <c r="BE581">
        <f t="shared" si="294"/>
        <v>5.6239999999999998E-2</v>
      </c>
      <c r="BG581" s="1">
        <v>45210</v>
      </c>
      <c r="BH581">
        <v>5.1639999999999997</v>
      </c>
      <c r="BI581">
        <f t="shared" si="295"/>
        <v>5.1639999999999998E-2</v>
      </c>
      <c r="BK581" s="1">
        <v>37462</v>
      </c>
      <c r="BL581">
        <v>2.2510873667358902</v>
      </c>
      <c r="BM581">
        <f t="shared" si="305"/>
        <v>2.2510873667358901E-2</v>
      </c>
      <c r="BP581" s="1">
        <v>45189</v>
      </c>
      <c r="BQ581">
        <v>181.99109999999999</v>
      </c>
      <c r="BR581">
        <f t="shared" si="296"/>
        <v>1.8199109999999998</v>
      </c>
      <c r="BT581" s="1">
        <v>45191</v>
      </c>
      <c r="BU581">
        <v>3.9580000000000002</v>
      </c>
      <c r="BV581">
        <f t="shared" si="297"/>
        <v>3.9580000000000004E-2</v>
      </c>
      <c r="BX581" s="1">
        <v>45191</v>
      </c>
      <c r="BY581">
        <v>4.0819999999999999</v>
      </c>
      <c r="BZ581">
        <f t="shared" si="298"/>
        <v>4.0819999999999995E-2</v>
      </c>
      <c r="CB581" s="1">
        <v>45210</v>
      </c>
      <c r="CC581">
        <v>4.093</v>
      </c>
      <c r="CD581">
        <f t="shared" si="299"/>
        <v>4.0930000000000001E-2</v>
      </c>
      <c r="CG581" s="1"/>
      <c r="CJ581" s="1"/>
      <c r="CL581" s="1"/>
      <c r="CV581" s="1"/>
      <c r="CY581" s="1"/>
    </row>
    <row r="582" spans="1:103" x14ac:dyDescent="0.3">
      <c r="A582" s="21">
        <f t="shared" si="300"/>
        <v>46625</v>
      </c>
      <c r="B582" s="18">
        <f t="shared" si="277"/>
        <v>112.421875</v>
      </c>
      <c r="C582">
        <f t="shared" si="306"/>
        <v>115</v>
      </c>
      <c r="D582">
        <f t="shared" ca="1" si="282"/>
        <v>-1.7138888888888888</v>
      </c>
      <c r="E582">
        <f ca="1">IF(currency="USD",'Future et co'!F582,IF(currency="EUR",'Future et co'!G582,FALSE))</f>
        <v>3.6070000000000005E-2</v>
      </c>
      <c r="F582">
        <f t="shared" ca="1" si="283"/>
        <v>3.6070000000000005E-2</v>
      </c>
      <c r="G582">
        <f t="shared" ca="1" si="284"/>
        <v>2.0569999999999998E-2</v>
      </c>
      <c r="I582" s="21">
        <f t="shared" si="301"/>
        <v>45750</v>
      </c>
      <c r="J582" s="18">
        <f t="shared" si="278"/>
        <v>0</v>
      </c>
      <c r="K582">
        <f t="shared" si="310"/>
        <v>0</v>
      </c>
      <c r="L582">
        <f t="shared" ca="1" si="285"/>
        <v>0.71666666666666667</v>
      </c>
      <c r="M582">
        <f t="shared" ca="1" si="279"/>
        <v>4.1260000000000005E-2</v>
      </c>
      <c r="O582" s="21">
        <f t="shared" si="302"/>
        <v>45750</v>
      </c>
      <c r="P582" s="18">
        <f t="shared" si="280"/>
        <v>0</v>
      </c>
      <c r="Q582">
        <f t="shared" si="286"/>
        <v>0</v>
      </c>
      <c r="R582">
        <f t="shared" ca="1" si="287"/>
        <v>0.71666666666666667</v>
      </c>
      <c r="S582">
        <f t="shared" ca="1" si="281"/>
        <v>4.1260000000000005E-2</v>
      </c>
      <c r="U582" s="1"/>
      <c r="W582" t="str">
        <f t="shared" si="307"/>
        <v/>
      </c>
      <c r="Y582" s="1"/>
      <c r="AA582">
        <f t="shared" si="308"/>
        <v>0</v>
      </c>
      <c r="AC582" s="1"/>
      <c r="AE582">
        <f t="shared" si="309"/>
        <v>0</v>
      </c>
      <c r="AH582" s="21"/>
      <c r="AI582" s="18"/>
      <c r="AJ582" s="18"/>
      <c r="AL582" s="21"/>
      <c r="AM582" s="18"/>
      <c r="AN582" s="18"/>
      <c r="AP582" s="21"/>
      <c r="AQ582" s="18"/>
      <c r="AR582" s="18"/>
      <c r="AU582" s="1">
        <v>45209</v>
      </c>
      <c r="AV582">
        <v>5.3834999999999997</v>
      </c>
      <c r="AW582">
        <f t="shared" si="292"/>
        <v>5.3834999999999994E-2</v>
      </c>
      <c r="AY582" s="1">
        <v>45209</v>
      </c>
      <c r="AZ582">
        <v>5.4180999999999999</v>
      </c>
      <c r="BA582">
        <f t="shared" si="293"/>
        <v>5.4181E-2</v>
      </c>
      <c r="BC582" s="1">
        <v>45209</v>
      </c>
      <c r="BD582">
        <v>5.6189999999999998</v>
      </c>
      <c r="BE582">
        <f t="shared" si="294"/>
        <v>5.6189999999999997E-2</v>
      </c>
      <c r="BG582" s="1">
        <v>45209</v>
      </c>
      <c r="BH582">
        <v>5.1418999999999997</v>
      </c>
      <c r="BI582">
        <f t="shared" si="295"/>
        <v>5.1418999999999999E-2</v>
      </c>
      <c r="BK582" s="1">
        <v>37463</v>
      </c>
      <c r="BL582">
        <v>2.21196570267601</v>
      </c>
      <c r="BM582">
        <f t="shared" si="305"/>
        <v>2.2119657026760099E-2</v>
      </c>
      <c r="BP582" s="1">
        <v>45188</v>
      </c>
      <c r="BQ582">
        <v>181.52879999999999</v>
      </c>
      <c r="BR582">
        <f t="shared" si="296"/>
        <v>1.8152879999999998</v>
      </c>
      <c r="BT582" s="1">
        <v>45190</v>
      </c>
      <c r="BU582">
        <v>3.9550000000000001</v>
      </c>
      <c r="BV582">
        <f t="shared" si="297"/>
        <v>3.9550000000000002E-2</v>
      </c>
      <c r="BX582" s="1">
        <v>45190</v>
      </c>
      <c r="BY582">
        <v>4.0720000000000001</v>
      </c>
      <c r="BZ582">
        <f t="shared" si="298"/>
        <v>4.0719999999999999E-2</v>
      </c>
      <c r="CB582" s="1">
        <v>45209</v>
      </c>
      <c r="CC582">
        <v>4.0780000000000003</v>
      </c>
      <c r="CD582">
        <f t="shared" si="299"/>
        <v>4.0780000000000004E-2</v>
      </c>
      <c r="CG582" s="1"/>
      <c r="CJ582" s="1"/>
      <c r="CL582" s="1"/>
      <c r="CV582" s="1"/>
      <c r="CY582" s="1"/>
    </row>
    <row r="583" spans="1:103" x14ac:dyDescent="0.3">
      <c r="A583" s="21">
        <f t="shared" si="300"/>
        <v>46626</v>
      </c>
      <c r="B583" s="18">
        <f t="shared" si="277"/>
        <v>112.421875</v>
      </c>
      <c r="C583">
        <f t="shared" si="306"/>
        <v>115</v>
      </c>
      <c r="D583">
        <f t="shared" ca="1" si="282"/>
        <v>-1.7166666666666666</v>
      </c>
      <c r="E583">
        <f ca="1">IF(currency="USD",'Future et co'!F583,IF(currency="EUR",'Future et co'!G583,FALSE))</f>
        <v>3.6070000000000005E-2</v>
      </c>
      <c r="F583">
        <f t="shared" ca="1" si="283"/>
        <v>3.6070000000000005E-2</v>
      </c>
      <c r="G583">
        <f t="shared" ca="1" si="284"/>
        <v>2.0569999999999998E-2</v>
      </c>
      <c r="I583" s="21">
        <f t="shared" si="301"/>
        <v>45751</v>
      </c>
      <c r="J583" s="18">
        <f t="shared" si="278"/>
        <v>0</v>
      </c>
      <c r="K583">
        <f t="shared" si="310"/>
        <v>0</v>
      </c>
      <c r="L583">
        <f t="shared" ca="1" si="285"/>
        <v>0.71388888888888891</v>
      </c>
      <c r="M583">
        <f t="shared" ca="1" si="279"/>
        <v>3.9870000000000003E-2</v>
      </c>
      <c r="O583" s="21">
        <f t="shared" si="302"/>
        <v>45751</v>
      </c>
      <c r="P583" s="18">
        <f t="shared" si="280"/>
        <v>0</v>
      </c>
      <c r="Q583">
        <f t="shared" si="286"/>
        <v>0</v>
      </c>
      <c r="R583">
        <f t="shared" ca="1" si="287"/>
        <v>0.71388888888888891</v>
      </c>
      <c r="S583">
        <f t="shared" ca="1" si="281"/>
        <v>3.9870000000000003E-2</v>
      </c>
      <c r="U583" s="1"/>
      <c r="W583" t="str">
        <f t="shared" si="307"/>
        <v/>
      </c>
      <c r="Y583" s="1"/>
      <c r="AA583">
        <f t="shared" si="308"/>
        <v>0</v>
      </c>
      <c r="AC583" s="1"/>
      <c r="AE583">
        <f t="shared" si="309"/>
        <v>0</v>
      </c>
      <c r="AH583" s="21"/>
      <c r="AI583" s="18"/>
      <c r="AJ583" s="18"/>
      <c r="AL583" s="21"/>
      <c r="AM583" s="18"/>
      <c r="AN583" s="18"/>
      <c r="AP583" s="21"/>
      <c r="AQ583" s="18"/>
      <c r="AR583" s="18"/>
      <c r="AU583" s="1">
        <v>45208</v>
      </c>
      <c r="AV583">
        <v>5.3810000000000002</v>
      </c>
      <c r="AW583">
        <f t="shared" si="292"/>
        <v>5.3810000000000004E-2</v>
      </c>
      <c r="AY583" s="1">
        <v>45208</v>
      </c>
      <c r="AZ583">
        <v>5.4100999999999999</v>
      </c>
      <c r="BA583">
        <f t="shared" si="293"/>
        <v>5.4100999999999996E-2</v>
      </c>
      <c r="BC583" s="1">
        <v>45208</v>
      </c>
      <c r="BD583">
        <v>5.6079999999999997</v>
      </c>
      <c r="BE583">
        <f t="shared" si="294"/>
        <v>5.6079999999999998E-2</v>
      </c>
      <c r="BG583" s="1">
        <v>45208</v>
      </c>
      <c r="BH583">
        <v>5.2534999999999998</v>
      </c>
      <c r="BI583">
        <f t="shared" si="295"/>
        <v>5.2534999999999998E-2</v>
      </c>
      <c r="BK583" s="1">
        <v>37466</v>
      </c>
      <c r="BL583">
        <v>2.1635187463404102</v>
      </c>
      <c r="BM583">
        <f t="shared" si="305"/>
        <v>2.1635187463404103E-2</v>
      </c>
      <c r="BP583" s="1">
        <v>45187</v>
      </c>
      <c r="BQ583">
        <v>181.809</v>
      </c>
      <c r="BR583">
        <f t="shared" si="296"/>
        <v>1.81809</v>
      </c>
      <c r="BT583" s="1">
        <v>45189</v>
      </c>
      <c r="BU583">
        <v>3.9340000000000002</v>
      </c>
      <c r="BV583">
        <f t="shared" si="297"/>
        <v>3.934E-2</v>
      </c>
      <c r="BX583" s="1">
        <v>45189</v>
      </c>
      <c r="BY583">
        <v>4.07</v>
      </c>
      <c r="BZ583">
        <f t="shared" si="298"/>
        <v>4.07E-2</v>
      </c>
      <c r="CB583" s="1">
        <v>45208</v>
      </c>
      <c r="CC583">
        <v>4.0780000000000003</v>
      </c>
      <c r="CD583">
        <f t="shared" si="299"/>
        <v>4.0780000000000004E-2</v>
      </c>
      <c r="CG583" s="1"/>
      <c r="CJ583" s="1"/>
      <c r="CL583" s="1"/>
      <c r="CV583" s="1"/>
      <c r="CY583" s="1"/>
    </row>
    <row r="584" spans="1:103" x14ac:dyDescent="0.3">
      <c r="A584" s="21">
        <f t="shared" si="300"/>
        <v>46629</v>
      </c>
      <c r="B584" s="18">
        <f t="shared" si="277"/>
        <v>112.421875</v>
      </c>
      <c r="C584">
        <f t="shared" si="306"/>
        <v>115</v>
      </c>
      <c r="D584">
        <f t="shared" ca="1" si="282"/>
        <v>-1.7250000000000001</v>
      </c>
      <c r="E584">
        <f ca="1">IF(currency="USD",'Future et co'!F584,IF(currency="EUR",'Future et co'!G584,FALSE))</f>
        <v>3.6070000000000005E-2</v>
      </c>
      <c r="F584">
        <f t="shared" ca="1" si="283"/>
        <v>3.6070000000000005E-2</v>
      </c>
      <c r="G584">
        <f t="shared" ca="1" si="284"/>
        <v>2.0569999999999998E-2</v>
      </c>
      <c r="I584" s="21">
        <f t="shared" si="301"/>
        <v>45754</v>
      </c>
      <c r="J584" s="18">
        <f t="shared" si="278"/>
        <v>0</v>
      </c>
      <c r="K584">
        <f t="shared" si="310"/>
        <v>0</v>
      </c>
      <c r="L584">
        <f t="shared" ca="1" si="285"/>
        <v>0.7055555555555556</v>
      </c>
      <c r="M584">
        <f t="shared" ca="1" si="279"/>
        <v>4.0660000000000002E-2</v>
      </c>
      <c r="O584" s="21">
        <f t="shared" si="302"/>
        <v>45754</v>
      </c>
      <c r="P584" s="18">
        <f t="shared" si="280"/>
        <v>0</v>
      </c>
      <c r="Q584">
        <f t="shared" si="286"/>
        <v>0</v>
      </c>
      <c r="R584">
        <f t="shared" ca="1" si="287"/>
        <v>0.7055555555555556</v>
      </c>
      <c r="S584">
        <f t="shared" ca="1" si="281"/>
        <v>4.0660000000000002E-2</v>
      </c>
      <c r="U584" s="1"/>
      <c r="W584" t="str">
        <f t="shared" si="307"/>
        <v/>
      </c>
      <c r="Y584" s="1"/>
      <c r="AA584">
        <f t="shared" si="308"/>
        <v>0</v>
      </c>
      <c r="AC584" s="1"/>
      <c r="AE584">
        <f t="shared" si="309"/>
        <v>0</v>
      </c>
      <c r="AH584" s="21"/>
      <c r="AI584" s="18"/>
      <c r="AJ584" s="18"/>
      <c r="AL584" s="21"/>
      <c r="AM584" s="18"/>
      <c r="AN584" s="18"/>
      <c r="AP584" s="21"/>
      <c r="AQ584" s="18"/>
      <c r="AR584" s="18"/>
      <c r="AU584" s="1">
        <v>45205</v>
      </c>
      <c r="AV584">
        <v>5.4114000000000004</v>
      </c>
      <c r="AW584">
        <f t="shared" si="292"/>
        <v>5.4114000000000002E-2</v>
      </c>
      <c r="AY584" s="1">
        <v>45205</v>
      </c>
      <c r="AZ584">
        <v>5.4644000000000004</v>
      </c>
      <c r="BA584">
        <f t="shared" si="293"/>
        <v>5.4644000000000005E-2</v>
      </c>
      <c r="BC584" s="1">
        <v>45205</v>
      </c>
      <c r="BD584">
        <v>5.6909999999999998</v>
      </c>
      <c r="BE584">
        <f t="shared" si="294"/>
        <v>5.6909999999999995E-2</v>
      </c>
      <c r="BG584" s="1">
        <v>45205</v>
      </c>
      <c r="BH584">
        <v>5.2492999999999999</v>
      </c>
      <c r="BI584">
        <f t="shared" si="295"/>
        <v>5.2492999999999998E-2</v>
      </c>
      <c r="BK584" s="1">
        <v>37467</v>
      </c>
      <c r="BL584">
        <v>2.1102025647865599</v>
      </c>
      <c r="BM584">
        <f t="shared" si="305"/>
        <v>2.1102025647865598E-2</v>
      </c>
      <c r="BP584" s="1">
        <v>45184</v>
      </c>
      <c r="BQ584">
        <v>182.5796</v>
      </c>
      <c r="BR584">
        <f t="shared" si="296"/>
        <v>1.825796</v>
      </c>
      <c r="BT584" s="1">
        <v>45188</v>
      </c>
      <c r="BU584">
        <v>3.9340000000000002</v>
      </c>
      <c r="BV584">
        <f t="shared" si="297"/>
        <v>3.934E-2</v>
      </c>
      <c r="BX584" s="1">
        <v>45188</v>
      </c>
      <c r="BY584">
        <v>4.0709999999999997</v>
      </c>
      <c r="BZ584">
        <f t="shared" si="298"/>
        <v>4.0709999999999996E-2</v>
      </c>
      <c r="CB584" s="1">
        <v>45205</v>
      </c>
      <c r="CC584">
        <v>4.1070000000000002</v>
      </c>
      <c r="CD584">
        <f t="shared" si="299"/>
        <v>4.1070000000000002E-2</v>
      </c>
      <c r="CG584" s="1"/>
      <c r="CJ584" s="1"/>
      <c r="CL584" s="1"/>
      <c r="CV584" s="1"/>
      <c r="CY584" s="1"/>
    </row>
    <row r="585" spans="1:103" x14ac:dyDescent="0.3">
      <c r="A585" s="21">
        <f t="shared" si="300"/>
        <v>46630</v>
      </c>
      <c r="B585" s="18">
        <f t="shared" si="277"/>
        <v>112.421875</v>
      </c>
      <c r="C585">
        <f t="shared" si="306"/>
        <v>115</v>
      </c>
      <c r="D585">
        <f t="shared" ca="1" si="282"/>
        <v>-1.7277777777777779</v>
      </c>
      <c r="E585">
        <f ca="1">IF(currency="USD",'Future et co'!F585,IF(currency="EUR",'Future et co'!G585,FALSE))</f>
        <v>3.6070000000000005E-2</v>
      </c>
      <c r="F585">
        <f t="shared" ca="1" si="283"/>
        <v>3.6070000000000005E-2</v>
      </c>
      <c r="G585">
        <f t="shared" ca="1" si="284"/>
        <v>2.0569999999999998E-2</v>
      </c>
      <c r="I585" s="21">
        <f t="shared" si="301"/>
        <v>45755</v>
      </c>
      <c r="J585" s="18">
        <f t="shared" si="278"/>
        <v>0</v>
      </c>
      <c r="K585">
        <f t="shared" si="310"/>
        <v>0</v>
      </c>
      <c r="L585">
        <f t="shared" ca="1" si="285"/>
        <v>0.70277777777777772</v>
      </c>
      <c r="M585">
        <f t="shared" ca="1" si="279"/>
        <v>3.9689999999999996E-2</v>
      </c>
      <c r="O585" s="21">
        <f t="shared" si="302"/>
        <v>45755</v>
      </c>
      <c r="P585" s="18">
        <f t="shared" si="280"/>
        <v>0</v>
      </c>
      <c r="Q585">
        <f t="shared" si="286"/>
        <v>0</v>
      </c>
      <c r="R585">
        <f t="shared" ca="1" si="287"/>
        <v>0.70277777777777772</v>
      </c>
      <c r="S585">
        <f t="shared" ca="1" si="281"/>
        <v>3.9689999999999996E-2</v>
      </c>
      <c r="U585" s="1"/>
      <c r="W585" t="str">
        <f t="shared" si="307"/>
        <v/>
      </c>
      <c r="Y585" s="1"/>
      <c r="AA585">
        <f t="shared" si="308"/>
        <v>0</v>
      </c>
      <c r="AC585" s="1"/>
      <c r="AE585">
        <f t="shared" si="309"/>
        <v>0</v>
      </c>
      <c r="AH585" s="21"/>
      <c r="AI585" s="18"/>
      <c r="AJ585" s="18"/>
      <c r="AL585" s="21"/>
      <c r="AM585" s="18"/>
      <c r="AN585" s="18"/>
      <c r="AP585" s="21"/>
      <c r="AQ585" s="18"/>
      <c r="AR585" s="18"/>
      <c r="AU585" s="1">
        <v>45204</v>
      </c>
      <c r="AV585">
        <v>5.3933</v>
      </c>
      <c r="AW585">
        <f t="shared" si="292"/>
        <v>5.3933000000000002E-2</v>
      </c>
      <c r="AY585" s="1">
        <v>45204</v>
      </c>
      <c r="AZ585">
        <v>5.4489999999999998</v>
      </c>
      <c r="BA585">
        <f t="shared" si="293"/>
        <v>5.4489999999999997E-2</v>
      </c>
      <c r="BC585" s="1">
        <v>45204</v>
      </c>
      <c r="BD585">
        <v>5.6440000000000001</v>
      </c>
      <c r="BE585">
        <f t="shared" si="294"/>
        <v>5.6440000000000004E-2</v>
      </c>
      <c r="BG585" s="1">
        <v>45204</v>
      </c>
      <c r="BH585">
        <v>5.1719999999999997</v>
      </c>
      <c r="BI585">
        <f t="shared" si="295"/>
        <v>5.1719999999999995E-2</v>
      </c>
      <c r="BK585" s="1">
        <v>37468</v>
      </c>
      <c r="BL585">
        <v>2.0716647192250299</v>
      </c>
      <c r="BM585">
        <f t="shared" si="305"/>
        <v>2.07166471922503E-2</v>
      </c>
      <c r="BP585" s="1">
        <v>45183</v>
      </c>
      <c r="BQ585">
        <v>183.86869999999999</v>
      </c>
      <c r="BR585">
        <f t="shared" si="296"/>
        <v>1.838687</v>
      </c>
      <c r="BT585" s="1">
        <v>45187</v>
      </c>
      <c r="BU585">
        <v>3.903</v>
      </c>
      <c r="BV585">
        <f t="shared" si="297"/>
        <v>3.9030000000000002E-2</v>
      </c>
      <c r="BX585" s="1">
        <v>45187</v>
      </c>
      <c r="BY585">
        <v>4.0659999999999998</v>
      </c>
      <c r="BZ585">
        <f t="shared" si="298"/>
        <v>4.0660000000000002E-2</v>
      </c>
      <c r="CB585" s="1">
        <v>45204</v>
      </c>
      <c r="CC585">
        <v>4.117</v>
      </c>
      <c r="CD585">
        <f t="shared" si="299"/>
        <v>4.1169999999999998E-2</v>
      </c>
      <c r="CG585" s="1"/>
      <c r="CJ585" s="1"/>
      <c r="CL585" s="1"/>
      <c r="CV585" s="1"/>
      <c r="CY585" s="1"/>
    </row>
    <row r="586" spans="1:103" x14ac:dyDescent="0.3">
      <c r="A586" s="21">
        <f t="shared" si="300"/>
        <v>46631</v>
      </c>
      <c r="B586" s="18">
        <f t="shared" si="277"/>
        <v>112.421875</v>
      </c>
      <c r="C586">
        <f t="shared" si="306"/>
        <v>115</v>
      </c>
      <c r="D586">
        <f t="shared" ca="1" si="282"/>
        <v>-1.7305555555555556</v>
      </c>
      <c r="E586">
        <f ca="1">IF(currency="USD",'Future et co'!F586,IF(currency="EUR",'Future et co'!G586,FALSE))</f>
        <v>3.6070000000000005E-2</v>
      </c>
      <c r="F586">
        <f t="shared" ca="1" si="283"/>
        <v>3.6070000000000005E-2</v>
      </c>
      <c r="G586">
        <f t="shared" ca="1" si="284"/>
        <v>2.0569999999999998E-2</v>
      </c>
      <c r="I586" s="21">
        <f t="shared" si="301"/>
        <v>45756</v>
      </c>
      <c r="J586" s="18">
        <f t="shared" si="278"/>
        <v>0</v>
      </c>
      <c r="K586">
        <f t="shared" si="310"/>
        <v>0</v>
      </c>
      <c r="L586">
        <f t="shared" ca="1" si="285"/>
        <v>0.7</v>
      </c>
      <c r="M586">
        <f t="shared" ca="1" si="279"/>
        <v>4.215E-2</v>
      </c>
      <c r="O586" s="21">
        <f t="shared" si="302"/>
        <v>45756</v>
      </c>
      <c r="P586" s="18">
        <f t="shared" si="280"/>
        <v>0</v>
      </c>
      <c r="Q586">
        <f t="shared" si="286"/>
        <v>0</v>
      </c>
      <c r="R586">
        <f t="shared" ca="1" si="287"/>
        <v>0.7</v>
      </c>
      <c r="S586">
        <f t="shared" ca="1" si="281"/>
        <v>4.215E-2</v>
      </c>
      <c r="U586" s="1"/>
      <c r="W586" t="str">
        <f t="shared" si="307"/>
        <v/>
      </c>
      <c r="Y586" s="1"/>
      <c r="AA586">
        <f t="shared" si="308"/>
        <v>0</v>
      </c>
      <c r="AC586" s="1"/>
      <c r="AE586">
        <f t="shared" si="309"/>
        <v>0</v>
      </c>
      <c r="AH586" s="21"/>
      <c r="AI586" s="18"/>
      <c r="AJ586" s="18"/>
      <c r="AL586" s="21"/>
      <c r="AM586" s="18"/>
      <c r="AN586" s="18"/>
      <c r="AP586" s="21"/>
      <c r="AQ586" s="18"/>
      <c r="AR586" s="18"/>
      <c r="AU586" s="1">
        <v>45203</v>
      </c>
      <c r="AV586">
        <v>5.3990999999999998</v>
      </c>
      <c r="AW586">
        <f t="shared" si="292"/>
        <v>5.3990999999999997E-2</v>
      </c>
      <c r="AY586" s="1">
        <v>45203</v>
      </c>
      <c r="AZ586">
        <v>5.4457000000000004</v>
      </c>
      <c r="BA586">
        <f t="shared" si="293"/>
        <v>5.4457000000000005E-2</v>
      </c>
      <c r="BC586" s="1">
        <v>45203</v>
      </c>
      <c r="BD586">
        <v>5.5579999999999998</v>
      </c>
      <c r="BE586">
        <f t="shared" si="294"/>
        <v>5.5579999999999997E-2</v>
      </c>
      <c r="BG586" s="1">
        <v>45203</v>
      </c>
      <c r="BH586">
        <v>5.2423000000000002</v>
      </c>
      <c r="BI586">
        <f t="shared" si="295"/>
        <v>5.2423000000000004E-2</v>
      </c>
      <c r="BK586" s="1">
        <v>37469</v>
      </c>
      <c r="BL586">
        <v>2.1268766189095101</v>
      </c>
      <c r="BM586">
        <f t="shared" si="305"/>
        <v>2.1268766189095102E-2</v>
      </c>
      <c r="BP586" s="1">
        <v>45182</v>
      </c>
      <c r="BQ586">
        <v>182.74780000000001</v>
      </c>
      <c r="BR586">
        <f t="shared" si="296"/>
        <v>1.8274780000000002</v>
      </c>
      <c r="BT586" s="1">
        <v>45184</v>
      </c>
      <c r="BU586">
        <v>3.8780000000000001</v>
      </c>
      <c r="BV586">
        <f t="shared" si="297"/>
        <v>3.8780000000000002E-2</v>
      </c>
      <c r="BX586" s="1">
        <v>45184</v>
      </c>
      <c r="BY586">
        <v>4.0549999999999997</v>
      </c>
      <c r="BZ586">
        <f t="shared" si="298"/>
        <v>4.0549999999999996E-2</v>
      </c>
      <c r="CB586" s="1">
        <v>45203</v>
      </c>
      <c r="CC586">
        <v>4.1340000000000003</v>
      </c>
      <c r="CD586">
        <f t="shared" si="299"/>
        <v>4.1340000000000002E-2</v>
      </c>
      <c r="CG586" s="1"/>
      <c r="CJ586" s="1"/>
      <c r="CL586" s="1"/>
      <c r="CV586" s="1"/>
      <c r="CY586" s="1"/>
    </row>
    <row r="587" spans="1:103" x14ac:dyDescent="0.3">
      <c r="A587" s="21">
        <f t="shared" si="300"/>
        <v>46632</v>
      </c>
      <c r="B587" s="18">
        <f t="shared" ref="B587:B650" si="311">IFERROR(VLOOKUP(A587,$CG$11:$CH$19999,2,FALSE),B586)</f>
        <v>112.421875</v>
      </c>
      <c r="C587">
        <f t="shared" si="306"/>
        <v>115</v>
      </c>
      <c r="D587">
        <f t="shared" ca="1" si="282"/>
        <v>-1.7333333333333334</v>
      </c>
      <c r="E587">
        <f ca="1">IF(currency="USD",'Future et co'!F587,IF(currency="EUR",'Future et co'!G587,FALSE))</f>
        <v>3.6070000000000005E-2</v>
      </c>
      <c r="F587">
        <f t="shared" ca="1" si="283"/>
        <v>3.6070000000000005E-2</v>
      </c>
      <c r="G587">
        <f t="shared" ca="1" si="284"/>
        <v>2.0569999999999998E-2</v>
      </c>
      <c r="I587" s="21">
        <f t="shared" si="301"/>
        <v>45757</v>
      </c>
      <c r="J587" s="18">
        <f t="shared" ref="J587:J650" si="312">IFERROR(VLOOKUP(I587,$CG$11:$CH$19999,2,FALSE),J586)</f>
        <v>0</v>
      </c>
      <c r="K587">
        <f t="shared" si="310"/>
        <v>0</v>
      </c>
      <c r="L587">
        <f t="shared" ca="1" si="285"/>
        <v>0.69722222222222219</v>
      </c>
      <c r="M587">
        <f t="shared" ref="M587:M650" ca="1" si="313">IFERROR(IF(L587&lt;0.25,VLOOKUP(I587,$AU$11:$AW$5325,3,FALSE),IF(AND(L587&gt;=0.25,L587&lt;0.5),VLOOKUP(I587,$AY$11:$BA$5325,3,FALSE),IF(AND(L587&gt;=0.5,L587&lt;1),VLOOKUP(I587,$BC$11:$BE$5325,3,FALSE),VLOOKUP(I587,$BG$11:$BI$5010,3,FALSE)))),M586)</f>
        <v>4.1260000000000005E-2</v>
      </c>
      <c r="O587" s="21">
        <f t="shared" si="302"/>
        <v>45757</v>
      </c>
      <c r="P587" s="18">
        <f t="shared" ref="P587:P650" si="314">IFERROR(VLOOKUP(O587,$CG$11:$CH$19999,2,FALSE),P586)</f>
        <v>0</v>
      </c>
      <c r="Q587">
        <f t="shared" si="286"/>
        <v>0</v>
      </c>
      <c r="R587">
        <f t="shared" ca="1" si="287"/>
        <v>0.69722222222222219</v>
      </c>
      <c r="S587">
        <f t="shared" ref="S587:S650" ca="1" si="315">IFERROR(IF(R587&lt;0.25,VLOOKUP(O587,$AU$11:$AW$5325,3,FALSE),IF(AND(R587&gt;=0.25,R587&lt;0.5),VLOOKUP(O587,$AY$11:$BA$5325,3,FALSE),IF(AND(R587&gt;=0.5,R587&lt;1),VLOOKUP(O587,$BC$11:$BE$5325,3,FALSE),VLOOKUP(O587,$BG$11:$BI$5010,3,FALSE)))),S586)</f>
        <v>4.1260000000000005E-2</v>
      </c>
      <c r="U587" s="1"/>
      <c r="W587" t="str">
        <f t="shared" si="307"/>
        <v/>
      </c>
      <c r="Y587" s="1"/>
      <c r="AA587">
        <f t="shared" si="308"/>
        <v>0</v>
      </c>
      <c r="AC587" s="1"/>
      <c r="AE587">
        <f t="shared" si="309"/>
        <v>0</v>
      </c>
      <c r="AH587" s="21"/>
      <c r="AI587" s="18"/>
      <c r="AJ587" s="18"/>
      <c r="AL587" s="21"/>
      <c r="AM587" s="18"/>
      <c r="AN587" s="18"/>
      <c r="AP587" s="21"/>
      <c r="AQ587" s="18"/>
      <c r="AR587" s="18"/>
      <c r="AU587" s="1">
        <v>45202</v>
      </c>
      <c r="AV587">
        <v>5.4109999999999996</v>
      </c>
      <c r="AW587">
        <f t="shared" si="292"/>
        <v>5.4109999999999998E-2</v>
      </c>
      <c r="AY587" s="1">
        <v>45202</v>
      </c>
      <c r="AZ587">
        <v>5.4759000000000002</v>
      </c>
      <c r="BA587">
        <f t="shared" si="293"/>
        <v>5.4759000000000002E-2</v>
      </c>
      <c r="BC587" s="1">
        <v>45202</v>
      </c>
      <c r="BD587">
        <v>5.6269999999999998</v>
      </c>
      <c r="BE587">
        <f t="shared" si="294"/>
        <v>5.6270000000000001E-2</v>
      </c>
      <c r="BG587" s="1">
        <v>45202</v>
      </c>
      <c r="BH587">
        <v>5.3209999999999997</v>
      </c>
      <c r="BI587">
        <f t="shared" si="295"/>
        <v>5.321E-2</v>
      </c>
      <c r="BK587" s="1">
        <v>37470</v>
      </c>
      <c r="BL587">
        <v>2.1735767831533401</v>
      </c>
      <c r="BM587">
        <f t="shared" si="305"/>
        <v>2.1735767831533401E-2</v>
      </c>
      <c r="BP587" s="1">
        <v>45181</v>
      </c>
      <c r="BQ587">
        <v>183.02799999999999</v>
      </c>
      <c r="BR587">
        <f t="shared" si="296"/>
        <v>1.8302799999999999</v>
      </c>
      <c r="BT587" s="1">
        <v>45183</v>
      </c>
      <c r="BU587">
        <v>3.867</v>
      </c>
      <c r="BV587">
        <f t="shared" si="297"/>
        <v>3.8670000000000003E-2</v>
      </c>
      <c r="BX587" s="1">
        <v>45183</v>
      </c>
      <c r="BY587">
        <v>4.04</v>
      </c>
      <c r="BZ587">
        <f t="shared" si="298"/>
        <v>4.0399999999999998E-2</v>
      </c>
      <c r="CB587" s="1">
        <v>45202</v>
      </c>
      <c r="CC587">
        <v>4.1459999999999999</v>
      </c>
      <c r="CD587">
        <f t="shared" si="299"/>
        <v>4.1459999999999997E-2</v>
      </c>
      <c r="CG587" s="1"/>
      <c r="CJ587" s="1"/>
      <c r="CL587" s="1"/>
      <c r="CV587" s="1"/>
      <c r="CY587" s="1"/>
    </row>
    <row r="588" spans="1:103" x14ac:dyDescent="0.3">
      <c r="A588" s="21">
        <f t="shared" si="300"/>
        <v>46633</v>
      </c>
      <c r="B588" s="18">
        <f t="shared" si="311"/>
        <v>112.421875</v>
      </c>
      <c r="C588">
        <f t="shared" si="306"/>
        <v>115</v>
      </c>
      <c r="D588">
        <f t="shared" ref="D588:D651" ca="1" si="316">($B$7-A588)/360</f>
        <v>-1.7361111111111112</v>
      </c>
      <c r="E588">
        <f ca="1">IF(currency="USD",'Future et co'!F588,IF(currency="EUR",'Future et co'!G588,FALSE))</f>
        <v>3.6070000000000005E-2</v>
      </c>
      <c r="F588">
        <f t="shared" ref="F588:F651" ca="1" si="317">IFERROR(IF(D588&lt;0.25,VLOOKUP(A588,$AU$11:$AW$5325,3,FALSE),IF(AND(D588&gt;=0.25,D588&lt;0.5),VLOOKUP(A588,$AY$11:$BA$5325,3,FALSE),IF(AND(D588&gt;=0.5,D588&lt;1),VLOOKUP(A588,$BC$11:$BE$5325,3,FALSE),VLOOKUP(A588,$BG$11:$BI$5010,3,FALSE)))),F587)</f>
        <v>3.6070000000000005E-2</v>
      </c>
      <c r="G588">
        <f t="shared" ref="G588:G651" ca="1" si="318">IFERROR(IF(D588&lt;0.25,VLOOKUP(A588,$BT$11:$BV$5325,3,FALSE),IF(AND(D588&gt;=0.25,D588&lt;0.5),VLOOKUP(A588,$BX$11:$BZ$5325,3,FALSE),VLOOKUP(A588,$CB$11:$CD$5325,3,FALSE))),G587)</f>
        <v>2.0569999999999998E-2</v>
      </c>
      <c r="I588" s="21">
        <f t="shared" si="301"/>
        <v>45758</v>
      </c>
      <c r="J588" s="18">
        <f t="shared" si="312"/>
        <v>0</v>
      </c>
      <c r="K588">
        <f t="shared" si="310"/>
        <v>0</v>
      </c>
      <c r="L588">
        <f t="shared" ref="L588:L651" ca="1" si="319">($J$7-I588)/360</f>
        <v>0.69444444444444442</v>
      </c>
      <c r="M588">
        <f t="shared" ca="1" si="313"/>
        <v>4.1959999999999997E-2</v>
      </c>
      <c r="O588" s="21">
        <f t="shared" si="302"/>
        <v>45758</v>
      </c>
      <c r="P588" s="18">
        <f t="shared" si="314"/>
        <v>0</v>
      </c>
      <c r="Q588">
        <f t="shared" ref="Q588:Q651" si="320">CEILING(P588,25)</f>
        <v>0</v>
      </c>
      <c r="R588">
        <f t="shared" ref="R588:R651" ca="1" si="321">($P$7-O588)/360</f>
        <v>0.69444444444444442</v>
      </c>
      <c r="S588">
        <f t="shared" ca="1" si="315"/>
        <v>4.1959999999999997E-2</v>
      </c>
      <c r="U588" s="1"/>
      <c r="W588" t="str">
        <f t="shared" si="307"/>
        <v/>
      </c>
      <c r="Y588" s="1"/>
      <c r="AA588">
        <f t="shared" si="308"/>
        <v>0</v>
      </c>
      <c r="AC588" s="1"/>
      <c r="AE588">
        <f t="shared" si="309"/>
        <v>0</v>
      </c>
      <c r="AH588" s="21"/>
      <c r="AI588" s="18"/>
      <c r="AJ588" s="18"/>
      <c r="AL588" s="21"/>
      <c r="AM588" s="18"/>
      <c r="AN588" s="18"/>
      <c r="AP588" s="21"/>
      <c r="AQ588" s="18"/>
      <c r="AR588" s="18"/>
      <c r="AU588" s="1">
        <v>45201</v>
      </c>
      <c r="AV588">
        <v>5.4053000000000004</v>
      </c>
      <c r="AW588">
        <f t="shared" ref="AW588:AW651" si="322">AV588/100</f>
        <v>5.4053000000000004E-2</v>
      </c>
      <c r="AY588" s="1">
        <v>45201</v>
      </c>
      <c r="AZ588">
        <v>5.4732000000000003</v>
      </c>
      <c r="BA588">
        <f t="shared" ref="BA588:BA651" si="323">AZ588/100</f>
        <v>5.4732000000000003E-2</v>
      </c>
      <c r="BC588" s="1">
        <v>45201</v>
      </c>
      <c r="BD588">
        <v>5.6219999999999999</v>
      </c>
      <c r="BE588">
        <f t="shared" ref="BE588:BE651" si="324">BD588/100</f>
        <v>5.6219999999999999E-2</v>
      </c>
      <c r="BG588" s="1">
        <v>45201</v>
      </c>
      <c r="BH588">
        <v>5.29</v>
      </c>
      <c r="BI588">
        <f t="shared" ref="BI588:BI651" si="325">BH588/100</f>
        <v>5.2900000000000003E-2</v>
      </c>
      <c r="BK588" s="1">
        <v>37473</v>
      </c>
      <c r="BL588">
        <v>2.2527150206387501</v>
      </c>
      <c r="BM588">
        <f t="shared" si="305"/>
        <v>2.25271502063875E-2</v>
      </c>
      <c r="BP588" s="1">
        <v>45180</v>
      </c>
      <c r="BQ588">
        <v>183.042</v>
      </c>
      <c r="BR588">
        <f t="shared" ref="BR588:BR651" si="326">BQ588/100</f>
        <v>1.8304199999999999</v>
      </c>
      <c r="BT588" s="1">
        <v>45182</v>
      </c>
      <c r="BU588">
        <v>3.8450000000000002</v>
      </c>
      <c r="BV588">
        <f t="shared" ref="BV588:BV651" si="327">BU588/100</f>
        <v>3.8450000000000005E-2</v>
      </c>
      <c r="BX588" s="1">
        <v>45182</v>
      </c>
      <c r="BY588">
        <v>3.9990000000000001</v>
      </c>
      <c r="BZ588">
        <f t="shared" ref="BZ588:BZ651" si="328">BY588/100</f>
        <v>3.9989999999999998E-2</v>
      </c>
      <c r="CB588" s="1">
        <v>45201</v>
      </c>
      <c r="CC588">
        <v>4.1529999999999996</v>
      </c>
      <c r="CD588">
        <f t="shared" ref="CD588:CD651" si="329">CC588/100</f>
        <v>4.1529999999999997E-2</v>
      </c>
      <c r="CG588" s="1"/>
      <c r="CJ588" s="1"/>
      <c r="CL588" s="1"/>
      <c r="CV588" s="1"/>
      <c r="CY588" s="1"/>
    </row>
    <row r="589" spans="1:103" x14ac:dyDescent="0.3">
      <c r="A589" s="21">
        <f t="shared" ref="A589:A652" si="330">WORKDAY(A588,1)</f>
        <v>46636</v>
      </c>
      <c r="B589" s="18">
        <f t="shared" si="311"/>
        <v>112.421875</v>
      </c>
      <c r="C589">
        <f t="shared" si="306"/>
        <v>115</v>
      </c>
      <c r="D589">
        <f t="shared" ca="1" si="316"/>
        <v>-1.7444444444444445</v>
      </c>
      <c r="E589">
        <f ca="1">IF(currency="USD",'Future et co'!F589,IF(currency="EUR",'Future et co'!G589,FALSE))</f>
        <v>3.6070000000000005E-2</v>
      </c>
      <c r="F589">
        <f t="shared" ca="1" si="317"/>
        <v>3.6070000000000005E-2</v>
      </c>
      <c r="G589">
        <f t="shared" ca="1" si="318"/>
        <v>2.0569999999999998E-2</v>
      </c>
      <c r="I589" s="21">
        <f t="shared" ref="I589:I652" si="331">WORKDAY(I588,1)</f>
        <v>45761</v>
      </c>
      <c r="J589" s="18">
        <f t="shared" si="312"/>
        <v>0</v>
      </c>
      <c r="K589">
        <f t="shared" si="310"/>
        <v>0</v>
      </c>
      <c r="L589">
        <f t="shared" ca="1" si="319"/>
        <v>0.68611111111111112</v>
      </c>
      <c r="M589">
        <f t="shared" ca="1" si="313"/>
        <v>4.1440000000000005E-2</v>
      </c>
      <c r="O589" s="21">
        <f t="shared" ref="O589:O652" si="332">WORKDAY(O588,1)</f>
        <v>45761</v>
      </c>
      <c r="P589" s="18">
        <f t="shared" si="314"/>
        <v>0</v>
      </c>
      <c r="Q589">
        <f t="shared" si="320"/>
        <v>0</v>
      </c>
      <c r="R589">
        <f t="shared" ca="1" si="321"/>
        <v>0.68611111111111112</v>
      </c>
      <c r="S589">
        <f t="shared" ca="1" si="315"/>
        <v>4.1440000000000005E-2</v>
      </c>
      <c r="U589" s="1"/>
      <c r="W589" t="str">
        <f t="shared" si="307"/>
        <v/>
      </c>
      <c r="Y589" s="1"/>
      <c r="AA589">
        <f t="shared" si="308"/>
        <v>0</v>
      </c>
      <c r="AC589" s="1"/>
      <c r="AE589">
        <f t="shared" si="309"/>
        <v>0</v>
      </c>
      <c r="AH589" s="21"/>
      <c r="AI589" s="18"/>
      <c r="AJ589" s="18"/>
      <c r="AL589" s="21"/>
      <c r="AM589" s="18"/>
      <c r="AN589" s="18"/>
      <c r="AP589" s="21"/>
      <c r="AQ589" s="18"/>
      <c r="AR589" s="18"/>
      <c r="AU589" s="1">
        <v>45198</v>
      </c>
      <c r="AV589">
        <v>5.3959999999999999</v>
      </c>
      <c r="AW589">
        <f t="shared" si="322"/>
        <v>5.3960000000000001E-2</v>
      </c>
      <c r="AY589" s="1">
        <v>45198</v>
      </c>
      <c r="AZ589">
        <v>5.4610000000000003</v>
      </c>
      <c r="BA589">
        <f t="shared" si="323"/>
        <v>5.4610000000000006E-2</v>
      </c>
      <c r="BC589" s="1">
        <v>45198</v>
      </c>
      <c r="BD589">
        <v>5.6769999999999996</v>
      </c>
      <c r="BE589">
        <f t="shared" si="324"/>
        <v>5.6769999999999994E-2</v>
      </c>
      <c r="BG589" s="1">
        <v>45198</v>
      </c>
      <c r="BH589">
        <v>5.2329999999999997</v>
      </c>
      <c r="BI589">
        <f t="shared" si="325"/>
        <v>5.2329999999999995E-2</v>
      </c>
      <c r="BK589" s="1">
        <v>37474</v>
      </c>
      <c r="BL589">
        <v>2.1804848245454802</v>
      </c>
      <c r="BM589">
        <f t="shared" si="305"/>
        <v>2.1804848245454801E-2</v>
      </c>
      <c r="BP589" s="1">
        <v>45177</v>
      </c>
      <c r="BQ589">
        <v>183.67250000000001</v>
      </c>
      <c r="BR589">
        <f t="shared" si="326"/>
        <v>1.8367250000000002</v>
      </c>
      <c r="BT589" s="1">
        <v>45181</v>
      </c>
      <c r="BU589">
        <v>3.8239999999999998</v>
      </c>
      <c r="BV589">
        <f t="shared" si="327"/>
        <v>3.8239999999999996E-2</v>
      </c>
      <c r="BX589" s="1">
        <v>45181</v>
      </c>
      <c r="BY589">
        <v>3.968</v>
      </c>
      <c r="BZ589">
        <f t="shared" si="328"/>
        <v>3.968E-2</v>
      </c>
      <c r="CB589" s="1">
        <v>45198</v>
      </c>
      <c r="CC589">
        <v>4.1420000000000003</v>
      </c>
      <c r="CD589">
        <f t="shared" si="329"/>
        <v>4.1420000000000005E-2</v>
      </c>
      <c r="CG589" s="1"/>
      <c r="CJ589" s="1"/>
      <c r="CL589" s="1"/>
      <c r="CV589" s="1"/>
      <c r="CY589" s="1"/>
    </row>
    <row r="590" spans="1:103" x14ac:dyDescent="0.3">
      <c r="A590" s="21">
        <f t="shared" si="330"/>
        <v>46637</v>
      </c>
      <c r="B590" s="18">
        <f t="shared" si="311"/>
        <v>112.421875</v>
      </c>
      <c r="C590">
        <f t="shared" si="306"/>
        <v>115</v>
      </c>
      <c r="D590">
        <f t="shared" ca="1" si="316"/>
        <v>-1.7472222222222222</v>
      </c>
      <c r="E590">
        <f ca="1">IF(currency="USD",'Future et co'!F590,IF(currency="EUR",'Future et co'!G590,FALSE))</f>
        <v>3.6070000000000005E-2</v>
      </c>
      <c r="F590">
        <f t="shared" ca="1" si="317"/>
        <v>3.6070000000000005E-2</v>
      </c>
      <c r="G590">
        <f t="shared" ca="1" si="318"/>
        <v>2.0569999999999998E-2</v>
      </c>
      <c r="I590" s="21">
        <f t="shared" si="331"/>
        <v>45762</v>
      </c>
      <c r="J590" s="18">
        <f t="shared" si="312"/>
        <v>0</v>
      </c>
      <c r="K590">
        <f t="shared" si="310"/>
        <v>0</v>
      </c>
      <c r="L590">
        <f t="shared" ca="1" si="319"/>
        <v>0.68333333333333335</v>
      </c>
      <c r="M590">
        <f t="shared" ca="1" si="313"/>
        <v>4.1489999999999999E-2</v>
      </c>
      <c r="O590" s="21">
        <f t="shared" si="332"/>
        <v>45762</v>
      </c>
      <c r="P590" s="18">
        <f t="shared" si="314"/>
        <v>0</v>
      </c>
      <c r="Q590">
        <f t="shared" si="320"/>
        <v>0</v>
      </c>
      <c r="R590">
        <f t="shared" ca="1" si="321"/>
        <v>0.68333333333333335</v>
      </c>
      <c r="S590">
        <f t="shared" ca="1" si="315"/>
        <v>4.1489999999999999E-2</v>
      </c>
      <c r="U590" s="1"/>
      <c r="W590" t="str">
        <f t="shared" si="307"/>
        <v/>
      </c>
      <c r="Y590" s="1"/>
      <c r="AA590">
        <f t="shared" si="308"/>
        <v>0</v>
      </c>
      <c r="AC590" s="1"/>
      <c r="AE590">
        <f t="shared" si="309"/>
        <v>0</v>
      </c>
      <c r="AH590" s="21"/>
      <c r="AI590" s="18"/>
      <c r="AJ590" s="18"/>
      <c r="AL590" s="21"/>
      <c r="AM590" s="18"/>
      <c r="AN590" s="18"/>
      <c r="AP590" s="21"/>
      <c r="AQ590" s="18"/>
      <c r="AR590" s="18"/>
      <c r="AU590" s="1">
        <v>45197</v>
      </c>
      <c r="AV590">
        <v>5.391</v>
      </c>
      <c r="AW590">
        <f t="shared" si="322"/>
        <v>5.391E-2</v>
      </c>
      <c r="AY590" s="1">
        <v>45197</v>
      </c>
      <c r="AZ590">
        <v>5.4474999999999998</v>
      </c>
      <c r="BA590">
        <f t="shared" si="323"/>
        <v>5.4474999999999996E-2</v>
      </c>
      <c r="BC590" s="1">
        <v>45197</v>
      </c>
      <c r="BD590">
        <v>5.6909999999999998</v>
      </c>
      <c r="BE590">
        <f t="shared" si="324"/>
        <v>5.6909999999999995E-2</v>
      </c>
      <c r="BG590" s="1">
        <v>45197</v>
      </c>
      <c r="BH590">
        <v>5.2477</v>
      </c>
      <c r="BI590">
        <f t="shared" si="325"/>
        <v>5.2477000000000003E-2</v>
      </c>
      <c r="BK590" s="1">
        <v>37475</v>
      </c>
      <c r="BL590">
        <v>2.1481511364297501</v>
      </c>
      <c r="BM590">
        <f t="shared" ref="BM590:BM653" si="333">BL590/100</f>
        <v>2.14815113642975E-2</v>
      </c>
      <c r="BP590" s="1">
        <v>45176</v>
      </c>
      <c r="BQ590">
        <v>183.32230000000001</v>
      </c>
      <c r="BR590">
        <f t="shared" si="326"/>
        <v>1.833223</v>
      </c>
      <c r="BT590" s="1">
        <v>45180</v>
      </c>
      <c r="BU590">
        <v>3.8220000000000001</v>
      </c>
      <c r="BV590">
        <f t="shared" si="327"/>
        <v>3.8220000000000004E-2</v>
      </c>
      <c r="BX590" s="1">
        <v>45180</v>
      </c>
      <c r="BY590">
        <v>3.97</v>
      </c>
      <c r="BZ590">
        <f t="shared" si="328"/>
        <v>3.9699999999999999E-2</v>
      </c>
      <c r="CB590" s="1">
        <v>45197</v>
      </c>
      <c r="CC590">
        <v>4.1669999999999998</v>
      </c>
      <c r="CD590">
        <f t="shared" si="329"/>
        <v>4.1669999999999999E-2</v>
      </c>
      <c r="CG590" s="1"/>
      <c r="CJ590" s="1"/>
      <c r="CL590" s="1"/>
      <c r="CV590" s="1"/>
      <c r="CY590" s="1"/>
    </row>
    <row r="591" spans="1:103" x14ac:dyDescent="0.3">
      <c r="A591" s="21">
        <f t="shared" si="330"/>
        <v>46638</v>
      </c>
      <c r="B591" s="18">
        <f t="shared" si="311"/>
        <v>112.421875</v>
      </c>
      <c r="C591">
        <f t="shared" si="306"/>
        <v>115</v>
      </c>
      <c r="D591">
        <f t="shared" ca="1" si="316"/>
        <v>-1.75</v>
      </c>
      <c r="E591">
        <f ca="1">IF(currency="USD",'Future et co'!F591,IF(currency="EUR",'Future et co'!G591,FALSE))</f>
        <v>3.6070000000000005E-2</v>
      </c>
      <c r="F591">
        <f t="shared" ca="1" si="317"/>
        <v>3.6070000000000005E-2</v>
      </c>
      <c r="G591">
        <f t="shared" ca="1" si="318"/>
        <v>2.0569999999999998E-2</v>
      </c>
      <c r="I591" s="21">
        <f t="shared" si="331"/>
        <v>45763</v>
      </c>
      <c r="J591" s="18">
        <f t="shared" si="312"/>
        <v>0</v>
      </c>
      <c r="K591">
        <f t="shared" si="310"/>
        <v>0</v>
      </c>
      <c r="L591">
        <f t="shared" ca="1" si="319"/>
        <v>0.68055555555555558</v>
      </c>
      <c r="M591">
        <f t="shared" ca="1" si="313"/>
        <v>4.0940000000000004E-2</v>
      </c>
      <c r="O591" s="21">
        <f t="shared" si="332"/>
        <v>45763</v>
      </c>
      <c r="P591" s="18">
        <f t="shared" si="314"/>
        <v>0</v>
      </c>
      <c r="Q591">
        <f t="shared" si="320"/>
        <v>0</v>
      </c>
      <c r="R591">
        <f t="shared" ca="1" si="321"/>
        <v>0.68055555555555558</v>
      </c>
      <c r="S591">
        <f t="shared" ca="1" si="315"/>
        <v>4.0940000000000004E-2</v>
      </c>
      <c r="U591" s="1"/>
      <c r="W591" t="str">
        <f t="shared" si="307"/>
        <v/>
      </c>
      <c r="Y591" s="1"/>
      <c r="AA591">
        <f t="shared" si="308"/>
        <v>0</v>
      </c>
      <c r="AC591" s="1"/>
      <c r="AE591">
        <f t="shared" si="309"/>
        <v>0</v>
      </c>
      <c r="AH591" s="21"/>
      <c r="AI591" s="18"/>
      <c r="AJ591" s="18"/>
      <c r="AL591" s="21"/>
      <c r="AM591" s="18"/>
      <c r="AN591" s="18"/>
      <c r="AP591" s="21"/>
      <c r="AQ591" s="18"/>
      <c r="AR591" s="18"/>
      <c r="AU591" s="1">
        <v>45196</v>
      </c>
      <c r="AV591">
        <v>5.3907999999999996</v>
      </c>
      <c r="AW591">
        <f t="shared" si="322"/>
        <v>5.3907999999999998E-2</v>
      </c>
      <c r="AY591" s="1">
        <v>45196</v>
      </c>
      <c r="AZ591">
        <v>5.4645999999999999</v>
      </c>
      <c r="BA591">
        <f t="shared" si="323"/>
        <v>5.4646E-2</v>
      </c>
      <c r="BC591" s="1">
        <v>45196</v>
      </c>
      <c r="BD591">
        <v>5.5369999999999999</v>
      </c>
      <c r="BE591">
        <f t="shared" si="324"/>
        <v>5.5370000000000003E-2</v>
      </c>
      <c r="BG591" s="1">
        <v>45196</v>
      </c>
      <c r="BH591">
        <v>5.319</v>
      </c>
      <c r="BI591">
        <f t="shared" si="325"/>
        <v>5.3190000000000001E-2</v>
      </c>
      <c r="BK591" s="1">
        <v>37476</v>
      </c>
      <c r="BL591">
        <v>2.0757216050976099</v>
      </c>
      <c r="BM591">
        <f t="shared" si="333"/>
        <v>2.07572160509761E-2</v>
      </c>
      <c r="BP591" s="1">
        <v>45175</v>
      </c>
      <c r="BQ591">
        <v>182.85990000000001</v>
      </c>
      <c r="BR591">
        <f t="shared" si="326"/>
        <v>1.8285990000000001</v>
      </c>
      <c r="BT591" s="1">
        <v>45177</v>
      </c>
      <c r="BU591">
        <v>3.8</v>
      </c>
      <c r="BV591">
        <f t="shared" si="327"/>
        <v>3.7999999999999999E-2</v>
      </c>
      <c r="BX591" s="1">
        <v>45177</v>
      </c>
      <c r="BY591">
        <v>3.952</v>
      </c>
      <c r="BZ591">
        <f t="shared" si="328"/>
        <v>3.952E-2</v>
      </c>
      <c r="CB591" s="1">
        <v>45196</v>
      </c>
      <c r="CC591">
        <v>4.1559999999999997</v>
      </c>
      <c r="CD591">
        <f t="shared" si="329"/>
        <v>4.156E-2</v>
      </c>
      <c r="CG591" s="1"/>
      <c r="CJ591" s="1"/>
      <c r="CL591" s="1"/>
      <c r="CV591" s="1"/>
      <c r="CY591" s="1"/>
    </row>
    <row r="592" spans="1:103" x14ac:dyDescent="0.3">
      <c r="A592" s="21">
        <f t="shared" si="330"/>
        <v>46639</v>
      </c>
      <c r="B592" s="18">
        <f t="shared" si="311"/>
        <v>112.421875</v>
      </c>
      <c r="C592">
        <f t="shared" si="306"/>
        <v>115</v>
      </c>
      <c r="D592">
        <f t="shared" ca="1" si="316"/>
        <v>-1.7527777777777778</v>
      </c>
      <c r="E592">
        <f ca="1">IF(currency="USD",'Future et co'!F592,IF(currency="EUR",'Future et co'!G592,FALSE))</f>
        <v>3.6070000000000005E-2</v>
      </c>
      <c r="F592">
        <f t="shared" ca="1" si="317"/>
        <v>3.6070000000000005E-2</v>
      </c>
      <c r="G592">
        <f t="shared" ca="1" si="318"/>
        <v>2.0569999999999998E-2</v>
      </c>
      <c r="I592" s="21">
        <f t="shared" si="331"/>
        <v>45764</v>
      </c>
      <c r="J592" s="18">
        <f t="shared" si="312"/>
        <v>0</v>
      </c>
      <c r="K592">
        <f t="shared" si="310"/>
        <v>0</v>
      </c>
      <c r="L592">
        <f t="shared" ca="1" si="319"/>
        <v>0.67777777777777781</v>
      </c>
      <c r="M592">
        <f t="shared" ca="1" si="313"/>
        <v>4.1189999999999997E-2</v>
      </c>
      <c r="O592" s="21">
        <f t="shared" si="332"/>
        <v>45764</v>
      </c>
      <c r="P592" s="18">
        <f t="shared" si="314"/>
        <v>0</v>
      </c>
      <c r="Q592">
        <f t="shared" si="320"/>
        <v>0</v>
      </c>
      <c r="R592">
        <f t="shared" ca="1" si="321"/>
        <v>0.67777777777777781</v>
      </c>
      <c r="S592">
        <f t="shared" ca="1" si="315"/>
        <v>4.1189999999999997E-2</v>
      </c>
      <c r="U592" s="1"/>
      <c r="W592" t="str">
        <f t="shared" si="307"/>
        <v/>
      </c>
      <c r="Y592" s="1"/>
      <c r="AA592">
        <f t="shared" si="308"/>
        <v>0</v>
      </c>
      <c r="AC592" s="1"/>
      <c r="AE592">
        <f t="shared" si="309"/>
        <v>0</v>
      </c>
      <c r="AH592" s="21"/>
      <c r="AI592" s="18"/>
      <c r="AJ592" s="18"/>
      <c r="AL592" s="21"/>
      <c r="AM592" s="18"/>
      <c r="AN592" s="18"/>
      <c r="AP592" s="21"/>
      <c r="AQ592" s="18"/>
      <c r="AR592" s="18"/>
      <c r="AU592" s="1">
        <v>45195</v>
      </c>
      <c r="AV592">
        <v>5.3788999999999998</v>
      </c>
      <c r="AW592">
        <f t="shared" si="322"/>
        <v>5.3788999999999997E-2</v>
      </c>
      <c r="AY592" s="1">
        <v>45195</v>
      </c>
      <c r="AZ592">
        <v>5.45</v>
      </c>
      <c r="BA592">
        <f t="shared" si="323"/>
        <v>5.45E-2</v>
      </c>
      <c r="BC592" s="1">
        <v>45195</v>
      </c>
      <c r="BD592">
        <v>5.5250000000000004</v>
      </c>
      <c r="BE592">
        <f t="shared" si="324"/>
        <v>5.525E-2</v>
      </c>
      <c r="BG592" s="1">
        <v>45195</v>
      </c>
      <c r="BH592">
        <v>5.2706</v>
      </c>
      <c r="BI592">
        <f t="shared" si="325"/>
        <v>5.2706000000000003E-2</v>
      </c>
      <c r="BK592" s="1">
        <v>37477</v>
      </c>
      <c r="BL592">
        <v>2.0645154088353199</v>
      </c>
      <c r="BM592">
        <f t="shared" si="333"/>
        <v>2.0645154088353199E-2</v>
      </c>
      <c r="BP592" s="1">
        <v>45174</v>
      </c>
      <c r="BQ592">
        <v>183.60249999999999</v>
      </c>
      <c r="BR592">
        <f t="shared" si="326"/>
        <v>1.836025</v>
      </c>
      <c r="BT592" s="1">
        <v>45176</v>
      </c>
      <c r="BU592">
        <v>3.7989999999999999</v>
      </c>
      <c r="BV592">
        <f t="shared" si="327"/>
        <v>3.7989999999999996E-2</v>
      </c>
      <c r="BX592" s="1">
        <v>45176</v>
      </c>
      <c r="BY592">
        <v>3.9380000000000002</v>
      </c>
      <c r="BZ592">
        <f t="shared" si="328"/>
        <v>3.9379999999999998E-2</v>
      </c>
      <c r="CB592" s="1">
        <v>45195</v>
      </c>
      <c r="CC592">
        <v>4.13</v>
      </c>
      <c r="CD592">
        <f t="shared" si="329"/>
        <v>4.1299999999999996E-2</v>
      </c>
      <c r="CG592" s="1"/>
      <c r="CJ592" s="1"/>
      <c r="CL592" s="1"/>
      <c r="CV592" s="1"/>
      <c r="CY592" s="1"/>
    </row>
    <row r="593" spans="1:103" x14ac:dyDescent="0.3">
      <c r="A593" s="21">
        <f t="shared" si="330"/>
        <v>46640</v>
      </c>
      <c r="B593" s="18">
        <f t="shared" si="311"/>
        <v>112.421875</v>
      </c>
      <c r="C593">
        <f t="shared" si="306"/>
        <v>115</v>
      </c>
      <c r="D593">
        <f t="shared" ca="1" si="316"/>
        <v>-1.7555555555555555</v>
      </c>
      <c r="E593">
        <f ca="1">IF(currency="USD",'Future et co'!F593,IF(currency="EUR",'Future et co'!G593,FALSE))</f>
        <v>3.6070000000000005E-2</v>
      </c>
      <c r="F593">
        <f t="shared" ca="1" si="317"/>
        <v>3.6070000000000005E-2</v>
      </c>
      <c r="G593">
        <f t="shared" ca="1" si="318"/>
        <v>2.0569999999999998E-2</v>
      </c>
      <c r="I593" s="21">
        <f t="shared" si="331"/>
        <v>45765</v>
      </c>
      <c r="J593" s="18">
        <f t="shared" si="312"/>
        <v>0</v>
      </c>
      <c r="K593">
        <f t="shared" si="310"/>
        <v>0</v>
      </c>
      <c r="L593">
        <f t="shared" ca="1" si="319"/>
        <v>0.67500000000000004</v>
      </c>
      <c r="M593">
        <f t="shared" ca="1" si="313"/>
        <v>4.1070000000000002E-2</v>
      </c>
      <c r="O593" s="21">
        <f t="shared" si="332"/>
        <v>45765</v>
      </c>
      <c r="P593" s="18">
        <f t="shared" si="314"/>
        <v>0</v>
      </c>
      <c r="Q593">
        <f t="shared" si="320"/>
        <v>0</v>
      </c>
      <c r="R593">
        <f t="shared" ca="1" si="321"/>
        <v>0.67500000000000004</v>
      </c>
      <c r="S593">
        <f t="shared" ca="1" si="315"/>
        <v>4.1070000000000002E-2</v>
      </c>
      <c r="U593" s="1"/>
      <c r="W593" t="str">
        <f t="shared" si="307"/>
        <v/>
      </c>
      <c r="Y593" s="1"/>
      <c r="AA593">
        <f t="shared" si="308"/>
        <v>0</v>
      </c>
      <c r="AC593" s="1"/>
      <c r="AE593">
        <f t="shared" si="309"/>
        <v>0</v>
      </c>
      <c r="AH593" s="21"/>
      <c r="AI593" s="18"/>
      <c r="AJ593" s="18"/>
      <c r="AL593" s="21"/>
      <c r="AM593" s="18"/>
      <c r="AN593" s="18"/>
      <c r="AP593" s="21"/>
      <c r="AQ593" s="18"/>
      <c r="AR593" s="18"/>
      <c r="AU593" s="1">
        <v>45194</v>
      </c>
      <c r="AV593">
        <v>5.3792999999999997</v>
      </c>
      <c r="AW593">
        <f t="shared" si="322"/>
        <v>5.3793000000000001E-2</v>
      </c>
      <c r="AY593" s="1">
        <v>45194</v>
      </c>
      <c r="AZ593">
        <v>5.4546999999999999</v>
      </c>
      <c r="BA593">
        <f t="shared" si="323"/>
        <v>5.4546999999999998E-2</v>
      </c>
      <c r="BC593" s="1">
        <v>45194</v>
      </c>
      <c r="BD593">
        <v>5.5940000000000003</v>
      </c>
      <c r="BE593">
        <f t="shared" si="324"/>
        <v>5.5940000000000004E-2</v>
      </c>
      <c r="BG593" s="1">
        <v>45194</v>
      </c>
      <c r="BH593">
        <v>5.2930000000000001</v>
      </c>
      <c r="BI593">
        <f t="shared" si="325"/>
        <v>5.2930000000000005E-2</v>
      </c>
      <c r="BK593" s="1">
        <v>37480</v>
      </c>
      <c r="BL593">
        <v>2.07545430173144</v>
      </c>
      <c r="BM593">
        <f t="shared" si="333"/>
        <v>2.07545430173144E-2</v>
      </c>
      <c r="BP593" s="1">
        <v>45173</v>
      </c>
      <c r="BQ593">
        <v>184.00720000000001</v>
      </c>
      <c r="BR593">
        <f t="shared" si="326"/>
        <v>1.8400720000000002</v>
      </c>
      <c r="BT593" s="1">
        <v>45175</v>
      </c>
      <c r="BU593">
        <v>3.7949999999999999</v>
      </c>
      <c r="BV593">
        <f t="shared" si="327"/>
        <v>3.7949999999999998E-2</v>
      </c>
      <c r="BX593" s="1">
        <v>45175</v>
      </c>
      <c r="BY593">
        <v>3.9289999999999998</v>
      </c>
      <c r="BZ593">
        <f t="shared" si="328"/>
        <v>3.9289999999999999E-2</v>
      </c>
      <c r="CB593" s="1">
        <v>45194</v>
      </c>
      <c r="CC593">
        <v>4.1449999999999996</v>
      </c>
      <c r="CD593">
        <f t="shared" si="329"/>
        <v>4.1449999999999994E-2</v>
      </c>
      <c r="CG593" s="1"/>
      <c r="CJ593" s="1"/>
      <c r="CL593" s="1"/>
      <c r="CV593" s="1"/>
      <c r="CY593" s="1"/>
    </row>
    <row r="594" spans="1:103" x14ac:dyDescent="0.3">
      <c r="A594" s="21">
        <f t="shared" si="330"/>
        <v>46643</v>
      </c>
      <c r="B594" s="18">
        <f t="shared" si="311"/>
        <v>112.421875</v>
      </c>
      <c r="C594">
        <f t="shared" si="306"/>
        <v>115</v>
      </c>
      <c r="D594">
        <f t="shared" ca="1" si="316"/>
        <v>-1.7638888888888888</v>
      </c>
      <c r="E594">
        <f ca="1">IF(currency="USD",'Future et co'!F594,IF(currency="EUR",'Future et co'!G594,FALSE))</f>
        <v>3.6070000000000005E-2</v>
      </c>
      <c r="F594">
        <f t="shared" ca="1" si="317"/>
        <v>3.6070000000000005E-2</v>
      </c>
      <c r="G594">
        <f t="shared" ca="1" si="318"/>
        <v>2.0569999999999998E-2</v>
      </c>
      <c r="I594" s="21">
        <f t="shared" si="331"/>
        <v>45768</v>
      </c>
      <c r="J594" s="18">
        <f t="shared" si="312"/>
        <v>0</v>
      </c>
      <c r="K594">
        <f t="shared" si="310"/>
        <v>0</v>
      </c>
      <c r="L594">
        <f t="shared" ca="1" si="319"/>
        <v>0.66666666666666663</v>
      </c>
      <c r="M594">
        <f t="shared" ca="1" si="313"/>
        <v>4.086E-2</v>
      </c>
      <c r="O594" s="21">
        <f t="shared" si="332"/>
        <v>45768</v>
      </c>
      <c r="P594" s="18">
        <f t="shared" si="314"/>
        <v>0</v>
      </c>
      <c r="Q594">
        <f t="shared" si="320"/>
        <v>0</v>
      </c>
      <c r="R594">
        <f t="shared" ca="1" si="321"/>
        <v>0.66666666666666663</v>
      </c>
      <c r="S594">
        <f t="shared" ca="1" si="315"/>
        <v>4.086E-2</v>
      </c>
      <c r="U594" s="1"/>
      <c r="W594" t="str">
        <f t="shared" si="307"/>
        <v/>
      </c>
      <c r="Y594" s="1"/>
      <c r="AA594">
        <f t="shared" si="308"/>
        <v>0</v>
      </c>
      <c r="AC594" s="1"/>
      <c r="AE594">
        <f t="shared" si="309"/>
        <v>0</v>
      </c>
      <c r="AH594" s="21"/>
      <c r="AI594" s="18"/>
      <c r="AJ594" s="18"/>
      <c r="AL594" s="21"/>
      <c r="AM594" s="18"/>
      <c r="AN594" s="18"/>
      <c r="AP594" s="21"/>
      <c r="AQ594" s="18"/>
      <c r="AR594" s="18"/>
      <c r="AU594" s="1">
        <v>45191</v>
      </c>
      <c r="AV594">
        <v>5.3810000000000002</v>
      </c>
      <c r="AW594">
        <f t="shared" si="322"/>
        <v>5.3810000000000004E-2</v>
      </c>
      <c r="AY594" s="1">
        <v>45191</v>
      </c>
      <c r="AZ594">
        <v>5.4564000000000004</v>
      </c>
      <c r="BA594">
        <f t="shared" si="323"/>
        <v>5.4564000000000001E-2</v>
      </c>
      <c r="BC594" s="1">
        <v>45191</v>
      </c>
      <c r="BD594">
        <v>5.5940000000000003</v>
      </c>
      <c r="BE594">
        <f t="shared" si="324"/>
        <v>5.5940000000000004E-2</v>
      </c>
      <c r="BG594" s="1">
        <v>45191</v>
      </c>
      <c r="BH594">
        <v>5.2590000000000003</v>
      </c>
      <c r="BI594">
        <f t="shared" si="325"/>
        <v>5.2590000000000005E-2</v>
      </c>
      <c r="BK594" s="1">
        <v>37481</v>
      </c>
      <c r="BL594">
        <v>2.1176403660254599</v>
      </c>
      <c r="BM594">
        <f t="shared" si="333"/>
        <v>2.1176403660254597E-2</v>
      </c>
      <c r="BP594" s="1">
        <v>45170</v>
      </c>
      <c r="BQ594">
        <v>184.7328</v>
      </c>
      <c r="BR594">
        <f t="shared" si="326"/>
        <v>1.8473280000000001</v>
      </c>
      <c r="BT594" s="1">
        <v>45174</v>
      </c>
      <c r="BU594">
        <v>3.802</v>
      </c>
      <c r="BV594">
        <f t="shared" si="327"/>
        <v>3.8019999999999998E-2</v>
      </c>
      <c r="BX594" s="1">
        <v>45174</v>
      </c>
      <c r="BY594">
        <v>3.9380000000000002</v>
      </c>
      <c r="BZ594">
        <f t="shared" si="328"/>
        <v>3.9379999999999998E-2</v>
      </c>
      <c r="CB594" s="1">
        <v>45191</v>
      </c>
      <c r="CC594">
        <v>4.1349999999999998</v>
      </c>
      <c r="CD594">
        <f t="shared" si="329"/>
        <v>4.1349999999999998E-2</v>
      </c>
      <c r="CG594" s="1"/>
      <c r="CJ594" s="1"/>
      <c r="CL594" s="1"/>
      <c r="CV594" s="1"/>
      <c r="CY594" s="1"/>
    </row>
    <row r="595" spans="1:103" x14ac:dyDescent="0.3">
      <c r="A595" s="21">
        <f t="shared" si="330"/>
        <v>46644</v>
      </c>
      <c r="B595" s="18">
        <f t="shared" si="311"/>
        <v>112.421875</v>
      </c>
      <c r="C595">
        <f t="shared" si="306"/>
        <v>115</v>
      </c>
      <c r="D595">
        <f t="shared" ca="1" si="316"/>
        <v>-1.7666666666666666</v>
      </c>
      <c r="E595">
        <f ca="1">IF(currency="USD",'Future et co'!F595,IF(currency="EUR",'Future et co'!G595,FALSE))</f>
        <v>3.6070000000000005E-2</v>
      </c>
      <c r="F595">
        <f t="shared" ca="1" si="317"/>
        <v>3.6070000000000005E-2</v>
      </c>
      <c r="G595">
        <f t="shared" ca="1" si="318"/>
        <v>2.0569999999999998E-2</v>
      </c>
      <c r="I595" s="21">
        <f t="shared" si="331"/>
        <v>45769</v>
      </c>
      <c r="J595" s="18">
        <f t="shared" si="312"/>
        <v>0</v>
      </c>
      <c r="K595">
        <f t="shared" si="310"/>
        <v>0</v>
      </c>
      <c r="L595">
        <f t="shared" ca="1" si="319"/>
        <v>0.66388888888888886</v>
      </c>
      <c r="M595">
        <f t="shared" ca="1" si="313"/>
        <v>4.1299999999999996E-2</v>
      </c>
      <c r="O595" s="21">
        <f t="shared" si="332"/>
        <v>45769</v>
      </c>
      <c r="P595" s="18">
        <f t="shared" si="314"/>
        <v>0</v>
      </c>
      <c r="Q595">
        <f t="shared" si="320"/>
        <v>0</v>
      </c>
      <c r="R595">
        <f t="shared" ca="1" si="321"/>
        <v>0.66388888888888886</v>
      </c>
      <c r="S595">
        <f t="shared" ca="1" si="315"/>
        <v>4.1299999999999996E-2</v>
      </c>
      <c r="U595" s="1"/>
      <c r="W595" t="str">
        <f t="shared" si="307"/>
        <v/>
      </c>
      <c r="Y595" s="1"/>
      <c r="AA595">
        <f t="shared" si="308"/>
        <v>0</v>
      </c>
      <c r="AC595" s="1"/>
      <c r="AE595">
        <f t="shared" si="309"/>
        <v>0</v>
      </c>
      <c r="AH595" s="21"/>
      <c r="AI595" s="18"/>
      <c r="AJ595" s="18"/>
      <c r="AL595" s="21"/>
      <c r="AM595" s="18"/>
      <c r="AN595" s="18"/>
      <c r="AP595" s="21"/>
      <c r="AQ595" s="18"/>
      <c r="AR595" s="18"/>
      <c r="AU595" s="1">
        <v>45190</v>
      </c>
      <c r="AV595">
        <v>5.3917999999999999</v>
      </c>
      <c r="AW595">
        <f t="shared" si="322"/>
        <v>5.3918000000000001E-2</v>
      </c>
      <c r="AY595" s="1">
        <v>45190</v>
      </c>
      <c r="AZ595">
        <v>5.4686000000000003</v>
      </c>
      <c r="BA595">
        <f t="shared" si="323"/>
        <v>5.4686000000000005E-2</v>
      </c>
      <c r="BC595" s="1">
        <v>45190</v>
      </c>
      <c r="BD595">
        <v>5.5940000000000003</v>
      </c>
      <c r="BE595">
        <f t="shared" si="324"/>
        <v>5.5940000000000004E-2</v>
      </c>
      <c r="BG595" s="1">
        <v>45190</v>
      </c>
      <c r="BH595">
        <v>5.3090999999999999</v>
      </c>
      <c r="BI595">
        <f t="shared" si="325"/>
        <v>5.3090999999999999E-2</v>
      </c>
      <c r="BK595" s="1">
        <v>37482</v>
      </c>
      <c r="BL595">
        <v>2.0457967183278698</v>
      </c>
      <c r="BM595">
        <f t="shared" si="333"/>
        <v>2.0457967183278698E-2</v>
      </c>
      <c r="BP595" s="1">
        <v>45169</v>
      </c>
      <c r="BQ595">
        <v>185.86320000000001</v>
      </c>
      <c r="BR595">
        <f t="shared" si="326"/>
        <v>1.8586320000000001</v>
      </c>
      <c r="BT595" s="1">
        <v>45173</v>
      </c>
      <c r="BU595">
        <v>3.798</v>
      </c>
      <c r="BV595">
        <f t="shared" si="327"/>
        <v>3.798E-2</v>
      </c>
      <c r="BX595" s="1">
        <v>45173</v>
      </c>
      <c r="BY595">
        <v>3.9550000000000001</v>
      </c>
      <c r="BZ595">
        <f t="shared" si="328"/>
        <v>3.9550000000000002E-2</v>
      </c>
      <c r="CB595" s="1">
        <v>45190</v>
      </c>
      <c r="CC595">
        <v>4.1280000000000001</v>
      </c>
      <c r="CD595">
        <f t="shared" si="329"/>
        <v>4.1280000000000004E-2</v>
      </c>
      <c r="CG595" s="1"/>
      <c r="CJ595" s="1"/>
      <c r="CL595" s="1"/>
      <c r="CV595" s="1"/>
      <c r="CY595" s="1"/>
    </row>
    <row r="596" spans="1:103" x14ac:dyDescent="0.3">
      <c r="A596" s="21">
        <f t="shared" si="330"/>
        <v>46645</v>
      </c>
      <c r="B596" s="18">
        <f t="shared" si="311"/>
        <v>112.421875</v>
      </c>
      <c r="C596">
        <f t="shared" si="306"/>
        <v>115</v>
      </c>
      <c r="D596">
        <f t="shared" ca="1" si="316"/>
        <v>-1.7694444444444444</v>
      </c>
      <c r="E596">
        <f ca="1">IF(currency="USD",'Future et co'!F596,IF(currency="EUR",'Future et co'!G596,FALSE))</f>
        <v>3.6070000000000005E-2</v>
      </c>
      <c r="F596">
        <f t="shared" ca="1" si="317"/>
        <v>3.6070000000000005E-2</v>
      </c>
      <c r="G596">
        <f t="shared" ca="1" si="318"/>
        <v>2.0569999999999998E-2</v>
      </c>
      <c r="I596" s="21">
        <f t="shared" si="331"/>
        <v>45770</v>
      </c>
      <c r="J596" s="18">
        <f t="shared" si="312"/>
        <v>0</v>
      </c>
      <c r="K596">
        <f t="shared" si="310"/>
        <v>0</v>
      </c>
      <c r="L596">
        <f t="shared" ca="1" si="319"/>
        <v>0.66111111111111109</v>
      </c>
      <c r="M596">
        <f t="shared" ca="1" si="313"/>
        <v>4.1829999999999999E-2</v>
      </c>
      <c r="O596" s="21">
        <f t="shared" si="332"/>
        <v>45770</v>
      </c>
      <c r="P596" s="18">
        <f t="shared" si="314"/>
        <v>0</v>
      </c>
      <c r="Q596">
        <f t="shared" si="320"/>
        <v>0</v>
      </c>
      <c r="R596">
        <f t="shared" ca="1" si="321"/>
        <v>0.66111111111111109</v>
      </c>
      <c r="S596">
        <f t="shared" ca="1" si="315"/>
        <v>4.1829999999999999E-2</v>
      </c>
      <c r="U596" s="1"/>
      <c r="W596" t="str">
        <f t="shared" si="307"/>
        <v/>
      </c>
      <c r="Y596" s="1"/>
      <c r="AA596">
        <f t="shared" si="308"/>
        <v>0</v>
      </c>
      <c r="AC596" s="1"/>
      <c r="AE596">
        <f t="shared" si="309"/>
        <v>0</v>
      </c>
      <c r="AH596" s="21"/>
      <c r="AI596" s="18"/>
      <c r="AJ596" s="18"/>
      <c r="AL596" s="21"/>
      <c r="AM596" s="18"/>
      <c r="AN596" s="18"/>
      <c r="AP596" s="21"/>
      <c r="AQ596" s="18"/>
      <c r="AR596" s="18"/>
      <c r="AU596" s="1">
        <v>45189</v>
      </c>
      <c r="AV596">
        <v>5.3930999999999996</v>
      </c>
      <c r="AW596">
        <f t="shared" si="322"/>
        <v>5.3930999999999993E-2</v>
      </c>
      <c r="AY596" s="1">
        <v>45189</v>
      </c>
      <c r="AZ596">
        <v>5.4728000000000003</v>
      </c>
      <c r="BA596">
        <f t="shared" si="323"/>
        <v>5.4728000000000006E-2</v>
      </c>
      <c r="BC596" s="1">
        <v>45189</v>
      </c>
      <c r="BD596">
        <v>5.6</v>
      </c>
      <c r="BE596">
        <f t="shared" si="324"/>
        <v>5.5999999999999994E-2</v>
      </c>
      <c r="BG596" s="1">
        <v>45189</v>
      </c>
      <c r="BH596">
        <v>5.3550000000000004</v>
      </c>
      <c r="BI596">
        <f t="shared" si="325"/>
        <v>5.3550000000000007E-2</v>
      </c>
      <c r="BK596" s="1">
        <v>37483</v>
      </c>
      <c r="BL596">
        <v>2.02673354231261</v>
      </c>
      <c r="BM596">
        <f t="shared" si="333"/>
        <v>2.0267335423126101E-2</v>
      </c>
      <c r="BP596" s="1">
        <v>45168</v>
      </c>
      <c r="BQ596">
        <v>184.66309999999999</v>
      </c>
      <c r="BR596">
        <f t="shared" si="326"/>
        <v>1.8466309999999999</v>
      </c>
      <c r="BT596" s="1">
        <v>45170</v>
      </c>
      <c r="BU596">
        <v>3.77</v>
      </c>
      <c r="BV596">
        <f t="shared" si="327"/>
        <v>3.7699999999999997E-2</v>
      </c>
      <c r="BX596" s="1">
        <v>45170</v>
      </c>
      <c r="BY596">
        <v>3.9340000000000002</v>
      </c>
      <c r="BZ596">
        <f t="shared" si="328"/>
        <v>3.934E-2</v>
      </c>
      <c r="CB596" s="1">
        <v>45189</v>
      </c>
      <c r="CC596">
        <v>4.125</v>
      </c>
      <c r="CD596">
        <f t="shared" si="329"/>
        <v>4.1250000000000002E-2</v>
      </c>
      <c r="CG596" s="1"/>
      <c r="CJ596" s="1"/>
      <c r="CL596" s="1"/>
      <c r="CV596" s="1"/>
      <c r="CY596" s="1"/>
    </row>
    <row r="597" spans="1:103" x14ac:dyDescent="0.3">
      <c r="A597" s="21">
        <f t="shared" si="330"/>
        <v>46646</v>
      </c>
      <c r="B597" s="18">
        <f t="shared" si="311"/>
        <v>112.421875</v>
      </c>
      <c r="C597">
        <f t="shared" si="306"/>
        <v>115</v>
      </c>
      <c r="D597">
        <f t="shared" ca="1" si="316"/>
        <v>-1.7722222222222221</v>
      </c>
      <c r="E597">
        <f ca="1">IF(currency="USD",'Future et co'!F597,IF(currency="EUR",'Future et co'!G597,FALSE))</f>
        <v>3.6070000000000005E-2</v>
      </c>
      <c r="F597">
        <f t="shared" ca="1" si="317"/>
        <v>3.6070000000000005E-2</v>
      </c>
      <c r="G597">
        <f t="shared" ca="1" si="318"/>
        <v>2.0569999999999998E-2</v>
      </c>
      <c r="I597" s="21">
        <f t="shared" si="331"/>
        <v>45771</v>
      </c>
      <c r="J597" s="18">
        <f t="shared" si="312"/>
        <v>0</v>
      </c>
      <c r="K597">
        <f t="shared" si="310"/>
        <v>0</v>
      </c>
      <c r="L597">
        <f t="shared" ca="1" si="319"/>
        <v>0.65833333333333333</v>
      </c>
      <c r="M597">
        <f t="shared" ca="1" si="313"/>
        <v>4.1349999999999998E-2</v>
      </c>
      <c r="O597" s="21">
        <f t="shared" si="332"/>
        <v>45771</v>
      </c>
      <c r="P597" s="18">
        <f t="shared" si="314"/>
        <v>0</v>
      </c>
      <c r="Q597">
        <f t="shared" si="320"/>
        <v>0</v>
      </c>
      <c r="R597">
        <f t="shared" ca="1" si="321"/>
        <v>0.65833333333333333</v>
      </c>
      <c r="S597">
        <f t="shared" ca="1" si="315"/>
        <v>4.1349999999999998E-2</v>
      </c>
      <c r="U597" s="1"/>
      <c r="W597" t="str">
        <f t="shared" si="307"/>
        <v/>
      </c>
      <c r="Y597" s="1"/>
      <c r="AA597">
        <f t="shared" si="308"/>
        <v>0</v>
      </c>
      <c r="AC597" s="1"/>
      <c r="AE597">
        <f t="shared" si="309"/>
        <v>0</v>
      </c>
      <c r="AH597" s="21"/>
      <c r="AI597" s="18"/>
      <c r="AJ597" s="18"/>
      <c r="AL597" s="21"/>
      <c r="AM597" s="18"/>
      <c r="AN597" s="18"/>
      <c r="AP597" s="21"/>
      <c r="AQ597" s="18"/>
      <c r="AR597" s="18"/>
      <c r="AU597" s="1">
        <v>45188</v>
      </c>
      <c r="AV597">
        <v>5.3893000000000004</v>
      </c>
      <c r="AW597">
        <f t="shared" si="322"/>
        <v>5.3893000000000003E-2</v>
      </c>
      <c r="AY597" s="1">
        <v>45188</v>
      </c>
      <c r="AZ597">
        <v>5.4606000000000003</v>
      </c>
      <c r="BA597">
        <f t="shared" si="323"/>
        <v>5.4606000000000002E-2</v>
      </c>
      <c r="BC597" s="1">
        <v>45188</v>
      </c>
      <c r="BD597">
        <v>5.6120000000000001</v>
      </c>
      <c r="BE597">
        <f t="shared" si="324"/>
        <v>5.6120000000000003E-2</v>
      </c>
      <c r="BG597" s="1">
        <v>45188</v>
      </c>
      <c r="BH597">
        <v>5.258</v>
      </c>
      <c r="BI597">
        <f t="shared" si="325"/>
        <v>5.2580000000000002E-2</v>
      </c>
      <c r="BK597" s="1">
        <v>37484</v>
      </c>
      <c r="BL597">
        <v>2.03454710381639</v>
      </c>
      <c r="BM597">
        <f t="shared" si="333"/>
        <v>2.03454710381639E-2</v>
      </c>
      <c r="BP597" s="1">
        <v>45167</v>
      </c>
      <c r="BQ597">
        <v>184.9143</v>
      </c>
      <c r="BR597">
        <f t="shared" si="326"/>
        <v>1.849143</v>
      </c>
      <c r="BT597" s="1">
        <v>45169</v>
      </c>
      <c r="BU597">
        <v>3.7949999999999999</v>
      </c>
      <c r="BV597">
        <f t="shared" si="327"/>
        <v>3.7949999999999998E-2</v>
      </c>
      <c r="BX597" s="1">
        <v>45169</v>
      </c>
      <c r="BY597">
        <v>3.9870000000000001</v>
      </c>
      <c r="BZ597">
        <f t="shared" si="328"/>
        <v>3.9870000000000003E-2</v>
      </c>
      <c r="CB597" s="1">
        <v>45188</v>
      </c>
      <c r="CC597">
        <v>4.1379999999999999</v>
      </c>
      <c r="CD597">
        <f t="shared" si="329"/>
        <v>4.138E-2</v>
      </c>
      <c r="CG597" s="1"/>
      <c r="CJ597" s="1"/>
      <c r="CL597" s="1"/>
      <c r="CV597" s="1"/>
      <c r="CY597" s="1"/>
    </row>
    <row r="598" spans="1:103" x14ac:dyDescent="0.3">
      <c r="A598" s="21">
        <f t="shared" si="330"/>
        <v>46647</v>
      </c>
      <c r="B598" s="18">
        <f t="shared" si="311"/>
        <v>112.421875</v>
      </c>
      <c r="C598">
        <f t="shared" si="306"/>
        <v>115</v>
      </c>
      <c r="D598">
        <f t="shared" ca="1" si="316"/>
        <v>-1.7749999999999999</v>
      </c>
      <c r="E598">
        <f ca="1">IF(currency="USD",'Future et co'!F598,IF(currency="EUR",'Future et co'!G598,FALSE))</f>
        <v>3.6070000000000005E-2</v>
      </c>
      <c r="F598">
        <f t="shared" ca="1" si="317"/>
        <v>3.6070000000000005E-2</v>
      </c>
      <c r="G598">
        <f t="shared" ca="1" si="318"/>
        <v>2.0569999999999998E-2</v>
      </c>
      <c r="I598" s="21">
        <f t="shared" si="331"/>
        <v>45772</v>
      </c>
      <c r="J598" s="18">
        <f t="shared" si="312"/>
        <v>0</v>
      </c>
      <c r="K598">
        <f t="shared" si="310"/>
        <v>0</v>
      </c>
      <c r="L598">
        <f t="shared" ca="1" si="319"/>
        <v>0.65555555555555556</v>
      </c>
      <c r="M598">
        <f t="shared" ca="1" si="313"/>
        <v>4.0979999999999996E-2</v>
      </c>
      <c r="O598" s="21">
        <f t="shared" si="332"/>
        <v>45772</v>
      </c>
      <c r="P598" s="18">
        <f t="shared" si="314"/>
        <v>0</v>
      </c>
      <c r="Q598">
        <f t="shared" si="320"/>
        <v>0</v>
      </c>
      <c r="R598">
        <f t="shared" ca="1" si="321"/>
        <v>0.65555555555555556</v>
      </c>
      <c r="S598">
        <f t="shared" ca="1" si="315"/>
        <v>4.0979999999999996E-2</v>
      </c>
      <c r="U598" s="1"/>
      <c r="W598" t="str">
        <f t="shared" si="307"/>
        <v/>
      </c>
      <c r="Y598" s="1"/>
      <c r="AA598">
        <f t="shared" si="308"/>
        <v>0</v>
      </c>
      <c r="AC598" s="1"/>
      <c r="AE598">
        <f t="shared" si="309"/>
        <v>0</v>
      </c>
      <c r="AH598" s="21"/>
      <c r="AI598" s="18"/>
      <c r="AJ598" s="18"/>
      <c r="AL598" s="21"/>
      <c r="AM598" s="18"/>
      <c r="AN598" s="18"/>
      <c r="AP598" s="21"/>
      <c r="AQ598" s="18"/>
      <c r="AR598" s="18"/>
      <c r="AU598" s="1">
        <v>45187</v>
      </c>
      <c r="AV598">
        <v>5.3902999999999999</v>
      </c>
      <c r="AW598">
        <f t="shared" si="322"/>
        <v>5.3903E-2</v>
      </c>
      <c r="AY598" s="1">
        <v>45187</v>
      </c>
      <c r="AZ598">
        <v>5.4584999999999999</v>
      </c>
      <c r="BA598">
        <f t="shared" si="323"/>
        <v>5.4585000000000002E-2</v>
      </c>
      <c r="BC598" s="1">
        <v>45187</v>
      </c>
      <c r="BD598">
        <v>5.6539999999999999</v>
      </c>
      <c r="BE598">
        <f t="shared" si="324"/>
        <v>5.654E-2</v>
      </c>
      <c r="BG598" s="1">
        <v>45187</v>
      </c>
      <c r="BH598">
        <v>5.1849999999999996</v>
      </c>
      <c r="BI598">
        <f t="shared" si="325"/>
        <v>5.1849999999999993E-2</v>
      </c>
      <c r="BK598" s="1">
        <v>37487</v>
      </c>
      <c r="BL598">
        <v>1.9916042928711</v>
      </c>
      <c r="BM598">
        <f t="shared" si="333"/>
        <v>1.9916042928710999E-2</v>
      </c>
      <c r="BP598" s="1">
        <v>45166</v>
      </c>
      <c r="BQ598">
        <v>184.077</v>
      </c>
      <c r="BR598">
        <f t="shared" si="326"/>
        <v>1.84077</v>
      </c>
      <c r="BT598" s="1">
        <v>45168</v>
      </c>
      <c r="BU598">
        <v>3.8029999999999999</v>
      </c>
      <c r="BV598">
        <f t="shared" si="327"/>
        <v>3.8030000000000001E-2</v>
      </c>
      <c r="BX598" s="1">
        <v>45168</v>
      </c>
      <c r="BY598">
        <v>3.956</v>
      </c>
      <c r="BZ598">
        <f t="shared" si="328"/>
        <v>3.9559999999999998E-2</v>
      </c>
      <c r="CB598" s="1">
        <v>45187</v>
      </c>
      <c r="CC598">
        <v>4.1379999999999999</v>
      </c>
      <c r="CD598">
        <f t="shared" si="329"/>
        <v>4.138E-2</v>
      </c>
      <c r="CG598" s="1"/>
      <c r="CJ598" s="1"/>
      <c r="CL598" s="1"/>
      <c r="CV598" s="1"/>
      <c r="CY598" s="1"/>
    </row>
    <row r="599" spans="1:103" x14ac:dyDescent="0.3">
      <c r="A599" s="21">
        <f t="shared" si="330"/>
        <v>46650</v>
      </c>
      <c r="B599" s="18">
        <f t="shared" si="311"/>
        <v>112.421875</v>
      </c>
      <c r="C599">
        <f t="shared" si="306"/>
        <v>115</v>
      </c>
      <c r="D599">
        <f t="shared" ca="1" si="316"/>
        <v>-1.7833333333333334</v>
      </c>
      <c r="E599">
        <f ca="1">IF(currency="USD",'Future et co'!F599,IF(currency="EUR",'Future et co'!G599,FALSE))</f>
        <v>3.6070000000000005E-2</v>
      </c>
      <c r="F599">
        <f t="shared" ca="1" si="317"/>
        <v>3.6070000000000005E-2</v>
      </c>
      <c r="G599">
        <f t="shared" ca="1" si="318"/>
        <v>2.0569999999999998E-2</v>
      </c>
      <c r="I599" s="21">
        <f t="shared" si="331"/>
        <v>45775</v>
      </c>
      <c r="J599" s="18">
        <f t="shared" si="312"/>
        <v>0</v>
      </c>
      <c r="K599">
        <f t="shared" si="310"/>
        <v>0</v>
      </c>
      <c r="L599">
        <f t="shared" ca="1" si="319"/>
        <v>0.64722222222222225</v>
      </c>
      <c r="M599">
        <f t="shared" ca="1" si="313"/>
        <v>4.0730000000000002E-2</v>
      </c>
      <c r="O599" s="21">
        <f t="shared" si="332"/>
        <v>45775</v>
      </c>
      <c r="P599" s="18">
        <f t="shared" si="314"/>
        <v>0</v>
      </c>
      <c r="Q599">
        <f t="shared" si="320"/>
        <v>0</v>
      </c>
      <c r="R599">
        <f t="shared" ca="1" si="321"/>
        <v>0.64722222222222225</v>
      </c>
      <c r="S599">
        <f t="shared" ca="1" si="315"/>
        <v>4.0730000000000002E-2</v>
      </c>
      <c r="U599" s="1"/>
      <c r="W599" t="str">
        <f t="shared" si="307"/>
        <v/>
      </c>
      <c r="Y599" s="1"/>
      <c r="AA599">
        <f t="shared" si="308"/>
        <v>0</v>
      </c>
      <c r="AC599" s="1"/>
      <c r="AE599">
        <f t="shared" si="309"/>
        <v>0</v>
      </c>
      <c r="AH599" s="21"/>
      <c r="AI599" s="18"/>
      <c r="AJ599" s="18"/>
      <c r="AL599" s="21"/>
      <c r="AM599" s="18"/>
      <c r="AN599" s="18"/>
      <c r="AP599" s="21"/>
      <c r="AQ599" s="18"/>
      <c r="AR599" s="18"/>
      <c r="AU599" s="1">
        <v>45184</v>
      </c>
      <c r="AV599">
        <v>5.3868999999999998</v>
      </c>
      <c r="AW599">
        <f t="shared" si="322"/>
        <v>5.3869E-2</v>
      </c>
      <c r="AY599" s="1">
        <v>45184</v>
      </c>
      <c r="AZ599">
        <v>5.4660000000000002</v>
      </c>
      <c r="BA599">
        <f t="shared" si="323"/>
        <v>5.466E-2</v>
      </c>
      <c r="BC599" s="1">
        <v>45184</v>
      </c>
      <c r="BD599">
        <v>5.6449999999999996</v>
      </c>
      <c r="BE599">
        <f t="shared" si="324"/>
        <v>5.6449999999999993E-2</v>
      </c>
      <c r="BG599" s="1">
        <v>45184</v>
      </c>
      <c r="BH599">
        <v>5.1849999999999996</v>
      </c>
      <c r="BI599">
        <f t="shared" si="325"/>
        <v>5.1849999999999993E-2</v>
      </c>
      <c r="BK599" s="1">
        <v>37488</v>
      </c>
      <c r="BL599">
        <v>2.0152453068716998</v>
      </c>
      <c r="BM599">
        <f t="shared" si="333"/>
        <v>2.0152453068716998E-2</v>
      </c>
      <c r="BP599" s="1">
        <v>45163</v>
      </c>
      <c r="BQ599">
        <v>184.34209999999999</v>
      </c>
      <c r="BR599">
        <f t="shared" si="326"/>
        <v>1.843421</v>
      </c>
      <c r="BT599" s="1">
        <v>45167</v>
      </c>
      <c r="BU599">
        <v>3.7829999999999999</v>
      </c>
      <c r="BV599">
        <f t="shared" si="327"/>
        <v>3.7830000000000003E-2</v>
      </c>
      <c r="BX599" s="1">
        <v>45167</v>
      </c>
      <c r="BY599">
        <v>3.944</v>
      </c>
      <c r="BZ599">
        <f t="shared" si="328"/>
        <v>3.9440000000000003E-2</v>
      </c>
      <c r="CB599" s="1">
        <v>45184</v>
      </c>
      <c r="CC599">
        <v>4.109</v>
      </c>
      <c r="CD599">
        <f t="shared" si="329"/>
        <v>4.1090000000000002E-2</v>
      </c>
      <c r="CG599" s="1"/>
      <c r="CJ599" s="1"/>
      <c r="CL599" s="1"/>
      <c r="CV599" s="1"/>
      <c r="CY599" s="1"/>
    </row>
    <row r="600" spans="1:103" x14ac:dyDescent="0.3">
      <c r="A600" s="21">
        <f t="shared" si="330"/>
        <v>46651</v>
      </c>
      <c r="B600" s="18">
        <f t="shared" si="311"/>
        <v>112.421875</v>
      </c>
      <c r="C600">
        <f t="shared" si="306"/>
        <v>115</v>
      </c>
      <c r="D600">
        <f t="shared" ca="1" si="316"/>
        <v>-1.7861111111111112</v>
      </c>
      <c r="E600">
        <f ca="1">IF(currency="USD",'Future et co'!F600,IF(currency="EUR",'Future et co'!G600,FALSE))</f>
        <v>3.6070000000000005E-2</v>
      </c>
      <c r="F600">
        <f t="shared" ca="1" si="317"/>
        <v>3.6070000000000005E-2</v>
      </c>
      <c r="G600">
        <f t="shared" ca="1" si="318"/>
        <v>2.0569999999999998E-2</v>
      </c>
      <c r="I600" s="21">
        <f t="shared" si="331"/>
        <v>45776</v>
      </c>
      <c r="J600" s="18">
        <f t="shared" si="312"/>
        <v>0</v>
      </c>
      <c r="K600">
        <f t="shared" si="310"/>
        <v>0</v>
      </c>
      <c r="L600">
        <f t="shared" ca="1" si="319"/>
        <v>0.64444444444444449</v>
      </c>
      <c r="M600">
        <f t="shared" ca="1" si="313"/>
        <v>4.0430000000000001E-2</v>
      </c>
      <c r="O600" s="21">
        <f t="shared" si="332"/>
        <v>45776</v>
      </c>
      <c r="P600" s="18">
        <f t="shared" si="314"/>
        <v>0</v>
      </c>
      <c r="Q600">
        <f t="shared" si="320"/>
        <v>0</v>
      </c>
      <c r="R600">
        <f t="shared" ca="1" si="321"/>
        <v>0.64444444444444449</v>
      </c>
      <c r="S600">
        <f t="shared" ca="1" si="315"/>
        <v>4.0430000000000001E-2</v>
      </c>
      <c r="U600" s="1"/>
      <c r="W600" t="str">
        <f t="shared" si="307"/>
        <v/>
      </c>
      <c r="Y600" s="1"/>
      <c r="AA600">
        <f t="shared" si="308"/>
        <v>0</v>
      </c>
      <c r="AC600" s="1"/>
      <c r="AE600">
        <f t="shared" si="309"/>
        <v>0</v>
      </c>
      <c r="AH600" s="21"/>
      <c r="AI600" s="18"/>
      <c r="AJ600" s="18"/>
      <c r="AL600" s="21"/>
      <c r="AM600" s="18"/>
      <c r="AN600" s="18"/>
      <c r="AP600" s="21"/>
      <c r="AQ600" s="18"/>
      <c r="AR600" s="18"/>
      <c r="AU600" s="1">
        <v>45183</v>
      </c>
      <c r="AV600">
        <v>5.3918999999999997</v>
      </c>
      <c r="AW600">
        <f t="shared" si="322"/>
        <v>5.3918999999999995E-2</v>
      </c>
      <c r="AY600" s="1">
        <v>45183</v>
      </c>
      <c r="AZ600">
        <v>5.4543999999999997</v>
      </c>
      <c r="BA600">
        <f t="shared" si="323"/>
        <v>5.4543999999999995E-2</v>
      </c>
      <c r="BC600" s="1">
        <v>45183</v>
      </c>
      <c r="BD600">
        <v>5.6219999999999999</v>
      </c>
      <c r="BE600">
        <f t="shared" si="324"/>
        <v>5.6219999999999999E-2</v>
      </c>
      <c r="BG600" s="1">
        <v>45183</v>
      </c>
      <c r="BH600">
        <v>5.1822999999999997</v>
      </c>
      <c r="BI600">
        <f t="shared" si="325"/>
        <v>5.1822999999999994E-2</v>
      </c>
      <c r="BK600" s="1">
        <v>37489</v>
      </c>
      <c r="BL600">
        <v>2.00203694859476</v>
      </c>
      <c r="BM600">
        <f t="shared" si="333"/>
        <v>2.0020369485947601E-2</v>
      </c>
      <c r="BP600" s="1">
        <v>45162</v>
      </c>
      <c r="BQ600">
        <v>184.88640000000001</v>
      </c>
      <c r="BR600">
        <f t="shared" si="326"/>
        <v>1.8488640000000001</v>
      </c>
      <c r="BT600" s="1">
        <v>45166</v>
      </c>
      <c r="BU600">
        <v>3.7709999999999999</v>
      </c>
      <c r="BV600">
        <f t="shared" si="327"/>
        <v>3.771E-2</v>
      </c>
      <c r="BX600" s="1">
        <v>45166</v>
      </c>
      <c r="BY600">
        <v>3.944</v>
      </c>
      <c r="BZ600">
        <f t="shared" si="328"/>
        <v>3.9440000000000003E-2</v>
      </c>
      <c r="CB600" s="1">
        <v>45183</v>
      </c>
      <c r="CC600">
        <v>4.08</v>
      </c>
      <c r="CD600">
        <f t="shared" si="329"/>
        <v>4.0800000000000003E-2</v>
      </c>
      <c r="CG600" s="1"/>
      <c r="CJ600" s="1"/>
      <c r="CL600" s="1"/>
      <c r="CV600" s="1"/>
      <c r="CY600" s="1"/>
    </row>
    <row r="601" spans="1:103" x14ac:dyDescent="0.3">
      <c r="A601" s="21">
        <f t="shared" si="330"/>
        <v>46652</v>
      </c>
      <c r="B601" s="18">
        <f t="shared" si="311"/>
        <v>112.421875</v>
      </c>
      <c r="C601">
        <f t="shared" ref="C601:C664" si="334">CEILING(B601,$C$9)</f>
        <v>115</v>
      </c>
      <c r="D601">
        <f t="shared" ca="1" si="316"/>
        <v>-1.788888888888889</v>
      </c>
      <c r="E601">
        <f ca="1">IF(currency="USD",'Future et co'!F601,IF(currency="EUR",'Future et co'!G601,FALSE))</f>
        <v>3.6070000000000005E-2</v>
      </c>
      <c r="F601">
        <f t="shared" ca="1" si="317"/>
        <v>3.6070000000000005E-2</v>
      </c>
      <c r="G601">
        <f t="shared" ca="1" si="318"/>
        <v>2.0569999999999998E-2</v>
      </c>
      <c r="I601" s="21">
        <f t="shared" si="331"/>
        <v>45777</v>
      </c>
      <c r="J601" s="18">
        <f t="shared" si="312"/>
        <v>0</v>
      </c>
      <c r="K601">
        <f t="shared" si="310"/>
        <v>0</v>
      </c>
      <c r="L601">
        <f t="shared" ca="1" si="319"/>
        <v>0.64166666666666672</v>
      </c>
      <c r="M601">
        <f t="shared" ca="1" si="313"/>
        <v>4.0050000000000002E-2</v>
      </c>
      <c r="O601" s="21">
        <f t="shared" si="332"/>
        <v>45777</v>
      </c>
      <c r="P601" s="18">
        <f t="shared" si="314"/>
        <v>0</v>
      </c>
      <c r="Q601">
        <f t="shared" si="320"/>
        <v>0</v>
      </c>
      <c r="R601">
        <f t="shared" ca="1" si="321"/>
        <v>0.64166666666666672</v>
      </c>
      <c r="S601">
        <f t="shared" ca="1" si="315"/>
        <v>4.0050000000000002E-2</v>
      </c>
      <c r="U601" s="1"/>
      <c r="W601" t="str">
        <f t="shared" si="307"/>
        <v/>
      </c>
      <c r="Y601" s="1"/>
      <c r="AA601">
        <f t="shared" si="308"/>
        <v>0</v>
      </c>
      <c r="AC601" s="1"/>
      <c r="AE601">
        <f t="shared" si="309"/>
        <v>0</v>
      </c>
      <c r="AH601" s="21"/>
      <c r="AI601" s="18"/>
      <c r="AJ601" s="18"/>
      <c r="AL601" s="21"/>
      <c r="AM601" s="18"/>
      <c r="AN601" s="18"/>
      <c r="AP601" s="21"/>
      <c r="AQ601" s="18"/>
      <c r="AR601" s="18"/>
      <c r="AU601" s="1">
        <v>45182</v>
      </c>
      <c r="AV601">
        <v>5.3929999999999998</v>
      </c>
      <c r="AW601">
        <f t="shared" si="322"/>
        <v>5.3929999999999999E-2</v>
      </c>
      <c r="AY601" s="1">
        <v>45182</v>
      </c>
      <c r="AZ601">
        <v>5.46</v>
      </c>
      <c r="BA601">
        <f t="shared" si="323"/>
        <v>5.4600000000000003E-2</v>
      </c>
      <c r="BC601" s="1">
        <v>45182</v>
      </c>
      <c r="BD601">
        <v>5.681</v>
      </c>
      <c r="BE601">
        <f t="shared" si="324"/>
        <v>5.6809999999999999E-2</v>
      </c>
      <c r="BG601" s="1">
        <v>45182</v>
      </c>
      <c r="BH601">
        <v>5.1529999999999996</v>
      </c>
      <c r="BI601">
        <f t="shared" si="325"/>
        <v>5.1529999999999992E-2</v>
      </c>
      <c r="BK601" s="1">
        <v>37490</v>
      </c>
      <c r="BL601">
        <v>1.97229658214417</v>
      </c>
      <c r="BM601">
        <f t="shared" si="333"/>
        <v>1.9722965821441701E-2</v>
      </c>
      <c r="BP601" s="1">
        <v>45161</v>
      </c>
      <c r="BQ601">
        <v>184.98410000000001</v>
      </c>
      <c r="BR601">
        <f t="shared" si="326"/>
        <v>1.8498410000000001</v>
      </c>
      <c r="BT601" s="1">
        <v>45163</v>
      </c>
      <c r="BU601">
        <v>3.7879999999999998</v>
      </c>
      <c r="BV601">
        <f t="shared" si="327"/>
        <v>3.7879999999999997E-2</v>
      </c>
      <c r="BX601" s="1">
        <v>45163</v>
      </c>
      <c r="BY601">
        <v>3.9350000000000001</v>
      </c>
      <c r="BZ601">
        <f t="shared" si="328"/>
        <v>3.9350000000000003E-2</v>
      </c>
      <c r="CB601" s="1">
        <v>45182</v>
      </c>
      <c r="CC601">
        <v>4.0679999999999996</v>
      </c>
      <c r="CD601">
        <f t="shared" si="329"/>
        <v>4.0679999999999994E-2</v>
      </c>
      <c r="CG601" s="1"/>
      <c r="CJ601" s="1"/>
      <c r="CL601" s="1"/>
      <c r="CV601" s="1"/>
      <c r="CY601" s="1"/>
    </row>
    <row r="602" spans="1:103" x14ac:dyDescent="0.3">
      <c r="A602" s="21">
        <f t="shared" si="330"/>
        <v>46653</v>
      </c>
      <c r="B602" s="18">
        <f t="shared" si="311"/>
        <v>112.421875</v>
      </c>
      <c r="C602">
        <f t="shared" si="334"/>
        <v>115</v>
      </c>
      <c r="D602">
        <f t="shared" ca="1" si="316"/>
        <v>-1.7916666666666667</v>
      </c>
      <c r="E602">
        <f ca="1">IF(currency="USD",'Future et co'!F602,IF(currency="EUR",'Future et co'!G602,FALSE))</f>
        <v>3.6070000000000005E-2</v>
      </c>
      <c r="F602">
        <f t="shared" ca="1" si="317"/>
        <v>3.6070000000000005E-2</v>
      </c>
      <c r="G602">
        <f t="shared" ca="1" si="318"/>
        <v>2.0569999999999998E-2</v>
      </c>
      <c r="I602" s="21">
        <f t="shared" si="331"/>
        <v>45778</v>
      </c>
      <c r="J602" s="18">
        <f t="shared" si="312"/>
        <v>0</v>
      </c>
      <c r="K602">
        <f t="shared" si="310"/>
        <v>0</v>
      </c>
      <c r="L602">
        <f t="shared" ca="1" si="319"/>
        <v>0.63888888888888884</v>
      </c>
      <c r="M602">
        <f t="shared" ca="1" si="313"/>
        <v>4.061E-2</v>
      </c>
      <c r="O602" s="21">
        <f t="shared" si="332"/>
        <v>45778</v>
      </c>
      <c r="P602" s="18">
        <f t="shared" si="314"/>
        <v>0</v>
      </c>
      <c r="Q602">
        <f t="shared" si="320"/>
        <v>0</v>
      </c>
      <c r="R602">
        <f t="shared" ca="1" si="321"/>
        <v>0.63888888888888884</v>
      </c>
      <c r="S602">
        <f t="shared" ca="1" si="315"/>
        <v>4.061E-2</v>
      </c>
      <c r="U602" s="1"/>
      <c r="W602" t="str">
        <f t="shared" si="307"/>
        <v/>
      </c>
      <c r="Y602" s="1"/>
      <c r="AA602">
        <f t="shared" si="308"/>
        <v>0</v>
      </c>
      <c r="AC602" s="1"/>
      <c r="AE602">
        <f t="shared" si="309"/>
        <v>0</v>
      </c>
      <c r="AH602" s="21"/>
      <c r="AI602" s="18"/>
      <c r="AJ602" s="18"/>
      <c r="AL602" s="21"/>
      <c r="AM602" s="18"/>
      <c r="AN602" s="18"/>
      <c r="AP602" s="21"/>
      <c r="AQ602" s="18"/>
      <c r="AR602" s="18"/>
      <c r="AU602" s="1">
        <v>45181</v>
      </c>
      <c r="AV602">
        <v>5.4010999999999996</v>
      </c>
      <c r="AW602">
        <f t="shared" si="322"/>
        <v>5.4010999999999997E-2</v>
      </c>
      <c r="AY602" s="1">
        <v>45181</v>
      </c>
      <c r="AZ602">
        <v>5.4623999999999997</v>
      </c>
      <c r="BA602">
        <f t="shared" si="323"/>
        <v>5.4623999999999999E-2</v>
      </c>
      <c r="BC602" s="1">
        <v>45181</v>
      </c>
      <c r="BD602">
        <v>5.6619999999999999</v>
      </c>
      <c r="BE602">
        <f t="shared" si="324"/>
        <v>5.6619999999999997E-2</v>
      </c>
      <c r="BG602" s="1">
        <v>45181</v>
      </c>
      <c r="BH602">
        <v>5.1929999999999996</v>
      </c>
      <c r="BI602">
        <f t="shared" si="325"/>
        <v>5.1929999999999997E-2</v>
      </c>
      <c r="BK602" s="1">
        <v>37491</v>
      </c>
      <c r="BL602">
        <v>2.0102764708691998</v>
      </c>
      <c r="BM602">
        <f t="shared" si="333"/>
        <v>2.0102764708692E-2</v>
      </c>
      <c r="BP602" s="1">
        <v>45160</v>
      </c>
      <c r="BQ602">
        <v>182.9606</v>
      </c>
      <c r="BR602">
        <f t="shared" si="326"/>
        <v>1.8296060000000001</v>
      </c>
      <c r="BT602" s="1">
        <v>45162</v>
      </c>
      <c r="BU602">
        <v>3.7839999999999998</v>
      </c>
      <c r="BV602">
        <f t="shared" si="327"/>
        <v>3.7839999999999999E-2</v>
      </c>
      <c r="BX602" s="1">
        <v>45162</v>
      </c>
      <c r="BY602">
        <v>3.9319999999999999</v>
      </c>
      <c r="BZ602">
        <f t="shared" si="328"/>
        <v>3.9320000000000001E-2</v>
      </c>
      <c r="CB602" s="1">
        <v>45181</v>
      </c>
      <c r="CC602">
        <v>4.0270000000000001</v>
      </c>
      <c r="CD602">
        <f t="shared" si="329"/>
        <v>4.027E-2</v>
      </c>
      <c r="CG602" s="1"/>
      <c r="CJ602" s="1"/>
      <c r="CL602" s="1"/>
      <c r="CV602" s="1"/>
      <c r="CY602" s="1"/>
    </row>
    <row r="603" spans="1:103" x14ac:dyDescent="0.3">
      <c r="A603" s="21">
        <f t="shared" si="330"/>
        <v>46654</v>
      </c>
      <c r="B603" s="18">
        <f t="shared" si="311"/>
        <v>112.421875</v>
      </c>
      <c r="C603">
        <f t="shared" si="334"/>
        <v>115</v>
      </c>
      <c r="D603">
        <f t="shared" ca="1" si="316"/>
        <v>-1.7944444444444445</v>
      </c>
      <c r="E603">
        <f ca="1">IF(currency="USD",'Future et co'!F603,IF(currency="EUR",'Future et co'!G603,FALSE))</f>
        <v>3.6070000000000005E-2</v>
      </c>
      <c r="F603">
        <f t="shared" ca="1" si="317"/>
        <v>3.6070000000000005E-2</v>
      </c>
      <c r="G603">
        <f t="shared" ca="1" si="318"/>
        <v>2.0569999999999998E-2</v>
      </c>
      <c r="I603" s="21">
        <f t="shared" si="331"/>
        <v>45779</v>
      </c>
      <c r="J603" s="18">
        <f t="shared" si="312"/>
        <v>0</v>
      </c>
      <c r="K603">
        <f t="shared" si="310"/>
        <v>0</v>
      </c>
      <c r="L603">
        <f t="shared" ca="1" si="319"/>
        <v>0.63611111111111107</v>
      </c>
      <c r="M603">
        <f t="shared" ca="1" si="313"/>
        <v>4.1660000000000003E-2</v>
      </c>
      <c r="O603" s="21">
        <f t="shared" si="332"/>
        <v>45779</v>
      </c>
      <c r="P603" s="18">
        <f t="shared" si="314"/>
        <v>0</v>
      </c>
      <c r="Q603">
        <f t="shared" si="320"/>
        <v>0</v>
      </c>
      <c r="R603">
        <f t="shared" ca="1" si="321"/>
        <v>0.63611111111111107</v>
      </c>
      <c r="S603">
        <f t="shared" ca="1" si="315"/>
        <v>4.1660000000000003E-2</v>
      </c>
      <c r="U603" s="1"/>
      <c r="W603" t="str">
        <f t="shared" si="307"/>
        <v/>
      </c>
      <c r="Y603" s="1"/>
      <c r="AA603">
        <f t="shared" si="308"/>
        <v>0</v>
      </c>
      <c r="AC603" s="1"/>
      <c r="AE603">
        <f t="shared" si="309"/>
        <v>0</v>
      </c>
      <c r="AH603" s="21"/>
      <c r="AI603" s="18"/>
      <c r="AJ603" s="18"/>
      <c r="AL603" s="21"/>
      <c r="AM603" s="18"/>
      <c r="AN603" s="18"/>
      <c r="AP603" s="21"/>
      <c r="AQ603" s="18"/>
      <c r="AR603" s="18"/>
      <c r="AU603" s="1">
        <v>45180</v>
      </c>
      <c r="AV603">
        <v>5.4028999999999998</v>
      </c>
      <c r="AW603">
        <f t="shared" si="322"/>
        <v>5.4029000000000001E-2</v>
      </c>
      <c r="AY603" s="1">
        <v>45180</v>
      </c>
      <c r="AZ603">
        <v>5.4645000000000001</v>
      </c>
      <c r="BA603">
        <f t="shared" si="323"/>
        <v>5.4644999999999999E-2</v>
      </c>
      <c r="BC603" s="1">
        <v>45180</v>
      </c>
      <c r="BD603">
        <v>5.6589999999999998</v>
      </c>
      <c r="BE603">
        <f t="shared" si="324"/>
        <v>5.6590000000000001E-2</v>
      </c>
      <c r="BG603" s="1">
        <v>45180</v>
      </c>
      <c r="BH603">
        <v>5.1379999999999999</v>
      </c>
      <c r="BI603">
        <f t="shared" si="325"/>
        <v>5.1380000000000002E-2</v>
      </c>
      <c r="BK603" s="1">
        <v>37494</v>
      </c>
      <c r="BL603">
        <v>2.0029723719652899</v>
      </c>
      <c r="BM603">
        <f t="shared" si="333"/>
        <v>2.0029723719652899E-2</v>
      </c>
      <c r="BP603" s="1">
        <v>45159</v>
      </c>
      <c r="BQ603">
        <v>182.13730000000001</v>
      </c>
      <c r="BR603">
        <f t="shared" si="326"/>
        <v>1.8213730000000001</v>
      </c>
      <c r="BT603" s="1">
        <v>45161</v>
      </c>
      <c r="BU603">
        <v>3.8260000000000001</v>
      </c>
      <c r="BV603">
        <f t="shared" si="327"/>
        <v>3.8260000000000002E-2</v>
      </c>
      <c r="BX603" s="1">
        <v>45161</v>
      </c>
      <c r="BY603">
        <v>3.9529999999999998</v>
      </c>
      <c r="BZ603">
        <f t="shared" si="328"/>
        <v>3.9529999999999996E-2</v>
      </c>
      <c r="CB603" s="1">
        <v>45180</v>
      </c>
      <c r="CC603">
        <v>4.0140000000000002</v>
      </c>
      <c r="CD603">
        <f t="shared" si="329"/>
        <v>4.0140000000000002E-2</v>
      </c>
      <c r="CG603" s="1"/>
      <c r="CJ603" s="1"/>
      <c r="CL603" s="1"/>
      <c r="CV603" s="1"/>
      <c r="CY603" s="1"/>
    </row>
    <row r="604" spans="1:103" x14ac:dyDescent="0.3">
      <c r="A604" s="21">
        <f t="shared" si="330"/>
        <v>46657</v>
      </c>
      <c r="B604" s="18">
        <f t="shared" si="311"/>
        <v>112.421875</v>
      </c>
      <c r="C604">
        <f t="shared" si="334"/>
        <v>115</v>
      </c>
      <c r="D604">
        <f t="shared" ca="1" si="316"/>
        <v>-1.8027777777777778</v>
      </c>
      <c r="E604">
        <f ca="1">IF(currency="USD",'Future et co'!F604,IF(currency="EUR",'Future et co'!G604,FALSE))</f>
        <v>3.6070000000000005E-2</v>
      </c>
      <c r="F604">
        <f t="shared" ca="1" si="317"/>
        <v>3.6070000000000005E-2</v>
      </c>
      <c r="G604">
        <f t="shared" ca="1" si="318"/>
        <v>2.0569999999999998E-2</v>
      </c>
      <c r="I604" s="21">
        <f t="shared" si="331"/>
        <v>45782</v>
      </c>
      <c r="J604" s="18">
        <f t="shared" si="312"/>
        <v>0</v>
      </c>
      <c r="K604">
        <f t="shared" si="310"/>
        <v>0</v>
      </c>
      <c r="L604">
        <f t="shared" ca="1" si="319"/>
        <v>0.62777777777777777</v>
      </c>
      <c r="M604">
        <f t="shared" ca="1" si="313"/>
        <v>4.1939999999999998E-2</v>
      </c>
      <c r="O604" s="21">
        <f t="shared" si="332"/>
        <v>45782</v>
      </c>
      <c r="P604" s="18">
        <f t="shared" si="314"/>
        <v>0</v>
      </c>
      <c r="Q604">
        <f t="shared" si="320"/>
        <v>0</v>
      </c>
      <c r="R604">
        <f t="shared" ca="1" si="321"/>
        <v>0.62777777777777777</v>
      </c>
      <c r="S604">
        <f t="shared" ca="1" si="315"/>
        <v>4.1939999999999998E-2</v>
      </c>
      <c r="U604" s="1"/>
      <c r="W604" t="str">
        <f t="shared" si="307"/>
        <v/>
      </c>
      <c r="Y604" s="1"/>
      <c r="AA604">
        <f t="shared" si="308"/>
        <v>0</v>
      </c>
      <c r="AC604" s="1"/>
      <c r="AE604">
        <f t="shared" si="309"/>
        <v>0</v>
      </c>
      <c r="AH604" s="21"/>
      <c r="AI604" s="18"/>
      <c r="AJ604" s="18"/>
      <c r="AL604" s="21"/>
      <c r="AM604" s="18"/>
      <c r="AN604" s="18"/>
      <c r="AP604" s="21"/>
      <c r="AQ604" s="18"/>
      <c r="AR604" s="18"/>
      <c r="AU604" s="1">
        <v>45177</v>
      </c>
      <c r="AV604">
        <v>5.4169999999999998</v>
      </c>
      <c r="AW604">
        <f t="shared" si="322"/>
        <v>5.4169999999999996E-2</v>
      </c>
      <c r="AY604" s="1">
        <v>45177</v>
      </c>
      <c r="AZ604">
        <v>5.4580000000000002</v>
      </c>
      <c r="BA604">
        <f t="shared" si="323"/>
        <v>5.4580000000000004E-2</v>
      </c>
      <c r="BC604" s="1">
        <v>45177</v>
      </c>
      <c r="BD604">
        <v>5.6539999999999999</v>
      </c>
      <c r="BE604">
        <f t="shared" si="324"/>
        <v>5.654E-2</v>
      </c>
      <c r="BG604" s="1">
        <v>45177</v>
      </c>
      <c r="BH604">
        <v>5.149</v>
      </c>
      <c r="BI604">
        <f t="shared" si="325"/>
        <v>5.1490000000000001E-2</v>
      </c>
      <c r="BK604" s="1">
        <v>37495</v>
      </c>
      <c r="BL604">
        <v>2.0154244155691901</v>
      </c>
      <c r="BM604">
        <f t="shared" si="333"/>
        <v>2.0154244155691902E-2</v>
      </c>
      <c r="BP604" s="1">
        <v>45156</v>
      </c>
      <c r="BQ604">
        <v>183.3793</v>
      </c>
      <c r="BR604">
        <f t="shared" si="326"/>
        <v>1.833793</v>
      </c>
      <c r="BT604" s="1">
        <v>45160</v>
      </c>
      <c r="BU604">
        <v>3.8079999999999998</v>
      </c>
      <c r="BV604">
        <f t="shared" si="327"/>
        <v>3.8079999999999996E-2</v>
      </c>
      <c r="BX604" s="1">
        <v>45160</v>
      </c>
      <c r="BY604">
        <v>3.9510000000000001</v>
      </c>
      <c r="BZ604">
        <f t="shared" si="328"/>
        <v>3.9510000000000003E-2</v>
      </c>
      <c r="CB604" s="1">
        <v>45177</v>
      </c>
      <c r="CC604">
        <v>3.9950000000000001</v>
      </c>
      <c r="CD604">
        <f t="shared" si="329"/>
        <v>3.9949999999999999E-2</v>
      </c>
      <c r="CG604" s="1"/>
      <c r="CJ604" s="1"/>
      <c r="CL604" s="1"/>
      <c r="CV604" s="1"/>
      <c r="CY604" s="1"/>
    </row>
    <row r="605" spans="1:103" x14ac:dyDescent="0.3">
      <c r="A605" s="21">
        <f t="shared" si="330"/>
        <v>46658</v>
      </c>
      <c r="B605" s="18">
        <f t="shared" si="311"/>
        <v>112.421875</v>
      </c>
      <c r="C605">
        <f t="shared" si="334"/>
        <v>115</v>
      </c>
      <c r="D605">
        <f t="shared" ca="1" si="316"/>
        <v>-1.8055555555555556</v>
      </c>
      <c r="E605">
        <f ca="1">IF(currency="USD",'Future et co'!F605,IF(currency="EUR",'Future et co'!G605,FALSE))</f>
        <v>3.6070000000000005E-2</v>
      </c>
      <c r="F605">
        <f t="shared" ca="1" si="317"/>
        <v>3.6070000000000005E-2</v>
      </c>
      <c r="G605">
        <f t="shared" ca="1" si="318"/>
        <v>2.0569999999999998E-2</v>
      </c>
      <c r="I605" s="21">
        <f t="shared" si="331"/>
        <v>45783</v>
      </c>
      <c r="J605" s="18">
        <f t="shared" si="312"/>
        <v>0</v>
      </c>
      <c r="K605">
        <f t="shared" si="310"/>
        <v>0</v>
      </c>
      <c r="L605">
        <f t="shared" ca="1" si="319"/>
        <v>0.625</v>
      </c>
      <c r="M605">
        <f t="shared" ca="1" si="313"/>
        <v>4.156E-2</v>
      </c>
      <c r="O605" s="21">
        <f t="shared" si="332"/>
        <v>45783</v>
      </c>
      <c r="P605" s="18">
        <f t="shared" si="314"/>
        <v>0</v>
      </c>
      <c r="Q605">
        <f t="shared" si="320"/>
        <v>0</v>
      </c>
      <c r="R605">
        <f t="shared" ca="1" si="321"/>
        <v>0.625</v>
      </c>
      <c r="S605">
        <f t="shared" ca="1" si="315"/>
        <v>4.156E-2</v>
      </c>
      <c r="U605" s="1"/>
      <c r="W605" t="str">
        <f t="shared" si="307"/>
        <v/>
      </c>
      <c r="Y605" s="1"/>
      <c r="AA605">
        <f t="shared" si="308"/>
        <v>0</v>
      </c>
      <c r="AC605" s="1"/>
      <c r="AE605">
        <f t="shared" si="309"/>
        <v>0</v>
      </c>
      <c r="AH605" s="21"/>
      <c r="AI605" s="18"/>
      <c r="AJ605" s="18"/>
      <c r="AL605" s="21"/>
      <c r="AM605" s="18"/>
      <c r="AN605" s="18"/>
      <c r="AP605" s="21"/>
      <c r="AQ605" s="18"/>
      <c r="AR605" s="18"/>
      <c r="AU605" s="1">
        <v>45176</v>
      </c>
      <c r="AV605">
        <v>5.4006999999999996</v>
      </c>
      <c r="AW605">
        <f t="shared" si="322"/>
        <v>5.4006999999999999E-2</v>
      </c>
      <c r="AY605" s="1">
        <v>45176</v>
      </c>
      <c r="AZ605">
        <v>5.4526000000000003</v>
      </c>
      <c r="BA605">
        <f t="shared" si="323"/>
        <v>5.4526000000000005E-2</v>
      </c>
      <c r="BC605" s="1">
        <v>45176</v>
      </c>
      <c r="BD605">
        <v>5.6509999999999998</v>
      </c>
      <c r="BE605">
        <f t="shared" si="324"/>
        <v>5.6509999999999998E-2</v>
      </c>
      <c r="BG605" s="1">
        <v>45176</v>
      </c>
      <c r="BH605">
        <v>5.1081000000000003</v>
      </c>
      <c r="BI605">
        <f t="shared" si="325"/>
        <v>5.1081000000000001E-2</v>
      </c>
      <c r="BK605" s="1">
        <v>37496</v>
      </c>
      <c r="BL605">
        <v>2.04201103830151</v>
      </c>
      <c r="BM605">
        <f t="shared" si="333"/>
        <v>2.0420110383015101E-2</v>
      </c>
      <c r="BP605" s="1">
        <v>45155</v>
      </c>
      <c r="BQ605">
        <v>182.27690000000001</v>
      </c>
      <c r="BR605">
        <f t="shared" si="326"/>
        <v>1.8227690000000001</v>
      </c>
      <c r="BT605" s="1">
        <v>45159</v>
      </c>
      <c r="BU605">
        <v>3.806</v>
      </c>
      <c r="BV605">
        <f t="shared" si="327"/>
        <v>3.8060000000000004E-2</v>
      </c>
      <c r="BX605" s="1">
        <v>45159</v>
      </c>
      <c r="BY605">
        <v>3.9409999999999998</v>
      </c>
      <c r="BZ605">
        <f t="shared" si="328"/>
        <v>3.9410000000000001E-2</v>
      </c>
      <c r="CB605" s="1">
        <v>45176</v>
      </c>
      <c r="CC605">
        <v>3.9889999999999999</v>
      </c>
      <c r="CD605">
        <f t="shared" si="329"/>
        <v>3.9890000000000002E-2</v>
      </c>
      <c r="CG605" s="1"/>
      <c r="CJ605" s="1"/>
      <c r="CL605" s="1"/>
      <c r="CV605" s="1"/>
      <c r="CY605" s="1"/>
    </row>
    <row r="606" spans="1:103" x14ac:dyDescent="0.3">
      <c r="A606" s="21">
        <f t="shared" si="330"/>
        <v>46659</v>
      </c>
      <c r="B606" s="18">
        <f t="shared" si="311"/>
        <v>112.421875</v>
      </c>
      <c r="C606">
        <f t="shared" si="334"/>
        <v>115</v>
      </c>
      <c r="D606">
        <f t="shared" ca="1" si="316"/>
        <v>-1.8083333333333333</v>
      </c>
      <c r="E606">
        <f ca="1">IF(currency="USD",'Future et co'!F606,IF(currency="EUR",'Future et co'!G606,FALSE))</f>
        <v>3.6070000000000005E-2</v>
      </c>
      <c r="F606">
        <f t="shared" ca="1" si="317"/>
        <v>3.6070000000000005E-2</v>
      </c>
      <c r="G606">
        <f t="shared" ca="1" si="318"/>
        <v>2.0569999999999998E-2</v>
      </c>
      <c r="I606" s="21">
        <f t="shared" si="331"/>
        <v>45784</v>
      </c>
      <c r="J606" s="18">
        <f t="shared" si="312"/>
        <v>0</v>
      </c>
      <c r="K606">
        <f t="shared" si="310"/>
        <v>0</v>
      </c>
      <c r="L606">
        <f t="shared" ca="1" si="319"/>
        <v>0.62222222222222223</v>
      </c>
      <c r="M606">
        <f t="shared" ca="1" si="313"/>
        <v>4.1710000000000004E-2</v>
      </c>
      <c r="O606" s="21">
        <f t="shared" si="332"/>
        <v>45784</v>
      </c>
      <c r="P606" s="18">
        <f t="shared" si="314"/>
        <v>0</v>
      </c>
      <c r="Q606">
        <f t="shared" si="320"/>
        <v>0</v>
      </c>
      <c r="R606">
        <f t="shared" ca="1" si="321"/>
        <v>0.62222222222222223</v>
      </c>
      <c r="S606">
        <f t="shared" ca="1" si="315"/>
        <v>4.1710000000000004E-2</v>
      </c>
      <c r="U606" s="1"/>
      <c r="W606" t="str">
        <f t="shared" si="307"/>
        <v/>
      </c>
      <c r="Y606" s="1"/>
      <c r="AA606">
        <f t="shared" si="308"/>
        <v>0</v>
      </c>
      <c r="AC606" s="1"/>
      <c r="AE606">
        <f t="shared" si="309"/>
        <v>0</v>
      </c>
      <c r="AH606" s="21"/>
      <c r="AI606" s="18"/>
      <c r="AJ606" s="18"/>
      <c r="AL606" s="21"/>
      <c r="AM606" s="18"/>
      <c r="AN606" s="18"/>
      <c r="AP606" s="21"/>
      <c r="AQ606" s="18"/>
      <c r="AR606" s="18"/>
      <c r="AU606" s="1">
        <v>45175</v>
      </c>
      <c r="AV606">
        <v>5.4038000000000004</v>
      </c>
      <c r="AW606">
        <f t="shared" si="322"/>
        <v>5.4038000000000003E-2</v>
      </c>
      <c r="AY606" s="1">
        <v>45175</v>
      </c>
      <c r="AZ606">
        <v>5.4614000000000003</v>
      </c>
      <c r="BA606">
        <f t="shared" si="323"/>
        <v>5.4614000000000003E-2</v>
      </c>
      <c r="BC606" s="1">
        <v>45175</v>
      </c>
      <c r="BD606">
        <v>5.7270000000000003</v>
      </c>
      <c r="BE606">
        <f t="shared" si="324"/>
        <v>5.7270000000000001E-2</v>
      </c>
      <c r="BG606" s="1">
        <v>45175</v>
      </c>
      <c r="BH606">
        <v>5.1760000000000002</v>
      </c>
      <c r="BI606">
        <f t="shared" si="325"/>
        <v>5.176E-2</v>
      </c>
      <c r="BK606" s="1">
        <v>37497</v>
      </c>
      <c r="BL606">
        <v>2.06650595257388</v>
      </c>
      <c r="BM606">
        <f t="shared" si="333"/>
        <v>2.0665059525738799E-2</v>
      </c>
      <c r="BP606" s="1">
        <v>45154</v>
      </c>
      <c r="BQ606">
        <v>183.03039999999999</v>
      </c>
      <c r="BR606">
        <f t="shared" si="326"/>
        <v>1.8303039999999999</v>
      </c>
      <c r="BT606" s="1">
        <v>45156</v>
      </c>
      <c r="BU606">
        <v>3.8159999999999998</v>
      </c>
      <c r="BV606">
        <f t="shared" si="327"/>
        <v>3.8159999999999999E-2</v>
      </c>
      <c r="BX606" s="1">
        <v>45156</v>
      </c>
      <c r="BY606">
        <v>3.944</v>
      </c>
      <c r="BZ606">
        <f t="shared" si="328"/>
        <v>3.9440000000000003E-2</v>
      </c>
      <c r="CB606" s="1">
        <v>45175</v>
      </c>
      <c r="CC606">
        <v>3.9929999999999999</v>
      </c>
      <c r="CD606">
        <f t="shared" si="329"/>
        <v>3.993E-2</v>
      </c>
      <c r="CG606" s="1"/>
      <c r="CJ606" s="1"/>
      <c r="CL606" s="1"/>
      <c r="CV606" s="1"/>
      <c r="CY606" s="1"/>
    </row>
    <row r="607" spans="1:103" x14ac:dyDescent="0.3">
      <c r="A607" s="21">
        <f t="shared" si="330"/>
        <v>46660</v>
      </c>
      <c r="B607" s="18">
        <f t="shared" si="311"/>
        <v>112.421875</v>
      </c>
      <c r="C607">
        <f t="shared" si="334"/>
        <v>115</v>
      </c>
      <c r="D607">
        <f t="shared" ca="1" si="316"/>
        <v>-1.8111111111111111</v>
      </c>
      <c r="E607">
        <f ca="1">IF(currency="USD",'Future et co'!F607,IF(currency="EUR",'Future et co'!G607,FALSE))</f>
        <v>3.6070000000000005E-2</v>
      </c>
      <c r="F607">
        <f t="shared" ca="1" si="317"/>
        <v>3.6070000000000005E-2</v>
      </c>
      <c r="G607">
        <f t="shared" ca="1" si="318"/>
        <v>2.0569999999999998E-2</v>
      </c>
      <c r="I607" s="21">
        <f t="shared" si="331"/>
        <v>45785</v>
      </c>
      <c r="J607" s="18">
        <f t="shared" si="312"/>
        <v>0</v>
      </c>
      <c r="K607">
        <f t="shared" si="310"/>
        <v>0</v>
      </c>
      <c r="L607">
        <f t="shared" ca="1" si="319"/>
        <v>0.61944444444444446</v>
      </c>
      <c r="M607">
        <f t="shared" ca="1" si="313"/>
        <v>4.2320000000000003E-2</v>
      </c>
      <c r="O607" s="21">
        <f t="shared" si="332"/>
        <v>45785</v>
      </c>
      <c r="P607" s="18">
        <f t="shared" si="314"/>
        <v>0</v>
      </c>
      <c r="Q607">
        <f t="shared" si="320"/>
        <v>0</v>
      </c>
      <c r="R607">
        <f t="shared" ca="1" si="321"/>
        <v>0.61944444444444446</v>
      </c>
      <c r="S607">
        <f t="shared" ca="1" si="315"/>
        <v>4.2320000000000003E-2</v>
      </c>
      <c r="U607" s="1"/>
      <c r="W607" t="str">
        <f t="shared" si="307"/>
        <v/>
      </c>
      <c r="Y607" s="1"/>
      <c r="AA607">
        <f t="shared" si="308"/>
        <v>0</v>
      </c>
      <c r="AC607" s="1"/>
      <c r="AE607">
        <f t="shared" si="309"/>
        <v>0</v>
      </c>
      <c r="AH607" s="21"/>
      <c r="AI607" s="18"/>
      <c r="AJ607" s="18"/>
      <c r="AL607" s="21"/>
      <c r="AM607" s="18"/>
      <c r="AN607" s="18"/>
      <c r="AP607" s="21"/>
      <c r="AQ607" s="18"/>
      <c r="AR607" s="18"/>
      <c r="AU607" s="1">
        <v>45174</v>
      </c>
      <c r="AV607">
        <v>5.3963999999999999</v>
      </c>
      <c r="AW607">
        <f t="shared" si="322"/>
        <v>5.3963999999999998E-2</v>
      </c>
      <c r="AY607" s="1">
        <v>45174</v>
      </c>
      <c r="AZ607">
        <v>5.452</v>
      </c>
      <c r="BA607">
        <f t="shared" si="323"/>
        <v>5.4519999999999999E-2</v>
      </c>
      <c r="BC607" s="1">
        <v>45174</v>
      </c>
      <c r="BD607">
        <v>5.69</v>
      </c>
      <c r="BE607">
        <f t="shared" si="324"/>
        <v>5.6900000000000006E-2</v>
      </c>
      <c r="BG607" s="1">
        <v>45174</v>
      </c>
      <c r="BH607">
        <v>5.1020000000000003</v>
      </c>
      <c r="BI607">
        <f t="shared" si="325"/>
        <v>5.1020000000000003E-2</v>
      </c>
      <c r="BK607" s="1">
        <v>37498</v>
      </c>
      <c r="BL607">
        <v>2.0628444412010598</v>
      </c>
      <c r="BM607">
        <f t="shared" si="333"/>
        <v>2.0628444412010599E-2</v>
      </c>
      <c r="BP607" s="1">
        <v>45153</v>
      </c>
      <c r="BQ607">
        <v>182.56989999999999</v>
      </c>
      <c r="BR607">
        <f t="shared" si="326"/>
        <v>1.825699</v>
      </c>
      <c r="BT607" s="1">
        <v>45155</v>
      </c>
      <c r="BU607">
        <v>3.8149999999999999</v>
      </c>
      <c r="BV607">
        <f t="shared" si="327"/>
        <v>3.8149999999999996E-2</v>
      </c>
      <c r="BX607" s="1">
        <v>45155</v>
      </c>
      <c r="BY607">
        <v>3.9409999999999998</v>
      </c>
      <c r="BZ607">
        <f t="shared" si="328"/>
        <v>3.9410000000000001E-2</v>
      </c>
      <c r="CB607" s="1">
        <v>45174</v>
      </c>
      <c r="CC607">
        <v>3.9769999999999999</v>
      </c>
      <c r="CD607">
        <f t="shared" si="329"/>
        <v>3.977E-2</v>
      </c>
      <c r="CG607" s="1"/>
      <c r="CJ607" s="1"/>
      <c r="CL607" s="1"/>
      <c r="CV607" s="1"/>
      <c r="CY607" s="1"/>
    </row>
    <row r="608" spans="1:103" x14ac:dyDescent="0.3">
      <c r="A608" s="21">
        <f t="shared" si="330"/>
        <v>46661</v>
      </c>
      <c r="B608" s="18">
        <f t="shared" si="311"/>
        <v>112.421875</v>
      </c>
      <c r="C608">
        <f t="shared" si="334"/>
        <v>115</v>
      </c>
      <c r="D608">
        <f t="shared" ca="1" si="316"/>
        <v>-1.8138888888888889</v>
      </c>
      <c r="E608">
        <f ca="1">IF(currency="USD",'Future et co'!F608,IF(currency="EUR",'Future et co'!G608,FALSE))</f>
        <v>3.6070000000000005E-2</v>
      </c>
      <c r="F608">
        <f t="shared" ca="1" si="317"/>
        <v>3.6070000000000005E-2</v>
      </c>
      <c r="G608">
        <f t="shared" ca="1" si="318"/>
        <v>2.0569999999999998E-2</v>
      </c>
      <c r="I608" s="21">
        <f t="shared" si="331"/>
        <v>45786</v>
      </c>
      <c r="J608" s="18">
        <f t="shared" si="312"/>
        <v>0</v>
      </c>
      <c r="K608">
        <f t="shared" si="310"/>
        <v>0</v>
      </c>
      <c r="L608">
        <f t="shared" ca="1" si="319"/>
        <v>0.6166666666666667</v>
      </c>
      <c r="M608">
        <f t="shared" ca="1" si="313"/>
        <v>4.2430000000000002E-2</v>
      </c>
      <c r="O608" s="21">
        <f t="shared" si="332"/>
        <v>45786</v>
      </c>
      <c r="P608" s="18">
        <f t="shared" si="314"/>
        <v>0</v>
      </c>
      <c r="Q608">
        <f t="shared" si="320"/>
        <v>0</v>
      </c>
      <c r="R608">
        <f t="shared" ca="1" si="321"/>
        <v>0.6166666666666667</v>
      </c>
      <c r="S608">
        <f t="shared" ca="1" si="315"/>
        <v>4.2430000000000002E-2</v>
      </c>
      <c r="U608" s="1"/>
      <c r="W608" t="str">
        <f t="shared" si="307"/>
        <v/>
      </c>
      <c r="Y608" s="1"/>
      <c r="AA608">
        <f t="shared" si="308"/>
        <v>0</v>
      </c>
      <c r="AC608" s="1"/>
      <c r="AE608">
        <f t="shared" si="309"/>
        <v>0</v>
      </c>
      <c r="AH608" s="21"/>
      <c r="AI608" s="18"/>
      <c r="AJ608" s="18"/>
      <c r="AL608" s="21"/>
      <c r="AM608" s="18"/>
      <c r="AN608" s="18"/>
      <c r="AP608" s="21"/>
      <c r="AQ608" s="18"/>
      <c r="AR608" s="18"/>
      <c r="AU608" s="1">
        <v>45173</v>
      </c>
      <c r="AV608">
        <v>5.3865999999999996</v>
      </c>
      <c r="AW608">
        <f t="shared" si="322"/>
        <v>5.3865999999999997E-2</v>
      </c>
      <c r="AY608" s="1">
        <v>45173</v>
      </c>
      <c r="AZ608">
        <v>5.4340000000000002</v>
      </c>
      <c r="BA608">
        <f t="shared" si="323"/>
        <v>5.4339999999999999E-2</v>
      </c>
      <c r="BC608" s="1">
        <v>45173</v>
      </c>
      <c r="BD608">
        <v>5.657</v>
      </c>
      <c r="BE608">
        <f t="shared" si="324"/>
        <v>5.6570000000000002E-2</v>
      </c>
      <c r="BG608" s="1">
        <v>45173</v>
      </c>
      <c r="BH608">
        <v>5.0454999999999997</v>
      </c>
      <c r="BI608">
        <f t="shared" si="325"/>
        <v>5.0455E-2</v>
      </c>
      <c r="BK608" s="1">
        <v>37501</v>
      </c>
      <c r="BL608">
        <v>2.0640584934855699</v>
      </c>
      <c r="BM608">
        <f t="shared" si="333"/>
        <v>2.06405849348557E-2</v>
      </c>
      <c r="BP608" s="1">
        <v>45152</v>
      </c>
      <c r="BQ608">
        <v>183.18389999999999</v>
      </c>
      <c r="BR608">
        <f t="shared" si="326"/>
        <v>1.831839</v>
      </c>
      <c r="BT608" s="1">
        <v>45154</v>
      </c>
      <c r="BU608">
        <v>3.798</v>
      </c>
      <c r="BV608">
        <f t="shared" si="327"/>
        <v>3.798E-2</v>
      </c>
      <c r="BX608" s="1">
        <v>45154</v>
      </c>
      <c r="BY608">
        <v>3.964</v>
      </c>
      <c r="BZ608">
        <f t="shared" si="328"/>
        <v>3.9640000000000002E-2</v>
      </c>
      <c r="CB608" s="1">
        <v>45173</v>
      </c>
      <c r="CC608">
        <v>3.9889999999999999</v>
      </c>
      <c r="CD608">
        <f t="shared" si="329"/>
        <v>3.9890000000000002E-2</v>
      </c>
      <c r="CG608" s="1"/>
      <c r="CJ608" s="1"/>
      <c r="CL608" s="1"/>
      <c r="CV608" s="1"/>
      <c r="CY608" s="1"/>
    </row>
    <row r="609" spans="1:103" x14ac:dyDescent="0.3">
      <c r="A609" s="21">
        <f t="shared" si="330"/>
        <v>46664</v>
      </c>
      <c r="B609" s="18">
        <f t="shared" si="311"/>
        <v>112.421875</v>
      </c>
      <c r="C609">
        <f t="shared" si="334"/>
        <v>115</v>
      </c>
      <c r="D609">
        <f t="shared" ca="1" si="316"/>
        <v>-1.8222222222222222</v>
      </c>
      <c r="E609">
        <f ca="1">IF(currency="USD",'Future et co'!F609,IF(currency="EUR",'Future et co'!G609,FALSE))</f>
        <v>3.6070000000000005E-2</v>
      </c>
      <c r="F609">
        <f t="shared" ca="1" si="317"/>
        <v>3.6070000000000005E-2</v>
      </c>
      <c r="G609">
        <f t="shared" ca="1" si="318"/>
        <v>2.0569999999999998E-2</v>
      </c>
      <c r="I609" s="21">
        <f t="shared" si="331"/>
        <v>45789</v>
      </c>
      <c r="J609" s="18">
        <f t="shared" si="312"/>
        <v>0</v>
      </c>
      <c r="K609">
        <f t="shared" si="310"/>
        <v>0</v>
      </c>
      <c r="L609">
        <f t="shared" ca="1" si="319"/>
        <v>0.60833333333333328</v>
      </c>
      <c r="M609">
        <f t="shared" ca="1" si="313"/>
        <v>4.3259999999999993E-2</v>
      </c>
      <c r="O609" s="21">
        <f t="shared" si="332"/>
        <v>45789</v>
      </c>
      <c r="P609" s="18">
        <f t="shared" si="314"/>
        <v>0</v>
      </c>
      <c r="Q609">
        <f t="shared" si="320"/>
        <v>0</v>
      </c>
      <c r="R609">
        <f t="shared" ca="1" si="321"/>
        <v>0.60833333333333328</v>
      </c>
      <c r="S609">
        <f t="shared" ca="1" si="315"/>
        <v>4.3259999999999993E-2</v>
      </c>
      <c r="U609" s="1"/>
      <c r="W609" t="str">
        <f t="shared" ref="W609:W672" si="335">IF(U609="","",V609/100)</f>
        <v/>
      </c>
      <c r="Y609" s="1"/>
      <c r="AA609">
        <f t="shared" ref="AA609:AA672" si="336">Z609/100</f>
        <v>0</v>
      </c>
      <c r="AC609" s="1"/>
      <c r="AE609">
        <f t="shared" ref="AE609:AE672" si="337">AD609/100</f>
        <v>0</v>
      </c>
      <c r="AH609" s="21"/>
      <c r="AI609" s="18"/>
      <c r="AJ609" s="18"/>
      <c r="AL609" s="21"/>
      <c r="AM609" s="18"/>
      <c r="AN609" s="18"/>
      <c r="AP609" s="21"/>
      <c r="AQ609" s="18"/>
      <c r="AR609" s="18"/>
      <c r="AU609" s="1">
        <v>45170</v>
      </c>
      <c r="AV609">
        <v>5.3860000000000001</v>
      </c>
      <c r="AW609">
        <f t="shared" si="322"/>
        <v>5.3859999999999998E-2</v>
      </c>
      <c r="AY609" s="1">
        <v>45170</v>
      </c>
      <c r="AZ609">
        <v>5.444</v>
      </c>
      <c r="BA609">
        <f t="shared" si="323"/>
        <v>5.4440000000000002E-2</v>
      </c>
      <c r="BC609" s="1">
        <v>45170</v>
      </c>
      <c r="BD609">
        <v>5.6379999999999999</v>
      </c>
      <c r="BE609">
        <f t="shared" si="324"/>
        <v>5.638E-2</v>
      </c>
      <c r="BG609" s="1">
        <v>45170</v>
      </c>
      <c r="BH609">
        <v>5.0496999999999996</v>
      </c>
      <c r="BI609">
        <f t="shared" si="325"/>
        <v>5.0496999999999993E-2</v>
      </c>
      <c r="BK609" s="1">
        <v>37502</v>
      </c>
      <c r="BL609">
        <v>2.1444759657935002</v>
      </c>
      <c r="BM609">
        <f t="shared" si="333"/>
        <v>2.1444759657935002E-2</v>
      </c>
      <c r="BP609" s="1">
        <v>45149</v>
      </c>
      <c r="BQ609">
        <v>183.46299999999999</v>
      </c>
      <c r="BR609">
        <f t="shared" si="326"/>
        <v>1.83463</v>
      </c>
      <c r="BT609" s="1">
        <v>45153</v>
      </c>
      <c r="BU609">
        <v>3.7869999999999999</v>
      </c>
      <c r="BV609">
        <f t="shared" si="327"/>
        <v>3.7870000000000001E-2</v>
      </c>
      <c r="BX609" s="1">
        <v>45153</v>
      </c>
      <c r="BY609">
        <v>3.9430000000000001</v>
      </c>
      <c r="BZ609">
        <f t="shared" si="328"/>
        <v>3.943E-2</v>
      </c>
      <c r="CB609" s="1">
        <v>45170</v>
      </c>
      <c r="CC609">
        <v>3.9660000000000002</v>
      </c>
      <c r="CD609">
        <f t="shared" si="329"/>
        <v>3.9660000000000001E-2</v>
      </c>
      <c r="CG609" s="1"/>
      <c r="CJ609" s="1"/>
      <c r="CL609" s="1"/>
      <c r="CV609" s="1"/>
      <c r="CY609" s="1"/>
    </row>
    <row r="610" spans="1:103" x14ac:dyDescent="0.3">
      <c r="A610" s="21">
        <f t="shared" si="330"/>
        <v>46665</v>
      </c>
      <c r="B610" s="18">
        <f t="shared" si="311"/>
        <v>112.421875</v>
      </c>
      <c r="C610">
        <f t="shared" si="334"/>
        <v>115</v>
      </c>
      <c r="D610">
        <f t="shared" ca="1" si="316"/>
        <v>-1.825</v>
      </c>
      <c r="E610">
        <f ca="1">IF(currency="USD",'Future et co'!F610,IF(currency="EUR",'Future et co'!G610,FALSE))</f>
        <v>3.6070000000000005E-2</v>
      </c>
      <c r="F610">
        <f t="shared" ca="1" si="317"/>
        <v>3.6070000000000005E-2</v>
      </c>
      <c r="G610">
        <f t="shared" ca="1" si="318"/>
        <v>2.0569999999999998E-2</v>
      </c>
      <c r="I610" s="21">
        <f t="shared" si="331"/>
        <v>45790</v>
      </c>
      <c r="J610" s="18">
        <f t="shared" si="312"/>
        <v>0</v>
      </c>
      <c r="K610">
        <f t="shared" si="310"/>
        <v>0</v>
      </c>
      <c r="L610">
        <f t="shared" ca="1" si="319"/>
        <v>0.60555555555555551</v>
      </c>
      <c r="M610">
        <f t="shared" ca="1" si="313"/>
        <v>4.335E-2</v>
      </c>
      <c r="O610" s="21">
        <f t="shared" si="332"/>
        <v>45790</v>
      </c>
      <c r="P610" s="18">
        <f t="shared" si="314"/>
        <v>0</v>
      </c>
      <c r="Q610">
        <f t="shared" si="320"/>
        <v>0</v>
      </c>
      <c r="R610">
        <f t="shared" ca="1" si="321"/>
        <v>0.60555555555555551</v>
      </c>
      <c r="S610">
        <f t="shared" ca="1" si="315"/>
        <v>4.335E-2</v>
      </c>
      <c r="U610" s="1"/>
      <c r="W610" t="str">
        <f t="shared" si="335"/>
        <v/>
      </c>
      <c r="Y610" s="1"/>
      <c r="AA610">
        <f t="shared" si="336"/>
        <v>0</v>
      </c>
      <c r="AC610" s="1"/>
      <c r="AE610">
        <f t="shared" si="337"/>
        <v>0</v>
      </c>
      <c r="AH610" s="21"/>
      <c r="AI610" s="18"/>
      <c r="AJ610" s="18"/>
      <c r="AL610" s="21"/>
      <c r="AM610" s="18"/>
      <c r="AN610" s="18"/>
      <c r="AP610" s="21"/>
      <c r="AQ610" s="18"/>
      <c r="AR610" s="18"/>
      <c r="AU610" s="1">
        <v>45169</v>
      </c>
      <c r="AV610">
        <v>5.4109999999999996</v>
      </c>
      <c r="AW610">
        <f t="shared" si="322"/>
        <v>5.4109999999999998E-2</v>
      </c>
      <c r="AY610" s="1">
        <v>45169</v>
      </c>
      <c r="AZ610">
        <v>5.4420000000000002</v>
      </c>
      <c r="BA610">
        <f t="shared" si="323"/>
        <v>5.4420000000000003E-2</v>
      </c>
      <c r="BC610" s="1">
        <v>45169</v>
      </c>
      <c r="BD610">
        <v>5.6379999999999999</v>
      </c>
      <c r="BE610">
        <f t="shared" si="324"/>
        <v>5.638E-2</v>
      </c>
      <c r="BG610" s="1">
        <v>45169</v>
      </c>
      <c r="BH610">
        <v>5.0334000000000003</v>
      </c>
      <c r="BI610">
        <f t="shared" si="325"/>
        <v>5.0334000000000004E-2</v>
      </c>
      <c r="BK610" s="1">
        <v>37503</v>
      </c>
      <c r="BL610">
        <v>2.12243110846675</v>
      </c>
      <c r="BM610">
        <f t="shared" si="333"/>
        <v>2.1224311084667501E-2</v>
      </c>
      <c r="BP610" s="1">
        <v>45148</v>
      </c>
      <c r="BQ610">
        <v>184.80269999999999</v>
      </c>
      <c r="BR610">
        <f t="shared" si="326"/>
        <v>1.8480269999999999</v>
      </c>
      <c r="BT610" s="1">
        <v>45152</v>
      </c>
      <c r="BU610">
        <v>3.7989999999999999</v>
      </c>
      <c r="BV610">
        <f t="shared" si="327"/>
        <v>3.7989999999999996E-2</v>
      </c>
      <c r="BX610" s="1">
        <v>45152</v>
      </c>
      <c r="BY610">
        <v>3.9569999999999999</v>
      </c>
      <c r="BZ610">
        <f t="shared" si="328"/>
        <v>3.9570000000000001E-2</v>
      </c>
      <c r="CB610" s="1">
        <v>45169</v>
      </c>
      <c r="CC610">
        <v>3.9790000000000001</v>
      </c>
      <c r="CD610">
        <f t="shared" si="329"/>
        <v>3.9789999999999999E-2</v>
      </c>
      <c r="CG610" s="1"/>
      <c r="CJ610" s="1"/>
      <c r="CL610" s="1"/>
      <c r="CV610" s="1"/>
      <c r="CY610" s="1"/>
    </row>
    <row r="611" spans="1:103" x14ac:dyDescent="0.3">
      <c r="A611" s="21">
        <f t="shared" si="330"/>
        <v>46666</v>
      </c>
      <c r="B611" s="18">
        <f t="shared" si="311"/>
        <v>112.421875</v>
      </c>
      <c r="C611">
        <f t="shared" si="334"/>
        <v>115</v>
      </c>
      <c r="D611">
        <f t="shared" ca="1" si="316"/>
        <v>-1.8277777777777777</v>
      </c>
      <c r="E611">
        <f ca="1">IF(currency="USD",'Future et co'!F611,IF(currency="EUR",'Future et co'!G611,FALSE))</f>
        <v>3.6070000000000005E-2</v>
      </c>
      <c r="F611">
        <f t="shared" ca="1" si="317"/>
        <v>3.6070000000000005E-2</v>
      </c>
      <c r="G611">
        <f t="shared" ca="1" si="318"/>
        <v>2.0569999999999998E-2</v>
      </c>
      <c r="I611" s="21">
        <f t="shared" si="331"/>
        <v>45791</v>
      </c>
      <c r="J611" s="18">
        <f t="shared" si="312"/>
        <v>0</v>
      </c>
      <c r="K611">
        <f t="shared" si="310"/>
        <v>0</v>
      </c>
      <c r="L611">
        <f t="shared" ca="1" si="319"/>
        <v>0.60277777777777775</v>
      </c>
      <c r="M611">
        <f t="shared" ca="1" si="313"/>
        <v>4.3650000000000001E-2</v>
      </c>
      <c r="O611" s="21">
        <f t="shared" si="332"/>
        <v>45791</v>
      </c>
      <c r="P611" s="18">
        <f t="shared" si="314"/>
        <v>0</v>
      </c>
      <c r="Q611">
        <f t="shared" si="320"/>
        <v>0</v>
      </c>
      <c r="R611">
        <f t="shared" ca="1" si="321"/>
        <v>0.60277777777777775</v>
      </c>
      <c r="S611">
        <f t="shared" ca="1" si="315"/>
        <v>4.3650000000000001E-2</v>
      </c>
      <c r="U611" s="1"/>
      <c r="W611" t="str">
        <f t="shared" si="335"/>
        <v/>
      </c>
      <c r="Y611" s="1"/>
      <c r="AA611">
        <f t="shared" si="336"/>
        <v>0</v>
      </c>
      <c r="AC611" s="1"/>
      <c r="AE611">
        <f t="shared" si="337"/>
        <v>0</v>
      </c>
      <c r="AH611" s="21"/>
      <c r="AI611" s="18"/>
      <c r="AJ611" s="18"/>
      <c r="AL611" s="21"/>
      <c r="AM611" s="18"/>
      <c r="AN611" s="18"/>
      <c r="AP611" s="21"/>
      <c r="AQ611" s="18"/>
      <c r="AR611" s="18"/>
      <c r="AU611" s="1">
        <v>45168</v>
      </c>
      <c r="AV611">
        <v>5.3987999999999996</v>
      </c>
      <c r="AW611">
        <f t="shared" si="322"/>
        <v>5.3987999999999994E-2</v>
      </c>
      <c r="AY611" s="1">
        <v>45168</v>
      </c>
      <c r="AZ611">
        <v>5.4505999999999997</v>
      </c>
      <c r="BA611">
        <f t="shared" si="323"/>
        <v>5.4505999999999999E-2</v>
      </c>
      <c r="BC611" s="1">
        <v>45168</v>
      </c>
      <c r="BD611">
        <v>5.6449999999999996</v>
      </c>
      <c r="BE611">
        <f t="shared" si="324"/>
        <v>5.6449999999999993E-2</v>
      </c>
      <c r="BG611" s="1">
        <v>45168</v>
      </c>
      <c r="BH611">
        <v>5.032</v>
      </c>
      <c r="BI611">
        <f t="shared" si="325"/>
        <v>5.0320000000000004E-2</v>
      </c>
      <c r="BK611" s="1">
        <v>37504</v>
      </c>
      <c r="BL611">
        <v>2.1463337632016102</v>
      </c>
      <c r="BM611">
        <f t="shared" si="333"/>
        <v>2.1463337632016102E-2</v>
      </c>
      <c r="BP611" s="1">
        <v>45147</v>
      </c>
      <c r="BQ611">
        <v>185.41669999999999</v>
      </c>
      <c r="BR611">
        <f t="shared" si="326"/>
        <v>1.8541669999999999</v>
      </c>
      <c r="BT611" s="1">
        <v>45149</v>
      </c>
      <c r="BU611">
        <v>3.7810000000000001</v>
      </c>
      <c r="BV611">
        <f t="shared" si="327"/>
        <v>3.7810000000000003E-2</v>
      </c>
      <c r="BX611" s="1">
        <v>45149</v>
      </c>
      <c r="BY611">
        <v>3.9279999999999999</v>
      </c>
      <c r="BZ611">
        <f t="shared" si="328"/>
        <v>3.9280000000000002E-2</v>
      </c>
      <c r="CB611" s="1">
        <v>45168</v>
      </c>
      <c r="CC611">
        <v>4.0250000000000004</v>
      </c>
      <c r="CD611">
        <f t="shared" si="329"/>
        <v>4.0250000000000001E-2</v>
      </c>
      <c r="CG611" s="1"/>
      <c r="CJ611" s="1"/>
      <c r="CL611" s="1"/>
      <c r="CV611" s="1"/>
      <c r="CY611" s="1"/>
    </row>
    <row r="612" spans="1:103" x14ac:dyDescent="0.3">
      <c r="A612" s="21">
        <f t="shared" si="330"/>
        <v>46667</v>
      </c>
      <c r="B612" s="18">
        <f t="shared" si="311"/>
        <v>112.421875</v>
      </c>
      <c r="C612">
        <f t="shared" si="334"/>
        <v>115</v>
      </c>
      <c r="D612">
        <f t="shared" ca="1" si="316"/>
        <v>-1.8305555555555555</v>
      </c>
      <c r="E612">
        <f ca="1">IF(currency="USD",'Future et co'!F612,IF(currency="EUR",'Future et co'!G612,FALSE))</f>
        <v>3.6070000000000005E-2</v>
      </c>
      <c r="F612">
        <f t="shared" ca="1" si="317"/>
        <v>3.6070000000000005E-2</v>
      </c>
      <c r="G612">
        <f t="shared" ca="1" si="318"/>
        <v>2.0569999999999998E-2</v>
      </c>
      <c r="I612" s="21">
        <f t="shared" si="331"/>
        <v>45792</v>
      </c>
      <c r="J612" s="18">
        <f t="shared" si="312"/>
        <v>0</v>
      </c>
      <c r="K612">
        <f t="shared" si="310"/>
        <v>0</v>
      </c>
      <c r="L612">
        <f t="shared" ca="1" si="319"/>
        <v>0.6</v>
      </c>
      <c r="M612">
        <f t="shared" ca="1" si="313"/>
        <v>4.3090000000000003E-2</v>
      </c>
      <c r="O612" s="21">
        <f t="shared" si="332"/>
        <v>45792</v>
      </c>
      <c r="P612" s="18">
        <f t="shared" si="314"/>
        <v>0</v>
      </c>
      <c r="Q612">
        <f t="shared" si="320"/>
        <v>0</v>
      </c>
      <c r="R612">
        <f t="shared" ca="1" si="321"/>
        <v>0.6</v>
      </c>
      <c r="S612">
        <f t="shared" ca="1" si="315"/>
        <v>4.3090000000000003E-2</v>
      </c>
      <c r="U612" s="1"/>
      <c r="W612" t="str">
        <f t="shared" si="335"/>
        <v/>
      </c>
      <c r="Y612" s="1"/>
      <c r="AA612">
        <f t="shared" si="336"/>
        <v>0</v>
      </c>
      <c r="AC612" s="1"/>
      <c r="AE612">
        <f t="shared" si="337"/>
        <v>0</v>
      </c>
      <c r="AH612" s="21"/>
      <c r="AI612" s="18"/>
      <c r="AJ612" s="18"/>
      <c r="AL612" s="21"/>
      <c r="AM612" s="18"/>
      <c r="AN612" s="18"/>
      <c r="AP612" s="21"/>
      <c r="AQ612" s="18"/>
      <c r="AR612" s="18"/>
      <c r="AU612" s="1">
        <v>45167</v>
      </c>
      <c r="AV612">
        <v>5.3956999999999997</v>
      </c>
      <c r="AW612">
        <f t="shared" si="322"/>
        <v>5.3956999999999998E-2</v>
      </c>
      <c r="AY612" s="1">
        <v>45167</v>
      </c>
      <c r="AZ612">
        <v>5.4480000000000004</v>
      </c>
      <c r="BA612">
        <f t="shared" si="323"/>
        <v>5.4480000000000001E-2</v>
      </c>
      <c r="BC612" s="1">
        <v>45167</v>
      </c>
      <c r="BD612">
        <v>5.7709999999999999</v>
      </c>
      <c r="BE612">
        <f t="shared" si="324"/>
        <v>5.7709999999999997E-2</v>
      </c>
      <c r="BG612" s="1">
        <v>45167</v>
      </c>
      <c r="BH612">
        <v>5.0701000000000001</v>
      </c>
      <c r="BI612">
        <f t="shared" si="325"/>
        <v>5.0701000000000003E-2</v>
      </c>
      <c r="BK612" s="1">
        <v>37505</v>
      </c>
      <c r="BL612">
        <v>2.1281215056628202</v>
      </c>
      <c r="BM612">
        <f t="shared" si="333"/>
        <v>2.1281215056628201E-2</v>
      </c>
      <c r="BP612" s="1">
        <v>45146</v>
      </c>
      <c r="BQ612">
        <v>185.87719999999999</v>
      </c>
      <c r="BR612">
        <f t="shared" si="326"/>
        <v>1.8587719999999999</v>
      </c>
      <c r="BT612" s="1">
        <v>45148</v>
      </c>
      <c r="BU612">
        <v>3.7879999999999998</v>
      </c>
      <c r="BV612">
        <f t="shared" si="327"/>
        <v>3.7879999999999997E-2</v>
      </c>
      <c r="BX612" s="1">
        <v>45148</v>
      </c>
      <c r="BY612">
        <v>3.9369999999999998</v>
      </c>
      <c r="BZ612">
        <f t="shared" si="328"/>
        <v>3.9369999999999995E-2</v>
      </c>
      <c r="CB612" s="1">
        <v>45167</v>
      </c>
      <c r="CC612">
        <v>3.9990000000000001</v>
      </c>
      <c r="CD612">
        <f t="shared" si="329"/>
        <v>3.9989999999999998E-2</v>
      </c>
      <c r="CG612" s="1"/>
      <c r="CJ612" s="1"/>
      <c r="CL612" s="1"/>
      <c r="CV612" s="1"/>
      <c r="CY612" s="1"/>
    </row>
    <row r="613" spans="1:103" x14ac:dyDescent="0.3">
      <c r="A613" s="21">
        <f t="shared" si="330"/>
        <v>46668</v>
      </c>
      <c r="B613" s="18">
        <f t="shared" si="311"/>
        <v>112.421875</v>
      </c>
      <c r="C613">
        <f t="shared" si="334"/>
        <v>115</v>
      </c>
      <c r="D613">
        <f t="shared" ca="1" si="316"/>
        <v>-1.8333333333333333</v>
      </c>
      <c r="E613">
        <f ca="1">IF(currency="USD",'Future et co'!F613,IF(currency="EUR",'Future et co'!G613,FALSE))</f>
        <v>3.6070000000000005E-2</v>
      </c>
      <c r="F613">
        <f t="shared" ca="1" si="317"/>
        <v>3.6070000000000005E-2</v>
      </c>
      <c r="G613">
        <f t="shared" ca="1" si="318"/>
        <v>2.0569999999999998E-2</v>
      </c>
      <c r="I613" s="21">
        <f t="shared" si="331"/>
        <v>45793</v>
      </c>
      <c r="J613" s="18">
        <f t="shared" si="312"/>
        <v>0</v>
      </c>
      <c r="K613">
        <f t="shared" si="310"/>
        <v>0</v>
      </c>
      <c r="L613">
        <f t="shared" ca="1" si="319"/>
        <v>0.59722222222222221</v>
      </c>
      <c r="M613">
        <f t="shared" ca="1" si="313"/>
        <v>4.3459999999999999E-2</v>
      </c>
      <c r="O613" s="21">
        <f t="shared" si="332"/>
        <v>45793</v>
      </c>
      <c r="P613" s="18">
        <f t="shared" si="314"/>
        <v>0</v>
      </c>
      <c r="Q613">
        <f t="shared" si="320"/>
        <v>0</v>
      </c>
      <c r="R613">
        <f t="shared" ca="1" si="321"/>
        <v>0.59722222222222221</v>
      </c>
      <c r="S613">
        <f t="shared" ca="1" si="315"/>
        <v>4.3459999999999999E-2</v>
      </c>
      <c r="U613" s="1"/>
      <c r="W613" t="str">
        <f t="shared" si="335"/>
        <v/>
      </c>
      <c r="Y613" s="1"/>
      <c r="AA613">
        <f t="shared" si="336"/>
        <v>0</v>
      </c>
      <c r="AC613" s="1"/>
      <c r="AE613">
        <f t="shared" si="337"/>
        <v>0</v>
      </c>
      <c r="AH613" s="21"/>
      <c r="AI613" s="18"/>
      <c r="AJ613" s="18"/>
      <c r="AL613" s="21"/>
      <c r="AM613" s="18"/>
      <c r="AN613" s="18"/>
      <c r="AP613" s="21"/>
      <c r="AQ613" s="18"/>
      <c r="AR613" s="18"/>
      <c r="AU613" s="1">
        <v>45166</v>
      </c>
      <c r="AV613">
        <v>5.4173999999999998</v>
      </c>
      <c r="AW613">
        <f t="shared" si="322"/>
        <v>5.4174E-2</v>
      </c>
      <c r="AY613" s="1">
        <v>45166</v>
      </c>
      <c r="AZ613">
        <v>5.5069999999999997</v>
      </c>
      <c r="BA613">
        <f t="shared" si="323"/>
        <v>5.5069999999999994E-2</v>
      </c>
      <c r="BC613" s="1">
        <v>45166</v>
      </c>
      <c r="BD613">
        <v>5.7149999999999999</v>
      </c>
      <c r="BE613">
        <f t="shared" si="324"/>
        <v>5.7149999999999999E-2</v>
      </c>
      <c r="BG613" s="1">
        <v>45166</v>
      </c>
      <c r="BH613">
        <v>5.1950000000000003</v>
      </c>
      <c r="BI613">
        <f t="shared" si="325"/>
        <v>5.1950000000000003E-2</v>
      </c>
      <c r="BK613" s="1">
        <v>37506</v>
      </c>
      <c r="BL613">
        <v>2.1281215056628202</v>
      </c>
      <c r="BM613">
        <f t="shared" si="333"/>
        <v>2.1281215056628201E-2</v>
      </c>
      <c r="BP613" s="1">
        <v>45145</v>
      </c>
      <c r="BQ613">
        <v>183.92359999999999</v>
      </c>
      <c r="BR613">
        <f t="shared" si="326"/>
        <v>1.8392359999999999</v>
      </c>
      <c r="BT613" s="1">
        <v>45147</v>
      </c>
      <c r="BU613">
        <v>3.7589999999999999</v>
      </c>
      <c r="BV613">
        <f t="shared" si="327"/>
        <v>3.7589999999999998E-2</v>
      </c>
      <c r="BX613" s="1">
        <v>45147</v>
      </c>
      <c r="BY613">
        <v>3.927</v>
      </c>
      <c r="BZ613">
        <f t="shared" si="328"/>
        <v>3.9269999999999999E-2</v>
      </c>
      <c r="CB613" s="1">
        <v>45166</v>
      </c>
      <c r="CC613">
        <v>4.0199999999999996</v>
      </c>
      <c r="CD613">
        <f t="shared" si="329"/>
        <v>4.0199999999999993E-2</v>
      </c>
      <c r="CG613" s="1"/>
      <c r="CJ613" s="1"/>
      <c r="CL613" s="1"/>
      <c r="CV613" s="1"/>
      <c r="CY613" s="1"/>
    </row>
    <row r="614" spans="1:103" x14ac:dyDescent="0.3">
      <c r="A614" s="21">
        <f t="shared" si="330"/>
        <v>46671</v>
      </c>
      <c r="B614" s="18">
        <f t="shared" si="311"/>
        <v>112.421875</v>
      </c>
      <c r="C614">
        <f t="shared" si="334"/>
        <v>115</v>
      </c>
      <c r="D614">
        <f t="shared" ca="1" si="316"/>
        <v>-1.8416666666666666</v>
      </c>
      <c r="E614">
        <f ca="1">IF(currency="USD",'Future et co'!F614,IF(currency="EUR",'Future et co'!G614,FALSE))</f>
        <v>3.6070000000000005E-2</v>
      </c>
      <c r="F614">
        <f t="shared" ca="1" si="317"/>
        <v>3.6070000000000005E-2</v>
      </c>
      <c r="G614">
        <f t="shared" ca="1" si="318"/>
        <v>2.0569999999999998E-2</v>
      </c>
      <c r="I614" s="21">
        <f t="shared" si="331"/>
        <v>45796</v>
      </c>
      <c r="J614" s="18">
        <f t="shared" si="312"/>
        <v>0</v>
      </c>
      <c r="K614">
        <f t="shared" si="310"/>
        <v>0</v>
      </c>
      <c r="L614">
        <f t="shared" ca="1" si="319"/>
        <v>0.58888888888888891</v>
      </c>
      <c r="M614">
        <f t="shared" ca="1" si="313"/>
        <v>4.3289999999999995E-2</v>
      </c>
      <c r="O614" s="21">
        <f t="shared" si="332"/>
        <v>45796</v>
      </c>
      <c r="P614" s="18">
        <f t="shared" si="314"/>
        <v>0</v>
      </c>
      <c r="Q614">
        <f t="shared" si="320"/>
        <v>0</v>
      </c>
      <c r="R614">
        <f t="shared" ca="1" si="321"/>
        <v>0.58888888888888891</v>
      </c>
      <c r="S614">
        <f t="shared" ca="1" si="315"/>
        <v>4.3289999999999995E-2</v>
      </c>
      <c r="U614" s="1"/>
      <c r="W614" t="str">
        <f t="shared" si="335"/>
        <v/>
      </c>
      <c r="Y614" s="1"/>
      <c r="AA614">
        <f t="shared" si="336"/>
        <v>0</v>
      </c>
      <c r="AC614" s="1"/>
      <c r="AE614">
        <f t="shared" si="337"/>
        <v>0</v>
      </c>
      <c r="AH614" s="21"/>
      <c r="AI614" s="18"/>
      <c r="AJ614" s="18"/>
      <c r="AL614" s="21"/>
      <c r="AM614" s="18"/>
      <c r="AN614" s="18"/>
      <c r="AP614" s="21"/>
      <c r="AQ614" s="18"/>
      <c r="AR614" s="18"/>
      <c r="AU614" s="1">
        <v>45163</v>
      </c>
      <c r="AV614">
        <v>5.4249999999999998</v>
      </c>
      <c r="AW614">
        <f t="shared" si="322"/>
        <v>5.425E-2</v>
      </c>
      <c r="AY614" s="1">
        <v>45163</v>
      </c>
      <c r="AZ614">
        <v>5.4862000000000002</v>
      </c>
      <c r="BA614">
        <f t="shared" si="323"/>
        <v>5.4862000000000001E-2</v>
      </c>
      <c r="BC614" s="1">
        <v>45163</v>
      </c>
      <c r="BD614">
        <v>5.718</v>
      </c>
      <c r="BE614">
        <f t="shared" si="324"/>
        <v>5.7180000000000002E-2</v>
      </c>
      <c r="BG614" s="1">
        <v>45163</v>
      </c>
      <c r="BH614">
        <v>5.2099000000000002</v>
      </c>
      <c r="BI614">
        <f t="shared" si="325"/>
        <v>5.2098999999999999E-2</v>
      </c>
      <c r="BK614" s="1">
        <v>37507</v>
      </c>
      <c r="BL614">
        <v>2.1281215056628202</v>
      </c>
      <c r="BM614">
        <f t="shared" si="333"/>
        <v>2.1281215056628201E-2</v>
      </c>
      <c r="BP614" s="1">
        <v>45142</v>
      </c>
      <c r="BQ614">
        <v>184.2166</v>
      </c>
      <c r="BR614">
        <f t="shared" si="326"/>
        <v>1.842166</v>
      </c>
      <c r="BT614" s="1">
        <v>45146</v>
      </c>
      <c r="BU614">
        <v>3.7650000000000001</v>
      </c>
      <c r="BV614">
        <f t="shared" si="327"/>
        <v>3.7650000000000003E-2</v>
      </c>
      <c r="BX614" s="1">
        <v>45146</v>
      </c>
      <c r="BY614">
        <v>3.9209999999999998</v>
      </c>
      <c r="BZ614">
        <f t="shared" si="328"/>
        <v>3.9209999999999995E-2</v>
      </c>
      <c r="CB614" s="1">
        <v>45163</v>
      </c>
      <c r="CC614">
        <v>4.0090000000000003</v>
      </c>
      <c r="CD614">
        <f t="shared" si="329"/>
        <v>4.0090000000000001E-2</v>
      </c>
      <c r="CG614" s="1"/>
      <c r="CJ614" s="1"/>
      <c r="CL614" s="1"/>
      <c r="CV614" s="1"/>
      <c r="CY614" s="1"/>
    </row>
    <row r="615" spans="1:103" x14ac:dyDescent="0.3">
      <c r="A615" s="21">
        <f t="shared" si="330"/>
        <v>46672</v>
      </c>
      <c r="B615" s="18">
        <f t="shared" si="311"/>
        <v>112.421875</v>
      </c>
      <c r="C615">
        <f t="shared" si="334"/>
        <v>115</v>
      </c>
      <c r="D615">
        <f t="shared" ca="1" si="316"/>
        <v>-1.8444444444444446</v>
      </c>
      <c r="E615">
        <f ca="1">IF(currency="USD",'Future et co'!F615,IF(currency="EUR",'Future et co'!G615,FALSE))</f>
        <v>3.6070000000000005E-2</v>
      </c>
      <c r="F615">
        <f t="shared" ca="1" si="317"/>
        <v>3.6070000000000005E-2</v>
      </c>
      <c r="G615">
        <f t="shared" ca="1" si="318"/>
        <v>2.0569999999999998E-2</v>
      </c>
      <c r="I615" s="21">
        <f t="shared" si="331"/>
        <v>45797</v>
      </c>
      <c r="J615" s="18">
        <f t="shared" si="312"/>
        <v>0</v>
      </c>
      <c r="K615">
        <f t="shared" si="310"/>
        <v>0</v>
      </c>
      <c r="L615">
        <f t="shared" ca="1" si="319"/>
        <v>0.58611111111111114</v>
      </c>
      <c r="M615">
        <f t="shared" ca="1" si="313"/>
        <v>4.3319999999999997E-2</v>
      </c>
      <c r="O615" s="21">
        <f t="shared" si="332"/>
        <v>45797</v>
      </c>
      <c r="P615" s="18">
        <f t="shared" si="314"/>
        <v>0</v>
      </c>
      <c r="Q615">
        <f t="shared" si="320"/>
        <v>0</v>
      </c>
      <c r="R615">
        <f t="shared" ca="1" si="321"/>
        <v>0.58611111111111114</v>
      </c>
      <c r="S615">
        <f t="shared" ca="1" si="315"/>
        <v>4.3319999999999997E-2</v>
      </c>
      <c r="U615" s="1"/>
      <c r="W615" t="str">
        <f t="shared" si="335"/>
        <v/>
      </c>
      <c r="Y615" s="1"/>
      <c r="AA615">
        <f t="shared" si="336"/>
        <v>0</v>
      </c>
      <c r="AC615" s="1"/>
      <c r="AE615">
        <f t="shared" si="337"/>
        <v>0</v>
      </c>
      <c r="AH615" s="21"/>
      <c r="AI615" s="18"/>
      <c r="AJ615" s="18"/>
      <c r="AL615" s="21"/>
      <c r="AM615" s="18"/>
      <c r="AN615" s="18"/>
      <c r="AP615" s="21"/>
      <c r="AQ615" s="18"/>
      <c r="AR615" s="18"/>
      <c r="AU615" s="1">
        <v>45162</v>
      </c>
      <c r="AV615">
        <v>5.4016000000000002</v>
      </c>
      <c r="AW615">
        <f t="shared" si="322"/>
        <v>5.4016000000000002E-2</v>
      </c>
      <c r="AY615" s="1">
        <v>45162</v>
      </c>
      <c r="AZ615">
        <v>5.4646999999999997</v>
      </c>
      <c r="BA615">
        <f t="shared" si="323"/>
        <v>5.4646999999999994E-2</v>
      </c>
      <c r="BC615" s="1">
        <v>45162</v>
      </c>
      <c r="BD615">
        <v>5.6619999999999999</v>
      </c>
      <c r="BE615">
        <f t="shared" si="324"/>
        <v>5.6619999999999997E-2</v>
      </c>
      <c r="BG615" s="1">
        <v>45162</v>
      </c>
      <c r="BH615">
        <v>5.1280000000000001</v>
      </c>
      <c r="BI615">
        <f t="shared" si="325"/>
        <v>5.1279999999999999E-2</v>
      </c>
      <c r="BK615" s="1">
        <v>37508</v>
      </c>
      <c r="BL615">
        <v>2.10145314509953</v>
      </c>
      <c r="BM615">
        <f t="shared" si="333"/>
        <v>2.10145314509953E-2</v>
      </c>
      <c r="BP615" s="1">
        <v>45141</v>
      </c>
      <c r="BQ615">
        <v>184.0771</v>
      </c>
      <c r="BR615">
        <f t="shared" si="326"/>
        <v>1.8407709999999999</v>
      </c>
      <c r="BT615" s="1">
        <v>45145</v>
      </c>
      <c r="BU615">
        <v>3.754</v>
      </c>
      <c r="BV615">
        <f t="shared" si="327"/>
        <v>3.7539999999999997E-2</v>
      </c>
      <c r="BX615" s="1">
        <v>45145</v>
      </c>
      <c r="BY615">
        <v>3.9489999999999998</v>
      </c>
      <c r="BZ615">
        <f t="shared" si="328"/>
        <v>3.9489999999999997E-2</v>
      </c>
      <c r="CB615" s="1">
        <v>45162</v>
      </c>
      <c r="CC615">
        <v>3.972</v>
      </c>
      <c r="CD615">
        <f t="shared" si="329"/>
        <v>3.9719999999999998E-2</v>
      </c>
      <c r="CG615" s="1"/>
      <c r="CJ615" s="1"/>
      <c r="CL615" s="1"/>
      <c r="CV615" s="1"/>
      <c r="CY615" s="1"/>
    </row>
    <row r="616" spans="1:103" x14ac:dyDescent="0.3">
      <c r="A616" s="21">
        <f t="shared" si="330"/>
        <v>46673</v>
      </c>
      <c r="B616" s="18">
        <f t="shared" si="311"/>
        <v>112.421875</v>
      </c>
      <c r="C616">
        <f t="shared" si="334"/>
        <v>115</v>
      </c>
      <c r="D616">
        <f t="shared" ca="1" si="316"/>
        <v>-1.8472222222222223</v>
      </c>
      <c r="E616">
        <f ca="1">IF(currency="USD",'Future et co'!F616,IF(currency="EUR",'Future et co'!G616,FALSE))</f>
        <v>3.6070000000000005E-2</v>
      </c>
      <c r="F616">
        <f t="shared" ca="1" si="317"/>
        <v>3.6070000000000005E-2</v>
      </c>
      <c r="G616">
        <f t="shared" ca="1" si="318"/>
        <v>2.0569999999999998E-2</v>
      </c>
      <c r="I616" s="21">
        <f t="shared" si="331"/>
        <v>45798</v>
      </c>
      <c r="J616" s="18">
        <f t="shared" si="312"/>
        <v>0</v>
      </c>
      <c r="K616">
        <f t="shared" si="310"/>
        <v>0</v>
      </c>
      <c r="L616">
        <f t="shared" ca="1" si="319"/>
        <v>0.58333333333333337</v>
      </c>
      <c r="M616">
        <f t="shared" ca="1" si="313"/>
        <v>4.3449999999999996E-2</v>
      </c>
      <c r="O616" s="21">
        <f t="shared" si="332"/>
        <v>45798</v>
      </c>
      <c r="P616" s="18">
        <f t="shared" si="314"/>
        <v>0</v>
      </c>
      <c r="Q616">
        <f t="shared" si="320"/>
        <v>0</v>
      </c>
      <c r="R616">
        <f t="shared" ca="1" si="321"/>
        <v>0.58333333333333337</v>
      </c>
      <c r="S616">
        <f t="shared" ca="1" si="315"/>
        <v>4.3449999999999996E-2</v>
      </c>
      <c r="U616" s="1"/>
      <c r="W616" t="str">
        <f t="shared" si="335"/>
        <v/>
      </c>
      <c r="Y616" s="1"/>
      <c r="AA616">
        <f t="shared" si="336"/>
        <v>0</v>
      </c>
      <c r="AC616" s="1"/>
      <c r="AE616">
        <f t="shared" si="337"/>
        <v>0</v>
      </c>
      <c r="AH616" s="21"/>
      <c r="AI616" s="18"/>
      <c r="AJ616" s="18"/>
      <c r="AL616" s="21"/>
      <c r="AM616" s="18"/>
      <c r="AN616" s="18"/>
      <c r="AP616" s="21"/>
      <c r="AQ616" s="18"/>
      <c r="AR616" s="18"/>
      <c r="AU616" s="1">
        <v>45161</v>
      </c>
      <c r="AV616">
        <v>5.3845000000000001</v>
      </c>
      <c r="AW616">
        <f t="shared" si="322"/>
        <v>5.3845000000000004E-2</v>
      </c>
      <c r="AY616" s="1">
        <v>45161</v>
      </c>
      <c r="AZ616">
        <v>5.4368999999999996</v>
      </c>
      <c r="BA616">
        <f t="shared" si="323"/>
        <v>5.4368999999999994E-2</v>
      </c>
      <c r="BC616" s="1">
        <v>45161</v>
      </c>
      <c r="BD616">
        <v>5.625</v>
      </c>
      <c r="BE616">
        <f t="shared" si="324"/>
        <v>5.6250000000000001E-2</v>
      </c>
      <c r="BG616" s="1">
        <v>45161</v>
      </c>
      <c r="BH616">
        <v>5.0780000000000003</v>
      </c>
      <c r="BI616">
        <f t="shared" si="325"/>
        <v>5.0780000000000006E-2</v>
      </c>
      <c r="BK616" s="1">
        <v>37509</v>
      </c>
      <c r="BL616">
        <v>2.09104059999411</v>
      </c>
      <c r="BM616">
        <f t="shared" si="333"/>
        <v>2.0910405999941099E-2</v>
      </c>
      <c r="BP616" s="1">
        <v>45140</v>
      </c>
      <c r="BQ616">
        <v>184.8306</v>
      </c>
      <c r="BR616">
        <f t="shared" si="326"/>
        <v>1.848306</v>
      </c>
      <c r="BT616" s="1">
        <v>45142</v>
      </c>
      <c r="BU616">
        <v>3.7429999999999999</v>
      </c>
      <c r="BV616">
        <f t="shared" si="327"/>
        <v>3.7429999999999998E-2</v>
      </c>
      <c r="BX616" s="1">
        <v>45142</v>
      </c>
      <c r="BY616">
        <v>3.94</v>
      </c>
      <c r="BZ616">
        <f t="shared" si="328"/>
        <v>3.9399999999999998E-2</v>
      </c>
      <c r="CB616" s="1">
        <v>45161</v>
      </c>
      <c r="CC616">
        <v>3.9889999999999999</v>
      </c>
      <c r="CD616">
        <f t="shared" si="329"/>
        <v>3.9890000000000002E-2</v>
      </c>
      <c r="CG616" s="1"/>
      <c r="CJ616" s="1"/>
      <c r="CL616" s="1"/>
      <c r="CV616" s="1"/>
      <c r="CY616" s="1"/>
    </row>
    <row r="617" spans="1:103" x14ac:dyDescent="0.3">
      <c r="A617" s="21">
        <f t="shared" si="330"/>
        <v>46674</v>
      </c>
      <c r="B617" s="18">
        <f t="shared" si="311"/>
        <v>112.421875</v>
      </c>
      <c r="C617">
        <f t="shared" si="334"/>
        <v>115</v>
      </c>
      <c r="D617">
        <f t="shared" ca="1" si="316"/>
        <v>-1.85</v>
      </c>
      <c r="E617">
        <f ca="1">IF(currency="USD",'Future et co'!F617,IF(currency="EUR",'Future et co'!G617,FALSE))</f>
        <v>3.6070000000000005E-2</v>
      </c>
      <c r="F617">
        <f t="shared" ca="1" si="317"/>
        <v>3.6070000000000005E-2</v>
      </c>
      <c r="G617">
        <f t="shared" ca="1" si="318"/>
        <v>2.0569999999999998E-2</v>
      </c>
      <c r="I617" s="21">
        <f t="shared" si="331"/>
        <v>45799</v>
      </c>
      <c r="J617" s="18">
        <f t="shared" si="312"/>
        <v>0</v>
      </c>
      <c r="K617">
        <f t="shared" si="310"/>
        <v>0</v>
      </c>
      <c r="L617">
        <f t="shared" ca="1" si="319"/>
        <v>0.5805555555555556</v>
      </c>
      <c r="M617">
        <f t="shared" ca="1" si="313"/>
        <v>4.3400000000000001E-2</v>
      </c>
      <c r="O617" s="21">
        <f t="shared" si="332"/>
        <v>45799</v>
      </c>
      <c r="P617" s="18">
        <f t="shared" si="314"/>
        <v>0</v>
      </c>
      <c r="Q617">
        <f t="shared" si="320"/>
        <v>0</v>
      </c>
      <c r="R617">
        <f t="shared" ca="1" si="321"/>
        <v>0.5805555555555556</v>
      </c>
      <c r="S617">
        <f t="shared" ca="1" si="315"/>
        <v>4.3400000000000001E-2</v>
      </c>
      <c r="U617" s="1"/>
      <c r="W617" t="str">
        <f t="shared" si="335"/>
        <v/>
      </c>
      <c r="Y617" s="1"/>
      <c r="AA617">
        <f t="shared" si="336"/>
        <v>0</v>
      </c>
      <c r="AC617" s="1"/>
      <c r="AE617">
        <f t="shared" si="337"/>
        <v>0</v>
      </c>
      <c r="AH617" s="21"/>
      <c r="AI617" s="18"/>
      <c r="AJ617" s="18"/>
      <c r="AL617" s="21"/>
      <c r="AM617" s="18"/>
      <c r="AN617" s="18"/>
      <c r="AP617" s="21"/>
      <c r="AQ617" s="18"/>
      <c r="AR617" s="18"/>
      <c r="AU617" s="1">
        <v>45160</v>
      </c>
      <c r="AV617">
        <v>5.3894000000000002</v>
      </c>
      <c r="AW617">
        <f t="shared" si="322"/>
        <v>5.3894000000000004E-2</v>
      </c>
      <c r="AY617" s="1">
        <v>45160</v>
      </c>
      <c r="AZ617">
        <v>5.4520999999999997</v>
      </c>
      <c r="BA617">
        <f t="shared" si="323"/>
        <v>5.4521E-2</v>
      </c>
      <c r="BC617" s="1">
        <v>45160</v>
      </c>
      <c r="BD617">
        <v>5.66</v>
      </c>
      <c r="BE617">
        <f t="shared" si="324"/>
        <v>5.6600000000000004E-2</v>
      </c>
      <c r="BG617" s="1">
        <v>45160</v>
      </c>
      <c r="BH617">
        <v>5.1849999999999996</v>
      </c>
      <c r="BI617">
        <f t="shared" si="325"/>
        <v>5.1849999999999993E-2</v>
      </c>
      <c r="BK617" s="1">
        <v>37510</v>
      </c>
      <c r="BL617">
        <v>2.0896289796779</v>
      </c>
      <c r="BM617">
        <f t="shared" si="333"/>
        <v>2.0896289796778999E-2</v>
      </c>
      <c r="BP617" s="1">
        <v>45139</v>
      </c>
      <c r="BQ617">
        <v>184.50970000000001</v>
      </c>
      <c r="BR617">
        <f t="shared" si="326"/>
        <v>1.845097</v>
      </c>
      <c r="BT617" s="1">
        <v>45141</v>
      </c>
      <c r="BU617">
        <v>3.722</v>
      </c>
      <c r="BV617">
        <f t="shared" si="327"/>
        <v>3.7220000000000003E-2</v>
      </c>
      <c r="BX617" s="1">
        <v>45141</v>
      </c>
      <c r="BY617">
        <v>3.9369999999999998</v>
      </c>
      <c r="BZ617">
        <f t="shared" si="328"/>
        <v>3.9369999999999995E-2</v>
      </c>
      <c r="CB617" s="1">
        <v>45160</v>
      </c>
      <c r="CC617">
        <v>4.0369999999999999</v>
      </c>
      <c r="CD617">
        <f t="shared" si="329"/>
        <v>4.0369999999999996E-2</v>
      </c>
      <c r="CG617" s="1"/>
      <c r="CJ617" s="1"/>
      <c r="CL617" s="1"/>
      <c r="CV617" s="1"/>
      <c r="CY617" s="1"/>
    </row>
    <row r="618" spans="1:103" x14ac:dyDescent="0.3">
      <c r="A618" s="21">
        <f t="shared" si="330"/>
        <v>46675</v>
      </c>
      <c r="B618" s="18">
        <f t="shared" si="311"/>
        <v>112.421875</v>
      </c>
      <c r="C618">
        <f t="shared" si="334"/>
        <v>115</v>
      </c>
      <c r="D618">
        <f t="shared" ca="1" si="316"/>
        <v>-1.8527777777777779</v>
      </c>
      <c r="E618">
        <f ca="1">IF(currency="USD",'Future et co'!F618,IF(currency="EUR",'Future et co'!G618,FALSE))</f>
        <v>3.6070000000000005E-2</v>
      </c>
      <c r="F618">
        <f t="shared" ca="1" si="317"/>
        <v>3.6070000000000005E-2</v>
      </c>
      <c r="G618">
        <f t="shared" ca="1" si="318"/>
        <v>2.0569999999999998E-2</v>
      </c>
      <c r="I618" s="21">
        <f t="shared" si="331"/>
        <v>45800</v>
      </c>
      <c r="J618" s="18">
        <f t="shared" si="312"/>
        <v>0</v>
      </c>
      <c r="K618">
        <f t="shared" si="310"/>
        <v>0</v>
      </c>
      <c r="L618">
        <f t="shared" ca="1" si="319"/>
        <v>0.57777777777777772</v>
      </c>
      <c r="M618">
        <f t="shared" ca="1" si="313"/>
        <v>4.3499999999999997E-2</v>
      </c>
      <c r="O618" s="21">
        <f t="shared" si="332"/>
        <v>45800</v>
      </c>
      <c r="P618" s="18">
        <f t="shared" si="314"/>
        <v>0</v>
      </c>
      <c r="Q618">
        <f t="shared" si="320"/>
        <v>0</v>
      </c>
      <c r="R618">
        <f t="shared" ca="1" si="321"/>
        <v>0.57777777777777772</v>
      </c>
      <c r="S618">
        <f t="shared" ca="1" si="315"/>
        <v>4.3499999999999997E-2</v>
      </c>
      <c r="U618" s="1"/>
      <c r="W618" t="str">
        <f t="shared" si="335"/>
        <v/>
      </c>
      <c r="Y618" s="1"/>
      <c r="AA618">
        <f t="shared" si="336"/>
        <v>0</v>
      </c>
      <c r="AC618" s="1"/>
      <c r="AE618">
        <f t="shared" si="337"/>
        <v>0</v>
      </c>
      <c r="AH618" s="21"/>
      <c r="AI618" s="18"/>
      <c r="AJ618" s="18"/>
      <c r="AL618" s="21"/>
      <c r="AM618" s="18"/>
      <c r="AN618" s="18"/>
      <c r="AP618" s="21"/>
      <c r="AQ618" s="18"/>
      <c r="AR618" s="18"/>
      <c r="AU618" s="1">
        <v>45159</v>
      </c>
      <c r="AV618">
        <v>5.3834</v>
      </c>
      <c r="AW618">
        <f t="shared" si="322"/>
        <v>5.3834E-2</v>
      </c>
      <c r="AY618" s="1">
        <v>45159</v>
      </c>
      <c r="AZ618">
        <v>5.4470000000000001</v>
      </c>
      <c r="BA618">
        <f t="shared" si="323"/>
        <v>5.4469999999999998E-2</v>
      </c>
      <c r="BC618" s="1">
        <v>45159</v>
      </c>
      <c r="BD618">
        <v>5.6360000000000001</v>
      </c>
      <c r="BE618">
        <f t="shared" si="324"/>
        <v>5.636E-2</v>
      </c>
      <c r="BG618" s="1">
        <v>45159</v>
      </c>
      <c r="BH618">
        <v>5.157</v>
      </c>
      <c r="BI618">
        <f t="shared" si="325"/>
        <v>5.1569999999999998E-2</v>
      </c>
      <c r="BK618" s="1">
        <v>37511</v>
      </c>
      <c r="BL618">
        <v>2.13817236321055</v>
      </c>
      <c r="BM618">
        <f t="shared" si="333"/>
        <v>2.1381723632105502E-2</v>
      </c>
      <c r="BP618" s="1">
        <v>45138</v>
      </c>
      <c r="BQ618">
        <v>185.59819999999999</v>
      </c>
      <c r="BR618">
        <f t="shared" si="326"/>
        <v>1.855982</v>
      </c>
      <c r="BT618" s="1">
        <v>45140</v>
      </c>
      <c r="BU618">
        <v>3.7330000000000001</v>
      </c>
      <c r="BV618">
        <f t="shared" si="327"/>
        <v>3.7330000000000002E-2</v>
      </c>
      <c r="BX618" s="1">
        <v>45140</v>
      </c>
      <c r="BY618">
        <v>3.944</v>
      </c>
      <c r="BZ618">
        <f t="shared" si="328"/>
        <v>3.9440000000000003E-2</v>
      </c>
      <c r="CB618" s="1">
        <v>45159</v>
      </c>
      <c r="CC618">
        <v>4.0460000000000003</v>
      </c>
      <c r="CD618">
        <f t="shared" si="329"/>
        <v>4.0460000000000003E-2</v>
      </c>
      <c r="CG618" s="1"/>
      <c r="CJ618" s="1"/>
      <c r="CL618" s="1"/>
      <c r="CV618" s="1"/>
      <c r="CY618" s="1"/>
    </row>
    <row r="619" spans="1:103" x14ac:dyDescent="0.3">
      <c r="A619" s="21">
        <f t="shared" si="330"/>
        <v>46678</v>
      </c>
      <c r="B619" s="18">
        <f t="shared" si="311"/>
        <v>112.421875</v>
      </c>
      <c r="C619">
        <f t="shared" si="334"/>
        <v>115</v>
      </c>
      <c r="D619">
        <f t="shared" ca="1" si="316"/>
        <v>-1.8611111111111112</v>
      </c>
      <c r="E619">
        <f ca="1">IF(currency="USD",'Future et co'!F619,IF(currency="EUR",'Future et co'!G619,FALSE))</f>
        <v>3.6070000000000005E-2</v>
      </c>
      <c r="F619">
        <f t="shared" ca="1" si="317"/>
        <v>3.6070000000000005E-2</v>
      </c>
      <c r="G619">
        <f t="shared" ca="1" si="318"/>
        <v>2.0569999999999998E-2</v>
      </c>
      <c r="I619" s="21">
        <f t="shared" si="331"/>
        <v>45803</v>
      </c>
      <c r="J619" s="18">
        <f t="shared" si="312"/>
        <v>0</v>
      </c>
      <c r="K619">
        <f t="shared" si="310"/>
        <v>0</v>
      </c>
      <c r="L619">
        <f t="shared" ca="1" si="319"/>
        <v>0.56944444444444442</v>
      </c>
      <c r="M619">
        <f t="shared" ca="1" si="313"/>
        <v>4.3579999999999994E-2</v>
      </c>
      <c r="O619" s="21">
        <f t="shared" si="332"/>
        <v>45803</v>
      </c>
      <c r="P619" s="18">
        <f t="shared" si="314"/>
        <v>0</v>
      </c>
      <c r="Q619">
        <f t="shared" si="320"/>
        <v>0</v>
      </c>
      <c r="R619">
        <f t="shared" ca="1" si="321"/>
        <v>0.56944444444444442</v>
      </c>
      <c r="S619">
        <f t="shared" ca="1" si="315"/>
        <v>4.3579999999999994E-2</v>
      </c>
      <c r="U619" s="1"/>
      <c r="W619" t="str">
        <f t="shared" si="335"/>
        <v/>
      </c>
      <c r="Y619" s="1"/>
      <c r="AA619">
        <f t="shared" si="336"/>
        <v>0</v>
      </c>
      <c r="AC619" s="1"/>
      <c r="AE619">
        <f t="shared" si="337"/>
        <v>0</v>
      </c>
      <c r="AH619" s="21"/>
      <c r="AI619" s="18"/>
      <c r="AJ619" s="18"/>
      <c r="AL619" s="21"/>
      <c r="AM619" s="18"/>
      <c r="AN619" s="18"/>
      <c r="AP619" s="21"/>
      <c r="AQ619" s="18"/>
      <c r="AR619" s="18"/>
      <c r="AU619" s="1">
        <v>45156</v>
      </c>
      <c r="AV619">
        <v>5.3712</v>
      </c>
      <c r="AW619">
        <f t="shared" si="322"/>
        <v>5.3712000000000003E-2</v>
      </c>
      <c r="AY619" s="1">
        <v>45156</v>
      </c>
      <c r="AZ619">
        <v>5.4233000000000002</v>
      </c>
      <c r="BA619">
        <f t="shared" si="323"/>
        <v>5.4233000000000003E-2</v>
      </c>
      <c r="BC619" s="1">
        <v>45156</v>
      </c>
      <c r="BD619">
        <v>5.6040000000000001</v>
      </c>
      <c r="BE619">
        <f t="shared" si="324"/>
        <v>5.604E-2</v>
      </c>
      <c r="BG619" s="1">
        <v>45156</v>
      </c>
      <c r="BH619">
        <v>5.0970000000000004</v>
      </c>
      <c r="BI619">
        <f t="shared" si="325"/>
        <v>5.0970000000000001E-2</v>
      </c>
      <c r="BK619" s="1">
        <v>37512</v>
      </c>
      <c r="BL619">
        <v>2.1382074592264901</v>
      </c>
      <c r="BM619">
        <f t="shared" si="333"/>
        <v>2.1382074592264901E-2</v>
      </c>
      <c r="BP619" s="1">
        <v>45135</v>
      </c>
      <c r="BQ619">
        <v>185.5703</v>
      </c>
      <c r="BR619">
        <f t="shared" si="326"/>
        <v>1.8557030000000001</v>
      </c>
      <c r="BT619" s="1">
        <v>45139</v>
      </c>
      <c r="BU619">
        <v>3.7229999999999999</v>
      </c>
      <c r="BV619">
        <f t="shared" si="327"/>
        <v>3.7229999999999999E-2</v>
      </c>
      <c r="BX619" s="1">
        <v>45139</v>
      </c>
      <c r="BY619">
        <v>3.948</v>
      </c>
      <c r="BZ619">
        <f t="shared" si="328"/>
        <v>3.9480000000000001E-2</v>
      </c>
      <c r="CB619" s="1">
        <v>45156</v>
      </c>
      <c r="CC619">
        <v>4.0270000000000001</v>
      </c>
      <c r="CD619">
        <f t="shared" si="329"/>
        <v>4.027E-2</v>
      </c>
      <c r="CG619" s="1"/>
      <c r="CJ619" s="1"/>
      <c r="CL619" s="1"/>
      <c r="CV619" s="1"/>
      <c r="CY619" s="1"/>
    </row>
    <row r="620" spans="1:103" x14ac:dyDescent="0.3">
      <c r="A620" s="21">
        <f t="shared" si="330"/>
        <v>46679</v>
      </c>
      <c r="B620" s="18">
        <f t="shared" si="311"/>
        <v>112.421875</v>
      </c>
      <c r="C620">
        <f t="shared" si="334"/>
        <v>115</v>
      </c>
      <c r="D620">
        <f t="shared" ca="1" si="316"/>
        <v>-1.8638888888888889</v>
      </c>
      <c r="E620">
        <f ca="1">IF(currency="USD",'Future et co'!F620,IF(currency="EUR",'Future et co'!G620,FALSE))</f>
        <v>3.6070000000000005E-2</v>
      </c>
      <c r="F620">
        <f t="shared" ca="1" si="317"/>
        <v>3.6070000000000005E-2</v>
      </c>
      <c r="G620">
        <f t="shared" ca="1" si="318"/>
        <v>2.0569999999999998E-2</v>
      </c>
      <c r="I620" s="21">
        <f t="shared" si="331"/>
        <v>45804</v>
      </c>
      <c r="J620" s="18">
        <f t="shared" si="312"/>
        <v>0</v>
      </c>
      <c r="K620">
        <f t="shared" si="310"/>
        <v>0</v>
      </c>
      <c r="L620">
        <f t="shared" ca="1" si="319"/>
        <v>0.56666666666666665</v>
      </c>
      <c r="M620">
        <f t="shared" ca="1" si="313"/>
        <v>4.3490000000000001E-2</v>
      </c>
      <c r="O620" s="21">
        <f t="shared" si="332"/>
        <v>45804</v>
      </c>
      <c r="P620" s="18">
        <f t="shared" si="314"/>
        <v>0</v>
      </c>
      <c r="Q620">
        <f t="shared" si="320"/>
        <v>0</v>
      </c>
      <c r="R620">
        <f t="shared" ca="1" si="321"/>
        <v>0.56666666666666665</v>
      </c>
      <c r="S620">
        <f t="shared" ca="1" si="315"/>
        <v>4.3490000000000001E-2</v>
      </c>
      <c r="U620" s="1"/>
      <c r="W620" t="str">
        <f t="shared" si="335"/>
        <v/>
      </c>
      <c r="Y620" s="1"/>
      <c r="AA620">
        <f t="shared" si="336"/>
        <v>0</v>
      </c>
      <c r="AC620" s="1"/>
      <c r="AE620">
        <f t="shared" si="337"/>
        <v>0</v>
      </c>
      <c r="AH620" s="21"/>
      <c r="AI620" s="18"/>
      <c r="AJ620" s="18"/>
      <c r="AL620" s="21"/>
      <c r="AM620" s="18"/>
      <c r="AN620" s="18"/>
      <c r="AP620" s="21"/>
      <c r="AQ620" s="18"/>
      <c r="AR620" s="18"/>
      <c r="AU620" s="1">
        <v>45155</v>
      </c>
      <c r="AV620">
        <v>5.3730000000000002</v>
      </c>
      <c r="AW620">
        <f t="shared" si="322"/>
        <v>5.373E-2</v>
      </c>
      <c r="AY620" s="1">
        <v>45155</v>
      </c>
      <c r="AZ620">
        <v>5.4271000000000003</v>
      </c>
      <c r="BA620">
        <f t="shared" si="323"/>
        <v>5.4271E-2</v>
      </c>
      <c r="BC620" s="1">
        <v>45155</v>
      </c>
      <c r="BD620">
        <v>5.6109999999999998</v>
      </c>
      <c r="BE620">
        <f t="shared" si="324"/>
        <v>5.611E-2</v>
      </c>
      <c r="BG620" s="1">
        <v>45155</v>
      </c>
      <c r="BH620">
        <v>5.0759999999999996</v>
      </c>
      <c r="BI620">
        <f t="shared" si="325"/>
        <v>5.076E-2</v>
      </c>
      <c r="BK620" s="1">
        <v>37515</v>
      </c>
      <c r="BL620">
        <v>2.11742087717397</v>
      </c>
      <c r="BM620">
        <f t="shared" si="333"/>
        <v>2.11742087717397E-2</v>
      </c>
      <c r="BP620" s="1">
        <v>45134</v>
      </c>
      <c r="BQ620">
        <v>185.58420000000001</v>
      </c>
      <c r="BR620">
        <f t="shared" si="326"/>
        <v>1.855842</v>
      </c>
      <c r="BT620" s="1">
        <v>45138</v>
      </c>
      <c r="BU620">
        <v>3.7149999999999999</v>
      </c>
      <c r="BV620">
        <f t="shared" si="327"/>
        <v>3.7149999999999996E-2</v>
      </c>
      <c r="BX620" s="1">
        <v>45138</v>
      </c>
      <c r="BY620">
        <v>3.9289999999999998</v>
      </c>
      <c r="BZ620">
        <f t="shared" si="328"/>
        <v>3.9289999999999999E-2</v>
      </c>
      <c r="CB620" s="1">
        <v>45155</v>
      </c>
      <c r="CC620">
        <v>4.048</v>
      </c>
      <c r="CD620">
        <f t="shared" si="329"/>
        <v>4.0480000000000002E-2</v>
      </c>
      <c r="CG620" s="1"/>
      <c r="CJ620" s="1"/>
      <c r="CL620" s="1"/>
      <c r="CV620" s="1"/>
      <c r="CY620" s="1"/>
    </row>
    <row r="621" spans="1:103" x14ac:dyDescent="0.3">
      <c r="A621" s="21">
        <f t="shared" si="330"/>
        <v>46680</v>
      </c>
      <c r="B621" s="18">
        <f t="shared" si="311"/>
        <v>112.421875</v>
      </c>
      <c r="C621">
        <f t="shared" si="334"/>
        <v>115</v>
      </c>
      <c r="D621">
        <f t="shared" ca="1" si="316"/>
        <v>-1.8666666666666667</v>
      </c>
      <c r="E621">
        <f ca="1">IF(currency="USD",'Future et co'!F621,IF(currency="EUR",'Future et co'!G621,FALSE))</f>
        <v>3.6070000000000005E-2</v>
      </c>
      <c r="F621">
        <f t="shared" ca="1" si="317"/>
        <v>3.6070000000000005E-2</v>
      </c>
      <c r="G621">
        <f t="shared" ca="1" si="318"/>
        <v>2.0569999999999998E-2</v>
      </c>
      <c r="I621" s="21">
        <f t="shared" si="331"/>
        <v>45805</v>
      </c>
      <c r="J621" s="18">
        <f t="shared" si="312"/>
        <v>0</v>
      </c>
      <c r="K621">
        <f t="shared" si="310"/>
        <v>0</v>
      </c>
      <c r="L621">
        <f t="shared" ca="1" si="319"/>
        <v>0.56388888888888888</v>
      </c>
      <c r="M621">
        <f t="shared" ca="1" si="313"/>
        <v>4.3609999999999996E-2</v>
      </c>
      <c r="O621" s="21">
        <f t="shared" si="332"/>
        <v>45805</v>
      </c>
      <c r="P621" s="18">
        <f t="shared" si="314"/>
        <v>0</v>
      </c>
      <c r="Q621">
        <f t="shared" si="320"/>
        <v>0</v>
      </c>
      <c r="R621">
        <f t="shared" ca="1" si="321"/>
        <v>0.56388888888888888</v>
      </c>
      <c r="S621">
        <f t="shared" ca="1" si="315"/>
        <v>4.3609999999999996E-2</v>
      </c>
      <c r="U621" s="1"/>
      <c r="W621" t="str">
        <f t="shared" si="335"/>
        <v/>
      </c>
      <c r="Y621" s="1"/>
      <c r="AA621">
        <f t="shared" si="336"/>
        <v>0</v>
      </c>
      <c r="AC621" s="1"/>
      <c r="AE621">
        <f t="shared" si="337"/>
        <v>0</v>
      </c>
      <c r="AH621" s="21"/>
      <c r="AI621" s="18"/>
      <c r="AJ621" s="18"/>
      <c r="AL621" s="21"/>
      <c r="AM621" s="18"/>
      <c r="AN621" s="18"/>
      <c r="AP621" s="21"/>
      <c r="AQ621" s="18"/>
      <c r="AR621" s="18"/>
      <c r="AU621" s="1">
        <v>45154</v>
      </c>
      <c r="AV621">
        <v>5.38</v>
      </c>
      <c r="AW621">
        <f t="shared" si="322"/>
        <v>5.3800000000000001E-2</v>
      </c>
      <c r="AY621" s="1">
        <v>45154</v>
      </c>
      <c r="AZ621">
        <v>5.4348000000000001</v>
      </c>
      <c r="BA621">
        <f t="shared" si="323"/>
        <v>5.4348E-2</v>
      </c>
      <c r="BC621" s="1">
        <v>45154</v>
      </c>
      <c r="BD621">
        <v>5.6260000000000003</v>
      </c>
      <c r="BE621">
        <f t="shared" si="324"/>
        <v>5.6260000000000004E-2</v>
      </c>
      <c r="BG621" s="1">
        <v>45154</v>
      </c>
      <c r="BH621">
        <v>5.1139999999999999</v>
      </c>
      <c r="BI621">
        <f t="shared" si="325"/>
        <v>5.1139999999999998E-2</v>
      </c>
      <c r="BK621" s="1">
        <v>37516</v>
      </c>
      <c r="BL621">
        <v>2.1727567197211402</v>
      </c>
      <c r="BM621">
        <f t="shared" si="333"/>
        <v>2.1727567197211403E-2</v>
      </c>
      <c r="BP621" s="1">
        <v>45133</v>
      </c>
      <c r="BQ621">
        <v>185.62610000000001</v>
      </c>
      <c r="BR621">
        <f t="shared" si="326"/>
        <v>1.8562610000000002</v>
      </c>
      <c r="BT621" s="1">
        <v>45135</v>
      </c>
      <c r="BU621">
        <v>3.7250000000000001</v>
      </c>
      <c r="BV621">
        <f t="shared" si="327"/>
        <v>3.7249999999999998E-2</v>
      </c>
      <c r="BX621" s="1">
        <v>45135</v>
      </c>
      <c r="BY621">
        <v>3.9580000000000002</v>
      </c>
      <c r="BZ621">
        <f t="shared" si="328"/>
        <v>3.9580000000000004E-2</v>
      </c>
      <c r="CB621" s="1">
        <v>45154</v>
      </c>
      <c r="CC621">
        <v>4.05</v>
      </c>
      <c r="CD621">
        <f t="shared" si="329"/>
        <v>4.0500000000000001E-2</v>
      </c>
      <c r="CG621" s="1"/>
      <c r="CJ621" s="1"/>
      <c r="CL621" s="1"/>
      <c r="CV621" s="1"/>
      <c r="CY621" s="1"/>
    </row>
    <row r="622" spans="1:103" x14ac:dyDescent="0.3">
      <c r="A622" s="21">
        <f t="shared" si="330"/>
        <v>46681</v>
      </c>
      <c r="B622" s="18">
        <f t="shared" si="311"/>
        <v>112.421875</v>
      </c>
      <c r="C622">
        <f t="shared" si="334"/>
        <v>115</v>
      </c>
      <c r="D622">
        <f t="shared" ca="1" si="316"/>
        <v>-1.8694444444444445</v>
      </c>
      <c r="E622">
        <f ca="1">IF(currency="USD",'Future et co'!F622,IF(currency="EUR",'Future et co'!G622,FALSE))</f>
        <v>3.6070000000000005E-2</v>
      </c>
      <c r="F622">
        <f t="shared" ca="1" si="317"/>
        <v>3.6070000000000005E-2</v>
      </c>
      <c r="G622">
        <f t="shared" ca="1" si="318"/>
        <v>2.0569999999999998E-2</v>
      </c>
      <c r="I622" s="21">
        <f t="shared" si="331"/>
        <v>45806</v>
      </c>
      <c r="J622" s="18">
        <f t="shared" si="312"/>
        <v>0</v>
      </c>
      <c r="K622">
        <f t="shared" si="310"/>
        <v>0</v>
      </c>
      <c r="L622">
        <f t="shared" ca="1" si="319"/>
        <v>0.56111111111111112</v>
      </c>
      <c r="M622">
        <f t="shared" ca="1" si="313"/>
        <v>4.3189999999999999E-2</v>
      </c>
      <c r="O622" s="21">
        <f t="shared" si="332"/>
        <v>45806</v>
      </c>
      <c r="P622" s="18">
        <f t="shared" si="314"/>
        <v>0</v>
      </c>
      <c r="Q622">
        <f t="shared" si="320"/>
        <v>0</v>
      </c>
      <c r="R622">
        <f t="shared" ca="1" si="321"/>
        <v>0.56111111111111112</v>
      </c>
      <c r="S622">
        <f t="shared" ca="1" si="315"/>
        <v>4.3189999999999999E-2</v>
      </c>
      <c r="U622" s="1"/>
      <c r="W622" t="str">
        <f t="shared" si="335"/>
        <v/>
      </c>
      <c r="Y622" s="1"/>
      <c r="AA622">
        <f t="shared" si="336"/>
        <v>0</v>
      </c>
      <c r="AC622" s="1"/>
      <c r="AE622">
        <f t="shared" si="337"/>
        <v>0</v>
      </c>
      <c r="AH622" s="21"/>
      <c r="AI622" s="18"/>
      <c r="AJ622" s="18"/>
      <c r="AL622" s="21"/>
      <c r="AM622" s="18"/>
      <c r="AN622" s="18"/>
      <c r="AP622" s="21"/>
      <c r="AQ622" s="18"/>
      <c r="AR622" s="18"/>
      <c r="AU622" s="1">
        <v>45153</v>
      </c>
      <c r="AV622">
        <v>5.3712</v>
      </c>
      <c r="AW622">
        <f t="shared" si="322"/>
        <v>5.3712000000000003E-2</v>
      </c>
      <c r="AY622" s="1">
        <v>45153</v>
      </c>
      <c r="AZ622">
        <v>5.4250999999999996</v>
      </c>
      <c r="BA622">
        <f t="shared" si="323"/>
        <v>5.4250999999999994E-2</v>
      </c>
      <c r="BC622" s="1">
        <v>45153</v>
      </c>
      <c r="BD622">
        <v>5.6109999999999998</v>
      </c>
      <c r="BE622">
        <f t="shared" si="324"/>
        <v>5.611E-2</v>
      </c>
      <c r="BG622" s="1">
        <v>45153</v>
      </c>
      <c r="BH622">
        <v>5.0919999999999996</v>
      </c>
      <c r="BI622">
        <f t="shared" si="325"/>
        <v>5.0919999999999993E-2</v>
      </c>
      <c r="BK622" s="1">
        <v>37517</v>
      </c>
      <c r="BL622">
        <v>2.1817172035105599</v>
      </c>
      <c r="BM622">
        <f t="shared" si="333"/>
        <v>2.1817172035105598E-2</v>
      </c>
      <c r="BP622" s="1">
        <v>45132</v>
      </c>
      <c r="BQ622">
        <v>186.28200000000001</v>
      </c>
      <c r="BR622">
        <f t="shared" si="326"/>
        <v>1.8628200000000001</v>
      </c>
      <c r="BT622" s="1">
        <v>45134</v>
      </c>
      <c r="BU622">
        <v>3.714</v>
      </c>
      <c r="BV622">
        <f t="shared" si="327"/>
        <v>3.7139999999999999E-2</v>
      </c>
      <c r="BX622" s="1">
        <v>45134</v>
      </c>
      <c r="BY622">
        <v>3.972</v>
      </c>
      <c r="BZ622">
        <f t="shared" si="328"/>
        <v>3.9719999999999998E-2</v>
      </c>
      <c r="CB622" s="1">
        <v>45153</v>
      </c>
      <c r="CC622">
        <v>4.048</v>
      </c>
      <c r="CD622">
        <f t="shared" si="329"/>
        <v>4.0480000000000002E-2</v>
      </c>
      <c r="CG622" s="1"/>
      <c r="CJ622" s="1"/>
      <c r="CL622" s="1"/>
      <c r="CV622" s="1"/>
      <c r="CY622" s="1"/>
    </row>
    <row r="623" spans="1:103" x14ac:dyDescent="0.3">
      <c r="A623" s="21">
        <f t="shared" si="330"/>
        <v>46682</v>
      </c>
      <c r="B623" s="18">
        <f t="shared" si="311"/>
        <v>112.421875</v>
      </c>
      <c r="C623">
        <f t="shared" si="334"/>
        <v>115</v>
      </c>
      <c r="D623">
        <f t="shared" ca="1" si="316"/>
        <v>-1.8722222222222222</v>
      </c>
      <c r="E623">
        <f ca="1">IF(currency="USD",'Future et co'!F623,IF(currency="EUR",'Future et co'!G623,FALSE))</f>
        <v>3.6070000000000005E-2</v>
      </c>
      <c r="F623">
        <f t="shared" ca="1" si="317"/>
        <v>3.6070000000000005E-2</v>
      </c>
      <c r="G623">
        <f t="shared" ca="1" si="318"/>
        <v>2.0569999999999998E-2</v>
      </c>
      <c r="I623" s="21">
        <f t="shared" si="331"/>
        <v>45807</v>
      </c>
      <c r="J623" s="18">
        <f t="shared" si="312"/>
        <v>0</v>
      </c>
      <c r="K623">
        <f t="shared" ref="K623:K686" si="338">CEILING(J623,25)</f>
        <v>0</v>
      </c>
      <c r="L623">
        <f t="shared" ca="1" si="319"/>
        <v>0.55833333333333335</v>
      </c>
      <c r="M623">
        <f t="shared" ca="1" si="313"/>
        <v>4.2869999999999998E-2</v>
      </c>
      <c r="O623" s="21">
        <f t="shared" si="332"/>
        <v>45807</v>
      </c>
      <c r="P623" s="18">
        <f t="shared" si="314"/>
        <v>0</v>
      </c>
      <c r="Q623">
        <f t="shared" si="320"/>
        <v>0</v>
      </c>
      <c r="R623">
        <f t="shared" ca="1" si="321"/>
        <v>0.55833333333333335</v>
      </c>
      <c r="S623">
        <f t="shared" ca="1" si="315"/>
        <v>4.2869999999999998E-2</v>
      </c>
      <c r="U623" s="1"/>
      <c r="W623" t="str">
        <f t="shared" si="335"/>
        <v/>
      </c>
      <c r="Y623" s="1"/>
      <c r="AA623">
        <f t="shared" si="336"/>
        <v>0</v>
      </c>
      <c r="AC623" s="1"/>
      <c r="AE623">
        <f t="shared" si="337"/>
        <v>0</v>
      </c>
      <c r="AH623" s="21"/>
      <c r="AI623" s="18"/>
      <c r="AJ623" s="18"/>
      <c r="AL623" s="21"/>
      <c r="AM623" s="18"/>
      <c r="AN623" s="18"/>
      <c r="AP623" s="21"/>
      <c r="AQ623" s="18"/>
      <c r="AR623" s="18"/>
      <c r="AU623" s="1">
        <v>45152</v>
      </c>
      <c r="AV623">
        <v>5.3701999999999996</v>
      </c>
      <c r="AW623">
        <f t="shared" si="322"/>
        <v>5.3702E-2</v>
      </c>
      <c r="AY623" s="1">
        <v>45152</v>
      </c>
      <c r="AZ623">
        <v>5.4470000000000001</v>
      </c>
      <c r="BA623">
        <f t="shared" si="323"/>
        <v>5.4469999999999998E-2</v>
      </c>
      <c r="BC623" s="1">
        <v>45152</v>
      </c>
      <c r="BD623">
        <v>5.6289999999999996</v>
      </c>
      <c r="BE623">
        <f t="shared" si="324"/>
        <v>5.6289999999999993E-2</v>
      </c>
      <c r="BG623" s="1">
        <v>45152</v>
      </c>
      <c r="BH623">
        <v>5.1186999999999996</v>
      </c>
      <c r="BI623">
        <f t="shared" si="325"/>
        <v>5.1186999999999996E-2</v>
      </c>
      <c r="BK623" s="1">
        <v>37518</v>
      </c>
      <c r="BL623">
        <v>2.24957607548918</v>
      </c>
      <c r="BM623">
        <f t="shared" si="333"/>
        <v>2.2495760754891802E-2</v>
      </c>
      <c r="BP623" s="1">
        <v>45131</v>
      </c>
      <c r="BQ623">
        <v>186.60290000000001</v>
      </c>
      <c r="BR623">
        <f t="shared" si="326"/>
        <v>1.8660290000000002</v>
      </c>
      <c r="BT623" s="1">
        <v>45133</v>
      </c>
      <c r="BU623">
        <v>3.714</v>
      </c>
      <c r="BV623">
        <f t="shared" si="327"/>
        <v>3.7139999999999999E-2</v>
      </c>
      <c r="BX623" s="1">
        <v>45133</v>
      </c>
      <c r="BY623">
        <v>3.952</v>
      </c>
      <c r="BZ623">
        <f t="shared" si="328"/>
        <v>3.952E-2</v>
      </c>
      <c r="CB623" s="1">
        <v>45152</v>
      </c>
      <c r="CC623">
        <v>4.048</v>
      </c>
      <c r="CD623">
        <f t="shared" si="329"/>
        <v>4.0480000000000002E-2</v>
      </c>
      <c r="CG623" s="1"/>
      <c r="CJ623" s="1"/>
      <c r="CL623" s="1"/>
      <c r="CV623" s="1"/>
      <c r="CY623" s="1"/>
    </row>
    <row r="624" spans="1:103" x14ac:dyDescent="0.3">
      <c r="A624" s="21">
        <f t="shared" si="330"/>
        <v>46685</v>
      </c>
      <c r="B624" s="18">
        <f t="shared" si="311"/>
        <v>112.421875</v>
      </c>
      <c r="C624">
        <f t="shared" si="334"/>
        <v>115</v>
      </c>
      <c r="D624">
        <f t="shared" ca="1" si="316"/>
        <v>-1.8805555555555555</v>
      </c>
      <c r="E624">
        <f ca="1">IF(currency="USD",'Future et co'!F624,IF(currency="EUR",'Future et co'!G624,FALSE))</f>
        <v>3.6070000000000005E-2</v>
      </c>
      <c r="F624">
        <f t="shared" ca="1" si="317"/>
        <v>3.6070000000000005E-2</v>
      </c>
      <c r="G624">
        <f t="shared" ca="1" si="318"/>
        <v>2.0569999999999998E-2</v>
      </c>
      <c r="I624" s="21">
        <f t="shared" si="331"/>
        <v>45810</v>
      </c>
      <c r="J624" s="18">
        <f t="shared" si="312"/>
        <v>0</v>
      </c>
      <c r="K624">
        <f t="shared" si="338"/>
        <v>0</v>
      </c>
      <c r="L624">
        <f t="shared" ca="1" si="319"/>
        <v>0.55000000000000004</v>
      </c>
      <c r="M624">
        <f t="shared" ca="1" si="313"/>
        <v>4.308E-2</v>
      </c>
      <c r="O624" s="21">
        <f t="shared" si="332"/>
        <v>45810</v>
      </c>
      <c r="P624" s="18">
        <f t="shared" si="314"/>
        <v>0</v>
      </c>
      <c r="Q624">
        <f t="shared" si="320"/>
        <v>0</v>
      </c>
      <c r="R624">
        <f t="shared" ca="1" si="321"/>
        <v>0.55000000000000004</v>
      </c>
      <c r="S624">
        <f t="shared" ca="1" si="315"/>
        <v>4.308E-2</v>
      </c>
      <c r="U624" s="1"/>
      <c r="W624" t="str">
        <f t="shared" si="335"/>
        <v/>
      </c>
      <c r="Y624" s="1"/>
      <c r="AA624">
        <f t="shared" si="336"/>
        <v>0</v>
      </c>
      <c r="AC624" s="1"/>
      <c r="AE624">
        <f t="shared" si="337"/>
        <v>0</v>
      </c>
      <c r="AH624" s="21"/>
      <c r="AI624" s="18"/>
      <c r="AJ624" s="18"/>
      <c r="AL624" s="21"/>
      <c r="AM624" s="18"/>
      <c r="AN624" s="18"/>
      <c r="AP624" s="21"/>
      <c r="AQ624" s="18"/>
      <c r="AR624" s="18"/>
      <c r="AU624" s="1">
        <v>45149</v>
      </c>
      <c r="AV624">
        <v>5.3651999999999997</v>
      </c>
      <c r="AW624">
        <f t="shared" si="322"/>
        <v>5.3651999999999998E-2</v>
      </c>
      <c r="AY624" s="1">
        <v>45149</v>
      </c>
      <c r="AZ624">
        <v>5.4211999999999998</v>
      </c>
      <c r="BA624">
        <f t="shared" si="323"/>
        <v>5.4211999999999996E-2</v>
      </c>
      <c r="BC624" s="1">
        <v>45149</v>
      </c>
      <c r="BD624">
        <v>5.5910000000000002</v>
      </c>
      <c r="BE624">
        <f t="shared" si="324"/>
        <v>5.5910000000000001E-2</v>
      </c>
      <c r="BG624" s="1">
        <v>45149</v>
      </c>
      <c r="BH624">
        <v>5.0289999999999999</v>
      </c>
      <c r="BI624">
        <f t="shared" si="325"/>
        <v>5.0290000000000001E-2</v>
      </c>
      <c r="BK624" s="1">
        <v>37519</v>
      </c>
      <c r="BL624">
        <v>2.2535553547547198</v>
      </c>
      <c r="BM624">
        <f t="shared" si="333"/>
        <v>2.2535553547547198E-2</v>
      </c>
      <c r="BP624" s="1">
        <v>45128</v>
      </c>
      <c r="BQ624">
        <v>186.05869999999999</v>
      </c>
      <c r="BR624">
        <f t="shared" si="326"/>
        <v>1.8605869999999998</v>
      </c>
      <c r="BT624" s="1">
        <v>45132</v>
      </c>
      <c r="BU624">
        <v>3.7050000000000001</v>
      </c>
      <c r="BV624">
        <f t="shared" si="327"/>
        <v>3.705E-2</v>
      </c>
      <c r="BX624" s="1">
        <v>45132</v>
      </c>
      <c r="BY624">
        <v>3.9660000000000002</v>
      </c>
      <c r="BZ624">
        <f t="shared" si="328"/>
        <v>3.9660000000000001E-2</v>
      </c>
      <c r="CB624" s="1">
        <v>45149</v>
      </c>
      <c r="CC624">
        <v>4.0190000000000001</v>
      </c>
      <c r="CD624">
        <f t="shared" si="329"/>
        <v>4.0190000000000003E-2</v>
      </c>
      <c r="CG624" s="1"/>
      <c r="CJ624" s="1"/>
      <c r="CL624" s="1"/>
      <c r="CV624" s="1"/>
      <c r="CY624" s="1"/>
    </row>
    <row r="625" spans="1:103" x14ac:dyDescent="0.3">
      <c r="A625" s="21">
        <f t="shared" si="330"/>
        <v>46686</v>
      </c>
      <c r="B625" s="18">
        <f t="shared" si="311"/>
        <v>112.421875</v>
      </c>
      <c r="C625">
        <f t="shared" si="334"/>
        <v>115</v>
      </c>
      <c r="D625">
        <f t="shared" ca="1" si="316"/>
        <v>-1.8833333333333333</v>
      </c>
      <c r="E625">
        <f ca="1">IF(currency="USD",'Future et co'!F625,IF(currency="EUR",'Future et co'!G625,FALSE))</f>
        <v>3.6070000000000005E-2</v>
      </c>
      <c r="F625">
        <f t="shared" ca="1" si="317"/>
        <v>3.6070000000000005E-2</v>
      </c>
      <c r="G625">
        <f t="shared" ca="1" si="318"/>
        <v>2.0569999999999998E-2</v>
      </c>
      <c r="I625" s="21">
        <f t="shared" si="331"/>
        <v>45811</v>
      </c>
      <c r="J625" s="18">
        <f t="shared" si="312"/>
        <v>0</v>
      </c>
      <c r="K625">
        <f t="shared" si="338"/>
        <v>0</v>
      </c>
      <c r="L625">
        <f t="shared" ca="1" si="319"/>
        <v>0.54722222222222228</v>
      </c>
      <c r="M625">
        <f t="shared" ca="1" si="313"/>
        <v>4.3150000000000001E-2</v>
      </c>
      <c r="O625" s="21">
        <f t="shared" si="332"/>
        <v>45811</v>
      </c>
      <c r="P625" s="18">
        <f t="shared" si="314"/>
        <v>0</v>
      </c>
      <c r="Q625">
        <f t="shared" si="320"/>
        <v>0</v>
      </c>
      <c r="R625">
        <f t="shared" ca="1" si="321"/>
        <v>0.54722222222222228</v>
      </c>
      <c r="S625">
        <f t="shared" ca="1" si="315"/>
        <v>4.3150000000000001E-2</v>
      </c>
      <c r="U625" s="1"/>
      <c r="W625" t="str">
        <f t="shared" si="335"/>
        <v/>
      </c>
      <c r="Y625" s="1"/>
      <c r="AA625">
        <f t="shared" si="336"/>
        <v>0</v>
      </c>
      <c r="AC625" s="1"/>
      <c r="AE625">
        <f t="shared" si="337"/>
        <v>0</v>
      </c>
      <c r="AH625" s="21"/>
      <c r="AI625" s="18"/>
      <c r="AJ625" s="18"/>
      <c r="AL625" s="21"/>
      <c r="AM625" s="18"/>
      <c r="AN625" s="18"/>
      <c r="AP625" s="21"/>
      <c r="AQ625" s="18"/>
      <c r="AR625" s="18"/>
      <c r="AU625" s="1">
        <v>45148</v>
      </c>
      <c r="AV625">
        <v>5.3623000000000003</v>
      </c>
      <c r="AW625">
        <f t="shared" si="322"/>
        <v>5.3623000000000004E-2</v>
      </c>
      <c r="AY625" s="1">
        <v>45148</v>
      </c>
      <c r="AZ625">
        <v>5.4103000000000003</v>
      </c>
      <c r="BA625">
        <f t="shared" si="323"/>
        <v>5.4103000000000005E-2</v>
      </c>
      <c r="BC625" s="1">
        <v>45148</v>
      </c>
      <c r="BD625">
        <v>5.5609999999999999</v>
      </c>
      <c r="BE625">
        <f t="shared" si="324"/>
        <v>5.561E-2</v>
      </c>
      <c r="BG625" s="1">
        <v>45148</v>
      </c>
      <c r="BH625">
        <v>4.9968000000000004</v>
      </c>
      <c r="BI625">
        <f t="shared" si="325"/>
        <v>4.9968000000000005E-2</v>
      </c>
      <c r="BK625" s="1">
        <v>37522</v>
      </c>
      <c r="BL625">
        <v>2.2654093193145601</v>
      </c>
      <c r="BM625">
        <f t="shared" si="333"/>
        <v>2.26540931931456E-2</v>
      </c>
      <c r="BP625" s="1">
        <v>45127</v>
      </c>
      <c r="BQ625">
        <v>185.6122</v>
      </c>
      <c r="BR625">
        <f t="shared" si="326"/>
        <v>1.856122</v>
      </c>
      <c r="BT625" s="1">
        <v>45131</v>
      </c>
      <c r="BU625">
        <v>3.7160000000000002</v>
      </c>
      <c r="BV625">
        <f t="shared" si="327"/>
        <v>3.7159999999999999E-2</v>
      </c>
      <c r="BX625" s="1">
        <v>45131</v>
      </c>
      <c r="BY625">
        <v>3.972</v>
      </c>
      <c r="BZ625">
        <f t="shared" si="328"/>
        <v>3.9719999999999998E-2</v>
      </c>
      <c r="CB625" s="1">
        <v>45148</v>
      </c>
      <c r="CC625">
        <v>3.9990000000000001</v>
      </c>
      <c r="CD625">
        <f t="shared" si="329"/>
        <v>3.9989999999999998E-2</v>
      </c>
      <c r="CG625" s="1"/>
      <c r="CJ625" s="1"/>
      <c r="CL625" s="1"/>
      <c r="CV625" s="1"/>
      <c r="CY625" s="1"/>
    </row>
    <row r="626" spans="1:103" x14ac:dyDescent="0.3">
      <c r="A626" s="21">
        <f t="shared" si="330"/>
        <v>46687</v>
      </c>
      <c r="B626" s="18">
        <f t="shared" si="311"/>
        <v>112.421875</v>
      </c>
      <c r="C626">
        <f t="shared" si="334"/>
        <v>115</v>
      </c>
      <c r="D626">
        <f t="shared" ca="1" si="316"/>
        <v>-1.8861111111111111</v>
      </c>
      <c r="E626">
        <f ca="1">IF(currency="USD",'Future et co'!F626,IF(currency="EUR",'Future et co'!G626,FALSE))</f>
        <v>3.6070000000000005E-2</v>
      </c>
      <c r="F626">
        <f t="shared" ca="1" si="317"/>
        <v>3.6070000000000005E-2</v>
      </c>
      <c r="G626">
        <f t="shared" ca="1" si="318"/>
        <v>2.0569999999999998E-2</v>
      </c>
      <c r="I626" s="21">
        <f t="shared" si="331"/>
        <v>45812</v>
      </c>
      <c r="J626" s="18">
        <f t="shared" si="312"/>
        <v>0</v>
      </c>
      <c r="K626">
        <f t="shared" si="338"/>
        <v>0</v>
      </c>
      <c r="L626">
        <f t="shared" ca="1" si="319"/>
        <v>0.5444444444444444</v>
      </c>
      <c r="M626">
        <f t="shared" ca="1" si="313"/>
        <v>4.2539999999999994E-2</v>
      </c>
      <c r="O626" s="21">
        <f t="shared" si="332"/>
        <v>45812</v>
      </c>
      <c r="P626" s="18">
        <f t="shared" si="314"/>
        <v>0</v>
      </c>
      <c r="Q626">
        <f t="shared" si="320"/>
        <v>0</v>
      </c>
      <c r="R626">
        <f t="shared" ca="1" si="321"/>
        <v>0.5444444444444444</v>
      </c>
      <c r="S626">
        <f t="shared" ca="1" si="315"/>
        <v>4.2539999999999994E-2</v>
      </c>
      <c r="U626" s="1"/>
      <c r="W626" t="str">
        <f t="shared" si="335"/>
        <v/>
      </c>
      <c r="Y626" s="1"/>
      <c r="AA626">
        <f t="shared" si="336"/>
        <v>0</v>
      </c>
      <c r="AC626" s="1"/>
      <c r="AE626">
        <f t="shared" si="337"/>
        <v>0</v>
      </c>
      <c r="AH626" s="21"/>
      <c r="AI626" s="18"/>
      <c r="AJ626" s="18"/>
      <c r="AL626" s="21"/>
      <c r="AM626" s="18"/>
      <c r="AN626" s="18"/>
      <c r="AP626" s="21"/>
      <c r="AQ626" s="18"/>
      <c r="AR626" s="18"/>
      <c r="AU626" s="1">
        <v>45147</v>
      </c>
      <c r="AV626">
        <v>5.3665000000000003</v>
      </c>
      <c r="AW626">
        <f t="shared" si="322"/>
        <v>5.3665000000000004E-2</v>
      </c>
      <c r="AY626" s="1">
        <v>45147</v>
      </c>
      <c r="AZ626">
        <v>5.4146000000000001</v>
      </c>
      <c r="BA626">
        <f t="shared" si="323"/>
        <v>5.4146E-2</v>
      </c>
      <c r="BC626" s="1">
        <v>45147</v>
      </c>
      <c r="BD626">
        <v>5.5679999999999996</v>
      </c>
      <c r="BE626">
        <f t="shared" si="324"/>
        <v>5.5679999999999993E-2</v>
      </c>
      <c r="BG626" s="1">
        <v>45147</v>
      </c>
      <c r="BH626">
        <v>4.9753999999999996</v>
      </c>
      <c r="BI626">
        <f t="shared" si="325"/>
        <v>4.9753999999999993E-2</v>
      </c>
      <c r="BK626" s="1">
        <v>37523</v>
      </c>
      <c r="BL626">
        <v>2.3187301041617601</v>
      </c>
      <c r="BM626">
        <f t="shared" si="333"/>
        <v>2.3187301041617602E-2</v>
      </c>
      <c r="BP626" s="1">
        <v>45126</v>
      </c>
      <c r="BQ626">
        <v>186.57499999999999</v>
      </c>
      <c r="BR626">
        <f t="shared" si="326"/>
        <v>1.8657499999999998</v>
      </c>
      <c r="BT626" s="1">
        <v>45128</v>
      </c>
      <c r="BU626">
        <v>3.7210000000000001</v>
      </c>
      <c r="BV626">
        <f t="shared" si="327"/>
        <v>3.721E-2</v>
      </c>
      <c r="BX626" s="1">
        <v>45128</v>
      </c>
      <c r="BY626">
        <v>3.972</v>
      </c>
      <c r="BZ626">
        <f t="shared" si="328"/>
        <v>3.9719999999999998E-2</v>
      </c>
      <c r="CB626" s="1">
        <v>45147</v>
      </c>
      <c r="CC626">
        <v>3.9870000000000001</v>
      </c>
      <c r="CD626">
        <f t="shared" si="329"/>
        <v>3.9870000000000003E-2</v>
      </c>
      <c r="CG626" s="1"/>
      <c r="CJ626" s="1"/>
      <c r="CL626" s="1"/>
      <c r="CV626" s="1"/>
      <c r="CY626" s="1"/>
    </row>
    <row r="627" spans="1:103" x14ac:dyDescent="0.3">
      <c r="A627" s="21">
        <f t="shared" si="330"/>
        <v>46688</v>
      </c>
      <c r="B627" s="18">
        <f t="shared" si="311"/>
        <v>112.421875</v>
      </c>
      <c r="C627">
        <f t="shared" si="334"/>
        <v>115</v>
      </c>
      <c r="D627">
        <f t="shared" ca="1" si="316"/>
        <v>-1.8888888888888888</v>
      </c>
      <c r="E627">
        <f ca="1">IF(currency="USD",'Future et co'!F627,IF(currency="EUR",'Future et co'!G627,FALSE))</f>
        <v>3.6070000000000005E-2</v>
      </c>
      <c r="F627">
        <f t="shared" ca="1" si="317"/>
        <v>3.6070000000000005E-2</v>
      </c>
      <c r="G627">
        <f t="shared" ca="1" si="318"/>
        <v>2.0569999999999998E-2</v>
      </c>
      <c r="I627" s="21">
        <f t="shared" si="331"/>
        <v>45813</v>
      </c>
      <c r="J627" s="18">
        <f t="shared" si="312"/>
        <v>0</v>
      </c>
      <c r="K627">
        <f t="shared" si="338"/>
        <v>0</v>
      </c>
      <c r="L627">
        <f t="shared" ca="1" si="319"/>
        <v>0.54166666666666663</v>
      </c>
      <c r="M627">
        <f t="shared" ca="1" si="313"/>
        <v>4.2809999999999994E-2</v>
      </c>
      <c r="O627" s="21">
        <f t="shared" si="332"/>
        <v>45813</v>
      </c>
      <c r="P627" s="18">
        <f t="shared" si="314"/>
        <v>0</v>
      </c>
      <c r="Q627">
        <f t="shared" si="320"/>
        <v>0</v>
      </c>
      <c r="R627">
        <f t="shared" ca="1" si="321"/>
        <v>0.54166666666666663</v>
      </c>
      <c r="S627">
        <f t="shared" ca="1" si="315"/>
        <v>4.2809999999999994E-2</v>
      </c>
      <c r="U627" s="1"/>
      <c r="W627" t="str">
        <f t="shared" si="335"/>
        <v/>
      </c>
      <c r="Y627" s="1"/>
      <c r="AA627">
        <f t="shared" si="336"/>
        <v>0</v>
      </c>
      <c r="AC627" s="1"/>
      <c r="AE627">
        <f t="shared" si="337"/>
        <v>0</v>
      </c>
      <c r="AH627" s="21"/>
      <c r="AI627" s="18"/>
      <c r="AJ627" s="18"/>
      <c r="AL627" s="21"/>
      <c r="AM627" s="18"/>
      <c r="AN627" s="18"/>
      <c r="AP627" s="21"/>
      <c r="AQ627" s="18"/>
      <c r="AR627" s="18"/>
      <c r="AU627" s="1">
        <v>45146</v>
      </c>
      <c r="AV627">
        <v>5.3650000000000002</v>
      </c>
      <c r="AW627">
        <f t="shared" si="322"/>
        <v>5.3650000000000003E-2</v>
      </c>
      <c r="AY627" s="1">
        <v>45146</v>
      </c>
      <c r="AZ627">
        <v>5.4139999999999997</v>
      </c>
      <c r="BA627">
        <f t="shared" si="323"/>
        <v>5.4139999999999994E-2</v>
      </c>
      <c r="BC627" s="1">
        <v>45146</v>
      </c>
      <c r="BD627">
        <v>5.54</v>
      </c>
      <c r="BE627">
        <f t="shared" si="324"/>
        <v>5.5399999999999998E-2</v>
      </c>
      <c r="BG627" s="1">
        <v>45146</v>
      </c>
      <c r="BH627">
        <v>4.9169999999999998</v>
      </c>
      <c r="BI627">
        <f t="shared" si="325"/>
        <v>4.9169999999999998E-2</v>
      </c>
      <c r="BK627" s="1">
        <v>37524</v>
      </c>
      <c r="BL627">
        <v>2.2663894672152201</v>
      </c>
      <c r="BM627">
        <f t="shared" si="333"/>
        <v>2.2663894672152199E-2</v>
      </c>
      <c r="BP627" s="1">
        <v>45125</v>
      </c>
      <c r="BQ627">
        <v>187.35650000000001</v>
      </c>
      <c r="BR627">
        <f t="shared" si="326"/>
        <v>1.8735650000000001</v>
      </c>
      <c r="BT627" s="1">
        <v>45127</v>
      </c>
      <c r="BU627">
        <v>3.698</v>
      </c>
      <c r="BV627">
        <f t="shared" si="327"/>
        <v>3.6979999999999999E-2</v>
      </c>
      <c r="BX627" s="1">
        <v>45127</v>
      </c>
      <c r="BY627">
        <v>3.952</v>
      </c>
      <c r="BZ627">
        <f t="shared" si="328"/>
        <v>3.952E-2</v>
      </c>
      <c r="CB627" s="1">
        <v>45146</v>
      </c>
      <c r="CC627">
        <v>3.9660000000000002</v>
      </c>
      <c r="CD627">
        <f t="shared" si="329"/>
        <v>3.9660000000000001E-2</v>
      </c>
      <c r="CG627" s="1"/>
      <c r="CJ627" s="1"/>
      <c r="CL627" s="1"/>
      <c r="CV627" s="1"/>
      <c r="CY627" s="1"/>
    </row>
    <row r="628" spans="1:103" x14ac:dyDescent="0.3">
      <c r="A628" s="21">
        <f t="shared" si="330"/>
        <v>46689</v>
      </c>
      <c r="B628" s="18">
        <f t="shared" si="311"/>
        <v>112.421875</v>
      </c>
      <c r="C628">
        <f t="shared" si="334"/>
        <v>115</v>
      </c>
      <c r="D628">
        <f t="shared" ca="1" si="316"/>
        <v>-1.8916666666666666</v>
      </c>
      <c r="E628">
        <f ca="1">IF(currency="USD",'Future et co'!F628,IF(currency="EUR",'Future et co'!G628,FALSE))</f>
        <v>3.6070000000000005E-2</v>
      </c>
      <c r="F628">
        <f t="shared" ca="1" si="317"/>
        <v>3.6070000000000005E-2</v>
      </c>
      <c r="G628">
        <f t="shared" ca="1" si="318"/>
        <v>2.0569999999999998E-2</v>
      </c>
      <c r="I628" s="21">
        <f t="shared" si="331"/>
        <v>45814</v>
      </c>
      <c r="J628" s="18">
        <f t="shared" si="312"/>
        <v>0</v>
      </c>
      <c r="K628">
        <f t="shared" si="338"/>
        <v>0</v>
      </c>
      <c r="L628">
        <f t="shared" ca="1" si="319"/>
        <v>0.53888888888888886</v>
      </c>
      <c r="M628">
        <f t="shared" ca="1" si="313"/>
        <v>4.3560000000000001E-2</v>
      </c>
      <c r="O628" s="21">
        <f t="shared" si="332"/>
        <v>45814</v>
      </c>
      <c r="P628" s="18">
        <f t="shared" si="314"/>
        <v>0</v>
      </c>
      <c r="Q628">
        <f t="shared" si="320"/>
        <v>0</v>
      </c>
      <c r="R628">
        <f t="shared" ca="1" si="321"/>
        <v>0.53888888888888886</v>
      </c>
      <c r="S628">
        <f t="shared" ca="1" si="315"/>
        <v>4.3560000000000001E-2</v>
      </c>
      <c r="U628" s="1"/>
      <c r="W628" t="str">
        <f t="shared" si="335"/>
        <v/>
      </c>
      <c r="Y628" s="1"/>
      <c r="AA628">
        <f t="shared" si="336"/>
        <v>0</v>
      </c>
      <c r="AC628" s="1"/>
      <c r="AE628">
        <f t="shared" si="337"/>
        <v>0</v>
      </c>
      <c r="AH628" s="21"/>
      <c r="AI628" s="18"/>
      <c r="AJ628" s="18"/>
      <c r="AL628" s="21"/>
      <c r="AM628" s="18"/>
      <c r="AN628" s="18"/>
      <c r="AP628" s="21"/>
      <c r="AQ628" s="18"/>
      <c r="AR628" s="18"/>
      <c r="AU628" s="1">
        <v>45145</v>
      </c>
      <c r="AV628">
        <v>5.3628</v>
      </c>
      <c r="AW628">
        <f t="shared" si="322"/>
        <v>5.3628000000000002E-2</v>
      </c>
      <c r="AY628" s="1">
        <v>45145</v>
      </c>
      <c r="AZ628">
        <v>5.4180000000000001</v>
      </c>
      <c r="BA628">
        <f t="shared" si="323"/>
        <v>5.4179999999999999E-2</v>
      </c>
      <c r="BC628" s="1">
        <v>45145</v>
      </c>
      <c r="BD628">
        <v>5.548</v>
      </c>
      <c r="BE628">
        <f t="shared" si="324"/>
        <v>5.5480000000000002E-2</v>
      </c>
      <c r="BG628" s="1">
        <v>45145</v>
      </c>
      <c r="BH628">
        <v>4.9349999999999996</v>
      </c>
      <c r="BI628">
        <f t="shared" si="325"/>
        <v>4.9349999999999998E-2</v>
      </c>
      <c r="BK628" s="1">
        <v>37525</v>
      </c>
      <c r="BL628">
        <v>2.20690495500713</v>
      </c>
      <c r="BM628">
        <f t="shared" si="333"/>
        <v>2.2069049550071301E-2</v>
      </c>
      <c r="BP628" s="1">
        <v>45124</v>
      </c>
      <c r="BQ628">
        <v>185.58430000000001</v>
      </c>
      <c r="BR628">
        <f t="shared" si="326"/>
        <v>1.8558430000000001</v>
      </c>
      <c r="BT628" s="1">
        <v>45126</v>
      </c>
      <c r="BU628">
        <v>3.6459999999999999</v>
      </c>
      <c r="BV628">
        <f t="shared" si="327"/>
        <v>3.6459999999999999E-2</v>
      </c>
      <c r="BX628" s="1">
        <v>45126</v>
      </c>
      <c r="BY628">
        <v>3.9369999999999998</v>
      </c>
      <c r="BZ628">
        <f t="shared" si="328"/>
        <v>3.9369999999999995E-2</v>
      </c>
      <c r="CB628" s="1">
        <v>45145</v>
      </c>
      <c r="CC628">
        <v>4.0140000000000002</v>
      </c>
      <c r="CD628">
        <f t="shared" si="329"/>
        <v>4.0140000000000002E-2</v>
      </c>
      <c r="CG628" s="1"/>
      <c r="CJ628" s="1"/>
      <c r="CL628" s="1"/>
      <c r="CV628" s="1"/>
      <c r="CY628" s="1"/>
    </row>
    <row r="629" spans="1:103" x14ac:dyDescent="0.3">
      <c r="A629" s="21">
        <f t="shared" si="330"/>
        <v>46692</v>
      </c>
      <c r="B629" s="18">
        <f t="shared" si="311"/>
        <v>112.421875</v>
      </c>
      <c r="C629">
        <f t="shared" si="334"/>
        <v>115</v>
      </c>
      <c r="D629">
        <f t="shared" ca="1" si="316"/>
        <v>-1.9</v>
      </c>
      <c r="E629">
        <f ca="1">IF(currency="USD",'Future et co'!F629,IF(currency="EUR",'Future et co'!G629,FALSE))</f>
        <v>3.6070000000000005E-2</v>
      </c>
      <c r="F629">
        <f t="shared" ca="1" si="317"/>
        <v>3.6070000000000005E-2</v>
      </c>
      <c r="G629">
        <f t="shared" ca="1" si="318"/>
        <v>2.0569999999999998E-2</v>
      </c>
      <c r="I629" s="21">
        <f t="shared" si="331"/>
        <v>45817</v>
      </c>
      <c r="J629" s="18">
        <f t="shared" si="312"/>
        <v>0</v>
      </c>
      <c r="K629">
        <f t="shared" si="338"/>
        <v>0</v>
      </c>
      <c r="L629">
        <f t="shared" ca="1" si="319"/>
        <v>0.53055555555555556</v>
      </c>
      <c r="M629">
        <f t="shared" ca="1" si="313"/>
        <v>4.3490000000000001E-2</v>
      </c>
      <c r="O629" s="21">
        <f t="shared" si="332"/>
        <v>45817</v>
      </c>
      <c r="P629" s="18">
        <f t="shared" si="314"/>
        <v>0</v>
      </c>
      <c r="Q629">
        <f t="shared" si="320"/>
        <v>0</v>
      </c>
      <c r="R629">
        <f t="shared" ca="1" si="321"/>
        <v>0.53055555555555556</v>
      </c>
      <c r="S629">
        <f t="shared" ca="1" si="315"/>
        <v>4.3490000000000001E-2</v>
      </c>
      <c r="U629" s="1"/>
      <c r="W629" t="str">
        <f t="shared" si="335"/>
        <v/>
      </c>
      <c r="Y629" s="1"/>
      <c r="AA629">
        <f t="shared" si="336"/>
        <v>0</v>
      </c>
      <c r="AC629" s="1"/>
      <c r="AE629">
        <f t="shared" si="337"/>
        <v>0</v>
      </c>
      <c r="AH629" s="21"/>
      <c r="AI629" s="18"/>
      <c r="AJ629" s="18"/>
      <c r="AL629" s="21"/>
      <c r="AM629" s="18"/>
      <c r="AN629" s="18"/>
      <c r="AP629" s="21"/>
      <c r="AQ629" s="18"/>
      <c r="AR629" s="18"/>
      <c r="AU629" s="1">
        <v>45142</v>
      </c>
      <c r="AV629">
        <v>5.3573000000000004</v>
      </c>
      <c r="AW629">
        <f t="shared" si="322"/>
        <v>5.3573000000000003E-2</v>
      </c>
      <c r="AY629" s="1">
        <v>45142</v>
      </c>
      <c r="AZ629">
        <v>5.4085000000000001</v>
      </c>
      <c r="BA629">
        <f t="shared" si="323"/>
        <v>5.4085000000000001E-2</v>
      </c>
      <c r="BC629" s="1">
        <v>45142</v>
      </c>
      <c r="BD629">
        <v>5.58</v>
      </c>
      <c r="BE629">
        <f t="shared" si="324"/>
        <v>5.5800000000000002E-2</v>
      </c>
      <c r="BG629" s="1">
        <v>45142</v>
      </c>
      <c r="BH629">
        <v>4.9480000000000004</v>
      </c>
      <c r="BI629">
        <f t="shared" si="325"/>
        <v>4.9480000000000003E-2</v>
      </c>
      <c r="BK629" s="1">
        <v>37526</v>
      </c>
      <c r="BL629">
        <v>2.2876149259276599</v>
      </c>
      <c r="BM629">
        <f t="shared" si="333"/>
        <v>2.2876149259276599E-2</v>
      </c>
      <c r="BP629" s="1">
        <v>45121</v>
      </c>
      <c r="BQ629">
        <v>185.3331</v>
      </c>
      <c r="BR629">
        <f t="shared" si="326"/>
        <v>1.8533310000000001</v>
      </c>
      <c r="BT629" s="1">
        <v>45125</v>
      </c>
      <c r="BU629">
        <v>3.7050000000000001</v>
      </c>
      <c r="BV629">
        <f t="shared" si="327"/>
        <v>3.705E-2</v>
      </c>
      <c r="BX629" s="1">
        <v>45125</v>
      </c>
      <c r="BY629">
        <v>3.9620000000000002</v>
      </c>
      <c r="BZ629">
        <f t="shared" si="328"/>
        <v>3.9620000000000002E-2</v>
      </c>
      <c r="CB629" s="1">
        <v>45142</v>
      </c>
      <c r="CC629">
        <v>4.0090000000000003</v>
      </c>
      <c r="CD629">
        <f t="shared" si="329"/>
        <v>4.0090000000000001E-2</v>
      </c>
      <c r="CG629" s="1"/>
      <c r="CJ629" s="1"/>
      <c r="CL629" s="1"/>
      <c r="CV629" s="1"/>
      <c r="CY629" s="1"/>
    </row>
    <row r="630" spans="1:103" x14ac:dyDescent="0.3">
      <c r="A630" s="21">
        <f t="shared" si="330"/>
        <v>46693</v>
      </c>
      <c r="B630" s="18">
        <f t="shared" si="311"/>
        <v>112.421875</v>
      </c>
      <c r="C630">
        <f t="shared" si="334"/>
        <v>115</v>
      </c>
      <c r="D630">
        <f t="shared" ca="1" si="316"/>
        <v>-1.9027777777777777</v>
      </c>
      <c r="E630">
        <f ca="1">IF(currency="USD",'Future et co'!F630,IF(currency="EUR",'Future et co'!G630,FALSE))</f>
        <v>3.6070000000000005E-2</v>
      </c>
      <c r="F630">
        <f t="shared" ca="1" si="317"/>
        <v>3.6070000000000005E-2</v>
      </c>
      <c r="G630">
        <f t="shared" ca="1" si="318"/>
        <v>2.0569999999999998E-2</v>
      </c>
      <c r="I630" s="21">
        <f t="shared" si="331"/>
        <v>45818</v>
      </c>
      <c r="J630" s="18">
        <f t="shared" si="312"/>
        <v>0</v>
      </c>
      <c r="K630">
        <f t="shared" si="338"/>
        <v>0</v>
      </c>
      <c r="L630">
        <f t="shared" ca="1" si="319"/>
        <v>0.52777777777777779</v>
      </c>
      <c r="M630">
        <f t="shared" ca="1" si="313"/>
        <v>4.3560000000000001E-2</v>
      </c>
      <c r="O630" s="21">
        <f t="shared" si="332"/>
        <v>45818</v>
      </c>
      <c r="P630" s="18">
        <f t="shared" si="314"/>
        <v>0</v>
      </c>
      <c r="Q630">
        <f t="shared" si="320"/>
        <v>0</v>
      </c>
      <c r="R630">
        <f t="shared" ca="1" si="321"/>
        <v>0.52777777777777779</v>
      </c>
      <c r="S630">
        <f t="shared" ca="1" si="315"/>
        <v>4.3560000000000001E-2</v>
      </c>
      <c r="U630" s="1"/>
      <c r="W630" t="str">
        <f t="shared" si="335"/>
        <v/>
      </c>
      <c r="Y630" s="1"/>
      <c r="AA630">
        <f t="shared" si="336"/>
        <v>0</v>
      </c>
      <c r="AC630" s="1"/>
      <c r="AE630">
        <f t="shared" si="337"/>
        <v>0</v>
      </c>
      <c r="AH630" s="21"/>
      <c r="AI630" s="18"/>
      <c r="AJ630" s="18"/>
      <c r="AL630" s="21"/>
      <c r="AM630" s="18"/>
      <c r="AN630" s="18"/>
      <c r="AP630" s="21"/>
      <c r="AQ630" s="18"/>
      <c r="AR630" s="18"/>
      <c r="AU630" s="1">
        <v>45141</v>
      </c>
      <c r="AV630">
        <v>5.3739999999999997</v>
      </c>
      <c r="AW630">
        <f t="shared" si="322"/>
        <v>5.3739999999999996E-2</v>
      </c>
      <c r="AY630" s="1">
        <v>45141</v>
      </c>
      <c r="AZ630">
        <v>5.4283000000000001</v>
      </c>
      <c r="BA630">
        <f t="shared" si="323"/>
        <v>5.4282999999999998E-2</v>
      </c>
      <c r="BC630" s="1">
        <v>45141</v>
      </c>
      <c r="BD630">
        <v>5.5869999999999997</v>
      </c>
      <c r="BE630">
        <f t="shared" si="324"/>
        <v>5.5869999999999996E-2</v>
      </c>
      <c r="BG630" s="1">
        <v>45141</v>
      </c>
      <c r="BH630">
        <v>5.04</v>
      </c>
      <c r="BI630">
        <f t="shared" si="325"/>
        <v>5.04E-2</v>
      </c>
      <c r="BK630" s="1">
        <v>37529</v>
      </c>
      <c r="BL630">
        <v>2.3118173623676701</v>
      </c>
      <c r="BM630">
        <f t="shared" si="333"/>
        <v>2.3118173623676699E-2</v>
      </c>
      <c r="BP630" s="1">
        <v>45120</v>
      </c>
      <c r="BQ630">
        <v>185.36099999999999</v>
      </c>
      <c r="BR630">
        <f t="shared" si="326"/>
        <v>1.85361</v>
      </c>
      <c r="BT630" s="1">
        <v>45124</v>
      </c>
      <c r="BU630">
        <v>3.6850000000000001</v>
      </c>
      <c r="BV630">
        <f t="shared" si="327"/>
        <v>3.6850000000000001E-2</v>
      </c>
      <c r="BX630" s="1">
        <v>45124</v>
      </c>
      <c r="BY630">
        <v>3.9620000000000002</v>
      </c>
      <c r="BZ630">
        <f t="shared" si="328"/>
        <v>3.9620000000000002E-2</v>
      </c>
      <c r="CB630" s="1">
        <v>45141</v>
      </c>
      <c r="CC630">
        <v>4</v>
      </c>
      <c r="CD630">
        <f t="shared" si="329"/>
        <v>0.04</v>
      </c>
      <c r="CG630" s="1"/>
      <c r="CJ630" s="1"/>
      <c r="CL630" s="1"/>
      <c r="CV630" s="1"/>
      <c r="CY630" s="1"/>
    </row>
    <row r="631" spans="1:103" x14ac:dyDescent="0.3">
      <c r="A631" s="21">
        <f t="shared" si="330"/>
        <v>46694</v>
      </c>
      <c r="B631" s="18">
        <f t="shared" si="311"/>
        <v>112.421875</v>
      </c>
      <c r="C631">
        <f t="shared" si="334"/>
        <v>115</v>
      </c>
      <c r="D631">
        <f t="shared" ca="1" si="316"/>
        <v>-1.9055555555555554</v>
      </c>
      <c r="E631">
        <f ca="1">IF(currency="USD",'Future et co'!F631,IF(currency="EUR",'Future et co'!G631,FALSE))</f>
        <v>3.6070000000000005E-2</v>
      </c>
      <c r="F631">
        <f t="shared" ca="1" si="317"/>
        <v>3.6070000000000005E-2</v>
      </c>
      <c r="G631">
        <f t="shared" ca="1" si="318"/>
        <v>2.0569999999999998E-2</v>
      </c>
      <c r="I631" s="21">
        <f t="shared" si="331"/>
        <v>45819</v>
      </c>
      <c r="J631" s="18">
        <f t="shared" si="312"/>
        <v>0</v>
      </c>
      <c r="K631">
        <f t="shared" si="338"/>
        <v>0</v>
      </c>
      <c r="L631">
        <f t="shared" ca="1" si="319"/>
        <v>0.52500000000000002</v>
      </c>
      <c r="M631">
        <f t="shared" ca="1" si="313"/>
        <v>4.3040000000000002E-2</v>
      </c>
      <c r="O631" s="21">
        <f t="shared" si="332"/>
        <v>45819</v>
      </c>
      <c r="P631" s="18">
        <f t="shared" si="314"/>
        <v>0</v>
      </c>
      <c r="Q631">
        <f t="shared" si="320"/>
        <v>0</v>
      </c>
      <c r="R631">
        <f t="shared" ca="1" si="321"/>
        <v>0.52500000000000002</v>
      </c>
      <c r="S631">
        <f t="shared" ca="1" si="315"/>
        <v>4.3040000000000002E-2</v>
      </c>
      <c r="U631" s="1"/>
      <c r="W631" t="str">
        <f t="shared" si="335"/>
        <v/>
      </c>
      <c r="Y631" s="1"/>
      <c r="AA631">
        <f t="shared" si="336"/>
        <v>0</v>
      </c>
      <c r="AC631" s="1"/>
      <c r="AE631">
        <f t="shared" si="337"/>
        <v>0</v>
      </c>
      <c r="AH631" s="21"/>
      <c r="AI631" s="18"/>
      <c r="AJ631" s="18"/>
      <c r="AL631" s="21"/>
      <c r="AM631" s="18"/>
      <c r="AN631" s="18"/>
      <c r="AP631" s="21"/>
      <c r="AQ631" s="18"/>
      <c r="AR631" s="18"/>
      <c r="AU631" s="1">
        <v>45140</v>
      </c>
      <c r="AV631">
        <v>5.3789999999999996</v>
      </c>
      <c r="AW631">
        <f t="shared" si="322"/>
        <v>5.3789999999999998E-2</v>
      </c>
      <c r="AY631" s="1">
        <v>45140</v>
      </c>
      <c r="AZ631">
        <v>5.4212999999999996</v>
      </c>
      <c r="BA631">
        <f t="shared" si="323"/>
        <v>5.4212999999999997E-2</v>
      </c>
      <c r="BC631" s="1">
        <v>45140</v>
      </c>
      <c r="BD631">
        <v>5.58</v>
      </c>
      <c r="BE631">
        <f t="shared" si="324"/>
        <v>5.5800000000000002E-2</v>
      </c>
      <c r="BG631" s="1">
        <v>45140</v>
      </c>
      <c r="BH631">
        <v>5.0490000000000004</v>
      </c>
      <c r="BI631">
        <f t="shared" si="325"/>
        <v>5.0490000000000007E-2</v>
      </c>
      <c r="BK631" s="1">
        <v>37530</v>
      </c>
      <c r="BL631">
        <v>2.2313763709471202</v>
      </c>
      <c r="BM631">
        <f t="shared" si="333"/>
        <v>2.2313763709471201E-2</v>
      </c>
      <c r="BP631" s="1">
        <v>45119</v>
      </c>
      <c r="BQ631">
        <v>184.13300000000001</v>
      </c>
      <c r="BR631">
        <f t="shared" si="326"/>
        <v>1.8413300000000001</v>
      </c>
      <c r="BT631" s="1">
        <v>45121</v>
      </c>
      <c r="BU631">
        <v>3.66</v>
      </c>
      <c r="BV631">
        <f t="shared" si="327"/>
        <v>3.6600000000000001E-2</v>
      </c>
      <c r="BX631" s="1">
        <v>45121</v>
      </c>
      <c r="BY631">
        <v>3.9409999999999998</v>
      </c>
      <c r="BZ631">
        <f t="shared" si="328"/>
        <v>3.9410000000000001E-2</v>
      </c>
      <c r="CB631" s="1">
        <v>45140</v>
      </c>
      <c r="CC631">
        <v>3.9980000000000002</v>
      </c>
      <c r="CD631">
        <f t="shared" si="329"/>
        <v>3.9980000000000002E-2</v>
      </c>
      <c r="CG631" s="1"/>
      <c r="CJ631" s="1"/>
      <c r="CL631" s="1"/>
      <c r="CV631" s="1"/>
      <c r="CY631" s="1"/>
    </row>
    <row r="632" spans="1:103" x14ac:dyDescent="0.3">
      <c r="A632" s="21">
        <f t="shared" si="330"/>
        <v>46695</v>
      </c>
      <c r="B632" s="18">
        <f t="shared" si="311"/>
        <v>112.421875</v>
      </c>
      <c r="C632">
        <f t="shared" si="334"/>
        <v>115</v>
      </c>
      <c r="D632">
        <f t="shared" ca="1" si="316"/>
        <v>-1.9083333333333334</v>
      </c>
      <c r="E632">
        <f ca="1">IF(currency="USD",'Future et co'!F632,IF(currency="EUR",'Future et co'!G632,FALSE))</f>
        <v>3.6070000000000005E-2</v>
      </c>
      <c r="F632">
        <f t="shared" ca="1" si="317"/>
        <v>3.6070000000000005E-2</v>
      </c>
      <c r="G632">
        <f t="shared" ca="1" si="318"/>
        <v>2.0569999999999998E-2</v>
      </c>
      <c r="I632" s="21">
        <f t="shared" si="331"/>
        <v>45820</v>
      </c>
      <c r="J632" s="18">
        <f t="shared" si="312"/>
        <v>0</v>
      </c>
      <c r="K632">
        <f t="shared" si="338"/>
        <v>0</v>
      </c>
      <c r="L632">
        <f t="shared" ca="1" si="319"/>
        <v>0.52222222222222225</v>
      </c>
      <c r="M632">
        <f t="shared" ca="1" si="313"/>
        <v>4.2779999999999999E-2</v>
      </c>
      <c r="O632" s="21">
        <f t="shared" si="332"/>
        <v>45820</v>
      </c>
      <c r="P632" s="18">
        <f t="shared" si="314"/>
        <v>0</v>
      </c>
      <c r="Q632">
        <f t="shared" si="320"/>
        <v>0</v>
      </c>
      <c r="R632">
        <f t="shared" ca="1" si="321"/>
        <v>0.52222222222222225</v>
      </c>
      <c r="S632">
        <f t="shared" ca="1" si="315"/>
        <v>4.2779999999999999E-2</v>
      </c>
      <c r="U632" s="1"/>
      <c r="W632" t="str">
        <f t="shared" si="335"/>
        <v/>
      </c>
      <c r="Y632" s="1"/>
      <c r="AA632">
        <f t="shared" si="336"/>
        <v>0</v>
      </c>
      <c r="AC632" s="1"/>
      <c r="AE632">
        <f t="shared" si="337"/>
        <v>0</v>
      </c>
      <c r="AH632" s="21"/>
      <c r="AI632" s="18"/>
      <c r="AJ632" s="18"/>
      <c r="AL632" s="21"/>
      <c r="AM632" s="18"/>
      <c r="AN632" s="18"/>
      <c r="AP632" s="21"/>
      <c r="AQ632" s="18"/>
      <c r="AR632" s="18"/>
      <c r="AU632" s="1">
        <v>45139</v>
      </c>
      <c r="AV632">
        <v>5.367</v>
      </c>
      <c r="AW632">
        <f t="shared" si="322"/>
        <v>5.3670000000000002E-2</v>
      </c>
      <c r="AY632" s="1">
        <v>45139</v>
      </c>
      <c r="AZ632">
        <v>5.4249000000000001</v>
      </c>
      <c r="BA632">
        <f t="shared" si="323"/>
        <v>5.4248999999999999E-2</v>
      </c>
      <c r="BC632" s="1">
        <v>45139</v>
      </c>
      <c r="BD632">
        <v>5.6020000000000003</v>
      </c>
      <c r="BE632">
        <f t="shared" si="324"/>
        <v>5.602E-2</v>
      </c>
      <c r="BG632" s="1">
        <v>45139</v>
      </c>
      <c r="BH632">
        <v>5.0801999999999996</v>
      </c>
      <c r="BI632">
        <f t="shared" si="325"/>
        <v>5.0801999999999993E-2</v>
      </c>
      <c r="BK632" s="1">
        <v>37531</v>
      </c>
      <c r="BL632">
        <v>2.2811393381591101</v>
      </c>
      <c r="BM632">
        <f t="shared" si="333"/>
        <v>2.2811393381591102E-2</v>
      </c>
      <c r="BP632" s="1">
        <v>45118</v>
      </c>
      <c r="BQ632">
        <v>182.73750000000001</v>
      </c>
      <c r="BR632">
        <f t="shared" si="326"/>
        <v>1.8273750000000002</v>
      </c>
      <c r="BT632" s="1">
        <v>45120</v>
      </c>
      <c r="BU632">
        <v>3.6629999999999998</v>
      </c>
      <c r="BV632">
        <f t="shared" si="327"/>
        <v>3.6629999999999996E-2</v>
      </c>
      <c r="BX632" s="1">
        <v>45120</v>
      </c>
      <c r="BY632">
        <v>3.9449999999999998</v>
      </c>
      <c r="BZ632">
        <f t="shared" si="328"/>
        <v>3.9449999999999999E-2</v>
      </c>
      <c r="CB632" s="1">
        <v>45139</v>
      </c>
      <c r="CC632">
        <v>4.0199999999999996</v>
      </c>
      <c r="CD632">
        <f t="shared" si="329"/>
        <v>4.0199999999999993E-2</v>
      </c>
      <c r="CG632" s="1"/>
      <c r="CJ632" s="1"/>
      <c r="CL632" s="1"/>
      <c r="CV632" s="1"/>
      <c r="CY632" s="1"/>
    </row>
    <row r="633" spans="1:103" x14ac:dyDescent="0.3">
      <c r="A633" s="21">
        <f t="shared" si="330"/>
        <v>46696</v>
      </c>
      <c r="B633" s="18">
        <f t="shared" si="311"/>
        <v>112.421875</v>
      </c>
      <c r="C633">
        <f t="shared" si="334"/>
        <v>115</v>
      </c>
      <c r="D633">
        <f t="shared" ca="1" si="316"/>
        <v>-1.9111111111111112</v>
      </c>
      <c r="E633">
        <f ca="1">IF(currency="USD",'Future et co'!F633,IF(currency="EUR",'Future et co'!G633,FALSE))</f>
        <v>3.6070000000000005E-2</v>
      </c>
      <c r="F633">
        <f t="shared" ca="1" si="317"/>
        <v>3.6070000000000005E-2</v>
      </c>
      <c r="G633">
        <f t="shared" ca="1" si="318"/>
        <v>2.0569999999999998E-2</v>
      </c>
      <c r="I633" s="21">
        <f t="shared" si="331"/>
        <v>45821</v>
      </c>
      <c r="J633" s="18">
        <f t="shared" si="312"/>
        <v>0</v>
      </c>
      <c r="K633">
        <f t="shared" si="338"/>
        <v>0</v>
      </c>
      <c r="L633">
        <f t="shared" ca="1" si="319"/>
        <v>0.51944444444444449</v>
      </c>
      <c r="M633">
        <f t="shared" ca="1" si="313"/>
        <v>4.292E-2</v>
      </c>
      <c r="O633" s="21">
        <f t="shared" si="332"/>
        <v>45821</v>
      </c>
      <c r="P633" s="18">
        <f t="shared" si="314"/>
        <v>0</v>
      </c>
      <c r="Q633">
        <f t="shared" si="320"/>
        <v>0</v>
      </c>
      <c r="R633">
        <f t="shared" ca="1" si="321"/>
        <v>0.51944444444444449</v>
      </c>
      <c r="S633">
        <f t="shared" ca="1" si="315"/>
        <v>4.292E-2</v>
      </c>
      <c r="U633" s="1"/>
      <c r="W633" t="str">
        <f t="shared" si="335"/>
        <v/>
      </c>
      <c r="Y633" s="1"/>
      <c r="AA633">
        <f t="shared" si="336"/>
        <v>0</v>
      </c>
      <c r="AC633" s="1"/>
      <c r="AE633">
        <f t="shared" si="337"/>
        <v>0</v>
      </c>
      <c r="AH633" s="21"/>
      <c r="AI633" s="18"/>
      <c r="AJ633" s="18"/>
      <c r="AL633" s="21"/>
      <c r="AM633" s="18"/>
      <c r="AN633" s="18"/>
      <c r="AP633" s="21"/>
      <c r="AQ633" s="18"/>
      <c r="AR633" s="18"/>
      <c r="AU633" s="1">
        <v>45138</v>
      </c>
      <c r="AV633">
        <v>5.3619000000000003</v>
      </c>
      <c r="AW633">
        <f t="shared" si="322"/>
        <v>5.3619E-2</v>
      </c>
      <c r="AY633" s="1">
        <v>45138</v>
      </c>
      <c r="AZ633">
        <v>5.4379999999999997</v>
      </c>
      <c r="BA633">
        <f t="shared" si="323"/>
        <v>5.4379999999999998E-2</v>
      </c>
      <c r="BC633" s="1">
        <v>45138</v>
      </c>
      <c r="BD633">
        <v>5.6020000000000003</v>
      </c>
      <c r="BE633">
        <f t="shared" si="324"/>
        <v>5.602E-2</v>
      </c>
      <c r="BG633" s="1">
        <v>45138</v>
      </c>
      <c r="BH633">
        <v>5.0606</v>
      </c>
      <c r="BI633">
        <f t="shared" si="325"/>
        <v>5.0605999999999998E-2</v>
      </c>
      <c r="BK633" s="1">
        <v>37532</v>
      </c>
      <c r="BL633">
        <v>2.2994569751054099</v>
      </c>
      <c r="BM633">
        <f t="shared" si="333"/>
        <v>2.29945697510541E-2</v>
      </c>
      <c r="BP633" s="1">
        <v>45117</v>
      </c>
      <c r="BQ633">
        <v>182.905</v>
      </c>
      <c r="BR633">
        <f t="shared" si="326"/>
        <v>1.8290500000000001</v>
      </c>
      <c r="BT633" s="1">
        <v>45119</v>
      </c>
      <c r="BU633">
        <v>3.657</v>
      </c>
      <c r="BV633">
        <f t="shared" si="327"/>
        <v>3.6569999999999998E-2</v>
      </c>
      <c r="BX633" s="1">
        <v>45119</v>
      </c>
      <c r="BY633">
        <v>3.9550000000000001</v>
      </c>
      <c r="BZ633">
        <f t="shared" si="328"/>
        <v>3.9550000000000002E-2</v>
      </c>
      <c r="CB633" s="1">
        <v>45138</v>
      </c>
      <c r="CC633">
        <v>4.0140000000000002</v>
      </c>
      <c r="CD633">
        <f t="shared" si="329"/>
        <v>4.0140000000000002E-2</v>
      </c>
      <c r="CG633" s="1"/>
      <c r="CJ633" s="1"/>
      <c r="CL633" s="1"/>
      <c r="CV633" s="1"/>
      <c r="CY633" s="1"/>
    </row>
    <row r="634" spans="1:103" x14ac:dyDescent="0.3">
      <c r="A634" s="21">
        <f t="shared" si="330"/>
        <v>46699</v>
      </c>
      <c r="B634" s="18">
        <f t="shared" si="311"/>
        <v>112.421875</v>
      </c>
      <c r="C634">
        <f t="shared" si="334"/>
        <v>115</v>
      </c>
      <c r="D634">
        <f t="shared" ca="1" si="316"/>
        <v>-1.9194444444444445</v>
      </c>
      <c r="E634">
        <f ca="1">IF(currency="USD",'Future et co'!F634,IF(currency="EUR",'Future et co'!G634,FALSE))</f>
        <v>3.6070000000000005E-2</v>
      </c>
      <c r="F634">
        <f t="shared" ca="1" si="317"/>
        <v>3.6070000000000005E-2</v>
      </c>
      <c r="G634">
        <f t="shared" ca="1" si="318"/>
        <v>2.0569999999999998E-2</v>
      </c>
      <c r="I634" s="21">
        <f t="shared" si="331"/>
        <v>45824</v>
      </c>
      <c r="J634" s="18">
        <f t="shared" si="312"/>
        <v>0</v>
      </c>
      <c r="K634">
        <f t="shared" si="338"/>
        <v>0</v>
      </c>
      <c r="L634">
        <f t="shared" ca="1" si="319"/>
        <v>0.51111111111111107</v>
      </c>
      <c r="M634">
        <f t="shared" ca="1" si="313"/>
        <v>4.3240000000000001E-2</v>
      </c>
      <c r="O634" s="21">
        <f t="shared" si="332"/>
        <v>45824</v>
      </c>
      <c r="P634" s="18">
        <f t="shared" si="314"/>
        <v>0</v>
      </c>
      <c r="Q634">
        <f t="shared" si="320"/>
        <v>0</v>
      </c>
      <c r="R634">
        <f t="shared" ca="1" si="321"/>
        <v>0.51111111111111107</v>
      </c>
      <c r="S634">
        <f t="shared" ca="1" si="315"/>
        <v>4.3240000000000001E-2</v>
      </c>
      <c r="U634" s="1"/>
      <c r="W634" t="str">
        <f t="shared" si="335"/>
        <v/>
      </c>
      <c r="Y634" s="1"/>
      <c r="AA634">
        <f t="shared" si="336"/>
        <v>0</v>
      </c>
      <c r="AC634" s="1"/>
      <c r="AE634">
        <f t="shared" si="337"/>
        <v>0</v>
      </c>
      <c r="AH634" s="21"/>
      <c r="AI634" s="18"/>
      <c r="AJ634" s="18"/>
      <c r="AL634" s="21"/>
      <c r="AM634" s="18"/>
      <c r="AN634" s="18"/>
      <c r="AP634" s="21"/>
      <c r="AQ634" s="18"/>
      <c r="AR634" s="18"/>
      <c r="AU634" s="1">
        <v>45135</v>
      </c>
      <c r="AV634">
        <v>5.3604000000000003</v>
      </c>
      <c r="AW634">
        <f t="shared" si="322"/>
        <v>5.3604000000000006E-2</v>
      </c>
      <c r="AY634" s="1">
        <v>45135</v>
      </c>
      <c r="AZ634">
        <v>5.4221000000000004</v>
      </c>
      <c r="BA634">
        <f t="shared" si="323"/>
        <v>5.4221000000000005E-2</v>
      </c>
      <c r="BC634" s="1">
        <v>45135</v>
      </c>
      <c r="BD634">
        <v>5.6180000000000003</v>
      </c>
      <c r="BE634">
        <f t="shared" si="324"/>
        <v>5.6180000000000001E-2</v>
      </c>
      <c r="BG634" s="1">
        <v>45135</v>
      </c>
      <c r="BH634">
        <v>5.0640000000000001</v>
      </c>
      <c r="BI634">
        <f t="shared" si="325"/>
        <v>5.0639999999999998E-2</v>
      </c>
      <c r="BK634" s="1">
        <v>37533</v>
      </c>
      <c r="BL634">
        <v>2.3578175017678098</v>
      </c>
      <c r="BM634">
        <f t="shared" si="333"/>
        <v>2.3578175017678098E-2</v>
      </c>
      <c r="BP634" s="1">
        <v>45114</v>
      </c>
      <c r="BQ634">
        <v>182.97470000000001</v>
      </c>
      <c r="BR634">
        <f t="shared" si="326"/>
        <v>1.8297470000000002</v>
      </c>
      <c r="BT634" s="1">
        <v>45118</v>
      </c>
      <c r="BU634">
        <v>3.6720000000000002</v>
      </c>
      <c r="BV634">
        <f t="shared" si="327"/>
        <v>3.6720000000000003E-2</v>
      </c>
      <c r="BX634" s="1">
        <v>45118</v>
      </c>
      <c r="BY634">
        <v>3.94</v>
      </c>
      <c r="BZ634">
        <f t="shared" si="328"/>
        <v>3.9399999999999998E-2</v>
      </c>
      <c r="CB634" s="1">
        <v>45135</v>
      </c>
      <c r="CC634">
        <v>4.0220000000000002</v>
      </c>
      <c r="CD634">
        <f t="shared" si="329"/>
        <v>4.0220000000000006E-2</v>
      </c>
      <c r="CG634" s="1"/>
      <c r="CJ634" s="1"/>
      <c r="CL634" s="1"/>
      <c r="CV634" s="1"/>
      <c r="CY634" s="1"/>
    </row>
    <row r="635" spans="1:103" x14ac:dyDescent="0.3">
      <c r="A635" s="21">
        <f t="shared" si="330"/>
        <v>46700</v>
      </c>
      <c r="B635" s="18">
        <f t="shared" si="311"/>
        <v>112.421875</v>
      </c>
      <c r="C635">
        <f t="shared" si="334"/>
        <v>115</v>
      </c>
      <c r="D635">
        <f t="shared" ca="1" si="316"/>
        <v>-1.9222222222222223</v>
      </c>
      <c r="E635">
        <f ca="1">IF(currency="USD",'Future et co'!F635,IF(currency="EUR",'Future et co'!G635,FALSE))</f>
        <v>3.6070000000000005E-2</v>
      </c>
      <c r="F635">
        <f t="shared" ca="1" si="317"/>
        <v>3.6070000000000005E-2</v>
      </c>
      <c r="G635">
        <f t="shared" ca="1" si="318"/>
        <v>2.0569999999999998E-2</v>
      </c>
      <c r="I635" s="21">
        <f t="shared" si="331"/>
        <v>45825</v>
      </c>
      <c r="J635" s="18">
        <f t="shared" si="312"/>
        <v>0</v>
      </c>
      <c r="K635">
        <f t="shared" si="338"/>
        <v>0</v>
      </c>
      <c r="L635">
        <f t="shared" ca="1" si="319"/>
        <v>0.5083333333333333</v>
      </c>
      <c r="M635">
        <f t="shared" ca="1" si="313"/>
        <v>4.3259999999999993E-2</v>
      </c>
      <c r="O635" s="21">
        <f t="shared" si="332"/>
        <v>45825</v>
      </c>
      <c r="P635" s="18">
        <f t="shared" si="314"/>
        <v>0</v>
      </c>
      <c r="Q635">
        <f t="shared" si="320"/>
        <v>0</v>
      </c>
      <c r="R635">
        <f t="shared" ca="1" si="321"/>
        <v>0.5083333333333333</v>
      </c>
      <c r="S635">
        <f t="shared" ca="1" si="315"/>
        <v>4.3259999999999993E-2</v>
      </c>
      <c r="U635" s="1"/>
      <c r="W635" t="str">
        <f t="shared" si="335"/>
        <v/>
      </c>
      <c r="Y635" s="1"/>
      <c r="AA635">
        <f t="shared" si="336"/>
        <v>0</v>
      </c>
      <c r="AC635" s="1"/>
      <c r="AE635">
        <f t="shared" si="337"/>
        <v>0</v>
      </c>
      <c r="AH635" s="21"/>
      <c r="AI635" s="18"/>
      <c r="AJ635" s="18"/>
      <c r="AL635" s="21"/>
      <c r="AM635" s="18"/>
      <c r="AN635" s="18"/>
      <c r="AP635" s="21"/>
      <c r="AQ635" s="18"/>
      <c r="AR635" s="18"/>
      <c r="AU635" s="1">
        <v>45134</v>
      </c>
      <c r="AV635">
        <v>5.3620000000000001</v>
      </c>
      <c r="AW635">
        <f t="shared" si="322"/>
        <v>5.3620000000000001E-2</v>
      </c>
      <c r="AY635" s="1">
        <v>45134</v>
      </c>
      <c r="AZ635">
        <v>5.4283999999999999</v>
      </c>
      <c r="BA635">
        <f t="shared" si="323"/>
        <v>5.4283999999999999E-2</v>
      </c>
      <c r="BC635" s="1">
        <v>45134</v>
      </c>
      <c r="BD635">
        <v>5.6340000000000003</v>
      </c>
      <c r="BE635">
        <f t="shared" si="324"/>
        <v>5.6340000000000001E-2</v>
      </c>
      <c r="BG635" s="1">
        <v>45134</v>
      </c>
      <c r="BH635">
        <v>5.1120000000000001</v>
      </c>
      <c r="BI635">
        <f t="shared" si="325"/>
        <v>5.1119999999999999E-2</v>
      </c>
      <c r="BK635" s="1">
        <v>37536</v>
      </c>
      <c r="BL635">
        <v>2.40566831683608</v>
      </c>
      <c r="BM635">
        <f t="shared" si="333"/>
        <v>2.40566831683608E-2</v>
      </c>
      <c r="BP635" s="1">
        <v>45113</v>
      </c>
      <c r="BQ635">
        <v>183.07239999999999</v>
      </c>
      <c r="BR635">
        <f t="shared" si="326"/>
        <v>1.8307239999999998</v>
      </c>
      <c r="BT635" s="1">
        <v>45117</v>
      </c>
      <c r="BU635">
        <v>3.661</v>
      </c>
      <c r="BV635">
        <f t="shared" si="327"/>
        <v>3.6610000000000004E-2</v>
      </c>
      <c r="BX635" s="1">
        <v>45117</v>
      </c>
      <c r="BY635">
        <v>3.931</v>
      </c>
      <c r="BZ635">
        <f t="shared" si="328"/>
        <v>3.9309999999999998E-2</v>
      </c>
      <c r="CB635" s="1">
        <v>45134</v>
      </c>
      <c r="CC635">
        <v>4.0439999999999996</v>
      </c>
      <c r="CD635">
        <f t="shared" si="329"/>
        <v>4.0439999999999997E-2</v>
      </c>
      <c r="CG635" s="1"/>
      <c r="CJ635" s="1"/>
      <c r="CL635" s="1"/>
      <c r="CV635" s="1"/>
      <c r="CY635" s="1"/>
    </row>
    <row r="636" spans="1:103" x14ac:dyDescent="0.3">
      <c r="A636" s="21">
        <f t="shared" si="330"/>
        <v>46701</v>
      </c>
      <c r="B636" s="18">
        <f t="shared" si="311"/>
        <v>112.421875</v>
      </c>
      <c r="C636">
        <f t="shared" si="334"/>
        <v>115</v>
      </c>
      <c r="D636">
        <f t="shared" ca="1" si="316"/>
        <v>-1.925</v>
      </c>
      <c r="E636">
        <f ca="1">IF(currency="USD",'Future et co'!F636,IF(currency="EUR",'Future et co'!G636,FALSE))</f>
        <v>3.6070000000000005E-2</v>
      </c>
      <c r="F636">
        <f t="shared" ca="1" si="317"/>
        <v>3.6070000000000005E-2</v>
      </c>
      <c r="G636">
        <f t="shared" ca="1" si="318"/>
        <v>2.0569999999999998E-2</v>
      </c>
      <c r="I636" s="21">
        <f t="shared" si="331"/>
        <v>45826</v>
      </c>
      <c r="J636" s="18">
        <f t="shared" si="312"/>
        <v>110.609375</v>
      </c>
      <c r="K636">
        <f t="shared" si="338"/>
        <v>125</v>
      </c>
      <c r="L636">
        <f t="shared" ca="1" si="319"/>
        <v>0.50555555555555554</v>
      </c>
      <c r="M636">
        <f t="shared" ca="1" si="313"/>
        <v>4.3159999999999997E-2</v>
      </c>
      <c r="O636" s="21">
        <f t="shared" si="332"/>
        <v>45826</v>
      </c>
      <c r="P636" s="18">
        <f t="shared" si="314"/>
        <v>110.609375</v>
      </c>
      <c r="Q636">
        <f t="shared" si="320"/>
        <v>125</v>
      </c>
      <c r="R636">
        <f t="shared" ca="1" si="321"/>
        <v>0.50555555555555554</v>
      </c>
      <c r="S636">
        <f t="shared" ca="1" si="315"/>
        <v>4.3159999999999997E-2</v>
      </c>
      <c r="U636" s="1"/>
      <c r="W636" t="str">
        <f t="shared" si="335"/>
        <v/>
      </c>
      <c r="Y636" s="1"/>
      <c r="AA636">
        <f t="shared" si="336"/>
        <v>0</v>
      </c>
      <c r="AC636" s="1"/>
      <c r="AE636">
        <f t="shared" si="337"/>
        <v>0</v>
      </c>
      <c r="AH636" s="21"/>
      <c r="AI636" s="18"/>
      <c r="AJ636" s="18"/>
      <c r="AL636" s="21"/>
      <c r="AM636" s="18"/>
      <c r="AN636" s="18"/>
      <c r="AP636" s="21"/>
      <c r="AQ636" s="18"/>
      <c r="AR636" s="18"/>
      <c r="AU636" s="1">
        <v>45133</v>
      </c>
      <c r="AV636">
        <v>5.3760000000000003</v>
      </c>
      <c r="AW636">
        <f t="shared" si="322"/>
        <v>5.3760000000000002E-2</v>
      </c>
      <c r="AY636" s="1">
        <v>45133</v>
      </c>
      <c r="AZ636">
        <v>5.4320000000000004</v>
      </c>
      <c r="BA636">
        <f t="shared" si="323"/>
        <v>5.4320000000000007E-2</v>
      </c>
      <c r="BC636" s="1">
        <v>45133</v>
      </c>
      <c r="BD636">
        <v>5.601</v>
      </c>
      <c r="BE636">
        <f t="shared" si="324"/>
        <v>5.6009999999999997E-2</v>
      </c>
      <c r="BG636" s="1">
        <v>45133</v>
      </c>
      <c r="BH636">
        <v>5.0419999999999998</v>
      </c>
      <c r="BI636">
        <f t="shared" si="325"/>
        <v>5.042E-2</v>
      </c>
      <c r="BK636" s="1">
        <v>37537</v>
      </c>
      <c r="BL636">
        <v>2.3622273607284798</v>
      </c>
      <c r="BM636">
        <f t="shared" si="333"/>
        <v>2.3622273607284798E-2</v>
      </c>
      <c r="BP636" s="1">
        <v>45112</v>
      </c>
      <c r="BQ636">
        <v>185.41679999999999</v>
      </c>
      <c r="BR636">
        <f t="shared" si="326"/>
        <v>1.854168</v>
      </c>
      <c r="BT636" s="1">
        <v>45114</v>
      </c>
      <c r="BU636">
        <v>3.64</v>
      </c>
      <c r="BV636">
        <f t="shared" si="327"/>
        <v>3.6400000000000002E-2</v>
      </c>
      <c r="BX636" s="1">
        <v>45114</v>
      </c>
      <c r="BY636">
        <v>3.9449999999999998</v>
      </c>
      <c r="BZ636">
        <f t="shared" si="328"/>
        <v>3.9449999999999999E-2</v>
      </c>
      <c r="CB636" s="1">
        <v>45133</v>
      </c>
      <c r="CC636">
        <v>4.0650000000000004</v>
      </c>
      <c r="CD636">
        <f t="shared" si="329"/>
        <v>4.0650000000000006E-2</v>
      </c>
      <c r="CG636" s="1"/>
      <c r="CJ636" s="1"/>
      <c r="CL636" s="1"/>
      <c r="CV636" s="1"/>
      <c r="CY636" s="1"/>
    </row>
    <row r="637" spans="1:103" x14ac:dyDescent="0.3">
      <c r="A637" s="21">
        <f t="shared" si="330"/>
        <v>46702</v>
      </c>
      <c r="B637" s="18">
        <f t="shared" si="311"/>
        <v>112.421875</v>
      </c>
      <c r="C637">
        <f t="shared" si="334"/>
        <v>115</v>
      </c>
      <c r="D637">
        <f t="shared" ca="1" si="316"/>
        <v>-1.9277777777777778</v>
      </c>
      <c r="E637">
        <f ca="1">IF(currency="USD",'Future et co'!F637,IF(currency="EUR",'Future et co'!G637,FALSE))</f>
        <v>3.6070000000000005E-2</v>
      </c>
      <c r="F637">
        <f t="shared" ca="1" si="317"/>
        <v>3.6070000000000005E-2</v>
      </c>
      <c r="G637">
        <f t="shared" ca="1" si="318"/>
        <v>2.0569999999999998E-2</v>
      </c>
      <c r="I637" s="21">
        <f t="shared" si="331"/>
        <v>45827</v>
      </c>
      <c r="J637" s="18">
        <f t="shared" si="312"/>
        <v>110.609375</v>
      </c>
      <c r="K637">
        <f t="shared" si="338"/>
        <v>125</v>
      </c>
      <c r="L637">
        <f t="shared" ca="1" si="319"/>
        <v>0.50277777777777777</v>
      </c>
      <c r="M637">
        <f t="shared" ca="1" si="313"/>
        <v>4.3120000000000006E-2</v>
      </c>
      <c r="O637" s="21">
        <f t="shared" si="332"/>
        <v>45827</v>
      </c>
      <c r="P637" s="18">
        <f t="shared" si="314"/>
        <v>110.609375</v>
      </c>
      <c r="Q637">
        <f t="shared" si="320"/>
        <v>125</v>
      </c>
      <c r="R637">
        <f t="shared" ca="1" si="321"/>
        <v>0.50277777777777777</v>
      </c>
      <c r="S637">
        <f t="shared" ca="1" si="315"/>
        <v>4.3120000000000006E-2</v>
      </c>
      <c r="U637" s="1"/>
      <c r="W637" t="str">
        <f t="shared" si="335"/>
        <v/>
      </c>
      <c r="Y637" s="1"/>
      <c r="AA637">
        <f t="shared" si="336"/>
        <v>0</v>
      </c>
      <c r="AC637" s="1"/>
      <c r="AE637">
        <f t="shared" si="337"/>
        <v>0</v>
      </c>
      <c r="AH637" s="21"/>
      <c r="AI637" s="18"/>
      <c r="AJ637" s="18"/>
      <c r="AL637" s="21"/>
      <c r="AM637" s="18"/>
      <c r="AN637" s="18"/>
      <c r="AP637" s="21"/>
      <c r="AQ637" s="18"/>
      <c r="AR637" s="18"/>
      <c r="AU637" s="1">
        <v>45132</v>
      </c>
      <c r="AV637">
        <v>5.3545999999999996</v>
      </c>
      <c r="AW637">
        <f t="shared" si="322"/>
        <v>5.3545999999999996E-2</v>
      </c>
      <c r="AY637" s="1">
        <v>45132</v>
      </c>
      <c r="AZ637">
        <v>5.423</v>
      </c>
      <c r="BA637">
        <f t="shared" si="323"/>
        <v>5.423E-2</v>
      </c>
      <c r="BC637" s="1">
        <v>45132</v>
      </c>
      <c r="BD637">
        <v>5.6059999999999999</v>
      </c>
      <c r="BE637">
        <f t="shared" si="324"/>
        <v>5.6059999999999999E-2</v>
      </c>
      <c r="BG637" s="1">
        <v>45132</v>
      </c>
      <c r="BH637">
        <v>5.0590000000000002</v>
      </c>
      <c r="BI637">
        <f t="shared" si="325"/>
        <v>5.0590000000000003E-2</v>
      </c>
      <c r="BK637" s="1">
        <v>37538</v>
      </c>
      <c r="BL637">
        <v>2.4135244075597702</v>
      </c>
      <c r="BM637">
        <f t="shared" si="333"/>
        <v>2.4135244075597702E-2</v>
      </c>
      <c r="BP637" s="1">
        <v>45111</v>
      </c>
      <c r="BQ637">
        <v>185.68199999999999</v>
      </c>
      <c r="BR637">
        <f t="shared" si="326"/>
        <v>1.8568199999999999</v>
      </c>
      <c r="BT637" s="1">
        <v>45113</v>
      </c>
      <c r="BU637">
        <v>3.6120000000000001</v>
      </c>
      <c r="BV637">
        <f t="shared" si="327"/>
        <v>3.6119999999999999E-2</v>
      </c>
      <c r="BX637" s="1">
        <v>45113</v>
      </c>
      <c r="BY637">
        <v>3.9049999999999998</v>
      </c>
      <c r="BZ637">
        <f t="shared" si="328"/>
        <v>3.9050000000000001E-2</v>
      </c>
      <c r="CB637" s="1">
        <v>45132</v>
      </c>
      <c r="CC637">
        <v>4.0460000000000003</v>
      </c>
      <c r="CD637">
        <f t="shared" si="329"/>
        <v>4.0460000000000003E-2</v>
      </c>
      <c r="CG637" s="1"/>
      <c r="CJ637" s="1"/>
      <c r="CL637" s="1"/>
      <c r="CV637" s="1"/>
      <c r="CY637" s="1"/>
    </row>
    <row r="638" spans="1:103" x14ac:dyDescent="0.3">
      <c r="A638" s="21">
        <f t="shared" si="330"/>
        <v>46703</v>
      </c>
      <c r="B638" s="18">
        <f t="shared" si="311"/>
        <v>112.421875</v>
      </c>
      <c r="C638">
        <f t="shared" si="334"/>
        <v>115</v>
      </c>
      <c r="D638">
        <f t="shared" ca="1" si="316"/>
        <v>-1.9305555555555556</v>
      </c>
      <c r="E638">
        <f ca="1">IF(currency="USD",'Future et co'!F638,IF(currency="EUR",'Future et co'!G638,FALSE))</f>
        <v>3.6070000000000005E-2</v>
      </c>
      <c r="F638">
        <f t="shared" ca="1" si="317"/>
        <v>3.6070000000000005E-2</v>
      </c>
      <c r="G638">
        <f t="shared" ca="1" si="318"/>
        <v>2.0569999999999998E-2</v>
      </c>
      <c r="I638" s="21">
        <f t="shared" si="331"/>
        <v>45828</v>
      </c>
      <c r="J638" s="18">
        <f t="shared" si="312"/>
        <v>110.8125</v>
      </c>
      <c r="K638">
        <f t="shared" si="338"/>
        <v>125</v>
      </c>
      <c r="L638">
        <f t="shared" ca="1" si="319"/>
        <v>0.5</v>
      </c>
      <c r="M638">
        <f t="shared" ca="1" si="313"/>
        <v>4.2800000000000005E-2</v>
      </c>
      <c r="O638" s="21">
        <f t="shared" si="332"/>
        <v>45828</v>
      </c>
      <c r="P638" s="18">
        <f t="shared" si="314"/>
        <v>110.8125</v>
      </c>
      <c r="Q638">
        <f t="shared" si="320"/>
        <v>125</v>
      </c>
      <c r="R638">
        <f t="shared" ca="1" si="321"/>
        <v>0.5</v>
      </c>
      <c r="S638">
        <f t="shared" ca="1" si="315"/>
        <v>4.2800000000000005E-2</v>
      </c>
      <c r="U638" s="1"/>
      <c r="W638" t="str">
        <f t="shared" si="335"/>
        <v/>
      </c>
      <c r="Y638" s="1"/>
      <c r="AA638">
        <f t="shared" si="336"/>
        <v>0</v>
      </c>
      <c r="AC638" s="1"/>
      <c r="AE638">
        <f t="shared" si="337"/>
        <v>0</v>
      </c>
      <c r="AH638" s="21"/>
      <c r="AI638" s="18"/>
      <c r="AJ638" s="18"/>
      <c r="AL638" s="21"/>
      <c r="AM638" s="18"/>
      <c r="AN638" s="18"/>
      <c r="AP638" s="21"/>
      <c r="AQ638" s="18"/>
      <c r="AR638" s="18"/>
      <c r="AU638" s="1">
        <v>45131</v>
      </c>
      <c r="AV638">
        <v>5.3620000000000001</v>
      </c>
      <c r="AW638">
        <f t="shared" si="322"/>
        <v>5.3620000000000001E-2</v>
      </c>
      <c r="AY638" s="1">
        <v>45131</v>
      </c>
      <c r="AZ638">
        <v>5.423</v>
      </c>
      <c r="BA638">
        <f t="shared" si="323"/>
        <v>5.423E-2</v>
      </c>
      <c r="BC638" s="1">
        <v>45131</v>
      </c>
      <c r="BD638">
        <v>5.6109999999999998</v>
      </c>
      <c r="BE638">
        <f t="shared" si="324"/>
        <v>5.611E-2</v>
      </c>
      <c r="BG638" s="1">
        <v>45131</v>
      </c>
      <c r="BH638">
        <v>5.0724999999999998</v>
      </c>
      <c r="BI638">
        <f t="shared" si="325"/>
        <v>5.0724999999999999E-2</v>
      </c>
      <c r="BK638" s="1">
        <v>37539</v>
      </c>
      <c r="BL638">
        <v>2.3659893293005898</v>
      </c>
      <c r="BM638">
        <f t="shared" si="333"/>
        <v>2.3659893293005899E-2</v>
      </c>
      <c r="BP638" s="1">
        <v>45110</v>
      </c>
      <c r="BQ638">
        <v>186.1146</v>
      </c>
      <c r="BR638">
        <f t="shared" si="326"/>
        <v>1.861146</v>
      </c>
      <c r="BT638" s="1">
        <v>45112</v>
      </c>
      <c r="BU638">
        <v>3.589</v>
      </c>
      <c r="BV638">
        <f t="shared" si="327"/>
        <v>3.5889999999999998E-2</v>
      </c>
      <c r="BX638" s="1">
        <v>45112</v>
      </c>
      <c r="BY638">
        <v>3.895</v>
      </c>
      <c r="BZ638">
        <f t="shared" si="328"/>
        <v>3.8949999999999999E-2</v>
      </c>
      <c r="CB638" s="1">
        <v>45131</v>
      </c>
      <c r="CC638">
        <v>4.0549999999999997</v>
      </c>
      <c r="CD638">
        <f t="shared" si="329"/>
        <v>4.0549999999999996E-2</v>
      </c>
      <c r="CG638" s="1"/>
      <c r="CJ638" s="1"/>
      <c r="CL638" s="1"/>
      <c r="CV638" s="1"/>
      <c r="CY638" s="1"/>
    </row>
    <row r="639" spans="1:103" x14ac:dyDescent="0.3">
      <c r="A639" s="21">
        <f t="shared" si="330"/>
        <v>46706</v>
      </c>
      <c r="B639" s="18">
        <f t="shared" si="311"/>
        <v>112.421875</v>
      </c>
      <c r="C639">
        <f t="shared" si="334"/>
        <v>115</v>
      </c>
      <c r="D639">
        <f t="shared" ca="1" si="316"/>
        <v>-1.9388888888888889</v>
      </c>
      <c r="E639">
        <f ca="1">IF(currency="USD",'Future et co'!F639,IF(currency="EUR",'Future et co'!G639,FALSE))</f>
        <v>3.6070000000000005E-2</v>
      </c>
      <c r="F639">
        <f t="shared" ca="1" si="317"/>
        <v>3.6070000000000005E-2</v>
      </c>
      <c r="G639">
        <f t="shared" ca="1" si="318"/>
        <v>2.0569999999999998E-2</v>
      </c>
      <c r="I639" s="21">
        <f t="shared" si="331"/>
        <v>45831</v>
      </c>
      <c r="J639" s="18">
        <f t="shared" si="312"/>
        <v>111.296875</v>
      </c>
      <c r="K639">
        <f t="shared" si="338"/>
        <v>125</v>
      </c>
      <c r="L639">
        <f t="shared" ca="1" si="319"/>
        <v>0.49166666666666664</v>
      </c>
      <c r="M639">
        <f t="shared" ca="1" si="313"/>
        <v>4.1539E-2</v>
      </c>
      <c r="O639" s="21">
        <f t="shared" si="332"/>
        <v>45831</v>
      </c>
      <c r="P639" s="18">
        <f t="shared" si="314"/>
        <v>111.296875</v>
      </c>
      <c r="Q639">
        <f t="shared" si="320"/>
        <v>125</v>
      </c>
      <c r="R639">
        <f t="shared" ca="1" si="321"/>
        <v>0.49166666666666664</v>
      </c>
      <c r="S639">
        <f t="shared" ca="1" si="315"/>
        <v>4.1539E-2</v>
      </c>
      <c r="U639" s="1"/>
      <c r="W639" t="str">
        <f t="shared" si="335"/>
        <v/>
      </c>
      <c r="Y639" s="1"/>
      <c r="AA639">
        <f t="shared" si="336"/>
        <v>0</v>
      </c>
      <c r="AC639" s="1"/>
      <c r="AE639">
        <f t="shared" si="337"/>
        <v>0</v>
      </c>
      <c r="AH639" s="21"/>
      <c r="AI639" s="18"/>
      <c r="AJ639" s="18"/>
      <c r="AL639" s="21"/>
      <c r="AM639" s="18"/>
      <c r="AN639" s="18"/>
      <c r="AP639" s="21"/>
      <c r="AQ639" s="18"/>
      <c r="AR639" s="18"/>
      <c r="AU639" s="1">
        <v>45128</v>
      </c>
      <c r="AV639">
        <v>5.3380000000000001</v>
      </c>
      <c r="AW639">
        <f t="shared" si="322"/>
        <v>5.3380000000000004E-2</v>
      </c>
      <c r="AY639" s="1">
        <v>45128</v>
      </c>
      <c r="AZ639">
        <v>5.4189999999999996</v>
      </c>
      <c r="BA639">
        <f t="shared" si="323"/>
        <v>5.4189999999999995E-2</v>
      </c>
      <c r="BC639" s="1">
        <v>45128</v>
      </c>
      <c r="BD639">
        <v>5.5730000000000004</v>
      </c>
      <c r="BE639">
        <f t="shared" si="324"/>
        <v>5.5730000000000002E-2</v>
      </c>
      <c r="BG639" s="1">
        <v>45128</v>
      </c>
      <c r="BH639">
        <v>5.0039999999999996</v>
      </c>
      <c r="BI639">
        <f t="shared" si="325"/>
        <v>5.0039999999999994E-2</v>
      </c>
      <c r="BK639" s="1">
        <v>37540</v>
      </c>
      <c r="BL639">
        <v>2.2747301785210201</v>
      </c>
      <c r="BM639">
        <f t="shared" si="333"/>
        <v>2.27473017852102E-2</v>
      </c>
      <c r="BP639" s="1">
        <v>45107</v>
      </c>
      <c r="BQ639">
        <v>186.6309</v>
      </c>
      <c r="BR639">
        <f t="shared" si="326"/>
        <v>1.866309</v>
      </c>
      <c r="BT639" s="1">
        <v>45111</v>
      </c>
      <c r="BU639">
        <v>3.613</v>
      </c>
      <c r="BV639">
        <f t="shared" si="327"/>
        <v>3.6130000000000002E-2</v>
      </c>
      <c r="BX639" s="1">
        <v>45111</v>
      </c>
      <c r="BY639">
        <v>3.8879999999999999</v>
      </c>
      <c r="BZ639">
        <f t="shared" si="328"/>
        <v>3.8879999999999998E-2</v>
      </c>
      <c r="CB639" s="1">
        <v>45128</v>
      </c>
      <c r="CC639">
        <v>4.08</v>
      </c>
      <c r="CD639">
        <f t="shared" si="329"/>
        <v>4.0800000000000003E-2</v>
      </c>
      <c r="CG639" s="1"/>
      <c r="CJ639" s="1"/>
      <c r="CL639" s="1"/>
      <c r="CV639" s="1"/>
      <c r="CY639" s="1"/>
    </row>
    <row r="640" spans="1:103" x14ac:dyDescent="0.3">
      <c r="A640" s="21">
        <f t="shared" si="330"/>
        <v>46707</v>
      </c>
      <c r="B640" s="18">
        <f t="shared" si="311"/>
        <v>112.421875</v>
      </c>
      <c r="C640">
        <f t="shared" si="334"/>
        <v>115</v>
      </c>
      <c r="D640">
        <f t="shared" ca="1" si="316"/>
        <v>-1.9416666666666667</v>
      </c>
      <c r="E640">
        <f ca="1">IF(currency="USD",'Future et co'!F640,IF(currency="EUR",'Future et co'!G640,FALSE))</f>
        <v>3.6070000000000005E-2</v>
      </c>
      <c r="F640">
        <f t="shared" ca="1" si="317"/>
        <v>3.6070000000000005E-2</v>
      </c>
      <c r="G640">
        <f t="shared" ca="1" si="318"/>
        <v>2.0569999999999998E-2</v>
      </c>
      <c r="I640" s="21">
        <f t="shared" si="331"/>
        <v>45832</v>
      </c>
      <c r="J640" s="18">
        <f t="shared" si="312"/>
        <v>111.5</v>
      </c>
      <c r="K640">
        <f t="shared" si="338"/>
        <v>125</v>
      </c>
      <c r="L640">
        <f t="shared" ca="1" si="319"/>
        <v>0.48888888888888887</v>
      </c>
      <c r="M640">
        <f t="shared" ca="1" si="313"/>
        <v>4.1447000000000005E-2</v>
      </c>
      <c r="O640" s="21">
        <f t="shared" si="332"/>
        <v>45832</v>
      </c>
      <c r="P640" s="18">
        <f t="shared" si="314"/>
        <v>111.5</v>
      </c>
      <c r="Q640">
        <f t="shared" si="320"/>
        <v>125</v>
      </c>
      <c r="R640">
        <f t="shared" ca="1" si="321"/>
        <v>0.48888888888888887</v>
      </c>
      <c r="S640">
        <f t="shared" ca="1" si="315"/>
        <v>4.1447000000000005E-2</v>
      </c>
      <c r="U640" s="1"/>
      <c r="W640" t="str">
        <f t="shared" si="335"/>
        <v/>
      </c>
      <c r="Y640" s="1"/>
      <c r="AA640">
        <f t="shared" si="336"/>
        <v>0</v>
      </c>
      <c r="AC640" s="1"/>
      <c r="AE640">
        <f t="shared" si="337"/>
        <v>0</v>
      </c>
      <c r="AH640" s="21"/>
      <c r="AI640" s="18"/>
      <c r="AJ640" s="18"/>
      <c r="AL640" s="21"/>
      <c r="AM640" s="18"/>
      <c r="AN640" s="18"/>
      <c r="AP640" s="21"/>
      <c r="AQ640" s="18"/>
      <c r="AR640" s="18"/>
      <c r="AU640" s="1">
        <v>45127</v>
      </c>
      <c r="AV640">
        <v>5.3339999999999996</v>
      </c>
      <c r="AW640">
        <f t="shared" si="322"/>
        <v>5.3339999999999999E-2</v>
      </c>
      <c r="AY640" s="1">
        <v>45127</v>
      </c>
      <c r="AZ640">
        <v>5.4047999999999998</v>
      </c>
      <c r="BA640">
        <f t="shared" si="323"/>
        <v>5.4047999999999999E-2</v>
      </c>
      <c r="BC640" s="1">
        <v>45127</v>
      </c>
      <c r="BD640">
        <v>5.5739999999999998</v>
      </c>
      <c r="BE640">
        <f t="shared" si="324"/>
        <v>5.5739999999999998E-2</v>
      </c>
      <c r="BG640" s="1">
        <v>45127</v>
      </c>
      <c r="BH640">
        <v>5.0026999999999999</v>
      </c>
      <c r="BI640">
        <f t="shared" si="325"/>
        <v>5.0027000000000002E-2</v>
      </c>
      <c r="BK640" s="1">
        <v>37543</v>
      </c>
      <c r="BL640">
        <v>2.2542419596320999</v>
      </c>
      <c r="BM640">
        <f t="shared" si="333"/>
        <v>2.2542419596321001E-2</v>
      </c>
      <c r="BP640" s="1">
        <v>45106</v>
      </c>
      <c r="BQ640">
        <v>186.4914</v>
      </c>
      <c r="BR640">
        <f t="shared" si="326"/>
        <v>1.864914</v>
      </c>
      <c r="BT640" s="1">
        <v>45110</v>
      </c>
      <c r="BU640">
        <v>3.597</v>
      </c>
      <c r="BV640">
        <f t="shared" si="327"/>
        <v>3.5970000000000002E-2</v>
      </c>
      <c r="BX640" s="1">
        <v>45110</v>
      </c>
      <c r="BY640">
        <v>3.9129999999999998</v>
      </c>
      <c r="BZ640">
        <f t="shared" si="328"/>
        <v>3.9129999999999998E-2</v>
      </c>
      <c r="CB640" s="1">
        <v>45127</v>
      </c>
      <c r="CC640">
        <v>4.08</v>
      </c>
      <c r="CD640">
        <f t="shared" si="329"/>
        <v>4.0800000000000003E-2</v>
      </c>
      <c r="CG640" s="1"/>
      <c r="CJ640" s="1"/>
      <c r="CL640" s="1"/>
      <c r="CV640" s="1"/>
      <c r="CY640" s="1"/>
    </row>
    <row r="641" spans="1:103" x14ac:dyDescent="0.3">
      <c r="A641" s="21">
        <f t="shared" si="330"/>
        <v>46708</v>
      </c>
      <c r="B641" s="18">
        <f t="shared" si="311"/>
        <v>112.421875</v>
      </c>
      <c r="C641">
        <f t="shared" si="334"/>
        <v>115</v>
      </c>
      <c r="D641">
        <f t="shared" ca="1" si="316"/>
        <v>-1.9444444444444444</v>
      </c>
      <c r="E641">
        <f ca="1">IF(currency="USD",'Future et co'!F641,IF(currency="EUR",'Future et co'!G641,FALSE))</f>
        <v>3.6070000000000005E-2</v>
      </c>
      <c r="F641">
        <f t="shared" ca="1" si="317"/>
        <v>3.6070000000000005E-2</v>
      </c>
      <c r="G641">
        <f t="shared" ca="1" si="318"/>
        <v>2.0569999999999998E-2</v>
      </c>
      <c r="I641" s="21">
        <f t="shared" si="331"/>
        <v>45833</v>
      </c>
      <c r="J641" s="18">
        <f t="shared" si="312"/>
        <v>111.53125</v>
      </c>
      <c r="K641">
        <f t="shared" si="338"/>
        <v>125</v>
      </c>
      <c r="L641">
        <f t="shared" ca="1" si="319"/>
        <v>0.4861111111111111</v>
      </c>
      <c r="M641">
        <f t="shared" ca="1" si="313"/>
        <v>4.1174000000000002E-2</v>
      </c>
      <c r="O641" s="21">
        <f t="shared" si="332"/>
        <v>45833</v>
      </c>
      <c r="P641" s="18">
        <f t="shared" si="314"/>
        <v>111.53125</v>
      </c>
      <c r="Q641">
        <f t="shared" si="320"/>
        <v>125</v>
      </c>
      <c r="R641">
        <f t="shared" ca="1" si="321"/>
        <v>0.4861111111111111</v>
      </c>
      <c r="S641">
        <f t="shared" ca="1" si="315"/>
        <v>4.1174000000000002E-2</v>
      </c>
      <c r="U641" s="1"/>
      <c r="W641" t="str">
        <f t="shared" si="335"/>
        <v/>
      </c>
      <c r="Y641" s="1"/>
      <c r="AA641">
        <f t="shared" si="336"/>
        <v>0</v>
      </c>
      <c r="AC641" s="1"/>
      <c r="AE641">
        <f t="shared" si="337"/>
        <v>0</v>
      </c>
      <c r="AH641" s="21"/>
      <c r="AI641" s="18"/>
      <c r="AJ641" s="18"/>
      <c r="AL641" s="21"/>
      <c r="AM641" s="18"/>
      <c r="AN641" s="18"/>
      <c r="AP641" s="21"/>
      <c r="AQ641" s="18"/>
      <c r="AR641" s="18"/>
      <c r="AU641" s="1">
        <v>45126</v>
      </c>
      <c r="AV641">
        <v>5.3339999999999996</v>
      </c>
      <c r="AW641">
        <f t="shared" si="322"/>
        <v>5.3339999999999999E-2</v>
      </c>
      <c r="AY641" s="1">
        <v>45126</v>
      </c>
      <c r="AZ641">
        <v>5.3936000000000002</v>
      </c>
      <c r="BA641">
        <f t="shared" si="323"/>
        <v>5.3936000000000005E-2</v>
      </c>
      <c r="BC641" s="1">
        <v>45126</v>
      </c>
      <c r="BD641">
        <v>5.5419999999999998</v>
      </c>
      <c r="BE641">
        <f t="shared" si="324"/>
        <v>5.5419999999999997E-2</v>
      </c>
      <c r="BG641" s="1">
        <v>45126</v>
      </c>
      <c r="BH641">
        <v>4.9379999999999997</v>
      </c>
      <c r="BI641">
        <f t="shared" si="325"/>
        <v>4.938E-2</v>
      </c>
      <c r="BK641" s="1">
        <v>37544</v>
      </c>
      <c r="BL641">
        <v>2.16263418836723</v>
      </c>
      <c r="BM641">
        <f t="shared" si="333"/>
        <v>2.1626341883672299E-2</v>
      </c>
      <c r="BP641" s="1">
        <v>45105</v>
      </c>
      <c r="BQ641">
        <v>187.8031</v>
      </c>
      <c r="BR641">
        <f t="shared" si="326"/>
        <v>1.878031</v>
      </c>
      <c r="BT641" s="1">
        <v>45107</v>
      </c>
      <c r="BU641">
        <v>3.577</v>
      </c>
      <c r="BV641">
        <f t="shared" si="327"/>
        <v>3.5769999999999996E-2</v>
      </c>
      <c r="BX641" s="1">
        <v>45107</v>
      </c>
      <c r="BY641">
        <v>3.9</v>
      </c>
      <c r="BZ641">
        <f t="shared" si="328"/>
        <v>3.9E-2</v>
      </c>
      <c r="CB641" s="1">
        <v>45126</v>
      </c>
      <c r="CC641">
        <v>4.0599999999999996</v>
      </c>
      <c r="CD641">
        <f t="shared" si="329"/>
        <v>4.0599999999999997E-2</v>
      </c>
      <c r="CG641" s="1"/>
      <c r="CJ641" s="1"/>
      <c r="CL641" s="1"/>
      <c r="CV641" s="1"/>
      <c r="CY641" s="1"/>
    </row>
    <row r="642" spans="1:103" x14ac:dyDescent="0.3">
      <c r="A642" s="21">
        <f t="shared" si="330"/>
        <v>46709</v>
      </c>
      <c r="B642" s="18">
        <f t="shared" si="311"/>
        <v>112.421875</v>
      </c>
      <c r="C642">
        <f t="shared" si="334"/>
        <v>115</v>
      </c>
      <c r="D642">
        <f t="shared" ca="1" si="316"/>
        <v>-1.9472222222222222</v>
      </c>
      <c r="E642">
        <f ca="1">IF(currency="USD",'Future et co'!F642,IF(currency="EUR",'Future et co'!G642,FALSE))</f>
        <v>3.6070000000000005E-2</v>
      </c>
      <c r="F642">
        <f t="shared" ca="1" si="317"/>
        <v>3.6070000000000005E-2</v>
      </c>
      <c r="G642">
        <f t="shared" ca="1" si="318"/>
        <v>2.0569999999999998E-2</v>
      </c>
      <c r="I642" s="21">
        <f t="shared" si="331"/>
        <v>45834</v>
      </c>
      <c r="J642" s="18">
        <f t="shared" si="312"/>
        <v>111.875</v>
      </c>
      <c r="K642">
        <f t="shared" si="338"/>
        <v>125</v>
      </c>
      <c r="L642">
        <f t="shared" ca="1" si="319"/>
        <v>0.48333333333333334</v>
      </c>
      <c r="M642">
        <f t="shared" ca="1" si="313"/>
        <v>4.1043999999999997E-2</v>
      </c>
      <c r="O642" s="21">
        <f t="shared" si="332"/>
        <v>45834</v>
      </c>
      <c r="P642" s="18">
        <f t="shared" si="314"/>
        <v>111.875</v>
      </c>
      <c r="Q642">
        <f t="shared" si="320"/>
        <v>125</v>
      </c>
      <c r="R642">
        <f t="shared" ca="1" si="321"/>
        <v>0.48333333333333334</v>
      </c>
      <c r="S642">
        <f t="shared" ca="1" si="315"/>
        <v>4.1043999999999997E-2</v>
      </c>
      <c r="U642" s="1"/>
      <c r="W642" t="str">
        <f t="shared" si="335"/>
        <v/>
      </c>
      <c r="Y642" s="1"/>
      <c r="AA642">
        <f t="shared" si="336"/>
        <v>0</v>
      </c>
      <c r="AC642" s="1"/>
      <c r="AE642">
        <f t="shared" si="337"/>
        <v>0</v>
      </c>
      <c r="AH642" s="21"/>
      <c r="AI642" s="18"/>
      <c r="AJ642" s="18"/>
      <c r="AL642" s="21"/>
      <c r="AM642" s="18"/>
      <c r="AN642" s="18"/>
      <c r="AP642" s="21"/>
      <c r="AQ642" s="18"/>
      <c r="AR642" s="18"/>
      <c r="AU642" s="1">
        <v>45125</v>
      </c>
      <c r="AV642">
        <v>5.3226000000000004</v>
      </c>
      <c r="AW642">
        <f t="shared" si="322"/>
        <v>5.3226000000000002E-2</v>
      </c>
      <c r="AY642" s="1">
        <v>45125</v>
      </c>
      <c r="AZ642">
        <v>5.3902999999999999</v>
      </c>
      <c r="BA642">
        <f t="shared" si="323"/>
        <v>5.3903E-2</v>
      </c>
      <c r="BC642" s="1">
        <v>45125</v>
      </c>
      <c r="BD642">
        <v>5.5369999999999999</v>
      </c>
      <c r="BE642">
        <f t="shared" si="324"/>
        <v>5.5370000000000003E-2</v>
      </c>
      <c r="BG642" s="1">
        <v>45125</v>
      </c>
      <c r="BH642">
        <v>4.9169999999999998</v>
      </c>
      <c r="BI642">
        <f t="shared" si="325"/>
        <v>4.9169999999999998E-2</v>
      </c>
      <c r="BK642" s="1">
        <v>37545</v>
      </c>
      <c r="BL642">
        <v>2.1952198921872599</v>
      </c>
      <c r="BM642">
        <f t="shared" si="333"/>
        <v>2.1952198921872598E-2</v>
      </c>
      <c r="BP642" s="1">
        <v>45104</v>
      </c>
      <c r="BQ642">
        <v>187.21700000000001</v>
      </c>
      <c r="BR642">
        <f t="shared" si="326"/>
        <v>1.8721700000000001</v>
      </c>
      <c r="BT642" s="1">
        <v>45106</v>
      </c>
      <c r="BU642">
        <v>3.5870000000000002</v>
      </c>
      <c r="BV642">
        <f t="shared" si="327"/>
        <v>3.5869999999999999E-2</v>
      </c>
      <c r="BX642" s="1">
        <v>45106</v>
      </c>
      <c r="BY642">
        <v>3.8919999999999999</v>
      </c>
      <c r="BZ642">
        <f t="shared" si="328"/>
        <v>3.8919999999999996E-2</v>
      </c>
      <c r="CB642" s="1">
        <v>45125</v>
      </c>
      <c r="CC642">
        <v>4.0599999999999996</v>
      </c>
      <c r="CD642">
        <f t="shared" si="329"/>
        <v>4.0599999999999997E-2</v>
      </c>
      <c r="CG642" s="1"/>
      <c r="CJ642" s="1"/>
      <c r="CL642" s="1"/>
      <c r="CV642" s="1"/>
      <c r="CY642" s="1"/>
    </row>
    <row r="643" spans="1:103" x14ac:dyDescent="0.3">
      <c r="A643" s="21">
        <f t="shared" si="330"/>
        <v>46710</v>
      </c>
      <c r="B643" s="18">
        <f t="shared" si="311"/>
        <v>112.421875</v>
      </c>
      <c r="C643">
        <f t="shared" si="334"/>
        <v>115</v>
      </c>
      <c r="D643">
        <f t="shared" ca="1" si="316"/>
        <v>-1.95</v>
      </c>
      <c r="E643">
        <f ca="1">IF(currency="USD",'Future et co'!F643,IF(currency="EUR",'Future et co'!G643,FALSE))</f>
        <v>3.6070000000000005E-2</v>
      </c>
      <c r="F643">
        <f t="shared" ca="1" si="317"/>
        <v>3.6070000000000005E-2</v>
      </c>
      <c r="G643">
        <f t="shared" ca="1" si="318"/>
        <v>2.0569999999999998E-2</v>
      </c>
      <c r="I643" s="21">
        <f t="shared" si="331"/>
        <v>45835</v>
      </c>
      <c r="J643" s="18">
        <f t="shared" si="312"/>
        <v>111.671875</v>
      </c>
      <c r="K643">
        <f t="shared" si="338"/>
        <v>125</v>
      </c>
      <c r="L643">
        <f t="shared" ca="1" si="319"/>
        <v>0.48055555555555557</v>
      </c>
      <c r="M643">
        <f t="shared" ca="1" si="313"/>
        <v>4.104E-2</v>
      </c>
      <c r="O643" s="21">
        <f t="shared" si="332"/>
        <v>45835</v>
      </c>
      <c r="P643" s="18">
        <f t="shared" si="314"/>
        <v>111.671875</v>
      </c>
      <c r="Q643">
        <f t="shared" si="320"/>
        <v>125</v>
      </c>
      <c r="R643">
        <f t="shared" ca="1" si="321"/>
        <v>0.48055555555555557</v>
      </c>
      <c r="S643">
        <f t="shared" ca="1" si="315"/>
        <v>4.104E-2</v>
      </c>
      <c r="U643" s="1"/>
      <c r="W643" t="str">
        <f t="shared" si="335"/>
        <v/>
      </c>
      <c r="Y643" s="1"/>
      <c r="AA643">
        <f t="shared" si="336"/>
        <v>0</v>
      </c>
      <c r="AC643" s="1"/>
      <c r="AE643">
        <f t="shared" si="337"/>
        <v>0</v>
      </c>
      <c r="AH643" s="21"/>
      <c r="AI643" s="18"/>
      <c r="AJ643" s="18"/>
      <c r="AL643" s="21"/>
      <c r="AM643" s="18"/>
      <c r="AN643" s="18"/>
      <c r="AP643" s="21"/>
      <c r="AQ643" s="18"/>
      <c r="AR643" s="18"/>
      <c r="AU643" s="1">
        <v>45124</v>
      </c>
      <c r="AV643">
        <v>5.327</v>
      </c>
      <c r="AW643">
        <f t="shared" si="322"/>
        <v>5.3269999999999998E-2</v>
      </c>
      <c r="AY643" s="1">
        <v>45124</v>
      </c>
      <c r="AZ643">
        <v>5.3810000000000002</v>
      </c>
      <c r="BA643">
        <f t="shared" si="323"/>
        <v>5.3810000000000004E-2</v>
      </c>
      <c r="BC643" s="1">
        <v>45124</v>
      </c>
      <c r="BD643">
        <v>5.52</v>
      </c>
      <c r="BE643">
        <f t="shared" si="324"/>
        <v>5.5199999999999999E-2</v>
      </c>
      <c r="BG643" s="1">
        <v>45124</v>
      </c>
      <c r="BH643">
        <v>4.8979999999999997</v>
      </c>
      <c r="BI643">
        <f t="shared" si="325"/>
        <v>4.8979999999999996E-2</v>
      </c>
      <c r="BK643" s="1">
        <v>37546</v>
      </c>
      <c r="BL643">
        <v>2.1644834386619101</v>
      </c>
      <c r="BM643">
        <f t="shared" si="333"/>
        <v>2.16448343866191E-2</v>
      </c>
      <c r="BP643" s="1">
        <v>45103</v>
      </c>
      <c r="BQ643">
        <v>188.05430000000001</v>
      </c>
      <c r="BR643">
        <f t="shared" si="326"/>
        <v>1.8805430000000001</v>
      </c>
      <c r="BT643" s="1">
        <v>45105</v>
      </c>
      <c r="BU643">
        <v>3.5979999999999999</v>
      </c>
      <c r="BV643">
        <f t="shared" si="327"/>
        <v>3.5979999999999998E-2</v>
      </c>
      <c r="BX643" s="1">
        <v>45105</v>
      </c>
      <c r="BY643">
        <v>3.93</v>
      </c>
      <c r="BZ643">
        <f t="shared" si="328"/>
        <v>3.9300000000000002E-2</v>
      </c>
      <c r="CB643" s="1">
        <v>45124</v>
      </c>
      <c r="CC643">
        <v>4.1040000000000001</v>
      </c>
      <c r="CD643">
        <f t="shared" si="329"/>
        <v>4.104E-2</v>
      </c>
      <c r="CG643" s="1"/>
      <c r="CJ643" s="1"/>
      <c r="CL643" s="1"/>
      <c r="CV643" s="1"/>
      <c r="CY643" s="1"/>
    </row>
    <row r="644" spans="1:103" x14ac:dyDescent="0.3">
      <c r="A644" s="21">
        <f t="shared" si="330"/>
        <v>46713</v>
      </c>
      <c r="B644" s="18">
        <f t="shared" si="311"/>
        <v>112.421875</v>
      </c>
      <c r="C644">
        <f t="shared" si="334"/>
        <v>115</v>
      </c>
      <c r="D644">
        <f t="shared" ca="1" si="316"/>
        <v>-1.9583333333333333</v>
      </c>
      <c r="E644">
        <f ca="1">IF(currency="USD",'Future et co'!F644,IF(currency="EUR",'Future et co'!G644,FALSE))</f>
        <v>3.6070000000000005E-2</v>
      </c>
      <c r="F644">
        <f t="shared" ca="1" si="317"/>
        <v>3.6070000000000005E-2</v>
      </c>
      <c r="G644">
        <f t="shared" ca="1" si="318"/>
        <v>2.0569999999999998E-2</v>
      </c>
      <c r="I644" s="21">
        <f t="shared" si="331"/>
        <v>45838</v>
      </c>
      <c r="J644" s="18">
        <f t="shared" si="312"/>
        <v>111.984375</v>
      </c>
      <c r="K644">
        <f t="shared" si="338"/>
        <v>125</v>
      </c>
      <c r="L644">
        <f t="shared" ca="1" si="319"/>
        <v>0.47222222222222221</v>
      </c>
      <c r="M644">
        <f t="shared" ca="1" si="313"/>
        <v>4.0941999999999999E-2</v>
      </c>
      <c r="O644" s="21">
        <f t="shared" si="332"/>
        <v>45838</v>
      </c>
      <c r="P644" s="18">
        <f t="shared" si="314"/>
        <v>111.984375</v>
      </c>
      <c r="Q644">
        <f t="shared" si="320"/>
        <v>125</v>
      </c>
      <c r="R644">
        <f t="shared" ca="1" si="321"/>
        <v>0.47222222222222221</v>
      </c>
      <c r="S644">
        <f t="shared" ca="1" si="315"/>
        <v>4.0941999999999999E-2</v>
      </c>
      <c r="U644" s="1"/>
      <c r="W644" t="str">
        <f t="shared" si="335"/>
        <v/>
      </c>
      <c r="Y644" s="1"/>
      <c r="AA644">
        <f t="shared" si="336"/>
        <v>0</v>
      </c>
      <c r="AC644" s="1"/>
      <c r="AE644">
        <f t="shared" si="337"/>
        <v>0</v>
      </c>
      <c r="AH644" s="21"/>
      <c r="AI644" s="18"/>
      <c r="AJ644" s="18"/>
      <c r="AL644" s="21"/>
      <c r="AM644" s="18"/>
      <c r="AN644" s="18"/>
      <c r="AP644" s="21"/>
      <c r="AQ644" s="18"/>
      <c r="AR644" s="18"/>
      <c r="AU644" s="1">
        <v>45121</v>
      </c>
      <c r="AV644">
        <v>5.3056999999999999</v>
      </c>
      <c r="AW644">
        <f t="shared" si="322"/>
        <v>5.3057E-2</v>
      </c>
      <c r="AY644" s="1">
        <v>45121</v>
      </c>
      <c r="AZ644">
        <v>5.3826000000000001</v>
      </c>
      <c r="BA644">
        <f t="shared" si="323"/>
        <v>5.3825999999999999E-2</v>
      </c>
      <c r="BC644" s="1">
        <v>45121</v>
      </c>
      <c r="BD644">
        <v>5.5380000000000003</v>
      </c>
      <c r="BE644">
        <f t="shared" si="324"/>
        <v>5.5380000000000006E-2</v>
      </c>
      <c r="BG644" s="1">
        <v>45121</v>
      </c>
      <c r="BH644">
        <v>4.9397000000000002</v>
      </c>
      <c r="BI644">
        <f t="shared" si="325"/>
        <v>4.9397000000000003E-2</v>
      </c>
      <c r="BK644" s="1">
        <v>37547</v>
      </c>
      <c r="BL644">
        <v>2.15464247161455</v>
      </c>
      <c r="BM644">
        <f t="shared" si="333"/>
        <v>2.1546424716145499E-2</v>
      </c>
      <c r="BP644" s="1">
        <v>45100</v>
      </c>
      <c r="BQ644">
        <v>187.3845</v>
      </c>
      <c r="BR644">
        <f t="shared" si="326"/>
        <v>1.873845</v>
      </c>
      <c r="BT644" s="1">
        <v>45104</v>
      </c>
      <c r="BU644">
        <v>3.5539999999999998</v>
      </c>
      <c r="BV644">
        <f t="shared" si="327"/>
        <v>3.5539999999999995E-2</v>
      </c>
      <c r="BX644" s="1">
        <v>45104</v>
      </c>
      <c r="BY644">
        <v>3.915</v>
      </c>
      <c r="BZ644">
        <f t="shared" si="328"/>
        <v>3.9149999999999997E-2</v>
      </c>
      <c r="CB644" s="1">
        <v>45121</v>
      </c>
      <c r="CC644">
        <v>4.0990000000000002</v>
      </c>
      <c r="CD644">
        <f t="shared" si="329"/>
        <v>4.0989999999999999E-2</v>
      </c>
      <c r="CG644" s="1"/>
      <c r="CJ644" s="1"/>
      <c r="CL644" s="1"/>
      <c r="CV644" s="1"/>
      <c r="CY644" s="1"/>
    </row>
    <row r="645" spans="1:103" x14ac:dyDescent="0.3">
      <c r="A645" s="21">
        <f t="shared" si="330"/>
        <v>46714</v>
      </c>
      <c r="B645" s="18">
        <f t="shared" si="311"/>
        <v>112.421875</v>
      </c>
      <c r="C645">
        <f t="shared" si="334"/>
        <v>115</v>
      </c>
      <c r="D645">
        <f t="shared" ca="1" si="316"/>
        <v>-1.961111111111111</v>
      </c>
      <c r="E645">
        <f ca="1">IF(currency="USD",'Future et co'!F645,IF(currency="EUR",'Future et co'!G645,FALSE))</f>
        <v>3.6070000000000005E-2</v>
      </c>
      <c r="F645">
        <f t="shared" ca="1" si="317"/>
        <v>3.6070000000000005E-2</v>
      </c>
      <c r="G645">
        <f t="shared" ca="1" si="318"/>
        <v>2.0569999999999998E-2</v>
      </c>
      <c r="I645" s="21">
        <f t="shared" si="331"/>
        <v>45839</v>
      </c>
      <c r="J645" s="18">
        <f t="shared" si="312"/>
        <v>111.71875</v>
      </c>
      <c r="K645">
        <f t="shared" si="338"/>
        <v>125</v>
      </c>
      <c r="L645">
        <f t="shared" ca="1" si="319"/>
        <v>0.46944444444444444</v>
      </c>
      <c r="M645">
        <f t="shared" ca="1" si="313"/>
        <v>4.0877999999999998E-2</v>
      </c>
      <c r="O645" s="21">
        <f t="shared" si="332"/>
        <v>45839</v>
      </c>
      <c r="P645" s="18">
        <f t="shared" si="314"/>
        <v>111.71875</v>
      </c>
      <c r="Q645">
        <f t="shared" si="320"/>
        <v>125</v>
      </c>
      <c r="R645">
        <f t="shared" ca="1" si="321"/>
        <v>0.46944444444444444</v>
      </c>
      <c r="S645">
        <f t="shared" ca="1" si="315"/>
        <v>4.0877999999999998E-2</v>
      </c>
      <c r="U645" s="1"/>
      <c r="W645" t="str">
        <f t="shared" si="335"/>
        <v/>
      </c>
      <c r="Y645" s="1"/>
      <c r="AA645">
        <f t="shared" si="336"/>
        <v>0</v>
      </c>
      <c r="AC645" s="1"/>
      <c r="AE645">
        <f t="shared" si="337"/>
        <v>0</v>
      </c>
      <c r="AH645" s="21"/>
      <c r="AI645" s="18"/>
      <c r="AJ645" s="18"/>
      <c r="AL645" s="21"/>
      <c r="AM645" s="18"/>
      <c r="AN645" s="18"/>
      <c r="AP645" s="21"/>
      <c r="AQ645" s="18"/>
      <c r="AR645" s="18"/>
      <c r="AU645" s="1">
        <v>45120</v>
      </c>
      <c r="AV645">
        <v>5.2949999999999999</v>
      </c>
      <c r="AW645">
        <f t="shared" si="322"/>
        <v>5.2949999999999997E-2</v>
      </c>
      <c r="AY645" s="1">
        <v>45120</v>
      </c>
      <c r="AZ645">
        <v>5.3562000000000003</v>
      </c>
      <c r="BA645">
        <f t="shared" si="323"/>
        <v>5.3562000000000005E-2</v>
      </c>
      <c r="BC645" s="1">
        <v>45120</v>
      </c>
      <c r="BD645">
        <v>5.484</v>
      </c>
      <c r="BE645">
        <f t="shared" si="324"/>
        <v>5.484E-2</v>
      </c>
      <c r="BG645" s="1">
        <v>45120</v>
      </c>
      <c r="BH645">
        <v>4.8150000000000004</v>
      </c>
      <c r="BI645">
        <f t="shared" si="325"/>
        <v>4.8150000000000005E-2</v>
      </c>
      <c r="BK645" s="1">
        <v>37548</v>
      </c>
      <c r="BL645">
        <v>2.15464247161455</v>
      </c>
      <c r="BM645">
        <f t="shared" si="333"/>
        <v>2.1546424716145499E-2</v>
      </c>
      <c r="BP645" s="1">
        <v>45099</v>
      </c>
      <c r="BQ645">
        <v>185.15170000000001</v>
      </c>
      <c r="BR645">
        <f t="shared" si="326"/>
        <v>1.8515170000000001</v>
      </c>
      <c r="BT645" s="1">
        <v>45103</v>
      </c>
      <c r="BU645">
        <v>3.577</v>
      </c>
      <c r="BV645">
        <f t="shared" si="327"/>
        <v>3.5769999999999996E-2</v>
      </c>
      <c r="BX645" s="1">
        <v>45103</v>
      </c>
      <c r="BY645">
        <v>3.9079999999999999</v>
      </c>
      <c r="BZ645">
        <f t="shared" si="328"/>
        <v>3.9079999999999997E-2</v>
      </c>
      <c r="CB645" s="1">
        <v>45120</v>
      </c>
      <c r="CC645">
        <v>4.0679999999999996</v>
      </c>
      <c r="CD645">
        <f t="shared" si="329"/>
        <v>4.0679999999999994E-2</v>
      </c>
      <c r="CG645" s="1"/>
      <c r="CJ645" s="1"/>
      <c r="CL645" s="1"/>
      <c r="CV645" s="1"/>
      <c r="CY645" s="1"/>
    </row>
    <row r="646" spans="1:103" x14ac:dyDescent="0.3">
      <c r="A646" s="21">
        <f t="shared" si="330"/>
        <v>46715</v>
      </c>
      <c r="B646" s="18">
        <f t="shared" si="311"/>
        <v>112.421875</v>
      </c>
      <c r="C646">
        <f t="shared" si="334"/>
        <v>115</v>
      </c>
      <c r="D646">
        <f t="shared" ca="1" si="316"/>
        <v>-1.9638888888888888</v>
      </c>
      <c r="E646">
        <f ca="1">IF(currency="USD",'Future et co'!F646,IF(currency="EUR",'Future et co'!G646,FALSE))</f>
        <v>3.6070000000000005E-2</v>
      </c>
      <c r="F646">
        <f t="shared" ca="1" si="317"/>
        <v>3.6070000000000005E-2</v>
      </c>
      <c r="G646">
        <f t="shared" ca="1" si="318"/>
        <v>2.0569999999999998E-2</v>
      </c>
      <c r="I646" s="21">
        <f t="shared" si="331"/>
        <v>45840</v>
      </c>
      <c r="J646" s="18">
        <f t="shared" si="312"/>
        <v>111.484375</v>
      </c>
      <c r="K646">
        <f t="shared" si="338"/>
        <v>125</v>
      </c>
      <c r="L646">
        <f t="shared" ca="1" si="319"/>
        <v>0.46666666666666667</v>
      </c>
      <c r="M646">
        <f t="shared" ca="1" si="313"/>
        <v>4.0805000000000001E-2</v>
      </c>
      <c r="O646" s="21">
        <f t="shared" si="332"/>
        <v>45840</v>
      </c>
      <c r="P646" s="18">
        <f t="shared" si="314"/>
        <v>111.484375</v>
      </c>
      <c r="Q646">
        <f t="shared" si="320"/>
        <v>125</v>
      </c>
      <c r="R646">
        <f t="shared" ca="1" si="321"/>
        <v>0.46666666666666667</v>
      </c>
      <c r="S646">
        <f t="shared" ca="1" si="315"/>
        <v>4.0805000000000001E-2</v>
      </c>
      <c r="U646" s="1"/>
      <c r="W646" t="str">
        <f t="shared" si="335"/>
        <v/>
      </c>
      <c r="Y646" s="1"/>
      <c r="AA646">
        <f t="shared" si="336"/>
        <v>0</v>
      </c>
      <c r="AC646" s="1"/>
      <c r="AE646">
        <f t="shared" si="337"/>
        <v>0</v>
      </c>
      <c r="AH646" s="21"/>
      <c r="AI646" s="18"/>
      <c r="AJ646" s="18"/>
      <c r="AL646" s="21"/>
      <c r="AM646" s="18"/>
      <c r="AN646" s="18"/>
      <c r="AP646" s="21"/>
      <c r="AQ646" s="18"/>
      <c r="AR646" s="18"/>
      <c r="AU646" s="1">
        <v>45119</v>
      </c>
      <c r="AV646">
        <v>5.2948000000000004</v>
      </c>
      <c r="AW646">
        <f t="shared" si="322"/>
        <v>5.2948000000000002E-2</v>
      </c>
      <c r="AY646" s="1">
        <v>45119</v>
      </c>
      <c r="AZ646">
        <v>5.3662999999999998</v>
      </c>
      <c r="BA646">
        <f t="shared" si="323"/>
        <v>5.3662999999999995E-2</v>
      </c>
      <c r="BC646" s="1">
        <v>45119</v>
      </c>
      <c r="BD646">
        <v>5.5410000000000004</v>
      </c>
      <c r="BE646">
        <f t="shared" si="324"/>
        <v>5.5410000000000001E-2</v>
      </c>
      <c r="BG646" s="1">
        <v>45119</v>
      </c>
      <c r="BH646">
        <v>4.9413999999999998</v>
      </c>
      <c r="BI646">
        <f t="shared" si="325"/>
        <v>4.9414E-2</v>
      </c>
      <c r="BK646" s="1">
        <v>37549</v>
      </c>
      <c r="BL646">
        <v>2.15464247161455</v>
      </c>
      <c r="BM646">
        <f t="shared" si="333"/>
        <v>2.1546424716145499E-2</v>
      </c>
      <c r="BP646" s="1">
        <v>45098</v>
      </c>
      <c r="BQ646">
        <v>186.18440000000001</v>
      </c>
      <c r="BR646">
        <f t="shared" si="326"/>
        <v>1.8618440000000001</v>
      </c>
      <c r="BT646" s="1">
        <v>45100</v>
      </c>
      <c r="BU646">
        <v>3.61</v>
      </c>
      <c r="BV646">
        <f t="shared" si="327"/>
        <v>3.61E-2</v>
      </c>
      <c r="BX646" s="1">
        <v>45100</v>
      </c>
      <c r="BY646">
        <v>3.9329999999999998</v>
      </c>
      <c r="BZ646">
        <f t="shared" si="328"/>
        <v>3.9329999999999997E-2</v>
      </c>
      <c r="CB646" s="1">
        <v>45119</v>
      </c>
      <c r="CC646">
        <v>4.1150000000000002</v>
      </c>
      <c r="CD646">
        <f t="shared" si="329"/>
        <v>4.1149999999999999E-2</v>
      </c>
      <c r="CG646" s="1"/>
      <c r="CJ646" s="1"/>
      <c r="CL646" s="1"/>
      <c r="CV646" s="1"/>
      <c r="CY646" s="1"/>
    </row>
    <row r="647" spans="1:103" x14ac:dyDescent="0.3">
      <c r="A647" s="21">
        <f t="shared" si="330"/>
        <v>46716</v>
      </c>
      <c r="B647" s="18">
        <f t="shared" si="311"/>
        <v>112.421875</v>
      </c>
      <c r="C647">
        <f t="shared" si="334"/>
        <v>115</v>
      </c>
      <c r="D647">
        <f t="shared" ca="1" si="316"/>
        <v>-1.9666666666666666</v>
      </c>
      <c r="E647">
        <f ca="1">IF(currency="USD",'Future et co'!F647,IF(currency="EUR",'Future et co'!G647,FALSE))</f>
        <v>3.6070000000000005E-2</v>
      </c>
      <c r="F647">
        <f t="shared" ca="1" si="317"/>
        <v>3.6070000000000005E-2</v>
      </c>
      <c r="G647">
        <f t="shared" ca="1" si="318"/>
        <v>2.0569999999999998E-2</v>
      </c>
      <c r="I647" s="21">
        <f t="shared" si="331"/>
        <v>45841</v>
      </c>
      <c r="J647" s="18">
        <f t="shared" si="312"/>
        <v>111.078125</v>
      </c>
      <c r="K647">
        <f t="shared" si="338"/>
        <v>125</v>
      </c>
      <c r="L647">
        <f t="shared" ca="1" si="319"/>
        <v>0.46388888888888891</v>
      </c>
      <c r="M647">
        <f t="shared" ca="1" si="313"/>
        <v>4.1658999999999995E-2</v>
      </c>
      <c r="O647" s="21">
        <f t="shared" si="332"/>
        <v>45841</v>
      </c>
      <c r="P647" s="18">
        <f t="shared" si="314"/>
        <v>111.078125</v>
      </c>
      <c r="Q647">
        <f t="shared" si="320"/>
        <v>125</v>
      </c>
      <c r="R647">
        <f t="shared" ca="1" si="321"/>
        <v>0.46388888888888891</v>
      </c>
      <c r="S647">
        <f t="shared" ca="1" si="315"/>
        <v>4.1658999999999995E-2</v>
      </c>
      <c r="U647" s="1"/>
      <c r="W647" t="str">
        <f t="shared" si="335"/>
        <v/>
      </c>
      <c r="Y647" s="1"/>
      <c r="AA647">
        <f t="shared" si="336"/>
        <v>0</v>
      </c>
      <c r="AC647" s="1"/>
      <c r="AE647">
        <f t="shared" si="337"/>
        <v>0</v>
      </c>
      <c r="AH647" s="21"/>
      <c r="AI647" s="18"/>
      <c r="AJ647" s="18"/>
      <c r="AL647" s="21"/>
      <c r="AM647" s="18"/>
      <c r="AN647" s="18"/>
      <c r="AP647" s="21"/>
      <c r="AQ647" s="18"/>
      <c r="AR647" s="18"/>
      <c r="AU647" s="1">
        <v>45118</v>
      </c>
      <c r="AV647">
        <v>5.2954999999999997</v>
      </c>
      <c r="AW647">
        <f t="shared" si="322"/>
        <v>5.2954999999999995E-2</v>
      </c>
      <c r="AY647" s="1">
        <v>45118</v>
      </c>
      <c r="AZ647">
        <v>5.3924000000000003</v>
      </c>
      <c r="BA647">
        <f t="shared" si="323"/>
        <v>5.3924E-2</v>
      </c>
      <c r="BC647" s="1">
        <v>45118</v>
      </c>
      <c r="BD647">
        <v>5.6029999999999998</v>
      </c>
      <c r="BE647">
        <f t="shared" si="324"/>
        <v>5.6029999999999996E-2</v>
      </c>
      <c r="BG647" s="1">
        <v>45118</v>
      </c>
      <c r="BH647">
        <v>5.07</v>
      </c>
      <c r="BI647">
        <f t="shared" si="325"/>
        <v>5.0700000000000002E-2</v>
      </c>
      <c r="BK647" s="1">
        <v>37550</v>
      </c>
      <c r="BL647">
        <v>2.1192851247876598</v>
      </c>
      <c r="BM647">
        <f t="shared" si="333"/>
        <v>2.11928512478766E-2</v>
      </c>
      <c r="BP647" s="1">
        <v>45097</v>
      </c>
      <c r="BQ647">
        <v>186.6728</v>
      </c>
      <c r="BR647">
        <f t="shared" si="326"/>
        <v>1.8667279999999999</v>
      </c>
      <c r="BT647" s="1">
        <v>45099</v>
      </c>
      <c r="BU647">
        <v>3.6</v>
      </c>
      <c r="BV647">
        <f t="shared" si="327"/>
        <v>3.6000000000000004E-2</v>
      </c>
      <c r="BX647" s="1">
        <v>45099</v>
      </c>
      <c r="BY647">
        <v>3.907</v>
      </c>
      <c r="BZ647">
        <f t="shared" si="328"/>
        <v>3.9070000000000001E-2</v>
      </c>
      <c r="CB647" s="1">
        <v>45118</v>
      </c>
      <c r="CC647">
        <v>4.1390000000000002</v>
      </c>
      <c r="CD647">
        <f t="shared" si="329"/>
        <v>4.1390000000000003E-2</v>
      </c>
      <c r="CG647" s="1"/>
      <c r="CJ647" s="1"/>
      <c r="CL647" s="1"/>
      <c r="CV647" s="1"/>
      <c r="CY647" s="1"/>
    </row>
    <row r="648" spans="1:103" x14ac:dyDescent="0.3">
      <c r="A648" s="21">
        <f t="shared" si="330"/>
        <v>46717</v>
      </c>
      <c r="B648" s="18">
        <f t="shared" si="311"/>
        <v>112.421875</v>
      </c>
      <c r="C648">
        <f t="shared" si="334"/>
        <v>115</v>
      </c>
      <c r="D648">
        <f t="shared" ca="1" si="316"/>
        <v>-1.9694444444444446</v>
      </c>
      <c r="E648">
        <f ca="1">IF(currency="USD",'Future et co'!F648,IF(currency="EUR",'Future et co'!G648,FALSE))</f>
        <v>3.6070000000000005E-2</v>
      </c>
      <c r="F648">
        <f t="shared" ca="1" si="317"/>
        <v>3.6070000000000005E-2</v>
      </c>
      <c r="G648">
        <f t="shared" ca="1" si="318"/>
        <v>2.0569999999999998E-2</v>
      </c>
      <c r="I648" s="21">
        <f t="shared" si="331"/>
        <v>45842</v>
      </c>
      <c r="J648" s="18">
        <f t="shared" si="312"/>
        <v>111.078125</v>
      </c>
      <c r="K648">
        <f t="shared" si="338"/>
        <v>125</v>
      </c>
      <c r="L648">
        <f t="shared" ca="1" si="319"/>
        <v>0.46111111111111114</v>
      </c>
      <c r="M648">
        <f t="shared" ca="1" si="313"/>
        <v>4.1565000000000005E-2</v>
      </c>
      <c r="O648" s="21">
        <f t="shared" si="332"/>
        <v>45842</v>
      </c>
      <c r="P648" s="18">
        <f t="shared" si="314"/>
        <v>111.078125</v>
      </c>
      <c r="Q648">
        <f t="shared" si="320"/>
        <v>125</v>
      </c>
      <c r="R648">
        <f t="shared" ca="1" si="321"/>
        <v>0.46111111111111114</v>
      </c>
      <c r="S648">
        <f t="shared" ca="1" si="315"/>
        <v>4.1565000000000005E-2</v>
      </c>
      <c r="U648" s="1"/>
      <c r="W648" t="str">
        <f t="shared" si="335"/>
        <v/>
      </c>
      <c r="Y648" s="1"/>
      <c r="AA648">
        <f t="shared" si="336"/>
        <v>0</v>
      </c>
      <c r="AC648" s="1"/>
      <c r="AE648">
        <f t="shared" si="337"/>
        <v>0</v>
      </c>
      <c r="AH648" s="21"/>
      <c r="AI648" s="18"/>
      <c r="AJ648" s="18"/>
      <c r="AL648" s="21"/>
      <c r="AM648" s="18"/>
      <c r="AN648" s="18"/>
      <c r="AP648" s="21"/>
      <c r="AQ648" s="18"/>
      <c r="AR648" s="18"/>
      <c r="AU648" s="1">
        <v>45117</v>
      </c>
      <c r="AV648">
        <v>5.2904</v>
      </c>
      <c r="AW648">
        <f t="shared" si="322"/>
        <v>5.2904E-2</v>
      </c>
      <c r="AY648" s="1">
        <v>45117</v>
      </c>
      <c r="AZ648">
        <v>5.3853999999999997</v>
      </c>
      <c r="BA648">
        <f t="shared" si="323"/>
        <v>5.3853999999999999E-2</v>
      </c>
      <c r="BC648" s="1">
        <v>45117</v>
      </c>
      <c r="BD648">
        <v>5.585</v>
      </c>
      <c r="BE648">
        <f t="shared" si="324"/>
        <v>5.5849999999999997E-2</v>
      </c>
      <c r="BG648" s="1">
        <v>45117</v>
      </c>
      <c r="BH648">
        <v>5.03</v>
      </c>
      <c r="BI648">
        <f t="shared" si="325"/>
        <v>5.0300000000000004E-2</v>
      </c>
      <c r="BK648" s="1">
        <v>37551</v>
      </c>
      <c r="BL648">
        <v>2.1384584966501201</v>
      </c>
      <c r="BM648">
        <f t="shared" si="333"/>
        <v>2.13845849665012E-2</v>
      </c>
      <c r="BP648" s="1">
        <v>45096</v>
      </c>
      <c r="BQ648">
        <v>184.77500000000001</v>
      </c>
      <c r="BR648">
        <f t="shared" si="326"/>
        <v>1.84775</v>
      </c>
      <c r="BT648" s="1">
        <v>45098</v>
      </c>
      <c r="BU648">
        <v>3.5680000000000001</v>
      </c>
      <c r="BV648">
        <f t="shared" si="327"/>
        <v>3.5680000000000003E-2</v>
      </c>
      <c r="BX648" s="1">
        <v>45098</v>
      </c>
      <c r="BY648">
        <v>3.8860000000000001</v>
      </c>
      <c r="BZ648">
        <f t="shared" si="328"/>
        <v>3.8859999999999999E-2</v>
      </c>
      <c r="CB648" s="1">
        <v>45117</v>
      </c>
      <c r="CC648">
        <v>4.1310000000000002</v>
      </c>
      <c r="CD648">
        <f t="shared" si="329"/>
        <v>4.1309999999999999E-2</v>
      </c>
      <c r="CG648" s="1"/>
      <c r="CJ648" s="1"/>
      <c r="CL648" s="1"/>
      <c r="CV648" s="1"/>
      <c r="CY648" s="1"/>
    </row>
    <row r="649" spans="1:103" x14ac:dyDescent="0.3">
      <c r="A649" s="21">
        <f t="shared" si="330"/>
        <v>46720</v>
      </c>
      <c r="B649" s="18">
        <f t="shared" si="311"/>
        <v>112.421875</v>
      </c>
      <c r="C649">
        <f t="shared" si="334"/>
        <v>115</v>
      </c>
      <c r="D649">
        <f t="shared" ca="1" si="316"/>
        <v>-1.9777777777777779</v>
      </c>
      <c r="E649">
        <f ca="1">IF(currency="USD",'Future et co'!F649,IF(currency="EUR",'Future et co'!G649,FALSE))</f>
        <v>3.6070000000000005E-2</v>
      </c>
      <c r="F649">
        <f t="shared" ca="1" si="317"/>
        <v>3.6070000000000005E-2</v>
      </c>
      <c r="G649">
        <f t="shared" ca="1" si="318"/>
        <v>2.0569999999999998E-2</v>
      </c>
      <c r="I649" s="21">
        <f t="shared" si="331"/>
        <v>45845</v>
      </c>
      <c r="J649" s="18">
        <f t="shared" si="312"/>
        <v>110.765625</v>
      </c>
      <c r="K649">
        <f t="shared" si="338"/>
        <v>125</v>
      </c>
      <c r="L649">
        <f t="shared" ca="1" si="319"/>
        <v>0.45277777777777778</v>
      </c>
      <c r="M649">
        <f t="shared" ca="1" si="313"/>
        <v>4.1626000000000003E-2</v>
      </c>
      <c r="O649" s="21">
        <f t="shared" si="332"/>
        <v>45845</v>
      </c>
      <c r="P649" s="18">
        <f t="shared" si="314"/>
        <v>110.765625</v>
      </c>
      <c r="Q649">
        <f t="shared" si="320"/>
        <v>125</v>
      </c>
      <c r="R649">
        <f t="shared" ca="1" si="321"/>
        <v>0.45277777777777778</v>
      </c>
      <c r="S649">
        <f t="shared" ca="1" si="315"/>
        <v>4.1626000000000003E-2</v>
      </c>
      <c r="U649" s="1"/>
      <c r="W649" t="str">
        <f t="shared" si="335"/>
        <v/>
      </c>
      <c r="Y649" s="1"/>
      <c r="AA649">
        <f t="shared" si="336"/>
        <v>0</v>
      </c>
      <c r="AC649" s="1"/>
      <c r="AE649">
        <f t="shared" si="337"/>
        <v>0</v>
      </c>
      <c r="AH649" s="21"/>
      <c r="AI649" s="18"/>
      <c r="AJ649" s="18"/>
      <c r="AL649" s="21"/>
      <c r="AM649" s="18"/>
      <c r="AN649" s="18"/>
      <c r="AP649" s="21"/>
      <c r="AQ649" s="18"/>
      <c r="AR649" s="18"/>
      <c r="AU649" s="1">
        <v>45114</v>
      </c>
      <c r="AV649">
        <v>5.2827999999999999</v>
      </c>
      <c r="AW649">
        <f t="shared" si="322"/>
        <v>5.2828E-2</v>
      </c>
      <c r="AY649" s="1">
        <v>45114</v>
      </c>
      <c r="AZ649">
        <v>5.3841999999999999</v>
      </c>
      <c r="BA649">
        <f t="shared" si="323"/>
        <v>5.3842000000000001E-2</v>
      </c>
      <c r="BC649" s="1">
        <v>45114</v>
      </c>
      <c r="BD649">
        <v>5.6390000000000002</v>
      </c>
      <c r="BE649">
        <f t="shared" si="324"/>
        <v>5.6390000000000003E-2</v>
      </c>
      <c r="BG649" s="1">
        <v>45114</v>
      </c>
      <c r="BH649">
        <v>5.1501000000000001</v>
      </c>
      <c r="BI649">
        <f t="shared" si="325"/>
        <v>5.1500999999999998E-2</v>
      </c>
      <c r="BK649" s="1">
        <v>37552</v>
      </c>
      <c r="BL649">
        <v>2.1355013451754701</v>
      </c>
      <c r="BM649">
        <f t="shared" si="333"/>
        <v>2.1355013451754702E-2</v>
      </c>
      <c r="BP649" s="1">
        <v>45093</v>
      </c>
      <c r="BQ649">
        <v>185.80760000000001</v>
      </c>
      <c r="BR649">
        <f t="shared" si="326"/>
        <v>1.8580760000000001</v>
      </c>
      <c r="BT649" s="1">
        <v>45097</v>
      </c>
      <c r="BU649">
        <v>3.5870000000000002</v>
      </c>
      <c r="BV649">
        <f t="shared" si="327"/>
        <v>3.5869999999999999E-2</v>
      </c>
      <c r="BX649" s="1">
        <v>45097</v>
      </c>
      <c r="BY649">
        <v>3.8919999999999999</v>
      </c>
      <c r="BZ649">
        <f t="shared" si="328"/>
        <v>3.8919999999999996E-2</v>
      </c>
      <c r="CB649" s="1">
        <v>45114</v>
      </c>
      <c r="CC649">
        <v>4.125</v>
      </c>
      <c r="CD649">
        <f t="shared" si="329"/>
        <v>4.1250000000000002E-2</v>
      </c>
      <c r="CG649" s="1"/>
      <c r="CJ649" s="1"/>
      <c r="CL649" s="1"/>
      <c r="CV649" s="1"/>
      <c r="CY649" s="1"/>
    </row>
    <row r="650" spans="1:103" x14ac:dyDescent="0.3">
      <c r="A650" s="21">
        <f t="shared" si="330"/>
        <v>46721</v>
      </c>
      <c r="B650" s="18">
        <f t="shared" si="311"/>
        <v>112.421875</v>
      </c>
      <c r="C650">
        <f t="shared" si="334"/>
        <v>115</v>
      </c>
      <c r="D650">
        <f t="shared" ca="1" si="316"/>
        <v>-1.9805555555555556</v>
      </c>
      <c r="E650">
        <f ca="1">IF(currency="USD",'Future et co'!F650,IF(currency="EUR",'Future et co'!G650,FALSE))</f>
        <v>3.6070000000000005E-2</v>
      </c>
      <c r="F650">
        <f t="shared" ca="1" si="317"/>
        <v>3.6070000000000005E-2</v>
      </c>
      <c r="G650">
        <f t="shared" ca="1" si="318"/>
        <v>2.0569999999999998E-2</v>
      </c>
      <c r="I650" s="21">
        <f t="shared" si="331"/>
        <v>45846</v>
      </c>
      <c r="J650" s="18">
        <f t="shared" si="312"/>
        <v>110.625</v>
      </c>
      <c r="K650">
        <f t="shared" si="338"/>
        <v>125</v>
      </c>
      <c r="L650">
        <f t="shared" ca="1" si="319"/>
        <v>0.45</v>
      </c>
      <c r="M650">
        <f t="shared" ca="1" si="313"/>
        <v>4.1562999999999996E-2</v>
      </c>
      <c r="O650" s="21">
        <f t="shared" si="332"/>
        <v>45846</v>
      </c>
      <c r="P650" s="18">
        <f t="shared" si="314"/>
        <v>110.625</v>
      </c>
      <c r="Q650">
        <f t="shared" si="320"/>
        <v>125</v>
      </c>
      <c r="R650">
        <f t="shared" ca="1" si="321"/>
        <v>0.45</v>
      </c>
      <c r="S650">
        <f t="shared" ca="1" si="315"/>
        <v>4.1562999999999996E-2</v>
      </c>
      <c r="U650" s="1"/>
      <c r="W650" t="str">
        <f t="shared" si="335"/>
        <v/>
      </c>
      <c r="Y650" s="1"/>
      <c r="AA650">
        <f t="shared" si="336"/>
        <v>0</v>
      </c>
      <c r="AC650" s="1"/>
      <c r="AE650">
        <f t="shared" si="337"/>
        <v>0</v>
      </c>
      <c r="AH650" s="21"/>
      <c r="AI650" s="18"/>
      <c r="AJ650" s="18"/>
      <c r="AL650" s="21"/>
      <c r="AM650" s="18"/>
      <c r="AN650" s="18"/>
      <c r="AP650" s="21"/>
      <c r="AQ650" s="18"/>
      <c r="AR650" s="18"/>
      <c r="AU650" s="1">
        <v>45113</v>
      </c>
      <c r="AV650">
        <v>5.2828999999999997</v>
      </c>
      <c r="AW650">
        <f t="shared" si="322"/>
        <v>5.2828999999999994E-2</v>
      </c>
      <c r="AY650" s="1">
        <v>45113</v>
      </c>
      <c r="AZ650">
        <v>5.3903999999999996</v>
      </c>
      <c r="BA650">
        <f t="shared" si="323"/>
        <v>5.3903999999999994E-2</v>
      </c>
      <c r="BC650" s="1">
        <v>45113</v>
      </c>
      <c r="BD650">
        <v>5.6879999999999997</v>
      </c>
      <c r="BE650">
        <f t="shared" si="324"/>
        <v>5.688E-2</v>
      </c>
      <c r="BG650" s="1">
        <v>45113</v>
      </c>
      <c r="BH650">
        <v>5.1603000000000003</v>
      </c>
      <c r="BI650">
        <f t="shared" si="325"/>
        <v>5.1603000000000003E-2</v>
      </c>
      <c r="BK650" s="1">
        <v>37553</v>
      </c>
      <c r="BL650">
        <v>2.16183543576776</v>
      </c>
      <c r="BM650">
        <f t="shared" si="333"/>
        <v>2.1618354357677602E-2</v>
      </c>
      <c r="BP650" s="1">
        <v>45092</v>
      </c>
      <c r="BQ650">
        <v>185.16569999999999</v>
      </c>
      <c r="BR650">
        <f t="shared" si="326"/>
        <v>1.8516569999999999</v>
      </c>
      <c r="BT650" s="1">
        <v>45096</v>
      </c>
      <c r="BU650">
        <v>3.5510000000000002</v>
      </c>
      <c r="BV650">
        <f t="shared" si="327"/>
        <v>3.551E-2</v>
      </c>
      <c r="BX650" s="1">
        <v>45096</v>
      </c>
      <c r="BY650">
        <v>3.8610000000000002</v>
      </c>
      <c r="BZ650">
        <f t="shared" si="328"/>
        <v>3.8610000000000005E-2</v>
      </c>
      <c r="CB650" s="1">
        <v>45113</v>
      </c>
      <c r="CC650">
        <v>4.1150000000000002</v>
      </c>
      <c r="CD650">
        <f t="shared" si="329"/>
        <v>4.1149999999999999E-2</v>
      </c>
      <c r="CG650" s="1"/>
      <c r="CJ650" s="1"/>
      <c r="CL650" s="1"/>
      <c r="CV650" s="1"/>
      <c r="CY650" s="1"/>
    </row>
    <row r="651" spans="1:103" x14ac:dyDescent="0.3">
      <c r="A651" s="21">
        <f t="shared" si="330"/>
        <v>46722</v>
      </c>
      <c r="B651" s="18">
        <f t="shared" ref="B651:B714" si="339">IFERROR(VLOOKUP(A651,$CG$11:$CH$19999,2,FALSE),B650)</f>
        <v>112.421875</v>
      </c>
      <c r="C651">
        <f t="shared" si="334"/>
        <v>115</v>
      </c>
      <c r="D651">
        <f t="shared" ca="1" si="316"/>
        <v>-1.9833333333333334</v>
      </c>
      <c r="E651">
        <f ca="1">IF(currency="USD",'Future et co'!F651,IF(currency="EUR",'Future et co'!G651,FALSE))</f>
        <v>3.6070000000000005E-2</v>
      </c>
      <c r="F651">
        <f t="shared" ca="1" si="317"/>
        <v>3.6070000000000005E-2</v>
      </c>
      <c r="G651">
        <f t="shared" ca="1" si="318"/>
        <v>2.0569999999999998E-2</v>
      </c>
      <c r="I651" s="21">
        <f t="shared" si="331"/>
        <v>45847</v>
      </c>
      <c r="J651" s="18">
        <f t="shared" ref="J651:J714" si="340">IFERROR(VLOOKUP(I651,$CG$11:$CH$19999,2,FALSE),J650)</f>
        <v>111.109375</v>
      </c>
      <c r="K651">
        <f t="shared" si="338"/>
        <v>125</v>
      </c>
      <c r="L651">
        <f t="shared" ca="1" si="319"/>
        <v>0.44722222222222224</v>
      </c>
      <c r="M651">
        <f t="shared" ref="M651:M714" ca="1" si="341">IFERROR(IF(L651&lt;0.25,VLOOKUP(I651,$AU$11:$AW$5325,3,FALSE),IF(AND(L651&gt;=0.25,L651&lt;0.5),VLOOKUP(I651,$AY$11:$BA$5325,3,FALSE),IF(AND(L651&gt;=0.5,L651&lt;1),VLOOKUP(I651,$BC$11:$BE$5325,3,FALSE),VLOOKUP(I651,$BG$11:$BI$5010,3,FALSE)))),M650)</f>
        <v>4.1456999999999994E-2</v>
      </c>
      <c r="O651" s="21">
        <f t="shared" si="332"/>
        <v>45847</v>
      </c>
      <c r="P651" s="18">
        <f t="shared" ref="P651:P714" si="342">IFERROR(VLOOKUP(O651,$CG$11:$CH$19999,2,FALSE),P650)</f>
        <v>111.109375</v>
      </c>
      <c r="Q651">
        <f t="shared" si="320"/>
        <v>125</v>
      </c>
      <c r="R651">
        <f t="shared" ca="1" si="321"/>
        <v>0.44722222222222224</v>
      </c>
      <c r="S651">
        <f t="shared" ref="S651:S714" ca="1" si="343">IFERROR(IF(R651&lt;0.25,VLOOKUP(O651,$AU$11:$AW$5325,3,FALSE),IF(AND(R651&gt;=0.25,R651&lt;0.5),VLOOKUP(O651,$AY$11:$BA$5325,3,FALSE),IF(AND(R651&gt;=0.5,R651&lt;1),VLOOKUP(O651,$BC$11:$BE$5325,3,FALSE),VLOOKUP(O651,$BG$11:$BI$5010,3,FALSE)))),S650)</f>
        <v>4.1456999999999994E-2</v>
      </c>
      <c r="U651" s="1"/>
      <c r="W651" t="str">
        <f t="shared" si="335"/>
        <v/>
      </c>
      <c r="Y651" s="1"/>
      <c r="AA651">
        <f t="shared" si="336"/>
        <v>0</v>
      </c>
      <c r="AC651" s="1"/>
      <c r="AE651">
        <f t="shared" si="337"/>
        <v>0</v>
      </c>
      <c r="AH651" s="21"/>
      <c r="AI651" s="18"/>
      <c r="AJ651" s="18"/>
      <c r="AL651" s="21"/>
      <c r="AM651" s="18"/>
      <c r="AN651" s="18"/>
      <c r="AP651" s="21"/>
      <c r="AQ651" s="18"/>
      <c r="AR651" s="18"/>
      <c r="AU651" s="1">
        <v>45112</v>
      </c>
      <c r="AV651">
        <v>5.28</v>
      </c>
      <c r="AW651">
        <f t="shared" si="322"/>
        <v>5.28E-2</v>
      </c>
      <c r="AY651" s="1">
        <v>45112</v>
      </c>
      <c r="AZ651">
        <v>5.3616999999999999</v>
      </c>
      <c r="BA651">
        <f t="shared" si="323"/>
        <v>5.3616999999999998E-2</v>
      </c>
      <c r="BC651" s="1">
        <v>45112</v>
      </c>
      <c r="BD651">
        <v>5.617</v>
      </c>
      <c r="BE651">
        <f t="shared" si="324"/>
        <v>5.6169999999999998E-2</v>
      </c>
      <c r="BG651" s="1">
        <v>45112</v>
      </c>
      <c r="BH651">
        <v>5.1383999999999999</v>
      </c>
      <c r="BI651">
        <f t="shared" si="325"/>
        <v>5.1383999999999999E-2</v>
      </c>
      <c r="BK651" s="1">
        <v>37554</v>
      </c>
      <c r="BL651">
        <v>2.13804299117034</v>
      </c>
      <c r="BM651">
        <f t="shared" si="333"/>
        <v>2.13804299117034E-2</v>
      </c>
      <c r="BP651" s="1">
        <v>45091</v>
      </c>
      <c r="BQ651">
        <v>186.00299999999999</v>
      </c>
      <c r="BR651">
        <f t="shared" si="326"/>
        <v>1.8600299999999999</v>
      </c>
      <c r="BT651" s="1">
        <v>45093</v>
      </c>
      <c r="BU651">
        <v>3.5720000000000001</v>
      </c>
      <c r="BV651">
        <f t="shared" si="327"/>
        <v>3.5720000000000002E-2</v>
      </c>
      <c r="BX651" s="1">
        <v>45093</v>
      </c>
      <c r="BY651">
        <v>3.8220000000000001</v>
      </c>
      <c r="BZ651">
        <f t="shared" si="328"/>
        <v>3.8220000000000004E-2</v>
      </c>
      <c r="CB651" s="1">
        <v>45112</v>
      </c>
      <c r="CC651">
        <v>4.0780000000000003</v>
      </c>
      <c r="CD651">
        <f t="shared" si="329"/>
        <v>4.0780000000000004E-2</v>
      </c>
      <c r="CG651" s="1"/>
      <c r="CJ651" s="1"/>
      <c r="CL651" s="1"/>
      <c r="CV651" s="1"/>
      <c r="CY651" s="1"/>
    </row>
    <row r="652" spans="1:103" x14ac:dyDescent="0.3">
      <c r="A652" s="21">
        <f t="shared" si="330"/>
        <v>46723</v>
      </c>
      <c r="B652" s="18">
        <f t="shared" si="339"/>
        <v>112.421875</v>
      </c>
      <c r="C652">
        <f t="shared" si="334"/>
        <v>115</v>
      </c>
      <c r="D652">
        <f t="shared" ref="D652:D715" ca="1" si="344">($B$7-A652)/360</f>
        <v>-1.9861111111111112</v>
      </c>
      <c r="E652">
        <f ca="1">IF(currency="USD",'Future et co'!F652,IF(currency="EUR",'Future et co'!G652,FALSE))</f>
        <v>3.6070000000000005E-2</v>
      </c>
      <c r="F652">
        <f t="shared" ref="F652:F715" ca="1" si="345">IFERROR(IF(D652&lt;0.25,VLOOKUP(A652,$AU$11:$AW$5325,3,FALSE),IF(AND(D652&gt;=0.25,D652&lt;0.5),VLOOKUP(A652,$AY$11:$BA$5325,3,FALSE),IF(AND(D652&gt;=0.5,D652&lt;1),VLOOKUP(A652,$BC$11:$BE$5325,3,FALSE),VLOOKUP(A652,$BG$11:$BI$5010,3,FALSE)))),F651)</f>
        <v>3.6070000000000005E-2</v>
      </c>
      <c r="G652">
        <f t="shared" ref="G652:G715" ca="1" si="346">IFERROR(IF(D652&lt;0.25,VLOOKUP(A652,$BT$11:$BV$5325,3,FALSE),IF(AND(D652&gt;=0.25,D652&lt;0.5),VLOOKUP(A652,$BX$11:$BZ$5325,3,FALSE),VLOOKUP(A652,$CB$11:$CD$5325,3,FALSE))),G651)</f>
        <v>2.0569999999999998E-2</v>
      </c>
      <c r="I652" s="21">
        <f t="shared" si="331"/>
        <v>45848</v>
      </c>
      <c r="J652" s="18">
        <f t="shared" si="340"/>
        <v>111.078125</v>
      </c>
      <c r="K652">
        <f t="shared" si="338"/>
        <v>125</v>
      </c>
      <c r="L652">
        <f t="shared" ref="L652:L715" ca="1" si="347">($J$7-I652)/360</f>
        <v>0.44444444444444442</v>
      </c>
      <c r="M652">
        <f t="shared" ca="1" si="341"/>
        <v>4.1397000000000003E-2</v>
      </c>
      <c r="O652" s="21">
        <f t="shared" si="332"/>
        <v>45848</v>
      </c>
      <c r="P652" s="18">
        <f t="shared" si="342"/>
        <v>111.078125</v>
      </c>
      <c r="Q652">
        <f t="shared" ref="Q652:Q715" si="348">CEILING(P652,25)</f>
        <v>125</v>
      </c>
      <c r="R652">
        <f t="shared" ref="R652:R715" ca="1" si="349">($P$7-O652)/360</f>
        <v>0.44444444444444442</v>
      </c>
      <c r="S652">
        <f t="shared" ca="1" si="343"/>
        <v>4.1397000000000003E-2</v>
      </c>
      <c r="U652" s="1"/>
      <c r="W652" t="str">
        <f t="shared" si="335"/>
        <v/>
      </c>
      <c r="Y652" s="1"/>
      <c r="AA652">
        <f t="shared" si="336"/>
        <v>0</v>
      </c>
      <c r="AC652" s="1"/>
      <c r="AE652">
        <f t="shared" si="337"/>
        <v>0</v>
      </c>
      <c r="AH652" s="21"/>
      <c r="AI652" s="18"/>
      <c r="AJ652" s="18"/>
      <c r="AL652" s="21"/>
      <c r="AM652" s="18"/>
      <c r="AN652" s="18"/>
      <c r="AP652" s="21"/>
      <c r="AQ652" s="18"/>
      <c r="AR652" s="18"/>
      <c r="AU652" s="1">
        <v>45111</v>
      </c>
      <c r="AV652">
        <v>5.2624000000000004</v>
      </c>
      <c r="AW652">
        <f t="shared" ref="AW652:AW715" si="350">AV652/100</f>
        <v>5.2624000000000004E-2</v>
      </c>
      <c r="AY652" s="1">
        <v>45111</v>
      </c>
      <c r="AZ652">
        <v>5.3577000000000004</v>
      </c>
      <c r="BA652">
        <f t="shared" ref="BA652:BA715" si="351">AZ652/100</f>
        <v>5.3577000000000007E-2</v>
      </c>
      <c r="BC652" s="1">
        <v>45111</v>
      </c>
      <c r="BD652">
        <v>5.63</v>
      </c>
      <c r="BE652">
        <f t="shared" ref="BE652:BE715" si="352">BD652/100</f>
        <v>5.6299999999999996E-2</v>
      </c>
      <c r="BG652" s="1">
        <v>45111</v>
      </c>
      <c r="BH652">
        <v>5.0921000000000003</v>
      </c>
      <c r="BI652">
        <f t="shared" ref="BI652:BI715" si="353">BH652/100</f>
        <v>5.0921000000000001E-2</v>
      </c>
      <c r="BK652" s="1">
        <v>37557</v>
      </c>
      <c r="BL652">
        <v>2.14271517163963</v>
      </c>
      <c r="BM652">
        <f t="shared" si="333"/>
        <v>2.1427151716396298E-2</v>
      </c>
      <c r="BP652" s="1">
        <v>45090</v>
      </c>
      <c r="BQ652">
        <v>186.50540000000001</v>
      </c>
      <c r="BR652">
        <f t="shared" ref="BR652:BR715" si="354">BQ652/100</f>
        <v>1.865054</v>
      </c>
      <c r="BT652" s="1">
        <v>45092</v>
      </c>
      <c r="BU652">
        <v>3.5470000000000002</v>
      </c>
      <c r="BV652">
        <f t="shared" ref="BV652:BV715" si="355">BU652/100</f>
        <v>3.5470000000000002E-2</v>
      </c>
      <c r="BX652" s="1">
        <v>45092</v>
      </c>
      <c r="BY652">
        <v>3.8180000000000001</v>
      </c>
      <c r="BZ652">
        <f t="shared" ref="BZ652:BZ715" si="356">BY652/100</f>
        <v>3.8179999999999999E-2</v>
      </c>
      <c r="CB652" s="1">
        <v>45111</v>
      </c>
      <c r="CC652">
        <v>4.0810000000000004</v>
      </c>
      <c r="CD652">
        <f t="shared" ref="CD652:CD715" si="357">CC652/100</f>
        <v>4.0810000000000006E-2</v>
      </c>
      <c r="CG652" s="1"/>
      <c r="CJ652" s="1"/>
      <c r="CL652" s="1"/>
      <c r="CV652" s="1"/>
      <c r="CY652" s="1"/>
    </row>
    <row r="653" spans="1:103" x14ac:dyDescent="0.3">
      <c r="A653" s="21">
        <f t="shared" ref="A653:A716" si="358">WORKDAY(A652,1)</f>
        <v>46724</v>
      </c>
      <c r="B653" s="18">
        <f t="shared" si="339"/>
        <v>112.421875</v>
      </c>
      <c r="C653">
        <f t="shared" si="334"/>
        <v>115</v>
      </c>
      <c r="D653">
        <f t="shared" ca="1" si="344"/>
        <v>-1.9888888888888889</v>
      </c>
      <c r="E653">
        <f ca="1">IF(currency="USD",'Future et co'!F653,IF(currency="EUR",'Future et co'!G653,FALSE))</f>
        <v>3.6070000000000005E-2</v>
      </c>
      <c r="F653">
        <f t="shared" ca="1" si="345"/>
        <v>3.6070000000000005E-2</v>
      </c>
      <c r="G653">
        <f t="shared" ca="1" si="346"/>
        <v>2.0569999999999998E-2</v>
      </c>
      <c r="I653" s="21">
        <f t="shared" ref="I653:I716" si="359">WORKDAY(I652,1)</f>
        <v>45849</v>
      </c>
      <c r="J653" s="18">
        <f t="shared" si="340"/>
        <v>110.546875</v>
      </c>
      <c r="K653">
        <f t="shared" si="338"/>
        <v>125</v>
      </c>
      <c r="L653">
        <f t="shared" ca="1" si="347"/>
        <v>0.44166666666666665</v>
      </c>
      <c r="M653">
        <f t="shared" ca="1" si="341"/>
        <v>4.1395999999999995E-2</v>
      </c>
      <c r="O653" s="21">
        <f t="shared" ref="O653:O716" si="360">WORKDAY(O652,1)</f>
        <v>45849</v>
      </c>
      <c r="P653" s="18">
        <f t="shared" si="342"/>
        <v>110.546875</v>
      </c>
      <c r="Q653">
        <f t="shared" si="348"/>
        <v>125</v>
      </c>
      <c r="R653">
        <f t="shared" ca="1" si="349"/>
        <v>0.44166666666666665</v>
      </c>
      <c r="S653">
        <f t="shared" ca="1" si="343"/>
        <v>4.1395999999999995E-2</v>
      </c>
      <c r="U653" s="1"/>
      <c r="W653" t="str">
        <f t="shared" si="335"/>
        <v/>
      </c>
      <c r="Y653" s="1"/>
      <c r="AA653">
        <f t="shared" si="336"/>
        <v>0</v>
      </c>
      <c r="AC653" s="1"/>
      <c r="AE653">
        <f t="shared" si="337"/>
        <v>0</v>
      </c>
      <c r="AH653" s="21"/>
      <c r="AI653" s="18"/>
      <c r="AJ653" s="18"/>
      <c r="AL653" s="21"/>
      <c r="AM653" s="18"/>
      <c r="AN653" s="18"/>
      <c r="AP653" s="21"/>
      <c r="AQ653" s="18"/>
      <c r="AR653" s="18"/>
      <c r="AU653" s="1">
        <v>45110</v>
      </c>
      <c r="AV653">
        <v>5.2569999999999997</v>
      </c>
      <c r="AW653">
        <f t="shared" si="350"/>
        <v>5.2569999999999999E-2</v>
      </c>
      <c r="AY653" s="1">
        <v>45110</v>
      </c>
      <c r="AZ653">
        <v>5.3650000000000002</v>
      </c>
      <c r="BA653">
        <f t="shared" si="351"/>
        <v>5.3650000000000003E-2</v>
      </c>
      <c r="BC653" s="1">
        <v>45110</v>
      </c>
      <c r="BD653">
        <v>5.63</v>
      </c>
      <c r="BE653">
        <f t="shared" si="352"/>
        <v>5.6299999999999996E-2</v>
      </c>
      <c r="BG653" s="1">
        <v>45110</v>
      </c>
      <c r="BH653">
        <v>5.0921000000000003</v>
      </c>
      <c r="BI653">
        <f t="shared" si="353"/>
        <v>5.0921000000000001E-2</v>
      </c>
      <c r="BK653" s="1">
        <v>37558</v>
      </c>
      <c r="BL653">
        <v>2.1767828536073401</v>
      </c>
      <c r="BM653">
        <f t="shared" si="333"/>
        <v>2.17678285360734E-2</v>
      </c>
      <c r="BP653" s="1">
        <v>45089</v>
      </c>
      <c r="BQ653">
        <v>187.27289999999999</v>
      </c>
      <c r="BR653">
        <f t="shared" si="354"/>
        <v>1.8727289999999999</v>
      </c>
      <c r="BT653" s="1">
        <v>45091</v>
      </c>
      <c r="BU653">
        <v>3.5219999999999998</v>
      </c>
      <c r="BV653">
        <f t="shared" si="355"/>
        <v>3.5220000000000001E-2</v>
      </c>
      <c r="BX653" s="1">
        <v>45091</v>
      </c>
      <c r="BY653">
        <v>3.79</v>
      </c>
      <c r="BZ653">
        <f t="shared" si="356"/>
        <v>3.7900000000000003E-2</v>
      </c>
      <c r="CB653" s="1">
        <v>45110</v>
      </c>
      <c r="CC653">
        <v>4.1139999999999999</v>
      </c>
      <c r="CD653">
        <f t="shared" si="357"/>
        <v>4.1139999999999996E-2</v>
      </c>
      <c r="CG653" s="1"/>
      <c r="CJ653" s="1"/>
      <c r="CL653" s="1"/>
      <c r="CV653" s="1"/>
      <c r="CY653" s="1"/>
    </row>
    <row r="654" spans="1:103" x14ac:dyDescent="0.3">
      <c r="A654" s="21">
        <f t="shared" si="358"/>
        <v>46727</v>
      </c>
      <c r="B654" s="18">
        <f t="shared" si="339"/>
        <v>112.421875</v>
      </c>
      <c r="C654">
        <f t="shared" si="334"/>
        <v>115</v>
      </c>
      <c r="D654">
        <f t="shared" ca="1" si="344"/>
        <v>-1.9972222222222222</v>
      </c>
      <c r="E654">
        <f ca="1">IF(currency="USD",'Future et co'!F654,IF(currency="EUR",'Future et co'!G654,FALSE))</f>
        <v>3.6070000000000005E-2</v>
      </c>
      <c r="F654">
        <f t="shared" ca="1" si="345"/>
        <v>3.6070000000000005E-2</v>
      </c>
      <c r="G654">
        <f t="shared" ca="1" si="346"/>
        <v>2.0569999999999998E-2</v>
      </c>
      <c r="I654" s="21">
        <f t="shared" si="359"/>
        <v>45852</v>
      </c>
      <c r="J654" s="18">
        <f t="shared" si="340"/>
        <v>110.578125</v>
      </c>
      <c r="K654">
        <f t="shared" si="338"/>
        <v>125</v>
      </c>
      <c r="L654">
        <f t="shared" ca="1" si="347"/>
        <v>0.43333333333333335</v>
      </c>
      <c r="M654">
        <f t="shared" ca="1" si="341"/>
        <v>4.1489000000000005E-2</v>
      </c>
      <c r="O654" s="21">
        <f t="shared" si="360"/>
        <v>45852</v>
      </c>
      <c r="P654" s="18">
        <f t="shared" si="342"/>
        <v>110.578125</v>
      </c>
      <c r="Q654">
        <f t="shared" si="348"/>
        <v>125</v>
      </c>
      <c r="R654">
        <f t="shared" ca="1" si="349"/>
        <v>0.43333333333333335</v>
      </c>
      <c r="S654">
        <f t="shared" ca="1" si="343"/>
        <v>4.1489000000000005E-2</v>
      </c>
      <c r="U654" s="1"/>
      <c r="W654" t="str">
        <f t="shared" si="335"/>
        <v/>
      </c>
      <c r="Y654" s="1"/>
      <c r="AA654">
        <f t="shared" si="336"/>
        <v>0</v>
      </c>
      <c r="AC654" s="1"/>
      <c r="AE654">
        <f t="shared" si="337"/>
        <v>0</v>
      </c>
      <c r="AH654" s="21"/>
      <c r="AI654" s="18"/>
      <c r="AJ654" s="18"/>
      <c r="AL654" s="21"/>
      <c r="AM654" s="18"/>
      <c r="AN654" s="18"/>
      <c r="AP654" s="21"/>
      <c r="AQ654" s="18"/>
      <c r="AR654" s="18"/>
      <c r="AU654" s="1">
        <v>45107</v>
      </c>
      <c r="AV654">
        <v>5.2649999999999997</v>
      </c>
      <c r="AW654">
        <f t="shared" si="350"/>
        <v>5.2649999999999995E-2</v>
      </c>
      <c r="AY654" s="1">
        <v>45107</v>
      </c>
      <c r="AZ654">
        <v>5.3739999999999997</v>
      </c>
      <c r="BA654">
        <f t="shared" si="351"/>
        <v>5.3739999999999996E-2</v>
      </c>
      <c r="BC654" s="1">
        <v>45107</v>
      </c>
      <c r="BD654">
        <v>5.593</v>
      </c>
      <c r="BE654">
        <f t="shared" si="352"/>
        <v>5.5930000000000001E-2</v>
      </c>
      <c r="BG654" s="1">
        <v>45107</v>
      </c>
      <c r="BH654">
        <v>5.0848000000000004</v>
      </c>
      <c r="BI654">
        <f t="shared" si="353"/>
        <v>5.0848000000000004E-2</v>
      </c>
      <c r="BK654" s="1">
        <v>37559</v>
      </c>
      <c r="BL654">
        <v>2.1466197907981002</v>
      </c>
      <c r="BM654">
        <f t="shared" ref="BM654:BM717" si="361">BL654/100</f>
        <v>2.1466197907981002E-2</v>
      </c>
      <c r="BP654" s="1">
        <v>45086</v>
      </c>
      <c r="BQ654">
        <v>187.25899999999999</v>
      </c>
      <c r="BR654">
        <f t="shared" si="354"/>
        <v>1.8725899999999998</v>
      </c>
      <c r="BT654" s="1">
        <v>45090</v>
      </c>
      <c r="BU654">
        <v>3.5259999999999998</v>
      </c>
      <c r="BV654">
        <f t="shared" si="355"/>
        <v>3.526E-2</v>
      </c>
      <c r="BX654" s="1">
        <v>45090</v>
      </c>
      <c r="BY654">
        <v>3.794</v>
      </c>
      <c r="BZ654">
        <f t="shared" si="356"/>
        <v>3.7940000000000002E-2</v>
      </c>
      <c r="CB654" s="1">
        <v>45107</v>
      </c>
      <c r="CC654">
        <v>4.0780000000000003</v>
      </c>
      <c r="CD654">
        <f t="shared" si="357"/>
        <v>4.0780000000000004E-2</v>
      </c>
      <c r="CG654" s="1"/>
      <c r="CJ654" s="1"/>
      <c r="CL654" s="1"/>
      <c r="CV654" s="1"/>
      <c r="CY654" s="1"/>
    </row>
    <row r="655" spans="1:103" x14ac:dyDescent="0.3">
      <c r="A655" s="21">
        <f t="shared" si="358"/>
        <v>46728</v>
      </c>
      <c r="B655" s="18">
        <f t="shared" si="339"/>
        <v>112.421875</v>
      </c>
      <c r="C655">
        <f t="shared" si="334"/>
        <v>115</v>
      </c>
      <c r="D655">
        <f t="shared" ca="1" si="344"/>
        <v>-2</v>
      </c>
      <c r="E655">
        <f ca="1">IF(currency="USD",'Future et co'!F655,IF(currency="EUR",'Future et co'!G655,FALSE))</f>
        <v>3.6070000000000005E-2</v>
      </c>
      <c r="F655">
        <f t="shared" ca="1" si="345"/>
        <v>3.6070000000000005E-2</v>
      </c>
      <c r="G655">
        <f t="shared" ca="1" si="346"/>
        <v>2.0569999999999998E-2</v>
      </c>
      <c r="I655" s="21">
        <f t="shared" si="359"/>
        <v>45853</v>
      </c>
      <c r="J655" s="18">
        <f t="shared" si="340"/>
        <v>110.09375</v>
      </c>
      <c r="K655">
        <f t="shared" si="338"/>
        <v>125</v>
      </c>
      <c r="L655">
        <f t="shared" ca="1" si="347"/>
        <v>0.43055555555555558</v>
      </c>
      <c r="M655">
        <f t="shared" ca="1" si="341"/>
        <v>4.1695000000000003E-2</v>
      </c>
      <c r="O655" s="21">
        <f t="shared" si="360"/>
        <v>45853</v>
      </c>
      <c r="P655" s="18">
        <f t="shared" si="342"/>
        <v>110.09375</v>
      </c>
      <c r="Q655">
        <f t="shared" si="348"/>
        <v>125</v>
      </c>
      <c r="R655">
        <f t="shared" ca="1" si="349"/>
        <v>0.43055555555555558</v>
      </c>
      <c r="S655">
        <f t="shared" ca="1" si="343"/>
        <v>4.1695000000000003E-2</v>
      </c>
      <c r="U655" s="1"/>
      <c r="W655" t="str">
        <f t="shared" si="335"/>
        <v/>
      </c>
      <c r="Y655" s="1"/>
      <c r="AA655">
        <f t="shared" si="336"/>
        <v>0</v>
      </c>
      <c r="AC655" s="1"/>
      <c r="AE655">
        <f t="shared" si="337"/>
        <v>0</v>
      </c>
      <c r="AH655" s="21"/>
      <c r="AI655" s="18"/>
      <c r="AJ655" s="18"/>
      <c r="AL655" s="21"/>
      <c r="AM655" s="18"/>
      <c r="AN655" s="18"/>
      <c r="AP655" s="21"/>
      <c r="AQ655" s="18"/>
      <c r="AR655" s="18"/>
      <c r="AU655" s="1">
        <v>45106</v>
      </c>
      <c r="AV655">
        <v>5.2529000000000003</v>
      </c>
      <c r="AW655">
        <f t="shared" si="350"/>
        <v>5.2529000000000006E-2</v>
      </c>
      <c r="AY655" s="1">
        <v>45106</v>
      </c>
      <c r="AZ655">
        <v>5.3615000000000004</v>
      </c>
      <c r="BA655">
        <f t="shared" si="351"/>
        <v>5.3615000000000003E-2</v>
      </c>
      <c r="BC655" s="1">
        <v>45106</v>
      </c>
      <c r="BD655">
        <v>5.6235999999999997</v>
      </c>
      <c r="BE655">
        <f t="shared" si="352"/>
        <v>5.6235999999999994E-2</v>
      </c>
      <c r="BG655" s="1">
        <v>45106</v>
      </c>
      <c r="BH655">
        <v>5.0529999999999999</v>
      </c>
      <c r="BI655">
        <f t="shared" si="353"/>
        <v>5.0529999999999999E-2</v>
      </c>
      <c r="BK655" s="1">
        <v>37560</v>
      </c>
      <c r="BL655">
        <v>2.1558975292910598</v>
      </c>
      <c r="BM655">
        <f t="shared" si="361"/>
        <v>2.15589752929106E-2</v>
      </c>
      <c r="BP655" s="1">
        <v>45085</v>
      </c>
      <c r="BQ655">
        <v>186.54730000000001</v>
      </c>
      <c r="BR655">
        <f t="shared" si="354"/>
        <v>1.8654730000000002</v>
      </c>
      <c r="BT655" s="1">
        <v>45089</v>
      </c>
      <c r="BU655">
        <v>3.4780000000000002</v>
      </c>
      <c r="BV655">
        <f t="shared" si="355"/>
        <v>3.4780000000000005E-2</v>
      </c>
      <c r="BX655" s="1">
        <v>45089</v>
      </c>
      <c r="BY655">
        <v>3.7530000000000001</v>
      </c>
      <c r="BZ655">
        <f t="shared" si="356"/>
        <v>3.7530000000000001E-2</v>
      </c>
      <c r="CB655" s="1">
        <v>45106</v>
      </c>
      <c r="CC655">
        <v>4.08</v>
      </c>
      <c r="CD655">
        <f t="shared" si="357"/>
        <v>4.0800000000000003E-2</v>
      </c>
      <c r="CG655" s="1"/>
      <c r="CJ655" s="1"/>
      <c r="CL655" s="1"/>
      <c r="CV655" s="1"/>
      <c r="CY655" s="1"/>
    </row>
    <row r="656" spans="1:103" x14ac:dyDescent="0.3">
      <c r="A656" s="21">
        <f t="shared" si="358"/>
        <v>46729</v>
      </c>
      <c r="B656" s="18">
        <f t="shared" si="339"/>
        <v>112.421875</v>
      </c>
      <c r="C656">
        <f t="shared" si="334"/>
        <v>115</v>
      </c>
      <c r="D656">
        <f t="shared" ca="1" si="344"/>
        <v>-2.0027777777777778</v>
      </c>
      <c r="E656">
        <f ca="1">IF(currency="USD",'Future et co'!F656,IF(currency="EUR",'Future et co'!G656,FALSE))</f>
        <v>3.6070000000000005E-2</v>
      </c>
      <c r="F656">
        <f t="shared" ca="1" si="345"/>
        <v>3.6070000000000005E-2</v>
      </c>
      <c r="G656">
        <f t="shared" ca="1" si="346"/>
        <v>2.0569999999999998E-2</v>
      </c>
      <c r="I656" s="21">
        <f t="shared" si="359"/>
        <v>45854</v>
      </c>
      <c r="J656" s="18">
        <f t="shared" si="340"/>
        <v>110.421875</v>
      </c>
      <c r="K656">
        <f t="shared" si="338"/>
        <v>125</v>
      </c>
      <c r="L656">
        <f t="shared" ca="1" si="347"/>
        <v>0.42777777777777776</v>
      </c>
      <c r="M656">
        <f t="shared" ca="1" si="341"/>
        <v>4.1553000000000007E-2</v>
      </c>
      <c r="O656" s="21">
        <f t="shared" si="360"/>
        <v>45854</v>
      </c>
      <c r="P656" s="18">
        <f t="shared" si="342"/>
        <v>110.421875</v>
      </c>
      <c r="Q656">
        <f t="shared" si="348"/>
        <v>125</v>
      </c>
      <c r="R656">
        <f t="shared" ca="1" si="349"/>
        <v>0.42777777777777776</v>
      </c>
      <c r="S656">
        <f t="shared" ca="1" si="343"/>
        <v>4.1553000000000007E-2</v>
      </c>
      <c r="U656" s="1"/>
      <c r="W656" t="str">
        <f t="shared" si="335"/>
        <v/>
      </c>
      <c r="Y656" s="1"/>
      <c r="AA656">
        <f t="shared" si="336"/>
        <v>0</v>
      </c>
      <c r="AC656" s="1"/>
      <c r="AE656">
        <f t="shared" si="337"/>
        <v>0</v>
      </c>
      <c r="AH656" s="21"/>
      <c r="AI656" s="18"/>
      <c r="AJ656" s="18"/>
      <c r="AL656" s="21"/>
      <c r="AM656" s="18"/>
      <c r="AN656" s="18"/>
      <c r="AP656" s="21"/>
      <c r="AQ656" s="18"/>
      <c r="AR656" s="18"/>
      <c r="AU656" s="1">
        <v>45105</v>
      </c>
      <c r="AV656">
        <v>5.22</v>
      </c>
      <c r="AW656">
        <f t="shared" si="350"/>
        <v>5.2199999999999996E-2</v>
      </c>
      <c r="AY656" s="1">
        <v>45105</v>
      </c>
      <c r="AZ656">
        <v>5.3216999999999999</v>
      </c>
      <c r="BA656">
        <f t="shared" si="351"/>
        <v>5.3217E-2</v>
      </c>
      <c r="BC656" s="1">
        <v>45105</v>
      </c>
      <c r="BD656">
        <v>5.5321999999999996</v>
      </c>
      <c r="BE656">
        <f t="shared" si="352"/>
        <v>5.5321999999999996E-2</v>
      </c>
      <c r="BG656" s="1">
        <v>45105</v>
      </c>
      <c r="BH656">
        <v>4.899</v>
      </c>
      <c r="BI656">
        <f t="shared" si="353"/>
        <v>4.8989999999999999E-2</v>
      </c>
      <c r="BK656" s="1">
        <v>37561</v>
      </c>
      <c r="BL656">
        <v>2.1243438889309698</v>
      </c>
      <c r="BM656">
        <f t="shared" si="361"/>
        <v>2.1243438889309699E-2</v>
      </c>
      <c r="BP656" s="1">
        <v>45084</v>
      </c>
      <c r="BQ656">
        <v>186.28210000000001</v>
      </c>
      <c r="BR656">
        <f t="shared" si="354"/>
        <v>1.8628210000000001</v>
      </c>
      <c r="BT656" s="1">
        <v>45086</v>
      </c>
      <c r="BU656">
        <v>3.4689999999999999</v>
      </c>
      <c r="BV656">
        <f t="shared" si="355"/>
        <v>3.4689999999999999E-2</v>
      </c>
      <c r="BX656" s="1">
        <v>45086</v>
      </c>
      <c r="BY656">
        <v>3.762</v>
      </c>
      <c r="BZ656">
        <f t="shared" si="356"/>
        <v>3.7620000000000001E-2</v>
      </c>
      <c r="CB656" s="1">
        <v>45105</v>
      </c>
      <c r="CC656">
        <v>4.07</v>
      </c>
      <c r="CD656">
        <f t="shared" si="357"/>
        <v>4.07E-2</v>
      </c>
      <c r="CG656" s="1"/>
      <c r="CJ656" s="1"/>
      <c r="CL656" s="1"/>
      <c r="CV656" s="1"/>
      <c r="CY656" s="1"/>
    </row>
    <row r="657" spans="1:103" x14ac:dyDescent="0.3">
      <c r="A657" s="21">
        <f t="shared" si="358"/>
        <v>46730</v>
      </c>
      <c r="B657" s="18">
        <f t="shared" si="339"/>
        <v>112.421875</v>
      </c>
      <c r="C657">
        <f t="shared" si="334"/>
        <v>115</v>
      </c>
      <c r="D657">
        <f t="shared" ca="1" si="344"/>
        <v>-2.0055555555555555</v>
      </c>
      <c r="E657">
        <f ca="1">IF(currency="USD",'Future et co'!F657,IF(currency="EUR",'Future et co'!G657,FALSE))</f>
        <v>3.6070000000000005E-2</v>
      </c>
      <c r="F657">
        <f t="shared" ca="1" si="345"/>
        <v>3.6070000000000005E-2</v>
      </c>
      <c r="G657">
        <f t="shared" ca="1" si="346"/>
        <v>2.0569999999999998E-2</v>
      </c>
      <c r="I657" s="21">
        <f t="shared" si="359"/>
        <v>45855</v>
      </c>
      <c r="J657" s="18">
        <f t="shared" si="340"/>
        <v>110.328125</v>
      </c>
      <c r="K657">
        <f t="shared" si="338"/>
        <v>125</v>
      </c>
      <c r="L657">
        <f t="shared" ca="1" si="347"/>
        <v>0.42499999999999999</v>
      </c>
      <c r="M657">
        <f t="shared" ca="1" si="341"/>
        <v>4.1685E-2</v>
      </c>
      <c r="O657" s="21">
        <f t="shared" si="360"/>
        <v>45855</v>
      </c>
      <c r="P657" s="18">
        <f t="shared" si="342"/>
        <v>110.328125</v>
      </c>
      <c r="Q657">
        <f t="shared" si="348"/>
        <v>125</v>
      </c>
      <c r="R657">
        <f t="shared" ca="1" si="349"/>
        <v>0.42499999999999999</v>
      </c>
      <c r="S657">
        <f t="shared" ca="1" si="343"/>
        <v>4.1685E-2</v>
      </c>
      <c r="U657" s="1"/>
      <c r="W657" t="str">
        <f t="shared" si="335"/>
        <v/>
      </c>
      <c r="Y657" s="1"/>
      <c r="AA657">
        <f t="shared" si="336"/>
        <v>0</v>
      </c>
      <c r="AC657" s="1"/>
      <c r="AE657">
        <f t="shared" si="337"/>
        <v>0</v>
      </c>
      <c r="AH657" s="21"/>
      <c r="AI657" s="18"/>
      <c r="AJ657" s="18"/>
      <c r="AL657" s="21"/>
      <c r="AM657" s="18"/>
      <c r="AN657" s="18"/>
      <c r="AP657" s="21"/>
      <c r="AQ657" s="18"/>
      <c r="AR657" s="18"/>
      <c r="AU657" s="1">
        <v>45104</v>
      </c>
      <c r="AV657">
        <v>5.2229999999999999</v>
      </c>
      <c r="AW657">
        <f t="shared" si="350"/>
        <v>5.2229999999999999E-2</v>
      </c>
      <c r="AY657" s="1">
        <v>45104</v>
      </c>
      <c r="AZ657">
        <v>5.3151000000000002</v>
      </c>
      <c r="BA657">
        <f t="shared" si="351"/>
        <v>5.3151000000000004E-2</v>
      </c>
      <c r="BC657" s="1">
        <v>45104</v>
      </c>
      <c r="BD657">
        <v>5.5510000000000002</v>
      </c>
      <c r="BE657">
        <f t="shared" si="352"/>
        <v>5.5510000000000004E-2</v>
      </c>
      <c r="BG657" s="1">
        <v>45104</v>
      </c>
      <c r="BH657">
        <v>4.952</v>
      </c>
      <c r="BI657">
        <f t="shared" si="353"/>
        <v>4.9520000000000002E-2</v>
      </c>
      <c r="BK657" s="1">
        <v>37564</v>
      </c>
      <c r="BL657">
        <v>2.2811393381591101</v>
      </c>
      <c r="BM657">
        <f t="shared" si="361"/>
        <v>2.2811393381591102E-2</v>
      </c>
      <c r="BP657" s="1">
        <v>45083</v>
      </c>
      <c r="BQ657">
        <v>187.13339999999999</v>
      </c>
      <c r="BR657">
        <f t="shared" si="354"/>
        <v>1.8713340000000001</v>
      </c>
      <c r="BT657" s="1">
        <v>45085</v>
      </c>
      <c r="BU657">
        <v>3.4860000000000002</v>
      </c>
      <c r="BV657">
        <f t="shared" si="355"/>
        <v>3.4860000000000002E-2</v>
      </c>
      <c r="BX657" s="1">
        <v>45085</v>
      </c>
      <c r="BY657">
        <v>3.7570000000000001</v>
      </c>
      <c r="BZ657">
        <f t="shared" si="356"/>
        <v>3.7569999999999999E-2</v>
      </c>
      <c r="CB657" s="1">
        <v>45104</v>
      </c>
      <c r="CC657">
        <v>4.0860000000000003</v>
      </c>
      <c r="CD657">
        <f t="shared" si="357"/>
        <v>4.086E-2</v>
      </c>
      <c r="CG657" s="1"/>
      <c r="CJ657" s="1"/>
      <c r="CL657" s="1"/>
      <c r="CV657" s="1"/>
      <c r="CY657" s="1"/>
    </row>
    <row r="658" spans="1:103" x14ac:dyDescent="0.3">
      <c r="A658" s="21">
        <f t="shared" si="358"/>
        <v>46731</v>
      </c>
      <c r="B658" s="18">
        <f t="shared" si="339"/>
        <v>112.421875</v>
      </c>
      <c r="C658">
        <f t="shared" si="334"/>
        <v>115</v>
      </c>
      <c r="D658">
        <f t="shared" ca="1" si="344"/>
        <v>-2.0083333333333333</v>
      </c>
      <c r="E658">
        <f ca="1">IF(currency="USD",'Future et co'!F658,IF(currency="EUR",'Future et co'!G658,FALSE))</f>
        <v>3.6070000000000005E-2</v>
      </c>
      <c r="F658">
        <f t="shared" ca="1" si="345"/>
        <v>3.6070000000000005E-2</v>
      </c>
      <c r="G658">
        <f t="shared" ca="1" si="346"/>
        <v>2.0569999999999998E-2</v>
      </c>
      <c r="I658" s="21">
        <f t="shared" si="359"/>
        <v>45856</v>
      </c>
      <c r="J658" s="18">
        <f t="shared" si="340"/>
        <v>110.625</v>
      </c>
      <c r="K658">
        <f t="shared" si="338"/>
        <v>125</v>
      </c>
      <c r="L658">
        <f t="shared" ca="1" si="347"/>
        <v>0.42222222222222222</v>
      </c>
      <c r="M658">
        <f t="shared" ca="1" si="341"/>
        <v>4.1509999999999998E-2</v>
      </c>
      <c r="O658" s="21">
        <f t="shared" si="360"/>
        <v>45856</v>
      </c>
      <c r="P658" s="18">
        <f t="shared" si="342"/>
        <v>110.625</v>
      </c>
      <c r="Q658">
        <f t="shared" si="348"/>
        <v>125</v>
      </c>
      <c r="R658">
        <f t="shared" ca="1" si="349"/>
        <v>0.42222222222222222</v>
      </c>
      <c r="S658">
        <f t="shared" ca="1" si="343"/>
        <v>4.1509999999999998E-2</v>
      </c>
      <c r="U658" s="1"/>
      <c r="W658" t="str">
        <f t="shared" si="335"/>
        <v/>
      </c>
      <c r="Y658" s="1"/>
      <c r="AA658">
        <f t="shared" si="336"/>
        <v>0</v>
      </c>
      <c r="AC658" s="1"/>
      <c r="AE658">
        <f t="shared" si="337"/>
        <v>0</v>
      </c>
      <c r="AH658" s="21"/>
      <c r="AI658" s="18"/>
      <c r="AJ658" s="18"/>
      <c r="AL658" s="21"/>
      <c r="AM658" s="18"/>
      <c r="AN658" s="18"/>
      <c r="AP658" s="21"/>
      <c r="AQ658" s="18"/>
      <c r="AR658" s="18"/>
      <c r="AU658" s="1">
        <v>45103</v>
      </c>
      <c r="AV658">
        <v>5.2178000000000004</v>
      </c>
      <c r="AW658">
        <f t="shared" si="350"/>
        <v>5.2178000000000002E-2</v>
      </c>
      <c r="AY658" s="1">
        <v>45103</v>
      </c>
      <c r="AZ658">
        <v>5.2964000000000002</v>
      </c>
      <c r="BA658">
        <f t="shared" si="351"/>
        <v>5.2964000000000004E-2</v>
      </c>
      <c r="BC658" s="1">
        <v>45103</v>
      </c>
      <c r="BD658">
        <v>5.5339999999999998</v>
      </c>
      <c r="BE658">
        <f t="shared" si="352"/>
        <v>5.534E-2</v>
      </c>
      <c r="BG658" s="1">
        <v>45103</v>
      </c>
      <c r="BH658">
        <v>4.88</v>
      </c>
      <c r="BI658">
        <f t="shared" si="353"/>
        <v>4.8799999999999996E-2</v>
      </c>
      <c r="BK658" s="1">
        <v>37565</v>
      </c>
      <c r="BL658">
        <v>2.0946021499921299</v>
      </c>
      <c r="BM658">
        <f t="shared" si="361"/>
        <v>2.0946021499921297E-2</v>
      </c>
      <c r="BP658" s="1">
        <v>45082</v>
      </c>
      <c r="BQ658">
        <v>187.18889999999999</v>
      </c>
      <c r="BR658">
        <f t="shared" si="354"/>
        <v>1.8718889999999999</v>
      </c>
      <c r="BT658" s="1">
        <v>45084</v>
      </c>
      <c r="BU658">
        <v>3.4590000000000001</v>
      </c>
      <c r="BV658">
        <f t="shared" si="355"/>
        <v>3.4590000000000003E-2</v>
      </c>
      <c r="BX658" s="1">
        <v>45084</v>
      </c>
      <c r="BY658">
        <v>3.7330000000000001</v>
      </c>
      <c r="BZ658">
        <f t="shared" si="356"/>
        <v>3.7330000000000002E-2</v>
      </c>
      <c r="CB658" s="1">
        <v>45103</v>
      </c>
      <c r="CC658">
        <v>4.05</v>
      </c>
      <c r="CD658">
        <f t="shared" si="357"/>
        <v>4.0500000000000001E-2</v>
      </c>
      <c r="CG658" s="1"/>
      <c r="CJ658" s="1"/>
      <c r="CL658" s="1"/>
      <c r="CV658" s="1"/>
      <c r="CY658" s="1"/>
    </row>
    <row r="659" spans="1:103" x14ac:dyDescent="0.3">
      <c r="A659" s="21">
        <f t="shared" si="358"/>
        <v>46734</v>
      </c>
      <c r="B659" s="18">
        <f t="shared" si="339"/>
        <v>112.421875</v>
      </c>
      <c r="C659">
        <f t="shared" si="334"/>
        <v>115</v>
      </c>
      <c r="D659">
        <f t="shared" ca="1" si="344"/>
        <v>-2.0166666666666666</v>
      </c>
      <c r="E659">
        <f ca="1">IF(currency="USD",'Future et co'!F659,IF(currency="EUR",'Future et co'!G659,FALSE))</f>
        <v>3.6070000000000005E-2</v>
      </c>
      <c r="F659">
        <f t="shared" ca="1" si="345"/>
        <v>3.6070000000000005E-2</v>
      </c>
      <c r="G659">
        <f t="shared" ca="1" si="346"/>
        <v>2.0569999999999998E-2</v>
      </c>
      <c r="I659" s="21">
        <f t="shared" si="359"/>
        <v>45859</v>
      </c>
      <c r="J659" s="18">
        <f t="shared" si="340"/>
        <v>111.046875</v>
      </c>
      <c r="K659">
        <f t="shared" si="338"/>
        <v>125</v>
      </c>
      <c r="L659">
        <f t="shared" ca="1" si="347"/>
        <v>0.41388888888888886</v>
      </c>
      <c r="M659">
        <f t="shared" ca="1" si="341"/>
        <v>4.1509999999999998E-2</v>
      </c>
      <c r="O659" s="21">
        <f t="shared" si="360"/>
        <v>45859</v>
      </c>
      <c r="P659" s="18">
        <f t="shared" si="342"/>
        <v>111.046875</v>
      </c>
      <c r="Q659">
        <f t="shared" si="348"/>
        <v>125</v>
      </c>
      <c r="R659">
        <f t="shared" ca="1" si="349"/>
        <v>0.41388888888888886</v>
      </c>
      <c r="S659">
        <f t="shared" ca="1" si="343"/>
        <v>4.1509999999999998E-2</v>
      </c>
      <c r="U659" s="1"/>
      <c r="W659" t="str">
        <f t="shared" si="335"/>
        <v/>
      </c>
      <c r="Y659" s="1"/>
      <c r="AA659">
        <f t="shared" si="336"/>
        <v>0</v>
      </c>
      <c r="AC659" s="1"/>
      <c r="AE659">
        <f t="shared" si="337"/>
        <v>0</v>
      </c>
      <c r="AH659" s="21"/>
      <c r="AI659" s="18"/>
      <c r="AJ659" s="18"/>
      <c r="AL659" s="21"/>
      <c r="AM659" s="18"/>
      <c r="AN659" s="18"/>
      <c r="AP659" s="21"/>
      <c r="AQ659" s="18"/>
      <c r="AR659" s="18"/>
      <c r="AU659" s="1">
        <v>45100</v>
      </c>
      <c r="AV659">
        <v>5.2130000000000001</v>
      </c>
      <c r="AW659">
        <f t="shared" si="350"/>
        <v>5.2130000000000003E-2</v>
      </c>
      <c r="AY659" s="1">
        <v>45100</v>
      </c>
      <c r="AZ659">
        <v>5.3109999999999999</v>
      </c>
      <c r="BA659">
        <f t="shared" si="351"/>
        <v>5.3109999999999997E-2</v>
      </c>
      <c r="BC659" s="1">
        <v>45100</v>
      </c>
      <c r="BD659">
        <v>5.51</v>
      </c>
      <c r="BE659">
        <f t="shared" si="352"/>
        <v>5.5099999999999996E-2</v>
      </c>
      <c r="BG659" s="1">
        <v>45100</v>
      </c>
      <c r="BH659">
        <v>4.8979999999999997</v>
      </c>
      <c r="BI659">
        <f t="shared" si="353"/>
        <v>4.8979999999999996E-2</v>
      </c>
      <c r="BK659" s="1">
        <v>37566</v>
      </c>
      <c r="BL659">
        <v>2.0779642387035602</v>
      </c>
      <c r="BM659">
        <f t="shared" si="361"/>
        <v>2.0779642387035602E-2</v>
      </c>
      <c r="BP659" s="1">
        <v>45079</v>
      </c>
      <c r="BQ659">
        <v>188.29949999999999</v>
      </c>
      <c r="BR659">
        <f t="shared" si="354"/>
        <v>1.882995</v>
      </c>
      <c r="BT659" s="1">
        <v>45083</v>
      </c>
      <c r="BU659">
        <v>3.476</v>
      </c>
      <c r="BV659">
        <f t="shared" si="355"/>
        <v>3.4759999999999999E-2</v>
      </c>
      <c r="BX659" s="1">
        <v>45083</v>
      </c>
      <c r="BY659">
        <v>3.7149999999999999</v>
      </c>
      <c r="BZ659">
        <f t="shared" si="356"/>
        <v>3.7149999999999996E-2</v>
      </c>
      <c r="CB659" s="1">
        <v>45100</v>
      </c>
      <c r="CC659">
        <v>4.069</v>
      </c>
      <c r="CD659">
        <f t="shared" si="357"/>
        <v>4.0689999999999997E-2</v>
      </c>
      <c r="CG659" s="1"/>
      <c r="CJ659" s="1"/>
      <c r="CL659" s="1"/>
      <c r="CV659" s="1"/>
      <c r="CY659" s="1"/>
    </row>
    <row r="660" spans="1:103" x14ac:dyDescent="0.3">
      <c r="A660" s="21">
        <f t="shared" si="358"/>
        <v>46735</v>
      </c>
      <c r="B660" s="18">
        <f t="shared" si="339"/>
        <v>112.421875</v>
      </c>
      <c r="C660">
        <f t="shared" si="334"/>
        <v>115</v>
      </c>
      <c r="D660">
        <f t="shared" ca="1" si="344"/>
        <v>-2.0194444444444444</v>
      </c>
      <c r="E660">
        <f ca="1">IF(currency="USD",'Future et co'!F660,IF(currency="EUR",'Future et co'!G660,FALSE))</f>
        <v>3.6070000000000005E-2</v>
      </c>
      <c r="F660">
        <f t="shared" ca="1" si="345"/>
        <v>3.6070000000000005E-2</v>
      </c>
      <c r="G660">
        <f t="shared" ca="1" si="346"/>
        <v>2.0569999999999998E-2</v>
      </c>
      <c r="I660" s="21">
        <f t="shared" si="359"/>
        <v>45860</v>
      </c>
      <c r="J660" s="18">
        <f t="shared" si="340"/>
        <v>111.28125</v>
      </c>
      <c r="K660">
        <f t="shared" si="338"/>
        <v>125</v>
      </c>
      <c r="L660">
        <f t="shared" ca="1" si="347"/>
        <v>0.41111111111111109</v>
      </c>
      <c r="M660">
        <f t="shared" ca="1" si="341"/>
        <v>4.1420000000000005E-2</v>
      </c>
      <c r="O660" s="21">
        <f t="shared" si="360"/>
        <v>45860</v>
      </c>
      <c r="P660" s="18">
        <f t="shared" si="342"/>
        <v>111.28125</v>
      </c>
      <c r="Q660">
        <f t="shared" si="348"/>
        <v>125</v>
      </c>
      <c r="R660">
        <f t="shared" ca="1" si="349"/>
        <v>0.41111111111111109</v>
      </c>
      <c r="S660">
        <f t="shared" ca="1" si="343"/>
        <v>4.1420000000000005E-2</v>
      </c>
      <c r="U660" s="1"/>
      <c r="W660" t="str">
        <f t="shared" si="335"/>
        <v/>
      </c>
      <c r="Y660" s="1"/>
      <c r="AA660">
        <f t="shared" si="336"/>
        <v>0</v>
      </c>
      <c r="AC660" s="1"/>
      <c r="AE660">
        <f t="shared" si="337"/>
        <v>0</v>
      </c>
      <c r="AH660" s="21"/>
      <c r="AI660" s="18"/>
      <c r="AJ660" s="18"/>
      <c r="AL660" s="21"/>
      <c r="AM660" s="18"/>
      <c r="AN660" s="18"/>
      <c r="AP660" s="21"/>
      <c r="AQ660" s="18"/>
      <c r="AR660" s="18"/>
      <c r="AU660" s="1">
        <v>45099</v>
      </c>
      <c r="AV660">
        <v>5.2153</v>
      </c>
      <c r="AW660">
        <f t="shared" si="350"/>
        <v>5.2152999999999998E-2</v>
      </c>
      <c r="AY660" s="1">
        <v>45099</v>
      </c>
      <c r="AZ660">
        <v>5.3041999999999998</v>
      </c>
      <c r="BA660">
        <f t="shared" si="351"/>
        <v>5.3041999999999999E-2</v>
      </c>
      <c r="BC660" s="1">
        <v>45099</v>
      </c>
      <c r="BD660">
        <v>5.5388999999999999</v>
      </c>
      <c r="BE660">
        <f t="shared" si="352"/>
        <v>5.5389000000000001E-2</v>
      </c>
      <c r="BG660" s="1">
        <v>45099</v>
      </c>
      <c r="BH660">
        <v>4.9459999999999997</v>
      </c>
      <c r="BI660">
        <f t="shared" si="353"/>
        <v>4.9459999999999997E-2</v>
      </c>
      <c r="BK660" s="1">
        <v>37567</v>
      </c>
      <c r="BL660">
        <v>2.0581046663824201</v>
      </c>
      <c r="BM660">
        <f t="shared" si="361"/>
        <v>2.0581046663824199E-2</v>
      </c>
      <c r="BP660" s="1">
        <v>45078</v>
      </c>
      <c r="BQ660">
        <v>189.07689999999999</v>
      </c>
      <c r="BR660">
        <f t="shared" si="354"/>
        <v>1.8907689999999999</v>
      </c>
      <c r="BT660" s="1">
        <v>45082</v>
      </c>
      <c r="BU660">
        <v>3.4929999999999999</v>
      </c>
      <c r="BV660">
        <f t="shared" si="355"/>
        <v>3.4929999999999996E-2</v>
      </c>
      <c r="BX660" s="1">
        <v>45082</v>
      </c>
      <c r="BY660">
        <v>3.7389999999999999</v>
      </c>
      <c r="BZ660">
        <f t="shared" si="356"/>
        <v>3.739E-2</v>
      </c>
      <c r="CB660" s="1">
        <v>45099</v>
      </c>
      <c r="CC660">
        <v>4.1059999999999999</v>
      </c>
      <c r="CD660">
        <f t="shared" si="357"/>
        <v>4.1059999999999999E-2</v>
      </c>
      <c r="CG660" s="1"/>
      <c r="CJ660" s="1"/>
      <c r="CL660" s="1"/>
      <c r="CV660" s="1"/>
      <c r="CY660" s="1"/>
    </row>
    <row r="661" spans="1:103" x14ac:dyDescent="0.3">
      <c r="A661" s="21">
        <f t="shared" si="358"/>
        <v>46736</v>
      </c>
      <c r="B661" s="18">
        <f t="shared" si="339"/>
        <v>112.421875</v>
      </c>
      <c r="C661">
        <f t="shared" si="334"/>
        <v>115</v>
      </c>
      <c r="D661">
        <f t="shared" ca="1" si="344"/>
        <v>-2.0222222222222221</v>
      </c>
      <c r="E661">
        <f ca="1">IF(currency="USD",'Future et co'!F661,IF(currency="EUR",'Future et co'!G661,FALSE))</f>
        <v>3.6070000000000005E-2</v>
      </c>
      <c r="F661">
        <f t="shared" ca="1" si="345"/>
        <v>3.6070000000000005E-2</v>
      </c>
      <c r="G661">
        <f t="shared" ca="1" si="346"/>
        <v>2.0569999999999998E-2</v>
      </c>
      <c r="I661" s="21">
        <f t="shared" si="359"/>
        <v>45861</v>
      </c>
      <c r="J661" s="18">
        <f t="shared" si="340"/>
        <v>110.875</v>
      </c>
      <c r="K661">
        <f t="shared" si="338"/>
        <v>125</v>
      </c>
      <c r="L661">
        <f t="shared" ca="1" si="347"/>
        <v>0.40833333333333333</v>
      </c>
      <c r="M661">
        <f t="shared" ca="1" si="341"/>
        <v>4.1428E-2</v>
      </c>
      <c r="O661" s="21">
        <f t="shared" si="360"/>
        <v>45861</v>
      </c>
      <c r="P661" s="18">
        <f t="shared" si="342"/>
        <v>110.875</v>
      </c>
      <c r="Q661">
        <f t="shared" si="348"/>
        <v>125</v>
      </c>
      <c r="R661">
        <f t="shared" ca="1" si="349"/>
        <v>0.40833333333333333</v>
      </c>
      <c r="S661">
        <f t="shared" ca="1" si="343"/>
        <v>4.1428E-2</v>
      </c>
      <c r="U661" s="1"/>
      <c r="W661" t="str">
        <f t="shared" si="335"/>
        <v/>
      </c>
      <c r="Y661" s="1"/>
      <c r="AA661">
        <f t="shared" si="336"/>
        <v>0</v>
      </c>
      <c r="AC661" s="1"/>
      <c r="AE661">
        <f t="shared" si="337"/>
        <v>0</v>
      </c>
      <c r="AH661" s="21"/>
      <c r="AI661" s="18"/>
      <c r="AJ661" s="18"/>
      <c r="AL661" s="21"/>
      <c r="AM661" s="18"/>
      <c r="AN661" s="18"/>
      <c r="AP661" s="21"/>
      <c r="AQ661" s="18"/>
      <c r="AR661" s="18"/>
      <c r="AU661" s="1">
        <v>45098</v>
      </c>
      <c r="AV661">
        <v>5.2091000000000003</v>
      </c>
      <c r="AW661">
        <f t="shared" si="350"/>
        <v>5.2091000000000005E-2</v>
      </c>
      <c r="AY661" s="1">
        <v>45098</v>
      </c>
      <c r="AZ661">
        <v>5.306</v>
      </c>
      <c r="BA661">
        <f t="shared" si="351"/>
        <v>5.3060000000000003E-2</v>
      </c>
      <c r="BC661" s="1">
        <v>45098</v>
      </c>
      <c r="BD661">
        <v>5.5060000000000002</v>
      </c>
      <c r="BE661">
        <f t="shared" si="352"/>
        <v>5.5060000000000005E-2</v>
      </c>
      <c r="BG661" s="1">
        <v>45098</v>
      </c>
      <c r="BH661">
        <v>4.8570000000000002</v>
      </c>
      <c r="BI661">
        <f t="shared" si="353"/>
        <v>4.8570000000000002E-2</v>
      </c>
      <c r="BK661" s="1">
        <v>37568</v>
      </c>
      <c r="BL661">
        <v>2.1692011620526102</v>
      </c>
      <c r="BM661">
        <f t="shared" si="361"/>
        <v>2.16920116205261E-2</v>
      </c>
      <c r="BP661" s="1">
        <v>45077</v>
      </c>
      <c r="BQ661">
        <v>188.86869999999999</v>
      </c>
      <c r="BR661">
        <f t="shared" si="354"/>
        <v>1.888687</v>
      </c>
      <c r="BT661" s="1">
        <v>45079</v>
      </c>
      <c r="BU661">
        <v>3.49</v>
      </c>
      <c r="BV661">
        <f t="shared" si="355"/>
        <v>3.49E-2</v>
      </c>
      <c r="BX661" s="1">
        <v>45079</v>
      </c>
      <c r="BY661">
        <v>3.7280000000000002</v>
      </c>
      <c r="BZ661">
        <f t="shared" si="356"/>
        <v>3.7280000000000001E-2</v>
      </c>
      <c r="CB661" s="1">
        <v>45098</v>
      </c>
      <c r="CC661">
        <v>4.0570000000000004</v>
      </c>
      <c r="CD661">
        <f t="shared" si="357"/>
        <v>4.0570000000000002E-2</v>
      </c>
      <c r="CG661" s="1"/>
      <c r="CJ661" s="1"/>
      <c r="CL661" s="1"/>
      <c r="CV661" s="1"/>
      <c r="CY661" s="1"/>
    </row>
    <row r="662" spans="1:103" x14ac:dyDescent="0.3">
      <c r="A662" s="21">
        <f t="shared" si="358"/>
        <v>46737</v>
      </c>
      <c r="B662" s="18">
        <f t="shared" si="339"/>
        <v>112.421875</v>
      </c>
      <c r="C662">
        <f t="shared" si="334"/>
        <v>115</v>
      </c>
      <c r="D662">
        <f t="shared" ca="1" si="344"/>
        <v>-2.0249999999999999</v>
      </c>
      <c r="E662">
        <f ca="1">IF(currency="USD",'Future et co'!F662,IF(currency="EUR",'Future et co'!G662,FALSE))</f>
        <v>3.6070000000000005E-2</v>
      </c>
      <c r="F662">
        <f t="shared" ca="1" si="345"/>
        <v>3.6070000000000005E-2</v>
      </c>
      <c r="G662">
        <f t="shared" ca="1" si="346"/>
        <v>2.0569999999999998E-2</v>
      </c>
      <c r="I662" s="21">
        <f t="shared" si="359"/>
        <v>45862</v>
      </c>
      <c r="J662" s="18">
        <f t="shared" si="340"/>
        <v>110.640625</v>
      </c>
      <c r="K662">
        <f t="shared" si="338"/>
        <v>125</v>
      </c>
      <c r="L662">
        <f t="shared" ca="1" si="347"/>
        <v>0.40555555555555556</v>
      </c>
      <c r="M662">
        <f t="shared" ca="1" si="341"/>
        <v>4.1425000000000003E-2</v>
      </c>
      <c r="O662" s="21">
        <f t="shared" si="360"/>
        <v>45862</v>
      </c>
      <c r="P662" s="18">
        <f t="shared" si="342"/>
        <v>110.640625</v>
      </c>
      <c r="Q662">
        <f t="shared" si="348"/>
        <v>125</v>
      </c>
      <c r="R662">
        <f t="shared" ca="1" si="349"/>
        <v>0.40555555555555556</v>
      </c>
      <c r="S662">
        <f t="shared" ca="1" si="343"/>
        <v>4.1425000000000003E-2</v>
      </c>
      <c r="U662" s="1"/>
      <c r="W662" t="str">
        <f t="shared" si="335"/>
        <v/>
      </c>
      <c r="Y662" s="1"/>
      <c r="AA662">
        <f t="shared" si="336"/>
        <v>0</v>
      </c>
      <c r="AC662" s="1"/>
      <c r="AE662">
        <f t="shared" si="337"/>
        <v>0</v>
      </c>
      <c r="AH662" s="21"/>
      <c r="AI662" s="18"/>
      <c r="AJ662" s="18"/>
      <c r="AL662" s="21"/>
      <c r="AM662" s="18"/>
      <c r="AN662" s="18"/>
      <c r="AP662" s="21"/>
      <c r="AQ662" s="18"/>
      <c r="AR662" s="18"/>
      <c r="AU662" s="1">
        <v>45097</v>
      </c>
      <c r="AV662">
        <v>5.2111000000000001</v>
      </c>
      <c r="AW662">
        <f t="shared" si="350"/>
        <v>5.2110999999999998E-2</v>
      </c>
      <c r="AY662" s="1">
        <v>45097</v>
      </c>
      <c r="AZ662">
        <v>5.2910000000000004</v>
      </c>
      <c r="BA662">
        <f t="shared" si="351"/>
        <v>5.2910000000000006E-2</v>
      </c>
      <c r="BC662" s="1">
        <v>45097</v>
      </c>
      <c r="BD662">
        <v>5.5030000000000001</v>
      </c>
      <c r="BE662">
        <f t="shared" si="352"/>
        <v>5.5030000000000003E-2</v>
      </c>
      <c r="BG662" s="1">
        <v>45097</v>
      </c>
      <c r="BH662">
        <v>4.8739999999999997</v>
      </c>
      <c r="BI662">
        <f t="shared" si="353"/>
        <v>4.8739999999999999E-2</v>
      </c>
      <c r="BK662" s="1">
        <v>37571</v>
      </c>
      <c r="BL662">
        <v>2.17686422096159</v>
      </c>
      <c r="BM662">
        <f t="shared" si="361"/>
        <v>2.1768642209615899E-2</v>
      </c>
      <c r="BP662" s="1">
        <v>45076</v>
      </c>
      <c r="BQ662">
        <v>187.6748</v>
      </c>
      <c r="BR662">
        <f t="shared" si="354"/>
        <v>1.8767480000000001</v>
      </c>
      <c r="BT662" s="1">
        <v>45078</v>
      </c>
      <c r="BU662">
        <v>3.4620000000000002</v>
      </c>
      <c r="BV662">
        <f t="shared" si="355"/>
        <v>3.4620000000000005E-2</v>
      </c>
      <c r="BX662" s="1">
        <v>45078</v>
      </c>
      <c r="BY662">
        <v>3.7210000000000001</v>
      </c>
      <c r="BZ662">
        <f t="shared" si="356"/>
        <v>3.721E-2</v>
      </c>
      <c r="CB662" s="1">
        <v>45097</v>
      </c>
      <c r="CC662">
        <v>4.0410000000000004</v>
      </c>
      <c r="CD662">
        <f t="shared" si="357"/>
        <v>4.0410000000000001E-2</v>
      </c>
      <c r="CG662" s="1"/>
      <c r="CJ662" s="1"/>
      <c r="CL662" s="1"/>
      <c r="CV662" s="1"/>
      <c r="CY662" s="1"/>
    </row>
    <row r="663" spans="1:103" x14ac:dyDescent="0.3">
      <c r="A663" s="21">
        <f t="shared" si="358"/>
        <v>46738</v>
      </c>
      <c r="B663" s="18">
        <f t="shared" si="339"/>
        <v>112.421875</v>
      </c>
      <c r="C663">
        <f t="shared" si="334"/>
        <v>115</v>
      </c>
      <c r="D663">
        <f t="shared" ca="1" si="344"/>
        <v>-2.0277777777777777</v>
      </c>
      <c r="E663">
        <f ca="1">IF(currency="USD",'Future et co'!F663,IF(currency="EUR",'Future et co'!G663,FALSE))</f>
        <v>3.6070000000000005E-2</v>
      </c>
      <c r="F663">
        <f t="shared" ca="1" si="345"/>
        <v>3.6070000000000005E-2</v>
      </c>
      <c r="G663">
        <f t="shared" ca="1" si="346"/>
        <v>2.0569999999999998E-2</v>
      </c>
      <c r="I663" s="21">
        <f t="shared" si="359"/>
        <v>45863</v>
      </c>
      <c r="J663" s="18">
        <f t="shared" si="340"/>
        <v>110.796875</v>
      </c>
      <c r="K663">
        <f t="shared" si="338"/>
        <v>125</v>
      </c>
      <c r="L663">
        <f t="shared" ca="1" si="347"/>
        <v>0.40277777777777779</v>
      </c>
      <c r="M663">
        <f t="shared" ca="1" si="341"/>
        <v>4.1346999999999995E-2</v>
      </c>
      <c r="O663" s="21">
        <f t="shared" si="360"/>
        <v>45863</v>
      </c>
      <c r="P663" s="18">
        <f t="shared" si="342"/>
        <v>110.796875</v>
      </c>
      <c r="Q663">
        <f t="shared" si="348"/>
        <v>125</v>
      </c>
      <c r="R663">
        <f t="shared" ca="1" si="349"/>
        <v>0.40277777777777779</v>
      </c>
      <c r="S663">
        <f t="shared" ca="1" si="343"/>
        <v>4.1346999999999995E-2</v>
      </c>
      <c r="U663" s="1"/>
      <c r="W663" t="str">
        <f t="shared" si="335"/>
        <v/>
      </c>
      <c r="Y663" s="1"/>
      <c r="AA663">
        <f t="shared" si="336"/>
        <v>0</v>
      </c>
      <c r="AC663" s="1"/>
      <c r="AE663">
        <f t="shared" si="337"/>
        <v>0</v>
      </c>
      <c r="AH663" s="21"/>
      <c r="AI663" s="18"/>
      <c r="AJ663" s="18"/>
      <c r="AL663" s="21"/>
      <c r="AM663" s="18"/>
      <c r="AN663" s="18"/>
      <c r="AP663" s="21"/>
      <c r="AQ663" s="18"/>
      <c r="AR663" s="18"/>
      <c r="AU663" s="1">
        <v>45096</v>
      </c>
      <c r="AV663">
        <v>5.2001999999999997</v>
      </c>
      <c r="AW663">
        <f t="shared" si="350"/>
        <v>5.2002E-2</v>
      </c>
      <c r="AY663" s="1">
        <v>45096</v>
      </c>
      <c r="AZ663">
        <v>5.3109999999999999</v>
      </c>
      <c r="BA663">
        <f t="shared" si="351"/>
        <v>5.3109999999999997E-2</v>
      </c>
      <c r="BC663" s="1">
        <v>45096</v>
      </c>
      <c r="BD663">
        <v>5.5270000000000001</v>
      </c>
      <c r="BE663">
        <f t="shared" si="352"/>
        <v>5.527E-2</v>
      </c>
      <c r="BG663" s="1">
        <v>45096</v>
      </c>
      <c r="BH663">
        <v>4.9124999999999996</v>
      </c>
      <c r="BI663">
        <f t="shared" si="353"/>
        <v>4.9124999999999995E-2</v>
      </c>
      <c r="BK663" s="1">
        <v>37572</v>
      </c>
      <c r="BL663">
        <v>2.1736224139518701</v>
      </c>
      <c r="BM663">
        <f t="shared" si="361"/>
        <v>2.1736224139518701E-2</v>
      </c>
      <c r="BP663" s="1">
        <v>45075</v>
      </c>
      <c r="BQ663">
        <v>186.32820000000001</v>
      </c>
      <c r="BR663">
        <f t="shared" si="354"/>
        <v>1.8632820000000001</v>
      </c>
      <c r="BT663" s="1">
        <v>45077</v>
      </c>
      <c r="BU663">
        <v>3.4630000000000001</v>
      </c>
      <c r="BV663">
        <f t="shared" si="355"/>
        <v>3.4630000000000001E-2</v>
      </c>
      <c r="BX663" s="1">
        <v>45077</v>
      </c>
      <c r="BY663">
        <v>3.746</v>
      </c>
      <c r="BZ663">
        <f t="shared" si="356"/>
        <v>3.746E-2</v>
      </c>
      <c r="CB663" s="1">
        <v>45096</v>
      </c>
      <c r="CC663">
        <v>4.0350000000000001</v>
      </c>
      <c r="CD663">
        <f t="shared" si="357"/>
        <v>4.0350000000000004E-2</v>
      </c>
      <c r="CG663" s="1"/>
      <c r="CJ663" s="1"/>
      <c r="CL663" s="1"/>
      <c r="CV663" s="1"/>
      <c r="CY663" s="1"/>
    </row>
    <row r="664" spans="1:103" x14ac:dyDescent="0.3">
      <c r="A664" s="21">
        <f t="shared" si="358"/>
        <v>46741</v>
      </c>
      <c r="B664" s="18">
        <f t="shared" si="339"/>
        <v>112.421875</v>
      </c>
      <c r="C664">
        <f t="shared" si="334"/>
        <v>115</v>
      </c>
      <c r="D664">
        <f t="shared" ca="1" si="344"/>
        <v>-2.036111111111111</v>
      </c>
      <c r="E664">
        <f ca="1">IF(currency="USD",'Future et co'!F664,IF(currency="EUR",'Future et co'!G664,FALSE))</f>
        <v>3.6070000000000005E-2</v>
      </c>
      <c r="F664">
        <f t="shared" ca="1" si="345"/>
        <v>3.6070000000000005E-2</v>
      </c>
      <c r="G664">
        <f t="shared" ca="1" si="346"/>
        <v>2.0569999999999998E-2</v>
      </c>
      <c r="I664" s="21">
        <f t="shared" si="359"/>
        <v>45866</v>
      </c>
      <c r="J664" s="18">
        <f t="shared" si="340"/>
        <v>110.578125</v>
      </c>
      <c r="K664">
        <f t="shared" si="338"/>
        <v>125</v>
      </c>
      <c r="L664">
        <f t="shared" ca="1" si="347"/>
        <v>0.39444444444444443</v>
      </c>
      <c r="M664">
        <f t="shared" ca="1" si="341"/>
        <v>4.1314999999999998E-2</v>
      </c>
      <c r="O664" s="21">
        <f t="shared" si="360"/>
        <v>45866</v>
      </c>
      <c r="P664" s="18">
        <f t="shared" si="342"/>
        <v>110.578125</v>
      </c>
      <c r="Q664">
        <f t="shared" si="348"/>
        <v>125</v>
      </c>
      <c r="R664">
        <f t="shared" ca="1" si="349"/>
        <v>0.39444444444444443</v>
      </c>
      <c r="S664">
        <f t="shared" ca="1" si="343"/>
        <v>4.1314999999999998E-2</v>
      </c>
      <c r="U664" s="1"/>
      <c r="W664" t="str">
        <f t="shared" si="335"/>
        <v/>
      </c>
      <c r="Y664" s="1"/>
      <c r="AA664">
        <f t="shared" si="336"/>
        <v>0</v>
      </c>
      <c r="AC664" s="1"/>
      <c r="AE664">
        <f t="shared" si="337"/>
        <v>0</v>
      </c>
      <c r="AH664" s="21"/>
      <c r="AI664" s="18"/>
      <c r="AJ664" s="18"/>
      <c r="AL664" s="21"/>
      <c r="AM664" s="18"/>
      <c r="AN664" s="18"/>
      <c r="AP664" s="21"/>
      <c r="AQ664" s="18"/>
      <c r="AR664" s="18"/>
      <c r="AU664" s="1">
        <v>45093</v>
      </c>
      <c r="AV664">
        <v>5.2140000000000004</v>
      </c>
      <c r="AW664">
        <f t="shared" si="350"/>
        <v>5.2140000000000006E-2</v>
      </c>
      <c r="AY664" s="1">
        <v>45093</v>
      </c>
      <c r="AZ664">
        <v>5.2850000000000001</v>
      </c>
      <c r="BA664">
        <f t="shared" si="351"/>
        <v>5.2850000000000001E-2</v>
      </c>
      <c r="BC664" s="1">
        <v>45093</v>
      </c>
      <c r="BD664">
        <v>5.5030000000000001</v>
      </c>
      <c r="BE664">
        <f t="shared" si="352"/>
        <v>5.5030000000000003E-2</v>
      </c>
      <c r="BG664" s="1">
        <v>45093</v>
      </c>
      <c r="BH664">
        <v>4.8929999999999998</v>
      </c>
      <c r="BI664">
        <f t="shared" si="353"/>
        <v>4.8930000000000001E-2</v>
      </c>
      <c r="BK664" s="1">
        <v>37573</v>
      </c>
      <c r="BL664">
        <v>2.2390793973059901</v>
      </c>
      <c r="BM664">
        <f t="shared" si="361"/>
        <v>2.2390793973059903E-2</v>
      </c>
      <c r="BP664" s="1">
        <v>45072</v>
      </c>
      <c r="BQ664">
        <v>184.5513</v>
      </c>
      <c r="BR664">
        <f t="shared" si="354"/>
        <v>1.845513</v>
      </c>
      <c r="BT664" s="1">
        <v>45076</v>
      </c>
      <c r="BU664">
        <v>3.4740000000000002</v>
      </c>
      <c r="BV664">
        <f t="shared" si="355"/>
        <v>3.474E-2</v>
      </c>
      <c r="BX664" s="1">
        <v>45076</v>
      </c>
      <c r="BY664">
        <v>3.77</v>
      </c>
      <c r="BZ664">
        <f t="shared" si="356"/>
        <v>3.7699999999999997E-2</v>
      </c>
      <c r="CB664" s="1">
        <v>45093</v>
      </c>
      <c r="CC664">
        <v>3.9849999999999999</v>
      </c>
      <c r="CD664">
        <f t="shared" si="357"/>
        <v>3.9849999999999997E-2</v>
      </c>
      <c r="CG664" s="1"/>
      <c r="CJ664" s="1"/>
      <c r="CL664" s="1"/>
      <c r="CV664" s="1"/>
      <c r="CY664" s="1"/>
    </row>
    <row r="665" spans="1:103" x14ac:dyDescent="0.3">
      <c r="A665" s="21">
        <f t="shared" si="358"/>
        <v>46742</v>
      </c>
      <c r="B665" s="18">
        <f t="shared" si="339"/>
        <v>112.421875</v>
      </c>
      <c r="C665">
        <f t="shared" ref="C665:C728" si="362">CEILING(B665,$C$9)</f>
        <v>115</v>
      </c>
      <c r="D665">
        <f t="shared" ca="1" si="344"/>
        <v>-2.0388888888888888</v>
      </c>
      <c r="E665">
        <f ca="1">IF(currency="USD",'Future et co'!F665,IF(currency="EUR",'Future et co'!G665,FALSE))</f>
        <v>3.6070000000000005E-2</v>
      </c>
      <c r="F665">
        <f t="shared" ca="1" si="345"/>
        <v>3.6070000000000005E-2</v>
      </c>
      <c r="G665">
        <f t="shared" ca="1" si="346"/>
        <v>2.0569999999999998E-2</v>
      </c>
      <c r="I665" s="21">
        <f t="shared" si="359"/>
        <v>45867</v>
      </c>
      <c r="J665" s="18">
        <f t="shared" si="340"/>
        <v>111.1875</v>
      </c>
      <c r="K665">
        <f t="shared" si="338"/>
        <v>125</v>
      </c>
      <c r="L665">
        <f t="shared" ca="1" si="347"/>
        <v>0.39166666666666666</v>
      </c>
      <c r="M665">
        <f t="shared" ca="1" si="341"/>
        <v>4.1214000000000001E-2</v>
      </c>
      <c r="O665" s="21">
        <f t="shared" si="360"/>
        <v>45867</v>
      </c>
      <c r="P665" s="18">
        <f t="shared" si="342"/>
        <v>111.1875</v>
      </c>
      <c r="Q665">
        <f t="shared" si="348"/>
        <v>125</v>
      </c>
      <c r="R665">
        <f t="shared" ca="1" si="349"/>
        <v>0.39166666666666666</v>
      </c>
      <c r="S665">
        <f t="shared" ca="1" si="343"/>
        <v>4.1214000000000001E-2</v>
      </c>
      <c r="U665" s="1"/>
      <c r="W665" t="str">
        <f t="shared" si="335"/>
        <v/>
      </c>
      <c r="Y665" s="1"/>
      <c r="AA665">
        <f t="shared" si="336"/>
        <v>0</v>
      </c>
      <c r="AC665" s="1"/>
      <c r="AE665">
        <f t="shared" si="337"/>
        <v>0</v>
      </c>
      <c r="AH665" s="21"/>
      <c r="AI665" s="18"/>
      <c r="AJ665" s="18"/>
      <c r="AL665" s="21"/>
      <c r="AM665" s="18"/>
      <c r="AN665" s="18"/>
      <c r="AP665" s="21"/>
      <c r="AQ665" s="18"/>
      <c r="AR665" s="18"/>
      <c r="AU665" s="1">
        <v>45092</v>
      </c>
      <c r="AV665">
        <v>5.2009999999999996</v>
      </c>
      <c r="AW665">
        <f t="shared" si="350"/>
        <v>5.2009999999999994E-2</v>
      </c>
      <c r="AY665" s="1">
        <v>45092</v>
      </c>
      <c r="AZ665">
        <v>5.2657999999999996</v>
      </c>
      <c r="BA665">
        <f t="shared" si="351"/>
        <v>5.2657999999999996E-2</v>
      </c>
      <c r="BC665" s="1">
        <v>45092</v>
      </c>
      <c r="BD665">
        <v>5.4661999999999997</v>
      </c>
      <c r="BE665">
        <f t="shared" si="352"/>
        <v>5.4661999999999995E-2</v>
      </c>
      <c r="BG665" s="1">
        <v>45092</v>
      </c>
      <c r="BH665">
        <v>4.859</v>
      </c>
      <c r="BI665">
        <f t="shared" si="353"/>
        <v>4.8590000000000001E-2</v>
      </c>
      <c r="BK665" s="1">
        <v>37574</v>
      </c>
      <c r="BL665">
        <v>2.1317180986137898</v>
      </c>
      <c r="BM665">
        <f t="shared" si="361"/>
        <v>2.1317180986137899E-2</v>
      </c>
      <c r="BP665" s="1">
        <v>45071</v>
      </c>
      <c r="BQ665">
        <v>185.49529999999999</v>
      </c>
      <c r="BR665">
        <f t="shared" si="354"/>
        <v>1.8549529999999999</v>
      </c>
      <c r="BT665" s="1">
        <v>45075</v>
      </c>
      <c r="BU665">
        <v>3.4830000000000001</v>
      </c>
      <c r="BV665">
        <f t="shared" si="355"/>
        <v>3.483E-2</v>
      </c>
      <c r="BX665" s="1">
        <v>45075</v>
      </c>
      <c r="BY665">
        <v>3.7810000000000001</v>
      </c>
      <c r="BZ665">
        <f t="shared" si="356"/>
        <v>3.7810000000000003E-2</v>
      </c>
      <c r="CB665" s="1">
        <v>45092</v>
      </c>
      <c r="CC665">
        <v>3.9769999999999999</v>
      </c>
      <c r="CD665">
        <f t="shared" si="357"/>
        <v>3.977E-2</v>
      </c>
      <c r="CG665" s="1"/>
      <c r="CJ665" s="1"/>
      <c r="CL665" s="1"/>
      <c r="CV665" s="1"/>
      <c r="CY665" s="1"/>
    </row>
    <row r="666" spans="1:103" x14ac:dyDescent="0.3">
      <c r="A666" s="21">
        <f t="shared" si="358"/>
        <v>46743</v>
      </c>
      <c r="B666" s="18">
        <f t="shared" si="339"/>
        <v>112.421875</v>
      </c>
      <c r="C666">
        <f t="shared" si="362"/>
        <v>115</v>
      </c>
      <c r="D666">
        <f t="shared" ca="1" si="344"/>
        <v>-2.0416666666666665</v>
      </c>
      <c r="E666">
        <f ca="1">IF(currency="USD",'Future et co'!F666,IF(currency="EUR",'Future et co'!G666,FALSE))</f>
        <v>3.6070000000000005E-2</v>
      </c>
      <c r="F666">
        <f t="shared" ca="1" si="345"/>
        <v>3.6070000000000005E-2</v>
      </c>
      <c r="G666">
        <f t="shared" ca="1" si="346"/>
        <v>2.0569999999999998E-2</v>
      </c>
      <c r="I666" s="21">
        <f t="shared" si="359"/>
        <v>45868</v>
      </c>
      <c r="J666" s="18">
        <f t="shared" si="340"/>
        <v>110.828125</v>
      </c>
      <c r="K666">
        <f t="shared" si="338"/>
        <v>125</v>
      </c>
      <c r="L666">
        <f t="shared" ca="1" si="347"/>
        <v>0.3888888888888889</v>
      </c>
      <c r="M666">
        <f t="shared" ca="1" si="341"/>
        <v>4.1740000000000006E-2</v>
      </c>
      <c r="O666" s="21">
        <f t="shared" si="360"/>
        <v>45868</v>
      </c>
      <c r="P666" s="18">
        <f t="shared" si="342"/>
        <v>110.828125</v>
      </c>
      <c r="Q666">
        <f t="shared" si="348"/>
        <v>125</v>
      </c>
      <c r="R666">
        <f t="shared" ca="1" si="349"/>
        <v>0.3888888888888889</v>
      </c>
      <c r="S666">
        <f t="shared" ca="1" si="343"/>
        <v>4.1740000000000006E-2</v>
      </c>
      <c r="U666" s="1"/>
      <c r="W666" t="str">
        <f t="shared" si="335"/>
        <v/>
      </c>
      <c r="Y666" s="1"/>
      <c r="AA666">
        <f t="shared" si="336"/>
        <v>0</v>
      </c>
      <c r="AC666" s="1"/>
      <c r="AE666">
        <f t="shared" si="337"/>
        <v>0</v>
      </c>
      <c r="AH666" s="21"/>
      <c r="AI666" s="18"/>
      <c r="AJ666" s="18"/>
      <c r="AL666" s="21"/>
      <c r="AM666" s="18"/>
      <c r="AN666" s="18"/>
      <c r="AP666" s="21"/>
      <c r="AQ666" s="18"/>
      <c r="AR666" s="18"/>
      <c r="AU666" s="1">
        <v>45091</v>
      </c>
      <c r="AV666">
        <v>5.1826999999999996</v>
      </c>
      <c r="AW666">
        <f t="shared" si="350"/>
        <v>5.1826999999999998E-2</v>
      </c>
      <c r="AY666" s="1">
        <v>45091</v>
      </c>
      <c r="AZ666">
        <v>5.2595000000000001</v>
      </c>
      <c r="BA666">
        <f t="shared" si="351"/>
        <v>5.2595000000000003E-2</v>
      </c>
      <c r="BC666" s="1">
        <v>45091</v>
      </c>
      <c r="BD666">
        <v>5.4810999999999996</v>
      </c>
      <c r="BE666">
        <f t="shared" si="352"/>
        <v>5.4810999999999999E-2</v>
      </c>
      <c r="BG666" s="1">
        <v>45091</v>
      </c>
      <c r="BH666">
        <v>4.8529999999999998</v>
      </c>
      <c r="BI666">
        <f t="shared" si="353"/>
        <v>4.8529999999999997E-2</v>
      </c>
      <c r="BK666" s="1">
        <v>37575</v>
      </c>
      <c r="BL666">
        <v>2.1096014397943499</v>
      </c>
      <c r="BM666">
        <f t="shared" si="361"/>
        <v>2.1096014397943497E-2</v>
      </c>
      <c r="BP666" s="1">
        <v>45070</v>
      </c>
      <c r="BQ666">
        <v>186.12</v>
      </c>
      <c r="BR666">
        <f t="shared" si="354"/>
        <v>1.8612</v>
      </c>
      <c r="BT666" s="1">
        <v>45072</v>
      </c>
      <c r="BU666">
        <v>3.4620000000000002</v>
      </c>
      <c r="BV666">
        <f t="shared" si="355"/>
        <v>3.4620000000000005E-2</v>
      </c>
      <c r="BX666" s="1">
        <v>45072</v>
      </c>
      <c r="BY666">
        <v>3.76</v>
      </c>
      <c r="BZ666">
        <f t="shared" si="356"/>
        <v>3.7599999999999995E-2</v>
      </c>
      <c r="CB666" s="1">
        <v>45091</v>
      </c>
      <c r="CC666">
        <v>3.9169999999999998</v>
      </c>
      <c r="CD666">
        <f t="shared" si="357"/>
        <v>3.9169999999999996E-2</v>
      </c>
      <c r="CG666" s="1"/>
      <c r="CJ666" s="1"/>
      <c r="CL666" s="1"/>
      <c r="CV666" s="1"/>
      <c r="CY666" s="1"/>
    </row>
    <row r="667" spans="1:103" x14ac:dyDescent="0.3">
      <c r="A667" s="21">
        <f t="shared" si="358"/>
        <v>46744</v>
      </c>
      <c r="B667" s="18">
        <f t="shared" si="339"/>
        <v>112.421875</v>
      </c>
      <c r="C667">
        <f t="shared" si="362"/>
        <v>115</v>
      </c>
      <c r="D667">
        <f t="shared" ca="1" si="344"/>
        <v>-2.0444444444444443</v>
      </c>
      <c r="E667">
        <f ca="1">IF(currency="USD",'Future et co'!F667,IF(currency="EUR",'Future et co'!G667,FALSE))</f>
        <v>3.6070000000000005E-2</v>
      </c>
      <c r="F667">
        <f t="shared" ca="1" si="345"/>
        <v>3.6070000000000005E-2</v>
      </c>
      <c r="G667">
        <f t="shared" ca="1" si="346"/>
        <v>2.0569999999999998E-2</v>
      </c>
      <c r="I667" s="21">
        <f t="shared" si="359"/>
        <v>45869</v>
      </c>
      <c r="J667" s="18">
        <f t="shared" si="340"/>
        <v>110.921875</v>
      </c>
      <c r="K667">
        <f t="shared" si="338"/>
        <v>125</v>
      </c>
      <c r="L667">
        <f t="shared" ca="1" si="347"/>
        <v>0.38611111111111113</v>
      </c>
      <c r="M667">
        <f t="shared" ca="1" si="341"/>
        <v>4.1882999999999997E-2</v>
      </c>
      <c r="O667" s="21">
        <f t="shared" si="360"/>
        <v>45869</v>
      </c>
      <c r="P667" s="18">
        <f t="shared" si="342"/>
        <v>110.921875</v>
      </c>
      <c r="Q667">
        <f t="shared" si="348"/>
        <v>125</v>
      </c>
      <c r="R667">
        <f t="shared" ca="1" si="349"/>
        <v>0.38611111111111113</v>
      </c>
      <c r="S667">
        <f t="shared" ca="1" si="343"/>
        <v>4.1882999999999997E-2</v>
      </c>
      <c r="U667" s="1"/>
      <c r="W667" t="str">
        <f t="shared" si="335"/>
        <v/>
      </c>
      <c r="Y667" s="1"/>
      <c r="AA667">
        <f t="shared" si="336"/>
        <v>0</v>
      </c>
      <c r="AC667" s="1"/>
      <c r="AE667">
        <f t="shared" si="337"/>
        <v>0</v>
      </c>
      <c r="AH667" s="21"/>
      <c r="AI667" s="18"/>
      <c r="AJ667" s="18"/>
      <c r="AL667" s="21"/>
      <c r="AM667" s="18"/>
      <c r="AN667" s="18"/>
      <c r="AP667" s="21"/>
      <c r="AQ667" s="18"/>
      <c r="AR667" s="18"/>
      <c r="AU667" s="1">
        <v>45090</v>
      </c>
      <c r="AV667">
        <v>5.1936999999999998</v>
      </c>
      <c r="AW667">
        <f t="shared" si="350"/>
        <v>5.1936999999999997E-2</v>
      </c>
      <c r="AY667" s="1">
        <v>45090</v>
      </c>
      <c r="AZ667">
        <v>5.2481999999999998</v>
      </c>
      <c r="BA667">
        <f t="shared" si="351"/>
        <v>5.2482000000000001E-2</v>
      </c>
      <c r="BC667" s="1">
        <v>45090</v>
      </c>
      <c r="BD667">
        <v>5.4592999999999998</v>
      </c>
      <c r="BE667">
        <f t="shared" si="352"/>
        <v>5.4592999999999996E-2</v>
      </c>
      <c r="BG667" s="1">
        <v>45090</v>
      </c>
      <c r="BH667">
        <v>4.8339999999999996</v>
      </c>
      <c r="BI667">
        <f t="shared" si="353"/>
        <v>4.8339999999999994E-2</v>
      </c>
      <c r="BK667" s="1">
        <v>37578</v>
      </c>
      <c r="BL667">
        <v>2.0692379955951301</v>
      </c>
      <c r="BM667">
        <f t="shared" si="361"/>
        <v>2.0692379955951301E-2</v>
      </c>
      <c r="BP667" s="1">
        <v>45069</v>
      </c>
      <c r="BQ667">
        <v>185.8424</v>
      </c>
      <c r="BR667">
        <f t="shared" si="354"/>
        <v>1.8584240000000001</v>
      </c>
      <c r="BT667" s="1">
        <v>45071</v>
      </c>
      <c r="BU667">
        <v>3.4569999999999999</v>
      </c>
      <c r="BV667">
        <f t="shared" si="355"/>
        <v>3.4569999999999997E-2</v>
      </c>
      <c r="BX667" s="1">
        <v>45071</v>
      </c>
      <c r="BY667">
        <v>3.7690000000000001</v>
      </c>
      <c r="BZ667">
        <f t="shared" si="356"/>
        <v>3.7690000000000001E-2</v>
      </c>
      <c r="CB667" s="1">
        <v>45090</v>
      </c>
      <c r="CC667">
        <v>3.9039999999999999</v>
      </c>
      <c r="CD667">
        <f t="shared" si="357"/>
        <v>3.9039999999999998E-2</v>
      </c>
      <c r="CG667" s="1"/>
      <c r="CJ667" s="1"/>
      <c r="CL667" s="1"/>
      <c r="CV667" s="1"/>
      <c r="CY667" s="1"/>
    </row>
    <row r="668" spans="1:103" x14ac:dyDescent="0.3">
      <c r="A668" s="21">
        <f t="shared" si="358"/>
        <v>46745</v>
      </c>
      <c r="B668" s="18">
        <f t="shared" si="339"/>
        <v>112.421875</v>
      </c>
      <c r="C668">
        <f t="shared" si="362"/>
        <v>115</v>
      </c>
      <c r="D668">
        <f t="shared" ca="1" si="344"/>
        <v>-2.0472222222222221</v>
      </c>
      <c r="E668">
        <f ca="1">IF(currency="USD",'Future et co'!F668,IF(currency="EUR",'Future et co'!G668,FALSE))</f>
        <v>3.6070000000000005E-2</v>
      </c>
      <c r="F668">
        <f t="shared" ca="1" si="345"/>
        <v>3.6070000000000005E-2</v>
      </c>
      <c r="G668">
        <f t="shared" ca="1" si="346"/>
        <v>2.0569999999999998E-2</v>
      </c>
      <c r="I668" s="21">
        <f t="shared" si="359"/>
        <v>45870</v>
      </c>
      <c r="J668" s="18">
        <f t="shared" si="340"/>
        <v>112.078125</v>
      </c>
      <c r="K668">
        <f t="shared" si="338"/>
        <v>125</v>
      </c>
      <c r="L668">
        <f t="shared" ca="1" si="347"/>
        <v>0.38333333333333336</v>
      </c>
      <c r="M668">
        <f t="shared" ca="1" si="341"/>
        <v>4.0128000000000004E-2</v>
      </c>
      <c r="O668" s="21">
        <f t="shared" si="360"/>
        <v>45870</v>
      </c>
      <c r="P668" s="18">
        <f t="shared" si="342"/>
        <v>112.078125</v>
      </c>
      <c r="Q668">
        <f t="shared" si="348"/>
        <v>125</v>
      </c>
      <c r="R668">
        <f t="shared" ca="1" si="349"/>
        <v>0.38333333333333336</v>
      </c>
      <c r="S668">
        <f t="shared" ca="1" si="343"/>
        <v>4.0128000000000004E-2</v>
      </c>
      <c r="U668" s="1"/>
      <c r="W668" t="str">
        <f t="shared" si="335"/>
        <v/>
      </c>
      <c r="Y668" s="1"/>
      <c r="AA668">
        <f t="shared" si="336"/>
        <v>0</v>
      </c>
      <c r="AC668" s="1"/>
      <c r="AE668">
        <f t="shared" si="337"/>
        <v>0</v>
      </c>
      <c r="AH668" s="21"/>
      <c r="AI668" s="18"/>
      <c r="AJ668" s="18"/>
      <c r="AL668" s="21"/>
      <c r="AM668" s="18"/>
      <c r="AN668" s="18"/>
      <c r="AP668" s="21"/>
      <c r="AQ668" s="18"/>
      <c r="AR668" s="18"/>
      <c r="AU668" s="1">
        <v>45089</v>
      </c>
      <c r="AV668">
        <v>5.2359</v>
      </c>
      <c r="AW668">
        <f t="shared" si="350"/>
        <v>5.2359000000000003E-2</v>
      </c>
      <c r="AY668" s="1">
        <v>45089</v>
      </c>
      <c r="AZ668">
        <v>5.2760999999999996</v>
      </c>
      <c r="BA668">
        <f t="shared" si="351"/>
        <v>5.2760999999999995E-2</v>
      </c>
      <c r="BC668" s="1">
        <v>45089</v>
      </c>
      <c r="BD668">
        <v>5.4046000000000003</v>
      </c>
      <c r="BE668">
        <f t="shared" si="352"/>
        <v>5.4046000000000004E-2</v>
      </c>
      <c r="BG668" s="1">
        <v>45089</v>
      </c>
      <c r="BH668">
        <v>4.7514000000000003</v>
      </c>
      <c r="BI668">
        <f t="shared" si="353"/>
        <v>4.7514000000000001E-2</v>
      </c>
      <c r="BK668" s="1">
        <v>37579</v>
      </c>
      <c r="BL668">
        <v>2.14287092798617</v>
      </c>
      <c r="BM668">
        <f t="shared" si="361"/>
        <v>2.14287092798617E-2</v>
      </c>
      <c r="BP668" s="1">
        <v>45068</v>
      </c>
      <c r="BQ668">
        <v>185.99510000000001</v>
      </c>
      <c r="BR668">
        <f t="shared" si="354"/>
        <v>1.8599510000000001</v>
      </c>
      <c r="BT668" s="1">
        <v>45070</v>
      </c>
      <c r="BU668">
        <v>3.415</v>
      </c>
      <c r="BV668">
        <f t="shared" si="355"/>
        <v>3.415E-2</v>
      </c>
      <c r="BX668" s="1">
        <v>45070</v>
      </c>
      <c r="BY668">
        <v>3.7440000000000002</v>
      </c>
      <c r="BZ668">
        <f t="shared" si="356"/>
        <v>3.7440000000000001E-2</v>
      </c>
      <c r="CB668" s="1">
        <v>45089</v>
      </c>
      <c r="CC668">
        <v>3.8580000000000001</v>
      </c>
      <c r="CD668">
        <f t="shared" si="357"/>
        <v>3.8580000000000003E-2</v>
      </c>
      <c r="CG668" s="1"/>
      <c r="CJ668" s="1"/>
      <c r="CL668" s="1"/>
      <c r="CV668" s="1"/>
      <c r="CY668" s="1"/>
    </row>
    <row r="669" spans="1:103" x14ac:dyDescent="0.3">
      <c r="A669" s="21">
        <f t="shared" si="358"/>
        <v>46748</v>
      </c>
      <c r="B669" s="18">
        <f t="shared" si="339"/>
        <v>112.421875</v>
      </c>
      <c r="C669">
        <f t="shared" si="362"/>
        <v>115</v>
      </c>
      <c r="D669">
        <f t="shared" ca="1" si="344"/>
        <v>-2.0555555555555554</v>
      </c>
      <c r="E669">
        <f ca="1">IF(currency="USD",'Future et co'!F669,IF(currency="EUR",'Future et co'!G669,FALSE))</f>
        <v>3.6070000000000005E-2</v>
      </c>
      <c r="F669">
        <f t="shared" ca="1" si="345"/>
        <v>3.6070000000000005E-2</v>
      </c>
      <c r="G669">
        <f t="shared" ca="1" si="346"/>
        <v>2.0569999999999998E-2</v>
      </c>
      <c r="I669" s="21">
        <f t="shared" si="359"/>
        <v>45873</v>
      </c>
      <c r="J669" s="18">
        <f t="shared" si="340"/>
        <v>112.265625</v>
      </c>
      <c r="K669">
        <f t="shared" si="338"/>
        <v>125</v>
      </c>
      <c r="L669">
        <f t="shared" ca="1" si="347"/>
        <v>0.375</v>
      </c>
      <c r="M669">
        <f t="shared" ca="1" si="341"/>
        <v>4.0034E-2</v>
      </c>
      <c r="O669" s="21">
        <f t="shared" si="360"/>
        <v>45873</v>
      </c>
      <c r="P669" s="18">
        <f t="shared" si="342"/>
        <v>112.265625</v>
      </c>
      <c r="Q669">
        <f t="shared" si="348"/>
        <v>125</v>
      </c>
      <c r="R669">
        <f t="shared" ca="1" si="349"/>
        <v>0.375</v>
      </c>
      <c r="S669">
        <f t="shared" ca="1" si="343"/>
        <v>4.0034E-2</v>
      </c>
      <c r="U669" s="1"/>
      <c r="W669" t="str">
        <f t="shared" si="335"/>
        <v/>
      </c>
      <c r="Y669" s="1"/>
      <c r="AA669">
        <f t="shared" si="336"/>
        <v>0</v>
      </c>
      <c r="AC669" s="1"/>
      <c r="AE669">
        <f t="shared" si="337"/>
        <v>0</v>
      </c>
      <c r="AH669" s="21"/>
      <c r="AI669" s="18"/>
      <c r="AJ669" s="18"/>
      <c r="AL669" s="21"/>
      <c r="AM669" s="18"/>
      <c r="AN669" s="18"/>
      <c r="AP669" s="21"/>
      <c r="AQ669" s="18"/>
      <c r="AR669" s="18"/>
      <c r="AU669" s="1">
        <v>45086</v>
      </c>
      <c r="AV669">
        <v>5.2389999999999999</v>
      </c>
      <c r="AW669">
        <f t="shared" si="350"/>
        <v>5.2389999999999999E-2</v>
      </c>
      <c r="AY669" s="1">
        <v>45086</v>
      </c>
      <c r="AZ669">
        <v>5.2889999999999997</v>
      </c>
      <c r="BA669">
        <f t="shared" si="351"/>
        <v>5.289E-2</v>
      </c>
      <c r="BC669" s="1">
        <v>45086</v>
      </c>
      <c r="BD669">
        <v>5.4279999999999999</v>
      </c>
      <c r="BE669">
        <f t="shared" si="352"/>
        <v>5.4280000000000002E-2</v>
      </c>
      <c r="BG669" s="1">
        <v>45086</v>
      </c>
      <c r="BH669">
        <v>4.7679999999999998</v>
      </c>
      <c r="BI669">
        <f t="shared" si="353"/>
        <v>4.768E-2</v>
      </c>
      <c r="BK669" s="1">
        <v>37580</v>
      </c>
      <c r="BL669">
        <v>2.1078454319745301</v>
      </c>
      <c r="BM669">
        <f t="shared" si="361"/>
        <v>2.10784543197453E-2</v>
      </c>
      <c r="BP669" s="1">
        <v>45065</v>
      </c>
      <c r="BQ669">
        <v>186.35599999999999</v>
      </c>
      <c r="BR669">
        <f t="shared" si="354"/>
        <v>1.8635599999999999</v>
      </c>
      <c r="BT669" s="1">
        <v>45069</v>
      </c>
      <c r="BU669">
        <v>3.4220000000000002</v>
      </c>
      <c r="BV669">
        <f t="shared" si="355"/>
        <v>3.422E-2</v>
      </c>
      <c r="BX669" s="1">
        <v>45069</v>
      </c>
      <c r="BY669">
        <v>3.7320000000000002</v>
      </c>
      <c r="BZ669">
        <f t="shared" si="356"/>
        <v>3.7319999999999999E-2</v>
      </c>
      <c r="CB669" s="1">
        <v>45086</v>
      </c>
      <c r="CC669">
        <v>3.8740000000000001</v>
      </c>
      <c r="CD669">
        <f t="shared" si="357"/>
        <v>3.8740000000000004E-2</v>
      </c>
      <c r="CG669" s="1"/>
      <c r="CJ669" s="1"/>
      <c r="CL669" s="1"/>
      <c r="CV669" s="1"/>
      <c r="CY669" s="1"/>
    </row>
    <row r="670" spans="1:103" x14ac:dyDescent="0.3">
      <c r="A670" s="21">
        <f t="shared" si="358"/>
        <v>46749</v>
      </c>
      <c r="B670" s="18">
        <f t="shared" si="339"/>
        <v>112.421875</v>
      </c>
      <c r="C670">
        <f t="shared" si="362"/>
        <v>115</v>
      </c>
      <c r="D670">
        <f t="shared" ca="1" si="344"/>
        <v>-2.0583333333333331</v>
      </c>
      <c r="E670">
        <f ca="1">IF(currency="USD",'Future et co'!F670,IF(currency="EUR",'Future et co'!G670,FALSE))</f>
        <v>3.6070000000000005E-2</v>
      </c>
      <c r="F670">
        <f t="shared" ca="1" si="345"/>
        <v>3.6070000000000005E-2</v>
      </c>
      <c r="G670">
        <f t="shared" ca="1" si="346"/>
        <v>2.0569999999999998E-2</v>
      </c>
      <c r="I670" s="21">
        <f t="shared" si="359"/>
        <v>45874</v>
      </c>
      <c r="J670" s="18">
        <f t="shared" si="340"/>
        <v>112.1875</v>
      </c>
      <c r="K670">
        <f t="shared" si="338"/>
        <v>125</v>
      </c>
      <c r="L670">
        <f t="shared" ca="1" si="347"/>
        <v>0.37222222222222223</v>
      </c>
      <c r="M670">
        <f t="shared" ca="1" si="341"/>
        <v>4.0168000000000002E-2</v>
      </c>
      <c r="O670" s="21">
        <f t="shared" si="360"/>
        <v>45874</v>
      </c>
      <c r="P670" s="18">
        <f t="shared" si="342"/>
        <v>112.1875</v>
      </c>
      <c r="Q670">
        <f t="shared" si="348"/>
        <v>125</v>
      </c>
      <c r="R670">
        <f t="shared" ca="1" si="349"/>
        <v>0.37222222222222223</v>
      </c>
      <c r="S670">
        <f t="shared" ca="1" si="343"/>
        <v>4.0168000000000002E-2</v>
      </c>
      <c r="U670" s="1"/>
      <c r="W670" t="str">
        <f t="shared" si="335"/>
        <v/>
      </c>
      <c r="Y670" s="1"/>
      <c r="AA670">
        <f t="shared" si="336"/>
        <v>0</v>
      </c>
      <c r="AC670" s="1"/>
      <c r="AE670">
        <f t="shared" si="337"/>
        <v>0</v>
      </c>
      <c r="AH670" s="21"/>
      <c r="AI670" s="18"/>
      <c r="AJ670" s="18"/>
      <c r="AL670" s="21"/>
      <c r="AM670" s="18"/>
      <c r="AN670" s="18"/>
      <c r="AP670" s="21"/>
      <c r="AQ670" s="18"/>
      <c r="AR670" s="18"/>
      <c r="AU670" s="1">
        <v>45085</v>
      </c>
      <c r="AV670">
        <v>5.2186000000000003</v>
      </c>
      <c r="AW670">
        <f t="shared" si="350"/>
        <v>5.2186000000000003E-2</v>
      </c>
      <c r="AY670" s="1">
        <v>45085</v>
      </c>
      <c r="AZ670">
        <v>5.2435999999999998</v>
      </c>
      <c r="BA670">
        <f t="shared" si="351"/>
        <v>5.2435999999999997E-2</v>
      </c>
      <c r="BC670" s="1">
        <v>45085</v>
      </c>
      <c r="BD670">
        <v>5.3556999999999997</v>
      </c>
      <c r="BE670">
        <f t="shared" si="352"/>
        <v>5.3556999999999994E-2</v>
      </c>
      <c r="BG670" s="1">
        <v>45085</v>
      </c>
      <c r="BH670">
        <v>4.6749999999999998</v>
      </c>
      <c r="BI670">
        <f t="shared" si="353"/>
        <v>4.675E-2</v>
      </c>
      <c r="BK670" s="1">
        <v>37581</v>
      </c>
      <c r="BL670">
        <v>2.0691519806927601</v>
      </c>
      <c r="BM670">
        <f t="shared" si="361"/>
        <v>2.06915198069276E-2</v>
      </c>
      <c r="BP670" s="1">
        <v>45064</v>
      </c>
      <c r="BQ670">
        <v>186.06450000000001</v>
      </c>
      <c r="BR670">
        <f t="shared" si="354"/>
        <v>1.8606450000000001</v>
      </c>
      <c r="BT670" s="1">
        <v>45068</v>
      </c>
      <c r="BU670">
        <v>3.4119999999999999</v>
      </c>
      <c r="BV670">
        <f t="shared" si="355"/>
        <v>3.4119999999999998E-2</v>
      </c>
      <c r="BX670" s="1">
        <v>45068</v>
      </c>
      <c r="BY670">
        <v>3.714</v>
      </c>
      <c r="BZ670">
        <f t="shared" si="356"/>
        <v>3.7139999999999999E-2</v>
      </c>
      <c r="CB670" s="1">
        <v>45085</v>
      </c>
      <c r="CC670">
        <v>3.8730000000000002</v>
      </c>
      <c r="CD670">
        <f t="shared" si="357"/>
        <v>3.8730000000000001E-2</v>
      </c>
      <c r="CG670" s="1"/>
      <c r="CJ670" s="1"/>
      <c r="CL670" s="1"/>
      <c r="CV670" s="1"/>
      <c r="CY670" s="1"/>
    </row>
    <row r="671" spans="1:103" x14ac:dyDescent="0.3">
      <c r="A671" s="21">
        <f t="shared" si="358"/>
        <v>46750</v>
      </c>
      <c r="B671" s="18">
        <f t="shared" si="339"/>
        <v>112.421875</v>
      </c>
      <c r="C671">
        <f t="shared" si="362"/>
        <v>115</v>
      </c>
      <c r="D671">
        <f t="shared" ca="1" si="344"/>
        <v>-2.0611111111111109</v>
      </c>
      <c r="E671">
        <f ca="1">IF(currency="USD",'Future et co'!F671,IF(currency="EUR",'Future et co'!G671,FALSE))</f>
        <v>3.6070000000000005E-2</v>
      </c>
      <c r="F671">
        <f t="shared" ca="1" si="345"/>
        <v>3.6070000000000005E-2</v>
      </c>
      <c r="G671">
        <f t="shared" ca="1" si="346"/>
        <v>2.0569999999999998E-2</v>
      </c>
      <c r="I671" s="21">
        <f t="shared" si="359"/>
        <v>45875</v>
      </c>
      <c r="J671" s="18">
        <f t="shared" si="340"/>
        <v>112.109375</v>
      </c>
      <c r="K671">
        <f t="shared" si="338"/>
        <v>125</v>
      </c>
      <c r="L671">
        <f t="shared" ca="1" si="347"/>
        <v>0.36944444444444446</v>
      </c>
      <c r="M671">
        <f t="shared" ca="1" si="341"/>
        <v>4.0007000000000001E-2</v>
      </c>
      <c r="O671" s="21">
        <f t="shared" si="360"/>
        <v>45875</v>
      </c>
      <c r="P671" s="18">
        <f t="shared" si="342"/>
        <v>112.109375</v>
      </c>
      <c r="Q671">
        <f t="shared" si="348"/>
        <v>125</v>
      </c>
      <c r="R671">
        <f t="shared" ca="1" si="349"/>
        <v>0.36944444444444446</v>
      </c>
      <c r="S671">
        <f t="shared" ca="1" si="343"/>
        <v>4.0007000000000001E-2</v>
      </c>
      <c r="U671" s="1"/>
      <c r="W671" t="str">
        <f t="shared" si="335"/>
        <v/>
      </c>
      <c r="Y671" s="1"/>
      <c r="AA671">
        <f t="shared" si="336"/>
        <v>0</v>
      </c>
      <c r="AC671" s="1"/>
      <c r="AE671">
        <f t="shared" si="337"/>
        <v>0</v>
      </c>
      <c r="AH671" s="21"/>
      <c r="AI671" s="18"/>
      <c r="AJ671" s="18"/>
      <c r="AL671" s="21"/>
      <c r="AM671" s="18"/>
      <c r="AN671" s="18"/>
      <c r="AP671" s="21"/>
      <c r="AQ671" s="18"/>
      <c r="AR671" s="18"/>
      <c r="AU671" s="1">
        <v>45084</v>
      </c>
      <c r="AV671">
        <v>5.22</v>
      </c>
      <c r="AW671">
        <f t="shared" si="350"/>
        <v>5.2199999999999996E-2</v>
      </c>
      <c r="AY671" s="1">
        <v>45084</v>
      </c>
      <c r="AZ671">
        <v>5.2538</v>
      </c>
      <c r="BA671">
        <f t="shared" si="351"/>
        <v>5.2538000000000001E-2</v>
      </c>
      <c r="BC671" s="1">
        <v>45084</v>
      </c>
      <c r="BD671">
        <v>5.3627000000000002</v>
      </c>
      <c r="BE671">
        <f t="shared" si="352"/>
        <v>5.3627000000000001E-2</v>
      </c>
      <c r="BG671" s="1">
        <v>45084</v>
      </c>
      <c r="BH671">
        <v>4.71</v>
      </c>
      <c r="BI671">
        <f t="shared" si="353"/>
        <v>4.7100000000000003E-2</v>
      </c>
      <c r="BK671" s="1">
        <v>37582</v>
      </c>
      <c r="BL671">
        <v>2.0700409129789499</v>
      </c>
      <c r="BM671">
        <f t="shared" si="361"/>
        <v>2.0700409129789498E-2</v>
      </c>
      <c r="BP671" s="1">
        <v>45063</v>
      </c>
      <c r="BQ671">
        <v>188.06360000000001</v>
      </c>
      <c r="BR671">
        <f t="shared" si="354"/>
        <v>1.880636</v>
      </c>
      <c r="BT671" s="1">
        <v>45065</v>
      </c>
      <c r="BU671">
        <v>3.415</v>
      </c>
      <c r="BV671">
        <f t="shared" si="355"/>
        <v>3.415E-2</v>
      </c>
      <c r="BX671" s="1">
        <v>45065</v>
      </c>
      <c r="BY671">
        <v>3.7069999999999999</v>
      </c>
      <c r="BZ671">
        <f t="shared" si="356"/>
        <v>3.7069999999999999E-2</v>
      </c>
      <c r="CB671" s="1">
        <v>45084</v>
      </c>
      <c r="CC671">
        <v>3.8809999999999998</v>
      </c>
      <c r="CD671">
        <f t="shared" si="357"/>
        <v>3.8809999999999997E-2</v>
      </c>
      <c r="CG671" s="1"/>
      <c r="CJ671" s="1"/>
      <c r="CL671" s="1"/>
      <c r="CV671" s="1"/>
      <c r="CY671" s="1"/>
    </row>
    <row r="672" spans="1:103" x14ac:dyDescent="0.3">
      <c r="A672" s="21">
        <f t="shared" si="358"/>
        <v>46751</v>
      </c>
      <c r="B672" s="18">
        <f t="shared" si="339"/>
        <v>112.421875</v>
      </c>
      <c r="C672">
        <f t="shared" si="362"/>
        <v>115</v>
      </c>
      <c r="D672">
        <f t="shared" ca="1" si="344"/>
        <v>-2.0638888888888891</v>
      </c>
      <c r="E672">
        <f ca="1">IF(currency="USD",'Future et co'!F672,IF(currency="EUR",'Future et co'!G672,FALSE))</f>
        <v>3.6070000000000005E-2</v>
      </c>
      <c r="F672">
        <f t="shared" ca="1" si="345"/>
        <v>3.6070000000000005E-2</v>
      </c>
      <c r="G672">
        <f t="shared" ca="1" si="346"/>
        <v>2.0569999999999998E-2</v>
      </c>
      <c r="I672" s="21">
        <f t="shared" si="359"/>
        <v>45876</v>
      </c>
      <c r="J672" s="18">
        <f t="shared" si="340"/>
        <v>111.96875</v>
      </c>
      <c r="K672">
        <f t="shared" si="338"/>
        <v>125</v>
      </c>
      <c r="L672">
        <f t="shared" ca="1" si="347"/>
        <v>0.36666666666666664</v>
      </c>
      <c r="M672">
        <f t="shared" ca="1" si="341"/>
        <v>3.9904000000000002E-2</v>
      </c>
      <c r="O672" s="21">
        <f t="shared" si="360"/>
        <v>45876</v>
      </c>
      <c r="P672" s="18">
        <f t="shared" si="342"/>
        <v>111.96875</v>
      </c>
      <c r="Q672">
        <f t="shared" si="348"/>
        <v>125</v>
      </c>
      <c r="R672">
        <f t="shared" ca="1" si="349"/>
        <v>0.36666666666666664</v>
      </c>
      <c r="S672">
        <f t="shared" ca="1" si="343"/>
        <v>3.9904000000000002E-2</v>
      </c>
      <c r="U672" s="1"/>
      <c r="W672" t="str">
        <f t="shared" si="335"/>
        <v/>
      </c>
      <c r="Y672" s="1"/>
      <c r="AA672">
        <f t="shared" si="336"/>
        <v>0</v>
      </c>
      <c r="AC672" s="1"/>
      <c r="AE672">
        <f t="shared" si="337"/>
        <v>0</v>
      </c>
      <c r="AH672" s="21"/>
      <c r="AI672" s="18"/>
      <c r="AJ672" s="18"/>
      <c r="AL672" s="21"/>
      <c r="AM672" s="18"/>
      <c r="AN672" s="18"/>
      <c r="AP672" s="21"/>
      <c r="AQ672" s="18"/>
      <c r="AR672" s="18"/>
      <c r="AU672" s="1">
        <v>45083</v>
      </c>
      <c r="AV672">
        <v>5.2054999999999998</v>
      </c>
      <c r="AW672">
        <f t="shared" si="350"/>
        <v>5.2054999999999997E-2</v>
      </c>
      <c r="AY672" s="1">
        <v>45083</v>
      </c>
      <c r="AZ672">
        <v>5.2366999999999999</v>
      </c>
      <c r="BA672">
        <f t="shared" si="351"/>
        <v>5.2366999999999997E-2</v>
      </c>
      <c r="BC672" s="1">
        <v>45083</v>
      </c>
      <c r="BD672">
        <v>5.3158000000000003</v>
      </c>
      <c r="BE672">
        <f t="shared" si="352"/>
        <v>5.3158000000000004E-2</v>
      </c>
      <c r="BG672" s="1">
        <v>45083</v>
      </c>
      <c r="BH672">
        <v>4.6159999999999997</v>
      </c>
      <c r="BI672">
        <f t="shared" si="353"/>
        <v>4.616E-2</v>
      </c>
      <c r="BK672" s="1">
        <v>37585</v>
      </c>
      <c r="BL672">
        <v>2.0660309260047298</v>
      </c>
      <c r="BM672">
        <f t="shared" si="361"/>
        <v>2.0660309260047298E-2</v>
      </c>
      <c r="BP672" s="1">
        <v>45062</v>
      </c>
      <c r="BQ672">
        <v>187.82759999999999</v>
      </c>
      <c r="BR672">
        <f t="shared" si="354"/>
        <v>1.8782759999999998</v>
      </c>
      <c r="BT672" s="1">
        <v>45064</v>
      </c>
      <c r="BU672">
        <v>3.383</v>
      </c>
      <c r="BV672">
        <f t="shared" si="355"/>
        <v>3.3829999999999999E-2</v>
      </c>
      <c r="BX672" s="1">
        <v>45064</v>
      </c>
      <c r="BY672">
        <v>3.6869999999999998</v>
      </c>
      <c r="BZ672">
        <f t="shared" si="356"/>
        <v>3.687E-2</v>
      </c>
      <c r="CB672" s="1">
        <v>45083</v>
      </c>
      <c r="CC672">
        <v>3.84</v>
      </c>
      <c r="CD672">
        <f t="shared" si="357"/>
        <v>3.8399999999999997E-2</v>
      </c>
      <c r="CG672" s="1"/>
      <c r="CJ672" s="1"/>
      <c r="CL672" s="1"/>
      <c r="CV672" s="1"/>
      <c r="CY672" s="1"/>
    </row>
    <row r="673" spans="1:103" x14ac:dyDescent="0.3">
      <c r="A673" s="21">
        <f t="shared" si="358"/>
        <v>46752</v>
      </c>
      <c r="B673" s="18">
        <f t="shared" si="339"/>
        <v>112.421875</v>
      </c>
      <c r="C673">
        <f t="shared" si="362"/>
        <v>115</v>
      </c>
      <c r="D673">
        <f t="shared" ca="1" si="344"/>
        <v>-2.0666666666666669</v>
      </c>
      <c r="E673">
        <f ca="1">IF(currency="USD",'Future et co'!F673,IF(currency="EUR",'Future et co'!G673,FALSE))</f>
        <v>3.6070000000000005E-2</v>
      </c>
      <c r="F673">
        <f t="shared" ca="1" si="345"/>
        <v>3.6070000000000005E-2</v>
      </c>
      <c r="G673">
        <f t="shared" ca="1" si="346"/>
        <v>2.0569999999999998E-2</v>
      </c>
      <c r="I673" s="21">
        <f t="shared" si="359"/>
        <v>45877</v>
      </c>
      <c r="J673" s="18">
        <f t="shared" si="340"/>
        <v>111.703125</v>
      </c>
      <c r="K673">
        <f t="shared" si="338"/>
        <v>125</v>
      </c>
      <c r="L673">
        <f t="shared" ca="1" si="347"/>
        <v>0.36388888888888887</v>
      </c>
      <c r="M673">
        <f t="shared" ca="1" si="341"/>
        <v>4.011E-2</v>
      </c>
      <c r="O673" s="21">
        <f t="shared" si="360"/>
        <v>45877</v>
      </c>
      <c r="P673" s="18">
        <f t="shared" si="342"/>
        <v>111.703125</v>
      </c>
      <c r="Q673">
        <f t="shared" si="348"/>
        <v>125</v>
      </c>
      <c r="R673">
        <f t="shared" ca="1" si="349"/>
        <v>0.36388888888888887</v>
      </c>
      <c r="S673">
        <f t="shared" ca="1" si="343"/>
        <v>4.011E-2</v>
      </c>
      <c r="U673" s="1"/>
      <c r="W673" t="str">
        <f t="shared" ref="W673:W736" si="363">IF(U673="","",V673/100)</f>
        <v/>
      </c>
      <c r="Y673" s="1"/>
      <c r="AA673">
        <f t="shared" ref="AA673:AA736" si="364">Z673/100</f>
        <v>0</v>
      </c>
      <c r="AC673" s="1"/>
      <c r="AE673">
        <f t="shared" ref="AE673:AE736" si="365">AD673/100</f>
        <v>0</v>
      </c>
      <c r="AH673" s="21"/>
      <c r="AI673" s="18"/>
      <c r="AJ673" s="18"/>
      <c r="AL673" s="21"/>
      <c r="AM673" s="18"/>
      <c r="AN673" s="18"/>
      <c r="AP673" s="21"/>
      <c r="AQ673" s="18"/>
      <c r="AR673" s="18"/>
      <c r="AU673" s="1">
        <v>45082</v>
      </c>
      <c r="AV673">
        <v>5.2061999999999999</v>
      </c>
      <c r="AW673">
        <f t="shared" si="350"/>
        <v>5.2061999999999997E-2</v>
      </c>
      <c r="AY673" s="1">
        <v>45082</v>
      </c>
      <c r="AZ673">
        <v>5.2549999999999999</v>
      </c>
      <c r="BA673">
        <f t="shared" si="351"/>
        <v>5.2549999999999999E-2</v>
      </c>
      <c r="BC673" s="1">
        <v>45082</v>
      </c>
      <c r="BD673">
        <v>5.3122999999999996</v>
      </c>
      <c r="BE673">
        <f t="shared" si="352"/>
        <v>5.3122999999999997E-2</v>
      </c>
      <c r="BG673" s="1">
        <v>45082</v>
      </c>
      <c r="BH673">
        <v>4.5890000000000004</v>
      </c>
      <c r="BI673">
        <f t="shared" si="353"/>
        <v>4.5890000000000007E-2</v>
      </c>
      <c r="BK673" s="1">
        <v>37586</v>
      </c>
      <c r="BL673">
        <v>2.1083725520738299</v>
      </c>
      <c r="BM673">
        <f t="shared" si="361"/>
        <v>2.1083725520738297E-2</v>
      </c>
      <c r="BP673" s="1">
        <v>45061</v>
      </c>
      <c r="BQ673">
        <v>188.4939</v>
      </c>
      <c r="BR673">
        <f t="shared" si="354"/>
        <v>1.8849389999999999</v>
      </c>
      <c r="BT673" s="1">
        <v>45063</v>
      </c>
      <c r="BU673">
        <v>3.3879999999999999</v>
      </c>
      <c r="BV673">
        <f t="shared" si="355"/>
        <v>3.388E-2</v>
      </c>
      <c r="BX673" s="1">
        <v>45063</v>
      </c>
      <c r="BY673">
        <v>3.6709999999999998</v>
      </c>
      <c r="BZ673">
        <f t="shared" si="356"/>
        <v>3.671E-2</v>
      </c>
      <c r="CB673" s="1">
        <v>45082</v>
      </c>
      <c r="CC673">
        <v>3.871</v>
      </c>
      <c r="CD673">
        <f t="shared" si="357"/>
        <v>3.8710000000000001E-2</v>
      </c>
      <c r="CG673" s="1"/>
      <c r="CJ673" s="1"/>
      <c r="CL673" s="1"/>
      <c r="CV673" s="1"/>
      <c r="CY673" s="1"/>
    </row>
    <row r="674" spans="1:103" x14ac:dyDescent="0.3">
      <c r="A674" s="21">
        <f t="shared" si="358"/>
        <v>46755</v>
      </c>
      <c r="B674" s="18">
        <f t="shared" si="339"/>
        <v>112.421875</v>
      </c>
      <c r="C674">
        <f t="shared" si="362"/>
        <v>115</v>
      </c>
      <c r="D674">
        <f t="shared" ca="1" si="344"/>
        <v>-2.0750000000000002</v>
      </c>
      <c r="E674">
        <f ca="1">IF(currency="USD",'Future et co'!F674,IF(currency="EUR",'Future et co'!G674,FALSE))</f>
        <v>3.6070000000000005E-2</v>
      </c>
      <c r="F674">
        <f t="shared" ca="1" si="345"/>
        <v>3.6070000000000005E-2</v>
      </c>
      <c r="G674">
        <f t="shared" ca="1" si="346"/>
        <v>2.0569999999999998E-2</v>
      </c>
      <c r="I674" s="21">
        <f t="shared" si="359"/>
        <v>45880</v>
      </c>
      <c r="J674" s="18">
        <f t="shared" si="340"/>
        <v>111.75</v>
      </c>
      <c r="K674">
        <f t="shared" si="338"/>
        <v>125</v>
      </c>
      <c r="L674">
        <f t="shared" ca="1" si="347"/>
        <v>0.35555555555555557</v>
      </c>
      <c r="M674">
        <f t="shared" ca="1" si="341"/>
        <v>4.0114000000000004E-2</v>
      </c>
      <c r="O674" s="21">
        <f t="shared" si="360"/>
        <v>45880</v>
      </c>
      <c r="P674" s="18">
        <f t="shared" si="342"/>
        <v>111.75</v>
      </c>
      <c r="Q674">
        <f t="shared" si="348"/>
        <v>125</v>
      </c>
      <c r="R674">
        <f t="shared" ca="1" si="349"/>
        <v>0.35555555555555557</v>
      </c>
      <c r="S674">
        <f t="shared" ca="1" si="343"/>
        <v>4.0114000000000004E-2</v>
      </c>
      <c r="U674" s="1"/>
      <c r="W674" t="str">
        <f t="shared" si="363"/>
        <v/>
      </c>
      <c r="Y674" s="1"/>
      <c r="AA674">
        <f t="shared" si="364"/>
        <v>0</v>
      </c>
      <c r="AC674" s="1"/>
      <c r="AE674">
        <f t="shared" si="365"/>
        <v>0</v>
      </c>
      <c r="AH674" s="21"/>
      <c r="AI674" s="18"/>
      <c r="AJ674" s="18"/>
      <c r="AL674" s="21"/>
      <c r="AM674" s="18"/>
      <c r="AN674" s="18"/>
      <c r="AP674" s="21"/>
      <c r="AQ674" s="18"/>
      <c r="AR674" s="18"/>
      <c r="AU674" s="1">
        <v>45079</v>
      </c>
      <c r="AV674">
        <v>5.2290000000000001</v>
      </c>
      <c r="AW674">
        <f t="shared" si="350"/>
        <v>5.2290000000000003E-2</v>
      </c>
      <c r="AY674" s="1">
        <v>45079</v>
      </c>
      <c r="AZ674">
        <v>5.2519999999999998</v>
      </c>
      <c r="BA674">
        <f t="shared" si="351"/>
        <v>5.2519999999999997E-2</v>
      </c>
      <c r="BC674" s="1">
        <v>45079</v>
      </c>
      <c r="BD674">
        <v>5.3630000000000004</v>
      </c>
      <c r="BE674">
        <f t="shared" si="352"/>
        <v>5.3630000000000004E-2</v>
      </c>
      <c r="BG674" s="1">
        <v>45079</v>
      </c>
      <c r="BH674">
        <v>4.6390000000000002</v>
      </c>
      <c r="BI674">
        <f t="shared" si="353"/>
        <v>4.6390000000000001E-2</v>
      </c>
      <c r="BK674" s="1">
        <v>37587</v>
      </c>
      <c r="BL674">
        <v>2.0548647642606701</v>
      </c>
      <c r="BM674">
        <f t="shared" si="361"/>
        <v>2.05486476426067E-2</v>
      </c>
      <c r="BP674" s="1">
        <v>45058</v>
      </c>
      <c r="BQ674">
        <v>189.077</v>
      </c>
      <c r="BR674">
        <f t="shared" si="354"/>
        <v>1.8907700000000001</v>
      </c>
      <c r="BT674" s="1">
        <v>45062</v>
      </c>
      <c r="BU674">
        <v>3.3820000000000001</v>
      </c>
      <c r="BV674">
        <f t="shared" si="355"/>
        <v>3.3820000000000003E-2</v>
      </c>
      <c r="BX674" s="1">
        <v>45062</v>
      </c>
      <c r="BY674">
        <v>3.6579999999999999</v>
      </c>
      <c r="BZ674">
        <f t="shared" si="356"/>
        <v>3.6580000000000001E-2</v>
      </c>
      <c r="CB674" s="1">
        <v>45079</v>
      </c>
      <c r="CC674">
        <v>3.8450000000000002</v>
      </c>
      <c r="CD674">
        <f t="shared" si="357"/>
        <v>3.8450000000000005E-2</v>
      </c>
      <c r="CG674" s="1"/>
      <c r="CJ674" s="1"/>
      <c r="CL674" s="1"/>
      <c r="CV674" s="1"/>
      <c r="CY674" s="1"/>
    </row>
    <row r="675" spans="1:103" x14ac:dyDescent="0.3">
      <c r="A675" s="21">
        <f t="shared" si="358"/>
        <v>46756</v>
      </c>
      <c r="B675" s="18">
        <f t="shared" si="339"/>
        <v>112.421875</v>
      </c>
      <c r="C675">
        <f t="shared" si="362"/>
        <v>115</v>
      </c>
      <c r="D675">
        <f t="shared" ca="1" si="344"/>
        <v>-2.0777777777777779</v>
      </c>
      <c r="E675">
        <f ca="1">IF(currency="USD",'Future et co'!F675,IF(currency="EUR",'Future et co'!G675,FALSE))</f>
        <v>3.6070000000000005E-2</v>
      </c>
      <c r="F675">
        <f t="shared" ca="1" si="345"/>
        <v>3.6070000000000005E-2</v>
      </c>
      <c r="G675">
        <f t="shared" ca="1" si="346"/>
        <v>2.0569999999999998E-2</v>
      </c>
      <c r="I675" s="21">
        <f t="shared" si="359"/>
        <v>45881</v>
      </c>
      <c r="J675" s="18">
        <f t="shared" si="340"/>
        <v>111.671875</v>
      </c>
      <c r="K675">
        <f t="shared" si="338"/>
        <v>125</v>
      </c>
      <c r="L675">
        <f t="shared" ca="1" si="347"/>
        <v>0.3527777777777778</v>
      </c>
      <c r="M675">
        <f t="shared" ca="1" si="341"/>
        <v>3.9843000000000003E-2</v>
      </c>
      <c r="O675" s="21">
        <f t="shared" si="360"/>
        <v>45881</v>
      </c>
      <c r="P675" s="18">
        <f t="shared" si="342"/>
        <v>111.671875</v>
      </c>
      <c r="Q675">
        <f t="shared" si="348"/>
        <v>125</v>
      </c>
      <c r="R675">
        <f t="shared" ca="1" si="349"/>
        <v>0.3527777777777778</v>
      </c>
      <c r="S675">
        <f t="shared" ca="1" si="343"/>
        <v>3.9843000000000003E-2</v>
      </c>
      <c r="U675" s="1"/>
      <c r="W675" t="str">
        <f t="shared" si="363"/>
        <v/>
      </c>
      <c r="Y675" s="1"/>
      <c r="AA675">
        <f t="shared" si="364"/>
        <v>0</v>
      </c>
      <c r="AC675" s="1"/>
      <c r="AE675">
        <f t="shared" si="365"/>
        <v>0</v>
      </c>
      <c r="AH675" s="21"/>
      <c r="AI675" s="18"/>
      <c r="AJ675" s="18"/>
      <c r="AL675" s="21"/>
      <c r="AM675" s="18"/>
      <c r="AN675" s="18"/>
      <c r="AP675" s="21"/>
      <c r="AQ675" s="18"/>
      <c r="AR675" s="18"/>
      <c r="AU675" s="1">
        <v>45078</v>
      </c>
      <c r="AV675">
        <v>5.1942000000000004</v>
      </c>
      <c r="AW675">
        <f t="shared" si="350"/>
        <v>5.1942000000000002E-2</v>
      </c>
      <c r="AY675" s="1">
        <v>45078</v>
      </c>
      <c r="AZ675">
        <v>5.2009999999999996</v>
      </c>
      <c r="BA675">
        <f t="shared" si="351"/>
        <v>5.2009999999999994E-2</v>
      </c>
      <c r="BC675" s="1">
        <v>45078</v>
      </c>
      <c r="BD675">
        <v>5.2519999999999998</v>
      </c>
      <c r="BE675">
        <f t="shared" si="352"/>
        <v>5.2519999999999997E-2</v>
      </c>
      <c r="BG675" s="1">
        <v>45078</v>
      </c>
      <c r="BH675">
        <v>4.4947999999999997</v>
      </c>
      <c r="BI675">
        <f t="shared" si="353"/>
        <v>4.4947999999999995E-2</v>
      </c>
      <c r="BK675" s="1">
        <v>37588</v>
      </c>
      <c r="BL675">
        <v>2.0548647642606701</v>
      </c>
      <c r="BM675">
        <f t="shared" si="361"/>
        <v>2.05486476426067E-2</v>
      </c>
      <c r="BP675" s="1">
        <v>45057</v>
      </c>
      <c r="BQ675">
        <v>189.81280000000001</v>
      </c>
      <c r="BR675">
        <f t="shared" si="354"/>
        <v>1.898128</v>
      </c>
      <c r="BT675" s="1">
        <v>45061</v>
      </c>
      <c r="BU675">
        <v>3.3580000000000001</v>
      </c>
      <c r="BV675">
        <f t="shared" si="355"/>
        <v>3.3579999999999999E-2</v>
      </c>
      <c r="BX675" s="1">
        <v>45061</v>
      </c>
      <c r="BY675">
        <v>3.6629999999999998</v>
      </c>
      <c r="BZ675">
        <f t="shared" si="356"/>
        <v>3.6629999999999996E-2</v>
      </c>
      <c r="CB675" s="1">
        <v>45078</v>
      </c>
      <c r="CC675">
        <v>3.8079999999999998</v>
      </c>
      <c r="CD675">
        <f t="shared" si="357"/>
        <v>3.8079999999999996E-2</v>
      </c>
      <c r="CG675" s="1"/>
      <c r="CJ675" s="1"/>
      <c r="CL675" s="1"/>
      <c r="CV675" s="1"/>
      <c r="CY675" s="1"/>
    </row>
    <row r="676" spans="1:103" x14ac:dyDescent="0.3">
      <c r="A676" s="21">
        <f t="shared" si="358"/>
        <v>46757</v>
      </c>
      <c r="B676" s="18">
        <f t="shared" si="339"/>
        <v>112.421875</v>
      </c>
      <c r="C676">
        <f t="shared" si="362"/>
        <v>115</v>
      </c>
      <c r="D676">
        <f t="shared" ca="1" si="344"/>
        <v>-2.0805555555555557</v>
      </c>
      <c r="E676">
        <f ca="1">IF(currency="USD",'Future et co'!F676,IF(currency="EUR",'Future et co'!G676,FALSE))</f>
        <v>3.6070000000000005E-2</v>
      </c>
      <c r="F676">
        <f t="shared" ca="1" si="345"/>
        <v>3.6070000000000005E-2</v>
      </c>
      <c r="G676">
        <f t="shared" ca="1" si="346"/>
        <v>2.0569999999999998E-2</v>
      </c>
      <c r="I676" s="21">
        <f t="shared" si="359"/>
        <v>45882</v>
      </c>
      <c r="J676" s="18">
        <f t="shared" si="340"/>
        <v>112.046875</v>
      </c>
      <c r="K676">
        <f t="shared" si="338"/>
        <v>125</v>
      </c>
      <c r="L676">
        <f t="shared" ca="1" si="347"/>
        <v>0.35</v>
      </c>
      <c r="M676">
        <f t="shared" ca="1" si="341"/>
        <v>3.9517000000000004E-2</v>
      </c>
      <c r="O676" s="21">
        <f t="shared" si="360"/>
        <v>45882</v>
      </c>
      <c r="P676" s="18">
        <f t="shared" si="342"/>
        <v>112.046875</v>
      </c>
      <c r="Q676">
        <f t="shared" si="348"/>
        <v>125</v>
      </c>
      <c r="R676">
        <f t="shared" ca="1" si="349"/>
        <v>0.35</v>
      </c>
      <c r="S676">
        <f t="shared" ca="1" si="343"/>
        <v>3.9517000000000004E-2</v>
      </c>
      <c r="U676" s="1"/>
      <c r="W676" t="str">
        <f t="shared" si="363"/>
        <v/>
      </c>
      <c r="Y676" s="1"/>
      <c r="AA676">
        <f t="shared" si="364"/>
        <v>0</v>
      </c>
      <c r="AC676" s="1"/>
      <c r="AE676">
        <f t="shared" si="365"/>
        <v>0</v>
      </c>
      <c r="AH676" s="21"/>
      <c r="AI676" s="18"/>
      <c r="AJ676" s="18"/>
      <c r="AL676" s="21"/>
      <c r="AM676" s="18"/>
      <c r="AN676" s="18"/>
      <c r="AP676" s="21"/>
      <c r="AQ676" s="18"/>
      <c r="AR676" s="18"/>
      <c r="AU676" s="1">
        <v>45077</v>
      </c>
      <c r="AV676">
        <v>5.2240000000000002</v>
      </c>
      <c r="AW676">
        <f t="shared" si="350"/>
        <v>5.2240000000000002E-2</v>
      </c>
      <c r="AY676" s="1">
        <v>45077</v>
      </c>
      <c r="AZ676">
        <v>5.2290000000000001</v>
      </c>
      <c r="BA676">
        <f t="shared" si="351"/>
        <v>5.2290000000000003E-2</v>
      </c>
      <c r="BC676" s="1">
        <v>45077</v>
      </c>
      <c r="BD676">
        <v>5.31</v>
      </c>
      <c r="BE676">
        <f t="shared" si="352"/>
        <v>5.3099999999999994E-2</v>
      </c>
      <c r="BG676" s="1">
        <v>45077</v>
      </c>
      <c r="BH676">
        <v>4.548</v>
      </c>
      <c r="BI676">
        <f t="shared" si="353"/>
        <v>4.548E-2</v>
      </c>
      <c r="BK676" s="1">
        <v>37589</v>
      </c>
      <c r="BL676">
        <v>2.06077721028438</v>
      </c>
      <c r="BM676">
        <f t="shared" si="361"/>
        <v>2.0607772102843799E-2</v>
      </c>
      <c r="BP676" s="1">
        <v>45056</v>
      </c>
      <c r="BQ676">
        <v>188.74379999999999</v>
      </c>
      <c r="BR676">
        <f t="shared" si="354"/>
        <v>1.8874379999999999</v>
      </c>
      <c r="BT676" s="1">
        <v>45058</v>
      </c>
      <c r="BU676">
        <v>3.3479999999999999</v>
      </c>
      <c r="BV676">
        <f t="shared" si="355"/>
        <v>3.3479999999999996E-2</v>
      </c>
      <c r="BX676" s="1">
        <v>45058</v>
      </c>
      <c r="BY676">
        <v>3.6379999999999999</v>
      </c>
      <c r="BZ676">
        <f t="shared" si="356"/>
        <v>3.6379999999999996E-2</v>
      </c>
      <c r="CB676" s="1">
        <v>45077</v>
      </c>
      <c r="CC676">
        <v>3.8340000000000001</v>
      </c>
      <c r="CD676">
        <f t="shared" si="357"/>
        <v>3.8339999999999999E-2</v>
      </c>
      <c r="CG676" s="1"/>
      <c r="CJ676" s="1"/>
      <c r="CL676" s="1"/>
      <c r="CV676" s="1"/>
      <c r="CY676" s="1"/>
    </row>
    <row r="677" spans="1:103" x14ac:dyDescent="0.3">
      <c r="A677" s="21">
        <f t="shared" si="358"/>
        <v>46758</v>
      </c>
      <c r="B677" s="18">
        <f t="shared" si="339"/>
        <v>112.421875</v>
      </c>
      <c r="C677">
        <f t="shared" si="362"/>
        <v>115</v>
      </c>
      <c r="D677">
        <f t="shared" ca="1" si="344"/>
        <v>-2.0833333333333335</v>
      </c>
      <c r="E677">
        <f ca="1">IF(currency="USD",'Future et co'!F677,IF(currency="EUR",'Future et co'!G677,FALSE))</f>
        <v>3.6070000000000005E-2</v>
      </c>
      <c r="F677">
        <f t="shared" ca="1" si="345"/>
        <v>3.6070000000000005E-2</v>
      </c>
      <c r="G677">
        <f t="shared" ca="1" si="346"/>
        <v>2.0569999999999998E-2</v>
      </c>
      <c r="I677" s="21">
        <f t="shared" si="359"/>
        <v>45883</v>
      </c>
      <c r="J677" s="18">
        <f t="shared" si="340"/>
        <v>111.65625</v>
      </c>
      <c r="K677">
        <f t="shared" si="338"/>
        <v>125</v>
      </c>
      <c r="L677">
        <f t="shared" ca="1" si="347"/>
        <v>0.34722222222222221</v>
      </c>
      <c r="M677">
        <f t="shared" ca="1" si="341"/>
        <v>3.9889000000000001E-2</v>
      </c>
      <c r="O677" s="21">
        <f t="shared" si="360"/>
        <v>45883</v>
      </c>
      <c r="P677" s="18">
        <f t="shared" si="342"/>
        <v>111.65625</v>
      </c>
      <c r="Q677">
        <f t="shared" si="348"/>
        <v>125</v>
      </c>
      <c r="R677">
        <f t="shared" ca="1" si="349"/>
        <v>0.34722222222222221</v>
      </c>
      <c r="S677">
        <f t="shared" ca="1" si="343"/>
        <v>3.9889000000000001E-2</v>
      </c>
      <c r="U677" s="1"/>
      <c r="W677" t="str">
        <f t="shared" si="363"/>
        <v/>
      </c>
      <c r="Y677" s="1"/>
      <c r="AA677">
        <f t="shared" si="364"/>
        <v>0</v>
      </c>
      <c r="AC677" s="1"/>
      <c r="AE677">
        <f t="shared" si="365"/>
        <v>0</v>
      </c>
      <c r="AH677" s="21"/>
      <c r="AI677" s="18"/>
      <c r="AJ677" s="18"/>
      <c r="AL677" s="21"/>
      <c r="AM677" s="18"/>
      <c r="AN677" s="18"/>
      <c r="AP677" s="21"/>
      <c r="AQ677" s="18"/>
      <c r="AR677" s="18"/>
      <c r="AU677" s="1">
        <v>45076</v>
      </c>
      <c r="AV677">
        <v>5.2619999999999996</v>
      </c>
      <c r="AW677">
        <f t="shared" si="350"/>
        <v>5.2619999999999993E-2</v>
      </c>
      <c r="AY677" s="1">
        <v>45076</v>
      </c>
      <c r="AZ677">
        <v>5.3040000000000003</v>
      </c>
      <c r="BA677">
        <f t="shared" si="351"/>
        <v>5.3040000000000004E-2</v>
      </c>
      <c r="BC677" s="1">
        <v>45076</v>
      </c>
      <c r="BD677">
        <v>5.3453999999999997</v>
      </c>
      <c r="BE677">
        <f t="shared" si="352"/>
        <v>5.3453999999999995E-2</v>
      </c>
      <c r="BG677" s="1">
        <v>45076</v>
      </c>
      <c r="BH677">
        <v>4.5960000000000001</v>
      </c>
      <c r="BI677">
        <f t="shared" si="353"/>
        <v>4.5960000000000001E-2</v>
      </c>
      <c r="BK677" s="1">
        <v>37592</v>
      </c>
      <c r="BL677">
        <v>2.06659009376737</v>
      </c>
      <c r="BM677">
        <f t="shared" si="361"/>
        <v>2.06659009376737E-2</v>
      </c>
      <c r="BP677" s="1">
        <v>45055</v>
      </c>
      <c r="BQ677">
        <v>187.96639999999999</v>
      </c>
      <c r="BR677">
        <f t="shared" si="354"/>
        <v>1.879664</v>
      </c>
      <c r="BT677" s="1">
        <v>45057</v>
      </c>
      <c r="BU677">
        <v>3.323</v>
      </c>
      <c r="BV677">
        <f t="shared" si="355"/>
        <v>3.3230000000000003E-2</v>
      </c>
      <c r="BX677" s="1">
        <v>45057</v>
      </c>
      <c r="BY677">
        <v>3.629</v>
      </c>
      <c r="BZ677">
        <f t="shared" si="356"/>
        <v>3.6290000000000003E-2</v>
      </c>
      <c r="CB677" s="1">
        <v>45076</v>
      </c>
      <c r="CC677">
        <v>3.88</v>
      </c>
      <c r="CD677">
        <f t="shared" si="357"/>
        <v>3.8800000000000001E-2</v>
      </c>
      <c r="CG677" s="1"/>
      <c r="CJ677" s="1"/>
      <c r="CL677" s="1"/>
      <c r="CV677" s="1"/>
      <c r="CY677" s="1"/>
    </row>
    <row r="678" spans="1:103" x14ac:dyDescent="0.3">
      <c r="A678" s="21">
        <f t="shared" si="358"/>
        <v>46759</v>
      </c>
      <c r="B678" s="18">
        <f t="shared" si="339"/>
        <v>112.421875</v>
      </c>
      <c r="C678">
        <f t="shared" si="362"/>
        <v>115</v>
      </c>
      <c r="D678">
        <f t="shared" ca="1" si="344"/>
        <v>-2.0861111111111112</v>
      </c>
      <c r="E678">
        <f ca="1">IF(currency="USD",'Future et co'!F678,IF(currency="EUR",'Future et co'!G678,FALSE))</f>
        <v>3.6070000000000005E-2</v>
      </c>
      <c r="F678">
        <f t="shared" ca="1" si="345"/>
        <v>3.6070000000000005E-2</v>
      </c>
      <c r="G678">
        <f t="shared" ca="1" si="346"/>
        <v>2.0569999999999998E-2</v>
      </c>
      <c r="I678" s="21">
        <f t="shared" si="359"/>
        <v>45884</v>
      </c>
      <c r="J678" s="18">
        <f t="shared" si="340"/>
        <v>111.453125</v>
      </c>
      <c r="K678">
        <f t="shared" si="338"/>
        <v>125</v>
      </c>
      <c r="L678">
        <f t="shared" ca="1" si="347"/>
        <v>0.34444444444444444</v>
      </c>
      <c r="M678">
        <f t="shared" ca="1" si="341"/>
        <v>4.0033000000000006E-2</v>
      </c>
      <c r="O678" s="21">
        <f t="shared" si="360"/>
        <v>45884</v>
      </c>
      <c r="P678" s="18">
        <f t="shared" si="342"/>
        <v>111.453125</v>
      </c>
      <c r="Q678">
        <f t="shared" si="348"/>
        <v>125</v>
      </c>
      <c r="R678">
        <f t="shared" ca="1" si="349"/>
        <v>0.34444444444444444</v>
      </c>
      <c r="S678">
        <f t="shared" ca="1" si="343"/>
        <v>4.0033000000000006E-2</v>
      </c>
      <c r="U678" s="1"/>
      <c r="W678" t="str">
        <f t="shared" si="363"/>
        <v/>
      </c>
      <c r="Y678" s="1"/>
      <c r="AA678">
        <f t="shared" si="364"/>
        <v>0</v>
      </c>
      <c r="AC678" s="1"/>
      <c r="AE678">
        <f t="shared" si="365"/>
        <v>0</v>
      </c>
      <c r="AH678" s="21"/>
      <c r="AI678" s="18"/>
      <c r="AJ678" s="18"/>
      <c r="AL678" s="21"/>
      <c r="AM678" s="18"/>
      <c r="AN678" s="18"/>
      <c r="AP678" s="21"/>
      <c r="AQ678" s="18"/>
      <c r="AR678" s="18"/>
      <c r="AU678" s="1">
        <v>45075</v>
      </c>
      <c r="AV678">
        <v>5.2619999999999996</v>
      </c>
      <c r="AW678">
        <f t="shared" si="350"/>
        <v>5.2619999999999993E-2</v>
      </c>
      <c r="AY678" s="1">
        <v>45075</v>
      </c>
      <c r="AZ678">
        <v>5.3010000000000002</v>
      </c>
      <c r="BA678">
        <f t="shared" si="351"/>
        <v>5.3010000000000002E-2</v>
      </c>
      <c r="BC678" s="1">
        <v>45075</v>
      </c>
      <c r="BD678">
        <v>5.3895999999999997</v>
      </c>
      <c r="BE678">
        <f t="shared" si="352"/>
        <v>5.3895999999999999E-2</v>
      </c>
      <c r="BG678" s="1">
        <v>45075</v>
      </c>
      <c r="BH678">
        <v>4.7380000000000004</v>
      </c>
      <c r="BI678">
        <f t="shared" si="353"/>
        <v>4.7380000000000005E-2</v>
      </c>
      <c r="BK678" s="1">
        <v>37593</v>
      </c>
      <c r="BL678">
        <v>2.0897909579846101</v>
      </c>
      <c r="BM678">
        <f t="shared" si="361"/>
        <v>2.0897909579846101E-2</v>
      </c>
      <c r="BP678" s="1">
        <v>45054</v>
      </c>
      <c r="BQ678">
        <v>188.16079999999999</v>
      </c>
      <c r="BR678">
        <f t="shared" si="354"/>
        <v>1.8816079999999999</v>
      </c>
      <c r="BT678" s="1">
        <v>45056</v>
      </c>
      <c r="BU678">
        <v>3.3010000000000002</v>
      </c>
      <c r="BV678">
        <f t="shared" si="355"/>
        <v>3.3010000000000005E-2</v>
      </c>
      <c r="BX678" s="1">
        <v>45056</v>
      </c>
      <c r="BY678">
        <v>3.625</v>
      </c>
      <c r="BZ678">
        <f t="shared" si="356"/>
        <v>3.6249999999999998E-2</v>
      </c>
      <c r="CB678" s="1">
        <v>45075</v>
      </c>
      <c r="CC678">
        <v>3.93</v>
      </c>
      <c r="CD678">
        <f t="shared" si="357"/>
        <v>3.9300000000000002E-2</v>
      </c>
      <c r="CG678" s="1"/>
      <c r="CJ678" s="1"/>
      <c r="CL678" s="1"/>
      <c r="CV678" s="1"/>
      <c r="CY678" s="1"/>
    </row>
    <row r="679" spans="1:103" x14ac:dyDescent="0.3">
      <c r="A679" s="21">
        <f t="shared" si="358"/>
        <v>46762</v>
      </c>
      <c r="B679" s="18">
        <f t="shared" si="339"/>
        <v>112.421875</v>
      </c>
      <c r="C679">
        <f t="shared" si="362"/>
        <v>115</v>
      </c>
      <c r="D679">
        <f t="shared" ca="1" si="344"/>
        <v>-2.0944444444444446</v>
      </c>
      <c r="E679">
        <f ca="1">IF(currency="USD",'Future et co'!F679,IF(currency="EUR",'Future et co'!G679,FALSE))</f>
        <v>3.6070000000000005E-2</v>
      </c>
      <c r="F679">
        <f t="shared" ca="1" si="345"/>
        <v>3.6070000000000005E-2</v>
      </c>
      <c r="G679">
        <f t="shared" ca="1" si="346"/>
        <v>2.0569999999999998E-2</v>
      </c>
      <c r="I679" s="21">
        <f t="shared" si="359"/>
        <v>45887</v>
      </c>
      <c r="J679" s="18">
        <f t="shared" si="340"/>
        <v>111.390625</v>
      </c>
      <c r="K679">
        <f t="shared" si="338"/>
        <v>125</v>
      </c>
      <c r="L679">
        <f t="shared" ca="1" si="347"/>
        <v>0.33611111111111114</v>
      </c>
      <c r="M679">
        <f t="shared" ca="1" si="341"/>
        <v>4.0121999999999998E-2</v>
      </c>
      <c r="O679" s="21">
        <f t="shared" si="360"/>
        <v>45887</v>
      </c>
      <c r="P679" s="18">
        <f t="shared" si="342"/>
        <v>111.390625</v>
      </c>
      <c r="Q679">
        <f t="shared" si="348"/>
        <v>125</v>
      </c>
      <c r="R679">
        <f t="shared" ca="1" si="349"/>
        <v>0.33611111111111114</v>
      </c>
      <c r="S679">
        <f t="shared" ca="1" si="343"/>
        <v>4.0121999999999998E-2</v>
      </c>
      <c r="U679" s="1"/>
      <c r="W679" t="str">
        <f t="shared" si="363"/>
        <v/>
      </c>
      <c r="Y679" s="1"/>
      <c r="AA679">
        <f t="shared" si="364"/>
        <v>0</v>
      </c>
      <c r="AC679" s="1"/>
      <c r="AE679">
        <f t="shared" si="365"/>
        <v>0</v>
      </c>
      <c r="AH679" s="21"/>
      <c r="AI679" s="18"/>
      <c r="AJ679" s="18"/>
      <c r="AL679" s="21"/>
      <c r="AM679" s="18"/>
      <c r="AN679" s="18"/>
      <c r="AP679" s="21"/>
      <c r="AQ679" s="18"/>
      <c r="AR679" s="18"/>
      <c r="AU679" s="1">
        <v>45072</v>
      </c>
      <c r="AV679">
        <v>5.2519999999999998</v>
      </c>
      <c r="AW679">
        <f t="shared" si="350"/>
        <v>5.2519999999999997E-2</v>
      </c>
      <c r="AY679" s="1">
        <v>45072</v>
      </c>
      <c r="AZ679">
        <v>5.3019999999999996</v>
      </c>
      <c r="BA679">
        <f t="shared" si="351"/>
        <v>5.3019999999999998E-2</v>
      </c>
      <c r="BC679" s="1">
        <v>45072</v>
      </c>
      <c r="BD679">
        <v>5.3959999999999999</v>
      </c>
      <c r="BE679">
        <f t="shared" si="352"/>
        <v>5.3960000000000001E-2</v>
      </c>
      <c r="BG679" s="1">
        <v>45072</v>
      </c>
      <c r="BH679">
        <v>4.7380000000000004</v>
      </c>
      <c r="BI679">
        <f t="shared" si="353"/>
        <v>4.7380000000000005E-2</v>
      </c>
      <c r="BK679" s="1">
        <v>37594</v>
      </c>
      <c r="BL679">
        <v>2.0929496866721098</v>
      </c>
      <c r="BM679">
        <f t="shared" si="361"/>
        <v>2.0929496866721096E-2</v>
      </c>
      <c r="BP679" s="1">
        <v>45051</v>
      </c>
      <c r="BQ679">
        <v>188.67449999999999</v>
      </c>
      <c r="BR679">
        <f t="shared" si="354"/>
        <v>1.8867449999999999</v>
      </c>
      <c r="BT679" s="1">
        <v>45055</v>
      </c>
      <c r="BU679">
        <v>3.27</v>
      </c>
      <c r="BV679">
        <f t="shared" si="355"/>
        <v>3.27E-2</v>
      </c>
      <c r="BX679" s="1">
        <v>45055</v>
      </c>
      <c r="BY679">
        <v>3.6080000000000001</v>
      </c>
      <c r="BZ679">
        <f t="shared" si="356"/>
        <v>3.6080000000000001E-2</v>
      </c>
      <c r="CB679" s="1">
        <v>45072</v>
      </c>
      <c r="CC679">
        <v>3.9390000000000001</v>
      </c>
      <c r="CD679">
        <f t="shared" si="357"/>
        <v>3.9390000000000001E-2</v>
      </c>
      <c r="CG679" s="1"/>
      <c r="CJ679" s="1"/>
      <c r="CL679" s="1"/>
      <c r="CV679" s="1"/>
      <c r="CY679" s="1"/>
    </row>
    <row r="680" spans="1:103" x14ac:dyDescent="0.3">
      <c r="A680" s="21">
        <f t="shared" si="358"/>
        <v>46763</v>
      </c>
      <c r="B680" s="18">
        <f t="shared" si="339"/>
        <v>112.421875</v>
      </c>
      <c r="C680">
        <f t="shared" si="362"/>
        <v>115</v>
      </c>
      <c r="D680">
        <f t="shared" ca="1" si="344"/>
        <v>-2.0972222222222223</v>
      </c>
      <c r="E680">
        <f ca="1">IF(currency="USD",'Future et co'!F680,IF(currency="EUR",'Future et co'!G680,FALSE))</f>
        <v>3.6070000000000005E-2</v>
      </c>
      <c r="F680">
        <f t="shared" ca="1" si="345"/>
        <v>3.6070000000000005E-2</v>
      </c>
      <c r="G680">
        <f t="shared" ca="1" si="346"/>
        <v>2.0569999999999998E-2</v>
      </c>
      <c r="I680" s="21">
        <f t="shared" si="359"/>
        <v>45888</v>
      </c>
      <c r="J680" s="18">
        <f t="shared" si="340"/>
        <v>111.640625</v>
      </c>
      <c r="K680">
        <f t="shared" si="338"/>
        <v>125</v>
      </c>
      <c r="L680">
        <f t="shared" ca="1" si="347"/>
        <v>0.33333333333333331</v>
      </c>
      <c r="M680">
        <f t="shared" ca="1" si="341"/>
        <v>3.9917000000000001E-2</v>
      </c>
      <c r="O680" s="21">
        <f t="shared" si="360"/>
        <v>45888</v>
      </c>
      <c r="P680" s="18">
        <f t="shared" si="342"/>
        <v>111.640625</v>
      </c>
      <c r="Q680">
        <f t="shared" si="348"/>
        <v>125</v>
      </c>
      <c r="R680">
        <f t="shared" ca="1" si="349"/>
        <v>0.33333333333333331</v>
      </c>
      <c r="S680">
        <f t="shared" ca="1" si="343"/>
        <v>3.9917000000000001E-2</v>
      </c>
      <c r="U680" s="1"/>
      <c r="W680" t="str">
        <f t="shared" si="363"/>
        <v/>
      </c>
      <c r="Y680" s="1"/>
      <c r="AA680">
        <f t="shared" si="364"/>
        <v>0</v>
      </c>
      <c r="AC680" s="1"/>
      <c r="AE680">
        <f t="shared" si="365"/>
        <v>0</v>
      </c>
      <c r="AH680" s="21"/>
      <c r="AI680" s="18"/>
      <c r="AJ680" s="18"/>
      <c r="AL680" s="21"/>
      <c r="AM680" s="18"/>
      <c r="AN680" s="18"/>
      <c r="AP680" s="21"/>
      <c r="AQ680" s="18"/>
      <c r="AR680" s="18"/>
      <c r="AU680" s="1">
        <v>45071</v>
      </c>
      <c r="AV680">
        <v>5.2428999999999997</v>
      </c>
      <c r="AW680">
        <f t="shared" si="350"/>
        <v>5.2428999999999996E-2</v>
      </c>
      <c r="AY680" s="1">
        <v>45071</v>
      </c>
      <c r="AZ680">
        <v>5.2949999999999999</v>
      </c>
      <c r="BA680">
        <f t="shared" si="351"/>
        <v>5.2949999999999997E-2</v>
      </c>
      <c r="BC680" s="1">
        <v>45071</v>
      </c>
      <c r="BD680">
        <v>5.3677000000000001</v>
      </c>
      <c r="BE680">
        <f t="shared" si="352"/>
        <v>5.3677000000000002E-2</v>
      </c>
      <c r="BG680" s="1">
        <v>45071</v>
      </c>
      <c r="BH680">
        <v>4.6896000000000004</v>
      </c>
      <c r="BI680">
        <f t="shared" si="353"/>
        <v>4.6896000000000007E-2</v>
      </c>
      <c r="BK680" s="1">
        <v>37595</v>
      </c>
      <c r="BL680">
        <v>2.1183947765629898</v>
      </c>
      <c r="BM680">
        <f t="shared" si="361"/>
        <v>2.1183947765629898E-2</v>
      </c>
      <c r="BP680" s="1">
        <v>45050</v>
      </c>
      <c r="BQ680">
        <v>190.13210000000001</v>
      </c>
      <c r="BR680">
        <f t="shared" si="354"/>
        <v>1.901321</v>
      </c>
      <c r="BT680" s="1">
        <v>45054</v>
      </c>
      <c r="BU680">
        <v>3.3119999999999998</v>
      </c>
      <c r="BV680">
        <f t="shared" si="355"/>
        <v>3.3119999999999997E-2</v>
      </c>
      <c r="BX680" s="1">
        <v>45054</v>
      </c>
      <c r="BY680">
        <v>3.605</v>
      </c>
      <c r="BZ680">
        <f t="shared" si="356"/>
        <v>3.6049999999999999E-2</v>
      </c>
      <c r="CB680" s="1">
        <v>45071</v>
      </c>
      <c r="CC680">
        <v>3.931</v>
      </c>
      <c r="CD680">
        <f t="shared" si="357"/>
        <v>3.9309999999999998E-2</v>
      </c>
      <c r="CG680" s="1"/>
      <c r="CJ680" s="1"/>
      <c r="CL680" s="1"/>
      <c r="CV680" s="1"/>
      <c r="CY680" s="1"/>
    </row>
    <row r="681" spans="1:103" x14ac:dyDescent="0.3">
      <c r="A681" s="21">
        <f t="shared" si="358"/>
        <v>46764</v>
      </c>
      <c r="B681" s="18">
        <f t="shared" si="339"/>
        <v>112.421875</v>
      </c>
      <c r="C681">
        <f t="shared" si="362"/>
        <v>115</v>
      </c>
      <c r="D681">
        <f t="shared" ca="1" si="344"/>
        <v>-2.1</v>
      </c>
      <c r="E681">
        <f ca="1">IF(currency="USD",'Future et co'!F681,IF(currency="EUR",'Future et co'!G681,FALSE))</f>
        <v>3.6070000000000005E-2</v>
      </c>
      <c r="F681">
        <f t="shared" ca="1" si="345"/>
        <v>3.6070000000000005E-2</v>
      </c>
      <c r="G681">
        <f t="shared" ca="1" si="346"/>
        <v>2.0569999999999998E-2</v>
      </c>
      <c r="I681" s="21">
        <f t="shared" si="359"/>
        <v>45889</v>
      </c>
      <c r="J681" s="18">
        <f t="shared" si="340"/>
        <v>111.75</v>
      </c>
      <c r="K681">
        <f t="shared" si="338"/>
        <v>125</v>
      </c>
      <c r="L681">
        <f t="shared" ca="1" si="347"/>
        <v>0.33055555555555555</v>
      </c>
      <c r="M681">
        <f t="shared" ca="1" si="341"/>
        <v>4.0012999999999993E-2</v>
      </c>
      <c r="O681" s="21">
        <f t="shared" si="360"/>
        <v>45889</v>
      </c>
      <c r="P681" s="18">
        <f t="shared" si="342"/>
        <v>111.75</v>
      </c>
      <c r="Q681">
        <f t="shared" si="348"/>
        <v>125</v>
      </c>
      <c r="R681">
        <f t="shared" ca="1" si="349"/>
        <v>0.33055555555555555</v>
      </c>
      <c r="S681">
        <f t="shared" ca="1" si="343"/>
        <v>4.0012999999999993E-2</v>
      </c>
      <c r="U681" s="1"/>
      <c r="W681" t="str">
        <f t="shared" si="363"/>
        <v/>
      </c>
      <c r="Y681" s="1"/>
      <c r="AA681">
        <f t="shared" si="364"/>
        <v>0</v>
      </c>
      <c r="AC681" s="1"/>
      <c r="AE681">
        <f t="shared" si="365"/>
        <v>0</v>
      </c>
      <c r="AH681" s="21"/>
      <c r="AI681" s="18"/>
      <c r="AJ681" s="18"/>
      <c r="AL681" s="21"/>
      <c r="AM681" s="18"/>
      <c r="AN681" s="18"/>
      <c r="AP681" s="21"/>
      <c r="AQ681" s="18"/>
      <c r="AR681" s="18"/>
      <c r="AU681" s="1">
        <v>45070</v>
      </c>
      <c r="AV681">
        <v>5.2072000000000003</v>
      </c>
      <c r="AW681">
        <f t="shared" si="350"/>
        <v>5.2072E-2</v>
      </c>
      <c r="AY681" s="1">
        <v>45070</v>
      </c>
      <c r="AZ681">
        <v>5.2153999999999998</v>
      </c>
      <c r="BA681">
        <f t="shared" si="351"/>
        <v>5.2153999999999999E-2</v>
      </c>
      <c r="BC681" s="1">
        <v>45070</v>
      </c>
      <c r="BD681">
        <v>5.2416999999999998</v>
      </c>
      <c r="BE681">
        <f t="shared" si="352"/>
        <v>5.2416999999999998E-2</v>
      </c>
      <c r="BG681" s="1">
        <v>45070</v>
      </c>
      <c r="BH681">
        <v>4.5549999999999997</v>
      </c>
      <c r="BI681">
        <f t="shared" si="353"/>
        <v>4.555E-2</v>
      </c>
      <c r="BK681" s="1">
        <v>37596</v>
      </c>
      <c r="BL681">
        <v>2.1054483754272399</v>
      </c>
      <c r="BM681">
        <f t="shared" si="361"/>
        <v>2.10544837542724E-2</v>
      </c>
      <c r="BP681" s="1">
        <v>45049</v>
      </c>
      <c r="BQ681">
        <v>189.2159</v>
      </c>
      <c r="BR681">
        <f t="shared" si="354"/>
        <v>1.8921590000000001</v>
      </c>
      <c r="BT681" s="1">
        <v>45051</v>
      </c>
      <c r="BU681">
        <v>3.28</v>
      </c>
      <c r="BV681">
        <f t="shared" si="355"/>
        <v>3.2799999999999996E-2</v>
      </c>
      <c r="BX681" s="1">
        <v>45051</v>
      </c>
      <c r="BY681">
        <v>3.5750000000000002</v>
      </c>
      <c r="BZ681">
        <f t="shared" si="356"/>
        <v>3.5750000000000004E-2</v>
      </c>
      <c r="CB681" s="1">
        <v>45070</v>
      </c>
      <c r="CC681">
        <v>3.895</v>
      </c>
      <c r="CD681">
        <f t="shared" si="357"/>
        <v>3.8949999999999999E-2</v>
      </c>
      <c r="CG681" s="1"/>
      <c r="CJ681" s="1"/>
      <c r="CL681" s="1"/>
      <c r="CV681" s="1"/>
      <c r="CY681" s="1"/>
    </row>
    <row r="682" spans="1:103" x14ac:dyDescent="0.3">
      <c r="A682" s="21">
        <f t="shared" si="358"/>
        <v>46765</v>
      </c>
      <c r="B682" s="18">
        <f t="shared" si="339"/>
        <v>112.421875</v>
      </c>
      <c r="C682">
        <f t="shared" si="362"/>
        <v>115</v>
      </c>
      <c r="D682">
        <f t="shared" ca="1" si="344"/>
        <v>-2.1027777777777779</v>
      </c>
      <c r="E682">
        <f ca="1">IF(currency="USD",'Future et co'!F682,IF(currency="EUR",'Future et co'!G682,FALSE))</f>
        <v>3.6070000000000005E-2</v>
      </c>
      <c r="F682">
        <f t="shared" ca="1" si="345"/>
        <v>3.6070000000000005E-2</v>
      </c>
      <c r="G682">
        <f t="shared" ca="1" si="346"/>
        <v>2.0569999999999998E-2</v>
      </c>
      <c r="I682" s="21">
        <f t="shared" si="359"/>
        <v>45890</v>
      </c>
      <c r="J682" s="18">
        <f t="shared" si="340"/>
        <v>111.4375</v>
      </c>
      <c r="K682">
        <f t="shared" si="338"/>
        <v>125</v>
      </c>
      <c r="L682">
        <f t="shared" ca="1" si="347"/>
        <v>0.32777777777777778</v>
      </c>
      <c r="M682">
        <f t="shared" ca="1" si="341"/>
        <v>4.0315000000000004E-2</v>
      </c>
      <c r="O682" s="21">
        <f t="shared" si="360"/>
        <v>45890</v>
      </c>
      <c r="P682" s="18">
        <f t="shared" si="342"/>
        <v>111.4375</v>
      </c>
      <c r="Q682">
        <f t="shared" si="348"/>
        <v>125</v>
      </c>
      <c r="R682">
        <f t="shared" ca="1" si="349"/>
        <v>0.32777777777777778</v>
      </c>
      <c r="S682">
        <f t="shared" ca="1" si="343"/>
        <v>4.0315000000000004E-2</v>
      </c>
      <c r="U682" s="1"/>
      <c r="W682" t="str">
        <f t="shared" si="363"/>
        <v/>
      </c>
      <c r="Y682" s="1"/>
      <c r="AA682">
        <f t="shared" si="364"/>
        <v>0</v>
      </c>
      <c r="AC682" s="1"/>
      <c r="AE682">
        <f t="shared" si="365"/>
        <v>0</v>
      </c>
      <c r="AH682" s="21"/>
      <c r="AI682" s="18"/>
      <c r="AJ682" s="18"/>
      <c r="AL682" s="21"/>
      <c r="AM682" s="18"/>
      <c r="AN682" s="18"/>
      <c r="AP682" s="21"/>
      <c r="AQ682" s="18"/>
      <c r="AR682" s="18"/>
      <c r="AU682" s="1">
        <v>45069</v>
      </c>
      <c r="AV682">
        <v>5.165</v>
      </c>
      <c r="AW682">
        <f t="shared" si="350"/>
        <v>5.1650000000000001E-2</v>
      </c>
      <c r="AY682" s="1">
        <v>45069</v>
      </c>
      <c r="AZ682">
        <v>5.16</v>
      </c>
      <c r="BA682">
        <f t="shared" si="351"/>
        <v>5.16E-2</v>
      </c>
      <c r="BC682" s="1">
        <v>45069</v>
      </c>
      <c r="BD682">
        <v>5.1639999999999997</v>
      </c>
      <c r="BE682">
        <f t="shared" si="352"/>
        <v>5.1639999999999998E-2</v>
      </c>
      <c r="BG682" s="1">
        <v>45069</v>
      </c>
      <c r="BH682">
        <v>4.4676999999999998</v>
      </c>
      <c r="BI682">
        <f t="shared" si="353"/>
        <v>4.4676999999999994E-2</v>
      </c>
      <c r="BK682" s="1">
        <v>37599</v>
      </c>
      <c r="BL682">
        <v>2.1457580156269702</v>
      </c>
      <c r="BM682">
        <f t="shared" si="361"/>
        <v>2.1457580156269702E-2</v>
      </c>
      <c r="BP682" s="1">
        <v>45048</v>
      </c>
      <c r="BQ682">
        <v>189.1326</v>
      </c>
      <c r="BR682">
        <f t="shared" si="354"/>
        <v>1.8913260000000001</v>
      </c>
      <c r="BT682" s="1">
        <v>45050</v>
      </c>
      <c r="BU682">
        <v>3.2810000000000001</v>
      </c>
      <c r="BV682">
        <f t="shared" si="355"/>
        <v>3.2809999999999999E-2</v>
      </c>
      <c r="BX682" s="1">
        <v>45050</v>
      </c>
      <c r="BY682">
        <v>3.6509999999999998</v>
      </c>
      <c r="BZ682">
        <f t="shared" si="356"/>
        <v>3.6510000000000001E-2</v>
      </c>
      <c r="CB682" s="1">
        <v>45069</v>
      </c>
      <c r="CC682">
        <v>3.871</v>
      </c>
      <c r="CD682">
        <f t="shared" si="357"/>
        <v>3.8710000000000001E-2</v>
      </c>
      <c r="CG682" s="1"/>
      <c r="CJ682" s="1"/>
      <c r="CL682" s="1"/>
      <c r="CV682" s="1"/>
      <c r="CY682" s="1"/>
    </row>
    <row r="683" spans="1:103" x14ac:dyDescent="0.3">
      <c r="A683" s="21">
        <f t="shared" si="358"/>
        <v>46766</v>
      </c>
      <c r="B683" s="18">
        <f t="shared" si="339"/>
        <v>112.421875</v>
      </c>
      <c r="C683">
        <f t="shared" si="362"/>
        <v>115</v>
      </c>
      <c r="D683">
        <f t="shared" ca="1" si="344"/>
        <v>-2.1055555555555556</v>
      </c>
      <c r="E683">
        <f ca="1">IF(currency="USD",'Future et co'!F683,IF(currency="EUR",'Future et co'!G683,FALSE))</f>
        <v>3.6070000000000005E-2</v>
      </c>
      <c r="F683">
        <f t="shared" ca="1" si="345"/>
        <v>3.6070000000000005E-2</v>
      </c>
      <c r="G683">
        <f t="shared" ca="1" si="346"/>
        <v>2.0569999999999998E-2</v>
      </c>
      <c r="I683" s="21">
        <f t="shared" si="359"/>
        <v>45891</v>
      </c>
      <c r="J683" s="18">
        <f t="shared" si="340"/>
        <v>112.046875</v>
      </c>
      <c r="K683">
        <f t="shared" si="338"/>
        <v>125</v>
      </c>
      <c r="L683">
        <f t="shared" ca="1" si="347"/>
        <v>0.32500000000000001</v>
      </c>
      <c r="M683">
        <f t="shared" ca="1" si="341"/>
        <v>3.9800000000000002E-2</v>
      </c>
      <c r="O683" s="21">
        <f t="shared" si="360"/>
        <v>45891</v>
      </c>
      <c r="P683" s="18">
        <f t="shared" si="342"/>
        <v>112.046875</v>
      </c>
      <c r="Q683">
        <f t="shared" si="348"/>
        <v>125</v>
      </c>
      <c r="R683">
        <f t="shared" ca="1" si="349"/>
        <v>0.32500000000000001</v>
      </c>
      <c r="S683">
        <f t="shared" ca="1" si="343"/>
        <v>3.9800000000000002E-2</v>
      </c>
      <c r="U683" s="1"/>
      <c r="W683" t="str">
        <f t="shared" si="363"/>
        <v/>
      </c>
      <c r="Y683" s="1"/>
      <c r="AA683">
        <f t="shared" si="364"/>
        <v>0</v>
      </c>
      <c r="AC683" s="1"/>
      <c r="AE683">
        <f t="shared" si="365"/>
        <v>0</v>
      </c>
      <c r="AH683" s="21"/>
      <c r="AI683" s="18"/>
      <c r="AJ683" s="18"/>
      <c r="AL683" s="21"/>
      <c r="AM683" s="18"/>
      <c r="AN683" s="18"/>
      <c r="AP683" s="21"/>
      <c r="AQ683" s="18"/>
      <c r="AR683" s="18"/>
      <c r="AU683" s="1">
        <v>45068</v>
      </c>
      <c r="AV683">
        <v>5.1493000000000002</v>
      </c>
      <c r="AW683">
        <f t="shared" si="350"/>
        <v>5.1493000000000004E-2</v>
      </c>
      <c r="AY683" s="1">
        <v>45068</v>
      </c>
      <c r="AZ683">
        <v>5.1387999999999998</v>
      </c>
      <c r="BA683">
        <f t="shared" si="351"/>
        <v>5.1387999999999996E-2</v>
      </c>
      <c r="BC683" s="1">
        <v>45068</v>
      </c>
      <c r="BD683">
        <v>5.1550000000000002</v>
      </c>
      <c r="BE683">
        <f t="shared" si="352"/>
        <v>5.1550000000000006E-2</v>
      </c>
      <c r="BG683" s="1">
        <v>45068</v>
      </c>
      <c r="BH683">
        <v>4.4722</v>
      </c>
      <c r="BI683">
        <f t="shared" si="353"/>
        <v>4.4721999999999998E-2</v>
      </c>
      <c r="BK683" s="1">
        <v>37600</v>
      </c>
      <c r="BL683">
        <v>2.1166055422442098</v>
      </c>
      <c r="BM683">
        <f t="shared" si="361"/>
        <v>2.1166055422442098E-2</v>
      </c>
      <c r="BP683" s="1">
        <v>45044</v>
      </c>
      <c r="BQ683">
        <v>188.18860000000001</v>
      </c>
      <c r="BR683">
        <f t="shared" si="354"/>
        <v>1.8818860000000002</v>
      </c>
      <c r="BT683" s="1">
        <v>45049</v>
      </c>
      <c r="BU683">
        <v>3.2749999999999999</v>
      </c>
      <c r="BV683">
        <f t="shared" si="355"/>
        <v>3.2750000000000001E-2</v>
      </c>
      <c r="BX683" s="1">
        <v>45049</v>
      </c>
      <c r="BY683">
        <v>3.6440000000000001</v>
      </c>
      <c r="BZ683">
        <f t="shared" si="356"/>
        <v>3.644E-2</v>
      </c>
      <c r="CB683" s="1">
        <v>45068</v>
      </c>
      <c r="CC683">
        <v>3.855</v>
      </c>
      <c r="CD683">
        <f t="shared" si="357"/>
        <v>3.8550000000000001E-2</v>
      </c>
      <c r="CG683" s="1"/>
      <c r="CJ683" s="1"/>
      <c r="CL683" s="1"/>
      <c r="CV683" s="1"/>
      <c r="CY683" s="1"/>
    </row>
    <row r="684" spans="1:103" x14ac:dyDescent="0.3">
      <c r="A684" s="21">
        <f t="shared" si="358"/>
        <v>46769</v>
      </c>
      <c r="B684" s="18">
        <f t="shared" si="339"/>
        <v>112.421875</v>
      </c>
      <c r="C684">
        <f t="shared" si="362"/>
        <v>115</v>
      </c>
      <c r="D684">
        <f t="shared" ca="1" si="344"/>
        <v>-2.1138888888888889</v>
      </c>
      <c r="E684">
        <f ca="1">IF(currency="USD",'Future et co'!F684,IF(currency="EUR",'Future et co'!G684,FALSE))</f>
        <v>3.6070000000000005E-2</v>
      </c>
      <c r="F684">
        <f t="shared" ca="1" si="345"/>
        <v>3.6070000000000005E-2</v>
      </c>
      <c r="G684">
        <f t="shared" ca="1" si="346"/>
        <v>2.0569999999999998E-2</v>
      </c>
      <c r="I684" s="21">
        <f t="shared" si="359"/>
        <v>45894</v>
      </c>
      <c r="J684" s="18">
        <f t="shared" si="340"/>
        <v>111.875</v>
      </c>
      <c r="K684">
        <f t="shared" si="338"/>
        <v>125</v>
      </c>
      <c r="L684">
        <f t="shared" ca="1" si="347"/>
        <v>0.31666666666666665</v>
      </c>
      <c r="M684">
        <f t="shared" ca="1" si="341"/>
        <v>3.9886999999999999E-2</v>
      </c>
      <c r="O684" s="21">
        <f t="shared" si="360"/>
        <v>45894</v>
      </c>
      <c r="P684" s="18">
        <f t="shared" si="342"/>
        <v>111.875</v>
      </c>
      <c r="Q684">
        <f t="shared" si="348"/>
        <v>125</v>
      </c>
      <c r="R684">
        <f t="shared" ca="1" si="349"/>
        <v>0.31666666666666665</v>
      </c>
      <c r="S684">
        <f t="shared" ca="1" si="343"/>
        <v>3.9886999999999999E-2</v>
      </c>
      <c r="U684" s="1"/>
      <c r="W684" t="str">
        <f t="shared" si="363"/>
        <v/>
      </c>
      <c r="Y684" s="1"/>
      <c r="AA684">
        <f t="shared" si="364"/>
        <v>0</v>
      </c>
      <c r="AC684" s="1"/>
      <c r="AE684">
        <f t="shared" si="365"/>
        <v>0</v>
      </c>
      <c r="AH684" s="21"/>
      <c r="AI684" s="18"/>
      <c r="AJ684" s="18"/>
      <c r="AL684" s="21"/>
      <c r="AM684" s="18"/>
      <c r="AN684" s="18"/>
      <c r="AP684" s="21"/>
      <c r="AQ684" s="18"/>
      <c r="AR684" s="18"/>
      <c r="AU684" s="1">
        <v>45065</v>
      </c>
      <c r="AV684">
        <v>5.1310000000000002</v>
      </c>
      <c r="AW684">
        <f t="shared" si="350"/>
        <v>5.1310000000000001E-2</v>
      </c>
      <c r="AY684" s="1">
        <v>45065</v>
      </c>
      <c r="AZ684">
        <v>5.1120000000000001</v>
      </c>
      <c r="BA684">
        <f t="shared" si="351"/>
        <v>5.1119999999999999E-2</v>
      </c>
      <c r="BC684" s="1">
        <v>45065</v>
      </c>
      <c r="BD684">
        <v>5.1310000000000002</v>
      </c>
      <c r="BE684">
        <f t="shared" si="352"/>
        <v>5.1310000000000001E-2</v>
      </c>
      <c r="BG684" s="1">
        <v>45065</v>
      </c>
      <c r="BH684">
        <v>4.4269999999999996</v>
      </c>
      <c r="BI684">
        <f t="shared" si="353"/>
        <v>4.4269999999999997E-2</v>
      </c>
      <c r="BK684" s="1">
        <v>37601</v>
      </c>
      <c r="BL684">
        <v>2.1170663242226202</v>
      </c>
      <c r="BM684">
        <f t="shared" si="361"/>
        <v>2.1170663242226204E-2</v>
      </c>
      <c r="BP684" s="1">
        <v>45043</v>
      </c>
      <c r="BQ684">
        <v>186.18950000000001</v>
      </c>
      <c r="BR684">
        <f t="shared" si="354"/>
        <v>1.8618950000000001</v>
      </c>
      <c r="BT684" s="1">
        <v>45048</v>
      </c>
      <c r="BU684">
        <v>3.274</v>
      </c>
      <c r="BV684">
        <f t="shared" si="355"/>
        <v>3.2739999999999998E-2</v>
      </c>
      <c r="BX684" s="1">
        <v>45048</v>
      </c>
      <c r="BY684">
        <v>3.6219999999999999</v>
      </c>
      <c r="BZ684">
        <f t="shared" si="356"/>
        <v>3.6220000000000002E-2</v>
      </c>
      <c r="CB684" s="1">
        <v>45065</v>
      </c>
      <c r="CC684">
        <v>3.839</v>
      </c>
      <c r="CD684">
        <f t="shared" si="357"/>
        <v>3.8390000000000001E-2</v>
      </c>
      <c r="CG684" s="1"/>
      <c r="CJ684" s="1"/>
      <c r="CL684" s="1"/>
      <c r="CV684" s="1"/>
      <c r="CY684" s="1"/>
    </row>
    <row r="685" spans="1:103" x14ac:dyDescent="0.3">
      <c r="A685" s="21">
        <f t="shared" si="358"/>
        <v>46770</v>
      </c>
      <c r="B685" s="18">
        <f t="shared" si="339"/>
        <v>112.421875</v>
      </c>
      <c r="C685">
        <f t="shared" si="362"/>
        <v>115</v>
      </c>
      <c r="D685">
        <f t="shared" ca="1" si="344"/>
        <v>-2.1166666666666667</v>
      </c>
      <c r="E685">
        <f ca="1">IF(currency="USD",'Future et co'!F685,IF(currency="EUR",'Future et co'!G685,FALSE))</f>
        <v>3.6070000000000005E-2</v>
      </c>
      <c r="F685">
        <f t="shared" ca="1" si="345"/>
        <v>3.6070000000000005E-2</v>
      </c>
      <c r="G685">
        <f t="shared" ca="1" si="346"/>
        <v>2.0569999999999998E-2</v>
      </c>
      <c r="I685" s="21">
        <f t="shared" si="359"/>
        <v>45895</v>
      </c>
      <c r="J685" s="18">
        <f t="shared" si="340"/>
        <v>112.109375</v>
      </c>
      <c r="K685">
        <f t="shared" si="338"/>
        <v>125</v>
      </c>
      <c r="L685">
        <f t="shared" ca="1" si="347"/>
        <v>0.31388888888888888</v>
      </c>
      <c r="M685">
        <f t="shared" ca="1" si="341"/>
        <v>3.9692999999999999E-2</v>
      </c>
      <c r="O685" s="21">
        <f t="shared" si="360"/>
        <v>45895</v>
      </c>
      <c r="P685" s="18">
        <f t="shared" si="342"/>
        <v>112.109375</v>
      </c>
      <c r="Q685">
        <f t="shared" si="348"/>
        <v>125</v>
      </c>
      <c r="R685">
        <f t="shared" ca="1" si="349"/>
        <v>0.31388888888888888</v>
      </c>
      <c r="S685">
        <f t="shared" ca="1" si="343"/>
        <v>3.9692999999999999E-2</v>
      </c>
      <c r="U685" s="1"/>
      <c r="W685" t="str">
        <f t="shared" si="363"/>
        <v/>
      </c>
      <c r="Y685" s="1"/>
      <c r="AA685">
        <f t="shared" si="364"/>
        <v>0</v>
      </c>
      <c r="AC685" s="1"/>
      <c r="AE685">
        <f t="shared" si="365"/>
        <v>0</v>
      </c>
      <c r="AH685" s="21"/>
      <c r="AI685" s="18"/>
      <c r="AJ685" s="18"/>
      <c r="AL685" s="21"/>
      <c r="AM685" s="18"/>
      <c r="AN685" s="18"/>
      <c r="AP685" s="21"/>
      <c r="AQ685" s="18"/>
      <c r="AR685" s="18"/>
      <c r="AU685" s="1">
        <v>45064</v>
      </c>
      <c r="AV685">
        <v>5.1459999999999999</v>
      </c>
      <c r="AW685">
        <f t="shared" si="350"/>
        <v>5.1459999999999999E-2</v>
      </c>
      <c r="AY685" s="1">
        <v>45064</v>
      </c>
      <c r="AZ685">
        <v>5.1155999999999997</v>
      </c>
      <c r="BA685">
        <f t="shared" si="351"/>
        <v>5.1156E-2</v>
      </c>
      <c r="BC685" s="1">
        <v>45064</v>
      </c>
      <c r="BD685">
        <v>5.1086999999999998</v>
      </c>
      <c r="BE685">
        <f t="shared" si="352"/>
        <v>5.1087E-2</v>
      </c>
      <c r="BG685" s="1">
        <v>45064</v>
      </c>
      <c r="BH685">
        <v>4.3920000000000003</v>
      </c>
      <c r="BI685">
        <f t="shared" si="353"/>
        <v>4.3920000000000001E-2</v>
      </c>
      <c r="BK685" s="1">
        <v>37602</v>
      </c>
      <c r="BL685">
        <v>2.1280744179841502</v>
      </c>
      <c r="BM685">
        <f t="shared" si="361"/>
        <v>2.1280744179841504E-2</v>
      </c>
      <c r="BP685" s="1">
        <v>45042</v>
      </c>
      <c r="BQ685">
        <v>187.3973</v>
      </c>
      <c r="BR685">
        <f t="shared" si="354"/>
        <v>1.8739730000000001</v>
      </c>
      <c r="BT685" s="1">
        <v>45044</v>
      </c>
      <c r="BU685">
        <v>3.2650000000000001</v>
      </c>
      <c r="BV685">
        <f t="shared" si="355"/>
        <v>3.2649999999999998E-2</v>
      </c>
      <c r="BX685" s="1">
        <v>45044</v>
      </c>
      <c r="BY685">
        <v>3.645</v>
      </c>
      <c r="BZ685">
        <f t="shared" si="356"/>
        <v>3.6450000000000003E-2</v>
      </c>
      <c r="CB685" s="1">
        <v>45064</v>
      </c>
      <c r="CC685">
        <v>3.8130000000000002</v>
      </c>
      <c r="CD685">
        <f t="shared" si="357"/>
        <v>3.8130000000000004E-2</v>
      </c>
      <c r="CG685" s="1"/>
      <c r="CJ685" s="1"/>
      <c r="CL685" s="1"/>
      <c r="CV685" s="1"/>
      <c r="CY685" s="1"/>
    </row>
    <row r="686" spans="1:103" x14ac:dyDescent="0.3">
      <c r="A686" s="21">
        <f t="shared" si="358"/>
        <v>46771</v>
      </c>
      <c r="B686" s="18">
        <f t="shared" si="339"/>
        <v>112.421875</v>
      </c>
      <c r="C686">
        <f t="shared" si="362"/>
        <v>115</v>
      </c>
      <c r="D686">
        <f t="shared" ca="1" si="344"/>
        <v>-2.1194444444444445</v>
      </c>
      <c r="E686">
        <f ca="1">IF(currency="USD",'Future et co'!F686,IF(currency="EUR",'Future et co'!G686,FALSE))</f>
        <v>3.6070000000000005E-2</v>
      </c>
      <c r="F686">
        <f t="shared" ca="1" si="345"/>
        <v>3.6070000000000005E-2</v>
      </c>
      <c r="G686">
        <f t="shared" ca="1" si="346"/>
        <v>2.0569999999999998E-2</v>
      </c>
      <c r="I686" s="21">
        <f t="shared" si="359"/>
        <v>45896</v>
      </c>
      <c r="J686" s="18">
        <f t="shared" si="340"/>
        <v>112.34375</v>
      </c>
      <c r="K686">
        <f t="shared" si="338"/>
        <v>125</v>
      </c>
      <c r="L686">
        <f t="shared" ca="1" si="347"/>
        <v>0.31111111111111112</v>
      </c>
      <c r="M686">
        <f t="shared" ca="1" si="341"/>
        <v>3.9625E-2</v>
      </c>
      <c r="O686" s="21">
        <f t="shared" si="360"/>
        <v>45896</v>
      </c>
      <c r="P686" s="18">
        <f t="shared" si="342"/>
        <v>112.34375</v>
      </c>
      <c r="Q686">
        <f t="shared" si="348"/>
        <v>125</v>
      </c>
      <c r="R686">
        <f t="shared" ca="1" si="349"/>
        <v>0.31111111111111112</v>
      </c>
      <c r="S686">
        <f t="shared" ca="1" si="343"/>
        <v>3.9625E-2</v>
      </c>
      <c r="U686" s="1"/>
      <c r="W686" t="str">
        <f t="shared" si="363"/>
        <v/>
      </c>
      <c r="Y686" s="1"/>
      <c r="AA686">
        <f t="shared" si="364"/>
        <v>0</v>
      </c>
      <c r="AC686" s="1"/>
      <c r="AE686">
        <f t="shared" si="365"/>
        <v>0</v>
      </c>
      <c r="AH686" s="21"/>
      <c r="AI686" s="18"/>
      <c r="AJ686" s="18"/>
      <c r="AL686" s="21"/>
      <c r="AM686" s="18"/>
      <c r="AN686" s="18"/>
      <c r="AP686" s="21"/>
      <c r="AQ686" s="18"/>
      <c r="AR686" s="18"/>
      <c r="AU686" s="1">
        <v>45063</v>
      </c>
      <c r="AV686">
        <v>5.1069000000000004</v>
      </c>
      <c r="AW686">
        <f t="shared" si="350"/>
        <v>5.1069000000000003E-2</v>
      </c>
      <c r="AY686" s="1">
        <v>45063</v>
      </c>
      <c r="AZ686">
        <v>5.069</v>
      </c>
      <c r="BA686">
        <f t="shared" si="351"/>
        <v>5.0689999999999999E-2</v>
      </c>
      <c r="BC686" s="1">
        <v>45063</v>
      </c>
      <c r="BD686">
        <v>5.0460000000000003</v>
      </c>
      <c r="BE686">
        <f t="shared" si="352"/>
        <v>5.0460000000000005E-2</v>
      </c>
      <c r="BG686" s="1">
        <v>45063</v>
      </c>
      <c r="BH686">
        <v>4.2789999999999999</v>
      </c>
      <c r="BI686">
        <f t="shared" si="353"/>
        <v>4.2790000000000002E-2</v>
      </c>
      <c r="BK686" s="1">
        <v>37603</v>
      </c>
      <c r="BL686">
        <v>2.1492344913327299</v>
      </c>
      <c r="BM686">
        <f t="shared" si="361"/>
        <v>2.1492344913327299E-2</v>
      </c>
      <c r="BP686" s="1">
        <v>45041</v>
      </c>
      <c r="BQ686">
        <v>187.43899999999999</v>
      </c>
      <c r="BR686">
        <f t="shared" si="354"/>
        <v>1.87439</v>
      </c>
      <c r="BT686" s="1">
        <v>45043</v>
      </c>
      <c r="BU686">
        <v>3.25</v>
      </c>
      <c r="BV686">
        <f t="shared" si="355"/>
        <v>3.2500000000000001E-2</v>
      </c>
      <c r="BX686" s="1">
        <v>45043</v>
      </c>
      <c r="BY686">
        <v>3.6179999999999999</v>
      </c>
      <c r="BZ686">
        <f t="shared" si="356"/>
        <v>3.6179999999999997E-2</v>
      </c>
      <c r="CB686" s="1">
        <v>45063</v>
      </c>
      <c r="CC686">
        <v>3.79</v>
      </c>
      <c r="CD686">
        <f t="shared" si="357"/>
        <v>3.7900000000000003E-2</v>
      </c>
      <c r="CG686" s="1"/>
      <c r="CJ686" s="1"/>
      <c r="CL686" s="1"/>
      <c r="CV686" s="1"/>
      <c r="CY686" s="1"/>
    </row>
    <row r="687" spans="1:103" x14ac:dyDescent="0.3">
      <c r="A687" s="21">
        <f t="shared" si="358"/>
        <v>46772</v>
      </c>
      <c r="B687" s="18">
        <f t="shared" si="339"/>
        <v>112.421875</v>
      </c>
      <c r="C687">
        <f t="shared" si="362"/>
        <v>115</v>
      </c>
      <c r="D687">
        <f t="shared" ca="1" si="344"/>
        <v>-2.1222222222222222</v>
      </c>
      <c r="E687">
        <f ca="1">IF(currency="USD",'Future et co'!F687,IF(currency="EUR",'Future et co'!G687,FALSE))</f>
        <v>3.6070000000000005E-2</v>
      </c>
      <c r="F687">
        <f t="shared" ca="1" si="345"/>
        <v>3.6070000000000005E-2</v>
      </c>
      <c r="G687">
        <f t="shared" ca="1" si="346"/>
        <v>2.0569999999999998E-2</v>
      </c>
      <c r="I687" s="21">
        <f t="shared" si="359"/>
        <v>45897</v>
      </c>
      <c r="J687" s="18">
        <f t="shared" si="340"/>
        <v>112.5</v>
      </c>
      <c r="K687">
        <f t="shared" ref="K687:K750" si="366">CEILING(J687,25)</f>
        <v>125</v>
      </c>
      <c r="L687">
        <f t="shared" ca="1" si="347"/>
        <v>0.30833333333333335</v>
      </c>
      <c r="M687">
        <f t="shared" ca="1" si="341"/>
        <v>3.9552000000000004E-2</v>
      </c>
      <c r="O687" s="21">
        <f t="shared" si="360"/>
        <v>45897</v>
      </c>
      <c r="P687" s="18">
        <f t="shared" si="342"/>
        <v>112.5</v>
      </c>
      <c r="Q687">
        <f t="shared" si="348"/>
        <v>125</v>
      </c>
      <c r="R687">
        <f t="shared" ca="1" si="349"/>
        <v>0.30833333333333335</v>
      </c>
      <c r="S687">
        <f t="shared" ca="1" si="343"/>
        <v>3.9552000000000004E-2</v>
      </c>
      <c r="U687" s="1"/>
      <c r="W687" t="str">
        <f t="shared" si="363"/>
        <v/>
      </c>
      <c r="Y687" s="1"/>
      <c r="AA687">
        <f t="shared" si="364"/>
        <v>0</v>
      </c>
      <c r="AC687" s="1"/>
      <c r="AE687">
        <f t="shared" si="365"/>
        <v>0</v>
      </c>
      <c r="AH687" s="21"/>
      <c r="AI687" s="18"/>
      <c r="AJ687" s="18"/>
      <c r="AL687" s="21"/>
      <c r="AM687" s="18"/>
      <c r="AN687" s="18"/>
      <c r="AP687" s="21"/>
      <c r="AQ687" s="18"/>
      <c r="AR687" s="18"/>
      <c r="AU687" s="1">
        <v>45062</v>
      </c>
      <c r="AV687">
        <v>5.0871000000000004</v>
      </c>
      <c r="AW687">
        <f t="shared" si="350"/>
        <v>5.0871000000000006E-2</v>
      </c>
      <c r="AY687" s="1">
        <v>45062</v>
      </c>
      <c r="AZ687">
        <v>5.0334000000000003</v>
      </c>
      <c r="BA687">
        <f t="shared" si="351"/>
        <v>5.0334000000000004E-2</v>
      </c>
      <c r="BC687" s="1">
        <v>45062</v>
      </c>
      <c r="BD687">
        <v>5.0110000000000001</v>
      </c>
      <c r="BE687">
        <f t="shared" si="352"/>
        <v>5.0110000000000002E-2</v>
      </c>
      <c r="BG687" s="1">
        <v>45062</v>
      </c>
      <c r="BH687">
        <v>4.2329999999999997</v>
      </c>
      <c r="BI687">
        <f t="shared" si="353"/>
        <v>4.233E-2</v>
      </c>
      <c r="BK687" s="1">
        <v>37606</v>
      </c>
      <c r="BL687">
        <v>2.1085301448812199</v>
      </c>
      <c r="BM687">
        <f t="shared" si="361"/>
        <v>2.10853014488122E-2</v>
      </c>
      <c r="BP687" s="1">
        <v>45040</v>
      </c>
      <c r="BQ687">
        <v>185.5926</v>
      </c>
      <c r="BR687">
        <f t="shared" si="354"/>
        <v>1.855926</v>
      </c>
      <c r="BT687" s="1">
        <v>45042</v>
      </c>
      <c r="BU687">
        <v>3.242</v>
      </c>
      <c r="BV687">
        <f t="shared" si="355"/>
        <v>3.2419999999999997E-2</v>
      </c>
      <c r="BX687" s="1">
        <v>45042</v>
      </c>
      <c r="BY687">
        <v>3.6480000000000001</v>
      </c>
      <c r="BZ687">
        <f t="shared" si="356"/>
        <v>3.6479999999999999E-2</v>
      </c>
      <c r="CB687" s="1">
        <v>45062</v>
      </c>
      <c r="CC687">
        <v>3.7770000000000001</v>
      </c>
      <c r="CD687">
        <f t="shared" si="357"/>
        <v>3.7769999999999998E-2</v>
      </c>
      <c r="CG687" s="1"/>
      <c r="CJ687" s="1"/>
      <c r="CL687" s="1"/>
      <c r="CV687" s="1"/>
      <c r="CY687" s="1"/>
    </row>
    <row r="688" spans="1:103" x14ac:dyDescent="0.3">
      <c r="A688" s="21">
        <f t="shared" si="358"/>
        <v>46773</v>
      </c>
      <c r="B688" s="18">
        <f t="shared" si="339"/>
        <v>112.421875</v>
      </c>
      <c r="C688">
        <f t="shared" si="362"/>
        <v>115</v>
      </c>
      <c r="D688">
        <f t="shared" ca="1" si="344"/>
        <v>-2.125</v>
      </c>
      <c r="E688">
        <f ca="1">IF(currency="USD",'Future et co'!F688,IF(currency="EUR",'Future et co'!G688,FALSE))</f>
        <v>3.6070000000000005E-2</v>
      </c>
      <c r="F688">
        <f t="shared" ca="1" si="345"/>
        <v>3.6070000000000005E-2</v>
      </c>
      <c r="G688">
        <f t="shared" ca="1" si="346"/>
        <v>2.0569999999999998E-2</v>
      </c>
      <c r="I688" s="21">
        <f t="shared" si="359"/>
        <v>45898</v>
      </c>
      <c r="J688" s="18">
        <f t="shared" si="340"/>
        <v>112.421875</v>
      </c>
      <c r="K688">
        <f t="shared" si="366"/>
        <v>125</v>
      </c>
      <c r="L688">
        <f t="shared" ca="1" si="347"/>
        <v>0.30555555555555558</v>
      </c>
      <c r="M688">
        <f t="shared" ca="1" si="341"/>
        <v>3.9454999999999997E-2</v>
      </c>
      <c r="O688" s="21">
        <f t="shared" si="360"/>
        <v>45898</v>
      </c>
      <c r="P688" s="18">
        <f t="shared" si="342"/>
        <v>112.421875</v>
      </c>
      <c r="Q688">
        <f t="shared" si="348"/>
        <v>125</v>
      </c>
      <c r="R688">
        <f t="shared" ca="1" si="349"/>
        <v>0.30555555555555558</v>
      </c>
      <c r="S688">
        <f t="shared" ca="1" si="343"/>
        <v>3.9454999999999997E-2</v>
      </c>
      <c r="U688" s="1"/>
      <c r="W688" t="str">
        <f t="shared" si="363"/>
        <v/>
      </c>
      <c r="Y688" s="1"/>
      <c r="AA688">
        <f t="shared" si="364"/>
        <v>0</v>
      </c>
      <c r="AC688" s="1"/>
      <c r="AE688">
        <f t="shared" si="365"/>
        <v>0</v>
      </c>
      <c r="AH688" s="21"/>
      <c r="AI688" s="18"/>
      <c r="AJ688" s="18"/>
      <c r="AL688" s="21"/>
      <c r="AM688" s="18"/>
      <c r="AN688" s="18"/>
      <c r="AP688" s="21"/>
      <c r="AQ688" s="18"/>
      <c r="AR688" s="18"/>
      <c r="AU688" s="1">
        <v>45061</v>
      </c>
      <c r="AV688">
        <v>5.0841000000000003</v>
      </c>
      <c r="AW688">
        <f t="shared" si="350"/>
        <v>5.0841000000000004E-2</v>
      </c>
      <c r="AY688" s="1">
        <v>45061</v>
      </c>
      <c r="AZ688">
        <v>5.0134999999999996</v>
      </c>
      <c r="BA688">
        <f t="shared" si="351"/>
        <v>5.0134999999999999E-2</v>
      </c>
      <c r="BC688" s="1">
        <v>45061</v>
      </c>
      <c r="BD688">
        <v>4.9560000000000004</v>
      </c>
      <c r="BE688">
        <f t="shared" si="352"/>
        <v>4.9560000000000007E-2</v>
      </c>
      <c r="BG688" s="1">
        <v>45061</v>
      </c>
      <c r="BH688">
        <v>4.1630000000000003</v>
      </c>
      <c r="BI688">
        <f t="shared" si="353"/>
        <v>4.163E-2</v>
      </c>
      <c r="BK688" s="1">
        <v>37607</v>
      </c>
      <c r="BL688">
        <v>2.1278260752976998</v>
      </c>
      <c r="BM688">
        <f t="shared" si="361"/>
        <v>2.1278260752976997E-2</v>
      </c>
      <c r="BP688" s="1">
        <v>45037</v>
      </c>
      <c r="BQ688">
        <v>185.4538</v>
      </c>
      <c r="BR688">
        <f t="shared" si="354"/>
        <v>1.854538</v>
      </c>
      <c r="BT688" s="1">
        <v>45041</v>
      </c>
      <c r="BU688">
        <v>3.2679999999999998</v>
      </c>
      <c r="BV688">
        <f t="shared" si="355"/>
        <v>3.2680000000000001E-2</v>
      </c>
      <c r="BX688" s="1">
        <v>45041</v>
      </c>
      <c r="BY688">
        <v>3.6349999999999998</v>
      </c>
      <c r="BZ688">
        <f t="shared" si="356"/>
        <v>3.635E-2</v>
      </c>
      <c r="CB688" s="1">
        <v>45061</v>
      </c>
      <c r="CC688">
        <v>3.718</v>
      </c>
      <c r="CD688">
        <f t="shared" si="357"/>
        <v>3.7179999999999998E-2</v>
      </c>
      <c r="CG688" s="1"/>
      <c r="CJ688" s="1"/>
      <c r="CL688" s="1"/>
      <c r="CV688" s="1"/>
      <c r="CY688" s="1"/>
    </row>
    <row r="689" spans="1:103" x14ac:dyDescent="0.3">
      <c r="A689" s="21">
        <f t="shared" si="358"/>
        <v>46776</v>
      </c>
      <c r="B689" s="18">
        <f t="shared" si="339"/>
        <v>112.421875</v>
      </c>
      <c r="C689">
        <f t="shared" si="362"/>
        <v>115</v>
      </c>
      <c r="D689">
        <f t="shared" ca="1" si="344"/>
        <v>-2.1333333333333333</v>
      </c>
      <c r="E689">
        <f ca="1">IF(currency="USD",'Future et co'!F689,IF(currency="EUR",'Future et co'!G689,FALSE))</f>
        <v>3.6070000000000005E-2</v>
      </c>
      <c r="F689">
        <f t="shared" ca="1" si="345"/>
        <v>3.6070000000000005E-2</v>
      </c>
      <c r="G689">
        <f t="shared" ca="1" si="346"/>
        <v>2.0569999999999998E-2</v>
      </c>
      <c r="I689" s="21">
        <f t="shared" si="359"/>
        <v>45901</v>
      </c>
      <c r="J689" s="18">
        <f t="shared" si="340"/>
        <v>112.421875</v>
      </c>
      <c r="K689">
        <f t="shared" si="366"/>
        <v>125</v>
      </c>
      <c r="L689">
        <f t="shared" ca="1" si="347"/>
        <v>0.29722222222222222</v>
      </c>
      <c r="M689">
        <f t="shared" ca="1" si="341"/>
        <v>3.9448999999999998E-2</v>
      </c>
      <c r="O689" s="21">
        <f t="shared" si="360"/>
        <v>45901</v>
      </c>
      <c r="P689" s="18">
        <f t="shared" si="342"/>
        <v>112.421875</v>
      </c>
      <c r="Q689">
        <f t="shared" si="348"/>
        <v>125</v>
      </c>
      <c r="R689">
        <f t="shared" ca="1" si="349"/>
        <v>0.29722222222222222</v>
      </c>
      <c r="S689">
        <f t="shared" ca="1" si="343"/>
        <v>3.9448999999999998E-2</v>
      </c>
      <c r="U689" s="1"/>
      <c r="W689" t="str">
        <f t="shared" si="363"/>
        <v/>
      </c>
      <c r="Y689" s="1"/>
      <c r="AA689">
        <f t="shared" si="364"/>
        <v>0</v>
      </c>
      <c r="AC689" s="1"/>
      <c r="AE689">
        <f t="shared" si="365"/>
        <v>0</v>
      </c>
      <c r="AH689" s="21"/>
      <c r="AI689" s="18"/>
      <c r="AJ689" s="18"/>
      <c r="AL689" s="21"/>
      <c r="AM689" s="18"/>
      <c r="AN689" s="18"/>
      <c r="AP689" s="21"/>
      <c r="AQ689" s="18"/>
      <c r="AR689" s="18"/>
      <c r="AU689" s="1">
        <v>45058</v>
      </c>
      <c r="AV689">
        <v>5.0890000000000004</v>
      </c>
      <c r="AW689">
        <f t="shared" si="350"/>
        <v>5.0890000000000005E-2</v>
      </c>
      <c r="AY689" s="1">
        <v>45058</v>
      </c>
      <c r="AZ689">
        <v>5.0090000000000003</v>
      </c>
      <c r="BA689">
        <f t="shared" si="351"/>
        <v>5.0090000000000003E-2</v>
      </c>
      <c r="BC689" s="1">
        <v>45058</v>
      </c>
      <c r="BD689">
        <v>4.9450000000000003</v>
      </c>
      <c r="BE689">
        <f t="shared" si="352"/>
        <v>4.9450000000000001E-2</v>
      </c>
      <c r="BG689" s="1">
        <v>45058</v>
      </c>
      <c r="BH689">
        <v>4.1631</v>
      </c>
      <c r="BI689">
        <f t="shared" si="353"/>
        <v>4.1631000000000001E-2</v>
      </c>
      <c r="BK689" s="1">
        <v>37608</v>
      </c>
      <c r="BL689">
        <v>2.1521438140023998</v>
      </c>
      <c r="BM689">
        <f t="shared" si="361"/>
        <v>2.1521438140024E-2</v>
      </c>
      <c r="BP689" s="1">
        <v>45036</v>
      </c>
      <c r="BQ689">
        <v>186.0369</v>
      </c>
      <c r="BR689">
        <f t="shared" si="354"/>
        <v>1.8603689999999999</v>
      </c>
      <c r="BT689" s="1">
        <v>45040</v>
      </c>
      <c r="BU689">
        <v>3.2879999999999998</v>
      </c>
      <c r="BV689">
        <f t="shared" si="355"/>
        <v>3.288E-2</v>
      </c>
      <c r="BX689" s="1">
        <v>45040</v>
      </c>
      <c r="BY689">
        <v>3.637</v>
      </c>
      <c r="BZ689">
        <f t="shared" si="356"/>
        <v>3.637E-2</v>
      </c>
      <c r="CB689" s="1">
        <v>45058</v>
      </c>
      <c r="CC689">
        <v>3.75</v>
      </c>
      <c r="CD689">
        <f t="shared" si="357"/>
        <v>3.7499999999999999E-2</v>
      </c>
      <c r="CG689" s="1"/>
      <c r="CJ689" s="1"/>
      <c r="CL689" s="1"/>
      <c r="CV689" s="1"/>
      <c r="CY689" s="1"/>
    </row>
    <row r="690" spans="1:103" x14ac:dyDescent="0.3">
      <c r="A690" s="21">
        <f t="shared" si="358"/>
        <v>46777</v>
      </c>
      <c r="B690" s="18">
        <f t="shared" si="339"/>
        <v>112.421875</v>
      </c>
      <c r="C690">
        <f t="shared" si="362"/>
        <v>115</v>
      </c>
      <c r="D690">
        <f t="shared" ca="1" si="344"/>
        <v>-2.1361111111111111</v>
      </c>
      <c r="E690">
        <f ca="1">IF(currency="USD",'Future et co'!F690,IF(currency="EUR",'Future et co'!G690,FALSE))</f>
        <v>3.6070000000000005E-2</v>
      </c>
      <c r="F690">
        <f t="shared" ca="1" si="345"/>
        <v>3.6070000000000005E-2</v>
      </c>
      <c r="G690">
        <f t="shared" ca="1" si="346"/>
        <v>2.0569999999999998E-2</v>
      </c>
      <c r="I690" s="21">
        <f t="shared" si="359"/>
        <v>45902</v>
      </c>
      <c r="J690" s="18">
        <f t="shared" si="340"/>
        <v>112.0625</v>
      </c>
      <c r="K690">
        <f t="shared" si="366"/>
        <v>125</v>
      </c>
      <c r="L690">
        <f t="shared" ca="1" si="347"/>
        <v>0.29444444444444445</v>
      </c>
      <c r="M690">
        <f t="shared" ca="1" si="341"/>
        <v>3.9394999999999999E-2</v>
      </c>
      <c r="O690" s="21">
        <f t="shared" si="360"/>
        <v>45902</v>
      </c>
      <c r="P690" s="18">
        <f t="shared" si="342"/>
        <v>112.0625</v>
      </c>
      <c r="Q690">
        <f t="shared" si="348"/>
        <v>125</v>
      </c>
      <c r="R690">
        <f t="shared" ca="1" si="349"/>
        <v>0.29444444444444445</v>
      </c>
      <c r="S690">
        <f t="shared" ca="1" si="343"/>
        <v>3.9394999999999999E-2</v>
      </c>
      <c r="U690" s="1"/>
      <c r="W690" t="str">
        <f t="shared" si="363"/>
        <v/>
      </c>
      <c r="Y690" s="1"/>
      <c r="AA690">
        <f t="shared" si="364"/>
        <v>0</v>
      </c>
      <c r="AC690" s="1"/>
      <c r="AE690">
        <f t="shared" si="365"/>
        <v>0</v>
      </c>
      <c r="AH690" s="21"/>
      <c r="AI690" s="18"/>
      <c r="AJ690" s="18"/>
      <c r="AL690" s="21"/>
      <c r="AM690" s="18"/>
      <c r="AN690" s="18"/>
      <c r="AP690" s="21"/>
      <c r="AQ690" s="18"/>
      <c r="AR690" s="18"/>
      <c r="AU690" s="1">
        <v>45057</v>
      </c>
      <c r="AV690">
        <v>5.0599999999999996</v>
      </c>
      <c r="AW690">
        <f t="shared" si="350"/>
        <v>5.0599999999999999E-2</v>
      </c>
      <c r="AY690" s="1">
        <v>45057</v>
      </c>
      <c r="AZ690">
        <v>4.9710000000000001</v>
      </c>
      <c r="BA690">
        <f t="shared" si="351"/>
        <v>4.9710000000000004E-2</v>
      </c>
      <c r="BC690" s="1">
        <v>45057</v>
      </c>
      <c r="BD690">
        <v>4.8651999999999997</v>
      </c>
      <c r="BE690">
        <f t="shared" si="352"/>
        <v>4.8652000000000001E-2</v>
      </c>
      <c r="BG690" s="1">
        <v>45057</v>
      </c>
      <c r="BH690">
        <v>4.0650000000000004</v>
      </c>
      <c r="BI690">
        <f t="shared" si="353"/>
        <v>4.0650000000000006E-2</v>
      </c>
      <c r="BK690" s="1">
        <v>37609</v>
      </c>
      <c r="BL690">
        <v>2.17005565603435</v>
      </c>
      <c r="BM690">
        <f t="shared" si="361"/>
        <v>2.17005565603435E-2</v>
      </c>
      <c r="BP690" s="1">
        <v>45035</v>
      </c>
      <c r="BQ690">
        <v>185.23169999999999</v>
      </c>
      <c r="BR690">
        <f t="shared" si="354"/>
        <v>1.852317</v>
      </c>
      <c r="BT690" s="1">
        <v>45037</v>
      </c>
      <c r="BU690">
        <v>3.2610000000000001</v>
      </c>
      <c r="BV690">
        <f t="shared" si="355"/>
        <v>3.261E-2</v>
      </c>
      <c r="BX690" s="1">
        <v>45037</v>
      </c>
      <c r="BY690">
        <v>3.601</v>
      </c>
      <c r="BZ690">
        <f t="shared" si="356"/>
        <v>3.601E-2</v>
      </c>
      <c r="CB690" s="1">
        <v>45057</v>
      </c>
      <c r="CC690">
        <v>3.7210000000000001</v>
      </c>
      <c r="CD690">
        <f t="shared" si="357"/>
        <v>3.721E-2</v>
      </c>
      <c r="CG690" s="1"/>
      <c r="CJ690" s="1"/>
      <c r="CL690" s="1"/>
      <c r="CV690" s="1"/>
      <c r="CY690" s="1"/>
    </row>
    <row r="691" spans="1:103" x14ac:dyDescent="0.3">
      <c r="A691" s="21">
        <f t="shared" si="358"/>
        <v>46778</v>
      </c>
      <c r="B691" s="18">
        <f t="shared" si="339"/>
        <v>112.421875</v>
      </c>
      <c r="C691">
        <f t="shared" si="362"/>
        <v>115</v>
      </c>
      <c r="D691">
        <f t="shared" ca="1" si="344"/>
        <v>-2.1388888888888888</v>
      </c>
      <c r="E691">
        <f ca="1">IF(currency="USD",'Future et co'!F691,IF(currency="EUR",'Future et co'!G691,FALSE))</f>
        <v>3.6070000000000005E-2</v>
      </c>
      <c r="F691">
        <f t="shared" ca="1" si="345"/>
        <v>3.6070000000000005E-2</v>
      </c>
      <c r="G691">
        <f t="shared" ca="1" si="346"/>
        <v>2.0569999999999998E-2</v>
      </c>
      <c r="I691" s="21">
        <f t="shared" si="359"/>
        <v>45903</v>
      </c>
      <c r="J691" s="18">
        <f t="shared" si="340"/>
        <v>112.515625</v>
      </c>
      <c r="K691">
        <f t="shared" si="366"/>
        <v>125</v>
      </c>
      <c r="L691">
        <f t="shared" ca="1" si="347"/>
        <v>0.29166666666666669</v>
      </c>
      <c r="M691">
        <f t="shared" ca="1" si="341"/>
        <v>3.9218999999999997E-2</v>
      </c>
      <c r="O691" s="21">
        <f t="shared" si="360"/>
        <v>45903</v>
      </c>
      <c r="P691" s="18">
        <f t="shared" si="342"/>
        <v>112.515625</v>
      </c>
      <c r="Q691">
        <f t="shared" si="348"/>
        <v>125</v>
      </c>
      <c r="R691">
        <f t="shared" ca="1" si="349"/>
        <v>0.29166666666666669</v>
      </c>
      <c r="S691">
        <f t="shared" ca="1" si="343"/>
        <v>3.9218999999999997E-2</v>
      </c>
      <c r="U691" s="1"/>
      <c r="W691" t="str">
        <f t="shared" si="363"/>
        <v/>
      </c>
      <c r="Y691" s="1"/>
      <c r="AA691">
        <f t="shared" si="364"/>
        <v>0</v>
      </c>
      <c r="AC691" s="1"/>
      <c r="AE691">
        <f t="shared" si="365"/>
        <v>0</v>
      </c>
      <c r="AH691" s="21"/>
      <c r="AI691" s="18"/>
      <c r="AJ691" s="18"/>
      <c r="AL691" s="21"/>
      <c r="AM691" s="18"/>
      <c r="AN691" s="18"/>
      <c r="AP691" s="21"/>
      <c r="AQ691" s="18"/>
      <c r="AR691" s="18"/>
      <c r="AU691" s="1">
        <v>45056</v>
      </c>
      <c r="AV691">
        <v>5.0548000000000002</v>
      </c>
      <c r="AW691">
        <f t="shared" si="350"/>
        <v>5.0548000000000003E-2</v>
      </c>
      <c r="AY691" s="1">
        <v>45056</v>
      </c>
      <c r="AZ691">
        <v>4.9714999999999998</v>
      </c>
      <c r="BA691">
        <f t="shared" si="351"/>
        <v>4.9714999999999995E-2</v>
      </c>
      <c r="BC691" s="1">
        <v>45056</v>
      </c>
      <c r="BD691">
        <v>4.8929999999999998</v>
      </c>
      <c r="BE691">
        <f t="shared" si="352"/>
        <v>4.8930000000000001E-2</v>
      </c>
      <c r="BG691" s="1">
        <v>45056</v>
      </c>
      <c r="BH691">
        <v>4.0720000000000001</v>
      </c>
      <c r="BI691">
        <f t="shared" si="353"/>
        <v>4.0719999999999999E-2</v>
      </c>
      <c r="BK691" s="1">
        <v>37610</v>
      </c>
      <c r="BL691">
        <v>2.1405461705522302</v>
      </c>
      <c r="BM691">
        <f t="shared" si="361"/>
        <v>2.1405461705522301E-2</v>
      </c>
      <c r="BP691" s="1">
        <v>45034</v>
      </c>
      <c r="BQ691">
        <v>185.9675</v>
      </c>
      <c r="BR691">
        <f t="shared" si="354"/>
        <v>1.859675</v>
      </c>
      <c r="BT691" s="1">
        <v>45036</v>
      </c>
      <c r="BU691">
        <v>3.2109999999999999</v>
      </c>
      <c r="BV691">
        <f t="shared" si="355"/>
        <v>3.211E-2</v>
      </c>
      <c r="BX691" s="1">
        <v>45036</v>
      </c>
      <c r="BY691">
        <v>3.6120000000000001</v>
      </c>
      <c r="BZ691">
        <f t="shared" si="356"/>
        <v>3.6119999999999999E-2</v>
      </c>
      <c r="CB691" s="1">
        <v>45056</v>
      </c>
      <c r="CC691">
        <v>3.7090000000000001</v>
      </c>
      <c r="CD691">
        <f t="shared" si="357"/>
        <v>3.7089999999999998E-2</v>
      </c>
      <c r="CG691" s="1"/>
      <c r="CJ691" s="1"/>
      <c r="CL691" s="1"/>
      <c r="CV691" s="1"/>
      <c r="CY691" s="1"/>
    </row>
    <row r="692" spans="1:103" x14ac:dyDescent="0.3">
      <c r="A692" s="21">
        <f t="shared" si="358"/>
        <v>46779</v>
      </c>
      <c r="B692" s="18">
        <f t="shared" si="339"/>
        <v>112.421875</v>
      </c>
      <c r="C692">
        <f t="shared" si="362"/>
        <v>115</v>
      </c>
      <c r="D692">
        <f t="shared" ca="1" si="344"/>
        <v>-2.1416666666666666</v>
      </c>
      <c r="E692">
        <f ca="1">IF(currency="USD",'Future et co'!F692,IF(currency="EUR",'Future et co'!G692,FALSE))</f>
        <v>3.6070000000000005E-2</v>
      </c>
      <c r="F692">
        <f t="shared" ca="1" si="345"/>
        <v>3.6070000000000005E-2</v>
      </c>
      <c r="G692">
        <f t="shared" ca="1" si="346"/>
        <v>2.0569999999999998E-2</v>
      </c>
      <c r="I692" s="21">
        <f t="shared" si="359"/>
        <v>45904</v>
      </c>
      <c r="J692" s="18">
        <f t="shared" si="340"/>
        <v>112.75</v>
      </c>
      <c r="K692">
        <f t="shared" si="366"/>
        <v>125</v>
      </c>
      <c r="L692">
        <f t="shared" ca="1" si="347"/>
        <v>0.28888888888888886</v>
      </c>
      <c r="M692">
        <f t="shared" ca="1" si="341"/>
        <v>3.8921000000000004E-2</v>
      </c>
      <c r="O692" s="21">
        <f t="shared" si="360"/>
        <v>45904</v>
      </c>
      <c r="P692" s="18">
        <f t="shared" si="342"/>
        <v>112.75</v>
      </c>
      <c r="Q692">
        <f t="shared" si="348"/>
        <v>125</v>
      </c>
      <c r="R692">
        <f t="shared" ca="1" si="349"/>
        <v>0.28888888888888886</v>
      </c>
      <c r="S692">
        <f t="shared" ca="1" si="343"/>
        <v>3.8921000000000004E-2</v>
      </c>
      <c r="U692" s="1"/>
      <c r="W692" t="str">
        <f t="shared" si="363"/>
        <v/>
      </c>
      <c r="Y692" s="1"/>
      <c r="AA692">
        <f t="shared" si="364"/>
        <v>0</v>
      </c>
      <c r="AC692" s="1"/>
      <c r="AE692">
        <f t="shared" si="365"/>
        <v>0</v>
      </c>
      <c r="AH692" s="21"/>
      <c r="AI692" s="18"/>
      <c r="AJ692" s="18"/>
      <c r="AL692" s="21"/>
      <c r="AM692" s="18"/>
      <c r="AN692" s="18"/>
      <c r="AP692" s="21"/>
      <c r="AQ692" s="18"/>
      <c r="AR692" s="18"/>
      <c r="AU692" s="1">
        <v>45055</v>
      </c>
      <c r="AV692">
        <v>5.0891999999999999</v>
      </c>
      <c r="AW692">
        <f t="shared" si="350"/>
        <v>5.0892E-2</v>
      </c>
      <c r="AY692" s="1">
        <v>45055</v>
      </c>
      <c r="AZ692">
        <v>5.0335000000000001</v>
      </c>
      <c r="BA692">
        <f t="shared" si="351"/>
        <v>5.0334999999999998E-2</v>
      </c>
      <c r="BC692" s="1">
        <v>45055</v>
      </c>
      <c r="BD692">
        <v>4.9859999999999998</v>
      </c>
      <c r="BE692">
        <f t="shared" si="352"/>
        <v>4.9859999999999995E-2</v>
      </c>
      <c r="BG692" s="1">
        <v>45055</v>
      </c>
      <c r="BH692">
        <v>4.2030000000000003</v>
      </c>
      <c r="BI692">
        <f t="shared" si="353"/>
        <v>4.2030000000000005E-2</v>
      </c>
      <c r="BK692" s="1">
        <v>37613</v>
      </c>
      <c r="BL692">
        <v>2.1207337829903401</v>
      </c>
      <c r="BM692">
        <f t="shared" si="361"/>
        <v>2.1207337829903403E-2</v>
      </c>
      <c r="BP692" s="1">
        <v>45033</v>
      </c>
      <c r="BQ692">
        <v>185.5788</v>
      </c>
      <c r="BR692">
        <f t="shared" si="354"/>
        <v>1.855788</v>
      </c>
      <c r="BT692" s="1">
        <v>45035</v>
      </c>
      <c r="BU692">
        <v>3.2050000000000001</v>
      </c>
      <c r="BV692">
        <f t="shared" si="355"/>
        <v>3.2050000000000002E-2</v>
      </c>
      <c r="BX692" s="1">
        <v>45035</v>
      </c>
      <c r="BY692">
        <v>3.5870000000000002</v>
      </c>
      <c r="BZ692">
        <f t="shared" si="356"/>
        <v>3.5869999999999999E-2</v>
      </c>
      <c r="CB692" s="1">
        <v>45055</v>
      </c>
      <c r="CC692">
        <v>3.734</v>
      </c>
      <c r="CD692">
        <f t="shared" si="357"/>
        <v>3.7339999999999998E-2</v>
      </c>
      <c r="CG692" s="1"/>
      <c r="CJ692" s="1"/>
      <c r="CL692" s="1"/>
      <c r="CV692" s="1"/>
      <c r="CY692" s="1"/>
    </row>
    <row r="693" spans="1:103" x14ac:dyDescent="0.3">
      <c r="A693" s="21">
        <f t="shared" si="358"/>
        <v>46780</v>
      </c>
      <c r="B693" s="18">
        <f t="shared" si="339"/>
        <v>112.421875</v>
      </c>
      <c r="C693">
        <f t="shared" si="362"/>
        <v>115</v>
      </c>
      <c r="D693">
        <f t="shared" ca="1" si="344"/>
        <v>-2.1444444444444444</v>
      </c>
      <c r="E693">
        <f ca="1">IF(currency="USD",'Future et co'!F693,IF(currency="EUR",'Future et co'!G693,FALSE))</f>
        <v>3.6070000000000005E-2</v>
      </c>
      <c r="F693">
        <f t="shared" ca="1" si="345"/>
        <v>3.6070000000000005E-2</v>
      </c>
      <c r="G693">
        <f t="shared" ca="1" si="346"/>
        <v>2.0569999999999998E-2</v>
      </c>
      <c r="I693" s="21">
        <f t="shared" si="359"/>
        <v>45905</v>
      </c>
      <c r="J693" s="18">
        <f t="shared" si="340"/>
        <v>113.265625</v>
      </c>
      <c r="K693">
        <f t="shared" si="366"/>
        <v>125</v>
      </c>
      <c r="L693">
        <f t="shared" ca="1" si="347"/>
        <v>0.28611111111111109</v>
      </c>
      <c r="M693">
        <f t="shared" ca="1" si="341"/>
        <v>3.8244E-2</v>
      </c>
      <c r="O693" s="21">
        <f t="shared" si="360"/>
        <v>45905</v>
      </c>
      <c r="P693" s="18">
        <f t="shared" si="342"/>
        <v>113.265625</v>
      </c>
      <c r="Q693">
        <f t="shared" si="348"/>
        <v>125</v>
      </c>
      <c r="R693">
        <f t="shared" ca="1" si="349"/>
        <v>0.28611111111111109</v>
      </c>
      <c r="S693">
        <f t="shared" ca="1" si="343"/>
        <v>3.8244E-2</v>
      </c>
      <c r="U693" s="1"/>
      <c r="W693" t="str">
        <f t="shared" si="363"/>
        <v/>
      </c>
      <c r="Y693" s="1"/>
      <c r="AA693">
        <f t="shared" si="364"/>
        <v>0</v>
      </c>
      <c r="AC693" s="1"/>
      <c r="AE693">
        <f t="shared" si="365"/>
        <v>0</v>
      </c>
      <c r="AH693" s="21"/>
      <c r="AI693" s="18"/>
      <c r="AJ693" s="18"/>
      <c r="AL693" s="21"/>
      <c r="AM693" s="18"/>
      <c r="AN693" s="18"/>
      <c r="AP693" s="21"/>
      <c r="AQ693" s="18"/>
      <c r="AR693" s="18"/>
      <c r="AU693" s="1">
        <v>45054</v>
      </c>
      <c r="AV693">
        <v>5.077</v>
      </c>
      <c r="AW693">
        <f t="shared" si="350"/>
        <v>5.0770000000000003E-2</v>
      </c>
      <c r="AY693" s="1">
        <v>45054</v>
      </c>
      <c r="AZ693">
        <v>5.0110999999999999</v>
      </c>
      <c r="BA693">
        <f t="shared" si="351"/>
        <v>5.0110999999999996E-2</v>
      </c>
      <c r="BC693" s="1">
        <v>45054</v>
      </c>
      <c r="BD693">
        <v>4.976</v>
      </c>
      <c r="BE693">
        <f t="shared" si="352"/>
        <v>4.9759999999999999E-2</v>
      </c>
      <c r="BG693" s="1">
        <v>45054</v>
      </c>
      <c r="BH693">
        <v>4.1980000000000004</v>
      </c>
      <c r="BI693">
        <f t="shared" si="353"/>
        <v>4.1980000000000003E-2</v>
      </c>
      <c r="BK693" s="1">
        <v>37614</v>
      </c>
      <c r="BL693">
        <v>2.1316947845680301</v>
      </c>
      <c r="BM693">
        <f t="shared" si="361"/>
        <v>2.1316947845680299E-2</v>
      </c>
      <c r="BP693" s="1">
        <v>45030</v>
      </c>
      <c r="BQ693">
        <v>186.56440000000001</v>
      </c>
      <c r="BR693">
        <f t="shared" si="354"/>
        <v>1.8656440000000001</v>
      </c>
      <c r="BT693" s="1">
        <v>45034</v>
      </c>
      <c r="BU693">
        <v>3.2</v>
      </c>
      <c r="BV693">
        <f t="shared" si="355"/>
        <v>3.2000000000000001E-2</v>
      </c>
      <c r="BX693" s="1">
        <v>45034</v>
      </c>
      <c r="BY693">
        <v>3.5619999999999998</v>
      </c>
      <c r="BZ693">
        <f t="shared" si="356"/>
        <v>3.5619999999999999E-2</v>
      </c>
      <c r="CB693" s="1">
        <v>45054</v>
      </c>
      <c r="CC693">
        <v>3.7280000000000002</v>
      </c>
      <c r="CD693">
        <f t="shared" si="357"/>
        <v>3.7280000000000001E-2</v>
      </c>
      <c r="CG693" s="1"/>
      <c r="CJ693" s="1"/>
      <c r="CL693" s="1"/>
      <c r="CV693" s="1"/>
      <c r="CY693" s="1"/>
    </row>
    <row r="694" spans="1:103" x14ac:dyDescent="0.3">
      <c r="A694" s="21">
        <f t="shared" si="358"/>
        <v>46783</v>
      </c>
      <c r="B694" s="18">
        <f t="shared" si="339"/>
        <v>112.421875</v>
      </c>
      <c r="C694">
        <f t="shared" si="362"/>
        <v>115</v>
      </c>
      <c r="D694">
        <f t="shared" ca="1" si="344"/>
        <v>-2.1527777777777777</v>
      </c>
      <c r="E694">
        <f ca="1">IF(currency="USD",'Future et co'!F694,IF(currency="EUR",'Future et co'!G694,FALSE))</f>
        <v>3.6070000000000005E-2</v>
      </c>
      <c r="F694">
        <f t="shared" ca="1" si="345"/>
        <v>3.6070000000000005E-2</v>
      </c>
      <c r="G694">
        <f t="shared" ca="1" si="346"/>
        <v>2.0569999999999998E-2</v>
      </c>
      <c r="I694" s="21">
        <f t="shared" si="359"/>
        <v>45908</v>
      </c>
      <c r="J694" s="18">
        <f t="shared" si="340"/>
        <v>113.421875</v>
      </c>
      <c r="K694">
        <f t="shared" si="366"/>
        <v>125</v>
      </c>
      <c r="L694">
        <f t="shared" ca="1" si="347"/>
        <v>0.27777777777777779</v>
      </c>
      <c r="M694">
        <f t="shared" ca="1" si="341"/>
        <v>3.7957999999999999E-2</v>
      </c>
      <c r="O694" s="21">
        <f t="shared" si="360"/>
        <v>45908</v>
      </c>
      <c r="P694" s="18">
        <f t="shared" si="342"/>
        <v>113.421875</v>
      </c>
      <c r="Q694">
        <f t="shared" si="348"/>
        <v>125</v>
      </c>
      <c r="R694">
        <f t="shared" ca="1" si="349"/>
        <v>0.27777777777777779</v>
      </c>
      <c r="S694">
        <f t="shared" ca="1" si="343"/>
        <v>3.7957999999999999E-2</v>
      </c>
      <c r="U694" s="1"/>
      <c r="W694" t="str">
        <f t="shared" si="363"/>
        <v/>
      </c>
      <c r="Y694" s="1"/>
      <c r="AA694">
        <f t="shared" si="364"/>
        <v>0</v>
      </c>
      <c r="AC694" s="1"/>
      <c r="AE694">
        <f t="shared" si="365"/>
        <v>0</v>
      </c>
      <c r="AH694" s="21"/>
      <c r="AI694" s="18"/>
      <c r="AJ694" s="18"/>
      <c r="AL694" s="21"/>
      <c r="AM694" s="18"/>
      <c r="AN694" s="18"/>
      <c r="AP694" s="21"/>
      <c r="AQ694" s="18"/>
      <c r="AR694" s="18"/>
      <c r="AU694" s="1">
        <v>45051</v>
      </c>
      <c r="AV694">
        <v>5.0590000000000002</v>
      </c>
      <c r="AW694">
        <f t="shared" si="350"/>
        <v>5.0590000000000003E-2</v>
      </c>
      <c r="AY694" s="1">
        <v>45051</v>
      </c>
      <c r="AZ694">
        <v>4.9880000000000004</v>
      </c>
      <c r="BA694">
        <f t="shared" si="351"/>
        <v>4.9880000000000008E-2</v>
      </c>
      <c r="BC694" s="1">
        <v>45051</v>
      </c>
      <c r="BD694">
        <v>4.9269999999999996</v>
      </c>
      <c r="BE694">
        <f t="shared" si="352"/>
        <v>4.9269999999999994E-2</v>
      </c>
      <c r="BG694" s="1">
        <v>45051</v>
      </c>
      <c r="BH694">
        <v>4.1239999999999997</v>
      </c>
      <c r="BI694">
        <f t="shared" si="353"/>
        <v>4.1239999999999999E-2</v>
      </c>
      <c r="BK694" s="1">
        <v>37615</v>
      </c>
      <c r="BL694">
        <v>2.1316947845680301</v>
      </c>
      <c r="BM694">
        <f t="shared" si="361"/>
        <v>2.1316947845680299E-2</v>
      </c>
      <c r="BP694" s="1">
        <v>45029</v>
      </c>
      <c r="BQ694">
        <v>187.5778</v>
      </c>
      <c r="BR694">
        <f t="shared" si="354"/>
        <v>1.8757779999999999</v>
      </c>
      <c r="BT694" s="1">
        <v>45033</v>
      </c>
      <c r="BU694">
        <v>3.2189999999999999</v>
      </c>
      <c r="BV694">
        <f t="shared" si="355"/>
        <v>3.2189999999999996E-2</v>
      </c>
      <c r="BX694" s="1">
        <v>45033</v>
      </c>
      <c r="BY694">
        <v>3.5779999999999998</v>
      </c>
      <c r="BZ694">
        <f t="shared" si="356"/>
        <v>3.5779999999999999E-2</v>
      </c>
      <c r="CB694" s="1">
        <v>45051</v>
      </c>
      <c r="CC694">
        <v>3.6960000000000002</v>
      </c>
      <c r="CD694">
        <f t="shared" si="357"/>
        <v>3.696E-2</v>
      </c>
      <c r="CG694" s="1"/>
      <c r="CJ694" s="1"/>
      <c r="CL694" s="1"/>
      <c r="CV694" s="1"/>
      <c r="CY694" s="1"/>
    </row>
    <row r="695" spans="1:103" x14ac:dyDescent="0.3">
      <c r="A695" s="21">
        <f t="shared" si="358"/>
        <v>46784</v>
      </c>
      <c r="B695" s="18">
        <f t="shared" si="339"/>
        <v>112.421875</v>
      </c>
      <c r="C695">
        <f t="shared" si="362"/>
        <v>115</v>
      </c>
      <c r="D695">
        <f t="shared" ca="1" si="344"/>
        <v>-2.1555555555555554</v>
      </c>
      <c r="E695">
        <f ca="1">IF(currency="USD",'Future et co'!F695,IF(currency="EUR",'Future et co'!G695,FALSE))</f>
        <v>3.6070000000000005E-2</v>
      </c>
      <c r="F695">
        <f t="shared" ca="1" si="345"/>
        <v>3.6070000000000005E-2</v>
      </c>
      <c r="G695">
        <f t="shared" ca="1" si="346"/>
        <v>2.0569999999999998E-2</v>
      </c>
      <c r="I695" s="21">
        <f t="shared" si="359"/>
        <v>45909</v>
      </c>
      <c r="J695" s="18">
        <f t="shared" si="340"/>
        <v>113.21875</v>
      </c>
      <c r="K695">
        <f t="shared" si="366"/>
        <v>125</v>
      </c>
      <c r="L695">
        <f t="shared" ca="1" si="347"/>
        <v>0.27500000000000002</v>
      </c>
      <c r="M695">
        <f t="shared" ca="1" si="341"/>
        <v>3.8223E-2</v>
      </c>
      <c r="O695" s="21">
        <f t="shared" si="360"/>
        <v>45909</v>
      </c>
      <c r="P695" s="18">
        <f t="shared" si="342"/>
        <v>113.21875</v>
      </c>
      <c r="Q695">
        <f t="shared" si="348"/>
        <v>125</v>
      </c>
      <c r="R695">
        <f t="shared" ca="1" si="349"/>
        <v>0.27500000000000002</v>
      </c>
      <c r="S695">
        <f t="shared" ca="1" si="343"/>
        <v>3.8223E-2</v>
      </c>
      <c r="U695" s="1"/>
      <c r="W695" t="str">
        <f t="shared" si="363"/>
        <v/>
      </c>
      <c r="Y695" s="1"/>
      <c r="AA695">
        <f t="shared" si="364"/>
        <v>0</v>
      </c>
      <c r="AC695" s="1"/>
      <c r="AE695">
        <f t="shared" si="365"/>
        <v>0</v>
      </c>
      <c r="AH695" s="21"/>
      <c r="AI695" s="18"/>
      <c r="AJ695" s="18"/>
      <c r="AL695" s="21"/>
      <c r="AM695" s="18"/>
      <c r="AN695" s="18"/>
      <c r="AP695" s="21"/>
      <c r="AQ695" s="18"/>
      <c r="AR695" s="18"/>
      <c r="AU695" s="1">
        <v>45050</v>
      </c>
      <c r="AV695">
        <v>5.0469999999999997</v>
      </c>
      <c r="AW695">
        <f t="shared" si="350"/>
        <v>5.0469999999999994E-2</v>
      </c>
      <c r="AY695" s="1">
        <v>45050</v>
      </c>
      <c r="AZ695">
        <v>4.9340000000000002</v>
      </c>
      <c r="BA695">
        <f t="shared" si="351"/>
        <v>4.9340000000000002E-2</v>
      </c>
      <c r="BC695" s="1">
        <v>45050</v>
      </c>
      <c r="BD695">
        <v>4.835</v>
      </c>
      <c r="BE695">
        <f t="shared" si="352"/>
        <v>4.8349999999999997E-2</v>
      </c>
      <c r="BG695" s="1">
        <v>45050</v>
      </c>
      <c r="BH695">
        <v>4</v>
      </c>
      <c r="BI695">
        <f t="shared" si="353"/>
        <v>0.04</v>
      </c>
      <c r="BK695" s="1">
        <v>37616</v>
      </c>
      <c r="BL695">
        <v>2.13676304222294</v>
      </c>
      <c r="BM695">
        <f t="shared" si="361"/>
        <v>2.1367630422229399E-2</v>
      </c>
      <c r="BP695" s="1">
        <v>45028</v>
      </c>
      <c r="BQ695">
        <v>187.61949999999999</v>
      </c>
      <c r="BR695">
        <f t="shared" si="354"/>
        <v>1.8761949999999998</v>
      </c>
      <c r="BT695" s="1">
        <v>45030</v>
      </c>
      <c r="BU695">
        <v>3.1749999999999998</v>
      </c>
      <c r="BV695">
        <f t="shared" si="355"/>
        <v>3.175E-2</v>
      </c>
      <c r="BX695" s="1">
        <v>45030</v>
      </c>
      <c r="BY695">
        <v>3.51</v>
      </c>
      <c r="BZ695">
        <f t="shared" si="356"/>
        <v>3.5099999999999999E-2</v>
      </c>
      <c r="CB695" s="1">
        <v>45050</v>
      </c>
      <c r="CC695">
        <v>3.6989999999999998</v>
      </c>
      <c r="CD695">
        <f t="shared" si="357"/>
        <v>3.6989999999999995E-2</v>
      </c>
      <c r="CG695" s="1"/>
      <c r="CJ695" s="1"/>
      <c r="CL695" s="1"/>
      <c r="CV695" s="1"/>
      <c r="CY695" s="1"/>
    </row>
    <row r="696" spans="1:103" x14ac:dyDescent="0.3">
      <c r="A696" s="21">
        <f t="shared" si="358"/>
        <v>46785</v>
      </c>
      <c r="B696" s="18">
        <f t="shared" si="339"/>
        <v>112.421875</v>
      </c>
      <c r="C696">
        <f t="shared" si="362"/>
        <v>115</v>
      </c>
      <c r="D696">
        <f t="shared" ca="1" si="344"/>
        <v>-2.1583333333333332</v>
      </c>
      <c r="E696">
        <f ca="1">IF(currency="USD",'Future et co'!F696,IF(currency="EUR",'Future et co'!G696,FALSE))</f>
        <v>3.6070000000000005E-2</v>
      </c>
      <c r="F696">
        <f t="shared" ca="1" si="345"/>
        <v>3.6070000000000005E-2</v>
      </c>
      <c r="G696">
        <f t="shared" ca="1" si="346"/>
        <v>2.0569999999999998E-2</v>
      </c>
      <c r="I696" s="21">
        <f t="shared" si="359"/>
        <v>45910</v>
      </c>
      <c r="J696" s="18">
        <f t="shared" si="340"/>
        <v>113.453125</v>
      </c>
      <c r="K696">
        <f t="shared" si="366"/>
        <v>125</v>
      </c>
      <c r="L696">
        <f t="shared" ca="1" si="347"/>
        <v>0.2722222222222222</v>
      </c>
      <c r="M696">
        <f t="shared" ca="1" si="341"/>
        <v>3.8074999999999998E-2</v>
      </c>
      <c r="O696" s="21">
        <f t="shared" si="360"/>
        <v>45910</v>
      </c>
      <c r="P696" s="18">
        <f t="shared" si="342"/>
        <v>113.453125</v>
      </c>
      <c r="Q696">
        <f t="shared" si="348"/>
        <v>125</v>
      </c>
      <c r="R696">
        <f t="shared" ca="1" si="349"/>
        <v>0.2722222222222222</v>
      </c>
      <c r="S696">
        <f t="shared" ca="1" si="343"/>
        <v>3.8074999999999998E-2</v>
      </c>
      <c r="U696" s="1"/>
      <c r="W696" t="str">
        <f t="shared" si="363"/>
        <v/>
      </c>
      <c r="Y696" s="1"/>
      <c r="AA696">
        <f t="shared" si="364"/>
        <v>0</v>
      </c>
      <c r="AC696" s="1"/>
      <c r="AE696">
        <f t="shared" si="365"/>
        <v>0</v>
      </c>
      <c r="AH696" s="21"/>
      <c r="AI696" s="18"/>
      <c r="AJ696" s="18"/>
      <c r="AL696" s="21"/>
      <c r="AM696" s="18"/>
      <c r="AN696" s="18"/>
      <c r="AP696" s="21"/>
      <c r="AQ696" s="18"/>
      <c r="AR696" s="18"/>
      <c r="AU696" s="1">
        <v>45049</v>
      </c>
      <c r="AV696">
        <v>5.0720000000000001</v>
      </c>
      <c r="AW696">
        <f t="shared" si="350"/>
        <v>5.0720000000000001E-2</v>
      </c>
      <c r="AY696" s="1">
        <v>45049</v>
      </c>
      <c r="AZ696">
        <v>5.0229999999999997</v>
      </c>
      <c r="BA696">
        <f t="shared" si="351"/>
        <v>5.0229999999999997E-2</v>
      </c>
      <c r="BC696" s="1">
        <v>45049</v>
      </c>
      <c r="BD696">
        <v>4.8730000000000002</v>
      </c>
      <c r="BE696">
        <f t="shared" si="352"/>
        <v>4.8730000000000002E-2</v>
      </c>
      <c r="BG696" s="1">
        <v>45049</v>
      </c>
      <c r="BH696">
        <v>4.0614999999999997</v>
      </c>
      <c r="BI696">
        <f t="shared" si="353"/>
        <v>4.0614999999999998E-2</v>
      </c>
      <c r="BK696" s="1">
        <v>37617</v>
      </c>
      <c r="BL696">
        <v>2.1709102658476702</v>
      </c>
      <c r="BM696">
        <f t="shared" si="361"/>
        <v>2.1709102658476701E-2</v>
      </c>
      <c r="BP696" s="1">
        <v>45027</v>
      </c>
      <c r="BQ696">
        <v>188.619</v>
      </c>
      <c r="BR696">
        <f t="shared" si="354"/>
        <v>1.88619</v>
      </c>
      <c r="BT696" s="1">
        <v>45029</v>
      </c>
      <c r="BU696">
        <v>3.177</v>
      </c>
      <c r="BV696">
        <f t="shared" si="355"/>
        <v>3.177E-2</v>
      </c>
      <c r="BX696" s="1">
        <v>45029</v>
      </c>
      <c r="BY696">
        <v>3.49</v>
      </c>
      <c r="BZ696">
        <f t="shared" si="356"/>
        <v>3.49E-2</v>
      </c>
      <c r="CB696" s="1">
        <v>45049</v>
      </c>
      <c r="CC696">
        <v>3.7690000000000001</v>
      </c>
      <c r="CD696">
        <f t="shared" si="357"/>
        <v>3.7690000000000001E-2</v>
      </c>
      <c r="CG696" s="1"/>
      <c r="CJ696" s="1"/>
      <c r="CL696" s="1"/>
      <c r="CV696" s="1"/>
      <c r="CY696" s="1"/>
    </row>
    <row r="697" spans="1:103" x14ac:dyDescent="0.3">
      <c r="A697" s="21">
        <f t="shared" si="358"/>
        <v>46786</v>
      </c>
      <c r="B697" s="18">
        <f t="shared" si="339"/>
        <v>112.421875</v>
      </c>
      <c r="C697">
        <f t="shared" si="362"/>
        <v>115</v>
      </c>
      <c r="D697">
        <f t="shared" ca="1" si="344"/>
        <v>-2.161111111111111</v>
      </c>
      <c r="E697">
        <f ca="1">IF(currency="USD",'Future et co'!F697,IF(currency="EUR",'Future et co'!G697,FALSE))</f>
        <v>3.6070000000000005E-2</v>
      </c>
      <c r="F697">
        <f t="shared" ca="1" si="345"/>
        <v>3.6070000000000005E-2</v>
      </c>
      <c r="G697">
        <f t="shared" ca="1" si="346"/>
        <v>2.0569999999999998E-2</v>
      </c>
      <c r="I697" s="21">
        <f t="shared" si="359"/>
        <v>45911</v>
      </c>
      <c r="J697" s="18">
        <f t="shared" si="340"/>
        <v>113.53125</v>
      </c>
      <c r="K697">
        <f t="shared" si="366"/>
        <v>125</v>
      </c>
      <c r="L697">
        <f t="shared" ca="1" si="347"/>
        <v>0.26944444444444443</v>
      </c>
      <c r="M697">
        <f t="shared" ca="1" si="341"/>
        <v>3.7648000000000001E-2</v>
      </c>
      <c r="O697" s="21">
        <f t="shared" si="360"/>
        <v>45911</v>
      </c>
      <c r="P697" s="18">
        <f t="shared" si="342"/>
        <v>113.53125</v>
      </c>
      <c r="Q697">
        <f t="shared" si="348"/>
        <v>125</v>
      </c>
      <c r="R697">
        <f t="shared" ca="1" si="349"/>
        <v>0.26944444444444443</v>
      </c>
      <c r="S697">
        <f t="shared" ca="1" si="343"/>
        <v>3.7648000000000001E-2</v>
      </c>
      <c r="U697" s="1"/>
      <c r="W697" t="str">
        <f t="shared" si="363"/>
        <v/>
      </c>
      <c r="Y697" s="1"/>
      <c r="AA697">
        <f t="shared" si="364"/>
        <v>0</v>
      </c>
      <c r="AC697" s="1"/>
      <c r="AE697">
        <f t="shared" si="365"/>
        <v>0</v>
      </c>
      <c r="AH697" s="21"/>
      <c r="AI697" s="18"/>
      <c r="AJ697" s="18"/>
      <c r="AL697" s="21"/>
      <c r="AM697" s="18"/>
      <c r="AN697" s="18"/>
      <c r="AP697" s="21"/>
      <c r="AQ697" s="18"/>
      <c r="AR697" s="18"/>
      <c r="AU697" s="1">
        <v>45048</v>
      </c>
      <c r="AV697">
        <v>5.0590000000000002</v>
      </c>
      <c r="AW697">
        <f t="shared" si="350"/>
        <v>5.0590000000000003E-2</v>
      </c>
      <c r="AY697" s="1">
        <v>45048</v>
      </c>
      <c r="AZ697">
        <v>5.016</v>
      </c>
      <c r="BA697">
        <f t="shared" si="351"/>
        <v>5.0160000000000003E-2</v>
      </c>
      <c r="BC697" s="1">
        <v>45048</v>
      </c>
      <c r="BD697">
        <v>4.9880000000000004</v>
      </c>
      <c r="BE697">
        <f t="shared" si="352"/>
        <v>4.9880000000000008E-2</v>
      </c>
      <c r="BG697" s="1">
        <v>45048</v>
      </c>
      <c r="BH697">
        <v>4.2213000000000003</v>
      </c>
      <c r="BI697">
        <f t="shared" si="353"/>
        <v>4.2213000000000001E-2</v>
      </c>
      <c r="BK697" s="1">
        <v>37620</v>
      </c>
      <c r="BL697">
        <v>2.1566167870594199</v>
      </c>
      <c r="BM697">
        <f t="shared" si="361"/>
        <v>2.1566167870594198E-2</v>
      </c>
      <c r="BP697" s="1">
        <v>45022</v>
      </c>
      <c r="BQ697">
        <v>190.60419999999999</v>
      </c>
      <c r="BR697">
        <f t="shared" si="354"/>
        <v>1.906042</v>
      </c>
      <c r="BT697" s="1">
        <v>45028</v>
      </c>
      <c r="BU697">
        <v>3.1259999999999999</v>
      </c>
      <c r="BV697">
        <f t="shared" si="355"/>
        <v>3.1259999999999996E-2</v>
      </c>
      <c r="BX697" s="1">
        <v>45028</v>
      </c>
      <c r="BY697">
        <v>3.43</v>
      </c>
      <c r="BZ697">
        <f t="shared" si="356"/>
        <v>3.4300000000000004E-2</v>
      </c>
      <c r="CB697" s="1">
        <v>45048</v>
      </c>
      <c r="CC697">
        <v>3.7410000000000001</v>
      </c>
      <c r="CD697">
        <f t="shared" si="357"/>
        <v>3.7409999999999999E-2</v>
      </c>
      <c r="CG697" s="1"/>
      <c r="CJ697" s="1"/>
      <c r="CL697" s="1"/>
      <c r="CV697" s="1"/>
      <c r="CY697" s="1"/>
    </row>
    <row r="698" spans="1:103" x14ac:dyDescent="0.3">
      <c r="A698" s="21">
        <f t="shared" si="358"/>
        <v>46787</v>
      </c>
      <c r="B698" s="18">
        <f t="shared" si="339"/>
        <v>112.421875</v>
      </c>
      <c r="C698">
        <f t="shared" si="362"/>
        <v>115</v>
      </c>
      <c r="D698">
        <f t="shared" ca="1" si="344"/>
        <v>-2.1638888888888888</v>
      </c>
      <c r="E698">
        <f ca="1">IF(currency="USD",'Future et co'!F698,IF(currency="EUR",'Future et co'!G698,FALSE))</f>
        <v>3.6070000000000005E-2</v>
      </c>
      <c r="F698">
        <f t="shared" ca="1" si="345"/>
        <v>3.6070000000000005E-2</v>
      </c>
      <c r="G698">
        <f t="shared" ca="1" si="346"/>
        <v>2.0569999999999998E-2</v>
      </c>
      <c r="I698" s="21">
        <f t="shared" si="359"/>
        <v>45912</v>
      </c>
      <c r="J698" s="18">
        <f t="shared" si="340"/>
        <v>113.15625</v>
      </c>
      <c r="K698">
        <f t="shared" si="366"/>
        <v>125</v>
      </c>
      <c r="L698">
        <f t="shared" ca="1" si="347"/>
        <v>0.26666666666666666</v>
      </c>
      <c r="M698">
        <f t="shared" ca="1" si="341"/>
        <v>3.7863000000000001E-2</v>
      </c>
      <c r="O698" s="21">
        <f t="shared" si="360"/>
        <v>45912</v>
      </c>
      <c r="P698" s="18">
        <f t="shared" si="342"/>
        <v>113.15625</v>
      </c>
      <c r="Q698">
        <f t="shared" si="348"/>
        <v>125</v>
      </c>
      <c r="R698">
        <f t="shared" ca="1" si="349"/>
        <v>0.26666666666666666</v>
      </c>
      <c r="S698">
        <f t="shared" ca="1" si="343"/>
        <v>3.7863000000000001E-2</v>
      </c>
      <c r="U698" s="1"/>
      <c r="W698" t="str">
        <f t="shared" si="363"/>
        <v/>
      </c>
      <c r="Y698" s="1"/>
      <c r="AA698">
        <f t="shared" si="364"/>
        <v>0</v>
      </c>
      <c r="AC698" s="1"/>
      <c r="AE698">
        <f t="shared" si="365"/>
        <v>0</v>
      </c>
      <c r="AH698" s="21"/>
      <c r="AI698" s="18"/>
      <c r="AJ698" s="18"/>
      <c r="AL698" s="21"/>
      <c r="AM698" s="18"/>
      <c r="AN698" s="18"/>
      <c r="AP698" s="21"/>
      <c r="AQ698" s="18"/>
      <c r="AR698" s="18"/>
      <c r="AU698" s="1">
        <v>45047</v>
      </c>
      <c r="AV698">
        <v>5.1070000000000002</v>
      </c>
      <c r="AW698">
        <f t="shared" si="350"/>
        <v>5.1070000000000004E-2</v>
      </c>
      <c r="AY698" s="1">
        <v>45047</v>
      </c>
      <c r="AZ698">
        <v>5.1062000000000003</v>
      </c>
      <c r="BA698">
        <f t="shared" si="351"/>
        <v>5.1062000000000003E-2</v>
      </c>
      <c r="BC698" s="1">
        <v>45047</v>
      </c>
      <c r="BD698">
        <v>5.1230000000000002</v>
      </c>
      <c r="BE698">
        <f t="shared" si="352"/>
        <v>5.1230000000000005E-2</v>
      </c>
      <c r="BG698" s="1">
        <v>45047</v>
      </c>
      <c r="BH698">
        <v>4.3769999999999998</v>
      </c>
      <c r="BI698">
        <f t="shared" si="353"/>
        <v>4.3769999999999996E-2</v>
      </c>
      <c r="BK698" s="1">
        <v>37621</v>
      </c>
      <c r="BL698">
        <v>2.1684749114936501</v>
      </c>
      <c r="BM698">
        <f t="shared" si="361"/>
        <v>2.1684749114936501E-2</v>
      </c>
      <c r="BP698" s="1">
        <v>45021</v>
      </c>
      <c r="BQ698">
        <v>190.57640000000001</v>
      </c>
      <c r="BR698">
        <f t="shared" si="354"/>
        <v>1.905764</v>
      </c>
      <c r="BT698" s="1">
        <v>45027</v>
      </c>
      <c r="BU698">
        <v>3.1080000000000001</v>
      </c>
      <c r="BV698">
        <f t="shared" si="355"/>
        <v>3.108E-2</v>
      </c>
      <c r="BX698" s="1">
        <v>45027</v>
      </c>
      <c r="BY698">
        <v>3.3559999999999999</v>
      </c>
      <c r="BZ698">
        <f t="shared" si="356"/>
        <v>3.356E-2</v>
      </c>
      <c r="CB698" s="1">
        <v>45047</v>
      </c>
      <c r="CC698">
        <v>3.7625000000000002</v>
      </c>
      <c r="CD698">
        <f t="shared" si="357"/>
        <v>3.7624999999999999E-2</v>
      </c>
      <c r="CG698" s="1"/>
      <c r="CJ698" s="1"/>
      <c r="CL698" s="1"/>
      <c r="CV698" s="1"/>
      <c r="CY698" s="1"/>
    </row>
    <row r="699" spans="1:103" x14ac:dyDescent="0.3">
      <c r="A699" s="21">
        <f t="shared" si="358"/>
        <v>46790</v>
      </c>
      <c r="B699" s="18">
        <f t="shared" si="339"/>
        <v>112.421875</v>
      </c>
      <c r="C699">
        <f t="shared" si="362"/>
        <v>115</v>
      </c>
      <c r="D699">
        <f t="shared" ca="1" si="344"/>
        <v>-2.1722222222222221</v>
      </c>
      <c r="E699">
        <f ca="1">IF(currency="USD",'Future et co'!F699,IF(currency="EUR",'Future et co'!G699,FALSE))</f>
        <v>3.6070000000000005E-2</v>
      </c>
      <c r="F699">
        <f t="shared" ca="1" si="345"/>
        <v>3.6070000000000005E-2</v>
      </c>
      <c r="G699">
        <f t="shared" ca="1" si="346"/>
        <v>2.0569999999999998E-2</v>
      </c>
      <c r="I699" s="21">
        <f t="shared" si="359"/>
        <v>45915</v>
      </c>
      <c r="J699" s="18">
        <f t="shared" si="340"/>
        <v>113.34375</v>
      </c>
      <c r="K699">
        <f t="shared" si="366"/>
        <v>125</v>
      </c>
      <c r="L699">
        <f t="shared" ca="1" si="347"/>
        <v>0.25833333333333336</v>
      </c>
      <c r="M699">
        <f t="shared" ca="1" si="341"/>
        <v>3.7911E-2</v>
      </c>
      <c r="O699" s="21">
        <f t="shared" si="360"/>
        <v>45915</v>
      </c>
      <c r="P699" s="18">
        <f t="shared" si="342"/>
        <v>113.34375</v>
      </c>
      <c r="Q699">
        <f t="shared" si="348"/>
        <v>125</v>
      </c>
      <c r="R699">
        <f t="shared" ca="1" si="349"/>
        <v>0.25833333333333336</v>
      </c>
      <c r="S699">
        <f t="shared" ca="1" si="343"/>
        <v>3.7911E-2</v>
      </c>
      <c r="U699" s="1"/>
      <c r="W699" t="str">
        <f t="shared" si="363"/>
        <v/>
      </c>
      <c r="Y699" s="1"/>
      <c r="AA699">
        <f t="shared" si="364"/>
        <v>0</v>
      </c>
      <c r="AC699" s="1"/>
      <c r="AE699">
        <f t="shared" si="365"/>
        <v>0</v>
      </c>
      <c r="AH699" s="21"/>
      <c r="AI699" s="18"/>
      <c r="AJ699" s="18"/>
      <c r="AL699" s="21"/>
      <c r="AM699" s="18"/>
      <c r="AN699" s="18"/>
      <c r="AP699" s="21"/>
      <c r="AQ699" s="18"/>
      <c r="AR699" s="18"/>
      <c r="AU699" s="1">
        <v>45044</v>
      </c>
      <c r="AV699">
        <v>5.0839999999999996</v>
      </c>
      <c r="AW699">
        <f t="shared" si="350"/>
        <v>5.0839999999999996E-2</v>
      </c>
      <c r="AY699" s="1">
        <v>45044</v>
      </c>
      <c r="AZ699">
        <v>5.0599999999999996</v>
      </c>
      <c r="BA699">
        <f t="shared" si="351"/>
        <v>5.0599999999999999E-2</v>
      </c>
      <c r="BC699" s="1">
        <v>45044</v>
      </c>
      <c r="BD699">
        <v>5.03</v>
      </c>
      <c r="BE699">
        <f t="shared" si="352"/>
        <v>5.0300000000000004E-2</v>
      </c>
      <c r="BG699" s="1">
        <v>45044</v>
      </c>
      <c r="BH699">
        <v>4.2629000000000001</v>
      </c>
      <c r="BI699">
        <f t="shared" si="353"/>
        <v>4.2629E-2</v>
      </c>
      <c r="BK699" s="1">
        <v>37622</v>
      </c>
      <c r="BL699">
        <v>2.16984141170225</v>
      </c>
      <c r="BM699">
        <f t="shared" si="361"/>
        <v>2.1698414117022499E-2</v>
      </c>
      <c r="BP699" s="1">
        <v>45020</v>
      </c>
      <c r="BQ699">
        <v>189.2021</v>
      </c>
      <c r="BR699">
        <f t="shared" si="354"/>
        <v>1.892021</v>
      </c>
      <c r="BT699" s="1">
        <v>45022</v>
      </c>
      <c r="BU699">
        <v>3.0750000000000002</v>
      </c>
      <c r="BV699">
        <f t="shared" si="355"/>
        <v>3.0750000000000003E-2</v>
      </c>
      <c r="BX699" s="1">
        <v>45022</v>
      </c>
      <c r="BY699">
        <v>3.339</v>
      </c>
      <c r="BZ699">
        <f t="shared" si="356"/>
        <v>3.3390000000000003E-2</v>
      </c>
      <c r="CB699" s="1">
        <v>45044</v>
      </c>
      <c r="CC699">
        <v>3.7679999999999998</v>
      </c>
      <c r="CD699">
        <f t="shared" si="357"/>
        <v>3.7679999999999998E-2</v>
      </c>
      <c r="CG699" s="1"/>
      <c r="CJ699" s="1"/>
      <c r="CL699" s="1"/>
      <c r="CV699" s="1"/>
      <c r="CY699" s="1"/>
    </row>
    <row r="700" spans="1:103" x14ac:dyDescent="0.3">
      <c r="A700" s="21">
        <f t="shared" si="358"/>
        <v>46791</v>
      </c>
      <c r="B700" s="18">
        <f t="shared" si="339"/>
        <v>112.421875</v>
      </c>
      <c r="C700">
        <f t="shared" si="362"/>
        <v>115</v>
      </c>
      <c r="D700">
        <f t="shared" ca="1" si="344"/>
        <v>-2.1749999999999998</v>
      </c>
      <c r="E700">
        <f ca="1">IF(currency="USD",'Future et co'!F700,IF(currency="EUR",'Future et co'!G700,FALSE))</f>
        <v>3.6070000000000005E-2</v>
      </c>
      <c r="F700">
        <f t="shared" ca="1" si="345"/>
        <v>3.6070000000000005E-2</v>
      </c>
      <c r="G700">
        <f t="shared" ca="1" si="346"/>
        <v>2.0569999999999998E-2</v>
      </c>
      <c r="I700" s="21">
        <f t="shared" si="359"/>
        <v>45916</v>
      </c>
      <c r="J700" s="18">
        <f t="shared" si="340"/>
        <v>113.421875</v>
      </c>
      <c r="K700">
        <f t="shared" si="366"/>
        <v>125</v>
      </c>
      <c r="L700">
        <f t="shared" ca="1" si="347"/>
        <v>0.25555555555555554</v>
      </c>
      <c r="M700">
        <f t="shared" ca="1" si="341"/>
        <v>3.7829000000000002E-2</v>
      </c>
      <c r="O700" s="21">
        <f t="shared" si="360"/>
        <v>45916</v>
      </c>
      <c r="P700" s="18">
        <f t="shared" si="342"/>
        <v>113.421875</v>
      </c>
      <c r="Q700">
        <f t="shared" si="348"/>
        <v>125</v>
      </c>
      <c r="R700">
        <f t="shared" ca="1" si="349"/>
        <v>0.25555555555555554</v>
      </c>
      <c r="S700">
        <f t="shared" ca="1" si="343"/>
        <v>3.7829000000000002E-2</v>
      </c>
      <c r="U700" s="1"/>
      <c r="W700" t="str">
        <f t="shared" si="363"/>
        <v/>
      </c>
      <c r="Y700" s="1"/>
      <c r="AA700">
        <f t="shared" si="364"/>
        <v>0</v>
      </c>
      <c r="AC700" s="1"/>
      <c r="AE700">
        <f t="shared" si="365"/>
        <v>0</v>
      </c>
      <c r="AH700" s="21"/>
      <c r="AI700" s="18"/>
      <c r="AJ700" s="18"/>
      <c r="AL700" s="21"/>
      <c r="AM700" s="18"/>
      <c r="AN700" s="18"/>
      <c r="AP700" s="21"/>
      <c r="AQ700" s="18"/>
      <c r="AR700" s="18"/>
      <c r="AU700" s="1">
        <v>45043</v>
      </c>
      <c r="AV700">
        <v>5.0857999999999999</v>
      </c>
      <c r="AW700">
        <f t="shared" si="350"/>
        <v>5.0858E-2</v>
      </c>
      <c r="AY700" s="1">
        <v>45043</v>
      </c>
      <c r="AZ700">
        <v>5.0795000000000003</v>
      </c>
      <c r="BA700">
        <f t="shared" si="351"/>
        <v>5.0795000000000007E-2</v>
      </c>
      <c r="BC700" s="1">
        <v>45043</v>
      </c>
      <c r="BD700">
        <v>5.056</v>
      </c>
      <c r="BE700">
        <f t="shared" si="352"/>
        <v>5.0560000000000001E-2</v>
      </c>
      <c r="BG700" s="1">
        <v>45043</v>
      </c>
      <c r="BH700">
        <v>4.3116000000000003</v>
      </c>
      <c r="BI700">
        <f t="shared" si="353"/>
        <v>4.3116000000000002E-2</v>
      </c>
      <c r="BK700" s="1">
        <v>37623</v>
      </c>
      <c r="BL700">
        <v>2.0929454503437501</v>
      </c>
      <c r="BM700">
        <f t="shared" si="361"/>
        <v>2.09294545034375E-2</v>
      </c>
      <c r="BP700" s="1">
        <v>45019</v>
      </c>
      <c r="BQ700">
        <v>189.60470000000001</v>
      </c>
      <c r="BR700">
        <f t="shared" si="354"/>
        <v>1.896047</v>
      </c>
      <c r="BT700" s="1">
        <v>45021</v>
      </c>
      <c r="BU700">
        <v>3.0550000000000002</v>
      </c>
      <c r="BV700">
        <f t="shared" si="355"/>
        <v>3.0550000000000001E-2</v>
      </c>
      <c r="BX700" s="1">
        <v>45021</v>
      </c>
      <c r="BY700">
        <v>3.339</v>
      </c>
      <c r="BZ700">
        <f t="shared" si="356"/>
        <v>3.3390000000000003E-2</v>
      </c>
      <c r="CB700" s="1">
        <v>45043</v>
      </c>
      <c r="CC700">
        <v>3.8090000000000002</v>
      </c>
      <c r="CD700">
        <f t="shared" si="357"/>
        <v>3.8089999999999999E-2</v>
      </c>
      <c r="CG700" s="1"/>
      <c r="CJ700" s="1"/>
      <c r="CL700" s="1"/>
      <c r="CV700" s="1"/>
      <c r="CY700" s="1"/>
    </row>
    <row r="701" spans="1:103" x14ac:dyDescent="0.3">
      <c r="A701" s="21">
        <f t="shared" si="358"/>
        <v>46792</v>
      </c>
      <c r="B701" s="18">
        <f t="shared" si="339"/>
        <v>112.421875</v>
      </c>
      <c r="C701">
        <f t="shared" si="362"/>
        <v>115</v>
      </c>
      <c r="D701">
        <f t="shared" ca="1" si="344"/>
        <v>-2.1777777777777776</v>
      </c>
      <c r="E701">
        <f ca="1">IF(currency="USD",'Future et co'!F701,IF(currency="EUR",'Future et co'!G701,FALSE))</f>
        <v>3.6070000000000005E-2</v>
      </c>
      <c r="F701">
        <f t="shared" ca="1" si="345"/>
        <v>3.6070000000000005E-2</v>
      </c>
      <c r="G701">
        <f t="shared" ca="1" si="346"/>
        <v>2.0569999999999998E-2</v>
      </c>
      <c r="I701" s="21">
        <f t="shared" si="359"/>
        <v>45917</v>
      </c>
      <c r="J701" s="18">
        <f t="shared" si="340"/>
        <v>113</v>
      </c>
      <c r="K701">
        <f t="shared" si="366"/>
        <v>125</v>
      </c>
      <c r="L701">
        <f t="shared" ca="1" si="347"/>
        <v>0.25277777777777777</v>
      </c>
      <c r="M701">
        <f t="shared" ca="1" si="341"/>
        <v>3.7720999999999998E-2</v>
      </c>
      <c r="O701" s="21">
        <f t="shared" si="360"/>
        <v>45917</v>
      </c>
      <c r="P701" s="18">
        <f t="shared" si="342"/>
        <v>113</v>
      </c>
      <c r="Q701">
        <f t="shared" si="348"/>
        <v>125</v>
      </c>
      <c r="R701">
        <f t="shared" ca="1" si="349"/>
        <v>0.25277777777777777</v>
      </c>
      <c r="S701">
        <f t="shared" ca="1" si="343"/>
        <v>3.7720999999999998E-2</v>
      </c>
      <c r="U701" s="1"/>
      <c r="W701" t="str">
        <f t="shared" si="363"/>
        <v/>
      </c>
      <c r="Y701" s="1"/>
      <c r="AA701">
        <f t="shared" si="364"/>
        <v>0</v>
      </c>
      <c r="AC701" s="1"/>
      <c r="AE701">
        <f t="shared" si="365"/>
        <v>0</v>
      </c>
      <c r="AH701" s="21"/>
      <c r="AI701" s="18"/>
      <c r="AJ701" s="18"/>
      <c r="AL701" s="21"/>
      <c r="AM701" s="18"/>
      <c r="AN701" s="18"/>
      <c r="AP701" s="21"/>
      <c r="AQ701" s="18"/>
      <c r="AR701" s="18"/>
      <c r="AU701" s="1">
        <v>45042</v>
      </c>
      <c r="AV701">
        <v>5.05</v>
      </c>
      <c r="AW701">
        <f t="shared" si="350"/>
        <v>5.0499999999999996E-2</v>
      </c>
      <c r="AY701" s="1">
        <v>45042</v>
      </c>
      <c r="AZ701">
        <v>5.0259999999999998</v>
      </c>
      <c r="BA701">
        <f t="shared" si="351"/>
        <v>5.0259999999999999E-2</v>
      </c>
      <c r="BC701" s="1">
        <v>45042</v>
      </c>
      <c r="BD701">
        <v>4.976</v>
      </c>
      <c r="BE701">
        <f t="shared" si="352"/>
        <v>4.9759999999999999E-2</v>
      </c>
      <c r="BG701" s="1">
        <v>45042</v>
      </c>
      <c r="BH701">
        <v>4.2160000000000002</v>
      </c>
      <c r="BI701">
        <f t="shared" si="353"/>
        <v>4.2160000000000003E-2</v>
      </c>
      <c r="BK701" s="1">
        <v>37627</v>
      </c>
      <c r="BL701">
        <v>2.05546705909852</v>
      </c>
      <c r="BM701">
        <f t="shared" si="361"/>
        <v>2.0554670590985199E-2</v>
      </c>
      <c r="BP701" s="1">
        <v>45016</v>
      </c>
      <c r="BQ701">
        <v>188.57740000000001</v>
      </c>
      <c r="BR701">
        <f t="shared" si="354"/>
        <v>1.8857740000000001</v>
      </c>
      <c r="BT701" s="1">
        <v>45020</v>
      </c>
      <c r="BU701">
        <v>3.052</v>
      </c>
      <c r="BV701">
        <f t="shared" si="355"/>
        <v>3.0520000000000002E-2</v>
      </c>
      <c r="BX701" s="1">
        <v>45020</v>
      </c>
      <c r="BY701">
        <v>3.359</v>
      </c>
      <c r="BZ701">
        <f t="shared" si="356"/>
        <v>3.3590000000000002E-2</v>
      </c>
      <c r="CB701" s="1">
        <v>45042</v>
      </c>
      <c r="CC701">
        <v>3.8090000000000002</v>
      </c>
      <c r="CD701">
        <f t="shared" si="357"/>
        <v>3.8089999999999999E-2</v>
      </c>
      <c r="CG701" s="1"/>
      <c r="CJ701" s="1"/>
      <c r="CL701" s="1"/>
      <c r="CV701" s="1"/>
      <c r="CY701" s="1"/>
    </row>
    <row r="702" spans="1:103" x14ac:dyDescent="0.3">
      <c r="A702" s="21">
        <f t="shared" si="358"/>
        <v>46793</v>
      </c>
      <c r="B702" s="18">
        <f t="shared" si="339"/>
        <v>112.421875</v>
      </c>
      <c r="C702">
        <f t="shared" si="362"/>
        <v>115</v>
      </c>
      <c r="D702">
        <f t="shared" ca="1" si="344"/>
        <v>-2.1805555555555554</v>
      </c>
      <c r="E702">
        <f ca="1">IF(currency="USD",'Future et co'!F702,IF(currency="EUR",'Future et co'!G702,FALSE))</f>
        <v>3.6070000000000005E-2</v>
      </c>
      <c r="F702">
        <f t="shared" ca="1" si="345"/>
        <v>3.6070000000000005E-2</v>
      </c>
      <c r="G702">
        <f t="shared" ca="1" si="346"/>
        <v>2.0569999999999998E-2</v>
      </c>
      <c r="I702" s="21">
        <f t="shared" si="359"/>
        <v>45918</v>
      </c>
      <c r="J702" s="18">
        <f t="shared" si="340"/>
        <v>112.859375</v>
      </c>
      <c r="K702">
        <f t="shared" si="366"/>
        <v>125</v>
      </c>
      <c r="L702">
        <f t="shared" ca="1" si="347"/>
        <v>0.25</v>
      </c>
      <c r="M702">
        <f t="shared" ca="1" si="341"/>
        <v>3.7599999999999995E-2</v>
      </c>
      <c r="O702" s="21">
        <f t="shared" si="360"/>
        <v>45918</v>
      </c>
      <c r="P702" s="18">
        <f t="shared" si="342"/>
        <v>112.859375</v>
      </c>
      <c r="Q702">
        <f t="shared" si="348"/>
        <v>125</v>
      </c>
      <c r="R702">
        <f t="shared" ca="1" si="349"/>
        <v>0.25</v>
      </c>
      <c r="S702">
        <f t="shared" ca="1" si="343"/>
        <v>3.7599999999999995E-2</v>
      </c>
      <c r="U702" s="1"/>
      <c r="W702" t="str">
        <f t="shared" si="363"/>
        <v/>
      </c>
      <c r="Y702" s="1"/>
      <c r="AA702">
        <f t="shared" si="364"/>
        <v>0</v>
      </c>
      <c r="AC702" s="1"/>
      <c r="AE702">
        <f t="shared" si="365"/>
        <v>0</v>
      </c>
      <c r="AH702" s="21"/>
      <c r="AI702" s="18"/>
      <c r="AJ702" s="18"/>
      <c r="AL702" s="21"/>
      <c r="AM702" s="18"/>
      <c r="AN702" s="18"/>
      <c r="AP702" s="21"/>
      <c r="AQ702" s="18"/>
      <c r="AR702" s="18"/>
      <c r="AU702" s="1">
        <v>45041</v>
      </c>
      <c r="AV702">
        <v>5.0248999999999997</v>
      </c>
      <c r="AW702">
        <f t="shared" si="350"/>
        <v>5.0248999999999995E-2</v>
      </c>
      <c r="AY702" s="1">
        <v>45041</v>
      </c>
      <c r="AZ702">
        <v>4.9863999999999997</v>
      </c>
      <c r="BA702">
        <f t="shared" si="351"/>
        <v>4.9863999999999999E-2</v>
      </c>
      <c r="BC702" s="1">
        <v>45041</v>
      </c>
      <c r="BD702">
        <v>4.9560000000000004</v>
      </c>
      <c r="BE702">
        <f t="shared" si="352"/>
        <v>4.9560000000000007E-2</v>
      </c>
      <c r="BG702" s="1">
        <v>45041</v>
      </c>
      <c r="BH702">
        <v>4.1920000000000002</v>
      </c>
      <c r="BI702">
        <f t="shared" si="353"/>
        <v>4.1919999999999999E-2</v>
      </c>
      <c r="BK702" s="1">
        <v>37628</v>
      </c>
      <c r="BL702">
        <v>2.0742562977560302</v>
      </c>
      <c r="BM702">
        <f t="shared" si="361"/>
        <v>2.0742562977560303E-2</v>
      </c>
      <c r="BP702" s="1">
        <v>45015</v>
      </c>
      <c r="BQ702">
        <v>187.7167</v>
      </c>
      <c r="BR702">
        <f t="shared" si="354"/>
        <v>1.877167</v>
      </c>
      <c r="BT702" s="1">
        <v>45019</v>
      </c>
      <c r="BU702">
        <v>3.0529999999999999</v>
      </c>
      <c r="BV702">
        <f t="shared" si="355"/>
        <v>3.0529999999999998E-2</v>
      </c>
      <c r="BX702" s="1">
        <v>45019</v>
      </c>
      <c r="BY702">
        <v>3.335</v>
      </c>
      <c r="BZ702">
        <f t="shared" si="356"/>
        <v>3.3349999999999998E-2</v>
      </c>
      <c r="CB702" s="1">
        <v>45041</v>
      </c>
      <c r="CC702">
        <v>3.8250000000000002</v>
      </c>
      <c r="CD702">
        <f t="shared" si="357"/>
        <v>3.8249999999999999E-2</v>
      </c>
      <c r="CG702" s="1"/>
      <c r="CJ702" s="1"/>
      <c r="CL702" s="1"/>
      <c r="CV702" s="1"/>
      <c r="CY702" s="1"/>
    </row>
    <row r="703" spans="1:103" x14ac:dyDescent="0.3">
      <c r="A703" s="21">
        <f t="shared" si="358"/>
        <v>46794</v>
      </c>
      <c r="B703" s="18">
        <f t="shared" si="339"/>
        <v>112.421875</v>
      </c>
      <c r="C703">
        <f t="shared" si="362"/>
        <v>115</v>
      </c>
      <c r="D703">
        <f t="shared" ca="1" si="344"/>
        <v>-2.1833333333333331</v>
      </c>
      <c r="E703">
        <f ca="1">IF(currency="USD",'Future et co'!F703,IF(currency="EUR",'Future et co'!G703,FALSE))</f>
        <v>3.6070000000000005E-2</v>
      </c>
      <c r="F703">
        <f t="shared" ca="1" si="345"/>
        <v>3.6070000000000005E-2</v>
      </c>
      <c r="G703">
        <f t="shared" ca="1" si="346"/>
        <v>2.0569999999999998E-2</v>
      </c>
      <c r="I703" s="21">
        <f t="shared" si="359"/>
        <v>45919</v>
      </c>
      <c r="J703" s="18">
        <f t="shared" si="340"/>
        <v>112.640625</v>
      </c>
      <c r="K703">
        <f t="shared" si="366"/>
        <v>125</v>
      </c>
      <c r="L703">
        <f t="shared" ca="1" si="347"/>
        <v>0.24722222222222223</v>
      </c>
      <c r="M703">
        <f t="shared" ca="1" si="341"/>
        <v>3.9279000000000001E-2</v>
      </c>
      <c r="O703" s="21">
        <f t="shared" si="360"/>
        <v>45919</v>
      </c>
      <c r="P703" s="18">
        <f t="shared" si="342"/>
        <v>112.640625</v>
      </c>
      <c r="Q703">
        <f t="shared" si="348"/>
        <v>125</v>
      </c>
      <c r="R703">
        <f t="shared" ca="1" si="349"/>
        <v>0.24722222222222223</v>
      </c>
      <c r="S703">
        <f t="shared" ca="1" si="343"/>
        <v>3.9279000000000001E-2</v>
      </c>
      <c r="U703" s="1"/>
      <c r="W703" t="str">
        <f t="shared" si="363"/>
        <v/>
      </c>
      <c r="Y703" s="1"/>
      <c r="AA703">
        <f t="shared" si="364"/>
        <v>0</v>
      </c>
      <c r="AC703" s="1"/>
      <c r="AE703">
        <f t="shared" si="365"/>
        <v>0</v>
      </c>
      <c r="AH703" s="21"/>
      <c r="AI703" s="18"/>
      <c r="AJ703" s="18"/>
      <c r="AL703" s="21"/>
      <c r="AM703" s="18"/>
      <c r="AN703" s="18"/>
      <c r="AP703" s="21"/>
      <c r="AQ703" s="18"/>
      <c r="AR703" s="18"/>
      <c r="AU703" s="1">
        <v>45040</v>
      </c>
      <c r="AV703">
        <v>5.0750000000000002</v>
      </c>
      <c r="AW703">
        <f t="shared" si="350"/>
        <v>5.0750000000000003E-2</v>
      </c>
      <c r="AY703" s="1">
        <v>45040</v>
      </c>
      <c r="AZ703">
        <v>5.0799000000000003</v>
      </c>
      <c r="BA703">
        <f t="shared" si="351"/>
        <v>5.0799000000000004E-2</v>
      </c>
      <c r="BC703" s="1">
        <v>45040</v>
      </c>
      <c r="BD703">
        <v>5.0449999999999999</v>
      </c>
      <c r="BE703">
        <f t="shared" si="352"/>
        <v>5.0450000000000002E-2</v>
      </c>
      <c r="BG703" s="1">
        <v>45040</v>
      </c>
      <c r="BH703">
        <v>4.3179999999999996</v>
      </c>
      <c r="BI703">
        <f t="shared" si="353"/>
        <v>4.3179999999999996E-2</v>
      </c>
      <c r="BK703" s="1">
        <v>37629</v>
      </c>
      <c r="BL703">
        <v>2.1018894106854198</v>
      </c>
      <c r="BM703">
        <f t="shared" si="361"/>
        <v>2.1018894106854199E-2</v>
      </c>
      <c r="BP703" s="1">
        <v>45014</v>
      </c>
      <c r="BQ703">
        <v>188.619</v>
      </c>
      <c r="BR703">
        <f t="shared" si="354"/>
        <v>1.88619</v>
      </c>
      <c r="BT703" s="1">
        <v>45016</v>
      </c>
      <c r="BU703">
        <v>3.0379999999999998</v>
      </c>
      <c r="BV703">
        <f t="shared" si="355"/>
        <v>3.0379999999999997E-2</v>
      </c>
      <c r="BX703" s="1">
        <v>45016</v>
      </c>
      <c r="BY703">
        <v>3.3410000000000002</v>
      </c>
      <c r="BZ703">
        <f t="shared" si="356"/>
        <v>3.3410000000000002E-2</v>
      </c>
      <c r="CB703" s="1">
        <v>45040</v>
      </c>
      <c r="CC703">
        <v>3.88</v>
      </c>
      <c r="CD703">
        <f t="shared" si="357"/>
        <v>3.8800000000000001E-2</v>
      </c>
      <c r="CG703" s="1"/>
      <c r="CJ703" s="1"/>
      <c r="CL703" s="1"/>
      <c r="CV703" s="1"/>
      <c r="CY703" s="1"/>
    </row>
    <row r="704" spans="1:103" x14ac:dyDescent="0.3">
      <c r="A704" s="21">
        <f t="shared" si="358"/>
        <v>46797</v>
      </c>
      <c r="B704" s="18">
        <f t="shared" si="339"/>
        <v>112.421875</v>
      </c>
      <c r="C704">
        <f t="shared" si="362"/>
        <v>115</v>
      </c>
      <c r="D704">
        <f t="shared" ca="1" si="344"/>
        <v>-2.1916666666666669</v>
      </c>
      <c r="E704">
        <f ca="1">IF(currency="USD",'Future et co'!F704,IF(currency="EUR",'Future et co'!G704,FALSE))</f>
        <v>3.6070000000000005E-2</v>
      </c>
      <c r="F704">
        <f t="shared" ca="1" si="345"/>
        <v>3.6070000000000005E-2</v>
      </c>
      <c r="G704">
        <f t="shared" ca="1" si="346"/>
        <v>2.0569999999999998E-2</v>
      </c>
      <c r="I704" s="21">
        <f t="shared" si="359"/>
        <v>45922</v>
      </c>
      <c r="J704" s="18">
        <f t="shared" si="340"/>
        <v>112.578125</v>
      </c>
      <c r="K704">
        <f t="shared" si="366"/>
        <v>125</v>
      </c>
      <c r="L704">
        <f t="shared" ca="1" si="347"/>
        <v>0.2388888888888889</v>
      </c>
      <c r="M704">
        <f t="shared" ca="1" si="341"/>
        <v>3.9209999999999995E-2</v>
      </c>
      <c r="O704" s="21">
        <f t="shared" si="360"/>
        <v>45922</v>
      </c>
      <c r="P704" s="18">
        <f t="shared" si="342"/>
        <v>112.578125</v>
      </c>
      <c r="Q704">
        <f t="shared" si="348"/>
        <v>125</v>
      </c>
      <c r="R704">
        <f t="shared" ca="1" si="349"/>
        <v>0.2388888888888889</v>
      </c>
      <c r="S704">
        <f t="shared" ca="1" si="343"/>
        <v>3.9209999999999995E-2</v>
      </c>
      <c r="U704" s="1"/>
      <c r="W704" t="str">
        <f t="shared" si="363"/>
        <v/>
      </c>
      <c r="Y704" s="1"/>
      <c r="AA704">
        <f t="shared" si="364"/>
        <v>0</v>
      </c>
      <c r="AC704" s="1"/>
      <c r="AE704">
        <f t="shared" si="365"/>
        <v>0</v>
      </c>
      <c r="AH704" s="21"/>
      <c r="AI704" s="18"/>
      <c r="AJ704" s="18"/>
      <c r="AL704" s="21"/>
      <c r="AM704" s="18"/>
      <c r="AN704" s="18"/>
      <c r="AP704" s="21"/>
      <c r="AQ704" s="18"/>
      <c r="AR704" s="18"/>
      <c r="AU704" s="1">
        <v>45037</v>
      </c>
      <c r="AV704">
        <v>5.0650000000000004</v>
      </c>
      <c r="AW704">
        <f t="shared" si="350"/>
        <v>5.0650000000000001E-2</v>
      </c>
      <c r="AY704" s="1">
        <v>45037</v>
      </c>
      <c r="AZ704">
        <v>5.0819999999999999</v>
      </c>
      <c r="BA704">
        <f t="shared" si="351"/>
        <v>5.0819999999999997E-2</v>
      </c>
      <c r="BC704" s="1">
        <v>45037</v>
      </c>
      <c r="BD704">
        <v>5.117</v>
      </c>
      <c r="BE704">
        <f t="shared" si="352"/>
        <v>5.117E-2</v>
      </c>
      <c r="BG704" s="1">
        <v>45037</v>
      </c>
      <c r="BH704">
        <v>4.4210000000000003</v>
      </c>
      <c r="BI704">
        <f t="shared" si="353"/>
        <v>4.4209999999999999E-2</v>
      </c>
      <c r="BK704" s="1">
        <v>37630</v>
      </c>
      <c r="BL704">
        <v>2.06679701793098</v>
      </c>
      <c r="BM704">
        <f t="shared" si="361"/>
        <v>2.06679701793098E-2</v>
      </c>
      <c r="BP704" s="1">
        <v>45013</v>
      </c>
      <c r="BQ704">
        <v>188.82730000000001</v>
      </c>
      <c r="BR704">
        <f t="shared" si="354"/>
        <v>1.8882730000000001</v>
      </c>
      <c r="BT704" s="1">
        <v>45015</v>
      </c>
      <c r="BU704">
        <v>3.052</v>
      </c>
      <c r="BV704">
        <f t="shared" si="355"/>
        <v>3.0520000000000002E-2</v>
      </c>
      <c r="BX704" s="1">
        <v>45015</v>
      </c>
      <c r="BY704">
        <v>3.3119999999999998</v>
      </c>
      <c r="BZ704">
        <f t="shared" si="356"/>
        <v>3.3119999999999997E-2</v>
      </c>
      <c r="CB704" s="1">
        <v>45037</v>
      </c>
      <c r="CC704">
        <v>3.8239999999999998</v>
      </c>
      <c r="CD704">
        <f t="shared" si="357"/>
        <v>3.8239999999999996E-2</v>
      </c>
      <c r="CG704" s="1"/>
      <c r="CJ704" s="1"/>
      <c r="CL704" s="1"/>
      <c r="CV704" s="1"/>
      <c r="CY704" s="1"/>
    </row>
    <row r="705" spans="1:103" x14ac:dyDescent="0.3">
      <c r="A705" s="21">
        <f t="shared" si="358"/>
        <v>46798</v>
      </c>
      <c r="B705" s="18">
        <f t="shared" si="339"/>
        <v>112.421875</v>
      </c>
      <c r="C705">
        <f t="shared" si="362"/>
        <v>115</v>
      </c>
      <c r="D705">
        <f t="shared" ca="1" si="344"/>
        <v>-2.1944444444444446</v>
      </c>
      <c r="E705">
        <f ca="1">IF(currency="USD",'Future et co'!F705,IF(currency="EUR",'Future et co'!G705,FALSE))</f>
        <v>3.6070000000000005E-2</v>
      </c>
      <c r="F705">
        <f t="shared" ca="1" si="345"/>
        <v>3.6070000000000005E-2</v>
      </c>
      <c r="G705">
        <f t="shared" ca="1" si="346"/>
        <v>2.0569999999999998E-2</v>
      </c>
      <c r="I705" s="21">
        <f t="shared" si="359"/>
        <v>45923</v>
      </c>
      <c r="J705" s="18">
        <f t="shared" si="340"/>
        <v>112.734375</v>
      </c>
      <c r="K705">
        <f t="shared" si="366"/>
        <v>125</v>
      </c>
      <c r="L705">
        <f t="shared" ca="1" si="347"/>
        <v>0.2361111111111111</v>
      </c>
      <c r="M705">
        <f t="shared" ca="1" si="341"/>
        <v>3.9189000000000002E-2</v>
      </c>
      <c r="O705" s="21">
        <f t="shared" si="360"/>
        <v>45923</v>
      </c>
      <c r="P705" s="18">
        <f t="shared" si="342"/>
        <v>112.734375</v>
      </c>
      <c r="Q705">
        <f t="shared" si="348"/>
        <v>125</v>
      </c>
      <c r="R705">
        <f t="shared" ca="1" si="349"/>
        <v>0.2361111111111111</v>
      </c>
      <c r="S705">
        <f t="shared" ca="1" si="343"/>
        <v>3.9189000000000002E-2</v>
      </c>
      <c r="U705" s="1"/>
      <c r="W705" t="str">
        <f t="shared" si="363"/>
        <v/>
      </c>
      <c r="Y705" s="1"/>
      <c r="AA705">
        <f t="shared" si="364"/>
        <v>0</v>
      </c>
      <c r="AC705" s="1"/>
      <c r="AE705">
        <f t="shared" si="365"/>
        <v>0</v>
      </c>
      <c r="AH705" s="21"/>
      <c r="AI705" s="18"/>
      <c r="AJ705" s="18"/>
      <c r="AL705" s="21"/>
      <c r="AM705" s="18"/>
      <c r="AN705" s="18"/>
      <c r="AP705" s="21"/>
      <c r="AQ705" s="18"/>
      <c r="AR705" s="18"/>
      <c r="AU705" s="1">
        <v>45036</v>
      </c>
      <c r="AV705">
        <v>5.0629999999999997</v>
      </c>
      <c r="AW705">
        <f t="shared" si="350"/>
        <v>5.0629999999999994E-2</v>
      </c>
      <c r="AY705" s="1">
        <v>45036</v>
      </c>
      <c r="AZ705">
        <v>5.0675999999999997</v>
      </c>
      <c r="BA705">
        <f t="shared" si="351"/>
        <v>5.0675999999999999E-2</v>
      </c>
      <c r="BC705" s="1">
        <v>45036</v>
      </c>
      <c r="BD705">
        <v>5.0940000000000003</v>
      </c>
      <c r="BE705">
        <f t="shared" si="352"/>
        <v>5.0940000000000006E-2</v>
      </c>
      <c r="BG705" s="1">
        <v>45036</v>
      </c>
      <c r="BH705">
        <v>4.4009999999999998</v>
      </c>
      <c r="BI705">
        <f t="shared" si="353"/>
        <v>4.4010000000000001E-2</v>
      </c>
      <c r="BK705" s="1">
        <v>37631</v>
      </c>
      <c r="BL705">
        <v>2.0701130938660102</v>
      </c>
      <c r="BM705">
        <f t="shared" si="361"/>
        <v>2.0701130938660103E-2</v>
      </c>
      <c r="BP705" s="1">
        <v>45012</v>
      </c>
      <c r="BQ705">
        <v>190.09059999999999</v>
      </c>
      <c r="BR705">
        <f t="shared" si="354"/>
        <v>1.900906</v>
      </c>
      <c r="BT705" s="1">
        <v>45014</v>
      </c>
      <c r="BU705">
        <v>3.0150000000000001</v>
      </c>
      <c r="BV705">
        <f t="shared" si="355"/>
        <v>3.015E-2</v>
      </c>
      <c r="BX705" s="1">
        <v>45014</v>
      </c>
      <c r="BY705">
        <v>3.29</v>
      </c>
      <c r="BZ705">
        <f t="shared" si="356"/>
        <v>3.2899999999999999E-2</v>
      </c>
      <c r="CB705" s="1">
        <v>45036</v>
      </c>
      <c r="CC705">
        <v>3.8180000000000001</v>
      </c>
      <c r="CD705">
        <f t="shared" si="357"/>
        <v>3.8179999999999999E-2</v>
      </c>
      <c r="CG705" s="1"/>
      <c r="CJ705" s="1"/>
      <c r="CL705" s="1"/>
      <c r="CV705" s="1"/>
      <c r="CY705" s="1"/>
    </row>
    <row r="706" spans="1:103" x14ac:dyDescent="0.3">
      <c r="A706" s="21">
        <f t="shared" si="358"/>
        <v>46799</v>
      </c>
      <c r="B706" s="18">
        <f t="shared" si="339"/>
        <v>112.421875</v>
      </c>
      <c r="C706">
        <f t="shared" si="362"/>
        <v>115</v>
      </c>
      <c r="D706">
        <f t="shared" ca="1" si="344"/>
        <v>-2.1972222222222224</v>
      </c>
      <c r="E706">
        <f ca="1">IF(currency="USD",'Future et co'!F706,IF(currency="EUR",'Future et co'!G706,FALSE))</f>
        <v>3.6070000000000005E-2</v>
      </c>
      <c r="F706">
        <f t="shared" ca="1" si="345"/>
        <v>3.6070000000000005E-2</v>
      </c>
      <c r="G706">
        <f t="shared" ca="1" si="346"/>
        <v>2.0569999999999998E-2</v>
      </c>
      <c r="I706" s="21">
        <f t="shared" si="359"/>
        <v>45924</v>
      </c>
      <c r="J706" s="18">
        <f t="shared" si="340"/>
        <v>112.515625</v>
      </c>
      <c r="K706">
        <f t="shared" si="366"/>
        <v>125</v>
      </c>
      <c r="L706">
        <f t="shared" ca="1" si="347"/>
        <v>0.23333333333333334</v>
      </c>
      <c r="M706">
        <f t="shared" ca="1" si="341"/>
        <v>3.9175000000000001E-2</v>
      </c>
      <c r="O706" s="21">
        <f t="shared" si="360"/>
        <v>45924</v>
      </c>
      <c r="P706" s="18">
        <f t="shared" si="342"/>
        <v>112.515625</v>
      </c>
      <c r="Q706">
        <f t="shared" si="348"/>
        <v>125</v>
      </c>
      <c r="R706">
        <f t="shared" ca="1" si="349"/>
        <v>0.23333333333333334</v>
      </c>
      <c r="S706">
        <f t="shared" ca="1" si="343"/>
        <v>3.9175000000000001E-2</v>
      </c>
      <c r="U706" s="1"/>
      <c r="W706" t="str">
        <f t="shared" si="363"/>
        <v/>
      </c>
      <c r="Y706" s="1"/>
      <c r="AA706">
        <f t="shared" si="364"/>
        <v>0</v>
      </c>
      <c r="AC706" s="1"/>
      <c r="AE706">
        <f t="shared" si="365"/>
        <v>0</v>
      </c>
      <c r="AH706" s="21"/>
      <c r="AI706" s="18"/>
      <c r="AJ706" s="18"/>
      <c r="AL706" s="21"/>
      <c r="AM706" s="18"/>
      <c r="AN706" s="18"/>
      <c r="AP706" s="21"/>
      <c r="AQ706" s="18"/>
      <c r="AR706" s="18"/>
      <c r="AU706" s="1">
        <v>45035</v>
      </c>
      <c r="AV706">
        <v>5.0617999999999999</v>
      </c>
      <c r="AW706">
        <f t="shared" si="350"/>
        <v>5.0617999999999996E-2</v>
      </c>
      <c r="AY706" s="1">
        <v>45035</v>
      </c>
      <c r="AZ706">
        <v>5.0861000000000001</v>
      </c>
      <c r="BA706">
        <f t="shared" si="351"/>
        <v>5.0861000000000003E-2</v>
      </c>
      <c r="BC706" s="1">
        <v>45035</v>
      </c>
      <c r="BD706">
        <v>5.1264000000000003</v>
      </c>
      <c r="BE706">
        <f t="shared" si="352"/>
        <v>5.1264000000000004E-2</v>
      </c>
      <c r="BG706" s="1">
        <v>45035</v>
      </c>
      <c r="BH706">
        <v>4.5121000000000002</v>
      </c>
      <c r="BI706">
        <f t="shared" si="353"/>
        <v>4.5121000000000001E-2</v>
      </c>
      <c r="BK706" s="1">
        <v>37634</v>
      </c>
      <c r="BL706">
        <v>2.0725795479629698</v>
      </c>
      <c r="BM706">
        <f t="shared" si="361"/>
        <v>2.0725795479629699E-2</v>
      </c>
      <c r="BP706" s="1">
        <v>45009</v>
      </c>
      <c r="BQ706">
        <v>191.57599999999999</v>
      </c>
      <c r="BR706">
        <f t="shared" si="354"/>
        <v>1.9157599999999999</v>
      </c>
      <c r="BT706" s="1">
        <v>45013</v>
      </c>
      <c r="BU706">
        <v>2.99</v>
      </c>
      <c r="BV706">
        <f t="shared" si="355"/>
        <v>2.9900000000000003E-2</v>
      </c>
      <c r="BX706" s="1">
        <v>45013</v>
      </c>
      <c r="BY706">
        <v>3.2690000000000001</v>
      </c>
      <c r="BZ706">
        <f t="shared" si="356"/>
        <v>3.2690000000000004E-2</v>
      </c>
      <c r="CB706" s="1">
        <v>45035</v>
      </c>
      <c r="CC706">
        <v>3.827</v>
      </c>
      <c r="CD706">
        <f t="shared" si="357"/>
        <v>3.8269999999999998E-2</v>
      </c>
      <c r="CG706" s="1"/>
      <c r="CJ706" s="1"/>
      <c r="CL706" s="1"/>
      <c r="CV706" s="1"/>
      <c r="CY706" s="1"/>
    </row>
    <row r="707" spans="1:103" x14ac:dyDescent="0.3">
      <c r="A707" s="21">
        <f t="shared" si="358"/>
        <v>46800</v>
      </c>
      <c r="B707" s="18">
        <f t="shared" si="339"/>
        <v>112.421875</v>
      </c>
      <c r="C707">
        <f t="shared" si="362"/>
        <v>115</v>
      </c>
      <c r="D707">
        <f t="shared" ca="1" si="344"/>
        <v>-2.2000000000000002</v>
      </c>
      <c r="E707">
        <f ca="1">IF(currency="USD",'Future et co'!F707,IF(currency="EUR",'Future et co'!G707,FALSE))</f>
        <v>3.6070000000000005E-2</v>
      </c>
      <c r="F707">
        <f t="shared" ca="1" si="345"/>
        <v>3.6070000000000005E-2</v>
      </c>
      <c r="G707">
        <f t="shared" ca="1" si="346"/>
        <v>2.0569999999999998E-2</v>
      </c>
      <c r="I707" s="21">
        <f t="shared" si="359"/>
        <v>45925</v>
      </c>
      <c r="J707" s="18">
        <f t="shared" si="340"/>
        <v>112.203125</v>
      </c>
      <c r="K707">
        <f t="shared" si="366"/>
        <v>125</v>
      </c>
      <c r="L707">
        <f t="shared" ca="1" si="347"/>
        <v>0.23055555555555557</v>
      </c>
      <c r="M707">
        <f t="shared" ca="1" si="341"/>
        <v>3.9266000000000002E-2</v>
      </c>
      <c r="O707" s="21">
        <f t="shared" si="360"/>
        <v>45925</v>
      </c>
      <c r="P707" s="18">
        <f t="shared" si="342"/>
        <v>112.203125</v>
      </c>
      <c r="Q707">
        <f t="shared" si="348"/>
        <v>125</v>
      </c>
      <c r="R707">
        <f t="shared" ca="1" si="349"/>
        <v>0.23055555555555557</v>
      </c>
      <c r="S707">
        <f t="shared" ca="1" si="343"/>
        <v>3.9266000000000002E-2</v>
      </c>
      <c r="U707" s="1"/>
      <c r="W707" t="str">
        <f t="shared" si="363"/>
        <v/>
      </c>
      <c r="Y707" s="1"/>
      <c r="AA707">
        <f t="shared" si="364"/>
        <v>0</v>
      </c>
      <c r="AC707" s="1"/>
      <c r="AE707">
        <f t="shared" si="365"/>
        <v>0</v>
      </c>
      <c r="AH707" s="21"/>
      <c r="AI707" s="18"/>
      <c r="AJ707" s="18"/>
      <c r="AL707" s="21"/>
      <c r="AM707" s="18"/>
      <c r="AN707" s="18"/>
      <c r="AP707" s="21"/>
      <c r="AQ707" s="18"/>
      <c r="AR707" s="18"/>
      <c r="AU707" s="1">
        <v>45034</v>
      </c>
      <c r="AV707">
        <v>5.0437000000000003</v>
      </c>
      <c r="AW707">
        <f t="shared" si="350"/>
        <v>5.0437000000000003E-2</v>
      </c>
      <c r="AY707" s="1">
        <v>45034</v>
      </c>
      <c r="AZ707">
        <v>5.0640999999999998</v>
      </c>
      <c r="BA707">
        <f t="shared" si="351"/>
        <v>5.0640999999999999E-2</v>
      </c>
      <c r="BC707" s="1">
        <v>45034</v>
      </c>
      <c r="BD707">
        <v>5.1150000000000002</v>
      </c>
      <c r="BE707">
        <f t="shared" si="352"/>
        <v>5.1150000000000001E-2</v>
      </c>
      <c r="BG707" s="1">
        <v>45034</v>
      </c>
      <c r="BH707">
        <v>4.4429999999999996</v>
      </c>
      <c r="BI707">
        <f t="shared" si="353"/>
        <v>4.4429999999999997E-2</v>
      </c>
      <c r="BK707" s="1">
        <v>37635</v>
      </c>
      <c r="BL707">
        <v>2.0612006238791798</v>
      </c>
      <c r="BM707">
        <f t="shared" si="361"/>
        <v>2.0612006238791798E-2</v>
      </c>
      <c r="BP707" s="1">
        <v>45008</v>
      </c>
      <c r="BQ707">
        <v>190.2433</v>
      </c>
      <c r="BR707">
        <f t="shared" si="354"/>
        <v>1.902433</v>
      </c>
      <c r="BT707" s="1">
        <v>45012</v>
      </c>
      <c r="BU707">
        <v>3.012</v>
      </c>
      <c r="BV707">
        <f t="shared" si="355"/>
        <v>3.0120000000000001E-2</v>
      </c>
      <c r="BX707" s="1">
        <v>45012</v>
      </c>
      <c r="BY707">
        <v>3.2389999999999999</v>
      </c>
      <c r="BZ707">
        <f t="shared" si="356"/>
        <v>3.2390000000000002E-2</v>
      </c>
      <c r="CB707" s="1">
        <v>45034</v>
      </c>
      <c r="CC707">
        <v>3.7759999999999998</v>
      </c>
      <c r="CD707">
        <f t="shared" si="357"/>
        <v>3.7759999999999995E-2</v>
      </c>
      <c r="CG707" s="1"/>
      <c r="CJ707" s="1"/>
      <c r="CL707" s="1"/>
      <c r="CV707" s="1"/>
      <c r="CY707" s="1"/>
    </row>
    <row r="708" spans="1:103" x14ac:dyDescent="0.3">
      <c r="A708" s="21">
        <f t="shared" si="358"/>
        <v>46801</v>
      </c>
      <c r="B708" s="18">
        <f t="shared" si="339"/>
        <v>112.421875</v>
      </c>
      <c r="C708">
        <f t="shared" si="362"/>
        <v>115</v>
      </c>
      <c r="D708">
        <f t="shared" ca="1" si="344"/>
        <v>-2.2027777777777779</v>
      </c>
      <c r="E708">
        <f ca="1">IF(currency="USD",'Future et co'!F708,IF(currency="EUR",'Future et co'!G708,FALSE))</f>
        <v>3.6070000000000005E-2</v>
      </c>
      <c r="F708">
        <f t="shared" ca="1" si="345"/>
        <v>3.6070000000000005E-2</v>
      </c>
      <c r="G708">
        <f t="shared" ca="1" si="346"/>
        <v>2.0569999999999998E-2</v>
      </c>
      <c r="I708" s="21">
        <f t="shared" si="359"/>
        <v>45926</v>
      </c>
      <c r="J708" s="18">
        <f t="shared" si="340"/>
        <v>112.15625</v>
      </c>
      <c r="K708">
        <f t="shared" si="366"/>
        <v>125</v>
      </c>
      <c r="L708">
        <f t="shared" ca="1" si="347"/>
        <v>0.22777777777777777</v>
      </c>
      <c r="M708">
        <f t="shared" ca="1" si="341"/>
        <v>3.9176999999999997E-2</v>
      </c>
      <c r="O708" s="21">
        <f t="shared" si="360"/>
        <v>45926</v>
      </c>
      <c r="P708" s="18">
        <f t="shared" si="342"/>
        <v>112.15625</v>
      </c>
      <c r="Q708">
        <f t="shared" si="348"/>
        <v>125</v>
      </c>
      <c r="R708">
        <f t="shared" ca="1" si="349"/>
        <v>0.22777777777777777</v>
      </c>
      <c r="S708">
        <f t="shared" ca="1" si="343"/>
        <v>3.9176999999999997E-2</v>
      </c>
      <c r="U708" s="1"/>
      <c r="W708" t="str">
        <f t="shared" si="363"/>
        <v/>
      </c>
      <c r="Y708" s="1"/>
      <c r="AA708">
        <f t="shared" si="364"/>
        <v>0</v>
      </c>
      <c r="AC708" s="1"/>
      <c r="AE708">
        <f t="shared" si="365"/>
        <v>0</v>
      </c>
      <c r="AH708" s="21"/>
      <c r="AI708" s="18"/>
      <c r="AJ708" s="18"/>
      <c r="AL708" s="21"/>
      <c r="AM708" s="18"/>
      <c r="AN708" s="18"/>
      <c r="AP708" s="21"/>
      <c r="AQ708" s="18"/>
      <c r="AR708" s="18"/>
      <c r="AU708" s="1">
        <v>45033</v>
      </c>
      <c r="AV708">
        <v>5.0449999999999999</v>
      </c>
      <c r="AW708">
        <f t="shared" si="350"/>
        <v>5.0450000000000002E-2</v>
      </c>
      <c r="AY708" s="1">
        <v>45033</v>
      </c>
      <c r="AZ708">
        <v>5.0583</v>
      </c>
      <c r="BA708">
        <f t="shared" si="351"/>
        <v>5.0583000000000003E-2</v>
      </c>
      <c r="BC708" s="1">
        <v>45033</v>
      </c>
      <c r="BD708">
        <v>5.1260000000000003</v>
      </c>
      <c r="BE708">
        <f t="shared" si="352"/>
        <v>5.126E-2</v>
      </c>
      <c r="BG708" s="1">
        <v>45033</v>
      </c>
      <c r="BH708">
        <v>4.4589999999999996</v>
      </c>
      <c r="BI708">
        <f t="shared" si="353"/>
        <v>4.4589999999999998E-2</v>
      </c>
      <c r="BK708" s="1">
        <v>37636</v>
      </c>
      <c r="BL708">
        <v>2.0901783023866001</v>
      </c>
      <c r="BM708">
        <f t="shared" si="361"/>
        <v>2.0901783023866E-2</v>
      </c>
      <c r="BP708" s="1">
        <v>45007</v>
      </c>
      <c r="BQ708">
        <v>187.98050000000001</v>
      </c>
      <c r="BR708">
        <f t="shared" si="354"/>
        <v>1.8798050000000002</v>
      </c>
      <c r="BT708" s="1">
        <v>45009</v>
      </c>
      <c r="BU708">
        <v>3.0249999999999999</v>
      </c>
      <c r="BV708">
        <f t="shared" si="355"/>
        <v>3.0249999999999999E-2</v>
      </c>
      <c r="BX708" s="1">
        <v>45009</v>
      </c>
      <c r="BY708">
        <v>3.2810000000000001</v>
      </c>
      <c r="BZ708">
        <f t="shared" si="356"/>
        <v>3.2809999999999999E-2</v>
      </c>
      <c r="CB708" s="1">
        <v>45033</v>
      </c>
      <c r="CC708">
        <v>3.7719999999999998</v>
      </c>
      <c r="CD708">
        <f t="shared" si="357"/>
        <v>3.7719999999999997E-2</v>
      </c>
      <c r="CG708" s="1"/>
      <c r="CJ708" s="1"/>
      <c r="CL708" s="1"/>
      <c r="CV708" s="1"/>
      <c r="CY708" s="1"/>
    </row>
    <row r="709" spans="1:103" x14ac:dyDescent="0.3">
      <c r="A709" s="21">
        <f t="shared" si="358"/>
        <v>46804</v>
      </c>
      <c r="B709" s="18">
        <f t="shared" si="339"/>
        <v>112.421875</v>
      </c>
      <c r="C709">
        <f t="shared" si="362"/>
        <v>115</v>
      </c>
      <c r="D709">
        <f t="shared" ca="1" si="344"/>
        <v>-2.2111111111111112</v>
      </c>
      <c r="E709">
        <f ca="1">IF(currency="USD",'Future et co'!F709,IF(currency="EUR",'Future et co'!G709,FALSE))</f>
        <v>3.6070000000000005E-2</v>
      </c>
      <c r="F709">
        <f t="shared" ca="1" si="345"/>
        <v>3.6070000000000005E-2</v>
      </c>
      <c r="G709">
        <f t="shared" ca="1" si="346"/>
        <v>2.0569999999999998E-2</v>
      </c>
      <c r="I709" s="21">
        <f t="shared" si="359"/>
        <v>45929</v>
      </c>
      <c r="J709" s="18">
        <f t="shared" si="340"/>
        <v>112.421875</v>
      </c>
      <c r="K709">
        <f t="shared" si="366"/>
        <v>125</v>
      </c>
      <c r="L709">
        <f t="shared" ca="1" si="347"/>
        <v>0.21944444444444444</v>
      </c>
      <c r="M709">
        <f t="shared" ca="1" si="341"/>
        <v>3.9035E-2</v>
      </c>
      <c r="O709" s="21">
        <f t="shared" si="360"/>
        <v>45929</v>
      </c>
      <c r="P709" s="18">
        <f t="shared" si="342"/>
        <v>112.421875</v>
      </c>
      <c r="Q709">
        <f t="shared" si="348"/>
        <v>125</v>
      </c>
      <c r="R709">
        <f t="shared" ca="1" si="349"/>
        <v>0.21944444444444444</v>
      </c>
      <c r="S709">
        <f t="shared" ca="1" si="343"/>
        <v>3.9035E-2</v>
      </c>
      <c r="U709" s="1"/>
      <c r="W709" t="str">
        <f t="shared" si="363"/>
        <v/>
      </c>
      <c r="Y709" s="1"/>
      <c r="AA709">
        <f t="shared" si="364"/>
        <v>0</v>
      </c>
      <c r="AC709" s="1"/>
      <c r="AE709">
        <f t="shared" si="365"/>
        <v>0</v>
      </c>
      <c r="AH709" s="21"/>
      <c r="AI709" s="18"/>
      <c r="AJ709" s="18"/>
      <c r="AL709" s="21"/>
      <c r="AM709" s="18"/>
      <c r="AN709" s="18"/>
      <c r="AP709" s="21"/>
      <c r="AQ709" s="18"/>
      <c r="AR709" s="18"/>
      <c r="AU709" s="1">
        <v>45030</v>
      </c>
      <c r="AV709">
        <v>5.0190000000000001</v>
      </c>
      <c r="AW709">
        <f t="shared" si="350"/>
        <v>5.0189999999999999E-2</v>
      </c>
      <c r="AY709" s="1">
        <v>45030</v>
      </c>
      <c r="AZ709">
        <v>5.0209999999999999</v>
      </c>
      <c r="BA709">
        <f t="shared" si="351"/>
        <v>5.0209999999999998E-2</v>
      </c>
      <c r="BC709" s="1">
        <v>45030</v>
      </c>
      <c r="BD709">
        <v>5.0910000000000002</v>
      </c>
      <c r="BE709">
        <f t="shared" si="352"/>
        <v>5.0910000000000004E-2</v>
      </c>
      <c r="BG709" s="1">
        <v>45030</v>
      </c>
      <c r="BH709">
        <v>4.3609999999999998</v>
      </c>
      <c r="BI709">
        <f t="shared" si="353"/>
        <v>4.3609999999999996E-2</v>
      </c>
      <c r="BK709" s="1">
        <v>37637</v>
      </c>
      <c r="BL709">
        <v>2.0256453065978302</v>
      </c>
      <c r="BM709">
        <f t="shared" si="361"/>
        <v>2.02564530659783E-2</v>
      </c>
      <c r="BP709" s="1">
        <v>45006</v>
      </c>
      <c r="BQ709">
        <v>188.82730000000001</v>
      </c>
      <c r="BR709">
        <f t="shared" si="354"/>
        <v>1.8882730000000001</v>
      </c>
      <c r="BT709" s="1">
        <v>45008</v>
      </c>
      <c r="BU709">
        <v>2.99</v>
      </c>
      <c r="BV709">
        <f t="shared" si="355"/>
        <v>2.9900000000000003E-2</v>
      </c>
      <c r="BX709" s="1">
        <v>45008</v>
      </c>
      <c r="BY709">
        <v>3.29</v>
      </c>
      <c r="BZ709">
        <f t="shared" si="356"/>
        <v>3.2899999999999999E-2</v>
      </c>
      <c r="CB709" s="1">
        <v>45030</v>
      </c>
      <c r="CC709">
        <v>3.7370000000000001</v>
      </c>
      <c r="CD709">
        <f t="shared" si="357"/>
        <v>3.737E-2</v>
      </c>
      <c r="CG709" s="1"/>
      <c r="CJ709" s="1"/>
      <c r="CL709" s="1"/>
      <c r="CV709" s="1"/>
      <c r="CY709" s="1"/>
    </row>
    <row r="710" spans="1:103" x14ac:dyDescent="0.3">
      <c r="A710" s="21">
        <f t="shared" si="358"/>
        <v>46805</v>
      </c>
      <c r="B710" s="18">
        <f t="shared" si="339"/>
        <v>112.421875</v>
      </c>
      <c r="C710">
        <f t="shared" si="362"/>
        <v>115</v>
      </c>
      <c r="D710">
        <f t="shared" ca="1" si="344"/>
        <v>-2.213888888888889</v>
      </c>
      <c r="E710">
        <f ca="1">IF(currency="USD",'Future et co'!F710,IF(currency="EUR",'Future et co'!G710,FALSE))</f>
        <v>3.6070000000000005E-2</v>
      </c>
      <c r="F710">
        <f t="shared" ca="1" si="345"/>
        <v>3.6070000000000005E-2</v>
      </c>
      <c r="G710">
        <f t="shared" ca="1" si="346"/>
        <v>2.0569999999999998E-2</v>
      </c>
      <c r="I710" s="21">
        <f t="shared" si="359"/>
        <v>45930</v>
      </c>
      <c r="J710" s="18">
        <f t="shared" si="340"/>
        <v>112.390625</v>
      </c>
      <c r="K710">
        <f t="shared" si="366"/>
        <v>125</v>
      </c>
      <c r="L710">
        <f t="shared" ca="1" si="347"/>
        <v>0.21666666666666667</v>
      </c>
      <c r="M710">
        <f t="shared" ca="1" si="341"/>
        <v>3.8885000000000003E-2</v>
      </c>
      <c r="O710" s="21">
        <f t="shared" si="360"/>
        <v>45930</v>
      </c>
      <c r="P710" s="18">
        <f t="shared" si="342"/>
        <v>112.390625</v>
      </c>
      <c r="Q710">
        <f t="shared" si="348"/>
        <v>125</v>
      </c>
      <c r="R710">
        <f t="shared" ca="1" si="349"/>
        <v>0.21666666666666667</v>
      </c>
      <c r="S710">
        <f t="shared" ca="1" si="343"/>
        <v>3.8885000000000003E-2</v>
      </c>
      <c r="U710" s="1"/>
      <c r="W710" t="str">
        <f t="shared" si="363"/>
        <v/>
      </c>
      <c r="Y710" s="1"/>
      <c r="AA710">
        <f t="shared" si="364"/>
        <v>0</v>
      </c>
      <c r="AC710" s="1"/>
      <c r="AE710">
        <f t="shared" si="365"/>
        <v>0</v>
      </c>
      <c r="AH710" s="21"/>
      <c r="AI710" s="18"/>
      <c r="AJ710" s="18"/>
      <c r="AL710" s="21"/>
      <c r="AM710" s="18"/>
      <c r="AN710" s="18"/>
      <c r="AP710" s="21"/>
      <c r="AQ710" s="18"/>
      <c r="AR710" s="18"/>
      <c r="AU710" s="1">
        <v>45029</v>
      </c>
      <c r="AV710">
        <v>4.9760999999999997</v>
      </c>
      <c r="AW710">
        <f t="shared" si="350"/>
        <v>4.9761E-2</v>
      </c>
      <c r="AY710" s="1">
        <v>45029</v>
      </c>
      <c r="AZ710">
        <v>4.9337999999999997</v>
      </c>
      <c r="BA710">
        <f t="shared" si="351"/>
        <v>4.9338E-2</v>
      </c>
      <c r="BC710" s="1">
        <v>45029</v>
      </c>
      <c r="BD710">
        <v>4.9539</v>
      </c>
      <c r="BE710">
        <f t="shared" si="352"/>
        <v>4.9539E-2</v>
      </c>
      <c r="BG710" s="1">
        <v>45029</v>
      </c>
      <c r="BH710">
        <v>4.2460000000000004</v>
      </c>
      <c r="BI710">
        <f t="shared" si="353"/>
        <v>4.2460000000000005E-2</v>
      </c>
      <c r="BK710" s="1">
        <v>37638</v>
      </c>
      <c r="BL710">
        <v>2.0481539351746498</v>
      </c>
      <c r="BM710">
        <f t="shared" si="361"/>
        <v>2.04815393517465E-2</v>
      </c>
      <c r="BP710" s="1">
        <v>45005</v>
      </c>
      <c r="BQ710">
        <v>191.53440000000001</v>
      </c>
      <c r="BR710">
        <f t="shared" si="354"/>
        <v>1.9153440000000002</v>
      </c>
      <c r="BT710" s="1">
        <v>45007</v>
      </c>
      <c r="BU710">
        <v>3.0019999999999998</v>
      </c>
      <c r="BV710">
        <f t="shared" si="355"/>
        <v>3.0019999999999998E-2</v>
      </c>
      <c r="BX710" s="1">
        <v>45007</v>
      </c>
      <c r="BY710">
        <v>3.214</v>
      </c>
      <c r="BZ710">
        <f t="shared" si="356"/>
        <v>3.2140000000000002E-2</v>
      </c>
      <c r="CB710" s="1">
        <v>45029</v>
      </c>
      <c r="CC710">
        <v>3.6859999999999999</v>
      </c>
      <c r="CD710">
        <f t="shared" si="357"/>
        <v>3.6859999999999997E-2</v>
      </c>
      <c r="CG710" s="1"/>
      <c r="CJ710" s="1"/>
      <c r="CL710" s="1"/>
      <c r="CV710" s="1"/>
      <c r="CY710" s="1"/>
    </row>
    <row r="711" spans="1:103" x14ac:dyDescent="0.3">
      <c r="A711" s="21">
        <f t="shared" si="358"/>
        <v>46806</v>
      </c>
      <c r="B711" s="18">
        <f t="shared" si="339"/>
        <v>112.421875</v>
      </c>
      <c r="C711">
        <f t="shared" si="362"/>
        <v>115</v>
      </c>
      <c r="D711">
        <f t="shared" ca="1" si="344"/>
        <v>-2.2166666666666668</v>
      </c>
      <c r="E711">
        <f ca="1">IF(currency="USD",'Future et co'!F711,IF(currency="EUR",'Future et co'!G711,FALSE))</f>
        <v>3.6070000000000005E-2</v>
      </c>
      <c r="F711">
        <f t="shared" ca="1" si="345"/>
        <v>3.6070000000000005E-2</v>
      </c>
      <c r="G711">
        <f t="shared" ca="1" si="346"/>
        <v>2.0569999999999998E-2</v>
      </c>
      <c r="I711" s="21">
        <f t="shared" si="359"/>
        <v>45931</v>
      </c>
      <c r="J711" s="18">
        <f t="shared" si="340"/>
        <v>112.734375</v>
      </c>
      <c r="K711">
        <f t="shared" si="366"/>
        <v>125</v>
      </c>
      <c r="L711">
        <f t="shared" ca="1" si="347"/>
        <v>0.21388888888888888</v>
      </c>
      <c r="M711">
        <f t="shared" ca="1" si="341"/>
        <v>3.8625E-2</v>
      </c>
      <c r="O711" s="21">
        <f t="shared" si="360"/>
        <v>45931</v>
      </c>
      <c r="P711" s="18">
        <f t="shared" si="342"/>
        <v>112.734375</v>
      </c>
      <c r="Q711">
        <f t="shared" si="348"/>
        <v>125</v>
      </c>
      <c r="R711">
        <f t="shared" ca="1" si="349"/>
        <v>0.21388888888888888</v>
      </c>
      <c r="S711">
        <f t="shared" ca="1" si="343"/>
        <v>3.8625E-2</v>
      </c>
      <c r="U711" s="1"/>
      <c r="W711" t="str">
        <f t="shared" si="363"/>
        <v/>
      </c>
      <c r="Y711" s="1"/>
      <c r="AA711">
        <f t="shared" si="364"/>
        <v>0</v>
      </c>
      <c r="AC711" s="1"/>
      <c r="AE711">
        <f t="shared" si="365"/>
        <v>0</v>
      </c>
      <c r="AH711" s="21"/>
      <c r="AI711" s="18"/>
      <c r="AJ711" s="18"/>
      <c r="AL711" s="21"/>
      <c r="AM711" s="18"/>
      <c r="AN711" s="18"/>
      <c r="AP711" s="21"/>
      <c r="AQ711" s="18"/>
      <c r="AR711" s="18"/>
      <c r="AU711" s="1">
        <v>45028</v>
      </c>
      <c r="AV711">
        <v>4.9749999999999996</v>
      </c>
      <c r="AW711">
        <f t="shared" si="350"/>
        <v>4.9749999999999996E-2</v>
      </c>
      <c r="AY711" s="1">
        <v>45028</v>
      </c>
      <c r="AZ711">
        <v>4.9367999999999999</v>
      </c>
      <c r="BA711">
        <f t="shared" si="351"/>
        <v>4.9367999999999995E-2</v>
      </c>
      <c r="BC711" s="1">
        <v>45028</v>
      </c>
      <c r="BD711">
        <v>4.9889999999999999</v>
      </c>
      <c r="BE711">
        <f t="shared" si="352"/>
        <v>4.9889999999999997E-2</v>
      </c>
      <c r="BG711" s="1">
        <v>45028</v>
      </c>
      <c r="BH711">
        <v>4.2539999999999996</v>
      </c>
      <c r="BI711">
        <f t="shared" si="353"/>
        <v>4.2539999999999994E-2</v>
      </c>
      <c r="BK711" s="1">
        <v>37641</v>
      </c>
      <c r="BL711">
        <v>2.0425953727830501</v>
      </c>
      <c r="BM711">
        <f t="shared" si="361"/>
        <v>2.0425953727830501E-2</v>
      </c>
      <c r="BP711" s="1">
        <v>45002</v>
      </c>
      <c r="BQ711">
        <v>191.8537</v>
      </c>
      <c r="BR711">
        <f t="shared" si="354"/>
        <v>1.9185369999999999</v>
      </c>
      <c r="BT711" s="1">
        <v>45006</v>
      </c>
      <c r="BU711">
        <v>2.9079999999999999</v>
      </c>
      <c r="BV711">
        <f t="shared" si="355"/>
        <v>2.9079999999999998E-2</v>
      </c>
      <c r="BX711" s="1">
        <v>45006</v>
      </c>
      <c r="BY711">
        <v>3.0710000000000002</v>
      </c>
      <c r="BZ711">
        <f t="shared" si="356"/>
        <v>3.0710000000000001E-2</v>
      </c>
      <c r="CB711" s="1">
        <v>45028</v>
      </c>
      <c r="CC711">
        <v>3.681</v>
      </c>
      <c r="CD711">
        <f t="shared" si="357"/>
        <v>3.6810000000000002E-2</v>
      </c>
      <c r="CG711" s="1"/>
      <c r="CJ711" s="1"/>
      <c r="CL711" s="1"/>
      <c r="CV711" s="1"/>
      <c r="CY711" s="1"/>
    </row>
    <row r="712" spans="1:103" x14ac:dyDescent="0.3">
      <c r="A712" s="21">
        <f t="shared" si="358"/>
        <v>46807</v>
      </c>
      <c r="B712" s="18">
        <f t="shared" si="339"/>
        <v>112.421875</v>
      </c>
      <c r="C712">
        <f t="shared" si="362"/>
        <v>115</v>
      </c>
      <c r="D712">
        <f t="shared" ca="1" si="344"/>
        <v>-2.2194444444444446</v>
      </c>
      <c r="E712">
        <f ca="1">IF(currency="USD",'Future et co'!F712,IF(currency="EUR",'Future et co'!G712,FALSE))</f>
        <v>3.6070000000000005E-2</v>
      </c>
      <c r="F712">
        <f t="shared" ca="1" si="345"/>
        <v>3.6070000000000005E-2</v>
      </c>
      <c r="G712">
        <f t="shared" ca="1" si="346"/>
        <v>2.0569999999999998E-2</v>
      </c>
      <c r="I712" s="21">
        <f t="shared" si="359"/>
        <v>45932</v>
      </c>
      <c r="J712" s="18">
        <f t="shared" si="340"/>
        <v>112.8125</v>
      </c>
      <c r="K712">
        <f t="shared" si="366"/>
        <v>125</v>
      </c>
      <c r="L712">
        <f t="shared" ca="1" si="347"/>
        <v>0.21111111111111111</v>
      </c>
      <c r="M712">
        <f t="shared" ca="1" si="341"/>
        <v>3.8543000000000001E-2</v>
      </c>
      <c r="O712" s="21">
        <f t="shared" si="360"/>
        <v>45932</v>
      </c>
      <c r="P712" s="18">
        <f t="shared" si="342"/>
        <v>112.8125</v>
      </c>
      <c r="Q712">
        <f t="shared" si="348"/>
        <v>125</v>
      </c>
      <c r="R712">
        <f t="shared" ca="1" si="349"/>
        <v>0.21111111111111111</v>
      </c>
      <c r="S712">
        <f t="shared" ca="1" si="343"/>
        <v>3.8543000000000001E-2</v>
      </c>
      <c r="U712" s="1"/>
      <c r="W712" t="str">
        <f t="shared" si="363"/>
        <v/>
      </c>
      <c r="Y712" s="1"/>
      <c r="AA712">
        <f t="shared" si="364"/>
        <v>0</v>
      </c>
      <c r="AC712" s="1"/>
      <c r="AE712">
        <f t="shared" si="365"/>
        <v>0</v>
      </c>
      <c r="AH712" s="21"/>
      <c r="AI712" s="18"/>
      <c r="AJ712" s="18"/>
      <c r="AL712" s="21"/>
      <c r="AM712" s="18"/>
      <c r="AN712" s="18"/>
      <c r="AP712" s="21"/>
      <c r="AQ712" s="18"/>
      <c r="AR712" s="18"/>
      <c r="AU712" s="1">
        <v>45027</v>
      </c>
      <c r="AV712">
        <v>4.9771000000000001</v>
      </c>
      <c r="AW712">
        <f t="shared" si="350"/>
        <v>4.9771000000000003E-2</v>
      </c>
      <c r="AY712" s="1">
        <v>45027</v>
      </c>
      <c r="AZ712">
        <v>4.9562999999999997</v>
      </c>
      <c r="BA712">
        <f t="shared" si="351"/>
        <v>4.9562999999999996E-2</v>
      </c>
      <c r="BC712" s="1">
        <v>45027</v>
      </c>
      <c r="BD712">
        <v>5.0190000000000001</v>
      </c>
      <c r="BE712">
        <f t="shared" si="352"/>
        <v>5.0189999999999999E-2</v>
      </c>
      <c r="BG712" s="1">
        <v>45027</v>
      </c>
      <c r="BH712">
        <v>4.3239999999999998</v>
      </c>
      <c r="BI712">
        <f t="shared" si="353"/>
        <v>4.3240000000000001E-2</v>
      </c>
      <c r="BK712" s="1">
        <v>37642</v>
      </c>
      <c r="BL712">
        <v>2.07534821822814</v>
      </c>
      <c r="BM712">
        <f t="shared" si="361"/>
        <v>2.0753482182281398E-2</v>
      </c>
      <c r="BP712" s="1">
        <v>45001</v>
      </c>
      <c r="BQ712">
        <v>189.56309999999999</v>
      </c>
      <c r="BR712">
        <f t="shared" si="354"/>
        <v>1.8956309999999998</v>
      </c>
      <c r="BT712" s="1">
        <v>45005</v>
      </c>
      <c r="BU712">
        <v>2.8919999999999999</v>
      </c>
      <c r="BV712">
        <f t="shared" si="355"/>
        <v>2.8919999999999998E-2</v>
      </c>
      <c r="BX712" s="1">
        <v>45005</v>
      </c>
      <c r="BY712">
        <v>3.0950000000000002</v>
      </c>
      <c r="BZ712">
        <f t="shared" si="356"/>
        <v>3.0950000000000002E-2</v>
      </c>
      <c r="CB712" s="1">
        <v>45027</v>
      </c>
      <c r="CC712">
        <v>3.5920000000000001</v>
      </c>
      <c r="CD712">
        <f t="shared" si="357"/>
        <v>3.5920000000000001E-2</v>
      </c>
      <c r="CG712" s="1"/>
      <c r="CJ712" s="1"/>
      <c r="CL712" s="1"/>
      <c r="CV712" s="1"/>
      <c r="CY712" s="1"/>
    </row>
    <row r="713" spans="1:103" x14ac:dyDescent="0.3">
      <c r="A713" s="21">
        <f t="shared" si="358"/>
        <v>46808</v>
      </c>
      <c r="B713" s="18">
        <f t="shared" si="339"/>
        <v>112.421875</v>
      </c>
      <c r="C713">
        <f t="shared" si="362"/>
        <v>115</v>
      </c>
      <c r="D713">
        <f t="shared" ca="1" si="344"/>
        <v>-2.2222222222222223</v>
      </c>
      <c r="E713">
        <f ca="1">IF(currency="USD",'Future et co'!F713,IF(currency="EUR",'Future et co'!G713,FALSE))</f>
        <v>3.6070000000000005E-2</v>
      </c>
      <c r="F713">
        <f t="shared" ca="1" si="345"/>
        <v>3.6070000000000005E-2</v>
      </c>
      <c r="G713">
        <f t="shared" ca="1" si="346"/>
        <v>2.0569999999999998E-2</v>
      </c>
      <c r="I713" s="21">
        <f t="shared" si="359"/>
        <v>45933</v>
      </c>
      <c r="J713" s="18">
        <f t="shared" si="340"/>
        <v>112.5625</v>
      </c>
      <c r="K713">
        <f t="shared" si="366"/>
        <v>125</v>
      </c>
      <c r="L713">
        <f t="shared" ca="1" si="347"/>
        <v>0.20833333333333334</v>
      </c>
      <c r="M713">
        <f t="shared" ca="1" si="341"/>
        <v>3.8678999999999998E-2</v>
      </c>
      <c r="O713" s="21">
        <f t="shared" si="360"/>
        <v>45933</v>
      </c>
      <c r="P713" s="18">
        <f t="shared" si="342"/>
        <v>112.5625</v>
      </c>
      <c r="Q713">
        <f t="shared" si="348"/>
        <v>125</v>
      </c>
      <c r="R713">
        <f t="shared" ca="1" si="349"/>
        <v>0.20833333333333334</v>
      </c>
      <c r="S713">
        <f t="shared" ca="1" si="343"/>
        <v>3.8678999999999998E-2</v>
      </c>
      <c r="U713" s="1"/>
      <c r="W713" t="str">
        <f t="shared" si="363"/>
        <v/>
      </c>
      <c r="Y713" s="1"/>
      <c r="AA713">
        <f t="shared" si="364"/>
        <v>0</v>
      </c>
      <c r="AC713" s="1"/>
      <c r="AE713">
        <f t="shared" si="365"/>
        <v>0</v>
      </c>
      <c r="AH713" s="21"/>
      <c r="AI713" s="18"/>
      <c r="AJ713" s="18"/>
      <c r="AL713" s="21"/>
      <c r="AM713" s="18"/>
      <c r="AN713" s="18"/>
      <c r="AP713" s="21"/>
      <c r="AQ713" s="18"/>
      <c r="AR713" s="18"/>
      <c r="AU713" s="1">
        <v>45026</v>
      </c>
      <c r="AV713">
        <v>4.9741999999999997</v>
      </c>
      <c r="AW713">
        <f t="shared" si="350"/>
        <v>4.9741999999999995E-2</v>
      </c>
      <c r="AY713" s="1">
        <v>45026</v>
      </c>
      <c r="AZ713">
        <v>4.9619999999999997</v>
      </c>
      <c r="BA713">
        <f t="shared" si="351"/>
        <v>4.9619999999999997E-2</v>
      </c>
      <c r="BC713" s="1">
        <v>45026</v>
      </c>
      <c r="BD713">
        <v>5.0229999999999997</v>
      </c>
      <c r="BE713">
        <f t="shared" si="352"/>
        <v>5.0229999999999997E-2</v>
      </c>
      <c r="BG713" s="1">
        <v>45026</v>
      </c>
      <c r="BH713">
        <v>4.2919999999999998</v>
      </c>
      <c r="BI713">
        <f t="shared" si="353"/>
        <v>4.292E-2</v>
      </c>
      <c r="BK713" s="1">
        <v>37643</v>
      </c>
      <c r="BL713">
        <v>2.1087378703427899</v>
      </c>
      <c r="BM713">
        <f t="shared" si="361"/>
        <v>2.10873787034279E-2</v>
      </c>
      <c r="BP713" s="1">
        <v>45000</v>
      </c>
      <c r="BQ713">
        <v>191.04849999999999</v>
      </c>
      <c r="BR713">
        <f t="shared" si="354"/>
        <v>1.910485</v>
      </c>
      <c r="BT713" s="1">
        <v>45002</v>
      </c>
      <c r="BU713">
        <v>2.75</v>
      </c>
      <c r="BV713">
        <f t="shared" si="355"/>
        <v>2.75E-2</v>
      </c>
      <c r="BX713" s="1">
        <v>45002</v>
      </c>
      <c r="BY713">
        <v>3.0550000000000002</v>
      </c>
      <c r="BZ713">
        <f t="shared" si="356"/>
        <v>3.0550000000000001E-2</v>
      </c>
      <c r="CB713" s="1">
        <v>45026</v>
      </c>
      <c r="CC713">
        <v>3.4912999999999998</v>
      </c>
      <c r="CD713">
        <f t="shared" si="357"/>
        <v>3.4913E-2</v>
      </c>
      <c r="CG713" s="1"/>
      <c r="CJ713" s="1"/>
      <c r="CL713" s="1"/>
      <c r="CV713" s="1"/>
      <c r="CY713" s="1"/>
    </row>
    <row r="714" spans="1:103" x14ac:dyDescent="0.3">
      <c r="A714" s="21">
        <f t="shared" si="358"/>
        <v>46811</v>
      </c>
      <c r="B714" s="18">
        <f t="shared" si="339"/>
        <v>112.421875</v>
      </c>
      <c r="C714">
        <f t="shared" si="362"/>
        <v>115</v>
      </c>
      <c r="D714">
        <f t="shared" ca="1" si="344"/>
        <v>-2.2305555555555556</v>
      </c>
      <c r="E714">
        <f ca="1">IF(currency="USD",'Future et co'!F714,IF(currency="EUR",'Future et co'!G714,FALSE))</f>
        <v>3.6070000000000005E-2</v>
      </c>
      <c r="F714">
        <f t="shared" ca="1" si="345"/>
        <v>3.6070000000000005E-2</v>
      </c>
      <c r="G714">
        <f t="shared" ca="1" si="346"/>
        <v>2.0569999999999998E-2</v>
      </c>
      <c r="I714" s="21">
        <f t="shared" si="359"/>
        <v>45936</v>
      </c>
      <c r="J714" s="18">
        <f t="shared" si="340"/>
        <v>112.265625</v>
      </c>
      <c r="K714">
        <f t="shared" si="366"/>
        <v>125</v>
      </c>
      <c r="L714">
        <f t="shared" ca="1" si="347"/>
        <v>0.2</v>
      </c>
      <c r="M714">
        <f t="shared" ca="1" si="341"/>
        <v>3.8559000000000003E-2</v>
      </c>
      <c r="O714" s="21">
        <f t="shared" si="360"/>
        <v>45936</v>
      </c>
      <c r="P714" s="18">
        <f t="shared" si="342"/>
        <v>112.265625</v>
      </c>
      <c r="Q714">
        <f t="shared" si="348"/>
        <v>125</v>
      </c>
      <c r="R714">
        <f t="shared" ca="1" si="349"/>
        <v>0.2</v>
      </c>
      <c r="S714">
        <f t="shared" ca="1" si="343"/>
        <v>3.8559000000000003E-2</v>
      </c>
      <c r="U714" s="1"/>
      <c r="W714" t="str">
        <f t="shared" si="363"/>
        <v/>
      </c>
      <c r="Y714" s="1"/>
      <c r="AA714">
        <f t="shared" si="364"/>
        <v>0</v>
      </c>
      <c r="AC714" s="1"/>
      <c r="AE714">
        <f t="shared" si="365"/>
        <v>0</v>
      </c>
      <c r="AH714" s="21"/>
      <c r="AI714" s="18"/>
      <c r="AJ714" s="18"/>
      <c r="AL714" s="21"/>
      <c r="AM714" s="18"/>
      <c r="AN714" s="18"/>
      <c r="AP714" s="21"/>
      <c r="AQ714" s="18"/>
      <c r="AR714" s="18"/>
      <c r="AU714" s="1">
        <v>45023</v>
      </c>
      <c r="AV714">
        <v>4.9576000000000002</v>
      </c>
      <c r="AW714">
        <f t="shared" si="350"/>
        <v>4.9576000000000002E-2</v>
      </c>
      <c r="AY714" s="1">
        <v>45023</v>
      </c>
      <c r="AZ714">
        <v>4.9279999999999999</v>
      </c>
      <c r="BA714">
        <f t="shared" si="351"/>
        <v>4.9279999999999997E-2</v>
      </c>
      <c r="BC714" s="1">
        <v>45023</v>
      </c>
      <c r="BD714">
        <v>4.992</v>
      </c>
      <c r="BE714">
        <f t="shared" si="352"/>
        <v>4.9919999999999999E-2</v>
      </c>
      <c r="BG714" s="1">
        <v>45023</v>
      </c>
      <c r="BH714">
        <v>4.2279999999999998</v>
      </c>
      <c r="BI714">
        <f t="shared" si="353"/>
        <v>4.2279999999999998E-2</v>
      </c>
      <c r="BK714" s="1">
        <v>37644</v>
      </c>
      <c r="BL714">
        <v>2.0945264274264601</v>
      </c>
      <c r="BM714">
        <f t="shared" si="361"/>
        <v>2.0945264274264602E-2</v>
      </c>
      <c r="BP714" s="1">
        <v>44999</v>
      </c>
      <c r="BQ714">
        <v>185.9676</v>
      </c>
      <c r="BR714">
        <f t="shared" si="354"/>
        <v>1.8596760000000001</v>
      </c>
      <c r="BT714" s="1">
        <v>45001</v>
      </c>
      <c r="BU714">
        <v>2.6459999999999999</v>
      </c>
      <c r="BV714">
        <f t="shared" si="355"/>
        <v>2.6459999999999997E-2</v>
      </c>
      <c r="BX714" s="1">
        <v>45001</v>
      </c>
      <c r="BY714">
        <v>2.9849999999999999</v>
      </c>
      <c r="BZ714">
        <f t="shared" si="356"/>
        <v>2.9849999999999998E-2</v>
      </c>
      <c r="CB714" s="1">
        <v>45023</v>
      </c>
      <c r="CC714">
        <v>3.4912999999999998</v>
      </c>
      <c r="CD714">
        <f t="shared" si="357"/>
        <v>3.4913E-2</v>
      </c>
      <c r="CG714" s="1"/>
      <c r="CJ714" s="1"/>
      <c r="CL714" s="1"/>
      <c r="CV714" s="1"/>
      <c r="CY714" s="1"/>
    </row>
    <row r="715" spans="1:103" x14ac:dyDescent="0.3">
      <c r="A715" s="21">
        <f t="shared" si="358"/>
        <v>46812</v>
      </c>
      <c r="B715" s="18">
        <f t="shared" ref="B715:B778" si="367">IFERROR(VLOOKUP(A715,$CG$11:$CH$19999,2,FALSE),B714)</f>
        <v>112.421875</v>
      </c>
      <c r="C715">
        <f t="shared" si="362"/>
        <v>115</v>
      </c>
      <c r="D715">
        <f t="shared" ca="1" si="344"/>
        <v>-2.2333333333333334</v>
      </c>
      <c r="E715">
        <f ca="1">IF(currency="USD",'Future et co'!F715,IF(currency="EUR",'Future et co'!G715,FALSE))</f>
        <v>3.6070000000000005E-2</v>
      </c>
      <c r="F715">
        <f t="shared" ca="1" si="345"/>
        <v>3.6070000000000005E-2</v>
      </c>
      <c r="G715">
        <f t="shared" ca="1" si="346"/>
        <v>2.0569999999999998E-2</v>
      </c>
      <c r="I715" s="21">
        <f t="shared" si="359"/>
        <v>45937</v>
      </c>
      <c r="J715" s="18">
        <f t="shared" ref="J715:J778" si="368">IFERROR(VLOOKUP(I715,$CG$11:$CH$19999,2,FALSE),J714)</f>
        <v>112.546875</v>
      </c>
      <c r="K715">
        <f t="shared" si="366"/>
        <v>125</v>
      </c>
      <c r="L715">
        <f t="shared" ca="1" si="347"/>
        <v>0.19722222222222222</v>
      </c>
      <c r="M715">
        <f t="shared" ref="M715:M778" ca="1" si="369">IFERROR(IF(L715&lt;0.25,VLOOKUP(I715,$AU$11:$AW$5325,3,FALSE),IF(AND(L715&gt;=0.25,L715&lt;0.5),VLOOKUP(I715,$AY$11:$BA$5325,3,FALSE),IF(AND(L715&gt;=0.5,L715&lt;1),VLOOKUP(I715,$BC$11:$BE$5325,3,FALSE),VLOOKUP(I715,$BG$11:$BI$5010,3,FALSE)))),M714)</f>
        <v>3.8502000000000002E-2</v>
      </c>
      <c r="O715" s="21">
        <f t="shared" si="360"/>
        <v>45937</v>
      </c>
      <c r="P715" s="18">
        <f t="shared" ref="P715:P778" si="370">IFERROR(VLOOKUP(O715,$CG$11:$CH$19999,2,FALSE),P714)</f>
        <v>112.546875</v>
      </c>
      <c r="Q715">
        <f t="shared" si="348"/>
        <v>125</v>
      </c>
      <c r="R715">
        <f t="shared" ca="1" si="349"/>
        <v>0.19722222222222222</v>
      </c>
      <c r="S715">
        <f t="shared" ref="S715:S778" ca="1" si="371">IFERROR(IF(R715&lt;0.25,VLOOKUP(O715,$AU$11:$AW$5325,3,FALSE),IF(AND(R715&gt;=0.25,R715&lt;0.5),VLOOKUP(O715,$AY$11:$BA$5325,3,FALSE),IF(AND(R715&gt;=0.5,R715&lt;1),VLOOKUP(O715,$BC$11:$BE$5325,3,FALSE),VLOOKUP(O715,$BG$11:$BI$5010,3,FALSE)))),S714)</f>
        <v>3.8502000000000002E-2</v>
      </c>
      <c r="U715" s="1"/>
      <c r="W715" t="str">
        <f t="shared" si="363"/>
        <v/>
      </c>
      <c r="Y715" s="1"/>
      <c r="AA715">
        <f t="shared" si="364"/>
        <v>0</v>
      </c>
      <c r="AC715" s="1"/>
      <c r="AE715">
        <f t="shared" si="365"/>
        <v>0</v>
      </c>
      <c r="AH715" s="21"/>
      <c r="AI715" s="18"/>
      <c r="AJ715" s="18"/>
      <c r="AL715" s="21"/>
      <c r="AM715" s="18"/>
      <c r="AN715" s="18"/>
      <c r="AP715" s="21"/>
      <c r="AQ715" s="18"/>
      <c r="AR715" s="18"/>
      <c r="AU715" s="1">
        <v>45022</v>
      </c>
      <c r="AV715">
        <v>4.9058000000000002</v>
      </c>
      <c r="AW715">
        <f t="shared" si="350"/>
        <v>4.9058000000000004E-2</v>
      </c>
      <c r="AY715" s="1">
        <v>45022</v>
      </c>
      <c r="AZ715">
        <v>4.8459000000000003</v>
      </c>
      <c r="BA715">
        <f t="shared" si="351"/>
        <v>4.8459000000000002E-2</v>
      </c>
      <c r="BC715" s="1">
        <v>45022</v>
      </c>
      <c r="BD715">
        <v>4.87</v>
      </c>
      <c r="BE715">
        <f t="shared" si="352"/>
        <v>4.87E-2</v>
      </c>
      <c r="BG715" s="1">
        <v>45022</v>
      </c>
      <c r="BH715">
        <v>4.101</v>
      </c>
      <c r="BI715">
        <f t="shared" si="353"/>
        <v>4.1009999999999998E-2</v>
      </c>
      <c r="BK715" s="1">
        <v>37645</v>
      </c>
      <c r="BL715">
        <v>2.1500958773979399</v>
      </c>
      <c r="BM715">
        <f t="shared" si="361"/>
        <v>2.1500958773979399E-2</v>
      </c>
      <c r="BP715" s="1">
        <v>44998</v>
      </c>
      <c r="BQ715">
        <v>189.0772</v>
      </c>
      <c r="BR715">
        <f t="shared" si="354"/>
        <v>1.8907720000000001</v>
      </c>
      <c r="BT715" s="1">
        <v>45000</v>
      </c>
      <c r="BU715">
        <v>2.8149999999999999</v>
      </c>
      <c r="BV715">
        <f t="shared" si="355"/>
        <v>2.8149999999999998E-2</v>
      </c>
      <c r="BX715" s="1">
        <v>45000</v>
      </c>
      <c r="BY715">
        <v>3.1309999999999998</v>
      </c>
      <c r="BZ715">
        <f t="shared" si="356"/>
        <v>3.1309999999999998E-2</v>
      </c>
      <c r="CB715" s="1">
        <v>45022</v>
      </c>
      <c r="CC715">
        <v>3.5009999999999999</v>
      </c>
      <c r="CD715">
        <f t="shared" si="357"/>
        <v>3.5009999999999999E-2</v>
      </c>
      <c r="CG715" s="1"/>
      <c r="CJ715" s="1"/>
      <c r="CL715" s="1"/>
      <c r="CV715" s="1"/>
      <c r="CY715" s="1"/>
    </row>
    <row r="716" spans="1:103" x14ac:dyDescent="0.3">
      <c r="A716" s="21">
        <f t="shared" si="358"/>
        <v>46813</v>
      </c>
      <c r="B716" s="18">
        <f t="shared" si="367"/>
        <v>112.421875</v>
      </c>
      <c r="C716">
        <f t="shared" si="362"/>
        <v>115</v>
      </c>
      <c r="D716">
        <f t="shared" ref="D716:D779" ca="1" si="372">($B$7-A716)/360</f>
        <v>-2.2361111111111112</v>
      </c>
      <c r="E716">
        <f ca="1">IF(currency="USD",'Future et co'!F716,IF(currency="EUR",'Future et co'!G716,FALSE))</f>
        <v>3.6070000000000005E-2</v>
      </c>
      <c r="F716">
        <f t="shared" ref="F716:F779" ca="1" si="373">IFERROR(IF(D716&lt;0.25,VLOOKUP(A716,$AU$11:$AW$5325,3,FALSE),IF(AND(D716&gt;=0.25,D716&lt;0.5),VLOOKUP(A716,$AY$11:$BA$5325,3,FALSE),IF(AND(D716&gt;=0.5,D716&lt;1),VLOOKUP(A716,$BC$11:$BE$5325,3,FALSE),VLOOKUP(A716,$BG$11:$BI$5010,3,FALSE)))),F715)</f>
        <v>3.6070000000000005E-2</v>
      </c>
      <c r="G716">
        <f t="shared" ref="G716:G779" ca="1" si="374">IFERROR(IF(D716&lt;0.25,VLOOKUP(A716,$BT$11:$BV$5325,3,FALSE),IF(AND(D716&gt;=0.25,D716&lt;0.5),VLOOKUP(A716,$BX$11:$BZ$5325,3,FALSE),VLOOKUP(A716,$CB$11:$CD$5325,3,FALSE))),G715)</f>
        <v>2.0569999999999998E-2</v>
      </c>
      <c r="I716" s="21">
        <f t="shared" si="359"/>
        <v>45938</v>
      </c>
      <c r="J716" s="18">
        <f t="shared" si="368"/>
        <v>112.484375</v>
      </c>
      <c r="K716">
        <f t="shared" si="366"/>
        <v>125</v>
      </c>
      <c r="L716">
        <f t="shared" ref="L716:L779" ca="1" si="375">($J$7-I716)/360</f>
        <v>0.19444444444444445</v>
      </c>
      <c r="M716">
        <f t="shared" ca="1" si="369"/>
        <v>3.8549E-2</v>
      </c>
      <c r="O716" s="21">
        <f t="shared" si="360"/>
        <v>45938</v>
      </c>
      <c r="P716" s="18">
        <f t="shared" si="370"/>
        <v>112.484375</v>
      </c>
      <c r="Q716">
        <f t="shared" ref="Q716:Q779" si="376">CEILING(P716,25)</f>
        <v>125</v>
      </c>
      <c r="R716">
        <f t="shared" ref="R716:R779" ca="1" si="377">($P$7-O716)/360</f>
        <v>0.19444444444444445</v>
      </c>
      <c r="S716">
        <f t="shared" ca="1" si="371"/>
        <v>3.8549E-2</v>
      </c>
      <c r="U716" s="1"/>
      <c r="W716" t="str">
        <f t="shared" si="363"/>
        <v/>
      </c>
      <c r="Y716" s="1"/>
      <c r="AA716">
        <f t="shared" si="364"/>
        <v>0</v>
      </c>
      <c r="AC716" s="1"/>
      <c r="AE716">
        <f t="shared" si="365"/>
        <v>0</v>
      </c>
      <c r="AH716" s="21"/>
      <c r="AI716" s="18"/>
      <c r="AJ716" s="18"/>
      <c r="AL716" s="21"/>
      <c r="AM716" s="18"/>
      <c r="AN716" s="18"/>
      <c r="AP716" s="21"/>
      <c r="AQ716" s="18"/>
      <c r="AR716" s="18"/>
      <c r="AU716" s="1">
        <v>45021</v>
      </c>
      <c r="AV716">
        <v>4.8944999999999999</v>
      </c>
      <c r="AW716">
        <f t="shared" ref="AW716:AW779" si="378">AV716/100</f>
        <v>4.8944999999999995E-2</v>
      </c>
      <c r="AY716" s="1">
        <v>45021</v>
      </c>
      <c r="AZ716">
        <v>4.8182</v>
      </c>
      <c r="BA716">
        <f t="shared" ref="BA716:BA779" si="379">AZ716/100</f>
        <v>4.8182000000000003E-2</v>
      </c>
      <c r="BC716" s="1">
        <v>45021</v>
      </c>
      <c r="BD716">
        <v>4.7969999999999997</v>
      </c>
      <c r="BE716">
        <f t="shared" ref="BE716:BE779" si="380">BD716/100</f>
        <v>4.7969999999999999E-2</v>
      </c>
      <c r="BG716" s="1">
        <v>45021</v>
      </c>
      <c r="BH716">
        <v>4.0739999999999998</v>
      </c>
      <c r="BI716">
        <f t="shared" ref="BI716:BI779" si="381">BH716/100</f>
        <v>4.0739999999999998E-2</v>
      </c>
      <c r="BK716" s="1">
        <v>37648</v>
      </c>
      <c r="BL716">
        <v>2.1920354302646898</v>
      </c>
      <c r="BM716">
        <f t="shared" si="361"/>
        <v>2.1920354302646897E-2</v>
      </c>
      <c r="BP716" s="1">
        <v>44995</v>
      </c>
      <c r="BQ716">
        <v>185.64830000000001</v>
      </c>
      <c r="BR716">
        <f t="shared" ref="BR716:BR779" si="382">BQ716/100</f>
        <v>1.8564830000000001</v>
      </c>
      <c r="BT716" s="1">
        <v>44999</v>
      </c>
      <c r="BU716">
        <v>2.7530000000000001</v>
      </c>
      <c r="BV716">
        <f t="shared" ref="BV716:BV779" si="383">BU716/100</f>
        <v>2.7530000000000002E-2</v>
      </c>
      <c r="BX716" s="1">
        <v>44999</v>
      </c>
      <c r="BY716">
        <v>3.0350000000000001</v>
      </c>
      <c r="BZ716">
        <f t="shared" ref="BZ716:BZ779" si="384">BY716/100</f>
        <v>3.0350000000000002E-2</v>
      </c>
      <c r="CB716" s="1">
        <v>45021</v>
      </c>
      <c r="CC716">
        <v>3.4830000000000001</v>
      </c>
      <c r="CD716">
        <f t="shared" ref="CD716:CD779" si="385">CC716/100</f>
        <v>3.483E-2</v>
      </c>
      <c r="CG716" s="1"/>
      <c r="CJ716" s="1"/>
      <c r="CL716" s="1"/>
      <c r="CV716" s="1"/>
      <c r="CY716" s="1"/>
    </row>
    <row r="717" spans="1:103" x14ac:dyDescent="0.3">
      <c r="A717" s="21">
        <f t="shared" ref="A717:A780" si="386">WORKDAY(A716,1)</f>
        <v>46814</v>
      </c>
      <c r="B717" s="18">
        <f t="shared" si="367"/>
        <v>112.421875</v>
      </c>
      <c r="C717">
        <f t="shared" si="362"/>
        <v>115</v>
      </c>
      <c r="D717">
        <f t="shared" ca="1" si="372"/>
        <v>-2.2388888888888889</v>
      </c>
      <c r="E717">
        <f ca="1">IF(currency="USD",'Future et co'!F717,IF(currency="EUR",'Future et co'!G717,FALSE))</f>
        <v>3.6070000000000005E-2</v>
      </c>
      <c r="F717">
        <f t="shared" ca="1" si="373"/>
        <v>3.6070000000000005E-2</v>
      </c>
      <c r="G717">
        <f t="shared" ca="1" si="374"/>
        <v>2.0569999999999998E-2</v>
      </c>
      <c r="I717" s="21">
        <f t="shared" ref="I717:I780" si="387">WORKDAY(I716,1)</f>
        <v>45939</v>
      </c>
      <c r="J717" s="18">
        <f t="shared" si="368"/>
        <v>112.359375</v>
      </c>
      <c r="K717">
        <f t="shared" si="366"/>
        <v>125</v>
      </c>
      <c r="L717">
        <f t="shared" ca="1" si="375"/>
        <v>0.19166666666666668</v>
      </c>
      <c r="M717">
        <f t="shared" ca="1" si="369"/>
        <v>3.8199000000000004E-2</v>
      </c>
      <c r="O717" s="21">
        <f t="shared" ref="O717:O780" si="388">WORKDAY(O716,1)</f>
        <v>45939</v>
      </c>
      <c r="P717" s="18">
        <f t="shared" si="370"/>
        <v>112.359375</v>
      </c>
      <c r="Q717">
        <f t="shared" si="376"/>
        <v>125</v>
      </c>
      <c r="R717">
        <f t="shared" ca="1" si="377"/>
        <v>0.19166666666666668</v>
      </c>
      <c r="S717">
        <f t="shared" ca="1" si="371"/>
        <v>3.8199000000000004E-2</v>
      </c>
      <c r="U717" s="1"/>
      <c r="W717" t="str">
        <f t="shared" si="363"/>
        <v/>
      </c>
      <c r="Y717" s="1"/>
      <c r="AA717">
        <f t="shared" si="364"/>
        <v>0</v>
      </c>
      <c r="AC717" s="1"/>
      <c r="AE717">
        <f t="shared" si="365"/>
        <v>0</v>
      </c>
      <c r="AH717" s="21"/>
      <c r="AI717" s="18"/>
      <c r="AJ717" s="18"/>
      <c r="AL717" s="21"/>
      <c r="AM717" s="18"/>
      <c r="AN717" s="18"/>
      <c r="AP717" s="21"/>
      <c r="AQ717" s="18"/>
      <c r="AR717" s="18"/>
      <c r="AU717" s="1">
        <v>45020</v>
      </c>
      <c r="AV717">
        <v>4.8869999999999996</v>
      </c>
      <c r="AW717">
        <f t="shared" si="378"/>
        <v>4.8869999999999997E-2</v>
      </c>
      <c r="AY717" s="1">
        <v>45020</v>
      </c>
      <c r="AZ717">
        <v>4.8288000000000002</v>
      </c>
      <c r="BA717">
        <f t="shared" si="379"/>
        <v>4.8288000000000005E-2</v>
      </c>
      <c r="BC717" s="1">
        <v>45020</v>
      </c>
      <c r="BD717">
        <v>4.8449999999999998</v>
      </c>
      <c r="BE717">
        <f t="shared" si="380"/>
        <v>4.845E-2</v>
      </c>
      <c r="BG717" s="1">
        <v>45020</v>
      </c>
      <c r="BH717">
        <v>4.1360000000000001</v>
      </c>
      <c r="BI717">
        <f t="shared" si="381"/>
        <v>4.1360000000000001E-2</v>
      </c>
      <c r="BK717" s="1">
        <v>37649</v>
      </c>
      <c r="BL717">
        <v>2.1583624743533498</v>
      </c>
      <c r="BM717">
        <f t="shared" si="361"/>
        <v>2.1583624743533498E-2</v>
      </c>
      <c r="BP717" s="1">
        <v>44994</v>
      </c>
      <c r="BQ717">
        <v>182.81630000000001</v>
      </c>
      <c r="BR717">
        <f t="shared" si="382"/>
        <v>1.8281630000000002</v>
      </c>
      <c r="BT717" s="1">
        <v>44998</v>
      </c>
      <c r="BU717">
        <v>2.9569999999999999</v>
      </c>
      <c r="BV717">
        <f t="shared" si="383"/>
        <v>2.9569999999999999E-2</v>
      </c>
      <c r="BX717" s="1">
        <v>44998</v>
      </c>
      <c r="BY717">
        <v>3.375</v>
      </c>
      <c r="BZ717">
        <f t="shared" si="384"/>
        <v>3.3750000000000002E-2</v>
      </c>
      <c r="CB717" s="1">
        <v>45020</v>
      </c>
      <c r="CC717">
        <v>3.5270000000000001</v>
      </c>
      <c r="CD717">
        <f t="shared" si="385"/>
        <v>3.5270000000000003E-2</v>
      </c>
      <c r="CG717" s="1"/>
      <c r="CJ717" s="1"/>
      <c r="CL717" s="1"/>
      <c r="CV717" s="1"/>
      <c r="CY717" s="1"/>
    </row>
    <row r="718" spans="1:103" x14ac:dyDescent="0.3">
      <c r="A718" s="21">
        <f t="shared" si="386"/>
        <v>46815</v>
      </c>
      <c r="B718" s="18">
        <f t="shared" si="367"/>
        <v>112.421875</v>
      </c>
      <c r="C718">
        <f t="shared" si="362"/>
        <v>115</v>
      </c>
      <c r="D718">
        <f t="shared" ca="1" si="372"/>
        <v>-2.2416666666666667</v>
      </c>
      <c r="E718">
        <f ca="1">IF(currency="USD",'Future et co'!F718,IF(currency="EUR",'Future et co'!G718,FALSE))</f>
        <v>3.6070000000000005E-2</v>
      </c>
      <c r="F718">
        <f t="shared" ca="1" si="373"/>
        <v>3.6070000000000005E-2</v>
      </c>
      <c r="G718">
        <f t="shared" ca="1" si="374"/>
        <v>2.0569999999999998E-2</v>
      </c>
      <c r="I718" s="21">
        <f t="shared" si="387"/>
        <v>45940</v>
      </c>
      <c r="J718" s="18">
        <f t="shared" si="368"/>
        <v>113.015625</v>
      </c>
      <c r="K718">
        <f t="shared" si="366"/>
        <v>125</v>
      </c>
      <c r="L718">
        <f t="shared" ca="1" si="375"/>
        <v>0.18888888888888888</v>
      </c>
      <c r="M718">
        <f t="shared" ca="1" si="369"/>
        <v>3.8190000000000002E-2</v>
      </c>
      <c r="O718" s="21">
        <f t="shared" si="388"/>
        <v>45940</v>
      </c>
      <c r="P718" s="18">
        <f t="shared" si="370"/>
        <v>113.015625</v>
      </c>
      <c r="Q718">
        <f t="shared" si="376"/>
        <v>125</v>
      </c>
      <c r="R718">
        <f t="shared" ca="1" si="377"/>
        <v>0.18888888888888888</v>
      </c>
      <c r="S718">
        <f t="shared" ca="1" si="371"/>
        <v>3.8190000000000002E-2</v>
      </c>
      <c r="U718" s="1"/>
      <c r="W718" t="str">
        <f t="shared" si="363"/>
        <v/>
      </c>
      <c r="Y718" s="1"/>
      <c r="AA718">
        <f t="shared" si="364"/>
        <v>0</v>
      </c>
      <c r="AC718" s="1"/>
      <c r="AE718">
        <f t="shared" si="365"/>
        <v>0</v>
      </c>
      <c r="AH718" s="21"/>
      <c r="AI718" s="18"/>
      <c r="AJ718" s="18"/>
      <c r="AL718" s="21"/>
      <c r="AM718" s="18"/>
      <c r="AN718" s="18"/>
      <c r="AP718" s="21"/>
      <c r="AQ718" s="18"/>
      <c r="AR718" s="18"/>
      <c r="AU718" s="1">
        <v>45019</v>
      </c>
      <c r="AV718">
        <v>4.9245000000000001</v>
      </c>
      <c r="AW718">
        <f t="shared" si="378"/>
        <v>4.9245000000000004E-2</v>
      </c>
      <c r="AY718" s="1">
        <v>45019</v>
      </c>
      <c r="AZ718">
        <v>4.9189999999999996</v>
      </c>
      <c r="BA718">
        <f t="shared" si="379"/>
        <v>4.9189999999999998E-2</v>
      </c>
      <c r="BC718" s="1">
        <v>45019</v>
      </c>
      <c r="BD718">
        <v>4.9820000000000002</v>
      </c>
      <c r="BE718">
        <f t="shared" si="380"/>
        <v>4.9820000000000003E-2</v>
      </c>
      <c r="BG718" s="1">
        <v>45019</v>
      </c>
      <c r="BH718">
        <v>4.2859999999999996</v>
      </c>
      <c r="BI718">
        <f t="shared" si="381"/>
        <v>4.2859999999999995E-2</v>
      </c>
      <c r="BK718" s="1">
        <v>37650</v>
      </c>
      <c r="BL718">
        <v>2.1538437242369799</v>
      </c>
      <c r="BM718">
        <f t="shared" ref="BM718:BM781" si="389">BL718/100</f>
        <v>2.1538437242369798E-2</v>
      </c>
      <c r="BP718" s="1">
        <v>44993</v>
      </c>
      <c r="BQ718">
        <v>183.14949999999999</v>
      </c>
      <c r="BR718">
        <f t="shared" si="382"/>
        <v>1.8314949999999999</v>
      </c>
      <c r="BT718" s="1">
        <v>44995</v>
      </c>
      <c r="BU718">
        <v>2.9780000000000002</v>
      </c>
      <c r="BV718">
        <f t="shared" si="383"/>
        <v>2.9780000000000001E-2</v>
      </c>
      <c r="BX718" s="1">
        <v>44995</v>
      </c>
      <c r="BY718">
        <v>3.4449999999999998</v>
      </c>
      <c r="BZ718">
        <f t="shared" si="384"/>
        <v>3.4450000000000001E-2</v>
      </c>
      <c r="CB718" s="1">
        <v>45019</v>
      </c>
      <c r="CC718">
        <v>3.5680000000000001</v>
      </c>
      <c r="CD718">
        <f t="shared" si="385"/>
        <v>3.5680000000000003E-2</v>
      </c>
      <c r="CG718" s="1"/>
      <c r="CJ718" s="1"/>
      <c r="CL718" s="1"/>
      <c r="CV718" s="1"/>
      <c r="CY718" s="1"/>
    </row>
    <row r="719" spans="1:103" x14ac:dyDescent="0.3">
      <c r="A719" s="21">
        <f t="shared" si="386"/>
        <v>46818</v>
      </c>
      <c r="B719" s="18">
        <f t="shared" si="367"/>
        <v>112.421875</v>
      </c>
      <c r="C719">
        <f t="shared" si="362"/>
        <v>115</v>
      </c>
      <c r="D719">
        <f t="shared" ca="1" si="372"/>
        <v>-2.25</v>
      </c>
      <c r="E719">
        <f ca="1">IF(currency="USD",'Future et co'!F719,IF(currency="EUR",'Future et co'!G719,FALSE))</f>
        <v>3.6070000000000005E-2</v>
      </c>
      <c r="F719">
        <f t="shared" ca="1" si="373"/>
        <v>3.6070000000000005E-2</v>
      </c>
      <c r="G719">
        <f t="shared" ca="1" si="374"/>
        <v>2.0569999999999998E-2</v>
      </c>
      <c r="I719" s="21">
        <f t="shared" si="387"/>
        <v>45943</v>
      </c>
      <c r="J719" s="18">
        <f t="shared" si="368"/>
        <v>113.03125</v>
      </c>
      <c r="K719">
        <f t="shared" si="366"/>
        <v>125</v>
      </c>
      <c r="L719">
        <f t="shared" ca="1" si="375"/>
        <v>0.18055555555555555</v>
      </c>
      <c r="M719">
        <f t="shared" ca="1" si="369"/>
        <v>3.7969000000000003E-2</v>
      </c>
      <c r="O719" s="21">
        <f t="shared" si="388"/>
        <v>45943</v>
      </c>
      <c r="P719" s="18">
        <f t="shared" si="370"/>
        <v>113.03125</v>
      </c>
      <c r="Q719">
        <f t="shared" si="376"/>
        <v>125</v>
      </c>
      <c r="R719">
        <f t="shared" ca="1" si="377"/>
        <v>0.18055555555555555</v>
      </c>
      <c r="S719">
        <f t="shared" ca="1" si="371"/>
        <v>3.7969000000000003E-2</v>
      </c>
      <c r="U719" s="1"/>
      <c r="W719" t="str">
        <f t="shared" si="363"/>
        <v/>
      </c>
      <c r="Y719" s="1"/>
      <c r="AA719">
        <f t="shared" si="364"/>
        <v>0</v>
      </c>
      <c r="AC719" s="1"/>
      <c r="AE719">
        <f t="shared" si="365"/>
        <v>0</v>
      </c>
      <c r="AH719" s="21"/>
      <c r="AI719" s="18"/>
      <c r="AJ719" s="18"/>
      <c r="AL719" s="21"/>
      <c r="AM719" s="18"/>
      <c r="AN719" s="18"/>
      <c r="AP719" s="21"/>
      <c r="AQ719" s="18"/>
      <c r="AR719" s="18"/>
      <c r="AU719" s="1">
        <v>45016</v>
      </c>
      <c r="AV719">
        <v>4.9119999999999999</v>
      </c>
      <c r="AW719">
        <f t="shared" si="378"/>
        <v>4.9119999999999997E-2</v>
      </c>
      <c r="AY719" s="1">
        <v>45016</v>
      </c>
      <c r="AZ719">
        <v>4.9020000000000001</v>
      </c>
      <c r="BA719">
        <f t="shared" si="379"/>
        <v>4.9020000000000001E-2</v>
      </c>
      <c r="BC719" s="1">
        <v>45016</v>
      </c>
      <c r="BD719">
        <v>5.0090000000000003</v>
      </c>
      <c r="BE719">
        <f t="shared" si="380"/>
        <v>5.0090000000000003E-2</v>
      </c>
      <c r="BG719" s="1">
        <v>45016</v>
      </c>
      <c r="BH719">
        <v>4.3613</v>
      </c>
      <c r="BI719">
        <f t="shared" si="381"/>
        <v>4.3612999999999999E-2</v>
      </c>
      <c r="BK719" s="1">
        <v>37651</v>
      </c>
      <c r="BL719">
        <v>2.1970258109010001</v>
      </c>
      <c r="BM719">
        <f t="shared" si="389"/>
        <v>2.1970258109010002E-2</v>
      </c>
      <c r="BP719" s="1">
        <v>44992</v>
      </c>
      <c r="BQ719">
        <v>182.16390000000001</v>
      </c>
      <c r="BR719">
        <f t="shared" si="382"/>
        <v>1.8216390000000002</v>
      </c>
      <c r="BT719" s="1">
        <v>44994</v>
      </c>
      <c r="BU719">
        <v>2.948</v>
      </c>
      <c r="BV719">
        <f t="shared" si="383"/>
        <v>2.9479999999999999E-2</v>
      </c>
      <c r="BX719" s="1">
        <v>44994</v>
      </c>
      <c r="BY719">
        <v>3.4609999999999999</v>
      </c>
      <c r="BZ719">
        <f t="shared" si="384"/>
        <v>3.4610000000000002E-2</v>
      </c>
      <c r="CB719" s="1">
        <v>45016</v>
      </c>
      <c r="CC719">
        <v>3.5670000000000002</v>
      </c>
      <c r="CD719">
        <f t="shared" si="385"/>
        <v>3.567E-2</v>
      </c>
      <c r="CG719" s="1"/>
      <c r="CJ719" s="1"/>
      <c r="CL719" s="1"/>
      <c r="CV719" s="1"/>
      <c r="CY719" s="1"/>
    </row>
    <row r="720" spans="1:103" x14ac:dyDescent="0.3">
      <c r="A720" s="21">
        <f t="shared" si="386"/>
        <v>46819</v>
      </c>
      <c r="B720" s="18">
        <f t="shared" si="367"/>
        <v>112.421875</v>
      </c>
      <c r="C720">
        <f t="shared" si="362"/>
        <v>115</v>
      </c>
      <c r="D720">
        <f t="shared" ca="1" si="372"/>
        <v>-2.2527777777777778</v>
      </c>
      <c r="E720">
        <f ca="1">IF(currency="USD",'Future et co'!F720,IF(currency="EUR",'Future et co'!G720,FALSE))</f>
        <v>3.6070000000000005E-2</v>
      </c>
      <c r="F720">
        <f t="shared" ca="1" si="373"/>
        <v>3.6070000000000005E-2</v>
      </c>
      <c r="G720">
        <f t="shared" ca="1" si="374"/>
        <v>2.0569999999999998E-2</v>
      </c>
      <c r="I720" s="21">
        <f t="shared" si="387"/>
        <v>45944</v>
      </c>
      <c r="J720" s="18">
        <f t="shared" si="368"/>
        <v>113.28125</v>
      </c>
      <c r="K720">
        <f t="shared" si="366"/>
        <v>125</v>
      </c>
      <c r="L720">
        <f t="shared" ca="1" si="375"/>
        <v>0.17777777777777778</v>
      </c>
      <c r="M720">
        <f t="shared" ca="1" si="369"/>
        <v>3.8081999999999998E-2</v>
      </c>
      <c r="O720" s="21">
        <f t="shared" si="388"/>
        <v>45944</v>
      </c>
      <c r="P720" s="18">
        <f t="shared" si="370"/>
        <v>113.28125</v>
      </c>
      <c r="Q720">
        <f t="shared" si="376"/>
        <v>125</v>
      </c>
      <c r="R720">
        <f t="shared" ca="1" si="377"/>
        <v>0.17777777777777778</v>
      </c>
      <c r="S720">
        <f t="shared" ca="1" si="371"/>
        <v>3.8081999999999998E-2</v>
      </c>
      <c r="U720" s="1"/>
      <c r="W720" t="str">
        <f t="shared" si="363"/>
        <v/>
      </c>
      <c r="Y720" s="1"/>
      <c r="AA720">
        <f t="shared" si="364"/>
        <v>0</v>
      </c>
      <c r="AC720" s="1"/>
      <c r="AE720">
        <f t="shared" si="365"/>
        <v>0</v>
      </c>
      <c r="AH720" s="21"/>
      <c r="AI720" s="18"/>
      <c r="AJ720" s="18"/>
      <c r="AL720" s="21"/>
      <c r="AM720" s="18"/>
      <c r="AN720" s="18"/>
      <c r="AP720" s="21"/>
      <c r="AQ720" s="18"/>
      <c r="AR720" s="18"/>
      <c r="AU720" s="1">
        <v>45015</v>
      </c>
      <c r="AV720">
        <v>4.9020000000000001</v>
      </c>
      <c r="AW720">
        <f t="shared" si="378"/>
        <v>4.9020000000000001E-2</v>
      </c>
      <c r="AY720" s="1">
        <v>45015</v>
      </c>
      <c r="AZ720">
        <v>4.8833000000000002</v>
      </c>
      <c r="BA720">
        <f t="shared" si="379"/>
        <v>4.8833000000000001E-2</v>
      </c>
      <c r="BC720" s="1">
        <v>45015</v>
      </c>
      <c r="BD720">
        <v>5.0179999999999998</v>
      </c>
      <c r="BE720">
        <f t="shared" si="380"/>
        <v>5.0179999999999995E-2</v>
      </c>
      <c r="BG720" s="1">
        <v>45015</v>
      </c>
      <c r="BH720">
        <v>4.407</v>
      </c>
      <c r="BI720">
        <f t="shared" si="381"/>
        <v>4.4069999999999998E-2</v>
      </c>
      <c r="BK720" s="1">
        <v>37652</v>
      </c>
      <c r="BL720">
        <v>2.1623425874342801</v>
      </c>
      <c r="BM720">
        <f t="shared" si="389"/>
        <v>2.1623425874342801E-2</v>
      </c>
      <c r="BP720" s="1">
        <v>44991</v>
      </c>
      <c r="BQ720">
        <v>181.73349999999999</v>
      </c>
      <c r="BR720">
        <f t="shared" si="382"/>
        <v>1.8173349999999999</v>
      </c>
      <c r="BT720" s="1">
        <v>44993</v>
      </c>
      <c r="BU720">
        <v>2.944</v>
      </c>
      <c r="BV720">
        <f t="shared" si="383"/>
        <v>2.9440000000000001E-2</v>
      </c>
      <c r="BX720" s="1">
        <v>44993</v>
      </c>
      <c r="BY720">
        <v>3.4510000000000001</v>
      </c>
      <c r="BZ720">
        <f t="shared" si="384"/>
        <v>3.4509999999999999E-2</v>
      </c>
      <c r="CB720" s="1">
        <v>45015</v>
      </c>
      <c r="CC720">
        <v>3.58</v>
      </c>
      <c r="CD720">
        <f t="shared" si="385"/>
        <v>3.5799999999999998E-2</v>
      </c>
      <c r="CG720" s="1"/>
      <c r="CJ720" s="1"/>
      <c r="CL720" s="1"/>
      <c r="CV720" s="1"/>
      <c r="CY720" s="1"/>
    </row>
    <row r="721" spans="1:103" x14ac:dyDescent="0.3">
      <c r="A721" s="21">
        <f t="shared" si="386"/>
        <v>46820</v>
      </c>
      <c r="B721" s="18">
        <f t="shared" si="367"/>
        <v>112.421875</v>
      </c>
      <c r="C721">
        <f t="shared" si="362"/>
        <v>115</v>
      </c>
      <c r="D721">
        <f t="shared" ca="1" si="372"/>
        <v>-2.2555555555555555</v>
      </c>
      <c r="E721">
        <f ca="1">IF(currency="USD",'Future et co'!F721,IF(currency="EUR",'Future et co'!G721,FALSE))</f>
        <v>3.6070000000000005E-2</v>
      </c>
      <c r="F721">
        <f t="shared" ca="1" si="373"/>
        <v>3.6070000000000005E-2</v>
      </c>
      <c r="G721">
        <f t="shared" ca="1" si="374"/>
        <v>2.0569999999999998E-2</v>
      </c>
      <c r="I721" s="21">
        <f t="shared" si="387"/>
        <v>45945</v>
      </c>
      <c r="J721" s="18">
        <f t="shared" si="368"/>
        <v>113.109375</v>
      </c>
      <c r="K721">
        <f t="shared" si="366"/>
        <v>125</v>
      </c>
      <c r="L721">
        <f t="shared" ca="1" si="375"/>
        <v>0.17499999999999999</v>
      </c>
      <c r="M721">
        <f t="shared" ca="1" si="369"/>
        <v>3.8052999999999997E-2</v>
      </c>
      <c r="O721" s="21">
        <f t="shared" si="388"/>
        <v>45945</v>
      </c>
      <c r="P721" s="18">
        <f t="shared" si="370"/>
        <v>113.109375</v>
      </c>
      <c r="Q721">
        <f t="shared" si="376"/>
        <v>125</v>
      </c>
      <c r="R721">
        <f t="shared" ca="1" si="377"/>
        <v>0.17499999999999999</v>
      </c>
      <c r="S721">
        <f t="shared" ca="1" si="371"/>
        <v>3.8052999999999997E-2</v>
      </c>
      <c r="U721" s="1"/>
      <c r="W721" t="str">
        <f t="shared" si="363"/>
        <v/>
      </c>
      <c r="Y721" s="1"/>
      <c r="AA721">
        <f t="shared" si="364"/>
        <v>0</v>
      </c>
      <c r="AC721" s="1"/>
      <c r="AE721">
        <f t="shared" si="365"/>
        <v>0</v>
      </c>
      <c r="AH721" s="21"/>
      <c r="AI721" s="18"/>
      <c r="AJ721" s="18"/>
      <c r="AL721" s="21"/>
      <c r="AM721" s="18"/>
      <c r="AN721" s="18"/>
      <c r="AP721" s="21"/>
      <c r="AQ721" s="18"/>
      <c r="AR721" s="18"/>
      <c r="AU721" s="1">
        <v>45014</v>
      </c>
      <c r="AV721">
        <v>4.8840000000000003</v>
      </c>
      <c r="AW721">
        <f t="shared" si="378"/>
        <v>4.8840000000000001E-2</v>
      </c>
      <c r="AY721" s="1">
        <v>45014</v>
      </c>
      <c r="AZ721">
        <v>4.8574000000000002</v>
      </c>
      <c r="BA721">
        <f t="shared" si="379"/>
        <v>4.8573999999999999E-2</v>
      </c>
      <c r="BC721" s="1">
        <v>45014</v>
      </c>
      <c r="BD721">
        <v>4.9939999999999998</v>
      </c>
      <c r="BE721">
        <f t="shared" si="380"/>
        <v>4.9939999999999998E-2</v>
      </c>
      <c r="BG721" s="1">
        <v>45014</v>
      </c>
      <c r="BH721">
        <v>4.3570000000000002</v>
      </c>
      <c r="BI721">
        <f t="shared" si="381"/>
        <v>4.3570000000000005E-2</v>
      </c>
      <c r="BK721" s="1">
        <v>37655</v>
      </c>
      <c r="BL721">
        <v>2.1541092276104101</v>
      </c>
      <c r="BM721">
        <f t="shared" si="389"/>
        <v>2.1541092276104103E-2</v>
      </c>
      <c r="BP721" s="1">
        <v>44988</v>
      </c>
      <c r="BQ721">
        <v>181.52680000000001</v>
      </c>
      <c r="BR721">
        <f t="shared" si="382"/>
        <v>1.8152680000000001</v>
      </c>
      <c r="BT721" s="1">
        <v>44992</v>
      </c>
      <c r="BU721">
        <v>2.92</v>
      </c>
      <c r="BV721">
        <f t="shared" si="383"/>
        <v>2.92E-2</v>
      </c>
      <c r="BX721" s="1">
        <v>44992</v>
      </c>
      <c r="BY721">
        <v>3.4180000000000001</v>
      </c>
      <c r="BZ721">
        <f t="shared" si="384"/>
        <v>3.4180000000000002E-2</v>
      </c>
      <c r="CB721" s="1">
        <v>45014</v>
      </c>
      <c r="CC721">
        <v>3.4929999999999999</v>
      </c>
      <c r="CD721">
        <f t="shared" si="385"/>
        <v>3.4929999999999996E-2</v>
      </c>
      <c r="CG721" s="1"/>
      <c r="CJ721" s="1"/>
      <c r="CL721" s="1"/>
      <c r="CV721" s="1"/>
      <c r="CY721" s="1"/>
    </row>
    <row r="722" spans="1:103" x14ac:dyDescent="0.3">
      <c r="A722" s="21">
        <f t="shared" si="386"/>
        <v>46821</v>
      </c>
      <c r="B722" s="18">
        <f t="shared" si="367"/>
        <v>112.421875</v>
      </c>
      <c r="C722">
        <f t="shared" si="362"/>
        <v>115</v>
      </c>
      <c r="D722">
        <f t="shared" ca="1" si="372"/>
        <v>-2.2583333333333333</v>
      </c>
      <c r="E722">
        <f ca="1">IF(currency="USD",'Future et co'!F722,IF(currency="EUR",'Future et co'!G722,FALSE))</f>
        <v>3.6070000000000005E-2</v>
      </c>
      <c r="F722">
        <f t="shared" ca="1" si="373"/>
        <v>3.6070000000000005E-2</v>
      </c>
      <c r="G722">
        <f t="shared" ca="1" si="374"/>
        <v>2.0569999999999998E-2</v>
      </c>
      <c r="I722" s="21">
        <f t="shared" si="387"/>
        <v>45946</v>
      </c>
      <c r="J722" s="18">
        <f t="shared" si="368"/>
        <v>113.640625</v>
      </c>
      <c r="K722">
        <f t="shared" si="366"/>
        <v>125</v>
      </c>
      <c r="L722">
        <f t="shared" ca="1" si="375"/>
        <v>0.17222222222222222</v>
      </c>
      <c r="M722">
        <f t="shared" ca="1" si="369"/>
        <v>3.7580000000000002E-2</v>
      </c>
      <c r="O722" s="21">
        <f t="shared" si="388"/>
        <v>45946</v>
      </c>
      <c r="P722" s="18">
        <f t="shared" si="370"/>
        <v>113.640625</v>
      </c>
      <c r="Q722">
        <f t="shared" si="376"/>
        <v>125</v>
      </c>
      <c r="R722">
        <f t="shared" ca="1" si="377"/>
        <v>0.17222222222222222</v>
      </c>
      <c r="S722">
        <f t="shared" ca="1" si="371"/>
        <v>3.7580000000000002E-2</v>
      </c>
      <c r="U722" s="1"/>
      <c r="W722" t="str">
        <f t="shared" si="363"/>
        <v/>
      </c>
      <c r="Y722" s="1"/>
      <c r="AA722">
        <f t="shared" si="364"/>
        <v>0</v>
      </c>
      <c r="AC722" s="1"/>
      <c r="AE722">
        <f t="shared" si="365"/>
        <v>0</v>
      </c>
      <c r="AH722" s="21"/>
      <c r="AI722" s="18"/>
      <c r="AJ722" s="18"/>
      <c r="AL722" s="21"/>
      <c r="AM722" s="18"/>
      <c r="AN722" s="18"/>
      <c r="AP722" s="21"/>
      <c r="AQ722" s="18"/>
      <c r="AR722" s="18"/>
      <c r="AU722" s="1">
        <v>45013</v>
      </c>
      <c r="AV722">
        <v>4.8806000000000003</v>
      </c>
      <c r="AW722">
        <f t="shared" si="378"/>
        <v>4.8806000000000002E-2</v>
      </c>
      <c r="AY722" s="1">
        <v>45013</v>
      </c>
      <c r="AZ722">
        <v>4.8505000000000003</v>
      </c>
      <c r="BA722">
        <f t="shared" si="379"/>
        <v>4.8505E-2</v>
      </c>
      <c r="BC722" s="1">
        <v>45013</v>
      </c>
      <c r="BD722">
        <v>4.9740000000000002</v>
      </c>
      <c r="BE722">
        <f t="shared" si="380"/>
        <v>4.9739999999999999E-2</v>
      </c>
      <c r="BG722" s="1">
        <v>45013</v>
      </c>
      <c r="BH722">
        <v>4.3810000000000002</v>
      </c>
      <c r="BI722">
        <f t="shared" si="381"/>
        <v>4.3810000000000002E-2</v>
      </c>
      <c r="BK722" s="1">
        <v>37656</v>
      </c>
      <c r="BL722">
        <v>2.1989504408546701</v>
      </c>
      <c r="BM722">
        <f t="shared" si="389"/>
        <v>2.19895044085467E-2</v>
      </c>
      <c r="BP722" s="1">
        <v>44987</v>
      </c>
      <c r="BQ722">
        <v>181.51300000000001</v>
      </c>
      <c r="BR722">
        <f t="shared" si="382"/>
        <v>1.8151300000000001</v>
      </c>
      <c r="BT722" s="1">
        <v>44991</v>
      </c>
      <c r="BU722">
        <v>2.875</v>
      </c>
      <c r="BV722">
        <f t="shared" si="383"/>
        <v>2.8750000000000001E-2</v>
      </c>
      <c r="BX722" s="1">
        <v>44991</v>
      </c>
      <c r="BY722">
        <v>3.363</v>
      </c>
      <c r="BZ722">
        <f t="shared" si="384"/>
        <v>3.363E-2</v>
      </c>
      <c r="CB722" s="1">
        <v>45013</v>
      </c>
      <c r="CC722">
        <v>3.472</v>
      </c>
      <c r="CD722">
        <f t="shared" si="385"/>
        <v>3.4720000000000001E-2</v>
      </c>
      <c r="CG722" s="1"/>
      <c r="CJ722" s="1"/>
      <c r="CL722" s="1"/>
      <c r="CV722" s="1"/>
      <c r="CY722" s="1"/>
    </row>
    <row r="723" spans="1:103" x14ac:dyDescent="0.3">
      <c r="A723" s="21">
        <f t="shared" si="386"/>
        <v>46822</v>
      </c>
      <c r="B723" s="18">
        <f t="shared" si="367"/>
        <v>112.421875</v>
      </c>
      <c r="C723">
        <f t="shared" si="362"/>
        <v>115</v>
      </c>
      <c r="D723">
        <f t="shared" ca="1" si="372"/>
        <v>-2.2611111111111111</v>
      </c>
      <c r="E723">
        <f ca="1">IF(currency="USD",'Future et co'!F723,IF(currency="EUR",'Future et co'!G723,FALSE))</f>
        <v>3.6070000000000005E-2</v>
      </c>
      <c r="F723">
        <f t="shared" ca="1" si="373"/>
        <v>3.6070000000000005E-2</v>
      </c>
      <c r="G723">
        <f t="shared" ca="1" si="374"/>
        <v>2.0569999999999998E-2</v>
      </c>
      <c r="I723" s="21">
        <f t="shared" si="387"/>
        <v>45947</v>
      </c>
      <c r="J723" s="18">
        <f t="shared" si="368"/>
        <v>113.375</v>
      </c>
      <c r="K723">
        <f t="shared" si="366"/>
        <v>125</v>
      </c>
      <c r="L723">
        <f t="shared" ca="1" si="375"/>
        <v>0.16944444444444445</v>
      </c>
      <c r="M723">
        <f t="shared" ca="1" si="369"/>
        <v>3.7789000000000003E-2</v>
      </c>
      <c r="O723" s="21">
        <f t="shared" si="388"/>
        <v>45947</v>
      </c>
      <c r="P723" s="18">
        <f t="shared" si="370"/>
        <v>113.375</v>
      </c>
      <c r="Q723">
        <f t="shared" si="376"/>
        <v>125</v>
      </c>
      <c r="R723">
        <f t="shared" ca="1" si="377"/>
        <v>0.16944444444444445</v>
      </c>
      <c r="S723">
        <f t="shared" ca="1" si="371"/>
        <v>3.7789000000000003E-2</v>
      </c>
      <c r="U723" s="1"/>
      <c r="W723" t="str">
        <f t="shared" si="363"/>
        <v/>
      </c>
      <c r="Y723" s="1"/>
      <c r="AA723">
        <f t="shared" si="364"/>
        <v>0</v>
      </c>
      <c r="AC723" s="1"/>
      <c r="AE723">
        <f t="shared" si="365"/>
        <v>0</v>
      </c>
      <c r="AH723" s="21"/>
      <c r="AI723" s="18"/>
      <c r="AJ723" s="18"/>
      <c r="AL723" s="21"/>
      <c r="AM723" s="18"/>
      <c r="AN723" s="18"/>
      <c r="AP723" s="21"/>
      <c r="AQ723" s="18"/>
      <c r="AR723" s="18"/>
      <c r="AU723" s="1">
        <v>45012</v>
      </c>
      <c r="AV723">
        <v>4.8947000000000003</v>
      </c>
      <c r="AW723">
        <f t="shared" si="378"/>
        <v>4.8947000000000004E-2</v>
      </c>
      <c r="AY723" s="1">
        <v>45012</v>
      </c>
      <c r="AZ723">
        <v>4.8522999999999996</v>
      </c>
      <c r="BA723">
        <f t="shared" si="379"/>
        <v>4.8522999999999997E-2</v>
      </c>
      <c r="BC723" s="1">
        <v>45012</v>
      </c>
      <c r="BD723">
        <v>4.92</v>
      </c>
      <c r="BE723">
        <f t="shared" si="380"/>
        <v>4.9200000000000001E-2</v>
      </c>
      <c r="BG723" s="1">
        <v>45012</v>
      </c>
      <c r="BH723">
        <v>4.2939999999999996</v>
      </c>
      <c r="BI723">
        <f t="shared" si="381"/>
        <v>4.2939999999999999E-2</v>
      </c>
      <c r="BK723" s="1">
        <v>37657</v>
      </c>
      <c r="BL723">
        <v>2.19207208004301</v>
      </c>
      <c r="BM723">
        <f t="shared" si="389"/>
        <v>2.1920720800430102E-2</v>
      </c>
      <c r="BP723" s="1">
        <v>44986</v>
      </c>
      <c r="BQ723">
        <v>181.9265</v>
      </c>
      <c r="BR723">
        <f t="shared" si="382"/>
        <v>1.8192650000000001</v>
      </c>
      <c r="BT723" s="1">
        <v>44988</v>
      </c>
      <c r="BU723">
        <v>2.8490000000000002</v>
      </c>
      <c r="BV723">
        <f t="shared" si="383"/>
        <v>2.8490000000000001E-2</v>
      </c>
      <c r="BX723" s="1">
        <v>44988</v>
      </c>
      <c r="BY723">
        <v>3.3530000000000002</v>
      </c>
      <c r="BZ723">
        <f t="shared" si="384"/>
        <v>3.3530000000000004E-2</v>
      </c>
      <c r="CB723" s="1">
        <v>45012</v>
      </c>
      <c r="CC723">
        <v>3.43</v>
      </c>
      <c r="CD723">
        <f t="shared" si="385"/>
        <v>3.4300000000000004E-2</v>
      </c>
      <c r="CG723" s="1"/>
      <c r="CJ723" s="1"/>
      <c r="CL723" s="1"/>
      <c r="CV723" s="1"/>
      <c r="CY723" s="1"/>
    </row>
    <row r="724" spans="1:103" x14ac:dyDescent="0.3">
      <c r="A724" s="21">
        <f t="shared" si="386"/>
        <v>46825</v>
      </c>
      <c r="B724" s="18">
        <f t="shared" si="367"/>
        <v>112.421875</v>
      </c>
      <c r="C724">
        <f t="shared" si="362"/>
        <v>115</v>
      </c>
      <c r="D724">
        <f t="shared" ca="1" si="372"/>
        <v>-2.2694444444444444</v>
      </c>
      <c r="E724">
        <f ca="1">IF(currency="USD",'Future et co'!F724,IF(currency="EUR",'Future et co'!G724,FALSE))</f>
        <v>3.6070000000000005E-2</v>
      </c>
      <c r="F724">
        <f t="shared" ca="1" si="373"/>
        <v>3.6070000000000005E-2</v>
      </c>
      <c r="G724">
        <f t="shared" ca="1" si="374"/>
        <v>2.0569999999999998E-2</v>
      </c>
      <c r="I724" s="21">
        <f t="shared" si="387"/>
        <v>45950</v>
      </c>
      <c r="J724" s="18">
        <f t="shared" si="368"/>
        <v>113.5</v>
      </c>
      <c r="K724">
        <f t="shared" si="366"/>
        <v>125</v>
      </c>
      <c r="L724">
        <f t="shared" ca="1" si="375"/>
        <v>0.16111111111111112</v>
      </c>
      <c r="M724">
        <f t="shared" ca="1" si="369"/>
        <v>3.7583999999999999E-2</v>
      </c>
      <c r="O724" s="21">
        <f t="shared" si="388"/>
        <v>45950</v>
      </c>
      <c r="P724" s="18">
        <f t="shared" si="370"/>
        <v>113.5</v>
      </c>
      <c r="Q724">
        <f t="shared" si="376"/>
        <v>125</v>
      </c>
      <c r="R724">
        <f t="shared" ca="1" si="377"/>
        <v>0.16111111111111112</v>
      </c>
      <c r="S724">
        <f t="shared" ca="1" si="371"/>
        <v>3.7583999999999999E-2</v>
      </c>
      <c r="U724" s="1"/>
      <c r="W724" t="str">
        <f t="shared" si="363"/>
        <v/>
      </c>
      <c r="Y724" s="1"/>
      <c r="AA724">
        <f t="shared" si="364"/>
        <v>0</v>
      </c>
      <c r="AC724" s="1"/>
      <c r="AE724">
        <f t="shared" si="365"/>
        <v>0</v>
      </c>
      <c r="AH724" s="21"/>
      <c r="AI724" s="18"/>
      <c r="AJ724" s="18"/>
      <c r="AL724" s="21"/>
      <c r="AM724" s="18"/>
      <c r="AN724" s="18"/>
      <c r="AP724" s="21"/>
      <c r="AQ724" s="18"/>
      <c r="AR724" s="18"/>
      <c r="AU724" s="1">
        <v>45009</v>
      </c>
      <c r="AV724">
        <v>4.83</v>
      </c>
      <c r="AW724">
        <f t="shared" si="378"/>
        <v>4.8300000000000003E-2</v>
      </c>
      <c r="AY724" s="1">
        <v>45009</v>
      </c>
      <c r="AZ724">
        <v>4.7130000000000001</v>
      </c>
      <c r="BA724">
        <f t="shared" si="379"/>
        <v>4.7129999999999998E-2</v>
      </c>
      <c r="BC724" s="1">
        <v>45009</v>
      </c>
      <c r="BD724">
        <v>4.7149999999999999</v>
      </c>
      <c r="BE724">
        <f t="shared" si="380"/>
        <v>4.7149999999999997E-2</v>
      </c>
      <c r="BG724" s="1">
        <v>45009</v>
      </c>
      <c r="BH724">
        <v>4.0570000000000004</v>
      </c>
      <c r="BI724">
        <f t="shared" si="381"/>
        <v>4.0570000000000002E-2</v>
      </c>
      <c r="BK724" s="1">
        <v>37658</v>
      </c>
      <c r="BL724">
        <v>2.2136810084792899</v>
      </c>
      <c r="BM724">
        <f t="shared" si="389"/>
        <v>2.2136810084792898E-2</v>
      </c>
      <c r="BP724" s="1">
        <v>44985</v>
      </c>
      <c r="BQ724">
        <v>183.1807</v>
      </c>
      <c r="BR724">
        <f t="shared" si="382"/>
        <v>1.831807</v>
      </c>
      <c r="BT724" s="1">
        <v>44987</v>
      </c>
      <c r="BU724">
        <v>2.8010000000000002</v>
      </c>
      <c r="BV724">
        <f t="shared" si="383"/>
        <v>2.801E-2</v>
      </c>
      <c r="BX724" s="1">
        <v>44987</v>
      </c>
      <c r="BY724">
        <v>3.3660000000000001</v>
      </c>
      <c r="BZ724">
        <f t="shared" si="384"/>
        <v>3.3660000000000002E-2</v>
      </c>
      <c r="CB724" s="1">
        <v>45009</v>
      </c>
      <c r="CC724">
        <v>3.407</v>
      </c>
      <c r="CD724">
        <f t="shared" si="385"/>
        <v>3.4070000000000003E-2</v>
      </c>
      <c r="CG724" s="1"/>
      <c r="CJ724" s="1"/>
      <c r="CL724" s="1"/>
      <c r="CV724" s="1"/>
      <c r="CY724" s="1"/>
    </row>
    <row r="725" spans="1:103" x14ac:dyDescent="0.3">
      <c r="A725" s="21">
        <f t="shared" si="386"/>
        <v>46826</v>
      </c>
      <c r="B725" s="18">
        <f t="shared" si="367"/>
        <v>112.421875</v>
      </c>
      <c r="C725">
        <f t="shared" si="362"/>
        <v>115</v>
      </c>
      <c r="D725">
        <f t="shared" ca="1" si="372"/>
        <v>-2.2722222222222221</v>
      </c>
      <c r="E725">
        <f ca="1">IF(currency="USD",'Future et co'!F725,IF(currency="EUR",'Future et co'!G725,FALSE))</f>
        <v>3.6070000000000005E-2</v>
      </c>
      <c r="F725">
        <f t="shared" ca="1" si="373"/>
        <v>3.6070000000000005E-2</v>
      </c>
      <c r="G725">
        <f t="shared" ca="1" si="374"/>
        <v>2.0569999999999998E-2</v>
      </c>
      <c r="I725" s="21">
        <f t="shared" si="387"/>
        <v>45951</v>
      </c>
      <c r="J725" s="18">
        <f t="shared" si="368"/>
        <v>113.65625</v>
      </c>
      <c r="K725">
        <f t="shared" si="366"/>
        <v>125</v>
      </c>
      <c r="L725">
        <f t="shared" ca="1" si="375"/>
        <v>0.15833333333333333</v>
      </c>
      <c r="M725">
        <f t="shared" ca="1" si="369"/>
        <v>3.7682E-2</v>
      </c>
      <c r="O725" s="21">
        <f t="shared" si="388"/>
        <v>45951</v>
      </c>
      <c r="P725" s="18">
        <f t="shared" si="370"/>
        <v>113.65625</v>
      </c>
      <c r="Q725">
        <f t="shared" si="376"/>
        <v>125</v>
      </c>
      <c r="R725">
        <f t="shared" ca="1" si="377"/>
        <v>0.15833333333333333</v>
      </c>
      <c r="S725">
        <f t="shared" ca="1" si="371"/>
        <v>3.7682E-2</v>
      </c>
      <c r="U725" s="1"/>
      <c r="W725" t="str">
        <f t="shared" si="363"/>
        <v/>
      </c>
      <c r="Y725" s="1"/>
      <c r="AA725">
        <f t="shared" si="364"/>
        <v>0</v>
      </c>
      <c r="AC725" s="1"/>
      <c r="AE725">
        <f t="shared" si="365"/>
        <v>0</v>
      </c>
      <c r="AH725" s="21"/>
      <c r="AI725" s="18"/>
      <c r="AJ725" s="18"/>
      <c r="AL725" s="21"/>
      <c r="AM725" s="18"/>
      <c r="AN725" s="18"/>
      <c r="AP725" s="21"/>
      <c r="AQ725" s="18"/>
      <c r="AR725" s="18"/>
      <c r="AU725" s="1">
        <v>45008</v>
      </c>
      <c r="AV725">
        <v>4.8560999999999996</v>
      </c>
      <c r="AW725">
        <f t="shared" si="378"/>
        <v>4.8560999999999993E-2</v>
      </c>
      <c r="AY725" s="1">
        <v>45008</v>
      </c>
      <c r="AZ725">
        <v>4.7346000000000004</v>
      </c>
      <c r="BA725">
        <f t="shared" si="379"/>
        <v>4.7346000000000006E-2</v>
      </c>
      <c r="BC725" s="1">
        <v>45008</v>
      </c>
      <c r="BD725">
        <v>4.7460000000000004</v>
      </c>
      <c r="BE725">
        <f t="shared" si="380"/>
        <v>4.7460000000000002E-2</v>
      </c>
      <c r="BG725" s="1">
        <v>45008</v>
      </c>
      <c r="BH725">
        <v>4.1551</v>
      </c>
      <c r="BI725">
        <f t="shared" si="381"/>
        <v>4.1550999999999998E-2</v>
      </c>
      <c r="BK725" s="1">
        <v>37659</v>
      </c>
      <c r="BL725">
        <v>2.2302447641667702</v>
      </c>
      <c r="BM725">
        <f t="shared" si="389"/>
        <v>2.2302447641667701E-2</v>
      </c>
      <c r="BP725" s="1">
        <v>44984</v>
      </c>
      <c r="BQ725">
        <v>184.173</v>
      </c>
      <c r="BR725">
        <f t="shared" si="382"/>
        <v>1.8417300000000001</v>
      </c>
      <c r="BT725" s="1">
        <v>44986</v>
      </c>
      <c r="BU725">
        <v>2.7829999999999999</v>
      </c>
      <c r="BV725">
        <f t="shared" si="383"/>
        <v>2.7830000000000001E-2</v>
      </c>
      <c r="BX725" s="1">
        <v>44986</v>
      </c>
      <c r="BY725">
        <v>3.3109999999999999</v>
      </c>
      <c r="BZ725">
        <f t="shared" si="384"/>
        <v>3.3110000000000001E-2</v>
      </c>
      <c r="CB725" s="1">
        <v>45008</v>
      </c>
      <c r="CC725">
        <v>3.4769999999999999</v>
      </c>
      <c r="CD725">
        <f t="shared" si="385"/>
        <v>3.4769999999999995E-2</v>
      </c>
      <c r="CG725" s="1"/>
      <c r="CJ725" s="1"/>
      <c r="CL725" s="1"/>
      <c r="CV725" s="1"/>
      <c r="CY725" s="1"/>
    </row>
    <row r="726" spans="1:103" x14ac:dyDescent="0.3">
      <c r="A726" s="21">
        <f t="shared" si="386"/>
        <v>46827</v>
      </c>
      <c r="B726" s="18">
        <f t="shared" si="367"/>
        <v>112.421875</v>
      </c>
      <c r="C726">
        <f t="shared" si="362"/>
        <v>115</v>
      </c>
      <c r="D726">
        <f t="shared" ca="1" si="372"/>
        <v>-2.2749999999999999</v>
      </c>
      <c r="E726">
        <f ca="1">IF(currency="USD",'Future et co'!F726,IF(currency="EUR",'Future et co'!G726,FALSE))</f>
        <v>3.6070000000000005E-2</v>
      </c>
      <c r="F726">
        <f t="shared" ca="1" si="373"/>
        <v>3.6070000000000005E-2</v>
      </c>
      <c r="G726">
        <f t="shared" ca="1" si="374"/>
        <v>2.0569999999999998E-2</v>
      </c>
      <c r="I726" s="21">
        <f t="shared" si="387"/>
        <v>45952</v>
      </c>
      <c r="J726" s="18">
        <f t="shared" si="368"/>
        <v>113.703125</v>
      </c>
      <c r="K726">
        <f t="shared" si="366"/>
        <v>125</v>
      </c>
      <c r="L726">
        <f t="shared" ca="1" si="375"/>
        <v>0.15555555555555556</v>
      </c>
      <c r="M726">
        <f t="shared" ca="1" si="369"/>
        <v>3.7624999999999999E-2</v>
      </c>
      <c r="O726" s="21">
        <f t="shared" si="388"/>
        <v>45952</v>
      </c>
      <c r="P726" s="18">
        <f t="shared" si="370"/>
        <v>113.703125</v>
      </c>
      <c r="Q726">
        <f t="shared" si="376"/>
        <v>125</v>
      </c>
      <c r="R726">
        <f t="shared" ca="1" si="377"/>
        <v>0.15555555555555556</v>
      </c>
      <c r="S726">
        <f t="shared" ca="1" si="371"/>
        <v>3.7624999999999999E-2</v>
      </c>
      <c r="U726" s="1"/>
      <c r="W726" t="str">
        <f t="shared" si="363"/>
        <v/>
      </c>
      <c r="Y726" s="1"/>
      <c r="AA726">
        <f t="shared" si="364"/>
        <v>0</v>
      </c>
      <c r="AC726" s="1"/>
      <c r="AE726">
        <f t="shared" si="365"/>
        <v>0</v>
      </c>
      <c r="AH726" s="21"/>
      <c r="AI726" s="18"/>
      <c r="AJ726" s="18"/>
      <c r="AL726" s="21"/>
      <c r="AM726" s="18"/>
      <c r="AN726" s="18"/>
      <c r="AP726" s="21"/>
      <c r="AQ726" s="18"/>
      <c r="AR726" s="18"/>
      <c r="AU726" s="1">
        <v>45007</v>
      </c>
      <c r="AV726">
        <v>4.8899999999999997</v>
      </c>
      <c r="AW726">
        <f t="shared" si="378"/>
        <v>4.8899999999999999E-2</v>
      </c>
      <c r="AY726" s="1">
        <v>45007</v>
      </c>
      <c r="AZ726">
        <v>4.8339999999999996</v>
      </c>
      <c r="BA726">
        <f t="shared" si="379"/>
        <v>4.8339999999999994E-2</v>
      </c>
      <c r="BC726" s="1">
        <v>45007</v>
      </c>
      <c r="BD726">
        <v>4.875</v>
      </c>
      <c r="BE726">
        <f t="shared" si="380"/>
        <v>4.8750000000000002E-2</v>
      </c>
      <c r="BG726" s="1">
        <v>45007</v>
      </c>
      <c r="BH726">
        <v>4.2320000000000002</v>
      </c>
      <c r="BI726">
        <f t="shared" si="381"/>
        <v>4.2320000000000003E-2</v>
      </c>
      <c r="BK726" s="1">
        <v>37662</v>
      </c>
      <c r="BL726">
        <v>2.21194278226712</v>
      </c>
      <c r="BM726">
        <f t="shared" si="389"/>
        <v>2.2119427822671199E-2</v>
      </c>
      <c r="BP726" s="1">
        <v>44981</v>
      </c>
      <c r="BQ726">
        <v>184.75190000000001</v>
      </c>
      <c r="BR726">
        <f t="shared" si="382"/>
        <v>1.8475190000000001</v>
      </c>
      <c r="BT726" s="1">
        <v>44985</v>
      </c>
      <c r="BU726">
        <v>2.7440000000000002</v>
      </c>
      <c r="BV726">
        <f t="shared" si="383"/>
        <v>2.7440000000000003E-2</v>
      </c>
      <c r="BX726" s="1">
        <v>44985</v>
      </c>
      <c r="BY726">
        <v>3.29</v>
      </c>
      <c r="BZ726">
        <f t="shared" si="384"/>
        <v>3.2899999999999999E-2</v>
      </c>
      <c r="CB726" s="1">
        <v>45007</v>
      </c>
      <c r="CC726">
        <v>3.415</v>
      </c>
      <c r="CD726">
        <f t="shared" si="385"/>
        <v>3.415E-2</v>
      </c>
      <c r="CG726" s="1"/>
      <c r="CJ726" s="1"/>
      <c r="CL726" s="1"/>
      <c r="CV726" s="1"/>
      <c r="CY726" s="1"/>
    </row>
    <row r="727" spans="1:103" x14ac:dyDescent="0.3">
      <c r="A727" s="21">
        <f t="shared" si="386"/>
        <v>46828</v>
      </c>
      <c r="B727" s="18">
        <f t="shared" si="367"/>
        <v>112.421875</v>
      </c>
      <c r="C727">
        <f t="shared" si="362"/>
        <v>115</v>
      </c>
      <c r="D727">
        <f t="shared" ca="1" si="372"/>
        <v>-2.2777777777777777</v>
      </c>
      <c r="E727">
        <f ca="1">IF(currency="USD",'Future et co'!F727,IF(currency="EUR",'Future et co'!G727,FALSE))</f>
        <v>3.6070000000000005E-2</v>
      </c>
      <c r="F727">
        <f t="shared" ca="1" si="373"/>
        <v>3.6070000000000005E-2</v>
      </c>
      <c r="G727">
        <f t="shared" ca="1" si="374"/>
        <v>2.0569999999999998E-2</v>
      </c>
      <c r="I727" s="21">
        <f t="shared" si="387"/>
        <v>45953</v>
      </c>
      <c r="J727" s="18">
        <f t="shared" si="368"/>
        <v>113.390625</v>
      </c>
      <c r="K727">
        <f t="shared" si="366"/>
        <v>125</v>
      </c>
      <c r="L727">
        <f t="shared" ca="1" si="375"/>
        <v>0.15277777777777779</v>
      </c>
      <c r="M727">
        <f t="shared" ca="1" si="369"/>
        <v>3.7533999999999998E-2</v>
      </c>
      <c r="O727" s="21">
        <f t="shared" si="388"/>
        <v>45953</v>
      </c>
      <c r="P727" s="18">
        <f t="shared" si="370"/>
        <v>113.390625</v>
      </c>
      <c r="Q727">
        <f t="shared" si="376"/>
        <v>125</v>
      </c>
      <c r="R727">
        <f t="shared" ca="1" si="377"/>
        <v>0.15277777777777779</v>
      </c>
      <c r="S727">
        <f t="shared" ca="1" si="371"/>
        <v>3.7533999999999998E-2</v>
      </c>
      <c r="U727" s="1"/>
      <c r="W727" t="str">
        <f t="shared" si="363"/>
        <v/>
      </c>
      <c r="Y727" s="1"/>
      <c r="AA727">
        <f t="shared" si="364"/>
        <v>0</v>
      </c>
      <c r="AC727" s="1"/>
      <c r="AE727">
        <f t="shared" si="365"/>
        <v>0</v>
      </c>
      <c r="AH727" s="21"/>
      <c r="AI727" s="18"/>
      <c r="AJ727" s="18"/>
      <c r="AL727" s="21"/>
      <c r="AM727" s="18"/>
      <c r="AN727" s="18"/>
      <c r="AP727" s="21"/>
      <c r="AQ727" s="18"/>
      <c r="AR727" s="18"/>
      <c r="AU727" s="1">
        <v>45006</v>
      </c>
      <c r="AV727">
        <v>4.8780000000000001</v>
      </c>
      <c r="AW727">
        <f t="shared" si="378"/>
        <v>4.8780000000000004E-2</v>
      </c>
      <c r="AY727" s="1">
        <v>45006</v>
      </c>
      <c r="AZ727">
        <v>4.8623000000000003</v>
      </c>
      <c r="BA727">
        <f t="shared" si="379"/>
        <v>4.8623E-2</v>
      </c>
      <c r="BC727" s="1">
        <v>45006</v>
      </c>
      <c r="BD727">
        <v>5.0010000000000003</v>
      </c>
      <c r="BE727">
        <f t="shared" si="380"/>
        <v>5.0010000000000006E-2</v>
      </c>
      <c r="BG727" s="1">
        <v>45006</v>
      </c>
      <c r="BH727">
        <v>4.4749999999999996</v>
      </c>
      <c r="BI727">
        <f t="shared" si="381"/>
        <v>4.4749999999999998E-2</v>
      </c>
      <c r="BK727" s="1">
        <v>37663</v>
      </c>
      <c r="BL727">
        <v>2.2272947704564898</v>
      </c>
      <c r="BM727">
        <f t="shared" si="389"/>
        <v>2.2272947704564897E-2</v>
      </c>
      <c r="BP727" s="1">
        <v>44980</v>
      </c>
      <c r="BQ727">
        <v>185.5926</v>
      </c>
      <c r="BR727">
        <f t="shared" si="382"/>
        <v>1.855926</v>
      </c>
      <c r="BT727" s="1">
        <v>44984</v>
      </c>
      <c r="BU727">
        <v>2.7160000000000002</v>
      </c>
      <c r="BV727">
        <f t="shared" si="383"/>
        <v>2.7160000000000004E-2</v>
      </c>
      <c r="BX727" s="1">
        <v>44984</v>
      </c>
      <c r="BY727">
        <v>3.242</v>
      </c>
      <c r="BZ727">
        <f t="shared" si="384"/>
        <v>3.2419999999999997E-2</v>
      </c>
      <c r="CB727" s="1">
        <v>45006</v>
      </c>
      <c r="CC727">
        <v>3.355</v>
      </c>
      <c r="CD727">
        <f t="shared" si="385"/>
        <v>3.3549999999999996E-2</v>
      </c>
      <c r="CG727" s="1"/>
      <c r="CJ727" s="1"/>
      <c r="CL727" s="1"/>
      <c r="CV727" s="1"/>
      <c r="CY727" s="1"/>
    </row>
    <row r="728" spans="1:103" x14ac:dyDescent="0.3">
      <c r="A728" s="21">
        <f t="shared" si="386"/>
        <v>46829</v>
      </c>
      <c r="B728" s="18">
        <f t="shared" si="367"/>
        <v>112.421875</v>
      </c>
      <c r="C728">
        <f t="shared" si="362"/>
        <v>115</v>
      </c>
      <c r="D728">
        <f t="shared" ca="1" si="372"/>
        <v>-2.2805555555555554</v>
      </c>
      <c r="E728">
        <f ca="1">IF(currency="USD",'Future et co'!F728,IF(currency="EUR",'Future et co'!G728,FALSE))</f>
        <v>3.6070000000000005E-2</v>
      </c>
      <c r="F728">
        <f t="shared" ca="1" si="373"/>
        <v>3.6070000000000005E-2</v>
      </c>
      <c r="G728">
        <f t="shared" ca="1" si="374"/>
        <v>2.0569999999999998E-2</v>
      </c>
      <c r="I728" s="21">
        <f t="shared" si="387"/>
        <v>45954</v>
      </c>
      <c r="J728" s="18">
        <f t="shared" si="368"/>
        <v>113.34375</v>
      </c>
      <c r="K728">
        <f t="shared" si="366"/>
        <v>125</v>
      </c>
      <c r="L728">
        <f t="shared" ca="1" si="375"/>
        <v>0.15</v>
      </c>
      <c r="M728">
        <f t="shared" ca="1" si="369"/>
        <v>3.746E-2</v>
      </c>
      <c r="O728" s="21">
        <f t="shared" si="388"/>
        <v>45954</v>
      </c>
      <c r="P728" s="18">
        <f t="shared" si="370"/>
        <v>113.34375</v>
      </c>
      <c r="Q728">
        <f t="shared" si="376"/>
        <v>125</v>
      </c>
      <c r="R728">
        <f t="shared" ca="1" si="377"/>
        <v>0.15</v>
      </c>
      <c r="S728">
        <f t="shared" ca="1" si="371"/>
        <v>3.746E-2</v>
      </c>
      <c r="U728" s="1"/>
      <c r="W728" t="str">
        <f t="shared" si="363"/>
        <v/>
      </c>
      <c r="Y728" s="1"/>
      <c r="AA728">
        <f t="shared" si="364"/>
        <v>0</v>
      </c>
      <c r="AC728" s="1"/>
      <c r="AE728">
        <f t="shared" si="365"/>
        <v>0</v>
      </c>
      <c r="AH728" s="21"/>
      <c r="AI728" s="18"/>
      <c r="AJ728" s="18"/>
      <c r="AL728" s="21"/>
      <c r="AM728" s="18"/>
      <c r="AN728" s="18"/>
      <c r="AP728" s="21"/>
      <c r="AQ728" s="18"/>
      <c r="AR728" s="18"/>
      <c r="AU728" s="1">
        <v>45005</v>
      </c>
      <c r="AV728">
        <v>4.8319999999999999</v>
      </c>
      <c r="AW728">
        <f t="shared" si="378"/>
        <v>4.8320000000000002E-2</v>
      </c>
      <c r="AY728" s="1">
        <v>45005</v>
      </c>
      <c r="AZ728">
        <v>4.7320000000000002</v>
      </c>
      <c r="BA728">
        <f t="shared" si="379"/>
        <v>4.7320000000000001E-2</v>
      </c>
      <c r="BC728" s="1">
        <v>45005</v>
      </c>
      <c r="BD728">
        <v>4.7320000000000002</v>
      </c>
      <c r="BE728">
        <f t="shared" si="380"/>
        <v>4.7320000000000001E-2</v>
      </c>
      <c r="BG728" s="1">
        <v>45005</v>
      </c>
      <c r="BH728">
        <v>4.3327999999999998</v>
      </c>
      <c r="BI728">
        <f t="shared" si="381"/>
        <v>4.3327999999999998E-2</v>
      </c>
      <c r="BK728" s="1">
        <v>37664</v>
      </c>
      <c r="BL728">
        <v>2.25524507229993</v>
      </c>
      <c r="BM728">
        <f t="shared" si="389"/>
        <v>2.2552450722999301E-2</v>
      </c>
      <c r="BP728" s="1">
        <v>44979</v>
      </c>
      <c r="BQ728">
        <v>185.124</v>
      </c>
      <c r="BR728">
        <f t="shared" si="382"/>
        <v>1.85124</v>
      </c>
      <c r="BT728" s="1">
        <v>44981</v>
      </c>
      <c r="BU728">
        <v>2.698</v>
      </c>
      <c r="BV728">
        <f t="shared" si="383"/>
        <v>2.6980000000000001E-2</v>
      </c>
      <c r="BX728" s="1">
        <v>44981</v>
      </c>
      <c r="BY728">
        <v>3.2330000000000001</v>
      </c>
      <c r="BZ728">
        <f t="shared" si="384"/>
        <v>3.2329999999999998E-2</v>
      </c>
      <c r="CB728" s="1">
        <v>45005</v>
      </c>
      <c r="CC728">
        <v>3.242</v>
      </c>
      <c r="CD728">
        <f t="shared" si="385"/>
        <v>3.2419999999999997E-2</v>
      </c>
      <c r="CG728" s="1"/>
      <c r="CJ728" s="1"/>
      <c r="CL728" s="1"/>
      <c r="CV728" s="1"/>
      <c r="CY728" s="1"/>
    </row>
    <row r="729" spans="1:103" x14ac:dyDescent="0.3">
      <c r="A729" s="21">
        <f t="shared" si="386"/>
        <v>46832</v>
      </c>
      <c r="B729" s="18">
        <f t="shared" si="367"/>
        <v>112.421875</v>
      </c>
      <c r="C729">
        <f t="shared" ref="C729:C792" si="390">CEILING(B729,$C$9)</f>
        <v>115</v>
      </c>
      <c r="D729">
        <f t="shared" ca="1" si="372"/>
        <v>-2.2888888888888888</v>
      </c>
      <c r="E729">
        <f ca="1">IF(currency="USD",'Future et co'!F729,IF(currency="EUR",'Future et co'!G729,FALSE))</f>
        <v>3.6070000000000005E-2</v>
      </c>
      <c r="F729">
        <f t="shared" ca="1" si="373"/>
        <v>3.6070000000000005E-2</v>
      </c>
      <c r="G729">
        <f t="shared" ca="1" si="374"/>
        <v>2.0569999999999998E-2</v>
      </c>
      <c r="I729" s="21">
        <f t="shared" si="387"/>
        <v>45957</v>
      </c>
      <c r="J729" s="18">
        <f t="shared" si="368"/>
        <v>113.3125</v>
      </c>
      <c r="K729">
        <f t="shared" si="366"/>
        <v>125</v>
      </c>
      <c r="L729">
        <f t="shared" ca="1" si="375"/>
        <v>0.14166666666666666</v>
      </c>
      <c r="M729">
        <f t="shared" ca="1" si="369"/>
        <v>3.7365000000000002E-2</v>
      </c>
      <c r="O729" s="21">
        <f t="shared" si="388"/>
        <v>45957</v>
      </c>
      <c r="P729" s="18">
        <f t="shared" si="370"/>
        <v>113.3125</v>
      </c>
      <c r="Q729">
        <f t="shared" si="376"/>
        <v>125</v>
      </c>
      <c r="R729">
        <f t="shared" ca="1" si="377"/>
        <v>0.14166666666666666</v>
      </c>
      <c r="S729">
        <f t="shared" ca="1" si="371"/>
        <v>3.7365000000000002E-2</v>
      </c>
      <c r="U729" s="1"/>
      <c r="W729" t="str">
        <f t="shared" si="363"/>
        <v/>
      </c>
      <c r="Y729" s="1"/>
      <c r="AA729">
        <f t="shared" si="364"/>
        <v>0</v>
      </c>
      <c r="AC729" s="1"/>
      <c r="AE729">
        <f t="shared" si="365"/>
        <v>0</v>
      </c>
      <c r="AH729" s="21"/>
      <c r="AI729" s="18"/>
      <c r="AJ729" s="18"/>
      <c r="AL729" s="21"/>
      <c r="AM729" s="18"/>
      <c r="AN729" s="18"/>
      <c r="AP729" s="21"/>
      <c r="AQ729" s="18"/>
      <c r="AR729" s="18"/>
      <c r="AU729" s="1">
        <v>45002</v>
      </c>
      <c r="AV729">
        <v>4.7519999999999998</v>
      </c>
      <c r="AW729">
        <f t="shared" si="378"/>
        <v>4.752E-2</v>
      </c>
      <c r="AY729" s="1">
        <v>45002</v>
      </c>
      <c r="AZ729">
        <v>4.5960000000000001</v>
      </c>
      <c r="BA729">
        <f t="shared" si="379"/>
        <v>4.5960000000000001E-2</v>
      </c>
      <c r="BC729" s="1">
        <v>45002</v>
      </c>
      <c r="BD729">
        <v>4.6239999999999997</v>
      </c>
      <c r="BE729">
        <f t="shared" si="380"/>
        <v>4.6239999999999996E-2</v>
      </c>
      <c r="BG729" s="1">
        <v>45002</v>
      </c>
      <c r="BH729">
        <v>4.0869999999999997</v>
      </c>
      <c r="BI729">
        <f t="shared" si="381"/>
        <v>4.0869999999999997E-2</v>
      </c>
      <c r="BK729" s="1">
        <v>37665</v>
      </c>
      <c r="BL729">
        <v>2.28353730006874</v>
      </c>
      <c r="BM729">
        <f t="shared" si="389"/>
        <v>2.2835373000687401E-2</v>
      </c>
      <c r="BP729" s="1">
        <v>44978</v>
      </c>
      <c r="BQ729">
        <v>184.61410000000001</v>
      </c>
      <c r="BR729">
        <f t="shared" si="382"/>
        <v>1.846141</v>
      </c>
      <c r="BT729" s="1">
        <v>44980</v>
      </c>
      <c r="BU729">
        <v>2.6930000000000001</v>
      </c>
      <c r="BV729">
        <f t="shared" si="383"/>
        <v>2.6929999999999999E-2</v>
      </c>
      <c r="BX729" s="1">
        <v>44980</v>
      </c>
      <c r="BY729">
        <v>3.198</v>
      </c>
      <c r="BZ729">
        <f t="shared" si="384"/>
        <v>3.1980000000000001E-2</v>
      </c>
      <c r="CB729" s="1">
        <v>45002</v>
      </c>
      <c r="CC729">
        <v>3.226</v>
      </c>
      <c r="CD729">
        <f t="shared" si="385"/>
        <v>3.2259999999999997E-2</v>
      </c>
      <c r="CG729" s="1"/>
      <c r="CJ729" s="1"/>
      <c r="CL729" s="1"/>
      <c r="CV729" s="1"/>
      <c r="CY729" s="1"/>
    </row>
    <row r="730" spans="1:103" x14ac:dyDescent="0.3">
      <c r="A730" s="21">
        <f t="shared" si="386"/>
        <v>46833</v>
      </c>
      <c r="B730" s="18">
        <f t="shared" si="367"/>
        <v>112.421875</v>
      </c>
      <c r="C730">
        <f t="shared" si="390"/>
        <v>115</v>
      </c>
      <c r="D730">
        <f t="shared" ca="1" si="372"/>
        <v>-2.2916666666666665</v>
      </c>
      <c r="E730">
        <f ca="1">IF(currency="USD",'Future et co'!F730,IF(currency="EUR",'Future et co'!G730,FALSE))</f>
        <v>3.6070000000000005E-2</v>
      </c>
      <c r="F730">
        <f t="shared" ca="1" si="373"/>
        <v>3.6070000000000005E-2</v>
      </c>
      <c r="G730">
        <f t="shared" ca="1" si="374"/>
        <v>2.0569999999999998E-2</v>
      </c>
      <c r="I730" s="21">
        <f t="shared" si="387"/>
        <v>45958</v>
      </c>
      <c r="J730" s="18">
        <f t="shared" si="368"/>
        <v>113.375</v>
      </c>
      <c r="K730">
        <f t="shared" si="366"/>
        <v>125</v>
      </c>
      <c r="L730">
        <f t="shared" ca="1" si="375"/>
        <v>0.1388888888888889</v>
      </c>
      <c r="M730">
        <f t="shared" ca="1" si="369"/>
        <v>3.7335E-2</v>
      </c>
      <c r="O730" s="21">
        <f t="shared" si="388"/>
        <v>45958</v>
      </c>
      <c r="P730" s="18">
        <f t="shared" si="370"/>
        <v>113.375</v>
      </c>
      <c r="Q730">
        <f t="shared" si="376"/>
        <v>125</v>
      </c>
      <c r="R730">
        <f t="shared" ca="1" si="377"/>
        <v>0.1388888888888889</v>
      </c>
      <c r="S730">
        <f t="shared" ca="1" si="371"/>
        <v>3.7335E-2</v>
      </c>
      <c r="U730" s="1"/>
      <c r="W730" t="str">
        <f t="shared" si="363"/>
        <v/>
      </c>
      <c r="Y730" s="1"/>
      <c r="AA730">
        <f t="shared" si="364"/>
        <v>0</v>
      </c>
      <c r="AC730" s="1"/>
      <c r="AE730">
        <f t="shared" si="365"/>
        <v>0</v>
      </c>
      <c r="AH730" s="21"/>
      <c r="AI730" s="18"/>
      <c r="AJ730" s="18"/>
      <c r="AL730" s="21"/>
      <c r="AM730" s="18"/>
      <c r="AN730" s="18"/>
      <c r="AP730" s="21"/>
      <c r="AQ730" s="18"/>
      <c r="AR730" s="18"/>
      <c r="AU730" s="1">
        <v>45001</v>
      </c>
      <c r="AV730">
        <v>4.8540000000000001</v>
      </c>
      <c r="AW730">
        <f t="shared" si="378"/>
        <v>4.854E-2</v>
      </c>
      <c r="AY730" s="1">
        <v>45001</v>
      </c>
      <c r="AZ730">
        <v>4.7980999999999998</v>
      </c>
      <c r="BA730">
        <f t="shared" si="379"/>
        <v>4.7980999999999996E-2</v>
      </c>
      <c r="BC730" s="1">
        <v>45001</v>
      </c>
      <c r="BD730">
        <v>4.8520000000000003</v>
      </c>
      <c r="BE730">
        <f t="shared" si="380"/>
        <v>4.8520000000000001E-2</v>
      </c>
      <c r="BG730" s="1">
        <v>45001</v>
      </c>
      <c r="BH730">
        <v>4.3769999999999998</v>
      </c>
      <c r="BI730">
        <f t="shared" si="381"/>
        <v>4.3769999999999996E-2</v>
      </c>
      <c r="BK730" s="1">
        <v>37666</v>
      </c>
      <c r="BL730">
        <v>2.2399682863956301</v>
      </c>
      <c r="BM730">
        <f t="shared" si="389"/>
        <v>2.2399682863956299E-2</v>
      </c>
      <c r="BP730" s="1">
        <v>44977</v>
      </c>
      <c r="BQ730">
        <v>185.8683</v>
      </c>
      <c r="BR730">
        <f t="shared" si="382"/>
        <v>1.8586830000000001</v>
      </c>
      <c r="BT730" s="1">
        <v>44979</v>
      </c>
      <c r="BU730">
        <v>2.6829999999999998</v>
      </c>
      <c r="BV730">
        <f t="shared" si="383"/>
        <v>2.683E-2</v>
      </c>
      <c r="BX730" s="1">
        <v>44979</v>
      </c>
      <c r="BY730">
        <v>3.1970000000000001</v>
      </c>
      <c r="BZ730">
        <f t="shared" si="384"/>
        <v>3.1969999999999998E-2</v>
      </c>
      <c r="CB730" s="1">
        <v>45001</v>
      </c>
      <c r="CC730">
        <v>3.286</v>
      </c>
      <c r="CD730">
        <f t="shared" si="385"/>
        <v>3.286E-2</v>
      </c>
      <c r="CG730" s="1"/>
      <c r="CJ730" s="1"/>
      <c r="CL730" s="1"/>
      <c r="CV730" s="1"/>
      <c r="CY730" s="1"/>
    </row>
    <row r="731" spans="1:103" x14ac:dyDescent="0.3">
      <c r="A731" s="21">
        <f t="shared" si="386"/>
        <v>46834</v>
      </c>
      <c r="B731" s="18">
        <f t="shared" si="367"/>
        <v>112.421875</v>
      </c>
      <c r="C731">
        <f t="shared" si="390"/>
        <v>115</v>
      </c>
      <c r="D731">
        <f t="shared" ca="1" si="372"/>
        <v>-2.2944444444444443</v>
      </c>
      <c r="E731">
        <f ca="1">IF(currency="USD",'Future et co'!F731,IF(currency="EUR",'Future et co'!G731,FALSE))</f>
        <v>3.6070000000000005E-2</v>
      </c>
      <c r="F731">
        <f t="shared" ca="1" si="373"/>
        <v>3.6070000000000005E-2</v>
      </c>
      <c r="G731">
        <f t="shared" ca="1" si="374"/>
        <v>2.0569999999999998E-2</v>
      </c>
      <c r="I731" s="21">
        <f t="shared" si="387"/>
        <v>45959</v>
      </c>
      <c r="J731" s="18">
        <f t="shared" si="368"/>
        <v>112.8125</v>
      </c>
      <c r="K731">
        <f t="shared" si="366"/>
        <v>125</v>
      </c>
      <c r="L731">
        <f t="shared" ca="1" si="375"/>
        <v>0.1361111111111111</v>
      </c>
      <c r="M731">
        <f t="shared" ca="1" si="369"/>
        <v>3.7945E-2</v>
      </c>
      <c r="O731" s="21">
        <f t="shared" si="388"/>
        <v>45959</v>
      </c>
      <c r="P731" s="18">
        <f t="shared" si="370"/>
        <v>112.8125</v>
      </c>
      <c r="Q731">
        <f t="shared" si="376"/>
        <v>125</v>
      </c>
      <c r="R731">
        <f t="shared" ca="1" si="377"/>
        <v>0.1361111111111111</v>
      </c>
      <c r="S731">
        <f t="shared" ca="1" si="371"/>
        <v>3.7945E-2</v>
      </c>
      <c r="U731" s="1"/>
      <c r="W731" t="str">
        <f t="shared" si="363"/>
        <v/>
      </c>
      <c r="Y731" s="1"/>
      <c r="AA731">
        <f t="shared" si="364"/>
        <v>0</v>
      </c>
      <c r="AC731" s="1"/>
      <c r="AE731">
        <f t="shared" si="365"/>
        <v>0</v>
      </c>
      <c r="AH731" s="21"/>
      <c r="AI731" s="18"/>
      <c r="AJ731" s="18"/>
      <c r="AL731" s="21"/>
      <c r="AM731" s="18"/>
      <c r="AN731" s="18"/>
      <c r="AP731" s="21"/>
      <c r="AQ731" s="18"/>
      <c r="AR731" s="18"/>
      <c r="AU731" s="1">
        <v>45000</v>
      </c>
      <c r="AV731">
        <v>4.7568999999999999</v>
      </c>
      <c r="AW731">
        <f t="shared" si="378"/>
        <v>4.7569E-2</v>
      </c>
      <c r="AY731" s="1">
        <v>45000</v>
      </c>
      <c r="AZ731">
        <v>4.5586000000000002</v>
      </c>
      <c r="BA731">
        <f t="shared" si="379"/>
        <v>4.5586000000000002E-2</v>
      </c>
      <c r="BC731" s="1">
        <v>45000</v>
      </c>
      <c r="BD731">
        <v>4.5389999999999997</v>
      </c>
      <c r="BE731">
        <f t="shared" si="380"/>
        <v>4.539E-2</v>
      </c>
      <c r="BG731" s="1">
        <v>45000</v>
      </c>
      <c r="BH731">
        <v>4.2450000000000001</v>
      </c>
      <c r="BI731">
        <f t="shared" si="381"/>
        <v>4.2450000000000002E-2</v>
      </c>
      <c r="BK731" s="1">
        <v>37669</v>
      </c>
      <c r="BL731">
        <v>2.2845777344772902</v>
      </c>
      <c r="BM731">
        <f t="shared" si="389"/>
        <v>2.2845777344772902E-2</v>
      </c>
      <c r="BP731" s="1">
        <v>44974</v>
      </c>
      <c r="BQ731">
        <v>185.90960000000001</v>
      </c>
      <c r="BR731">
        <f t="shared" si="382"/>
        <v>1.8590960000000001</v>
      </c>
      <c r="BT731" s="1">
        <v>44978</v>
      </c>
      <c r="BU731">
        <v>2.6819999999999999</v>
      </c>
      <c r="BV731">
        <f t="shared" si="383"/>
        <v>2.682E-2</v>
      </c>
      <c r="BX731" s="1">
        <v>44978</v>
      </c>
      <c r="BY731">
        <v>3.2250000000000001</v>
      </c>
      <c r="BZ731">
        <f t="shared" si="384"/>
        <v>3.2250000000000001E-2</v>
      </c>
      <c r="CB731" s="1">
        <v>45000</v>
      </c>
      <c r="CC731">
        <v>3.339</v>
      </c>
      <c r="CD731">
        <f t="shared" si="385"/>
        <v>3.3390000000000003E-2</v>
      </c>
      <c r="CG731" s="1"/>
      <c r="CJ731" s="1"/>
      <c r="CL731" s="1"/>
      <c r="CV731" s="1"/>
      <c r="CY731" s="1"/>
    </row>
    <row r="732" spans="1:103" x14ac:dyDescent="0.3">
      <c r="A732" s="21">
        <f t="shared" si="386"/>
        <v>46835</v>
      </c>
      <c r="B732" s="18">
        <f t="shared" si="367"/>
        <v>112.421875</v>
      </c>
      <c r="C732">
        <f t="shared" si="390"/>
        <v>115</v>
      </c>
      <c r="D732">
        <f t="shared" ca="1" si="372"/>
        <v>-2.2972222222222221</v>
      </c>
      <c r="E732">
        <f ca="1">IF(currency="USD",'Future et co'!F732,IF(currency="EUR",'Future et co'!G732,FALSE))</f>
        <v>3.6070000000000005E-2</v>
      </c>
      <c r="F732">
        <f t="shared" ca="1" si="373"/>
        <v>3.6070000000000005E-2</v>
      </c>
      <c r="G732">
        <f t="shared" ca="1" si="374"/>
        <v>2.0569999999999998E-2</v>
      </c>
      <c r="I732" s="21">
        <f t="shared" si="387"/>
        <v>45960</v>
      </c>
      <c r="J732" s="18">
        <f t="shared" si="368"/>
        <v>112.625</v>
      </c>
      <c r="K732">
        <f t="shared" si="366"/>
        <v>125</v>
      </c>
      <c r="L732">
        <f t="shared" ca="1" si="375"/>
        <v>0.13333333333333333</v>
      </c>
      <c r="M732">
        <f t="shared" ca="1" si="369"/>
        <v>3.7762999999999998E-2</v>
      </c>
      <c r="O732" s="21">
        <f t="shared" si="388"/>
        <v>45960</v>
      </c>
      <c r="P732" s="18">
        <f t="shared" si="370"/>
        <v>112.625</v>
      </c>
      <c r="Q732">
        <f t="shared" si="376"/>
        <v>125</v>
      </c>
      <c r="R732">
        <f t="shared" ca="1" si="377"/>
        <v>0.13333333333333333</v>
      </c>
      <c r="S732">
        <f t="shared" ca="1" si="371"/>
        <v>3.7762999999999998E-2</v>
      </c>
      <c r="U732" s="1"/>
      <c r="W732" t="str">
        <f t="shared" si="363"/>
        <v/>
      </c>
      <c r="Y732" s="1"/>
      <c r="AA732">
        <f t="shared" si="364"/>
        <v>0</v>
      </c>
      <c r="AC732" s="1"/>
      <c r="AE732">
        <f t="shared" si="365"/>
        <v>0</v>
      </c>
      <c r="AH732" s="21"/>
      <c r="AI732" s="18"/>
      <c r="AJ732" s="18"/>
      <c r="AL732" s="21"/>
      <c r="AM732" s="18"/>
      <c r="AN732" s="18"/>
      <c r="AP732" s="21"/>
      <c r="AQ732" s="18"/>
      <c r="AR732" s="18"/>
      <c r="AU732" s="1">
        <v>44999</v>
      </c>
      <c r="AV732">
        <v>4.8381999999999996</v>
      </c>
      <c r="AW732">
        <f t="shared" si="378"/>
        <v>4.8381999999999994E-2</v>
      </c>
      <c r="AY732" s="1">
        <v>44999</v>
      </c>
      <c r="AZ732">
        <v>4.8160999999999996</v>
      </c>
      <c r="BA732">
        <f t="shared" si="379"/>
        <v>4.8160999999999995E-2</v>
      </c>
      <c r="BC732" s="1">
        <v>44999</v>
      </c>
      <c r="BD732">
        <v>4.9039999999999999</v>
      </c>
      <c r="BE732">
        <f t="shared" si="380"/>
        <v>4.904E-2</v>
      </c>
      <c r="BG732" s="1">
        <v>44999</v>
      </c>
      <c r="BH732">
        <v>4.5670000000000002</v>
      </c>
      <c r="BI732">
        <f t="shared" si="381"/>
        <v>4.5670000000000002E-2</v>
      </c>
      <c r="BK732" s="1">
        <v>37670</v>
      </c>
      <c r="BL732">
        <v>2.2089933055162798</v>
      </c>
      <c r="BM732">
        <f t="shared" si="389"/>
        <v>2.2089933055162797E-2</v>
      </c>
      <c r="BP732" s="1">
        <v>44973</v>
      </c>
      <c r="BQ732">
        <v>185.4272</v>
      </c>
      <c r="BR732">
        <f t="shared" si="382"/>
        <v>1.8542719999999999</v>
      </c>
      <c r="BT732" s="1">
        <v>44977</v>
      </c>
      <c r="BU732">
        <v>2.6539999999999999</v>
      </c>
      <c r="BV732">
        <f t="shared" si="383"/>
        <v>2.6539999999999998E-2</v>
      </c>
      <c r="BX732" s="1">
        <v>44977</v>
      </c>
      <c r="BY732">
        <v>3.1920000000000002</v>
      </c>
      <c r="BZ732">
        <f t="shared" si="384"/>
        <v>3.1920000000000004E-2</v>
      </c>
      <c r="CB732" s="1">
        <v>44999</v>
      </c>
      <c r="CC732">
        <v>3.4660000000000002</v>
      </c>
      <c r="CD732">
        <f t="shared" si="385"/>
        <v>3.4660000000000003E-2</v>
      </c>
      <c r="CG732" s="1"/>
      <c r="CJ732" s="1"/>
      <c r="CL732" s="1"/>
      <c r="CV732" s="1"/>
      <c r="CY732" s="1"/>
    </row>
    <row r="733" spans="1:103" x14ac:dyDescent="0.3">
      <c r="A733" s="21">
        <f t="shared" si="386"/>
        <v>46836</v>
      </c>
      <c r="B733" s="18">
        <f t="shared" si="367"/>
        <v>112.421875</v>
      </c>
      <c r="C733">
        <f t="shared" si="390"/>
        <v>115</v>
      </c>
      <c r="D733">
        <f t="shared" ca="1" si="372"/>
        <v>-2.2999999999999998</v>
      </c>
      <c r="E733">
        <f ca="1">IF(currency="USD",'Future et co'!F733,IF(currency="EUR",'Future et co'!G733,FALSE))</f>
        <v>3.6070000000000005E-2</v>
      </c>
      <c r="F733">
        <f t="shared" ca="1" si="373"/>
        <v>3.6070000000000005E-2</v>
      </c>
      <c r="G733">
        <f t="shared" ca="1" si="374"/>
        <v>2.0569999999999998E-2</v>
      </c>
      <c r="I733" s="21">
        <f t="shared" si="387"/>
        <v>45961</v>
      </c>
      <c r="J733" s="18">
        <f t="shared" si="368"/>
        <v>112.609375</v>
      </c>
      <c r="K733">
        <f t="shared" si="366"/>
        <v>125</v>
      </c>
      <c r="L733">
        <f t="shared" ca="1" si="375"/>
        <v>0.13055555555555556</v>
      </c>
      <c r="M733">
        <f t="shared" ca="1" si="369"/>
        <v>3.7909999999999999E-2</v>
      </c>
      <c r="O733" s="21">
        <f t="shared" si="388"/>
        <v>45961</v>
      </c>
      <c r="P733" s="18">
        <f t="shared" si="370"/>
        <v>112.609375</v>
      </c>
      <c r="Q733">
        <f t="shared" si="376"/>
        <v>125</v>
      </c>
      <c r="R733">
        <f t="shared" ca="1" si="377"/>
        <v>0.13055555555555556</v>
      </c>
      <c r="S733">
        <f t="shared" ca="1" si="371"/>
        <v>3.7909999999999999E-2</v>
      </c>
      <c r="U733" s="1"/>
      <c r="W733" t="str">
        <f t="shared" si="363"/>
        <v/>
      </c>
      <c r="Y733" s="1"/>
      <c r="AA733">
        <f t="shared" si="364"/>
        <v>0</v>
      </c>
      <c r="AC733" s="1"/>
      <c r="AE733">
        <f t="shared" si="365"/>
        <v>0</v>
      </c>
      <c r="AH733" s="21"/>
      <c r="AI733" s="18"/>
      <c r="AJ733" s="18"/>
      <c r="AL733" s="21"/>
      <c r="AM733" s="18"/>
      <c r="AN733" s="18"/>
      <c r="AP733" s="21"/>
      <c r="AQ733" s="18"/>
      <c r="AR733" s="18"/>
      <c r="AU733" s="1">
        <v>44998</v>
      </c>
      <c r="AV733">
        <v>4.7060000000000004</v>
      </c>
      <c r="AW733">
        <f t="shared" si="378"/>
        <v>4.7060000000000005E-2</v>
      </c>
      <c r="AY733" s="1">
        <v>44998</v>
      </c>
      <c r="AZ733">
        <v>4.5327000000000002</v>
      </c>
      <c r="BA733">
        <f t="shared" si="379"/>
        <v>4.5326999999999999E-2</v>
      </c>
      <c r="BC733" s="1">
        <v>44998</v>
      </c>
      <c r="BD733">
        <v>4.5796999999999999</v>
      </c>
      <c r="BE733">
        <f t="shared" si="380"/>
        <v>4.5796999999999997E-2</v>
      </c>
      <c r="BG733" s="1">
        <v>44998</v>
      </c>
      <c r="BH733">
        <v>4.2889999999999997</v>
      </c>
      <c r="BI733">
        <f t="shared" si="381"/>
        <v>4.2889999999999998E-2</v>
      </c>
      <c r="BK733" s="1">
        <v>37671</v>
      </c>
      <c r="BL733">
        <v>2.2242407453967199</v>
      </c>
      <c r="BM733">
        <f t="shared" si="389"/>
        <v>2.2242407453967199E-2</v>
      </c>
      <c r="BP733" s="1">
        <v>44972</v>
      </c>
      <c r="BQ733">
        <v>185.7029</v>
      </c>
      <c r="BR733">
        <f t="shared" si="382"/>
        <v>1.857029</v>
      </c>
      <c r="BT733" s="1">
        <v>44974</v>
      </c>
      <c r="BU733">
        <v>2.6669999999999998</v>
      </c>
      <c r="BV733">
        <f t="shared" si="383"/>
        <v>2.6669999999999999E-2</v>
      </c>
      <c r="BX733" s="1">
        <v>44974</v>
      </c>
      <c r="BY733">
        <v>3.2120000000000002</v>
      </c>
      <c r="BZ733">
        <f t="shared" si="384"/>
        <v>3.2120000000000003E-2</v>
      </c>
      <c r="CB733" s="1">
        <v>44998</v>
      </c>
      <c r="CC733">
        <v>3.45</v>
      </c>
      <c r="CD733">
        <f t="shared" si="385"/>
        <v>3.4500000000000003E-2</v>
      </c>
      <c r="CG733" s="1"/>
      <c r="CJ733" s="1"/>
      <c r="CL733" s="1"/>
      <c r="CV733" s="1"/>
      <c r="CY733" s="1"/>
    </row>
    <row r="734" spans="1:103" x14ac:dyDescent="0.3">
      <c r="A734" s="21">
        <f t="shared" si="386"/>
        <v>46839</v>
      </c>
      <c r="B734" s="18">
        <f t="shared" si="367"/>
        <v>112.421875</v>
      </c>
      <c r="C734">
        <f t="shared" si="390"/>
        <v>115</v>
      </c>
      <c r="D734">
        <f t="shared" ca="1" si="372"/>
        <v>-2.3083333333333331</v>
      </c>
      <c r="E734">
        <f ca="1">IF(currency="USD",'Future et co'!F734,IF(currency="EUR",'Future et co'!G734,FALSE))</f>
        <v>3.6070000000000005E-2</v>
      </c>
      <c r="F734">
        <f t="shared" ca="1" si="373"/>
        <v>3.6070000000000005E-2</v>
      </c>
      <c r="G734">
        <f t="shared" ca="1" si="374"/>
        <v>2.0569999999999998E-2</v>
      </c>
      <c r="I734" s="21">
        <f t="shared" si="387"/>
        <v>45964</v>
      </c>
      <c r="J734" s="18">
        <f t="shared" si="368"/>
        <v>112.609375</v>
      </c>
      <c r="K734">
        <f t="shared" si="366"/>
        <v>125</v>
      </c>
      <c r="L734">
        <f t="shared" ca="1" si="375"/>
        <v>0.12222222222222222</v>
      </c>
      <c r="M734">
        <f t="shared" ca="1" si="369"/>
        <v>3.7769999999999998E-2</v>
      </c>
      <c r="O734" s="21">
        <f t="shared" si="388"/>
        <v>45964</v>
      </c>
      <c r="P734" s="18">
        <f t="shared" si="370"/>
        <v>112.609375</v>
      </c>
      <c r="Q734">
        <f t="shared" si="376"/>
        <v>125</v>
      </c>
      <c r="R734">
        <f t="shared" ca="1" si="377"/>
        <v>0.12222222222222222</v>
      </c>
      <c r="S734">
        <f t="shared" ca="1" si="371"/>
        <v>3.7769999999999998E-2</v>
      </c>
      <c r="U734" s="1"/>
      <c r="W734" t="str">
        <f t="shared" si="363"/>
        <v/>
      </c>
      <c r="Y734" s="1"/>
      <c r="AA734">
        <f t="shared" si="364"/>
        <v>0</v>
      </c>
      <c r="AC734" s="1"/>
      <c r="AE734">
        <f t="shared" si="365"/>
        <v>0</v>
      </c>
      <c r="AH734" s="21"/>
      <c r="AI734" s="18"/>
      <c r="AJ734" s="18"/>
      <c r="AL734" s="21"/>
      <c r="AM734" s="18"/>
      <c r="AN734" s="18"/>
      <c r="AP734" s="21"/>
      <c r="AQ734" s="18"/>
      <c r="AR734" s="18"/>
      <c r="AU734" s="1">
        <v>44995</v>
      </c>
      <c r="AV734">
        <v>4.9829999999999997</v>
      </c>
      <c r="AW734">
        <f t="shared" si="378"/>
        <v>4.9829999999999999E-2</v>
      </c>
      <c r="AY734" s="1">
        <v>44995</v>
      </c>
      <c r="AZ734">
        <v>5.1589999999999998</v>
      </c>
      <c r="BA734">
        <f t="shared" si="379"/>
        <v>5.1589999999999997E-2</v>
      </c>
      <c r="BC734" s="1">
        <v>44995</v>
      </c>
      <c r="BD734">
        <v>5.4050000000000002</v>
      </c>
      <c r="BE734">
        <f t="shared" si="380"/>
        <v>5.4050000000000001E-2</v>
      </c>
      <c r="BG734" s="1">
        <v>44995</v>
      </c>
      <c r="BH734">
        <v>4.8440000000000003</v>
      </c>
      <c r="BI734">
        <f t="shared" si="381"/>
        <v>4.8440000000000004E-2</v>
      </c>
      <c r="BK734" s="1">
        <v>37672</v>
      </c>
      <c r="BL734">
        <v>2.24807656396335</v>
      </c>
      <c r="BM734">
        <f t="shared" si="389"/>
        <v>2.2480765639633499E-2</v>
      </c>
      <c r="BP734" s="1">
        <v>44971</v>
      </c>
      <c r="BQ734">
        <v>186.35059999999999</v>
      </c>
      <c r="BR734">
        <f t="shared" si="382"/>
        <v>1.8635059999999999</v>
      </c>
      <c r="BT734" s="1">
        <v>44973</v>
      </c>
      <c r="BU734">
        <v>2.7029999999999998</v>
      </c>
      <c r="BV734">
        <f t="shared" si="383"/>
        <v>2.7029999999999998E-2</v>
      </c>
      <c r="BX734" s="1">
        <v>44973</v>
      </c>
      <c r="BY734">
        <v>3.1920000000000002</v>
      </c>
      <c r="BZ734">
        <f t="shared" si="384"/>
        <v>3.1920000000000004E-2</v>
      </c>
      <c r="CB734" s="1">
        <v>44995</v>
      </c>
      <c r="CC734">
        <v>3.786</v>
      </c>
      <c r="CD734">
        <f t="shared" si="385"/>
        <v>3.7859999999999998E-2</v>
      </c>
      <c r="CG734" s="1"/>
      <c r="CJ734" s="1"/>
      <c r="CL734" s="1"/>
      <c r="CV734" s="1"/>
      <c r="CY734" s="1"/>
    </row>
    <row r="735" spans="1:103" x14ac:dyDescent="0.3">
      <c r="A735" s="21">
        <f t="shared" si="386"/>
        <v>46840</v>
      </c>
      <c r="B735" s="18">
        <f t="shared" si="367"/>
        <v>112.421875</v>
      </c>
      <c r="C735">
        <f t="shared" si="390"/>
        <v>115</v>
      </c>
      <c r="D735">
        <f t="shared" ca="1" si="372"/>
        <v>-2.3111111111111109</v>
      </c>
      <c r="E735">
        <f ca="1">IF(currency="USD",'Future et co'!F735,IF(currency="EUR",'Future et co'!G735,FALSE))</f>
        <v>3.6070000000000005E-2</v>
      </c>
      <c r="F735">
        <f t="shared" ca="1" si="373"/>
        <v>3.6070000000000005E-2</v>
      </c>
      <c r="G735">
        <f t="shared" ca="1" si="374"/>
        <v>2.0569999999999998E-2</v>
      </c>
      <c r="I735" s="21">
        <f t="shared" si="387"/>
        <v>45965</v>
      </c>
      <c r="J735" s="18">
        <f t="shared" si="368"/>
        <v>112.71875</v>
      </c>
      <c r="K735">
        <f t="shared" si="366"/>
        <v>125</v>
      </c>
      <c r="L735">
        <f t="shared" ca="1" si="375"/>
        <v>0.11944444444444445</v>
      </c>
      <c r="M735">
        <f t="shared" ca="1" si="369"/>
        <v>3.7703E-2</v>
      </c>
      <c r="O735" s="21">
        <f t="shared" si="388"/>
        <v>45965</v>
      </c>
      <c r="P735" s="18">
        <f t="shared" si="370"/>
        <v>112.71875</v>
      </c>
      <c r="Q735">
        <f t="shared" si="376"/>
        <v>125</v>
      </c>
      <c r="R735">
        <f t="shared" ca="1" si="377"/>
        <v>0.11944444444444445</v>
      </c>
      <c r="S735">
        <f t="shared" ca="1" si="371"/>
        <v>3.7703E-2</v>
      </c>
      <c r="U735" s="1"/>
      <c r="W735" t="str">
        <f t="shared" si="363"/>
        <v/>
      </c>
      <c r="Y735" s="1"/>
      <c r="AA735">
        <f t="shared" si="364"/>
        <v>0</v>
      </c>
      <c r="AC735" s="1"/>
      <c r="AE735">
        <f t="shared" si="365"/>
        <v>0</v>
      </c>
      <c r="AH735" s="21"/>
      <c r="AI735" s="18"/>
      <c r="AJ735" s="18"/>
      <c r="AL735" s="21"/>
      <c r="AM735" s="18"/>
      <c r="AN735" s="18"/>
      <c r="AP735" s="21"/>
      <c r="AQ735" s="18"/>
      <c r="AR735" s="18"/>
      <c r="AU735" s="1">
        <v>44994</v>
      </c>
      <c r="AV735">
        <v>5.085</v>
      </c>
      <c r="AW735">
        <f t="shared" si="378"/>
        <v>5.0849999999999999E-2</v>
      </c>
      <c r="AY735" s="1">
        <v>44994</v>
      </c>
      <c r="AZ735">
        <v>5.3465999999999996</v>
      </c>
      <c r="BA735">
        <f t="shared" si="379"/>
        <v>5.3465999999999993E-2</v>
      </c>
      <c r="BC735" s="1">
        <v>44994</v>
      </c>
      <c r="BD735">
        <v>5.6470000000000002</v>
      </c>
      <c r="BE735">
        <f t="shared" si="380"/>
        <v>5.6469999999999999E-2</v>
      </c>
      <c r="BG735" s="1">
        <v>44994</v>
      </c>
      <c r="BH735">
        <v>5.1589999999999998</v>
      </c>
      <c r="BI735">
        <f t="shared" si="381"/>
        <v>5.1589999999999997E-2</v>
      </c>
      <c r="BK735" s="1">
        <v>37673</v>
      </c>
      <c r="BL735">
        <v>2.2226016921774399</v>
      </c>
      <c r="BM735">
        <f t="shared" si="389"/>
        <v>2.2226016921774398E-2</v>
      </c>
      <c r="BP735" s="1">
        <v>44970</v>
      </c>
      <c r="BQ735">
        <v>187.21889999999999</v>
      </c>
      <c r="BR735">
        <f t="shared" si="382"/>
        <v>1.8721889999999999</v>
      </c>
      <c r="BT735" s="1">
        <v>44972</v>
      </c>
      <c r="BU735">
        <v>2.6819999999999999</v>
      </c>
      <c r="BV735">
        <f t="shared" si="383"/>
        <v>2.682E-2</v>
      </c>
      <c r="BX735" s="1">
        <v>44972</v>
      </c>
      <c r="BY735">
        <v>3.1659999999999999</v>
      </c>
      <c r="BZ735">
        <f t="shared" si="384"/>
        <v>3.1660000000000001E-2</v>
      </c>
      <c r="CB735" s="1">
        <v>44994</v>
      </c>
      <c r="CC735">
        <v>3.91</v>
      </c>
      <c r="CD735">
        <f t="shared" si="385"/>
        <v>3.9100000000000003E-2</v>
      </c>
      <c r="CG735" s="1"/>
      <c r="CJ735" s="1"/>
      <c r="CL735" s="1"/>
      <c r="CV735" s="1"/>
      <c r="CY735" s="1"/>
    </row>
    <row r="736" spans="1:103" x14ac:dyDescent="0.3">
      <c r="A736" s="21">
        <f t="shared" si="386"/>
        <v>46841</v>
      </c>
      <c r="B736" s="18">
        <f t="shared" si="367"/>
        <v>112.421875</v>
      </c>
      <c r="C736">
        <f t="shared" si="390"/>
        <v>115</v>
      </c>
      <c r="D736">
        <f t="shared" ca="1" si="372"/>
        <v>-2.3138888888888891</v>
      </c>
      <c r="E736">
        <f ca="1">IF(currency="USD",'Future et co'!F736,IF(currency="EUR",'Future et co'!G736,FALSE))</f>
        <v>3.6070000000000005E-2</v>
      </c>
      <c r="F736">
        <f t="shared" ca="1" si="373"/>
        <v>3.6070000000000005E-2</v>
      </c>
      <c r="G736">
        <f t="shared" ca="1" si="374"/>
        <v>2.0569999999999998E-2</v>
      </c>
      <c r="I736" s="21">
        <f t="shared" si="387"/>
        <v>45966</v>
      </c>
      <c r="J736" s="18">
        <f t="shared" si="368"/>
        <v>112.25</v>
      </c>
      <c r="K736">
        <f t="shared" si="366"/>
        <v>125</v>
      </c>
      <c r="L736">
        <f t="shared" ca="1" si="375"/>
        <v>0.11666666666666667</v>
      </c>
      <c r="M736">
        <f t="shared" ca="1" si="369"/>
        <v>3.7705000000000002E-2</v>
      </c>
      <c r="O736" s="21">
        <f t="shared" si="388"/>
        <v>45966</v>
      </c>
      <c r="P736" s="18">
        <f t="shared" si="370"/>
        <v>112.25</v>
      </c>
      <c r="Q736">
        <f t="shared" si="376"/>
        <v>125</v>
      </c>
      <c r="R736">
        <f t="shared" ca="1" si="377"/>
        <v>0.11666666666666667</v>
      </c>
      <c r="S736">
        <f t="shared" ca="1" si="371"/>
        <v>3.7705000000000002E-2</v>
      </c>
      <c r="U736" s="1"/>
      <c r="W736" t="str">
        <f t="shared" si="363"/>
        <v/>
      </c>
      <c r="Y736" s="1"/>
      <c r="AA736">
        <f t="shared" si="364"/>
        <v>0</v>
      </c>
      <c r="AC736" s="1"/>
      <c r="AE736">
        <f t="shared" si="365"/>
        <v>0</v>
      </c>
      <c r="AH736" s="21"/>
      <c r="AI736" s="18"/>
      <c r="AJ736" s="18"/>
      <c r="AL736" s="21"/>
      <c r="AM736" s="18"/>
      <c r="AN736" s="18"/>
      <c r="AP736" s="21"/>
      <c r="AQ736" s="18"/>
      <c r="AR736" s="18"/>
      <c r="AU736" s="1">
        <v>44993</v>
      </c>
      <c r="AV736">
        <v>5.1196999999999999</v>
      </c>
      <c r="AW736">
        <f t="shared" si="378"/>
        <v>5.1196999999999999E-2</v>
      </c>
      <c r="AY736" s="1">
        <v>44993</v>
      </c>
      <c r="AZ736">
        <v>5.4130000000000003</v>
      </c>
      <c r="BA736">
        <f t="shared" si="379"/>
        <v>5.4130000000000005E-2</v>
      </c>
      <c r="BC736" s="1">
        <v>44993</v>
      </c>
      <c r="BD736">
        <v>5.7649999999999997</v>
      </c>
      <c r="BE736">
        <f t="shared" si="380"/>
        <v>5.765E-2</v>
      </c>
      <c r="BG736" s="1">
        <v>44993</v>
      </c>
      <c r="BH736">
        <v>5.3357000000000001</v>
      </c>
      <c r="BI736">
        <f t="shared" si="381"/>
        <v>5.3357000000000002E-2</v>
      </c>
      <c r="BK736" s="1">
        <v>37676</v>
      </c>
      <c r="BL736">
        <v>2.2623373733449901</v>
      </c>
      <c r="BM736">
        <f t="shared" si="389"/>
        <v>2.26233737334499E-2</v>
      </c>
      <c r="BP736" s="1">
        <v>44967</v>
      </c>
      <c r="BQ736">
        <v>187.31540000000001</v>
      </c>
      <c r="BR736">
        <f t="shared" si="382"/>
        <v>1.8731540000000002</v>
      </c>
      <c r="BT736" s="1">
        <v>44971</v>
      </c>
      <c r="BU736">
        <v>2.66</v>
      </c>
      <c r="BV736">
        <f t="shared" si="383"/>
        <v>2.6600000000000002E-2</v>
      </c>
      <c r="BX736" s="1">
        <v>44971</v>
      </c>
      <c r="BY736">
        <v>3.1349999999999998</v>
      </c>
      <c r="BZ736">
        <f t="shared" si="384"/>
        <v>3.1349999999999996E-2</v>
      </c>
      <c r="CB736" s="1">
        <v>44993</v>
      </c>
      <c r="CC736">
        <v>3.9420000000000002</v>
      </c>
      <c r="CD736">
        <f t="shared" si="385"/>
        <v>3.9420000000000004E-2</v>
      </c>
      <c r="CG736" s="1"/>
      <c r="CJ736" s="1"/>
      <c r="CL736" s="1"/>
      <c r="CV736" s="1"/>
      <c r="CY736" s="1"/>
    </row>
    <row r="737" spans="1:103" x14ac:dyDescent="0.3">
      <c r="A737" s="21">
        <f t="shared" si="386"/>
        <v>46842</v>
      </c>
      <c r="B737" s="18">
        <f t="shared" si="367"/>
        <v>112.421875</v>
      </c>
      <c r="C737">
        <f t="shared" si="390"/>
        <v>115</v>
      </c>
      <c r="D737">
        <f t="shared" ca="1" si="372"/>
        <v>-2.3166666666666669</v>
      </c>
      <c r="E737">
        <f ca="1">IF(currency="USD",'Future et co'!F737,IF(currency="EUR",'Future et co'!G737,FALSE))</f>
        <v>3.6070000000000005E-2</v>
      </c>
      <c r="F737">
        <f t="shared" ca="1" si="373"/>
        <v>3.6070000000000005E-2</v>
      </c>
      <c r="G737">
        <f t="shared" ca="1" si="374"/>
        <v>2.0569999999999998E-2</v>
      </c>
      <c r="I737" s="21">
        <f t="shared" si="387"/>
        <v>45967</v>
      </c>
      <c r="J737" s="18">
        <f t="shared" si="368"/>
        <v>112.75</v>
      </c>
      <c r="K737">
        <f t="shared" si="366"/>
        <v>125</v>
      </c>
      <c r="L737">
        <f t="shared" ca="1" si="375"/>
        <v>0.11388888888888889</v>
      </c>
      <c r="M737">
        <f t="shared" ca="1" si="369"/>
        <v>3.7510000000000002E-2</v>
      </c>
      <c r="O737" s="21">
        <f t="shared" si="388"/>
        <v>45967</v>
      </c>
      <c r="P737" s="18">
        <f t="shared" si="370"/>
        <v>112.75</v>
      </c>
      <c r="Q737">
        <f t="shared" si="376"/>
        <v>125</v>
      </c>
      <c r="R737">
        <f t="shared" ca="1" si="377"/>
        <v>0.11388888888888889</v>
      </c>
      <c r="S737">
        <f t="shared" ca="1" si="371"/>
        <v>3.7510000000000002E-2</v>
      </c>
      <c r="U737" s="1"/>
      <c r="W737" t="str">
        <f t="shared" ref="W737:W800" si="391">IF(U737="","",V737/100)</f>
        <v/>
      </c>
      <c r="Y737" s="1"/>
      <c r="AA737">
        <f t="shared" ref="AA737:AA800" si="392">Z737/100</f>
        <v>0</v>
      </c>
      <c r="AC737" s="1"/>
      <c r="AE737">
        <f t="shared" ref="AE737:AE800" si="393">AD737/100</f>
        <v>0</v>
      </c>
      <c r="AH737" s="21"/>
      <c r="AI737" s="18"/>
      <c r="AJ737" s="18"/>
      <c r="AL737" s="21"/>
      <c r="AM737" s="18"/>
      <c r="AN737" s="18"/>
      <c r="AP737" s="21"/>
      <c r="AQ737" s="18"/>
      <c r="AR737" s="18"/>
      <c r="AU737" s="1">
        <v>44992</v>
      </c>
      <c r="AV737">
        <v>5.0675999999999997</v>
      </c>
      <c r="AW737">
        <f t="shared" si="378"/>
        <v>5.0675999999999999E-2</v>
      </c>
      <c r="AY737" s="1">
        <v>44992</v>
      </c>
      <c r="AZ737">
        <v>5.3505000000000003</v>
      </c>
      <c r="BA737">
        <f t="shared" si="379"/>
        <v>5.3505000000000004E-2</v>
      </c>
      <c r="BC737" s="1">
        <v>44992</v>
      </c>
      <c r="BD737">
        <v>5.7039999999999997</v>
      </c>
      <c r="BE737">
        <f t="shared" si="380"/>
        <v>5.704E-2</v>
      </c>
      <c r="BG737" s="1">
        <v>44992</v>
      </c>
      <c r="BH737">
        <v>5.2941000000000003</v>
      </c>
      <c r="BI737">
        <f t="shared" si="381"/>
        <v>5.2941000000000002E-2</v>
      </c>
      <c r="BK737" s="1">
        <v>37677</v>
      </c>
      <c r="BL737">
        <v>2.2450871866253701</v>
      </c>
      <c r="BM737">
        <f t="shared" si="389"/>
        <v>2.2450871866253701E-2</v>
      </c>
      <c r="BP737" s="1">
        <v>44966</v>
      </c>
      <c r="BQ737">
        <v>188.34909999999999</v>
      </c>
      <c r="BR737">
        <f t="shared" si="382"/>
        <v>1.883491</v>
      </c>
      <c r="BT737" s="1">
        <v>44970</v>
      </c>
      <c r="BU737">
        <v>2.6539999999999999</v>
      </c>
      <c r="BV737">
        <f t="shared" si="383"/>
        <v>2.6539999999999998E-2</v>
      </c>
      <c r="BX737" s="1">
        <v>44970</v>
      </c>
      <c r="BY737">
        <v>3.1019999999999999</v>
      </c>
      <c r="BZ737">
        <f t="shared" si="384"/>
        <v>3.1019999999999999E-2</v>
      </c>
      <c r="CB737" s="1">
        <v>44992</v>
      </c>
      <c r="CC737">
        <v>3.9119999999999999</v>
      </c>
      <c r="CD737">
        <f t="shared" si="385"/>
        <v>3.9120000000000002E-2</v>
      </c>
      <c r="CG737" s="1"/>
      <c r="CJ737" s="1"/>
      <c r="CL737" s="1"/>
      <c r="CV737" s="1"/>
      <c r="CY737" s="1"/>
    </row>
    <row r="738" spans="1:103" x14ac:dyDescent="0.3">
      <c r="A738" s="21">
        <f t="shared" si="386"/>
        <v>46843</v>
      </c>
      <c r="B738" s="18">
        <f t="shared" si="367"/>
        <v>112.421875</v>
      </c>
      <c r="C738">
        <f t="shared" si="390"/>
        <v>115</v>
      </c>
      <c r="D738">
        <f t="shared" ca="1" si="372"/>
        <v>-2.3194444444444446</v>
      </c>
      <c r="E738">
        <f ca="1">IF(currency="USD",'Future et co'!F738,IF(currency="EUR",'Future et co'!G738,FALSE))</f>
        <v>3.6070000000000005E-2</v>
      </c>
      <c r="F738">
        <f t="shared" ca="1" si="373"/>
        <v>3.6070000000000005E-2</v>
      </c>
      <c r="G738">
        <f t="shared" ca="1" si="374"/>
        <v>2.0569999999999998E-2</v>
      </c>
      <c r="I738" s="21">
        <f t="shared" si="387"/>
        <v>45968</v>
      </c>
      <c r="J738" s="18">
        <f t="shared" si="368"/>
        <v>112.78125</v>
      </c>
      <c r="K738">
        <f t="shared" si="366"/>
        <v>125</v>
      </c>
      <c r="L738">
        <f t="shared" ca="1" si="375"/>
        <v>0.1111111111111111</v>
      </c>
      <c r="M738">
        <f t="shared" ca="1" si="369"/>
        <v>3.7525000000000003E-2</v>
      </c>
      <c r="O738" s="21">
        <f t="shared" si="388"/>
        <v>45968</v>
      </c>
      <c r="P738" s="18">
        <f t="shared" si="370"/>
        <v>112.78125</v>
      </c>
      <c r="Q738">
        <f t="shared" si="376"/>
        <v>125</v>
      </c>
      <c r="R738">
        <f t="shared" ca="1" si="377"/>
        <v>0.1111111111111111</v>
      </c>
      <c r="S738">
        <f t="shared" ca="1" si="371"/>
        <v>3.7525000000000003E-2</v>
      </c>
      <c r="U738" s="1"/>
      <c r="W738" t="str">
        <f t="shared" si="391"/>
        <v/>
      </c>
      <c r="Y738" s="1"/>
      <c r="AA738">
        <f t="shared" si="392"/>
        <v>0</v>
      </c>
      <c r="AC738" s="1"/>
      <c r="AE738">
        <f t="shared" si="393"/>
        <v>0</v>
      </c>
      <c r="AH738" s="21"/>
      <c r="AI738" s="18"/>
      <c r="AJ738" s="18"/>
      <c r="AL738" s="21"/>
      <c r="AM738" s="18"/>
      <c r="AN738" s="18"/>
      <c r="AP738" s="21"/>
      <c r="AQ738" s="18"/>
      <c r="AR738" s="18"/>
      <c r="AU738" s="1">
        <v>44991</v>
      </c>
      <c r="AV738">
        <v>4.9690000000000003</v>
      </c>
      <c r="AW738">
        <f t="shared" si="378"/>
        <v>4.9690000000000005E-2</v>
      </c>
      <c r="AY738" s="1">
        <v>44991</v>
      </c>
      <c r="AZ738">
        <v>5.2232000000000003</v>
      </c>
      <c r="BA738">
        <f t="shared" si="379"/>
        <v>5.2232000000000001E-2</v>
      </c>
      <c r="BC738" s="1">
        <v>44991</v>
      </c>
      <c r="BD738">
        <v>5.5510000000000002</v>
      </c>
      <c r="BE738">
        <f t="shared" si="380"/>
        <v>5.5510000000000004E-2</v>
      </c>
      <c r="BG738" s="1">
        <v>44991</v>
      </c>
      <c r="BH738">
        <v>5.1699000000000002</v>
      </c>
      <c r="BI738">
        <f t="shared" si="381"/>
        <v>5.1699000000000002E-2</v>
      </c>
      <c r="BK738" s="1">
        <v>37678</v>
      </c>
      <c r="BL738">
        <v>2.2744158654992401</v>
      </c>
      <c r="BM738">
        <f t="shared" si="389"/>
        <v>2.2744158654992401E-2</v>
      </c>
      <c r="BP738" s="1">
        <v>44965</v>
      </c>
      <c r="BQ738">
        <v>187.46700000000001</v>
      </c>
      <c r="BR738">
        <f t="shared" si="382"/>
        <v>1.8746700000000001</v>
      </c>
      <c r="BT738" s="1">
        <v>44967</v>
      </c>
      <c r="BU738">
        <v>2.621</v>
      </c>
      <c r="BV738">
        <f t="shared" si="383"/>
        <v>2.6210000000000001E-2</v>
      </c>
      <c r="BX738" s="1">
        <v>44967</v>
      </c>
      <c r="BY738">
        <v>3.08</v>
      </c>
      <c r="BZ738">
        <f t="shared" si="384"/>
        <v>3.0800000000000001E-2</v>
      </c>
      <c r="CB738" s="1">
        <v>44991</v>
      </c>
      <c r="CC738">
        <v>3.8570000000000002</v>
      </c>
      <c r="CD738">
        <f t="shared" si="385"/>
        <v>3.857E-2</v>
      </c>
      <c r="CG738" s="1"/>
      <c r="CJ738" s="1"/>
      <c r="CL738" s="1"/>
      <c r="CV738" s="1"/>
      <c r="CY738" s="1"/>
    </row>
    <row r="739" spans="1:103" x14ac:dyDescent="0.3">
      <c r="A739" s="21">
        <f t="shared" si="386"/>
        <v>46846</v>
      </c>
      <c r="B739" s="18">
        <f t="shared" si="367"/>
        <v>112.421875</v>
      </c>
      <c r="C739">
        <f t="shared" si="390"/>
        <v>115</v>
      </c>
      <c r="D739">
        <f t="shared" ca="1" si="372"/>
        <v>-2.3277777777777779</v>
      </c>
      <c r="E739">
        <f ca="1">IF(currency="USD",'Future et co'!F739,IF(currency="EUR",'Future et co'!G739,FALSE))</f>
        <v>3.6070000000000005E-2</v>
      </c>
      <c r="F739">
        <f t="shared" ca="1" si="373"/>
        <v>3.6070000000000005E-2</v>
      </c>
      <c r="G739">
        <f t="shared" ca="1" si="374"/>
        <v>2.0569999999999998E-2</v>
      </c>
      <c r="I739" s="21">
        <f t="shared" si="387"/>
        <v>45971</v>
      </c>
      <c r="J739" s="18">
        <f t="shared" si="368"/>
        <v>112.609375</v>
      </c>
      <c r="K739">
        <f t="shared" si="366"/>
        <v>125</v>
      </c>
      <c r="L739">
        <f t="shared" ca="1" si="375"/>
        <v>0.10277777777777777</v>
      </c>
      <c r="M739">
        <f t="shared" ca="1" si="369"/>
        <v>3.7617999999999999E-2</v>
      </c>
      <c r="O739" s="21">
        <f t="shared" si="388"/>
        <v>45971</v>
      </c>
      <c r="P739" s="18">
        <f t="shared" si="370"/>
        <v>112.609375</v>
      </c>
      <c r="Q739">
        <f t="shared" si="376"/>
        <v>125</v>
      </c>
      <c r="R739">
        <f t="shared" ca="1" si="377"/>
        <v>0.10277777777777777</v>
      </c>
      <c r="S739">
        <f t="shared" ca="1" si="371"/>
        <v>3.7617999999999999E-2</v>
      </c>
      <c r="U739" s="1"/>
      <c r="W739" t="str">
        <f t="shared" si="391"/>
        <v/>
      </c>
      <c r="Y739" s="1"/>
      <c r="AA739">
        <f t="shared" si="392"/>
        <v>0</v>
      </c>
      <c r="AC739" s="1"/>
      <c r="AE739">
        <f t="shared" si="393"/>
        <v>0</v>
      </c>
      <c r="AH739" s="21"/>
      <c r="AI739" s="18"/>
      <c r="AJ739" s="18"/>
      <c r="AL739" s="21"/>
      <c r="AM739" s="18"/>
      <c r="AN739" s="18"/>
      <c r="AP739" s="21"/>
      <c r="AQ739" s="18"/>
      <c r="AR739" s="18"/>
      <c r="AU739" s="1">
        <v>44988</v>
      </c>
      <c r="AV739">
        <v>4.9569999999999999</v>
      </c>
      <c r="AW739">
        <f t="shared" si="378"/>
        <v>4.9569999999999996E-2</v>
      </c>
      <c r="AY739" s="1">
        <v>44988</v>
      </c>
      <c r="AZ739">
        <v>5.2110000000000003</v>
      </c>
      <c r="BA739">
        <f t="shared" si="379"/>
        <v>5.2110000000000004E-2</v>
      </c>
      <c r="BC739" s="1">
        <v>44988</v>
      </c>
      <c r="BD739">
        <v>5.532</v>
      </c>
      <c r="BE739">
        <f t="shared" si="380"/>
        <v>5.5320000000000001E-2</v>
      </c>
      <c r="BG739" s="1">
        <v>44988</v>
      </c>
      <c r="BH739">
        <v>5.1760000000000002</v>
      </c>
      <c r="BI739">
        <f t="shared" si="381"/>
        <v>5.176E-2</v>
      </c>
      <c r="BK739" s="1">
        <v>37679</v>
      </c>
      <c r="BL739">
        <v>2.2492019731737201</v>
      </c>
      <c r="BM739">
        <f t="shared" si="389"/>
        <v>2.2492019731737201E-2</v>
      </c>
      <c r="BP739" s="1">
        <v>44964</v>
      </c>
      <c r="BQ739">
        <v>188.4042</v>
      </c>
      <c r="BR739">
        <f t="shared" si="382"/>
        <v>1.884042</v>
      </c>
      <c r="BT739" s="1">
        <v>44966</v>
      </c>
      <c r="BU739">
        <v>2.6070000000000002</v>
      </c>
      <c r="BV739">
        <f t="shared" si="383"/>
        <v>2.6070000000000003E-2</v>
      </c>
      <c r="BX739" s="1">
        <v>44966</v>
      </c>
      <c r="BY739">
        <v>3.1030000000000002</v>
      </c>
      <c r="BZ739">
        <f t="shared" si="384"/>
        <v>3.1030000000000002E-2</v>
      </c>
      <c r="CB739" s="1">
        <v>44988</v>
      </c>
      <c r="CC739">
        <v>3.8069999999999999</v>
      </c>
      <c r="CD739">
        <f t="shared" si="385"/>
        <v>3.807E-2</v>
      </c>
      <c r="CG739" s="1"/>
      <c r="CJ739" s="1"/>
      <c r="CL739" s="1"/>
      <c r="CV739" s="1"/>
      <c r="CY739" s="1"/>
    </row>
    <row r="740" spans="1:103" x14ac:dyDescent="0.3">
      <c r="A740" s="21">
        <f t="shared" si="386"/>
        <v>46847</v>
      </c>
      <c r="B740" s="18">
        <f t="shared" si="367"/>
        <v>112.421875</v>
      </c>
      <c r="C740">
        <f t="shared" si="390"/>
        <v>115</v>
      </c>
      <c r="D740">
        <f t="shared" ca="1" si="372"/>
        <v>-2.3305555555555557</v>
      </c>
      <c r="E740">
        <f ca="1">IF(currency="USD",'Future et co'!F740,IF(currency="EUR",'Future et co'!G740,FALSE))</f>
        <v>3.6070000000000005E-2</v>
      </c>
      <c r="F740">
        <f t="shared" ca="1" si="373"/>
        <v>3.6070000000000005E-2</v>
      </c>
      <c r="G740">
        <f t="shared" ca="1" si="374"/>
        <v>2.0569999999999998E-2</v>
      </c>
      <c r="I740" s="21">
        <f t="shared" si="387"/>
        <v>45972</v>
      </c>
      <c r="J740" s="18">
        <f t="shared" si="368"/>
        <v>112.96875</v>
      </c>
      <c r="K740">
        <f t="shared" si="366"/>
        <v>125</v>
      </c>
      <c r="L740">
        <f t="shared" ca="1" si="375"/>
        <v>0.1</v>
      </c>
      <c r="M740">
        <f t="shared" ca="1" si="369"/>
        <v>3.7435000000000003E-2</v>
      </c>
      <c r="O740" s="21">
        <f t="shared" si="388"/>
        <v>45972</v>
      </c>
      <c r="P740" s="18">
        <f t="shared" si="370"/>
        <v>112.96875</v>
      </c>
      <c r="Q740">
        <f t="shared" si="376"/>
        <v>125</v>
      </c>
      <c r="R740">
        <f t="shared" ca="1" si="377"/>
        <v>0.1</v>
      </c>
      <c r="S740">
        <f t="shared" ca="1" si="371"/>
        <v>3.7435000000000003E-2</v>
      </c>
      <c r="U740" s="1"/>
      <c r="W740" t="str">
        <f t="shared" si="391"/>
        <v/>
      </c>
      <c r="Y740" s="1"/>
      <c r="AA740">
        <f t="shared" si="392"/>
        <v>0</v>
      </c>
      <c r="AC740" s="1"/>
      <c r="AE740">
        <f t="shared" si="393"/>
        <v>0</v>
      </c>
      <c r="AH740" s="21"/>
      <c r="AI740" s="18"/>
      <c r="AJ740" s="18"/>
      <c r="AL740" s="21"/>
      <c r="AM740" s="18"/>
      <c r="AN740" s="18"/>
      <c r="AP740" s="21"/>
      <c r="AQ740" s="18"/>
      <c r="AR740" s="18"/>
      <c r="AU740" s="1">
        <v>44987</v>
      </c>
      <c r="AV740">
        <v>4.9379</v>
      </c>
      <c r="AW740">
        <f t="shared" si="378"/>
        <v>4.9378999999999999E-2</v>
      </c>
      <c r="AY740" s="1">
        <v>44987</v>
      </c>
      <c r="AZ740">
        <v>5.1851000000000003</v>
      </c>
      <c r="BA740">
        <f t="shared" si="379"/>
        <v>5.1851000000000001E-2</v>
      </c>
      <c r="BC740" s="1">
        <v>44987</v>
      </c>
      <c r="BD740">
        <v>5.5259999999999998</v>
      </c>
      <c r="BE740">
        <f t="shared" si="380"/>
        <v>5.5259999999999997E-2</v>
      </c>
      <c r="BG740" s="1">
        <v>44987</v>
      </c>
      <c r="BH740">
        <v>5.1959</v>
      </c>
      <c r="BI740">
        <f t="shared" si="381"/>
        <v>5.1958999999999998E-2</v>
      </c>
      <c r="BK740" s="1">
        <v>37680</v>
      </c>
      <c r="BL740">
        <v>2.2425548916392701</v>
      </c>
      <c r="BM740">
        <f t="shared" si="389"/>
        <v>2.2425548916392701E-2</v>
      </c>
      <c r="BP740" s="1">
        <v>44963</v>
      </c>
      <c r="BQ740">
        <v>188.69370000000001</v>
      </c>
      <c r="BR740">
        <f t="shared" si="382"/>
        <v>1.8869370000000001</v>
      </c>
      <c r="BT740" s="1">
        <v>44965</v>
      </c>
      <c r="BU740">
        <v>2.6080000000000001</v>
      </c>
      <c r="BV740">
        <f t="shared" si="383"/>
        <v>2.6080000000000002E-2</v>
      </c>
      <c r="BX740" s="1">
        <v>44965</v>
      </c>
      <c r="BY740">
        <v>3.0539999999999998</v>
      </c>
      <c r="BZ740">
        <f t="shared" si="384"/>
        <v>3.0539999999999998E-2</v>
      </c>
      <c r="CB740" s="1">
        <v>44987</v>
      </c>
      <c r="CC740">
        <v>3.8039999999999998</v>
      </c>
      <c r="CD740">
        <f t="shared" si="385"/>
        <v>3.8039999999999997E-2</v>
      </c>
      <c r="CG740" s="1"/>
      <c r="CJ740" s="1"/>
      <c r="CL740" s="1"/>
      <c r="CV740" s="1"/>
      <c r="CY740" s="1"/>
    </row>
    <row r="741" spans="1:103" x14ac:dyDescent="0.3">
      <c r="A741" s="21">
        <f t="shared" si="386"/>
        <v>46848</v>
      </c>
      <c r="B741" s="18">
        <f t="shared" si="367"/>
        <v>112.421875</v>
      </c>
      <c r="C741">
        <f t="shared" si="390"/>
        <v>115</v>
      </c>
      <c r="D741">
        <f t="shared" ca="1" si="372"/>
        <v>-2.3333333333333335</v>
      </c>
      <c r="E741">
        <f ca="1">IF(currency="USD",'Future et co'!F741,IF(currency="EUR",'Future et co'!G741,FALSE))</f>
        <v>3.6070000000000005E-2</v>
      </c>
      <c r="F741">
        <f t="shared" ca="1" si="373"/>
        <v>3.6070000000000005E-2</v>
      </c>
      <c r="G741">
        <f t="shared" ca="1" si="374"/>
        <v>2.0569999999999998E-2</v>
      </c>
      <c r="I741" s="21">
        <f t="shared" si="387"/>
        <v>45973</v>
      </c>
      <c r="J741" s="18">
        <f t="shared" si="368"/>
        <v>112.9375</v>
      </c>
      <c r="K741">
        <f t="shared" si="366"/>
        <v>125</v>
      </c>
      <c r="L741">
        <f t="shared" ca="1" si="375"/>
        <v>9.7222222222222224E-2</v>
      </c>
      <c r="M741">
        <f t="shared" ca="1" si="369"/>
        <v>3.7515E-2</v>
      </c>
      <c r="O741" s="21">
        <f t="shared" si="388"/>
        <v>45973</v>
      </c>
      <c r="P741" s="18">
        <f t="shared" si="370"/>
        <v>112.9375</v>
      </c>
      <c r="Q741">
        <f t="shared" si="376"/>
        <v>125</v>
      </c>
      <c r="R741">
        <f t="shared" ca="1" si="377"/>
        <v>9.7222222222222224E-2</v>
      </c>
      <c r="S741">
        <f t="shared" ca="1" si="371"/>
        <v>3.7515E-2</v>
      </c>
      <c r="U741" s="1"/>
      <c r="W741" t="str">
        <f t="shared" si="391"/>
        <v/>
      </c>
      <c r="Y741" s="1"/>
      <c r="AA741">
        <f t="shared" si="392"/>
        <v>0</v>
      </c>
      <c r="AC741" s="1"/>
      <c r="AE741">
        <f t="shared" si="393"/>
        <v>0</v>
      </c>
      <c r="AH741" s="21"/>
      <c r="AI741" s="18"/>
      <c r="AJ741" s="18"/>
      <c r="AL741" s="21"/>
      <c r="AM741" s="18"/>
      <c r="AN741" s="18"/>
      <c r="AP741" s="21"/>
      <c r="AQ741" s="18"/>
      <c r="AR741" s="18"/>
      <c r="AU741" s="1">
        <v>44986</v>
      </c>
      <c r="AV741">
        <v>4.9328000000000003</v>
      </c>
      <c r="AW741">
        <f t="shared" si="378"/>
        <v>4.9328000000000004E-2</v>
      </c>
      <c r="AY741" s="1">
        <v>44986</v>
      </c>
      <c r="AZ741">
        <v>5.1905999999999999</v>
      </c>
      <c r="BA741">
        <f t="shared" si="379"/>
        <v>5.1906000000000001E-2</v>
      </c>
      <c r="BC741" s="1">
        <v>44986</v>
      </c>
      <c r="BD741">
        <v>5.5469999999999997</v>
      </c>
      <c r="BE741">
        <f t="shared" si="380"/>
        <v>5.5469999999999998E-2</v>
      </c>
      <c r="BG741" s="1">
        <v>44986</v>
      </c>
      <c r="BH741">
        <v>5.1872999999999996</v>
      </c>
      <c r="BI741">
        <f t="shared" si="381"/>
        <v>5.1872999999999996E-2</v>
      </c>
      <c r="BK741" s="1">
        <v>37683</v>
      </c>
      <c r="BL741">
        <v>2.2583255386979402</v>
      </c>
      <c r="BM741">
        <f t="shared" si="389"/>
        <v>2.2583255386979403E-2</v>
      </c>
      <c r="BP741" s="1">
        <v>44960</v>
      </c>
      <c r="BQ741">
        <v>190.26490000000001</v>
      </c>
      <c r="BR741">
        <f t="shared" si="382"/>
        <v>1.902649</v>
      </c>
      <c r="BT741" s="1">
        <v>44964</v>
      </c>
      <c r="BU741">
        <v>2.6019999999999999</v>
      </c>
      <c r="BV741">
        <f t="shared" si="383"/>
        <v>2.6019999999999998E-2</v>
      </c>
      <c r="BX741" s="1">
        <v>44964</v>
      </c>
      <c r="BY741">
        <v>3.0289999999999999</v>
      </c>
      <c r="BZ741">
        <f t="shared" si="384"/>
        <v>3.0289999999999997E-2</v>
      </c>
      <c r="CB741" s="1">
        <v>44986</v>
      </c>
      <c r="CC741">
        <v>3.7679999999999998</v>
      </c>
      <c r="CD741">
        <f t="shared" si="385"/>
        <v>3.7679999999999998E-2</v>
      </c>
      <c r="CG741" s="1"/>
      <c r="CJ741" s="1"/>
      <c r="CL741" s="1"/>
      <c r="CV741" s="1"/>
      <c r="CY741" s="1"/>
    </row>
    <row r="742" spans="1:103" x14ac:dyDescent="0.3">
      <c r="A742" s="21">
        <f t="shared" si="386"/>
        <v>46849</v>
      </c>
      <c r="B742" s="18">
        <f t="shared" si="367"/>
        <v>112.421875</v>
      </c>
      <c r="C742">
        <f t="shared" si="390"/>
        <v>115</v>
      </c>
      <c r="D742">
        <f t="shared" ca="1" si="372"/>
        <v>-2.3361111111111112</v>
      </c>
      <c r="E742">
        <f ca="1">IF(currency="USD",'Future et co'!F742,IF(currency="EUR",'Future et co'!G742,FALSE))</f>
        <v>3.6070000000000005E-2</v>
      </c>
      <c r="F742">
        <f t="shared" ca="1" si="373"/>
        <v>3.6070000000000005E-2</v>
      </c>
      <c r="G742">
        <f t="shared" ca="1" si="374"/>
        <v>2.0569999999999998E-2</v>
      </c>
      <c r="I742" s="21">
        <f t="shared" si="387"/>
        <v>45974</v>
      </c>
      <c r="J742" s="18">
        <f t="shared" si="368"/>
        <v>112.703125</v>
      </c>
      <c r="K742">
        <f t="shared" si="366"/>
        <v>125</v>
      </c>
      <c r="L742">
        <f t="shared" ca="1" si="375"/>
        <v>9.4444444444444442E-2</v>
      </c>
      <c r="M742">
        <f t="shared" ca="1" si="369"/>
        <v>3.7693999999999998E-2</v>
      </c>
      <c r="O742" s="21">
        <f t="shared" si="388"/>
        <v>45974</v>
      </c>
      <c r="P742" s="18">
        <f t="shared" si="370"/>
        <v>112.703125</v>
      </c>
      <c r="Q742">
        <f t="shared" si="376"/>
        <v>125</v>
      </c>
      <c r="R742">
        <f t="shared" ca="1" si="377"/>
        <v>9.4444444444444442E-2</v>
      </c>
      <c r="S742">
        <f t="shared" ca="1" si="371"/>
        <v>3.7693999999999998E-2</v>
      </c>
      <c r="U742" s="1"/>
      <c r="W742" t="str">
        <f t="shared" si="391"/>
        <v/>
      </c>
      <c r="Y742" s="1"/>
      <c r="AA742">
        <f t="shared" si="392"/>
        <v>0</v>
      </c>
      <c r="AC742" s="1"/>
      <c r="AE742">
        <f t="shared" si="393"/>
        <v>0</v>
      </c>
      <c r="AH742" s="21"/>
      <c r="AI742" s="18"/>
      <c r="AJ742" s="18"/>
      <c r="AL742" s="21"/>
      <c r="AM742" s="18"/>
      <c r="AN742" s="18"/>
      <c r="AP742" s="21"/>
      <c r="AQ742" s="18"/>
      <c r="AR742" s="18"/>
      <c r="AU742" s="1">
        <v>44985</v>
      </c>
      <c r="AV742">
        <v>4.8940000000000001</v>
      </c>
      <c r="AW742">
        <f t="shared" si="378"/>
        <v>4.8940000000000004E-2</v>
      </c>
      <c r="AY742" s="1">
        <v>44985</v>
      </c>
      <c r="AZ742">
        <v>5.1566000000000001</v>
      </c>
      <c r="BA742">
        <f t="shared" si="379"/>
        <v>5.1566000000000001E-2</v>
      </c>
      <c r="BC742" s="1">
        <v>44985</v>
      </c>
      <c r="BD742">
        <v>5.53</v>
      </c>
      <c r="BE742">
        <f t="shared" si="380"/>
        <v>5.5300000000000002E-2</v>
      </c>
      <c r="BG742" s="1">
        <v>44985</v>
      </c>
      <c r="BH742">
        <v>5.1314000000000002</v>
      </c>
      <c r="BI742">
        <f t="shared" si="381"/>
        <v>5.1313999999999999E-2</v>
      </c>
      <c r="BK742" s="1">
        <v>37684</v>
      </c>
      <c r="BL742">
        <v>2.29352290616242</v>
      </c>
      <c r="BM742">
        <f t="shared" si="389"/>
        <v>2.29352290616242E-2</v>
      </c>
      <c r="BP742" s="1">
        <v>44959</v>
      </c>
      <c r="BQ742">
        <v>192.71809999999999</v>
      </c>
      <c r="BR742">
        <f t="shared" si="382"/>
        <v>1.927181</v>
      </c>
      <c r="BT742" s="1">
        <v>44963</v>
      </c>
      <c r="BU742">
        <v>2.5649999999999999</v>
      </c>
      <c r="BV742">
        <f t="shared" si="383"/>
        <v>2.5649999999999999E-2</v>
      </c>
      <c r="BX742" s="1">
        <v>44963</v>
      </c>
      <c r="BY742">
        <v>3.008</v>
      </c>
      <c r="BZ742">
        <f t="shared" si="384"/>
        <v>3.0079999999999999E-2</v>
      </c>
      <c r="CB742" s="1">
        <v>44985</v>
      </c>
      <c r="CC742">
        <v>3.7170000000000001</v>
      </c>
      <c r="CD742">
        <f t="shared" si="385"/>
        <v>3.7170000000000002E-2</v>
      </c>
      <c r="CG742" s="1"/>
      <c r="CJ742" s="1"/>
      <c r="CL742" s="1"/>
      <c r="CV742" s="1"/>
      <c r="CY742" s="1"/>
    </row>
    <row r="743" spans="1:103" x14ac:dyDescent="0.3">
      <c r="A743" s="21">
        <f t="shared" si="386"/>
        <v>46850</v>
      </c>
      <c r="B743" s="18">
        <f t="shared" si="367"/>
        <v>112.421875</v>
      </c>
      <c r="C743">
        <f t="shared" si="390"/>
        <v>115</v>
      </c>
      <c r="D743">
        <f t="shared" ca="1" si="372"/>
        <v>-2.338888888888889</v>
      </c>
      <c r="E743">
        <f ca="1">IF(currency="USD",'Future et co'!F743,IF(currency="EUR",'Future et co'!G743,FALSE))</f>
        <v>3.6070000000000005E-2</v>
      </c>
      <c r="F743">
        <f t="shared" ca="1" si="373"/>
        <v>3.6070000000000005E-2</v>
      </c>
      <c r="G743">
        <f t="shared" ca="1" si="374"/>
        <v>2.0569999999999998E-2</v>
      </c>
      <c r="I743" s="21">
        <f t="shared" si="387"/>
        <v>45975</v>
      </c>
      <c r="J743" s="18">
        <f t="shared" si="368"/>
        <v>112.46875</v>
      </c>
      <c r="K743">
        <f t="shared" si="366"/>
        <v>125</v>
      </c>
      <c r="L743">
        <f t="shared" ca="1" si="375"/>
        <v>9.166666666666666E-2</v>
      </c>
      <c r="M743">
        <f t="shared" ca="1" si="369"/>
        <v>3.7837999999999997E-2</v>
      </c>
      <c r="O743" s="21">
        <f t="shared" si="388"/>
        <v>45975</v>
      </c>
      <c r="P743" s="18">
        <f t="shared" si="370"/>
        <v>112.46875</v>
      </c>
      <c r="Q743">
        <f t="shared" si="376"/>
        <v>125</v>
      </c>
      <c r="R743">
        <f t="shared" ca="1" si="377"/>
        <v>9.166666666666666E-2</v>
      </c>
      <c r="S743">
        <f t="shared" ca="1" si="371"/>
        <v>3.7837999999999997E-2</v>
      </c>
      <c r="U743" s="1"/>
      <c r="W743" t="str">
        <f t="shared" si="391"/>
        <v/>
      </c>
      <c r="Y743" s="1"/>
      <c r="AA743">
        <f t="shared" si="392"/>
        <v>0</v>
      </c>
      <c r="AC743" s="1"/>
      <c r="AE743">
        <f t="shared" si="393"/>
        <v>0</v>
      </c>
      <c r="AH743" s="21"/>
      <c r="AI743" s="18"/>
      <c r="AJ743" s="18"/>
      <c r="AL743" s="21"/>
      <c r="AM743" s="18"/>
      <c r="AN743" s="18"/>
      <c r="AP743" s="21"/>
      <c r="AQ743" s="18"/>
      <c r="AR743" s="18"/>
      <c r="AU743" s="1">
        <v>44984</v>
      </c>
      <c r="AV743">
        <v>4.9005000000000001</v>
      </c>
      <c r="AW743">
        <f t="shared" si="378"/>
        <v>4.9005E-2</v>
      </c>
      <c r="AY743" s="1">
        <v>44984</v>
      </c>
      <c r="AZ743">
        <v>5.1543000000000001</v>
      </c>
      <c r="BA743">
        <f t="shared" si="379"/>
        <v>5.1542999999999999E-2</v>
      </c>
      <c r="BC743" s="1">
        <v>44984</v>
      </c>
      <c r="BD743">
        <v>5.5106999999999999</v>
      </c>
      <c r="BE743">
        <f t="shared" si="380"/>
        <v>5.5106999999999996E-2</v>
      </c>
      <c r="BG743" s="1">
        <v>44984</v>
      </c>
      <c r="BH743">
        <v>5.1006</v>
      </c>
      <c r="BI743">
        <f t="shared" si="381"/>
        <v>5.1006000000000003E-2</v>
      </c>
      <c r="BK743" s="1">
        <v>37685</v>
      </c>
      <c r="BL743">
        <v>2.2713844213085599</v>
      </c>
      <c r="BM743">
        <f t="shared" si="389"/>
        <v>2.2713844213085598E-2</v>
      </c>
      <c r="BP743" s="1">
        <v>44958</v>
      </c>
      <c r="BQ743">
        <v>188.47319999999999</v>
      </c>
      <c r="BR743">
        <f t="shared" si="382"/>
        <v>1.8847319999999999</v>
      </c>
      <c r="BT743" s="1">
        <v>44960</v>
      </c>
      <c r="BU743">
        <v>2.5449999999999999</v>
      </c>
      <c r="BV743">
        <f t="shared" si="383"/>
        <v>2.545E-2</v>
      </c>
      <c r="BX743" s="1">
        <v>44960</v>
      </c>
      <c r="BY743">
        <v>3.0110000000000001</v>
      </c>
      <c r="BZ743">
        <f t="shared" si="384"/>
        <v>3.0110000000000001E-2</v>
      </c>
      <c r="CB743" s="1">
        <v>44984</v>
      </c>
      <c r="CC743">
        <v>3.669</v>
      </c>
      <c r="CD743">
        <f t="shared" si="385"/>
        <v>3.669E-2</v>
      </c>
      <c r="CG743" s="1"/>
      <c r="CJ743" s="1"/>
      <c r="CL743" s="1"/>
      <c r="CV743" s="1"/>
      <c r="CY743" s="1"/>
    </row>
    <row r="744" spans="1:103" x14ac:dyDescent="0.3">
      <c r="A744" s="21">
        <f t="shared" si="386"/>
        <v>46853</v>
      </c>
      <c r="B744" s="18">
        <f t="shared" si="367"/>
        <v>112.421875</v>
      </c>
      <c r="C744">
        <f t="shared" si="390"/>
        <v>115</v>
      </c>
      <c r="D744">
        <f t="shared" ca="1" si="372"/>
        <v>-2.3472222222222223</v>
      </c>
      <c r="E744">
        <f ca="1">IF(currency="USD",'Future et co'!F744,IF(currency="EUR",'Future et co'!G744,FALSE))</f>
        <v>3.6070000000000005E-2</v>
      </c>
      <c r="F744">
        <f t="shared" ca="1" si="373"/>
        <v>3.6070000000000005E-2</v>
      </c>
      <c r="G744">
        <f t="shared" ca="1" si="374"/>
        <v>2.0569999999999998E-2</v>
      </c>
      <c r="I744" s="21">
        <f t="shared" si="387"/>
        <v>45978</v>
      </c>
      <c r="J744" s="18">
        <f t="shared" si="368"/>
        <v>112.59375</v>
      </c>
      <c r="K744">
        <f t="shared" si="366"/>
        <v>125</v>
      </c>
      <c r="L744">
        <f t="shared" ca="1" si="375"/>
        <v>8.3333333333333329E-2</v>
      </c>
      <c r="M744">
        <f t="shared" ca="1" si="369"/>
        <v>3.7810000000000003E-2</v>
      </c>
      <c r="O744" s="21">
        <f t="shared" si="388"/>
        <v>45978</v>
      </c>
      <c r="P744" s="18">
        <f t="shared" si="370"/>
        <v>112.59375</v>
      </c>
      <c r="Q744">
        <f t="shared" si="376"/>
        <v>125</v>
      </c>
      <c r="R744">
        <f t="shared" ca="1" si="377"/>
        <v>8.3333333333333329E-2</v>
      </c>
      <c r="S744">
        <f t="shared" ca="1" si="371"/>
        <v>3.7810000000000003E-2</v>
      </c>
      <c r="U744" s="1"/>
      <c r="W744" t="str">
        <f t="shared" si="391"/>
        <v/>
      </c>
      <c r="Y744" s="1"/>
      <c r="AA744">
        <f t="shared" si="392"/>
        <v>0</v>
      </c>
      <c r="AC744" s="1"/>
      <c r="AE744">
        <f t="shared" si="393"/>
        <v>0</v>
      </c>
      <c r="AH744" s="21"/>
      <c r="AI744" s="18"/>
      <c r="AJ744" s="18"/>
      <c r="AL744" s="21"/>
      <c r="AM744" s="18"/>
      <c r="AN744" s="18"/>
      <c r="AP744" s="21"/>
      <c r="AQ744" s="18"/>
      <c r="AR744" s="18"/>
      <c r="AU744" s="1">
        <v>44981</v>
      </c>
      <c r="AV744">
        <v>4.8959999999999999</v>
      </c>
      <c r="AW744">
        <f t="shared" si="378"/>
        <v>4.8959999999999997E-2</v>
      </c>
      <c r="AY744" s="1">
        <v>44981</v>
      </c>
      <c r="AZ744">
        <v>5.1459999999999999</v>
      </c>
      <c r="BA744">
        <f t="shared" si="379"/>
        <v>5.1459999999999999E-2</v>
      </c>
      <c r="BC744" s="1">
        <v>44981</v>
      </c>
      <c r="BD744">
        <v>5.5030000000000001</v>
      </c>
      <c r="BE744">
        <f t="shared" si="380"/>
        <v>5.5030000000000003E-2</v>
      </c>
      <c r="BG744" s="1">
        <v>44981</v>
      </c>
      <c r="BH744">
        <v>5.1070000000000002</v>
      </c>
      <c r="BI744">
        <f t="shared" si="381"/>
        <v>5.1070000000000004E-2</v>
      </c>
      <c r="BK744" s="1">
        <v>37686</v>
      </c>
      <c r="BL744">
        <v>2.2940392690668898</v>
      </c>
      <c r="BM744">
        <f t="shared" si="389"/>
        <v>2.2940392690668897E-2</v>
      </c>
      <c r="BP744" s="1">
        <v>44957</v>
      </c>
      <c r="BQ744">
        <v>188.56960000000001</v>
      </c>
      <c r="BR744">
        <f t="shared" si="382"/>
        <v>1.885696</v>
      </c>
      <c r="BT744" s="1">
        <v>44959</v>
      </c>
      <c r="BU744">
        <v>2.54</v>
      </c>
      <c r="BV744">
        <f t="shared" si="383"/>
        <v>2.5399999999999999E-2</v>
      </c>
      <c r="BX744" s="1">
        <v>44959</v>
      </c>
      <c r="BY744">
        <v>3.0289999999999999</v>
      </c>
      <c r="BZ744">
        <f t="shared" si="384"/>
        <v>3.0289999999999997E-2</v>
      </c>
      <c r="CB744" s="1">
        <v>44981</v>
      </c>
      <c r="CC744">
        <v>3.645</v>
      </c>
      <c r="CD744">
        <f t="shared" si="385"/>
        <v>3.6450000000000003E-2</v>
      </c>
      <c r="CG744" s="1"/>
      <c r="CJ744" s="1"/>
      <c r="CL744" s="1"/>
      <c r="CV744" s="1"/>
      <c r="CY744" s="1"/>
    </row>
    <row r="745" spans="1:103" x14ac:dyDescent="0.3">
      <c r="A745" s="21">
        <f t="shared" si="386"/>
        <v>46854</v>
      </c>
      <c r="B745" s="18">
        <f t="shared" si="367"/>
        <v>112.421875</v>
      </c>
      <c r="C745">
        <f t="shared" si="390"/>
        <v>115</v>
      </c>
      <c r="D745">
        <f t="shared" ca="1" si="372"/>
        <v>-2.35</v>
      </c>
      <c r="E745">
        <f ca="1">IF(currency="USD",'Future et co'!F745,IF(currency="EUR",'Future et co'!G745,FALSE))</f>
        <v>3.6070000000000005E-2</v>
      </c>
      <c r="F745">
        <f t="shared" ca="1" si="373"/>
        <v>3.6070000000000005E-2</v>
      </c>
      <c r="G745">
        <f t="shared" ca="1" si="374"/>
        <v>2.0569999999999998E-2</v>
      </c>
      <c r="I745" s="21">
        <f t="shared" si="387"/>
        <v>45979</v>
      </c>
      <c r="J745" s="18">
        <f t="shared" si="368"/>
        <v>112.71875</v>
      </c>
      <c r="K745">
        <f t="shared" si="366"/>
        <v>125</v>
      </c>
      <c r="L745">
        <f t="shared" ca="1" si="375"/>
        <v>8.0555555555555561E-2</v>
      </c>
      <c r="M745">
        <f t="shared" ca="1" si="369"/>
        <v>3.7677999999999996E-2</v>
      </c>
      <c r="O745" s="21">
        <f t="shared" si="388"/>
        <v>45979</v>
      </c>
      <c r="P745" s="18">
        <f t="shared" si="370"/>
        <v>112.71875</v>
      </c>
      <c r="Q745">
        <f t="shared" si="376"/>
        <v>125</v>
      </c>
      <c r="R745">
        <f t="shared" ca="1" si="377"/>
        <v>8.0555555555555561E-2</v>
      </c>
      <c r="S745">
        <f t="shared" ca="1" si="371"/>
        <v>3.7677999999999996E-2</v>
      </c>
      <c r="U745" s="1"/>
      <c r="W745" t="str">
        <f t="shared" si="391"/>
        <v/>
      </c>
      <c r="Y745" s="1"/>
      <c r="AA745">
        <f t="shared" si="392"/>
        <v>0</v>
      </c>
      <c r="AC745" s="1"/>
      <c r="AE745">
        <f t="shared" si="393"/>
        <v>0</v>
      </c>
      <c r="AH745" s="21"/>
      <c r="AI745" s="18"/>
      <c r="AJ745" s="18"/>
      <c r="AL745" s="21"/>
      <c r="AM745" s="18"/>
      <c r="AN745" s="18"/>
      <c r="AP745" s="21"/>
      <c r="AQ745" s="18"/>
      <c r="AR745" s="18"/>
      <c r="AU745" s="1">
        <v>44980</v>
      </c>
      <c r="AV745">
        <v>4.8849999999999998</v>
      </c>
      <c r="AW745">
        <f t="shared" si="378"/>
        <v>4.8849999999999998E-2</v>
      </c>
      <c r="AY745" s="1">
        <v>44980</v>
      </c>
      <c r="AZ745">
        <v>5.1369999999999996</v>
      </c>
      <c r="BA745">
        <f t="shared" si="379"/>
        <v>5.1369999999999999E-2</v>
      </c>
      <c r="BC745" s="1">
        <v>44980</v>
      </c>
      <c r="BD745">
        <v>5.4543999999999997</v>
      </c>
      <c r="BE745">
        <f t="shared" si="380"/>
        <v>5.4543999999999995E-2</v>
      </c>
      <c r="BG745" s="1">
        <v>44980</v>
      </c>
      <c r="BH745">
        <v>5.0060000000000002</v>
      </c>
      <c r="BI745">
        <f t="shared" si="381"/>
        <v>5.006E-2</v>
      </c>
      <c r="BK745" s="1">
        <v>37687</v>
      </c>
      <c r="BL745">
        <v>2.2773319227478401</v>
      </c>
      <c r="BM745">
        <f t="shared" si="389"/>
        <v>2.2773319227478401E-2</v>
      </c>
      <c r="BP745" s="1">
        <v>44956</v>
      </c>
      <c r="BQ745">
        <v>188.40430000000001</v>
      </c>
      <c r="BR745">
        <f t="shared" si="382"/>
        <v>1.8840430000000001</v>
      </c>
      <c r="BT745" s="1">
        <v>44958</v>
      </c>
      <c r="BU745">
        <v>2.4830000000000001</v>
      </c>
      <c r="BV745">
        <f t="shared" si="383"/>
        <v>2.4830000000000001E-2</v>
      </c>
      <c r="BX745" s="1">
        <v>44958</v>
      </c>
      <c r="BY745">
        <v>3.0089999999999999</v>
      </c>
      <c r="BZ745">
        <f t="shared" si="384"/>
        <v>3.0089999999999999E-2</v>
      </c>
      <c r="CB745" s="1">
        <v>44980</v>
      </c>
      <c r="CC745">
        <v>3.5779999999999998</v>
      </c>
      <c r="CD745">
        <f t="shared" si="385"/>
        <v>3.5779999999999999E-2</v>
      </c>
      <c r="CG745" s="1"/>
      <c r="CJ745" s="1"/>
      <c r="CL745" s="1"/>
      <c r="CV745" s="1"/>
      <c r="CY745" s="1"/>
    </row>
    <row r="746" spans="1:103" x14ac:dyDescent="0.3">
      <c r="A746" s="21">
        <f t="shared" si="386"/>
        <v>46855</v>
      </c>
      <c r="B746" s="18">
        <f t="shared" si="367"/>
        <v>112.421875</v>
      </c>
      <c r="C746">
        <f t="shared" si="390"/>
        <v>115</v>
      </c>
      <c r="D746">
        <f t="shared" ca="1" si="372"/>
        <v>-2.3527777777777779</v>
      </c>
      <c r="E746">
        <f ca="1">IF(currency="USD",'Future et co'!F746,IF(currency="EUR",'Future et co'!G746,FALSE))</f>
        <v>3.6070000000000005E-2</v>
      </c>
      <c r="F746">
        <f t="shared" ca="1" si="373"/>
        <v>3.6070000000000005E-2</v>
      </c>
      <c r="G746">
        <f t="shared" ca="1" si="374"/>
        <v>2.0569999999999998E-2</v>
      </c>
      <c r="I746" s="21">
        <f t="shared" si="387"/>
        <v>45980</v>
      </c>
      <c r="J746" s="18">
        <f t="shared" si="368"/>
        <v>112.640625</v>
      </c>
      <c r="K746">
        <f t="shared" si="366"/>
        <v>125</v>
      </c>
      <c r="L746">
        <f t="shared" ca="1" si="375"/>
        <v>7.7777777777777779E-2</v>
      </c>
      <c r="M746">
        <f t="shared" ca="1" si="369"/>
        <v>3.7925E-2</v>
      </c>
      <c r="O746" s="21">
        <f t="shared" si="388"/>
        <v>45980</v>
      </c>
      <c r="P746" s="18">
        <f t="shared" si="370"/>
        <v>112.640625</v>
      </c>
      <c r="Q746">
        <f t="shared" si="376"/>
        <v>125</v>
      </c>
      <c r="R746">
        <f t="shared" ca="1" si="377"/>
        <v>7.7777777777777779E-2</v>
      </c>
      <c r="S746">
        <f t="shared" ca="1" si="371"/>
        <v>3.7925E-2</v>
      </c>
      <c r="U746" s="1"/>
      <c r="W746" t="str">
        <f t="shared" si="391"/>
        <v/>
      </c>
      <c r="Y746" s="1"/>
      <c r="AA746">
        <f t="shared" si="392"/>
        <v>0</v>
      </c>
      <c r="AC746" s="1"/>
      <c r="AE746">
        <f t="shared" si="393"/>
        <v>0</v>
      </c>
      <c r="AH746" s="21"/>
      <c r="AI746" s="18"/>
      <c r="AJ746" s="18"/>
      <c r="AL746" s="21"/>
      <c r="AM746" s="18"/>
      <c r="AN746" s="18"/>
      <c r="AP746" s="21"/>
      <c r="AQ746" s="18"/>
      <c r="AR746" s="18"/>
      <c r="AU746" s="1">
        <v>44979</v>
      </c>
      <c r="AV746">
        <v>4.8689999999999998</v>
      </c>
      <c r="AW746">
        <f t="shared" si="378"/>
        <v>4.8689999999999997E-2</v>
      </c>
      <c r="AY746" s="1">
        <v>44979</v>
      </c>
      <c r="AZ746">
        <v>5.125</v>
      </c>
      <c r="BA746">
        <f t="shared" si="379"/>
        <v>5.1249999999999997E-2</v>
      </c>
      <c r="BC746" s="1">
        <v>44979</v>
      </c>
      <c r="BD746">
        <v>5.4660000000000002</v>
      </c>
      <c r="BE746">
        <f t="shared" si="380"/>
        <v>5.466E-2</v>
      </c>
      <c r="BG746" s="1">
        <v>44979</v>
      </c>
      <c r="BH746">
        <v>4.9989999999999997</v>
      </c>
      <c r="BI746">
        <f t="shared" si="381"/>
        <v>4.999E-2</v>
      </c>
      <c r="BK746" s="1">
        <v>37690</v>
      </c>
      <c r="BL746">
        <v>2.3395629335520698</v>
      </c>
      <c r="BM746">
        <f t="shared" si="389"/>
        <v>2.3395629335520699E-2</v>
      </c>
      <c r="BP746" s="1">
        <v>44953</v>
      </c>
      <c r="BQ746">
        <v>189.42420000000001</v>
      </c>
      <c r="BR746">
        <f t="shared" si="382"/>
        <v>1.8942420000000002</v>
      </c>
      <c r="BT746" s="1">
        <v>44957</v>
      </c>
      <c r="BU746">
        <v>2.512</v>
      </c>
      <c r="BV746">
        <f t="shared" si="383"/>
        <v>2.512E-2</v>
      </c>
      <c r="BX746" s="1">
        <v>44957</v>
      </c>
      <c r="BY746">
        <v>2.988</v>
      </c>
      <c r="BZ746">
        <f t="shared" si="384"/>
        <v>2.988E-2</v>
      </c>
      <c r="CB746" s="1">
        <v>44979</v>
      </c>
      <c r="CC746">
        <v>3.5819999999999999</v>
      </c>
      <c r="CD746">
        <f t="shared" si="385"/>
        <v>3.5819999999999998E-2</v>
      </c>
      <c r="CG746" s="1"/>
      <c r="CJ746" s="1"/>
      <c r="CL746" s="1"/>
      <c r="CV746" s="1"/>
      <c r="CY746" s="1"/>
    </row>
    <row r="747" spans="1:103" x14ac:dyDescent="0.3">
      <c r="A747" s="21">
        <f t="shared" si="386"/>
        <v>46856</v>
      </c>
      <c r="B747" s="18">
        <f t="shared" si="367"/>
        <v>112.421875</v>
      </c>
      <c r="C747">
        <f t="shared" si="390"/>
        <v>115</v>
      </c>
      <c r="D747">
        <f t="shared" ca="1" si="372"/>
        <v>-2.3555555555555556</v>
      </c>
      <c r="E747">
        <f ca="1">IF(currency="USD",'Future et co'!F747,IF(currency="EUR",'Future et co'!G747,FALSE))</f>
        <v>3.6070000000000005E-2</v>
      </c>
      <c r="F747">
        <f t="shared" ca="1" si="373"/>
        <v>3.6070000000000005E-2</v>
      </c>
      <c r="G747">
        <f t="shared" ca="1" si="374"/>
        <v>2.0569999999999998E-2</v>
      </c>
      <c r="I747" s="21">
        <f t="shared" si="387"/>
        <v>45981</v>
      </c>
      <c r="J747" s="18">
        <f t="shared" si="368"/>
        <v>112.8125</v>
      </c>
      <c r="K747">
        <f t="shared" si="366"/>
        <v>125</v>
      </c>
      <c r="L747">
        <f t="shared" ca="1" si="375"/>
        <v>7.4999999999999997E-2</v>
      </c>
      <c r="M747">
        <f t="shared" ca="1" si="369"/>
        <v>3.7738000000000001E-2</v>
      </c>
      <c r="O747" s="21">
        <f t="shared" si="388"/>
        <v>45981</v>
      </c>
      <c r="P747" s="18">
        <f t="shared" si="370"/>
        <v>112.8125</v>
      </c>
      <c r="Q747">
        <f t="shared" si="376"/>
        <v>125</v>
      </c>
      <c r="R747">
        <f t="shared" ca="1" si="377"/>
        <v>7.4999999999999997E-2</v>
      </c>
      <c r="S747">
        <f t="shared" ca="1" si="371"/>
        <v>3.7738000000000001E-2</v>
      </c>
      <c r="U747" s="1"/>
      <c r="W747" t="str">
        <f t="shared" si="391"/>
        <v/>
      </c>
      <c r="Y747" s="1"/>
      <c r="AA747">
        <f t="shared" si="392"/>
        <v>0</v>
      </c>
      <c r="AC747" s="1"/>
      <c r="AE747">
        <f t="shared" si="393"/>
        <v>0</v>
      </c>
      <c r="AH747" s="21"/>
      <c r="AI747" s="18"/>
      <c r="AJ747" s="18"/>
      <c r="AL747" s="21"/>
      <c r="AM747" s="18"/>
      <c r="AN747" s="18"/>
      <c r="AP747" s="21"/>
      <c r="AQ747" s="18"/>
      <c r="AR747" s="18"/>
      <c r="AU747" s="1">
        <v>44978</v>
      </c>
      <c r="AV747">
        <v>4.7976999999999999</v>
      </c>
      <c r="AW747">
        <f t="shared" si="378"/>
        <v>4.7976999999999999E-2</v>
      </c>
      <c r="AY747" s="1">
        <v>44978</v>
      </c>
      <c r="AZ747">
        <v>5.0762</v>
      </c>
      <c r="BA747">
        <f t="shared" si="379"/>
        <v>5.0762000000000002E-2</v>
      </c>
      <c r="BC747" s="1">
        <v>44978</v>
      </c>
      <c r="BD747">
        <v>5.4459999999999997</v>
      </c>
      <c r="BE747">
        <f t="shared" si="380"/>
        <v>5.4459999999999995E-2</v>
      </c>
      <c r="BG747" s="1">
        <v>44978</v>
      </c>
      <c r="BH747">
        <v>5.0069999999999997</v>
      </c>
      <c r="BI747">
        <f t="shared" si="381"/>
        <v>5.0069999999999996E-2</v>
      </c>
      <c r="BK747" s="1">
        <v>37691</v>
      </c>
      <c r="BL747">
        <v>2.3545847833834301</v>
      </c>
      <c r="BM747">
        <f t="shared" si="389"/>
        <v>2.3545847833834302E-2</v>
      </c>
      <c r="BP747" s="1">
        <v>44952</v>
      </c>
      <c r="BQ747">
        <v>189.85140000000001</v>
      </c>
      <c r="BR747">
        <f t="shared" si="382"/>
        <v>1.898514</v>
      </c>
      <c r="BT747" s="1">
        <v>44956</v>
      </c>
      <c r="BU747">
        <v>2.4820000000000002</v>
      </c>
      <c r="BV747">
        <f t="shared" si="383"/>
        <v>2.4820000000000002E-2</v>
      </c>
      <c r="BX747" s="1">
        <v>44956</v>
      </c>
      <c r="BY747">
        <v>2.9590000000000001</v>
      </c>
      <c r="BZ747">
        <f t="shared" si="384"/>
        <v>2.9590000000000002E-2</v>
      </c>
      <c r="CB747" s="1">
        <v>44978</v>
      </c>
      <c r="CC747">
        <v>3.6030000000000002</v>
      </c>
      <c r="CD747">
        <f t="shared" si="385"/>
        <v>3.603E-2</v>
      </c>
      <c r="CG747" s="1"/>
      <c r="CJ747" s="1"/>
      <c r="CL747" s="1"/>
      <c r="CV747" s="1"/>
      <c r="CY747" s="1"/>
    </row>
    <row r="748" spans="1:103" x14ac:dyDescent="0.3">
      <c r="A748" s="21">
        <f t="shared" si="386"/>
        <v>46857</v>
      </c>
      <c r="B748" s="18">
        <f t="shared" si="367"/>
        <v>112.421875</v>
      </c>
      <c r="C748">
        <f t="shared" si="390"/>
        <v>115</v>
      </c>
      <c r="D748">
        <f t="shared" ca="1" si="372"/>
        <v>-2.3583333333333334</v>
      </c>
      <c r="E748">
        <f ca="1">IF(currency="USD",'Future et co'!F748,IF(currency="EUR",'Future et co'!G748,FALSE))</f>
        <v>3.6070000000000005E-2</v>
      </c>
      <c r="F748">
        <f t="shared" ca="1" si="373"/>
        <v>3.6070000000000005E-2</v>
      </c>
      <c r="G748">
        <f t="shared" ca="1" si="374"/>
        <v>2.0569999999999998E-2</v>
      </c>
      <c r="I748" s="21">
        <f t="shared" si="387"/>
        <v>45982</v>
      </c>
      <c r="J748" s="18">
        <f t="shared" si="368"/>
        <v>113.203125</v>
      </c>
      <c r="K748">
        <f t="shared" si="366"/>
        <v>125</v>
      </c>
      <c r="L748">
        <f t="shared" ca="1" si="375"/>
        <v>7.2222222222222215E-2</v>
      </c>
      <c r="M748">
        <f t="shared" ca="1" si="369"/>
        <v>3.7263000000000004E-2</v>
      </c>
      <c r="O748" s="21">
        <f t="shared" si="388"/>
        <v>45982</v>
      </c>
      <c r="P748" s="18">
        <f t="shared" si="370"/>
        <v>113.203125</v>
      </c>
      <c r="Q748">
        <f t="shared" si="376"/>
        <v>125</v>
      </c>
      <c r="R748">
        <f t="shared" ca="1" si="377"/>
        <v>7.2222222222222215E-2</v>
      </c>
      <c r="S748">
        <f t="shared" ca="1" si="371"/>
        <v>3.7263000000000004E-2</v>
      </c>
      <c r="U748" s="1"/>
      <c r="W748" t="str">
        <f t="shared" si="391"/>
        <v/>
      </c>
      <c r="Y748" s="1"/>
      <c r="AA748">
        <f t="shared" si="392"/>
        <v>0</v>
      </c>
      <c r="AC748" s="1"/>
      <c r="AE748">
        <f t="shared" si="393"/>
        <v>0</v>
      </c>
      <c r="AH748" s="21"/>
      <c r="AI748" s="18"/>
      <c r="AJ748" s="18"/>
      <c r="AL748" s="21"/>
      <c r="AM748" s="18"/>
      <c r="AN748" s="18"/>
      <c r="AP748" s="21"/>
      <c r="AQ748" s="18"/>
      <c r="AR748" s="18"/>
      <c r="AU748" s="1">
        <v>44977</v>
      </c>
      <c r="AV748">
        <v>4.8410000000000002</v>
      </c>
      <c r="AW748">
        <f t="shared" si="378"/>
        <v>4.8410000000000002E-2</v>
      </c>
      <c r="AY748" s="1">
        <v>44977</v>
      </c>
      <c r="AZ748">
        <v>5.0468999999999999</v>
      </c>
      <c r="BA748">
        <f t="shared" si="379"/>
        <v>5.0469E-2</v>
      </c>
      <c r="BC748" s="1">
        <v>44977</v>
      </c>
      <c r="BD748">
        <v>5.4017999999999997</v>
      </c>
      <c r="BE748">
        <f t="shared" si="380"/>
        <v>5.4017999999999997E-2</v>
      </c>
      <c r="BG748" s="1">
        <v>44977</v>
      </c>
      <c r="BH748">
        <v>4.9249000000000001</v>
      </c>
      <c r="BI748">
        <f t="shared" si="381"/>
        <v>4.9249000000000001E-2</v>
      </c>
      <c r="BK748" s="1">
        <v>37692</v>
      </c>
      <c r="BL748">
        <v>2.3524199616845598</v>
      </c>
      <c r="BM748">
        <f t="shared" si="389"/>
        <v>2.3524199616845598E-2</v>
      </c>
      <c r="BP748" s="1">
        <v>44951</v>
      </c>
      <c r="BQ748">
        <v>190.69220000000001</v>
      </c>
      <c r="BR748">
        <f t="shared" si="382"/>
        <v>1.9069220000000002</v>
      </c>
      <c r="BT748" s="1">
        <v>44953</v>
      </c>
      <c r="BU748">
        <v>2.492</v>
      </c>
      <c r="BV748">
        <f t="shared" si="383"/>
        <v>2.4920000000000001E-2</v>
      </c>
      <c r="BX748" s="1">
        <v>44953</v>
      </c>
      <c r="BY748">
        <v>2.9420000000000002</v>
      </c>
      <c r="BZ748">
        <f t="shared" si="384"/>
        <v>2.9420000000000002E-2</v>
      </c>
      <c r="CB748" s="1">
        <v>44977</v>
      </c>
      <c r="CC748">
        <v>3.5649999999999999</v>
      </c>
      <c r="CD748">
        <f t="shared" si="385"/>
        <v>3.5650000000000001E-2</v>
      </c>
      <c r="CG748" s="1"/>
      <c r="CJ748" s="1"/>
      <c r="CL748" s="1"/>
      <c r="CV748" s="1"/>
      <c r="CY748" s="1"/>
    </row>
    <row r="749" spans="1:103" x14ac:dyDescent="0.3">
      <c r="A749" s="21">
        <f t="shared" si="386"/>
        <v>46860</v>
      </c>
      <c r="B749" s="18">
        <f t="shared" si="367"/>
        <v>112.421875</v>
      </c>
      <c r="C749">
        <f t="shared" si="390"/>
        <v>115</v>
      </c>
      <c r="D749">
        <f t="shared" ca="1" si="372"/>
        <v>-2.3666666666666667</v>
      </c>
      <c r="E749">
        <f ca="1">IF(currency="USD",'Future et co'!F749,IF(currency="EUR",'Future et co'!G749,FALSE))</f>
        <v>3.6070000000000005E-2</v>
      </c>
      <c r="F749">
        <f t="shared" ca="1" si="373"/>
        <v>3.6070000000000005E-2</v>
      </c>
      <c r="G749">
        <f t="shared" ca="1" si="374"/>
        <v>2.0569999999999998E-2</v>
      </c>
      <c r="I749" s="21">
        <f t="shared" si="387"/>
        <v>45985</v>
      </c>
      <c r="J749" s="18">
        <f t="shared" si="368"/>
        <v>113.328125</v>
      </c>
      <c r="K749">
        <f t="shared" si="366"/>
        <v>125</v>
      </c>
      <c r="L749">
        <f t="shared" ca="1" si="375"/>
        <v>6.3888888888888884E-2</v>
      </c>
      <c r="M749">
        <f t="shared" ca="1" si="369"/>
        <v>3.6901999999999997E-2</v>
      </c>
      <c r="O749" s="21">
        <f t="shared" si="388"/>
        <v>45985</v>
      </c>
      <c r="P749" s="18">
        <f t="shared" si="370"/>
        <v>113.328125</v>
      </c>
      <c r="Q749">
        <f t="shared" si="376"/>
        <v>125</v>
      </c>
      <c r="R749">
        <f t="shared" ca="1" si="377"/>
        <v>6.3888888888888884E-2</v>
      </c>
      <c r="S749">
        <f t="shared" ca="1" si="371"/>
        <v>3.6901999999999997E-2</v>
      </c>
      <c r="U749" s="1"/>
      <c r="W749" t="str">
        <f t="shared" si="391"/>
        <v/>
      </c>
      <c r="Y749" s="1"/>
      <c r="AA749">
        <f t="shared" si="392"/>
        <v>0</v>
      </c>
      <c r="AC749" s="1"/>
      <c r="AE749">
        <f t="shared" si="393"/>
        <v>0</v>
      </c>
      <c r="AH749" s="21"/>
      <c r="AI749" s="18"/>
      <c r="AJ749" s="18"/>
      <c r="AL749" s="21"/>
      <c r="AM749" s="18"/>
      <c r="AN749" s="18"/>
      <c r="AP749" s="21"/>
      <c r="AQ749" s="18"/>
      <c r="AR749" s="18"/>
      <c r="AU749" s="1">
        <v>44974</v>
      </c>
      <c r="AV749">
        <v>4.8259999999999996</v>
      </c>
      <c r="AW749">
        <f t="shared" si="378"/>
        <v>4.8259999999999997E-2</v>
      </c>
      <c r="AY749" s="1">
        <v>44974</v>
      </c>
      <c r="AZ749">
        <v>5.0599999999999996</v>
      </c>
      <c r="BA749">
        <f t="shared" si="379"/>
        <v>5.0599999999999999E-2</v>
      </c>
      <c r="BC749" s="1">
        <v>44974</v>
      </c>
      <c r="BD749">
        <v>5.3760000000000003</v>
      </c>
      <c r="BE749">
        <f t="shared" si="380"/>
        <v>5.3760000000000002E-2</v>
      </c>
      <c r="BG749" s="1">
        <v>44974</v>
      </c>
      <c r="BH749">
        <v>4.9000000000000004</v>
      </c>
      <c r="BI749">
        <f t="shared" si="381"/>
        <v>4.9000000000000002E-2</v>
      </c>
      <c r="BK749" s="1">
        <v>37693</v>
      </c>
      <c r="BL749">
        <v>2.2876739972140898</v>
      </c>
      <c r="BM749">
        <f t="shared" si="389"/>
        <v>2.2876739972140899E-2</v>
      </c>
      <c r="BP749" s="1">
        <v>44950</v>
      </c>
      <c r="BQ749">
        <v>190.6508</v>
      </c>
      <c r="BR749">
        <f t="shared" si="382"/>
        <v>1.9065080000000001</v>
      </c>
      <c r="BT749" s="1">
        <v>44952</v>
      </c>
      <c r="BU749">
        <v>2.468</v>
      </c>
      <c r="BV749">
        <f t="shared" si="383"/>
        <v>2.4680000000000001E-2</v>
      </c>
      <c r="BX749" s="1">
        <v>44952</v>
      </c>
      <c r="BY749">
        <v>2.9220000000000002</v>
      </c>
      <c r="BZ749">
        <f t="shared" si="384"/>
        <v>2.9220000000000003E-2</v>
      </c>
      <c r="CB749" s="1">
        <v>44974</v>
      </c>
      <c r="CC749">
        <v>3.556</v>
      </c>
      <c r="CD749">
        <f t="shared" si="385"/>
        <v>3.5560000000000001E-2</v>
      </c>
      <c r="CG749" s="1"/>
      <c r="CJ749" s="1"/>
      <c r="CL749" s="1"/>
      <c r="CV749" s="1"/>
      <c r="CY749" s="1"/>
    </row>
    <row r="750" spans="1:103" x14ac:dyDescent="0.3">
      <c r="A750" s="21">
        <f t="shared" si="386"/>
        <v>46861</v>
      </c>
      <c r="B750" s="18">
        <f t="shared" si="367"/>
        <v>112.421875</v>
      </c>
      <c r="C750">
        <f t="shared" si="390"/>
        <v>115</v>
      </c>
      <c r="D750">
        <f t="shared" ca="1" si="372"/>
        <v>-2.3694444444444445</v>
      </c>
      <c r="E750">
        <f ca="1">IF(currency="USD",'Future et co'!F750,IF(currency="EUR",'Future et co'!G750,FALSE))</f>
        <v>3.6070000000000005E-2</v>
      </c>
      <c r="F750">
        <f t="shared" ca="1" si="373"/>
        <v>3.6070000000000005E-2</v>
      </c>
      <c r="G750">
        <f t="shared" ca="1" si="374"/>
        <v>2.0569999999999998E-2</v>
      </c>
      <c r="I750" s="21">
        <f t="shared" si="387"/>
        <v>45986</v>
      </c>
      <c r="J750" s="18">
        <f t="shared" si="368"/>
        <v>113.59375</v>
      </c>
      <c r="K750">
        <f t="shared" si="366"/>
        <v>125</v>
      </c>
      <c r="L750">
        <f t="shared" ca="1" si="375"/>
        <v>6.1111111111111109E-2</v>
      </c>
      <c r="M750">
        <f t="shared" ca="1" si="369"/>
        <v>3.6842E-2</v>
      </c>
      <c r="O750" s="21">
        <f t="shared" si="388"/>
        <v>45986</v>
      </c>
      <c r="P750" s="18">
        <f t="shared" si="370"/>
        <v>113.59375</v>
      </c>
      <c r="Q750">
        <f t="shared" si="376"/>
        <v>125</v>
      </c>
      <c r="R750">
        <f t="shared" ca="1" si="377"/>
        <v>6.1111111111111109E-2</v>
      </c>
      <c r="S750">
        <f t="shared" ca="1" si="371"/>
        <v>3.6842E-2</v>
      </c>
      <c r="U750" s="1"/>
      <c r="W750" t="str">
        <f t="shared" si="391"/>
        <v/>
      </c>
      <c r="Y750" s="1"/>
      <c r="AA750">
        <f t="shared" si="392"/>
        <v>0</v>
      </c>
      <c r="AC750" s="1"/>
      <c r="AE750">
        <f t="shared" si="393"/>
        <v>0</v>
      </c>
      <c r="AH750" s="21"/>
      <c r="AI750" s="18"/>
      <c r="AJ750" s="18"/>
      <c r="AL750" s="21"/>
      <c r="AM750" s="18"/>
      <c r="AN750" s="18"/>
      <c r="AP750" s="21"/>
      <c r="AQ750" s="18"/>
      <c r="AR750" s="18"/>
      <c r="AU750" s="1">
        <v>44973</v>
      </c>
      <c r="AV750">
        <v>4.8167</v>
      </c>
      <c r="AW750">
        <f t="shared" si="378"/>
        <v>4.8167000000000001E-2</v>
      </c>
      <c r="AY750" s="1">
        <v>44973</v>
      </c>
      <c r="AZ750">
        <v>5.0362</v>
      </c>
      <c r="BA750">
        <f t="shared" si="379"/>
        <v>5.0361999999999997E-2</v>
      </c>
      <c r="BC750" s="1">
        <v>44973</v>
      </c>
      <c r="BD750">
        <v>5.3630000000000004</v>
      </c>
      <c r="BE750">
        <f t="shared" si="380"/>
        <v>5.3630000000000004E-2</v>
      </c>
      <c r="BG750" s="1">
        <v>44973</v>
      </c>
      <c r="BH750">
        <v>4.9238999999999997</v>
      </c>
      <c r="BI750">
        <f t="shared" si="381"/>
        <v>4.9238999999999998E-2</v>
      </c>
      <c r="BK750" s="1">
        <v>37694</v>
      </c>
      <c r="BL750">
        <v>2.2686534176233102</v>
      </c>
      <c r="BM750">
        <f t="shared" si="389"/>
        <v>2.2686534176233102E-2</v>
      </c>
      <c r="BP750" s="1">
        <v>44949</v>
      </c>
      <c r="BQ750">
        <v>190.15469999999999</v>
      </c>
      <c r="BR750">
        <f t="shared" si="382"/>
        <v>1.9015469999999999</v>
      </c>
      <c r="BT750" s="1">
        <v>44951</v>
      </c>
      <c r="BU750">
        <v>2.4580000000000002</v>
      </c>
      <c r="BV750">
        <f t="shared" si="383"/>
        <v>2.4580000000000001E-2</v>
      </c>
      <c r="BX750" s="1">
        <v>44951</v>
      </c>
      <c r="BY750">
        <v>2.9279999999999999</v>
      </c>
      <c r="BZ750">
        <f t="shared" si="384"/>
        <v>2.928E-2</v>
      </c>
      <c r="CB750" s="1">
        <v>44973</v>
      </c>
      <c r="CC750">
        <v>3.5430000000000001</v>
      </c>
      <c r="CD750">
        <f t="shared" si="385"/>
        <v>3.5430000000000003E-2</v>
      </c>
      <c r="CG750" s="1"/>
      <c r="CJ750" s="1"/>
      <c r="CL750" s="1"/>
      <c r="CV750" s="1"/>
      <c r="CY750" s="1"/>
    </row>
    <row r="751" spans="1:103" x14ac:dyDescent="0.3">
      <c r="A751" s="21">
        <f t="shared" si="386"/>
        <v>46862</v>
      </c>
      <c r="B751" s="18">
        <f t="shared" si="367"/>
        <v>112.421875</v>
      </c>
      <c r="C751">
        <f t="shared" si="390"/>
        <v>115</v>
      </c>
      <c r="D751">
        <f t="shared" ca="1" si="372"/>
        <v>-2.3722222222222222</v>
      </c>
      <c r="E751">
        <f ca="1">IF(currency="USD",'Future et co'!F751,IF(currency="EUR",'Future et co'!G751,FALSE))</f>
        <v>3.6070000000000005E-2</v>
      </c>
      <c r="F751">
        <f t="shared" ca="1" si="373"/>
        <v>3.6070000000000005E-2</v>
      </c>
      <c r="G751">
        <f t="shared" ca="1" si="374"/>
        <v>2.0569999999999998E-2</v>
      </c>
      <c r="I751" s="21">
        <f t="shared" si="387"/>
        <v>45987</v>
      </c>
      <c r="J751" s="18">
        <f t="shared" si="368"/>
        <v>113.578125</v>
      </c>
      <c r="K751">
        <f t="shared" ref="K751:K801" si="394">CEILING(J751,25)</f>
        <v>125</v>
      </c>
      <c r="L751">
        <f t="shared" ca="1" si="375"/>
        <v>5.8333333333333334E-2</v>
      </c>
      <c r="M751">
        <f t="shared" ca="1" si="369"/>
        <v>3.6775000000000002E-2</v>
      </c>
      <c r="O751" s="21">
        <f t="shared" si="388"/>
        <v>45987</v>
      </c>
      <c r="P751" s="18">
        <f t="shared" si="370"/>
        <v>113.578125</v>
      </c>
      <c r="Q751">
        <f t="shared" si="376"/>
        <v>125</v>
      </c>
      <c r="R751">
        <f t="shared" ca="1" si="377"/>
        <v>5.8333333333333334E-2</v>
      </c>
      <c r="S751">
        <f t="shared" ca="1" si="371"/>
        <v>3.6775000000000002E-2</v>
      </c>
      <c r="U751" s="1"/>
      <c r="W751" t="str">
        <f t="shared" si="391"/>
        <v/>
      </c>
      <c r="Y751" s="1"/>
      <c r="AA751">
        <f t="shared" si="392"/>
        <v>0</v>
      </c>
      <c r="AC751" s="1"/>
      <c r="AE751">
        <f t="shared" si="393"/>
        <v>0</v>
      </c>
      <c r="AH751" s="21"/>
      <c r="AI751" s="18"/>
      <c r="AJ751" s="18"/>
      <c r="AL751" s="21"/>
      <c r="AM751" s="18"/>
      <c r="AN751" s="18"/>
      <c r="AP751" s="21"/>
      <c r="AQ751" s="18"/>
      <c r="AR751" s="18"/>
      <c r="AU751" s="1">
        <v>44972</v>
      </c>
      <c r="AV751">
        <v>4.8022999999999998</v>
      </c>
      <c r="AW751">
        <f t="shared" si="378"/>
        <v>4.8022999999999996E-2</v>
      </c>
      <c r="AY751" s="1">
        <v>44972</v>
      </c>
      <c r="AZ751">
        <v>5.0198999999999998</v>
      </c>
      <c r="BA751">
        <f t="shared" si="379"/>
        <v>5.0199000000000001E-2</v>
      </c>
      <c r="BC751" s="1">
        <v>44972</v>
      </c>
      <c r="BD751">
        <v>5.3533999999999997</v>
      </c>
      <c r="BE751">
        <f t="shared" si="380"/>
        <v>5.3533999999999998E-2</v>
      </c>
      <c r="BG751" s="1">
        <v>44972</v>
      </c>
      <c r="BH751">
        <v>4.9118000000000004</v>
      </c>
      <c r="BI751">
        <f t="shared" si="381"/>
        <v>4.9118000000000002E-2</v>
      </c>
      <c r="BK751" s="1">
        <v>37697</v>
      </c>
      <c r="BL751">
        <v>2.1949212101426601</v>
      </c>
      <c r="BM751">
        <f t="shared" si="389"/>
        <v>2.1949212101426599E-2</v>
      </c>
      <c r="BP751" s="1">
        <v>44946</v>
      </c>
      <c r="BQ751">
        <v>190.56809999999999</v>
      </c>
      <c r="BR751">
        <f t="shared" si="382"/>
        <v>1.905681</v>
      </c>
      <c r="BT751" s="1">
        <v>44950</v>
      </c>
      <c r="BU751">
        <v>2.5009999999999999</v>
      </c>
      <c r="BV751">
        <f t="shared" si="383"/>
        <v>2.5009999999999998E-2</v>
      </c>
      <c r="BX751" s="1">
        <v>44950</v>
      </c>
      <c r="BY751">
        <v>2.9220000000000002</v>
      </c>
      <c r="BZ751">
        <f t="shared" si="384"/>
        <v>2.9220000000000003E-2</v>
      </c>
      <c r="CB751" s="1">
        <v>44972</v>
      </c>
      <c r="CC751">
        <v>3.5419999999999998</v>
      </c>
      <c r="CD751">
        <f t="shared" si="385"/>
        <v>3.542E-2</v>
      </c>
      <c r="CG751" s="1"/>
      <c r="CJ751" s="1"/>
      <c r="CL751" s="1"/>
      <c r="CV751" s="1"/>
      <c r="CY751" s="1"/>
    </row>
    <row r="752" spans="1:103" x14ac:dyDescent="0.3">
      <c r="A752" s="21">
        <f t="shared" si="386"/>
        <v>46863</v>
      </c>
      <c r="B752" s="18">
        <f t="shared" si="367"/>
        <v>112.421875</v>
      </c>
      <c r="C752">
        <f t="shared" si="390"/>
        <v>115</v>
      </c>
      <c r="D752">
        <f t="shared" ca="1" si="372"/>
        <v>-2.375</v>
      </c>
      <c r="E752">
        <f ca="1">IF(currency="USD",'Future et co'!F752,IF(currency="EUR",'Future et co'!G752,FALSE))</f>
        <v>3.6070000000000005E-2</v>
      </c>
      <c r="F752">
        <f t="shared" ca="1" si="373"/>
        <v>3.6070000000000005E-2</v>
      </c>
      <c r="G752">
        <f t="shared" ca="1" si="374"/>
        <v>2.0569999999999998E-2</v>
      </c>
      <c r="I752" s="21">
        <f t="shared" si="387"/>
        <v>45988</v>
      </c>
      <c r="J752" s="18">
        <f t="shared" si="368"/>
        <v>113.578125</v>
      </c>
      <c r="K752">
        <f t="shared" si="394"/>
        <v>125</v>
      </c>
      <c r="L752">
        <f t="shared" ca="1" si="375"/>
        <v>5.5555555555555552E-2</v>
      </c>
      <c r="M752">
        <f t="shared" ca="1" si="369"/>
        <v>3.6579E-2</v>
      </c>
      <c r="O752" s="21">
        <f t="shared" si="388"/>
        <v>45988</v>
      </c>
      <c r="P752" s="18">
        <f t="shared" si="370"/>
        <v>113.578125</v>
      </c>
      <c r="Q752">
        <f t="shared" si="376"/>
        <v>125</v>
      </c>
      <c r="R752">
        <f t="shared" ca="1" si="377"/>
        <v>5.5555555555555552E-2</v>
      </c>
      <c r="S752">
        <f t="shared" ca="1" si="371"/>
        <v>3.6579E-2</v>
      </c>
      <c r="U752" s="1"/>
      <c r="W752" t="str">
        <f t="shared" si="391"/>
        <v/>
      </c>
      <c r="Y752" s="1"/>
      <c r="AA752">
        <f t="shared" si="392"/>
        <v>0</v>
      </c>
      <c r="AC752" s="1"/>
      <c r="AE752">
        <f t="shared" si="393"/>
        <v>0</v>
      </c>
      <c r="AH752" s="21"/>
      <c r="AI752" s="18"/>
      <c r="AJ752" s="18"/>
      <c r="AL752" s="21"/>
      <c r="AM752" s="18"/>
      <c r="AN752" s="18"/>
      <c r="AP752" s="21"/>
      <c r="AQ752" s="18"/>
      <c r="AR752" s="18"/>
      <c r="AU752" s="1">
        <v>44971</v>
      </c>
      <c r="AV752">
        <v>4.7869999999999999</v>
      </c>
      <c r="AW752">
        <f t="shared" si="378"/>
        <v>4.7869999999999996E-2</v>
      </c>
      <c r="AY752" s="1">
        <v>44971</v>
      </c>
      <c r="AZ752">
        <v>5.0137</v>
      </c>
      <c r="BA752">
        <f t="shared" si="379"/>
        <v>5.0137000000000001E-2</v>
      </c>
      <c r="BC752" s="1">
        <v>44971</v>
      </c>
      <c r="BD752">
        <v>5.3666</v>
      </c>
      <c r="BE752">
        <f t="shared" si="380"/>
        <v>5.3665999999999998E-2</v>
      </c>
      <c r="BG752" s="1">
        <v>44971</v>
      </c>
      <c r="BH752">
        <v>4.9044999999999996</v>
      </c>
      <c r="BI752">
        <f t="shared" si="381"/>
        <v>4.9044999999999998E-2</v>
      </c>
      <c r="BK752" s="1">
        <v>37698</v>
      </c>
      <c r="BL752">
        <v>2.1855601807381801</v>
      </c>
      <c r="BM752">
        <f t="shared" si="389"/>
        <v>2.1855601807381803E-2</v>
      </c>
      <c r="BP752" s="1">
        <v>44945</v>
      </c>
      <c r="BQ752">
        <v>192.3323</v>
      </c>
      <c r="BR752">
        <f t="shared" si="382"/>
        <v>1.9233230000000001</v>
      </c>
      <c r="BT752" s="1">
        <v>44949</v>
      </c>
      <c r="BU752">
        <v>2.4489999999999998</v>
      </c>
      <c r="BV752">
        <f t="shared" si="383"/>
        <v>2.4489999999999998E-2</v>
      </c>
      <c r="BX752" s="1">
        <v>44949</v>
      </c>
      <c r="BY752">
        <v>2.9169999999999998</v>
      </c>
      <c r="BZ752">
        <f t="shared" si="384"/>
        <v>2.9169999999999998E-2</v>
      </c>
      <c r="CB752" s="1">
        <v>44971</v>
      </c>
      <c r="CC752">
        <v>3.5219999999999998</v>
      </c>
      <c r="CD752">
        <f t="shared" si="385"/>
        <v>3.5220000000000001E-2</v>
      </c>
      <c r="CG752" s="1"/>
      <c r="CJ752" s="1"/>
      <c r="CL752" s="1"/>
      <c r="CV752" s="1"/>
      <c r="CY752" s="1"/>
    </row>
    <row r="753" spans="1:103" x14ac:dyDescent="0.3">
      <c r="A753" s="21">
        <f t="shared" si="386"/>
        <v>46864</v>
      </c>
      <c r="B753" s="18">
        <f t="shared" si="367"/>
        <v>112.421875</v>
      </c>
      <c r="C753">
        <f t="shared" si="390"/>
        <v>115</v>
      </c>
      <c r="D753">
        <f t="shared" ca="1" si="372"/>
        <v>-2.3777777777777778</v>
      </c>
      <c r="E753">
        <f ca="1">IF(currency="USD",'Future et co'!F753,IF(currency="EUR",'Future et co'!G753,FALSE))</f>
        <v>3.6070000000000005E-2</v>
      </c>
      <c r="F753">
        <f t="shared" ca="1" si="373"/>
        <v>3.6070000000000005E-2</v>
      </c>
      <c r="G753">
        <f t="shared" ca="1" si="374"/>
        <v>2.0569999999999998E-2</v>
      </c>
      <c r="I753" s="21">
        <f t="shared" si="387"/>
        <v>45989</v>
      </c>
      <c r="J753" s="18">
        <f t="shared" si="368"/>
        <v>113.34375</v>
      </c>
      <c r="K753">
        <f t="shared" si="394"/>
        <v>125</v>
      </c>
      <c r="L753">
        <f t="shared" ca="1" si="375"/>
        <v>5.2777777777777778E-2</v>
      </c>
      <c r="M753">
        <f t="shared" ca="1" si="369"/>
        <v>3.6699000000000002E-2</v>
      </c>
      <c r="O753" s="21">
        <f t="shared" si="388"/>
        <v>45989</v>
      </c>
      <c r="P753" s="18">
        <f t="shared" si="370"/>
        <v>113.34375</v>
      </c>
      <c r="Q753">
        <f t="shared" si="376"/>
        <v>125</v>
      </c>
      <c r="R753">
        <f t="shared" ca="1" si="377"/>
        <v>5.2777777777777778E-2</v>
      </c>
      <c r="S753">
        <f t="shared" ca="1" si="371"/>
        <v>3.6699000000000002E-2</v>
      </c>
      <c r="U753" s="1"/>
      <c r="W753" t="str">
        <f t="shared" si="391"/>
        <v/>
      </c>
      <c r="Y753" s="1"/>
      <c r="AA753">
        <f t="shared" si="392"/>
        <v>0</v>
      </c>
      <c r="AC753" s="1"/>
      <c r="AE753">
        <f t="shared" si="393"/>
        <v>0</v>
      </c>
      <c r="AH753" s="21"/>
      <c r="AI753" s="18"/>
      <c r="AJ753" s="18"/>
      <c r="AL753" s="21"/>
      <c r="AM753" s="18"/>
      <c r="AN753" s="18"/>
      <c r="AP753" s="21"/>
      <c r="AQ753" s="18"/>
      <c r="AR753" s="18"/>
      <c r="AU753" s="1">
        <v>44970</v>
      </c>
      <c r="AV753">
        <v>4.7697000000000003</v>
      </c>
      <c r="AW753">
        <f t="shared" si="378"/>
        <v>4.7697000000000003E-2</v>
      </c>
      <c r="AY753" s="1">
        <v>44970</v>
      </c>
      <c r="AZ753">
        <v>4.9889000000000001</v>
      </c>
      <c r="BA753">
        <f t="shared" si="379"/>
        <v>4.9889000000000003E-2</v>
      </c>
      <c r="BC753" s="1">
        <v>44970</v>
      </c>
      <c r="BD753">
        <v>5.2944000000000004</v>
      </c>
      <c r="BE753">
        <f t="shared" si="380"/>
        <v>5.2944000000000005E-2</v>
      </c>
      <c r="BG753" s="1">
        <v>44970</v>
      </c>
      <c r="BH753">
        <v>4.7699999999999996</v>
      </c>
      <c r="BI753">
        <f t="shared" si="381"/>
        <v>4.7699999999999992E-2</v>
      </c>
      <c r="BK753" s="1">
        <v>37699</v>
      </c>
      <c r="BL753">
        <v>2.1626113885435898</v>
      </c>
      <c r="BM753">
        <f t="shared" si="389"/>
        <v>2.1626113885435897E-2</v>
      </c>
      <c r="BP753" s="1">
        <v>44944</v>
      </c>
      <c r="BQ753">
        <v>193.36590000000001</v>
      </c>
      <c r="BR753">
        <f t="shared" si="382"/>
        <v>1.933659</v>
      </c>
      <c r="BT753" s="1">
        <v>44946</v>
      </c>
      <c r="BU753">
        <v>2.4169999999999998</v>
      </c>
      <c r="BV753">
        <f t="shared" si="383"/>
        <v>2.4169999999999997E-2</v>
      </c>
      <c r="BX753" s="1">
        <v>44946</v>
      </c>
      <c r="BY753">
        <v>2.895</v>
      </c>
      <c r="BZ753">
        <f t="shared" si="384"/>
        <v>2.895E-2</v>
      </c>
      <c r="CB753" s="1">
        <v>44970</v>
      </c>
      <c r="CC753">
        <v>3.476</v>
      </c>
      <c r="CD753">
        <f t="shared" si="385"/>
        <v>3.4759999999999999E-2</v>
      </c>
      <c r="CG753" s="1"/>
      <c r="CJ753" s="1"/>
      <c r="CL753" s="1"/>
      <c r="CV753" s="1"/>
      <c r="CY753" s="1"/>
    </row>
    <row r="754" spans="1:103" x14ac:dyDescent="0.3">
      <c r="A754" s="21">
        <f t="shared" si="386"/>
        <v>46867</v>
      </c>
      <c r="B754" s="18">
        <f t="shared" si="367"/>
        <v>112.421875</v>
      </c>
      <c r="C754">
        <f t="shared" si="390"/>
        <v>115</v>
      </c>
      <c r="D754">
        <f t="shared" ca="1" si="372"/>
        <v>-2.3861111111111111</v>
      </c>
      <c r="E754">
        <f ca="1">IF(currency="USD",'Future et co'!F754,IF(currency="EUR",'Future et co'!G754,FALSE))</f>
        <v>3.6070000000000005E-2</v>
      </c>
      <c r="F754">
        <f t="shared" ca="1" si="373"/>
        <v>3.6070000000000005E-2</v>
      </c>
      <c r="G754">
        <f t="shared" ca="1" si="374"/>
        <v>2.0569999999999998E-2</v>
      </c>
      <c r="I754" s="21">
        <f t="shared" si="387"/>
        <v>45992</v>
      </c>
      <c r="J754" s="18">
        <f t="shared" si="368"/>
        <v>112.828125</v>
      </c>
      <c r="K754">
        <f t="shared" si="394"/>
        <v>125</v>
      </c>
      <c r="L754">
        <f t="shared" ca="1" si="375"/>
        <v>4.4444444444444446E-2</v>
      </c>
      <c r="M754">
        <f t="shared" ca="1" si="369"/>
        <v>3.6643000000000002E-2</v>
      </c>
      <c r="O754" s="21">
        <f t="shared" si="388"/>
        <v>45992</v>
      </c>
      <c r="P754" s="18">
        <f t="shared" si="370"/>
        <v>112.828125</v>
      </c>
      <c r="Q754">
        <f t="shared" si="376"/>
        <v>125</v>
      </c>
      <c r="R754">
        <f t="shared" ca="1" si="377"/>
        <v>4.4444444444444446E-2</v>
      </c>
      <c r="S754">
        <f t="shared" ca="1" si="371"/>
        <v>3.6643000000000002E-2</v>
      </c>
      <c r="U754" s="1"/>
      <c r="W754" t="str">
        <f t="shared" si="391"/>
        <v/>
      </c>
      <c r="Y754" s="1"/>
      <c r="AA754">
        <f t="shared" si="392"/>
        <v>0</v>
      </c>
      <c r="AC754" s="1"/>
      <c r="AE754">
        <f t="shared" si="393"/>
        <v>0</v>
      </c>
      <c r="AH754" s="21"/>
      <c r="AI754" s="18"/>
      <c r="AJ754" s="18"/>
      <c r="AL754" s="21"/>
      <c r="AM754" s="18"/>
      <c r="AN754" s="18"/>
      <c r="AP754" s="21"/>
      <c r="AQ754" s="18"/>
      <c r="AR754" s="18"/>
      <c r="AU754" s="1">
        <v>44967</v>
      </c>
      <c r="AV754">
        <v>4.766</v>
      </c>
      <c r="AW754">
        <f t="shared" si="378"/>
        <v>4.7660000000000001E-2</v>
      </c>
      <c r="AY754" s="1">
        <v>44967</v>
      </c>
      <c r="AZ754">
        <v>4.976</v>
      </c>
      <c r="BA754">
        <f t="shared" si="379"/>
        <v>4.9759999999999999E-2</v>
      </c>
      <c r="BC754" s="1">
        <v>44967</v>
      </c>
      <c r="BD754">
        <v>5.3019999999999996</v>
      </c>
      <c r="BE754">
        <f t="shared" si="380"/>
        <v>5.3019999999999998E-2</v>
      </c>
      <c r="BG754" s="1">
        <v>44967</v>
      </c>
      <c r="BH754">
        <v>4.7699999999999996</v>
      </c>
      <c r="BI754">
        <f t="shared" si="381"/>
        <v>4.7699999999999992E-2</v>
      </c>
      <c r="BK754" s="1">
        <v>37700</v>
      </c>
      <c r="BL754">
        <v>2.15947633011388</v>
      </c>
      <c r="BM754">
        <f t="shared" si="389"/>
        <v>2.1594763301138801E-2</v>
      </c>
      <c r="BP754" s="1">
        <v>44943</v>
      </c>
      <c r="BQ754">
        <v>191.93260000000001</v>
      </c>
      <c r="BR754">
        <f t="shared" si="382"/>
        <v>1.9193260000000001</v>
      </c>
      <c r="BT754" s="1">
        <v>44945</v>
      </c>
      <c r="BU754">
        <v>2.3929999999999998</v>
      </c>
      <c r="BV754">
        <f t="shared" si="383"/>
        <v>2.3929999999999996E-2</v>
      </c>
      <c r="BX754" s="1">
        <v>44945</v>
      </c>
      <c r="BY754">
        <v>2.8570000000000002</v>
      </c>
      <c r="BZ754">
        <f t="shared" si="384"/>
        <v>2.8570000000000002E-2</v>
      </c>
      <c r="CB754" s="1">
        <v>44967</v>
      </c>
      <c r="CC754">
        <v>3.4540000000000002</v>
      </c>
      <c r="CD754">
        <f t="shared" si="385"/>
        <v>3.4540000000000001E-2</v>
      </c>
      <c r="CG754" s="1"/>
      <c r="CJ754" s="1"/>
      <c r="CL754" s="1"/>
      <c r="CV754" s="1"/>
      <c r="CY754" s="1"/>
    </row>
    <row r="755" spans="1:103" x14ac:dyDescent="0.3">
      <c r="A755" s="21">
        <f t="shared" si="386"/>
        <v>46868</v>
      </c>
      <c r="B755" s="18">
        <f t="shared" si="367"/>
        <v>112.421875</v>
      </c>
      <c r="C755">
        <f t="shared" si="390"/>
        <v>115</v>
      </c>
      <c r="D755">
        <f t="shared" ca="1" si="372"/>
        <v>-2.3888888888888888</v>
      </c>
      <c r="E755">
        <f ca="1">IF(currency="USD",'Future et co'!F755,IF(currency="EUR",'Future et co'!G755,FALSE))</f>
        <v>3.6070000000000005E-2</v>
      </c>
      <c r="F755">
        <f t="shared" ca="1" si="373"/>
        <v>3.6070000000000005E-2</v>
      </c>
      <c r="G755">
        <f t="shared" ca="1" si="374"/>
        <v>2.0569999999999998E-2</v>
      </c>
      <c r="I755" s="21">
        <f t="shared" si="387"/>
        <v>45993</v>
      </c>
      <c r="J755" s="18">
        <f t="shared" si="368"/>
        <v>112.890625</v>
      </c>
      <c r="K755">
        <f t="shared" si="394"/>
        <v>125</v>
      </c>
      <c r="L755">
        <f t="shared" ca="1" si="375"/>
        <v>4.1666666666666664E-2</v>
      </c>
      <c r="M755">
        <f t="shared" ca="1" si="369"/>
        <v>3.6599E-2</v>
      </c>
      <c r="O755" s="21">
        <f t="shared" si="388"/>
        <v>45993</v>
      </c>
      <c r="P755" s="18">
        <f t="shared" si="370"/>
        <v>112.890625</v>
      </c>
      <c r="Q755">
        <f t="shared" si="376"/>
        <v>125</v>
      </c>
      <c r="R755">
        <f t="shared" ca="1" si="377"/>
        <v>4.1666666666666664E-2</v>
      </c>
      <c r="S755">
        <f t="shared" ca="1" si="371"/>
        <v>3.6599E-2</v>
      </c>
      <c r="U755" s="1"/>
      <c r="W755" t="str">
        <f t="shared" si="391"/>
        <v/>
      </c>
      <c r="Y755" s="1"/>
      <c r="AA755">
        <f t="shared" si="392"/>
        <v>0</v>
      </c>
      <c r="AC755" s="1"/>
      <c r="AE755">
        <f t="shared" si="393"/>
        <v>0</v>
      </c>
      <c r="AH755" s="21"/>
      <c r="AI755" s="18"/>
      <c r="AJ755" s="18"/>
      <c r="AL755" s="21"/>
      <c r="AM755" s="18"/>
      <c r="AN755" s="18"/>
      <c r="AP755" s="21"/>
      <c r="AQ755" s="18"/>
      <c r="AR755" s="18"/>
      <c r="AU755" s="1">
        <v>44966</v>
      </c>
      <c r="AV755">
        <v>4.7149000000000001</v>
      </c>
      <c r="AW755">
        <f t="shared" si="378"/>
        <v>4.7149000000000003E-2</v>
      </c>
      <c r="AY755" s="1">
        <v>44966</v>
      </c>
      <c r="AZ755">
        <v>4.9455999999999998</v>
      </c>
      <c r="BA755">
        <f t="shared" si="379"/>
        <v>4.9456E-2</v>
      </c>
      <c r="BC755" s="1">
        <v>44966</v>
      </c>
      <c r="BD755">
        <v>5.2539999999999996</v>
      </c>
      <c r="BE755">
        <f t="shared" si="380"/>
        <v>5.2539999999999996E-2</v>
      </c>
      <c r="BG755" s="1">
        <v>44966</v>
      </c>
      <c r="BH755">
        <v>4.7300000000000004</v>
      </c>
      <c r="BI755">
        <f t="shared" si="381"/>
        <v>4.7300000000000002E-2</v>
      </c>
      <c r="BK755" s="1">
        <v>37701</v>
      </c>
      <c r="BL755">
        <v>2.1069821946648499</v>
      </c>
      <c r="BM755">
        <f t="shared" si="389"/>
        <v>2.1069821946648498E-2</v>
      </c>
      <c r="BP755" s="1">
        <v>44942</v>
      </c>
      <c r="BQ755">
        <v>190.4854</v>
      </c>
      <c r="BR755">
        <f t="shared" si="382"/>
        <v>1.904854</v>
      </c>
      <c r="BT755" s="1">
        <v>44944</v>
      </c>
      <c r="BU755">
        <v>2.3420000000000001</v>
      </c>
      <c r="BV755">
        <f t="shared" si="383"/>
        <v>2.342E-2</v>
      </c>
      <c r="BX755" s="1">
        <v>44944</v>
      </c>
      <c r="BY755">
        <v>2.8319999999999999</v>
      </c>
      <c r="BZ755">
        <f t="shared" si="384"/>
        <v>2.8319999999999998E-2</v>
      </c>
      <c r="CB755" s="1">
        <v>44966</v>
      </c>
      <c r="CC755">
        <v>3.4409999999999998</v>
      </c>
      <c r="CD755">
        <f t="shared" si="385"/>
        <v>3.4409999999999996E-2</v>
      </c>
      <c r="CG755" s="1"/>
      <c r="CJ755" s="1"/>
      <c r="CL755" s="1"/>
      <c r="CV755" s="1"/>
      <c r="CY755" s="1"/>
    </row>
    <row r="756" spans="1:103" x14ac:dyDescent="0.3">
      <c r="A756" s="21">
        <f t="shared" si="386"/>
        <v>46869</v>
      </c>
      <c r="B756" s="18">
        <f t="shared" si="367"/>
        <v>112.421875</v>
      </c>
      <c r="C756">
        <f t="shared" si="390"/>
        <v>115</v>
      </c>
      <c r="D756">
        <f t="shared" ca="1" si="372"/>
        <v>-2.3916666666666666</v>
      </c>
      <c r="E756">
        <f ca="1">IF(currency="USD",'Future et co'!F756,IF(currency="EUR",'Future et co'!G756,FALSE))</f>
        <v>3.6070000000000005E-2</v>
      </c>
      <c r="F756">
        <f t="shared" ca="1" si="373"/>
        <v>3.6070000000000005E-2</v>
      </c>
      <c r="G756">
        <f t="shared" ca="1" si="374"/>
        <v>2.0569999999999998E-2</v>
      </c>
      <c r="I756" s="21">
        <f t="shared" si="387"/>
        <v>45994</v>
      </c>
      <c r="J756" s="18">
        <f t="shared" si="368"/>
        <v>113.109375</v>
      </c>
      <c r="K756">
        <f t="shared" si="394"/>
        <v>125</v>
      </c>
      <c r="L756">
        <f t="shared" ca="1" si="375"/>
        <v>3.888888888888889E-2</v>
      </c>
      <c r="M756">
        <f t="shared" ca="1" si="369"/>
        <v>3.6465999999999998E-2</v>
      </c>
      <c r="O756" s="21">
        <f t="shared" si="388"/>
        <v>45994</v>
      </c>
      <c r="P756" s="18">
        <f t="shared" si="370"/>
        <v>113.109375</v>
      </c>
      <c r="Q756">
        <f t="shared" si="376"/>
        <v>125</v>
      </c>
      <c r="R756">
        <f t="shared" ca="1" si="377"/>
        <v>3.888888888888889E-2</v>
      </c>
      <c r="S756">
        <f t="shared" ca="1" si="371"/>
        <v>3.6465999999999998E-2</v>
      </c>
      <c r="U756" s="1"/>
      <c r="W756" t="str">
        <f t="shared" si="391"/>
        <v/>
      </c>
      <c r="Y756" s="1"/>
      <c r="AA756">
        <f t="shared" si="392"/>
        <v>0</v>
      </c>
      <c r="AC756" s="1"/>
      <c r="AE756">
        <f t="shared" si="393"/>
        <v>0</v>
      </c>
      <c r="AH756" s="21"/>
      <c r="AI756" s="18"/>
      <c r="AJ756" s="18"/>
      <c r="AL756" s="21"/>
      <c r="AM756" s="18"/>
      <c r="AN756" s="18"/>
      <c r="AP756" s="21"/>
      <c r="AQ756" s="18"/>
      <c r="AR756" s="18"/>
      <c r="AU756" s="1">
        <v>44965</v>
      </c>
      <c r="AV756">
        <v>4.8632</v>
      </c>
      <c r="AW756">
        <f t="shared" si="378"/>
        <v>4.8632000000000002E-2</v>
      </c>
      <c r="AY756" s="1">
        <v>44965</v>
      </c>
      <c r="AZ756">
        <v>5.0164999999999997</v>
      </c>
      <c r="BA756">
        <f t="shared" si="379"/>
        <v>5.0164999999999994E-2</v>
      </c>
      <c r="BC756" s="1">
        <v>44965</v>
      </c>
      <c r="BD756">
        <v>5.2290000000000001</v>
      </c>
      <c r="BE756">
        <f t="shared" si="380"/>
        <v>5.2290000000000003E-2</v>
      </c>
      <c r="BG756" s="1">
        <v>44965</v>
      </c>
      <c r="BH756">
        <v>4.6749999999999998</v>
      </c>
      <c r="BI756">
        <f t="shared" si="381"/>
        <v>4.675E-2</v>
      </c>
      <c r="BK756" s="1">
        <v>37704</v>
      </c>
      <c r="BL756">
        <v>2.1808544154313698</v>
      </c>
      <c r="BM756">
        <f t="shared" si="389"/>
        <v>2.18085441543137E-2</v>
      </c>
      <c r="BP756" s="1">
        <v>44939</v>
      </c>
      <c r="BQ756">
        <v>190.6233</v>
      </c>
      <c r="BR756">
        <f t="shared" si="382"/>
        <v>1.9062330000000001</v>
      </c>
      <c r="BT756" s="1">
        <v>44943</v>
      </c>
      <c r="BU756">
        <v>2.335</v>
      </c>
      <c r="BV756">
        <f t="shared" si="383"/>
        <v>2.3349999999999999E-2</v>
      </c>
      <c r="BX756" s="1">
        <v>44943</v>
      </c>
      <c r="BY756">
        <v>2.8780000000000001</v>
      </c>
      <c r="BZ756">
        <f t="shared" si="384"/>
        <v>2.878E-2</v>
      </c>
      <c r="CB756" s="1">
        <v>44965</v>
      </c>
      <c r="CC756">
        <v>3.4049999999999998</v>
      </c>
      <c r="CD756">
        <f t="shared" si="385"/>
        <v>3.4049999999999997E-2</v>
      </c>
      <c r="CG756" s="1"/>
      <c r="CJ756" s="1"/>
      <c r="CL756" s="1"/>
      <c r="CV756" s="1"/>
      <c r="CY756" s="1"/>
    </row>
    <row r="757" spans="1:103" x14ac:dyDescent="0.3">
      <c r="A757" s="21">
        <f t="shared" si="386"/>
        <v>46870</v>
      </c>
      <c r="B757" s="18">
        <f t="shared" si="367"/>
        <v>112.421875</v>
      </c>
      <c r="C757">
        <f t="shared" si="390"/>
        <v>115</v>
      </c>
      <c r="D757">
        <f t="shared" ca="1" si="372"/>
        <v>-2.3944444444444444</v>
      </c>
      <c r="E757">
        <f ca="1">IF(currency="USD",'Future et co'!F757,IF(currency="EUR",'Future et co'!G757,FALSE))</f>
        <v>3.6070000000000005E-2</v>
      </c>
      <c r="F757">
        <f t="shared" ca="1" si="373"/>
        <v>3.6070000000000005E-2</v>
      </c>
      <c r="G757">
        <f t="shared" ca="1" si="374"/>
        <v>2.0569999999999998E-2</v>
      </c>
      <c r="I757" s="21">
        <f t="shared" si="387"/>
        <v>45995</v>
      </c>
      <c r="J757" s="18">
        <f t="shared" si="368"/>
        <v>112.71875</v>
      </c>
      <c r="K757">
        <f t="shared" si="394"/>
        <v>125</v>
      </c>
      <c r="L757">
        <f t="shared" ca="1" si="375"/>
        <v>3.6111111111111108E-2</v>
      </c>
      <c r="M757">
        <f t="shared" ca="1" si="369"/>
        <v>3.6399000000000001E-2</v>
      </c>
      <c r="O757" s="21">
        <f t="shared" si="388"/>
        <v>45995</v>
      </c>
      <c r="P757" s="18">
        <f t="shared" si="370"/>
        <v>112.71875</v>
      </c>
      <c r="Q757">
        <f t="shared" si="376"/>
        <v>125</v>
      </c>
      <c r="R757">
        <f t="shared" ca="1" si="377"/>
        <v>3.6111111111111108E-2</v>
      </c>
      <c r="S757">
        <f t="shared" ca="1" si="371"/>
        <v>3.6399000000000001E-2</v>
      </c>
      <c r="U757" s="1"/>
      <c r="W757" t="str">
        <f t="shared" si="391"/>
        <v/>
      </c>
      <c r="Y757" s="1"/>
      <c r="AA757">
        <f t="shared" si="392"/>
        <v>0</v>
      </c>
      <c r="AC757" s="1"/>
      <c r="AE757">
        <f t="shared" si="393"/>
        <v>0</v>
      </c>
      <c r="AH757" s="21"/>
      <c r="AI757" s="18"/>
      <c r="AJ757" s="18"/>
      <c r="AL757" s="21"/>
      <c r="AM757" s="18"/>
      <c r="AN757" s="18"/>
      <c r="AP757" s="21"/>
      <c r="AQ757" s="18"/>
      <c r="AR757" s="18"/>
      <c r="AU757" s="1">
        <v>44964</v>
      </c>
      <c r="AV757">
        <v>4.742</v>
      </c>
      <c r="AW757">
        <f t="shared" si="378"/>
        <v>4.7419999999999997E-2</v>
      </c>
      <c r="AY757" s="1">
        <v>44964</v>
      </c>
      <c r="AZ757">
        <v>4.9318999999999997</v>
      </c>
      <c r="BA757">
        <f t="shared" si="379"/>
        <v>4.9318999999999995E-2</v>
      </c>
      <c r="BC757" s="1">
        <v>44964</v>
      </c>
      <c r="BD757">
        <v>5.2380000000000004</v>
      </c>
      <c r="BE757">
        <f t="shared" si="380"/>
        <v>5.2380000000000003E-2</v>
      </c>
      <c r="BG757" s="1">
        <v>44964</v>
      </c>
      <c r="BH757">
        <v>4.6912000000000003</v>
      </c>
      <c r="BI757">
        <f t="shared" si="381"/>
        <v>4.6912000000000002E-2</v>
      </c>
      <c r="BK757" s="1">
        <v>37705</v>
      </c>
      <c r="BL757">
        <v>2.15716863134704</v>
      </c>
      <c r="BM757">
        <f t="shared" si="389"/>
        <v>2.1571686313470399E-2</v>
      </c>
      <c r="BP757" s="1">
        <v>44938</v>
      </c>
      <c r="BQ757">
        <v>190.4992</v>
      </c>
      <c r="BR757">
        <f t="shared" si="382"/>
        <v>1.904992</v>
      </c>
      <c r="BT757" s="1">
        <v>44942</v>
      </c>
      <c r="BU757">
        <v>2.3340000000000001</v>
      </c>
      <c r="BV757">
        <f t="shared" si="383"/>
        <v>2.334E-2</v>
      </c>
      <c r="BX757" s="1">
        <v>44942</v>
      </c>
      <c r="BY757">
        <v>2.843</v>
      </c>
      <c r="BZ757">
        <f t="shared" si="384"/>
        <v>2.843E-2</v>
      </c>
      <c r="CB757" s="1">
        <v>44964</v>
      </c>
      <c r="CC757">
        <v>3.383</v>
      </c>
      <c r="CD757">
        <f t="shared" si="385"/>
        <v>3.3829999999999999E-2</v>
      </c>
      <c r="CG757" s="1"/>
      <c r="CJ757" s="1"/>
      <c r="CL757" s="1"/>
      <c r="CV757" s="1"/>
      <c r="CY757" s="1"/>
    </row>
    <row r="758" spans="1:103" x14ac:dyDescent="0.3">
      <c r="A758" s="21">
        <f t="shared" si="386"/>
        <v>46871</v>
      </c>
      <c r="B758" s="18">
        <f t="shared" si="367"/>
        <v>112.421875</v>
      </c>
      <c r="C758">
        <f t="shared" si="390"/>
        <v>115</v>
      </c>
      <c r="D758">
        <f t="shared" ca="1" si="372"/>
        <v>-2.3972222222222221</v>
      </c>
      <c r="E758">
        <f ca="1">IF(currency="USD",'Future et co'!F758,IF(currency="EUR",'Future et co'!G758,FALSE))</f>
        <v>3.6070000000000005E-2</v>
      </c>
      <c r="F758">
        <f t="shared" ca="1" si="373"/>
        <v>3.6070000000000005E-2</v>
      </c>
      <c r="G758">
        <f t="shared" ca="1" si="374"/>
        <v>2.0569999999999998E-2</v>
      </c>
      <c r="I758" s="21">
        <f t="shared" si="387"/>
        <v>45996</v>
      </c>
      <c r="J758" s="18">
        <f t="shared" si="368"/>
        <v>112.515625</v>
      </c>
      <c r="K758">
        <f t="shared" si="394"/>
        <v>125</v>
      </c>
      <c r="L758">
        <f t="shared" ca="1" si="375"/>
        <v>3.3333333333333333E-2</v>
      </c>
      <c r="M758">
        <f t="shared" ca="1" si="369"/>
        <v>3.6444999999999998E-2</v>
      </c>
      <c r="O758" s="21">
        <f t="shared" si="388"/>
        <v>45996</v>
      </c>
      <c r="P758" s="18">
        <f t="shared" si="370"/>
        <v>112.515625</v>
      </c>
      <c r="Q758">
        <f t="shared" si="376"/>
        <v>125</v>
      </c>
      <c r="R758">
        <f t="shared" ca="1" si="377"/>
        <v>3.3333333333333333E-2</v>
      </c>
      <c r="S758">
        <f t="shared" ca="1" si="371"/>
        <v>3.6444999999999998E-2</v>
      </c>
      <c r="U758" s="1"/>
      <c r="W758" t="str">
        <f t="shared" si="391"/>
        <v/>
      </c>
      <c r="Y758" s="1"/>
      <c r="AA758">
        <f t="shared" si="392"/>
        <v>0</v>
      </c>
      <c r="AC758" s="1"/>
      <c r="AE758">
        <f t="shared" si="393"/>
        <v>0</v>
      </c>
      <c r="AH758" s="21"/>
      <c r="AI758" s="18"/>
      <c r="AJ758" s="18"/>
      <c r="AL758" s="21"/>
      <c r="AM758" s="18"/>
      <c r="AN758" s="18"/>
      <c r="AP758" s="21"/>
      <c r="AQ758" s="18"/>
      <c r="AR758" s="18"/>
      <c r="AU758" s="1">
        <v>44963</v>
      </c>
      <c r="AV758">
        <v>4.7359999999999998</v>
      </c>
      <c r="AW758">
        <f t="shared" si="378"/>
        <v>4.7359999999999999E-2</v>
      </c>
      <c r="AY758" s="1">
        <v>44963</v>
      </c>
      <c r="AZ758">
        <v>4.9851000000000001</v>
      </c>
      <c r="BA758">
        <f t="shared" si="379"/>
        <v>4.9850999999999999E-2</v>
      </c>
      <c r="BC758" s="1">
        <v>44963</v>
      </c>
      <c r="BD758">
        <v>5.2460000000000004</v>
      </c>
      <c r="BE758">
        <f t="shared" si="380"/>
        <v>5.2460000000000007E-2</v>
      </c>
      <c r="BG758" s="1">
        <v>44963</v>
      </c>
      <c r="BH758">
        <v>4.7009999999999996</v>
      </c>
      <c r="BI758">
        <f t="shared" si="381"/>
        <v>4.7009999999999996E-2</v>
      </c>
      <c r="BK758" s="1">
        <v>37706</v>
      </c>
      <c r="BL758">
        <v>2.17134176644654</v>
      </c>
      <c r="BM758">
        <f t="shared" si="389"/>
        <v>2.1713417664465398E-2</v>
      </c>
      <c r="BP758" s="1">
        <v>44937</v>
      </c>
      <c r="BQ758">
        <v>189.69990000000001</v>
      </c>
      <c r="BR758">
        <f t="shared" si="382"/>
        <v>1.8969990000000001</v>
      </c>
      <c r="BT758" s="1">
        <v>44939</v>
      </c>
      <c r="BU758">
        <v>2.3279999999999998</v>
      </c>
      <c r="BV758">
        <f t="shared" si="383"/>
        <v>2.3279999999999999E-2</v>
      </c>
      <c r="BX758" s="1">
        <v>44939</v>
      </c>
      <c r="BY758">
        <v>2.8759999999999999</v>
      </c>
      <c r="BZ758">
        <f t="shared" si="384"/>
        <v>2.8759999999999997E-2</v>
      </c>
      <c r="CB758" s="1">
        <v>44963</v>
      </c>
      <c r="CC758">
        <v>3.3570000000000002</v>
      </c>
      <c r="CD758">
        <f t="shared" si="385"/>
        <v>3.3570000000000003E-2</v>
      </c>
      <c r="CG758" s="1"/>
      <c r="CJ758" s="1"/>
      <c r="CL758" s="1"/>
      <c r="CV758" s="1"/>
      <c r="CY758" s="1"/>
    </row>
    <row r="759" spans="1:103" x14ac:dyDescent="0.3">
      <c r="A759" s="21">
        <f t="shared" si="386"/>
        <v>46874</v>
      </c>
      <c r="B759" s="18">
        <f t="shared" si="367"/>
        <v>112.421875</v>
      </c>
      <c r="C759">
        <f t="shared" si="390"/>
        <v>115</v>
      </c>
      <c r="D759">
        <f t="shared" ca="1" si="372"/>
        <v>-2.4055555555555554</v>
      </c>
      <c r="E759">
        <f ca="1">IF(currency="USD",'Future et co'!F759,IF(currency="EUR",'Future et co'!G759,FALSE))</f>
        <v>3.6070000000000005E-2</v>
      </c>
      <c r="F759">
        <f t="shared" ca="1" si="373"/>
        <v>3.6070000000000005E-2</v>
      </c>
      <c r="G759">
        <f t="shared" ca="1" si="374"/>
        <v>2.0569999999999998E-2</v>
      </c>
      <c r="I759" s="21">
        <f t="shared" si="387"/>
        <v>45999</v>
      </c>
      <c r="J759" s="18">
        <f t="shared" si="368"/>
        <v>112.25</v>
      </c>
      <c r="K759">
        <f t="shared" si="394"/>
        <v>125</v>
      </c>
      <c r="L759">
        <f t="shared" ca="1" si="375"/>
        <v>2.5000000000000001E-2</v>
      </c>
      <c r="M759">
        <f t="shared" ca="1" si="369"/>
        <v>3.6330000000000001E-2</v>
      </c>
      <c r="O759" s="21">
        <f t="shared" si="388"/>
        <v>45999</v>
      </c>
      <c r="P759" s="18">
        <f t="shared" si="370"/>
        <v>112.25</v>
      </c>
      <c r="Q759">
        <f t="shared" si="376"/>
        <v>125</v>
      </c>
      <c r="R759">
        <f t="shared" ca="1" si="377"/>
        <v>2.5000000000000001E-2</v>
      </c>
      <c r="S759">
        <f t="shared" ca="1" si="371"/>
        <v>3.6330000000000001E-2</v>
      </c>
      <c r="U759" s="1"/>
      <c r="W759" t="str">
        <f t="shared" si="391"/>
        <v/>
      </c>
      <c r="Y759" s="1"/>
      <c r="AA759">
        <f t="shared" si="392"/>
        <v>0</v>
      </c>
      <c r="AC759" s="1"/>
      <c r="AE759">
        <f t="shared" si="393"/>
        <v>0</v>
      </c>
      <c r="AH759" s="21"/>
      <c r="AI759" s="18"/>
      <c r="AJ759" s="18"/>
      <c r="AL759" s="21"/>
      <c r="AM759" s="18"/>
      <c r="AN759" s="18"/>
      <c r="AP759" s="21"/>
      <c r="AQ759" s="18"/>
      <c r="AR759" s="18"/>
      <c r="AU759" s="1">
        <v>44960</v>
      </c>
      <c r="AV759">
        <v>4.7169999999999996</v>
      </c>
      <c r="AW759">
        <f t="shared" si="378"/>
        <v>4.7169999999999997E-2</v>
      </c>
      <c r="AY759" s="1">
        <v>44960</v>
      </c>
      <c r="AZ759">
        <v>4.8920000000000003</v>
      </c>
      <c r="BA759">
        <f t="shared" si="379"/>
        <v>4.8920000000000005E-2</v>
      </c>
      <c r="BC759" s="1">
        <v>44960</v>
      </c>
      <c r="BD759">
        <v>5.117</v>
      </c>
      <c r="BE759">
        <f t="shared" si="380"/>
        <v>5.117E-2</v>
      </c>
      <c r="BG759" s="1">
        <v>44960</v>
      </c>
      <c r="BH759">
        <v>4.54</v>
      </c>
      <c r="BI759">
        <f t="shared" si="381"/>
        <v>4.5400000000000003E-2</v>
      </c>
      <c r="BK759" s="1">
        <v>37707</v>
      </c>
      <c r="BL759">
        <v>2.1745120568851402</v>
      </c>
      <c r="BM759">
        <f t="shared" si="389"/>
        <v>2.1745120568851403E-2</v>
      </c>
      <c r="BP759" s="1">
        <v>44936</v>
      </c>
      <c r="BQ759">
        <v>187.71520000000001</v>
      </c>
      <c r="BR759">
        <f t="shared" si="382"/>
        <v>1.8771520000000002</v>
      </c>
      <c r="BT759" s="1">
        <v>44938</v>
      </c>
      <c r="BU759">
        <v>2.2879999999999998</v>
      </c>
      <c r="BV759">
        <f t="shared" si="383"/>
        <v>2.2879999999999998E-2</v>
      </c>
      <c r="BX759" s="1">
        <v>44938</v>
      </c>
      <c r="BY759">
        <v>2.8180000000000001</v>
      </c>
      <c r="BZ759">
        <f t="shared" si="384"/>
        <v>2.818E-2</v>
      </c>
      <c r="CB759" s="1">
        <v>44960</v>
      </c>
      <c r="CC759">
        <v>3.3180000000000001</v>
      </c>
      <c r="CD759">
        <f t="shared" si="385"/>
        <v>3.3180000000000001E-2</v>
      </c>
      <c r="CG759" s="1"/>
      <c r="CJ759" s="1"/>
      <c r="CL759" s="1"/>
      <c r="CV759" s="1"/>
      <c r="CY759" s="1"/>
    </row>
    <row r="760" spans="1:103" x14ac:dyDescent="0.3">
      <c r="A760" s="21">
        <f t="shared" si="386"/>
        <v>46875</v>
      </c>
      <c r="B760" s="18">
        <f t="shared" si="367"/>
        <v>112.421875</v>
      </c>
      <c r="C760">
        <f t="shared" si="390"/>
        <v>115</v>
      </c>
      <c r="D760">
        <f t="shared" ca="1" si="372"/>
        <v>-2.4083333333333332</v>
      </c>
      <c r="E760">
        <f ca="1">IF(currency="USD",'Future et co'!F760,IF(currency="EUR",'Future et co'!G760,FALSE))</f>
        <v>3.6070000000000005E-2</v>
      </c>
      <c r="F760">
        <f t="shared" ca="1" si="373"/>
        <v>3.6070000000000005E-2</v>
      </c>
      <c r="G760">
        <f t="shared" ca="1" si="374"/>
        <v>2.0569999999999998E-2</v>
      </c>
      <c r="I760" s="21">
        <f t="shared" si="387"/>
        <v>46000</v>
      </c>
      <c r="J760" s="18">
        <f t="shared" si="368"/>
        <v>112.09375</v>
      </c>
      <c r="K760">
        <f t="shared" si="394"/>
        <v>125</v>
      </c>
      <c r="L760">
        <f t="shared" ca="1" si="375"/>
        <v>2.2222222222222223E-2</v>
      </c>
      <c r="M760">
        <f t="shared" ca="1" si="369"/>
        <v>3.6278000000000005E-2</v>
      </c>
      <c r="O760" s="21">
        <f t="shared" si="388"/>
        <v>46000</v>
      </c>
      <c r="P760" s="18">
        <f t="shared" si="370"/>
        <v>112.09375</v>
      </c>
      <c r="Q760">
        <f t="shared" si="376"/>
        <v>125</v>
      </c>
      <c r="R760">
        <f t="shared" ca="1" si="377"/>
        <v>2.2222222222222223E-2</v>
      </c>
      <c r="S760">
        <f t="shared" ca="1" si="371"/>
        <v>3.6278000000000005E-2</v>
      </c>
      <c r="U760" s="1"/>
      <c r="W760" t="str">
        <f t="shared" si="391"/>
        <v/>
      </c>
      <c r="Y760" s="1"/>
      <c r="AA760">
        <f t="shared" si="392"/>
        <v>0</v>
      </c>
      <c r="AC760" s="1"/>
      <c r="AE760">
        <f t="shared" si="393"/>
        <v>0</v>
      </c>
      <c r="AH760" s="21"/>
      <c r="AI760" s="18"/>
      <c r="AJ760" s="18"/>
      <c r="AL760" s="21"/>
      <c r="AM760" s="18"/>
      <c r="AN760" s="18"/>
      <c r="AP760" s="21"/>
      <c r="AQ760" s="18"/>
      <c r="AR760" s="18"/>
      <c r="AU760" s="1">
        <v>44959</v>
      </c>
      <c r="AV760">
        <v>4.6928999999999998</v>
      </c>
      <c r="AW760">
        <f t="shared" si="378"/>
        <v>4.6928999999999998E-2</v>
      </c>
      <c r="AY760" s="1">
        <v>44959</v>
      </c>
      <c r="AZ760">
        <v>4.8174000000000001</v>
      </c>
      <c r="BA760">
        <f t="shared" si="379"/>
        <v>4.8174000000000002E-2</v>
      </c>
      <c r="BC760" s="1">
        <v>44959</v>
      </c>
      <c r="BD760">
        <v>4.9619999999999997</v>
      </c>
      <c r="BE760">
        <f t="shared" si="380"/>
        <v>4.9619999999999997E-2</v>
      </c>
      <c r="BG760" s="1">
        <v>44959</v>
      </c>
      <c r="BH760">
        <v>4.3192000000000004</v>
      </c>
      <c r="BI760">
        <f t="shared" si="381"/>
        <v>4.3192000000000001E-2</v>
      </c>
      <c r="BK760" s="1">
        <v>37708</v>
      </c>
      <c r="BL760">
        <v>2.1863555627959501</v>
      </c>
      <c r="BM760">
        <f t="shared" si="389"/>
        <v>2.18635556279595E-2</v>
      </c>
      <c r="BP760" s="1">
        <v>44935</v>
      </c>
      <c r="BQ760">
        <v>188.85919999999999</v>
      </c>
      <c r="BR760">
        <f t="shared" si="382"/>
        <v>1.8885919999999998</v>
      </c>
      <c r="BT760" s="1">
        <v>44937</v>
      </c>
      <c r="BU760">
        <v>2.298</v>
      </c>
      <c r="BV760">
        <f t="shared" si="383"/>
        <v>2.298E-2</v>
      </c>
      <c r="BX760" s="1">
        <v>44937</v>
      </c>
      <c r="BY760">
        <v>2.8580000000000001</v>
      </c>
      <c r="BZ760">
        <f t="shared" si="384"/>
        <v>2.8580000000000001E-2</v>
      </c>
      <c r="CB760" s="1">
        <v>44959</v>
      </c>
      <c r="CC760">
        <v>3.2970000000000002</v>
      </c>
      <c r="CD760">
        <f t="shared" si="385"/>
        <v>3.2969999999999999E-2</v>
      </c>
      <c r="CG760" s="1"/>
      <c r="CJ760" s="1"/>
      <c r="CL760" s="1"/>
      <c r="CV760" s="1"/>
      <c r="CY760" s="1"/>
    </row>
    <row r="761" spans="1:103" x14ac:dyDescent="0.3">
      <c r="A761" s="21">
        <f t="shared" si="386"/>
        <v>46876</v>
      </c>
      <c r="B761" s="18">
        <f t="shared" si="367"/>
        <v>112.421875</v>
      </c>
      <c r="C761">
        <f t="shared" si="390"/>
        <v>115</v>
      </c>
      <c r="D761">
        <f t="shared" ca="1" si="372"/>
        <v>-2.411111111111111</v>
      </c>
      <c r="E761">
        <f ca="1">IF(currency="USD",'Future et co'!F761,IF(currency="EUR",'Future et co'!G761,FALSE))</f>
        <v>3.6070000000000005E-2</v>
      </c>
      <c r="F761">
        <f t="shared" ca="1" si="373"/>
        <v>3.6070000000000005E-2</v>
      </c>
      <c r="G761">
        <f t="shared" ca="1" si="374"/>
        <v>2.0569999999999998E-2</v>
      </c>
      <c r="I761" s="21">
        <f t="shared" si="387"/>
        <v>46001</v>
      </c>
      <c r="J761" s="18">
        <f t="shared" si="368"/>
        <v>112.21875</v>
      </c>
      <c r="K761">
        <f t="shared" si="394"/>
        <v>125</v>
      </c>
      <c r="L761">
        <f t="shared" ca="1" si="375"/>
        <v>1.9444444444444445E-2</v>
      </c>
      <c r="M761">
        <f t="shared" ca="1" si="369"/>
        <v>3.6249999999999998E-2</v>
      </c>
      <c r="O761" s="21">
        <f t="shared" si="388"/>
        <v>46001</v>
      </c>
      <c r="P761" s="18">
        <f t="shared" si="370"/>
        <v>112.21875</v>
      </c>
      <c r="Q761">
        <f t="shared" si="376"/>
        <v>125</v>
      </c>
      <c r="R761">
        <f t="shared" ca="1" si="377"/>
        <v>1.9444444444444445E-2</v>
      </c>
      <c r="S761">
        <f t="shared" ca="1" si="371"/>
        <v>3.6249999999999998E-2</v>
      </c>
      <c r="U761" s="1"/>
      <c r="W761" t="str">
        <f t="shared" si="391"/>
        <v/>
      </c>
      <c r="Y761" s="1"/>
      <c r="AA761">
        <f t="shared" si="392"/>
        <v>0</v>
      </c>
      <c r="AC761" s="1"/>
      <c r="AE761">
        <f t="shared" si="393"/>
        <v>0</v>
      </c>
      <c r="AH761" s="21"/>
      <c r="AI761" s="18"/>
      <c r="AJ761" s="18"/>
      <c r="AL761" s="21"/>
      <c r="AM761" s="18"/>
      <c r="AN761" s="18"/>
      <c r="AP761" s="21"/>
      <c r="AQ761" s="18"/>
      <c r="AR761" s="18"/>
      <c r="AU761" s="1">
        <v>44958</v>
      </c>
      <c r="AV761">
        <v>4.7069999999999999</v>
      </c>
      <c r="AW761">
        <f t="shared" si="378"/>
        <v>4.7070000000000001E-2</v>
      </c>
      <c r="AY761" s="1">
        <v>44958</v>
      </c>
      <c r="AZ761">
        <v>4.8304</v>
      </c>
      <c r="BA761">
        <f t="shared" si="379"/>
        <v>4.8304E-2</v>
      </c>
      <c r="BC761" s="1">
        <v>44958</v>
      </c>
      <c r="BD761">
        <v>4.9598000000000004</v>
      </c>
      <c r="BE761">
        <f t="shared" si="380"/>
        <v>4.9598000000000003E-2</v>
      </c>
      <c r="BG761" s="1">
        <v>44958</v>
      </c>
      <c r="BH761">
        <v>4.3239999999999998</v>
      </c>
      <c r="BI761">
        <f t="shared" si="381"/>
        <v>4.3240000000000001E-2</v>
      </c>
      <c r="BK761" s="1">
        <v>37711</v>
      </c>
      <c r="BL761">
        <v>2.1745120568851402</v>
      </c>
      <c r="BM761">
        <f t="shared" si="389"/>
        <v>2.1745120568851403E-2</v>
      </c>
      <c r="BP761" s="1">
        <v>44932</v>
      </c>
      <c r="BQ761">
        <v>189.41050000000001</v>
      </c>
      <c r="BR761">
        <f t="shared" si="382"/>
        <v>1.8941050000000001</v>
      </c>
      <c r="BT761" s="1">
        <v>44936</v>
      </c>
      <c r="BU761">
        <v>2.2839999999999998</v>
      </c>
      <c r="BV761">
        <f t="shared" si="383"/>
        <v>2.2839999999999999E-2</v>
      </c>
      <c r="BX761" s="1">
        <v>44936</v>
      </c>
      <c r="BY761">
        <v>2.82</v>
      </c>
      <c r="BZ761">
        <f t="shared" si="384"/>
        <v>2.8199999999999999E-2</v>
      </c>
      <c r="CB761" s="1">
        <v>44958</v>
      </c>
      <c r="CC761">
        <v>3.3780000000000001</v>
      </c>
      <c r="CD761">
        <f t="shared" si="385"/>
        <v>3.3780000000000004E-2</v>
      </c>
      <c r="CG761" s="1"/>
      <c r="CJ761" s="1"/>
      <c r="CL761" s="1"/>
      <c r="CV761" s="1"/>
      <c r="CY761" s="1"/>
    </row>
    <row r="762" spans="1:103" x14ac:dyDescent="0.3">
      <c r="A762" s="21">
        <f t="shared" si="386"/>
        <v>46877</v>
      </c>
      <c r="B762" s="18">
        <f t="shared" si="367"/>
        <v>112.421875</v>
      </c>
      <c r="C762">
        <f t="shared" si="390"/>
        <v>115</v>
      </c>
      <c r="D762">
        <f t="shared" ca="1" si="372"/>
        <v>-2.4138888888888888</v>
      </c>
      <c r="E762">
        <f ca="1">IF(currency="USD",'Future et co'!F762,IF(currency="EUR",'Future et co'!G762,FALSE))</f>
        <v>3.6070000000000005E-2</v>
      </c>
      <c r="F762">
        <f t="shared" ca="1" si="373"/>
        <v>3.6070000000000005E-2</v>
      </c>
      <c r="G762">
        <f t="shared" ca="1" si="374"/>
        <v>2.0569999999999998E-2</v>
      </c>
      <c r="I762" s="21">
        <f t="shared" si="387"/>
        <v>46002</v>
      </c>
      <c r="J762" s="18">
        <f t="shared" si="368"/>
        <v>112.453125</v>
      </c>
      <c r="K762">
        <f t="shared" si="394"/>
        <v>125</v>
      </c>
      <c r="L762">
        <f t="shared" ca="1" si="375"/>
        <v>1.6666666666666666E-2</v>
      </c>
      <c r="M762">
        <f t="shared" ca="1" si="369"/>
        <v>3.6222999999999998E-2</v>
      </c>
      <c r="O762" s="21">
        <f t="shared" si="388"/>
        <v>46002</v>
      </c>
      <c r="P762" s="18">
        <f t="shared" si="370"/>
        <v>112.453125</v>
      </c>
      <c r="Q762">
        <f t="shared" si="376"/>
        <v>125</v>
      </c>
      <c r="R762">
        <f t="shared" ca="1" si="377"/>
        <v>1.6666666666666666E-2</v>
      </c>
      <c r="S762">
        <f t="shared" ca="1" si="371"/>
        <v>3.6222999999999998E-2</v>
      </c>
      <c r="U762" s="1"/>
      <c r="W762" t="str">
        <f t="shared" si="391"/>
        <v/>
      </c>
      <c r="Y762" s="1"/>
      <c r="AA762">
        <f t="shared" si="392"/>
        <v>0</v>
      </c>
      <c r="AC762" s="1"/>
      <c r="AE762">
        <f t="shared" si="393"/>
        <v>0</v>
      </c>
      <c r="AH762" s="21"/>
      <c r="AI762" s="18"/>
      <c r="AJ762" s="18"/>
      <c r="AL762" s="21"/>
      <c r="AM762" s="18"/>
      <c r="AN762" s="18"/>
      <c r="AP762" s="21"/>
      <c r="AQ762" s="18"/>
      <c r="AR762" s="18"/>
      <c r="AU762" s="1">
        <v>44957</v>
      </c>
      <c r="AV762">
        <v>4.6929999999999996</v>
      </c>
      <c r="AW762">
        <f t="shared" si="378"/>
        <v>4.6929999999999999E-2</v>
      </c>
      <c r="AY762" s="1">
        <v>44957</v>
      </c>
      <c r="AZ762">
        <v>4.8288000000000002</v>
      </c>
      <c r="BA762">
        <f t="shared" si="379"/>
        <v>4.8288000000000005E-2</v>
      </c>
      <c r="BC762" s="1">
        <v>44957</v>
      </c>
      <c r="BD762">
        <v>5.0065999999999997</v>
      </c>
      <c r="BE762">
        <f t="shared" si="380"/>
        <v>5.0065999999999999E-2</v>
      </c>
      <c r="BG762" s="1">
        <v>44957</v>
      </c>
      <c r="BH762">
        <v>4.4325999999999999</v>
      </c>
      <c r="BI762">
        <f t="shared" si="381"/>
        <v>4.4325999999999997E-2</v>
      </c>
      <c r="BK762" s="1">
        <v>37712</v>
      </c>
      <c r="BL762">
        <v>2.0995047810906899</v>
      </c>
      <c r="BM762">
        <f t="shared" si="389"/>
        <v>2.09950478109069E-2</v>
      </c>
      <c r="BP762" s="1">
        <v>44931</v>
      </c>
      <c r="BQ762">
        <v>187.42580000000001</v>
      </c>
      <c r="BR762">
        <f t="shared" si="382"/>
        <v>1.8742580000000002</v>
      </c>
      <c r="BT762" s="1">
        <v>44935</v>
      </c>
      <c r="BU762">
        <v>2.27</v>
      </c>
      <c r="BV762">
        <f t="shared" si="383"/>
        <v>2.2700000000000001E-2</v>
      </c>
      <c r="BX762" s="1">
        <v>44935</v>
      </c>
      <c r="BY762">
        <v>2.8090000000000002</v>
      </c>
      <c r="BZ762">
        <f t="shared" si="384"/>
        <v>2.809E-2</v>
      </c>
      <c r="CB762" s="1">
        <v>44957</v>
      </c>
      <c r="CC762">
        <v>3.3559999999999999</v>
      </c>
      <c r="CD762">
        <f t="shared" si="385"/>
        <v>3.356E-2</v>
      </c>
      <c r="CG762" s="1"/>
      <c r="CJ762" s="1"/>
      <c r="CL762" s="1"/>
      <c r="CV762" s="1"/>
      <c r="CY762" s="1"/>
    </row>
    <row r="763" spans="1:103" x14ac:dyDescent="0.3">
      <c r="A763" s="21">
        <f t="shared" si="386"/>
        <v>46878</v>
      </c>
      <c r="B763" s="18">
        <f t="shared" si="367"/>
        <v>112.421875</v>
      </c>
      <c r="C763">
        <f t="shared" si="390"/>
        <v>115</v>
      </c>
      <c r="D763">
        <f t="shared" ca="1" si="372"/>
        <v>-2.4166666666666665</v>
      </c>
      <c r="E763">
        <f ca="1">IF(currency="USD",'Future et co'!F763,IF(currency="EUR",'Future et co'!G763,FALSE))</f>
        <v>3.6070000000000005E-2</v>
      </c>
      <c r="F763">
        <f t="shared" ca="1" si="373"/>
        <v>3.6070000000000005E-2</v>
      </c>
      <c r="G763">
        <f t="shared" ca="1" si="374"/>
        <v>2.0569999999999998E-2</v>
      </c>
      <c r="I763" s="21">
        <f t="shared" si="387"/>
        <v>46003</v>
      </c>
      <c r="J763" s="18">
        <f t="shared" si="368"/>
        <v>112.171875</v>
      </c>
      <c r="K763">
        <f t="shared" si="394"/>
        <v>125</v>
      </c>
      <c r="L763">
        <f t="shared" ca="1" si="375"/>
        <v>1.3888888888888888E-2</v>
      </c>
      <c r="M763">
        <f t="shared" ca="1" si="369"/>
        <v>3.6230000000000005E-2</v>
      </c>
      <c r="O763" s="21">
        <f t="shared" si="388"/>
        <v>46003</v>
      </c>
      <c r="P763" s="18">
        <f t="shared" si="370"/>
        <v>112.171875</v>
      </c>
      <c r="Q763">
        <f t="shared" si="376"/>
        <v>125</v>
      </c>
      <c r="R763">
        <f t="shared" ca="1" si="377"/>
        <v>1.3888888888888888E-2</v>
      </c>
      <c r="S763">
        <f t="shared" ca="1" si="371"/>
        <v>3.6230000000000005E-2</v>
      </c>
      <c r="U763" s="1"/>
      <c r="W763" t="str">
        <f t="shared" si="391"/>
        <v/>
      </c>
      <c r="Y763" s="1"/>
      <c r="AA763">
        <f t="shared" si="392"/>
        <v>0</v>
      </c>
      <c r="AC763" s="1"/>
      <c r="AE763">
        <f t="shared" si="393"/>
        <v>0</v>
      </c>
      <c r="AH763" s="21"/>
      <c r="AI763" s="18"/>
      <c r="AJ763" s="18"/>
      <c r="AL763" s="21"/>
      <c r="AM763" s="18"/>
      <c r="AN763" s="18"/>
      <c r="AP763" s="21"/>
      <c r="AQ763" s="18"/>
      <c r="AR763" s="18"/>
      <c r="AU763" s="1">
        <v>44956</v>
      </c>
      <c r="AV763">
        <v>4.6863999999999999</v>
      </c>
      <c r="AW763">
        <f t="shared" si="378"/>
        <v>4.6863999999999996E-2</v>
      </c>
      <c r="AY763" s="1">
        <v>44956</v>
      </c>
      <c r="AZ763">
        <v>4.8357000000000001</v>
      </c>
      <c r="BA763">
        <f t="shared" si="379"/>
        <v>4.8357000000000004E-2</v>
      </c>
      <c r="BC763" s="1">
        <v>44956</v>
      </c>
      <c r="BD763">
        <v>5.0460000000000003</v>
      </c>
      <c r="BE763">
        <f t="shared" si="380"/>
        <v>5.0460000000000005E-2</v>
      </c>
      <c r="BG763" s="1">
        <v>44956</v>
      </c>
      <c r="BH763">
        <v>4.4770000000000003</v>
      </c>
      <c r="BI763">
        <f t="shared" si="381"/>
        <v>4.4770000000000004E-2</v>
      </c>
      <c r="BK763" s="1">
        <v>37713</v>
      </c>
      <c r="BL763">
        <v>2.09163243604256</v>
      </c>
      <c r="BM763">
        <f t="shared" si="389"/>
        <v>2.0916324360425599E-2</v>
      </c>
      <c r="BP763" s="1">
        <v>44930</v>
      </c>
      <c r="BQ763">
        <v>188.0874</v>
      </c>
      <c r="BR763">
        <f t="shared" si="382"/>
        <v>1.8808739999999999</v>
      </c>
      <c r="BT763" s="1">
        <v>44932</v>
      </c>
      <c r="BU763">
        <v>2.254</v>
      </c>
      <c r="BV763">
        <f t="shared" si="383"/>
        <v>2.2540000000000001E-2</v>
      </c>
      <c r="BX763" s="1">
        <v>44932</v>
      </c>
      <c r="BY763">
        <v>2.8050000000000002</v>
      </c>
      <c r="BZ763">
        <f t="shared" si="384"/>
        <v>2.8050000000000002E-2</v>
      </c>
      <c r="CB763" s="1">
        <v>44956</v>
      </c>
      <c r="CC763">
        <v>3.347</v>
      </c>
      <c r="CD763">
        <f t="shared" si="385"/>
        <v>3.347E-2</v>
      </c>
      <c r="CG763" s="1"/>
      <c r="CJ763" s="1"/>
      <c r="CL763" s="1"/>
      <c r="CV763" s="1"/>
      <c r="CY763" s="1"/>
    </row>
    <row r="764" spans="1:103" x14ac:dyDescent="0.3">
      <c r="A764" s="21">
        <f t="shared" si="386"/>
        <v>46881</v>
      </c>
      <c r="B764" s="18">
        <f t="shared" si="367"/>
        <v>112.421875</v>
      </c>
      <c r="C764">
        <f t="shared" si="390"/>
        <v>115</v>
      </c>
      <c r="D764">
        <f t="shared" ca="1" si="372"/>
        <v>-2.4249999999999998</v>
      </c>
      <c r="E764">
        <f ca="1">IF(currency="USD",'Future et co'!F764,IF(currency="EUR",'Future et co'!G764,FALSE))</f>
        <v>3.6070000000000005E-2</v>
      </c>
      <c r="F764">
        <f t="shared" ca="1" si="373"/>
        <v>3.6070000000000005E-2</v>
      </c>
      <c r="G764">
        <f t="shared" ca="1" si="374"/>
        <v>2.0569999999999998E-2</v>
      </c>
      <c r="I764" s="21">
        <f t="shared" si="387"/>
        <v>46006</v>
      </c>
      <c r="J764" s="18">
        <f t="shared" si="368"/>
        <v>112.28125</v>
      </c>
      <c r="K764">
        <f t="shared" si="394"/>
        <v>125</v>
      </c>
      <c r="L764">
        <f t="shared" ca="1" si="375"/>
        <v>5.5555555555555558E-3</v>
      </c>
      <c r="M764">
        <f t="shared" ca="1" si="369"/>
        <v>3.6259E-2</v>
      </c>
      <c r="O764" s="21">
        <f t="shared" si="388"/>
        <v>46006</v>
      </c>
      <c r="P764" s="18">
        <f t="shared" si="370"/>
        <v>112.28125</v>
      </c>
      <c r="Q764">
        <f t="shared" si="376"/>
        <v>125</v>
      </c>
      <c r="R764">
        <f t="shared" ca="1" si="377"/>
        <v>5.5555555555555558E-3</v>
      </c>
      <c r="S764">
        <f t="shared" ca="1" si="371"/>
        <v>3.6259E-2</v>
      </c>
      <c r="U764" s="1"/>
      <c r="W764" t="str">
        <f t="shared" si="391"/>
        <v/>
      </c>
      <c r="Y764" s="1"/>
      <c r="AA764">
        <f t="shared" si="392"/>
        <v>0</v>
      </c>
      <c r="AC764" s="1"/>
      <c r="AE764">
        <f t="shared" si="393"/>
        <v>0</v>
      </c>
      <c r="AH764" s="21"/>
      <c r="AI764" s="18"/>
      <c r="AJ764" s="18"/>
      <c r="AL764" s="21"/>
      <c r="AM764" s="18"/>
      <c r="AN764" s="18"/>
      <c r="AP764" s="21"/>
      <c r="AQ764" s="18"/>
      <c r="AR764" s="18"/>
      <c r="AU764" s="1">
        <v>44953</v>
      </c>
      <c r="AV764">
        <v>4.673</v>
      </c>
      <c r="AW764">
        <f t="shared" si="378"/>
        <v>4.6730000000000001E-2</v>
      </c>
      <c r="AY764" s="1">
        <v>44953</v>
      </c>
      <c r="AZ764">
        <v>4.8179999999999996</v>
      </c>
      <c r="BA764">
        <f t="shared" si="379"/>
        <v>4.8179999999999994E-2</v>
      </c>
      <c r="BC764" s="1">
        <v>44953</v>
      </c>
      <c r="BD764">
        <v>5.0330000000000004</v>
      </c>
      <c r="BE764">
        <f t="shared" si="380"/>
        <v>5.0330000000000007E-2</v>
      </c>
      <c r="BG764" s="1">
        <v>44953</v>
      </c>
      <c r="BH764">
        <v>4.4409999999999998</v>
      </c>
      <c r="BI764">
        <f t="shared" si="381"/>
        <v>4.4409999999999998E-2</v>
      </c>
      <c r="BK764" s="1">
        <v>37714</v>
      </c>
      <c r="BL764">
        <v>2.1044958605991799</v>
      </c>
      <c r="BM764">
        <f t="shared" si="389"/>
        <v>2.1044958605991801E-2</v>
      </c>
      <c r="BP764" s="1">
        <v>44929</v>
      </c>
      <c r="BQ764">
        <v>186.17160000000001</v>
      </c>
      <c r="BR764">
        <f t="shared" si="382"/>
        <v>1.8617160000000001</v>
      </c>
      <c r="BT764" s="1">
        <v>44931</v>
      </c>
      <c r="BU764">
        <v>2.1779999999999999</v>
      </c>
      <c r="BV764">
        <f t="shared" si="383"/>
        <v>2.1780000000000001E-2</v>
      </c>
      <c r="BX764" s="1">
        <v>44931</v>
      </c>
      <c r="BY764">
        <v>2.7719999999999998</v>
      </c>
      <c r="BZ764">
        <f t="shared" si="384"/>
        <v>2.7719999999999998E-2</v>
      </c>
      <c r="CB764" s="1">
        <v>44953</v>
      </c>
      <c r="CC764">
        <v>3.2970000000000002</v>
      </c>
      <c r="CD764">
        <f t="shared" si="385"/>
        <v>3.2969999999999999E-2</v>
      </c>
      <c r="CG764" s="1"/>
      <c r="CJ764" s="1"/>
      <c r="CL764" s="1"/>
      <c r="CV764" s="1"/>
      <c r="CY764" s="1"/>
    </row>
    <row r="765" spans="1:103" x14ac:dyDescent="0.3">
      <c r="A765" s="21">
        <f t="shared" si="386"/>
        <v>46882</v>
      </c>
      <c r="B765" s="18">
        <f t="shared" si="367"/>
        <v>112.421875</v>
      </c>
      <c r="C765">
        <f t="shared" si="390"/>
        <v>115</v>
      </c>
      <c r="D765">
        <f t="shared" ca="1" si="372"/>
        <v>-2.4277777777777776</v>
      </c>
      <c r="E765">
        <f ca="1">IF(currency="USD",'Future et co'!F765,IF(currency="EUR",'Future et co'!G765,FALSE))</f>
        <v>3.6070000000000005E-2</v>
      </c>
      <c r="F765">
        <f t="shared" ca="1" si="373"/>
        <v>3.6070000000000005E-2</v>
      </c>
      <c r="G765">
        <f t="shared" ca="1" si="374"/>
        <v>2.0569999999999998E-2</v>
      </c>
      <c r="I765" s="21">
        <f t="shared" si="387"/>
        <v>46007</v>
      </c>
      <c r="J765" s="18">
        <f t="shared" si="368"/>
        <v>112.515625</v>
      </c>
      <c r="K765">
        <f t="shared" si="394"/>
        <v>125</v>
      </c>
      <c r="L765">
        <f t="shared" ca="1" si="375"/>
        <v>2.7777777777777779E-3</v>
      </c>
      <c r="M765">
        <f t="shared" ca="1" si="369"/>
        <v>3.6157000000000002E-2</v>
      </c>
      <c r="O765" s="21">
        <f t="shared" si="388"/>
        <v>46007</v>
      </c>
      <c r="P765" s="18">
        <f t="shared" si="370"/>
        <v>112.515625</v>
      </c>
      <c r="Q765">
        <f t="shared" si="376"/>
        <v>125</v>
      </c>
      <c r="R765">
        <f t="shared" ca="1" si="377"/>
        <v>2.7777777777777779E-3</v>
      </c>
      <c r="S765">
        <f t="shared" ca="1" si="371"/>
        <v>3.6157000000000002E-2</v>
      </c>
      <c r="U765" s="1"/>
      <c r="W765" t="str">
        <f t="shared" si="391"/>
        <v/>
      </c>
      <c r="Y765" s="1"/>
      <c r="AA765">
        <f t="shared" si="392"/>
        <v>0</v>
      </c>
      <c r="AC765" s="1"/>
      <c r="AE765">
        <f t="shared" si="393"/>
        <v>0</v>
      </c>
      <c r="AH765" s="21"/>
      <c r="AI765" s="18"/>
      <c r="AJ765" s="18"/>
      <c r="AL765" s="21"/>
      <c r="AM765" s="18"/>
      <c r="AN765" s="18"/>
      <c r="AP765" s="21"/>
      <c r="AQ765" s="18"/>
      <c r="AR765" s="18"/>
      <c r="AU765" s="1">
        <v>44952</v>
      </c>
      <c r="AV765">
        <v>4.6829999999999998</v>
      </c>
      <c r="AW765">
        <f t="shared" si="378"/>
        <v>4.6829999999999997E-2</v>
      </c>
      <c r="AY765" s="1">
        <v>44952</v>
      </c>
      <c r="AZ765">
        <v>4.8205</v>
      </c>
      <c r="BA765">
        <f t="shared" si="379"/>
        <v>4.8204999999999998E-2</v>
      </c>
      <c r="BC765" s="1">
        <v>44952</v>
      </c>
      <c r="BD765">
        <v>5.0199999999999996</v>
      </c>
      <c r="BE765">
        <f t="shared" si="380"/>
        <v>5.0199999999999995E-2</v>
      </c>
      <c r="BG765" s="1">
        <v>44952</v>
      </c>
      <c r="BH765">
        <v>4.4160000000000004</v>
      </c>
      <c r="BI765">
        <f t="shared" si="381"/>
        <v>4.4160000000000005E-2</v>
      </c>
      <c r="BK765" s="1">
        <v>37715</v>
      </c>
      <c r="BL765">
        <v>2.09620520976436</v>
      </c>
      <c r="BM765">
        <f t="shared" si="389"/>
        <v>2.09620520976436E-2</v>
      </c>
      <c r="BP765" s="1">
        <v>44928</v>
      </c>
      <c r="BQ765">
        <v>185.1242</v>
      </c>
      <c r="BR765">
        <f t="shared" si="382"/>
        <v>1.8512420000000001</v>
      </c>
      <c r="BT765" s="1">
        <v>44930</v>
      </c>
      <c r="BU765">
        <v>2.17</v>
      </c>
      <c r="BV765">
        <f t="shared" si="383"/>
        <v>2.1700000000000001E-2</v>
      </c>
      <c r="BX765" s="1">
        <v>44930</v>
      </c>
      <c r="BY765">
        <v>2.7610000000000001</v>
      </c>
      <c r="BZ765">
        <f t="shared" si="384"/>
        <v>2.7610000000000003E-2</v>
      </c>
      <c r="CB765" s="1">
        <v>44952</v>
      </c>
      <c r="CC765">
        <v>3.2679999999999998</v>
      </c>
      <c r="CD765">
        <f t="shared" si="385"/>
        <v>3.2680000000000001E-2</v>
      </c>
      <c r="CG765" s="1"/>
      <c r="CJ765" s="1"/>
      <c r="CL765" s="1"/>
      <c r="CV765" s="1"/>
      <c r="CY765" s="1"/>
    </row>
    <row r="766" spans="1:103" x14ac:dyDescent="0.3">
      <c r="A766" s="21">
        <f t="shared" si="386"/>
        <v>46883</v>
      </c>
      <c r="B766" s="18">
        <f t="shared" si="367"/>
        <v>112.421875</v>
      </c>
      <c r="C766">
        <f t="shared" si="390"/>
        <v>115</v>
      </c>
      <c r="D766">
        <f t="shared" ca="1" si="372"/>
        <v>-2.4305555555555554</v>
      </c>
      <c r="E766">
        <f ca="1">IF(currency="USD",'Future et co'!F766,IF(currency="EUR",'Future et co'!G766,FALSE))</f>
        <v>3.6070000000000005E-2</v>
      </c>
      <c r="F766">
        <f t="shared" ca="1" si="373"/>
        <v>3.6070000000000005E-2</v>
      </c>
      <c r="G766">
        <f t="shared" ca="1" si="374"/>
        <v>2.0569999999999998E-2</v>
      </c>
      <c r="I766" s="21">
        <f t="shared" si="387"/>
        <v>46008</v>
      </c>
      <c r="J766" s="18">
        <f t="shared" si="368"/>
        <v>112.421875</v>
      </c>
      <c r="K766">
        <f t="shared" si="394"/>
        <v>125</v>
      </c>
      <c r="L766">
        <f t="shared" ca="1" si="375"/>
        <v>0</v>
      </c>
      <c r="M766">
        <f t="shared" ca="1" si="369"/>
        <v>3.6070000000000005E-2</v>
      </c>
      <c r="O766" s="21">
        <f t="shared" si="388"/>
        <v>46008</v>
      </c>
      <c r="P766" s="18">
        <f t="shared" si="370"/>
        <v>112.421875</v>
      </c>
      <c r="Q766">
        <f t="shared" si="376"/>
        <v>125</v>
      </c>
      <c r="R766">
        <f t="shared" ca="1" si="377"/>
        <v>0</v>
      </c>
      <c r="S766">
        <f t="shared" ca="1" si="371"/>
        <v>3.6070000000000005E-2</v>
      </c>
      <c r="U766" s="1"/>
      <c r="W766" t="str">
        <f t="shared" si="391"/>
        <v/>
      </c>
      <c r="Y766" s="1"/>
      <c r="AA766">
        <f t="shared" si="392"/>
        <v>0</v>
      </c>
      <c r="AC766" s="1"/>
      <c r="AE766">
        <f t="shared" si="393"/>
        <v>0</v>
      </c>
      <c r="AH766" s="21"/>
      <c r="AI766" s="18"/>
      <c r="AJ766" s="18"/>
      <c r="AL766" s="21"/>
      <c r="AM766" s="18"/>
      <c r="AN766" s="18"/>
      <c r="AP766" s="21"/>
      <c r="AQ766" s="18"/>
      <c r="AR766" s="18"/>
      <c r="AU766" s="1">
        <v>44951</v>
      </c>
      <c r="AV766">
        <v>4.6630000000000003</v>
      </c>
      <c r="AW766">
        <f t="shared" si="378"/>
        <v>4.6630000000000005E-2</v>
      </c>
      <c r="AY766" s="1">
        <v>44951</v>
      </c>
      <c r="AZ766">
        <v>4.8063000000000002</v>
      </c>
      <c r="BA766">
        <f t="shared" si="379"/>
        <v>4.8063000000000002E-2</v>
      </c>
      <c r="BC766" s="1">
        <v>44951</v>
      </c>
      <c r="BD766">
        <v>4.9889999999999999</v>
      </c>
      <c r="BE766">
        <f t="shared" si="380"/>
        <v>4.9889999999999997E-2</v>
      </c>
      <c r="BG766" s="1">
        <v>44951</v>
      </c>
      <c r="BH766">
        <v>4.3761000000000001</v>
      </c>
      <c r="BI766">
        <f t="shared" si="381"/>
        <v>4.3761000000000001E-2</v>
      </c>
      <c r="BK766" s="1">
        <v>37718</v>
      </c>
      <c r="BL766">
        <v>2.0955665915774802</v>
      </c>
      <c r="BM766">
        <f t="shared" si="389"/>
        <v>2.0955665915774802E-2</v>
      </c>
      <c r="BP766" s="1">
        <v>44925</v>
      </c>
      <c r="BQ766">
        <v>183.20840000000001</v>
      </c>
      <c r="BR766">
        <f t="shared" si="382"/>
        <v>1.832084</v>
      </c>
      <c r="BT766" s="1">
        <v>44929</v>
      </c>
      <c r="BU766">
        <v>2.1720000000000002</v>
      </c>
      <c r="BV766">
        <f t="shared" si="383"/>
        <v>2.1720000000000003E-2</v>
      </c>
      <c r="BX766" s="1">
        <v>44929</v>
      </c>
      <c r="BY766">
        <v>2.7389999999999999</v>
      </c>
      <c r="BZ766">
        <f t="shared" si="384"/>
        <v>2.7389999999999998E-2</v>
      </c>
      <c r="CB766" s="1">
        <v>44951</v>
      </c>
      <c r="CC766">
        <v>3.2650000000000001</v>
      </c>
      <c r="CD766">
        <f t="shared" si="385"/>
        <v>3.2649999999999998E-2</v>
      </c>
      <c r="CG766" s="1"/>
      <c r="CJ766" s="1"/>
      <c r="CL766" s="1"/>
      <c r="CV766" s="1"/>
      <c r="CY766" s="1"/>
    </row>
    <row r="767" spans="1:103" x14ac:dyDescent="0.3">
      <c r="A767" s="21">
        <f t="shared" si="386"/>
        <v>46884</v>
      </c>
      <c r="B767" s="18">
        <f t="shared" si="367"/>
        <v>112.421875</v>
      </c>
      <c r="C767">
        <f t="shared" si="390"/>
        <v>115</v>
      </c>
      <c r="D767">
        <f t="shared" ca="1" si="372"/>
        <v>-2.4333333333333331</v>
      </c>
      <c r="E767">
        <f ca="1">IF(currency="USD",'Future et co'!F767,IF(currency="EUR",'Future et co'!G767,FALSE))</f>
        <v>3.6070000000000005E-2</v>
      </c>
      <c r="F767">
        <f t="shared" ca="1" si="373"/>
        <v>3.6070000000000005E-2</v>
      </c>
      <c r="G767">
        <f t="shared" ca="1" si="374"/>
        <v>2.0569999999999998E-2</v>
      </c>
      <c r="I767" s="21">
        <f t="shared" si="387"/>
        <v>46009</v>
      </c>
      <c r="J767" s="18">
        <f t="shared" si="368"/>
        <v>112.421875</v>
      </c>
      <c r="K767">
        <f t="shared" si="394"/>
        <v>125</v>
      </c>
      <c r="L767">
        <f t="shared" ca="1" si="375"/>
        <v>-2.7777777777777779E-3</v>
      </c>
      <c r="M767">
        <f t="shared" ca="1" si="369"/>
        <v>3.6070000000000005E-2</v>
      </c>
      <c r="O767" s="21">
        <f t="shared" si="388"/>
        <v>46009</v>
      </c>
      <c r="P767" s="18">
        <f t="shared" si="370"/>
        <v>112.421875</v>
      </c>
      <c r="Q767">
        <f t="shared" si="376"/>
        <v>125</v>
      </c>
      <c r="R767">
        <f t="shared" ca="1" si="377"/>
        <v>-2.7777777777777779E-3</v>
      </c>
      <c r="S767">
        <f t="shared" ca="1" si="371"/>
        <v>3.6070000000000005E-2</v>
      </c>
      <c r="U767" s="1"/>
      <c r="W767" t="str">
        <f t="shared" si="391"/>
        <v/>
      </c>
      <c r="Y767" s="1"/>
      <c r="AA767">
        <f t="shared" si="392"/>
        <v>0</v>
      </c>
      <c r="AC767" s="1"/>
      <c r="AE767">
        <f t="shared" si="393"/>
        <v>0</v>
      </c>
      <c r="AH767" s="21"/>
      <c r="AI767" s="18"/>
      <c r="AJ767" s="18"/>
      <c r="AL767" s="21"/>
      <c r="AM767" s="18"/>
      <c r="AN767" s="18"/>
      <c r="AP767" s="21"/>
      <c r="AQ767" s="18"/>
      <c r="AR767" s="18"/>
      <c r="AU767" s="1">
        <v>44950</v>
      </c>
      <c r="AV767">
        <v>4.6559999999999997</v>
      </c>
      <c r="AW767">
        <f t="shared" si="378"/>
        <v>4.6559999999999997E-2</v>
      </c>
      <c r="AY767" s="1">
        <v>44950</v>
      </c>
      <c r="AZ767">
        <v>4.8112000000000004</v>
      </c>
      <c r="BA767">
        <f t="shared" si="379"/>
        <v>4.8112000000000002E-2</v>
      </c>
      <c r="BC767" s="1">
        <v>44950</v>
      </c>
      <c r="BD767">
        <v>5.0237999999999996</v>
      </c>
      <c r="BE767">
        <f t="shared" si="380"/>
        <v>5.0237999999999998E-2</v>
      </c>
      <c r="BG767" s="1">
        <v>44950</v>
      </c>
      <c r="BH767">
        <v>4.4169999999999998</v>
      </c>
      <c r="BI767">
        <f t="shared" si="381"/>
        <v>4.4170000000000001E-2</v>
      </c>
      <c r="BK767" s="1">
        <v>37719</v>
      </c>
      <c r="BL767">
        <v>2.0979606783203</v>
      </c>
      <c r="BM767">
        <f t="shared" si="389"/>
        <v>2.0979606783203E-2</v>
      </c>
      <c r="BP767" s="1">
        <v>44924</v>
      </c>
      <c r="BQ767">
        <v>184.6694</v>
      </c>
      <c r="BR767">
        <f t="shared" si="382"/>
        <v>1.8466940000000001</v>
      </c>
      <c r="BT767" s="1">
        <v>44928</v>
      </c>
      <c r="BU767">
        <v>2.1619999999999999</v>
      </c>
      <c r="BV767">
        <f t="shared" si="383"/>
        <v>2.162E-2</v>
      </c>
      <c r="BX767" s="1">
        <v>44928</v>
      </c>
      <c r="BY767">
        <v>2.7320000000000002</v>
      </c>
      <c r="BZ767">
        <f t="shared" si="384"/>
        <v>2.7320000000000001E-2</v>
      </c>
      <c r="CB767" s="1">
        <v>44950</v>
      </c>
      <c r="CC767">
        <v>3.2719999999999998</v>
      </c>
      <c r="CD767">
        <f t="shared" si="385"/>
        <v>3.2719999999999999E-2</v>
      </c>
      <c r="CG767" s="1"/>
      <c r="CJ767" s="1"/>
      <c r="CL767" s="1"/>
      <c r="CV767" s="1"/>
      <c r="CY767" s="1"/>
    </row>
    <row r="768" spans="1:103" x14ac:dyDescent="0.3">
      <c r="A768" s="21">
        <f t="shared" si="386"/>
        <v>46885</v>
      </c>
      <c r="B768" s="18">
        <f t="shared" si="367"/>
        <v>112.421875</v>
      </c>
      <c r="C768">
        <f t="shared" si="390"/>
        <v>115</v>
      </c>
      <c r="D768">
        <f t="shared" ca="1" si="372"/>
        <v>-2.4361111111111109</v>
      </c>
      <c r="E768">
        <f ca="1">IF(currency="USD",'Future et co'!F768,IF(currency="EUR",'Future et co'!G768,FALSE))</f>
        <v>3.6070000000000005E-2</v>
      </c>
      <c r="F768">
        <f t="shared" ca="1" si="373"/>
        <v>3.6070000000000005E-2</v>
      </c>
      <c r="G768">
        <f t="shared" ca="1" si="374"/>
        <v>2.0569999999999998E-2</v>
      </c>
      <c r="I768" s="21">
        <f t="shared" si="387"/>
        <v>46010</v>
      </c>
      <c r="J768" s="18">
        <f t="shared" si="368"/>
        <v>112.421875</v>
      </c>
      <c r="K768">
        <f t="shared" si="394"/>
        <v>125</v>
      </c>
      <c r="L768">
        <f t="shared" ca="1" si="375"/>
        <v>-5.5555555555555558E-3</v>
      </c>
      <c r="M768">
        <f t="shared" ca="1" si="369"/>
        <v>3.6070000000000005E-2</v>
      </c>
      <c r="O768" s="21">
        <f t="shared" si="388"/>
        <v>46010</v>
      </c>
      <c r="P768" s="18">
        <f t="shared" si="370"/>
        <v>112.421875</v>
      </c>
      <c r="Q768">
        <f t="shared" si="376"/>
        <v>125</v>
      </c>
      <c r="R768">
        <f t="shared" ca="1" si="377"/>
        <v>-5.5555555555555558E-3</v>
      </c>
      <c r="S768">
        <f t="shared" ca="1" si="371"/>
        <v>3.6070000000000005E-2</v>
      </c>
      <c r="U768" s="1"/>
      <c r="W768" t="str">
        <f t="shared" si="391"/>
        <v/>
      </c>
      <c r="Y768" s="1"/>
      <c r="AA768">
        <f t="shared" si="392"/>
        <v>0</v>
      </c>
      <c r="AC768" s="1"/>
      <c r="AE768">
        <f t="shared" si="393"/>
        <v>0</v>
      </c>
      <c r="AH768" s="21"/>
      <c r="AI768" s="18"/>
      <c r="AJ768" s="18"/>
      <c r="AL768" s="21"/>
      <c r="AM768" s="18"/>
      <c r="AN768" s="18"/>
      <c r="AP768" s="21"/>
      <c r="AQ768" s="18"/>
      <c r="AR768" s="18"/>
      <c r="AU768" s="1">
        <v>44949</v>
      </c>
      <c r="AV768">
        <v>4.6529999999999996</v>
      </c>
      <c r="AW768">
        <f t="shared" si="378"/>
        <v>4.6529999999999995E-2</v>
      </c>
      <c r="AY768" s="1">
        <v>44949</v>
      </c>
      <c r="AZ768">
        <v>4.8125</v>
      </c>
      <c r="BA768">
        <f t="shared" si="379"/>
        <v>4.8125000000000001E-2</v>
      </c>
      <c r="BC768" s="1">
        <v>44949</v>
      </c>
      <c r="BD768">
        <v>5.0579999999999998</v>
      </c>
      <c r="BE768">
        <f t="shared" si="380"/>
        <v>5.058E-2</v>
      </c>
      <c r="BG768" s="1">
        <v>44949</v>
      </c>
      <c r="BH768">
        <v>4.4306999999999999</v>
      </c>
      <c r="BI768">
        <f t="shared" si="381"/>
        <v>4.4306999999999999E-2</v>
      </c>
      <c r="BK768" s="1">
        <v>37720</v>
      </c>
      <c r="BL768">
        <v>2.1274853670109102</v>
      </c>
      <c r="BM768">
        <f t="shared" si="389"/>
        <v>2.1274853670109103E-2</v>
      </c>
      <c r="BP768" s="1">
        <v>44923</v>
      </c>
      <c r="BQ768">
        <v>184.02160000000001</v>
      </c>
      <c r="BR768">
        <f t="shared" si="382"/>
        <v>1.8402160000000001</v>
      </c>
      <c r="BT768" s="1">
        <v>44925</v>
      </c>
      <c r="BU768">
        <v>2.1320000000000001</v>
      </c>
      <c r="BV768">
        <f t="shared" si="383"/>
        <v>2.1320000000000002E-2</v>
      </c>
      <c r="BX768" s="1">
        <v>44925</v>
      </c>
      <c r="BY768">
        <v>2.6930000000000001</v>
      </c>
      <c r="BZ768">
        <f t="shared" si="384"/>
        <v>2.6929999999999999E-2</v>
      </c>
      <c r="CB768" s="1">
        <v>44949</v>
      </c>
      <c r="CC768">
        <v>3.2829999999999999</v>
      </c>
      <c r="CD768">
        <f t="shared" si="385"/>
        <v>3.2829999999999998E-2</v>
      </c>
      <c r="CG768" s="1"/>
      <c r="CJ768" s="1"/>
      <c r="CL768" s="1"/>
      <c r="CV768" s="1"/>
      <c r="CY768" s="1"/>
    </row>
    <row r="769" spans="1:103" x14ac:dyDescent="0.3">
      <c r="A769" s="21">
        <f t="shared" si="386"/>
        <v>46888</v>
      </c>
      <c r="B769" s="18">
        <f t="shared" si="367"/>
        <v>112.421875</v>
      </c>
      <c r="C769">
        <f t="shared" si="390"/>
        <v>115</v>
      </c>
      <c r="D769">
        <f t="shared" ca="1" si="372"/>
        <v>-2.4444444444444446</v>
      </c>
      <c r="E769">
        <f ca="1">IF(currency="USD",'Future et co'!F769,IF(currency="EUR",'Future et co'!G769,FALSE))</f>
        <v>3.6070000000000005E-2</v>
      </c>
      <c r="F769">
        <f t="shared" ca="1" si="373"/>
        <v>3.6070000000000005E-2</v>
      </c>
      <c r="G769">
        <f t="shared" ca="1" si="374"/>
        <v>2.0569999999999998E-2</v>
      </c>
      <c r="I769" s="21">
        <f t="shared" si="387"/>
        <v>46013</v>
      </c>
      <c r="J769" s="18">
        <f t="shared" si="368"/>
        <v>112.421875</v>
      </c>
      <c r="K769">
        <f t="shared" si="394"/>
        <v>125</v>
      </c>
      <c r="L769">
        <f t="shared" ca="1" si="375"/>
        <v>-1.3888888888888888E-2</v>
      </c>
      <c r="M769">
        <f t="shared" ca="1" si="369"/>
        <v>3.6070000000000005E-2</v>
      </c>
      <c r="O769" s="21">
        <f t="shared" si="388"/>
        <v>46013</v>
      </c>
      <c r="P769" s="18">
        <f t="shared" si="370"/>
        <v>112.421875</v>
      </c>
      <c r="Q769">
        <f t="shared" si="376"/>
        <v>125</v>
      </c>
      <c r="R769">
        <f t="shared" ca="1" si="377"/>
        <v>-1.3888888888888888E-2</v>
      </c>
      <c r="S769">
        <f t="shared" ca="1" si="371"/>
        <v>3.6070000000000005E-2</v>
      </c>
      <c r="U769" s="1"/>
      <c r="W769" t="str">
        <f t="shared" si="391"/>
        <v/>
      </c>
      <c r="Y769" s="1"/>
      <c r="AA769">
        <f t="shared" si="392"/>
        <v>0</v>
      </c>
      <c r="AC769" s="1"/>
      <c r="AE769">
        <f t="shared" si="393"/>
        <v>0</v>
      </c>
      <c r="AH769" s="21"/>
      <c r="AI769" s="18"/>
      <c r="AJ769" s="18"/>
      <c r="AL769" s="21"/>
      <c r="AM769" s="18"/>
      <c r="AN769" s="18"/>
      <c r="AP769" s="21"/>
      <c r="AQ769" s="18"/>
      <c r="AR769" s="18"/>
      <c r="AU769" s="1">
        <v>44946</v>
      </c>
      <c r="AV769">
        <v>4.633</v>
      </c>
      <c r="AW769">
        <f t="shared" si="378"/>
        <v>4.6330000000000003E-2</v>
      </c>
      <c r="AY769" s="1">
        <v>44946</v>
      </c>
      <c r="AZ769">
        <v>4.7889999999999997</v>
      </c>
      <c r="BA769">
        <f t="shared" si="379"/>
        <v>4.7889999999999995E-2</v>
      </c>
      <c r="BC769" s="1">
        <v>44946</v>
      </c>
      <c r="BD769">
        <v>5.04</v>
      </c>
      <c r="BE769">
        <f t="shared" si="380"/>
        <v>5.04E-2</v>
      </c>
      <c r="BG769" s="1">
        <v>44946</v>
      </c>
      <c r="BH769">
        <v>4.3879999999999999</v>
      </c>
      <c r="BI769">
        <f t="shared" si="381"/>
        <v>4.3880000000000002E-2</v>
      </c>
      <c r="BK769" s="1">
        <v>37721</v>
      </c>
      <c r="BL769">
        <v>2.1157278222241902</v>
      </c>
      <c r="BM769">
        <f t="shared" si="389"/>
        <v>2.1157278222241904E-2</v>
      </c>
      <c r="BP769" s="1">
        <v>44922</v>
      </c>
      <c r="BQ769">
        <v>183.92509999999999</v>
      </c>
      <c r="BR769">
        <f t="shared" si="382"/>
        <v>1.839251</v>
      </c>
      <c r="BT769" s="1">
        <v>44924</v>
      </c>
      <c r="BU769">
        <v>2.1840000000000002</v>
      </c>
      <c r="BV769">
        <f t="shared" si="383"/>
        <v>2.1840000000000002E-2</v>
      </c>
      <c r="BX769" s="1">
        <v>44924</v>
      </c>
      <c r="BY769">
        <v>2.726</v>
      </c>
      <c r="BZ769">
        <f t="shared" si="384"/>
        <v>2.726E-2</v>
      </c>
      <c r="CB769" s="1">
        <v>44946</v>
      </c>
      <c r="CC769">
        <v>3.2669999999999999</v>
      </c>
      <c r="CD769">
        <f t="shared" si="385"/>
        <v>3.2669999999999998E-2</v>
      </c>
      <c r="CG769" s="1"/>
      <c r="CJ769" s="1"/>
      <c r="CL769" s="1"/>
      <c r="CV769" s="1"/>
      <c r="CY769" s="1"/>
    </row>
    <row r="770" spans="1:103" x14ac:dyDescent="0.3">
      <c r="A770" s="21">
        <f t="shared" si="386"/>
        <v>46889</v>
      </c>
      <c r="B770" s="18">
        <f t="shared" si="367"/>
        <v>112.421875</v>
      </c>
      <c r="C770">
        <f t="shared" si="390"/>
        <v>115</v>
      </c>
      <c r="D770">
        <f t="shared" ca="1" si="372"/>
        <v>-2.4472222222222224</v>
      </c>
      <c r="E770">
        <f ca="1">IF(currency="USD",'Future et co'!F770,IF(currency="EUR",'Future et co'!G770,FALSE))</f>
        <v>3.6070000000000005E-2</v>
      </c>
      <c r="F770">
        <f t="shared" ca="1" si="373"/>
        <v>3.6070000000000005E-2</v>
      </c>
      <c r="G770">
        <f t="shared" ca="1" si="374"/>
        <v>2.0569999999999998E-2</v>
      </c>
      <c r="I770" s="21">
        <f t="shared" si="387"/>
        <v>46014</v>
      </c>
      <c r="J770" s="18">
        <f t="shared" si="368"/>
        <v>112.421875</v>
      </c>
      <c r="K770">
        <f t="shared" si="394"/>
        <v>125</v>
      </c>
      <c r="L770">
        <f t="shared" ca="1" si="375"/>
        <v>-1.6666666666666666E-2</v>
      </c>
      <c r="M770">
        <f t="shared" ca="1" si="369"/>
        <v>3.6070000000000005E-2</v>
      </c>
      <c r="O770" s="21">
        <f t="shared" si="388"/>
        <v>46014</v>
      </c>
      <c r="P770" s="18">
        <f t="shared" si="370"/>
        <v>112.421875</v>
      </c>
      <c r="Q770">
        <f t="shared" si="376"/>
        <v>125</v>
      </c>
      <c r="R770">
        <f t="shared" ca="1" si="377"/>
        <v>-1.6666666666666666E-2</v>
      </c>
      <c r="S770">
        <f t="shared" ca="1" si="371"/>
        <v>3.6070000000000005E-2</v>
      </c>
      <c r="U770" s="1"/>
      <c r="W770" t="str">
        <f t="shared" si="391"/>
        <v/>
      </c>
      <c r="Y770" s="1"/>
      <c r="AA770">
        <f t="shared" si="392"/>
        <v>0</v>
      </c>
      <c r="AC770" s="1"/>
      <c r="AE770">
        <f t="shared" si="393"/>
        <v>0</v>
      </c>
      <c r="AH770" s="21"/>
      <c r="AI770" s="18"/>
      <c r="AJ770" s="18"/>
      <c r="AL770" s="21"/>
      <c r="AM770" s="18"/>
      <c r="AN770" s="18"/>
      <c r="AP770" s="21"/>
      <c r="AQ770" s="18"/>
      <c r="AR770" s="18"/>
      <c r="AU770" s="1">
        <v>44945</v>
      </c>
      <c r="AV770">
        <v>4.6379999999999999</v>
      </c>
      <c r="AW770">
        <f t="shared" si="378"/>
        <v>4.6379999999999998E-2</v>
      </c>
      <c r="AY770" s="1">
        <v>44945</v>
      </c>
      <c r="AZ770">
        <v>4.7854000000000001</v>
      </c>
      <c r="BA770">
        <f t="shared" si="379"/>
        <v>4.7854000000000001E-2</v>
      </c>
      <c r="BC770" s="1">
        <v>44945</v>
      </c>
      <c r="BD770">
        <v>5.0129999999999999</v>
      </c>
      <c r="BE770">
        <f t="shared" si="380"/>
        <v>5.0130000000000001E-2</v>
      </c>
      <c r="BG770" s="1">
        <v>44945</v>
      </c>
      <c r="BH770">
        <v>4.3377999999999997</v>
      </c>
      <c r="BI770">
        <f t="shared" si="381"/>
        <v>4.3378E-2</v>
      </c>
      <c r="BK770" s="1">
        <v>37722</v>
      </c>
      <c r="BL770">
        <v>2.1244529342830498</v>
      </c>
      <c r="BM770">
        <f t="shared" si="389"/>
        <v>2.1244529342830498E-2</v>
      </c>
      <c r="BP770" s="1">
        <v>44918</v>
      </c>
      <c r="BQ770">
        <v>185.99250000000001</v>
      </c>
      <c r="BR770">
        <f t="shared" si="382"/>
        <v>1.8599250000000001</v>
      </c>
      <c r="BT770" s="1">
        <v>44923</v>
      </c>
      <c r="BU770">
        <v>2.202</v>
      </c>
      <c r="BV770">
        <f t="shared" si="383"/>
        <v>2.2019999999999998E-2</v>
      </c>
      <c r="BX770" s="1">
        <v>44923</v>
      </c>
      <c r="BY770">
        <v>2.7519999999999998</v>
      </c>
      <c r="BZ770">
        <f t="shared" si="384"/>
        <v>2.7519999999999999E-2</v>
      </c>
      <c r="CB770" s="1">
        <v>44945</v>
      </c>
      <c r="CC770">
        <v>3.2109999999999999</v>
      </c>
      <c r="CD770">
        <f t="shared" si="385"/>
        <v>3.211E-2</v>
      </c>
      <c r="CG770" s="1"/>
      <c r="CJ770" s="1"/>
      <c r="CL770" s="1"/>
      <c r="CV770" s="1"/>
      <c r="CY770" s="1"/>
    </row>
    <row r="771" spans="1:103" x14ac:dyDescent="0.3">
      <c r="A771" s="21">
        <f t="shared" si="386"/>
        <v>46890</v>
      </c>
      <c r="B771" s="18">
        <f t="shared" si="367"/>
        <v>112.421875</v>
      </c>
      <c r="C771">
        <f t="shared" si="390"/>
        <v>115</v>
      </c>
      <c r="D771">
        <f t="shared" ca="1" si="372"/>
        <v>-2.4500000000000002</v>
      </c>
      <c r="E771">
        <f ca="1">IF(currency="USD",'Future et co'!F771,IF(currency="EUR",'Future et co'!G771,FALSE))</f>
        <v>3.6070000000000005E-2</v>
      </c>
      <c r="F771">
        <f t="shared" ca="1" si="373"/>
        <v>3.6070000000000005E-2</v>
      </c>
      <c r="G771">
        <f t="shared" ca="1" si="374"/>
        <v>2.0569999999999998E-2</v>
      </c>
      <c r="I771" s="21">
        <f t="shared" si="387"/>
        <v>46015</v>
      </c>
      <c r="J771" s="18">
        <f t="shared" si="368"/>
        <v>112.421875</v>
      </c>
      <c r="K771">
        <f t="shared" si="394"/>
        <v>125</v>
      </c>
      <c r="L771">
        <f t="shared" ca="1" si="375"/>
        <v>-1.9444444444444445E-2</v>
      </c>
      <c r="M771">
        <f t="shared" ca="1" si="369"/>
        <v>3.6070000000000005E-2</v>
      </c>
      <c r="O771" s="21">
        <f t="shared" si="388"/>
        <v>46015</v>
      </c>
      <c r="P771" s="18">
        <f t="shared" si="370"/>
        <v>112.421875</v>
      </c>
      <c r="Q771">
        <f t="shared" si="376"/>
        <v>125</v>
      </c>
      <c r="R771">
        <f t="shared" ca="1" si="377"/>
        <v>-1.9444444444444445E-2</v>
      </c>
      <c r="S771">
        <f t="shared" ca="1" si="371"/>
        <v>3.6070000000000005E-2</v>
      </c>
      <c r="U771" s="1"/>
      <c r="W771" t="str">
        <f t="shared" si="391"/>
        <v/>
      </c>
      <c r="Y771" s="1"/>
      <c r="AA771">
        <f t="shared" si="392"/>
        <v>0</v>
      </c>
      <c r="AC771" s="1"/>
      <c r="AE771">
        <f t="shared" si="393"/>
        <v>0</v>
      </c>
      <c r="AH771" s="21"/>
      <c r="AI771" s="18"/>
      <c r="AJ771" s="18"/>
      <c r="AL771" s="21"/>
      <c r="AM771" s="18"/>
      <c r="AN771" s="18"/>
      <c r="AP771" s="21"/>
      <c r="AQ771" s="18"/>
      <c r="AR771" s="18"/>
      <c r="AU771" s="1">
        <v>44944</v>
      </c>
      <c r="AV771">
        <v>4.6361999999999997</v>
      </c>
      <c r="AW771">
        <f t="shared" si="378"/>
        <v>4.6361999999999993E-2</v>
      </c>
      <c r="AY771" s="1">
        <v>44944</v>
      </c>
      <c r="AZ771">
        <v>4.7766999999999999</v>
      </c>
      <c r="BA771">
        <f t="shared" si="379"/>
        <v>4.7766999999999997E-2</v>
      </c>
      <c r="BC771" s="1">
        <v>44944</v>
      </c>
      <c r="BD771">
        <v>4.9644000000000004</v>
      </c>
      <c r="BE771">
        <f t="shared" si="380"/>
        <v>4.9644000000000001E-2</v>
      </c>
      <c r="BG771" s="1">
        <v>44944</v>
      </c>
      <c r="BH771">
        <v>4.2976999999999999</v>
      </c>
      <c r="BI771">
        <f t="shared" si="381"/>
        <v>4.2977000000000001E-2</v>
      </c>
      <c r="BK771" s="1">
        <v>37725</v>
      </c>
      <c r="BL771">
        <v>2.08270250137942</v>
      </c>
      <c r="BM771">
        <f t="shared" si="389"/>
        <v>2.0827025013794201E-2</v>
      </c>
      <c r="BP771" s="1">
        <v>44917</v>
      </c>
      <c r="BQ771">
        <v>186.48869999999999</v>
      </c>
      <c r="BR771">
        <f t="shared" si="382"/>
        <v>1.864887</v>
      </c>
      <c r="BT771" s="1">
        <v>44922</v>
      </c>
      <c r="BU771">
        <v>2.1280000000000001</v>
      </c>
      <c r="BV771">
        <f t="shared" si="383"/>
        <v>2.128E-2</v>
      </c>
      <c r="BX771" s="1">
        <v>44922</v>
      </c>
      <c r="BY771">
        <v>2.7029999999999998</v>
      </c>
      <c r="BZ771">
        <f t="shared" si="384"/>
        <v>2.7029999999999998E-2</v>
      </c>
      <c r="CB771" s="1">
        <v>44944</v>
      </c>
      <c r="CC771">
        <v>3.165</v>
      </c>
      <c r="CD771">
        <f t="shared" si="385"/>
        <v>3.1649999999999998E-2</v>
      </c>
      <c r="CG771" s="1"/>
      <c r="CJ771" s="1"/>
      <c r="CL771" s="1"/>
      <c r="CV771" s="1"/>
      <c r="CY771" s="1"/>
    </row>
    <row r="772" spans="1:103" x14ac:dyDescent="0.3">
      <c r="A772" s="21">
        <f t="shared" si="386"/>
        <v>46891</v>
      </c>
      <c r="B772" s="18">
        <f t="shared" si="367"/>
        <v>112.421875</v>
      </c>
      <c r="C772">
        <f t="shared" si="390"/>
        <v>115</v>
      </c>
      <c r="D772">
        <f t="shared" ca="1" si="372"/>
        <v>-2.4527777777777779</v>
      </c>
      <c r="E772">
        <f ca="1">IF(currency="USD",'Future et co'!F772,IF(currency="EUR",'Future et co'!G772,FALSE))</f>
        <v>3.6070000000000005E-2</v>
      </c>
      <c r="F772">
        <f t="shared" ca="1" si="373"/>
        <v>3.6070000000000005E-2</v>
      </c>
      <c r="G772">
        <f t="shared" ca="1" si="374"/>
        <v>2.0569999999999998E-2</v>
      </c>
      <c r="I772" s="21">
        <f t="shared" si="387"/>
        <v>46016</v>
      </c>
      <c r="J772" s="18">
        <f t="shared" si="368"/>
        <v>112.421875</v>
      </c>
      <c r="K772">
        <f t="shared" si="394"/>
        <v>125</v>
      </c>
      <c r="L772">
        <f t="shared" ca="1" si="375"/>
        <v>-2.2222222222222223E-2</v>
      </c>
      <c r="M772">
        <f t="shared" ca="1" si="369"/>
        <v>3.6070000000000005E-2</v>
      </c>
      <c r="O772" s="21">
        <f t="shared" si="388"/>
        <v>46016</v>
      </c>
      <c r="P772" s="18">
        <f t="shared" si="370"/>
        <v>112.421875</v>
      </c>
      <c r="Q772">
        <f t="shared" si="376"/>
        <v>125</v>
      </c>
      <c r="R772">
        <f t="shared" ca="1" si="377"/>
        <v>-2.2222222222222223E-2</v>
      </c>
      <c r="S772">
        <f t="shared" ca="1" si="371"/>
        <v>3.6070000000000005E-2</v>
      </c>
      <c r="U772" s="1"/>
      <c r="W772" t="str">
        <f t="shared" si="391"/>
        <v/>
      </c>
      <c r="Y772" s="1"/>
      <c r="AA772">
        <f t="shared" si="392"/>
        <v>0</v>
      </c>
      <c r="AC772" s="1"/>
      <c r="AE772">
        <f t="shared" si="393"/>
        <v>0</v>
      </c>
      <c r="AH772" s="21"/>
      <c r="AI772" s="18"/>
      <c r="AJ772" s="18"/>
      <c r="AL772" s="21"/>
      <c r="AM772" s="18"/>
      <c r="AN772" s="18"/>
      <c r="AP772" s="21"/>
      <c r="AQ772" s="18"/>
      <c r="AR772" s="18"/>
      <c r="AU772" s="1">
        <v>44943</v>
      </c>
      <c r="AV772">
        <v>4.6242999999999999</v>
      </c>
      <c r="AW772">
        <f t="shared" si="378"/>
        <v>4.6242999999999999E-2</v>
      </c>
      <c r="AY772" s="1">
        <v>44943</v>
      </c>
      <c r="AZ772">
        <v>4.7845000000000004</v>
      </c>
      <c r="BA772">
        <f t="shared" si="379"/>
        <v>4.7845000000000006E-2</v>
      </c>
      <c r="BC772" s="1">
        <v>44943</v>
      </c>
      <c r="BD772">
        <v>5.0185000000000004</v>
      </c>
      <c r="BE772">
        <f t="shared" si="380"/>
        <v>5.0185000000000007E-2</v>
      </c>
      <c r="BG772" s="1">
        <v>44943</v>
      </c>
      <c r="BH772">
        <v>4.4189999999999996</v>
      </c>
      <c r="BI772">
        <f t="shared" si="381"/>
        <v>4.4189999999999993E-2</v>
      </c>
      <c r="BK772" s="1">
        <v>37726</v>
      </c>
      <c r="BL772">
        <v>2.07522670443799</v>
      </c>
      <c r="BM772">
        <f t="shared" si="389"/>
        <v>2.07522670443799E-2</v>
      </c>
      <c r="BP772" s="1">
        <v>44916</v>
      </c>
      <c r="BQ772">
        <v>187.27430000000001</v>
      </c>
      <c r="BR772">
        <f t="shared" si="382"/>
        <v>1.872743</v>
      </c>
      <c r="BT772" s="1">
        <v>44918</v>
      </c>
      <c r="BU772">
        <v>2.141</v>
      </c>
      <c r="BV772">
        <f t="shared" si="383"/>
        <v>2.1409999999999998E-2</v>
      </c>
      <c r="BX772" s="1">
        <v>44918</v>
      </c>
      <c r="BY772">
        <v>2.7010000000000001</v>
      </c>
      <c r="BZ772">
        <f t="shared" si="384"/>
        <v>2.7009999999999999E-2</v>
      </c>
      <c r="CB772" s="1">
        <v>44943</v>
      </c>
      <c r="CC772">
        <v>3.18</v>
      </c>
      <c r="CD772">
        <f t="shared" si="385"/>
        <v>3.1800000000000002E-2</v>
      </c>
      <c r="CG772" s="1"/>
      <c r="CJ772" s="1"/>
      <c r="CL772" s="1"/>
      <c r="CV772" s="1"/>
      <c r="CY772" s="1"/>
    </row>
    <row r="773" spans="1:103" x14ac:dyDescent="0.3">
      <c r="A773" s="21">
        <f t="shared" si="386"/>
        <v>46892</v>
      </c>
      <c r="B773" s="18">
        <f t="shared" si="367"/>
        <v>112.421875</v>
      </c>
      <c r="C773">
        <f t="shared" si="390"/>
        <v>115</v>
      </c>
      <c r="D773">
        <f t="shared" ca="1" si="372"/>
        <v>-2.4555555555555557</v>
      </c>
      <c r="E773">
        <f ca="1">IF(currency="USD",'Future et co'!F773,IF(currency="EUR",'Future et co'!G773,FALSE))</f>
        <v>3.6070000000000005E-2</v>
      </c>
      <c r="F773">
        <f t="shared" ca="1" si="373"/>
        <v>3.6070000000000005E-2</v>
      </c>
      <c r="G773">
        <f t="shared" ca="1" si="374"/>
        <v>2.0569999999999998E-2</v>
      </c>
      <c r="I773" s="21">
        <f t="shared" si="387"/>
        <v>46017</v>
      </c>
      <c r="J773" s="18">
        <f t="shared" si="368"/>
        <v>112.421875</v>
      </c>
      <c r="K773">
        <f t="shared" si="394"/>
        <v>125</v>
      </c>
      <c r="L773">
        <f t="shared" ca="1" si="375"/>
        <v>-2.5000000000000001E-2</v>
      </c>
      <c r="M773">
        <f t="shared" ca="1" si="369"/>
        <v>3.6070000000000005E-2</v>
      </c>
      <c r="O773" s="21">
        <f t="shared" si="388"/>
        <v>46017</v>
      </c>
      <c r="P773" s="18">
        <f t="shared" si="370"/>
        <v>112.421875</v>
      </c>
      <c r="Q773">
        <f t="shared" si="376"/>
        <v>125</v>
      </c>
      <c r="R773">
        <f t="shared" ca="1" si="377"/>
        <v>-2.5000000000000001E-2</v>
      </c>
      <c r="S773">
        <f t="shared" ca="1" si="371"/>
        <v>3.6070000000000005E-2</v>
      </c>
      <c r="U773" s="1"/>
      <c r="W773" t="str">
        <f t="shared" si="391"/>
        <v/>
      </c>
      <c r="Y773" s="1"/>
      <c r="AA773">
        <f t="shared" si="392"/>
        <v>0</v>
      </c>
      <c r="AC773" s="1"/>
      <c r="AE773">
        <f t="shared" si="393"/>
        <v>0</v>
      </c>
      <c r="AH773" s="21"/>
      <c r="AI773" s="18"/>
      <c r="AJ773" s="18"/>
      <c r="AL773" s="21"/>
      <c r="AM773" s="18"/>
      <c r="AN773" s="18"/>
      <c r="AP773" s="21"/>
      <c r="AQ773" s="18"/>
      <c r="AR773" s="18"/>
      <c r="AU773" s="1">
        <v>44942</v>
      </c>
      <c r="AV773">
        <v>4.6265999999999998</v>
      </c>
      <c r="AW773">
        <f t="shared" si="378"/>
        <v>4.6266000000000002E-2</v>
      </c>
      <c r="AY773" s="1">
        <v>44942</v>
      </c>
      <c r="AZ773">
        <v>4.8090000000000002</v>
      </c>
      <c r="BA773">
        <f t="shared" si="379"/>
        <v>4.8090000000000001E-2</v>
      </c>
      <c r="BC773" s="1">
        <v>44942</v>
      </c>
      <c r="BD773">
        <v>5.0549999999999997</v>
      </c>
      <c r="BE773">
        <f t="shared" si="380"/>
        <v>5.0549999999999998E-2</v>
      </c>
      <c r="BG773" s="1">
        <v>44942</v>
      </c>
      <c r="BH773">
        <v>4.4729999999999999</v>
      </c>
      <c r="BI773">
        <f t="shared" si="381"/>
        <v>4.4729999999999999E-2</v>
      </c>
      <c r="BK773" s="1">
        <v>37727</v>
      </c>
      <c r="BL773">
        <v>2.10640332102219</v>
      </c>
      <c r="BM773">
        <f t="shared" si="389"/>
        <v>2.1064033210221898E-2</v>
      </c>
      <c r="BP773" s="1">
        <v>44915</v>
      </c>
      <c r="BQ773">
        <v>187.31559999999999</v>
      </c>
      <c r="BR773">
        <f t="shared" si="382"/>
        <v>1.8731559999999998</v>
      </c>
      <c r="BT773" s="1">
        <v>44917</v>
      </c>
      <c r="BU773">
        <v>2.125</v>
      </c>
      <c r="BV773">
        <f t="shared" si="383"/>
        <v>2.1250000000000002E-2</v>
      </c>
      <c r="BX773" s="1">
        <v>44917</v>
      </c>
      <c r="BY773">
        <v>2.6960000000000002</v>
      </c>
      <c r="BZ773">
        <f t="shared" si="384"/>
        <v>2.6960000000000001E-2</v>
      </c>
      <c r="CB773" s="1">
        <v>44942</v>
      </c>
      <c r="CC773">
        <v>3.2330000000000001</v>
      </c>
      <c r="CD773">
        <f t="shared" si="385"/>
        <v>3.2329999999999998E-2</v>
      </c>
      <c r="CG773" s="1"/>
      <c r="CJ773" s="1"/>
      <c r="CL773" s="1"/>
      <c r="CV773" s="1"/>
      <c r="CY773" s="1"/>
    </row>
    <row r="774" spans="1:103" x14ac:dyDescent="0.3">
      <c r="A774" s="21">
        <f t="shared" si="386"/>
        <v>46895</v>
      </c>
      <c r="B774" s="18">
        <f t="shared" si="367"/>
        <v>112.421875</v>
      </c>
      <c r="C774">
        <f t="shared" si="390"/>
        <v>115</v>
      </c>
      <c r="D774">
        <f t="shared" ca="1" si="372"/>
        <v>-2.463888888888889</v>
      </c>
      <c r="E774">
        <f ca="1">IF(currency="USD",'Future et co'!F774,IF(currency="EUR",'Future et co'!G774,FALSE))</f>
        <v>3.6070000000000005E-2</v>
      </c>
      <c r="F774">
        <f t="shared" ca="1" si="373"/>
        <v>3.6070000000000005E-2</v>
      </c>
      <c r="G774">
        <f t="shared" ca="1" si="374"/>
        <v>2.0569999999999998E-2</v>
      </c>
      <c r="I774" s="21">
        <f t="shared" si="387"/>
        <v>46020</v>
      </c>
      <c r="J774" s="18">
        <f t="shared" si="368"/>
        <v>112.421875</v>
      </c>
      <c r="K774">
        <f t="shared" si="394"/>
        <v>125</v>
      </c>
      <c r="L774">
        <f t="shared" ca="1" si="375"/>
        <v>-3.3333333333333333E-2</v>
      </c>
      <c r="M774">
        <f t="shared" ca="1" si="369"/>
        <v>3.6070000000000005E-2</v>
      </c>
      <c r="O774" s="21">
        <f t="shared" si="388"/>
        <v>46020</v>
      </c>
      <c r="P774" s="18">
        <f t="shared" si="370"/>
        <v>112.421875</v>
      </c>
      <c r="Q774">
        <f t="shared" si="376"/>
        <v>125</v>
      </c>
      <c r="R774">
        <f t="shared" ca="1" si="377"/>
        <v>-3.3333333333333333E-2</v>
      </c>
      <c r="S774">
        <f t="shared" ca="1" si="371"/>
        <v>3.6070000000000005E-2</v>
      </c>
      <c r="U774" s="1"/>
      <c r="W774" t="str">
        <f t="shared" si="391"/>
        <v/>
      </c>
      <c r="Y774" s="1"/>
      <c r="AA774">
        <f t="shared" si="392"/>
        <v>0</v>
      </c>
      <c r="AC774" s="1"/>
      <c r="AE774">
        <f t="shared" si="393"/>
        <v>0</v>
      </c>
      <c r="AH774" s="21"/>
      <c r="AI774" s="18"/>
      <c r="AJ774" s="18"/>
      <c r="AL774" s="21"/>
      <c r="AM774" s="18"/>
      <c r="AN774" s="18"/>
      <c r="AP774" s="21"/>
      <c r="AQ774" s="18"/>
      <c r="AR774" s="18"/>
      <c r="AU774" s="1">
        <v>44939</v>
      </c>
      <c r="AV774">
        <v>4.6219999999999999</v>
      </c>
      <c r="AW774">
        <f t="shared" si="378"/>
        <v>4.6219999999999997E-2</v>
      </c>
      <c r="AY774" s="1">
        <v>44939</v>
      </c>
      <c r="AZ774">
        <v>4.806</v>
      </c>
      <c r="BA774">
        <f t="shared" si="379"/>
        <v>4.8059999999999999E-2</v>
      </c>
      <c r="BC774" s="1">
        <v>44939</v>
      </c>
      <c r="BD774">
        <v>5.0519999999999996</v>
      </c>
      <c r="BE774">
        <f t="shared" si="380"/>
        <v>5.0519999999999995E-2</v>
      </c>
      <c r="BG774" s="1">
        <v>44939</v>
      </c>
      <c r="BH774">
        <v>4.4459999999999997</v>
      </c>
      <c r="BI774">
        <f t="shared" si="381"/>
        <v>4.446E-2</v>
      </c>
      <c r="BK774" s="1">
        <v>37728</v>
      </c>
      <c r="BL774">
        <v>2.0710201135948698</v>
      </c>
      <c r="BM774">
        <f t="shared" si="389"/>
        <v>2.0710201135948698E-2</v>
      </c>
      <c r="BP774" s="1">
        <v>44914</v>
      </c>
      <c r="BQ774">
        <v>189.02459999999999</v>
      </c>
      <c r="BR774">
        <f t="shared" si="382"/>
        <v>1.8902459999999999</v>
      </c>
      <c r="BT774" s="1">
        <v>44916</v>
      </c>
      <c r="BU774">
        <v>2.1019999999999999</v>
      </c>
      <c r="BV774">
        <f t="shared" si="383"/>
        <v>2.1019999999999997E-2</v>
      </c>
      <c r="BX774" s="1">
        <v>44916</v>
      </c>
      <c r="BY774">
        <v>2.645</v>
      </c>
      <c r="BZ774">
        <f t="shared" si="384"/>
        <v>2.6450000000000001E-2</v>
      </c>
      <c r="CB774" s="1">
        <v>44939</v>
      </c>
      <c r="CC774">
        <v>3.2690000000000001</v>
      </c>
      <c r="CD774">
        <f t="shared" si="385"/>
        <v>3.2690000000000004E-2</v>
      </c>
      <c r="CG774" s="1"/>
      <c r="CJ774" s="1"/>
      <c r="CL774" s="1"/>
      <c r="CV774" s="1"/>
      <c r="CY774" s="1"/>
    </row>
    <row r="775" spans="1:103" x14ac:dyDescent="0.3">
      <c r="A775" s="21">
        <f t="shared" si="386"/>
        <v>46896</v>
      </c>
      <c r="B775" s="18">
        <f t="shared" si="367"/>
        <v>112.421875</v>
      </c>
      <c r="C775">
        <f t="shared" si="390"/>
        <v>115</v>
      </c>
      <c r="D775">
        <f t="shared" ca="1" si="372"/>
        <v>-2.4666666666666668</v>
      </c>
      <c r="E775">
        <f ca="1">IF(currency="USD",'Future et co'!F775,IF(currency="EUR",'Future et co'!G775,FALSE))</f>
        <v>3.6070000000000005E-2</v>
      </c>
      <c r="F775">
        <f t="shared" ca="1" si="373"/>
        <v>3.6070000000000005E-2</v>
      </c>
      <c r="G775">
        <f t="shared" ca="1" si="374"/>
        <v>2.0569999999999998E-2</v>
      </c>
      <c r="I775" s="21">
        <f t="shared" si="387"/>
        <v>46021</v>
      </c>
      <c r="J775" s="18">
        <f t="shared" si="368"/>
        <v>112.421875</v>
      </c>
      <c r="K775">
        <f t="shared" si="394"/>
        <v>125</v>
      </c>
      <c r="L775">
        <f t="shared" ca="1" si="375"/>
        <v>-3.6111111111111108E-2</v>
      </c>
      <c r="M775">
        <f t="shared" ca="1" si="369"/>
        <v>3.6070000000000005E-2</v>
      </c>
      <c r="O775" s="21">
        <f t="shared" si="388"/>
        <v>46021</v>
      </c>
      <c r="P775" s="18">
        <f t="shared" si="370"/>
        <v>112.421875</v>
      </c>
      <c r="Q775">
        <f t="shared" si="376"/>
        <v>125</v>
      </c>
      <c r="R775">
        <f t="shared" ca="1" si="377"/>
        <v>-3.6111111111111108E-2</v>
      </c>
      <c r="S775">
        <f t="shared" ca="1" si="371"/>
        <v>3.6070000000000005E-2</v>
      </c>
      <c r="U775" s="1"/>
      <c r="W775" t="str">
        <f t="shared" si="391"/>
        <v/>
      </c>
      <c r="Y775" s="1"/>
      <c r="AA775">
        <f t="shared" si="392"/>
        <v>0</v>
      </c>
      <c r="AC775" s="1"/>
      <c r="AE775">
        <f t="shared" si="393"/>
        <v>0</v>
      </c>
      <c r="AH775" s="21"/>
      <c r="AI775" s="18"/>
      <c r="AJ775" s="18"/>
      <c r="AL775" s="21"/>
      <c r="AM775" s="18"/>
      <c r="AN775" s="18"/>
      <c r="AP775" s="21"/>
      <c r="AQ775" s="18"/>
      <c r="AR775" s="18"/>
      <c r="AU775" s="1">
        <v>44938</v>
      </c>
      <c r="AV775">
        <v>4.6151</v>
      </c>
      <c r="AW775">
        <f t="shared" si="378"/>
        <v>4.6150999999999998E-2</v>
      </c>
      <c r="AY775" s="1">
        <v>44938</v>
      </c>
      <c r="AZ775">
        <v>4.7831999999999999</v>
      </c>
      <c r="BA775">
        <f t="shared" si="379"/>
        <v>4.7832E-2</v>
      </c>
      <c r="BC775" s="1">
        <v>44938</v>
      </c>
      <c r="BD775">
        <v>5.0250000000000004</v>
      </c>
      <c r="BE775">
        <f t="shared" si="380"/>
        <v>5.0250000000000003E-2</v>
      </c>
      <c r="BG775" s="1">
        <v>44938</v>
      </c>
      <c r="BH775">
        <v>4.3769999999999998</v>
      </c>
      <c r="BI775">
        <f t="shared" si="381"/>
        <v>4.3769999999999996E-2</v>
      </c>
      <c r="BK775" s="1">
        <v>37729</v>
      </c>
      <c r="BL775">
        <v>2.0680195766236098</v>
      </c>
      <c r="BM775">
        <f t="shared" si="389"/>
        <v>2.0680195766236097E-2</v>
      </c>
      <c r="BP775" s="1">
        <v>44911</v>
      </c>
      <c r="BQ775">
        <v>189.41050000000001</v>
      </c>
      <c r="BR775">
        <f t="shared" si="382"/>
        <v>1.8941050000000001</v>
      </c>
      <c r="BT775" s="1">
        <v>44915</v>
      </c>
      <c r="BU775">
        <v>2.081</v>
      </c>
      <c r="BV775">
        <f t="shared" si="383"/>
        <v>2.0809999999999999E-2</v>
      </c>
      <c r="BX775" s="1">
        <v>44915</v>
      </c>
      <c r="BY775">
        <v>2.625</v>
      </c>
      <c r="BZ775">
        <f t="shared" si="384"/>
        <v>2.6249999999999999E-2</v>
      </c>
      <c r="CB775" s="1">
        <v>44938</v>
      </c>
      <c r="CC775">
        <v>3.2240000000000002</v>
      </c>
      <c r="CD775">
        <f t="shared" si="385"/>
        <v>3.2240000000000005E-2</v>
      </c>
      <c r="CG775" s="1"/>
      <c r="CJ775" s="1"/>
      <c r="CL775" s="1"/>
      <c r="CV775" s="1"/>
      <c r="CY775" s="1"/>
    </row>
    <row r="776" spans="1:103" x14ac:dyDescent="0.3">
      <c r="A776" s="21">
        <f t="shared" si="386"/>
        <v>46897</v>
      </c>
      <c r="B776" s="18">
        <f t="shared" si="367"/>
        <v>112.421875</v>
      </c>
      <c r="C776">
        <f t="shared" si="390"/>
        <v>115</v>
      </c>
      <c r="D776">
        <f t="shared" ca="1" si="372"/>
        <v>-2.4694444444444446</v>
      </c>
      <c r="E776">
        <f ca="1">IF(currency="USD",'Future et co'!F776,IF(currency="EUR",'Future et co'!G776,FALSE))</f>
        <v>3.6070000000000005E-2</v>
      </c>
      <c r="F776">
        <f t="shared" ca="1" si="373"/>
        <v>3.6070000000000005E-2</v>
      </c>
      <c r="G776">
        <f t="shared" ca="1" si="374"/>
        <v>2.0569999999999998E-2</v>
      </c>
      <c r="I776" s="21">
        <f t="shared" si="387"/>
        <v>46022</v>
      </c>
      <c r="J776" s="18">
        <f t="shared" si="368"/>
        <v>112.421875</v>
      </c>
      <c r="K776">
        <f t="shared" si="394"/>
        <v>125</v>
      </c>
      <c r="L776">
        <f t="shared" ca="1" si="375"/>
        <v>-3.888888888888889E-2</v>
      </c>
      <c r="M776">
        <f t="shared" ca="1" si="369"/>
        <v>3.6070000000000005E-2</v>
      </c>
      <c r="O776" s="21">
        <f t="shared" si="388"/>
        <v>46022</v>
      </c>
      <c r="P776" s="18">
        <f t="shared" si="370"/>
        <v>112.421875</v>
      </c>
      <c r="Q776">
        <f t="shared" si="376"/>
        <v>125</v>
      </c>
      <c r="R776">
        <f t="shared" ca="1" si="377"/>
        <v>-3.888888888888889E-2</v>
      </c>
      <c r="S776">
        <f t="shared" ca="1" si="371"/>
        <v>3.6070000000000005E-2</v>
      </c>
      <c r="U776" s="1"/>
      <c r="W776" t="str">
        <f t="shared" si="391"/>
        <v/>
      </c>
      <c r="Y776" s="1"/>
      <c r="AA776">
        <f t="shared" si="392"/>
        <v>0</v>
      </c>
      <c r="AC776" s="1"/>
      <c r="AE776">
        <f t="shared" si="393"/>
        <v>0</v>
      </c>
      <c r="AH776" s="21"/>
      <c r="AI776" s="18"/>
      <c r="AJ776" s="18"/>
      <c r="AL776" s="21"/>
      <c r="AM776" s="18"/>
      <c r="AN776" s="18"/>
      <c r="AP776" s="21"/>
      <c r="AQ776" s="18"/>
      <c r="AR776" s="18"/>
      <c r="AU776" s="1">
        <v>44937</v>
      </c>
      <c r="AV776">
        <v>4.6444999999999999</v>
      </c>
      <c r="AW776">
        <f t="shared" si="378"/>
        <v>4.6445E-2</v>
      </c>
      <c r="AY776" s="1">
        <v>44937</v>
      </c>
      <c r="AZ776">
        <v>4.8147000000000002</v>
      </c>
      <c r="BA776">
        <f t="shared" si="379"/>
        <v>4.8147000000000002E-2</v>
      </c>
      <c r="BC776" s="1">
        <v>44937</v>
      </c>
      <c r="BD776">
        <v>5.0384000000000002</v>
      </c>
      <c r="BE776">
        <f t="shared" si="380"/>
        <v>5.0384000000000005E-2</v>
      </c>
      <c r="BG776" s="1">
        <v>44937</v>
      </c>
      <c r="BH776">
        <v>4.4370000000000003</v>
      </c>
      <c r="BI776">
        <f t="shared" si="381"/>
        <v>4.437E-2</v>
      </c>
      <c r="BK776" s="1">
        <v>37732</v>
      </c>
      <c r="BL776">
        <v>2.07214287752856</v>
      </c>
      <c r="BM776">
        <f t="shared" si="389"/>
        <v>2.07214287752856E-2</v>
      </c>
      <c r="BP776" s="1">
        <v>44910</v>
      </c>
      <c r="BQ776">
        <v>191.09200000000001</v>
      </c>
      <c r="BR776">
        <f t="shared" si="382"/>
        <v>1.9109200000000002</v>
      </c>
      <c r="BT776" s="1">
        <v>44914</v>
      </c>
      <c r="BU776">
        <v>2.0630000000000002</v>
      </c>
      <c r="BV776">
        <f t="shared" si="383"/>
        <v>2.0630000000000003E-2</v>
      </c>
      <c r="BX776" s="1">
        <v>44914</v>
      </c>
      <c r="BY776">
        <v>2.585</v>
      </c>
      <c r="BZ776">
        <f t="shared" si="384"/>
        <v>2.5849999999999998E-2</v>
      </c>
      <c r="CB776" s="1">
        <v>44937</v>
      </c>
      <c r="CC776">
        <v>3.2629999999999999</v>
      </c>
      <c r="CD776">
        <f t="shared" si="385"/>
        <v>3.2629999999999999E-2</v>
      </c>
      <c r="CG776" s="1"/>
      <c r="CJ776" s="1"/>
      <c r="CL776" s="1"/>
      <c r="CV776" s="1"/>
      <c r="CY776" s="1"/>
    </row>
    <row r="777" spans="1:103" x14ac:dyDescent="0.3">
      <c r="A777" s="21">
        <f t="shared" si="386"/>
        <v>46898</v>
      </c>
      <c r="B777" s="18">
        <f t="shared" si="367"/>
        <v>112.421875</v>
      </c>
      <c r="C777">
        <f t="shared" si="390"/>
        <v>115</v>
      </c>
      <c r="D777">
        <f t="shared" ca="1" si="372"/>
        <v>-2.4722222222222223</v>
      </c>
      <c r="E777">
        <f ca="1">IF(currency="USD",'Future et co'!F777,IF(currency="EUR",'Future et co'!G777,FALSE))</f>
        <v>3.6070000000000005E-2</v>
      </c>
      <c r="F777">
        <f t="shared" ca="1" si="373"/>
        <v>3.6070000000000005E-2</v>
      </c>
      <c r="G777">
        <f t="shared" ca="1" si="374"/>
        <v>2.0569999999999998E-2</v>
      </c>
      <c r="I777" s="21">
        <f t="shared" si="387"/>
        <v>46023</v>
      </c>
      <c r="J777" s="18">
        <f t="shared" si="368"/>
        <v>112.421875</v>
      </c>
      <c r="K777">
        <f t="shared" si="394"/>
        <v>125</v>
      </c>
      <c r="L777">
        <f t="shared" ca="1" si="375"/>
        <v>-4.1666666666666664E-2</v>
      </c>
      <c r="M777">
        <f t="shared" ca="1" si="369"/>
        <v>3.6070000000000005E-2</v>
      </c>
      <c r="O777" s="21">
        <f t="shared" si="388"/>
        <v>46023</v>
      </c>
      <c r="P777" s="18">
        <f t="shared" si="370"/>
        <v>112.421875</v>
      </c>
      <c r="Q777">
        <f t="shared" si="376"/>
        <v>125</v>
      </c>
      <c r="R777">
        <f t="shared" ca="1" si="377"/>
        <v>-4.1666666666666664E-2</v>
      </c>
      <c r="S777">
        <f t="shared" ca="1" si="371"/>
        <v>3.6070000000000005E-2</v>
      </c>
      <c r="U777" s="1"/>
      <c r="W777" t="str">
        <f t="shared" si="391"/>
        <v/>
      </c>
      <c r="Y777" s="1"/>
      <c r="AA777">
        <f t="shared" si="392"/>
        <v>0</v>
      </c>
      <c r="AC777" s="1"/>
      <c r="AE777">
        <f t="shared" si="393"/>
        <v>0</v>
      </c>
      <c r="AH777" s="21"/>
      <c r="AI777" s="18"/>
      <c r="AJ777" s="18"/>
      <c r="AL777" s="21"/>
      <c r="AM777" s="18"/>
      <c r="AN777" s="18"/>
      <c r="AP777" s="21"/>
      <c r="AQ777" s="18"/>
      <c r="AR777" s="18"/>
      <c r="AU777" s="1">
        <v>44936</v>
      </c>
      <c r="AV777">
        <v>4.6222000000000003</v>
      </c>
      <c r="AW777">
        <f t="shared" si="378"/>
        <v>4.6222000000000006E-2</v>
      </c>
      <c r="AY777" s="1">
        <v>44936</v>
      </c>
      <c r="AZ777">
        <v>4.8007999999999997</v>
      </c>
      <c r="BA777">
        <f t="shared" si="379"/>
        <v>4.8007999999999995E-2</v>
      </c>
      <c r="BC777" s="1">
        <v>44936</v>
      </c>
      <c r="BD777">
        <v>5.0340999999999996</v>
      </c>
      <c r="BE777">
        <f t="shared" si="380"/>
        <v>5.0340999999999997E-2</v>
      </c>
      <c r="BG777" s="1">
        <v>44936</v>
      </c>
      <c r="BH777">
        <v>4.4772999999999996</v>
      </c>
      <c r="BI777">
        <f t="shared" si="381"/>
        <v>4.4772999999999993E-2</v>
      </c>
      <c r="BK777" s="1">
        <v>37733</v>
      </c>
      <c r="BL777">
        <v>2.0274768820694802</v>
      </c>
      <c r="BM777">
        <f t="shared" si="389"/>
        <v>2.0274768820694802E-2</v>
      </c>
      <c r="BP777" s="1">
        <v>44909</v>
      </c>
      <c r="BQ777">
        <v>193.5728</v>
      </c>
      <c r="BR777">
        <f t="shared" si="382"/>
        <v>1.9357280000000001</v>
      </c>
      <c r="BT777" s="1">
        <v>44911</v>
      </c>
      <c r="BU777">
        <v>2.0470000000000002</v>
      </c>
      <c r="BV777">
        <f t="shared" si="383"/>
        <v>2.0470000000000002E-2</v>
      </c>
      <c r="BX777" s="1">
        <v>44911</v>
      </c>
      <c r="BY777">
        <v>2.569</v>
      </c>
      <c r="BZ777">
        <f t="shared" si="384"/>
        <v>2.5690000000000001E-2</v>
      </c>
      <c r="CB777" s="1">
        <v>44936</v>
      </c>
      <c r="CC777">
        <v>3.282</v>
      </c>
      <c r="CD777">
        <f t="shared" si="385"/>
        <v>3.2820000000000002E-2</v>
      </c>
      <c r="CG777" s="1"/>
      <c r="CJ777" s="1"/>
      <c r="CL777" s="1"/>
      <c r="CV777" s="1"/>
      <c r="CY777" s="1"/>
    </row>
    <row r="778" spans="1:103" x14ac:dyDescent="0.3">
      <c r="A778" s="21">
        <f t="shared" si="386"/>
        <v>46899</v>
      </c>
      <c r="B778" s="18">
        <f t="shared" si="367"/>
        <v>112.421875</v>
      </c>
      <c r="C778">
        <f t="shared" si="390"/>
        <v>115</v>
      </c>
      <c r="D778">
        <f t="shared" ca="1" si="372"/>
        <v>-2.4750000000000001</v>
      </c>
      <c r="E778">
        <f ca="1">IF(currency="USD",'Future et co'!F778,IF(currency="EUR",'Future et co'!G778,FALSE))</f>
        <v>3.6070000000000005E-2</v>
      </c>
      <c r="F778">
        <f t="shared" ca="1" si="373"/>
        <v>3.6070000000000005E-2</v>
      </c>
      <c r="G778">
        <f t="shared" ca="1" si="374"/>
        <v>2.0569999999999998E-2</v>
      </c>
      <c r="I778" s="21">
        <f t="shared" si="387"/>
        <v>46024</v>
      </c>
      <c r="J778" s="18">
        <f t="shared" si="368"/>
        <v>112.421875</v>
      </c>
      <c r="K778">
        <f t="shared" si="394"/>
        <v>125</v>
      </c>
      <c r="L778">
        <f t="shared" ca="1" si="375"/>
        <v>-4.4444444444444446E-2</v>
      </c>
      <c r="M778">
        <f t="shared" ca="1" si="369"/>
        <v>3.6070000000000005E-2</v>
      </c>
      <c r="O778" s="21">
        <f t="shared" si="388"/>
        <v>46024</v>
      </c>
      <c r="P778" s="18">
        <f t="shared" si="370"/>
        <v>112.421875</v>
      </c>
      <c r="Q778">
        <f t="shared" si="376"/>
        <v>125</v>
      </c>
      <c r="R778">
        <f t="shared" ca="1" si="377"/>
        <v>-4.4444444444444446E-2</v>
      </c>
      <c r="S778">
        <f t="shared" ca="1" si="371"/>
        <v>3.6070000000000005E-2</v>
      </c>
      <c r="U778" s="1"/>
      <c r="W778" t="str">
        <f t="shared" si="391"/>
        <v/>
      </c>
      <c r="Y778" s="1"/>
      <c r="AA778">
        <f t="shared" si="392"/>
        <v>0</v>
      </c>
      <c r="AC778" s="1"/>
      <c r="AE778">
        <f t="shared" si="393"/>
        <v>0</v>
      </c>
      <c r="AH778" s="21"/>
      <c r="AI778" s="18"/>
      <c r="AJ778" s="18"/>
      <c r="AL778" s="21"/>
      <c r="AM778" s="18"/>
      <c r="AN778" s="18"/>
      <c r="AP778" s="21"/>
      <c r="AQ778" s="18"/>
      <c r="AR778" s="18"/>
      <c r="AU778" s="1">
        <v>44935</v>
      </c>
      <c r="AV778">
        <v>4.6059999999999999</v>
      </c>
      <c r="AW778">
        <f t="shared" si="378"/>
        <v>4.6059999999999997E-2</v>
      </c>
      <c r="AY778" s="1">
        <v>44935</v>
      </c>
      <c r="AZ778">
        <v>4.8029999999999999</v>
      </c>
      <c r="BA778">
        <f t="shared" si="379"/>
        <v>4.8029999999999996E-2</v>
      </c>
      <c r="BC778" s="1">
        <v>44935</v>
      </c>
      <c r="BD778">
        <v>5.0286999999999997</v>
      </c>
      <c r="BE778">
        <f t="shared" si="380"/>
        <v>5.0286999999999998E-2</v>
      </c>
      <c r="BG778" s="1">
        <v>44935</v>
      </c>
      <c r="BH778">
        <v>4.4545000000000003</v>
      </c>
      <c r="BI778">
        <f t="shared" si="381"/>
        <v>4.4545000000000001E-2</v>
      </c>
      <c r="BK778" s="1">
        <v>37734</v>
      </c>
      <c r="BL778">
        <v>2.0157128970211202</v>
      </c>
      <c r="BM778">
        <f t="shared" si="389"/>
        <v>2.0157128970211203E-2</v>
      </c>
      <c r="BP778" s="1">
        <v>44908</v>
      </c>
      <c r="BQ778">
        <v>194.1103</v>
      </c>
      <c r="BR778">
        <f t="shared" si="382"/>
        <v>1.941103</v>
      </c>
      <c r="BT778" s="1">
        <v>44910</v>
      </c>
      <c r="BU778">
        <v>2.0619999999999998</v>
      </c>
      <c r="BV778">
        <f t="shared" si="383"/>
        <v>2.0619999999999999E-2</v>
      </c>
      <c r="BX778" s="1">
        <v>44910</v>
      </c>
      <c r="BY778">
        <v>2.4929999999999999</v>
      </c>
      <c r="BZ778">
        <f t="shared" si="384"/>
        <v>2.4929999999999997E-2</v>
      </c>
      <c r="CB778" s="1">
        <v>44935</v>
      </c>
      <c r="CC778">
        <v>3.24</v>
      </c>
      <c r="CD778">
        <f t="shared" si="385"/>
        <v>3.2400000000000005E-2</v>
      </c>
      <c r="CG778" s="1"/>
      <c r="CJ778" s="1"/>
      <c r="CL778" s="1"/>
      <c r="CV778" s="1"/>
      <c r="CY778" s="1"/>
    </row>
    <row r="779" spans="1:103" x14ac:dyDescent="0.3">
      <c r="A779" s="21">
        <f t="shared" si="386"/>
        <v>46902</v>
      </c>
      <c r="B779" s="18">
        <f t="shared" ref="B779:B842" si="395">IFERROR(VLOOKUP(A779,$CG$11:$CH$19999,2,FALSE),B778)</f>
        <v>112.421875</v>
      </c>
      <c r="C779">
        <f t="shared" si="390"/>
        <v>115</v>
      </c>
      <c r="D779">
        <f t="shared" ca="1" si="372"/>
        <v>-2.4833333333333334</v>
      </c>
      <c r="E779">
        <f ca="1">IF(currency="USD",'Future et co'!F779,IF(currency="EUR",'Future et co'!G779,FALSE))</f>
        <v>3.6070000000000005E-2</v>
      </c>
      <c r="F779">
        <f t="shared" ca="1" si="373"/>
        <v>3.6070000000000005E-2</v>
      </c>
      <c r="G779">
        <f t="shared" ca="1" si="374"/>
        <v>2.0569999999999998E-2</v>
      </c>
      <c r="I779" s="21">
        <f t="shared" si="387"/>
        <v>46027</v>
      </c>
      <c r="J779" s="18">
        <f t="shared" ref="J779:J842" si="396">IFERROR(VLOOKUP(I779,$CG$11:$CH$19999,2,FALSE),J778)</f>
        <v>112.421875</v>
      </c>
      <c r="K779">
        <f t="shared" si="394"/>
        <v>125</v>
      </c>
      <c r="L779">
        <f t="shared" ca="1" si="375"/>
        <v>-5.2777777777777778E-2</v>
      </c>
      <c r="M779">
        <f t="shared" ref="M779:M842" ca="1" si="397">IFERROR(IF(L779&lt;0.25,VLOOKUP(I779,$AU$11:$AW$5325,3,FALSE),IF(AND(L779&gt;=0.25,L779&lt;0.5),VLOOKUP(I779,$AY$11:$BA$5325,3,FALSE),IF(AND(L779&gt;=0.5,L779&lt;1),VLOOKUP(I779,$BC$11:$BE$5325,3,FALSE),VLOOKUP(I779,$BG$11:$BI$5010,3,FALSE)))),M778)</f>
        <v>3.6070000000000005E-2</v>
      </c>
      <c r="O779" s="21">
        <f t="shared" si="388"/>
        <v>46027</v>
      </c>
      <c r="P779" s="18">
        <f t="shared" ref="P779:P842" si="398">IFERROR(VLOOKUP(O779,$CG$11:$CH$19999,2,FALSE),P778)</f>
        <v>112.421875</v>
      </c>
      <c r="Q779">
        <f t="shared" si="376"/>
        <v>125</v>
      </c>
      <c r="R779">
        <f t="shared" ca="1" si="377"/>
        <v>-5.2777777777777778E-2</v>
      </c>
      <c r="S779">
        <f t="shared" ref="S779:S842" ca="1" si="399">IFERROR(IF(R779&lt;0.25,VLOOKUP(O779,$AU$11:$AW$5325,3,FALSE),IF(AND(R779&gt;=0.25,R779&lt;0.5),VLOOKUP(O779,$AY$11:$BA$5325,3,FALSE),IF(AND(R779&gt;=0.5,R779&lt;1),VLOOKUP(O779,$BC$11:$BE$5325,3,FALSE),VLOOKUP(O779,$BG$11:$BI$5010,3,FALSE)))),S778)</f>
        <v>3.6070000000000005E-2</v>
      </c>
      <c r="U779" s="1"/>
      <c r="W779" t="str">
        <f t="shared" si="391"/>
        <v/>
      </c>
      <c r="Y779" s="1"/>
      <c r="AA779">
        <f t="shared" si="392"/>
        <v>0</v>
      </c>
      <c r="AC779" s="1"/>
      <c r="AE779">
        <f t="shared" si="393"/>
        <v>0</v>
      </c>
      <c r="AH779" s="21"/>
      <c r="AI779" s="18"/>
      <c r="AJ779" s="18"/>
      <c r="AL779" s="21"/>
      <c r="AM779" s="18"/>
      <c r="AN779" s="18"/>
      <c r="AP779" s="21"/>
      <c r="AQ779" s="18"/>
      <c r="AR779" s="18"/>
      <c r="AU779" s="1">
        <v>44932</v>
      </c>
      <c r="AV779">
        <v>4.6269999999999998</v>
      </c>
      <c r="AW779">
        <f t="shared" si="378"/>
        <v>4.6269999999999999E-2</v>
      </c>
      <c r="AY779" s="1">
        <v>44932</v>
      </c>
      <c r="AZ779">
        <v>4.8140000000000001</v>
      </c>
      <c r="BA779">
        <f t="shared" si="379"/>
        <v>4.8140000000000002E-2</v>
      </c>
      <c r="BC779" s="1">
        <v>44932</v>
      </c>
      <c r="BD779">
        <v>5.0860000000000003</v>
      </c>
      <c r="BE779">
        <f t="shared" si="380"/>
        <v>5.0860000000000002E-2</v>
      </c>
      <c r="BG779" s="1">
        <v>44932</v>
      </c>
      <c r="BH779">
        <v>4.5330000000000004</v>
      </c>
      <c r="BI779">
        <f t="shared" si="381"/>
        <v>4.5330000000000002E-2</v>
      </c>
      <c r="BK779" s="1">
        <v>37735</v>
      </c>
      <c r="BL779">
        <v>2.0167839992147401</v>
      </c>
      <c r="BM779">
        <f t="shared" si="389"/>
        <v>2.0167839992147399E-2</v>
      </c>
      <c r="BP779" s="1">
        <v>44907</v>
      </c>
      <c r="BQ779">
        <v>193.61420000000001</v>
      </c>
      <c r="BR779">
        <f t="shared" si="382"/>
        <v>1.936142</v>
      </c>
      <c r="BT779" s="1">
        <v>44909</v>
      </c>
      <c r="BU779">
        <v>2.081</v>
      </c>
      <c r="BV779">
        <f t="shared" si="383"/>
        <v>2.0809999999999999E-2</v>
      </c>
      <c r="BX779" s="1">
        <v>44909</v>
      </c>
      <c r="BY779">
        <v>2.5190000000000001</v>
      </c>
      <c r="BZ779">
        <f t="shared" si="384"/>
        <v>2.5190000000000001E-2</v>
      </c>
      <c r="CB779" s="1">
        <v>44932</v>
      </c>
      <c r="CC779">
        <v>3.23</v>
      </c>
      <c r="CD779">
        <f t="shared" si="385"/>
        <v>3.2300000000000002E-2</v>
      </c>
      <c r="CG779" s="1"/>
      <c r="CJ779" s="1"/>
      <c r="CL779" s="1"/>
      <c r="CV779" s="1"/>
      <c r="CY779" s="1"/>
    </row>
    <row r="780" spans="1:103" x14ac:dyDescent="0.3">
      <c r="A780" s="21">
        <f t="shared" si="386"/>
        <v>46903</v>
      </c>
      <c r="B780" s="18">
        <f t="shared" si="395"/>
        <v>112.421875</v>
      </c>
      <c r="C780">
        <f t="shared" si="390"/>
        <v>115</v>
      </c>
      <c r="D780">
        <f t="shared" ref="D780:D843" ca="1" si="400">($B$7-A780)/360</f>
        <v>-2.4861111111111112</v>
      </c>
      <c r="E780">
        <f ca="1">IF(currency="USD",'Future et co'!F780,IF(currency="EUR",'Future et co'!G780,FALSE))</f>
        <v>3.6070000000000005E-2</v>
      </c>
      <c r="F780">
        <f t="shared" ref="F780:F843" ca="1" si="401">IFERROR(IF(D780&lt;0.25,VLOOKUP(A780,$AU$11:$AW$5325,3,FALSE),IF(AND(D780&gt;=0.25,D780&lt;0.5),VLOOKUP(A780,$AY$11:$BA$5325,3,FALSE),IF(AND(D780&gt;=0.5,D780&lt;1),VLOOKUP(A780,$BC$11:$BE$5325,3,FALSE),VLOOKUP(A780,$BG$11:$BI$5010,3,FALSE)))),F779)</f>
        <v>3.6070000000000005E-2</v>
      </c>
      <c r="G780">
        <f t="shared" ref="G780:G843" ca="1" si="402">IFERROR(IF(D780&lt;0.25,VLOOKUP(A780,$BT$11:$BV$5325,3,FALSE),IF(AND(D780&gt;=0.25,D780&lt;0.5),VLOOKUP(A780,$BX$11:$BZ$5325,3,FALSE),VLOOKUP(A780,$CB$11:$CD$5325,3,FALSE))),G779)</f>
        <v>2.0569999999999998E-2</v>
      </c>
      <c r="I780" s="21">
        <f t="shared" si="387"/>
        <v>46028</v>
      </c>
      <c r="J780" s="18">
        <f t="shared" si="396"/>
        <v>112.421875</v>
      </c>
      <c r="K780">
        <f t="shared" si="394"/>
        <v>125</v>
      </c>
      <c r="L780">
        <f t="shared" ref="L780:L843" ca="1" si="403">($J$7-I780)/360</f>
        <v>-5.5555555555555552E-2</v>
      </c>
      <c r="M780">
        <f t="shared" ca="1" si="397"/>
        <v>3.6070000000000005E-2</v>
      </c>
      <c r="O780" s="21">
        <f t="shared" si="388"/>
        <v>46028</v>
      </c>
      <c r="P780" s="18">
        <f t="shared" si="398"/>
        <v>112.421875</v>
      </c>
      <c r="Q780">
        <f t="shared" ref="Q780:Q843" si="404">CEILING(P780,25)</f>
        <v>125</v>
      </c>
      <c r="R780">
        <f t="shared" ref="R780:R843" ca="1" si="405">($P$7-O780)/360</f>
        <v>-5.5555555555555552E-2</v>
      </c>
      <c r="S780">
        <f t="shared" ca="1" si="399"/>
        <v>3.6070000000000005E-2</v>
      </c>
      <c r="U780" s="1"/>
      <c r="W780" t="str">
        <f t="shared" si="391"/>
        <v/>
      </c>
      <c r="Y780" s="1"/>
      <c r="AA780">
        <f t="shared" si="392"/>
        <v>0</v>
      </c>
      <c r="AC780" s="1"/>
      <c r="AE780">
        <f t="shared" si="393"/>
        <v>0</v>
      </c>
      <c r="AH780" s="21"/>
      <c r="AI780" s="18"/>
      <c r="AJ780" s="18"/>
      <c r="AL780" s="21"/>
      <c r="AM780" s="18"/>
      <c r="AN780" s="18"/>
      <c r="AP780" s="21"/>
      <c r="AQ780" s="18"/>
      <c r="AR780" s="18"/>
      <c r="AU780" s="1">
        <v>44931</v>
      </c>
      <c r="AV780">
        <v>4.6440000000000001</v>
      </c>
      <c r="AW780">
        <f t="shared" ref="AW780:AW843" si="406">AV780/100</f>
        <v>4.6440000000000002E-2</v>
      </c>
      <c r="AY780" s="1">
        <v>44931</v>
      </c>
      <c r="AZ780">
        <v>4.843</v>
      </c>
      <c r="BA780">
        <f t="shared" ref="BA780:BA843" si="407">AZ780/100</f>
        <v>4.8430000000000001E-2</v>
      </c>
      <c r="BC780" s="1">
        <v>44931</v>
      </c>
      <c r="BD780">
        <v>5.1443000000000003</v>
      </c>
      <c r="BE780">
        <f t="shared" ref="BE780:BE843" si="408">BD780/100</f>
        <v>5.1443000000000003E-2</v>
      </c>
      <c r="BG780" s="1">
        <v>44931</v>
      </c>
      <c r="BH780">
        <v>4.6936999999999998</v>
      </c>
      <c r="BI780">
        <f t="shared" ref="BI780:BI843" si="409">BH780/100</f>
        <v>4.6937E-2</v>
      </c>
      <c r="BK780" s="1">
        <v>37736</v>
      </c>
      <c r="BL780">
        <v>2.057552196049</v>
      </c>
      <c r="BM780">
        <f t="shared" si="389"/>
        <v>2.0575521960489999E-2</v>
      </c>
      <c r="BP780" s="1">
        <v>44904</v>
      </c>
      <c r="BQ780">
        <v>193.66929999999999</v>
      </c>
      <c r="BR780">
        <f t="shared" ref="BR780:BR843" si="410">BQ780/100</f>
        <v>1.936693</v>
      </c>
      <c r="BT780" s="1">
        <v>44908</v>
      </c>
      <c r="BU780">
        <v>2.0459999999999998</v>
      </c>
      <c r="BV780">
        <f t="shared" ref="BV780:BV843" si="411">BU780/100</f>
        <v>2.0459999999999999E-2</v>
      </c>
      <c r="BX780" s="1">
        <v>44908</v>
      </c>
      <c r="BY780">
        <v>2.4790000000000001</v>
      </c>
      <c r="BZ780">
        <f t="shared" ref="BZ780:BZ843" si="412">BY780/100</f>
        <v>2.479E-2</v>
      </c>
      <c r="CB780" s="1">
        <v>44931</v>
      </c>
      <c r="CC780">
        <v>3.2440000000000002</v>
      </c>
      <c r="CD780">
        <f t="shared" ref="CD780:CD843" si="413">CC780/100</f>
        <v>3.2440000000000004E-2</v>
      </c>
      <c r="CG780" s="1"/>
      <c r="CJ780" s="1"/>
      <c r="CL780" s="1"/>
      <c r="CV780" s="1"/>
      <c r="CY780" s="1"/>
    </row>
    <row r="781" spans="1:103" x14ac:dyDescent="0.3">
      <c r="A781" s="21">
        <f t="shared" ref="A781:A844" si="414">WORKDAY(A780,1)</f>
        <v>46904</v>
      </c>
      <c r="B781" s="18">
        <f t="shared" si="395"/>
        <v>112.421875</v>
      </c>
      <c r="C781">
        <f t="shared" si="390"/>
        <v>115</v>
      </c>
      <c r="D781">
        <f t="shared" ca="1" si="400"/>
        <v>-2.4888888888888889</v>
      </c>
      <c r="E781">
        <f ca="1">IF(currency="USD",'Future et co'!F781,IF(currency="EUR",'Future et co'!G781,FALSE))</f>
        <v>3.6070000000000005E-2</v>
      </c>
      <c r="F781">
        <f t="shared" ca="1" si="401"/>
        <v>3.6070000000000005E-2</v>
      </c>
      <c r="G781">
        <f t="shared" ca="1" si="402"/>
        <v>2.0569999999999998E-2</v>
      </c>
      <c r="I781" s="21">
        <f t="shared" ref="I781:I844" si="415">WORKDAY(I780,1)</f>
        <v>46029</v>
      </c>
      <c r="J781" s="18">
        <f t="shared" si="396"/>
        <v>112.421875</v>
      </c>
      <c r="K781">
        <f t="shared" si="394"/>
        <v>125</v>
      </c>
      <c r="L781">
        <f t="shared" ca="1" si="403"/>
        <v>-5.8333333333333334E-2</v>
      </c>
      <c r="M781">
        <f t="shared" ca="1" si="397"/>
        <v>3.6070000000000005E-2</v>
      </c>
      <c r="O781" s="21">
        <f t="shared" ref="O781:O844" si="416">WORKDAY(O780,1)</f>
        <v>46029</v>
      </c>
      <c r="P781" s="18">
        <f t="shared" si="398"/>
        <v>112.421875</v>
      </c>
      <c r="Q781">
        <f t="shared" si="404"/>
        <v>125</v>
      </c>
      <c r="R781">
        <f t="shared" ca="1" si="405"/>
        <v>-5.8333333333333334E-2</v>
      </c>
      <c r="S781">
        <f t="shared" ca="1" si="399"/>
        <v>3.6070000000000005E-2</v>
      </c>
      <c r="U781" s="1"/>
      <c r="W781" t="str">
        <f t="shared" si="391"/>
        <v/>
      </c>
      <c r="Y781" s="1"/>
      <c r="AA781">
        <f t="shared" si="392"/>
        <v>0</v>
      </c>
      <c r="AC781" s="1"/>
      <c r="AE781">
        <f t="shared" si="393"/>
        <v>0</v>
      </c>
      <c r="AH781" s="21"/>
      <c r="AI781" s="18"/>
      <c r="AJ781" s="18"/>
      <c r="AL781" s="21"/>
      <c r="AM781" s="18"/>
      <c r="AN781" s="18"/>
      <c r="AP781" s="21"/>
      <c r="AQ781" s="18"/>
      <c r="AR781" s="18"/>
      <c r="AU781" s="1">
        <v>44930</v>
      </c>
      <c r="AV781">
        <v>4.6154999999999999</v>
      </c>
      <c r="AW781">
        <f t="shared" si="406"/>
        <v>4.6155000000000002E-2</v>
      </c>
      <c r="AY781" s="1">
        <v>44930</v>
      </c>
      <c r="AZ781">
        <v>4.8109999999999999</v>
      </c>
      <c r="BA781">
        <f t="shared" si="407"/>
        <v>4.811E-2</v>
      </c>
      <c r="BC781" s="1">
        <v>44930</v>
      </c>
      <c r="BD781">
        <v>5.0880000000000001</v>
      </c>
      <c r="BE781">
        <f t="shared" si="408"/>
        <v>5.0880000000000002E-2</v>
      </c>
      <c r="BG781" s="1">
        <v>44930</v>
      </c>
      <c r="BH781">
        <v>4.5955000000000004</v>
      </c>
      <c r="BI781">
        <f t="shared" si="409"/>
        <v>4.5955000000000003E-2</v>
      </c>
      <c r="BK781" s="1">
        <v>37739</v>
      </c>
      <c r="BL781">
        <v>2.01476208255231</v>
      </c>
      <c r="BM781">
        <f t="shared" si="389"/>
        <v>2.0147620825523099E-2</v>
      </c>
      <c r="BP781" s="1">
        <v>44903</v>
      </c>
      <c r="BQ781">
        <v>195.6953</v>
      </c>
      <c r="BR781">
        <f t="shared" si="410"/>
        <v>1.9569529999999999</v>
      </c>
      <c r="BT781" s="1">
        <v>44907</v>
      </c>
      <c r="BU781">
        <v>2.052</v>
      </c>
      <c r="BV781">
        <f t="shared" si="411"/>
        <v>2.052E-2</v>
      </c>
      <c r="BX781" s="1">
        <v>44907</v>
      </c>
      <c r="BY781">
        <v>2.5270000000000001</v>
      </c>
      <c r="BZ781">
        <f t="shared" si="412"/>
        <v>2.5270000000000001E-2</v>
      </c>
      <c r="CB781" s="1">
        <v>44930</v>
      </c>
      <c r="CC781">
        <v>3.2120000000000002</v>
      </c>
      <c r="CD781">
        <f t="shared" si="413"/>
        <v>3.2120000000000003E-2</v>
      </c>
      <c r="CG781" s="1"/>
      <c r="CJ781" s="1"/>
      <c r="CL781" s="1"/>
      <c r="CV781" s="1"/>
      <c r="CY781" s="1"/>
    </row>
    <row r="782" spans="1:103" x14ac:dyDescent="0.3">
      <c r="A782" s="21">
        <f t="shared" si="414"/>
        <v>46905</v>
      </c>
      <c r="B782" s="18">
        <f t="shared" si="395"/>
        <v>112.421875</v>
      </c>
      <c r="C782">
        <f t="shared" si="390"/>
        <v>115</v>
      </c>
      <c r="D782">
        <f t="shared" ca="1" si="400"/>
        <v>-2.4916666666666667</v>
      </c>
      <c r="E782">
        <f ca="1">IF(currency="USD",'Future et co'!F782,IF(currency="EUR",'Future et co'!G782,FALSE))</f>
        <v>3.6070000000000005E-2</v>
      </c>
      <c r="F782">
        <f t="shared" ca="1" si="401"/>
        <v>3.6070000000000005E-2</v>
      </c>
      <c r="G782">
        <f t="shared" ca="1" si="402"/>
        <v>2.0569999999999998E-2</v>
      </c>
      <c r="I782" s="21">
        <f t="shared" si="415"/>
        <v>46030</v>
      </c>
      <c r="J782" s="18">
        <f t="shared" si="396"/>
        <v>112.421875</v>
      </c>
      <c r="K782">
        <f t="shared" si="394"/>
        <v>125</v>
      </c>
      <c r="L782">
        <f t="shared" ca="1" si="403"/>
        <v>-6.1111111111111109E-2</v>
      </c>
      <c r="M782">
        <f t="shared" ca="1" si="397"/>
        <v>3.6070000000000005E-2</v>
      </c>
      <c r="O782" s="21">
        <f t="shared" si="416"/>
        <v>46030</v>
      </c>
      <c r="P782" s="18">
        <f t="shared" si="398"/>
        <v>112.421875</v>
      </c>
      <c r="Q782">
        <f t="shared" si="404"/>
        <v>125</v>
      </c>
      <c r="R782">
        <f t="shared" ca="1" si="405"/>
        <v>-6.1111111111111109E-2</v>
      </c>
      <c r="S782">
        <f t="shared" ca="1" si="399"/>
        <v>3.6070000000000005E-2</v>
      </c>
      <c r="U782" s="1"/>
      <c r="W782" t="str">
        <f t="shared" si="391"/>
        <v/>
      </c>
      <c r="Y782" s="1"/>
      <c r="AA782">
        <f t="shared" si="392"/>
        <v>0</v>
      </c>
      <c r="AC782" s="1"/>
      <c r="AE782">
        <f t="shared" si="393"/>
        <v>0</v>
      </c>
      <c r="AH782" s="21"/>
      <c r="AI782" s="18"/>
      <c r="AJ782" s="18"/>
      <c r="AL782" s="21"/>
      <c r="AM782" s="18"/>
      <c r="AN782" s="18"/>
      <c r="AP782" s="21"/>
      <c r="AQ782" s="18"/>
      <c r="AR782" s="18"/>
      <c r="AU782" s="1">
        <v>44929</v>
      </c>
      <c r="AV782">
        <v>4.5963000000000003</v>
      </c>
      <c r="AW782">
        <f t="shared" si="406"/>
        <v>4.5963000000000004E-2</v>
      </c>
      <c r="AY782" s="1">
        <v>44929</v>
      </c>
      <c r="AZ782">
        <v>4.7991000000000001</v>
      </c>
      <c r="BA782">
        <f t="shared" si="407"/>
        <v>4.7990999999999999E-2</v>
      </c>
      <c r="BC782" s="1">
        <v>44929</v>
      </c>
      <c r="BD782">
        <v>5.0698999999999996</v>
      </c>
      <c r="BE782">
        <f t="shared" si="408"/>
        <v>5.0698999999999994E-2</v>
      </c>
      <c r="BG782" s="1">
        <v>44929</v>
      </c>
      <c r="BH782">
        <v>4.6269999999999998</v>
      </c>
      <c r="BI782">
        <f t="shared" si="409"/>
        <v>4.6269999999999999E-2</v>
      </c>
      <c r="BK782" s="1">
        <v>37740</v>
      </c>
      <c r="BL782">
        <v>2.01634280890802</v>
      </c>
      <c r="BM782">
        <f t="shared" ref="BM782:BM845" si="417">BL782/100</f>
        <v>2.0163428089080199E-2</v>
      </c>
      <c r="BP782" s="1">
        <v>44902</v>
      </c>
      <c r="BQ782">
        <v>196.01230000000001</v>
      </c>
      <c r="BR782">
        <f t="shared" si="410"/>
        <v>1.9601230000000001</v>
      </c>
      <c r="BT782" s="1">
        <v>44904</v>
      </c>
      <c r="BU782">
        <v>2.0049999999999999</v>
      </c>
      <c r="BV782">
        <f t="shared" si="411"/>
        <v>2.0049999999999998E-2</v>
      </c>
      <c r="BX782" s="1">
        <v>44904</v>
      </c>
      <c r="BY782">
        <v>2.4660000000000002</v>
      </c>
      <c r="BZ782">
        <f t="shared" si="412"/>
        <v>2.4660000000000001E-2</v>
      </c>
      <c r="CB782" s="1">
        <v>44929</v>
      </c>
      <c r="CC782">
        <v>3.226</v>
      </c>
      <c r="CD782">
        <f t="shared" si="413"/>
        <v>3.2259999999999997E-2</v>
      </c>
      <c r="CG782" s="1"/>
      <c r="CJ782" s="1"/>
      <c r="CL782" s="1"/>
      <c r="CV782" s="1"/>
      <c r="CY782" s="1"/>
    </row>
    <row r="783" spans="1:103" x14ac:dyDescent="0.3">
      <c r="A783" s="21">
        <f t="shared" si="414"/>
        <v>46906</v>
      </c>
      <c r="B783" s="18">
        <f t="shared" si="395"/>
        <v>112.421875</v>
      </c>
      <c r="C783">
        <f t="shared" si="390"/>
        <v>115</v>
      </c>
      <c r="D783">
        <f t="shared" ca="1" si="400"/>
        <v>-2.4944444444444445</v>
      </c>
      <c r="E783">
        <f ca="1">IF(currency="USD",'Future et co'!F783,IF(currency="EUR",'Future et co'!G783,FALSE))</f>
        <v>3.6070000000000005E-2</v>
      </c>
      <c r="F783">
        <f t="shared" ca="1" si="401"/>
        <v>3.6070000000000005E-2</v>
      </c>
      <c r="G783">
        <f t="shared" ca="1" si="402"/>
        <v>2.0569999999999998E-2</v>
      </c>
      <c r="I783" s="21">
        <f t="shared" si="415"/>
        <v>46031</v>
      </c>
      <c r="J783" s="18">
        <f t="shared" si="396"/>
        <v>112.421875</v>
      </c>
      <c r="K783">
        <f t="shared" si="394"/>
        <v>125</v>
      </c>
      <c r="L783">
        <f t="shared" ca="1" si="403"/>
        <v>-6.3888888888888884E-2</v>
      </c>
      <c r="M783">
        <f t="shared" ca="1" si="397"/>
        <v>3.6070000000000005E-2</v>
      </c>
      <c r="O783" s="21">
        <f t="shared" si="416"/>
        <v>46031</v>
      </c>
      <c r="P783" s="18">
        <f t="shared" si="398"/>
        <v>112.421875</v>
      </c>
      <c r="Q783">
        <f t="shared" si="404"/>
        <v>125</v>
      </c>
      <c r="R783">
        <f t="shared" ca="1" si="405"/>
        <v>-6.3888888888888884E-2</v>
      </c>
      <c r="S783">
        <f t="shared" ca="1" si="399"/>
        <v>3.6070000000000005E-2</v>
      </c>
      <c r="U783" s="1"/>
      <c r="W783" t="str">
        <f t="shared" si="391"/>
        <v/>
      </c>
      <c r="Y783" s="1"/>
      <c r="AA783">
        <f t="shared" si="392"/>
        <v>0</v>
      </c>
      <c r="AC783" s="1"/>
      <c r="AE783">
        <f t="shared" si="393"/>
        <v>0</v>
      </c>
      <c r="AH783" s="21"/>
      <c r="AI783" s="18"/>
      <c r="AJ783" s="18"/>
      <c r="AL783" s="21"/>
      <c r="AM783" s="18"/>
      <c r="AN783" s="18"/>
      <c r="AP783" s="21"/>
      <c r="AQ783" s="18"/>
      <c r="AR783" s="18"/>
      <c r="AU783" s="1">
        <v>44928</v>
      </c>
      <c r="AV783">
        <v>4.5940000000000003</v>
      </c>
      <c r="AW783">
        <f t="shared" si="406"/>
        <v>4.5940000000000002E-2</v>
      </c>
      <c r="AY783" s="1">
        <v>44928</v>
      </c>
      <c r="AZ783">
        <v>4.8029999999999999</v>
      </c>
      <c r="BA783">
        <f t="shared" si="407"/>
        <v>4.8029999999999996E-2</v>
      </c>
      <c r="BC783" s="1">
        <v>44928</v>
      </c>
      <c r="BD783">
        <v>5.0949999999999998</v>
      </c>
      <c r="BE783">
        <f t="shared" si="408"/>
        <v>5.0949999999999995E-2</v>
      </c>
      <c r="BG783" s="1">
        <v>44928</v>
      </c>
      <c r="BH783">
        <v>4.6859999999999999</v>
      </c>
      <c r="BI783">
        <f t="shared" si="409"/>
        <v>4.6859999999999999E-2</v>
      </c>
      <c r="BK783" s="1">
        <v>37741</v>
      </c>
      <c r="BL783">
        <v>2.0268067123624101</v>
      </c>
      <c r="BM783">
        <f t="shared" si="417"/>
        <v>2.0268067123624101E-2</v>
      </c>
      <c r="BP783" s="1">
        <v>44901</v>
      </c>
      <c r="BQ783">
        <v>195.70910000000001</v>
      </c>
      <c r="BR783">
        <f t="shared" si="410"/>
        <v>1.9570910000000001</v>
      </c>
      <c r="BT783" s="1">
        <v>44903</v>
      </c>
      <c r="BU783">
        <v>1.99</v>
      </c>
      <c r="BV783">
        <f t="shared" si="411"/>
        <v>1.9900000000000001E-2</v>
      </c>
      <c r="BX783" s="1">
        <v>44903</v>
      </c>
      <c r="BY783">
        <v>2.456</v>
      </c>
      <c r="BZ783">
        <f t="shared" si="412"/>
        <v>2.4559999999999998E-2</v>
      </c>
      <c r="CB783" s="1">
        <v>44928</v>
      </c>
      <c r="CC783">
        <v>3.2450000000000001</v>
      </c>
      <c r="CD783">
        <f t="shared" si="413"/>
        <v>3.245E-2</v>
      </c>
      <c r="CG783" s="1"/>
      <c r="CJ783" s="1"/>
      <c r="CL783" s="1"/>
      <c r="CV783" s="1"/>
      <c r="CY783" s="1"/>
    </row>
    <row r="784" spans="1:103" x14ac:dyDescent="0.3">
      <c r="A784" s="21">
        <f t="shared" si="414"/>
        <v>46909</v>
      </c>
      <c r="B784" s="18">
        <f t="shared" si="395"/>
        <v>112.421875</v>
      </c>
      <c r="C784">
        <f t="shared" si="390"/>
        <v>115</v>
      </c>
      <c r="D784">
        <f t="shared" ca="1" si="400"/>
        <v>-2.5027777777777778</v>
      </c>
      <c r="E784">
        <f ca="1">IF(currency="USD",'Future et co'!F784,IF(currency="EUR",'Future et co'!G784,FALSE))</f>
        <v>3.6070000000000005E-2</v>
      </c>
      <c r="F784">
        <f t="shared" ca="1" si="401"/>
        <v>3.6070000000000005E-2</v>
      </c>
      <c r="G784">
        <f t="shared" ca="1" si="402"/>
        <v>2.0569999999999998E-2</v>
      </c>
      <c r="I784" s="21">
        <f t="shared" si="415"/>
        <v>46034</v>
      </c>
      <c r="J784" s="18">
        <f t="shared" si="396"/>
        <v>112.421875</v>
      </c>
      <c r="K784">
        <f t="shared" si="394"/>
        <v>125</v>
      </c>
      <c r="L784">
        <f t="shared" ca="1" si="403"/>
        <v>-7.2222222222222215E-2</v>
      </c>
      <c r="M784">
        <f t="shared" ca="1" si="397"/>
        <v>3.6070000000000005E-2</v>
      </c>
      <c r="O784" s="21">
        <f t="shared" si="416"/>
        <v>46034</v>
      </c>
      <c r="P784" s="18">
        <f t="shared" si="398"/>
        <v>112.421875</v>
      </c>
      <c r="Q784">
        <f t="shared" si="404"/>
        <v>125</v>
      </c>
      <c r="R784">
        <f t="shared" ca="1" si="405"/>
        <v>-7.2222222222222215E-2</v>
      </c>
      <c r="S784">
        <f t="shared" ca="1" si="399"/>
        <v>3.6070000000000005E-2</v>
      </c>
      <c r="U784" s="1"/>
      <c r="W784" t="str">
        <f t="shared" si="391"/>
        <v/>
      </c>
      <c r="Y784" s="1"/>
      <c r="AA784">
        <f t="shared" si="392"/>
        <v>0</v>
      </c>
      <c r="AC784" s="1"/>
      <c r="AE784">
        <f t="shared" si="393"/>
        <v>0</v>
      </c>
      <c r="AH784" s="21"/>
      <c r="AI784" s="18"/>
      <c r="AJ784" s="18"/>
      <c r="AL784" s="21"/>
      <c r="AM784" s="18"/>
      <c r="AN784" s="18"/>
      <c r="AP784" s="21"/>
      <c r="AQ784" s="18"/>
      <c r="AR784" s="18"/>
      <c r="AU784" s="1">
        <v>44925</v>
      </c>
      <c r="AV784">
        <v>4.601</v>
      </c>
      <c r="AW784">
        <f t="shared" si="406"/>
        <v>4.6010000000000002E-2</v>
      </c>
      <c r="AY784" s="1">
        <v>44925</v>
      </c>
      <c r="AZ784">
        <v>4.8090000000000002</v>
      </c>
      <c r="BA784">
        <f t="shared" si="407"/>
        <v>4.8090000000000001E-2</v>
      </c>
      <c r="BC784" s="1">
        <v>44925</v>
      </c>
      <c r="BD784">
        <v>5.0940000000000003</v>
      </c>
      <c r="BE784">
        <f t="shared" si="408"/>
        <v>5.0940000000000006E-2</v>
      </c>
      <c r="BG784" s="1">
        <v>44925</v>
      </c>
      <c r="BH784">
        <v>4.6760000000000002</v>
      </c>
      <c r="BI784">
        <f t="shared" si="409"/>
        <v>4.6760000000000003E-2</v>
      </c>
      <c r="BK784" s="1">
        <v>37742</v>
      </c>
      <c r="BL784">
        <v>2.0298870280539201</v>
      </c>
      <c r="BM784">
        <f t="shared" si="417"/>
        <v>2.02988702805392E-2</v>
      </c>
      <c r="BP784" s="1">
        <v>44900</v>
      </c>
      <c r="BQ784">
        <v>194.5154</v>
      </c>
      <c r="BR784">
        <f t="shared" si="410"/>
        <v>1.945154</v>
      </c>
      <c r="BT784" s="1">
        <v>44902</v>
      </c>
      <c r="BU784">
        <v>1.9770000000000001</v>
      </c>
      <c r="BV784">
        <f t="shared" si="411"/>
        <v>1.9769999999999999E-2</v>
      </c>
      <c r="BX784" s="1">
        <v>44902</v>
      </c>
      <c r="BY784">
        <v>2.4420000000000002</v>
      </c>
      <c r="BZ784">
        <f t="shared" si="412"/>
        <v>2.4420000000000001E-2</v>
      </c>
      <c r="CB784" s="1">
        <v>44925</v>
      </c>
      <c r="CC784">
        <v>3.2709999999999999</v>
      </c>
      <c r="CD784">
        <f t="shared" si="413"/>
        <v>3.2709999999999996E-2</v>
      </c>
      <c r="CG784" s="1"/>
      <c r="CJ784" s="1"/>
      <c r="CL784" s="1"/>
      <c r="CV784" s="1"/>
      <c r="CY784" s="1"/>
    </row>
    <row r="785" spans="1:103" x14ac:dyDescent="0.3">
      <c r="A785" s="21">
        <f t="shared" si="414"/>
        <v>46910</v>
      </c>
      <c r="B785" s="18">
        <f t="shared" si="395"/>
        <v>112.421875</v>
      </c>
      <c r="C785">
        <f t="shared" si="390"/>
        <v>115</v>
      </c>
      <c r="D785">
        <f t="shared" ca="1" si="400"/>
        <v>-2.5055555555555555</v>
      </c>
      <c r="E785">
        <f ca="1">IF(currency="USD",'Future et co'!F785,IF(currency="EUR",'Future et co'!G785,FALSE))</f>
        <v>3.6070000000000005E-2</v>
      </c>
      <c r="F785">
        <f t="shared" ca="1" si="401"/>
        <v>3.6070000000000005E-2</v>
      </c>
      <c r="G785">
        <f t="shared" ca="1" si="402"/>
        <v>2.0569999999999998E-2</v>
      </c>
      <c r="I785" s="21">
        <f t="shared" si="415"/>
        <v>46035</v>
      </c>
      <c r="J785" s="18">
        <f t="shared" si="396"/>
        <v>112.421875</v>
      </c>
      <c r="K785">
        <f t="shared" si="394"/>
        <v>125</v>
      </c>
      <c r="L785">
        <f t="shared" ca="1" si="403"/>
        <v>-7.4999999999999997E-2</v>
      </c>
      <c r="M785">
        <f t="shared" ca="1" si="397"/>
        <v>3.6070000000000005E-2</v>
      </c>
      <c r="O785" s="21">
        <f t="shared" si="416"/>
        <v>46035</v>
      </c>
      <c r="P785" s="18">
        <f t="shared" si="398"/>
        <v>112.421875</v>
      </c>
      <c r="Q785">
        <f t="shared" si="404"/>
        <v>125</v>
      </c>
      <c r="R785">
        <f t="shared" ca="1" si="405"/>
        <v>-7.4999999999999997E-2</v>
      </c>
      <c r="S785">
        <f t="shared" ca="1" si="399"/>
        <v>3.6070000000000005E-2</v>
      </c>
      <c r="U785" s="1"/>
      <c r="W785" t="str">
        <f t="shared" si="391"/>
        <v/>
      </c>
      <c r="Y785" s="1"/>
      <c r="AA785">
        <f t="shared" si="392"/>
        <v>0</v>
      </c>
      <c r="AC785" s="1"/>
      <c r="AE785">
        <f t="shared" si="393"/>
        <v>0</v>
      </c>
      <c r="AH785" s="21"/>
      <c r="AI785" s="18"/>
      <c r="AJ785" s="18"/>
      <c r="AL785" s="21"/>
      <c r="AM785" s="18"/>
      <c r="AN785" s="18"/>
      <c r="AP785" s="21"/>
      <c r="AQ785" s="18"/>
      <c r="AR785" s="18"/>
      <c r="AU785" s="1">
        <v>44924</v>
      </c>
      <c r="AV785">
        <v>4.585</v>
      </c>
      <c r="AW785">
        <f t="shared" si="406"/>
        <v>4.5850000000000002E-2</v>
      </c>
      <c r="AY785" s="1">
        <v>44924</v>
      </c>
      <c r="AZ785">
        <v>4.7763</v>
      </c>
      <c r="BA785">
        <f t="shared" si="407"/>
        <v>4.7763E-2</v>
      </c>
      <c r="BC785" s="1">
        <v>44924</v>
      </c>
      <c r="BD785">
        <v>5.0471000000000004</v>
      </c>
      <c r="BE785">
        <f t="shared" si="408"/>
        <v>5.0471000000000002E-2</v>
      </c>
      <c r="BG785" s="1">
        <v>44924</v>
      </c>
      <c r="BH785">
        <v>4.633</v>
      </c>
      <c r="BI785">
        <f t="shared" si="409"/>
        <v>4.6330000000000003E-2</v>
      </c>
      <c r="BK785" s="1">
        <v>37743</v>
      </c>
      <c r="BL785">
        <v>2.0010278321035999</v>
      </c>
      <c r="BM785">
        <f t="shared" si="417"/>
        <v>2.0010278321035999E-2</v>
      </c>
      <c r="BP785" s="1">
        <v>44897</v>
      </c>
      <c r="BQ785">
        <v>194.68010000000001</v>
      </c>
      <c r="BR785">
        <f t="shared" si="410"/>
        <v>1.946801</v>
      </c>
      <c r="BT785" s="1">
        <v>44901</v>
      </c>
      <c r="BU785">
        <v>1.9930000000000001</v>
      </c>
      <c r="BV785">
        <f t="shared" si="411"/>
        <v>1.993E-2</v>
      </c>
      <c r="BX785" s="1">
        <v>44901</v>
      </c>
      <c r="BY785">
        <v>2.4430000000000001</v>
      </c>
      <c r="BZ785">
        <f t="shared" si="412"/>
        <v>2.443E-2</v>
      </c>
      <c r="CB785" s="1">
        <v>44924</v>
      </c>
      <c r="CC785">
        <v>3.2490000000000001</v>
      </c>
      <c r="CD785">
        <f t="shared" si="413"/>
        <v>3.2489999999999998E-2</v>
      </c>
      <c r="CG785" s="1"/>
      <c r="CJ785" s="1"/>
      <c r="CL785" s="1"/>
      <c r="CV785" s="1"/>
      <c r="CY785" s="1"/>
    </row>
    <row r="786" spans="1:103" x14ac:dyDescent="0.3">
      <c r="A786" s="21">
        <f t="shared" si="414"/>
        <v>46911</v>
      </c>
      <c r="B786" s="18">
        <f t="shared" si="395"/>
        <v>112.421875</v>
      </c>
      <c r="C786">
        <f t="shared" si="390"/>
        <v>115</v>
      </c>
      <c r="D786">
        <f t="shared" ca="1" si="400"/>
        <v>-2.5083333333333333</v>
      </c>
      <c r="E786">
        <f ca="1">IF(currency="USD",'Future et co'!F786,IF(currency="EUR",'Future et co'!G786,FALSE))</f>
        <v>3.6070000000000005E-2</v>
      </c>
      <c r="F786">
        <f t="shared" ca="1" si="401"/>
        <v>3.6070000000000005E-2</v>
      </c>
      <c r="G786">
        <f t="shared" ca="1" si="402"/>
        <v>2.0569999999999998E-2</v>
      </c>
      <c r="I786" s="21">
        <f t="shared" si="415"/>
        <v>46036</v>
      </c>
      <c r="J786" s="18">
        <f t="shared" si="396"/>
        <v>112.421875</v>
      </c>
      <c r="K786">
        <f t="shared" si="394"/>
        <v>125</v>
      </c>
      <c r="L786">
        <f t="shared" ca="1" si="403"/>
        <v>-7.7777777777777779E-2</v>
      </c>
      <c r="M786">
        <f t="shared" ca="1" si="397"/>
        <v>3.6070000000000005E-2</v>
      </c>
      <c r="O786" s="21">
        <f t="shared" si="416"/>
        <v>46036</v>
      </c>
      <c r="P786" s="18">
        <f t="shared" si="398"/>
        <v>112.421875</v>
      </c>
      <c r="Q786">
        <f t="shared" si="404"/>
        <v>125</v>
      </c>
      <c r="R786">
        <f t="shared" ca="1" si="405"/>
        <v>-7.7777777777777779E-2</v>
      </c>
      <c r="S786">
        <f t="shared" ca="1" si="399"/>
        <v>3.6070000000000005E-2</v>
      </c>
      <c r="U786" s="1"/>
      <c r="W786" t="str">
        <f t="shared" si="391"/>
        <v/>
      </c>
      <c r="Y786" s="1"/>
      <c r="AA786">
        <f t="shared" si="392"/>
        <v>0</v>
      </c>
      <c r="AC786" s="1"/>
      <c r="AE786">
        <f t="shared" si="393"/>
        <v>0</v>
      </c>
      <c r="AH786" s="21"/>
      <c r="AI786" s="18"/>
      <c r="AJ786" s="18"/>
      <c r="AL786" s="21"/>
      <c r="AM786" s="18"/>
      <c r="AN786" s="18"/>
      <c r="AP786" s="21"/>
      <c r="AQ786" s="18"/>
      <c r="AR786" s="18"/>
      <c r="AU786" s="1">
        <v>44923</v>
      </c>
      <c r="AV786">
        <v>4.5921000000000003</v>
      </c>
      <c r="AW786">
        <f t="shared" si="406"/>
        <v>4.5921000000000003E-2</v>
      </c>
      <c r="AY786" s="1">
        <v>44923</v>
      </c>
      <c r="AZ786">
        <v>4.7816000000000001</v>
      </c>
      <c r="BA786">
        <f t="shared" si="407"/>
        <v>4.7815999999999997E-2</v>
      </c>
      <c r="BC786" s="1">
        <v>44923</v>
      </c>
      <c r="BD786">
        <v>5.0540000000000003</v>
      </c>
      <c r="BE786">
        <f t="shared" si="408"/>
        <v>5.0540000000000002E-2</v>
      </c>
      <c r="BG786" s="1">
        <v>44923</v>
      </c>
      <c r="BH786">
        <v>4.6029999999999998</v>
      </c>
      <c r="BI786">
        <f t="shared" si="409"/>
        <v>4.6029999999999995E-2</v>
      </c>
      <c r="BK786" s="1">
        <v>37746</v>
      </c>
      <c r="BL786">
        <v>2.0098423364756401</v>
      </c>
      <c r="BM786">
        <f t="shared" si="417"/>
        <v>2.0098423364756403E-2</v>
      </c>
      <c r="BP786" s="1">
        <v>44896</v>
      </c>
      <c r="BQ786">
        <v>195.42099999999999</v>
      </c>
      <c r="BR786">
        <f t="shared" si="410"/>
        <v>1.95421</v>
      </c>
      <c r="BT786" s="1">
        <v>44900</v>
      </c>
      <c r="BU786">
        <v>1.9750000000000001</v>
      </c>
      <c r="BV786">
        <f t="shared" si="411"/>
        <v>1.975E-2</v>
      </c>
      <c r="BX786" s="1">
        <v>44900</v>
      </c>
      <c r="BY786">
        <v>2.4359999999999999</v>
      </c>
      <c r="BZ786">
        <f t="shared" si="412"/>
        <v>2.436E-2</v>
      </c>
      <c r="CB786" s="1">
        <v>44923</v>
      </c>
      <c r="CC786">
        <v>3.2839999999999998</v>
      </c>
      <c r="CD786">
        <f t="shared" si="413"/>
        <v>3.2840000000000001E-2</v>
      </c>
      <c r="CG786" s="1"/>
      <c r="CJ786" s="1"/>
      <c r="CL786" s="1"/>
      <c r="CV786" s="1"/>
      <c r="CY786" s="1"/>
    </row>
    <row r="787" spans="1:103" x14ac:dyDescent="0.3">
      <c r="A787" s="21">
        <f t="shared" si="414"/>
        <v>46912</v>
      </c>
      <c r="B787" s="18">
        <f t="shared" si="395"/>
        <v>112.421875</v>
      </c>
      <c r="C787">
        <f t="shared" si="390"/>
        <v>115</v>
      </c>
      <c r="D787">
        <f t="shared" ca="1" si="400"/>
        <v>-2.5111111111111111</v>
      </c>
      <c r="E787">
        <f ca="1">IF(currency="USD",'Future et co'!F787,IF(currency="EUR",'Future et co'!G787,FALSE))</f>
        <v>3.6070000000000005E-2</v>
      </c>
      <c r="F787">
        <f t="shared" ca="1" si="401"/>
        <v>3.6070000000000005E-2</v>
      </c>
      <c r="G787">
        <f t="shared" ca="1" si="402"/>
        <v>2.0569999999999998E-2</v>
      </c>
      <c r="I787" s="21">
        <f t="shared" si="415"/>
        <v>46037</v>
      </c>
      <c r="J787" s="18">
        <f t="shared" si="396"/>
        <v>112.421875</v>
      </c>
      <c r="K787">
        <f t="shared" si="394"/>
        <v>125</v>
      </c>
      <c r="L787">
        <f t="shared" ca="1" si="403"/>
        <v>-8.0555555555555561E-2</v>
      </c>
      <c r="M787">
        <f t="shared" ca="1" si="397"/>
        <v>3.6070000000000005E-2</v>
      </c>
      <c r="O787" s="21">
        <f t="shared" si="416"/>
        <v>46037</v>
      </c>
      <c r="P787" s="18">
        <f t="shared" si="398"/>
        <v>112.421875</v>
      </c>
      <c r="Q787">
        <f t="shared" si="404"/>
        <v>125</v>
      </c>
      <c r="R787">
        <f t="shared" ca="1" si="405"/>
        <v>-8.0555555555555561E-2</v>
      </c>
      <c r="S787">
        <f t="shared" ca="1" si="399"/>
        <v>3.6070000000000005E-2</v>
      </c>
      <c r="U787" s="1"/>
      <c r="W787" t="str">
        <f t="shared" si="391"/>
        <v/>
      </c>
      <c r="Y787" s="1"/>
      <c r="AA787">
        <f t="shared" si="392"/>
        <v>0</v>
      </c>
      <c r="AC787" s="1"/>
      <c r="AE787">
        <f t="shared" si="393"/>
        <v>0</v>
      </c>
      <c r="AH787" s="21"/>
      <c r="AI787" s="18"/>
      <c r="AJ787" s="18"/>
      <c r="AL787" s="21"/>
      <c r="AM787" s="18"/>
      <c r="AN787" s="18"/>
      <c r="AP787" s="21"/>
      <c r="AQ787" s="18"/>
      <c r="AR787" s="18"/>
      <c r="AU787" s="1">
        <v>44922</v>
      </c>
      <c r="AV787">
        <v>4.5717999999999996</v>
      </c>
      <c r="AW787">
        <f t="shared" si="406"/>
        <v>4.5717999999999995E-2</v>
      </c>
      <c r="AY787" s="1">
        <v>44922</v>
      </c>
      <c r="AZ787">
        <v>4.7836999999999996</v>
      </c>
      <c r="BA787">
        <f t="shared" si="407"/>
        <v>4.7836999999999998E-2</v>
      </c>
      <c r="BC787" s="1">
        <v>44922</v>
      </c>
      <c r="BD787">
        <v>5.0598000000000001</v>
      </c>
      <c r="BE787">
        <f t="shared" si="408"/>
        <v>5.0598000000000004E-2</v>
      </c>
      <c r="BG787" s="1">
        <v>44922</v>
      </c>
      <c r="BH787">
        <v>4.6269999999999998</v>
      </c>
      <c r="BI787">
        <f t="shared" si="409"/>
        <v>4.6269999999999999E-2</v>
      </c>
      <c r="BK787" s="1">
        <v>37747</v>
      </c>
      <c r="BL787">
        <v>1.994839224261</v>
      </c>
      <c r="BM787">
        <f t="shared" si="417"/>
        <v>1.994839224261E-2</v>
      </c>
      <c r="BP787" s="1">
        <v>44895</v>
      </c>
      <c r="BQ787">
        <v>193.29429999999999</v>
      </c>
      <c r="BR787">
        <f t="shared" si="410"/>
        <v>1.9329429999999999</v>
      </c>
      <c r="BT787" s="1">
        <v>44897</v>
      </c>
      <c r="BU787">
        <v>1.9750000000000001</v>
      </c>
      <c r="BV787">
        <f t="shared" si="411"/>
        <v>1.975E-2</v>
      </c>
      <c r="BX787" s="1">
        <v>44897</v>
      </c>
      <c r="BY787">
        <v>2.4060000000000001</v>
      </c>
      <c r="BZ787">
        <f t="shared" si="412"/>
        <v>2.4060000000000002E-2</v>
      </c>
      <c r="CB787" s="1">
        <v>44922</v>
      </c>
      <c r="CC787">
        <v>3.2570000000000001</v>
      </c>
      <c r="CD787">
        <f t="shared" si="413"/>
        <v>3.2570000000000002E-2</v>
      </c>
      <c r="CG787" s="1"/>
      <c r="CJ787" s="1"/>
      <c r="CL787" s="1"/>
      <c r="CV787" s="1"/>
      <c r="CY787" s="1"/>
    </row>
    <row r="788" spans="1:103" x14ac:dyDescent="0.3">
      <c r="A788" s="21">
        <f t="shared" si="414"/>
        <v>46913</v>
      </c>
      <c r="B788" s="18">
        <f t="shared" si="395"/>
        <v>112.421875</v>
      </c>
      <c r="C788">
        <f t="shared" si="390"/>
        <v>115</v>
      </c>
      <c r="D788">
        <f t="shared" ca="1" si="400"/>
        <v>-2.5138888888888888</v>
      </c>
      <c r="E788">
        <f ca="1">IF(currency="USD",'Future et co'!F788,IF(currency="EUR",'Future et co'!G788,FALSE))</f>
        <v>3.6070000000000005E-2</v>
      </c>
      <c r="F788">
        <f t="shared" ca="1" si="401"/>
        <v>3.6070000000000005E-2</v>
      </c>
      <c r="G788">
        <f t="shared" ca="1" si="402"/>
        <v>2.0569999999999998E-2</v>
      </c>
      <c r="I788" s="21">
        <f t="shared" si="415"/>
        <v>46038</v>
      </c>
      <c r="J788" s="18">
        <f t="shared" si="396"/>
        <v>112.421875</v>
      </c>
      <c r="K788">
        <f t="shared" si="394"/>
        <v>125</v>
      </c>
      <c r="L788">
        <f t="shared" ca="1" si="403"/>
        <v>-8.3333333333333329E-2</v>
      </c>
      <c r="M788">
        <f t="shared" ca="1" si="397"/>
        <v>3.6070000000000005E-2</v>
      </c>
      <c r="O788" s="21">
        <f t="shared" si="416"/>
        <v>46038</v>
      </c>
      <c r="P788" s="18">
        <f t="shared" si="398"/>
        <v>112.421875</v>
      </c>
      <c r="Q788">
        <f t="shared" si="404"/>
        <v>125</v>
      </c>
      <c r="R788">
        <f t="shared" ca="1" si="405"/>
        <v>-8.3333333333333329E-2</v>
      </c>
      <c r="S788">
        <f t="shared" ca="1" si="399"/>
        <v>3.6070000000000005E-2</v>
      </c>
      <c r="U788" s="1"/>
      <c r="W788" t="str">
        <f t="shared" si="391"/>
        <v/>
      </c>
      <c r="Y788" s="1"/>
      <c r="AA788">
        <f t="shared" si="392"/>
        <v>0</v>
      </c>
      <c r="AC788" s="1"/>
      <c r="AE788">
        <f t="shared" si="393"/>
        <v>0</v>
      </c>
      <c r="AH788" s="21"/>
      <c r="AI788" s="18"/>
      <c r="AJ788" s="18"/>
      <c r="AL788" s="21"/>
      <c r="AM788" s="18"/>
      <c r="AN788" s="18"/>
      <c r="AP788" s="21"/>
      <c r="AQ788" s="18"/>
      <c r="AR788" s="18"/>
      <c r="AU788" s="1">
        <v>44921</v>
      </c>
      <c r="AV788">
        <v>4.5599999999999996</v>
      </c>
      <c r="AW788">
        <f t="shared" si="406"/>
        <v>4.5599999999999995E-2</v>
      </c>
      <c r="AY788" s="1">
        <v>44921</v>
      </c>
      <c r="AZ788">
        <v>4.7477</v>
      </c>
      <c r="BA788">
        <f t="shared" si="407"/>
        <v>4.7476999999999998E-2</v>
      </c>
      <c r="BC788" s="1">
        <v>44921</v>
      </c>
      <c r="BD788">
        <v>5.0179999999999998</v>
      </c>
      <c r="BE788">
        <f t="shared" si="408"/>
        <v>5.0179999999999995E-2</v>
      </c>
      <c r="BG788" s="1">
        <v>44921</v>
      </c>
      <c r="BH788">
        <v>4.5659999999999998</v>
      </c>
      <c r="BI788">
        <f t="shared" si="409"/>
        <v>4.5659999999999999E-2</v>
      </c>
      <c r="BK788" s="1">
        <v>37748</v>
      </c>
      <c r="BL788">
        <v>2.0025639203595098</v>
      </c>
      <c r="BM788">
        <f t="shared" si="417"/>
        <v>2.0025639203595097E-2</v>
      </c>
      <c r="BP788" s="1">
        <v>44894</v>
      </c>
      <c r="BQ788">
        <v>193.9803</v>
      </c>
      <c r="BR788">
        <f t="shared" si="410"/>
        <v>1.9398029999999999</v>
      </c>
      <c r="BT788" s="1">
        <v>44896</v>
      </c>
      <c r="BU788">
        <v>1.972</v>
      </c>
      <c r="BV788">
        <f t="shared" si="411"/>
        <v>1.9720000000000001E-2</v>
      </c>
      <c r="BX788" s="1">
        <v>44896</v>
      </c>
      <c r="BY788">
        <v>2.4049999999999998</v>
      </c>
      <c r="BZ788">
        <f t="shared" si="412"/>
        <v>2.4049999999999998E-2</v>
      </c>
      <c r="CB788" s="1">
        <v>44921</v>
      </c>
      <c r="CC788">
        <v>3.25</v>
      </c>
      <c r="CD788">
        <f t="shared" si="413"/>
        <v>3.2500000000000001E-2</v>
      </c>
      <c r="CG788" s="1"/>
      <c r="CJ788" s="1"/>
      <c r="CL788" s="1"/>
      <c r="CV788" s="1"/>
      <c r="CY788" s="1"/>
    </row>
    <row r="789" spans="1:103" x14ac:dyDescent="0.3">
      <c r="A789" s="21">
        <f t="shared" si="414"/>
        <v>46916</v>
      </c>
      <c r="B789" s="18">
        <f t="shared" si="395"/>
        <v>112.421875</v>
      </c>
      <c r="C789">
        <f t="shared" si="390"/>
        <v>115</v>
      </c>
      <c r="D789">
        <f t="shared" ca="1" si="400"/>
        <v>-2.5222222222222221</v>
      </c>
      <c r="E789">
        <f ca="1">IF(currency="USD",'Future et co'!F789,IF(currency="EUR",'Future et co'!G789,FALSE))</f>
        <v>3.6070000000000005E-2</v>
      </c>
      <c r="F789">
        <f t="shared" ca="1" si="401"/>
        <v>3.6070000000000005E-2</v>
      </c>
      <c r="G789">
        <f t="shared" ca="1" si="402"/>
        <v>2.0569999999999998E-2</v>
      </c>
      <c r="I789" s="21">
        <f t="shared" si="415"/>
        <v>46041</v>
      </c>
      <c r="J789" s="18">
        <f t="shared" si="396"/>
        <v>112.421875</v>
      </c>
      <c r="K789">
        <f t="shared" si="394"/>
        <v>125</v>
      </c>
      <c r="L789">
        <f t="shared" ca="1" si="403"/>
        <v>-9.166666666666666E-2</v>
      </c>
      <c r="M789">
        <f t="shared" ca="1" si="397"/>
        <v>3.6070000000000005E-2</v>
      </c>
      <c r="O789" s="21">
        <f t="shared" si="416"/>
        <v>46041</v>
      </c>
      <c r="P789" s="18">
        <f t="shared" si="398"/>
        <v>112.421875</v>
      </c>
      <c r="Q789">
        <f t="shared" si="404"/>
        <v>125</v>
      </c>
      <c r="R789">
        <f t="shared" ca="1" si="405"/>
        <v>-9.166666666666666E-2</v>
      </c>
      <c r="S789">
        <f t="shared" ca="1" si="399"/>
        <v>3.6070000000000005E-2</v>
      </c>
      <c r="U789" s="1"/>
      <c r="W789" t="str">
        <f t="shared" si="391"/>
        <v/>
      </c>
      <c r="Y789" s="1"/>
      <c r="AA789">
        <f t="shared" si="392"/>
        <v>0</v>
      </c>
      <c r="AC789" s="1"/>
      <c r="AE789">
        <f t="shared" si="393"/>
        <v>0</v>
      </c>
      <c r="AH789" s="21"/>
      <c r="AI789" s="18"/>
      <c r="AJ789" s="18"/>
      <c r="AL789" s="21"/>
      <c r="AM789" s="18"/>
      <c r="AN789" s="18"/>
      <c r="AP789" s="21"/>
      <c r="AQ789" s="18"/>
      <c r="AR789" s="18"/>
      <c r="AU789" s="1">
        <v>44918</v>
      </c>
      <c r="AV789">
        <v>4.5469999999999997</v>
      </c>
      <c r="AW789">
        <f t="shared" si="406"/>
        <v>4.5469999999999997E-2</v>
      </c>
      <c r="AY789" s="1">
        <v>44918</v>
      </c>
      <c r="AZ789">
        <v>4.7480000000000002</v>
      </c>
      <c r="BA789">
        <f t="shared" si="407"/>
        <v>4.7480000000000001E-2</v>
      </c>
      <c r="BC789" s="1">
        <v>44918</v>
      </c>
      <c r="BD789">
        <v>5.0270000000000001</v>
      </c>
      <c r="BE789">
        <f t="shared" si="408"/>
        <v>5.0270000000000002E-2</v>
      </c>
      <c r="BG789" s="1">
        <v>44918</v>
      </c>
      <c r="BH789">
        <v>4.5789999999999997</v>
      </c>
      <c r="BI789">
        <f t="shared" si="409"/>
        <v>4.5789999999999997E-2</v>
      </c>
      <c r="BK789" s="1">
        <v>37749</v>
      </c>
      <c r="BL789">
        <v>2.0232273696837599</v>
      </c>
      <c r="BM789">
        <f t="shared" si="417"/>
        <v>2.02322736968376E-2</v>
      </c>
      <c r="BP789" s="1">
        <v>44893</v>
      </c>
      <c r="BQ789">
        <v>192.66319999999999</v>
      </c>
      <c r="BR789">
        <f t="shared" si="410"/>
        <v>1.9266319999999999</v>
      </c>
      <c r="BT789" s="1">
        <v>44895</v>
      </c>
      <c r="BU789">
        <v>1.9730000000000001</v>
      </c>
      <c r="BV789">
        <f t="shared" si="411"/>
        <v>1.9730000000000001E-2</v>
      </c>
      <c r="BX789" s="1">
        <v>44895</v>
      </c>
      <c r="BY789">
        <v>2.4140000000000001</v>
      </c>
      <c r="BZ789">
        <f t="shared" si="412"/>
        <v>2.4140000000000002E-2</v>
      </c>
      <c r="CB789" s="1">
        <v>44918</v>
      </c>
      <c r="CC789">
        <v>3.2570000000000001</v>
      </c>
      <c r="CD789">
        <f t="shared" si="413"/>
        <v>3.2570000000000002E-2</v>
      </c>
      <c r="CG789" s="1"/>
      <c r="CJ789" s="1"/>
      <c r="CL789" s="1"/>
      <c r="CV789" s="1"/>
      <c r="CY789" s="1"/>
    </row>
    <row r="790" spans="1:103" x14ac:dyDescent="0.3">
      <c r="A790" s="21">
        <f t="shared" si="414"/>
        <v>46917</v>
      </c>
      <c r="B790" s="18">
        <f t="shared" si="395"/>
        <v>112.421875</v>
      </c>
      <c r="C790">
        <f t="shared" si="390"/>
        <v>115</v>
      </c>
      <c r="D790">
        <f t="shared" ca="1" si="400"/>
        <v>-2.5249999999999999</v>
      </c>
      <c r="E790">
        <f ca="1">IF(currency="USD",'Future et co'!F790,IF(currency="EUR",'Future et co'!G790,FALSE))</f>
        <v>3.6070000000000005E-2</v>
      </c>
      <c r="F790">
        <f t="shared" ca="1" si="401"/>
        <v>3.6070000000000005E-2</v>
      </c>
      <c r="G790">
        <f t="shared" ca="1" si="402"/>
        <v>2.0569999999999998E-2</v>
      </c>
      <c r="I790" s="21">
        <f t="shared" si="415"/>
        <v>46042</v>
      </c>
      <c r="J790" s="18">
        <f t="shared" si="396"/>
        <v>112.421875</v>
      </c>
      <c r="K790">
        <f t="shared" si="394"/>
        <v>125</v>
      </c>
      <c r="L790">
        <f t="shared" ca="1" si="403"/>
        <v>-9.4444444444444442E-2</v>
      </c>
      <c r="M790">
        <f t="shared" ca="1" si="397"/>
        <v>3.6070000000000005E-2</v>
      </c>
      <c r="O790" s="21">
        <f t="shared" si="416"/>
        <v>46042</v>
      </c>
      <c r="P790" s="18">
        <f t="shared" si="398"/>
        <v>112.421875</v>
      </c>
      <c r="Q790">
        <f t="shared" si="404"/>
        <v>125</v>
      </c>
      <c r="R790">
        <f t="shared" ca="1" si="405"/>
        <v>-9.4444444444444442E-2</v>
      </c>
      <c r="S790">
        <f t="shared" ca="1" si="399"/>
        <v>3.6070000000000005E-2</v>
      </c>
      <c r="U790" s="1"/>
      <c r="W790" t="str">
        <f t="shared" si="391"/>
        <v/>
      </c>
      <c r="Y790" s="1"/>
      <c r="AA790">
        <f t="shared" si="392"/>
        <v>0</v>
      </c>
      <c r="AC790" s="1"/>
      <c r="AE790">
        <f t="shared" si="393"/>
        <v>0</v>
      </c>
      <c r="AH790" s="21"/>
      <c r="AI790" s="18"/>
      <c r="AJ790" s="18"/>
      <c r="AL790" s="21"/>
      <c r="AM790" s="18"/>
      <c r="AN790" s="18"/>
      <c r="AP790" s="21"/>
      <c r="AQ790" s="18"/>
      <c r="AR790" s="18"/>
      <c r="AU790" s="1">
        <v>44917</v>
      </c>
      <c r="AV790">
        <v>4.5419</v>
      </c>
      <c r="AW790">
        <f t="shared" si="406"/>
        <v>4.5419000000000001E-2</v>
      </c>
      <c r="AY790" s="1">
        <v>44917</v>
      </c>
      <c r="AZ790">
        <v>4.7460000000000004</v>
      </c>
      <c r="BA790">
        <f t="shared" si="407"/>
        <v>4.7460000000000002E-2</v>
      </c>
      <c r="BC790" s="1">
        <v>44917</v>
      </c>
      <c r="BD790">
        <v>5.0110000000000001</v>
      </c>
      <c r="BE790">
        <f t="shared" si="408"/>
        <v>5.0110000000000002E-2</v>
      </c>
      <c r="BG790" s="1">
        <v>44917</v>
      </c>
      <c r="BH790">
        <v>4.5119999999999996</v>
      </c>
      <c r="BI790">
        <f t="shared" si="409"/>
        <v>4.5119999999999993E-2</v>
      </c>
      <c r="BK790" s="1">
        <v>37750</v>
      </c>
      <c r="BL790">
        <v>2.0051854655586299</v>
      </c>
      <c r="BM790">
        <f t="shared" si="417"/>
        <v>2.0051854655586298E-2</v>
      </c>
      <c r="BP790" s="1">
        <v>44890</v>
      </c>
      <c r="BQ790">
        <v>192.75919999999999</v>
      </c>
      <c r="BR790">
        <f t="shared" si="410"/>
        <v>1.927592</v>
      </c>
      <c r="BT790" s="1">
        <v>44894</v>
      </c>
      <c r="BU790">
        <v>1.984</v>
      </c>
      <c r="BV790">
        <f t="shared" si="411"/>
        <v>1.984E-2</v>
      </c>
      <c r="BX790" s="1">
        <v>44894</v>
      </c>
      <c r="BY790">
        <v>2.4420000000000002</v>
      </c>
      <c r="BZ790">
        <f t="shared" si="412"/>
        <v>2.4420000000000001E-2</v>
      </c>
      <c r="CB790" s="1">
        <v>44917</v>
      </c>
      <c r="CC790">
        <v>3.2160000000000002</v>
      </c>
      <c r="CD790">
        <f t="shared" si="413"/>
        <v>3.2160000000000001E-2</v>
      </c>
      <c r="CG790" s="1"/>
      <c r="CJ790" s="1"/>
      <c r="CL790" s="1"/>
      <c r="CV790" s="1"/>
      <c r="CY790" s="1"/>
    </row>
    <row r="791" spans="1:103" x14ac:dyDescent="0.3">
      <c r="A791" s="21">
        <f t="shared" si="414"/>
        <v>46918</v>
      </c>
      <c r="B791" s="18">
        <f t="shared" si="395"/>
        <v>112.421875</v>
      </c>
      <c r="C791">
        <f t="shared" si="390"/>
        <v>115</v>
      </c>
      <c r="D791">
        <f t="shared" ca="1" si="400"/>
        <v>-2.5277777777777777</v>
      </c>
      <c r="E791">
        <f ca="1">IF(currency="USD",'Future et co'!F791,IF(currency="EUR",'Future et co'!G791,FALSE))</f>
        <v>3.6070000000000005E-2</v>
      </c>
      <c r="F791">
        <f t="shared" ca="1" si="401"/>
        <v>3.6070000000000005E-2</v>
      </c>
      <c r="G791">
        <f t="shared" ca="1" si="402"/>
        <v>2.0569999999999998E-2</v>
      </c>
      <c r="I791" s="21">
        <f t="shared" si="415"/>
        <v>46043</v>
      </c>
      <c r="J791" s="18">
        <f t="shared" si="396"/>
        <v>112.421875</v>
      </c>
      <c r="K791">
        <f t="shared" si="394"/>
        <v>125</v>
      </c>
      <c r="L791">
        <f t="shared" ca="1" si="403"/>
        <v>-9.7222222222222224E-2</v>
      </c>
      <c r="M791">
        <f t="shared" ca="1" si="397"/>
        <v>3.6070000000000005E-2</v>
      </c>
      <c r="O791" s="21">
        <f t="shared" si="416"/>
        <v>46043</v>
      </c>
      <c r="P791" s="18">
        <f t="shared" si="398"/>
        <v>112.421875</v>
      </c>
      <c r="Q791">
        <f t="shared" si="404"/>
        <v>125</v>
      </c>
      <c r="R791">
        <f t="shared" ca="1" si="405"/>
        <v>-9.7222222222222224E-2</v>
      </c>
      <c r="S791">
        <f t="shared" ca="1" si="399"/>
        <v>3.6070000000000005E-2</v>
      </c>
      <c r="U791" s="1"/>
      <c r="W791" t="str">
        <f t="shared" si="391"/>
        <v/>
      </c>
      <c r="Y791" s="1"/>
      <c r="AA791">
        <f t="shared" si="392"/>
        <v>0</v>
      </c>
      <c r="AC791" s="1"/>
      <c r="AE791">
        <f t="shared" si="393"/>
        <v>0</v>
      </c>
      <c r="AH791" s="21"/>
      <c r="AI791" s="18"/>
      <c r="AJ791" s="18"/>
      <c r="AL791" s="21"/>
      <c r="AM791" s="18"/>
      <c r="AN791" s="18"/>
      <c r="AP791" s="21"/>
      <c r="AQ791" s="18"/>
      <c r="AR791" s="18"/>
      <c r="AU791" s="1">
        <v>44916</v>
      </c>
      <c r="AV791">
        <v>4.5316000000000001</v>
      </c>
      <c r="AW791">
        <f t="shared" si="406"/>
        <v>4.5316000000000002E-2</v>
      </c>
      <c r="AY791" s="1">
        <v>44916</v>
      </c>
      <c r="AZ791">
        <v>4.7107000000000001</v>
      </c>
      <c r="BA791">
        <f t="shared" si="407"/>
        <v>4.7107000000000003E-2</v>
      </c>
      <c r="BC791" s="1">
        <v>44916</v>
      </c>
      <c r="BD791">
        <v>4.9809000000000001</v>
      </c>
      <c r="BE791">
        <f t="shared" si="408"/>
        <v>4.9808999999999999E-2</v>
      </c>
      <c r="BG791" s="1">
        <v>44916</v>
      </c>
      <c r="BH791">
        <v>4.4893999999999998</v>
      </c>
      <c r="BI791">
        <f t="shared" si="409"/>
        <v>4.4893999999999996E-2</v>
      </c>
      <c r="BK791" s="1">
        <v>37753</v>
      </c>
      <c r="BL791">
        <v>1.98673195815226</v>
      </c>
      <c r="BM791">
        <f t="shared" si="417"/>
        <v>1.9867319581522599E-2</v>
      </c>
      <c r="BP791" s="1">
        <v>44889</v>
      </c>
      <c r="BQ791">
        <v>195.0231</v>
      </c>
      <c r="BR791">
        <f t="shared" si="410"/>
        <v>1.950231</v>
      </c>
      <c r="BT791" s="1">
        <v>44893</v>
      </c>
      <c r="BU791">
        <v>1.954</v>
      </c>
      <c r="BV791">
        <f t="shared" si="411"/>
        <v>1.9539999999999998E-2</v>
      </c>
      <c r="BX791" s="1">
        <v>44893</v>
      </c>
      <c r="BY791">
        <v>2.4359999999999999</v>
      </c>
      <c r="BZ791">
        <f t="shared" si="412"/>
        <v>2.436E-2</v>
      </c>
      <c r="CB791" s="1">
        <v>44916</v>
      </c>
      <c r="CC791">
        <v>3.1680000000000001</v>
      </c>
      <c r="CD791">
        <f t="shared" si="413"/>
        <v>3.168E-2</v>
      </c>
      <c r="CG791" s="1"/>
      <c r="CJ791" s="1"/>
      <c r="CL791" s="1"/>
      <c r="CV791" s="1"/>
      <c r="CY791" s="1"/>
    </row>
    <row r="792" spans="1:103" x14ac:dyDescent="0.3">
      <c r="A792" s="21">
        <f t="shared" si="414"/>
        <v>46919</v>
      </c>
      <c r="B792" s="18">
        <f t="shared" si="395"/>
        <v>112.421875</v>
      </c>
      <c r="C792">
        <f t="shared" si="390"/>
        <v>115</v>
      </c>
      <c r="D792">
        <f t="shared" ca="1" si="400"/>
        <v>-2.5305555555555554</v>
      </c>
      <c r="E792">
        <f ca="1">IF(currency="USD",'Future et co'!F792,IF(currency="EUR",'Future et co'!G792,FALSE))</f>
        <v>3.6070000000000005E-2</v>
      </c>
      <c r="F792">
        <f t="shared" ca="1" si="401"/>
        <v>3.6070000000000005E-2</v>
      </c>
      <c r="G792">
        <f t="shared" ca="1" si="402"/>
        <v>2.0569999999999998E-2</v>
      </c>
      <c r="I792" s="21">
        <f t="shared" si="415"/>
        <v>46044</v>
      </c>
      <c r="J792" s="18">
        <f t="shared" si="396"/>
        <v>112.421875</v>
      </c>
      <c r="K792">
        <f t="shared" si="394"/>
        <v>125</v>
      </c>
      <c r="L792">
        <f t="shared" ca="1" si="403"/>
        <v>-0.1</v>
      </c>
      <c r="M792">
        <f t="shared" ca="1" si="397"/>
        <v>3.6070000000000005E-2</v>
      </c>
      <c r="O792" s="21">
        <f t="shared" si="416"/>
        <v>46044</v>
      </c>
      <c r="P792" s="18">
        <f t="shared" si="398"/>
        <v>112.421875</v>
      </c>
      <c r="Q792">
        <f t="shared" si="404"/>
        <v>125</v>
      </c>
      <c r="R792">
        <f t="shared" ca="1" si="405"/>
        <v>-0.1</v>
      </c>
      <c r="S792">
        <f t="shared" ca="1" si="399"/>
        <v>3.6070000000000005E-2</v>
      </c>
      <c r="U792" s="1"/>
      <c r="W792" t="str">
        <f t="shared" si="391"/>
        <v/>
      </c>
      <c r="Y792" s="1"/>
      <c r="AA792">
        <f t="shared" si="392"/>
        <v>0</v>
      </c>
      <c r="AC792" s="1"/>
      <c r="AE792">
        <f t="shared" si="393"/>
        <v>0</v>
      </c>
      <c r="AH792" s="21"/>
      <c r="AI792" s="18"/>
      <c r="AJ792" s="18"/>
      <c r="AL792" s="21"/>
      <c r="AM792" s="18"/>
      <c r="AN792" s="18"/>
      <c r="AP792" s="21"/>
      <c r="AQ792" s="18"/>
      <c r="AR792" s="18"/>
      <c r="AU792" s="1">
        <v>44915</v>
      </c>
      <c r="AV792">
        <v>4.5183999999999997</v>
      </c>
      <c r="AW792">
        <f t="shared" si="406"/>
        <v>4.5183999999999995E-2</v>
      </c>
      <c r="AY792" s="1">
        <v>44915</v>
      </c>
      <c r="AZ792">
        <v>4.7300000000000004</v>
      </c>
      <c r="BA792">
        <f t="shared" si="407"/>
        <v>4.7300000000000002E-2</v>
      </c>
      <c r="BC792" s="1">
        <v>44915</v>
      </c>
      <c r="BD792">
        <v>5.0084999999999997</v>
      </c>
      <c r="BE792">
        <f t="shared" si="408"/>
        <v>5.0084999999999998E-2</v>
      </c>
      <c r="BG792" s="1">
        <v>44915</v>
      </c>
      <c r="BH792">
        <v>4.5301999999999998</v>
      </c>
      <c r="BI792">
        <f t="shared" si="409"/>
        <v>4.5301999999999995E-2</v>
      </c>
      <c r="BK792" s="1">
        <v>37754</v>
      </c>
      <c r="BL792">
        <v>1.99690101256718</v>
      </c>
      <c r="BM792">
        <f t="shared" si="417"/>
        <v>1.9969010125671802E-2</v>
      </c>
      <c r="BP792" s="1">
        <v>44888</v>
      </c>
      <c r="BQ792">
        <v>193.66480000000001</v>
      </c>
      <c r="BR792">
        <f t="shared" si="410"/>
        <v>1.9366480000000001</v>
      </c>
      <c r="BT792" s="1">
        <v>44890</v>
      </c>
      <c r="BU792">
        <v>1.9219999999999999</v>
      </c>
      <c r="BV792">
        <f t="shared" si="411"/>
        <v>1.9220000000000001E-2</v>
      </c>
      <c r="BX792" s="1">
        <v>44890</v>
      </c>
      <c r="BY792">
        <v>2.3740000000000001</v>
      </c>
      <c r="BZ792">
        <f t="shared" si="412"/>
        <v>2.3740000000000001E-2</v>
      </c>
      <c r="CB792" s="1">
        <v>44915</v>
      </c>
      <c r="CC792">
        <v>3.1480000000000001</v>
      </c>
      <c r="CD792">
        <f t="shared" si="413"/>
        <v>3.1480000000000001E-2</v>
      </c>
      <c r="CG792" s="1"/>
      <c r="CJ792" s="1"/>
      <c r="CL792" s="1"/>
      <c r="CV792" s="1"/>
      <c r="CY792" s="1"/>
    </row>
    <row r="793" spans="1:103" x14ac:dyDescent="0.3">
      <c r="A793" s="21">
        <f t="shared" si="414"/>
        <v>46920</v>
      </c>
      <c r="B793" s="18">
        <f t="shared" si="395"/>
        <v>112.421875</v>
      </c>
      <c r="C793">
        <f t="shared" ref="C793:C856" si="418">CEILING(B793,$C$9)</f>
        <v>115</v>
      </c>
      <c r="D793">
        <f t="shared" ca="1" si="400"/>
        <v>-2.5333333333333332</v>
      </c>
      <c r="E793">
        <f ca="1">IF(currency="USD",'Future et co'!F793,IF(currency="EUR",'Future et co'!G793,FALSE))</f>
        <v>3.6070000000000005E-2</v>
      </c>
      <c r="F793">
        <f t="shared" ca="1" si="401"/>
        <v>3.6070000000000005E-2</v>
      </c>
      <c r="G793">
        <f t="shared" ca="1" si="402"/>
        <v>2.0569999999999998E-2</v>
      </c>
      <c r="I793" s="21">
        <f t="shared" si="415"/>
        <v>46045</v>
      </c>
      <c r="J793" s="18">
        <f t="shared" si="396"/>
        <v>112.421875</v>
      </c>
      <c r="K793">
        <f t="shared" si="394"/>
        <v>125</v>
      </c>
      <c r="L793">
        <f t="shared" ca="1" si="403"/>
        <v>-0.10277777777777777</v>
      </c>
      <c r="M793">
        <f t="shared" ca="1" si="397"/>
        <v>3.6070000000000005E-2</v>
      </c>
      <c r="O793" s="21">
        <f t="shared" si="416"/>
        <v>46045</v>
      </c>
      <c r="P793" s="18">
        <f t="shared" si="398"/>
        <v>112.421875</v>
      </c>
      <c r="Q793">
        <f t="shared" si="404"/>
        <v>125</v>
      </c>
      <c r="R793">
        <f t="shared" ca="1" si="405"/>
        <v>-0.10277777777777777</v>
      </c>
      <c r="S793">
        <f t="shared" ca="1" si="399"/>
        <v>3.6070000000000005E-2</v>
      </c>
      <c r="U793" s="1"/>
      <c r="W793" t="str">
        <f t="shared" si="391"/>
        <v/>
      </c>
      <c r="Y793" s="1"/>
      <c r="AA793">
        <f t="shared" si="392"/>
        <v>0</v>
      </c>
      <c r="AC793" s="1"/>
      <c r="AE793">
        <f t="shared" si="393"/>
        <v>0</v>
      </c>
      <c r="AH793" s="21"/>
      <c r="AI793" s="18"/>
      <c r="AJ793" s="18"/>
      <c r="AL793" s="21"/>
      <c r="AM793" s="18"/>
      <c r="AN793" s="18"/>
      <c r="AP793" s="21"/>
      <c r="AQ793" s="18"/>
      <c r="AR793" s="18"/>
      <c r="AU793" s="1">
        <v>44914</v>
      </c>
      <c r="AV793">
        <v>4.5168999999999997</v>
      </c>
      <c r="AW793">
        <f t="shared" si="406"/>
        <v>4.5168999999999994E-2</v>
      </c>
      <c r="AY793" s="1">
        <v>44914</v>
      </c>
      <c r="AZ793">
        <v>4.7159000000000004</v>
      </c>
      <c r="BA793">
        <f t="shared" si="407"/>
        <v>4.7159000000000006E-2</v>
      </c>
      <c r="BC793" s="1">
        <v>44914</v>
      </c>
      <c r="BD793">
        <v>5.0194999999999999</v>
      </c>
      <c r="BE793">
        <f t="shared" si="408"/>
        <v>5.0194999999999997E-2</v>
      </c>
      <c r="BG793" s="1">
        <v>44914</v>
      </c>
      <c r="BH793">
        <v>4.5172999999999996</v>
      </c>
      <c r="BI793">
        <f t="shared" si="409"/>
        <v>4.5172999999999998E-2</v>
      </c>
      <c r="BK793" s="1">
        <v>37755</v>
      </c>
      <c r="BL793">
        <v>2.0000054139238901</v>
      </c>
      <c r="BM793">
        <f t="shared" si="417"/>
        <v>2.0000054139238901E-2</v>
      </c>
      <c r="BP793" s="1">
        <v>44887</v>
      </c>
      <c r="BQ793">
        <v>192.62200000000001</v>
      </c>
      <c r="BR793">
        <f t="shared" si="410"/>
        <v>1.92622</v>
      </c>
      <c r="BT793" s="1">
        <v>44889</v>
      </c>
      <c r="BU793">
        <v>1.9079999999999999</v>
      </c>
      <c r="BV793">
        <f t="shared" si="411"/>
        <v>1.908E-2</v>
      </c>
      <c r="BX793" s="1">
        <v>44889</v>
      </c>
      <c r="BY793">
        <v>2.3679999999999999</v>
      </c>
      <c r="BZ793">
        <f t="shared" si="412"/>
        <v>2.368E-2</v>
      </c>
      <c r="CB793" s="1">
        <v>44914</v>
      </c>
      <c r="CC793">
        <v>3.093</v>
      </c>
      <c r="CD793">
        <f t="shared" si="413"/>
        <v>3.0929999999999999E-2</v>
      </c>
      <c r="CG793" s="1"/>
      <c r="CJ793" s="1"/>
      <c r="CL793" s="1"/>
      <c r="CV793" s="1"/>
      <c r="CY793" s="1"/>
    </row>
    <row r="794" spans="1:103" x14ac:dyDescent="0.3">
      <c r="A794" s="21">
        <f t="shared" si="414"/>
        <v>46923</v>
      </c>
      <c r="B794" s="18">
        <f t="shared" si="395"/>
        <v>112.421875</v>
      </c>
      <c r="C794">
        <f t="shared" si="418"/>
        <v>115</v>
      </c>
      <c r="D794">
        <f t="shared" ca="1" si="400"/>
        <v>-2.5416666666666665</v>
      </c>
      <c r="E794">
        <f ca="1">IF(currency="USD",'Future et co'!F794,IF(currency="EUR",'Future et co'!G794,FALSE))</f>
        <v>3.6070000000000005E-2</v>
      </c>
      <c r="F794">
        <f t="shared" ca="1" si="401"/>
        <v>3.6070000000000005E-2</v>
      </c>
      <c r="G794">
        <f t="shared" ca="1" si="402"/>
        <v>2.0569999999999998E-2</v>
      </c>
      <c r="I794" s="21">
        <f t="shared" si="415"/>
        <v>46048</v>
      </c>
      <c r="J794" s="18">
        <f t="shared" si="396"/>
        <v>112.421875</v>
      </c>
      <c r="K794">
        <f t="shared" si="394"/>
        <v>125</v>
      </c>
      <c r="L794">
        <f t="shared" ca="1" si="403"/>
        <v>-0.1111111111111111</v>
      </c>
      <c r="M794">
        <f t="shared" ca="1" si="397"/>
        <v>3.6070000000000005E-2</v>
      </c>
      <c r="O794" s="21">
        <f t="shared" si="416"/>
        <v>46048</v>
      </c>
      <c r="P794" s="18">
        <f t="shared" si="398"/>
        <v>112.421875</v>
      </c>
      <c r="Q794">
        <f t="shared" si="404"/>
        <v>125</v>
      </c>
      <c r="R794">
        <f t="shared" ca="1" si="405"/>
        <v>-0.1111111111111111</v>
      </c>
      <c r="S794">
        <f t="shared" ca="1" si="399"/>
        <v>3.6070000000000005E-2</v>
      </c>
      <c r="U794" s="1"/>
      <c r="W794" t="str">
        <f t="shared" si="391"/>
        <v/>
      </c>
      <c r="Y794" s="1"/>
      <c r="AA794">
        <f t="shared" si="392"/>
        <v>0</v>
      </c>
      <c r="AC794" s="1"/>
      <c r="AE794">
        <f t="shared" si="393"/>
        <v>0</v>
      </c>
      <c r="AH794" s="21"/>
      <c r="AI794" s="18"/>
      <c r="AJ794" s="18"/>
      <c r="AL794" s="21"/>
      <c r="AM794" s="18"/>
      <c r="AN794" s="18"/>
      <c r="AP794" s="21"/>
      <c r="AQ794" s="18"/>
      <c r="AR794" s="18"/>
      <c r="AU794" s="1">
        <v>44911</v>
      </c>
      <c r="AV794">
        <v>4.4939999999999998</v>
      </c>
      <c r="AW794">
        <f t="shared" si="406"/>
        <v>4.4940000000000001E-2</v>
      </c>
      <c r="AY794" s="1">
        <v>44911</v>
      </c>
      <c r="AZ794">
        <v>4.6849999999999996</v>
      </c>
      <c r="BA794">
        <f t="shared" si="407"/>
        <v>4.6849999999999996E-2</v>
      </c>
      <c r="BC794" s="1">
        <v>44911</v>
      </c>
      <c r="BD794">
        <v>5.0090000000000003</v>
      </c>
      <c r="BE794">
        <f t="shared" si="408"/>
        <v>5.0090000000000003E-2</v>
      </c>
      <c r="BG794" s="1">
        <v>44911</v>
      </c>
      <c r="BH794">
        <v>4.4690000000000003</v>
      </c>
      <c r="BI794">
        <f t="shared" si="409"/>
        <v>4.4690000000000001E-2</v>
      </c>
      <c r="BK794" s="1">
        <v>37756</v>
      </c>
      <c r="BL794">
        <v>1.9967188752237</v>
      </c>
      <c r="BM794">
        <f t="shared" si="417"/>
        <v>1.9967188752236999E-2</v>
      </c>
      <c r="BP794" s="1">
        <v>44886</v>
      </c>
      <c r="BQ794">
        <v>192.66319999999999</v>
      </c>
      <c r="BR794">
        <f t="shared" si="410"/>
        <v>1.9266319999999999</v>
      </c>
      <c r="BT794" s="1">
        <v>44888</v>
      </c>
      <c r="BU794">
        <v>1.8979999999999999</v>
      </c>
      <c r="BV794">
        <f t="shared" si="411"/>
        <v>1.898E-2</v>
      </c>
      <c r="BX794" s="1">
        <v>44888</v>
      </c>
      <c r="BY794">
        <v>2.36</v>
      </c>
      <c r="BZ794">
        <f t="shared" si="412"/>
        <v>2.3599999999999999E-2</v>
      </c>
      <c r="CB794" s="1">
        <v>44911</v>
      </c>
      <c r="CC794">
        <v>3.06</v>
      </c>
      <c r="CD794">
        <f t="shared" si="413"/>
        <v>3.0600000000000002E-2</v>
      </c>
      <c r="CG794" s="1"/>
      <c r="CJ794" s="1"/>
      <c r="CL794" s="1"/>
      <c r="CV794" s="1"/>
      <c r="CY794" s="1"/>
    </row>
    <row r="795" spans="1:103" x14ac:dyDescent="0.3">
      <c r="A795" s="21">
        <f t="shared" si="414"/>
        <v>46924</v>
      </c>
      <c r="B795" s="18">
        <f t="shared" si="395"/>
        <v>112.421875</v>
      </c>
      <c r="C795">
        <f t="shared" si="418"/>
        <v>115</v>
      </c>
      <c r="D795">
        <f t="shared" ca="1" si="400"/>
        <v>-2.5444444444444443</v>
      </c>
      <c r="E795">
        <f ca="1">IF(currency="USD",'Future et co'!F795,IF(currency="EUR",'Future et co'!G795,FALSE))</f>
        <v>3.6070000000000005E-2</v>
      </c>
      <c r="F795">
        <f t="shared" ca="1" si="401"/>
        <v>3.6070000000000005E-2</v>
      </c>
      <c r="G795">
        <f t="shared" ca="1" si="402"/>
        <v>2.0569999999999998E-2</v>
      </c>
      <c r="I795" s="21">
        <f t="shared" si="415"/>
        <v>46049</v>
      </c>
      <c r="J795" s="18">
        <f t="shared" si="396"/>
        <v>112.421875</v>
      </c>
      <c r="K795">
        <f t="shared" si="394"/>
        <v>125</v>
      </c>
      <c r="L795">
        <f t="shared" ca="1" si="403"/>
        <v>-0.11388888888888889</v>
      </c>
      <c r="M795">
        <f t="shared" ca="1" si="397"/>
        <v>3.6070000000000005E-2</v>
      </c>
      <c r="O795" s="21">
        <f t="shared" si="416"/>
        <v>46049</v>
      </c>
      <c r="P795" s="18">
        <f t="shared" si="398"/>
        <v>112.421875</v>
      </c>
      <c r="Q795">
        <f t="shared" si="404"/>
        <v>125</v>
      </c>
      <c r="R795">
        <f t="shared" ca="1" si="405"/>
        <v>-0.11388888888888889</v>
      </c>
      <c r="S795">
        <f t="shared" ca="1" si="399"/>
        <v>3.6070000000000005E-2</v>
      </c>
      <c r="U795" s="1"/>
      <c r="W795" t="str">
        <f t="shared" si="391"/>
        <v/>
      </c>
      <c r="Y795" s="1"/>
      <c r="AA795">
        <f t="shared" si="392"/>
        <v>0</v>
      </c>
      <c r="AC795" s="1"/>
      <c r="AE795">
        <f t="shared" si="393"/>
        <v>0</v>
      </c>
      <c r="AH795" s="21"/>
      <c r="AI795" s="18"/>
      <c r="AJ795" s="18"/>
      <c r="AL795" s="21"/>
      <c r="AM795" s="18"/>
      <c r="AN795" s="18"/>
      <c r="AP795" s="21"/>
      <c r="AQ795" s="18"/>
      <c r="AR795" s="18"/>
      <c r="AU795" s="1">
        <v>44910</v>
      </c>
      <c r="AV795">
        <v>4.5034000000000001</v>
      </c>
      <c r="AW795">
        <f t="shared" si="406"/>
        <v>4.5033999999999998E-2</v>
      </c>
      <c r="AY795" s="1">
        <v>44910</v>
      </c>
      <c r="AZ795">
        <v>4.7169999999999996</v>
      </c>
      <c r="BA795">
        <f t="shared" si="407"/>
        <v>4.7169999999999997E-2</v>
      </c>
      <c r="BC795" s="1">
        <v>44910</v>
      </c>
      <c r="BD795">
        <v>5.032</v>
      </c>
      <c r="BE795">
        <f t="shared" si="408"/>
        <v>5.0320000000000004E-2</v>
      </c>
      <c r="BG795" s="1">
        <v>44910</v>
      </c>
      <c r="BH795">
        <v>4.4950000000000001</v>
      </c>
      <c r="BI795">
        <f t="shared" si="409"/>
        <v>4.4950000000000004E-2</v>
      </c>
      <c r="BK795" s="1">
        <v>37757</v>
      </c>
      <c r="BL795">
        <v>1.982047327846</v>
      </c>
      <c r="BM795">
        <f t="shared" si="417"/>
        <v>1.982047327846E-2</v>
      </c>
      <c r="BP795" s="1">
        <v>44883</v>
      </c>
      <c r="BQ795">
        <v>192.3339</v>
      </c>
      <c r="BR795">
        <f t="shared" si="410"/>
        <v>1.9233389999999999</v>
      </c>
      <c r="BT795" s="1">
        <v>44887</v>
      </c>
      <c r="BU795">
        <v>1.863</v>
      </c>
      <c r="BV795">
        <f t="shared" si="411"/>
        <v>1.8630000000000001E-2</v>
      </c>
      <c r="BX795" s="1">
        <v>44887</v>
      </c>
      <c r="BY795">
        <v>2.3380000000000001</v>
      </c>
      <c r="BZ795">
        <f t="shared" si="412"/>
        <v>2.3380000000000001E-2</v>
      </c>
      <c r="CB795" s="1">
        <v>44910</v>
      </c>
      <c r="CC795">
        <v>2.9620000000000002</v>
      </c>
      <c r="CD795">
        <f t="shared" si="413"/>
        <v>2.962E-2</v>
      </c>
      <c r="CG795" s="1"/>
      <c r="CJ795" s="1"/>
      <c r="CL795" s="1"/>
      <c r="CV795" s="1"/>
      <c r="CY795" s="1"/>
    </row>
    <row r="796" spans="1:103" x14ac:dyDescent="0.3">
      <c r="A796" s="21">
        <f t="shared" si="414"/>
        <v>46925</v>
      </c>
      <c r="B796" s="18">
        <f t="shared" si="395"/>
        <v>112.421875</v>
      </c>
      <c r="C796">
        <f t="shared" si="418"/>
        <v>115</v>
      </c>
      <c r="D796">
        <f t="shared" ca="1" si="400"/>
        <v>-2.5472222222222221</v>
      </c>
      <c r="E796">
        <f ca="1">IF(currency="USD",'Future et co'!F796,IF(currency="EUR",'Future et co'!G796,FALSE))</f>
        <v>3.6070000000000005E-2</v>
      </c>
      <c r="F796">
        <f t="shared" ca="1" si="401"/>
        <v>3.6070000000000005E-2</v>
      </c>
      <c r="G796">
        <f t="shared" ca="1" si="402"/>
        <v>2.0569999999999998E-2</v>
      </c>
      <c r="I796" s="21">
        <f t="shared" si="415"/>
        <v>46050</v>
      </c>
      <c r="J796" s="18">
        <f t="shared" si="396"/>
        <v>112.421875</v>
      </c>
      <c r="K796">
        <f t="shared" si="394"/>
        <v>125</v>
      </c>
      <c r="L796">
        <f t="shared" ca="1" si="403"/>
        <v>-0.11666666666666667</v>
      </c>
      <c r="M796">
        <f t="shared" ca="1" si="397"/>
        <v>3.6070000000000005E-2</v>
      </c>
      <c r="O796" s="21">
        <f t="shared" si="416"/>
        <v>46050</v>
      </c>
      <c r="P796" s="18">
        <f t="shared" si="398"/>
        <v>112.421875</v>
      </c>
      <c r="Q796">
        <f t="shared" si="404"/>
        <v>125</v>
      </c>
      <c r="R796">
        <f t="shared" ca="1" si="405"/>
        <v>-0.11666666666666667</v>
      </c>
      <c r="S796">
        <f t="shared" ca="1" si="399"/>
        <v>3.6070000000000005E-2</v>
      </c>
      <c r="U796" s="1"/>
      <c r="W796" t="str">
        <f t="shared" si="391"/>
        <v/>
      </c>
      <c r="Y796" s="1"/>
      <c r="AA796">
        <f t="shared" si="392"/>
        <v>0</v>
      </c>
      <c r="AC796" s="1"/>
      <c r="AE796">
        <f t="shared" si="393"/>
        <v>0</v>
      </c>
      <c r="AH796" s="21"/>
      <c r="AI796" s="18"/>
      <c r="AJ796" s="18"/>
      <c r="AL796" s="21"/>
      <c r="AM796" s="18"/>
      <c r="AN796" s="18"/>
      <c r="AP796" s="21"/>
      <c r="AQ796" s="18"/>
      <c r="AR796" s="18"/>
      <c r="AU796" s="1">
        <v>44909</v>
      </c>
      <c r="AV796">
        <v>4.5259999999999998</v>
      </c>
      <c r="AW796">
        <f t="shared" si="406"/>
        <v>4.5259999999999995E-2</v>
      </c>
      <c r="AY796" s="1">
        <v>44909</v>
      </c>
      <c r="AZ796">
        <v>4.7046000000000001</v>
      </c>
      <c r="BA796">
        <f t="shared" si="407"/>
        <v>4.7046000000000004E-2</v>
      </c>
      <c r="BC796" s="1">
        <v>44909</v>
      </c>
      <c r="BD796">
        <v>5.0065999999999997</v>
      </c>
      <c r="BE796">
        <f t="shared" si="408"/>
        <v>5.0065999999999999E-2</v>
      </c>
      <c r="BG796" s="1">
        <v>44909</v>
      </c>
      <c r="BH796">
        <v>4.4615</v>
      </c>
      <c r="BI796">
        <f t="shared" si="409"/>
        <v>4.4615000000000002E-2</v>
      </c>
      <c r="BK796" s="1">
        <v>37760</v>
      </c>
      <c r="BL796">
        <v>2.02139920295236</v>
      </c>
      <c r="BM796">
        <f t="shared" si="417"/>
        <v>2.0213992029523599E-2</v>
      </c>
      <c r="BP796" s="1">
        <v>44882</v>
      </c>
      <c r="BQ796">
        <v>192.10069999999999</v>
      </c>
      <c r="BR796">
        <f t="shared" si="410"/>
        <v>1.9210069999999999</v>
      </c>
      <c r="BT796" s="1">
        <v>44886</v>
      </c>
      <c r="BU796">
        <v>1.8169999999999999</v>
      </c>
      <c r="BV796">
        <f t="shared" si="411"/>
        <v>1.8169999999999999E-2</v>
      </c>
      <c r="BX796" s="1">
        <v>44886</v>
      </c>
      <c r="BY796">
        <v>2.327</v>
      </c>
      <c r="BZ796">
        <f t="shared" si="412"/>
        <v>2.3269999999999999E-2</v>
      </c>
      <c r="CB796" s="1">
        <v>44909</v>
      </c>
      <c r="CC796">
        <v>2.8319999999999999</v>
      </c>
      <c r="CD796">
        <f t="shared" si="413"/>
        <v>2.8319999999999998E-2</v>
      </c>
      <c r="CG796" s="1"/>
      <c r="CJ796" s="1"/>
      <c r="CL796" s="1"/>
      <c r="CV796" s="1"/>
      <c r="CY796" s="1"/>
    </row>
    <row r="797" spans="1:103" x14ac:dyDescent="0.3">
      <c r="A797" s="21">
        <f t="shared" si="414"/>
        <v>46926</v>
      </c>
      <c r="B797" s="18">
        <f t="shared" si="395"/>
        <v>112.421875</v>
      </c>
      <c r="C797">
        <f t="shared" si="418"/>
        <v>115</v>
      </c>
      <c r="D797">
        <f t="shared" ca="1" si="400"/>
        <v>-2.5499999999999998</v>
      </c>
      <c r="E797">
        <f ca="1">IF(currency="USD",'Future et co'!F797,IF(currency="EUR",'Future et co'!G797,FALSE))</f>
        <v>3.6070000000000005E-2</v>
      </c>
      <c r="F797">
        <f t="shared" ca="1" si="401"/>
        <v>3.6070000000000005E-2</v>
      </c>
      <c r="G797">
        <f t="shared" ca="1" si="402"/>
        <v>2.0569999999999998E-2</v>
      </c>
      <c r="I797" s="21">
        <f t="shared" si="415"/>
        <v>46051</v>
      </c>
      <c r="J797" s="18">
        <f t="shared" si="396"/>
        <v>112.421875</v>
      </c>
      <c r="K797">
        <f t="shared" si="394"/>
        <v>125</v>
      </c>
      <c r="L797">
        <f t="shared" ca="1" si="403"/>
        <v>-0.11944444444444445</v>
      </c>
      <c r="M797">
        <f t="shared" ca="1" si="397"/>
        <v>3.6070000000000005E-2</v>
      </c>
      <c r="O797" s="21">
        <f t="shared" si="416"/>
        <v>46051</v>
      </c>
      <c r="P797" s="18">
        <f t="shared" si="398"/>
        <v>112.421875</v>
      </c>
      <c r="Q797">
        <f t="shared" si="404"/>
        <v>125</v>
      </c>
      <c r="R797">
        <f t="shared" ca="1" si="405"/>
        <v>-0.11944444444444445</v>
      </c>
      <c r="S797">
        <f t="shared" ca="1" si="399"/>
        <v>3.6070000000000005E-2</v>
      </c>
      <c r="U797" s="1"/>
      <c r="W797" t="str">
        <f t="shared" si="391"/>
        <v/>
      </c>
      <c r="Y797" s="1"/>
      <c r="AA797">
        <f t="shared" si="392"/>
        <v>0</v>
      </c>
      <c r="AC797" s="1"/>
      <c r="AE797">
        <f t="shared" si="393"/>
        <v>0</v>
      </c>
      <c r="AH797" s="21"/>
      <c r="AI797" s="18"/>
      <c r="AJ797" s="18"/>
      <c r="AL797" s="21"/>
      <c r="AM797" s="18"/>
      <c r="AN797" s="18"/>
      <c r="AP797" s="21"/>
      <c r="AQ797" s="18"/>
      <c r="AR797" s="18"/>
      <c r="AU797" s="1">
        <v>44908</v>
      </c>
      <c r="AV797">
        <v>4.4981</v>
      </c>
      <c r="AW797">
        <f t="shared" si="406"/>
        <v>4.4981E-2</v>
      </c>
      <c r="AY797" s="1">
        <v>44908</v>
      </c>
      <c r="AZ797">
        <v>4.6917999999999997</v>
      </c>
      <c r="BA797">
        <f t="shared" si="407"/>
        <v>4.6917999999999994E-2</v>
      </c>
      <c r="BC797" s="1">
        <v>44908</v>
      </c>
      <c r="BD797">
        <v>5.0170000000000003</v>
      </c>
      <c r="BE797">
        <f t="shared" si="408"/>
        <v>5.0170000000000006E-2</v>
      </c>
      <c r="BG797" s="1">
        <v>44908</v>
      </c>
      <c r="BH797">
        <v>4.4987000000000004</v>
      </c>
      <c r="BI797">
        <f t="shared" si="409"/>
        <v>4.4987000000000006E-2</v>
      </c>
      <c r="BK797" s="1">
        <v>37761</v>
      </c>
      <c r="BL797">
        <v>2.0308211571380901</v>
      </c>
      <c r="BM797">
        <f t="shared" si="417"/>
        <v>2.0308211571380901E-2</v>
      </c>
      <c r="BP797" s="1">
        <v>44881</v>
      </c>
      <c r="BQ797">
        <v>192.60830000000001</v>
      </c>
      <c r="BR797">
        <f t="shared" si="410"/>
        <v>1.9260830000000002</v>
      </c>
      <c r="BT797" s="1">
        <v>44883</v>
      </c>
      <c r="BU797">
        <v>1.821</v>
      </c>
      <c r="BV797">
        <f t="shared" si="411"/>
        <v>1.821E-2</v>
      </c>
      <c r="BX797" s="1">
        <v>44883</v>
      </c>
      <c r="BY797">
        <v>2.3420000000000001</v>
      </c>
      <c r="BZ797">
        <f t="shared" si="412"/>
        <v>2.342E-2</v>
      </c>
      <c r="CB797" s="1">
        <v>44908</v>
      </c>
      <c r="CC797">
        <v>2.8239999999999998</v>
      </c>
      <c r="CD797">
        <f t="shared" si="413"/>
        <v>2.8239999999999998E-2</v>
      </c>
      <c r="CG797" s="1"/>
      <c r="CJ797" s="1"/>
      <c r="CL797" s="1"/>
      <c r="CV797" s="1"/>
      <c r="CY797" s="1"/>
    </row>
    <row r="798" spans="1:103" x14ac:dyDescent="0.3">
      <c r="A798" s="21">
        <f t="shared" si="414"/>
        <v>46927</v>
      </c>
      <c r="B798" s="18">
        <f t="shared" si="395"/>
        <v>112.421875</v>
      </c>
      <c r="C798">
        <f t="shared" si="418"/>
        <v>115</v>
      </c>
      <c r="D798">
        <f t="shared" ca="1" si="400"/>
        <v>-2.5527777777777776</v>
      </c>
      <c r="E798">
        <f ca="1">IF(currency="USD",'Future et co'!F798,IF(currency="EUR",'Future et co'!G798,FALSE))</f>
        <v>3.6070000000000005E-2</v>
      </c>
      <c r="F798">
        <f t="shared" ca="1" si="401"/>
        <v>3.6070000000000005E-2</v>
      </c>
      <c r="G798">
        <f t="shared" ca="1" si="402"/>
        <v>2.0569999999999998E-2</v>
      </c>
      <c r="I798" s="21">
        <f t="shared" si="415"/>
        <v>46052</v>
      </c>
      <c r="J798" s="18">
        <f t="shared" si="396"/>
        <v>112.421875</v>
      </c>
      <c r="K798">
        <f t="shared" si="394"/>
        <v>125</v>
      </c>
      <c r="L798">
        <f t="shared" ca="1" si="403"/>
        <v>-0.12222222222222222</v>
      </c>
      <c r="M798">
        <f t="shared" ca="1" si="397"/>
        <v>3.6070000000000005E-2</v>
      </c>
      <c r="O798" s="21">
        <f t="shared" si="416"/>
        <v>46052</v>
      </c>
      <c r="P798" s="18">
        <f t="shared" si="398"/>
        <v>112.421875</v>
      </c>
      <c r="Q798">
        <f t="shared" si="404"/>
        <v>125</v>
      </c>
      <c r="R798">
        <f t="shared" ca="1" si="405"/>
        <v>-0.12222222222222222</v>
      </c>
      <c r="S798">
        <f t="shared" ca="1" si="399"/>
        <v>3.6070000000000005E-2</v>
      </c>
      <c r="U798" s="1"/>
      <c r="W798" t="str">
        <f t="shared" si="391"/>
        <v/>
      </c>
      <c r="Y798" s="1"/>
      <c r="AA798">
        <f t="shared" si="392"/>
        <v>0</v>
      </c>
      <c r="AC798" s="1"/>
      <c r="AE798">
        <f t="shared" si="393"/>
        <v>0</v>
      </c>
      <c r="AH798" s="21"/>
      <c r="AI798" s="18"/>
      <c r="AJ798" s="18"/>
      <c r="AL798" s="21"/>
      <c r="AM798" s="18"/>
      <c r="AN798" s="18"/>
      <c r="AP798" s="21"/>
      <c r="AQ798" s="18"/>
      <c r="AR798" s="18"/>
      <c r="AU798" s="1">
        <v>44907</v>
      </c>
      <c r="AV798">
        <v>4.53</v>
      </c>
      <c r="AW798">
        <f t="shared" si="406"/>
        <v>4.53E-2</v>
      </c>
      <c r="AY798" s="1">
        <v>44907</v>
      </c>
      <c r="AZ798">
        <v>4.7670000000000003</v>
      </c>
      <c r="BA798">
        <f t="shared" si="407"/>
        <v>4.7670000000000004E-2</v>
      </c>
      <c r="BC798" s="1">
        <v>44907</v>
      </c>
      <c r="BD798">
        <v>5.125</v>
      </c>
      <c r="BE798">
        <f t="shared" si="408"/>
        <v>5.1249999999999997E-2</v>
      </c>
      <c r="BG798" s="1">
        <v>44907</v>
      </c>
      <c r="BH798">
        <v>4.6494</v>
      </c>
      <c r="BI798">
        <f t="shared" si="409"/>
        <v>4.6494000000000001E-2</v>
      </c>
      <c r="BK798" s="1">
        <v>37762</v>
      </c>
      <c r="BL798">
        <v>2.0082490195720601</v>
      </c>
      <c r="BM798">
        <f t="shared" si="417"/>
        <v>2.0082490195720601E-2</v>
      </c>
      <c r="BP798" s="1">
        <v>44880</v>
      </c>
      <c r="BQ798">
        <v>191.1677</v>
      </c>
      <c r="BR798">
        <f t="shared" si="410"/>
        <v>1.9116770000000001</v>
      </c>
      <c r="BT798" s="1">
        <v>44882</v>
      </c>
      <c r="BU798">
        <v>1.802</v>
      </c>
      <c r="BV798">
        <f t="shared" si="411"/>
        <v>1.8020000000000001E-2</v>
      </c>
      <c r="BX798" s="1">
        <v>44882</v>
      </c>
      <c r="BY798">
        <v>2.294</v>
      </c>
      <c r="BZ798">
        <f t="shared" si="412"/>
        <v>2.2940000000000002E-2</v>
      </c>
      <c r="CB798" s="1">
        <v>44907</v>
      </c>
      <c r="CC798">
        <v>2.8660000000000001</v>
      </c>
      <c r="CD798">
        <f t="shared" si="413"/>
        <v>2.8660000000000001E-2</v>
      </c>
      <c r="CG798" s="1"/>
      <c r="CJ798" s="1"/>
      <c r="CL798" s="1"/>
      <c r="CV798" s="1"/>
      <c r="CY798" s="1"/>
    </row>
    <row r="799" spans="1:103" x14ac:dyDescent="0.3">
      <c r="A799" s="21">
        <f t="shared" si="414"/>
        <v>46930</v>
      </c>
      <c r="B799" s="18">
        <f t="shared" si="395"/>
        <v>112.421875</v>
      </c>
      <c r="C799">
        <f t="shared" si="418"/>
        <v>115</v>
      </c>
      <c r="D799">
        <f t="shared" ca="1" si="400"/>
        <v>-2.5611111111111109</v>
      </c>
      <c r="E799">
        <f ca="1">IF(currency="USD",'Future et co'!F799,IF(currency="EUR",'Future et co'!G799,FALSE))</f>
        <v>3.6070000000000005E-2</v>
      </c>
      <c r="F799">
        <f t="shared" ca="1" si="401"/>
        <v>3.6070000000000005E-2</v>
      </c>
      <c r="G799">
        <f t="shared" ca="1" si="402"/>
        <v>2.0569999999999998E-2</v>
      </c>
      <c r="I799" s="21">
        <f t="shared" si="415"/>
        <v>46055</v>
      </c>
      <c r="J799" s="18">
        <f t="shared" si="396"/>
        <v>112.421875</v>
      </c>
      <c r="K799">
        <f t="shared" si="394"/>
        <v>125</v>
      </c>
      <c r="L799">
        <f t="shared" ca="1" si="403"/>
        <v>-0.13055555555555556</v>
      </c>
      <c r="M799">
        <f t="shared" ca="1" si="397"/>
        <v>3.6070000000000005E-2</v>
      </c>
      <c r="O799" s="21">
        <f t="shared" si="416"/>
        <v>46055</v>
      </c>
      <c r="P799" s="18">
        <f t="shared" si="398"/>
        <v>112.421875</v>
      </c>
      <c r="Q799">
        <f t="shared" si="404"/>
        <v>125</v>
      </c>
      <c r="R799">
        <f t="shared" ca="1" si="405"/>
        <v>-0.13055555555555556</v>
      </c>
      <c r="S799">
        <f t="shared" ca="1" si="399"/>
        <v>3.6070000000000005E-2</v>
      </c>
      <c r="U799" s="1"/>
      <c r="W799" t="str">
        <f t="shared" si="391"/>
        <v/>
      </c>
      <c r="Y799" s="1"/>
      <c r="AA799">
        <f t="shared" si="392"/>
        <v>0</v>
      </c>
      <c r="AC799" s="1"/>
      <c r="AE799">
        <f t="shared" si="393"/>
        <v>0</v>
      </c>
      <c r="AH799" s="21"/>
      <c r="AI799" s="18"/>
      <c r="AJ799" s="18"/>
      <c r="AL799" s="21"/>
      <c r="AM799" s="18"/>
      <c r="AN799" s="18"/>
      <c r="AP799" s="21"/>
      <c r="AQ799" s="18"/>
      <c r="AR799" s="18"/>
      <c r="AU799" s="1">
        <v>44904</v>
      </c>
      <c r="AV799">
        <v>4.4989999999999997</v>
      </c>
      <c r="AW799">
        <f t="shared" si="406"/>
        <v>4.4989999999999995E-2</v>
      </c>
      <c r="AY799" s="1">
        <v>44904</v>
      </c>
      <c r="AZ799">
        <v>4.7460000000000004</v>
      </c>
      <c r="BA799">
        <f t="shared" si="407"/>
        <v>4.7460000000000002E-2</v>
      </c>
      <c r="BC799" s="1">
        <v>44904</v>
      </c>
      <c r="BD799">
        <v>5.1020000000000003</v>
      </c>
      <c r="BE799">
        <f t="shared" si="408"/>
        <v>5.1020000000000003E-2</v>
      </c>
      <c r="BG799" s="1">
        <v>44904</v>
      </c>
      <c r="BH799">
        <v>4.6230000000000002</v>
      </c>
      <c r="BI799">
        <f t="shared" si="409"/>
        <v>4.623E-2</v>
      </c>
      <c r="BK799" s="1">
        <v>37763</v>
      </c>
      <c r="BL799">
        <v>2.00814396008218</v>
      </c>
      <c r="BM799">
        <f t="shared" si="417"/>
        <v>2.0081439600821802E-2</v>
      </c>
      <c r="BP799" s="1">
        <v>44879</v>
      </c>
      <c r="BQ799">
        <v>190.0838</v>
      </c>
      <c r="BR799">
        <f t="shared" si="410"/>
        <v>1.900838</v>
      </c>
      <c r="BT799" s="1">
        <v>44881</v>
      </c>
      <c r="BU799">
        <v>1.8029999999999999</v>
      </c>
      <c r="BV799">
        <f t="shared" si="411"/>
        <v>1.8030000000000001E-2</v>
      </c>
      <c r="BX799" s="1">
        <v>44881</v>
      </c>
      <c r="BY799">
        <v>2.3109999999999999</v>
      </c>
      <c r="BZ799">
        <f t="shared" si="412"/>
        <v>2.3109999999999999E-2</v>
      </c>
      <c r="CB799" s="1">
        <v>44904</v>
      </c>
      <c r="CC799">
        <v>2.806</v>
      </c>
      <c r="CD799">
        <f t="shared" si="413"/>
        <v>2.8060000000000002E-2</v>
      </c>
      <c r="CG799" s="1"/>
      <c r="CJ799" s="1"/>
      <c r="CL799" s="1"/>
      <c r="CV799" s="1"/>
      <c r="CY799" s="1"/>
    </row>
    <row r="800" spans="1:103" x14ac:dyDescent="0.3">
      <c r="A800" s="21">
        <f t="shared" si="414"/>
        <v>46931</v>
      </c>
      <c r="B800" s="18">
        <f t="shared" si="395"/>
        <v>112.421875</v>
      </c>
      <c r="C800">
        <f t="shared" si="418"/>
        <v>115</v>
      </c>
      <c r="D800">
        <f t="shared" ca="1" si="400"/>
        <v>-2.5638888888888891</v>
      </c>
      <c r="E800">
        <f ca="1">IF(currency="USD",'Future et co'!F800,IF(currency="EUR",'Future et co'!G800,FALSE))</f>
        <v>3.6070000000000005E-2</v>
      </c>
      <c r="F800">
        <f t="shared" ca="1" si="401"/>
        <v>3.6070000000000005E-2</v>
      </c>
      <c r="G800">
        <f t="shared" ca="1" si="402"/>
        <v>2.0569999999999998E-2</v>
      </c>
      <c r="I800" s="21">
        <f t="shared" si="415"/>
        <v>46056</v>
      </c>
      <c r="J800" s="18">
        <f t="shared" si="396"/>
        <v>112.421875</v>
      </c>
      <c r="K800">
        <f t="shared" si="394"/>
        <v>125</v>
      </c>
      <c r="L800">
        <f t="shared" ca="1" si="403"/>
        <v>-0.13333333333333333</v>
      </c>
      <c r="M800">
        <f t="shared" ca="1" si="397"/>
        <v>3.6070000000000005E-2</v>
      </c>
      <c r="O800" s="21">
        <f t="shared" si="416"/>
        <v>46056</v>
      </c>
      <c r="P800" s="18">
        <f t="shared" si="398"/>
        <v>112.421875</v>
      </c>
      <c r="Q800">
        <f t="shared" si="404"/>
        <v>125</v>
      </c>
      <c r="R800">
        <f t="shared" ca="1" si="405"/>
        <v>-0.13333333333333333</v>
      </c>
      <c r="S800">
        <f t="shared" ca="1" si="399"/>
        <v>3.6070000000000005E-2</v>
      </c>
      <c r="U800" s="1"/>
      <c r="W800" t="str">
        <f t="shared" si="391"/>
        <v/>
      </c>
      <c r="Y800" s="1"/>
      <c r="AA800">
        <f t="shared" si="392"/>
        <v>0</v>
      </c>
      <c r="AC800" s="1"/>
      <c r="AE800">
        <f t="shared" si="393"/>
        <v>0</v>
      </c>
      <c r="AH800" s="21"/>
      <c r="AI800" s="18"/>
      <c r="AJ800" s="18"/>
      <c r="AL800" s="21"/>
      <c r="AM800" s="18"/>
      <c r="AN800" s="18"/>
      <c r="AP800" s="21"/>
      <c r="AQ800" s="18"/>
      <c r="AR800" s="18"/>
      <c r="AU800" s="1">
        <v>44903</v>
      </c>
      <c r="AV800">
        <v>4.4945000000000004</v>
      </c>
      <c r="AW800">
        <f t="shared" si="406"/>
        <v>4.4945000000000006E-2</v>
      </c>
      <c r="AY800" s="1">
        <v>44903</v>
      </c>
      <c r="AZ800">
        <v>4.7251000000000003</v>
      </c>
      <c r="BA800">
        <f t="shared" si="407"/>
        <v>4.7251000000000001E-2</v>
      </c>
      <c r="BC800" s="1">
        <v>44903</v>
      </c>
      <c r="BD800">
        <v>5.0808999999999997</v>
      </c>
      <c r="BE800">
        <f t="shared" si="408"/>
        <v>5.0809E-2</v>
      </c>
      <c r="BG800" s="1">
        <v>44903</v>
      </c>
      <c r="BH800">
        <v>4.5941000000000001</v>
      </c>
      <c r="BI800">
        <f t="shared" si="409"/>
        <v>4.5941000000000003E-2</v>
      </c>
      <c r="BK800" s="1">
        <v>37764</v>
      </c>
      <c r="BL800">
        <v>2.0019690952772899</v>
      </c>
      <c r="BM800">
        <f t="shared" si="417"/>
        <v>2.0019690952772898E-2</v>
      </c>
      <c r="BP800" s="1">
        <v>44876</v>
      </c>
      <c r="BQ800">
        <v>190.05629999999999</v>
      </c>
      <c r="BR800">
        <f t="shared" si="410"/>
        <v>1.900563</v>
      </c>
      <c r="BT800" s="1">
        <v>44880</v>
      </c>
      <c r="BU800">
        <v>1.7949999999999999</v>
      </c>
      <c r="BV800">
        <f t="shared" si="411"/>
        <v>1.7950000000000001E-2</v>
      </c>
      <c r="BX800" s="1">
        <v>44880</v>
      </c>
      <c r="BY800">
        <v>2.2999999999999998</v>
      </c>
      <c r="BZ800">
        <f t="shared" si="412"/>
        <v>2.3E-2</v>
      </c>
      <c r="CB800" s="1">
        <v>44903</v>
      </c>
      <c r="CC800">
        <v>2.7829999999999999</v>
      </c>
      <c r="CD800">
        <f t="shared" si="413"/>
        <v>2.7830000000000001E-2</v>
      </c>
      <c r="CG800" s="1"/>
      <c r="CJ800" s="1"/>
      <c r="CL800" s="1"/>
      <c r="CV800" s="1"/>
      <c r="CY800" s="1"/>
    </row>
    <row r="801" spans="1:103" x14ac:dyDescent="0.3">
      <c r="A801" s="21">
        <f t="shared" si="414"/>
        <v>46932</v>
      </c>
      <c r="B801" s="18">
        <f t="shared" si="395"/>
        <v>112.421875</v>
      </c>
      <c r="C801">
        <f t="shared" si="418"/>
        <v>115</v>
      </c>
      <c r="D801">
        <f t="shared" ca="1" si="400"/>
        <v>-2.5666666666666669</v>
      </c>
      <c r="E801">
        <f ca="1">IF(currency="USD",'Future et co'!F801,IF(currency="EUR",'Future et co'!G801,FALSE))</f>
        <v>3.6070000000000005E-2</v>
      </c>
      <c r="F801">
        <f t="shared" ca="1" si="401"/>
        <v>3.6070000000000005E-2</v>
      </c>
      <c r="G801">
        <f t="shared" ca="1" si="402"/>
        <v>2.0569999999999998E-2</v>
      </c>
      <c r="I801" s="21">
        <f t="shared" si="415"/>
        <v>46057</v>
      </c>
      <c r="J801" s="18">
        <f t="shared" si="396"/>
        <v>112.421875</v>
      </c>
      <c r="K801">
        <f t="shared" si="394"/>
        <v>125</v>
      </c>
      <c r="L801">
        <f t="shared" ca="1" si="403"/>
        <v>-0.1361111111111111</v>
      </c>
      <c r="M801">
        <f t="shared" ca="1" si="397"/>
        <v>3.6070000000000005E-2</v>
      </c>
      <c r="O801" s="21">
        <f t="shared" si="416"/>
        <v>46057</v>
      </c>
      <c r="P801" s="18">
        <f t="shared" si="398"/>
        <v>112.421875</v>
      </c>
      <c r="Q801">
        <f t="shared" si="404"/>
        <v>125</v>
      </c>
      <c r="R801">
        <f t="shared" ca="1" si="405"/>
        <v>-0.1361111111111111</v>
      </c>
      <c r="S801">
        <f t="shared" ca="1" si="399"/>
        <v>3.6070000000000005E-2</v>
      </c>
      <c r="U801" s="1"/>
      <c r="W801" t="str">
        <f t="shared" ref="W801:W864" si="419">IF(U801="","",V801/100)</f>
        <v/>
      </c>
      <c r="Y801" s="1"/>
      <c r="AA801">
        <f t="shared" ref="AA801:AA864" si="420">Z801/100</f>
        <v>0</v>
      </c>
      <c r="AC801" s="1"/>
      <c r="AE801">
        <f t="shared" ref="AE801:AE864" si="421">AD801/100</f>
        <v>0</v>
      </c>
      <c r="AH801" s="21"/>
      <c r="AI801" s="18"/>
      <c r="AJ801" s="18"/>
      <c r="AL801" s="21"/>
      <c r="AM801" s="18"/>
      <c r="AN801" s="18"/>
      <c r="AP801" s="21"/>
      <c r="AQ801" s="18"/>
      <c r="AR801" s="18"/>
      <c r="AU801" s="1">
        <v>44902</v>
      </c>
      <c r="AV801">
        <v>4.4560000000000004</v>
      </c>
      <c r="AW801">
        <f t="shared" si="406"/>
        <v>4.4560000000000002E-2</v>
      </c>
      <c r="AY801" s="1">
        <v>44902</v>
      </c>
      <c r="AZ801">
        <v>4.7077</v>
      </c>
      <c r="BA801">
        <f t="shared" si="407"/>
        <v>4.7077000000000001E-2</v>
      </c>
      <c r="BC801" s="1">
        <v>44902</v>
      </c>
      <c r="BD801">
        <v>5.0617000000000001</v>
      </c>
      <c r="BE801">
        <f t="shared" si="408"/>
        <v>5.0617000000000002E-2</v>
      </c>
      <c r="BG801" s="1">
        <v>44902</v>
      </c>
      <c r="BH801">
        <v>4.5491999999999999</v>
      </c>
      <c r="BI801">
        <f t="shared" si="409"/>
        <v>4.5491999999999998E-2</v>
      </c>
      <c r="BK801" s="1">
        <v>37767</v>
      </c>
      <c r="BL801">
        <v>2.0043476146397499</v>
      </c>
      <c r="BM801">
        <f t="shared" si="417"/>
        <v>2.0043476146397499E-2</v>
      </c>
      <c r="BP801" s="1">
        <v>44875</v>
      </c>
      <c r="BQ801">
        <v>192.773</v>
      </c>
      <c r="BR801">
        <f t="shared" si="410"/>
        <v>1.9277299999999999</v>
      </c>
      <c r="BT801" s="1">
        <v>44879</v>
      </c>
      <c r="BU801">
        <v>1.7909999999999999</v>
      </c>
      <c r="BV801">
        <f t="shared" si="411"/>
        <v>1.7909999999999999E-2</v>
      </c>
      <c r="BX801" s="1">
        <v>44879</v>
      </c>
      <c r="BY801">
        <v>2.3370000000000002</v>
      </c>
      <c r="BZ801">
        <f t="shared" si="412"/>
        <v>2.3370000000000002E-2</v>
      </c>
      <c r="CB801" s="1">
        <v>44902</v>
      </c>
      <c r="CC801">
        <v>2.766</v>
      </c>
      <c r="CD801">
        <f t="shared" si="413"/>
        <v>2.7660000000000001E-2</v>
      </c>
      <c r="CG801" s="1"/>
      <c r="CJ801" s="1"/>
      <c r="CL801" s="1"/>
      <c r="CV801" s="1"/>
      <c r="CY801" s="1"/>
    </row>
    <row r="802" spans="1:103" x14ac:dyDescent="0.3">
      <c r="A802" s="21">
        <f t="shared" si="414"/>
        <v>46933</v>
      </c>
      <c r="B802" s="18">
        <f t="shared" si="395"/>
        <v>112.421875</v>
      </c>
      <c r="C802">
        <f t="shared" si="418"/>
        <v>115</v>
      </c>
      <c r="D802">
        <f t="shared" ca="1" si="400"/>
        <v>-2.5694444444444446</v>
      </c>
      <c r="E802">
        <f ca="1">IF(currency="USD",'Future et co'!F802,IF(currency="EUR",'Future et co'!G802,FALSE))</f>
        <v>3.6070000000000005E-2</v>
      </c>
      <c r="F802">
        <f t="shared" ca="1" si="401"/>
        <v>3.6070000000000005E-2</v>
      </c>
      <c r="G802">
        <f t="shared" ca="1" si="402"/>
        <v>2.0569999999999998E-2</v>
      </c>
      <c r="I802" s="21">
        <f t="shared" si="415"/>
        <v>46058</v>
      </c>
      <c r="J802" s="18">
        <f t="shared" si="396"/>
        <v>112.421875</v>
      </c>
      <c r="L802">
        <f t="shared" ca="1" si="403"/>
        <v>-0.1388888888888889</v>
      </c>
      <c r="M802">
        <f t="shared" ca="1" si="397"/>
        <v>3.6070000000000005E-2</v>
      </c>
      <c r="O802" s="21">
        <f t="shared" si="416"/>
        <v>46058</v>
      </c>
      <c r="P802" s="18">
        <f t="shared" si="398"/>
        <v>112.421875</v>
      </c>
      <c r="Q802">
        <f t="shared" si="404"/>
        <v>125</v>
      </c>
      <c r="R802">
        <f t="shared" ca="1" si="405"/>
        <v>-0.1388888888888889</v>
      </c>
      <c r="S802">
        <f t="shared" ca="1" si="399"/>
        <v>3.6070000000000005E-2</v>
      </c>
      <c r="U802" s="1"/>
      <c r="W802" t="str">
        <f t="shared" si="419"/>
        <v/>
      </c>
      <c r="Y802" s="1"/>
      <c r="AA802">
        <f t="shared" si="420"/>
        <v>0</v>
      </c>
      <c r="AC802" s="1"/>
      <c r="AE802">
        <f t="shared" si="421"/>
        <v>0</v>
      </c>
      <c r="AH802" s="21"/>
      <c r="AI802" s="18"/>
      <c r="AJ802" s="18"/>
      <c r="AL802" s="21"/>
      <c r="AM802" s="18"/>
      <c r="AN802" s="18"/>
      <c r="AP802" s="21"/>
      <c r="AQ802" s="18"/>
      <c r="AR802" s="18"/>
      <c r="AU802" s="1">
        <v>44901</v>
      </c>
      <c r="AV802">
        <v>4.4539999999999997</v>
      </c>
      <c r="AW802">
        <f t="shared" si="406"/>
        <v>4.4539999999999996E-2</v>
      </c>
      <c r="AY802" s="1">
        <v>44901</v>
      </c>
      <c r="AZ802">
        <v>4.718</v>
      </c>
      <c r="BA802">
        <f t="shared" si="407"/>
        <v>4.718E-2</v>
      </c>
      <c r="BC802" s="1">
        <v>44901</v>
      </c>
      <c r="BD802">
        <v>5.1041999999999996</v>
      </c>
      <c r="BE802">
        <f t="shared" si="408"/>
        <v>5.1041999999999997E-2</v>
      </c>
      <c r="BG802" s="1">
        <v>44901</v>
      </c>
      <c r="BH802">
        <v>4.6406000000000001</v>
      </c>
      <c r="BI802">
        <f t="shared" si="409"/>
        <v>4.6406000000000003E-2</v>
      </c>
      <c r="BK802" s="1">
        <v>37768</v>
      </c>
      <c r="BL802">
        <v>1.9695200531630199</v>
      </c>
      <c r="BM802">
        <f t="shared" si="417"/>
        <v>1.9695200531630198E-2</v>
      </c>
      <c r="BP802" s="1">
        <v>44874</v>
      </c>
      <c r="BQ802">
        <v>189.6173</v>
      </c>
      <c r="BR802">
        <f t="shared" si="410"/>
        <v>1.8961730000000001</v>
      </c>
      <c r="BT802" s="1">
        <v>44876</v>
      </c>
      <c r="BU802">
        <v>1.762</v>
      </c>
      <c r="BV802">
        <f t="shared" si="411"/>
        <v>1.762E-2</v>
      </c>
      <c r="BX802" s="1">
        <v>44876</v>
      </c>
      <c r="BY802">
        <v>2.2909999999999999</v>
      </c>
      <c r="BZ802">
        <f t="shared" si="412"/>
        <v>2.291E-2</v>
      </c>
      <c r="CB802" s="1">
        <v>44901</v>
      </c>
      <c r="CC802">
        <v>2.7949999999999999</v>
      </c>
      <c r="CD802">
        <f t="shared" si="413"/>
        <v>2.7949999999999999E-2</v>
      </c>
      <c r="CG802" s="1"/>
      <c r="CJ802" s="1"/>
      <c r="CL802" s="1"/>
      <c r="CV802" s="1"/>
      <c r="CY802" s="1"/>
    </row>
    <row r="803" spans="1:103" x14ac:dyDescent="0.3">
      <c r="A803" s="21">
        <f t="shared" si="414"/>
        <v>46934</v>
      </c>
      <c r="B803" s="18">
        <f t="shared" si="395"/>
        <v>112.421875</v>
      </c>
      <c r="C803">
        <f t="shared" si="418"/>
        <v>115</v>
      </c>
      <c r="D803">
        <f t="shared" ca="1" si="400"/>
        <v>-2.5722222222222224</v>
      </c>
      <c r="E803">
        <f ca="1">IF(currency="USD",'Future et co'!F803,IF(currency="EUR",'Future et co'!G803,FALSE))</f>
        <v>3.6070000000000005E-2</v>
      </c>
      <c r="F803">
        <f t="shared" ca="1" si="401"/>
        <v>3.6070000000000005E-2</v>
      </c>
      <c r="G803">
        <f t="shared" ca="1" si="402"/>
        <v>2.0569999999999998E-2</v>
      </c>
      <c r="I803" s="21">
        <f t="shared" si="415"/>
        <v>46059</v>
      </c>
      <c r="J803" s="18">
        <f t="shared" si="396"/>
        <v>112.421875</v>
      </c>
      <c r="L803">
        <f t="shared" ca="1" si="403"/>
        <v>-0.14166666666666666</v>
      </c>
      <c r="M803">
        <f t="shared" ca="1" si="397"/>
        <v>3.6070000000000005E-2</v>
      </c>
      <c r="O803" s="21">
        <f t="shared" si="416"/>
        <v>46059</v>
      </c>
      <c r="P803" s="18">
        <f t="shared" si="398"/>
        <v>112.421875</v>
      </c>
      <c r="Q803">
        <f t="shared" si="404"/>
        <v>125</v>
      </c>
      <c r="R803">
        <f t="shared" ca="1" si="405"/>
        <v>-0.14166666666666666</v>
      </c>
      <c r="S803">
        <f t="shared" ca="1" si="399"/>
        <v>3.6070000000000005E-2</v>
      </c>
      <c r="U803" s="1"/>
      <c r="W803" t="str">
        <f t="shared" si="419"/>
        <v/>
      </c>
      <c r="Y803" s="1"/>
      <c r="AA803">
        <f t="shared" si="420"/>
        <v>0</v>
      </c>
      <c r="AC803" s="1"/>
      <c r="AE803">
        <f t="shared" si="421"/>
        <v>0</v>
      </c>
      <c r="AH803" s="21"/>
      <c r="AI803" s="18"/>
      <c r="AJ803" s="18"/>
      <c r="AL803" s="21"/>
      <c r="AM803" s="18"/>
      <c r="AN803" s="18"/>
      <c r="AP803" s="21"/>
      <c r="AQ803" s="18"/>
      <c r="AR803" s="18"/>
      <c r="AU803" s="1">
        <v>44900</v>
      </c>
      <c r="AV803">
        <v>4.4600999999999997</v>
      </c>
      <c r="AW803">
        <f t="shared" si="406"/>
        <v>4.4600999999999995E-2</v>
      </c>
      <c r="AY803" s="1">
        <v>44900</v>
      </c>
      <c r="AZ803">
        <v>4.7210000000000001</v>
      </c>
      <c r="BA803">
        <f t="shared" si="407"/>
        <v>4.7210000000000002E-2</v>
      </c>
      <c r="BC803" s="1">
        <v>44900</v>
      </c>
      <c r="BD803">
        <v>5.141</v>
      </c>
      <c r="BE803">
        <f t="shared" si="408"/>
        <v>5.1409999999999997E-2</v>
      </c>
      <c r="BG803" s="1">
        <v>44900</v>
      </c>
      <c r="BH803">
        <v>4.6816000000000004</v>
      </c>
      <c r="BI803">
        <f t="shared" si="409"/>
        <v>4.6816000000000003E-2</v>
      </c>
      <c r="BK803" s="1">
        <v>37769</v>
      </c>
      <c r="BL803">
        <v>1.90840658620961</v>
      </c>
      <c r="BM803">
        <f t="shared" si="417"/>
        <v>1.90840658620961E-2</v>
      </c>
      <c r="BP803" s="1">
        <v>44873</v>
      </c>
      <c r="BQ803">
        <v>188.0943</v>
      </c>
      <c r="BR803">
        <f t="shared" si="410"/>
        <v>1.880943</v>
      </c>
      <c r="BT803" s="1">
        <v>44875</v>
      </c>
      <c r="BU803">
        <v>1.798</v>
      </c>
      <c r="BV803">
        <f t="shared" si="411"/>
        <v>1.7979999999999999E-2</v>
      </c>
      <c r="BX803" s="1">
        <v>44875</v>
      </c>
      <c r="BY803">
        <v>2.319</v>
      </c>
      <c r="BZ803">
        <f t="shared" si="412"/>
        <v>2.3189999999999999E-2</v>
      </c>
      <c r="CB803" s="1">
        <v>44900</v>
      </c>
      <c r="CC803">
        <v>2.8130000000000002</v>
      </c>
      <c r="CD803">
        <f t="shared" si="413"/>
        <v>2.8130000000000002E-2</v>
      </c>
      <c r="CG803" s="1"/>
      <c r="CJ803" s="1"/>
      <c r="CL803" s="1"/>
      <c r="CV803" s="1"/>
      <c r="CY803" s="1"/>
    </row>
    <row r="804" spans="1:103" x14ac:dyDescent="0.3">
      <c r="A804" s="21">
        <f t="shared" si="414"/>
        <v>46937</v>
      </c>
      <c r="B804" s="18">
        <f t="shared" si="395"/>
        <v>112.421875</v>
      </c>
      <c r="C804">
        <f t="shared" si="418"/>
        <v>115</v>
      </c>
      <c r="D804">
        <f t="shared" ca="1" si="400"/>
        <v>-2.5805555555555557</v>
      </c>
      <c r="E804">
        <f ca="1">IF(currency="USD",'Future et co'!F804,IF(currency="EUR",'Future et co'!G804,FALSE))</f>
        <v>3.6070000000000005E-2</v>
      </c>
      <c r="F804">
        <f t="shared" ca="1" si="401"/>
        <v>3.6070000000000005E-2</v>
      </c>
      <c r="G804">
        <f t="shared" ca="1" si="402"/>
        <v>2.0569999999999998E-2</v>
      </c>
      <c r="I804" s="21">
        <f t="shared" si="415"/>
        <v>46062</v>
      </c>
      <c r="J804" s="18">
        <f t="shared" si="396"/>
        <v>112.421875</v>
      </c>
      <c r="L804">
        <f t="shared" ca="1" si="403"/>
        <v>-0.15</v>
      </c>
      <c r="M804">
        <f t="shared" ca="1" si="397"/>
        <v>3.6070000000000005E-2</v>
      </c>
      <c r="O804" s="21">
        <f t="shared" si="416"/>
        <v>46062</v>
      </c>
      <c r="P804" s="18">
        <f t="shared" si="398"/>
        <v>112.421875</v>
      </c>
      <c r="Q804">
        <f t="shared" si="404"/>
        <v>125</v>
      </c>
      <c r="R804">
        <f t="shared" ca="1" si="405"/>
        <v>-0.15</v>
      </c>
      <c r="S804">
        <f t="shared" ca="1" si="399"/>
        <v>3.6070000000000005E-2</v>
      </c>
      <c r="U804" s="1"/>
      <c r="W804" t="str">
        <f t="shared" si="419"/>
        <v/>
      </c>
      <c r="Y804" s="1"/>
      <c r="AA804">
        <f t="shared" si="420"/>
        <v>0</v>
      </c>
      <c r="AC804" s="1"/>
      <c r="AE804">
        <f t="shared" si="421"/>
        <v>0</v>
      </c>
      <c r="AH804" s="21"/>
      <c r="AI804" s="18"/>
      <c r="AJ804" s="18"/>
      <c r="AL804" s="21"/>
      <c r="AM804" s="18"/>
      <c r="AN804" s="18"/>
      <c r="AP804" s="21"/>
      <c r="AQ804" s="18"/>
      <c r="AR804" s="18"/>
      <c r="AU804" s="1">
        <v>44897</v>
      </c>
      <c r="AV804">
        <v>4.4409999999999998</v>
      </c>
      <c r="AW804">
        <f t="shared" si="406"/>
        <v>4.4409999999999998E-2</v>
      </c>
      <c r="AY804" s="1">
        <v>44897</v>
      </c>
      <c r="AZ804">
        <v>4.673</v>
      </c>
      <c r="BA804">
        <f t="shared" si="407"/>
        <v>4.6730000000000001E-2</v>
      </c>
      <c r="BC804" s="1">
        <v>44897</v>
      </c>
      <c r="BD804">
        <v>5.0469999999999997</v>
      </c>
      <c r="BE804">
        <f t="shared" si="408"/>
        <v>5.0469999999999994E-2</v>
      </c>
      <c r="BG804" s="1">
        <v>44897</v>
      </c>
      <c r="BH804">
        <v>4.5549999999999997</v>
      </c>
      <c r="BI804">
        <f t="shared" si="409"/>
        <v>4.555E-2</v>
      </c>
      <c r="BK804" s="1">
        <v>37770</v>
      </c>
      <c r="BL804">
        <v>1.98939714661364</v>
      </c>
      <c r="BM804">
        <f t="shared" si="417"/>
        <v>1.98939714661364E-2</v>
      </c>
      <c r="BP804" s="1">
        <v>44872</v>
      </c>
      <c r="BQ804">
        <v>187.21619999999999</v>
      </c>
      <c r="BR804">
        <f t="shared" si="410"/>
        <v>1.8721619999999999</v>
      </c>
      <c r="BT804" s="1">
        <v>44874</v>
      </c>
      <c r="BU804">
        <v>1.802</v>
      </c>
      <c r="BV804">
        <f t="shared" si="411"/>
        <v>1.8020000000000001E-2</v>
      </c>
      <c r="BX804" s="1">
        <v>44874</v>
      </c>
      <c r="BY804">
        <v>2.3330000000000002</v>
      </c>
      <c r="BZ804">
        <f t="shared" si="412"/>
        <v>2.3330000000000004E-2</v>
      </c>
      <c r="CB804" s="1">
        <v>44897</v>
      </c>
      <c r="CC804">
        <v>2.7829999999999999</v>
      </c>
      <c r="CD804">
        <f t="shared" si="413"/>
        <v>2.7830000000000001E-2</v>
      </c>
      <c r="CG804" s="1"/>
      <c r="CJ804" s="1"/>
      <c r="CL804" s="1"/>
      <c r="CV804" s="1"/>
      <c r="CY804" s="1"/>
    </row>
    <row r="805" spans="1:103" x14ac:dyDescent="0.3">
      <c r="A805" s="21">
        <f t="shared" si="414"/>
        <v>46938</v>
      </c>
      <c r="B805" s="18">
        <f t="shared" si="395"/>
        <v>112.421875</v>
      </c>
      <c r="C805">
        <f t="shared" si="418"/>
        <v>115</v>
      </c>
      <c r="D805">
        <f t="shared" ca="1" si="400"/>
        <v>-2.5833333333333335</v>
      </c>
      <c r="E805">
        <f ca="1">IF(currency="USD",'Future et co'!F805,IF(currency="EUR",'Future et co'!G805,FALSE))</f>
        <v>3.6070000000000005E-2</v>
      </c>
      <c r="F805">
        <f t="shared" ca="1" si="401"/>
        <v>3.6070000000000005E-2</v>
      </c>
      <c r="G805">
        <f t="shared" ca="1" si="402"/>
        <v>2.0569999999999998E-2</v>
      </c>
      <c r="I805" s="21">
        <f t="shared" si="415"/>
        <v>46063</v>
      </c>
      <c r="J805" s="18">
        <f t="shared" si="396"/>
        <v>112.421875</v>
      </c>
      <c r="L805">
        <f t="shared" ca="1" si="403"/>
        <v>-0.15277777777777779</v>
      </c>
      <c r="M805">
        <f t="shared" ca="1" si="397"/>
        <v>3.6070000000000005E-2</v>
      </c>
      <c r="O805" s="21">
        <f t="shared" si="416"/>
        <v>46063</v>
      </c>
      <c r="P805" s="18">
        <f t="shared" si="398"/>
        <v>112.421875</v>
      </c>
      <c r="Q805">
        <f t="shared" si="404"/>
        <v>125</v>
      </c>
      <c r="R805">
        <f t="shared" ca="1" si="405"/>
        <v>-0.15277777777777779</v>
      </c>
      <c r="S805">
        <f t="shared" ca="1" si="399"/>
        <v>3.6070000000000005E-2</v>
      </c>
      <c r="U805" s="1"/>
      <c r="W805" t="str">
        <f t="shared" si="419"/>
        <v/>
      </c>
      <c r="Y805" s="1"/>
      <c r="AA805">
        <f t="shared" si="420"/>
        <v>0</v>
      </c>
      <c r="AC805" s="1"/>
      <c r="AE805">
        <f t="shared" si="421"/>
        <v>0</v>
      </c>
      <c r="AH805" s="21"/>
      <c r="AI805" s="18"/>
      <c r="AJ805" s="18"/>
      <c r="AL805" s="21"/>
      <c r="AM805" s="18"/>
      <c r="AN805" s="18"/>
      <c r="AP805" s="21"/>
      <c r="AQ805" s="18"/>
      <c r="AR805" s="18"/>
      <c r="AU805" s="1">
        <v>44896</v>
      </c>
      <c r="AV805">
        <v>4.43</v>
      </c>
      <c r="AW805">
        <f t="shared" si="406"/>
        <v>4.4299999999999999E-2</v>
      </c>
      <c r="AY805" s="1">
        <v>44896</v>
      </c>
      <c r="AZ805">
        <v>4.66</v>
      </c>
      <c r="BA805">
        <f t="shared" si="407"/>
        <v>4.6600000000000003E-2</v>
      </c>
      <c r="BC805" s="1">
        <v>44896</v>
      </c>
      <c r="BD805">
        <v>5.0410000000000004</v>
      </c>
      <c r="BE805">
        <f t="shared" si="408"/>
        <v>5.0410000000000003E-2</v>
      </c>
      <c r="BG805" s="1">
        <v>44896</v>
      </c>
      <c r="BH805">
        <v>4.5340999999999996</v>
      </c>
      <c r="BI805">
        <f t="shared" si="409"/>
        <v>4.5340999999999992E-2</v>
      </c>
      <c r="BK805" s="1">
        <v>37771</v>
      </c>
      <c r="BL805">
        <v>1.9444831044784201</v>
      </c>
      <c r="BM805">
        <f t="shared" si="417"/>
        <v>1.94448310447842E-2</v>
      </c>
      <c r="BP805" s="1">
        <v>44869</v>
      </c>
      <c r="BQ805">
        <v>187.58670000000001</v>
      </c>
      <c r="BR805">
        <f t="shared" si="410"/>
        <v>1.8758670000000002</v>
      </c>
      <c r="BT805" s="1">
        <v>44873</v>
      </c>
      <c r="BU805">
        <v>1.7909999999999999</v>
      </c>
      <c r="BV805">
        <f t="shared" si="411"/>
        <v>1.7909999999999999E-2</v>
      </c>
      <c r="BX805" s="1">
        <v>44873</v>
      </c>
      <c r="BY805">
        <v>2.3159999999999998</v>
      </c>
      <c r="BZ805">
        <f t="shared" si="412"/>
        <v>2.316E-2</v>
      </c>
      <c r="CB805" s="1">
        <v>44896</v>
      </c>
      <c r="CC805">
        <v>2.7309999999999999</v>
      </c>
      <c r="CD805">
        <f t="shared" si="413"/>
        <v>2.7309999999999997E-2</v>
      </c>
      <c r="CG805" s="1"/>
      <c r="CJ805" s="1"/>
      <c r="CL805" s="1"/>
      <c r="CV805" s="1"/>
      <c r="CY805" s="1"/>
    </row>
    <row r="806" spans="1:103" x14ac:dyDescent="0.3">
      <c r="A806" s="21">
        <f t="shared" si="414"/>
        <v>46939</v>
      </c>
      <c r="B806" s="18">
        <f t="shared" si="395"/>
        <v>112.421875</v>
      </c>
      <c r="C806">
        <f t="shared" si="418"/>
        <v>115</v>
      </c>
      <c r="D806">
        <f t="shared" ca="1" si="400"/>
        <v>-2.5861111111111112</v>
      </c>
      <c r="E806">
        <f ca="1">IF(currency="USD",'Future et co'!F806,IF(currency="EUR",'Future et co'!G806,FALSE))</f>
        <v>3.6070000000000005E-2</v>
      </c>
      <c r="F806">
        <f t="shared" ca="1" si="401"/>
        <v>3.6070000000000005E-2</v>
      </c>
      <c r="G806">
        <f t="shared" ca="1" si="402"/>
        <v>2.0569999999999998E-2</v>
      </c>
      <c r="I806" s="21">
        <f t="shared" si="415"/>
        <v>46064</v>
      </c>
      <c r="J806" s="18">
        <f t="shared" si="396"/>
        <v>112.421875</v>
      </c>
      <c r="L806">
        <f t="shared" ca="1" si="403"/>
        <v>-0.15555555555555556</v>
      </c>
      <c r="M806">
        <f t="shared" ca="1" si="397"/>
        <v>3.6070000000000005E-2</v>
      </c>
      <c r="O806" s="21">
        <f t="shared" si="416"/>
        <v>46064</v>
      </c>
      <c r="P806" s="18">
        <f t="shared" si="398"/>
        <v>112.421875</v>
      </c>
      <c r="Q806">
        <f t="shared" si="404"/>
        <v>125</v>
      </c>
      <c r="R806">
        <f t="shared" ca="1" si="405"/>
        <v>-0.15555555555555556</v>
      </c>
      <c r="S806">
        <f t="shared" ca="1" si="399"/>
        <v>3.6070000000000005E-2</v>
      </c>
      <c r="U806" s="1"/>
      <c r="W806" t="str">
        <f t="shared" si="419"/>
        <v/>
      </c>
      <c r="Y806" s="1"/>
      <c r="AA806">
        <f t="shared" si="420"/>
        <v>0</v>
      </c>
      <c r="AC806" s="1"/>
      <c r="AE806">
        <f t="shared" si="421"/>
        <v>0</v>
      </c>
      <c r="AH806" s="21"/>
      <c r="AI806" s="18"/>
      <c r="AJ806" s="18"/>
      <c r="AL806" s="21"/>
      <c r="AM806" s="18"/>
      <c r="AN806" s="18"/>
      <c r="AP806" s="21"/>
      <c r="AQ806" s="18"/>
      <c r="AR806" s="18"/>
      <c r="AU806" s="1">
        <v>44895</v>
      </c>
      <c r="AV806">
        <v>4.4291999999999998</v>
      </c>
      <c r="AW806">
        <f t="shared" si="406"/>
        <v>4.4291999999999998E-2</v>
      </c>
      <c r="AY806" s="1">
        <v>44895</v>
      </c>
      <c r="AZ806">
        <v>4.6851000000000003</v>
      </c>
      <c r="BA806">
        <f t="shared" si="407"/>
        <v>4.6851000000000004E-2</v>
      </c>
      <c r="BC806" s="1">
        <v>44895</v>
      </c>
      <c r="BD806">
        <v>5.0857999999999999</v>
      </c>
      <c r="BE806">
        <f t="shared" si="408"/>
        <v>5.0858E-2</v>
      </c>
      <c r="BG806" s="1">
        <v>44895</v>
      </c>
      <c r="BH806">
        <v>4.6185999999999998</v>
      </c>
      <c r="BI806">
        <f t="shared" si="409"/>
        <v>4.6185999999999998E-2</v>
      </c>
      <c r="BK806" s="1">
        <v>37774</v>
      </c>
      <c r="BL806">
        <v>1.94539038909914</v>
      </c>
      <c r="BM806">
        <f t="shared" si="417"/>
        <v>1.94539038909914E-2</v>
      </c>
      <c r="BP806" s="1">
        <v>44868</v>
      </c>
      <c r="BQ806">
        <v>188.25899999999999</v>
      </c>
      <c r="BR806">
        <f t="shared" si="410"/>
        <v>1.8825899999999998</v>
      </c>
      <c r="BT806" s="1">
        <v>44872</v>
      </c>
      <c r="BU806">
        <v>1.742</v>
      </c>
      <c r="BV806">
        <f t="shared" si="411"/>
        <v>1.7420000000000001E-2</v>
      </c>
      <c r="BX806" s="1">
        <v>44872</v>
      </c>
      <c r="BY806">
        <v>2.2959999999999998</v>
      </c>
      <c r="BZ806">
        <f t="shared" si="412"/>
        <v>2.2959999999999998E-2</v>
      </c>
      <c r="CB806" s="1">
        <v>44895</v>
      </c>
      <c r="CC806">
        <v>2.7789999999999999</v>
      </c>
      <c r="CD806">
        <f t="shared" si="413"/>
        <v>2.7789999999999999E-2</v>
      </c>
      <c r="CG806" s="1"/>
      <c r="CJ806" s="1"/>
      <c r="CL806" s="1"/>
      <c r="CV806" s="1"/>
      <c r="CY806" s="1"/>
    </row>
    <row r="807" spans="1:103" x14ac:dyDescent="0.3">
      <c r="A807" s="21">
        <f t="shared" si="414"/>
        <v>46940</v>
      </c>
      <c r="B807" s="18">
        <f t="shared" si="395"/>
        <v>112.421875</v>
      </c>
      <c r="C807">
        <f t="shared" si="418"/>
        <v>115</v>
      </c>
      <c r="D807">
        <f t="shared" ca="1" si="400"/>
        <v>-2.588888888888889</v>
      </c>
      <c r="E807">
        <f ca="1">IF(currency="USD",'Future et co'!F807,IF(currency="EUR",'Future et co'!G807,FALSE))</f>
        <v>3.6070000000000005E-2</v>
      </c>
      <c r="F807">
        <f t="shared" ca="1" si="401"/>
        <v>3.6070000000000005E-2</v>
      </c>
      <c r="G807">
        <f t="shared" ca="1" si="402"/>
        <v>2.0569999999999998E-2</v>
      </c>
      <c r="I807" s="21">
        <f t="shared" si="415"/>
        <v>46065</v>
      </c>
      <c r="J807" s="18">
        <f t="shared" si="396"/>
        <v>112.421875</v>
      </c>
      <c r="L807">
        <f t="shared" ca="1" si="403"/>
        <v>-0.15833333333333333</v>
      </c>
      <c r="M807">
        <f t="shared" ca="1" si="397"/>
        <v>3.6070000000000005E-2</v>
      </c>
      <c r="O807" s="21">
        <f t="shared" si="416"/>
        <v>46065</v>
      </c>
      <c r="P807" s="18">
        <f t="shared" si="398"/>
        <v>112.421875</v>
      </c>
      <c r="Q807">
        <f t="shared" si="404"/>
        <v>125</v>
      </c>
      <c r="R807">
        <f t="shared" ca="1" si="405"/>
        <v>-0.15833333333333333</v>
      </c>
      <c r="S807">
        <f t="shared" ca="1" si="399"/>
        <v>3.6070000000000005E-2</v>
      </c>
      <c r="U807" s="1"/>
      <c r="W807" t="str">
        <f t="shared" si="419"/>
        <v/>
      </c>
      <c r="Y807" s="1"/>
      <c r="AA807">
        <f t="shared" si="420"/>
        <v>0</v>
      </c>
      <c r="AC807" s="1"/>
      <c r="AE807">
        <f t="shared" si="421"/>
        <v>0</v>
      </c>
      <c r="AH807" s="21"/>
      <c r="AI807" s="18"/>
      <c r="AJ807" s="18"/>
      <c r="AL807" s="21"/>
      <c r="AM807" s="18"/>
      <c r="AN807" s="18"/>
      <c r="AP807" s="21"/>
      <c r="AQ807" s="18"/>
      <c r="AR807" s="18"/>
      <c r="AU807" s="1">
        <v>44894</v>
      </c>
      <c r="AV807">
        <v>4.4101999999999997</v>
      </c>
      <c r="AW807">
        <f t="shared" si="406"/>
        <v>4.4101999999999995E-2</v>
      </c>
      <c r="AY807" s="1">
        <v>44894</v>
      </c>
      <c r="AZ807">
        <v>4.6910999999999996</v>
      </c>
      <c r="BA807">
        <f t="shared" si="407"/>
        <v>4.6910999999999994E-2</v>
      </c>
      <c r="BC807" s="1">
        <v>44894</v>
      </c>
      <c r="BD807">
        <v>5.1550000000000002</v>
      </c>
      <c r="BE807">
        <f t="shared" si="408"/>
        <v>5.1550000000000006E-2</v>
      </c>
      <c r="BG807" s="1">
        <v>44894</v>
      </c>
      <c r="BH807">
        <v>4.75</v>
      </c>
      <c r="BI807">
        <f t="shared" si="409"/>
        <v>4.7500000000000001E-2</v>
      </c>
      <c r="BK807" s="1">
        <v>37775</v>
      </c>
      <c r="BL807">
        <v>1.9306203521143599</v>
      </c>
      <c r="BM807">
        <f t="shared" si="417"/>
        <v>1.9306203521143598E-2</v>
      </c>
      <c r="BP807" s="1">
        <v>44867</v>
      </c>
      <c r="BQ807">
        <v>190.221</v>
      </c>
      <c r="BR807">
        <f t="shared" si="410"/>
        <v>1.90221</v>
      </c>
      <c r="BT807" s="1">
        <v>44869</v>
      </c>
      <c r="BU807">
        <v>1.734</v>
      </c>
      <c r="BV807">
        <f t="shared" si="411"/>
        <v>1.7340000000000001E-2</v>
      </c>
      <c r="BX807" s="1">
        <v>44869</v>
      </c>
      <c r="BY807">
        <v>2.278</v>
      </c>
      <c r="BZ807">
        <f t="shared" si="412"/>
        <v>2.2780000000000002E-2</v>
      </c>
      <c r="CB807" s="1">
        <v>44894</v>
      </c>
      <c r="CC807">
        <v>2.79</v>
      </c>
      <c r="CD807">
        <f t="shared" si="413"/>
        <v>2.7900000000000001E-2</v>
      </c>
      <c r="CG807" s="1"/>
      <c r="CJ807" s="1"/>
      <c r="CL807" s="1"/>
      <c r="CV807" s="1"/>
      <c r="CY807" s="1"/>
    </row>
    <row r="808" spans="1:103" x14ac:dyDescent="0.3">
      <c r="A808" s="21">
        <f t="shared" si="414"/>
        <v>46941</v>
      </c>
      <c r="B808" s="18">
        <f t="shared" si="395"/>
        <v>112.421875</v>
      </c>
      <c r="C808">
        <f t="shared" si="418"/>
        <v>115</v>
      </c>
      <c r="D808">
        <f t="shared" ca="1" si="400"/>
        <v>-2.5916666666666668</v>
      </c>
      <c r="E808">
        <f ca="1">IF(currency="USD",'Future et co'!F808,IF(currency="EUR",'Future et co'!G808,FALSE))</f>
        <v>3.6070000000000005E-2</v>
      </c>
      <c r="F808">
        <f t="shared" ca="1" si="401"/>
        <v>3.6070000000000005E-2</v>
      </c>
      <c r="G808">
        <f t="shared" ca="1" si="402"/>
        <v>2.0569999999999998E-2</v>
      </c>
      <c r="I808" s="21">
        <f t="shared" si="415"/>
        <v>46066</v>
      </c>
      <c r="J808" s="18">
        <f t="shared" si="396"/>
        <v>112.421875</v>
      </c>
      <c r="L808">
        <f t="shared" ca="1" si="403"/>
        <v>-0.16111111111111112</v>
      </c>
      <c r="M808">
        <f t="shared" ca="1" si="397"/>
        <v>3.6070000000000005E-2</v>
      </c>
      <c r="O808" s="21">
        <f t="shared" si="416"/>
        <v>46066</v>
      </c>
      <c r="P808" s="18">
        <f t="shared" si="398"/>
        <v>112.421875</v>
      </c>
      <c r="Q808">
        <f t="shared" si="404"/>
        <v>125</v>
      </c>
      <c r="R808">
        <f t="shared" ca="1" si="405"/>
        <v>-0.16111111111111112</v>
      </c>
      <c r="S808">
        <f t="shared" ca="1" si="399"/>
        <v>3.6070000000000005E-2</v>
      </c>
      <c r="U808" s="1"/>
      <c r="W808" t="str">
        <f t="shared" si="419"/>
        <v/>
      </c>
      <c r="Y808" s="1"/>
      <c r="AA808">
        <f t="shared" si="420"/>
        <v>0</v>
      </c>
      <c r="AC808" s="1"/>
      <c r="AE808">
        <f t="shared" si="421"/>
        <v>0</v>
      </c>
      <c r="AH808" s="21"/>
      <c r="AI808" s="18"/>
      <c r="AJ808" s="18"/>
      <c r="AL808" s="21"/>
      <c r="AM808" s="18"/>
      <c r="AN808" s="18"/>
      <c r="AP808" s="21"/>
      <c r="AQ808" s="18"/>
      <c r="AR808" s="18"/>
      <c r="AU808" s="1">
        <v>44893</v>
      </c>
      <c r="AV808">
        <v>4.4101999999999997</v>
      </c>
      <c r="AW808">
        <f t="shared" si="406"/>
        <v>4.4101999999999995E-2</v>
      </c>
      <c r="AY808" s="1">
        <v>44893</v>
      </c>
      <c r="AZ808">
        <v>4.6978999999999997</v>
      </c>
      <c r="BA808">
        <f t="shared" si="407"/>
        <v>4.6979E-2</v>
      </c>
      <c r="BC808" s="1">
        <v>44893</v>
      </c>
      <c r="BD808">
        <v>5.1276999999999999</v>
      </c>
      <c r="BE808">
        <f t="shared" si="408"/>
        <v>5.1276999999999996E-2</v>
      </c>
      <c r="BG808" s="1">
        <v>44893</v>
      </c>
      <c r="BH808">
        <v>4.7270000000000003</v>
      </c>
      <c r="BI808">
        <f t="shared" si="409"/>
        <v>4.7270000000000006E-2</v>
      </c>
      <c r="BK808" s="1">
        <v>37776</v>
      </c>
      <c r="BL808">
        <v>1.90318409922825</v>
      </c>
      <c r="BM808">
        <f t="shared" si="417"/>
        <v>1.90318409922825E-2</v>
      </c>
      <c r="BP808" s="1">
        <v>44866</v>
      </c>
      <c r="BQ808">
        <v>190.49539999999999</v>
      </c>
      <c r="BR808">
        <f t="shared" si="410"/>
        <v>1.9049539999999998</v>
      </c>
      <c r="BT808" s="1">
        <v>44868</v>
      </c>
      <c r="BU808">
        <v>1.732</v>
      </c>
      <c r="BV808">
        <f t="shared" si="411"/>
        <v>1.7319999999999999E-2</v>
      </c>
      <c r="BX808" s="1">
        <v>44868</v>
      </c>
      <c r="BY808">
        <v>2.2250000000000001</v>
      </c>
      <c r="BZ808">
        <f t="shared" si="412"/>
        <v>2.2250000000000002E-2</v>
      </c>
      <c r="CB808" s="1">
        <v>44893</v>
      </c>
      <c r="CC808">
        <v>2.8340000000000001</v>
      </c>
      <c r="CD808">
        <f t="shared" si="413"/>
        <v>2.8340000000000001E-2</v>
      </c>
      <c r="CG808" s="1"/>
      <c r="CJ808" s="1"/>
      <c r="CL808" s="1"/>
      <c r="CV808" s="1"/>
      <c r="CY808" s="1"/>
    </row>
    <row r="809" spans="1:103" x14ac:dyDescent="0.3">
      <c r="A809" s="21">
        <f t="shared" si="414"/>
        <v>46944</v>
      </c>
      <c r="B809" s="18">
        <f t="shared" si="395"/>
        <v>112.421875</v>
      </c>
      <c r="C809">
        <f t="shared" si="418"/>
        <v>115</v>
      </c>
      <c r="D809">
        <f t="shared" ca="1" si="400"/>
        <v>-2.6</v>
      </c>
      <c r="E809">
        <f ca="1">IF(currency="USD",'Future et co'!F809,IF(currency="EUR",'Future et co'!G809,FALSE))</f>
        <v>3.6070000000000005E-2</v>
      </c>
      <c r="F809">
        <f t="shared" ca="1" si="401"/>
        <v>3.6070000000000005E-2</v>
      </c>
      <c r="G809">
        <f t="shared" ca="1" si="402"/>
        <v>2.0569999999999998E-2</v>
      </c>
      <c r="I809" s="21">
        <f t="shared" si="415"/>
        <v>46069</v>
      </c>
      <c r="J809" s="18">
        <f t="shared" si="396"/>
        <v>112.421875</v>
      </c>
      <c r="L809">
        <f t="shared" ca="1" si="403"/>
        <v>-0.16944444444444445</v>
      </c>
      <c r="M809">
        <f t="shared" ca="1" si="397"/>
        <v>3.6070000000000005E-2</v>
      </c>
      <c r="O809" s="21">
        <f t="shared" si="416"/>
        <v>46069</v>
      </c>
      <c r="P809" s="18">
        <f t="shared" si="398"/>
        <v>112.421875</v>
      </c>
      <c r="Q809">
        <f t="shared" si="404"/>
        <v>125</v>
      </c>
      <c r="R809">
        <f t="shared" ca="1" si="405"/>
        <v>-0.16944444444444445</v>
      </c>
      <c r="S809">
        <f t="shared" ca="1" si="399"/>
        <v>3.6070000000000005E-2</v>
      </c>
      <c r="U809" s="1"/>
      <c r="W809" t="str">
        <f t="shared" si="419"/>
        <v/>
      </c>
      <c r="Y809" s="1"/>
      <c r="AA809">
        <f t="shared" si="420"/>
        <v>0</v>
      </c>
      <c r="AC809" s="1"/>
      <c r="AE809">
        <f t="shared" si="421"/>
        <v>0</v>
      </c>
      <c r="AH809" s="21"/>
      <c r="AI809" s="18"/>
      <c r="AJ809" s="18"/>
      <c r="AL809" s="21"/>
      <c r="AM809" s="18"/>
      <c r="AN809" s="18"/>
      <c r="AP809" s="21"/>
      <c r="AQ809" s="18"/>
      <c r="AR809" s="18"/>
      <c r="AU809" s="1">
        <v>44890</v>
      </c>
      <c r="AV809">
        <v>4.3920000000000003</v>
      </c>
      <c r="AW809">
        <f t="shared" si="406"/>
        <v>4.3920000000000001E-2</v>
      </c>
      <c r="AY809" s="1">
        <v>44890</v>
      </c>
      <c r="AZ809">
        <v>4.6840000000000002</v>
      </c>
      <c r="BA809">
        <f t="shared" si="407"/>
        <v>4.684E-2</v>
      </c>
      <c r="BC809" s="1">
        <v>44890</v>
      </c>
      <c r="BD809">
        <v>5.1559999999999997</v>
      </c>
      <c r="BE809">
        <f t="shared" si="408"/>
        <v>5.1559999999999995E-2</v>
      </c>
      <c r="BG809" s="1">
        <v>44890</v>
      </c>
      <c r="BH809">
        <v>4.7670000000000003</v>
      </c>
      <c r="BI809">
        <f t="shared" si="409"/>
        <v>4.7670000000000004E-2</v>
      </c>
      <c r="BK809" s="1">
        <v>37777</v>
      </c>
      <c r="BL809">
        <v>1.8991057050792699</v>
      </c>
      <c r="BM809">
        <f t="shared" si="417"/>
        <v>1.8991057050792699E-2</v>
      </c>
      <c r="BP809" s="1">
        <v>44865</v>
      </c>
      <c r="BQ809">
        <v>189.94659999999999</v>
      </c>
      <c r="BR809">
        <f t="shared" si="410"/>
        <v>1.8994659999999999</v>
      </c>
      <c r="BT809" s="1">
        <v>44867</v>
      </c>
      <c r="BU809">
        <v>1.726</v>
      </c>
      <c r="BV809">
        <f t="shared" si="411"/>
        <v>1.7260000000000001E-2</v>
      </c>
      <c r="BX809" s="1">
        <v>44867</v>
      </c>
      <c r="BY809">
        <v>2.198</v>
      </c>
      <c r="BZ809">
        <f t="shared" si="412"/>
        <v>2.198E-2</v>
      </c>
      <c r="CB809" s="1">
        <v>44890</v>
      </c>
      <c r="CC809">
        <v>2.81</v>
      </c>
      <c r="CD809">
        <f t="shared" si="413"/>
        <v>2.81E-2</v>
      </c>
      <c r="CG809" s="1"/>
      <c r="CJ809" s="1"/>
      <c r="CL809" s="1"/>
      <c r="CV809" s="1"/>
      <c r="CY809" s="1"/>
    </row>
    <row r="810" spans="1:103" x14ac:dyDescent="0.3">
      <c r="A810" s="21">
        <f t="shared" si="414"/>
        <v>46945</v>
      </c>
      <c r="B810" s="18">
        <f t="shared" si="395"/>
        <v>112.421875</v>
      </c>
      <c r="C810">
        <f t="shared" si="418"/>
        <v>115</v>
      </c>
      <c r="D810">
        <f t="shared" ca="1" si="400"/>
        <v>-2.6027777777777779</v>
      </c>
      <c r="E810">
        <f ca="1">IF(currency="USD",'Future et co'!F810,IF(currency="EUR",'Future et co'!G810,FALSE))</f>
        <v>3.6070000000000005E-2</v>
      </c>
      <c r="F810">
        <f t="shared" ca="1" si="401"/>
        <v>3.6070000000000005E-2</v>
      </c>
      <c r="G810">
        <f t="shared" ca="1" si="402"/>
        <v>2.0569999999999998E-2</v>
      </c>
      <c r="I810" s="21">
        <f t="shared" si="415"/>
        <v>46070</v>
      </c>
      <c r="J810" s="18">
        <f t="shared" si="396"/>
        <v>112.421875</v>
      </c>
      <c r="L810">
        <f t="shared" ca="1" si="403"/>
        <v>-0.17222222222222222</v>
      </c>
      <c r="M810">
        <f t="shared" ca="1" si="397"/>
        <v>3.6070000000000005E-2</v>
      </c>
      <c r="O810" s="21">
        <f t="shared" si="416"/>
        <v>46070</v>
      </c>
      <c r="P810" s="18">
        <f t="shared" si="398"/>
        <v>112.421875</v>
      </c>
      <c r="Q810">
        <f t="shared" si="404"/>
        <v>125</v>
      </c>
      <c r="R810">
        <f t="shared" ca="1" si="405"/>
        <v>-0.17222222222222222</v>
      </c>
      <c r="S810">
        <f t="shared" ca="1" si="399"/>
        <v>3.6070000000000005E-2</v>
      </c>
      <c r="U810" s="1"/>
      <c r="W810" t="str">
        <f t="shared" si="419"/>
        <v/>
      </c>
      <c r="Y810" s="1"/>
      <c r="AA810">
        <f t="shared" si="420"/>
        <v>0</v>
      </c>
      <c r="AC810" s="1"/>
      <c r="AE810">
        <f t="shared" si="421"/>
        <v>0</v>
      </c>
      <c r="AH810" s="21"/>
      <c r="AI810" s="18"/>
      <c r="AJ810" s="18"/>
      <c r="AL810" s="21"/>
      <c r="AM810" s="18"/>
      <c r="AN810" s="18"/>
      <c r="AP810" s="21"/>
      <c r="AQ810" s="18"/>
      <c r="AR810" s="18"/>
      <c r="AU810" s="1">
        <v>44889</v>
      </c>
      <c r="AV810">
        <v>4.3899999999999997</v>
      </c>
      <c r="AW810">
        <f t="shared" si="406"/>
        <v>4.3899999999999995E-2</v>
      </c>
      <c r="AY810" s="1">
        <v>44889</v>
      </c>
      <c r="AZ810">
        <v>4.6741000000000001</v>
      </c>
      <c r="BA810">
        <f t="shared" si="407"/>
        <v>4.6741000000000005E-2</v>
      </c>
      <c r="BC810" s="1">
        <v>44889</v>
      </c>
      <c r="BD810">
        <v>5.1420000000000003</v>
      </c>
      <c r="BE810">
        <f t="shared" si="408"/>
        <v>5.142E-2</v>
      </c>
      <c r="BG810" s="1">
        <v>44889</v>
      </c>
      <c r="BH810">
        <v>4.7560000000000002</v>
      </c>
      <c r="BI810">
        <f t="shared" si="409"/>
        <v>4.7560000000000005E-2</v>
      </c>
      <c r="BK810" s="1">
        <v>37778</v>
      </c>
      <c r="BL810">
        <v>1.9035999460734601</v>
      </c>
      <c r="BM810">
        <f t="shared" si="417"/>
        <v>1.9035999460734601E-2</v>
      </c>
      <c r="BP810" s="1">
        <v>44862</v>
      </c>
      <c r="BQ810">
        <v>191.1677</v>
      </c>
      <c r="BR810">
        <f t="shared" si="410"/>
        <v>1.9116770000000001</v>
      </c>
      <c r="BT810" s="1">
        <v>44866</v>
      </c>
      <c r="BU810">
        <v>1.7370000000000001</v>
      </c>
      <c r="BV810">
        <f t="shared" si="411"/>
        <v>1.737E-2</v>
      </c>
      <c r="BX810" s="1">
        <v>44866</v>
      </c>
      <c r="BY810">
        <v>2.1680000000000001</v>
      </c>
      <c r="BZ810">
        <f t="shared" si="412"/>
        <v>2.1680000000000001E-2</v>
      </c>
      <c r="CB810" s="1">
        <v>44889</v>
      </c>
      <c r="CC810">
        <v>2.78</v>
      </c>
      <c r="CD810">
        <f t="shared" si="413"/>
        <v>2.7799999999999998E-2</v>
      </c>
      <c r="CG810" s="1"/>
      <c r="CJ810" s="1"/>
      <c r="CL810" s="1"/>
      <c r="CV810" s="1"/>
      <c r="CY810" s="1"/>
    </row>
    <row r="811" spans="1:103" x14ac:dyDescent="0.3">
      <c r="A811" s="21">
        <f t="shared" si="414"/>
        <v>46946</v>
      </c>
      <c r="B811" s="18">
        <f t="shared" si="395"/>
        <v>112.421875</v>
      </c>
      <c r="C811">
        <f t="shared" si="418"/>
        <v>115</v>
      </c>
      <c r="D811">
        <f t="shared" ca="1" si="400"/>
        <v>-2.6055555555555556</v>
      </c>
      <c r="E811">
        <f ca="1">IF(currency="USD",'Future et co'!F811,IF(currency="EUR",'Future et co'!G811,FALSE))</f>
        <v>3.6070000000000005E-2</v>
      </c>
      <c r="F811">
        <f t="shared" ca="1" si="401"/>
        <v>3.6070000000000005E-2</v>
      </c>
      <c r="G811">
        <f t="shared" ca="1" si="402"/>
        <v>2.0569999999999998E-2</v>
      </c>
      <c r="I811" s="21">
        <f t="shared" si="415"/>
        <v>46071</v>
      </c>
      <c r="J811" s="18">
        <f t="shared" si="396"/>
        <v>112.421875</v>
      </c>
      <c r="L811">
        <f t="shared" ca="1" si="403"/>
        <v>-0.17499999999999999</v>
      </c>
      <c r="M811">
        <f t="shared" ca="1" si="397"/>
        <v>3.6070000000000005E-2</v>
      </c>
      <c r="O811" s="21">
        <f t="shared" si="416"/>
        <v>46071</v>
      </c>
      <c r="P811" s="18">
        <f t="shared" si="398"/>
        <v>112.421875</v>
      </c>
      <c r="Q811">
        <f t="shared" si="404"/>
        <v>125</v>
      </c>
      <c r="R811">
        <f t="shared" ca="1" si="405"/>
        <v>-0.17499999999999999</v>
      </c>
      <c r="S811">
        <f t="shared" ca="1" si="399"/>
        <v>3.6070000000000005E-2</v>
      </c>
      <c r="U811" s="1"/>
      <c r="W811" t="str">
        <f t="shared" si="419"/>
        <v/>
      </c>
      <c r="Y811" s="1"/>
      <c r="AA811">
        <f t="shared" si="420"/>
        <v>0</v>
      </c>
      <c r="AC811" s="1"/>
      <c r="AE811">
        <f t="shared" si="421"/>
        <v>0</v>
      </c>
      <c r="AH811" s="21"/>
      <c r="AI811" s="18"/>
      <c r="AJ811" s="18"/>
      <c r="AL811" s="21"/>
      <c r="AM811" s="18"/>
      <c r="AN811" s="18"/>
      <c r="AP811" s="21"/>
      <c r="AQ811" s="18"/>
      <c r="AR811" s="18"/>
      <c r="AU811" s="1">
        <v>44888</v>
      </c>
      <c r="AV811">
        <v>4.3929999999999998</v>
      </c>
      <c r="AW811">
        <f t="shared" si="406"/>
        <v>4.3929999999999997E-2</v>
      </c>
      <c r="AY811" s="1">
        <v>44888</v>
      </c>
      <c r="AZ811">
        <v>4.6959999999999997</v>
      </c>
      <c r="BA811">
        <f t="shared" si="407"/>
        <v>4.6959999999999995E-2</v>
      </c>
      <c r="BC811" s="1">
        <v>44888</v>
      </c>
      <c r="BD811">
        <v>5.1609999999999996</v>
      </c>
      <c r="BE811">
        <f t="shared" si="408"/>
        <v>5.1609999999999996E-2</v>
      </c>
      <c r="BG811" s="1">
        <v>44888</v>
      </c>
      <c r="BH811">
        <v>4.7699999999999996</v>
      </c>
      <c r="BI811">
        <f t="shared" si="409"/>
        <v>4.7699999999999992E-2</v>
      </c>
      <c r="BK811" s="1">
        <v>37781</v>
      </c>
      <c r="BL811">
        <v>1.9232907703936499</v>
      </c>
      <c r="BM811">
        <f t="shared" si="417"/>
        <v>1.92329077039365E-2</v>
      </c>
      <c r="BP811" s="1">
        <v>44861</v>
      </c>
      <c r="BQ811">
        <v>192.44380000000001</v>
      </c>
      <c r="BR811">
        <f t="shared" si="410"/>
        <v>1.9244380000000001</v>
      </c>
      <c r="BT811" s="1">
        <v>44865</v>
      </c>
      <c r="BU811">
        <v>1.704</v>
      </c>
      <c r="BV811">
        <f t="shared" si="411"/>
        <v>1.704E-2</v>
      </c>
      <c r="BX811" s="1">
        <v>44865</v>
      </c>
      <c r="BY811">
        <v>2.13</v>
      </c>
      <c r="BZ811">
        <f t="shared" si="412"/>
        <v>2.1299999999999999E-2</v>
      </c>
      <c r="CB811" s="1">
        <v>44888</v>
      </c>
      <c r="CC811">
        <v>2.7930000000000001</v>
      </c>
      <c r="CD811">
        <f t="shared" si="413"/>
        <v>2.793E-2</v>
      </c>
      <c r="CG811" s="1"/>
      <c r="CJ811" s="1"/>
      <c r="CL811" s="1"/>
      <c r="CV811" s="1"/>
      <c r="CY811" s="1"/>
    </row>
    <row r="812" spans="1:103" x14ac:dyDescent="0.3">
      <c r="A812" s="21">
        <f t="shared" si="414"/>
        <v>46947</v>
      </c>
      <c r="B812" s="18">
        <f t="shared" si="395"/>
        <v>112.421875</v>
      </c>
      <c r="C812">
        <f t="shared" si="418"/>
        <v>115</v>
      </c>
      <c r="D812">
        <f t="shared" ca="1" si="400"/>
        <v>-2.6083333333333334</v>
      </c>
      <c r="E812">
        <f ca="1">IF(currency="USD",'Future et co'!F812,IF(currency="EUR",'Future et co'!G812,FALSE))</f>
        <v>3.6070000000000005E-2</v>
      </c>
      <c r="F812">
        <f t="shared" ca="1" si="401"/>
        <v>3.6070000000000005E-2</v>
      </c>
      <c r="G812">
        <f t="shared" ca="1" si="402"/>
        <v>2.0569999999999998E-2</v>
      </c>
      <c r="I812" s="21">
        <f t="shared" si="415"/>
        <v>46072</v>
      </c>
      <c r="J812" s="18">
        <f t="shared" si="396"/>
        <v>112.421875</v>
      </c>
      <c r="L812">
        <f t="shared" ca="1" si="403"/>
        <v>-0.17777777777777778</v>
      </c>
      <c r="M812">
        <f t="shared" ca="1" si="397"/>
        <v>3.6070000000000005E-2</v>
      </c>
      <c r="O812" s="21">
        <f t="shared" si="416"/>
        <v>46072</v>
      </c>
      <c r="P812" s="18">
        <f t="shared" si="398"/>
        <v>112.421875</v>
      </c>
      <c r="Q812">
        <f t="shared" si="404"/>
        <v>125</v>
      </c>
      <c r="R812">
        <f t="shared" ca="1" si="405"/>
        <v>-0.17777777777777778</v>
      </c>
      <c r="S812">
        <f t="shared" ca="1" si="399"/>
        <v>3.6070000000000005E-2</v>
      </c>
      <c r="U812" s="1"/>
      <c r="W812" t="str">
        <f t="shared" si="419"/>
        <v/>
      </c>
      <c r="Y812" s="1"/>
      <c r="AA812">
        <f t="shared" si="420"/>
        <v>0</v>
      </c>
      <c r="AC812" s="1"/>
      <c r="AE812">
        <f t="shared" si="421"/>
        <v>0</v>
      </c>
      <c r="AH812" s="21"/>
      <c r="AI812" s="18"/>
      <c r="AJ812" s="18"/>
      <c r="AL812" s="21"/>
      <c r="AM812" s="18"/>
      <c r="AN812" s="18"/>
      <c r="AP812" s="21"/>
      <c r="AQ812" s="18"/>
      <c r="AR812" s="18"/>
      <c r="AU812" s="1">
        <v>44887</v>
      </c>
      <c r="AV812">
        <v>4.4039999999999999</v>
      </c>
      <c r="AW812">
        <f t="shared" si="406"/>
        <v>4.4039999999999996E-2</v>
      </c>
      <c r="AY812" s="1">
        <v>44887</v>
      </c>
      <c r="AZ812">
        <v>4.6779999999999999</v>
      </c>
      <c r="BA812">
        <f t="shared" si="407"/>
        <v>4.6780000000000002E-2</v>
      </c>
      <c r="BC812" s="1">
        <v>44887</v>
      </c>
      <c r="BD812">
        <v>5.1879999999999997</v>
      </c>
      <c r="BE812">
        <f t="shared" si="408"/>
        <v>5.1879999999999996E-2</v>
      </c>
      <c r="BG812" s="1">
        <v>44887</v>
      </c>
      <c r="BH812">
        <v>4.7939999999999996</v>
      </c>
      <c r="BI812">
        <f t="shared" si="409"/>
        <v>4.7939999999999997E-2</v>
      </c>
      <c r="BK812" s="1">
        <v>37782</v>
      </c>
      <c r="BL812">
        <v>1.8886985675171399</v>
      </c>
      <c r="BM812">
        <f t="shared" si="417"/>
        <v>1.88869856751714E-2</v>
      </c>
      <c r="BP812" s="1">
        <v>44860</v>
      </c>
      <c r="BQ812">
        <v>190.53659999999999</v>
      </c>
      <c r="BR812">
        <f t="shared" si="410"/>
        <v>1.9053659999999999</v>
      </c>
      <c r="BT812" s="1">
        <v>44862</v>
      </c>
      <c r="BU812">
        <v>1.641</v>
      </c>
      <c r="BV812">
        <f t="shared" si="411"/>
        <v>1.6410000000000001E-2</v>
      </c>
      <c r="BX812" s="1">
        <v>44862</v>
      </c>
      <c r="BY812">
        <v>2.0339999999999998</v>
      </c>
      <c r="BZ812">
        <f t="shared" si="412"/>
        <v>2.0339999999999997E-2</v>
      </c>
      <c r="CB812" s="1">
        <v>44887</v>
      </c>
      <c r="CC812">
        <v>2.7669999999999999</v>
      </c>
      <c r="CD812">
        <f t="shared" si="413"/>
        <v>2.767E-2</v>
      </c>
      <c r="CG812" s="1"/>
      <c r="CJ812" s="1"/>
      <c r="CL812" s="1"/>
      <c r="CV812" s="1"/>
      <c r="CY812" s="1"/>
    </row>
    <row r="813" spans="1:103" x14ac:dyDescent="0.3">
      <c r="A813" s="21">
        <f t="shared" si="414"/>
        <v>46948</v>
      </c>
      <c r="B813" s="18">
        <f t="shared" si="395"/>
        <v>112.421875</v>
      </c>
      <c r="C813">
        <f t="shared" si="418"/>
        <v>115</v>
      </c>
      <c r="D813">
        <f t="shared" ca="1" si="400"/>
        <v>-2.6111111111111112</v>
      </c>
      <c r="E813">
        <f ca="1">IF(currency="USD",'Future et co'!F813,IF(currency="EUR",'Future et co'!G813,FALSE))</f>
        <v>3.6070000000000005E-2</v>
      </c>
      <c r="F813">
        <f t="shared" ca="1" si="401"/>
        <v>3.6070000000000005E-2</v>
      </c>
      <c r="G813">
        <f t="shared" ca="1" si="402"/>
        <v>2.0569999999999998E-2</v>
      </c>
      <c r="I813" s="21">
        <f t="shared" si="415"/>
        <v>46073</v>
      </c>
      <c r="J813" s="18">
        <f t="shared" si="396"/>
        <v>112.421875</v>
      </c>
      <c r="L813">
        <f t="shared" ca="1" si="403"/>
        <v>-0.18055555555555555</v>
      </c>
      <c r="M813">
        <f t="shared" ca="1" si="397"/>
        <v>3.6070000000000005E-2</v>
      </c>
      <c r="O813" s="21">
        <f t="shared" si="416"/>
        <v>46073</v>
      </c>
      <c r="P813" s="18">
        <f t="shared" si="398"/>
        <v>112.421875</v>
      </c>
      <c r="Q813">
        <f t="shared" si="404"/>
        <v>125</v>
      </c>
      <c r="R813">
        <f t="shared" ca="1" si="405"/>
        <v>-0.18055555555555555</v>
      </c>
      <c r="S813">
        <f t="shared" ca="1" si="399"/>
        <v>3.6070000000000005E-2</v>
      </c>
      <c r="U813" s="1"/>
      <c r="W813" t="str">
        <f t="shared" si="419"/>
        <v/>
      </c>
      <c r="Y813" s="1"/>
      <c r="AA813">
        <f t="shared" si="420"/>
        <v>0</v>
      </c>
      <c r="AC813" s="1"/>
      <c r="AE813">
        <f t="shared" si="421"/>
        <v>0</v>
      </c>
      <c r="AH813" s="21"/>
      <c r="AI813" s="18"/>
      <c r="AJ813" s="18"/>
      <c r="AL813" s="21"/>
      <c r="AM813" s="18"/>
      <c r="AN813" s="18"/>
      <c r="AP813" s="21"/>
      <c r="AQ813" s="18"/>
      <c r="AR813" s="18"/>
      <c r="AU813" s="1">
        <v>44886</v>
      </c>
      <c r="AV813">
        <v>4.3621999999999996</v>
      </c>
      <c r="AW813">
        <f t="shared" si="406"/>
        <v>4.3621999999999994E-2</v>
      </c>
      <c r="AY813" s="1">
        <v>44886</v>
      </c>
      <c r="AZ813">
        <v>4.6647999999999996</v>
      </c>
      <c r="BA813">
        <f t="shared" si="407"/>
        <v>4.6647999999999995E-2</v>
      </c>
      <c r="BC813" s="1">
        <v>44886</v>
      </c>
      <c r="BD813">
        <v>5.1780999999999997</v>
      </c>
      <c r="BE813">
        <f t="shared" si="408"/>
        <v>5.1780999999999994E-2</v>
      </c>
      <c r="BG813" s="1">
        <v>44886</v>
      </c>
      <c r="BH813">
        <v>4.8315999999999999</v>
      </c>
      <c r="BI813">
        <f t="shared" si="409"/>
        <v>4.8315999999999998E-2</v>
      </c>
      <c r="BK813" s="1">
        <v>37783</v>
      </c>
      <c r="BL813">
        <v>1.8816838611575</v>
      </c>
      <c r="BM813">
        <f t="shared" si="417"/>
        <v>1.8816838611575001E-2</v>
      </c>
      <c r="BP813" s="1">
        <v>44859</v>
      </c>
      <c r="BQ813">
        <v>189.6311</v>
      </c>
      <c r="BR813">
        <f t="shared" si="410"/>
        <v>1.8963110000000001</v>
      </c>
      <c r="BT813" s="1">
        <v>44861</v>
      </c>
      <c r="BU813">
        <v>1.605</v>
      </c>
      <c r="BV813">
        <f t="shared" si="411"/>
        <v>1.6049999999999998E-2</v>
      </c>
      <c r="BX813" s="1">
        <v>44861</v>
      </c>
      <c r="BY813">
        <v>2.1179999999999999</v>
      </c>
      <c r="BZ813">
        <f t="shared" si="412"/>
        <v>2.1179999999999997E-2</v>
      </c>
      <c r="CB813" s="1">
        <v>44886</v>
      </c>
      <c r="CC813">
        <v>2.7759999999999998</v>
      </c>
      <c r="CD813">
        <f t="shared" si="413"/>
        <v>2.7759999999999996E-2</v>
      </c>
      <c r="CG813" s="1"/>
      <c r="CJ813" s="1"/>
      <c r="CL813" s="1"/>
      <c r="CV813" s="1"/>
      <c r="CY813" s="1"/>
    </row>
    <row r="814" spans="1:103" x14ac:dyDescent="0.3">
      <c r="A814" s="21">
        <f t="shared" si="414"/>
        <v>46951</v>
      </c>
      <c r="B814" s="18">
        <f t="shared" si="395"/>
        <v>112.421875</v>
      </c>
      <c r="C814">
        <f t="shared" si="418"/>
        <v>115</v>
      </c>
      <c r="D814">
        <f t="shared" ca="1" si="400"/>
        <v>-2.6194444444444445</v>
      </c>
      <c r="E814">
        <f ca="1">IF(currency="USD",'Future et co'!F814,IF(currency="EUR",'Future et co'!G814,FALSE))</f>
        <v>3.6070000000000005E-2</v>
      </c>
      <c r="F814">
        <f t="shared" ca="1" si="401"/>
        <v>3.6070000000000005E-2</v>
      </c>
      <c r="G814">
        <f t="shared" ca="1" si="402"/>
        <v>2.0569999999999998E-2</v>
      </c>
      <c r="I814" s="21">
        <f t="shared" si="415"/>
        <v>46076</v>
      </c>
      <c r="J814" s="18">
        <f t="shared" si="396"/>
        <v>112.421875</v>
      </c>
      <c r="L814">
        <f t="shared" ca="1" si="403"/>
        <v>-0.18888888888888888</v>
      </c>
      <c r="M814">
        <f t="shared" ca="1" si="397"/>
        <v>3.6070000000000005E-2</v>
      </c>
      <c r="O814" s="21">
        <f t="shared" si="416"/>
        <v>46076</v>
      </c>
      <c r="P814" s="18">
        <f t="shared" si="398"/>
        <v>112.421875</v>
      </c>
      <c r="Q814">
        <f t="shared" si="404"/>
        <v>125</v>
      </c>
      <c r="R814">
        <f t="shared" ca="1" si="405"/>
        <v>-0.18888888888888888</v>
      </c>
      <c r="S814">
        <f t="shared" ca="1" si="399"/>
        <v>3.6070000000000005E-2</v>
      </c>
      <c r="U814" s="1"/>
      <c r="W814" t="str">
        <f t="shared" si="419"/>
        <v/>
      </c>
      <c r="Y814" s="1"/>
      <c r="AA814">
        <f t="shared" si="420"/>
        <v>0</v>
      </c>
      <c r="AC814" s="1"/>
      <c r="AE814">
        <f t="shared" si="421"/>
        <v>0</v>
      </c>
      <c r="AH814" s="21"/>
      <c r="AI814" s="18"/>
      <c r="AJ814" s="18"/>
      <c r="AL814" s="21"/>
      <c r="AM814" s="18"/>
      <c r="AN814" s="18"/>
      <c r="AP814" s="21"/>
      <c r="AQ814" s="18"/>
      <c r="AR814" s="18"/>
      <c r="AU814" s="1">
        <v>44883</v>
      </c>
      <c r="AV814">
        <v>4.32</v>
      </c>
      <c r="AW814">
        <f t="shared" si="406"/>
        <v>4.3200000000000002E-2</v>
      </c>
      <c r="AY814" s="1">
        <v>44883</v>
      </c>
      <c r="AZ814">
        <v>4.6500000000000004</v>
      </c>
      <c r="BA814">
        <f t="shared" si="407"/>
        <v>4.6500000000000007E-2</v>
      </c>
      <c r="BC814" s="1">
        <v>44883</v>
      </c>
      <c r="BD814">
        <v>5.1719999999999997</v>
      </c>
      <c r="BE814">
        <f t="shared" si="408"/>
        <v>5.1719999999999995E-2</v>
      </c>
      <c r="BG814" s="1">
        <v>44883</v>
      </c>
      <c r="BH814">
        <v>4.8259999999999996</v>
      </c>
      <c r="BI814">
        <f t="shared" si="409"/>
        <v>4.8259999999999997E-2</v>
      </c>
      <c r="BK814" s="1">
        <v>37784</v>
      </c>
      <c r="BL814">
        <v>1.8833578308512</v>
      </c>
      <c r="BM814">
        <f t="shared" si="417"/>
        <v>1.8833578308512001E-2</v>
      </c>
      <c r="BP814" s="1">
        <v>44858</v>
      </c>
      <c r="BQ814">
        <v>186.8184</v>
      </c>
      <c r="BR814">
        <f t="shared" si="410"/>
        <v>1.8681840000000001</v>
      </c>
      <c r="BT814" s="1">
        <v>44860</v>
      </c>
      <c r="BU814">
        <v>1.5780000000000001</v>
      </c>
      <c r="BV814">
        <f t="shared" si="411"/>
        <v>1.5780000000000002E-2</v>
      </c>
      <c r="BX814" s="1">
        <v>44860</v>
      </c>
      <c r="BY814">
        <v>2.1030000000000002</v>
      </c>
      <c r="BZ814">
        <f t="shared" si="412"/>
        <v>2.1030000000000004E-2</v>
      </c>
      <c r="CB814" s="1">
        <v>44883</v>
      </c>
      <c r="CC814">
        <v>2.7679999999999998</v>
      </c>
      <c r="CD814">
        <f t="shared" si="413"/>
        <v>2.7679999999999996E-2</v>
      </c>
      <c r="CG814" s="1"/>
      <c r="CJ814" s="1"/>
      <c r="CL814" s="1"/>
      <c r="CV814" s="1"/>
      <c r="CY814" s="1"/>
    </row>
    <row r="815" spans="1:103" x14ac:dyDescent="0.3">
      <c r="A815" s="21">
        <f t="shared" si="414"/>
        <v>46952</v>
      </c>
      <c r="B815" s="18">
        <f t="shared" si="395"/>
        <v>112.421875</v>
      </c>
      <c r="C815">
        <f t="shared" si="418"/>
        <v>115</v>
      </c>
      <c r="D815">
        <f t="shared" ca="1" si="400"/>
        <v>-2.6222222222222222</v>
      </c>
      <c r="E815">
        <f ca="1">IF(currency="USD",'Future et co'!F815,IF(currency="EUR",'Future et co'!G815,FALSE))</f>
        <v>3.6070000000000005E-2</v>
      </c>
      <c r="F815">
        <f t="shared" ca="1" si="401"/>
        <v>3.6070000000000005E-2</v>
      </c>
      <c r="G815">
        <f t="shared" ca="1" si="402"/>
        <v>2.0569999999999998E-2</v>
      </c>
      <c r="I815" s="21">
        <f t="shared" si="415"/>
        <v>46077</v>
      </c>
      <c r="J815" s="18">
        <f t="shared" si="396"/>
        <v>112.421875</v>
      </c>
      <c r="L815">
        <f t="shared" ca="1" si="403"/>
        <v>-0.19166666666666668</v>
      </c>
      <c r="M815">
        <f t="shared" ca="1" si="397"/>
        <v>3.6070000000000005E-2</v>
      </c>
      <c r="O815" s="21">
        <f t="shared" si="416"/>
        <v>46077</v>
      </c>
      <c r="P815" s="18">
        <f t="shared" si="398"/>
        <v>112.421875</v>
      </c>
      <c r="Q815">
        <f t="shared" si="404"/>
        <v>125</v>
      </c>
      <c r="R815">
        <f t="shared" ca="1" si="405"/>
        <v>-0.19166666666666668</v>
      </c>
      <c r="S815">
        <f t="shared" ca="1" si="399"/>
        <v>3.6070000000000005E-2</v>
      </c>
      <c r="U815" s="1"/>
      <c r="W815" t="str">
        <f t="shared" si="419"/>
        <v/>
      </c>
      <c r="Y815" s="1"/>
      <c r="AA815">
        <f t="shared" si="420"/>
        <v>0</v>
      </c>
      <c r="AC815" s="1"/>
      <c r="AE815">
        <f t="shared" si="421"/>
        <v>0</v>
      </c>
      <c r="AH815" s="21"/>
      <c r="AI815" s="18"/>
      <c r="AJ815" s="18"/>
      <c r="AL815" s="21"/>
      <c r="AM815" s="18"/>
      <c r="AN815" s="18"/>
      <c r="AP815" s="21"/>
      <c r="AQ815" s="18"/>
      <c r="AR815" s="18"/>
      <c r="AU815" s="1">
        <v>44882</v>
      </c>
      <c r="AV815">
        <v>4.3087999999999997</v>
      </c>
      <c r="AW815">
        <f t="shared" si="406"/>
        <v>4.3087999999999994E-2</v>
      </c>
      <c r="AY815" s="1">
        <v>44882</v>
      </c>
      <c r="AZ815">
        <v>4.6093000000000002</v>
      </c>
      <c r="BA815">
        <f t="shared" si="407"/>
        <v>4.6093000000000002E-2</v>
      </c>
      <c r="BC815" s="1">
        <v>44882</v>
      </c>
      <c r="BD815">
        <v>5.1100000000000003</v>
      </c>
      <c r="BE815">
        <f t="shared" si="408"/>
        <v>5.1100000000000007E-2</v>
      </c>
      <c r="BG815" s="1">
        <v>44882</v>
      </c>
      <c r="BH815">
        <v>4.7343999999999999</v>
      </c>
      <c r="BI815">
        <f t="shared" si="409"/>
        <v>4.7343999999999997E-2</v>
      </c>
      <c r="BK815" s="1">
        <v>37785</v>
      </c>
      <c r="BL815">
        <v>1.90116277636949</v>
      </c>
      <c r="BM815">
        <f t="shared" si="417"/>
        <v>1.9011627763694902E-2</v>
      </c>
      <c r="BP815" s="1">
        <v>44855</v>
      </c>
      <c r="BQ815">
        <v>185.3914</v>
      </c>
      <c r="BR815">
        <f t="shared" si="410"/>
        <v>1.8539140000000001</v>
      </c>
      <c r="BT815" s="1">
        <v>44859</v>
      </c>
      <c r="BU815">
        <v>1.577</v>
      </c>
      <c r="BV815">
        <f t="shared" si="411"/>
        <v>1.5769999999999999E-2</v>
      </c>
      <c r="BX815" s="1">
        <v>44859</v>
      </c>
      <c r="BY815">
        <v>2.1059999999999999</v>
      </c>
      <c r="BZ815">
        <f t="shared" si="412"/>
        <v>2.1059999999999999E-2</v>
      </c>
      <c r="CB815" s="1">
        <v>44882</v>
      </c>
      <c r="CC815">
        <v>2.7389999999999999</v>
      </c>
      <c r="CD815">
        <f t="shared" si="413"/>
        <v>2.7389999999999998E-2</v>
      </c>
      <c r="CG815" s="1"/>
      <c r="CJ815" s="1"/>
      <c r="CL815" s="1"/>
      <c r="CV815" s="1"/>
      <c r="CY815" s="1"/>
    </row>
    <row r="816" spans="1:103" x14ac:dyDescent="0.3">
      <c r="A816" s="21">
        <f t="shared" si="414"/>
        <v>46953</v>
      </c>
      <c r="B816" s="18">
        <f t="shared" si="395"/>
        <v>112.421875</v>
      </c>
      <c r="C816">
        <f t="shared" si="418"/>
        <v>115</v>
      </c>
      <c r="D816">
        <f t="shared" ca="1" si="400"/>
        <v>-2.625</v>
      </c>
      <c r="E816">
        <f ca="1">IF(currency="USD",'Future et co'!F816,IF(currency="EUR",'Future et co'!G816,FALSE))</f>
        <v>3.6070000000000005E-2</v>
      </c>
      <c r="F816">
        <f t="shared" ca="1" si="401"/>
        <v>3.6070000000000005E-2</v>
      </c>
      <c r="G816">
        <f t="shared" ca="1" si="402"/>
        <v>2.0569999999999998E-2</v>
      </c>
      <c r="I816" s="21">
        <f t="shared" si="415"/>
        <v>46078</v>
      </c>
      <c r="J816" s="18">
        <f t="shared" si="396"/>
        <v>112.421875</v>
      </c>
      <c r="L816">
        <f t="shared" ca="1" si="403"/>
        <v>-0.19444444444444445</v>
      </c>
      <c r="M816">
        <f t="shared" ca="1" si="397"/>
        <v>3.6070000000000005E-2</v>
      </c>
      <c r="O816" s="21">
        <f t="shared" si="416"/>
        <v>46078</v>
      </c>
      <c r="P816" s="18">
        <f t="shared" si="398"/>
        <v>112.421875</v>
      </c>
      <c r="Q816">
        <f t="shared" si="404"/>
        <v>125</v>
      </c>
      <c r="R816">
        <f t="shared" ca="1" si="405"/>
        <v>-0.19444444444444445</v>
      </c>
      <c r="S816">
        <f t="shared" ca="1" si="399"/>
        <v>3.6070000000000005E-2</v>
      </c>
      <c r="U816" s="1"/>
      <c r="W816" t="str">
        <f t="shared" si="419"/>
        <v/>
      </c>
      <c r="Y816" s="1"/>
      <c r="AA816">
        <f t="shared" si="420"/>
        <v>0</v>
      </c>
      <c r="AC816" s="1"/>
      <c r="AE816">
        <f t="shared" si="421"/>
        <v>0</v>
      </c>
      <c r="AH816" s="21"/>
      <c r="AI816" s="18"/>
      <c r="AJ816" s="18"/>
      <c r="AL816" s="21"/>
      <c r="AM816" s="18"/>
      <c r="AN816" s="18"/>
      <c r="AP816" s="21"/>
      <c r="AQ816" s="18"/>
      <c r="AR816" s="18"/>
      <c r="AU816" s="1">
        <v>44881</v>
      </c>
      <c r="AV816">
        <v>4.2846000000000002</v>
      </c>
      <c r="AW816">
        <f t="shared" si="406"/>
        <v>4.2846000000000002E-2</v>
      </c>
      <c r="AY816" s="1">
        <v>44881</v>
      </c>
      <c r="AZ816">
        <v>4.5742000000000003</v>
      </c>
      <c r="BA816">
        <f t="shared" si="407"/>
        <v>4.5742000000000005E-2</v>
      </c>
      <c r="BC816" s="1">
        <v>44881</v>
      </c>
      <c r="BD816">
        <v>5.0659999999999998</v>
      </c>
      <c r="BE816">
        <f t="shared" si="408"/>
        <v>5.0659999999999997E-2</v>
      </c>
      <c r="BG816" s="1">
        <v>44881</v>
      </c>
      <c r="BH816">
        <v>4.6340000000000003</v>
      </c>
      <c r="BI816">
        <f t="shared" si="409"/>
        <v>4.6340000000000006E-2</v>
      </c>
      <c r="BK816" s="1">
        <v>37788</v>
      </c>
      <c r="BL816">
        <v>1.8609521195457099</v>
      </c>
      <c r="BM816">
        <f t="shared" si="417"/>
        <v>1.8609521195457099E-2</v>
      </c>
      <c r="BP816" s="1">
        <v>44854</v>
      </c>
      <c r="BQ816">
        <v>186.18719999999999</v>
      </c>
      <c r="BR816">
        <f t="shared" si="410"/>
        <v>1.861872</v>
      </c>
      <c r="BT816" s="1">
        <v>44858</v>
      </c>
      <c r="BU816">
        <v>1.5580000000000001</v>
      </c>
      <c r="BV816">
        <f t="shared" si="411"/>
        <v>1.558E-2</v>
      </c>
      <c r="BX816" s="1">
        <v>44858</v>
      </c>
      <c r="BY816">
        <v>2.1320000000000001</v>
      </c>
      <c r="BZ816">
        <f t="shared" si="412"/>
        <v>2.1320000000000002E-2</v>
      </c>
      <c r="CB816" s="1">
        <v>44881</v>
      </c>
      <c r="CC816">
        <v>2.738</v>
      </c>
      <c r="CD816">
        <f t="shared" si="413"/>
        <v>2.7380000000000002E-2</v>
      </c>
      <c r="CG816" s="1"/>
      <c r="CJ816" s="1"/>
      <c r="CL816" s="1"/>
      <c r="CV816" s="1"/>
      <c r="CY816" s="1"/>
    </row>
    <row r="817" spans="1:103" x14ac:dyDescent="0.3">
      <c r="A817" s="21">
        <f t="shared" si="414"/>
        <v>46954</v>
      </c>
      <c r="B817" s="18">
        <f t="shared" si="395"/>
        <v>112.421875</v>
      </c>
      <c r="C817">
        <f t="shared" si="418"/>
        <v>115</v>
      </c>
      <c r="D817">
        <f t="shared" ca="1" si="400"/>
        <v>-2.6277777777777778</v>
      </c>
      <c r="E817">
        <f ca="1">IF(currency="USD",'Future et co'!F817,IF(currency="EUR",'Future et co'!G817,FALSE))</f>
        <v>3.6070000000000005E-2</v>
      </c>
      <c r="F817">
        <f t="shared" ca="1" si="401"/>
        <v>3.6070000000000005E-2</v>
      </c>
      <c r="G817">
        <f t="shared" ca="1" si="402"/>
        <v>2.0569999999999998E-2</v>
      </c>
      <c r="I817" s="21">
        <f t="shared" si="415"/>
        <v>46079</v>
      </c>
      <c r="J817" s="18">
        <f t="shared" si="396"/>
        <v>112.421875</v>
      </c>
      <c r="L817">
        <f t="shared" ca="1" si="403"/>
        <v>-0.19722222222222222</v>
      </c>
      <c r="M817">
        <f t="shared" ca="1" si="397"/>
        <v>3.6070000000000005E-2</v>
      </c>
      <c r="O817" s="21">
        <f t="shared" si="416"/>
        <v>46079</v>
      </c>
      <c r="P817" s="18">
        <f t="shared" si="398"/>
        <v>112.421875</v>
      </c>
      <c r="Q817">
        <f t="shared" si="404"/>
        <v>125</v>
      </c>
      <c r="R817">
        <f t="shared" ca="1" si="405"/>
        <v>-0.19722222222222222</v>
      </c>
      <c r="S817">
        <f t="shared" ca="1" si="399"/>
        <v>3.6070000000000005E-2</v>
      </c>
      <c r="U817" s="1"/>
      <c r="W817" t="str">
        <f t="shared" si="419"/>
        <v/>
      </c>
      <c r="Y817" s="1"/>
      <c r="AA817">
        <f t="shared" si="420"/>
        <v>0</v>
      </c>
      <c r="AC817" s="1"/>
      <c r="AE817">
        <f t="shared" si="421"/>
        <v>0</v>
      </c>
      <c r="AH817" s="21"/>
      <c r="AI817" s="18"/>
      <c r="AJ817" s="18"/>
      <c r="AL817" s="21"/>
      <c r="AM817" s="18"/>
      <c r="AN817" s="18"/>
      <c r="AP817" s="21"/>
      <c r="AQ817" s="18"/>
      <c r="AR817" s="18"/>
      <c r="AU817" s="1">
        <v>44880</v>
      </c>
      <c r="AV817">
        <v>4.2789999999999999</v>
      </c>
      <c r="AW817">
        <f t="shared" si="406"/>
        <v>4.2790000000000002E-2</v>
      </c>
      <c r="AY817" s="1">
        <v>44880</v>
      </c>
      <c r="AZ817">
        <v>4.5556999999999999</v>
      </c>
      <c r="BA817">
        <f t="shared" si="407"/>
        <v>4.5557E-2</v>
      </c>
      <c r="BC817" s="1">
        <v>44880</v>
      </c>
      <c r="BD817">
        <v>5.056</v>
      </c>
      <c r="BE817">
        <f t="shared" si="408"/>
        <v>5.0560000000000001E-2</v>
      </c>
      <c r="BG817" s="1">
        <v>44880</v>
      </c>
      <c r="BH817">
        <v>4.6322000000000001</v>
      </c>
      <c r="BI817">
        <f t="shared" si="409"/>
        <v>4.6322000000000002E-2</v>
      </c>
      <c r="BK817" s="1">
        <v>37789</v>
      </c>
      <c r="BL817">
        <v>1.8593510296536799</v>
      </c>
      <c r="BM817">
        <f t="shared" si="417"/>
        <v>1.8593510296536799E-2</v>
      </c>
      <c r="BP817" s="1">
        <v>44853</v>
      </c>
      <c r="BQ817">
        <v>186.73609999999999</v>
      </c>
      <c r="BR817">
        <f t="shared" si="410"/>
        <v>1.8673609999999998</v>
      </c>
      <c r="BT817" s="1">
        <v>44855</v>
      </c>
      <c r="BU817">
        <v>1.5429999999999999</v>
      </c>
      <c r="BV817">
        <f t="shared" si="411"/>
        <v>1.5429999999999999E-2</v>
      </c>
      <c r="BX817" s="1">
        <v>44855</v>
      </c>
      <c r="BY817">
        <v>2.1070000000000002</v>
      </c>
      <c r="BZ817">
        <f t="shared" si="412"/>
        <v>2.1070000000000002E-2</v>
      </c>
      <c r="CB817" s="1">
        <v>44880</v>
      </c>
      <c r="CC817">
        <v>2.742</v>
      </c>
      <c r="CD817">
        <f t="shared" si="413"/>
        <v>2.742E-2</v>
      </c>
      <c r="CG817" s="1"/>
      <c r="CJ817" s="1"/>
      <c r="CL817" s="1"/>
      <c r="CV817" s="1"/>
      <c r="CY817" s="1"/>
    </row>
    <row r="818" spans="1:103" x14ac:dyDescent="0.3">
      <c r="A818" s="21">
        <f t="shared" si="414"/>
        <v>46955</v>
      </c>
      <c r="B818" s="18">
        <f t="shared" si="395"/>
        <v>112.421875</v>
      </c>
      <c r="C818">
        <f t="shared" si="418"/>
        <v>115</v>
      </c>
      <c r="D818">
        <f t="shared" ca="1" si="400"/>
        <v>-2.6305555555555555</v>
      </c>
      <c r="E818">
        <f ca="1">IF(currency="USD",'Future et co'!F818,IF(currency="EUR",'Future et co'!G818,FALSE))</f>
        <v>3.6070000000000005E-2</v>
      </c>
      <c r="F818">
        <f t="shared" ca="1" si="401"/>
        <v>3.6070000000000005E-2</v>
      </c>
      <c r="G818">
        <f t="shared" ca="1" si="402"/>
        <v>2.0569999999999998E-2</v>
      </c>
      <c r="I818" s="21">
        <f t="shared" si="415"/>
        <v>46080</v>
      </c>
      <c r="J818" s="18">
        <f t="shared" si="396"/>
        <v>112.421875</v>
      </c>
      <c r="L818">
        <f t="shared" ca="1" si="403"/>
        <v>-0.2</v>
      </c>
      <c r="M818">
        <f t="shared" ca="1" si="397"/>
        <v>3.6070000000000005E-2</v>
      </c>
      <c r="O818" s="21">
        <f t="shared" si="416"/>
        <v>46080</v>
      </c>
      <c r="P818" s="18">
        <f t="shared" si="398"/>
        <v>112.421875</v>
      </c>
      <c r="Q818">
        <f t="shared" si="404"/>
        <v>125</v>
      </c>
      <c r="R818">
        <f t="shared" ca="1" si="405"/>
        <v>-0.2</v>
      </c>
      <c r="S818">
        <f t="shared" ca="1" si="399"/>
        <v>3.6070000000000005E-2</v>
      </c>
      <c r="U818" s="1"/>
      <c r="W818" t="str">
        <f t="shared" si="419"/>
        <v/>
      </c>
      <c r="Y818" s="1"/>
      <c r="AA818">
        <f t="shared" si="420"/>
        <v>0</v>
      </c>
      <c r="AC818" s="1"/>
      <c r="AE818">
        <f t="shared" si="421"/>
        <v>0</v>
      </c>
      <c r="AH818" s="21"/>
      <c r="AI818" s="18"/>
      <c r="AJ818" s="18"/>
      <c r="AL818" s="21"/>
      <c r="AM818" s="18"/>
      <c r="AN818" s="18"/>
      <c r="AP818" s="21"/>
      <c r="AQ818" s="18"/>
      <c r="AR818" s="18"/>
      <c r="AU818" s="1">
        <v>44879</v>
      </c>
      <c r="AV818">
        <v>4.2590000000000003</v>
      </c>
      <c r="AW818">
        <f t="shared" si="406"/>
        <v>4.2590000000000003E-2</v>
      </c>
      <c r="AY818" s="1">
        <v>44879</v>
      </c>
      <c r="AZ818">
        <v>4.5408999999999997</v>
      </c>
      <c r="BA818">
        <f t="shared" si="407"/>
        <v>4.5408999999999998E-2</v>
      </c>
      <c r="BC818" s="1">
        <v>44879</v>
      </c>
      <c r="BD818">
        <v>5.0759999999999996</v>
      </c>
      <c r="BE818">
        <f t="shared" si="408"/>
        <v>5.076E-2</v>
      </c>
      <c r="BG818" s="1">
        <v>44879</v>
      </c>
      <c r="BH818">
        <v>4.7218999999999998</v>
      </c>
      <c r="BI818">
        <f t="shared" si="409"/>
        <v>4.7218999999999997E-2</v>
      </c>
      <c r="BK818" s="1">
        <v>37790</v>
      </c>
      <c r="BL818">
        <v>1.86912570223483</v>
      </c>
      <c r="BM818">
        <f t="shared" si="417"/>
        <v>1.86912570223483E-2</v>
      </c>
      <c r="BP818" s="1">
        <v>44852</v>
      </c>
      <c r="BQ818">
        <v>188.27279999999999</v>
      </c>
      <c r="BR818">
        <f t="shared" si="410"/>
        <v>1.882728</v>
      </c>
      <c r="BT818" s="1">
        <v>44854</v>
      </c>
      <c r="BU818">
        <v>1.502</v>
      </c>
      <c r="BV818">
        <f t="shared" si="411"/>
        <v>1.502E-2</v>
      </c>
      <c r="BX818" s="1">
        <v>44854</v>
      </c>
      <c r="BY818">
        <v>2.0830000000000002</v>
      </c>
      <c r="BZ818">
        <f t="shared" si="412"/>
        <v>2.0830000000000001E-2</v>
      </c>
      <c r="CB818" s="1">
        <v>44879</v>
      </c>
      <c r="CC818">
        <v>2.7810000000000001</v>
      </c>
      <c r="CD818">
        <f t="shared" si="413"/>
        <v>2.7810000000000001E-2</v>
      </c>
      <c r="CG818" s="1"/>
      <c r="CJ818" s="1"/>
      <c r="CL818" s="1"/>
      <c r="CV818" s="1"/>
      <c r="CY818" s="1"/>
    </row>
    <row r="819" spans="1:103" x14ac:dyDescent="0.3">
      <c r="A819" s="21">
        <f t="shared" si="414"/>
        <v>46958</v>
      </c>
      <c r="B819" s="18">
        <f t="shared" si="395"/>
        <v>112.421875</v>
      </c>
      <c r="C819">
        <f t="shared" si="418"/>
        <v>115</v>
      </c>
      <c r="D819">
        <f t="shared" ca="1" si="400"/>
        <v>-2.6388888888888888</v>
      </c>
      <c r="E819">
        <f ca="1">IF(currency="USD",'Future et co'!F819,IF(currency="EUR",'Future et co'!G819,FALSE))</f>
        <v>3.6070000000000005E-2</v>
      </c>
      <c r="F819">
        <f t="shared" ca="1" si="401"/>
        <v>3.6070000000000005E-2</v>
      </c>
      <c r="G819">
        <f t="shared" ca="1" si="402"/>
        <v>2.0569999999999998E-2</v>
      </c>
      <c r="I819" s="21">
        <f t="shared" si="415"/>
        <v>46083</v>
      </c>
      <c r="J819" s="18">
        <f t="shared" si="396"/>
        <v>112.421875</v>
      </c>
      <c r="L819">
        <f t="shared" ca="1" si="403"/>
        <v>-0.20833333333333334</v>
      </c>
      <c r="M819">
        <f t="shared" ca="1" si="397"/>
        <v>3.6070000000000005E-2</v>
      </c>
      <c r="O819" s="21">
        <f t="shared" si="416"/>
        <v>46083</v>
      </c>
      <c r="P819" s="18">
        <f t="shared" si="398"/>
        <v>112.421875</v>
      </c>
      <c r="Q819">
        <f t="shared" si="404"/>
        <v>125</v>
      </c>
      <c r="R819">
        <f t="shared" ca="1" si="405"/>
        <v>-0.20833333333333334</v>
      </c>
      <c r="S819">
        <f t="shared" ca="1" si="399"/>
        <v>3.6070000000000005E-2</v>
      </c>
      <c r="U819" s="1"/>
      <c r="W819" t="str">
        <f t="shared" si="419"/>
        <v/>
      </c>
      <c r="Y819" s="1"/>
      <c r="AA819">
        <f t="shared" si="420"/>
        <v>0</v>
      </c>
      <c r="AC819" s="1"/>
      <c r="AE819">
        <f t="shared" si="421"/>
        <v>0</v>
      </c>
      <c r="AH819" s="21"/>
      <c r="AI819" s="18"/>
      <c r="AJ819" s="18"/>
      <c r="AL819" s="21"/>
      <c r="AM819" s="18"/>
      <c r="AN819" s="18"/>
      <c r="AP819" s="21"/>
      <c r="AQ819" s="18"/>
      <c r="AR819" s="18"/>
      <c r="AU819" s="1">
        <v>44876</v>
      </c>
      <c r="AV819">
        <v>4.2350000000000003</v>
      </c>
      <c r="AW819">
        <f t="shared" si="406"/>
        <v>4.2350000000000006E-2</v>
      </c>
      <c r="AY819" s="1">
        <v>44876</v>
      </c>
      <c r="AZ819">
        <v>4.55</v>
      </c>
      <c r="BA819">
        <f t="shared" si="407"/>
        <v>4.5499999999999999E-2</v>
      </c>
      <c r="BC819" s="1">
        <v>44876</v>
      </c>
      <c r="BD819">
        <v>5.0339999999999998</v>
      </c>
      <c r="BE819">
        <f t="shared" si="408"/>
        <v>5.0339999999999996E-2</v>
      </c>
      <c r="BG819" s="1">
        <v>44876</v>
      </c>
      <c r="BH819">
        <v>4.6539999999999999</v>
      </c>
      <c r="BI819">
        <f t="shared" si="409"/>
        <v>4.6539999999999998E-2</v>
      </c>
      <c r="BK819" s="1">
        <v>37791</v>
      </c>
      <c r="BL819">
        <v>1.8925929562824899</v>
      </c>
      <c r="BM819">
        <f t="shared" si="417"/>
        <v>1.8925929562824899E-2</v>
      </c>
      <c r="BP819" s="1">
        <v>44851</v>
      </c>
      <c r="BQ819">
        <v>187.80629999999999</v>
      </c>
      <c r="BR819">
        <f t="shared" si="410"/>
        <v>1.878063</v>
      </c>
      <c r="BT819" s="1">
        <v>44853</v>
      </c>
      <c r="BU819">
        <v>1.462</v>
      </c>
      <c r="BV819">
        <f t="shared" si="411"/>
        <v>1.4619999999999999E-2</v>
      </c>
      <c r="BX819" s="1">
        <v>44853</v>
      </c>
      <c r="BY819">
        <v>2.0569999999999999</v>
      </c>
      <c r="BZ819">
        <f t="shared" si="412"/>
        <v>2.0569999999999998E-2</v>
      </c>
      <c r="CB819" s="1">
        <v>44876</v>
      </c>
      <c r="CC819">
        <v>2.78</v>
      </c>
      <c r="CD819">
        <f t="shared" si="413"/>
        <v>2.7799999999999998E-2</v>
      </c>
      <c r="CG819" s="1"/>
      <c r="CJ819" s="1"/>
      <c r="CL819" s="1"/>
      <c r="CV819" s="1"/>
      <c r="CY819" s="1"/>
    </row>
    <row r="820" spans="1:103" x14ac:dyDescent="0.3">
      <c r="A820" s="21">
        <f t="shared" si="414"/>
        <v>46959</v>
      </c>
      <c r="B820" s="18">
        <f t="shared" si="395"/>
        <v>112.421875</v>
      </c>
      <c r="C820">
        <f t="shared" si="418"/>
        <v>115</v>
      </c>
      <c r="D820">
        <f t="shared" ca="1" si="400"/>
        <v>-2.6416666666666666</v>
      </c>
      <c r="E820">
        <f ca="1">IF(currency="USD",'Future et co'!F820,IF(currency="EUR",'Future et co'!G820,FALSE))</f>
        <v>3.6070000000000005E-2</v>
      </c>
      <c r="F820">
        <f t="shared" ca="1" si="401"/>
        <v>3.6070000000000005E-2</v>
      </c>
      <c r="G820">
        <f t="shared" ca="1" si="402"/>
        <v>2.0569999999999998E-2</v>
      </c>
      <c r="I820" s="21">
        <f t="shared" si="415"/>
        <v>46084</v>
      </c>
      <c r="J820" s="18">
        <f t="shared" si="396"/>
        <v>112.421875</v>
      </c>
      <c r="L820">
        <f t="shared" ca="1" si="403"/>
        <v>-0.21111111111111111</v>
      </c>
      <c r="M820">
        <f t="shared" ca="1" si="397"/>
        <v>3.6070000000000005E-2</v>
      </c>
      <c r="O820" s="21">
        <f t="shared" si="416"/>
        <v>46084</v>
      </c>
      <c r="P820" s="18">
        <f t="shared" si="398"/>
        <v>112.421875</v>
      </c>
      <c r="Q820">
        <f t="shared" si="404"/>
        <v>125</v>
      </c>
      <c r="R820">
        <f t="shared" ca="1" si="405"/>
        <v>-0.21111111111111111</v>
      </c>
      <c r="S820">
        <f t="shared" ca="1" si="399"/>
        <v>3.6070000000000005E-2</v>
      </c>
      <c r="U820" s="1"/>
      <c r="W820" t="str">
        <f t="shared" si="419"/>
        <v/>
      </c>
      <c r="Y820" s="1"/>
      <c r="AA820">
        <f t="shared" si="420"/>
        <v>0</v>
      </c>
      <c r="AC820" s="1"/>
      <c r="AE820">
        <f t="shared" si="421"/>
        <v>0</v>
      </c>
      <c r="AH820" s="21"/>
      <c r="AI820" s="18"/>
      <c r="AJ820" s="18"/>
      <c r="AL820" s="21"/>
      <c r="AM820" s="18"/>
      <c r="AN820" s="18"/>
      <c r="AP820" s="21"/>
      <c r="AQ820" s="18"/>
      <c r="AR820" s="18"/>
      <c r="AU820" s="1">
        <v>44875</v>
      </c>
      <c r="AV820">
        <v>4.2350000000000003</v>
      </c>
      <c r="AW820">
        <f t="shared" si="406"/>
        <v>4.2350000000000006E-2</v>
      </c>
      <c r="AY820" s="1">
        <v>44875</v>
      </c>
      <c r="AZ820">
        <v>4.5350000000000001</v>
      </c>
      <c r="BA820">
        <f t="shared" si="407"/>
        <v>4.5350000000000001E-2</v>
      </c>
      <c r="BC820" s="1">
        <v>44875</v>
      </c>
      <c r="BD820">
        <v>5.0359999999999996</v>
      </c>
      <c r="BE820">
        <f t="shared" si="408"/>
        <v>5.0359999999999995E-2</v>
      </c>
      <c r="BG820" s="1">
        <v>44875</v>
      </c>
      <c r="BH820">
        <v>4.6520000000000001</v>
      </c>
      <c r="BI820">
        <f t="shared" si="409"/>
        <v>4.6519999999999999E-2</v>
      </c>
      <c r="BK820" s="1">
        <v>37792</v>
      </c>
      <c r="BL820">
        <v>1.8890849086619701</v>
      </c>
      <c r="BM820">
        <f t="shared" si="417"/>
        <v>1.8890849086619702E-2</v>
      </c>
      <c r="BP820" s="1">
        <v>44848</v>
      </c>
      <c r="BQ820">
        <v>186.70859999999999</v>
      </c>
      <c r="BR820">
        <f t="shared" si="410"/>
        <v>1.8670859999999998</v>
      </c>
      <c r="BT820" s="1">
        <v>44852</v>
      </c>
      <c r="BU820">
        <v>1.456</v>
      </c>
      <c r="BV820">
        <f t="shared" si="411"/>
        <v>1.456E-2</v>
      </c>
      <c r="BX820" s="1">
        <v>44852</v>
      </c>
      <c r="BY820">
        <v>2.0379999999999998</v>
      </c>
      <c r="BZ820">
        <f t="shared" si="412"/>
        <v>2.0379999999999999E-2</v>
      </c>
      <c r="CB820" s="1">
        <v>44875</v>
      </c>
      <c r="CC820">
        <v>2.7360000000000002</v>
      </c>
      <c r="CD820">
        <f t="shared" si="413"/>
        <v>2.7360000000000002E-2</v>
      </c>
      <c r="CG820" s="1"/>
      <c r="CJ820" s="1"/>
      <c r="CL820" s="1"/>
      <c r="CV820" s="1"/>
      <c r="CY820" s="1"/>
    </row>
    <row r="821" spans="1:103" x14ac:dyDescent="0.3">
      <c r="A821" s="21">
        <f t="shared" si="414"/>
        <v>46960</v>
      </c>
      <c r="B821" s="18">
        <f t="shared" si="395"/>
        <v>112.421875</v>
      </c>
      <c r="C821">
        <f t="shared" si="418"/>
        <v>115</v>
      </c>
      <c r="D821">
        <f t="shared" ca="1" si="400"/>
        <v>-2.6444444444444444</v>
      </c>
      <c r="E821">
        <f ca="1">IF(currency="USD",'Future et co'!F821,IF(currency="EUR",'Future et co'!G821,FALSE))</f>
        <v>3.6070000000000005E-2</v>
      </c>
      <c r="F821">
        <f t="shared" ca="1" si="401"/>
        <v>3.6070000000000005E-2</v>
      </c>
      <c r="G821">
        <f t="shared" ca="1" si="402"/>
        <v>2.0569999999999998E-2</v>
      </c>
      <c r="I821" s="21">
        <f t="shared" si="415"/>
        <v>46085</v>
      </c>
      <c r="J821" s="18">
        <f t="shared" si="396"/>
        <v>112.421875</v>
      </c>
      <c r="L821">
        <f t="shared" ca="1" si="403"/>
        <v>-0.21388888888888888</v>
      </c>
      <c r="M821">
        <f t="shared" ca="1" si="397"/>
        <v>3.6070000000000005E-2</v>
      </c>
      <c r="O821" s="21">
        <f t="shared" si="416"/>
        <v>46085</v>
      </c>
      <c r="P821" s="18">
        <f t="shared" si="398"/>
        <v>112.421875</v>
      </c>
      <c r="Q821">
        <f t="shared" si="404"/>
        <v>125</v>
      </c>
      <c r="R821">
        <f t="shared" ca="1" si="405"/>
        <v>-0.21388888888888888</v>
      </c>
      <c r="S821">
        <f t="shared" ca="1" si="399"/>
        <v>3.6070000000000005E-2</v>
      </c>
      <c r="U821" s="1"/>
      <c r="W821" t="str">
        <f t="shared" si="419"/>
        <v/>
      </c>
      <c r="Y821" s="1"/>
      <c r="AA821">
        <f t="shared" si="420"/>
        <v>0</v>
      </c>
      <c r="AC821" s="1"/>
      <c r="AE821">
        <f t="shared" si="421"/>
        <v>0</v>
      </c>
      <c r="AH821" s="21"/>
      <c r="AI821" s="18"/>
      <c r="AJ821" s="18"/>
      <c r="AL821" s="21"/>
      <c r="AM821" s="18"/>
      <c r="AN821" s="18"/>
      <c r="AP821" s="21"/>
      <c r="AQ821" s="18"/>
      <c r="AR821" s="18"/>
      <c r="AU821" s="1">
        <v>44874</v>
      </c>
      <c r="AV821">
        <v>4.2790999999999997</v>
      </c>
      <c r="AW821">
        <f t="shared" si="406"/>
        <v>4.2790999999999996E-2</v>
      </c>
      <c r="AY821" s="1">
        <v>44874</v>
      </c>
      <c r="AZ821">
        <v>4.6262999999999996</v>
      </c>
      <c r="BA821">
        <f t="shared" si="407"/>
        <v>4.6262999999999999E-2</v>
      </c>
      <c r="BC821" s="1">
        <v>44874</v>
      </c>
      <c r="BD821">
        <v>5.1539999999999999</v>
      </c>
      <c r="BE821">
        <f t="shared" si="408"/>
        <v>5.1540000000000002E-2</v>
      </c>
      <c r="BG821" s="1">
        <v>44874</v>
      </c>
      <c r="BH821">
        <v>4.9124999999999996</v>
      </c>
      <c r="BI821">
        <f t="shared" si="409"/>
        <v>4.9124999999999995E-2</v>
      </c>
      <c r="BK821" s="1">
        <v>37795</v>
      </c>
      <c r="BL821">
        <v>1.90255429921527</v>
      </c>
      <c r="BM821">
        <f t="shared" si="417"/>
        <v>1.90255429921527E-2</v>
      </c>
      <c r="BP821" s="1">
        <v>44847</v>
      </c>
      <c r="BQ821">
        <v>186.9007</v>
      </c>
      <c r="BR821">
        <f t="shared" si="410"/>
        <v>1.8690070000000001</v>
      </c>
      <c r="BT821" s="1">
        <v>44851</v>
      </c>
      <c r="BU821">
        <v>1.458</v>
      </c>
      <c r="BV821">
        <f t="shared" si="411"/>
        <v>1.4579999999999999E-2</v>
      </c>
      <c r="BX821" s="1">
        <v>44851</v>
      </c>
      <c r="BY821">
        <v>2.032</v>
      </c>
      <c r="BZ821">
        <f t="shared" si="412"/>
        <v>2.0320000000000001E-2</v>
      </c>
      <c r="CB821" s="1">
        <v>44874</v>
      </c>
      <c r="CC821">
        <v>2.7989999999999999</v>
      </c>
      <c r="CD821">
        <f t="shared" si="413"/>
        <v>2.7990000000000001E-2</v>
      </c>
      <c r="CG821" s="1"/>
      <c r="CJ821" s="1"/>
      <c r="CL821" s="1"/>
      <c r="CV821" s="1"/>
      <c r="CY821" s="1"/>
    </row>
    <row r="822" spans="1:103" x14ac:dyDescent="0.3">
      <c r="A822" s="21">
        <f t="shared" si="414"/>
        <v>46961</v>
      </c>
      <c r="B822" s="18">
        <f t="shared" si="395"/>
        <v>112.421875</v>
      </c>
      <c r="C822">
        <f t="shared" si="418"/>
        <v>115</v>
      </c>
      <c r="D822">
        <f t="shared" ca="1" si="400"/>
        <v>-2.6472222222222221</v>
      </c>
      <c r="E822">
        <f ca="1">IF(currency="USD",'Future et co'!F822,IF(currency="EUR",'Future et co'!G822,FALSE))</f>
        <v>3.6070000000000005E-2</v>
      </c>
      <c r="F822">
        <f t="shared" ca="1" si="401"/>
        <v>3.6070000000000005E-2</v>
      </c>
      <c r="G822">
        <f t="shared" ca="1" si="402"/>
        <v>2.0569999999999998E-2</v>
      </c>
      <c r="I822" s="21">
        <f t="shared" si="415"/>
        <v>46086</v>
      </c>
      <c r="J822" s="18">
        <f t="shared" si="396"/>
        <v>112.421875</v>
      </c>
      <c r="L822">
        <f t="shared" ca="1" si="403"/>
        <v>-0.21666666666666667</v>
      </c>
      <c r="M822">
        <f t="shared" ca="1" si="397"/>
        <v>3.6070000000000005E-2</v>
      </c>
      <c r="O822" s="21">
        <f t="shared" si="416"/>
        <v>46086</v>
      </c>
      <c r="P822" s="18">
        <f t="shared" si="398"/>
        <v>112.421875</v>
      </c>
      <c r="Q822">
        <f t="shared" si="404"/>
        <v>125</v>
      </c>
      <c r="R822">
        <f t="shared" ca="1" si="405"/>
        <v>-0.21666666666666667</v>
      </c>
      <c r="S822">
        <f t="shared" ca="1" si="399"/>
        <v>3.6070000000000005E-2</v>
      </c>
      <c r="U822" s="1"/>
      <c r="W822" t="str">
        <f t="shared" si="419"/>
        <v/>
      </c>
      <c r="Y822" s="1"/>
      <c r="AA822">
        <f t="shared" si="420"/>
        <v>0</v>
      </c>
      <c r="AC822" s="1"/>
      <c r="AE822">
        <f t="shared" si="421"/>
        <v>0</v>
      </c>
      <c r="AH822" s="21"/>
      <c r="AI822" s="18"/>
      <c r="AJ822" s="18"/>
      <c r="AL822" s="21"/>
      <c r="AM822" s="18"/>
      <c r="AN822" s="18"/>
      <c r="AP822" s="21"/>
      <c r="AQ822" s="18"/>
      <c r="AR822" s="18"/>
      <c r="AU822" s="1">
        <v>44873</v>
      </c>
      <c r="AV822">
        <v>4.2706</v>
      </c>
      <c r="AW822">
        <f t="shared" si="406"/>
        <v>4.2706000000000001E-2</v>
      </c>
      <c r="AY822" s="1">
        <v>44873</v>
      </c>
      <c r="AZ822">
        <v>4.6271000000000004</v>
      </c>
      <c r="BA822">
        <f t="shared" si="407"/>
        <v>4.6271000000000007E-2</v>
      </c>
      <c r="BC822" s="1">
        <v>44873</v>
      </c>
      <c r="BD822">
        <v>5.1887999999999996</v>
      </c>
      <c r="BE822">
        <f t="shared" si="408"/>
        <v>5.1887999999999997E-2</v>
      </c>
      <c r="BG822" s="1">
        <v>44873</v>
      </c>
      <c r="BH822">
        <v>4.9904000000000002</v>
      </c>
      <c r="BI822">
        <f t="shared" si="409"/>
        <v>4.9904000000000004E-2</v>
      </c>
      <c r="BK822" s="1">
        <v>37796</v>
      </c>
      <c r="BL822">
        <v>1.90364861815177</v>
      </c>
      <c r="BM822">
        <f t="shared" si="417"/>
        <v>1.9036486181517698E-2</v>
      </c>
      <c r="BP822" s="1">
        <v>44846</v>
      </c>
      <c r="BQ822">
        <v>186.3793</v>
      </c>
      <c r="BR822">
        <f t="shared" si="410"/>
        <v>1.863793</v>
      </c>
      <c r="BT822" s="1">
        <v>44848</v>
      </c>
      <c r="BU822">
        <v>1.403</v>
      </c>
      <c r="BV822">
        <f t="shared" si="411"/>
        <v>1.4030000000000001E-2</v>
      </c>
      <c r="BX822" s="1">
        <v>44848</v>
      </c>
      <c r="BY822">
        <v>2.0270000000000001</v>
      </c>
      <c r="BZ822">
        <f t="shared" si="412"/>
        <v>2.027E-2</v>
      </c>
      <c r="CB822" s="1">
        <v>44873</v>
      </c>
      <c r="CC822">
        <v>2.8340000000000001</v>
      </c>
      <c r="CD822">
        <f t="shared" si="413"/>
        <v>2.8340000000000001E-2</v>
      </c>
      <c r="CG822" s="1"/>
      <c r="CJ822" s="1"/>
      <c r="CL822" s="1"/>
      <c r="CV822" s="1"/>
      <c r="CY822" s="1"/>
    </row>
    <row r="823" spans="1:103" x14ac:dyDescent="0.3">
      <c r="A823" s="21">
        <f t="shared" si="414"/>
        <v>46962</v>
      </c>
      <c r="B823" s="18">
        <f t="shared" si="395"/>
        <v>112.421875</v>
      </c>
      <c r="C823">
        <f t="shared" si="418"/>
        <v>115</v>
      </c>
      <c r="D823">
        <f t="shared" ca="1" si="400"/>
        <v>-2.65</v>
      </c>
      <c r="E823">
        <f ca="1">IF(currency="USD",'Future et co'!F823,IF(currency="EUR",'Future et co'!G823,FALSE))</f>
        <v>3.6070000000000005E-2</v>
      </c>
      <c r="F823">
        <f t="shared" ca="1" si="401"/>
        <v>3.6070000000000005E-2</v>
      </c>
      <c r="G823">
        <f t="shared" ca="1" si="402"/>
        <v>2.0569999999999998E-2</v>
      </c>
      <c r="I823" s="21">
        <f t="shared" si="415"/>
        <v>46087</v>
      </c>
      <c r="J823" s="18">
        <f t="shared" si="396"/>
        <v>112.421875</v>
      </c>
      <c r="L823">
        <f t="shared" ca="1" si="403"/>
        <v>-0.21944444444444444</v>
      </c>
      <c r="M823">
        <f t="shared" ca="1" si="397"/>
        <v>3.6070000000000005E-2</v>
      </c>
      <c r="O823" s="21">
        <f t="shared" si="416"/>
        <v>46087</v>
      </c>
      <c r="P823" s="18">
        <f t="shared" si="398"/>
        <v>112.421875</v>
      </c>
      <c r="Q823">
        <f t="shared" si="404"/>
        <v>125</v>
      </c>
      <c r="R823">
        <f t="shared" ca="1" si="405"/>
        <v>-0.21944444444444444</v>
      </c>
      <c r="S823">
        <f t="shared" ca="1" si="399"/>
        <v>3.6070000000000005E-2</v>
      </c>
      <c r="U823" s="1"/>
      <c r="W823" t="str">
        <f t="shared" si="419"/>
        <v/>
      </c>
      <c r="Y823" s="1"/>
      <c r="AA823">
        <f t="shared" si="420"/>
        <v>0</v>
      </c>
      <c r="AC823" s="1"/>
      <c r="AE823">
        <f t="shared" si="421"/>
        <v>0</v>
      </c>
      <c r="AH823" s="21"/>
      <c r="AI823" s="18"/>
      <c r="AJ823" s="18"/>
      <c r="AL823" s="21"/>
      <c r="AM823" s="18"/>
      <c r="AN823" s="18"/>
      <c r="AP823" s="21"/>
      <c r="AQ823" s="18"/>
      <c r="AR823" s="18"/>
      <c r="AU823" s="1">
        <v>44872</v>
      </c>
      <c r="AV823">
        <v>4.2348999999999997</v>
      </c>
      <c r="AW823">
        <f t="shared" si="406"/>
        <v>4.2348999999999998E-2</v>
      </c>
      <c r="AY823" s="1">
        <v>44872</v>
      </c>
      <c r="AZ823">
        <v>4.6162999999999998</v>
      </c>
      <c r="BA823">
        <f t="shared" si="407"/>
        <v>4.6162999999999996E-2</v>
      </c>
      <c r="BC823" s="1">
        <v>44872</v>
      </c>
      <c r="BD823">
        <v>5.2007000000000003</v>
      </c>
      <c r="BE823">
        <f t="shared" si="408"/>
        <v>5.2007000000000005E-2</v>
      </c>
      <c r="BG823" s="1">
        <v>44872</v>
      </c>
      <c r="BH823">
        <v>5.0449999999999999</v>
      </c>
      <c r="BI823">
        <f t="shared" si="409"/>
        <v>5.0450000000000002E-2</v>
      </c>
      <c r="BK823" s="1">
        <v>37797</v>
      </c>
      <c r="BL823">
        <v>1.9117889401556301</v>
      </c>
      <c r="BM823">
        <f t="shared" si="417"/>
        <v>1.9117889401556301E-2</v>
      </c>
      <c r="BP823" s="1">
        <v>44845</v>
      </c>
      <c r="BQ823">
        <v>187.21629999999999</v>
      </c>
      <c r="BR823">
        <f t="shared" si="410"/>
        <v>1.8721629999999998</v>
      </c>
      <c r="BT823" s="1">
        <v>44847</v>
      </c>
      <c r="BU823">
        <v>1.3779999999999999</v>
      </c>
      <c r="BV823">
        <f t="shared" si="411"/>
        <v>1.3779999999999999E-2</v>
      </c>
      <c r="BX823" s="1">
        <v>44847</v>
      </c>
      <c r="BY823">
        <v>2.012</v>
      </c>
      <c r="BZ823">
        <f t="shared" si="412"/>
        <v>2.0119999999999999E-2</v>
      </c>
      <c r="CB823" s="1">
        <v>44872</v>
      </c>
      <c r="CC823">
        <v>2.8359999999999999</v>
      </c>
      <c r="CD823">
        <f t="shared" si="413"/>
        <v>2.836E-2</v>
      </c>
      <c r="CG823" s="1"/>
      <c r="CJ823" s="1"/>
      <c r="CL823" s="1"/>
      <c r="CV823" s="1"/>
      <c r="CY823" s="1"/>
    </row>
    <row r="824" spans="1:103" x14ac:dyDescent="0.3">
      <c r="A824" s="21">
        <f t="shared" si="414"/>
        <v>46965</v>
      </c>
      <c r="B824" s="18">
        <f t="shared" si="395"/>
        <v>112.421875</v>
      </c>
      <c r="C824">
        <f t="shared" si="418"/>
        <v>115</v>
      </c>
      <c r="D824">
        <f t="shared" ca="1" si="400"/>
        <v>-2.6583333333333332</v>
      </c>
      <c r="E824">
        <f ca="1">IF(currency="USD",'Future et co'!F824,IF(currency="EUR",'Future et co'!G824,FALSE))</f>
        <v>3.6070000000000005E-2</v>
      </c>
      <c r="F824">
        <f t="shared" ca="1" si="401"/>
        <v>3.6070000000000005E-2</v>
      </c>
      <c r="G824">
        <f t="shared" ca="1" si="402"/>
        <v>2.0569999999999998E-2</v>
      </c>
      <c r="I824" s="21">
        <f t="shared" si="415"/>
        <v>46090</v>
      </c>
      <c r="J824" s="18">
        <f t="shared" si="396"/>
        <v>112.421875</v>
      </c>
      <c r="L824">
        <f t="shared" ca="1" si="403"/>
        <v>-0.22777777777777777</v>
      </c>
      <c r="M824">
        <f t="shared" ca="1" si="397"/>
        <v>3.6070000000000005E-2</v>
      </c>
      <c r="O824" s="21">
        <f t="shared" si="416"/>
        <v>46090</v>
      </c>
      <c r="P824" s="18">
        <f t="shared" si="398"/>
        <v>112.421875</v>
      </c>
      <c r="Q824">
        <f t="shared" si="404"/>
        <v>125</v>
      </c>
      <c r="R824">
        <f t="shared" ca="1" si="405"/>
        <v>-0.22777777777777777</v>
      </c>
      <c r="S824">
        <f t="shared" ca="1" si="399"/>
        <v>3.6070000000000005E-2</v>
      </c>
      <c r="U824" s="1"/>
      <c r="W824" t="str">
        <f t="shared" si="419"/>
        <v/>
      </c>
      <c r="Y824" s="1"/>
      <c r="AA824">
        <f t="shared" si="420"/>
        <v>0</v>
      </c>
      <c r="AC824" s="1"/>
      <c r="AE824">
        <f t="shared" si="421"/>
        <v>0</v>
      </c>
      <c r="AH824" s="21"/>
      <c r="AI824" s="18"/>
      <c r="AJ824" s="18"/>
      <c r="AL824" s="21"/>
      <c r="AM824" s="18"/>
      <c r="AN824" s="18"/>
      <c r="AP824" s="21"/>
      <c r="AQ824" s="18"/>
      <c r="AR824" s="18"/>
      <c r="AU824" s="1">
        <v>44869</v>
      </c>
      <c r="AV824">
        <v>4.2039999999999997</v>
      </c>
      <c r="AW824">
        <f t="shared" si="406"/>
        <v>4.2039999999999994E-2</v>
      </c>
      <c r="AY824" s="1">
        <v>44869</v>
      </c>
      <c r="AZ824">
        <v>4.5869999999999997</v>
      </c>
      <c r="BA824">
        <f t="shared" si="407"/>
        <v>4.5869999999999994E-2</v>
      </c>
      <c r="BC824" s="1">
        <v>44869</v>
      </c>
      <c r="BD824">
        <v>5.1950000000000003</v>
      </c>
      <c r="BE824">
        <f t="shared" si="408"/>
        <v>5.1950000000000003E-2</v>
      </c>
      <c r="BG824" s="1">
        <v>44869</v>
      </c>
      <c r="BH824">
        <v>5.0115999999999996</v>
      </c>
      <c r="BI824">
        <f t="shared" si="409"/>
        <v>5.0115999999999994E-2</v>
      </c>
      <c r="BK824" s="1">
        <v>37798</v>
      </c>
      <c r="BL824">
        <v>1.8793026915997799</v>
      </c>
      <c r="BM824">
        <f t="shared" si="417"/>
        <v>1.8793026915997799E-2</v>
      </c>
      <c r="BP824" s="1">
        <v>44844</v>
      </c>
      <c r="BQ824">
        <v>186.70869999999999</v>
      </c>
      <c r="BR824">
        <f t="shared" si="410"/>
        <v>1.8670869999999999</v>
      </c>
      <c r="BT824" s="1">
        <v>44846</v>
      </c>
      <c r="BU824">
        <v>1.363</v>
      </c>
      <c r="BV824">
        <f t="shared" si="411"/>
        <v>1.363E-2</v>
      </c>
      <c r="BX824" s="1">
        <v>44846</v>
      </c>
      <c r="BY824">
        <v>1.998</v>
      </c>
      <c r="BZ824">
        <f t="shared" si="412"/>
        <v>1.9980000000000001E-2</v>
      </c>
      <c r="CB824" s="1">
        <v>44869</v>
      </c>
      <c r="CC824">
        <v>2.8069999999999999</v>
      </c>
      <c r="CD824">
        <f t="shared" si="413"/>
        <v>2.8069999999999998E-2</v>
      </c>
      <c r="CG824" s="1"/>
      <c r="CJ824" s="1"/>
      <c r="CL824" s="1"/>
      <c r="CV824" s="1"/>
      <c r="CY824" s="1"/>
    </row>
    <row r="825" spans="1:103" x14ac:dyDescent="0.3">
      <c r="A825" s="21">
        <f t="shared" si="414"/>
        <v>46966</v>
      </c>
      <c r="B825" s="18">
        <f t="shared" si="395"/>
        <v>112.421875</v>
      </c>
      <c r="C825">
        <f t="shared" si="418"/>
        <v>115</v>
      </c>
      <c r="D825">
        <f t="shared" ca="1" si="400"/>
        <v>-2.661111111111111</v>
      </c>
      <c r="E825">
        <f ca="1">IF(currency="USD",'Future et co'!F825,IF(currency="EUR",'Future et co'!G825,FALSE))</f>
        <v>3.6070000000000005E-2</v>
      </c>
      <c r="F825">
        <f t="shared" ca="1" si="401"/>
        <v>3.6070000000000005E-2</v>
      </c>
      <c r="G825">
        <f t="shared" ca="1" si="402"/>
        <v>2.0569999999999998E-2</v>
      </c>
      <c r="I825" s="21">
        <f t="shared" si="415"/>
        <v>46091</v>
      </c>
      <c r="J825" s="18">
        <f t="shared" si="396"/>
        <v>112.421875</v>
      </c>
      <c r="L825">
        <f t="shared" ca="1" si="403"/>
        <v>-0.23055555555555557</v>
      </c>
      <c r="M825">
        <f t="shared" ca="1" si="397"/>
        <v>3.6070000000000005E-2</v>
      </c>
      <c r="O825" s="21">
        <f t="shared" si="416"/>
        <v>46091</v>
      </c>
      <c r="P825" s="18">
        <f t="shared" si="398"/>
        <v>112.421875</v>
      </c>
      <c r="Q825">
        <f t="shared" si="404"/>
        <v>125</v>
      </c>
      <c r="R825">
        <f t="shared" ca="1" si="405"/>
        <v>-0.23055555555555557</v>
      </c>
      <c r="S825">
        <f t="shared" ca="1" si="399"/>
        <v>3.6070000000000005E-2</v>
      </c>
      <c r="U825" s="1"/>
      <c r="W825" t="str">
        <f t="shared" si="419"/>
        <v/>
      </c>
      <c r="Y825" s="1"/>
      <c r="AA825">
        <f t="shared" si="420"/>
        <v>0</v>
      </c>
      <c r="AC825" s="1"/>
      <c r="AE825">
        <f t="shared" si="421"/>
        <v>0</v>
      </c>
      <c r="AH825" s="21"/>
      <c r="AI825" s="18"/>
      <c r="AJ825" s="18"/>
      <c r="AL825" s="21"/>
      <c r="AM825" s="18"/>
      <c r="AN825" s="18"/>
      <c r="AP825" s="21"/>
      <c r="AQ825" s="18"/>
      <c r="AR825" s="18"/>
      <c r="AU825" s="1">
        <v>44868</v>
      </c>
      <c r="AV825">
        <v>4.2487000000000004</v>
      </c>
      <c r="AW825">
        <f t="shared" si="406"/>
        <v>4.2487000000000004E-2</v>
      </c>
      <c r="AY825" s="1">
        <v>44868</v>
      </c>
      <c r="AZ825">
        <v>4.6040000000000001</v>
      </c>
      <c r="BA825">
        <f t="shared" si="407"/>
        <v>4.6039999999999998E-2</v>
      </c>
      <c r="BC825" s="1">
        <v>44868</v>
      </c>
      <c r="BD825">
        <v>5.2249999999999996</v>
      </c>
      <c r="BE825">
        <f t="shared" si="408"/>
        <v>5.2249999999999998E-2</v>
      </c>
      <c r="BG825" s="1">
        <v>44868</v>
      </c>
      <c r="BH825">
        <v>5.0739999999999998</v>
      </c>
      <c r="BI825">
        <f t="shared" si="409"/>
        <v>5.074E-2</v>
      </c>
      <c r="BK825" s="1">
        <v>37799</v>
      </c>
      <c r="BL825">
        <v>1.9472688553892901</v>
      </c>
      <c r="BM825">
        <f t="shared" si="417"/>
        <v>1.9472688553892902E-2</v>
      </c>
      <c r="BP825" s="1">
        <v>44841</v>
      </c>
      <c r="BQ825">
        <v>188.89019999999999</v>
      </c>
      <c r="BR825">
        <f t="shared" si="410"/>
        <v>1.8889019999999999</v>
      </c>
      <c r="BT825" s="1">
        <v>44845</v>
      </c>
      <c r="BU825">
        <v>1.34</v>
      </c>
      <c r="BV825">
        <f t="shared" si="411"/>
        <v>1.34E-2</v>
      </c>
      <c r="BX825" s="1">
        <v>44845</v>
      </c>
      <c r="BY825">
        <v>2.0030000000000001</v>
      </c>
      <c r="BZ825">
        <f t="shared" si="412"/>
        <v>2.0030000000000003E-2</v>
      </c>
      <c r="CB825" s="1">
        <v>44868</v>
      </c>
      <c r="CC825">
        <v>2.7559999999999998</v>
      </c>
      <c r="CD825">
        <f t="shared" si="413"/>
        <v>2.7559999999999998E-2</v>
      </c>
      <c r="CG825" s="1"/>
      <c r="CJ825" s="1"/>
      <c r="CL825" s="1"/>
      <c r="CV825" s="1"/>
      <c r="CY825" s="1"/>
    </row>
    <row r="826" spans="1:103" x14ac:dyDescent="0.3">
      <c r="A826" s="21">
        <f t="shared" si="414"/>
        <v>46967</v>
      </c>
      <c r="B826" s="18">
        <f t="shared" si="395"/>
        <v>112.421875</v>
      </c>
      <c r="C826">
        <f t="shared" si="418"/>
        <v>115</v>
      </c>
      <c r="D826">
        <f t="shared" ca="1" si="400"/>
        <v>-2.6638888888888888</v>
      </c>
      <c r="E826">
        <f ca="1">IF(currency="USD",'Future et co'!F826,IF(currency="EUR",'Future et co'!G826,FALSE))</f>
        <v>3.6070000000000005E-2</v>
      </c>
      <c r="F826">
        <f t="shared" ca="1" si="401"/>
        <v>3.6070000000000005E-2</v>
      </c>
      <c r="G826">
        <f t="shared" ca="1" si="402"/>
        <v>2.0569999999999998E-2</v>
      </c>
      <c r="I826" s="21">
        <f t="shared" si="415"/>
        <v>46092</v>
      </c>
      <c r="J826" s="18">
        <f t="shared" si="396"/>
        <v>112.421875</v>
      </c>
      <c r="L826">
        <f t="shared" ca="1" si="403"/>
        <v>-0.23333333333333334</v>
      </c>
      <c r="M826">
        <f t="shared" ca="1" si="397"/>
        <v>3.6070000000000005E-2</v>
      </c>
      <c r="O826" s="21">
        <f t="shared" si="416"/>
        <v>46092</v>
      </c>
      <c r="P826" s="18">
        <f t="shared" si="398"/>
        <v>112.421875</v>
      </c>
      <c r="Q826">
        <f t="shared" si="404"/>
        <v>125</v>
      </c>
      <c r="R826">
        <f t="shared" ca="1" si="405"/>
        <v>-0.23333333333333334</v>
      </c>
      <c r="S826">
        <f t="shared" ca="1" si="399"/>
        <v>3.6070000000000005E-2</v>
      </c>
      <c r="U826" s="1"/>
      <c r="W826" t="str">
        <f t="shared" si="419"/>
        <v/>
      </c>
      <c r="Y826" s="1"/>
      <c r="AA826">
        <f t="shared" si="420"/>
        <v>0</v>
      </c>
      <c r="AC826" s="1"/>
      <c r="AE826">
        <f t="shared" si="421"/>
        <v>0</v>
      </c>
      <c r="AH826" s="21"/>
      <c r="AI826" s="18"/>
      <c r="AJ826" s="18"/>
      <c r="AL826" s="21"/>
      <c r="AM826" s="18"/>
      <c r="AN826" s="18"/>
      <c r="AP826" s="21"/>
      <c r="AQ826" s="18"/>
      <c r="AR826" s="18"/>
      <c r="AU826" s="1">
        <v>44867</v>
      </c>
      <c r="AV826">
        <v>4.2089999999999996</v>
      </c>
      <c r="AW826">
        <f t="shared" si="406"/>
        <v>4.2089999999999995E-2</v>
      </c>
      <c r="AY826" s="1">
        <v>44867</v>
      </c>
      <c r="AZ826">
        <v>4.5490000000000004</v>
      </c>
      <c r="BA826">
        <f t="shared" si="407"/>
        <v>4.5490000000000003E-2</v>
      </c>
      <c r="BC826" s="1">
        <v>44867</v>
      </c>
      <c r="BD826">
        <v>5.1589999999999998</v>
      </c>
      <c r="BE826">
        <f t="shared" si="408"/>
        <v>5.1589999999999997E-2</v>
      </c>
      <c r="BG826" s="1">
        <v>44867</v>
      </c>
      <c r="BH826">
        <v>4.9939999999999998</v>
      </c>
      <c r="BI826">
        <f t="shared" si="409"/>
        <v>4.9939999999999998E-2</v>
      </c>
      <c r="BK826" s="1">
        <v>37802</v>
      </c>
      <c r="BL826">
        <v>1.95225793354954</v>
      </c>
      <c r="BM826">
        <f t="shared" si="417"/>
        <v>1.9522579335495401E-2</v>
      </c>
      <c r="BP826" s="1">
        <v>44840</v>
      </c>
      <c r="BQ826">
        <v>190.6602</v>
      </c>
      <c r="BR826">
        <f t="shared" si="410"/>
        <v>1.9066020000000001</v>
      </c>
      <c r="BT826" s="1">
        <v>44844</v>
      </c>
      <c r="BU826">
        <v>1.319</v>
      </c>
      <c r="BV826">
        <f t="shared" si="411"/>
        <v>1.319E-2</v>
      </c>
      <c r="BX826" s="1">
        <v>44844</v>
      </c>
      <c r="BY826">
        <v>1.962</v>
      </c>
      <c r="BZ826">
        <f t="shared" si="412"/>
        <v>1.9619999999999999E-2</v>
      </c>
      <c r="CB826" s="1">
        <v>44867</v>
      </c>
      <c r="CC826">
        <v>2.69</v>
      </c>
      <c r="CD826">
        <f t="shared" si="413"/>
        <v>2.69E-2</v>
      </c>
      <c r="CG826" s="1"/>
      <c r="CJ826" s="1"/>
      <c r="CL826" s="1"/>
      <c r="CV826" s="1"/>
      <c r="CY826" s="1"/>
    </row>
    <row r="827" spans="1:103" x14ac:dyDescent="0.3">
      <c r="A827" s="21">
        <f t="shared" si="414"/>
        <v>46968</v>
      </c>
      <c r="B827" s="18">
        <f t="shared" si="395"/>
        <v>112.421875</v>
      </c>
      <c r="C827">
        <f t="shared" si="418"/>
        <v>115</v>
      </c>
      <c r="D827">
        <f t="shared" ca="1" si="400"/>
        <v>-2.6666666666666665</v>
      </c>
      <c r="E827">
        <f ca="1">IF(currency="USD",'Future et co'!F827,IF(currency="EUR",'Future et co'!G827,FALSE))</f>
        <v>3.6070000000000005E-2</v>
      </c>
      <c r="F827">
        <f t="shared" ca="1" si="401"/>
        <v>3.6070000000000005E-2</v>
      </c>
      <c r="G827">
        <f t="shared" ca="1" si="402"/>
        <v>2.0569999999999998E-2</v>
      </c>
      <c r="I827" s="21">
        <f t="shared" si="415"/>
        <v>46093</v>
      </c>
      <c r="J827" s="18">
        <f t="shared" si="396"/>
        <v>112.421875</v>
      </c>
      <c r="L827">
        <f t="shared" ca="1" si="403"/>
        <v>-0.2361111111111111</v>
      </c>
      <c r="M827">
        <f t="shared" ca="1" si="397"/>
        <v>3.6070000000000005E-2</v>
      </c>
      <c r="O827" s="21">
        <f t="shared" si="416"/>
        <v>46093</v>
      </c>
      <c r="P827" s="18">
        <f t="shared" si="398"/>
        <v>112.421875</v>
      </c>
      <c r="Q827">
        <f t="shared" si="404"/>
        <v>125</v>
      </c>
      <c r="R827">
        <f t="shared" ca="1" si="405"/>
        <v>-0.2361111111111111</v>
      </c>
      <c r="S827">
        <f t="shared" ca="1" si="399"/>
        <v>3.6070000000000005E-2</v>
      </c>
      <c r="U827" s="1"/>
      <c r="W827" t="str">
        <f t="shared" si="419"/>
        <v/>
      </c>
      <c r="Y827" s="1"/>
      <c r="AA827">
        <f t="shared" si="420"/>
        <v>0</v>
      </c>
      <c r="AC827" s="1"/>
      <c r="AE827">
        <f t="shared" si="421"/>
        <v>0</v>
      </c>
      <c r="AH827" s="21"/>
      <c r="AI827" s="18"/>
      <c r="AJ827" s="18"/>
      <c r="AL827" s="21"/>
      <c r="AM827" s="18"/>
      <c r="AN827" s="18"/>
      <c r="AP827" s="21"/>
      <c r="AQ827" s="18"/>
      <c r="AR827" s="18"/>
      <c r="AU827" s="1">
        <v>44866</v>
      </c>
      <c r="AV827">
        <v>4.1849999999999996</v>
      </c>
      <c r="AW827">
        <f t="shared" si="406"/>
        <v>4.1849999999999998E-2</v>
      </c>
      <c r="AY827" s="1">
        <v>44866</v>
      </c>
      <c r="AZ827">
        <v>4.569</v>
      </c>
      <c r="BA827">
        <f t="shared" si="407"/>
        <v>4.5690000000000001E-2</v>
      </c>
      <c r="BC827" s="1">
        <v>44866</v>
      </c>
      <c r="BD827">
        <v>5.1109999999999998</v>
      </c>
      <c r="BE827">
        <f t="shared" si="408"/>
        <v>5.1109999999999996E-2</v>
      </c>
      <c r="BG827" s="1">
        <v>44866</v>
      </c>
      <c r="BH827">
        <v>4.9000000000000004</v>
      </c>
      <c r="BI827">
        <f t="shared" si="409"/>
        <v>4.9000000000000002E-2</v>
      </c>
      <c r="BK827" s="1">
        <v>37803</v>
      </c>
      <c r="BL827">
        <v>1.93571866006777</v>
      </c>
      <c r="BM827">
        <f t="shared" si="417"/>
        <v>1.93571866006777E-2</v>
      </c>
      <c r="BP827" s="1">
        <v>44839</v>
      </c>
      <c r="BQ827">
        <v>191.7578</v>
      </c>
      <c r="BR827">
        <f t="shared" si="410"/>
        <v>1.917578</v>
      </c>
      <c r="BT827" s="1">
        <v>44841</v>
      </c>
      <c r="BU827">
        <v>1.288</v>
      </c>
      <c r="BV827">
        <f t="shared" si="411"/>
        <v>1.2880000000000001E-2</v>
      </c>
      <c r="BX827" s="1">
        <v>44841</v>
      </c>
      <c r="BY827">
        <v>1.897</v>
      </c>
      <c r="BZ827">
        <f t="shared" si="412"/>
        <v>1.8970000000000001E-2</v>
      </c>
      <c r="CB827" s="1">
        <v>44866</v>
      </c>
      <c r="CC827">
        <v>2.6469999999999998</v>
      </c>
      <c r="CD827">
        <f t="shared" si="413"/>
        <v>2.6469999999999997E-2</v>
      </c>
      <c r="CG827" s="1"/>
      <c r="CJ827" s="1"/>
      <c r="CL827" s="1"/>
      <c r="CV827" s="1"/>
      <c r="CY827" s="1"/>
    </row>
    <row r="828" spans="1:103" x14ac:dyDescent="0.3">
      <c r="A828" s="21">
        <f t="shared" si="414"/>
        <v>46969</v>
      </c>
      <c r="B828" s="18">
        <f t="shared" si="395"/>
        <v>112.421875</v>
      </c>
      <c r="C828">
        <f t="shared" si="418"/>
        <v>115</v>
      </c>
      <c r="D828">
        <f t="shared" ca="1" si="400"/>
        <v>-2.6694444444444443</v>
      </c>
      <c r="E828">
        <f ca="1">IF(currency="USD",'Future et co'!F828,IF(currency="EUR",'Future et co'!G828,FALSE))</f>
        <v>3.6070000000000005E-2</v>
      </c>
      <c r="F828">
        <f t="shared" ca="1" si="401"/>
        <v>3.6070000000000005E-2</v>
      </c>
      <c r="G828">
        <f t="shared" ca="1" si="402"/>
        <v>2.0569999999999998E-2</v>
      </c>
      <c r="I828" s="21">
        <f t="shared" si="415"/>
        <v>46094</v>
      </c>
      <c r="J828" s="18">
        <f t="shared" si="396"/>
        <v>112.421875</v>
      </c>
      <c r="L828">
        <f t="shared" ca="1" si="403"/>
        <v>-0.2388888888888889</v>
      </c>
      <c r="M828">
        <f t="shared" ca="1" si="397"/>
        <v>3.6070000000000005E-2</v>
      </c>
      <c r="O828" s="21">
        <f t="shared" si="416"/>
        <v>46094</v>
      </c>
      <c r="P828" s="18">
        <f t="shared" si="398"/>
        <v>112.421875</v>
      </c>
      <c r="Q828">
        <f t="shared" si="404"/>
        <v>125</v>
      </c>
      <c r="R828">
        <f t="shared" ca="1" si="405"/>
        <v>-0.2388888888888889</v>
      </c>
      <c r="S828">
        <f t="shared" ca="1" si="399"/>
        <v>3.6070000000000005E-2</v>
      </c>
      <c r="U828" s="1"/>
      <c r="W828" t="str">
        <f t="shared" si="419"/>
        <v/>
      </c>
      <c r="Y828" s="1"/>
      <c r="AA828">
        <f t="shared" si="420"/>
        <v>0</v>
      </c>
      <c r="AC828" s="1"/>
      <c r="AE828">
        <f t="shared" si="421"/>
        <v>0</v>
      </c>
      <c r="AH828" s="21"/>
      <c r="AI828" s="18"/>
      <c r="AJ828" s="18"/>
      <c r="AL828" s="21"/>
      <c r="AM828" s="18"/>
      <c r="AN828" s="18"/>
      <c r="AP828" s="21"/>
      <c r="AQ828" s="18"/>
      <c r="AR828" s="18"/>
      <c r="AU828" s="1">
        <v>44865</v>
      </c>
      <c r="AV828">
        <v>4.173</v>
      </c>
      <c r="AW828">
        <f t="shared" si="406"/>
        <v>4.1730000000000003E-2</v>
      </c>
      <c r="AY828" s="1">
        <v>44865</v>
      </c>
      <c r="AZ828">
        <v>4.5350000000000001</v>
      </c>
      <c r="BA828">
        <f t="shared" si="407"/>
        <v>4.5350000000000001E-2</v>
      </c>
      <c r="BC828" s="1">
        <v>44865</v>
      </c>
      <c r="BD828">
        <v>5.0599999999999996</v>
      </c>
      <c r="BE828">
        <f t="shared" si="408"/>
        <v>5.0599999999999999E-2</v>
      </c>
      <c r="BG828" s="1">
        <v>44865</v>
      </c>
      <c r="BH828">
        <v>4.819</v>
      </c>
      <c r="BI828">
        <f t="shared" si="409"/>
        <v>4.8189999999999997E-2</v>
      </c>
      <c r="BK828" s="1">
        <v>37804</v>
      </c>
      <c r="BL828">
        <v>1.92035305200316</v>
      </c>
      <c r="BM828">
        <f t="shared" si="417"/>
        <v>1.9203530520031601E-2</v>
      </c>
      <c r="BP828" s="1">
        <v>44838</v>
      </c>
      <c r="BQ828">
        <v>194.3098</v>
      </c>
      <c r="BR828">
        <f t="shared" si="410"/>
        <v>1.943098</v>
      </c>
      <c r="BT828" s="1">
        <v>44840</v>
      </c>
      <c r="BU828">
        <v>1.248</v>
      </c>
      <c r="BV828">
        <f t="shared" si="411"/>
        <v>1.248E-2</v>
      </c>
      <c r="BX828" s="1">
        <v>44840</v>
      </c>
      <c r="BY828">
        <v>1.8380000000000001</v>
      </c>
      <c r="BZ828">
        <f t="shared" si="412"/>
        <v>1.8380000000000001E-2</v>
      </c>
      <c r="CB828" s="1">
        <v>44865</v>
      </c>
      <c r="CC828">
        <v>2.6309999999999998</v>
      </c>
      <c r="CD828">
        <f t="shared" si="413"/>
        <v>2.6309999999999997E-2</v>
      </c>
      <c r="CG828" s="1"/>
      <c r="CJ828" s="1"/>
      <c r="CL828" s="1"/>
      <c r="CV828" s="1"/>
      <c r="CY828" s="1"/>
    </row>
    <row r="829" spans="1:103" x14ac:dyDescent="0.3">
      <c r="A829" s="21">
        <f t="shared" si="414"/>
        <v>46972</v>
      </c>
      <c r="B829" s="18">
        <f t="shared" si="395"/>
        <v>112.421875</v>
      </c>
      <c r="C829">
        <f t="shared" si="418"/>
        <v>115</v>
      </c>
      <c r="D829">
        <f t="shared" ca="1" si="400"/>
        <v>-2.6777777777777776</v>
      </c>
      <c r="E829">
        <f ca="1">IF(currency="USD",'Future et co'!F829,IF(currency="EUR",'Future et co'!G829,FALSE))</f>
        <v>3.6070000000000005E-2</v>
      </c>
      <c r="F829">
        <f t="shared" ca="1" si="401"/>
        <v>3.6070000000000005E-2</v>
      </c>
      <c r="G829">
        <f t="shared" ca="1" si="402"/>
        <v>2.0569999999999998E-2</v>
      </c>
      <c r="I829" s="21">
        <f t="shared" si="415"/>
        <v>46097</v>
      </c>
      <c r="J829" s="18">
        <f t="shared" si="396"/>
        <v>112.421875</v>
      </c>
      <c r="L829">
        <f t="shared" ca="1" si="403"/>
        <v>-0.24722222222222223</v>
      </c>
      <c r="M829">
        <f t="shared" ca="1" si="397"/>
        <v>3.6070000000000005E-2</v>
      </c>
      <c r="O829" s="21">
        <f t="shared" si="416"/>
        <v>46097</v>
      </c>
      <c r="P829" s="18">
        <f t="shared" si="398"/>
        <v>112.421875</v>
      </c>
      <c r="Q829">
        <f t="shared" si="404"/>
        <v>125</v>
      </c>
      <c r="R829">
        <f t="shared" ca="1" si="405"/>
        <v>-0.24722222222222223</v>
      </c>
      <c r="S829">
        <f t="shared" ca="1" si="399"/>
        <v>3.6070000000000005E-2</v>
      </c>
      <c r="U829" s="1"/>
      <c r="W829" t="str">
        <f t="shared" si="419"/>
        <v/>
      </c>
      <c r="Y829" s="1"/>
      <c r="AA829">
        <f t="shared" si="420"/>
        <v>0</v>
      </c>
      <c r="AC829" s="1"/>
      <c r="AE829">
        <f t="shared" si="421"/>
        <v>0</v>
      </c>
      <c r="AH829" s="21"/>
      <c r="AI829" s="18"/>
      <c r="AJ829" s="18"/>
      <c r="AL829" s="21"/>
      <c r="AM829" s="18"/>
      <c r="AN829" s="18"/>
      <c r="AP829" s="21"/>
      <c r="AQ829" s="18"/>
      <c r="AR829" s="18"/>
      <c r="AU829" s="1">
        <v>44862</v>
      </c>
      <c r="AV829">
        <v>4.1219999999999999</v>
      </c>
      <c r="AW829">
        <f t="shared" si="406"/>
        <v>4.122E-2</v>
      </c>
      <c r="AY829" s="1">
        <v>44862</v>
      </c>
      <c r="AZ829">
        <v>4.484</v>
      </c>
      <c r="BA829">
        <f t="shared" si="407"/>
        <v>4.4839999999999998E-2</v>
      </c>
      <c r="BC829" s="1">
        <v>44862</v>
      </c>
      <c r="BD829">
        <v>4.9850000000000003</v>
      </c>
      <c r="BE829">
        <f t="shared" si="408"/>
        <v>4.9850000000000005E-2</v>
      </c>
      <c r="BG829" s="1">
        <v>44862</v>
      </c>
      <c r="BH829">
        <v>4.7670000000000003</v>
      </c>
      <c r="BI829">
        <f t="shared" si="409"/>
        <v>4.7670000000000004E-2</v>
      </c>
      <c r="BK829" s="1">
        <v>37805</v>
      </c>
      <c r="BL829">
        <v>1.93488725313932</v>
      </c>
      <c r="BM829">
        <f t="shared" si="417"/>
        <v>1.93488725313932E-2</v>
      </c>
      <c r="BP829" s="1">
        <v>44837</v>
      </c>
      <c r="BQ829">
        <v>193.70609999999999</v>
      </c>
      <c r="BR829">
        <f t="shared" si="410"/>
        <v>1.9370609999999999</v>
      </c>
      <c r="BT829" s="1">
        <v>44839</v>
      </c>
      <c r="BU829">
        <v>1.2</v>
      </c>
      <c r="BV829">
        <f t="shared" si="411"/>
        <v>1.2E-2</v>
      </c>
      <c r="BX829" s="1">
        <v>44839</v>
      </c>
      <c r="BY829">
        <v>1.7310000000000001</v>
      </c>
      <c r="BZ829">
        <f t="shared" si="412"/>
        <v>1.7310000000000002E-2</v>
      </c>
      <c r="CB829" s="1">
        <v>44862</v>
      </c>
      <c r="CC829">
        <v>2.5550000000000002</v>
      </c>
      <c r="CD829">
        <f t="shared" si="413"/>
        <v>2.5550000000000003E-2</v>
      </c>
      <c r="CG829" s="1"/>
      <c r="CJ829" s="1"/>
      <c r="CL829" s="1"/>
      <c r="CV829" s="1"/>
      <c r="CY829" s="1"/>
    </row>
    <row r="830" spans="1:103" x14ac:dyDescent="0.3">
      <c r="A830" s="21">
        <f t="shared" si="414"/>
        <v>46973</v>
      </c>
      <c r="B830" s="18">
        <f t="shared" si="395"/>
        <v>112.421875</v>
      </c>
      <c r="C830">
        <f t="shared" si="418"/>
        <v>115</v>
      </c>
      <c r="D830">
        <f t="shared" ca="1" si="400"/>
        <v>-2.6805555555555554</v>
      </c>
      <c r="E830">
        <f ca="1">IF(currency="USD",'Future et co'!F830,IF(currency="EUR",'Future et co'!G830,FALSE))</f>
        <v>3.6070000000000005E-2</v>
      </c>
      <c r="F830">
        <f t="shared" ca="1" si="401"/>
        <v>3.6070000000000005E-2</v>
      </c>
      <c r="G830">
        <f t="shared" ca="1" si="402"/>
        <v>2.0569999999999998E-2</v>
      </c>
      <c r="I830" s="21">
        <f t="shared" si="415"/>
        <v>46098</v>
      </c>
      <c r="J830" s="18">
        <f t="shared" si="396"/>
        <v>112.421875</v>
      </c>
      <c r="L830">
        <f t="shared" ca="1" si="403"/>
        <v>-0.25</v>
      </c>
      <c r="M830">
        <f t="shared" ca="1" si="397"/>
        <v>3.6070000000000005E-2</v>
      </c>
      <c r="O830" s="21">
        <f t="shared" si="416"/>
        <v>46098</v>
      </c>
      <c r="P830" s="18">
        <f t="shared" si="398"/>
        <v>112.421875</v>
      </c>
      <c r="Q830">
        <f t="shared" si="404"/>
        <v>125</v>
      </c>
      <c r="R830">
        <f t="shared" ca="1" si="405"/>
        <v>-0.25</v>
      </c>
      <c r="S830">
        <f t="shared" ca="1" si="399"/>
        <v>3.6070000000000005E-2</v>
      </c>
      <c r="U830" s="1"/>
      <c r="W830" t="str">
        <f t="shared" si="419"/>
        <v/>
      </c>
      <c r="Y830" s="1"/>
      <c r="AA830">
        <f t="shared" si="420"/>
        <v>0</v>
      </c>
      <c r="AC830" s="1"/>
      <c r="AE830">
        <f t="shared" si="421"/>
        <v>0</v>
      </c>
      <c r="AH830" s="21"/>
      <c r="AI830" s="18"/>
      <c r="AJ830" s="18"/>
      <c r="AL830" s="21"/>
      <c r="AM830" s="18"/>
      <c r="AN830" s="18"/>
      <c r="AP830" s="21"/>
      <c r="AQ830" s="18"/>
      <c r="AR830" s="18"/>
      <c r="AU830" s="1">
        <v>44861</v>
      </c>
      <c r="AV830">
        <v>4.1098999999999997</v>
      </c>
      <c r="AW830">
        <f t="shared" si="406"/>
        <v>4.1098999999999997E-2</v>
      </c>
      <c r="AY830" s="1">
        <v>44861</v>
      </c>
      <c r="AZ830">
        <v>4.4371</v>
      </c>
      <c r="BA830">
        <f t="shared" si="407"/>
        <v>4.4371000000000001E-2</v>
      </c>
      <c r="BC830" s="1">
        <v>44861</v>
      </c>
      <c r="BD830">
        <v>4.8650000000000002</v>
      </c>
      <c r="BE830">
        <f t="shared" si="408"/>
        <v>4.8649999999999999E-2</v>
      </c>
      <c r="BG830" s="1">
        <v>44861</v>
      </c>
      <c r="BH830">
        <v>4.5979999999999999</v>
      </c>
      <c r="BI830">
        <f t="shared" si="409"/>
        <v>4.598E-2</v>
      </c>
      <c r="BK830" s="1">
        <v>37806</v>
      </c>
      <c r="BL830">
        <v>1.9327538709567</v>
      </c>
      <c r="BM830">
        <f t="shared" si="417"/>
        <v>1.9327538709567001E-2</v>
      </c>
      <c r="BP830" s="1">
        <v>44834</v>
      </c>
      <c r="BQ830">
        <v>190.0153</v>
      </c>
      <c r="BR830">
        <f t="shared" si="410"/>
        <v>1.900153</v>
      </c>
      <c r="BT830" s="1">
        <v>44838</v>
      </c>
      <c r="BU830">
        <v>1.173</v>
      </c>
      <c r="BV830">
        <f t="shared" si="411"/>
        <v>1.1730000000000001E-2</v>
      </c>
      <c r="BX830" s="1">
        <v>44838</v>
      </c>
      <c r="BY830">
        <v>1.762</v>
      </c>
      <c r="BZ830">
        <f t="shared" si="412"/>
        <v>1.762E-2</v>
      </c>
      <c r="CB830" s="1">
        <v>44861</v>
      </c>
      <c r="CC830">
        <v>2.48</v>
      </c>
      <c r="CD830">
        <f t="shared" si="413"/>
        <v>2.4799999999999999E-2</v>
      </c>
      <c r="CG830" s="1"/>
      <c r="CJ830" s="1"/>
      <c r="CL830" s="1"/>
      <c r="CV830" s="1"/>
      <c r="CY830" s="1"/>
    </row>
    <row r="831" spans="1:103" x14ac:dyDescent="0.3">
      <c r="A831" s="21">
        <f t="shared" si="414"/>
        <v>46974</v>
      </c>
      <c r="B831" s="18">
        <f t="shared" si="395"/>
        <v>112.421875</v>
      </c>
      <c r="C831">
        <f t="shared" si="418"/>
        <v>115</v>
      </c>
      <c r="D831">
        <f t="shared" ca="1" si="400"/>
        <v>-2.6833333333333331</v>
      </c>
      <c r="E831">
        <f ca="1">IF(currency="USD",'Future et co'!F831,IF(currency="EUR",'Future et co'!G831,FALSE))</f>
        <v>3.6070000000000005E-2</v>
      </c>
      <c r="F831">
        <f t="shared" ca="1" si="401"/>
        <v>3.6070000000000005E-2</v>
      </c>
      <c r="G831">
        <f t="shared" ca="1" si="402"/>
        <v>2.0569999999999998E-2</v>
      </c>
      <c r="I831" s="21">
        <f t="shared" si="415"/>
        <v>46099</v>
      </c>
      <c r="J831" s="18">
        <f t="shared" si="396"/>
        <v>112.421875</v>
      </c>
      <c r="L831">
        <f t="shared" ca="1" si="403"/>
        <v>-0.25277777777777777</v>
      </c>
      <c r="M831">
        <f t="shared" ca="1" si="397"/>
        <v>3.6070000000000005E-2</v>
      </c>
      <c r="O831" s="21">
        <f t="shared" si="416"/>
        <v>46099</v>
      </c>
      <c r="P831" s="18">
        <f t="shared" si="398"/>
        <v>112.421875</v>
      </c>
      <c r="Q831">
        <f t="shared" si="404"/>
        <v>125</v>
      </c>
      <c r="R831">
        <f t="shared" ca="1" si="405"/>
        <v>-0.25277777777777777</v>
      </c>
      <c r="S831">
        <f t="shared" ca="1" si="399"/>
        <v>3.6070000000000005E-2</v>
      </c>
      <c r="U831" s="1"/>
      <c r="W831" t="str">
        <f t="shared" si="419"/>
        <v/>
      </c>
      <c r="Y831" s="1"/>
      <c r="AA831">
        <f t="shared" si="420"/>
        <v>0</v>
      </c>
      <c r="AC831" s="1"/>
      <c r="AE831">
        <f t="shared" si="421"/>
        <v>0</v>
      </c>
      <c r="AH831" s="21"/>
      <c r="AI831" s="18"/>
      <c r="AJ831" s="18"/>
      <c r="AL831" s="21"/>
      <c r="AM831" s="18"/>
      <c r="AN831" s="18"/>
      <c r="AP831" s="21"/>
      <c r="AQ831" s="18"/>
      <c r="AR831" s="18"/>
      <c r="AU831" s="1">
        <v>44860</v>
      </c>
      <c r="AV831">
        <v>4.1079999999999997</v>
      </c>
      <c r="AW831">
        <f t="shared" si="406"/>
        <v>4.1079999999999998E-2</v>
      </c>
      <c r="AY831" s="1">
        <v>44860</v>
      </c>
      <c r="AZ831">
        <v>4.4538000000000002</v>
      </c>
      <c r="BA831">
        <f t="shared" si="407"/>
        <v>4.4538000000000001E-2</v>
      </c>
      <c r="BC831" s="1">
        <v>44860</v>
      </c>
      <c r="BD831">
        <v>4.9450000000000003</v>
      </c>
      <c r="BE831">
        <f t="shared" si="408"/>
        <v>4.9450000000000001E-2</v>
      </c>
      <c r="BG831" s="1">
        <v>44860</v>
      </c>
      <c r="BH831">
        <v>4.7220000000000004</v>
      </c>
      <c r="BI831">
        <f t="shared" si="409"/>
        <v>4.7220000000000005E-2</v>
      </c>
      <c r="BK831" s="1">
        <v>37809</v>
      </c>
      <c r="BL831">
        <v>1.90125137789193</v>
      </c>
      <c r="BM831">
        <f t="shared" si="417"/>
        <v>1.9012513778919299E-2</v>
      </c>
      <c r="BP831" s="1">
        <v>44833</v>
      </c>
      <c r="BQ831">
        <v>188.65700000000001</v>
      </c>
      <c r="BR831">
        <f t="shared" si="410"/>
        <v>1.8865700000000001</v>
      </c>
      <c r="BT831" s="1">
        <v>44837</v>
      </c>
      <c r="BU831">
        <v>1.1850000000000001</v>
      </c>
      <c r="BV831">
        <f t="shared" si="411"/>
        <v>1.1850000000000001E-2</v>
      </c>
      <c r="BX831" s="1">
        <v>44837</v>
      </c>
      <c r="BY831">
        <v>1.7749999999999999</v>
      </c>
      <c r="BZ831">
        <f t="shared" si="412"/>
        <v>1.7749999999999998E-2</v>
      </c>
      <c r="CB831" s="1">
        <v>44860</v>
      </c>
      <c r="CC831">
        <v>2.59</v>
      </c>
      <c r="CD831">
        <f t="shared" si="413"/>
        <v>2.5899999999999999E-2</v>
      </c>
      <c r="CG831" s="1"/>
      <c r="CJ831" s="1"/>
      <c r="CL831" s="1"/>
      <c r="CV831" s="1"/>
      <c r="CY831" s="1"/>
    </row>
    <row r="832" spans="1:103" x14ac:dyDescent="0.3">
      <c r="A832" s="21">
        <f t="shared" si="414"/>
        <v>46975</v>
      </c>
      <c r="B832" s="18">
        <f t="shared" si="395"/>
        <v>112.421875</v>
      </c>
      <c r="C832">
        <f t="shared" si="418"/>
        <v>115</v>
      </c>
      <c r="D832">
        <f t="shared" ca="1" si="400"/>
        <v>-2.6861111111111109</v>
      </c>
      <c r="E832">
        <f ca="1">IF(currency="USD",'Future et co'!F832,IF(currency="EUR",'Future et co'!G832,FALSE))</f>
        <v>3.6070000000000005E-2</v>
      </c>
      <c r="F832">
        <f t="shared" ca="1" si="401"/>
        <v>3.6070000000000005E-2</v>
      </c>
      <c r="G832">
        <f t="shared" ca="1" si="402"/>
        <v>2.0569999999999998E-2</v>
      </c>
      <c r="I832" s="21">
        <f t="shared" si="415"/>
        <v>46100</v>
      </c>
      <c r="J832" s="18">
        <f t="shared" si="396"/>
        <v>112.421875</v>
      </c>
      <c r="L832">
        <f t="shared" ca="1" si="403"/>
        <v>-0.25555555555555554</v>
      </c>
      <c r="M832">
        <f t="shared" ca="1" si="397"/>
        <v>3.6070000000000005E-2</v>
      </c>
      <c r="O832" s="21">
        <f t="shared" si="416"/>
        <v>46100</v>
      </c>
      <c r="P832" s="18">
        <f t="shared" si="398"/>
        <v>112.421875</v>
      </c>
      <c r="Q832">
        <f t="shared" si="404"/>
        <v>125</v>
      </c>
      <c r="R832">
        <f t="shared" ca="1" si="405"/>
        <v>-0.25555555555555554</v>
      </c>
      <c r="S832">
        <f t="shared" ca="1" si="399"/>
        <v>3.6070000000000005E-2</v>
      </c>
      <c r="U832" s="1"/>
      <c r="W832" t="str">
        <f t="shared" si="419"/>
        <v/>
      </c>
      <c r="Y832" s="1"/>
      <c r="AA832">
        <f t="shared" si="420"/>
        <v>0</v>
      </c>
      <c r="AC832" s="1"/>
      <c r="AE832">
        <f t="shared" si="421"/>
        <v>0</v>
      </c>
      <c r="AH832" s="21"/>
      <c r="AI832" s="18"/>
      <c r="AJ832" s="18"/>
      <c r="AL832" s="21"/>
      <c r="AM832" s="18"/>
      <c r="AN832" s="18"/>
      <c r="AP832" s="21"/>
      <c r="AQ832" s="18"/>
      <c r="AR832" s="18"/>
      <c r="AU832" s="1">
        <v>44859</v>
      </c>
      <c r="AV832">
        <v>4.0839999999999996</v>
      </c>
      <c r="AW832">
        <f t="shared" si="406"/>
        <v>4.0839999999999994E-2</v>
      </c>
      <c r="AY832" s="1">
        <v>44859</v>
      </c>
      <c r="AZ832">
        <v>4.4706999999999999</v>
      </c>
      <c r="BA832">
        <f t="shared" si="407"/>
        <v>4.4706999999999997E-2</v>
      </c>
      <c r="BC832" s="1">
        <v>44859</v>
      </c>
      <c r="BD832">
        <v>4.9889999999999999</v>
      </c>
      <c r="BE832">
        <f t="shared" si="408"/>
        <v>4.9889999999999997E-2</v>
      </c>
      <c r="BG832" s="1">
        <v>44859</v>
      </c>
      <c r="BH832">
        <v>4.8234000000000004</v>
      </c>
      <c r="BI832">
        <f t="shared" si="409"/>
        <v>4.8234000000000006E-2</v>
      </c>
      <c r="BK832" s="1">
        <v>37810</v>
      </c>
      <c r="BL832">
        <v>1.8985011161851</v>
      </c>
      <c r="BM832">
        <f t="shared" si="417"/>
        <v>1.8985011161851001E-2</v>
      </c>
      <c r="BP832" s="1">
        <v>44832</v>
      </c>
      <c r="BQ832">
        <v>189.21960000000001</v>
      </c>
      <c r="BR832">
        <f t="shared" si="410"/>
        <v>1.8921960000000002</v>
      </c>
      <c r="BT832" s="1">
        <v>44834</v>
      </c>
      <c r="BU832">
        <v>1.173</v>
      </c>
      <c r="BV832">
        <f t="shared" si="411"/>
        <v>1.1730000000000001E-2</v>
      </c>
      <c r="BX832" s="1">
        <v>44834</v>
      </c>
      <c r="BY832">
        <v>1.8089999999999999</v>
      </c>
      <c r="BZ832">
        <f t="shared" si="412"/>
        <v>1.8089999999999998E-2</v>
      </c>
      <c r="CB832" s="1">
        <v>44859</v>
      </c>
      <c r="CC832">
        <v>2.6120000000000001</v>
      </c>
      <c r="CD832">
        <f t="shared" si="413"/>
        <v>2.6120000000000001E-2</v>
      </c>
      <c r="CG832" s="1"/>
      <c r="CJ832" s="1"/>
      <c r="CL832" s="1"/>
      <c r="CV832" s="1"/>
      <c r="CY832" s="1"/>
    </row>
    <row r="833" spans="1:103" x14ac:dyDescent="0.3">
      <c r="A833" s="21">
        <f t="shared" si="414"/>
        <v>46976</v>
      </c>
      <c r="B833" s="18">
        <f t="shared" si="395"/>
        <v>112.421875</v>
      </c>
      <c r="C833">
        <f t="shared" si="418"/>
        <v>115</v>
      </c>
      <c r="D833">
        <f t="shared" ca="1" si="400"/>
        <v>-2.6888888888888891</v>
      </c>
      <c r="E833">
        <f ca="1">IF(currency="USD",'Future et co'!F833,IF(currency="EUR",'Future et co'!G833,FALSE))</f>
        <v>3.6070000000000005E-2</v>
      </c>
      <c r="F833">
        <f t="shared" ca="1" si="401"/>
        <v>3.6070000000000005E-2</v>
      </c>
      <c r="G833">
        <f t="shared" ca="1" si="402"/>
        <v>2.0569999999999998E-2</v>
      </c>
      <c r="I833" s="21">
        <f t="shared" si="415"/>
        <v>46101</v>
      </c>
      <c r="J833" s="18">
        <f t="shared" si="396"/>
        <v>112.421875</v>
      </c>
      <c r="L833">
        <f t="shared" ca="1" si="403"/>
        <v>-0.25833333333333336</v>
      </c>
      <c r="M833">
        <f t="shared" ca="1" si="397"/>
        <v>3.6070000000000005E-2</v>
      </c>
      <c r="O833" s="21">
        <f t="shared" si="416"/>
        <v>46101</v>
      </c>
      <c r="P833" s="18">
        <f t="shared" si="398"/>
        <v>112.421875</v>
      </c>
      <c r="Q833">
        <f t="shared" si="404"/>
        <v>125</v>
      </c>
      <c r="R833">
        <f t="shared" ca="1" si="405"/>
        <v>-0.25833333333333336</v>
      </c>
      <c r="S833">
        <f t="shared" ca="1" si="399"/>
        <v>3.6070000000000005E-2</v>
      </c>
      <c r="U833" s="1"/>
      <c r="W833" t="str">
        <f t="shared" si="419"/>
        <v/>
      </c>
      <c r="Y833" s="1"/>
      <c r="AA833">
        <f t="shared" si="420"/>
        <v>0</v>
      </c>
      <c r="AC833" s="1"/>
      <c r="AE833">
        <f t="shared" si="421"/>
        <v>0</v>
      </c>
      <c r="AH833" s="21"/>
      <c r="AI833" s="18"/>
      <c r="AJ833" s="18"/>
      <c r="AL833" s="21"/>
      <c r="AM833" s="18"/>
      <c r="AN833" s="18"/>
      <c r="AP833" s="21"/>
      <c r="AQ833" s="18"/>
      <c r="AR833" s="18"/>
      <c r="AU833" s="1">
        <v>44858</v>
      </c>
      <c r="AV833">
        <v>4.0785999999999998</v>
      </c>
      <c r="AW833">
        <f t="shared" si="406"/>
        <v>4.0785999999999996E-2</v>
      </c>
      <c r="AY833" s="1">
        <v>44858</v>
      </c>
      <c r="AZ833">
        <v>4.4837999999999996</v>
      </c>
      <c r="BA833">
        <f t="shared" si="407"/>
        <v>4.4837999999999996E-2</v>
      </c>
      <c r="BC833" s="1">
        <v>44858</v>
      </c>
      <c r="BD833">
        <v>5.008</v>
      </c>
      <c r="BE833">
        <f t="shared" si="408"/>
        <v>5.008E-2</v>
      </c>
      <c r="BG833" s="1">
        <v>44858</v>
      </c>
      <c r="BH833">
        <v>4.8360000000000003</v>
      </c>
      <c r="BI833">
        <f t="shared" si="409"/>
        <v>4.836E-2</v>
      </c>
      <c r="BK833" s="1">
        <v>37811</v>
      </c>
      <c r="BL833">
        <v>1.9148669379494201</v>
      </c>
      <c r="BM833">
        <f t="shared" si="417"/>
        <v>1.91486693794942E-2</v>
      </c>
      <c r="BP833" s="1">
        <v>44831</v>
      </c>
      <c r="BQ833">
        <v>188.16309999999999</v>
      </c>
      <c r="BR833">
        <f t="shared" si="410"/>
        <v>1.8816309999999998</v>
      </c>
      <c r="BT833" s="1">
        <v>44833</v>
      </c>
      <c r="BU833">
        <v>1.1599999999999999</v>
      </c>
      <c r="BV833">
        <f t="shared" si="411"/>
        <v>1.1599999999999999E-2</v>
      </c>
      <c r="BX833" s="1">
        <v>44833</v>
      </c>
      <c r="BY833">
        <v>1.8</v>
      </c>
      <c r="BZ833">
        <f t="shared" si="412"/>
        <v>1.8000000000000002E-2</v>
      </c>
      <c r="CB833" s="1">
        <v>44858</v>
      </c>
      <c r="CC833">
        <v>2.645</v>
      </c>
      <c r="CD833">
        <f t="shared" si="413"/>
        <v>2.6450000000000001E-2</v>
      </c>
      <c r="CG833" s="1"/>
      <c r="CJ833" s="1"/>
      <c r="CL833" s="1"/>
      <c r="CV833" s="1"/>
      <c r="CY833" s="1"/>
    </row>
    <row r="834" spans="1:103" x14ac:dyDescent="0.3">
      <c r="A834" s="21">
        <f t="shared" si="414"/>
        <v>46979</v>
      </c>
      <c r="B834" s="18">
        <f t="shared" si="395"/>
        <v>112.421875</v>
      </c>
      <c r="C834">
        <f t="shared" si="418"/>
        <v>115</v>
      </c>
      <c r="D834">
        <f t="shared" ca="1" si="400"/>
        <v>-2.6972222222222224</v>
      </c>
      <c r="E834">
        <f ca="1">IF(currency="USD",'Future et co'!F834,IF(currency="EUR",'Future et co'!G834,FALSE))</f>
        <v>3.6070000000000005E-2</v>
      </c>
      <c r="F834">
        <f t="shared" ca="1" si="401"/>
        <v>3.6070000000000005E-2</v>
      </c>
      <c r="G834">
        <f t="shared" ca="1" si="402"/>
        <v>2.0569999999999998E-2</v>
      </c>
      <c r="I834" s="21">
        <f t="shared" si="415"/>
        <v>46104</v>
      </c>
      <c r="J834" s="18">
        <f t="shared" si="396"/>
        <v>112.421875</v>
      </c>
      <c r="L834">
        <f t="shared" ca="1" si="403"/>
        <v>-0.26666666666666666</v>
      </c>
      <c r="M834">
        <f t="shared" ca="1" si="397"/>
        <v>3.6070000000000005E-2</v>
      </c>
      <c r="O834" s="21">
        <f t="shared" si="416"/>
        <v>46104</v>
      </c>
      <c r="P834" s="18">
        <f t="shared" si="398"/>
        <v>112.421875</v>
      </c>
      <c r="Q834">
        <f t="shared" si="404"/>
        <v>125</v>
      </c>
      <c r="R834">
        <f t="shared" ca="1" si="405"/>
        <v>-0.26666666666666666</v>
      </c>
      <c r="S834">
        <f t="shared" ca="1" si="399"/>
        <v>3.6070000000000005E-2</v>
      </c>
      <c r="U834" s="1"/>
      <c r="W834" t="str">
        <f t="shared" si="419"/>
        <v/>
      </c>
      <c r="Y834" s="1"/>
      <c r="AA834">
        <f t="shared" si="420"/>
        <v>0</v>
      </c>
      <c r="AC834" s="1"/>
      <c r="AE834">
        <f t="shared" si="421"/>
        <v>0</v>
      </c>
      <c r="AH834" s="21"/>
      <c r="AI834" s="18"/>
      <c r="AJ834" s="18"/>
      <c r="AL834" s="21"/>
      <c r="AM834" s="18"/>
      <c r="AN834" s="18"/>
      <c r="AP834" s="21"/>
      <c r="AQ834" s="18"/>
      <c r="AR834" s="18"/>
      <c r="AU834" s="1">
        <v>44855</v>
      </c>
      <c r="AV834">
        <v>4.0389999999999997</v>
      </c>
      <c r="AW834">
        <f t="shared" si="406"/>
        <v>4.0389999999999995E-2</v>
      </c>
      <c r="AY834" s="1">
        <v>44855</v>
      </c>
      <c r="AZ834">
        <v>4.4450000000000003</v>
      </c>
      <c r="BA834">
        <f t="shared" si="407"/>
        <v>4.4450000000000003E-2</v>
      </c>
      <c r="BC834" s="1">
        <v>44855</v>
      </c>
      <c r="BD834">
        <v>4.9969999999999999</v>
      </c>
      <c r="BE834">
        <f t="shared" si="408"/>
        <v>4.9970000000000001E-2</v>
      </c>
      <c r="BG834" s="1">
        <v>44855</v>
      </c>
      <c r="BH834">
        <v>4.8360000000000003</v>
      </c>
      <c r="BI834">
        <f t="shared" si="409"/>
        <v>4.836E-2</v>
      </c>
      <c r="BK834" s="1">
        <v>37812</v>
      </c>
      <c r="BL834">
        <v>1.9384957123309201</v>
      </c>
      <c r="BM834">
        <f t="shared" si="417"/>
        <v>1.9384957123309201E-2</v>
      </c>
      <c r="BP834" s="1">
        <v>44830</v>
      </c>
      <c r="BQ834">
        <v>190.5367</v>
      </c>
      <c r="BR834">
        <f t="shared" si="410"/>
        <v>1.905367</v>
      </c>
      <c r="BT834" s="1">
        <v>44832</v>
      </c>
      <c r="BU834">
        <v>1.1930000000000001</v>
      </c>
      <c r="BV834">
        <f t="shared" si="411"/>
        <v>1.1930000000000001E-2</v>
      </c>
      <c r="BX834" s="1">
        <v>44832</v>
      </c>
      <c r="BY834">
        <v>1.8580000000000001</v>
      </c>
      <c r="BZ834">
        <f t="shared" si="412"/>
        <v>1.8579999999999999E-2</v>
      </c>
      <c r="CB834" s="1">
        <v>44855</v>
      </c>
      <c r="CC834">
        <v>2.6789999999999998</v>
      </c>
      <c r="CD834">
        <f t="shared" si="413"/>
        <v>2.6789999999999998E-2</v>
      </c>
      <c r="CG834" s="1"/>
      <c r="CJ834" s="1"/>
      <c r="CL834" s="1"/>
      <c r="CV834" s="1"/>
      <c r="CY834" s="1"/>
    </row>
    <row r="835" spans="1:103" x14ac:dyDescent="0.3">
      <c r="A835" s="21">
        <f t="shared" si="414"/>
        <v>46980</v>
      </c>
      <c r="B835" s="18">
        <f t="shared" si="395"/>
        <v>112.421875</v>
      </c>
      <c r="C835">
        <f t="shared" si="418"/>
        <v>115</v>
      </c>
      <c r="D835">
        <f t="shared" ca="1" si="400"/>
        <v>-2.7</v>
      </c>
      <c r="E835">
        <f ca="1">IF(currency="USD",'Future et co'!F835,IF(currency="EUR",'Future et co'!G835,FALSE))</f>
        <v>3.6070000000000005E-2</v>
      </c>
      <c r="F835">
        <f t="shared" ca="1" si="401"/>
        <v>3.6070000000000005E-2</v>
      </c>
      <c r="G835">
        <f t="shared" ca="1" si="402"/>
        <v>2.0569999999999998E-2</v>
      </c>
      <c r="I835" s="21">
        <f t="shared" si="415"/>
        <v>46105</v>
      </c>
      <c r="J835" s="18">
        <f t="shared" si="396"/>
        <v>112.421875</v>
      </c>
      <c r="L835">
        <f t="shared" ca="1" si="403"/>
        <v>-0.26944444444444443</v>
      </c>
      <c r="M835">
        <f t="shared" ca="1" si="397"/>
        <v>3.6070000000000005E-2</v>
      </c>
      <c r="O835" s="21">
        <f t="shared" si="416"/>
        <v>46105</v>
      </c>
      <c r="P835" s="18">
        <f t="shared" si="398"/>
        <v>112.421875</v>
      </c>
      <c r="Q835">
        <f t="shared" si="404"/>
        <v>125</v>
      </c>
      <c r="R835">
        <f t="shared" ca="1" si="405"/>
        <v>-0.26944444444444443</v>
      </c>
      <c r="S835">
        <f t="shared" ca="1" si="399"/>
        <v>3.6070000000000005E-2</v>
      </c>
      <c r="U835" s="1"/>
      <c r="W835" t="str">
        <f t="shared" si="419"/>
        <v/>
      </c>
      <c r="Y835" s="1"/>
      <c r="AA835">
        <f t="shared" si="420"/>
        <v>0</v>
      </c>
      <c r="AC835" s="1"/>
      <c r="AE835">
        <f t="shared" si="421"/>
        <v>0</v>
      </c>
      <c r="AH835" s="21"/>
      <c r="AI835" s="18"/>
      <c r="AJ835" s="18"/>
      <c r="AL835" s="21"/>
      <c r="AM835" s="18"/>
      <c r="AN835" s="18"/>
      <c r="AP835" s="21"/>
      <c r="AQ835" s="18"/>
      <c r="AR835" s="18"/>
      <c r="AU835" s="1">
        <v>44854</v>
      </c>
      <c r="AV835">
        <v>4.0744999999999996</v>
      </c>
      <c r="AW835">
        <f t="shared" si="406"/>
        <v>4.0744999999999996E-2</v>
      </c>
      <c r="AY835" s="1">
        <v>44854</v>
      </c>
      <c r="AZ835">
        <v>4.5125000000000002</v>
      </c>
      <c r="BA835">
        <f t="shared" si="407"/>
        <v>4.5124999999999998E-2</v>
      </c>
      <c r="BC835" s="1">
        <v>44854</v>
      </c>
      <c r="BD835">
        <v>5.0713999999999997</v>
      </c>
      <c r="BE835">
        <f t="shared" si="408"/>
        <v>5.0713999999999995E-2</v>
      </c>
      <c r="BG835" s="1">
        <v>44854</v>
      </c>
      <c r="BH835">
        <v>4.984</v>
      </c>
      <c r="BI835">
        <f t="shared" si="409"/>
        <v>4.9840000000000002E-2</v>
      </c>
      <c r="BK835" s="1">
        <v>37813</v>
      </c>
      <c r="BL835">
        <v>1.91672974911378</v>
      </c>
      <c r="BM835">
        <f t="shared" si="417"/>
        <v>1.91672974911378E-2</v>
      </c>
      <c r="BP835" s="1">
        <v>44827</v>
      </c>
      <c r="BQ835">
        <v>191.37370000000001</v>
      </c>
      <c r="BR835">
        <f t="shared" si="410"/>
        <v>1.9137370000000002</v>
      </c>
      <c r="BT835" s="1">
        <v>44831</v>
      </c>
      <c r="BU835">
        <v>1.228</v>
      </c>
      <c r="BV835">
        <f t="shared" si="411"/>
        <v>1.2279999999999999E-2</v>
      </c>
      <c r="BX835" s="1">
        <v>44831</v>
      </c>
      <c r="BY835">
        <v>1.851</v>
      </c>
      <c r="BZ835">
        <f t="shared" si="412"/>
        <v>1.8509999999999999E-2</v>
      </c>
      <c r="CB835" s="1">
        <v>44854</v>
      </c>
      <c r="CC835">
        <v>2.7330000000000001</v>
      </c>
      <c r="CD835">
        <f t="shared" si="413"/>
        <v>2.733E-2</v>
      </c>
      <c r="CG835" s="1"/>
      <c r="CJ835" s="1"/>
      <c r="CL835" s="1"/>
      <c r="CV835" s="1"/>
      <c r="CY835" s="1"/>
    </row>
    <row r="836" spans="1:103" x14ac:dyDescent="0.3">
      <c r="A836" s="21">
        <f t="shared" si="414"/>
        <v>46981</v>
      </c>
      <c r="B836" s="18">
        <f t="shared" si="395"/>
        <v>112.421875</v>
      </c>
      <c r="C836">
        <f t="shared" si="418"/>
        <v>115</v>
      </c>
      <c r="D836">
        <f t="shared" ca="1" si="400"/>
        <v>-2.7027777777777779</v>
      </c>
      <c r="E836">
        <f ca="1">IF(currency="USD",'Future et co'!F836,IF(currency="EUR",'Future et co'!G836,FALSE))</f>
        <v>3.6070000000000005E-2</v>
      </c>
      <c r="F836">
        <f t="shared" ca="1" si="401"/>
        <v>3.6070000000000005E-2</v>
      </c>
      <c r="G836">
        <f t="shared" ca="1" si="402"/>
        <v>2.0569999999999998E-2</v>
      </c>
      <c r="I836" s="21">
        <f t="shared" si="415"/>
        <v>46106</v>
      </c>
      <c r="J836" s="18">
        <f t="shared" si="396"/>
        <v>112.421875</v>
      </c>
      <c r="L836">
        <f t="shared" ca="1" si="403"/>
        <v>-0.2722222222222222</v>
      </c>
      <c r="M836">
        <f t="shared" ca="1" si="397"/>
        <v>3.6070000000000005E-2</v>
      </c>
      <c r="O836" s="21">
        <f t="shared" si="416"/>
        <v>46106</v>
      </c>
      <c r="P836" s="18">
        <f t="shared" si="398"/>
        <v>112.421875</v>
      </c>
      <c r="Q836">
        <f t="shared" si="404"/>
        <v>125</v>
      </c>
      <c r="R836">
        <f t="shared" ca="1" si="405"/>
        <v>-0.2722222222222222</v>
      </c>
      <c r="S836">
        <f t="shared" ca="1" si="399"/>
        <v>3.6070000000000005E-2</v>
      </c>
      <c r="U836" s="1"/>
      <c r="W836" t="str">
        <f t="shared" si="419"/>
        <v/>
      </c>
      <c r="Y836" s="1"/>
      <c r="AA836">
        <f t="shared" si="420"/>
        <v>0</v>
      </c>
      <c r="AC836" s="1"/>
      <c r="AE836">
        <f t="shared" si="421"/>
        <v>0</v>
      </c>
      <c r="AH836" s="21"/>
      <c r="AI836" s="18"/>
      <c r="AJ836" s="18"/>
      <c r="AL836" s="21"/>
      <c r="AM836" s="18"/>
      <c r="AN836" s="18"/>
      <c r="AP836" s="21"/>
      <c r="AQ836" s="18"/>
      <c r="AR836" s="18"/>
      <c r="AU836" s="1">
        <v>44853</v>
      </c>
      <c r="AV836">
        <v>4.0548999999999999</v>
      </c>
      <c r="AW836">
        <f t="shared" si="406"/>
        <v>4.0549000000000002E-2</v>
      </c>
      <c r="AY836" s="1">
        <v>44853</v>
      </c>
      <c r="AZ836">
        <v>4.4874999999999998</v>
      </c>
      <c r="BA836">
        <f t="shared" si="407"/>
        <v>4.4874999999999998E-2</v>
      </c>
      <c r="BC836" s="1">
        <v>44853</v>
      </c>
      <c r="BD836">
        <v>5.0270000000000001</v>
      </c>
      <c r="BE836">
        <f t="shared" si="408"/>
        <v>5.0270000000000002E-2</v>
      </c>
      <c r="BG836" s="1">
        <v>44853</v>
      </c>
      <c r="BH836">
        <v>4.8979999999999997</v>
      </c>
      <c r="BI836">
        <f t="shared" si="409"/>
        <v>4.8979999999999996E-2</v>
      </c>
      <c r="BK836" s="1">
        <v>37816</v>
      </c>
      <c r="BL836">
        <v>1.9122587192698099</v>
      </c>
      <c r="BM836">
        <f t="shared" si="417"/>
        <v>1.91225871926981E-2</v>
      </c>
      <c r="BP836" s="1">
        <v>44826</v>
      </c>
      <c r="BQ836">
        <v>192.1146</v>
      </c>
      <c r="BR836">
        <f t="shared" si="410"/>
        <v>1.921146</v>
      </c>
      <c r="BT836" s="1">
        <v>44830</v>
      </c>
      <c r="BU836">
        <v>1.1679999999999999</v>
      </c>
      <c r="BV836">
        <f t="shared" si="411"/>
        <v>1.1679999999999999E-2</v>
      </c>
      <c r="BX836" s="1">
        <v>44830</v>
      </c>
      <c r="BY836">
        <v>1.8029999999999999</v>
      </c>
      <c r="BZ836">
        <f t="shared" si="412"/>
        <v>1.8030000000000001E-2</v>
      </c>
      <c r="CB836" s="1">
        <v>44853</v>
      </c>
      <c r="CC836">
        <v>2.7</v>
      </c>
      <c r="CD836">
        <f t="shared" si="413"/>
        <v>2.7000000000000003E-2</v>
      </c>
      <c r="CG836" s="1"/>
      <c r="CJ836" s="1"/>
      <c r="CL836" s="1"/>
      <c r="CV836" s="1"/>
      <c r="CY836" s="1"/>
    </row>
    <row r="837" spans="1:103" x14ac:dyDescent="0.3">
      <c r="A837" s="21">
        <f t="shared" si="414"/>
        <v>46982</v>
      </c>
      <c r="B837" s="18">
        <f t="shared" si="395"/>
        <v>112.421875</v>
      </c>
      <c r="C837">
        <f t="shared" si="418"/>
        <v>115</v>
      </c>
      <c r="D837">
        <f t="shared" ca="1" si="400"/>
        <v>-2.7055555555555557</v>
      </c>
      <c r="E837">
        <f ca="1">IF(currency="USD",'Future et co'!F837,IF(currency="EUR",'Future et co'!G837,FALSE))</f>
        <v>3.6070000000000005E-2</v>
      </c>
      <c r="F837">
        <f t="shared" ca="1" si="401"/>
        <v>3.6070000000000005E-2</v>
      </c>
      <c r="G837">
        <f t="shared" ca="1" si="402"/>
        <v>2.0569999999999998E-2</v>
      </c>
      <c r="I837" s="21">
        <f t="shared" si="415"/>
        <v>46107</v>
      </c>
      <c r="J837" s="18">
        <f t="shared" si="396"/>
        <v>112.421875</v>
      </c>
      <c r="L837">
        <f t="shared" ca="1" si="403"/>
        <v>-0.27500000000000002</v>
      </c>
      <c r="M837">
        <f t="shared" ca="1" si="397"/>
        <v>3.6070000000000005E-2</v>
      </c>
      <c r="O837" s="21">
        <f t="shared" si="416"/>
        <v>46107</v>
      </c>
      <c r="P837" s="18">
        <f t="shared" si="398"/>
        <v>112.421875</v>
      </c>
      <c r="Q837">
        <f t="shared" si="404"/>
        <v>125</v>
      </c>
      <c r="R837">
        <f t="shared" ca="1" si="405"/>
        <v>-0.27500000000000002</v>
      </c>
      <c r="S837">
        <f t="shared" ca="1" si="399"/>
        <v>3.6070000000000005E-2</v>
      </c>
      <c r="U837" s="1"/>
      <c r="W837" t="str">
        <f t="shared" si="419"/>
        <v/>
      </c>
      <c r="Y837" s="1"/>
      <c r="AA837">
        <f t="shared" si="420"/>
        <v>0</v>
      </c>
      <c r="AC837" s="1"/>
      <c r="AE837">
        <f t="shared" si="421"/>
        <v>0</v>
      </c>
      <c r="AH837" s="21"/>
      <c r="AI837" s="18"/>
      <c r="AJ837" s="18"/>
      <c r="AL837" s="21"/>
      <c r="AM837" s="18"/>
      <c r="AN837" s="18"/>
      <c r="AP837" s="21"/>
      <c r="AQ837" s="18"/>
      <c r="AR837" s="18"/>
      <c r="AU837" s="1">
        <v>44852</v>
      </c>
      <c r="AV837">
        <v>4.0046999999999997</v>
      </c>
      <c r="AW837">
        <f t="shared" si="406"/>
        <v>4.0046999999999999E-2</v>
      </c>
      <c r="AY837" s="1">
        <v>44852</v>
      </c>
      <c r="AZ837">
        <v>4.4080000000000004</v>
      </c>
      <c r="BA837">
        <f t="shared" si="407"/>
        <v>4.4080000000000001E-2</v>
      </c>
      <c r="BC837" s="1">
        <v>44852</v>
      </c>
      <c r="BD837">
        <v>4.9450000000000003</v>
      </c>
      <c r="BE837">
        <f t="shared" si="408"/>
        <v>4.9450000000000001E-2</v>
      </c>
      <c r="BG837" s="1">
        <v>44852</v>
      </c>
      <c r="BH837">
        <v>4.7869999999999999</v>
      </c>
      <c r="BI837">
        <f t="shared" si="409"/>
        <v>4.7869999999999996E-2</v>
      </c>
      <c r="BK837" s="1">
        <v>37817</v>
      </c>
      <c r="BL837">
        <v>1.9470047476639101</v>
      </c>
      <c r="BM837">
        <f t="shared" si="417"/>
        <v>1.94700474766391E-2</v>
      </c>
      <c r="BP837" s="1">
        <v>44825</v>
      </c>
      <c r="BQ837">
        <v>193.7336</v>
      </c>
      <c r="BR837">
        <f t="shared" si="410"/>
        <v>1.9373359999999999</v>
      </c>
      <c r="BT837" s="1">
        <v>44827</v>
      </c>
      <c r="BU837">
        <v>1.153</v>
      </c>
      <c r="BV837">
        <f t="shared" si="411"/>
        <v>1.153E-2</v>
      </c>
      <c r="BX837" s="1">
        <v>44827</v>
      </c>
      <c r="BY837">
        <v>1.8029999999999999</v>
      </c>
      <c r="BZ837">
        <f t="shared" si="412"/>
        <v>1.8030000000000001E-2</v>
      </c>
      <c r="CB837" s="1">
        <v>44852</v>
      </c>
      <c r="CC837">
        <v>2.6560000000000001</v>
      </c>
      <c r="CD837">
        <f t="shared" si="413"/>
        <v>2.656E-2</v>
      </c>
      <c r="CG837" s="1"/>
      <c r="CJ837" s="1"/>
      <c r="CL837" s="1"/>
      <c r="CV837" s="1"/>
      <c r="CY837" s="1"/>
    </row>
    <row r="838" spans="1:103" x14ac:dyDescent="0.3">
      <c r="A838" s="21">
        <f t="shared" si="414"/>
        <v>46983</v>
      </c>
      <c r="B838" s="18">
        <f t="shared" si="395"/>
        <v>112.421875</v>
      </c>
      <c r="C838">
        <f t="shared" si="418"/>
        <v>115</v>
      </c>
      <c r="D838">
        <f t="shared" ca="1" si="400"/>
        <v>-2.7083333333333335</v>
      </c>
      <c r="E838">
        <f ca="1">IF(currency="USD",'Future et co'!F838,IF(currency="EUR",'Future et co'!G838,FALSE))</f>
        <v>3.6070000000000005E-2</v>
      </c>
      <c r="F838">
        <f t="shared" ca="1" si="401"/>
        <v>3.6070000000000005E-2</v>
      </c>
      <c r="G838">
        <f t="shared" ca="1" si="402"/>
        <v>2.0569999999999998E-2</v>
      </c>
      <c r="I838" s="21">
        <f t="shared" si="415"/>
        <v>46108</v>
      </c>
      <c r="J838" s="18">
        <f t="shared" si="396"/>
        <v>112.421875</v>
      </c>
      <c r="L838">
        <f t="shared" ca="1" si="403"/>
        <v>-0.27777777777777779</v>
      </c>
      <c r="M838">
        <f t="shared" ca="1" si="397"/>
        <v>3.6070000000000005E-2</v>
      </c>
      <c r="O838" s="21">
        <f t="shared" si="416"/>
        <v>46108</v>
      </c>
      <c r="P838" s="18">
        <f t="shared" si="398"/>
        <v>112.421875</v>
      </c>
      <c r="Q838">
        <f t="shared" si="404"/>
        <v>125</v>
      </c>
      <c r="R838">
        <f t="shared" ca="1" si="405"/>
        <v>-0.27777777777777779</v>
      </c>
      <c r="S838">
        <f t="shared" ca="1" si="399"/>
        <v>3.6070000000000005E-2</v>
      </c>
      <c r="U838" s="1"/>
      <c r="W838" t="str">
        <f t="shared" si="419"/>
        <v/>
      </c>
      <c r="Y838" s="1"/>
      <c r="AA838">
        <f t="shared" si="420"/>
        <v>0</v>
      </c>
      <c r="AC838" s="1"/>
      <c r="AE838">
        <f t="shared" si="421"/>
        <v>0</v>
      </c>
      <c r="AH838" s="21"/>
      <c r="AI838" s="18"/>
      <c r="AJ838" s="18"/>
      <c r="AL838" s="21"/>
      <c r="AM838" s="18"/>
      <c r="AN838" s="18"/>
      <c r="AP838" s="21"/>
      <c r="AQ838" s="18"/>
      <c r="AR838" s="18"/>
      <c r="AU838" s="1">
        <v>44851</v>
      </c>
      <c r="AV838">
        <v>3.988</v>
      </c>
      <c r="AW838">
        <f t="shared" si="406"/>
        <v>3.9879999999999999E-2</v>
      </c>
      <c r="AY838" s="1">
        <v>44851</v>
      </c>
      <c r="AZ838">
        <v>4.4245999999999999</v>
      </c>
      <c r="BA838">
        <f t="shared" si="407"/>
        <v>4.4246000000000001E-2</v>
      </c>
      <c r="BC838" s="1">
        <v>44851</v>
      </c>
      <c r="BD838">
        <v>4.9653</v>
      </c>
      <c r="BE838">
        <f t="shared" si="408"/>
        <v>4.9653000000000003E-2</v>
      </c>
      <c r="BG838" s="1">
        <v>44851</v>
      </c>
      <c r="BH838">
        <v>4.7991999999999999</v>
      </c>
      <c r="BI838">
        <f t="shared" si="409"/>
        <v>4.7992E-2</v>
      </c>
      <c r="BK838" s="1">
        <v>37818</v>
      </c>
      <c r="BL838">
        <v>1.97325304136749</v>
      </c>
      <c r="BM838">
        <f t="shared" si="417"/>
        <v>1.9732530413674901E-2</v>
      </c>
      <c r="BP838" s="1">
        <v>44824</v>
      </c>
      <c r="BQ838">
        <v>193.04759999999999</v>
      </c>
      <c r="BR838">
        <f t="shared" si="410"/>
        <v>1.9304759999999999</v>
      </c>
      <c r="BT838" s="1">
        <v>44826</v>
      </c>
      <c r="BU838">
        <v>1.1200000000000001</v>
      </c>
      <c r="BV838">
        <f t="shared" si="411"/>
        <v>1.1200000000000002E-2</v>
      </c>
      <c r="BX838" s="1">
        <v>44826</v>
      </c>
      <c r="BY838">
        <v>1.7629999999999999</v>
      </c>
      <c r="BZ838">
        <f t="shared" si="412"/>
        <v>1.763E-2</v>
      </c>
      <c r="CB838" s="1">
        <v>44851</v>
      </c>
      <c r="CC838">
        <v>2.6579999999999999</v>
      </c>
      <c r="CD838">
        <f t="shared" si="413"/>
        <v>2.6579999999999999E-2</v>
      </c>
      <c r="CG838" s="1"/>
      <c r="CJ838" s="1"/>
      <c r="CL838" s="1"/>
      <c r="CV838" s="1"/>
      <c r="CY838" s="1"/>
    </row>
    <row r="839" spans="1:103" x14ac:dyDescent="0.3">
      <c r="A839" s="21">
        <f t="shared" si="414"/>
        <v>46986</v>
      </c>
      <c r="B839" s="18">
        <f t="shared" si="395"/>
        <v>112.421875</v>
      </c>
      <c r="C839">
        <f t="shared" si="418"/>
        <v>115</v>
      </c>
      <c r="D839">
        <f t="shared" ca="1" si="400"/>
        <v>-2.7166666666666668</v>
      </c>
      <c r="E839">
        <f ca="1">IF(currency="USD",'Future et co'!F839,IF(currency="EUR",'Future et co'!G839,FALSE))</f>
        <v>3.6070000000000005E-2</v>
      </c>
      <c r="F839">
        <f t="shared" ca="1" si="401"/>
        <v>3.6070000000000005E-2</v>
      </c>
      <c r="G839">
        <f t="shared" ca="1" si="402"/>
        <v>2.0569999999999998E-2</v>
      </c>
      <c r="I839" s="21">
        <f t="shared" si="415"/>
        <v>46111</v>
      </c>
      <c r="J839" s="18">
        <f t="shared" si="396"/>
        <v>112.421875</v>
      </c>
      <c r="L839">
        <f t="shared" ca="1" si="403"/>
        <v>-0.28611111111111109</v>
      </c>
      <c r="M839">
        <f t="shared" ca="1" si="397"/>
        <v>3.6070000000000005E-2</v>
      </c>
      <c r="O839" s="21">
        <f t="shared" si="416"/>
        <v>46111</v>
      </c>
      <c r="P839" s="18">
        <f t="shared" si="398"/>
        <v>112.421875</v>
      </c>
      <c r="Q839">
        <f t="shared" si="404"/>
        <v>125</v>
      </c>
      <c r="R839">
        <f t="shared" ca="1" si="405"/>
        <v>-0.28611111111111109</v>
      </c>
      <c r="S839">
        <f t="shared" ca="1" si="399"/>
        <v>3.6070000000000005E-2</v>
      </c>
      <c r="U839" s="1"/>
      <c r="W839" t="str">
        <f t="shared" si="419"/>
        <v/>
      </c>
      <c r="Y839" s="1"/>
      <c r="AA839">
        <f t="shared" si="420"/>
        <v>0</v>
      </c>
      <c r="AC839" s="1"/>
      <c r="AE839">
        <f t="shared" si="421"/>
        <v>0</v>
      </c>
      <c r="AH839" s="21"/>
      <c r="AI839" s="18"/>
      <c r="AJ839" s="18"/>
      <c r="AL839" s="21"/>
      <c r="AM839" s="18"/>
      <c r="AN839" s="18"/>
      <c r="AP839" s="21"/>
      <c r="AQ839" s="18"/>
      <c r="AR839" s="18"/>
      <c r="AU839" s="1">
        <v>44848</v>
      </c>
      <c r="AV839">
        <v>3.9740000000000002</v>
      </c>
      <c r="AW839">
        <f t="shared" si="406"/>
        <v>3.9740000000000004E-2</v>
      </c>
      <c r="AY839" s="1">
        <v>44848</v>
      </c>
      <c r="AZ839">
        <v>4.4320000000000004</v>
      </c>
      <c r="BA839">
        <f t="shared" si="407"/>
        <v>4.4320000000000005E-2</v>
      </c>
      <c r="BC839" s="1">
        <v>44848</v>
      </c>
      <c r="BD839">
        <v>4.9939999999999998</v>
      </c>
      <c r="BE839">
        <f t="shared" si="408"/>
        <v>4.9939999999999998E-2</v>
      </c>
      <c r="BG839" s="1">
        <v>44848</v>
      </c>
      <c r="BH839">
        <v>4.8319999999999999</v>
      </c>
      <c r="BI839">
        <f t="shared" si="409"/>
        <v>4.8320000000000002E-2</v>
      </c>
      <c r="BK839" s="1">
        <v>37819</v>
      </c>
      <c r="BL839">
        <v>1.9972794304817001</v>
      </c>
      <c r="BM839">
        <f t="shared" si="417"/>
        <v>1.9972794304817E-2</v>
      </c>
      <c r="BP839" s="1">
        <v>44823</v>
      </c>
      <c r="BQ839">
        <v>195.68199999999999</v>
      </c>
      <c r="BR839">
        <f t="shared" si="410"/>
        <v>1.9568199999999998</v>
      </c>
      <c r="BT839" s="1">
        <v>44825</v>
      </c>
      <c r="BU839">
        <v>1.1180000000000001</v>
      </c>
      <c r="BV839">
        <f t="shared" si="411"/>
        <v>1.1180000000000001E-2</v>
      </c>
      <c r="BX839" s="1">
        <v>44825</v>
      </c>
      <c r="BY839">
        <v>1.766</v>
      </c>
      <c r="BZ839">
        <f t="shared" si="412"/>
        <v>1.7659999999999999E-2</v>
      </c>
      <c r="CB839" s="1">
        <v>44848</v>
      </c>
      <c r="CC839">
        <v>2.6589999999999998</v>
      </c>
      <c r="CD839">
        <f t="shared" si="413"/>
        <v>2.6589999999999999E-2</v>
      </c>
      <c r="CG839" s="1"/>
      <c r="CJ839" s="1"/>
      <c r="CL839" s="1"/>
      <c r="CV839" s="1"/>
      <c r="CY839" s="1"/>
    </row>
    <row r="840" spans="1:103" x14ac:dyDescent="0.3">
      <c r="A840" s="21">
        <f t="shared" si="414"/>
        <v>46987</v>
      </c>
      <c r="B840" s="18">
        <f t="shared" si="395"/>
        <v>112.421875</v>
      </c>
      <c r="C840">
        <f t="shared" si="418"/>
        <v>115</v>
      </c>
      <c r="D840">
        <f t="shared" ca="1" si="400"/>
        <v>-2.7194444444444446</v>
      </c>
      <c r="E840">
        <f ca="1">IF(currency="USD",'Future et co'!F840,IF(currency="EUR",'Future et co'!G840,FALSE))</f>
        <v>3.6070000000000005E-2</v>
      </c>
      <c r="F840">
        <f t="shared" ca="1" si="401"/>
        <v>3.6070000000000005E-2</v>
      </c>
      <c r="G840">
        <f t="shared" ca="1" si="402"/>
        <v>2.0569999999999998E-2</v>
      </c>
      <c r="I840" s="21">
        <f t="shared" si="415"/>
        <v>46112</v>
      </c>
      <c r="J840" s="18">
        <f t="shared" si="396"/>
        <v>112.421875</v>
      </c>
      <c r="L840">
        <f t="shared" ca="1" si="403"/>
        <v>-0.28888888888888886</v>
      </c>
      <c r="M840">
        <f t="shared" ca="1" si="397"/>
        <v>3.6070000000000005E-2</v>
      </c>
      <c r="O840" s="21">
        <f t="shared" si="416"/>
        <v>46112</v>
      </c>
      <c r="P840" s="18">
        <f t="shared" si="398"/>
        <v>112.421875</v>
      </c>
      <c r="Q840">
        <f t="shared" si="404"/>
        <v>125</v>
      </c>
      <c r="R840">
        <f t="shared" ca="1" si="405"/>
        <v>-0.28888888888888886</v>
      </c>
      <c r="S840">
        <f t="shared" ca="1" si="399"/>
        <v>3.6070000000000005E-2</v>
      </c>
      <c r="U840" s="1"/>
      <c r="W840" t="str">
        <f t="shared" si="419"/>
        <v/>
      </c>
      <c r="Y840" s="1"/>
      <c r="AA840">
        <f t="shared" si="420"/>
        <v>0</v>
      </c>
      <c r="AC840" s="1"/>
      <c r="AE840">
        <f t="shared" si="421"/>
        <v>0</v>
      </c>
      <c r="AH840" s="21"/>
      <c r="AI840" s="18"/>
      <c r="AJ840" s="18"/>
      <c r="AL840" s="21"/>
      <c r="AM840" s="18"/>
      <c r="AN840" s="18"/>
      <c r="AP840" s="21"/>
      <c r="AQ840" s="18"/>
      <c r="AR840" s="18"/>
      <c r="AU840" s="1">
        <v>44847</v>
      </c>
      <c r="AV840">
        <v>3.968</v>
      </c>
      <c r="AW840">
        <f t="shared" si="406"/>
        <v>3.968E-2</v>
      </c>
      <c r="AY840" s="1">
        <v>44847</v>
      </c>
      <c r="AZ840">
        <v>4.4043000000000001</v>
      </c>
      <c r="BA840">
        <f t="shared" si="407"/>
        <v>4.4042999999999999E-2</v>
      </c>
      <c r="BC840" s="1">
        <v>44847</v>
      </c>
      <c r="BD840">
        <v>4.8970000000000002</v>
      </c>
      <c r="BE840">
        <f t="shared" si="408"/>
        <v>4.897E-2</v>
      </c>
      <c r="BG840" s="1">
        <v>44847</v>
      </c>
      <c r="BH840">
        <v>4.7610000000000001</v>
      </c>
      <c r="BI840">
        <f t="shared" si="409"/>
        <v>4.761E-2</v>
      </c>
      <c r="BK840" s="1">
        <v>37820</v>
      </c>
      <c r="BL840">
        <v>1.9819981306681</v>
      </c>
      <c r="BM840">
        <f t="shared" si="417"/>
        <v>1.9819981306681E-2</v>
      </c>
      <c r="BP840" s="1">
        <v>44820</v>
      </c>
      <c r="BQ840">
        <v>195.8329</v>
      </c>
      <c r="BR840">
        <f t="shared" si="410"/>
        <v>1.958329</v>
      </c>
      <c r="BT840" s="1">
        <v>44824</v>
      </c>
      <c r="BU840">
        <v>1.1000000000000001</v>
      </c>
      <c r="BV840">
        <f t="shared" si="411"/>
        <v>1.1000000000000001E-2</v>
      </c>
      <c r="BX840" s="1">
        <v>44824</v>
      </c>
      <c r="BY840">
        <v>1.74</v>
      </c>
      <c r="BZ840">
        <f t="shared" si="412"/>
        <v>1.7399999999999999E-2</v>
      </c>
      <c r="CB840" s="1">
        <v>44847</v>
      </c>
      <c r="CC840">
        <v>2.6419999999999999</v>
      </c>
      <c r="CD840">
        <f t="shared" si="413"/>
        <v>2.6419999999999999E-2</v>
      </c>
      <c r="CG840" s="1"/>
      <c r="CJ840" s="1"/>
      <c r="CL840" s="1"/>
      <c r="CV840" s="1"/>
      <c r="CY840" s="1"/>
    </row>
    <row r="841" spans="1:103" x14ac:dyDescent="0.3">
      <c r="A841" s="21">
        <f t="shared" si="414"/>
        <v>46988</v>
      </c>
      <c r="B841" s="18">
        <f t="shared" si="395"/>
        <v>112.421875</v>
      </c>
      <c r="C841">
        <f t="shared" si="418"/>
        <v>115</v>
      </c>
      <c r="D841">
        <f t="shared" ca="1" si="400"/>
        <v>-2.7222222222222223</v>
      </c>
      <c r="E841">
        <f ca="1">IF(currency="USD",'Future et co'!F841,IF(currency="EUR",'Future et co'!G841,FALSE))</f>
        <v>3.6070000000000005E-2</v>
      </c>
      <c r="F841">
        <f t="shared" ca="1" si="401"/>
        <v>3.6070000000000005E-2</v>
      </c>
      <c r="G841">
        <f t="shared" ca="1" si="402"/>
        <v>2.0569999999999998E-2</v>
      </c>
      <c r="I841" s="21">
        <f t="shared" si="415"/>
        <v>46113</v>
      </c>
      <c r="J841" s="18">
        <f t="shared" si="396"/>
        <v>112.421875</v>
      </c>
      <c r="L841">
        <f t="shared" ca="1" si="403"/>
        <v>-0.29166666666666669</v>
      </c>
      <c r="M841">
        <f t="shared" ca="1" si="397"/>
        <v>3.6070000000000005E-2</v>
      </c>
      <c r="O841" s="21">
        <f t="shared" si="416"/>
        <v>46113</v>
      </c>
      <c r="P841" s="18">
        <f t="shared" si="398"/>
        <v>112.421875</v>
      </c>
      <c r="Q841">
        <f t="shared" si="404"/>
        <v>125</v>
      </c>
      <c r="R841">
        <f t="shared" ca="1" si="405"/>
        <v>-0.29166666666666669</v>
      </c>
      <c r="S841">
        <f t="shared" ca="1" si="399"/>
        <v>3.6070000000000005E-2</v>
      </c>
      <c r="U841" s="1"/>
      <c r="W841" t="str">
        <f t="shared" si="419"/>
        <v/>
      </c>
      <c r="Y841" s="1"/>
      <c r="AA841">
        <f t="shared" si="420"/>
        <v>0</v>
      </c>
      <c r="AC841" s="1"/>
      <c r="AE841">
        <f t="shared" si="421"/>
        <v>0</v>
      </c>
      <c r="AH841" s="21"/>
      <c r="AI841" s="18"/>
      <c r="AJ841" s="18"/>
      <c r="AL841" s="21"/>
      <c r="AM841" s="18"/>
      <c r="AN841" s="18"/>
      <c r="AP841" s="21"/>
      <c r="AQ841" s="18"/>
      <c r="AR841" s="18"/>
      <c r="AU841" s="1">
        <v>44846</v>
      </c>
      <c r="AV841">
        <v>3.8771</v>
      </c>
      <c r="AW841">
        <f t="shared" si="406"/>
        <v>3.8771E-2</v>
      </c>
      <c r="AY841" s="1">
        <v>44846</v>
      </c>
      <c r="AZ841">
        <v>4.2484000000000002</v>
      </c>
      <c r="BA841">
        <f t="shared" si="407"/>
        <v>4.2484000000000001E-2</v>
      </c>
      <c r="BC841" s="1">
        <v>44846</v>
      </c>
      <c r="BD841">
        <v>4.7110000000000003</v>
      </c>
      <c r="BE841">
        <f t="shared" si="408"/>
        <v>4.7110000000000006E-2</v>
      </c>
      <c r="BG841" s="1">
        <v>44846</v>
      </c>
      <c r="BH841">
        <v>4.5910000000000002</v>
      </c>
      <c r="BI841">
        <f t="shared" si="409"/>
        <v>4.5909999999999999E-2</v>
      </c>
      <c r="BK841" s="1">
        <v>37823</v>
      </c>
      <c r="BL841">
        <v>2.0048062739388199</v>
      </c>
      <c r="BM841">
        <f t="shared" si="417"/>
        <v>2.0048062739388198E-2</v>
      </c>
      <c r="BP841" s="1">
        <v>44819</v>
      </c>
      <c r="BQ841">
        <v>196.5052</v>
      </c>
      <c r="BR841">
        <f t="shared" si="410"/>
        <v>1.965052</v>
      </c>
      <c r="BT841" s="1">
        <v>44823</v>
      </c>
      <c r="BU841">
        <v>1.0660000000000001</v>
      </c>
      <c r="BV841">
        <f t="shared" si="411"/>
        <v>1.0660000000000001E-2</v>
      </c>
      <c r="BX841" s="1">
        <v>44823</v>
      </c>
      <c r="BY841">
        <v>1.7370000000000001</v>
      </c>
      <c r="BZ841">
        <f t="shared" si="412"/>
        <v>1.737E-2</v>
      </c>
      <c r="CB841" s="1">
        <v>44846</v>
      </c>
      <c r="CC841">
        <v>2.5979999999999999</v>
      </c>
      <c r="CD841">
        <f t="shared" si="413"/>
        <v>2.598E-2</v>
      </c>
      <c r="CG841" s="1"/>
      <c r="CJ841" s="1"/>
      <c r="CL841" s="1"/>
      <c r="CV841" s="1"/>
      <c r="CY841" s="1"/>
    </row>
    <row r="842" spans="1:103" x14ac:dyDescent="0.3">
      <c r="A842" s="21">
        <f t="shared" si="414"/>
        <v>46989</v>
      </c>
      <c r="B842" s="18">
        <f t="shared" si="395"/>
        <v>112.421875</v>
      </c>
      <c r="C842">
        <f t="shared" si="418"/>
        <v>115</v>
      </c>
      <c r="D842">
        <f t="shared" ca="1" si="400"/>
        <v>-2.7250000000000001</v>
      </c>
      <c r="E842">
        <f ca="1">IF(currency="USD",'Future et co'!F842,IF(currency="EUR",'Future et co'!G842,FALSE))</f>
        <v>3.6070000000000005E-2</v>
      </c>
      <c r="F842">
        <f t="shared" ca="1" si="401"/>
        <v>3.6070000000000005E-2</v>
      </c>
      <c r="G842">
        <f t="shared" ca="1" si="402"/>
        <v>2.0569999999999998E-2</v>
      </c>
      <c r="I842" s="21">
        <f t="shared" si="415"/>
        <v>46114</v>
      </c>
      <c r="J842" s="18">
        <f t="shared" si="396"/>
        <v>112.421875</v>
      </c>
      <c r="L842">
        <f t="shared" ca="1" si="403"/>
        <v>-0.29444444444444445</v>
      </c>
      <c r="M842">
        <f t="shared" ca="1" si="397"/>
        <v>3.6070000000000005E-2</v>
      </c>
      <c r="O842" s="21">
        <f t="shared" si="416"/>
        <v>46114</v>
      </c>
      <c r="P842" s="18">
        <f t="shared" si="398"/>
        <v>112.421875</v>
      </c>
      <c r="Q842">
        <f t="shared" si="404"/>
        <v>125</v>
      </c>
      <c r="R842">
        <f t="shared" ca="1" si="405"/>
        <v>-0.29444444444444445</v>
      </c>
      <c r="S842">
        <f t="shared" ca="1" si="399"/>
        <v>3.6070000000000005E-2</v>
      </c>
      <c r="U842" s="1"/>
      <c r="W842" t="str">
        <f t="shared" si="419"/>
        <v/>
      </c>
      <c r="Y842" s="1"/>
      <c r="AA842">
        <f t="shared" si="420"/>
        <v>0</v>
      </c>
      <c r="AC842" s="1"/>
      <c r="AE842">
        <f t="shared" si="421"/>
        <v>0</v>
      </c>
      <c r="AH842" s="21"/>
      <c r="AI842" s="18"/>
      <c r="AJ842" s="18"/>
      <c r="AL842" s="21"/>
      <c r="AM842" s="18"/>
      <c r="AN842" s="18"/>
      <c r="AP842" s="21"/>
      <c r="AQ842" s="18"/>
      <c r="AR842" s="18"/>
      <c r="AU842" s="1">
        <v>44845</v>
      </c>
      <c r="AV842">
        <v>3.855</v>
      </c>
      <c r="AW842">
        <f t="shared" si="406"/>
        <v>3.8550000000000001E-2</v>
      </c>
      <c r="AY842" s="1">
        <v>44845</v>
      </c>
      <c r="AZ842">
        <v>4.2244999999999999</v>
      </c>
      <c r="BA842">
        <f t="shared" si="407"/>
        <v>4.2244999999999998E-2</v>
      </c>
      <c r="BC842" s="1">
        <v>44845</v>
      </c>
      <c r="BD842">
        <v>4.6870000000000003</v>
      </c>
      <c r="BE842">
        <f t="shared" si="408"/>
        <v>4.6870000000000002E-2</v>
      </c>
      <c r="BG842" s="1">
        <v>44845</v>
      </c>
      <c r="BH842">
        <v>4.5990000000000002</v>
      </c>
      <c r="BI842">
        <f t="shared" si="409"/>
        <v>4.5990000000000003E-2</v>
      </c>
      <c r="BK842" s="1">
        <v>37824</v>
      </c>
      <c r="BL842">
        <v>1.98957103815335</v>
      </c>
      <c r="BM842">
        <f t="shared" si="417"/>
        <v>1.98957103815335E-2</v>
      </c>
      <c r="BP842" s="1">
        <v>44818</v>
      </c>
      <c r="BQ842">
        <v>197.0677</v>
      </c>
      <c r="BR842">
        <f t="shared" si="410"/>
        <v>1.970677</v>
      </c>
      <c r="BT842" s="1">
        <v>44820</v>
      </c>
      <c r="BU842">
        <v>1.0629999999999999</v>
      </c>
      <c r="BV842">
        <f t="shared" si="411"/>
        <v>1.0629999999999999E-2</v>
      </c>
      <c r="BX842" s="1">
        <v>44820</v>
      </c>
      <c r="BY842">
        <v>1.6719999999999999</v>
      </c>
      <c r="BZ842">
        <f t="shared" si="412"/>
        <v>1.6719999999999999E-2</v>
      </c>
      <c r="CB842" s="1">
        <v>44845</v>
      </c>
      <c r="CC842">
        <v>2.62</v>
      </c>
      <c r="CD842">
        <f t="shared" si="413"/>
        <v>2.6200000000000001E-2</v>
      </c>
      <c r="CG842" s="1"/>
      <c r="CJ842" s="1"/>
      <c r="CL842" s="1"/>
      <c r="CV842" s="1"/>
      <c r="CY842" s="1"/>
    </row>
    <row r="843" spans="1:103" x14ac:dyDescent="0.3">
      <c r="A843" s="21">
        <f t="shared" si="414"/>
        <v>46990</v>
      </c>
      <c r="B843" s="18">
        <f t="shared" ref="B843:B906" si="422">IFERROR(VLOOKUP(A843,$CG$11:$CH$19999,2,FALSE),B842)</f>
        <v>112.421875</v>
      </c>
      <c r="C843">
        <f t="shared" si="418"/>
        <v>115</v>
      </c>
      <c r="D843">
        <f t="shared" ca="1" si="400"/>
        <v>-2.7277777777777779</v>
      </c>
      <c r="E843">
        <f ca="1">IF(currency="USD",'Future et co'!F843,IF(currency="EUR",'Future et co'!G843,FALSE))</f>
        <v>3.6070000000000005E-2</v>
      </c>
      <c r="F843">
        <f t="shared" ca="1" si="401"/>
        <v>3.6070000000000005E-2</v>
      </c>
      <c r="G843">
        <f t="shared" ca="1" si="402"/>
        <v>2.0569999999999998E-2</v>
      </c>
      <c r="I843" s="21">
        <f t="shared" si="415"/>
        <v>46115</v>
      </c>
      <c r="J843" s="18">
        <f t="shared" ref="J843:J906" si="423">IFERROR(VLOOKUP(I843,$CG$11:$CH$19999,2,FALSE),J842)</f>
        <v>112.421875</v>
      </c>
      <c r="L843">
        <f t="shared" ca="1" si="403"/>
        <v>-0.29722222222222222</v>
      </c>
      <c r="M843">
        <f t="shared" ref="M843:M906" ca="1" si="424">IFERROR(IF(L843&lt;0.25,VLOOKUP(I843,$AU$11:$AW$5325,3,FALSE),IF(AND(L843&gt;=0.25,L843&lt;0.5),VLOOKUP(I843,$AY$11:$BA$5325,3,FALSE),IF(AND(L843&gt;=0.5,L843&lt;1),VLOOKUP(I843,$BC$11:$BE$5325,3,FALSE),VLOOKUP(I843,$BG$11:$BI$5010,3,FALSE)))),M842)</f>
        <v>3.6070000000000005E-2</v>
      </c>
      <c r="O843" s="21">
        <f t="shared" si="416"/>
        <v>46115</v>
      </c>
      <c r="P843" s="18">
        <f t="shared" ref="P843:P906" si="425">IFERROR(VLOOKUP(O843,$CG$11:$CH$19999,2,FALSE),P842)</f>
        <v>112.421875</v>
      </c>
      <c r="Q843">
        <f t="shared" si="404"/>
        <v>125</v>
      </c>
      <c r="R843">
        <f t="shared" ca="1" si="405"/>
        <v>-0.29722222222222222</v>
      </c>
      <c r="S843">
        <f t="shared" ref="S843:S906" ca="1" si="426">IFERROR(IF(R843&lt;0.25,VLOOKUP(O843,$AU$11:$AW$5325,3,FALSE),IF(AND(R843&gt;=0.25,R843&lt;0.5),VLOOKUP(O843,$AY$11:$BA$5325,3,FALSE),IF(AND(R843&gt;=0.5,R843&lt;1),VLOOKUP(O843,$BC$11:$BE$5325,3,FALSE),VLOOKUP(O843,$BG$11:$BI$5010,3,FALSE)))),S842)</f>
        <v>3.6070000000000005E-2</v>
      </c>
      <c r="U843" s="1"/>
      <c r="W843" t="str">
        <f t="shared" si="419"/>
        <v/>
      </c>
      <c r="Y843" s="1"/>
      <c r="AA843">
        <f t="shared" si="420"/>
        <v>0</v>
      </c>
      <c r="AC843" s="1"/>
      <c r="AE843">
        <f t="shared" si="421"/>
        <v>0</v>
      </c>
      <c r="AH843" s="21"/>
      <c r="AI843" s="18"/>
      <c r="AJ843" s="18"/>
      <c r="AL843" s="21"/>
      <c r="AM843" s="18"/>
      <c r="AN843" s="18"/>
      <c r="AP843" s="21"/>
      <c r="AQ843" s="18"/>
      <c r="AR843" s="18"/>
      <c r="AU843" s="1">
        <v>44844</v>
      </c>
      <c r="AV843">
        <v>3.8142999999999998</v>
      </c>
      <c r="AW843">
        <f t="shared" si="406"/>
        <v>3.8142999999999996E-2</v>
      </c>
      <c r="AY843" s="1">
        <v>44844</v>
      </c>
      <c r="AZ843">
        <v>4.2210000000000001</v>
      </c>
      <c r="BA843">
        <f t="shared" si="407"/>
        <v>4.2209999999999998E-2</v>
      </c>
      <c r="BC843" s="1">
        <v>44844</v>
      </c>
      <c r="BD843">
        <v>4.6929999999999996</v>
      </c>
      <c r="BE843">
        <f t="shared" si="408"/>
        <v>4.6929999999999999E-2</v>
      </c>
      <c r="BG843" s="1">
        <v>44844</v>
      </c>
      <c r="BH843">
        <v>4.6109999999999998</v>
      </c>
      <c r="BI843">
        <f t="shared" si="409"/>
        <v>4.6109999999999998E-2</v>
      </c>
      <c r="BK843" s="1">
        <v>37825</v>
      </c>
      <c r="BL843">
        <v>2.0178239328878198</v>
      </c>
      <c r="BM843">
        <f t="shared" si="417"/>
        <v>2.01782393288782E-2</v>
      </c>
      <c r="BP843" s="1">
        <v>44817</v>
      </c>
      <c r="BQ843">
        <v>196.73849999999999</v>
      </c>
      <c r="BR843">
        <f t="shared" si="410"/>
        <v>1.9673849999999999</v>
      </c>
      <c r="BT843" s="1">
        <v>44819</v>
      </c>
      <c r="BU843">
        <v>1.03</v>
      </c>
      <c r="BV843">
        <f t="shared" si="411"/>
        <v>1.03E-2</v>
      </c>
      <c r="BX843" s="1">
        <v>44819</v>
      </c>
      <c r="BY843">
        <v>1.6080000000000001</v>
      </c>
      <c r="BZ843">
        <f t="shared" si="412"/>
        <v>1.6080000000000001E-2</v>
      </c>
      <c r="CB843" s="1">
        <v>44844</v>
      </c>
      <c r="CC843">
        <v>2.6219999999999999</v>
      </c>
      <c r="CD843">
        <f t="shared" si="413"/>
        <v>2.622E-2</v>
      </c>
      <c r="CG843" s="1"/>
      <c r="CJ843" s="1"/>
      <c r="CL843" s="1"/>
      <c r="CV843" s="1"/>
      <c r="CY843" s="1"/>
    </row>
    <row r="844" spans="1:103" x14ac:dyDescent="0.3">
      <c r="A844" s="21">
        <f t="shared" si="414"/>
        <v>46993</v>
      </c>
      <c r="B844" s="18">
        <f t="shared" si="422"/>
        <v>112.421875</v>
      </c>
      <c r="C844">
        <f t="shared" si="418"/>
        <v>115</v>
      </c>
      <c r="D844">
        <f t="shared" ref="D844:D907" ca="1" si="427">($B$7-A844)/360</f>
        <v>-2.7361111111111112</v>
      </c>
      <c r="E844">
        <f ca="1">IF(currency="USD",'Future et co'!F844,IF(currency="EUR",'Future et co'!G844,FALSE))</f>
        <v>3.6070000000000005E-2</v>
      </c>
      <c r="F844">
        <f t="shared" ref="F844:F907" ca="1" si="428">IFERROR(IF(D844&lt;0.25,VLOOKUP(A844,$AU$11:$AW$5325,3,FALSE),IF(AND(D844&gt;=0.25,D844&lt;0.5),VLOOKUP(A844,$AY$11:$BA$5325,3,FALSE),IF(AND(D844&gt;=0.5,D844&lt;1),VLOOKUP(A844,$BC$11:$BE$5325,3,FALSE),VLOOKUP(A844,$BG$11:$BI$5010,3,FALSE)))),F843)</f>
        <v>3.6070000000000005E-2</v>
      </c>
      <c r="G844">
        <f t="shared" ref="G844:G907" ca="1" si="429">IFERROR(IF(D844&lt;0.25,VLOOKUP(A844,$BT$11:$BV$5325,3,FALSE),IF(AND(D844&gt;=0.25,D844&lt;0.5),VLOOKUP(A844,$BX$11:$BZ$5325,3,FALSE),VLOOKUP(A844,$CB$11:$CD$5325,3,FALSE))),G843)</f>
        <v>2.0569999999999998E-2</v>
      </c>
      <c r="I844" s="21">
        <f t="shared" si="415"/>
        <v>46118</v>
      </c>
      <c r="J844" s="18">
        <f t="shared" si="423"/>
        <v>112.421875</v>
      </c>
      <c r="L844">
        <f t="shared" ref="L844:L907" ca="1" si="430">($J$7-I844)/360</f>
        <v>-0.30555555555555558</v>
      </c>
      <c r="M844">
        <f t="shared" ca="1" si="424"/>
        <v>3.6070000000000005E-2</v>
      </c>
      <c r="O844" s="21">
        <f t="shared" si="416"/>
        <v>46118</v>
      </c>
      <c r="P844" s="18">
        <f t="shared" si="425"/>
        <v>112.421875</v>
      </c>
      <c r="Q844">
        <f t="shared" ref="Q844:Q907" si="431">CEILING(P844,25)</f>
        <v>125</v>
      </c>
      <c r="R844">
        <f t="shared" ref="R844:R907" ca="1" si="432">($P$7-O844)/360</f>
        <v>-0.30555555555555558</v>
      </c>
      <c r="S844">
        <f t="shared" ca="1" si="426"/>
        <v>3.6070000000000005E-2</v>
      </c>
      <c r="U844" s="1"/>
      <c r="W844" t="str">
        <f t="shared" si="419"/>
        <v/>
      </c>
      <c r="Y844" s="1"/>
      <c r="AA844">
        <f t="shared" si="420"/>
        <v>0</v>
      </c>
      <c r="AC844" s="1"/>
      <c r="AE844">
        <f t="shared" si="421"/>
        <v>0</v>
      </c>
      <c r="AH844" s="21"/>
      <c r="AI844" s="18"/>
      <c r="AJ844" s="18"/>
      <c r="AL844" s="21"/>
      <c r="AM844" s="18"/>
      <c r="AN844" s="18"/>
      <c r="AP844" s="21"/>
      <c r="AQ844" s="18"/>
      <c r="AR844" s="18"/>
      <c r="AU844" s="1">
        <v>44841</v>
      </c>
      <c r="AV844">
        <v>3.8119999999999998</v>
      </c>
      <c r="AW844">
        <f t="shared" ref="AW844:AW907" si="433">AV844/100</f>
        <v>3.8120000000000001E-2</v>
      </c>
      <c r="AY844" s="1">
        <v>44841</v>
      </c>
      <c r="AZ844">
        <v>4.2069999999999999</v>
      </c>
      <c r="BA844">
        <f t="shared" ref="BA844:BA907" si="434">AZ844/100</f>
        <v>4.2069999999999996E-2</v>
      </c>
      <c r="BC844" s="1">
        <v>44841</v>
      </c>
      <c r="BD844">
        <v>4.6849999999999996</v>
      </c>
      <c r="BE844">
        <f t="shared" ref="BE844:BE907" si="435">BD844/100</f>
        <v>4.6849999999999996E-2</v>
      </c>
      <c r="BG844" s="1">
        <v>44841</v>
      </c>
      <c r="BH844">
        <v>4.6230000000000002</v>
      </c>
      <c r="BI844">
        <f t="shared" ref="BI844:BI907" si="436">BH844/100</f>
        <v>4.623E-2</v>
      </c>
      <c r="BK844" s="1">
        <v>37826</v>
      </c>
      <c r="BL844">
        <v>2.0188506745983799</v>
      </c>
      <c r="BM844">
        <f t="shared" si="417"/>
        <v>2.0188506745983797E-2</v>
      </c>
      <c r="BP844" s="1">
        <v>44816</v>
      </c>
      <c r="BQ844">
        <v>198.26140000000001</v>
      </c>
      <c r="BR844">
        <f t="shared" ref="BR844:BR907" si="437">BQ844/100</f>
        <v>1.9826140000000001</v>
      </c>
      <c r="BT844" s="1">
        <v>44818</v>
      </c>
      <c r="BU844">
        <v>1.0129999999999999</v>
      </c>
      <c r="BV844">
        <f t="shared" ref="BV844:BV907" si="438">BU844/100</f>
        <v>1.0129999999999998E-2</v>
      </c>
      <c r="BX844" s="1">
        <v>44818</v>
      </c>
      <c r="BY844">
        <v>1.548</v>
      </c>
      <c r="BZ844">
        <f t="shared" ref="BZ844:BZ907" si="439">BY844/100</f>
        <v>1.5480000000000001E-2</v>
      </c>
      <c r="CB844" s="1">
        <v>44841</v>
      </c>
      <c r="CC844">
        <v>2.58</v>
      </c>
      <c r="CD844">
        <f t="shared" ref="CD844:CD907" si="440">CC844/100</f>
        <v>2.58E-2</v>
      </c>
      <c r="CG844" s="1"/>
      <c r="CJ844" s="1"/>
      <c r="CL844" s="1"/>
      <c r="CV844" s="1"/>
      <c r="CY844" s="1"/>
    </row>
    <row r="845" spans="1:103" x14ac:dyDescent="0.3">
      <c r="A845" s="21">
        <f t="shared" ref="A845:A908" si="441">WORKDAY(A844,1)</f>
        <v>46994</v>
      </c>
      <c r="B845" s="18">
        <f t="shared" si="422"/>
        <v>112.421875</v>
      </c>
      <c r="C845">
        <f t="shared" si="418"/>
        <v>115</v>
      </c>
      <c r="D845">
        <f t="shared" ca="1" si="427"/>
        <v>-2.7388888888888889</v>
      </c>
      <c r="E845">
        <f ca="1">IF(currency="USD",'Future et co'!F845,IF(currency="EUR",'Future et co'!G845,FALSE))</f>
        <v>3.6070000000000005E-2</v>
      </c>
      <c r="F845">
        <f t="shared" ca="1" si="428"/>
        <v>3.6070000000000005E-2</v>
      </c>
      <c r="G845">
        <f t="shared" ca="1" si="429"/>
        <v>2.0569999999999998E-2</v>
      </c>
      <c r="I845" s="21">
        <f t="shared" ref="I845:I908" si="442">WORKDAY(I844,1)</f>
        <v>46119</v>
      </c>
      <c r="J845" s="18">
        <f t="shared" si="423"/>
        <v>112.421875</v>
      </c>
      <c r="L845">
        <f t="shared" ca="1" si="430"/>
        <v>-0.30833333333333335</v>
      </c>
      <c r="M845">
        <f t="shared" ca="1" si="424"/>
        <v>3.6070000000000005E-2</v>
      </c>
      <c r="O845" s="21">
        <f t="shared" ref="O845:O908" si="443">WORKDAY(O844,1)</f>
        <v>46119</v>
      </c>
      <c r="P845" s="18">
        <f t="shared" si="425"/>
        <v>112.421875</v>
      </c>
      <c r="Q845">
        <f t="shared" si="431"/>
        <v>125</v>
      </c>
      <c r="R845">
        <f t="shared" ca="1" si="432"/>
        <v>-0.30833333333333335</v>
      </c>
      <c r="S845">
        <f t="shared" ca="1" si="426"/>
        <v>3.6070000000000005E-2</v>
      </c>
      <c r="U845" s="1"/>
      <c r="W845" t="str">
        <f t="shared" si="419"/>
        <v/>
      </c>
      <c r="Y845" s="1"/>
      <c r="AA845">
        <f t="shared" si="420"/>
        <v>0</v>
      </c>
      <c r="AC845" s="1"/>
      <c r="AE845">
        <f t="shared" si="421"/>
        <v>0</v>
      </c>
      <c r="AH845" s="21"/>
      <c r="AI845" s="18"/>
      <c r="AJ845" s="18"/>
      <c r="AL845" s="21"/>
      <c r="AM845" s="18"/>
      <c r="AN845" s="18"/>
      <c r="AP845" s="21"/>
      <c r="AQ845" s="18"/>
      <c r="AR845" s="18"/>
      <c r="AU845" s="1">
        <v>44840</v>
      </c>
      <c r="AV845">
        <v>3.7757999999999998</v>
      </c>
      <c r="AW845">
        <f t="shared" si="433"/>
        <v>3.7758E-2</v>
      </c>
      <c r="AY845" s="1">
        <v>44840</v>
      </c>
      <c r="AZ845">
        <v>4.1559999999999997</v>
      </c>
      <c r="BA845">
        <f t="shared" si="434"/>
        <v>4.156E-2</v>
      </c>
      <c r="BC845" s="1">
        <v>44840</v>
      </c>
      <c r="BD845">
        <v>4.5842000000000001</v>
      </c>
      <c r="BE845">
        <f t="shared" si="435"/>
        <v>4.5842000000000001E-2</v>
      </c>
      <c r="BG845" s="1">
        <v>44840</v>
      </c>
      <c r="BH845">
        <v>4.5359999999999996</v>
      </c>
      <c r="BI845">
        <f t="shared" si="436"/>
        <v>4.5359999999999998E-2</v>
      </c>
      <c r="BK845" s="1">
        <v>37827</v>
      </c>
      <c r="BL845">
        <v>1.9713897397190301</v>
      </c>
      <c r="BM845">
        <f t="shared" si="417"/>
        <v>1.9713897397190303E-2</v>
      </c>
      <c r="BP845" s="1">
        <v>44813</v>
      </c>
      <c r="BQ845">
        <v>196.9854</v>
      </c>
      <c r="BR845">
        <f t="shared" si="437"/>
        <v>1.969854</v>
      </c>
      <c r="BT845" s="1">
        <v>44817</v>
      </c>
      <c r="BU845">
        <v>1</v>
      </c>
      <c r="BV845">
        <f t="shared" si="438"/>
        <v>0.01</v>
      </c>
      <c r="BX845" s="1">
        <v>44817</v>
      </c>
      <c r="BY845">
        <v>1.538</v>
      </c>
      <c r="BZ845">
        <f t="shared" si="439"/>
        <v>1.538E-2</v>
      </c>
      <c r="CB845" s="1">
        <v>44840</v>
      </c>
      <c r="CC845">
        <v>2.4980000000000002</v>
      </c>
      <c r="CD845">
        <f t="shared" si="440"/>
        <v>2.4980000000000002E-2</v>
      </c>
      <c r="CG845" s="1"/>
      <c r="CJ845" s="1"/>
      <c r="CL845" s="1"/>
      <c r="CV845" s="1"/>
      <c r="CY845" s="1"/>
    </row>
    <row r="846" spans="1:103" x14ac:dyDescent="0.3">
      <c r="A846" s="21">
        <f t="shared" si="441"/>
        <v>46995</v>
      </c>
      <c r="B846" s="18">
        <f t="shared" si="422"/>
        <v>112.421875</v>
      </c>
      <c r="C846">
        <f t="shared" si="418"/>
        <v>115</v>
      </c>
      <c r="D846">
        <f t="shared" ca="1" si="427"/>
        <v>-2.7416666666666667</v>
      </c>
      <c r="E846">
        <f ca="1">IF(currency="USD",'Future et co'!F846,IF(currency="EUR",'Future et co'!G846,FALSE))</f>
        <v>3.6070000000000005E-2</v>
      </c>
      <c r="F846">
        <f t="shared" ca="1" si="428"/>
        <v>3.6070000000000005E-2</v>
      </c>
      <c r="G846">
        <f t="shared" ca="1" si="429"/>
        <v>2.0569999999999998E-2</v>
      </c>
      <c r="I846" s="21">
        <f t="shared" si="442"/>
        <v>46120</v>
      </c>
      <c r="J846" s="18">
        <f t="shared" si="423"/>
        <v>112.421875</v>
      </c>
      <c r="L846">
        <f t="shared" ca="1" si="430"/>
        <v>-0.31111111111111112</v>
      </c>
      <c r="M846">
        <f t="shared" ca="1" si="424"/>
        <v>3.6070000000000005E-2</v>
      </c>
      <c r="O846" s="21">
        <f t="shared" si="443"/>
        <v>46120</v>
      </c>
      <c r="P846" s="18">
        <f t="shared" si="425"/>
        <v>112.421875</v>
      </c>
      <c r="Q846">
        <f t="shared" si="431"/>
        <v>125</v>
      </c>
      <c r="R846">
        <f t="shared" ca="1" si="432"/>
        <v>-0.31111111111111112</v>
      </c>
      <c r="S846">
        <f t="shared" ca="1" si="426"/>
        <v>3.6070000000000005E-2</v>
      </c>
      <c r="U846" s="1"/>
      <c r="W846" t="str">
        <f t="shared" si="419"/>
        <v/>
      </c>
      <c r="Y846" s="1"/>
      <c r="AA846">
        <f t="shared" si="420"/>
        <v>0</v>
      </c>
      <c r="AC846" s="1"/>
      <c r="AE846">
        <f t="shared" si="421"/>
        <v>0</v>
      </c>
      <c r="AH846" s="21"/>
      <c r="AI846" s="18"/>
      <c r="AJ846" s="18"/>
      <c r="AL846" s="21"/>
      <c r="AM846" s="18"/>
      <c r="AN846" s="18"/>
      <c r="AP846" s="21"/>
      <c r="AQ846" s="18"/>
      <c r="AR846" s="18"/>
      <c r="AU846" s="1">
        <v>44839</v>
      </c>
      <c r="AV846">
        <v>3.7389999999999999</v>
      </c>
      <c r="AW846">
        <f t="shared" si="433"/>
        <v>3.739E-2</v>
      </c>
      <c r="AY846" s="1">
        <v>44839</v>
      </c>
      <c r="AZ846">
        <v>4.0789999999999997</v>
      </c>
      <c r="BA846">
        <f t="shared" si="434"/>
        <v>4.079E-2</v>
      </c>
      <c r="BC846" s="1">
        <v>44839</v>
      </c>
      <c r="BD846">
        <v>4.516</v>
      </c>
      <c r="BE846">
        <f t="shared" si="435"/>
        <v>4.5159999999999999E-2</v>
      </c>
      <c r="BG846" s="1">
        <v>44839</v>
      </c>
      <c r="BH846">
        <v>4.4180000000000001</v>
      </c>
      <c r="BI846">
        <f t="shared" si="436"/>
        <v>4.4180000000000004E-2</v>
      </c>
      <c r="BK846" s="1">
        <v>37830</v>
      </c>
      <c r="BL846">
        <v>1.98540746970212</v>
      </c>
      <c r="BM846">
        <f t="shared" ref="BM846:BM909" si="444">BL846/100</f>
        <v>1.9854074697021201E-2</v>
      </c>
      <c r="BP846" s="1">
        <v>44812</v>
      </c>
      <c r="BQ846">
        <v>196.9306</v>
      </c>
      <c r="BR846">
        <f t="shared" si="437"/>
        <v>1.969306</v>
      </c>
      <c r="BT846" s="1">
        <v>44816</v>
      </c>
      <c r="BU846">
        <v>0.98799999999999999</v>
      </c>
      <c r="BV846">
        <f t="shared" si="438"/>
        <v>9.8799999999999999E-3</v>
      </c>
      <c r="BX846" s="1">
        <v>44816</v>
      </c>
      <c r="BY846">
        <v>1.494</v>
      </c>
      <c r="BZ846">
        <f t="shared" si="439"/>
        <v>1.494E-2</v>
      </c>
      <c r="CB846" s="1">
        <v>44839</v>
      </c>
      <c r="CC846">
        <v>2.3690000000000002</v>
      </c>
      <c r="CD846">
        <f t="shared" si="440"/>
        <v>2.3690000000000003E-2</v>
      </c>
      <c r="CG846" s="1"/>
      <c r="CJ846" s="1"/>
      <c r="CL846" s="1"/>
      <c r="CV846" s="1"/>
      <c r="CY846" s="1"/>
    </row>
    <row r="847" spans="1:103" x14ac:dyDescent="0.3">
      <c r="A847" s="21">
        <f t="shared" si="441"/>
        <v>46996</v>
      </c>
      <c r="B847" s="18">
        <f t="shared" si="422"/>
        <v>112.421875</v>
      </c>
      <c r="C847">
        <f t="shared" si="418"/>
        <v>115</v>
      </c>
      <c r="D847">
        <f t="shared" ca="1" si="427"/>
        <v>-2.7444444444444445</v>
      </c>
      <c r="E847">
        <f ca="1">IF(currency="USD",'Future et co'!F847,IF(currency="EUR",'Future et co'!G847,FALSE))</f>
        <v>3.6070000000000005E-2</v>
      </c>
      <c r="F847">
        <f t="shared" ca="1" si="428"/>
        <v>3.6070000000000005E-2</v>
      </c>
      <c r="G847">
        <f t="shared" ca="1" si="429"/>
        <v>2.0569999999999998E-2</v>
      </c>
      <c r="I847" s="21">
        <f t="shared" si="442"/>
        <v>46121</v>
      </c>
      <c r="J847" s="18">
        <f t="shared" si="423"/>
        <v>112.421875</v>
      </c>
      <c r="L847">
        <f t="shared" ca="1" si="430"/>
        <v>-0.31388888888888888</v>
      </c>
      <c r="M847">
        <f t="shared" ca="1" si="424"/>
        <v>3.6070000000000005E-2</v>
      </c>
      <c r="O847" s="21">
        <f t="shared" si="443"/>
        <v>46121</v>
      </c>
      <c r="P847" s="18">
        <f t="shared" si="425"/>
        <v>112.421875</v>
      </c>
      <c r="Q847">
        <f t="shared" si="431"/>
        <v>125</v>
      </c>
      <c r="R847">
        <f t="shared" ca="1" si="432"/>
        <v>-0.31388888888888888</v>
      </c>
      <c r="S847">
        <f t="shared" ca="1" si="426"/>
        <v>3.6070000000000005E-2</v>
      </c>
      <c r="U847" s="1"/>
      <c r="W847" t="str">
        <f t="shared" si="419"/>
        <v/>
      </c>
      <c r="Y847" s="1"/>
      <c r="AA847">
        <f t="shared" si="420"/>
        <v>0</v>
      </c>
      <c r="AC847" s="1"/>
      <c r="AE847">
        <f t="shared" si="421"/>
        <v>0</v>
      </c>
      <c r="AH847" s="21"/>
      <c r="AI847" s="18"/>
      <c r="AJ847" s="18"/>
      <c r="AL847" s="21"/>
      <c r="AM847" s="18"/>
      <c r="AN847" s="18"/>
      <c r="AP847" s="21"/>
      <c r="AQ847" s="18"/>
      <c r="AR847" s="18"/>
      <c r="AU847" s="1">
        <v>44838</v>
      </c>
      <c r="AV847">
        <v>3.6947000000000001</v>
      </c>
      <c r="AW847">
        <f t="shared" si="433"/>
        <v>3.6947000000000001E-2</v>
      </c>
      <c r="AY847" s="1">
        <v>44838</v>
      </c>
      <c r="AZ847">
        <v>4.0564999999999998</v>
      </c>
      <c r="BA847">
        <f t="shared" si="434"/>
        <v>4.0564999999999997E-2</v>
      </c>
      <c r="BC847" s="1">
        <v>44838</v>
      </c>
      <c r="BD847">
        <v>4.4592999999999998</v>
      </c>
      <c r="BE847">
        <f t="shared" si="435"/>
        <v>4.4593000000000001E-2</v>
      </c>
      <c r="BG847" s="1">
        <v>44838</v>
      </c>
      <c r="BH847">
        <v>4.3369999999999997</v>
      </c>
      <c r="BI847">
        <f t="shared" si="436"/>
        <v>4.3369999999999999E-2</v>
      </c>
      <c r="BK847" s="1">
        <v>37831</v>
      </c>
      <c r="BL847">
        <v>1.9980919241624999</v>
      </c>
      <c r="BM847">
        <f t="shared" si="444"/>
        <v>1.9980919241624998E-2</v>
      </c>
      <c r="BP847" s="1">
        <v>44811</v>
      </c>
      <c r="BQ847">
        <v>199.167</v>
      </c>
      <c r="BR847">
        <f t="shared" si="437"/>
        <v>1.9916700000000001</v>
      </c>
      <c r="BT847" s="1">
        <v>44813</v>
      </c>
      <c r="BU847">
        <v>0.93400000000000005</v>
      </c>
      <c r="BV847">
        <f t="shared" si="438"/>
        <v>9.3400000000000011E-3</v>
      </c>
      <c r="BX847" s="1">
        <v>44813</v>
      </c>
      <c r="BY847">
        <v>1.4419999999999999</v>
      </c>
      <c r="BZ847">
        <f t="shared" si="439"/>
        <v>1.4419999999999999E-2</v>
      </c>
      <c r="CB847" s="1">
        <v>44838</v>
      </c>
      <c r="CC847">
        <v>2.3250000000000002</v>
      </c>
      <c r="CD847">
        <f t="shared" si="440"/>
        <v>2.3250000000000003E-2</v>
      </c>
      <c r="CG847" s="1"/>
      <c r="CJ847" s="1"/>
      <c r="CL847" s="1"/>
      <c r="CV847" s="1"/>
      <c r="CY847" s="1"/>
    </row>
    <row r="848" spans="1:103" x14ac:dyDescent="0.3">
      <c r="A848" s="21">
        <f t="shared" si="441"/>
        <v>46997</v>
      </c>
      <c r="B848" s="18">
        <f t="shared" si="422"/>
        <v>112.421875</v>
      </c>
      <c r="C848">
        <f t="shared" si="418"/>
        <v>115</v>
      </c>
      <c r="D848">
        <f t="shared" ca="1" si="427"/>
        <v>-2.7472222222222222</v>
      </c>
      <c r="E848">
        <f ca="1">IF(currency="USD",'Future et co'!F848,IF(currency="EUR",'Future et co'!G848,FALSE))</f>
        <v>3.6070000000000005E-2</v>
      </c>
      <c r="F848">
        <f t="shared" ca="1" si="428"/>
        <v>3.6070000000000005E-2</v>
      </c>
      <c r="G848">
        <f t="shared" ca="1" si="429"/>
        <v>2.0569999999999998E-2</v>
      </c>
      <c r="I848" s="21">
        <f t="shared" si="442"/>
        <v>46122</v>
      </c>
      <c r="J848" s="18">
        <f t="shared" si="423"/>
        <v>112.421875</v>
      </c>
      <c r="L848">
        <f t="shared" ca="1" si="430"/>
        <v>-0.31666666666666665</v>
      </c>
      <c r="M848">
        <f t="shared" ca="1" si="424"/>
        <v>3.6070000000000005E-2</v>
      </c>
      <c r="O848" s="21">
        <f t="shared" si="443"/>
        <v>46122</v>
      </c>
      <c r="P848" s="18">
        <f t="shared" si="425"/>
        <v>112.421875</v>
      </c>
      <c r="Q848">
        <f t="shared" si="431"/>
        <v>125</v>
      </c>
      <c r="R848">
        <f t="shared" ca="1" si="432"/>
        <v>-0.31666666666666665</v>
      </c>
      <c r="S848">
        <f t="shared" ca="1" si="426"/>
        <v>3.6070000000000005E-2</v>
      </c>
      <c r="U848" s="1"/>
      <c r="W848" t="str">
        <f t="shared" si="419"/>
        <v/>
      </c>
      <c r="Y848" s="1"/>
      <c r="AA848">
        <f t="shared" si="420"/>
        <v>0</v>
      </c>
      <c r="AC848" s="1"/>
      <c r="AE848">
        <f t="shared" si="421"/>
        <v>0</v>
      </c>
      <c r="AH848" s="21"/>
      <c r="AI848" s="18"/>
      <c r="AJ848" s="18"/>
      <c r="AL848" s="21"/>
      <c r="AM848" s="18"/>
      <c r="AN848" s="18"/>
      <c r="AP848" s="21"/>
      <c r="AQ848" s="18"/>
      <c r="AR848" s="18"/>
      <c r="AU848" s="1">
        <v>44837</v>
      </c>
      <c r="AV848">
        <v>3.6591</v>
      </c>
      <c r="AW848">
        <f t="shared" si="433"/>
        <v>3.6590999999999999E-2</v>
      </c>
      <c r="AY848" s="1">
        <v>44837</v>
      </c>
      <c r="AZ848">
        <v>4.0324999999999998</v>
      </c>
      <c r="BA848">
        <f t="shared" si="434"/>
        <v>4.0325E-2</v>
      </c>
      <c r="BC848" s="1">
        <v>44837</v>
      </c>
      <c r="BD848">
        <v>4.4821</v>
      </c>
      <c r="BE848">
        <f t="shared" si="435"/>
        <v>4.4821E-2</v>
      </c>
      <c r="BG848" s="1">
        <v>44837</v>
      </c>
      <c r="BH848">
        <v>4.3727</v>
      </c>
      <c r="BI848">
        <f t="shared" si="436"/>
        <v>4.3727000000000002E-2</v>
      </c>
      <c r="BK848" s="1">
        <v>37832</v>
      </c>
      <c r="BL848">
        <v>1.95721585611655</v>
      </c>
      <c r="BM848">
        <f t="shared" si="444"/>
        <v>1.9572158561165499E-2</v>
      </c>
      <c r="BP848" s="1">
        <v>44810</v>
      </c>
      <c r="BQ848">
        <v>198.67310000000001</v>
      </c>
      <c r="BR848">
        <f t="shared" si="437"/>
        <v>1.986731</v>
      </c>
      <c r="BT848" s="1">
        <v>44812</v>
      </c>
      <c r="BU848">
        <v>0.83599999999999997</v>
      </c>
      <c r="BV848">
        <f t="shared" si="438"/>
        <v>8.3599999999999994E-3</v>
      </c>
      <c r="BX848" s="1">
        <v>44812</v>
      </c>
      <c r="BY848">
        <v>1.3540000000000001</v>
      </c>
      <c r="BZ848">
        <f t="shared" si="439"/>
        <v>1.3540000000000002E-2</v>
      </c>
      <c r="CB848" s="1">
        <v>44837</v>
      </c>
      <c r="CC848">
        <v>2.3719999999999999</v>
      </c>
      <c r="CD848">
        <f t="shared" si="440"/>
        <v>2.3719999999999998E-2</v>
      </c>
      <c r="CG848" s="1"/>
      <c r="CJ848" s="1"/>
      <c r="CL848" s="1"/>
      <c r="CV848" s="1"/>
      <c r="CY848" s="1"/>
    </row>
    <row r="849" spans="1:103" x14ac:dyDescent="0.3">
      <c r="A849" s="21">
        <f t="shared" si="441"/>
        <v>47000</v>
      </c>
      <c r="B849" s="18">
        <f t="shared" si="422"/>
        <v>112.421875</v>
      </c>
      <c r="C849">
        <f t="shared" si="418"/>
        <v>115</v>
      </c>
      <c r="D849">
        <f t="shared" ca="1" si="427"/>
        <v>-2.7555555555555555</v>
      </c>
      <c r="E849">
        <f ca="1">IF(currency="USD",'Future et co'!F849,IF(currency="EUR",'Future et co'!G849,FALSE))</f>
        <v>3.6070000000000005E-2</v>
      </c>
      <c r="F849">
        <f t="shared" ca="1" si="428"/>
        <v>3.6070000000000005E-2</v>
      </c>
      <c r="G849">
        <f t="shared" ca="1" si="429"/>
        <v>2.0569999999999998E-2</v>
      </c>
      <c r="I849" s="21">
        <f t="shared" si="442"/>
        <v>46125</v>
      </c>
      <c r="J849" s="18">
        <f t="shared" si="423"/>
        <v>112.421875</v>
      </c>
      <c r="L849">
        <f t="shared" ca="1" si="430"/>
        <v>-0.32500000000000001</v>
      </c>
      <c r="M849">
        <f t="shared" ca="1" si="424"/>
        <v>3.6070000000000005E-2</v>
      </c>
      <c r="O849" s="21">
        <f t="shared" si="443"/>
        <v>46125</v>
      </c>
      <c r="P849" s="18">
        <f t="shared" si="425"/>
        <v>112.421875</v>
      </c>
      <c r="Q849">
        <f t="shared" si="431"/>
        <v>125</v>
      </c>
      <c r="R849">
        <f t="shared" ca="1" si="432"/>
        <v>-0.32500000000000001</v>
      </c>
      <c r="S849">
        <f t="shared" ca="1" si="426"/>
        <v>3.6070000000000005E-2</v>
      </c>
      <c r="U849" s="1"/>
      <c r="W849" t="str">
        <f t="shared" si="419"/>
        <v/>
      </c>
      <c r="Y849" s="1"/>
      <c r="AA849">
        <f t="shared" si="420"/>
        <v>0</v>
      </c>
      <c r="AC849" s="1"/>
      <c r="AE849">
        <f t="shared" si="421"/>
        <v>0</v>
      </c>
      <c r="AH849" s="21"/>
      <c r="AI849" s="18"/>
      <c r="AJ849" s="18"/>
      <c r="AL849" s="21"/>
      <c r="AM849" s="18"/>
      <c r="AN849" s="18"/>
      <c r="AP849" s="21"/>
      <c r="AQ849" s="18"/>
      <c r="AR849" s="18"/>
      <c r="AU849" s="1">
        <v>44834</v>
      </c>
      <c r="AV849">
        <v>3.6360000000000001</v>
      </c>
      <c r="AW849">
        <f t="shared" si="433"/>
        <v>3.6360000000000003E-2</v>
      </c>
      <c r="AY849" s="1">
        <v>44834</v>
      </c>
      <c r="AZ849">
        <v>4.03</v>
      </c>
      <c r="BA849">
        <f t="shared" si="434"/>
        <v>4.0300000000000002E-2</v>
      </c>
      <c r="BC849" s="1">
        <v>44834</v>
      </c>
      <c r="BD849">
        <v>4.5609999999999999</v>
      </c>
      <c r="BE849">
        <f t="shared" si="435"/>
        <v>4.5609999999999998E-2</v>
      </c>
      <c r="BG849" s="1">
        <v>44834</v>
      </c>
      <c r="BH849">
        <v>4.4450000000000003</v>
      </c>
      <c r="BI849">
        <f t="shared" si="436"/>
        <v>4.4450000000000003E-2</v>
      </c>
      <c r="BK849" s="1">
        <v>37833</v>
      </c>
      <c r="BL849">
        <v>1.9979884268422501</v>
      </c>
      <c r="BM849">
        <f t="shared" si="444"/>
        <v>1.9979884268422499E-2</v>
      </c>
      <c r="BP849" s="1">
        <v>44809</v>
      </c>
      <c r="BQ849">
        <v>199.2936</v>
      </c>
      <c r="BR849">
        <f t="shared" si="437"/>
        <v>1.992936</v>
      </c>
      <c r="BT849" s="1">
        <v>44811</v>
      </c>
      <c r="BU849">
        <v>0.82199999999999995</v>
      </c>
      <c r="BV849">
        <f t="shared" si="438"/>
        <v>8.2199999999999999E-3</v>
      </c>
      <c r="BX849" s="1">
        <v>44811</v>
      </c>
      <c r="BY849">
        <v>1.363</v>
      </c>
      <c r="BZ849">
        <f t="shared" si="439"/>
        <v>1.363E-2</v>
      </c>
      <c r="CB849" s="1">
        <v>44834</v>
      </c>
      <c r="CC849">
        <v>2.4729999999999999</v>
      </c>
      <c r="CD849">
        <f t="shared" si="440"/>
        <v>2.4729999999999999E-2</v>
      </c>
      <c r="CG849" s="1"/>
      <c r="CJ849" s="1"/>
      <c r="CL849" s="1"/>
      <c r="CV849" s="1"/>
      <c r="CY849" s="1"/>
    </row>
    <row r="850" spans="1:103" x14ac:dyDescent="0.3">
      <c r="A850" s="21">
        <f t="shared" si="441"/>
        <v>47001</v>
      </c>
      <c r="B850" s="18">
        <f t="shared" si="422"/>
        <v>112.421875</v>
      </c>
      <c r="C850">
        <f t="shared" si="418"/>
        <v>115</v>
      </c>
      <c r="D850">
        <f t="shared" ca="1" si="427"/>
        <v>-2.7583333333333333</v>
      </c>
      <c r="E850">
        <f ca="1">IF(currency="USD",'Future et co'!F850,IF(currency="EUR",'Future et co'!G850,FALSE))</f>
        <v>3.6070000000000005E-2</v>
      </c>
      <c r="F850">
        <f t="shared" ca="1" si="428"/>
        <v>3.6070000000000005E-2</v>
      </c>
      <c r="G850">
        <f t="shared" ca="1" si="429"/>
        <v>2.0569999999999998E-2</v>
      </c>
      <c r="I850" s="21">
        <f t="shared" si="442"/>
        <v>46126</v>
      </c>
      <c r="J850" s="18">
        <f t="shared" si="423"/>
        <v>112.421875</v>
      </c>
      <c r="L850">
        <f t="shared" ca="1" si="430"/>
        <v>-0.32777777777777778</v>
      </c>
      <c r="M850">
        <f t="shared" ca="1" si="424"/>
        <v>3.6070000000000005E-2</v>
      </c>
      <c r="O850" s="21">
        <f t="shared" si="443"/>
        <v>46126</v>
      </c>
      <c r="P850" s="18">
        <f t="shared" si="425"/>
        <v>112.421875</v>
      </c>
      <c r="Q850">
        <f t="shared" si="431"/>
        <v>125</v>
      </c>
      <c r="R850">
        <f t="shared" ca="1" si="432"/>
        <v>-0.32777777777777778</v>
      </c>
      <c r="S850">
        <f t="shared" ca="1" si="426"/>
        <v>3.6070000000000005E-2</v>
      </c>
      <c r="U850" s="1"/>
      <c r="W850" t="str">
        <f t="shared" si="419"/>
        <v/>
      </c>
      <c r="Y850" s="1"/>
      <c r="AA850">
        <f t="shared" si="420"/>
        <v>0</v>
      </c>
      <c r="AC850" s="1"/>
      <c r="AE850">
        <f t="shared" si="421"/>
        <v>0</v>
      </c>
      <c r="AH850" s="21"/>
      <c r="AI850" s="18"/>
      <c r="AJ850" s="18"/>
      <c r="AL850" s="21"/>
      <c r="AM850" s="18"/>
      <c r="AN850" s="18"/>
      <c r="AP850" s="21"/>
      <c r="AQ850" s="18"/>
      <c r="AR850" s="18"/>
      <c r="AU850" s="1">
        <v>44833</v>
      </c>
      <c r="AV850">
        <v>3.6030000000000002</v>
      </c>
      <c r="AW850">
        <f t="shared" si="433"/>
        <v>3.603E-2</v>
      </c>
      <c r="AY850" s="1">
        <v>44833</v>
      </c>
      <c r="AZ850">
        <v>3.9929000000000001</v>
      </c>
      <c r="BA850">
        <f t="shared" si="434"/>
        <v>3.9928999999999999E-2</v>
      </c>
      <c r="BC850" s="1">
        <v>44833</v>
      </c>
      <c r="BD850">
        <v>4.532</v>
      </c>
      <c r="BE850">
        <f t="shared" si="435"/>
        <v>4.5319999999999999E-2</v>
      </c>
      <c r="BG850" s="1">
        <v>44833</v>
      </c>
      <c r="BH850">
        <v>4.4710000000000001</v>
      </c>
      <c r="BI850">
        <f t="shared" si="436"/>
        <v>4.471E-2</v>
      </c>
      <c r="BK850" s="1">
        <v>37834</v>
      </c>
      <c r="BL850">
        <v>2.0178902737194901</v>
      </c>
      <c r="BM850">
        <f t="shared" si="444"/>
        <v>2.0178902737194901E-2</v>
      </c>
      <c r="BP850" s="1">
        <v>44806</v>
      </c>
      <c r="BQ850">
        <v>200.10310000000001</v>
      </c>
      <c r="BR850">
        <f t="shared" si="437"/>
        <v>2.0010310000000002</v>
      </c>
      <c r="BT850" s="1">
        <v>44810</v>
      </c>
      <c r="BU850">
        <v>0.81599999999999995</v>
      </c>
      <c r="BV850">
        <f t="shared" si="438"/>
        <v>8.1599999999999989E-3</v>
      </c>
      <c r="BX850" s="1">
        <v>44810</v>
      </c>
      <c r="BY850">
        <v>1.337</v>
      </c>
      <c r="BZ850">
        <f t="shared" si="439"/>
        <v>1.337E-2</v>
      </c>
      <c r="CB850" s="1">
        <v>44833</v>
      </c>
      <c r="CC850">
        <v>2.4929999999999999</v>
      </c>
      <c r="CD850">
        <f t="shared" si="440"/>
        <v>2.4929999999999997E-2</v>
      </c>
      <c r="CG850" s="1"/>
      <c r="CJ850" s="1"/>
      <c r="CL850" s="1"/>
      <c r="CV850" s="1"/>
      <c r="CY850" s="1"/>
    </row>
    <row r="851" spans="1:103" x14ac:dyDescent="0.3">
      <c r="A851" s="21">
        <f t="shared" si="441"/>
        <v>47002</v>
      </c>
      <c r="B851" s="18">
        <f t="shared" si="422"/>
        <v>112.421875</v>
      </c>
      <c r="C851">
        <f t="shared" si="418"/>
        <v>115</v>
      </c>
      <c r="D851">
        <f t="shared" ca="1" si="427"/>
        <v>-2.7611111111111111</v>
      </c>
      <c r="E851">
        <f ca="1">IF(currency="USD",'Future et co'!F851,IF(currency="EUR",'Future et co'!G851,FALSE))</f>
        <v>3.6070000000000005E-2</v>
      </c>
      <c r="F851">
        <f t="shared" ca="1" si="428"/>
        <v>3.6070000000000005E-2</v>
      </c>
      <c r="G851">
        <f t="shared" ca="1" si="429"/>
        <v>2.0569999999999998E-2</v>
      </c>
      <c r="I851" s="21">
        <f t="shared" si="442"/>
        <v>46127</v>
      </c>
      <c r="J851" s="18">
        <f t="shared" si="423"/>
        <v>112.421875</v>
      </c>
      <c r="L851">
        <f t="shared" ca="1" si="430"/>
        <v>-0.33055555555555555</v>
      </c>
      <c r="M851">
        <f t="shared" ca="1" si="424"/>
        <v>3.6070000000000005E-2</v>
      </c>
      <c r="O851" s="21">
        <f t="shared" si="443"/>
        <v>46127</v>
      </c>
      <c r="P851" s="18">
        <f t="shared" si="425"/>
        <v>112.421875</v>
      </c>
      <c r="Q851">
        <f t="shared" si="431"/>
        <v>125</v>
      </c>
      <c r="R851">
        <f t="shared" ca="1" si="432"/>
        <v>-0.33055555555555555</v>
      </c>
      <c r="S851">
        <f t="shared" ca="1" si="426"/>
        <v>3.6070000000000005E-2</v>
      </c>
      <c r="U851" s="1"/>
      <c r="W851" t="str">
        <f t="shared" si="419"/>
        <v/>
      </c>
      <c r="Y851" s="1"/>
      <c r="AA851">
        <f t="shared" si="420"/>
        <v>0</v>
      </c>
      <c r="AC851" s="1"/>
      <c r="AE851">
        <f t="shared" si="421"/>
        <v>0</v>
      </c>
      <c r="AH851" s="21"/>
      <c r="AI851" s="18"/>
      <c r="AJ851" s="18"/>
      <c r="AL851" s="21"/>
      <c r="AM851" s="18"/>
      <c r="AN851" s="18"/>
      <c r="AP851" s="21"/>
      <c r="AQ851" s="18"/>
      <c r="AR851" s="18"/>
      <c r="AU851" s="1">
        <v>44832</v>
      </c>
      <c r="AV851">
        <v>3.6227</v>
      </c>
      <c r="AW851">
        <f t="shared" si="433"/>
        <v>3.6227000000000002E-2</v>
      </c>
      <c r="AY851" s="1">
        <v>44832</v>
      </c>
      <c r="AZ851">
        <v>3.9689999999999999</v>
      </c>
      <c r="BA851">
        <f t="shared" si="434"/>
        <v>3.9689999999999996E-2</v>
      </c>
      <c r="BC851" s="1">
        <v>44832</v>
      </c>
      <c r="BD851">
        <v>4.4820000000000002</v>
      </c>
      <c r="BE851">
        <f t="shared" si="435"/>
        <v>4.4819999999999999E-2</v>
      </c>
      <c r="BG851" s="1">
        <v>44832</v>
      </c>
      <c r="BH851">
        <v>4.4169999999999998</v>
      </c>
      <c r="BI851">
        <f t="shared" si="436"/>
        <v>4.4170000000000001E-2</v>
      </c>
      <c r="BK851" s="1">
        <v>37837</v>
      </c>
      <c r="BL851">
        <v>2.0151575196721399</v>
      </c>
      <c r="BM851">
        <f t="shared" si="444"/>
        <v>2.0151575196721398E-2</v>
      </c>
      <c r="BP851" s="1">
        <v>44805</v>
      </c>
      <c r="BQ851">
        <v>198.83500000000001</v>
      </c>
      <c r="BR851">
        <f t="shared" si="437"/>
        <v>1.9883500000000001</v>
      </c>
      <c r="BT851" s="1">
        <v>44809</v>
      </c>
      <c r="BU851">
        <v>0.78300000000000003</v>
      </c>
      <c r="BV851">
        <f t="shared" si="438"/>
        <v>7.8300000000000002E-3</v>
      </c>
      <c r="BX851" s="1">
        <v>44809</v>
      </c>
      <c r="BY851">
        <v>1.298</v>
      </c>
      <c r="BZ851">
        <f t="shared" si="439"/>
        <v>1.298E-2</v>
      </c>
      <c r="CB851" s="1">
        <v>44832</v>
      </c>
      <c r="CC851">
        <v>2.544</v>
      </c>
      <c r="CD851">
        <f t="shared" si="440"/>
        <v>2.5440000000000001E-2</v>
      </c>
      <c r="CG851" s="1"/>
      <c r="CJ851" s="1"/>
      <c r="CL851" s="1"/>
      <c r="CV851" s="1"/>
      <c r="CY851" s="1"/>
    </row>
    <row r="852" spans="1:103" x14ac:dyDescent="0.3">
      <c r="A852" s="21">
        <f t="shared" si="441"/>
        <v>47003</v>
      </c>
      <c r="B852" s="18">
        <f t="shared" si="422"/>
        <v>112.421875</v>
      </c>
      <c r="C852">
        <f t="shared" si="418"/>
        <v>115</v>
      </c>
      <c r="D852">
        <f t="shared" ca="1" si="427"/>
        <v>-2.7638888888888888</v>
      </c>
      <c r="E852">
        <f ca="1">IF(currency="USD",'Future et co'!F852,IF(currency="EUR",'Future et co'!G852,FALSE))</f>
        <v>3.6070000000000005E-2</v>
      </c>
      <c r="F852">
        <f t="shared" ca="1" si="428"/>
        <v>3.6070000000000005E-2</v>
      </c>
      <c r="G852">
        <f t="shared" ca="1" si="429"/>
        <v>2.0569999999999998E-2</v>
      </c>
      <c r="I852" s="21">
        <f t="shared" si="442"/>
        <v>46128</v>
      </c>
      <c r="J852" s="18">
        <f t="shared" si="423"/>
        <v>112.421875</v>
      </c>
      <c r="L852">
        <f t="shared" ca="1" si="430"/>
        <v>-0.33333333333333331</v>
      </c>
      <c r="M852">
        <f t="shared" ca="1" si="424"/>
        <v>3.6070000000000005E-2</v>
      </c>
      <c r="O852" s="21">
        <f t="shared" si="443"/>
        <v>46128</v>
      </c>
      <c r="P852" s="18">
        <f t="shared" si="425"/>
        <v>112.421875</v>
      </c>
      <c r="Q852">
        <f t="shared" si="431"/>
        <v>125</v>
      </c>
      <c r="R852">
        <f t="shared" ca="1" si="432"/>
        <v>-0.33333333333333331</v>
      </c>
      <c r="S852">
        <f t="shared" ca="1" si="426"/>
        <v>3.6070000000000005E-2</v>
      </c>
      <c r="U852" s="1"/>
      <c r="W852" t="str">
        <f t="shared" si="419"/>
        <v/>
      </c>
      <c r="Y852" s="1"/>
      <c r="AA852">
        <f t="shared" si="420"/>
        <v>0</v>
      </c>
      <c r="AC852" s="1"/>
      <c r="AE852">
        <f t="shared" si="421"/>
        <v>0</v>
      </c>
      <c r="AH852" s="21"/>
      <c r="AI852" s="18"/>
      <c r="AJ852" s="18"/>
      <c r="AL852" s="21"/>
      <c r="AM852" s="18"/>
      <c r="AN852" s="18"/>
      <c r="AP852" s="21"/>
      <c r="AQ852" s="18"/>
      <c r="AR852" s="18"/>
      <c r="AU852" s="1">
        <v>44831</v>
      </c>
      <c r="AV852">
        <v>3.5750000000000002</v>
      </c>
      <c r="AW852">
        <f t="shared" si="433"/>
        <v>3.5750000000000004E-2</v>
      </c>
      <c r="AY852" s="1">
        <v>44831</v>
      </c>
      <c r="AZ852">
        <v>3.9929999999999999</v>
      </c>
      <c r="BA852">
        <f t="shared" si="434"/>
        <v>3.993E-2</v>
      </c>
      <c r="BC852" s="1">
        <v>44831</v>
      </c>
      <c r="BD852">
        <v>4.5419999999999998</v>
      </c>
      <c r="BE852">
        <f t="shared" si="435"/>
        <v>4.5419999999999995E-2</v>
      </c>
      <c r="BG852" s="1">
        <v>44831</v>
      </c>
      <c r="BH852">
        <v>4.5347999999999997</v>
      </c>
      <c r="BI852">
        <f t="shared" si="436"/>
        <v>4.5347999999999999E-2</v>
      </c>
      <c r="BK852" s="1">
        <v>37838</v>
      </c>
      <c r="BL852">
        <v>2.0485395235118502</v>
      </c>
      <c r="BM852">
        <f t="shared" si="444"/>
        <v>2.0485395235118501E-2</v>
      </c>
      <c r="BP852" s="1">
        <v>44804</v>
      </c>
      <c r="BQ852">
        <v>199.6174</v>
      </c>
      <c r="BR852">
        <f t="shared" si="437"/>
        <v>1.9961740000000001</v>
      </c>
      <c r="BT852" s="1">
        <v>44806</v>
      </c>
      <c r="BU852">
        <v>0.76300000000000001</v>
      </c>
      <c r="BV852">
        <f t="shared" si="438"/>
        <v>7.6300000000000005E-3</v>
      </c>
      <c r="BX852" s="1">
        <v>44806</v>
      </c>
      <c r="BY852">
        <v>1.29</v>
      </c>
      <c r="BZ852">
        <f t="shared" si="439"/>
        <v>1.29E-2</v>
      </c>
      <c r="CB852" s="1">
        <v>44831</v>
      </c>
      <c r="CC852">
        <v>2.6110000000000002</v>
      </c>
      <c r="CD852">
        <f t="shared" si="440"/>
        <v>2.6110000000000001E-2</v>
      </c>
      <c r="CG852" s="1"/>
      <c r="CJ852" s="1"/>
      <c r="CL852" s="1"/>
      <c r="CV852" s="1"/>
      <c r="CY852" s="1"/>
    </row>
    <row r="853" spans="1:103" x14ac:dyDescent="0.3">
      <c r="A853" s="21">
        <f t="shared" si="441"/>
        <v>47004</v>
      </c>
      <c r="B853" s="18">
        <f t="shared" si="422"/>
        <v>112.421875</v>
      </c>
      <c r="C853">
        <f t="shared" si="418"/>
        <v>115</v>
      </c>
      <c r="D853">
        <f t="shared" ca="1" si="427"/>
        <v>-2.7666666666666666</v>
      </c>
      <c r="E853">
        <f ca="1">IF(currency="USD",'Future et co'!F853,IF(currency="EUR",'Future et co'!G853,FALSE))</f>
        <v>3.6070000000000005E-2</v>
      </c>
      <c r="F853">
        <f t="shared" ca="1" si="428"/>
        <v>3.6070000000000005E-2</v>
      </c>
      <c r="G853">
        <f t="shared" ca="1" si="429"/>
        <v>2.0569999999999998E-2</v>
      </c>
      <c r="I853" s="21">
        <f t="shared" si="442"/>
        <v>46129</v>
      </c>
      <c r="J853" s="18">
        <f t="shared" si="423"/>
        <v>112.421875</v>
      </c>
      <c r="L853">
        <f t="shared" ca="1" si="430"/>
        <v>-0.33611111111111114</v>
      </c>
      <c r="M853">
        <f t="shared" ca="1" si="424"/>
        <v>3.6070000000000005E-2</v>
      </c>
      <c r="O853" s="21">
        <f t="shared" si="443"/>
        <v>46129</v>
      </c>
      <c r="P853" s="18">
        <f t="shared" si="425"/>
        <v>112.421875</v>
      </c>
      <c r="Q853">
        <f t="shared" si="431"/>
        <v>125</v>
      </c>
      <c r="R853">
        <f t="shared" ca="1" si="432"/>
        <v>-0.33611111111111114</v>
      </c>
      <c r="S853">
        <f t="shared" ca="1" si="426"/>
        <v>3.6070000000000005E-2</v>
      </c>
      <c r="U853" s="1"/>
      <c r="W853" t="str">
        <f t="shared" si="419"/>
        <v/>
      </c>
      <c r="Y853" s="1"/>
      <c r="AA853">
        <f t="shared" si="420"/>
        <v>0</v>
      </c>
      <c r="AC853" s="1"/>
      <c r="AE853">
        <f t="shared" si="421"/>
        <v>0</v>
      </c>
      <c r="AH853" s="21"/>
      <c r="AI853" s="18"/>
      <c r="AJ853" s="18"/>
      <c r="AL853" s="21"/>
      <c r="AM853" s="18"/>
      <c r="AN853" s="18"/>
      <c r="AP853" s="21"/>
      <c r="AQ853" s="18"/>
      <c r="AR853" s="18"/>
      <c r="AU853" s="1">
        <v>44830</v>
      </c>
      <c r="AV853">
        <v>3.5951</v>
      </c>
      <c r="AW853">
        <f t="shared" si="433"/>
        <v>3.5950999999999997E-2</v>
      </c>
      <c r="AY853" s="1">
        <v>44830</v>
      </c>
      <c r="AZ853">
        <v>4.0361000000000002</v>
      </c>
      <c r="BA853">
        <f t="shared" si="434"/>
        <v>4.0361000000000001E-2</v>
      </c>
      <c r="BC853" s="1">
        <v>44830</v>
      </c>
      <c r="BD853">
        <v>4.6289999999999996</v>
      </c>
      <c r="BE853">
        <f t="shared" si="435"/>
        <v>4.6289999999999998E-2</v>
      </c>
      <c r="BG853" s="1">
        <v>44830</v>
      </c>
      <c r="BH853">
        <v>4.6245000000000003</v>
      </c>
      <c r="BI853">
        <f t="shared" si="436"/>
        <v>4.6245000000000001E-2</v>
      </c>
      <c r="BK853" s="1">
        <v>37839</v>
      </c>
      <c r="BL853">
        <v>2.0478168061762601</v>
      </c>
      <c r="BM853">
        <f t="shared" si="444"/>
        <v>2.04781680617626E-2</v>
      </c>
      <c r="BP853" s="1">
        <v>44803</v>
      </c>
      <c r="BQ853">
        <v>199.92769999999999</v>
      </c>
      <c r="BR853">
        <f t="shared" si="437"/>
        <v>1.999277</v>
      </c>
      <c r="BT853" s="1">
        <v>44805</v>
      </c>
      <c r="BU853">
        <v>0.71199999999999997</v>
      </c>
      <c r="BV853">
        <f t="shared" si="438"/>
        <v>7.1199999999999996E-3</v>
      </c>
      <c r="BX853" s="1">
        <v>44805</v>
      </c>
      <c r="BY853">
        <v>1.24</v>
      </c>
      <c r="BZ853">
        <f t="shared" si="439"/>
        <v>1.24E-2</v>
      </c>
      <c r="CB853" s="1">
        <v>44830</v>
      </c>
      <c r="CC853">
        <v>2.5720000000000001</v>
      </c>
      <c r="CD853">
        <f t="shared" si="440"/>
        <v>2.572E-2</v>
      </c>
      <c r="CG853" s="1"/>
      <c r="CJ853" s="1"/>
      <c r="CL853" s="1"/>
      <c r="CV853" s="1"/>
      <c r="CY853" s="1"/>
    </row>
    <row r="854" spans="1:103" x14ac:dyDescent="0.3">
      <c r="A854" s="21">
        <f t="shared" si="441"/>
        <v>47007</v>
      </c>
      <c r="B854" s="18">
        <f t="shared" si="422"/>
        <v>112.421875</v>
      </c>
      <c r="C854">
        <f t="shared" si="418"/>
        <v>115</v>
      </c>
      <c r="D854">
        <f t="shared" ca="1" si="427"/>
        <v>-2.7749999999999999</v>
      </c>
      <c r="E854">
        <f ca="1">IF(currency="USD",'Future et co'!F854,IF(currency="EUR",'Future et co'!G854,FALSE))</f>
        <v>3.6070000000000005E-2</v>
      </c>
      <c r="F854">
        <f t="shared" ca="1" si="428"/>
        <v>3.6070000000000005E-2</v>
      </c>
      <c r="G854">
        <f t="shared" ca="1" si="429"/>
        <v>2.0569999999999998E-2</v>
      </c>
      <c r="I854" s="21">
        <f t="shared" si="442"/>
        <v>46132</v>
      </c>
      <c r="J854" s="18">
        <f t="shared" si="423"/>
        <v>112.421875</v>
      </c>
      <c r="L854">
        <f t="shared" ca="1" si="430"/>
        <v>-0.34444444444444444</v>
      </c>
      <c r="M854">
        <f t="shared" ca="1" si="424"/>
        <v>3.6070000000000005E-2</v>
      </c>
      <c r="O854" s="21">
        <f t="shared" si="443"/>
        <v>46132</v>
      </c>
      <c r="P854" s="18">
        <f t="shared" si="425"/>
        <v>112.421875</v>
      </c>
      <c r="Q854">
        <f t="shared" si="431"/>
        <v>125</v>
      </c>
      <c r="R854">
        <f t="shared" ca="1" si="432"/>
        <v>-0.34444444444444444</v>
      </c>
      <c r="S854">
        <f t="shared" ca="1" si="426"/>
        <v>3.6070000000000005E-2</v>
      </c>
      <c r="U854" s="1"/>
      <c r="W854" t="str">
        <f t="shared" si="419"/>
        <v/>
      </c>
      <c r="Y854" s="1"/>
      <c r="AA854">
        <f t="shared" si="420"/>
        <v>0</v>
      </c>
      <c r="AC854" s="1"/>
      <c r="AE854">
        <f t="shared" si="421"/>
        <v>0</v>
      </c>
      <c r="AH854" s="21"/>
      <c r="AI854" s="18"/>
      <c r="AJ854" s="18"/>
      <c r="AL854" s="21"/>
      <c r="AM854" s="18"/>
      <c r="AN854" s="18"/>
      <c r="AP854" s="21"/>
      <c r="AQ854" s="18"/>
      <c r="AR854" s="18"/>
      <c r="AU854" s="1">
        <v>44827</v>
      </c>
      <c r="AV854">
        <v>3.5779999999999998</v>
      </c>
      <c r="AW854">
        <f t="shared" si="433"/>
        <v>3.5779999999999999E-2</v>
      </c>
      <c r="AY854" s="1">
        <v>44827</v>
      </c>
      <c r="AZ854">
        <v>4.0359999999999996</v>
      </c>
      <c r="BA854">
        <f t="shared" si="434"/>
        <v>4.0359999999999993E-2</v>
      </c>
      <c r="BC854" s="1">
        <v>44827</v>
      </c>
      <c r="BD854">
        <v>4.625</v>
      </c>
      <c r="BE854">
        <f t="shared" si="435"/>
        <v>4.6249999999999999E-2</v>
      </c>
      <c r="BG854" s="1">
        <v>44827</v>
      </c>
      <c r="BH854">
        <v>4.5730000000000004</v>
      </c>
      <c r="BI854">
        <f t="shared" si="436"/>
        <v>4.5730000000000007E-2</v>
      </c>
      <c r="BK854" s="1">
        <v>37840</v>
      </c>
      <c r="BL854">
        <v>2.0234558776649698</v>
      </c>
      <c r="BM854">
        <f t="shared" si="444"/>
        <v>2.0234558776649699E-2</v>
      </c>
      <c r="BP854" s="1">
        <v>44802</v>
      </c>
      <c r="BQ854">
        <v>200.48079999999999</v>
      </c>
      <c r="BR854">
        <f t="shared" si="437"/>
        <v>2.0048079999999997</v>
      </c>
      <c r="BT854" s="1">
        <v>44804</v>
      </c>
      <c r="BU854">
        <v>0.65400000000000003</v>
      </c>
      <c r="BV854">
        <f t="shared" si="438"/>
        <v>6.5400000000000007E-3</v>
      </c>
      <c r="BX854" s="1">
        <v>44804</v>
      </c>
      <c r="BY854">
        <v>1.2030000000000001</v>
      </c>
      <c r="BZ854">
        <f t="shared" si="439"/>
        <v>1.2030000000000001E-2</v>
      </c>
      <c r="CB854" s="1">
        <v>44827</v>
      </c>
      <c r="CC854">
        <v>2.5449999999999999</v>
      </c>
      <c r="CD854">
        <f t="shared" si="440"/>
        <v>2.545E-2</v>
      </c>
      <c r="CG854" s="1"/>
      <c r="CJ854" s="1"/>
      <c r="CL854" s="1"/>
      <c r="CV854" s="1"/>
      <c r="CY854" s="1"/>
    </row>
    <row r="855" spans="1:103" x14ac:dyDescent="0.3">
      <c r="A855" s="21">
        <f t="shared" si="441"/>
        <v>47008</v>
      </c>
      <c r="B855" s="18">
        <f t="shared" si="422"/>
        <v>112.421875</v>
      </c>
      <c r="C855">
        <f t="shared" si="418"/>
        <v>115</v>
      </c>
      <c r="D855">
        <f t="shared" ca="1" si="427"/>
        <v>-2.7777777777777777</v>
      </c>
      <c r="E855">
        <f ca="1">IF(currency="USD",'Future et co'!F855,IF(currency="EUR",'Future et co'!G855,FALSE))</f>
        <v>3.6070000000000005E-2</v>
      </c>
      <c r="F855">
        <f t="shared" ca="1" si="428"/>
        <v>3.6070000000000005E-2</v>
      </c>
      <c r="G855">
        <f t="shared" ca="1" si="429"/>
        <v>2.0569999999999998E-2</v>
      </c>
      <c r="I855" s="21">
        <f t="shared" si="442"/>
        <v>46133</v>
      </c>
      <c r="J855" s="18">
        <f t="shared" si="423"/>
        <v>112.421875</v>
      </c>
      <c r="L855">
        <f t="shared" ca="1" si="430"/>
        <v>-0.34722222222222221</v>
      </c>
      <c r="M855">
        <f t="shared" ca="1" si="424"/>
        <v>3.6070000000000005E-2</v>
      </c>
      <c r="O855" s="21">
        <f t="shared" si="443"/>
        <v>46133</v>
      </c>
      <c r="P855" s="18">
        <f t="shared" si="425"/>
        <v>112.421875</v>
      </c>
      <c r="Q855">
        <f t="shared" si="431"/>
        <v>125</v>
      </c>
      <c r="R855">
        <f t="shared" ca="1" si="432"/>
        <v>-0.34722222222222221</v>
      </c>
      <c r="S855">
        <f t="shared" ca="1" si="426"/>
        <v>3.6070000000000005E-2</v>
      </c>
      <c r="U855" s="1"/>
      <c r="W855" t="str">
        <f t="shared" si="419"/>
        <v/>
      </c>
      <c r="Y855" s="1"/>
      <c r="AA855">
        <f t="shared" si="420"/>
        <v>0</v>
      </c>
      <c r="AC855" s="1"/>
      <c r="AE855">
        <f t="shared" si="421"/>
        <v>0</v>
      </c>
      <c r="AH855" s="21"/>
      <c r="AI855" s="18"/>
      <c r="AJ855" s="18"/>
      <c r="AL855" s="21"/>
      <c r="AM855" s="18"/>
      <c r="AN855" s="18"/>
      <c r="AP855" s="21"/>
      <c r="AQ855" s="18"/>
      <c r="AR855" s="18"/>
      <c r="AU855" s="1">
        <v>44826</v>
      </c>
      <c r="AV855">
        <v>3.5569999999999999</v>
      </c>
      <c r="AW855">
        <f t="shared" si="433"/>
        <v>3.5569999999999997E-2</v>
      </c>
      <c r="AY855" s="1">
        <v>44826</v>
      </c>
      <c r="AZ855">
        <v>4.0149999999999997</v>
      </c>
      <c r="BA855">
        <f t="shared" si="434"/>
        <v>4.0149999999999998E-2</v>
      </c>
      <c r="BC855" s="1">
        <v>44826</v>
      </c>
      <c r="BD855">
        <v>4.5830000000000002</v>
      </c>
      <c r="BE855">
        <f t="shared" si="435"/>
        <v>4.5830000000000003E-2</v>
      </c>
      <c r="BG855" s="1">
        <v>44826</v>
      </c>
      <c r="BH855">
        <v>4.508</v>
      </c>
      <c r="BI855">
        <f t="shared" si="436"/>
        <v>4.5080000000000002E-2</v>
      </c>
      <c r="BK855" s="1">
        <v>37841</v>
      </c>
      <c r="BL855">
        <v>2.0178932353963099</v>
      </c>
      <c r="BM855">
        <f t="shared" si="444"/>
        <v>2.0178932353963099E-2</v>
      </c>
      <c r="BP855" s="1">
        <v>44799</v>
      </c>
      <c r="BQ855">
        <v>202.30199999999999</v>
      </c>
      <c r="BR855">
        <f t="shared" si="437"/>
        <v>2.0230199999999998</v>
      </c>
      <c r="BT855" s="1">
        <v>44803</v>
      </c>
      <c r="BU855">
        <v>0.62</v>
      </c>
      <c r="BV855">
        <f t="shared" si="438"/>
        <v>6.1999999999999998E-3</v>
      </c>
      <c r="BX855" s="1">
        <v>44803</v>
      </c>
      <c r="BY855">
        <v>1.1930000000000001</v>
      </c>
      <c r="BZ855">
        <f t="shared" si="439"/>
        <v>1.1930000000000001E-2</v>
      </c>
      <c r="CB855" s="1">
        <v>44826</v>
      </c>
      <c r="CC855">
        <v>2.4830000000000001</v>
      </c>
      <c r="CD855">
        <f t="shared" si="440"/>
        <v>2.4830000000000001E-2</v>
      </c>
      <c r="CG855" s="1"/>
      <c r="CJ855" s="1"/>
      <c r="CL855" s="1"/>
      <c r="CV855" s="1"/>
      <c r="CY855" s="1"/>
    </row>
    <row r="856" spans="1:103" x14ac:dyDescent="0.3">
      <c r="A856" s="21">
        <f t="shared" si="441"/>
        <v>47009</v>
      </c>
      <c r="B856" s="18">
        <f t="shared" si="422"/>
        <v>112.421875</v>
      </c>
      <c r="C856">
        <f t="shared" si="418"/>
        <v>115</v>
      </c>
      <c r="D856">
        <f t="shared" ca="1" si="427"/>
        <v>-2.7805555555555554</v>
      </c>
      <c r="E856">
        <f ca="1">IF(currency="USD",'Future et co'!F856,IF(currency="EUR",'Future et co'!G856,FALSE))</f>
        <v>3.6070000000000005E-2</v>
      </c>
      <c r="F856">
        <f t="shared" ca="1" si="428"/>
        <v>3.6070000000000005E-2</v>
      </c>
      <c r="G856">
        <f t="shared" ca="1" si="429"/>
        <v>2.0569999999999998E-2</v>
      </c>
      <c r="I856" s="21">
        <f t="shared" si="442"/>
        <v>46134</v>
      </c>
      <c r="J856" s="18">
        <f t="shared" si="423"/>
        <v>112.421875</v>
      </c>
      <c r="L856">
        <f t="shared" ca="1" si="430"/>
        <v>-0.35</v>
      </c>
      <c r="M856">
        <f t="shared" ca="1" si="424"/>
        <v>3.6070000000000005E-2</v>
      </c>
      <c r="O856" s="21">
        <f t="shared" si="443"/>
        <v>46134</v>
      </c>
      <c r="P856" s="18">
        <f t="shared" si="425"/>
        <v>112.421875</v>
      </c>
      <c r="Q856">
        <f t="shared" si="431"/>
        <v>125</v>
      </c>
      <c r="R856">
        <f t="shared" ca="1" si="432"/>
        <v>-0.35</v>
      </c>
      <c r="S856">
        <f t="shared" ca="1" si="426"/>
        <v>3.6070000000000005E-2</v>
      </c>
      <c r="U856" s="1"/>
      <c r="W856" t="str">
        <f t="shared" si="419"/>
        <v/>
      </c>
      <c r="Y856" s="1"/>
      <c r="AA856">
        <f t="shared" si="420"/>
        <v>0</v>
      </c>
      <c r="AC856" s="1"/>
      <c r="AE856">
        <f t="shared" si="421"/>
        <v>0</v>
      </c>
      <c r="AH856" s="21"/>
      <c r="AI856" s="18"/>
      <c r="AJ856" s="18"/>
      <c r="AL856" s="21"/>
      <c r="AM856" s="18"/>
      <c r="AN856" s="18"/>
      <c r="AP856" s="21"/>
      <c r="AQ856" s="18"/>
      <c r="AR856" s="18"/>
      <c r="AU856" s="1">
        <v>44825</v>
      </c>
      <c r="AV856">
        <v>3.5777999999999999</v>
      </c>
      <c r="AW856">
        <f t="shared" si="433"/>
        <v>3.5777999999999997E-2</v>
      </c>
      <c r="AY856" s="1">
        <v>44825</v>
      </c>
      <c r="AZ856">
        <v>4.0023999999999997</v>
      </c>
      <c r="BA856">
        <f t="shared" si="434"/>
        <v>4.0023999999999997E-2</v>
      </c>
      <c r="BC856" s="1">
        <v>44825</v>
      </c>
      <c r="BD856">
        <v>4.524</v>
      </c>
      <c r="BE856">
        <f t="shared" si="435"/>
        <v>4.5240000000000002E-2</v>
      </c>
      <c r="BG856" s="1">
        <v>44825</v>
      </c>
      <c r="BH856">
        <v>4.423</v>
      </c>
      <c r="BI856">
        <f t="shared" si="436"/>
        <v>4.4229999999999998E-2</v>
      </c>
      <c r="BK856" s="1">
        <v>37844</v>
      </c>
      <c r="BL856">
        <v>2.0193060656712101</v>
      </c>
      <c r="BM856">
        <f t="shared" si="444"/>
        <v>2.01930606567121E-2</v>
      </c>
      <c r="BP856" s="1">
        <v>44798</v>
      </c>
      <c r="BQ856">
        <v>203.6781</v>
      </c>
      <c r="BR856">
        <f t="shared" si="437"/>
        <v>2.036781</v>
      </c>
      <c r="BT856" s="1">
        <v>44802</v>
      </c>
      <c r="BU856">
        <v>0.58199999999999996</v>
      </c>
      <c r="BV856">
        <f t="shared" si="438"/>
        <v>5.8199999999999997E-3</v>
      </c>
      <c r="BX856" s="1">
        <v>44802</v>
      </c>
      <c r="BY856">
        <v>1.077</v>
      </c>
      <c r="BZ856">
        <f t="shared" si="439"/>
        <v>1.077E-2</v>
      </c>
      <c r="CB856" s="1">
        <v>44825</v>
      </c>
      <c r="CC856">
        <v>2.4590000000000001</v>
      </c>
      <c r="CD856">
        <f t="shared" si="440"/>
        <v>2.4590000000000001E-2</v>
      </c>
      <c r="CG856" s="1"/>
      <c r="CJ856" s="1"/>
      <c r="CL856" s="1"/>
      <c r="CV856" s="1"/>
      <c r="CY856" s="1"/>
    </row>
    <row r="857" spans="1:103" x14ac:dyDescent="0.3">
      <c r="A857" s="21">
        <f t="shared" si="441"/>
        <v>47010</v>
      </c>
      <c r="B857" s="18">
        <f t="shared" si="422"/>
        <v>112.421875</v>
      </c>
      <c r="C857">
        <f t="shared" ref="C857:C920" si="445">CEILING(B857,$C$9)</f>
        <v>115</v>
      </c>
      <c r="D857">
        <f t="shared" ca="1" si="427"/>
        <v>-2.7833333333333332</v>
      </c>
      <c r="E857">
        <f ca="1">IF(currency="USD",'Future et co'!F857,IF(currency="EUR",'Future et co'!G857,FALSE))</f>
        <v>3.6070000000000005E-2</v>
      </c>
      <c r="F857">
        <f t="shared" ca="1" si="428"/>
        <v>3.6070000000000005E-2</v>
      </c>
      <c r="G857">
        <f t="shared" ca="1" si="429"/>
        <v>2.0569999999999998E-2</v>
      </c>
      <c r="I857" s="21">
        <f t="shared" si="442"/>
        <v>46135</v>
      </c>
      <c r="J857" s="18">
        <f t="shared" si="423"/>
        <v>112.421875</v>
      </c>
      <c r="L857">
        <f t="shared" ca="1" si="430"/>
        <v>-0.3527777777777778</v>
      </c>
      <c r="M857">
        <f t="shared" ca="1" si="424"/>
        <v>3.6070000000000005E-2</v>
      </c>
      <c r="O857" s="21">
        <f t="shared" si="443"/>
        <v>46135</v>
      </c>
      <c r="P857" s="18">
        <f t="shared" si="425"/>
        <v>112.421875</v>
      </c>
      <c r="Q857">
        <f t="shared" si="431"/>
        <v>125</v>
      </c>
      <c r="R857">
        <f t="shared" ca="1" si="432"/>
        <v>-0.3527777777777778</v>
      </c>
      <c r="S857">
        <f t="shared" ca="1" si="426"/>
        <v>3.6070000000000005E-2</v>
      </c>
      <c r="U857" s="1"/>
      <c r="W857" t="str">
        <f t="shared" si="419"/>
        <v/>
      </c>
      <c r="Y857" s="1"/>
      <c r="AA857">
        <f t="shared" si="420"/>
        <v>0</v>
      </c>
      <c r="AC857" s="1"/>
      <c r="AE857">
        <f t="shared" si="421"/>
        <v>0</v>
      </c>
      <c r="AH857" s="21"/>
      <c r="AI857" s="18"/>
      <c r="AJ857" s="18"/>
      <c r="AL857" s="21"/>
      <c r="AM857" s="18"/>
      <c r="AN857" s="18"/>
      <c r="AP857" s="21"/>
      <c r="AQ857" s="18"/>
      <c r="AR857" s="18"/>
      <c r="AU857" s="1">
        <v>44824</v>
      </c>
      <c r="AV857">
        <v>3.5379999999999998</v>
      </c>
      <c r="AW857">
        <f t="shared" si="433"/>
        <v>3.5379999999999995E-2</v>
      </c>
      <c r="AY857" s="1">
        <v>44824</v>
      </c>
      <c r="AZ857">
        <v>3.9386000000000001</v>
      </c>
      <c r="BA857">
        <f t="shared" si="434"/>
        <v>3.9386000000000004E-2</v>
      </c>
      <c r="BC857" s="1">
        <v>44824</v>
      </c>
      <c r="BD857">
        <v>4.4321000000000002</v>
      </c>
      <c r="BE857">
        <f t="shared" si="435"/>
        <v>4.4320999999999999E-2</v>
      </c>
      <c r="BG857" s="1">
        <v>44824</v>
      </c>
      <c r="BH857">
        <v>4.3189000000000002</v>
      </c>
      <c r="BI857">
        <f t="shared" si="436"/>
        <v>4.3189000000000005E-2</v>
      </c>
      <c r="BK857" s="1">
        <v>37845</v>
      </c>
      <c r="BL857">
        <v>1.99269440230387</v>
      </c>
      <c r="BM857">
        <f t="shared" si="444"/>
        <v>1.9926944023038698E-2</v>
      </c>
      <c r="BP857" s="1">
        <v>44797</v>
      </c>
      <c r="BQ857">
        <v>202.70679999999999</v>
      </c>
      <c r="BR857">
        <f t="shared" si="437"/>
        <v>2.0270679999999999</v>
      </c>
      <c r="BT857" s="1">
        <v>44799</v>
      </c>
      <c r="BU857">
        <v>0.54200000000000004</v>
      </c>
      <c r="BV857">
        <f t="shared" si="438"/>
        <v>5.4200000000000003E-3</v>
      </c>
      <c r="BX857" s="1">
        <v>44799</v>
      </c>
      <c r="BY857">
        <v>0.98299999999999998</v>
      </c>
      <c r="BZ857">
        <f t="shared" si="439"/>
        <v>9.8300000000000002E-3</v>
      </c>
      <c r="CB857" s="1">
        <v>44824</v>
      </c>
      <c r="CC857">
        <v>2.407</v>
      </c>
      <c r="CD857">
        <f t="shared" si="440"/>
        <v>2.4070000000000001E-2</v>
      </c>
      <c r="CG857" s="1"/>
      <c r="CJ857" s="1"/>
      <c r="CL857" s="1"/>
      <c r="CV857" s="1"/>
      <c r="CY857" s="1"/>
    </row>
    <row r="858" spans="1:103" x14ac:dyDescent="0.3">
      <c r="A858" s="21">
        <f t="shared" si="441"/>
        <v>47011</v>
      </c>
      <c r="B858" s="18">
        <f t="shared" si="422"/>
        <v>112.421875</v>
      </c>
      <c r="C858">
        <f t="shared" si="445"/>
        <v>115</v>
      </c>
      <c r="D858">
        <f t="shared" ca="1" si="427"/>
        <v>-2.786111111111111</v>
      </c>
      <c r="E858">
        <f ca="1">IF(currency="USD",'Future et co'!F858,IF(currency="EUR",'Future et co'!G858,FALSE))</f>
        <v>3.6070000000000005E-2</v>
      </c>
      <c r="F858">
        <f t="shared" ca="1" si="428"/>
        <v>3.6070000000000005E-2</v>
      </c>
      <c r="G858">
        <f t="shared" ca="1" si="429"/>
        <v>2.0569999999999998E-2</v>
      </c>
      <c r="I858" s="21">
        <f t="shared" si="442"/>
        <v>46136</v>
      </c>
      <c r="J858" s="18">
        <f t="shared" si="423"/>
        <v>112.421875</v>
      </c>
      <c r="L858">
        <f t="shared" ca="1" si="430"/>
        <v>-0.35555555555555557</v>
      </c>
      <c r="M858">
        <f t="shared" ca="1" si="424"/>
        <v>3.6070000000000005E-2</v>
      </c>
      <c r="O858" s="21">
        <f t="shared" si="443"/>
        <v>46136</v>
      </c>
      <c r="P858" s="18">
        <f t="shared" si="425"/>
        <v>112.421875</v>
      </c>
      <c r="Q858">
        <f t="shared" si="431"/>
        <v>125</v>
      </c>
      <c r="R858">
        <f t="shared" ca="1" si="432"/>
        <v>-0.35555555555555557</v>
      </c>
      <c r="S858">
        <f t="shared" ca="1" si="426"/>
        <v>3.6070000000000005E-2</v>
      </c>
      <c r="U858" s="1"/>
      <c r="W858" t="str">
        <f t="shared" si="419"/>
        <v/>
      </c>
      <c r="Y858" s="1"/>
      <c r="AA858">
        <f t="shared" si="420"/>
        <v>0</v>
      </c>
      <c r="AC858" s="1"/>
      <c r="AE858">
        <f t="shared" si="421"/>
        <v>0</v>
      </c>
      <c r="AH858" s="21"/>
      <c r="AI858" s="18"/>
      <c r="AJ858" s="18"/>
      <c r="AL858" s="21"/>
      <c r="AM858" s="18"/>
      <c r="AN858" s="18"/>
      <c r="AP858" s="21"/>
      <c r="AQ858" s="18"/>
      <c r="AR858" s="18"/>
      <c r="AU858" s="1">
        <v>44823</v>
      </c>
      <c r="AV858">
        <v>3.5219999999999998</v>
      </c>
      <c r="AW858">
        <f t="shared" si="433"/>
        <v>3.5220000000000001E-2</v>
      </c>
      <c r="AY858" s="1">
        <v>44823</v>
      </c>
      <c r="AZ858">
        <v>3.9209999999999998</v>
      </c>
      <c r="BA858">
        <f t="shared" si="434"/>
        <v>3.9209999999999995E-2</v>
      </c>
      <c r="BC858" s="1">
        <v>44823</v>
      </c>
      <c r="BD858">
        <v>4.4074999999999998</v>
      </c>
      <c r="BE858">
        <f t="shared" si="435"/>
        <v>4.4074999999999996E-2</v>
      </c>
      <c r="BG858" s="1">
        <v>44823</v>
      </c>
      <c r="BH858">
        <v>4.28</v>
      </c>
      <c r="BI858">
        <f t="shared" si="436"/>
        <v>4.2800000000000005E-2</v>
      </c>
      <c r="BK858" s="1">
        <v>37846</v>
      </c>
      <c r="BL858">
        <v>2.00739479966232</v>
      </c>
      <c r="BM858">
        <f t="shared" si="444"/>
        <v>2.0073947996623199E-2</v>
      </c>
      <c r="BP858" s="1">
        <v>44796</v>
      </c>
      <c r="BQ858">
        <v>203.69159999999999</v>
      </c>
      <c r="BR858">
        <f t="shared" si="437"/>
        <v>2.0369159999999997</v>
      </c>
      <c r="BT858" s="1">
        <v>44798</v>
      </c>
      <c r="BU858">
        <v>0.51800000000000002</v>
      </c>
      <c r="BV858">
        <f t="shared" si="438"/>
        <v>5.1800000000000006E-3</v>
      </c>
      <c r="BX858" s="1">
        <v>44798</v>
      </c>
      <c r="BY858">
        <v>0.98399999999999999</v>
      </c>
      <c r="BZ858">
        <f t="shared" si="439"/>
        <v>9.8399999999999998E-3</v>
      </c>
      <c r="CB858" s="1">
        <v>44823</v>
      </c>
      <c r="CC858">
        <v>2.3441999999999998</v>
      </c>
      <c r="CD858">
        <f t="shared" si="440"/>
        <v>2.3441999999999998E-2</v>
      </c>
      <c r="CG858" s="1"/>
      <c r="CJ858" s="1"/>
      <c r="CL858" s="1"/>
      <c r="CV858" s="1"/>
      <c r="CY858" s="1"/>
    </row>
    <row r="859" spans="1:103" x14ac:dyDescent="0.3">
      <c r="A859" s="21">
        <f t="shared" si="441"/>
        <v>47014</v>
      </c>
      <c r="B859" s="18">
        <f t="shared" si="422"/>
        <v>112.421875</v>
      </c>
      <c r="C859">
        <f t="shared" si="445"/>
        <v>115</v>
      </c>
      <c r="D859">
        <f t="shared" ca="1" si="427"/>
        <v>-2.7944444444444443</v>
      </c>
      <c r="E859">
        <f ca="1">IF(currency="USD",'Future et co'!F859,IF(currency="EUR",'Future et co'!G859,FALSE))</f>
        <v>3.6070000000000005E-2</v>
      </c>
      <c r="F859">
        <f t="shared" ca="1" si="428"/>
        <v>3.6070000000000005E-2</v>
      </c>
      <c r="G859">
        <f t="shared" ca="1" si="429"/>
        <v>2.0569999999999998E-2</v>
      </c>
      <c r="I859" s="21">
        <f t="shared" si="442"/>
        <v>46139</v>
      </c>
      <c r="J859" s="18">
        <f t="shared" si="423"/>
        <v>112.421875</v>
      </c>
      <c r="L859">
        <f t="shared" ca="1" si="430"/>
        <v>-0.36388888888888887</v>
      </c>
      <c r="M859">
        <f t="shared" ca="1" si="424"/>
        <v>3.6070000000000005E-2</v>
      </c>
      <c r="O859" s="21">
        <f t="shared" si="443"/>
        <v>46139</v>
      </c>
      <c r="P859" s="18">
        <f t="shared" si="425"/>
        <v>112.421875</v>
      </c>
      <c r="Q859">
        <f t="shared" si="431"/>
        <v>125</v>
      </c>
      <c r="R859">
        <f t="shared" ca="1" si="432"/>
        <v>-0.36388888888888887</v>
      </c>
      <c r="S859">
        <f t="shared" ca="1" si="426"/>
        <v>3.6070000000000005E-2</v>
      </c>
      <c r="U859" s="1"/>
      <c r="W859" t="str">
        <f t="shared" si="419"/>
        <v/>
      </c>
      <c r="Y859" s="1"/>
      <c r="AA859">
        <f t="shared" si="420"/>
        <v>0</v>
      </c>
      <c r="AC859" s="1"/>
      <c r="AE859">
        <f t="shared" si="421"/>
        <v>0</v>
      </c>
      <c r="AH859" s="21"/>
      <c r="AI859" s="18"/>
      <c r="AJ859" s="18"/>
      <c r="AL859" s="21"/>
      <c r="AM859" s="18"/>
      <c r="AN859" s="18"/>
      <c r="AP859" s="21"/>
      <c r="AQ859" s="18"/>
      <c r="AR859" s="18"/>
      <c r="AU859" s="1">
        <v>44820</v>
      </c>
      <c r="AV859">
        <v>3.4710000000000001</v>
      </c>
      <c r="AW859">
        <f t="shared" si="433"/>
        <v>3.4709999999999998E-2</v>
      </c>
      <c r="AY859" s="1">
        <v>44820</v>
      </c>
      <c r="AZ859">
        <v>3.8969999999999998</v>
      </c>
      <c r="BA859">
        <f t="shared" si="434"/>
        <v>3.8969999999999998E-2</v>
      </c>
      <c r="BC859" s="1">
        <v>44820</v>
      </c>
      <c r="BD859">
        <v>4.359</v>
      </c>
      <c r="BE859">
        <f t="shared" si="435"/>
        <v>4.3589999999999997E-2</v>
      </c>
      <c r="BG859" s="1">
        <v>44820</v>
      </c>
      <c r="BH859">
        <v>4.2169999999999996</v>
      </c>
      <c r="BI859">
        <f t="shared" si="436"/>
        <v>4.2169999999999999E-2</v>
      </c>
      <c r="BK859" s="1">
        <v>37847</v>
      </c>
      <c r="BL859">
        <v>1.9974633648517</v>
      </c>
      <c r="BM859">
        <f t="shared" si="444"/>
        <v>1.9974633648516999E-2</v>
      </c>
      <c r="BP859" s="1">
        <v>44795</v>
      </c>
      <c r="BQ859">
        <v>204.19069999999999</v>
      </c>
      <c r="BR859">
        <f t="shared" si="437"/>
        <v>2.0419070000000001</v>
      </c>
      <c r="BT859" s="1">
        <v>44797</v>
      </c>
      <c r="BU859">
        <v>0.49299999999999999</v>
      </c>
      <c r="BV859">
        <f t="shared" si="438"/>
        <v>4.9300000000000004E-3</v>
      </c>
      <c r="BX859" s="1">
        <v>44797</v>
      </c>
      <c r="BY859">
        <v>0.94699999999999995</v>
      </c>
      <c r="BZ859">
        <f t="shared" si="439"/>
        <v>9.4699999999999993E-3</v>
      </c>
      <c r="CB859" s="1">
        <v>44820</v>
      </c>
      <c r="CC859">
        <v>2.2690000000000001</v>
      </c>
      <c r="CD859">
        <f t="shared" si="440"/>
        <v>2.2690000000000002E-2</v>
      </c>
      <c r="CG859" s="1"/>
      <c r="CJ859" s="1"/>
      <c r="CL859" s="1"/>
      <c r="CV859" s="1"/>
      <c r="CY859" s="1"/>
    </row>
    <row r="860" spans="1:103" x14ac:dyDescent="0.3">
      <c r="A860" s="21">
        <f t="shared" si="441"/>
        <v>47015</v>
      </c>
      <c r="B860" s="18">
        <f t="shared" si="422"/>
        <v>112.421875</v>
      </c>
      <c r="C860">
        <f t="shared" si="445"/>
        <v>115</v>
      </c>
      <c r="D860">
        <f t="shared" ca="1" si="427"/>
        <v>-2.7972222222222221</v>
      </c>
      <c r="E860">
        <f ca="1">IF(currency="USD",'Future et co'!F860,IF(currency="EUR",'Future et co'!G860,FALSE))</f>
        <v>3.6070000000000005E-2</v>
      </c>
      <c r="F860">
        <f t="shared" ca="1" si="428"/>
        <v>3.6070000000000005E-2</v>
      </c>
      <c r="G860">
        <f t="shared" ca="1" si="429"/>
        <v>2.0569999999999998E-2</v>
      </c>
      <c r="I860" s="21">
        <f t="shared" si="442"/>
        <v>46140</v>
      </c>
      <c r="J860" s="18">
        <f t="shared" si="423"/>
        <v>112.421875</v>
      </c>
      <c r="L860">
        <f t="shared" ca="1" si="430"/>
        <v>-0.36666666666666664</v>
      </c>
      <c r="M860">
        <f t="shared" ca="1" si="424"/>
        <v>3.6070000000000005E-2</v>
      </c>
      <c r="O860" s="21">
        <f t="shared" si="443"/>
        <v>46140</v>
      </c>
      <c r="P860" s="18">
        <f t="shared" si="425"/>
        <v>112.421875</v>
      </c>
      <c r="Q860">
        <f t="shared" si="431"/>
        <v>125</v>
      </c>
      <c r="R860">
        <f t="shared" ca="1" si="432"/>
        <v>-0.36666666666666664</v>
      </c>
      <c r="S860">
        <f t="shared" ca="1" si="426"/>
        <v>3.6070000000000005E-2</v>
      </c>
      <c r="U860" s="1"/>
      <c r="W860" t="str">
        <f t="shared" si="419"/>
        <v/>
      </c>
      <c r="Y860" s="1"/>
      <c r="AA860">
        <f t="shared" si="420"/>
        <v>0</v>
      </c>
      <c r="AC860" s="1"/>
      <c r="AE860">
        <f t="shared" si="421"/>
        <v>0</v>
      </c>
      <c r="AH860" s="21"/>
      <c r="AI860" s="18"/>
      <c r="AJ860" s="18"/>
      <c r="AL860" s="21"/>
      <c r="AM860" s="18"/>
      <c r="AN860" s="18"/>
      <c r="AP860" s="21"/>
      <c r="AQ860" s="18"/>
      <c r="AR860" s="18"/>
      <c r="AU860" s="1">
        <v>44819</v>
      </c>
      <c r="AV860">
        <v>3.4830999999999999</v>
      </c>
      <c r="AW860">
        <f t="shared" si="433"/>
        <v>3.4831000000000001E-2</v>
      </c>
      <c r="AY860" s="1">
        <v>44819</v>
      </c>
      <c r="AZ860">
        <v>3.9117999999999999</v>
      </c>
      <c r="BA860">
        <f t="shared" si="434"/>
        <v>3.9118E-2</v>
      </c>
      <c r="BC860" s="1">
        <v>44819</v>
      </c>
      <c r="BD860">
        <v>4.3769999999999998</v>
      </c>
      <c r="BE860">
        <f t="shared" si="435"/>
        <v>4.3769999999999996E-2</v>
      </c>
      <c r="BG860" s="1">
        <v>44819</v>
      </c>
      <c r="BH860">
        <v>4.2519999999999998</v>
      </c>
      <c r="BI860">
        <f t="shared" si="436"/>
        <v>4.2519999999999995E-2</v>
      </c>
      <c r="BK860" s="1">
        <v>37848</v>
      </c>
      <c r="BL860">
        <v>1.99660737932701</v>
      </c>
      <c r="BM860">
        <f t="shared" si="444"/>
        <v>1.99660737932701E-2</v>
      </c>
      <c r="BP860" s="1">
        <v>44792</v>
      </c>
      <c r="BQ860">
        <v>205.2834</v>
      </c>
      <c r="BR860">
        <f t="shared" si="437"/>
        <v>2.0528339999999998</v>
      </c>
      <c r="BT860" s="1">
        <v>44796</v>
      </c>
      <c r="BU860">
        <v>0.46800000000000003</v>
      </c>
      <c r="BV860">
        <f t="shared" si="438"/>
        <v>4.6800000000000001E-3</v>
      </c>
      <c r="BX860" s="1">
        <v>44796</v>
      </c>
      <c r="BY860">
        <v>0.92600000000000005</v>
      </c>
      <c r="BZ860">
        <f t="shared" si="439"/>
        <v>9.2600000000000009E-3</v>
      </c>
      <c r="CB860" s="1">
        <v>44819</v>
      </c>
      <c r="CC860">
        <v>2.258</v>
      </c>
      <c r="CD860">
        <f t="shared" si="440"/>
        <v>2.2579999999999999E-2</v>
      </c>
      <c r="CG860" s="1"/>
      <c r="CJ860" s="1"/>
      <c r="CL860" s="1"/>
      <c r="CV860" s="1"/>
      <c r="CY860" s="1"/>
    </row>
    <row r="861" spans="1:103" x14ac:dyDescent="0.3">
      <c r="A861" s="21">
        <f t="shared" si="441"/>
        <v>47016</v>
      </c>
      <c r="B861" s="18">
        <f t="shared" si="422"/>
        <v>112.421875</v>
      </c>
      <c r="C861">
        <f t="shared" si="445"/>
        <v>115</v>
      </c>
      <c r="D861">
        <f t="shared" ca="1" si="427"/>
        <v>-2.8</v>
      </c>
      <c r="E861">
        <f ca="1">IF(currency="USD",'Future et co'!F861,IF(currency="EUR",'Future et co'!G861,FALSE))</f>
        <v>3.6070000000000005E-2</v>
      </c>
      <c r="F861">
        <f t="shared" ca="1" si="428"/>
        <v>3.6070000000000005E-2</v>
      </c>
      <c r="G861">
        <f t="shared" ca="1" si="429"/>
        <v>2.0569999999999998E-2</v>
      </c>
      <c r="I861" s="21">
        <f t="shared" si="442"/>
        <v>46141</v>
      </c>
      <c r="J861" s="18">
        <f t="shared" si="423"/>
        <v>112.421875</v>
      </c>
      <c r="L861">
        <f t="shared" ca="1" si="430"/>
        <v>-0.36944444444444446</v>
      </c>
      <c r="M861">
        <f t="shared" ca="1" si="424"/>
        <v>3.6070000000000005E-2</v>
      </c>
      <c r="O861" s="21">
        <f t="shared" si="443"/>
        <v>46141</v>
      </c>
      <c r="P861" s="18">
        <f t="shared" si="425"/>
        <v>112.421875</v>
      </c>
      <c r="Q861">
        <f t="shared" si="431"/>
        <v>125</v>
      </c>
      <c r="R861">
        <f t="shared" ca="1" si="432"/>
        <v>-0.36944444444444446</v>
      </c>
      <c r="S861">
        <f t="shared" ca="1" si="426"/>
        <v>3.6070000000000005E-2</v>
      </c>
      <c r="U861" s="1"/>
      <c r="W861" t="str">
        <f t="shared" si="419"/>
        <v/>
      </c>
      <c r="Y861" s="1"/>
      <c r="AA861">
        <f t="shared" si="420"/>
        <v>0</v>
      </c>
      <c r="AC861" s="1"/>
      <c r="AE861">
        <f t="shared" si="421"/>
        <v>0</v>
      </c>
      <c r="AH861" s="21"/>
      <c r="AI861" s="18"/>
      <c r="AJ861" s="18"/>
      <c r="AL861" s="21"/>
      <c r="AM861" s="18"/>
      <c r="AN861" s="18"/>
      <c r="AP861" s="21"/>
      <c r="AQ861" s="18"/>
      <c r="AR861" s="18"/>
      <c r="AU861" s="1">
        <v>44818</v>
      </c>
      <c r="AV861">
        <v>3.4598</v>
      </c>
      <c r="AW861">
        <f t="shared" si="433"/>
        <v>3.4597999999999997E-2</v>
      </c>
      <c r="AY861" s="1">
        <v>44818</v>
      </c>
      <c r="AZ861">
        <v>3.8797999999999999</v>
      </c>
      <c r="BA861">
        <f t="shared" si="434"/>
        <v>3.8797999999999999E-2</v>
      </c>
      <c r="BC861" s="1">
        <v>44818</v>
      </c>
      <c r="BD861">
        <v>4.3091999999999997</v>
      </c>
      <c r="BE861">
        <f t="shared" si="435"/>
        <v>4.3091999999999998E-2</v>
      </c>
      <c r="BG861" s="1">
        <v>44818</v>
      </c>
      <c r="BH861">
        <v>4.16</v>
      </c>
      <c r="BI861">
        <f t="shared" si="436"/>
        <v>4.1599999999999998E-2</v>
      </c>
      <c r="BK861" s="1">
        <v>37851</v>
      </c>
      <c r="BL861">
        <v>1.9828279648626199</v>
      </c>
      <c r="BM861">
        <f t="shared" si="444"/>
        <v>1.9828279648626199E-2</v>
      </c>
      <c r="BP861" s="1">
        <v>44791</v>
      </c>
      <c r="BQ861">
        <v>207.96799999999999</v>
      </c>
      <c r="BR861">
        <f t="shared" si="437"/>
        <v>2.0796799999999998</v>
      </c>
      <c r="BT861" s="1">
        <v>44795</v>
      </c>
      <c r="BU861">
        <v>0.45300000000000001</v>
      </c>
      <c r="BV861">
        <f t="shared" si="438"/>
        <v>4.5300000000000002E-3</v>
      </c>
      <c r="BX861" s="1">
        <v>44795</v>
      </c>
      <c r="BY861">
        <v>0.90800000000000003</v>
      </c>
      <c r="BZ861">
        <f t="shared" si="439"/>
        <v>9.0799999999999995E-3</v>
      </c>
      <c r="CB861" s="1">
        <v>44818</v>
      </c>
      <c r="CC861">
        <v>2.1859999999999999</v>
      </c>
      <c r="CD861">
        <f t="shared" si="440"/>
        <v>2.1860000000000001E-2</v>
      </c>
      <c r="CG861" s="1"/>
      <c r="CJ861" s="1"/>
      <c r="CL861" s="1"/>
      <c r="CV861" s="1"/>
      <c r="CY861" s="1"/>
    </row>
    <row r="862" spans="1:103" x14ac:dyDescent="0.3">
      <c r="A862" s="21">
        <f t="shared" si="441"/>
        <v>47017</v>
      </c>
      <c r="B862" s="18">
        <f t="shared" si="422"/>
        <v>112.421875</v>
      </c>
      <c r="C862">
        <f t="shared" si="445"/>
        <v>115</v>
      </c>
      <c r="D862">
        <f t="shared" ca="1" si="427"/>
        <v>-2.8027777777777776</v>
      </c>
      <c r="E862">
        <f ca="1">IF(currency="USD",'Future et co'!F862,IF(currency="EUR",'Future et co'!G862,FALSE))</f>
        <v>3.6070000000000005E-2</v>
      </c>
      <c r="F862">
        <f t="shared" ca="1" si="428"/>
        <v>3.6070000000000005E-2</v>
      </c>
      <c r="G862">
        <f t="shared" ca="1" si="429"/>
        <v>2.0569999999999998E-2</v>
      </c>
      <c r="I862" s="21">
        <f t="shared" si="442"/>
        <v>46142</v>
      </c>
      <c r="J862" s="18">
        <f t="shared" si="423"/>
        <v>112.421875</v>
      </c>
      <c r="L862">
        <f t="shared" ca="1" si="430"/>
        <v>-0.37222222222222223</v>
      </c>
      <c r="M862">
        <f t="shared" ca="1" si="424"/>
        <v>3.6070000000000005E-2</v>
      </c>
      <c r="O862" s="21">
        <f t="shared" si="443"/>
        <v>46142</v>
      </c>
      <c r="P862" s="18">
        <f t="shared" si="425"/>
        <v>112.421875</v>
      </c>
      <c r="Q862">
        <f t="shared" si="431"/>
        <v>125</v>
      </c>
      <c r="R862">
        <f t="shared" ca="1" si="432"/>
        <v>-0.37222222222222223</v>
      </c>
      <c r="S862">
        <f t="shared" ca="1" si="426"/>
        <v>3.6070000000000005E-2</v>
      </c>
      <c r="U862" s="1"/>
      <c r="W862" t="str">
        <f t="shared" si="419"/>
        <v/>
      </c>
      <c r="Y862" s="1"/>
      <c r="AA862">
        <f t="shared" si="420"/>
        <v>0</v>
      </c>
      <c r="AC862" s="1"/>
      <c r="AE862">
        <f t="shared" si="421"/>
        <v>0</v>
      </c>
      <c r="AH862" s="21"/>
      <c r="AI862" s="18"/>
      <c r="AJ862" s="18"/>
      <c r="AL862" s="21"/>
      <c r="AM862" s="18"/>
      <c r="AN862" s="18"/>
      <c r="AP862" s="21"/>
      <c r="AQ862" s="18"/>
      <c r="AR862" s="18"/>
      <c r="AU862" s="1">
        <v>44817</v>
      </c>
      <c r="AV862">
        <v>3.4039999999999999</v>
      </c>
      <c r="AW862">
        <f t="shared" si="433"/>
        <v>3.4040000000000001E-2</v>
      </c>
      <c r="AY862" s="1">
        <v>44817</v>
      </c>
      <c r="AZ862">
        <v>3.8271999999999999</v>
      </c>
      <c r="BA862">
        <f t="shared" si="434"/>
        <v>3.8272E-2</v>
      </c>
      <c r="BC862" s="1">
        <v>44817</v>
      </c>
      <c r="BD862">
        <v>4.1909999999999998</v>
      </c>
      <c r="BE862">
        <f t="shared" si="435"/>
        <v>4.1909999999999996E-2</v>
      </c>
      <c r="BG862" s="1">
        <v>44817</v>
      </c>
      <c r="BH862">
        <v>4.05</v>
      </c>
      <c r="BI862">
        <f t="shared" si="436"/>
        <v>4.0500000000000001E-2</v>
      </c>
      <c r="BK862" s="1">
        <v>37852</v>
      </c>
      <c r="BL862">
        <v>1.9774399484384899</v>
      </c>
      <c r="BM862">
        <f t="shared" si="444"/>
        <v>1.9774399484384898E-2</v>
      </c>
      <c r="BP862" s="1">
        <v>44790</v>
      </c>
      <c r="BQ862">
        <v>207.91409999999999</v>
      </c>
      <c r="BR862">
        <f t="shared" si="437"/>
        <v>2.0791409999999999</v>
      </c>
      <c r="BT862" s="1">
        <v>44792</v>
      </c>
      <c r="BU862">
        <v>0.43</v>
      </c>
      <c r="BV862">
        <f t="shared" si="438"/>
        <v>4.3E-3</v>
      </c>
      <c r="BX862" s="1">
        <v>44792</v>
      </c>
      <c r="BY862">
        <v>0.86199999999999999</v>
      </c>
      <c r="BZ862">
        <f t="shared" si="439"/>
        <v>8.6199999999999992E-3</v>
      </c>
      <c r="CB862" s="1">
        <v>44817</v>
      </c>
      <c r="CC862">
        <v>2.137</v>
      </c>
      <c r="CD862">
        <f t="shared" si="440"/>
        <v>2.137E-2</v>
      </c>
      <c r="CG862" s="1"/>
      <c r="CJ862" s="1"/>
      <c r="CL862" s="1"/>
      <c r="CV862" s="1"/>
      <c r="CY862" s="1"/>
    </row>
    <row r="863" spans="1:103" x14ac:dyDescent="0.3">
      <c r="A863" s="21">
        <f t="shared" si="441"/>
        <v>47018</v>
      </c>
      <c r="B863" s="18">
        <f t="shared" si="422"/>
        <v>112.421875</v>
      </c>
      <c r="C863">
        <f t="shared" si="445"/>
        <v>115</v>
      </c>
      <c r="D863">
        <f t="shared" ca="1" si="427"/>
        <v>-2.8055555555555554</v>
      </c>
      <c r="E863">
        <f ca="1">IF(currency="USD",'Future et co'!F863,IF(currency="EUR",'Future et co'!G863,FALSE))</f>
        <v>3.6070000000000005E-2</v>
      </c>
      <c r="F863">
        <f t="shared" ca="1" si="428"/>
        <v>3.6070000000000005E-2</v>
      </c>
      <c r="G863">
        <f t="shared" ca="1" si="429"/>
        <v>2.0569999999999998E-2</v>
      </c>
      <c r="I863" s="21">
        <f t="shared" si="442"/>
        <v>46143</v>
      </c>
      <c r="J863" s="18">
        <f t="shared" si="423"/>
        <v>112.421875</v>
      </c>
      <c r="L863">
        <f t="shared" ca="1" si="430"/>
        <v>-0.375</v>
      </c>
      <c r="M863">
        <f t="shared" ca="1" si="424"/>
        <v>3.6070000000000005E-2</v>
      </c>
      <c r="O863" s="21">
        <f t="shared" si="443"/>
        <v>46143</v>
      </c>
      <c r="P863" s="18">
        <f t="shared" si="425"/>
        <v>112.421875</v>
      </c>
      <c r="Q863">
        <f t="shared" si="431"/>
        <v>125</v>
      </c>
      <c r="R863">
        <f t="shared" ca="1" si="432"/>
        <v>-0.375</v>
      </c>
      <c r="S863">
        <f t="shared" ca="1" si="426"/>
        <v>3.6070000000000005E-2</v>
      </c>
      <c r="U863" s="1"/>
      <c r="W863" t="str">
        <f t="shared" si="419"/>
        <v/>
      </c>
      <c r="Y863" s="1"/>
      <c r="AA863">
        <f t="shared" si="420"/>
        <v>0</v>
      </c>
      <c r="AC863" s="1"/>
      <c r="AE863">
        <f t="shared" si="421"/>
        <v>0</v>
      </c>
      <c r="AH863" s="21"/>
      <c r="AI863" s="18"/>
      <c r="AJ863" s="18"/>
      <c r="AL863" s="21"/>
      <c r="AM863" s="18"/>
      <c r="AN863" s="18"/>
      <c r="AP863" s="21"/>
      <c r="AQ863" s="18"/>
      <c r="AR863" s="18"/>
      <c r="AU863" s="1">
        <v>44816</v>
      </c>
      <c r="AV863">
        <v>3.2486999999999999</v>
      </c>
      <c r="AW863">
        <f t="shared" si="433"/>
        <v>3.2487000000000002E-2</v>
      </c>
      <c r="AY863" s="1">
        <v>44816</v>
      </c>
      <c r="AZ863">
        <v>3.6021000000000001</v>
      </c>
      <c r="BA863">
        <f t="shared" si="434"/>
        <v>3.6020999999999997E-2</v>
      </c>
      <c r="BC863" s="1">
        <v>44816</v>
      </c>
      <c r="BD863">
        <v>3.9969999999999999</v>
      </c>
      <c r="BE863">
        <f t="shared" si="435"/>
        <v>3.9969999999999999E-2</v>
      </c>
      <c r="BG863" s="1">
        <v>44816</v>
      </c>
      <c r="BH863">
        <v>3.8769999999999998</v>
      </c>
      <c r="BI863">
        <f t="shared" si="436"/>
        <v>3.8769999999999999E-2</v>
      </c>
      <c r="BK863" s="1">
        <v>37853</v>
      </c>
      <c r="BL863">
        <v>1.9774399484384899</v>
      </c>
      <c r="BM863">
        <f t="shared" si="444"/>
        <v>1.9774399484384898E-2</v>
      </c>
      <c r="BP863" s="1">
        <v>44789</v>
      </c>
      <c r="BQ863">
        <v>209.81620000000001</v>
      </c>
      <c r="BR863">
        <f t="shared" si="437"/>
        <v>2.0981620000000003</v>
      </c>
      <c r="BT863" s="1">
        <v>44791</v>
      </c>
      <c r="BU863">
        <v>0.39100000000000001</v>
      </c>
      <c r="BV863">
        <f t="shared" si="438"/>
        <v>3.9100000000000003E-3</v>
      </c>
      <c r="BX863" s="1">
        <v>44791</v>
      </c>
      <c r="BY863">
        <v>0.82599999999999996</v>
      </c>
      <c r="BZ863">
        <f t="shared" si="439"/>
        <v>8.26E-3</v>
      </c>
      <c r="CB863" s="1">
        <v>44816</v>
      </c>
      <c r="CC863">
        <v>2.0390000000000001</v>
      </c>
      <c r="CD863">
        <f t="shared" si="440"/>
        <v>2.0390000000000002E-2</v>
      </c>
      <c r="CG863" s="1"/>
      <c r="CJ863" s="1"/>
      <c r="CL863" s="1"/>
      <c r="CV863" s="1"/>
      <c r="CY863" s="1"/>
    </row>
    <row r="864" spans="1:103" x14ac:dyDescent="0.3">
      <c r="A864" s="21">
        <f t="shared" si="441"/>
        <v>47021</v>
      </c>
      <c r="B864" s="18">
        <f t="shared" si="422"/>
        <v>112.421875</v>
      </c>
      <c r="C864">
        <f t="shared" si="445"/>
        <v>115</v>
      </c>
      <c r="D864">
        <f t="shared" ca="1" si="427"/>
        <v>-2.8138888888888891</v>
      </c>
      <c r="E864">
        <f ca="1">IF(currency="USD",'Future et co'!F864,IF(currency="EUR",'Future et co'!G864,FALSE))</f>
        <v>3.6070000000000005E-2</v>
      </c>
      <c r="F864">
        <f t="shared" ca="1" si="428"/>
        <v>3.6070000000000005E-2</v>
      </c>
      <c r="G864">
        <f t="shared" ca="1" si="429"/>
        <v>2.0569999999999998E-2</v>
      </c>
      <c r="I864" s="21">
        <f t="shared" si="442"/>
        <v>46146</v>
      </c>
      <c r="J864" s="18">
        <f t="shared" si="423"/>
        <v>112.421875</v>
      </c>
      <c r="L864">
        <f t="shared" ca="1" si="430"/>
        <v>-0.38333333333333336</v>
      </c>
      <c r="M864">
        <f t="shared" ca="1" si="424"/>
        <v>3.6070000000000005E-2</v>
      </c>
      <c r="O864" s="21">
        <f t="shared" si="443"/>
        <v>46146</v>
      </c>
      <c r="P864" s="18">
        <f t="shared" si="425"/>
        <v>112.421875</v>
      </c>
      <c r="Q864">
        <f t="shared" si="431"/>
        <v>125</v>
      </c>
      <c r="R864">
        <f t="shared" ca="1" si="432"/>
        <v>-0.38333333333333336</v>
      </c>
      <c r="S864">
        <f t="shared" ca="1" si="426"/>
        <v>3.6070000000000005E-2</v>
      </c>
      <c r="U864" s="1"/>
      <c r="W864" t="str">
        <f t="shared" si="419"/>
        <v/>
      </c>
      <c r="Y864" s="1"/>
      <c r="AA864">
        <f t="shared" si="420"/>
        <v>0</v>
      </c>
      <c r="AC864" s="1"/>
      <c r="AE864">
        <f t="shared" si="421"/>
        <v>0</v>
      </c>
      <c r="AH864" s="21"/>
      <c r="AI864" s="18"/>
      <c r="AJ864" s="18"/>
      <c r="AL864" s="21"/>
      <c r="AM864" s="18"/>
      <c r="AN864" s="18"/>
      <c r="AP864" s="21"/>
      <c r="AQ864" s="18"/>
      <c r="AR864" s="18"/>
      <c r="AU864" s="1">
        <v>44813</v>
      </c>
      <c r="AV864">
        <v>3.2069999999999999</v>
      </c>
      <c r="AW864">
        <f t="shared" si="433"/>
        <v>3.2070000000000001E-2</v>
      </c>
      <c r="AY864" s="1">
        <v>44813</v>
      </c>
      <c r="AZ864">
        <v>3.585</v>
      </c>
      <c r="BA864">
        <f t="shared" si="434"/>
        <v>3.585E-2</v>
      </c>
      <c r="BC864" s="1">
        <v>44813</v>
      </c>
      <c r="BD864">
        <v>3.9910000000000001</v>
      </c>
      <c r="BE864">
        <f t="shared" si="435"/>
        <v>3.9910000000000001E-2</v>
      </c>
      <c r="BG864" s="1">
        <v>44813</v>
      </c>
      <c r="BH864">
        <v>3.8759999999999999</v>
      </c>
      <c r="BI864">
        <f t="shared" si="436"/>
        <v>3.8759999999999996E-2</v>
      </c>
      <c r="BK864" s="1">
        <v>37854</v>
      </c>
      <c r="BL864">
        <v>1.95539</v>
      </c>
      <c r="BM864">
        <f t="shared" si="444"/>
        <v>1.9553899999999999E-2</v>
      </c>
      <c r="BP864" s="1">
        <v>44788</v>
      </c>
      <c r="BQ864">
        <v>211.3946</v>
      </c>
      <c r="BR864">
        <f t="shared" si="437"/>
        <v>2.1139459999999999</v>
      </c>
      <c r="BT864" s="1">
        <v>44790</v>
      </c>
      <c r="BU864">
        <v>0.35099999999999998</v>
      </c>
      <c r="BV864">
        <f t="shared" si="438"/>
        <v>3.5099999999999997E-3</v>
      </c>
      <c r="BX864" s="1">
        <v>44790</v>
      </c>
      <c r="BY864">
        <v>0.753</v>
      </c>
      <c r="BZ864">
        <f t="shared" si="439"/>
        <v>7.5300000000000002E-3</v>
      </c>
      <c r="CB864" s="1">
        <v>44813</v>
      </c>
      <c r="CC864">
        <v>2.0059999999999998</v>
      </c>
      <c r="CD864">
        <f t="shared" si="440"/>
        <v>2.0059999999999998E-2</v>
      </c>
      <c r="CG864" s="1"/>
      <c r="CJ864" s="1"/>
      <c r="CL864" s="1"/>
      <c r="CV864" s="1"/>
      <c r="CY864" s="1"/>
    </row>
    <row r="865" spans="1:103" x14ac:dyDescent="0.3">
      <c r="A865" s="21">
        <f t="shared" si="441"/>
        <v>47022</v>
      </c>
      <c r="B865" s="18">
        <f t="shared" si="422"/>
        <v>112.421875</v>
      </c>
      <c r="C865">
        <f t="shared" si="445"/>
        <v>115</v>
      </c>
      <c r="D865">
        <f t="shared" ca="1" si="427"/>
        <v>-2.8166666666666669</v>
      </c>
      <c r="E865">
        <f ca="1">IF(currency="USD",'Future et co'!F865,IF(currency="EUR",'Future et co'!G865,FALSE))</f>
        <v>3.6070000000000005E-2</v>
      </c>
      <c r="F865">
        <f t="shared" ca="1" si="428"/>
        <v>3.6070000000000005E-2</v>
      </c>
      <c r="G865">
        <f t="shared" ca="1" si="429"/>
        <v>2.0569999999999998E-2</v>
      </c>
      <c r="I865" s="21">
        <f t="shared" si="442"/>
        <v>46147</v>
      </c>
      <c r="J865" s="18">
        <f t="shared" si="423"/>
        <v>112.421875</v>
      </c>
      <c r="L865">
        <f t="shared" ca="1" si="430"/>
        <v>-0.38611111111111113</v>
      </c>
      <c r="M865">
        <f t="shared" ca="1" si="424"/>
        <v>3.6070000000000005E-2</v>
      </c>
      <c r="O865" s="21">
        <f t="shared" si="443"/>
        <v>46147</v>
      </c>
      <c r="P865" s="18">
        <f t="shared" si="425"/>
        <v>112.421875</v>
      </c>
      <c r="Q865">
        <f t="shared" si="431"/>
        <v>125</v>
      </c>
      <c r="R865">
        <f t="shared" ca="1" si="432"/>
        <v>-0.38611111111111113</v>
      </c>
      <c r="S865">
        <f t="shared" ca="1" si="426"/>
        <v>3.6070000000000005E-2</v>
      </c>
      <c r="U865" s="1"/>
      <c r="W865" t="str">
        <f t="shared" ref="W865:W928" si="446">IF(U865="","",V865/100)</f>
        <v/>
      </c>
      <c r="Y865" s="1"/>
      <c r="AA865">
        <f t="shared" ref="AA865:AA928" si="447">Z865/100</f>
        <v>0</v>
      </c>
      <c r="AC865" s="1"/>
      <c r="AE865">
        <f t="shared" ref="AE865:AE928" si="448">AD865/100</f>
        <v>0</v>
      </c>
      <c r="AH865" s="21"/>
      <c r="AI865" s="18"/>
      <c r="AJ865" s="18"/>
      <c r="AL865" s="21"/>
      <c r="AM865" s="18"/>
      <c r="AN865" s="18"/>
      <c r="AP865" s="21"/>
      <c r="AQ865" s="18"/>
      <c r="AR865" s="18"/>
      <c r="AU865" s="1">
        <v>44812</v>
      </c>
      <c r="AV865">
        <v>3.1960000000000002</v>
      </c>
      <c r="AW865">
        <f t="shared" si="433"/>
        <v>3.1960000000000002E-2</v>
      </c>
      <c r="AY865" s="1">
        <v>44812</v>
      </c>
      <c r="AZ865">
        <v>3.5312000000000001</v>
      </c>
      <c r="BA865">
        <f t="shared" si="434"/>
        <v>3.5312000000000003E-2</v>
      </c>
      <c r="BC865" s="1">
        <v>44812</v>
      </c>
      <c r="BD865">
        <v>3.9489999999999998</v>
      </c>
      <c r="BE865">
        <f t="shared" si="435"/>
        <v>3.9489999999999997E-2</v>
      </c>
      <c r="BG865" s="1">
        <v>44812</v>
      </c>
      <c r="BH865">
        <v>3.8359999999999999</v>
      </c>
      <c r="BI865">
        <f t="shared" si="436"/>
        <v>3.8359999999999998E-2</v>
      </c>
      <c r="BK865" s="1">
        <v>37855</v>
      </c>
      <c r="BL865">
        <v>2.00909740284236</v>
      </c>
      <c r="BM865">
        <f t="shared" si="444"/>
        <v>2.0090974028423601E-2</v>
      </c>
      <c r="BP865" s="1">
        <v>44785</v>
      </c>
      <c r="BQ865">
        <v>209.5599</v>
      </c>
      <c r="BR865">
        <f t="shared" si="437"/>
        <v>2.095599</v>
      </c>
      <c r="BT865" s="1">
        <v>44789</v>
      </c>
      <c r="BU865">
        <v>0.33300000000000002</v>
      </c>
      <c r="BV865">
        <f t="shared" si="438"/>
        <v>3.3300000000000001E-3</v>
      </c>
      <c r="BX865" s="1">
        <v>44789</v>
      </c>
      <c r="BY865">
        <v>0.73499999999999999</v>
      </c>
      <c r="BZ865">
        <f t="shared" si="439"/>
        <v>7.3499999999999998E-3</v>
      </c>
      <c r="CB865" s="1">
        <v>44812</v>
      </c>
      <c r="CC865">
        <v>1.9490000000000001</v>
      </c>
      <c r="CD865">
        <f t="shared" si="440"/>
        <v>1.949E-2</v>
      </c>
      <c r="CG865" s="1"/>
      <c r="CJ865" s="1"/>
      <c r="CL865" s="1"/>
      <c r="CV865" s="1"/>
      <c r="CY865" s="1"/>
    </row>
    <row r="866" spans="1:103" x14ac:dyDescent="0.3">
      <c r="A866" s="21">
        <f t="shared" si="441"/>
        <v>47023</v>
      </c>
      <c r="B866" s="18">
        <f t="shared" si="422"/>
        <v>112.421875</v>
      </c>
      <c r="C866">
        <f t="shared" si="445"/>
        <v>115</v>
      </c>
      <c r="D866">
        <f t="shared" ca="1" si="427"/>
        <v>-2.8194444444444446</v>
      </c>
      <c r="E866">
        <f ca="1">IF(currency="USD",'Future et co'!F866,IF(currency="EUR",'Future et co'!G866,FALSE))</f>
        <v>3.6070000000000005E-2</v>
      </c>
      <c r="F866">
        <f t="shared" ca="1" si="428"/>
        <v>3.6070000000000005E-2</v>
      </c>
      <c r="G866">
        <f t="shared" ca="1" si="429"/>
        <v>2.0569999999999998E-2</v>
      </c>
      <c r="I866" s="21">
        <f t="shared" si="442"/>
        <v>46148</v>
      </c>
      <c r="J866" s="18">
        <f t="shared" si="423"/>
        <v>112.421875</v>
      </c>
      <c r="L866">
        <f t="shared" ca="1" si="430"/>
        <v>-0.3888888888888889</v>
      </c>
      <c r="M866">
        <f t="shared" ca="1" si="424"/>
        <v>3.6070000000000005E-2</v>
      </c>
      <c r="O866" s="21">
        <f t="shared" si="443"/>
        <v>46148</v>
      </c>
      <c r="P866" s="18">
        <f t="shared" si="425"/>
        <v>112.421875</v>
      </c>
      <c r="Q866">
        <f t="shared" si="431"/>
        <v>125</v>
      </c>
      <c r="R866">
        <f t="shared" ca="1" si="432"/>
        <v>-0.3888888888888889</v>
      </c>
      <c r="S866">
        <f t="shared" ca="1" si="426"/>
        <v>3.6070000000000005E-2</v>
      </c>
      <c r="U866" s="1"/>
      <c r="W866" t="str">
        <f t="shared" si="446"/>
        <v/>
      </c>
      <c r="Y866" s="1"/>
      <c r="AA866">
        <f t="shared" si="447"/>
        <v>0</v>
      </c>
      <c r="AC866" s="1"/>
      <c r="AE866">
        <f t="shared" si="448"/>
        <v>0</v>
      </c>
      <c r="AH866" s="21"/>
      <c r="AI866" s="18"/>
      <c r="AJ866" s="18"/>
      <c r="AL866" s="21"/>
      <c r="AM866" s="18"/>
      <c r="AN866" s="18"/>
      <c r="AP866" s="21"/>
      <c r="AQ866" s="18"/>
      <c r="AR866" s="18"/>
      <c r="AU866" s="1">
        <v>44811</v>
      </c>
      <c r="AV866">
        <v>3.1478000000000002</v>
      </c>
      <c r="AW866">
        <f t="shared" si="433"/>
        <v>3.1477999999999999E-2</v>
      </c>
      <c r="AY866" s="1">
        <v>44811</v>
      </c>
      <c r="AZ866">
        <v>3.4729999999999999</v>
      </c>
      <c r="BA866">
        <f t="shared" si="434"/>
        <v>3.4729999999999997E-2</v>
      </c>
      <c r="BC866" s="1">
        <v>44811</v>
      </c>
      <c r="BD866">
        <v>3.8969999999999998</v>
      </c>
      <c r="BE866">
        <f t="shared" si="435"/>
        <v>3.8969999999999998E-2</v>
      </c>
      <c r="BG866" s="1">
        <v>44811</v>
      </c>
      <c r="BH866">
        <v>3.766</v>
      </c>
      <c r="BI866">
        <f t="shared" si="436"/>
        <v>3.7659999999999999E-2</v>
      </c>
      <c r="BK866" s="1">
        <v>37858</v>
      </c>
      <c r="BL866">
        <v>2.0062688031408502</v>
      </c>
      <c r="BM866">
        <f t="shared" si="444"/>
        <v>2.0062688031408503E-2</v>
      </c>
      <c r="BP866" s="1">
        <v>44784</v>
      </c>
      <c r="BQ866">
        <v>209.78919999999999</v>
      </c>
      <c r="BR866">
        <f t="shared" si="437"/>
        <v>2.0978919999999999</v>
      </c>
      <c r="BT866" s="1">
        <v>44788</v>
      </c>
      <c r="BU866">
        <v>0.33900000000000002</v>
      </c>
      <c r="BV866">
        <f t="shared" si="438"/>
        <v>3.3900000000000002E-3</v>
      </c>
      <c r="BX866" s="1">
        <v>44788</v>
      </c>
      <c r="BY866">
        <v>0.745</v>
      </c>
      <c r="BZ866">
        <f t="shared" si="439"/>
        <v>7.45E-3</v>
      </c>
      <c r="CB866" s="1">
        <v>44811</v>
      </c>
      <c r="CC866">
        <v>1.871</v>
      </c>
      <c r="CD866">
        <f t="shared" si="440"/>
        <v>1.8710000000000001E-2</v>
      </c>
      <c r="CG866" s="1"/>
      <c r="CJ866" s="1"/>
      <c r="CL866" s="1"/>
      <c r="CV866" s="1"/>
      <c r="CY866" s="1"/>
    </row>
    <row r="867" spans="1:103" x14ac:dyDescent="0.3">
      <c r="A867" s="21">
        <f t="shared" si="441"/>
        <v>47024</v>
      </c>
      <c r="B867" s="18">
        <f t="shared" si="422"/>
        <v>112.421875</v>
      </c>
      <c r="C867">
        <f t="shared" si="445"/>
        <v>115</v>
      </c>
      <c r="D867">
        <f t="shared" ca="1" si="427"/>
        <v>-2.8222222222222224</v>
      </c>
      <c r="E867">
        <f ca="1">IF(currency="USD",'Future et co'!F867,IF(currency="EUR",'Future et co'!G867,FALSE))</f>
        <v>3.6070000000000005E-2</v>
      </c>
      <c r="F867">
        <f t="shared" ca="1" si="428"/>
        <v>3.6070000000000005E-2</v>
      </c>
      <c r="G867">
        <f t="shared" ca="1" si="429"/>
        <v>2.0569999999999998E-2</v>
      </c>
      <c r="I867" s="21">
        <f t="shared" si="442"/>
        <v>46149</v>
      </c>
      <c r="J867" s="18">
        <f t="shared" si="423"/>
        <v>112.421875</v>
      </c>
      <c r="L867">
        <f t="shared" ca="1" si="430"/>
        <v>-0.39166666666666666</v>
      </c>
      <c r="M867">
        <f t="shared" ca="1" si="424"/>
        <v>3.6070000000000005E-2</v>
      </c>
      <c r="O867" s="21">
        <f t="shared" si="443"/>
        <v>46149</v>
      </c>
      <c r="P867" s="18">
        <f t="shared" si="425"/>
        <v>112.421875</v>
      </c>
      <c r="Q867">
        <f t="shared" si="431"/>
        <v>125</v>
      </c>
      <c r="R867">
        <f t="shared" ca="1" si="432"/>
        <v>-0.39166666666666666</v>
      </c>
      <c r="S867">
        <f t="shared" ca="1" si="426"/>
        <v>3.6070000000000005E-2</v>
      </c>
      <c r="U867" s="1"/>
      <c r="W867" t="str">
        <f t="shared" si="446"/>
        <v/>
      </c>
      <c r="Y867" s="1"/>
      <c r="AA867">
        <f t="shared" si="447"/>
        <v>0</v>
      </c>
      <c r="AC867" s="1"/>
      <c r="AE867">
        <f t="shared" si="448"/>
        <v>0</v>
      </c>
      <c r="AH867" s="21"/>
      <c r="AI867" s="18"/>
      <c r="AJ867" s="18"/>
      <c r="AL867" s="21"/>
      <c r="AM867" s="18"/>
      <c r="AN867" s="18"/>
      <c r="AP867" s="21"/>
      <c r="AQ867" s="18"/>
      <c r="AR867" s="18"/>
      <c r="AU867" s="1">
        <v>44810</v>
      </c>
      <c r="AV867">
        <v>3.105</v>
      </c>
      <c r="AW867">
        <f t="shared" si="433"/>
        <v>3.1050000000000001E-2</v>
      </c>
      <c r="AY867" s="1">
        <v>44810</v>
      </c>
      <c r="AZ867">
        <v>3.4685000000000001</v>
      </c>
      <c r="BA867">
        <f t="shared" si="434"/>
        <v>3.4685000000000001E-2</v>
      </c>
      <c r="BC867" s="1">
        <v>44810</v>
      </c>
      <c r="BD867">
        <v>3.9289999999999998</v>
      </c>
      <c r="BE867">
        <f t="shared" si="435"/>
        <v>3.9289999999999999E-2</v>
      </c>
      <c r="BG867" s="1">
        <v>44810</v>
      </c>
      <c r="BH867">
        <v>3.8359999999999999</v>
      </c>
      <c r="BI867">
        <f t="shared" si="436"/>
        <v>3.8359999999999998E-2</v>
      </c>
      <c r="BK867" s="1">
        <v>37859</v>
      </c>
      <c r="BL867">
        <v>1.9920209919677101</v>
      </c>
      <c r="BM867">
        <f t="shared" si="444"/>
        <v>1.99202099196771E-2</v>
      </c>
      <c r="BP867" s="1">
        <v>44783</v>
      </c>
      <c r="BQ867">
        <v>211.6105</v>
      </c>
      <c r="BR867">
        <f t="shared" si="437"/>
        <v>2.1161050000000001</v>
      </c>
      <c r="BT867" s="1">
        <v>44785</v>
      </c>
      <c r="BU867">
        <v>0.33300000000000002</v>
      </c>
      <c r="BV867">
        <f t="shared" si="438"/>
        <v>3.3300000000000001E-3</v>
      </c>
      <c r="BX867" s="1">
        <v>44785</v>
      </c>
      <c r="BY867">
        <v>0.76600000000000001</v>
      </c>
      <c r="BZ867">
        <f t="shared" si="439"/>
        <v>7.6600000000000001E-3</v>
      </c>
      <c r="CB867" s="1">
        <v>44810</v>
      </c>
      <c r="CC867">
        <v>1.8819999999999999</v>
      </c>
      <c r="CD867">
        <f t="shared" si="440"/>
        <v>1.882E-2</v>
      </c>
      <c r="CG867" s="1"/>
      <c r="CJ867" s="1"/>
      <c r="CL867" s="1"/>
      <c r="CV867" s="1"/>
      <c r="CY867" s="1"/>
    </row>
    <row r="868" spans="1:103" x14ac:dyDescent="0.3">
      <c r="A868" s="21">
        <f t="shared" si="441"/>
        <v>47025</v>
      </c>
      <c r="B868" s="18">
        <f t="shared" si="422"/>
        <v>112.421875</v>
      </c>
      <c r="C868">
        <f t="shared" si="445"/>
        <v>115</v>
      </c>
      <c r="D868">
        <f t="shared" ca="1" si="427"/>
        <v>-2.8250000000000002</v>
      </c>
      <c r="E868">
        <f ca="1">IF(currency="USD",'Future et co'!F868,IF(currency="EUR",'Future et co'!G868,FALSE))</f>
        <v>3.6070000000000005E-2</v>
      </c>
      <c r="F868">
        <f t="shared" ca="1" si="428"/>
        <v>3.6070000000000005E-2</v>
      </c>
      <c r="G868">
        <f t="shared" ca="1" si="429"/>
        <v>2.0569999999999998E-2</v>
      </c>
      <c r="I868" s="21">
        <f t="shared" si="442"/>
        <v>46150</v>
      </c>
      <c r="J868" s="18">
        <f t="shared" si="423"/>
        <v>112.421875</v>
      </c>
      <c r="L868">
        <f t="shared" ca="1" si="430"/>
        <v>-0.39444444444444443</v>
      </c>
      <c r="M868">
        <f t="shared" ca="1" si="424"/>
        <v>3.6070000000000005E-2</v>
      </c>
      <c r="O868" s="21">
        <f t="shared" si="443"/>
        <v>46150</v>
      </c>
      <c r="P868" s="18">
        <f t="shared" si="425"/>
        <v>112.421875</v>
      </c>
      <c r="Q868">
        <f t="shared" si="431"/>
        <v>125</v>
      </c>
      <c r="R868">
        <f t="shared" ca="1" si="432"/>
        <v>-0.39444444444444443</v>
      </c>
      <c r="S868">
        <f t="shared" ca="1" si="426"/>
        <v>3.6070000000000005E-2</v>
      </c>
      <c r="U868" s="1"/>
      <c r="W868" t="str">
        <f t="shared" si="446"/>
        <v/>
      </c>
      <c r="Y868" s="1"/>
      <c r="AA868">
        <f t="shared" si="447"/>
        <v>0</v>
      </c>
      <c r="AC868" s="1"/>
      <c r="AE868">
        <f t="shared" si="448"/>
        <v>0</v>
      </c>
      <c r="AH868" s="21"/>
      <c r="AI868" s="18"/>
      <c r="AJ868" s="18"/>
      <c r="AL868" s="21"/>
      <c r="AM868" s="18"/>
      <c r="AN868" s="18"/>
      <c r="AP868" s="21"/>
      <c r="AQ868" s="18"/>
      <c r="AR868" s="18"/>
      <c r="AU868" s="1">
        <v>44809</v>
      </c>
      <c r="AV868">
        <v>3.0535000000000001</v>
      </c>
      <c r="AW868">
        <f t="shared" si="433"/>
        <v>3.0535E-2</v>
      </c>
      <c r="AY868" s="1">
        <v>44809</v>
      </c>
      <c r="AZ868">
        <v>3.4001999999999999</v>
      </c>
      <c r="BA868">
        <f t="shared" si="434"/>
        <v>3.4001999999999998E-2</v>
      </c>
      <c r="BC868" s="1">
        <v>44809</v>
      </c>
      <c r="BD868">
        <v>3.8694999999999999</v>
      </c>
      <c r="BE868">
        <f t="shared" si="435"/>
        <v>3.8695E-2</v>
      </c>
      <c r="BG868" s="1">
        <v>44809</v>
      </c>
      <c r="BH868">
        <v>3.7783000000000002</v>
      </c>
      <c r="BI868">
        <f t="shared" si="436"/>
        <v>3.7783000000000004E-2</v>
      </c>
      <c r="BK868" s="1">
        <v>37860</v>
      </c>
      <c r="BL868">
        <v>1.9981544499858701</v>
      </c>
      <c r="BM868">
        <f t="shared" si="444"/>
        <v>1.99815444998587E-2</v>
      </c>
      <c r="BP868" s="1">
        <v>44782</v>
      </c>
      <c r="BQ868">
        <v>210.69309999999999</v>
      </c>
      <c r="BR868">
        <f t="shared" si="437"/>
        <v>2.1069309999999999</v>
      </c>
      <c r="BT868" s="1">
        <v>44784</v>
      </c>
      <c r="BU868">
        <v>0.32100000000000001</v>
      </c>
      <c r="BV868">
        <f t="shared" si="438"/>
        <v>3.2100000000000002E-3</v>
      </c>
      <c r="BX868" s="1">
        <v>44784</v>
      </c>
      <c r="BY868">
        <v>0.76400000000000001</v>
      </c>
      <c r="BZ868">
        <f t="shared" si="439"/>
        <v>7.6400000000000001E-3</v>
      </c>
      <c r="CB868" s="1">
        <v>44809</v>
      </c>
      <c r="CC868">
        <v>1.8620000000000001</v>
      </c>
      <c r="CD868">
        <f t="shared" si="440"/>
        <v>1.8620000000000001E-2</v>
      </c>
      <c r="CG868" s="1"/>
      <c r="CJ868" s="1"/>
      <c r="CL868" s="1"/>
      <c r="CV868" s="1"/>
      <c r="CY868" s="1"/>
    </row>
    <row r="869" spans="1:103" x14ac:dyDescent="0.3">
      <c r="A869" s="21">
        <f t="shared" si="441"/>
        <v>47028</v>
      </c>
      <c r="B869" s="18">
        <f t="shared" si="422"/>
        <v>112.421875</v>
      </c>
      <c r="C869">
        <f t="shared" si="445"/>
        <v>115</v>
      </c>
      <c r="D869">
        <f t="shared" ca="1" si="427"/>
        <v>-2.8333333333333335</v>
      </c>
      <c r="E869">
        <f ca="1">IF(currency="USD",'Future et co'!F869,IF(currency="EUR",'Future et co'!G869,FALSE))</f>
        <v>3.6070000000000005E-2</v>
      </c>
      <c r="F869">
        <f t="shared" ca="1" si="428"/>
        <v>3.6070000000000005E-2</v>
      </c>
      <c r="G869">
        <f t="shared" ca="1" si="429"/>
        <v>2.0569999999999998E-2</v>
      </c>
      <c r="I869" s="21">
        <f t="shared" si="442"/>
        <v>46153</v>
      </c>
      <c r="J869" s="18">
        <f t="shared" si="423"/>
        <v>112.421875</v>
      </c>
      <c r="L869">
        <f t="shared" ca="1" si="430"/>
        <v>-0.40277777777777779</v>
      </c>
      <c r="M869">
        <f t="shared" ca="1" si="424"/>
        <v>3.6070000000000005E-2</v>
      </c>
      <c r="O869" s="21">
        <f t="shared" si="443"/>
        <v>46153</v>
      </c>
      <c r="P869" s="18">
        <f t="shared" si="425"/>
        <v>112.421875</v>
      </c>
      <c r="Q869">
        <f t="shared" si="431"/>
        <v>125</v>
      </c>
      <c r="R869">
        <f t="shared" ca="1" si="432"/>
        <v>-0.40277777777777779</v>
      </c>
      <c r="S869">
        <f t="shared" ca="1" si="426"/>
        <v>3.6070000000000005E-2</v>
      </c>
      <c r="U869" s="1"/>
      <c r="W869" t="str">
        <f t="shared" si="446"/>
        <v/>
      </c>
      <c r="Y869" s="1"/>
      <c r="AA869">
        <f t="shared" si="447"/>
        <v>0</v>
      </c>
      <c r="AC869" s="1"/>
      <c r="AE869">
        <f t="shared" si="448"/>
        <v>0</v>
      </c>
      <c r="AH869" s="21"/>
      <c r="AI869" s="18"/>
      <c r="AJ869" s="18"/>
      <c r="AL869" s="21"/>
      <c r="AM869" s="18"/>
      <c r="AN869" s="18"/>
      <c r="AP869" s="21"/>
      <c r="AQ869" s="18"/>
      <c r="AR869" s="18"/>
      <c r="AU869" s="1">
        <v>44806</v>
      </c>
      <c r="AV869">
        <v>3.0259999999999998</v>
      </c>
      <c r="AW869">
        <f t="shared" si="433"/>
        <v>3.0259999999999999E-2</v>
      </c>
      <c r="AY869" s="1">
        <v>44806</v>
      </c>
      <c r="AZ869">
        <v>3.3860000000000001</v>
      </c>
      <c r="BA869">
        <f t="shared" si="434"/>
        <v>3.3860000000000001E-2</v>
      </c>
      <c r="BC869" s="1">
        <v>44806</v>
      </c>
      <c r="BD869">
        <v>3.831</v>
      </c>
      <c r="BE869">
        <f t="shared" si="435"/>
        <v>3.8309999999999997E-2</v>
      </c>
      <c r="BG869" s="1">
        <v>44806</v>
      </c>
      <c r="BH869">
        <v>3.718</v>
      </c>
      <c r="BI869">
        <f t="shared" si="436"/>
        <v>3.7179999999999998E-2</v>
      </c>
      <c r="BK869" s="1">
        <v>37861</v>
      </c>
      <c r="BL869">
        <v>1.99383446551444</v>
      </c>
      <c r="BM869">
        <f t="shared" si="444"/>
        <v>1.9938344655144401E-2</v>
      </c>
      <c r="BP869" s="1">
        <v>44781</v>
      </c>
      <c r="BQ869">
        <v>211.40809999999999</v>
      </c>
      <c r="BR869">
        <f t="shared" si="437"/>
        <v>2.1140810000000001</v>
      </c>
      <c r="BT869" s="1">
        <v>44783</v>
      </c>
      <c r="BU869">
        <v>0.32500000000000001</v>
      </c>
      <c r="BV869">
        <f t="shared" si="438"/>
        <v>3.2500000000000003E-3</v>
      </c>
      <c r="BX869" s="1">
        <v>44783</v>
      </c>
      <c r="BY869">
        <v>0.77400000000000002</v>
      </c>
      <c r="BZ869">
        <f t="shared" si="439"/>
        <v>7.7400000000000004E-3</v>
      </c>
      <c r="CB869" s="1">
        <v>44806</v>
      </c>
      <c r="CC869">
        <v>1.831</v>
      </c>
      <c r="CD869">
        <f t="shared" si="440"/>
        <v>1.831E-2</v>
      </c>
      <c r="CG869" s="1"/>
      <c r="CJ869" s="1"/>
      <c r="CL869" s="1"/>
      <c r="CV869" s="1"/>
      <c r="CY869" s="1"/>
    </row>
    <row r="870" spans="1:103" x14ac:dyDescent="0.3">
      <c r="A870" s="21">
        <f t="shared" si="441"/>
        <v>47029</v>
      </c>
      <c r="B870" s="18">
        <f t="shared" si="422"/>
        <v>112.421875</v>
      </c>
      <c r="C870">
        <f t="shared" si="445"/>
        <v>115</v>
      </c>
      <c r="D870">
        <f t="shared" ca="1" si="427"/>
        <v>-2.8361111111111112</v>
      </c>
      <c r="E870">
        <f ca="1">IF(currency="USD",'Future et co'!F870,IF(currency="EUR",'Future et co'!G870,FALSE))</f>
        <v>3.6070000000000005E-2</v>
      </c>
      <c r="F870">
        <f t="shared" ca="1" si="428"/>
        <v>3.6070000000000005E-2</v>
      </c>
      <c r="G870">
        <f t="shared" ca="1" si="429"/>
        <v>2.0569999999999998E-2</v>
      </c>
      <c r="I870" s="21">
        <f t="shared" si="442"/>
        <v>46154</v>
      </c>
      <c r="J870" s="18">
        <f t="shared" si="423"/>
        <v>112.421875</v>
      </c>
      <c r="L870">
        <f t="shared" ca="1" si="430"/>
        <v>-0.40555555555555556</v>
      </c>
      <c r="M870">
        <f t="shared" ca="1" si="424"/>
        <v>3.6070000000000005E-2</v>
      </c>
      <c r="O870" s="21">
        <f t="shared" si="443"/>
        <v>46154</v>
      </c>
      <c r="P870" s="18">
        <f t="shared" si="425"/>
        <v>112.421875</v>
      </c>
      <c r="Q870">
        <f t="shared" si="431"/>
        <v>125</v>
      </c>
      <c r="R870">
        <f t="shared" ca="1" si="432"/>
        <v>-0.40555555555555556</v>
      </c>
      <c r="S870">
        <f t="shared" ca="1" si="426"/>
        <v>3.6070000000000005E-2</v>
      </c>
      <c r="U870" s="1"/>
      <c r="W870" t="str">
        <f t="shared" si="446"/>
        <v/>
      </c>
      <c r="Y870" s="1"/>
      <c r="AA870">
        <f t="shared" si="447"/>
        <v>0</v>
      </c>
      <c r="AC870" s="1"/>
      <c r="AE870">
        <f t="shared" si="448"/>
        <v>0</v>
      </c>
      <c r="AH870" s="21"/>
      <c r="AI870" s="18"/>
      <c r="AJ870" s="18"/>
      <c r="AL870" s="21"/>
      <c r="AM870" s="18"/>
      <c r="AN870" s="18"/>
      <c r="AP870" s="21"/>
      <c r="AQ870" s="18"/>
      <c r="AR870" s="18"/>
      <c r="AU870" s="1">
        <v>44805</v>
      </c>
      <c r="AV870">
        <v>3.0663999999999998</v>
      </c>
      <c r="AW870">
        <f t="shared" si="433"/>
        <v>3.0663999999999997E-2</v>
      </c>
      <c r="AY870" s="1">
        <v>44805</v>
      </c>
      <c r="AZ870">
        <v>3.4318</v>
      </c>
      <c r="BA870">
        <f t="shared" si="434"/>
        <v>3.4318000000000001E-2</v>
      </c>
      <c r="BC870" s="1">
        <v>44805</v>
      </c>
      <c r="BD870">
        <v>3.91</v>
      </c>
      <c r="BE870">
        <f t="shared" si="435"/>
        <v>3.9100000000000003E-2</v>
      </c>
      <c r="BG870" s="1">
        <v>44805</v>
      </c>
      <c r="BH870">
        <v>3.8340000000000001</v>
      </c>
      <c r="BI870">
        <f t="shared" si="436"/>
        <v>3.8339999999999999E-2</v>
      </c>
      <c r="BK870" s="1">
        <v>37862</v>
      </c>
      <c r="BL870">
        <v>1.9793975028147099</v>
      </c>
      <c r="BM870">
        <f t="shared" si="444"/>
        <v>1.9793975028147101E-2</v>
      </c>
      <c r="BP870" s="1">
        <v>44778</v>
      </c>
      <c r="BQ870">
        <v>210.36940000000001</v>
      </c>
      <c r="BR870">
        <f t="shared" si="437"/>
        <v>2.103694</v>
      </c>
      <c r="BT870" s="1">
        <v>44782</v>
      </c>
      <c r="BU870">
        <v>0.32100000000000001</v>
      </c>
      <c r="BV870">
        <f t="shared" si="438"/>
        <v>3.2100000000000002E-3</v>
      </c>
      <c r="BX870" s="1">
        <v>44782</v>
      </c>
      <c r="BY870">
        <v>0.73699999999999999</v>
      </c>
      <c r="BZ870">
        <f t="shared" si="439"/>
        <v>7.3699999999999998E-3</v>
      </c>
      <c r="CB870" s="1">
        <v>44805</v>
      </c>
      <c r="CC870">
        <v>1.835</v>
      </c>
      <c r="CD870">
        <f t="shared" si="440"/>
        <v>1.8349999999999998E-2</v>
      </c>
      <c r="CG870" s="1"/>
      <c r="CJ870" s="1"/>
      <c r="CL870" s="1"/>
      <c r="CV870" s="1"/>
      <c r="CY870" s="1"/>
    </row>
    <row r="871" spans="1:103" x14ac:dyDescent="0.3">
      <c r="A871" s="21">
        <f t="shared" si="441"/>
        <v>47030</v>
      </c>
      <c r="B871" s="18">
        <f t="shared" si="422"/>
        <v>112.421875</v>
      </c>
      <c r="C871">
        <f t="shared" si="445"/>
        <v>115</v>
      </c>
      <c r="D871">
        <f t="shared" ca="1" si="427"/>
        <v>-2.838888888888889</v>
      </c>
      <c r="E871">
        <f ca="1">IF(currency="USD",'Future et co'!F871,IF(currency="EUR",'Future et co'!G871,FALSE))</f>
        <v>3.6070000000000005E-2</v>
      </c>
      <c r="F871">
        <f t="shared" ca="1" si="428"/>
        <v>3.6070000000000005E-2</v>
      </c>
      <c r="G871">
        <f t="shared" ca="1" si="429"/>
        <v>2.0569999999999998E-2</v>
      </c>
      <c r="I871" s="21">
        <f t="shared" si="442"/>
        <v>46155</v>
      </c>
      <c r="J871" s="18">
        <f t="shared" si="423"/>
        <v>112.421875</v>
      </c>
      <c r="L871">
        <f t="shared" ca="1" si="430"/>
        <v>-0.40833333333333333</v>
      </c>
      <c r="M871">
        <f t="shared" ca="1" si="424"/>
        <v>3.6070000000000005E-2</v>
      </c>
      <c r="O871" s="21">
        <f t="shared" si="443"/>
        <v>46155</v>
      </c>
      <c r="P871" s="18">
        <f t="shared" si="425"/>
        <v>112.421875</v>
      </c>
      <c r="Q871">
        <f t="shared" si="431"/>
        <v>125</v>
      </c>
      <c r="R871">
        <f t="shared" ca="1" si="432"/>
        <v>-0.40833333333333333</v>
      </c>
      <c r="S871">
        <f t="shared" ca="1" si="426"/>
        <v>3.6070000000000005E-2</v>
      </c>
      <c r="U871" s="1"/>
      <c r="W871" t="str">
        <f t="shared" si="446"/>
        <v/>
      </c>
      <c r="Y871" s="1"/>
      <c r="AA871">
        <f t="shared" si="447"/>
        <v>0</v>
      </c>
      <c r="AC871" s="1"/>
      <c r="AE871">
        <f t="shared" si="448"/>
        <v>0</v>
      </c>
      <c r="AH871" s="21"/>
      <c r="AI871" s="18"/>
      <c r="AJ871" s="18"/>
      <c r="AL871" s="21"/>
      <c r="AM871" s="18"/>
      <c r="AN871" s="18"/>
      <c r="AP871" s="21"/>
      <c r="AQ871" s="18"/>
      <c r="AR871" s="18"/>
      <c r="AU871" s="1">
        <v>44804</v>
      </c>
      <c r="AV871">
        <v>3.0552000000000001</v>
      </c>
      <c r="AW871">
        <f t="shared" si="433"/>
        <v>3.0552000000000003E-2</v>
      </c>
      <c r="AY871" s="1">
        <v>44804</v>
      </c>
      <c r="AZ871">
        <v>3.4197000000000002</v>
      </c>
      <c r="BA871">
        <f t="shared" si="434"/>
        <v>3.4197000000000005E-2</v>
      </c>
      <c r="BC871" s="1">
        <v>44804</v>
      </c>
      <c r="BD871">
        <v>3.891</v>
      </c>
      <c r="BE871">
        <f t="shared" si="435"/>
        <v>3.891E-2</v>
      </c>
      <c r="BG871" s="1">
        <v>44804</v>
      </c>
      <c r="BH871">
        <v>3.8079999999999998</v>
      </c>
      <c r="BI871">
        <f t="shared" si="436"/>
        <v>3.8079999999999996E-2</v>
      </c>
      <c r="BK871" s="1">
        <v>37865</v>
      </c>
      <c r="BL871">
        <v>1.97963970321486</v>
      </c>
      <c r="BM871">
        <f t="shared" si="444"/>
        <v>1.97963970321486E-2</v>
      </c>
      <c r="BP871" s="1">
        <v>44777</v>
      </c>
      <c r="BQ871">
        <v>213.01349999999999</v>
      </c>
      <c r="BR871">
        <f t="shared" si="437"/>
        <v>2.1301350000000001</v>
      </c>
      <c r="BT871" s="1">
        <v>44781</v>
      </c>
      <c r="BU871">
        <v>0.30099999999999999</v>
      </c>
      <c r="BV871">
        <f t="shared" si="438"/>
        <v>3.0100000000000001E-3</v>
      </c>
      <c r="BX871" s="1">
        <v>44781</v>
      </c>
      <c r="BY871">
        <v>0.72899999999999998</v>
      </c>
      <c r="BZ871">
        <f t="shared" si="439"/>
        <v>7.2899999999999996E-3</v>
      </c>
      <c r="CB871" s="1">
        <v>44804</v>
      </c>
      <c r="CC871">
        <v>1.84</v>
      </c>
      <c r="CD871">
        <f t="shared" si="440"/>
        <v>1.84E-2</v>
      </c>
      <c r="CG871" s="1"/>
      <c r="CJ871" s="1"/>
      <c r="CL871" s="1"/>
      <c r="CV871" s="1"/>
      <c r="CY871" s="1"/>
    </row>
    <row r="872" spans="1:103" x14ac:dyDescent="0.3">
      <c r="A872" s="21">
        <f t="shared" si="441"/>
        <v>47031</v>
      </c>
      <c r="B872" s="18">
        <f t="shared" si="422"/>
        <v>112.421875</v>
      </c>
      <c r="C872">
        <f t="shared" si="445"/>
        <v>115</v>
      </c>
      <c r="D872">
        <f t="shared" ca="1" si="427"/>
        <v>-2.8416666666666668</v>
      </c>
      <c r="E872">
        <f ca="1">IF(currency="USD",'Future et co'!F872,IF(currency="EUR",'Future et co'!G872,FALSE))</f>
        <v>3.6070000000000005E-2</v>
      </c>
      <c r="F872">
        <f t="shared" ca="1" si="428"/>
        <v>3.6070000000000005E-2</v>
      </c>
      <c r="G872">
        <f t="shared" ca="1" si="429"/>
        <v>2.0569999999999998E-2</v>
      </c>
      <c r="I872" s="21">
        <f t="shared" si="442"/>
        <v>46156</v>
      </c>
      <c r="J872" s="18">
        <f t="shared" si="423"/>
        <v>112.421875</v>
      </c>
      <c r="L872">
        <f t="shared" ca="1" si="430"/>
        <v>-0.41111111111111109</v>
      </c>
      <c r="M872">
        <f t="shared" ca="1" si="424"/>
        <v>3.6070000000000005E-2</v>
      </c>
      <c r="O872" s="21">
        <f t="shared" si="443"/>
        <v>46156</v>
      </c>
      <c r="P872" s="18">
        <f t="shared" si="425"/>
        <v>112.421875</v>
      </c>
      <c r="Q872">
        <f t="shared" si="431"/>
        <v>125</v>
      </c>
      <c r="R872">
        <f t="shared" ca="1" si="432"/>
        <v>-0.41111111111111109</v>
      </c>
      <c r="S872">
        <f t="shared" ca="1" si="426"/>
        <v>3.6070000000000005E-2</v>
      </c>
      <c r="U872" s="1"/>
      <c r="W872" t="str">
        <f t="shared" si="446"/>
        <v/>
      </c>
      <c r="Y872" s="1"/>
      <c r="AA872">
        <f t="shared" si="447"/>
        <v>0</v>
      </c>
      <c r="AC872" s="1"/>
      <c r="AE872">
        <f t="shared" si="448"/>
        <v>0</v>
      </c>
      <c r="AH872" s="21"/>
      <c r="AI872" s="18"/>
      <c r="AJ872" s="18"/>
      <c r="AL872" s="21"/>
      <c r="AM872" s="18"/>
      <c r="AN872" s="18"/>
      <c r="AP872" s="21"/>
      <c r="AQ872" s="18"/>
      <c r="AR872" s="18"/>
      <c r="AU872" s="1">
        <v>44803</v>
      </c>
      <c r="AV872">
        <v>2.9969000000000001</v>
      </c>
      <c r="AW872">
        <f t="shared" si="433"/>
        <v>2.9969000000000003E-2</v>
      </c>
      <c r="AY872" s="1">
        <v>44803</v>
      </c>
      <c r="AZ872">
        <v>3.3639999999999999</v>
      </c>
      <c r="BA872">
        <f t="shared" si="434"/>
        <v>3.3639999999999996E-2</v>
      </c>
      <c r="BC872" s="1">
        <v>44803</v>
      </c>
      <c r="BD872">
        <v>3.8580000000000001</v>
      </c>
      <c r="BE872">
        <f t="shared" si="435"/>
        <v>3.8580000000000003E-2</v>
      </c>
      <c r="BG872" s="1">
        <v>44803</v>
      </c>
      <c r="BH872">
        <v>3.76</v>
      </c>
      <c r="BI872">
        <f t="shared" si="436"/>
        <v>3.7599999999999995E-2</v>
      </c>
      <c r="BK872" s="1">
        <v>37866</v>
      </c>
      <c r="BL872">
        <v>1.95140384309646</v>
      </c>
      <c r="BM872">
        <f t="shared" si="444"/>
        <v>1.9514038430964598E-2</v>
      </c>
      <c r="BP872" s="1">
        <v>44776</v>
      </c>
      <c r="BQ872">
        <v>211.74539999999999</v>
      </c>
      <c r="BR872">
        <f t="shared" si="437"/>
        <v>2.1174539999999999</v>
      </c>
      <c r="BT872" s="1">
        <v>44778</v>
      </c>
      <c r="BU872">
        <v>0.27700000000000002</v>
      </c>
      <c r="BV872">
        <f t="shared" si="438"/>
        <v>2.7700000000000003E-3</v>
      </c>
      <c r="BX872" s="1">
        <v>44778</v>
      </c>
      <c r="BY872">
        <v>0.67800000000000005</v>
      </c>
      <c r="BZ872">
        <f t="shared" si="439"/>
        <v>6.7800000000000004E-3</v>
      </c>
      <c r="CB872" s="1">
        <v>44803</v>
      </c>
      <c r="CC872">
        <v>1.8049999999999999</v>
      </c>
      <c r="CD872">
        <f t="shared" si="440"/>
        <v>1.805E-2</v>
      </c>
      <c r="CG872" s="1"/>
      <c r="CJ872" s="1"/>
      <c r="CL872" s="1"/>
      <c r="CV872" s="1"/>
      <c r="CY872" s="1"/>
    </row>
    <row r="873" spans="1:103" x14ac:dyDescent="0.3">
      <c r="A873" s="21">
        <f t="shared" si="441"/>
        <v>47032</v>
      </c>
      <c r="B873" s="18">
        <f t="shared" si="422"/>
        <v>112.421875</v>
      </c>
      <c r="C873">
        <f t="shared" si="445"/>
        <v>115</v>
      </c>
      <c r="D873">
        <f t="shared" ca="1" si="427"/>
        <v>-2.8444444444444446</v>
      </c>
      <c r="E873">
        <f ca="1">IF(currency="USD",'Future et co'!F873,IF(currency="EUR",'Future et co'!G873,FALSE))</f>
        <v>3.6070000000000005E-2</v>
      </c>
      <c r="F873">
        <f t="shared" ca="1" si="428"/>
        <v>3.6070000000000005E-2</v>
      </c>
      <c r="G873">
        <f t="shared" ca="1" si="429"/>
        <v>2.0569999999999998E-2</v>
      </c>
      <c r="I873" s="21">
        <f t="shared" si="442"/>
        <v>46157</v>
      </c>
      <c r="J873" s="18">
        <f t="shared" si="423"/>
        <v>112.421875</v>
      </c>
      <c r="L873">
        <f t="shared" ca="1" si="430"/>
        <v>-0.41388888888888886</v>
      </c>
      <c r="M873">
        <f t="shared" ca="1" si="424"/>
        <v>3.6070000000000005E-2</v>
      </c>
      <c r="O873" s="21">
        <f t="shared" si="443"/>
        <v>46157</v>
      </c>
      <c r="P873" s="18">
        <f t="shared" si="425"/>
        <v>112.421875</v>
      </c>
      <c r="Q873">
        <f t="shared" si="431"/>
        <v>125</v>
      </c>
      <c r="R873">
        <f t="shared" ca="1" si="432"/>
        <v>-0.41388888888888886</v>
      </c>
      <c r="S873">
        <f t="shared" ca="1" si="426"/>
        <v>3.6070000000000005E-2</v>
      </c>
      <c r="U873" s="1"/>
      <c r="W873" t="str">
        <f t="shared" si="446"/>
        <v/>
      </c>
      <c r="Y873" s="1"/>
      <c r="AA873">
        <f t="shared" si="447"/>
        <v>0</v>
      </c>
      <c r="AC873" s="1"/>
      <c r="AE873">
        <f t="shared" si="448"/>
        <v>0</v>
      </c>
      <c r="AH873" s="21"/>
      <c r="AI873" s="18"/>
      <c r="AJ873" s="18"/>
      <c r="AL873" s="21"/>
      <c r="AM873" s="18"/>
      <c r="AN873" s="18"/>
      <c r="AP873" s="21"/>
      <c r="AQ873" s="18"/>
      <c r="AR873" s="18"/>
      <c r="AU873" s="1">
        <v>44802</v>
      </c>
      <c r="AV873">
        <v>2.9769999999999999</v>
      </c>
      <c r="AW873">
        <f t="shared" si="433"/>
        <v>2.9769999999999998E-2</v>
      </c>
      <c r="AY873" s="1">
        <v>44802</v>
      </c>
      <c r="AZ873">
        <v>3.3460000000000001</v>
      </c>
      <c r="BA873">
        <f t="shared" si="434"/>
        <v>3.3460000000000004E-2</v>
      </c>
      <c r="BC873" s="1">
        <v>44802</v>
      </c>
      <c r="BD873">
        <v>3.8250000000000002</v>
      </c>
      <c r="BE873">
        <f t="shared" si="435"/>
        <v>3.8249999999999999E-2</v>
      </c>
      <c r="BG873" s="1">
        <v>44802</v>
      </c>
      <c r="BH873">
        <v>3.734</v>
      </c>
      <c r="BI873">
        <f t="shared" si="436"/>
        <v>3.7339999999999998E-2</v>
      </c>
      <c r="BK873" s="1">
        <v>37867</v>
      </c>
      <c r="BL873">
        <v>1.94561346105005</v>
      </c>
      <c r="BM873">
        <f t="shared" si="444"/>
        <v>1.9456134610500501E-2</v>
      </c>
      <c r="BP873" s="1">
        <v>44775</v>
      </c>
      <c r="BQ873">
        <v>213.2833</v>
      </c>
      <c r="BR873">
        <f t="shared" si="437"/>
        <v>2.1328329999999998</v>
      </c>
      <c r="BT873" s="1">
        <v>44777</v>
      </c>
      <c r="BU873">
        <v>0.26900000000000002</v>
      </c>
      <c r="BV873">
        <f t="shared" si="438"/>
        <v>2.6900000000000001E-3</v>
      </c>
      <c r="BX873" s="1">
        <v>44777</v>
      </c>
      <c r="BY873">
        <v>0.68899999999999995</v>
      </c>
      <c r="BZ873">
        <f t="shared" si="439"/>
        <v>6.8899999999999994E-3</v>
      </c>
      <c r="CB873" s="1">
        <v>44802</v>
      </c>
      <c r="CC873">
        <v>1.7270000000000001</v>
      </c>
      <c r="CD873">
        <f t="shared" si="440"/>
        <v>1.7270000000000001E-2</v>
      </c>
      <c r="CG873" s="1"/>
      <c r="CJ873" s="1"/>
      <c r="CL873" s="1"/>
      <c r="CV873" s="1"/>
      <c r="CY873" s="1"/>
    </row>
    <row r="874" spans="1:103" x14ac:dyDescent="0.3">
      <c r="A874" s="21">
        <f t="shared" si="441"/>
        <v>47035</v>
      </c>
      <c r="B874" s="18">
        <f t="shared" si="422"/>
        <v>112.421875</v>
      </c>
      <c r="C874">
        <f t="shared" si="445"/>
        <v>115</v>
      </c>
      <c r="D874">
        <f t="shared" ca="1" si="427"/>
        <v>-2.8527777777777779</v>
      </c>
      <c r="E874">
        <f ca="1">IF(currency="USD",'Future et co'!F874,IF(currency="EUR",'Future et co'!G874,FALSE))</f>
        <v>3.6070000000000005E-2</v>
      </c>
      <c r="F874">
        <f t="shared" ca="1" si="428"/>
        <v>3.6070000000000005E-2</v>
      </c>
      <c r="G874">
        <f t="shared" ca="1" si="429"/>
        <v>2.0569999999999998E-2</v>
      </c>
      <c r="I874" s="21">
        <f t="shared" si="442"/>
        <v>46160</v>
      </c>
      <c r="J874" s="18">
        <f t="shared" si="423"/>
        <v>112.421875</v>
      </c>
      <c r="L874">
        <f t="shared" ca="1" si="430"/>
        <v>-0.42222222222222222</v>
      </c>
      <c r="M874">
        <f t="shared" ca="1" si="424"/>
        <v>3.6070000000000005E-2</v>
      </c>
      <c r="O874" s="21">
        <f t="shared" si="443"/>
        <v>46160</v>
      </c>
      <c r="P874" s="18">
        <f t="shared" si="425"/>
        <v>112.421875</v>
      </c>
      <c r="Q874">
        <f t="shared" si="431"/>
        <v>125</v>
      </c>
      <c r="R874">
        <f t="shared" ca="1" si="432"/>
        <v>-0.42222222222222222</v>
      </c>
      <c r="S874">
        <f t="shared" ca="1" si="426"/>
        <v>3.6070000000000005E-2</v>
      </c>
      <c r="U874" s="1"/>
      <c r="W874" t="str">
        <f t="shared" si="446"/>
        <v/>
      </c>
      <c r="Y874" s="1"/>
      <c r="AA874">
        <f t="shared" si="447"/>
        <v>0</v>
      </c>
      <c r="AC874" s="1"/>
      <c r="AE874">
        <f t="shared" si="448"/>
        <v>0</v>
      </c>
      <c r="AH874" s="21"/>
      <c r="AI874" s="18"/>
      <c r="AJ874" s="18"/>
      <c r="AL874" s="21"/>
      <c r="AM874" s="18"/>
      <c r="AN874" s="18"/>
      <c r="AP874" s="21"/>
      <c r="AQ874" s="18"/>
      <c r="AR874" s="18"/>
      <c r="AU874" s="1">
        <v>44799</v>
      </c>
      <c r="AV874">
        <v>2.9449999999999998</v>
      </c>
      <c r="AW874">
        <f t="shared" si="433"/>
        <v>2.9449999999999997E-2</v>
      </c>
      <c r="AY874" s="1">
        <v>44799</v>
      </c>
      <c r="AZ874">
        <v>3.306</v>
      </c>
      <c r="BA874">
        <f t="shared" si="434"/>
        <v>3.3059999999999999E-2</v>
      </c>
      <c r="BC874" s="1">
        <v>44799</v>
      </c>
      <c r="BD874">
        <v>3.7909999999999999</v>
      </c>
      <c r="BE874">
        <f t="shared" si="435"/>
        <v>3.7909999999999999E-2</v>
      </c>
      <c r="BG874" s="1">
        <v>44799</v>
      </c>
      <c r="BH874">
        <v>3.68</v>
      </c>
      <c r="BI874">
        <f t="shared" si="436"/>
        <v>3.6799999999999999E-2</v>
      </c>
      <c r="BK874" s="1">
        <v>37868</v>
      </c>
      <c r="BL874">
        <v>1.9433591058166799</v>
      </c>
      <c r="BM874">
        <f t="shared" si="444"/>
        <v>1.9433591058166798E-2</v>
      </c>
      <c r="BP874" s="1">
        <v>44774</v>
      </c>
      <c r="BQ874">
        <v>213.715</v>
      </c>
      <c r="BR874">
        <f t="shared" si="437"/>
        <v>2.1371500000000001</v>
      </c>
      <c r="BT874" s="1">
        <v>44776</v>
      </c>
      <c r="BU874">
        <v>0.252</v>
      </c>
      <c r="BV874">
        <f t="shared" si="438"/>
        <v>2.5200000000000001E-3</v>
      </c>
      <c r="BX874" s="1">
        <v>44776</v>
      </c>
      <c r="BY874">
        <v>0.66700000000000004</v>
      </c>
      <c r="BZ874">
        <f t="shared" si="439"/>
        <v>6.6700000000000006E-3</v>
      </c>
      <c r="CB874" s="1">
        <v>44799</v>
      </c>
      <c r="CC874">
        <v>1.5620000000000001</v>
      </c>
      <c r="CD874">
        <f t="shared" si="440"/>
        <v>1.562E-2</v>
      </c>
      <c r="CG874" s="1"/>
      <c r="CJ874" s="1"/>
      <c r="CL874" s="1"/>
      <c r="CV874" s="1"/>
      <c r="CY874" s="1"/>
    </row>
    <row r="875" spans="1:103" x14ac:dyDescent="0.3">
      <c r="A875" s="21">
        <f t="shared" si="441"/>
        <v>47036</v>
      </c>
      <c r="B875" s="18">
        <f t="shared" si="422"/>
        <v>112.421875</v>
      </c>
      <c r="C875">
        <f t="shared" si="445"/>
        <v>115</v>
      </c>
      <c r="D875">
        <f t="shared" ca="1" si="427"/>
        <v>-2.8555555555555556</v>
      </c>
      <c r="E875">
        <f ca="1">IF(currency="USD",'Future et co'!F875,IF(currency="EUR",'Future et co'!G875,FALSE))</f>
        <v>3.6070000000000005E-2</v>
      </c>
      <c r="F875">
        <f t="shared" ca="1" si="428"/>
        <v>3.6070000000000005E-2</v>
      </c>
      <c r="G875">
        <f t="shared" ca="1" si="429"/>
        <v>2.0569999999999998E-2</v>
      </c>
      <c r="I875" s="21">
        <f t="shared" si="442"/>
        <v>46161</v>
      </c>
      <c r="J875" s="18">
        <f t="shared" si="423"/>
        <v>112.421875</v>
      </c>
      <c r="L875">
        <f t="shared" ca="1" si="430"/>
        <v>-0.42499999999999999</v>
      </c>
      <c r="M875">
        <f t="shared" ca="1" si="424"/>
        <v>3.6070000000000005E-2</v>
      </c>
      <c r="O875" s="21">
        <f t="shared" si="443"/>
        <v>46161</v>
      </c>
      <c r="P875" s="18">
        <f t="shared" si="425"/>
        <v>112.421875</v>
      </c>
      <c r="Q875">
        <f t="shared" si="431"/>
        <v>125</v>
      </c>
      <c r="R875">
        <f t="shared" ca="1" si="432"/>
        <v>-0.42499999999999999</v>
      </c>
      <c r="S875">
        <f t="shared" ca="1" si="426"/>
        <v>3.6070000000000005E-2</v>
      </c>
      <c r="U875" s="1"/>
      <c r="W875" t="str">
        <f t="shared" si="446"/>
        <v/>
      </c>
      <c r="Y875" s="1"/>
      <c r="AA875">
        <f t="shared" si="447"/>
        <v>0</v>
      </c>
      <c r="AC875" s="1"/>
      <c r="AE875">
        <f t="shared" si="448"/>
        <v>0</v>
      </c>
      <c r="AH875" s="21"/>
      <c r="AI875" s="18"/>
      <c r="AJ875" s="18"/>
      <c r="AL875" s="21"/>
      <c r="AM875" s="18"/>
      <c r="AN875" s="18"/>
      <c r="AP875" s="21"/>
      <c r="AQ875" s="18"/>
      <c r="AR875" s="18"/>
      <c r="AU875" s="1">
        <v>44798</v>
      </c>
      <c r="AV875">
        <v>2.9456000000000002</v>
      </c>
      <c r="AW875">
        <f t="shared" si="433"/>
        <v>2.9456000000000003E-2</v>
      </c>
      <c r="AY875" s="1">
        <v>44798</v>
      </c>
      <c r="AZ875">
        <v>3.2955999999999999</v>
      </c>
      <c r="BA875">
        <f t="shared" si="434"/>
        <v>3.2955999999999999E-2</v>
      </c>
      <c r="BC875" s="1">
        <v>44798</v>
      </c>
      <c r="BD875">
        <v>3.77</v>
      </c>
      <c r="BE875">
        <f t="shared" si="435"/>
        <v>3.7699999999999997E-2</v>
      </c>
      <c r="BG875" s="1">
        <v>44798</v>
      </c>
      <c r="BH875">
        <v>3.6859999999999999</v>
      </c>
      <c r="BI875">
        <f t="shared" si="436"/>
        <v>3.6859999999999997E-2</v>
      </c>
      <c r="BK875" s="1">
        <v>37869</v>
      </c>
      <c r="BL875">
        <v>1.9539632827412301</v>
      </c>
      <c r="BM875">
        <f t="shared" si="444"/>
        <v>1.95396328274123E-2</v>
      </c>
      <c r="BP875" s="1">
        <v>44771</v>
      </c>
      <c r="BQ875">
        <v>212.6627</v>
      </c>
      <c r="BR875">
        <f t="shared" si="437"/>
        <v>2.126627</v>
      </c>
      <c r="BT875" s="1">
        <v>44775</v>
      </c>
      <c r="BU875">
        <v>0.26</v>
      </c>
      <c r="BV875">
        <f t="shared" si="438"/>
        <v>2.5999999999999999E-3</v>
      </c>
      <c r="BX875" s="1">
        <v>44775</v>
      </c>
      <c r="BY875">
        <v>0.65200000000000002</v>
      </c>
      <c r="BZ875">
        <f t="shared" si="439"/>
        <v>6.5200000000000006E-3</v>
      </c>
      <c r="CB875" s="1">
        <v>44798</v>
      </c>
      <c r="CC875">
        <v>1.46</v>
      </c>
      <c r="CD875">
        <f t="shared" si="440"/>
        <v>1.46E-2</v>
      </c>
      <c r="CG875" s="1"/>
      <c r="CJ875" s="1"/>
      <c r="CL875" s="1"/>
      <c r="CV875" s="1"/>
      <c r="CY875" s="1"/>
    </row>
    <row r="876" spans="1:103" x14ac:dyDescent="0.3">
      <c r="A876" s="21">
        <f t="shared" si="441"/>
        <v>47037</v>
      </c>
      <c r="B876" s="18">
        <f t="shared" si="422"/>
        <v>112.421875</v>
      </c>
      <c r="C876">
        <f t="shared" si="445"/>
        <v>115</v>
      </c>
      <c r="D876">
        <f t="shared" ca="1" si="427"/>
        <v>-2.8583333333333334</v>
      </c>
      <c r="E876">
        <f ca="1">IF(currency="USD",'Future et co'!F876,IF(currency="EUR",'Future et co'!G876,FALSE))</f>
        <v>3.6070000000000005E-2</v>
      </c>
      <c r="F876">
        <f t="shared" ca="1" si="428"/>
        <v>3.6070000000000005E-2</v>
      </c>
      <c r="G876">
        <f t="shared" ca="1" si="429"/>
        <v>2.0569999999999998E-2</v>
      </c>
      <c r="I876" s="21">
        <f t="shared" si="442"/>
        <v>46162</v>
      </c>
      <c r="J876" s="18">
        <f t="shared" si="423"/>
        <v>112.421875</v>
      </c>
      <c r="L876">
        <f t="shared" ca="1" si="430"/>
        <v>-0.42777777777777776</v>
      </c>
      <c r="M876">
        <f t="shared" ca="1" si="424"/>
        <v>3.6070000000000005E-2</v>
      </c>
      <c r="O876" s="21">
        <f t="shared" si="443"/>
        <v>46162</v>
      </c>
      <c r="P876" s="18">
        <f t="shared" si="425"/>
        <v>112.421875</v>
      </c>
      <c r="Q876">
        <f t="shared" si="431"/>
        <v>125</v>
      </c>
      <c r="R876">
        <f t="shared" ca="1" si="432"/>
        <v>-0.42777777777777776</v>
      </c>
      <c r="S876">
        <f t="shared" ca="1" si="426"/>
        <v>3.6070000000000005E-2</v>
      </c>
      <c r="U876" s="1"/>
      <c r="W876" t="str">
        <f t="shared" si="446"/>
        <v/>
      </c>
      <c r="Y876" s="1"/>
      <c r="AA876">
        <f t="shared" si="447"/>
        <v>0</v>
      </c>
      <c r="AC876" s="1"/>
      <c r="AE876">
        <f t="shared" si="448"/>
        <v>0</v>
      </c>
      <c r="AH876" s="21"/>
      <c r="AI876" s="18"/>
      <c r="AJ876" s="18"/>
      <c r="AL876" s="21"/>
      <c r="AM876" s="18"/>
      <c r="AN876" s="18"/>
      <c r="AP876" s="21"/>
      <c r="AQ876" s="18"/>
      <c r="AR876" s="18"/>
      <c r="AU876" s="1">
        <v>44797</v>
      </c>
      <c r="AV876">
        <v>2.9278</v>
      </c>
      <c r="AW876">
        <f t="shared" si="433"/>
        <v>2.9277999999999998E-2</v>
      </c>
      <c r="AY876" s="1">
        <v>44797</v>
      </c>
      <c r="AZ876">
        <v>3.2848999999999999</v>
      </c>
      <c r="BA876">
        <f t="shared" si="434"/>
        <v>3.2848999999999996E-2</v>
      </c>
      <c r="BC876" s="1">
        <v>44797</v>
      </c>
      <c r="BD876">
        <v>3.762</v>
      </c>
      <c r="BE876">
        <f t="shared" si="435"/>
        <v>3.7620000000000001E-2</v>
      </c>
      <c r="BG876" s="1">
        <v>44797</v>
      </c>
      <c r="BH876">
        <v>3.6667000000000001</v>
      </c>
      <c r="BI876">
        <f t="shared" si="436"/>
        <v>3.6666999999999998E-2</v>
      </c>
      <c r="BK876" s="1">
        <v>37872</v>
      </c>
      <c r="BL876">
        <v>1.9337961252972</v>
      </c>
      <c r="BM876">
        <f t="shared" si="444"/>
        <v>1.9337961252972002E-2</v>
      </c>
      <c r="BP876" s="1">
        <v>44770</v>
      </c>
      <c r="BQ876">
        <v>213.01349999999999</v>
      </c>
      <c r="BR876">
        <f t="shared" si="437"/>
        <v>2.1301350000000001</v>
      </c>
      <c r="BT876" s="1">
        <v>44774</v>
      </c>
      <c r="BU876">
        <v>0.246</v>
      </c>
      <c r="BV876">
        <f t="shared" si="438"/>
        <v>2.4599999999999999E-3</v>
      </c>
      <c r="BX876" s="1">
        <v>44774</v>
      </c>
      <c r="BY876">
        <v>0.65400000000000003</v>
      </c>
      <c r="BZ876">
        <f t="shared" si="439"/>
        <v>6.5400000000000007E-3</v>
      </c>
      <c r="CB876" s="1">
        <v>44797</v>
      </c>
      <c r="CC876">
        <v>1.4750000000000001</v>
      </c>
      <c r="CD876">
        <f t="shared" si="440"/>
        <v>1.4750000000000001E-2</v>
      </c>
      <c r="CG876" s="1"/>
      <c r="CJ876" s="1"/>
      <c r="CL876" s="1"/>
      <c r="CV876" s="1"/>
      <c r="CY876" s="1"/>
    </row>
    <row r="877" spans="1:103" x14ac:dyDescent="0.3">
      <c r="A877" s="21">
        <f t="shared" si="441"/>
        <v>47038</v>
      </c>
      <c r="B877" s="18">
        <f t="shared" si="422"/>
        <v>112.421875</v>
      </c>
      <c r="C877">
        <f t="shared" si="445"/>
        <v>115</v>
      </c>
      <c r="D877">
        <f t="shared" ca="1" si="427"/>
        <v>-2.8611111111111112</v>
      </c>
      <c r="E877">
        <f ca="1">IF(currency="USD",'Future et co'!F877,IF(currency="EUR",'Future et co'!G877,FALSE))</f>
        <v>3.6070000000000005E-2</v>
      </c>
      <c r="F877">
        <f t="shared" ca="1" si="428"/>
        <v>3.6070000000000005E-2</v>
      </c>
      <c r="G877">
        <f t="shared" ca="1" si="429"/>
        <v>2.0569999999999998E-2</v>
      </c>
      <c r="I877" s="21">
        <f t="shared" si="442"/>
        <v>46163</v>
      </c>
      <c r="J877" s="18">
        <f t="shared" si="423"/>
        <v>112.421875</v>
      </c>
      <c r="L877">
        <f t="shared" ca="1" si="430"/>
        <v>-0.43055555555555558</v>
      </c>
      <c r="M877">
        <f t="shared" ca="1" si="424"/>
        <v>3.6070000000000005E-2</v>
      </c>
      <c r="O877" s="21">
        <f t="shared" si="443"/>
        <v>46163</v>
      </c>
      <c r="P877" s="18">
        <f t="shared" si="425"/>
        <v>112.421875</v>
      </c>
      <c r="Q877">
        <f t="shared" si="431"/>
        <v>125</v>
      </c>
      <c r="R877">
        <f t="shared" ca="1" si="432"/>
        <v>-0.43055555555555558</v>
      </c>
      <c r="S877">
        <f t="shared" ca="1" si="426"/>
        <v>3.6070000000000005E-2</v>
      </c>
      <c r="U877" s="1"/>
      <c r="W877" t="str">
        <f t="shared" si="446"/>
        <v/>
      </c>
      <c r="Y877" s="1"/>
      <c r="AA877">
        <f t="shared" si="447"/>
        <v>0</v>
      </c>
      <c r="AC877" s="1"/>
      <c r="AE877">
        <f t="shared" si="448"/>
        <v>0</v>
      </c>
      <c r="AH877" s="21"/>
      <c r="AI877" s="18"/>
      <c r="AJ877" s="18"/>
      <c r="AL877" s="21"/>
      <c r="AM877" s="18"/>
      <c r="AN877" s="18"/>
      <c r="AP877" s="21"/>
      <c r="AQ877" s="18"/>
      <c r="AR877" s="18"/>
      <c r="AU877" s="1">
        <v>44796</v>
      </c>
      <c r="AV877">
        <v>2.8845000000000001</v>
      </c>
      <c r="AW877">
        <f t="shared" si="433"/>
        <v>2.8844999999999999E-2</v>
      </c>
      <c r="AY877" s="1">
        <v>44796</v>
      </c>
      <c r="AZ877">
        <v>3.2376999999999998</v>
      </c>
      <c r="BA877">
        <f t="shared" si="434"/>
        <v>3.2376999999999996E-2</v>
      </c>
      <c r="BC877" s="1">
        <v>44796</v>
      </c>
      <c r="BD877">
        <v>3.7389999999999999</v>
      </c>
      <c r="BE877">
        <f t="shared" si="435"/>
        <v>3.739E-2</v>
      </c>
      <c r="BG877" s="1">
        <v>44796</v>
      </c>
      <c r="BH877">
        <v>3.6389999999999998</v>
      </c>
      <c r="BI877">
        <f t="shared" si="436"/>
        <v>3.6389999999999999E-2</v>
      </c>
      <c r="BK877" s="1">
        <v>37873</v>
      </c>
      <c r="BL877">
        <v>1.94948974654264</v>
      </c>
      <c r="BM877">
        <f t="shared" si="444"/>
        <v>1.9494897465426399E-2</v>
      </c>
      <c r="BP877" s="1">
        <v>44769</v>
      </c>
      <c r="BQ877">
        <v>210.6662</v>
      </c>
      <c r="BR877">
        <f t="shared" si="437"/>
        <v>2.106662</v>
      </c>
      <c r="BT877" s="1">
        <v>44771</v>
      </c>
      <c r="BU877">
        <v>0.23200000000000001</v>
      </c>
      <c r="BV877">
        <f t="shared" si="438"/>
        <v>2.32E-3</v>
      </c>
      <c r="BX877" s="1">
        <v>44771</v>
      </c>
      <c r="BY877">
        <v>0.65300000000000002</v>
      </c>
      <c r="BZ877">
        <f t="shared" si="439"/>
        <v>6.5300000000000002E-3</v>
      </c>
      <c r="CB877" s="1">
        <v>44796</v>
      </c>
      <c r="CC877">
        <v>1.409</v>
      </c>
      <c r="CD877">
        <f t="shared" si="440"/>
        <v>1.409E-2</v>
      </c>
      <c r="CG877" s="1"/>
      <c r="CJ877" s="1"/>
      <c r="CL877" s="1"/>
      <c r="CV877" s="1"/>
      <c r="CY877" s="1"/>
    </row>
    <row r="878" spans="1:103" x14ac:dyDescent="0.3">
      <c r="A878" s="21">
        <f t="shared" si="441"/>
        <v>47039</v>
      </c>
      <c r="B878" s="18">
        <f t="shared" si="422"/>
        <v>112.421875</v>
      </c>
      <c r="C878">
        <f t="shared" si="445"/>
        <v>115</v>
      </c>
      <c r="D878">
        <f t="shared" ca="1" si="427"/>
        <v>-2.8638888888888889</v>
      </c>
      <c r="E878">
        <f ca="1">IF(currency="USD",'Future et co'!F878,IF(currency="EUR",'Future et co'!G878,FALSE))</f>
        <v>3.6070000000000005E-2</v>
      </c>
      <c r="F878">
        <f t="shared" ca="1" si="428"/>
        <v>3.6070000000000005E-2</v>
      </c>
      <c r="G878">
        <f t="shared" ca="1" si="429"/>
        <v>2.0569999999999998E-2</v>
      </c>
      <c r="I878" s="21">
        <f t="shared" si="442"/>
        <v>46164</v>
      </c>
      <c r="J878" s="18">
        <f t="shared" si="423"/>
        <v>112.421875</v>
      </c>
      <c r="L878">
        <f t="shared" ca="1" si="430"/>
        <v>-0.43333333333333335</v>
      </c>
      <c r="M878">
        <f t="shared" ca="1" si="424"/>
        <v>3.6070000000000005E-2</v>
      </c>
      <c r="O878" s="21">
        <f t="shared" si="443"/>
        <v>46164</v>
      </c>
      <c r="P878" s="18">
        <f t="shared" si="425"/>
        <v>112.421875</v>
      </c>
      <c r="Q878">
        <f t="shared" si="431"/>
        <v>125</v>
      </c>
      <c r="R878">
        <f t="shared" ca="1" si="432"/>
        <v>-0.43333333333333335</v>
      </c>
      <c r="S878">
        <f t="shared" ca="1" si="426"/>
        <v>3.6070000000000005E-2</v>
      </c>
      <c r="U878" s="1"/>
      <c r="W878" t="str">
        <f t="shared" si="446"/>
        <v/>
      </c>
      <c r="Y878" s="1"/>
      <c r="AA878">
        <f t="shared" si="447"/>
        <v>0</v>
      </c>
      <c r="AC878" s="1"/>
      <c r="AE878">
        <f t="shared" si="448"/>
        <v>0</v>
      </c>
      <c r="AH878" s="21"/>
      <c r="AI878" s="18"/>
      <c r="AJ878" s="18"/>
      <c r="AL878" s="21"/>
      <c r="AM878" s="18"/>
      <c r="AN878" s="18"/>
      <c r="AP878" s="21"/>
      <c r="AQ878" s="18"/>
      <c r="AR878" s="18"/>
      <c r="AU878" s="1">
        <v>44795</v>
      </c>
      <c r="AV878">
        <v>2.8610000000000002</v>
      </c>
      <c r="AW878">
        <f t="shared" si="433"/>
        <v>2.8610000000000003E-2</v>
      </c>
      <c r="AY878" s="1">
        <v>44795</v>
      </c>
      <c r="AZ878">
        <v>3.2229999999999999</v>
      </c>
      <c r="BA878">
        <f t="shared" si="434"/>
        <v>3.2230000000000002E-2</v>
      </c>
      <c r="BC878" s="1">
        <v>44795</v>
      </c>
      <c r="BD878">
        <v>3.7160000000000002</v>
      </c>
      <c r="BE878">
        <f t="shared" si="435"/>
        <v>3.7159999999999999E-2</v>
      </c>
      <c r="BG878" s="1">
        <v>44795</v>
      </c>
      <c r="BH878">
        <v>3.64</v>
      </c>
      <c r="BI878">
        <f t="shared" si="436"/>
        <v>3.6400000000000002E-2</v>
      </c>
      <c r="BK878" s="1">
        <v>37874</v>
      </c>
      <c r="BL878">
        <v>1.9737741876299499</v>
      </c>
      <c r="BM878">
        <f t="shared" si="444"/>
        <v>1.9737741876299498E-2</v>
      </c>
      <c r="BP878" s="1">
        <v>44768</v>
      </c>
      <c r="BQ878">
        <v>210.46379999999999</v>
      </c>
      <c r="BR878">
        <f t="shared" si="437"/>
        <v>2.104638</v>
      </c>
      <c r="BT878" s="1">
        <v>44770</v>
      </c>
      <c r="BU878">
        <v>0.26700000000000002</v>
      </c>
      <c r="BV878">
        <f t="shared" si="438"/>
        <v>2.6700000000000001E-3</v>
      </c>
      <c r="BX878" s="1">
        <v>44770</v>
      </c>
      <c r="BY878">
        <v>0.66</v>
      </c>
      <c r="BZ878">
        <f t="shared" si="439"/>
        <v>6.6E-3</v>
      </c>
      <c r="CB878" s="1">
        <v>44795</v>
      </c>
      <c r="CC878">
        <v>1.417</v>
      </c>
      <c r="CD878">
        <f t="shared" si="440"/>
        <v>1.417E-2</v>
      </c>
      <c r="CG878" s="1"/>
      <c r="CJ878" s="1"/>
      <c r="CL878" s="1"/>
      <c r="CV878" s="1"/>
      <c r="CY878" s="1"/>
    </row>
    <row r="879" spans="1:103" x14ac:dyDescent="0.3">
      <c r="A879" s="21">
        <f t="shared" si="441"/>
        <v>47042</v>
      </c>
      <c r="B879" s="18">
        <f t="shared" si="422"/>
        <v>112.421875</v>
      </c>
      <c r="C879">
        <f t="shared" si="445"/>
        <v>115</v>
      </c>
      <c r="D879">
        <f t="shared" ca="1" si="427"/>
        <v>-2.8722222222222222</v>
      </c>
      <c r="E879">
        <f ca="1">IF(currency="USD",'Future et co'!F879,IF(currency="EUR",'Future et co'!G879,FALSE))</f>
        <v>3.6070000000000005E-2</v>
      </c>
      <c r="F879">
        <f t="shared" ca="1" si="428"/>
        <v>3.6070000000000005E-2</v>
      </c>
      <c r="G879">
        <f t="shared" ca="1" si="429"/>
        <v>2.0569999999999998E-2</v>
      </c>
      <c r="I879" s="21">
        <f t="shared" si="442"/>
        <v>46167</v>
      </c>
      <c r="J879" s="18">
        <f t="shared" si="423"/>
        <v>112.421875</v>
      </c>
      <c r="L879">
        <f t="shared" ca="1" si="430"/>
        <v>-0.44166666666666665</v>
      </c>
      <c r="M879">
        <f t="shared" ca="1" si="424"/>
        <v>3.6070000000000005E-2</v>
      </c>
      <c r="O879" s="21">
        <f t="shared" si="443"/>
        <v>46167</v>
      </c>
      <c r="P879" s="18">
        <f t="shared" si="425"/>
        <v>112.421875</v>
      </c>
      <c r="Q879">
        <f t="shared" si="431"/>
        <v>125</v>
      </c>
      <c r="R879">
        <f t="shared" ca="1" si="432"/>
        <v>-0.44166666666666665</v>
      </c>
      <c r="S879">
        <f t="shared" ca="1" si="426"/>
        <v>3.6070000000000005E-2</v>
      </c>
      <c r="U879" s="1"/>
      <c r="W879" t="str">
        <f t="shared" si="446"/>
        <v/>
      </c>
      <c r="Y879" s="1"/>
      <c r="AA879">
        <f t="shared" si="447"/>
        <v>0</v>
      </c>
      <c r="AC879" s="1"/>
      <c r="AE879">
        <f t="shared" si="448"/>
        <v>0</v>
      </c>
      <c r="AH879" s="21"/>
      <c r="AI879" s="18"/>
      <c r="AJ879" s="18"/>
      <c r="AL879" s="21"/>
      <c r="AM879" s="18"/>
      <c r="AN879" s="18"/>
      <c r="AP879" s="21"/>
      <c r="AQ879" s="18"/>
      <c r="AR879" s="18"/>
      <c r="AU879" s="1">
        <v>44792</v>
      </c>
      <c r="AV879">
        <v>2.8170000000000002</v>
      </c>
      <c r="AW879">
        <f t="shared" si="433"/>
        <v>2.8170000000000001E-2</v>
      </c>
      <c r="AY879" s="1">
        <v>44792</v>
      </c>
      <c r="AZ879">
        <v>3.177</v>
      </c>
      <c r="BA879">
        <f t="shared" si="434"/>
        <v>3.177E-2</v>
      </c>
      <c r="BC879" s="1">
        <v>44792</v>
      </c>
      <c r="BD879">
        <v>3.649</v>
      </c>
      <c r="BE879">
        <f t="shared" si="435"/>
        <v>3.6490000000000002E-2</v>
      </c>
      <c r="BG879" s="1">
        <v>44792</v>
      </c>
      <c r="BH879">
        <v>3.5630000000000002</v>
      </c>
      <c r="BI879">
        <f t="shared" si="436"/>
        <v>3.5630000000000002E-2</v>
      </c>
      <c r="BK879" s="1">
        <v>37875</v>
      </c>
      <c r="BL879">
        <v>1.9637348669871499</v>
      </c>
      <c r="BM879">
        <f t="shared" si="444"/>
        <v>1.9637348669871501E-2</v>
      </c>
      <c r="BP879" s="1">
        <v>44767</v>
      </c>
      <c r="BQ879">
        <v>208.76400000000001</v>
      </c>
      <c r="BR879">
        <f t="shared" si="437"/>
        <v>2.0876399999999999</v>
      </c>
      <c r="BT879" s="1">
        <v>44769</v>
      </c>
      <c r="BU879">
        <v>0.23799999999999999</v>
      </c>
      <c r="BV879">
        <f t="shared" si="438"/>
        <v>2.3799999999999997E-3</v>
      </c>
      <c r="BX879" s="1">
        <v>44769</v>
      </c>
      <c r="BY879">
        <v>0.63100000000000001</v>
      </c>
      <c r="BZ879">
        <f t="shared" si="439"/>
        <v>6.3099999999999996E-3</v>
      </c>
      <c r="CB879" s="1">
        <v>44792</v>
      </c>
      <c r="CC879">
        <v>1.3280000000000001</v>
      </c>
      <c r="CD879">
        <f t="shared" si="440"/>
        <v>1.328E-2</v>
      </c>
      <c r="CG879" s="1"/>
      <c r="CJ879" s="1"/>
      <c r="CL879" s="1"/>
      <c r="CV879" s="1"/>
      <c r="CY879" s="1"/>
    </row>
    <row r="880" spans="1:103" x14ac:dyDescent="0.3">
      <c r="A880" s="21">
        <f t="shared" si="441"/>
        <v>47043</v>
      </c>
      <c r="B880" s="18">
        <f t="shared" si="422"/>
        <v>112.421875</v>
      </c>
      <c r="C880">
        <f t="shared" si="445"/>
        <v>115</v>
      </c>
      <c r="D880">
        <f t="shared" ca="1" si="427"/>
        <v>-2.875</v>
      </c>
      <c r="E880">
        <f ca="1">IF(currency="USD",'Future et co'!F880,IF(currency="EUR",'Future et co'!G880,FALSE))</f>
        <v>3.6070000000000005E-2</v>
      </c>
      <c r="F880">
        <f t="shared" ca="1" si="428"/>
        <v>3.6070000000000005E-2</v>
      </c>
      <c r="G880">
        <f t="shared" ca="1" si="429"/>
        <v>2.0569999999999998E-2</v>
      </c>
      <c r="I880" s="21">
        <f t="shared" si="442"/>
        <v>46168</v>
      </c>
      <c r="J880" s="18">
        <f t="shared" si="423"/>
        <v>112.421875</v>
      </c>
      <c r="L880">
        <f t="shared" ca="1" si="430"/>
        <v>-0.44444444444444442</v>
      </c>
      <c r="M880">
        <f t="shared" ca="1" si="424"/>
        <v>3.6070000000000005E-2</v>
      </c>
      <c r="O880" s="21">
        <f t="shared" si="443"/>
        <v>46168</v>
      </c>
      <c r="P880" s="18">
        <f t="shared" si="425"/>
        <v>112.421875</v>
      </c>
      <c r="Q880">
        <f t="shared" si="431"/>
        <v>125</v>
      </c>
      <c r="R880">
        <f t="shared" ca="1" si="432"/>
        <v>-0.44444444444444442</v>
      </c>
      <c r="S880">
        <f t="shared" ca="1" si="426"/>
        <v>3.6070000000000005E-2</v>
      </c>
      <c r="U880" s="1"/>
      <c r="W880" t="str">
        <f t="shared" si="446"/>
        <v/>
      </c>
      <c r="Y880" s="1"/>
      <c r="AA880">
        <f t="shared" si="447"/>
        <v>0</v>
      </c>
      <c r="AC880" s="1"/>
      <c r="AE880">
        <f t="shared" si="448"/>
        <v>0</v>
      </c>
      <c r="AH880" s="21"/>
      <c r="AI880" s="18"/>
      <c r="AJ880" s="18"/>
      <c r="AL880" s="21"/>
      <c r="AM880" s="18"/>
      <c r="AN880" s="18"/>
      <c r="AP880" s="21"/>
      <c r="AQ880" s="18"/>
      <c r="AR880" s="18"/>
      <c r="AU880" s="1">
        <v>44791</v>
      </c>
      <c r="AV880">
        <v>2.8079000000000001</v>
      </c>
      <c r="AW880">
        <f t="shared" si="433"/>
        <v>2.8079E-2</v>
      </c>
      <c r="AY880" s="1">
        <v>44791</v>
      </c>
      <c r="AZ880">
        <v>3.1530999999999998</v>
      </c>
      <c r="BA880">
        <f t="shared" si="434"/>
        <v>3.1530999999999997E-2</v>
      </c>
      <c r="BC880" s="1">
        <v>44791</v>
      </c>
      <c r="BD880">
        <v>3.649</v>
      </c>
      <c r="BE880">
        <f t="shared" si="435"/>
        <v>3.6490000000000002E-2</v>
      </c>
      <c r="BG880" s="1">
        <v>44791</v>
      </c>
      <c r="BH880">
        <v>3.5238999999999998</v>
      </c>
      <c r="BI880">
        <f t="shared" si="436"/>
        <v>3.5238999999999999E-2</v>
      </c>
      <c r="BK880" s="1">
        <v>37876</v>
      </c>
      <c r="BL880">
        <v>1.9593799562703</v>
      </c>
      <c r="BM880">
        <f t="shared" si="444"/>
        <v>1.9593799562703001E-2</v>
      </c>
      <c r="BP880" s="1">
        <v>44764</v>
      </c>
      <c r="BQ880">
        <v>208.37280000000001</v>
      </c>
      <c r="BR880">
        <f t="shared" si="437"/>
        <v>2.0837280000000002</v>
      </c>
      <c r="BT880" s="1">
        <v>44768</v>
      </c>
      <c r="BU880">
        <v>0.21199999999999999</v>
      </c>
      <c r="BV880">
        <f t="shared" si="438"/>
        <v>2.1199999999999999E-3</v>
      </c>
      <c r="BX880" s="1">
        <v>44768</v>
      </c>
      <c r="BY880">
        <v>0.623</v>
      </c>
      <c r="BZ880">
        <f t="shared" si="439"/>
        <v>6.2300000000000003E-3</v>
      </c>
      <c r="CB880" s="1">
        <v>44791</v>
      </c>
      <c r="CC880">
        <v>1.258</v>
      </c>
      <c r="CD880">
        <f t="shared" si="440"/>
        <v>1.2580000000000001E-2</v>
      </c>
      <c r="CG880" s="1"/>
      <c r="CJ880" s="1"/>
      <c r="CL880" s="1"/>
      <c r="CV880" s="1"/>
      <c r="CY880" s="1"/>
    </row>
    <row r="881" spans="1:103" x14ac:dyDescent="0.3">
      <c r="A881" s="21">
        <f t="shared" si="441"/>
        <v>47044</v>
      </c>
      <c r="B881" s="18">
        <f t="shared" si="422"/>
        <v>112.421875</v>
      </c>
      <c r="C881">
        <f t="shared" si="445"/>
        <v>115</v>
      </c>
      <c r="D881">
        <f t="shared" ca="1" si="427"/>
        <v>-2.8777777777777778</v>
      </c>
      <c r="E881">
        <f ca="1">IF(currency="USD",'Future et co'!F881,IF(currency="EUR",'Future et co'!G881,FALSE))</f>
        <v>3.6070000000000005E-2</v>
      </c>
      <c r="F881">
        <f t="shared" ca="1" si="428"/>
        <v>3.6070000000000005E-2</v>
      </c>
      <c r="G881">
        <f t="shared" ca="1" si="429"/>
        <v>2.0569999999999998E-2</v>
      </c>
      <c r="I881" s="21">
        <f t="shared" si="442"/>
        <v>46169</v>
      </c>
      <c r="J881" s="18">
        <f t="shared" si="423"/>
        <v>112.421875</v>
      </c>
      <c r="L881">
        <f t="shared" ca="1" si="430"/>
        <v>-0.44722222222222224</v>
      </c>
      <c r="M881">
        <f t="shared" ca="1" si="424"/>
        <v>3.6070000000000005E-2</v>
      </c>
      <c r="O881" s="21">
        <f t="shared" si="443"/>
        <v>46169</v>
      </c>
      <c r="P881" s="18">
        <f t="shared" si="425"/>
        <v>112.421875</v>
      </c>
      <c r="Q881">
        <f t="shared" si="431"/>
        <v>125</v>
      </c>
      <c r="R881">
        <f t="shared" ca="1" si="432"/>
        <v>-0.44722222222222224</v>
      </c>
      <c r="S881">
        <f t="shared" ca="1" si="426"/>
        <v>3.6070000000000005E-2</v>
      </c>
      <c r="U881" s="1"/>
      <c r="W881" t="str">
        <f t="shared" si="446"/>
        <v/>
      </c>
      <c r="Y881" s="1"/>
      <c r="AA881">
        <f t="shared" si="447"/>
        <v>0</v>
      </c>
      <c r="AC881" s="1"/>
      <c r="AE881">
        <f t="shared" si="448"/>
        <v>0</v>
      </c>
      <c r="AH881" s="21"/>
      <c r="AI881" s="18"/>
      <c r="AJ881" s="18"/>
      <c r="AL881" s="21"/>
      <c r="AM881" s="18"/>
      <c r="AN881" s="18"/>
      <c r="AP881" s="21"/>
      <c r="AQ881" s="18"/>
      <c r="AR881" s="18"/>
      <c r="AU881" s="1">
        <v>44790</v>
      </c>
      <c r="AV881">
        <v>2.7951000000000001</v>
      </c>
      <c r="AW881">
        <f t="shared" si="433"/>
        <v>2.7951E-2</v>
      </c>
      <c r="AY881" s="1">
        <v>44790</v>
      </c>
      <c r="AZ881">
        <v>3.141</v>
      </c>
      <c r="BA881">
        <f t="shared" si="434"/>
        <v>3.141E-2</v>
      </c>
      <c r="BC881" s="1">
        <v>44790</v>
      </c>
      <c r="BD881">
        <v>3.6749999999999998</v>
      </c>
      <c r="BE881">
        <f t="shared" si="435"/>
        <v>3.6749999999999998E-2</v>
      </c>
      <c r="BG881" s="1">
        <v>44790</v>
      </c>
      <c r="BH881">
        <v>3.573</v>
      </c>
      <c r="BI881">
        <f t="shared" si="436"/>
        <v>3.5729999999999998E-2</v>
      </c>
      <c r="BK881" s="1">
        <v>37879</v>
      </c>
      <c r="BL881">
        <v>1.9640165574736801</v>
      </c>
      <c r="BM881">
        <f t="shared" si="444"/>
        <v>1.9640165574736801E-2</v>
      </c>
      <c r="BP881" s="1">
        <v>44763</v>
      </c>
      <c r="BQ881">
        <v>205.297</v>
      </c>
      <c r="BR881">
        <f t="shared" si="437"/>
        <v>2.0529700000000002</v>
      </c>
      <c r="BT881" s="1">
        <v>44767</v>
      </c>
      <c r="BU881">
        <v>0.23300000000000001</v>
      </c>
      <c r="BV881">
        <f t="shared" si="438"/>
        <v>2.33E-3</v>
      </c>
      <c r="BX881" s="1">
        <v>44767</v>
      </c>
      <c r="BY881">
        <v>0.63300000000000001</v>
      </c>
      <c r="BZ881">
        <f t="shared" si="439"/>
        <v>6.3299999999999997E-3</v>
      </c>
      <c r="CB881" s="1">
        <v>44790</v>
      </c>
      <c r="CC881">
        <v>1.196</v>
      </c>
      <c r="CD881">
        <f t="shared" si="440"/>
        <v>1.196E-2</v>
      </c>
      <c r="CG881" s="1"/>
      <c r="CJ881" s="1"/>
      <c r="CL881" s="1"/>
      <c r="CV881" s="1"/>
      <c r="CY881" s="1"/>
    </row>
    <row r="882" spans="1:103" x14ac:dyDescent="0.3">
      <c r="A882" s="21">
        <f t="shared" si="441"/>
        <v>47045</v>
      </c>
      <c r="B882" s="18">
        <f t="shared" si="422"/>
        <v>112.421875</v>
      </c>
      <c r="C882">
        <f t="shared" si="445"/>
        <v>115</v>
      </c>
      <c r="D882">
        <f t="shared" ca="1" si="427"/>
        <v>-2.8805555555555555</v>
      </c>
      <c r="E882">
        <f ca="1">IF(currency="USD",'Future et co'!F882,IF(currency="EUR",'Future et co'!G882,FALSE))</f>
        <v>3.6070000000000005E-2</v>
      </c>
      <c r="F882">
        <f t="shared" ca="1" si="428"/>
        <v>3.6070000000000005E-2</v>
      </c>
      <c r="G882">
        <f t="shared" ca="1" si="429"/>
        <v>2.0569999999999998E-2</v>
      </c>
      <c r="I882" s="21">
        <f t="shared" si="442"/>
        <v>46170</v>
      </c>
      <c r="J882" s="18">
        <f t="shared" si="423"/>
        <v>112.421875</v>
      </c>
      <c r="L882">
        <f t="shared" ca="1" si="430"/>
        <v>-0.45</v>
      </c>
      <c r="M882">
        <f t="shared" ca="1" si="424"/>
        <v>3.6070000000000005E-2</v>
      </c>
      <c r="O882" s="21">
        <f t="shared" si="443"/>
        <v>46170</v>
      </c>
      <c r="P882" s="18">
        <f t="shared" si="425"/>
        <v>112.421875</v>
      </c>
      <c r="Q882">
        <f t="shared" si="431"/>
        <v>125</v>
      </c>
      <c r="R882">
        <f t="shared" ca="1" si="432"/>
        <v>-0.45</v>
      </c>
      <c r="S882">
        <f t="shared" ca="1" si="426"/>
        <v>3.6070000000000005E-2</v>
      </c>
      <c r="U882" s="1"/>
      <c r="W882" t="str">
        <f t="shared" si="446"/>
        <v/>
      </c>
      <c r="Y882" s="1"/>
      <c r="AA882">
        <f t="shared" si="447"/>
        <v>0</v>
      </c>
      <c r="AC882" s="1"/>
      <c r="AE882">
        <f t="shared" si="448"/>
        <v>0</v>
      </c>
      <c r="AH882" s="21"/>
      <c r="AI882" s="18"/>
      <c r="AJ882" s="18"/>
      <c r="AL882" s="21"/>
      <c r="AM882" s="18"/>
      <c r="AN882" s="18"/>
      <c r="AP882" s="21"/>
      <c r="AQ882" s="18"/>
      <c r="AR882" s="18"/>
      <c r="AU882" s="1">
        <v>44789</v>
      </c>
      <c r="AV882">
        <v>2.7719999999999998</v>
      </c>
      <c r="AW882">
        <f t="shared" si="433"/>
        <v>2.7719999999999998E-2</v>
      </c>
      <c r="AY882" s="1">
        <v>44789</v>
      </c>
      <c r="AZ882">
        <v>3.1368999999999998</v>
      </c>
      <c r="BA882">
        <f t="shared" si="434"/>
        <v>3.1369000000000001E-2</v>
      </c>
      <c r="BC882" s="1">
        <v>44789</v>
      </c>
      <c r="BD882">
        <v>3.65</v>
      </c>
      <c r="BE882">
        <f t="shared" si="435"/>
        <v>3.6499999999999998E-2</v>
      </c>
      <c r="BG882" s="1">
        <v>44789</v>
      </c>
      <c r="BH882">
        <v>3.5089999999999999</v>
      </c>
      <c r="BI882">
        <f t="shared" si="436"/>
        <v>3.5089999999999996E-2</v>
      </c>
      <c r="BK882" s="1">
        <v>37880</v>
      </c>
      <c r="BL882">
        <v>1.93917250756347</v>
      </c>
      <c r="BM882">
        <f t="shared" si="444"/>
        <v>1.9391725075634702E-2</v>
      </c>
      <c r="BP882" s="1">
        <v>44762</v>
      </c>
      <c r="BQ882">
        <v>204.0829</v>
      </c>
      <c r="BR882">
        <f t="shared" si="437"/>
        <v>2.040829</v>
      </c>
      <c r="BT882" s="1">
        <v>44764</v>
      </c>
      <c r="BU882">
        <v>0.2</v>
      </c>
      <c r="BV882">
        <f t="shared" si="438"/>
        <v>2E-3</v>
      </c>
      <c r="BX882" s="1">
        <v>44764</v>
      </c>
      <c r="BY882">
        <v>0.70599999999999996</v>
      </c>
      <c r="BZ882">
        <f t="shared" si="439"/>
        <v>7.0599999999999994E-3</v>
      </c>
      <c r="CB882" s="1">
        <v>44789</v>
      </c>
      <c r="CC882">
        <v>1.0765</v>
      </c>
      <c r="CD882">
        <f t="shared" si="440"/>
        <v>1.0765E-2</v>
      </c>
      <c r="CG882" s="1"/>
      <c r="CJ882" s="1"/>
      <c r="CL882" s="1"/>
      <c r="CV882" s="1"/>
      <c r="CY882" s="1"/>
    </row>
    <row r="883" spans="1:103" x14ac:dyDescent="0.3">
      <c r="A883" s="21">
        <f t="shared" si="441"/>
        <v>47046</v>
      </c>
      <c r="B883" s="18">
        <f t="shared" si="422"/>
        <v>112.421875</v>
      </c>
      <c r="C883">
        <f t="shared" si="445"/>
        <v>115</v>
      </c>
      <c r="D883">
        <f t="shared" ca="1" si="427"/>
        <v>-2.8833333333333333</v>
      </c>
      <c r="E883">
        <f ca="1">IF(currency="USD",'Future et co'!F883,IF(currency="EUR",'Future et co'!G883,FALSE))</f>
        <v>3.6070000000000005E-2</v>
      </c>
      <c r="F883">
        <f t="shared" ca="1" si="428"/>
        <v>3.6070000000000005E-2</v>
      </c>
      <c r="G883">
        <f t="shared" ca="1" si="429"/>
        <v>2.0569999999999998E-2</v>
      </c>
      <c r="I883" s="21">
        <f t="shared" si="442"/>
        <v>46171</v>
      </c>
      <c r="J883" s="18">
        <f t="shared" si="423"/>
        <v>112.421875</v>
      </c>
      <c r="L883">
        <f t="shared" ca="1" si="430"/>
        <v>-0.45277777777777778</v>
      </c>
      <c r="M883">
        <f t="shared" ca="1" si="424"/>
        <v>3.6070000000000005E-2</v>
      </c>
      <c r="O883" s="21">
        <f t="shared" si="443"/>
        <v>46171</v>
      </c>
      <c r="P883" s="18">
        <f t="shared" si="425"/>
        <v>112.421875</v>
      </c>
      <c r="Q883">
        <f t="shared" si="431"/>
        <v>125</v>
      </c>
      <c r="R883">
        <f t="shared" ca="1" si="432"/>
        <v>-0.45277777777777778</v>
      </c>
      <c r="S883">
        <f t="shared" ca="1" si="426"/>
        <v>3.6070000000000005E-2</v>
      </c>
      <c r="U883" s="1"/>
      <c r="W883" t="str">
        <f t="shared" si="446"/>
        <v/>
      </c>
      <c r="Y883" s="1"/>
      <c r="AA883">
        <f t="shared" si="447"/>
        <v>0</v>
      </c>
      <c r="AC883" s="1"/>
      <c r="AE883">
        <f t="shared" si="448"/>
        <v>0</v>
      </c>
      <c r="AH883" s="21"/>
      <c r="AI883" s="18"/>
      <c r="AJ883" s="18"/>
      <c r="AL883" s="21"/>
      <c r="AM883" s="18"/>
      <c r="AN883" s="18"/>
      <c r="AP883" s="21"/>
      <c r="AQ883" s="18"/>
      <c r="AR883" s="18"/>
      <c r="AU883" s="1">
        <v>44788</v>
      </c>
      <c r="AV883">
        <v>2.7559</v>
      </c>
      <c r="AW883">
        <f t="shared" si="433"/>
        <v>2.7559E-2</v>
      </c>
      <c r="AY883" s="1">
        <v>44788</v>
      </c>
      <c r="AZ883">
        <v>3.1248</v>
      </c>
      <c r="BA883">
        <f t="shared" si="434"/>
        <v>3.1248000000000001E-2</v>
      </c>
      <c r="BC883" s="1">
        <v>44788</v>
      </c>
      <c r="BD883">
        <v>3.6120000000000001</v>
      </c>
      <c r="BE883">
        <f t="shared" si="435"/>
        <v>3.6119999999999999E-2</v>
      </c>
      <c r="BG883" s="1">
        <v>44788</v>
      </c>
      <c r="BH883">
        <v>3.452</v>
      </c>
      <c r="BI883">
        <f t="shared" si="436"/>
        <v>3.4520000000000002E-2</v>
      </c>
      <c r="BK883" s="1">
        <v>37881</v>
      </c>
      <c r="BL883">
        <v>1.9550041744506499</v>
      </c>
      <c r="BM883">
        <f t="shared" si="444"/>
        <v>1.9550041744506499E-2</v>
      </c>
      <c r="BP883" s="1">
        <v>44761</v>
      </c>
      <c r="BQ883">
        <v>203.84010000000001</v>
      </c>
      <c r="BR883">
        <f t="shared" si="437"/>
        <v>2.0384009999999999</v>
      </c>
      <c r="BT883" s="1">
        <v>44763</v>
      </c>
      <c r="BU883">
        <v>0.14499999999999999</v>
      </c>
      <c r="BV883">
        <f t="shared" si="438"/>
        <v>1.4499999999999999E-3</v>
      </c>
      <c r="BX883" s="1">
        <v>44763</v>
      </c>
      <c r="BY883">
        <v>0.63200000000000001</v>
      </c>
      <c r="BZ883">
        <f t="shared" si="439"/>
        <v>6.3200000000000001E-3</v>
      </c>
      <c r="CB883" s="1">
        <v>44788</v>
      </c>
      <c r="CC883">
        <v>1.0860000000000001</v>
      </c>
      <c r="CD883">
        <f t="shared" si="440"/>
        <v>1.0860000000000002E-2</v>
      </c>
      <c r="CG883" s="1"/>
      <c r="CJ883" s="1"/>
      <c r="CL883" s="1"/>
      <c r="CV883" s="1"/>
      <c r="CY883" s="1"/>
    </row>
    <row r="884" spans="1:103" x14ac:dyDescent="0.3">
      <c r="A884" s="21">
        <f t="shared" si="441"/>
        <v>47049</v>
      </c>
      <c r="B884" s="18">
        <f t="shared" si="422"/>
        <v>112.421875</v>
      </c>
      <c r="C884">
        <f t="shared" si="445"/>
        <v>115</v>
      </c>
      <c r="D884">
        <f t="shared" ca="1" si="427"/>
        <v>-2.8916666666666666</v>
      </c>
      <c r="E884">
        <f ca="1">IF(currency="USD",'Future et co'!F884,IF(currency="EUR",'Future et co'!G884,FALSE))</f>
        <v>3.6070000000000005E-2</v>
      </c>
      <c r="F884">
        <f t="shared" ca="1" si="428"/>
        <v>3.6070000000000005E-2</v>
      </c>
      <c r="G884">
        <f t="shared" ca="1" si="429"/>
        <v>2.0569999999999998E-2</v>
      </c>
      <c r="I884" s="21">
        <f t="shared" si="442"/>
        <v>46174</v>
      </c>
      <c r="J884" s="18">
        <f t="shared" si="423"/>
        <v>112.421875</v>
      </c>
      <c r="L884">
        <f t="shared" ca="1" si="430"/>
        <v>-0.46111111111111114</v>
      </c>
      <c r="M884">
        <f t="shared" ca="1" si="424"/>
        <v>3.6070000000000005E-2</v>
      </c>
      <c r="O884" s="21">
        <f t="shared" si="443"/>
        <v>46174</v>
      </c>
      <c r="P884" s="18">
        <f t="shared" si="425"/>
        <v>112.421875</v>
      </c>
      <c r="Q884">
        <f t="shared" si="431"/>
        <v>125</v>
      </c>
      <c r="R884">
        <f t="shared" ca="1" si="432"/>
        <v>-0.46111111111111114</v>
      </c>
      <c r="S884">
        <f t="shared" ca="1" si="426"/>
        <v>3.6070000000000005E-2</v>
      </c>
      <c r="U884" s="1"/>
      <c r="W884" t="str">
        <f t="shared" si="446"/>
        <v/>
      </c>
      <c r="Y884" s="1"/>
      <c r="AA884">
        <f t="shared" si="447"/>
        <v>0</v>
      </c>
      <c r="AC884" s="1"/>
      <c r="AE884">
        <f t="shared" si="448"/>
        <v>0</v>
      </c>
      <c r="AH884" s="21"/>
      <c r="AI884" s="18"/>
      <c r="AJ884" s="18"/>
      <c r="AL884" s="21"/>
      <c r="AM884" s="18"/>
      <c r="AN884" s="18"/>
      <c r="AP884" s="21"/>
      <c r="AQ884" s="18"/>
      <c r="AR884" s="18"/>
      <c r="AU884" s="1">
        <v>44785</v>
      </c>
      <c r="AV884">
        <v>2.7389999999999999</v>
      </c>
      <c r="AW884">
        <f t="shared" si="433"/>
        <v>2.7389999999999998E-2</v>
      </c>
      <c r="AY884" s="1">
        <v>44785</v>
      </c>
      <c r="AZ884">
        <v>3.1280000000000001</v>
      </c>
      <c r="BA884">
        <f t="shared" si="434"/>
        <v>3.1280000000000002E-2</v>
      </c>
      <c r="BC884" s="1">
        <v>44785</v>
      </c>
      <c r="BD884">
        <v>3.65</v>
      </c>
      <c r="BE884">
        <f t="shared" si="435"/>
        <v>3.6499999999999998E-2</v>
      </c>
      <c r="BG884" s="1">
        <v>44785</v>
      </c>
      <c r="BH884">
        <v>3.5150000000000001</v>
      </c>
      <c r="BI884">
        <f t="shared" si="436"/>
        <v>3.5150000000000001E-2</v>
      </c>
      <c r="BK884" s="1">
        <v>37882</v>
      </c>
      <c r="BL884">
        <v>1.9355678528840801</v>
      </c>
      <c r="BM884">
        <f t="shared" si="444"/>
        <v>1.9355678528840802E-2</v>
      </c>
      <c r="BP884" s="1">
        <v>44760</v>
      </c>
      <c r="BQ884">
        <v>204.94630000000001</v>
      </c>
      <c r="BR884">
        <f t="shared" si="437"/>
        <v>2.0494630000000003</v>
      </c>
      <c r="BT884" s="1">
        <v>44762</v>
      </c>
      <c r="BU884">
        <v>0.125</v>
      </c>
      <c r="BV884">
        <f t="shared" si="438"/>
        <v>1.25E-3</v>
      </c>
      <c r="BX884" s="1">
        <v>44762</v>
      </c>
      <c r="BY884">
        <v>0.63500000000000001</v>
      </c>
      <c r="BZ884">
        <f t="shared" si="439"/>
        <v>6.3499999999999997E-3</v>
      </c>
      <c r="CB884" s="1">
        <v>44785</v>
      </c>
      <c r="CC884">
        <v>1.137</v>
      </c>
      <c r="CD884">
        <f t="shared" si="440"/>
        <v>1.137E-2</v>
      </c>
      <c r="CG884" s="1"/>
      <c r="CJ884" s="1"/>
      <c r="CL884" s="1"/>
      <c r="CV884" s="1"/>
      <c r="CY884" s="1"/>
    </row>
    <row r="885" spans="1:103" x14ac:dyDescent="0.3">
      <c r="A885" s="21">
        <f t="shared" si="441"/>
        <v>47050</v>
      </c>
      <c r="B885" s="18">
        <f t="shared" si="422"/>
        <v>112.421875</v>
      </c>
      <c r="C885">
        <f t="shared" si="445"/>
        <v>115</v>
      </c>
      <c r="D885">
        <f t="shared" ca="1" si="427"/>
        <v>-2.8944444444444444</v>
      </c>
      <c r="E885">
        <f ca="1">IF(currency="USD",'Future et co'!F885,IF(currency="EUR",'Future et co'!G885,FALSE))</f>
        <v>3.6070000000000005E-2</v>
      </c>
      <c r="F885">
        <f t="shared" ca="1" si="428"/>
        <v>3.6070000000000005E-2</v>
      </c>
      <c r="G885">
        <f t="shared" ca="1" si="429"/>
        <v>2.0569999999999998E-2</v>
      </c>
      <c r="I885" s="21">
        <f t="shared" si="442"/>
        <v>46175</v>
      </c>
      <c r="J885" s="18">
        <f t="shared" si="423"/>
        <v>112.421875</v>
      </c>
      <c r="L885">
        <f t="shared" ca="1" si="430"/>
        <v>-0.46388888888888891</v>
      </c>
      <c r="M885">
        <f t="shared" ca="1" si="424"/>
        <v>3.6070000000000005E-2</v>
      </c>
      <c r="O885" s="21">
        <f t="shared" si="443"/>
        <v>46175</v>
      </c>
      <c r="P885" s="18">
        <f t="shared" si="425"/>
        <v>112.421875</v>
      </c>
      <c r="Q885">
        <f t="shared" si="431"/>
        <v>125</v>
      </c>
      <c r="R885">
        <f t="shared" ca="1" si="432"/>
        <v>-0.46388888888888891</v>
      </c>
      <c r="S885">
        <f t="shared" ca="1" si="426"/>
        <v>3.6070000000000005E-2</v>
      </c>
      <c r="U885" s="1"/>
      <c r="W885" t="str">
        <f t="shared" si="446"/>
        <v/>
      </c>
      <c r="Y885" s="1"/>
      <c r="AA885">
        <f t="shared" si="447"/>
        <v>0</v>
      </c>
      <c r="AC885" s="1"/>
      <c r="AE885">
        <f t="shared" si="448"/>
        <v>0</v>
      </c>
      <c r="AH885" s="21"/>
      <c r="AI885" s="18"/>
      <c r="AJ885" s="18"/>
      <c r="AL885" s="21"/>
      <c r="AM885" s="18"/>
      <c r="AN885" s="18"/>
      <c r="AP885" s="21"/>
      <c r="AQ885" s="18"/>
      <c r="AR885" s="18"/>
      <c r="AU885" s="1">
        <v>44784</v>
      </c>
      <c r="AV885">
        <v>2.7368000000000001</v>
      </c>
      <c r="AW885">
        <f t="shared" si="433"/>
        <v>2.7368E-2</v>
      </c>
      <c r="AY885" s="1">
        <v>44784</v>
      </c>
      <c r="AZ885">
        <v>3.1175999999999999</v>
      </c>
      <c r="BA885">
        <f t="shared" si="434"/>
        <v>3.1175999999999999E-2</v>
      </c>
      <c r="BC885" s="1">
        <v>44784</v>
      </c>
      <c r="BD885">
        <v>3.621</v>
      </c>
      <c r="BE885">
        <f t="shared" si="435"/>
        <v>3.6209999999999999E-2</v>
      </c>
      <c r="BG885" s="1">
        <v>44784</v>
      </c>
      <c r="BH885">
        <v>3.4870000000000001</v>
      </c>
      <c r="BI885">
        <f t="shared" si="436"/>
        <v>3.4869999999999998E-2</v>
      </c>
      <c r="BK885" s="1">
        <v>37883</v>
      </c>
      <c r="BL885">
        <v>1.9309093277073699</v>
      </c>
      <c r="BM885">
        <f t="shared" si="444"/>
        <v>1.93090932770737E-2</v>
      </c>
      <c r="BP885" s="1">
        <v>44757</v>
      </c>
      <c r="BQ885">
        <v>206.53809999999999</v>
      </c>
      <c r="BR885">
        <f t="shared" si="437"/>
        <v>2.0653809999999999</v>
      </c>
      <c r="BT885" s="1">
        <v>44761</v>
      </c>
      <c r="BU885">
        <v>4.2000000000000003E-2</v>
      </c>
      <c r="BV885">
        <f t="shared" si="438"/>
        <v>4.2000000000000002E-4</v>
      </c>
      <c r="BX885" s="1">
        <v>44761</v>
      </c>
      <c r="BY885">
        <v>0.53400000000000003</v>
      </c>
      <c r="BZ885">
        <f t="shared" si="439"/>
        <v>5.3400000000000001E-3</v>
      </c>
      <c r="CB885" s="1">
        <v>44784</v>
      </c>
      <c r="CC885">
        <v>1.127</v>
      </c>
      <c r="CD885">
        <f t="shared" si="440"/>
        <v>1.1270000000000001E-2</v>
      </c>
      <c r="CG885" s="1"/>
      <c r="CJ885" s="1"/>
      <c r="CL885" s="1"/>
      <c r="CV885" s="1"/>
      <c r="CY885" s="1"/>
    </row>
    <row r="886" spans="1:103" x14ac:dyDescent="0.3">
      <c r="A886" s="21">
        <f t="shared" si="441"/>
        <v>47051</v>
      </c>
      <c r="B886" s="18">
        <f t="shared" si="422"/>
        <v>112.421875</v>
      </c>
      <c r="C886">
        <f t="shared" si="445"/>
        <v>115</v>
      </c>
      <c r="D886">
        <f t="shared" ca="1" si="427"/>
        <v>-2.8972222222222221</v>
      </c>
      <c r="E886">
        <f ca="1">IF(currency="USD",'Future et co'!F886,IF(currency="EUR",'Future et co'!G886,FALSE))</f>
        <v>3.6070000000000005E-2</v>
      </c>
      <c r="F886">
        <f t="shared" ca="1" si="428"/>
        <v>3.6070000000000005E-2</v>
      </c>
      <c r="G886">
        <f t="shared" ca="1" si="429"/>
        <v>2.0569999999999998E-2</v>
      </c>
      <c r="I886" s="21">
        <f t="shared" si="442"/>
        <v>46176</v>
      </c>
      <c r="J886" s="18">
        <f t="shared" si="423"/>
        <v>112.421875</v>
      </c>
      <c r="L886">
        <f t="shared" ca="1" si="430"/>
        <v>-0.46666666666666667</v>
      </c>
      <c r="M886">
        <f t="shared" ca="1" si="424"/>
        <v>3.6070000000000005E-2</v>
      </c>
      <c r="O886" s="21">
        <f t="shared" si="443"/>
        <v>46176</v>
      </c>
      <c r="P886" s="18">
        <f t="shared" si="425"/>
        <v>112.421875</v>
      </c>
      <c r="Q886">
        <f t="shared" si="431"/>
        <v>125</v>
      </c>
      <c r="R886">
        <f t="shared" ca="1" si="432"/>
        <v>-0.46666666666666667</v>
      </c>
      <c r="S886">
        <f t="shared" ca="1" si="426"/>
        <v>3.6070000000000005E-2</v>
      </c>
      <c r="U886" s="1"/>
      <c r="W886" t="str">
        <f t="shared" si="446"/>
        <v/>
      </c>
      <c r="Y886" s="1"/>
      <c r="AA886">
        <f t="shared" si="447"/>
        <v>0</v>
      </c>
      <c r="AC886" s="1"/>
      <c r="AE886">
        <f t="shared" si="448"/>
        <v>0</v>
      </c>
      <c r="AH886" s="21"/>
      <c r="AI886" s="18"/>
      <c r="AJ886" s="18"/>
      <c r="AL886" s="21"/>
      <c r="AM886" s="18"/>
      <c r="AN886" s="18"/>
      <c r="AP886" s="21"/>
      <c r="AQ886" s="18"/>
      <c r="AR886" s="18"/>
      <c r="AU886" s="1">
        <v>44783</v>
      </c>
      <c r="AV886">
        <v>2.7330000000000001</v>
      </c>
      <c r="AW886">
        <f t="shared" si="433"/>
        <v>2.733E-2</v>
      </c>
      <c r="AY886" s="1">
        <v>44783</v>
      </c>
      <c r="AZ886">
        <v>3.1030000000000002</v>
      </c>
      <c r="BA886">
        <f t="shared" si="434"/>
        <v>3.1030000000000002E-2</v>
      </c>
      <c r="BC886" s="1">
        <v>44783</v>
      </c>
      <c r="BD886">
        <v>3.6150000000000002</v>
      </c>
      <c r="BE886">
        <f t="shared" si="435"/>
        <v>3.6150000000000002E-2</v>
      </c>
      <c r="BG886" s="1">
        <v>44783</v>
      </c>
      <c r="BH886">
        <v>3.4350000000000001</v>
      </c>
      <c r="BI886">
        <f t="shared" si="436"/>
        <v>3.4349999999999999E-2</v>
      </c>
      <c r="BK886" s="1">
        <v>37886</v>
      </c>
      <c r="BL886">
        <v>1.9409359433272699</v>
      </c>
      <c r="BM886">
        <f t="shared" si="444"/>
        <v>1.94093594332727E-2</v>
      </c>
      <c r="BP886" s="1">
        <v>44756</v>
      </c>
      <c r="BQ886">
        <v>205.2835</v>
      </c>
      <c r="BR886">
        <f t="shared" si="437"/>
        <v>2.052835</v>
      </c>
      <c r="BT886" s="1">
        <v>44760</v>
      </c>
      <c r="BU886">
        <v>4.7E-2</v>
      </c>
      <c r="BV886">
        <f t="shared" si="438"/>
        <v>4.6999999999999999E-4</v>
      </c>
      <c r="BX886" s="1">
        <v>44760</v>
      </c>
      <c r="BY886">
        <v>0.503</v>
      </c>
      <c r="BZ886">
        <f t="shared" si="439"/>
        <v>5.0299999999999997E-3</v>
      </c>
      <c r="CB886" s="1">
        <v>44783</v>
      </c>
      <c r="CC886">
        <v>1.1200000000000001</v>
      </c>
      <c r="CD886">
        <f t="shared" si="440"/>
        <v>1.1200000000000002E-2</v>
      </c>
      <c r="CG886" s="1"/>
      <c r="CJ886" s="1"/>
      <c r="CL886" s="1"/>
      <c r="CV886" s="1"/>
      <c r="CY886" s="1"/>
    </row>
    <row r="887" spans="1:103" x14ac:dyDescent="0.3">
      <c r="A887" s="21">
        <f t="shared" si="441"/>
        <v>47052</v>
      </c>
      <c r="B887" s="18">
        <f t="shared" si="422"/>
        <v>112.421875</v>
      </c>
      <c r="C887">
        <f t="shared" si="445"/>
        <v>115</v>
      </c>
      <c r="D887">
        <f t="shared" ca="1" si="427"/>
        <v>-2.9</v>
      </c>
      <c r="E887">
        <f ca="1">IF(currency="USD",'Future et co'!F887,IF(currency="EUR",'Future et co'!G887,FALSE))</f>
        <v>3.6070000000000005E-2</v>
      </c>
      <c r="F887">
        <f t="shared" ca="1" si="428"/>
        <v>3.6070000000000005E-2</v>
      </c>
      <c r="G887">
        <f t="shared" ca="1" si="429"/>
        <v>2.0569999999999998E-2</v>
      </c>
      <c r="I887" s="21">
        <f t="shared" si="442"/>
        <v>46177</v>
      </c>
      <c r="J887" s="18">
        <f t="shared" si="423"/>
        <v>112.421875</v>
      </c>
      <c r="L887">
        <f t="shared" ca="1" si="430"/>
        <v>-0.46944444444444444</v>
      </c>
      <c r="M887">
        <f t="shared" ca="1" si="424"/>
        <v>3.6070000000000005E-2</v>
      </c>
      <c r="O887" s="21">
        <f t="shared" si="443"/>
        <v>46177</v>
      </c>
      <c r="P887" s="18">
        <f t="shared" si="425"/>
        <v>112.421875</v>
      </c>
      <c r="Q887">
        <f t="shared" si="431"/>
        <v>125</v>
      </c>
      <c r="R887">
        <f t="shared" ca="1" si="432"/>
        <v>-0.46944444444444444</v>
      </c>
      <c r="S887">
        <f t="shared" ca="1" si="426"/>
        <v>3.6070000000000005E-2</v>
      </c>
      <c r="U887" s="1"/>
      <c r="W887" t="str">
        <f t="shared" si="446"/>
        <v/>
      </c>
      <c r="Y887" s="1"/>
      <c r="AA887">
        <f t="shared" si="447"/>
        <v>0</v>
      </c>
      <c r="AC887" s="1"/>
      <c r="AE887">
        <f t="shared" si="448"/>
        <v>0</v>
      </c>
      <c r="AH887" s="21"/>
      <c r="AI887" s="18"/>
      <c r="AJ887" s="18"/>
      <c r="AL887" s="21"/>
      <c r="AM887" s="18"/>
      <c r="AN887" s="18"/>
      <c r="AP887" s="21"/>
      <c r="AQ887" s="18"/>
      <c r="AR887" s="18"/>
      <c r="AU887" s="1">
        <v>44782</v>
      </c>
      <c r="AV887">
        <v>2.7555999999999998</v>
      </c>
      <c r="AW887">
        <f t="shared" si="433"/>
        <v>2.7555999999999997E-2</v>
      </c>
      <c r="AY887" s="1">
        <v>44782</v>
      </c>
      <c r="AZ887">
        <v>3.1423000000000001</v>
      </c>
      <c r="BA887">
        <f t="shared" si="434"/>
        <v>3.1423E-2</v>
      </c>
      <c r="BC887" s="1">
        <v>44782</v>
      </c>
      <c r="BD887">
        <v>3.6480000000000001</v>
      </c>
      <c r="BE887">
        <f t="shared" si="435"/>
        <v>3.6479999999999999E-2</v>
      </c>
      <c r="BG887" s="1">
        <v>44782</v>
      </c>
      <c r="BH887">
        <v>3.4780000000000002</v>
      </c>
      <c r="BI887">
        <f t="shared" si="436"/>
        <v>3.4780000000000005E-2</v>
      </c>
      <c r="BK887" s="1">
        <v>37887</v>
      </c>
      <c r="BL887">
        <v>1.93278928333392</v>
      </c>
      <c r="BM887">
        <f t="shared" si="444"/>
        <v>1.9327892833339199E-2</v>
      </c>
      <c r="BP887" s="1">
        <v>44755</v>
      </c>
      <c r="BQ887">
        <v>205.89060000000001</v>
      </c>
      <c r="BR887">
        <f t="shared" si="437"/>
        <v>2.0589059999999999</v>
      </c>
      <c r="BT887" s="1">
        <v>44757</v>
      </c>
      <c r="BU887">
        <v>7.1999999999999995E-2</v>
      </c>
      <c r="BV887">
        <f t="shared" si="438"/>
        <v>7.1999999999999994E-4</v>
      </c>
      <c r="BX887" s="1">
        <v>44757</v>
      </c>
      <c r="BY887">
        <v>0.53200000000000003</v>
      </c>
      <c r="BZ887">
        <f t="shared" si="439"/>
        <v>5.3200000000000001E-3</v>
      </c>
      <c r="CB887" s="1">
        <v>44782</v>
      </c>
      <c r="CC887">
        <v>1.1160000000000001</v>
      </c>
      <c r="CD887">
        <f t="shared" si="440"/>
        <v>1.1160000000000002E-2</v>
      </c>
      <c r="CG887" s="1"/>
      <c r="CJ887" s="1"/>
      <c r="CL887" s="1"/>
      <c r="CV887" s="1"/>
      <c r="CY887" s="1"/>
    </row>
    <row r="888" spans="1:103" x14ac:dyDescent="0.3">
      <c r="A888" s="21">
        <f t="shared" si="441"/>
        <v>47053</v>
      </c>
      <c r="B888" s="18">
        <f t="shared" si="422"/>
        <v>112.421875</v>
      </c>
      <c r="C888">
        <f t="shared" si="445"/>
        <v>115</v>
      </c>
      <c r="D888">
        <f t="shared" ca="1" si="427"/>
        <v>-2.9027777777777777</v>
      </c>
      <c r="E888">
        <f ca="1">IF(currency="USD",'Future et co'!F888,IF(currency="EUR",'Future et co'!G888,FALSE))</f>
        <v>3.6070000000000005E-2</v>
      </c>
      <c r="F888">
        <f t="shared" ca="1" si="428"/>
        <v>3.6070000000000005E-2</v>
      </c>
      <c r="G888">
        <f t="shared" ca="1" si="429"/>
        <v>2.0569999999999998E-2</v>
      </c>
      <c r="I888" s="21">
        <f t="shared" si="442"/>
        <v>46178</v>
      </c>
      <c r="J888" s="18">
        <f t="shared" si="423"/>
        <v>112.421875</v>
      </c>
      <c r="L888">
        <f t="shared" ca="1" si="430"/>
        <v>-0.47222222222222221</v>
      </c>
      <c r="M888">
        <f t="shared" ca="1" si="424"/>
        <v>3.6070000000000005E-2</v>
      </c>
      <c r="O888" s="21">
        <f t="shared" si="443"/>
        <v>46178</v>
      </c>
      <c r="P888" s="18">
        <f t="shared" si="425"/>
        <v>112.421875</v>
      </c>
      <c r="Q888">
        <f t="shared" si="431"/>
        <v>125</v>
      </c>
      <c r="R888">
        <f t="shared" ca="1" si="432"/>
        <v>-0.47222222222222221</v>
      </c>
      <c r="S888">
        <f t="shared" ca="1" si="426"/>
        <v>3.6070000000000005E-2</v>
      </c>
      <c r="U888" s="1"/>
      <c r="W888" t="str">
        <f t="shared" si="446"/>
        <v/>
      </c>
      <c r="Y888" s="1"/>
      <c r="AA888">
        <f t="shared" si="447"/>
        <v>0</v>
      </c>
      <c r="AC888" s="1"/>
      <c r="AE888">
        <f t="shared" si="448"/>
        <v>0</v>
      </c>
      <c r="AH888" s="21"/>
      <c r="AI888" s="18"/>
      <c r="AJ888" s="18"/>
      <c r="AL888" s="21"/>
      <c r="AM888" s="18"/>
      <c r="AN888" s="18"/>
      <c r="AP888" s="21"/>
      <c r="AQ888" s="18"/>
      <c r="AR888" s="18"/>
      <c r="AU888" s="1">
        <v>44781</v>
      </c>
      <c r="AV888">
        <v>2.754</v>
      </c>
      <c r="AW888">
        <f t="shared" si="433"/>
        <v>2.7539999999999999E-2</v>
      </c>
      <c r="AY888" s="1">
        <v>44781</v>
      </c>
      <c r="AZ888">
        <v>3.1206999999999998</v>
      </c>
      <c r="BA888">
        <f t="shared" si="434"/>
        <v>3.1206999999999999E-2</v>
      </c>
      <c r="BC888" s="1">
        <v>44781</v>
      </c>
      <c r="BD888">
        <v>3.6280000000000001</v>
      </c>
      <c r="BE888">
        <f t="shared" si="435"/>
        <v>3.628E-2</v>
      </c>
      <c r="BG888" s="1">
        <v>44781</v>
      </c>
      <c r="BH888">
        <v>3.43</v>
      </c>
      <c r="BI888">
        <f t="shared" si="436"/>
        <v>3.4300000000000004E-2</v>
      </c>
      <c r="BK888" s="1">
        <v>37888</v>
      </c>
      <c r="BL888">
        <v>1.9718105997315101</v>
      </c>
      <c r="BM888">
        <f t="shared" si="444"/>
        <v>1.9718105997315102E-2</v>
      </c>
      <c r="BP888" s="1">
        <v>44754</v>
      </c>
      <c r="BQ888">
        <v>206.41669999999999</v>
      </c>
      <c r="BR888">
        <f t="shared" si="437"/>
        <v>2.0641669999999999</v>
      </c>
      <c r="BT888" s="1">
        <v>44756</v>
      </c>
      <c r="BU888">
        <v>2E-3</v>
      </c>
      <c r="BV888">
        <f t="shared" si="438"/>
        <v>2.0000000000000002E-5</v>
      </c>
      <c r="BX888" s="1">
        <v>44756</v>
      </c>
      <c r="BY888">
        <v>0.44800000000000001</v>
      </c>
      <c r="BZ888">
        <f t="shared" si="439"/>
        <v>4.4800000000000005E-3</v>
      </c>
      <c r="CB888" s="1">
        <v>44781</v>
      </c>
      <c r="CC888">
        <v>1.0880000000000001</v>
      </c>
      <c r="CD888">
        <f t="shared" si="440"/>
        <v>1.0880000000000001E-2</v>
      </c>
      <c r="CG888" s="1"/>
      <c r="CJ888" s="1"/>
      <c r="CL888" s="1"/>
      <c r="CV888" s="1"/>
      <c r="CY888" s="1"/>
    </row>
    <row r="889" spans="1:103" x14ac:dyDescent="0.3">
      <c r="A889" s="21">
        <f t="shared" si="441"/>
        <v>47056</v>
      </c>
      <c r="B889" s="18">
        <f t="shared" si="422"/>
        <v>112.421875</v>
      </c>
      <c r="C889">
        <f t="shared" si="445"/>
        <v>115</v>
      </c>
      <c r="D889">
        <f t="shared" ca="1" si="427"/>
        <v>-2.911111111111111</v>
      </c>
      <c r="E889">
        <f ca="1">IF(currency="USD",'Future et co'!F889,IF(currency="EUR",'Future et co'!G889,FALSE))</f>
        <v>3.6070000000000005E-2</v>
      </c>
      <c r="F889">
        <f t="shared" ca="1" si="428"/>
        <v>3.6070000000000005E-2</v>
      </c>
      <c r="G889">
        <f t="shared" ca="1" si="429"/>
        <v>2.0569999999999998E-2</v>
      </c>
      <c r="I889" s="21">
        <f t="shared" si="442"/>
        <v>46181</v>
      </c>
      <c r="J889" s="18">
        <f t="shared" si="423"/>
        <v>112.421875</v>
      </c>
      <c r="L889">
        <f t="shared" ca="1" si="430"/>
        <v>-0.48055555555555557</v>
      </c>
      <c r="M889">
        <f t="shared" ca="1" si="424"/>
        <v>3.6070000000000005E-2</v>
      </c>
      <c r="O889" s="21">
        <f t="shared" si="443"/>
        <v>46181</v>
      </c>
      <c r="P889" s="18">
        <f t="shared" si="425"/>
        <v>112.421875</v>
      </c>
      <c r="Q889">
        <f t="shared" si="431"/>
        <v>125</v>
      </c>
      <c r="R889">
        <f t="shared" ca="1" si="432"/>
        <v>-0.48055555555555557</v>
      </c>
      <c r="S889">
        <f t="shared" ca="1" si="426"/>
        <v>3.6070000000000005E-2</v>
      </c>
      <c r="U889" s="1"/>
      <c r="W889" t="str">
        <f t="shared" si="446"/>
        <v/>
      </c>
      <c r="Y889" s="1"/>
      <c r="AA889">
        <f t="shared" si="447"/>
        <v>0</v>
      </c>
      <c r="AC889" s="1"/>
      <c r="AE889">
        <f t="shared" si="448"/>
        <v>0</v>
      </c>
      <c r="AH889" s="21"/>
      <c r="AI889" s="18"/>
      <c r="AJ889" s="18"/>
      <c r="AL889" s="21"/>
      <c r="AM889" s="18"/>
      <c r="AN889" s="18"/>
      <c r="AP889" s="21"/>
      <c r="AQ889" s="18"/>
      <c r="AR889" s="18"/>
      <c r="AU889" s="1">
        <v>44778</v>
      </c>
      <c r="AV889">
        <v>2.7080000000000002</v>
      </c>
      <c r="AW889">
        <f t="shared" si="433"/>
        <v>2.7080000000000003E-2</v>
      </c>
      <c r="AY889" s="1">
        <v>44778</v>
      </c>
      <c r="AZ889">
        <v>3.109</v>
      </c>
      <c r="BA889">
        <f t="shared" si="434"/>
        <v>3.109E-2</v>
      </c>
      <c r="BC889" s="1">
        <v>44778</v>
      </c>
      <c r="BD889">
        <v>3.6280000000000001</v>
      </c>
      <c r="BE889">
        <f t="shared" si="435"/>
        <v>3.628E-2</v>
      </c>
      <c r="BG889" s="1">
        <v>44778</v>
      </c>
      <c r="BH889">
        <v>3.4510000000000001</v>
      </c>
      <c r="BI889">
        <f t="shared" si="436"/>
        <v>3.4509999999999999E-2</v>
      </c>
      <c r="BK889" s="1">
        <v>37889</v>
      </c>
      <c r="BL889">
        <v>2.0339593590933802</v>
      </c>
      <c r="BM889">
        <f t="shared" si="444"/>
        <v>2.0339593590933801E-2</v>
      </c>
      <c r="BP889" s="1">
        <v>44753</v>
      </c>
      <c r="BQ889">
        <v>204.2448</v>
      </c>
      <c r="BR889">
        <f t="shared" si="437"/>
        <v>2.0424479999999998</v>
      </c>
      <c r="BT889" s="1">
        <v>44755</v>
      </c>
      <c r="BU889">
        <v>-5.1999999999999998E-2</v>
      </c>
      <c r="BV889">
        <f t="shared" si="438"/>
        <v>-5.1999999999999995E-4</v>
      </c>
      <c r="BX889" s="1">
        <v>44755</v>
      </c>
      <c r="BY889">
        <v>0.36299999999999999</v>
      </c>
      <c r="BZ889">
        <f t="shared" si="439"/>
        <v>3.63E-3</v>
      </c>
      <c r="CB889" s="1">
        <v>44778</v>
      </c>
      <c r="CC889">
        <v>1.0760000000000001</v>
      </c>
      <c r="CD889">
        <f t="shared" si="440"/>
        <v>1.076E-2</v>
      </c>
      <c r="CG889" s="1"/>
      <c r="CJ889" s="1"/>
      <c r="CL889" s="1"/>
      <c r="CV889" s="1"/>
      <c r="CY889" s="1"/>
    </row>
    <row r="890" spans="1:103" x14ac:dyDescent="0.3">
      <c r="A890" s="21">
        <f t="shared" si="441"/>
        <v>47057</v>
      </c>
      <c r="B890" s="18">
        <f t="shared" si="422"/>
        <v>112.421875</v>
      </c>
      <c r="C890">
        <f t="shared" si="445"/>
        <v>115</v>
      </c>
      <c r="D890">
        <f t="shared" ca="1" si="427"/>
        <v>-2.9138888888888888</v>
      </c>
      <c r="E890">
        <f ca="1">IF(currency="USD",'Future et co'!F890,IF(currency="EUR",'Future et co'!G890,FALSE))</f>
        <v>3.6070000000000005E-2</v>
      </c>
      <c r="F890">
        <f t="shared" ca="1" si="428"/>
        <v>3.6070000000000005E-2</v>
      </c>
      <c r="G890">
        <f t="shared" ca="1" si="429"/>
        <v>2.0569999999999998E-2</v>
      </c>
      <c r="I890" s="21">
        <f t="shared" si="442"/>
        <v>46182</v>
      </c>
      <c r="J890" s="18">
        <f t="shared" si="423"/>
        <v>112.421875</v>
      </c>
      <c r="L890">
        <f t="shared" ca="1" si="430"/>
        <v>-0.48333333333333334</v>
      </c>
      <c r="M890">
        <f t="shared" ca="1" si="424"/>
        <v>3.6070000000000005E-2</v>
      </c>
      <c r="O890" s="21">
        <f t="shared" si="443"/>
        <v>46182</v>
      </c>
      <c r="P890" s="18">
        <f t="shared" si="425"/>
        <v>112.421875</v>
      </c>
      <c r="Q890">
        <f t="shared" si="431"/>
        <v>125</v>
      </c>
      <c r="R890">
        <f t="shared" ca="1" si="432"/>
        <v>-0.48333333333333334</v>
      </c>
      <c r="S890">
        <f t="shared" ca="1" si="426"/>
        <v>3.6070000000000005E-2</v>
      </c>
      <c r="U890" s="1"/>
      <c r="W890" t="str">
        <f t="shared" si="446"/>
        <v/>
      </c>
      <c r="Y890" s="1"/>
      <c r="AA890">
        <f t="shared" si="447"/>
        <v>0</v>
      </c>
      <c r="AC890" s="1"/>
      <c r="AE890">
        <f t="shared" si="448"/>
        <v>0</v>
      </c>
      <c r="AH890" s="21"/>
      <c r="AI890" s="18"/>
      <c r="AJ890" s="18"/>
      <c r="AL890" s="21"/>
      <c r="AM890" s="18"/>
      <c r="AN890" s="18"/>
      <c r="AP890" s="21"/>
      <c r="AQ890" s="18"/>
      <c r="AR890" s="18"/>
      <c r="AU890" s="1">
        <v>44777</v>
      </c>
      <c r="AV890">
        <v>2.6450999999999998</v>
      </c>
      <c r="AW890">
        <f t="shared" si="433"/>
        <v>2.6450999999999999E-2</v>
      </c>
      <c r="AY890" s="1">
        <v>44777</v>
      </c>
      <c r="AZ890">
        <v>2.9921000000000002</v>
      </c>
      <c r="BA890">
        <f t="shared" si="434"/>
        <v>2.9921000000000003E-2</v>
      </c>
      <c r="BC890" s="1">
        <v>44777</v>
      </c>
      <c r="BD890">
        <v>3.4628000000000001</v>
      </c>
      <c r="BE890">
        <f t="shared" si="435"/>
        <v>3.4627999999999999E-2</v>
      </c>
      <c r="BG890" s="1">
        <v>44777</v>
      </c>
      <c r="BH890">
        <v>3.286</v>
      </c>
      <c r="BI890">
        <f t="shared" si="436"/>
        <v>3.286E-2</v>
      </c>
      <c r="BK890" s="1">
        <v>37890</v>
      </c>
      <c r="BL890">
        <v>2.02171556471925</v>
      </c>
      <c r="BM890">
        <f t="shared" si="444"/>
        <v>2.0217155647192498E-2</v>
      </c>
      <c r="BP890" s="1">
        <v>44750</v>
      </c>
      <c r="BQ890">
        <v>202.45060000000001</v>
      </c>
      <c r="BR890">
        <f t="shared" si="437"/>
        <v>2.0245060000000001</v>
      </c>
      <c r="BT890" s="1">
        <v>44754</v>
      </c>
      <c r="BU890">
        <v>-5.8000000000000003E-2</v>
      </c>
      <c r="BV890">
        <f t="shared" si="438"/>
        <v>-5.8E-4</v>
      </c>
      <c r="BX890" s="1">
        <v>44754</v>
      </c>
      <c r="BY890">
        <v>0.379</v>
      </c>
      <c r="BZ890">
        <f t="shared" si="439"/>
        <v>3.79E-3</v>
      </c>
      <c r="CB890" s="1">
        <v>44777</v>
      </c>
      <c r="CC890">
        <v>1.0069999999999999</v>
      </c>
      <c r="CD890">
        <f t="shared" si="440"/>
        <v>1.0069999999999999E-2</v>
      </c>
      <c r="CG890" s="1"/>
      <c r="CJ890" s="1"/>
      <c r="CL890" s="1"/>
      <c r="CV890" s="1"/>
      <c r="CY890" s="1"/>
    </row>
    <row r="891" spans="1:103" x14ac:dyDescent="0.3">
      <c r="A891" s="21">
        <f t="shared" si="441"/>
        <v>47058</v>
      </c>
      <c r="B891" s="18">
        <f t="shared" si="422"/>
        <v>112.421875</v>
      </c>
      <c r="C891">
        <f t="shared" si="445"/>
        <v>115</v>
      </c>
      <c r="D891">
        <f t="shared" ca="1" si="427"/>
        <v>-2.9166666666666665</v>
      </c>
      <c r="E891">
        <f ca="1">IF(currency="USD",'Future et co'!F891,IF(currency="EUR",'Future et co'!G891,FALSE))</f>
        <v>3.6070000000000005E-2</v>
      </c>
      <c r="F891">
        <f t="shared" ca="1" si="428"/>
        <v>3.6070000000000005E-2</v>
      </c>
      <c r="G891">
        <f t="shared" ca="1" si="429"/>
        <v>2.0569999999999998E-2</v>
      </c>
      <c r="I891" s="21">
        <f t="shared" si="442"/>
        <v>46183</v>
      </c>
      <c r="J891" s="18">
        <f t="shared" si="423"/>
        <v>112.421875</v>
      </c>
      <c r="L891">
        <f t="shared" ca="1" si="430"/>
        <v>-0.4861111111111111</v>
      </c>
      <c r="M891">
        <f t="shared" ca="1" si="424"/>
        <v>3.6070000000000005E-2</v>
      </c>
      <c r="O891" s="21">
        <f t="shared" si="443"/>
        <v>46183</v>
      </c>
      <c r="P891" s="18">
        <f t="shared" si="425"/>
        <v>112.421875</v>
      </c>
      <c r="Q891">
        <f t="shared" si="431"/>
        <v>125</v>
      </c>
      <c r="R891">
        <f t="shared" ca="1" si="432"/>
        <v>-0.4861111111111111</v>
      </c>
      <c r="S891">
        <f t="shared" ca="1" si="426"/>
        <v>3.6070000000000005E-2</v>
      </c>
      <c r="U891" s="1"/>
      <c r="W891" t="str">
        <f t="shared" si="446"/>
        <v/>
      </c>
      <c r="Y891" s="1"/>
      <c r="AA891">
        <f t="shared" si="447"/>
        <v>0</v>
      </c>
      <c r="AC891" s="1"/>
      <c r="AE891">
        <f t="shared" si="448"/>
        <v>0</v>
      </c>
      <c r="AH891" s="21"/>
      <c r="AI891" s="18"/>
      <c r="AJ891" s="18"/>
      <c r="AL891" s="21"/>
      <c r="AM891" s="18"/>
      <c r="AN891" s="18"/>
      <c r="AP891" s="21"/>
      <c r="AQ891" s="18"/>
      <c r="AR891" s="18"/>
      <c r="AU891" s="1">
        <v>44776</v>
      </c>
      <c r="AV891">
        <v>2.6280000000000001</v>
      </c>
      <c r="AW891">
        <f t="shared" si="433"/>
        <v>2.6280000000000001E-2</v>
      </c>
      <c r="AY891" s="1">
        <v>44776</v>
      </c>
      <c r="AZ891">
        <v>2.9940000000000002</v>
      </c>
      <c r="BA891">
        <f t="shared" si="434"/>
        <v>2.9940000000000001E-2</v>
      </c>
      <c r="BC891" s="1">
        <v>44776</v>
      </c>
      <c r="BD891">
        <v>3.468</v>
      </c>
      <c r="BE891">
        <f t="shared" si="435"/>
        <v>3.4680000000000002E-2</v>
      </c>
      <c r="BG891" s="1">
        <v>44776</v>
      </c>
      <c r="BH891">
        <v>3.294</v>
      </c>
      <c r="BI891">
        <f t="shared" si="436"/>
        <v>3.2939999999999997E-2</v>
      </c>
      <c r="BK891" s="1">
        <v>37893</v>
      </c>
      <c r="BL891">
        <v>2.0000765381182299</v>
      </c>
      <c r="BM891">
        <f t="shared" si="444"/>
        <v>2.0000765381182298E-2</v>
      </c>
      <c r="BP891" s="1">
        <v>44749</v>
      </c>
      <c r="BQ891">
        <v>203.09809999999999</v>
      </c>
      <c r="BR891">
        <f t="shared" si="437"/>
        <v>2.0309809999999997</v>
      </c>
      <c r="BT891" s="1">
        <v>44753</v>
      </c>
      <c r="BU891">
        <v>-7.0000000000000007E-2</v>
      </c>
      <c r="BV891">
        <f t="shared" si="438"/>
        <v>-7.000000000000001E-4</v>
      </c>
      <c r="BX891" s="1">
        <v>44753</v>
      </c>
      <c r="BY891">
        <v>0.36499999999999999</v>
      </c>
      <c r="BZ891">
        <f t="shared" si="439"/>
        <v>3.65E-3</v>
      </c>
      <c r="CB891" s="1">
        <v>44776</v>
      </c>
      <c r="CC891">
        <v>1.02</v>
      </c>
      <c r="CD891">
        <f t="shared" si="440"/>
        <v>1.0200000000000001E-2</v>
      </c>
      <c r="CG891" s="1"/>
      <c r="CJ891" s="1"/>
      <c r="CL891" s="1"/>
      <c r="CV891" s="1"/>
      <c r="CY891" s="1"/>
    </row>
    <row r="892" spans="1:103" x14ac:dyDescent="0.3">
      <c r="A892" s="21">
        <f t="shared" si="441"/>
        <v>47059</v>
      </c>
      <c r="B892" s="18">
        <f t="shared" si="422"/>
        <v>112.421875</v>
      </c>
      <c r="C892">
        <f t="shared" si="445"/>
        <v>115</v>
      </c>
      <c r="D892">
        <f t="shared" ca="1" si="427"/>
        <v>-2.9194444444444443</v>
      </c>
      <c r="E892">
        <f ca="1">IF(currency="USD",'Future et co'!F892,IF(currency="EUR",'Future et co'!G892,FALSE))</f>
        <v>3.6070000000000005E-2</v>
      </c>
      <c r="F892">
        <f t="shared" ca="1" si="428"/>
        <v>3.6070000000000005E-2</v>
      </c>
      <c r="G892">
        <f t="shared" ca="1" si="429"/>
        <v>2.0569999999999998E-2</v>
      </c>
      <c r="I892" s="21">
        <f t="shared" si="442"/>
        <v>46184</v>
      </c>
      <c r="J892" s="18">
        <f t="shared" si="423"/>
        <v>112.421875</v>
      </c>
      <c r="L892">
        <f t="shared" ca="1" si="430"/>
        <v>-0.48888888888888887</v>
      </c>
      <c r="M892">
        <f t="shared" ca="1" si="424"/>
        <v>3.6070000000000005E-2</v>
      </c>
      <c r="O892" s="21">
        <f t="shared" si="443"/>
        <v>46184</v>
      </c>
      <c r="P892" s="18">
        <f t="shared" si="425"/>
        <v>112.421875</v>
      </c>
      <c r="Q892">
        <f t="shared" si="431"/>
        <v>125</v>
      </c>
      <c r="R892">
        <f t="shared" ca="1" si="432"/>
        <v>-0.48888888888888887</v>
      </c>
      <c r="S892">
        <f t="shared" ca="1" si="426"/>
        <v>3.6070000000000005E-2</v>
      </c>
      <c r="U892" s="1"/>
      <c r="W892" t="str">
        <f t="shared" si="446"/>
        <v/>
      </c>
      <c r="Y892" s="1"/>
      <c r="AA892">
        <f t="shared" si="447"/>
        <v>0</v>
      </c>
      <c r="AC892" s="1"/>
      <c r="AE892">
        <f t="shared" si="448"/>
        <v>0</v>
      </c>
      <c r="AH892" s="21"/>
      <c r="AI892" s="18"/>
      <c r="AJ892" s="18"/>
      <c r="AL892" s="21"/>
      <c r="AM892" s="18"/>
      <c r="AN892" s="18"/>
      <c r="AP892" s="21"/>
      <c r="AQ892" s="18"/>
      <c r="AR892" s="18"/>
      <c r="AU892" s="1">
        <v>44775</v>
      </c>
      <c r="AV892">
        <v>2.617</v>
      </c>
      <c r="AW892">
        <f t="shared" si="433"/>
        <v>2.6169999999999999E-2</v>
      </c>
      <c r="AY892" s="1">
        <v>44775</v>
      </c>
      <c r="AZ892">
        <v>2.9769999999999999</v>
      </c>
      <c r="BA892">
        <f t="shared" si="434"/>
        <v>2.9769999999999998E-2</v>
      </c>
      <c r="BC892" s="1">
        <v>44775</v>
      </c>
      <c r="BD892">
        <v>3.43</v>
      </c>
      <c r="BE892">
        <f t="shared" si="435"/>
        <v>3.4300000000000004E-2</v>
      </c>
      <c r="BG892" s="1">
        <v>44775</v>
      </c>
      <c r="BH892">
        <v>3.274</v>
      </c>
      <c r="BI892">
        <f t="shared" si="436"/>
        <v>3.2739999999999998E-2</v>
      </c>
      <c r="BK892" s="1">
        <v>37894</v>
      </c>
      <c r="BL892">
        <v>2.0121096671508201</v>
      </c>
      <c r="BM892">
        <f t="shared" si="444"/>
        <v>2.0121096671508201E-2</v>
      </c>
      <c r="BP892" s="1">
        <v>44748</v>
      </c>
      <c r="BQ892">
        <v>204.9598</v>
      </c>
      <c r="BR892">
        <f t="shared" si="437"/>
        <v>2.049598</v>
      </c>
      <c r="BT892" s="1">
        <v>44750</v>
      </c>
      <c r="BU892">
        <v>-8.6999999999999994E-2</v>
      </c>
      <c r="BV892">
        <f t="shared" si="438"/>
        <v>-8.699999999999999E-4</v>
      </c>
      <c r="BX892" s="1">
        <v>44750</v>
      </c>
      <c r="BY892">
        <v>0.32200000000000001</v>
      </c>
      <c r="BZ892">
        <f t="shared" si="439"/>
        <v>3.2200000000000002E-3</v>
      </c>
      <c r="CB892" s="1">
        <v>44775</v>
      </c>
      <c r="CC892">
        <v>0.98599999999999999</v>
      </c>
      <c r="CD892">
        <f t="shared" si="440"/>
        <v>9.8600000000000007E-3</v>
      </c>
      <c r="CG892" s="1"/>
      <c r="CJ892" s="1"/>
      <c r="CL892" s="1"/>
      <c r="CV892" s="1"/>
      <c r="CY892" s="1"/>
    </row>
    <row r="893" spans="1:103" x14ac:dyDescent="0.3">
      <c r="A893" s="21">
        <f t="shared" si="441"/>
        <v>47060</v>
      </c>
      <c r="B893" s="18">
        <f t="shared" si="422"/>
        <v>112.421875</v>
      </c>
      <c r="C893">
        <f t="shared" si="445"/>
        <v>115</v>
      </c>
      <c r="D893">
        <f t="shared" ca="1" si="427"/>
        <v>-2.9222222222222221</v>
      </c>
      <c r="E893">
        <f ca="1">IF(currency="USD",'Future et co'!F893,IF(currency="EUR",'Future et co'!G893,FALSE))</f>
        <v>3.6070000000000005E-2</v>
      </c>
      <c r="F893">
        <f t="shared" ca="1" si="428"/>
        <v>3.6070000000000005E-2</v>
      </c>
      <c r="G893">
        <f t="shared" ca="1" si="429"/>
        <v>2.0569999999999998E-2</v>
      </c>
      <c r="I893" s="21">
        <f t="shared" si="442"/>
        <v>46185</v>
      </c>
      <c r="J893" s="18">
        <f t="shared" si="423"/>
        <v>112.421875</v>
      </c>
      <c r="L893">
        <f t="shared" ca="1" si="430"/>
        <v>-0.49166666666666664</v>
      </c>
      <c r="M893">
        <f t="shared" ca="1" si="424"/>
        <v>3.6070000000000005E-2</v>
      </c>
      <c r="O893" s="21">
        <f t="shared" si="443"/>
        <v>46185</v>
      </c>
      <c r="P893" s="18">
        <f t="shared" si="425"/>
        <v>112.421875</v>
      </c>
      <c r="Q893">
        <f t="shared" si="431"/>
        <v>125</v>
      </c>
      <c r="R893">
        <f t="shared" ca="1" si="432"/>
        <v>-0.49166666666666664</v>
      </c>
      <c r="S893">
        <f t="shared" ca="1" si="426"/>
        <v>3.6070000000000005E-2</v>
      </c>
      <c r="U893" s="1"/>
      <c r="W893" t="str">
        <f t="shared" si="446"/>
        <v/>
      </c>
      <c r="Y893" s="1"/>
      <c r="AA893">
        <f t="shared" si="447"/>
        <v>0</v>
      </c>
      <c r="AC893" s="1"/>
      <c r="AE893">
        <f t="shared" si="448"/>
        <v>0</v>
      </c>
      <c r="AH893" s="21"/>
      <c r="AI893" s="18"/>
      <c r="AJ893" s="18"/>
      <c r="AL893" s="21"/>
      <c r="AM893" s="18"/>
      <c r="AN893" s="18"/>
      <c r="AP893" s="21"/>
      <c r="AQ893" s="18"/>
      <c r="AR893" s="18"/>
      <c r="AU893" s="1">
        <v>44774</v>
      </c>
      <c r="AV893">
        <v>2.5750000000000002</v>
      </c>
      <c r="AW893">
        <f t="shared" si="433"/>
        <v>2.5750000000000002E-2</v>
      </c>
      <c r="AY893" s="1">
        <v>44774</v>
      </c>
      <c r="AZ893">
        <v>2.9220000000000002</v>
      </c>
      <c r="BA893">
        <f t="shared" si="434"/>
        <v>2.9220000000000003E-2</v>
      </c>
      <c r="BC893" s="1">
        <v>44774</v>
      </c>
      <c r="BD893">
        <v>3.31</v>
      </c>
      <c r="BE893">
        <f t="shared" si="435"/>
        <v>3.3099999999999997E-2</v>
      </c>
      <c r="BG893" s="1">
        <v>44774</v>
      </c>
      <c r="BH893">
        <v>3.0950000000000002</v>
      </c>
      <c r="BI893">
        <f t="shared" si="436"/>
        <v>3.0950000000000002E-2</v>
      </c>
      <c r="BK893" s="1">
        <v>37895</v>
      </c>
      <c r="BL893">
        <v>1.97005867357565</v>
      </c>
      <c r="BM893">
        <f t="shared" si="444"/>
        <v>1.97005867357565E-2</v>
      </c>
      <c r="BP893" s="1">
        <v>44747</v>
      </c>
      <c r="BQ893">
        <v>204.029</v>
      </c>
      <c r="BR893">
        <f t="shared" si="437"/>
        <v>2.0402900000000002</v>
      </c>
      <c r="BT893" s="1">
        <v>44749</v>
      </c>
      <c r="BU893">
        <v>-0.14099999999999999</v>
      </c>
      <c r="BV893">
        <f t="shared" si="438"/>
        <v>-1.4099999999999998E-3</v>
      </c>
      <c r="BX893" s="1">
        <v>44749</v>
      </c>
      <c r="BY893">
        <v>0.23799999999999999</v>
      </c>
      <c r="BZ893">
        <f t="shared" si="439"/>
        <v>2.3799999999999997E-3</v>
      </c>
      <c r="CB893" s="1">
        <v>44774</v>
      </c>
      <c r="CC893">
        <v>0.94799999999999995</v>
      </c>
      <c r="CD893">
        <f t="shared" si="440"/>
        <v>9.4799999999999988E-3</v>
      </c>
      <c r="CG893" s="1"/>
      <c r="CJ893" s="1"/>
      <c r="CL893" s="1"/>
      <c r="CV893" s="1"/>
      <c r="CY893" s="1"/>
    </row>
    <row r="894" spans="1:103" x14ac:dyDescent="0.3">
      <c r="A894" s="21">
        <f t="shared" si="441"/>
        <v>47063</v>
      </c>
      <c r="B894" s="18">
        <f t="shared" si="422"/>
        <v>112.421875</v>
      </c>
      <c r="C894">
        <f t="shared" si="445"/>
        <v>115</v>
      </c>
      <c r="D894">
        <f t="shared" ca="1" si="427"/>
        <v>-2.9305555555555554</v>
      </c>
      <c r="E894">
        <f ca="1">IF(currency="USD",'Future et co'!F894,IF(currency="EUR",'Future et co'!G894,FALSE))</f>
        <v>3.6070000000000005E-2</v>
      </c>
      <c r="F894">
        <f t="shared" ca="1" si="428"/>
        <v>3.6070000000000005E-2</v>
      </c>
      <c r="G894">
        <f t="shared" ca="1" si="429"/>
        <v>2.0569999999999998E-2</v>
      </c>
      <c r="I894" s="21">
        <f t="shared" si="442"/>
        <v>46188</v>
      </c>
      <c r="J894" s="18">
        <f t="shared" si="423"/>
        <v>112.421875</v>
      </c>
      <c r="L894">
        <f t="shared" ca="1" si="430"/>
        <v>-0.5</v>
      </c>
      <c r="M894">
        <f t="shared" ca="1" si="424"/>
        <v>3.6070000000000005E-2</v>
      </c>
      <c r="O894" s="21">
        <f t="shared" si="443"/>
        <v>46188</v>
      </c>
      <c r="P894" s="18">
        <f t="shared" si="425"/>
        <v>112.421875</v>
      </c>
      <c r="Q894">
        <f t="shared" si="431"/>
        <v>125</v>
      </c>
      <c r="R894">
        <f t="shared" ca="1" si="432"/>
        <v>-0.5</v>
      </c>
      <c r="S894">
        <f t="shared" ca="1" si="426"/>
        <v>3.6070000000000005E-2</v>
      </c>
      <c r="U894" s="1"/>
      <c r="W894" t="str">
        <f t="shared" si="446"/>
        <v/>
      </c>
      <c r="Y894" s="1"/>
      <c r="AA894">
        <f t="shared" si="447"/>
        <v>0</v>
      </c>
      <c r="AC894" s="1"/>
      <c r="AE894">
        <f t="shared" si="448"/>
        <v>0</v>
      </c>
      <c r="AH894" s="21"/>
      <c r="AI894" s="18"/>
      <c r="AJ894" s="18"/>
      <c r="AL894" s="21"/>
      <c r="AM894" s="18"/>
      <c r="AN894" s="18"/>
      <c r="AP894" s="21"/>
      <c r="AQ894" s="18"/>
      <c r="AR894" s="18"/>
      <c r="AU894" s="1">
        <v>44771</v>
      </c>
      <c r="AV894">
        <v>2.57</v>
      </c>
      <c r="AW894">
        <f t="shared" si="433"/>
        <v>2.5699999999999997E-2</v>
      </c>
      <c r="AY894" s="1">
        <v>44771</v>
      </c>
      <c r="AZ894">
        <v>2.9089999999999998</v>
      </c>
      <c r="BA894">
        <f t="shared" si="434"/>
        <v>2.9089999999999998E-2</v>
      </c>
      <c r="BC894" s="1">
        <v>44771</v>
      </c>
      <c r="BD894">
        <v>3.3239999999999998</v>
      </c>
      <c r="BE894">
        <f t="shared" si="435"/>
        <v>3.3239999999999999E-2</v>
      </c>
      <c r="BG894" s="1">
        <v>44771</v>
      </c>
      <c r="BH894">
        <v>3.0979999999999999</v>
      </c>
      <c r="BI894">
        <f t="shared" si="436"/>
        <v>3.0979999999999997E-2</v>
      </c>
      <c r="BK894" s="1">
        <v>37896</v>
      </c>
      <c r="BL894">
        <v>1.95775872903945</v>
      </c>
      <c r="BM894">
        <f t="shared" si="444"/>
        <v>1.9577587290394501E-2</v>
      </c>
      <c r="BP894" s="1">
        <v>44746</v>
      </c>
      <c r="BQ894">
        <v>201.15549999999999</v>
      </c>
      <c r="BR894">
        <f t="shared" si="437"/>
        <v>2.011555</v>
      </c>
      <c r="BT894" s="1">
        <v>44748</v>
      </c>
      <c r="BU894">
        <v>-0.152</v>
      </c>
      <c r="BV894">
        <f t="shared" si="438"/>
        <v>-1.5199999999999999E-3</v>
      </c>
      <c r="BX894" s="1">
        <v>44748</v>
      </c>
      <c r="BY894">
        <v>0.22600000000000001</v>
      </c>
      <c r="BZ894">
        <f t="shared" si="439"/>
        <v>2.2599999999999999E-3</v>
      </c>
      <c r="CB894" s="1">
        <v>44771</v>
      </c>
      <c r="CC894">
        <v>0.94989999999999997</v>
      </c>
      <c r="CD894">
        <f t="shared" si="440"/>
        <v>9.4990000000000005E-3</v>
      </c>
      <c r="CG894" s="1"/>
      <c r="CJ894" s="1"/>
      <c r="CL894" s="1"/>
      <c r="CV894" s="1"/>
      <c r="CY894" s="1"/>
    </row>
    <row r="895" spans="1:103" x14ac:dyDescent="0.3">
      <c r="A895" s="21">
        <f t="shared" si="441"/>
        <v>47064</v>
      </c>
      <c r="B895" s="18">
        <f t="shared" si="422"/>
        <v>112.421875</v>
      </c>
      <c r="C895">
        <f t="shared" si="445"/>
        <v>115</v>
      </c>
      <c r="D895">
        <f t="shared" ca="1" si="427"/>
        <v>-2.9333333333333331</v>
      </c>
      <c r="E895">
        <f ca="1">IF(currency="USD",'Future et co'!F895,IF(currency="EUR",'Future et co'!G895,FALSE))</f>
        <v>3.6070000000000005E-2</v>
      </c>
      <c r="F895">
        <f t="shared" ca="1" si="428"/>
        <v>3.6070000000000005E-2</v>
      </c>
      <c r="G895">
        <f t="shared" ca="1" si="429"/>
        <v>2.0569999999999998E-2</v>
      </c>
      <c r="I895" s="21">
        <f t="shared" si="442"/>
        <v>46189</v>
      </c>
      <c r="J895" s="18">
        <f t="shared" si="423"/>
        <v>112.421875</v>
      </c>
      <c r="L895">
        <f t="shared" ca="1" si="430"/>
        <v>-0.50277777777777777</v>
      </c>
      <c r="M895">
        <f t="shared" ca="1" si="424"/>
        <v>3.6070000000000005E-2</v>
      </c>
      <c r="O895" s="21">
        <f t="shared" si="443"/>
        <v>46189</v>
      </c>
      <c r="P895" s="18">
        <f t="shared" si="425"/>
        <v>112.421875</v>
      </c>
      <c r="Q895">
        <f t="shared" si="431"/>
        <v>125</v>
      </c>
      <c r="R895">
        <f t="shared" ca="1" si="432"/>
        <v>-0.50277777777777777</v>
      </c>
      <c r="S895">
        <f t="shared" ca="1" si="426"/>
        <v>3.6070000000000005E-2</v>
      </c>
      <c r="U895" s="1"/>
      <c r="W895" t="str">
        <f t="shared" si="446"/>
        <v/>
      </c>
      <c r="Y895" s="1"/>
      <c r="AA895">
        <f t="shared" si="447"/>
        <v>0</v>
      </c>
      <c r="AC895" s="1"/>
      <c r="AE895">
        <f t="shared" si="448"/>
        <v>0</v>
      </c>
      <c r="AH895" s="21"/>
      <c r="AI895" s="18"/>
      <c r="AJ895" s="18"/>
      <c r="AL895" s="21"/>
      <c r="AM895" s="18"/>
      <c r="AN895" s="18"/>
      <c r="AP895" s="21"/>
      <c r="AQ895" s="18"/>
      <c r="AR895" s="18"/>
      <c r="AU895" s="1">
        <v>44770</v>
      </c>
      <c r="AV895">
        <v>2.5760000000000001</v>
      </c>
      <c r="AW895">
        <f t="shared" si="433"/>
        <v>2.5760000000000002E-2</v>
      </c>
      <c r="AY895" s="1">
        <v>44770</v>
      </c>
      <c r="AZ895">
        <v>2.8879999999999999</v>
      </c>
      <c r="BA895">
        <f t="shared" si="434"/>
        <v>2.8879999999999999E-2</v>
      </c>
      <c r="BC895" s="1">
        <v>44770</v>
      </c>
      <c r="BD895">
        <v>3.2909999999999999</v>
      </c>
      <c r="BE895">
        <f t="shared" si="435"/>
        <v>3.2910000000000002E-2</v>
      </c>
      <c r="BG895" s="1">
        <v>44770</v>
      </c>
      <c r="BH895">
        <v>3.0990000000000002</v>
      </c>
      <c r="BI895">
        <f t="shared" si="436"/>
        <v>3.0990000000000004E-2</v>
      </c>
      <c r="BK895" s="1">
        <v>37897</v>
      </c>
      <c r="BL895">
        <v>1.94553498439537</v>
      </c>
      <c r="BM895">
        <f t="shared" si="444"/>
        <v>1.9455349843953699E-2</v>
      </c>
      <c r="BP895" s="1">
        <v>44743</v>
      </c>
      <c r="BQ895">
        <v>203.50290000000001</v>
      </c>
      <c r="BR895">
        <f t="shared" si="437"/>
        <v>2.0350290000000002</v>
      </c>
      <c r="BT895" s="1">
        <v>44747</v>
      </c>
      <c r="BU895">
        <v>-0.14499999999999999</v>
      </c>
      <c r="BV895">
        <f t="shared" si="438"/>
        <v>-1.4499999999999999E-3</v>
      </c>
      <c r="BX895" s="1">
        <v>44747</v>
      </c>
      <c r="BY895">
        <v>0.23400000000000001</v>
      </c>
      <c r="BZ895">
        <f t="shared" si="439"/>
        <v>2.3400000000000001E-3</v>
      </c>
      <c r="CB895" s="1">
        <v>44770</v>
      </c>
      <c r="CC895">
        <v>0.95199999999999996</v>
      </c>
      <c r="CD895">
        <f t="shared" si="440"/>
        <v>9.5199999999999989E-3</v>
      </c>
      <c r="CG895" s="1"/>
      <c r="CJ895" s="1"/>
      <c r="CL895" s="1"/>
      <c r="CV895" s="1"/>
      <c r="CY895" s="1"/>
    </row>
    <row r="896" spans="1:103" x14ac:dyDescent="0.3">
      <c r="A896" s="21">
        <f t="shared" si="441"/>
        <v>47065</v>
      </c>
      <c r="B896" s="18">
        <f t="shared" si="422"/>
        <v>112.421875</v>
      </c>
      <c r="C896">
        <f t="shared" si="445"/>
        <v>115</v>
      </c>
      <c r="D896">
        <f t="shared" ca="1" si="427"/>
        <v>-2.9361111111111109</v>
      </c>
      <c r="E896">
        <f ca="1">IF(currency="USD",'Future et co'!F896,IF(currency="EUR",'Future et co'!G896,FALSE))</f>
        <v>3.6070000000000005E-2</v>
      </c>
      <c r="F896">
        <f t="shared" ca="1" si="428"/>
        <v>3.6070000000000005E-2</v>
      </c>
      <c r="G896">
        <f t="shared" ca="1" si="429"/>
        <v>2.0569999999999998E-2</v>
      </c>
      <c r="I896" s="21">
        <f t="shared" si="442"/>
        <v>46190</v>
      </c>
      <c r="J896" s="18">
        <f t="shared" si="423"/>
        <v>112.421875</v>
      </c>
      <c r="L896">
        <f t="shared" ca="1" si="430"/>
        <v>-0.50555555555555554</v>
      </c>
      <c r="M896">
        <f t="shared" ca="1" si="424"/>
        <v>3.6070000000000005E-2</v>
      </c>
      <c r="O896" s="21">
        <f t="shared" si="443"/>
        <v>46190</v>
      </c>
      <c r="P896" s="18">
        <f t="shared" si="425"/>
        <v>112.421875</v>
      </c>
      <c r="Q896">
        <f t="shared" si="431"/>
        <v>125</v>
      </c>
      <c r="R896">
        <f t="shared" ca="1" si="432"/>
        <v>-0.50555555555555554</v>
      </c>
      <c r="S896">
        <f t="shared" ca="1" si="426"/>
        <v>3.6070000000000005E-2</v>
      </c>
      <c r="U896" s="1"/>
      <c r="W896" t="str">
        <f t="shared" si="446"/>
        <v/>
      </c>
      <c r="Y896" s="1"/>
      <c r="AA896">
        <f t="shared" si="447"/>
        <v>0</v>
      </c>
      <c r="AC896" s="1"/>
      <c r="AE896">
        <f t="shared" si="448"/>
        <v>0</v>
      </c>
      <c r="AH896" s="21"/>
      <c r="AI896" s="18"/>
      <c r="AJ896" s="18"/>
      <c r="AL896" s="21"/>
      <c r="AM896" s="18"/>
      <c r="AN896" s="18"/>
      <c r="AP896" s="21"/>
      <c r="AQ896" s="18"/>
      <c r="AR896" s="18"/>
      <c r="AU896" s="1">
        <v>44769</v>
      </c>
      <c r="AV896">
        <v>2.5739999999999998</v>
      </c>
      <c r="AW896">
        <f t="shared" si="433"/>
        <v>2.5739999999999999E-2</v>
      </c>
      <c r="AY896" s="1">
        <v>44769</v>
      </c>
      <c r="AZ896">
        <v>2.919</v>
      </c>
      <c r="BA896">
        <f t="shared" si="434"/>
        <v>2.9190000000000001E-2</v>
      </c>
      <c r="BC896" s="1">
        <v>44769</v>
      </c>
      <c r="BD896">
        <v>3.371</v>
      </c>
      <c r="BE896">
        <f t="shared" si="435"/>
        <v>3.3709999999999997E-2</v>
      </c>
      <c r="BG896" s="1">
        <v>44769</v>
      </c>
      <c r="BH896">
        <v>3.2073999999999998</v>
      </c>
      <c r="BI896">
        <f t="shared" si="436"/>
        <v>3.2073999999999998E-2</v>
      </c>
      <c r="BK896" s="1">
        <v>37900</v>
      </c>
      <c r="BL896">
        <v>1.9387872825163499</v>
      </c>
      <c r="BM896">
        <f t="shared" si="444"/>
        <v>1.93878728251635E-2</v>
      </c>
      <c r="BP896" s="1">
        <v>44742</v>
      </c>
      <c r="BQ896">
        <v>200.71029999999999</v>
      </c>
      <c r="BR896">
        <f t="shared" si="437"/>
        <v>2.0071029999999999</v>
      </c>
      <c r="BT896" s="1">
        <v>44746</v>
      </c>
      <c r="BU896">
        <v>-0.16500000000000001</v>
      </c>
      <c r="BV896">
        <f t="shared" si="438"/>
        <v>-1.65E-3</v>
      </c>
      <c r="BX896" s="1">
        <v>44746</v>
      </c>
      <c r="BY896">
        <v>0.24099999999999999</v>
      </c>
      <c r="BZ896">
        <f t="shared" si="439"/>
        <v>2.4099999999999998E-3</v>
      </c>
      <c r="CB896" s="1">
        <v>44769</v>
      </c>
      <c r="CC896">
        <v>1.0429999999999999</v>
      </c>
      <c r="CD896">
        <f t="shared" si="440"/>
        <v>1.043E-2</v>
      </c>
      <c r="CG896" s="1"/>
      <c r="CJ896" s="1"/>
      <c r="CL896" s="1"/>
      <c r="CV896" s="1"/>
      <c r="CY896" s="1"/>
    </row>
    <row r="897" spans="1:103" x14ac:dyDescent="0.3">
      <c r="A897" s="21">
        <f t="shared" si="441"/>
        <v>47066</v>
      </c>
      <c r="B897" s="18">
        <f t="shared" si="422"/>
        <v>112.421875</v>
      </c>
      <c r="C897">
        <f t="shared" si="445"/>
        <v>115</v>
      </c>
      <c r="D897">
        <f t="shared" ca="1" si="427"/>
        <v>-2.9388888888888891</v>
      </c>
      <c r="E897">
        <f ca="1">IF(currency="USD",'Future et co'!F897,IF(currency="EUR",'Future et co'!G897,FALSE))</f>
        <v>3.6070000000000005E-2</v>
      </c>
      <c r="F897">
        <f t="shared" ca="1" si="428"/>
        <v>3.6070000000000005E-2</v>
      </c>
      <c r="G897">
        <f t="shared" ca="1" si="429"/>
        <v>2.0569999999999998E-2</v>
      </c>
      <c r="I897" s="21">
        <f t="shared" si="442"/>
        <v>46191</v>
      </c>
      <c r="J897" s="18">
        <f t="shared" si="423"/>
        <v>112.421875</v>
      </c>
      <c r="L897">
        <f t="shared" ca="1" si="430"/>
        <v>-0.5083333333333333</v>
      </c>
      <c r="M897">
        <f t="shared" ca="1" si="424"/>
        <v>3.6070000000000005E-2</v>
      </c>
      <c r="O897" s="21">
        <f t="shared" si="443"/>
        <v>46191</v>
      </c>
      <c r="P897" s="18">
        <f t="shared" si="425"/>
        <v>112.421875</v>
      </c>
      <c r="Q897">
        <f t="shared" si="431"/>
        <v>125</v>
      </c>
      <c r="R897">
        <f t="shared" ca="1" si="432"/>
        <v>-0.5083333333333333</v>
      </c>
      <c r="S897">
        <f t="shared" ca="1" si="426"/>
        <v>3.6070000000000005E-2</v>
      </c>
      <c r="U897" s="1"/>
      <c r="W897" t="str">
        <f t="shared" si="446"/>
        <v/>
      </c>
      <c r="Y897" s="1"/>
      <c r="AA897">
        <f t="shared" si="447"/>
        <v>0</v>
      </c>
      <c r="AC897" s="1"/>
      <c r="AE897">
        <f t="shared" si="448"/>
        <v>0</v>
      </c>
      <c r="AH897" s="21"/>
      <c r="AI897" s="18"/>
      <c r="AJ897" s="18"/>
      <c r="AL897" s="21"/>
      <c r="AM897" s="18"/>
      <c r="AN897" s="18"/>
      <c r="AP897" s="21"/>
      <c r="AQ897" s="18"/>
      <c r="AR897" s="18"/>
      <c r="AU897" s="1">
        <v>44768</v>
      </c>
      <c r="AV897">
        <v>2.5750000000000002</v>
      </c>
      <c r="AW897">
        <f t="shared" si="433"/>
        <v>2.5750000000000002E-2</v>
      </c>
      <c r="AY897" s="1">
        <v>44768</v>
      </c>
      <c r="AZ897">
        <v>2.9660000000000002</v>
      </c>
      <c r="BA897">
        <f t="shared" si="434"/>
        <v>2.9660000000000002E-2</v>
      </c>
      <c r="BC897" s="1">
        <v>44768</v>
      </c>
      <c r="BD897">
        <v>3.4079999999999999</v>
      </c>
      <c r="BE897">
        <f t="shared" si="435"/>
        <v>3.4079999999999999E-2</v>
      </c>
      <c r="BG897" s="1">
        <v>44768</v>
      </c>
      <c r="BH897">
        <v>3.2509999999999999</v>
      </c>
      <c r="BI897">
        <f t="shared" si="436"/>
        <v>3.2509999999999997E-2</v>
      </c>
      <c r="BK897" s="1">
        <v>37901</v>
      </c>
      <c r="BL897">
        <v>1.93207907834238</v>
      </c>
      <c r="BM897">
        <f t="shared" si="444"/>
        <v>1.9320790783423799E-2</v>
      </c>
      <c r="BP897" s="1">
        <v>44741</v>
      </c>
      <c r="BQ897">
        <v>198.29560000000001</v>
      </c>
      <c r="BR897">
        <f t="shared" si="437"/>
        <v>1.9829560000000002</v>
      </c>
      <c r="BT897" s="1">
        <v>44743</v>
      </c>
      <c r="BU897">
        <v>-0.17599999999999999</v>
      </c>
      <c r="BV897">
        <f t="shared" si="438"/>
        <v>-1.7599999999999998E-3</v>
      </c>
      <c r="BX897" s="1">
        <v>44743</v>
      </c>
      <c r="BY897">
        <v>0.23799999999999999</v>
      </c>
      <c r="BZ897">
        <f t="shared" si="439"/>
        <v>2.3799999999999997E-3</v>
      </c>
      <c r="CB897" s="1">
        <v>44768</v>
      </c>
      <c r="CC897">
        <v>0.97</v>
      </c>
      <c r="CD897">
        <f t="shared" si="440"/>
        <v>9.7000000000000003E-3</v>
      </c>
      <c r="CG897" s="1"/>
      <c r="CJ897" s="1"/>
      <c r="CL897" s="1"/>
      <c r="CV897" s="1"/>
      <c r="CY897" s="1"/>
    </row>
    <row r="898" spans="1:103" x14ac:dyDescent="0.3">
      <c r="A898" s="21">
        <f t="shared" si="441"/>
        <v>47067</v>
      </c>
      <c r="B898" s="18">
        <f t="shared" si="422"/>
        <v>112.421875</v>
      </c>
      <c r="C898">
        <f t="shared" si="445"/>
        <v>115</v>
      </c>
      <c r="D898">
        <f t="shared" ca="1" si="427"/>
        <v>-2.9416666666666669</v>
      </c>
      <c r="E898">
        <f ca="1">IF(currency="USD",'Future et co'!F898,IF(currency="EUR",'Future et co'!G898,FALSE))</f>
        <v>3.6070000000000005E-2</v>
      </c>
      <c r="F898">
        <f t="shared" ca="1" si="428"/>
        <v>3.6070000000000005E-2</v>
      </c>
      <c r="G898">
        <f t="shared" ca="1" si="429"/>
        <v>2.0569999999999998E-2</v>
      </c>
      <c r="I898" s="21">
        <f t="shared" si="442"/>
        <v>46192</v>
      </c>
      <c r="J898" s="18">
        <f t="shared" si="423"/>
        <v>112.421875</v>
      </c>
      <c r="L898">
        <f t="shared" ca="1" si="430"/>
        <v>-0.51111111111111107</v>
      </c>
      <c r="M898">
        <f t="shared" ca="1" si="424"/>
        <v>3.6070000000000005E-2</v>
      </c>
      <c r="O898" s="21">
        <f t="shared" si="443"/>
        <v>46192</v>
      </c>
      <c r="P898" s="18">
        <f t="shared" si="425"/>
        <v>112.421875</v>
      </c>
      <c r="Q898">
        <f t="shared" si="431"/>
        <v>125</v>
      </c>
      <c r="R898">
        <f t="shared" ca="1" si="432"/>
        <v>-0.51111111111111107</v>
      </c>
      <c r="S898">
        <f t="shared" ca="1" si="426"/>
        <v>3.6070000000000005E-2</v>
      </c>
      <c r="U898" s="1"/>
      <c r="W898" t="str">
        <f t="shared" si="446"/>
        <v/>
      </c>
      <c r="Y898" s="1"/>
      <c r="AA898">
        <f t="shared" si="447"/>
        <v>0</v>
      </c>
      <c r="AC898" s="1"/>
      <c r="AE898">
        <f t="shared" si="448"/>
        <v>0</v>
      </c>
      <c r="AH898" s="21"/>
      <c r="AI898" s="18"/>
      <c r="AJ898" s="18"/>
      <c r="AL898" s="21"/>
      <c r="AM898" s="18"/>
      <c r="AN898" s="18"/>
      <c r="AP898" s="21"/>
      <c r="AQ898" s="18"/>
      <c r="AR898" s="18"/>
      <c r="AU898" s="1">
        <v>44767</v>
      </c>
      <c r="AV898">
        <v>2.5779999999999998</v>
      </c>
      <c r="AW898">
        <f t="shared" si="433"/>
        <v>2.5779999999999997E-2</v>
      </c>
      <c r="AY898" s="1">
        <v>44767</v>
      </c>
      <c r="AZ898">
        <v>2.9449999999999998</v>
      </c>
      <c r="BA898">
        <f t="shared" si="434"/>
        <v>2.9449999999999997E-2</v>
      </c>
      <c r="BC898" s="1">
        <v>44767</v>
      </c>
      <c r="BD898">
        <v>3.395</v>
      </c>
      <c r="BE898">
        <f t="shared" si="435"/>
        <v>3.3950000000000001E-2</v>
      </c>
      <c r="BG898" s="1">
        <v>44767</v>
      </c>
      <c r="BH898">
        <v>3.226</v>
      </c>
      <c r="BI898">
        <f t="shared" si="436"/>
        <v>3.2259999999999997E-2</v>
      </c>
      <c r="BK898" s="1">
        <v>37902</v>
      </c>
      <c r="BL898">
        <v>1.9436048422027199</v>
      </c>
      <c r="BM898">
        <f t="shared" si="444"/>
        <v>1.9436048422027199E-2</v>
      </c>
      <c r="BP898" s="1">
        <v>44740</v>
      </c>
      <c r="BQ898">
        <v>195.85380000000001</v>
      </c>
      <c r="BR898">
        <f t="shared" si="437"/>
        <v>1.9585380000000001</v>
      </c>
      <c r="BT898" s="1">
        <v>44742</v>
      </c>
      <c r="BU898">
        <v>-0.19500000000000001</v>
      </c>
      <c r="BV898">
        <f t="shared" si="438"/>
        <v>-1.9500000000000001E-3</v>
      </c>
      <c r="BX898" s="1">
        <v>44742</v>
      </c>
      <c r="BY898">
        <v>0.26300000000000001</v>
      </c>
      <c r="BZ898">
        <f t="shared" si="439"/>
        <v>2.63E-3</v>
      </c>
      <c r="CB898" s="1">
        <v>44767</v>
      </c>
      <c r="CC898">
        <v>1.004</v>
      </c>
      <c r="CD898">
        <f t="shared" si="440"/>
        <v>1.004E-2</v>
      </c>
      <c r="CG898" s="1"/>
      <c r="CJ898" s="1"/>
      <c r="CL898" s="1"/>
      <c r="CV898" s="1"/>
      <c r="CY898" s="1"/>
    </row>
    <row r="899" spans="1:103" x14ac:dyDescent="0.3">
      <c r="A899" s="21">
        <f t="shared" si="441"/>
        <v>47070</v>
      </c>
      <c r="B899" s="18">
        <f t="shared" si="422"/>
        <v>112.421875</v>
      </c>
      <c r="C899">
        <f t="shared" si="445"/>
        <v>115</v>
      </c>
      <c r="D899">
        <f t="shared" ca="1" si="427"/>
        <v>-2.95</v>
      </c>
      <c r="E899">
        <f ca="1">IF(currency="USD",'Future et co'!F899,IF(currency="EUR",'Future et co'!G899,FALSE))</f>
        <v>3.6070000000000005E-2</v>
      </c>
      <c r="F899">
        <f t="shared" ca="1" si="428"/>
        <v>3.6070000000000005E-2</v>
      </c>
      <c r="G899">
        <f t="shared" ca="1" si="429"/>
        <v>2.0569999999999998E-2</v>
      </c>
      <c r="I899" s="21">
        <f t="shared" si="442"/>
        <v>46195</v>
      </c>
      <c r="J899" s="18">
        <f t="shared" si="423"/>
        <v>112.421875</v>
      </c>
      <c r="L899">
        <f t="shared" ca="1" si="430"/>
        <v>-0.51944444444444449</v>
      </c>
      <c r="M899">
        <f t="shared" ca="1" si="424"/>
        <v>3.6070000000000005E-2</v>
      </c>
      <c r="O899" s="21">
        <f t="shared" si="443"/>
        <v>46195</v>
      </c>
      <c r="P899" s="18">
        <f t="shared" si="425"/>
        <v>112.421875</v>
      </c>
      <c r="Q899">
        <f t="shared" si="431"/>
        <v>125</v>
      </c>
      <c r="R899">
        <f t="shared" ca="1" si="432"/>
        <v>-0.51944444444444449</v>
      </c>
      <c r="S899">
        <f t="shared" ca="1" si="426"/>
        <v>3.6070000000000005E-2</v>
      </c>
      <c r="U899" s="1"/>
      <c r="W899" t="str">
        <f t="shared" si="446"/>
        <v/>
      </c>
      <c r="Y899" s="1"/>
      <c r="AA899">
        <f t="shared" si="447"/>
        <v>0</v>
      </c>
      <c r="AC899" s="1"/>
      <c r="AE899">
        <f t="shared" si="448"/>
        <v>0</v>
      </c>
      <c r="AH899" s="21"/>
      <c r="AI899" s="18"/>
      <c r="AJ899" s="18"/>
      <c r="AL899" s="21"/>
      <c r="AM899" s="18"/>
      <c r="AN899" s="18"/>
      <c r="AP899" s="21"/>
      <c r="AQ899" s="18"/>
      <c r="AR899" s="18"/>
      <c r="AU899" s="1">
        <v>44764</v>
      </c>
      <c r="AV899">
        <v>2.5510000000000002</v>
      </c>
      <c r="AW899">
        <f t="shared" si="433"/>
        <v>2.5510000000000001E-2</v>
      </c>
      <c r="AY899" s="1">
        <v>44764</v>
      </c>
      <c r="AZ899">
        <v>2.9249999999999998</v>
      </c>
      <c r="BA899">
        <f t="shared" si="434"/>
        <v>2.9249999999999998E-2</v>
      </c>
      <c r="BC899" s="1">
        <v>44764</v>
      </c>
      <c r="BD899">
        <v>3.3490000000000002</v>
      </c>
      <c r="BE899">
        <f t="shared" si="435"/>
        <v>3.3489999999999999E-2</v>
      </c>
      <c r="BG899" s="1">
        <v>44764</v>
      </c>
      <c r="BH899">
        <v>3.157</v>
      </c>
      <c r="BI899">
        <f t="shared" si="436"/>
        <v>3.1570000000000001E-2</v>
      </c>
      <c r="BK899" s="1">
        <v>37903</v>
      </c>
      <c r="BL899">
        <v>1.9380223679233399</v>
      </c>
      <c r="BM899">
        <f t="shared" si="444"/>
        <v>1.9380223679233401E-2</v>
      </c>
      <c r="BP899" s="1">
        <v>44739</v>
      </c>
      <c r="BQ899">
        <v>197.62110000000001</v>
      </c>
      <c r="BR899">
        <f t="shared" si="437"/>
        <v>1.9762110000000002</v>
      </c>
      <c r="BT899" s="1">
        <v>44741</v>
      </c>
      <c r="BU899">
        <v>-0.191</v>
      </c>
      <c r="BV899">
        <f t="shared" si="438"/>
        <v>-1.91E-3</v>
      </c>
      <c r="BX899" s="1">
        <v>44741</v>
      </c>
      <c r="BY899">
        <v>0.27800000000000002</v>
      </c>
      <c r="BZ899">
        <f t="shared" si="439"/>
        <v>2.7800000000000004E-3</v>
      </c>
      <c r="CB899" s="1">
        <v>44764</v>
      </c>
      <c r="CC899">
        <v>1.0660000000000001</v>
      </c>
      <c r="CD899">
        <f t="shared" si="440"/>
        <v>1.0660000000000001E-2</v>
      </c>
      <c r="CG899" s="1"/>
      <c r="CJ899" s="1"/>
      <c r="CL899" s="1"/>
      <c r="CV899" s="1"/>
      <c r="CY899" s="1"/>
    </row>
    <row r="900" spans="1:103" x14ac:dyDescent="0.3">
      <c r="A900" s="21">
        <f t="shared" si="441"/>
        <v>47071</v>
      </c>
      <c r="B900" s="18">
        <f t="shared" si="422"/>
        <v>112.421875</v>
      </c>
      <c r="C900">
        <f t="shared" si="445"/>
        <v>115</v>
      </c>
      <c r="D900">
        <f t="shared" ca="1" si="427"/>
        <v>-2.9527777777777779</v>
      </c>
      <c r="E900">
        <f ca="1">IF(currency="USD",'Future et co'!F900,IF(currency="EUR",'Future et co'!G900,FALSE))</f>
        <v>3.6070000000000005E-2</v>
      </c>
      <c r="F900">
        <f t="shared" ca="1" si="428"/>
        <v>3.6070000000000005E-2</v>
      </c>
      <c r="G900">
        <f t="shared" ca="1" si="429"/>
        <v>2.0569999999999998E-2</v>
      </c>
      <c r="I900" s="21">
        <f t="shared" si="442"/>
        <v>46196</v>
      </c>
      <c r="J900" s="18">
        <f t="shared" si="423"/>
        <v>112.421875</v>
      </c>
      <c r="L900">
        <f t="shared" ca="1" si="430"/>
        <v>-0.52222222222222225</v>
      </c>
      <c r="M900">
        <f t="shared" ca="1" si="424"/>
        <v>3.6070000000000005E-2</v>
      </c>
      <c r="O900" s="21">
        <f t="shared" si="443"/>
        <v>46196</v>
      </c>
      <c r="P900" s="18">
        <f t="shared" si="425"/>
        <v>112.421875</v>
      </c>
      <c r="Q900">
        <f t="shared" si="431"/>
        <v>125</v>
      </c>
      <c r="R900">
        <f t="shared" ca="1" si="432"/>
        <v>-0.52222222222222225</v>
      </c>
      <c r="S900">
        <f t="shared" ca="1" si="426"/>
        <v>3.6070000000000005E-2</v>
      </c>
      <c r="U900" s="1"/>
      <c r="W900" t="str">
        <f t="shared" si="446"/>
        <v/>
      </c>
      <c r="Y900" s="1"/>
      <c r="AA900">
        <f t="shared" si="447"/>
        <v>0</v>
      </c>
      <c r="AC900" s="1"/>
      <c r="AE900">
        <f t="shared" si="448"/>
        <v>0</v>
      </c>
      <c r="AH900" s="21"/>
      <c r="AI900" s="18"/>
      <c r="AJ900" s="18"/>
      <c r="AL900" s="21"/>
      <c r="AM900" s="18"/>
      <c r="AN900" s="18"/>
      <c r="AP900" s="21"/>
      <c r="AQ900" s="18"/>
      <c r="AR900" s="18"/>
      <c r="AU900" s="1">
        <v>44763</v>
      </c>
      <c r="AV900">
        <v>2.5659999999999998</v>
      </c>
      <c r="AW900">
        <f t="shared" si="433"/>
        <v>2.5659999999999999E-2</v>
      </c>
      <c r="AY900" s="1">
        <v>44763</v>
      </c>
      <c r="AZ900">
        <v>2.9529999999999998</v>
      </c>
      <c r="BA900">
        <f t="shared" si="434"/>
        <v>2.9529999999999997E-2</v>
      </c>
      <c r="BC900" s="1">
        <v>44763</v>
      </c>
      <c r="BD900">
        <v>3.4350000000000001</v>
      </c>
      <c r="BE900">
        <f t="shared" si="435"/>
        <v>3.4349999999999999E-2</v>
      </c>
      <c r="BG900" s="1">
        <v>44763</v>
      </c>
      <c r="BH900">
        <v>3.2890000000000001</v>
      </c>
      <c r="BI900">
        <f t="shared" si="436"/>
        <v>3.2890000000000003E-2</v>
      </c>
      <c r="BK900" s="1">
        <v>37904</v>
      </c>
      <c r="BL900">
        <v>1.9407829144345601</v>
      </c>
      <c r="BM900">
        <f t="shared" si="444"/>
        <v>1.9407829144345599E-2</v>
      </c>
      <c r="BP900" s="1">
        <v>44736</v>
      </c>
      <c r="BQ900">
        <v>199.5772</v>
      </c>
      <c r="BR900">
        <f t="shared" si="437"/>
        <v>1.9957720000000001</v>
      </c>
      <c r="BT900" s="1">
        <v>44740</v>
      </c>
      <c r="BU900">
        <v>-0.21099999999999999</v>
      </c>
      <c r="BV900">
        <f t="shared" si="438"/>
        <v>-2.1099999999999999E-3</v>
      </c>
      <c r="BX900" s="1">
        <v>44740</v>
      </c>
      <c r="BY900">
        <v>0.22500000000000001</v>
      </c>
      <c r="BZ900">
        <f t="shared" si="439"/>
        <v>2.2500000000000003E-3</v>
      </c>
      <c r="CB900" s="1">
        <v>44763</v>
      </c>
      <c r="CC900">
        <v>1.1359999999999999</v>
      </c>
      <c r="CD900">
        <f t="shared" si="440"/>
        <v>1.1359999999999999E-2</v>
      </c>
      <c r="CG900" s="1"/>
      <c r="CJ900" s="1"/>
      <c r="CL900" s="1"/>
      <c r="CV900" s="1"/>
      <c r="CY900" s="1"/>
    </row>
    <row r="901" spans="1:103" x14ac:dyDescent="0.3">
      <c r="A901" s="21">
        <f t="shared" si="441"/>
        <v>47072</v>
      </c>
      <c r="B901" s="18">
        <f t="shared" si="422"/>
        <v>112.421875</v>
      </c>
      <c r="C901">
        <f t="shared" si="445"/>
        <v>115</v>
      </c>
      <c r="D901">
        <f t="shared" ca="1" si="427"/>
        <v>-2.9555555555555557</v>
      </c>
      <c r="E901">
        <f ca="1">IF(currency="USD",'Future et co'!F901,IF(currency="EUR",'Future et co'!G901,FALSE))</f>
        <v>3.6070000000000005E-2</v>
      </c>
      <c r="F901">
        <f t="shared" ca="1" si="428"/>
        <v>3.6070000000000005E-2</v>
      </c>
      <c r="G901">
        <f t="shared" ca="1" si="429"/>
        <v>2.0569999999999998E-2</v>
      </c>
      <c r="I901" s="21">
        <f t="shared" si="442"/>
        <v>46197</v>
      </c>
      <c r="J901" s="18">
        <f t="shared" si="423"/>
        <v>112.421875</v>
      </c>
      <c r="L901">
        <f t="shared" ca="1" si="430"/>
        <v>-0.52500000000000002</v>
      </c>
      <c r="M901">
        <f t="shared" ca="1" si="424"/>
        <v>3.6070000000000005E-2</v>
      </c>
      <c r="O901" s="21">
        <f t="shared" si="443"/>
        <v>46197</v>
      </c>
      <c r="P901" s="18">
        <f t="shared" si="425"/>
        <v>112.421875</v>
      </c>
      <c r="Q901">
        <f t="shared" si="431"/>
        <v>125</v>
      </c>
      <c r="R901">
        <f t="shared" ca="1" si="432"/>
        <v>-0.52500000000000002</v>
      </c>
      <c r="S901">
        <f t="shared" ca="1" si="426"/>
        <v>3.6070000000000005E-2</v>
      </c>
      <c r="U901" s="1"/>
      <c r="W901" t="str">
        <f t="shared" si="446"/>
        <v/>
      </c>
      <c r="Y901" s="1"/>
      <c r="AA901">
        <f t="shared" si="447"/>
        <v>0</v>
      </c>
      <c r="AC901" s="1"/>
      <c r="AE901">
        <f t="shared" si="448"/>
        <v>0</v>
      </c>
      <c r="AH901" s="21"/>
      <c r="AI901" s="18"/>
      <c r="AJ901" s="18"/>
      <c r="AL901" s="21"/>
      <c r="AM901" s="18"/>
      <c r="AN901" s="18"/>
      <c r="AP901" s="21"/>
      <c r="AQ901" s="18"/>
      <c r="AR901" s="18"/>
      <c r="AU901" s="1">
        <v>44762</v>
      </c>
      <c r="AV901">
        <v>2.5659999999999998</v>
      </c>
      <c r="AW901">
        <f t="shared" si="433"/>
        <v>2.5659999999999999E-2</v>
      </c>
      <c r="AY901" s="1">
        <v>44762</v>
      </c>
      <c r="AZ901">
        <v>2.988</v>
      </c>
      <c r="BA901">
        <f t="shared" si="434"/>
        <v>2.988E-2</v>
      </c>
      <c r="BC901" s="1">
        <v>44762</v>
      </c>
      <c r="BD901">
        <v>3.5350000000000001</v>
      </c>
      <c r="BE901">
        <f t="shared" si="435"/>
        <v>3.5349999999999999E-2</v>
      </c>
      <c r="BG901" s="1">
        <v>44762</v>
      </c>
      <c r="BH901">
        <v>3.4359999999999999</v>
      </c>
      <c r="BI901">
        <f t="shared" si="436"/>
        <v>3.4360000000000002E-2</v>
      </c>
      <c r="BK901" s="1">
        <v>37907</v>
      </c>
      <c r="BL901">
        <v>1.9250113356171501</v>
      </c>
      <c r="BM901">
        <f t="shared" si="444"/>
        <v>1.9250113356171501E-2</v>
      </c>
      <c r="BP901" s="1">
        <v>44735</v>
      </c>
      <c r="BQ901">
        <v>199.9144</v>
      </c>
      <c r="BR901">
        <f t="shared" si="437"/>
        <v>1.999144</v>
      </c>
      <c r="BT901" s="1">
        <v>44739</v>
      </c>
      <c r="BU901">
        <v>-0.218</v>
      </c>
      <c r="BV901">
        <f t="shared" si="438"/>
        <v>-2.1800000000000001E-3</v>
      </c>
      <c r="BX901" s="1">
        <v>44739</v>
      </c>
      <c r="BY901">
        <v>0.223</v>
      </c>
      <c r="BZ901">
        <f t="shared" si="439"/>
        <v>2.2300000000000002E-3</v>
      </c>
      <c r="CB901" s="1">
        <v>44762</v>
      </c>
      <c r="CC901">
        <v>1.0774999999999999</v>
      </c>
      <c r="CD901">
        <f t="shared" si="440"/>
        <v>1.0775E-2</v>
      </c>
      <c r="CG901" s="1"/>
      <c r="CJ901" s="1"/>
      <c r="CL901" s="1"/>
      <c r="CV901" s="1"/>
      <c r="CY901" s="1"/>
    </row>
    <row r="902" spans="1:103" x14ac:dyDescent="0.3">
      <c r="A902" s="21">
        <f t="shared" si="441"/>
        <v>47073</v>
      </c>
      <c r="B902" s="18">
        <f t="shared" si="422"/>
        <v>112.421875</v>
      </c>
      <c r="C902">
        <f t="shared" si="445"/>
        <v>115</v>
      </c>
      <c r="D902">
        <f t="shared" ca="1" si="427"/>
        <v>-2.9583333333333335</v>
      </c>
      <c r="E902">
        <f ca="1">IF(currency="USD",'Future et co'!F902,IF(currency="EUR",'Future et co'!G902,FALSE))</f>
        <v>3.6070000000000005E-2</v>
      </c>
      <c r="F902">
        <f t="shared" ca="1" si="428"/>
        <v>3.6070000000000005E-2</v>
      </c>
      <c r="G902">
        <f t="shared" ca="1" si="429"/>
        <v>2.0569999999999998E-2</v>
      </c>
      <c r="I902" s="21">
        <f t="shared" si="442"/>
        <v>46198</v>
      </c>
      <c r="J902" s="18">
        <f t="shared" si="423"/>
        <v>112.421875</v>
      </c>
      <c r="L902">
        <f t="shared" ca="1" si="430"/>
        <v>-0.52777777777777779</v>
      </c>
      <c r="M902">
        <f t="shared" ca="1" si="424"/>
        <v>3.6070000000000005E-2</v>
      </c>
      <c r="O902" s="21">
        <f t="shared" si="443"/>
        <v>46198</v>
      </c>
      <c r="P902" s="18">
        <f t="shared" si="425"/>
        <v>112.421875</v>
      </c>
      <c r="Q902">
        <f t="shared" si="431"/>
        <v>125</v>
      </c>
      <c r="R902">
        <f t="shared" ca="1" si="432"/>
        <v>-0.52777777777777779</v>
      </c>
      <c r="S902">
        <f t="shared" ca="1" si="426"/>
        <v>3.6070000000000005E-2</v>
      </c>
      <c r="U902" s="1"/>
      <c r="W902" t="str">
        <f t="shared" si="446"/>
        <v/>
      </c>
      <c r="Y902" s="1"/>
      <c r="AA902">
        <f t="shared" si="447"/>
        <v>0</v>
      </c>
      <c r="AC902" s="1"/>
      <c r="AE902">
        <f t="shared" si="448"/>
        <v>0</v>
      </c>
      <c r="AH902" s="21"/>
      <c r="AI902" s="18"/>
      <c r="AJ902" s="18"/>
      <c r="AL902" s="21"/>
      <c r="AM902" s="18"/>
      <c r="AN902" s="18"/>
      <c r="AP902" s="21"/>
      <c r="AQ902" s="18"/>
      <c r="AR902" s="18"/>
      <c r="AU902" s="1">
        <v>44761</v>
      </c>
      <c r="AV902">
        <v>2.5249999999999999</v>
      </c>
      <c r="AW902">
        <f t="shared" si="433"/>
        <v>2.5249999999999998E-2</v>
      </c>
      <c r="AY902" s="1">
        <v>44761</v>
      </c>
      <c r="AZ902">
        <v>2.976</v>
      </c>
      <c r="BA902">
        <f t="shared" si="434"/>
        <v>2.9759999999999998E-2</v>
      </c>
      <c r="BC902" s="1">
        <v>44761</v>
      </c>
      <c r="BD902">
        <v>3.516</v>
      </c>
      <c r="BE902">
        <f t="shared" si="435"/>
        <v>3.5159999999999997E-2</v>
      </c>
      <c r="BG902" s="1">
        <v>44761</v>
      </c>
      <c r="BH902">
        <v>3.4470000000000001</v>
      </c>
      <c r="BI902">
        <f t="shared" si="436"/>
        <v>3.4470000000000001E-2</v>
      </c>
      <c r="BK902" s="1">
        <v>37908</v>
      </c>
      <c r="BL902">
        <v>1.9169080520072399</v>
      </c>
      <c r="BM902">
        <f t="shared" si="444"/>
        <v>1.91690805200724E-2</v>
      </c>
      <c r="BP902" s="1">
        <v>44734</v>
      </c>
      <c r="BQ902">
        <v>195.98869999999999</v>
      </c>
      <c r="BR902">
        <f t="shared" si="437"/>
        <v>1.9598869999999999</v>
      </c>
      <c r="BT902" s="1">
        <v>44736</v>
      </c>
      <c r="BU902">
        <v>-0.218</v>
      </c>
      <c r="BV902">
        <f t="shared" si="438"/>
        <v>-2.1800000000000001E-3</v>
      </c>
      <c r="BX902" s="1">
        <v>44736</v>
      </c>
      <c r="BY902">
        <v>0.223</v>
      </c>
      <c r="BZ902">
        <f t="shared" si="439"/>
        <v>2.2300000000000002E-3</v>
      </c>
      <c r="CB902" s="1">
        <v>44761</v>
      </c>
      <c r="CC902">
        <v>1.0740000000000001</v>
      </c>
      <c r="CD902">
        <f t="shared" si="440"/>
        <v>1.0740000000000001E-2</v>
      </c>
      <c r="CG902" s="1"/>
      <c r="CJ902" s="1"/>
      <c r="CL902" s="1"/>
      <c r="CV902" s="1"/>
      <c r="CY902" s="1"/>
    </row>
    <row r="903" spans="1:103" x14ac:dyDescent="0.3">
      <c r="A903" s="21">
        <f t="shared" si="441"/>
        <v>47074</v>
      </c>
      <c r="B903" s="18">
        <f t="shared" si="422"/>
        <v>112.421875</v>
      </c>
      <c r="C903">
        <f t="shared" si="445"/>
        <v>115</v>
      </c>
      <c r="D903">
        <f t="shared" ca="1" si="427"/>
        <v>-2.9611111111111112</v>
      </c>
      <c r="E903">
        <f ca="1">IF(currency="USD",'Future et co'!F903,IF(currency="EUR",'Future et co'!G903,FALSE))</f>
        <v>3.6070000000000005E-2</v>
      </c>
      <c r="F903">
        <f t="shared" ca="1" si="428"/>
        <v>3.6070000000000005E-2</v>
      </c>
      <c r="G903">
        <f t="shared" ca="1" si="429"/>
        <v>2.0569999999999998E-2</v>
      </c>
      <c r="I903" s="21">
        <f t="shared" si="442"/>
        <v>46199</v>
      </c>
      <c r="J903" s="18">
        <f t="shared" si="423"/>
        <v>112.421875</v>
      </c>
      <c r="L903">
        <f t="shared" ca="1" si="430"/>
        <v>-0.53055555555555556</v>
      </c>
      <c r="M903">
        <f t="shared" ca="1" si="424"/>
        <v>3.6070000000000005E-2</v>
      </c>
      <c r="O903" s="21">
        <f t="shared" si="443"/>
        <v>46199</v>
      </c>
      <c r="P903" s="18">
        <f t="shared" si="425"/>
        <v>112.421875</v>
      </c>
      <c r="Q903">
        <f t="shared" si="431"/>
        <v>125</v>
      </c>
      <c r="R903">
        <f t="shared" ca="1" si="432"/>
        <v>-0.53055555555555556</v>
      </c>
      <c r="S903">
        <f t="shared" ca="1" si="426"/>
        <v>3.6070000000000005E-2</v>
      </c>
      <c r="U903" s="1"/>
      <c r="W903" t="str">
        <f t="shared" si="446"/>
        <v/>
      </c>
      <c r="Y903" s="1"/>
      <c r="AA903">
        <f t="shared" si="447"/>
        <v>0</v>
      </c>
      <c r="AC903" s="1"/>
      <c r="AE903">
        <f t="shared" si="448"/>
        <v>0</v>
      </c>
      <c r="AH903" s="21"/>
      <c r="AI903" s="18"/>
      <c r="AJ903" s="18"/>
      <c r="AL903" s="21"/>
      <c r="AM903" s="18"/>
      <c r="AN903" s="18"/>
      <c r="AP903" s="21"/>
      <c r="AQ903" s="18"/>
      <c r="AR903" s="18"/>
      <c r="AU903" s="1">
        <v>44760</v>
      </c>
      <c r="AV903">
        <v>2.4849999999999999</v>
      </c>
      <c r="AW903">
        <f t="shared" si="433"/>
        <v>2.4849999999999997E-2</v>
      </c>
      <c r="AY903" s="1">
        <v>44760</v>
      </c>
      <c r="AZ903">
        <v>2.9369999999999998</v>
      </c>
      <c r="BA903">
        <f t="shared" si="434"/>
        <v>2.9369999999999997E-2</v>
      </c>
      <c r="BC903" s="1">
        <v>44760</v>
      </c>
      <c r="BD903">
        <v>3.464</v>
      </c>
      <c r="BE903">
        <f t="shared" si="435"/>
        <v>3.4639999999999997E-2</v>
      </c>
      <c r="BG903" s="1">
        <v>44760</v>
      </c>
      <c r="BH903">
        <v>3.3740000000000001</v>
      </c>
      <c r="BI903">
        <f t="shared" si="436"/>
        <v>3.3739999999999999E-2</v>
      </c>
      <c r="BK903" s="1">
        <v>37909</v>
      </c>
      <c r="BL903">
        <v>1.92116373984619</v>
      </c>
      <c r="BM903">
        <f t="shared" si="444"/>
        <v>1.9211637398461899E-2</v>
      </c>
      <c r="BP903" s="1">
        <v>44733</v>
      </c>
      <c r="BQ903">
        <v>193.35810000000001</v>
      </c>
      <c r="BR903">
        <f t="shared" si="437"/>
        <v>1.933581</v>
      </c>
      <c r="BT903" s="1">
        <v>44735</v>
      </c>
      <c r="BU903">
        <v>-0.186</v>
      </c>
      <c r="BV903">
        <f t="shared" si="438"/>
        <v>-1.8599999999999999E-3</v>
      </c>
      <c r="BX903" s="1">
        <v>44735</v>
      </c>
      <c r="BY903">
        <v>0.27300000000000002</v>
      </c>
      <c r="BZ903">
        <f t="shared" si="439"/>
        <v>2.7300000000000002E-3</v>
      </c>
      <c r="CB903" s="1">
        <v>44760</v>
      </c>
      <c r="CC903">
        <v>0.97340000000000004</v>
      </c>
      <c r="CD903">
        <f t="shared" si="440"/>
        <v>9.7339999999999996E-3</v>
      </c>
      <c r="CG903" s="1"/>
      <c r="CJ903" s="1"/>
      <c r="CL903" s="1"/>
      <c r="CV903" s="1"/>
      <c r="CY903" s="1"/>
    </row>
    <row r="904" spans="1:103" x14ac:dyDescent="0.3">
      <c r="A904" s="21">
        <f t="shared" si="441"/>
        <v>47077</v>
      </c>
      <c r="B904" s="18">
        <f t="shared" si="422"/>
        <v>112.421875</v>
      </c>
      <c r="C904">
        <f t="shared" si="445"/>
        <v>115</v>
      </c>
      <c r="D904">
        <f t="shared" ca="1" si="427"/>
        <v>-2.9694444444444446</v>
      </c>
      <c r="E904">
        <f ca="1">IF(currency="USD",'Future et co'!F904,IF(currency="EUR",'Future et co'!G904,FALSE))</f>
        <v>3.6070000000000005E-2</v>
      </c>
      <c r="F904">
        <f t="shared" ca="1" si="428"/>
        <v>3.6070000000000005E-2</v>
      </c>
      <c r="G904">
        <f t="shared" ca="1" si="429"/>
        <v>2.0569999999999998E-2</v>
      </c>
      <c r="I904" s="21">
        <f t="shared" si="442"/>
        <v>46202</v>
      </c>
      <c r="J904" s="18">
        <f t="shared" si="423"/>
        <v>112.421875</v>
      </c>
      <c r="L904">
        <f t="shared" ca="1" si="430"/>
        <v>-0.53888888888888886</v>
      </c>
      <c r="M904">
        <f t="shared" ca="1" si="424"/>
        <v>3.6070000000000005E-2</v>
      </c>
      <c r="O904" s="21">
        <f t="shared" si="443"/>
        <v>46202</v>
      </c>
      <c r="P904" s="18">
        <f t="shared" si="425"/>
        <v>112.421875</v>
      </c>
      <c r="Q904">
        <f t="shared" si="431"/>
        <v>125</v>
      </c>
      <c r="R904">
        <f t="shared" ca="1" si="432"/>
        <v>-0.53888888888888886</v>
      </c>
      <c r="S904">
        <f t="shared" ca="1" si="426"/>
        <v>3.6070000000000005E-2</v>
      </c>
      <c r="U904" s="1"/>
      <c r="W904" t="str">
        <f t="shared" si="446"/>
        <v/>
      </c>
      <c r="Y904" s="1"/>
      <c r="AA904">
        <f t="shared" si="447"/>
        <v>0</v>
      </c>
      <c r="AC904" s="1"/>
      <c r="AE904">
        <f t="shared" si="448"/>
        <v>0</v>
      </c>
      <c r="AH904" s="21"/>
      <c r="AI904" s="18"/>
      <c r="AJ904" s="18"/>
      <c r="AL904" s="21"/>
      <c r="AM904" s="18"/>
      <c r="AN904" s="18"/>
      <c r="AP904" s="21"/>
      <c r="AQ904" s="18"/>
      <c r="AR904" s="18"/>
      <c r="AU904" s="1">
        <v>44757</v>
      </c>
      <c r="AV904">
        <v>2.4700000000000002</v>
      </c>
      <c r="AW904">
        <f t="shared" si="433"/>
        <v>2.4700000000000003E-2</v>
      </c>
      <c r="AY904" s="1">
        <v>44757</v>
      </c>
      <c r="AZ904">
        <v>2.931</v>
      </c>
      <c r="BA904">
        <f t="shared" si="434"/>
        <v>2.9309999999999999E-2</v>
      </c>
      <c r="BC904" s="1">
        <v>44757</v>
      </c>
      <c r="BD904">
        <v>3.4660000000000002</v>
      </c>
      <c r="BE904">
        <f t="shared" si="435"/>
        <v>3.4660000000000003E-2</v>
      </c>
      <c r="BG904" s="1">
        <v>44757</v>
      </c>
      <c r="BH904">
        <v>3.35</v>
      </c>
      <c r="BI904">
        <f t="shared" si="436"/>
        <v>3.3500000000000002E-2</v>
      </c>
      <c r="BK904" s="1">
        <v>37910</v>
      </c>
      <c r="BL904">
        <v>1.9159996603666301</v>
      </c>
      <c r="BM904">
        <f t="shared" si="444"/>
        <v>1.91599966036663E-2</v>
      </c>
      <c r="BP904" s="1">
        <v>44732</v>
      </c>
      <c r="BQ904">
        <v>193.5335</v>
      </c>
      <c r="BR904">
        <f t="shared" si="437"/>
        <v>1.935335</v>
      </c>
      <c r="BT904" s="1">
        <v>44734</v>
      </c>
      <c r="BU904">
        <v>-0.17199999999999999</v>
      </c>
      <c r="BV904">
        <f t="shared" si="438"/>
        <v>-1.72E-3</v>
      </c>
      <c r="BX904" s="1">
        <v>44734</v>
      </c>
      <c r="BY904">
        <v>0.29099999999999998</v>
      </c>
      <c r="BZ904">
        <f t="shared" si="439"/>
        <v>2.9099999999999998E-3</v>
      </c>
      <c r="CB904" s="1">
        <v>44757</v>
      </c>
      <c r="CC904">
        <v>0.9718</v>
      </c>
      <c r="CD904">
        <f t="shared" si="440"/>
        <v>9.7179999999999992E-3</v>
      </c>
      <c r="CG904" s="1"/>
      <c r="CJ904" s="1"/>
      <c r="CL904" s="1"/>
      <c r="CV904" s="1"/>
      <c r="CY904" s="1"/>
    </row>
    <row r="905" spans="1:103" x14ac:dyDescent="0.3">
      <c r="A905" s="21">
        <f t="shared" si="441"/>
        <v>47078</v>
      </c>
      <c r="B905" s="18">
        <f t="shared" si="422"/>
        <v>112.421875</v>
      </c>
      <c r="C905">
        <f t="shared" si="445"/>
        <v>115</v>
      </c>
      <c r="D905">
        <f t="shared" ca="1" si="427"/>
        <v>-2.9722222222222223</v>
      </c>
      <c r="E905">
        <f ca="1">IF(currency="USD",'Future et co'!F905,IF(currency="EUR",'Future et co'!G905,FALSE))</f>
        <v>3.6070000000000005E-2</v>
      </c>
      <c r="F905">
        <f t="shared" ca="1" si="428"/>
        <v>3.6070000000000005E-2</v>
      </c>
      <c r="G905">
        <f t="shared" ca="1" si="429"/>
        <v>2.0569999999999998E-2</v>
      </c>
      <c r="I905" s="21">
        <f t="shared" si="442"/>
        <v>46203</v>
      </c>
      <c r="J905" s="18">
        <f t="shared" si="423"/>
        <v>112.421875</v>
      </c>
      <c r="L905">
        <f t="shared" ca="1" si="430"/>
        <v>-0.54166666666666663</v>
      </c>
      <c r="M905">
        <f t="shared" ca="1" si="424"/>
        <v>3.6070000000000005E-2</v>
      </c>
      <c r="O905" s="21">
        <f t="shared" si="443"/>
        <v>46203</v>
      </c>
      <c r="P905" s="18">
        <f t="shared" si="425"/>
        <v>112.421875</v>
      </c>
      <c r="Q905">
        <f t="shared" si="431"/>
        <v>125</v>
      </c>
      <c r="R905">
        <f t="shared" ca="1" si="432"/>
        <v>-0.54166666666666663</v>
      </c>
      <c r="S905">
        <f t="shared" ca="1" si="426"/>
        <v>3.6070000000000005E-2</v>
      </c>
      <c r="U905" s="1"/>
      <c r="W905" t="str">
        <f t="shared" si="446"/>
        <v/>
      </c>
      <c r="Y905" s="1"/>
      <c r="AA905">
        <f t="shared" si="447"/>
        <v>0</v>
      </c>
      <c r="AC905" s="1"/>
      <c r="AE905">
        <f t="shared" si="448"/>
        <v>0</v>
      </c>
      <c r="AH905" s="21"/>
      <c r="AI905" s="18"/>
      <c r="AJ905" s="18"/>
      <c r="AL905" s="21"/>
      <c r="AM905" s="18"/>
      <c r="AN905" s="18"/>
      <c r="AP905" s="21"/>
      <c r="AQ905" s="18"/>
      <c r="AR905" s="18"/>
      <c r="AU905" s="1">
        <v>44756</v>
      </c>
      <c r="AV905">
        <v>2.52</v>
      </c>
      <c r="AW905">
        <f t="shared" si="433"/>
        <v>2.52E-2</v>
      </c>
      <c r="AY905" s="1">
        <v>44756</v>
      </c>
      <c r="AZ905">
        <v>2.9660000000000002</v>
      </c>
      <c r="BA905">
        <f t="shared" si="434"/>
        <v>2.9660000000000002E-2</v>
      </c>
      <c r="BC905" s="1">
        <v>44756</v>
      </c>
      <c r="BD905">
        <v>3.512</v>
      </c>
      <c r="BE905">
        <f t="shared" si="435"/>
        <v>3.5119999999999998E-2</v>
      </c>
      <c r="BG905" s="1">
        <v>44756</v>
      </c>
      <c r="BH905">
        <v>3.3815</v>
      </c>
      <c r="BI905">
        <f t="shared" si="436"/>
        <v>3.3814999999999998E-2</v>
      </c>
      <c r="BK905" s="1">
        <v>37911</v>
      </c>
      <c r="BL905">
        <v>1.93533625783492</v>
      </c>
      <c r="BM905">
        <f t="shared" si="444"/>
        <v>1.9353362578349201E-2</v>
      </c>
      <c r="BP905" s="1">
        <v>44729</v>
      </c>
      <c r="BQ905">
        <v>194.66669999999999</v>
      </c>
      <c r="BR905">
        <f t="shared" si="437"/>
        <v>1.9466669999999999</v>
      </c>
      <c r="BT905" s="1">
        <v>44733</v>
      </c>
      <c r="BU905">
        <v>-0.16300000000000001</v>
      </c>
      <c r="BV905">
        <f t="shared" si="438"/>
        <v>-1.6300000000000002E-3</v>
      </c>
      <c r="BX905" s="1">
        <v>44733</v>
      </c>
      <c r="BY905">
        <v>0.28899999999999998</v>
      </c>
      <c r="BZ905">
        <f t="shared" si="439"/>
        <v>2.8899999999999998E-3</v>
      </c>
      <c r="CB905" s="1">
        <v>44756</v>
      </c>
      <c r="CC905">
        <v>0.92620000000000002</v>
      </c>
      <c r="CD905">
        <f t="shared" si="440"/>
        <v>9.2619999999999994E-3</v>
      </c>
      <c r="CG905" s="1"/>
      <c r="CJ905" s="1"/>
      <c r="CL905" s="1"/>
      <c r="CV905" s="1"/>
      <c r="CY905" s="1"/>
    </row>
    <row r="906" spans="1:103" x14ac:dyDescent="0.3">
      <c r="A906" s="21">
        <f t="shared" si="441"/>
        <v>47079</v>
      </c>
      <c r="B906" s="18">
        <f t="shared" si="422"/>
        <v>112.421875</v>
      </c>
      <c r="C906">
        <f t="shared" si="445"/>
        <v>115</v>
      </c>
      <c r="D906">
        <f t="shared" ca="1" si="427"/>
        <v>-2.9750000000000001</v>
      </c>
      <c r="E906">
        <f ca="1">IF(currency="USD",'Future et co'!F906,IF(currency="EUR",'Future et co'!G906,FALSE))</f>
        <v>3.6070000000000005E-2</v>
      </c>
      <c r="F906">
        <f t="shared" ca="1" si="428"/>
        <v>3.6070000000000005E-2</v>
      </c>
      <c r="G906">
        <f t="shared" ca="1" si="429"/>
        <v>2.0569999999999998E-2</v>
      </c>
      <c r="I906" s="21">
        <f t="shared" si="442"/>
        <v>46204</v>
      </c>
      <c r="J906" s="18">
        <f t="shared" si="423"/>
        <v>112.421875</v>
      </c>
      <c r="L906">
        <f t="shared" ca="1" si="430"/>
        <v>-0.5444444444444444</v>
      </c>
      <c r="M906">
        <f t="shared" ca="1" si="424"/>
        <v>3.6070000000000005E-2</v>
      </c>
      <c r="O906" s="21">
        <f t="shared" si="443"/>
        <v>46204</v>
      </c>
      <c r="P906" s="18">
        <f t="shared" si="425"/>
        <v>112.421875</v>
      </c>
      <c r="Q906">
        <f t="shared" si="431"/>
        <v>125</v>
      </c>
      <c r="R906">
        <f t="shared" ca="1" si="432"/>
        <v>-0.5444444444444444</v>
      </c>
      <c r="S906">
        <f t="shared" ca="1" si="426"/>
        <v>3.6070000000000005E-2</v>
      </c>
      <c r="U906" s="1"/>
      <c r="W906" t="str">
        <f t="shared" si="446"/>
        <v/>
      </c>
      <c r="Y906" s="1"/>
      <c r="AA906">
        <f t="shared" si="447"/>
        <v>0</v>
      </c>
      <c r="AC906" s="1"/>
      <c r="AE906">
        <f t="shared" si="448"/>
        <v>0</v>
      </c>
      <c r="AH906" s="21"/>
      <c r="AI906" s="18"/>
      <c r="AJ906" s="18"/>
      <c r="AL906" s="21"/>
      <c r="AM906" s="18"/>
      <c r="AN906" s="18"/>
      <c r="AP906" s="21"/>
      <c r="AQ906" s="18"/>
      <c r="AR906" s="18"/>
      <c r="AU906" s="1">
        <v>44755</v>
      </c>
      <c r="AV906">
        <v>2.5920000000000001</v>
      </c>
      <c r="AW906">
        <f t="shared" si="433"/>
        <v>2.5920000000000002E-2</v>
      </c>
      <c r="AY906" s="1">
        <v>44755</v>
      </c>
      <c r="AZ906">
        <v>3.0459999999999998</v>
      </c>
      <c r="BA906">
        <f t="shared" si="434"/>
        <v>3.0459999999999997E-2</v>
      </c>
      <c r="BC906" s="1">
        <v>44755</v>
      </c>
      <c r="BD906">
        <v>3.4980000000000002</v>
      </c>
      <c r="BE906">
        <f t="shared" si="435"/>
        <v>3.4980000000000004E-2</v>
      </c>
      <c r="BG906" s="1">
        <v>44755</v>
      </c>
      <c r="BH906">
        <v>3.3559999999999999</v>
      </c>
      <c r="BI906">
        <f t="shared" si="436"/>
        <v>3.356E-2</v>
      </c>
      <c r="BK906" s="1">
        <v>37914</v>
      </c>
      <c r="BL906">
        <v>1.91483765712369</v>
      </c>
      <c r="BM906">
        <f t="shared" si="444"/>
        <v>1.91483765712369E-2</v>
      </c>
      <c r="BP906" s="1">
        <v>44728</v>
      </c>
      <c r="BQ906">
        <v>193.91120000000001</v>
      </c>
      <c r="BR906">
        <f t="shared" si="437"/>
        <v>1.9391120000000002</v>
      </c>
      <c r="BT906" s="1">
        <v>44732</v>
      </c>
      <c r="BU906">
        <v>-0.17799999999999999</v>
      </c>
      <c r="BV906">
        <f t="shared" si="438"/>
        <v>-1.7799999999999999E-3</v>
      </c>
      <c r="BX906" s="1">
        <v>44732</v>
      </c>
      <c r="BY906">
        <v>0.27300000000000002</v>
      </c>
      <c r="BZ906">
        <f t="shared" si="439"/>
        <v>2.7300000000000002E-3</v>
      </c>
      <c r="CB906" s="1">
        <v>44755</v>
      </c>
      <c r="CC906">
        <v>0.873</v>
      </c>
      <c r="CD906">
        <f t="shared" si="440"/>
        <v>8.7299999999999999E-3</v>
      </c>
      <c r="CG906" s="1"/>
      <c r="CJ906" s="1"/>
      <c r="CL906" s="1"/>
      <c r="CV906" s="1"/>
      <c r="CY906" s="1"/>
    </row>
    <row r="907" spans="1:103" x14ac:dyDescent="0.3">
      <c r="A907" s="21">
        <f t="shared" si="441"/>
        <v>47080</v>
      </c>
      <c r="B907" s="18">
        <f t="shared" ref="B907:B970" si="449">IFERROR(VLOOKUP(A907,$CG$11:$CH$19999,2,FALSE),B906)</f>
        <v>112.421875</v>
      </c>
      <c r="C907">
        <f t="shared" si="445"/>
        <v>115</v>
      </c>
      <c r="D907">
        <f t="shared" ca="1" si="427"/>
        <v>-2.9777777777777779</v>
      </c>
      <c r="E907">
        <f ca="1">IF(currency="USD",'Future et co'!F907,IF(currency="EUR",'Future et co'!G907,FALSE))</f>
        <v>3.6070000000000005E-2</v>
      </c>
      <c r="F907">
        <f t="shared" ca="1" si="428"/>
        <v>3.6070000000000005E-2</v>
      </c>
      <c r="G907">
        <f t="shared" ca="1" si="429"/>
        <v>2.0569999999999998E-2</v>
      </c>
      <c r="I907" s="21">
        <f t="shared" si="442"/>
        <v>46205</v>
      </c>
      <c r="J907" s="18">
        <f t="shared" ref="J907:J970" si="450">IFERROR(VLOOKUP(I907,$CG$11:$CH$19999,2,FALSE),J906)</f>
        <v>112.421875</v>
      </c>
      <c r="L907">
        <f t="shared" ca="1" si="430"/>
        <v>-0.54722222222222228</v>
      </c>
      <c r="M907">
        <f t="shared" ref="M907:M970" ca="1" si="451">IFERROR(IF(L907&lt;0.25,VLOOKUP(I907,$AU$11:$AW$5325,3,FALSE),IF(AND(L907&gt;=0.25,L907&lt;0.5),VLOOKUP(I907,$AY$11:$BA$5325,3,FALSE),IF(AND(L907&gt;=0.5,L907&lt;1),VLOOKUP(I907,$BC$11:$BE$5325,3,FALSE),VLOOKUP(I907,$BG$11:$BI$5010,3,FALSE)))),M906)</f>
        <v>3.6070000000000005E-2</v>
      </c>
      <c r="O907" s="21">
        <f t="shared" si="443"/>
        <v>46205</v>
      </c>
      <c r="P907" s="18">
        <f t="shared" ref="P907:P970" si="452">IFERROR(VLOOKUP(O907,$CG$11:$CH$19999,2,FALSE),P906)</f>
        <v>112.421875</v>
      </c>
      <c r="Q907">
        <f t="shared" si="431"/>
        <v>125</v>
      </c>
      <c r="R907">
        <f t="shared" ca="1" si="432"/>
        <v>-0.54722222222222228</v>
      </c>
      <c r="S907">
        <f t="shared" ref="S907:S970" ca="1" si="453">IFERROR(IF(R907&lt;0.25,VLOOKUP(O907,$AU$11:$AW$5325,3,FALSE),IF(AND(R907&gt;=0.25,R907&lt;0.5),VLOOKUP(O907,$AY$11:$BA$5325,3,FALSE),IF(AND(R907&gt;=0.5,R907&lt;1),VLOOKUP(O907,$BC$11:$BE$5325,3,FALSE),VLOOKUP(O907,$BG$11:$BI$5010,3,FALSE)))),S906)</f>
        <v>3.6070000000000005E-2</v>
      </c>
      <c r="U907" s="1"/>
      <c r="W907" t="str">
        <f t="shared" si="446"/>
        <v/>
      </c>
      <c r="Y907" s="1"/>
      <c r="AA907">
        <f t="shared" si="447"/>
        <v>0</v>
      </c>
      <c r="AC907" s="1"/>
      <c r="AE907">
        <f t="shared" si="448"/>
        <v>0</v>
      </c>
      <c r="AH907" s="21"/>
      <c r="AI907" s="18"/>
      <c r="AJ907" s="18"/>
      <c r="AL907" s="21"/>
      <c r="AM907" s="18"/>
      <c r="AN907" s="18"/>
      <c r="AP907" s="21"/>
      <c r="AQ907" s="18"/>
      <c r="AR907" s="18"/>
      <c r="AU907" s="1">
        <v>44754</v>
      </c>
      <c r="AV907">
        <v>2.3479999999999999</v>
      </c>
      <c r="AW907">
        <f t="shared" si="433"/>
        <v>2.3479999999999997E-2</v>
      </c>
      <c r="AY907" s="1">
        <v>44754</v>
      </c>
      <c r="AZ907">
        <v>2.8119999999999998</v>
      </c>
      <c r="BA907">
        <f t="shared" si="434"/>
        <v>2.8119999999999999E-2</v>
      </c>
      <c r="BC907" s="1">
        <v>44754</v>
      </c>
      <c r="BD907">
        <v>3.3090000000000002</v>
      </c>
      <c r="BE907">
        <f t="shared" si="435"/>
        <v>3.3090000000000001E-2</v>
      </c>
      <c r="BG907" s="1">
        <v>44754</v>
      </c>
      <c r="BH907">
        <v>3.222</v>
      </c>
      <c r="BI907">
        <f t="shared" si="436"/>
        <v>3.2219999999999999E-2</v>
      </c>
      <c r="BK907" s="1">
        <v>37915</v>
      </c>
      <c r="BL907">
        <v>1.88736413847128</v>
      </c>
      <c r="BM907">
        <f t="shared" si="444"/>
        <v>1.88736413847128E-2</v>
      </c>
      <c r="BP907" s="1">
        <v>44727</v>
      </c>
      <c r="BQ907">
        <v>195.0849</v>
      </c>
      <c r="BR907">
        <f t="shared" si="437"/>
        <v>1.9508490000000001</v>
      </c>
      <c r="BT907" s="1">
        <v>44729</v>
      </c>
      <c r="BU907">
        <v>-0.16900000000000001</v>
      </c>
      <c r="BV907">
        <f t="shared" si="438"/>
        <v>-1.6900000000000001E-3</v>
      </c>
      <c r="BX907" s="1">
        <v>44729</v>
      </c>
      <c r="BY907">
        <v>0.29099999999999998</v>
      </c>
      <c r="BZ907">
        <f t="shared" si="439"/>
        <v>2.9099999999999998E-3</v>
      </c>
      <c r="CB907" s="1">
        <v>44754</v>
      </c>
      <c r="CC907">
        <v>0.81299999999999994</v>
      </c>
      <c r="CD907">
        <f t="shared" si="440"/>
        <v>8.1300000000000001E-3</v>
      </c>
      <c r="CG907" s="1"/>
      <c r="CJ907" s="1"/>
      <c r="CL907" s="1"/>
      <c r="CV907" s="1"/>
      <c r="CY907" s="1"/>
    </row>
    <row r="908" spans="1:103" x14ac:dyDescent="0.3">
      <c r="A908" s="21">
        <f t="shared" si="441"/>
        <v>47081</v>
      </c>
      <c r="B908" s="18">
        <f t="shared" si="449"/>
        <v>112.421875</v>
      </c>
      <c r="C908">
        <f t="shared" si="445"/>
        <v>115</v>
      </c>
      <c r="D908">
        <f t="shared" ref="D908:D971" ca="1" si="454">($B$7-A908)/360</f>
        <v>-2.9805555555555556</v>
      </c>
      <c r="E908">
        <f ca="1">IF(currency="USD",'Future et co'!F908,IF(currency="EUR",'Future et co'!G908,FALSE))</f>
        <v>3.6070000000000005E-2</v>
      </c>
      <c r="F908">
        <f t="shared" ref="F908:F971" ca="1" si="455">IFERROR(IF(D908&lt;0.25,VLOOKUP(A908,$AU$11:$AW$5325,3,FALSE),IF(AND(D908&gt;=0.25,D908&lt;0.5),VLOOKUP(A908,$AY$11:$BA$5325,3,FALSE),IF(AND(D908&gt;=0.5,D908&lt;1),VLOOKUP(A908,$BC$11:$BE$5325,3,FALSE),VLOOKUP(A908,$BG$11:$BI$5010,3,FALSE)))),F907)</f>
        <v>3.6070000000000005E-2</v>
      </c>
      <c r="G908">
        <f t="shared" ref="G908:G971" ca="1" si="456">IFERROR(IF(D908&lt;0.25,VLOOKUP(A908,$BT$11:$BV$5325,3,FALSE),IF(AND(D908&gt;=0.25,D908&lt;0.5),VLOOKUP(A908,$BX$11:$BZ$5325,3,FALSE),VLOOKUP(A908,$CB$11:$CD$5325,3,FALSE))),G907)</f>
        <v>2.0569999999999998E-2</v>
      </c>
      <c r="I908" s="21">
        <f t="shared" si="442"/>
        <v>46206</v>
      </c>
      <c r="J908" s="18">
        <f t="shared" si="450"/>
        <v>112.421875</v>
      </c>
      <c r="L908">
        <f t="shared" ref="L908:L971" ca="1" si="457">($J$7-I908)/360</f>
        <v>-0.55000000000000004</v>
      </c>
      <c r="M908">
        <f t="shared" ca="1" si="451"/>
        <v>3.6070000000000005E-2</v>
      </c>
      <c r="O908" s="21">
        <f t="shared" si="443"/>
        <v>46206</v>
      </c>
      <c r="P908" s="18">
        <f t="shared" si="452"/>
        <v>112.421875</v>
      </c>
      <c r="Q908">
        <f t="shared" ref="Q908:Q971" si="458">CEILING(P908,25)</f>
        <v>125</v>
      </c>
      <c r="R908">
        <f t="shared" ref="R908:R971" ca="1" si="459">($P$7-O908)/360</f>
        <v>-0.55000000000000004</v>
      </c>
      <c r="S908">
        <f t="shared" ca="1" si="453"/>
        <v>3.6070000000000005E-2</v>
      </c>
      <c r="U908" s="1"/>
      <c r="W908" t="str">
        <f t="shared" si="446"/>
        <v/>
      </c>
      <c r="Y908" s="1"/>
      <c r="AA908">
        <f t="shared" si="447"/>
        <v>0</v>
      </c>
      <c r="AC908" s="1"/>
      <c r="AE908">
        <f t="shared" si="448"/>
        <v>0</v>
      </c>
      <c r="AH908" s="21"/>
      <c r="AI908" s="18"/>
      <c r="AJ908" s="18"/>
      <c r="AL908" s="21"/>
      <c r="AM908" s="18"/>
      <c r="AN908" s="18"/>
      <c r="AP908" s="21"/>
      <c r="AQ908" s="18"/>
      <c r="AR908" s="18"/>
      <c r="AU908" s="1">
        <v>44753</v>
      </c>
      <c r="AV908">
        <v>2.33</v>
      </c>
      <c r="AW908">
        <f t="shared" ref="AW908:AW971" si="460">AV908/100</f>
        <v>2.3300000000000001E-2</v>
      </c>
      <c r="AY908" s="1">
        <v>44753</v>
      </c>
      <c r="AZ908">
        <v>2.782</v>
      </c>
      <c r="BA908">
        <f t="shared" ref="BA908:BA971" si="461">AZ908/100</f>
        <v>2.7820000000000001E-2</v>
      </c>
      <c r="BC908" s="1">
        <v>44753</v>
      </c>
      <c r="BD908">
        <v>3.3650000000000002</v>
      </c>
      <c r="BE908">
        <f t="shared" ref="BE908:BE971" si="462">BD908/100</f>
        <v>3.3649999999999999E-2</v>
      </c>
      <c r="BG908" s="1">
        <v>44753</v>
      </c>
      <c r="BH908">
        <v>3.2810000000000001</v>
      </c>
      <c r="BI908">
        <f t="shared" ref="BI908:BI971" si="463">BH908/100</f>
        <v>3.2809999999999999E-2</v>
      </c>
      <c r="BK908" s="1">
        <v>37916</v>
      </c>
      <c r="BL908">
        <v>1.94563975998303</v>
      </c>
      <c r="BM908">
        <f t="shared" si="444"/>
        <v>1.94563975998303E-2</v>
      </c>
      <c r="BP908" s="1">
        <v>44726</v>
      </c>
      <c r="BQ908">
        <v>193.7089</v>
      </c>
      <c r="BR908">
        <f t="shared" ref="BR908:BR971" si="464">BQ908/100</f>
        <v>1.9370890000000001</v>
      </c>
      <c r="BT908" s="1">
        <v>44728</v>
      </c>
      <c r="BU908">
        <v>-0.17199999999999999</v>
      </c>
      <c r="BV908">
        <f t="shared" ref="BV908:BV971" si="465">BU908/100</f>
        <v>-1.72E-3</v>
      </c>
      <c r="BX908" s="1">
        <v>44728</v>
      </c>
      <c r="BY908">
        <v>0.249</v>
      </c>
      <c r="BZ908">
        <f t="shared" ref="BZ908:BZ971" si="466">BY908/100</f>
        <v>2.49E-3</v>
      </c>
      <c r="CB908" s="1">
        <v>44753</v>
      </c>
      <c r="CC908">
        <v>0.86499999999999999</v>
      </c>
      <c r="CD908">
        <f t="shared" ref="CD908:CD971" si="467">CC908/100</f>
        <v>8.6499999999999997E-3</v>
      </c>
      <c r="CG908" s="1"/>
      <c r="CJ908" s="1"/>
      <c r="CL908" s="1"/>
      <c r="CV908" s="1"/>
      <c r="CY908" s="1"/>
    </row>
    <row r="909" spans="1:103" x14ac:dyDescent="0.3">
      <c r="A909" s="21">
        <f t="shared" ref="A909:A972" si="468">WORKDAY(A908,1)</f>
        <v>47084</v>
      </c>
      <c r="B909" s="18">
        <f t="shared" si="449"/>
        <v>112.421875</v>
      </c>
      <c r="C909">
        <f t="shared" si="445"/>
        <v>115</v>
      </c>
      <c r="D909">
        <f t="shared" ca="1" si="454"/>
        <v>-2.9888888888888889</v>
      </c>
      <c r="E909">
        <f ca="1">IF(currency="USD",'Future et co'!F909,IF(currency="EUR",'Future et co'!G909,FALSE))</f>
        <v>3.6070000000000005E-2</v>
      </c>
      <c r="F909">
        <f t="shared" ca="1" si="455"/>
        <v>3.6070000000000005E-2</v>
      </c>
      <c r="G909">
        <f t="shared" ca="1" si="456"/>
        <v>2.0569999999999998E-2</v>
      </c>
      <c r="I909" s="21">
        <f t="shared" ref="I909:I972" si="469">WORKDAY(I908,1)</f>
        <v>46209</v>
      </c>
      <c r="J909" s="18">
        <f t="shared" si="450"/>
        <v>112.421875</v>
      </c>
      <c r="L909">
        <f t="shared" ca="1" si="457"/>
        <v>-0.55833333333333335</v>
      </c>
      <c r="M909">
        <f t="shared" ca="1" si="451"/>
        <v>3.6070000000000005E-2</v>
      </c>
      <c r="O909" s="21">
        <f t="shared" ref="O909:O972" si="470">WORKDAY(O908,1)</f>
        <v>46209</v>
      </c>
      <c r="P909" s="18">
        <f t="shared" si="452"/>
        <v>112.421875</v>
      </c>
      <c r="Q909">
        <f t="shared" si="458"/>
        <v>125</v>
      </c>
      <c r="R909">
        <f t="shared" ca="1" si="459"/>
        <v>-0.55833333333333335</v>
      </c>
      <c r="S909">
        <f t="shared" ca="1" si="453"/>
        <v>3.6070000000000005E-2</v>
      </c>
      <c r="U909" s="1"/>
      <c r="W909" t="str">
        <f t="shared" si="446"/>
        <v/>
      </c>
      <c r="Y909" s="1"/>
      <c r="AA909">
        <f t="shared" si="447"/>
        <v>0</v>
      </c>
      <c r="AC909" s="1"/>
      <c r="AE909">
        <f t="shared" si="448"/>
        <v>0</v>
      </c>
      <c r="AH909" s="21"/>
      <c r="AI909" s="18"/>
      <c r="AJ909" s="18"/>
      <c r="AL909" s="21"/>
      <c r="AM909" s="18"/>
      <c r="AN909" s="18"/>
      <c r="AP909" s="21"/>
      <c r="AQ909" s="18"/>
      <c r="AR909" s="18"/>
      <c r="AU909" s="1">
        <v>44750</v>
      </c>
      <c r="AV909">
        <v>2.3050000000000002</v>
      </c>
      <c r="AW909">
        <f t="shared" si="460"/>
        <v>2.3050000000000001E-2</v>
      </c>
      <c r="AY909" s="1">
        <v>44750</v>
      </c>
      <c r="AZ909">
        <v>2.7839999999999998</v>
      </c>
      <c r="BA909">
        <f t="shared" si="461"/>
        <v>2.7839999999999997E-2</v>
      </c>
      <c r="BC909" s="1">
        <v>44750</v>
      </c>
      <c r="BD909">
        <v>3.399</v>
      </c>
      <c r="BE909">
        <f t="shared" si="462"/>
        <v>3.3989999999999999E-2</v>
      </c>
      <c r="BG909" s="1">
        <v>44750</v>
      </c>
      <c r="BH909">
        <v>3.3639999999999999</v>
      </c>
      <c r="BI909">
        <f t="shared" si="463"/>
        <v>3.3639999999999996E-2</v>
      </c>
      <c r="BK909" s="1">
        <v>37917</v>
      </c>
      <c r="BL909">
        <v>1.94166282551124</v>
      </c>
      <c r="BM909">
        <f t="shared" si="444"/>
        <v>1.9416628255112402E-2</v>
      </c>
      <c r="BP909" s="1">
        <v>44725</v>
      </c>
      <c r="BQ909">
        <v>195.85380000000001</v>
      </c>
      <c r="BR909">
        <f t="shared" si="464"/>
        <v>1.9585380000000001</v>
      </c>
      <c r="BT909" s="1">
        <v>44727</v>
      </c>
      <c r="BU909">
        <v>-0.182</v>
      </c>
      <c r="BV909">
        <f t="shared" si="465"/>
        <v>-1.82E-3</v>
      </c>
      <c r="BX909" s="1">
        <v>44727</v>
      </c>
      <c r="BY909">
        <v>0.23699999999999999</v>
      </c>
      <c r="BZ909">
        <f t="shared" si="466"/>
        <v>2.3699999999999997E-3</v>
      </c>
      <c r="CB909" s="1">
        <v>44750</v>
      </c>
      <c r="CC909">
        <v>0.86799999999999999</v>
      </c>
      <c r="CD909">
        <f t="shared" si="467"/>
        <v>8.6800000000000002E-3</v>
      </c>
      <c r="CG909" s="1"/>
      <c r="CJ909" s="1"/>
      <c r="CL909" s="1"/>
      <c r="CV909" s="1"/>
      <c r="CY909" s="1"/>
    </row>
    <row r="910" spans="1:103" x14ac:dyDescent="0.3">
      <c r="A910" s="21">
        <f t="shared" si="468"/>
        <v>47085</v>
      </c>
      <c r="B910" s="18">
        <f t="shared" si="449"/>
        <v>112.421875</v>
      </c>
      <c r="C910">
        <f t="shared" si="445"/>
        <v>115</v>
      </c>
      <c r="D910">
        <f t="shared" ca="1" si="454"/>
        <v>-2.9916666666666667</v>
      </c>
      <c r="E910">
        <f ca="1">IF(currency="USD",'Future et co'!F910,IF(currency="EUR",'Future et co'!G910,FALSE))</f>
        <v>3.6070000000000005E-2</v>
      </c>
      <c r="F910">
        <f t="shared" ca="1" si="455"/>
        <v>3.6070000000000005E-2</v>
      </c>
      <c r="G910">
        <f t="shared" ca="1" si="456"/>
        <v>2.0569999999999998E-2</v>
      </c>
      <c r="I910" s="21">
        <f t="shared" si="469"/>
        <v>46210</v>
      </c>
      <c r="J910" s="18">
        <f t="shared" si="450"/>
        <v>112.421875</v>
      </c>
      <c r="L910">
        <f t="shared" ca="1" si="457"/>
        <v>-0.56111111111111112</v>
      </c>
      <c r="M910">
        <f t="shared" ca="1" si="451"/>
        <v>3.6070000000000005E-2</v>
      </c>
      <c r="O910" s="21">
        <f t="shared" si="470"/>
        <v>46210</v>
      </c>
      <c r="P910" s="18">
        <f t="shared" si="452"/>
        <v>112.421875</v>
      </c>
      <c r="Q910">
        <f t="shared" si="458"/>
        <v>125</v>
      </c>
      <c r="R910">
        <f t="shared" ca="1" si="459"/>
        <v>-0.56111111111111112</v>
      </c>
      <c r="S910">
        <f t="shared" ca="1" si="453"/>
        <v>3.6070000000000005E-2</v>
      </c>
      <c r="U910" s="1"/>
      <c r="W910" t="str">
        <f t="shared" si="446"/>
        <v/>
      </c>
      <c r="Y910" s="1"/>
      <c r="AA910">
        <f t="shared" si="447"/>
        <v>0</v>
      </c>
      <c r="AC910" s="1"/>
      <c r="AE910">
        <f t="shared" si="448"/>
        <v>0</v>
      </c>
      <c r="AH910" s="21"/>
      <c r="AI910" s="18"/>
      <c r="AJ910" s="18"/>
      <c r="AL910" s="21"/>
      <c r="AM910" s="18"/>
      <c r="AN910" s="18"/>
      <c r="AP910" s="21"/>
      <c r="AQ910" s="18"/>
      <c r="AR910" s="18"/>
      <c r="AU910" s="1">
        <v>44749</v>
      </c>
      <c r="AV910">
        <v>2.2730000000000001</v>
      </c>
      <c r="AW910">
        <f t="shared" si="460"/>
        <v>2.273E-2</v>
      </c>
      <c r="AY910" s="1">
        <v>44749</v>
      </c>
      <c r="AZ910">
        <v>2.7130000000000001</v>
      </c>
      <c r="BA910">
        <f t="shared" si="461"/>
        <v>2.7130000000000001E-2</v>
      </c>
      <c r="BC910" s="1">
        <v>44749</v>
      </c>
      <c r="BD910">
        <v>3.3119999999999998</v>
      </c>
      <c r="BE910">
        <f t="shared" si="462"/>
        <v>3.3119999999999997E-2</v>
      </c>
      <c r="BG910" s="1">
        <v>44749</v>
      </c>
      <c r="BH910">
        <v>3.2519999999999998</v>
      </c>
      <c r="BI910">
        <f t="shared" si="463"/>
        <v>3.252E-2</v>
      </c>
      <c r="BK910" s="1">
        <v>37918</v>
      </c>
      <c r="BL910">
        <v>1.95015076692579</v>
      </c>
      <c r="BM910">
        <f t="shared" ref="BM910:BM973" si="471">BL910/100</f>
        <v>1.95015076692579E-2</v>
      </c>
      <c r="BP910" s="1">
        <v>44722</v>
      </c>
      <c r="BQ910">
        <v>198.28210000000001</v>
      </c>
      <c r="BR910">
        <f t="shared" si="464"/>
        <v>1.9828210000000002</v>
      </c>
      <c r="BT910" s="1">
        <v>44726</v>
      </c>
      <c r="BU910">
        <v>-0.24299999999999999</v>
      </c>
      <c r="BV910">
        <f t="shared" si="465"/>
        <v>-2.4299999999999999E-3</v>
      </c>
      <c r="BX910" s="1">
        <v>44726</v>
      </c>
      <c r="BY910">
        <v>0.17499999999999999</v>
      </c>
      <c r="BZ910">
        <f t="shared" si="466"/>
        <v>1.7499999999999998E-3</v>
      </c>
      <c r="CB910" s="1">
        <v>44749</v>
      </c>
      <c r="CC910">
        <v>0.83299999999999996</v>
      </c>
      <c r="CD910">
        <f t="shared" si="467"/>
        <v>8.3299999999999989E-3</v>
      </c>
      <c r="CG910" s="1"/>
      <c r="CJ910" s="1"/>
      <c r="CL910" s="1"/>
      <c r="CV910" s="1"/>
      <c r="CY910" s="1"/>
    </row>
    <row r="911" spans="1:103" x14ac:dyDescent="0.3">
      <c r="A911" s="21">
        <f t="shared" si="468"/>
        <v>47086</v>
      </c>
      <c r="B911" s="18">
        <f t="shared" si="449"/>
        <v>112.421875</v>
      </c>
      <c r="C911">
        <f t="shared" si="445"/>
        <v>115</v>
      </c>
      <c r="D911">
        <f t="shared" ca="1" si="454"/>
        <v>-2.9944444444444445</v>
      </c>
      <c r="E911">
        <f ca="1">IF(currency="USD",'Future et co'!F911,IF(currency="EUR",'Future et co'!G911,FALSE))</f>
        <v>3.6070000000000005E-2</v>
      </c>
      <c r="F911">
        <f t="shared" ca="1" si="455"/>
        <v>3.6070000000000005E-2</v>
      </c>
      <c r="G911">
        <f t="shared" ca="1" si="456"/>
        <v>2.0569999999999998E-2</v>
      </c>
      <c r="I911" s="21">
        <f t="shared" si="469"/>
        <v>46211</v>
      </c>
      <c r="J911" s="18">
        <f t="shared" si="450"/>
        <v>112.421875</v>
      </c>
      <c r="L911">
        <f t="shared" ca="1" si="457"/>
        <v>-0.56388888888888888</v>
      </c>
      <c r="M911">
        <f t="shared" ca="1" si="451"/>
        <v>3.6070000000000005E-2</v>
      </c>
      <c r="O911" s="21">
        <f t="shared" si="470"/>
        <v>46211</v>
      </c>
      <c r="P911" s="18">
        <f t="shared" si="452"/>
        <v>112.421875</v>
      </c>
      <c r="Q911">
        <f t="shared" si="458"/>
        <v>125</v>
      </c>
      <c r="R911">
        <f t="shared" ca="1" si="459"/>
        <v>-0.56388888888888888</v>
      </c>
      <c r="S911">
        <f t="shared" ca="1" si="453"/>
        <v>3.6070000000000005E-2</v>
      </c>
      <c r="U911" s="1"/>
      <c r="W911" t="str">
        <f t="shared" si="446"/>
        <v/>
      </c>
      <c r="Y911" s="1"/>
      <c r="AA911">
        <f t="shared" si="447"/>
        <v>0</v>
      </c>
      <c r="AC911" s="1"/>
      <c r="AE911">
        <f t="shared" si="448"/>
        <v>0</v>
      </c>
      <c r="AH911" s="21"/>
      <c r="AI911" s="18"/>
      <c r="AJ911" s="18"/>
      <c r="AL911" s="21"/>
      <c r="AM911" s="18"/>
      <c r="AN911" s="18"/>
      <c r="AP911" s="21"/>
      <c r="AQ911" s="18"/>
      <c r="AR911" s="18"/>
      <c r="AU911" s="1">
        <v>44748</v>
      </c>
      <c r="AV911">
        <v>2.238</v>
      </c>
      <c r="AW911">
        <f t="shared" si="460"/>
        <v>2.2380000000000001E-2</v>
      </c>
      <c r="AY911" s="1">
        <v>44748</v>
      </c>
      <c r="AZ911">
        <v>2.681</v>
      </c>
      <c r="BA911">
        <f t="shared" si="461"/>
        <v>2.681E-2</v>
      </c>
      <c r="BC911" s="1">
        <v>44748</v>
      </c>
      <c r="BD911">
        <v>3.2829999999999999</v>
      </c>
      <c r="BE911">
        <f t="shared" si="462"/>
        <v>3.2829999999999998E-2</v>
      </c>
      <c r="BG911" s="1">
        <v>44748</v>
      </c>
      <c r="BH911">
        <v>3.2130000000000001</v>
      </c>
      <c r="BI911">
        <f t="shared" si="463"/>
        <v>3.2129999999999999E-2</v>
      </c>
      <c r="BK911" s="1">
        <v>37921</v>
      </c>
      <c r="BL911">
        <v>1.94777</v>
      </c>
      <c r="BM911">
        <f t="shared" si="471"/>
        <v>1.9477700000000001E-2</v>
      </c>
      <c r="BP911" s="1">
        <v>44721</v>
      </c>
      <c r="BQ911">
        <v>199.38829999999999</v>
      </c>
      <c r="BR911">
        <f t="shared" si="464"/>
        <v>1.9938829999999998</v>
      </c>
      <c r="BT911" s="1">
        <v>44725</v>
      </c>
      <c r="BU911">
        <v>-0.28100000000000003</v>
      </c>
      <c r="BV911">
        <f t="shared" si="465"/>
        <v>-2.8100000000000004E-3</v>
      </c>
      <c r="BX911" s="1">
        <v>44725</v>
      </c>
      <c r="BY911">
        <v>0.108</v>
      </c>
      <c r="BZ911">
        <f t="shared" si="466"/>
        <v>1.08E-3</v>
      </c>
      <c r="CB911" s="1">
        <v>44748</v>
      </c>
      <c r="CC911">
        <v>0.71499999999999997</v>
      </c>
      <c r="CD911">
        <f t="shared" si="467"/>
        <v>7.1500000000000001E-3</v>
      </c>
      <c r="CG911" s="1"/>
      <c r="CJ911" s="1"/>
      <c r="CL911" s="1"/>
      <c r="CV911" s="1"/>
      <c r="CY911" s="1"/>
    </row>
    <row r="912" spans="1:103" x14ac:dyDescent="0.3">
      <c r="A912" s="21">
        <f t="shared" si="468"/>
        <v>47087</v>
      </c>
      <c r="B912" s="18">
        <f t="shared" si="449"/>
        <v>112.421875</v>
      </c>
      <c r="C912">
        <f t="shared" si="445"/>
        <v>115</v>
      </c>
      <c r="D912">
        <f t="shared" ca="1" si="454"/>
        <v>-2.9972222222222222</v>
      </c>
      <c r="E912">
        <f ca="1">IF(currency="USD",'Future et co'!F912,IF(currency="EUR",'Future et co'!G912,FALSE))</f>
        <v>3.6070000000000005E-2</v>
      </c>
      <c r="F912">
        <f t="shared" ca="1" si="455"/>
        <v>3.6070000000000005E-2</v>
      </c>
      <c r="G912">
        <f t="shared" ca="1" si="456"/>
        <v>2.0569999999999998E-2</v>
      </c>
      <c r="I912" s="21">
        <f t="shared" si="469"/>
        <v>46212</v>
      </c>
      <c r="J912" s="18">
        <f t="shared" si="450"/>
        <v>112.421875</v>
      </c>
      <c r="L912">
        <f t="shared" ca="1" si="457"/>
        <v>-0.56666666666666665</v>
      </c>
      <c r="M912">
        <f t="shared" ca="1" si="451"/>
        <v>3.6070000000000005E-2</v>
      </c>
      <c r="O912" s="21">
        <f t="shared" si="470"/>
        <v>46212</v>
      </c>
      <c r="P912" s="18">
        <f t="shared" si="452"/>
        <v>112.421875</v>
      </c>
      <c r="Q912">
        <f t="shared" si="458"/>
        <v>125</v>
      </c>
      <c r="R912">
        <f t="shared" ca="1" si="459"/>
        <v>-0.56666666666666665</v>
      </c>
      <c r="S912">
        <f t="shared" ca="1" si="453"/>
        <v>3.6070000000000005E-2</v>
      </c>
      <c r="U912" s="1"/>
      <c r="W912" t="str">
        <f t="shared" si="446"/>
        <v/>
      </c>
      <c r="Y912" s="1"/>
      <c r="AA912">
        <f t="shared" si="447"/>
        <v>0</v>
      </c>
      <c r="AC912" s="1"/>
      <c r="AE912">
        <f t="shared" si="448"/>
        <v>0</v>
      </c>
      <c r="AH912" s="21"/>
      <c r="AI912" s="18"/>
      <c r="AJ912" s="18"/>
      <c r="AL912" s="21"/>
      <c r="AM912" s="18"/>
      <c r="AN912" s="18"/>
      <c r="AP912" s="21"/>
      <c r="AQ912" s="18"/>
      <c r="AR912" s="18"/>
      <c r="AU912" s="1">
        <v>44747</v>
      </c>
      <c r="AV912">
        <v>2.2149999999999999</v>
      </c>
      <c r="AW912">
        <f t="shared" si="460"/>
        <v>2.215E-2</v>
      </c>
      <c r="AY912" s="1">
        <v>44747</v>
      </c>
      <c r="AZ912">
        <v>2.6349999999999998</v>
      </c>
      <c r="BA912">
        <f t="shared" si="461"/>
        <v>2.6349999999999998E-2</v>
      </c>
      <c r="BC912" s="1">
        <v>44747</v>
      </c>
      <c r="BD912">
        <v>3.1720000000000002</v>
      </c>
      <c r="BE912">
        <f t="shared" si="462"/>
        <v>3.1719999999999998E-2</v>
      </c>
      <c r="BG912" s="1">
        <v>44747</v>
      </c>
      <c r="BH912">
        <v>3.0579999999999998</v>
      </c>
      <c r="BI912">
        <f t="shared" si="463"/>
        <v>3.058E-2</v>
      </c>
      <c r="BK912" s="1">
        <v>37922</v>
      </c>
      <c r="BL912">
        <v>1.90966174540669</v>
      </c>
      <c r="BM912">
        <f t="shared" si="471"/>
        <v>1.9096617454066898E-2</v>
      </c>
      <c r="BP912" s="1">
        <v>44720</v>
      </c>
      <c r="BQ912">
        <v>200.9263</v>
      </c>
      <c r="BR912">
        <f t="shared" si="464"/>
        <v>2.0092629999999998</v>
      </c>
      <c r="BT912" s="1">
        <v>44722</v>
      </c>
      <c r="BU912">
        <v>-0.29799999999999999</v>
      </c>
      <c r="BV912">
        <f t="shared" si="465"/>
        <v>-2.98E-3</v>
      </c>
      <c r="BX912" s="1">
        <v>44722</v>
      </c>
      <c r="BY912">
        <v>8.3000000000000004E-2</v>
      </c>
      <c r="BZ912">
        <f t="shared" si="466"/>
        <v>8.3000000000000001E-4</v>
      </c>
      <c r="CB912" s="1">
        <v>44747</v>
      </c>
      <c r="CC912">
        <v>0.73399999999999999</v>
      </c>
      <c r="CD912">
        <f t="shared" si="467"/>
        <v>7.3400000000000002E-3</v>
      </c>
      <c r="CG912" s="1"/>
      <c r="CJ912" s="1"/>
      <c r="CL912" s="1"/>
      <c r="CV912" s="1"/>
      <c r="CY912" s="1"/>
    </row>
    <row r="913" spans="1:103" x14ac:dyDescent="0.3">
      <c r="A913" s="21">
        <f t="shared" si="468"/>
        <v>47088</v>
      </c>
      <c r="B913" s="18">
        <f t="shared" si="449"/>
        <v>112.421875</v>
      </c>
      <c r="C913">
        <f t="shared" si="445"/>
        <v>115</v>
      </c>
      <c r="D913">
        <f t="shared" ca="1" si="454"/>
        <v>-3</v>
      </c>
      <c r="E913">
        <f ca="1">IF(currency="USD",'Future et co'!F913,IF(currency="EUR",'Future et co'!G913,FALSE))</f>
        <v>3.6070000000000005E-2</v>
      </c>
      <c r="F913">
        <f t="shared" ca="1" si="455"/>
        <v>3.6070000000000005E-2</v>
      </c>
      <c r="G913">
        <f t="shared" ca="1" si="456"/>
        <v>2.0569999999999998E-2</v>
      </c>
      <c r="I913" s="21">
        <f t="shared" si="469"/>
        <v>46213</v>
      </c>
      <c r="J913" s="18">
        <f t="shared" si="450"/>
        <v>112.421875</v>
      </c>
      <c r="L913">
        <f t="shared" ca="1" si="457"/>
        <v>-0.56944444444444442</v>
      </c>
      <c r="M913">
        <f t="shared" ca="1" si="451"/>
        <v>3.6070000000000005E-2</v>
      </c>
      <c r="O913" s="21">
        <f t="shared" si="470"/>
        <v>46213</v>
      </c>
      <c r="P913" s="18">
        <f t="shared" si="452"/>
        <v>112.421875</v>
      </c>
      <c r="Q913">
        <f t="shared" si="458"/>
        <v>125</v>
      </c>
      <c r="R913">
        <f t="shared" ca="1" si="459"/>
        <v>-0.56944444444444442</v>
      </c>
      <c r="S913">
        <f t="shared" ca="1" si="453"/>
        <v>3.6070000000000005E-2</v>
      </c>
      <c r="U913" s="1"/>
      <c r="W913" t="str">
        <f t="shared" si="446"/>
        <v/>
      </c>
      <c r="Y913" s="1"/>
      <c r="AA913">
        <f t="shared" si="447"/>
        <v>0</v>
      </c>
      <c r="AC913" s="1"/>
      <c r="AE913">
        <f t="shared" si="448"/>
        <v>0</v>
      </c>
      <c r="AH913" s="21"/>
      <c r="AI913" s="18"/>
      <c r="AJ913" s="18"/>
      <c r="AL913" s="21"/>
      <c r="AM913" s="18"/>
      <c r="AN913" s="18"/>
      <c r="AP913" s="21"/>
      <c r="AQ913" s="18"/>
      <c r="AR913" s="18"/>
      <c r="AU913" s="1">
        <v>44746</v>
      </c>
      <c r="AV913">
        <v>2.2010000000000001</v>
      </c>
      <c r="AW913">
        <f t="shared" si="460"/>
        <v>2.2010000000000002E-2</v>
      </c>
      <c r="AY913" s="1">
        <v>44746</v>
      </c>
      <c r="AZ913">
        <v>2.6680000000000001</v>
      </c>
      <c r="BA913">
        <f t="shared" si="461"/>
        <v>2.6680000000000002E-2</v>
      </c>
      <c r="BC913" s="1">
        <v>44746</v>
      </c>
      <c r="BD913">
        <v>3.2149999999999999</v>
      </c>
      <c r="BE913">
        <f t="shared" si="462"/>
        <v>3.2149999999999998E-2</v>
      </c>
      <c r="BG913" s="1">
        <v>44746</v>
      </c>
      <c r="BH913">
        <v>3.1110000000000002</v>
      </c>
      <c r="BI913">
        <f t="shared" si="463"/>
        <v>3.1110000000000002E-2</v>
      </c>
      <c r="BK913" s="1">
        <v>37923</v>
      </c>
      <c r="BL913">
        <v>1.90966174540669</v>
      </c>
      <c r="BM913">
        <f t="shared" si="471"/>
        <v>1.9096617454066898E-2</v>
      </c>
      <c r="BP913" s="1">
        <v>44719</v>
      </c>
      <c r="BQ913">
        <v>202.09989999999999</v>
      </c>
      <c r="BR913">
        <f t="shared" si="464"/>
        <v>2.0209989999999998</v>
      </c>
      <c r="BT913" s="1">
        <v>44721</v>
      </c>
      <c r="BU913">
        <v>-0.28199999999999997</v>
      </c>
      <c r="BV913">
        <f t="shared" si="465"/>
        <v>-2.8199999999999996E-3</v>
      </c>
      <c r="BX913" s="1">
        <v>44721</v>
      </c>
      <c r="BY913">
        <v>6.3E-2</v>
      </c>
      <c r="BZ913">
        <f t="shared" si="466"/>
        <v>6.3000000000000003E-4</v>
      </c>
      <c r="CB913" s="1">
        <v>44746</v>
      </c>
      <c r="CC913">
        <v>0.82</v>
      </c>
      <c r="CD913">
        <f t="shared" si="467"/>
        <v>8.199999999999999E-3</v>
      </c>
      <c r="CG913" s="1"/>
      <c r="CJ913" s="1"/>
      <c r="CL913" s="1"/>
      <c r="CV913" s="1"/>
      <c r="CY913" s="1"/>
    </row>
    <row r="914" spans="1:103" x14ac:dyDescent="0.3">
      <c r="A914" s="21">
        <f t="shared" si="468"/>
        <v>47091</v>
      </c>
      <c r="B914" s="18">
        <f t="shared" si="449"/>
        <v>112.421875</v>
      </c>
      <c r="C914">
        <f t="shared" si="445"/>
        <v>115</v>
      </c>
      <c r="D914">
        <f t="shared" ca="1" si="454"/>
        <v>-3.0083333333333333</v>
      </c>
      <c r="E914">
        <f ca="1">IF(currency="USD",'Future et co'!F914,IF(currency="EUR",'Future et co'!G914,FALSE))</f>
        <v>3.6070000000000005E-2</v>
      </c>
      <c r="F914">
        <f t="shared" ca="1" si="455"/>
        <v>3.6070000000000005E-2</v>
      </c>
      <c r="G914">
        <f t="shared" ca="1" si="456"/>
        <v>2.0569999999999998E-2</v>
      </c>
      <c r="I914" s="21">
        <f t="shared" si="469"/>
        <v>46216</v>
      </c>
      <c r="J914" s="18">
        <f t="shared" si="450"/>
        <v>112.421875</v>
      </c>
      <c r="L914">
        <f t="shared" ca="1" si="457"/>
        <v>-0.57777777777777772</v>
      </c>
      <c r="M914">
        <f t="shared" ca="1" si="451"/>
        <v>3.6070000000000005E-2</v>
      </c>
      <c r="O914" s="21">
        <f t="shared" si="470"/>
        <v>46216</v>
      </c>
      <c r="P914" s="18">
        <f t="shared" si="452"/>
        <v>112.421875</v>
      </c>
      <c r="Q914">
        <f t="shared" si="458"/>
        <v>125</v>
      </c>
      <c r="R914">
        <f t="shared" ca="1" si="459"/>
        <v>-0.57777777777777772</v>
      </c>
      <c r="S914">
        <f t="shared" ca="1" si="453"/>
        <v>3.6070000000000005E-2</v>
      </c>
      <c r="U914" s="1"/>
      <c r="W914" t="str">
        <f t="shared" si="446"/>
        <v/>
      </c>
      <c r="Y914" s="1"/>
      <c r="AA914">
        <f t="shared" si="447"/>
        <v>0</v>
      </c>
      <c r="AC914" s="1"/>
      <c r="AE914">
        <f t="shared" si="448"/>
        <v>0</v>
      </c>
      <c r="AH914" s="21"/>
      <c r="AI914" s="18"/>
      <c r="AJ914" s="18"/>
      <c r="AL914" s="21"/>
      <c r="AM914" s="18"/>
      <c r="AN914" s="18"/>
      <c r="AP914" s="21"/>
      <c r="AQ914" s="18"/>
      <c r="AR914" s="18"/>
      <c r="AU914" s="1">
        <v>44743</v>
      </c>
      <c r="AV914">
        <v>2.169</v>
      </c>
      <c r="AW914">
        <f t="shared" si="460"/>
        <v>2.1690000000000001E-2</v>
      </c>
      <c r="AY914" s="1">
        <v>44743</v>
      </c>
      <c r="AZ914">
        <v>2.6429999999999998</v>
      </c>
      <c r="BA914">
        <f t="shared" si="461"/>
        <v>2.6429999999999999E-2</v>
      </c>
      <c r="BC914" s="1">
        <v>44743</v>
      </c>
      <c r="BD914">
        <v>3.1909999999999998</v>
      </c>
      <c r="BE914">
        <f t="shared" si="462"/>
        <v>3.1910000000000001E-2</v>
      </c>
      <c r="BG914" s="1">
        <v>44743</v>
      </c>
      <c r="BH914">
        <v>3.0710000000000002</v>
      </c>
      <c r="BI914">
        <f t="shared" si="463"/>
        <v>3.0710000000000001E-2</v>
      </c>
      <c r="BK914" s="1">
        <v>37924</v>
      </c>
      <c r="BL914">
        <v>1.91738275878203</v>
      </c>
      <c r="BM914">
        <f t="shared" si="471"/>
        <v>1.91738275878203E-2</v>
      </c>
      <c r="BP914" s="1">
        <v>44718</v>
      </c>
      <c r="BQ914">
        <v>201.25</v>
      </c>
      <c r="BR914">
        <f t="shared" si="464"/>
        <v>2.0125000000000002</v>
      </c>
      <c r="BT914" s="1">
        <v>44720</v>
      </c>
      <c r="BU914">
        <v>-0.30199999999999999</v>
      </c>
      <c r="BV914">
        <f t="shared" si="465"/>
        <v>-3.0200000000000001E-3</v>
      </c>
      <c r="BX914" s="1">
        <v>44720</v>
      </c>
      <c r="BY914">
        <v>3.4000000000000002E-2</v>
      </c>
      <c r="BZ914">
        <f t="shared" si="466"/>
        <v>3.4000000000000002E-4</v>
      </c>
      <c r="CB914" s="1">
        <v>44743</v>
      </c>
      <c r="CC914">
        <v>0.72130000000000005</v>
      </c>
      <c r="CD914">
        <f t="shared" si="467"/>
        <v>7.2130000000000007E-3</v>
      </c>
      <c r="CG914" s="1"/>
      <c r="CJ914" s="1"/>
      <c r="CL914" s="1"/>
      <c r="CV914" s="1"/>
      <c r="CY914" s="1"/>
    </row>
    <row r="915" spans="1:103" x14ac:dyDescent="0.3">
      <c r="A915" s="21">
        <f t="shared" si="468"/>
        <v>47092</v>
      </c>
      <c r="B915" s="18">
        <f t="shared" si="449"/>
        <v>112.421875</v>
      </c>
      <c r="C915">
        <f t="shared" si="445"/>
        <v>115</v>
      </c>
      <c r="D915">
        <f t="shared" ca="1" si="454"/>
        <v>-3.0111111111111111</v>
      </c>
      <c r="E915">
        <f ca="1">IF(currency="USD",'Future et co'!F915,IF(currency="EUR",'Future et co'!G915,FALSE))</f>
        <v>3.6070000000000005E-2</v>
      </c>
      <c r="F915">
        <f t="shared" ca="1" si="455"/>
        <v>3.6070000000000005E-2</v>
      </c>
      <c r="G915">
        <f t="shared" ca="1" si="456"/>
        <v>2.0569999999999998E-2</v>
      </c>
      <c r="I915" s="21">
        <f t="shared" si="469"/>
        <v>46217</v>
      </c>
      <c r="J915" s="18">
        <f t="shared" si="450"/>
        <v>112.421875</v>
      </c>
      <c r="L915">
        <f t="shared" ca="1" si="457"/>
        <v>-0.5805555555555556</v>
      </c>
      <c r="M915">
        <f t="shared" ca="1" si="451"/>
        <v>3.6070000000000005E-2</v>
      </c>
      <c r="O915" s="21">
        <f t="shared" si="470"/>
        <v>46217</v>
      </c>
      <c r="P915" s="18">
        <f t="shared" si="452"/>
        <v>112.421875</v>
      </c>
      <c r="Q915">
        <f t="shared" si="458"/>
        <v>125</v>
      </c>
      <c r="R915">
        <f t="shared" ca="1" si="459"/>
        <v>-0.5805555555555556</v>
      </c>
      <c r="S915">
        <f t="shared" ca="1" si="453"/>
        <v>3.6070000000000005E-2</v>
      </c>
      <c r="U915" s="1"/>
      <c r="W915" t="str">
        <f t="shared" si="446"/>
        <v/>
      </c>
      <c r="Y915" s="1"/>
      <c r="AA915">
        <f t="shared" si="447"/>
        <v>0</v>
      </c>
      <c r="AC915" s="1"/>
      <c r="AE915">
        <f t="shared" si="448"/>
        <v>0</v>
      </c>
      <c r="AH915" s="21"/>
      <c r="AI915" s="18"/>
      <c r="AJ915" s="18"/>
      <c r="AL915" s="21"/>
      <c r="AM915" s="18"/>
      <c r="AN915" s="18"/>
      <c r="AP915" s="21"/>
      <c r="AQ915" s="18"/>
      <c r="AR915" s="18"/>
      <c r="AU915" s="1">
        <v>44742</v>
      </c>
      <c r="AV915">
        <v>2.16</v>
      </c>
      <c r="AW915">
        <f t="shared" si="460"/>
        <v>2.1600000000000001E-2</v>
      </c>
      <c r="AY915" s="1">
        <v>44742</v>
      </c>
      <c r="AZ915">
        <v>2.6539999999999999</v>
      </c>
      <c r="BA915">
        <f t="shared" si="461"/>
        <v>2.6539999999999998E-2</v>
      </c>
      <c r="BC915" s="1">
        <v>44742</v>
      </c>
      <c r="BD915">
        <v>3.2469999999999999</v>
      </c>
      <c r="BE915">
        <f t="shared" si="462"/>
        <v>3.2469999999999999E-2</v>
      </c>
      <c r="BG915" s="1">
        <v>44742</v>
      </c>
      <c r="BH915">
        <v>3.242</v>
      </c>
      <c r="BI915">
        <f t="shared" si="463"/>
        <v>3.2419999999999997E-2</v>
      </c>
      <c r="BK915" s="1">
        <v>37925</v>
      </c>
      <c r="BL915">
        <v>1.9085700000000001</v>
      </c>
      <c r="BM915">
        <f t="shared" si="471"/>
        <v>1.9085700000000001E-2</v>
      </c>
      <c r="BP915" s="1">
        <v>44715</v>
      </c>
      <c r="BQ915">
        <v>202.1688</v>
      </c>
      <c r="BR915">
        <f t="shared" si="464"/>
        <v>2.0216880000000002</v>
      </c>
      <c r="BT915" s="1">
        <v>44719</v>
      </c>
      <c r="BU915">
        <v>-0.29799999999999999</v>
      </c>
      <c r="BV915">
        <f t="shared" si="465"/>
        <v>-2.98E-3</v>
      </c>
      <c r="BX915" s="1">
        <v>44719</v>
      </c>
      <c r="BY915">
        <v>2.9000000000000001E-2</v>
      </c>
      <c r="BZ915">
        <f t="shared" si="466"/>
        <v>2.9E-4</v>
      </c>
      <c r="CB915" s="1">
        <v>44742</v>
      </c>
      <c r="CC915">
        <v>0.83099999999999996</v>
      </c>
      <c r="CD915">
        <f t="shared" si="467"/>
        <v>8.3099999999999997E-3</v>
      </c>
      <c r="CG915" s="1"/>
      <c r="CJ915" s="1"/>
      <c r="CL915" s="1"/>
      <c r="CV915" s="1"/>
      <c r="CY915" s="1"/>
    </row>
    <row r="916" spans="1:103" x14ac:dyDescent="0.3">
      <c r="A916" s="21">
        <f t="shared" si="468"/>
        <v>47093</v>
      </c>
      <c r="B916" s="18">
        <f t="shared" si="449"/>
        <v>112.421875</v>
      </c>
      <c r="C916">
        <f t="shared" si="445"/>
        <v>115</v>
      </c>
      <c r="D916">
        <f t="shared" ca="1" si="454"/>
        <v>-3.0138888888888888</v>
      </c>
      <c r="E916">
        <f ca="1">IF(currency="USD",'Future et co'!F916,IF(currency="EUR",'Future et co'!G916,FALSE))</f>
        <v>3.6070000000000005E-2</v>
      </c>
      <c r="F916">
        <f t="shared" ca="1" si="455"/>
        <v>3.6070000000000005E-2</v>
      </c>
      <c r="G916">
        <f t="shared" ca="1" si="456"/>
        <v>2.0569999999999998E-2</v>
      </c>
      <c r="I916" s="21">
        <f t="shared" si="469"/>
        <v>46218</v>
      </c>
      <c r="J916" s="18">
        <f t="shared" si="450"/>
        <v>112.421875</v>
      </c>
      <c r="L916">
        <f t="shared" ca="1" si="457"/>
        <v>-0.58333333333333337</v>
      </c>
      <c r="M916">
        <f t="shared" ca="1" si="451"/>
        <v>3.6070000000000005E-2</v>
      </c>
      <c r="O916" s="21">
        <f t="shared" si="470"/>
        <v>46218</v>
      </c>
      <c r="P916" s="18">
        <f t="shared" si="452"/>
        <v>112.421875</v>
      </c>
      <c r="Q916">
        <f t="shared" si="458"/>
        <v>125</v>
      </c>
      <c r="R916">
        <f t="shared" ca="1" si="459"/>
        <v>-0.58333333333333337</v>
      </c>
      <c r="S916">
        <f t="shared" ca="1" si="453"/>
        <v>3.6070000000000005E-2</v>
      </c>
      <c r="U916" s="1"/>
      <c r="W916" t="str">
        <f t="shared" si="446"/>
        <v/>
      </c>
      <c r="Y916" s="1"/>
      <c r="AA916">
        <f t="shared" si="447"/>
        <v>0</v>
      </c>
      <c r="AC916" s="1"/>
      <c r="AE916">
        <f t="shared" si="448"/>
        <v>0</v>
      </c>
      <c r="AH916" s="21"/>
      <c r="AI916" s="18"/>
      <c r="AJ916" s="18"/>
      <c r="AL916" s="21"/>
      <c r="AM916" s="18"/>
      <c r="AN916" s="18"/>
      <c r="AP916" s="21"/>
      <c r="AQ916" s="18"/>
      <c r="AR916" s="18"/>
      <c r="AU916" s="1">
        <v>44741</v>
      </c>
      <c r="AV916">
        <v>2.1419999999999999</v>
      </c>
      <c r="AW916">
        <f t="shared" si="460"/>
        <v>2.1419999999999998E-2</v>
      </c>
      <c r="AY916" s="1">
        <v>44741</v>
      </c>
      <c r="AZ916">
        <v>2.6560000000000001</v>
      </c>
      <c r="BA916">
        <f t="shared" si="461"/>
        <v>2.656E-2</v>
      </c>
      <c r="BC916" s="1">
        <v>44741</v>
      </c>
      <c r="BD916">
        <v>3.3170000000000002</v>
      </c>
      <c r="BE916">
        <f t="shared" si="462"/>
        <v>3.3170000000000005E-2</v>
      </c>
      <c r="BG916" s="1">
        <v>44741</v>
      </c>
      <c r="BH916">
        <v>3.3519999999999999</v>
      </c>
      <c r="BI916">
        <f t="shared" si="463"/>
        <v>3.3520000000000001E-2</v>
      </c>
      <c r="BK916" s="1">
        <v>37928</v>
      </c>
      <c r="BL916">
        <v>1.89642</v>
      </c>
      <c r="BM916">
        <f t="shared" si="471"/>
        <v>1.8964200000000001E-2</v>
      </c>
      <c r="BP916" s="1">
        <v>44714</v>
      </c>
      <c r="BQ916">
        <v>203.02</v>
      </c>
      <c r="BR916">
        <f t="shared" si="464"/>
        <v>2.0302000000000002</v>
      </c>
      <c r="BT916" s="1">
        <v>44718</v>
      </c>
      <c r="BU916">
        <v>-0.314</v>
      </c>
      <c r="BV916">
        <f t="shared" si="465"/>
        <v>-3.14E-3</v>
      </c>
      <c r="BX916" s="1">
        <v>44718</v>
      </c>
      <c r="BY916">
        <v>8.9999999999999993E-3</v>
      </c>
      <c r="BZ916">
        <f t="shared" si="466"/>
        <v>8.9999999999999992E-5</v>
      </c>
      <c r="CB916" s="1">
        <v>44741</v>
      </c>
      <c r="CC916">
        <v>0.93200000000000005</v>
      </c>
      <c r="CD916">
        <f t="shared" si="467"/>
        <v>9.3200000000000002E-3</v>
      </c>
      <c r="CG916" s="1"/>
      <c r="CJ916" s="1"/>
      <c r="CL916" s="1"/>
      <c r="CV916" s="1"/>
      <c r="CY916" s="1"/>
    </row>
    <row r="917" spans="1:103" x14ac:dyDescent="0.3">
      <c r="A917" s="21">
        <f t="shared" si="468"/>
        <v>47094</v>
      </c>
      <c r="B917" s="18">
        <f t="shared" si="449"/>
        <v>112.421875</v>
      </c>
      <c r="C917">
        <f t="shared" si="445"/>
        <v>115</v>
      </c>
      <c r="D917">
        <f t="shared" ca="1" si="454"/>
        <v>-3.0166666666666666</v>
      </c>
      <c r="E917">
        <f ca="1">IF(currency="USD",'Future et co'!F917,IF(currency="EUR",'Future et co'!G917,FALSE))</f>
        <v>3.6070000000000005E-2</v>
      </c>
      <c r="F917">
        <f t="shared" ca="1" si="455"/>
        <v>3.6070000000000005E-2</v>
      </c>
      <c r="G917">
        <f t="shared" ca="1" si="456"/>
        <v>2.0569999999999998E-2</v>
      </c>
      <c r="I917" s="21">
        <f t="shared" si="469"/>
        <v>46219</v>
      </c>
      <c r="J917" s="18">
        <f t="shared" si="450"/>
        <v>112.421875</v>
      </c>
      <c r="L917">
        <f t="shared" ca="1" si="457"/>
        <v>-0.58611111111111114</v>
      </c>
      <c r="M917">
        <f t="shared" ca="1" si="451"/>
        <v>3.6070000000000005E-2</v>
      </c>
      <c r="O917" s="21">
        <f t="shared" si="470"/>
        <v>46219</v>
      </c>
      <c r="P917" s="18">
        <f t="shared" si="452"/>
        <v>112.421875</v>
      </c>
      <c r="Q917">
        <f t="shared" si="458"/>
        <v>125</v>
      </c>
      <c r="R917">
        <f t="shared" ca="1" si="459"/>
        <v>-0.58611111111111114</v>
      </c>
      <c r="S917">
        <f t="shared" ca="1" si="453"/>
        <v>3.6070000000000005E-2</v>
      </c>
      <c r="U917" s="1"/>
      <c r="W917" t="str">
        <f t="shared" si="446"/>
        <v/>
      </c>
      <c r="Y917" s="1"/>
      <c r="AA917">
        <f t="shared" si="447"/>
        <v>0</v>
      </c>
      <c r="AC917" s="1"/>
      <c r="AE917">
        <f t="shared" si="448"/>
        <v>0</v>
      </c>
      <c r="AH917" s="21"/>
      <c r="AI917" s="18"/>
      <c r="AJ917" s="18"/>
      <c r="AL917" s="21"/>
      <c r="AM917" s="18"/>
      <c r="AN917" s="18"/>
      <c r="AP917" s="21"/>
      <c r="AQ917" s="18"/>
      <c r="AR917" s="18"/>
      <c r="AU917" s="1">
        <v>44740</v>
      </c>
      <c r="AV917">
        <v>2.113</v>
      </c>
      <c r="AW917">
        <f t="shared" si="460"/>
        <v>2.1129999999999999E-2</v>
      </c>
      <c r="AY917" s="1">
        <v>44740</v>
      </c>
      <c r="AZ917">
        <v>2.6280000000000001</v>
      </c>
      <c r="BA917">
        <f t="shared" si="461"/>
        <v>2.6280000000000001E-2</v>
      </c>
      <c r="BC917" s="1">
        <v>44740</v>
      </c>
      <c r="BD917">
        <v>3.32</v>
      </c>
      <c r="BE917">
        <f t="shared" si="462"/>
        <v>3.32E-2</v>
      </c>
      <c r="BG917" s="1">
        <v>44740</v>
      </c>
      <c r="BH917">
        <v>3.4140000000000001</v>
      </c>
      <c r="BI917">
        <f t="shared" si="463"/>
        <v>3.4140000000000004E-2</v>
      </c>
      <c r="BK917" s="1">
        <v>37929</v>
      </c>
      <c r="BL917">
        <v>1.90717</v>
      </c>
      <c r="BM917">
        <f t="shared" si="471"/>
        <v>1.90717E-2</v>
      </c>
      <c r="BP917" s="1">
        <v>44713</v>
      </c>
      <c r="BQ917">
        <v>204.0334</v>
      </c>
      <c r="BR917">
        <f t="shared" si="464"/>
        <v>2.0403340000000001</v>
      </c>
      <c r="BT917" s="1">
        <v>44715</v>
      </c>
      <c r="BU917">
        <v>-0.32800000000000001</v>
      </c>
      <c r="BV917">
        <f t="shared" si="465"/>
        <v>-3.2799999999999999E-3</v>
      </c>
      <c r="BX917" s="1">
        <v>44715</v>
      </c>
      <c r="BY917">
        <v>-8.0000000000000002E-3</v>
      </c>
      <c r="BZ917">
        <f t="shared" si="466"/>
        <v>-8.0000000000000007E-5</v>
      </c>
      <c r="CB917" s="1">
        <v>44740</v>
      </c>
      <c r="CC917">
        <v>0.96</v>
      </c>
      <c r="CD917">
        <f t="shared" si="467"/>
        <v>9.5999999999999992E-3</v>
      </c>
      <c r="CG917" s="1"/>
      <c r="CJ917" s="1"/>
      <c r="CL917" s="1"/>
      <c r="CV917" s="1"/>
      <c r="CY917" s="1"/>
    </row>
    <row r="918" spans="1:103" x14ac:dyDescent="0.3">
      <c r="A918" s="21">
        <f t="shared" si="468"/>
        <v>47095</v>
      </c>
      <c r="B918" s="18">
        <f t="shared" si="449"/>
        <v>112.421875</v>
      </c>
      <c r="C918">
        <f t="shared" si="445"/>
        <v>115</v>
      </c>
      <c r="D918">
        <f t="shared" ca="1" si="454"/>
        <v>-3.0194444444444444</v>
      </c>
      <c r="E918">
        <f ca="1">IF(currency="USD",'Future et co'!F918,IF(currency="EUR",'Future et co'!G918,FALSE))</f>
        <v>3.6070000000000005E-2</v>
      </c>
      <c r="F918">
        <f t="shared" ca="1" si="455"/>
        <v>3.6070000000000005E-2</v>
      </c>
      <c r="G918">
        <f t="shared" ca="1" si="456"/>
        <v>2.0569999999999998E-2</v>
      </c>
      <c r="I918" s="21">
        <f t="shared" si="469"/>
        <v>46220</v>
      </c>
      <c r="J918" s="18">
        <f t="shared" si="450"/>
        <v>112.421875</v>
      </c>
      <c r="L918">
        <f t="shared" ca="1" si="457"/>
        <v>-0.58888888888888891</v>
      </c>
      <c r="M918">
        <f t="shared" ca="1" si="451"/>
        <v>3.6070000000000005E-2</v>
      </c>
      <c r="O918" s="21">
        <f t="shared" si="470"/>
        <v>46220</v>
      </c>
      <c r="P918" s="18">
        <f t="shared" si="452"/>
        <v>112.421875</v>
      </c>
      <c r="Q918">
        <f t="shared" si="458"/>
        <v>125</v>
      </c>
      <c r="R918">
        <f t="shared" ca="1" si="459"/>
        <v>-0.58888888888888891</v>
      </c>
      <c r="S918">
        <f t="shared" ca="1" si="453"/>
        <v>3.6070000000000005E-2</v>
      </c>
      <c r="U918" s="1"/>
      <c r="W918" t="str">
        <f t="shared" si="446"/>
        <v/>
      </c>
      <c r="Y918" s="1"/>
      <c r="AA918">
        <f t="shared" si="447"/>
        <v>0</v>
      </c>
      <c r="AC918" s="1"/>
      <c r="AE918">
        <f t="shared" si="448"/>
        <v>0</v>
      </c>
      <c r="AH918" s="21"/>
      <c r="AI918" s="18"/>
      <c r="AJ918" s="18"/>
      <c r="AL918" s="21"/>
      <c r="AM918" s="18"/>
      <c r="AN918" s="18"/>
      <c r="AP918" s="21"/>
      <c r="AQ918" s="18"/>
      <c r="AR918" s="18"/>
      <c r="AU918" s="1">
        <v>44739</v>
      </c>
      <c r="AV918">
        <v>2.1059999999999999</v>
      </c>
      <c r="AW918">
        <f t="shared" si="460"/>
        <v>2.1059999999999999E-2</v>
      </c>
      <c r="AY918" s="1">
        <v>44739</v>
      </c>
      <c r="AZ918">
        <v>2.6240000000000001</v>
      </c>
      <c r="BA918">
        <f t="shared" si="461"/>
        <v>2.6239999999999999E-2</v>
      </c>
      <c r="BC918" s="1">
        <v>44739</v>
      </c>
      <c r="BD918">
        <v>3.2989999999999999</v>
      </c>
      <c r="BE918">
        <f t="shared" si="462"/>
        <v>3.2989999999999998E-2</v>
      </c>
      <c r="BG918" s="1">
        <v>44739</v>
      </c>
      <c r="BH918">
        <v>3.4020000000000001</v>
      </c>
      <c r="BI918">
        <f t="shared" si="463"/>
        <v>3.4020000000000002E-2</v>
      </c>
      <c r="BK918" s="1">
        <v>37930</v>
      </c>
      <c r="BL918">
        <v>1.9109100000000001</v>
      </c>
      <c r="BM918">
        <f t="shared" si="471"/>
        <v>1.91091E-2</v>
      </c>
      <c r="BP918" s="1">
        <v>44712</v>
      </c>
      <c r="BQ918">
        <v>204.79</v>
      </c>
      <c r="BR918">
        <f t="shared" si="464"/>
        <v>2.0478999999999998</v>
      </c>
      <c r="BT918" s="1">
        <v>44714</v>
      </c>
      <c r="BU918">
        <v>-0.32700000000000001</v>
      </c>
      <c r="BV918">
        <f t="shared" si="465"/>
        <v>-3.2700000000000003E-3</v>
      </c>
      <c r="BX918" s="1">
        <v>44714</v>
      </c>
      <c r="BY918">
        <v>-1.7000000000000001E-2</v>
      </c>
      <c r="BZ918">
        <f t="shared" si="466"/>
        <v>-1.7000000000000001E-4</v>
      </c>
      <c r="CB918" s="1">
        <v>44739</v>
      </c>
      <c r="CC918">
        <v>0.91739999999999999</v>
      </c>
      <c r="CD918">
        <f t="shared" si="467"/>
        <v>9.1739999999999999E-3</v>
      </c>
      <c r="CG918" s="1"/>
      <c r="CJ918" s="1"/>
      <c r="CL918" s="1"/>
      <c r="CV918" s="1"/>
      <c r="CY918" s="1"/>
    </row>
    <row r="919" spans="1:103" x14ac:dyDescent="0.3">
      <c r="A919" s="21">
        <f t="shared" si="468"/>
        <v>47098</v>
      </c>
      <c r="B919" s="18">
        <f t="shared" si="449"/>
        <v>112.421875</v>
      </c>
      <c r="C919">
        <f t="shared" si="445"/>
        <v>115</v>
      </c>
      <c r="D919">
        <f t="shared" ca="1" si="454"/>
        <v>-3.0277777777777777</v>
      </c>
      <c r="E919">
        <f ca="1">IF(currency="USD",'Future et co'!F919,IF(currency="EUR",'Future et co'!G919,FALSE))</f>
        <v>3.6070000000000005E-2</v>
      </c>
      <c r="F919">
        <f t="shared" ca="1" si="455"/>
        <v>3.6070000000000005E-2</v>
      </c>
      <c r="G919">
        <f t="shared" ca="1" si="456"/>
        <v>2.0569999999999998E-2</v>
      </c>
      <c r="I919" s="21">
        <f t="shared" si="469"/>
        <v>46223</v>
      </c>
      <c r="J919" s="18">
        <f t="shared" si="450"/>
        <v>112.421875</v>
      </c>
      <c r="L919">
        <f t="shared" ca="1" si="457"/>
        <v>-0.59722222222222221</v>
      </c>
      <c r="M919">
        <f t="shared" ca="1" si="451"/>
        <v>3.6070000000000005E-2</v>
      </c>
      <c r="O919" s="21">
        <f t="shared" si="470"/>
        <v>46223</v>
      </c>
      <c r="P919" s="18">
        <f t="shared" si="452"/>
        <v>112.421875</v>
      </c>
      <c r="Q919">
        <f t="shared" si="458"/>
        <v>125</v>
      </c>
      <c r="R919">
        <f t="shared" ca="1" si="459"/>
        <v>-0.59722222222222221</v>
      </c>
      <c r="S919">
        <f t="shared" ca="1" si="453"/>
        <v>3.6070000000000005E-2</v>
      </c>
      <c r="U919" s="1"/>
      <c r="W919" t="str">
        <f t="shared" si="446"/>
        <v/>
      </c>
      <c r="Y919" s="1"/>
      <c r="AA919">
        <f t="shared" si="447"/>
        <v>0</v>
      </c>
      <c r="AC919" s="1"/>
      <c r="AE919">
        <f t="shared" si="448"/>
        <v>0</v>
      </c>
      <c r="AH919" s="21"/>
      <c r="AI919" s="18"/>
      <c r="AJ919" s="18"/>
      <c r="AL919" s="21"/>
      <c r="AM919" s="18"/>
      <c r="AN919" s="18"/>
      <c r="AP919" s="21"/>
      <c r="AQ919" s="18"/>
      <c r="AR919" s="18"/>
      <c r="AU919" s="1">
        <v>44736</v>
      </c>
      <c r="AV919">
        <v>2.077</v>
      </c>
      <c r="AW919">
        <f t="shared" si="460"/>
        <v>2.077E-2</v>
      </c>
      <c r="AY919" s="1">
        <v>44736</v>
      </c>
      <c r="AZ919">
        <v>2.6</v>
      </c>
      <c r="BA919">
        <f t="shared" si="461"/>
        <v>2.6000000000000002E-2</v>
      </c>
      <c r="BC919" s="1">
        <v>44736</v>
      </c>
      <c r="BD919">
        <v>3.2559999999999998</v>
      </c>
      <c r="BE919">
        <f t="shared" si="462"/>
        <v>3.2559999999999999E-2</v>
      </c>
      <c r="BG919" s="1">
        <v>44736</v>
      </c>
      <c r="BH919">
        <v>3.375</v>
      </c>
      <c r="BI919">
        <f t="shared" si="463"/>
        <v>3.3750000000000002E-2</v>
      </c>
      <c r="BK919" s="1">
        <v>37931</v>
      </c>
      <c r="BL919">
        <v>1.9015899999999999</v>
      </c>
      <c r="BM919">
        <f t="shared" si="471"/>
        <v>1.9015899999999999E-2</v>
      </c>
      <c r="BP919" s="1">
        <v>44711</v>
      </c>
      <c r="BQ919">
        <v>206.2492</v>
      </c>
      <c r="BR919">
        <f t="shared" si="464"/>
        <v>2.0624920000000002</v>
      </c>
      <c r="BT919" s="1">
        <v>44713</v>
      </c>
      <c r="BU919">
        <v>-0.33500000000000002</v>
      </c>
      <c r="BV919">
        <f t="shared" si="465"/>
        <v>-3.3500000000000001E-3</v>
      </c>
      <c r="BX919" s="1">
        <v>44713</v>
      </c>
      <c r="BY919">
        <v>-3.4000000000000002E-2</v>
      </c>
      <c r="BZ919">
        <f t="shared" si="466"/>
        <v>-3.4000000000000002E-4</v>
      </c>
      <c r="CB919" s="1">
        <v>44736</v>
      </c>
      <c r="CC919">
        <v>0.88400000000000001</v>
      </c>
      <c r="CD919">
        <f t="shared" si="467"/>
        <v>8.8400000000000006E-3</v>
      </c>
      <c r="CG919" s="1"/>
      <c r="CJ919" s="1"/>
      <c r="CL919" s="1"/>
      <c r="CV919" s="1"/>
      <c r="CY919" s="1"/>
    </row>
    <row r="920" spans="1:103" x14ac:dyDescent="0.3">
      <c r="A920" s="21">
        <f t="shared" si="468"/>
        <v>47099</v>
      </c>
      <c r="B920" s="18">
        <f t="shared" si="449"/>
        <v>112.421875</v>
      </c>
      <c r="C920">
        <f t="shared" si="445"/>
        <v>115</v>
      </c>
      <c r="D920">
        <f t="shared" ca="1" si="454"/>
        <v>-3.0305555555555554</v>
      </c>
      <c r="E920">
        <f ca="1">IF(currency="USD",'Future et co'!F920,IF(currency="EUR",'Future et co'!G920,FALSE))</f>
        <v>3.6070000000000005E-2</v>
      </c>
      <c r="F920">
        <f t="shared" ca="1" si="455"/>
        <v>3.6070000000000005E-2</v>
      </c>
      <c r="G920">
        <f t="shared" ca="1" si="456"/>
        <v>2.0569999999999998E-2</v>
      </c>
      <c r="I920" s="21">
        <f t="shared" si="469"/>
        <v>46224</v>
      </c>
      <c r="J920" s="18">
        <f t="shared" si="450"/>
        <v>112.421875</v>
      </c>
      <c r="L920">
        <f t="shared" ca="1" si="457"/>
        <v>-0.6</v>
      </c>
      <c r="M920">
        <f t="shared" ca="1" si="451"/>
        <v>3.6070000000000005E-2</v>
      </c>
      <c r="O920" s="21">
        <f t="shared" si="470"/>
        <v>46224</v>
      </c>
      <c r="P920" s="18">
        <f t="shared" si="452"/>
        <v>112.421875</v>
      </c>
      <c r="Q920">
        <f t="shared" si="458"/>
        <v>125</v>
      </c>
      <c r="R920">
        <f t="shared" ca="1" si="459"/>
        <v>-0.6</v>
      </c>
      <c r="S920">
        <f t="shared" ca="1" si="453"/>
        <v>3.6070000000000005E-2</v>
      </c>
      <c r="U920" s="1"/>
      <c r="W920" t="str">
        <f t="shared" si="446"/>
        <v/>
      </c>
      <c r="Y920" s="1"/>
      <c r="AA920">
        <f t="shared" si="447"/>
        <v>0</v>
      </c>
      <c r="AC920" s="1"/>
      <c r="AE920">
        <f t="shared" si="448"/>
        <v>0</v>
      </c>
      <c r="AH920" s="21"/>
      <c r="AI920" s="18"/>
      <c r="AJ920" s="18"/>
      <c r="AL920" s="21"/>
      <c r="AM920" s="18"/>
      <c r="AN920" s="18"/>
      <c r="AP920" s="21"/>
      <c r="AQ920" s="18"/>
      <c r="AR920" s="18"/>
      <c r="AU920" s="1">
        <v>44735</v>
      </c>
      <c r="AV920">
        <v>2.0790000000000002</v>
      </c>
      <c r="AW920">
        <f t="shared" si="460"/>
        <v>2.0790000000000003E-2</v>
      </c>
      <c r="AY920" s="1">
        <v>44735</v>
      </c>
      <c r="AZ920">
        <v>2.613</v>
      </c>
      <c r="BA920">
        <f t="shared" si="461"/>
        <v>2.613E-2</v>
      </c>
      <c r="BC920" s="1">
        <v>44735</v>
      </c>
      <c r="BD920">
        <v>3.2690000000000001</v>
      </c>
      <c r="BE920">
        <f t="shared" si="462"/>
        <v>3.2690000000000004E-2</v>
      </c>
      <c r="BG920" s="1">
        <v>44735</v>
      </c>
      <c r="BH920">
        <v>3.35</v>
      </c>
      <c r="BI920">
        <f t="shared" si="463"/>
        <v>3.3500000000000002E-2</v>
      </c>
      <c r="BK920" s="1">
        <v>37932</v>
      </c>
      <c r="BL920">
        <v>1.90957</v>
      </c>
      <c r="BM920">
        <f t="shared" si="471"/>
        <v>1.90957E-2</v>
      </c>
      <c r="BP920" s="1">
        <v>44708</v>
      </c>
      <c r="BQ920">
        <v>207.72200000000001</v>
      </c>
      <c r="BR920">
        <f t="shared" si="464"/>
        <v>2.0772200000000001</v>
      </c>
      <c r="BT920" s="1">
        <v>44712</v>
      </c>
      <c r="BU920">
        <v>-0.33800000000000002</v>
      </c>
      <c r="BV920">
        <f t="shared" si="465"/>
        <v>-3.3800000000000002E-3</v>
      </c>
      <c r="BX920" s="1">
        <v>44712</v>
      </c>
      <c r="BY920">
        <v>-4.4999999999999998E-2</v>
      </c>
      <c r="BZ920">
        <f t="shared" si="466"/>
        <v>-4.4999999999999999E-4</v>
      </c>
      <c r="CB920" s="1">
        <v>44735</v>
      </c>
      <c r="CC920">
        <v>0.92500000000000004</v>
      </c>
      <c r="CD920">
        <f t="shared" si="467"/>
        <v>9.2500000000000013E-3</v>
      </c>
      <c r="CG920" s="1"/>
      <c r="CJ920" s="1"/>
      <c r="CL920" s="1"/>
      <c r="CV920" s="1"/>
      <c r="CY920" s="1"/>
    </row>
    <row r="921" spans="1:103" x14ac:dyDescent="0.3">
      <c r="A921" s="21">
        <f t="shared" si="468"/>
        <v>47100</v>
      </c>
      <c r="B921" s="18">
        <f t="shared" si="449"/>
        <v>112.421875</v>
      </c>
      <c r="C921">
        <f t="shared" ref="C921:C984" si="472">CEILING(B921,$C$9)</f>
        <v>115</v>
      </c>
      <c r="D921">
        <f t="shared" ca="1" si="454"/>
        <v>-3.0333333333333332</v>
      </c>
      <c r="E921">
        <f ca="1">IF(currency="USD",'Future et co'!F921,IF(currency="EUR",'Future et co'!G921,FALSE))</f>
        <v>3.6070000000000005E-2</v>
      </c>
      <c r="F921">
        <f t="shared" ca="1" si="455"/>
        <v>3.6070000000000005E-2</v>
      </c>
      <c r="G921">
        <f t="shared" ca="1" si="456"/>
        <v>2.0569999999999998E-2</v>
      </c>
      <c r="I921" s="21">
        <f t="shared" si="469"/>
        <v>46225</v>
      </c>
      <c r="J921" s="18">
        <f t="shared" si="450"/>
        <v>112.421875</v>
      </c>
      <c r="L921">
        <f t="shared" ca="1" si="457"/>
        <v>-0.60277777777777775</v>
      </c>
      <c r="M921">
        <f t="shared" ca="1" si="451"/>
        <v>3.6070000000000005E-2</v>
      </c>
      <c r="O921" s="21">
        <f t="shared" si="470"/>
        <v>46225</v>
      </c>
      <c r="P921" s="18">
        <f t="shared" si="452"/>
        <v>112.421875</v>
      </c>
      <c r="Q921">
        <f t="shared" si="458"/>
        <v>125</v>
      </c>
      <c r="R921">
        <f t="shared" ca="1" si="459"/>
        <v>-0.60277777777777775</v>
      </c>
      <c r="S921">
        <f t="shared" ca="1" si="453"/>
        <v>3.6070000000000005E-2</v>
      </c>
      <c r="U921" s="1"/>
      <c r="W921" t="str">
        <f t="shared" si="446"/>
        <v/>
      </c>
      <c r="Y921" s="1"/>
      <c r="AA921">
        <f t="shared" si="447"/>
        <v>0</v>
      </c>
      <c r="AC921" s="1"/>
      <c r="AE921">
        <f t="shared" si="448"/>
        <v>0</v>
      </c>
      <c r="AH921" s="21"/>
      <c r="AI921" s="18"/>
      <c r="AJ921" s="18"/>
      <c r="AL921" s="21"/>
      <c r="AM921" s="18"/>
      <c r="AN921" s="18"/>
      <c r="AP921" s="21"/>
      <c r="AQ921" s="18"/>
      <c r="AR921" s="18"/>
      <c r="AU921" s="1">
        <v>44734</v>
      </c>
      <c r="AV921">
        <v>2.0830000000000002</v>
      </c>
      <c r="AW921">
        <f t="shared" si="460"/>
        <v>2.0830000000000001E-2</v>
      </c>
      <c r="AY921" s="1">
        <v>44734</v>
      </c>
      <c r="AZ921">
        <v>2.613</v>
      </c>
      <c r="BA921">
        <f t="shared" si="461"/>
        <v>2.613E-2</v>
      </c>
      <c r="BC921" s="1">
        <v>44734</v>
      </c>
      <c r="BD921">
        <v>3.32</v>
      </c>
      <c r="BE921">
        <f t="shared" si="462"/>
        <v>3.32E-2</v>
      </c>
      <c r="BG921" s="1">
        <v>44734</v>
      </c>
      <c r="BH921">
        <v>3.423</v>
      </c>
      <c r="BI921">
        <f t="shared" si="463"/>
        <v>3.4230000000000003E-2</v>
      </c>
      <c r="BK921" s="1">
        <v>37935</v>
      </c>
      <c r="BL921">
        <v>1.91658</v>
      </c>
      <c r="BM921">
        <f t="shared" si="471"/>
        <v>1.91658E-2</v>
      </c>
      <c r="BP921" s="1">
        <v>44707</v>
      </c>
      <c r="BQ921">
        <v>207.07339999999999</v>
      </c>
      <c r="BR921">
        <f t="shared" si="464"/>
        <v>2.0707339999999999</v>
      </c>
      <c r="BT921" s="1">
        <v>44711</v>
      </c>
      <c r="BU921">
        <v>-0.35399999999999998</v>
      </c>
      <c r="BV921">
        <f t="shared" si="465"/>
        <v>-3.5399999999999997E-3</v>
      </c>
      <c r="BX921" s="1">
        <v>44711</v>
      </c>
      <c r="BY921">
        <v>-6.8000000000000005E-2</v>
      </c>
      <c r="BZ921">
        <f t="shared" si="466"/>
        <v>-6.8000000000000005E-4</v>
      </c>
      <c r="CB921" s="1">
        <v>44734</v>
      </c>
      <c r="CC921">
        <v>1.052</v>
      </c>
      <c r="CD921">
        <f t="shared" si="467"/>
        <v>1.052E-2</v>
      </c>
      <c r="CG921" s="1"/>
      <c r="CJ921" s="1"/>
      <c r="CL921" s="1"/>
      <c r="CV921" s="1"/>
      <c r="CY921" s="1"/>
    </row>
    <row r="922" spans="1:103" x14ac:dyDescent="0.3">
      <c r="A922" s="21">
        <f t="shared" si="468"/>
        <v>47101</v>
      </c>
      <c r="B922" s="18">
        <f t="shared" si="449"/>
        <v>112.421875</v>
      </c>
      <c r="C922">
        <f t="shared" si="472"/>
        <v>115</v>
      </c>
      <c r="D922">
        <f t="shared" ca="1" si="454"/>
        <v>-3.036111111111111</v>
      </c>
      <c r="E922">
        <f ca="1">IF(currency="USD",'Future et co'!F922,IF(currency="EUR",'Future et co'!G922,FALSE))</f>
        <v>3.6070000000000005E-2</v>
      </c>
      <c r="F922">
        <f t="shared" ca="1" si="455"/>
        <v>3.6070000000000005E-2</v>
      </c>
      <c r="G922">
        <f t="shared" ca="1" si="456"/>
        <v>2.0569999999999998E-2</v>
      </c>
      <c r="I922" s="21">
        <f t="shared" si="469"/>
        <v>46226</v>
      </c>
      <c r="J922" s="18">
        <f t="shared" si="450"/>
        <v>112.421875</v>
      </c>
      <c r="L922">
        <f t="shared" ca="1" si="457"/>
        <v>-0.60555555555555551</v>
      </c>
      <c r="M922">
        <f t="shared" ca="1" si="451"/>
        <v>3.6070000000000005E-2</v>
      </c>
      <c r="O922" s="21">
        <f t="shared" si="470"/>
        <v>46226</v>
      </c>
      <c r="P922" s="18">
        <f t="shared" si="452"/>
        <v>112.421875</v>
      </c>
      <c r="Q922">
        <f t="shared" si="458"/>
        <v>125</v>
      </c>
      <c r="R922">
        <f t="shared" ca="1" si="459"/>
        <v>-0.60555555555555551</v>
      </c>
      <c r="S922">
        <f t="shared" ca="1" si="453"/>
        <v>3.6070000000000005E-2</v>
      </c>
      <c r="U922" s="1"/>
      <c r="W922" t="str">
        <f t="shared" si="446"/>
        <v/>
      </c>
      <c r="Y922" s="1"/>
      <c r="AA922">
        <f t="shared" si="447"/>
        <v>0</v>
      </c>
      <c r="AC922" s="1"/>
      <c r="AE922">
        <f t="shared" si="448"/>
        <v>0</v>
      </c>
      <c r="AH922" s="21"/>
      <c r="AI922" s="18"/>
      <c r="AJ922" s="18"/>
      <c r="AL922" s="21"/>
      <c r="AM922" s="18"/>
      <c r="AN922" s="18"/>
      <c r="AP922" s="21"/>
      <c r="AQ922" s="18"/>
      <c r="AR922" s="18"/>
      <c r="AU922" s="1">
        <v>44733</v>
      </c>
      <c r="AV922">
        <v>2.0579999999999998</v>
      </c>
      <c r="AW922">
        <f t="shared" si="460"/>
        <v>2.0579999999999998E-2</v>
      </c>
      <c r="AY922" s="1">
        <v>44733</v>
      </c>
      <c r="AZ922">
        <v>2.617</v>
      </c>
      <c r="BA922">
        <f t="shared" si="461"/>
        <v>2.6169999999999999E-2</v>
      </c>
      <c r="BC922" s="1">
        <v>44733</v>
      </c>
      <c r="BD922">
        <v>3.3929999999999998</v>
      </c>
      <c r="BE922">
        <f t="shared" si="462"/>
        <v>3.3929999999999995E-2</v>
      </c>
      <c r="BG922" s="1">
        <v>44733</v>
      </c>
      <c r="BH922">
        <v>3.5760000000000001</v>
      </c>
      <c r="BI922">
        <f t="shared" si="463"/>
        <v>3.576E-2</v>
      </c>
      <c r="BK922" s="1">
        <v>37936</v>
      </c>
      <c r="BL922">
        <v>1.91822</v>
      </c>
      <c r="BM922">
        <f t="shared" si="471"/>
        <v>1.91822E-2</v>
      </c>
      <c r="BP922" s="1">
        <v>44706</v>
      </c>
      <c r="BQ922">
        <v>207.96520000000001</v>
      </c>
      <c r="BR922">
        <f t="shared" si="464"/>
        <v>2.0796520000000003</v>
      </c>
      <c r="BT922" s="1">
        <v>44708</v>
      </c>
      <c r="BU922">
        <v>-0.36799999999999999</v>
      </c>
      <c r="BV922">
        <f t="shared" si="465"/>
        <v>-3.6800000000000001E-3</v>
      </c>
      <c r="BX922" s="1">
        <v>44708</v>
      </c>
      <c r="BY922">
        <v>-7.5999999999999998E-2</v>
      </c>
      <c r="BZ922">
        <f t="shared" si="466"/>
        <v>-7.5999999999999993E-4</v>
      </c>
      <c r="CB922" s="1">
        <v>44733</v>
      </c>
      <c r="CC922">
        <v>1.0740000000000001</v>
      </c>
      <c r="CD922">
        <f t="shared" si="467"/>
        <v>1.0740000000000001E-2</v>
      </c>
      <c r="CG922" s="1"/>
      <c r="CJ922" s="1"/>
      <c r="CL922" s="1"/>
      <c r="CV922" s="1"/>
      <c r="CY922" s="1"/>
    </row>
    <row r="923" spans="1:103" x14ac:dyDescent="0.3">
      <c r="A923" s="21">
        <f t="shared" si="468"/>
        <v>47102</v>
      </c>
      <c r="B923" s="18">
        <f t="shared" si="449"/>
        <v>112.421875</v>
      </c>
      <c r="C923">
        <f t="shared" si="472"/>
        <v>115</v>
      </c>
      <c r="D923">
        <f t="shared" ca="1" si="454"/>
        <v>-3.0388888888888888</v>
      </c>
      <c r="E923">
        <f ca="1">IF(currency="USD",'Future et co'!F923,IF(currency="EUR",'Future et co'!G923,FALSE))</f>
        <v>3.6070000000000005E-2</v>
      </c>
      <c r="F923">
        <f t="shared" ca="1" si="455"/>
        <v>3.6070000000000005E-2</v>
      </c>
      <c r="G923">
        <f t="shared" ca="1" si="456"/>
        <v>2.0569999999999998E-2</v>
      </c>
      <c r="I923" s="21">
        <f t="shared" si="469"/>
        <v>46227</v>
      </c>
      <c r="J923" s="18">
        <f t="shared" si="450"/>
        <v>112.421875</v>
      </c>
      <c r="L923">
        <f t="shared" ca="1" si="457"/>
        <v>-0.60833333333333328</v>
      </c>
      <c r="M923">
        <f t="shared" ca="1" si="451"/>
        <v>3.6070000000000005E-2</v>
      </c>
      <c r="O923" s="21">
        <f t="shared" si="470"/>
        <v>46227</v>
      </c>
      <c r="P923" s="18">
        <f t="shared" si="452"/>
        <v>112.421875</v>
      </c>
      <c r="Q923">
        <f t="shared" si="458"/>
        <v>125</v>
      </c>
      <c r="R923">
        <f t="shared" ca="1" si="459"/>
        <v>-0.60833333333333328</v>
      </c>
      <c r="S923">
        <f t="shared" ca="1" si="453"/>
        <v>3.6070000000000005E-2</v>
      </c>
      <c r="U923" s="1"/>
      <c r="W923" t="str">
        <f t="shared" si="446"/>
        <v/>
      </c>
      <c r="Y923" s="1"/>
      <c r="AA923">
        <f t="shared" si="447"/>
        <v>0</v>
      </c>
      <c r="AC923" s="1"/>
      <c r="AE923">
        <f t="shared" si="448"/>
        <v>0</v>
      </c>
      <c r="AH923" s="21"/>
      <c r="AI923" s="18"/>
      <c r="AJ923" s="18"/>
      <c r="AL923" s="21"/>
      <c r="AM923" s="18"/>
      <c r="AN923" s="18"/>
      <c r="AP923" s="21"/>
      <c r="AQ923" s="18"/>
      <c r="AR923" s="18"/>
      <c r="AU923" s="1">
        <v>44732</v>
      </c>
      <c r="AV923">
        <v>2.0129999999999999</v>
      </c>
      <c r="AW923">
        <f t="shared" si="460"/>
        <v>2.0129999999999999E-2</v>
      </c>
      <c r="AY923" s="1">
        <v>44732</v>
      </c>
      <c r="AZ923">
        <v>2.6160000000000001</v>
      </c>
      <c r="BA923">
        <f t="shared" si="461"/>
        <v>2.6160000000000003E-2</v>
      </c>
      <c r="BC923" s="1">
        <v>44732</v>
      </c>
      <c r="BD923">
        <v>3.4060000000000001</v>
      </c>
      <c r="BE923">
        <f t="shared" si="462"/>
        <v>3.406E-2</v>
      </c>
      <c r="BG923" s="1">
        <v>44732</v>
      </c>
      <c r="BH923">
        <v>3.5760000000000001</v>
      </c>
      <c r="BI923">
        <f t="shared" si="463"/>
        <v>3.576E-2</v>
      </c>
      <c r="BK923" s="1">
        <v>37937</v>
      </c>
      <c r="BL923">
        <v>1.90049</v>
      </c>
      <c r="BM923">
        <f t="shared" si="471"/>
        <v>1.9004900000000002E-2</v>
      </c>
      <c r="BP923" s="1">
        <v>44705</v>
      </c>
      <c r="BQ923">
        <v>207.9922</v>
      </c>
      <c r="BR923">
        <f t="shared" si="464"/>
        <v>2.0799219999999998</v>
      </c>
      <c r="BT923" s="1">
        <v>44707</v>
      </c>
      <c r="BU923">
        <v>-0.35199999999999998</v>
      </c>
      <c r="BV923">
        <f t="shared" si="465"/>
        <v>-3.5199999999999997E-3</v>
      </c>
      <c r="BX923" s="1">
        <v>44707</v>
      </c>
      <c r="BY923">
        <v>-6.0999999999999999E-2</v>
      </c>
      <c r="BZ923">
        <f t="shared" si="466"/>
        <v>-6.0999999999999997E-4</v>
      </c>
      <c r="CB923" s="1">
        <v>44732</v>
      </c>
      <c r="CC923">
        <v>1.0740000000000001</v>
      </c>
      <c r="CD923">
        <f t="shared" si="467"/>
        <v>1.0740000000000001E-2</v>
      </c>
      <c r="CG923" s="1"/>
      <c r="CJ923" s="1"/>
      <c r="CL923" s="1"/>
      <c r="CV923" s="1"/>
      <c r="CY923" s="1"/>
    </row>
    <row r="924" spans="1:103" x14ac:dyDescent="0.3">
      <c r="A924" s="21">
        <f t="shared" si="468"/>
        <v>47105</v>
      </c>
      <c r="B924" s="18">
        <f t="shared" si="449"/>
        <v>112.421875</v>
      </c>
      <c r="C924">
        <f t="shared" si="472"/>
        <v>115</v>
      </c>
      <c r="D924">
        <f t="shared" ca="1" si="454"/>
        <v>-3.0472222222222221</v>
      </c>
      <c r="E924">
        <f ca="1">IF(currency="USD",'Future et co'!F924,IF(currency="EUR",'Future et co'!G924,FALSE))</f>
        <v>3.6070000000000005E-2</v>
      </c>
      <c r="F924">
        <f t="shared" ca="1" si="455"/>
        <v>3.6070000000000005E-2</v>
      </c>
      <c r="G924">
        <f t="shared" ca="1" si="456"/>
        <v>2.0569999999999998E-2</v>
      </c>
      <c r="I924" s="21">
        <f t="shared" si="469"/>
        <v>46230</v>
      </c>
      <c r="J924" s="18">
        <f t="shared" si="450"/>
        <v>112.421875</v>
      </c>
      <c r="L924">
        <f t="shared" ca="1" si="457"/>
        <v>-0.6166666666666667</v>
      </c>
      <c r="M924">
        <f t="shared" ca="1" si="451"/>
        <v>3.6070000000000005E-2</v>
      </c>
      <c r="O924" s="21">
        <f t="shared" si="470"/>
        <v>46230</v>
      </c>
      <c r="P924" s="18">
        <f t="shared" si="452"/>
        <v>112.421875</v>
      </c>
      <c r="Q924">
        <f t="shared" si="458"/>
        <v>125</v>
      </c>
      <c r="R924">
        <f t="shared" ca="1" si="459"/>
        <v>-0.6166666666666667</v>
      </c>
      <c r="S924">
        <f t="shared" ca="1" si="453"/>
        <v>3.6070000000000005E-2</v>
      </c>
      <c r="U924" s="1"/>
      <c r="W924" t="str">
        <f t="shared" si="446"/>
        <v/>
      </c>
      <c r="Y924" s="1"/>
      <c r="AA924">
        <f t="shared" si="447"/>
        <v>0</v>
      </c>
      <c r="AC924" s="1"/>
      <c r="AE924">
        <f t="shared" si="448"/>
        <v>0</v>
      </c>
      <c r="AH924" s="21"/>
      <c r="AI924" s="18"/>
      <c r="AJ924" s="18"/>
      <c r="AL924" s="21"/>
      <c r="AM924" s="18"/>
      <c r="AN924" s="18"/>
      <c r="AP924" s="21"/>
      <c r="AQ924" s="18"/>
      <c r="AR924" s="18"/>
      <c r="AU924" s="1">
        <v>44729</v>
      </c>
      <c r="AV924">
        <v>2.012</v>
      </c>
      <c r="AW924">
        <f t="shared" si="460"/>
        <v>2.0119999999999999E-2</v>
      </c>
      <c r="AY924" s="1">
        <v>44729</v>
      </c>
      <c r="AZ924">
        <v>2.5630000000000002</v>
      </c>
      <c r="BA924">
        <f t="shared" si="461"/>
        <v>2.563E-2</v>
      </c>
      <c r="BC924" s="1">
        <v>44729</v>
      </c>
      <c r="BD924">
        <v>3.3759999999999999</v>
      </c>
      <c r="BE924">
        <f t="shared" si="462"/>
        <v>3.3759999999999998E-2</v>
      </c>
      <c r="BG924" s="1">
        <v>44729</v>
      </c>
      <c r="BH924">
        <v>3.5659999999999998</v>
      </c>
      <c r="BI924">
        <f t="shared" si="463"/>
        <v>3.5659999999999997E-2</v>
      </c>
      <c r="BK924" s="1">
        <v>37938</v>
      </c>
      <c r="BL924">
        <v>1.8629</v>
      </c>
      <c r="BM924">
        <f t="shared" si="471"/>
        <v>1.8629E-2</v>
      </c>
      <c r="BP924" s="1">
        <v>44704</v>
      </c>
      <c r="BQ924">
        <v>206.8708</v>
      </c>
      <c r="BR924">
        <f t="shared" si="464"/>
        <v>2.068708</v>
      </c>
      <c r="BT924" s="1">
        <v>44706</v>
      </c>
      <c r="BU924">
        <v>-0.35099999999999998</v>
      </c>
      <c r="BV924">
        <f t="shared" si="465"/>
        <v>-3.5099999999999997E-3</v>
      </c>
      <c r="BX924" s="1">
        <v>44706</v>
      </c>
      <c r="BY924">
        <v>-6.2E-2</v>
      </c>
      <c r="BZ924">
        <f t="shared" si="466"/>
        <v>-6.2E-4</v>
      </c>
      <c r="CB924" s="1">
        <v>44729</v>
      </c>
      <c r="CC924">
        <v>1.0398000000000001</v>
      </c>
      <c r="CD924">
        <f t="shared" si="467"/>
        <v>1.0398000000000001E-2</v>
      </c>
      <c r="CG924" s="1"/>
      <c r="CJ924" s="1"/>
      <c r="CL924" s="1"/>
      <c r="CV924" s="1"/>
      <c r="CY924" s="1"/>
    </row>
    <row r="925" spans="1:103" x14ac:dyDescent="0.3">
      <c r="A925" s="21">
        <f t="shared" si="468"/>
        <v>47106</v>
      </c>
      <c r="B925" s="18">
        <f t="shared" si="449"/>
        <v>112.421875</v>
      </c>
      <c r="C925">
        <f t="shared" si="472"/>
        <v>115</v>
      </c>
      <c r="D925">
        <f t="shared" ca="1" si="454"/>
        <v>-3.05</v>
      </c>
      <c r="E925">
        <f ca="1">IF(currency="USD",'Future et co'!F925,IF(currency="EUR",'Future et co'!G925,FALSE))</f>
        <v>3.6070000000000005E-2</v>
      </c>
      <c r="F925">
        <f t="shared" ca="1" si="455"/>
        <v>3.6070000000000005E-2</v>
      </c>
      <c r="G925">
        <f t="shared" ca="1" si="456"/>
        <v>2.0569999999999998E-2</v>
      </c>
      <c r="I925" s="21">
        <f t="shared" si="469"/>
        <v>46231</v>
      </c>
      <c r="J925" s="18">
        <f t="shared" si="450"/>
        <v>112.421875</v>
      </c>
      <c r="L925">
        <f t="shared" ca="1" si="457"/>
        <v>-0.61944444444444446</v>
      </c>
      <c r="M925">
        <f t="shared" ca="1" si="451"/>
        <v>3.6070000000000005E-2</v>
      </c>
      <c r="O925" s="21">
        <f t="shared" si="470"/>
        <v>46231</v>
      </c>
      <c r="P925" s="18">
        <f t="shared" si="452"/>
        <v>112.421875</v>
      </c>
      <c r="Q925">
        <f t="shared" si="458"/>
        <v>125</v>
      </c>
      <c r="R925">
        <f t="shared" ca="1" si="459"/>
        <v>-0.61944444444444446</v>
      </c>
      <c r="S925">
        <f t="shared" ca="1" si="453"/>
        <v>3.6070000000000005E-2</v>
      </c>
      <c r="U925" s="1"/>
      <c r="W925" t="str">
        <f t="shared" si="446"/>
        <v/>
      </c>
      <c r="Y925" s="1"/>
      <c r="AA925">
        <f t="shared" si="447"/>
        <v>0</v>
      </c>
      <c r="AC925" s="1"/>
      <c r="AE925">
        <f t="shared" si="448"/>
        <v>0</v>
      </c>
      <c r="AH925" s="21"/>
      <c r="AI925" s="18"/>
      <c r="AJ925" s="18"/>
      <c r="AL925" s="21"/>
      <c r="AM925" s="18"/>
      <c r="AN925" s="18"/>
      <c r="AP925" s="21"/>
      <c r="AQ925" s="18"/>
      <c r="AR925" s="18"/>
      <c r="AU925" s="1">
        <v>44728</v>
      </c>
      <c r="AV925">
        <v>1.996</v>
      </c>
      <c r="AW925">
        <f t="shared" si="460"/>
        <v>1.9959999999999999E-2</v>
      </c>
      <c r="AY925" s="1">
        <v>44728</v>
      </c>
      <c r="AZ925">
        <v>2.5649999999999999</v>
      </c>
      <c r="BA925">
        <f t="shared" si="461"/>
        <v>2.5649999999999999E-2</v>
      </c>
      <c r="BC925" s="1">
        <v>44728</v>
      </c>
      <c r="BD925">
        <v>3.359</v>
      </c>
      <c r="BE925">
        <f t="shared" si="462"/>
        <v>3.3590000000000002E-2</v>
      </c>
      <c r="BG925" s="1">
        <v>44728</v>
      </c>
      <c r="BH925">
        <v>3.5169999999999999</v>
      </c>
      <c r="BI925">
        <f t="shared" si="463"/>
        <v>3.517E-2</v>
      </c>
      <c r="BK925" s="1">
        <v>37939</v>
      </c>
      <c r="BL925">
        <v>1.87364</v>
      </c>
      <c r="BM925">
        <f t="shared" si="471"/>
        <v>1.87364E-2</v>
      </c>
      <c r="BP925" s="1">
        <v>44701</v>
      </c>
      <c r="BQ925">
        <v>207.9787</v>
      </c>
      <c r="BR925">
        <f t="shared" si="464"/>
        <v>2.0797870000000001</v>
      </c>
      <c r="BT925" s="1">
        <v>44705</v>
      </c>
      <c r="BU925">
        <v>-0.35599999999999998</v>
      </c>
      <c r="BV925">
        <f t="shared" si="465"/>
        <v>-3.5599999999999998E-3</v>
      </c>
      <c r="BX925" s="1">
        <v>44705</v>
      </c>
      <c r="BY925">
        <v>-7.2999999999999995E-2</v>
      </c>
      <c r="BZ925">
        <f t="shared" si="466"/>
        <v>-7.2999999999999996E-4</v>
      </c>
      <c r="CB925" s="1">
        <v>44728</v>
      </c>
      <c r="CC925">
        <v>1.0794999999999999</v>
      </c>
      <c r="CD925">
        <f t="shared" si="467"/>
        <v>1.0794999999999999E-2</v>
      </c>
      <c r="CG925" s="1"/>
      <c r="CJ925" s="1"/>
      <c r="CL925" s="1"/>
      <c r="CV925" s="1"/>
      <c r="CY925" s="1"/>
    </row>
    <row r="926" spans="1:103" x14ac:dyDescent="0.3">
      <c r="A926" s="21">
        <f t="shared" si="468"/>
        <v>47107</v>
      </c>
      <c r="B926" s="18">
        <f t="shared" si="449"/>
        <v>112.421875</v>
      </c>
      <c r="C926">
        <f t="shared" si="472"/>
        <v>115</v>
      </c>
      <c r="D926">
        <f t="shared" ca="1" si="454"/>
        <v>-3.0527777777777776</v>
      </c>
      <c r="E926">
        <f ca="1">IF(currency="USD",'Future et co'!F926,IF(currency="EUR",'Future et co'!G926,FALSE))</f>
        <v>3.6070000000000005E-2</v>
      </c>
      <c r="F926">
        <f t="shared" ca="1" si="455"/>
        <v>3.6070000000000005E-2</v>
      </c>
      <c r="G926">
        <f t="shared" ca="1" si="456"/>
        <v>2.0569999999999998E-2</v>
      </c>
      <c r="I926" s="21">
        <f t="shared" si="469"/>
        <v>46232</v>
      </c>
      <c r="J926" s="18">
        <f t="shared" si="450"/>
        <v>112.421875</v>
      </c>
      <c r="L926">
        <f t="shared" ca="1" si="457"/>
        <v>-0.62222222222222223</v>
      </c>
      <c r="M926">
        <f t="shared" ca="1" si="451"/>
        <v>3.6070000000000005E-2</v>
      </c>
      <c r="O926" s="21">
        <f t="shared" si="470"/>
        <v>46232</v>
      </c>
      <c r="P926" s="18">
        <f t="shared" si="452"/>
        <v>112.421875</v>
      </c>
      <c r="Q926">
        <f t="shared" si="458"/>
        <v>125</v>
      </c>
      <c r="R926">
        <f t="shared" ca="1" si="459"/>
        <v>-0.62222222222222223</v>
      </c>
      <c r="S926">
        <f t="shared" ca="1" si="453"/>
        <v>3.6070000000000005E-2</v>
      </c>
      <c r="U926" s="1"/>
      <c r="W926" t="str">
        <f t="shared" si="446"/>
        <v/>
      </c>
      <c r="Y926" s="1"/>
      <c r="AA926">
        <f t="shared" si="447"/>
        <v>0</v>
      </c>
      <c r="AC926" s="1"/>
      <c r="AE926">
        <f t="shared" si="448"/>
        <v>0</v>
      </c>
      <c r="AH926" s="21"/>
      <c r="AI926" s="18"/>
      <c r="AJ926" s="18"/>
      <c r="AL926" s="21"/>
      <c r="AM926" s="18"/>
      <c r="AN926" s="18"/>
      <c r="AP926" s="21"/>
      <c r="AQ926" s="18"/>
      <c r="AR926" s="18"/>
      <c r="AU926" s="1">
        <v>44727</v>
      </c>
      <c r="AV926">
        <v>1.988</v>
      </c>
      <c r="AW926">
        <f t="shared" si="460"/>
        <v>1.9879999999999998E-2</v>
      </c>
      <c r="AY926" s="1">
        <v>44727</v>
      </c>
      <c r="AZ926">
        <v>2.4950000000000001</v>
      </c>
      <c r="BA926">
        <f t="shared" si="461"/>
        <v>2.495E-2</v>
      </c>
      <c r="BC926" s="1">
        <v>44727</v>
      </c>
      <c r="BD926">
        <v>3.367</v>
      </c>
      <c r="BE926">
        <f t="shared" si="462"/>
        <v>3.3669999999999999E-2</v>
      </c>
      <c r="BG926" s="1">
        <v>44727</v>
      </c>
      <c r="BH926">
        <v>3.5630000000000002</v>
      </c>
      <c r="BI926">
        <f t="shared" si="463"/>
        <v>3.5630000000000002E-2</v>
      </c>
      <c r="BK926" s="1">
        <v>37942</v>
      </c>
      <c r="BL926">
        <v>1.88486</v>
      </c>
      <c r="BM926">
        <f t="shared" si="471"/>
        <v>1.88486E-2</v>
      </c>
      <c r="BP926" s="1">
        <v>44700</v>
      </c>
      <c r="BQ926">
        <v>207.9111</v>
      </c>
      <c r="BR926">
        <f t="shared" si="464"/>
        <v>2.0791110000000002</v>
      </c>
      <c r="BT926" s="1">
        <v>44704</v>
      </c>
      <c r="BU926">
        <v>-0.36299999999999999</v>
      </c>
      <c r="BV926">
        <f t="shared" si="465"/>
        <v>-3.63E-3</v>
      </c>
      <c r="BX926" s="1">
        <v>44704</v>
      </c>
      <c r="BY926">
        <v>-8.5000000000000006E-2</v>
      </c>
      <c r="BZ926">
        <f t="shared" si="466"/>
        <v>-8.5000000000000006E-4</v>
      </c>
      <c r="CB926" s="1">
        <v>44727</v>
      </c>
      <c r="CC926">
        <v>0.99639999999999995</v>
      </c>
      <c r="CD926">
        <f t="shared" si="467"/>
        <v>9.9639999999999989E-3</v>
      </c>
      <c r="CG926" s="1"/>
      <c r="CJ926" s="1"/>
      <c r="CL926" s="1"/>
      <c r="CV926" s="1"/>
      <c r="CY926" s="1"/>
    </row>
    <row r="927" spans="1:103" x14ac:dyDescent="0.3">
      <c r="A927" s="21">
        <f t="shared" si="468"/>
        <v>47108</v>
      </c>
      <c r="B927" s="18">
        <f t="shared" si="449"/>
        <v>112.421875</v>
      </c>
      <c r="C927">
        <f t="shared" si="472"/>
        <v>115</v>
      </c>
      <c r="D927">
        <f t="shared" ca="1" si="454"/>
        <v>-3.0555555555555554</v>
      </c>
      <c r="E927">
        <f ca="1">IF(currency="USD",'Future et co'!F927,IF(currency="EUR",'Future et co'!G927,FALSE))</f>
        <v>3.6070000000000005E-2</v>
      </c>
      <c r="F927">
        <f t="shared" ca="1" si="455"/>
        <v>3.6070000000000005E-2</v>
      </c>
      <c r="G927">
        <f t="shared" ca="1" si="456"/>
        <v>2.0569999999999998E-2</v>
      </c>
      <c r="I927" s="21">
        <f t="shared" si="469"/>
        <v>46233</v>
      </c>
      <c r="J927" s="18">
        <f t="shared" si="450"/>
        <v>112.421875</v>
      </c>
      <c r="L927">
        <f t="shared" ca="1" si="457"/>
        <v>-0.625</v>
      </c>
      <c r="M927">
        <f t="shared" ca="1" si="451"/>
        <v>3.6070000000000005E-2</v>
      </c>
      <c r="O927" s="21">
        <f t="shared" si="470"/>
        <v>46233</v>
      </c>
      <c r="P927" s="18">
        <f t="shared" si="452"/>
        <v>112.421875</v>
      </c>
      <c r="Q927">
        <f t="shared" si="458"/>
        <v>125</v>
      </c>
      <c r="R927">
        <f t="shared" ca="1" si="459"/>
        <v>-0.625</v>
      </c>
      <c r="S927">
        <f t="shared" ca="1" si="453"/>
        <v>3.6070000000000005E-2</v>
      </c>
      <c r="U927" s="1"/>
      <c r="W927" t="str">
        <f t="shared" si="446"/>
        <v/>
      </c>
      <c r="Y927" s="1"/>
      <c r="AA927">
        <f t="shared" si="447"/>
        <v>0</v>
      </c>
      <c r="AC927" s="1"/>
      <c r="AE927">
        <f t="shared" si="448"/>
        <v>0</v>
      </c>
      <c r="AH927" s="21"/>
      <c r="AI927" s="18"/>
      <c r="AJ927" s="18"/>
      <c r="AL927" s="21"/>
      <c r="AM927" s="18"/>
      <c r="AN927" s="18"/>
      <c r="AP927" s="21"/>
      <c r="AQ927" s="18"/>
      <c r="AR927" s="18"/>
      <c r="AU927" s="1">
        <v>44726</v>
      </c>
      <c r="AV927">
        <v>1.9610000000000001</v>
      </c>
      <c r="AW927">
        <f t="shared" si="460"/>
        <v>1.9610000000000002E-2</v>
      </c>
      <c r="AY927" s="1">
        <v>44726</v>
      </c>
      <c r="AZ927">
        <v>2.5150000000000001</v>
      </c>
      <c r="BA927">
        <f t="shared" si="461"/>
        <v>2.5150000000000002E-2</v>
      </c>
      <c r="BC927" s="1">
        <v>44726</v>
      </c>
      <c r="BD927">
        <v>3.476</v>
      </c>
      <c r="BE927">
        <f t="shared" si="462"/>
        <v>3.4759999999999999E-2</v>
      </c>
      <c r="BG927" s="1">
        <v>44726</v>
      </c>
      <c r="BH927">
        <v>3.7690000000000001</v>
      </c>
      <c r="BI927">
        <f t="shared" si="463"/>
        <v>3.7690000000000001E-2</v>
      </c>
      <c r="BK927" s="1">
        <v>37943</v>
      </c>
      <c r="BL927">
        <v>1.8990400000000001</v>
      </c>
      <c r="BM927">
        <f t="shared" si="471"/>
        <v>1.8990400000000001E-2</v>
      </c>
      <c r="BP927" s="1">
        <v>44699</v>
      </c>
      <c r="BQ927">
        <v>206.64109999999999</v>
      </c>
      <c r="BR927">
        <f t="shared" si="464"/>
        <v>2.066411</v>
      </c>
      <c r="BT927" s="1">
        <v>44701</v>
      </c>
      <c r="BU927">
        <v>-0.34799999999999998</v>
      </c>
      <c r="BV927">
        <f t="shared" si="465"/>
        <v>-3.4799999999999996E-3</v>
      </c>
      <c r="BX927" s="1">
        <v>44701</v>
      </c>
      <c r="BY927">
        <v>-7.8E-2</v>
      </c>
      <c r="BZ927">
        <f t="shared" si="466"/>
        <v>-7.7999999999999999E-4</v>
      </c>
      <c r="CB927" s="1">
        <v>44726</v>
      </c>
      <c r="CC927">
        <v>1.0980000000000001</v>
      </c>
      <c r="CD927">
        <f t="shared" si="467"/>
        <v>1.098E-2</v>
      </c>
      <c r="CG927" s="1"/>
      <c r="CJ927" s="1"/>
      <c r="CL927" s="1"/>
      <c r="CV927" s="1"/>
      <c r="CY927" s="1"/>
    </row>
    <row r="928" spans="1:103" x14ac:dyDescent="0.3">
      <c r="A928" s="21">
        <f t="shared" si="468"/>
        <v>47109</v>
      </c>
      <c r="B928" s="18">
        <f t="shared" si="449"/>
        <v>112.421875</v>
      </c>
      <c r="C928">
        <f t="shared" si="472"/>
        <v>115</v>
      </c>
      <c r="D928">
        <f t="shared" ca="1" si="454"/>
        <v>-3.0583333333333331</v>
      </c>
      <c r="E928">
        <f ca="1">IF(currency="USD",'Future et co'!F928,IF(currency="EUR",'Future et co'!G928,FALSE))</f>
        <v>3.6070000000000005E-2</v>
      </c>
      <c r="F928">
        <f t="shared" ca="1" si="455"/>
        <v>3.6070000000000005E-2</v>
      </c>
      <c r="G928">
        <f t="shared" ca="1" si="456"/>
        <v>2.0569999999999998E-2</v>
      </c>
      <c r="I928" s="21">
        <f t="shared" si="469"/>
        <v>46234</v>
      </c>
      <c r="J928" s="18">
        <f t="shared" si="450"/>
        <v>112.421875</v>
      </c>
      <c r="L928">
        <f t="shared" ca="1" si="457"/>
        <v>-0.62777777777777777</v>
      </c>
      <c r="M928">
        <f t="shared" ca="1" si="451"/>
        <v>3.6070000000000005E-2</v>
      </c>
      <c r="O928" s="21">
        <f t="shared" si="470"/>
        <v>46234</v>
      </c>
      <c r="P928" s="18">
        <f t="shared" si="452"/>
        <v>112.421875</v>
      </c>
      <c r="Q928">
        <f t="shared" si="458"/>
        <v>125</v>
      </c>
      <c r="R928">
        <f t="shared" ca="1" si="459"/>
        <v>-0.62777777777777777</v>
      </c>
      <c r="S928">
        <f t="shared" ca="1" si="453"/>
        <v>3.6070000000000005E-2</v>
      </c>
      <c r="U928" s="1"/>
      <c r="W928" t="str">
        <f t="shared" si="446"/>
        <v/>
      </c>
      <c r="Y928" s="1"/>
      <c r="AA928">
        <f t="shared" si="447"/>
        <v>0</v>
      </c>
      <c r="AC928" s="1"/>
      <c r="AE928">
        <f t="shared" si="448"/>
        <v>0</v>
      </c>
      <c r="AH928" s="21"/>
      <c r="AI928" s="18"/>
      <c r="AJ928" s="18"/>
      <c r="AL928" s="21"/>
      <c r="AM928" s="18"/>
      <c r="AN928" s="18"/>
      <c r="AP928" s="21"/>
      <c r="AQ928" s="18"/>
      <c r="AR928" s="18"/>
      <c r="AU928" s="1">
        <v>44725</v>
      </c>
      <c r="AV928">
        <v>1.879</v>
      </c>
      <c r="AW928">
        <f t="shared" si="460"/>
        <v>1.8790000000000001E-2</v>
      </c>
      <c r="AY928" s="1">
        <v>44725</v>
      </c>
      <c r="AZ928">
        <v>2.4119999999999999</v>
      </c>
      <c r="BA928">
        <f t="shared" si="461"/>
        <v>2.4119999999999999E-2</v>
      </c>
      <c r="BC928" s="1">
        <v>44725</v>
      </c>
      <c r="BD928">
        <v>3.379</v>
      </c>
      <c r="BE928">
        <f t="shared" si="462"/>
        <v>3.3790000000000001E-2</v>
      </c>
      <c r="BG928" s="1">
        <v>44725</v>
      </c>
      <c r="BH928">
        <v>3.698</v>
      </c>
      <c r="BI928">
        <f t="shared" si="463"/>
        <v>3.6979999999999999E-2</v>
      </c>
      <c r="BK928" s="1">
        <v>37944</v>
      </c>
      <c r="BL928">
        <v>1.8847</v>
      </c>
      <c r="BM928">
        <f t="shared" si="471"/>
        <v>1.8846999999999999E-2</v>
      </c>
      <c r="BP928" s="1">
        <v>44698</v>
      </c>
      <c r="BQ928">
        <v>206.10059999999999</v>
      </c>
      <c r="BR928">
        <f t="shared" si="464"/>
        <v>2.0610059999999999</v>
      </c>
      <c r="BT928" s="1">
        <v>44700</v>
      </c>
      <c r="BU928">
        <v>-0.34799999999999998</v>
      </c>
      <c r="BV928">
        <f t="shared" si="465"/>
        <v>-3.4799999999999996E-3</v>
      </c>
      <c r="BX928" s="1">
        <v>44700</v>
      </c>
      <c r="BY928">
        <v>-9.6000000000000002E-2</v>
      </c>
      <c r="BZ928">
        <f t="shared" si="466"/>
        <v>-9.6000000000000002E-4</v>
      </c>
      <c r="CB928" s="1">
        <v>44725</v>
      </c>
      <c r="CC928">
        <v>0.95599999999999996</v>
      </c>
      <c r="CD928">
        <f t="shared" si="467"/>
        <v>9.5599999999999991E-3</v>
      </c>
      <c r="CG928" s="1"/>
      <c r="CJ928" s="1"/>
      <c r="CL928" s="1"/>
      <c r="CV928" s="1"/>
      <c r="CY928" s="1"/>
    </row>
    <row r="929" spans="1:103" x14ac:dyDescent="0.3">
      <c r="A929" s="21">
        <f t="shared" si="468"/>
        <v>47112</v>
      </c>
      <c r="B929" s="18">
        <f t="shared" si="449"/>
        <v>112.421875</v>
      </c>
      <c r="C929">
        <f t="shared" si="472"/>
        <v>115</v>
      </c>
      <c r="D929">
        <f t="shared" ca="1" si="454"/>
        <v>-3.0666666666666669</v>
      </c>
      <c r="E929">
        <f ca="1">IF(currency="USD",'Future et co'!F929,IF(currency="EUR",'Future et co'!G929,FALSE))</f>
        <v>3.6070000000000005E-2</v>
      </c>
      <c r="F929">
        <f t="shared" ca="1" si="455"/>
        <v>3.6070000000000005E-2</v>
      </c>
      <c r="G929">
        <f t="shared" ca="1" si="456"/>
        <v>2.0569999999999998E-2</v>
      </c>
      <c r="I929" s="21">
        <f t="shared" si="469"/>
        <v>46237</v>
      </c>
      <c r="J929" s="18">
        <f t="shared" si="450"/>
        <v>112.421875</v>
      </c>
      <c r="L929">
        <f t="shared" ca="1" si="457"/>
        <v>-0.63611111111111107</v>
      </c>
      <c r="M929">
        <f t="shared" ca="1" si="451"/>
        <v>3.6070000000000005E-2</v>
      </c>
      <c r="O929" s="21">
        <f t="shared" si="470"/>
        <v>46237</v>
      </c>
      <c r="P929" s="18">
        <f t="shared" si="452"/>
        <v>112.421875</v>
      </c>
      <c r="Q929">
        <f t="shared" si="458"/>
        <v>125</v>
      </c>
      <c r="R929">
        <f t="shared" ca="1" si="459"/>
        <v>-0.63611111111111107</v>
      </c>
      <c r="S929">
        <f t="shared" ca="1" si="453"/>
        <v>3.6070000000000005E-2</v>
      </c>
      <c r="U929" s="1"/>
      <c r="W929" t="str">
        <f t="shared" ref="W929:W992" si="473">IF(U929="","",V929/100)</f>
        <v/>
      </c>
      <c r="Y929" s="1"/>
      <c r="AA929">
        <f t="shared" ref="AA929:AA992" si="474">Z929/100</f>
        <v>0</v>
      </c>
      <c r="AC929" s="1"/>
      <c r="AE929">
        <f t="shared" ref="AE929:AE992" si="475">AD929/100</f>
        <v>0</v>
      </c>
      <c r="AH929" s="21"/>
      <c r="AI929" s="18"/>
      <c r="AJ929" s="18"/>
      <c r="AL929" s="21"/>
      <c r="AM929" s="18"/>
      <c r="AN929" s="18"/>
      <c r="AP929" s="21"/>
      <c r="AQ929" s="18"/>
      <c r="AR929" s="18"/>
      <c r="AU929" s="1">
        <v>44722</v>
      </c>
      <c r="AV929">
        <v>1.669</v>
      </c>
      <c r="AW929">
        <f t="shared" si="460"/>
        <v>1.669E-2</v>
      </c>
      <c r="AY929" s="1">
        <v>44722</v>
      </c>
      <c r="AZ929">
        <v>2.1579999999999999</v>
      </c>
      <c r="BA929">
        <f t="shared" si="461"/>
        <v>2.1579999999999998E-2</v>
      </c>
      <c r="BC929" s="1">
        <v>44722</v>
      </c>
      <c r="BD929">
        <v>3.0419999999999998</v>
      </c>
      <c r="BE929">
        <f t="shared" si="462"/>
        <v>3.0419999999999999E-2</v>
      </c>
      <c r="BG929" s="1">
        <v>44722</v>
      </c>
      <c r="BH929">
        <v>3.4119999999999999</v>
      </c>
      <c r="BI929">
        <f t="shared" si="463"/>
        <v>3.4119999999999998E-2</v>
      </c>
      <c r="BK929" s="1">
        <v>37945</v>
      </c>
      <c r="BL929">
        <v>1.9012800000000001</v>
      </c>
      <c r="BM929">
        <f t="shared" si="471"/>
        <v>1.90128E-2</v>
      </c>
      <c r="BP929" s="1">
        <v>44697</v>
      </c>
      <c r="BQ929">
        <v>208.1138</v>
      </c>
      <c r="BR929">
        <f t="shared" si="464"/>
        <v>2.0811380000000002</v>
      </c>
      <c r="BT929" s="1">
        <v>44699</v>
      </c>
      <c r="BU929">
        <v>-0.36799999999999999</v>
      </c>
      <c r="BV929">
        <f t="shared" si="465"/>
        <v>-3.6800000000000001E-3</v>
      </c>
      <c r="BX929" s="1">
        <v>44699</v>
      </c>
      <c r="BY929">
        <v>-0.126</v>
      </c>
      <c r="BZ929">
        <f t="shared" si="466"/>
        <v>-1.2600000000000001E-3</v>
      </c>
      <c r="CB929" s="1">
        <v>44722</v>
      </c>
      <c r="CC929">
        <v>0.86899999999999999</v>
      </c>
      <c r="CD929">
        <f t="shared" si="467"/>
        <v>8.6899999999999998E-3</v>
      </c>
      <c r="CG929" s="1"/>
      <c r="CJ929" s="1"/>
      <c r="CL929" s="1"/>
      <c r="CV929" s="1"/>
      <c r="CY929" s="1"/>
    </row>
    <row r="930" spans="1:103" x14ac:dyDescent="0.3">
      <c r="A930" s="21">
        <f t="shared" si="468"/>
        <v>47113</v>
      </c>
      <c r="B930" s="18">
        <f t="shared" si="449"/>
        <v>112.421875</v>
      </c>
      <c r="C930">
        <f t="shared" si="472"/>
        <v>115</v>
      </c>
      <c r="D930">
        <f t="shared" ca="1" si="454"/>
        <v>-3.0694444444444446</v>
      </c>
      <c r="E930">
        <f ca="1">IF(currency="USD",'Future et co'!F930,IF(currency="EUR",'Future et co'!G930,FALSE))</f>
        <v>3.6070000000000005E-2</v>
      </c>
      <c r="F930">
        <f t="shared" ca="1" si="455"/>
        <v>3.6070000000000005E-2</v>
      </c>
      <c r="G930">
        <f t="shared" ca="1" si="456"/>
        <v>2.0569999999999998E-2</v>
      </c>
      <c r="I930" s="21">
        <f t="shared" si="469"/>
        <v>46238</v>
      </c>
      <c r="J930" s="18">
        <f t="shared" si="450"/>
        <v>112.421875</v>
      </c>
      <c r="L930">
        <f t="shared" ca="1" si="457"/>
        <v>-0.63888888888888884</v>
      </c>
      <c r="M930">
        <f t="shared" ca="1" si="451"/>
        <v>3.6070000000000005E-2</v>
      </c>
      <c r="O930" s="21">
        <f t="shared" si="470"/>
        <v>46238</v>
      </c>
      <c r="P930" s="18">
        <f t="shared" si="452"/>
        <v>112.421875</v>
      </c>
      <c r="Q930">
        <f t="shared" si="458"/>
        <v>125</v>
      </c>
      <c r="R930">
        <f t="shared" ca="1" si="459"/>
        <v>-0.63888888888888884</v>
      </c>
      <c r="S930">
        <f t="shared" ca="1" si="453"/>
        <v>3.6070000000000005E-2</v>
      </c>
      <c r="U930" s="1"/>
      <c r="W930" t="str">
        <f t="shared" si="473"/>
        <v/>
      </c>
      <c r="Y930" s="1"/>
      <c r="AA930">
        <f t="shared" si="474"/>
        <v>0</v>
      </c>
      <c r="AC930" s="1"/>
      <c r="AE930">
        <f t="shared" si="475"/>
        <v>0</v>
      </c>
      <c r="AH930" s="21"/>
      <c r="AI930" s="18"/>
      <c r="AJ930" s="18"/>
      <c r="AL930" s="21"/>
      <c r="AM930" s="18"/>
      <c r="AN930" s="18"/>
      <c r="AP930" s="21"/>
      <c r="AQ930" s="18"/>
      <c r="AR930" s="18"/>
      <c r="AU930" s="1">
        <v>44721</v>
      </c>
      <c r="AV930">
        <v>1.5780000000000001</v>
      </c>
      <c r="AW930">
        <f t="shared" si="460"/>
        <v>1.5780000000000002E-2</v>
      </c>
      <c r="AY930" s="1">
        <v>44721</v>
      </c>
      <c r="AZ930">
        <v>1.9970000000000001</v>
      </c>
      <c r="BA930">
        <f t="shared" si="461"/>
        <v>1.9970000000000002E-2</v>
      </c>
      <c r="BC930" s="1">
        <v>44721</v>
      </c>
      <c r="BD930">
        <v>2.8109999999999999</v>
      </c>
      <c r="BE930">
        <f t="shared" si="462"/>
        <v>2.811E-2</v>
      </c>
      <c r="BG930" s="1">
        <v>44721</v>
      </c>
      <c r="BH930">
        <v>3.1579999999999999</v>
      </c>
      <c r="BI930">
        <f t="shared" si="463"/>
        <v>3.1579999999999997E-2</v>
      </c>
      <c r="BK930" s="1">
        <v>37946</v>
      </c>
      <c r="BL930">
        <v>1.9025399999999999</v>
      </c>
      <c r="BM930">
        <f t="shared" si="471"/>
        <v>1.9025399999999998E-2</v>
      </c>
      <c r="BP930" s="1">
        <v>44694</v>
      </c>
      <c r="BQ930">
        <v>207.749</v>
      </c>
      <c r="BR930">
        <f t="shared" si="464"/>
        <v>2.0774900000000001</v>
      </c>
      <c r="BT930" s="1">
        <v>44698</v>
      </c>
      <c r="BU930">
        <v>-0.38</v>
      </c>
      <c r="BV930">
        <f t="shared" si="465"/>
        <v>-3.8E-3</v>
      </c>
      <c r="BX930" s="1">
        <v>44698</v>
      </c>
      <c r="BY930">
        <v>-0.16600000000000001</v>
      </c>
      <c r="BZ930">
        <f t="shared" si="466"/>
        <v>-1.66E-3</v>
      </c>
      <c r="CB930" s="1">
        <v>44721</v>
      </c>
      <c r="CC930">
        <v>0.76</v>
      </c>
      <c r="CD930">
        <f t="shared" si="467"/>
        <v>7.6E-3</v>
      </c>
      <c r="CG930" s="1"/>
      <c r="CJ930" s="1"/>
      <c r="CL930" s="1"/>
      <c r="CV930" s="1"/>
      <c r="CY930" s="1"/>
    </row>
    <row r="931" spans="1:103" x14ac:dyDescent="0.3">
      <c r="A931" s="21">
        <f t="shared" si="468"/>
        <v>47114</v>
      </c>
      <c r="B931" s="18">
        <f t="shared" si="449"/>
        <v>112.421875</v>
      </c>
      <c r="C931">
        <f t="shared" si="472"/>
        <v>115</v>
      </c>
      <c r="D931">
        <f t="shared" ca="1" si="454"/>
        <v>-3.0722222222222224</v>
      </c>
      <c r="E931">
        <f ca="1">IF(currency="USD",'Future et co'!F931,IF(currency="EUR",'Future et co'!G931,FALSE))</f>
        <v>3.6070000000000005E-2</v>
      </c>
      <c r="F931">
        <f t="shared" ca="1" si="455"/>
        <v>3.6070000000000005E-2</v>
      </c>
      <c r="G931">
        <f t="shared" ca="1" si="456"/>
        <v>2.0569999999999998E-2</v>
      </c>
      <c r="I931" s="21">
        <f t="shared" si="469"/>
        <v>46239</v>
      </c>
      <c r="J931" s="18">
        <f t="shared" si="450"/>
        <v>112.421875</v>
      </c>
      <c r="L931">
        <f t="shared" ca="1" si="457"/>
        <v>-0.64166666666666672</v>
      </c>
      <c r="M931">
        <f t="shared" ca="1" si="451"/>
        <v>3.6070000000000005E-2</v>
      </c>
      <c r="O931" s="21">
        <f t="shared" si="470"/>
        <v>46239</v>
      </c>
      <c r="P931" s="18">
        <f t="shared" si="452"/>
        <v>112.421875</v>
      </c>
      <c r="Q931">
        <f t="shared" si="458"/>
        <v>125</v>
      </c>
      <c r="R931">
        <f t="shared" ca="1" si="459"/>
        <v>-0.64166666666666672</v>
      </c>
      <c r="S931">
        <f t="shared" ca="1" si="453"/>
        <v>3.6070000000000005E-2</v>
      </c>
      <c r="U931" s="1"/>
      <c r="W931" t="str">
        <f t="shared" si="473"/>
        <v/>
      </c>
      <c r="Y931" s="1"/>
      <c r="AA931">
        <f t="shared" si="474"/>
        <v>0</v>
      </c>
      <c r="AC931" s="1"/>
      <c r="AE931">
        <f t="shared" si="475"/>
        <v>0</v>
      </c>
      <c r="AH931" s="21"/>
      <c r="AI931" s="18"/>
      <c r="AJ931" s="18"/>
      <c r="AL931" s="21"/>
      <c r="AM931" s="18"/>
      <c r="AN931" s="18"/>
      <c r="AP931" s="21"/>
      <c r="AQ931" s="18"/>
      <c r="AR931" s="18"/>
      <c r="AU931" s="1">
        <v>44720</v>
      </c>
      <c r="AV931">
        <v>1.5569999999999999</v>
      </c>
      <c r="AW931">
        <f t="shared" si="460"/>
        <v>1.5569999999999999E-2</v>
      </c>
      <c r="AY931" s="1">
        <v>44720</v>
      </c>
      <c r="AZ931">
        <v>1.9630000000000001</v>
      </c>
      <c r="BA931">
        <f t="shared" si="461"/>
        <v>1.9630000000000002E-2</v>
      </c>
      <c r="BC931" s="1">
        <v>44720</v>
      </c>
      <c r="BD931">
        <v>2.766</v>
      </c>
      <c r="BE931">
        <f t="shared" si="462"/>
        <v>2.7660000000000001E-2</v>
      </c>
      <c r="BG931" s="1">
        <v>44720</v>
      </c>
      <c r="BH931">
        <v>3.0990000000000002</v>
      </c>
      <c r="BI931">
        <f t="shared" si="463"/>
        <v>3.0990000000000004E-2</v>
      </c>
      <c r="BK931" s="1">
        <v>37949</v>
      </c>
      <c r="BL931">
        <v>1.90791</v>
      </c>
      <c r="BM931">
        <f t="shared" si="471"/>
        <v>1.9079100000000002E-2</v>
      </c>
      <c r="BP931" s="1">
        <v>44693</v>
      </c>
      <c r="BQ931">
        <v>209.1002</v>
      </c>
      <c r="BR931">
        <f t="shared" si="464"/>
        <v>2.091002</v>
      </c>
      <c r="BT931" s="1">
        <v>44697</v>
      </c>
      <c r="BU931">
        <v>-0.40300000000000002</v>
      </c>
      <c r="BV931">
        <f t="shared" si="465"/>
        <v>-4.0300000000000006E-3</v>
      </c>
      <c r="BX931" s="1">
        <v>44697</v>
      </c>
      <c r="BY931">
        <v>-0.192</v>
      </c>
      <c r="BZ931">
        <f t="shared" si="466"/>
        <v>-1.92E-3</v>
      </c>
      <c r="CB931" s="1">
        <v>44720</v>
      </c>
      <c r="CC931">
        <v>0.65700000000000003</v>
      </c>
      <c r="CD931">
        <f t="shared" si="467"/>
        <v>6.5700000000000003E-3</v>
      </c>
      <c r="CG931" s="1"/>
      <c r="CJ931" s="1"/>
      <c r="CL931" s="1"/>
      <c r="CV931" s="1"/>
      <c r="CY931" s="1"/>
    </row>
    <row r="932" spans="1:103" x14ac:dyDescent="0.3">
      <c r="A932" s="21">
        <f t="shared" si="468"/>
        <v>47115</v>
      </c>
      <c r="B932" s="18">
        <f t="shared" si="449"/>
        <v>112.421875</v>
      </c>
      <c r="C932">
        <f t="shared" si="472"/>
        <v>115</v>
      </c>
      <c r="D932">
        <f t="shared" ca="1" si="454"/>
        <v>-3.0750000000000002</v>
      </c>
      <c r="E932">
        <f ca="1">IF(currency="USD",'Future et co'!F932,IF(currency="EUR",'Future et co'!G932,FALSE))</f>
        <v>3.6070000000000005E-2</v>
      </c>
      <c r="F932">
        <f t="shared" ca="1" si="455"/>
        <v>3.6070000000000005E-2</v>
      </c>
      <c r="G932">
        <f t="shared" ca="1" si="456"/>
        <v>2.0569999999999998E-2</v>
      </c>
      <c r="I932" s="21">
        <f t="shared" si="469"/>
        <v>46240</v>
      </c>
      <c r="J932" s="18">
        <f t="shared" si="450"/>
        <v>112.421875</v>
      </c>
      <c r="L932">
        <f t="shared" ca="1" si="457"/>
        <v>-0.64444444444444449</v>
      </c>
      <c r="M932">
        <f t="shared" ca="1" si="451"/>
        <v>3.6070000000000005E-2</v>
      </c>
      <c r="O932" s="21">
        <f t="shared" si="470"/>
        <v>46240</v>
      </c>
      <c r="P932" s="18">
        <f t="shared" si="452"/>
        <v>112.421875</v>
      </c>
      <c r="Q932">
        <f t="shared" si="458"/>
        <v>125</v>
      </c>
      <c r="R932">
        <f t="shared" ca="1" si="459"/>
        <v>-0.64444444444444449</v>
      </c>
      <c r="S932">
        <f t="shared" ca="1" si="453"/>
        <v>3.6070000000000005E-2</v>
      </c>
      <c r="U932" s="1"/>
      <c r="W932" t="str">
        <f t="shared" si="473"/>
        <v/>
      </c>
      <c r="Y932" s="1"/>
      <c r="AA932">
        <f t="shared" si="474"/>
        <v>0</v>
      </c>
      <c r="AC932" s="1"/>
      <c r="AE932">
        <f t="shared" si="475"/>
        <v>0</v>
      </c>
      <c r="AH932" s="21"/>
      <c r="AI932" s="18"/>
      <c r="AJ932" s="18"/>
      <c r="AL932" s="21"/>
      <c r="AM932" s="18"/>
      <c r="AN932" s="18"/>
      <c r="AP932" s="21"/>
      <c r="AQ932" s="18"/>
      <c r="AR932" s="18"/>
      <c r="AU932" s="1">
        <v>44719</v>
      </c>
      <c r="AV932">
        <v>1.532</v>
      </c>
      <c r="AW932">
        <f t="shared" si="460"/>
        <v>1.532E-2</v>
      </c>
      <c r="AY932" s="1">
        <v>44719</v>
      </c>
      <c r="AZ932">
        <v>1.9139999999999999</v>
      </c>
      <c r="BA932">
        <f t="shared" si="461"/>
        <v>1.9140000000000001E-2</v>
      </c>
      <c r="BC932" s="1">
        <v>44719</v>
      </c>
      <c r="BD932">
        <v>2.722</v>
      </c>
      <c r="BE932">
        <f t="shared" si="462"/>
        <v>2.7220000000000001E-2</v>
      </c>
      <c r="BG932" s="1">
        <v>44719</v>
      </c>
      <c r="BH932">
        <v>3.0579999999999998</v>
      </c>
      <c r="BI932">
        <f t="shared" si="463"/>
        <v>3.058E-2</v>
      </c>
      <c r="BK932" s="1">
        <v>37950</v>
      </c>
      <c r="BL932">
        <v>1.9040699999999999</v>
      </c>
      <c r="BM932">
        <f t="shared" si="471"/>
        <v>1.9040700000000001E-2</v>
      </c>
      <c r="BP932" s="1">
        <v>44692</v>
      </c>
      <c r="BQ932">
        <v>206.60059999999999</v>
      </c>
      <c r="BR932">
        <f t="shared" si="464"/>
        <v>2.0660059999999998</v>
      </c>
      <c r="BT932" s="1">
        <v>44694</v>
      </c>
      <c r="BU932">
        <v>-0.40300000000000002</v>
      </c>
      <c r="BV932">
        <f t="shared" si="465"/>
        <v>-4.0300000000000006E-3</v>
      </c>
      <c r="BX932" s="1">
        <v>44694</v>
      </c>
      <c r="BY932">
        <v>-0.20899999999999999</v>
      </c>
      <c r="BZ932">
        <f t="shared" si="466"/>
        <v>-2.0899999999999998E-3</v>
      </c>
      <c r="CB932" s="1">
        <v>44719</v>
      </c>
      <c r="CC932">
        <v>0.621</v>
      </c>
      <c r="CD932">
        <f t="shared" si="467"/>
        <v>6.2100000000000002E-3</v>
      </c>
      <c r="CG932" s="1"/>
      <c r="CJ932" s="1"/>
      <c r="CL932" s="1"/>
      <c r="CV932" s="1"/>
      <c r="CY932" s="1"/>
    </row>
    <row r="933" spans="1:103" x14ac:dyDescent="0.3">
      <c r="A933" s="21">
        <f t="shared" si="468"/>
        <v>47116</v>
      </c>
      <c r="B933" s="18">
        <f t="shared" si="449"/>
        <v>112.421875</v>
      </c>
      <c r="C933">
        <f t="shared" si="472"/>
        <v>115</v>
      </c>
      <c r="D933">
        <f t="shared" ca="1" si="454"/>
        <v>-3.0777777777777779</v>
      </c>
      <c r="E933">
        <f ca="1">IF(currency="USD",'Future et co'!F933,IF(currency="EUR",'Future et co'!G933,FALSE))</f>
        <v>3.6070000000000005E-2</v>
      </c>
      <c r="F933">
        <f t="shared" ca="1" si="455"/>
        <v>3.6070000000000005E-2</v>
      </c>
      <c r="G933">
        <f t="shared" ca="1" si="456"/>
        <v>2.0569999999999998E-2</v>
      </c>
      <c r="I933" s="21">
        <f t="shared" si="469"/>
        <v>46241</v>
      </c>
      <c r="J933" s="18">
        <f t="shared" si="450"/>
        <v>112.421875</v>
      </c>
      <c r="L933">
        <f t="shared" ca="1" si="457"/>
        <v>-0.64722222222222225</v>
      </c>
      <c r="M933">
        <f t="shared" ca="1" si="451"/>
        <v>3.6070000000000005E-2</v>
      </c>
      <c r="O933" s="21">
        <f t="shared" si="470"/>
        <v>46241</v>
      </c>
      <c r="P933" s="18">
        <f t="shared" si="452"/>
        <v>112.421875</v>
      </c>
      <c r="Q933">
        <f t="shared" si="458"/>
        <v>125</v>
      </c>
      <c r="R933">
        <f t="shared" ca="1" si="459"/>
        <v>-0.64722222222222225</v>
      </c>
      <c r="S933">
        <f t="shared" ca="1" si="453"/>
        <v>3.6070000000000005E-2</v>
      </c>
      <c r="U933" s="1"/>
      <c r="W933" t="str">
        <f t="shared" si="473"/>
        <v/>
      </c>
      <c r="Y933" s="1"/>
      <c r="AA933">
        <f t="shared" si="474"/>
        <v>0</v>
      </c>
      <c r="AC933" s="1"/>
      <c r="AE933">
        <f t="shared" si="475"/>
        <v>0</v>
      </c>
      <c r="AH933" s="21"/>
      <c r="AI933" s="18"/>
      <c r="AJ933" s="18"/>
      <c r="AL933" s="21"/>
      <c r="AM933" s="18"/>
      <c r="AN933" s="18"/>
      <c r="AP933" s="21"/>
      <c r="AQ933" s="18"/>
      <c r="AR933" s="18"/>
      <c r="AU933" s="1">
        <v>44718</v>
      </c>
      <c r="AV933">
        <v>1.508</v>
      </c>
      <c r="AW933">
        <f t="shared" si="460"/>
        <v>1.508E-2</v>
      </c>
      <c r="AY933" s="1">
        <v>44718</v>
      </c>
      <c r="AZ933">
        <v>1.911</v>
      </c>
      <c r="BA933">
        <f t="shared" si="461"/>
        <v>1.9110000000000002E-2</v>
      </c>
      <c r="BC933" s="1">
        <v>44718</v>
      </c>
      <c r="BD933">
        <v>2.7149999999999999</v>
      </c>
      <c r="BE933">
        <f t="shared" si="462"/>
        <v>2.7149999999999997E-2</v>
      </c>
      <c r="BG933" s="1">
        <v>44718</v>
      </c>
      <c r="BH933">
        <v>3.05</v>
      </c>
      <c r="BI933">
        <f t="shared" si="463"/>
        <v>3.0499999999999999E-2</v>
      </c>
      <c r="BK933" s="1">
        <v>37951</v>
      </c>
      <c r="BL933">
        <v>1.89707</v>
      </c>
      <c r="BM933">
        <f t="shared" si="471"/>
        <v>1.89707E-2</v>
      </c>
      <c r="BP933" s="1">
        <v>44691</v>
      </c>
      <c r="BQ933">
        <v>206.65459999999999</v>
      </c>
      <c r="BR933">
        <f t="shared" si="464"/>
        <v>2.0665459999999998</v>
      </c>
      <c r="BT933" s="1">
        <v>44693</v>
      </c>
      <c r="BU933">
        <v>-0.40600000000000003</v>
      </c>
      <c r="BV933">
        <f t="shared" si="465"/>
        <v>-4.0600000000000002E-3</v>
      </c>
      <c r="BX933" s="1">
        <v>44693</v>
      </c>
      <c r="BY933">
        <v>-0.21099999999999999</v>
      </c>
      <c r="BZ933">
        <f t="shared" si="466"/>
        <v>-2.1099999999999999E-3</v>
      </c>
      <c r="CB933" s="1">
        <v>44718</v>
      </c>
      <c r="CC933">
        <v>0.60670000000000002</v>
      </c>
      <c r="CD933">
        <f t="shared" si="467"/>
        <v>6.0670000000000003E-3</v>
      </c>
      <c r="CG933" s="1"/>
      <c r="CJ933" s="1"/>
      <c r="CL933" s="1"/>
      <c r="CV933" s="1"/>
      <c r="CY933" s="1"/>
    </row>
    <row r="934" spans="1:103" x14ac:dyDescent="0.3">
      <c r="A934" s="21">
        <f t="shared" si="468"/>
        <v>47119</v>
      </c>
      <c r="B934" s="18">
        <f t="shared" si="449"/>
        <v>112.421875</v>
      </c>
      <c r="C934">
        <f t="shared" si="472"/>
        <v>115</v>
      </c>
      <c r="D934">
        <f t="shared" ca="1" si="454"/>
        <v>-3.0861111111111112</v>
      </c>
      <c r="E934">
        <f ca="1">IF(currency="USD",'Future et co'!F934,IF(currency="EUR",'Future et co'!G934,FALSE))</f>
        <v>3.6070000000000005E-2</v>
      </c>
      <c r="F934">
        <f t="shared" ca="1" si="455"/>
        <v>3.6070000000000005E-2</v>
      </c>
      <c r="G934">
        <f t="shared" ca="1" si="456"/>
        <v>2.0569999999999998E-2</v>
      </c>
      <c r="I934" s="21">
        <f t="shared" si="469"/>
        <v>46244</v>
      </c>
      <c r="J934" s="18">
        <f t="shared" si="450"/>
        <v>112.421875</v>
      </c>
      <c r="L934">
        <f t="shared" ca="1" si="457"/>
        <v>-0.65555555555555556</v>
      </c>
      <c r="M934">
        <f t="shared" ca="1" si="451"/>
        <v>3.6070000000000005E-2</v>
      </c>
      <c r="O934" s="21">
        <f t="shared" si="470"/>
        <v>46244</v>
      </c>
      <c r="P934" s="18">
        <f t="shared" si="452"/>
        <v>112.421875</v>
      </c>
      <c r="Q934">
        <f t="shared" si="458"/>
        <v>125</v>
      </c>
      <c r="R934">
        <f t="shared" ca="1" si="459"/>
        <v>-0.65555555555555556</v>
      </c>
      <c r="S934">
        <f t="shared" ca="1" si="453"/>
        <v>3.6070000000000005E-2</v>
      </c>
      <c r="U934" s="1"/>
      <c r="W934" t="str">
        <f t="shared" si="473"/>
        <v/>
      </c>
      <c r="Y934" s="1"/>
      <c r="AA934">
        <f t="shared" si="474"/>
        <v>0</v>
      </c>
      <c r="AC934" s="1"/>
      <c r="AE934">
        <f t="shared" si="475"/>
        <v>0</v>
      </c>
      <c r="AH934" s="21"/>
      <c r="AI934" s="18"/>
      <c r="AJ934" s="18"/>
      <c r="AL934" s="21"/>
      <c r="AM934" s="18"/>
      <c r="AN934" s="18"/>
      <c r="AP934" s="21"/>
      <c r="AQ934" s="18"/>
      <c r="AR934" s="18"/>
      <c r="AU934" s="1">
        <v>44715</v>
      </c>
      <c r="AV934">
        <v>1.4930000000000001</v>
      </c>
      <c r="AW934">
        <f t="shared" si="460"/>
        <v>1.4930000000000001E-2</v>
      </c>
      <c r="AY934" s="1">
        <v>44715</v>
      </c>
      <c r="AZ934">
        <v>1.9079999999999999</v>
      </c>
      <c r="BA934">
        <f t="shared" si="461"/>
        <v>1.908E-2</v>
      </c>
      <c r="BC934" s="1">
        <v>44715</v>
      </c>
      <c r="BD934">
        <v>2.6819999999999999</v>
      </c>
      <c r="BE934">
        <f t="shared" si="462"/>
        <v>2.682E-2</v>
      </c>
      <c r="BG934" s="1">
        <v>44715</v>
      </c>
      <c r="BH934">
        <v>2.9969999999999999</v>
      </c>
      <c r="BI934">
        <f t="shared" si="463"/>
        <v>2.997E-2</v>
      </c>
      <c r="BK934" s="1">
        <v>37952</v>
      </c>
      <c r="BL934">
        <v>1.89707</v>
      </c>
      <c r="BM934">
        <f t="shared" si="471"/>
        <v>1.89707E-2</v>
      </c>
      <c r="BP934" s="1">
        <v>44690</v>
      </c>
      <c r="BQ934">
        <v>205.0198</v>
      </c>
      <c r="BR934">
        <f t="shared" si="464"/>
        <v>2.050198</v>
      </c>
      <c r="BT934" s="1">
        <v>44692</v>
      </c>
      <c r="BU934">
        <v>-0.41399999999999998</v>
      </c>
      <c r="BV934">
        <f t="shared" si="465"/>
        <v>-4.1399999999999996E-3</v>
      </c>
      <c r="BX934" s="1">
        <v>44692</v>
      </c>
      <c r="BY934">
        <v>-0.20799999999999999</v>
      </c>
      <c r="BZ934">
        <f t="shared" si="466"/>
        <v>-2.0799999999999998E-3</v>
      </c>
      <c r="CB934" s="1">
        <v>44715</v>
      </c>
      <c r="CC934">
        <v>0.58799999999999997</v>
      </c>
      <c r="CD934">
        <f t="shared" si="467"/>
        <v>5.8799999999999998E-3</v>
      </c>
      <c r="CG934" s="1"/>
      <c r="CJ934" s="1"/>
      <c r="CL934" s="1"/>
      <c r="CV934" s="1"/>
      <c r="CY934" s="1"/>
    </row>
    <row r="935" spans="1:103" x14ac:dyDescent="0.3">
      <c r="A935" s="21">
        <f t="shared" si="468"/>
        <v>47120</v>
      </c>
      <c r="B935" s="18">
        <f t="shared" si="449"/>
        <v>112.421875</v>
      </c>
      <c r="C935">
        <f t="shared" si="472"/>
        <v>115</v>
      </c>
      <c r="D935">
        <f t="shared" ca="1" si="454"/>
        <v>-3.088888888888889</v>
      </c>
      <c r="E935">
        <f ca="1">IF(currency="USD",'Future et co'!F935,IF(currency="EUR",'Future et co'!G935,FALSE))</f>
        <v>3.6070000000000005E-2</v>
      </c>
      <c r="F935">
        <f t="shared" ca="1" si="455"/>
        <v>3.6070000000000005E-2</v>
      </c>
      <c r="G935">
        <f t="shared" ca="1" si="456"/>
        <v>2.0569999999999998E-2</v>
      </c>
      <c r="I935" s="21">
        <f t="shared" si="469"/>
        <v>46245</v>
      </c>
      <c r="J935" s="18">
        <f t="shared" si="450"/>
        <v>112.421875</v>
      </c>
      <c r="L935">
        <f t="shared" ca="1" si="457"/>
        <v>-0.65833333333333333</v>
      </c>
      <c r="M935">
        <f t="shared" ca="1" si="451"/>
        <v>3.6070000000000005E-2</v>
      </c>
      <c r="O935" s="21">
        <f t="shared" si="470"/>
        <v>46245</v>
      </c>
      <c r="P935" s="18">
        <f t="shared" si="452"/>
        <v>112.421875</v>
      </c>
      <c r="Q935">
        <f t="shared" si="458"/>
        <v>125</v>
      </c>
      <c r="R935">
        <f t="shared" ca="1" si="459"/>
        <v>-0.65833333333333333</v>
      </c>
      <c r="S935">
        <f t="shared" ca="1" si="453"/>
        <v>3.6070000000000005E-2</v>
      </c>
      <c r="U935" s="1"/>
      <c r="W935" t="str">
        <f t="shared" si="473"/>
        <v/>
      </c>
      <c r="Y935" s="1"/>
      <c r="AA935">
        <f t="shared" si="474"/>
        <v>0</v>
      </c>
      <c r="AC935" s="1"/>
      <c r="AE935">
        <f t="shared" si="475"/>
        <v>0</v>
      </c>
      <c r="AH935" s="21"/>
      <c r="AI935" s="18"/>
      <c r="AJ935" s="18"/>
      <c r="AL935" s="21"/>
      <c r="AM935" s="18"/>
      <c r="AN935" s="18"/>
      <c r="AP935" s="21"/>
      <c r="AQ935" s="18"/>
      <c r="AR935" s="18"/>
      <c r="AU935" s="1">
        <v>44714</v>
      </c>
      <c r="AV935">
        <v>1.496</v>
      </c>
      <c r="AW935">
        <f t="shared" si="460"/>
        <v>1.4959999999999999E-2</v>
      </c>
      <c r="AY935" s="1">
        <v>44714</v>
      </c>
      <c r="AZ935">
        <v>1.8779999999999999</v>
      </c>
      <c r="BA935">
        <f t="shared" si="461"/>
        <v>1.8779999999999998E-2</v>
      </c>
      <c r="BC935" s="1">
        <v>44714</v>
      </c>
      <c r="BD935">
        <v>2.6629999999999998</v>
      </c>
      <c r="BE935">
        <f t="shared" si="462"/>
        <v>2.6629999999999997E-2</v>
      </c>
      <c r="BG935" s="1">
        <v>44714</v>
      </c>
      <c r="BH935">
        <v>2.964</v>
      </c>
      <c r="BI935">
        <f t="shared" si="463"/>
        <v>2.964E-2</v>
      </c>
      <c r="BK935" s="1">
        <v>37953</v>
      </c>
      <c r="BL935">
        <v>1.89819</v>
      </c>
      <c r="BM935">
        <f t="shared" si="471"/>
        <v>1.8981899999999999E-2</v>
      </c>
      <c r="BP935" s="1">
        <v>44687</v>
      </c>
      <c r="BQ935">
        <v>203.93889999999999</v>
      </c>
      <c r="BR935">
        <f t="shared" si="464"/>
        <v>2.0393889999999999</v>
      </c>
      <c r="BT935" s="1">
        <v>44691</v>
      </c>
      <c r="BU935">
        <v>-0.41699999999999998</v>
      </c>
      <c r="BV935">
        <f t="shared" si="465"/>
        <v>-4.1700000000000001E-3</v>
      </c>
      <c r="BX935" s="1">
        <v>44691</v>
      </c>
      <c r="BY935">
        <v>-0.20200000000000001</v>
      </c>
      <c r="BZ935">
        <f t="shared" si="466"/>
        <v>-2.0200000000000001E-3</v>
      </c>
      <c r="CB935" s="1">
        <v>44714</v>
      </c>
      <c r="CC935">
        <v>0.54600000000000004</v>
      </c>
      <c r="CD935">
        <f t="shared" si="467"/>
        <v>5.4600000000000004E-3</v>
      </c>
      <c r="CG935" s="1"/>
      <c r="CJ935" s="1"/>
      <c r="CL935" s="1"/>
      <c r="CV935" s="1"/>
      <c r="CY935" s="1"/>
    </row>
    <row r="936" spans="1:103" x14ac:dyDescent="0.3">
      <c r="A936" s="21">
        <f t="shared" si="468"/>
        <v>47121</v>
      </c>
      <c r="B936" s="18">
        <f t="shared" si="449"/>
        <v>112.421875</v>
      </c>
      <c r="C936">
        <f t="shared" si="472"/>
        <v>115</v>
      </c>
      <c r="D936">
        <f t="shared" ca="1" si="454"/>
        <v>-3.0916666666666668</v>
      </c>
      <c r="E936">
        <f ca="1">IF(currency="USD",'Future et co'!F936,IF(currency="EUR",'Future et co'!G936,FALSE))</f>
        <v>3.6070000000000005E-2</v>
      </c>
      <c r="F936">
        <f t="shared" ca="1" si="455"/>
        <v>3.6070000000000005E-2</v>
      </c>
      <c r="G936">
        <f t="shared" ca="1" si="456"/>
        <v>2.0569999999999998E-2</v>
      </c>
      <c r="I936" s="21">
        <f t="shared" si="469"/>
        <v>46246</v>
      </c>
      <c r="J936" s="18">
        <f t="shared" si="450"/>
        <v>112.421875</v>
      </c>
      <c r="L936">
        <f t="shared" ca="1" si="457"/>
        <v>-0.66111111111111109</v>
      </c>
      <c r="M936">
        <f t="shared" ca="1" si="451"/>
        <v>3.6070000000000005E-2</v>
      </c>
      <c r="O936" s="21">
        <f t="shared" si="470"/>
        <v>46246</v>
      </c>
      <c r="P936" s="18">
        <f t="shared" si="452"/>
        <v>112.421875</v>
      </c>
      <c r="Q936">
        <f t="shared" si="458"/>
        <v>125</v>
      </c>
      <c r="R936">
        <f t="shared" ca="1" si="459"/>
        <v>-0.66111111111111109</v>
      </c>
      <c r="S936">
        <f t="shared" ca="1" si="453"/>
        <v>3.6070000000000005E-2</v>
      </c>
      <c r="U936" s="1"/>
      <c r="W936" t="str">
        <f t="shared" si="473"/>
        <v/>
      </c>
      <c r="Y936" s="1"/>
      <c r="AA936">
        <f t="shared" si="474"/>
        <v>0</v>
      </c>
      <c r="AC936" s="1"/>
      <c r="AE936">
        <f t="shared" si="475"/>
        <v>0</v>
      </c>
      <c r="AH936" s="21"/>
      <c r="AI936" s="18"/>
      <c r="AJ936" s="18"/>
      <c r="AL936" s="21"/>
      <c r="AM936" s="18"/>
      <c r="AN936" s="18"/>
      <c r="AP936" s="21"/>
      <c r="AQ936" s="18"/>
      <c r="AR936" s="18"/>
      <c r="AU936" s="1">
        <v>44713</v>
      </c>
      <c r="AV936">
        <v>1.4750000000000001</v>
      </c>
      <c r="AW936">
        <f t="shared" si="460"/>
        <v>1.4750000000000001E-2</v>
      </c>
      <c r="AY936" s="1">
        <v>44713</v>
      </c>
      <c r="AZ936">
        <v>1.8720000000000001</v>
      </c>
      <c r="BA936">
        <f t="shared" si="461"/>
        <v>1.8720000000000001E-2</v>
      </c>
      <c r="BC936" s="1">
        <v>44713</v>
      </c>
      <c r="BD936">
        <v>2.653</v>
      </c>
      <c r="BE936">
        <f t="shared" si="462"/>
        <v>2.6530000000000001E-2</v>
      </c>
      <c r="BG936" s="1">
        <v>44713</v>
      </c>
      <c r="BH936">
        <v>2.972</v>
      </c>
      <c r="BI936">
        <f t="shared" si="463"/>
        <v>2.972E-2</v>
      </c>
      <c r="BK936" s="1">
        <v>37956</v>
      </c>
      <c r="BL936">
        <v>1.8782099999999999</v>
      </c>
      <c r="BM936">
        <f t="shared" si="471"/>
        <v>1.8782099999999999E-2</v>
      </c>
      <c r="BP936" s="1">
        <v>44686</v>
      </c>
      <c r="BQ936">
        <v>206.11420000000001</v>
      </c>
      <c r="BR936">
        <f t="shared" si="464"/>
        <v>2.0611420000000003</v>
      </c>
      <c r="BT936" s="1">
        <v>44690</v>
      </c>
      <c r="BU936">
        <v>-0.40200000000000002</v>
      </c>
      <c r="BV936">
        <f t="shared" si="465"/>
        <v>-4.0200000000000001E-3</v>
      </c>
      <c r="BX936" s="1">
        <v>44690</v>
      </c>
      <c r="BY936">
        <v>-0.183</v>
      </c>
      <c r="BZ936">
        <f t="shared" si="466"/>
        <v>-1.83E-3</v>
      </c>
      <c r="CB936" s="1">
        <v>44713</v>
      </c>
      <c r="CC936">
        <v>0.51</v>
      </c>
      <c r="CD936">
        <f t="shared" si="467"/>
        <v>5.1000000000000004E-3</v>
      </c>
      <c r="CG936" s="1"/>
      <c r="CJ936" s="1"/>
      <c r="CL936" s="1"/>
      <c r="CV936" s="1"/>
      <c r="CY936" s="1"/>
    </row>
    <row r="937" spans="1:103" x14ac:dyDescent="0.3">
      <c r="A937" s="21">
        <f t="shared" si="468"/>
        <v>47122</v>
      </c>
      <c r="B937" s="18">
        <f t="shared" si="449"/>
        <v>112.421875</v>
      </c>
      <c r="C937">
        <f t="shared" si="472"/>
        <v>115</v>
      </c>
      <c r="D937">
        <f t="shared" ca="1" si="454"/>
        <v>-3.0944444444444446</v>
      </c>
      <c r="E937">
        <f ca="1">IF(currency="USD",'Future et co'!F937,IF(currency="EUR",'Future et co'!G937,FALSE))</f>
        <v>3.6070000000000005E-2</v>
      </c>
      <c r="F937">
        <f t="shared" ca="1" si="455"/>
        <v>3.6070000000000005E-2</v>
      </c>
      <c r="G937">
        <f t="shared" ca="1" si="456"/>
        <v>2.0569999999999998E-2</v>
      </c>
      <c r="I937" s="21">
        <f t="shared" si="469"/>
        <v>46247</v>
      </c>
      <c r="J937" s="18">
        <f t="shared" si="450"/>
        <v>112.421875</v>
      </c>
      <c r="L937">
        <f t="shared" ca="1" si="457"/>
        <v>-0.66388888888888886</v>
      </c>
      <c r="M937">
        <f t="shared" ca="1" si="451"/>
        <v>3.6070000000000005E-2</v>
      </c>
      <c r="O937" s="21">
        <f t="shared" si="470"/>
        <v>46247</v>
      </c>
      <c r="P937" s="18">
        <f t="shared" si="452"/>
        <v>112.421875</v>
      </c>
      <c r="Q937">
        <f t="shared" si="458"/>
        <v>125</v>
      </c>
      <c r="R937">
        <f t="shared" ca="1" si="459"/>
        <v>-0.66388888888888886</v>
      </c>
      <c r="S937">
        <f t="shared" ca="1" si="453"/>
        <v>3.6070000000000005E-2</v>
      </c>
      <c r="U937" s="1"/>
      <c r="W937" t="str">
        <f t="shared" si="473"/>
        <v/>
      </c>
      <c r="Y937" s="1"/>
      <c r="AA937">
        <f t="shared" si="474"/>
        <v>0</v>
      </c>
      <c r="AC937" s="1"/>
      <c r="AE937">
        <f t="shared" si="475"/>
        <v>0</v>
      </c>
      <c r="AH937" s="21"/>
      <c r="AI937" s="18"/>
      <c r="AJ937" s="18"/>
      <c r="AL937" s="21"/>
      <c r="AM937" s="18"/>
      <c r="AN937" s="18"/>
      <c r="AP937" s="21"/>
      <c r="AQ937" s="18"/>
      <c r="AR937" s="18"/>
      <c r="AU937" s="1">
        <v>44712</v>
      </c>
      <c r="AV937">
        <v>1.458</v>
      </c>
      <c r="AW937">
        <f t="shared" si="460"/>
        <v>1.4579999999999999E-2</v>
      </c>
      <c r="AY937" s="1">
        <v>44712</v>
      </c>
      <c r="AZ937">
        <v>1.819</v>
      </c>
      <c r="BA937">
        <f t="shared" si="461"/>
        <v>1.8189999999999998E-2</v>
      </c>
      <c r="BC937" s="1">
        <v>44712</v>
      </c>
      <c r="BD937">
        <v>2.5960000000000001</v>
      </c>
      <c r="BE937">
        <f t="shared" si="462"/>
        <v>2.596E-2</v>
      </c>
      <c r="BG937" s="1">
        <v>44712</v>
      </c>
      <c r="BH937">
        <v>2.8690000000000002</v>
      </c>
      <c r="BI937">
        <f t="shared" si="463"/>
        <v>2.8690000000000004E-2</v>
      </c>
      <c r="BK937" s="1">
        <v>37957</v>
      </c>
      <c r="BL937">
        <v>1.8835200000000001</v>
      </c>
      <c r="BM937">
        <f t="shared" si="471"/>
        <v>1.88352E-2</v>
      </c>
      <c r="BP937" s="1">
        <v>44685</v>
      </c>
      <c r="BQ937">
        <v>206.96539999999999</v>
      </c>
      <c r="BR937">
        <f t="shared" si="464"/>
        <v>2.0696539999999999</v>
      </c>
      <c r="BT937" s="1">
        <v>44687</v>
      </c>
      <c r="BU937">
        <v>-0.42599999999999999</v>
      </c>
      <c r="BV937">
        <f t="shared" si="465"/>
        <v>-4.2599999999999999E-3</v>
      </c>
      <c r="BX937" s="1">
        <v>44687</v>
      </c>
      <c r="BY937">
        <v>-0.20599999999999999</v>
      </c>
      <c r="BZ937">
        <f t="shared" si="466"/>
        <v>-2.0599999999999998E-3</v>
      </c>
      <c r="CB937" s="1">
        <v>44712</v>
      </c>
      <c r="CC937">
        <v>0.47499999999999998</v>
      </c>
      <c r="CD937">
        <f t="shared" si="467"/>
        <v>4.7499999999999999E-3</v>
      </c>
      <c r="CG937" s="1"/>
      <c r="CJ937" s="1"/>
      <c r="CL937" s="1"/>
      <c r="CV937" s="1"/>
      <c r="CY937" s="1"/>
    </row>
    <row r="938" spans="1:103" x14ac:dyDescent="0.3">
      <c r="A938" s="21">
        <f t="shared" si="468"/>
        <v>47123</v>
      </c>
      <c r="B938" s="18">
        <f t="shared" si="449"/>
        <v>112.421875</v>
      </c>
      <c r="C938">
        <f t="shared" si="472"/>
        <v>115</v>
      </c>
      <c r="D938">
        <f t="shared" ca="1" si="454"/>
        <v>-3.0972222222222223</v>
      </c>
      <c r="E938">
        <f ca="1">IF(currency="USD",'Future et co'!F938,IF(currency="EUR",'Future et co'!G938,FALSE))</f>
        <v>3.6070000000000005E-2</v>
      </c>
      <c r="F938">
        <f t="shared" ca="1" si="455"/>
        <v>3.6070000000000005E-2</v>
      </c>
      <c r="G938">
        <f t="shared" ca="1" si="456"/>
        <v>2.0569999999999998E-2</v>
      </c>
      <c r="I938" s="21">
        <f t="shared" si="469"/>
        <v>46248</v>
      </c>
      <c r="J938" s="18">
        <f t="shared" si="450"/>
        <v>112.421875</v>
      </c>
      <c r="L938">
        <f t="shared" ca="1" si="457"/>
        <v>-0.66666666666666663</v>
      </c>
      <c r="M938">
        <f t="shared" ca="1" si="451"/>
        <v>3.6070000000000005E-2</v>
      </c>
      <c r="O938" s="21">
        <f t="shared" si="470"/>
        <v>46248</v>
      </c>
      <c r="P938" s="18">
        <f t="shared" si="452"/>
        <v>112.421875</v>
      </c>
      <c r="Q938">
        <f t="shared" si="458"/>
        <v>125</v>
      </c>
      <c r="R938">
        <f t="shared" ca="1" si="459"/>
        <v>-0.66666666666666663</v>
      </c>
      <c r="S938">
        <f t="shared" ca="1" si="453"/>
        <v>3.6070000000000005E-2</v>
      </c>
      <c r="U938" s="1"/>
      <c r="W938" t="str">
        <f t="shared" si="473"/>
        <v/>
      </c>
      <c r="Y938" s="1"/>
      <c r="AA938">
        <f t="shared" si="474"/>
        <v>0</v>
      </c>
      <c r="AC938" s="1"/>
      <c r="AE938">
        <f t="shared" si="475"/>
        <v>0</v>
      </c>
      <c r="AH938" s="21"/>
      <c r="AI938" s="18"/>
      <c r="AJ938" s="18"/>
      <c r="AL938" s="21"/>
      <c r="AM938" s="18"/>
      <c r="AN938" s="18"/>
      <c r="AP938" s="21"/>
      <c r="AQ938" s="18"/>
      <c r="AR938" s="18"/>
      <c r="AU938" s="1">
        <v>44711</v>
      </c>
      <c r="AV938">
        <v>1.42</v>
      </c>
      <c r="AW938">
        <f t="shared" si="460"/>
        <v>1.4199999999999999E-2</v>
      </c>
      <c r="AY938" s="1">
        <v>44711</v>
      </c>
      <c r="AZ938">
        <v>1.8029999999999999</v>
      </c>
      <c r="BA938">
        <f t="shared" si="461"/>
        <v>1.8030000000000001E-2</v>
      </c>
      <c r="BC938" s="1">
        <v>44711</v>
      </c>
      <c r="BD938">
        <v>2.5489999999999999</v>
      </c>
      <c r="BE938">
        <f t="shared" si="462"/>
        <v>2.5489999999999999E-2</v>
      </c>
      <c r="BG938" s="1">
        <v>44711</v>
      </c>
      <c r="BH938">
        <v>2.87</v>
      </c>
      <c r="BI938">
        <f t="shared" si="463"/>
        <v>2.87E-2</v>
      </c>
      <c r="BK938" s="1">
        <v>37958</v>
      </c>
      <c r="BL938">
        <v>1.88642</v>
      </c>
      <c r="BM938">
        <f t="shared" si="471"/>
        <v>1.8864200000000001E-2</v>
      </c>
      <c r="BP938" s="1">
        <v>44684</v>
      </c>
      <c r="BQ938">
        <v>207.6275</v>
      </c>
      <c r="BR938">
        <f t="shared" si="464"/>
        <v>2.0762749999999999</v>
      </c>
      <c r="BT938" s="1">
        <v>44686</v>
      </c>
      <c r="BU938">
        <v>-0.42099999999999999</v>
      </c>
      <c r="BV938">
        <f t="shared" si="465"/>
        <v>-4.2100000000000002E-3</v>
      </c>
      <c r="BX938" s="1">
        <v>44686</v>
      </c>
      <c r="BY938">
        <v>-0.20599999999999999</v>
      </c>
      <c r="BZ938">
        <f t="shared" si="466"/>
        <v>-2.0599999999999998E-3</v>
      </c>
      <c r="CB938" s="1">
        <v>44711</v>
      </c>
      <c r="CC938">
        <v>0.437</v>
      </c>
      <c r="CD938">
        <f t="shared" si="467"/>
        <v>4.3699999999999998E-3</v>
      </c>
      <c r="CG938" s="1"/>
      <c r="CJ938" s="1"/>
      <c r="CL938" s="1"/>
      <c r="CV938" s="1"/>
      <c r="CY938" s="1"/>
    </row>
    <row r="939" spans="1:103" x14ac:dyDescent="0.3">
      <c r="A939" s="21">
        <f t="shared" si="468"/>
        <v>47126</v>
      </c>
      <c r="B939" s="18">
        <f t="shared" si="449"/>
        <v>112.421875</v>
      </c>
      <c r="C939">
        <f t="shared" si="472"/>
        <v>115</v>
      </c>
      <c r="D939">
        <f t="shared" ca="1" si="454"/>
        <v>-3.1055555555555556</v>
      </c>
      <c r="E939">
        <f ca="1">IF(currency="USD",'Future et co'!F939,IF(currency="EUR",'Future et co'!G939,FALSE))</f>
        <v>3.6070000000000005E-2</v>
      </c>
      <c r="F939">
        <f t="shared" ca="1" si="455"/>
        <v>3.6070000000000005E-2</v>
      </c>
      <c r="G939">
        <f t="shared" ca="1" si="456"/>
        <v>2.0569999999999998E-2</v>
      </c>
      <c r="I939" s="21">
        <f t="shared" si="469"/>
        <v>46251</v>
      </c>
      <c r="J939" s="18">
        <f t="shared" si="450"/>
        <v>112.421875</v>
      </c>
      <c r="L939">
        <f t="shared" ca="1" si="457"/>
        <v>-0.67500000000000004</v>
      </c>
      <c r="M939">
        <f t="shared" ca="1" si="451"/>
        <v>3.6070000000000005E-2</v>
      </c>
      <c r="O939" s="21">
        <f t="shared" si="470"/>
        <v>46251</v>
      </c>
      <c r="P939" s="18">
        <f t="shared" si="452"/>
        <v>112.421875</v>
      </c>
      <c r="Q939">
        <f t="shared" si="458"/>
        <v>125</v>
      </c>
      <c r="R939">
        <f t="shared" ca="1" si="459"/>
        <v>-0.67500000000000004</v>
      </c>
      <c r="S939">
        <f t="shared" ca="1" si="453"/>
        <v>3.6070000000000005E-2</v>
      </c>
      <c r="U939" s="1"/>
      <c r="W939" t="str">
        <f t="shared" si="473"/>
        <v/>
      </c>
      <c r="Y939" s="1"/>
      <c r="AA939">
        <f t="shared" si="474"/>
        <v>0</v>
      </c>
      <c r="AC939" s="1"/>
      <c r="AE939">
        <f t="shared" si="475"/>
        <v>0</v>
      </c>
      <c r="AH939" s="21"/>
      <c r="AI939" s="18"/>
      <c r="AJ939" s="18"/>
      <c r="AL939" s="21"/>
      <c r="AM939" s="18"/>
      <c r="AN939" s="18"/>
      <c r="AP939" s="21"/>
      <c r="AQ939" s="18"/>
      <c r="AR939" s="18"/>
      <c r="AU939" s="1">
        <v>44708</v>
      </c>
      <c r="AV939">
        <v>1.425</v>
      </c>
      <c r="AW939">
        <f t="shared" si="460"/>
        <v>1.4250000000000001E-2</v>
      </c>
      <c r="AY939" s="1">
        <v>44708</v>
      </c>
      <c r="AZ939">
        <v>1.7869999999999999</v>
      </c>
      <c r="BA939">
        <f t="shared" si="461"/>
        <v>1.787E-2</v>
      </c>
      <c r="BC939" s="1">
        <v>44708</v>
      </c>
      <c r="BD939">
        <v>2.4990000000000001</v>
      </c>
      <c r="BE939">
        <f t="shared" si="462"/>
        <v>2.4990000000000002E-2</v>
      </c>
      <c r="BG939" s="1">
        <v>44708</v>
      </c>
      <c r="BH939">
        <v>2.774</v>
      </c>
      <c r="BI939">
        <f t="shared" si="463"/>
        <v>2.7740000000000001E-2</v>
      </c>
      <c r="BK939" s="1">
        <v>37959</v>
      </c>
      <c r="BL939">
        <v>1.87741</v>
      </c>
      <c r="BM939">
        <f t="shared" si="471"/>
        <v>1.8774100000000002E-2</v>
      </c>
      <c r="BP939" s="1">
        <v>44683</v>
      </c>
      <c r="BQ939">
        <v>207.3843</v>
      </c>
      <c r="BR939">
        <f t="shared" si="464"/>
        <v>2.0738430000000001</v>
      </c>
      <c r="BT939" s="1">
        <v>44685</v>
      </c>
      <c r="BU939">
        <v>-0.42699999999999999</v>
      </c>
      <c r="BV939">
        <f t="shared" si="465"/>
        <v>-4.2699999999999995E-3</v>
      </c>
      <c r="BX939" s="1">
        <v>44685</v>
      </c>
      <c r="BY939">
        <v>-0.20499999999999999</v>
      </c>
      <c r="BZ939">
        <f t="shared" si="466"/>
        <v>-2.0499999999999997E-3</v>
      </c>
      <c r="CB939" s="1">
        <v>44708</v>
      </c>
      <c r="CC939">
        <v>0.39200000000000002</v>
      </c>
      <c r="CD939">
        <f t="shared" si="467"/>
        <v>3.9199999999999999E-3</v>
      </c>
      <c r="CG939" s="1"/>
      <c r="CJ939" s="1"/>
      <c r="CL939" s="1"/>
      <c r="CV939" s="1"/>
      <c r="CY939" s="1"/>
    </row>
    <row r="940" spans="1:103" x14ac:dyDescent="0.3">
      <c r="A940" s="21">
        <f t="shared" si="468"/>
        <v>47127</v>
      </c>
      <c r="B940" s="18">
        <f t="shared" si="449"/>
        <v>112.421875</v>
      </c>
      <c r="C940">
        <f t="shared" si="472"/>
        <v>115</v>
      </c>
      <c r="D940">
        <f t="shared" ca="1" si="454"/>
        <v>-3.1083333333333334</v>
      </c>
      <c r="E940">
        <f ca="1">IF(currency="USD",'Future et co'!F940,IF(currency="EUR",'Future et co'!G940,FALSE))</f>
        <v>3.6070000000000005E-2</v>
      </c>
      <c r="F940">
        <f t="shared" ca="1" si="455"/>
        <v>3.6070000000000005E-2</v>
      </c>
      <c r="G940">
        <f t="shared" ca="1" si="456"/>
        <v>2.0569999999999998E-2</v>
      </c>
      <c r="I940" s="21">
        <f t="shared" si="469"/>
        <v>46252</v>
      </c>
      <c r="J940" s="18">
        <f t="shared" si="450"/>
        <v>112.421875</v>
      </c>
      <c r="L940">
        <f t="shared" ca="1" si="457"/>
        <v>-0.67777777777777781</v>
      </c>
      <c r="M940">
        <f t="shared" ca="1" si="451"/>
        <v>3.6070000000000005E-2</v>
      </c>
      <c r="O940" s="21">
        <f t="shared" si="470"/>
        <v>46252</v>
      </c>
      <c r="P940" s="18">
        <f t="shared" si="452"/>
        <v>112.421875</v>
      </c>
      <c r="Q940">
        <f t="shared" si="458"/>
        <v>125</v>
      </c>
      <c r="R940">
        <f t="shared" ca="1" si="459"/>
        <v>-0.67777777777777781</v>
      </c>
      <c r="S940">
        <f t="shared" ca="1" si="453"/>
        <v>3.6070000000000005E-2</v>
      </c>
      <c r="U940" s="1"/>
      <c r="W940" t="str">
        <f t="shared" si="473"/>
        <v/>
      </c>
      <c r="Y940" s="1"/>
      <c r="AA940">
        <f t="shared" si="474"/>
        <v>0</v>
      </c>
      <c r="AC940" s="1"/>
      <c r="AE940">
        <f t="shared" si="475"/>
        <v>0</v>
      </c>
      <c r="AH940" s="21"/>
      <c r="AI940" s="18"/>
      <c r="AJ940" s="18"/>
      <c r="AL940" s="21"/>
      <c r="AM940" s="18"/>
      <c r="AN940" s="18"/>
      <c r="AP940" s="21"/>
      <c r="AQ940" s="18"/>
      <c r="AR940" s="18"/>
      <c r="AU940" s="1">
        <v>44707</v>
      </c>
      <c r="AV940">
        <v>1.41</v>
      </c>
      <c r="AW940">
        <f t="shared" si="460"/>
        <v>1.41E-2</v>
      </c>
      <c r="AY940" s="1">
        <v>44707</v>
      </c>
      <c r="AZ940">
        <v>1.772</v>
      </c>
      <c r="BA940">
        <f t="shared" si="461"/>
        <v>1.772E-2</v>
      </c>
      <c r="BC940" s="1">
        <v>44707</v>
      </c>
      <c r="BD940">
        <v>2.4889999999999999</v>
      </c>
      <c r="BE940">
        <f t="shared" si="462"/>
        <v>2.4889999999999999E-2</v>
      </c>
      <c r="BG940" s="1">
        <v>44707</v>
      </c>
      <c r="BH940">
        <v>2.7589999999999999</v>
      </c>
      <c r="BI940">
        <f t="shared" si="463"/>
        <v>2.759E-2</v>
      </c>
      <c r="BK940" s="1">
        <v>37960</v>
      </c>
      <c r="BL940">
        <v>1.8908</v>
      </c>
      <c r="BM940">
        <f t="shared" si="471"/>
        <v>1.8908000000000001E-2</v>
      </c>
      <c r="BP940" s="1">
        <v>44680</v>
      </c>
      <c r="BQ940">
        <v>207.51939999999999</v>
      </c>
      <c r="BR940">
        <f t="shared" si="464"/>
        <v>2.0751939999999998</v>
      </c>
      <c r="BT940" s="1">
        <v>44684</v>
      </c>
      <c r="BU940">
        <v>-0.42499999999999999</v>
      </c>
      <c r="BV940">
        <f t="shared" si="465"/>
        <v>-4.2500000000000003E-3</v>
      </c>
      <c r="BX940" s="1">
        <v>44684</v>
      </c>
      <c r="BY940">
        <v>-0.19800000000000001</v>
      </c>
      <c r="BZ940">
        <f t="shared" si="466"/>
        <v>-1.98E-3</v>
      </c>
      <c r="CB940" s="1">
        <v>44707</v>
      </c>
      <c r="CC940">
        <v>0.3916</v>
      </c>
      <c r="CD940">
        <f t="shared" si="467"/>
        <v>3.9160000000000002E-3</v>
      </c>
      <c r="CG940" s="1"/>
      <c r="CJ940" s="1"/>
      <c r="CL940" s="1"/>
      <c r="CV940" s="1"/>
      <c r="CY940" s="1"/>
    </row>
    <row r="941" spans="1:103" x14ac:dyDescent="0.3">
      <c r="A941" s="21">
        <f t="shared" si="468"/>
        <v>47128</v>
      </c>
      <c r="B941" s="18">
        <f t="shared" si="449"/>
        <v>112.421875</v>
      </c>
      <c r="C941">
        <f t="shared" si="472"/>
        <v>115</v>
      </c>
      <c r="D941">
        <f t="shared" ca="1" si="454"/>
        <v>-3.1111111111111112</v>
      </c>
      <c r="E941">
        <f ca="1">IF(currency="USD",'Future et co'!F941,IF(currency="EUR",'Future et co'!G941,FALSE))</f>
        <v>3.6070000000000005E-2</v>
      </c>
      <c r="F941">
        <f t="shared" ca="1" si="455"/>
        <v>3.6070000000000005E-2</v>
      </c>
      <c r="G941">
        <f t="shared" ca="1" si="456"/>
        <v>2.0569999999999998E-2</v>
      </c>
      <c r="I941" s="21">
        <f t="shared" si="469"/>
        <v>46253</v>
      </c>
      <c r="J941" s="18">
        <f t="shared" si="450"/>
        <v>112.421875</v>
      </c>
      <c r="L941">
        <f t="shared" ca="1" si="457"/>
        <v>-0.68055555555555558</v>
      </c>
      <c r="M941">
        <f t="shared" ca="1" si="451"/>
        <v>3.6070000000000005E-2</v>
      </c>
      <c r="O941" s="21">
        <f t="shared" si="470"/>
        <v>46253</v>
      </c>
      <c r="P941" s="18">
        <f t="shared" si="452"/>
        <v>112.421875</v>
      </c>
      <c r="Q941">
        <f t="shared" si="458"/>
        <v>125</v>
      </c>
      <c r="R941">
        <f t="shared" ca="1" si="459"/>
        <v>-0.68055555555555558</v>
      </c>
      <c r="S941">
        <f t="shared" ca="1" si="453"/>
        <v>3.6070000000000005E-2</v>
      </c>
      <c r="U941" s="1"/>
      <c r="W941" t="str">
        <f t="shared" si="473"/>
        <v/>
      </c>
      <c r="Y941" s="1"/>
      <c r="AA941">
        <f t="shared" si="474"/>
        <v>0</v>
      </c>
      <c r="AC941" s="1"/>
      <c r="AE941">
        <f t="shared" si="475"/>
        <v>0</v>
      </c>
      <c r="AH941" s="21"/>
      <c r="AI941" s="18"/>
      <c r="AJ941" s="18"/>
      <c r="AL941" s="21"/>
      <c r="AM941" s="18"/>
      <c r="AN941" s="18"/>
      <c r="AP941" s="21"/>
      <c r="AQ941" s="18"/>
      <c r="AR941" s="18"/>
      <c r="AU941" s="1">
        <v>44706</v>
      </c>
      <c r="AV941">
        <v>1.3959999999999999</v>
      </c>
      <c r="AW941">
        <f t="shared" si="460"/>
        <v>1.3959999999999998E-2</v>
      </c>
      <c r="AY941" s="1">
        <v>44706</v>
      </c>
      <c r="AZ941">
        <v>1.7649999999999999</v>
      </c>
      <c r="BA941">
        <f t="shared" si="461"/>
        <v>1.7649999999999999E-2</v>
      </c>
      <c r="BC941" s="1">
        <v>44706</v>
      </c>
      <c r="BD941">
        <v>2.4750000000000001</v>
      </c>
      <c r="BE941">
        <f t="shared" si="462"/>
        <v>2.4750000000000001E-2</v>
      </c>
      <c r="BG941" s="1">
        <v>44706</v>
      </c>
      <c r="BH941">
        <v>2.7376999999999998</v>
      </c>
      <c r="BI941">
        <f t="shared" si="463"/>
        <v>2.7376999999999999E-2</v>
      </c>
      <c r="BK941" s="1">
        <v>37963</v>
      </c>
      <c r="BL941">
        <v>1.8768100000000001</v>
      </c>
      <c r="BM941">
        <f t="shared" si="471"/>
        <v>1.8768099999999999E-2</v>
      </c>
      <c r="BP941" s="1">
        <v>44679</v>
      </c>
      <c r="BQ941">
        <v>208.27600000000001</v>
      </c>
      <c r="BR941">
        <f t="shared" si="464"/>
        <v>2.0827599999999999</v>
      </c>
      <c r="BT941" s="1">
        <v>44683</v>
      </c>
      <c r="BU941">
        <v>-0.41599999999999998</v>
      </c>
      <c r="BV941">
        <f t="shared" si="465"/>
        <v>-4.1599999999999996E-3</v>
      </c>
      <c r="BX941" s="1">
        <v>44683</v>
      </c>
      <c r="BY941">
        <v>-0.20399999999999999</v>
      </c>
      <c r="BZ941">
        <f t="shared" si="466"/>
        <v>-2.0399999999999997E-3</v>
      </c>
      <c r="CB941" s="1">
        <v>44706</v>
      </c>
      <c r="CC941">
        <v>0.38990000000000002</v>
      </c>
      <c r="CD941">
        <f t="shared" si="467"/>
        <v>3.8990000000000001E-3</v>
      </c>
      <c r="CG941" s="1"/>
      <c r="CJ941" s="1"/>
      <c r="CL941" s="1"/>
      <c r="CV941" s="1"/>
      <c r="CY941" s="1"/>
    </row>
    <row r="942" spans="1:103" x14ac:dyDescent="0.3">
      <c r="A942" s="21">
        <f t="shared" si="468"/>
        <v>47129</v>
      </c>
      <c r="B942" s="18">
        <f t="shared" si="449"/>
        <v>112.421875</v>
      </c>
      <c r="C942">
        <f t="shared" si="472"/>
        <v>115</v>
      </c>
      <c r="D942">
        <f t="shared" ca="1" si="454"/>
        <v>-3.1138888888888889</v>
      </c>
      <c r="E942">
        <f ca="1">IF(currency="USD",'Future et co'!F942,IF(currency="EUR",'Future et co'!G942,FALSE))</f>
        <v>3.6070000000000005E-2</v>
      </c>
      <c r="F942">
        <f t="shared" ca="1" si="455"/>
        <v>3.6070000000000005E-2</v>
      </c>
      <c r="G942">
        <f t="shared" ca="1" si="456"/>
        <v>2.0569999999999998E-2</v>
      </c>
      <c r="I942" s="21">
        <f t="shared" si="469"/>
        <v>46254</v>
      </c>
      <c r="J942" s="18">
        <f t="shared" si="450"/>
        <v>112.421875</v>
      </c>
      <c r="L942">
        <f t="shared" ca="1" si="457"/>
        <v>-0.68333333333333335</v>
      </c>
      <c r="M942">
        <f t="shared" ca="1" si="451"/>
        <v>3.6070000000000005E-2</v>
      </c>
      <c r="O942" s="21">
        <f t="shared" si="470"/>
        <v>46254</v>
      </c>
      <c r="P942" s="18">
        <f t="shared" si="452"/>
        <v>112.421875</v>
      </c>
      <c r="Q942">
        <f t="shared" si="458"/>
        <v>125</v>
      </c>
      <c r="R942">
        <f t="shared" ca="1" si="459"/>
        <v>-0.68333333333333335</v>
      </c>
      <c r="S942">
        <f t="shared" ca="1" si="453"/>
        <v>3.6070000000000005E-2</v>
      </c>
      <c r="U942" s="1"/>
      <c r="W942" t="str">
        <f t="shared" si="473"/>
        <v/>
      </c>
      <c r="Y942" s="1"/>
      <c r="AA942">
        <f t="shared" si="474"/>
        <v>0</v>
      </c>
      <c r="AC942" s="1"/>
      <c r="AE942">
        <f t="shared" si="475"/>
        <v>0</v>
      </c>
      <c r="AH942" s="21"/>
      <c r="AI942" s="18"/>
      <c r="AJ942" s="18"/>
      <c r="AL942" s="21"/>
      <c r="AM942" s="18"/>
      <c r="AN942" s="18"/>
      <c r="AP942" s="21"/>
      <c r="AQ942" s="18"/>
      <c r="AR942" s="18"/>
      <c r="AU942" s="1">
        <v>44705</v>
      </c>
      <c r="AV942">
        <v>1.3779999999999999</v>
      </c>
      <c r="AW942">
        <f t="shared" si="460"/>
        <v>1.3779999999999999E-2</v>
      </c>
      <c r="AY942" s="1">
        <v>44705</v>
      </c>
      <c r="AZ942">
        <v>1.7669999999999999</v>
      </c>
      <c r="BA942">
        <f t="shared" si="461"/>
        <v>1.7669999999999998E-2</v>
      </c>
      <c r="BC942" s="1">
        <v>44705</v>
      </c>
      <c r="BD942">
        <v>2.4860000000000002</v>
      </c>
      <c r="BE942">
        <f t="shared" si="462"/>
        <v>2.4860000000000004E-2</v>
      </c>
      <c r="BG942" s="1">
        <v>44705</v>
      </c>
      <c r="BH942">
        <v>2.7679999999999998</v>
      </c>
      <c r="BI942">
        <f t="shared" si="463"/>
        <v>2.7679999999999996E-2</v>
      </c>
      <c r="BK942" s="1">
        <v>37964</v>
      </c>
      <c r="BL942">
        <v>1.8906000000000001</v>
      </c>
      <c r="BM942">
        <f t="shared" si="471"/>
        <v>1.8905999999999999E-2</v>
      </c>
      <c r="BP942" s="1">
        <v>44678</v>
      </c>
      <c r="BQ942">
        <v>210.04599999999999</v>
      </c>
      <c r="BR942">
        <f t="shared" si="464"/>
        <v>2.10046</v>
      </c>
      <c r="BT942" s="1">
        <v>44680</v>
      </c>
      <c r="BU942">
        <v>-0.42899999999999999</v>
      </c>
      <c r="BV942">
        <f t="shared" si="465"/>
        <v>-4.2899999999999995E-3</v>
      </c>
      <c r="BX942" s="1">
        <v>44680</v>
      </c>
      <c r="BY942">
        <v>-0.22600000000000001</v>
      </c>
      <c r="BZ942">
        <f t="shared" si="466"/>
        <v>-2.2599999999999999E-3</v>
      </c>
      <c r="CB942" s="1">
        <v>44705</v>
      </c>
      <c r="CC942">
        <v>0.39800000000000002</v>
      </c>
      <c r="CD942">
        <f t="shared" si="467"/>
        <v>3.98E-3</v>
      </c>
      <c r="CG942" s="1"/>
      <c r="CJ942" s="1"/>
      <c r="CL942" s="1"/>
      <c r="CV942" s="1"/>
      <c r="CY942" s="1"/>
    </row>
    <row r="943" spans="1:103" x14ac:dyDescent="0.3">
      <c r="A943" s="21">
        <f t="shared" si="468"/>
        <v>47130</v>
      </c>
      <c r="B943" s="18">
        <f t="shared" si="449"/>
        <v>112.421875</v>
      </c>
      <c r="C943">
        <f t="shared" si="472"/>
        <v>115</v>
      </c>
      <c r="D943">
        <f t="shared" ca="1" si="454"/>
        <v>-3.1166666666666667</v>
      </c>
      <c r="E943">
        <f ca="1">IF(currency="USD",'Future et co'!F943,IF(currency="EUR",'Future et co'!G943,FALSE))</f>
        <v>3.6070000000000005E-2</v>
      </c>
      <c r="F943">
        <f t="shared" ca="1" si="455"/>
        <v>3.6070000000000005E-2</v>
      </c>
      <c r="G943">
        <f t="shared" ca="1" si="456"/>
        <v>2.0569999999999998E-2</v>
      </c>
      <c r="I943" s="21">
        <f t="shared" si="469"/>
        <v>46255</v>
      </c>
      <c r="J943" s="18">
        <f t="shared" si="450"/>
        <v>112.421875</v>
      </c>
      <c r="L943">
        <f t="shared" ca="1" si="457"/>
        <v>-0.68611111111111112</v>
      </c>
      <c r="M943">
        <f t="shared" ca="1" si="451"/>
        <v>3.6070000000000005E-2</v>
      </c>
      <c r="O943" s="21">
        <f t="shared" si="470"/>
        <v>46255</v>
      </c>
      <c r="P943" s="18">
        <f t="shared" si="452"/>
        <v>112.421875</v>
      </c>
      <c r="Q943">
        <f t="shared" si="458"/>
        <v>125</v>
      </c>
      <c r="R943">
        <f t="shared" ca="1" si="459"/>
        <v>-0.68611111111111112</v>
      </c>
      <c r="S943">
        <f t="shared" ca="1" si="453"/>
        <v>3.6070000000000005E-2</v>
      </c>
      <c r="U943" s="1"/>
      <c r="W943" t="str">
        <f t="shared" si="473"/>
        <v/>
      </c>
      <c r="Y943" s="1"/>
      <c r="AA943">
        <f t="shared" si="474"/>
        <v>0</v>
      </c>
      <c r="AC943" s="1"/>
      <c r="AE943">
        <f t="shared" si="475"/>
        <v>0</v>
      </c>
      <c r="AH943" s="21"/>
      <c r="AI943" s="18"/>
      <c r="AJ943" s="18"/>
      <c r="AL943" s="21"/>
      <c r="AM943" s="18"/>
      <c r="AN943" s="18"/>
      <c r="AP943" s="21"/>
      <c r="AQ943" s="18"/>
      <c r="AR943" s="18"/>
      <c r="AU943" s="1">
        <v>44704</v>
      </c>
      <c r="AV943">
        <v>1.3819999999999999</v>
      </c>
      <c r="AW943">
        <f t="shared" si="460"/>
        <v>1.3819999999999999E-2</v>
      </c>
      <c r="AY943" s="1">
        <v>44704</v>
      </c>
      <c r="AZ943">
        <v>1.79</v>
      </c>
      <c r="BA943">
        <f t="shared" si="461"/>
        <v>1.7899999999999999E-2</v>
      </c>
      <c r="BC943" s="1">
        <v>44704</v>
      </c>
      <c r="BD943">
        <v>2.5670000000000002</v>
      </c>
      <c r="BE943">
        <f t="shared" si="462"/>
        <v>2.5670000000000002E-2</v>
      </c>
      <c r="BG943" s="1">
        <v>44704</v>
      </c>
      <c r="BH943">
        <v>2.875</v>
      </c>
      <c r="BI943">
        <f t="shared" si="463"/>
        <v>2.8750000000000001E-2</v>
      </c>
      <c r="BK943" s="1">
        <v>37965</v>
      </c>
      <c r="BL943">
        <v>1.8918699999999999</v>
      </c>
      <c r="BM943">
        <f t="shared" si="471"/>
        <v>1.89187E-2</v>
      </c>
      <c r="BP943" s="1">
        <v>44677</v>
      </c>
      <c r="BQ943">
        <v>210.07300000000001</v>
      </c>
      <c r="BR943">
        <f t="shared" si="464"/>
        <v>2.10073</v>
      </c>
      <c r="BT943" s="1">
        <v>44679</v>
      </c>
      <c r="BU943">
        <v>-0.438</v>
      </c>
      <c r="BV943">
        <f t="shared" si="465"/>
        <v>-4.3800000000000002E-3</v>
      </c>
      <c r="BX943" s="1">
        <v>44679</v>
      </c>
      <c r="BY943">
        <v>-0.24199999999999999</v>
      </c>
      <c r="BZ943">
        <f t="shared" si="466"/>
        <v>-2.4199999999999998E-3</v>
      </c>
      <c r="CB943" s="1">
        <v>44704</v>
      </c>
      <c r="CC943">
        <v>0.40100000000000002</v>
      </c>
      <c r="CD943">
        <f t="shared" si="467"/>
        <v>4.0100000000000005E-3</v>
      </c>
      <c r="CG943" s="1"/>
      <c r="CJ943" s="1"/>
      <c r="CL943" s="1"/>
      <c r="CV943" s="1"/>
      <c r="CY943" s="1"/>
    </row>
    <row r="944" spans="1:103" x14ac:dyDescent="0.3">
      <c r="A944" s="21">
        <f t="shared" si="468"/>
        <v>47133</v>
      </c>
      <c r="B944" s="18">
        <f t="shared" si="449"/>
        <v>112.421875</v>
      </c>
      <c r="C944">
        <f t="shared" si="472"/>
        <v>115</v>
      </c>
      <c r="D944">
        <f t="shared" ca="1" si="454"/>
        <v>-3.125</v>
      </c>
      <c r="E944">
        <f ca="1">IF(currency="USD",'Future et co'!F944,IF(currency="EUR",'Future et co'!G944,FALSE))</f>
        <v>3.6070000000000005E-2</v>
      </c>
      <c r="F944">
        <f t="shared" ca="1" si="455"/>
        <v>3.6070000000000005E-2</v>
      </c>
      <c r="G944">
        <f t="shared" ca="1" si="456"/>
        <v>2.0569999999999998E-2</v>
      </c>
      <c r="I944" s="21">
        <f t="shared" si="469"/>
        <v>46258</v>
      </c>
      <c r="J944" s="18">
        <f t="shared" si="450"/>
        <v>112.421875</v>
      </c>
      <c r="L944">
        <f t="shared" ca="1" si="457"/>
        <v>-0.69444444444444442</v>
      </c>
      <c r="M944">
        <f t="shared" ca="1" si="451"/>
        <v>3.6070000000000005E-2</v>
      </c>
      <c r="O944" s="21">
        <f t="shared" si="470"/>
        <v>46258</v>
      </c>
      <c r="P944" s="18">
        <f t="shared" si="452"/>
        <v>112.421875</v>
      </c>
      <c r="Q944">
        <f t="shared" si="458"/>
        <v>125</v>
      </c>
      <c r="R944">
        <f t="shared" ca="1" si="459"/>
        <v>-0.69444444444444442</v>
      </c>
      <c r="S944">
        <f t="shared" ca="1" si="453"/>
        <v>3.6070000000000005E-2</v>
      </c>
      <c r="U944" s="1"/>
      <c r="W944" t="str">
        <f t="shared" si="473"/>
        <v/>
      </c>
      <c r="Y944" s="1"/>
      <c r="AA944">
        <f t="shared" si="474"/>
        <v>0</v>
      </c>
      <c r="AC944" s="1"/>
      <c r="AE944">
        <f t="shared" si="475"/>
        <v>0</v>
      </c>
      <c r="AH944" s="21"/>
      <c r="AI944" s="18"/>
      <c r="AJ944" s="18"/>
      <c r="AL944" s="21"/>
      <c r="AM944" s="18"/>
      <c r="AN944" s="18"/>
      <c r="AP944" s="21"/>
      <c r="AQ944" s="18"/>
      <c r="AR944" s="18"/>
      <c r="AU944" s="1">
        <v>44701</v>
      </c>
      <c r="AV944">
        <v>1.359</v>
      </c>
      <c r="AW944">
        <f t="shared" si="460"/>
        <v>1.359E-2</v>
      </c>
      <c r="AY944" s="1">
        <v>44701</v>
      </c>
      <c r="AZ944">
        <v>1.768</v>
      </c>
      <c r="BA944">
        <f t="shared" si="461"/>
        <v>1.7680000000000001E-2</v>
      </c>
      <c r="BC944" s="1">
        <v>44701</v>
      </c>
      <c r="BD944">
        <v>2.5289999999999999</v>
      </c>
      <c r="BE944">
        <f t="shared" si="462"/>
        <v>2.529E-2</v>
      </c>
      <c r="BG944" s="1">
        <v>44701</v>
      </c>
      <c r="BH944">
        <v>2.8149999999999999</v>
      </c>
      <c r="BI944">
        <f t="shared" si="463"/>
        <v>2.8149999999999998E-2</v>
      </c>
      <c r="BK944" s="1">
        <v>37966</v>
      </c>
      <c r="BL944">
        <v>1.8727</v>
      </c>
      <c r="BM944">
        <f t="shared" si="471"/>
        <v>1.8727000000000001E-2</v>
      </c>
      <c r="BP944" s="1">
        <v>44676</v>
      </c>
      <c r="BQ944">
        <v>209.27590000000001</v>
      </c>
      <c r="BR944">
        <f t="shared" si="464"/>
        <v>2.092759</v>
      </c>
      <c r="BT944" s="1">
        <v>44678</v>
      </c>
      <c r="BU944">
        <v>-0.44500000000000001</v>
      </c>
      <c r="BV944">
        <f t="shared" si="465"/>
        <v>-4.45E-3</v>
      </c>
      <c r="BX944" s="1">
        <v>44678</v>
      </c>
      <c r="BY944">
        <v>-0.251</v>
      </c>
      <c r="BZ944">
        <f t="shared" si="466"/>
        <v>-2.5100000000000001E-3</v>
      </c>
      <c r="CB944" s="1">
        <v>44701</v>
      </c>
      <c r="CC944">
        <v>0.38</v>
      </c>
      <c r="CD944">
        <f t="shared" si="467"/>
        <v>3.8E-3</v>
      </c>
      <c r="CG944" s="1"/>
      <c r="CJ944" s="1"/>
      <c r="CL944" s="1"/>
      <c r="CV944" s="1"/>
      <c r="CY944" s="1"/>
    </row>
    <row r="945" spans="1:103" x14ac:dyDescent="0.3">
      <c r="A945" s="21">
        <f t="shared" si="468"/>
        <v>47134</v>
      </c>
      <c r="B945" s="18">
        <f t="shared" si="449"/>
        <v>112.421875</v>
      </c>
      <c r="C945">
        <f t="shared" si="472"/>
        <v>115</v>
      </c>
      <c r="D945">
        <f t="shared" ca="1" si="454"/>
        <v>-3.1277777777777778</v>
      </c>
      <c r="E945">
        <f ca="1">IF(currency="USD",'Future et co'!F945,IF(currency="EUR",'Future et co'!G945,FALSE))</f>
        <v>3.6070000000000005E-2</v>
      </c>
      <c r="F945">
        <f t="shared" ca="1" si="455"/>
        <v>3.6070000000000005E-2</v>
      </c>
      <c r="G945">
        <f t="shared" ca="1" si="456"/>
        <v>2.0569999999999998E-2</v>
      </c>
      <c r="I945" s="21">
        <f t="shared" si="469"/>
        <v>46259</v>
      </c>
      <c r="J945" s="18">
        <f t="shared" si="450"/>
        <v>112.421875</v>
      </c>
      <c r="L945">
        <f t="shared" ca="1" si="457"/>
        <v>-0.69722222222222219</v>
      </c>
      <c r="M945">
        <f t="shared" ca="1" si="451"/>
        <v>3.6070000000000005E-2</v>
      </c>
      <c r="O945" s="21">
        <f t="shared" si="470"/>
        <v>46259</v>
      </c>
      <c r="P945" s="18">
        <f t="shared" si="452"/>
        <v>112.421875</v>
      </c>
      <c r="Q945">
        <f t="shared" si="458"/>
        <v>125</v>
      </c>
      <c r="R945">
        <f t="shared" ca="1" si="459"/>
        <v>-0.69722222222222219</v>
      </c>
      <c r="S945">
        <f t="shared" ca="1" si="453"/>
        <v>3.6070000000000005E-2</v>
      </c>
      <c r="U945" s="1"/>
      <c r="W945" t="str">
        <f t="shared" si="473"/>
        <v/>
      </c>
      <c r="Y945" s="1"/>
      <c r="AA945">
        <f t="shared" si="474"/>
        <v>0</v>
      </c>
      <c r="AC945" s="1"/>
      <c r="AE945">
        <f t="shared" si="475"/>
        <v>0</v>
      </c>
      <c r="AH945" s="21"/>
      <c r="AI945" s="18"/>
      <c r="AJ945" s="18"/>
      <c r="AL945" s="21"/>
      <c r="AM945" s="18"/>
      <c r="AN945" s="18"/>
      <c r="AP945" s="21"/>
      <c r="AQ945" s="18"/>
      <c r="AR945" s="18"/>
      <c r="AU945" s="1">
        <v>44700</v>
      </c>
      <c r="AV945">
        <v>1.3560000000000001</v>
      </c>
      <c r="AW945">
        <f t="shared" si="460"/>
        <v>1.3560000000000001E-2</v>
      </c>
      <c r="AY945" s="1">
        <v>44700</v>
      </c>
      <c r="AZ945">
        <v>1.7689999999999999</v>
      </c>
      <c r="BA945">
        <f t="shared" si="461"/>
        <v>1.7689999999999997E-2</v>
      </c>
      <c r="BC945" s="1">
        <v>44700</v>
      </c>
      <c r="BD945">
        <v>2.5339999999999998</v>
      </c>
      <c r="BE945">
        <f t="shared" si="462"/>
        <v>2.5339999999999998E-2</v>
      </c>
      <c r="BG945" s="1">
        <v>44700</v>
      </c>
      <c r="BH945">
        <v>2.8420000000000001</v>
      </c>
      <c r="BI945">
        <f t="shared" si="463"/>
        <v>2.8420000000000001E-2</v>
      </c>
      <c r="BK945" s="1">
        <v>37967</v>
      </c>
      <c r="BL945">
        <v>1.86832</v>
      </c>
      <c r="BM945">
        <f t="shared" si="471"/>
        <v>1.8683200000000001E-2</v>
      </c>
      <c r="BP945" s="1">
        <v>44673</v>
      </c>
      <c r="BQ945">
        <v>207.06</v>
      </c>
      <c r="BR945">
        <f t="shared" si="464"/>
        <v>2.0706000000000002</v>
      </c>
      <c r="BT945" s="1">
        <v>44677</v>
      </c>
      <c r="BU945">
        <v>-0.43</v>
      </c>
      <c r="BV945">
        <f t="shared" si="465"/>
        <v>-4.3E-3</v>
      </c>
      <c r="BX945" s="1">
        <v>44677</v>
      </c>
      <c r="BY945">
        <v>-0.246</v>
      </c>
      <c r="BZ945">
        <f t="shared" si="466"/>
        <v>-2.4599999999999999E-3</v>
      </c>
      <c r="CB945" s="1">
        <v>44700</v>
      </c>
      <c r="CC945">
        <v>0.38500000000000001</v>
      </c>
      <c r="CD945">
        <f t="shared" si="467"/>
        <v>3.8500000000000001E-3</v>
      </c>
      <c r="CG945" s="1"/>
      <c r="CJ945" s="1"/>
      <c r="CL945" s="1"/>
      <c r="CV945" s="1"/>
      <c r="CY945" s="1"/>
    </row>
    <row r="946" spans="1:103" x14ac:dyDescent="0.3">
      <c r="A946" s="21">
        <f t="shared" si="468"/>
        <v>47135</v>
      </c>
      <c r="B946" s="18">
        <f t="shared" si="449"/>
        <v>112.421875</v>
      </c>
      <c r="C946">
        <f t="shared" si="472"/>
        <v>115</v>
      </c>
      <c r="D946">
        <f t="shared" ca="1" si="454"/>
        <v>-3.1305555555555555</v>
      </c>
      <c r="E946">
        <f ca="1">IF(currency="USD",'Future et co'!F946,IF(currency="EUR",'Future et co'!G946,FALSE))</f>
        <v>3.6070000000000005E-2</v>
      </c>
      <c r="F946">
        <f t="shared" ca="1" si="455"/>
        <v>3.6070000000000005E-2</v>
      </c>
      <c r="G946">
        <f t="shared" ca="1" si="456"/>
        <v>2.0569999999999998E-2</v>
      </c>
      <c r="I946" s="21">
        <f t="shared" si="469"/>
        <v>46260</v>
      </c>
      <c r="J946" s="18">
        <f t="shared" si="450"/>
        <v>112.421875</v>
      </c>
      <c r="L946">
        <f t="shared" ca="1" si="457"/>
        <v>-0.7</v>
      </c>
      <c r="M946">
        <f t="shared" ca="1" si="451"/>
        <v>3.6070000000000005E-2</v>
      </c>
      <c r="O946" s="21">
        <f t="shared" si="470"/>
        <v>46260</v>
      </c>
      <c r="P946" s="18">
        <f t="shared" si="452"/>
        <v>112.421875</v>
      </c>
      <c r="Q946">
        <f t="shared" si="458"/>
        <v>125</v>
      </c>
      <c r="R946">
        <f t="shared" ca="1" si="459"/>
        <v>-0.7</v>
      </c>
      <c r="S946">
        <f t="shared" ca="1" si="453"/>
        <v>3.6070000000000005E-2</v>
      </c>
      <c r="U946" s="1"/>
      <c r="W946" t="str">
        <f t="shared" si="473"/>
        <v/>
      </c>
      <c r="Y946" s="1"/>
      <c r="AA946">
        <f t="shared" si="474"/>
        <v>0</v>
      </c>
      <c r="AC946" s="1"/>
      <c r="AE946">
        <f t="shared" si="475"/>
        <v>0</v>
      </c>
      <c r="AH946" s="21"/>
      <c r="AI946" s="18"/>
      <c r="AJ946" s="18"/>
      <c r="AL946" s="21"/>
      <c r="AM946" s="18"/>
      <c r="AN946" s="18"/>
      <c r="AP946" s="21"/>
      <c r="AQ946" s="18"/>
      <c r="AR946" s="18"/>
      <c r="AU946" s="1">
        <v>44699</v>
      </c>
      <c r="AV946">
        <v>1.3520000000000001</v>
      </c>
      <c r="AW946">
        <f t="shared" si="460"/>
        <v>1.3520000000000001E-2</v>
      </c>
      <c r="AY946" s="1">
        <v>44699</v>
      </c>
      <c r="AZ946">
        <v>1.7629999999999999</v>
      </c>
      <c r="BA946">
        <f t="shared" si="461"/>
        <v>1.763E-2</v>
      </c>
      <c r="BC946" s="1">
        <v>44699</v>
      </c>
      <c r="BD946">
        <v>2.548</v>
      </c>
      <c r="BE946">
        <f t="shared" si="462"/>
        <v>2.5479999999999999E-2</v>
      </c>
      <c r="BG946" s="1">
        <v>44699</v>
      </c>
      <c r="BH946">
        <v>2.92</v>
      </c>
      <c r="BI946">
        <f t="shared" si="463"/>
        <v>2.92E-2</v>
      </c>
      <c r="BK946" s="1">
        <v>37970</v>
      </c>
      <c r="BL946">
        <v>1.8788100000000001</v>
      </c>
      <c r="BM946">
        <f t="shared" si="471"/>
        <v>1.8788100000000002E-2</v>
      </c>
      <c r="BP946" s="1">
        <v>44672</v>
      </c>
      <c r="BQ946">
        <v>207.8031</v>
      </c>
      <c r="BR946">
        <f t="shared" si="464"/>
        <v>2.0780310000000002</v>
      </c>
      <c r="BT946" s="1">
        <v>44676</v>
      </c>
      <c r="BU946">
        <v>-0.41499999999999998</v>
      </c>
      <c r="BV946">
        <f t="shared" si="465"/>
        <v>-4.15E-3</v>
      </c>
      <c r="BX946" s="1">
        <v>44676</v>
      </c>
      <c r="BY946">
        <v>-0.23899999999999999</v>
      </c>
      <c r="BZ946">
        <f t="shared" si="466"/>
        <v>-2.3899999999999998E-3</v>
      </c>
      <c r="CB946" s="1">
        <v>44699</v>
      </c>
      <c r="CC946">
        <v>0.36399999999999999</v>
      </c>
      <c r="CD946">
        <f t="shared" si="467"/>
        <v>3.64E-3</v>
      </c>
      <c r="CG946" s="1"/>
      <c r="CJ946" s="1"/>
      <c r="CL946" s="1"/>
      <c r="CV946" s="1"/>
      <c r="CY946" s="1"/>
    </row>
    <row r="947" spans="1:103" x14ac:dyDescent="0.3">
      <c r="A947" s="21">
        <f t="shared" si="468"/>
        <v>47136</v>
      </c>
      <c r="B947" s="18">
        <f t="shared" si="449"/>
        <v>112.421875</v>
      </c>
      <c r="C947">
        <f t="shared" si="472"/>
        <v>115</v>
      </c>
      <c r="D947">
        <f t="shared" ca="1" si="454"/>
        <v>-3.1333333333333333</v>
      </c>
      <c r="E947">
        <f ca="1">IF(currency="USD",'Future et co'!F947,IF(currency="EUR",'Future et co'!G947,FALSE))</f>
        <v>3.6070000000000005E-2</v>
      </c>
      <c r="F947">
        <f t="shared" ca="1" si="455"/>
        <v>3.6070000000000005E-2</v>
      </c>
      <c r="G947">
        <f t="shared" ca="1" si="456"/>
        <v>2.0569999999999998E-2</v>
      </c>
      <c r="I947" s="21">
        <f t="shared" si="469"/>
        <v>46261</v>
      </c>
      <c r="J947" s="18">
        <f t="shared" si="450"/>
        <v>112.421875</v>
      </c>
      <c r="L947">
        <f t="shared" ca="1" si="457"/>
        <v>-0.70277777777777772</v>
      </c>
      <c r="M947">
        <f t="shared" ca="1" si="451"/>
        <v>3.6070000000000005E-2</v>
      </c>
      <c r="O947" s="21">
        <f t="shared" si="470"/>
        <v>46261</v>
      </c>
      <c r="P947" s="18">
        <f t="shared" si="452"/>
        <v>112.421875</v>
      </c>
      <c r="Q947">
        <f t="shared" si="458"/>
        <v>125</v>
      </c>
      <c r="R947">
        <f t="shared" ca="1" si="459"/>
        <v>-0.70277777777777772</v>
      </c>
      <c r="S947">
        <f t="shared" ca="1" si="453"/>
        <v>3.6070000000000005E-2</v>
      </c>
      <c r="U947" s="1"/>
      <c r="W947" t="str">
        <f t="shared" si="473"/>
        <v/>
      </c>
      <c r="Y947" s="1"/>
      <c r="AA947">
        <f t="shared" si="474"/>
        <v>0</v>
      </c>
      <c r="AC947" s="1"/>
      <c r="AE947">
        <f t="shared" si="475"/>
        <v>0</v>
      </c>
      <c r="AH947" s="21"/>
      <c r="AI947" s="18"/>
      <c r="AJ947" s="18"/>
      <c r="AL947" s="21"/>
      <c r="AM947" s="18"/>
      <c r="AN947" s="18"/>
      <c r="AP947" s="21"/>
      <c r="AQ947" s="18"/>
      <c r="AR947" s="18"/>
      <c r="AU947" s="1">
        <v>44698</v>
      </c>
      <c r="AV947">
        <v>1.3220000000000001</v>
      </c>
      <c r="AW947">
        <f t="shared" si="460"/>
        <v>1.3220000000000001E-2</v>
      </c>
      <c r="AY947" s="1">
        <v>44698</v>
      </c>
      <c r="AZ947">
        <v>1.7549999999999999</v>
      </c>
      <c r="BA947">
        <f t="shared" si="461"/>
        <v>1.755E-2</v>
      </c>
      <c r="BC947" s="1">
        <v>44698</v>
      </c>
      <c r="BD947">
        <v>2.5489999999999999</v>
      </c>
      <c r="BE947">
        <f t="shared" si="462"/>
        <v>2.5489999999999999E-2</v>
      </c>
      <c r="BG947" s="1">
        <v>44698</v>
      </c>
      <c r="BH947">
        <v>2.9502999999999999</v>
      </c>
      <c r="BI947">
        <f t="shared" si="463"/>
        <v>2.9502999999999998E-2</v>
      </c>
      <c r="BK947" s="1">
        <v>37971</v>
      </c>
      <c r="BL947">
        <v>1.8676699999999999</v>
      </c>
      <c r="BM947">
        <f t="shared" si="471"/>
        <v>1.8676700000000001E-2</v>
      </c>
      <c r="BP947" s="1">
        <v>44671</v>
      </c>
      <c r="BQ947">
        <v>208.89760000000001</v>
      </c>
      <c r="BR947">
        <f t="shared" si="464"/>
        <v>2.0889760000000002</v>
      </c>
      <c r="BT947" s="1">
        <v>44673</v>
      </c>
      <c r="BU947">
        <v>-0.42699999999999999</v>
      </c>
      <c r="BV947">
        <f t="shared" si="465"/>
        <v>-4.2699999999999995E-3</v>
      </c>
      <c r="BX947" s="1">
        <v>44673</v>
      </c>
      <c r="BY947">
        <v>-0.26800000000000002</v>
      </c>
      <c r="BZ947">
        <f t="shared" si="466"/>
        <v>-2.6800000000000001E-3</v>
      </c>
      <c r="CB947" s="1">
        <v>44698</v>
      </c>
      <c r="CC947">
        <v>0.32900000000000001</v>
      </c>
      <c r="CD947">
        <f t="shared" si="467"/>
        <v>3.29E-3</v>
      </c>
      <c r="CG947" s="1"/>
      <c r="CJ947" s="1"/>
      <c r="CL947" s="1"/>
      <c r="CV947" s="1"/>
      <c r="CY947" s="1"/>
    </row>
    <row r="948" spans="1:103" x14ac:dyDescent="0.3">
      <c r="A948" s="21">
        <f t="shared" si="468"/>
        <v>47137</v>
      </c>
      <c r="B948" s="18">
        <f t="shared" si="449"/>
        <v>112.421875</v>
      </c>
      <c r="C948">
        <f t="shared" si="472"/>
        <v>115</v>
      </c>
      <c r="D948">
        <f t="shared" ca="1" si="454"/>
        <v>-3.1361111111111111</v>
      </c>
      <c r="E948">
        <f ca="1">IF(currency="USD",'Future et co'!F948,IF(currency="EUR",'Future et co'!G948,FALSE))</f>
        <v>3.6070000000000005E-2</v>
      </c>
      <c r="F948">
        <f t="shared" ca="1" si="455"/>
        <v>3.6070000000000005E-2</v>
      </c>
      <c r="G948">
        <f t="shared" ca="1" si="456"/>
        <v>2.0569999999999998E-2</v>
      </c>
      <c r="I948" s="21">
        <f t="shared" si="469"/>
        <v>46262</v>
      </c>
      <c r="J948" s="18">
        <f t="shared" si="450"/>
        <v>112.421875</v>
      </c>
      <c r="L948">
        <f t="shared" ca="1" si="457"/>
        <v>-0.7055555555555556</v>
      </c>
      <c r="M948">
        <f t="shared" ca="1" si="451"/>
        <v>3.6070000000000005E-2</v>
      </c>
      <c r="O948" s="21">
        <f t="shared" si="470"/>
        <v>46262</v>
      </c>
      <c r="P948" s="18">
        <f t="shared" si="452"/>
        <v>112.421875</v>
      </c>
      <c r="Q948">
        <f t="shared" si="458"/>
        <v>125</v>
      </c>
      <c r="R948">
        <f t="shared" ca="1" si="459"/>
        <v>-0.7055555555555556</v>
      </c>
      <c r="S948">
        <f t="shared" ca="1" si="453"/>
        <v>3.6070000000000005E-2</v>
      </c>
      <c r="U948" s="1"/>
      <c r="W948" t="str">
        <f t="shared" si="473"/>
        <v/>
      </c>
      <c r="Y948" s="1"/>
      <c r="AA948">
        <f t="shared" si="474"/>
        <v>0</v>
      </c>
      <c r="AC948" s="1"/>
      <c r="AE948">
        <f t="shared" si="475"/>
        <v>0</v>
      </c>
      <c r="AH948" s="21"/>
      <c r="AI948" s="18"/>
      <c r="AJ948" s="18"/>
      <c r="AL948" s="21"/>
      <c r="AM948" s="18"/>
      <c r="AN948" s="18"/>
      <c r="AP948" s="21"/>
      <c r="AQ948" s="18"/>
      <c r="AR948" s="18"/>
      <c r="AU948" s="1">
        <v>44697</v>
      </c>
      <c r="AV948">
        <v>1.286</v>
      </c>
      <c r="AW948">
        <f t="shared" si="460"/>
        <v>1.286E-2</v>
      </c>
      <c r="AY948" s="1">
        <v>44697</v>
      </c>
      <c r="AZ948">
        <v>1.716</v>
      </c>
      <c r="BA948">
        <f t="shared" si="461"/>
        <v>1.7159999999999998E-2</v>
      </c>
      <c r="BC948" s="1">
        <v>44697</v>
      </c>
      <c r="BD948">
        <v>2.4830000000000001</v>
      </c>
      <c r="BE948">
        <f t="shared" si="462"/>
        <v>2.4830000000000001E-2</v>
      </c>
      <c r="BG948" s="1">
        <v>44697</v>
      </c>
      <c r="BH948">
        <v>2.8330000000000002</v>
      </c>
      <c r="BI948">
        <f t="shared" si="463"/>
        <v>2.8330000000000001E-2</v>
      </c>
      <c r="BK948" s="1">
        <v>37972</v>
      </c>
      <c r="BL948">
        <v>1.86486</v>
      </c>
      <c r="BM948">
        <f t="shared" si="471"/>
        <v>1.8648600000000001E-2</v>
      </c>
      <c r="BP948" s="1">
        <v>44670</v>
      </c>
      <c r="BQ948">
        <v>207.66800000000001</v>
      </c>
      <c r="BR948">
        <f t="shared" si="464"/>
        <v>2.0766800000000001</v>
      </c>
      <c r="BT948" s="1">
        <v>44672</v>
      </c>
      <c r="BU948">
        <v>-0.46300000000000002</v>
      </c>
      <c r="BV948">
        <f t="shared" si="465"/>
        <v>-4.6300000000000004E-3</v>
      </c>
      <c r="BX948" s="1">
        <v>44672</v>
      </c>
      <c r="BY948">
        <v>-0.31</v>
      </c>
      <c r="BZ948">
        <f t="shared" si="466"/>
        <v>-3.0999999999999999E-3</v>
      </c>
      <c r="CB948" s="1">
        <v>44697</v>
      </c>
      <c r="CC948">
        <v>0.254</v>
      </c>
      <c r="CD948">
        <f t="shared" si="467"/>
        <v>2.5400000000000002E-3</v>
      </c>
      <c r="CG948" s="1"/>
      <c r="CJ948" s="1"/>
      <c r="CL948" s="1"/>
      <c r="CV948" s="1"/>
      <c r="CY948" s="1"/>
    </row>
    <row r="949" spans="1:103" x14ac:dyDescent="0.3">
      <c r="A949" s="21">
        <f t="shared" si="468"/>
        <v>47140</v>
      </c>
      <c r="B949" s="18">
        <f t="shared" si="449"/>
        <v>112.421875</v>
      </c>
      <c r="C949">
        <f t="shared" si="472"/>
        <v>115</v>
      </c>
      <c r="D949">
        <f t="shared" ca="1" si="454"/>
        <v>-3.1444444444444444</v>
      </c>
      <c r="E949">
        <f ca="1">IF(currency="USD",'Future et co'!F949,IF(currency="EUR",'Future et co'!G949,FALSE))</f>
        <v>3.6070000000000005E-2</v>
      </c>
      <c r="F949">
        <f t="shared" ca="1" si="455"/>
        <v>3.6070000000000005E-2</v>
      </c>
      <c r="G949">
        <f t="shared" ca="1" si="456"/>
        <v>2.0569999999999998E-2</v>
      </c>
      <c r="I949" s="21">
        <f t="shared" si="469"/>
        <v>46265</v>
      </c>
      <c r="J949" s="18">
        <f t="shared" si="450"/>
        <v>112.421875</v>
      </c>
      <c r="L949">
        <f t="shared" ca="1" si="457"/>
        <v>-0.71388888888888891</v>
      </c>
      <c r="M949">
        <f t="shared" ca="1" si="451"/>
        <v>3.6070000000000005E-2</v>
      </c>
      <c r="O949" s="21">
        <f t="shared" si="470"/>
        <v>46265</v>
      </c>
      <c r="P949" s="18">
        <f t="shared" si="452"/>
        <v>112.421875</v>
      </c>
      <c r="Q949">
        <f t="shared" si="458"/>
        <v>125</v>
      </c>
      <c r="R949">
        <f t="shared" ca="1" si="459"/>
        <v>-0.71388888888888891</v>
      </c>
      <c r="S949">
        <f t="shared" ca="1" si="453"/>
        <v>3.6070000000000005E-2</v>
      </c>
      <c r="U949" s="1"/>
      <c r="W949" t="str">
        <f t="shared" si="473"/>
        <v/>
      </c>
      <c r="Y949" s="1"/>
      <c r="AA949">
        <f t="shared" si="474"/>
        <v>0</v>
      </c>
      <c r="AC949" s="1"/>
      <c r="AE949">
        <f t="shared" si="475"/>
        <v>0</v>
      </c>
      <c r="AH949" s="21"/>
      <c r="AI949" s="18"/>
      <c r="AJ949" s="18"/>
      <c r="AL949" s="21"/>
      <c r="AM949" s="18"/>
      <c r="AN949" s="18"/>
      <c r="AP949" s="21"/>
      <c r="AQ949" s="18"/>
      <c r="AR949" s="18"/>
      <c r="AU949" s="1">
        <v>44694</v>
      </c>
      <c r="AV949">
        <v>1.2889999999999999</v>
      </c>
      <c r="AW949">
        <f t="shared" si="460"/>
        <v>1.2889999999999999E-2</v>
      </c>
      <c r="AY949" s="1">
        <v>44694</v>
      </c>
      <c r="AZ949">
        <v>1.706</v>
      </c>
      <c r="BA949">
        <f t="shared" si="461"/>
        <v>1.7059999999999999E-2</v>
      </c>
      <c r="BC949" s="1">
        <v>44694</v>
      </c>
      <c r="BD949">
        <v>2.4630000000000001</v>
      </c>
      <c r="BE949">
        <f t="shared" si="462"/>
        <v>2.4629999999999999E-2</v>
      </c>
      <c r="BG949" s="1">
        <v>44694</v>
      </c>
      <c r="BH949">
        <v>2.8530000000000002</v>
      </c>
      <c r="BI949">
        <f t="shared" si="463"/>
        <v>2.8530000000000003E-2</v>
      </c>
      <c r="BK949" s="1">
        <v>37973</v>
      </c>
      <c r="BL949">
        <v>1.84606</v>
      </c>
      <c r="BM949">
        <f t="shared" si="471"/>
        <v>1.8460600000000001E-2</v>
      </c>
      <c r="BP949" s="1">
        <v>44665</v>
      </c>
      <c r="BQ949">
        <v>209.357</v>
      </c>
      <c r="BR949">
        <f t="shared" si="464"/>
        <v>2.0935700000000002</v>
      </c>
      <c r="BT949" s="1">
        <v>44671</v>
      </c>
      <c r="BU949">
        <v>-0.47499999999999998</v>
      </c>
      <c r="BV949">
        <f t="shared" si="465"/>
        <v>-4.7499999999999999E-3</v>
      </c>
      <c r="BX949" s="1">
        <v>44671</v>
      </c>
      <c r="BY949">
        <v>-0.33200000000000002</v>
      </c>
      <c r="BZ949">
        <f t="shared" si="466"/>
        <v>-3.32E-3</v>
      </c>
      <c r="CB949" s="1">
        <v>44694</v>
      </c>
      <c r="CC949">
        <v>0.214</v>
      </c>
      <c r="CD949">
        <f t="shared" si="467"/>
        <v>2.14E-3</v>
      </c>
      <c r="CG949" s="1"/>
      <c r="CJ949" s="1"/>
      <c r="CL949" s="1"/>
      <c r="CV949" s="1"/>
      <c r="CY949" s="1"/>
    </row>
    <row r="950" spans="1:103" x14ac:dyDescent="0.3">
      <c r="A950" s="21">
        <f t="shared" si="468"/>
        <v>47141</v>
      </c>
      <c r="B950" s="18">
        <f t="shared" si="449"/>
        <v>112.421875</v>
      </c>
      <c r="C950">
        <f t="shared" si="472"/>
        <v>115</v>
      </c>
      <c r="D950">
        <f t="shared" ca="1" si="454"/>
        <v>-3.1472222222222221</v>
      </c>
      <c r="E950">
        <f ca="1">IF(currency="USD",'Future et co'!F950,IF(currency="EUR",'Future et co'!G950,FALSE))</f>
        <v>3.6070000000000005E-2</v>
      </c>
      <c r="F950">
        <f t="shared" ca="1" si="455"/>
        <v>3.6070000000000005E-2</v>
      </c>
      <c r="G950">
        <f t="shared" ca="1" si="456"/>
        <v>2.0569999999999998E-2</v>
      </c>
      <c r="I950" s="21">
        <f t="shared" si="469"/>
        <v>46266</v>
      </c>
      <c r="J950" s="18">
        <f t="shared" si="450"/>
        <v>112.421875</v>
      </c>
      <c r="L950">
        <f t="shared" ca="1" si="457"/>
        <v>-0.71666666666666667</v>
      </c>
      <c r="M950">
        <f t="shared" ca="1" si="451"/>
        <v>3.6070000000000005E-2</v>
      </c>
      <c r="O950" s="21">
        <f t="shared" si="470"/>
        <v>46266</v>
      </c>
      <c r="P950" s="18">
        <f t="shared" si="452"/>
        <v>112.421875</v>
      </c>
      <c r="Q950">
        <f t="shared" si="458"/>
        <v>125</v>
      </c>
      <c r="R950">
        <f t="shared" ca="1" si="459"/>
        <v>-0.71666666666666667</v>
      </c>
      <c r="S950">
        <f t="shared" ca="1" si="453"/>
        <v>3.6070000000000005E-2</v>
      </c>
      <c r="U950" s="1"/>
      <c r="W950" t="str">
        <f t="shared" si="473"/>
        <v/>
      </c>
      <c r="Y950" s="1"/>
      <c r="AA950">
        <f t="shared" si="474"/>
        <v>0</v>
      </c>
      <c r="AC950" s="1"/>
      <c r="AE950">
        <f t="shared" si="475"/>
        <v>0</v>
      </c>
      <c r="AH950" s="21"/>
      <c r="AI950" s="18"/>
      <c r="AJ950" s="18"/>
      <c r="AL950" s="21"/>
      <c r="AM950" s="18"/>
      <c r="AN950" s="18"/>
      <c r="AP950" s="21"/>
      <c r="AQ950" s="18"/>
      <c r="AR950" s="18"/>
      <c r="AU950" s="1">
        <v>44693</v>
      </c>
      <c r="AV950">
        <v>1.27</v>
      </c>
      <c r="AW950">
        <f t="shared" si="460"/>
        <v>1.2699999999999999E-2</v>
      </c>
      <c r="AY950" s="1">
        <v>44693</v>
      </c>
      <c r="AZ950">
        <v>1.68</v>
      </c>
      <c r="BA950">
        <f t="shared" si="461"/>
        <v>1.6799999999999999E-2</v>
      </c>
      <c r="BC950" s="1">
        <v>44693</v>
      </c>
      <c r="BD950">
        <v>2.4500000000000002</v>
      </c>
      <c r="BE950">
        <f t="shared" si="462"/>
        <v>2.4500000000000001E-2</v>
      </c>
      <c r="BG950" s="1">
        <v>44693</v>
      </c>
      <c r="BH950">
        <v>2.81</v>
      </c>
      <c r="BI950">
        <f t="shared" si="463"/>
        <v>2.81E-2</v>
      </c>
      <c r="BK950" s="1">
        <v>37974</v>
      </c>
      <c r="BL950">
        <v>1.84684</v>
      </c>
      <c r="BM950">
        <f t="shared" si="471"/>
        <v>1.8468399999999999E-2</v>
      </c>
      <c r="BP950" s="1">
        <v>44664</v>
      </c>
      <c r="BQ950">
        <v>210.5865</v>
      </c>
      <c r="BR950">
        <f t="shared" si="464"/>
        <v>2.1058650000000001</v>
      </c>
      <c r="BT950" s="1">
        <v>44670</v>
      </c>
      <c r="BU950">
        <v>-0.46800000000000003</v>
      </c>
      <c r="BV950">
        <f t="shared" si="465"/>
        <v>-4.6800000000000001E-3</v>
      </c>
      <c r="BX950" s="1">
        <v>44670</v>
      </c>
      <c r="BY950">
        <v>-0.33300000000000002</v>
      </c>
      <c r="BZ950">
        <f t="shared" si="466"/>
        <v>-3.3300000000000001E-3</v>
      </c>
      <c r="CB950" s="1">
        <v>44693</v>
      </c>
      <c r="CC950">
        <v>0.19</v>
      </c>
      <c r="CD950">
        <f t="shared" si="467"/>
        <v>1.9E-3</v>
      </c>
      <c r="CG950" s="1"/>
      <c r="CJ950" s="1"/>
      <c r="CL950" s="1"/>
      <c r="CV950" s="1"/>
      <c r="CY950" s="1"/>
    </row>
    <row r="951" spans="1:103" x14ac:dyDescent="0.3">
      <c r="A951" s="21">
        <f t="shared" si="468"/>
        <v>47142</v>
      </c>
      <c r="B951" s="18">
        <f t="shared" si="449"/>
        <v>112.421875</v>
      </c>
      <c r="C951">
        <f t="shared" si="472"/>
        <v>115</v>
      </c>
      <c r="D951">
        <f t="shared" ca="1" si="454"/>
        <v>-3.15</v>
      </c>
      <c r="E951">
        <f ca="1">IF(currency="USD",'Future et co'!F951,IF(currency="EUR",'Future et co'!G951,FALSE))</f>
        <v>3.6070000000000005E-2</v>
      </c>
      <c r="F951">
        <f t="shared" ca="1" si="455"/>
        <v>3.6070000000000005E-2</v>
      </c>
      <c r="G951">
        <f t="shared" ca="1" si="456"/>
        <v>2.0569999999999998E-2</v>
      </c>
      <c r="I951" s="21">
        <f t="shared" si="469"/>
        <v>46267</v>
      </c>
      <c r="J951" s="18">
        <f t="shared" si="450"/>
        <v>112.421875</v>
      </c>
      <c r="L951">
        <f t="shared" ca="1" si="457"/>
        <v>-0.71944444444444444</v>
      </c>
      <c r="M951">
        <f t="shared" ca="1" si="451"/>
        <v>3.6070000000000005E-2</v>
      </c>
      <c r="O951" s="21">
        <f t="shared" si="470"/>
        <v>46267</v>
      </c>
      <c r="P951" s="18">
        <f t="shared" si="452"/>
        <v>112.421875</v>
      </c>
      <c r="Q951">
        <f t="shared" si="458"/>
        <v>125</v>
      </c>
      <c r="R951">
        <f t="shared" ca="1" si="459"/>
        <v>-0.71944444444444444</v>
      </c>
      <c r="S951">
        <f t="shared" ca="1" si="453"/>
        <v>3.6070000000000005E-2</v>
      </c>
      <c r="U951" s="1"/>
      <c r="W951" t="str">
        <f t="shared" si="473"/>
        <v/>
      </c>
      <c r="Y951" s="1"/>
      <c r="AA951">
        <f t="shared" si="474"/>
        <v>0</v>
      </c>
      <c r="AC951" s="1"/>
      <c r="AE951">
        <f t="shared" si="475"/>
        <v>0</v>
      </c>
      <c r="AH951" s="21"/>
      <c r="AI951" s="18"/>
      <c r="AJ951" s="18"/>
      <c r="AL951" s="21"/>
      <c r="AM951" s="18"/>
      <c r="AN951" s="18"/>
      <c r="AP951" s="21"/>
      <c r="AQ951" s="18"/>
      <c r="AR951" s="18"/>
      <c r="AU951" s="1">
        <v>44692</v>
      </c>
      <c r="AV951">
        <v>1.2629999999999999</v>
      </c>
      <c r="AW951">
        <f t="shared" si="460"/>
        <v>1.2629999999999999E-2</v>
      </c>
      <c r="AY951" s="1">
        <v>44692</v>
      </c>
      <c r="AZ951">
        <v>1.675</v>
      </c>
      <c r="BA951">
        <f t="shared" si="461"/>
        <v>1.6750000000000001E-2</v>
      </c>
      <c r="BC951" s="1">
        <v>44692</v>
      </c>
      <c r="BD951">
        <v>2.4729999999999999</v>
      </c>
      <c r="BE951">
        <f t="shared" si="462"/>
        <v>2.4729999999999999E-2</v>
      </c>
      <c r="BG951" s="1">
        <v>44692</v>
      </c>
      <c r="BH951">
        <v>2.9</v>
      </c>
      <c r="BI951">
        <f t="shared" si="463"/>
        <v>2.8999999999999998E-2</v>
      </c>
      <c r="BK951" s="1">
        <v>37977</v>
      </c>
      <c r="BL951">
        <v>1.8395300000000001</v>
      </c>
      <c r="BM951">
        <f t="shared" si="471"/>
        <v>1.83953E-2</v>
      </c>
      <c r="BP951" s="1">
        <v>44663</v>
      </c>
      <c r="BQ951">
        <v>209.9109</v>
      </c>
      <c r="BR951">
        <f t="shared" si="464"/>
        <v>2.0991089999999999</v>
      </c>
      <c r="BT951" s="1">
        <v>44665</v>
      </c>
      <c r="BU951">
        <v>-0.45200000000000001</v>
      </c>
      <c r="BV951">
        <f t="shared" si="465"/>
        <v>-4.5199999999999997E-3</v>
      </c>
      <c r="BX951" s="1">
        <v>44665</v>
      </c>
      <c r="BY951">
        <v>-0.317</v>
      </c>
      <c r="BZ951">
        <f t="shared" si="466"/>
        <v>-3.1700000000000001E-3</v>
      </c>
      <c r="CB951" s="1">
        <v>44692</v>
      </c>
      <c r="CC951">
        <v>0.24199999999999999</v>
      </c>
      <c r="CD951">
        <f t="shared" si="467"/>
        <v>2.4199999999999998E-3</v>
      </c>
      <c r="CG951" s="1"/>
      <c r="CJ951" s="1"/>
      <c r="CL951" s="1"/>
      <c r="CV951" s="1"/>
      <c r="CY951" s="1"/>
    </row>
    <row r="952" spans="1:103" x14ac:dyDescent="0.3">
      <c r="A952" s="21">
        <f t="shared" si="468"/>
        <v>47143</v>
      </c>
      <c r="B952" s="18">
        <f t="shared" si="449"/>
        <v>112.421875</v>
      </c>
      <c r="C952">
        <f t="shared" si="472"/>
        <v>115</v>
      </c>
      <c r="D952">
        <f t="shared" ca="1" si="454"/>
        <v>-3.1527777777777777</v>
      </c>
      <c r="E952">
        <f ca="1">IF(currency="USD",'Future et co'!F952,IF(currency="EUR",'Future et co'!G952,FALSE))</f>
        <v>3.6070000000000005E-2</v>
      </c>
      <c r="F952">
        <f t="shared" ca="1" si="455"/>
        <v>3.6070000000000005E-2</v>
      </c>
      <c r="G952">
        <f t="shared" ca="1" si="456"/>
        <v>2.0569999999999998E-2</v>
      </c>
      <c r="I952" s="21">
        <f t="shared" si="469"/>
        <v>46268</v>
      </c>
      <c r="J952" s="18">
        <f t="shared" si="450"/>
        <v>112.421875</v>
      </c>
      <c r="L952">
        <f t="shared" ca="1" si="457"/>
        <v>-0.72222222222222221</v>
      </c>
      <c r="M952">
        <f t="shared" ca="1" si="451"/>
        <v>3.6070000000000005E-2</v>
      </c>
      <c r="O952" s="21">
        <f t="shared" si="470"/>
        <v>46268</v>
      </c>
      <c r="P952" s="18">
        <f t="shared" si="452"/>
        <v>112.421875</v>
      </c>
      <c r="Q952">
        <f t="shared" si="458"/>
        <v>125</v>
      </c>
      <c r="R952">
        <f t="shared" ca="1" si="459"/>
        <v>-0.72222222222222221</v>
      </c>
      <c r="S952">
        <f t="shared" ca="1" si="453"/>
        <v>3.6070000000000005E-2</v>
      </c>
      <c r="U952" s="1"/>
      <c r="W952" t="str">
        <f t="shared" si="473"/>
        <v/>
      </c>
      <c r="Y952" s="1"/>
      <c r="AA952">
        <f t="shared" si="474"/>
        <v>0</v>
      </c>
      <c r="AC952" s="1"/>
      <c r="AE952">
        <f t="shared" si="475"/>
        <v>0</v>
      </c>
      <c r="AH952" s="21"/>
      <c r="AI952" s="18"/>
      <c r="AJ952" s="18"/>
      <c r="AL952" s="21"/>
      <c r="AM952" s="18"/>
      <c r="AN952" s="18"/>
      <c r="AP952" s="21"/>
      <c r="AQ952" s="18"/>
      <c r="AR952" s="18"/>
      <c r="AU952" s="1">
        <v>44691</v>
      </c>
      <c r="AV952">
        <v>1.2509999999999999</v>
      </c>
      <c r="AW952">
        <f t="shared" si="460"/>
        <v>1.2509999999999999E-2</v>
      </c>
      <c r="AY952" s="1">
        <v>44691</v>
      </c>
      <c r="AZ952">
        <v>1.6659999999999999</v>
      </c>
      <c r="BA952">
        <f t="shared" si="461"/>
        <v>1.6659999999999998E-2</v>
      </c>
      <c r="BC952" s="1">
        <v>44691</v>
      </c>
      <c r="BD952">
        <v>2.4319999999999999</v>
      </c>
      <c r="BE952">
        <f t="shared" si="462"/>
        <v>2.4319999999999998E-2</v>
      </c>
      <c r="BG952" s="1">
        <v>44691</v>
      </c>
      <c r="BH952">
        <v>2.8540000000000001</v>
      </c>
      <c r="BI952">
        <f t="shared" si="463"/>
        <v>2.8539999999999999E-2</v>
      </c>
      <c r="BK952" s="1">
        <v>37978</v>
      </c>
      <c r="BL952">
        <v>1.8354999999999999</v>
      </c>
      <c r="BM952">
        <f t="shared" si="471"/>
        <v>1.8355E-2</v>
      </c>
      <c r="BP952" s="1">
        <v>44662</v>
      </c>
      <c r="BQ952">
        <v>209.46510000000001</v>
      </c>
      <c r="BR952">
        <f t="shared" si="464"/>
        <v>2.0946510000000003</v>
      </c>
      <c r="BT952" s="1">
        <v>44664</v>
      </c>
      <c r="BU952">
        <v>-0.44800000000000001</v>
      </c>
      <c r="BV952">
        <f t="shared" si="465"/>
        <v>-4.4800000000000005E-3</v>
      </c>
      <c r="BX952" s="1">
        <v>44664</v>
      </c>
      <c r="BY952">
        <v>-0.32800000000000001</v>
      </c>
      <c r="BZ952">
        <f t="shared" si="466"/>
        <v>-3.2799999999999999E-3</v>
      </c>
      <c r="CB952" s="1">
        <v>44691</v>
      </c>
      <c r="CC952">
        <v>0.252</v>
      </c>
      <c r="CD952">
        <f t="shared" si="467"/>
        <v>2.5200000000000001E-3</v>
      </c>
      <c r="CG952" s="1"/>
      <c r="CJ952" s="1"/>
      <c r="CL952" s="1"/>
      <c r="CV952" s="1"/>
      <c r="CY952" s="1"/>
    </row>
    <row r="953" spans="1:103" x14ac:dyDescent="0.3">
      <c r="A953" s="21">
        <f t="shared" si="468"/>
        <v>47144</v>
      </c>
      <c r="B953" s="18">
        <f t="shared" si="449"/>
        <v>112.421875</v>
      </c>
      <c r="C953">
        <f t="shared" si="472"/>
        <v>115</v>
      </c>
      <c r="D953">
        <f t="shared" ca="1" si="454"/>
        <v>-3.1555555555555554</v>
      </c>
      <c r="E953">
        <f ca="1">IF(currency="USD",'Future et co'!F953,IF(currency="EUR",'Future et co'!G953,FALSE))</f>
        <v>3.6070000000000005E-2</v>
      </c>
      <c r="F953">
        <f t="shared" ca="1" si="455"/>
        <v>3.6070000000000005E-2</v>
      </c>
      <c r="G953">
        <f t="shared" ca="1" si="456"/>
        <v>2.0569999999999998E-2</v>
      </c>
      <c r="I953" s="21">
        <f t="shared" si="469"/>
        <v>46269</v>
      </c>
      <c r="J953" s="18">
        <f t="shared" si="450"/>
        <v>112.421875</v>
      </c>
      <c r="L953">
        <f t="shared" ca="1" si="457"/>
        <v>-0.72499999999999998</v>
      </c>
      <c r="M953">
        <f t="shared" ca="1" si="451"/>
        <v>3.6070000000000005E-2</v>
      </c>
      <c r="O953" s="21">
        <f t="shared" si="470"/>
        <v>46269</v>
      </c>
      <c r="P953" s="18">
        <f t="shared" si="452"/>
        <v>112.421875</v>
      </c>
      <c r="Q953">
        <f t="shared" si="458"/>
        <v>125</v>
      </c>
      <c r="R953">
        <f t="shared" ca="1" si="459"/>
        <v>-0.72499999999999998</v>
      </c>
      <c r="S953">
        <f t="shared" ca="1" si="453"/>
        <v>3.6070000000000005E-2</v>
      </c>
      <c r="U953" s="1"/>
      <c r="W953" t="str">
        <f t="shared" si="473"/>
        <v/>
      </c>
      <c r="Y953" s="1"/>
      <c r="AA953">
        <f t="shared" si="474"/>
        <v>0</v>
      </c>
      <c r="AC953" s="1"/>
      <c r="AE953">
        <f t="shared" si="475"/>
        <v>0</v>
      </c>
      <c r="AH953" s="21"/>
      <c r="AI953" s="18"/>
      <c r="AJ953" s="18"/>
      <c r="AL953" s="21"/>
      <c r="AM953" s="18"/>
      <c r="AN953" s="18"/>
      <c r="AP953" s="21"/>
      <c r="AQ953" s="18"/>
      <c r="AR953" s="18"/>
      <c r="AU953" s="1">
        <v>44690</v>
      </c>
      <c r="AV953">
        <v>1.2030000000000001</v>
      </c>
      <c r="AW953">
        <f t="shared" si="460"/>
        <v>1.2030000000000001E-2</v>
      </c>
      <c r="AY953" s="1">
        <v>44690</v>
      </c>
      <c r="AZ953">
        <v>1.639</v>
      </c>
      <c r="BA953">
        <f t="shared" si="461"/>
        <v>1.6390000000000002E-2</v>
      </c>
      <c r="BC953" s="1">
        <v>44690</v>
      </c>
      <c r="BD953">
        <v>2.4020000000000001</v>
      </c>
      <c r="BE953">
        <f t="shared" si="462"/>
        <v>2.402E-2</v>
      </c>
      <c r="BG953" s="1">
        <v>44690</v>
      </c>
      <c r="BH953">
        <v>2.8580000000000001</v>
      </c>
      <c r="BI953">
        <f t="shared" si="463"/>
        <v>2.8580000000000001E-2</v>
      </c>
      <c r="BK953" s="1">
        <v>37979</v>
      </c>
      <c r="BL953">
        <v>1.8390500000000001</v>
      </c>
      <c r="BM953">
        <f t="shared" si="471"/>
        <v>1.8390500000000001E-2</v>
      </c>
      <c r="BP953" s="1">
        <v>44659</v>
      </c>
      <c r="BQ953">
        <v>211.54580000000001</v>
      </c>
      <c r="BR953">
        <f t="shared" si="464"/>
        <v>2.1154580000000003</v>
      </c>
      <c r="BT953" s="1">
        <v>44663</v>
      </c>
      <c r="BU953">
        <v>-0.433</v>
      </c>
      <c r="BV953">
        <f t="shared" si="465"/>
        <v>-4.3299999999999996E-3</v>
      </c>
      <c r="BX953" s="1">
        <v>44663</v>
      </c>
      <c r="BY953">
        <v>-0.32</v>
      </c>
      <c r="BZ953">
        <f t="shared" si="466"/>
        <v>-3.2000000000000002E-3</v>
      </c>
      <c r="CB953" s="1">
        <v>44690</v>
      </c>
      <c r="CC953">
        <v>0.29299999999999998</v>
      </c>
      <c r="CD953">
        <f t="shared" si="467"/>
        <v>2.9299999999999999E-3</v>
      </c>
      <c r="CG953" s="1"/>
      <c r="CJ953" s="1"/>
      <c r="CL953" s="1"/>
      <c r="CV953" s="1"/>
      <c r="CY953" s="1"/>
    </row>
    <row r="954" spans="1:103" x14ac:dyDescent="0.3">
      <c r="A954" s="21">
        <f t="shared" si="468"/>
        <v>47147</v>
      </c>
      <c r="B954" s="18">
        <f t="shared" si="449"/>
        <v>112.421875</v>
      </c>
      <c r="C954">
        <f t="shared" si="472"/>
        <v>115</v>
      </c>
      <c r="D954">
        <f t="shared" ca="1" si="454"/>
        <v>-3.1638888888888888</v>
      </c>
      <c r="E954">
        <f ca="1">IF(currency="USD",'Future et co'!F954,IF(currency="EUR",'Future et co'!G954,FALSE))</f>
        <v>3.6070000000000005E-2</v>
      </c>
      <c r="F954">
        <f t="shared" ca="1" si="455"/>
        <v>3.6070000000000005E-2</v>
      </c>
      <c r="G954">
        <f t="shared" ca="1" si="456"/>
        <v>2.0569999999999998E-2</v>
      </c>
      <c r="I954" s="21">
        <f t="shared" si="469"/>
        <v>46272</v>
      </c>
      <c r="J954" s="18">
        <f t="shared" si="450"/>
        <v>112.421875</v>
      </c>
      <c r="L954">
        <f t="shared" ca="1" si="457"/>
        <v>-0.73333333333333328</v>
      </c>
      <c r="M954">
        <f t="shared" ca="1" si="451"/>
        <v>3.6070000000000005E-2</v>
      </c>
      <c r="O954" s="21">
        <f t="shared" si="470"/>
        <v>46272</v>
      </c>
      <c r="P954" s="18">
        <f t="shared" si="452"/>
        <v>112.421875</v>
      </c>
      <c r="Q954">
        <f t="shared" si="458"/>
        <v>125</v>
      </c>
      <c r="R954">
        <f t="shared" ca="1" si="459"/>
        <v>-0.73333333333333328</v>
      </c>
      <c r="S954">
        <f t="shared" ca="1" si="453"/>
        <v>3.6070000000000005E-2</v>
      </c>
      <c r="U954" s="1"/>
      <c r="W954" t="str">
        <f t="shared" si="473"/>
        <v/>
      </c>
      <c r="Y954" s="1"/>
      <c r="AA954">
        <f t="shared" si="474"/>
        <v>0</v>
      </c>
      <c r="AC954" s="1"/>
      <c r="AE954">
        <f t="shared" si="475"/>
        <v>0</v>
      </c>
      <c r="AH954" s="21"/>
      <c r="AI954" s="18"/>
      <c r="AJ954" s="18"/>
      <c r="AL954" s="21"/>
      <c r="AM954" s="18"/>
      <c r="AN954" s="18"/>
      <c r="AP954" s="21"/>
      <c r="AQ954" s="18"/>
      <c r="AR954" s="18"/>
      <c r="AU954" s="1">
        <v>44687</v>
      </c>
      <c r="AV954">
        <v>1.226</v>
      </c>
      <c r="AW954">
        <f t="shared" si="460"/>
        <v>1.226E-2</v>
      </c>
      <c r="AY954" s="1">
        <v>44687</v>
      </c>
      <c r="AZ954">
        <v>1.6639999999999999</v>
      </c>
      <c r="BA954">
        <f t="shared" si="461"/>
        <v>1.6639999999999999E-2</v>
      </c>
      <c r="BC954" s="1">
        <v>44687</v>
      </c>
      <c r="BD954">
        <v>2.5169999999999999</v>
      </c>
      <c r="BE954">
        <f t="shared" si="462"/>
        <v>2.5169999999999998E-2</v>
      </c>
      <c r="BG954" s="1">
        <v>44687</v>
      </c>
      <c r="BH954">
        <v>3.0259999999999998</v>
      </c>
      <c r="BI954">
        <f t="shared" si="463"/>
        <v>3.0259999999999999E-2</v>
      </c>
      <c r="BK954" s="1">
        <v>37980</v>
      </c>
      <c r="BL954">
        <v>1.8390500000000001</v>
      </c>
      <c r="BM954">
        <f t="shared" si="471"/>
        <v>1.8390500000000001E-2</v>
      </c>
      <c r="BP954" s="1">
        <v>44658</v>
      </c>
      <c r="BQ954">
        <v>211.89709999999999</v>
      </c>
      <c r="BR954">
        <f t="shared" si="464"/>
        <v>2.1189710000000002</v>
      </c>
      <c r="BT954" s="1">
        <v>44662</v>
      </c>
      <c r="BU954">
        <v>-0.435</v>
      </c>
      <c r="BV954">
        <f t="shared" si="465"/>
        <v>-4.3499999999999997E-3</v>
      </c>
      <c r="BX954" s="1">
        <v>44662</v>
      </c>
      <c r="BY954">
        <v>-0.33400000000000002</v>
      </c>
      <c r="BZ954">
        <f t="shared" si="466"/>
        <v>-3.3400000000000001E-3</v>
      </c>
      <c r="CB954" s="1">
        <v>44687</v>
      </c>
      <c r="CC954">
        <v>0.307</v>
      </c>
      <c r="CD954">
        <f t="shared" si="467"/>
        <v>3.0699999999999998E-3</v>
      </c>
      <c r="CG954" s="1"/>
      <c r="CJ954" s="1"/>
      <c r="CL954" s="1"/>
      <c r="CV954" s="1"/>
      <c r="CY954" s="1"/>
    </row>
    <row r="955" spans="1:103" x14ac:dyDescent="0.3">
      <c r="A955" s="21">
        <f t="shared" si="468"/>
        <v>47148</v>
      </c>
      <c r="B955" s="18">
        <f t="shared" si="449"/>
        <v>112.421875</v>
      </c>
      <c r="C955">
        <f t="shared" si="472"/>
        <v>115</v>
      </c>
      <c r="D955">
        <f t="shared" ca="1" si="454"/>
        <v>-3.1666666666666665</v>
      </c>
      <c r="E955">
        <f ca="1">IF(currency="USD",'Future et co'!F955,IF(currency="EUR",'Future et co'!G955,FALSE))</f>
        <v>3.6070000000000005E-2</v>
      </c>
      <c r="F955">
        <f t="shared" ca="1" si="455"/>
        <v>3.6070000000000005E-2</v>
      </c>
      <c r="G955">
        <f t="shared" ca="1" si="456"/>
        <v>2.0569999999999998E-2</v>
      </c>
      <c r="I955" s="21">
        <f t="shared" si="469"/>
        <v>46273</v>
      </c>
      <c r="J955" s="18">
        <f t="shared" si="450"/>
        <v>112.421875</v>
      </c>
      <c r="L955">
        <f t="shared" ca="1" si="457"/>
        <v>-0.73611111111111116</v>
      </c>
      <c r="M955">
        <f t="shared" ca="1" si="451"/>
        <v>3.6070000000000005E-2</v>
      </c>
      <c r="O955" s="21">
        <f t="shared" si="470"/>
        <v>46273</v>
      </c>
      <c r="P955" s="18">
        <f t="shared" si="452"/>
        <v>112.421875</v>
      </c>
      <c r="Q955">
        <f t="shared" si="458"/>
        <v>125</v>
      </c>
      <c r="R955">
        <f t="shared" ca="1" si="459"/>
        <v>-0.73611111111111116</v>
      </c>
      <c r="S955">
        <f t="shared" ca="1" si="453"/>
        <v>3.6070000000000005E-2</v>
      </c>
      <c r="U955" s="1"/>
      <c r="W955" t="str">
        <f t="shared" si="473"/>
        <v/>
      </c>
      <c r="Y955" s="1"/>
      <c r="AA955">
        <f t="shared" si="474"/>
        <v>0</v>
      </c>
      <c r="AC955" s="1"/>
      <c r="AE955">
        <f t="shared" si="475"/>
        <v>0</v>
      </c>
      <c r="AH955" s="21"/>
      <c r="AI955" s="18"/>
      <c r="AJ955" s="18"/>
      <c r="AL955" s="21"/>
      <c r="AM955" s="18"/>
      <c r="AN955" s="18"/>
      <c r="AP955" s="21"/>
      <c r="AQ955" s="18"/>
      <c r="AR955" s="18"/>
      <c r="AU955" s="1">
        <v>44686</v>
      </c>
      <c r="AV955">
        <v>1.214</v>
      </c>
      <c r="AW955">
        <f t="shared" si="460"/>
        <v>1.214E-2</v>
      </c>
      <c r="AY955" s="1">
        <v>44686</v>
      </c>
      <c r="AZ955">
        <v>1.6379999999999999</v>
      </c>
      <c r="BA955">
        <f t="shared" si="461"/>
        <v>1.6379999999999999E-2</v>
      </c>
      <c r="BC955" s="1">
        <v>44686</v>
      </c>
      <c r="BD955">
        <v>2.5059999999999998</v>
      </c>
      <c r="BE955">
        <f t="shared" si="462"/>
        <v>2.5059999999999999E-2</v>
      </c>
      <c r="BG955" s="1">
        <v>44686</v>
      </c>
      <c r="BH955">
        <v>2.9780000000000002</v>
      </c>
      <c r="BI955">
        <f t="shared" si="463"/>
        <v>2.9780000000000001E-2</v>
      </c>
      <c r="BK955" s="1">
        <v>37981</v>
      </c>
      <c r="BL955">
        <v>1.8353200000000001</v>
      </c>
      <c r="BM955">
        <f t="shared" si="471"/>
        <v>1.83532E-2</v>
      </c>
      <c r="BP955" s="1">
        <v>44657</v>
      </c>
      <c r="BQ955">
        <v>212.4511</v>
      </c>
      <c r="BR955">
        <f t="shared" si="464"/>
        <v>2.124511</v>
      </c>
      <c r="BT955" s="1">
        <v>44659</v>
      </c>
      <c r="BU955">
        <v>-0.44900000000000001</v>
      </c>
      <c r="BV955">
        <f t="shared" si="465"/>
        <v>-4.4900000000000001E-3</v>
      </c>
      <c r="BX955" s="1">
        <v>44659</v>
      </c>
      <c r="BY955">
        <v>-0.35</v>
      </c>
      <c r="BZ955">
        <f t="shared" si="466"/>
        <v>-3.4999999999999996E-3</v>
      </c>
      <c r="CB955" s="1">
        <v>44686</v>
      </c>
      <c r="CC955">
        <v>0.26700000000000002</v>
      </c>
      <c r="CD955">
        <f t="shared" si="467"/>
        <v>2.6700000000000001E-3</v>
      </c>
      <c r="CG955" s="1"/>
      <c r="CJ955" s="1"/>
      <c r="CL955" s="1"/>
      <c r="CV955" s="1"/>
      <c r="CY955" s="1"/>
    </row>
    <row r="956" spans="1:103" x14ac:dyDescent="0.3">
      <c r="A956" s="21">
        <f t="shared" si="468"/>
        <v>47149</v>
      </c>
      <c r="B956" s="18">
        <f t="shared" si="449"/>
        <v>112.421875</v>
      </c>
      <c r="C956">
        <f t="shared" si="472"/>
        <v>115</v>
      </c>
      <c r="D956">
        <f t="shared" ca="1" si="454"/>
        <v>-3.1694444444444443</v>
      </c>
      <c r="E956">
        <f ca="1">IF(currency="USD",'Future et co'!F956,IF(currency="EUR",'Future et co'!G956,FALSE))</f>
        <v>3.6070000000000005E-2</v>
      </c>
      <c r="F956">
        <f t="shared" ca="1" si="455"/>
        <v>3.6070000000000005E-2</v>
      </c>
      <c r="G956">
        <f t="shared" ca="1" si="456"/>
        <v>2.0569999999999998E-2</v>
      </c>
      <c r="I956" s="21">
        <f t="shared" si="469"/>
        <v>46274</v>
      </c>
      <c r="J956" s="18">
        <f t="shared" si="450"/>
        <v>112.421875</v>
      </c>
      <c r="L956">
        <f t="shared" ca="1" si="457"/>
        <v>-0.73888888888888893</v>
      </c>
      <c r="M956">
        <f t="shared" ca="1" si="451"/>
        <v>3.6070000000000005E-2</v>
      </c>
      <c r="O956" s="21">
        <f t="shared" si="470"/>
        <v>46274</v>
      </c>
      <c r="P956" s="18">
        <f t="shared" si="452"/>
        <v>112.421875</v>
      </c>
      <c r="Q956">
        <f t="shared" si="458"/>
        <v>125</v>
      </c>
      <c r="R956">
        <f t="shared" ca="1" si="459"/>
        <v>-0.73888888888888893</v>
      </c>
      <c r="S956">
        <f t="shared" ca="1" si="453"/>
        <v>3.6070000000000005E-2</v>
      </c>
      <c r="U956" s="1"/>
      <c r="W956" t="str">
        <f t="shared" si="473"/>
        <v/>
      </c>
      <c r="Y956" s="1"/>
      <c r="AA956">
        <f t="shared" si="474"/>
        <v>0</v>
      </c>
      <c r="AC956" s="1"/>
      <c r="AE956">
        <f t="shared" si="475"/>
        <v>0</v>
      </c>
      <c r="AH956" s="21"/>
      <c r="AI956" s="18"/>
      <c r="AJ956" s="18"/>
      <c r="AL956" s="21"/>
      <c r="AM956" s="18"/>
      <c r="AN956" s="18"/>
      <c r="AP956" s="21"/>
      <c r="AQ956" s="18"/>
      <c r="AR956" s="18"/>
      <c r="AU956" s="1">
        <v>44685</v>
      </c>
      <c r="AV956">
        <v>1.206</v>
      </c>
      <c r="AW956">
        <f t="shared" si="460"/>
        <v>1.206E-2</v>
      </c>
      <c r="AY956" s="1">
        <v>44685</v>
      </c>
      <c r="AZ956">
        <v>1.623</v>
      </c>
      <c r="BA956">
        <f t="shared" si="461"/>
        <v>1.6230000000000001E-2</v>
      </c>
      <c r="BC956" s="1">
        <v>44685</v>
      </c>
      <c r="BD956">
        <v>2.4860000000000002</v>
      </c>
      <c r="BE956">
        <f t="shared" si="462"/>
        <v>2.4860000000000004E-2</v>
      </c>
      <c r="BG956" s="1">
        <v>44685</v>
      </c>
      <c r="BH956">
        <v>2.968</v>
      </c>
      <c r="BI956">
        <f t="shared" si="463"/>
        <v>2.9679999999999998E-2</v>
      </c>
      <c r="BK956" s="1">
        <v>37984</v>
      </c>
      <c r="BL956">
        <v>1.8164499999999999</v>
      </c>
      <c r="BM956">
        <f t="shared" si="471"/>
        <v>1.81645E-2</v>
      </c>
      <c r="BP956" s="1">
        <v>44656</v>
      </c>
      <c r="BQ956">
        <v>213.1131</v>
      </c>
      <c r="BR956">
        <f t="shared" si="464"/>
        <v>2.1311309999999999</v>
      </c>
      <c r="BT956" s="1">
        <v>44658</v>
      </c>
      <c r="BU956">
        <v>-0.46500000000000002</v>
      </c>
      <c r="BV956">
        <f t="shared" si="465"/>
        <v>-4.6500000000000005E-3</v>
      </c>
      <c r="BX956" s="1">
        <v>44658</v>
      </c>
      <c r="BY956">
        <v>-0.35499999999999998</v>
      </c>
      <c r="BZ956">
        <f t="shared" si="466"/>
        <v>-3.5499999999999998E-3</v>
      </c>
      <c r="CB956" s="1">
        <v>44685</v>
      </c>
      <c r="CC956">
        <v>0.23910000000000001</v>
      </c>
      <c r="CD956">
        <f t="shared" si="467"/>
        <v>2.3909999999999999E-3</v>
      </c>
      <c r="CG956" s="1"/>
      <c r="CJ956" s="1"/>
      <c r="CL956" s="1"/>
      <c r="CV956" s="1"/>
      <c r="CY956" s="1"/>
    </row>
    <row r="957" spans="1:103" x14ac:dyDescent="0.3">
      <c r="A957" s="21">
        <f t="shared" si="468"/>
        <v>47150</v>
      </c>
      <c r="B957" s="18">
        <f t="shared" si="449"/>
        <v>112.421875</v>
      </c>
      <c r="C957">
        <f t="shared" si="472"/>
        <v>115</v>
      </c>
      <c r="D957">
        <f t="shared" ca="1" si="454"/>
        <v>-3.1722222222222221</v>
      </c>
      <c r="E957">
        <f ca="1">IF(currency="USD",'Future et co'!F957,IF(currency="EUR",'Future et co'!G957,FALSE))</f>
        <v>3.6070000000000005E-2</v>
      </c>
      <c r="F957">
        <f t="shared" ca="1" si="455"/>
        <v>3.6070000000000005E-2</v>
      </c>
      <c r="G957">
        <f t="shared" ca="1" si="456"/>
        <v>2.0569999999999998E-2</v>
      </c>
      <c r="I957" s="21">
        <f t="shared" si="469"/>
        <v>46275</v>
      </c>
      <c r="J957" s="18">
        <f t="shared" si="450"/>
        <v>112.421875</v>
      </c>
      <c r="L957">
        <f t="shared" ca="1" si="457"/>
        <v>-0.7416666666666667</v>
      </c>
      <c r="M957">
        <f t="shared" ca="1" si="451"/>
        <v>3.6070000000000005E-2</v>
      </c>
      <c r="O957" s="21">
        <f t="shared" si="470"/>
        <v>46275</v>
      </c>
      <c r="P957" s="18">
        <f t="shared" si="452"/>
        <v>112.421875</v>
      </c>
      <c r="Q957">
        <f t="shared" si="458"/>
        <v>125</v>
      </c>
      <c r="R957">
        <f t="shared" ca="1" si="459"/>
        <v>-0.7416666666666667</v>
      </c>
      <c r="S957">
        <f t="shared" ca="1" si="453"/>
        <v>3.6070000000000005E-2</v>
      </c>
      <c r="U957" s="1"/>
      <c r="W957" t="str">
        <f t="shared" si="473"/>
        <v/>
      </c>
      <c r="Y957" s="1"/>
      <c r="AA957">
        <f t="shared" si="474"/>
        <v>0</v>
      </c>
      <c r="AC957" s="1"/>
      <c r="AE957">
        <f t="shared" si="475"/>
        <v>0</v>
      </c>
      <c r="AH957" s="21"/>
      <c r="AI957" s="18"/>
      <c r="AJ957" s="18"/>
      <c r="AL957" s="21"/>
      <c r="AM957" s="18"/>
      <c r="AN957" s="18"/>
      <c r="AP957" s="21"/>
      <c r="AQ957" s="18"/>
      <c r="AR957" s="18"/>
      <c r="AU957" s="1">
        <v>44684</v>
      </c>
      <c r="AV957">
        <v>1.179</v>
      </c>
      <c r="AW957">
        <f t="shared" si="460"/>
        <v>1.179E-2</v>
      </c>
      <c r="AY957" s="1">
        <v>44684</v>
      </c>
      <c r="AZ957">
        <v>1.6739999999999999</v>
      </c>
      <c r="BA957">
        <f t="shared" si="461"/>
        <v>1.6739999999999998E-2</v>
      </c>
      <c r="BC957" s="1">
        <v>44684</v>
      </c>
      <c r="BD957">
        <v>2.5550000000000002</v>
      </c>
      <c r="BE957">
        <f t="shared" si="462"/>
        <v>2.5550000000000003E-2</v>
      </c>
      <c r="BG957" s="1">
        <v>44684</v>
      </c>
      <c r="BH957">
        <v>3.0329999999999999</v>
      </c>
      <c r="BI957">
        <f t="shared" si="463"/>
        <v>3.0329999999999999E-2</v>
      </c>
      <c r="BK957" s="1">
        <v>37985</v>
      </c>
      <c r="BL957">
        <v>1.8162400000000001</v>
      </c>
      <c r="BM957">
        <f t="shared" si="471"/>
        <v>1.8162400000000002E-2</v>
      </c>
      <c r="BP957" s="1">
        <v>44655</v>
      </c>
      <c r="BQ957">
        <v>214.96420000000001</v>
      </c>
      <c r="BR957">
        <f t="shared" si="464"/>
        <v>2.1496420000000001</v>
      </c>
      <c r="BT957" s="1">
        <v>44657</v>
      </c>
      <c r="BU957">
        <v>-0.46300000000000002</v>
      </c>
      <c r="BV957">
        <f t="shared" si="465"/>
        <v>-4.6300000000000004E-3</v>
      </c>
      <c r="BX957" s="1">
        <v>44657</v>
      </c>
      <c r="BY957">
        <v>-0.36099999999999999</v>
      </c>
      <c r="BZ957">
        <f t="shared" si="466"/>
        <v>-3.6099999999999999E-3</v>
      </c>
      <c r="CB957" s="1">
        <v>44684</v>
      </c>
      <c r="CC957">
        <v>0.27600000000000002</v>
      </c>
      <c r="CD957">
        <f t="shared" si="467"/>
        <v>2.7600000000000003E-3</v>
      </c>
      <c r="CG957" s="1"/>
      <c r="CJ957" s="1"/>
      <c r="CL957" s="1"/>
      <c r="CV957" s="1"/>
      <c r="CY957" s="1"/>
    </row>
    <row r="958" spans="1:103" x14ac:dyDescent="0.3">
      <c r="A958" s="21">
        <f t="shared" si="468"/>
        <v>47151</v>
      </c>
      <c r="B958" s="18">
        <f t="shared" si="449"/>
        <v>112.421875</v>
      </c>
      <c r="C958">
        <f t="shared" si="472"/>
        <v>115</v>
      </c>
      <c r="D958">
        <f t="shared" ca="1" si="454"/>
        <v>-3.1749999999999998</v>
      </c>
      <c r="E958">
        <f ca="1">IF(currency="USD",'Future et co'!F958,IF(currency="EUR",'Future et co'!G958,FALSE))</f>
        <v>3.6070000000000005E-2</v>
      </c>
      <c r="F958">
        <f t="shared" ca="1" si="455"/>
        <v>3.6070000000000005E-2</v>
      </c>
      <c r="G958">
        <f t="shared" ca="1" si="456"/>
        <v>2.0569999999999998E-2</v>
      </c>
      <c r="I958" s="21">
        <f t="shared" si="469"/>
        <v>46276</v>
      </c>
      <c r="J958" s="18">
        <f t="shared" si="450"/>
        <v>112.421875</v>
      </c>
      <c r="L958">
        <f t="shared" ca="1" si="457"/>
        <v>-0.74444444444444446</v>
      </c>
      <c r="M958">
        <f t="shared" ca="1" si="451"/>
        <v>3.6070000000000005E-2</v>
      </c>
      <c r="O958" s="21">
        <f t="shared" si="470"/>
        <v>46276</v>
      </c>
      <c r="P958" s="18">
        <f t="shared" si="452"/>
        <v>112.421875</v>
      </c>
      <c r="Q958">
        <f t="shared" si="458"/>
        <v>125</v>
      </c>
      <c r="R958">
        <f t="shared" ca="1" si="459"/>
        <v>-0.74444444444444446</v>
      </c>
      <c r="S958">
        <f t="shared" ca="1" si="453"/>
        <v>3.6070000000000005E-2</v>
      </c>
      <c r="U958" s="1"/>
      <c r="W958" t="str">
        <f t="shared" si="473"/>
        <v/>
      </c>
      <c r="Y958" s="1"/>
      <c r="AA958">
        <f t="shared" si="474"/>
        <v>0</v>
      </c>
      <c r="AC958" s="1"/>
      <c r="AE958">
        <f t="shared" si="475"/>
        <v>0</v>
      </c>
      <c r="AH958" s="21"/>
      <c r="AI958" s="18"/>
      <c r="AJ958" s="18"/>
      <c r="AL958" s="21"/>
      <c r="AM958" s="18"/>
      <c r="AN958" s="18"/>
      <c r="AP958" s="21"/>
      <c r="AQ958" s="18"/>
      <c r="AR958" s="18"/>
      <c r="AU958" s="1">
        <v>44683</v>
      </c>
      <c r="AV958">
        <v>1.153</v>
      </c>
      <c r="AW958">
        <f t="shared" si="460"/>
        <v>1.153E-2</v>
      </c>
      <c r="AY958" s="1">
        <v>44683</v>
      </c>
      <c r="AZ958">
        <v>1.6160000000000001</v>
      </c>
      <c r="BA958">
        <f t="shared" si="461"/>
        <v>1.6160000000000001E-2</v>
      </c>
      <c r="BC958" s="1">
        <v>44683</v>
      </c>
      <c r="BD958">
        <v>2.4980000000000002</v>
      </c>
      <c r="BE958">
        <f t="shared" si="462"/>
        <v>2.4980000000000002E-2</v>
      </c>
      <c r="BG958" s="1">
        <v>44683</v>
      </c>
      <c r="BH958">
        <v>3.0209999999999999</v>
      </c>
      <c r="BI958">
        <f t="shared" si="463"/>
        <v>3.0210000000000001E-2</v>
      </c>
      <c r="BK958" s="1">
        <v>37986</v>
      </c>
      <c r="BL958">
        <v>1.8118099999999999</v>
      </c>
      <c r="BM958">
        <f t="shared" si="471"/>
        <v>1.8118099999999998E-2</v>
      </c>
      <c r="BP958" s="1">
        <v>44652</v>
      </c>
      <c r="BQ958">
        <v>213.95079999999999</v>
      </c>
      <c r="BR958">
        <f t="shared" si="464"/>
        <v>2.1395079999999997</v>
      </c>
      <c r="BT958" s="1">
        <v>44656</v>
      </c>
      <c r="BU958">
        <v>-0.46700000000000003</v>
      </c>
      <c r="BV958">
        <f t="shared" si="465"/>
        <v>-4.6700000000000005E-3</v>
      </c>
      <c r="BX958" s="1">
        <v>44656</v>
      </c>
      <c r="BY958">
        <v>-0.375</v>
      </c>
      <c r="BZ958">
        <f t="shared" si="466"/>
        <v>-3.7499999999999999E-3</v>
      </c>
      <c r="CB958" s="1">
        <v>44683</v>
      </c>
      <c r="CC958">
        <v>0.26200000000000001</v>
      </c>
      <c r="CD958">
        <f t="shared" si="467"/>
        <v>2.6199999999999999E-3</v>
      </c>
      <c r="CG958" s="1"/>
      <c r="CJ958" s="1"/>
      <c r="CL958" s="1"/>
      <c r="CV958" s="1"/>
      <c r="CY958" s="1"/>
    </row>
    <row r="959" spans="1:103" x14ac:dyDescent="0.3">
      <c r="A959" s="21">
        <f t="shared" si="468"/>
        <v>47154</v>
      </c>
      <c r="B959" s="18">
        <f t="shared" si="449"/>
        <v>112.421875</v>
      </c>
      <c r="C959">
        <f t="shared" si="472"/>
        <v>115</v>
      </c>
      <c r="D959">
        <f t="shared" ca="1" si="454"/>
        <v>-3.1833333333333331</v>
      </c>
      <c r="E959">
        <f ca="1">IF(currency="USD",'Future et co'!F959,IF(currency="EUR",'Future et co'!G959,FALSE))</f>
        <v>3.6070000000000005E-2</v>
      </c>
      <c r="F959">
        <f t="shared" ca="1" si="455"/>
        <v>3.6070000000000005E-2</v>
      </c>
      <c r="G959">
        <f t="shared" ca="1" si="456"/>
        <v>2.0569999999999998E-2</v>
      </c>
      <c r="I959" s="21">
        <f t="shared" si="469"/>
        <v>46279</v>
      </c>
      <c r="J959" s="18">
        <f t="shared" si="450"/>
        <v>112.421875</v>
      </c>
      <c r="L959">
        <f t="shared" ca="1" si="457"/>
        <v>-0.75277777777777777</v>
      </c>
      <c r="M959">
        <f t="shared" ca="1" si="451"/>
        <v>3.6070000000000005E-2</v>
      </c>
      <c r="O959" s="21">
        <f t="shared" si="470"/>
        <v>46279</v>
      </c>
      <c r="P959" s="18">
        <f t="shared" si="452"/>
        <v>112.421875</v>
      </c>
      <c r="Q959">
        <f t="shared" si="458"/>
        <v>125</v>
      </c>
      <c r="R959">
        <f t="shared" ca="1" si="459"/>
        <v>-0.75277777777777777</v>
      </c>
      <c r="S959">
        <f t="shared" ca="1" si="453"/>
        <v>3.6070000000000005E-2</v>
      </c>
      <c r="U959" s="1"/>
      <c r="W959" t="str">
        <f t="shared" si="473"/>
        <v/>
      </c>
      <c r="Y959" s="1"/>
      <c r="AA959">
        <f t="shared" si="474"/>
        <v>0</v>
      </c>
      <c r="AC959" s="1"/>
      <c r="AE959">
        <f t="shared" si="475"/>
        <v>0</v>
      </c>
      <c r="AH959" s="21"/>
      <c r="AI959" s="18"/>
      <c r="AJ959" s="18"/>
      <c r="AL959" s="21"/>
      <c r="AM959" s="18"/>
      <c r="AN959" s="18"/>
      <c r="AP959" s="21"/>
      <c r="AQ959" s="18"/>
      <c r="AR959" s="18"/>
      <c r="AU959" s="1">
        <v>44680</v>
      </c>
      <c r="AV959">
        <v>1.171</v>
      </c>
      <c r="AW959">
        <f t="shared" si="460"/>
        <v>1.171E-2</v>
      </c>
      <c r="AY959" s="1">
        <v>44680</v>
      </c>
      <c r="AZ959">
        <v>1.6619999999999999</v>
      </c>
      <c r="BA959">
        <f t="shared" si="461"/>
        <v>1.6619999999999999E-2</v>
      </c>
      <c r="BC959" s="1">
        <v>44680</v>
      </c>
      <c r="BD959">
        <v>2.504</v>
      </c>
      <c r="BE959">
        <f t="shared" si="462"/>
        <v>2.504E-2</v>
      </c>
      <c r="BG959" s="1">
        <v>44680</v>
      </c>
      <c r="BH959">
        <v>3.0150000000000001</v>
      </c>
      <c r="BI959">
        <f t="shared" si="463"/>
        <v>3.015E-2</v>
      </c>
      <c r="BK959" s="1">
        <v>37987</v>
      </c>
      <c r="BL959">
        <v>1.88439</v>
      </c>
      <c r="BM959">
        <f t="shared" si="471"/>
        <v>1.88439E-2</v>
      </c>
      <c r="BP959" s="1">
        <v>44651</v>
      </c>
      <c r="BQ959">
        <v>214.36969999999999</v>
      </c>
      <c r="BR959">
        <f t="shared" si="464"/>
        <v>2.143697</v>
      </c>
      <c r="BT959" s="1">
        <v>44655</v>
      </c>
      <c r="BU959">
        <v>-0.44700000000000001</v>
      </c>
      <c r="BV959">
        <f t="shared" si="465"/>
        <v>-4.47E-3</v>
      </c>
      <c r="BX959" s="1">
        <v>44655</v>
      </c>
      <c r="BY959">
        <v>-0.35799999999999998</v>
      </c>
      <c r="BZ959">
        <f t="shared" si="466"/>
        <v>-3.5799999999999998E-3</v>
      </c>
      <c r="CB959" s="1">
        <v>44680</v>
      </c>
      <c r="CC959">
        <v>0.25600000000000001</v>
      </c>
      <c r="CD959">
        <f t="shared" si="467"/>
        <v>2.5600000000000002E-3</v>
      </c>
      <c r="CG959" s="1"/>
      <c r="CJ959" s="1"/>
      <c r="CL959" s="1"/>
      <c r="CV959" s="1"/>
      <c r="CY959" s="1"/>
    </row>
    <row r="960" spans="1:103" x14ac:dyDescent="0.3">
      <c r="A960" s="21">
        <f t="shared" si="468"/>
        <v>47155</v>
      </c>
      <c r="B960" s="18">
        <f t="shared" si="449"/>
        <v>112.421875</v>
      </c>
      <c r="C960">
        <f t="shared" si="472"/>
        <v>115</v>
      </c>
      <c r="D960">
        <f t="shared" ca="1" si="454"/>
        <v>-3.1861111111111109</v>
      </c>
      <c r="E960">
        <f ca="1">IF(currency="USD",'Future et co'!F960,IF(currency="EUR",'Future et co'!G960,FALSE))</f>
        <v>3.6070000000000005E-2</v>
      </c>
      <c r="F960">
        <f t="shared" ca="1" si="455"/>
        <v>3.6070000000000005E-2</v>
      </c>
      <c r="G960">
        <f t="shared" ca="1" si="456"/>
        <v>2.0569999999999998E-2</v>
      </c>
      <c r="I960" s="21">
        <f t="shared" si="469"/>
        <v>46280</v>
      </c>
      <c r="J960" s="18">
        <f t="shared" si="450"/>
        <v>112.421875</v>
      </c>
      <c r="L960">
        <f t="shared" ca="1" si="457"/>
        <v>-0.75555555555555554</v>
      </c>
      <c r="M960">
        <f t="shared" ca="1" si="451"/>
        <v>3.6070000000000005E-2</v>
      </c>
      <c r="O960" s="21">
        <f t="shared" si="470"/>
        <v>46280</v>
      </c>
      <c r="P960" s="18">
        <f t="shared" si="452"/>
        <v>112.421875</v>
      </c>
      <c r="Q960">
        <f t="shared" si="458"/>
        <v>125</v>
      </c>
      <c r="R960">
        <f t="shared" ca="1" si="459"/>
        <v>-0.75555555555555554</v>
      </c>
      <c r="S960">
        <f t="shared" ca="1" si="453"/>
        <v>3.6070000000000005E-2</v>
      </c>
      <c r="U960" s="1"/>
      <c r="W960" t="str">
        <f t="shared" si="473"/>
        <v/>
      </c>
      <c r="Y960" s="1"/>
      <c r="AA960">
        <f t="shared" si="474"/>
        <v>0</v>
      </c>
      <c r="AC960" s="1"/>
      <c r="AE960">
        <f t="shared" si="475"/>
        <v>0</v>
      </c>
      <c r="AH960" s="21"/>
      <c r="AI960" s="18"/>
      <c r="AJ960" s="18"/>
      <c r="AL960" s="21"/>
      <c r="AM960" s="18"/>
      <c r="AN960" s="18"/>
      <c r="AP960" s="21"/>
      <c r="AQ960" s="18"/>
      <c r="AR960" s="18"/>
      <c r="AU960" s="1">
        <v>44679</v>
      </c>
      <c r="AV960">
        <v>1.1359999999999999</v>
      </c>
      <c r="AW960">
        <f t="shared" si="460"/>
        <v>1.1359999999999999E-2</v>
      </c>
      <c r="AY960" s="1">
        <v>44679</v>
      </c>
      <c r="AZ960">
        <v>1.5840000000000001</v>
      </c>
      <c r="BA960">
        <f t="shared" si="461"/>
        <v>1.584E-2</v>
      </c>
      <c r="BC960" s="1">
        <v>44679</v>
      </c>
      <c r="BD960">
        <v>2.4</v>
      </c>
      <c r="BE960">
        <f t="shared" si="462"/>
        <v>2.4E-2</v>
      </c>
      <c r="BG960" s="1">
        <v>44679</v>
      </c>
      <c r="BH960">
        <v>2.9049999999999998</v>
      </c>
      <c r="BI960">
        <f t="shared" si="463"/>
        <v>2.9049999999999999E-2</v>
      </c>
      <c r="BK960" s="1">
        <v>37988</v>
      </c>
      <c r="BL960">
        <v>1.8902000000000001</v>
      </c>
      <c r="BM960">
        <f t="shared" si="471"/>
        <v>1.8902000000000002E-2</v>
      </c>
      <c r="BP960" s="1">
        <v>44650</v>
      </c>
      <c r="BQ960">
        <v>212.34299999999999</v>
      </c>
      <c r="BR960">
        <f t="shared" si="464"/>
        <v>2.1234299999999999</v>
      </c>
      <c r="BT960" s="1">
        <v>44652</v>
      </c>
      <c r="BU960">
        <v>-0.46100000000000002</v>
      </c>
      <c r="BV960">
        <f t="shared" si="465"/>
        <v>-4.6100000000000004E-3</v>
      </c>
      <c r="BX960" s="1">
        <v>44652</v>
      </c>
      <c r="BY960">
        <v>-0.36199999999999999</v>
      </c>
      <c r="BZ960">
        <f t="shared" si="466"/>
        <v>-3.62E-3</v>
      </c>
      <c r="CB960" s="1">
        <v>44679</v>
      </c>
      <c r="CC960">
        <v>0.20399999999999999</v>
      </c>
      <c r="CD960">
        <f t="shared" si="467"/>
        <v>2.0399999999999997E-3</v>
      </c>
      <c r="CG960" s="1"/>
      <c r="CJ960" s="1"/>
      <c r="CL960" s="1"/>
      <c r="CV960" s="1"/>
      <c r="CY960" s="1"/>
    </row>
    <row r="961" spans="1:103" x14ac:dyDescent="0.3">
      <c r="A961" s="21">
        <f t="shared" si="468"/>
        <v>47156</v>
      </c>
      <c r="B961" s="18">
        <f t="shared" si="449"/>
        <v>112.421875</v>
      </c>
      <c r="C961">
        <f t="shared" si="472"/>
        <v>115</v>
      </c>
      <c r="D961">
        <f t="shared" ca="1" si="454"/>
        <v>-3.1888888888888891</v>
      </c>
      <c r="E961">
        <f ca="1">IF(currency="USD",'Future et co'!F961,IF(currency="EUR",'Future et co'!G961,FALSE))</f>
        <v>3.6070000000000005E-2</v>
      </c>
      <c r="F961">
        <f t="shared" ca="1" si="455"/>
        <v>3.6070000000000005E-2</v>
      </c>
      <c r="G961">
        <f t="shared" ca="1" si="456"/>
        <v>2.0569999999999998E-2</v>
      </c>
      <c r="I961" s="21">
        <f t="shared" si="469"/>
        <v>46281</v>
      </c>
      <c r="J961" s="18">
        <f t="shared" si="450"/>
        <v>112.421875</v>
      </c>
      <c r="L961">
        <f t="shared" ca="1" si="457"/>
        <v>-0.7583333333333333</v>
      </c>
      <c r="M961">
        <f t="shared" ca="1" si="451"/>
        <v>3.6070000000000005E-2</v>
      </c>
      <c r="O961" s="21">
        <f t="shared" si="470"/>
        <v>46281</v>
      </c>
      <c r="P961" s="18">
        <f t="shared" si="452"/>
        <v>112.421875</v>
      </c>
      <c r="Q961">
        <f t="shared" si="458"/>
        <v>125</v>
      </c>
      <c r="R961">
        <f t="shared" ca="1" si="459"/>
        <v>-0.7583333333333333</v>
      </c>
      <c r="S961">
        <f t="shared" ca="1" si="453"/>
        <v>3.6070000000000005E-2</v>
      </c>
      <c r="U961" s="1"/>
      <c r="W961" t="str">
        <f t="shared" si="473"/>
        <v/>
      </c>
      <c r="Y961" s="1"/>
      <c r="AA961">
        <f t="shared" si="474"/>
        <v>0</v>
      </c>
      <c r="AC961" s="1"/>
      <c r="AE961">
        <f t="shared" si="475"/>
        <v>0</v>
      </c>
      <c r="AH961" s="21"/>
      <c r="AI961" s="18"/>
      <c r="AJ961" s="18"/>
      <c r="AL961" s="21"/>
      <c r="AM961" s="18"/>
      <c r="AN961" s="18"/>
      <c r="AP961" s="21"/>
      <c r="AQ961" s="18"/>
      <c r="AR961" s="18"/>
      <c r="AU961" s="1">
        <v>44678</v>
      </c>
      <c r="AV961">
        <v>1.0429999999999999</v>
      </c>
      <c r="AW961">
        <f t="shared" si="460"/>
        <v>1.043E-2</v>
      </c>
      <c r="AY961" s="1">
        <v>44678</v>
      </c>
      <c r="AZ961">
        <v>1.5269999999999999</v>
      </c>
      <c r="BA961">
        <f t="shared" si="461"/>
        <v>1.5269999999999999E-2</v>
      </c>
      <c r="BC961" s="1">
        <v>44678</v>
      </c>
      <c r="BD961">
        <v>2.3679999999999999</v>
      </c>
      <c r="BE961">
        <f t="shared" si="462"/>
        <v>2.368E-2</v>
      </c>
      <c r="BG961" s="1">
        <v>44678</v>
      </c>
      <c r="BH961">
        <v>2.8580000000000001</v>
      </c>
      <c r="BI961">
        <f t="shared" si="463"/>
        <v>2.8580000000000001E-2</v>
      </c>
      <c r="BK961" s="1">
        <v>37991</v>
      </c>
      <c r="BL961">
        <v>1.8702399999999999</v>
      </c>
      <c r="BM961">
        <f t="shared" si="471"/>
        <v>1.8702399999999997E-2</v>
      </c>
      <c r="BP961" s="1">
        <v>44649</v>
      </c>
      <c r="BQ961">
        <v>212.6268</v>
      </c>
      <c r="BR961">
        <f t="shared" si="464"/>
        <v>2.126268</v>
      </c>
      <c r="BT961" s="1">
        <v>44651</v>
      </c>
      <c r="BU961">
        <v>-0.45800000000000002</v>
      </c>
      <c r="BV961">
        <f t="shared" si="465"/>
        <v>-4.5799999999999999E-3</v>
      </c>
      <c r="BX961" s="1">
        <v>44651</v>
      </c>
      <c r="BY961">
        <v>-0.36699999999999999</v>
      </c>
      <c r="BZ961">
        <f t="shared" si="466"/>
        <v>-3.6700000000000001E-3</v>
      </c>
      <c r="CB961" s="1">
        <v>44678</v>
      </c>
      <c r="CC961">
        <v>0.14399999999999999</v>
      </c>
      <c r="CD961">
        <f t="shared" si="467"/>
        <v>1.4399999999999999E-3</v>
      </c>
      <c r="CG961" s="1"/>
      <c r="CJ961" s="1"/>
      <c r="CL961" s="1"/>
      <c r="CV961" s="1"/>
      <c r="CY961" s="1"/>
    </row>
    <row r="962" spans="1:103" x14ac:dyDescent="0.3">
      <c r="A962" s="21">
        <f t="shared" si="468"/>
        <v>47157</v>
      </c>
      <c r="B962" s="18">
        <f t="shared" si="449"/>
        <v>112.421875</v>
      </c>
      <c r="C962">
        <f t="shared" si="472"/>
        <v>115</v>
      </c>
      <c r="D962">
        <f t="shared" ca="1" si="454"/>
        <v>-3.1916666666666669</v>
      </c>
      <c r="E962">
        <f ca="1">IF(currency="USD",'Future et co'!F962,IF(currency="EUR",'Future et co'!G962,FALSE))</f>
        <v>3.6070000000000005E-2</v>
      </c>
      <c r="F962">
        <f t="shared" ca="1" si="455"/>
        <v>3.6070000000000005E-2</v>
      </c>
      <c r="G962">
        <f t="shared" ca="1" si="456"/>
        <v>2.0569999999999998E-2</v>
      </c>
      <c r="I962" s="21">
        <f t="shared" si="469"/>
        <v>46282</v>
      </c>
      <c r="J962" s="18">
        <f t="shared" si="450"/>
        <v>112.421875</v>
      </c>
      <c r="L962">
        <f t="shared" ca="1" si="457"/>
        <v>-0.76111111111111107</v>
      </c>
      <c r="M962">
        <f t="shared" ca="1" si="451"/>
        <v>3.6070000000000005E-2</v>
      </c>
      <c r="O962" s="21">
        <f t="shared" si="470"/>
        <v>46282</v>
      </c>
      <c r="P962" s="18">
        <f t="shared" si="452"/>
        <v>112.421875</v>
      </c>
      <c r="Q962">
        <f t="shared" si="458"/>
        <v>125</v>
      </c>
      <c r="R962">
        <f t="shared" ca="1" si="459"/>
        <v>-0.76111111111111107</v>
      </c>
      <c r="S962">
        <f t="shared" ca="1" si="453"/>
        <v>3.6070000000000005E-2</v>
      </c>
      <c r="U962" s="1"/>
      <c r="W962" t="str">
        <f t="shared" si="473"/>
        <v/>
      </c>
      <c r="Y962" s="1"/>
      <c r="AA962">
        <f t="shared" si="474"/>
        <v>0</v>
      </c>
      <c r="AC962" s="1"/>
      <c r="AE962">
        <f t="shared" si="475"/>
        <v>0</v>
      </c>
      <c r="AH962" s="21"/>
      <c r="AI962" s="18"/>
      <c r="AJ962" s="18"/>
      <c r="AL962" s="21"/>
      <c r="AM962" s="18"/>
      <c r="AN962" s="18"/>
      <c r="AP962" s="21"/>
      <c r="AQ962" s="18"/>
      <c r="AR962" s="18"/>
      <c r="AU962" s="1">
        <v>44677</v>
      </c>
      <c r="AV962">
        <v>1.026</v>
      </c>
      <c r="AW962">
        <f t="shared" si="460"/>
        <v>1.026E-2</v>
      </c>
      <c r="AY962" s="1">
        <v>44677</v>
      </c>
      <c r="AZ962">
        <v>1.496</v>
      </c>
      <c r="BA962">
        <f t="shared" si="461"/>
        <v>1.4959999999999999E-2</v>
      </c>
      <c r="BC962" s="1">
        <v>44677</v>
      </c>
      <c r="BD962">
        <v>2.2970000000000002</v>
      </c>
      <c r="BE962">
        <f t="shared" si="462"/>
        <v>2.2970000000000001E-2</v>
      </c>
      <c r="BG962" s="1">
        <v>44677</v>
      </c>
      <c r="BH962">
        <v>2.7389999999999999</v>
      </c>
      <c r="BI962">
        <f t="shared" si="463"/>
        <v>2.7389999999999998E-2</v>
      </c>
      <c r="BK962" s="1">
        <v>37992</v>
      </c>
      <c r="BL962">
        <v>1.86941</v>
      </c>
      <c r="BM962">
        <f t="shared" si="471"/>
        <v>1.8694100000000002E-2</v>
      </c>
      <c r="BP962" s="1">
        <v>44648</v>
      </c>
      <c r="BQ962">
        <v>213.91030000000001</v>
      </c>
      <c r="BR962">
        <f t="shared" si="464"/>
        <v>2.139103</v>
      </c>
      <c r="BT962" s="1">
        <v>44650</v>
      </c>
      <c r="BU962">
        <v>-0.46400000000000002</v>
      </c>
      <c r="BV962">
        <f t="shared" si="465"/>
        <v>-4.64E-3</v>
      </c>
      <c r="BX962" s="1">
        <v>44650</v>
      </c>
      <c r="BY962">
        <v>-0.371</v>
      </c>
      <c r="BZ962">
        <f t="shared" si="466"/>
        <v>-3.7099999999999998E-3</v>
      </c>
      <c r="CB962" s="1">
        <v>44677</v>
      </c>
      <c r="CC962">
        <v>0.15</v>
      </c>
      <c r="CD962">
        <f t="shared" si="467"/>
        <v>1.5E-3</v>
      </c>
      <c r="CG962" s="1"/>
      <c r="CJ962" s="1"/>
      <c r="CL962" s="1"/>
      <c r="CV962" s="1"/>
      <c r="CY962" s="1"/>
    </row>
    <row r="963" spans="1:103" x14ac:dyDescent="0.3">
      <c r="A963" s="21">
        <f t="shared" si="468"/>
        <v>47158</v>
      </c>
      <c r="B963" s="18">
        <f t="shared" si="449"/>
        <v>112.421875</v>
      </c>
      <c r="C963">
        <f t="shared" si="472"/>
        <v>115</v>
      </c>
      <c r="D963">
        <f t="shared" ca="1" si="454"/>
        <v>-3.1944444444444446</v>
      </c>
      <c r="E963">
        <f ca="1">IF(currency="USD",'Future et co'!F963,IF(currency="EUR",'Future et co'!G963,FALSE))</f>
        <v>3.6070000000000005E-2</v>
      </c>
      <c r="F963">
        <f t="shared" ca="1" si="455"/>
        <v>3.6070000000000005E-2</v>
      </c>
      <c r="G963">
        <f t="shared" ca="1" si="456"/>
        <v>2.0569999999999998E-2</v>
      </c>
      <c r="I963" s="21">
        <f t="shared" si="469"/>
        <v>46283</v>
      </c>
      <c r="J963" s="18">
        <f t="shared" si="450"/>
        <v>112.421875</v>
      </c>
      <c r="L963">
        <f t="shared" ca="1" si="457"/>
        <v>-0.76388888888888884</v>
      </c>
      <c r="M963">
        <f t="shared" ca="1" si="451"/>
        <v>3.6070000000000005E-2</v>
      </c>
      <c r="O963" s="21">
        <f t="shared" si="470"/>
        <v>46283</v>
      </c>
      <c r="P963" s="18">
        <f t="shared" si="452"/>
        <v>112.421875</v>
      </c>
      <c r="Q963">
        <f t="shared" si="458"/>
        <v>125</v>
      </c>
      <c r="R963">
        <f t="shared" ca="1" si="459"/>
        <v>-0.76388888888888884</v>
      </c>
      <c r="S963">
        <f t="shared" ca="1" si="453"/>
        <v>3.6070000000000005E-2</v>
      </c>
      <c r="U963" s="1"/>
      <c r="W963" t="str">
        <f t="shared" si="473"/>
        <v/>
      </c>
      <c r="Y963" s="1"/>
      <c r="AA963">
        <f t="shared" si="474"/>
        <v>0</v>
      </c>
      <c r="AC963" s="1"/>
      <c r="AE963">
        <f t="shared" si="475"/>
        <v>0</v>
      </c>
      <c r="AH963" s="21"/>
      <c r="AI963" s="18"/>
      <c r="AJ963" s="18"/>
      <c r="AL963" s="21"/>
      <c r="AM963" s="18"/>
      <c r="AN963" s="18"/>
      <c r="AP963" s="21"/>
      <c r="AQ963" s="18"/>
      <c r="AR963" s="18"/>
      <c r="AU963" s="1">
        <v>44676</v>
      </c>
      <c r="AV963">
        <v>1.026</v>
      </c>
      <c r="AW963">
        <f t="shared" si="460"/>
        <v>1.026E-2</v>
      </c>
      <c r="AY963" s="1">
        <v>44676</v>
      </c>
      <c r="AZ963">
        <v>1.5369999999999999</v>
      </c>
      <c r="BA963">
        <f t="shared" si="461"/>
        <v>1.537E-2</v>
      </c>
      <c r="BC963" s="1">
        <v>44676</v>
      </c>
      <c r="BD963">
        <v>2.3759999999999999</v>
      </c>
      <c r="BE963">
        <f t="shared" si="462"/>
        <v>2.376E-2</v>
      </c>
      <c r="BG963" s="1">
        <v>44676</v>
      </c>
      <c r="BH963">
        <v>2.8860000000000001</v>
      </c>
      <c r="BI963">
        <f t="shared" si="463"/>
        <v>2.886E-2</v>
      </c>
      <c r="BK963" s="1">
        <v>37993</v>
      </c>
      <c r="BL963">
        <v>1.86741</v>
      </c>
      <c r="BM963">
        <f t="shared" si="471"/>
        <v>1.8674099999999999E-2</v>
      </c>
      <c r="BP963" s="1">
        <v>44645</v>
      </c>
      <c r="BQ963">
        <v>214.3562</v>
      </c>
      <c r="BR963">
        <f t="shared" si="464"/>
        <v>2.1435620000000002</v>
      </c>
      <c r="BT963" s="1">
        <v>44649</v>
      </c>
      <c r="BU963">
        <v>-0.47299999999999998</v>
      </c>
      <c r="BV963">
        <f t="shared" si="465"/>
        <v>-4.7299999999999998E-3</v>
      </c>
      <c r="BX963" s="1">
        <v>44649</v>
      </c>
      <c r="BY963">
        <v>-0.38100000000000001</v>
      </c>
      <c r="BZ963">
        <f t="shared" si="466"/>
        <v>-3.81E-3</v>
      </c>
      <c r="CB963" s="1">
        <v>44676</v>
      </c>
      <c r="CC963">
        <v>0.14799999999999999</v>
      </c>
      <c r="CD963">
        <f t="shared" si="467"/>
        <v>1.48E-3</v>
      </c>
      <c r="CG963" s="1"/>
      <c r="CJ963" s="1"/>
      <c r="CL963" s="1"/>
      <c r="CV963" s="1"/>
      <c r="CY963" s="1"/>
    </row>
    <row r="964" spans="1:103" x14ac:dyDescent="0.3">
      <c r="A964" s="21">
        <f t="shared" si="468"/>
        <v>47161</v>
      </c>
      <c r="B964" s="18">
        <f t="shared" si="449"/>
        <v>112.421875</v>
      </c>
      <c r="C964">
        <f t="shared" si="472"/>
        <v>115</v>
      </c>
      <c r="D964">
        <f t="shared" ca="1" si="454"/>
        <v>-3.2027777777777779</v>
      </c>
      <c r="E964">
        <f ca="1">IF(currency="USD",'Future et co'!F964,IF(currency="EUR",'Future et co'!G964,FALSE))</f>
        <v>3.6070000000000005E-2</v>
      </c>
      <c r="F964">
        <f t="shared" ca="1" si="455"/>
        <v>3.6070000000000005E-2</v>
      </c>
      <c r="G964">
        <f t="shared" ca="1" si="456"/>
        <v>2.0569999999999998E-2</v>
      </c>
      <c r="I964" s="21">
        <f t="shared" si="469"/>
        <v>46286</v>
      </c>
      <c r="J964" s="18">
        <f t="shared" si="450"/>
        <v>112.421875</v>
      </c>
      <c r="L964">
        <f t="shared" ca="1" si="457"/>
        <v>-0.77222222222222225</v>
      </c>
      <c r="M964">
        <f t="shared" ca="1" si="451"/>
        <v>3.6070000000000005E-2</v>
      </c>
      <c r="O964" s="21">
        <f t="shared" si="470"/>
        <v>46286</v>
      </c>
      <c r="P964" s="18">
        <f t="shared" si="452"/>
        <v>112.421875</v>
      </c>
      <c r="Q964">
        <f t="shared" si="458"/>
        <v>125</v>
      </c>
      <c r="R964">
        <f t="shared" ca="1" si="459"/>
        <v>-0.77222222222222225</v>
      </c>
      <c r="S964">
        <f t="shared" ca="1" si="453"/>
        <v>3.6070000000000005E-2</v>
      </c>
      <c r="U964" s="1"/>
      <c r="W964" t="str">
        <f t="shared" si="473"/>
        <v/>
      </c>
      <c r="Y964" s="1"/>
      <c r="AA964">
        <f t="shared" si="474"/>
        <v>0</v>
      </c>
      <c r="AC964" s="1"/>
      <c r="AE964">
        <f t="shared" si="475"/>
        <v>0</v>
      </c>
      <c r="AH964" s="21"/>
      <c r="AI964" s="18"/>
      <c r="AJ964" s="18"/>
      <c r="AL964" s="21"/>
      <c r="AM964" s="18"/>
      <c r="AN964" s="18"/>
      <c r="AP964" s="21"/>
      <c r="AQ964" s="18"/>
      <c r="AR964" s="18"/>
      <c r="AU964" s="1">
        <v>44673</v>
      </c>
      <c r="AV964">
        <v>1.018</v>
      </c>
      <c r="AW964">
        <f t="shared" si="460"/>
        <v>1.018E-2</v>
      </c>
      <c r="AY964" s="1">
        <v>44673</v>
      </c>
      <c r="AZ964">
        <v>1.5269999999999999</v>
      </c>
      <c r="BA964">
        <f t="shared" si="461"/>
        <v>1.5269999999999999E-2</v>
      </c>
      <c r="BC964" s="1">
        <v>44673</v>
      </c>
      <c r="BD964">
        <v>2.3959999999999999</v>
      </c>
      <c r="BE964">
        <f t="shared" si="462"/>
        <v>2.3959999999999999E-2</v>
      </c>
      <c r="BG964" s="1">
        <v>44673</v>
      </c>
      <c r="BH964">
        <v>2.9104999999999999</v>
      </c>
      <c r="BI964">
        <f t="shared" si="463"/>
        <v>2.9104999999999999E-2</v>
      </c>
      <c r="BK964" s="1">
        <v>37994</v>
      </c>
      <c r="BL964">
        <v>1.86077</v>
      </c>
      <c r="BM964">
        <f t="shared" si="471"/>
        <v>1.8607700000000001E-2</v>
      </c>
      <c r="BP964" s="1">
        <v>44644</v>
      </c>
      <c r="BQ964">
        <v>215.18039999999999</v>
      </c>
      <c r="BR964">
        <f t="shared" si="464"/>
        <v>2.1518039999999998</v>
      </c>
      <c r="BT964" s="1">
        <v>44648</v>
      </c>
      <c r="BU964">
        <v>-0.47699999999999998</v>
      </c>
      <c r="BV964">
        <f t="shared" si="465"/>
        <v>-4.7699999999999999E-3</v>
      </c>
      <c r="BX964" s="1">
        <v>44648</v>
      </c>
      <c r="BY964">
        <v>-0.38800000000000001</v>
      </c>
      <c r="BZ964">
        <f t="shared" si="466"/>
        <v>-3.8800000000000002E-3</v>
      </c>
      <c r="CB964" s="1">
        <v>44673</v>
      </c>
      <c r="CC964">
        <v>0.17899999999999999</v>
      </c>
      <c r="CD964">
        <f t="shared" si="467"/>
        <v>1.7899999999999999E-3</v>
      </c>
      <c r="CG964" s="1"/>
      <c r="CJ964" s="1"/>
      <c r="CL964" s="1"/>
      <c r="CV964" s="1"/>
      <c r="CY964" s="1"/>
    </row>
    <row r="965" spans="1:103" x14ac:dyDescent="0.3">
      <c r="A965" s="21">
        <f t="shared" si="468"/>
        <v>47162</v>
      </c>
      <c r="B965" s="18">
        <f t="shared" si="449"/>
        <v>112.421875</v>
      </c>
      <c r="C965">
        <f t="shared" si="472"/>
        <v>115</v>
      </c>
      <c r="D965">
        <f t="shared" ca="1" si="454"/>
        <v>-3.2055555555555557</v>
      </c>
      <c r="E965">
        <f ca="1">IF(currency="USD",'Future et co'!F965,IF(currency="EUR",'Future et co'!G965,FALSE))</f>
        <v>3.6070000000000005E-2</v>
      </c>
      <c r="F965">
        <f t="shared" ca="1" si="455"/>
        <v>3.6070000000000005E-2</v>
      </c>
      <c r="G965">
        <f t="shared" ca="1" si="456"/>
        <v>2.0569999999999998E-2</v>
      </c>
      <c r="I965" s="21">
        <f t="shared" si="469"/>
        <v>46287</v>
      </c>
      <c r="J965" s="18">
        <f t="shared" si="450"/>
        <v>112.421875</v>
      </c>
      <c r="L965">
        <f t="shared" ca="1" si="457"/>
        <v>-0.77500000000000002</v>
      </c>
      <c r="M965">
        <f t="shared" ca="1" si="451"/>
        <v>3.6070000000000005E-2</v>
      </c>
      <c r="O965" s="21">
        <f t="shared" si="470"/>
        <v>46287</v>
      </c>
      <c r="P965" s="18">
        <f t="shared" si="452"/>
        <v>112.421875</v>
      </c>
      <c r="Q965">
        <f t="shared" si="458"/>
        <v>125</v>
      </c>
      <c r="R965">
        <f t="shared" ca="1" si="459"/>
        <v>-0.77500000000000002</v>
      </c>
      <c r="S965">
        <f t="shared" ca="1" si="453"/>
        <v>3.6070000000000005E-2</v>
      </c>
      <c r="U965" s="1"/>
      <c r="W965" t="str">
        <f t="shared" si="473"/>
        <v/>
      </c>
      <c r="Y965" s="1"/>
      <c r="AA965">
        <f t="shared" si="474"/>
        <v>0</v>
      </c>
      <c r="AC965" s="1"/>
      <c r="AE965">
        <f t="shared" si="475"/>
        <v>0</v>
      </c>
      <c r="AH965" s="21"/>
      <c r="AI965" s="18"/>
      <c r="AJ965" s="18"/>
      <c r="AL965" s="21"/>
      <c r="AM965" s="18"/>
      <c r="AN965" s="18"/>
      <c r="AP965" s="21"/>
      <c r="AQ965" s="18"/>
      <c r="AR965" s="18"/>
      <c r="AU965" s="1">
        <v>44672</v>
      </c>
      <c r="AV965">
        <v>1.0009999999999999</v>
      </c>
      <c r="AW965">
        <f t="shared" si="460"/>
        <v>1.0009999999999998E-2</v>
      </c>
      <c r="AY965" s="1">
        <v>44672</v>
      </c>
      <c r="AZ965">
        <v>1.4610000000000001</v>
      </c>
      <c r="BA965">
        <f t="shared" si="461"/>
        <v>1.4610000000000001E-2</v>
      </c>
      <c r="BC965" s="1">
        <v>44672</v>
      </c>
      <c r="BD965">
        <v>2.343</v>
      </c>
      <c r="BE965">
        <f t="shared" si="462"/>
        <v>2.3429999999999999E-2</v>
      </c>
      <c r="BG965" s="1">
        <v>44672</v>
      </c>
      <c r="BH965">
        <v>2.9489999999999998</v>
      </c>
      <c r="BI965">
        <f t="shared" si="463"/>
        <v>2.9489999999999999E-2</v>
      </c>
      <c r="BK965" s="1">
        <v>37995</v>
      </c>
      <c r="BL965">
        <v>1.87846</v>
      </c>
      <c r="BM965">
        <f t="shared" si="471"/>
        <v>1.8784599999999999E-2</v>
      </c>
      <c r="BP965" s="1">
        <v>44643</v>
      </c>
      <c r="BQ965">
        <v>215.91</v>
      </c>
      <c r="BR965">
        <f t="shared" si="464"/>
        <v>2.1591</v>
      </c>
      <c r="BT965" s="1">
        <v>44645</v>
      </c>
      <c r="BU965">
        <v>-0.47699999999999998</v>
      </c>
      <c r="BV965">
        <f t="shared" si="465"/>
        <v>-4.7699999999999999E-3</v>
      </c>
      <c r="BX965" s="1">
        <v>44645</v>
      </c>
      <c r="BY965">
        <v>-0.39200000000000002</v>
      </c>
      <c r="BZ965">
        <f t="shared" si="466"/>
        <v>-3.9199999999999999E-3</v>
      </c>
      <c r="CB965" s="1">
        <v>44672</v>
      </c>
      <c r="CC965">
        <v>0.106</v>
      </c>
      <c r="CD965">
        <f t="shared" si="467"/>
        <v>1.06E-3</v>
      </c>
      <c r="CG965" s="1"/>
      <c r="CJ965" s="1"/>
      <c r="CL965" s="1"/>
      <c r="CV965" s="1"/>
      <c r="CY965" s="1"/>
    </row>
    <row r="966" spans="1:103" x14ac:dyDescent="0.3">
      <c r="A966" s="21">
        <f t="shared" si="468"/>
        <v>47163</v>
      </c>
      <c r="B966" s="18">
        <f t="shared" si="449"/>
        <v>112.421875</v>
      </c>
      <c r="C966">
        <f t="shared" si="472"/>
        <v>115</v>
      </c>
      <c r="D966">
        <f t="shared" ca="1" si="454"/>
        <v>-3.2083333333333335</v>
      </c>
      <c r="E966">
        <f ca="1">IF(currency="USD",'Future et co'!F966,IF(currency="EUR",'Future et co'!G966,FALSE))</f>
        <v>3.6070000000000005E-2</v>
      </c>
      <c r="F966">
        <f t="shared" ca="1" si="455"/>
        <v>3.6070000000000005E-2</v>
      </c>
      <c r="G966">
        <f t="shared" ca="1" si="456"/>
        <v>2.0569999999999998E-2</v>
      </c>
      <c r="I966" s="21">
        <f t="shared" si="469"/>
        <v>46288</v>
      </c>
      <c r="J966" s="18">
        <f t="shared" si="450"/>
        <v>112.421875</v>
      </c>
      <c r="L966">
        <f t="shared" ca="1" si="457"/>
        <v>-0.77777777777777779</v>
      </c>
      <c r="M966">
        <f t="shared" ca="1" si="451"/>
        <v>3.6070000000000005E-2</v>
      </c>
      <c r="O966" s="21">
        <f t="shared" si="470"/>
        <v>46288</v>
      </c>
      <c r="P966" s="18">
        <f t="shared" si="452"/>
        <v>112.421875</v>
      </c>
      <c r="Q966">
        <f t="shared" si="458"/>
        <v>125</v>
      </c>
      <c r="R966">
        <f t="shared" ca="1" si="459"/>
        <v>-0.77777777777777779</v>
      </c>
      <c r="S966">
        <f t="shared" ca="1" si="453"/>
        <v>3.6070000000000005E-2</v>
      </c>
      <c r="U966" s="1"/>
      <c r="W966" t="str">
        <f t="shared" si="473"/>
        <v/>
      </c>
      <c r="Y966" s="1"/>
      <c r="AA966">
        <f t="shared" si="474"/>
        <v>0</v>
      </c>
      <c r="AC966" s="1"/>
      <c r="AE966">
        <f t="shared" si="475"/>
        <v>0</v>
      </c>
      <c r="AH966" s="21"/>
      <c r="AI966" s="18"/>
      <c r="AJ966" s="18"/>
      <c r="AL966" s="21"/>
      <c r="AM966" s="18"/>
      <c r="AN966" s="18"/>
      <c r="AP966" s="21"/>
      <c r="AQ966" s="18"/>
      <c r="AR966" s="18"/>
      <c r="AU966" s="1">
        <v>44671</v>
      </c>
      <c r="AV966">
        <v>0.95</v>
      </c>
      <c r="AW966">
        <f t="shared" si="460"/>
        <v>9.4999999999999998E-3</v>
      </c>
      <c r="AY966" s="1">
        <v>44671</v>
      </c>
      <c r="AZ966">
        <v>1.401</v>
      </c>
      <c r="BA966">
        <f t="shared" si="461"/>
        <v>1.401E-2</v>
      </c>
      <c r="BC966" s="1">
        <v>44671</v>
      </c>
      <c r="BD966">
        <v>2.2090000000000001</v>
      </c>
      <c r="BE966">
        <f t="shared" si="462"/>
        <v>2.2090000000000002E-2</v>
      </c>
      <c r="BG966" s="1">
        <v>44671</v>
      </c>
      <c r="BH966">
        <v>2.7909999999999999</v>
      </c>
      <c r="BI966">
        <f t="shared" si="463"/>
        <v>2.7910000000000001E-2</v>
      </c>
      <c r="BK966" s="1">
        <v>37998</v>
      </c>
      <c r="BL966">
        <v>1.87175</v>
      </c>
      <c r="BM966">
        <f t="shared" si="471"/>
        <v>1.8717500000000001E-2</v>
      </c>
      <c r="BP966" s="1">
        <v>44642</v>
      </c>
      <c r="BQ966">
        <v>215.4101</v>
      </c>
      <c r="BR966">
        <f t="shared" si="464"/>
        <v>2.1541009999999998</v>
      </c>
      <c r="BT966" s="1">
        <v>44644</v>
      </c>
      <c r="BU966">
        <v>-0.48299999999999998</v>
      </c>
      <c r="BV966">
        <f t="shared" si="465"/>
        <v>-4.8300000000000001E-3</v>
      </c>
      <c r="BX966" s="1">
        <v>44644</v>
      </c>
      <c r="BY966">
        <v>-0.39700000000000002</v>
      </c>
      <c r="BZ966">
        <f t="shared" si="466"/>
        <v>-3.9700000000000004E-3</v>
      </c>
      <c r="CB966" s="1">
        <v>44671</v>
      </c>
      <c r="CC966">
        <v>1.2E-2</v>
      </c>
      <c r="CD966">
        <f t="shared" si="467"/>
        <v>1.2E-4</v>
      </c>
      <c r="CG966" s="1"/>
      <c r="CJ966" s="1"/>
      <c r="CL966" s="1"/>
      <c r="CV966" s="1"/>
      <c r="CY966" s="1"/>
    </row>
    <row r="967" spans="1:103" x14ac:dyDescent="0.3">
      <c r="A967" s="21">
        <f t="shared" si="468"/>
        <v>47164</v>
      </c>
      <c r="B967" s="18">
        <f t="shared" si="449"/>
        <v>112.421875</v>
      </c>
      <c r="C967">
        <f t="shared" si="472"/>
        <v>115</v>
      </c>
      <c r="D967">
        <f t="shared" ca="1" si="454"/>
        <v>-3.2111111111111112</v>
      </c>
      <c r="E967">
        <f ca="1">IF(currency="USD",'Future et co'!F967,IF(currency="EUR",'Future et co'!G967,FALSE))</f>
        <v>3.6070000000000005E-2</v>
      </c>
      <c r="F967">
        <f t="shared" ca="1" si="455"/>
        <v>3.6070000000000005E-2</v>
      </c>
      <c r="G967">
        <f t="shared" ca="1" si="456"/>
        <v>2.0569999999999998E-2</v>
      </c>
      <c r="I967" s="21">
        <f t="shared" si="469"/>
        <v>46289</v>
      </c>
      <c r="J967" s="18">
        <f t="shared" si="450"/>
        <v>112.421875</v>
      </c>
      <c r="L967">
        <f t="shared" ca="1" si="457"/>
        <v>-0.78055555555555556</v>
      </c>
      <c r="M967">
        <f t="shared" ca="1" si="451"/>
        <v>3.6070000000000005E-2</v>
      </c>
      <c r="O967" s="21">
        <f t="shared" si="470"/>
        <v>46289</v>
      </c>
      <c r="P967" s="18">
        <f t="shared" si="452"/>
        <v>112.421875</v>
      </c>
      <c r="Q967">
        <f t="shared" si="458"/>
        <v>125</v>
      </c>
      <c r="R967">
        <f t="shared" ca="1" si="459"/>
        <v>-0.78055555555555556</v>
      </c>
      <c r="S967">
        <f t="shared" ca="1" si="453"/>
        <v>3.6070000000000005E-2</v>
      </c>
      <c r="U967" s="1"/>
      <c r="W967" t="str">
        <f t="shared" si="473"/>
        <v/>
      </c>
      <c r="Y967" s="1"/>
      <c r="AA967">
        <f t="shared" si="474"/>
        <v>0</v>
      </c>
      <c r="AC967" s="1"/>
      <c r="AE967">
        <f t="shared" si="475"/>
        <v>0</v>
      </c>
      <c r="AH967" s="21"/>
      <c r="AI967" s="18"/>
      <c r="AJ967" s="18"/>
      <c r="AL967" s="21"/>
      <c r="AM967" s="18"/>
      <c r="AN967" s="18"/>
      <c r="AP967" s="21"/>
      <c r="AQ967" s="18"/>
      <c r="AR967" s="18"/>
      <c r="AU967" s="1">
        <v>44670</v>
      </c>
      <c r="AV967">
        <v>0.92100000000000004</v>
      </c>
      <c r="AW967">
        <f t="shared" si="460"/>
        <v>9.2100000000000012E-3</v>
      </c>
      <c r="AY967" s="1">
        <v>44670</v>
      </c>
      <c r="AZ967">
        <v>1.359</v>
      </c>
      <c r="BA967">
        <f t="shared" si="461"/>
        <v>1.359E-2</v>
      </c>
      <c r="BC967" s="1">
        <v>44670</v>
      </c>
      <c r="BD967">
        <v>2.1989999999999998</v>
      </c>
      <c r="BE967">
        <f t="shared" si="462"/>
        <v>2.1989999999999999E-2</v>
      </c>
      <c r="BG967" s="1">
        <v>44670</v>
      </c>
      <c r="BH967">
        <v>2.8109999999999999</v>
      </c>
      <c r="BI967">
        <f t="shared" si="463"/>
        <v>2.811E-2</v>
      </c>
      <c r="BK967" s="1">
        <v>37999</v>
      </c>
      <c r="BL967">
        <v>1.8813500000000001</v>
      </c>
      <c r="BM967">
        <f t="shared" si="471"/>
        <v>1.88135E-2</v>
      </c>
      <c r="BP967" s="1">
        <v>44641</v>
      </c>
      <c r="BQ967">
        <v>216.5856</v>
      </c>
      <c r="BR967">
        <f t="shared" si="464"/>
        <v>2.1658559999999998</v>
      </c>
      <c r="BT967" s="1">
        <v>44643</v>
      </c>
      <c r="BU967">
        <v>-0.49299999999999999</v>
      </c>
      <c r="BV967">
        <f t="shared" si="465"/>
        <v>-4.9300000000000004E-3</v>
      </c>
      <c r="BX967" s="1">
        <v>44643</v>
      </c>
      <c r="BY967">
        <v>-0.39200000000000002</v>
      </c>
      <c r="BZ967">
        <f t="shared" si="466"/>
        <v>-3.9199999999999999E-3</v>
      </c>
      <c r="CB967" s="1">
        <v>44670</v>
      </c>
      <c r="CC967">
        <v>3.0000000000000001E-3</v>
      </c>
      <c r="CD967">
        <f t="shared" si="467"/>
        <v>3.0000000000000001E-5</v>
      </c>
      <c r="CG967" s="1"/>
      <c r="CJ967" s="1"/>
      <c r="CL967" s="1"/>
      <c r="CV967" s="1"/>
      <c r="CY967" s="1"/>
    </row>
    <row r="968" spans="1:103" x14ac:dyDescent="0.3">
      <c r="A968" s="21">
        <f t="shared" si="468"/>
        <v>47165</v>
      </c>
      <c r="B968" s="18">
        <f t="shared" si="449"/>
        <v>112.421875</v>
      </c>
      <c r="C968">
        <f t="shared" si="472"/>
        <v>115</v>
      </c>
      <c r="D968">
        <f t="shared" ca="1" si="454"/>
        <v>-3.213888888888889</v>
      </c>
      <c r="E968">
        <f ca="1">IF(currency="USD",'Future et co'!F968,IF(currency="EUR",'Future et co'!G968,FALSE))</f>
        <v>3.6070000000000005E-2</v>
      </c>
      <c r="F968">
        <f t="shared" ca="1" si="455"/>
        <v>3.6070000000000005E-2</v>
      </c>
      <c r="G968">
        <f t="shared" ca="1" si="456"/>
        <v>2.0569999999999998E-2</v>
      </c>
      <c r="I968" s="21">
        <f t="shared" si="469"/>
        <v>46290</v>
      </c>
      <c r="J968" s="18">
        <f t="shared" si="450"/>
        <v>112.421875</v>
      </c>
      <c r="L968">
        <f t="shared" ca="1" si="457"/>
        <v>-0.78333333333333333</v>
      </c>
      <c r="M968">
        <f t="shared" ca="1" si="451"/>
        <v>3.6070000000000005E-2</v>
      </c>
      <c r="O968" s="21">
        <f t="shared" si="470"/>
        <v>46290</v>
      </c>
      <c r="P968" s="18">
        <f t="shared" si="452"/>
        <v>112.421875</v>
      </c>
      <c r="Q968">
        <f t="shared" si="458"/>
        <v>125</v>
      </c>
      <c r="R968">
        <f t="shared" ca="1" si="459"/>
        <v>-0.78333333333333333</v>
      </c>
      <c r="S968">
        <f t="shared" ca="1" si="453"/>
        <v>3.6070000000000005E-2</v>
      </c>
      <c r="U968" s="1"/>
      <c r="W968" t="str">
        <f t="shared" si="473"/>
        <v/>
      </c>
      <c r="Y968" s="1"/>
      <c r="AA968">
        <f t="shared" si="474"/>
        <v>0</v>
      </c>
      <c r="AC968" s="1"/>
      <c r="AE968">
        <f t="shared" si="475"/>
        <v>0</v>
      </c>
      <c r="AH968" s="21"/>
      <c r="AI968" s="18"/>
      <c r="AJ968" s="18"/>
      <c r="AL968" s="21"/>
      <c r="AM968" s="18"/>
      <c r="AN968" s="18"/>
      <c r="AP968" s="21"/>
      <c r="AQ968" s="18"/>
      <c r="AR968" s="18"/>
      <c r="AU968" s="1">
        <v>44669</v>
      </c>
      <c r="AV968">
        <v>0.90700000000000003</v>
      </c>
      <c r="AW968">
        <f t="shared" si="460"/>
        <v>9.0699999999999999E-3</v>
      </c>
      <c r="AY968" s="1">
        <v>44669</v>
      </c>
      <c r="AZ968">
        <v>1.3160000000000001</v>
      </c>
      <c r="BA968">
        <f t="shared" si="461"/>
        <v>1.316E-2</v>
      </c>
      <c r="BC968" s="1">
        <v>44669</v>
      </c>
      <c r="BD968">
        <v>2.1150000000000002</v>
      </c>
      <c r="BE968">
        <f t="shared" si="462"/>
        <v>2.1150000000000002E-2</v>
      </c>
      <c r="BG968" s="1">
        <v>44669</v>
      </c>
      <c r="BH968">
        <v>2.6920000000000002</v>
      </c>
      <c r="BI968">
        <f t="shared" si="463"/>
        <v>2.6920000000000003E-2</v>
      </c>
      <c r="BK968" s="1">
        <v>38000</v>
      </c>
      <c r="BL968">
        <v>1.86524</v>
      </c>
      <c r="BM968">
        <f t="shared" si="471"/>
        <v>1.86524E-2</v>
      </c>
      <c r="BP968" s="1">
        <v>44638</v>
      </c>
      <c r="BQ968">
        <v>218.03129999999999</v>
      </c>
      <c r="BR968">
        <f t="shared" si="464"/>
        <v>2.1803129999999999</v>
      </c>
      <c r="BT968" s="1">
        <v>44642</v>
      </c>
      <c r="BU968">
        <v>-0.499</v>
      </c>
      <c r="BV968">
        <f t="shared" si="465"/>
        <v>-4.9899999999999996E-3</v>
      </c>
      <c r="BX968" s="1">
        <v>44642</v>
      </c>
      <c r="BY968">
        <v>-0.39300000000000002</v>
      </c>
      <c r="BZ968">
        <f t="shared" si="466"/>
        <v>-3.9300000000000003E-3</v>
      </c>
      <c r="CB968" s="1">
        <v>44669</v>
      </c>
      <c r="CC968">
        <v>5.0000000000000001E-3</v>
      </c>
      <c r="CD968">
        <f t="shared" si="467"/>
        <v>5.0000000000000002E-5</v>
      </c>
      <c r="CG968" s="1"/>
      <c r="CJ968" s="1"/>
      <c r="CL968" s="1"/>
      <c r="CV968" s="1"/>
      <c r="CY968" s="1"/>
    </row>
    <row r="969" spans="1:103" x14ac:dyDescent="0.3">
      <c r="A969" s="21">
        <f t="shared" si="468"/>
        <v>47168</v>
      </c>
      <c r="B969" s="18">
        <f t="shared" si="449"/>
        <v>112.421875</v>
      </c>
      <c r="C969">
        <f t="shared" si="472"/>
        <v>115</v>
      </c>
      <c r="D969">
        <f t="shared" ca="1" si="454"/>
        <v>-3.2222222222222223</v>
      </c>
      <c r="E969">
        <f ca="1">IF(currency="USD",'Future et co'!F969,IF(currency="EUR",'Future et co'!G969,FALSE))</f>
        <v>3.6070000000000005E-2</v>
      </c>
      <c r="F969">
        <f t="shared" ca="1" si="455"/>
        <v>3.6070000000000005E-2</v>
      </c>
      <c r="G969">
        <f t="shared" ca="1" si="456"/>
        <v>2.0569999999999998E-2</v>
      </c>
      <c r="I969" s="21">
        <f t="shared" si="469"/>
        <v>46293</v>
      </c>
      <c r="J969" s="18">
        <f t="shared" si="450"/>
        <v>112.421875</v>
      </c>
      <c r="L969">
        <f t="shared" ca="1" si="457"/>
        <v>-0.79166666666666663</v>
      </c>
      <c r="M969">
        <f t="shared" ca="1" si="451"/>
        <v>3.6070000000000005E-2</v>
      </c>
      <c r="O969" s="21">
        <f t="shared" si="470"/>
        <v>46293</v>
      </c>
      <c r="P969" s="18">
        <f t="shared" si="452"/>
        <v>112.421875</v>
      </c>
      <c r="Q969">
        <f t="shared" si="458"/>
        <v>125</v>
      </c>
      <c r="R969">
        <f t="shared" ca="1" si="459"/>
        <v>-0.79166666666666663</v>
      </c>
      <c r="S969">
        <f t="shared" ca="1" si="453"/>
        <v>3.6070000000000005E-2</v>
      </c>
      <c r="U969" s="1"/>
      <c r="W969" t="str">
        <f t="shared" si="473"/>
        <v/>
      </c>
      <c r="Y969" s="1"/>
      <c r="AA969">
        <f t="shared" si="474"/>
        <v>0</v>
      </c>
      <c r="AC969" s="1"/>
      <c r="AE969">
        <f t="shared" si="475"/>
        <v>0</v>
      </c>
      <c r="AH969" s="21"/>
      <c r="AI969" s="18"/>
      <c r="AJ969" s="18"/>
      <c r="AL969" s="21"/>
      <c r="AM969" s="18"/>
      <c r="AN969" s="18"/>
      <c r="AP969" s="21"/>
      <c r="AQ969" s="18"/>
      <c r="AR969" s="18"/>
      <c r="AU969" s="1">
        <v>44666</v>
      </c>
      <c r="AV969">
        <v>0.89700000000000002</v>
      </c>
      <c r="AW969">
        <f t="shared" si="460"/>
        <v>8.9700000000000005E-3</v>
      </c>
      <c r="AY969" s="1">
        <v>44666</v>
      </c>
      <c r="AZ969">
        <v>1.3069999999999999</v>
      </c>
      <c r="BA969">
        <f t="shared" si="461"/>
        <v>1.307E-2</v>
      </c>
      <c r="BC969" s="1">
        <v>44666</v>
      </c>
      <c r="BD969">
        <v>2.117</v>
      </c>
      <c r="BE969">
        <f t="shared" si="462"/>
        <v>2.1170000000000001E-2</v>
      </c>
      <c r="BG969" s="1">
        <v>44666</v>
      </c>
      <c r="BH969">
        <v>2.6739999999999999</v>
      </c>
      <c r="BI969">
        <f t="shared" si="463"/>
        <v>2.674E-2</v>
      </c>
      <c r="BK969" s="1">
        <v>38001</v>
      </c>
      <c r="BL969">
        <v>1.86778</v>
      </c>
      <c r="BM969">
        <f t="shared" si="471"/>
        <v>1.8677800000000001E-2</v>
      </c>
      <c r="BP969" s="1">
        <v>44637</v>
      </c>
      <c r="BQ969">
        <v>217.54490000000001</v>
      </c>
      <c r="BR969">
        <f t="shared" si="464"/>
        <v>2.175449</v>
      </c>
      <c r="BT969" s="1">
        <v>44641</v>
      </c>
      <c r="BU969">
        <v>-0.49399999999999999</v>
      </c>
      <c r="BV969">
        <f t="shared" si="465"/>
        <v>-4.9399999999999999E-3</v>
      </c>
      <c r="BX969" s="1">
        <v>44641</v>
      </c>
      <c r="BY969">
        <v>-0.39100000000000001</v>
      </c>
      <c r="BZ969">
        <f t="shared" si="466"/>
        <v>-3.9100000000000003E-3</v>
      </c>
      <c r="CB969" s="1">
        <v>44666</v>
      </c>
      <c r="CC969">
        <v>2.5000000000000001E-2</v>
      </c>
      <c r="CD969">
        <f t="shared" si="467"/>
        <v>2.5000000000000001E-4</v>
      </c>
      <c r="CG969" s="1"/>
      <c r="CJ969" s="1"/>
      <c r="CL969" s="1"/>
      <c r="CV969" s="1"/>
      <c r="CY969" s="1"/>
    </row>
    <row r="970" spans="1:103" x14ac:dyDescent="0.3">
      <c r="A970" s="21">
        <f t="shared" si="468"/>
        <v>47169</v>
      </c>
      <c r="B970" s="18">
        <f t="shared" si="449"/>
        <v>112.421875</v>
      </c>
      <c r="C970">
        <f t="shared" si="472"/>
        <v>115</v>
      </c>
      <c r="D970">
        <f t="shared" ca="1" si="454"/>
        <v>-3.2250000000000001</v>
      </c>
      <c r="E970">
        <f ca="1">IF(currency="USD",'Future et co'!F970,IF(currency="EUR",'Future et co'!G970,FALSE))</f>
        <v>3.6070000000000005E-2</v>
      </c>
      <c r="F970">
        <f t="shared" ca="1" si="455"/>
        <v>3.6070000000000005E-2</v>
      </c>
      <c r="G970">
        <f t="shared" ca="1" si="456"/>
        <v>2.0569999999999998E-2</v>
      </c>
      <c r="I970" s="21">
        <f t="shared" si="469"/>
        <v>46294</v>
      </c>
      <c r="J970" s="18">
        <f t="shared" si="450"/>
        <v>112.421875</v>
      </c>
      <c r="L970">
        <f t="shared" ca="1" si="457"/>
        <v>-0.7944444444444444</v>
      </c>
      <c r="M970">
        <f t="shared" ca="1" si="451"/>
        <v>3.6070000000000005E-2</v>
      </c>
      <c r="O970" s="21">
        <f t="shared" si="470"/>
        <v>46294</v>
      </c>
      <c r="P970" s="18">
        <f t="shared" si="452"/>
        <v>112.421875</v>
      </c>
      <c r="Q970">
        <f t="shared" si="458"/>
        <v>125</v>
      </c>
      <c r="R970">
        <f t="shared" ca="1" si="459"/>
        <v>-0.7944444444444444</v>
      </c>
      <c r="S970">
        <f t="shared" ca="1" si="453"/>
        <v>3.6070000000000005E-2</v>
      </c>
      <c r="U970" s="1"/>
      <c r="W970" t="str">
        <f t="shared" si="473"/>
        <v/>
      </c>
      <c r="Y970" s="1"/>
      <c r="AA970">
        <f t="shared" si="474"/>
        <v>0</v>
      </c>
      <c r="AC970" s="1"/>
      <c r="AE970">
        <f t="shared" si="475"/>
        <v>0</v>
      </c>
      <c r="AH970" s="21"/>
      <c r="AI970" s="18"/>
      <c r="AJ970" s="18"/>
      <c r="AL970" s="21"/>
      <c r="AM970" s="18"/>
      <c r="AN970" s="18"/>
      <c r="AP970" s="21"/>
      <c r="AQ970" s="18"/>
      <c r="AR970" s="18"/>
      <c r="AU970" s="1">
        <v>44665</v>
      </c>
      <c r="AV970">
        <v>0.88700000000000001</v>
      </c>
      <c r="AW970">
        <f t="shared" si="460"/>
        <v>8.8699999999999994E-3</v>
      </c>
      <c r="AY970" s="1">
        <v>44665</v>
      </c>
      <c r="AZ970">
        <v>1.2989999999999999</v>
      </c>
      <c r="BA970">
        <f t="shared" si="461"/>
        <v>1.299E-2</v>
      </c>
      <c r="BC970" s="1">
        <v>44665</v>
      </c>
      <c r="BD970">
        <v>2.1139999999999999</v>
      </c>
      <c r="BE970">
        <f t="shared" si="462"/>
        <v>2.1139999999999999E-2</v>
      </c>
      <c r="BG970" s="1">
        <v>44665</v>
      </c>
      <c r="BH970">
        <v>2.6869999999999998</v>
      </c>
      <c r="BI970">
        <f t="shared" si="463"/>
        <v>2.6869999999999998E-2</v>
      </c>
      <c r="BK970" s="1">
        <v>38002</v>
      </c>
      <c r="BL970">
        <v>1.8590800000000001</v>
      </c>
      <c r="BM970">
        <f t="shared" si="471"/>
        <v>1.8590800000000001E-2</v>
      </c>
      <c r="BP970" s="1">
        <v>44636</v>
      </c>
      <c r="BQ970">
        <v>217.626</v>
      </c>
      <c r="BR970">
        <f t="shared" si="464"/>
        <v>2.1762600000000001</v>
      </c>
      <c r="BT970" s="1">
        <v>44638</v>
      </c>
      <c r="BU970">
        <v>-0.48699999999999999</v>
      </c>
      <c r="BV970">
        <f t="shared" si="465"/>
        <v>-4.8700000000000002E-3</v>
      </c>
      <c r="BX970" s="1">
        <v>44638</v>
      </c>
      <c r="BY970">
        <v>-0.39300000000000002</v>
      </c>
      <c r="BZ970">
        <f t="shared" si="466"/>
        <v>-3.9300000000000003E-3</v>
      </c>
      <c r="CB970" s="1">
        <v>44665</v>
      </c>
      <c r="CC970">
        <v>2.06E-2</v>
      </c>
      <c r="CD970">
        <f t="shared" si="467"/>
        <v>2.0599999999999999E-4</v>
      </c>
      <c r="CG970" s="1"/>
      <c r="CJ970" s="1"/>
      <c r="CL970" s="1"/>
      <c r="CV970" s="1"/>
      <c r="CY970" s="1"/>
    </row>
    <row r="971" spans="1:103" x14ac:dyDescent="0.3">
      <c r="A971" s="21">
        <f t="shared" si="468"/>
        <v>47170</v>
      </c>
      <c r="B971" s="18">
        <f t="shared" ref="B971:B1034" si="476">IFERROR(VLOOKUP(A971,$CG$11:$CH$19999,2,FALSE),B970)</f>
        <v>112.421875</v>
      </c>
      <c r="C971">
        <f t="shared" si="472"/>
        <v>115</v>
      </c>
      <c r="D971">
        <f t="shared" ca="1" si="454"/>
        <v>-3.2277777777777779</v>
      </c>
      <c r="E971">
        <f ca="1">IF(currency="USD",'Future et co'!F971,IF(currency="EUR",'Future et co'!G971,FALSE))</f>
        <v>3.6070000000000005E-2</v>
      </c>
      <c r="F971">
        <f t="shared" ca="1" si="455"/>
        <v>3.6070000000000005E-2</v>
      </c>
      <c r="G971">
        <f t="shared" ca="1" si="456"/>
        <v>2.0569999999999998E-2</v>
      </c>
      <c r="I971" s="21">
        <f t="shared" si="469"/>
        <v>46295</v>
      </c>
      <c r="J971" s="18">
        <f t="shared" ref="J971:J1034" si="477">IFERROR(VLOOKUP(I971,$CG$11:$CH$19999,2,FALSE),J970)</f>
        <v>112.421875</v>
      </c>
      <c r="L971">
        <f t="shared" ca="1" si="457"/>
        <v>-0.79722222222222228</v>
      </c>
      <c r="M971">
        <f t="shared" ref="M971:M1034" ca="1" si="478">IFERROR(IF(L971&lt;0.25,VLOOKUP(I971,$AU$11:$AW$5325,3,FALSE),IF(AND(L971&gt;=0.25,L971&lt;0.5),VLOOKUP(I971,$AY$11:$BA$5325,3,FALSE),IF(AND(L971&gt;=0.5,L971&lt;1),VLOOKUP(I971,$BC$11:$BE$5325,3,FALSE),VLOOKUP(I971,$BG$11:$BI$5010,3,FALSE)))),M970)</f>
        <v>3.6070000000000005E-2</v>
      </c>
      <c r="O971" s="21">
        <f t="shared" si="470"/>
        <v>46295</v>
      </c>
      <c r="P971" s="18">
        <f t="shared" ref="P971:P1034" si="479">IFERROR(VLOOKUP(O971,$CG$11:$CH$19999,2,FALSE),P970)</f>
        <v>112.421875</v>
      </c>
      <c r="Q971">
        <f t="shared" si="458"/>
        <v>125</v>
      </c>
      <c r="R971">
        <f t="shared" ca="1" si="459"/>
        <v>-0.79722222222222228</v>
      </c>
      <c r="S971">
        <f t="shared" ref="S971:S1034" ca="1" si="480">IFERROR(IF(R971&lt;0.25,VLOOKUP(O971,$AU$11:$AW$5325,3,FALSE),IF(AND(R971&gt;=0.25,R971&lt;0.5),VLOOKUP(O971,$AY$11:$BA$5325,3,FALSE),IF(AND(R971&gt;=0.5,R971&lt;1),VLOOKUP(O971,$BC$11:$BE$5325,3,FALSE),VLOOKUP(O971,$BG$11:$BI$5010,3,FALSE)))),S970)</f>
        <v>3.6070000000000005E-2</v>
      </c>
      <c r="U971" s="1"/>
      <c r="W971" t="str">
        <f t="shared" si="473"/>
        <v/>
      </c>
      <c r="Y971" s="1"/>
      <c r="AA971">
        <f t="shared" si="474"/>
        <v>0</v>
      </c>
      <c r="AC971" s="1"/>
      <c r="AE971">
        <f t="shared" si="475"/>
        <v>0</v>
      </c>
      <c r="AH971" s="21"/>
      <c r="AI971" s="18"/>
      <c r="AJ971" s="18"/>
      <c r="AL971" s="21"/>
      <c r="AM971" s="18"/>
      <c r="AN971" s="18"/>
      <c r="AP971" s="21"/>
      <c r="AQ971" s="18"/>
      <c r="AR971" s="18"/>
      <c r="AU971" s="1">
        <v>44664</v>
      </c>
      <c r="AV971">
        <v>0.84499999999999997</v>
      </c>
      <c r="AW971">
        <f t="shared" si="460"/>
        <v>8.4499999999999992E-3</v>
      </c>
      <c r="AY971" s="1">
        <v>44664</v>
      </c>
      <c r="AZ971">
        <v>1.256</v>
      </c>
      <c r="BA971">
        <f t="shared" si="461"/>
        <v>1.256E-2</v>
      </c>
      <c r="BC971" s="1">
        <v>44664</v>
      </c>
      <c r="BD971">
        <v>2.0430000000000001</v>
      </c>
      <c r="BE971">
        <f t="shared" si="462"/>
        <v>2.043E-2</v>
      </c>
      <c r="BG971" s="1">
        <v>44664</v>
      </c>
      <c r="BH971">
        <v>2.577</v>
      </c>
      <c r="BI971">
        <f t="shared" si="463"/>
        <v>2.5770000000000001E-2</v>
      </c>
      <c r="BK971" s="1">
        <v>38005</v>
      </c>
      <c r="BL971">
        <v>1.8590800000000001</v>
      </c>
      <c r="BM971">
        <f t="shared" si="471"/>
        <v>1.8590800000000001E-2</v>
      </c>
      <c r="BP971" s="1">
        <v>44635</v>
      </c>
      <c r="BQ971">
        <v>218.84200000000001</v>
      </c>
      <c r="BR971">
        <f t="shared" si="464"/>
        <v>2.1884200000000003</v>
      </c>
      <c r="BT971" s="1">
        <v>44637</v>
      </c>
      <c r="BU971">
        <v>-0.49299999999999999</v>
      </c>
      <c r="BV971">
        <f t="shared" si="465"/>
        <v>-4.9300000000000004E-3</v>
      </c>
      <c r="BX971" s="1">
        <v>44637</v>
      </c>
      <c r="BY971">
        <v>-0.40200000000000002</v>
      </c>
      <c r="BZ971">
        <f t="shared" si="466"/>
        <v>-4.0200000000000001E-3</v>
      </c>
      <c r="CB971" s="1">
        <v>44664</v>
      </c>
      <c r="CC971">
        <v>1.7999999999999999E-2</v>
      </c>
      <c r="CD971">
        <f t="shared" si="467"/>
        <v>1.7999999999999998E-4</v>
      </c>
      <c r="CG971" s="1"/>
      <c r="CJ971" s="1"/>
      <c r="CL971" s="1"/>
      <c r="CV971" s="1"/>
      <c r="CY971" s="1"/>
    </row>
    <row r="972" spans="1:103" x14ac:dyDescent="0.3">
      <c r="A972" s="21">
        <f t="shared" si="468"/>
        <v>47171</v>
      </c>
      <c r="B972" s="18">
        <f t="shared" si="476"/>
        <v>112.421875</v>
      </c>
      <c r="C972">
        <f t="shared" si="472"/>
        <v>115</v>
      </c>
      <c r="D972">
        <f t="shared" ref="D972:D1035" ca="1" si="481">($B$7-A972)/360</f>
        <v>-3.2305555555555556</v>
      </c>
      <c r="E972">
        <f ca="1">IF(currency="USD",'Future et co'!F972,IF(currency="EUR",'Future et co'!G972,FALSE))</f>
        <v>3.6070000000000005E-2</v>
      </c>
      <c r="F972">
        <f t="shared" ref="F972:F1035" ca="1" si="482">IFERROR(IF(D972&lt;0.25,VLOOKUP(A972,$AU$11:$AW$5325,3,FALSE),IF(AND(D972&gt;=0.25,D972&lt;0.5),VLOOKUP(A972,$AY$11:$BA$5325,3,FALSE),IF(AND(D972&gt;=0.5,D972&lt;1),VLOOKUP(A972,$BC$11:$BE$5325,3,FALSE),VLOOKUP(A972,$BG$11:$BI$5010,3,FALSE)))),F971)</f>
        <v>3.6070000000000005E-2</v>
      </c>
      <c r="G972">
        <f t="shared" ref="G972:G1035" ca="1" si="483">IFERROR(IF(D972&lt;0.25,VLOOKUP(A972,$BT$11:$BV$5325,3,FALSE),IF(AND(D972&gt;=0.25,D972&lt;0.5),VLOOKUP(A972,$BX$11:$BZ$5325,3,FALSE),VLOOKUP(A972,$CB$11:$CD$5325,3,FALSE))),G971)</f>
        <v>2.0569999999999998E-2</v>
      </c>
      <c r="I972" s="21">
        <f t="shared" si="469"/>
        <v>46296</v>
      </c>
      <c r="J972" s="18">
        <f t="shared" si="477"/>
        <v>112.421875</v>
      </c>
      <c r="L972">
        <f t="shared" ref="L972:L1035" ca="1" si="484">($J$7-I972)/360</f>
        <v>-0.8</v>
      </c>
      <c r="M972">
        <f t="shared" ca="1" si="478"/>
        <v>3.6070000000000005E-2</v>
      </c>
      <c r="O972" s="21">
        <f t="shared" si="470"/>
        <v>46296</v>
      </c>
      <c r="P972" s="18">
        <f t="shared" si="479"/>
        <v>112.421875</v>
      </c>
      <c r="Q972">
        <f t="shared" ref="Q972:Q1035" si="485">CEILING(P972,25)</f>
        <v>125</v>
      </c>
      <c r="R972">
        <f t="shared" ref="R972:R1035" ca="1" si="486">($P$7-O972)/360</f>
        <v>-0.8</v>
      </c>
      <c r="S972">
        <f t="shared" ca="1" si="480"/>
        <v>3.6070000000000005E-2</v>
      </c>
      <c r="U972" s="1"/>
      <c r="W972" t="str">
        <f t="shared" si="473"/>
        <v/>
      </c>
      <c r="Y972" s="1"/>
      <c r="AA972">
        <f t="shared" si="474"/>
        <v>0</v>
      </c>
      <c r="AC972" s="1"/>
      <c r="AE972">
        <f t="shared" si="475"/>
        <v>0</v>
      </c>
      <c r="AH972" s="21"/>
      <c r="AI972" s="18"/>
      <c r="AJ972" s="18"/>
      <c r="AL972" s="21"/>
      <c r="AM972" s="18"/>
      <c r="AN972" s="18"/>
      <c r="AP972" s="21"/>
      <c r="AQ972" s="18"/>
      <c r="AR972" s="18"/>
      <c r="AU972" s="1">
        <v>44663</v>
      </c>
      <c r="AV972">
        <v>0.82699999999999996</v>
      </c>
      <c r="AW972">
        <f t="shared" ref="AW972:AW1035" si="487">AV972/100</f>
        <v>8.2699999999999996E-3</v>
      </c>
      <c r="AY972" s="1">
        <v>44663</v>
      </c>
      <c r="AZ972">
        <v>1.2150000000000001</v>
      </c>
      <c r="BA972">
        <f t="shared" ref="BA972:BA1035" si="488">AZ972/100</f>
        <v>1.2150000000000001E-2</v>
      </c>
      <c r="BC972" s="1">
        <v>44663</v>
      </c>
      <c r="BD972">
        <v>2.0539999999999998</v>
      </c>
      <c r="BE972">
        <f t="shared" ref="BE972:BE1035" si="489">BD972/100</f>
        <v>2.0539999999999999E-2</v>
      </c>
      <c r="BG972" s="1">
        <v>44663</v>
      </c>
      <c r="BH972">
        <v>2.6240000000000001</v>
      </c>
      <c r="BI972">
        <f t="shared" ref="BI972:BI1035" si="490">BH972/100</f>
        <v>2.6239999999999999E-2</v>
      </c>
      <c r="BK972" s="1">
        <v>38006</v>
      </c>
      <c r="BL972">
        <v>1.88114</v>
      </c>
      <c r="BM972">
        <f t="shared" si="471"/>
        <v>1.8811399999999999E-2</v>
      </c>
      <c r="BP972" s="1">
        <v>44634</v>
      </c>
      <c r="BQ972">
        <v>217.8151</v>
      </c>
      <c r="BR972">
        <f t="shared" ref="BR972:BR1035" si="491">BQ972/100</f>
        <v>2.1781510000000002</v>
      </c>
      <c r="BT972" s="1">
        <v>44636</v>
      </c>
      <c r="BU972">
        <v>-0.48799999999999999</v>
      </c>
      <c r="BV972">
        <f t="shared" ref="BV972:BV1035" si="492">BU972/100</f>
        <v>-4.8799999999999998E-3</v>
      </c>
      <c r="BX972" s="1">
        <v>44636</v>
      </c>
      <c r="BY972">
        <v>-0.39300000000000002</v>
      </c>
      <c r="BZ972">
        <f t="shared" ref="BZ972:BZ1035" si="493">BY972/100</f>
        <v>-3.9300000000000003E-3</v>
      </c>
      <c r="CB972" s="1">
        <v>44663</v>
      </c>
      <c r="CC972">
        <v>7.0000000000000001E-3</v>
      </c>
      <c r="CD972">
        <f t="shared" ref="CD972:CD1035" si="494">CC972/100</f>
        <v>7.0000000000000007E-5</v>
      </c>
      <c r="CG972" s="1"/>
      <c r="CJ972" s="1"/>
      <c r="CL972" s="1"/>
      <c r="CV972" s="1"/>
      <c r="CY972" s="1"/>
    </row>
    <row r="973" spans="1:103" x14ac:dyDescent="0.3">
      <c r="A973" s="21">
        <f t="shared" ref="A973:A1036" si="495">WORKDAY(A972,1)</f>
        <v>47172</v>
      </c>
      <c r="B973" s="18">
        <f t="shared" si="476"/>
        <v>112.421875</v>
      </c>
      <c r="C973">
        <f t="shared" si="472"/>
        <v>115</v>
      </c>
      <c r="D973">
        <f t="shared" ca="1" si="481"/>
        <v>-3.2333333333333334</v>
      </c>
      <c r="E973">
        <f ca="1">IF(currency="USD",'Future et co'!F973,IF(currency="EUR",'Future et co'!G973,FALSE))</f>
        <v>3.6070000000000005E-2</v>
      </c>
      <c r="F973">
        <f t="shared" ca="1" si="482"/>
        <v>3.6070000000000005E-2</v>
      </c>
      <c r="G973">
        <f t="shared" ca="1" si="483"/>
        <v>2.0569999999999998E-2</v>
      </c>
      <c r="I973" s="21">
        <f t="shared" ref="I973:I1036" si="496">WORKDAY(I972,1)</f>
        <v>46297</v>
      </c>
      <c r="J973" s="18">
        <f t="shared" si="477"/>
        <v>112.421875</v>
      </c>
      <c r="L973">
        <f t="shared" ca="1" si="484"/>
        <v>-0.80277777777777781</v>
      </c>
      <c r="M973">
        <f t="shared" ca="1" si="478"/>
        <v>3.6070000000000005E-2</v>
      </c>
      <c r="O973" s="21">
        <f t="shared" ref="O973:O1036" si="497">WORKDAY(O972,1)</f>
        <v>46297</v>
      </c>
      <c r="P973" s="18">
        <f t="shared" si="479"/>
        <v>112.421875</v>
      </c>
      <c r="Q973">
        <f t="shared" si="485"/>
        <v>125</v>
      </c>
      <c r="R973">
        <f t="shared" ca="1" si="486"/>
        <v>-0.80277777777777781</v>
      </c>
      <c r="S973">
        <f t="shared" ca="1" si="480"/>
        <v>3.6070000000000005E-2</v>
      </c>
      <c r="U973" s="1"/>
      <c r="W973" t="str">
        <f t="shared" si="473"/>
        <v/>
      </c>
      <c r="Y973" s="1"/>
      <c r="AA973">
        <f t="shared" si="474"/>
        <v>0</v>
      </c>
      <c r="AC973" s="1"/>
      <c r="AE973">
        <f t="shared" si="475"/>
        <v>0</v>
      </c>
      <c r="AH973" s="21"/>
      <c r="AI973" s="18"/>
      <c r="AJ973" s="18"/>
      <c r="AL973" s="21"/>
      <c r="AM973" s="18"/>
      <c r="AN973" s="18"/>
      <c r="AP973" s="21"/>
      <c r="AQ973" s="18"/>
      <c r="AR973" s="18"/>
      <c r="AU973" s="1">
        <v>44662</v>
      </c>
      <c r="AV973">
        <v>0.83499999999999996</v>
      </c>
      <c r="AW973">
        <f t="shared" si="487"/>
        <v>8.3499999999999998E-3</v>
      </c>
      <c r="AY973" s="1">
        <v>44662</v>
      </c>
      <c r="AZ973">
        <v>1.2649999999999999</v>
      </c>
      <c r="BA973">
        <f t="shared" si="488"/>
        <v>1.265E-2</v>
      </c>
      <c r="BC973" s="1">
        <v>44662</v>
      </c>
      <c r="BD973">
        <v>2.09</v>
      </c>
      <c r="BE973">
        <f t="shared" si="489"/>
        <v>2.0899999999999998E-2</v>
      </c>
      <c r="BG973" s="1">
        <v>44662</v>
      </c>
      <c r="BH973">
        <v>2.7080000000000002</v>
      </c>
      <c r="BI973">
        <f t="shared" si="490"/>
        <v>2.7080000000000003E-2</v>
      </c>
      <c r="BK973" s="1">
        <v>38007</v>
      </c>
      <c r="BL973">
        <v>1.86578</v>
      </c>
      <c r="BM973">
        <f t="shared" si="471"/>
        <v>1.8657799999999999E-2</v>
      </c>
      <c r="BP973" s="1">
        <v>44631</v>
      </c>
      <c r="BQ973">
        <v>219.477</v>
      </c>
      <c r="BR973">
        <f t="shared" si="491"/>
        <v>2.1947700000000001</v>
      </c>
      <c r="BT973" s="1">
        <v>44635</v>
      </c>
      <c r="BU973">
        <v>-0.502</v>
      </c>
      <c r="BV973">
        <f t="shared" si="492"/>
        <v>-5.0200000000000002E-3</v>
      </c>
      <c r="BX973" s="1">
        <v>44635</v>
      </c>
      <c r="BY973">
        <v>-0.40699999999999997</v>
      </c>
      <c r="BZ973">
        <f t="shared" si="493"/>
        <v>-4.0699999999999998E-3</v>
      </c>
      <c r="CB973" s="1">
        <v>44662</v>
      </c>
      <c r="CC973">
        <v>2.3E-2</v>
      </c>
      <c r="CD973">
        <f t="shared" si="494"/>
        <v>2.3000000000000001E-4</v>
      </c>
      <c r="CG973" s="1"/>
      <c r="CJ973" s="1"/>
      <c r="CL973" s="1"/>
      <c r="CV973" s="1"/>
      <c r="CY973" s="1"/>
    </row>
    <row r="974" spans="1:103" x14ac:dyDescent="0.3">
      <c r="A974" s="21">
        <f t="shared" si="495"/>
        <v>47175</v>
      </c>
      <c r="B974" s="18">
        <f t="shared" si="476"/>
        <v>112.421875</v>
      </c>
      <c r="C974">
        <f t="shared" si="472"/>
        <v>115</v>
      </c>
      <c r="D974">
        <f t="shared" ca="1" si="481"/>
        <v>-3.2416666666666667</v>
      </c>
      <c r="E974">
        <f ca="1">IF(currency="USD",'Future et co'!F974,IF(currency="EUR",'Future et co'!G974,FALSE))</f>
        <v>3.6070000000000005E-2</v>
      </c>
      <c r="F974">
        <f t="shared" ca="1" si="482"/>
        <v>3.6070000000000005E-2</v>
      </c>
      <c r="G974">
        <f t="shared" ca="1" si="483"/>
        <v>2.0569999999999998E-2</v>
      </c>
      <c r="I974" s="21">
        <f t="shared" si="496"/>
        <v>46300</v>
      </c>
      <c r="J974" s="18">
        <f t="shared" si="477"/>
        <v>112.421875</v>
      </c>
      <c r="L974">
        <f t="shared" ca="1" si="484"/>
        <v>-0.81111111111111112</v>
      </c>
      <c r="M974">
        <f t="shared" ca="1" si="478"/>
        <v>3.6070000000000005E-2</v>
      </c>
      <c r="O974" s="21">
        <f t="shared" si="497"/>
        <v>46300</v>
      </c>
      <c r="P974" s="18">
        <f t="shared" si="479"/>
        <v>112.421875</v>
      </c>
      <c r="Q974">
        <f t="shared" si="485"/>
        <v>125</v>
      </c>
      <c r="R974">
        <f t="shared" ca="1" si="486"/>
        <v>-0.81111111111111112</v>
      </c>
      <c r="S974">
        <f t="shared" ca="1" si="480"/>
        <v>3.6070000000000005E-2</v>
      </c>
      <c r="U974" s="1"/>
      <c r="W974" t="str">
        <f t="shared" si="473"/>
        <v/>
      </c>
      <c r="Y974" s="1"/>
      <c r="AA974">
        <f t="shared" si="474"/>
        <v>0</v>
      </c>
      <c r="AC974" s="1"/>
      <c r="AE974">
        <f t="shared" si="475"/>
        <v>0</v>
      </c>
      <c r="AH974" s="21"/>
      <c r="AI974" s="18"/>
      <c r="AJ974" s="18"/>
      <c r="AL974" s="21"/>
      <c r="AM974" s="18"/>
      <c r="AN974" s="18"/>
      <c r="AP974" s="21"/>
      <c r="AQ974" s="18"/>
      <c r="AR974" s="18"/>
      <c r="AU974" s="1">
        <v>44659</v>
      </c>
      <c r="AV974">
        <v>0.80300000000000005</v>
      </c>
      <c r="AW974">
        <f t="shared" si="487"/>
        <v>8.0300000000000007E-3</v>
      </c>
      <c r="AY974" s="1">
        <v>44659</v>
      </c>
      <c r="AZ974">
        <v>1.25</v>
      </c>
      <c r="BA974">
        <f t="shared" si="488"/>
        <v>1.2500000000000001E-2</v>
      </c>
      <c r="BC974" s="1">
        <v>44659</v>
      </c>
      <c r="BD974">
        <v>2.0920000000000001</v>
      </c>
      <c r="BE974">
        <f t="shared" si="489"/>
        <v>2.0920000000000001E-2</v>
      </c>
      <c r="BG974" s="1">
        <v>44659</v>
      </c>
      <c r="BH974">
        <v>2.7330000000000001</v>
      </c>
      <c r="BI974">
        <f t="shared" si="490"/>
        <v>2.733E-2</v>
      </c>
      <c r="BK974" s="1">
        <v>38008</v>
      </c>
      <c r="BL974">
        <v>1.8717600000000001</v>
      </c>
      <c r="BM974">
        <f t="shared" ref="BM974:BM1037" si="498">BL974/100</f>
        <v>1.8717600000000001E-2</v>
      </c>
      <c r="BP974" s="1">
        <v>44630</v>
      </c>
      <c r="BQ974">
        <v>219.93639999999999</v>
      </c>
      <c r="BR974">
        <f t="shared" si="491"/>
        <v>2.1993640000000001</v>
      </c>
      <c r="BT974" s="1">
        <v>44634</v>
      </c>
      <c r="BU974">
        <v>-0.5</v>
      </c>
      <c r="BV974">
        <f t="shared" si="492"/>
        <v>-5.0000000000000001E-3</v>
      </c>
      <c r="BX974" s="1">
        <v>44634</v>
      </c>
      <c r="BY974">
        <v>-0.41299999999999998</v>
      </c>
      <c r="BZ974">
        <f t="shared" si="493"/>
        <v>-4.13E-3</v>
      </c>
      <c r="CB974" s="1">
        <v>44659</v>
      </c>
      <c r="CC974">
        <v>1.6000000000000001E-3</v>
      </c>
      <c r="CD974">
        <f t="shared" si="494"/>
        <v>1.5999999999999999E-5</v>
      </c>
      <c r="CG974" s="1"/>
      <c r="CJ974" s="1"/>
      <c r="CL974" s="1"/>
      <c r="CV974" s="1"/>
      <c r="CY974" s="1"/>
    </row>
    <row r="975" spans="1:103" x14ac:dyDescent="0.3">
      <c r="A975" s="21">
        <f t="shared" si="495"/>
        <v>47176</v>
      </c>
      <c r="B975" s="18">
        <f t="shared" si="476"/>
        <v>112.421875</v>
      </c>
      <c r="C975">
        <f t="shared" si="472"/>
        <v>115</v>
      </c>
      <c r="D975">
        <f t="shared" ca="1" si="481"/>
        <v>-3.2444444444444445</v>
      </c>
      <c r="E975">
        <f ca="1">IF(currency="USD",'Future et co'!F975,IF(currency="EUR",'Future et co'!G975,FALSE))</f>
        <v>3.6070000000000005E-2</v>
      </c>
      <c r="F975">
        <f t="shared" ca="1" si="482"/>
        <v>3.6070000000000005E-2</v>
      </c>
      <c r="G975">
        <f t="shared" ca="1" si="483"/>
        <v>2.0569999999999998E-2</v>
      </c>
      <c r="I975" s="21">
        <f t="shared" si="496"/>
        <v>46301</v>
      </c>
      <c r="J975" s="18">
        <f t="shared" si="477"/>
        <v>112.421875</v>
      </c>
      <c r="L975">
        <f t="shared" ca="1" si="484"/>
        <v>-0.81388888888888888</v>
      </c>
      <c r="M975">
        <f t="shared" ca="1" si="478"/>
        <v>3.6070000000000005E-2</v>
      </c>
      <c r="O975" s="21">
        <f t="shared" si="497"/>
        <v>46301</v>
      </c>
      <c r="P975" s="18">
        <f t="shared" si="479"/>
        <v>112.421875</v>
      </c>
      <c r="Q975">
        <f t="shared" si="485"/>
        <v>125</v>
      </c>
      <c r="R975">
        <f t="shared" ca="1" si="486"/>
        <v>-0.81388888888888888</v>
      </c>
      <c r="S975">
        <f t="shared" ca="1" si="480"/>
        <v>3.6070000000000005E-2</v>
      </c>
      <c r="U975" s="1"/>
      <c r="W975" t="str">
        <f t="shared" si="473"/>
        <v/>
      </c>
      <c r="Y975" s="1"/>
      <c r="AA975">
        <f t="shared" si="474"/>
        <v>0</v>
      </c>
      <c r="AC975" s="1"/>
      <c r="AE975">
        <f t="shared" si="475"/>
        <v>0</v>
      </c>
      <c r="AH975" s="21"/>
      <c r="AI975" s="18"/>
      <c r="AJ975" s="18"/>
      <c r="AL975" s="21"/>
      <c r="AM975" s="18"/>
      <c r="AN975" s="18"/>
      <c r="AP975" s="21"/>
      <c r="AQ975" s="18"/>
      <c r="AR975" s="18"/>
      <c r="AU975" s="1">
        <v>44658</v>
      </c>
      <c r="AV975">
        <v>0.80400000000000005</v>
      </c>
      <c r="AW975">
        <f t="shared" si="487"/>
        <v>8.0400000000000003E-3</v>
      </c>
      <c r="AY975" s="1">
        <v>44658</v>
      </c>
      <c r="AZ975">
        <v>1.226</v>
      </c>
      <c r="BA975">
        <f t="shared" si="488"/>
        <v>1.226E-2</v>
      </c>
      <c r="BC975" s="1">
        <v>44658</v>
      </c>
      <c r="BD975">
        <v>2.052</v>
      </c>
      <c r="BE975">
        <f t="shared" si="489"/>
        <v>2.052E-2</v>
      </c>
      <c r="BG975" s="1">
        <v>44658</v>
      </c>
      <c r="BH975">
        <v>2.6680000000000001</v>
      </c>
      <c r="BI975">
        <f t="shared" si="490"/>
        <v>2.6680000000000002E-2</v>
      </c>
      <c r="BK975" s="1">
        <v>38009</v>
      </c>
      <c r="BL975">
        <v>1.88198</v>
      </c>
      <c r="BM975">
        <f t="shared" si="498"/>
        <v>1.8819800000000001E-2</v>
      </c>
      <c r="BP975" s="1">
        <v>44629</v>
      </c>
      <c r="BQ975">
        <v>221.01730000000001</v>
      </c>
      <c r="BR975">
        <f t="shared" si="491"/>
        <v>2.2101730000000002</v>
      </c>
      <c r="BT975" s="1">
        <v>44631</v>
      </c>
      <c r="BU975">
        <v>-0.502</v>
      </c>
      <c r="BV975">
        <f t="shared" si="492"/>
        <v>-5.0200000000000002E-3</v>
      </c>
      <c r="BX975" s="1">
        <v>44631</v>
      </c>
      <c r="BY975">
        <v>-0.41399999999999998</v>
      </c>
      <c r="BZ975">
        <f t="shared" si="493"/>
        <v>-4.1399999999999996E-3</v>
      </c>
      <c r="CB975" s="1">
        <v>44658</v>
      </c>
      <c r="CC975">
        <v>-0.04</v>
      </c>
      <c r="CD975">
        <f t="shared" si="494"/>
        <v>-4.0000000000000002E-4</v>
      </c>
      <c r="CG975" s="1"/>
      <c r="CJ975" s="1"/>
      <c r="CL975" s="1"/>
      <c r="CV975" s="1"/>
      <c r="CY975" s="1"/>
    </row>
    <row r="976" spans="1:103" x14ac:dyDescent="0.3">
      <c r="A976" s="21">
        <f t="shared" si="495"/>
        <v>47177</v>
      </c>
      <c r="B976" s="18">
        <f t="shared" si="476"/>
        <v>112.421875</v>
      </c>
      <c r="C976">
        <f t="shared" si="472"/>
        <v>115</v>
      </c>
      <c r="D976">
        <f t="shared" ca="1" si="481"/>
        <v>-3.2472222222222222</v>
      </c>
      <c r="E976">
        <f ca="1">IF(currency="USD",'Future et co'!F976,IF(currency="EUR",'Future et co'!G976,FALSE))</f>
        <v>3.6070000000000005E-2</v>
      </c>
      <c r="F976">
        <f t="shared" ca="1" si="482"/>
        <v>3.6070000000000005E-2</v>
      </c>
      <c r="G976">
        <f t="shared" ca="1" si="483"/>
        <v>2.0569999999999998E-2</v>
      </c>
      <c r="I976" s="21">
        <f t="shared" si="496"/>
        <v>46302</v>
      </c>
      <c r="J976" s="18">
        <f t="shared" si="477"/>
        <v>112.421875</v>
      </c>
      <c r="L976">
        <f t="shared" ca="1" si="484"/>
        <v>-0.81666666666666665</v>
      </c>
      <c r="M976">
        <f t="shared" ca="1" si="478"/>
        <v>3.6070000000000005E-2</v>
      </c>
      <c r="O976" s="21">
        <f t="shared" si="497"/>
        <v>46302</v>
      </c>
      <c r="P976" s="18">
        <f t="shared" si="479"/>
        <v>112.421875</v>
      </c>
      <c r="Q976">
        <f t="shared" si="485"/>
        <v>125</v>
      </c>
      <c r="R976">
        <f t="shared" ca="1" si="486"/>
        <v>-0.81666666666666665</v>
      </c>
      <c r="S976">
        <f t="shared" ca="1" si="480"/>
        <v>3.6070000000000005E-2</v>
      </c>
      <c r="U976" s="1"/>
      <c r="W976" t="str">
        <f t="shared" si="473"/>
        <v/>
      </c>
      <c r="Y976" s="1"/>
      <c r="AA976">
        <f t="shared" si="474"/>
        <v>0</v>
      </c>
      <c r="AC976" s="1"/>
      <c r="AE976">
        <f t="shared" si="475"/>
        <v>0</v>
      </c>
      <c r="AH976" s="21"/>
      <c r="AI976" s="18"/>
      <c r="AJ976" s="18"/>
      <c r="AL976" s="21"/>
      <c r="AM976" s="18"/>
      <c r="AN976" s="18"/>
      <c r="AP976" s="21"/>
      <c r="AQ976" s="18"/>
      <c r="AR976" s="18"/>
      <c r="AU976" s="1">
        <v>44657</v>
      </c>
      <c r="AV976">
        <v>0.77300000000000002</v>
      </c>
      <c r="AW976">
        <f t="shared" si="487"/>
        <v>7.7299999999999999E-3</v>
      </c>
      <c r="AY976" s="1">
        <v>44657</v>
      </c>
      <c r="AZ976">
        <v>1.214</v>
      </c>
      <c r="BA976">
        <f t="shared" si="488"/>
        <v>1.214E-2</v>
      </c>
      <c r="BC976" s="1">
        <v>44657</v>
      </c>
      <c r="BD976">
        <v>2.0510000000000002</v>
      </c>
      <c r="BE976">
        <f t="shared" si="489"/>
        <v>2.051E-2</v>
      </c>
      <c r="BG976" s="1">
        <v>44657</v>
      </c>
      <c r="BH976">
        <v>2.6749999999999998</v>
      </c>
      <c r="BI976">
        <f t="shared" si="490"/>
        <v>2.6749999999999999E-2</v>
      </c>
      <c r="BK976" s="1">
        <v>38012</v>
      </c>
      <c r="BL976">
        <v>1.8595299999999999</v>
      </c>
      <c r="BM976">
        <f t="shared" si="498"/>
        <v>1.8595299999999999E-2</v>
      </c>
      <c r="BP976" s="1">
        <v>44628</v>
      </c>
      <c r="BQ976">
        <v>222.96299999999999</v>
      </c>
      <c r="BR976">
        <f t="shared" si="491"/>
        <v>2.2296299999999998</v>
      </c>
      <c r="BT976" s="1">
        <v>44630</v>
      </c>
      <c r="BU976">
        <v>-0.505</v>
      </c>
      <c r="BV976">
        <f t="shared" si="492"/>
        <v>-5.0499999999999998E-3</v>
      </c>
      <c r="BX976" s="1">
        <v>44630</v>
      </c>
      <c r="BY976">
        <v>-0.42699999999999999</v>
      </c>
      <c r="BZ976">
        <f t="shared" si="493"/>
        <v>-4.2699999999999995E-3</v>
      </c>
      <c r="CB976" s="1">
        <v>44657</v>
      </c>
      <c r="CC976">
        <v>-0.05</v>
      </c>
      <c r="CD976">
        <f t="shared" si="494"/>
        <v>-5.0000000000000001E-4</v>
      </c>
      <c r="CG976" s="1"/>
      <c r="CJ976" s="1"/>
      <c r="CL976" s="1"/>
      <c r="CV976" s="1"/>
      <c r="CY976" s="1"/>
    </row>
    <row r="977" spans="1:103" x14ac:dyDescent="0.3">
      <c r="A977" s="21">
        <f t="shared" si="495"/>
        <v>47178</v>
      </c>
      <c r="B977" s="18">
        <f t="shared" si="476"/>
        <v>112.421875</v>
      </c>
      <c r="C977">
        <f t="shared" si="472"/>
        <v>115</v>
      </c>
      <c r="D977">
        <f t="shared" ca="1" si="481"/>
        <v>-3.25</v>
      </c>
      <c r="E977">
        <f ca="1">IF(currency="USD",'Future et co'!F977,IF(currency="EUR",'Future et co'!G977,FALSE))</f>
        <v>3.6070000000000005E-2</v>
      </c>
      <c r="F977">
        <f t="shared" ca="1" si="482"/>
        <v>3.6070000000000005E-2</v>
      </c>
      <c r="G977">
        <f t="shared" ca="1" si="483"/>
        <v>2.0569999999999998E-2</v>
      </c>
      <c r="I977" s="21">
        <f t="shared" si="496"/>
        <v>46303</v>
      </c>
      <c r="J977" s="18">
        <f t="shared" si="477"/>
        <v>112.421875</v>
      </c>
      <c r="L977">
        <f t="shared" ca="1" si="484"/>
        <v>-0.81944444444444442</v>
      </c>
      <c r="M977">
        <f t="shared" ca="1" si="478"/>
        <v>3.6070000000000005E-2</v>
      </c>
      <c r="O977" s="21">
        <f t="shared" si="497"/>
        <v>46303</v>
      </c>
      <c r="P977" s="18">
        <f t="shared" si="479"/>
        <v>112.421875</v>
      </c>
      <c r="Q977">
        <f t="shared" si="485"/>
        <v>125</v>
      </c>
      <c r="R977">
        <f t="shared" ca="1" si="486"/>
        <v>-0.81944444444444442</v>
      </c>
      <c r="S977">
        <f t="shared" ca="1" si="480"/>
        <v>3.6070000000000005E-2</v>
      </c>
      <c r="U977" s="1"/>
      <c r="W977" t="str">
        <f t="shared" si="473"/>
        <v/>
      </c>
      <c r="Y977" s="1"/>
      <c r="AA977">
        <f t="shared" si="474"/>
        <v>0</v>
      </c>
      <c r="AC977" s="1"/>
      <c r="AE977">
        <f t="shared" si="475"/>
        <v>0</v>
      </c>
      <c r="AH977" s="21"/>
      <c r="AI977" s="18"/>
      <c r="AJ977" s="18"/>
      <c r="AL977" s="21"/>
      <c r="AM977" s="18"/>
      <c r="AN977" s="18"/>
      <c r="AP977" s="21"/>
      <c r="AQ977" s="18"/>
      <c r="AR977" s="18"/>
      <c r="AU977" s="1">
        <v>44656</v>
      </c>
      <c r="AV977">
        <v>0.75600000000000001</v>
      </c>
      <c r="AW977">
        <f t="shared" si="487"/>
        <v>7.5599999999999999E-3</v>
      </c>
      <c r="AY977" s="1">
        <v>44656</v>
      </c>
      <c r="AZ977">
        <v>1.1859999999999999</v>
      </c>
      <c r="BA977">
        <f t="shared" si="488"/>
        <v>1.1859999999999999E-2</v>
      </c>
      <c r="BC977" s="1">
        <v>44656</v>
      </c>
      <c r="BD977">
        <v>2.048</v>
      </c>
      <c r="BE977">
        <f t="shared" si="489"/>
        <v>2.0480000000000002E-2</v>
      </c>
      <c r="BG977" s="1">
        <v>44656</v>
      </c>
      <c r="BH977">
        <v>2.698</v>
      </c>
      <c r="BI977">
        <f t="shared" si="490"/>
        <v>2.6980000000000001E-2</v>
      </c>
      <c r="BK977" s="1">
        <v>38013</v>
      </c>
      <c r="BL977">
        <v>1.8771100000000001</v>
      </c>
      <c r="BM977">
        <f t="shared" si="498"/>
        <v>1.8771099999999999E-2</v>
      </c>
      <c r="BP977" s="1">
        <v>44627</v>
      </c>
      <c r="BQ977">
        <v>225.5301</v>
      </c>
      <c r="BR977">
        <f t="shared" si="491"/>
        <v>2.2553010000000002</v>
      </c>
      <c r="BT977" s="1">
        <v>44629</v>
      </c>
      <c r="BU977">
        <v>-0.49099999999999999</v>
      </c>
      <c r="BV977">
        <f t="shared" si="492"/>
        <v>-4.9100000000000003E-3</v>
      </c>
      <c r="BX977" s="1">
        <v>44629</v>
      </c>
      <c r="BY977">
        <v>-0.42399999999999999</v>
      </c>
      <c r="BZ977">
        <f t="shared" si="493"/>
        <v>-4.2399999999999998E-3</v>
      </c>
      <c r="CB977" s="1">
        <v>44656</v>
      </c>
      <c r="CC977">
        <v>-0.06</v>
      </c>
      <c r="CD977">
        <f t="shared" si="494"/>
        <v>-5.9999999999999995E-4</v>
      </c>
      <c r="CG977" s="1"/>
      <c r="CJ977" s="1"/>
      <c r="CL977" s="1"/>
      <c r="CV977" s="1"/>
      <c r="CY977" s="1"/>
    </row>
    <row r="978" spans="1:103" x14ac:dyDescent="0.3">
      <c r="A978" s="21">
        <f t="shared" si="495"/>
        <v>47179</v>
      </c>
      <c r="B978" s="18">
        <f t="shared" si="476"/>
        <v>112.421875</v>
      </c>
      <c r="C978">
        <f t="shared" si="472"/>
        <v>115</v>
      </c>
      <c r="D978">
        <f t="shared" ca="1" si="481"/>
        <v>-3.2527777777777778</v>
      </c>
      <c r="E978">
        <f ca="1">IF(currency="USD",'Future et co'!F978,IF(currency="EUR",'Future et co'!G978,FALSE))</f>
        <v>3.6070000000000005E-2</v>
      </c>
      <c r="F978">
        <f t="shared" ca="1" si="482"/>
        <v>3.6070000000000005E-2</v>
      </c>
      <c r="G978">
        <f t="shared" ca="1" si="483"/>
        <v>2.0569999999999998E-2</v>
      </c>
      <c r="I978" s="21">
        <f t="shared" si="496"/>
        <v>46304</v>
      </c>
      <c r="J978" s="18">
        <f t="shared" si="477"/>
        <v>112.421875</v>
      </c>
      <c r="L978">
        <f t="shared" ca="1" si="484"/>
        <v>-0.82222222222222219</v>
      </c>
      <c r="M978">
        <f t="shared" ca="1" si="478"/>
        <v>3.6070000000000005E-2</v>
      </c>
      <c r="O978" s="21">
        <f t="shared" si="497"/>
        <v>46304</v>
      </c>
      <c r="P978" s="18">
        <f t="shared" si="479"/>
        <v>112.421875</v>
      </c>
      <c r="Q978">
        <f t="shared" si="485"/>
        <v>125</v>
      </c>
      <c r="R978">
        <f t="shared" ca="1" si="486"/>
        <v>-0.82222222222222219</v>
      </c>
      <c r="S978">
        <f t="shared" ca="1" si="480"/>
        <v>3.6070000000000005E-2</v>
      </c>
      <c r="U978" s="1"/>
      <c r="W978" t="str">
        <f t="shared" si="473"/>
        <v/>
      </c>
      <c r="Y978" s="1"/>
      <c r="AA978">
        <f t="shared" si="474"/>
        <v>0</v>
      </c>
      <c r="AC978" s="1"/>
      <c r="AE978">
        <f t="shared" si="475"/>
        <v>0</v>
      </c>
      <c r="AH978" s="21"/>
      <c r="AI978" s="18"/>
      <c r="AJ978" s="18"/>
      <c r="AL978" s="21"/>
      <c r="AM978" s="18"/>
      <c r="AN978" s="18"/>
      <c r="AP978" s="21"/>
      <c r="AQ978" s="18"/>
      <c r="AR978" s="18"/>
      <c r="AU978" s="1">
        <v>44655</v>
      </c>
      <c r="AV978">
        <v>0.73899999999999999</v>
      </c>
      <c r="AW978">
        <f t="shared" si="487"/>
        <v>7.3899999999999999E-3</v>
      </c>
      <c r="AY978" s="1">
        <v>44655</v>
      </c>
      <c r="AZ978">
        <v>1.157</v>
      </c>
      <c r="BA978">
        <f t="shared" si="488"/>
        <v>1.157E-2</v>
      </c>
      <c r="BC978" s="1">
        <v>44655</v>
      </c>
      <c r="BD978">
        <v>1.9790000000000001</v>
      </c>
      <c r="BE978">
        <f t="shared" si="489"/>
        <v>1.9790000000000002E-2</v>
      </c>
      <c r="BG978" s="1">
        <v>44655</v>
      </c>
      <c r="BH978">
        <v>2.6040000000000001</v>
      </c>
      <c r="BI978">
        <f t="shared" si="490"/>
        <v>2.6040000000000001E-2</v>
      </c>
      <c r="BK978" s="1">
        <v>38014</v>
      </c>
      <c r="BL978">
        <v>1.9020699999999999</v>
      </c>
      <c r="BM978">
        <f t="shared" si="498"/>
        <v>1.9020699999999998E-2</v>
      </c>
      <c r="BP978" s="1">
        <v>44624</v>
      </c>
      <c r="BQ978">
        <v>226.9083</v>
      </c>
      <c r="BR978">
        <f t="shared" si="491"/>
        <v>2.2690830000000002</v>
      </c>
      <c r="BT978" s="1">
        <v>44628</v>
      </c>
      <c r="BU978">
        <v>-0.499</v>
      </c>
      <c r="BV978">
        <f t="shared" si="492"/>
        <v>-4.9899999999999996E-3</v>
      </c>
      <c r="BX978" s="1">
        <v>44628</v>
      </c>
      <c r="BY978">
        <v>-0.443</v>
      </c>
      <c r="BZ978">
        <f t="shared" si="493"/>
        <v>-4.4299999999999999E-3</v>
      </c>
      <c r="CB978" s="1">
        <v>44655</v>
      </c>
      <c r="CC978">
        <v>-0.08</v>
      </c>
      <c r="CD978">
        <f t="shared" si="494"/>
        <v>-8.0000000000000004E-4</v>
      </c>
      <c r="CG978" s="1"/>
      <c r="CJ978" s="1"/>
      <c r="CL978" s="1"/>
      <c r="CV978" s="1"/>
      <c r="CY978" s="1"/>
    </row>
    <row r="979" spans="1:103" x14ac:dyDescent="0.3">
      <c r="A979" s="21">
        <f t="shared" si="495"/>
        <v>47182</v>
      </c>
      <c r="B979" s="18">
        <f t="shared" si="476"/>
        <v>112.421875</v>
      </c>
      <c r="C979">
        <f t="shared" si="472"/>
        <v>115</v>
      </c>
      <c r="D979">
        <f t="shared" ca="1" si="481"/>
        <v>-3.2611111111111111</v>
      </c>
      <c r="E979">
        <f ca="1">IF(currency="USD",'Future et co'!F979,IF(currency="EUR",'Future et co'!G979,FALSE))</f>
        <v>3.6070000000000005E-2</v>
      </c>
      <c r="F979">
        <f t="shared" ca="1" si="482"/>
        <v>3.6070000000000005E-2</v>
      </c>
      <c r="G979">
        <f t="shared" ca="1" si="483"/>
        <v>2.0569999999999998E-2</v>
      </c>
      <c r="I979" s="21">
        <f t="shared" si="496"/>
        <v>46307</v>
      </c>
      <c r="J979" s="18">
        <f t="shared" si="477"/>
        <v>112.421875</v>
      </c>
      <c r="L979">
        <f t="shared" ca="1" si="484"/>
        <v>-0.8305555555555556</v>
      </c>
      <c r="M979">
        <f t="shared" ca="1" si="478"/>
        <v>3.6070000000000005E-2</v>
      </c>
      <c r="O979" s="21">
        <f t="shared" si="497"/>
        <v>46307</v>
      </c>
      <c r="P979" s="18">
        <f t="shared" si="479"/>
        <v>112.421875</v>
      </c>
      <c r="Q979">
        <f t="shared" si="485"/>
        <v>125</v>
      </c>
      <c r="R979">
        <f t="shared" ca="1" si="486"/>
        <v>-0.8305555555555556</v>
      </c>
      <c r="S979">
        <f t="shared" ca="1" si="480"/>
        <v>3.6070000000000005E-2</v>
      </c>
      <c r="U979" s="1"/>
      <c r="W979" t="str">
        <f t="shared" si="473"/>
        <v/>
      </c>
      <c r="Y979" s="1"/>
      <c r="AA979">
        <f t="shared" si="474"/>
        <v>0</v>
      </c>
      <c r="AC979" s="1"/>
      <c r="AE979">
        <f t="shared" si="475"/>
        <v>0</v>
      </c>
      <c r="AH979" s="21"/>
      <c r="AI979" s="18"/>
      <c r="AJ979" s="18"/>
      <c r="AL979" s="21"/>
      <c r="AM979" s="18"/>
      <c r="AN979" s="18"/>
      <c r="AP979" s="21"/>
      <c r="AQ979" s="18"/>
      <c r="AR979" s="18"/>
      <c r="AU979" s="1">
        <v>44652</v>
      </c>
      <c r="AV979">
        <v>0.72399999999999998</v>
      </c>
      <c r="AW979">
        <f t="shared" si="487"/>
        <v>7.2399999999999999E-3</v>
      </c>
      <c r="AY979" s="1">
        <v>44652</v>
      </c>
      <c r="AZ979">
        <v>1.131</v>
      </c>
      <c r="BA979">
        <f t="shared" si="488"/>
        <v>1.1310000000000001E-2</v>
      </c>
      <c r="BC979" s="1">
        <v>44652</v>
      </c>
      <c r="BD979">
        <v>1.99</v>
      </c>
      <c r="BE979">
        <f t="shared" si="489"/>
        <v>1.9900000000000001E-2</v>
      </c>
      <c r="BG979" s="1">
        <v>44652</v>
      </c>
      <c r="BH979">
        <v>2.645</v>
      </c>
      <c r="BI979">
        <f t="shared" si="490"/>
        <v>2.6450000000000001E-2</v>
      </c>
      <c r="BK979" s="1">
        <v>38015</v>
      </c>
      <c r="BL979">
        <v>1.8911800000000001</v>
      </c>
      <c r="BM979">
        <f t="shared" si="498"/>
        <v>1.8911799999999999E-2</v>
      </c>
      <c r="BP979" s="1">
        <v>44623</v>
      </c>
      <c r="BQ979">
        <v>224.57230000000001</v>
      </c>
      <c r="BR979">
        <f t="shared" si="491"/>
        <v>2.2457229999999999</v>
      </c>
      <c r="BT979" s="1">
        <v>44627</v>
      </c>
      <c r="BU979">
        <v>-0.498</v>
      </c>
      <c r="BV979">
        <f t="shared" si="492"/>
        <v>-4.9800000000000001E-3</v>
      </c>
      <c r="BX979" s="1">
        <v>44627</v>
      </c>
      <c r="BY979">
        <v>-0.45300000000000001</v>
      </c>
      <c r="BZ979">
        <f t="shared" si="493"/>
        <v>-4.5300000000000002E-3</v>
      </c>
      <c r="CB979" s="1">
        <v>44652</v>
      </c>
      <c r="CC979">
        <v>-0.08</v>
      </c>
      <c r="CD979">
        <f t="shared" si="494"/>
        <v>-8.0000000000000004E-4</v>
      </c>
      <c r="CG979" s="1"/>
      <c r="CJ979" s="1"/>
      <c r="CL979" s="1"/>
      <c r="CV979" s="1"/>
      <c r="CY979" s="1"/>
    </row>
    <row r="980" spans="1:103" x14ac:dyDescent="0.3">
      <c r="A980" s="21">
        <f t="shared" si="495"/>
        <v>47183</v>
      </c>
      <c r="B980" s="18">
        <f t="shared" si="476"/>
        <v>112.421875</v>
      </c>
      <c r="C980">
        <f t="shared" si="472"/>
        <v>115</v>
      </c>
      <c r="D980">
        <f t="shared" ca="1" si="481"/>
        <v>-3.2638888888888888</v>
      </c>
      <c r="E980">
        <f ca="1">IF(currency="USD",'Future et co'!F980,IF(currency="EUR",'Future et co'!G980,FALSE))</f>
        <v>3.6070000000000005E-2</v>
      </c>
      <c r="F980">
        <f t="shared" ca="1" si="482"/>
        <v>3.6070000000000005E-2</v>
      </c>
      <c r="G980">
        <f t="shared" ca="1" si="483"/>
        <v>2.0569999999999998E-2</v>
      </c>
      <c r="I980" s="21">
        <f t="shared" si="496"/>
        <v>46308</v>
      </c>
      <c r="J980" s="18">
        <f t="shared" si="477"/>
        <v>112.421875</v>
      </c>
      <c r="L980">
        <f t="shared" ca="1" si="484"/>
        <v>-0.83333333333333337</v>
      </c>
      <c r="M980">
        <f t="shared" ca="1" si="478"/>
        <v>3.6070000000000005E-2</v>
      </c>
      <c r="O980" s="21">
        <f t="shared" si="497"/>
        <v>46308</v>
      </c>
      <c r="P980" s="18">
        <f t="shared" si="479"/>
        <v>112.421875</v>
      </c>
      <c r="Q980">
        <f t="shared" si="485"/>
        <v>125</v>
      </c>
      <c r="R980">
        <f t="shared" ca="1" si="486"/>
        <v>-0.83333333333333337</v>
      </c>
      <c r="S980">
        <f t="shared" ca="1" si="480"/>
        <v>3.6070000000000005E-2</v>
      </c>
      <c r="U980" s="1"/>
      <c r="W980" t="str">
        <f t="shared" si="473"/>
        <v/>
      </c>
      <c r="Y980" s="1"/>
      <c r="AA980">
        <f t="shared" si="474"/>
        <v>0</v>
      </c>
      <c r="AC980" s="1"/>
      <c r="AE980">
        <f t="shared" si="475"/>
        <v>0</v>
      </c>
      <c r="AH980" s="21"/>
      <c r="AI980" s="18"/>
      <c r="AJ980" s="18"/>
      <c r="AL980" s="21"/>
      <c r="AM980" s="18"/>
      <c r="AN980" s="18"/>
      <c r="AP980" s="21"/>
      <c r="AQ980" s="18"/>
      <c r="AR980" s="18"/>
      <c r="AU980" s="1">
        <v>44651</v>
      </c>
      <c r="AV980">
        <v>0.70799999999999996</v>
      </c>
      <c r="AW980">
        <f t="shared" si="487"/>
        <v>7.0799999999999995E-3</v>
      </c>
      <c r="AY980" s="1">
        <v>44651</v>
      </c>
      <c r="AZ980">
        <v>1.1080000000000001</v>
      </c>
      <c r="BA980">
        <f t="shared" si="488"/>
        <v>1.1080000000000001E-2</v>
      </c>
      <c r="BC980" s="1">
        <v>44651</v>
      </c>
      <c r="BD980">
        <v>1.915</v>
      </c>
      <c r="BE980">
        <f t="shared" si="489"/>
        <v>1.915E-2</v>
      </c>
      <c r="BG980" s="1">
        <v>44651</v>
      </c>
      <c r="BH980">
        <v>2.5139999999999998</v>
      </c>
      <c r="BI980">
        <f t="shared" si="490"/>
        <v>2.5139999999999999E-2</v>
      </c>
      <c r="BK980" s="1">
        <v>38016</v>
      </c>
      <c r="BL980">
        <v>1.9010800000000001</v>
      </c>
      <c r="BM980">
        <f t="shared" si="498"/>
        <v>1.9010800000000001E-2</v>
      </c>
      <c r="BP980" s="1">
        <v>44622</v>
      </c>
      <c r="BQ980">
        <v>224.81120000000001</v>
      </c>
      <c r="BR980">
        <f t="shared" si="491"/>
        <v>2.2481120000000003</v>
      </c>
      <c r="BT980" s="1">
        <v>44624</v>
      </c>
      <c r="BU980">
        <v>-0.52</v>
      </c>
      <c r="BV980">
        <f t="shared" si="492"/>
        <v>-5.1999999999999998E-3</v>
      </c>
      <c r="BX980" s="1">
        <v>44624</v>
      </c>
      <c r="BY980">
        <v>-0.48199999999999998</v>
      </c>
      <c r="BZ980">
        <f t="shared" si="493"/>
        <v>-4.8199999999999996E-3</v>
      </c>
      <c r="CB980" s="1">
        <v>44651</v>
      </c>
      <c r="CC980">
        <v>-0.08</v>
      </c>
      <c r="CD980">
        <f t="shared" si="494"/>
        <v>-8.0000000000000004E-4</v>
      </c>
      <c r="CG980" s="1"/>
      <c r="CJ980" s="1"/>
      <c r="CL980" s="1"/>
      <c r="CV980" s="1"/>
      <c r="CY980" s="1"/>
    </row>
    <row r="981" spans="1:103" x14ac:dyDescent="0.3">
      <c r="A981" s="21">
        <f t="shared" si="495"/>
        <v>47184</v>
      </c>
      <c r="B981" s="18">
        <f t="shared" si="476"/>
        <v>112.421875</v>
      </c>
      <c r="C981">
        <f t="shared" si="472"/>
        <v>115</v>
      </c>
      <c r="D981">
        <f t="shared" ca="1" si="481"/>
        <v>-3.2666666666666666</v>
      </c>
      <c r="E981">
        <f ca="1">IF(currency="USD",'Future et co'!F981,IF(currency="EUR",'Future et co'!G981,FALSE))</f>
        <v>3.6070000000000005E-2</v>
      </c>
      <c r="F981">
        <f t="shared" ca="1" si="482"/>
        <v>3.6070000000000005E-2</v>
      </c>
      <c r="G981">
        <f t="shared" ca="1" si="483"/>
        <v>2.0569999999999998E-2</v>
      </c>
      <c r="I981" s="21">
        <f t="shared" si="496"/>
        <v>46309</v>
      </c>
      <c r="J981" s="18">
        <f t="shared" si="477"/>
        <v>112.421875</v>
      </c>
      <c r="L981">
        <f t="shared" ca="1" si="484"/>
        <v>-0.83611111111111114</v>
      </c>
      <c r="M981">
        <f t="shared" ca="1" si="478"/>
        <v>3.6070000000000005E-2</v>
      </c>
      <c r="O981" s="21">
        <f t="shared" si="497"/>
        <v>46309</v>
      </c>
      <c r="P981" s="18">
        <f t="shared" si="479"/>
        <v>112.421875</v>
      </c>
      <c r="Q981">
        <f t="shared" si="485"/>
        <v>125</v>
      </c>
      <c r="R981">
        <f t="shared" ca="1" si="486"/>
        <v>-0.83611111111111114</v>
      </c>
      <c r="S981">
        <f t="shared" ca="1" si="480"/>
        <v>3.6070000000000005E-2</v>
      </c>
      <c r="U981" s="1"/>
      <c r="W981" t="str">
        <f t="shared" si="473"/>
        <v/>
      </c>
      <c r="Y981" s="1"/>
      <c r="AA981">
        <f t="shared" si="474"/>
        <v>0</v>
      </c>
      <c r="AC981" s="1"/>
      <c r="AE981">
        <f t="shared" si="475"/>
        <v>0</v>
      </c>
      <c r="AH981" s="21"/>
      <c r="AI981" s="18"/>
      <c r="AJ981" s="18"/>
      <c r="AL981" s="21"/>
      <c r="AM981" s="18"/>
      <c r="AN981" s="18"/>
      <c r="AP981" s="21"/>
      <c r="AQ981" s="18"/>
      <c r="AR981" s="18"/>
      <c r="AU981" s="1">
        <v>44650</v>
      </c>
      <c r="AV981">
        <v>0.65600000000000003</v>
      </c>
      <c r="AW981">
        <f t="shared" si="487"/>
        <v>6.5599999999999999E-3</v>
      </c>
      <c r="AY981" s="1">
        <v>44650</v>
      </c>
      <c r="AZ981">
        <v>1.085</v>
      </c>
      <c r="BA981">
        <f t="shared" si="488"/>
        <v>1.085E-2</v>
      </c>
      <c r="BC981" s="1">
        <v>44650</v>
      </c>
      <c r="BD981">
        <v>1.9019999999999999</v>
      </c>
      <c r="BE981">
        <f t="shared" si="489"/>
        <v>1.9019999999999999E-2</v>
      </c>
      <c r="BG981" s="1">
        <v>44650</v>
      </c>
      <c r="BH981">
        <v>2.4969999999999999</v>
      </c>
      <c r="BI981">
        <f t="shared" si="490"/>
        <v>2.4969999999999999E-2</v>
      </c>
      <c r="BK981" s="1">
        <v>38019</v>
      </c>
      <c r="BL981">
        <v>1.8954500000000001</v>
      </c>
      <c r="BM981">
        <f t="shared" si="498"/>
        <v>1.8954499999999999E-2</v>
      </c>
      <c r="BP981" s="1">
        <v>44621</v>
      </c>
      <c r="BQ981">
        <v>226.03229999999999</v>
      </c>
      <c r="BR981">
        <f t="shared" si="491"/>
        <v>2.2603230000000001</v>
      </c>
      <c r="BT981" s="1">
        <v>44623</v>
      </c>
      <c r="BU981">
        <v>-0.52600000000000002</v>
      </c>
      <c r="BV981">
        <f t="shared" si="492"/>
        <v>-5.2599999999999999E-3</v>
      </c>
      <c r="BX981" s="1">
        <v>44623</v>
      </c>
      <c r="BY981">
        <v>-0.48499999999999999</v>
      </c>
      <c r="BZ981">
        <f t="shared" si="493"/>
        <v>-4.8500000000000001E-3</v>
      </c>
      <c r="CB981" s="1">
        <v>44650</v>
      </c>
      <c r="CC981">
        <v>-0.06</v>
      </c>
      <c r="CD981">
        <f t="shared" si="494"/>
        <v>-5.9999999999999995E-4</v>
      </c>
      <c r="CG981" s="1"/>
      <c r="CJ981" s="1"/>
      <c r="CL981" s="1"/>
      <c r="CV981" s="1"/>
      <c r="CY981" s="1"/>
    </row>
    <row r="982" spans="1:103" x14ac:dyDescent="0.3">
      <c r="A982" s="21">
        <f t="shared" si="495"/>
        <v>47185</v>
      </c>
      <c r="B982" s="18">
        <f t="shared" si="476"/>
        <v>112.421875</v>
      </c>
      <c r="C982">
        <f t="shared" si="472"/>
        <v>115</v>
      </c>
      <c r="D982">
        <f t="shared" ca="1" si="481"/>
        <v>-3.2694444444444444</v>
      </c>
      <c r="E982">
        <f ca="1">IF(currency="USD",'Future et co'!F982,IF(currency="EUR",'Future et co'!G982,FALSE))</f>
        <v>3.6070000000000005E-2</v>
      </c>
      <c r="F982">
        <f t="shared" ca="1" si="482"/>
        <v>3.6070000000000005E-2</v>
      </c>
      <c r="G982">
        <f t="shared" ca="1" si="483"/>
        <v>2.0569999999999998E-2</v>
      </c>
      <c r="I982" s="21">
        <f t="shared" si="496"/>
        <v>46310</v>
      </c>
      <c r="J982" s="18">
        <f t="shared" si="477"/>
        <v>112.421875</v>
      </c>
      <c r="L982">
        <f t="shared" ca="1" si="484"/>
        <v>-0.83888888888888891</v>
      </c>
      <c r="M982">
        <f t="shared" ca="1" si="478"/>
        <v>3.6070000000000005E-2</v>
      </c>
      <c r="O982" s="21">
        <f t="shared" si="497"/>
        <v>46310</v>
      </c>
      <c r="P982" s="18">
        <f t="shared" si="479"/>
        <v>112.421875</v>
      </c>
      <c r="Q982">
        <f t="shared" si="485"/>
        <v>125</v>
      </c>
      <c r="R982">
        <f t="shared" ca="1" si="486"/>
        <v>-0.83888888888888891</v>
      </c>
      <c r="S982">
        <f t="shared" ca="1" si="480"/>
        <v>3.6070000000000005E-2</v>
      </c>
      <c r="U982" s="1"/>
      <c r="W982" t="str">
        <f t="shared" si="473"/>
        <v/>
      </c>
      <c r="Y982" s="1"/>
      <c r="AA982">
        <f t="shared" si="474"/>
        <v>0</v>
      </c>
      <c r="AC982" s="1"/>
      <c r="AE982">
        <f t="shared" si="475"/>
        <v>0</v>
      </c>
      <c r="AH982" s="21"/>
      <c r="AI982" s="18"/>
      <c r="AJ982" s="18"/>
      <c r="AL982" s="21"/>
      <c r="AM982" s="18"/>
      <c r="AN982" s="18"/>
      <c r="AP982" s="21"/>
      <c r="AQ982" s="18"/>
      <c r="AR982" s="18"/>
      <c r="AU982" s="1">
        <v>44649</v>
      </c>
      <c r="AV982">
        <v>0.61799999999999999</v>
      </c>
      <c r="AW982">
        <f t="shared" si="487"/>
        <v>6.1799999999999997E-3</v>
      </c>
      <c r="AY982" s="1">
        <v>44649</v>
      </c>
      <c r="AZ982">
        <v>1.087</v>
      </c>
      <c r="BA982">
        <f t="shared" si="488"/>
        <v>1.0869999999999999E-2</v>
      </c>
      <c r="BC982" s="1">
        <v>44649</v>
      </c>
      <c r="BD982">
        <v>1.9530000000000001</v>
      </c>
      <c r="BE982">
        <f t="shared" si="489"/>
        <v>1.9530000000000002E-2</v>
      </c>
      <c r="BG982" s="1">
        <v>44649</v>
      </c>
      <c r="BH982">
        <v>2.5659999999999998</v>
      </c>
      <c r="BI982">
        <f t="shared" si="490"/>
        <v>2.5659999999999999E-2</v>
      </c>
      <c r="BK982" s="1">
        <v>38020</v>
      </c>
      <c r="BL982">
        <v>1.89516</v>
      </c>
      <c r="BM982">
        <f t="shared" si="498"/>
        <v>1.8951599999999999E-2</v>
      </c>
      <c r="BP982" s="1">
        <v>44620</v>
      </c>
      <c r="BQ982">
        <v>221.7054</v>
      </c>
      <c r="BR982">
        <f t="shared" si="491"/>
        <v>2.2170540000000001</v>
      </c>
      <c r="BT982" s="1">
        <v>44622</v>
      </c>
      <c r="BU982">
        <v>-0.53200000000000003</v>
      </c>
      <c r="BV982">
        <f t="shared" si="492"/>
        <v>-5.3200000000000001E-3</v>
      </c>
      <c r="BX982" s="1">
        <v>44622</v>
      </c>
      <c r="BY982">
        <v>-0.502</v>
      </c>
      <c r="BZ982">
        <f t="shared" si="493"/>
        <v>-5.0200000000000002E-3</v>
      </c>
      <c r="CB982" s="1">
        <v>44649</v>
      </c>
      <c r="CC982">
        <v>-0.08</v>
      </c>
      <c r="CD982">
        <f t="shared" si="494"/>
        <v>-8.0000000000000004E-4</v>
      </c>
      <c r="CG982" s="1"/>
      <c r="CJ982" s="1"/>
      <c r="CL982" s="1"/>
      <c r="CV982" s="1"/>
      <c r="CY982" s="1"/>
    </row>
    <row r="983" spans="1:103" x14ac:dyDescent="0.3">
      <c r="A983" s="21">
        <f t="shared" si="495"/>
        <v>47186</v>
      </c>
      <c r="B983" s="18">
        <f t="shared" si="476"/>
        <v>112.421875</v>
      </c>
      <c r="C983">
        <f t="shared" si="472"/>
        <v>115</v>
      </c>
      <c r="D983">
        <f t="shared" ca="1" si="481"/>
        <v>-3.2722222222222221</v>
      </c>
      <c r="E983">
        <f ca="1">IF(currency="USD",'Future et co'!F983,IF(currency="EUR",'Future et co'!G983,FALSE))</f>
        <v>3.6070000000000005E-2</v>
      </c>
      <c r="F983">
        <f t="shared" ca="1" si="482"/>
        <v>3.6070000000000005E-2</v>
      </c>
      <c r="G983">
        <f t="shared" ca="1" si="483"/>
        <v>2.0569999999999998E-2</v>
      </c>
      <c r="I983" s="21">
        <f t="shared" si="496"/>
        <v>46311</v>
      </c>
      <c r="J983" s="18">
        <f t="shared" si="477"/>
        <v>112.421875</v>
      </c>
      <c r="L983">
        <f t="shared" ca="1" si="484"/>
        <v>-0.84166666666666667</v>
      </c>
      <c r="M983">
        <f t="shared" ca="1" si="478"/>
        <v>3.6070000000000005E-2</v>
      </c>
      <c r="O983" s="21">
        <f t="shared" si="497"/>
        <v>46311</v>
      </c>
      <c r="P983" s="18">
        <f t="shared" si="479"/>
        <v>112.421875</v>
      </c>
      <c r="Q983">
        <f t="shared" si="485"/>
        <v>125</v>
      </c>
      <c r="R983">
        <f t="shared" ca="1" si="486"/>
        <v>-0.84166666666666667</v>
      </c>
      <c r="S983">
        <f t="shared" ca="1" si="480"/>
        <v>3.6070000000000005E-2</v>
      </c>
      <c r="U983" s="1"/>
      <c r="W983" t="str">
        <f t="shared" si="473"/>
        <v/>
      </c>
      <c r="Y983" s="1"/>
      <c r="AA983">
        <f t="shared" si="474"/>
        <v>0</v>
      </c>
      <c r="AC983" s="1"/>
      <c r="AE983">
        <f t="shared" si="475"/>
        <v>0</v>
      </c>
      <c r="AH983" s="21"/>
      <c r="AI983" s="18"/>
      <c r="AJ983" s="18"/>
      <c r="AL983" s="21"/>
      <c r="AM983" s="18"/>
      <c r="AN983" s="18"/>
      <c r="AP983" s="21"/>
      <c r="AQ983" s="18"/>
      <c r="AR983" s="18"/>
      <c r="AU983" s="1">
        <v>44648</v>
      </c>
      <c r="AV983">
        <v>0.67600000000000005</v>
      </c>
      <c r="AW983">
        <f t="shared" si="487"/>
        <v>6.7600000000000004E-3</v>
      </c>
      <c r="AY983" s="1">
        <v>44648</v>
      </c>
      <c r="AZ983">
        <v>1.1020000000000001</v>
      </c>
      <c r="BA983">
        <f t="shared" si="488"/>
        <v>1.102E-2</v>
      </c>
      <c r="BC983" s="1">
        <v>44648</v>
      </c>
      <c r="BD983">
        <v>1.97</v>
      </c>
      <c r="BE983">
        <f t="shared" si="489"/>
        <v>1.9699999999999999E-2</v>
      </c>
      <c r="BG983" s="1">
        <v>44648</v>
      </c>
      <c r="BH983">
        <v>2.5630000000000002</v>
      </c>
      <c r="BI983">
        <f t="shared" si="490"/>
        <v>2.563E-2</v>
      </c>
      <c r="BK983" s="1">
        <v>38021</v>
      </c>
      <c r="BL983">
        <v>1.9070800000000001</v>
      </c>
      <c r="BM983">
        <f t="shared" si="498"/>
        <v>1.9070800000000002E-2</v>
      </c>
      <c r="BP983" s="1">
        <v>44617</v>
      </c>
      <c r="BQ983">
        <v>220.52420000000001</v>
      </c>
      <c r="BR983">
        <f t="shared" si="491"/>
        <v>2.2052420000000001</v>
      </c>
      <c r="BT983" s="1">
        <v>44621</v>
      </c>
      <c r="BU983">
        <v>-0.53400000000000003</v>
      </c>
      <c r="BV983">
        <f t="shared" si="492"/>
        <v>-5.3400000000000001E-3</v>
      </c>
      <c r="BX983" s="1">
        <v>44621</v>
      </c>
      <c r="BY983">
        <v>-0.496</v>
      </c>
      <c r="BZ983">
        <f t="shared" si="493"/>
        <v>-4.96E-3</v>
      </c>
      <c r="CB983" s="1">
        <v>44648</v>
      </c>
      <c r="CC983">
        <v>-0.1</v>
      </c>
      <c r="CD983">
        <f t="shared" si="494"/>
        <v>-1E-3</v>
      </c>
      <c r="CG983" s="1"/>
      <c r="CJ983" s="1"/>
      <c r="CL983" s="1"/>
      <c r="CV983" s="1"/>
      <c r="CY983" s="1"/>
    </row>
    <row r="984" spans="1:103" x14ac:dyDescent="0.3">
      <c r="A984" s="21">
        <f t="shared" si="495"/>
        <v>47189</v>
      </c>
      <c r="B984" s="18">
        <f t="shared" si="476"/>
        <v>112.421875</v>
      </c>
      <c r="C984">
        <f t="shared" si="472"/>
        <v>115</v>
      </c>
      <c r="D984">
        <f t="shared" ca="1" si="481"/>
        <v>-3.2805555555555554</v>
      </c>
      <c r="E984">
        <f ca="1">IF(currency="USD",'Future et co'!F984,IF(currency="EUR",'Future et co'!G984,FALSE))</f>
        <v>3.6070000000000005E-2</v>
      </c>
      <c r="F984">
        <f t="shared" ca="1" si="482"/>
        <v>3.6070000000000005E-2</v>
      </c>
      <c r="G984">
        <f t="shared" ca="1" si="483"/>
        <v>2.0569999999999998E-2</v>
      </c>
      <c r="I984" s="21">
        <f t="shared" si="496"/>
        <v>46314</v>
      </c>
      <c r="J984" s="18">
        <f t="shared" si="477"/>
        <v>112.421875</v>
      </c>
      <c r="L984">
        <f t="shared" ca="1" si="484"/>
        <v>-0.85</v>
      </c>
      <c r="M984">
        <f t="shared" ca="1" si="478"/>
        <v>3.6070000000000005E-2</v>
      </c>
      <c r="O984" s="21">
        <f t="shared" si="497"/>
        <v>46314</v>
      </c>
      <c r="P984" s="18">
        <f t="shared" si="479"/>
        <v>112.421875</v>
      </c>
      <c r="Q984">
        <f t="shared" si="485"/>
        <v>125</v>
      </c>
      <c r="R984">
        <f t="shared" ca="1" si="486"/>
        <v>-0.85</v>
      </c>
      <c r="S984">
        <f t="shared" ca="1" si="480"/>
        <v>3.6070000000000005E-2</v>
      </c>
      <c r="U984" s="1"/>
      <c r="W984" t="str">
        <f t="shared" si="473"/>
        <v/>
      </c>
      <c r="Y984" s="1"/>
      <c r="AA984">
        <f t="shared" si="474"/>
        <v>0</v>
      </c>
      <c r="AC984" s="1"/>
      <c r="AE984">
        <f t="shared" si="475"/>
        <v>0</v>
      </c>
      <c r="AH984" s="21"/>
      <c r="AI984" s="18"/>
      <c r="AJ984" s="18"/>
      <c r="AL984" s="21"/>
      <c r="AM984" s="18"/>
      <c r="AN984" s="18"/>
      <c r="AP984" s="21"/>
      <c r="AQ984" s="18"/>
      <c r="AR984" s="18"/>
      <c r="AU984" s="1">
        <v>44645</v>
      </c>
      <c r="AV984">
        <v>0.64500000000000002</v>
      </c>
      <c r="AW984">
        <f t="shared" si="487"/>
        <v>6.45E-3</v>
      </c>
      <c r="AY984" s="1">
        <v>44645</v>
      </c>
      <c r="AZ984">
        <v>1.0660000000000001</v>
      </c>
      <c r="BA984">
        <f t="shared" si="488"/>
        <v>1.0660000000000001E-2</v>
      </c>
      <c r="BC984" s="1">
        <v>44645</v>
      </c>
      <c r="BD984">
        <v>1.93</v>
      </c>
      <c r="BE984">
        <f t="shared" si="489"/>
        <v>1.9299999999999998E-2</v>
      </c>
      <c r="BG984" s="1">
        <v>44645</v>
      </c>
      <c r="BH984">
        <v>2.5099999999999998</v>
      </c>
      <c r="BI984">
        <f t="shared" si="490"/>
        <v>2.5099999999999997E-2</v>
      </c>
      <c r="BK984" s="1">
        <v>38022</v>
      </c>
      <c r="BL984">
        <v>1.90343</v>
      </c>
      <c r="BM984">
        <f t="shared" si="498"/>
        <v>1.9034300000000001E-2</v>
      </c>
      <c r="BP984" s="1">
        <v>44616</v>
      </c>
      <c r="BQ984">
        <v>221.55940000000001</v>
      </c>
      <c r="BR984">
        <f t="shared" si="491"/>
        <v>2.2155940000000003</v>
      </c>
      <c r="BT984" s="1">
        <v>44620</v>
      </c>
      <c r="BU984">
        <v>-0.53300000000000003</v>
      </c>
      <c r="BV984">
        <f t="shared" si="492"/>
        <v>-5.3300000000000005E-3</v>
      </c>
      <c r="BX984" s="1">
        <v>44620</v>
      </c>
      <c r="BY984">
        <v>-0.49299999999999999</v>
      </c>
      <c r="BZ984">
        <f t="shared" si="493"/>
        <v>-4.9300000000000004E-3</v>
      </c>
      <c r="CB984" s="1">
        <v>44645</v>
      </c>
      <c r="CC984">
        <v>-0.13</v>
      </c>
      <c r="CD984">
        <f t="shared" si="494"/>
        <v>-1.2999999999999999E-3</v>
      </c>
      <c r="CG984" s="1"/>
      <c r="CJ984" s="1"/>
      <c r="CL984" s="1"/>
      <c r="CV984" s="1"/>
      <c r="CY984" s="1"/>
    </row>
    <row r="985" spans="1:103" x14ac:dyDescent="0.3">
      <c r="A985" s="21">
        <f t="shared" si="495"/>
        <v>47190</v>
      </c>
      <c r="B985" s="18">
        <f t="shared" si="476"/>
        <v>112.421875</v>
      </c>
      <c r="C985">
        <f t="shared" ref="C985:C1048" si="499">CEILING(B985,$C$9)</f>
        <v>115</v>
      </c>
      <c r="D985">
        <f t="shared" ca="1" si="481"/>
        <v>-3.2833333333333332</v>
      </c>
      <c r="E985">
        <f ca="1">IF(currency="USD",'Future et co'!F985,IF(currency="EUR",'Future et co'!G985,FALSE))</f>
        <v>3.6070000000000005E-2</v>
      </c>
      <c r="F985">
        <f t="shared" ca="1" si="482"/>
        <v>3.6070000000000005E-2</v>
      </c>
      <c r="G985">
        <f t="shared" ca="1" si="483"/>
        <v>2.0569999999999998E-2</v>
      </c>
      <c r="I985" s="21">
        <f t="shared" si="496"/>
        <v>46315</v>
      </c>
      <c r="J985" s="18">
        <f t="shared" si="477"/>
        <v>112.421875</v>
      </c>
      <c r="L985">
        <f t="shared" ca="1" si="484"/>
        <v>-0.85277777777777775</v>
      </c>
      <c r="M985">
        <f t="shared" ca="1" si="478"/>
        <v>3.6070000000000005E-2</v>
      </c>
      <c r="O985" s="21">
        <f t="shared" si="497"/>
        <v>46315</v>
      </c>
      <c r="P985" s="18">
        <f t="shared" si="479"/>
        <v>112.421875</v>
      </c>
      <c r="Q985">
        <f t="shared" si="485"/>
        <v>125</v>
      </c>
      <c r="R985">
        <f t="shared" ca="1" si="486"/>
        <v>-0.85277777777777775</v>
      </c>
      <c r="S985">
        <f t="shared" ca="1" si="480"/>
        <v>3.6070000000000005E-2</v>
      </c>
      <c r="U985" s="1"/>
      <c r="W985" t="str">
        <f t="shared" si="473"/>
        <v/>
      </c>
      <c r="Y985" s="1"/>
      <c r="AA985">
        <f t="shared" si="474"/>
        <v>0</v>
      </c>
      <c r="AC985" s="1"/>
      <c r="AE985">
        <f t="shared" si="475"/>
        <v>0</v>
      </c>
      <c r="AH985" s="21"/>
      <c r="AI985" s="18"/>
      <c r="AJ985" s="18"/>
      <c r="AL985" s="21"/>
      <c r="AM985" s="18"/>
      <c r="AN985" s="18"/>
      <c r="AP985" s="21"/>
      <c r="AQ985" s="18"/>
      <c r="AR985" s="18"/>
      <c r="AU985" s="1">
        <v>44644</v>
      </c>
      <c r="AV985">
        <v>0.64400000000000002</v>
      </c>
      <c r="AW985">
        <f t="shared" si="487"/>
        <v>6.4400000000000004E-3</v>
      </c>
      <c r="AY985" s="1">
        <v>44644</v>
      </c>
      <c r="AZ985">
        <v>1.026</v>
      </c>
      <c r="BA985">
        <f t="shared" si="488"/>
        <v>1.026E-2</v>
      </c>
      <c r="BC985" s="1">
        <v>44644</v>
      </c>
      <c r="BD985">
        <v>1.857</v>
      </c>
      <c r="BE985">
        <f t="shared" si="489"/>
        <v>1.857E-2</v>
      </c>
      <c r="BG985" s="1">
        <v>44644</v>
      </c>
      <c r="BH985">
        <v>2.3759999999999999</v>
      </c>
      <c r="BI985">
        <f t="shared" si="490"/>
        <v>2.376E-2</v>
      </c>
      <c r="BK985" s="1">
        <v>38023</v>
      </c>
      <c r="BL985">
        <v>1.88514</v>
      </c>
      <c r="BM985">
        <f t="shared" si="498"/>
        <v>1.8851400000000001E-2</v>
      </c>
      <c r="BP985" s="1">
        <v>44615</v>
      </c>
      <c r="BQ985">
        <v>220.31180000000001</v>
      </c>
      <c r="BR985">
        <f t="shared" si="491"/>
        <v>2.2031179999999999</v>
      </c>
      <c r="BT985" s="1">
        <v>44617</v>
      </c>
      <c r="BU985">
        <v>-0.52800000000000002</v>
      </c>
      <c r="BV985">
        <f t="shared" si="492"/>
        <v>-5.28E-3</v>
      </c>
      <c r="BX985" s="1">
        <v>44617</v>
      </c>
      <c r="BY985">
        <v>-0.48799999999999999</v>
      </c>
      <c r="BZ985">
        <f t="shared" si="493"/>
        <v>-4.8799999999999998E-3</v>
      </c>
      <c r="CB985" s="1">
        <v>44644</v>
      </c>
      <c r="CC985">
        <v>-0.15</v>
      </c>
      <c r="CD985">
        <f t="shared" si="494"/>
        <v>-1.5E-3</v>
      </c>
      <c r="CG985" s="1"/>
      <c r="CJ985" s="1"/>
      <c r="CL985" s="1"/>
      <c r="CV985" s="1"/>
      <c r="CY985" s="1"/>
    </row>
    <row r="986" spans="1:103" x14ac:dyDescent="0.3">
      <c r="A986" s="21">
        <f t="shared" si="495"/>
        <v>47191</v>
      </c>
      <c r="B986" s="18">
        <f t="shared" si="476"/>
        <v>112.421875</v>
      </c>
      <c r="C986">
        <f t="shared" si="499"/>
        <v>115</v>
      </c>
      <c r="D986">
        <f t="shared" ca="1" si="481"/>
        <v>-3.286111111111111</v>
      </c>
      <c r="E986">
        <f ca="1">IF(currency="USD",'Future et co'!F986,IF(currency="EUR",'Future et co'!G986,FALSE))</f>
        <v>3.6070000000000005E-2</v>
      </c>
      <c r="F986">
        <f t="shared" ca="1" si="482"/>
        <v>3.6070000000000005E-2</v>
      </c>
      <c r="G986">
        <f t="shared" ca="1" si="483"/>
        <v>2.0569999999999998E-2</v>
      </c>
      <c r="I986" s="21">
        <f t="shared" si="496"/>
        <v>46316</v>
      </c>
      <c r="J986" s="18">
        <f t="shared" si="477"/>
        <v>112.421875</v>
      </c>
      <c r="L986">
        <f t="shared" ca="1" si="484"/>
        <v>-0.85555555555555551</v>
      </c>
      <c r="M986">
        <f t="shared" ca="1" si="478"/>
        <v>3.6070000000000005E-2</v>
      </c>
      <c r="O986" s="21">
        <f t="shared" si="497"/>
        <v>46316</v>
      </c>
      <c r="P986" s="18">
        <f t="shared" si="479"/>
        <v>112.421875</v>
      </c>
      <c r="Q986">
        <f t="shared" si="485"/>
        <v>125</v>
      </c>
      <c r="R986">
        <f t="shared" ca="1" si="486"/>
        <v>-0.85555555555555551</v>
      </c>
      <c r="S986">
        <f t="shared" ca="1" si="480"/>
        <v>3.6070000000000005E-2</v>
      </c>
      <c r="U986" s="1"/>
      <c r="W986" t="str">
        <f t="shared" si="473"/>
        <v/>
      </c>
      <c r="Y986" s="1"/>
      <c r="AA986">
        <f t="shared" si="474"/>
        <v>0</v>
      </c>
      <c r="AC986" s="1"/>
      <c r="AE986">
        <f t="shared" si="475"/>
        <v>0</v>
      </c>
      <c r="AH986" s="21"/>
      <c r="AI986" s="18"/>
      <c r="AJ986" s="18"/>
      <c r="AL986" s="21"/>
      <c r="AM986" s="18"/>
      <c r="AN986" s="18"/>
      <c r="AP986" s="21"/>
      <c r="AQ986" s="18"/>
      <c r="AR986" s="18"/>
      <c r="AU986" s="1">
        <v>44643</v>
      </c>
      <c r="AV986">
        <v>0.60399999999999998</v>
      </c>
      <c r="AW986">
        <f t="shared" si="487"/>
        <v>6.0400000000000002E-3</v>
      </c>
      <c r="AY986" s="1">
        <v>44643</v>
      </c>
      <c r="AZ986">
        <v>0.98799999999999999</v>
      </c>
      <c r="BA986">
        <f t="shared" si="488"/>
        <v>9.8799999999999999E-3</v>
      </c>
      <c r="BC986" s="1">
        <v>44643</v>
      </c>
      <c r="BD986">
        <v>1.7969999999999999</v>
      </c>
      <c r="BE986">
        <f t="shared" si="489"/>
        <v>1.797E-2</v>
      </c>
      <c r="BG986" s="1">
        <v>44643</v>
      </c>
      <c r="BH986">
        <v>2.3140000000000001</v>
      </c>
      <c r="BI986">
        <f t="shared" si="490"/>
        <v>2.3140000000000001E-2</v>
      </c>
      <c r="BK986" s="1">
        <v>38026</v>
      </c>
      <c r="BL986">
        <v>1.8933800000000001</v>
      </c>
      <c r="BM986">
        <f t="shared" si="498"/>
        <v>1.8933800000000001E-2</v>
      </c>
      <c r="BP986" s="1">
        <v>44614</v>
      </c>
      <c r="BQ986">
        <v>219.92689999999999</v>
      </c>
      <c r="BR986">
        <f t="shared" si="491"/>
        <v>2.1992689999999997</v>
      </c>
      <c r="BT986" s="1">
        <v>44616</v>
      </c>
      <c r="BU986">
        <v>-0.53</v>
      </c>
      <c r="BV986">
        <f t="shared" si="492"/>
        <v>-5.3E-3</v>
      </c>
      <c r="BX986" s="1">
        <v>44616</v>
      </c>
      <c r="BY986">
        <v>-0.48</v>
      </c>
      <c r="BZ986">
        <f t="shared" si="493"/>
        <v>-4.7999999999999996E-3</v>
      </c>
      <c r="CB986" s="1">
        <v>44643</v>
      </c>
      <c r="CC986">
        <v>-0.16</v>
      </c>
      <c r="CD986">
        <f t="shared" si="494"/>
        <v>-1.6000000000000001E-3</v>
      </c>
      <c r="CG986" s="1"/>
      <c r="CJ986" s="1"/>
      <c r="CL986" s="1"/>
      <c r="CV986" s="1"/>
      <c r="CY986" s="1"/>
    </row>
    <row r="987" spans="1:103" x14ac:dyDescent="0.3">
      <c r="A987" s="21">
        <f t="shared" si="495"/>
        <v>47192</v>
      </c>
      <c r="B987" s="18">
        <f t="shared" si="476"/>
        <v>112.421875</v>
      </c>
      <c r="C987">
        <f t="shared" si="499"/>
        <v>115</v>
      </c>
      <c r="D987">
        <f t="shared" ca="1" si="481"/>
        <v>-3.2888888888888888</v>
      </c>
      <c r="E987">
        <f ca="1">IF(currency="USD",'Future et co'!F987,IF(currency="EUR",'Future et co'!G987,FALSE))</f>
        <v>3.6070000000000005E-2</v>
      </c>
      <c r="F987">
        <f t="shared" ca="1" si="482"/>
        <v>3.6070000000000005E-2</v>
      </c>
      <c r="G987">
        <f t="shared" ca="1" si="483"/>
        <v>2.0569999999999998E-2</v>
      </c>
      <c r="I987" s="21">
        <f t="shared" si="496"/>
        <v>46317</v>
      </c>
      <c r="J987" s="18">
        <f t="shared" si="477"/>
        <v>112.421875</v>
      </c>
      <c r="L987">
        <f t="shared" ca="1" si="484"/>
        <v>-0.85833333333333328</v>
      </c>
      <c r="M987">
        <f t="shared" ca="1" si="478"/>
        <v>3.6070000000000005E-2</v>
      </c>
      <c r="O987" s="21">
        <f t="shared" si="497"/>
        <v>46317</v>
      </c>
      <c r="P987" s="18">
        <f t="shared" si="479"/>
        <v>112.421875</v>
      </c>
      <c r="Q987">
        <f t="shared" si="485"/>
        <v>125</v>
      </c>
      <c r="R987">
        <f t="shared" ca="1" si="486"/>
        <v>-0.85833333333333328</v>
      </c>
      <c r="S987">
        <f t="shared" ca="1" si="480"/>
        <v>3.6070000000000005E-2</v>
      </c>
      <c r="U987" s="1"/>
      <c r="W987" t="str">
        <f t="shared" si="473"/>
        <v/>
      </c>
      <c r="Y987" s="1"/>
      <c r="AA987">
        <f t="shared" si="474"/>
        <v>0</v>
      </c>
      <c r="AC987" s="1"/>
      <c r="AE987">
        <f t="shared" si="475"/>
        <v>0</v>
      </c>
      <c r="AH987" s="21"/>
      <c r="AI987" s="18"/>
      <c r="AJ987" s="18"/>
      <c r="AL987" s="21"/>
      <c r="AM987" s="18"/>
      <c r="AN987" s="18"/>
      <c r="AP987" s="21"/>
      <c r="AQ987" s="18"/>
      <c r="AR987" s="18"/>
      <c r="AU987" s="1">
        <v>44642</v>
      </c>
      <c r="AV987">
        <v>0.61299999999999999</v>
      </c>
      <c r="AW987">
        <f t="shared" si="487"/>
        <v>6.13E-3</v>
      </c>
      <c r="AY987" s="1">
        <v>44642</v>
      </c>
      <c r="AZ987">
        <v>1</v>
      </c>
      <c r="BA987">
        <f t="shared" si="488"/>
        <v>0.01</v>
      </c>
      <c r="BC987" s="1">
        <v>44642</v>
      </c>
      <c r="BD987">
        <v>1.8220000000000001</v>
      </c>
      <c r="BE987">
        <f t="shared" si="489"/>
        <v>1.822E-2</v>
      </c>
      <c r="BG987" s="1">
        <v>44642</v>
      </c>
      <c r="BH987">
        <v>2.3759999999999999</v>
      </c>
      <c r="BI987">
        <f t="shared" si="490"/>
        <v>2.376E-2</v>
      </c>
      <c r="BK987" s="1">
        <v>38027</v>
      </c>
      <c r="BL987">
        <v>1.8849899999999999</v>
      </c>
      <c r="BM987">
        <f t="shared" si="498"/>
        <v>1.8849899999999999E-2</v>
      </c>
      <c r="BP987" s="1">
        <v>44613</v>
      </c>
      <c r="BQ987">
        <v>220.67019999999999</v>
      </c>
      <c r="BR987">
        <f t="shared" si="491"/>
        <v>2.2067019999999999</v>
      </c>
      <c r="BT987" s="1">
        <v>44615</v>
      </c>
      <c r="BU987">
        <v>-0.52900000000000003</v>
      </c>
      <c r="BV987">
        <f t="shared" si="492"/>
        <v>-5.2900000000000004E-3</v>
      </c>
      <c r="BX987" s="1">
        <v>44615</v>
      </c>
      <c r="BY987">
        <v>-0.48299999999999998</v>
      </c>
      <c r="BZ987">
        <f t="shared" si="493"/>
        <v>-4.8300000000000001E-3</v>
      </c>
      <c r="CB987" s="1">
        <v>44642</v>
      </c>
      <c r="CC987">
        <v>-0.16</v>
      </c>
      <c r="CD987">
        <f t="shared" si="494"/>
        <v>-1.6000000000000001E-3</v>
      </c>
      <c r="CG987" s="1"/>
      <c r="CJ987" s="1"/>
      <c r="CL987" s="1"/>
      <c r="CV987" s="1"/>
      <c r="CY987" s="1"/>
    </row>
    <row r="988" spans="1:103" x14ac:dyDescent="0.3">
      <c r="A988" s="21">
        <f t="shared" si="495"/>
        <v>47193</v>
      </c>
      <c r="B988" s="18">
        <f t="shared" si="476"/>
        <v>112.421875</v>
      </c>
      <c r="C988">
        <f t="shared" si="499"/>
        <v>115</v>
      </c>
      <c r="D988">
        <f t="shared" ca="1" si="481"/>
        <v>-3.2916666666666665</v>
      </c>
      <c r="E988">
        <f ca="1">IF(currency="USD",'Future et co'!F988,IF(currency="EUR",'Future et co'!G988,FALSE))</f>
        <v>3.6070000000000005E-2</v>
      </c>
      <c r="F988">
        <f t="shared" ca="1" si="482"/>
        <v>3.6070000000000005E-2</v>
      </c>
      <c r="G988">
        <f t="shared" ca="1" si="483"/>
        <v>2.0569999999999998E-2</v>
      </c>
      <c r="I988" s="21">
        <f t="shared" si="496"/>
        <v>46318</v>
      </c>
      <c r="J988" s="18">
        <f t="shared" si="477"/>
        <v>112.421875</v>
      </c>
      <c r="L988">
        <f t="shared" ca="1" si="484"/>
        <v>-0.86111111111111116</v>
      </c>
      <c r="M988">
        <f t="shared" ca="1" si="478"/>
        <v>3.6070000000000005E-2</v>
      </c>
      <c r="O988" s="21">
        <f t="shared" si="497"/>
        <v>46318</v>
      </c>
      <c r="P988" s="18">
        <f t="shared" si="479"/>
        <v>112.421875</v>
      </c>
      <c r="Q988">
        <f t="shared" si="485"/>
        <v>125</v>
      </c>
      <c r="R988">
        <f t="shared" ca="1" si="486"/>
        <v>-0.86111111111111116</v>
      </c>
      <c r="S988">
        <f t="shared" ca="1" si="480"/>
        <v>3.6070000000000005E-2</v>
      </c>
      <c r="U988" s="1"/>
      <c r="W988" t="str">
        <f t="shared" si="473"/>
        <v/>
      </c>
      <c r="Y988" s="1"/>
      <c r="AA988">
        <f t="shared" si="474"/>
        <v>0</v>
      </c>
      <c r="AC988" s="1"/>
      <c r="AE988">
        <f t="shared" si="475"/>
        <v>0</v>
      </c>
      <c r="AH988" s="21"/>
      <c r="AI988" s="18"/>
      <c r="AJ988" s="18"/>
      <c r="AL988" s="21"/>
      <c r="AM988" s="18"/>
      <c r="AN988" s="18"/>
      <c r="AP988" s="21"/>
      <c r="AQ988" s="18"/>
      <c r="AR988" s="18"/>
      <c r="AU988" s="1">
        <v>44641</v>
      </c>
      <c r="AV988">
        <v>0.58299999999999996</v>
      </c>
      <c r="AW988">
        <f t="shared" si="487"/>
        <v>5.8299999999999992E-3</v>
      </c>
      <c r="AY988" s="1">
        <v>44641</v>
      </c>
      <c r="AZ988">
        <v>0.94799999999999995</v>
      </c>
      <c r="BA988">
        <f t="shared" si="488"/>
        <v>9.4799999999999988E-3</v>
      </c>
      <c r="BC988" s="1">
        <v>44641</v>
      </c>
      <c r="BD988">
        <v>1.776</v>
      </c>
      <c r="BE988">
        <f t="shared" si="489"/>
        <v>1.7760000000000001E-2</v>
      </c>
      <c r="BG988" s="1">
        <v>44641</v>
      </c>
      <c r="BH988">
        <v>2.3159999999999998</v>
      </c>
      <c r="BI988">
        <f t="shared" si="490"/>
        <v>2.316E-2</v>
      </c>
      <c r="BK988" s="1">
        <v>38028</v>
      </c>
      <c r="BL988">
        <v>1.86131</v>
      </c>
      <c r="BM988">
        <f t="shared" si="498"/>
        <v>1.86131E-2</v>
      </c>
      <c r="BP988" s="1">
        <v>44610</v>
      </c>
      <c r="BQ988">
        <v>220.7764</v>
      </c>
      <c r="BR988">
        <f t="shared" si="491"/>
        <v>2.2077640000000001</v>
      </c>
      <c r="BT988" s="1">
        <v>44614</v>
      </c>
      <c r="BU988">
        <v>-0.52800000000000002</v>
      </c>
      <c r="BV988">
        <f t="shared" si="492"/>
        <v>-5.28E-3</v>
      </c>
      <c r="BX988" s="1">
        <v>44614</v>
      </c>
      <c r="BY988">
        <v>-0.49</v>
      </c>
      <c r="BZ988">
        <f t="shared" si="493"/>
        <v>-4.8999999999999998E-3</v>
      </c>
      <c r="CB988" s="1">
        <v>44641</v>
      </c>
      <c r="CC988">
        <v>-0.17</v>
      </c>
      <c r="CD988">
        <f t="shared" si="494"/>
        <v>-1.7000000000000001E-3</v>
      </c>
      <c r="CG988" s="1"/>
      <c r="CJ988" s="1"/>
      <c r="CL988" s="1"/>
      <c r="CV988" s="1"/>
      <c r="CY988" s="1"/>
    </row>
    <row r="989" spans="1:103" x14ac:dyDescent="0.3">
      <c r="A989" s="21">
        <f t="shared" si="495"/>
        <v>47196</v>
      </c>
      <c r="B989" s="18">
        <f t="shared" si="476"/>
        <v>112.421875</v>
      </c>
      <c r="C989">
        <f t="shared" si="499"/>
        <v>115</v>
      </c>
      <c r="D989">
        <f t="shared" ca="1" si="481"/>
        <v>-3.3</v>
      </c>
      <c r="E989">
        <f ca="1">IF(currency="USD",'Future et co'!F989,IF(currency="EUR",'Future et co'!G989,FALSE))</f>
        <v>3.6070000000000005E-2</v>
      </c>
      <c r="F989">
        <f t="shared" ca="1" si="482"/>
        <v>3.6070000000000005E-2</v>
      </c>
      <c r="G989">
        <f t="shared" ca="1" si="483"/>
        <v>2.0569999999999998E-2</v>
      </c>
      <c r="I989" s="21">
        <f t="shared" si="496"/>
        <v>46321</v>
      </c>
      <c r="J989" s="18">
        <f t="shared" si="477"/>
        <v>112.421875</v>
      </c>
      <c r="L989">
        <f t="shared" ca="1" si="484"/>
        <v>-0.86944444444444446</v>
      </c>
      <c r="M989">
        <f t="shared" ca="1" si="478"/>
        <v>3.6070000000000005E-2</v>
      </c>
      <c r="O989" s="21">
        <f t="shared" si="497"/>
        <v>46321</v>
      </c>
      <c r="P989" s="18">
        <f t="shared" si="479"/>
        <v>112.421875</v>
      </c>
      <c r="Q989">
        <f t="shared" si="485"/>
        <v>125</v>
      </c>
      <c r="R989">
        <f t="shared" ca="1" si="486"/>
        <v>-0.86944444444444446</v>
      </c>
      <c r="S989">
        <f t="shared" ca="1" si="480"/>
        <v>3.6070000000000005E-2</v>
      </c>
      <c r="U989" s="1"/>
      <c r="W989" t="str">
        <f t="shared" si="473"/>
        <v/>
      </c>
      <c r="Y989" s="1"/>
      <c r="AA989">
        <f t="shared" si="474"/>
        <v>0</v>
      </c>
      <c r="AC989" s="1"/>
      <c r="AE989">
        <f t="shared" si="475"/>
        <v>0</v>
      </c>
      <c r="AH989" s="21"/>
      <c r="AI989" s="18"/>
      <c r="AJ989" s="18"/>
      <c r="AL989" s="21"/>
      <c r="AM989" s="18"/>
      <c r="AN989" s="18"/>
      <c r="AP989" s="21"/>
      <c r="AQ989" s="18"/>
      <c r="AR989" s="18"/>
      <c r="AU989" s="1">
        <v>44638</v>
      </c>
      <c r="AV989">
        <v>0.54500000000000004</v>
      </c>
      <c r="AW989">
        <f t="shared" si="487"/>
        <v>5.45E-3</v>
      </c>
      <c r="AY989" s="1">
        <v>44638</v>
      </c>
      <c r="AZ989">
        <v>0.86899999999999999</v>
      </c>
      <c r="BA989">
        <f t="shared" si="488"/>
        <v>8.6899999999999998E-3</v>
      </c>
      <c r="BC989" s="1">
        <v>44638</v>
      </c>
      <c r="BD989">
        <v>1.6539999999999999</v>
      </c>
      <c r="BE989">
        <f t="shared" si="489"/>
        <v>1.6539999999999999E-2</v>
      </c>
      <c r="BG989" s="1">
        <v>44638</v>
      </c>
      <c r="BH989">
        <v>2.1589999999999998</v>
      </c>
      <c r="BI989">
        <f t="shared" si="490"/>
        <v>2.1589999999999998E-2</v>
      </c>
      <c r="BK989" s="1">
        <v>38029</v>
      </c>
      <c r="BL989">
        <v>1.8713599999999999</v>
      </c>
      <c r="BM989">
        <f t="shared" si="498"/>
        <v>1.87136E-2</v>
      </c>
      <c r="BP989" s="1">
        <v>44609</v>
      </c>
      <c r="BQ989">
        <v>220.11269999999999</v>
      </c>
      <c r="BR989">
        <f t="shared" si="491"/>
        <v>2.2011270000000001</v>
      </c>
      <c r="BT989" s="1">
        <v>44613</v>
      </c>
      <c r="BU989">
        <v>-0.52700000000000002</v>
      </c>
      <c r="BV989">
        <f t="shared" si="492"/>
        <v>-5.2700000000000004E-3</v>
      </c>
      <c r="BX989" s="1">
        <v>44613</v>
      </c>
      <c r="BY989">
        <v>-0.48199999999999998</v>
      </c>
      <c r="BZ989">
        <f t="shared" si="493"/>
        <v>-4.8199999999999996E-3</v>
      </c>
      <c r="CB989" s="1">
        <v>44638</v>
      </c>
      <c r="CC989">
        <v>-0.19</v>
      </c>
      <c r="CD989">
        <f t="shared" si="494"/>
        <v>-1.9E-3</v>
      </c>
      <c r="CG989" s="1"/>
      <c r="CJ989" s="1"/>
      <c r="CL989" s="1"/>
      <c r="CV989" s="1"/>
      <c r="CY989" s="1"/>
    </row>
    <row r="990" spans="1:103" x14ac:dyDescent="0.3">
      <c r="A990" s="21">
        <f t="shared" si="495"/>
        <v>47197</v>
      </c>
      <c r="B990" s="18">
        <f t="shared" si="476"/>
        <v>112.421875</v>
      </c>
      <c r="C990">
        <f t="shared" si="499"/>
        <v>115</v>
      </c>
      <c r="D990">
        <f t="shared" ca="1" si="481"/>
        <v>-3.3027777777777776</v>
      </c>
      <c r="E990">
        <f ca="1">IF(currency="USD",'Future et co'!F990,IF(currency="EUR",'Future et co'!G990,FALSE))</f>
        <v>3.6070000000000005E-2</v>
      </c>
      <c r="F990">
        <f t="shared" ca="1" si="482"/>
        <v>3.6070000000000005E-2</v>
      </c>
      <c r="G990">
        <f t="shared" ca="1" si="483"/>
        <v>2.0569999999999998E-2</v>
      </c>
      <c r="I990" s="21">
        <f t="shared" si="496"/>
        <v>46322</v>
      </c>
      <c r="J990" s="18">
        <f t="shared" si="477"/>
        <v>112.421875</v>
      </c>
      <c r="L990">
        <f t="shared" ca="1" si="484"/>
        <v>-0.87222222222222223</v>
      </c>
      <c r="M990">
        <f t="shared" ca="1" si="478"/>
        <v>3.6070000000000005E-2</v>
      </c>
      <c r="O990" s="21">
        <f t="shared" si="497"/>
        <v>46322</v>
      </c>
      <c r="P990" s="18">
        <f t="shared" si="479"/>
        <v>112.421875</v>
      </c>
      <c r="Q990">
        <f t="shared" si="485"/>
        <v>125</v>
      </c>
      <c r="R990">
        <f t="shared" ca="1" si="486"/>
        <v>-0.87222222222222223</v>
      </c>
      <c r="S990">
        <f t="shared" ca="1" si="480"/>
        <v>3.6070000000000005E-2</v>
      </c>
      <c r="U990" s="1"/>
      <c r="W990" t="str">
        <f t="shared" si="473"/>
        <v/>
      </c>
      <c r="Y990" s="1"/>
      <c r="AA990">
        <f t="shared" si="474"/>
        <v>0</v>
      </c>
      <c r="AC990" s="1"/>
      <c r="AE990">
        <f t="shared" si="475"/>
        <v>0</v>
      </c>
      <c r="AH990" s="21"/>
      <c r="AI990" s="18"/>
      <c r="AJ990" s="18"/>
      <c r="AL990" s="21"/>
      <c r="AM990" s="18"/>
      <c r="AN990" s="18"/>
      <c r="AP990" s="21"/>
      <c r="AQ990" s="18"/>
      <c r="AR990" s="18"/>
      <c r="AU990" s="1">
        <v>44637</v>
      </c>
      <c r="AV990">
        <v>0.53400000000000003</v>
      </c>
      <c r="AW990">
        <f t="shared" si="487"/>
        <v>5.3400000000000001E-3</v>
      </c>
      <c r="AY990" s="1">
        <v>44637</v>
      </c>
      <c r="AZ990">
        <v>0.85399999999999998</v>
      </c>
      <c r="BA990">
        <f t="shared" si="488"/>
        <v>8.539999999999999E-3</v>
      </c>
      <c r="BC990" s="1">
        <v>44637</v>
      </c>
      <c r="BD990">
        <v>1.6160000000000001</v>
      </c>
      <c r="BE990">
        <f t="shared" si="489"/>
        <v>1.6160000000000001E-2</v>
      </c>
      <c r="BG990" s="1">
        <v>44637</v>
      </c>
      <c r="BH990">
        <v>2.137</v>
      </c>
      <c r="BI990">
        <f t="shared" si="490"/>
        <v>2.137E-2</v>
      </c>
      <c r="BK990" s="1">
        <v>38030</v>
      </c>
      <c r="BL990">
        <v>1.8813899999999999</v>
      </c>
      <c r="BM990">
        <f t="shared" si="498"/>
        <v>1.8813899999999998E-2</v>
      </c>
      <c r="BP990" s="1">
        <v>44608</v>
      </c>
      <c r="BQ990">
        <v>219.3031</v>
      </c>
      <c r="BR990">
        <f t="shared" si="491"/>
        <v>2.193031</v>
      </c>
      <c r="BT990" s="1">
        <v>44610</v>
      </c>
      <c r="BU990">
        <v>-0.52800000000000002</v>
      </c>
      <c r="BV990">
        <f t="shared" si="492"/>
        <v>-5.28E-3</v>
      </c>
      <c r="BX990" s="1">
        <v>44610</v>
      </c>
      <c r="BY990">
        <v>-0.48699999999999999</v>
      </c>
      <c r="BZ990">
        <f t="shared" si="493"/>
        <v>-4.8700000000000002E-3</v>
      </c>
      <c r="CB990" s="1">
        <v>44637</v>
      </c>
      <c r="CC990">
        <v>-0.2</v>
      </c>
      <c r="CD990">
        <f t="shared" si="494"/>
        <v>-2E-3</v>
      </c>
      <c r="CG990" s="1"/>
      <c r="CJ990" s="1"/>
      <c r="CL990" s="1"/>
      <c r="CV990" s="1"/>
      <c r="CY990" s="1"/>
    </row>
    <row r="991" spans="1:103" x14ac:dyDescent="0.3">
      <c r="A991" s="21">
        <f t="shared" si="495"/>
        <v>47198</v>
      </c>
      <c r="B991" s="18">
        <f t="shared" si="476"/>
        <v>112.421875</v>
      </c>
      <c r="C991">
        <f t="shared" si="499"/>
        <v>115</v>
      </c>
      <c r="D991">
        <f t="shared" ca="1" si="481"/>
        <v>-3.3055555555555554</v>
      </c>
      <c r="E991">
        <f ca="1">IF(currency="USD",'Future et co'!F991,IF(currency="EUR",'Future et co'!G991,FALSE))</f>
        <v>3.6070000000000005E-2</v>
      </c>
      <c r="F991">
        <f t="shared" ca="1" si="482"/>
        <v>3.6070000000000005E-2</v>
      </c>
      <c r="G991">
        <f t="shared" ca="1" si="483"/>
        <v>2.0569999999999998E-2</v>
      </c>
      <c r="I991" s="21">
        <f t="shared" si="496"/>
        <v>46323</v>
      </c>
      <c r="J991" s="18">
        <f t="shared" si="477"/>
        <v>112.421875</v>
      </c>
      <c r="L991">
        <f t="shared" ca="1" si="484"/>
        <v>-0.875</v>
      </c>
      <c r="M991">
        <f t="shared" ca="1" si="478"/>
        <v>3.6070000000000005E-2</v>
      </c>
      <c r="O991" s="21">
        <f t="shared" si="497"/>
        <v>46323</v>
      </c>
      <c r="P991" s="18">
        <f t="shared" si="479"/>
        <v>112.421875</v>
      </c>
      <c r="Q991">
        <f t="shared" si="485"/>
        <v>125</v>
      </c>
      <c r="R991">
        <f t="shared" ca="1" si="486"/>
        <v>-0.875</v>
      </c>
      <c r="S991">
        <f t="shared" ca="1" si="480"/>
        <v>3.6070000000000005E-2</v>
      </c>
      <c r="U991" s="1"/>
      <c r="W991" t="str">
        <f t="shared" si="473"/>
        <v/>
      </c>
      <c r="Y991" s="1"/>
      <c r="AA991">
        <f t="shared" si="474"/>
        <v>0</v>
      </c>
      <c r="AC991" s="1"/>
      <c r="AE991">
        <f t="shared" si="475"/>
        <v>0</v>
      </c>
      <c r="AH991" s="21"/>
      <c r="AI991" s="18"/>
      <c r="AJ991" s="18"/>
      <c r="AL991" s="21"/>
      <c r="AM991" s="18"/>
      <c r="AN991" s="18"/>
      <c r="AP991" s="21"/>
      <c r="AQ991" s="18"/>
      <c r="AR991" s="18"/>
      <c r="AU991" s="1">
        <v>44636</v>
      </c>
      <c r="AV991">
        <v>0.51</v>
      </c>
      <c r="AW991">
        <f t="shared" si="487"/>
        <v>5.1000000000000004E-3</v>
      </c>
      <c r="AY991" s="1">
        <v>44636</v>
      </c>
      <c r="AZ991">
        <v>0.82499999999999996</v>
      </c>
      <c r="BA991">
        <f t="shared" si="488"/>
        <v>8.2500000000000004E-3</v>
      </c>
      <c r="BC991" s="1">
        <v>44636</v>
      </c>
      <c r="BD991">
        <v>1.6259999999999999</v>
      </c>
      <c r="BE991">
        <f t="shared" si="489"/>
        <v>1.626E-2</v>
      </c>
      <c r="BG991" s="1">
        <v>44636</v>
      </c>
      <c r="BH991">
        <v>2.1589999999999998</v>
      </c>
      <c r="BI991">
        <f t="shared" si="490"/>
        <v>2.1589999999999998E-2</v>
      </c>
      <c r="BK991" s="1">
        <v>38033</v>
      </c>
      <c r="BL991">
        <v>1.8813899999999999</v>
      </c>
      <c r="BM991">
        <f t="shared" si="498"/>
        <v>1.8813899999999998E-2</v>
      </c>
      <c r="BP991" s="1">
        <v>44607</v>
      </c>
      <c r="BQ991">
        <v>218.38730000000001</v>
      </c>
      <c r="BR991">
        <f t="shared" si="491"/>
        <v>2.1838730000000002</v>
      </c>
      <c r="BT991" s="1">
        <v>44609</v>
      </c>
      <c r="BU991">
        <v>-0.52900000000000003</v>
      </c>
      <c r="BV991">
        <f t="shared" si="492"/>
        <v>-5.2900000000000004E-3</v>
      </c>
      <c r="BX991" s="1">
        <v>44609</v>
      </c>
      <c r="BY991">
        <v>-0.47799999999999998</v>
      </c>
      <c r="BZ991">
        <f t="shared" si="493"/>
        <v>-4.7799999999999995E-3</v>
      </c>
      <c r="CB991" s="1">
        <v>44636</v>
      </c>
      <c r="CC991">
        <v>-0.18</v>
      </c>
      <c r="CD991">
        <f t="shared" si="494"/>
        <v>-1.8E-3</v>
      </c>
      <c r="CG991" s="1"/>
      <c r="CJ991" s="1"/>
      <c r="CL991" s="1"/>
      <c r="CV991" s="1"/>
      <c r="CY991" s="1"/>
    </row>
    <row r="992" spans="1:103" x14ac:dyDescent="0.3">
      <c r="A992" s="21">
        <f t="shared" si="495"/>
        <v>47199</v>
      </c>
      <c r="B992" s="18">
        <f t="shared" si="476"/>
        <v>112.421875</v>
      </c>
      <c r="C992">
        <f t="shared" si="499"/>
        <v>115</v>
      </c>
      <c r="D992">
        <f t="shared" ca="1" si="481"/>
        <v>-3.3083333333333331</v>
      </c>
      <c r="E992">
        <f ca="1">IF(currency="USD",'Future et co'!F992,IF(currency="EUR",'Future et co'!G992,FALSE))</f>
        <v>3.6070000000000005E-2</v>
      </c>
      <c r="F992">
        <f t="shared" ca="1" si="482"/>
        <v>3.6070000000000005E-2</v>
      </c>
      <c r="G992">
        <f t="shared" ca="1" si="483"/>
        <v>2.0569999999999998E-2</v>
      </c>
      <c r="I992" s="21">
        <f t="shared" si="496"/>
        <v>46324</v>
      </c>
      <c r="J992" s="18">
        <f t="shared" si="477"/>
        <v>112.421875</v>
      </c>
      <c r="L992">
        <f t="shared" ca="1" si="484"/>
        <v>-0.87777777777777777</v>
      </c>
      <c r="M992">
        <f t="shared" ca="1" si="478"/>
        <v>3.6070000000000005E-2</v>
      </c>
      <c r="O992" s="21">
        <f t="shared" si="497"/>
        <v>46324</v>
      </c>
      <c r="P992" s="18">
        <f t="shared" si="479"/>
        <v>112.421875</v>
      </c>
      <c r="Q992">
        <f t="shared" si="485"/>
        <v>125</v>
      </c>
      <c r="R992">
        <f t="shared" ca="1" si="486"/>
        <v>-0.87777777777777777</v>
      </c>
      <c r="S992">
        <f t="shared" ca="1" si="480"/>
        <v>3.6070000000000005E-2</v>
      </c>
      <c r="U992" s="1"/>
      <c r="W992" t="str">
        <f t="shared" si="473"/>
        <v/>
      </c>
      <c r="Y992" s="1"/>
      <c r="AA992">
        <f t="shared" si="474"/>
        <v>0</v>
      </c>
      <c r="AC992" s="1"/>
      <c r="AE992">
        <f t="shared" si="475"/>
        <v>0</v>
      </c>
      <c r="AH992" s="21"/>
      <c r="AI992" s="18"/>
      <c r="AJ992" s="18"/>
      <c r="AL992" s="21"/>
      <c r="AM992" s="18"/>
      <c r="AN992" s="18"/>
      <c r="AP992" s="21"/>
      <c r="AQ992" s="18"/>
      <c r="AR992" s="18"/>
      <c r="AU992" s="1">
        <v>44635</v>
      </c>
      <c r="AV992">
        <v>0.55800000000000005</v>
      </c>
      <c r="AW992">
        <f t="shared" si="487"/>
        <v>5.5800000000000008E-3</v>
      </c>
      <c r="AY992" s="1">
        <v>44635</v>
      </c>
      <c r="AZ992">
        <v>0.86499999999999999</v>
      </c>
      <c r="BA992">
        <f t="shared" si="488"/>
        <v>8.6499999999999997E-3</v>
      </c>
      <c r="BC992" s="1">
        <v>44635</v>
      </c>
      <c r="BD992">
        <v>1.569</v>
      </c>
      <c r="BE992">
        <f t="shared" si="489"/>
        <v>1.5689999999999999E-2</v>
      </c>
      <c r="BG992" s="1">
        <v>44635</v>
      </c>
      <c r="BH992">
        <v>2.0569999999999999</v>
      </c>
      <c r="BI992">
        <f t="shared" si="490"/>
        <v>2.0569999999999998E-2</v>
      </c>
      <c r="BK992" s="1">
        <v>38034</v>
      </c>
      <c r="BL992">
        <v>1.8648899999999999</v>
      </c>
      <c r="BM992">
        <f t="shared" si="498"/>
        <v>1.86489E-2</v>
      </c>
      <c r="BP992" s="1">
        <v>44606</v>
      </c>
      <c r="BQ992">
        <v>219.3031</v>
      </c>
      <c r="BR992">
        <f t="shared" si="491"/>
        <v>2.193031</v>
      </c>
      <c r="BT992" s="1">
        <v>44608</v>
      </c>
      <c r="BU992">
        <v>-0.52400000000000002</v>
      </c>
      <c r="BV992">
        <f t="shared" si="492"/>
        <v>-5.2399999999999999E-3</v>
      </c>
      <c r="BX992" s="1">
        <v>44608</v>
      </c>
      <c r="BY992">
        <v>-0.46100000000000002</v>
      </c>
      <c r="BZ992">
        <f t="shared" si="493"/>
        <v>-4.6100000000000004E-3</v>
      </c>
      <c r="CB992" s="1">
        <v>44635</v>
      </c>
      <c r="CC992">
        <v>-0.2</v>
      </c>
      <c r="CD992">
        <f t="shared" si="494"/>
        <v>-2E-3</v>
      </c>
      <c r="CG992" s="1"/>
      <c r="CJ992" s="1"/>
      <c r="CL992" s="1"/>
      <c r="CV992" s="1"/>
      <c r="CY992" s="1"/>
    </row>
    <row r="993" spans="1:103" x14ac:dyDescent="0.3">
      <c r="A993" s="21">
        <f t="shared" si="495"/>
        <v>47200</v>
      </c>
      <c r="B993" s="18">
        <f t="shared" si="476"/>
        <v>112.421875</v>
      </c>
      <c r="C993">
        <f t="shared" si="499"/>
        <v>115</v>
      </c>
      <c r="D993">
        <f t="shared" ca="1" si="481"/>
        <v>-3.3111111111111109</v>
      </c>
      <c r="E993">
        <f ca="1">IF(currency="USD",'Future et co'!F993,IF(currency="EUR",'Future et co'!G993,FALSE))</f>
        <v>3.6070000000000005E-2</v>
      </c>
      <c r="F993">
        <f t="shared" ca="1" si="482"/>
        <v>3.6070000000000005E-2</v>
      </c>
      <c r="G993">
        <f t="shared" ca="1" si="483"/>
        <v>2.0569999999999998E-2</v>
      </c>
      <c r="I993" s="21">
        <f t="shared" si="496"/>
        <v>46325</v>
      </c>
      <c r="J993" s="18">
        <f t="shared" si="477"/>
        <v>112.421875</v>
      </c>
      <c r="L993">
        <f t="shared" ca="1" si="484"/>
        <v>-0.88055555555555554</v>
      </c>
      <c r="M993">
        <f t="shared" ca="1" si="478"/>
        <v>3.6070000000000005E-2</v>
      </c>
      <c r="O993" s="21">
        <f t="shared" si="497"/>
        <v>46325</v>
      </c>
      <c r="P993" s="18">
        <f t="shared" si="479"/>
        <v>112.421875</v>
      </c>
      <c r="Q993">
        <f t="shared" si="485"/>
        <v>125</v>
      </c>
      <c r="R993">
        <f t="shared" ca="1" si="486"/>
        <v>-0.88055555555555554</v>
      </c>
      <c r="S993">
        <f t="shared" ca="1" si="480"/>
        <v>3.6070000000000005E-2</v>
      </c>
      <c r="U993" s="1"/>
      <c r="W993" t="str">
        <f t="shared" ref="W993:W1056" si="500">IF(U993="","",V993/100)</f>
        <v/>
      </c>
      <c r="Y993" s="1"/>
      <c r="AA993">
        <f t="shared" ref="AA993:AA1056" si="501">Z993/100</f>
        <v>0</v>
      </c>
      <c r="AC993" s="1"/>
      <c r="AE993">
        <f t="shared" ref="AE993:AE1056" si="502">AD993/100</f>
        <v>0</v>
      </c>
      <c r="AH993" s="21"/>
      <c r="AI993" s="18"/>
      <c r="AJ993" s="18"/>
      <c r="AL993" s="21"/>
      <c r="AM993" s="18"/>
      <c r="AN993" s="18"/>
      <c r="AP993" s="21"/>
      <c r="AQ993" s="18"/>
      <c r="AR993" s="18"/>
      <c r="AU993" s="1">
        <v>44634</v>
      </c>
      <c r="AV993">
        <v>0.52900000000000003</v>
      </c>
      <c r="AW993">
        <f t="shared" si="487"/>
        <v>5.2900000000000004E-3</v>
      </c>
      <c r="AY993" s="1">
        <v>44634</v>
      </c>
      <c r="AZ993">
        <v>0.85299999999999998</v>
      </c>
      <c r="BA993">
        <f t="shared" si="488"/>
        <v>8.5299999999999994E-3</v>
      </c>
      <c r="BC993" s="1">
        <v>44634</v>
      </c>
      <c r="BD993">
        <v>1.5580000000000001</v>
      </c>
      <c r="BE993">
        <f t="shared" si="489"/>
        <v>1.558E-2</v>
      </c>
      <c r="BG993" s="1">
        <v>44634</v>
      </c>
      <c r="BH993">
        <v>2.044</v>
      </c>
      <c r="BI993">
        <f t="shared" si="490"/>
        <v>2.044E-2</v>
      </c>
      <c r="BK993" s="1">
        <v>38035</v>
      </c>
      <c r="BL993">
        <v>1.8746</v>
      </c>
      <c r="BM993">
        <f t="shared" si="498"/>
        <v>1.8745999999999999E-2</v>
      </c>
      <c r="BP993" s="1">
        <v>44603</v>
      </c>
      <c r="BQ993">
        <v>218.9315</v>
      </c>
      <c r="BR993">
        <f t="shared" si="491"/>
        <v>2.1893150000000001</v>
      </c>
      <c r="BT993" s="1">
        <v>44607</v>
      </c>
      <c r="BU993">
        <v>-0.52300000000000002</v>
      </c>
      <c r="BV993">
        <f t="shared" si="492"/>
        <v>-5.2300000000000003E-3</v>
      </c>
      <c r="BX993" s="1">
        <v>44607</v>
      </c>
      <c r="BY993">
        <v>-0.45500000000000002</v>
      </c>
      <c r="BZ993">
        <f t="shared" si="493"/>
        <v>-4.5500000000000002E-3</v>
      </c>
      <c r="CB993" s="1">
        <v>44634</v>
      </c>
      <c r="CC993">
        <v>-0.19</v>
      </c>
      <c r="CD993">
        <f t="shared" si="494"/>
        <v>-1.9E-3</v>
      </c>
      <c r="CG993" s="1"/>
      <c r="CJ993" s="1"/>
      <c r="CL993" s="1"/>
      <c r="CV993" s="1"/>
      <c r="CY993" s="1"/>
    </row>
    <row r="994" spans="1:103" x14ac:dyDescent="0.3">
      <c r="A994" s="21">
        <f t="shared" si="495"/>
        <v>47203</v>
      </c>
      <c r="B994" s="18">
        <f t="shared" si="476"/>
        <v>112.421875</v>
      </c>
      <c r="C994">
        <f t="shared" si="499"/>
        <v>115</v>
      </c>
      <c r="D994">
        <f t="shared" ca="1" si="481"/>
        <v>-3.3194444444444446</v>
      </c>
      <c r="E994">
        <f ca="1">IF(currency="USD",'Future et co'!F994,IF(currency="EUR",'Future et co'!G994,FALSE))</f>
        <v>3.6070000000000005E-2</v>
      </c>
      <c r="F994">
        <f t="shared" ca="1" si="482"/>
        <v>3.6070000000000005E-2</v>
      </c>
      <c r="G994">
        <f t="shared" ca="1" si="483"/>
        <v>2.0569999999999998E-2</v>
      </c>
      <c r="I994" s="21">
        <f t="shared" si="496"/>
        <v>46328</v>
      </c>
      <c r="J994" s="18">
        <f t="shared" si="477"/>
        <v>112.421875</v>
      </c>
      <c r="L994">
        <f t="shared" ca="1" si="484"/>
        <v>-0.88888888888888884</v>
      </c>
      <c r="M994">
        <f t="shared" ca="1" si="478"/>
        <v>3.6070000000000005E-2</v>
      </c>
      <c r="O994" s="21">
        <f t="shared" si="497"/>
        <v>46328</v>
      </c>
      <c r="P994" s="18">
        <f t="shared" si="479"/>
        <v>112.421875</v>
      </c>
      <c r="Q994">
        <f t="shared" si="485"/>
        <v>125</v>
      </c>
      <c r="R994">
        <f t="shared" ca="1" si="486"/>
        <v>-0.88888888888888884</v>
      </c>
      <c r="S994">
        <f t="shared" ca="1" si="480"/>
        <v>3.6070000000000005E-2</v>
      </c>
      <c r="U994" s="1"/>
      <c r="W994" t="str">
        <f t="shared" si="500"/>
        <v/>
      </c>
      <c r="Y994" s="1"/>
      <c r="AA994">
        <f t="shared" si="501"/>
        <v>0</v>
      </c>
      <c r="AC994" s="1"/>
      <c r="AE994">
        <f t="shared" si="502"/>
        <v>0</v>
      </c>
      <c r="AH994" s="21"/>
      <c r="AI994" s="18"/>
      <c r="AJ994" s="18"/>
      <c r="AL994" s="21"/>
      <c r="AM994" s="18"/>
      <c r="AN994" s="18"/>
      <c r="AP994" s="21"/>
      <c r="AQ994" s="18"/>
      <c r="AR994" s="18"/>
      <c r="AU994" s="1">
        <v>44631</v>
      </c>
      <c r="AV994">
        <v>0.48099999999999998</v>
      </c>
      <c r="AW994">
        <f t="shared" si="487"/>
        <v>4.81E-3</v>
      </c>
      <c r="AY994" s="1">
        <v>44631</v>
      </c>
      <c r="AZ994">
        <v>0.78</v>
      </c>
      <c r="BA994">
        <f t="shared" si="488"/>
        <v>7.8000000000000005E-3</v>
      </c>
      <c r="BC994" s="1">
        <v>44631</v>
      </c>
      <c r="BD994">
        <v>1.488</v>
      </c>
      <c r="BE994">
        <f t="shared" si="489"/>
        <v>1.4879999999999999E-2</v>
      </c>
      <c r="BG994" s="1">
        <v>44631</v>
      </c>
      <c r="BH994">
        <v>1.921</v>
      </c>
      <c r="BI994">
        <f t="shared" si="490"/>
        <v>1.9210000000000001E-2</v>
      </c>
      <c r="BK994" s="1">
        <v>38036</v>
      </c>
      <c r="BL994">
        <v>1.8839900000000001</v>
      </c>
      <c r="BM994">
        <f t="shared" si="498"/>
        <v>1.88399E-2</v>
      </c>
      <c r="BP994" s="1">
        <v>44602</v>
      </c>
      <c r="BQ994">
        <v>218.91820000000001</v>
      </c>
      <c r="BR994">
        <f t="shared" si="491"/>
        <v>2.1891820000000002</v>
      </c>
      <c r="BT994" s="1">
        <v>44606</v>
      </c>
      <c r="BU994">
        <v>-0.51600000000000001</v>
      </c>
      <c r="BV994">
        <f t="shared" si="492"/>
        <v>-5.1600000000000005E-3</v>
      </c>
      <c r="BX994" s="1">
        <v>44606</v>
      </c>
      <c r="BY994">
        <v>-0.44800000000000001</v>
      </c>
      <c r="BZ994">
        <f t="shared" si="493"/>
        <v>-4.4800000000000005E-3</v>
      </c>
      <c r="CB994" s="1">
        <v>44631</v>
      </c>
      <c r="CC994">
        <v>-0.21</v>
      </c>
      <c r="CD994">
        <f t="shared" si="494"/>
        <v>-2.0999999999999999E-3</v>
      </c>
      <c r="CG994" s="1"/>
      <c r="CJ994" s="1"/>
      <c r="CL994" s="1"/>
      <c r="CV994" s="1"/>
      <c r="CY994" s="1"/>
    </row>
    <row r="995" spans="1:103" x14ac:dyDescent="0.3">
      <c r="A995" s="21">
        <f t="shared" si="495"/>
        <v>47204</v>
      </c>
      <c r="B995" s="18">
        <f t="shared" si="476"/>
        <v>112.421875</v>
      </c>
      <c r="C995">
        <f t="shared" si="499"/>
        <v>115</v>
      </c>
      <c r="D995">
        <f t="shared" ca="1" si="481"/>
        <v>-3.3222222222222224</v>
      </c>
      <c r="E995">
        <f ca="1">IF(currency="USD",'Future et co'!F995,IF(currency="EUR",'Future et co'!G995,FALSE))</f>
        <v>3.6070000000000005E-2</v>
      </c>
      <c r="F995">
        <f t="shared" ca="1" si="482"/>
        <v>3.6070000000000005E-2</v>
      </c>
      <c r="G995">
        <f t="shared" ca="1" si="483"/>
        <v>2.0569999999999998E-2</v>
      </c>
      <c r="I995" s="21">
        <f t="shared" si="496"/>
        <v>46329</v>
      </c>
      <c r="J995" s="18">
        <f t="shared" si="477"/>
        <v>112.421875</v>
      </c>
      <c r="L995">
        <f t="shared" ca="1" si="484"/>
        <v>-0.89166666666666672</v>
      </c>
      <c r="M995">
        <f t="shared" ca="1" si="478"/>
        <v>3.6070000000000005E-2</v>
      </c>
      <c r="O995" s="21">
        <f t="shared" si="497"/>
        <v>46329</v>
      </c>
      <c r="P995" s="18">
        <f t="shared" si="479"/>
        <v>112.421875</v>
      </c>
      <c r="Q995">
        <f t="shared" si="485"/>
        <v>125</v>
      </c>
      <c r="R995">
        <f t="shared" ca="1" si="486"/>
        <v>-0.89166666666666672</v>
      </c>
      <c r="S995">
        <f t="shared" ca="1" si="480"/>
        <v>3.6070000000000005E-2</v>
      </c>
      <c r="U995" s="1"/>
      <c r="W995" t="str">
        <f t="shared" si="500"/>
        <v/>
      </c>
      <c r="Y995" s="1"/>
      <c r="AA995">
        <f t="shared" si="501"/>
        <v>0</v>
      </c>
      <c r="AC995" s="1"/>
      <c r="AE995">
        <f t="shared" si="502"/>
        <v>0</v>
      </c>
      <c r="AH995" s="21"/>
      <c r="AI995" s="18"/>
      <c r="AJ995" s="18"/>
      <c r="AL995" s="21"/>
      <c r="AM995" s="18"/>
      <c r="AN995" s="18"/>
      <c r="AP995" s="21"/>
      <c r="AQ995" s="18"/>
      <c r="AR995" s="18"/>
      <c r="AU995" s="1">
        <v>44630</v>
      </c>
      <c r="AV995">
        <v>0.47699999999999998</v>
      </c>
      <c r="AW995">
        <f t="shared" si="487"/>
        <v>4.7699999999999999E-3</v>
      </c>
      <c r="AY995" s="1">
        <v>44630</v>
      </c>
      <c r="AZ995">
        <v>0.77200000000000002</v>
      </c>
      <c r="BA995">
        <f t="shared" si="488"/>
        <v>7.7200000000000003E-3</v>
      </c>
      <c r="BC995" s="1">
        <v>44630</v>
      </c>
      <c r="BD995">
        <v>1.4530000000000001</v>
      </c>
      <c r="BE995">
        <f t="shared" si="489"/>
        <v>1.4530000000000001E-2</v>
      </c>
      <c r="BG995" s="1">
        <v>44630</v>
      </c>
      <c r="BH995">
        <v>1.8734999999999999</v>
      </c>
      <c r="BI995">
        <f t="shared" si="490"/>
        <v>1.8734999999999998E-2</v>
      </c>
      <c r="BK995" s="1">
        <v>38037</v>
      </c>
      <c r="BL995">
        <v>1.88829</v>
      </c>
      <c r="BM995">
        <f t="shared" si="498"/>
        <v>1.8882900000000001E-2</v>
      </c>
      <c r="BP995" s="1">
        <v>44601</v>
      </c>
      <c r="BQ995">
        <v>220.13929999999999</v>
      </c>
      <c r="BR995">
        <f t="shared" si="491"/>
        <v>2.2013929999999999</v>
      </c>
      <c r="BT995" s="1">
        <v>44603</v>
      </c>
      <c r="BU995">
        <v>-0.52300000000000002</v>
      </c>
      <c r="BV995">
        <f t="shared" si="492"/>
        <v>-5.2300000000000003E-3</v>
      </c>
      <c r="BX995" s="1">
        <v>44603</v>
      </c>
      <c r="BY995">
        <v>-0.45800000000000002</v>
      </c>
      <c r="BZ995">
        <f t="shared" si="493"/>
        <v>-4.5799999999999999E-3</v>
      </c>
      <c r="CB995" s="1">
        <v>44630</v>
      </c>
      <c r="CC995">
        <v>-0.21</v>
      </c>
      <c r="CD995">
        <f t="shared" si="494"/>
        <v>-2.0999999999999999E-3</v>
      </c>
      <c r="CG995" s="1"/>
      <c r="CJ995" s="1"/>
      <c r="CL995" s="1"/>
      <c r="CV995" s="1"/>
      <c r="CY995" s="1"/>
    </row>
    <row r="996" spans="1:103" x14ac:dyDescent="0.3">
      <c r="A996" s="21">
        <f t="shared" si="495"/>
        <v>47205</v>
      </c>
      <c r="B996" s="18">
        <f t="shared" si="476"/>
        <v>112.421875</v>
      </c>
      <c r="C996">
        <f t="shared" si="499"/>
        <v>115</v>
      </c>
      <c r="D996">
        <f t="shared" ca="1" si="481"/>
        <v>-3.3250000000000002</v>
      </c>
      <c r="E996">
        <f ca="1">IF(currency="USD",'Future et co'!F996,IF(currency="EUR",'Future et co'!G996,FALSE))</f>
        <v>3.6070000000000005E-2</v>
      </c>
      <c r="F996">
        <f t="shared" ca="1" si="482"/>
        <v>3.6070000000000005E-2</v>
      </c>
      <c r="G996">
        <f t="shared" ca="1" si="483"/>
        <v>2.0569999999999998E-2</v>
      </c>
      <c r="I996" s="21">
        <f t="shared" si="496"/>
        <v>46330</v>
      </c>
      <c r="J996" s="18">
        <f t="shared" si="477"/>
        <v>112.421875</v>
      </c>
      <c r="L996">
        <f t="shared" ca="1" si="484"/>
        <v>-0.89444444444444449</v>
      </c>
      <c r="M996">
        <f t="shared" ca="1" si="478"/>
        <v>3.6070000000000005E-2</v>
      </c>
      <c r="O996" s="21">
        <f t="shared" si="497"/>
        <v>46330</v>
      </c>
      <c r="P996" s="18">
        <f t="shared" si="479"/>
        <v>112.421875</v>
      </c>
      <c r="Q996">
        <f t="shared" si="485"/>
        <v>125</v>
      </c>
      <c r="R996">
        <f t="shared" ca="1" si="486"/>
        <v>-0.89444444444444449</v>
      </c>
      <c r="S996">
        <f t="shared" ca="1" si="480"/>
        <v>3.6070000000000005E-2</v>
      </c>
      <c r="U996" s="1"/>
      <c r="W996" t="str">
        <f t="shared" si="500"/>
        <v/>
      </c>
      <c r="Y996" s="1"/>
      <c r="AA996">
        <f t="shared" si="501"/>
        <v>0</v>
      </c>
      <c r="AC996" s="1"/>
      <c r="AE996">
        <f t="shared" si="502"/>
        <v>0</v>
      </c>
      <c r="AH996" s="21"/>
      <c r="AI996" s="18"/>
      <c r="AJ996" s="18"/>
      <c r="AL996" s="21"/>
      <c r="AM996" s="18"/>
      <c r="AN996" s="18"/>
      <c r="AP996" s="21"/>
      <c r="AQ996" s="18"/>
      <c r="AR996" s="18"/>
      <c r="AU996" s="1">
        <v>44629</v>
      </c>
      <c r="AV996">
        <v>0.47399999999999998</v>
      </c>
      <c r="AW996">
        <f t="shared" si="487"/>
        <v>4.7399999999999994E-3</v>
      </c>
      <c r="AY996" s="1">
        <v>44629</v>
      </c>
      <c r="AZ996">
        <v>0.73899999999999999</v>
      </c>
      <c r="BA996">
        <f t="shared" si="488"/>
        <v>7.3899999999999999E-3</v>
      </c>
      <c r="BC996" s="1">
        <v>44629</v>
      </c>
      <c r="BD996">
        <v>1.4079999999999999</v>
      </c>
      <c r="BE996">
        <f t="shared" si="489"/>
        <v>1.4079999999999999E-2</v>
      </c>
      <c r="BG996" s="1">
        <v>44629</v>
      </c>
      <c r="BH996">
        <v>1.8320000000000001</v>
      </c>
      <c r="BI996">
        <f t="shared" si="490"/>
        <v>1.8319999999999999E-2</v>
      </c>
      <c r="BK996" s="1">
        <v>38040</v>
      </c>
      <c r="BL996">
        <v>1.88829</v>
      </c>
      <c r="BM996">
        <f t="shared" si="498"/>
        <v>1.8882900000000001E-2</v>
      </c>
      <c r="BP996" s="1">
        <v>44600</v>
      </c>
      <c r="BQ996">
        <v>219.23679999999999</v>
      </c>
      <c r="BR996">
        <f t="shared" si="491"/>
        <v>2.1923680000000001</v>
      </c>
      <c r="BT996" s="1">
        <v>44602</v>
      </c>
      <c r="BU996">
        <v>-0.52800000000000002</v>
      </c>
      <c r="BV996">
        <f t="shared" si="492"/>
        <v>-5.28E-3</v>
      </c>
      <c r="BX996" s="1">
        <v>44602</v>
      </c>
      <c r="BY996">
        <v>-0.46700000000000003</v>
      </c>
      <c r="BZ996">
        <f t="shared" si="493"/>
        <v>-4.6700000000000005E-3</v>
      </c>
      <c r="CB996" s="1">
        <v>44629</v>
      </c>
      <c r="CC996">
        <v>-0.25</v>
      </c>
      <c r="CD996">
        <f t="shared" si="494"/>
        <v>-2.5000000000000001E-3</v>
      </c>
      <c r="CG996" s="1"/>
      <c r="CJ996" s="1"/>
      <c r="CL996" s="1"/>
      <c r="CV996" s="1"/>
      <c r="CY996" s="1"/>
    </row>
    <row r="997" spans="1:103" x14ac:dyDescent="0.3">
      <c r="A997" s="21">
        <f t="shared" si="495"/>
        <v>47206</v>
      </c>
      <c r="B997" s="18">
        <f t="shared" si="476"/>
        <v>112.421875</v>
      </c>
      <c r="C997">
        <f t="shared" si="499"/>
        <v>115</v>
      </c>
      <c r="D997">
        <f t="shared" ca="1" si="481"/>
        <v>-3.3277777777777779</v>
      </c>
      <c r="E997">
        <f ca="1">IF(currency="USD",'Future et co'!F997,IF(currency="EUR",'Future et co'!G997,FALSE))</f>
        <v>3.6070000000000005E-2</v>
      </c>
      <c r="F997">
        <f t="shared" ca="1" si="482"/>
        <v>3.6070000000000005E-2</v>
      </c>
      <c r="G997">
        <f t="shared" ca="1" si="483"/>
        <v>2.0569999999999998E-2</v>
      </c>
      <c r="I997" s="21">
        <f t="shared" si="496"/>
        <v>46331</v>
      </c>
      <c r="J997" s="18">
        <f t="shared" si="477"/>
        <v>112.421875</v>
      </c>
      <c r="L997">
        <f t="shared" ca="1" si="484"/>
        <v>-0.89722222222222225</v>
      </c>
      <c r="M997">
        <f t="shared" ca="1" si="478"/>
        <v>3.6070000000000005E-2</v>
      </c>
      <c r="O997" s="21">
        <f t="shared" si="497"/>
        <v>46331</v>
      </c>
      <c r="P997" s="18">
        <f t="shared" si="479"/>
        <v>112.421875</v>
      </c>
      <c r="Q997">
        <f t="shared" si="485"/>
        <v>125</v>
      </c>
      <c r="R997">
        <f t="shared" ca="1" si="486"/>
        <v>-0.89722222222222225</v>
      </c>
      <c r="S997">
        <f t="shared" ca="1" si="480"/>
        <v>3.6070000000000005E-2</v>
      </c>
      <c r="U997" s="1"/>
      <c r="W997" t="str">
        <f t="shared" si="500"/>
        <v/>
      </c>
      <c r="Y997" s="1"/>
      <c r="AA997">
        <f t="shared" si="501"/>
        <v>0</v>
      </c>
      <c r="AC997" s="1"/>
      <c r="AE997">
        <f t="shared" si="502"/>
        <v>0</v>
      </c>
      <c r="AH997" s="21"/>
      <c r="AI997" s="18"/>
      <c r="AJ997" s="18"/>
      <c r="AL997" s="21"/>
      <c r="AM997" s="18"/>
      <c r="AN997" s="18"/>
      <c r="AP997" s="21"/>
      <c r="AQ997" s="18"/>
      <c r="AR997" s="18"/>
      <c r="AU997" s="1">
        <v>44628</v>
      </c>
      <c r="AV997">
        <v>0.436</v>
      </c>
      <c r="AW997">
        <f t="shared" si="487"/>
        <v>4.3600000000000002E-3</v>
      </c>
      <c r="AY997" s="1">
        <v>44628</v>
      </c>
      <c r="AZ997">
        <v>0.70499999999999996</v>
      </c>
      <c r="BA997">
        <f t="shared" si="488"/>
        <v>7.0499999999999998E-3</v>
      </c>
      <c r="BC997" s="1">
        <v>44628</v>
      </c>
      <c r="BD997">
        <v>1.36</v>
      </c>
      <c r="BE997">
        <f t="shared" si="489"/>
        <v>1.3600000000000001E-2</v>
      </c>
      <c r="BG997" s="1">
        <v>44628</v>
      </c>
      <c r="BH997">
        <v>1.76</v>
      </c>
      <c r="BI997">
        <f t="shared" si="490"/>
        <v>1.7600000000000001E-2</v>
      </c>
      <c r="BK997" s="1">
        <v>38041</v>
      </c>
      <c r="BL997">
        <v>1.8946799999999999</v>
      </c>
      <c r="BM997">
        <f t="shared" si="498"/>
        <v>1.89468E-2</v>
      </c>
      <c r="BP997" s="1">
        <v>44599</v>
      </c>
      <c r="BQ997">
        <v>219.79419999999999</v>
      </c>
      <c r="BR997">
        <f t="shared" si="491"/>
        <v>2.1979419999999998</v>
      </c>
      <c r="BT997" s="1">
        <v>44601</v>
      </c>
      <c r="BU997">
        <v>-0.52300000000000002</v>
      </c>
      <c r="BV997">
        <f t="shared" si="492"/>
        <v>-5.2300000000000003E-3</v>
      </c>
      <c r="BX997" s="1">
        <v>44601</v>
      </c>
      <c r="BY997">
        <v>-0.45700000000000002</v>
      </c>
      <c r="BZ997">
        <f t="shared" si="493"/>
        <v>-4.5700000000000003E-3</v>
      </c>
      <c r="CB997" s="1">
        <v>44628</v>
      </c>
      <c r="CC997">
        <v>-0.28000000000000003</v>
      </c>
      <c r="CD997">
        <f t="shared" si="494"/>
        <v>-2.8000000000000004E-3</v>
      </c>
      <c r="CG997" s="1"/>
      <c r="CJ997" s="1"/>
      <c r="CL997" s="1"/>
      <c r="CV997" s="1"/>
      <c r="CY997" s="1"/>
    </row>
    <row r="998" spans="1:103" x14ac:dyDescent="0.3">
      <c r="A998" s="21">
        <f t="shared" si="495"/>
        <v>47207</v>
      </c>
      <c r="B998" s="18">
        <f t="shared" si="476"/>
        <v>112.421875</v>
      </c>
      <c r="C998">
        <f t="shared" si="499"/>
        <v>115</v>
      </c>
      <c r="D998">
        <f t="shared" ca="1" si="481"/>
        <v>-3.3305555555555557</v>
      </c>
      <c r="E998">
        <f ca="1">IF(currency="USD",'Future et co'!F998,IF(currency="EUR",'Future et co'!G998,FALSE))</f>
        <v>3.6070000000000005E-2</v>
      </c>
      <c r="F998">
        <f t="shared" ca="1" si="482"/>
        <v>3.6070000000000005E-2</v>
      </c>
      <c r="G998">
        <f t="shared" ca="1" si="483"/>
        <v>2.0569999999999998E-2</v>
      </c>
      <c r="I998" s="21">
        <f t="shared" si="496"/>
        <v>46332</v>
      </c>
      <c r="J998" s="18">
        <f t="shared" si="477"/>
        <v>112.421875</v>
      </c>
      <c r="L998">
        <f t="shared" ca="1" si="484"/>
        <v>-0.9</v>
      </c>
      <c r="M998">
        <f t="shared" ca="1" si="478"/>
        <v>3.6070000000000005E-2</v>
      </c>
      <c r="O998" s="21">
        <f t="shared" si="497"/>
        <v>46332</v>
      </c>
      <c r="P998" s="18">
        <f t="shared" si="479"/>
        <v>112.421875</v>
      </c>
      <c r="Q998">
        <f t="shared" si="485"/>
        <v>125</v>
      </c>
      <c r="R998">
        <f t="shared" ca="1" si="486"/>
        <v>-0.9</v>
      </c>
      <c r="S998">
        <f t="shared" ca="1" si="480"/>
        <v>3.6070000000000005E-2</v>
      </c>
      <c r="U998" s="1"/>
      <c r="W998" t="str">
        <f t="shared" si="500"/>
        <v/>
      </c>
      <c r="Y998" s="1"/>
      <c r="AA998">
        <f t="shared" si="501"/>
        <v>0</v>
      </c>
      <c r="AC998" s="1"/>
      <c r="AE998">
        <f t="shared" si="502"/>
        <v>0</v>
      </c>
      <c r="AH998" s="21"/>
      <c r="AI998" s="18"/>
      <c r="AJ998" s="18"/>
      <c r="AL998" s="21"/>
      <c r="AM998" s="18"/>
      <c r="AN998" s="18"/>
      <c r="AP998" s="21"/>
      <c r="AQ998" s="18"/>
      <c r="AR998" s="18"/>
      <c r="AU998" s="1">
        <v>44627</v>
      </c>
      <c r="AV998">
        <v>0.40500000000000003</v>
      </c>
      <c r="AW998">
        <f t="shared" si="487"/>
        <v>4.0500000000000006E-3</v>
      </c>
      <c r="AY998" s="1">
        <v>44627</v>
      </c>
      <c r="AZ998">
        <v>0.67900000000000005</v>
      </c>
      <c r="BA998">
        <f t="shared" si="488"/>
        <v>6.7900000000000009E-3</v>
      </c>
      <c r="BC998" s="1">
        <v>44627</v>
      </c>
      <c r="BD998">
        <v>1.2949999999999999</v>
      </c>
      <c r="BE998">
        <f t="shared" si="489"/>
        <v>1.295E-2</v>
      </c>
      <c r="BG998" s="1">
        <v>44627</v>
      </c>
      <c r="BH998">
        <v>1.6935</v>
      </c>
      <c r="BI998">
        <f t="shared" si="490"/>
        <v>1.6934999999999999E-2</v>
      </c>
      <c r="BK998" s="1">
        <v>38042</v>
      </c>
      <c r="BL998">
        <v>1.8888100000000001</v>
      </c>
      <c r="BM998">
        <f t="shared" si="498"/>
        <v>1.8888100000000001E-2</v>
      </c>
      <c r="BP998" s="1">
        <v>44596</v>
      </c>
      <c r="BQ998">
        <v>220.35169999999999</v>
      </c>
      <c r="BR998">
        <f t="shared" si="491"/>
        <v>2.2035169999999997</v>
      </c>
      <c r="BT998" s="1">
        <v>44600</v>
      </c>
      <c r="BU998">
        <v>-0.53800000000000003</v>
      </c>
      <c r="BV998">
        <f t="shared" si="492"/>
        <v>-5.3800000000000002E-3</v>
      </c>
      <c r="BX998" s="1">
        <v>44600</v>
      </c>
      <c r="BY998">
        <v>-0.46300000000000002</v>
      </c>
      <c r="BZ998">
        <f t="shared" si="493"/>
        <v>-4.6300000000000004E-3</v>
      </c>
      <c r="CB998" s="1">
        <v>44627</v>
      </c>
      <c r="CC998">
        <v>-0.31</v>
      </c>
      <c r="CD998">
        <f t="shared" si="494"/>
        <v>-3.0999999999999999E-3</v>
      </c>
      <c r="CG998" s="1"/>
      <c r="CJ998" s="1"/>
      <c r="CL998" s="1"/>
      <c r="CV998" s="1"/>
      <c r="CY998" s="1"/>
    </row>
    <row r="999" spans="1:103" x14ac:dyDescent="0.3">
      <c r="A999" s="21">
        <f t="shared" si="495"/>
        <v>47210</v>
      </c>
      <c r="B999" s="18">
        <f t="shared" si="476"/>
        <v>112.421875</v>
      </c>
      <c r="C999">
        <f t="shared" si="499"/>
        <v>115</v>
      </c>
      <c r="D999">
        <f t="shared" ca="1" si="481"/>
        <v>-3.338888888888889</v>
      </c>
      <c r="E999">
        <f ca="1">IF(currency="USD",'Future et co'!F999,IF(currency="EUR",'Future et co'!G999,FALSE))</f>
        <v>3.6070000000000005E-2</v>
      </c>
      <c r="F999">
        <f t="shared" ca="1" si="482"/>
        <v>3.6070000000000005E-2</v>
      </c>
      <c r="G999">
        <f t="shared" ca="1" si="483"/>
        <v>2.0569999999999998E-2</v>
      </c>
      <c r="I999" s="21">
        <f t="shared" si="496"/>
        <v>46335</v>
      </c>
      <c r="J999" s="18">
        <f t="shared" si="477"/>
        <v>112.421875</v>
      </c>
      <c r="L999">
        <f t="shared" ca="1" si="484"/>
        <v>-0.90833333333333333</v>
      </c>
      <c r="M999">
        <f t="shared" ca="1" si="478"/>
        <v>3.6070000000000005E-2</v>
      </c>
      <c r="O999" s="21">
        <f t="shared" si="497"/>
        <v>46335</v>
      </c>
      <c r="P999" s="18">
        <f t="shared" si="479"/>
        <v>112.421875</v>
      </c>
      <c r="Q999">
        <f t="shared" si="485"/>
        <v>125</v>
      </c>
      <c r="R999">
        <f t="shared" ca="1" si="486"/>
        <v>-0.90833333333333333</v>
      </c>
      <c r="S999">
        <f t="shared" ca="1" si="480"/>
        <v>3.6070000000000005E-2</v>
      </c>
      <c r="U999" s="1"/>
      <c r="W999" t="str">
        <f t="shared" si="500"/>
        <v/>
      </c>
      <c r="Y999" s="1"/>
      <c r="AA999">
        <f t="shared" si="501"/>
        <v>0</v>
      </c>
      <c r="AC999" s="1"/>
      <c r="AE999">
        <f t="shared" si="502"/>
        <v>0</v>
      </c>
      <c r="AH999" s="21"/>
      <c r="AI999" s="18"/>
      <c r="AJ999" s="18"/>
      <c r="AL999" s="21"/>
      <c r="AM999" s="18"/>
      <c r="AN999" s="18"/>
      <c r="AP999" s="21"/>
      <c r="AQ999" s="18"/>
      <c r="AR999" s="18"/>
      <c r="AU999" s="1">
        <v>44624</v>
      </c>
      <c r="AV999">
        <v>0.4</v>
      </c>
      <c r="AW999">
        <f t="shared" si="487"/>
        <v>4.0000000000000001E-3</v>
      </c>
      <c r="AY999" s="1">
        <v>44624</v>
      </c>
      <c r="AZ999">
        <v>0.65400000000000003</v>
      </c>
      <c r="BA999">
        <f t="shared" si="488"/>
        <v>6.5400000000000007E-3</v>
      </c>
      <c r="BC999" s="1">
        <v>44624</v>
      </c>
      <c r="BD999">
        <v>1.258</v>
      </c>
      <c r="BE999">
        <f t="shared" si="489"/>
        <v>1.2580000000000001E-2</v>
      </c>
      <c r="BG999" s="1">
        <v>44624</v>
      </c>
      <c r="BH999">
        <v>1.6459999999999999</v>
      </c>
      <c r="BI999">
        <f t="shared" si="490"/>
        <v>1.6459999999999999E-2</v>
      </c>
      <c r="BK999" s="1">
        <v>38043</v>
      </c>
      <c r="BL999">
        <v>1.88707</v>
      </c>
      <c r="BM999">
        <f t="shared" si="498"/>
        <v>1.8870700000000001E-2</v>
      </c>
      <c r="BP999" s="1">
        <v>44595</v>
      </c>
      <c r="BQ999">
        <v>221.5197</v>
      </c>
      <c r="BR999">
        <f t="shared" si="491"/>
        <v>2.2151969999999999</v>
      </c>
      <c r="BT999" s="1">
        <v>44599</v>
      </c>
      <c r="BU999">
        <v>-0.53</v>
      </c>
      <c r="BV999">
        <f t="shared" si="492"/>
        <v>-5.3E-3</v>
      </c>
      <c r="BX999" s="1">
        <v>44599</v>
      </c>
      <c r="BY999">
        <v>-0.45600000000000002</v>
      </c>
      <c r="BZ999">
        <f t="shared" si="493"/>
        <v>-4.5599999999999998E-3</v>
      </c>
      <c r="CB999" s="1">
        <v>44624</v>
      </c>
      <c r="CC999">
        <v>-0.34</v>
      </c>
      <c r="CD999">
        <f t="shared" si="494"/>
        <v>-3.4000000000000002E-3</v>
      </c>
      <c r="CG999" s="1"/>
      <c r="CJ999" s="1"/>
      <c r="CL999" s="1"/>
      <c r="CV999" s="1"/>
      <c r="CY999" s="1"/>
    </row>
    <row r="1000" spans="1:103" x14ac:dyDescent="0.3">
      <c r="A1000" s="21">
        <f t="shared" si="495"/>
        <v>47211</v>
      </c>
      <c r="B1000" s="18">
        <f t="shared" si="476"/>
        <v>112.421875</v>
      </c>
      <c r="C1000">
        <f t="shared" si="499"/>
        <v>115</v>
      </c>
      <c r="D1000">
        <f t="shared" ca="1" si="481"/>
        <v>-3.3416666666666668</v>
      </c>
      <c r="E1000">
        <f ca="1">IF(currency="USD",'Future et co'!F1000,IF(currency="EUR",'Future et co'!G1000,FALSE))</f>
        <v>3.6070000000000005E-2</v>
      </c>
      <c r="F1000">
        <f t="shared" ca="1" si="482"/>
        <v>3.6070000000000005E-2</v>
      </c>
      <c r="G1000">
        <f t="shared" ca="1" si="483"/>
        <v>2.0569999999999998E-2</v>
      </c>
      <c r="I1000" s="21">
        <f t="shared" si="496"/>
        <v>46336</v>
      </c>
      <c r="J1000" s="18">
        <f t="shared" si="477"/>
        <v>112.421875</v>
      </c>
      <c r="L1000">
        <f t="shared" ca="1" si="484"/>
        <v>-0.91111111111111109</v>
      </c>
      <c r="M1000">
        <f t="shared" ca="1" si="478"/>
        <v>3.6070000000000005E-2</v>
      </c>
      <c r="O1000" s="21">
        <f t="shared" si="497"/>
        <v>46336</v>
      </c>
      <c r="P1000" s="18">
        <f t="shared" si="479"/>
        <v>112.421875</v>
      </c>
      <c r="Q1000">
        <f t="shared" si="485"/>
        <v>125</v>
      </c>
      <c r="R1000">
        <f t="shared" ca="1" si="486"/>
        <v>-0.91111111111111109</v>
      </c>
      <c r="S1000">
        <f t="shared" ca="1" si="480"/>
        <v>3.6070000000000005E-2</v>
      </c>
      <c r="U1000" s="1"/>
      <c r="W1000" t="str">
        <f t="shared" si="500"/>
        <v/>
      </c>
      <c r="Y1000" s="1"/>
      <c r="AA1000">
        <f t="shared" si="501"/>
        <v>0</v>
      </c>
      <c r="AC1000" s="1"/>
      <c r="AE1000">
        <f t="shared" si="502"/>
        <v>0</v>
      </c>
      <c r="AH1000" s="21"/>
      <c r="AI1000" s="18"/>
      <c r="AJ1000" s="18"/>
      <c r="AL1000" s="21"/>
      <c r="AM1000" s="18"/>
      <c r="AN1000" s="18"/>
      <c r="AP1000" s="21"/>
      <c r="AQ1000" s="18"/>
      <c r="AR1000" s="18"/>
      <c r="AU1000" s="1">
        <v>44623</v>
      </c>
      <c r="AV1000">
        <v>0.42</v>
      </c>
      <c r="AW1000">
        <f t="shared" si="487"/>
        <v>4.1999999999999997E-3</v>
      </c>
      <c r="AY1000" s="1">
        <v>44623</v>
      </c>
      <c r="AZ1000">
        <v>0.69</v>
      </c>
      <c r="BA1000">
        <f t="shared" si="488"/>
        <v>6.8999999999999999E-3</v>
      </c>
      <c r="BC1000" s="1">
        <v>44623</v>
      </c>
      <c r="BD1000">
        <v>1.228</v>
      </c>
      <c r="BE1000">
        <f t="shared" si="489"/>
        <v>1.2279999999999999E-2</v>
      </c>
      <c r="BG1000" s="1">
        <v>44623</v>
      </c>
      <c r="BH1000">
        <v>1.673</v>
      </c>
      <c r="BI1000">
        <f t="shared" si="490"/>
        <v>1.6730000000000002E-2</v>
      </c>
      <c r="BK1000" s="1">
        <v>38044</v>
      </c>
      <c r="BL1000">
        <v>1.88646</v>
      </c>
      <c r="BM1000">
        <f t="shared" si="498"/>
        <v>1.8864599999999999E-2</v>
      </c>
      <c r="BP1000" s="1">
        <v>44594</v>
      </c>
      <c r="BQ1000">
        <v>223.85570000000001</v>
      </c>
      <c r="BR1000">
        <f t="shared" si="491"/>
        <v>2.2385570000000001</v>
      </c>
      <c r="BT1000" s="1">
        <v>44596</v>
      </c>
      <c r="BU1000">
        <v>-0.54800000000000004</v>
      </c>
      <c r="BV1000">
        <f t="shared" si="492"/>
        <v>-5.4800000000000005E-3</v>
      </c>
      <c r="BX1000" s="1">
        <v>44596</v>
      </c>
      <c r="BY1000">
        <v>-0.47299999999999998</v>
      </c>
      <c r="BZ1000">
        <f t="shared" si="493"/>
        <v>-4.7299999999999998E-3</v>
      </c>
      <c r="CB1000" s="1">
        <v>44623</v>
      </c>
      <c r="CC1000">
        <v>-0.33</v>
      </c>
      <c r="CD1000">
        <f t="shared" si="494"/>
        <v>-3.3E-3</v>
      </c>
      <c r="CG1000" s="1"/>
      <c r="CJ1000" s="1"/>
      <c r="CL1000" s="1"/>
      <c r="CV1000" s="1"/>
      <c r="CY1000" s="1"/>
    </row>
    <row r="1001" spans="1:103" x14ac:dyDescent="0.3">
      <c r="A1001" s="21">
        <f t="shared" si="495"/>
        <v>47212</v>
      </c>
      <c r="B1001" s="18">
        <f t="shared" si="476"/>
        <v>112.421875</v>
      </c>
      <c r="C1001">
        <f t="shared" si="499"/>
        <v>115</v>
      </c>
      <c r="D1001">
        <f t="shared" ca="1" si="481"/>
        <v>-3.3444444444444446</v>
      </c>
      <c r="E1001">
        <f ca="1">IF(currency="USD",'Future et co'!F1001,IF(currency="EUR",'Future et co'!G1001,FALSE))</f>
        <v>3.6070000000000005E-2</v>
      </c>
      <c r="F1001">
        <f t="shared" ca="1" si="482"/>
        <v>3.6070000000000005E-2</v>
      </c>
      <c r="G1001">
        <f t="shared" ca="1" si="483"/>
        <v>2.0569999999999998E-2</v>
      </c>
      <c r="I1001" s="21">
        <f t="shared" si="496"/>
        <v>46337</v>
      </c>
      <c r="J1001" s="18">
        <f t="shared" si="477"/>
        <v>112.421875</v>
      </c>
      <c r="L1001">
        <f t="shared" ca="1" si="484"/>
        <v>-0.91388888888888886</v>
      </c>
      <c r="M1001">
        <f t="shared" ca="1" si="478"/>
        <v>3.6070000000000005E-2</v>
      </c>
      <c r="O1001" s="21">
        <f t="shared" si="497"/>
        <v>46337</v>
      </c>
      <c r="P1001" s="18">
        <f t="shared" si="479"/>
        <v>112.421875</v>
      </c>
      <c r="Q1001">
        <f t="shared" si="485"/>
        <v>125</v>
      </c>
      <c r="R1001">
        <f t="shared" ca="1" si="486"/>
        <v>-0.91388888888888886</v>
      </c>
      <c r="S1001">
        <f t="shared" ca="1" si="480"/>
        <v>3.6070000000000005E-2</v>
      </c>
      <c r="U1001" s="1"/>
      <c r="W1001" t="str">
        <f t="shared" si="500"/>
        <v/>
      </c>
      <c r="Y1001" s="1"/>
      <c r="AA1001">
        <f t="shared" si="501"/>
        <v>0</v>
      </c>
      <c r="AC1001" s="1"/>
      <c r="AE1001">
        <f t="shared" si="502"/>
        <v>0</v>
      </c>
      <c r="AH1001" s="21"/>
      <c r="AI1001" s="18"/>
      <c r="AJ1001" s="18"/>
      <c r="AL1001" s="21"/>
      <c r="AM1001" s="18"/>
      <c r="AN1001" s="18"/>
      <c r="AP1001" s="21"/>
      <c r="AQ1001" s="18"/>
      <c r="AR1001" s="18"/>
      <c r="AU1001" s="1">
        <v>44622</v>
      </c>
      <c r="AV1001">
        <v>0.4</v>
      </c>
      <c r="AW1001">
        <f t="shared" si="487"/>
        <v>4.0000000000000001E-3</v>
      </c>
      <c r="AY1001" s="1">
        <v>44622</v>
      </c>
      <c r="AZ1001">
        <v>0.64900000000000002</v>
      </c>
      <c r="BA1001">
        <f t="shared" si="488"/>
        <v>6.4900000000000001E-3</v>
      </c>
      <c r="BC1001" s="1">
        <v>44622</v>
      </c>
      <c r="BD1001">
        <v>1.1839999999999999</v>
      </c>
      <c r="BE1001">
        <f t="shared" si="489"/>
        <v>1.184E-2</v>
      </c>
      <c r="BG1001" s="1">
        <v>44622</v>
      </c>
      <c r="BH1001">
        <v>1.629</v>
      </c>
      <c r="BI1001">
        <f t="shared" si="490"/>
        <v>1.6289999999999999E-2</v>
      </c>
      <c r="BK1001" s="1">
        <v>38047</v>
      </c>
      <c r="BL1001">
        <v>1.8690599999999999</v>
      </c>
      <c r="BM1001">
        <f t="shared" si="498"/>
        <v>1.8690599999999998E-2</v>
      </c>
      <c r="BP1001" s="1">
        <v>44593</v>
      </c>
      <c r="BQ1001">
        <v>223.98840000000001</v>
      </c>
      <c r="BR1001">
        <f t="shared" si="491"/>
        <v>2.239884</v>
      </c>
      <c r="BT1001" s="1">
        <v>44595</v>
      </c>
      <c r="BU1001">
        <v>-0.55100000000000005</v>
      </c>
      <c r="BV1001">
        <f t="shared" si="492"/>
        <v>-5.5100000000000001E-3</v>
      </c>
      <c r="BX1001" s="1">
        <v>44595</v>
      </c>
      <c r="BY1001">
        <v>-0.499</v>
      </c>
      <c r="BZ1001">
        <f t="shared" si="493"/>
        <v>-4.9899999999999996E-3</v>
      </c>
      <c r="CB1001" s="1">
        <v>44622</v>
      </c>
      <c r="CC1001">
        <v>-0.36</v>
      </c>
      <c r="CD1001">
        <f t="shared" si="494"/>
        <v>-3.5999999999999999E-3</v>
      </c>
      <c r="CG1001" s="1"/>
      <c r="CJ1001" s="1"/>
      <c r="CL1001" s="1"/>
      <c r="CV1001" s="1"/>
      <c r="CY1001" s="1"/>
    </row>
    <row r="1002" spans="1:103" x14ac:dyDescent="0.3">
      <c r="A1002" s="21">
        <f t="shared" si="495"/>
        <v>47213</v>
      </c>
      <c r="B1002" s="18">
        <f t="shared" si="476"/>
        <v>112.421875</v>
      </c>
      <c r="C1002">
        <f t="shared" si="499"/>
        <v>115</v>
      </c>
      <c r="D1002">
        <f t="shared" ca="1" si="481"/>
        <v>-3.3472222222222223</v>
      </c>
      <c r="E1002">
        <f ca="1">IF(currency="USD",'Future et co'!F1002,IF(currency="EUR",'Future et co'!G1002,FALSE))</f>
        <v>3.6070000000000005E-2</v>
      </c>
      <c r="F1002">
        <f t="shared" ca="1" si="482"/>
        <v>3.6070000000000005E-2</v>
      </c>
      <c r="G1002">
        <f t="shared" ca="1" si="483"/>
        <v>2.0569999999999998E-2</v>
      </c>
      <c r="I1002" s="21">
        <f t="shared" si="496"/>
        <v>46338</v>
      </c>
      <c r="J1002" s="18">
        <f t="shared" si="477"/>
        <v>112.421875</v>
      </c>
      <c r="L1002">
        <f t="shared" ca="1" si="484"/>
        <v>-0.91666666666666663</v>
      </c>
      <c r="M1002">
        <f t="shared" ca="1" si="478"/>
        <v>3.6070000000000005E-2</v>
      </c>
      <c r="O1002" s="21">
        <f t="shared" si="497"/>
        <v>46338</v>
      </c>
      <c r="P1002" s="18">
        <f t="shared" si="479"/>
        <v>112.421875</v>
      </c>
      <c r="Q1002">
        <f t="shared" si="485"/>
        <v>125</v>
      </c>
      <c r="R1002">
        <f t="shared" ca="1" si="486"/>
        <v>-0.91666666666666663</v>
      </c>
      <c r="S1002">
        <f t="shared" ca="1" si="480"/>
        <v>3.6070000000000005E-2</v>
      </c>
      <c r="U1002" s="1"/>
      <c r="W1002" t="str">
        <f t="shared" si="500"/>
        <v/>
      </c>
      <c r="Y1002" s="1"/>
      <c r="AA1002">
        <f t="shared" si="501"/>
        <v>0</v>
      </c>
      <c r="AC1002" s="1"/>
      <c r="AE1002">
        <f t="shared" si="502"/>
        <v>0</v>
      </c>
      <c r="AH1002" s="21"/>
      <c r="AI1002" s="18"/>
      <c r="AJ1002" s="18"/>
      <c r="AL1002" s="21"/>
      <c r="AM1002" s="18"/>
      <c r="AN1002" s="18"/>
      <c r="AP1002" s="21"/>
      <c r="AQ1002" s="18"/>
      <c r="AR1002" s="18"/>
      <c r="AU1002" s="1">
        <v>44621</v>
      </c>
      <c r="AV1002">
        <v>0.35399999999999998</v>
      </c>
      <c r="AW1002">
        <f t="shared" si="487"/>
        <v>3.5399999999999997E-3</v>
      </c>
      <c r="AY1002" s="1">
        <v>44621</v>
      </c>
      <c r="AZ1002">
        <v>0.55600000000000005</v>
      </c>
      <c r="BA1002">
        <f t="shared" si="488"/>
        <v>5.5600000000000007E-3</v>
      </c>
      <c r="BC1002" s="1">
        <v>44621</v>
      </c>
      <c r="BD1002">
        <v>1.026</v>
      </c>
      <c r="BE1002">
        <f t="shared" si="489"/>
        <v>1.026E-2</v>
      </c>
      <c r="BG1002" s="1">
        <v>44621</v>
      </c>
      <c r="BH1002">
        <v>1.4345000000000001</v>
      </c>
      <c r="BI1002">
        <f t="shared" si="490"/>
        <v>1.4345000000000002E-2</v>
      </c>
      <c r="BK1002" s="1">
        <v>38048</v>
      </c>
      <c r="BL1002">
        <v>1.8806099999999999</v>
      </c>
      <c r="BM1002">
        <f t="shared" si="498"/>
        <v>1.8806099999999999E-2</v>
      </c>
      <c r="BP1002" s="1">
        <v>44592</v>
      </c>
      <c r="BQ1002">
        <v>224.4529</v>
      </c>
      <c r="BR1002">
        <f t="shared" si="491"/>
        <v>2.244529</v>
      </c>
      <c r="BT1002" s="1">
        <v>44594</v>
      </c>
      <c r="BU1002">
        <v>-0.54700000000000004</v>
      </c>
      <c r="BV1002">
        <f t="shared" si="492"/>
        <v>-5.47E-3</v>
      </c>
      <c r="BX1002" s="1">
        <v>44594</v>
      </c>
      <c r="BY1002">
        <v>-0.502</v>
      </c>
      <c r="BZ1002">
        <f t="shared" si="493"/>
        <v>-5.0200000000000002E-3</v>
      </c>
      <c r="CB1002" s="1">
        <v>44621</v>
      </c>
      <c r="CC1002">
        <v>-0.39</v>
      </c>
      <c r="CD1002">
        <f t="shared" si="494"/>
        <v>-3.9000000000000003E-3</v>
      </c>
      <c r="CG1002" s="1"/>
      <c r="CJ1002" s="1"/>
      <c r="CL1002" s="1"/>
      <c r="CV1002" s="1"/>
      <c r="CY1002" s="1"/>
    </row>
    <row r="1003" spans="1:103" x14ac:dyDescent="0.3">
      <c r="A1003" s="21">
        <f t="shared" si="495"/>
        <v>47214</v>
      </c>
      <c r="B1003" s="18">
        <f t="shared" si="476"/>
        <v>112.421875</v>
      </c>
      <c r="C1003">
        <f t="shared" si="499"/>
        <v>115</v>
      </c>
      <c r="D1003">
        <f t="shared" ca="1" si="481"/>
        <v>-3.35</v>
      </c>
      <c r="E1003">
        <f ca="1">IF(currency="USD",'Future et co'!F1003,IF(currency="EUR",'Future et co'!G1003,FALSE))</f>
        <v>3.6070000000000005E-2</v>
      </c>
      <c r="F1003">
        <f t="shared" ca="1" si="482"/>
        <v>3.6070000000000005E-2</v>
      </c>
      <c r="G1003">
        <f t="shared" ca="1" si="483"/>
        <v>2.0569999999999998E-2</v>
      </c>
      <c r="I1003" s="21">
        <f t="shared" si="496"/>
        <v>46339</v>
      </c>
      <c r="J1003" s="18">
        <f t="shared" si="477"/>
        <v>112.421875</v>
      </c>
      <c r="L1003">
        <f t="shared" ca="1" si="484"/>
        <v>-0.9194444444444444</v>
      </c>
      <c r="M1003">
        <f t="shared" ca="1" si="478"/>
        <v>3.6070000000000005E-2</v>
      </c>
      <c r="O1003" s="21">
        <f t="shared" si="497"/>
        <v>46339</v>
      </c>
      <c r="P1003" s="18">
        <f t="shared" si="479"/>
        <v>112.421875</v>
      </c>
      <c r="Q1003">
        <f t="shared" si="485"/>
        <v>125</v>
      </c>
      <c r="R1003">
        <f t="shared" ca="1" si="486"/>
        <v>-0.9194444444444444</v>
      </c>
      <c r="S1003">
        <f t="shared" ca="1" si="480"/>
        <v>3.6070000000000005E-2</v>
      </c>
      <c r="U1003" s="1"/>
      <c r="W1003" t="str">
        <f t="shared" si="500"/>
        <v/>
      </c>
      <c r="Y1003" s="1"/>
      <c r="AA1003">
        <f t="shared" si="501"/>
        <v>0</v>
      </c>
      <c r="AC1003" s="1"/>
      <c r="AE1003">
        <f t="shared" si="502"/>
        <v>0</v>
      </c>
      <c r="AH1003" s="21"/>
      <c r="AI1003" s="18"/>
      <c r="AJ1003" s="18"/>
      <c r="AL1003" s="21"/>
      <c r="AM1003" s="18"/>
      <c r="AN1003" s="18"/>
      <c r="AP1003" s="21"/>
      <c r="AQ1003" s="18"/>
      <c r="AR1003" s="18"/>
      <c r="AU1003" s="1">
        <v>44620</v>
      </c>
      <c r="AV1003">
        <v>0.38700000000000001</v>
      </c>
      <c r="AW1003">
        <f t="shared" si="487"/>
        <v>3.8700000000000002E-3</v>
      </c>
      <c r="AY1003" s="1">
        <v>44620</v>
      </c>
      <c r="AZ1003">
        <v>0.628</v>
      </c>
      <c r="BA1003">
        <f t="shared" si="488"/>
        <v>6.28E-3</v>
      </c>
      <c r="BC1003" s="1">
        <v>44620</v>
      </c>
      <c r="BD1003">
        <v>1.1279999999999999</v>
      </c>
      <c r="BE1003">
        <f t="shared" si="489"/>
        <v>1.1279999999999998E-2</v>
      </c>
      <c r="BG1003" s="1">
        <v>44620</v>
      </c>
      <c r="BH1003">
        <v>1.603</v>
      </c>
      <c r="BI1003">
        <f t="shared" si="490"/>
        <v>1.6029999999999999E-2</v>
      </c>
      <c r="BK1003" s="1">
        <v>38049</v>
      </c>
      <c r="BL1003">
        <v>1.8837600000000001</v>
      </c>
      <c r="BM1003">
        <f t="shared" si="498"/>
        <v>1.8837599999999999E-2</v>
      </c>
      <c r="BP1003" s="1">
        <v>44589</v>
      </c>
      <c r="BQ1003">
        <v>225.66069999999999</v>
      </c>
      <c r="BR1003">
        <f t="shared" si="491"/>
        <v>2.2566069999999998</v>
      </c>
      <c r="BT1003" s="1">
        <v>44593</v>
      </c>
      <c r="BU1003">
        <v>-0.54700000000000004</v>
      </c>
      <c r="BV1003">
        <f t="shared" si="492"/>
        <v>-5.47E-3</v>
      </c>
      <c r="BX1003" s="1">
        <v>44593</v>
      </c>
      <c r="BY1003">
        <v>-0.503</v>
      </c>
      <c r="BZ1003">
        <f t="shared" si="493"/>
        <v>-5.0299999999999997E-3</v>
      </c>
      <c r="CB1003" s="1">
        <v>44620</v>
      </c>
      <c r="CC1003">
        <v>-0.36</v>
      </c>
      <c r="CD1003">
        <f t="shared" si="494"/>
        <v>-3.5999999999999999E-3</v>
      </c>
      <c r="CG1003" s="1"/>
      <c r="CJ1003" s="1"/>
      <c r="CL1003" s="1"/>
      <c r="CV1003" s="1"/>
      <c r="CY1003" s="1"/>
    </row>
    <row r="1004" spans="1:103" x14ac:dyDescent="0.3">
      <c r="A1004" s="21">
        <f t="shared" si="495"/>
        <v>47217</v>
      </c>
      <c r="B1004" s="18">
        <f t="shared" si="476"/>
        <v>112.421875</v>
      </c>
      <c r="C1004">
        <f t="shared" si="499"/>
        <v>115</v>
      </c>
      <c r="D1004">
        <f t="shared" ca="1" si="481"/>
        <v>-3.3583333333333334</v>
      </c>
      <c r="E1004">
        <f ca="1">IF(currency="USD",'Future et co'!F1004,IF(currency="EUR",'Future et co'!G1004,FALSE))</f>
        <v>3.6070000000000005E-2</v>
      </c>
      <c r="F1004">
        <f t="shared" ca="1" si="482"/>
        <v>3.6070000000000005E-2</v>
      </c>
      <c r="G1004">
        <f t="shared" ca="1" si="483"/>
        <v>2.0569999999999998E-2</v>
      </c>
      <c r="I1004" s="21">
        <f t="shared" si="496"/>
        <v>46342</v>
      </c>
      <c r="J1004" s="18">
        <f t="shared" si="477"/>
        <v>112.421875</v>
      </c>
      <c r="L1004">
        <f t="shared" ca="1" si="484"/>
        <v>-0.92777777777777781</v>
      </c>
      <c r="M1004">
        <f t="shared" ca="1" si="478"/>
        <v>3.6070000000000005E-2</v>
      </c>
      <c r="O1004" s="21">
        <f t="shared" si="497"/>
        <v>46342</v>
      </c>
      <c r="P1004" s="18">
        <f t="shared" si="479"/>
        <v>112.421875</v>
      </c>
      <c r="Q1004">
        <f t="shared" si="485"/>
        <v>125</v>
      </c>
      <c r="R1004">
        <f t="shared" ca="1" si="486"/>
        <v>-0.92777777777777781</v>
      </c>
      <c r="S1004">
        <f t="shared" ca="1" si="480"/>
        <v>3.6070000000000005E-2</v>
      </c>
      <c r="U1004" s="1"/>
      <c r="W1004" t="str">
        <f t="shared" si="500"/>
        <v/>
      </c>
      <c r="Y1004" s="1"/>
      <c r="AA1004">
        <f t="shared" si="501"/>
        <v>0</v>
      </c>
      <c r="AC1004" s="1"/>
      <c r="AE1004">
        <f t="shared" si="502"/>
        <v>0</v>
      </c>
      <c r="AH1004" s="21"/>
      <c r="AI1004" s="18"/>
      <c r="AJ1004" s="18"/>
      <c r="AL1004" s="21"/>
      <c r="AM1004" s="18"/>
      <c r="AN1004" s="18"/>
      <c r="AP1004" s="21"/>
      <c r="AQ1004" s="18"/>
      <c r="AR1004" s="18"/>
      <c r="AU1004" s="1">
        <v>44617</v>
      </c>
      <c r="AV1004">
        <v>0.41399999999999998</v>
      </c>
      <c r="AW1004">
        <f t="shared" si="487"/>
        <v>4.1399999999999996E-3</v>
      </c>
      <c r="AY1004" s="1">
        <v>44617</v>
      </c>
      <c r="AZ1004">
        <v>0.69499999999999995</v>
      </c>
      <c r="BA1004">
        <f t="shared" si="488"/>
        <v>6.9499999999999996E-3</v>
      </c>
      <c r="BC1004" s="1">
        <v>44617</v>
      </c>
      <c r="BD1004">
        <v>1.22</v>
      </c>
      <c r="BE1004">
        <f t="shared" si="489"/>
        <v>1.2199999999999999E-2</v>
      </c>
      <c r="BG1004" s="1">
        <v>44617</v>
      </c>
      <c r="BH1004">
        <v>1.7290000000000001</v>
      </c>
      <c r="BI1004">
        <f t="shared" si="490"/>
        <v>1.729E-2</v>
      </c>
      <c r="BK1004" s="1">
        <v>38050</v>
      </c>
      <c r="BL1004">
        <v>1.87798</v>
      </c>
      <c r="BM1004">
        <f t="shared" si="498"/>
        <v>1.8779799999999999E-2</v>
      </c>
      <c r="BP1004" s="1">
        <v>44588</v>
      </c>
      <c r="BQ1004">
        <v>225.8466</v>
      </c>
      <c r="BR1004">
        <f t="shared" si="491"/>
        <v>2.2584659999999999</v>
      </c>
      <c r="BT1004" s="1">
        <v>44592</v>
      </c>
      <c r="BU1004">
        <v>-0.55200000000000005</v>
      </c>
      <c r="BV1004">
        <f t="shared" si="492"/>
        <v>-5.5200000000000006E-3</v>
      </c>
      <c r="BX1004" s="1">
        <v>44592</v>
      </c>
      <c r="BY1004">
        <v>-0.51400000000000001</v>
      </c>
      <c r="BZ1004">
        <f t="shared" si="493"/>
        <v>-5.1400000000000005E-3</v>
      </c>
      <c r="CB1004" s="1">
        <v>44617</v>
      </c>
      <c r="CC1004">
        <v>-0.31</v>
      </c>
      <c r="CD1004">
        <f t="shared" si="494"/>
        <v>-3.0999999999999999E-3</v>
      </c>
      <c r="CG1004" s="1"/>
      <c r="CJ1004" s="1"/>
      <c r="CL1004" s="1"/>
      <c r="CV1004" s="1"/>
      <c r="CY1004" s="1"/>
    </row>
    <row r="1005" spans="1:103" x14ac:dyDescent="0.3">
      <c r="A1005" s="21">
        <f t="shared" si="495"/>
        <v>47218</v>
      </c>
      <c r="B1005" s="18">
        <f t="shared" si="476"/>
        <v>112.421875</v>
      </c>
      <c r="C1005">
        <f t="shared" si="499"/>
        <v>115</v>
      </c>
      <c r="D1005">
        <f t="shared" ca="1" si="481"/>
        <v>-3.3611111111111112</v>
      </c>
      <c r="E1005">
        <f ca="1">IF(currency="USD",'Future et co'!F1005,IF(currency="EUR",'Future et co'!G1005,FALSE))</f>
        <v>3.6070000000000005E-2</v>
      </c>
      <c r="F1005">
        <f t="shared" ca="1" si="482"/>
        <v>3.6070000000000005E-2</v>
      </c>
      <c r="G1005">
        <f t="shared" ca="1" si="483"/>
        <v>2.0569999999999998E-2</v>
      </c>
      <c r="I1005" s="21">
        <f t="shared" si="496"/>
        <v>46343</v>
      </c>
      <c r="J1005" s="18">
        <f t="shared" si="477"/>
        <v>112.421875</v>
      </c>
      <c r="L1005">
        <f t="shared" ca="1" si="484"/>
        <v>-0.93055555555555558</v>
      </c>
      <c r="M1005">
        <f t="shared" ca="1" si="478"/>
        <v>3.6070000000000005E-2</v>
      </c>
      <c r="O1005" s="21">
        <f t="shared" si="497"/>
        <v>46343</v>
      </c>
      <c r="P1005" s="18">
        <f t="shared" si="479"/>
        <v>112.421875</v>
      </c>
      <c r="Q1005">
        <f t="shared" si="485"/>
        <v>125</v>
      </c>
      <c r="R1005">
        <f t="shared" ca="1" si="486"/>
        <v>-0.93055555555555558</v>
      </c>
      <c r="S1005">
        <f t="shared" ca="1" si="480"/>
        <v>3.6070000000000005E-2</v>
      </c>
      <c r="U1005" s="1"/>
      <c r="W1005" t="str">
        <f t="shared" si="500"/>
        <v/>
      </c>
      <c r="Y1005" s="1"/>
      <c r="AA1005">
        <f t="shared" si="501"/>
        <v>0</v>
      </c>
      <c r="AC1005" s="1"/>
      <c r="AE1005">
        <f t="shared" si="502"/>
        <v>0</v>
      </c>
      <c r="AH1005" s="21"/>
      <c r="AI1005" s="18"/>
      <c r="AJ1005" s="18"/>
      <c r="AL1005" s="21"/>
      <c r="AM1005" s="18"/>
      <c r="AN1005" s="18"/>
      <c r="AP1005" s="21"/>
      <c r="AQ1005" s="18"/>
      <c r="AR1005" s="18"/>
      <c r="AU1005" s="1">
        <v>44616</v>
      </c>
      <c r="AV1005">
        <v>0.373</v>
      </c>
      <c r="AW1005">
        <f t="shared" si="487"/>
        <v>3.7299999999999998E-3</v>
      </c>
      <c r="AY1005" s="1">
        <v>44616</v>
      </c>
      <c r="AZ1005">
        <v>0.65400000000000003</v>
      </c>
      <c r="BA1005">
        <f t="shared" si="488"/>
        <v>6.5400000000000007E-3</v>
      </c>
      <c r="BC1005" s="1">
        <v>44616</v>
      </c>
      <c r="BD1005">
        <v>1.2030000000000001</v>
      </c>
      <c r="BE1005">
        <f t="shared" si="489"/>
        <v>1.2030000000000001E-2</v>
      </c>
      <c r="BG1005" s="1">
        <v>44616</v>
      </c>
      <c r="BH1005">
        <v>1.7050000000000001</v>
      </c>
      <c r="BI1005">
        <f t="shared" si="490"/>
        <v>1.7049999999999999E-2</v>
      </c>
      <c r="BK1005" s="1">
        <v>38051</v>
      </c>
      <c r="BL1005">
        <v>1.8731599999999999</v>
      </c>
      <c r="BM1005">
        <f t="shared" si="498"/>
        <v>1.8731600000000001E-2</v>
      </c>
      <c r="BP1005" s="1">
        <v>44587</v>
      </c>
      <c r="BQ1005">
        <v>226.09870000000001</v>
      </c>
      <c r="BR1005">
        <f t="shared" si="491"/>
        <v>2.2609870000000001</v>
      </c>
      <c r="BT1005" s="1">
        <v>44589</v>
      </c>
      <c r="BU1005">
        <v>-0.55000000000000004</v>
      </c>
      <c r="BV1005">
        <f t="shared" si="492"/>
        <v>-5.5000000000000005E-3</v>
      </c>
      <c r="BX1005" s="1">
        <v>44589</v>
      </c>
      <c r="BY1005">
        <v>-0.51900000000000002</v>
      </c>
      <c r="BZ1005">
        <f t="shared" si="493"/>
        <v>-5.1900000000000002E-3</v>
      </c>
      <c r="CB1005" s="1">
        <v>44616</v>
      </c>
      <c r="CC1005">
        <v>-0.31</v>
      </c>
      <c r="CD1005">
        <f t="shared" si="494"/>
        <v>-3.0999999999999999E-3</v>
      </c>
      <c r="CG1005" s="1"/>
      <c r="CJ1005" s="1"/>
      <c r="CL1005" s="1"/>
      <c r="CV1005" s="1"/>
      <c r="CY1005" s="1"/>
    </row>
    <row r="1006" spans="1:103" x14ac:dyDescent="0.3">
      <c r="A1006" s="21">
        <f t="shared" si="495"/>
        <v>47219</v>
      </c>
      <c r="B1006" s="18">
        <f t="shared" si="476"/>
        <v>112.421875</v>
      </c>
      <c r="C1006">
        <f t="shared" si="499"/>
        <v>115</v>
      </c>
      <c r="D1006">
        <f t="shared" ca="1" si="481"/>
        <v>-3.3638888888888889</v>
      </c>
      <c r="E1006">
        <f ca="1">IF(currency="USD",'Future et co'!F1006,IF(currency="EUR",'Future et co'!G1006,FALSE))</f>
        <v>3.6070000000000005E-2</v>
      </c>
      <c r="F1006">
        <f t="shared" ca="1" si="482"/>
        <v>3.6070000000000005E-2</v>
      </c>
      <c r="G1006">
        <f t="shared" ca="1" si="483"/>
        <v>2.0569999999999998E-2</v>
      </c>
      <c r="I1006" s="21">
        <f t="shared" si="496"/>
        <v>46344</v>
      </c>
      <c r="J1006" s="18">
        <f t="shared" si="477"/>
        <v>112.421875</v>
      </c>
      <c r="L1006">
        <f t="shared" ca="1" si="484"/>
        <v>-0.93333333333333335</v>
      </c>
      <c r="M1006">
        <f t="shared" ca="1" si="478"/>
        <v>3.6070000000000005E-2</v>
      </c>
      <c r="O1006" s="21">
        <f t="shared" si="497"/>
        <v>46344</v>
      </c>
      <c r="P1006" s="18">
        <f t="shared" si="479"/>
        <v>112.421875</v>
      </c>
      <c r="Q1006">
        <f t="shared" si="485"/>
        <v>125</v>
      </c>
      <c r="R1006">
        <f t="shared" ca="1" si="486"/>
        <v>-0.93333333333333335</v>
      </c>
      <c r="S1006">
        <f t="shared" ca="1" si="480"/>
        <v>3.6070000000000005E-2</v>
      </c>
      <c r="U1006" s="1"/>
      <c r="W1006" t="str">
        <f t="shared" si="500"/>
        <v/>
      </c>
      <c r="Y1006" s="1"/>
      <c r="AA1006">
        <f t="shared" si="501"/>
        <v>0</v>
      </c>
      <c r="AC1006" s="1"/>
      <c r="AE1006">
        <f t="shared" si="502"/>
        <v>0</v>
      </c>
      <c r="AH1006" s="21"/>
      <c r="AI1006" s="18"/>
      <c r="AJ1006" s="18"/>
      <c r="AL1006" s="21"/>
      <c r="AM1006" s="18"/>
      <c r="AN1006" s="18"/>
      <c r="AP1006" s="21"/>
      <c r="AQ1006" s="18"/>
      <c r="AR1006" s="18"/>
      <c r="AU1006" s="1">
        <v>44615</v>
      </c>
      <c r="AV1006">
        <v>0.41699999999999998</v>
      </c>
      <c r="AW1006">
        <f t="shared" si="487"/>
        <v>4.1700000000000001E-3</v>
      </c>
      <c r="AY1006" s="1">
        <v>44615</v>
      </c>
      <c r="AZ1006">
        <v>0.71599999999999997</v>
      </c>
      <c r="BA1006">
        <f t="shared" si="488"/>
        <v>7.1599999999999997E-3</v>
      </c>
      <c r="BC1006" s="1">
        <v>44615</v>
      </c>
      <c r="BD1006">
        <v>1.2490000000000001</v>
      </c>
      <c r="BE1006">
        <f t="shared" si="489"/>
        <v>1.2490000000000001E-2</v>
      </c>
      <c r="BG1006" s="1">
        <v>44615</v>
      </c>
      <c r="BH1006">
        <v>1.7450000000000001</v>
      </c>
      <c r="BI1006">
        <f t="shared" si="490"/>
        <v>1.745E-2</v>
      </c>
      <c r="BK1006" s="1">
        <v>38054</v>
      </c>
      <c r="BL1006">
        <v>1.8873899999999999</v>
      </c>
      <c r="BM1006">
        <f t="shared" si="498"/>
        <v>1.8873899999999999E-2</v>
      </c>
      <c r="BP1006" s="1">
        <v>44586</v>
      </c>
      <c r="BQ1006">
        <v>226.5102</v>
      </c>
      <c r="BR1006">
        <f t="shared" si="491"/>
        <v>2.2651020000000002</v>
      </c>
      <c r="BT1006" s="1">
        <v>44588</v>
      </c>
      <c r="BU1006">
        <v>-0.54700000000000004</v>
      </c>
      <c r="BV1006">
        <f t="shared" si="492"/>
        <v>-5.47E-3</v>
      </c>
      <c r="BX1006" s="1">
        <v>44588</v>
      </c>
      <c r="BY1006">
        <v>-0.51800000000000002</v>
      </c>
      <c r="BZ1006">
        <f t="shared" si="493"/>
        <v>-5.1800000000000006E-3</v>
      </c>
      <c r="CB1006" s="1">
        <v>44615</v>
      </c>
      <c r="CC1006">
        <v>-0.28000000000000003</v>
      </c>
      <c r="CD1006">
        <f t="shared" si="494"/>
        <v>-2.8000000000000004E-3</v>
      </c>
      <c r="CG1006" s="1"/>
      <c r="CJ1006" s="1"/>
      <c r="CL1006" s="1"/>
      <c r="CV1006" s="1"/>
      <c r="CY1006" s="1"/>
    </row>
    <row r="1007" spans="1:103" x14ac:dyDescent="0.3">
      <c r="A1007" s="21">
        <f t="shared" si="495"/>
        <v>47220</v>
      </c>
      <c r="B1007" s="18">
        <f t="shared" si="476"/>
        <v>112.421875</v>
      </c>
      <c r="C1007">
        <f t="shared" si="499"/>
        <v>115</v>
      </c>
      <c r="D1007">
        <f t="shared" ca="1" si="481"/>
        <v>-3.3666666666666667</v>
      </c>
      <c r="E1007">
        <f ca="1">IF(currency="USD",'Future et co'!F1007,IF(currency="EUR",'Future et co'!G1007,FALSE))</f>
        <v>3.6070000000000005E-2</v>
      </c>
      <c r="F1007">
        <f t="shared" ca="1" si="482"/>
        <v>3.6070000000000005E-2</v>
      </c>
      <c r="G1007">
        <f t="shared" ca="1" si="483"/>
        <v>2.0569999999999998E-2</v>
      </c>
      <c r="I1007" s="21">
        <f t="shared" si="496"/>
        <v>46345</v>
      </c>
      <c r="J1007" s="18">
        <f t="shared" si="477"/>
        <v>112.421875</v>
      </c>
      <c r="L1007">
        <f t="shared" ca="1" si="484"/>
        <v>-0.93611111111111112</v>
      </c>
      <c r="M1007">
        <f t="shared" ca="1" si="478"/>
        <v>3.6070000000000005E-2</v>
      </c>
      <c r="O1007" s="21">
        <f t="shared" si="497"/>
        <v>46345</v>
      </c>
      <c r="P1007" s="18">
        <f t="shared" si="479"/>
        <v>112.421875</v>
      </c>
      <c r="Q1007">
        <f t="shared" si="485"/>
        <v>125</v>
      </c>
      <c r="R1007">
        <f t="shared" ca="1" si="486"/>
        <v>-0.93611111111111112</v>
      </c>
      <c r="S1007">
        <f t="shared" ca="1" si="480"/>
        <v>3.6070000000000005E-2</v>
      </c>
      <c r="U1007" s="1"/>
      <c r="W1007" t="str">
        <f t="shared" si="500"/>
        <v/>
      </c>
      <c r="Y1007" s="1"/>
      <c r="AA1007">
        <f t="shared" si="501"/>
        <v>0</v>
      </c>
      <c r="AC1007" s="1"/>
      <c r="AE1007">
        <f t="shared" si="502"/>
        <v>0</v>
      </c>
      <c r="AH1007" s="21"/>
      <c r="AI1007" s="18"/>
      <c r="AJ1007" s="18"/>
      <c r="AL1007" s="21"/>
      <c r="AM1007" s="18"/>
      <c r="AN1007" s="18"/>
      <c r="AP1007" s="21"/>
      <c r="AQ1007" s="18"/>
      <c r="AR1007" s="18"/>
      <c r="AU1007" s="1">
        <v>44614</v>
      </c>
      <c r="AV1007">
        <v>0.41599999999999998</v>
      </c>
      <c r="AW1007">
        <f t="shared" si="487"/>
        <v>4.1599999999999996E-3</v>
      </c>
      <c r="AY1007" s="1">
        <v>44614</v>
      </c>
      <c r="AZ1007">
        <v>0.7</v>
      </c>
      <c r="BA1007">
        <f t="shared" si="488"/>
        <v>6.9999999999999993E-3</v>
      </c>
      <c r="BC1007" s="1">
        <v>44614</v>
      </c>
      <c r="BD1007">
        <v>1.226</v>
      </c>
      <c r="BE1007">
        <f t="shared" si="489"/>
        <v>1.226E-2</v>
      </c>
      <c r="BG1007" s="1">
        <v>44614</v>
      </c>
      <c r="BH1007">
        <v>1.7125999999999999</v>
      </c>
      <c r="BI1007">
        <f t="shared" si="490"/>
        <v>1.7125999999999999E-2</v>
      </c>
      <c r="BK1007" s="1">
        <v>38055</v>
      </c>
      <c r="BL1007">
        <v>1.9030899999999999</v>
      </c>
      <c r="BM1007">
        <f t="shared" si="498"/>
        <v>1.90309E-2</v>
      </c>
      <c r="BP1007" s="1">
        <v>44585</v>
      </c>
      <c r="BQ1007">
        <v>226.78890000000001</v>
      </c>
      <c r="BR1007">
        <f t="shared" si="491"/>
        <v>2.2678890000000003</v>
      </c>
      <c r="BT1007" s="1">
        <v>44587</v>
      </c>
      <c r="BU1007">
        <v>-0.55400000000000005</v>
      </c>
      <c r="BV1007">
        <f t="shared" si="492"/>
        <v>-5.5400000000000007E-3</v>
      </c>
      <c r="BX1007" s="1">
        <v>44587</v>
      </c>
      <c r="BY1007">
        <v>-0.52400000000000002</v>
      </c>
      <c r="BZ1007">
        <f t="shared" si="493"/>
        <v>-5.2399999999999999E-3</v>
      </c>
      <c r="CB1007" s="1">
        <v>44614</v>
      </c>
      <c r="CC1007">
        <v>-0.3</v>
      </c>
      <c r="CD1007">
        <f t="shared" si="494"/>
        <v>-3.0000000000000001E-3</v>
      </c>
      <c r="CG1007" s="1"/>
      <c r="CJ1007" s="1"/>
      <c r="CL1007" s="1"/>
      <c r="CV1007" s="1"/>
      <c r="CY1007" s="1"/>
    </row>
    <row r="1008" spans="1:103" x14ac:dyDescent="0.3">
      <c r="A1008" s="21">
        <f t="shared" si="495"/>
        <v>47221</v>
      </c>
      <c r="B1008" s="18">
        <f t="shared" si="476"/>
        <v>112.421875</v>
      </c>
      <c r="C1008">
        <f t="shared" si="499"/>
        <v>115</v>
      </c>
      <c r="D1008">
        <f t="shared" ca="1" si="481"/>
        <v>-3.3694444444444445</v>
      </c>
      <c r="E1008">
        <f ca="1">IF(currency="USD",'Future et co'!F1008,IF(currency="EUR",'Future et co'!G1008,FALSE))</f>
        <v>3.6070000000000005E-2</v>
      </c>
      <c r="F1008">
        <f t="shared" ca="1" si="482"/>
        <v>3.6070000000000005E-2</v>
      </c>
      <c r="G1008">
        <f t="shared" ca="1" si="483"/>
        <v>2.0569999999999998E-2</v>
      </c>
      <c r="I1008" s="21">
        <f t="shared" si="496"/>
        <v>46346</v>
      </c>
      <c r="J1008" s="18">
        <f t="shared" si="477"/>
        <v>112.421875</v>
      </c>
      <c r="L1008">
        <f t="shared" ca="1" si="484"/>
        <v>-0.93888888888888888</v>
      </c>
      <c r="M1008">
        <f t="shared" ca="1" si="478"/>
        <v>3.6070000000000005E-2</v>
      </c>
      <c r="O1008" s="21">
        <f t="shared" si="497"/>
        <v>46346</v>
      </c>
      <c r="P1008" s="18">
        <f t="shared" si="479"/>
        <v>112.421875</v>
      </c>
      <c r="Q1008">
        <f t="shared" si="485"/>
        <v>125</v>
      </c>
      <c r="R1008">
        <f t="shared" ca="1" si="486"/>
        <v>-0.93888888888888888</v>
      </c>
      <c r="S1008">
        <f t="shared" ca="1" si="480"/>
        <v>3.6070000000000005E-2</v>
      </c>
      <c r="U1008" s="1"/>
      <c r="W1008" t="str">
        <f t="shared" si="500"/>
        <v/>
      </c>
      <c r="Y1008" s="1"/>
      <c r="AA1008">
        <f t="shared" si="501"/>
        <v>0</v>
      </c>
      <c r="AC1008" s="1"/>
      <c r="AE1008">
        <f t="shared" si="502"/>
        <v>0</v>
      </c>
      <c r="AH1008" s="21"/>
      <c r="AI1008" s="18"/>
      <c r="AJ1008" s="18"/>
      <c r="AL1008" s="21"/>
      <c r="AM1008" s="18"/>
      <c r="AN1008" s="18"/>
      <c r="AP1008" s="21"/>
      <c r="AQ1008" s="18"/>
      <c r="AR1008" s="18"/>
      <c r="AU1008" s="1">
        <v>44613</v>
      </c>
      <c r="AV1008">
        <v>0.36</v>
      </c>
      <c r="AW1008">
        <f t="shared" si="487"/>
        <v>3.5999999999999999E-3</v>
      </c>
      <c r="AY1008" s="1">
        <v>44613</v>
      </c>
      <c r="AZ1008">
        <v>0.63200000000000001</v>
      </c>
      <c r="BA1008">
        <f t="shared" si="488"/>
        <v>6.3200000000000001E-3</v>
      </c>
      <c r="BC1008" s="1">
        <v>44613</v>
      </c>
      <c r="BD1008">
        <v>1.149</v>
      </c>
      <c r="BE1008">
        <f t="shared" si="489"/>
        <v>1.149E-2</v>
      </c>
      <c r="BG1008" s="1">
        <v>44613</v>
      </c>
      <c r="BH1008">
        <v>1.6539999999999999</v>
      </c>
      <c r="BI1008">
        <f t="shared" si="490"/>
        <v>1.6539999999999999E-2</v>
      </c>
      <c r="BK1008" s="1">
        <v>38056</v>
      </c>
      <c r="BL1008">
        <v>1.9314</v>
      </c>
      <c r="BM1008">
        <f t="shared" si="498"/>
        <v>1.9314000000000001E-2</v>
      </c>
      <c r="BP1008" s="1">
        <v>44582</v>
      </c>
      <c r="BQ1008">
        <v>226.01910000000001</v>
      </c>
      <c r="BR1008">
        <f t="shared" si="491"/>
        <v>2.2601910000000003</v>
      </c>
      <c r="BT1008" s="1">
        <v>44586</v>
      </c>
      <c r="BU1008">
        <v>-0.54800000000000004</v>
      </c>
      <c r="BV1008">
        <f t="shared" si="492"/>
        <v>-5.4800000000000005E-3</v>
      </c>
      <c r="BX1008" s="1">
        <v>44586</v>
      </c>
      <c r="BY1008">
        <v>-0.52300000000000002</v>
      </c>
      <c r="BZ1008">
        <f t="shared" si="493"/>
        <v>-5.2300000000000003E-3</v>
      </c>
      <c r="CB1008" s="1">
        <v>44613</v>
      </c>
      <c r="CC1008">
        <v>-0.3</v>
      </c>
      <c r="CD1008">
        <f t="shared" si="494"/>
        <v>-3.0000000000000001E-3</v>
      </c>
      <c r="CG1008" s="1"/>
      <c r="CJ1008" s="1"/>
      <c r="CL1008" s="1"/>
      <c r="CV1008" s="1"/>
      <c r="CY1008" s="1"/>
    </row>
    <row r="1009" spans="1:103" x14ac:dyDescent="0.3">
      <c r="A1009" s="21">
        <f t="shared" si="495"/>
        <v>47224</v>
      </c>
      <c r="B1009" s="18">
        <f t="shared" si="476"/>
        <v>112.421875</v>
      </c>
      <c r="C1009">
        <f t="shared" si="499"/>
        <v>115</v>
      </c>
      <c r="D1009">
        <f t="shared" ca="1" si="481"/>
        <v>-3.3777777777777778</v>
      </c>
      <c r="E1009">
        <f ca="1">IF(currency="USD",'Future et co'!F1009,IF(currency="EUR",'Future et co'!G1009,FALSE))</f>
        <v>3.6070000000000005E-2</v>
      </c>
      <c r="F1009">
        <f t="shared" ca="1" si="482"/>
        <v>3.6070000000000005E-2</v>
      </c>
      <c r="G1009">
        <f t="shared" ca="1" si="483"/>
        <v>2.0569999999999998E-2</v>
      </c>
      <c r="I1009" s="21">
        <f t="shared" si="496"/>
        <v>46349</v>
      </c>
      <c r="J1009" s="18">
        <f t="shared" si="477"/>
        <v>112.421875</v>
      </c>
      <c r="L1009">
        <f t="shared" ca="1" si="484"/>
        <v>-0.94722222222222219</v>
      </c>
      <c r="M1009">
        <f t="shared" ca="1" si="478"/>
        <v>3.6070000000000005E-2</v>
      </c>
      <c r="O1009" s="21">
        <f t="shared" si="497"/>
        <v>46349</v>
      </c>
      <c r="P1009" s="18">
        <f t="shared" si="479"/>
        <v>112.421875</v>
      </c>
      <c r="Q1009">
        <f t="shared" si="485"/>
        <v>125</v>
      </c>
      <c r="R1009">
        <f t="shared" ca="1" si="486"/>
        <v>-0.94722222222222219</v>
      </c>
      <c r="S1009">
        <f t="shared" ca="1" si="480"/>
        <v>3.6070000000000005E-2</v>
      </c>
      <c r="U1009" s="1"/>
      <c r="W1009" t="str">
        <f t="shared" si="500"/>
        <v/>
      </c>
      <c r="Y1009" s="1"/>
      <c r="AA1009">
        <f t="shared" si="501"/>
        <v>0</v>
      </c>
      <c r="AC1009" s="1"/>
      <c r="AE1009">
        <f t="shared" si="502"/>
        <v>0</v>
      </c>
      <c r="AH1009" s="21"/>
      <c r="AI1009" s="18"/>
      <c r="AJ1009" s="18"/>
      <c r="AL1009" s="21"/>
      <c r="AM1009" s="18"/>
      <c r="AN1009" s="18"/>
      <c r="AP1009" s="21"/>
      <c r="AQ1009" s="18"/>
      <c r="AR1009" s="18"/>
      <c r="AU1009" s="1">
        <v>44610</v>
      </c>
      <c r="AV1009">
        <v>0.35599999999999998</v>
      </c>
      <c r="AW1009">
        <f t="shared" si="487"/>
        <v>3.5599999999999998E-3</v>
      </c>
      <c r="AY1009" s="1">
        <v>44610</v>
      </c>
      <c r="AZ1009">
        <v>0.63200000000000001</v>
      </c>
      <c r="BA1009">
        <f t="shared" si="488"/>
        <v>6.3200000000000001E-3</v>
      </c>
      <c r="BC1009" s="1">
        <v>44610</v>
      </c>
      <c r="BD1009">
        <v>1.149</v>
      </c>
      <c r="BE1009">
        <f t="shared" si="489"/>
        <v>1.149E-2</v>
      </c>
      <c r="BG1009" s="1">
        <v>44610</v>
      </c>
      <c r="BH1009">
        <v>1.635</v>
      </c>
      <c r="BI1009">
        <f t="shared" si="490"/>
        <v>1.635E-2</v>
      </c>
      <c r="BK1009" s="1">
        <v>38057</v>
      </c>
      <c r="BL1009">
        <v>1.9636400000000001</v>
      </c>
      <c r="BM1009">
        <f t="shared" si="498"/>
        <v>1.9636400000000002E-2</v>
      </c>
      <c r="BP1009" s="1">
        <v>44581</v>
      </c>
      <c r="BQ1009">
        <v>225.28909999999999</v>
      </c>
      <c r="BR1009">
        <f t="shared" si="491"/>
        <v>2.252891</v>
      </c>
      <c r="BT1009" s="1">
        <v>44585</v>
      </c>
      <c r="BU1009">
        <v>-0.54300000000000004</v>
      </c>
      <c r="BV1009">
        <f t="shared" si="492"/>
        <v>-5.4300000000000008E-3</v>
      </c>
      <c r="BX1009" s="1">
        <v>44585</v>
      </c>
      <c r="BY1009">
        <v>-0.52200000000000002</v>
      </c>
      <c r="BZ1009">
        <f t="shared" si="493"/>
        <v>-5.2199999999999998E-3</v>
      </c>
      <c r="CB1009" s="1">
        <v>44610</v>
      </c>
      <c r="CC1009">
        <v>-0.3</v>
      </c>
      <c r="CD1009">
        <f t="shared" si="494"/>
        <v>-3.0000000000000001E-3</v>
      </c>
      <c r="CG1009" s="1"/>
      <c r="CJ1009" s="1"/>
      <c r="CL1009" s="1"/>
      <c r="CV1009" s="1"/>
      <c r="CY1009" s="1"/>
    </row>
    <row r="1010" spans="1:103" x14ac:dyDescent="0.3">
      <c r="A1010" s="21">
        <f t="shared" si="495"/>
        <v>47225</v>
      </c>
      <c r="B1010" s="18">
        <f t="shared" si="476"/>
        <v>112.421875</v>
      </c>
      <c r="C1010">
        <f t="shared" si="499"/>
        <v>115</v>
      </c>
      <c r="D1010">
        <f t="shared" ca="1" si="481"/>
        <v>-3.3805555555555555</v>
      </c>
      <c r="E1010">
        <f ca="1">IF(currency="USD",'Future et co'!F1010,IF(currency="EUR",'Future et co'!G1010,FALSE))</f>
        <v>3.6070000000000005E-2</v>
      </c>
      <c r="F1010">
        <f t="shared" ca="1" si="482"/>
        <v>3.6070000000000005E-2</v>
      </c>
      <c r="G1010">
        <f t="shared" ca="1" si="483"/>
        <v>2.0569999999999998E-2</v>
      </c>
      <c r="I1010" s="21">
        <f t="shared" si="496"/>
        <v>46350</v>
      </c>
      <c r="J1010" s="18">
        <f t="shared" si="477"/>
        <v>112.421875</v>
      </c>
      <c r="L1010">
        <f t="shared" ca="1" si="484"/>
        <v>-0.95</v>
      </c>
      <c r="M1010">
        <f t="shared" ca="1" si="478"/>
        <v>3.6070000000000005E-2</v>
      </c>
      <c r="O1010" s="21">
        <f t="shared" si="497"/>
        <v>46350</v>
      </c>
      <c r="P1010" s="18">
        <f t="shared" si="479"/>
        <v>112.421875</v>
      </c>
      <c r="Q1010">
        <f t="shared" si="485"/>
        <v>125</v>
      </c>
      <c r="R1010">
        <f t="shared" ca="1" si="486"/>
        <v>-0.95</v>
      </c>
      <c r="S1010">
        <f t="shared" ca="1" si="480"/>
        <v>3.6070000000000005E-2</v>
      </c>
      <c r="U1010" s="1"/>
      <c r="W1010" t="str">
        <f t="shared" si="500"/>
        <v/>
      </c>
      <c r="Y1010" s="1"/>
      <c r="AA1010">
        <f t="shared" si="501"/>
        <v>0</v>
      </c>
      <c r="AC1010" s="1"/>
      <c r="AE1010">
        <f t="shared" si="502"/>
        <v>0</v>
      </c>
      <c r="AH1010" s="21"/>
      <c r="AI1010" s="18"/>
      <c r="AJ1010" s="18"/>
      <c r="AL1010" s="21"/>
      <c r="AM1010" s="18"/>
      <c r="AN1010" s="18"/>
      <c r="AP1010" s="21"/>
      <c r="AQ1010" s="18"/>
      <c r="AR1010" s="18"/>
      <c r="AU1010" s="1">
        <v>44609</v>
      </c>
      <c r="AV1010">
        <v>0.38500000000000001</v>
      </c>
      <c r="AW1010">
        <f t="shared" si="487"/>
        <v>3.8500000000000001E-3</v>
      </c>
      <c r="AY1010" s="1">
        <v>44609</v>
      </c>
      <c r="AZ1010">
        <v>0.66</v>
      </c>
      <c r="BA1010">
        <f t="shared" si="488"/>
        <v>6.6E-3</v>
      </c>
      <c r="BC1010" s="1">
        <v>44609</v>
      </c>
      <c r="BD1010">
        <v>1.179</v>
      </c>
      <c r="BE1010">
        <f t="shared" si="489"/>
        <v>1.179E-2</v>
      </c>
      <c r="BG1010" s="1">
        <v>44609</v>
      </c>
      <c r="BH1010">
        <v>1.6539999999999999</v>
      </c>
      <c r="BI1010">
        <f t="shared" si="490"/>
        <v>1.6539999999999999E-2</v>
      </c>
      <c r="BK1010" s="1">
        <v>38058</v>
      </c>
      <c r="BL1010">
        <v>1.94024</v>
      </c>
      <c r="BM1010">
        <f t="shared" si="498"/>
        <v>1.94024E-2</v>
      </c>
      <c r="BP1010" s="1">
        <v>44580</v>
      </c>
      <c r="BQ1010">
        <v>224.81129999999999</v>
      </c>
      <c r="BR1010">
        <f t="shared" si="491"/>
        <v>2.248113</v>
      </c>
      <c r="BT1010" s="1">
        <v>44582</v>
      </c>
      <c r="BU1010">
        <v>-0.55200000000000005</v>
      </c>
      <c r="BV1010">
        <f t="shared" si="492"/>
        <v>-5.5200000000000006E-3</v>
      </c>
      <c r="BX1010" s="1">
        <v>44582</v>
      </c>
      <c r="BY1010">
        <v>-0.52200000000000002</v>
      </c>
      <c r="BZ1010">
        <f t="shared" si="493"/>
        <v>-5.2199999999999998E-3</v>
      </c>
      <c r="CB1010" s="1">
        <v>44609</v>
      </c>
      <c r="CC1010">
        <v>-0.3</v>
      </c>
      <c r="CD1010">
        <f t="shared" si="494"/>
        <v>-3.0000000000000001E-3</v>
      </c>
      <c r="CG1010" s="1"/>
      <c r="CJ1010" s="1"/>
      <c r="CL1010" s="1"/>
      <c r="CV1010" s="1"/>
      <c r="CY1010" s="1"/>
    </row>
    <row r="1011" spans="1:103" x14ac:dyDescent="0.3">
      <c r="A1011" s="21">
        <f t="shared" si="495"/>
        <v>47226</v>
      </c>
      <c r="B1011" s="18">
        <f t="shared" si="476"/>
        <v>112.421875</v>
      </c>
      <c r="C1011">
        <f t="shared" si="499"/>
        <v>115</v>
      </c>
      <c r="D1011">
        <f t="shared" ca="1" si="481"/>
        <v>-3.3833333333333333</v>
      </c>
      <c r="E1011">
        <f ca="1">IF(currency="USD",'Future et co'!F1011,IF(currency="EUR",'Future et co'!G1011,FALSE))</f>
        <v>3.6070000000000005E-2</v>
      </c>
      <c r="F1011">
        <f t="shared" ca="1" si="482"/>
        <v>3.6070000000000005E-2</v>
      </c>
      <c r="G1011">
        <f t="shared" ca="1" si="483"/>
        <v>2.0569999999999998E-2</v>
      </c>
      <c r="I1011" s="21">
        <f t="shared" si="496"/>
        <v>46351</v>
      </c>
      <c r="J1011" s="18">
        <f t="shared" si="477"/>
        <v>112.421875</v>
      </c>
      <c r="L1011">
        <f t="shared" ca="1" si="484"/>
        <v>-0.95277777777777772</v>
      </c>
      <c r="M1011">
        <f t="shared" ca="1" si="478"/>
        <v>3.6070000000000005E-2</v>
      </c>
      <c r="O1011" s="21">
        <f t="shared" si="497"/>
        <v>46351</v>
      </c>
      <c r="P1011" s="18">
        <f t="shared" si="479"/>
        <v>112.421875</v>
      </c>
      <c r="Q1011">
        <f t="shared" si="485"/>
        <v>125</v>
      </c>
      <c r="R1011">
        <f t="shared" ca="1" si="486"/>
        <v>-0.95277777777777772</v>
      </c>
      <c r="S1011">
        <f t="shared" ca="1" si="480"/>
        <v>3.6070000000000005E-2</v>
      </c>
      <c r="U1011" s="1"/>
      <c r="W1011" t="str">
        <f t="shared" si="500"/>
        <v/>
      </c>
      <c r="Y1011" s="1"/>
      <c r="AA1011">
        <f t="shared" si="501"/>
        <v>0</v>
      </c>
      <c r="AC1011" s="1"/>
      <c r="AE1011">
        <f t="shared" si="502"/>
        <v>0</v>
      </c>
      <c r="AH1011" s="21"/>
      <c r="AI1011" s="18"/>
      <c r="AJ1011" s="18"/>
      <c r="AL1011" s="21"/>
      <c r="AM1011" s="18"/>
      <c r="AN1011" s="18"/>
      <c r="AP1011" s="21"/>
      <c r="AQ1011" s="18"/>
      <c r="AR1011" s="18"/>
      <c r="AU1011" s="1">
        <v>44608</v>
      </c>
      <c r="AV1011">
        <v>0.374</v>
      </c>
      <c r="AW1011">
        <f t="shared" si="487"/>
        <v>3.7399999999999998E-3</v>
      </c>
      <c r="AY1011" s="1">
        <v>44608</v>
      </c>
      <c r="AZ1011">
        <v>0.65500000000000003</v>
      </c>
      <c r="BA1011">
        <f t="shared" si="488"/>
        <v>6.5500000000000003E-3</v>
      </c>
      <c r="BC1011" s="1">
        <v>44608</v>
      </c>
      <c r="BD1011">
        <v>1.1919999999999999</v>
      </c>
      <c r="BE1011">
        <f t="shared" si="489"/>
        <v>1.192E-2</v>
      </c>
      <c r="BG1011" s="1">
        <v>44608</v>
      </c>
      <c r="BH1011">
        <v>1.6879999999999999</v>
      </c>
      <c r="BI1011">
        <f t="shared" si="490"/>
        <v>1.6879999999999999E-2</v>
      </c>
      <c r="BK1011" s="1">
        <v>38061</v>
      </c>
      <c r="BL1011">
        <v>1.9681299999999999</v>
      </c>
      <c r="BM1011">
        <f t="shared" si="498"/>
        <v>1.9681299999999999E-2</v>
      </c>
      <c r="BP1011" s="1">
        <v>44579</v>
      </c>
      <c r="BQ1011">
        <v>225.0635</v>
      </c>
      <c r="BR1011">
        <f t="shared" si="491"/>
        <v>2.2506349999999999</v>
      </c>
      <c r="BT1011" s="1">
        <v>44581</v>
      </c>
      <c r="BU1011">
        <v>-0.55300000000000005</v>
      </c>
      <c r="BV1011">
        <f t="shared" si="492"/>
        <v>-5.5300000000000002E-3</v>
      </c>
      <c r="BX1011" s="1">
        <v>44581</v>
      </c>
      <c r="BY1011">
        <v>-0.52100000000000002</v>
      </c>
      <c r="BZ1011">
        <f t="shared" si="493"/>
        <v>-5.2100000000000002E-3</v>
      </c>
      <c r="CB1011" s="1">
        <v>44608</v>
      </c>
      <c r="CC1011">
        <v>-0.28000000000000003</v>
      </c>
      <c r="CD1011">
        <f t="shared" si="494"/>
        <v>-2.8000000000000004E-3</v>
      </c>
      <c r="CG1011" s="1"/>
      <c r="CJ1011" s="1"/>
      <c r="CL1011" s="1"/>
      <c r="CV1011" s="1"/>
      <c r="CY1011" s="1"/>
    </row>
    <row r="1012" spans="1:103" x14ac:dyDescent="0.3">
      <c r="A1012" s="21">
        <f t="shared" si="495"/>
        <v>47227</v>
      </c>
      <c r="B1012" s="18">
        <f t="shared" si="476"/>
        <v>112.421875</v>
      </c>
      <c r="C1012">
        <f t="shared" si="499"/>
        <v>115</v>
      </c>
      <c r="D1012">
        <f t="shared" ca="1" si="481"/>
        <v>-3.3861111111111111</v>
      </c>
      <c r="E1012">
        <f ca="1">IF(currency="USD",'Future et co'!F1012,IF(currency="EUR",'Future et co'!G1012,FALSE))</f>
        <v>3.6070000000000005E-2</v>
      </c>
      <c r="F1012">
        <f t="shared" ca="1" si="482"/>
        <v>3.6070000000000005E-2</v>
      </c>
      <c r="G1012">
        <f t="shared" ca="1" si="483"/>
        <v>2.0569999999999998E-2</v>
      </c>
      <c r="I1012" s="21">
        <f t="shared" si="496"/>
        <v>46352</v>
      </c>
      <c r="J1012" s="18">
        <f t="shared" si="477"/>
        <v>112.421875</v>
      </c>
      <c r="L1012">
        <f t="shared" ca="1" si="484"/>
        <v>-0.9555555555555556</v>
      </c>
      <c r="M1012">
        <f t="shared" ca="1" si="478"/>
        <v>3.6070000000000005E-2</v>
      </c>
      <c r="O1012" s="21">
        <f t="shared" si="497"/>
        <v>46352</v>
      </c>
      <c r="P1012" s="18">
        <f t="shared" si="479"/>
        <v>112.421875</v>
      </c>
      <c r="Q1012">
        <f t="shared" si="485"/>
        <v>125</v>
      </c>
      <c r="R1012">
        <f t="shared" ca="1" si="486"/>
        <v>-0.9555555555555556</v>
      </c>
      <c r="S1012">
        <f t="shared" ca="1" si="480"/>
        <v>3.6070000000000005E-2</v>
      </c>
      <c r="U1012" s="1"/>
      <c r="W1012" t="str">
        <f t="shared" si="500"/>
        <v/>
      </c>
      <c r="Y1012" s="1"/>
      <c r="AA1012">
        <f t="shared" si="501"/>
        <v>0</v>
      </c>
      <c r="AC1012" s="1"/>
      <c r="AE1012">
        <f t="shared" si="502"/>
        <v>0</v>
      </c>
      <c r="AH1012" s="21"/>
      <c r="AI1012" s="18"/>
      <c r="AJ1012" s="18"/>
      <c r="AL1012" s="21"/>
      <c r="AM1012" s="18"/>
      <c r="AN1012" s="18"/>
      <c r="AP1012" s="21"/>
      <c r="AQ1012" s="18"/>
      <c r="AR1012" s="18"/>
      <c r="AU1012" s="1">
        <v>44607</v>
      </c>
      <c r="AV1012">
        <v>0.39100000000000001</v>
      </c>
      <c r="AW1012">
        <f t="shared" si="487"/>
        <v>3.9100000000000003E-3</v>
      </c>
      <c r="AY1012" s="1">
        <v>44607</v>
      </c>
      <c r="AZ1012">
        <v>0.67700000000000005</v>
      </c>
      <c r="BA1012">
        <f t="shared" si="488"/>
        <v>6.7700000000000008E-3</v>
      </c>
      <c r="BC1012" s="1">
        <v>44607</v>
      </c>
      <c r="BD1012">
        <v>1.2350000000000001</v>
      </c>
      <c r="BE1012">
        <f t="shared" si="489"/>
        <v>1.2350000000000002E-2</v>
      </c>
      <c r="BG1012" s="1">
        <v>44607</v>
      </c>
      <c r="BH1012">
        <v>1.7370000000000001</v>
      </c>
      <c r="BI1012">
        <f t="shared" si="490"/>
        <v>1.737E-2</v>
      </c>
      <c r="BK1012" s="1">
        <v>38062</v>
      </c>
      <c r="BL1012">
        <v>1.9543999999999999</v>
      </c>
      <c r="BM1012">
        <f t="shared" si="498"/>
        <v>1.9543999999999999E-2</v>
      </c>
      <c r="BP1012" s="1">
        <v>44578</v>
      </c>
      <c r="BQ1012">
        <v>225.16970000000001</v>
      </c>
      <c r="BR1012">
        <f t="shared" si="491"/>
        <v>2.2516970000000001</v>
      </c>
      <c r="BT1012" s="1">
        <v>44580</v>
      </c>
      <c r="BU1012">
        <v>-0.55700000000000005</v>
      </c>
      <c r="BV1012">
        <f t="shared" si="492"/>
        <v>-5.5700000000000003E-3</v>
      </c>
      <c r="BX1012" s="1">
        <v>44580</v>
      </c>
      <c r="BY1012">
        <v>-0.52400000000000002</v>
      </c>
      <c r="BZ1012">
        <f t="shared" si="493"/>
        <v>-5.2399999999999999E-3</v>
      </c>
      <c r="CB1012" s="1">
        <v>44607</v>
      </c>
      <c r="CC1012">
        <v>-0.26</v>
      </c>
      <c r="CD1012">
        <f t="shared" si="494"/>
        <v>-2.5999999999999999E-3</v>
      </c>
      <c r="CG1012" s="1"/>
      <c r="CJ1012" s="1"/>
      <c r="CL1012" s="1"/>
      <c r="CV1012" s="1"/>
      <c r="CY1012" s="1"/>
    </row>
    <row r="1013" spans="1:103" x14ac:dyDescent="0.3">
      <c r="A1013" s="21">
        <f t="shared" si="495"/>
        <v>47228</v>
      </c>
      <c r="B1013" s="18">
        <f t="shared" si="476"/>
        <v>112.421875</v>
      </c>
      <c r="C1013">
        <f t="shared" si="499"/>
        <v>115</v>
      </c>
      <c r="D1013">
        <f t="shared" ca="1" si="481"/>
        <v>-3.3888888888888888</v>
      </c>
      <c r="E1013">
        <f ca="1">IF(currency="USD",'Future et co'!F1013,IF(currency="EUR",'Future et co'!G1013,FALSE))</f>
        <v>3.6070000000000005E-2</v>
      </c>
      <c r="F1013">
        <f t="shared" ca="1" si="482"/>
        <v>3.6070000000000005E-2</v>
      </c>
      <c r="G1013">
        <f t="shared" ca="1" si="483"/>
        <v>2.0569999999999998E-2</v>
      </c>
      <c r="I1013" s="21">
        <f t="shared" si="496"/>
        <v>46353</v>
      </c>
      <c r="J1013" s="18">
        <f t="shared" si="477"/>
        <v>112.421875</v>
      </c>
      <c r="L1013">
        <f t="shared" ca="1" si="484"/>
        <v>-0.95833333333333337</v>
      </c>
      <c r="M1013">
        <f t="shared" ca="1" si="478"/>
        <v>3.6070000000000005E-2</v>
      </c>
      <c r="O1013" s="21">
        <f t="shared" si="497"/>
        <v>46353</v>
      </c>
      <c r="P1013" s="18">
        <f t="shared" si="479"/>
        <v>112.421875</v>
      </c>
      <c r="Q1013">
        <f t="shared" si="485"/>
        <v>125</v>
      </c>
      <c r="R1013">
        <f t="shared" ca="1" si="486"/>
        <v>-0.95833333333333337</v>
      </c>
      <c r="S1013">
        <f t="shared" ca="1" si="480"/>
        <v>3.6070000000000005E-2</v>
      </c>
      <c r="U1013" s="1"/>
      <c r="W1013" t="str">
        <f t="shared" si="500"/>
        <v/>
      </c>
      <c r="Y1013" s="1"/>
      <c r="AA1013">
        <f t="shared" si="501"/>
        <v>0</v>
      </c>
      <c r="AC1013" s="1"/>
      <c r="AE1013">
        <f t="shared" si="502"/>
        <v>0</v>
      </c>
      <c r="AH1013" s="21"/>
      <c r="AI1013" s="18"/>
      <c r="AJ1013" s="18"/>
      <c r="AL1013" s="21"/>
      <c r="AM1013" s="18"/>
      <c r="AN1013" s="18"/>
      <c r="AP1013" s="21"/>
      <c r="AQ1013" s="18"/>
      <c r="AR1013" s="18"/>
      <c r="AU1013" s="1">
        <v>44606</v>
      </c>
      <c r="AV1013">
        <v>0.39400000000000002</v>
      </c>
      <c r="AW1013">
        <f t="shared" si="487"/>
        <v>3.9399999999999999E-3</v>
      </c>
      <c r="AY1013" s="1">
        <v>44606</v>
      </c>
      <c r="AZ1013">
        <v>0.69799999999999995</v>
      </c>
      <c r="BA1013">
        <f t="shared" si="488"/>
        <v>6.9799999999999992E-3</v>
      </c>
      <c r="BC1013" s="1">
        <v>44606</v>
      </c>
      <c r="BD1013">
        <v>1.244</v>
      </c>
      <c r="BE1013">
        <f t="shared" si="489"/>
        <v>1.244E-2</v>
      </c>
      <c r="BG1013" s="1">
        <v>44606</v>
      </c>
      <c r="BH1013">
        <v>1.738</v>
      </c>
      <c r="BI1013">
        <f t="shared" si="490"/>
        <v>1.738E-2</v>
      </c>
      <c r="BK1013" s="1">
        <v>38063</v>
      </c>
      <c r="BL1013">
        <v>1.9341299999999999</v>
      </c>
      <c r="BM1013">
        <f t="shared" si="498"/>
        <v>1.9341299999999999E-2</v>
      </c>
      <c r="BP1013" s="1">
        <v>44575</v>
      </c>
      <c r="BQ1013">
        <v>225.74039999999999</v>
      </c>
      <c r="BR1013">
        <f t="shared" si="491"/>
        <v>2.2574039999999997</v>
      </c>
      <c r="BT1013" s="1">
        <v>44579</v>
      </c>
      <c r="BU1013">
        <v>-0.55800000000000005</v>
      </c>
      <c r="BV1013">
        <f t="shared" si="492"/>
        <v>-5.5800000000000008E-3</v>
      </c>
      <c r="BX1013" s="1">
        <v>44579</v>
      </c>
      <c r="BY1013">
        <v>-0.52400000000000002</v>
      </c>
      <c r="BZ1013">
        <f t="shared" si="493"/>
        <v>-5.2399999999999999E-3</v>
      </c>
      <c r="CB1013" s="1">
        <v>44606</v>
      </c>
      <c r="CC1013">
        <v>-0.25</v>
      </c>
      <c r="CD1013">
        <f t="shared" si="494"/>
        <v>-2.5000000000000001E-3</v>
      </c>
      <c r="CG1013" s="1"/>
      <c r="CJ1013" s="1"/>
      <c r="CL1013" s="1"/>
      <c r="CV1013" s="1"/>
      <c r="CY1013" s="1"/>
    </row>
    <row r="1014" spans="1:103" x14ac:dyDescent="0.3">
      <c r="A1014" s="21">
        <f t="shared" si="495"/>
        <v>47231</v>
      </c>
      <c r="B1014" s="18">
        <f t="shared" si="476"/>
        <v>112.421875</v>
      </c>
      <c r="C1014">
        <f t="shared" si="499"/>
        <v>115</v>
      </c>
      <c r="D1014">
        <f t="shared" ca="1" si="481"/>
        <v>-3.3972222222222221</v>
      </c>
      <c r="E1014">
        <f ca="1">IF(currency="USD",'Future et co'!F1014,IF(currency="EUR",'Future et co'!G1014,FALSE))</f>
        <v>3.6070000000000005E-2</v>
      </c>
      <c r="F1014">
        <f t="shared" ca="1" si="482"/>
        <v>3.6070000000000005E-2</v>
      </c>
      <c r="G1014">
        <f t="shared" ca="1" si="483"/>
        <v>2.0569999999999998E-2</v>
      </c>
      <c r="I1014" s="21">
        <f t="shared" si="496"/>
        <v>46356</v>
      </c>
      <c r="J1014" s="18">
        <f t="shared" si="477"/>
        <v>112.421875</v>
      </c>
      <c r="L1014">
        <f t="shared" ca="1" si="484"/>
        <v>-0.96666666666666667</v>
      </c>
      <c r="M1014">
        <f t="shared" ca="1" si="478"/>
        <v>3.6070000000000005E-2</v>
      </c>
      <c r="O1014" s="21">
        <f t="shared" si="497"/>
        <v>46356</v>
      </c>
      <c r="P1014" s="18">
        <f t="shared" si="479"/>
        <v>112.421875</v>
      </c>
      <c r="Q1014">
        <f t="shared" si="485"/>
        <v>125</v>
      </c>
      <c r="R1014">
        <f t="shared" ca="1" si="486"/>
        <v>-0.96666666666666667</v>
      </c>
      <c r="S1014">
        <f t="shared" ca="1" si="480"/>
        <v>3.6070000000000005E-2</v>
      </c>
      <c r="U1014" s="1"/>
      <c r="W1014" t="str">
        <f t="shared" si="500"/>
        <v/>
      </c>
      <c r="Y1014" s="1"/>
      <c r="AA1014">
        <f t="shared" si="501"/>
        <v>0</v>
      </c>
      <c r="AC1014" s="1"/>
      <c r="AE1014">
        <f t="shared" si="502"/>
        <v>0</v>
      </c>
      <c r="AH1014" s="21"/>
      <c r="AI1014" s="18"/>
      <c r="AJ1014" s="18"/>
      <c r="AL1014" s="21"/>
      <c r="AM1014" s="18"/>
      <c r="AN1014" s="18"/>
      <c r="AP1014" s="21"/>
      <c r="AQ1014" s="18"/>
      <c r="AR1014" s="18"/>
      <c r="AU1014" s="1">
        <v>44603</v>
      </c>
      <c r="AV1014">
        <v>0.377</v>
      </c>
      <c r="AW1014">
        <f t="shared" si="487"/>
        <v>3.7699999999999999E-3</v>
      </c>
      <c r="AY1014" s="1">
        <v>44603</v>
      </c>
      <c r="AZ1014">
        <v>0.66900000000000004</v>
      </c>
      <c r="BA1014">
        <f t="shared" si="488"/>
        <v>6.6900000000000006E-3</v>
      </c>
      <c r="BC1014" s="1">
        <v>44603</v>
      </c>
      <c r="BD1014">
        <v>1.2110000000000001</v>
      </c>
      <c r="BE1014">
        <f t="shared" si="489"/>
        <v>1.2110000000000001E-2</v>
      </c>
      <c r="BG1014" s="1">
        <v>44603</v>
      </c>
      <c r="BH1014">
        <v>1.665</v>
      </c>
      <c r="BI1014">
        <f t="shared" si="490"/>
        <v>1.6650000000000002E-2</v>
      </c>
      <c r="BK1014" s="1">
        <v>38064</v>
      </c>
      <c r="BL1014">
        <v>1.9351100000000001</v>
      </c>
      <c r="BM1014">
        <f t="shared" si="498"/>
        <v>1.93511E-2</v>
      </c>
      <c r="BP1014" s="1">
        <v>44574</v>
      </c>
      <c r="BQ1014">
        <v>226.57660000000001</v>
      </c>
      <c r="BR1014">
        <f t="shared" si="491"/>
        <v>2.2657660000000002</v>
      </c>
      <c r="BT1014" s="1">
        <v>44578</v>
      </c>
      <c r="BU1014">
        <v>-0.56000000000000005</v>
      </c>
      <c r="BV1014">
        <f t="shared" si="492"/>
        <v>-5.6000000000000008E-3</v>
      </c>
      <c r="BX1014" s="1">
        <v>44578</v>
      </c>
      <c r="BY1014">
        <v>-0.52300000000000002</v>
      </c>
      <c r="BZ1014">
        <f t="shared" si="493"/>
        <v>-5.2300000000000003E-3</v>
      </c>
      <c r="CB1014" s="1">
        <v>44603</v>
      </c>
      <c r="CC1014">
        <v>-0.2848</v>
      </c>
      <c r="CD1014">
        <f t="shared" si="494"/>
        <v>-2.8479999999999998E-3</v>
      </c>
      <c r="CG1014" s="1"/>
      <c r="CJ1014" s="1"/>
      <c r="CL1014" s="1"/>
      <c r="CV1014" s="1"/>
      <c r="CY1014" s="1"/>
    </row>
    <row r="1015" spans="1:103" x14ac:dyDescent="0.3">
      <c r="A1015" s="21">
        <f t="shared" si="495"/>
        <v>47232</v>
      </c>
      <c r="B1015" s="18">
        <f t="shared" si="476"/>
        <v>112.421875</v>
      </c>
      <c r="C1015">
        <f t="shared" si="499"/>
        <v>115</v>
      </c>
      <c r="D1015">
        <f t="shared" ca="1" si="481"/>
        <v>-3.4</v>
      </c>
      <c r="E1015">
        <f ca="1">IF(currency="USD",'Future et co'!F1015,IF(currency="EUR",'Future et co'!G1015,FALSE))</f>
        <v>3.6070000000000005E-2</v>
      </c>
      <c r="F1015">
        <f t="shared" ca="1" si="482"/>
        <v>3.6070000000000005E-2</v>
      </c>
      <c r="G1015">
        <f t="shared" ca="1" si="483"/>
        <v>2.0569999999999998E-2</v>
      </c>
      <c r="I1015" s="21">
        <f t="shared" si="496"/>
        <v>46357</v>
      </c>
      <c r="J1015" s="18">
        <f t="shared" si="477"/>
        <v>112.421875</v>
      </c>
      <c r="L1015">
        <f t="shared" ca="1" si="484"/>
        <v>-0.96944444444444444</v>
      </c>
      <c r="M1015">
        <f t="shared" ca="1" si="478"/>
        <v>3.6070000000000005E-2</v>
      </c>
      <c r="O1015" s="21">
        <f t="shared" si="497"/>
        <v>46357</v>
      </c>
      <c r="P1015" s="18">
        <f t="shared" si="479"/>
        <v>112.421875</v>
      </c>
      <c r="Q1015">
        <f t="shared" si="485"/>
        <v>125</v>
      </c>
      <c r="R1015">
        <f t="shared" ca="1" si="486"/>
        <v>-0.96944444444444444</v>
      </c>
      <c r="S1015">
        <f t="shared" ca="1" si="480"/>
        <v>3.6070000000000005E-2</v>
      </c>
      <c r="U1015" s="1"/>
      <c r="W1015" t="str">
        <f t="shared" si="500"/>
        <v/>
      </c>
      <c r="Y1015" s="1"/>
      <c r="AA1015">
        <f t="shared" si="501"/>
        <v>0</v>
      </c>
      <c r="AC1015" s="1"/>
      <c r="AE1015">
        <f t="shared" si="502"/>
        <v>0</v>
      </c>
      <c r="AH1015" s="21"/>
      <c r="AI1015" s="18"/>
      <c r="AJ1015" s="18"/>
      <c r="AL1015" s="21"/>
      <c r="AM1015" s="18"/>
      <c r="AN1015" s="18"/>
      <c r="AP1015" s="21"/>
      <c r="AQ1015" s="18"/>
      <c r="AR1015" s="18"/>
      <c r="AU1015" s="1">
        <v>44602</v>
      </c>
      <c r="AV1015">
        <v>0.42699999999999999</v>
      </c>
      <c r="AW1015">
        <f t="shared" si="487"/>
        <v>4.2699999999999995E-3</v>
      </c>
      <c r="AY1015" s="1">
        <v>44602</v>
      </c>
      <c r="AZ1015">
        <v>0.72699999999999998</v>
      </c>
      <c r="BA1015">
        <f t="shared" si="488"/>
        <v>7.2699999999999996E-3</v>
      </c>
      <c r="BC1015" s="1">
        <v>44602</v>
      </c>
      <c r="BD1015">
        <v>1.2450000000000001</v>
      </c>
      <c r="BE1015">
        <f t="shared" si="489"/>
        <v>1.2450000000000001E-2</v>
      </c>
      <c r="BG1015" s="1">
        <v>44602</v>
      </c>
      <c r="BH1015">
        <v>1.7709999999999999</v>
      </c>
      <c r="BI1015">
        <f t="shared" si="490"/>
        <v>1.771E-2</v>
      </c>
      <c r="BK1015" s="1">
        <v>38065</v>
      </c>
      <c r="BL1015">
        <v>1.9593100000000001</v>
      </c>
      <c r="BM1015">
        <f t="shared" si="498"/>
        <v>1.9593100000000002E-2</v>
      </c>
      <c r="BP1015" s="1">
        <v>44573</v>
      </c>
      <c r="BQ1015">
        <v>225.9263</v>
      </c>
      <c r="BR1015">
        <f t="shared" si="491"/>
        <v>2.2592629999999998</v>
      </c>
      <c r="BT1015" s="1">
        <v>44575</v>
      </c>
      <c r="BU1015">
        <v>-0.56799999999999995</v>
      </c>
      <c r="BV1015">
        <f t="shared" si="492"/>
        <v>-5.6799999999999993E-3</v>
      </c>
      <c r="BX1015" s="1">
        <v>44575</v>
      </c>
      <c r="BY1015">
        <v>-0.53300000000000003</v>
      </c>
      <c r="BZ1015">
        <f t="shared" si="493"/>
        <v>-5.3300000000000005E-3</v>
      </c>
      <c r="CB1015" s="1">
        <v>44602</v>
      </c>
      <c r="CC1015">
        <v>-0.2422</v>
      </c>
      <c r="CD1015">
        <f t="shared" si="494"/>
        <v>-2.4220000000000001E-3</v>
      </c>
      <c r="CG1015" s="1"/>
      <c r="CJ1015" s="1"/>
      <c r="CL1015" s="1"/>
      <c r="CV1015" s="1"/>
      <c r="CY1015" s="1"/>
    </row>
    <row r="1016" spans="1:103" x14ac:dyDescent="0.3">
      <c r="A1016" s="21">
        <f t="shared" si="495"/>
        <v>47233</v>
      </c>
      <c r="B1016" s="18">
        <f t="shared" si="476"/>
        <v>112.421875</v>
      </c>
      <c r="C1016">
        <f t="shared" si="499"/>
        <v>115</v>
      </c>
      <c r="D1016">
        <f t="shared" ca="1" si="481"/>
        <v>-3.4027777777777777</v>
      </c>
      <c r="E1016">
        <f ca="1">IF(currency="USD",'Future et co'!F1016,IF(currency="EUR",'Future et co'!G1016,FALSE))</f>
        <v>3.6070000000000005E-2</v>
      </c>
      <c r="F1016">
        <f t="shared" ca="1" si="482"/>
        <v>3.6070000000000005E-2</v>
      </c>
      <c r="G1016">
        <f t="shared" ca="1" si="483"/>
        <v>2.0569999999999998E-2</v>
      </c>
      <c r="I1016" s="21">
        <f t="shared" si="496"/>
        <v>46358</v>
      </c>
      <c r="J1016" s="18">
        <f t="shared" si="477"/>
        <v>112.421875</v>
      </c>
      <c r="L1016">
        <f t="shared" ca="1" si="484"/>
        <v>-0.97222222222222221</v>
      </c>
      <c r="M1016">
        <f t="shared" ca="1" si="478"/>
        <v>3.6070000000000005E-2</v>
      </c>
      <c r="O1016" s="21">
        <f t="shared" si="497"/>
        <v>46358</v>
      </c>
      <c r="P1016" s="18">
        <f t="shared" si="479"/>
        <v>112.421875</v>
      </c>
      <c r="Q1016">
        <f t="shared" si="485"/>
        <v>125</v>
      </c>
      <c r="R1016">
        <f t="shared" ca="1" si="486"/>
        <v>-0.97222222222222221</v>
      </c>
      <c r="S1016">
        <f t="shared" ca="1" si="480"/>
        <v>3.6070000000000005E-2</v>
      </c>
      <c r="U1016" s="1"/>
      <c r="W1016" t="str">
        <f t="shared" si="500"/>
        <v/>
      </c>
      <c r="Y1016" s="1"/>
      <c r="AA1016">
        <f t="shared" si="501"/>
        <v>0</v>
      </c>
      <c r="AC1016" s="1"/>
      <c r="AE1016">
        <f t="shared" si="502"/>
        <v>0</v>
      </c>
      <c r="AH1016" s="21"/>
      <c r="AI1016" s="18"/>
      <c r="AJ1016" s="18"/>
      <c r="AL1016" s="21"/>
      <c r="AM1016" s="18"/>
      <c r="AN1016" s="18"/>
      <c r="AP1016" s="21"/>
      <c r="AQ1016" s="18"/>
      <c r="AR1016" s="18"/>
      <c r="AU1016" s="1">
        <v>44601</v>
      </c>
      <c r="AV1016">
        <v>0.315</v>
      </c>
      <c r="AW1016">
        <f t="shared" si="487"/>
        <v>3.15E-3</v>
      </c>
      <c r="AY1016" s="1">
        <v>44601</v>
      </c>
      <c r="AZ1016">
        <v>0.56599999999999995</v>
      </c>
      <c r="BA1016">
        <f t="shared" si="488"/>
        <v>5.6599999999999992E-3</v>
      </c>
      <c r="BC1016" s="1">
        <v>44601</v>
      </c>
      <c r="BD1016">
        <v>1.018</v>
      </c>
      <c r="BE1016">
        <f t="shared" si="489"/>
        <v>1.018E-2</v>
      </c>
      <c r="BG1016" s="1">
        <v>44601</v>
      </c>
      <c r="BH1016">
        <v>1.512</v>
      </c>
      <c r="BI1016">
        <f t="shared" si="490"/>
        <v>1.512E-2</v>
      </c>
      <c r="BK1016" s="1">
        <v>38068</v>
      </c>
      <c r="BL1016">
        <v>1.9845200000000001</v>
      </c>
      <c r="BM1016">
        <f t="shared" si="498"/>
        <v>1.98452E-2</v>
      </c>
      <c r="BP1016" s="1">
        <v>44572</v>
      </c>
      <c r="BQ1016">
        <v>225.35550000000001</v>
      </c>
      <c r="BR1016">
        <f t="shared" si="491"/>
        <v>2.253555</v>
      </c>
      <c r="BT1016" s="1">
        <v>44574</v>
      </c>
      <c r="BU1016">
        <v>-0.56299999999999994</v>
      </c>
      <c r="BV1016">
        <f t="shared" si="492"/>
        <v>-5.6299999999999996E-3</v>
      </c>
      <c r="BX1016" s="1">
        <v>44574</v>
      </c>
      <c r="BY1016">
        <v>-0.53400000000000003</v>
      </c>
      <c r="BZ1016">
        <f t="shared" si="493"/>
        <v>-5.3400000000000001E-3</v>
      </c>
      <c r="CB1016" s="1">
        <v>44601</v>
      </c>
      <c r="CC1016">
        <v>-0.3</v>
      </c>
      <c r="CD1016">
        <f t="shared" si="494"/>
        <v>-3.0000000000000001E-3</v>
      </c>
      <c r="CG1016" s="1"/>
      <c r="CJ1016" s="1"/>
      <c r="CL1016" s="1"/>
      <c r="CV1016" s="1"/>
      <c r="CY1016" s="1"/>
    </row>
    <row r="1017" spans="1:103" x14ac:dyDescent="0.3">
      <c r="A1017" s="21">
        <f t="shared" si="495"/>
        <v>47234</v>
      </c>
      <c r="B1017" s="18">
        <f t="shared" si="476"/>
        <v>112.421875</v>
      </c>
      <c r="C1017">
        <f t="shared" si="499"/>
        <v>115</v>
      </c>
      <c r="D1017">
        <f t="shared" ca="1" si="481"/>
        <v>-3.4055555555555554</v>
      </c>
      <c r="E1017">
        <f ca="1">IF(currency="USD",'Future et co'!F1017,IF(currency="EUR",'Future et co'!G1017,FALSE))</f>
        <v>3.6070000000000005E-2</v>
      </c>
      <c r="F1017">
        <f t="shared" ca="1" si="482"/>
        <v>3.6070000000000005E-2</v>
      </c>
      <c r="G1017">
        <f t="shared" ca="1" si="483"/>
        <v>2.0569999999999998E-2</v>
      </c>
      <c r="I1017" s="21">
        <f t="shared" si="496"/>
        <v>46359</v>
      </c>
      <c r="J1017" s="18">
        <f t="shared" si="477"/>
        <v>112.421875</v>
      </c>
      <c r="L1017">
        <f t="shared" ca="1" si="484"/>
        <v>-0.97499999999999998</v>
      </c>
      <c r="M1017">
        <f t="shared" ca="1" si="478"/>
        <v>3.6070000000000005E-2</v>
      </c>
      <c r="O1017" s="21">
        <f t="shared" si="497"/>
        <v>46359</v>
      </c>
      <c r="P1017" s="18">
        <f t="shared" si="479"/>
        <v>112.421875</v>
      </c>
      <c r="Q1017">
        <f t="shared" si="485"/>
        <v>125</v>
      </c>
      <c r="R1017">
        <f t="shared" ca="1" si="486"/>
        <v>-0.97499999999999998</v>
      </c>
      <c r="S1017">
        <f t="shared" ca="1" si="480"/>
        <v>3.6070000000000005E-2</v>
      </c>
      <c r="U1017" s="1"/>
      <c r="W1017" t="str">
        <f t="shared" si="500"/>
        <v/>
      </c>
      <c r="Y1017" s="1"/>
      <c r="AA1017">
        <f t="shared" si="501"/>
        <v>0</v>
      </c>
      <c r="AC1017" s="1"/>
      <c r="AE1017">
        <f t="shared" si="502"/>
        <v>0</v>
      </c>
      <c r="AH1017" s="21"/>
      <c r="AI1017" s="18"/>
      <c r="AJ1017" s="18"/>
      <c r="AL1017" s="21"/>
      <c r="AM1017" s="18"/>
      <c r="AN1017" s="18"/>
      <c r="AP1017" s="21"/>
      <c r="AQ1017" s="18"/>
      <c r="AR1017" s="18"/>
      <c r="AU1017" s="1">
        <v>44600</v>
      </c>
      <c r="AV1017">
        <v>0.29199999999999998</v>
      </c>
      <c r="AW1017">
        <f t="shared" si="487"/>
        <v>2.9199999999999999E-3</v>
      </c>
      <c r="AY1017" s="1">
        <v>44600</v>
      </c>
      <c r="AZ1017">
        <v>0.54900000000000004</v>
      </c>
      <c r="BA1017">
        <f t="shared" si="488"/>
        <v>5.4900000000000001E-3</v>
      </c>
      <c r="BC1017" s="1">
        <v>44600</v>
      </c>
      <c r="BD1017">
        <v>0.996</v>
      </c>
      <c r="BE1017">
        <f t="shared" si="489"/>
        <v>9.9600000000000001E-3</v>
      </c>
      <c r="BG1017" s="1">
        <v>44600</v>
      </c>
      <c r="BH1017">
        <v>1.4890000000000001</v>
      </c>
      <c r="BI1017">
        <f t="shared" si="490"/>
        <v>1.489E-2</v>
      </c>
      <c r="BK1017" s="1">
        <v>38069</v>
      </c>
      <c r="BL1017">
        <v>1.9837</v>
      </c>
      <c r="BM1017">
        <f t="shared" si="498"/>
        <v>1.9837E-2</v>
      </c>
      <c r="BP1017" s="1">
        <v>44571</v>
      </c>
      <c r="BQ1017">
        <v>225.5812</v>
      </c>
      <c r="BR1017">
        <f t="shared" si="491"/>
        <v>2.2558120000000002</v>
      </c>
      <c r="BT1017" s="1">
        <v>44573</v>
      </c>
      <c r="BU1017">
        <v>-0.56299999999999994</v>
      </c>
      <c r="BV1017">
        <f t="shared" si="492"/>
        <v>-5.6299999999999996E-3</v>
      </c>
      <c r="BX1017" s="1">
        <v>44573</v>
      </c>
      <c r="BY1017">
        <v>-0.52900000000000003</v>
      </c>
      <c r="BZ1017">
        <f t="shared" si="493"/>
        <v>-5.2900000000000004E-3</v>
      </c>
      <c r="CB1017" s="1">
        <v>44600</v>
      </c>
      <c r="CC1017">
        <v>-0.28999999999999998</v>
      </c>
      <c r="CD1017">
        <f t="shared" si="494"/>
        <v>-2.8999999999999998E-3</v>
      </c>
      <c r="CG1017" s="1"/>
      <c r="CJ1017" s="1"/>
      <c r="CL1017" s="1"/>
      <c r="CV1017" s="1"/>
      <c r="CY1017" s="1"/>
    </row>
    <row r="1018" spans="1:103" x14ac:dyDescent="0.3">
      <c r="A1018" s="21">
        <f t="shared" si="495"/>
        <v>47235</v>
      </c>
      <c r="B1018" s="18">
        <f t="shared" si="476"/>
        <v>112.421875</v>
      </c>
      <c r="C1018">
        <f t="shared" si="499"/>
        <v>115</v>
      </c>
      <c r="D1018">
        <f t="shared" ca="1" si="481"/>
        <v>-3.4083333333333332</v>
      </c>
      <c r="E1018">
        <f ca="1">IF(currency="USD",'Future et co'!F1018,IF(currency="EUR",'Future et co'!G1018,FALSE))</f>
        <v>3.6070000000000005E-2</v>
      </c>
      <c r="F1018">
        <f t="shared" ca="1" si="482"/>
        <v>3.6070000000000005E-2</v>
      </c>
      <c r="G1018">
        <f t="shared" ca="1" si="483"/>
        <v>2.0569999999999998E-2</v>
      </c>
      <c r="I1018" s="21">
        <f t="shared" si="496"/>
        <v>46360</v>
      </c>
      <c r="J1018" s="18">
        <f t="shared" si="477"/>
        <v>112.421875</v>
      </c>
      <c r="L1018">
        <f t="shared" ca="1" si="484"/>
        <v>-0.97777777777777775</v>
      </c>
      <c r="M1018">
        <f t="shared" ca="1" si="478"/>
        <v>3.6070000000000005E-2</v>
      </c>
      <c r="O1018" s="21">
        <f t="shared" si="497"/>
        <v>46360</v>
      </c>
      <c r="P1018" s="18">
        <f t="shared" si="479"/>
        <v>112.421875</v>
      </c>
      <c r="Q1018">
        <f t="shared" si="485"/>
        <v>125</v>
      </c>
      <c r="R1018">
        <f t="shared" ca="1" si="486"/>
        <v>-0.97777777777777775</v>
      </c>
      <c r="S1018">
        <f t="shared" ca="1" si="480"/>
        <v>3.6070000000000005E-2</v>
      </c>
      <c r="U1018" s="1"/>
      <c r="W1018" t="str">
        <f t="shared" si="500"/>
        <v/>
      </c>
      <c r="Y1018" s="1"/>
      <c r="AA1018">
        <f t="shared" si="501"/>
        <v>0</v>
      </c>
      <c r="AC1018" s="1"/>
      <c r="AE1018">
        <f t="shared" si="502"/>
        <v>0</v>
      </c>
      <c r="AH1018" s="21"/>
      <c r="AI1018" s="18"/>
      <c r="AJ1018" s="18"/>
      <c r="AL1018" s="21"/>
      <c r="AM1018" s="18"/>
      <c r="AN1018" s="18"/>
      <c r="AP1018" s="21"/>
      <c r="AQ1018" s="18"/>
      <c r="AR1018" s="18"/>
      <c r="AU1018" s="1">
        <v>44599</v>
      </c>
      <c r="AV1018">
        <v>0.26900000000000002</v>
      </c>
      <c r="AW1018">
        <f t="shared" si="487"/>
        <v>2.6900000000000001E-3</v>
      </c>
      <c r="AY1018" s="1">
        <v>44599</v>
      </c>
      <c r="AZ1018">
        <v>0.54400000000000004</v>
      </c>
      <c r="BA1018">
        <f t="shared" si="488"/>
        <v>5.4400000000000004E-3</v>
      </c>
      <c r="BC1018" s="1">
        <v>44599</v>
      </c>
      <c r="BD1018">
        <v>0.97099999999999997</v>
      </c>
      <c r="BE1018">
        <f t="shared" si="489"/>
        <v>9.7099999999999999E-3</v>
      </c>
      <c r="BG1018" s="1">
        <v>44599</v>
      </c>
      <c r="BH1018">
        <v>1.4470000000000001</v>
      </c>
      <c r="BI1018">
        <f t="shared" si="490"/>
        <v>1.447E-2</v>
      </c>
      <c r="BK1018" s="1">
        <v>38070</v>
      </c>
      <c r="BL1018">
        <v>1.99003</v>
      </c>
      <c r="BM1018">
        <f t="shared" si="498"/>
        <v>1.9900299999999999E-2</v>
      </c>
      <c r="BP1018" s="1">
        <v>44568</v>
      </c>
      <c r="BQ1018">
        <v>225.6343</v>
      </c>
      <c r="BR1018">
        <f t="shared" si="491"/>
        <v>2.2563429999999998</v>
      </c>
      <c r="BT1018" s="1">
        <v>44572</v>
      </c>
      <c r="BU1018">
        <v>-0.56399999999999995</v>
      </c>
      <c r="BV1018">
        <f t="shared" si="492"/>
        <v>-5.6399999999999992E-3</v>
      </c>
      <c r="BX1018" s="1">
        <v>44572</v>
      </c>
      <c r="BY1018">
        <v>-0.52800000000000002</v>
      </c>
      <c r="BZ1018">
        <f t="shared" si="493"/>
        <v>-5.28E-3</v>
      </c>
      <c r="CB1018" s="1">
        <v>44599</v>
      </c>
      <c r="CC1018">
        <v>-0.28000000000000003</v>
      </c>
      <c r="CD1018">
        <f t="shared" si="494"/>
        <v>-2.8000000000000004E-3</v>
      </c>
      <c r="CG1018" s="1"/>
      <c r="CJ1018" s="1"/>
      <c r="CL1018" s="1"/>
      <c r="CV1018" s="1"/>
      <c r="CY1018" s="1"/>
    </row>
    <row r="1019" spans="1:103" x14ac:dyDescent="0.3">
      <c r="A1019" s="21">
        <f t="shared" si="495"/>
        <v>47238</v>
      </c>
      <c r="B1019" s="18">
        <f t="shared" si="476"/>
        <v>112.421875</v>
      </c>
      <c r="C1019">
        <f t="shared" si="499"/>
        <v>115</v>
      </c>
      <c r="D1019">
        <f t="shared" ca="1" si="481"/>
        <v>-3.4166666666666665</v>
      </c>
      <c r="E1019">
        <f ca="1">IF(currency="USD",'Future et co'!F1019,IF(currency="EUR",'Future et co'!G1019,FALSE))</f>
        <v>3.6070000000000005E-2</v>
      </c>
      <c r="F1019">
        <f t="shared" ca="1" si="482"/>
        <v>3.6070000000000005E-2</v>
      </c>
      <c r="G1019">
        <f t="shared" ca="1" si="483"/>
        <v>2.0569999999999998E-2</v>
      </c>
      <c r="I1019" s="21">
        <f t="shared" si="496"/>
        <v>46363</v>
      </c>
      <c r="J1019" s="18">
        <f t="shared" si="477"/>
        <v>112.421875</v>
      </c>
      <c r="L1019">
        <f t="shared" ca="1" si="484"/>
        <v>-0.98611111111111116</v>
      </c>
      <c r="M1019">
        <f t="shared" ca="1" si="478"/>
        <v>3.6070000000000005E-2</v>
      </c>
      <c r="O1019" s="21">
        <f t="shared" si="497"/>
        <v>46363</v>
      </c>
      <c r="P1019" s="18">
        <f t="shared" si="479"/>
        <v>112.421875</v>
      </c>
      <c r="Q1019">
        <f t="shared" si="485"/>
        <v>125</v>
      </c>
      <c r="R1019">
        <f t="shared" ca="1" si="486"/>
        <v>-0.98611111111111116</v>
      </c>
      <c r="S1019">
        <f t="shared" ca="1" si="480"/>
        <v>3.6070000000000005E-2</v>
      </c>
      <c r="U1019" s="1"/>
      <c r="W1019" t="str">
        <f t="shared" si="500"/>
        <v/>
      </c>
      <c r="Y1019" s="1"/>
      <c r="AA1019">
        <f t="shared" si="501"/>
        <v>0</v>
      </c>
      <c r="AC1019" s="1"/>
      <c r="AE1019">
        <f t="shared" si="502"/>
        <v>0</v>
      </c>
      <c r="AH1019" s="1"/>
      <c r="AI1019" s="17"/>
      <c r="AJ1019" s="25"/>
      <c r="AU1019" s="1">
        <v>44596</v>
      </c>
      <c r="AV1019">
        <v>0.28899999999999998</v>
      </c>
      <c r="AW1019">
        <f t="shared" si="487"/>
        <v>2.8899999999999998E-3</v>
      </c>
      <c r="AY1019" s="1">
        <v>44596</v>
      </c>
      <c r="AZ1019">
        <v>0.54900000000000004</v>
      </c>
      <c r="BA1019">
        <f t="shared" si="488"/>
        <v>5.4900000000000001E-3</v>
      </c>
      <c r="BC1019" s="1">
        <v>44596</v>
      </c>
      <c r="BD1019">
        <v>0.97</v>
      </c>
      <c r="BE1019">
        <f t="shared" si="489"/>
        <v>9.7000000000000003E-3</v>
      </c>
      <c r="BG1019" s="1">
        <v>44596</v>
      </c>
      <c r="BH1019">
        <v>1.45</v>
      </c>
      <c r="BI1019">
        <f t="shared" si="490"/>
        <v>1.4499999999999999E-2</v>
      </c>
      <c r="BK1019" s="1">
        <v>38071</v>
      </c>
      <c r="BL1019">
        <v>1.9620599999999999</v>
      </c>
      <c r="BM1019">
        <f t="shared" si="498"/>
        <v>1.9620599999999998E-2</v>
      </c>
      <c r="BP1019" s="1">
        <v>44567</v>
      </c>
      <c r="BQ1019">
        <v>226.0855</v>
      </c>
      <c r="BR1019">
        <f t="shared" si="491"/>
        <v>2.2608549999999998</v>
      </c>
      <c r="BT1019" s="1">
        <v>44571</v>
      </c>
      <c r="BU1019">
        <v>-0.56999999999999995</v>
      </c>
      <c r="BV1019">
        <f t="shared" si="492"/>
        <v>-5.6999999999999993E-3</v>
      </c>
      <c r="BX1019" s="1">
        <v>44571</v>
      </c>
      <c r="BY1019">
        <v>-0.53100000000000003</v>
      </c>
      <c r="BZ1019">
        <f t="shared" si="493"/>
        <v>-5.3100000000000005E-3</v>
      </c>
      <c r="CB1019" s="1">
        <v>44596</v>
      </c>
      <c r="CC1019">
        <v>-0.28999999999999998</v>
      </c>
      <c r="CD1019">
        <f t="shared" si="494"/>
        <v>-2.8999999999999998E-3</v>
      </c>
      <c r="CG1019" s="1"/>
      <c r="CJ1019" s="1"/>
      <c r="CL1019" s="1"/>
      <c r="CV1019" s="1"/>
      <c r="CY1019" s="1"/>
    </row>
    <row r="1020" spans="1:103" x14ac:dyDescent="0.3">
      <c r="A1020" s="21">
        <f t="shared" si="495"/>
        <v>47239</v>
      </c>
      <c r="B1020" s="18">
        <f t="shared" si="476"/>
        <v>112.421875</v>
      </c>
      <c r="C1020">
        <f t="shared" si="499"/>
        <v>115</v>
      </c>
      <c r="D1020">
        <f t="shared" ca="1" si="481"/>
        <v>-3.4194444444444443</v>
      </c>
      <c r="E1020">
        <f ca="1">IF(currency="USD",'Future et co'!F1020,IF(currency="EUR",'Future et co'!G1020,FALSE))</f>
        <v>3.6070000000000005E-2</v>
      </c>
      <c r="F1020">
        <f t="shared" ca="1" si="482"/>
        <v>3.6070000000000005E-2</v>
      </c>
      <c r="G1020">
        <f t="shared" ca="1" si="483"/>
        <v>2.0569999999999998E-2</v>
      </c>
      <c r="I1020" s="21">
        <f t="shared" si="496"/>
        <v>46364</v>
      </c>
      <c r="J1020" s="18">
        <f t="shared" si="477"/>
        <v>112.421875</v>
      </c>
      <c r="L1020">
        <f t="shared" ca="1" si="484"/>
        <v>-0.98888888888888893</v>
      </c>
      <c r="M1020">
        <f t="shared" ca="1" si="478"/>
        <v>3.6070000000000005E-2</v>
      </c>
      <c r="O1020" s="21">
        <f t="shared" si="497"/>
        <v>46364</v>
      </c>
      <c r="P1020" s="18">
        <f t="shared" si="479"/>
        <v>112.421875</v>
      </c>
      <c r="Q1020">
        <f t="shared" si="485"/>
        <v>125</v>
      </c>
      <c r="R1020">
        <f t="shared" ca="1" si="486"/>
        <v>-0.98888888888888893</v>
      </c>
      <c r="S1020">
        <f t="shared" ca="1" si="480"/>
        <v>3.6070000000000005E-2</v>
      </c>
      <c r="U1020" s="1"/>
      <c r="W1020" t="str">
        <f t="shared" si="500"/>
        <v/>
      </c>
      <c r="Y1020" s="1"/>
      <c r="AA1020">
        <f t="shared" si="501"/>
        <v>0</v>
      </c>
      <c r="AC1020" s="1"/>
      <c r="AE1020">
        <f t="shared" si="502"/>
        <v>0</v>
      </c>
      <c r="AH1020" s="1"/>
      <c r="AI1020" s="17"/>
      <c r="AJ1020" s="25"/>
      <c r="AU1020" s="1">
        <v>44595</v>
      </c>
      <c r="AV1020">
        <v>0.25600000000000001</v>
      </c>
      <c r="AW1020">
        <f t="shared" si="487"/>
        <v>2.5600000000000002E-3</v>
      </c>
      <c r="AY1020" s="1">
        <v>44595</v>
      </c>
      <c r="AZ1020">
        <v>0.46400000000000002</v>
      </c>
      <c r="BA1020">
        <f t="shared" si="488"/>
        <v>4.64E-3</v>
      </c>
      <c r="BC1020" s="1">
        <v>44595</v>
      </c>
      <c r="BD1020">
        <v>0.86799999999999999</v>
      </c>
      <c r="BE1020">
        <f t="shared" si="489"/>
        <v>8.6800000000000002E-3</v>
      </c>
      <c r="BG1020" s="1">
        <v>44595</v>
      </c>
      <c r="BH1020">
        <v>1.3260000000000001</v>
      </c>
      <c r="BI1020">
        <f t="shared" si="490"/>
        <v>1.3260000000000001E-2</v>
      </c>
      <c r="BK1020" s="1">
        <v>38072</v>
      </c>
      <c r="BL1020">
        <v>1.96262</v>
      </c>
      <c r="BM1020">
        <f t="shared" si="498"/>
        <v>1.96262E-2</v>
      </c>
      <c r="BP1020" s="1">
        <v>44566</v>
      </c>
      <c r="BQ1020">
        <v>226.62970000000001</v>
      </c>
      <c r="BR1020">
        <f t="shared" si="491"/>
        <v>2.2662970000000002</v>
      </c>
      <c r="BT1020" s="1">
        <v>44568</v>
      </c>
      <c r="BU1020">
        <v>-0.57599999999999996</v>
      </c>
      <c r="BV1020">
        <f t="shared" si="492"/>
        <v>-5.7599999999999995E-3</v>
      </c>
      <c r="BX1020" s="1">
        <v>44568</v>
      </c>
      <c r="BY1020">
        <v>-0.53600000000000003</v>
      </c>
      <c r="BZ1020">
        <f t="shared" si="493"/>
        <v>-5.3600000000000002E-3</v>
      </c>
      <c r="CB1020" s="1">
        <v>44595</v>
      </c>
      <c r="CC1020">
        <v>-0.33</v>
      </c>
      <c r="CD1020">
        <f t="shared" si="494"/>
        <v>-3.3E-3</v>
      </c>
      <c r="CG1020" s="1"/>
      <c r="CJ1020" s="1"/>
      <c r="CL1020" s="1"/>
      <c r="CV1020" s="1"/>
      <c r="CY1020" s="1"/>
    </row>
    <row r="1021" spans="1:103" x14ac:dyDescent="0.3">
      <c r="A1021" s="21">
        <f t="shared" si="495"/>
        <v>47240</v>
      </c>
      <c r="B1021" s="18">
        <f t="shared" si="476"/>
        <v>112.421875</v>
      </c>
      <c r="C1021">
        <f t="shared" si="499"/>
        <v>115</v>
      </c>
      <c r="D1021">
        <f t="shared" ca="1" si="481"/>
        <v>-3.4222222222222221</v>
      </c>
      <c r="E1021">
        <f ca="1">IF(currency="USD",'Future et co'!F1021,IF(currency="EUR",'Future et co'!G1021,FALSE))</f>
        <v>3.6070000000000005E-2</v>
      </c>
      <c r="F1021">
        <f t="shared" ca="1" si="482"/>
        <v>3.6070000000000005E-2</v>
      </c>
      <c r="G1021">
        <f t="shared" ca="1" si="483"/>
        <v>2.0569999999999998E-2</v>
      </c>
      <c r="I1021" s="21">
        <f t="shared" si="496"/>
        <v>46365</v>
      </c>
      <c r="J1021" s="18">
        <f t="shared" si="477"/>
        <v>112.421875</v>
      </c>
      <c r="L1021">
        <f t="shared" ca="1" si="484"/>
        <v>-0.9916666666666667</v>
      </c>
      <c r="M1021">
        <f t="shared" ca="1" si="478"/>
        <v>3.6070000000000005E-2</v>
      </c>
      <c r="O1021" s="21">
        <f t="shared" si="497"/>
        <v>46365</v>
      </c>
      <c r="P1021" s="18">
        <f t="shared" si="479"/>
        <v>112.421875</v>
      </c>
      <c r="Q1021">
        <f t="shared" si="485"/>
        <v>125</v>
      </c>
      <c r="R1021">
        <f t="shared" ca="1" si="486"/>
        <v>-0.9916666666666667</v>
      </c>
      <c r="S1021">
        <f t="shared" ca="1" si="480"/>
        <v>3.6070000000000005E-2</v>
      </c>
      <c r="U1021" s="1"/>
      <c r="W1021" t="str">
        <f t="shared" si="500"/>
        <v/>
      </c>
      <c r="Y1021" s="1"/>
      <c r="AA1021">
        <f t="shared" si="501"/>
        <v>0</v>
      </c>
      <c r="AC1021" s="1"/>
      <c r="AE1021">
        <f t="shared" si="502"/>
        <v>0</v>
      </c>
      <c r="AH1021" s="1"/>
      <c r="AI1021" s="17"/>
      <c r="AJ1021" s="25"/>
      <c r="AU1021" s="1">
        <v>44594</v>
      </c>
      <c r="AV1021">
        <v>0.222</v>
      </c>
      <c r="AW1021">
        <f t="shared" si="487"/>
        <v>2.2200000000000002E-3</v>
      </c>
      <c r="AY1021" s="1">
        <v>44594</v>
      </c>
      <c r="AZ1021">
        <v>0.42599999999999999</v>
      </c>
      <c r="BA1021">
        <f t="shared" si="488"/>
        <v>4.2599999999999999E-3</v>
      </c>
      <c r="BC1021" s="1">
        <v>44594</v>
      </c>
      <c r="BD1021">
        <v>0.82899999999999996</v>
      </c>
      <c r="BE1021">
        <f t="shared" si="489"/>
        <v>8.2899999999999988E-3</v>
      </c>
      <c r="BG1021" s="1">
        <v>44594</v>
      </c>
      <c r="BH1021">
        <v>1.2669999999999999</v>
      </c>
      <c r="BI1021">
        <f t="shared" si="490"/>
        <v>1.2669999999999999E-2</v>
      </c>
      <c r="BK1021" s="1">
        <v>38075</v>
      </c>
      <c r="BL1021">
        <v>1.9384699999999999</v>
      </c>
      <c r="BM1021">
        <f t="shared" si="498"/>
        <v>1.9384699999999998E-2</v>
      </c>
      <c r="BP1021" s="1">
        <v>44565</v>
      </c>
      <c r="BQ1021">
        <v>226.70939999999999</v>
      </c>
      <c r="BR1021">
        <f t="shared" si="491"/>
        <v>2.2670939999999997</v>
      </c>
      <c r="BT1021" s="1">
        <v>44567</v>
      </c>
      <c r="BU1021">
        <v>-0.57399999999999995</v>
      </c>
      <c r="BV1021">
        <f t="shared" si="492"/>
        <v>-5.7399999999999994E-3</v>
      </c>
      <c r="BX1021" s="1">
        <v>44567</v>
      </c>
      <c r="BY1021">
        <v>-0.53400000000000003</v>
      </c>
      <c r="BZ1021">
        <f t="shared" si="493"/>
        <v>-5.3400000000000001E-3</v>
      </c>
      <c r="CB1021" s="1">
        <v>44594</v>
      </c>
      <c r="CC1021">
        <v>-0.4</v>
      </c>
      <c r="CD1021">
        <f t="shared" si="494"/>
        <v>-4.0000000000000001E-3</v>
      </c>
      <c r="CG1021" s="1"/>
      <c r="CJ1021" s="1"/>
      <c r="CL1021" s="1"/>
      <c r="CV1021" s="1"/>
      <c r="CY1021" s="1"/>
    </row>
    <row r="1022" spans="1:103" x14ac:dyDescent="0.3">
      <c r="A1022" s="21">
        <f t="shared" si="495"/>
        <v>47241</v>
      </c>
      <c r="B1022" s="18">
        <f t="shared" si="476"/>
        <v>112.421875</v>
      </c>
      <c r="C1022">
        <f t="shared" si="499"/>
        <v>115</v>
      </c>
      <c r="D1022">
        <f t="shared" ca="1" si="481"/>
        <v>-3.4249999999999998</v>
      </c>
      <c r="E1022">
        <f ca="1">IF(currency="USD",'Future et co'!F1022,IF(currency="EUR",'Future et co'!G1022,FALSE))</f>
        <v>3.6070000000000005E-2</v>
      </c>
      <c r="F1022">
        <f t="shared" ca="1" si="482"/>
        <v>3.6070000000000005E-2</v>
      </c>
      <c r="G1022">
        <f t="shared" ca="1" si="483"/>
        <v>2.0569999999999998E-2</v>
      </c>
      <c r="I1022" s="21">
        <f t="shared" si="496"/>
        <v>46366</v>
      </c>
      <c r="J1022" s="18">
        <f t="shared" si="477"/>
        <v>112.421875</v>
      </c>
      <c r="L1022">
        <f t="shared" ca="1" si="484"/>
        <v>-0.99444444444444446</v>
      </c>
      <c r="M1022">
        <f t="shared" ca="1" si="478"/>
        <v>3.6070000000000005E-2</v>
      </c>
      <c r="O1022" s="21">
        <f t="shared" si="497"/>
        <v>46366</v>
      </c>
      <c r="P1022" s="18">
        <f t="shared" si="479"/>
        <v>112.421875</v>
      </c>
      <c r="Q1022">
        <f t="shared" si="485"/>
        <v>125</v>
      </c>
      <c r="R1022">
        <f t="shared" ca="1" si="486"/>
        <v>-0.99444444444444446</v>
      </c>
      <c r="S1022">
        <f t="shared" ca="1" si="480"/>
        <v>3.6070000000000005E-2</v>
      </c>
      <c r="U1022" s="1"/>
      <c r="W1022" t="str">
        <f t="shared" si="500"/>
        <v/>
      </c>
      <c r="Y1022" s="1"/>
      <c r="AA1022">
        <f t="shared" si="501"/>
        <v>0</v>
      </c>
      <c r="AC1022" s="1"/>
      <c r="AE1022">
        <f t="shared" si="502"/>
        <v>0</v>
      </c>
      <c r="AH1022" s="1"/>
      <c r="AI1022" s="17"/>
      <c r="AJ1022" s="25"/>
      <c r="AU1022" s="1">
        <v>44593</v>
      </c>
      <c r="AV1022">
        <v>0.20799999999999999</v>
      </c>
      <c r="AW1022">
        <f t="shared" si="487"/>
        <v>2.0799999999999998E-3</v>
      </c>
      <c r="AY1022" s="1">
        <v>44593</v>
      </c>
      <c r="AZ1022">
        <v>0.432</v>
      </c>
      <c r="BA1022">
        <f t="shared" si="488"/>
        <v>4.3200000000000001E-3</v>
      </c>
      <c r="BC1022" s="1">
        <v>44593</v>
      </c>
      <c r="BD1022">
        <v>0.84</v>
      </c>
      <c r="BE1022">
        <f t="shared" si="489"/>
        <v>8.3999999999999995E-3</v>
      </c>
      <c r="BG1022" s="1">
        <v>44593</v>
      </c>
      <c r="BH1022">
        <v>1.2809999999999999</v>
      </c>
      <c r="BI1022">
        <f t="shared" si="490"/>
        <v>1.2809999999999998E-2</v>
      </c>
      <c r="BK1022" s="1">
        <v>38076</v>
      </c>
      <c r="BL1022">
        <v>1.9303600000000001</v>
      </c>
      <c r="BM1022">
        <f t="shared" si="498"/>
        <v>1.9303600000000001E-2</v>
      </c>
      <c r="BP1022" s="1">
        <v>44564</v>
      </c>
      <c r="BQ1022">
        <v>226.6165</v>
      </c>
      <c r="BR1022">
        <f t="shared" si="491"/>
        <v>2.266165</v>
      </c>
      <c r="BT1022" s="1">
        <v>44566</v>
      </c>
      <c r="BU1022">
        <v>-0.57599999999999996</v>
      </c>
      <c r="BV1022">
        <f t="shared" si="492"/>
        <v>-5.7599999999999995E-3</v>
      </c>
      <c r="BX1022" s="1">
        <v>44566</v>
      </c>
      <c r="BY1022">
        <v>-0.54100000000000004</v>
      </c>
      <c r="BZ1022">
        <f t="shared" si="493"/>
        <v>-5.4100000000000007E-3</v>
      </c>
      <c r="CB1022" s="1">
        <v>44593</v>
      </c>
      <c r="CC1022">
        <v>-0.4</v>
      </c>
      <c r="CD1022">
        <f t="shared" si="494"/>
        <v>-4.0000000000000001E-3</v>
      </c>
      <c r="CG1022" s="1"/>
      <c r="CJ1022" s="1"/>
      <c r="CL1022" s="1"/>
      <c r="CV1022" s="1"/>
      <c r="CY1022" s="1"/>
    </row>
    <row r="1023" spans="1:103" x14ac:dyDescent="0.3">
      <c r="A1023" s="21">
        <f t="shared" si="495"/>
        <v>47242</v>
      </c>
      <c r="B1023" s="18">
        <f t="shared" si="476"/>
        <v>112.421875</v>
      </c>
      <c r="C1023">
        <f t="shared" si="499"/>
        <v>115</v>
      </c>
      <c r="D1023">
        <f t="shared" ca="1" si="481"/>
        <v>-3.4277777777777776</v>
      </c>
      <c r="E1023">
        <f ca="1">IF(currency="USD",'Future et co'!F1023,IF(currency="EUR",'Future et co'!G1023,FALSE))</f>
        <v>3.6070000000000005E-2</v>
      </c>
      <c r="F1023">
        <f t="shared" ca="1" si="482"/>
        <v>3.6070000000000005E-2</v>
      </c>
      <c r="G1023">
        <f t="shared" ca="1" si="483"/>
        <v>2.0569999999999998E-2</v>
      </c>
      <c r="I1023" s="21">
        <f t="shared" si="496"/>
        <v>46367</v>
      </c>
      <c r="J1023" s="18">
        <f t="shared" si="477"/>
        <v>112.421875</v>
      </c>
      <c r="L1023">
        <f t="shared" ca="1" si="484"/>
        <v>-0.99722222222222223</v>
      </c>
      <c r="M1023">
        <f t="shared" ca="1" si="478"/>
        <v>3.6070000000000005E-2</v>
      </c>
      <c r="O1023" s="21">
        <f t="shared" si="497"/>
        <v>46367</v>
      </c>
      <c r="P1023" s="18">
        <f t="shared" si="479"/>
        <v>112.421875</v>
      </c>
      <c r="Q1023">
        <f t="shared" si="485"/>
        <v>125</v>
      </c>
      <c r="R1023">
        <f t="shared" ca="1" si="486"/>
        <v>-0.99722222222222223</v>
      </c>
      <c r="S1023">
        <f t="shared" ca="1" si="480"/>
        <v>3.6070000000000005E-2</v>
      </c>
      <c r="U1023" s="1"/>
      <c r="W1023" t="str">
        <f t="shared" si="500"/>
        <v/>
      </c>
      <c r="Y1023" s="1"/>
      <c r="AA1023">
        <f t="shared" si="501"/>
        <v>0</v>
      </c>
      <c r="AC1023" s="1"/>
      <c r="AE1023">
        <f t="shared" si="502"/>
        <v>0</v>
      </c>
      <c r="AH1023" s="1"/>
      <c r="AI1023" s="17"/>
      <c r="AJ1023" s="25"/>
      <c r="AU1023" s="1">
        <v>44592</v>
      </c>
      <c r="AV1023">
        <v>0.224</v>
      </c>
      <c r="AW1023">
        <f t="shared" si="487"/>
        <v>2.2400000000000002E-3</v>
      </c>
      <c r="AY1023" s="1">
        <v>44592</v>
      </c>
      <c r="AZ1023">
        <v>0.45100000000000001</v>
      </c>
      <c r="BA1023">
        <f t="shared" si="488"/>
        <v>4.5100000000000001E-3</v>
      </c>
      <c r="BC1023" s="1">
        <v>44592</v>
      </c>
      <c r="BD1023">
        <v>0.85899999999999999</v>
      </c>
      <c r="BE1023">
        <f t="shared" si="489"/>
        <v>8.5900000000000004E-3</v>
      </c>
      <c r="BG1023" s="1">
        <v>44592</v>
      </c>
      <c r="BH1023">
        <v>1.286</v>
      </c>
      <c r="BI1023">
        <f t="shared" si="490"/>
        <v>1.286E-2</v>
      </c>
      <c r="BK1023" s="1">
        <v>38077</v>
      </c>
      <c r="BL1023">
        <v>1.9323600000000001</v>
      </c>
      <c r="BM1023">
        <f t="shared" si="498"/>
        <v>1.93236E-2</v>
      </c>
      <c r="BP1023" s="1">
        <v>44560</v>
      </c>
      <c r="BQ1023">
        <v>227.45259999999999</v>
      </c>
      <c r="BR1023">
        <f t="shared" si="491"/>
        <v>2.2745259999999998</v>
      </c>
      <c r="BT1023" s="1">
        <v>44565</v>
      </c>
      <c r="BU1023">
        <v>-0.56499999999999995</v>
      </c>
      <c r="BV1023">
        <f t="shared" si="492"/>
        <v>-5.6499999999999996E-3</v>
      </c>
      <c r="BX1023" s="1">
        <v>44565</v>
      </c>
      <c r="BY1023">
        <v>-0.53500000000000003</v>
      </c>
      <c r="BZ1023">
        <f t="shared" si="493"/>
        <v>-5.3500000000000006E-3</v>
      </c>
      <c r="CB1023" s="1">
        <v>44592</v>
      </c>
      <c r="CC1023">
        <v>-0.41</v>
      </c>
      <c r="CD1023">
        <f t="shared" si="494"/>
        <v>-4.0999999999999995E-3</v>
      </c>
      <c r="CG1023" s="1"/>
      <c r="CJ1023" s="1"/>
      <c r="CL1023" s="1"/>
      <c r="CV1023" s="1"/>
      <c r="CY1023" s="1"/>
    </row>
    <row r="1024" spans="1:103" x14ac:dyDescent="0.3">
      <c r="A1024" s="21">
        <f t="shared" si="495"/>
        <v>47245</v>
      </c>
      <c r="B1024" s="18">
        <f t="shared" si="476"/>
        <v>112.421875</v>
      </c>
      <c r="C1024">
        <f t="shared" si="499"/>
        <v>115</v>
      </c>
      <c r="D1024">
        <f t="shared" ca="1" si="481"/>
        <v>-3.4361111111111109</v>
      </c>
      <c r="E1024">
        <f ca="1">IF(currency="USD",'Future et co'!F1024,IF(currency="EUR",'Future et co'!G1024,FALSE))</f>
        <v>3.6070000000000005E-2</v>
      </c>
      <c r="F1024">
        <f t="shared" ca="1" si="482"/>
        <v>3.6070000000000005E-2</v>
      </c>
      <c r="G1024">
        <f t="shared" ca="1" si="483"/>
        <v>2.0569999999999998E-2</v>
      </c>
      <c r="I1024" s="21">
        <f t="shared" si="496"/>
        <v>46370</v>
      </c>
      <c r="J1024" s="18">
        <f t="shared" si="477"/>
        <v>112.421875</v>
      </c>
      <c r="L1024">
        <f t="shared" ca="1" si="484"/>
        <v>-1.0055555555555555</v>
      </c>
      <c r="M1024">
        <f t="shared" ca="1" si="478"/>
        <v>3.6070000000000005E-2</v>
      </c>
      <c r="O1024" s="21">
        <f t="shared" si="497"/>
        <v>46370</v>
      </c>
      <c r="P1024" s="18">
        <f t="shared" si="479"/>
        <v>112.421875</v>
      </c>
      <c r="Q1024">
        <f t="shared" si="485"/>
        <v>125</v>
      </c>
      <c r="R1024">
        <f t="shared" ca="1" si="486"/>
        <v>-1.0055555555555555</v>
      </c>
      <c r="S1024">
        <f t="shared" ca="1" si="480"/>
        <v>3.6070000000000005E-2</v>
      </c>
      <c r="U1024" s="1"/>
      <c r="W1024" t="str">
        <f t="shared" si="500"/>
        <v/>
      </c>
      <c r="Y1024" s="1"/>
      <c r="AA1024">
        <f t="shared" si="501"/>
        <v>0</v>
      </c>
      <c r="AC1024" s="1"/>
      <c r="AE1024">
        <f t="shared" si="502"/>
        <v>0</v>
      </c>
      <c r="AH1024" s="1"/>
      <c r="AI1024" s="17"/>
      <c r="AJ1024" s="25"/>
      <c r="AU1024" s="1">
        <v>44589</v>
      </c>
      <c r="AV1024">
        <v>0.21099999999999999</v>
      </c>
      <c r="AW1024">
        <f t="shared" si="487"/>
        <v>2.1099999999999999E-3</v>
      </c>
      <c r="AY1024" s="1">
        <v>44589</v>
      </c>
      <c r="AZ1024">
        <v>0.42299999999999999</v>
      </c>
      <c r="BA1024">
        <f t="shared" si="488"/>
        <v>4.2300000000000003E-3</v>
      </c>
      <c r="BC1024" s="1">
        <v>44589</v>
      </c>
      <c r="BD1024">
        <v>0.83099999999999996</v>
      </c>
      <c r="BE1024">
        <f t="shared" si="489"/>
        <v>8.3099999999999997E-3</v>
      </c>
      <c r="BG1024" s="1">
        <v>44589</v>
      </c>
      <c r="BH1024">
        <v>1.2829999999999999</v>
      </c>
      <c r="BI1024">
        <f t="shared" si="490"/>
        <v>1.2829999999999999E-2</v>
      </c>
      <c r="BK1024" s="1">
        <v>38078</v>
      </c>
      <c r="BL1024">
        <v>1.9208499999999999</v>
      </c>
      <c r="BM1024">
        <f t="shared" si="498"/>
        <v>1.92085E-2</v>
      </c>
      <c r="BP1024" s="1">
        <v>44559</v>
      </c>
      <c r="BQ1024">
        <v>227.63849999999999</v>
      </c>
      <c r="BR1024">
        <f t="shared" si="491"/>
        <v>2.2763849999999999</v>
      </c>
      <c r="BT1024" s="1">
        <v>44564</v>
      </c>
      <c r="BU1024">
        <v>-0.56999999999999995</v>
      </c>
      <c r="BV1024">
        <f t="shared" si="492"/>
        <v>-5.6999999999999993E-3</v>
      </c>
      <c r="BX1024" s="1">
        <v>44564</v>
      </c>
      <c r="BY1024">
        <v>-0.53900000000000003</v>
      </c>
      <c r="BZ1024">
        <f t="shared" si="493"/>
        <v>-5.3900000000000007E-3</v>
      </c>
      <c r="CB1024" s="1">
        <v>44589</v>
      </c>
      <c r="CC1024">
        <v>-0.44429999999999997</v>
      </c>
      <c r="CD1024">
        <f t="shared" si="494"/>
        <v>-4.4429999999999999E-3</v>
      </c>
      <c r="CG1024" s="1"/>
      <c r="CJ1024" s="1"/>
      <c r="CL1024" s="1"/>
      <c r="CV1024" s="1"/>
      <c r="CY1024" s="1"/>
    </row>
    <row r="1025" spans="1:103" x14ac:dyDescent="0.3">
      <c r="A1025" s="21">
        <f t="shared" si="495"/>
        <v>47246</v>
      </c>
      <c r="B1025" s="18">
        <f t="shared" si="476"/>
        <v>112.421875</v>
      </c>
      <c r="C1025">
        <f t="shared" si="499"/>
        <v>115</v>
      </c>
      <c r="D1025">
        <f t="shared" ca="1" si="481"/>
        <v>-3.4388888888888891</v>
      </c>
      <c r="E1025">
        <f ca="1">IF(currency="USD",'Future et co'!F1025,IF(currency="EUR",'Future et co'!G1025,FALSE))</f>
        <v>3.6070000000000005E-2</v>
      </c>
      <c r="F1025">
        <f t="shared" ca="1" si="482"/>
        <v>3.6070000000000005E-2</v>
      </c>
      <c r="G1025">
        <f t="shared" ca="1" si="483"/>
        <v>2.0569999999999998E-2</v>
      </c>
      <c r="I1025" s="21">
        <f t="shared" si="496"/>
        <v>46371</v>
      </c>
      <c r="J1025" s="18">
        <f t="shared" si="477"/>
        <v>112.421875</v>
      </c>
      <c r="L1025">
        <f t="shared" ca="1" si="484"/>
        <v>-1.0083333333333333</v>
      </c>
      <c r="M1025">
        <f t="shared" ca="1" si="478"/>
        <v>3.6070000000000005E-2</v>
      </c>
      <c r="O1025" s="21">
        <f t="shared" si="497"/>
        <v>46371</v>
      </c>
      <c r="P1025" s="18">
        <f t="shared" si="479"/>
        <v>112.421875</v>
      </c>
      <c r="Q1025">
        <f t="shared" si="485"/>
        <v>125</v>
      </c>
      <c r="R1025">
        <f t="shared" ca="1" si="486"/>
        <v>-1.0083333333333333</v>
      </c>
      <c r="S1025">
        <f t="shared" ca="1" si="480"/>
        <v>3.6070000000000005E-2</v>
      </c>
      <c r="U1025" s="1"/>
      <c r="W1025" t="str">
        <f t="shared" si="500"/>
        <v/>
      </c>
      <c r="Y1025" s="1"/>
      <c r="AA1025">
        <f t="shared" si="501"/>
        <v>0</v>
      </c>
      <c r="AC1025" s="1"/>
      <c r="AE1025">
        <f t="shared" si="502"/>
        <v>0</v>
      </c>
      <c r="AH1025" s="1"/>
      <c r="AI1025" s="17"/>
      <c r="AJ1025" s="25"/>
      <c r="AU1025" s="1">
        <v>44588</v>
      </c>
      <c r="AV1025">
        <v>0.221</v>
      </c>
      <c r="AW1025">
        <f t="shared" si="487"/>
        <v>2.2100000000000002E-3</v>
      </c>
      <c r="AY1025" s="1">
        <v>44588</v>
      </c>
      <c r="AZ1025">
        <v>0.42199999999999999</v>
      </c>
      <c r="BA1025">
        <f t="shared" si="488"/>
        <v>4.2199999999999998E-3</v>
      </c>
      <c r="BC1025" s="1">
        <v>44588</v>
      </c>
      <c r="BD1025">
        <v>0.83099999999999996</v>
      </c>
      <c r="BE1025">
        <f t="shared" si="489"/>
        <v>8.3099999999999997E-3</v>
      </c>
      <c r="BG1025" s="1">
        <v>44588</v>
      </c>
      <c r="BH1025">
        <v>1.2909999999999999</v>
      </c>
      <c r="BI1025">
        <f t="shared" si="490"/>
        <v>1.291E-2</v>
      </c>
      <c r="BK1025" s="1">
        <v>38079</v>
      </c>
      <c r="BL1025">
        <v>1.9083300000000001</v>
      </c>
      <c r="BM1025">
        <f t="shared" si="498"/>
        <v>1.9083300000000001E-2</v>
      </c>
      <c r="BP1025" s="1">
        <v>44558</v>
      </c>
      <c r="BQ1025">
        <v>228.76660000000001</v>
      </c>
      <c r="BR1025">
        <f t="shared" si="491"/>
        <v>2.2876660000000002</v>
      </c>
      <c r="BT1025" s="1">
        <v>44561</v>
      </c>
      <c r="BU1025">
        <v>-0.57199999999999995</v>
      </c>
      <c r="BV1025">
        <f t="shared" si="492"/>
        <v>-5.7199999999999994E-3</v>
      </c>
      <c r="BX1025" s="1">
        <v>44561</v>
      </c>
      <c r="BY1025">
        <v>-0.54600000000000004</v>
      </c>
      <c r="BZ1025">
        <f t="shared" si="493"/>
        <v>-5.4600000000000004E-3</v>
      </c>
      <c r="CB1025" s="1">
        <v>44588</v>
      </c>
      <c r="CC1025">
        <v>-0.44</v>
      </c>
      <c r="CD1025">
        <f t="shared" si="494"/>
        <v>-4.4000000000000003E-3</v>
      </c>
      <c r="CG1025" s="1"/>
      <c r="CJ1025" s="1"/>
      <c r="CL1025" s="1"/>
      <c r="CV1025" s="1"/>
      <c r="CY1025" s="1"/>
    </row>
    <row r="1026" spans="1:103" x14ac:dyDescent="0.3">
      <c r="A1026" s="21">
        <f t="shared" si="495"/>
        <v>47247</v>
      </c>
      <c r="B1026" s="18">
        <f t="shared" si="476"/>
        <v>112.421875</v>
      </c>
      <c r="C1026">
        <f t="shared" si="499"/>
        <v>115</v>
      </c>
      <c r="D1026">
        <f t="shared" ca="1" si="481"/>
        <v>-3.4416666666666669</v>
      </c>
      <c r="E1026">
        <f ca="1">IF(currency="USD",'Future et co'!F1026,IF(currency="EUR",'Future et co'!G1026,FALSE))</f>
        <v>3.6070000000000005E-2</v>
      </c>
      <c r="F1026">
        <f t="shared" ca="1" si="482"/>
        <v>3.6070000000000005E-2</v>
      </c>
      <c r="G1026">
        <f t="shared" ca="1" si="483"/>
        <v>2.0569999999999998E-2</v>
      </c>
      <c r="I1026" s="21">
        <f t="shared" si="496"/>
        <v>46372</v>
      </c>
      <c r="J1026" s="18">
        <f t="shared" si="477"/>
        <v>112.421875</v>
      </c>
      <c r="L1026">
        <f t="shared" ca="1" si="484"/>
        <v>-1.0111111111111111</v>
      </c>
      <c r="M1026">
        <f t="shared" ca="1" si="478"/>
        <v>3.6070000000000005E-2</v>
      </c>
      <c r="O1026" s="21">
        <f t="shared" si="497"/>
        <v>46372</v>
      </c>
      <c r="P1026" s="18">
        <f t="shared" si="479"/>
        <v>112.421875</v>
      </c>
      <c r="Q1026">
        <f t="shared" si="485"/>
        <v>125</v>
      </c>
      <c r="R1026">
        <f t="shared" ca="1" si="486"/>
        <v>-1.0111111111111111</v>
      </c>
      <c r="S1026">
        <f t="shared" ca="1" si="480"/>
        <v>3.6070000000000005E-2</v>
      </c>
      <c r="U1026" s="1"/>
      <c r="W1026" t="str">
        <f t="shared" si="500"/>
        <v/>
      </c>
      <c r="Y1026" s="1"/>
      <c r="AA1026">
        <f t="shared" si="501"/>
        <v>0</v>
      </c>
      <c r="AC1026" s="1"/>
      <c r="AE1026">
        <f t="shared" si="502"/>
        <v>0</v>
      </c>
      <c r="AH1026" s="1"/>
      <c r="AI1026" s="17"/>
      <c r="AJ1026" s="25"/>
      <c r="AU1026" s="1">
        <v>44587</v>
      </c>
      <c r="AV1026">
        <v>0.20899999999999999</v>
      </c>
      <c r="AW1026">
        <f t="shared" si="487"/>
        <v>2.0899999999999998E-3</v>
      </c>
      <c r="AY1026" s="1">
        <v>44587</v>
      </c>
      <c r="AZ1026">
        <v>0.39400000000000002</v>
      </c>
      <c r="BA1026">
        <f t="shared" si="488"/>
        <v>3.9399999999999999E-3</v>
      </c>
      <c r="BC1026" s="1">
        <v>44587</v>
      </c>
      <c r="BD1026">
        <v>0.79400000000000004</v>
      </c>
      <c r="BE1026">
        <f t="shared" si="489"/>
        <v>7.9400000000000009E-3</v>
      </c>
      <c r="BG1026" s="1">
        <v>44587</v>
      </c>
      <c r="BH1026">
        <v>1.2689999999999999</v>
      </c>
      <c r="BI1026">
        <f t="shared" si="490"/>
        <v>1.269E-2</v>
      </c>
      <c r="BK1026" s="1">
        <v>38082</v>
      </c>
      <c r="BL1026">
        <v>1.8946000000000001</v>
      </c>
      <c r="BM1026">
        <f t="shared" si="498"/>
        <v>1.8946000000000001E-2</v>
      </c>
      <c r="BP1026" s="1">
        <v>44557</v>
      </c>
      <c r="BQ1026">
        <v>228.833</v>
      </c>
      <c r="BR1026">
        <f t="shared" si="491"/>
        <v>2.2883300000000002</v>
      </c>
      <c r="BT1026" s="1">
        <v>44560</v>
      </c>
      <c r="BU1026">
        <v>-0.57299999999999995</v>
      </c>
      <c r="BV1026">
        <f t="shared" si="492"/>
        <v>-5.7299999999999999E-3</v>
      </c>
      <c r="BX1026" s="1">
        <v>44560</v>
      </c>
      <c r="BY1026">
        <v>-0.54600000000000004</v>
      </c>
      <c r="BZ1026">
        <f t="shared" si="493"/>
        <v>-5.4600000000000004E-3</v>
      </c>
      <c r="CB1026" s="1">
        <v>44587</v>
      </c>
      <c r="CC1026">
        <v>-0.45</v>
      </c>
      <c r="CD1026">
        <f t="shared" si="494"/>
        <v>-4.5000000000000005E-3</v>
      </c>
      <c r="CG1026" s="1"/>
      <c r="CJ1026" s="1"/>
      <c r="CL1026" s="1"/>
      <c r="CV1026" s="1"/>
      <c r="CY1026" s="1"/>
    </row>
    <row r="1027" spans="1:103" x14ac:dyDescent="0.3">
      <c r="A1027" s="21">
        <f t="shared" si="495"/>
        <v>47248</v>
      </c>
      <c r="B1027" s="18">
        <f t="shared" si="476"/>
        <v>112.421875</v>
      </c>
      <c r="C1027">
        <f t="shared" si="499"/>
        <v>115</v>
      </c>
      <c r="D1027">
        <f t="shared" ca="1" si="481"/>
        <v>-3.4444444444444446</v>
      </c>
      <c r="E1027">
        <f ca="1">IF(currency="USD",'Future et co'!F1027,IF(currency="EUR",'Future et co'!G1027,FALSE))</f>
        <v>3.6070000000000005E-2</v>
      </c>
      <c r="F1027">
        <f t="shared" ca="1" si="482"/>
        <v>3.6070000000000005E-2</v>
      </c>
      <c r="G1027">
        <f t="shared" ca="1" si="483"/>
        <v>2.0569999999999998E-2</v>
      </c>
      <c r="I1027" s="21">
        <f t="shared" si="496"/>
        <v>46373</v>
      </c>
      <c r="J1027" s="18">
        <f t="shared" si="477"/>
        <v>112.421875</v>
      </c>
      <c r="L1027">
        <f t="shared" ca="1" si="484"/>
        <v>-1.0138888888888888</v>
      </c>
      <c r="M1027">
        <f t="shared" ca="1" si="478"/>
        <v>3.6070000000000005E-2</v>
      </c>
      <c r="O1027" s="21">
        <f t="shared" si="497"/>
        <v>46373</v>
      </c>
      <c r="P1027" s="18">
        <f t="shared" si="479"/>
        <v>112.421875</v>
      </c>
      <c r="Q1027">
        <f t="shared" si="485"/>
        <v>125</v>
      </c>
      <c r="R1027">
        <f t="shared" ca="1" si="486"/>
        <v>-1.0138888888888888</v>
      </c>
      <c r="S1027">
        <f t="shared" ca="1" si="480"/>
        <v>3.6070000000000005E-2</v>
      </c>
      <c r="U1027" s="1"/>
      <c r="W1027" t="str">
        <f t="shared" si="500"/>
        <v/>
      </c>
      <c r="Y1027" s="1"/>
      <c r="AA1027">
        <f t="shared" si="501"/>
        <v>0</v>
      </c>
      <c r="AC1027" s="1"/>
      <c r="AE1027">
        <f t="shared" si="502"/>
        <v>0</v>
      </c>
      <c r="AH1027" s="1"/>
      <c r="AI1027" s="17"/>
      <c r="AJ1027" s="25"/>
      <c r="AU1027" s="1">
        <v>44586</v>
      </c>
      <c r="AV1027">
        <v>0.18099999999999999</v>
      </c>
      <c r="AW1027">
        <f t="shared" si="487"/>
        <v>1.81E-3</v>
      </c>
      <c r="AY1027" s="1">
        <v>44586</v>
      </c>
      <c r="AZ1027">
        <v>0.36799999999999999</v>
      </c>
      <c r="BA1027">
        <f t="shared" si="488"/>
        <v>3.6800000000000001E-3</v>
      </c>
      <c r="BC1027" s="1">
        <v>44586</v>
      </c>
      <c r="BD1027">
        <v>0.70699999999999996</v>
      </c>
      <c r="BE1027">
        <f t="shared" si="489"/>
        <v>7.0699999999999999E-3</v>
      </c>
      <c r="BG1027" s="1">
        <v>44586</v>
      </c>
      <c r="BH1027">
        <v>1.1399999999999999</v>
      </c>
      <c r="BI1027">
        <f t="shared" si="490"/>
        <v>1.1399999999999999E-2</v>
      </c>
      <c r="BK1027" s="1">
        <v>38083</v>
      </c>
      <c r="BL1027">
        <v>1.8956500000000001</v>
      </c>
      <c r="BM1027">
        <f t="shared" si="498"/>
        <v>1.8956500000000001E-2</v>
      </c>
      <c r="BP1027" s="1">
        <v>44553</v>
      </c>
      <c r="BQ1027">
        <v>228.8596</v>
      </c>
      <c r="BR1027">
        <f t="shared" si="491"/>
        <v>2.2885960000000001</v>
      </c>
      <c r="BT1027" s="1">
        <v>44559</v>
      </c>
      <c r="BU1027">
        <v>-0.57099999999999995</v>
      </c>
      <c r="BV1027">
        <f t="shared" si="492"/>
        <v>-5.7099999999999998E-3</v>
      </c>
      <c r="BX1027" s="1">
        <v>44559</v>
      </c>
      <c r="BY1027">
        <v>-0.54400000000000004</v>
      </c>
      <c r="BZ1027">
        <f t="shared" si="493"/>
        <v>-5.4400000000000004E-3</v>
      </c>
      <c r="CB1027" s="1">
        <v>44586</v>
      </c>
      <c r="CC1027">
        <v>-0.46</v>
      </c>
      <c r="CD1027">
        <f t="shared" si="494"/>
        <v>-4.5999999999999999E-3</v>
      </c>
      <c r="CG1027" s="1"/>
      <c r="CJ1027" s="1"/>
      <c r="CL1027" s="1"/>
      <c r="CV1027" s="1"/>
      <c r="CY1027" s="1"/>
    </row>
    <row r="1028" spans="1:103" x14ac:dyDescent="0.3">
      <c r="A1028" s="21">
        <f t="shared" si="495"/>
        <v>47249</v>
      </c>
      <c r="B1028" s="18">
        <f t="shared" si="476"/>
        <v>112.421875</v>
      </c>
      <c r="C1028">
        <f t="shared" si="499"/>
        <v>115</v>
      </c>
      <c r="D1028">
        <f t="shared" ca="1" si="481"/>
        <v>-3.4472222222222224</v>
      </c>
      <c r="E1028">
        <f ca="1">IF(currency="USD",'Future et co'!F1028,IF(currency="EUR",'Future et co'!G1028,FALSE))</f>
        <v>3.6070000000000005E-2</v>
      </c>
      <c r="F1028">
        <f t="shared" ca="1" si="482"/>
        <v>3.6070000000000005E-2</v>
      </c>
      <c r="G1028">
        <f t="shared" ca="1" si="483"/>
        <v>2.0569999999999998E-2</v>
      </c>
      <c r="I1028" s="21">
        <f t="shared" si="496"/>
        <v>46374</v>
      </c>
      <c r="J1028" s="18">
        <f t="shared" si="477"/>
        <v>112.421875</v>
      </c>
      <c r="L1028">
        <f t="shared" ca="1" si="484"/>
        <v>-1.0166666666666666</v>
      </c>
      <c r="M1028">
        <f t="shared" ca="1" si="478"/>
        <v>3.6070000000000005E-2</v>
      </c>
      <c r="O1028" s="21">
        <f t="shared" si="497"/>
        <v>46374</v>
      </c>
      <c r="P1028" s="18">
        <f t="shared" si="479"/>
        <v>112.421875</v>
      </c>
      <c r="Q1028">
        <f t="shared" si="485"/>
        <v>125</v>
      </c>
      <c r="R1028">
        <f t="shared" ca="1" si="486"/>
        <v>-1.0166666666666666</v>
      </c>
      <c r="S1028">
        <f t="shared" ca="1" si="480"/>
        <v>3.6070000000000005E-2</v>
      </c>
      <c r="U1028" s="1"/>
      <c r="W1028" t="str">
        <f t="shared" si="500"/>
        <v/>
      </c>
      <c r="Y1028" s="1"/>
      <c r="AA1028">
        <f t="shared" si="501"/>
        <v>0</v>
      </c>
      <c r="AC1028" s="1"/>
      <c r="AE1028">
        <f t="shared" si="502"/>
        <v>0</v>
      </c>
      <c r="AH1028" s="1"/>
      <c r="AI1028" s="17"/>
      <c r="AJ1028" s="25"/>
      <c r="AU1028" s="1">
        <v>44585</v>
      </c>
      <c r="AV1028">
        <v>0.16800000000000001</v>
      </c>
      <c r="AW1028">
        <f t="shared" si="487"/>
        <v>1.6800000000000001E-3</v>
      </c>
      <c r="AY1028" s="1">
        <v>44585</v>
      </c>
      <c r="AZ1028">
        <v>0.34300000000000003</v>
      </c>
      <c r="BA1028">
        <f t="shared" si="488"/>
        <v>3.4300000000000003E-3</v>
      </c>
      <c r="BC1028" s="1">
        <v>44585</v>
      </c>
      <c r="BD1028">
        <v>0.68899999999999995</v>
      </c>
      <c r="BE1028">
        <f t="shared" si="489"/>
        <v>6.8899999999999994E-3</v>
      </c>
      <c r="BG1028" s="1">
        <v>44585</v>
      </c>
      <c r="BH1028">
        <v>1.127</v>
      </c>
      <c r="BI1028">
        <f t="shared" si="490"/>
        <v>1.1270000000000001E-2</v>
      </c>
      <c r="BK1028" s="1">
        <v>38084</v>
      </c>
      <c r="BL1028">
        <v>1.90831</v>
      </c>
      <c r="BM1028">
        <f t="shared" si="498"/>
        <v>1.9083099999999999E-2</v>
      </c>
      <c r="BP1028" s="1">
        <v>44552</v>
      </c>
      <c r="BQ1028">
        <v>229.80189999999999</v>
      </c>
      <c r="BR1028">
        <f t="shared" si="491"/>
        <v>2.298019</v>
      </c>
      <c r="BT1028" s="1">
        <v>44558</v>
      </c>
      <c r="BU1028">
        <v>-0.58299999999999996</v>
      </c>
      <c r="BV1028">
        <f t="shared" si="492"/>
        <v>-5.8299999999999992E-3</v>
      </c>
      <c r="BX1028" s="1">
        <v>44558</v>
      </c>
      <c r="BY1028">
        <v>-0.54800000000000004</v>
      </c>
      <c r="BZ1028">
        <f t="shared" si="493"/>
        <v>-5.4800000000000005E-3</v>
      </c>
      <c r="CB1028" s="1">
        <v>44585</v>
      </c>
      <c r="CC1028">
        <v>-0.46</v>
      </c>
      <c r="CD1028">
        <f t="shared" si="494"/>
        <v>-4.5999999999999999E-3</v>
      </c>
      <c r="CG1028" s="1"/>
      <c r="CJ1028" s="1"/>
      <c r="CL1028" s="1"/>
      <c r="CV1028" s="1"/>
      <c r="CY1028" s="1"/>
    </row>
    <row r="1029" spans="1:103" x14ac:dyDescent="0.3">
      <c r="A1029" s="21">
        <f t="shared" si="495"/>
        <v>47252</v>
      </c>
      <c r="B1029" s="18">
        <f t="shared" si="476"/>
        <v>112.421875</v>
      </c>
      <c r="C1029">
        <f t="shared" si="499"/>
        <v>115</v>
      </c>
      <c r="D1029">
        <f t="shared" ca="1" si="481"/>
        <v>-3.4555555555555557</v>
      </c>
      <c r="E1029">
        <f ca="1">IF(currency="USD",'Future et co'!F1029,IF(currency="EUR",'Future et co'!G1029,FALSE))</f>
        <v>3.6070000000000005E-2</v>
      </c>
      <c r="F1029">
        <f t="shared" ca="1" si="482"/>
        <v>3.6070000000000005E-2</v>
      </c>
      <c r="G1029">
        <f t="shared" ca="1" si="483"/>
        <v>2.0569999999999998E-2</v>
      </c>
      <c r="I1029" s="21">
        <f t="shared" si="496"/>
        <v>46377</v>
      </c>
      <c r="J1029" s="18">
        <f t="shared" si="477"/>
        <v>112.421875</v>
      </c>
      <c r="L1029">
        <f t="shared" ca="1" si="484"/>
        <v>-1.0249999999999999</v>
      </c>
      <c r="M1029">
        <f t="shared" ca="1" si="478"/>
        <v>3.6070000000000005E-2</v>
      </c>
      <c r="O1029" s="21">
        <f t="shared" si="497"/>
        <v>46377</v>
      </c>
      <c r="P1029" s="18">
        <f t="shared" si="479"/>
        <v>112.421875</v>
      </c>
      <c r="Q1029">
        <f t="shared" si="485"/>
        <v>125</v>
      </c>
      <c r="R1029">
        <f t="shared" ca="1" si="486"/>
        <v>-1.0249999999999999</v>
      </c>
      <c r="S1029">
        <f t="shared" ca="1" si="480"/>
        <v>3.6070000000000005E-2</v>
      </c>
      <c r="U1029" s="1"/>
      <c r="W1029" t="str">
        <f t="shared" si="500"/>
        <v/>
      </c>
      <c r="Y1029" s="1"/>
      <c r="AA1029">
        <f t="shared" si="501"/>
        <v>0</v>
      </c>
      <c r="AC1029" s="1"/>
      <c r="AE1029">
        <f t="shared" si="502"/>
        <v>0</v>
      </c>
      <c r="AH1029" s="1"/>
      <c r="AI1029" s="17"/>
      <c r="AJ1029" s="25"/>
      <c r="AU1029" s="1">
        <v>44582</v>
      </c>
      <c r="AV1029">
        <v>0.17699999999999999</v>
      </c>
      <c r="AW1029">
        <f t="shared" si="487"/>
        <v>1.7699999999999999E-3</v>
      </c>
      <c r="AY1029" s="1">
        <v>44582</v>
      </c>
      <c r="AZ1029">
        <v>0.33500000000000002</v>
      </c>
      <c r="BA1029">
        <f t="shared" si="488"/>
        <v>3.3500000000000001E-3</v>
      </c>
      <c r="BC1029" s="1">
        <v>44582</v>
      </c>
      <c r="BD1029">
        <v>0.69699999999999995</v>
      </c>
      <c r="BE1029">
        <f t="shared" si="489"/>
        <v>6.9699999999999996E-3</v>
      </c>
      <c r="BG1029" s="1">
        <v>44582</v>
      </c>
      <c r="BH1029">
        <v>1.1579999999999999</v>
      </c>
      <c r="BI1029">
        <f t="shared" si="490"/>
        <v>1.158E-2</v>
      </c>
      <c r="BK1029" s="1">
        <v>38085</v>
      </c>
      <c r="BL1029">
        <v>1.91296</v>
      </c>
      <c r="BM1029">
        <f t="shared" si="498"/>
        <v>1.91296E-2</v>
      </c>
      <c r="BP1029" s="1">
        <v>44551</v>
      </c>
      <c r="BQ1029">
        <v>230.02760000000001</v>
      </c>
      <c r="BR1029">
        <f t="shared" si="491"/>
        <v>2.3002760000000002</v>
      </c>
      <c r="BT1029" s="1">
        <v>44557</v>
      </c>
      <c r="BU1029">
        <v>-0.59</v>
      </c>
      <c r="BV1029">
        <f t="shared" si="492"/>
        <v>-5.8999999999999999E-3</v>
      </c>
      <c r="BX1029" s="1">
        <v>44557</v>
      </c>
      <c r="BY1029">
        <v>-0.54400000000000004</v>
      </c>
      <c r="BZ1029">
        <f t="shared" si="493"/>
        <v>-5.4400000000000004E-3</v>
      </c>
      <c r="CB1029" s="1">
        <v>44582</v>
      </c>
      <c r="CC1029">
        <v>-0.46</v>
      </c>
      <c r="CD1029">
        <f t="shared" si="494"/>
        <v>-4.5999999999999999E-3</v>
      </c>
      <c r="CG1029" s="1"/>
      <c r="CJ1029" s="1"/>
      <c r="CL1029" s="1"/>
      <c r="CV1029" s="1"/>
      <c r="CY1029" s="1"/>
    </row>
    <row r="1030" spans="1:103" x14ac:dyDescent="0.3">
      <c r="A1030" s="21">
        <f t="shared" si="495"/>
        <v>47253</v>
      </c>
      <c r="B1030" s="18">
        <f t="shared" si="476"/>
        <v>112.421875</v>
      </c>
      <c r="C1030">
        <f t="shared" si="499"/>
        <v>115</v>
      </c>
      <c r="D1030">
        <f t="shared" ca="1" si="481"/>
        <v>-3.4583333333333335</v>
      </c>
      <c r="E1030">
        <f ca="1">IF(currency="USD",'Future et co'!F1030,IF(currency="EUR",'Future et co'!G1030,FALSE))</f>
        <v>3.6070000000000005E-2</v>
      </c>
      <c r="F1030">
        <f t="shared" ca="1" si="482"/>
        <v>3.6070000000000005E-2</v>
      </c>
      <c r="G1030">
        <f t="shared" ca="1" si="483"/>
        <v>2.0569999999999998E-2</v>
      </c>
      <c r="I1030" s="21">
        <f t="shared" si="496"/>
        <v>46378</v>
      </c>
      <c r="J1030" s="18">
        <f t="shared" si="477"/>
        <v>112.421875</v>
      </c>
      <c r="L1030">
        <f t="shared" ca="1" si="484"/>
        <v>-1.0277777777777777</v>
      </c>
      <c r="M1030">
        <f t="shared" ca="1" si="478"/>
        <v>3.6070000000000005E-2</v>
      </c>
      <c r="O1030" s="21">
        <f t="shared" si="497"/>
        <v>46378</v>
      </c>
      <c r="P1030" s="18">
        <f t="shared" si="479"/>
        <v>112.421875</v>
      </c>
      <c r="Q1030">
        <f t="shared" si="485"/>
        <v>125</v>
      </c>
      <c r="R1030">
        <f t="shared" ca="1" si="486"/>
        <v>-1.0277777777777777</v>
      </c>
      <c r="S1030">
        <f t="shared" ca="1" si="480"/>
        <v>3.6070000000000005E-2</v>
      </c>
      <c r="U1030" s="1"/>
      <c r="W1030" t="str">
        <f t="shared" si="500"/>
        <v/>
      </c>
      <c r="Y1030" s="1"/>
      <c r="AA1030">
        <f t="shared" si="501"/>
        <v>0</v>
      </c>
      <c r="AC1030" s="1"/>
      <c r="AE1030">
        <f t="shared" si="502"/>
        <v>0</v>
      </c>
      <c r="AH1030" s="1"/>
      <c r="AI1030" s="17"/>
      <c r="AJ1030" s="25"/>
      <c r="AU1030" s="1">
        <v>44581</v>
      </c>
      <c r="AV1030">
        <v>0.19600000000000001</v>
      </c>
      <c r="AW1030">
        <f t="shared" si="487"/>
        <v>1.9599999999999999E-3</v>
      </c>
      <c r="AY1030" s="1">
        <v>44581</v>
      </c>
      <c r="AZ1030">
        <v>0.36799999999999999</v>
      </c>
      <c r="BA1030">
        <f t="shared" si="488"/>
        <v>3.6800000000000001E-3</v>
      </c>
      <c r="BC1030" s="1">
        <v>44581</v>
      </c>
      <c r="BD1030">
        <v>0.71299999999999997</v>
      </c>
      <c r="BE1030">
        <f t="shared" si="489"/>
        <v>7.1300000000000001E-3</v>
      </c>
      <c r="BG1030" s="1">
        <v>44581</v>
      </c>
      <c r="BH1030">
        <v>1.181</v>
      </c>
      <c r="BI1030">
        <f t="shared" si="490"/>
        <v>1.1810000000000001E-2</v>
      </c>
      <c r="BK1030" s="1">
        <v>38086</v>
      </c>
      <c r="BL1030">
        <v>1.91296</v>
      </c>
      <c r="BM1030">
        <f t="shared" si="498"/>
        <v>1.91296E-2</v>
      </c>
      <c r="BP1030" s="1">
        <v>44550</v>
      </c>
      <c r="BQ1030">
        <v>231.5008</v>
      </c>
      <c r="BR1030">
        <f t="shared" si="491"/>
        <v>2.3150080000000002</v>
      </c>
      <c r="BT1030" s="1">
        <v>44554</v>
      </c>
      <c r="BU1030">
        <v>-0.58699999999999997</v>
      </c>
      <c r="BV1030">
        <f t="shared" si="492"/>
        <v>-5.8699999999999994E-3</v>
      </c>
      <c r="BX1030" s="1">
        <v>44554</v>
      </c>
      <c r="BY1030">
        <v>-0.54400000000000004</v>
      </c>
      <c r="BZ1030">
        <f t="shared" si="493"/>
        <v>-5.4400000000000004E-3</v>
      </c>
      <c r="CB1030" s="1">
        <v>44581</v>
      </c>
      <c r="CC1030">
        <v>-0.45</v>
      </c>
      <c r="CD1030">
        <f t="shared" si="494"/>
        <v>-4.5000000000000005E-3</v>
      </c>
      <c r="CG1030" s="1"/>
      <c r="CJ1030" s="1"/>
      <c r="CL1030" s="1"/>
      <c r="CV1030" s="1"/>
      <c r="CY1030" s="1"/>
    </row>
    <row r="1031" spans="1:103" x14ac:dyDescent="0.3">
      <c r="A1031" s="21">
        <f t="shared" si="495"/>
        <v>47254</v>
      </c>
      <c r="B1031" s="18">
        <f t="shared" si="476"/>
        <v>112.421875</v>
      </c>
      <c r="C1031">
        <f t="shared" si="499"/>
        <v>115</v>
      </c>
      <c r="D1031">
        <f t="shared" ca="1" si="481"/>
        <v>-3.4611111111111112</v>
      </c>
      <c r="E1031">
        <f ca="1">IF(currency="USD",'Future et co'!F1031,IF(currency="EUR",'Future et co'!G1031,FALSE))</f>
        <v>3.6070000000000005E-2</v>
      </c>
      <c r="F1031">
        <f t="shared" ca="1" si="482"/>
        <v>3.6070000000000005E-2</v>
      </c>
      <c r="G1031">
        <f t="shared" ca="1" si="483"/>
        <v>2.0569999999999998E-2</v>
      </c>
      <c r="I1031" s="21">
        <f t="shared" si="496"/>
        <v>46379</v>
      </c>
      <c r="J1031" s="18">
        <f t="shared" si="477"/>
        <v>112.421875</v>
      </c>
      <c r="L1031">
        <f t="shared" ca="1" si="484"/>
        <v>-1.0305555555555554</v>
      </c>
      <c r="M1031">
        <f t="shared" ca="1" si="478"/>
        <v>3.6070000000000005E-2</v>
      </c>
      <c r="O1031" s="21">
        <f t="shared" si="497"/>
        <v>46379</v>
      </c>
      <c r="P1031" s="18">
        <f t="shared" si="479"/>
        <v>112.421875</v>
      </c>
      <c r="Q1031">
        <f t="shared" si="485"/>
        <v>125</v>
      </c>
      <c r="R1031">
        <f t="shared" ca="1" si="486"/>
        <v>-1.0305555555555554</v>
      </c>
      <c r="S1031">
        <f t="shared" ca="1" si="480"/>
        <v>3.6070000000000005E-2</v>
      </c>
      <c r="U1031" s="1"/>
      <c r="W1031" t="str">
        <f t="shared" si="500"/>
        <v/>
      </c>
      <c r="Y1031" s="1"/>
      <c r="AA1031">
        <f t="shared" si="501"/>
        <v>0</v>
      </c>
      <c r="AC1031" s="1"/>
      <c r="AE1031">
        <f t="shared" si="502"/>
        <v>0</v>
      </c>
      <c r="AH1031" s="1"/>
      <c r="AI1031" s="17"/>
      <c r="AJ1031" s="25"/>
      <c r="AU1031" s="1">
        <v>44580</v>
      </c>
      <c r="AV1031">
        <v>0.16900000000000001</v>
      </c>
      <c r="AW1031">
        <f t="shared" si="487"/>
        <v>1.6900000000000001E-3</v>
      </c>
      <c r="AY1031" s="1">
        <v>44580</v>
      </c>
      <c r="AZ1031">
        <v>0.33700000000000002</v>
      </c>
      <c r="BA1031">
        <f t="shared" si="488"/>
        <v>3.3700000000000002E-3</v>
      </c>
      <c r="BC1031" s="1">
        <v>44580</v>
      </c>
      <c r="BD1031">
        <v>0.72</v>
      </c>
      <c r="BE1031">
        <f t="shared" si="489"/>
        <v>7.1999999999999998E-3</v>
      </c>
      <c r="BG1031" s="1">
        <v>44580</v>
      </c>
      <c r="BH1031">
        <v>1.2030000000000001</v>
      </c>
      <c r="BI1031">
        <f t="shared" si="490"/>
        <v>1.2030000000000001E-2</v>
      </c>
      <c r="BK1031" s="1">
        <v>38089</v>
      </c>
      <c r="BL1031">
        <v>1.90126</v>
      </c>
      <c r="BM1031">
        <f t="shared" si="498"/>
        <v>1.9012600000000001E-2</v>
      </c>
      <c r="BP1031" s="1">
        <v>44547</v>
      </c>
      <c r="BQ1031">
        <v>231.51410000000001</v>
      </c>
      <c r="BR1031">
        <f t="shared" si="491"/>
        <v>2.3151410000000001</v>
      </c>
      <c r="BT1031" s="1">
        <v>44553</v>
      </c>
      <c r="BU1031">
        <v>-0.58799999999999997</v>
      </c>
      <c r="BV1031">
        <f t="shared" si="492"/>
        <v>-5.8799999999999998E-3</v>
      </c>
      <c r="BX1031" s="1">
        <v>44553</v>
      </c>
      <c r="BY1031">
        <v>-0.53700000000000003</v>
      </c>
      <c r="BZ1031">
        <f t="shared" si="493"/>
        <v>-5.3700000000000006E-3</v>
      </c>
      <c r="CB1031" s="1">
        <v>44580</v>
      </c>
      <c r="CC1031">
        <v>-0.45</v>
      </c>
      <c r="CD1031">
        <f t="shared" si="494"/>
        <v>-4.5000000000000005E-3</v>
      </c>
      <c r="CG1031" s="1"/>
      <c r="CJ1031" s="1"/>
      <c r="CL1031" s="1"/>
      <c r="CV1031" s="1"/>
      <c r="CY1031" s="1"/>
    </row>
    <row r="1032" spans="1:103" x14ac:dyDescent="0.3">
      <c r="A1032" s="21">
        <f t="shared" si="495"/>
        <v>47255</v>
      </c>
      <c r="B1032" s="18">
        <f t="shared" si="476"/>
        <v>112.421875</v>
      </c>
      <c r="C1032">
        <f t="shared" si="499"/>
        <v>115</v>
      </c>
      <c r="D1032">
        <f t="shared" ca="1" si="481"/>
        <v>-3.463888888888889</v>
      </c>
      <c r="E1032">
        <f ca="1">IF(currency="USD",'Future et co'!F1032,IF(currency="EUR",'Future et co'!G1032,FALSE))</f>
        <v>3.6070000000000005E-2</v>
      </c>
      <c r="F1032">
        <f t="shared" ca="1" si="482"/>
        <v>3.6070000000000005E-2</v>
      </c>
      <c r="G1032">
        <f t="shared" ca="1" si="483"/>
        <v>2.0569999999999998E-2</v>
      </c>
      <c r="I1032" s="21">
        <f t="shared" si="496"/>
        <v>46380</v>
      </c>
      <c r="J1032" s="18">
        <f t="shared" si="477"/>
        <v>112.421875</v>
      </c>
      <c r="L1032">
        <f t="shared" ca="1" si="484"/>
        <v>-1.0333333333333334</v>
      </c>
      <c r="M1032">
        <f t="shared" ca="1" si="478"/>
        <v>3.6070000000000005E-2</v>
      </c>
      <c r="O1032" s="21">
        <f t="shared" si="497"/>
        <v>46380</v>
      </c>
      <c r="P1032" s="18">
        <f t="shared" si="479"/>
        <v>112.421875</v>
      </c>
      <c r="Q1032">
        <f t="shared" si="485"/>
        <v>125</v>
      </c>
      <c r="R1032">
        <f t="shared" ca="1" si="486"/>
        <v>-1.0333333333333334</v>
      </c>
      <c r="S1032">
        <f t="shared" ca="1" si="480"/>
        <v>3.6070000000000005E-2</v>
      </c>
      <c r="U1032" s="1"/>
      <c r="W1032" t="str">
        <f t="shared" si="500"/>
        <v/>
      </c>
      <c r="Y1032" s="1"/>
      <c r="AA1032">
        <f t="shared" si="501"/>
        <v>0</v>
      </c>
      <c r="AC1032" s="1"/>
      <c r="AE1032">
        <f t="shared" si="502"/>
        <v>0</v>
      </c>
      <c r="AH1032" s="1"/>
      <c r="AI1032" s="17"/>
      <c r="AJ1032" s="25"/>
      <c r="AU1032" s="1">
        <v>44579</v>
      </c>
      <c r="AV1032">
        <v>0.16600000000000001</v>
      </c>
      <c r="AW1032">
        <f t="shared" si="487"/>
        <v>1.66E-3</v>
      </c>
      <c r="AY1032" s="1">
        <v>44579</v>
      </c>
      <c r="AZ1032">
        <v>0.33800000000000002</v>
      </c>
      <c r="BA1032">
        <f t="shared" si="488"/>
        <v>3.3800000000000002E-3</v>
      </c>
      <c r="BC1032" s="1">
        <v>44579</v>
      </c>
      <c r="BD1032">
        <v>0.72799999999999998</v>
      </c>
      <c r="BE1032">
        <f t="shared" si="489"/>
        <v>7.28E-3</v>
      </c>
      <c r="BG1032" s="1">
        <v>44579</v>
      </c>
      <c r="BH1032">
        <v>1.2170000000000001</v>
      </c>
      <c r="BI1032">
        <f t="shared" si="490"/>
        <v>1.217E-2</v>
      </c>
      <c r="BK1032" s="1">
        <v>38090</v>
      </c>
      <c r="BL1032">
        <v>1.9291400000000001</v>
      </c>
      <c r="BM1032">
        <f t="shared" si="498"/>
        <v>1.92914E-2</v>
      </c>
      <c r="BP1032" s="1">
        <v>44546</v>
      </c>
      <c r="BQ1032">
        <v>231.00980000000001</v>
      </c>
      <c r="BR1032">
        <f t="shared" si="491"/>
        <v>2.310098</v>
      </c>
      <c r="BT1032" s="1">
        <v>44552</v>
      </c>
      <c r="BU1032">
        <v>-0.59099999999999997</v>
      </c>
      <c r="BV1032">
        <f t="shared" si="492"/>
        <v>-5.9099999999999995E-3</v>
      </c>
      <c r="BX1032" s="1">
        <v>44552</v>
      </c>
      <c r="BY1032">
        <v>-0.54500000000000004</v>
      </c>
      <c r="BZ1032">
        <f t="shared" si="493"/>
        <v>-5.45E-3</v>
      </c>
      <c r="CB1032" s="1">
        <v>44579</v>
      </c>
      <c r="CC1032">
        <v>-0.45</v>
      </c>
      <c r="CD1032">
        <f t="shared" si="494"/>
        <v>-4.5000000000000005E-3</v>
      </c>
      <c r="CG1032" s="1"/>
      <c r="CJ1032" s="1"/>
      <c r="CL1032" s="1"/>
      <c r="CV1032" s="1"/>
      <c r="CY1032" s="1"/>
    </row>
    <row r="1033" spans="1:103" x14ac:dyDescent="0.3">
      <c r="A1033" s="21">
        <f t="shared" si="495"/>
        <v>47256</v>
      </c>
      <c r="B1033" s="18">
        <f t="shared" si="476"/>
        <v>112.421875</v>
      </c>
      <c r="C1033">
        <f t="shared" si="499"/>
        <v>115</v>
      </c>
      <c r="D1033">
        <f t="shared" ca="1" si="481"/>
        <v>-3.4666666666666668</v>
      </c>
      <c r="E1033">
        <f ca="1">IF(currency="USD",'Future et co'!F1033,IF(currency="EUR",'Future et co'!G1033,FALSE))</f>
        <v>3.6070000000000005E-2</v>
      </c>
      <c r="F1033">
        <f t="shared" ca="1" si="482"/>
        <v>3.6070000000000005E-2</v>
      </c>
      <c r="G1033">
        <f t="shared" ca="1" si="483"/>
        <v>2.0569999999999998E-2</v>
      </c>
      <c r="I1033" s="21">
        <f t="shared" si="496"/>
        <v>46381</v>
      </c>
      <c r="J1033" s="18">
        <f t="shared" si="477"/>
        <v>112.421875</v>
      </c>
      <c r="L1033">
        <f t="shared" ca="1" si="484"/>
        <v>-1.0361111111111112</v>
      </c>
      <c r="M1033">
        <f t="shared" ca="1" si="478"/>
        <v>3.6070000000000005E-2</v>
      </c>
      <c r="O1033" s="21">
        <f t="shared" si="497"/>
        <v>46381</v>
      </c>
      <c r="P1033" s="18">
        <f t="shared" si="479"/>
        <v>112.421875</v>
      </c>
      <c r="Q1033">
        <f t="shared" si="485"/>
        <v>125</v>
      </c>
      <c r="R1033">
        <f t="shared" ca="1" si="486"/>
        <v>-1.0361111111111112</v>
      </c>
      <c r="S1033">
        <f t="shared" ca="1" si="480"/>
        <v>3.6070000000000005E-2</v>
      </c>
      <c r="U1033" s="1"/>
      <c r="W1033" t="str">
        <f t="shared" si="500"/>
        <v/>
      </c>
      <c r="Y1033" s="1"/>
      <c r="AA1033">
        <f t="shared" si="501"/>
        <v>0</v>
      </c>
      <c r="AC1033" s="1"/>
      <c r="AE1033">
        <f t="shared" si="502"/>
        <v>0</v>
      </c>
      <c r="AH1033" s="1"/>
      <c r="AI1033" s="17"/>
      <c r="AJ1033" s="25"/>
      <c r="AU1033" s="1">
        <v>44578</v>
      </c>
      <c r="AV1033">
        <v>0.17499999999999999</v>
      </c>
      <c r="AW1033">
        <f t="shared" si="487"/>
        <v>1.7499999999999998E-3</v>
      </c>
      <c r="AY1033" s="1">
        <v>44578</v>
      </c>
      <c r="AZ1033">
        <v>0.34200000000000003</v>
      </c>
      <c r="BA1033">
        <f t="shared" si="488"/>
        <v>3.4200000000000003E-3</v>
      </c>
      <c r="BC1033" s="1">
        <v>44578</v>
      </c>
      <c r="BD1033">
        <v>0.69</v>
      </c>
      <c r="BE1033">
        <f t="shared" si="489"/>
        <v>6.8999999999999999E-3</v>
      </c>
      <c r="BG1033" s="1">
        <v>44578</v>
      </c>
      <c r="BH1033">
        <v>1.171</v>
      </c>
      <c r="BI1033">
        <f t="shared" si="490"/>
        <v>1.171E-2</v>
      </c>
      <c r="BK1033" s="1">
        <v>38091</v>
      </c>
      <c r="BL1033">
        <v>1.9310099999999999</v>
      </c>
      <c r="BM1033">
        <f t="shared" si="498"/>
        <v>1.93101E-2</v>
      </c>
      <c r="BP1033" s="1">
        <v>44545</v>
      </c>
      <c r="BQ1033">
        <v>231.3681</v>
      </c>
      <c r="BR1033">
        <f t="shared" si="491"/>
        <v>2.3136809999999999</v>
      </c>
      <c r="BT1033" s="1">
        <v>44551</v>
      </c>
      <c r="BU1033">
        <v>-0.58799999999999997</v>
      </c>
      <c r="BV1033">
        <f t="shared" si="492"/>
        <v>-5.8799999999999998E-3</v>
      </c>
      <c r="BX1033" s="1">
        <v>44551</v>
      </c>
      <c r="BY1033">
        <v>-0.55100000000000005</v>
      </c>
      <c r="BZ1033">
        <f t="shared" si="493"/>
        <v>-5.5100000000000001E-3</v>
      </c>
      <c r="CB1033" s="1">
        <v>44578</v>
      </c>
      <c r="CC1033">
        <v>-0.44879999999999998</v>
      </c>
      <c r="CD1033">
        <f t="shared" si="494"/>
        <v>-4.4879999999999998E-3</v>
      </c>
      <c r="CG1033" s="1"/>
      <c r="CJ1033" s="1"/>
      <c r="CL1033" s="1"/>
      <c r="CV1033" s="1"/>
      <c r="CY1033" s="1"/>
    </row>
    <row r="1034" spans="1:103" x14ac:dyDescent="0.3">
      <c r="A1034" s="21">
        <f t="shared" si="495"/>
        <v>47259</v>
      </c>
      <c r="B1034" s="18">
        <f t="shared" si="476"/>
        <v>112.421875</v>
      </c>
      <c r="C1034">
        <f t="shared" si="499"/>
        <v>115</v>
      </c>
      <c r="D1034">
        <f t="shared" ca="1" si="481"/>
        <v>-3.4750000000000001</v>
      </c>
      <c r="E1034">
        <f ca="1">IF(currency="USD",'Future et co'!F1034,IF(currency="EUR",'Future et co'!G1034,FALSE))</f>
        <v>3.6070000000000005E-2</v>
      </c>
      <c r="F1034">
        <f t="shared" ca="1" si="482"/>
        <v>3.6070000000000005E-2</v>
      </c>
      <c r="G1034">
        <f t="shared" ca="1" si="483"/>
        <v>2.0569999999999998E-2</v>
      </c>
      <c r="I1034" s="21">
        <f t="shared" si="496"/>
        <v>46384</v>
      </c>
      <c r="J1034" s="18">
        <f t="shared" si="477"/>
        <v>112.421875</v>
      </c>
      <c r="L1034">
        <f t="shared" ca="1" si="484"/>
        <v>-1.0444444444444445</v>
      </c>
      <c r="M1034">
        <f t="shared" ca="1" si="478"/>
        <v>3.6070000000000005E-2</v>
      </c>
      <c r="O1034" s="21">
        <f t="shared" si="497"/>
        <v>46384</v>
      </c>
      <c r="P1034" s="18">
        <f t="shared" si="479"/>
        <v>112.421875</v>
      </c>
      <c r="Q1034">
        <f t="shared" si="485"/>
        <v>125</v>
      </c>
      <c r="R1034">
        <f t="shared" ca="1" si="486"/>
        <v>-1.0444444444444445</v>
      </c>
      <c r="S1034">
        <f t="shared" ca="1" si="480"/>
        <v>3.6070000000000005E-2</v>
      </c>
      <c r="U1034" s="1"/>
      <c r="W1034" t="str">
        <f t="shared" si="500"/>
        <v/>
      </c>
      <c r="Y1034" s="1"/>
      <c r="AA1034">
        <f t="shared" si="501"/>
        <v>0</v>
      </c>
      <c r="AC1034" s="1"/>
      <c r="AE1034">
        <f t="shared" si="502"/>
        <v>0</v>
      </c>
      <c r="AH1034" s="1"/>
      <c r="AI1034" s="17"/>
      <c r="AJ1034" s="25"/>
      <c r="AU1034" s="1">
        <v>44575</v>
      </c>
      <c r="AV1034">
        <v>0.154</v>
      </c>
      <c r="AW1034">
        <f t="shared" si="487"/>
        <v>1.5399999999999999E-3</v>
      </c>
      <c r="AY1034" s="1">
        <v>44575</v>
      </c>
      <c r="AZ1034">
        <v>0.29899999999999999</v>
      </c>
      <c r="BA1034">
        <f t="shared" si="488"/>
        <v>2.99E-3</v>
      </c>
      <c r="BC1034" s="1">
        <v>44575</v>
      </c>
      <c r="BD1034">
        <v>0.66</v>
      </c>
      <c r="BE1034">
        <f t="shared" si="489"/>
        <v>6.6E-3</v>
      </c>
      <c r="BG1034" s="1">
        <v>44575</v>
      </c>
      <c r="BH1034">
        <v>1.139</v>
      </c>
      <c r="BI1034">
        <f t="shared" si="490"/>
        <v>1.1390000000000001E-2</v>
      </c>
      <c r="BK1034" s="1">
        <v>38092</v>
      </c>
      <c r="BL1034">
        <v>1.9269799999999999</v>
      </c>
      <c r="BM1034">
        <f t="shared" si="498"/>
        <v>1.92698E-2</v>
      </c>
      <c r="BP1034" s="1">
        <v>44544</v>
      </c>
      <c r="BQ1034">
        <v>231.5539</v>
      </c>
      <c r="BR1034">
        <f t="shared" si="491"/>
        <v>2.3155389999999998</v>
      </c>
      <c r="BT1034" s="1">
        <v>44550</v>
      </c>
      <c r="BU1034">
        <v>-0.58799999999999997</v>
      </c>
      <c r="BV1034">
        <f t="shared" si="492"/>
        <v>-5.8799999999999998E-3</v>
      </c>
      <c r="BX1034" s="1">
        <v>44550</v>
      </c>
      <c r="BY1034">
        <v>-0.55400000000000005</v>
      </c>
      <c r="BZ1034">
        <f t="shared" si="493"/>
        <v>-5.5400000000000007E-3</v>
      </c>
      <c r="CB1034" s="1">
        <v>44575</v>
      </c>
      <c r="CC1034">
        <v>-0.46</v>
      </c>
      <c r="CD1034">
        <f t="shared" si="494"/>
        <v>-4.5999999999999999E-3</v>
      </c>
      <c r="CG1034" s="1"/>
      <c r="CJ1034" s="1"/>
      <c r="CL1034" s="1"/>
      <c r="CV1034" s="1"/>
      <c r="CY1034" s="1"/>
    </row>
    <row r="1035" spans="1:103" x14ac:dyDescent="0.3">
      <c r="A1035" s="21">
        <f t="shared" si="495"/>
        <v>47260</v>
      </c>
      <c r="B1035" s="18">
        <f t="shared" ref="B1035:B1098" si="503">IFERROR(VLOOKUP(A1035,$CG$11:$CH$19999,2,FALSE),B1034)</f>
        <v>112.421875</v>
      </c>
      <c r="C1035">
        <f t="shared" si="499"/>
        <v>115</v>
      </c>
      <c r="D1035">
        <f t="shared" ca="1" si="481"/>
        <v>-3.4777777777777779</v>
      </c>
      <c r="E1035">
        <f ca="1">IF(currency="USD",'Future et co'!F1035,IF(currency="EUR",'Future et co'!G1035,FALSE))</f>
        <v>3.6070000000000005E-2</v>
      </c>
      <c r="F1035">
        <f t="shared" ca="1" si="482"/>
        <v>3.6070000000000005E-2</v>
      </c>
      <c r="G1035">
        <f t="shared" ca="1" si="483"/>
        <v>2.0569999999999998E-2</v>
      </c>
      <c r="I1035" s="21">
        <f t="shared" si="496"/>
        <v>46385</v>
      </c>
      <c r="J1035" s="18">
        <f t="shared" ref="J1035:J1098" si="504">IFERROR(VLOOKUP(I1035,$CG$11:$CH$19999,2,FALSE),J1034)</f>
        <v>112.421875</v>
      </c>
      <c r="L1035">
        <f t="shared" ca="1" si="484"/>
        <v>-1.0472222222222223</v>
      </c>
      <c r="M1035">
        <f t="shared" ref="M1035:M1098" ca="1" si="505">IFERROR(IF(L1035&lt;0.25,VLOOKUP(I1035,$AU$11:$AW$5325,3,FALSE),IF(AND(L1035&gt;=0.25,L1035&lt;0.5),VLOOKUP(I1035,$AY$11:$BA$5325,3,FALSE),IF(AND(L1035&gt;=0.5,L1035&lt;1),VLOOKUP(I1035,$BC$11:$BE$5325,3,FALSE),VLOOKUP(I1035,$BG$11:$BI$5010,3,FALSE)))),M1034)</f>
        <v>3.6070000000000005E-2</v>
      </c>
      <c r="O1035" s="21">
        <f t="shared" si="497"/>
        <v>46385</v>
      </c>
      <c r="P1035" s="18">
        <f t="shared" ref="P1035:P1098" si="506">IFERROR(VLOOKUP(O1035,$CG$11:$CH$19999,2,FALSE),P1034)</f>
        <v>112.421875</v>
      </c>
      <c r="Q1035">
        <f t="shared" si="485"/>
        <v>125</v>
      </c>
      <c r="R1035">
        <f t="shared" ca="1" si="486"/>
        <v>-1.0472222222222223</v>
      </c>
      <c r="S1035">
        <f t="shared" ref="S1035:S1098" ca="1" si="507">IFERROR(IF(R1035&lt;0.25,VLOOKUP(O1035,$AU$11:$AW$5325,3,FALSE),IF(AND(R1035&gt;=0.25,R1035&lt;0.5),VLOOKUP(O1035,$AY$11:$BA$5325,3,FALSE),IF(AND(R1035&gt;=0.5,R1035&lt;1),VLOOKUP(O1035,$BC$11:$BE$5325,3,FALSE),VLOOKUP(O1035,$BG$11:$BI$5010,3,FALSE)))),S1034)</f>
        <v>3.6070000000000005E-2</v>
      </c>
      <c r="U1035" s="1"/>
      <c r="W1035" t="str">
        <f t="shared" si="500"/>
        <v/>
      </c>
      <c r="Y1035" s="1"/>
      <c r="AA1035">
        <f t="shared" si="501"/>
        <v>0</v>
      </c>
      <c r="AC1035" s="1"/>
      <c r="AE1035">
        <f t="shared" si="502"/>
        <v>0</v>
      </c>
      <c r="AH1035" s="1"/>
      <c r="AI1035" s="17"/>
      <c r="AJ1035" s="25"/>
      <c r="AU1035" s="1">
        <v>44574</v>
      </c>
      <c r="AV1035">
        <v>0.14199999999999999</v>
      </c>
      <c r="AW1035">
        <f t="shared" si="487"/>
        <v>1.4199999999999998E-3</v>
      </c>
      <c r="AY1035" s="1">
        <v>44574</v>
      </c>
      <c r="AZ1035">
        <v>0.28199999999999997</v>
      </c>
      <c r="BA1035">
        <f t="shared" si="488"/>
        <v>2.8199999999999996E-3</v>
      </c>
      <c r="BC1035" s="1">
        <v>44574</v>
      </c>
      <c r="BD1035">
        <v>0.622</v>
      </c>
      <c r="BE1035">
        <f t="shared" si="489"/>
        <v>6.2199999999999998E-3</v>
      </c>
      <c r="BG1035" s="1">
        <v>44574</v>
      </c>
      <c r="BH1035">
        <v>1.0648</v>
      </c>
      <c r="BI1035">
        <f t="shared" si="490"/>
        <v>1.0647999999999999E-2</v>
      </c>
      <c r="BK1035" s="1">
        <v>38093</v>
      </c>
      <c r="BL1035">
        <v>1.9145000000000001</v>
      </c>
      <c r="BM1035">
        <f t="shared" si="498"/>
        <v>1.9145000000000002E-2</v>
      </c>
      <c r="BP1035" s="1">
        <v>44543</v>
      </c>
      <c r="BQ1035">
        <v>231.8459</v>
      </c>
      <c r="BR1035">
        <f t="shared" si="491"/>
        <v>2.3184589999999998</v>
      </c>
      <c r="BT1035" s="1">
        <v>44547</v>
      </c>
      <c r="BU1035">
        <v>-0.58099999999999996</v>
      </c>
      <c r="BV1035">
        <f t="shared" si="492"/>
        <v>-5.8099999999999992E-3</v>
      </c>
      <c r="BX1035" s="1">
        <v>44547</v>
      </c>
      <c r="BY1035">
        <v>-0.55100000000000005</v>
      </c>
      <c r="BZ1035">
        <f t="shared" si="493"/>
        <v>-5.5100000000000001E-3</v>
      </c>
      <c r="CB1035" s="1">
        <v>44574</v>
      </c>
      <c r="CC1035">
        <v>-0.47</v>
      </c>
      <c r="CD1035">
        <f t="shared" si="494"/>
        <v>-4.6999999999999993E-3</v>
      </c>
      <c r="CG1035" s="1"/>
      <c r="CJ1035" s="1"/>
      <c r="CL1035" s="1"/>
      <c r="CV1035" s="1"/>
      <c r="CY1035" s="1"/>
    </row>
    <row r="1036" spans="1:103" x14ac:dyDescent="0.3">
      <c r="A1036" s="21">
        <f t="shared" si="495"/>
        <v>47261</v>
      </c>
      <c r="B1036" s="18">
        <f t="shared" si="503"/>
        <v>112.421875</v>
      </c>
      <c r="C1036">
        <f t="shared" si="499"/>
        <v>115</v>
      </c>
      <c r="D1036">
        <f t="shared" ref="D1036:D1099" ca="1" si="508">($B$7-A1036)/360</f>
        <v>-3.4805555555555556</v>
      </c>
      <c r="E1036">
        <f ca="1">IF(currency="USD",'Future et co'!F1036,IF(currency="EUR",'Future et co'!G1036,FALSE))</f>
        <v>3.6070000000000005E-2</v>
      </c>
      <c r="F1036">
        <f t="shared" ref="F1036:F1099" ca="1" si="509">IFERROR(IF(D1036&lt;0.25,VLOOKUP(A1036,$AU$11:$AW$5325,3,FALSE),IF(AND(D1036&gt;=0.25,D1036&lt;0.5),VLOOKUP(A1036,$AY$11:$BA$5325,3,FALSE),IF(AND(D1036&gt;=0.5,D1036&lt;1),VLOOKUP(A1036,$BC$11:$BE$5325,3,FALSE),VLOOKUP(A1036,$BG$11:$BI$5010,3,FALSE)))),F1035)</f>
        <v>3.6070000000000005E-2</v>
      </c>
      <c r="G1036">
        <f t="shared" ref="G1036:G1099" ca="1" si="510">IFERROR(IF(D1036&lt;0.25,VLOOKUP(A1036,$BT$11:$BV$5325,3,FALSE),IF(AND(D1036&gt;=0.25,D1036&lt;0.5),VLOOKUP(A1036,$BX$11:$BZ$5325,3,FALSE),VLOOKUP(A1036,$CB$11:$CD$5325,3,FALSE))),G1035)</f>
        <v>2.0569999999999998E-2</v>
      </c>
      <c r="I1036" s="21">
        <f t="shared" si="496"/>
        <v>46386</v>
      </c>
      <c r="J1036" s="18">
        <f t="shared" si="504"/>
        <v>112.421875</v>
      </c>
      <c r="L1036">
        <f t="shared" ref="L1036:L1099" ca="1" si="511">($J$7-I1036)/360</f>
        <v>-1.05</v>
      </c>
      <c r="M1036">
        <f t="shared" ca="1" si="505"/>
        <v>3.6070000000000005E-2</v>
      </c>
      <c r="O1036" s="21">
        <f t="shared" si="497"/>
        <v>46386</v>
      </c>
      <c r="P1036" s="18">
        <f t="shared" si="506"/>
        <v>112.421875</v>
      </c>
      <c r="Q1036">
        <f t="shared" ref="Q1036:Q1099" si="512">CEILING(P1036,25)</f>
        <v>125</v>
      </c>
      <c r="R1036">
        <f t="shared" ref="R1036:R1099" ca="1" si="513">($P$7-O1036)/360</f>
        <v>-1.05</v>
      </c>
      <c r="S1036">
        <f t="shared" ca="1" si="507"/>
        <v>3.6070000000000005E-2</v>
      </c>
      <c r="U1036" s="1"/>
      <c r="W1036" t="str">
        <f t="shared" si="500"/>
        <v/>
      </c>
      <c r="Y1036" s="1"/>
      <c r="AA1036">
        <f t="shared" si="501"/>
        <v>0</v>
      </c>
      <c r="AC1036" s="1"/>
      <c r="AE1036">
        <f t="shared" si="502"/>
        <v>0</v>
      </c>
      <c r="AH1036" s="1"/>
      <c r="AI1036" s="17"/>
      <c r="AJ1036" s="25"/>
      <c r="AU1036" s="1">
        <v>44573</v>
      </c>
      <c r="AV1036">
        <v>0.14599999999999999</v>
      </c>
      <c r="AW1036">
        <f t="shared" ref="AW1036:AW1099" si="514">AV1036/100</f>
        <v>1.4599999999999999E-3</v>
      </c>
      <c r="AY1036" s="1">
        <v>44573</v>
      </c>
      <c r="AZ1036">
        <v>0.26900000000000002</v>
      </c>
      <c r="BA1036">
        <f t="shared" ref="BA1036:BA1099" si="515">AZ1036/100</f>
        <v>2.6900000000000001E-3</v>
      </c>
      <c r="BC1036" s="1">
        <v>44573</v>
      </c>
      <c r="BD1036">
        <v>0.625</v>
      </c>
      <c r="BE1036">
        <f t="shared" ref="BE1036:BE1099" si="516">BD1036/100</f>
        <v>6.2500000000000003E-3</v>
      </c>
      <c r="BG1036" s="1">
        <v>44573</v>
      </c>
      <c r="BH1036">
        <v>1.075</v>
      </c>
      <c r="BI1036">
        <f t="shared" ref="BI1036:BI1099" si="517">BH1036/100</f>
        <v>1.0749999999999999E-2</v>
      </c>
      <c r="BK1036" s="1">
        <v>38096</v>
      </c>
      <c r="BL1036">
        <v>1.9148000000000001</v>
      </c>
      <c r="BM1036">
        <f t="shared" si="498"/>
        <v>1.9148000000000002E-2</v>
      </c>
      <c r="BP1036" s="1">
        <v>44540</v>
      </c>
      <c r="BQ1036">
        <v>231.262</v>
      </c>
      <c r="BR1036">
        <f t="shared" ref="BR1036:BR1099" si="518">BQ1036/100</f>
        <v>2.3126199999999999</v>
      </c>
      <c r="BT1036" s="1">
        <v>44546</v>
      </c>
      <c r="BU1036">
        <v>-0.58899999999999997</v>
      </c>
      <c r="BV1036">
        <f t="shared" ref="BV1036:BV1099" si="519">BU1036/100</f>
        <v>-5.8899999999999994E-3</v>
      </c>
      <c r="BX1036" s="1">
        <v>44546</v>
      </c>
      <c r="BY1036">
        <v>-0.54800000000000004</v>
      </c>
      <c r="BZ1036">
        <f t="shared" ref="BZ1036:BZ1099" si="520">BY1036/100</f>
        <v>-5.4800000000000005E-3</v>
      </c>
      <c r="CB1036" s="1">
        <v>44573</v>
      </c>
      <c r="CC1036">
        <v>-0.47</v>
      </c>
      <c r="CD1036">
        <f t="shared" ref="CD1036:CD1099" si="521">CC1036/100</f>
        <v>-4.6999999999999993E-3</v>
      </c>
      <c r="CG1036" s="1"/>
      <c r="CJ1036" s="1"/>
      <c r="CL1036" s="1"/>
      <c r="CV1036" s="1"/>
      <c r="CY1036" s="1"/>
    </row>
    <row r="1037" spans="1:103" x14ac:dyDescent="0.3">
      <c r="A1037" s="21">
        <f t="shared" ref="A1037:A1100" si="522">WORKDAY(A1036,1)</f>
        <v>47262</v>
      </c>
      <c r="B1037" s="18">
        <f t="shared" si="503"/>
        <v>112.421875</v>
      </c>
      <c r="C1037">
        <f t="shared" si="499"/>
        <v>115</v>
      </c>
      <c r="D1037">
        <f t="shared" ca="1" si="508"/>
        <v>-3.4833333333333334</v>
      </c>
      <c r="E1037">
        <f ca="1">IF(currency="USD",'Future et co'!F1037,IF(currency="EUR",'Future et co'!G1037,FALSE))</f>
        <v>3.6070000000000005E-2</v>
      </c>
      <c r="F1037">
        <f t="shared" ca="1" si="509"/>
        <v>3.6070000000000005E-2</v>
      </c>
      <c r="G1037">
        <f t="shared" ca="1" si="510"/>
        <v>2.0569999999999998E-2</v>
      </c>
      <c r="I1037" s="21">
        <f t="shared" ref="I1037:I1100" si="523">WORKDAY(I1036,1)</f>
        <v>46387</v>
      </c>
      <c r="J1037" s="18">
        <f t="shared" si="504"/>
        <v>112.421875</v>
      </c>
      <c r="L1037">
        <f t="shared" ca="1" si="511"/>
        <v>-1.0527777777777778</v>
      </c>
      <c r="M1037">
        <f t="shared" ca="1" si="505"/>
        <v>3.6070000000000005E-2</v>
      </c>
      <c r="O1037" s="21">
        <f t="shared" ref="O1037:O1100" si="524">WORKDAY(O1036,1)</f>
        <v>46387</v>
      </c>
      <c r="P1037" s="18">
        <f t="shared" si="506"/>
        <v>112.421875</v>
      </c>
      <c r="Q1037">
        <f t="shared" si="512"/>
        <v>125</v>
      </c>
      <c r="R1037">
        <f t="shared" ca="1" si="513"/>
        <v>-1.0527777777777778</v>
      </c>
      <c r="S1037">
        <f t="shared" ca="1" si="507"/>
        <v>3.6070000000000005E-2</v>
      </c>
      <c r="U1037" s="1"/>
      <c r="W1037" t="str">
        <f t="shared" si="500"/>
        <v/>
      </c>
      <c r="Y1037" s="1"/>
      <c r="AA1037">
        <f t="shared" si="501"/>
        <v>0</v>
      </c>
      <c r="AC1037" s="1"/>
      <c r="AE1037">
        <f t="shared" si="502"/>
        <v>0</v>
      </c>
      <c r="AH1037" s="1"/>
      <c r="AI1037" s="17"/>
      <c r="AJ1037" s="25"/>
      <c r="AU1037" s="1">
        <v>44572</v>
      </c>
      <c r="AV1037">
        <v>0.13500000000000001</v>
      </c>
      <c r="AW1037">
        <f t="shared" si="514"/>
        <v>1.3500000000000001E-3</v>
      </c>
      <c r="AY1037" s="1">
        <v>44572</v>
      </c>
      <c r="AZ1037">
        <v>0.26200000000000001</v>
      </c>
      <c r="BA1037">
        <f t="shared" si="515"/>
        <v>2.6199999999999999E-3</v>
      </c>
      <c r="BC1037" s="1">
        <v>44572</v>
      </c>
      <c r="BD1037">
        <v>0.61199999999999999</v>
      </c>
      <c r="BE1037">
        <f t="shared" si="516"/>
        <v>6.1199999999999996E-3</v>
      </c>
      <c r="BG1037" s="1">
        <v>44572</v>
      </c>
      <c r="BH1037">
        <v>1.0609999999999999</v>
      </c>
      <c r="BI1037">
        <f t="shared" si="517"/>
        <v>1.061E-2</v>
      </c>
      <c r="BK1037" s="1">
        <v>38097</v>
      </c>
      <c r="BL1037">
        <v>1.94052</v>
      </c>
      <c r="BM1037">
        <f t="shared" si="498"/>
        <v>1.9405200000000001E-2</v>
      </c>
      <c r="BP1037" s="1">
        <v>44539</v>
      </c>
      <c r="BQ1037">
        <v>231.19560000000001</v>
      </c>
      <c r="BR1037">
        <f t="shared" si="518"/>
        <v>2.3119560000000003</v>
      </c>
      <c r="BT1037" s="1">
        <v>44545</v>
      </c>
      <c r="BU1037">
        <v>-0.60199999999999998</v>
      </c>
      <c r="BV1037">
        <f t="shared" si="519"/>
        <v>-6.0200000000000002E-3</v>
      </c>
      <c r="BX1037" s="1">
        <v>44545</v>
      </c>
      <c r="BY1037">
        <v>-0.54700000000000004</v>
      </c>
      <c r="BZ1037">
        <f t="shared" si="520"/>
        <v>-5.47E-3</v>
      </c>
      <c r="CB1037" s="1">
        <v>44572</v>
      </c>
      <c r="CC1037">
        <v>-0.47</v>
      </c>
      <c r="CD1037">
        <f t="shared" si="521"/>
        <v>-4.6999999999999993E-3</v>
      </c>
      <c r="CG1037" s="1"/>
      <c r="CJ1037" s="1"/>
      <c r="CL1037" s="1"/>
      <c r="CV1037" s="1"/>
      <c r="CY1037" s="1"/>
    </row>
    <row r="1038" spans="1:103" x14ac:dyDescent="0.3">
      <c r="A1038" s="21">
        <f t="shared" si="522"/>
        <v>47263</v>
      </c>
      <c r="B1038" s="18">
        <f t="shared" si="503"/>
        <v>112.421875</v>
      </c>
      <c r="C1038">
        <f t="shared" si="499"/>
        <v>115</v>
      </c>
      <c r="D1038">
        <f t="shared" ca="1" si="508"/>
        <v>-3.4861111111111112</v>
      </c>
      <c r="E1038">
        <f ca="1">IF(currency="USD",'Future et co'!F1038,IF(currency="EUR",'Future et co'!G1038,FALSE))</f>
        <v>3.6070000000000005E-2</v>
      </c>
      <c r="F1038">
        <f t="shared" ca="1" si="509"/>
        <v>3.6070000000000005E-2</v>
      </c>
      <c r="G1038">
        <f t="shared" ca="1" si="510"/>
        <v>2.0569999999999998E-2</v>
      </c>
      <c r="I1038" s="21">
        <f t="shared" si="523"/>
        <v>46388</v>
      </c>
      <c r="J1038" s="18">
        <f t="shared" si="504"/>
        <v>112.421875</v>
      </c>
      <c r="L1038">
        <f t="shared" ca="1" si="511"/>
        <v>-1.0555555555555556</v>
      </c>
      <c r="M1038">
        <f t="shared" ca="1" si="505"/>
        <v>3.6070000000000005E-2</v>
      </c>
      <c r="O1038" s="21">
        <f t="shared" si="524"/>
        <v>46388</v>
      </c>
      <c r="P1038" s="18">
        <f t="shared" si="506"/>
        <v>112.421875</v>
      </c>
      <c r="Q1038">
        <f t="shared" si="512"/>
        <v>125</v>
      </c>
      <c r="R1038">
        <f t="shared" ca="1" si="513"/>
        <v>-1.0555555555555556</v>
      </c>
      <c r="S1038">
        <f t="shared" ca="1" si="507"/>
        <v>3.6070000000000005E-2</v>
      </c>
      <c r="U1038" s="1"/>
      <c r="W1038" t="str">
        <f t="shared" si="500"/>
        <v/>
      </c>
      <c r="Y1038" s="1"/>
      <c r="AA1038">
        <f t="shared" si="501"/>
        <v>0</v>
      </c>
      <c r="AC1038" s="1"/>
      <c r="AE1038">
        <f t="shared" si="502"/>
        <v>0</v>
      </c>
      <c r="AH1038" s="1"/>
      <c r="AI1038" s="17"/>
      <c r="AJ1038" s="25"/>
      <c r="AU1038" s="1">
        <v>44571</v>
      </c>
      <c r="AV1038">
        <v>0.14699999999999999</v>
      </c>
      <c r="AW1038">
        <f t="shared" si="514"/>
        <v>1.47E-3</v>
      </c>
      <c r="AY1038" s="1">
        <v>44571</v>
      </c>
      <c r="AZ1038">
        <v>0.28199999999999997</v>
      </c>
      <c r="BA1038">
        <f t="shared" si="515"/>
        <v>2.8199999999999996E-3</v>
      </c>
      <c r="BC1038" s="1">
        <v>44571</v>
      </c>
      <c r="BD1038">
        <v>0.61799999999999999</v>
      </c>
      <c r="BE1038">
        <f t="shared" si="516"/>
        <v>6.1799999999999997E-3</v>
      </c>
      <c r="BG1038" s="1">
        <v>44571</v>
      </c>
      <c r="BH1038">
        <v>1.0820000000000001</v>
      </c>
      <c r="BI1038">
        <f t="shared" si="517"/>
        <v>1.0820000000000001E-2</v>
      </c>
      <c r="BK1038" s="1">
        <v>38098</v>
      </c>
      <c r="BL1038">
        <v>1.9345300000000001</v>
      </c>
      <c r="BM1038">
        <f t="shared" ref="BM1038:BM1101" si="525">BL1038/100</f>
        <v>1.9345299999999999E-2</v>
      </c>
      <c r="BP1038" s="1">
        <v>44538</v>
      </c>
      <c r="BQ1038">
        <v>230.26650000000001</v>
      </c>
      <c r="BR1038">
        <f t="shared" si="518"/>
        <v>2.3026650000000002</v>
      </c>
      <c r="BT1038" s="1">
        <v>44544</v>
      </c>
      <c r="BU1038">
        <v>-0.60499999999999998</v>
      </c>
      <c r="BV1038">
        <f t="shared" si="519"/>
        <v>-6.0499999999999998E-3</v>
      </c>
      <c r="BX1038" s="1">
        <v>44544</v>
      </c>
      <c r="BY1038">
        <v>-0.54500000000000004</v>
      </c>
      <c r="BZ1038">
        <f t="shared" si="520"/>
        <v>-5.45E-3</v>
      </c>
      <c r="CB1038" s="1">
        <v>44571</v>
      </c>
      <c r="CC1038">
        <v>-0.48</v>
      </c>
      <c r="CD1038">
        <f t="shared" si="521"/>
        <v>-4.7999999999999996E-3</v>
      </c>
      <c r="CG1038" s="1"/>
      <c r="CJ1038" s="1"/>
      <c r="CL1038" s="1"/>
      <c r="CV1038" s="1"/>
      <c r="CY1038" s="1"/>
    </row>
    <row r="1039" spans="1:103" x14ac:dyDescent="0.3">
      <c r="A1039" s="21">
        <f t="shared" si="522"/>
        <v>47266</v>
      </c>
      <c r="B1039" s="18">
        <f t="shared" si="503"/>
        <v>112.421875</v>
      </c>
      <c r="C1039">
        <f t="shared" si="499"/>
        <v>115</v>
      </c>
      <c r="D1039">
        <f t="shared" ca="1" si="508"/>
        <v>-3.4944444444444445</v>
      </c>
      <c r="E1039">
        <f ca="1">IF(currency="USD",'Future et co'!F1039,IF(currency="EUR",'Future et co'!G1039,FALSE))</f>
        <v>3.6070000000000005E-2</v>
      </c>
      <c r="F1039">
        <f t="shared" ca="1" si="509"/>
        <v>3.6070000000000005E-2</v>
      </c>
      <c r="G1039">
        <f t="shared" ca="1" si="510"/>
        <v>2.0569999999999998E-2</v>
      </c>
      <c r="I1039" s="21">
        <f t="shared" si="523"/>
        <v>46391</v>
      </c>
      <c r="J1039" s="18">
        <f t="shared" si="504"/>
        <v>112.421875</v>
      </c>
      <c r="L1039">
        <f t="shared" ca="1" si="511"/>
        <v>-1.0638888888888889</v>
      </c>
      <c r="M1039">
        <f t="shared" ca="1" si="505"/>
        <v>3.6070000000000005E-2</v>
      </c>
      <c r="O1039" s="21">
        <f t="shared" si="524"/>
        <v>46391</v>
      </c>
      <c r="P1039" s="18">
        <f t="shared" si="506"/>
        <v>112.421875</v>
      </c>
      <c r="Q1039">
        <f t="shared" si="512"/>
        <v>125</v>
      </c>
      <c r="R1039">
        <f t="shared" ca="1" si="513"/>
        <v>-1.0638888888888889</v>
      </c>
      <c r="S1039">
        <f t="shared" ca="1" si="507"/>
        <v>3.6070000000000005E-2</v>
      </c>
      <c r="U1039" s="1"/>
      <c r="W1039" t="str">
        <f t="shared" si="500"/>
        <v/>
      </c>
      <c r="Y1039" s="1"/>
      <c r="AA1039">
        <f t="shared" si="501"/>
        <v>0</v>
      </c>
      <c r="AC1039" s="1"/>
      <c r="AE1039">
        <f t="shared" si="502"/>
        <v>0</v>
      </c>
      <c r="AH1039" s="1"/>
      <c r="AI1039" s="17"/>
      <c r="AJ1039" s="25"/>
      <c r="AU1039" s="1">
        <v>44568</v>
      </c>
      <c r="AV1039">
        <v>0.128</v>
      </c>
      <c r="AW1039">
        <f t="shared" si="514"/>
        <v>1.2800000000000001E-3</v>
      </c>
      <c r="AY1039" s="1">
        <v>44568</v>
      </c>
      <c r="AZ1039">
        <v>0.251</v>
      </c>
      <c r="BA1039">
        <f t="shared" si="515"/>
        <v>2.5100000000000001E-3</v>
      </c>
      <c r="BC1039" s="1">
        <v>44568</v>
      </c>
      <c r="BD1039">
        <v>0.59399999999999997</v>
      </c>
      <c r="BE1039">
        <f t="shared" si="516"/>
        <v>5.94E-3</v>
      </c>
      <c r="BG1039" s="1">
        <v>44568</v>
      </c>
      <c r="BH1039">
        <v>1.048</v>
      </c>
      <c r="BI1039">
        <f t="shared" si="517"/>
        <v>1.048E-2</v>
      </c>
      <c r="BK1039" s="1">
        <v>38099</v>
      </c>
      <c r="BL1039">
        <v>1.9103699999999999</v>
      </c>
      <c r="BM1039">
        <f t="shared" si="525"/>
        <v>1.9103699999999998E-2</v>
      </c>
      <c r="BP1039" s="1">
        <v>44537</v>
      </c>
      <c r="BQ1039">
        <v>231.554</v>
      </c>
      <c r="BR1039">
        <f t="shared" si="518"/>
        <v>2.3155399999999999</v>
      </c>
      <c r="BT1039" s="1">
        <v>44543</v>
      </c>
      <c r="BU1039">
        <v>-0.60299999999999998</v>
      </c>
      <c r="BV1039">
        <f t="shared" si="519"/>
        <v>-6.0299999999999998E-3</v>
      </c>
      <c r="BX1039" s="1">
        <v>44543</v>
      </c>
      <c r="BY1039">
        <v>-0.54700000000000004</v>
      </c>
      <c r="BZ1039">
        <f t="shared" si="520"/>
        <v>-5.47E-3</v>
      </c>
      <c r="CB1039" s="1">
        <v>44568</v>
      </c>
      <c r="CC1039">
        <v>-0.48</v>
      </c>
      <c r="CD1039">
        <f t="shared" si="521"/>
        <v>-4.7999999999999996E-3</v>
      </c>
      <c r="CG1039" s="1"/>
      <c r="CJ1039" s="1"/>
      <c r="CL1039" s="1"/>
      <c r="CV1039" s="1"/>
      <c r="CY1039" s="1"/>
    </row>
    <row r="1040" spans="1:103" x14ac:dyDescent="0.3">
      <c r="A1040" s="21">
        <f t="shared" si="522"/>
        <v>47267</v>
      </c>
      <c r="B1040" s="18">
        <f t="shared" si="503"/>
        <v>112.421875</v>
      </c>
      <c r="C1040">
        <f t="shared" si="499"/>
        <v>115</v>
      </c>
      <c r="D1040">
        <f t="shared" ca="1" si="508"/>
        <v>-3.4972222222222222</v>
      </c>
      <c r="E1040">
        <f ca="1">IF(currency="USD",'Future et co'!F1040,IF(currency="EUR",'Future et co'!G1040,FALSE))</f>
        <v>3.6070000000000005E-2</v>
      </c>
      <c r="F1040">
        <f t="shared" ca="1" si="509"/>
        <v>3.6070000000000005E-2</v>
      </c>
      <c r="G1040">
        <f t="shared" ca="1" si="510"/>
        <v>2.0569999999999998E-2</v>
      </c>
      <c r="I1040" s="21">
        <f t="shared" si="523"/>
        <v>46392</v>
      </c>
      <c r="J1040" s="18">
        <f t="shared" si="504"/>
        <v>112.421875</v>
      </c>
      <c r="L1040">
        <f t="shared" ca="1" si="511"/>
        <v>-1.0666666666666667</v>
      </c>
      <c r="M1040">
        <f t="shared" ca="1" si="505"/>
        <v>3.6070000000000005E-2</v>
      </c>
      <c r="O1040" s="21">
        <f t="shared" si="524"/>
        <v>46392</v>
      </c>
      <c r="P1040" s="18">
        <f t="shared" si="506"/>
        <v>112.421875</v>
      </c>
      <c r="Q1040">
        <f t="shared" si="512"/>
        <v>125</v>
      </c>
      <c r="R1040">
        <f t="shared" ca="1" si="513"/>
        <v>-1.0666666666666667</v>
      </c>
      <c r="S1040">
        <f t="shared" ca="1" si="507"/>
        <v>3.6070000000000005E-2</v>
      </c>
      <c r="U1040" s="1"/>
      <c r="W1040" t="str">
        <f t="shared" si="500"/>
        <v/>
      </c>
      <c r="Y1040" s="1"/>
      <c r="AA1040">
        <f t="shared" si="501"/>
        <v>0</v>
      </c>
      <c r="AC1040" s="1"/>
      <c r="AE1040">
        <f t="shared" si="502"/>
        <v>0</v>
      </c>
      <c r="AH1040" s="1"/>
      <c r="AI1040" s="17"/>
      <c r="AJ1040" s="25"/>
      <c r="AU1040" s="1">
        <v>44567</v>
      </c>
      <c r="AV1040">
        <v>0.122</v>
      </c>
      <c r="AW1040">
        <f t="shared" si="514"/>
        <v>1.2199999999999999E-3</v>
      </c>
      <c r="AY1040" s="1">
        <v>44567</v>
      </c>
      <c r="AZ1040">
        <v>0.26800000000000002</v>
      </c>
      <c r="BA1040">
        <f t="shared" si="515"/>
        <v>2.6800000000000001E-3</v>
      </c>
      <c r="BC1040" s="1">
        <v>44567</v>
      </c>
      <c r="BD1040">
        <v>0.59199999999999997</v>
      </c>
      <c r="BE1040">
        <f t="shared" si="516"/>
        <v>5.9199999999999999E-3</v>
      </c>
      <c r="BG1040" s="1">
        <v>44567</v>
      </c>
      <c r="BH1040">
        <v>1.0429999999999999</v>
      </c>
      <c r="BI1040">
        <f t="shared" si="517"/>
        <v>1.043E-2</v>
      </c>
      <c r="BK1040" s="1">
        <v>38100</v>
      </c>
      <c r="BL1040">
        <v>1.9114899999999999</v>
      </c>
      <c r="BM1040">
        <f t="shared" si="525"/>
        <v>1.9114900000000001E-2</v>
      </c>
      <c r="BP1040" s="1">
        <v>44536</v>
      </c>
      <c r="BQ1040">
        <v>231.91229999999999</v>
      </c>
      <c r="BR1040">
        <f t="shared" si="518"/>
        <v>2.3191229999999998</v>
      </c>
      <c r="BT1040" s="1">
        <v>44540</v>
      </c>
      <c r="BU1040">
        <v>-0.58799999999999997</v>
      </c>
      <c r="BV1040">
        <f t="shared" si="519"/>
        <v>-5.8799999999999998E-3</v>
      </c>
      <c r="BX1040" s="1">
        <v>44540</v>
      </c>
      <c r="BY1040">
        <v>-0.54300000000000004</v>
      </c>
      <c r="BZ1040">
        <f t="shared" si="520"/>
        <v>-5.4300000000000008E-3</v>
      </c>
      <c r="CB1040" s="1">
        <v>44567</v>
      </c>
      <c r="CC1040">
        <v>-0.48</v>
      </c>
      <c r="CD1040">
        <f t="shared" si="521"/>
        <v>-4.7999999999999996E-3</v>
      </c>
      <c r="CG1040" s="1"/>
      <c r="CJ1040" s="1"/>
      <c r="CL1040" s="1"/>
      <c r="CV1040" s="1"/>
      <c r="CY1040" s="1"/>
    </row>
    <row r="1041" spans="1:103" x14ac:dyDescent="0.3">
      <c r="A1041" s="21">
        <f t="shared" si="522"/>
        <v>47268</v>
      </c>
      <c r="B1041" s="18">
        <f t="shared" si="503"/>
        <v>112.421875</v>
      </c>
      <c r="C1041">
        <f t="shared" si="499"/>
        <v>115</v>
      </c>
      <c r="D1041">
        <f t="shared" ca="1" si="508"/>
        <v>-3.5</v>
      </c>
      <c r="E1041">
        <f ca="1">IF(currency="USD",'Future et co'!F1041,IF(currency="EUR",'Future et co'!G1041,FALSE))</f>
        <v>3.6070000000000005E-2</v>
      </c>
      <c r="F1041">
        <f t="shared" ca="1" si="509"/>
        <v>3.6070000000000005E-2</v>
      </c>
      <c r="G1041">
        <f t="shared" ca="1" si="510"/>
        <v>2.0569999999999998E-2</v>
      </c>
      <c r="I1041" s="21">
        <f t="shared" si="523"/>
        <v>46393</v>
      </c>
      <c r="J1041" s="18">
        <f t="shared" si="504"/>
        <v>112.421875</v>
      </c>
      <c r="L1041">
        <f t="shared" ca="1" si="511"/>
        <v>-1.0694444444444444</v>
      </c>
      <c r="M1041">
        <f t="shared" ca="1" si="505"/>
        <v>3.6070000000000005E-2</v>
      </c>
      <c r="O1041" s="21">
        <f t="shared" si="524"/>
        <v>46393</v>
      </c>
      <c r="P1041" s="18">
        <f t="shared" si="506"/>
        <v>112.421875</v>
      </c>
      <c r="Q1041">
        <f t="shared" si="512"/>
        <v>125</v>
      </c>
      <c r="R1041">
        <f t="shared" ca="1" si="513"/>
        <v>-1.0694444444444444</v>
      </c>
      <c r="S1041">
        <f t="shared" ca="1" si="507"/>
        <v>3.6070000000000005E-2</v>
      </c>
      <c r="U1041" s="1"/>
      <c r="W1041" t="str">
        <f t="shared" si="500"/>
        <v/>
      </c>
      <c r="Y1041" s="1"/>
      <c r="AA1041">
        <f t="shared" si="501"/>
        <v>0</v>
      </c>
      <c r="AC1041" s="1"/>
      <c r="AE1041">
        <f t="shared" si="502"/>
        <v>0</v>
      </c>
      <c r="AH1041" s="1"/>
      <c r="AI1041" s="17"/>
      <c r="AJ1041" s="25"/>
      <c r="AU1041" s="1">
        <v>44566</v>
      </c>
      <c r="AV1041">
        <v>0.11899999999999999</v>
      </c>
      <c r="AW1041">
        <f t="shared" si="514"/>
        <v>1.1899999999999999E-3</v>
      </c>
      <c r="AY1041" s="1">
        <v>44566</v>
      </c>
      <c r="AZ1041">
        <v>0.24399999999999999</v>
      </c>
      <c r="BA1041">
        <f t="shared" si="515"/>
        <v>2.4399999999999999E-3</v>
      </c>
      <c r="BC1041" s="1">
        <v>44566</v>
      </c>
      <c r="BD1041">
        <v>0.56499999999999995</v>
      </c>
      <c r="BE1041">
        <f t="shared" si="516"/>
        <v>5.6499999999999996E-3</v>
      </c>
      <c r="BG1041" s="1">
        <v>44566</v>
      </c>
      <c r="BH1041">
        <v>0.99</v>
      </c>
      <c r="BI1041">
        <f t="shared" si="517"/>
        <v>9.8999999999999991E-3</v>
      </c>
      <c r="BK1041" s="1">
        <v>38103</v>
      </c>
      <c r="BL1041">
        <v>1.91995</v>
      </c>
      <c r="BM1041">
        <f t="shared" si="525"/>
        <v>1.9199500000000001E-2</v>
      </c>
      <c r="BP1041" s="1">
        <v>44533</v>
      </c>
      <c r="BQ1041">
        <v>231.72460000000001</v>
      </c>
      <c r="BR1041">
        <f t="shared" si="518"/>
        <v>2.3172459999999999</v>
      </c>
      <c r="BT1041" s="1">
        <v>44539</v>
      </c>
      <c r="BU1041">
        <v>-0.58499999999999996</v>
      </c>
      <c r="BV1041">
        <f t="shared" si="519"/>
        <v>-5.8499999999999993E-3</v>
      </c>
      <c r="BX1041" s="1">
        <v>44539</v>
      </c>
      <c r="BY1041">
        <v>-0.54600000000000004</v>
      </c>
      <c r="BZ1041">
        <f t="shared" si="520"/>
        <v>-5.4600000000000004E-3</v>
      </c>
      <c r="CB1041" s="1">
        <v>44566</v>
      </c>
      <c r="CC1041">
        <v>-0.49</v>
      </c>
      <c r="CD1041">
        <f t="shared" si="521"/>
        <v>-4.8999999999999998E-3</v>
      </c>
      <c r="CG1041" s="1"/>
      <c r="CJ1041" s="1"/>
      <c r="CL1041" s="1"/>
      <c r="CV1041" s="1"/>
      <c r="CY1041" s="1"/>
    </row>
    <row r="1042" spans="1:103" x14ac:dyDescent="0.3">
      <c r="A1042" s="21">
        <f t="shared" si="522"/>
        <v>47269</v>
      </c>
      <c r="B1042" s="18">
        <f t="shared" si="503"/>
        <v>112.421875</v>
      </c>
      <c r="C1042">
        <f t="shared" si="499"/>
        <v>115</v>
      </c>
      <c r="D1042">
        <f t="shared" ca="1" si="508"/>
        <v>-3.5027777777777778</v>
      </c>
      <c r="E1042">
        <f ca="1">IF(currency="USD",'Future et co'!F1042,IF(currency="EUR",'Future et co'!G1042,FALSE))</f>
        <v>3.6070000000000005E-2</v>
      </c>
      <c r="F1042">
        <f t="shared" ca="1" si="509"/>
        <v>3.6070000000000005E-2</v>
      </c>
      <c r="G1042">
        <f t="shared" ca="1" si="510"/>
        <v>2.0569999999999998E-2</v>
      </c>
      <c r="I1042" s="21">
        <f t="shared" si="523"/>
        <v>46394</v>
      </c>
      <c r="J1042" s="18">
        <f t="shared" si="504"/>
        <v>112.421875</v>
      </c>
      <c r="L1042">
        <f t="shared" ca="1" si="511"/>
        <v>-1.0722222222222222</v>
      </c>
      <c r="M1042">
        <f t="shared" ca="1" si="505"/>
        <v>3.6070000000000005E-2</v>
      </c>
      <c r="O1042" s="21">
        <f t="shared" si="524"/>
        <v>46394</v>
      </c>
      <c r="P1042" s="18">
        <f t="shared" si="506"/>
        <v>112.421875</v>
      </c>
      <c r="Q1042">
        <f t="shared" si="512"/>
        <v>125</v>
      </c>
      <c r="R1042">
        <f t="shared" ca="1" si="513"/>
        <v>-1.0722222222222222</v>
      </c>
      <c r="S1042">
        <f t="shared" ca="1" si="507"/>
        <v>3.6070000000000005E-2</v>
      </c>
      <c r="U1042" s="1"/>
      <c r="W1042" t="str">
        <f t="shared" si="500"/>
        <v/>
      </c>
      <c r="Y1042" s="1"/>
      <c r="AA1042">
        <f t="shared" si="501"/>
        <v>0</v>
      </c>
      <c r="AC1042" s="1"/>
      <c r="AE1042">
        <f t="shared" si="502"/>
        <v>0</v>
      </c>
      <c r="AH1042" s="1"/>
      <c r="AI1042" s="17"/>
      <c r="AJ1042" s="25"/>
      <c r="AU1042" s="1">
        <v>44565</v>
      </c>
      <c r="AV1042">
        <v>0.104</v>
      </c>
      <c r="AW1042">
        <f t="shared" si="514"/>
        <v>1.0399999999999999E-3</v>
      </c>
      <c r="AY1042" s="1">
        <v>44565</v>
      </c>
      <c r="AZ1042">
        <v>0.20399999999999999</v>
      </c>
      <c r="BA1042">
        <f t="shared" si="515"/>
        <v>2.0399999999999997E-3</v>
      </c>
      <c r="BC1042" s="1">
        <v>44565</v>
      </c>
      <c r="BD1042">
        <v>0.51200000000000001</v>
      </c>
      <c r="BE1042">
        <f t="shared" si="516"/>
        <v>5.1200000000000004E-3</v>
      </c>
      <c r="BG1042" s="1">
        <v>44565</v>
      </c>
      <c r="BH1042">
        <v>0.92900000000000005</v>
      </c>
      <c r="BI1042">
        <f t="shared" si="517"/>
        <v>9.2899999999999996E-3</v>
      </c>
      <c r="BK1042" s="1">
        <v>38104</v>
      </c>
      <c r="BL1042">
        <v>1.91629</v>
      </c>
      <c r="BM1042">
        <f t="shared" si="525"/>
        <v>1.91629E-2</v>
      </c>
      <c r="BP1042" s="1">
        <v>44532</v>
      </c>
      <c r="BQ1042">
        <v>231.6977</v>
      </c>
      <c r="BR1042">
        <f t="shared" si="518"/>
        <v>2.3169770000000001</v>
      </c>
      <c r="BT1042" s="1">
        <v>44538</v>
      </c>
      <c r="BU1042">
        <v>-0.57399999999999995</v>
      </c>
      <c r="BV1042">
        <f t="shared" si="519"/>
        <v>-5.7399999999999994E-3</v>
      </c>
      <c r="BX1042" s="1">
        <v>44538</v>
      </c>
      <c r="BY1042">
        <v>-0.54</v>
      </c>
      <c r="BZ1042">
        <f t="shared" si="520"/>
        <v>-5.4000000000000003E-3</v>
      </c>
      <c r="CB1042" s="1">
        <v>44565</v>
      </c>
      <c r="CC1042">
        <v>-0.48</v>
      </c>
      <c r="CD1042">
        <f t="shared" si="521"/>
        <v>-4.7999999999999996E-3</v>
      </c>
      <c r="CG1042" s="1"/>
      <c r="CJ1042" s="1"/>
      <c r="CL1042" s="1"/>
      <c r="CV1042" s="1"/>
      <c r="CY1042" s="1"/>
    </row>
    <row r="1043" spans="1:103" x14ac:dyDescent="0.3">
      <c r="A1043" s="21">
        <f t="shared" si="522"/>
        <v>47270</v>
      </c>
      <c r="B1043" s="18">
        <f t="shared" si="503"/>
        <v>112.421875</v>
      </c>
      <c r="C1043">
        <f t="shared" si="499"/>
        <v>115</v>
      </c>
      <c r="D1043">
        <f t="shared" ca="1" si="508"/>
        <v>-3.5055555555555555</v>
      </c>
      <c r="E1043">
        <f ca="1">IF(currency="USD",'Future et co'!F1043,IF(currency="EUR",'Future et co'!G1043,FALSE))</f>
        <v>3.6070000000000005E-2</v>
      </c>
      <c r="F1043">
        <f t="shared" ca="1" si="509"/>
        <v>3.6070000000000005E-2</v>
      </c>
      <c r="G1043">
        <f t="shared" ca="1" si="510"/>
        <v>2.0569999999999998E-2</v>
      </c>
      <c r="I1043" s="21">
        <f t="shared" si="523"/>
        <v>46395</v>
      </c>
      <c r="J1043" s="18">
        <f t="shared" si="504"/>
        <v>112.421875</v>
      </c>
      <c r="L1043">
        <f t="shared" ca="1" si="511"/>
        <v>-1.075</v>
      </c>
      <c r="M1043">
        <f t="shared" ca="1" si="505"/>
        <v>3.6070000000000005E-2</v>
      </c>
      <c r="O1043" s="21">
        <f t="shared" si="524"/>
        <v>46395</v>
      </c>
      <c r="P1043" s="18">
        <f t="shared" si="506"/>
        <v>112.421875</v>
      </c>
      <c r="Q1043">
        <f t="shared" si="512"/>
        <v>125</v>
      </c>
      <c r="R1043">
        <f t="shared" ca="1" si="513"/>
        <v>-1.075</v>
      </c>
      <c r="S1043">
        <f t="shared" ca="1" si="507"/>
        <v>3.6070000000000005E-2</v>
      </c>
      <c r="U1043" s="1"/>
      <c r="W1043" t="str">
        <f t="shared" si="500"/>
        <v/>
      </c>
      <c r="Y1043" s="1"/>
      <c r="AA1043">
        <f t="shared" si="501"/>
        <v>0</v>
      </c>
      <c r="AC1043" s="1"/>
      <c r="AE1043">
        <f t="shared" si="502"/>
        <v>0</v>
      </c>
      <c r="AH1043" s="1"/>
      <c r="AI1043" s="17"/>
      <c r="AJ1043" s="25"/>
      <c r="AU1043" s="1">
        <v>44564</v>
      </c>
      <c r="AV1043">
        <v>0.112</v>
      </c>
      <c r="AW1043">
        <f t="shared" si="514"/>
        <v>1.1200000000000001E-3</v>
      </c>
      <c r="AY1043" s="1">
        <v>44564</v>
      </c>
      <c r="AZ1043">
        <v>0.223</v>
      </c>
      <c r="BA1043">
        <f t="shared" si="515"/>
        <v>2.2300000000000002E-3</v>
      </c>
      <c r="BC1043" s="1">
        <v>44564</v>
      </c>
      <c r="BD1043">
        <v>0.52600000000000002</v>
      </c>
      <c r="BE1043">
        <f t="shared" si="516"/>
        <v>5.2599999999999999E-3</v>
      </c>
      <c r="BG1043" s="1">
        <v>44564</v>
      </c>
      <c r="BH1043">
        <v>0.96799999999999997</v>
      </c>
      <c r="BI1043">
        <f t="shared" si="517"/>
        <v>9.6799999999999994E-3</v>
      </c>
      <c r="BK1043" s="1">
        <v>38105</v>
      </c>
      <c r="BL1043">
        <v>1.94726</v>
      </c>
      <c r="BM1043">
        <f t="shared" si="525"/>
        <v>1.94726E-2</v>
      </c>
      <c r="BP1043" s="1">
        <v>44531</v>
      </c>
      <c r="BQ1043">
        <v>230.78569999999999</v>
      </c>
      <c r="BR1043">
        <f t="shared" si="518"/>
        <v>2.3078569999999998</v>
      </c>
      <c r="BT1043" s="1">
        <v>44537</v>
      </c>
      <c r="BU1043">
        <v>-0.56499999999999995</v>
      </c>
      <c r="BV1043">
        <f t="shared" si="519"/>
        <v>-5.6499999999999996E-3</v>
      </c>
      <c r="BX1043" s="1">
        <v>44537</v>
      </c>
      <c r="BY1043">
        <v>-0.53800000000000003</v>
      </c>
      <c r="BZ1043">
        <f t="shared" si="520"/>
        <v>-5.3800000000000002E-3</v>
      </c>
      <c r="CB1043" s="1">
        <v>44564</v>
      </c>
      <c r="CC1043">
        <v>-0.48</v>
      </c>
      <c r="CD1043">
        <f t="shared" si="521"/>
        <v>-4.7999999999999996E-3</v>
      </c>
      <c r="CG1043" s="1"/>
      <c r="CJ1043" s="1"/>
      <c r="CL1043" s="1"/>
      <c r="CV1043" s="1"/>
      <c r="CY1043" s="1"/>
    </row>
    <row r="1044" spans="1:103" x14ac:dyDescent="0.3">
      <c r="A1044" s="21">
        <f t="shared" si="522"/>
        <v>47273</v>
      </c>
      <c r="B1044" s="18">
        <f t="shared" si="503"/>
        <v>112.421875</v>
      </c>
      <c r="C1044">
        <f t="shared" si="499"/>
        <v>115</v>
      </c>
      <c r="D1044">
        <f t="shared" ca="1" si="508"/>
        <v>-3.5138888888888888</v>
      </c>
      <c r="E1044">
        <f ca="1">IF(currency="USD",'Future et co'!F1044,IF(currency="EUR",'Future et co'!G1044,FALSE))</f>
        <v>3.6070000000000005E-2</v>
      </c>
      <c r="F1044">
        <f t="shared" ca="1" si="509"/>
        <v>3.6070000000000005E-2</v>
      </c>
      <c r="G1044">
        <f t="shared" ca="1" si="510"/>
        <v>2.0569999999999998E-2</v>
      </c>
      <c r="I1044" s="21">
        <f t="shared" si="523"/>
        <v>46398</v>
      </c>
      <c r="J1044" s="18">
        <f t="shared" si="504"/>
        <v>112.421875</v>
      </c>
      <c r="L1044">
        <f t="shared" ca="1" si="511"/>
        <v>-1.0833333333333333</v>
      </c>
      <c r="M1044">
        <f t="shared" ca="1" si="505"/>
        <v>3.6070000000000005E-2</v>
      </c>
      <c r="O1044" s="21">
        <f t="shared" si="524"/>
        <v>46398</v>
      </c>
      <c r="P1044" s="18">
        <f t="shared" si="506"/>
        <v>112.421875</v>
      </c>
      <c r="Q1044">
        <f t="shared" si="512"/>
        <v>125</v>
      </c>
      <c r="R1044">
        <f t="shared" ca="1" si="513"/>
        <v>-1.0833333333333333</v>
      </c>
      <c r="S1044">
        <f t="shared" ca="1" si="507"/>
        <v>3.6070000000000005E-2</v>
      </c>
      <c r="U1044" s="1"/>
      <c r="W1044" t="str">
        <f t="shared" si="500"/>
        <v/>
      </c>
      <c r="Y1044" s="1"/>
      <c r="AA1044">
        <f t="shared" si="501"/>
        <v>0</v>
      </c>
      <c r="AC1044" s="1"/>
      <c r="AE1044">
        <f t="shared" si="502"/>
        <v>0</v>
      </c>
      <c r="AH1044" s="1"/>
      <c r="AI1044" s="17"/>
      <c r="AJ1044" s="25"/>
      <c r="AU1044" s="1">
        <v>44561</v>
      </c>
      <c r="AV1044">
        <v>0.108</v>
      </c>
      <c r="AW1044">
        <f t="shared" si="514"/>
        <v>1.08E-3</v>
      </c>
      <c r="AY1044" s="1">
        <v>44561</v>
      </c>
      <c r="AZ1044">
        <v>0.21199999999999999</v>
      </c>
      <c r="BA1044">
        <f t="shared" si="515"/>
        <v>2.1199999999999999E-3</v>
      </c>
      <c r="BC1044" s="1">
        <v>44561</v>
      </c>
      <c r="BD1044">
        <v>0.51600000000000001</v>
      </c>
      <c r="BE1044">
        <f t="shared" si="516"/>
        <v>5.1600000000000005E-3</v>
      </c>
      <c r="BG1044" s="1">
        <v>44561</v>
      </c>
      <c r="BH1044">
        <v>0.94299999999999995</v>
      </c>
      <c r="BI1044">
        <f t="shared" si="517"/>
        <v>9.4299999999999991E-3</v>
      </c>
      <c r="BK1044" s="1">
        <v>38106</v>
      </c>
      <c r="BL1044">
        <v>1.9594</v>
      </c>
      <c r="BM1044">
        <f t="shared" si="525"/>
        <v>1.9594E-2</v>
      </c>
      <c r="BP1044" s="1">
        <v>44530</v>
      </c>
      <c r="BQ1044">
        <v>231.18809999999999</v>
      </c>
      <c r="BR1044">
        <f t="shared" si="518"/>
        <v>2.3118810000000001</v>
      </c>
      <c r="BT1044" s="1">
        <v>44536</v>
      </c>
      <c r="BU1044">
        <v>-0.56200000000000006</v>
      </c>
      <c r="BV1044">
        <f t="shared" si="519"/>
        <v>-5.6200000000000009E-3</v>
      </c>
      <c r="BX1044" s="1">
        <v>44536</v>
      </c>
      <c r="BY1044">
        <v>-0.54300000000000004</v>
      </c>
      <c r="BZ1044">
        <f t="shared" si="520"/>
        <v>-5.4300000000000008E-3</v>
      </c>
      <c r="CB1044" s="1">
        <v>44561</v>
      </c>
      <c r="CC1044">
        <v>-0.49</v>
      </c>
      <c r="CD1044">
        <f t="shared" si="521"/>
        <v>-4.8999999999999998E-3</v>
      </c>
      <c r="CG1044" s="1"/>
      <c r="CJ1044" s="1"/>
      <c r="CL1044" s="1"/>
      <c r="CV1044" s="1"/>
      <c r="CY1044" s="1"/>
    </row>
    <row r="1045" spans="1:103" x14ac:dyDescent="0.3">
      <c r="A1045" s="21">
        <f t="shared" si="522"/>
        <v>47274</v>
      </c>
      <c r="B1045" s="18">
        <f t="shared" si="503"/>
        <v>112.421875</v>
      </c>
      <c r="C1045">
        <f t="shared" si="499"/>
        <v>115</v>
      </c>
      <c r="D1045">
        <f t="shared" ca="1" si="508"/>
        <v>-3.5166666666666666</v>
      </c>
      <c r="E1045">
        <f ca="1">IF(currency="USD",'Future et co'!F1045,IF(currency="EUR",'Future et co'!G1045,FALSE))</f>
        <v>3.6070000000000005E-2</v>
      </c>
      <c r="F1045">
        <f t="shared" ca="1" si="509"/>
        <v>3.6070000000000005E-2</v>
      </c>
      <c r="G1045">
        <f t="shared" ca="1" si="510"/>
        <v>2.0569999999999998E-2</v>
      </c>
      <c r="I1045" s="21">
        <f t="shared" si="523"/>
        <v>46399</v>
      </c>
      <c r="J1045" s="18">
        <f t="shared" si="504"/>
        <v>112.421875</v>
      </c>
      <c r="L1045">
        <f t="shared" ca="1" si="511"/>
        <v>-1.086111111111111</v>
      </c>
      <c r="M1045">
        <f t="shared" ca="1" si="505"/>
        <v>3.6070000000000005E-2</v>
      </c>
      <c r="O1045" s="21">
        <f t="shared" si="524"/>
        <v>46399</v>
      </c>
      <c r="P1045" s="18">
        <f t="shared" si="506"/>
        <v>112.421875</v>
      </c>
      <c r="Q1045">
        <f t="shared" si="512"/>
        <v>125</v>
      </c>
      <c r="R1045">
        <f t="shared" ca="1" si="513"/>
        <v>-1.086111111111111</v>
      </c>
      <c r="S1045">
        <f t="shared" ca="1" si="507"/>
        <v>3.6070000000000005E-2</v>
      </c>
      <c r="U1045" s="1"/>
      <c r="W1045" t="str">
        <f t="shared" si="500"/>
        <v/>
      </c>
      <c r="Y1045" s="1"/>
      <c r="AA1045">
        <f t="shared" si="501"/>
        <v>0</v>
      </c>
      <c r="AC1045" s="1"/>
      <c r="AE1045">
        <f t="shared" si="502"/>
        <v>0</v>
      </c>
      <c r="AH1045" s="1"/>
      <c r="AI1045" s="17"/>
      <c r="AJ1045" s="25"/>
      <c r="AU1045" s="1">
        <v>44560</v>
      </c>
      <c r="AV1045">
        <v>0.106</v>
      </c>
      <c r="AW1045">
        <f t="shared" si="514"/>
        <v>1.06E-3</v>
      </c>
      <c r="AY1045" s="1">
        <v>44560</v>
      </c>
      <c r="AZ1045">
        <v>0.19700000000000001</v>
      </c>
      <c r="BA1045">
        <f t="shared" si="515"/>
        <v>1.97E-3</v>
      </c>
      <c r="BC1045" s="1">
        <v>44560</v>
      </c>
      <c r="BD1045">
        <v>0.51300000000000001</v>
      </c>
      <c r="BE1045">
        <f t="shared" si="516"/>
        <v>5.13E-3</v>
      </c>
      <c r="BG1045" s="1">
        <v>44560</v>
      </c>
      <c r="BH1045">
        <v>0.90180000000000005</v>
      </c>
      <c r="BI1045">
        <f t="shared" si="517"/>
        <v>9.018E-3</v>
      </c>
      <c r="BK1045" s="1">
        <v>38107</v>
      </c>
      <c r="BL1045">
        <v>1.9680200000000001</v>
      </c>
      <c r="BM1045">
        <f t="shared" si="525"/>
        <v>1.9680200000000002E-2</v>
      </c>
      <c r="BP1045" s="1">
        <v>44529</v>
      </c>
      <c r="BQ1045">
        <v>230.71870000000001</v>
      </c>
      <c r="BR1045">
        <f t="shared" si="518"/>
        <v>2.3071870000000003</v>
      </c>
      <c r="BT1045" s="1">
        <v>44533</v>
      </c>
      <c r="BU1045">
        <v>-0.56299999999999994</v>
      </c>
      <c r="BV1045">
        <f t="shared" si="519"/>
        <v>-5.6299999999999996E-3</v>
      </c>
      <c r="BX1045" s="1">
        <v>44533</v>
      </c>
      <c r="BY1045">
        <v>-0.53700000000000003</v>
      </c>
      <c r="BZ1045">
        <f t="shared" si="520"/>
        <v>-5.3700000000000006E-3</v>
      </c>
      <c r="CB1045" s="1">
        <v>44560</v>
      </c>
      <c r="CC1045">
        <v>-0.49</v>
      </c>
      <c r="CD1045">
        <f t="shared" si="521"/>
        <v>-4.8999999999999998E-3</v>
      </c>
      <c r="CG1045" s="1"/>
      <c r="CJ1045" s="1"/>
      <c r="CL1045" s="1"/>
      <c r="CV1045" s="1"/>
      <c r="CY1045" s="1"/>
    </row>
    <row r="1046" spans="1:103" x14ac:dyDescent="0.3">
      <c r="A1046" s="21">
        <f t="shared" si="522"/>
        <v>47275</v>
      </c>
      <c r="B1046" s="18">
        <f t="shared" si="503"/>
        <v>112.421875</v>
      </c>
      <c r="C1046">
        <f t="shared" si="499"/>
        <v>115</v>
      </c>
      <c r="D1046">
        <f t="shared" ca="1" si="508"/>
        <v>-3.5194444444444444</v>
      </c>
      <c r="E1046">
        <f ca="1">IF(currency="USD",'Future et co'!F1046,IF(currency="EUR",'Future et co'!G1046,FALSE))</f>
        <v>3.6070000000000005E-2</v>
      </c>
      <c r="F1046">
        <f t="shared" ca="1" si="509"/>
        <v>3.6070000000000005E-2</v>
      </c>
      <c r="G1046">
        <f t="shared" ca="1" si="510"/>
        <v>2.0569999999999998E-2</v>
      </c>
      <c r="I1046" s="21">
        <f t="shared" si="523"/>
        <v>46400</v>
      </c>
      <c r="J1046" s="18">
        <f t="shared" si="504"/>
        <v>112.421875</v>
      </c>
      <c r="L1046">
        <f t="shared" ca="1" si="511"/>
        <v>-1.0888888888888888</v>
      </c>
      <c r="M1046">
        <f t="shared" ca="1" si="505"/>
        <v>3.6070000000000005E-2</v>
      </c>
      <c r="O1046" s="21">
        <f t="shared" si="524"/>
        <v>46400</v>
      </c>
      <c r="P1046" s="18">
        <f t="shared" si="506"/>
        <v>112.421875</v>
      </c>
      <c r="Q1046">
        <f t="shared" si="512"/>
        <v>125</v>
      </c>
      <c r="R1046">
        <f t="shared" ca="1" si="513"/>
        <v>-1.0888888888888888</v>
      </c>
      <c r="S1046">
        <f t="shared" ca="1" si="507"/>
        <v>3.6070000000000005E-2</v>
      </c>
      <c r="U1046" s="1"/>
      <c r="W1046" t="str">
        <f t="shared" si="500"/>
        <v/>
      </c>
      <c r="Y1046" s="1"/>
      <c r="AA1046">
        <f t="shared" si="501"/>
        <v>0</v>
      </c>
      <c r="AC1046" s="1"/>
      <c r="AE1046">
        <f t="shared" si="502"/>
        <v>0</v>
      </c>
      <c r="AH1046" s="1"/>
      <c r="AI1046" s="17"/>
      <c r="AJ1046" s="25"/>
      <c r="AU1046" s="1">
        <v>44559</v>
      </c>
      <c r="AV1046">
        <v>8.6999999999999994E-2</v>
      </c>
      <c r="AW1046">
        <f t="shared" si="514"/>
        <v>8.699999999999999E-4</v>
      </c>
      <c r="AY1046" s="1">
        <v>44559</v>
      </c>
      <c r="AZ1046">
        <v>0.19600000000000001</v>
      </c>
      <c r="BA1046">
        <f t="shared" si="515"/>
        <v>1.9599999999999999E-3</v>
      </c>
      <c r="BC1046" s="1">
        <v>44559</v>
      </c>
      <c r="BD1046">
        <v>0.52800000000000002</v>
      </c>
      <c r="BE1046">
        <f t="shared" si="516"/>
        <v>5.28E-3</v>
      </c>
      <c r="BG1046" s="1">
        <v>44559</v>
      </c>
      <c r="BH1046">
        <v>0.94799999999999995</v>
      </c>
      <c r="BI1046">
        <f t="shared" si="517"/>
        <v>9.4799999999999988E-3</v>
      </c>
      <c r="BK1046" s="1">
        <v>38110</v>
      </c>
      <c r="BL1046">
        <v>1.96776</v>
      </c>
      <c r="BM1046">
        <f t="shared" si="525"/>
        <v>1.96776E-2</v>
      </c>
      <c r="BP1046" s="1">
        <v>44526</v>
      </c>
      <c r="BQ1046">
        <v>231.14789999999999</v>
      </c>
      <c r="BR1046">
        <f t="shared" si="518"/>
        <v>2.3114789999999998</v>
      </c>
      <c r="BT1046" s="1">
        <v>44532</v>
      </c>
      <c r="BU1046">
        <v>-0.56499999999999995</v>
      </c>
      <c r="BV1046">
        <f t="shared" si="519"/>
        <v>-5.6499999999999996E-3</v>
      </c>
      <c r="BX1046" s="1">
        <v>44532</v>
      </c>
      <c r="BY1046">
        <v>-0.54100000000000004</v>
      </c>
      <c r="BZ1046">
        <f t="shared" si="520"/>
        <v>-5.4100000000000007E-3</v>
      </c>
      <c r="CB1046" s="1">
        <v>44559</v>
      </c>
      <c r="CC1046">
        <v>-0.48</v>
      </c>
      <c r="CD1046">
        <f t="shared" si="521"/>
        <v>-4.7999999999999996E-3</v>
      </c>
      <c r="CG1046" s="1"/>
      <c r="CJ1046" s="1"/>
      <c r="CL1046" s="1"/>
      <c r="CV1046" s="1"/>
      <c r="CY1046" s="1"/>
    </row>
    <row r="1047" spans="1:103" x14ac:dyDescent="0.3">
      <c r="A1047" s="21">
        <f t="shared" si="522"/>
        <v>47276</v>
      </c>
      <c r="B1047" s="18">
        <f t="shared" si="503"/>
        <v>112.421875</v>
      </c>
      <c r="C1047">
        <f t="shared" si="499"/>
        <v>115</v>
      </c>
      <c r="D1047">
        <f t="shared" ca="1" si="508"/>
        <v>-3.5222222222222221</v>
      </c>
      <c r="E1047">
        <f ca="1">IF(currency="USD",'Future et co'!F1047,IF(currency="EUR",'Future et co'!G1047,FALSE))</f>
        <v>3.6070000000000005E-2</v>
      </c>
      <c r="F1047">
        <f t="shared" ca="1" si="509"/>
        <v>3.6070000000000005E-2</v>
      </c>
      <c r="G1047">
        <f t="shared" ca="1" si="510"/>
        <v>2.0569999999999998E-2</v>
      </c>
      <c r="I1047" s="21">
        <f t="shared" si="523"/>
        <v>46401</v>
      </c>
      <c r="J1047" s="18">
        <f t="shared" si="504"/>
        <v>112.421875</v>
      </c>
      <c r="L1047">
        <f t="shared" ca="1" si="511"/>
        <v>-1.0916666666666666</v>
      </c>
      <c r="M1047">
        <f t="shared" ca="1" si="505"/>
        <v>3.6070000000000005E-2</v>
      </c>
      <c r="O1047" s="21">
        <f t="shared" si="524"/>
        <v>46401</v>
      </c>
      <c r="P1047" s="18">
        <f t="shared" si="506"/>
        <v>112.421875</v>
      </c>
      <c r="Q1047">
        <f t="shared" si="512"/>
        <v>125</v>
      </c>
      <c r="R1047">
        <f t="shared" ca="1" si="513"/>
        <v>-1.0916666666666666</v>
      </c>
      <c r="S1047">
        <f t="shared" ca="1" si="507"/>
        <v>3.6070000000000005E-2</v>
      </c>
      <c r="U1047" s="1"/>
      <c r="W1047" t="str">
        <f t="shared" si="500"/>
        <v/>
      </c>
      <c r="Y1047" s="1"/>
      <c r="AA1047">
        <f t="shared" si="501"/>
        <v>0</v>
      </c>
      <c r="AC1047" s="1"/>
      <c r="AE1047">
        <f t="shared" si="502"/>
        <v>0</v>
      </c>
      <c r="AH1047" s="1"/>
      <c r="AI1047" s="17"/>
      <c r="AJ1047" s="25"/>
      <c r="AU1047" s="1">
        <v>44558</v>
      </c>
      <c r="AV1047">
        <v>9.9000000000000005E-2</v>
      </c>
      <c r="AW1047">
        <f t="shared" si="514"/>
        <v>9.8999999999999999E-4</v>
      </c>
      <c r="AY1047" s="1">
        <v>44558</v>
      </c>
      <c r="AZ1047">
        <v>0.20699999999999999</v>
      </c>
      <c r="BA1047">
        <f t="shared" si="515"/>
        <v>2.0699999999999998E-3</v>
      </c>
      <c r="BC1047" s="1">
        <v>44558</v>
      </c>
      <c r="BD1047">
        <v>0.52</v>
      </c>
      <c r="BE1047">
        <f t="shared" si="516"/>
        <v>5.1999999999999998E-3</v>
      </c>
      <c r="BG1047" s="1">
        <v>44558</v>
      </c>
      <c r="BH1047">
        <v>0.91300000000000003</v>
      </c>
      <c r="BI1047">
        <f t="shared" si="517"/>
        <v>9.130000000000001E-3</v>
      </c>
      <c r="BK1047" s="1">
        <v>38111</v>
      </c>
      <c r="BL1047">
        <v>1.95035</v>
      </c>
      <c r="BM1047">
        <f t="shared" si="525"/>
        <v>1.95035E-2</v>
      </c>
      <c r="BP1047" s="1">
        <v>44525</v>
      </c>
      <c r="BQ1047">
        <v>229.32380000000001</v>
      </c>
      <c r="BR1047">
        <f t="shared" si="518"/>
        <v>2.2932380000000001</v>
      </c>
      <c r="BT1047" s="1">
        <v>44531</v>
      </c>
      <c r="BU1047">
        <v>-0.57199999999999995</v>
      </c>
      <c r="BV1047">
        <f t="shared" si="519"/>
        <v>-5.7199999999999994E-3</v>
      </c>
      <c r="BX1047" s="1">
        <v>44531</v>
      </c>
      <c r="BY1047">
        <v>-0.54100000000000004</v>
      </c>
      <c r="BZ1047">
        <f t="shared" si="520"/>
        <v>-5.4100000000000007E-3</v>
      </c>
      <c r="CB1047" s="1">
        <v>44558</v>
      </c>
      <c r="CC1047">
        <v>-0.49</v>
      </c>
      <c r="CD1047">
        <f t="shared" si="521"/>
        <v>-4.8999999999999998E-3</v>
      </c>
      <c r="CG1047" s="1"/>
      <c r="CJ1047" s="1"/>
      <c r="CL1047" s="1"/>
      <c r="CV1047" s="1"/>
      <c r="CY1047" s="1"/>
    </row>
    <row r="1048" spans="1:103" x14ac:dyDescent="0.3">
      <c r="A1048" s="21">
        <f t="shared" si="522"/>
        <v>47277</v>
      </c>
      <c r="B1048" s="18">
        <f t="shared" si="503"/>
        <v>112.421875</v>
      </c>
      <c r="C1048">
        <f t="shared" si="499"/>
        <v>115</v>
      </c>
      <c r="D1048">
        <f t="shared" ca="1" si="508"/>
        <v>-3.5249999999999999</v>
      </c>
      <c r="E1048">
        <f ca="1">IF(currency="USD",'Future et co'!F1048,IF(currency="EUR",'Future et co'!G1048,FALSE))</f>
        <v>3.6070000000000005E-2</v>
      </c>
      <c r="F1048">
        <f t="shared" ca="1" si="509"/>
        <v>3.6070000000000005E-2</v>
      </c>
      <c r="G1048">
        <f t="shared" ca="1" si="510"/>
        <v>2.0569999999999998E-2</v>
      </c>
      <c r="I1048" s="21">
        <f t="shared" si="523"/>
        <v>46402</v>
      </c>
      <c r="J1048" s="18">
        <f t="shared" si="504"/>
        <v>112.421875</v>
      </c>
      <c r="L1048">
        <f t="shared" ca="1" si="511"/>
        <v>-1.0944444444444446</v>
      </c>
      <c r="M1048">
        <f t="shared" ca="1" si="505"/>
        <v>3.6070000000000005E-2</v>
      </c>
      <c r="O1048" s="21">
        <f t="shared" si="524"/>
        <v>46402</v>
      </c>
      <c r="P1048" s="18">
        <f t="shared" si="506"/>
        <v>112.421875</v>
      </c>
      <c r="Q1048">
        <f t="shared" si="512"/>
        <v>125</v>
      </c>
      <c r="R1048">
        <f t="shared" ca="1" si="513"/>
        <v>-1.0944444444444446</v>
      </c>
      <c r="S1048">
        <f t="shared" ca="1" si="507"/>
        <v>3.6070000000000005E-2</v>
      </c>
      <c r="U1048" s="1"/>
      <c r="W1048" t="str">
        <f t="shared" si="500"/>
        <v/>
      </c>
      <c r="Y1048" s="1"/>
      <c r="AA1048">
        <f t="shared" si="501"/>
        <v>0</v>
      </c>
      <c r="AC1048" s="1"/>
      <c r="AE1048">
        <f t="shared" si="502"/>
        <v>0</v>
      </c>
      <c r="AH1048" s="1"/>
      <c r="AI1048" s="17"/>
      <c r="AJ1048" s="25"/>
      <c r="AU1048" s="1">
        <v>44557</v>
      </c>
      <c r="AV1048">
        <v>9.8000000000000004E-2</v>
      </c>
      <c r="AW1048">
        <f t="shared" si="514"/>
        <v>9.7999999999999997E-4</v>
      </c>
      <c r="AY1048" s="1">
        <v>44557</v>
      </c>
      <c r="AZ1048">
        <v>0.20300000000000001</v>
      </c>
      <c r="BA1048">
        <f t="shared" si="515"/>
        <v>2.0300000000000001E-3</v>
      </c>
      <c r="BC1048" s="1">
        <v>44557</v>
      </c>
      <c r="BD1048">
        <v>0.51300000000000001</v>
      </c>
      <c r="BE1048">
        <f t="shared" si="516"/>
        <v>5.13E-3</v>
      </c>
      <c r="BG1048" s="1">
        <v>44557</v>
      </c>
      <c r="BH1048">
        <v>0.92700000000000005</v>
      </c>
      <c r="BI1048">
        <f t="shared" si="517"/>
        <v>9.2700000000000005E-3</v>
      </c>
      <c r="BK1048" s="1">
        <v>38112</v>
      </c>
      <c r="BL1048">
        <v>1.95417</v>
      </c>
      <c r="BM1048">
        <f t="shared" si="525"/>
        <v>1.9541699999999999E-2</v>
      </c>
      <c r="BP1048" s="1">
        <v>44524</v>
      </c>
      <c r="BQ1048">
        <v>228.7336</v>
      </c>
      <c r="BR1048">
        <f t="shared" si="518"/>
        <v>2.2873359999999998</v>
      </c>
      <c r="BT1048" s="1">
        <v>44530</v>
      </c>
      <c r="BU1048">
        <v>-0.57299999999999995</v>
      </c>
      <c r="BV1048">
        <f t="shared" si="519"/>
        <v>-5.7299999999999999E-3</v>
      </c>
      <c r="BX1048" s="1">
        <v>44530</v>
      </c>
      <c r="BY1048">
        <v>-0.53800000000000003</v>
      </c>
      <c r="BZ1048">
        <f t="shared" si="520"/>
        <v>-5.3800000000000002E-3</v>
      </c>
      <c r="CB1048" s="1">
        <v>44557</v>
      </c>
      <c r="CC1048">
        <v>-0.49</v>
      </c>
      <c r="CD1048">
        <f t="shared" si="521"/>
        <v>-4.8999999999999998E-3</v>
      </c>
      <c r="CG1048" s="1"/>
      <c r="CJ1048" s="1"/>
      <c r="CL1048" s="1"/>
      <c r="CV1048" s="1"/>
      <c r="CY1048" s="1"/>
    </row>
    <row r="1049" spans="1:103" x14ac:dyDescent="0.3">
      <c r="A1049" s="21">
        <f t="shared" si="522"/>
        <v>47280</v>
      </c>
      <c r="B1049" s="18">
        <f t="shared" si="503"/>
        <v>112.421875</v>
      </c>
      <c r="C1049">
        <f t="shared" ref="C1049:C1112" si="526">CEILING(B1049,$C$9)</f>
        <v>115</v>
      </c>
      <c r="D1049">
        <f t="shared" ca="1" si="508"/>
        <v>-3.5333333333333332</v>
      </c>
      <c r="E1049">
        <f ca="1">IF(currency="USD",'Future et co'!F1049,IF(currency="EUR",'Future et co'!G1049,FALSE))</f>
        <v>3.6070000000000005E-2</v>
      </c>
      <c r="F1049">
        <f t="shared" ca="1" si="509"/>
        <v>3.6070000000000005E-2</v>
      </c>
      <c r="G1049">
        <f t="shared" ca="1" si="510"/>
        <v>2.0569999999999998E-2</v>
      </c>
      <c r="I1049" s="21">
        <f t="shared" si="523"/>
        <v>46405</v>
      </c>
      <c r="J1049" s="18">
        <f t="shared" si="504"/>
        <v>112.421875</v>
      </c>
      <c r="L1049">
        <f t="shared" ca="1" si="511"/>
        <v>-1.1027777777777779</v>
      </c>
      <c r="M1049">
        <f t="shared" ca="1" si="505"/>
        <v>3.6070000000000005E-2</v>
      </c>
      <c r="O1049" s="21">
        <f t="shared" si="524"/>
        <v>46405</v>
      </c>
      <c r="P1049" s="18">
        <f t="shared" si="506"/>
        <v>112.421875</v>
      </c>
      <c r="Q1049">
        <f t="shared" si="512"/>
        <v>125</v>
      </c>
      <c r="R1049">
        <f t="shared" ca="1" si="513"/>
        <v>-1.1027777777777779</v>
      </c>
      <c r="S1049">
        <f t="shared" ca="1" si="507"/>
        <v>3.6070000000000005E-2</v>
      </c>
      <c r="U1049" s="1"/>
      <c r="W1049" t="str">
        <f t="shared" si="500"/>
        <v/>
      </c>
      <c r="Y1049" s="1"/>
      <c r="AA1049">
        <f t="shared" si="501"/>
        <v>0</v>
      </c>
      <c r="AC1049" s="1"/>
      <c r="AE1049">
        <f t="shared" si="502"/>
        <v>0</v>
      </c>
      <c r="AH1049" s="1"/>
      <c r="AI1049" s="17"/>
      <c r="AJ1049" s="25"/>
      <c r="AU1049" s="1">
        <v>44554</v>
      </c>
      <c r="AV1049">
        <v>9.6000000000000002E-2</v>
      </c>
      <c r="AW1049">
        <f t="shared" si="514"/>
        <v>9.6000000000000002E-4</v>
      </c>
      <c r="AY1049" s="1">
        <v>44554</v>
      </c>
      <c r="AZ1049">
        <v>0.19700000000000001</v>
      </c>
      <c r="BA1049">
        <f t="shared" si="515"/>
        <v>1.97E-3</v>
      </c>
      <c r="BC1049" s="1">
        <v>44554</v>
      </c>
      <c r="BD1049">
        <v>0.51500000000000001</v>
      </c>
      <c r="BE1049">
        <f t="shared" si="516"/>
        <v>5.1500000000000001E-3</v>
      </c>
      <c r="BG1049" s="1">
        <v>44554</v>
      </c>
      <c r="BH1049">
        <v>0.89600000000000002</v>
      </c>
      <c r="BI1049">
        <f t="shared" si="517"/>
        <v>8.9600000000000009E-3</v>
      </c>
      <c r="BK1049" s="1">
        <v>38113</v>
      </c>
      <c r="BL1049">
        <v>1.9698500000000001</v>
      </c>
      <c r="BM1049">
        <f t="shared" si="525"/>
        <v>1.9698500000000001E-2</v>
      </c>
      <c r="BP1049" s="1">
        <v>44523</v>
      </c>
      <c r="BQ1049">
        <v>229.0958</v>
      </c>
      <c r="BR1049">
        <f t="shared" si="518"/>
        <v>2.2909579999999998</v>
      </c>
      <c r="BT1049" s="1">
        <v>44529</v>
      </c>
      <c r="BU1049">
        <v>-0.56999999999999995</v>
      </c>
      <c r="BV1049">
        <f t="shared" si="519"/>
        <v>-5.6999999999999993E-3</v>
      </c>
      <c r="BX1049" s="1">
        <v>44529</v>
      </c>
      <c r="BY1049">
        <v>-0.53600000000000003</v>
      </c>
      <c r="BZ1049">
        <f t="shared" si="520"/>
        <v>-5.3600000000000002E-3</v>
      </c>
      <c r="CB1049" s="1">
        <v>44554</v>
      </c>
      <c r="CC1049">
        <v>-0.49530000000000002</v>
      </c>
      <c r="CD1049">
        <f t="shared" si="521"/>
        <v>-4.9529999999999999E-3</v>
      </c>
      <c r="CG1049" s="1"/>
      <c r="CJ1049" s="1"/>
      <c r="CL1049" s="1"/>
      <c r="CV1049" s="1"/>
      <c r="CY1049" s="1"/>
    </row>
    <row r="1050" spans="1:103" x14ac:dyDescent="0.3">
      <c r="A1050" s="21">
        <f t="shared" si="522"/>
        <v>47281</v>
      </c>
      <c r="B1050" s="18">
        <f t="shared" si="503"/>
        <v>112.421875</v>
      </c>
      <c r="C1050">
        <f t="shared" si="526"/>
        <v>115</v>
      </c>
      <c r="D1050">
        <f t="shared" ca="1" si="508"/>
        <v>-3.536111111111111</v>
      </c>
      <c r="E1050">
        <f ca="1">IF(currency="USD",'Future et co'!F1050,IF(currency="EUR",'Future et co'!G1050,FALSE))</f>
        <v>3.6070000000000005E-2</v>
      </c>
      <c r="F1050">
        <f t="shared" ca="1" si="509"/>
        <v>3.6070000000000005E-2</v>
      </c>
      <c r="G1050">
        <f t="shared" ca="1" si="510"/>
        <v>2.0569999999999998E-2</v>
      </c>
      <c r="I1050" s="21">
        <f t="shared" si="523"/>
        <v>46406</v>
      </c>
      <c r="J1050" s="18">
        <f t="shared" si="504"/>
        <v>112.421875</v>
      </c>
      <c r="L1050">
        <f t="shared" ca="1" si="511"/>
        <v>-1.1055555555555556</v>
      </c>
      <c r="M1050">
        <f t="shared" ca="1" si="505"/>
        <v>3.6070000000000005E-2</v>
      </c>
      <c r="O1050" s="21">
        <f t="shared" si="524"/>
        <v>46406</v>
      </c>
      <c r="P1050" s="18">
        <f t="shared" si="506"/>
        <v>112.421875</v>
      </c>
      <c r="Q1050">
        <f t="shared" si="512"/>
        <v>125</v>
      </c>
      <c r="R1050">
        <f t="shared" ca="1" si="513"/>
        <v>-1.1055555555555556</v>
      </c>
      <c r="S1050">
        <f t="shared" ca="1" si="507"/>
        <v>3.6070000000000005E-2</v>
      </c>
      <c r="U1050" s="1"/>
      <c r="W1050" t="str">
        <f t="shared" si="500"/>
        <v/>
      </c>
      <c r="Y1050" s="1"/>
      <c r="AA1050">
        <f t="shared" si="501"/>
        <v>0</v>
      </c>
      <c r="AC1050" s="1"/>
      <c r="AE1050">
        <f t="shared" si="502"/>
        <v>0</v>
      </c>
      <c r="AH1050" s="1"/>
      <c r="AI1050" s="17"/>
      <c r="AJ1050" s="25"/>
      <c r="AU1050" s="1">
        <v>44553</v>
      </c>
      <c r="AV1050">
        <v>9.5000000000000001E-2</v>
      </c>
      <c r="AW1050">
        <f t="shared" si="514"/>
        <v>9.5E-4</v>
      </c>
      <c r="AY1050" s="1">
        <v>44553</v>
      </c>
      <c r="AZ1050">
        <v>0.18</v>
      </c>
      <c r="BA1050">
        <f t="shared" si="515"/>
        <v>1.8E-3</v>
      </c>
      <c r="BC1050" s="1">
        <v>44553</v>
      </c>
      <c r="BD1050">
        <v>0.50800000000000001</v>
      </c>
      <c r="BE1050">
        <f t="shared" si="516"/>
        <v>5.0800000000000003E-3</v>
      </c>
      <c r="BG1050" s="1">
        <v>44553</v>
      </c>
      <c r="BH1050">
        <v>0.90400000000000003</v>
      </c>
      <c r="BI1050">
        <f t="shared" si="517"/>
        <v>9.0399999999999994E-3</v>
      </c>
      <c r="BK1050" s="1">
        <v>38114</v>
      </c>
      <c r="BL1050">
        <v>1.99943</v>
      </c>
      <c r="BM1050">
        <f t="shared" si="525"/>
        <v>1.99943E-2</v>
      </c>
      <c r="BP1050" s="1">
        <v>44522</v>
      </c>
      <c r="BQ1050">
        <v>230.38339999999999</v>
      </c>
      <c r="BR1050">
        <f t="shared" si="518"/>
        <v>2.3038340000000002</v>
      </c>
      <c r="BT1050" s="1">
        <v>44526</v>
      </c>
      <c r="BU1050">
        <v>-0.57199999999999995</v>
      </c>
      <c r="BV1050">
        <f t="shared" si="519"/>
        <v>-5.7199999999999994E-3</v>
      </c>
      <c r="BX1050" s="1">
        <v>44526</v>
      </c>
      <c r="BY1050">
        <v>-0.53700000000000003</v>
      </c>
      <c r="BZ1050">
        <f t="shared" si="520"/>
        <v>-5.3700000000000006E-3</v>
      </c>
      <c r="CB1050" s="1">
        <v>44553</v>
      </c>
      <c r="CC1050">
        <v>-0.48709999999999998</v>
      </c>
      <c r="CD1050">
        <f t="shared" si="521"/>
        <v>-4.8709999999999995E-3</v>
      </c>
      <c r="CG1050" s="1"/>
      <c r="CJ1050" s="1"/>
      <c r="CL1050" s="1"/>
      <c r="CV1050" s="1"/>
      <c r="CY1050" s="1"/>
    </row>
    <row r="1051" spans="1:103" x14ac:dyDescent="0.3">
      <c r="A1051" s="21">
        <f t="shared" si="522"/>
        <v>47282</v>
      </c>
      <c r="B1051" s="18">
        <f t="shared" si="503"/>
        <v>112.421875</v>
      </c>
      <c r="C1051">
        <f t="shared" si="526"/>
        <v>115</v>
      </c>
      <c r="D1051">
        <f t="shared" ca="1" si="508"/>
        <v>-3.5388888888888888</v>
      </c>
      <c r="E1051">
        <f ca="1">IF(currency="USD",'Future et co'!F1051,IF(currency="EUR",'Future et co'!G1051,FALSE))</f>
        <v>3.6070000000000005E-2</v>
      </c>
      <c r="F1051">
        <f t="shared" ca="1" si="509"/>
        <v>3.6070000000000005E-2</v>
      </c>
      <c r="G1051">
        <f t="shared" ca="1" si="510"/>
        <v>2.0569999999999998E-2</v>
      </c>
      <c r="I1051" s="21">
        <f t="shared" si="523"/>
        <v>46407</v>
      </c>
      <c r="J1051" s="18">
        <f t="shared" si="504"/>
        <v>112.421875</v>
      </c>
      <c r="L1051">
        <f t="shared" ca="1" si="511"/>
        <v>-1.1083333333333334</v>
      </c>
      <c r="M1051">
        <f t="shared" ca="1" si="505"/>
        <v>3.6070000000000005E-2</v>
      </c>
      <c r="O1051" s="21">
        <f t="shared" si="524"/>
        <v>46407</v>
      </c>
      <c r="P1051" s="18">
        <f t="shared" si="506"/>
        <v>112.421875</v>
      </c>
      <c r="Q1051">
        <f t="shared" si="512"/>
        <v>125</v>
      </c>
      <c r="R1051">
        <f t="shared" ca="1" si="513"/>
        <v>-1.1083333333333334</v>
      </c>
      <c r="S1051">
        <f t="shared" ca="1" si="507"/>
        <v>3.6070000000000005E-2</v>
      </c>
      <c r="U1051" s="1"/>
      <c r="W1051" t="str">
        <f t="shared" si="500"/>
        <v/>
      </c>
      <c r="Y1051" s="1"/>
      <c r="AA1051">
        <f t="shared" si="501"/>
        <v>0</v>
      </c>
      <c r="AC1051" s="1"/>
      <c r="AE1051">
        <f t="shared" si="502"/>
        <v>0</v>
      </c>
      <c r="AH1051" s="1"/>
      <c r="AI1051" s="17"/>
      <c r="AJ1051" s="25"/>
      <c r="AU1051" s="1">
        <v>44552</v>
      </c>
      <c r="AV1051">
        <v>8.8999999999999996E-2</v>
      </c>
      <c r="AW1051">
        <f t="shared" si="514"/>
        <v>8.8999999999999995E-4</v>
      </c>
      <c r="AY1051" s="1">
        <v>44552</v>
      </c>
      <c r="AZ1051">
        <v>0.16600000000000001</v>
      </c>
      <c r="BA1051">
        <f t="shared" si="515"/>
        <v>1.66E-3</v>
      </c>
      <c r="BC1051" s="1">
        <v>44552</v>
      </c>
      <c r="BD1051">
        <v>0.504</v>
      </c>
      <c r="BE1051">
        <f t="shared" si="516"/>
        <v>5.0400000000000002E-3</v>
      </c>
      <c r="BG1051" s="1">
        <v>44552</v>
      </c>
      <c r="BH1051">
        <v>0.88600000000000001</v>
      </c>
      <c r="BI1051">
        <f t="shared" si="517"/>
        <v>8.8599999999999998E-3</v>
      </c>
      <c r="BK1051" s="1">
        <v>38117</v>
      </c>
      <c r="BL1051">
        <v>2.0205899999999999</v>
      </c>
      <c r="BM1051">
        <f t="shared" si="525"/>
        <v>2.0205899999999999E-2</v>
      </c>
      <c r="BP1051" s="1">
        <v>44519</v>
      </c>
      <c r="BQ1051">
        <v>231.12110000000001</v>
      </c>
      <c r="BR1051">
        <f t="shared" si="518"/>
        <v>2.3112110000000001</v>
      </c>
      <c r="BT1051" s="1">
        <v>44525</v>
      </c>
      <c r="BU1051">
        <v>-0.57499999999999996</v>
      </c>
      <c r="BV1051">
        <f t="shared" si="519"/>
        <v>-5.7499999999999999E-3</v>
      </c>
      <c r="BX1051" s="1">
        <v>44525</v>
      </c>
      <c r="BY1051">
        <v>-0.54200000000000004</v>
      </c>
      <c r="BZ1051">
        <f t="shared" si="520"/>
        <v>-5.4200000000000003E-3</v>
      </c>
      <c r="CB1051" s="1">
        <v>44552</v>
      </c>
      <c r="CC1051">
        <v>-0.5</v>
      </c>
      <c r="CD1051">
        <f t="shared" si="521"/>
        <v>-5.0000000000000001E-3</v>
      </c>
      <c r="CG1051" s="1"/>
      <c r="CJ1051" s="1"/>
      <c r="CL1051" s="1"/>
      <c r="CV1051" s="1"/>
      <c r="CY1051" s="1"/>
    </row>
    <row r="1052" spans="1:103" x14ac:dyDescent="0.3">
      <c r="A1052" s="21">
        <f t="shared" si="522"/>
        <v>47283</v>
      </c>
      <c r="B1052" s="18">
        <f t="shared" si="503"/>
        <v>112.421875</v>
      </c>
      <c r="C1052">
        <f t="shared" si="526"/>
        <v>115</v>
      </c>
      <c r="D1052">
        <f t="shared" ca="1" si="508"/>
        <v>-3.5416666666666665</v>
      </c>
      <c r="E1052">
        <f ca="1">IF(currency="USD",'Future et co'!F1052,IF(currency="EUR",'Future et co'!G1052,FALSE))</f>
        <v>3.6070000000000005E-2</v>
      </c>
      <c r="F1052">
        <f t="shared" ca="1" si="509"/>
        <v>3.6070000000000005E-2</v>
      </c>
      <c r="G1052">
        <f t="shared" ca="1" si="510"/>
        <v>2.0569999999999998E-2</v>
      </c>
      <c r="I1052" s="21">
        <f t="shared" si="523"/>
        <v>46408</v>
      </c>
      <c r="J1052" s="18">
        <f t="shared" si="504"/>
        <v>112.421875</v>
      </c>
      <c r="L1052">
        <f t="shared" ca="1" si="511"/>
        <v>-1.1111111111111112</v>
      </c>
      <c r="M1052">
        <f t="shared" ca="1" si="505"/>
        <v>3.6070000000000005E-2</v>
      </c>
      <c r="O1052" s="21">
        <f t="shared" si="524"/>
        <v>46408</v>
      </c>
      <c r="P1052" s="18">
        <f t="shared" si="506"/>
        <v>112.421875</v>
      </c>
      <c r="Q1052">
        <f t="shared" si="512"/>
        <v>125</v>
      </c>
      <c r="R1052">
        <f t="shared" ca="1" si="513"/>
        <v>-1.1111111111111112</v>
      </c>
      <c r="S1052">
        <f t="shared" ca="1" si="507"/>
        <v>3.6070000000000005E-2</v>
      </c>
      <c r="U1052" s="1"/>
      <c r="W1052" t="str">
        <f t="shared" si="500"/>
        <v/>
      </c>
      <c r="Y1052" s="1"/>
      <c r="AA1052">
        <f t="shared" si="501"/>
        <v>0</v>
      </c>
      <c r="AC1052" s="1"/>
      <c r="AE1052">
        <f t="shared" si="502"/>
        <v>0</v>
      </c>
      <c r="AH1052" s="1"/>
      <c r="AI1052" s="17"/>
      <c r="AJ1052" s="25"/>
      <c r="AU1052" s="1">
        <v>44551</v>
      </c>
      <c r="AV1052">
        <v>8.8999999999999996E-2</v>
      </c>
      <c r="AW1052">
        <f t="shared" si="514"/>
        <v>8.8999999999999995E-4</v>
      </c>
      <c r="AY1052" s="1">
        <v>44551</v>
      </c>
      <c r="AZ1052">
        <v>0.17799999999999999</v>
      </c>
      <c r="BA1052">
        <f t="shared" si="515"/>
        <v>1.7799999999999999E-3</v>
      </c>
      <c r="BC1052" s="1">
        <v>44551</v>
      </c>
      <c r="BD1052">
        <v>0.498</v>
      </c>
      <c r="BE1052">
        <f t="shared" si="516"/>
        <v>4.9800000000000001E-3</v>
      </c>
      <c r="BG1052" s="1">
        <v>44551</v>
      </c>
      <c r="BH1052">
        <v>0.88</v>
      </c>
      <c r="BI1052">
        <f t="shared" si="517"/>
        <v>8.8000000000000005E-3</v>
      </c>
      <c r="BK1052" s="1">
        <v>38118</v>
      </c>
      <c r="BL1052">
        <v>2.0078800000000001</v>
      </c>
      <c r="BM1052">
        <f t="shared" si="525"/>
        <v>2.0078800000000001E-2</v>
      </c>
      <c r="BP1052" s="1">
        <v>44518</v>
      </c>
      <c r="BQ1052">
        <v>229.67250000000001</v>
      </c>
      <c r="BR1052">
        <f t="shared" si="518"/>
        <v>2.2967250000000003</v>
      </c>
      <c r="BT1052" s="1">
        <v>44524</v>
      </c>
      <c r="BU1052">
        <v>-0.58299999999999996</v>
      </c>
      <c r="BV1052">
        <f t="shared" si="519"/>
        <v>-5.8299999999999992E-3</v>
      </c>
      <c r="BX1052" s="1">
        <v>44524</v>
      </c>
      <c r="BY1052">
        <v>-0.54</v>
      </c>
      <c r="BZ1052">
        <f t="shared" si="520"/>
        <v>-5.4000000000000003E-3</v>
      </c>
      <c r="CB1052" s="1">
        <v>44551</v>
      </c>
      <c r="CC1052">
        <v>-0.51</v>
      </c>
      <c r="CD1052">
        <f t="shared" si="521"/>
        <v>-5.1000000000000004E-3</v>
      </c>
      <c r="CG1052" s="1"/>
      <c r="CJ1052" s="1"/>
      <c r="CL1052" s="1"/>
      <c r="CV1052" s="1"/>
      <c r="CY1052" s="1"/>
    </row>
    <row r="1053" spans="1:103" x14ac:dyDescent="0.3">
      <c r="A1053" s="21">
        <f t="shared" si="522"/>
        <v>47284</v>
      </c>
      <c r="B1053" s="18">
        <f t="shared" si="503"/>
        <v>112.421875</v>
      </c>
      <c r="C1053">
        <f t="shared" si="526"/>
        <v>115</v>
      </c>
      <c r="D1053">
        <f t="shared" ca="1" si="508"/>
        <v>-3.5444444444444443</v>
      </c>
      <c r="E1053">
        <f ca="1">IF(currency="USD",'Future et co'!F1053,IF(currency="EUR",'Future et co'!G1053,FALSE))</f>
        <v>3.6070000000000005E-2</v>
      </c>
      <c r="F1053">
        <f t="shared" ca="1" si="509"/>
        <v>3.6070000000000005E-2</v>
      </c>
      <c r="G1053">
        <f t="shared" ca="1" si="510"/>
        <v>2.0569999999999998E-2</v>
      </c>
      <c r="I1053" s="21">
        <f t="shared" si="523"/>
        <v>46409</v>
      </c>
      <c r="J1053" s="18">
        <f t="shared" si="504"/>
        <v>112.421875</v>
      </c>
      <c r="L1053">
        <f t="shared" ca="1" si="511"/>
        <v>-1.1138888888888889</v>
      </c>
      <c r="M1053">
        <f t="shared" ca="1" si="505"/>
        <v>3.6070000000000005E-2</v>
      </c>
      <c r="O1053" s="21">
        <f t="shared" si="524"/>
        <v>46409</v>
      </c>
      <c r="P1053" s="18">
        <f t="shared" si="506"/>
        <v>112.421875</v>
      </c>
      <c r="Q1053">
        <f t="shared" si="512"/>
        <v>125</v>
      </c>
      <c r="R1053">
        <f t="shared" ca="1" si="513"/>
        <v>-1.1138888888888889</v>
      </c>
      <c r="S1053">
        <f t="shared" ca="1" si="507"/>
        <v>3.6070000000000005E-2</v>
      </c>
      <c r="U1053" s="1"/>
      <c r="W1053" t="str">
        <f t="shared" si="500"/>
        <v/>
      </c>
      <c r="Y1053" s="1"/>
      <c r="AA1053">
        <f t="shared" si="501"/>
        <v>0</v>
      </c>
      <c r="AC1053" s="1"/>
      <c r="AE1053">
        <f t="shared" si="502"/>
        <v>0</v>
      </c>
      <c r="AH1053" s="1"/>
      <c r="AI1053" s="17"/>
      <c r="AJ1053" s="25"/>
      <c r="AU1053" s="1">
        <v>44550</v>
      </c>
      <c r="AV1053">
        <v>7.5999999999999998E-2</v>
      </c>
      <c r="AW1053">
        <f t="shared" si="514"/>
        <v>7.5999999999999993E-4</v>
      </c>
      <c r="AY1053" s="1">
        <v>44550</v>
      </c>
      <c r="AZ1053">
        <v>0.16900000000000001</v>
      </c>
      <c r="BA1053">
        <f t="shared" si="515"/>
        <v>1.6900000000000001E-3</v>
      </c>
      <c r="BC1053" s="1">
        <v>44550</v>
      </c>
      <c r="BD1053">
        <v>0.47899999999999998</v>
      </c>
      <c r="BE1053">
        <f t="shared" si="516"/>
        <v>4.79E-3</v>
      </c>
      <c r="BG1053" s="1">
        <v>44550</v>
      </c>
      <c r="BH1053">
        <v>0.84899999999999998</v>
      </c>
      <c r="BI1053">
        <f t="shared" si="517"/>
        <v>8.4899999999999993E-3</v>
      </c>
      <c r="BK1053" s="1">
        <v>38119</v>
      </c>
      <c r="BL1053">
        <v>2.0037199999999999</v>
      </c>
      <c r="BM1053">
        <f t="shared" si="525"/>
        <v>2.0037199999999998E-2</v>
      </c>
      <c r="BP1053" s="1">
        <v>44517</v>
      </c>
      <c r="BQ1053">
        <v>229.04220000000001</v>
      </c>
      <c r="BR1053">
        <f t="shared" si="518"/>
        <v>2.290422</v>
      </c>
      <c r="BT1053" s="1">
        <v>44523</v>
      </c>
      <c r="BU1053">
        <v>-0.57199999999999995</v>
      </c>
      <c r="BV1053">
        <f t="shared" si="519"/>
        <v>-5.7199999999999994E-3</v>
      </c>
      <c r="BX1053" s="1">
        <v>44523</v>
      </c>
      <c r="BY1053">
        <v>-0.53300000000000003</v>
      </c>
      <c r="BZ1053">
        <f t="shared" si="520"/>
        <v>-5.3300000000000005E-3</v>
      </c>
      <c r="CB1053" s="1">
        <v>44550</v>
      </c>
      <c r="CC1053">
        <v>-0.51</v>
      </c>
      <c r="CD1053">
        <f t="shared" si="521"/>
        <v>-5.1000000000000004E-3</v>
      </c>
      <c r="CG1053" s="1"/>
      <c r="CJ1053" s="1"/>
      <c r="CL1053" s="1"/>
      <c r="CV1053" s="1"/>
      <c r="CY1053" s="1"/>
    </row>
    <row r="1054" spans="1:103" x14ac:dyDescent="0.3">
      <c r="A1054" s="21">
        <f t="shared" si="522"/>
        <v>47287</v>
      </c>
      <c r="B1054" s="18">
        <f t="shared" si="503"/>
        <v>112.421875</v>
      </c>
      <c r="C1054">
        <f t="shared" si="526"/>
        <v>115</v>
      </c>
      <c r="D1054">
        <f t="shared" ca="1" si="508"/>
        <v>-3.5527777777777776</v>
      </c>
      <c r="E1054">
        <f ca="1">IF(currency="USD",'Future et co'!F1054,IF(currency="EUR",'Future et co'!G1054,FALSE))</f>
        <v>3.6070000000000005E-2</v>
      </c>
      <c r="F1054">
        <f t="shared" ca="1" si="509"/>
        <v>3.6070000000000005E-2</v>
      </c>
      <c r="G1054">
        <f t="shared" ca="1" si="510"/>
        <v>2.0569999999999998E-2</v>
      </c>
      <c r="I1054" s="21">
        <f t="shared" si="523"/>
        <v>46412</v>
      </c>
      <c r="J1054" s="18">
        <f t="shared" si="504"/>
        <v>112.421875</v>
      </c>
      <c r="L1054">
        <f t="shared" ca="1" si="511"/>
        <v>-1.1222222222222222</v>
      </c>
      <c r="M1054">
        <f t="shared" ca="1" si="505"/>
        <v>3.6070000000000005E-2</v>
      </c>
      <c r="O1054" s="21">
        <f t="shared" si="524"/>
        <v>46412</v>
      </c>
      <c r="P1054" s="18">
        <f t="shared" si="506"/>
        <v>112.421875</v>
      </c>
      <c r="Q1054">
        <f t="shared" si="512"/>
        <v>125</v>
      </c>
      <c r="R1054">
        <f t="shared" ca="1" si="513"/>
        <v>-1.1222222222222222</v>
      </c>
      <c r="S1054">
        <f t="shared" ca="1" si="507"/>
        <v>3.6070000000000005E-2</v>
      </c>
      <c r="U1054" s="1"/>
      <c r="W1054" t="str">
        <f t="shared" si="500"/>
        <v/>
      </c>
      <c r="Y1054" s="1"/>
      <c r="AA1054">
        <f t="shared" si="501"/>
        <v>0</v>
      </c>
      <c r="AC1054" s="1"/>
      <c r="AE1054">
        <f t="shared" si="502"/>
        <v>0</v>
      </c>
      <c r="AH1054" s="1"/>
      <c r="AI1054" s="17"/>
      <c r="AJ1054" s="25"/>
      <c r="AU1054" s="1">
        <v>44547</v>
      </c>
      <c r="AV1054">
        <v>8.5999999999999993E-2</v>
      </c>
      <c r="AW1054">
        <f t="shared" si="514"/>
        <v>8.5999999999999998E-4</v>
      </c>
      <c r="AY1054" s="1">
        <v>44547</v>
      </c>
      <c r="AZ1054">
        <v>0.158</v>
      </c>
      <c r="BA1054">
        <f t="shared" si="515"/>
        <v>1.58E-3</v>
      </c>
      <c r="BC1054" s="1">
        <v>44547</v>
      </c>
      <c r="BD1054">
        <v>0.48599999999999999</v>
      </c>
      <c r="BE1054">
        <f t="shared" si="516"/>
        <v>4.8599999999999997E-3</v>
      </c>
      <c r="BG1054" s="1">
        <v>44547</v>
      </c>
      <c r="BH1054">
        <v>0.84599999999999997</v>
      </c>
      <c r="BI1054">
        <f t="shared" si="517"/>
        <v>8.4600000000000005E-3</v>
      </c>
      <c r="BK1054" s="1">
        <v>38120</v>
      </c>
      <c r="BL1054">
        <v>2.0055100000000001</v>
      </c>
      <c r="BM1054">
        <f t="shared" si="525"/>
        <v>2.0055100000000003E-2</v>
      </c>
      <c r="BP1054" s="1">
        <v>44516</v>
      </c>
      <c r="BQ1054">
        <v>229.04220000000001</v>
      </c>
      <c r="BR1054">
        <f t="shared" si="518"/>
        <v>2.290422</v>
      </c>
      <c r="BT1054" s="1">
        <v>44522</v>
      </c>
      <c r="BU1054">
        <v>-0.56399999999999995</v>
      </c>
      <c r="BV1054">
        <f t="shared" si="519"/>
        <v>-5.6399999999999992E-3</v>
      </c>
      <c r="BX1054" s="1">
        <v>44522</v>
      </c>
      <c r="BY1054">
        <v>-0.52800000000000002</v>
      </c>
      <c r="BZ1054">
        <f t="shared" si="520"/>
        <v>-5.28E-3</v>
      </c>
      <c r="CB1054" s="1">
        <v>44547</v>
      </c>
      <c r="CC1054">
        <v>-0.51</v>
      </c>
      <c r="CD1054">
        <f t="shared" si="521"/>
        <v>-5.1000000000000004E-3</v>
      </c>
      <c r="CG1054" s="1"/>
      <c r="CJ1054" s="1"/>
      <c r="CL1054" s="1"/>
      <c r="CV1054" s="1"/>
      <c r="CY1054" s="1"/>
    </row>
    <row r="1055" spans="1:103" x14ac:dyDescent="0.3">
      <c r="A1055" s="21">
        <f t="shared" si="522"/>
        <v>47288</v>
      </c>
      <c r="B1055" s="18">
        <f t="shared" si="503"/>
        <v>112.421875</v>
      </c>
      <c r="C1055">
        <f t="shared" si="526"/>
        <v>115</v>
      </c>
      <c r="D1055">
        <f t="shared" ca="1" si="508"/>
        <v>-3.5555555555555554</v>
      </c>
      <c r="E1055">
        <f ca="1">IF(currency="USD",'Future et co'!F1055,IF(currency="EUR",'Future et co'!G1055,FALSE))</f>
        <v>3.6070000000000005E-2</v>
      </c>
      <c r="F1055">
        <f t="shared" ca="1" si="509"/>
        <v>3.6070000000000005E-2</v>
      </c>
      <c r="G1055">
        <f t="shared" ca="1" si="510"/>
        <v>2.0569999999999998E-2</v>
      </c>
      <c r="I1055" s="21">
        <f t="shared" si="523"/>
        <v>46413</v>
      </c>
      <c r="J1055" s="18">
        <f t="shared" si="504"/>
        <v>112.421875</v>
      </c>
      <c r="L1055">
        <f t="shared" ca="1" si="511"/>
        <v>-1.125</v>
      </c>
      <c r="M1055">
        <f t="shared" ca="1" si="505"/>
        <v>3.6070000000000005E-2</v>
      </c>
      <c r="O1055" s="21">
        <f t="shared" si="524"/>
        <v>46413</v>
      </c>
      <c r="P1055" s="18">
        <f t="shared" si="506"/>
        <v>112.421875</v>
      </c>
      <c r="Q1055">
        <f t="shared" si="512"/>
        <v>125</v>
      </c>
      <c r="R1055">
        <f t="shared" ca="1" si="513"/>
        <v>-1.125</v>
      </c>
      <c r="S1055">
        <f t="shared" ca="1" si="507"/>
        <v>3.6070000000000005E-2</v>
      </c>
      <c r="U1055" s="1"/>
      <c r="W1055" t="str">
        <f t="shared" si="500"/>
        <v/>
      </c>
      <c r="Y1055" s="1"/>
      <c r="AA1055">
        <f t="shared" si="501"/>
        <v>0</v>
      </c>
      <c r="AC1055" s="1"/>
      <c r="AE1055">
        <f t="shared" si="502"/>
        <v>0</v>
      </c>
      <c r="AH1055" s="1"/>
      <c r="AI1055" s="17"/>
      <c r="AJ1055" s="25"/>
      <c r="AU1055" s="1">
        <v>44546</v>
      </c>
      <c r="AV1055">
        <v>8.4000000000000005E-2</v>
      </c>
      <c r="AW1055">
        <f t="shared" si="514"/>
        <v>8.4000000000000003E-4</v>
      </c>
      <c r="AY1055" s="1">
        <v>44546</v>
      </c>
      <c r="AZ1055">
        <v>0.14599999999999999</v>
      </c>
      <c r="BA1055">
        <f t="shared" si="515"/>
        <v>1.4599999999999999E-3</v>
      </c>
      <c r="BC1055" s="1">
        <v>44546</v>
      </c>
      <c r="BD1055">
        <v>0.45800000000000002</v>
      </c>
      <c r="BE1055">
        <f t="shared" si="516"/>
        <v>4.5799999999999999E-3</v>
      </c>
      <c r="BG1055" s="1">
        <v>44546</v>
      </c>
      <c r="BH1055">
        <v>0.81469999999999998</v>
      </c>
      <c r="BI1055">
        <f t="shared" si="517"/>
        <v>8.1469999999999997E-3</v>
      </c>
      <c r="BK1055" s="1">
        <v>38121</v>
      </c>
      <c r="BL1055">
        <v>1.996</v>
      </c>
      <c r="BM1055">
        <f t="shared" si="525"/>
        <v>1.9959999999999999E-2</v>
      </c>
      <c r="BP1055" s="1">
        <v>44515</v>
      </c>
      <c r="BQ1055">
        <v>229.0153</v>
      </c>
      <c r="BR1055">
        <f t="shared" si="518"/>
        <v>2.2901530000000001</v>
      </c>
      <c r="BT1055" s="1">
        <v>44519</v>
      </c>
      <c r="BU1055">
        <v>-0.55900000000000005</v>
      </c>
      <c r="BV1055">
        <f t="shared" si="519"/>
        <v>-5.5900000000000004E-3</v>
      </c>
      <c r="BX1055" s="1">
        <v>44519</v>
      </c>
      <c r="BY1055">
        <v>-0.52800000000000002</v>
      </c>
      <c r="BZ1055">
        <f t="shared" si="520"/>
        <v>-5.28E-3</v>
      </c>
      <c r="CB1055" s="1">
        <v>44546</v>
      </c>
      <c r="CC1055">
        <v>-0.5</v>
      </c>
      <c r="CD1055">
        <f t="shared" si="521"/>
        <v>-5.0000000000000001E-3</v>
      </c>
      <c r="CG1055" s="1"/>
      <c r="CJ1055" s="1"/>
      <c r="CL1055" s="1"/>
      <c r="CV1055" s="1"/>
      <c r="CY1055" s="1"/>
    </row>
    <row r="1056" spans="1:103" x14ac:dyDescent="0.3">
      <c r="A1056" s="21">
        <f t="shared" si="522"/>
        <v>47289</v>
      </c>
      <c r="B1056" s="18">
        <f t="shared" si="503"/>
        <v>112.421875</v>
      </c>
      <c r="C1056">
        <f t="shared" si="526"/>
        <v>115</v>
      </c>
      <c r="D1056">
        <f t="shared" ca="1" si="508"/>
        <v>-3.5583333333333331</v>
      </c>
      <c r="E1056">
        <f ca="1">IF(currency="USD",'Future et co'!F1056,IF(currency="EUR",'Future et co'!G1056,FALSE))</f>
        <v>3.6070000000000005E-2</v>
      </c>
      <c r="F1056">
        <f t="shared" ca="1" si="509"/>
        <v>3.6070000000000005E-2</v>
      </c>
      <c r="G1056">
        <f t="shared" ca="1" si="510"/>
        <v>2.0569999999999998E-2</v>
      </c>
      <c r="I1056" s="21">
        <f t="shared" si="523"/>
        <v>46414</v>
      </c>
      <c r="J1056" s="18">
        <f t="shared" si="504"/>
        <v>112.421875</v>
      </c>
      <c r="L1056">
        <f t="shared" ca="1" si="511"/>
        <v>-1.1277777777777778</v>
      </c>
      <c r="M1056">
        <f t="shared" ca="1" si="505"/>
        <v>3.6070000000000005E-2</v>
      </c>
      <c r="O1056" s="21">
        <f t="shared" si="524"/>
        <v>46414</v>
      </c>
      <c r="P1056" s="18">
        <f t="shared" si="506"/>
        <v>112.421875</v>
      </c>
      <c r="Q1056">
        <f t="shared" si="512"/>
        <v>125</v>
      </c>
      <c r="R1056">
        <f t="shared" ca="1" si="513"/>
        <v>-1.1277777777777778</v>
      </c>
      <c r="S1056">
        <f t="shared" ca="1" si="507"/>
        <v>3.6070000000000005E-2</v>
      </c>
      <c r="U1056" s="1"/>
      <c r="W1056" t="str">
        <f t="shared" si="500"/>
        <v/>
      </c>
      <c r="Y1056" s="1"/>
      <c r="AA1056">
        <f t="shared" si="501"/>
        <v>0</v>
      </c>
      <c r="AC1056" s="1"/>
      <c r="AE1056">
        <f t="shared" si="502"/>
        <v>0</v>
      </c>
      <c r="AH1056" s="1"/>
      <c r="AI1056" s="17"/>
      <c r="AJ1056" s="25"/>
      <c r="AU1056" s="1">
        <v>44545</v>
      </c>
      <c r="AV1056">
        <v>8.1000000000000003E-2</v>
      </c>
      <c r="AW1056">
        <f t="shared" si="514"/>
        <v>8.1000000000000006E-4</v>
      </c>
      <c r="AY1056" s="1">
        <v>44545</v>
      </c>
      <c r="AZ1056">
        <v>0.14799999999999999</v>
      </c>
      <c r="BA1056">
        <f t="shared" si="515"/>
        <v>1.48E-3</v>
      </c>
      <c r="BC1056" s="1">
        <v>44545</v>
      </c>
      <c r="BD1056">
        <v>0.45300000000000001</v>
      </c>
      <c r="BE1056">
        <f t="shared" si="516"/>
        <v>4.5300000000000002E-3</v>
      </c>
      <c r="BG1056" s="1">
        <v>44545</v>
      </c>
      <c r="BH1056">
        <v>0.83299999999999996</v>
      </c>
      <c r="BI1056">
        <f t="shared" si="517"/>
        <v>8.3299999999999989E-3</v>
      </c>
      <c r="BK1056" s="1">
        <v>38124</v>
      </c>
      <c r="BL1056">
        <v>2.0335000000000001</v>
      </c>
      <c r="BM1056">
        <f t="shared" si="525"/>
        <v>2.0335000000000002E-2</v>
      </c>
      <c r="BP1056" s="1">
        <v>44512</v>
      </c>
      <c r="BQ1056">
        <v>229.14949999999999</v>
      </c>
      <c r="BR1056">
        <f t="shared" si="518"/>
        <v>2.2914949999999998</v>
      </c>
      <c r="BT1056" s="1">
        <v>44518</v>
      </c>
      <c r="BU1056">
        <v>-0.56399999999999995</v>
      </c>
      <c r="BV1056">
        <f t="shared" si="519"/>
        <v>-5.6399999999999992E-3</v>
      </c>
      <c r="BX1056" s="1">
        <v>44518</v>
      </c>
      <c r="BY1056">
        <v>-0.53300000000000003</v>
      </c>
      <c r="BZ1056">
        <f t="shared" si="520"/>
        <v>-5.3300000000000005E-3</v>
      </c>
      <c r="CB1056" s="1">
        <v>44545</v>
      </c>
      <c r="CC1056">
        <v>-0.49</v>
      </c>
      <c r="CD1056">
        <f t="shared" si="521"/>
        <v>-4.8999999999999998E-3</v>
      </c>
      <c r="CG1056" s="1"/>
      <c r="CJ1056" s="1"/>
      <c r="CL1056" s="1"/>
      <c r="CV1056" s="1"/>
      <c r="CY1056" s="1"/>
    </row>
    <row r="1057" spans="1:103" x14ac:dyDescent="0.3">
      <c r="A1057" s="21">
        <f t="shared" si="522"/>
        <v>47290</v>
      </c>
      <c r="B1057" s="18">
        <f t="shared" si="503"/>
        <v>112.421875</v>
      </c>
      <c r="C1057">
        <f t="shared" si="526"/>
        <v>115</v>
      </c>
      <c r="D1057">
        <f t="shared" ca="1" si="508"/>
        <v>-3.5611111111111109</v>
      </c>
      <c r="E1057">
        <f ca="1">IF(currency="USD",'Future et co'!F1057,IF(currency="EUR",'Future et co'!G1057,FALSE))</f>
        <v>3.6070000000000005E-2</v>
      </c>
      <c r="F1057">
        <f t="shared" ca="1" si="509"/>
        <v>3.6070000000000005E-2</v>
      </c>
      <c r="G1057">
        <f t="shared" ca="1" si="510"/>
        <v>2.0569999999999998E-2</v>
      </c>
      <c r="I1057" s="21">
        <f t="shared" si="523"/>
        <v>46415</v>
      </c>
      <c r="J1057" s="18">
        <f t="shared" si="504"/>
        <v>112.421875</v>
      </c>
      <c r="L1057">
        <f t="shared" ca="1" si="511"/>
        <v>-1.1305555555555555</v>
      </c>
      <c r="M1057">
        <f t="shared" ca="1" si="505"/>
        <v>3.6070000000000005E-2</v>
      </c>
      <c r="O1057" s="21">
        <f t="shared" si="524"/>
        <v>46415</v>
      </c>
      <c r="P1057" s="18">
        <f t="shared" si="506"/>
        <v>112.421875</v>
      </c>
      <c r="Q1057">
        <f t="shared" si="512"/>
        <v>125</v>
      </c>
      <c r="R1057">
        <f t="shared" ca="1" si="513"/>
        <v>-1.1305555555555555</v>
      </c>
      <c r="S1057">
        <f t="shared" ca="1" si="507"/>
        <v>3.6070000000000005E-2</v>
      </c>
      <c r="U1057" s="1"/>
      <c r="W1057" t="str">
        <f t="shared" ref="W1057:W1120" si="527">IF(U1057="","",V1057/100)</f>
        <v/>
      </c>
      <c r="Y1057" s="1"/>
      <c r="AA1057">
        <f t="shared" ref="AA1057:AA1120" si="528">Z1057/100</f>
        <v>0</v>
      </c>
      <c r="AC1057" s="1"/>
      <c r="AE1057">
        <f t="shared" ref="AE1057:AE1120" si="529">AD1057/100</f>
        <v>0</v>
      </c>
      <c r="AH1057" s="1"/>
      <c r="AI1057" s="17"/>
      <c r="AJ1057" s="25"/>
      <c r="AU1057" s="1">
        <v>44544</v>
      </c>
      <c r="AV1057">
        <v>7.2999999999999995E-2</v>
      </c>
      <c r="AW1057">
        <f t="shared" si="514"/>
        <v>7.2999999999999996E-4</v>
      </c>
      <c r="AY1057" s="1">
        <v>44544</v>
      </c>
      <c r="AZ1057">
        <v>0.14499999999999999</v>
      </c>
      <c r="BA1057">
        <f t="shared" si="515"/>
        <v>1.4499999999999999E-3</v>
      </c>
      <c r="BC1057" s="1">
        <v>44544</v>
      </c>
      <c r="BD1057">
        <v>0.42199999999999999</v>
      </c>
      <c r="BE1057">
        <f t="shared" si="516"/>
        <v>4.2199999999999998E-3</v>
      </c>
      <c r="BG1057" s="1">
        <v>44544</v>
      </c>
      <c r="BH1057">
        <v>0.83399999999999996</v>
      </c>
      <c r="BI1057">
        <f t="shared" si="517"/>
        <v>8.3400000000000002E-3</v>
      </c>
      <c r="BK1057" s="1">
        <v>38125</v>
      </c>
      <c r="BL1057">
        <v>2.0192800000000002</v>
      </c>
      <c r="BM1057">
        <f t="shared" si="525"/>
        <v>2.01928E-2</v>
      </c>
      <c r="BP1057" s="1">
        <v>44511</v>
      </c>
      <c r="BQ1057">
        <v>228.5727</v>
      </c>
      <c r="BR1057">
        <f t="shared" si="518"/>
        <v>2.2857270000000001</v>
      </c>
      <c r="BT1057" s="1">
        <v>44517</v>
      </c>
      <c r="BU1057">
        <v>-0.56699999999999995</v>
      </c>
      <c r="BV1057">
        <f t="shared" si="519"/>
        <v>-5.6699999999999997E-3</v>
      </c>
      <c r="BX1057" s="1">
        <v>44517</v>
      </c>
      <c r="BY1057">
        <v>-0.53800000000000003</v>
      </c>
      <c r="BZ1057">
        <f t="shared" si="520"/>
        <v>-5.3800000000000002E-3</v>
      </c>
      <c r="CB1057" s="1">
        <v>44544</v>
      </c>
      <c r="CC1057">
        <v>-0.49</v>
      </c>
      <c r="CD1057">
        <f t="shared" si="521"/>
        <v>-4.8999999999999998E-3</v>
      </c>
      <c r="CG1057" s="1"/>
      <c r="CJ1057" s="1"/>
      <c r="CL1057" s="1"/>
      <c r="CV1057" s="1"/>
      <c r="CY1057" s="1"/>
    </row>
    <row r="1058" spans="1:103" x14ac:dyDescent="0.3">
      <c r="A1058" s="21">
        <f t="shared" si="522"/>
        <v>47291</v>
      </c>
      <c r="B1058" s="18">
        <f t="shared" si="503"/>
        <v>112.421875</v>
      </c>
      <c r="C1058">
        <f t="shared" si="526"/>
        <v>115</v>
      </c>
      <c r="D1058">
        <f t="shared" ca="1" si="508"/>
        <v>-3.5638888888888891</v>
      </c>
      <c r="E1058">
        <f ca="1">IF(currency="USD",'Future et co'!F1058,IF(currency="EUR",'Future et co'!G1058,FALSE))</f>
        <v>3.6070000000000005E-2</v>
      </c>
      <c r="F1058">
        <f t="shared" ca="1" si="509"/>
        <v>3.6070000000000005E-2</v>
      </c>
      <c r="G1058">
        <f t="shared" ca="1" si="510"/>
        <v>2.0569999999999998E-2</v>
      </c>
      <c r="I1058" s="21">
        <f t="shared" si="523"/>
        <v>46416</v>
      </c>
      <c r="J1058" s="18">
        <f t="shared" si="504"/>
        <v>112.421875</v>
      </c>
      <c r="L1058">
        <f t="shared" ca="1" si="511"/>
        <v>-1.1333333333333333</v>
      </c>
      <c r="M1058">
        <f t="shared" ca="1" si="505"/>
        <v>3.6070000000000005E-2</v>
      </c>
      <c r="O1058" s="21">
        <f t="shared" si="524"/>
        <v>46416</v>
      </c>
      <c r="P1058" s="18">
        <f t="shared" si="506"/>
        <v>112.421875</v>
      </c>
      <c r="Q1058">
        <f t="shared" si="512"/>
        <v>125</v>
      </c>
      <c r="R1058">
        <f t="shared" ca="1" si="513"/>
        <v>-1.1333333333333333</v>
      </c>
      <c r="S1058">
        <f t="shared" ca="1" si="507"/>
        <v>3.6070000000000005E-2</v>
      </c>
      <c r="U1058" s="1"/>
      <c r="W1058" t="str">
        <f t="shared" si="527"/>
        <v/>
      </c>
      <c r="Y1058" s="1"/>
      <c r="AA1058">
        <f t="shared" si="528"/>
        <v>0</v>
      </c>
      <c r="AC1058" s="1"/>
      <c r="AE1058">
        <f t="shared" si="529"/>
        <v>0</v>
      </c>
      <c r="AH1058" s="1"/>
      <c r="AI1058" s="17"/>
      <c r="AJ1058" s="25"/>
      <c r="AU1058" s="1">
        <v>44543</v>
      </c>
      <c r="AV1058">
        <v>8.2000000000000003E-2</v>
      </c>
      <c r="AW1058">
        <f t="shared" si="514"/>
        <v>8.1999999999999998E-4</v>
      </c>
      <c r="AY1058" s="1">
        <v>44543</v>
      </c>
      <c r="AZ1058">
        <v>0.13800000000000001</v>
      </c>
      <c r="BA1058">
        <f t="shared" si="515"/>
        <v>1.3800000000000002E-3</v>
      </c>
      <c r="BC1058" s="1">
        <v>44543</v>
      </c>
      <c r="BD1058">
        <v>0.40899999999999997</v>
      </c>
      <c r="BE1058">
        <f t="shared" si="516"/>
        <v>4.0899999999999999E-3</v>
      </c>
      <c r="BG1058" s="1">
        <v>44543</v>
      </c>
      <c r="BH1058">
        <v>0.81699999999999995</v>
      </c>
      <c r="BI1058">
        <f t="shared" si="517"/>
        <v>8.1700000000000002E-3</v>
      </c>
      <c r="BK1058" s="1">
        <v>38127</v>
      </c>
      <c r="BL1058">
        <v>2.0269599999999999</v>
      </c>
      <c r="BM1058">
        <f t="shared" si="525"/>
        <v>2.0269599999999999E-2</v>
      </c>
      <c r="BP1058" s="1">
        <v>44510</v>
      </c>
      <c r="BQ1058">
        <v>228.9349</v>
      </c>
      <c r="BR1058">
        <f t="shared" si="518"/>
        <v>2.2893490000000001</v>
      </c>
      <c r="BT1058" s="1">
        <v>44516</v>
      </c>
      <c r="BU1058">
        <v>-0.55800000000000005</v>
      </c>
      <c r="BV1058">
        <f t="shared" si="519"/>
        <v>-5.5800000000000008E-3</v>
      </c>
      <c r="BX1058" s="1">
        <v>44516</v>
      </c>
      <c r="BY1058">
        <v>-0.53</v>
      </c>
      <c r="BZ1058">
        <f t="shared" si="520"/>
        <v>-5.3E-3</v>
      </c>
      <c r="CB1058" s="1">
        <v>44543</v>
      </c>
      <c r="CC1058">
        <v>-0.5</v>
      </c>
      <c r="CD1058">
        <f t="shared" si="521"/>
        <v>-5.0000000000000001E-3</v>
      </c>
      <c r="CG1058" s="1"/>
      <c r="CJ1058" s="1"/>
      <c r="CL1058" s="1"/>
      <c r="CV1058" s="1"/>
      <c r="CY1058" s="1"/>
    </row>
    <row r="1059" spans="1:103" x14ac:dyDescent="0.3">
      <c r="A1059" s="21">
        <f t="shared" si="522"/>
        <v>47294</v>
      </c>
      <c r="B1059" s="18">
        <f t="shared" si="503"/>
        <v>112.421875</v>
      </c>
      <c r="C1059">
        <f t="shared" si="526"/>
        <v>115</v>
      </c>
      <c r="D1059">
        <f t="shared" ca="1" si="508"/>
        <v>-3.5722222222222224</v>
      </c>
      <c r="E1059">
        <f ca="1">IF(currency="USD",'Future et co'!F1059,IF(currency="EUR",'Future et co'!G1059,FALSE))</f>
        <v>3.6070000000000005E-2</v>
      </c>
      <c r="F1059">
        <f t="shared" ca="1" si="509"/>
        <v>3.6070000000000005E-2</v>
      </c>
      <c r="G1059">
        <f t="shared" ca="1" si="510"/>
        <v>2.0569999999999998E-2</v>
      </c>
      <c r="I1059" s="21">
        <f t="shared" si="523"/>
        <v>46419</v>
      </c>
      <c r="J1059" s="18">
        <f t="shared" si="504"/>
        <v>112.421875</v>
      </c>
      <c r="L1059">
        <f t="shared" ca="1" si="511"/>
        <v>-1.1416666666666666</v>
      </c>
      <c r="M1059">
        <f t="shared" ca="1" si="505"/>
        <v>3.6070000000000005E-2</v>
      </c>
      <c r="O1059" s="21">
        <f t="shared" si="524"/>
        <v>46419</v>
      </c>
      <c r="P1059" s="18">
        <f t="shared" si="506"/>
        <v>112.421875</v>
      </c>
      <c r="Q1059">
        <f t="shared" si="512"/>
        <v>125</v>
      </c>
      <c r="R1059">
        <f t="shared" ca="1" si="513"/>
        <v>-1.1416666666666666</v>
      </c>
      <c r="S1059">
        <f t="shared" ca="1" si="507"/>
        <v>3.6070000000000005E-2</v>
      </c>
      <c r="U1059" s="1"/>
      <c r="W1059" t="str">
        <f t="shared" si="527"/>
        <v/>
      </c>
      <c r="Y1059" s="1"/>
      <c r="AA1059">
        <f t="shared" si="528"/>
        <v>0</v>
      </c>
      <c r="AC1059" s="1"/>
      <c r="AE1059">
        <f t="shared" si="529"/>
        <v>0</v>
      </c>
      <c r="AH1059" s="1"/>
      <c r="AI1059" s="17"/>
      <c r="AJ1059" s="25"/>
      <c r="AU1059" s="1">
        <v>44540</v>
      </c>
      <c r="AV1059">
        <v>6.7000000000000004E-2</v>
      </c>
      <c r="AW1059">
        <f t="shared" si="514"/>
        <v>6.7000000000000002E-4</v>
      </c>
      <c r="AY1059" s="1">
        <v>44540</v>
      </c>
      <c r="AZ1059">
        <v>0.14000000000000001</v>
      </c>
      <c r="BA1059">
        <f t="shared" si="515"/>
        <v>1.4000000000000002E-3</v>
      </c>
      <c r="BC1059" s="1">
        <v>44540</v>
      </c>
      <c r="BD1059">
        <v>0.41899999999999998</v>
      </c>
      <c r="BE1059">
        <f t="shared" si="516"/>
        <v>4.1900000000000001E-3</v>
      </c>
      <c r="BG1059" s="1">
        <v>44540</v>
      </c>
      <c r="BH1059">
        <v>0.84399999999999997</v>
      </c>
      <c r="BI1059">
        <f t="shared" si="517"/>
        <v>8.4399999999999996E-3</v>
      </c>
      <c r="BK1059" s="1">
        <v>38128</v>
      </c>
      <c r="BL1059">
        <v>2.0200300000000002</v>
      </c>
      <c r="BM1059">
        <f t="shared" si="525"/>
        <v>2.0200300000000001E-2</v>
      </c>
      <c r="BP1059" s="1">
        <v>44509</v>
      </c>
      <c r="BQ1059">
        <v>229.68600000000001</v>
      </c>
      <c r="BR1059">
        <f t="shared" si="518"/>
        <v>2.2968600000000001</v>
      </c>
      <c r="BT1059" s="1">
        <v>44515</v>
      </c>
      <c r="BU1059">
        <v>-0.56100000000000005</v>
      </c>
      <c r="BV1059">
        <f t="shared" si="519"/>
        <v>-5.6100000000000004E-3</v>
      </c>
      <c r="BX1059" s="1">
        <v>44515</v>
      </c>
      <c r="BY1059">
        <v>-0.52800000000000002</v>
      </c>
      <c r="BZ1059">
        <f t="shared" si="520"/>
        <v>-5.28E-3</v>
      </c>
      <c r="CB1059" s="1">
        <v>44540</v>
      </c>
      <c r="CC1059">
        <v>-0.49</v>
      </c>
      <c r="CD1059">
        <f t="shared" si="521"/>
        <v>-4.8999999999999998E-3</v>
      </c>
      <c r="CG1059" s="1"/>
      <c r="CJ1059" s="1"/>
      <c r="CL1059" s="1"/>
      <c r="CV1059" s="1"/>
      <c r="CY1059" s="1"/>
    </row>
    <row r="1060" spans="1:103" x14ac:dyDescent="0.3">
      <c r="A1060" s="21">
        <f t="shared" si="522"/>
        <v>47295</v>
      </c>
      <c r="B1060" s="18">
        <f t="shared" si="503"/>
        <v>112.421875</v>
      </c>
      <c r="C1060">
        <f t="shared" si="526"/>
        <v>115</v>
      </c>
      <c r="D1060">
        <f t="shared" ca="1" si="508"/>
        <v>-3.5750000000000002</v>
      </c>
      <c r="E1060">
        <f ca="1">IF(currency="USD",'Future et co'!F1060,IF(currency="EUR",'Future et co'!G1060,FALSE))</f>
        <v>3.6070000000000005E-2</v>
      </c>
      <c r="F1060">
        <f t="shared" ca="1" si="509"/>
        <v>3.6070000000000005E-2</v>
      </c>
      <c r="G1060">
        <f t="shared" ca="1" si="510"/>
        <v>2.0569999999999998E-2</v>
      </c>
      <c r="I1060" s="21">
        <f t="shared" si="523"/>
        <v>46420</v>
      </c>
      <c r="J1060" s="18">
        <f t="shared" si="504"/>
        <v>112.421875</v>
      </c>
      <c r="L1060">
        <f t="shared" ca="1" si="511"/>
        <v>-1.1444444444444444</v>
      </c>
      <c r="M1060">
        <f t="shared" ca="1" si="505"/>
        <v>3.6070000000000005E-2</v>
      </c>
      <c r="O1060" s="21">
        <f t="shared" si="524"/>
        <v>46420</v>
      </c>
      <c r="P1060" s="18">
        <f t="shared" si="506"/>
        <v>112.421875</v>
      </c>
      <c r="Q1060">
        <f t="shared" si="512"/>
        <v>125</v>
      </c>
      <c r="R1060">
        <f t="shared" ca="1" si="513"/>
        <v>-1.1444444444444444</v>
      </c>
      <c r="S1060">
        <f t="shared" ca="1" si="507"/>
        <v>3.6070000000000005E-2</v>
      </c>
      <c r="U1060" s="1"/>
      <c r="W1060" t="str">
        <f t="shared" si="527"/>
        <v/>
      </c>
      <c r="Y1060" s="1"/>
      <c r="AA1060">
        <f t="shared" si="528"/>
        <v>0</v>
      </c>
      <c r="AC1060" s="1"/>
      <c r="AE1060">
        <f t="shared" si="529"/>
        <v>0</v>
      </c>
      <c r="AH1060" s="1"/>
      <c r="AI1060" s="17"/>
      <c r="AJ1060" s="25"/>
      <c r="AU1060" s="1">
        <v>44539</v>
      </c>
      <c r="AV1060">
        <v>7.4999999999999997E-2</v>
      </c>
      <c r="AW1060">
        <f t="shared" si="514"/>
        <v>7.5000000000000002E-4</v>
      </c>
      <c r="AY1060" s="1">
        <v>44539</v>
      </c>
      <c r="AZ1060">
        <v>0.14000000000000001</v>
      </c>
      <c r="BA1060">
        <f t="shared" si="515"/>
        <v>1.4000000000000002E-3</v>
      </c>
      <c r="BC1060" s="1">
        <v>44539</v>
      </c>
      <c r="BD1060">
        <v>0.437</v>
      </c>
      <c r="BE1060">
        <f t="shared" si="516"/>
        <v>4.3699999999999998E-3</v>
      </c>
      <c r="BG1060" s="1">
        <v>44539</v>
      </c>
      <c r="BH1060">
        <v>0.873</v>
      </c>
      <c r="BI1060">
        <f t="shared" si="517"/>
        <v>8.7299999999999999E-3</v>
      </c>
      <c r="BK1060" s="1">
        <v>38131</v>
      </c>
      <c r="BL1060">
        <v>2.01769</v>
      </c>
      <c r="BM1060">
        <f t="shared" si="525"/>
        <v>2.0176900000000001E-2</v>
      </c>
      <c r="BP1060" s="1">
        <v>44508</v>
      </c>
      <c r="BQ1060">
        <v>228.9349</v>
      </c>
      <c r="BR1060">
        <f t="shared" si="518"/>
        <v>2.2893490000000001</v>
      </c>
      <c r="BT1060" s="1">
        <v>44512</v>
      </c>
      <c r="BU1060">
        <v>-0.56200000000000006</v>
      </c>
      <c r="BV1060">
        <f t="shared" si="519"/>
        <v>-5.6200000000000009E-3</v>
      </c>
      <c r="BX1060" s="1">
        <v>44512</v>
      </c>
      <c r="BY1060">
        <v>-0.53300000000000003</v>
      </c>
      <c r="BZ1060">
        <f t="shared" si="520"/>
        <v>-5.3300000000000005E-3</v>
      </c>
      <c r="CB1060" s="1">
        <v>44539</v>
      </c>
      <c r="CC1060">
        <v>-0.49</v>
      </c>
      <c r="CD1060">
        <f t="shared" si="521"/>
        <v>-4.8999999999999998E-3</v>
      </c>
      <c r="CG1060" s="1"/>
      <c r="CJ1060" s="1"/>
      <c r="CL1060" s="1"/>
      <c r="CV1060" s="1"/>
      <c r="CY1060" s="1"/>
    </row>
    <row r="1061" spans="1:103" x14ac:dyDescent="0.3">
      <c r="A1061" s="21">
        <f t="shared" si="522"/>
        <v>47296</v>
      </c>
      <c r="B1061" s="18">
        <f t="shared" si="503"/>
        <v>112.421875</v>
      </c>
      <c r="C1061">
        <f t="shared" si="526"/>
        <v>115</v>
      </c>
      <c r="D1061">
        <f t="shared" ca="1" si="508"/>
        <v>-3.5777777777777779</v>
      </c>
      <c r="E1061">
        <f ca="1">IF(currency="USD",'Future et co'!F1061,IF(currency="EUR",'Future et co'!G1061,FALSE))</f>
        <v>3.6070000000000005E-2</v>
      </c>
      <c r="F1061">
        <f t="shared" ca="1" si="509"/>
        <v>3.6070000000000005E-2</v>
      </c>
      <c r="G1061">
        <f t="shared" ca="1" si="510"/>
        <v>2.0569999999999998E-2</v>
      </c>
      <c r="I1061" s="21">
        <f t="shared" si="523"/>
        <v>46421</v>
      </c>
      <c r="J1061" s="18">
        <f t="shared" si="504"/>
        <v>112.421875</v>
      </c>
      <c r="L1061">
        <f t="shared" ca="1" si="511"/>
        <v>-1.1472222222222221</v>
      </c>
      <c r="M1061">
        <f t="shared" ca="1" si="505"/>
        <v>3.6070000000000005E-2</v>
      </c>
      <c r="O1061" s="21">
        <f t="shared" si="524"/>
        <v>46421</v>
      </c>
      <c r="P1061" s="18">
        <f t="shared" si="506"/>
        <v>112.421875</v>
      </c>
      <c r="Q1061">
        <f t="shared" si="512"/>
        <v>125</v>
      </c>
      <c r="R1061">
        <f t="shared" ca="1" si="513"/>
        <v>-1.1472222222222221</v>
      </c>
      <c r="S1061">
        <f t="shared" ca="1" si="507"/>
        <v>3.6070000000000005E-2</v>
      </c>
      <c r="U1061" s="1"/>
      <c r="W1061" t="str">
        <f t="shared" si="527"/>
        <v/>
      </c>
      <c r="Y1061" s="1"/>
      <c r="AA1061">
        <f t="shared" si="528"/>
        <v>0</v>
      </c>
      <c r="AC1061" s="1"/>
      <c r="AE1061">
        <f t="shared" si="529"/>
        <v>0</v>
      </c>
      <c r="AH1061" s="1"/>
      <c r="AI1061" s="17"/>
      <c r="AJ1061" s="25"/>
      <c r="AU1061" s="1">
        <v>44538</v>
      </c>
      <c r="AV1061">
        <v>6.2E-2</v>
      </c>
      <c r="AW1061">
        <f t="shared" si="514"/>
        <v>6.2E-4</v>
      </c>
      <c r="AY1061" s="1">
        <v>44538</v>
      </c>
      <c r="AZ1061">
        <v>0.13400000000000001</v>
      </c>
      <c r="BA1061">
        <f t="shared" si="515"/>
        <v>1.34E-3</v>
      </c>
      <c r="BC1061" s="1">
        <v>44538</v>
      </c>
      <c r="BD1061">
        <v>0.42099999999999999</v>
      </c>
      <c r="BE1061">
        <f t="shared" si="516"/>
        <v>4.2100000000000002E-3</v>
      </c>
      <c r="BG1061" s="1">
        <v>44538</v>
      </c>
      <c r="BH1061">
        <v>0.871</v>
      </c>
      <c r="BI1061">
        <f t="shared" si="517"/>
        <v>8.7100000000000007E-3</v>
      </c>
      <c r="BK1061" s="1">
        <v>38132</v>
      </c>
      <c r="BL1061">
        <v>1.98766</v>
      </c>
      <c r="BM1061">
        <f t="shared" si="525"/>
        <v>1.9876600000000001E-2</v>
      </c>
      <c r="BP1061" s="1">
        <v>44505</v>
      </c>
      <c r="BQ1061">
        <v>229.44460000000001</v>
      </c>
      <c r="BR1061">
        <f t="shared" si="518"/>
        <v>2.2944460000000002</v>
      </c>
      <c r="BT1061" s="1">
        <v>44511</v>
      </c>
      <c r="BU1061">
        <v>-0.56299999999999994</v>
      </c>
      <c r="BV1061">
        <f t="shared" si="519"/>
        <v>-5.6299999999999996E-3</v>
      </c>
      <c r="BX1061" s="1">
        <v>44511</v>
      </c>
      <c r="BY1061">
        <v>-0.52700000000000002</v>
      </c>
      <c r="BZ1061">
        <f t="shared" si="520"/>
        <v>-5.2700000000000004E-3</v>
      </c>
      <c r="CB1061" s="1">
        <v>44538</v>
      </c>
      <c r="CC1061">
        <v>-0.49</v>
      </c>
      <c r="CD1061">
        <f t="shared" si="521"/>
        <v>-4.8999999999999998E-3</v>
      </c>
      <c r="CG1061" s="1"/>
      <c r="CJ1061" s="1"/>
      <c r="CL1061" s="1"/>
      <c r="CV1061" s="1"/>
      <c r="CY1061" s="1"/>
    </row>
    <row r="1062" spans="1:103" x14ac:dyDescent="0.3">
      <c r="A1062" s="21">
        <f t="shared" si="522"/>
        <v>47297</v>
      </c>
      <c r="B1062" s="18">
        <f t="shared" si="503"/>
        <v>112.421875</v>
      </c>
      <c r="C1062">
        <f t="shared" si="526"/>
        <v>115</v>
      </c>
      <c r="D1062">
        <f t="shared" ca="1" si="508"/>
        <v>-3.5805555555555557</v>
      </c>
      <c r="E1062">
        <f ca="1">IF(currency="USD",'Future et co'!F1062,IF(currency="EUR",'Future et co'!G1062,FALSE))</f>
        <v>3.6070000000000005E-2</v>
      </c>
      <c r="F1062">
        <f t="shared" ca="1" si="509"/>
        <v>3.6070000000000005E-2</v>
      </c>
      <c r="G1062">
        <f t="shared" ca="1" si="510"/>
        <v>2.0569999999999998E-2</v>
      </c>
      <c r="I1062" s="21">
        <f t="shared" si="523"/>
        <v>46422</v>
      </c>
      <c r="J1062" s="18">
        <f t="shared" si="504"/>
        <v>112.421875</v>
      </c>
      <c r="L1062">
        <f t="shared" ca="1" si="511"/>
        <v>-1.1499999999999999</v>
      </c>
      <c r="M1062">
        <f t="shared" ca="1" si="505"/>
        <v>3.6070000000000005E-2</v>
      </c>
      <c r="O1062" s="21">
        <f t="shared" si="524"/>
        <v>46422</v>
      </c>
      <c r="P1062" s="18">
        <f t="shared" si="506"/>
        <v>112.421875</v>
      </c>
      <c r="Q1062">
        <f t="shared" si="512"/>
        <v>125</v>
      </c>
      <c r="R1062">
        <f t="shared" ca="1" si="513"/>
        <v>-1.1499999999999999</v>
      </c>
      <c r="S1062">
        <f t="shared" ca="1" si="507"/>
        <v>3.6070000000000005E-2</v>
      </c>
      <c r="U1062" s="1"/>
      <c r="W1062" t="str">
        <f t="shared" si="527"/>
        <v/>
      </c>
      <c r="Y1062" s="1"/>
      <c r="AA1062">
        <f t="shared" si="528"/>
        <v>0</v>
      </c>
      <c r="AC1062" s="1"/>
      <c r="AE1062">
        <f t="shared" si="529"/>
        <v>0</v>
      </c>
      <c r="AH1062" s="1"/>
      <c r="AI1062" s="17"/>
      <c r="AJ1062" s="25"/>
      <c r="AU1062" s="1">
        <v>44537</v>
      </c>
      <c r="AV1062">
        <v>7.5999999999999998E-2</v>
      </c>
      <c r="AW1062">
        <f t="shared" si="514"/>
        <v>7.5999999999999993E-4</v>
      </c>
      <c r="AY1062" s="1">
        <v>44537</v>
      </c>
      <c r="AZ1062">
        <v>0.13900000000000001</v>
      </c>
      <c r="BA1062">
        <f t="shared" si="515"/>
        <v>1.3900000000000002E-3</v>
      </c>
      <c r="BC1062" s="1">
        <v>44537</v>
      </c>
      <c r="BD1062">
        <v>0.437</v>
      </c>
      <c r="BE1062">
        <f t="shared" si="516"/>
        <v>4.3699999999999998E-3</v>
      </c>
      <c r="BG1062" s="1">
        <v>44537</v>
      </c>
      <c r="BH1062">
        <v>0.88</v>
      </c>
      <c r="BI1062">
        <f t="shared" si="517"/>
        <v>8.8000000000000005E-3</v>
      </c>
      <c r="BK1062" s="1">
        <v>38133</v>
      </c>
      <c r="BL1062">
        <v>1.9877400000000001</v>
      </c>
      <c r="BM1062">
        <f t="shared" si="525"/>
        <v>1.98774E-2</v>
      </c>
      <c r="BP1062" s="1">
        <v>44504</v>
      </c>
      <c r="BQ1062">
        <v>228.2911</v>
      </c>
      <c r="BR1062">
        <f t="shared" si="518"/>
        <v>2.2829109999999999</v>
      </c>
      <c r="BT1062" s="1">
        <v>44510</v>
      </c>
      <c r="BU1062">
        <v>-0.56899999999999995</v>
      </c>
      <c r="BV1062">
        <f t="shared" si="519"/>
        <v>-5.6899999999999997E-3</v>
      </c>
      <c r="BX1062" s="1">
        <v>44510</v>
      </c>
      <c r="BY1062">
        <v>-0.53200000000000003</v>
      </c>
      <c r="BZ1062">
        <f t="shared" si="520"/>
        <v>-5.3200000000000001E-3</v>
      </c>
      <c r="CB1062" s="1">
        <v>44537</v>
      </c>
      <c r="CC1062">
        <v>-0.49</v>
      </c>
      <c r="CD1062">
        <f t="shared" si="521"/>
        <v>-4.8999999999999998E-3</v>
      </c>
      <c r="CG1062" s="1"/>
      <c r="CJ1062" s="1"/>
      <c r="CL1062" s="1"/>
      <c r="CV1062" s="1"/>
      <c r="CY1062" s="1"/>
    </row>
    <row r="1063" spans="1:103" x14ac:dyDescent="0.3">
      <c r="A1063" s="21">
        <f t="shared" si="522"/>
        <v>47298</v>
      </c>
      <c r="B1063" s="18">
        <f t="shared" si="503"/>
        <v>112.421875</v>
      </c>
      <c r="C1063">
        <f t="shared" si="526"/>
        <v>115</v>
      </c>
      <c r="D1063">
        <f t="shared" ca="1" si="508"/>
        <v>-3.5833333333333335</v>
      </c>
      <c r="E1063">
        <f ca="1">IF(currency="USD",'Future et co'!F1063,IF(currency="EUR",'Future et co'!G1063,FALSE))</f>
        <v>3.6070000000000005E-2</v>
      </c>
      <c r="F1063">
        <f t="shared" ca="1" si="509"/>
        <v>3.6070000000000005E-2</v>
      </c>
      <c r="G1063">
        <f t="shared" ca="1" si="510"/>
        <v>2.0569999999999998E-2</v>
      </c>
      <c r="I1063" s="21">
        <f t="shared" si="523"/>
        <v>46423</v>
      </c>
      <c r="J1063" s="18">
        <f t="shared" si="504"/>
        <v>112.421875</v>
      </c>
      <c r="L1063">
        <f t="shared" ca="1" si="511"/>
        <v>-1.1527777777777777</v>
      </c>
      <c r="M1063">
        <f t="shared" ca="1" si="505"/>
        <v>3.6070000000000005E-2</v>
      </c>
      <c r="O1063" s="21">
        <f t="shared" si="524"/>
        <v>46423</v>
      </c>
      <c r="P1063" s="18">
        <f t="shared" si="506"/>
        <v>112.421875</v>
      </c>
      <c r="Q1063">
        <f t="shared" si="512"/>
        <v>125</v>
      </c>
      <c r="R1063">
        <f t="shared" ca="1" si="513"/>
        <v>-1.1527777777777777</v>
      </c>
      <c r="S1063">
        <f t="shared" ca="1" si="507"/>
        <v>3.6070000000000005E-2</v>
      </c>
      <c r="U1063" s="1"/>
      <c r="W1063" t="str">
        <f t="shared" si="527"/>
        <v/>
      </c>
      <c r="Y1063" s="1"/>
      <c r="AA1063">
        <f t="shared" si="528"/>
        <v>0</v>
      </c>
      <c r="AC1063" s="1"/>
      <c r="AE1063">
        <f t="shared" si="529"/>
        <v>0</v>
      </c>
      <c r="AH1063" s="1"/>
      <c r="AI1063" s="17"/>
      <c r="AJ1063" s="25"/>
      <c r="AU1063" s="1">
        <v>44536</v>
      </c>
      <c r="AV1063">
        <v>7.2999999999999995E-2</v>
      </c>
      <c r="AW1063">
        <f t="shared" si="514"/>
        <v>7.2999999999999996E-4</v>
      </c>
      <c r="AY1063" s="1">
        <v>44536</v>
      </c>
      <c r="AZ1063">
        <v>0.127</v>
      </c>
      <c r="BA1063">
        <f t="shared" si="515"/>
        <v>1.2700000000000001E-3</v>
      </c>
      <c r="BC1063" s="1">
        <v>44536</v>
      </c>
      <c r="BD1063">
        <v>0.40899999999999997</v>
      </c>
      <c r="BE1063">
        <f t="shared" si="516"/>
        <v>4.0899999999999999E-3</v>
      </c>
      <c r="BG1063" s="1">
        <v>44536</v>
      </c>
      <c r="BH1063">
        <v>0.84</v>
      </c>
      <c r="BI1063">
        <f t="shared" si="517"/>
        <v>8.3999999999999995E-3</v>
      </c>
      <c r="BK1063" s="1">
        <v>38134</v>
      </c>
      <c r="BL1063">
        <v>1.9772700000000001</v>
      </c>
      <c r="BM1063">
        <f t="shared" si="525"/>
        <v>1.9772700000000001E-2</v>
      </c>
      <c r="BP1063" s="1">
        <v>44503</v>
      </c>
      <c r="BQ1063">
        <v>227.1242</v>
      </c>
      <c r="BR1063">
        <f t="shared" si="518"/>
        <v>2.271242</v>
      </c>
      <c r="BT1063" s="1">
        <v>44509</v>
      </c>
      <c r="BU1063">
        <v>-0.56499999999999995</v>
      </c>
      <c r="BV1063">
        <f t="shared" si="519"/>
        <v>-5.6499999999999996E-3</v>
      </c>
      <c r="BX1063" s="1">
        <v>44509</v>
      </c>
      <c r="BY1063">
        <v>-0.53300000000000003</v>
      </c>
      <c r="BZ1063">
        <f t="shared" si="520"/>
        <v>-5.3300000000000005E-3</v>
      </c>
      <c r="CB1063" s="1">
        <v>44536</v>
      </c>
      <c r="CC1063">
        <v>-0.49</v>
      </c>
      <c r="CD1063">
        <f t="shared" si="521"/>
        <v>-4.8999999999999998E-3</v>
      </c>
      <c r="CG1063" s="1"/>
      <c r="CJ1063" s="1"/>
      <c r="CL1063" s="1"/>
      <c r="CV1063" s="1"/>
    </row>
    <row r="1064" spans="1:103" x14ac:dyDescent="0.3">
      <c r="A1064" s="21">
        <f t="shared" si="522"/>
        <v>47301</v>
      </c>
      <c r="B1064" s="18">
        <f t="shared" si="503"/>
        <v>112.421875</v>
      </c>
      <c r="C1064">
        <f t="shared" si="526"/>
        <v>115</v>
      </c>
      <c r="D1064">
        <f t="shared" ca="1" si="508"/>
        <v>-3.5916666666666668</v>
      </c>
      <c r="E1064">
        <f ca="1">IF(currency="USD",'Future et co'!F1064,IF(currency="EUR",'Future et co'!G1064,FALSE))</f>
        <v>3.6070000000000005E-2</v>
      </c>
      <c r="F1064">
        <f t="shared" ca="1" si="509"/>
        <v>3.6070000000000005E-2</v>
      </c>
      <c r="G1064">
        <f t="shared" ca="1" si="510"/>
        <v>2.0569999999999998E-2</v>
      </c>
      <c r="I1064" s="21">
        <f t="shared" si="523"/>
        <v>46426</v>
      </c>
      <c r="J1064" s="18">
        <f t="shared" si="504"/>
        <v>112.421875</v>
      </c>
      <c r="L1064">
        <f t="shared" ca="1" si="511"/>
        <v>-1.1611111111111112</v>
      </c>
      <c r="M1064">
        <f t="shared" ca="1" si="505"/>
        <v>3.6070000000000005E-2</v>
      </c>
      <c r="O1064" s="21">
        <f t="shared" si="524"/>
        <v>46426</v>
      </c>
      <c r="P1064" s="18">
        <f t="shared" si="506"/>
        <v>112.421875</v>
      </c>
      <c r="Q1064">
        <f t="shared" si="512"/>
        <v>125</v>
      </c>
      <c r="R1064">
        <f t="shared" ca="1" si="513"/>
        <v>-1.1611111111111112</v>
      </c>
      <c r="S1064">
        <f t="shared" ca="1" si="507"/>
        <v>3.6070000000000005E-2</v>
      </c>
      <c r="U1064" s="1"/>
      <c r="W1064" t="str">
        <f t="shared" si="527"/>
        <v/>
      </c>
      <c r="Y1064" s="1"/>
      <c r="AA1064">
        <f t="shared" si="528"/>
        <v>0</v>
      </c>
      <c r="AC1064" s="1"/>
      <c r="AE1064">
        <f t="shared" si="529"/>
        <v>0</v>
      </c>
      <c r="AH1064" s="1"/>
      <c r="AI1064" s="17"/>
      <c r="AJ1064" s="25"/>
      <c r="AU1064" s="1">
        <v>44533</v>
      </c>
      <c r="AV1064">
        <v>5.6000000000000001E-2</v>
      </c>
      <c r="AW1064">
        <f t="shared" si="514"/>
        <v>5.6000000000000006E-4</v>
      </c>
      <c r="AY1064" s="1">
        <v>44533</v>
      </c>
      <c r="AZ1064">
        <v>0.1</v>
      </c>
      <c r="BA1064">
        <f t="shared" si="515"/>
        <v>1E-3</v>
      </c>
      <c r="BC1064" s="1">
        <v>44533</v>
      </c>
      <c r="BD1064">
        <v>0.371</v>
      </c>
      <c r="BE1064">
        <f t="shared" si="516"/>
        <v>3.7099999999999998E-3</v>
      </c>
      <c r="BG1064" s="1">
        <v>44533</v>
      </c>
      <c r="BH1064">
        <v>0.78700000000000003</v>
      </c>
      <c r="BI1064">
        <f t="shared" si="517"/>
        <v>7.8700000000000003E-3</v>
      </c>
      <c r="BK1064" s="1">
        <v>38135</v>
      </c>
      <c r="BL1064">
        <v>1.9785999999999999</v>
      </c>
      <c r="BM1064">
        <f t="shared" si="525"/>
        <v>1.9785999999999998E-2</v>
      </c>
      <c r="BP1064" s="1">
        <v>44502</v>
      </c>
      <c r="BQ1064">
        <v>227.11080000000001</v>
      </c>
      <c r="BR1064">
        <f t="shared" si="518"/>
        <v>2.2711079999999999</v>
      </c>
      <c r="BT1064" s="1">
        <v>44508</v>
      </c>
      <c r="BU1064">
        <v>-0.57199999999999995</v>
      </c>
      <c r="BV1064">
        <f t="shared" si="519"/>
        <v>-5.7199999999999994E-3</v>
      </c>
      <c r="BX1064" s="1">
        <v>44508</v>
      </c>
      <c r="BY1064">
        <v>-0.53700000000000003</v>
      </c>
      <c r="BZ1064">
        <f t="shared" si="520"/>
        <v>-5.3700000000000006E-3</v>
      </c>
      <c r="CB1064" s="1">
        <v>44533</v>
      </c>
      <c r="CC1064">
        <v>-0.49</v>
      </c>
      <c r="CD1064">
        <f t="shared" si="521"/>
        <v>-4.8999999999999998E-3</v>
      </c>
      <c r="CG1064" s="1"/>
      <c r="CJ1064" s="1"/>
      <c r="CL1064" s="1"/>
      <c r="CV1064" s="1"/>
    </row>
    <row r="1065" spans="1:103" x14ac:dyDescent="0.3">
      <c r="A1065" s="21">
        <f t="shared" si="522"/>
        <v>47302</v>
      </c>
      <c r="B1065" s="18">
        <f t="shared" si="503"/>
        <v>112.421875</v>
      </c>
      <c r="C1065">
        <f t="shared" si="526"/>
        <v>115</v>
      </c>
      <c r="D1065">
        <f t="shared" ca="1" si="508"/>
        <v>-3.5944444444444446</v>
      </c>
      <c r="E1065">
        <f ca="1">IF(currency="USD",'Future et co'!F1065,IF(currency="EUR",'Future et co'!G1065,FALSE))</f>
        <v>3.6070000000000005E-2</v>
      </c>
      <c r="F1065">
        <f t="shared" ca="1" si="509"/>
        <v>3.6070000000000005E-2</v>
      </c>
      <c r="G1065">
        <f t="shared" ca="1" si="510"/>
        <v>2.0569999999999998E-2</v>
      </c>
      <c r="I1065" s="21">
        <f t="shared" si="523"/>
        <v>46427</v>
      </c>
      <c r="J1065" s="18">
        <f t="shared" si="504"/>
        <v>112.421875</v>
      </c>
      <c r="L1065">
        <f t="shared" ca="1" si="511"/>
        <v>-1.163888888888889</v>
      </c>
      <c r="M1065">
        <f t="shared" ca="1" si="505"/>
        <v>3.6070000000000005E-2</v>
      </c>
      <c r="O1065" s="21">
        <f t="shared" si="524"/>
        <v>46427</v>
      </c>
      <c r="P1065" s="18">
        <f t="shared" si="506"/>
        <v>112.421875</v>
      </c>
      <c r="Q1065">
        <f t="shared" si="512"/>
        <v>125</v>
      </c>
      <c r="R1065">
        <f t="shared" ca="1" si="513"/>
        <v>-1.163888888888889</v>
      </c>
      <c r="S1065">
        <f t="shared" ca="1" si="507"/>
        <v>3.6070000000000005E-2</v>
      </c>
      <c r="U1065" s="1"/>
      <c r="W1065" t="str">
        <f t="shared" si="527"/>
        <v/>
      </c>
      <c r="Y1065" s="1"/>
      <c r="AA1065">
        <f t="shared" si="528"/>
        <v>0</v>
      </c>
      <c r="AC1065" s="1"/>
      <c r="AE1065">
        <f t="shared" si="529"/>
        <v>0</v>
      </c>
      <c r="AH1065" s="1"/>
      <c r="AI1065" s="17"/>
      <c r="AJ1065" s="25"/>
      <c r="AU1065" s="1">
        <v>44532</v>
      </c>
      <c r="AV1065">
        <v>7.2999999999999995E-2</v>
      </c>
      <c r="AW1065">
        <f t="shared" si="514"/>
        <v>7.2999999999999996E-4</v>
      </c>
      <c r="AY1065" s="1">
        <v>44532</v>
      </c>
      <c r="AZ1065">
        <v>0.122</v>
      </c>
      <c r="BA1065">
        <f t="shared" si="515"/>
        <v>1.2199999999999999E-3</v>
      </c>
      <c r="BC1065" s="1">
        <v>44532</v>
      </c>
      <c r="BD1065">
        <v>0.38800000000000001</v>
      </c>
      <c r="BE1065">
        <f t="shared" si="516"/>
        <v>3.8800000000000002E-3</v>
      </c>
      <c r="BG1065" s="1">
        <v>44532</v>
      </c>
      <c r="BH1065">
        <v>0.82299999999999995</v>
      </c>
      <c r="BI1065">
        <f t="shared" si="517"/>
        <v>8.2299999999999995E-3</v>
      </c>
      <c r="BK1065" s="1">
        <v>38138</v>
      </c>
      <c r="BL1065">
        <v>1.9727399999999999</v>
      </c>
      <c r="BM1065">
        <f t="shared" si="525"/>
        <v>1.9727399999999999E-2</v>
      </c>
      <c r="BP1065" s="1">
        <v>44501</v>
      </c>
      <c r="BQ1065">
        <v>225.5282</v>
      </c>
      <c r="BR1065">
        <f t="shared" si="518"/>
        <v>2.2552819999999998</v>
      </c>
      <c r="BT1065" s="1">
        <v>44505</v>
      </c>
      <c r="BU1065">
        <v>-0.56699999999999995</v>
      </c>
      <c r="BV1065">
        <f t="shared" si="519"/>
        <v>-5.6699999999999997E-3</v>
      </c>
      <c r="BX1065" s="1">
        <v>44505</v>
      </c>
      <c r="BY1065">
        <v>-0.53600000000000003</v>
      </c>
      <c r="BZ1065">
        <f t="shared" si="520"/>
        <v>-5.3600000000000002E-3</v>
      </c>
      <c r="CB1065" s="1">
        <v>44532</v>
      </c>
      <c r="CC1065">
        <v>-0.4914</v>
      </c>
      <c r="CD1065">
        <f t="shared" si="521"/>
        <v>-4.914E-3</v>
      </c>
      <c r="CG1065" s="1"/>
      <c r="CJ1065" s="1"/>
      <c r="CL1065" s="1"/>
      <c r="CV1065" s="1"/>
    </row>
    <row r="1066" spans="1:103" x14ac:dyDescent="0.3">
      <c r="A1066" s="21">
        <f t="shared" si="522"/>
        <v>47303</v>
      </c>
      <c r="B1066" s="18">
        <f t="shared" si="503"/>
        <v>112.421875</v>
      </c>
      <c r="C1066">
        <f t="shared" si="526"/>
        <v>115</v>
      </c>
      <c r="D1066">
        <f t="shared" ca="1" si="508"/>
        <v>-3.5972222222222223</v>
      </c>
      <c r="E1066">
        <f ca="1">IF(currency="USD",'Future et co'!F1066,IF(currency="EUR",'Future et co'!G1066,FALSE))</f>
        <v>3.6070000000000005E-2</v>
      </c>
      <c r="F1066">
        <f t="shared" ca="1" si="509"/>
        <v>3.6070000000000005E-2</v>
      </c>
      <c r="G1066">
        <f t="shared" ca="1" si="510"/>
        <v>2.0569999999999998E-2</v>
      </c>
      <c r="I1066" s="21">
        <f t="shared" si="523"/>
        <v>46428</v>
      </c>
      <c r="J1066" s="18">
        <f t="shared" si="504"/>
        <v>112.421875</v>
      </c>
      <c r="L1066">
        <f t="shared" ca="1" si="511"/>
        <v>-1.1666666666666667</v>
      </c>
      <c r="M1066">
        <f t="shared" ca="1" si="505"/>
        <v>3.6070000000000005E-2</v>
      </c>
      <c r="O1066" s="21">
        <f t="shared" si="524"/>
        <v>46428</v>
      </c>
      <c r="P1066" s="18">
        <f t="shared" si="506"/>
        <v>112.421875</v>
      </c>
      <c r="Q1066">
        <f t="shared" si="512"/>
        <v>125</v>
      </c>
      <c r="R1066">
        <f t="shared" ca="1" si="513"/>
        <v>-1.1666666666666667</v>
      </c>
      <c r="S1066">
        <f t="shared" ca="1" si="507"/>
        <v>3.6070000000000005E-2</v>
      </c>
      <c r="U1066" s="1"/>
      <c r="W1066" t="str">
        <f t="shared" si="527"/>
        <v/>
      </c>
      <c r="Y1066" s="1"/>
      <c r="AA1066">
        <f t="shared" si="528"/>
        <v>0</v>
      </c>
      <c r="AC1066" s="1"/>
      <c r="AE1066">
        <f t="shared" si="529"/>
        <v>0</v>
      </c>
      <c r="AH1066" s="1"/>
      <c r="AI1066" s="17"/>
      <c r="AJ1066" s="25"/>
      <c r="AU1066" s="1">
        <v>44531</v>
      </c>
      <c r="AV1066">
        <v>7.2999999999999995E-2</v>
      </c>
      <c r="AW1066">
        <f t="shared" si="514"/>
        <v>7.2999999999999996E-4</v>
      </c>
      <c r="AY1066" s="1">
        <v>44531</v>
      </c>
      <c r="AZ1066">
        <v>9.7000000000000003E-2</v>
      </c>
      <c r="BA1066">
        <f t="shared" si="515"/>
        <v>9.7000000000000005E-4</v>
      </c>
      <c r="BC1066" s="1">
        <v>44531</v>
      </c>
      <c r="BD1066">
        <v>0.371</v>
      </c>
      <c r="BE1066">
        <f t="shared" si="516"/>
        <v>3.7099999999999998E-3</v>
      </c>
      <c r="BG1066" s="1">
        <v>44531</v>
      </c>
      <c r="BH1066">
        <v>0.78</v>
      </c>
      <c r="BI1066">
        <f t="shared" si="517"/>
        <v>7.8000000000000005E-3</v>
      </c>
      <c r="BK1066" s="1">
        <v>38139</v>
      </c>
      <c r="BL1066">
        <v>1.9759599999999999</v>
      </c>
      <c r="BM1066">
        <f t="shared" si="525"/>
        <v>1.9759599999999999E-2</v>
      </c>
      <c r="BP1066" s="1">
        <v>44498</v>
      </c>
      <c r="BQ1066">
        <v>225.488</v>
      </c>
      <c r="BR1066">
        <f t="shared" si="518"/>
        <v>2.25488</v>
      </c>
      <c r="BT1066" s="1">
        <v>44504</v>
      </c>
      <c r="BU1066">
        <v>-0.56799999999999995</v>
      </c>
      <c r="BV1066">
        <f t="shared" si="519"/>
        <v>-5.6799999999999993E-3</v>
      </c>
      <c r="BX1066" s="1">
        <v>44504</v>
      </c>
      <c r="BY1066">
        <v>-0.53800000000000003</v>
      </c>
      <c r="BZ1066">
        <f t="shared" si="520"/>
        <v>-5.3800000000000002E-3</v>
      </c>
      <c r="CB1066" s="1">
        <v>44531</v>
      </c>
      <c r="CC1066">
        <v>-0.49</v>
      </c>
      <c r="CD1066">
        <f t="shared" si="521"/>
        <v>-4.8999999999999998E-3</v>
      </c>
      <c r="CG1066" s="1"/>
      <c r="CJ1066" s="1"/>
      <c r="CL1066" s="1"/>
      <c r="CV1066" s="1"/>
    </row>
    <row r="1067" spans="1:103" x14ac:dyDescent="0.3">
      <c r="A1067" s="21">
        <f t="shared" si="522"/>
        <v>47304</v>
      </c>
      <c r="B1067" s="18">
        <f t="shared" si="503"/>
        <v>112.421875</v>
      </c>
      <c r="C1067">
        <f t="shared" si="526"/>
        <v>115</v>
      </c>
      <c r="D1067">
        <f t="shared" ca="1" si="508"/>
        <v>-3.6</v>
      </c>
      <c r="E1067">
        <f ca="1">IF(currency="USD",'Future et co'!F1067,IF(currency="EUR",'Future et co'!G1067,FALSE))</f>
        <v>3.6070000000000005E-2</v>
      </c>
      <c r="F1067">
        <f t="shared" ca="1" si="509"/>
        <v>3.6070000000000005E-2</v>
      </c>
      <c r="G1067">
        <f t="shared" ca="1" si="510"/>
        <v>2.0569999999999998E-2</v>
      </c>
      <c r="I1067" s="21">
        <f t="shared" si="523"/>
        <v>46429</v>
      </c>
      <c r="J1067" s="18">
        <f t="shared" si="504"/>
        <v>112.421875</v>
      </c>
      <c r="L1067">
        <f t="shared" ca="1" si="511"/>
        <v>-1.1694444444444445</v>
      </c>
      <c r="M1067">
        <f t="shared" ca="1" si="505"/>
        <v>3.6070000000000005E-2</v>
      </c>
      <c r="O1067" s="21">
        <f t="shared" si="524"/>
        <v>46429</v>
      </c>
      <c r="P1067" s="18">
        <f t="shared" si="506"/>
        <v>112.421875</v>
      </c>
      <c r="Q1067">
        <f t="shared" si="512"/>
        <v>125</v>
      </c>
      <c r="R1067">
        <f t="shared" ca="1" si="513"/>
        <v>-1.1694444444444445</v>
      </c>
      <c r="S1067">
        <f t="shared" ca="1" si="507"/>
        <v>3.6070000000000005E-2</v>
      </c>
      <c r="U1067" s="1"/>
      <c r="W1067" t="str">
        <f t="shared" si="527"/>
        <v/>
      </c>
      <c r="Y1067" s="1"/>
      <c r="AA1067">
        <f t="shared" si="528"/>
        <v>0</v>
      </c>
      <c r="AC1067" s="1"/>
      <c r="AE1067">
        <f t="shared" si="529"/>
        <v>0</v>
      </c>
      <c r="AH1067" s="1"/>
      <c r="AI1067" s="17"/>
      <c r="AJ1067" s="25"/>
      <c r="AU1067" s="1">
        <v>44530</v>
      </c>
      <c r="AV1067">
        <v>0.06</v>
      </c>
      <c r="AW1067">
        <f t="shared" si="514"/>
        <v>5.9999999999999995E-4</v>
      </c>
      <c r="AY1067" s="1">
        <v>44530</v>
      </c>
      <c r="AZ1067">
        <v>0.108</v>
      </c>
      <c r="BA1067">
        <f t="shared" si="515"/>
        <v>1.08E-3</v>
      </c>
      <c r="BC1067" s="1">
        <v>44530</v>
      </c>
      <c r="BD1067">
        <v>0.36399999999999999</v>
      </c>
      <c r="BE1067">
        <f t="shared" si="516"/>
        <v>3.64E-3</v>
      </c>
      <c r="BG1067" s="1">
        <v>44530</v>
      </c>
      <c r="BH1067">
        <v>0.77590000000000003</v>
      </c>
      <c r="BI1067">
        <f t="shared" si="517"/>
        <v>7.7590000000000003E-3</v>
      </c>
      <c r="BK1067" s="1">
        <v>38140</v>
      </c>
      <c r="BL1067">
        <v>1.97231</v>
      </c>
      <c r="BM1067">
        <f t="shared" si="525"/>
        <v>1.97231E-2</v>
      </c>
      <c r="BP1067" s="1">
        <v>44497</v>
      </c>
      <c r="BQ1067">
        <v>226.74870000000001</v>
      </c>
      <c r="BR1067">
        <f t="shared" si="518"/>
        <v>2.267487</v>
      </c>
      <c r="BT1067" s="1">
        <v>44503</v>
      </c>
      <c r="BU1067">
        <v>-0.57299999999999995</v>
      </c>
      <c r="BV1067">
        <f t="shared" si="519"/>
        <v>-5.7299999999999999E-3</v>
      </c>
      <c r="BX1067" s="1">
        <v>44503</v>
      </c>
      <c r="BY1067">
        <v>-0.53800000000000003</v>
      </c>
      <c r="BZ1067">
        <f t="shared" si="520"/>
        <v>-5.3800000000000002E-3</v>
      </c>
      <c r="CB1067" s="1">
        <v>44530</v>
      </c>
      <c r="CC1067">
        <v>-0.5</v>
      </c>
      <c r="CD1067">
        <f t="shared" si="521"/>
        <v>-5.0000000000000001E-3</v>
      </c>
      <c r="CG1067" s="1"/>
      <c r="CJ1067" s="1"/>
      <c r="CL1067" s="1"/>
      <c r="CV1067" s="1"/>
    </row>
    <row r="1068" spans="1:103" x14ac:dyDescent="0.3">
      <c r="A1068" s="21">
        <f t="shared" si="522"/>
        <v>47305</v>
      </c>
      <c r="B1068" s="18">
        <f t="shared" si="503"/>
        <v>112.421875</v>
      </c>
      <c r="C1068">
        <f t="shared" si="526"/>
        <v>115</v>
      </c>
      <c r="D1068">
        <f t="shared" ca="1" si="508"/>
        <v>-3.6027777777777779</v>
      </c>
      <c r="E1068">
        <f ca="1">IF(currency="USD",'Future et co'!F1068,IF(currency="EUR",'Future et co'!G1068,FALSE))</f>
        <v>3.6070000000000005E-2</v>
      </c>
      <c r="F1068">
        <f t="shared" ca="1" si="509"/>
        <v>3.6070000000000005E-2</v>
      </c>
      <c r="G1068">
        <f t="shared" ca="1" si="510"/>
        <v>2.0569999999999998E-2</v>
      </c>
      <c r="I1068" s="21">
        <f t="shared" si="523"/>
        <v>46430</v>
      </c>
      <c r="J1068" s="18">
        <f t="shared" si="504"/>
        <v>112.421875</v>
      </c>
      <c r="L1068">
        <f t="shared" ca="1" si="511"/>
        <v>-1.1722222222222223</v>
      </c>
      <c r="M1068">
        <f t="shared" ca="1" si="505"/>
        <v>3.6070000000000005E-2</v>
      </c>
      <c r="O1068" s="21">
        <f t="shared" si="524"/>
        <v>46430</v>
      </c>
      <c r="P1068" s="18">
        <f t="shared" si="506"/>
        <v>112.421875</v>
      </c>
      <c r="Q1068">
        <f t="shared" si="512"/>
        <v>125</v>
      </c>
      <c r="R1068">
        <f t="shared" ca="1" si="513"/>
        <v>-1.1722222222222223</v>
      </c>
      <c r="S1068">
        <f t="shared" ca="1" si="507"/>
        <v>3.6070000000000005E-2</v>
      </c>
      <c r="U1068" s="1"/>
      <c r="W1068" t="str">
        <f t="shared" si="527"/>
        <v/>
      </c>
      <c r="Y1068" s="1"/>
      <c r="AA1068">
        <f t="shared" si="528"/>
        <v>0</v>
      </c>
      <c r="AC1068" s="1"/>
      <c r="AE1068">
        <f t="shared" si="529"/>
        <v>0</v>
      </c>
      <c r="AH1068" s="1"/>
      <c r="AI1068" s="17"/>
      <c r="AJ1068" s="25"/>
      <c r="AU1068" s="1">
        <v>44529</v>
      </c>
      <c r="AV1068">
        <v>6.9000000000000006E-2</v>
      </c>
      <c r="AW1068">
        <f t="shared" si="514"/>
        <v>6.9000000000000008E-4</v>
      </c>
      <c r="AY1068" s="1">
        <v>44529</v>
      </c>
      <c r="AZ1068">
        <v>8.4000000000000005E-2</v>
      </c>
      <c r="BA1068">
        <f t="shared" si="515"/>
        <v>8.4000000000000003E-4</v>
      </c>
      <c r="BC1068" s="1">
        <v>44529</v>
      </c>
      <c r="BD1068">
        <v>0.33400000000000002</v>
      </c>
      <c r="BE1068">
        <f t="shared" si="516"/>
        <v>3.3400000000000001E-3</v>
      </c>
      <c r="BG1068" s="1">
        <v>44529</v>
      </c>
      <c r="BH1068">
        <v>0.72899999999999998</v>
      </c>
      <c r="BI1068">
        <f t="shared" si="517"/>
        <v>7.2899999999999996E-3</v>
      </c>
      <c r="BK1068" s="1">
        <v>38141</v>
      </c>
      <c r="BL1068">
        <v>1.9859800000000001</v>
      </c>
      <c r="BM1068">
        <f t="shared" si="525"/>
        <v>1.98598E-2</v>
      </c>
      <c r="BP1068" s="1">
        <v>44496</v>
      </c>
      <c r="BQ1068">
        <v>227.39250000000001</v>
      </c>
      <c r="BR1068">
        <f t="shared" si="518"/>
        <v>2.2739250000000002</v>
      </c>
      <c r="BT1068" s="1">
        <v>44502</v>
      </c>
      <c r="BU1068">
        <v>-0.56699999999999995</v>
      </c>
      <c r="BV1068">
        <f t="shared" si="519"/>
        <v>-5.6699999999999997E-3</v>
      </c>
      <c r="BX1068" s="1">
        <v>44502</v>
      </c>
      <c r="BY1068">
        <v>-0.53400000000000003</v>
      </c>
      <c r="BZ1068">
        <f t="shared" si="520"/>
        <v>-5.3400000000000001E-3</v>
      </c>
      <c r="CB1068" s="1">
        <v>44529</v>
      </c>
      <c r="CC1068">
        <v>-0.5</v>
      </c>
      <c r="CD1068">
        <f t="shared" si="521"/>
        <v>-5.0000000000000001E-3</v>
      </c>
      <c r="CG1068" s="1"/>
      <c r="CJ1068" s="1"/>
      <c r="CL1068" s="1"/>
      <c r="CV1068" s="1"/>
    </row>
    <row r="1069" spans="1:103" x14ac:dyDescent="0.3">
      <c r="A1069" s="21">
        <f t="shared" si="522"/>
        <v>47308</v>
      </c>
      <c r="B1069" s="18">
        <f t="shared" si="503"/>
        <v>112.421875</v>
      </c>
      <c r="C1069">
        <f t="shared" si="526"/>
        <v>115</v>
      </c>
      <c r="D1069">
        <f t="shared" ca="1" si="508"/>
        <v>-3.6111111111111112</v>
      </c>
      <c r="E1069">
        <f ca="1">IF(currency="USD",'Future et co'!F1069,IF(currency="EUR",'Future et co'!G1069,FALSE))</f>
        <v>3.6070000000000005E-2</v>
      </c>
      <c r="F1069">
        <f t="shared" ca="1" si="509"/>
        <v>3.6070000000000005E-2</v>
      </c>
      <c r="G1069">
        <f t="shared" ca="1" si="510"/>
        <v>2.0569999999999998E-2</v>
      </c>
      <c r="I1069" s="21">
        <f t="shared" si="523"/>
        <v>46433</v>
      </c>
      <c r="J1069" s="18">
        <f t="shared" si="504"/>
        <v>112.421875</v>
      </c>
      <c r="L1069">
        <f t="shared" ca="1" si="511"/>
        <v>-1.1805555555555556</v>
      </c>
      <c r="M1069">
        <f t="shared" ca="1" si="505"/>
        <v>3.6070000000000005E-2</v>
      </c>
      <c r="O1069" s="21">
        <f t="shared" si="524"/>
        <v>46433</v>
      </c>
      <c r="P1069" s="18">
        <f t="shared" si="506"/>
        <v>112.421875</v>
      </c>
      <c r="Q1069">
        <f t="shared" si="512"/>
        <v>125</v>
      </c>
      <c r="R1069">
        <f t="shared" ca="1" si="513"/>
        <v>-1.1805555555555556</v>
      </c>
      <c r="S1069">
        <f t="shared" ca="1" si="507"/>
        <v>3.6070000000000005E-2</v>
      </c>
      <c r="U1069" s="1"/>
      <c r="W1069" t="str">
        <f t="shared" si="527"/>
        <v/>
      </c>
      <c r="Y1069" s="1"/>
      <c r="AA1069">
        <f t="shared" si="528"/>
        <v>0</v>
      </c>
      <c r="AC1069" s="1"/>
      <c r="AE1069">
        <f t="shared" si="529"/>
        <v>0</v>
      </c>
      <c r="AH1069" s="1"/>
      <c r="AI1069" s="17"/>
      <c r="AJ1069" s="25"/>
      <c r="AU1069" s="1">
        <v>44526</v>
      </c>
      <c r="AV1069">
        <v>5.8000000000000003E-2</v>
      </c>
      <c r="AW1069">
        <f t="shared" si="514"/>
        <v>5.8E-4</v>
      </c>
      <c r="AY1069" s="1">
        <v>44526</v>
      </c>
      <c r="AZ1069">
        <v>9.8000000000000004E-2</v>
      </c>
      <c r="BA1069">
        <f t="shared" si="515"/>
        <v>9.7999999999999997E-4</v>
      </c>
      <c r="BC1069" s="1">
        <v>44526</v>
      </c>
      <c r="BD1069">
        <v>0.34</v>
      </c>
      <c r="BE1069">
        <f t="shared" si="516"/>
        <v>3.4000000000000002E-3</v>
      </c>
      <c r="BG1069" s="1">
        <v>44526</v>
      </c>
      <c r="BH1069">
        <v>0.70799999999999996</v>
      </c>
      <c r="BI1069">
        <f t="shared" si="517"/>
        <v>7.0799999999999995E-3</v>
      </c>
      <c r="BK1069" s="1">
        <v>38142</v>
      </c>
      <c r="BL1069">
        <v>1.97665</v>
      </c>
      <c r="BM1069">
        <f t="shared" si="525"/>
        <v>1.9766499999999999E-2</v>
      </c>
      <c r="BP1069" s="1">
        <v>44495</v>
      </c>
      <c r="BQ1069">
        <v>226.2525</v>
      </c>
      <c r="BR1069">
        <f t="shared" si="518"/>
        <v>2.2625250000000001</v>
      </c>
      <c r="BT1069" s="1">
        <v>44501</v>
      </c>
      <c r="BU1069">
        <v>-0.55800000000000005</v>
      </c>
      <c r="BV1069">
        <f t="shared" si="519"/>
        <v>-5.5800000000000008E-3</v>
      </c>
      <c r="BX1069" s="1">
        <v>44501</v>
      </c>
      <c r="BY1069">
        <v>-0.52900000000000003</v>
      </c>
      <c r="BZ1069">
        <f t="shared" si="520"/>
        <v>-5.2900000000000004E-3</v>
      </c>
      <c r="CB1069" s="1">
        <v>44526</v>
      </c>
      <c r="CC1069">
        <v>-0.5</v>
      </c>
      <c r="CD1069">
        <f t="shared" si="521"/>
        <v>-5.0000000000000001E-3</v>
      </c>
      <c r="CG1069" s="1"/>
      <c r="CJ1069" s="1"/>
      <c r="CL1069" s="1"/>
      <c r="CV1069" s="1"/>
    </row>
    <row r="1070" spans="1:103" x14ac:dyDescent="0.3">
      <c r="A1070" s="21">
        <f t="shared" si="522"/>
        <v>47309</v>
      </c>
      <c r="B1070" s="18">
        <f t="shared" si="503"/>
        <v>112.421875</v>
      </c>
      <c r="C1070">
        <f t="shared" si="526"/>
        <v>115</v>
      </c>
      <c r="D1070">
        <f t="shared" ca="1" si="508"/>
        <v>-3.6138888888888889</v>
      </c>
      <c r="E1070">
        <f ca="1">IF(currency="USD",'Future et co'!F1070,IF(currency="EUR",'Future et co'!G1070,FALSE))</f>
        <v>3.6070000000000005E-2</v>
      </c>
      <c r="F1070">
        <f t="shared" ca="1" si="509"/>
        <v>3.6070000000000005E-2</v>
      </c>
      <c r="G1070">
        <f t="shared" ca="1" si="510"/>
        <v>2.0569999999999998E-2</v>
      </c>
      <c r="I1070" s="21">
        <f t="shared" si="523"/>
        <v>46434</v>
      </c>
      <c r="J1070" s="18">
        <f t="shared" si="504"/>
        <v>112.421875</v>
      </c>
      <c r="L1070">
        <f t="shared" ca="1" si="511"/>
        <v>-1.1833333333333333</v>
      </c>
      <c r="M1070">
        <f t="shared" ca="1" si="505"/>
        <v>3.6070000000000005E-2</v>
      </c>
      <c r="O1070" s="21">
        <f t="shared" si="524"/>
        <v>46434</v>
      </c>
      <c r="P1070" s="18">
        <f t="shared" si="506"/>
        <v>112.421875</v>
      </c>
      <c r="Q1070">
        <f t="shared" si="512"/>
        <v>125</v>
      </c>
      <c r="R1070">
        <f t="shared" ca="1" si="513"/>
        <v>-1.1833333333333333</v>
      </c>
      <c r="S1070">
        <f t="shared" ca="1" si="507"/>
        <v>3.6070000000000005E-2</v>
      </c>
      <c r="U1070" s="1"/>
      <c r="W1070" t="str">
        <f t="shared" si="527"/>
        <v/>
      </c>
      <c r="Y1070" s="1"/>
      <c r="AA1070">
        <f t="shared" si="528"/>
        <v>0</v>
      </c>
      <c r="AC1070" s="1"/>
      <c r="AE1070">
        <f t="shared" si="529"/>
        <v>0</v>
      </c>
      <c r="AH1070" s="1"/>
      <c r="AI1070" s="17"/>
      <c r="AJ1070" s="25"/>
      <c r="AU1070" s="1">
        <v>44525</v>
      </c>
      <c r="AV1070">
        <v>7.2999999999999995E-2</v>
      </c>
      <c r="AW1070">
        <f t="shared" si="514"/>
        <v>7.2999999999999996E-4</v>
      </c>
      <c r="AY1070" s="1">
        <v>44525</v>
      </c>
      <c r="AZ1070">
        <v>0.12</v>
      </c>
      <c r="BA1070">
        <f t="shared" si="515"/>
        <v>1.1999999999999999E-3</v>
      </c>
      <c r="BC1070" s="1">
        <v>44525</v>
      </c>
      <c r="BD1070">
        <v>0.41299999999999998</v>
      </c>
      <c r="BE1070">
        <f t="shared" si="516"/>
        <v>4.13E-3</v>
      </c>
      <c r="BG1070" s="1">
        <v>44525</v>
      </c>
      <c r="BH1070">
        <v>0.85799999999999998</v>
      </c>
      <c r="BI1070">
        <f t="shared" si="517"/>
        <v>8.5799999999999991E-3</v>
      </c>
      <c r="BK1070" s="1">
        <v>38145</v>
      </c>
      <c r="BL1070">
        <v>1.9473</v>
      </c>
      <c r="BM1070">
        <f t="shared" si="525"/>
        <v>1.9473000000000001E-2</v>
      </c>
      <c r="BP1070" s="1">
        <v>44494</v>
      </c>
      <c r="BQ1070">
        <v>226.19880000000001</v>
      </c>
      <c r="BR1070">
        <f t="shared" si="518"/>
        <v>2.2619880000000001</v>
      </c>
      <c r="BT1070" s="1">
        <v>44498</v>
      </c>
      <c r="BU1070">
        <v>-0.55300000000000005</v>
      </c>
      <c r="BV1070">
        <f t="shared" si="519"/>
        <v>-5.5300000000000002E-3</v>
      </c>
      <c r="BX1070" s="1">
        <v>44498</v>
      </c>
      <c r="BY1070">
        <v>-0.52700000000000002</v>
      </c>
      <c r="BZ1070">
        <f t="shared" si="520"/>
        <v>-5.2700000000000004E-3</v>
      </c>
      <c r="CB1070" s="1">
        <v>44525</v>
      </c>
      <c r="CC1070">
        <v>-0.49</v>
      </c>
      <c r="CD1070">
        <f t="shared" si="521"/>
        <v>-4.8999999999999998E-3</v>
      </c>
      <c r="CG1070" s="1"/>
      <c r="CJ1070" s="1"/>
      <c r="CL1070" s="1"/>
      <c r="CV1070" s="1"/>
    </row>
    <row r="1071" spans="1:103" x14ac:dyDescent="0.3">
      <c r="A1071" s="21">
        <f t="shared" si="522"/>
        <v>47310</v>
      </c>
      <c r="B1071" s="18">
        <f t="shared" si="503"/>
        <v>112.421875</v>
      </c>
      <c r="C1071">
        <f t="shared" si="526"/>
        <v>115</v>
      </c>
      <c r="D1071">
        <f t="shared" ca="1" si="508"/>
        <v>-3.6166666666666667</v>
      </c>
      <c r="E1071">
        <f ca="1">IF(currency="USD",'Future et co'!F1071,IF(currency="EUR",'Future et co'!G1071,FALSE))</f>
        <v>3.6070000000000005E-2</v>
      </c>
      <c r="F1071">
        <f t="shared" ca="1" si="509"/>
        <v>3.6070000000000005E-2</v>
      </c>
      <c r="G1071">
        <f t="shared" ca="1" si="510"/>
        <v>2.0569999999999998E-2</v>
      </c>
      <c r="I1071" s="21">
        <f t="shared" si="523"/>
        <v>46435</v>
      </c>
      <c r="J1071" s="18">
        <f t="shared" si="504"/>
        <v>112.421875</v>
      </c>
      <c r="L1071">
        <f t="shared" ca="1" si="511"/>
        <v>-1.1861111111111111</v>
      </c>
      <c r="M1071">
        <f t="shared" ca="1" si="505"/>
        <v>3.6070000000000005E-2</v>
      </c>
      <c r="O1071" s="21">
        <f t="shared" si="524"/>
        <v>46435</v>
      </c>
      <c r="P1071" s="18">
        <f t="shared" si="506"/>
        <v>112.421875</v>
      </c>
      <c r="Q1071">
        <f t="shared" si="512"/>
        <v>125</v>
      </c>
      <c r="R1071">
        <f t="shared" ca="1" si="513"/>
        <v>-1.1861111111111111</v>
      </c>
      <c r="S1071">
        <f t="shared" ca="1" si="507"/>
        <v>3.6070000000000005E-2</v>
      </c>
      <c r="U1071" s="1"/>
      <c r="W1071" t="str">
        <f t="shared" si="527"/>
        <v/>
      </c>
      <c r="Y1071" s="1"/>
      <c r="AA1071">
        <f t="shared" si="528"/>
        <v>0</v>
      </c>
      <c r="AC1071" s="1"/>
      <c r="AE1071">
        <f t="shared" si="529"/>
        <v>0</v>
      </c>
      <c r="AH1071" s="1"/>
      <c r="AI1071" s="17"/>
      <c r="AJ1071" s="25"/>
      <c r="AU1071" s="1">
        <v>44524</v>
      </c>
      <c r="AV1071">
        <v>6.3E-2</v>
      </c>
      <c r="AW1071">
        <f t="shared" si="514"/>
        <v>6.3000000000000003E-4</v>
      </c>
      <c r="AY1071" s="1">
        <v>44524</v>
      </c>
      <c r="AZ1071">
        <v>0.11799999999999999</v>
      </c>
      <c r="BA1071">
        <f t="shared" si="515"/>
        <v>1.1799999999999998E-3</v>
      </c>
      <c r="BC1071" s="1">
        <v>44524</v>
      </c>
      <c r="BD1071">
        <v>0.41099999999999998</v>
      </c>
      <c r="BE1071">
        <f t="shared" si="516"/>
        <v>4.1099999999999999E-3</v>
      </c>
      <c r="BG1071" s="1">
        <v>44524</v>
      </c>
      <c r="BH1071">
        <v>0.85799999999999998</v>
      </c>
      <c r="BI1071">
        <f t="shared" si="517"/>
        <v>8.5799999999999991E-3</v>
      </c>
      <c r="BK1071" s="1">
        <v>38146</v>
      </c>
      <c r="BL1071">
        <v>1.9441200000000001</v>
      </c>
      <c r="BM1071">
        <f t="shared" si="525"/>
        <v>1.9441200000000002E-2</v>
      </c>
      <c r="BP1071" s="1">
        <v>44491</v>
      </c>
      <c r="BQ1071">
        <v>225.70259999999999</v>
      </c>
      <c r="BR1071">
        <f t="shared" si="518"/>
        <v>2.2570259999999998</v>
      </c>
      <c r="BT1071" s="1">
        <v>44497</v>
      </c>
      <c r="BU1071">
        <v>-0.55700000000000005</v>
      </c>
      <c r="BV1071">
        <f t="shared" si="519"/>
        <v>-5.5700000000000003E-3</v>
      </c>
      <c r="BX1071" s="1">
        <v>44497</v>
      </c>
      <c r="BY1071">
        <v>-0.53300000000000003</v>
      </c>
      <c r="BZ1071">
        <f t="shared" si="520"/>
        <v>-5.3300000000000005E-3</v>
      </c>
      <c r="CB1071" s="1">
        <v>44524</v>
      </c>
      <c r="CC1071">
        <v>-0.49</v>
      </c>
      <c r="CD1071">
        <f t="shared" si="521"/>
        <v>-4.8999999999999998E-3</v>
      </c>
      <c r="CG1071" s="1"/>
      <c r="CJ1071" s="1"/>
      <c r="CL1071" s="1"/>
      <c r="CV1071" s="1"/>
    </row>
    <row r="1072" spans="1:103" x14ac:dyDescent="0.3">
      <c r="A1072" s="21">
        <f t="shared" si="522"/>
        <v>47311</v>
      </c>
      <c r="B1072" s="18">
        <f t="shared" si="503"/>
        <v>112.421875</v>
      </c>
      <c r="C1072">
        <f t="shared" si="526"/>
        <v>115</v>
      </c>
      <c r="D1072">
        <f t="shared" ca="1" si="508"/>
        <v>-3.6194444444444445</v>
      </c>
      <c r="E1072">
        <f ca="1">IF(currency="USD",'Future et co'!F1072,IF(currency="EUR",'Future et co'!G1072,FALSE))</f>
        <v>3.6070000000000005E-2</v>
      </c>
      <c r="F1072">
        <f t="shared" ca="1" si="509"/>
        <v>3.6070000000000005E-2</v>
      </c>
      <c r="G1072">
        <f t="shared" ca="1" si="510"/>
        <v>2.0569999999999998E-2</v>
      </c>
      <c r="I1072" s="21">
        <f t="shared" si="523"/>
        <v>46436</v>
      </c>
      <c r="J1072" s="18">
        <f t="shared" si="504"/>
        <v>112.421875</v>
      </c>
      <c r="L1072">
        <f t="shared" ca="1" si="511"/>
        <v>-1.1888888888888889</v>
      </c>
      <c r="M1072">
        <f t="shared" ca="1" si="505"/>
        <v>3.6070000000000005E-2</v>
      </c>
      <c r="O1072" s="21">
        <f t="shared" si="524"/>
        <v>46436</v>
      </c>
      <c r="P1072" s="18">
        <f t="shared" si="506"/>
        <v>112.421875</v>
      </c>
      <c r="Q1072">
        <f t="shared" si="512"/>
        <v>125</v>
      </c>
      <c r="R1072">
        <f t="shared" ca="1" si="513"/>
        <v>-1.1888888888888889</v>
      </c>
      <c r="S1072">
        <f t="shared" ca="1" si="507"/>
        <v>3.6070000000000005E-2</v>
      </c>
      <c r="U1072" s="1"/>
      <c r="W1072" t="str">
        <f t="shared" si="527"/>
        <v/>
      </c>
      <c r="Y1072" s="1"/>
      <c r="AA1072">
        <f t="shared" si="528"/>
        <v>0</v>
      </c>
      <c r="AC1072" s="1"/>
      <c r="AE1072">
        <f t="shared" si="529"/>
        <v>0</v>
      </c>
      <c r="AH1072" s="1"/>
      <c r="AI1072" s="17"/>
      <c r="AJ1072" s="25"/>
      <c r="AU1072" s="1">
        <v>44523</v>
      </c>
      <c r="AV1072">
        <v>0.06</v>
      </c>
      <c r="AW1072">
        <f t="shared" si="514"/>
        <v>5.9999999999999995E-4</v>
      </c>
      <c r="AY1072" s="1">
        <v>44523</v>
      </c>
      <c r="AZ1072">
        <v>9.4E-2</v>
      </c>
      <c r="BA1072">
        <f t="shared" si="515"/>
        <v>9.3999999999999997E-4</v>
      </c>
      <c r="BC1072" s="1">
        <v>44523</v>
      </c>
      <c r="BD1072">
        <v>0.38400000000000001</v>
      </c>
      <c r="BE1072">
        <f t="shared" si="516"/>
        <v>3.8400000000000001E-3</v>
      </c>
      <c r="BG1072" s="1">
        <v>44523</v>
      </c>
      <c r="BH1072">
        <v>0.82399999999999995</v>
      </c>
      <c r="BI1072">
        <f t="shared" si="517"/>
        <v>8.2399999999999991E-3</v>
      </c>
      <c r="BK1072" s="1">
        <v>38147</v>
      </c>
      <c r="BL1072">
        <v>1.9623999999999999</v>
      </c>
      <c r="BM1072">
        <f t="shared" si="525"/>
        <v>1.9623999999999999E-2</v>
      </c>
      <c r="BP1072" s="1">
        <v>44490</v>
      </c>
      <c r="BQ1072">
        <v>225.66239999999999</v>
      </c>
      <c r="BR1072">
        <f t="shared" si="518"/>
        <v>2.256624</v>
      </c>
      <c r="BT1072" s="1">
        <v>44496</v>
      </c>
      <c r="BU1072">
        <v>-0.55600000000000005</v>
      </c>
      <c r="BV1072">
        <f t="shared" si="519"/>
        <v>-5.5600000000000007E-3</v>
      </c>
      <c r="BX1072" s="1">
        <v>44496</v>
      </c>
      <c r="BY1072">
        <v>-0.53600000000000003</v>
      </c>
      <c r="BZ1072">
        <f t="shared" si="520"/>
        <v>-5.3600000000000002E-3</v>
      </c>
      <c r="CB1072" s="1">
        <v>44523</v>
      </c>
      <c r="CC1072">
        <v>-0.48</v>
      </c>
      <c r="CD1072">
        <f t="shared" si="521"/>
        <v>-4.7999999999999996E-3</v>
      </c>
      <c r="CG1072" s="1"/>
      <c r="CJ1072" s="1"/>
      <c r="CL1072" s="1"/>
      <c r="CV1072" s="1"/>
    </row>
    <row r="1073" spans="1:100" x14ac:dyDescent="0.3">
      <c r="A1073" s="21">
        <f t="shared" si="522"/>
        <v>47312</v>
      </c>
      <c r="B1073" s="18">
        <f t="shared" si="503"/>
        <v>112.421875</v>
      </c>
      <c r="C1073">
        <f t="shared" si="526"/>
        <v>115</v>
      </c>
      <c r="D1073">
        <f t="shared" ca="1" si="508"/>
        <v>-3.6222222222222222</v>
      </c>
      <c r="E1073">
        <f ca="1">IF(currency="USD",'Future et co'!F1073,IF(currency="EUR",'Future et co'!G1073,FALSE))</f>
        <v>3.6070000000000005E-2</v>
      </c>
      <c r="F1073">
        <f t="shared" ca="1" si="509"/>
        <v>3.6070000000000005E-2</v>
      </c>
      <c r="G1073">
        <f t="shared" ca="1" si="510"/>
        <v>2.0569999999999998E-2</v>
      </c>
      <c r="I1073" s="21">
        <f t="shared" si="523"/>
        <v>46437</v>
      </c>
      <c r="J1073" s="18">
        <f t="shared" si="504"/>
        <v>112.421875</v>
      </c>
      <c r="L1073">
        <f t="shared" ca="1" si="511"/>
        <v>-1.1916666666666667</v>
      </c>
      <c r="M1073">
        <f t="shared" ca="1" si="505"/>
        <v>3.6070000000000005E-2</v>
      </c>
      <c r="O1073" s="21">
        <f t="shared" si="524"/>
        <v>46437</v>
      </c>
      <c r="P1073" s="18">
        <f t="shared" si="506"/>
        <v>112.421875</v>
      </c>
      <c r="Q1073">
        <f t="shared" si="512"/>
        <v>125</v>
      </c>
      <c r="R1073">
        <f t="shared" ca="1" si="513"/>
        <v>-1.1916666666666667</v>
      </c>
      <c r="S1073">
        <f t="shared" ca="1" si="507"/>
        <v>3.6070000000000005E-2</v>
      </c>
      <c r="U1073" s="1"/>
      <c r="W1073" t="str">
        <f t="shared" si="527"/>
        <v/>
      </c>
      <c r="Y1073" s="1"/>
      <c r="AA1073">
        <f t="shared" si="528"/>
        <v>0</v>
      </c>
      <c r="AC1073" s="1"/>
      <c r="AE1073">
        <f t="shared" si="529"/>
        <v>0</v>
      </c>
      <c r="AH1073" s="1"/>
      <c r="AI1073" s="17"/>
      <c r="AJ1073" s="25"/>
      <c r="AU1073" s="1">
        <v>44522</v>
      </c>
      <c r="AV1073">
        <v>6.4000000000000001E-2</v>
      </c>
      <c r="AW1073">
        <f t="shared" si="514"/>
        <v>6.4000000000000005E-4</v>
      </c>
      <c r="AY1073" s="1">
        <v>44522</v>
      </c>
      <c r="AZ1073">
        <v>0.107</v>
      </c>
      <c r="BA1073">
        <f t="shared" si="515"/>
        <v>1.07E-3</v>
      </c>
      <c r="BC1073" s="1">
        <v>44522</v>
      </c>
      <c r="BD1073">
        <v>0.39100000000000001</v>
      </c>
      <c r="BE1073">
        <f t="shared" si="516"/>
        <v>3.9100000000000003E-3</v>
      </c>
      <c r="BG1073" s="1">
        <v>44522</v>
      </c>
      <c r="BH1073">
        <v>0.82799999999999996</v>
      </c>
      <c r="BI1073">
        <f t="shared" si="517"/>
        <v>8.2799999999999992E-3</v>
      </c>
      <c r="BK1073" s="1">
        <v>38148</v>
      </c>
      <c r="BL1073">
        <v>1.9534400000000001</v>
      </c>
      <c r="BM1073">
        <f t="shared" si="525"/>
        <v>1.95344E-2</v>
      </c>
      <c r="BP1073" s="1">
        <v>44489</v>
      </c>
      <c r="BQ1073">
        <v>226.27930000000001</v>
      </c>
      <c r="BR1073">
        <f t="shared" si="518"/>
        <v>2.2627930000000003</v>
      </c>
      <c r="BT1073" s="1">
        <v>44495</v>
      </c>
      <c r="BU1073">
        <v>-0.55000000000000004</v>
      </c>
      <c r="BV1073">
        <f t="shared" si="519"/>
        <v>-5.5000000000000005E-3</v>
      </c>
      <c r="BX1073" s="1">
        <v>44495</v>
      </c>
      <c r="BY1073">
        <v>-0.53300000000000003</v>
      </c>
      <c r="BZ1073">
        <f t="shared" si="520"/>
        <v>-5.3300000000000005E-3</v>
      </c>
      <c r="CB1073" s="1">
        <v>44522</v>
      </c>
      <c r="CC1073">
        <v>-0.49</v>
      </c>
      <c r="CD1073">
        <f t="shared" si="521"/>
        <v>-4.8999999999999998E-3</v>
      </c>
      <c r="CG1073" s="1"/>
      <c r="CJ1073" s="1"/>
      <c r="CL1073" s="1"/>
      <c r="CV1073" s="1"/>
    </row>
    <row r="1074" spans="1:100" x14ac:dyDescent="0.3">
      <c r="A1074" s="21">
        <f t="shared" si="522"/>
        <v>47315</v>
      </c>
      <c r="B1074" s="18">
        <f t="shared" si="503"/>
        <v>112.421875</v>
      </c>
      <c r="C1074">
        <f t="shared" si="526"/>
        <v>115</v>
      </c>
      <c r="D1074">
        <f t="shared" ca="1" si="508"/>
        <v>-3.6305555555555555</v>
      </c>
      <c r="E1074">
        <f ca="1">IF(currency="USD",'Future et co'!F1074,IF(currency="EUR",'Future et co'!G1074,FALSE))</f>
        <v>3.6070000000000005E-2</v>
      </c>
      <c r="F1074">
        <f t="shared" ca="1" si="509"/>
        <v>3.6070000000000005E-2</v>
      </c>
      <c r="G1074">
        <f t="shared" ca="1" si="510"/>
        <v>2.0569999999999998E-2</v>
      </c>
      <c r="I1074" s="21">
        <f t="shared" si="523"/>
        <v>46440</v>
      </c>
      <c r="J1074" s="18">
        <f t="shared" si="504"/>
        <v>112.421875</v>
      </c>
      <c r="L1074">
        <f t="shared" ca="1" si="511"/>
        <v>-1.2</v>
      </c>
      <c r="M1074">
        <f t="shared" ca="1" si="505"/>
        <v>3.6070000000000005E-2</v>
      </c>
      <c r="O1074" s="21">
        <f t="shared" si="524"/>
        <v>46440</v>
      </c>
      <c r="P1074" s="18">
        <f t="shared" si="506"/>
        <v>112.421875</v>
      </c>
      <c r="Q1074">
        <f t="shared" si="512"/>
        <v>125</v>
      </c>
      <c r="R1074">
        <f t="shared" ca="1" si="513"/>
        <v>-1.2</v>
      </c>
      <c r="S1074">
        <f t="shared" ca="1" si="507"/>
        <v>3.6070000000000005E-2</v>
      </c>
      <c r="U1074" s="1"/>
      <c r="W1074" t="str">
        <f t="shared" si="527"/>
        <v/>
      </c>
      <c r="Y1074" s="1"/>
      <c r="AA1074">
        <f t="shared" si="528"/>
        <v>0</v>
      </c>
      <c r="AC1074" s="1"/>
      <c r="AE1074">
        <f t="shared" si="529"/>
        <v>0</v>
      </c>
      <c r="AH1074" s="1"/>
      <c r="AI1074" s="17"/>
      <c r="AJ1074" s="25"/>
      <c r="AU1074" s="1">
        <v>44519</v>
      </c>
      <c r="AV1074">
        <v>6.3E-2</v>
      </c>
      <c r="AW1074">
        <f t="shared" si="514"/>
        <v>6.3000000000000003E-4</v>
      </c>
      <c r="AY1074" s="1">
        <v>44519</v>
      </c>
      <c r="AZ1074">
        <v>8.5000000000000006E-2</v>
      </c>
      <c r="BA1074">
        <f t="shared" si="515"/>
        <v>8.5000000000000006E-4</v>
      </c>
      <c r="BC1074" s="1">
        <v>44519</v>
      </c>
      <c r="BD1074">
        <v>0.33800000000000002</v>
      </c>
      <c r="BE1074">
        <f t="shared" si="516"/>
        <v>3.3800000000000002E-3</v>
      </c>
      <c r="BG1074" s="1">
        <v>44519</v>
      </c>
      <c r="BH1074">
        <v>0.75</v>
      </c>
      <c r="BI1074">
        <f t="shared" si="517"/>
        <v>7.4999999999999997E-3</v>
      </c>
      <c r="BK1074" s="1">
        <v>38149</v>
      </c>
      <c r="BL1074">
        <v>1.9534400000000001</v>
      </c>
      <c r="BM1074">
        <f t="shared" si="525"/>
        <v>1.95344E-2</v>
      </c>
      <c r="BP1074" s="1">
        <v>44488</v>
      </c>
      <c r="BQ1074">
        <v>226.0513</v>
      </c>
      <c r="BR1074">
        <f t="shared" si="518"/>
        <v>2.260513</v>
      </c>
      <c r="BT1074" s="1">
        <v>44494</v>
      </c>
      <c r="BU1074">
        <v>-0.54800000000000004</v>
      </c>
      <c r="BV1074">
        <f t="shared" si="519"/>
        <v>-5.4800000000000005E-3</v>
      </c>
      <c r="BX1074" s="1">
        <v>44494</v>
      </c>
      <c r="BY1074">
        <v>-0.52800000000000002</v>
      </c>
      <c r="BZ1074">
        <f t="shared" si="520"/>
        <v>-5.28E-3</v>
      </c>
      <c r="CB1074" s="1">
        <v>44519</v>
      </c>
      <c r="CC1074">
        <v>-0.499</v>
      </c>
      <c r="CD1074">
        <f t="shared" si="521"/>
        <v>-4.9899999999999996E-3</v>
      </c>
      <c r="CG1074" s="1"/>
      <c r="CJ1074" s="1"/>
      <c r="CL1074" s="1"/>
      <c r="CV1074" s="1"/>
    </row>
    <row r="1075" spans="1:100" x14ac:dyDescent="0.3">
      <c r="A1075" s="21">
        <f t="shared" si="522"/>
        <v>47316</v>
      </c>
      <c r="B1075" s="18">
        <f t="shared" si="503"/>
        <v>112.421875</v>
      </c>
      <c r="C1075">
        <f t="shared" si="526"/>
        <v>115</v>
      </c>
      <c r="D1075">
        <f t="shared" ca="1" si="508"/>
        <v>-3.6333333333333333</v>
      </c>
      <c r="E1075">
        <f ca="1">IF(currency="USD",'Future et co'!F1075,IF(currency="EUR",'Future et co'!G1075,FALSE))</f>
        <v>3.6070000000000005E-2</v>
      </c>
      <c r="F1075">
        <f t="shared" ca="1" si="509"/>
        <v>3.6070000000000005E-2</v>
      </c>
      <c r="G1075">
        <f t="shared" ca="1" si="510"/>
        <v>2.0569999999999998E-2</v>
      </c>
      <c r="I1075" s="21">
        <f t="shared" si="523"/>
        <v>46441</v>
      </c>
      <c r="J1075" s="18">
        <f t="shared" si="504"/>
        <v>112.421875</v>
      </c>
      <c r="L1075">
        <f t="shared" ca="1" si="511"/>
        <v>-1.2027777777777777</v>
      </c>
      <c r="M1075">
        <f t="shared" ca="1" si="505"/>
        <v>3.6070000000000005E-2</v>
      </c>
      <c r="O1075" s="21">
        <f t="shared" si="524"/>
        <v>46441</v>
      </c>
      <c r="P1075" s="18">
        <f t="shared" si="506"/>
        <v>112.421875</v>
      </c>
      <c r="Q1075">
        <f t="shared" si="512"/>
        <v>125</v>
      </c>
      <c r="R1075">
        <f t="shared" ca="1" si="513"/>
        <v>-1.2027777777777777</v>
      </c>
      <c r="S1075">
        <f t="shared" ca="1" si="507"/>
        <v>3.6070000000000005E-2</v>
      </c>
      <c r="U1075" s="1"/>
      <c r="W1075" t="str">
        <f t="shared" si="527"/>
        <v/>
      </c>
      <c r="Y1075" s="1"/>
      <c r="AA1075">
        <f t="shared" si="528"/>
        <v>0</v>
      </c>
      <c r="AC1075" s="1"/>
      <c r="AE1075">
        <f t="shared" si="529"/>
        <v>0</v>
      </c>
      <c r="AH1075" s="1"/>
      <c r="AI1075" s="17"/>
      <c r="AJ1075" s="25"/>
      <c r="AU1075" s="1">
        <v>44518</v>
      </c>
      <c r="AV1075">
        <v>6.0999999999999999E-2</v>
      </c>
      <c r="AW1075">
        <f t="shared" si="514"/>
        <v>6.0999999999999997E-4</v>
      </c>
      <c r="AY1075" s="1">
        <v>44518</v>
      </c>
      <c r="AZ1075">
        <v>0.09</v>
      </c>
      <c r="BA1075">
        <f t="shared" si="515"/>
        <v>8.9999999999999998E-4</v>
      </c>
      <c r="BC1075" s="1">
        <v>44518</v>
      </c>
      <c r="BD1075">
        <v>0.316</v>
      </c>
      <c r="BE1075">
        <f t="shared" si="516"/>
        <v>3.16E-3</v>
      </c>
      <c r="BG1075" s="1">
        <v>44518</v>
      </c>
      <c r="BH1075">
        <v>0.72099999999999997</v>
      </c>
      <c r="BI1075">
        <f t="shared" si="517"/>
        <v>7.2099999999999994E-3</v>
      </c>
      <c r="BK1075" s="1">
        <v>38152</v>
      </c>
      <c r="BL1075">
        <v>1.9726999999999999</v>
      </c>
      <c r="BM1075">
        <f t="shared" si="525"/>
        <v>1.9726999999999998E-2</v>
      </c>
      <c r="BP1075" s="1">
        <v>44487</v>
      </c>
      <c r="BQ1075">
        <v>226.8158</v>
      </c>
      <c r="BR1075">
        <f t="shared" si="518"/>
        <v>2.2681580000000001</v>
      </c>
      <c r="BT1075" s="1">
        <v>44491</v>
      </c>
      <c r="BU1075">
        <v>-0.54900000000000004</v>
      </c>
      <c r="BV1075">
        <f t="shared" si="519"/>
        <v>-5.4900000000000001E-3</v>
      </c>
      <c r="BX1075" s="1">
        <v>44491</v>
      </c>
      <c r="BY1075">
        <v>-0.53400000000000003</v>
      </c>
      <c r="BZ1075">
        <f t="shared" si="520"/>
        <v>-5.3400000000000001E-3</v>
      </c>
      <c r="CB1075" s="1">
        <v>44518</v>
      </c>
      <c r="CC1075">
        <v>-0.49359999999999998</v>
      </c>
      <c r="CD1075">
        <f t="shared" si="521"/>
        <v>-4.9359999999999994E-3</v>
      </c>
      <c r="CG1075" s="1"/>
      <c r="CJ1075" s="1"/>
      <c r="CL1075" s="1"/>
      <c r="CV1075" s="1"/>
    </row>
    <row r="1076" spans="1:100" x14ac:dyDescent="0.3">
      <c r="A1076" s="21">
        <f t="shared" si="522"/>
        <v>47317</v>
      </c>
      <c r="B1076" s="18">
        <f t="shared" si="503"/>
        <v>112.421875</v>
      </c>
      <c r="C1076">
        <f t="shared" si="526"/>
        <v>115</v>
      </c>
      <c r="D1076">
        <f t="shared" ca="1" si="508"/>
        <v>-3.6361111111111111</v>
      </c>
      <c r="E1076">
        <f ca="1">IF(currency="USD",'Future et co'!F1076,IF(currency="EUR",'Future et co'!G1076,FALSE))</f>
        <v>3.6070000000000005E-2</v>
      </c>
      <c r="F1076">
        <f t="shared" ca="1" si="509"/>
        <v>3.6070000000000005E-2</v>
      </c>
      <c r="G1076">
        <f t="shared" ca="1" si="510"/>
        <v>2.0569999999999998E-2</v>
      </c>
      <c r="I1076" s="21">
        <f t="shared" si="523"/>
        <v>46442</v>
      </c>
      <c r="J1076" s="18">
        <f t="shared" si="504"/>
        <v>112.421875</v>
      </c>
      <c r="L1076">
        <f t="shared" ca="1" si="511"/>
        <v>-1.2055555555555555</v>
      </c>
      <c r="M1076">
        <f t="shared" ca="1" si="505"/>
        <v>3.6070000000000005E-2</v>
      </c>
      <c r="O1076" s="21">
        <f t="shared" si="524"/>
        <v>46442</v>
      </c>
      <c r="P1076" s="18">
        <f t="shared" si="506"/>
        <v>112.421875</v>
      </c>
      <c r="Q1076">
        <f t="shared" si="512"/>
        <v>125</v>
      </c>
      <c r="R1076">
        <f t="shared" ca="1" si="513"/>
        <v>-1.2055555555555555</v>
      </c>
      <c r="S1076">
        <f t="shared" ca="1" si="507"/>
        <v>3.6070000000000005E-2</v>
      </c>
      <c r="U1076" s="1"/>
      <c r="W1076" t="str">
        <f t="shared" si="527"/>
        <v/>
      </c>
      <c r="Y1076" s="1"/>
      <c r="AA1076">
        <f t="shared" si="528"/>
        <v>0</v>
      </c>
      <c r="AC1076" s="1"/>
      <c r="AE1076">
        <f t="shared" si="529"/>
        <v>0</v>
      </c>
      <c r="AH1076" s="1"/>
      <c r="AI1076" s="17"/>
      <c r="AJ1076" s="25"/>
      <c r="AU1076" s="1">
        <v>44517</v>
      </c>
      <c r="AV1076">
        <v>6.3E-2</v>
      </c>
      <c r="AW1076">
        <f t="shared" si="514"/>
        <v>6.3000000000000003E-4</v>
      </c>
      <c r="AY1076" s="1">
        <v>44517</v>
      </c>
      <c r="AZ1076">
        <v>9.2999999999999999E-2</v>
      </c>
      <c r="BA1076">
        <f t="shared" si="515"/>
        <v>9.2999999999999995E-4</v>
      </c>
      <c r="BC1076" s="1">
        <v>44517</v>
      </c>
      <c r="BD1076">
        <v>0.316</v>
      </c>
      <c r="BE1076">
        <f t="shared" si="516"/>
        <v>3.16E-3</v>
      </c>
      <c r="BG1076" s="1">
        <v>44517</v>
      </c>
      <c r="BH1076">
        <v>0.72099999999999997</v>
      </c>
      <c r="BI1076">
        <f t="shared" si="517"/>
        <v>7.2099999999999994E-3</v>
      </c>
      <c r="BK1076" s="1">
        <v>38153</v>
      </c>
      <c r="BL1076">
        <v>1.9589099999999999</v>
      </c>
      <c r="BM1076">
        <f t="shared" si="525"/>
        <v>1.9589099999999998E-2</v>
      </c>
      <c r="BP1076" s="1">
        <v>44484</v>
      </c>
      <c r="BQ1076">
        <v>227.4194</v>
      </c>
      <c r="BR1076">
        <f t="shared" si="518"/>
        <v>2.274194</v>
      </c>
      <c r="BT1076" s="1">
        <v>44490</v>
      </c>
      <c r="BU1076">
        <v>-0.54800000000000004</v>
      </c>
      <c r="BV1076">
        <f t="shared" si="519"/>
        <v>-5.4800000000000005E-3</v>
      </c>
      <c r="BX1076" s="1">
        <v>44490</v>
      </c>
      <c r="BY1076">
        <v>-0.53200000000000003</v>
      </c>
      <c r="BZ1076">
        <f t="shared" si="520"/>
        <v>-5.3200000000000001E-3</v>
      </c>
      <c r="CB1076" s="1">
        <v>44517</v>
      </c>
      <c r="CC1076">
        <v>-0.49</v>
      </c>
      <c r="CD1076">
        <f t="shared" si="521"/>
        <v>-4.8999999999999998E-3</v>
      </c>
      <c r="CG1076" s="1"/>
      <c r="CJ1076" s="1"/>
      <c r="CL1076" s="1"/>
      <c r="CV1076" s="1"/>
    </row>
    <row r="1077" spans="1:100" x14ac:dyDescent="0.3">
      <c r="A1077" s="21">
        <f t="shared" si="522"/>
        <v>47318</v>
      </c>
      <c r="B1077" s="18">
        <f t="shared" si="503"/>
        <v>112.421875</v>
      </c>
      <c r="C1077">
        <f t="shared" si="526"/>
        <v>115</v>
      </c>
      <c r="D1077">
        <f t="shared" ca="1" si="508"/>
        <v>-3.6388888888888888</v>
      </c>
      <c r="E1077">
        <f ca="1">IF(currency="USD",'Future et co'!F1077,IF(currency="EUR",'Future et co'!G1077,FALSE))</f>
        <v>3.6070000000000005E-2</v>
      </c>
      <c r="F1077">
        <f t="shared" ca="1" si="509"/>
        <v>3.6070000000000005E-2</v>
      </c>
      <c r="G1077">
        <f t="shared" ca="1" si="510"/>
        <v>2.0569999999999998E-2</v>
      </c>
      <c r="I1077" s="21">
        <f t="shared" si="523"/>
        <v>46443</v>
      </c>
      <c r="J1077" s="18">
        <f t="shared" si="504"/>
        <v>112.421875</v>
      </c>
      <c r="L1077">
        <f t="shared" ca="1" si="511"/>
        <v>-1.2083333333333333</v>
      </c>
      <c r="M1077">
        <f t="shared" ca="1" si="505"/>
        <v>3.6070000000000005E-2</v>
      </c>
      <c r="O1077" s="21">
        <f t="shared" si="524"/>
        <v>46443</v>
      </c>
      <c r="P1077" s="18">
        <f t="shared" si="506"/>
        <v>112.421875</v>
      </c>
      <c r="Q1077">
        <f t="shared" si="512"/>
        <v>125</v>
      </c>
      <c r="R1077">
        <f t="shared" ca="1" si="513"/>
        <v>-1.2083333333333333</v>
      </c>
      <c r="S1077">
        <f t="shared" ca="1" si="507"/>
        <v>3.6070000000000005E-2</v>
      </c>
      <c r="U1077" s="1"/>
      <c r="W1077" t="str">
        <f t="shared" si="527"/>
        <v/>
      </c>
      <c r="Y1077" s="1"/>
      <c r="AA1077">
        <f t="shared" si="528"/>
        <v>0</v>
      </c>
      <c r="AC1077" s="1"/>
      <c r="AE1077">
        <f t="shared" si="529"/>
        <v>0</v>
      </c>
      <c r="AH1077" s="1"/>
      <c r="AI1077" s="17"/>
      <c r="AJ1077" s="25"/>
      <c r="AU1077" s="1">
        <v>44516</v>
      </c>
      <c r="AV1077">
        <v>6.2E-2</v>
      </c>
      <c r="AW1077">
        <f t="shared" si="514"/>
        <v>6.2E-4</v>
      </c>
      <c r="AY1077" s="1">
        <v>44516</v>
      </c>
      <c r="AZ1077">
        <v>9.6000000000000002E-2</v>
      </c>
      <c r="BA1077">
        <f t="shared" si="515"/>
        <v>9.6000000000000002E-4</v>
      </c>
      <c r="BC1077" s="1">
        <v>44516</v>
      </c>
      <c r="BD1077">
        <v>0.32200000000000001</v>
      </c>
      <c r="BE1077">
        <f t="shared" si="516"/>
        <v>3.2200000000000002E-3</v>
      </c>
      <c r="BG1077" s="1">
        <v>44516</v>
      </c>
      <c r="BH1077">
        <v>0.747</v>
      </c>
      <c r="BI1077">
        <f t="shared" si="517"/>
        <v>7.4700000000000001E-3</v>
      </c>
      <c r="BK1077" s="1">
        <v>38154</v>
      </c>
      <c r="BL1077">
        <v>1.95817</v>
      </c>
      <c r="BM1077">
        <f t="shared" si="525"/>
        <v>1.95817E-2</v>
      </c>
      <c r="BP1077" s="1">
        <v>44483</v>
      </c>
      <c r="BQ1077">
        <v>227.5401</v>
      </c>
      <c r="BR1077">
        <f t="shared" si="518"/>
        <v>2.275401</v>
      </c>
      <c r="BT1077" s="1">
        <v>44489</v>
      </c>
      <c r="BU1077">
        <v>-0.54700000000000004</v>
      </c>
      <c r="BV1077">
        <f t="shared" si="519"/>
        <v>-5.47E-3</v>
      </c>
      <c r="BX1077" s="1">
        <v>44489</v>
      </c>
      <c r="BY1077">
        <v>-0.52700000000000002</v>
      </c>
      <c r="BZ1077">
        <f t="shared" si="520"/>
        <v>-5.2700000000000004E-3</v>
      </c>
      <c r="CB1077" s="1">
        <v>44516</v>
      </c>
      <c r="CC1077">
        <v>-0.48</v>
      </c>
      <c r="CD1077">
        <f t="shared" si="521"/>
        <v>-4.7999999999999996E-3</v>
      </c>
      <c r="CG1077" s="1"/>
      <c r="CJ1077" s="1"/>
      <c r="CL1077" s="1"/>
      <c r="CV1077" s="1"/>
    </row>
    <row r="1078" spans="1:100" x14ac:dyDescent="0.3">
      <c r="A1078" s="21">
        <f t="shared" si="522"/>
        <v>47319</v>
      </c>
      <c r="B1078" s="18">
        <f t="shared" si="503"/>
        <v>112.421875</v>
      </c>
      <c r="C1078">
        <f t="shared" si="526"/>
        <v>115</v>
      </c>
      <c r="D1078">
        <f t="shared" ca="1" si="508"/>
        <v>-3.6416666666666666</v>
      </c>
      <c r="E1078">
        <f ca="1">IF(currency="USD",'Future et co'!F1078,IF(currency="EUR",'Future et co'!G1078,FALSE))</f>
        <v>3.6070000000000005E-2</v>
      </c>
      <c r="F1078">
        <f t="shared" ca="1" si="509"/>
        <v>3.6070000000000005E-2</v>
      </c>
      <c r="G1078">
        <f t="shared" ca="1" si="510"/>
        <v>2.0569999999999998E-2</v>
      </c>
      <c r="I1078" s="21">
        <f t="shared" si="523"/>
        <v>46444</v>
      </c>
      <c r="J1078" s="18">
        <f t="shared" si="504"/>
        <v>112.421875</v>
      </c>
      <c r="L1078">
        <f t="shared" ca="1" si="511"/>
        <v>-1.211111111111111</v>
      </c>
      <c r="M1078">
        <f t="shared" ca="1" si="505"/>
        <v>3.6070000000000005E-2</v>
      </c>
      <c r="O1078" s="21">
        <f t="shared" si="524"/>
        <v>46444</v>
      </c>
      <c r="P1078" s="18">
        <f t="shared" si="506"/>
        <v>112.421875</v>
      </c>
      <c r="Q1078">
        <f t="shared" si="512"/>
        <v>125</v>
      </c>
      <c r="R1078">
        <f t="shared" ca="1" si="513"/>
        <v>-1.211111111111111</v>
      </c>
      <c r="S1078">
        <f t="shared" ca="1" si="507"/>
        <v>3.6070000000000005E-2</v>
      </c>
      <c r="U1078" s="1"/>
      <c r="W1078" t="str">
        <f t="shared" si="527"/>
        <v/>
      </c>
      <c r="Y1078" s="1"/>
      <c r="AA1078">
        <f t="shared" si="528"/>
        <v>0</v>
      </c>
      <c r="AC1078" s="1"/>
      <c r="AE1078">
        <f t="shared" si="529"/>
        <v>0</v>
      </c>
      <c r="AH1078" s="1"/>
      <c r="AI1078" s="17"/>
      <c r="AJ1078" s="25"/>
      <c r="AU1078" s="1">
        <v>44515</v>
      </c>
      <c r="AV1078">
        <v>6.3E-2</v>
      </c>
      <c r="AW1078">
        <f t="shared" si="514"/>
        <v>6.3000000000000003E-4</v>
      </c>
      <c r="AY1078" s="1">
        <v>44515</v>
      </c>
      <c r="AZ1078">
        <v>9.2999999999999999E-2</v>
      </c>
      <c r="BA1078">
        <f t="shared" si="515"/>
        <v>9.2999999999999995E-4</v>
      </c>
      <c r="BC1078" s="1">
        <v>44515</v>
      </c>
      <c r="BD1078">
        <v>0.32300000000000001</v>
      </c>
      <c r="BE1078">
        <f t="shared" si="516"/>
        <v>3.2300000000000002E-3</v>
      </c>
      <c r="BG1078" s="1">
        <v>44515</v>
      </c>
      <c r="BH1078">
        <v>0.74199999999999999</v>
      </c>
      <c r="BI1078">
        <f t="shared" si="517"/>
        <v>7.4199999999999995E-3</v>
      </c>
      <c r="BK1078" s="1">
        <v>38155</v>
      </c>
      <c r="BL1078">
        <v>1.9591700000000001</v>
      </c>
      <c r="BM1078">
        <f t="shared" si="525"/>
        <v>1.95917E-2</v>
      </c>
      <c r="BP1078" s="1">
        <v>44482</v>
      </c>
      <c r="BQ1078">
        <v>226.58779999999999</v>
      </c>
      <c r="BR1078">
        <f t="shared" si="518"/>
        <v>2.2658779999999998</v>
      </c>
      <c r="BT1078" s="1">
        <v>44488</v>
      </c>
      <c r="BU1078">
        <v>-0.54800000000000004</v>
      </c>
      <c r="BV1078">
        <f t="shared" si="519"/>
        <v>-5.4800000000000005E-3</v>
      </c>
      <c r="BX1078" s="1">
        <v>44488</v>
      </c>
      <c r="BY1078">
        <v>-0.52400000000000002</v>
      </c>
      <c r="BZ1078">
        <f t="shared" si="520"/>
        <v>-5.2399999999999999E-3</v>
      </c>
      <c r="CB1078" s="1">
        <v>44515</v>
      </c>
      <c r="CC1078">
        <v>-0.48</v>
      </c>
      <c r="CD1078">
        <f t="shared" si="521"/>
        <v>-4.7999999999999996E-3</v>
      </c>
      <c r="CG1078" s="1"/>
      <c r="CJ1078" s="1"/>
      <c r="CL1078" s="1"/>
      <c r="CV1078" s="1"/>
    </row>
    <row r="1079" spans="1:100" x14ac:dyDescent="0.3">
      <c r="A1079" s="21">
        <f t="shared" si="522"/>
        <v>47322</v>
      </c>
      <c r="B1079" s="18">
        <f t="shared" si="503"/>
        <v>112.421875</v>
      </c>
      <c r="C1079">
        <f t="shared" si="526"/>
        <v>115</v>
      </c>
      <c r="D1079">
        <f t="shared" ca="1" si="508"/>
        <v>-3.65</v>
      </c>
      <c r="E1079">
        <f ca="1">IF(currency="USD",'Future et co'!F1079,IF(currency="EUR",'Future et co'!G1079,FALSE))</f>
        <v>3.6070000000000005E-2</v>
      </c>
      <c r="F1079">
        <f t="shared" ca="1" si="509"/>
        <v>3.6070000000000005E-2</v>
      </c>
      <c r="G1079">
        <f t="shared" ca="1" si="510"/>
        <v>2.0569999999999998E-2</v>
      </c>
      <c r="I1079" s="21">
        <f t="shared" si="523"/>
        <v>46447</v>
      </c>
      <c r="J1079" s="18">
        <f t="shared" si="504"/>
        <v>112.421875</v>
      </c>
      <c r="L1079">
        <f t="shared" ca="1" si="511"/>
        <v>-1.2194444444444446</v>
      </c>
      <c r="M1079">
        <f t="shared" ca="1" si="505"/>
        <v>3.6070000000000005E-2</v>
      </c>
      <c r="O1079" s="21">
        <f t="shared" si="524"/>
        <v>46447</v>
      </c>
      <c r="P1079" s="18">
        <f t="shared" si="506"/>
        <v>112.421875</v>
      </c>
      <c r="Q1079">
        <f t="shared" si="512"/>
        <v>125</v>
      </c>
      <c r="R1079">
        <f t="shared" ca="1" si="513"/>
        <v>-1.2194444444444446</v>
      </c>
      <c r="S1079">
        <f t="shared" ca="1" si="507"/>
        <v>3.6070000000000005E-2</v>
      </c>
      <c r="U1079" s="1"/>
      <c r="W1079" t="str">
        <f t="shared" si="527"/>
        <v/>
      </c>
      <c r="Y1079" s="1"/>
      <c r="AA1079">
        <f t="shared" si="528"/>
        <v>0</v>
      </c>
      <c r="AC1079" s="1"/>
      <c r="AE1079">
        <f t="shared" si="529"/>
        <v>0</v>
      </c>
      <c r="AH1079" s="1"/>
      <c r="AI1079" s="17"/>
      <c r="AJ1079" s="25"/>
      <c r="AU1079" s="1">
        <v>44512</v>
      </c>
      <c r="AV1079">
        <v>0.06</v>
      </c>
      <c r="AW1079">
        <f t="shared" si="514"/>
        <v>5.9999999999999995E-4</v>
      </c>
      <c r="AY1079" s="1">
        <v>44512</v>
      </c>
      <c r="AZ1079">
        <v>9.1999999999999998E-2</v>
      </c>
      <c r="BA1079">
        <f t="shared" si="515"/>
        <v>9.2000000000000003E-4</v>
      </c>
      <c r="BC1079" s="1">
        <v>44512</v>
      </c>
      <c r="BD1079">
        <v>0.32400000000000001</v>
      </c>
      <c r="BE1079">
        <f t="shared" si="516"/>
        <v>3.2400000000000003E-3</v>
      </c>
      <c r="BG1079" s="1">
        <v>44512</v>
      </c>
      <c r="BH1079">
        <v>0.73599999999999999</v>
      </c>
      <c r="BI1079">
        <f t="shared" si="517"/>
        <v>7.3600000000000002E-3</v>
      </c>
      <c r="BK1079" s="1">
        <v>38156</v>
      </c>
      <c r="BL1079">
        <v>1.94184</v>
      </c>
      <c r="BM1079">
        <f t="shared" si="525"/>
        <v>1.9418399999999999E-2</v>
      </c>
      <c r="BP1079" s="1">
        <v>44481</v>
      </c>
      <c r="BQ1079">
        <v>225.87700000000001</v>
      </c>
      <c r="BR1079">
        <f t="shared" si="518"/>
        <v>2.2587700000000002</v>
      </c>
      <c r="BT1079" s="1">
        <v>44487</v>
      </c>
      <c r="BU1079">
        <v>-0.54800000000000004</v>
      </c>
      <c r="BV1079">
        <f t="shared" si="519"/>
        <v>-5.4800000000000005E-3</v>
      </c>
      <c r="BX1079" s="1">
        <v>44487</v>
      </c>
      <c r="BY1079">
        <v>-0.52700000000000002</v>
      </c>
      <c r="BZ1079">
        <f t="shared" si="520"/>
        <v>-5.2700000000000004E-3</v>
      </c>
      <c r="CB1079" s="1">
        <v>44512</v>
      </c>
      <c r="CC1079">
        <v>-0.48</v>
      </c>
      <c r="CD1079">
        <f t="shared" si="521"/>
        <v>-4.7999999999999996E-3</v>
      </c>
      <c r="CG1079" s="1"/>
      <c r="CJ1079" s="1"/>
      <c r="CL1079" s="1"/>
      <c r="CV1079" s="1"/>
    </row>
    <row r="1080" spans="1:100" x14ac:dyDescent="0.3">
      <c r="A1080" s="21">
        <f t="shared" si="522"/>
        <v>47323</v>
      </c>
      <c r="B1080" s="18">
        <f t="shared" si="503"/>
        <v>112.421875</v>
      </c>
      <c r="C1080">
        <f t="shared" si="526"/>
        <v>115</v>
      </c>
      <c r="D1080">
        <f t="shared" ca="1" si="508"/>
        <v>-3.6527777777777777</v>
      </c>
      <c r="E1080">
        <f ca="1">IF(currency="USD",'Future et co'!F1080,IF(currency="EUR",'Future et co'!G1080,FALSE))</f>
        <v>3.6070000000000005E-2</v>
      </c>
      <c r="F1080">
        <f t="shared" ca="1" si="509"/>
        <v>3.6070000000000005E-2</v>
      </c>
      <c r="G1080">
        <f t="shared" ca="1" si="510"/>
        <v>2.0569999999999998E-2</v>
      </c>
      <c r="I1080" s="21">
        <f t="shared" si="523"/>
        <v>46448</v>
      </c>
      <c r="J1080" s="18">
        <f t="shared" si="504"/>
        <v>112.421875</v>
      </c>
      <c r="L1080">
        <f t="shared" ca="1" si="511"/>
        <v>-1.2222222222222223</v>
      </c>
      <c r="M1080">
        <f t="shared" ca="1" si="505"/>
        <v>3.6070000000000005E-2</v>
      </c>
      <c r="O1080" s="21">
        <f t="shared" si="524"/>
        <v>46448</v>
      </c>
      <c r="P1080" s="18">
        <f t="shared" si="506"/>
        <v>112.421875</v>
      </c>
      <c r="Q1080">
        <f t="shared" si="512"/>
        <v>125</v>
      </c>
      <c r="R1080">
        <f t="shared" ca="1" si="513"/>
        <v>-1.2222222222222223</v>
      </c>
      <c r="S1080">
        <f t="shared" ca="1" si="507"/>
        <v>3.6070000000000005E-2</v>
      </c>
      <c r="U1080" s="1"/>
      <c r="W1080" t="str">
        <f t="shared" si="527"/>
        <v/>
      </c>
      <c r="Y1080" s="1"/>
      <c r="AA1080">
        <f t="shared" si="528"/>
        <v>0</v>
      </c>
      <c r="AC1080" s="1"/>
      <c r="AE1080">
        <f t="shared" si="529"/>
        <v>0</v>
      </c>
      <c r="AH1080" s="1"/>
      <c r="AI1080" s="17"/>
      <c r="AJ1080" s="25"/>
      <c r="AU1080" s="1">
        <v>44511</v>
      </c>
      <c r="AV1080">
        <v>5.6000000000000001E-2</v>
      </c>
      <c r="AW1080">
        <f t="shared" si="514"/>
        <v>5.6000000000000006E-4</v>
      </c>
      <c r="AY1080" s="1">
        <v>44511</v>
      </c>
      <c r="AZ1080">
        <v>9.0999999999999998E-2</v>
      </c>
      <c r="BA1080">
        <f t="shared" si="515"/>
        <v>9.1E-4</v>
      </c>
      <c r="BC1080" s="1">
        <v>44511</v>
      </c>
      <c r="BD1080">
        <v>0.33</v>
      </c>
      <c r="BE1080">
        <f t="shared" si="516"/>
        <v>3.3E-3</v>
      </c>
      <c r="BG1080" s="1">
        <v>44511</v>
      </c>
      <c r="BH1080">
        <v>0.71699999999999997</v>
      </c>
      <c r="BI1080">
        <f t="shared" si="517"/>
        <v>7.1699999999999993E-3</v>
      </c>
      <c r="BK1080" s="1">
        <v>38159</v>
      </c>
      <c r="BL1080">
        <v>1.9598199999999999</v>
      </c>
      <c r="BM1080">
        <f t="shared" si="525"/>
        <v>1.95982E-2</v>
      </c>
      <c r="BP1080" s="1">
        <v>44480</v>
      </c>
      <c r="BQ1080">
        <v>226.3733</v>
      </c>
      <c r="BR1080">
        <f t="shared" si="518"/>
        <v>2.2637330000000002</v>
      </c>
      <c r="BT1080" s="1">
        <v>44484</v>
      </c>
      <c r="BU1080">
        <v>-0.54800000000000004</v>
      </c>
      <c r="BV1080">
        <f t="shared" si="519"/>
        <v>-5.4800000000000005E-3</v>
      </c>
      <c r="BX1080" s="1">
        <v>44484</v>
      </c>
      <c r="BY1080">
        <v>-0.52800000000000002</v>
      </c>
      <c r="BZ1080">
        <f t="shared" si="520"/>
        <v>-5.28E-3</v>
      </c>
      <c r="CB1080" s="1">
        <v>44511</v>
      </c>
      <c r="CC1080">
        <v>-0.47</v>
      </c>
      <c r="CD1080">
        <f t="shared" si="521"/>
        <v>-4.6999999999999993E-3</v>
      </c>
      <c r="CG1080" s="1"/>
      <c r="CJ1080" s="1"/>
      <c r="CL1080" s="1"/>
      <c r="CV1080" s="1"/>
    </row>
    <row r="1081" spans="1:100" x14ac:dyDescent="0.3">
      <c r="A1081" s="21">
        <f t="shared" si="522"/>
        <v>47324</v>
      </c>
      <c r="B1081" s="18">
        <f t="shared" si="503"/>
        <v>112.421875</v>
      </c>
      <c r="C1081">
        <f t="shared" si="526"/>
        <v>115</v>
      </c>
      <c r="D1081">
        <f t="shared" ca="1" si="508"/>
        <v>-3.6555555555555554</v>
      </c>
      <c r="E1081">
        <f ca="1">IF(currency="USD",'Future et co'!F1081,IF(currency="EUR",'Future et co'!G1081,FALSE))</f>
        <v>3.6070000000000005E-2</v>
      </c>
      <c r="F1081">
        <f t="shared" ca="1" si="509"/>
        <v>3.6070000000000005E-2</v>
      </c>
      <c r="G1081">
        <f t="shared" ca="1" si="510"/>
        <v>2.0569999999999998E-2</v>
      </c>
      <c r="I1081" s="21">
        <f t="shared" si="523"/>
        <v>46449</v>
      </c>
      <c r="J1081" s="18">
        <f t="shared" si="504"/>
        <v>112.421875</v>
      </c>
      <c r="L1081">
        <f t="shared" ca="1" si="511"/>
        <v>-1.2250000000000001</v>
      </c>
      <c r="M1081">
        <f t="shared" ca="1" si="505"/>
        <v>3.6070000000000005E-2</v>
      </c>
      <c r="O1081" s="21">
        <f t="shared" si="524"/>
        <v>46449</v>
      </c>
      <c r="P1081" s="18">
        <f t="shared" si="506"/>
        <v>112.421875</v>
      </c>
      <c r="Q1081">
        <f t="shared" si="512"/>
        <v>125</v>
      </c>
      <c r="R1081">
        <f t="shared" ca="1" si="513"/>
        <v>-1.2250000000000001</v>
      </c>
      <c r="S1081">
        <f t="shared" ca="1" si="507"/>
        <v>3.6070000000000005E-2</v>
      </c>
      <c r="U1081" s="1"/>
      <c r="W1081" t="str">
        <f t="shared" si="527"/>
        <v/>
      </c>
      <c r="Y1081" s="1"/>
      <c r="AA1081">
        <f t="shared" si="528"/>
        <v>0</v>
      </c>
      <c r="AC1081" s="1"/>
      <c r="AE1081">
        <f t="shared" si="529"/>
        <v>0</v>
      </c>
      <c r="AH1081" s="1"/>
      <c r="AI1081" s="17"/>
      <c r="AJ1081" s="25"/>
      <c r="AU1081" s="1">
        <v>44510</v>
      </c>
      <c r="AV1081">
        <v>5.8999999999999997E-2</v>
      </c>
      <c r="AW1081">
        <f t="shared" si="514"/>
        <v>5.8999999999999992E-4</v>
      </c>
      <c r="AY1081" s="1">
        <v>44510</v>
      </c>
      <c r="AZ1081">
        <v>7.1999999999999995E-2</v>
      </c>
      <c r="BA1081">
        <f t="shared" si="515"/>
        <v>7.1999999999999994E-4</v>
      </c>
      <c r="BC1081" s="1">
        <v>44510</v>
      </c>
      <c r="BD1081">
        <v>0.312</v>
      </c>
      <c r="BE1081">
        <f t="shared" si="516"/>
        <v>3.1199999999999999E-3</v>
      </c>
      <c r="BG1081" s="1">
        <v>44510</v>
      </c>
      <c r="BH1081">
        <v>0.69699999999999995</v>
      </c>
      <c r="BI1081">
        <f t="shared" si="517"/>
        <v>6.9699999999999996E-3</v>
      </c>
      <c r="BK1081" s="1">
        <v>38160</v>
      </c>
      <c r="BL1081">
        <v>1.9592499999999999</v>
      </c>
      <c r="BM1081">
        <f t="shared" si="525"/>
        <v>1.9592499999999999E-2</v>
      </c>
      <c r="BP1081" s="1">
        <v>44477</v>
      </c>
      <c r="BQ1081">
        <v>226.96340000000001</v>
      </c>
      <c r="BR1081">
        <f t="shared" si="518"/>
        <v>2.2696339999999999</v>
      </c>
      <c r="BT1081" s="1">
        <v>44483</v>
      </c>
      <c r="BU1081">
        <v>-0.55100000000000005</v>
      </c>
      <c r="BV1081">
        <f t="shared" si="519"/>
        <v>-5.5100000000000001E-3</v>
      </c>
      <c r="BX1081" s="1">
        <v>44483</v>
      </c>
      <c r="BY1081">
        <v>-0.52300000000000002</v>
      </c>
      <c r="BZ1081">
        <f t="shared" si="520"/>
        <v>-5.2300000000000003E-3</v>
      </c>
      <c r="CB1081" s="1">
        <v>44510</v>
      </c>
      <c r="CC1081">
        <v>-0.48</v>
      </c>
      <c r="CD1081">
        <f t="shared" si="521"/>
        <v>-4.7999999999999996E-3</v>
      </c>
      <c r="CG1081" s="1"/>
      <c r="CJ1081" s="1"/>
      <c r="CL1081" s="1"/>
      <c r="CV1081" s="1"/>
    </row>
    <row r="1082" spans="1:100" x14ac:dyDescent="0.3">
      <c r="A1082" s="21">
        <f t="shared" si="522"/>
        <v>47325</v>
      </c>
      <c r="B1082" s="18">
        <f t="shared" si="503"/>
        <v>112.421875</v>
      </c>
      <c r="C1082">
        <f t="shared" si="526"/>
        <v>115</v>
      </c>
      <c r="D1082">
        <f t="shared" ca="1" si="508"/>
        <v>-3.6583333333333332</v>
      </c>
      <c r="E1082">
        <f ca="1">IF(currency="USD",'Future et co'!F1082,IF(currency="EUR",'Future et co'!G1082,FALSE))</f>
        <v>3.6070000000000005E-2</v>
      </c>
      <c r="F1082">
        <f t="shared" ca="1" si="509"/>
        <v>3.6070000000000005E-2</v>
      </c>
      <c r="G1082">
        <f t="shared" ca="1" si="510"/>
        <v>2.0569999999999998E-2</v>
      </c>
      <c r="I1082" s="21">
        <f t="shared" si="523"/>
        <v>46450</v>
      </c>
      <c r="J1082" s="18">
        <f t="shared" si="504"/>
        <v>112.421875</v>
      </c>
      <c r="L1082">
        <f t="shared" ca="1" si="511"/>
        <v>-1.2277777777777779</v>
      </c>
      <c r="M1082">
        <f t="shared" ca="1" si="505"/>
        <v>3.6070000000000005E-2</v>
      </c>
      <c r="O1082" s="21">
        <f t="shared" si="524"/>
        <v>46450</v>
      </c>
      <c r="P1082" s="18">
        <f t="shared" si="506"/>
        <v>112.421875</v>
      </c>
      <c r="Q1082">
        <f t="shared" si="512"/>
        <v>125</v>
      </c>
      <c r="R1082">
        <f t="shared" ca="1" si="513"/>
        <v>-1.2277777777777779</v>
      </c>
      <c r="S1082">
        <f t="shared" ca="1" si="507"/>
        <v>3.6070000000000005E-2</v>
      </c>
      <c r="U1082" s="1"/>
      <c r="W1082" t="str">
        <f t="shared" si="527"/>
        <v/>
      </c>
      <c r="Y1082" s="1"/>
      <c r="AA1082">
        <f t="shared" si="528"/>
        <v>0</v>
      </c>
      <c r="AC1082" s="1"/>
      <c r="AE1082">
        <f t="shared" si="529"/>
        <v>0</v>
      </c>
      <c r="AH1082" s="1"/>
      <c r="AI1082" s="17"/>
      <c r="AJ1082" s="25"/>
      <c r="AU1082" s="1">
        <v>44509</v>
      </c>
      <c r="AV1082">
        <v>6.7000000000000004E-2</v>
      </c>
      <c r="AW1082">
        <f t="shared" si="514"/>
        <v>6.7000000000000002E-4</v>
      </c>
      <c r="AY1082" s="1">
        <v>44509</v>
      </c>
      <c r="AZ1082">
        <v>6.2E-2</v>
      </c>
      <c r="BA1082">
        <f t="shared" si="515"/>
        <v>6.2E-4</v>
      </c>
      <c r="BC1082" s="1">
        <v>44509</v>
      </c>
      <c r="BD1082">
        <v>0.26</v>
      </c>
      <c r="BE1082">
        <f t="shared" si="516"/>
        <v>2.5999999999999999E-3</v>
      </c>
      <c r="BG1082" s="1">
        <v>44509</v>
      </c>
      <c r="BH1082">
        <v>0.60399999999999998</v>
      </c>
      <c r="BI1082">
        <f t="shared" si="517"/>
        <v>6.0400000000000002E-3</v>
      </c>
      <c r="BK1082" s="1">
        <v>38161</v>
      </c>
      <c r="BL1082">
        <v>1.9137200000000001</v>
      </c>
      <c r="BM1082">
        <f t="shared" si="525"/>
        <v>1.91372E-2</v>
      </c>
      <c r="BP1082" s="1">
        <v>44476</v>
      </c>
      <c r="BQ1082">
        <v>227.6206</v>
      </c>
      <c r="BR1082">
        <f t="shared" si="518"/>
        <v>2.2762060000000002</v>
      </c>
      <c r="BT1082" s="1">
        <v>44482</v>
      </c>
      <c r="BU1082">
        <v>-0.54800000000000004</v>
      </c>
      <c r="BV1082">
        <f t="shared" si="519"/>
        <v>-5.4800000000000005E-3</v>
      </c>
      <c r="BX1082" s="1">
        <v>44482</v>
      </c>
      <c r="BY1082">
        <v>-0.52400000000000002</v>
      </c>
      <c r="BZ1082">
        <f t="shared" si="520"/>
        <v>-5.2399999999999999E-3</v>
      </c>
      <c r="CB1082" s="1">
        <v>44509</v>
      </c>
      <c r="CC1082">
        <v>-0.49</v>
      </c>
      <c r="CD1082">
        <f t="shared" si="521"/>
        <v>-4.8999999999999998E-3</v>
      </c>
      <c r="CG1082" s="1"/>
      <c r="CJ1082" s="1"/>
      <c r="CL1082" s="1"/>
      <c r="CV1082" s="1"/>
    </row>
    <row r="1083" spans="1:100" x14ac:dyDescent="0.3">
      <c r="A1083" s="21">
        <f t="shared" si="522"/>
        <v>47326</v>
      </c>
      <c r="B1083" s="18">
        <f t="shared" si="503"/>
        <v>112.421875</v>
      </c>
      <c r="C1083">
        <f t="shared" si="526"/>
        <v>115</v>
      </c>
      <c r="D1083">
        <f t="shared" ca="1" si="508"/>
        <v>-3.661111111111111</v>
      </c>
      <c r="E1083">
        <f ca="1">IF(currency="USD",'Future et co'!F1083,IF(currency="EUR",'Future et co'!G1083,FALSE))</f>
        <v>3.6070000000000005E-2</v>
      </c>
      <c r="F1083">
        <f t="shared" ca="1" si="509"/>
        <v>3.6070000000000005E-2</v>
      </c>
      <c r="G1083">
        <f t="shared" ca="1" si="510"/>
        <v>2.0569999999999998E-2</v>
      </c>
      <c r="I1083" s="21">
        <f t="shared" si="523"/>
        <v>46451</v>
      </c>
      <c r="J1083" s="18">
        <f t="shared" si="504"/>
        <v>112.421875</v>
      </c>
      <c r="L1083">
        <f t="shared" ca="1" si="511"/>
        <v>-1.2305555555555556</v>
      </c>
      <c r="M1083">
        <f t="shared" ca="1" si="505"/>
        <v>3.6070000000000005E-2</v>
      </c>
      <c r="O1083" s="21">
        <f t="shared" si="524"/>
        <v>46451</v>
      </c>
      <c r="P1083" s="18">
        <f t="shared" si="506"/>
        <v>112.421875</v>
      </c>
      <c r="Q1083">
        <f t="shared" si="512"/>
        <v>125</v>
      </c>
      <c r="R1083">
        <f t="shared" ca="1" si="513"/>
        <v>-1.2305555555555556</v>
      </c>
      <c r="S1083">
        <f t="shared" ca="1" si="507"/>
        <v>3.6070000000000005E-2</v>
      </c>
      <c r="U1083" s="1"/>
      <c r="W1083" t="str">
        <f t="shared" si="527"/>
        <v/>
      </c>
      <c r="Y1083" s="1"/>
      <c r="AA1083">
        <f t="shared" si="528"/>
        <v>0</v>
      </c>
      <c r="AC1083" s="1"/>
      <c r="AE1083">
        <f t="shared" si="529"/>
        <v>0</v>
      </c>
      <c r="AH1083" s="1"/>
      <c r="AI1083" s="17"/>
      <c r="AJ1083" s="25"/>
      <c r="AU1083" s="1">
        <v>44508</v>
      </c>
      <c r="AV1083">
        <v>5.2999999999999999E-2</v>
      </c>
      <c r="AW1083">
        <f t="shared" si="514"/>
        <v>5.2999999999999998E-4</v>
      </c>
      <c r="AY1083" s="1">
        <v>44508</v>
      </c>
      <c r="AZ1083">
        <v>0.08</v>
      </c>
      <c r="BA1083">
        <f t="shared" si="515"/>
        <v>8.0000000000000004E-4</v>
      </c>
      <c r="BC1083" s="1">
        <v>44508</v>
      </c>
      <c r="BD1083">
        <v>0.27300000000000002</v>
      </c>
      <c r="BE1083">
        <f t="shared" si="516"/>
        <v>2.7300000000000002E-3</v>
      </c>
      <c r="BG1083" s="1">
        <v>44508</v>
      </c>
      <c r="BH1083">
        <v>0.627</v>
      </c>
      <c r="BI1083">
        <f t="shared" si="517"/>
        <v>6.2700000000000004E-3</v>
      </c>
      <c r="BK1083" s="1">
        <v>38162</v>
      </c>
      <c r="BL1083">
        <v>1.92014</v>
      </c>
      <c r="BM1083">
        <f t="shared" si="525"/>
        <v>1.92014E-2</v>
      </c>
      <c r="BP1083" s="1">
        <v>44475</v>
      </c>
      <c r="BQ1083">
        <v>227.5401</v>
      </c>
      <c r="BR1083">
        <f t="shared" si="518"/>
        <v>2.275401</v>
      </c>
      <c r="BT1083" s="1">
        <v>44481</v>
      </c>
      <c r="BU1083">
        <v>-0.55200000000000005</v>
      </c>
      <c r="BV1083">
        <f t="shared" si="519"/>
        <v>-5.5200000000000006E-3</v>
      </c>
      <c r="BX1083" s="1">
        <v>44481</v>
      </c>
      <c r="BY1083">
        <v>-0.52300000000000002</v>
      </c>
      <c r="BZ1083">
        <f t="shared" si="520"/>
        <v>-5.2300000000000003E-3</v>
      </c>
      <c r="CB1083" s="1">
        <v>44508</v>
      </c>
      <c r="CC1083">
        <v>-0.49</v>
      </c>
      <c r="CD1083">
        <f t="shared" si="521"/>
        <v>-4.8999999999999998E-3</v>
      </c>
      <c r="CG1083" s="1"/>
      <c r="CJ1083" s="1"/>
      <c r="CL1083" s="1"/>
      <c r="CV1083" s="1"/>
    </row>
    <row r="1084" spans="1:100" x14ac:dyDescent="0.3">
      <c r="A1084" s="21">
        <f t="shared" si="522"/>
        <v>47329</v>
      </c>
      <c r="B1084" s="18">
        <f t="shared" si="503"/>
        <v>112.421875</v>
      </c>
      <c r="C1084">
        <f t="shared" si="526"/>
        <v>115</v>
      </c>
      <c r="D1084">
        <f t="shared" ca="1" si="508"/>
        <v>-3.6694444444444443</v>
      </c>
      <c r="E1084">
        <f ca="1">IF(currency="USD",'Future et co'!F1084,IF(currency="EUR",'Future et co'!G1084,FALSE))</f>
        <v>3.6070000000000005E-2</v>
      </c>
      <c r="F1084">
        <f t="shared" ca="1" si="509"/>
        <v>3.6070000000000005E-2</v>
      </c>
      <c r="G1084">
        <f t="shared" ca="1" si="510"/>
        <v>2.0569999999999998E-2</v>
      </c>
      <c r="I1084" s="21">
        <f t="shared" si="523"/>
        <v>46454</v>
      </c>
      <c r="J1084" s="18">
        <f t="shared" si="504"/>
        <v>112.421875</v>
      </c>
      <c r="L1084">
        <f t="shared" ca="1" si="511"/>
        <v>-1.2388888888888889</v>
      </c>
      <c r="M1084">
        <f t="shared" ca="1" si="505"/>
        <v>3.6070000000000005E-2</v>
      </c>
      <c r="O1084" s="21">
        <f t="shared" si="524"/>
        <v>46454</v>
      </c>
      <c r="P1084" s="18">
        <f t="shared" si="506"/>
        <v>112.421875</v>
      </c>
      <c r="Q1084">
        <f t="shared" si="512"/>
        <v>125</v>
      </c>
      <c r="R1084">
        <f t="shared" ca="1" si="513"/>
        <v>-1.2388888888888889</v>
      </c>
      <c r="S1084">
        <f t="shared" ca="1" si="507"/>
        <v>3.6070000000000005E-2</v>
      </c>
      <c r="U1084" s="1"/>
      <c r="W1084" t="str">
        <f t="shared" si="527"/>
        <v/>
      </c>
      <c r="Y1084" s="1"/>
      <c r="AA1084">
        <f t="shared" si="528"/>
        <v>0</v>
      </c>
      <c r="AC1084" s="1"/>
      <c r="AE1084">
        <f t="shared" si="529"/>
        <v>0</v>
      </c>
      <c r="AH1084" s="1"/>
      <c r="AI1084" s="17"/>
      <c r="AJ1084" s="25"/>
      <c r="AU1084" s="1">
        <v>44505</v>
      </c>
      <c r="AV1084">
        <v>5.2999999999999999E-2</v>
      </c>
      <c r="AW1084">
        <f t="shared" si="514"/>
        <v>5.2999999999999998E-4</v>
      </c>
      <c r="AY1084" s="1">
        <v>44505</v>
      </c>
      <c r="AZ1084">
        <v>7.4999999999999997E-2</v>
      </c>
      <c r="BA1084">
        <f t="shared" si="515"/>
        <v>7.5000000000000002E-4</v>
      </c>
      <c r="BC1084" s="1">
        <v>44505</v>
      </c>
      <c r="BD1084">
        <v>0.26</v>
      </c>
      <c r="BE1084">
        <f t="shared" si="516"/>
        <v>2.5999999999999999E-3</v>
      </c>
      <c r="BG1084" s="1">
        <v>44505</v>
      </c>
      <c r="BH1084">
        <v>0.58099999999999996</v>
      </c>
      <c r="BI1084">
        <f t="shared" si="517"/>
        <v>5.8099999999999992E-3</v>
      </c>
      <c r="BK1084" s="1">
        <v>38163</v>
      </c>
      <c r="BL1084">
        <v>1.93462</v>
      </c>
      <c r="BM1084">
        <f t="shared" si="525"/>
        <v>1.9346200000000001E-2</v>
      </c>
      <c r="BP1084" s="1">
        <v>44474</v>
      </c>
      <c r="BQ1084">
        <v>227.55359999999999</v>
      </c>
      <c r="BR1084">
        <f t="shared" si="518"/>
        <v>2.2755359999999998</v>
      </c>
      <c r="BT1084" s="1">
        <v>44480</v>
      </c>
      <c r="BU1084">
        <v>-0.55100000000000005</v>
      </c>
      <c r="BV1084">
        <f t="shared" si="519"/>
        <v>-5.5100000000000001E-3</v>
      </c>
      <c r="BX1084" s="1">
        <v>44480</v>
      </c>
      <c r="BY1084">
        <v>-0.52100000000000002</v>
      </c>
      <c r="BZ1084">
        <f t="shared" si="520"/>
        <v>-5.2100000000000002E-3</v>
      </c>
      <c r="CB1084" s="1">
        <v>44505</v>
      </c>
      <c r="CC1084">
        <v>-0.4914</v>
      </c>
      <c r="CD1084">
        <f t="shared" si="521"/>
        <v>-4.914E-3</v>
      </c>
      <c r="CG1084" s="1"/>
      <c r="CJ1084" s="1"/>
      <c r="CL1084" s="1"/>
      <c r="CV1084" s="1"/>
    </row>
    <row r="1085" spans="1:100" x14ac:dyDescent="0.3">
      <c r="A1085" s="21">
        <f t="shared" si="522"/>
        <v>47330</v>
      </c>
      <c r="B1085" s="18">
        <f t="shared" si="503"/>
        <v>112.421875</v>
      </c>
      <c r="C1085">
        <f t="shared" si="526"/>
        <v>115</v>
      </c>
      <c r="D1085">
        <f t="shared" ca="1" si="508"/>
        <v>-3.6722222222222221</v>
      </c>
      <c r="E1085">
        <f ca="1">IF(currency="USD",'Future et co'!F1085,IF(currency="EUR",'Future et co'!G1085,FALSE))</f>
        <v>3.6070000000000005E-2</v>
      </c>
      <c r="F1085">
        <f t="shared" ca="1" si="509"/>
        <v>3.6070000000000005E-2</v>
      </c>
      <c r="G1085">
        <f t="shared" ca="1" si="510"/>
        <v>2.0569999999999998E-2</v>
      </c>
      <c r="I1085" s="21">
        <f t="shared" si="523"/>
        <v>46455</v>
      </c>
      <c r="J1085" s="18">
        <f t="shared" si="504"/>
        <v>112.421875</v>
      </c>
      <c r="L1085">
        <f t="shared" ca="1" si="511"/>
        <v>-1.2416666666666667</v>
      </c>
      <c r="M1085">
        <f t="shared" ca="1" si="505"/>
        <v>3.6070000000000005E-2</v>
      </c>
      <c r="O1085" s="21">
        <f t="shared" si="524"/>
        <v>46455</v>
      </c>
      <c r="P1085" s="18">
        <f t="shared" si="506"/>
        <v>112.421875</v>
      </c>
      <c r="Q1085">
        <f t="shared" si="512"/>
        <v>125</v>
      </c>
      <c r="R1085">
        <f t="shared" ca="1" si="513"/>
        <v>-1.2416666666666667</v>
      </c>
      <c r="S1085">
        <f t="shared" ca="1" si="507"/>
        <v>3.6070000000000005E-2</v>
      </c>
      <c r="U1085" s="1"/>
      <c r="W1085" t="str">
        <f t="shared" si="527"/>
        <v/>
      </c>
      <c r="Y1085" s="1"/>
      <c r="AA1085">
        <f t="shared" si="528"/>
        <v>0</v>
      </c>
      <c r="AC1085" s="1"/>
      <c r="AE1085">
        <f t="shared" si="529"/>
        <v>0</v>
      </c>
      <c r="AH1085" s="1"/>
      <c r="AI1085" s="17"/>
      <c r="AJ1085" s="25"/>
      <c r="AU1085" s="1">
        <v>44504</v>
      </c>
      <c r="AV1085">
        <v>5.2999999999999999E-2</v>
      </c>
      <c r="AW1085">
        <f t="shared" si="514"/>
        <v>5.2999999999999998E-4</v>
      </c>
      <c r="AY1085" s="1">
        <v>44504</v>
      </c>
      <c r="AZ1085">
        <v>7.8E-2</v>
      </c>
      <c r="BA1085">
        <f t="shared" si="515"/>
        <v>7.7999999999999999E-4</v>
      </c>
      <c r="BC1085" s="1">
        <v>44504</v>
      </c>
      <c r="BD1085">
        <v>0.27200000000000002</v>
      </c>
      <c r="BE1085">
        <f t="shared" si="516"/>
        <v>2.7200000000000002E-3</v>
      </c>
      <c r="BG1085" s="1">
        <v>44504</v>
      </c>
      <c r="BH1085">
        <v>0.59499999999999997</v>
      </c>
      <c r="BI1085">
        <f t="shared" si="517"/>
        <v>5.9499999999999996E-3</v>
      </c>
      <c r="BK1085" s="1">
        <v>38166</v>
      </c>
      <c r="BL1085">
        <v>1.9364300000000001</v>
      </c>
      <c r="BM1085">
        <f t="shared" si="525"/>
        <v>1.9364300000000001E-2</v>
      </c>
      <c r="BP1085" s="1">
        <v>44473</v>
      </c>
      <c r="BQ1085">
        <v>228.15710000000001</v>
      </c>
      <c r="BR1085">
        <f t="shared" si="518"/>
        <v>2.281571</v>
      </c>
      <c r="BT1085" s="1">
        <v>44477</v>
      </c>
      <c r="BU1085">
        <v>-0.54800000000000004</v>
      </c>
      <c r="BV1085">
        <f t="shared" si="519"/>
        <v>-5.4800000000000005E-3</v>
      </c>
      <c r="BX1085" s="1">
        <v>44477</v>
      </c>
      <c r="BY1085">
        <v>-0.51800000000000002</v>
      </c>
      <c r="BZ1085">
        <f t="shared" si="520"/>
        <v>-5.1800000000000006E-3</v>
      </c>
      <c r="CB1085" s="1">
        <v>44504</v>
      </c>
      <c r="CC1085">
        <v>-0.49</v>
      </c>
      <c r="CD1085">
        <f t="shared" si="521"/>
        <v>-4.8999999999999998E-3</v>
      </c>
      <c r="CG1085" s="1"/>
      <c r="CJ1085" s="1"/>
      <c r="CL1085" s="1"/>
      <c r="CV1085" s="1"/>
    </row>
    <row r="1086" spans="1:100" x14ac:dyDescent="0.3">
      <c r="A1086" s="21">
        <f t="shared" si="522"/>
        <v>47331</v>
      </c>
      <c r="B1086" s="18">
        <f t="shared" si="503"/>
        <v>112.421875</v>
      </c>
      <c r="C1086">
        <f t="shared" si="526"/>
        <v>115</v>
      </c>
      <c r="D1086">
        <f t="shared" ca="1" si="508"/>
        <v>-3.6749999999999998</v>
      </c>
      <c r="E1086">
        <f ca="1">IF(currency="USD",'Future et co'!F1086,IF(currency="EUR",'Future et co'!G1086,FALSE))</f>
        <v>3.6070000000000005E-2</v>
      </c>
      <c r="F1086">
        <f t="shared" ca="1" si="509"/>
        <v>3.6070000000000005E-2</v>
      </c>
      <c r="G1086">
        <f t="shared" ca="1" si="510"/>
        <v>2.0569999999999998E-2</v>
      </c>
      <c r="I1086" s="21">
        <f t="shared" si="523"/>
        <v>46456</v>
      </c>
      <c r="J1086" s="18">
        <f t="shared" si="504"/>
        <v>112.421875</v>
      </c>
      <c r="L1086">
        <f t="shared" ca="1" si="511"/>
        <v>-1.2444444444444445</v>
      </c>
      <c r="M1086">
        <f t="shared" ca="1" si="505"/>
        <v>3.6070000000000005E-2</v>
      </c>
      <c r="O1086" s="21">
        <f t="shared" si="524"/>
        <v>46456</v>
      </c>
      <c r="P1086" s="18">
        <f t="shared" si="506"/>
        <v>112.421875</v>
      </c>
      <c r="Q1086">
        <f t="shared" si="512"/>
        <v>125</v>
      </c>
      <c r="R1086">
        <f t="shared" ca="1" si="513"/>
        <v>-1.2444444444444445</v>
      </c>
      <c r="S1086">
        <f t="shared" ca="1" si="507"/>
        <v>3.6070000000000005E-2</v>
      </c>
      <c r="U1086" s="1"/>
      <c r="W1086" t="str">
        <f t="shared" si="527"/>
        <v/>
      </c>
      <c r="Y1086" s="1"/>
      <c r="AA1086">
        <f t="shared" si="528"/>
        <v>0</v>
      </c>
      <c r="AC1086" s="1"/>
      <c r="AE1086">
        <f t="shared" si="529"/>
        <v>0</v>
      </c>
      <c r="AH1086" s="1"/>
      <c r="AI1086" s="17"/>
      <c r="AJ1086" s="25"/>
      <c r="AU1086" s="1">
        <v>44503</v>
      </c>
      <c r="AV1086">
        <v>5.8999999999999997E-2</v>
      </c>
      <c r="AW1086">
        <f t="shared" si="514"/>
        <v>5.8999999999999992E-4</v>
      </c>
      <c r="AY1086" s="1">
        <v>44503</v>
      </c>
      <c r="AZ1086">
        <v>6.5000000000000002E-2</v>
      </c>
      <c r="BA1086">
        <f t="shared" si="515"/>
        <v>6.4999999999999997E-4</v>
      </c>
      <c r="BC1086" s="1">
        <v>44503</v>
      </c>
      <c r="BD1086">
        <v>0.29199999999999998</v>
      </c>
      <c r="BE1086">
        <f t="shared" si="516"/>
        <v>2.9199999999999999E-3</v>
      </c>
      <c r="BG1086" s="1">
        <v>44503</v>
      </c>
      <c r="BH1086">
        <v>0.65600000000000003</v>
      </c>
      <c r="BI1086">
        <f t="shared" si="517"/>
        <v>6.5599999999999999E-3</v>
      </c>
      <c r="BK1086" s="1">
        <v>38167</v>
      </c>
      <c r="BL1086">
        <v>1.9335500000000001</v>
      </c>
      <c r="BM1086">
        <f t="shared" si="525"/>
        <v>1.9335500000000002E-2</v>
      </c>
      <c r="BP1086" s="1">
        <v>44470</v>
      </c>
      <c r="BQ1086">
        <v>228.3047</v>
      </c>
      <c r="BR1086">
        <f t="shared" si="518"/>
        <v>2.2830469999999998</v>
      </c>
      <c r="BT1086" s="1">
        <v>44476</v>
      </c>
      <c r="BU1086">
        <v>-0.54700000000000004</v>
      </c>
      <c r="BV1086">
        <f t="shared" si="519"/>
        <v>-5.47E-3</v>
      </c>
      <c r="BX1086" s="1">
        <v>44476</v>
      </c>
      <c r="BY1086">
        <v>-0.52600000000000002</v>
      </c>
      <c r="BZ1086">
        <f t="shared" si="520"/>
        <v>-5.2599999999999999E-3</v>
      </c>
      <c r="CB1086" s="1">
        <v>44503</v>
      </c>
      <c r="CC1086">
        <v>-0.48</v>
      </c>
      <c r="CD1086">
        <f t="shared" si="521"/>
        <v>-4.7999999999999996E-3</v>
      </c>
      <c r="CG1086" s="1"/>
      <c r="CJ1086" s="1"/>
      <c r="CL1086" s="1"/>
      <c r="CV1086" s="1"/>
    </row>
    <row r="1087" spans="1:100" x14ac:dyDescent="0.3">
      <c r="A1087" s="21">
        <f t="shared" si="522"/>
        <v>47332</v>
      </c>
      <c r="B1087" s="18">
        <f t="shared" si="503"/>
        <v>112.421875</v>
      </c>
      <c r="C1087">
        <f t="shared" si="526"/>
        <v>115</v>
      </c>
      <c r="D1087">
        <f t="shared" ca="1" si="508"/>
        <v>-3.6777777777777776</v>
      </c>
      <c r="E1087">
        <f ca="1">IF(currency="USD",'Future et co'!F1087,IF(currency="EUR",'Future et co'!G1087,FALSE))</f>
        <v>3.6070000000000005E-2</v>
      </c>
      <c r="F1087">
        <f t="shared" ca="1" si="509"/>
        <v>3.6070000000000005E-2</v>
      </c>
      <c r="G1087">
        <f t="shared" ca="1" si="510"/>
        <v>2.0569999999999998E-2</v>
      </c>
      <c r="I1087" s="21">
        <f t="shared" si="523"/>
        <v>46457</v>
      </c>
      <c r="J1087" s="18">
        <f t="shared" si="504"/>
        <v>112.421875</v>
      </c>
      <c r="L1087">
        <f t="shared" ca="1" si="511"/>
        <v>-1.2472222222222222</v>
      </c>
      <c r="M1087">
        <f t="shared" ca="1" si="505"/>
        <v>3.6070000000000005E-2</v>
      </c>
      <c r="O1087" s="21">
        <f t="shared" si="524"/>
        <v>46457</v>
      </c>
      <c r="P1087" s="18">
        <f t="shared" si="506"/>
        <v>112.421875</v>
      </c>
      <c r="Q1087">
        <f t="shared" si="512"/>
        <v>125</v>
      </c>
      <c r="R1087">
        <f t="shared" ca="1" si="513"/>
        <v>-1.2472222222222222</v>
      </c>
      <c r="S1087">
        <f t="shared" ca="1" si="507"/>
        <v>3.6070000000000005E-2</v>
      </c>
      <c r="U1087" s="1"/>
      <c r="W1087" t="str">
        <f t="shared" si="527"/>
        <v/>
      </c>
      <c r="Y1087" s="1"/>
      <c r="AA1087">
        <f t="shared" si="528"/>
        <v>0</v>
      </c>
      <c r="AC1087" s="1"/>
      <c r="AE1087">
        <f t="shared" si="529"/>
        <v>0</v>
      </c>
      <c r="AH1087" s="1"/>
      <c r="AI1087" s="17"/>
      <c r="AJ1087" s="25"/>
      <c r="AU1087" s="1">
        <v>44502</v>
      </c>
      <c r="AV1087">
        <v>5.7000000000000002E-2</v>
      </c>
      <c r="AW1087">
        <f t="shared" si="514"/>
        <v>5.6999999999999998E-4</v>
      </c>
      <c r="AY1087" s="1">
        <v>44502</v>
      </c>
      <c r="AZ1087">
        <v>6.4000000000000001E-2</v>
      </c>
      <c r="BA1087">
        <f t="shared" si="515"/>
        <v>6.4000000000000005E-4</v>
      </c>
      <c r="BC1087" s="1">
        <v>44502</v>
      </c>
      <c r="BD1087">
        <v>0.27900000000000003</v>
      </c>
      <c r="BE1087">
        <f t="shared" si="516"/>
        <v>2.7900000000000004E-3</v>
      </c>
      <c r="BG1087" s="1">
        <v>44502</v>
      </c>
      <c r="BH1087">
        <v>0.63300000000000001</v>
      </c>
      <c r="BI1087">
        <f t="shared" si="517"/>
        <v>6.3299999999999997E-3</v>
      </c>
      <c r="BK1087" s="1">
        <v>38168</v>
      </c>
      <c r="BL1087">
        <v>1.92334</v>
      </c>
      <c r="BM1087">
        <f t="shared" si="525"/>
        <v>1.9233400000000001E-2</v>
      </c>
      <c r="BP1087" s="1">
        <v>44469</v>
      </c>
      <c r="BQ1087">
        <v>227.76820000000001</v>
      </c>
      <c r="BR1087">
        <f t="shared" si="518"/>
        <v>2.277682</v>
      </c>
      <c r="BT1087" s="1">
        <v>44475</v>
      </c>
      <c r="BU1087">
        <v>-0.55100000000000005</v>
      </c>
      <c r="BV1087">
        <f t="shared" si="519"/>
        <v>-5.5100000000000001E-3</v>
      </c>
      <c r="BX1087" s="1">
        <v>44475</v>
      </c>
      <c r="BY1087">
        <v>-0.53</v>
      </c>
      <c r="BZ1087">
        <f t="shared" si="520"/>
        <v>-5.3E-3</v>
      </c>
      <c r="CB1087" s="1">
        <v>44502</v>
      </c>
      <c r="CC1087">
        <v>-0.48</v>
      </c>
      <c r="CD1087">
        <f t="shared" si="521"/>
        <v>-4.7999999999999996E-3</v>
      </c>
      <c r="CG1087" s="1"/>
      <c r="CJ1087" s="1"/>
      <c r="CL1087" s="1"/>
      <c r="CV1087" s="1"/>
    </row>
    <row r="1088" spans="1:100" x14ac:dyDescent="0.3">
      <c r="A1088" s="21">
        <f t="shared" si="522"/>
        <v>47333</v>
      </c>
      <c r="B1088" s="18">
        <f t="shared" si="503"/>
        <v>112.421875</v>
      </c>
      <c r="C1088">
        <f t="shared" si="526"/>
        <v>115</v>
      </c>
      <c r="D1088">
        <f t="shared" ca="1" si="508"/>
        <v>-3.6805555555555554</v>
      </c>
      <c r="E1088">
        <f ca="1">IF(currency="USD",'Future et co'!F1088,IF(currency="EUR",'Future et co'!G1088,FALSE))</f>
        <v>3.6070000000000005E-2</v>
      </c>
      <c r="F1088">
        <f t="shared" ca="1" si="509"/>
        <v>3.6070000000000005E-2</v>
      </c>
      <c r="G1088">
        <f t="shared" ca="1" si="510"/>
        <v>2.0569999999999998E-2</v>
      </c>
      <c r="I1088" s="21">
        <f t="shared" si="523"/>
        <v>46458</v>
      </c>
      <c r="J1088" s="18">
        <f t="shared" si="504"/>
        <v>112.421875</v>
      </c>
      <c r="L1088">
        <f t="shared" ca="1" si="511"/>
        <v>-1.25</v>
      </c>
      <c r="M1088">
        <f t="shared" ca="1" si="505"/>
        <v>3.6070000000000005E-2</v>
      </c>
      <c r="O1088" s="21">
        <f t="shared" si="524"/>
        <v>46458</v>
      </c>
      <c r="P1088" s="18">
        <f t="shared" si="506"/>
        <v>112.421875</v>
      </c>
      <c r="Q1088">
        <f t="shared" si="512"/>
        <v>125</v>
      </c>
      <c r="R1088">
        <f t="shared" ca="1" si="513"/>
        <v>-1.25</v>
      </c>
      <c r="S1088">
        <f t="shared" ca="1" si="507"/>
        <v>3.6070000000000005E-2</v>
      </c>
      <c r="U1088" s="1"/>
      <c r="W1088" t="str">
        <f t="shared" si="527"/>
        <v/>
      </c>
      <c r="Y1088" s="1"/>
      <c r="AA1088">
        <f t="shared" si="528"/>
        <v>0</v>
      </c>
      <c r="AC1088" s="1"/>
      <c r="AE1088">
        <f t="shared" si="529"/>
        <v>0</v>
      </c>
      <c r="AH1088" s="1"/>
      <c r="AI1088" s="17"/>
      <c r="AJ1088" s="25"/>
      <c r="AU1088" s="1">
        <v>44501</v>
      </c>
      <c r="AV1088">
        <v>5.0999999999999997E-2</v>
      </c>
      <c r="AW1088">
        <f t="shared" si="514"/>
        <v>5.0999999999999993E-4</v>
      </c>
      <c r="AY1088" s="1">
        <v>44501</v>
      </c>
      <c r="AZ1088">
        <v>8.3000000000000004E-2</v>
      </c>
      <c r="BA1088">
        <f t="shared" si="515"/>
        <v>8.3000000000000001E-4</v>
      </c>
      <c r="BC1088" s="1">
        <v>44501</v>
      </c>
      <c r="BD1088">
        <v>0.312</v>
      </c>
      <c r="BE1088">
        <f t="shared" si="516"/>
        <v>3.1199999999999999E-3</v>
      </c>
      <c r="BG1088" s="1">
        <v>44501</v>
      </c>
      <c r="BH1088">
        <v>0.67700000000000005</v>
      </c>
      <c r="BI1088">
        <f t="shared" si="517"/>
        <v>6.7700000000000008E-3</v>
      </c>
      <c r="BK1088" s="1">
        <v>38169</v>
      </c>
      <c r="BL1088">
        <v>1.94312</v>
      </c>
      <c r="BM1088">
        <f t="shared" si="525"/>
        <v>1.9431199999999999E-2</v>
      </c>
      <c r="BP1088" s="1">
        <v>44468</v>
      </c>
      <c r="BQ1088">
        <v>228.21080000000001</v>
      </c>
      <c r="BR1088">
        <f t="shared" si="518"/>
        <v>2.282108</v>
      </c>
      <c r="BT1088" s="1">
        <v>44474</v>
      </c>
      <c r="BU1088">
        <v>-0.55100000000000005</v>
      </c>
      <c r="BV1088">
        <f t="shared" si="519"/>
        <v>-5.5100000000000001E-3</v>
      </c>
      <c r="BX1088" s="1">
        <v>44474</v>
      </c>
      <c r="BY1088">
        <v>-0.52500000000000002</v>
      </c>
      <c r="BZ1088">
        <f t="shared" si="520"/>
        <v>-5.2500000000000003E-3</v>
      </c>
      <c r="CB1088" s="1">
        <v>44501</v>
      </c>
      <c r="CC1088">
        <v>-0.46</v>
      </c>
      <c r="CD1088">
        <f t="shared" si="521"/>
        <v>-4.5999999999999999E-3</v>
      </c>
      <c r="CG1088" s="1"/>
      <c r="CJ1088" s="1"/>
      <c r="CL1088" s="1"/>
      <c r="CV1088" s="1"/>
    </row>
    <row r="1089" spans="1:100" x14ac:dyDescent="0.3">
      <c r="A1089" s="21">
        <f t="shared" si="522"/>
        <v>47336</v>
      </c>
      <c r="B1089" s="18">
        <f t="shared" si="503"/>
        <v>112.421875</v>
      </c>
      <c r="C1089">
        <f t="shared" si="526"/>
        <v>115</v>
      </c>
      <c r="D1089">
        <f t="shared" ca="1" si="508"/>
        <v>-3.6888888888888891</v>
      </c>
      <c r="E1089">
        <f ca="1">IF(currency="USD",'Future et co'!F1089,IF(currency="EUR",'Future et co'!G1089,FALSE))</f>
        <v>3.6070000000000005E-2</v>
      </c>
      <c r="F1089">
        <f t="shared" ca="1" si="509"/>
        <v>3.6070000000000005E-2</v>
      </c>
      <c r="G1089">
        <f t="shared" ca="1" si="510"/>
        <v>2.0569999999999998E-2</v>
      </c>
      <c r="I1089" s="21">
        <f t="shared" si="523"/>
        <v>46461</v>
      </c>
      <c r="J1089" s="18">
        <f t="shared" si="504"/>
        <v>112.421875</v>
      </c>
      <c r="L1089">
        <f t="shared" ca="1" si="511"/>
        <v>-1.2583333333333333</v>
      </c>
      <c r="M1089">
        <f t="shared" ca="1" si="505"/>
        <v>3.6070000000000005E-2</v>
      </c>
      <c r="O1089" s="21">
        <f t="shared" si="524"/>
        <v>46461</v>
      </c>
      <c r="P1089" s="18">
        <f t="shared" si="506"/>
        <v>112.421875</v>
      </c>
      <c r="Q1089">
        <f t="shared" si="512"/>
        <v>125</v>
      </c>
      <c r="R1089">
        <f t="shared" ca="1" si="513"/>
        <v>-1.2583333333333333</v>
      </c>
      <c r="S1089">
        <f t="shared" ca="1" si="507"/>
        <v>3.6070000000000005E-2</v>
      </c>
      <c r="U1089" s="1"/>
      <c r="W1089" t="str">
        <f t="shared" si="527"/>
        <v/>
      </c>
      <c r="Y1089" s="1"/>
      <c r="AA1089">
        <f t="shared" si="528"/>
        <v>0</v>
      </c>
      <c r="AC1089" s="1"/>
      <c r="AE1089">
        <f t="shared" si="529"/>
        <v>0</v>
      </c>
      <c r="AH1089" s="1"/>
      <c r="AI1089" s="17"/>
      <c r="AJ1089" s="25"/>
      <c r="AU1089" s="1">
        <v>44498</v>
      </c>
      <c r="AV1089">
        <v>5.1999999999999998E-2</v>
      </c>
      <c r="AW1089">
        <f t="shared" si="514"/>
        <v>5.1999999999999995E-4</v>
      </c>
      <c r="AY1089" s="1">
        <v>44498</v>
      </c>
      <c r="AZ1089">
        <v>6.9000000000000006E-2</v>
      </c>
      <c r="BA1089">
        <f t="shared" si="515"/>
        <v>6.9000000000000008E-4</v>
      </c>
      <c r="BC1089" s="1">
        <v>44498</v>
      </c>
      <c r="BD1089">
        <v>0.29899999999999999</v>
      </c>
      <c r="BE1089">
        <f t="shared" si="516"/>
        <v>2.99E-3</v>
      </c>
      <c r="BG1089" s="1">
        <v>44498</v>
      </c>
      <c r="BH1089">
        <v>0.66200000000000003</v>
      </c>
      <c r="BI1089">
        <f t="shared" si="517"/>
        <v>6.62E-3</v>
      </c>
      <c r="BK1089" s="1">
        <v>38170</v>
      </c>
      <c r="BL1089">
        <v>1.94821</v>
      </c>
      <c r="BM1089">
        <f t="shared" si="525"/>
        <v>1.9482099999999999E-2</v>
      </c>
      <c r="BP1089" s="1">
        <v>44467</v>
      </c>
      <c r="BQ1089">
        <v>227.8218</v>
      </c>
      <c r="BR1089">
        <f t="shared" si="518"/>
        <v>2.2782179999999999</v>
      </c>
      <c r="BT1089" s="1">
        <v>44473</v>
      </c>
      <c r="BU1089">
        <v>-0.54800000000000004</v>
      </c>
      <c r="BV1089">
        <f t="shared" si="519"/>
        <v>-5.4800000000000005E-3</v>
      </c>
      <c r="BX1089" s="1">
        <v>44473</v>
      </c>
      <c r="BY1089">
        <v>-0.52700000000000002</v>
      </c>
      <c r="BZ1089">
        <f t="shared" si="520"/>
        <v>-5.2700000000000004E-3</v>
      </c>
      <c r="CB1089" s="1">
        <v>44498</v>
      </c>
      <c r="CC1089">
        <v>-0.44479999999999997</v>
      </c>
      <c r="CD1089">
        <f t="shared" si="521"/>
        <v>-4.4479999999999997E-3</v>
      </c>
      <c r="CG1089" s="1"/>
      <c r="CJ1089" s="1"/>
      <c r="CL1089" s="1"/>
      <c r="CV1089" s="1"/>
    </row>
    <row r="1090" spans="1:100" x14ac:dyDescent="0.3">
      <c r="A1090" s="21">
        <f t="shared" si="522"/>
        <v>47337</v>
      </c>
      <c r="B1090" s="18">
        <f t="shared" si="503"/>
        <v>112.421875</v>
      </c>
      <c r="C1090">
        <f t="shared" si="526"/>
        <v>115</v>
      </c>
      <c r="D1090">
        <f t="shared" ca="1" si="508"/>
        <v>-3.6916666666666669</v>
      </c>
      <c r="E1090">
        <f ca="1">IF(currency="USD",'Future et co'!F1090,IF(currency="EUR",'Future et co'!G1090,FALSE))</f>
        <v>3.6070000000000005E-2</v>
      </c>
      <c r="F1090">
        <f t="shared" ca="1" si="509"/>
        <v>3.6070000000000005E-2</v>
      </c>
      <c r="G1090">
        <f t="shared" ca="1" si="510"/>
        <v>2.0569999999999998E-2</v>
      </c>
      <c r="I1090" s="21">
        <f t="shared" si="523"/>
        <v>46462</v>
      </c>
      <c r="J1090" s="18">
        <f t="shared" si="504"/>
        <v>112.421875</v>
      </c>
      <c r="L1090">
        <f t="shared" ca="1" si="511"/>
        <v>-1.2611111111111111</v>
      </c>
      <c r="M1090">
        <f t="shared" ca="1" si="505"/>
        <v>3.6070000000000005E-2</v>
      </c>
      <c r="O1090" s="21">
        <f t="shared" si="524"/>
        <v>46462</v>
      </c>
      <c r="P1090" s="18">
        <f t="shared" si="506"/>
        <v>112.421875</v>
      </c>
      <c r="Q1090">
        <f t="shared" si="512"/>
        <v>125</v>
      </c>
      <c r="R1090">
        <f t="shared" ca="1" si="513"/>
        <v>-1.2611111111111111</v>
      </c>
      <c r="S1090">
        <f t="shared" ca="1" si="507"/>
        <v>3.6070000000000005E-2</v>
      </c>
      <c r="U1090" s="1"/>
      <c r="W1090" t="str">
        <f t="shared" si="527"/>
        <v/>
      </c>
      <c r="Y1090" s="1"/>
      <c r="AA1090">
        <f t="shared" si="528"/>
        <v>0</v>
      </c>
      <c r="AC1090" s="1"/>
      <c r="AE1090">
        <f t="shared" si="529"/>
        <v>0</v>
      </c>
      <c r="AH1090" s="1"/>
      <c r="AI1090" s="17"/>
      <c r="AJ1090" s="25"/>
      <c r="AU1090" s="1">
        <v>44497</v>
      </c>
      <c r="AV1090">
        <v>5.1999999999999998E-2</v>
      </c>
      <c r="AW1090">
        <f t="shared" si="514"/>
        <v>5.1999999999999995E-4</v>
      </c>
      <c r="AY1090" s="1">
        <v>44497</v>
      </c>
      <c r="AZ1090">
        <v>6.8000000000000005E-2</v>
      </c>
      <c r="BA1090">
        <f t="shared" si="515"/>
        <v>6.8000000000000005E-4</v>
      </c>
      <c r="BC1090" s="1">
        <v>44497</v>
      </c>
      <c r="BD1090">
        <v>0.27900000000000003</v>
      </c>
      <c r="BE1090">
        <f t="shared" si="516"/>
        <v>2.7900000000000004E-3</v>
      </c>
      <c r="BG1090" s="1">
        <v>44497</v>
      </c>
      <c r="BH1090">
        <v>0.61799999999999999</v>
      </c>
      <c r="BI1090">
        <f t="shared" si="517"/>
        <v>6.1799999999999997E-3</v>
      </c>
      <c r="BK1090" s="1">
        <v>38172</v>
      </c>
      <c r="BL1090">
        <v>1.94821</v>
      </c>
      <c r="BM1090">
        <f t="shared" si="525"/>
        <v>1.9482099999999999E-2</v>
      </c>
      <c r="BP1090" s="1">
        <v>44466</v>
      </c>
      <c r="BQ1090">
        <v>228.23759999999999</v>
      </c>
      <c r="BR1090">
        <f t="shared" si="518"/>
        <v>2.2823759999999997</v>
      </c>
      <c r="BT1090" s="1">
        <v>44470</v>
      </c>
      <c r="BU1090">
        <v>-0.54700000000000004</v>
      </c>
      <c r="BV1090">
        <f t="shared" si="519"/>
        <v>-5.47E-3</v>
      </c>
      <c r="BX1090" s="1">
        <v>44470</v>
      </c>
      <c r="BY1090">
        <v>-0.52600000000000002</v>
      </c>
      <c r="BZ1090">
        <f t="shared" si="520"/>
        <v>-5.2599999999999999E-3</v>
      </c>
      <c r="CB1090" s="1">
        <v>44497</v>
      </c>
      <c r="CC1090">
        <v>-0.44640000000000002</v>
      </c>
      <c r="CD1090">
        <f t="shared" si="521"/>
        <v>-4.4640000000000001E-3</v>
      </c>
      <c r="CG1090" s="1"/>
      <c r="CJ1090" s="1"/>
      <c r="CL1090" s="1"/>
      <c r="CV1090" s="1"/>
    </row>
    <row r="1091" spans="1:100" x14ac:dyDescent="0.3">
      <c r="A1091" s="21">
        <f t="shared" si="522"/>
        <v>47338</v>
      </c>
      <c r="B1091" s="18">
        <f t="shared" si="503"/>
        <v>112.421875</v>
      </c>
      <c r="C1091">
        <f t="shared" si="526"/>
        <v>115</v>
      </c>
      <c r="D1091">
        <f t="shared" ca="1" si="508"/>
        <v>-3.6944444444444446</v>
      </c>
      <c r="E1091">
        <f ca="1">IF(currency="USD",'Future et co'!F1091,IF(currency="EUR",'Future et co'!G1091,FALSE))</f>
        <v>3.6070000000000005E-2</v>
      </c>
      <c r="F1091">
        <f t="shared" ca="1" si="509"/>
        <v>3.6070000000000005E-2</v>
      </c>
      <c r="G1091">
        <f t="shared" ca="1" si="510"/>
        <v>2.0569999999999998E-2</v>
      </c>
      <c r="I1091" s="21">
        <f t="shared" si="523"/>
        <v>46463</v>
      </c>
      <c r="J1091" s="18">
        <f t="shared" si="504"/>
        <v>112.421875</v>
      </c>
      <c r="L1091">
        <f t="shared" ca="1" si="511"/>
        <v>-1.2638888888888888</v>
      </c>
      <c r="M1091">
        <f t="shared" ca="1" si="505"/>
        <v>3.6070000000000005E-2</v>
      </c>
      <c r="O1091" s="21">
        <f t="shared" si="524"/>
        <v>46463</v>
      </c>
      <c r="P1091" s="18">
        <f t="shared" si="506"/>
        <v>112.421875</v>
      </c>
      <c r="Q1091">
        <f t="shared" si="512"/>
        <v>125</v>
      </c>
      <c r="R1091">
        <f t="shared" ca="1" si="513"/>
        <v>-1.2638888888888888</v>
      </c>
      <c r="S1091">
        <f t="shared" ca="1" si="507"/>
        <v>3.6070000000000005E-2</v>
      </c>
      <c r="U1091" s="1"/>
      <c r="W1091" t="str">
        <f t="shared" si="527"/>
        <v/>
      </c>
      <c r="Y1091" s="1"/>
      <c r="AA1091">
        <f t="shared" si="528"/>
        <v>0</v>
      </c>
      <c r="AC1091" s="1"/>
      <c r="AE1091">
        <f t="shared" si="529"/>
        <v>0</v>
      </c>
      <c r="AH1091" s="1"/>
      <c r="AI1091" s="17"/>
      <c r="AJ1091" s="25"/>
      <c r="AU1091" s="1">
        <v>44496</v>
      </c>
      <c r="AV1091">
        <v>6.7000000000000004E-2</v>
      </c>
      <c r="AW1091">
        <f t="shared" si="514"/>
        <v>6.7000000000000002E-4</v>
      </c>
      <c r="AY1091" s="1">
        <v>44496</v>
      </c>
      <c r="AZ1091">
        <v>8.3000000000000004E-2</v>
      </c>
      <c r="BA1091">
        <f t="shared" si="515"/>
        <v>8.3000000000000001E-4</v>
      </c>
      <c r="BC1091" s="1">
        <v>44496</v>
      </c>
      <c r="BD1091">
        <v>0.28100000000000003</v>
      </c>
      <c r="BE1091">
        <f t="shared" si="516"/>
        <v>2.8100000000000004E-3</v>
      </c>
      <c r="BG1091" s="1">
        <v>44496</v>
      </c>
      <c r="BH1091">
        <v>0.6321</v>
      </c>
      <c r="BI1091">
        <f t="shared" si="517"/>
        <v>6.3210000000000002E-3</v>
      </c>
      <c r="BK1091" s="1">
        <v>38173</v>
      </c>
      <c r="BL1091">
        <v>1.94821</v>
      </c>
      <c r="BM1091">
        <f t="shared" si="525"/>
        <v>1.9482099999999999E-2</v>
      </c>
      <c r="BP1091" s="1">
        <v>44463</v>
      </c>
      <c r="BQ1091">
        <v>228.41200000000001</v>
      </c>
      <c r="BR1091">
        <f t="shared" si="518"/>
        <v>2.2841200000000002</v>
      </c>
      <c r="BT1091" s="1">
        <v>44469</v>
      </c>
      <c r="BU1091">
        <v>-0.54500000000000004</v>
      </c>
      <c r="BV1091">
        <f t="shared" si="519"/>
        <v>-5.45E-3</v>
      </c>
      <c r="BX1091" s="1">
        <v>44469</v>
      </c>
      <c r="BY1091">
        <v>-0.52800000000000002</v>
      </c>
      <c r="BZ1091">
        <f t="shared" si="520"/>
        <v>-5.28E-3</v>
      </c>
      <c r="CB1091" s="1">
        <v>44496</v>
      </c>
      <c r="CC1091">
        <v>-0.46600000000000003</v>
      </c>
      <c r="CD1091">
        <f t="shared" si="521"/>
        <v>-4.6600000000000001E-3</v>
      </c>
      <c r="CG1091" s="1"/>
      <c r="CJ1091" s="1"/>
      <c r="CL1091" s="1"/>
      <c r="CV1091" s="1"/>
    </row>
    <row r="1092" spans="1:100" x14ac:dyDescent="0.3">
      <c r="A1092" s="21">
        <f t="shared" si="522"/>
        <v>47339</v>
      </c>
      <c r="B1092" s="18">
        <f t="shared" si="503"/>
        <v>112.421875</v>
      </c>
      <c r="C1092">
        <f t="shared" si="526"/>
        <v>115</v>
      </c>
      <c r="D1092">
        <f t="shared" ca="1" si="508"/>
        <v>-3.6972222222222224</v>
      </c>
      <c r="E1092">
        <f ca="1">IF(currency="USD",'Future et co'!F1092,IF(currency="EUR",'Future et co'!G1092,FALSE))</f>
        <v>3.6070000000000005E-2</v>
      </c>
      <c r="F1092">
        <f t="shared" ca="1" si="509"/>
        <v>3.6070000000000005E-2</v>
      </c>
      <c r="G1092">
        <f t="shared" ca="1" si="510"/>
        <v>2.0569999999999998E-2</v>
      </c>
      <c r="I1092" s="21">
        <f t="shared" si="523"/>
        <v>46464</v>
      </c>
      <c r="J1092" s="18">
        <f t="shared" si="504"/>
        <v>112.421875</v>
      </c>
      <c r="L1092">
        <f t="shared" ca="1" si="511"/>
        <v>-1.2666666666666666</v>
      </c>
      <c r="M1092">
        <f t="shared" ca="1" si="505"/>
        <v>3.6070000000000005E-2</v>
      </c>
      <c r="O1092" s="21">
        <f t="shared" si="524"/>
        <v>46464</v>
      </c>
      <c r="P1092" s="18">
        <f t="shared" si="506"/>
        <v>112.421875</v>
      </c>
      <c r="Q1092">
        <f t="shared" si="512"/>
        <v>125</v>
      </c>
      <c r="R1092">
        <f t="shared" ca="1" si="513"/>
        <v>-1.2666666666666666</v>
      </c>
      <c r="S1092">
        <f t="shared" ca="1" si="507"/>
        <v>3.6070000000000005E-2</v>
      </c>
      <c r="U1092" s="1"/>
      <c r="W1092" t="str">
        <f t="shared" si="527"/>
        <v/>
      </c>
      <c r="Y1092" s="1"/>
      <c r="AA1092">
        <f t="shared" si="528"/>
        <v>0</v>
      </c>
      <c r="AC1092" s="1"/>
      <c r="AE1092">
        <f t="shared" si="529"/>
        <v>0</v>
      </c>
      <c r="AH1092" s="1"/>
      <c r="AI1092" s="17"/>
      <c r="AJ1092" s="25"/>
      <c r="AU1092" s="1">
        <v>44495</v>
      </c>
      <c r="AV1092">
        <v>0.05</v>
      </c>
      <c r="AW1092">
        <f t="shared" si="514"/>
        <v>5.0000000000000001E-4</v>
      </c>
      <c r="AY1092" s="1">
        <v>44495</v>
      </c>
      <c r="AZ1092">
        <v>6.4000000000000001E-2</v>
      </c>
      <c r="BA1092">
        <f t="shared" si="515"/>
        <v>6.4000000000000005E-4</v>
      </c>
      <c r="BC1092" s="1">
        <v>44495</v>
      </c>
      <c r="BD1092">
        <v>0.253</v>
      </c>
      <c r="BE1092">
        <f t="shared" si="516"/>
        <v>2.5300000000000001E-3</v>
      </c>
      <c r="BG1092" s="1">
        <v>44495</v>
      </c>
      <c r="BH1092">
        <v>0.59899999999999998</v>
      </c>
      <c r="BI1092">
        <f t="shared" si="517"/>
        <v>5.9899999999999997E-3</v>
      </c>
      <c r="BK1092" s="1">
        <v>38174</v>
      </c>
      <c r="BL1092">
        <v>1.9597199999999999</v>
      </c>
      <c r="BM1092">
        <f t="shared" si="525"/>
        <v>1.9597199999999999E-2</v>
      </c>
      <c r="BP1092" s="1">
        <v>44462</v>
      </c>
      <c r="BQ1092">
        <v>228.9485</v>
      </c>
      <c r="BR1092">
        <f t="shared" si="518"/>
        <v>2.289485</v>
      </c>
      <c r="BT1092" s="1">
        <v>44468</v>
      </c>
      <c r="BU1092">
        <v>-0.54300000000000004</v>
      </c>
      <c r="BV1092">
        <f t="shared" si="519"/>
        <v>-5.4300000000000008E-3</v>
      </c>
      <c r="BX1092" s="1">
        <v>44468</v>
      </c>
      <c r="BY1092">
        <v>-0.52300000000000002</v>
      </c>
      <c r="BZ1092">
        <f t="shared" si="520"/>
        <v>-5.2300000000000003E-3</v>
      </c>
      <c r="CB1092" s="1">
        <v>44495</v>
      </c>
      <c r="CC1092">
        <v>-0.48649999999999999</v>
      </c>
      <c r="CD1092">
        <f t="shared" si="521"/>
        <v>-4.8649999999999995E-3</v>
      </c>
      <c r="CG1092" s="1"/>
      <c r="CJ1092" s="1"/>
      <c r="CL1092" s="1"/>
      <c r="CV1092" s="1"/>
    </row>
    <row r="1093" spans="1:100" x14ac:dyDescent="0.3">
      <c r="A1093" s="21">
        <f t="shared" si="522"/>
        <v>47340</v>
      </c>
      <c r="B1093" s="18">
        <f t="shared" si="503"/>
        <v>112.421875</v>
      </c>
      <c r="C1093">
        <f t="shared" si="526"/>
        <v>115</v>
      </c>
      <c r="D1093">
        <f t="shared" ca="1" si="508"/>
        <v>-3.7</v>
      </c>
      <c r="E1093">
        <f ca="1">IF(currency="USD",'Future et co'!F1093,IF(currency="EUR",'Future et co'!G1093,FALSE))</f>
        <v>3.6070000000000005E-2</v>
      </c>
      <c r="F1093">
        <f t="shared" ca="1" si="509"/>
        <v>3.6070000000000005E-2</v>
      </c>
      <c r="G1093">
        <f t="shared" ca="1" si="510"/>
        <v>2.0569999999999998E-2</v>
      </c>
      <c r="I1093" s="21">
        <f t="shared" si="523"/>
        <v>46465</v>
      </c>
      <c r="J1093" s="18">
        <f t="shared" si="504"/>
        <v>112.421875</v>
      </c>
      <c r="L1093">
        <f t="shared" ca="1" si="511"/>
        <v>-1.2694444444444444</v>
      </c>
      <c r="M1093">
        <f t="shared" ca="1" si="505"/>
        <v>3.6070000000000005E-2</v>
      </c>
      <c r="O1093" s="21">
        <f t="shared" si="524"/>
        <v>46465</v>
      </c>
      <c r="P1093" s="18">
        <f t="shared" si="506"/>
        <v>112.421875</v>
      </c>
      <c r="Q1093">
        <f t="shared" si="512"/>
        <v>125</v>
      </c>
      <c r="R1093">
        <f t="shared" ca="1" si="513"/>
        <v>-1.2694444444444444</v>
      </c>
      <c r="S1093">
        <f t="shared" ca="1" si="507"/>
        <v>3.6070000000000005E-2</v>
      </c>
      <c r="U1093" s="1"/>
      <c r="W1093" t="str">
        <f t="shared" si="527"/>
        <v/>
      </c>
      <c r="Y1093" s="1"/>
      <c r="AA1093">
        <f t="shared" si="528"/>
        <v>0</v>
      </c>
      <c r="AC1093" s="1"/>
      <c r="AE1093">
        <f t="shared" si="529"/>
        <v>0</v>
      </c>
      <c r="AH1093" s="1"/>
      <c r="AI1093" s="17"/>
      <c r="AJ1093" s="25"/>
      <c r="AU1093" s="1">
        <v>44494</v>
      </c>
      <c r="AV1093">
        <v>6.5000000000000002E-2</v>
      </c>
      <c r="AW1093">
        <f t="shared" si="514"/>
        <v>6.4999999999999997E-4</v>
      </c>
      <c r="AY1093" s="1">
        <v>44494</v>
      </c>
      <c r="AZ1093">
        <v>7.9000000000000001E-2</v>
      </c>
      <c r="BA1093">
        <f t="shared" si="515"/>
        <v>7.9000000000000001E-4</v>
      </c>
      <c r="BC1093" s="1">
        <v>44494</v>
      </c>
      <c r="BD1093">
        <v>0.253</v>
      </c>
      <c r="BE1093">
        <f t="shared" si="516"/>
        <v>2.5300000000000001E-3</v>
      </c>
      <c r="BG1093" s="1">
        <v>44494</v>
      </c>
      <c r="BH1093">
        <v>0.59299999999999997</v>
      </c>
      <c r="BI1093">
        <f t="shared" si="517"/>
        <v>5.9299999999999995E-3</v>
      </c>
      <c r="BK1093" s="1">
        <v>38175</v>
      </c>
      <c r="BL1093">
        <v>1.95668</v>
      </c>
      <c r="BM1093">
        <f t="shared" si="525"/>
        <v>1.9566799999999999E-2</v>
      </c>
      <c r="BP1093" s="1">
        <v>44461</v>
      </c>
      <c r="BQ1093">
        <v>230.3434</v>
      </c>
      <c r="BR1093">
        <f t="shared" si="518"/>
        <v>2.3034340000000002</v>
      </c>
      <c r="BT1093" s="1">
        <v>44467</v>
      </c>
      <c r="BU1093">
        <v>-0.54300000000000004</v>
      </c>
      <c r="BV1093">
        <f t="shared" si="519"/>
        <v>-5.4300000000000008E-3</v>
      </c>
      <c r="BX1093" s="1">
        <v>44467</v>
      </c>
      <c r="BY1093">
        <v>-0.52300000000000002</v>
      </c>
      <c r="BZ1093">
        <f t="shared" si="520"/>
        <v>-5.2300000000000003E-3</v>
      </c>
      <c r="CB1093" s="1">
        <v>44494</v>
      </c>
      <c r="CC1093">
        <v>-0.49</v>
      </c>
      <c r="CD1093">
        <f t="shared" si="521"/>
        <v>-4.8999999999999998E-3</v>
      </c>
      <c r="CG1093" s="1"/>
      <c r="CJ1093" s="1"/>
      <c r="CL1093" s="1"/>
      <c r="CV1093" s="1"/>
    </row>
    <row r="1094" spans="1:100" x14ac:dyDescent="0.3">
      <c r="A1094" s="21">
        <f t="shared" si="522"/>
        <v>47343</v>
      </c>
      <c r="B1094" s="18">
        <f t="shared" si="503"/>
        <v>112.421875</v>
      </c>
      <c r="C1094">
        <f t="shared" si="526"/>
        <v>115</v>
      </c>
      <c r="D1094">
        <f t="shared" ca="1" si="508"/>
        <v>-3.7083333333333335</v>
      </c>
      <c r="E1094">
        <f ca="1">IF(currency="USD",'Future et co'!F1094,IF(currency="EUR",'Future et co'!G1094,FALSE))</f>
        <v>3.6070000000000005E-2</v>
      </c>
      <c r="F1094">
        <f t="shared" ca="1" si="509"/>
        <v>3.6070000000000005E-2</v>
      </c>
      <c r="G1094">
        <f t="shared" ca="1" si="510"/>
        <v>2.0569999999999998E-2</v>
      </c>
      <c r="I1094" s="21">
        <f t="shared" si="523"/>
        <v>46468</v>
      </c>
      <c r="J1094" s="18">
        <f t="shared" si="504"/>
        <v>112.421875</v>
      </c>
      <c r="L1094">
        <f t="shared" ca="1" si="511"/>
        <v>-1.2777777777777777</v>
      </c>
      <c r="M1094">
        <f t="shared" ca="1" si="505"/>
        <v>3.6070000000000005E-2</v>
      </c>
      <c r="O1094" s="21">
        <f t="shared" si="524"/>
        <v>46468</v>
      </c>
      <c r="P1094" s="18">
        <f t="shared" si="506"/>
        <v>112.421875</v>
      </c>
      <c r="Q1094">
        <f t="shared" si="512"/>
        <v>125</v>
      </c>
      <c r="R1094">
        <f t="shared" ca="1" si="513"/>
        <v>-1.2777777777777777</v>
      </c>
      <c r="S1094">
        <f t="shared" ca="1" si="507"/>
        <v>3.6070000000000005E-2</v>
      </c>
      <c r="U1094" s="1"/>
      <c r="W1094" t="str">
        <f t="shared" si="527"/>
        <v/>
      </c>
      <c r="Y1094" s="1"/>
      <c r="AA1094">
        <f t="shared" si="528"/>
        <v>0</v>
      </c>
      <c r="AC1094" s="1"/>
      <c r="AE1094">
        <f t="shared" si="529"/>
        <v>0</v>
      </c>
      <c r="AH1094" s="1"/>
      <c r="AI1094" s="17"/>
      <c r="AJ1094" s="25"/>
      <c r="AU1094" s="1">
        <v>44491</v>
      </c>
      <c r="AV1094">
        <v>5.6000000000000001E-2</v>
      </c>
      <c r="AW1094">
        <f t="shared" si="514"/>
        <v>5.6000000000000006E-4</v>
      </c>
      <c r="AY1094" s="1">
        <v>44491</v>
      </c>
      <c r="AZ1094">
        <v>8.2000000000000003E-2</v>
      </c>
      <c r="BA1094">
        <f t="shared" si="515"/>
        <v>8.1999999999999998E-4</v>
      </c>
      <c r="BC1094" s="1">
        <v>44491</v>
      </c>
      <c r="BD1094">
        <v>0.25600000000000001</v>
      </c>
      <c r="BE1094">
        <f t="shared" si="516"/>
        <v>2.5600000000000002E-3</v>
      </c>
      <c r="BG1094" s="1">
        <v>44491</v>
      </c>
      <c r="BH1094">
        <v>0.58530000000000004</v>
      </c>
      <c r="BI1094">
        <f t="shared" si="517"/>
        <v>5.8530000000000006E-3</v>
      </c>
      <c r="BK1094" s="1">
        <v>38176</v>
      </c>
      <c r="BL1094">
        <v>1.97096</v>
      </c>
      <c r="BM1094">
        <f t="shared" si="525"/>
        <v>1.9709600000000001E-2</v>
      </c>
      <c r="BP1094" s="1">
        <v>44460</v>
      </c>
      <c r="BQ1094">
        <v>230.3434</v>
      </c>
      <c r="BR1094">
        <f t="shared" si="518"/>
        <v>2.3034340000000002</v>
      </c>
      <c r="BT1094" s="1">
        <v>44466</v>
      </c>
      <c r="BU1094">
        <v>-0.54200000000000004</v>
      </c>
      <c r="BV1094">
        <f t="shared" si="519"/>
        <v>-5.4200000000000003E-3</v>
      </c>
      <c r="BX1094" s="1">
        <v>44466</v>
      </c>
      <c r="BY1094">
        <v>-0.51700000000000002</v>
      </c>
      <c r="BZ1094">
        <f t="shared" si="520"/>
        <v>-5.1700000000000001E-3</v>
      </c>
      <c r="CB1094" s="1">
        <v>44491</v>
      </c>
      <c r="CC1094">
        <v>-0.48010000000000003</v>
      </c>
      <c r="CD1094">
        <f t="shared" si="521"/>
        <v>-4.8010000000000006E-3</v>
      </c>
      <c r="CG1094" s="1"/>
      <c r="CJ1094" s="1"/>
      <c r="CL1094" s="1"/>
      <c r="CV1094" s="1"/>
    </row>
    <row r="1095" spans="1:100" x14ac:dyDescent="0.3">
      <c r="A1095" s="21">
        <f t="shared" si="522"/>
        <v>47344</v>
      </c>
      <c r="B1095" s="18">
        <f t="shared" si="503"/>
        <v>112.421875</v>
      </c>
      <c r="C1095">
        <f t="shared" si="526"/>
        <v>115</v>
      </c>
      <c r="D1095">
        <f t="shared" ca="1" si="508"/>
        <v>-3.7111111111111112</v>
      </c>
      <c r="E1095">
        <f ca="1">IF(currency="USD",'Future et co'!F1095,IF(currency="EUR",'Future et co'!G1095,FALSE))</f>
        <v>3.6070000000000005E-2</v>
      </c>
      <c r="F1095">
        <f t="shared" ca="1" si="509"/>
        <v>3.6070000000000005E-2</v>
      </c>
      <c r="G1095">
        <f t="shared" ca="1" si="510"/>
        <v>2.0569999999999998E-2</v>
      </c>
      <c r="I1095" s="21">
        <f t="shared" si="523"/>
        <v>46469</v>
      </c>
      <c r="J1095" s="18">
        <f t="shared" si="504"/>
        <v>112.421875</v>
      </c>
      <c r="L1095">
        <f t="shared" ca="1" si="511"/>
        <v>-1.2805555555555554</v>
      </c>
      <c r="M1095">
        <f t="shared" ca="1" si="505"/>
        <v>3.6070000000000005E-2</v>
      </c>
      <c r="O1095" s="21">
        <f t="shared" si="524"/>
        <v>46469</v>
      </c>
      <c r="P1095" s="18">
        <f t="shared" si="506"/>
        <v>112.421875</v>
      </c>
      <c r="Q1095">
        <f t="shared" si="512"/>
        <v>125</v>
      </c>
      <c r="R1095">
        <f t="shared" ca="1" si="513"/>
        <v>-1.2805555555555554</v>
      </c>
      <c r="S1095">
        <f t="shared" ca="1" si="507"/>
        <v>3.6070000000000005E-2</v>
      </c>
      <c r="U1095" s="1"/>
      <c r="W1095" t="str">
        <f t="shared" si="527"/>
        <v/>
      </c>
      <c r="Y1095" s="1"/>
      <c r="AA1095">
        <f t="shared" si="528"/>
        <v>0</v>
      </c>
      <c r="AC1095" s="1"/>
      <c r="AE1095">
        <f t="shared" si="529"/>
        <v>0</v>
      </c>
      <c r="AH1095" s="1"/>
      <c r="AI1095" s="17"/>
      <c r="AJ1095" s="25"/>
      <c r="AU1095" s="1">
        <v>44490</v>
      </c>
      <c r="AV1095">
        <v>0.05</v>
      </c>
      <c r="AW1095">
        <f t="shared" si="514"/>
        <v>5.0000000000000001E-4</v>
      </c>
      <c r="AY1095" s="1">
        <v>44490</v>
      </c>
      <c r="AZ1095">
        <v>7.9000000000000001E-2</v>
      </c>
      <c r="BA1095">
        <f t="shared" si="515"/>
        <v>7.9000000000000001E-4</v>
      </c>
      <c r="BC1095" s="1">
        <v>44490</v>
      </c>
      <c r="BD1095">
        <v>0.247</v>
      </c>
      <c r="BE1095">
        <f t="shared" si="516"/>
        <v>2.47E-3</v>
      </c>
      <c r="BG1095" s="1">
        <v>44490</v>
      </c>
      <c r="BH1095">
        <v>0.60699999999999998</v>
      </c>
      <c r="BI1095">
        <f t="shared" si="517"/>
        <v>6.0699999999999999E-3</v>
      </c>
      <c r="BK1095" s="1">
        <v>38177</v>
      </c>
      <c r="BL1095">
        <v>1.9647300000000001</v>
      </c>
      <c r="BM1095">
        <f t="shared" si="525"/>
        <v>1.9647299999999999E-2</v>
      </c>
      <c r="BP1095" s="1">
        <v>44459</v>
      </c>
      <c r="BQ1095">
        <v>230.08860000000001</v>
      </c>
      <c r="BR1095">
        <f t="shared" si="518"/>
        <v>2.3008860000000002</v>
      </c>
      <c r="BT1095" s="1">
        <v>44463</v>
      </c>
      <c r="BU1095">
        <v>-0.54300000000000004</v>
      </c>
      <c r="BV1095">
        <f t="shared" si="519"/>
        <v>-5.4300000000000008E-3</v>
      </c>
      <c r="BX1095" s="1">
        <v>44463</v>
      </c>
      <c r="BY1095">
        <v>-0.52300000000000002</v>
      </c>
      <c r="BZ1095">
        <f t="shared" si="520"/>
        <v>-5.2300000000000003E-3</v>
      </c>
      <c r="CB1095" s="1">
        <v>44490</v>
      </c>
      <c r="CC1095">
        <v>-0.49</v>
      </c>
      <c r="CD1095">
        <f t="shared" si="521"/>
        <v>-4.8999999999999998E-3</v>
      </c>
      <c r="CG1095" s="1"/>
      <c r="CJ1095" s="1"/>
      <c r="CL1095" s="1"/>
      <c r="CV1095" s="1"/>
    </row>
    <row r="1096" spans="1:100" x14ac:dyDescent="0.3">
      <c r="A1096" s="21">
        <f t="shared" si="522"/>
        <v>47345</v>
      </c>
      <c r="B1096" s="18">
        <f t="shared" si="503"/>
        <v>112.421875</v>
      </c>
      <c r="C1096">
        <f t="shared" si="526"/>
        <v>115</v>
      </c>
      <c r="D1096">
        <f t="shared" ca="1" si="508"/>
        <v>-3.713888888888889</v>
      </c>
      <c r="E1096">
        <f ca="1">IF(currency="USD",'Future et co'!F1096,IF(currency="EUR",'Future et co'!G1096,FALSE))</f>
        <v>3.6070000000000005E-2</v>
      </c>
      <c r="F1096">
        <f t="shared" ca="1" si="509"/>
        <v>3.6070000000000005E-2</v>
      </c>
      <c r="G1096">
        <f t="shared" ca="1" si="510"/>
        <v>2.0569999999999998E-2</v>
      </c>
      <c r="I1096" s="21">
        <f t="shared" si="523"/>
        <v>46470</v>
      </c>
      <c r="J1096" s="18">
        <f t="shared" si="504"/>
        <v>112.421875</v>
      </c>
      <c r="L1096">
        <f t="shared" ca="1" si="511"/>
        <v>-1.2833333333333334</v>
      </c>
      <c r="M1096">
        <f t="shared" ca="1" si="505"/>
        <v>3.6070000000000005E-2</v>
      </c>
      <c r="O1096" s="21">
        <f t="shared" si="524"/>
        <v>46470</v>
      </c>
      <c r="P1096" s="18">
        <f t="shared" si="506"/>
        <v>112.421875</v>
      </c>
      <c r="Q1096">
        <f t="shared" si="512"/>
        <v>125</v>
      </c>
      <c r="R1096">
        <f t="shared" ca="1" si="513"/>
        <v>-1.2833333333333334</v>
      </c>
      <c r="S1096">
        <f t="shared" ca="1" si="507"/>
        <v>3.6070000000000005E-2</v>
      </c>
      <c r="U1096" s="1"/>
      <c r="W1096" t="str">
        <f t="shared" si="527"/>
        <v/>
      </c>
      <c r="Y1096" s="1"/>
      <c r="AA1096">
        <f t="shared" si="528"/>
        <v>0</v>
      </c>
      <c r="AC1096" s="1"/>
      <c r="AE1096">
        <f t="shared" si="529"/>
        <v>0</v>
      </c>
      <c r="AH1096" s="1"/>
      <c r="AI1096" s="17"/>
      <c r="AJ1096" s="25"/>
      <c r="AU1096" s="1">
        <v>44489</v>
      </c>
      <c r="AV1096">
        <v>6.0999999999999999E-2</v>
      </c>
      <c r="AW1096">
        <f t="shared" si="514"/>
        <v>6.0999999999999997E-4</v>
      </c>
      <c r="AY1096" s="1">
        <v>44489</v>
      </c>
      <c r="AZ1096">
        <v>7.0999999999999994E-2</v>
      </c>
      <c r="BA1096">
        <f t="shared" si="515"/>
        <v>7.0999999999999991E-4</v>
      </c>
      <c r="BC1096" s="1">
        <v>44489</v>
      </c>
      <c r="BD1096">
        <v>0.224</v>
      </c>
      <c r="BE1096">
        <f t="shared" si="516"/>
        <v>2.2400000000000002E-3</v>
      </c>
      <c r="BG1096" s="1">
        <v>44489</v>
      </c>
      <c r="BH1096">
        <v>0.52800000000000002</v>
      </c>
      <c r="BI1096">
        <f t="shared" si="517"/>
        <v>5.28E-3</v>
      </c>
      <c r="BK1096" s="1">
        <v>38180</v>
      </c>
      <c r="BL1096">
        <v>1.9654700000000001</v>
      </c>
      <c r="BM1096">
        <f t="shared" si="525"/>
        <v>1.9654700000000001E-2</v>
      </c>
      <c r="BP1096" s="1">
        <v>44456</v>
      </c>
      <c r="BQ1096">
        <v>229.3509</v>
      </c>
      <c r="BR1096">
        <f t="shared" si="518"/>
        <v>2.2935089999999998</v>
      </c>
      <c r="BT1096" s="1">
        <v>44462</v>
      </c>
      <c r="BU1096">
        <v>-0.54300000000000004</v>
      </c>
      <c r="BV1096">
        <f t="shared" si="519"/>
        <v>-5.4300000000000008E-3</v>
      </c>
      <c r="BX1096" s="1">
        <v>44462</v>
      </c>
      <c r="BY1096">
        <v>-0.52800000000000002</v>
      </c>
      <c r="BZ1096">
        <f t="shared" si="520"/>
        <v>-5.28E-3</v>
      </c>
      <c r="CB1096" s="1">
        <v>44489</v>
      </c>
      <c r="CC1096">
        <v>-0.49</v>
      </c>
      <c r="CD1096">
        <f t="shared" si="521"/>
        <v>-4.8999999999999998E-3</v>
      </c>
      <c r="CG1096" s="1"/>
      <c r="CJ1096" s="1"/>
      <c r="CV1096" s="1"/>
    </row>
    <row r="1097" spans="1:100" x14ac:dyDescent="0.3">
      <c r="A1097" s="21">
        <f t="shared" si="522"/>
        <v>47346</v>
      </c>
      <c r="B1097" s="18">
        <f t="shared" si="503"/>
        <v>112.421875</v>
      </c>
      <c r="C1097">
        <f t="shared" si="526"/>
        <v>115</v>
      </c>
      <c r="D1097">
        <f t="shared" ca="1" si="508"/>
        <v>-3.7166666666666668</v>
      </c>
      <c r="E1097">
        <f ca="1">IF(currency="USD",'Future et co'!F1097,IF(currency="EUR",'Future et co'!G1097,FALSE))</f>
        <v>3.6070000000000005E-2</v>
      </c>
      <c r="F1097">
        <f t="shared" ca="1" si="509"/>
        <v>3.6070000000000005E-2</v>
      </c>
      <c r="G1097">
        <f t="shared" ca="1" si="510"/>
        <v>2.0569999999999998E-2</v>
      </c>
      <c r="I1097" s="21">
        <f t="shared" si="523"/>
        <v>46471</v>
      </c>
      <c r="J1097" s="18">
        <f t="shared" si="504"/>
        <v>112.421875</v>
      </c>
      <c r="L1097">
        <f t="shared" ca="1" si="511"/>
        <v>-1.2861111111111112</v>
      </c>
      <c r="M1097">
        <f t="shared" ca="1" si="505"/>
        <v>3.6070000000000005E-2</v>
      </c>
      <c r="O1097" s="21">
        <f t="shared" si="524"/>
        <v>46471</v>
      </c>
      <c r="P1097" s="18">
        <f t="shared" si="506"/>
        <v>112.421875</v>
      </c>
      <c r="Q1097">
        <f t="shared" si="512"/>
        <v>125</v>
      </c>
      <c r="R1097">
        <f t="shared" ca="1" si="513"/>
        <v>-1.2861111111111112</v>
      </c>
      <c r="S1097">
        <f t="shared" ca="1" si="507"/>
        <v>3.6070000000000005E-2</v>
      </c>
      <c r="U1097" s="1"/>
      <c r="W1097" t="str">
        <f t="shared" si="527"/>
        <v/>
      </c>
      <c r="Y1097" s="1"/>
      <c r="AA1097">
        <f t="shared" si="528"/>
        <v>0</v>
      </c>
      <c r="AC1097" s="1"/>
      <c r="AE1097">
        <f t="shared" si="529"/>
        <v>0</v>
      </c>
      <c r="AH1097" s="1"/>
      <c r="AI1097" s="17"/>
      <c r="AJ1097" s="25"/>
      <c r="AU1097" s="1">
        <v>44488</v>
      </c>
      <c r="AV1097">
        <v>6.4000000000000001E-2</v>
      </c>
      <c r="AW1097">
        <f t="shared" si="514"/>
        <v>6.4000000000000005E-4</v>
      </c>
      <c r="AY1097" s="1">
        <v>44488</v>
      </c>
      <c r="AZ1097">
        <v>7.5999999999999998E-2</v>
      </c>
      <c r="BA1097">
        <f t="shared" si="515"/>
        <v>7.5999999999999993E-4</v>
      </c>
      <c r="BC1097" s="1">
        <v>44488</v>
      </c>
      <c r="BD1097">
        <v>0.22500000000000001</v>
      </c>
      <c r="BE1097">
        <f t="shared" si="516"/>
        <v>2.2500000000000003E-3</v>
      </c>
      <c r="BG1097" s="1">
        <v>44488</v>
      </c>
      <c r="BH1097">
        <v>0.54</v>
      </c>
      <c r="BI1097">
        <f t="shared" si="517"/>
        <v>5.4000000000000003E-3</v>
      </c>
      <c r="BK1097" s="1">
        <v>38181</v>
      </c>
      <c r="BL1097">
        <v>1.9620500000000001</v>
      </c>
      <c r="BM1097">
        <f t="shared" si="525"/>
        <v>1.9620499999999999E-2</v>
      </c>
      <c r="BP1097" s="1">
        <v>44455</v>
      </c>
      <c r="BQ1097">
        <v>229.92760000000001</v>
      </c>
      <c r="BR1097">
        <f t="shared" si="518"/>
        <v>2.2992760000000003</v>
      </c>
      <c r="BT1097" s="1">
        <v>44461</v>
      </c>
      <c r="BU1097">
        <v>-0.54400000000000004</v>
      </c>
      <c r="BV1097">
        <f t="shared" si="519"/>
        <v>-5.4400000000000004E-3</v>
      </c>
      <c r="BX1097" s="1">
        <v>44461</v>
      </c>
      <c r="BY1097">
        <v>-0.52300000000000002</v>
      </c>
      <c r="BZ1097">
        <f t="shared" si="520"/>
        <v>-5.2300000000000003E-3</v>
      </c>
      <c r="CB1097" s="1">
        <v>44488</v>
      </c>
      <c r="CC1097">
        <v>-0.48</v>
      </c>
      <c r="CD1097">
        <f t="shared" si="521"/>
        <v>-4.7999999999999996E-3</v>
      </c>
      <c r="CG1097" s="1"/>
      <c r="CJ1097" s="1"/>
      <c r="CV1097" s="1"/>
    </row>
    <row r="1098" spans="1:100" x14ac:dyDescent="0.3">
      <c r="A1098" s="21">
        <f t="shared" si="522"/>
        <v>47347</v>
      </c>
      <c r="B1098" s="18">
        <f t="shared" si="503"/>
        <v>112.421875</v>
      </c>
      <c r="C1098">
        <f t="shared" si="526"/>
        <v>115</v>
      </c>
      <c r="D1098">
        <f t="shared" ca="1" si="508"/>
        <v>-3.7194444444444446</v>
      </c>
      <c r="E1098">
        <f ca="1">IF(currency="USD",'Future et co'!F1098,IF(currency="EUR",'Future et co'!G1098,FALSE))</f>
        <v>3.6070000000000005E-2</v>
      </c>
      <c r="F1098">
        <f t="shared" ca="1" si="509"/>
        <v>3.6070000000000005E-2</v>
      </c>
      <c r="G1098">
        <f t="shared" ca="1" si="510"/>
        <v>2.0569999999999998E-2</v>
      </c>
      <c r="I1098" s="21">
        <f t="shared" si="523"/>
        <v>46472</v>
      </c>
      <c r="J1098" s="18">
        <f t="shared" si="504"/>
        <v>112.421875</v>
      </c>
      <c r="L1098">
        <f t="shared" ca="1" si="511"/>
        <v>-1.288888888888889</v>
      </c>
      <c r="M1098">
        <f t="shared" ca="1" si="505"/>
        <v>3.6070000000000005E-2</v>
      </c>
      <c r="O1098" s="21">
        <f t="shared" si="524"/>
        <v>46472</v>
      </c>
      <c r="P1098" s="18">
        <f t="shared" si="506"/>
        <v>112.421875</v>
      </c>
      <c r="Q1098">
        <f t="shared" si="512"/>
        <v>125</v>
      </c>
      <c r="R1098">
        <f t="shared" ca="1" si="513"/>
        <v>-1.288888888888889</v>
      </c>
      <c r="S1098">
        <f t="shared" ca="1" si="507"/>
        <v>3.6070000000000005E-2</v>
      </c>
      <c r="U1098" s="1"/>
      <c r="W1098" t="str">
        <f t="shared" si="527"/>
        <v/>
      </c>
      <c r="Y1098" s="1"/>
      <c r="AA1098">
        <f t="shared" si="528"/>
        <v>0</v>
      </c>
      <c r="AC1098" s="1"/>
      <c r="AE1098">
        <f t="shared" si="529"/>
        <v>0</v>
      </c>
      <c r="AH1098" s="1"/>
      <c r="AI1098" s="17"/>
      <c r="AJ1098" s="25"/>
      <c r="AU1098" s="1">
        <v>44487</v>
      </c>
      <c r="AV1098">
        <v>5.0999999999999997E-2</v>
      </c>
      <c r="AW1098">
        <f t="shared" si="514"/>
        <v>5.0999999999999993E-4</v>
      </c>
      <c r="AY1098" s="1">
        <v>44487</v>
      </c>
      <c r="AZ1098">
        <v>6.2E-2</v>
      </c>
      <c r="BA1098">
        <f t="shared" si="515"/>
        <v>6.2E-4</v>
      </c>
      <c r="BC1098" s="1">
        <v>44487</v>
      </c>
      <c r="BD1098">
        <v>0.22800000000000001</v>
      </c>
      <c r="BE1098">
        <f t="shared" si="516"/>
        <v>2.2799999999999999E-3</v>
      </c>
      <c r="BG1098" s="1">
        <v>44487</v>
      </c>
      <c r="BH1098">
        <v>0.55800000000000005</v>
      </c>
      <c r="BI1098">
        <f t="shared" si="517"/>
        <v>5.5800000000000008E-3</v>
      </c>
      <c r="BK1098" s="1">
        <v>38182</v>
      </c>
      <c r="BL1098">
        <v>1.96838</v>
      </c>
      <c r="BM1098">
        <f t="shared" si="525"/>
        <v>1.9683800000000001E-2</v>
      </c>
      <c r="BP1098" s="1">
        <v>44454</v>
      </c>
      <c r="BQ1098">
        <v>230.11539999999999</v>
      </c>
      <c r="BR1098">
        <f t="shared" si="518"/>
        <v>2.3011539999999999</v>
      </c>
      <c r="BT1098" s="1">
        <v>44460</v>
      </c>
      <c r="BU1098">
        <v>-0.54600000000000004</v>
      </c>
      <c r="BV1098">
        <f t="shared" si="519"/>
        <v>-5.4600000000000004E-3</v>
      </c>
      <c r="BX1098" s="1">
        <v>44460</v>
      </c>
      <c r="BY1098">
        <v>-0.53</v>
      </c>
      <c r="BZ1098">
        <f t="shared" si="520"/>
        <v>-5.3E-3</v>
      </c>
      <c r="CB1098" s="1">
        <v>44487</v>
      </c>
      <c r="CC1098">
        <v>-0.48</v>
      </c>
      <c r="CD1098">
        <f t="shared" si="521"/>
        <v>-4.7999999999999996E-3</v>
      </c>
      <c r="CG1098" s="1"/>
      <c r="CJ1098" s="1"/>
      <c r="CV1098" s="1"/>
    </row>
    <row r="1099" spans="1:100" x14ac:dyDescent="0.3">
      <c r="A1099" s="21">
        <f t="shared" si="522"/>
        <v>47350</v>
      </c>
      <c r="B1099" s="18">
        <f t="shared" ref="B1099:B1162" si="530">IFERROR(VLOOKUP(A1099,$CG$11:$CH$19999,2,FALSE),B1098)</f>
        <v>112.421875</v>
      </c>
      <c r="C1099">
        <f t="shared" si="526"/>
        <v>115</v>
      </c>
      <c r="D1099">
        <f t="shared" ca="1" si="508"/>
        <v>-3.7277777777777779</v>
      </c>
      <c r="E1099">
        <f ca="1">IF(currency="USD",'Future et co'!F1099,IF(currency="EUR",'Future et co'!G1099,FALSE))</f>
        <v>3.6070000000000005E-2</v>
      </c>
      <c r="F1099">
        <f t="shared" ca="1" si="509"/>
        <v>3.6070000000000005E-2</v>
      </c>
      <c r="G1099">
        <f t="shared" ca="1" si="510"/>
        <v>2.0569999999999998E-2</v>
      </c>
      <c r="I1099" s="21">
        <f t="shared" si="523"/>
        <v>46475</v>
      </c>
      <c r="J1099" s="18">
        <f t="shared" ref="J1099:J1162" si="531">IFERROR(VLOOKUP(I1099,$CG$11:$CH$19999,2,FALSE),J1098)</f>
        <v>112.421875</v>
      </c>
      <c r="L1099">
        <f t="shared" ca="1" si="511"/>
        <v>-1.2972222222222223</v>
      </c>
      <c r="M1099">
        <f t="shared" ref="M1099:M1162" ca="1" si="532">IFERROR(IF(L1099&lt;0.25,VLOOKUP(I1099,$AU$11:$AW$5325,3,FALSE),IF(AND(L1099&gt;=0.25,L1099&lt;0.5),VLOOKUP(I1099,$AY$11:$BA$5325,3,FALSE),IF(AND(L1099&gt;=0.5,L1099&lt;1),VLOOKUP(I1099,$BC$11:$BE$5325,3,FALSE),VLOOKUP(I1099,$BG$11:$BI$5010,3,FALSE)))),M1098)</f>
        <v>3.6070000000000005E-2</v>
      </c>
      <c r="O1099" s="21">
        <f t="shared" si="524"/>
        <v>46475</v>
      </c>
      <c r="P1099" s="18">
        <f t="shared" ref="P1099:P1162" si="533">IFERROR(VLOOKUP(O1099,$CG$11:$CH$19999,2,FALSE),P1098)</f>
        <v>112.421875</v>
      </c>
      <c r="Q1099">
        <f t="shared" si="512"/>
        <v>125</v>
      </c>
      <c r="R1099">
        <f t="shared" ca="1" si="513"/>
        <v>-1.2972222222222223</v>
      </c>
      <c r="S1099">
        <f t="shared" ref="S1099:S1162" ca="1" si="534">IFERROR(IF(R1099&lt;0.25,VLOOKUP(O1099,$AU$11:$AW$5325,3,FALSE),IF(AND(R1099&gt;=0.25,R1099&lt;0.5),VLOOKUP(O1099,$AY$11:$BA$5325,3,FALSE),IF(AND(R1099&gt;=0.5,R1099&lt;1),VLOOKUP(O1099,$BC$11:$BE$5325,3,FALSE),VLOOKUP(O1099,$BG$11:$BI$5010,3,FALSE)))),S1098)</f>
        <v>3.6070000000000005E-2</v>
      </c>
      <c r="U1099" s="1"/>
      <c r="W1099" t="str">
        <f t="shared" si="527"/>
        <v/>
      </c>
      <c r="Y1099" s="1"/>
      <c r="AA1099">
        <f t="shared" si="528"/>
        <v>0</v>
      </c>
      <c r="AC1099" s="1"/>
      <c r="AE1099">
        <f t="shared" si="529"/>
        <v>0</v>
      </c>
      <c r="AH1099" s="1"/>
      <c r="AI1099" s="17"/>
      <c r="AJ1099" s="25"/>
      <c r="AU1099" s="1">
        <v>44484</v>
      </c>
      <c r="AV1099">
        <v>0.05</v>
      </c>
      <c r="AW1099">
        <f t="shared" si="514"/>
        <v>5.0000000000000001E-4</v>
      </c>
      <c r="AY1099" s="1">
        <v>44484</v>
      </c>
      <c r="AZ1099">
        <v>7.2999999999999995E-2</v>
      </c>
      <c r="BA1099">
        <f t="shared" si="515"/>
        <v>7.2999999999999996E-4</v>
      </c>
      <c r="BC1099" s="1">
        <v>44484</v>
      </c>
      <c r="BD1099">
        <v>0.21299999999999999</v>
      </c>
      <c r="BE1099">
        <f t="shared" si="516"/>
        <v>2.1299999999999999E-3</v>
      </c>
      <c r="BG1099" s="1">
        <v>44484</v>
      </c>
      <c r="BH1099">
        <v>0.51700000000000002</v>
      </c>
      <c r="BI1099">
        <f t="shared" si="517"/>
        <v>5.1700000000000001E-3</v>
      </c>
      <c r="BK1099" s="1">
        <v>38183</v>
      </c>
      <c r="BL1099">
        <v>1.97862</v>
      </c>
      <c r="BM1099">
        <f t="shared" si="525"/>
        <v>1.97862E-2</v>
      </c>
      <c r="BP1099" s="1">
        <v>44453</v>
      </c>
      <c r="BQ1099">
        <v>230.57140000000001</v>
      </c>
      <c r="BR1099">
        <f t="shared" si="518"/>
        <v>2.305714</v>
      </c>
      <c r="BT1099" s="1">
        <v>44459</v>
      </c>
      <c r="BU1099">
        <v>-0.54500000000000004</v>
      </c>
      <c r="BV1099">
        <f t="shared" si="519"/>
        <v>-5.45E-3</v>
      </c>
      <c r="BX1099" s="1">
        <v>44459</v>
      </c>
      <c r="BY1099">
        <v>-0.52800000000000002</v>
      </c>
      <c r="BZ1099">
        <f t="shared" si="520"/>
        <v>-5.28E-3</v>
      </c>
      <c r="CB1099" s="1">
        <v>44484</v>
      </c>
      <c r="CC1099">
        <v>-0.5</v>
      </c>
      <c r="CD1099">
        <f t="shared" si="521"/>
        <v>-5.0000000000000001E-3</v>
      </c>
      <c r="CG1099" s="1"/>
      <c r="CJ1099" s="1"/>
      <c r="CV1099" s="1"/>
    </row>
    <row r="1100" spans="1:100" x14ac:dyDescent="0.3">
      <c r="A1100" s="21">
        <f t="shared" si="522"/>
        <v>47351</v>
      </c>
      <c r="B1100" s="18">
        <f t="shared" si="530"/>
        <v>112.421875</v>
      </c>
      <c r="C1100">
        <f t="shared" si="526"/>
        <v>115</v>
      </c>
      <c r="D1100">
        <f t="shared" ref="D1100:D1163" ca="1" si="535">($B$7-A1100)/360</f>
        <v>-3.7305555555555556</v>
      </c>
      <c r="E1100">
        <f ca="1">IF(currency="USD",'Future et co'!F1100,IF(currency="EUR",'Future et co'!G1100,FALSE))</f>
        <v>3.6070000000000005E-2</v>
      </c>
      <c r="F1100">
        <f t="shared" ref="F1100:F1163" ca="1" si="536">IFERROR(IF(D1100&lt;0.25,VLOOKUP(A1100,$AU$11:$AW$5325,3,FALSE),IF(AND(D1100&gt;=0.25,D1100&lt;0.5),VLOOKUP(A1100,$AY$11:$BA$5325,3,FALSE),IF(AND(D1100&gt;=0.5,D1100&lt;1),VLOOKUP(A1100,$BC$11:$BE$5325,3,FALSE),VLOOKUP(A1100,$BG$11:$BI$5010,3,FALSE)))),F1099)</f>
        <v>3.6070000000000005E-2</v>
      </c>
      <c r="G1100">
        <f t="shared" ref="G1100:G1163" ca="1" si="537">IFERROR(IF(D1100&lt;0.25,VLOOKUP(A1100,$BT$11:$BV$5325,3,FALSE),IF(AND(D1100&gt;=0.25,D1100&lt;0.5),VLOOKUP(A1100,$BX$11:$BZ$5325,3,FALSE),VLOOKUP(A1100,$CB$11:$CD$5325,3,FALSE))),G1099)</f>
        <v>2.0569999999999998E-2</v>
      </c>
      <c r="I1100" s="21">
        <f t="shared" si="523"/>
        <v>46476</v>
      </c>
      <c r="J1100" s="18">
        <f t="shared" si="531"/>
        <v>112.421875</v>
      </c>
      <c r="L1100">
        <f t="shared" ref="L1100:L1163" ca="1" si="538">($J$7-I1100)/360</f>
        <v>-1.3</v>
      </c>
      <c r="M1100">
        <f t="shared" ca="1" si="532"/>
        <v>3.6070000000000005E-2</v>
      </c>
      <c r="O1100" s="21">
        <f t="shared" si="524"/>
        <v>46476</v>
      </c>
      <c r="P1100" s="18">
        <f t="shared" si="533"/>
        <v>112.421875</v>
      </c>
      <c r="Q1100">
        <f t="shared" ref="Q1100:Q1163" si="539">CEILING(P1100,25)</f>
        <v>125</v>
      </c>
      <c r="R1100">
        <f t="shared" ref="R1100:R1163" ca="1" si="540">($P$7-O1100)/360</f>
        <v>-1.3</v>
      </c>
      <c r="S1100">
        <f t="shared" ca="1" si="534"/>
        <v>3.6070000000000005E-2</v>
      </c>
      <c r="U1100" s="1"/>
      <c r="W1100" t="str">
        <f t="shared" si="527"/>
        <v/>
      </c>
      <c r="Y1100" s="1"/>
      <c r="AA1100">
        <f t="shared" si="528"/>
        <v>0</v>
      </c>
      <c r="AC1100" s="1"/>
      <c r="AE1100">
        <f t="shared" si="529"/>
        <v>0</v>
      </c>
      <c r="AH1100" s="1"/>
      <c r="AI1100" s="17"/>
      <c r="AJ1100" s="25"/>
      <c r="AU1100" s="1">
        <v>44483</v>
      </c>
      <c r="AV1100">
        <v>5.6000000000000001E-2</v>
      </c>
      <c r="AW1100">
        <f t="shared" ref="AW1100:AW1163" si="541">AV1100/100</f>
        <v>5.6000000000000006E-4</v>
      </c>
      <c r="AY1100" s="1">
        <v>44483</v>
      </c>
      <c r="AZ1100">
        <v>7.0999999999999994E-2</v>
      </c>
      <c r="BA1100">
        <f t="shared" ref="BA1100:BA1163" si="542">AZ1100/100</f>
        <v>7.0999999999999991E-4</v>
      </c>
      <c r="BC1100" s="1">
        <v>44483</v>
      </c>
      <c r="BD1100">
        <v>0.19700000000000001</v>
      </c>
      <c r="BE1100">
        <f t="shared" ref="BE1100:BE1163" si="543">BD1100/100</f>
        <v>1.97E-3</v>
      </c>
      <c r="BG1100" s="1">
        <v>44483</v>
      </c>
      <c r="BH1100">
        <v>0.48199999999999998</v>
      </c>
      <c r="BI1100">
        <f t="shared" ref="BI1100:BI1163" si="544">BH1100/100</f>
        <v>4.8199999999999996E-3</v>
      </c>
      <c r="BK1100" s="1">
        <v>38184</v>
      </c>
      <c r="BL1100">
        <v>1.9857199999999999</v>
      </c>
      <c r="BM1100">
        <f t="shared" si="525"/>
        <v>1.9857199999999998E-2</v>
      </c>
      <c r="BP1100" s="1">
        <v>44452</v>
      </c>
      <c r="BQ1100">
        <v>230.4239</v>
      </c>
      <c r="BR1100">
        <f t="shared" ref="BR1100:BR1163" si="545">BQ1100/100</f>
        <v>2.3042389999999999</v>
      </c>
      <c r="BT1100" s="1">
        <v>44456</v>
      </c>
      <c r="BU1100">
        <v>-0.54800000000000004</v>
      </c>
      <c r="BV1100">
        <f t="shared" ref="BV1100:BV1163" si="546">BU1100/100</f>
        <v>-5.4800000000000005E-3</v>
      </c>
      <c r="BX1100" s="1">
        <v>44456</v>
      </c>
      <c r="BY1100">
        <v>-0.52600000000000002</v>
      </c>
      <c r="BZ1100">
        <f t="shared" ref="BZ1100:BZ1163" si="547">BY1100/100</f>
        <v>-5.2599999999999999E-3</v>
      </c>
      <c r="CB1100" s="1">
        <v>44483</v>
      </c>
      <c r="CC1100">
        <v>-0.5</v>
      </c>
      <c r="CD1100">
        <f t="shared" ref="CD1100:CD1163" si="548">CC1100/100</f>
        <v>-5.0000000000000001E-3</v>
      </c>
      <c r="CG1100" s="1"/>
      <c r="CJ1100" s="1"/>
      <c r="CV1100" s="1"/>
    </row>
    <row r="1101" spans="1:100" x14ac:dyDescent="0.3">
      <c r="A1101" s="21">
        <f t="shared" ref="A1101:A1164" si="549">WORKDAY(A1100,1)</f>
        <v>47352</v>
      </c>
      <c r="B1101" s="18">
        <f t="shared" si="530"/>
        <v>112.421875</v>
      </c>
      <c r="C1101">
        <f t="shared" si="526"/>
        <v>115</v>
      </c>
      <c r="D1101">
        <f t="shared" ca="1" si="535"/>
        <v>-3.7333333333333334</v>
      </c>
      <c r="E1101">
        <f ca="1">IF(currency="USD",'Future et co'!F1101,IF(currency="EUR",'Future et co'!G1101,FALSE))</f>
        <v>3.6070000000000005E-2</v>
      </c>
      <c r="F1101">
        <f t="shared" ca="1" si="536"/>
        <v>3.6070000000000005E-2</v>
      </c>
      <c r="G1101">
        <f t="shared" ca="1" si="537"/>
        <v>2.0569999999999998E-2</v>
      </c>
      <c r="I1101" s="21">
        <f t="shared" ref="I1101:I1164" si="550">WORKDAY(I1100,1)</f>
        <v>46477</v>
      </c>
      <c r="J1101" s="18">
        <f t="shared" si="531"/>
        <v>112.421875</v>
      </c>
      <c r="L1101">
        <f t="shared" ca="1" si="538"/>
        <v>-1.3027777777777778</v>
      </c>
      <c r="M1101">
        <f t="shared" ca="1" si="532"/>
        <v>3.6070000000000005E-2</v>
      </c>
      <c r="O1101" s="21">
        <f t="shared" ref="O1101:O1164" si="551">WORKDAY(O1100,1)</f>
        <v>46477</v>
      </c>
      <c r="P1101" s="18">
        <f t="shared" si="533"/>
        <v>112.421875</v>
      </c>
      <c r="Q1101">
        <f t="shared" si="539"/>
        <v>125</v>
      </c>
      <c r="R1101">
        <f t="shared" ca="1" si="540"/>
        <v>-1.3027777777777778</v>
      </c>
      <c r="S1101">
        <f t="shared" ca="1" si="534"/>
        <v>3.6070000000000005E-2</v>
      </c>
      <c r="U1101" s="1"/>
      <c r="W1101" t="str">
        <f t="shared" si="527"/>
        <v/>
      </c>
      <c r="Y1101" s="1"/>
      <c r="AA1101">
        <f t="shared" si="528"/>
        <v>0</v>
      </c>
      <c r="AC1101" s="1"/>
      <c r="AE1101">
        <f t="shared" si="529"/>
        <v>0</v>
      </c>
      <c r="AH1101" s="1"/>
      <c r="AI1101" s="17"/>
      <c r="AJ1101" s="25"/>
      <c r="AU1101" s="1">
        <v>44482</v>
      </c>
      <c r="AV1101">
        <v>6.5000000000000002E-2</v>
      </c>
      <c r="AW1101">
        <f t="shared" si="541"/>
        <v>6.4999999999999997E-4</v>
      </c>
      <c r="AY1101" s="1">
        <v>44482</v>
      </c>
      <c r="AZ1101">
        <v>5.7000000000000002E-2</v>
      </c>
      <c r="BA1101">
        <f t="shared" si="542"/>
        <v>5.6999999999999998E-4</v>
      </c>
      <c r="BC1101" s="1">
        <v>44482</v>
      </c>
      <c r="BD1101">
        <v>0.19</v>
      </c>
      <c r="BE1101">
        <f t="shared" si="543"/>
        <v>1.9E-3</v>
      </c>
      <c r="BG1101" s="1">
        <v>44482</v>
      </c>
      <c r="BH1101">
        <v>0.46600000000000003</v>
      </c>
      <c r="BI1101">
        <f t="shared" si="544"/>
        <v>4.6600000000000001E-3</v>
      </c>
      <c r="BK1101" s="1">
        <v>38187</v>
      </c>
      <c r="BL1101">
        <v>1.9863900000000001</v>
      </c>
      <c r="BM1101">
        <f t="shared" si="525"/>
        <v>1.98639E-2</v>
      </c>
      <c r="BP1101" s="1">
        <v>44449</v>
      </c>
      <c r="BQ1101">
        <v>230.53120000000001</v>
      </c>
      <c r="BR1101">
        <f t="shared" si="545"/>
        <v>2.3053120000000002</v>
      </c>
      <c r="BT1101" s="1">
        <v>44455</v>
      </c>
      <c r="BU1101">
        <v>-0.54500000000000004</v>
      </c>
      <c r="BV1101">
        <f t="shared" si="546"/>
        <v>-5.45E-3</v>
      </c>
      <c r="BX1101" s="1">
        <v>44455</v>
      </c>
      <c r="BY1101">
        <v>-0.52200000000000002</v>
      </c>
      <c r="BZ1101">
        <f t="shared" si="547"/>
        <v>-5.2199999999999998E-3</v>
      </c>
      <c r="CB1101" s="1">
        <v>44482</v>
      </c>
      <c r="CC1101">
        <v>-0.49</v>
      </c>
      <c r="CD1101">
        <f t="shared" si="548"/>
        <v>-4.8999999999999998E-3</v>
      </c>
      <c r="CG1101" s="1"/>
      <c r="CJ1101" s="1"/>
      <c r="CV1101" s="1"/>
    </row>
    <row r="1102" spans="1:100" x14ac:dyDescent="0.3">
      <c r="A1102" s="21">
        <f t="shared" si="549"/>
        <v>47353</v>
      </c>
      <c r="B1102" s="18">
        <f t="shared" si="530"/>
        <v>112.421875</v>
      </c>
      <c r="C1102">
        <f t="shared" si="526"/>
        <v>115</v>
      </c>
      <c r="D1102">
        <f t="shared" ca="1" si="535"/>
        <v>-3.7361111111111112</v>
      </c>
      <c r="E1102">
        <f ca="1">IF(currency="USD",'Future et co'!F1102,IF(currency="EUR",'Future et co'!G1102,FALSE))</f>
        <v>3.6070000000000005E-2</v>
      </c>
      <c r="F1102">
        <f t="shared" ca="1" si="536"/>
        <v>3.6070000000000005E-2</v>
      </c>
      <c r="G1102">
        <f t="shared" ca="1" si="537"/>
        <v>2.0569999999999998E-2</v>
      </c>
      <c r="I1102" s="21">
        <f t="shared" si="550"/>
        <v>46478</v>
      </c>
      <c r="J1102" s="18">
        <f t="shared" si="531"/>
        <v>112.421875</v>
      </c>
      <c r="L1102">
        <f t="shared" ca="1" si="538"/>
        <v>-1.3055555555555556</v>
      </c>
      <c r="M1102">
        <f t="shared" ca="1" si="532"/>
        <v>3.6070000000000005E-2</v>
      </c>
      <c r="O1102" s="21">
        <f t="shared" si="551"/>
        <v>46478</v>
      </c>
      <c r="P1102" s="18">
        <f t="shared" si="533"/>
        <v>112.421875</v>
      </c>
      <c r="Q1102">
        <f t="shared" si="539"/>
        <v>125</v>
      </c>
      <c r="R1102">
        <f t="shared" ca="1" si="540"/>
        <v>-1.3055555555555556</v>
      </c>
      <c r="S1102">
        <f t="shared" ca="1" si="534"/>
        <v>3.6070000000000005E-2</v>
      </c>
      <c r="U1102" s="1"/>
      <c r="W1102" t="str">
        <f t="shared" si="527"/>
        <v/>
      </c>
      <c r="Y1102" s="1"/>
      <c r="AA1102">
        <f t="shared" si="528"/>
        <v>0</v>
      </c>
      <c r="AC1102" s="1"/>
      <c r="AE1102">
        <f t="shared" si="529"/>
        <v>0</v>
      </c>
      <c r="AH1102" s="1"/>
      <c r="AI1102" s="17"/>
      <c r="AJ1102" s="25"/>
      <c r="AU1102" s="1">
        <v>44481</v>
      </c>
      <c r="AV1102">
        <v>5.1999999999999998E-2</v>
      </c>
      <c r="AW1102">
        <f t="shared" si="541"/>
        <v>5.1999999999999995E-4</v>
      </c>
      <c r="AY1102" s="1">
        <v>44481</v>
      </c>
      <c r="AZ1102">
        <v>6.9000000000000006E-2</v>
      </c>
      <c r="BA1102">
        <f t="shared" si="542"/>
        <v>6.9000000000000008E-4</v>
      </c>
      <c r="BC1102" s="1">
        <v>44481</v>
      </c>
      <c r="BD1102">
        <v>0.182</v>
      </c>
      <c r="BE1102">
        <f t="shared" si="543"/>
        <v>1.82E-3</v>
      </c>
      <c r="BG1102" s="1">
        <v>44481</v>
      </c>
      <c r="BH1102">
        <v>0.443</v>
      </c>
      <c r="BI1102">
        <f t="shared" si="544"/>
        <v>4.4299999999999999E-3</v>
      </c>
      <c r="BK1102" s="1">
        <v>38188</v>
      </c>
      <c r="BL1102">
        <v>1.9760800000000001</v>
      </c>
      <c r="BM1102">
        <f t="shared" ref="BM1102:BM1165" si="552">BL1102/100</f>
        <v>1.9760800000000002E-2</v>
      </c>
      <c r="BP1102" s="1">
        <v>44448</v>
      </c>
      <c r="BQ1102">
        <v>231.0677</v>
      </c>
      <c r="BR1102">
        <f t="shared" si="545"/>
        <v>2.3106770000000001</v>
      </c>
      <c r="BT1102" s="1">
        <v>44454</v>
      </c>
      <c r="BU1102">
        <v>-0.54300000000000004</v>
      </c>
      <c r="BV1102">
        <f t="shared" si="546"/>
        <v>-5.4300000000000008E-3</v>
      </c>
      <c r="BX1102" s="1">
        <v>44454</v>
      </c>
      <c r="BY1102">
        <v>-0.52400000000000002</v>
      </c>
      <c r="BZ1102">
        <f t="shared" si="547"/>
        <v>-5.2399999999999999E-3</v>
      </c>
      <c r="CB1102" s="1">
        <v>44481</v>
      </c>
      <c r="CC1102">
        <v>-0.49</v>
      </c>
      <c r="CD1102">
        <f t="shared" si="548"/>
        <v>-4.8999999999999998E-3</v>
      </c>
      <c r="CG1102" s="1"/>
      <c r="CJ1102" s="1"/>
      <c r="CV1102" s="1"/>
    </row>
    <row r="1103" spans="1:100" x14ac:dyDescent="0.3">
      <c r="A1103" s="21">
        <f t="shared" si="549"/>
        <v>47354</v>
      </c>
      <c r="B1103" s="18">
        <f t="shared" si="530"/>
        <v>112.421875</v>
      </c>
      <c r="C1103">
        <f t="shared" si="526"/>
        <v>115</v>
      </c>
      <c r="D1103">
        <f t="shared" ca="1" si="535"/>
        <v>-3.7388888888888889</v>
      </c>
      <c r="E1103">
        <f ca="1">IF(currency="USD",'Future et co'!F1103,IF(currency="EUR",'Future et co'!G1103,FALSE))</f>
        <v>3.6070000000000005E-2</v>
      </c>
      <c r="F1103">
        <f t="shared" ca="1" si="536"/>
        <v>3.6070000000000005E-2</v>
      </c>
      <c r="G1103">
        <f t="shared" ca="1" si="537"/>
        <v>2.0569999999999998E-2</v>
      </c>
      <c r="I1103" s="21">
        <f t="shared" si="550"/>
        <v>46479</v>
      </c>
      <c r="J1103" s="18">
        <f t="shared" si="531"/>
        <v>112.421875</v>
      </c>
      <c r="L1103">
        <f t="shared" ca="1" si="538"/>
        <v>-1.3083333333333333</v>
      </c>
      <c r="M1103">
        <f t="shared" ca="1" si="532"/>
        <v>3.6070000000000005E-2</v>
      </c>
      <c r="O1103" s="21">
        <f t="shared" si="551"/>
        <v>46479</v>
      </c>
      <c r="P1103" s="18">
        <f t="shared" si="533"/>
        <v>112.421875</v>
      </c>
      <c r="Q1103">
        <f t="shared" si="539"/>
        <v>125</v>
      </c>
      <c r="R1103">
        <f t="shared" ca="1" si="540"/>
        <v>-1.3083333333333333</v>
      </c>
      <c r="S1103">
        <f t="shared" ca="1" si="534"/>
        <v>3.6070000000000005E-2</v>
      </c>
      <c r="U1103" s="1"/>
      <c r="W1103" t="str">
        <f t="shared" si="527"/>
        <v/>
      </c>
      <c r="Y1103" s="1"/>
      <c r="AA1103">
        <f t="shared" si="528"/>
        <v>0</v>
      </c>
      <c r="AC1103" s="1"/>
      <c r="AE1103">
        <f t="shared" si="529"/>
        <v>0</v>
      </c>
      <c r="AH1103" s="1"/>
      <c r="AI1103" s="17"/>
      <c r="AJ1103" s="25"/>
      <c r="AU1103" s="1">
        <v>44480</v>
      </c>
      <c r="AV1103">
        <v>6.5000000000000002E-2</v>
      </c>
      <c r="AW1103">
        <f t="shared" si="541"/>
        <v>6.4999999999999997E-4</v>
      </c>
      <c r="AY1103" s="1">
        <v>44480</v>
      </c>
      <c r="AZ1103">
        <v>5.5E-2</v>
      </c>
      <c r="BA1103">
        <f t="shared" si="542"/>
        <v>5.5000000000000003E-4</v>
      </c>
      <c r="BC1103" s="1">
        <v>44480</v>
      </c>
      <c r="BD1103">
        <v>0.17799999999999999</v>
      </c>
      <c r="BE1103">
        <f t="shared" si="543"/>
        <v>1.7799999999999999E-3</v>
      </c>
      <c r="BG1103" s="1">
        <v>44480</v>
      </c>
      <c r="BH1103">
        <v>0.41899999999999998</v>
      </c>
      <c r="BI1103">
        <f t="shared" si="544"/>
        <v>4.1900000000000001E-3</v>
      </c>
      <c r="BK1103" s="1">
        <v>38189</v>
      </c>
      <c r="BL1103">
        <v>2.0006300000000001</v>
      </c>
      <c r="BM1103">
        <f t="shared" si="552"/>
        <v>2.0006300000000001E-2</v>
      </c>
      <c r="BP1103" s="1">
        <v>44447</v>
      </c>
      <c r="BQ1103">
        <v>230.2764</v>
      </c>
      <c r="BR1103">
        <f t="shared" si="545"/>
        <v>2.3027639999999998</v>
      </c>
      <c r="BT1103" s="1">
        <v>44453</v>
      </c>
      <c r="BU1103">
        <v>-0.54800000000000004</v>
      </c>
      <c r="BV1103">
        <f t="shared" si="546"/>
        <v>-5.4800000000000005E-3</v>
      </c>
      <c r="BX1103" s="1">
        <v>44453</v>
      </c>
      <c r="BY1103">
        <v>-0.52200000000000002</v>
      </c>
      <c r="BZ1103">
        <f t="shared" si="547"/>
        <v>-5.2199999999999998E-3</v>
      </c>
      <c r="CB1103" s="1">
        <v>44480</v>
      </c>
      <c r="CC1103">
        <v>-0.49</v>
      </c>
      <c r="CD1103">
        <f t="shared" si="548"/>
        <v>-4.8999999999999998E-3</v>
      </c>
      <c r="CG1103" s="1"/>
      <c r="CJ1103" s="1"/>
      <c r="CV1103" s="1"/>
    </row>
    <row r="1104" spans="1:100" x14ac:dyDescent="0.3">
      <c r="A1104" s="21">
        <f t="shared" si="549"/>
        <v>47357</v>
      </c>
      <c r="B1104" s="18">
        <f t="shared" si="530"/>
        <v>112.421875</v>
      </c>
      <c r="C1104">
        <f t="shared" si="526"/>
        <v>115</v>
      </c>
      <c r="D1104">
        <f t="shared" ca="1" si="535"/>
        <v>-3.7472222222222222</v>
      </c>
      <c r="E1104">
        <f ca="1">IF(currency="USD",'Future et co'!F1104,IF(currency="EUR",'Future et co'!G1104,FALSE))</f>
        <v>3.6070000000000005E-2</v>
      </c>
      <c r="F1104">
        <f t="shared" ca="1" si="536"/>
        <v>3.6070000000000005E-2</v>
      </c>
      <c r="G1104">
        <f t="shared" ca="1" si="537"/>
        <v>2.0569999999999998E-2</v>
      </c>
      <c r="I1104" s="21">
        <f t="shared" si="550"/>
        <v>46482</v>
      </c>
      <c r="J1104" s="18">
        <f t="shared" si="531"/>
        <v>112.421875</v>
      </c>
      <c r="L1104">
        <f t="shared" ca="1" si="538"/>
        <v>-1.3166666666666667</v>
      </c>
      <c r="M1104">
        <f t="shared" ca="1" si="532"/>
        <v>3.6070000000000005E-2</v>
      </c>
      <c r="O1104" s="21">
        <f t="shared" si="551"/>
        <v>46482</v>
      </c>
      <c r="P1104" s="18">
        <f t="shared" si="533"/>
        <v>112.421875</v>
      </c>
      <c r="Q1104">
        <f t="shared" si="539"/>
        <v>125</v>
      </c>
      <c r="R1104">
        <f t="shared" ca="1" si="540"/>
        <v>-1.3166666666666667</v>
      </c>
      <c r="S1104">
        <f t="shared" ca="1" si="534"/>
        <v>3.6070000000000005E-2</v>
      </c>
      <c r="U1104" s="1"/>
      <c r="W1104" t="str">
        <f t="shared" si="527"/>
        <v/>
      </c>
      <c r="Y1104" s="1"/>
      <c r="AA1104">
        <f t="shared" si="528"/>
        <v>0</v>
      </c>
      <c r="AC1104" s="1"/>
      <c r="AE1104">
        <f t="shared" si="529"/>
        <v>0</v>
      </c>
      <c r="AH1104" s="1"/>
      <c r="AI1104" s="17"/>
      <c r="AJ1104" s="25"/>
      <c r="AU1104" s="1">
        <v>44477</v>
      </c>
      <c r="AV1104">
        <v>5.7000000000000002E-2</v>
      </c>
      <c r="AW1104">
        <f t="shared" si="541"/>
        <v>5.6999999999999998E-4</v>
      </c>
      <c r="AY1104" s="1">
        <v>44477</v>
      </c>
      <c r="AZ1104">
        <v>5.3999999999999999E-2</v>
      </c>
      <c r="BA1104">
        <f t="shared" si="542"/>
        <v>5.4000000000000001E-4</v>
      </c>
      <c r="BC1104" s="1">
        <v>44477</v>
      </c>
      <c r="BD1104">
        <v>0.16700000000000001</v>
      </c>
      <c r="BE1104">
        <f t="shared" si="543"/>
        <v>1.67E-3</v>
      </c>
      <c r="BG1104" s="1">
        <v>44477</v>
      </c>
      <c r="BH1104">
        <v>0.41099999999999998</v>
      </c>
      <c r="BI1104">
        <f t="shared" si="544"/>
        <v>4.1099999999999999E-3</v>
      </c>
      <c r="BK1104" s="1">
        <v>38190</v>
      </c>
      <c r="BL1104">
        <v>1.9965299999999999</v>
      </c>
      <c r="BM1104">
        <f t="shared" si="552"/>
        <v>1.9965299999999998E-2</v>
      </c>
      <c r="BP1104" s="1">
        <v>44446</v>
      </c>
      <c r="BQ1104">
        <v>230.1825</v>
      </c>
      <c r="BR1104">
        <f t="shared" si="545"/>
        <v>2.301825</v>
      </c>
      <c r="BT1104" s="1">
        <v>44452</v>
      </c>
      <c r="BU1104">
        <v>-0.54400000000000004</v>
      </c>
      <c r="BV1104">
        <f t="shared" si="546"/>
        <v>-5.4400000000000004E-3</v>
      </c>
      <c r="BX1104" s="1">
        <v>44452</v>
      </c>
      <c r="BY1104">
        <v>-0.52</v>
      </c>
      <c r="BZ1104">
        <f t="shared" si="547"/>
        <v>-5.1999999999999998E-3</v>
      </c>
      <c r="CB1104" s="1">
        <v>44477</v>
      </c>
      <c r="CC1104">
        <v>-0.49</v>
      </c>
      <c r="CD1104">
        <f t="shared" si="548"/>
        <v>-4.8999999999999998E-3</v>
      </c>
      <c r="CG1104" s="1"/>
      <c r="CJ1104" s="1"/>
      <c r="CV1104" s="1"/>
    </row>
    <row r="1105" spans="1:100" x14ac:dyDescent="0.3">
      <c r="A1105" s="21">
        <f t="shared" si="549"/>
        <v>47358</v>
      </c>
      <c r="B1105" s="18">
        <f t="shared" si="530"/>
        <v>112.421875</v>
      </c>
      <c r="C1105">
        <f t="shared" si="526"/>
        <v>115</v>
      </c>
      <c r="D1105">
        <f t="shared" ca="1" si="535"/>
        <v>-3.75</v>
      </c>
      <c r="E1105">
        <f ca="1">IF(currency="USD",'Future et co'!F1105,IF(currency="EUR",'Future et co'!G1105,FALSE))</f>
        <v>3.6070000000000005E-2</v>
      </c>
      <c r="F1105">
        <f t="shared" ca="1" si="536"/>
        <v>3.6070000000000005E-2</v>
      </c>
      <c r="G1105">
        <f t="shared" ca="1" si="537"/>
        <v>2.0569999999999998E-2</v>
      </c>
      <c r="I1105" s="21">
        <f t="shared" si="550"/>
        <v>46483</v>
      </c>
      <c r="J1105" s="18">
        <f t="shared" si="531"/>
        <v>112.421875</v>
      </c>
      <c r="L1105">
        <f t="shared" ca="1" si="538"/>
        <v>-1.3194444444444444</v>
      </c>
      <c r="M1105">
        <f t="shared" ca="1" si="532"/>
        <v>3.6070000000000005E-2</v>
      </c>
      <c r="O1105" s="21">
        <f t="shared" si="551"/>
        <v>46483</v>
      </c>
      <c r="P1105" s="18">
        <f t="shared" si="533"/>
        <v>112.421875</v>
      </c>
      <c r="Q1105">
        <f t="shared" si="539"/>
        <v>125</v>
      </c>
      <c r="R1105">
        <f t="shared" ca="1" si="540"/>
        <v>-1.3194444444444444</v>
      </c>
      <c r="S1105">
        <f t="shared" ca="1" si="534"/>
        <v>3.6070000000000005E-2</v>
      </c>
      <c r="U1105" s="1"/>
      <c r="W1105" t="str">
        <f t="shared" si="527"/>
        <v/>
      </c>
      <c r="Y1105" s="1"/>
      <c r="AA1105">
        <f t="shared" si="528"/>
        <v>0</v>
      </c>
      <c r="AC1105" s="1"/>
      <c r="AE1105">
        <f t="shared" si="529"/>
        <v>0</v>
      </c>
      <c r="AH1105" s="1"/>
      <c r="AI1105" s="17"/>
      <c r="AJ1105" s="25"/>
      <c r="AU1105" s="1">
        <v>44476</v>
      </c>
      <c r="AV1105">
        <v>6.5000000000000002E-2</v>
      </c>
      <c r="AW1105">
        <f t="shared" si="541"/>
        <v>6.4999999999999997E-4</v>
      </c>
      <c r="AY1105" s="1">
        <v>44476</v>
      </c>
      <c r="AZ1105">
        <v>6.7000000000000004E-2</v>
      </c>
      <c r="BA1105">
        <f t="shared" si="542"/>
        <v>6.7000000000000002E-4</v>
      </c>
      <c r="BC1105" s="1">
        <v>44476</v>
      </c>
      <c r="BD1105">
        <v>0.159</v>
      </c>
      <c r="BE1105">
        <f t="shared" si="543"/>
        <v>1.5900000000000001E-3</v>
      </c>
      <c r="BG1105" s="1">
        <v>44476</v>
      </c>
      <c r="BH1105">
        <v>0.39100000000000001</v>
      </c>
      <c r="BI1105">
        <f t="shared" si="544"/>
        <v>3.9100000000000003E-3</v>
      </c>
      <c r="BK1105" s="1">
        <v>38191</v>
      </c>
      <c r="BL1105">
        <v>2.0132400000000001</v>
      </c>
      <c r="BM1105">
        <f t="shared" si="552"/>
        <v>2.0132400000000002E-2</v>
      </c>
      <c r="BP1105" s="1">
        <v>44445</v>
      </c>
      <c r="BQ1105">
        <v>231.17500000000001</v>
      </c>
      <c r="BR1105">
        <f t="shared" si="545"/>
        <v>2.31175</v>
      </c>
      <c r="BT1105" s="1">
        <v>44449</v>
      </c>
      <c r="BU1105">
        <v>-0.54400000000000004</v>
      </c>
      <c r="BV1105">
        <f t="shared" si="546"/>
        <v>-5.4400000000000004E-3</v>
      </c>
      <c r="BX1105" s="1">
        <v>44449</v>
      </c>
      <c r="BY1105">
        <v>-0.51900000000000002</v>
      </c>
      <c r="BZ1105">
        <f t="shared" si="547"/>
        <v>-5.1900000000000002E-3</v>
      </c>
      <c r="CB1105" s="1">
        <v>44476</v>
      </c>
      <c r="CC1105">
        <v>-0.5</v>
      </c>
      <c r="CD1105">
        <f t="shared" si="548"/>
        <v>-5.0000000000000001E-3</v>
      </c>
      <c r="CG1105" s="1"/>
      <c r="CJ1105" s="1"/>
      <c r="CV1105" s="1"/>
    </row>
    <row r="1106" spans="1:100" x14ac:dyDescent="0.3">
      <c r="A1106" s="21">
        <f t="shared" si="549"/>
        <v>47359</v>
      </c>
      <c r="B1106" s="18">
        <f t="shared" si="530"/>
        <v>112.421875</v>
      </c>
      <c r="C1106">
        <f t="shared" si="526"/>
        <v>115</v>
      </c>
      <c r="D1106">
        <f t="shared" ca="1" si="535"/>
        <v>-3.7527777777777778</v>
      </c>
      <c r="E1106">
        <f ca="1">IF(currency="USD",'Future et co'!F1106,IF(currency="EUR",'Future et co'!G1106,FALSE))</f>
        <v>3.6070000000000005E-2</v>
      </c>
      <c r="F1106">
        <f t="shared" ca="1" si="536"/>
        <v>3.6070000000000005E-2</v>
      </c>
      <c r="G1106">
        <f t="shared" ca="1" si="537"/>
        <v>2.0569999999999998E-2</v>
      </c>
      <c r="I1106" s="21">
        <f t="shared" si="550"/>
        <v>46484</v>
      </c>
      <c r="J1106" s="18">
        <f t="shared" si="531"/>
        <v>112.421875</v>
      </c>
      <c r="L1106">
        <f t="shared" ca="1" si="538"/>
        <v>-1.3222222222222222</v>
      </c>
      <c r="M1106">
        <f t="shared" ca="1" si="532"/>
        <v>3.6070000000000005E-2</v>
      </c>
      <c r="O1106" s="21">
        <f t="shared" si="551"/>
        <v>46484</v>
      </c>
      <c r="P1106" s="18">
        <f t="shared" si="533"/>
        <v>112.421875</v>
      </c>
      <c r="Q1106">
        <f t="shared" si="539"/>
        <v>125</v>
      </c>
      <c r="R1106">
        <f t="shared" ca="1" si="540"/>
        <v>-1.3222222222222222</v>
      </c>
      <c r="S1106">
        <f t="shared" ca="1" si="534"/>
        <v>3.6070000000000005E-2</v>
      </c>
      <c r="U1106" s="1"/>
      <c r="W1106" t="str">
        <f t="shared" si="527"/>
        <v/>
      </c>
      <c r="Y1106" s="1"/>
      <c r="AA1106">
        <f t="shared" si="528"/>
        <v>0</v>
      </c>
      <c r="AC1106" s="1"/>
      <c r="AE1106">
        <f t="shared" si="529"/>
        <v>0</v>
      </c>
      <c r="AH1106" s="1"/>
      <c r="AI1106" s="17"/>
      <c r="AJ1106" s="25"/>
      <c r="AU1106" s="1">
        <v>44475</v>
      </c>
      <c r="AV1106">
        <v>6.7000000000000004E-2</v>
      </c>
      <c r="AW1106">
        <f t="shared" si="541"/>
        <v>6.7000000000000002E-4</v>
      </c>
      <c r="AY1106" s="1">
        <v>44475</v>
      </c>
      <c r="AZ1106">
        <v>6.8000000000000005E-2</v>
      </c>
      <c r="BA1106">
        <f t="shared" si="542"/>
        <v>6.8000000000000005E-4</v>
      </c>
      <c r="BC1106" s="1">
        <v>44475</v>
      </c>
      <c r="BD1106">
        <v>0.155</v>
      </c>
      <c r="BE1106">
        <f t="shared" si="543"/>
        <v>1.5499999999999999E-3</v>
      </c>
      <c r="BG1106" s="1">
        <v>44475</v>
      </c>
      <c r="BH1106">
        <v>0.375</v>
      </c>
      <c r="BI1106">
        <f t="shared" si="544"/>
        <v>3.7499999999999999E-3</v>
      </c>
      <c r="BK1106" s="1">
        <v>38194</v>
      </c>
      <c r="BL1106">
        <v>2.0155799999999999</v>
      </c>
      <c r="BM1106">
        <f t="shared" si="552"/>
        <v>2.0155799999999998E-2</v>
      </c>
      <c r="BP1106" s="1">
        <v>44442</v>
      </c>
      <c r="BQ1106">
        <v>231.06950000000001</v>
      </c>
      <c r="BR1106">
        <f t="shared" si="545"/>
        <v>2.3106949999999999</v>
      </c>
      <c r="BT1106" s="1">
        <v>44448</v>
      </c>
      <c r="BU1106">
        <v>-0.54300000000000004</v>
      </c>
      <c r="BV1106">
        <f t="shared" si="546"/>
        <v>-5.4300000000000008E-3</v>
      </c>
      <c r="BX1106" s="1">
        <v>44448</v>
      </c>
      <c r="BY1106">
        <v>-0.52200000000000002</v>
      </c>
      <c r="BZ1106">
        <f t="shared" si="547"/>
        <v>-5.2199999999999998E-3</v>
      </c>
      <c r="CB1106" s="1">
        <v>44475</v>
      </c>
      <c r="CC1106">
        <v>-0.5</v>
      </c>
      <c r="CD1106">
        <f t="shared" si="548"/>
        <v>-5.0000000000000001E-3</v>
      </c>
      <c r="CG1106" s="1"/>
      <c r="CJ1106" s="1"/>
      <c r="CV1106" s="1"/>
    </row>
    <row r="1107" spans="1:100" x14ac:dyDescent="0.3">
      <c r="A1107" s="21">
        <f t="shared" si="549"/>
        <v>47360</v>
      </c>
      <c r="B1107" s="18">
        <f t="shared" si="530"/>
        <v>112.421875</v>
      </c>
      <c r="C1107">
        <f t="shared" si="526"/>
        <v>115</v>
      </c>
      <c r="D1107">
        <f t="shared" ca="1" si="535"/>
        <v>-3.7555555555555555</v>
      </c>
      <c r="E1107">
        <f ca="1">IF(currency="USD",'Future et co'!F1107,IF(currency="EUR",'Future et co'!G1107,FALSE))</f>
        <v>3.6070000000000005E-2</v>
      </c>
      <c r="F1107">
        <f t="shared" ca="1" si="536"/>
        <v>3.6070000000000005E-2</v>
      </c>
      <c r="G1107">
        <f t="shared" ca="1" si="537"/>
        <v>2.0569999999999998E-2</v>
      </c>
      <c r="I1107" s="21">
        <f t="shared" si="550"/>
        <v>46485</v>
      </c>
      <c r="J1107" s="18">
        <f t="shared" si="531"/>
        <v>112.421875</v>
      </c>
      <c r="L1107">
        <f t="shared" ca="1" si="538"/>
        <v>-1.325</v>
      </c>
      <c r="M1107">
        <f t="shared" ca="1" si="532"/>
        <v>3.6070000000000005E-2</v>
      </c>
      <c r="O1107" s="21">
        <f t="shared" si="551"/>
        <v>46485</v>
      </c>
      <c r="P1107" s="18">
        <f t="shared" si="533"/>
        <v>112.421875</v>
      </c>
      <c r="Q1107">
        <f t="shared" si="539"/>
        <v>125</v>
      </c>
      <c r="R1107">
        <f t="shared" ca="1" si="540"/>
        <v>-1.325</v>
      </c>
      <c r="S1107">
        <f t="shared" ca="1" si="534"/>
        <v>3.6070000000000005E-2</v>
      </c>
      <c r="U1107" s="1"/>
      <c r="W1107" t="str">
        <f t="shared" si="527"/>
        <v/>
      </c>
      <c r="Y1107" s="1"/>
      <c r="AA1107">
        <f t="shared" si="528"/>
        <v>0</v>
      </c>
      <c r="AC1107" s="1"/>
      <c r="AE1107">
        <f t="shared" si="529"/>
        <v>0</v>
      </c>
      <c r="AH1107" s="1"/>
      <c r="AI1107" s="17"/>
      <c r="AJ1107" s="25"/>
      <c r="AU1107" s="1">
        <v>44474</v>
      </c>
      <c r="AV1107">
        <v>6.7000000000000004E-2</v>
      </c>
      <c r="AW1107">
        <f t="shared" si="541"/>
        <v>6.7000000000000002E-4</v>
      </c>
      <c r="AY1107" s="1">
        <v>44474</v>
      </c>
      <c r="AZ1107">
        <v>5.2999999999999999E-2</v>
      </c>
      <c r="BA1107">
        <f t="shared" si="542"/>
        <v>5.2999999999999998E-4</v>
      </c>
      <c r="BC1107" s="1">
        <v>44474</v>
      </c>
      <c r="BD1107">
        <v>0.155</v>
      </c>
      <c r="BE1107">
        <f t="shared" si="543"/>
        <v>1.5499999999999999E-3</v>
      </c>
      <c r="BG1107" s="1">
        <v>44474</v>
      </c>
      <c r="BH1107">
        <v>0.36199999999999999</v>
      </c>
      <c r="BI1107">
        <f t="shared" si="544"/>
        <v>3.62E-3</v>
      </c>
      <c r="BK1107" s="1">
        <v>38195</v>
      </c>
      <c r="BL1107">
        <v>1.9993700000000001</v>
      </c>
      <c r="BM1107">
        <f t="shared" si="552"/>
        <v>1.99937E-2</v>
      </c>
      <c r="BP1107" s="1">
        <v>44441</v>
      </c>
      <c r="BQ1107">
        <v>231.46520000000001</v>
      </c>
      <c r="BR1107">
        <f t="shared" si="545"/>
        <v>2.3146520000000002</v>
      </c>
      <c r="BT1107" s="1">
        <v>44447</v>
      </c>
      <c r="BU1107">
        <v>-0.54100000000000004</v>
      </c>
      <c r="BV1107">
        <f t="shared" si="546"/>
        <v>-5.4100000000000007E-3</v>
      </c>
      <c r="BX1107" s="1">
        <v>44447</v>
      </c>
      <c r="BY1107">
        <v>-0.51700000000000002</v>
      </c>
      <c r="BZ1107">
        <f t="shared" si="547"/>
        <v>-5.1700000000000001E-3</v>
      </c>
      <c r="CB1107" s="1">
        <v>44474</v>
      </c>
      <c r="CC1107">
        <v>-0.5</v>
      </c>
      <c r="CD1107">
        <f t="shared" si="548"/>
        <v>-5.0000000000000001E-3</v>
      </c>
      <c r="CG1107" s="1"/>
      <c r="CJ1107" s="1"/>
      <c r="CV1107" s="1"/>
    </row>
    <row r="1108" spans="1:100" x14ac:dyDescent="0.3">
      <c r="A1108" s="21">
        <f t="shared" si="549"/>
        <v>47361</v>
      </c>
      <c r="B1108" s="18">
        <f t="shared" si="530"/>
        <v>112.421875</v>
      </c>
      <c r="C1108">
        <f t="shared" si="526"/>
        <v>115</v>
      </c>
      <c r="D1108">
        <f t="shared" ca="1" si="535"/>
        <v>-3.7583333333333333</v>
      </c>
      <c r="E1108">
        <f ca="1">IF(currency="USD",'Future et co'!F1108,IF(currency="EUR",'Future et co'!G1108,FALSE))</f>
        <v>3.6070000000000005E-2</v>
      </c>
      <c r="F1108">
        <f t="shared" ca="1" si="536"/>
        <v>3.6070000000000005E-2</v>
      </c>
      <c r="G1108">
        <f t="shared" ca="1" si="537"/>
        <v>2.0569999999999998E-2</v>
      </c>
      <c r="I1108" s="21">
        <f t="shared" si="550"/>
        <v>46486</v>
      </c>
      <c r="J1108" s="18">
        <f t="shared" si="531"/>
        <v>112.421875</v>
      </c>
      <c r="L1108">
        <f t="shared" ca="1" si="538"/>
        <v>-1.3277777777777777</v>
      </c>
      <c r="M1108">
        <f t="shared" ca="1" si="532"/>
        <v>3.6070000000000005E-2</v>
      </c>
      <c r="O1108" s="21">
        <f t="shared" si="551"/>
        <v>46486</v>
      </c>
      <c r="P1108" s="18">
        <f t="shared" si="533"/>
        <v>112.421875</v>
      </c>
      <c r="Q1108">
        <f t="shared" si="539"/>
        <v>125</v>
      </c>
      <c r="R1108">
        <f t="shared" ca="1" si="540"/>
        <v>-1.3277777777777777</v>
      </c>
      <c r="S1108">
        <f t="shared" ca="1" si="534"/>
        <v>3.6070000000000005E-2</v>
      </c>
      <c r="U1108" s="1"/>
      <c r="W1108" t="str">
        <f t="shared" si="527"/>
        <v/>
      </c>
      <c r="Y1108" s="1"/>
      <c r="AA1108">
        <f t="shared" si="528"/>
        <v>0</v>
      </c>
      <c r="AC1108" s="1"/>
      <c r="AE1108">
        <f t="shared" si="529"/>
        <v>0</v>
      </c>
      <c r="AH1108" s="1"/>
      <c r="AI1108" s="17"/>
      <c r="AJ1108" s="25"/>
      <c r="AU1108" s="1">
        <v>44473</v>
      </c>
      <c r="AV1108">
        <v>5.7000000000000002E-2</v>
      </c>
      <c r="AW1108">
        <f t="shared" si="541"/>
        <v>5.6999999999999998E-4</v>
      </c>
      <c r="AY1108" s="1">
        <v>44473</v>
      </c>
      <c r="AZ1108">
        <v>6.6000000000000003E-2</v>
      </c>
      <c r="BA1108">
        <f t="shared" si="542"/>
        <v>6.6E-4</v>
      </c>
      <c r="BC1108" s="1">
        <v>44473</v>
      </c>
      <c r="BD1108">
        <v>0.152</v>
      </c>
      <c r="BE1108">
        <f t="shared" si="543"/>
        <v>1.5199999999999999E-3</v>
      </c>
      <c r="BG1108" s="1">
        <v>44473</v>
      </c>
      <c r="BH1108">
        <v>0.36299999999999999</v>
      </c>
      <c r="BI1108">
        <f t="shared" si="544"/>
        <v>3.63E-3</v>
      </c>
      <c r="BK1108" s="1">
        <v>38196</v>
      </c>
      <c r="BL1108">
        <v>2.0020199999999999</v>
      </c>
      <c r="BM1108">
        <f t="shared" si="552"/>
        <v>2.0020199999999998E-2</v>
      </c>
      <c r="BP1108" s="1">
        <v>44440</v>
      </c>
      <c r="BQ1108">
        <v>231.14869999999999</v>
      </c>
      <c r="BR1108">
        <f t="shared" si="545"/>
        <v>2.3114870000000001</v>
      </c>
      <c r="BT1108" s="1">
        <v>44446</v>
      </c>
      <c r="BU1108">
        <v>-0.54300000000000004</v>
      </c>
      <c r="BV1108">
        <f t="shared" si="546"/>
        <v>-5.4300000000000008E-3</v>
      </c>
      <c r="BX1108" s="1">
        <v>44446</v>
      </c>
      <c r="BY1108">
        <v>-0.51800000000000002</v>
      </c>
      <c r="BZ1108">
        <f t="shared" si="547"/>
        <v>-5.1800000000000006E-3</v>
      </c>
      <c r="CB1108" s="1">
        <v>44473</v>
      </c>
      <c r="CC1108">
        <v>-0.51</v>
      </c>
      <c r="CD1108">
        <f t="shared" si="548"/>
        <v>-5.1000000000000004E-3</v>
      </c>
      <c r="CG1108" s="1"/>
      <c r="CJ1108" s="1"/>
      <c r="CV1108" s="1"/>
    </row>
    <row r="1109" spans="1:100" x14ac:dyDescent="0.3">
      <c r="A1109" s="21">
        <f t="shared" si="549"/>
        <v>47364</v>
      </c>
      <c r="B1109" s="18">
        <f t="shared" si="530"/>
        <v>112.421875</v>
      </c>
      <c r="C1109">
        <f t="shared" si="526"/>
        <v>115</v>
      </c>
      <c r="D1109">
        <f t="shared" ca="1" si="535"/>
        <v>-3.7666666666666666</v>
      </c>
      <c r="E1109">
        <f ca="1">IF(currency="USD",'Future et co'!F1109,IF(currency="EUR",'Future et co'!G1109,FALSE))</f>
        <v>3.6070000000000005E-2</v>
      </c>
      <c r="F1109">
        <f t="shared" ca="1" si="536"/>
        <v>3.6070000000000005E-2</v>
      </c>
      <c r="G1109">
        <f t="shared" ca="1" si="537"/>
        <v>2.0569999999999998E-2</v>
      </c>
      <c r="I1109" s="21">
        <f t="shared" si="550"/>
        <v>46489</v>
      </c>
      <c r="J1109" s="18">
        <f t="shared" si="531"/>
        <v>112.421875</v>
      </c>
      <c r="L1109">
        <f t="shared" ca="1" si="538"/>
        <v>-1.336111111111111</v>
      </c>
      <c r="M1109">
        <f t="shared" ca="1" si="532"/>
        <v>3.6070000000000005E-2</v>
      </c>
      <c r="O1109" s="21">
        <f t="shared" si="551"/>
        <v>46489</v>
      </c>
      <c r="P1109" s="18">
        <f t="shared" si="533"/>
        <v>112.421875</v>
      </c>
      <c r="Q1109">
        <f t="shared" si="539"/>
        <v>125</v>
      </c>
      <c r="R1109">
        <f t="shared" ca="1" si="540"/>
        <v>-1.336111111111111</v>
      </c>
      <c r="S1109">
        <f t="shared" ca="1" si="534"/>
        <v>3.6070000000000005E-2</v>
      </c>
      <c r="U1109" s="1"/>
      <c r="W1109" t="str">
        <f t="shared" si="527"/>
        <v/>
      </c>
      <c r="Y1109" s="1"/>
      <c r="AA1109">
        <f t="shared" si="528"/>
        <v>0</v>
      </c>
      <c r="AC1109" s="1"/>
      <c r="AE1109">
        <f t="shared" si="529"/>
        <v>0</v>
      </c>
      <c r="AH1109" s="1"/>
      <c r="AI1109" s="17"/>
      <c r="AJ1109" s="25"/>
      <c r="AU1109" s="1">
        <v>44470</v>
      </c>
      <c r="AV1109">
        <v>6.7000000000000004E-2</v>
      </c>
      <c r="AW1109">
        <f t="shared" si="541"/>
        <v>6.7000000000000002E-4</v>
      </c>
      <c r="AY1109" s="1">
        <v>44470</v>
      </c>
      <c r="AZ1109">
        <v>5.1999999999999998E-2</v>
      </c>
      <c r="BA1109">
        <f t="shared" si="542"/>
        <v>5.1999999999999995E-4</v>
      </c>
      <c r="BC1109" s="1">
        <v>44470</v>
      </c>
      <c r="BD1109">
        <v>0.154</v>
      </c>
      <c r="BE1109">
        <f t="shared" si="543"/>
        <v>1.5399999999999999E-3</v>
      </c>
      <c r="BG1109" s="1">
        <v>44470</v>
      </c>
      <c r="BH1109">
        <v>0.35799999999999998</v>
      </c>
      <c r="BI1109">
        <f t="shared" si="544"/>
        <v>3.5799999999999998E-3</v>
      </c>
      <c r="BK1109" s="1">
        <v>38197</v>
      </c>
      <c r="BL1109">
        <v>1.9941800000000001</v>
      </c>
      <c r="BM1109">
        <f t="shared" si="552"/>
        <v>1.9941799999999999E-2</v>
      </c>
      <c r="BP1109" s="1">
        <v>44439</v>
      </c>
      <c r="BQ1109">
        <v>231.43889999999999</v>
      </c>
      <c r="BR1109">
        <f t="shared" si="545"/>
        <v>2.3143889999999998</v>
      </c>
      <c r="BT1109" s="1">
        <v>44445</v>
      </c>
      <c r="BU1109">
        <v>-0.54900000000000004</v>
      </c>
      <c r="BV1109">
        <f t="shared" si="546"/>
        <v>-5.4900000000000001E-3</v>
      </c>
      <c r="BX1109" s="1">
        <v>44445</v>
      </c>
      <c r="BY1109">
        <v>-0.52</v>
      </c>
      <c r="BZ1109">
        <f t="shared" si="547"/>
        <v>-5.1999999999999998E-3</v>
      </c>
      <c r="CB1109" s="1">
        <v>44470</v>
      </c>
      <c r="CC1109">
        <v>-0.5</v>
      </c>
      <c r="CD1109">
        <f t="shared" si="548"/>
        <v>-5.0000000000000001E-3</v>
      </c>
      <c r="CG1109" s="1"/>
      <c r="CJ1109" s="1"/>
      <c r="CV1109" s="1"/>
    </row>
    <row r="1110" spans="1:100" x14ac:dyDescent="0.3">
      <c r="A1110" s="21">
        <f t="shared" si="549"/>
        <v>47365</v>
      </c>
      <c r="B1110" s="18">
        <f t="shared" si="530"/>
        <v>112.421875</v>
      </c>
      <c r="C1110">
        <f t="shared" si="526"/>
        <v>115</v>
      </c>
      <c r="D1110">
        <f t="shared" ca="1" si="535"/>
        <v>-3.7694444444444444</v>
      </c>
      <c r="E1110">
        <f ca="1">IF(currency="USD",'Future et co'!F1110,IF(currency="EUR",'Future et co'!G1110,FALSE))</f>
        <v>3.6070000000000005E-2</v>
      </c>
      <c r="F1110">
        <f t="shared" ca="1" si="536"/>
        <v>3.6070000000000005E-2</v>
      </c>
      <c r="G1110">
        <f t="shared" ca="1" si="537"/>
        <v>2.0569999999999998E-2</v>
      </c>
      <c r="I1110" s="21">
        <f t="shared" si="550"/>
        <v>46490</v>
      </c>
      <c r="J1110" s="18">
        <f t="shared" si="531"/>
        <v>112.421875</v>
      </c>
      <c r="L1110">
        <f t="shared" ca="1" si="538"/>
        <v>-1.3388888888888888</v>
      </c>
      <c r="M1110">
        <f t="shared" ca="1" si="532"/>
        <v>3.6070000000000005E-2</v>
      </c>
      <c r="O1110" s="21">
        <f t="shared" si="551"/>
        <v>46490</v>
      </c>
      <c r="P1110" s="18">
        <f t="shared" si="533"/>
        <v>112.421875</v>
      </c>
      <c r="Q1110">
        <f t="shared" si="539"/>
        <v>125</v>
      </c>
      <c r="R1110">
        <f t="shared" ca="1" si="540"/>
        <v>-1.3388888888888888</v>
      </c>
      <c r="S1110">
        <f t="shared" ca="1" si="534"/>
        <v>3.6070000000000005E-2</v>
      </c>
      <c r="U1110" s="1"/>
      <c r="W1110" t="str">
        <f t="shared" si="527"/>
        <v/>
      </c>
      <c r="Y1110" s="1"/>
      <c r="AA1110">
        <f t="shared" si="528"/>
        <v>0</v>
      </c>
      <c r="AC1110" s="1"/>
      <c r="AE1110">
        <f t="shared" si="529"/>
        <v>0</v>
      </c>
      <c r="AH1110" s="1"/>
      <c r="AI1110" s="17"/>
      <c r="AJ1110" s="25"/>
      <c r="AU1110" s="1">
        <v>44469</v>
      </c>
      <c r="AV1110">
        <v>6.6000000000000003E-2</v>
      </c>
      <c r="AW1110">
        <f t="shared" si="541"/>
        <v>6.6E-4</v>
      </c>
      <c r="AY1110" s="1">
        <v>44469</v>
      </c>
      <c r="AZ1110">
        <v>6.7000000000000004E-2</v>
      </c>
      <c r="BA1110">
        <f t="shared" si="542"/>
        <v>6.7000000000000002E-4</v>
      </c>
      <c r="BC1110" s="1">
        <v>44469</v>
      </c>
      <c r="BD1110">
        <v>0.155</v>
      </c>
      <c r="BE1110">
        <f t="shared" si="543"/>
        <v>1.5499999999999999E-3</v>
      </c>
      <c r="BG1110" s="1">
        <v>44469</v>
      </c>
      <c r="BH1110">
        <v>0.36</v>
      </c>
      <c r="BI1110">
        <f t="shared" si="544"/>
        <v>3.5999999999999999E-3</v>
      </c>
      <c r="BK1110" s="1">
        <v>38198</v>
      </c>
      <c r="BL1110">
        <v>1.9955000000000001</v>
      </c>
      <c r="BM1110">
        <f t="shared" si="552"/>
        <v>1.9955000000000001E-2</v>
      </c>
      <c r="BP1110" s="1">
        <v>44438</v>
      </c>
      <c r="BQ1110">
        <v>232.53370000000001</v>
      </c>
      <c r="BR1110">
        <f t="shared" si="545"/>
        <v>2.3253370000000002</v>
      </c>
      <c r="BT1110" s="1">
        <v>44442</v>
      </c>
      <c r="BU1110">
        <v>-0.54800000000000004</v>
      </c>
      <c r="BV1110">
        <f t="shared" si="546"/>
        <v>-5.4800000000000005E-3</v>
      </c>
      <c r="BX1110" s="1">
        <v>44442</v>
      </c>
      <c r="BY1110">
        <v>-0.51900000000000002</v>
      </c>
      <c r="BZ1110">
        <f t="shared" si="547"/>
        <v>-5.1900000000000002E-3</v>
      </c>
      <c r="CB1110" s="1">
        <v>44469</v>
      </c>
      <c r="CC1110">
        <v>-0.5</v>
      </c>
      <c r="CD1110">
        <f t="shared" si="548"/>
        <v>-5.0000000000000001E-3</v>
      </c>
      <c r="CG1110" s="1"/>
      <c r="CJ1110" s="1"/>
      <c r="CV1110" s="1"/>
    </row>
    <row r="1111" spans="1:100" x14ac:dyDescent="0.3">
      <c r="A1111" s="21">
        <f t="shared" si="549"/>
        <v>47366</v>
      </c>
      <c r="B1111" s="18">
        <f t="shared" si="530"/>
        <v>112.421875</v>
      </c>
      <c r="C1111">
        <f t="shared" si="526"/>
        <v>115</v>
      </c>
      <c r="D1111">
        <f t="shared" ca="1" si="535"/>
        <v>-3.7722222222222221</v>
      </c>
      <c r="E1111">
        <f ca="1">IF(currency="USD",'Future et co'!F1111,IF(currency="EUR",'Future et co'!G1111,FALSE))</f>
        <v>3.6070000000000005E-2</v>
      </c>
      <c r="F1111">
        <f t="shared" ca="1" si="536"/>
        <v>3.6070000000000005E-2</v>
      </c>
      <c r="G1111">
        <f t="shared" ca="1" si="537"/>
        <v>2.0569999999999998E-2</v>
      </c>
      <c r="I1111" s="21">
        <f t="shared" si="550"/>
        <v>46491</v>
      </c>
      <c r="J1111" s="18">
        <f t="shared" si="531"/>
        <v>112.421875</v>
      </c>
      <c r="L1111">
        <f t="shared" ca="1" si="538"/>
        <v>-1.3416666666666666</v>
      </c>
      <c r="M1111">
        <f t="shared" ca="1" si="532"/>
        <v>3.6070000000000005E-2</v>
      </c>
      <c r="O1111" s="21">
        <f t="shared" si="551"/>
        <v>46491</v>
      </c>
      <c r="P1111" s="18">
        <f t="shared" si="533"/>
        <v>112.421875</v>
      </c>
      <c r="Q1111">
        <f t="shared" si="539"/>
        <v>125</v>
      </c>
      <c r="R1111">
        <f t="shared" ca="1" si="540"/>
        <v>-1.3416666666666666</v>
      </c>
      <c r="S1111">
        <f t="shared" ca="1" si="534"/>
        <v>3.6070000000000005E-2</v>
      </c>
      <c r="U1111" s="1"/>
      <c r="W1111" t="str">
        <f t="shared" si="527"/>
        <v/>
      </c>
      <c r="Y1111" s="1"/>
      <c r="AA1111">
        <f t="shared" si="528"/>
        <v>0</v>
      </c>
      <c r="AC1111" s="1"/>
      <c r="AE1111">
        <f t="shared" si="529"/>
        <v>0</v>
      </c>
      <c r="AH1111" s="1"/>
      <c r="AI1111" s="17"/>
      <c r="AJ1111" s="25"/>
      <c r="AU1111" s="1">
        <v>44468</v>
      </c>
      <c r="AV1111">
        <v>7.0000000000000007E-2</v>
      </c>
      <c r="AW1111">
        <f t="shared" si="541"/>
        <v>7.000000000000001E-4</v>
      </c>
      <c r="AY1111" s="1">
        <v>44468</v>
      </c>
      <c r="AZ1111">
        <v>6.9000000000000006E-2</v>
      </c>
      <c r="BA1111">
        <f t="shared" si="542"/>
        <v>6.9000000000000008E-4</v>
      </c>
      <c r="BC1111" s="1">
        <v>44468</v>
      </c>
      <c r="BD1111">
        <v>0.158</v>
      </c>
      <c r="BE1111">
        <f t="shared" si="543"/>
        <v>1.58E-3</v>
      </c>
      <c r="BG1111" s="1">
        <v>44468</v>
      </c>
      <c r="BH1111">
        <v>0.35599999999999998</v>
      </c>
      <c r="BI1111">
        <f t="shared" si="544"/>
        <v>3.5599999999999998E-3</v>
      </c>
      <c r="BK1111" s="1">
        <v>38201</v>
      </c>
      <c r="BL1111">
        <v>1.98566</v>
      </c>
      <c r="BM1111">
        <f t="shared" si="552"/>
        <v>1.9856599999999999E-2</v>
      </c>
      <c r="BP1111" s="1">
        <v>44435</v>
      </c>
      <c r="BQ1111">
        <v>232.15119999999999</v>
      </c>
      <c r="BR1111">
        <f t="shared" si="545"/>
        <v>2.3215119999999998</v>
      </c>
      <c r="BT1111" s="1">
        <v>44441</v>
      </c>
      <c r="BU1111">
        <v>-0.55100000000000005</v>
      </c>
      <c r="BV1111">
        <f t="shared" si="546"/>
        <v>-5.5100000000000001E-3</v>
      </c>
      <c r="BX1111" s="1">
        <v>44441</v>
      </c>
      <c r="BY1111">
        <v>-0.52</v>
      </c>
      <c r="BZ1111">
        <f t="shared" si="547"/>
        <v>-5.1999999999999998E-3</v>
      </c>
      <c r="CB1111" s="1">
        <v>44468</v>
      </c>
      <c r="CC1111">
        <v>-0.49390000000000001</v>
      </c>
      <c r="CD1111">
        <f t="shared" si="548"/>
        <v>-4.9389999999999998E-3</v>
      </c>
      <c r="CG1111" s="1"/>
      <c r="CV1111" s="1"/>
    </row>
    <row r="1112" spans="1:100" x14ac:dyDescent="0.3">
      <c r="A1112" s="21">
        <f t="shared" si="549"/>
        <v>47367</v>
      </c>
      <c r="B1112" s="18">
        <f t="shared" si="530"/>
        <v>112.421875</v>
      </c>
      <c r="C1112">
        <f t="shared" si="526"/>
        <v>115</v>
      </c>
      <c r="D1112">
        <f t="shared" ca="1" si="535"/>
        <v>-3.7749999999999999</v>
      </c>
      <c r="E1112">
        <f ca="1">IF(currency="USD",'Future et co'!F1112,IF(currency="EUR",'Future et co'!G1112,FALSE))</f>
        <v>3.6070000000000005E-2</v>
      </c>
      <c r="F1112">
        <f t="shared" ca="1" si="536"/>
        <v>3.6070000000000005E-2</v>
      </c>
      <c r="G1112">
        <f t="shared" ca="1" si="537"/>
        <v>2.0569999999999998E-2</v>
      </c>
      <c r="I1112" s="21">
        <f t="shared" si="550"/>
        <v>46492</v>
      </c>
      <c r="J1112" s="18">
        <f t="shared" si="531"/>
        <v>112.421875</v>
      </c>
      <c r="L1112">
        <f t="shared" ca="1" si="538"/>
        <v>-1.3444444444444446</v>
      </c>
      <c r="M1112">
        <f t="shared" ca="1" si="532"/>
        <v>3.6070000000000005E-2</v>
      </c>
      <c r="O1112" s="21">
        <f t="shared" si="551"/>
        <v>46492</v>
      </c>
      <c r="P1112" s="18">
        <f t="shared" si="533"/>
        <v>112.421875</v>
      </c>
      <c r="Q1112">
        <f t="shared" si="539"/>
        <v>125</v>
      </c>
      <c r="R1112">
        <f t="shared" ca="1" si="540"/>
        <v>-1.3444444444444446</v>
      </c>
      <c r="S1112">
        <f t="shared" ca="1" si="534"/>
        <v>3.6070000000000005E-2</v>
      </c>
      <c r="U1112" s="1"/>
      <c r="W1112" t="str">
        <f t="shared" si="527"/>
        <v/>
      </c>
      <c r="Y1112" s="1"/>
      <c r="AA1112">
        <f t="shared" si="528"/>
        <v>0</v>
      </c>
      <c r="AC1112" s="1"/>
      <c r="AE1112">
        <f t="shared" si="529"/>
        <v>0</v>
      </c>
      <c r="AH1112" s="1"/>
      <c r="AI1112" s="17"/>
      <c r="AJ1112" s="25"/>
      <c r="AU1112" s="1">
        <v>44467</v>
      </c>
      <c r="AV1112">
        <v>5.3999999999999999E-2</v>
      </c>
      <c r="AW1112">
        <f t="shared" si="541"/>
        <v>5.4000000000000001E-4</v>
      </c>
      <c r="AY1112" s="1">
        <v>44467</v>
      </c>
      <c r="AZ1112">
        <v>5.3999999999999999E-2</v>
      </c>
      <c r="BA1112">
        <f t="shared" si="542"/>
        <v>5.4000000000000001E-4</v>
      </c>
      <c r="BC1112" s="1">
        <v>44467</v>
      </c>
      <c r="BD1112">
        <v>0.16200000000000001</v>
      </c>
      <c r="BE1112">
        <f t="shared" si="543"/>
        <v>1.6200000000000001E-3</v>
      </c>
      <c r="BG1112" s="1">
        <v>44467</v>
      </c>
      <c r="BH1112">
        <v>0.379</v>
      </c>
      <c r="BI1112">
        <f t="shared" si="544"/>
        <v>3.79E-3</v>
      </c>
      <c r="BK1112" s="1">
        <v>38202</v>
      </c>
      <c r="BL1112">
        <v>1.99577</v>
      </c>
      <c r="BM1112">
        <f t="shared" si="552"/>
        <v>1.9957700000000002E-2</v>
      </c>
      <c r="BP1112" s="1">
        <v>44434</v>
      </c>
      <c r="BQ1112">
        <v>232.07210000000001</v>
      </c>
      <c r="BR1112">
        <f t="shared" si="545"/>
        <v>2.3207210000000003</v>
      </c>
      <c r="BT1112" s="1">
        <v>44440</v>
      </c>
      <c r="BU1112">
        <v>-0.55000000000000004</v>
      </c>
      <c r="BV1112">
        <f t="shared" si="546"/>
        <v>-5.5000000000000005E-3</v>
      </c>
      <c r="BX1112" s="1">
        <v>44440</v>
      </c>
      <c r="BY1112">
        <v>-0.52100000000000002</v>
      </c>
      <c r="BZ1112">
        <f t="shared" si="547"/>
        <v>-5.2100000000000002E-3</v>
      </c>
      <c r="CB1112" s="1">
        <v>44467</v>
      </c>
      <c r="CC1112">
        <v>-0.5</v>
      </c>
      <c r="CD1112">
        <f t="shared" si="548"/>
        <v>-5.0000000000000001E-3</v>
      </c>
      <c r="CG1112" s="1"/>
      <c r="CV1112" s="1"/>
    </row>
    <row r="1113" spans="1:100" x14ac:dyDescent="0.3">
      <c r="A1113" s="21">
        <f t="shared" si="549"/>
        <v>47368</v>
      </c>
      <c r="B1113" s="18">
        <f t="shared" si="530"/>
        <v>112.421875</v>
      </c>
      <c r="C1113">
        <f t="shared" ref="C1113:C1176" si="553">CEILING(B1113,$C$9)</f>
        <v>115</v>
      </c>
      <c r="D1113">
        <f t="shared" ca="1" si="535"/>
        <v>-3.7777777777777777</v>
      </c>
      <c r="E1113">
        <f ca="1">IF(currency="USD",'Future et co'!F1113,IF(currency="EUR",'Future et co'!G1113,FALSE))</f>
        <v>3.6070000000000005E-2</v>
      </c>
      <c r="F1113">
        <f t="shared" ca="1" si="536"/>
        <v>3.6070000000000005E-2</v>
      </c>
      <c r="G1113">
        <f t="shared" ca="1" si="537"/>
        <v>2.0569999999999998E-2</v>
      </c>
      <c r="I1113" s="21">
        <f t="shared" si="550"/>
        <v>46493</v>
      </c>
      <c r="J1113" s="18">
        <f t="shared" si="531"/>
        <v>112.421875</v>
      </c>
      <c r="L1113">
        <f t="shared" ca="1" si="538"/>
        <v>-1.3472222222222223</v>
      </c>
      <c r="M1113">
        <f t="shared" ca="1" si="532"/>
        <v>3.6070000000000005E-2</v>
      </c>
      <c r="O1113" s="21">
        <f t="shared" si="551"/>
        <v>46493</v>
      </c>
      <c r="P1113" s="18">
        <f t="shared" si="533"/>
        <v>112.421875</v>
      </c>
      <c r="Q1113">
        <f t="shared" si="539"/>
        <v>125</v>
      </c>
      <c r="R1113">
        <f t="shared" ca="1" si="540"/>
        <v>-1.3472222222222223</v>
      </c>
      <c r="S1113">
        <f t="shared" ca="1" si="534"/>
        <v>3.6070000000000005E-2</v>
      </c>
      <c r="U1113" s="1"/>
      <c r="W1113" t="str">
        <f t="shared" si="527"/>
        <v/>
      </c>
      <c r="Y1113" s="1"/>
      <c r="AA1113">
        <f t="shared" si="528"/>
        <v>0</v>
      </c>
      <c r="AC1113" s="1"/>
      <c r="AE1113">
        <f t="shared" si="529"/>
        <v>0</v>
      </c>
      <c r="AH1113" s="1"/>
      <c r="AI1113" s="17"/>
      <c r="AJ1113" s="25"/>
      <c r="AU1113" s="1">
        <v>44466</v>
      </c>
      <c r="AV1113">
        <v>5.6000000000000001E-2</v>
      </c>
      <c r="AW1113">
        <f t="shared" si="541"/>
        <v>5.6000000000000006E-4</v>
      </c>
      <c r="AY1113" s="1">
        <v>44466</v>
      </c>
      <c r="AZ1113">
        <v>5.6000000000000001E-2</v>
      </c>
      <c r="BA1113">
        <f t="shared" si="542"/>
        <v>5.6000000000000006E-4</v>
      </c>
      <c r="BC1113" s="1">
        <v>44466</v>
      </c>
      <c r="BD1113">
        <v>0.16300000000000001</v>
      </c>
      <c r="BE1113">
        <f t="shared" si="543"/>
        <v>1.6300000000000002E-3</v>
      </c>
      <c r="BG1113" s="1">
        <v>44466</v>
      </c>
      <c r="BH1113">
        <v>0.378</v>
      </c>
      <c r="BI1113">
        <f t="shared" si="544"/>
        <v>3.7799999999999999E-3</v>
      </c>
      <c r="BK1113" s="1">
        <v>38203</v>
      </c>
      <c r="BL1113">
        <v>1.9993300000000001</v>
      </c>
      <c r="BM1113">
        <f t="shared" si="552"/>
        <v>1.9993300000000002E-2</v>
      </c>
      <c r="BP1113" s="1">
        <v>44433</v>
      </c>
      <c r="BQ1113">
        <v>232.13800000000001</v>
      </c>
      <c r="BR1113">
        <f t="shared" si="545"/>
        <v>2.32138</v>
      </c>
      <c r="BT1113" s="1">
        <v>44439</v>
      </c>
      <c r="BU1113">
        <v>-0.54800000000000004</v>
      </c>
      <c r="BV1113">
        <f t="shared" si="546"/>
        <v>-5.4800000000000005E-3</v>
      </c>
      <c r="BX1113" s="1">
        <v>44439</v>
      </c>
      <c r="BY1113">
        <v>-0.52200000000000002</v>
      </c>
      <c r="BZ1113">
        <f t="shared" si="547"/>
        <v>-5.2199999999999998E-3</v>
      </c>
      <c r="CB1113" s="1">
        <v>44466</v>
      </c>
      <c r="CC1113">
        <v>-0.5</v>
      </c>
      <c r="CD1113">
        <f t="shared" si="548"/>
        <v>-5.0000000000000001E-3</v>
      </c>
      <c r="CG1113" s="1"/>
      <c r="CV1113" s="1"/>
    </row>
    <row r="1114" spans="1:100" x14ac:dyDescent="0.3">
      <c r="A1114" s="21">
        <f t="shared" si="549"/>
        <v>47371</v>
      </c>
      <c r="B1114" s="18">
        <f t="shared" si="530"/>
        <v>112.421875</v>
      </c>
      <c r="C1114">
        <f t="shared" si="553"/>
        <v>115</v>
      </c>
      <c r="D1114">
        <f t="shared" ca="1" si="535"/>
        <v>-3.786111111111111</v>
      </c>
      <c r="E1114">
        <f ca="1">IF(currency="USD",'Future et co'!F1114,IF(currency="EUR",'Future et co'!G1114,FALSE))</f>
        <v>3.6070000000000005E-2</v>
      </c>
      <c r="F1114">
        <f t="shared" ca="1" si="536"/>
        <v>3.6070000000000005E-2</v>
      </c>
      <c r="G1114">
        <f t="shared" ca="1" si="537"/>
        <v>2.0569999999999998E-2</v>
      </c>
      <c r="I1114" s="21">
        <f t="shared" si="550"/>
        <v>46496</v>
      </c>
      <c r="J1114" s="18">
        <f t="shared" si="531"/>
        <v>112.421875</v>
      </c>
      <c r="L1114">
        <f t="shared" ca="1" si="538"/>
        <v>-1.3555555555555556</v>
      </c>
      <c r="M1114">
        <f t="shared" ca="1" si="532"/>
        <v>3.6070000000000005E-2</v>
      </c>
      <c r="O1114" s="21">
        <f t="shared" si="551"/>
        <v>46496</v>
      </c>
      <c r="P1114" s="18">
        <f t="shared" si="533"/>
        <v>112.421875</v>
      </c>
      <c r="Q1114">
        <f t="shared" si="539"/>
        <v>125</v>
      </c>
      <c r="R1114">
        <f t="shared" ca="1" si="540"/>
        <v>-1.3555555555555556</v>
      </c>
      <c r="S1114">
        <f t="shared" ca="1" si="534"/>
        <v>3.6070000000000005E-2</v>
      </c>
      <c r="U1114" s="1"/>
      <c r="W1114" t="str">
        <f t="shared" si="527"/>
        <v/>
      </c>
      <c r="Y1114" s="1"/>
      <c r="AA1114">
        <f t="shared" si="528"/>
        <v>0</v>
      </c>
      <c r="AC1114" s="1"/>
      <c r="AE1114">
        <f t="shared" si="529"/>
        <v>0</v>
      </c>
      <c r="AH1114" s="1"/>
      <c r="AI1114" s="17"/>
      <c r="AJ1114" s="25"/>
      <c r="AU1114" s="1">
        <v>44463</v>
      </c>
      <c r="AV1114">
        <v>7.0000000000000007E-2</v>
      </c>
      <c r="AW1114">
        <f t="shared" si="541"/>
        <v>7.000000000000001E-4</v>
      </c>
      <c r="AY1114" s="1">
        <v>44463</v>
      </c>
      <c r="AZ1114">
        <v>5.3999999999999999E-2</v>
      </c>
      <c r="BA1114">
        <f t="shared" si="542"/>
        <v>5.4000000000000001E-4</v>
      </c>
      <c r="BC1114" s="1">
        <v>44463</v>
      </c>
      <c r="BD1114">
        <v>0.16400000000000001</v>
      </c>
      <c r="BE1114">
        <f t="shared" si="543"/>
        <v>1.64E-3</v>
      </c>
      <c r="BG1114" s="1">
        <v>44463</v>
      </c>
      <c r="BH1114">
        <v>0.36399999999999999</v>
      </c>
      <c r="BI1114">
        <f t="shared" si="544"/>
        <v>3.64E-3</v>
      </c>
      <c r="BK1114" s="1">
        <v>38204</v>
      </c>
      <c r="BL1114">
        <v>2.0320200000000002</v>
      </c>
      <c r="BM1114">
        <f t="shared" si="552"/>
        <v>2.03202E-2</v>
      </c>
      <c r="BP1114" s="1">
        <v>44432</v>
      </c>
      <c r="BQ1114">
        <v>233.2593</v>
      </c>
      <c r="BR1114">
        <f t="shared" si="545"/>
        <v>2.3325930000000001</v>
      </c>
      <c r="BT1114" s="1">
        <v>44438</v>
      </c>
      <c r="BU1114">
        <v>-0.54900000000000004</v>
      </c>
      <c r="BV1114">
        <f t="shared" si="546"/>
        <v>-5.4900000000000001E-3</v>
      </c>
      <c r="BX1114" s="1">
        <v>44438</v>
      </c>
      <c r="BY1114">
        <v>-0.52900000000000003</v>
      </c>
      <c r="BZ1114">
        <f t="shared" si="547"/>
        <v>-5.2900000000000004E-3</v>
      </c>
      <c r="CB1114" s="1">
        <v>44463</v>
      </c>
      <c r="CC1114">
        <v>-0.49569999999999997</v>
      </c>
      <c r="CD1114">
        <f t="shared" si="548"/>
        <v>-4.9569999999999996E-3</v>
      </c>
      <c r="CG1114" s="1"/>
      <c r="CV1114" s="1"/>
    </row>
    <row r="1115" spans="1:100" x14ac:dyDescent="0.3">
      <c r="A1115" s="21">
        <f t="shared" si="549"/>
        <v>47372</v>
      </c>
      <c r="B1115" s="18">
        <f t="shared" si="530"/>
        <v>112.421875</v>
      </c>
      <c r="C1115">
        <f t="shared" si="553"/>
        <v>115</v>
      </c>
      <c r="D1115">
        <f t="shared" ca="1" si="535"/>
        <v>-3.7888888888888888</v>
      </c>
      <c r="E1115">
        <f ca="1">IF(currency="USD",'Future et co'!F1115,IF(currency="EUR",'Future et co'!G1115,FALSE))</f>
        <v>3.6070000000000005E-2</v>
      </c>
      <c r="F1115">
        <f t="shared" ca="1" si="536"/>
        <v>3.6070000000000005E-2</v>
      </c>
      <c r="G1115">
        <f t="shared" ca="1" si="537"/>
        <v>2.0569999999999998E-2</v>
      </c>
      <c r="I1115" s="21">
        <f t="shared" si="550"/>
        <v>46497</v>
      </c>
      <c r="J1115" s="18">
        <f t="shared" si="531"/>
        <v>112.421875</v>
      </c>
      <c r="L1115">
        <f t="shared" ca="1" si="538"/>
        <v>-1.3583333333333334</v>
      </c>
      <c r="M1115">
        <f t="shared" ca="1" si="532"/>
        <v>3.6070000000000005E-2</v>
      </c>
      <c r="O1115" s="21">
        <f t="shared" si="551"/>
        <v>46497</v>
      </c>
      <c r="P1115" s="18">
        <f t="shared" si="533"/>
        <v>112.421875</v>
      </c>
      <c r="Q1115">
        <f t="shared" si="539"/>
        <v>125</v>
      </c>
      <c r="R1115">
        <f t="shared" ca="1" si="540"/>
        <v>-1.3583333333333334</v>
      </c>
      <c r="S1115">
        <f t="shared" ca="1" si="534"/>
        <v>3.6070000000000005E-2</v>
      </c>
      <c r="U1115" s="1"/>
      <c r="W1115" t="str">
        <f t="shared" si="527"/>
        <v/>
      </c>
      <c r="Y1115" s="1"/>
      <c r="AA1115">
        <f t="shared" si="528"/>
        <v>0</v>
      </c>
      <c r="AC1115" s="1"/>
      <c r="AE1115">
        <f t="shared" si="529"/>
        <v>0</v>
      </c>
      <c r="AH1115" s="1"/>
      <c r="AI1115" s="17"/>
      <c r="AJ1115" s="25"/>
      <c r="AU1115" s="1">
        <v>44462</v>
      </c>
      <c r="AV1115">
        <v>7.0000000000000007E-2</v>
      </c>
      <c r="AW1115">
        <f t="shared" si="541"/>
        <v>7.000000000000001E-4</v>
      </c>
      <c r="AY1115" s="1">
        <v>44462</v>
      </c>
      <c r="AZ1115">
        <v>6.9000000000000006E-2</v>
      </c>
      <c r="BA1115">
        <f t="shared" si="542"/>
        <v>6.9000000000000008E-4</v>
      </c>
      <c r="BC1115" s="1">
        <v>44462</v>
      </c>
      <c r="BD1115">
        <v>0.157</v>
      </c>
      <c r="BE1115">
        <f t="shared" si="543"/>
        <v>1.57E-3</v>
      </c>
      <c r="BG1115" s="1">
        <v>44462</v>
      </c>
      <c r="BH1115">
        <v>0.36499999999999999</v>
      </c>
      <c r="BI1115">
        <f t="shared" si="544"/>
        <v>3.65E-3</v>
      </c>
      <c r="BK1115" s="1">
        <v>38205</v>
      </c>
      <c r="BL1115">
        <v>2.0484</v>
      </c>
      <c r="BM1115">
        <f t="shared" si="552"/>
        <v>2.0483999999999999E-2</v>
      </c>
      <c r="BP1115" s="1">
        <v>44431</v>
      </c>
      <c r="BQ1115">
        <v>233.33840000000001</v>
      </c>
      <c r="BR1115">
        <f t="shared" si="545"/>
        <v>2.3333840000000001</v>
      </c>
      <c r="BT1115" s="1">
        <v>44435</v>
      </c>
      <c r="BU1115">
        <v>-0.55000000000000004</v>
      </c>
      <c r="BV1115">
        <f t="shared" si="546"/>
        <v>-5.5000000000000005E-3</v>
      </c>
      <c r="BX1115" s="1">
        <v>44435</v>
      </c>
      <c r="BY1115">
        <v>-0.52900000000000003</v>
      </c>
      <c r="BZ1115">
        <f t="shared" si="547"/>
        <v>-5.2900000000000004E-3</v>
      </c>
      <c r="CB1115" s="1">
        <v>44462</v>
      </c>
      <c r="CC1115">
        <v>-0.5</v>
      </c>
      <c r="CD1115">
        <f t="shared" si="548"/>
        <v>-5.0000000000000001E-3</v>
      </c>
      <c r="CG1115" s="1"/>
      <c r="CV1115" s="1"/>
    </row>
    <row r="1116" spans="1:100" x14ac:dyDescent="0.3">
      <c r="A1116" s="21">
        <f t="shared" si="549"/>
        <v>47373</v>
      </c>
      <c r="B1116" s="18">
        <f t="shared" si="530"/>
        <v>112.421875</v>
      </c>
      <c r="C1116">
        <f t="shared" si="553"/>
        <v>115</v>
      </c>
      <c r="D1116">
        <f t="shared" ca="1" si="535"/>
        <v>-3.7916666666666665</v>
      </c>
      <c r="E1116">
        <f ca="1">IF(currency="USD",'Future et co'!F1116,IF(currency="EUR",'Future et co'!G1116,FALSE))</f>
        <v>3.6070000000000005E-2</v>
      </c>
      <c r="F1116">
        <f t="shared" ca="1" si="536"/>
        <v>3.6070000000000005E-2</v>
      </c>
      <c r="G1116">
        <f t="shared" ca="1" si="537"/>
        <v>2.0569999999999998E-2</v>
      </c>
      <c r="I1116" s="21">
        <f t="shared" si="550"/>
        <v>46498</v>
      </c>
      <c r="J1116" s="18">
        <f t="shared" si="531"/>
        <v>112.421875</v>
      </c>
      <c r="L1116">
        <f t="shared" ca="1" si="538"/>
        <v>-1.3611111111111112</v>
      </c>
      <c r="M1116">
        <f t="shared" ca="1" si="532"/>
        <v>3.6070000000000005E-2</v>
      </c>
      <c r="O1116" s="21">
        <f t="shared" si="551"/>
        <v>46498</v>
      </c>
      <c r="P1116" s="18">
        <f t="shared" si="533"/>
        <v>112.421875</v>
      </c>
      <c r="Q1116">
        <f t="shared" si="539"/>
        <v>125</v>
      </c>
      <c r="R1116">
        <f t="shared" ca="1" si="540"/>
        <v>-1.3611111111111112</v>
      </c>
      <c r="S1116">
        <f t="shared" ca="1" si="534"/>
        <v>3.6070000000000005E-2</v>
      </c>
      <c r="U1116" s="1"/>
      <c r="W1116" t="str">
        <f t="shared" si="527"/>
        <v/>
      </c>
      <c r="Y1116" s="1"/>
      <c r="AA1116">
        <f t="shared" si="528"/>
        <v>0</v>
      </c>
      <c r="AC1116" s="1"/>
      <c r="AE1116">
        <f t="shared" si="529"/>
        <v>0</v>
      </c>
      <c r="AH1116" s="1"/>
      <c r="AI1116" s="17"/>
      <c r="AJ1116" s="25"/>
      <c r="AU1116" s="1">
        <v>44461</v>
      </c>
      <c r="AV1116">
        <v>7.0000000000000007E-2</v>
      </c>
      <c r="AW1116">
        <f t="shared" si="541"/>
        <v>7.000000000000001E-4</v>
      </c>
      <c r="AY1116" s="1">
        <v>44461</v>
      </c>
      <c r="AZ1116">
        <v>6.9000000000000006E-2</v>
      </c>
      <c r="BA1116">
        <f t="shared" si="542"/>
        <v>6.9000000000000008E-4</v>
      </c>
      <c r="BC1116" s="1">
        <v>44461</v>
      </c>
      <c r="BD1116">
        <v>0.154</v>
      </c>
      <c r="BE1116">
        <f t="shared" si="543"/>
        <v>1.5399999999999999E-3</v>
      </c>
      <c r="BG1116" s="1">
        <v>44461</v>
      </c>
      <c r="BH1116">
        <v>0.33500000000000002</v>
      </c>
      <c r="BI1116">
        <f t="shared" si="544"/>
        <v>3.3500000000000001E-3</v>
      </c>
      <c r="BK1116" s="1">
        <v>38208</v>
      </c>
      <c r="BL1116">
        <v>2.0452400000000002</v>
      </c>
      <c r="BM1116">
        <f t="shared" si="552"/>
        <v>2.0452400000000003E-2</v>
      </c>
      <c r="BP1116" s="1">
        <v>44428</v>
      </c>
      <c r="BQ1116">
        <v>233.6814</v>
      </c>
      <c r="BR1116">
        <f t="shared" si="545"/>
        <v>2.3368139999999999</v>
      </c>
      <c r="BT1116" s="1">
        <v>44434</v>
      </c>
      <c r="BU1116">
        <v>-0.55000000000000004</v>
      </c>
      <c r="BV1116">
        <f t="shared" si="546"/>
        <v>-5.5000000000000005E-3</v>
      </c>
      <c r="BX1116" s="1">
        <v>44434</v>
      </c>
      <c r="BY1116">
        <v>-0.53</v>
      </c>
      <c r="BZ1116">
        <f t="shared" si="547"/>
        <v>-5.3E-3</v>
      </c>
      <c r="CB1116" s="1">
        <v>44461</v>
      </c>
      <c r="CC1116">
        <v>-0.5</v>
      </c>
      <c r="CD1116">
        <f t="shared" si="548"/>
        <v>-5.0000000000000001E-3</v>
      </c>
      <c r="CG1116" s="1"/>
      <c r="CV1116" s="1"/>
    </row>
    <row r="1117" spans="1:100" x14ac:dyDescent="0.3">
      <c r="A1117" s="21">
        <f t="shared" si="549"/>
        <v>47374</v>
      </c>
      <c r="B1117" s="18">
        <f t="shared" si="530"/>
        <v>112.421875</v>
      </c>
      <c r="C1117">
        <f t="shared" si="553"/>
        <v>115</v>
      </c>
      <c r="D1117">
        <f t="shared" ca="1" si="535"/>
        <v>-3.7944444444444443</v>
      </c>
      <c r="E1117">
        <f ca="1">IF(currency="USD",'Future et co'!F1117,IF(currency="EUR",'Future et co'!G1117,FALSE))</f>
        <v>3.6070000000000005E-2</v>
      </c>
      <c r="F1117">
        <f t="shared" ca="1" si="536"/>
        <v>3.6070000000000005E-2</v>
      </c>
      <c r="G1117">
        <f t="shared" ca="1" si="537"/>
        <v>2.0569999999999998E-2</v>
      </c>
      <c r="I1117" s="21">
        <f t="shared" si="550"/>
        <v>46499</v>
      </c>
      <c r="J1117" s="18">
        <f t="shared" si="531"/>
        <v>112.421875</v>
      </c>
      <c r="L1117">
        <f t="shared" ca="1" si="538"/>
        <v>-1.3638888888888889</v>
      </c>
      <c r="M1117">
        <f t="shared" ca="1" si="532"/>
        <v>3.6070000000000005E-2</v>
      </c>
      <c r="O1117" s="21">
        <f t="shared" si="551"/>
        <v>46499</v>
      </c>
      <c r="P1117" s="18">
        <f t="shared" si="533"/>
        <v>112.421875</v>
      </c>
      <c r="Q1117">
        <f t="shared" si="539"/>
        <v>125</v>
      </c>
      <c r="R1117">
        <f t="shared" ca="1" si="540"/>
        <v>-1.3638888888888889</v>
      </c>
      <c r="S1117">
        <f t="shared" ca="1" si="534"/>
        <v>3.6070000000000005E-2</v>
      </c>
      <c r="U1117" s="1"/>
      <c r="W1117" t="str">
        <f t="shared" si="527"/>
        <v/>
      </c>
      <c r="Y1117" s="1"/>
      <c r="AA1117">
        <f t="shared" si="528"/>
        <v>0</v>
      </c>
      <c r="AC1117" s="1"/>
      <c r="AE1117">
        <f t="shared" si="529"/>
        <v>0</v>
      </c>
      <c r="AH1117" s="1"/>
      <c r="AI1117" s="17"/>
      <c r="AJ1117" s="25"/>
      <c r="AU1117" s="1">
        <v>44460</v>
      </c>
      <c r="AV1117">
        <v>0.06</v>
      </c>
      <c r="AW1117">
        <f t="shared" si="541"/>
        <v>5.9999999999999995E-4</v>
      </c>
      <c r="AY1117" s="1">
        <v>44460</v>
      </c>
      <c r="AZ1117">
        <v>6.9000000000000006E-2</v>
      </c>
      <c r="BA1117">
        <f t="shared" si="542"/>
        <v>6.9000000000000008E-4</v>
      </c>
      <c r="BC1117" s="1">
        <v>44460</v>
      </c>
      <c r="BD1117">
        <v>0.152</v>
      </c>
      <c r="BE1117">
        <f t="shared" si="543"/>
        <v>1.5199999999999999E-3</v>
      </c>
      <c r="BG1117" s="1">
        <v>44460</v>
      </c>
      <c r="BH1117">
        <v>0.317</v>
      </c>
      <c r="BI1117">
        <f t="shared" si="544"/>
        <v>3.1700000000000001E-3</v>
      </c>
      <c r="BK1117" s="1">
        <v>38210</v>
      </c>
      <c r="BL1117">
        <v>2.0223300000000002</v>
      </c>
      <c r="BM1117">
        <f t="shared" si="552"/>
        <v>2.0223300000000003E-2</v>
      </c>
      <c r="BP1117" s="1">
        <v>44427</v>
      </c>
      <c r="BQ1117">
        <v>233.53630000000001</v>
      </c>
      <c r="BR1117">
        <f t="shared" si="545"/>
        <v>2.3353630000000001</v>
      </c>
      <c r="BT1117" s="1">
        <v>44433</v>
      </c>
      <c r="BU1117">
        <v>-0.55000000000000004</v>
      </c>
      <c r="BV1117">
        <f t="shared" si="546"/>
        <v>-5.5000000000000005E-3</v>
      </c>
      <c r="BX1117" s="1">
        <v>44433</v>
      </c>
      <c r="BY1117">
        <v>-0.52800000000000002</v>
      </c>
      <c r="BZ1117">
        <f t="shared" si="547"/>
        <v>-5.28E-3</v>
      </c>
      <c r="CB1117" s="1">
        <v>44460</v>
      </c>
      <c r="CC1117">
        <v>-0.51</v>
      </c>
      <c r="CD1117">
        <f t="shared" si="548"/>
        <v>-5.1000000000000004E-3</v>
      </c>
      <c r="CG1117" s="1"/>
      <c r="CV1117" s="1"/>
    </row>
    <row r="1118" spans="1:100" x14ac:dyDescent="0.3">
      <c r="A1118" s="21">
        <f t="shared" si="549"/>
        <v>47375</v>
      </c>
      <c r="B1118" s="18">
        <f t="shared" si="530"/>
        <v>112.421875</v>
      </c>
      <c r="C1118">
        <f t="shared" si="553"/>
        <v>115</v>
      </c>
      <c r="D1118">
        <f t="shared" ca="1" si="535"/>
        <v>-3.7972222222222221</v>
      </c>
      <c r="E1118">
        <f ca="1">IF(currency="USD",'Future et co'!F1118,IF(currency="EUR",'Future et co'!G1118,FALSE))</f>
        <v>3.6070000000000005E-2</v>
      </c>
      <c r="F1118">
        <f t="shared" ca="1" si="536"/>
        <v>3.6070000000000005E-2</v>
      </c>
      <c r="G1118">
        <f t="shared" ca="1" si="537"/>
        <v>2.0569999999999998E-2</v>
      </c>
      <c r="I1118" s="21">
        <f t="shared" si="550"/>
        <v>46500</v>
      </c>
      <c r="J1118" s="18">
        <f t="shared" si="531"/>
        <v>112.421875</v>
      </c>
      <c r="L1118">
        <f t="shared" ca="1" si="538"/>
        <v>-1.3666666666666667</v>
      </c>
      <c r="M1118">
        <f t="shared" ca="1" si="532"/>
        <v>3.6070000000000005E-2</v>
      </c>
      <c r="O1118" s="21">
        <f t="shared" si="551"/>
        <v>46500</v>
      </c>
      <c r="P1118" s="18">
        <f t="shared" si="533"/>
        <v>112.421875</v>
      </c>
      <c r="Q1118">
        <f t="shared" si="539"/>
        <v>125</v>
      </c>
      <c r="R1118">
        <f t="shared" ca="1" si="540"/>
        <v>-1.3666666666666667</v>
      </c>
      <c r="S1118">
        <f t="shared" ca="1" si="534"/>
        <v>3.6070000000000005E-2</v>
      </c>
      <c r="U1118" s="1"/>
      <c r="W1118" t="str">
        <f t="shared" si="527"/>
        <v/>
      </c>
      <c r="Y1118" s="1"/>
      <c r="AA1118">
        <f t="shared" si="528"/>
        <v>0</v>
      </c>
      <c r="AC1118" s="1"/>
      <c r="AE1118">
        <f t="shared" si="529"/>
        <v>0</v>
      </c>
      <c r="AH1118" s="1"/>
      <c r="AI1118" s="17"/>
      <c r="AJ1118" s="25"/>
      <c r="AU1118" s="1">
        <v>44459</v>
      </c>
      <c r="AV1118">
        <v>7.0000000000000007E-2</v>
      </c>
      <c r="AW1118">
        <f t="shared" si="541"/>
        <v>7.000000000000001E-4</v>
      </c>
      <c r="AY1118" s="1">
        <v>44459</v>
      </c>
      <c r="AZ1118">
        <v>6.9000000000000006E-2</v>
      </c>
      <c r="BA1118">
        <f t="shared" si="542"/>
        <v>6.9000000000000008E-4</v>
      </c>
      <c r="BC1118" s="1">
        <v>44459</v>
      </c>
      <c r="BD1118">
        <v>0.151</v>
      </c>
      <c r="BE1118">
        <f t="shared" si="543"/>
        <v>1.5100000000000001E-3</v>
      </c>
      <c r="BG1118" s="1">
        <v>44459</v>
      </c>
      <c r="BH1118">
        <v>0.311</v>
      </c>
      <c r="BI1118">
        <f t="shared" si="544"/>
        <v>3.1099999999999999E-3</v>
      </c>
      <c r="BK1118" s="1">
        <v>38211</v>
      </c>
      <c r="BL1118">
        <v>2.0449000000000002</v>
      </c>
      <c r="BM1118">
        <f t="shared" si="552"/>
        <v>2.0449000000000002E-2</v>
      </c>
      <c r="BP1118" s="1">
        <v>44426</v>
      </c>
      <c r="BQ1118">
        <v>233.37799999999999</v>
      </c>
      <c r="BR1118">
        <f t="shared" si="545"/>
        <v>2.33378</v>
      </c>
      <c r="BT1118" s="1">
        <v>44432</v>
      </c>
      <c r="BU1118">
        <v>-0.54900000000000004</v>
      </c>
      <c r="BV1118">
        <f t="shared" si="546"/>
        <v>-5.4900000000000001E-3</v>
      </c>
      <c r="BX1118" s="1">
        <v>44432</v>
      </c>
      <c r="BY1118">
        <v>-0.52700000000000002</v>
      </c>
      <c r="BZ1118">
        <f t="shared" si="547"/>
        <v>-5.2700000000000004E-3</v>
      </c>
      <c r="CB1118" s="1">
        <v>44459</v>
      </c>
      <c r="CC1118">
        <v>-0.51</v>
      </c>
      <c r="CD1118">
        <f t="shared" si="548"/>
        <v>-5.1000000000000004E-3</v>
      </c>
      <c r="CG1118" s="1"/>
      <c r="CV1118" s="1"/>
    </row>
    <row r="1119" spans="1:100" x14ac:dyDescent="0.3">
      <c r="A1119" s="21">
        <f t="shared" si="549"/>
        <v>47378</v>
      </c>
      <c r="B1119" s="18">
        <f t="shared" si="530"/>
        <v>112.421875</v>
      </c>
      <c r="C1119">
        <f t="shared" si="553"/>
        <v>115</v>
      </c>
      <c r="D1119">
        <f t="shared" ca="1" si="535"/>
        <v>-3.8055555555555554</v>
      </c>
      <c r="E1119">
        <f ca="1">IF(currency="USD",'Future et co'!F1119,IF(currency="EUR",'Future et co'!G1119,FALSE))</f>
        <v>3.6070000000000005E-2</v>
      </c>
      <c r="F1119">
        <f t="shared" ca="1" si="536"/>
        <v>3.6070000000000005E-2</v>
      </c>
      <c r="G1119">
        <f t="shared" ca="1" si="537"/>
        <v>2.0569999999999998E-2</v>
      </c>
      <c r="I1119" s="21">
        <f t="shared" si="550"/>
        <v>46503</v>
      </c>
      <c r="J1119" s="18">
        <f t="shared" si="531"/>
        <v>112.421875</v>
      </c>
      <c r="L1119">
        <f t="shared" ca="1" si="538"/>
        <v>-1.375</v>
      </c>
      <c r="M1119">
        <f t="shared" ca="1" si="532"/>
        <v>3.6070000000000005E-2</v>
      </c>
      <c r="O1119" s="21">
        <f t="shared" si="551"/>
        <v>46503</v>
      </c>
      <c r="P1119" s="18">
        <f t="shared" si="533"/>
        <v>112.421875</v>
      </c>
      <c r="Q1119">
        <f t="shared" si="539"/>
        <v>125</v>
      </c>
      <c r="R1119">
        <f t="shared" ca="1" si="540"/>
        <v>-1.375</v>
      </c>
      <c r="S1119">
        <f t="shared" ca="1" si="534"/>
        <v>3.6070000000000005E-2</v>
      </c>
      <c r="U1119" s="1"/>
      <c r="W1119" t="str">
        <f t="shared" si="527"/>
        <v/>
      </c>
      <c r="Y1119" s="1"/>
      <c r="AA1119">
        <f t="shared" si="528"/>
        <v>0</v>
      </c>
      <c r="AC1119" s="1"/>
      <c r="AE1119">
        <f t="shared" si="529"/>
        <v>0</v>
      </c>
      <c r="AH1119" s="1"/>
      <c r="AI1119" s="17"/>
      <c r="AJ1119" s="25"/>
      <c r="AU1119" s="1">
        <v>44456</v>
      </c>
      <c r="AV1119">
        <v>7.0000000000000007E-2</v>
      </c>
      <c r="AW1119">
        <f t="shared" si="541"/>
        <v>7.000000000000001E-4</v>
      </c>
      <c r="AY1119" s="1">
        <v>44456</v>
      </c>
      <c r="AZ1119">
        <v>6.9000000000000006E-2</v>
      </c>
      <c r="BA1119">
        <f t="shared" si="542"/>
        <v>6.9000000000000008E-4</v>
      </c>
      <c r="BC1119" s="1">
        <v>44456</v>
      </c>
      <c r="BD1119">
        <v>0.14899999999999999</v>
      </c>
      <c r="BE1119">
        <f t="shared" si="543"/>
        <v>1.49E-3</v>
      </c>
      <c r="BG1119" s="1">
        <v>44456</v>
      </c>
      <c r="BH1119">
        <v>0.30599999999999999</v>
      </c>
      <c r="BI1119">
        <f t="shared" si="544"/>
        <v>3.0599999999999998E-3</v>
      </c>
      <c r="BK1119" s="1">
        <v>38212</v>
      </c>
      <c r="BL1119">
        <v>2.0491600000000001</v>
      </c>
      <c r="BM1119">
        <f t="shared" si="552"/>
        <v>2.0491600000000002E-2</v>
      </c>
      <c r="BP1119" s="1">
        <v>44425</v>
      </c>
      <c r="BQ1119">
        <v>233.21969999999999</v>
      </c>
      <c r="BR1119">
        <f t="shared" si="545"/>
        <v>2.3321969999999999</v>
      </c>
      <c r="BT1119" s="1">
        <v>44431</v>
      </c>
      <c r="BU1119">
        <v>-0.54900000000000004</v>
      </c>
      <c r="BV1119">
        <f t="shared" si="546"/>
        <v>-5.4900000000000001E-3</v>
      </c>
      <c r="BX1119" s="1">
        <v>44431</v>
      </c>
      <c r="BY1119">
        <v>-0.52900000000000003</v>
      </c>
      <c r="BZ1119">
        <f t="shared" si="547"/>
        <v>-5.2900000000000004E-3</v>
      </c>
      <c r="CB1119" s="1">
        <v>44456</v>
      </c>
      <c r="CC1119">
        <v>-0.51</v>
      </c>
      <c r="CD1119">
        <f t="shared" si="548"/>
        <v>-5.1000000000000004E-3</v>
      </c>
      <c r="CG1119" s="1"/>
      <c r="CV1119" s="1"/>
    </row>
    <row r="1120" spans="1:100" x14ac:dyDescent="0.3">
      <c r="A1120" s="21">
        <f t="shared" si="549"/>
        <v>47379</v>
      </c>
      <c r="B1120" s="18">
        <f t="shared" si="530"/>
        <v>112.421875</v>
      </c>
      <c r="C1120">
        <f t="shared" si="553"/>
        <v>115</v>
      </c>
      <c r="D1120">
        <f t="shared" ca="1" si="535"/>
        <v>-3.8083333333333331</v>
      </c>
      <c r="E1120">
        <f ca="1">IF(currency="USD",'Future et co'!F1120,IF(currency="EUR",'Future et co'!G1120,FALSE))</f>
        <v>3.6070000000000005E-2</v>
      </c>
      <c r="F1120">
        <f t="shared" ca="1" si="536"/>
        <v>3.6070000000000005E-2</v>
      </c>
      <c r="G1120">
        <f t="shared" ca="1" si="537"/>
        <v>2.0569999999999998E-2</v>
      </c>
      <c r="I1120" s="21">
        <f t="shared" si="550"/>
        <v>46504</v>
      </c>
      <c r="J1120" s="18">
        <f t="shared" si="531"/>
        <v>112.421875</v>
      </c>
      <c r="L1120">
        <f t="shared" ca="1" si="538"/>
        <v>-1.3777777777777778</v>
      </c>
      <c r="M1120">
        <f t="shared" ca="1" si="532"/>
        <v>3.6070000000000005E-2</v>
      </c>
      <c r="O1120" s="21">
        <f t="shared" si="551"/>
        <v>46504</v>
      </c>
      <c r="P1120" s="18">
        <f t="shared" si="533"/>
        <v>112.421875</v>
      </c>
      <c r="Q1120">
        <f t="shared" si="539"/>
        <v>125</v>
      </c>
      <c r="R1120">
        <f t="shared" ca="1" si="540"/>
        <v>-1.3777777777777778</v>
      </c>
      <c r="S1120">
        <f t="shared" ca="1" si="534"/>
        <v>3.6070000000000005E-2</v>
      </c>
      <c r="U1120" s="1"/>
      <c r="W1120" t="str">
        <f t="shared" si="527"/>
        <v/>
      </c>
      <c r="Y1120" s="1"/>
      <c r="AA1120">
        <f t="shared" si="528"/>
        <v>0</v>
      </c>
      <c r="AC1120" s="1"/>
      <c r="AE1120">
        <f t="shared" si="529"/>
        <v>0</v>
      </c>
      <c r="AH1120" s="1"/>
      <c r="AI1120" s="17"/>
      <c r="AJ1120" s="25"/>
      <c r="AU1120" s="1">
        <v>44455</v>
      </c>
      <c r="AV1120">
        <v>6.0999999999999999E-2</v>
      </c>
      <c r="AW1120">
        <f t="shared" si="541"/>
        <v>6.0999999999999997E-4</v>
      </c>
      <c r="AY1120" s="1">
        <v>44455</v>
      </c>
      <c r="AZ1120">
        <v>7.0000000000000007E-2</v>
      </c>
      <c r="BA1120">
        <f t="shared" si="542"/>
        <v>7.000000000000001E-4</v>
      </c>
      <c r="BC1120" s="1">
        <v>44455</v>
      </c>
      <c r="BD1120">
        <v>0.14899999999999999</v>
      </c>
      <c r="BE1120">
        <f t="shared" si="543"/>
        <v>1.49E-3</v>
      </c>
      <c r="BG1120" s="1">
        <v>44455</v>
      </c>
      <c r="BH1120">
        <v>0.316</v>
      </c>
      <c r="BI1120">
        <f t="shared" si="544"/>
        <v>3.16E-3</v>
      </c>
      <c r="BK1120" s="1">
        <v>38215</v>
      </c>
      <c r="BL1120">
        <v>2.03532</v>
      </c>
      <c r="BM1120">
        <f t="shared" si="552"/>
        <v>2.0353200000000002E-2</v>
      </c>
      <c r="BP1120" s="1">
        <v>44424</v>
      </c>
      <c r="BQ1120">
        <v>233.21969999999999</v>
      </c>
      <c r="BR1120">
        <f t="shared" si="545"/>
        <v>2.3321969999999999</v>
      </c>
      <c r="BT1120" s="1">
        <v>44428</v>
      </c>
      <c r="BU1120">
        <v>-0.54800000000000004</v>
      </c>
      <c r="BV1120">
        <f t="shared" si="546"/>
        <v>-5.4800000000000005E-3</v>
      </c>
      <c r="BX1120" s="1">
        <v>44428</v>
      </c>
      <c r="BY1120">
        <v>-0.52800000000000002</v>
      </c>
      <c r="BZ1120">
        <f t="shared" si="547"/>
        <v>-5.28E-3</v>
      </c>
      <c r="CB1120" s="1">
        <v>44455</v>
      </c>
      <c r="CC1120">
        <v>-0.5</v>
      </c>
      <c r="CD1120">
        <f t="shared" si="548"/>
        <v>-5.0000000000000001E-3</v>
      </c>
      <c r="CG1120" s="1"/>
      <c r="CV1120" s="1"/>
    </row>
    <row r="1121" spans="1:100" x14ac:dyDescent="0.3">
      <c r="A1121" s="21">
        <f t="shared" si="549"/>
        <v>47380</v>
      </c>
      <c r="B1121" s="18">
        <f t="shared" si="530"/>
        <v>112.421875</v>
      </c>
      <c r="C1121">
        <f t="shared" si="553"/>
        <v>115</v>
      </c>
      <c r="D1121">
        <f t="shared" ca="1" si="535"/>
        <v>-3.8111111111111109</v>
      </c>
      <c r="E1121">
        <f ca="1">IF(currency="USD",'Future et co'!F1121,IF(currency="EUR",'Future et co'!G1121,FALSE))</f>
        <v>3.6070000000000005E-2</v>
      </c>
      <c r="F1121">
        <f t="shared" ca="1" si="536"/>
        <v>3.6070000000000005E-2</v>
      </c>
      <c r="G1121">
        <f t="shared" ca="1" si="537"/>
        <v>2.0569999999999998E-2</v>
      </c>
      <c r="I1121" s="21">
        <f t="shared" si="550"/>
        <v>46505</v>
      </c>
      <c r="J1121" s="18">
        <f t="shared" si="531"/>
        <v>112.421875</v>
      </c>
      <c r="L1121">
        <f t="shared" ca="1" si="538"/>
        <v>-1.3805555555555555</v>
      </c>
      <c r="M1121">
        <f t="shared" ca="1" si="532"/>
        <v>3.6070000000000005E-2</v>
      </c>
      <c r="O1121" s="21">
        <f t="shared" si="551"/>
        <v>46505</v>
      </c>
      <c r="P1121" s="18">
        <f t="shared" si="533"/>
        <v>112.421875</v>
      </c>
      <c r="Q1121">
        <f t="shared" si="539"/>
        <v>125</v>
      </c>
      <c r="R1121">
        <f t="shared" ca="1" si="540"/>
        <v>-1.3805555555555555</v>
      </c>
      <c r="S1121">
        <f t="shared" ca="1" si="534"/>
        <v>3.6070000000000005E-2</v>
      </c>
      <c r="U1121" s="1"/>
      <c r="W1121" t="str">
        <f t="shared" ref="W1121:W1184" si="554">IF(U1121="","",V1121/100)</f>
        <v/>
      </c>
      <c r="Y1121" s="1"/>
      <c r="AA1121">
        <f t="shared" ref="AA1121:AA1184" si="555">Z1121/100</f>
        <v>0</v>
      </c>
      <c r="AC1121" s="1"/>
      <c r="AE1121">
        <f t="shared" ref="AE1121:AE1184" si="556">AD1121/100</f>
        <v>0</v>
      </c>
      <c r="AH1121" s="1"/>
      <c r="AI1121" s="17"/>
      <c r="AJ1121" s="25"/>
      <c r="AU1121" s="1">
        <v>44454</v>
      </c>
      <c r="AV1121">
        <v>0.06</v>
      </c>
      <c r="AW1121">
        <f t="shared" si="541"/>
        <v>5.9999999999999995E-4</v>
      </c>
      <c r="AY1121" s="1">
        <v>44454</v>
      </c>
      <c r="AZ1121">
        <v>6.9000000000000006E-2</v>
      </c>
      <c r="BA1121">
        <f t="shared" si="542"/>
        <v>6.9000000000000008E-4</v>
      </c>
      <c r="BC1121" s="1">
        <v>44454</v>
      </c>
      <c r="BD1121">
        <v>0.14799999999999999</v>
      </c>
      <c r="BE1121">
        <f t="shared" si="543"/>
        <v>1.48E-3</v>
      </c>
      <c r="BG1121" s="1">
        <v>44454</v>
      </c>
      <c r="BH1121">
        <v>0.30499999999999999</v>
      </c>
      <c r="BI1121">
        <f t="shared" si="544"/>
        <v>3.0499999999999998E-3</v>
      </c>
      <c r="BK1121" s="1">
        <v>38216</v>
      </c>
      <c r="BL1121">
        <v>2.0195799999999999</v>
      </c>
      <c r="BM1121">
        <f t="shared" si="552"/>
        <v>2.01958E-2</v>
      </c>
      <c r="BP1121" s="1">
        <v>44421</v>
      </c>
      <c r="BQ1121">
        <v>233.0087</v>
      </c>
      <c r="BR1121">
        <f t="shared" si="545"/>
        <v>2.3300870000000002</v>
      </c>
      <c r="BT1121" s="1">
        <v>44427</v>
      </c>
      <c r="BU1121">
        <v>-0.55000000000000004</v>
      </c>
      <c r="BV1121">
        <f t="shared" si="546"/>
        <v>-5.5000000000000005E-3</v>
      </c>
      <c r="BX1121" s="1">
        <v>44427</v>
      </c>
      <c r="BY1121">
        <v>-0.52900000000000003</v>
      </c>
      <c r="BZ1121">
        <f t="shared" si="547"/>
        <v>-5.2900000000000004E-3</v>
      </c>
      <c r="CB1121" s="1">
        <v>44454</v>
      </c>
      <c r="CC1121">
        <v>-0.51</v>
      </c>
      <c r="CD1121">
        <f t="shared" si="548"/>
        <v>-5.1000000000000004E-3</v>
      </c>
      <c r="CG1121" s="1"/>
      <c r="CV1121" s="1"/>
    </row>
    <row r="1122" spans="1:100" x14ac:dyDescent="0.3">
      <c r="A1122" s="21">
        <f t="shared" si="549"/>
        <v>47381</v>
      </c>
      <c r="B1122" s="18">
        <f t="shared" si="530"/>
        <v>112.421875</v>
      </c>
      <c r="C1122">
        <f t="shared" si="553"/>
        <v>115</v>
      </c>
      <c r="D1122">
        <f t="shared" ca="1" si="535"/>
        <v>-3.8138888888888891</v>
      </c>
      <c r="E1122">
        <f ca="1">IF(currency="USD",'Future et co'!F1122,IF(currency="EUR",'Future et co'!G1122,FALSE))</f>
        <v>3.6070000000000005E-2</v>
      </c>
      <c r="F1122">
        <f t="shared" ca="1" si="536"/>
        <v>3.6070000000000005E-2</v>
      </c>
      <c r="G1122">
        <f t="shared" ca="1" si="537"/>
        <v>2.0569999999999998E-2</v>
      </c>
      <c r="I1122" s="21">
        <f t="shared" si="550"/>
        <v>46506</v>
      </c>
      <c r="J1122" s="18">
        <f t="shared" si="531"/>
        <v>112.421875</v>
      </c>
      <c r="L1122">
        <f t="shared" ca="1" si="538"/>
        <v>-1.3833333333333333</v>
      </c>
      <c r="M1122">
        <f t="shared" ca="1" si="532"/>
        <v>3.6070000000000005E-2</v>
      </c>
      <c r="O1122" s="21">
        <f t="shared" si="551"/>
        <v>46506</v>
      </c>
      <c r="P1122" s="18">
        <f t="shared" si="533"/>
        <v>112.421875</v>
      </c>
      <c r="Q1122">
        <f t="shared" si="539"/>
        <v>125</v>
      </c>
      <c r="R1122">
        <f t="shared" ca="1" si="540"/>
        <v>-1.3833333333333333</v>
      </c>
      <c r="S1122">
        <f t="shared" ca="1" si="534"/>
        <v>3.6070000000000005E-2</v>
      </c>
      <c r="U1122" s="1"/>
      <c r="W1122" t="str">
        <f t="shared" si="554"/>
        <v/>
      </c>
      <c r="Y1122" s="1"/>
      <c r="AA1122">
        <f t="shared" si="555"/>
        <v>0</v>
      </c>
      <c r="AC1122" s="1"/>
      <c r="AE1122">
        <f t="shared" si="556"/>
        <v>0</v>
      </c>
      <c r="AH1122" s="1"/>
      <c r="AI1122" s="17"/>
      <c r="AJ1122" s="25"/>
      <c r="AU1122" s="1">
        <v>44453</v>
      </c>
      <c r="AV1122">
        <v>6.8000000000000005E-2</v>
      </c>
      <c r="AW1122">
        <f t="shared" si="541"/>
        <v>6.8000000000000005E-4</v>
      </c>
      <c r="AY1122" s="1">
        <v>44453</v>
      </c>
      <c r="AZ1122">
        <v>6.9000000000000006E-2</v>
      </c>
      <c r="BA1122">
        <f t="shared" si="542"/>
        <v>6.9000000000000008E-4</v>
      </c>
      <c r="BC1122" s="1">
        <v>44453</v>
      </c>
      <c r="BD1122">
        <v>0.16900000000000001</v>
      </c>
      <c r="BE1122">
        <f t="shared" si="543"/>
        <v>1.6900000000000001E-3</v>
      </c>
      <c r="BG1122" s="1">
        <v>44453</v>
      </c>
      <c r="BH1122">
        <v>0.28899999999999998</v>
      </c>
      <c r="BI1122">
        <f t="shared" si="544"/>
        <v>2.8899999999999998E-3</v>
      </c>
      <c r="BK1122" s="1">
        <v>38217</v>
      </c>
      <c r="BL1122">
        <v>1.9966200000000001</v>
      </c>
      <c r="BM1122">
        <f t="shared" si="552"/>
        <v>1.99662E-2</v>
      </c>
      <c r="BP1122" s="1">
        <v>44420</v>
      </c>
      <c r="BQ1122">
        <v>232.92949999999999</v>
      </c>
      <c r="BR1122">
        <f t="shared" si="545"/>
        <v>2.3292950000000001</v>
      </c>
      <c r="BT1122" s="1">
        <v>44426</v>
      </c>
      <c r="BU1122">
        <v>-0.54800000000000004</v>
      </c>
      <c r="BV1122">
        <f t="shared" si="546"/>
        <v>-5.4800000000000005E-3</v>
      </c>
      <c r="BX1122" s="1">
        <v>44426</v>
      </c>
      <c r="BY1122">
        <v>-0.52700000000000002</v>
      </c>
      <c r="BZ1122">
        <f t="shared" si="547"/>
        <v>-5.2700000000000004E-3</v>
      </c>
      <c r="CB1122" s="1">
        <v>44453</v>
      </c>
      <c r="CC1122">
        <v>-0.51</v>
      </c>
      <c r="CD1122">
        <f t="shared" si="548"/>
        <v>-5.1000000000000004E-3</v>
      </c>
      <c r="CG1122" s="1"/>
      <c r="CV1122" s="1"/>
    </row>
    <row r="1123" spans="1:100" x14ac:dyDescent="0.3">
      <c r="A1123" s="21">
        <f t="shared" si="549"/>
        <v>47382</v>
      </c>
      <c r="B1123" s="18">
        <f t="shared" si="530"/>
        <v>112.421875</v>
      </c>
      <c r="C1123">
        <f t="shared" si="553"/>
        <v>115</v>
      </c>
      <c r="D1123">
        <f t="shared" ca="1" si="535"/>
        <v>-3.8166666666666669</v>
      </c>
      <c r="E1123">
        <f ca="1">IF(currency="USD",'Future et co'!F1123,IF(currency="EUR",'Future et co'!G1123,FALSE))</f>
        <v>3.6070000000000005E-2</v>
      </c>
      <c r="F1123">
        <f t="shared" ca="1" si="536"/>
        <v>3.6070000000000005E-2</v>
      </c>
      <c r="G1123">
        <f t="shared" ca="1" si="537"/>
        <v>2.0569999999999998E-2</v>
      </c>
      <c r="I1123" s="21">
        <f t="shared" si="550"/>
        <v>46507</v>
      </c>
      <c r="J1123" s="18">
        <f t="shared" si="531"/>
        <v>112.421875</v>
      </c>
      <c r="L1123">
        <f t="shared" ca="1" si="538"/>
        <v>-1.3861111111111111</v>
      </c>
      <c r="M1123">
        <f t="shared" ca="1" si="532"/>
        <v>3.6070000000000005E-2</v>
      </c>
      <c r="O1123" s="21">
        <f t="shared" si="551"/>
        <v>46507</v>
      </c>
      <c r="P1123" s="18">
        <f t="shared" si="533"/>
        <v>112.421875</v>
      </c>
      <c r="Q1123">
        <f t="shared" si="539"/>
        <v>125</v>
      </c>
      <c r="R1123">
        <f t="shared" ca="1" si="540"/>
        <v>-1.3861111111111111</v>
      </c>
      <c r="S1123">
        <f t="shared" ca="1" si="534"/>
        <v>3.6070000000000005E-2</v>
      </c>
      <c r="U1123" s="1"/>
      <c r="W1123" t="str">
        <f t="shared" si="554"/>
        <v/>
      </c>
      <c r="Y1123" s="1"/>
      <c r="AA1123">
        <f t="shared" si="555"/>
        <v>0</v>
      </c>
      <c r="AC1123" s="1"/>
      <c r="AE1123">
        <f t="shared" si="556"/>
        <v>0</v>
      </c>
      <c r="AH1123" s="1"/>
      <c r="AI1123" s="17"/>
      <c r="AJ1123" s="25"/>
      <c r="AU1123" s="1">
        <v>44452</v>
      </c>
      <c r="AV1123">
        <v>5.0999999999999997E-2</v>
      </c>
      <c r="AW1123">
        <f t="shared" si="541"/>
        <v>5.0999999999999993E-4</v>
      </c>
      <c r="AY1123" s="1">
        <v>44452</v>
      </c>
      <c r="AZ1123">
        <v>5.2999999999999999E-2</v>
      </c>
      <c r="BA1123">
        <f t="shared" si="542"/>
        <v>5.2999999999999998E-4</v>
      </c>
      <c r="BC1123" s="1">
        <v>44452</v>
      </c>
      <c r="BD1123">
        <v>0.14499999999999999</v>
      </c>
      <c r="BE1123">
        <f t="shared" si="543"/>
        <v>1.4499999999999999E-3</v>
      </c>
      <c r="BG1123" s="1">
        <v>44452</v>
      </c>
      <c r="BH1123">
        <v>0.29799999999999999</v>
      </c>
      <c r="BI1123">
        <f t="shared" si="544"/>
        <v>2.98E-3</v>
      </c>
      <c r="BK1123" s="1">
        <v>38218</v>
      </c>
      <c r="BL1123">
        <v>2.0037500000000001</v>
      </c>
      <c r="BM1123">
        <f t="shared" si="552"/>
        <v>2.00375E-2</v>
      </c>
      <c r="BP1123" s="1">
        <v>44419</v>
      </c>
      <c r="BQ1123">
        <v>232.91630000000001</v>
      </c>
      <c r="BR1123">
        <f t="shared" si="545"/>
        <v>2.3291629999999999</v>
      </c>
      <c r="BT1123" s="1">
        <v>44425</v>
      </c>
      <c r="BU1123">
        <v>-0.55000000000000004</v>
      </c>
      <c r="BV1123">
        <f t="shared" si="546"/>
        <v>-5.5000000000000005E-3</v>
      </c>
      <c r="BX1123" s="1">
        <v>44425</v>
      </c>
      <c r="BY1123">
        <v>-0.52700000000000002</v>
      </c>
      <c r="BZ1123">
        <f t="shared" si="547"/>
        <v>-5.2700000000000004E-3</v>
      </c>
      <c r="CB1123" s="1">
        <v>44452</v>
      </c>
      <c r="CC1123">
        <v>-0.51</v>
      </c>
      <c r="CD1123">
        <f t="shared" si="548"/>
        <v>-5.1000000000000004E-3</v>
      </c>
      <c r="CG1123" s="1"/>
      <c r="CV1123" s="1"/>
    </row>
    <row r="1124" spans="1:100" x14ac:dyDescent="0.3">
      <c r="A1124" s="21">
        <f t="shared" si="549"/>
        <v>47385</v>
      </c>
      <c r="B1124" s="18">
        <f t="shared" si="530"/>
        <v>112.421875</v>
      </c>
      <c r="C1124">
        <f t="shared" si="553"/>
        <v>115</v>
      </c>
      <c r="D1124">
        <f t="shared" ca="1" si="535"/>
        <v>-3.8250000000000002</v>
      </c>
      <c r="E1124">
        <f ca="1">IF(currency="USD",'Future et co'!F1124,IF(currency="EUR",'Future et co'!G1124,FALSE))</f>
        <v>3.6070000000000005E-2</v>
      </c>
      <c r="F1124">
        <f t="shared" ca="1" si="536"/>
        <v>3.6070000000000005E-2</v>
      </c>
      <c r="G1124">
        <f t="shared" ca="1" si="537"/>
        <v>2.0569999999999998E-2</v>
      </c>
      <c r="I1124" s="21">
        <f t="shared" si="550"/>
        <v>46510</v>
      </c>
      <c r="J1124" s="18">
        <f t="shared" si="531"/>
        <v>112.421875</v>
      </c>
      <c r="L1124">
        <f t="shared" ca="1" si="538"/>
        <v>-1.3944444444444444</v>
      </c>
      <c r="M1124">
        <f t="shared" ca="1" si="532"/>
        <v>3.6070000000000005E-2</v>
      </c>
      <c r="O1124" s="21">
        <f t="shared" si="551"/>
        <v>46510</v>
      </c>
      <c r="P1124" s="18">
        <f t="shared" si="533"/>
        <v>112.421875</v>
      </c>
      <c r="Q1124">
        <f t="shared" si="539"/>
        <v>125</v>
      </c>
      <c r="R1124">
        <f t="shared" ca="1" si="540"/>
        <v>-1.3944444444444444</v>
      </c>
      <c r="S1124">
        <f t="shared" ca="1" si="534"/>
        <v>3.6070000000000005E-2</v>
      </c>
      <c r="U1124" s="1"/>
      <c r="W1124" t="str">
        <f t="shared" si="554"/>
        <v/>
      </c>
      <c r="Y1124" s="1"/>
      <c r="AA1124">
        <f t="shared" si="555"/>
        <v>0</v>
      </c>
      <c r="AC1124" s="1"/>
      <c r="AE1124">
        <f t="shared" si="556"/>
        <v>0</v>
      </c>
      <c r="AH1124" s="1"/>
      <c r="AI1124" s="17"/>
      <c r="AJ1124" s="25"/>
      <c r="AU1124" s="1">
        <v>44449</v>
      </c>
      <c r="AV1124">
        <v>6.6000000000000003E-2</v>
      </c>
      <c r="AW1124">
        <f t="shared" si="541"/>
        <v>6.6E-4</v>
      </c>
      <c r="AY1124" s="1">
        <v>44449</v>
      </c>
      <c r="AZ1124">
        <v>6.8000000000000005E-2</v>
      </c>
      <c r="BA1124">
        <f t="shared" si="542"/>
        <v>6.8000000000000005E-4</v>
      </c>
      <c r="BC1124" s="1">
        <v>44449</v>
      </c>
      <c r="BD1124">
        <v>0.14699999999999999</v>
      </c>
      <c r="BE1124">
        <f t="shared" si="543"/>
        <v>1.47E-3</v>
      </c>
      <c r="BG1124" s="1">
        <v>44449</v>
      </c>
      <c r="BH1124">
        <v>0.29899999999999999</v>
      </c>
      <c r="BI1124">
        <f t="shared" si="544"/>
        <v>2.99E-3</v>
      </c>
      <c r="BK1124" s="1">
        <v>38219</v>
      </c>
      <c r="BL1124">
        <v>1.99095</v>
      </c>
      <c r="BM1124">
        <f t="shared" si="552"/>
        <v>1.99095E-2</v>
      </c>
      <c r="BP1124" s="1">
        <v>44418</v>
      </c>
      <c r="BQ1124">
        <v>232.9427</v>
      </c>
      <c r="BR1124">
        <f t="shared" si="545"/>
        <v>2.3294269999999999</v>
      </c>
      <c r="BT1124" s="1">
        <v>44424</v>
      </c>
      <c r="BU1124">
        <v>-0.55000000000000004</v>
      </c>
      <c r="BV1124">
        <f t="shared" si="546"/>
        <v>-5.5000000000000005E-3</v>
      </c>
      <c r="BX1124" s="1">
        <v>44424</v>
      </c>
      <c r="BY1124">
        <v>-0.52700000000000002</v>
      </c>
      <c r="BZ1124">
        <f t="shared" si="547"/>
        <v>-5.2700000000000004E-3</v>
      </c>
      <c r="CB1124" s="1">
        <v>44449</v>
      </c>
      <c r="CC1124">
        <v>-0.51</v>
      </c>
      <c r="CD1124">
        <f t="shared" si="548"/>
        <v>-5.1000000000000004E-3</v>
      </c>
      <c r="CG1124" s="1"/>
      <c r="CV1124" s="1"/>
    </row>
    <row r="1125" spans="1:100" x14ac:dyDescent="0.3">
      <c r="A1125" s="21">
        <f t="shared" si="549"/>
        <v>47386</v>
      </c>
      <c r="B1125" s="18">
        <f t="shared" si="530"/>
        <v>112.421875</v>
      </c>
      <c r="C1125">
        <f t="shared" si="553"/>
        <v>115</v>
      </c>
      <c r="D1125">
        <f t="shared" ca="1" si="535"/>
        <v>-3.8277777777777779</v>
      </c>
      <c r="E1125">
        <f ca="1">IF(currency="USD",'Future et co'!F1125,IF(currency="EUR",'Future et co'!G1125,FALSE))</f>
        <v>3.6070000000000005E-2</v>
      </c>
      <c r="F1125">
        <f t="shared" ca="1" si="536"/>
        <v>3.6070000000000005E-2</v>
      </c>
      <c r="G1125">
        <f t="shared" ca="1" si="537"/>
        <v>2.0569999999999998E-2</v>
      </c>
      <c r="I1125" s="21">
        <f t="shared" si="550"/>
        <v>46511</v>
      </c>
      <c r="J1125" s="18">
        <f t="shared" si="531"/>
        <v>112.421875</v>
      </c>
      <c r="L1125">
        <f t="shared" ca="1" si="538"/>
        <v>-1.3972222222222221</v>
      </c>
      <c r="M1125">
        <f t="shared" ca="1" si="532"/>
        <v>3.6070000000000005E-2</v>
      </c>
      <c r="O1125" s="21">
        <f t="shared" si="551"/>
        <v>46511</v>
      </c>
      <c r="P1125" s="18">
        <f t="shared" si="533"/>
        <v>112.421875</v>
      </c>
      <c r="Q1125">
        <f t="shared" si="539"/>
        <v>125</v>
      </c>
      <c r="R1125">
        <f t="shared" ca="1" si="540"/>
        <v>-1.3972222222222221</v>
      </c>
      <c r="S1125">
        <f t="shared" ca="1" si="534"/>
        <v>3.6070000000000005E-2</v>
      </c>
      <c r="U1125" s="1"/>
      <c r="W1125" t="str">
        <f t="shared" si="554"/>
        <v/>
      </c>
      <c r="Y1125" s="1"/>
      <c r="AA1125">
        <f t="shared" si="555"/>
        <v>0</v>
      </c>
      <c r="AC1125" s="1"/>
      <c r="AE1125">
        <f t="shared" si="556"/>
        <v>0</v>
      </c>
      <c r="AH1125" s="1"/>
      <c r="AI1125" s="17"/>
      <c r="AJ1125" s="25"/>
      <c r="AU1125" s="1">
        <v>44448</v>
      </c>
      <c r="AV1125">
        <v>4.9000000000000002E-2</v>
      </c>
      <c r="AW1125">
        <f t="shared" si="541"/>
        <v>4.8999999999999998E-4</v>
      </c>
      <c r="AY1125" s="1">
        <v>44448</v>
      </c>
      <c r="AZ1125">
        <v>5.0999999999999997E-2</v>
      </c>
      <c r="BA1125">
        <f t="shared" si="542"/>
        <v>5.0999999999999993E-4</v>
      </c>
      <c r="BC1125" s="1">
        <v>44448</v>
      </c>
      <c r="BD1125">
        <v>0.14499999999999999</v>
      </c>
      <c r="BE1125">
        <f t="shared" si="543"/>
        <v>1.4499999999999999E-3</v>
      </c>
      <c r="BG1125" s="1">
        <v>44448</v>
      </c>
      <c r="BH1125">
        <v>0.28999999999999998</v>
      </c>
      <c r="BI1125">
        <f t="shared" si="544"/>
        <v>2.8999999999999998E-3</v>
      </c>
      <c r="BK1125" s="1">
        <v>38222</v>
      </c>
      <c r="BL1125">
        <v>1.9965900000000001</v>
      </c>
      <c r="BM1125">
        <f t="shared" si="552"/>
        <v>1.9965900000000002E-2</v>
      </c>
      <c r="BP1125" s="1">
        <v>44417</v>
      </c>
      <c r="BQ1125">
        <v>232.85040000000001</v>
      </c>
      <c r="BR1125">
        <f t="shared" si="545"/>
        <v>2.3285040000000001</v>
      </c>
      <c r="BT1125" s="1">
        <v>44421</v>
      </c>
      <c r="BU1125">
        <v>-0.55200000000000005</v>
      </c>
      <c r="BV1125">
        <f t="shared" si="546"/>
        <v>-5.5200000000000006E-3</v>
      </c>
      <c r="BX1125" s="1">
        <v>44421</v>
      </c>
      <c r="BY1125">
        <v>-0.52800000000000002</v>
      </c>
      <c r="BZ1125">
        <f t="shared" si="547"/>
        <v>-5.28E-3</v>
      </c>
      <c r="CB1125" s="1">
        <v>44448</v>
      </c>
      <c r="CC1125">
        <v>-0.51</v>
      </c>
      <c r="CD1125">
        <f t="shared" si="548"/>
        <v>-5.1000000000000004E-3</v>
      </c>
      <c r="CG1125" s="1"/>
      <c r="CV1125" s="1"/>
    </row>
    <row r="1126" spans="1:100" x14ac:dyDescent="0.3">
      <c r="A1126" s="21">
        <f t="shared" si="549"/>
        <v>47387</v>
      </c>
      <c r="B1126" s="18">
        <f t="shared" si="530"/>
        <v>112.421875</v>
      </c>
      <c r="C1126">
        <f t="shared" si="553"/>
        <v>115</v>
      </c>
      <c r="D1126">
        <f t="shared" ca="1" si="535"/>
        <v>-3.8305555555555557</v>
      </c>
      <c r="E1126">
        <f ca="1">IF(currency="USD",'Future et co'!F1126,IF(currency="EUR",'Future et co'!G1126,FALSE))</f>
        <v>3.6070000000000005E-2</v>
      </c>
      <c r="F1126">
        <f t="shared" ca="1" si="536"/>
        <v>3.6070000000000005E-2</v>
      </c>
      <c r="G1126">
        <f t="shared" ca="1" si="537"/>
        <v>2.0569999999999998E-2</v>
      </c>
      <c r="I1126" s="21">
        <f t="shared" si="550"/>
        <v>46512</v>
      </c>
      <c r="J1126" s="18">
        <f t="shared" si="531"/>
        <v>112.421875</v>
      </c>
      <c r="L1126">
        <f t="shared" ca="1" si="538"/>
        <v>-1.4</v>
      </c>
      <c r="M1126">
        <f t="shared" ca="1" si="532"/>
        <v>3.6070000000000005E-2</v>
      </c>
      <c r="O1126" s="21">
        <f t="shared" si="551"/>
        <v>46512</v>
      </c>
      <c r="P1126" s="18">
        <f t="shared" si="533"/>
        <v>112.421875</v>
      </c>
      <c r="Q1126">
        <f t="shared" si="539"/>
        <v>125</v>
      </c>
      <c r="R1126">
        <f t="shared" ca="1" si="540"/>
        <v>-1.4</v>
      </c>
      <c r="S1126">
        <f t="shared" ca="1" si="534"/>
        <v>3.6070000000000005E-2</v>
      </c>
      <c r="U1126" s="1"/>
      <c r="W1126" t="str">
        <f t="shared" si="554"/>
        <v/>
      </c>
      <c r="Y1126" s="1"/>
      <c r="AA1126">
        <f t="shared" si="555"/>
        <v>0</v>
      </c>
      <c r="AC1126" s="1"/>
      <c r="AE1126">
        <f t="shared" si="556"/>
        <v>0</v>
      </c>
      <c r="AH1126" s="1"/>
      <c r="AI1126" s="17"/>
      <c r="AJ1126" s="25"/>
      <c r="AU1126" s="1">
        <v>44447</v>
      </c>
      <c r="AV1126">
        <v>4.9000000000000002E-2</v>
      </c>
      <c r="AW1126">
        <f t="shared" si="541"/>
        <v>4.8999999999999998E-4</v>
      </c>
      <c r="AY1126" s="1">
        <v>44447</v>
      </c>
      <c r="AZ1126">
        <v>5.0999999999999997E-2</v>
      </c>
      <c r="BA1126">
        <f t="shared" si="542"/>
        <v>5.0999999999999993E-4</v>
      </c>
      <c r="BC1126" s="1">
        <v>44447</v>
      </c>
      <c r="BD1126">
        <v>0.14499999999999999</v>
      </c>
      <c r="BE1126">
        <f t="shared" si="543"/>
        <v>1.4499999999999999E-3</v>
      </c>
      <c r="BG1126" s="1">
        <v>44447</v>
      </c>
      <c r="BH1126">
        <v>0.29199999999999998</v>
      </c>
      <c r="BI1126">
        <f t="shared" si="544"/>
        <v>2.9199999999999999E-3</v>
      </c>
      <c r="BK1126" s="1">
        <v>38223</v>
      </c>
      <c r="BL1126">
        <v>1.9961500000000001</v>
      </c>
      <c r="BM1126">
        <f t="shared" si="552"/>
        <v>1.99615E-2</v>
      </c>
      <c r="BP1126" s="1">
        <v>44414</v>
      </c>
      <c r="BQ1126">
        <v>232.82400000000001</v>
      </c>
      <c r="BR1126">
        <f t="shared" si="545"/>
        <v>2.3282400000000001</v>
      </c>
      <c r="BT1126" s="1">
        <v>44420</v>
      </c>
      <c r="BU1126">
        <v>-0.55300000000000005</v>
      </c>
      <c r="BV1126">
        <f t="shared" si="546"/>
        <v>-5.5300000000000002E-3</v>
      </c>
      <c r="BX1126" s="1">
        <v>44420</v>
      </c>
      <c r="BY1126">
        <v>-0.52700000000000002</v>
      </c>
      <c r="BZ1126">
        <f t="shared" si="547"/>
        <v>-5.2700000000000004E-3</v>
      </c>
      <c r="CB1126" s="1">
        <v>44447</v>
      </c>
      <c r="CC1126">
        <v>-0.51</v>
      </c>
      <c r="CD1126">
        <f t="shared" si="548"/>
        <v>-5.1000000000000004E-3</v>
      </c>
      <c r="CG1126" s="1"/>
      <c r="CV1126" s="1"/>
    </row>
    <row r="1127" spans="1:100" x14ac:dyDescent="0.3">
      <c r="A1127" s="21">
        <f t="shared" si="549"/>
        <v>47388</v>
      </c>
      <c r="B1127" s="18">
        <f t="shared" si="530"/>
        <v>112.421875</v>
      </c>
      <c r="C1127">
        <f t="shared" si="553"/>
        <v>115</v>
      </c>
      <c r="D1127">
        <f t="shared" ca="1" si="535"/>
        <v>-3.8333333333333335</v>
      </c>
      <c r="E1127">
        <f ca="1">IF(currency="USD",'Future et co'!F1127,IF(currency="EUR",'Future et co'!G1127,FALSE))</f>
        <v>3.6070000000000005E-2</v>
      </c>
      <c r="F1127">
        <f t="shared" ca="1" si="536"/>
        <v>3.6070000000000005E-2</v>
      </c>
      <c r="G1127">
        <f t="shared" ca="1" si="537"/>
        <v>2.0569999999999998E-2</v>
      </c>
      <c r="I1127" s="21">
        <f t="shared" si="550"/>
        <v>46513</v>
      </c>
      <c r="J1127" s="18">
        <f t="shared" si="531"/>
        <v>112.421875</v>
      </c>
      <c r="L1127">
        <f t="shared" ca="1" si="538"/>
        <v>-1.4027777777777777</v>
      </c>
      <c r="M1127">
        <f t="shared" ca="1" si="532"/>
        <v>3.6070000000000005E-2</v>
      </c>
      <c r="O1127" s="21">
        <f t="shared" si="551"/>
        <v>46513</v>
      </c>
      <c r="P1127" s="18">
        <f t="shared" si="533"/>
        <v>112.421875</v>
      </c>
      <c r="Q1127">
        <f t="shared" si="539"/>
        <v>125</v>
      </c>
      <c r="R1127">
        <f t="shared" ca="1" si="540"/>
        <v>-1.4027777777777777</v>
      </c>
      <c r="S1127">
        <f t="shared" ca="1" si="534"/>
        <v>3.6070000000000005E-2</v>
      </c>
      <c r="U1127" s="1"/>
      <c r="W1127" t="str">
        <f t="shared" si="554"/>
        <v/>
      </c>
      <c r="Y1127" s="1"/>
      <c r="AA1127">
        <f t="shared" si="555"/>
        <v>0</v>
      </c>
      <c r="AC1127" s="1"/>
      <c r="AE1127">
        <f t="shared" si="556"/>
        <v>0</v>
      </c>
      <c r="AH1127" s="1"/>
      <c r="AI1127" s="17"/>
      <c r="AJ1127" s="25"/>
      <c r="AU1127" s="1">
        <v>44446</v>
      </c>
      <c r="AV1127">
        <v>5.5E-2</v>
      </c>
      <c r="AW1127">
        <f t="shared" si="541"/>
        <v>5.5000000000000003E-4</v>
      </c>
      <c r="AY1127" s="1">
        <v>44446</v>
      </c>
      <c r="AZ1127">
        <v>6.6000000000000003E-2</v>
      </c>
      <c r="BA1127">
        <f t="shared" si="542"/>
        <v>6.6E-4</v>
      </c>
      <c r="BC1127" s="1">
        <v>44446</v>
      </c>
      <c r="BD1127">
        <v>0.14299999999999999</v>
      </c>
      <c r="BE1127">
        <f t="shared" si="543"/>
        <v>1.4299999999999998E-3</v>
      </c>
      <c r="BG1127" s="1">
        <v>44446</v>
      </c>
      <c r="BH1127">
        <v>0.28599999999999998</v>
      </c>
      <c r="BI1127">
        <f t="shared" si="544"/>
        <v>2.8599999999999997E-3</v>
      </c>
      <c r="BK1127" s="1">
        <v>38224</v>
      </c>
      <c r="BL1127">
        <v>1.98664</v>
      </c>
      <c r="BM1127">
        <f t="shared" si="552"/>
        <v>1.9866399999999999E-2</v>
      </c>
      <c r="BP1127" s="1">
        <v>44413</v>
      </c>
      <c r="BQ1127">
        <v>233.86609999999999</v>
      </c>
      <c r="BR1127">
        <f t="shared" si="545"/>
        <v>2.3386610000000001</v>
      </c>
      <c r="BT1127" s="1">
        <v>44419</v>
      </c>
      <c r="BU1127">
        <v>-0.54900000000000004</v>
      </c>
      <c r="BV1127">
        <f t="shared" si="546"/>
        <v>-5.4900000000000001E-3</v>
      </c>
      <c r="BX1127" s="1">
        <v>44419</v>
      </c>
      <c r="BY1127">
        <v>-0.53</v>
      </c>
      <c r="BZ1127">
        <f t="shared" si="547"/>
        <v>-5.3E-3</v>
      </c>
      <c r="CB1127" s="1">
        <v>44446</v>
      </c>
      <c r="CC1127">
        <v>-0.51</v>
      </c>
      <c r="CD1127">
        <f t="shared" si="548"/>
        <v>-5.1000000000000004E-3</v>
      </c>
      <c r="CG1127" s="1"/>
      <c r="CV1127" s="1"/>
    </row>
    <row r="1128" spans="1:100" x14ac:dyDescent="0.3">
      <c r="A1128" s="21">
        <f t="shared" si="549"/>
        <v>47389</v>
      </c>
      <c r="B1128" s="18">
        <f t="shared" si="530"/>
        <v>112.421875</v>
      </c>
      <c r="C1128">
        <f t="shared" si="553"/>
        <v>115</v>
      </c>
      <c r="D1128">
        <f t="shared" ca="1" si="535"/>
        <v>-3.8361111111111112</v>
      </c>
      <c r="E1128">
        <f ca="1">IF(currency="USD",'Future et co'!F1128,IF(currency="EUR",'Future et co'!G1128,FALSE))</f>
        <v>3.6070000000000005E-2</v>
      </c>
      <c r="F1128">
        <f t="shared" ca="1" si="536"/>
        <v>3.6070000000000005E-2</v>
      </c>
      <c r="G1128">
        <f t="shared" ca="1" si="537"/>
        <v>2.0569999999999998E-2</v>
      </c>
      <c r="I1128" s="21">
        <f t="shared" si="550"/>
        <v>46514</v>
      </c>
      <c r="J1128" s="18">
        <f t="shared" si="531"/>
        <v>112.421875</v>
      </c>
      <c r="L1128">
        <f t="shared" ca="1" si="538"/>
        <v>-1.4055555555555554</v>
      </c>
      <c r="M1128">
        <f t="shared" ca="1" si="532"/>
        <v>3.6070000000000005E-2</v>
      </c>
      <c r="O1128" s="21">
        <f t="shared" si="551"/>
        <v>46514</v>
      </c>
      <c r="P1128" s="18">
        <f t="shared" si="533"/>
        <v>112.421875</v>
      </c>
      <c r="Q1128">
        <f t="shared" si="539"/>
        <v>125</v>
      </c>
      <c r="R1128">
        <f t="shared" ca="1" si="540"/>
        <v>-1.4055555555555554</v>
      </c>
      <c r="S1128">
        <f t="shared" ca="1" si="534"/>
        <v>3.6070000000000005E-2</v>
      </c>
      <c r="U1128" s="1"/>
      <c r="W1128" t="str">
        <f t="shared" si="554"/>
        <v/>
      </c>
      <c r="Y1128" s="1"/>
      <c r="AA1128">
        <f t="shared" si="555"/>
        <v>0</v>
      </c>
      <c r="AC1128" s="1"/>
      <c r="AE1128">
        <f t="shared" si="556"/>
        <v>0</v>
      </c>
      <c r="AH1128" s="1"/>
      <c r="AI1128" s="17"/>
      <c r="AJ1128" s="25"/>
      <c r="AU1128" s="1">
        <v>44445</v>
      </c>
      <c r="AV1128">
        <v>6.5000000000000002E-2</v>
      </c>
      <c r="AW1128">
        <f t="shared" si="541"/>
        <v>6.4999999999999997E-4</v>
      </c>
      <c r="AY1128" s="1">
        <v>44445</v>
      </c>
      <c r="AZ1128">
        <v>5.0999999999999997E-2</v>
      </c>
      <c r="BA1128">
        <f t="shared" si="542"/>
        <v>5.0999999999999993E-4</v>
      </c>
      <c r="BC1128" s="1">
        <v>44445</v>
      </c>
      <c r="BD1128">
        <v>0.14000000000000001</v>
      </c>
      <c r="BE1128">
        <f t="shared" si="543"/>
        <v>1.4000000000000002E-3</v>
      </c>
      <c r="BG1128" s="1">
        <v>44445</v>
      </c>
      <c r="BH1128">
        <v>0.28399999999999997</v>
      </c>
      <c r="BI1128">
        <f t="shared" si="544"/>
        <v>2.8399999999999996E-3</v>
      </c>
      <c r="BK1128" s="1">
        <v>38225</v>
      </c>
      <c r="BL1128">
        <v>1.97566</v>
      </c>
      <c r="BM1128">
        <f t="shared" si="552"/>
        <v>1.9756599999999999E-2</v>
      </c>
      <c r="BP1128" s="1">
        <v>44412</v>
      </c>
      <c r="BQ1128">
        <v>233.40440000000001</v>
      </c>
      <c r="BR1128">
        <f t="shared" si="545"/>
        <v>2.334044</v>
      </c>
      <c r="BT1128" s="1">
        <v>44418</v>
      </c>
      <c r="BU1128">
        <v>-0.54700000000000004</v>
      </c>
      <c r="BV1128">
        <f t="shared" si="546"/>
        <v>-5.47E-3</v>
      </c>
      <c r="BX1128" s="1">
        <v>44418</v>
      </c>
      <c r="BY1128">
        <v>-0.52800000000000002</v>
      </c>
      <c r="BZ1128">
        <f t="shared" si="547"/>
        <v>-5.28E-3</v>
      </c>
      <c r="CB1128" s="1">
        <v>44445</v>
      </c>
      <c r="CC1128">
        <v>-0.51</v>
      </c>
      <c r="CD1128">
        <f t="shared" si="548"/>
        <v>-5.1000000000000004E-3</v>
      </c>
      <c r="CG1128" s="1"/>
      <c r="CV1128" s="1"/>
    </row>
    <row r="1129" spans="1:100" x14ac:dyDescent="0.3">
      <c r="A1129" s="21">
        <f t="shared" si="549"/>
        <v>47392</v>
      </c>
      <c r="B1129" s="18">
        <f t="shared" si="530"/>
        <v>112.421875</v>
      </c>
      <c r="C1129">
        <f t="shared" si="553"/>
        <v>115</v>
      </c>
      <c r="D1129">
        <f t="shared" ca="1" si="535"/>
        <v>-3.8444444444444446</v>
      </c>
      <c r="E1129">
        <f ca="1">IF(currency="USD",'Future et co'!F1129,IF(currency="EUR",'Future et co'!G1129,FALSE))</f>
        <v>3.6070000000000005E-2</v>
      </c>
      <c r="F1129">
        <f t="shared" ca="1" si="536"/>
        <v>3.6070000000000005E-2</v>
      </c>
      <c r="G1129">
        <f t="shared" ca="1" si="537"/>
        <v>2.0569999999999998E-2</v>
      </c>
      <c r="I1129" s="21">
        <f t="shared" si="550"/>
        <v>46517</v>
      </c>
      <c r="J1129" s="18">
        <f t="shared" si="531"/>
        <v>112.421875</v>
      </c>
      <c r="L1129">
        <f t="shared" ca="1" si="538"/>
        <v>-1.413888888888889</v>
      </c>
      <c r="M1129">
        <f t="shared" ca="1" si="532"/>
        <v>3.6070000000000005E-2</v>
      </c>
      <c r="O1129" s="21">
        <f t="shared" si="551"/>
        <v>46517</v>
      </c>
      <c r="P1129" s="18">
        <f t="shared" si="533"/>
        <v>112.421875</v>
      </c>
      <c r="Q1129">
        <f t="shared" si="539"/>
        <v>125</v>
      </c>
      <c r="R1129">
        <f t="shared" ca="1" si="540"/>
        <v>-1.413888888888889</v>
      </c>
      <c r="S1129">
        <f t="shared" ca="1" si="534"/>
        <v>3.6070000000000005E-2</v>
      </c>
      <c r="U1129" s="1"/>
      <c r="W1129" t="str">
        <f t="shared" si="554"/>
        <v/>
      </c>
      <c r="Y1129" s="1"/>
      <c r="AA1129">
        <f t="shared" si="555"/>
        <v>0</v>
      </c>
      <c r="AC1129" s="1"/>
      <c r="AE1129">
        <f t="shared" si="556"/>
        <v>0</v>
      </c>
      <c r="AH1129" s="1"/>
      <c r="AI1129" s="17"/>
      <c r="AJ1129" s="25"/>
      <c r="AU1129" s="1">
        <v>44442</v>
      </c>
      <c r="AV1129">
        <v>6.3E-2</v>
      </c>
      <c r="AW1129">
        <f t="shared" si="541"/>
        <v>6.3000000000000003E-4</v>
      </c>
      <c r="AY1129" s="1">
        <v>44442</v>
      </c>
      <c r="AZ1129">
        <v>5.0999999999999997E-2</v>
      </c>
      <c r="BA1129">
        <f t="shared" si="542"/>
        <v>5.0999999999999993E-4</v>
      </c>
      <c r="BC1129" s="1">
        <v>44442</v>
      </c>
      <c r="BD1129">
        <v>0.14099999999999999</v>
      </c>
      <c r="BE1129">
        <f t="shared" si="543"/>
        <v>1.4099999999999998E-3</v>
      </c>
      <c r="BG1129" s="1">
        <v>44442</v>
      </c>
      <c r="BH1129">
        <v>0.28299999999999997</v>
      </c>
      <c r="BI1129">
        <f t="shared" si="544"/>
        <v>2.8299999999999996E-3</v>
      </c>
      <c r="BK1129" s="1">
        <v>38226</v>
      </c>
      <c r="BL1129">
        <v>1.97275</v>
      </c>
      <c r="BM1129">
        <f t="shared" si="552"/>
        <v>1.9727499999999999E-2</v>
      </c>
      <c r="BP1129" s="1">
        <v>44411</v>
      </c>
      <c r="BQ1129">
        <v>233.44399999999999</v>
      </c>
      <c r="BR1129">
        <f t="shared" si="545"/>
        <v>2.3344399999999998</v>
      </c>
      <c r="BT1129" s="1">
        <v>44417</v>
      </c>
      <c r="BU1129">
        <v>-0.54300000000000004</v>
      </c>
      <c r="BV1129">
        <f t="shared" si="546"/>
        <v>-5.4300000000000008E-3</v>
      </c>
      <c r="BX1129" s="1">
        <v>44417</v>
      </c>
      <c r="BY1129">
        <v>-0.52700000000000002</v>
      </c>
      <c r="BZ1129">
        <f t="shared" si="547"/>
        <v>-5.2700000000000004E-3</v>
      </c>
      <c r="CB1129" s="1">
        <v>44442</v>
      </c>
      <c r="CC1129">
        <v>-0.51</v>
      </c>
      <c r="CD1129">
        <f t="shared" si="548"/>
        <v>-5.1000000000000004E-3</v>
      </c>
      <c r="CG1129" s="1"/>
      <c r="CV1129" s="1"/>
    </row>
    <row r="1130" spans="1:100" x14ac:dyDescent="0.3">
      <c r="A1130" s="21">
        <f t="shared" si="549"/>
        <v>47393</v>
      </c>
      <c r="B1130" s="18">
        <f t="shared" si="530"/>
        <v>112.421875</v>
      </c>
      <c r="C1130">
        <f t="shared" si="553"/>
        <v>115</v>
      </c>
      <c r="D1130">
        <f t="shared" ca="1" si="535"/>
        <v>-3.8472222222222223</v>
      </c>
      <c r="E1130">
        <f ca="1">IF(currency="USD",'Future et co'!F1130,IF(currency="EUR",'Future et co'!G1130,FALSE))</f>
        <v>3.6070000000000005E-2</v>
      </c>
      <c r="F1130">
        <f t="shared" ca="1" si="536"/>
        <v>3.6070000000000005E-2</v>
      </c>
      <c r="G1130">
        <f t="shared" ca="1" si="537"/>
        <v>2.0569999999999998E-2</v>
      </c>
      <c r="I1130" s="21">
        <f t="shared" si="550"/>
        <v>46518</v>
      </c>
      <c r="J1130" s="18">
        <f t="shared" si="531"/>
        <v>112.421875</v>
      </c>
      <c r="L1130">
        <f t="shared" ca="1" si="538"/>
        <v>-1.4166666666666667</v>
      </c>
      <c r="M1130">
        <f t="shared" ca="1" si="532"/>
        <v>3.6070000000000005E-2</v>
      </c>
      <c r="O1130" s="21">
        <f t="shared" si="551"/>
        <v>46518</v>
      </c>
      <c r="P1130" s="18">
        <f t="shared" si="533"/>
        <v>112.421875</v>
      </c>
      <c r="Q1130">
        <f t="shared" si="539"/>
        <v>125</v>
      </c>
      <c r="R1130">
        <f t="shared" ca="1" si="540"/>
        <v>-1.4166666666666667</v>
      </c>
      <c r="S1130">
        <f t="shared" ca="1" si="534"/>
        <v>3.6070000000000005E-2</v>
      </c>
      <c r="U1130" s="1"/>
      <c r="W1130" t="str">
        <f t="shared" si="554"/>
        <v/>
      </c>
      <c r="Y1130" s="1"/>
      <c r="AA1130">
        <f t="shared" si="555"/>
        <v>0</v>
      </c>
      <c r="AC1130" s="1"/>
      <c r="AE1130">
        <f t="shared" si="556"/>
        <v>0</v>
      </c>
      <c r="AH1130" s="1"/>
      <c r="AI1130" s="17"/>
      <c r="AJ1130" s="25"/>
      <c r="AU1130" s="1">
        <v>44441</v>
      </c>
      <c r="AV1130">
        <v>5.7000000000000002E-2</v>
      </c>
      <c r="AW1130">
        <f t="shared" si="541"/>
        <v>5.6999999999999998E-4</v>
      </c>
      <c r="AY1130" s="1">
        <v>44441</v>
      </c>
      <c r="AZ1130">
        <v>5.3999999999999999E-2</v>
      </c>
      <c r="BA1130">
        <f t="shared" si="542"/>
        <v>5.4000000000000001E-4</v>
      </c>
      <c r="BC1130" s="1">
        <v>44441</v>
      </c>
      <c r="BD1130">
        <v>0.14399999999999999</v>
      </c>
      <c r="BE1130">
        <f t="shared" si="543"/>
        <v>1.4399999999999999E-3</v>
      </c>
      <c r="BG1130" s="1">
        <v>44441</v>
      </c>
      <c r="BH1130">
        <v>0.28100000000000003</v>
      </c>
      <c r="BI1130">
        <f t="shared" si="544"/>
        <v>2.8100000000000004E-3</v>
      </c>
      <c r="BK1130" s="1">
        <v>38229</v>
      </c>
      <c r="BL1130">
        <v>2.02155</v>
      </c>
      <c r="BM1130">
        <f t="shared" si="552"/>
        <v>2.0215500000000001E-2</v>
      </c>
      <c r="BP1130" s="1">
        <v>44410</v>
      </c>
      <c r="BQ1130">
        <v>233.24619999999999</v>
      </c>
      <c r="BR1130">
        <f t="shared" si="545"/>
        <v>2.332462</v>
      </c>
      <c r="BT1130" s="1">
        <v>44414</v>
      </c>
      <c r="BU1130">
        <v>-0.54100000000000004</v>
      </c>
      <c r="BV1130">
        <f t="shared" si="546"/>
        <v>-5.4100000000000007E-3</v>
      </c>
      <c r="BX1130" s="1">
        <v>44414</v>
      </c>
      <c r="BY1130">
        <v>-0.52400000000000002</v>
      </c>
      <c r="BZ1130">
        <f t="shared" si="547"/>
        <v>-5.2399999999999999E-3</v>
      </c>
      <c r="CB1130" s="1">
        <v>44441</v>
      </c>
      <c r="CC1130">
        <v>-0.52</v>
      </c>
      <c r="CD1130">
        <f t="shared" si="548"/>
        <v>-5.1999999999999998E-3</v>
      </c>
      <c r="CG1130" s="1"/>
      <c r="CV1130" s="1"/>
    </row>
    <row r="1131" spans="1:100" x14ac:dyDescent="0.3">
      <c r="A1131" s="21">
        <f t="shared" si="549"/>
        <v>47394</v>
      </c>
      <c r="B1131" s="18">
        <f t="shared" si="530"/>
        <v>112.421875</v>
      </c>
      <c r="C1131">
        <f t="shared" si="553"/>
        <v>115</v>
      </c>
      <c r="D1131">
        <f t="shared" ca="1" si="535"/>
        <v>-3.85</v>
      </c>
      <c r="E1131">
        <f ca="1">IF(currency="USD",'Future et co'!F1131,IF(currency="EUR",'Future et co'!G1131,FALSE))</f>
        <v>3.6070000000000005E-2</v>
      </c>
      <c r="F1131">
        <f t="shared" ca="1" si="536"/>
        <v>3.6070000000000005E-2</v>
      </c>
      <c r="G1131">
        <f t="shared" ca="1" si="537"/>
        <v>2.0569999999999998E-2</v>
      </c>
      <c r="I1131" s="21">
        <f t="shared" si="550"/>
        <v>46519</v>
      </c>
      <c r="J1131" s="18">
        <f t="shared" si="531"/>
        <v>112.421875</v>
      </c>
      <c r="L1131">
        <f t="shared" ca="1" si="538"/>
        <v>-1.4194444444444445</v>
      </c>
      <c r="M1131">
        <f t="shared" ca="1" si="532"/>
        <v>3.6070000000000005E-2</v>
      </c>
      <c r="O1131" s="21">
        <f t="shared" si="551"/>
        <v>46519</v>
      </c>
      <c r="P1131" s="18">
        <f t="shared" si="533"/>
        <v>112.421875</v>
      </c>
      <c r="Q1131">
        <f t="shared" si="539"/>
        <v>125</v>
      </c>
      <c r="R1131">
        <f t="shared" ca="1" si="540"/>
        <v>-1.4194444444444445</v>
      </c>
      <c r="S1131">
        <f t="shared" ca="1" si="534"/>
        <v>3.6070000000000005E-2</v>
      </c>
      <c r="U1131" s="1"/>
      <c r="W1131" t="str">
        <f t="shared" si="554"/>
        <v/>
      </c>
      <c r="Y1131" s="1"/>
      <c r="AA1131">
        <f t="shared" si="555"/>
        <v>0</v>
      </c>
      <c r="AC1131" s="1"/>
      <c r="AE1131">
        <f t="shared" si="556"/>
        <v>0</v>
      </c>
      <c r="AH1131" s="1"/>
      <c r="AI1131" s="17"/>
      <c r="AJ1131" s="25"/>
      <c r="AU1131" s="1">
        <v>44440</v>
      </c>
      <c r="AV1131">
        <v>5.7000000000000002E-2</v>
      </c>
      <c r="AW1131">
        <f t="shared" si="541"/>
        <v>5.6999999999999998E-4</v>
      </c>
      <c r="AY1131" s="1">
        <v>44440</v>
      </c>
      <c r="AZ1131">
        <v>5.3999999999999999E-2</v>
      </c>
      <c r="BA1131">
        <f t="shared" si="542"/>
        <v>5.4000000000000001E-4</v>
      </c>
      <c r="BC1131" s="1">
        <v>44440</v>
      </c>
      <c r="BD1131">
        <v>0.14499999999999999</v>
      </c>
      <c r="BE1131">
        <f t="shared" si="543"/>
        <v>1.4499999999999999E-3</v>
      </c>
      <c r="BG1131" s="1">
        <v>44440</v>
      </c>
      <c r="BH1131">
        <v>0.28499999999999998</v>
      </c>
      <c r="BI1131">
        <f t="shared" si="544"/>
        <v>2.8499999999999997E-3</v>
      </c>
      <c r="BK1131" s="1">
        <v>38230</v>
      </c>
      <c r="BL1131">
        <v>2.0145499999999998</v>
      </c>
      <c r="BM1131">
        <f t="shared" si="552"/>
        <v>2.0145499999999997E-2</v>
      </c>
      <c r="BP1131" s="1">
        <v>44407</v>
      </c>
      <c r="BQ1131">
        <v>232.91640000000001</v>
      </c>
      <c r="BR1131">
        <f t="shared" si="545"/>
        <v>2.329164</v>
      </c>
      <c r="BT1131" s="1">
        <v>44413</v>
      </c>
      <c r="BU1131">
        <v>-0.54</v>
      </c>
      <c r="BV1131">
        <f t="shared" si="546"/>
        <v>-5.4000000000000003E-3</v>
      </c>
      <c r="BX1131" s="1">
        <v>44413</v>
      </c>
      <c r="BY1131">
        <v>-0.52700000000000002</v>
      </c>
      <c r="BZ1131">
        <f t="shared" si="547"/>
        <v>-5.2700000000000004E-3</v>
      </c>
      <c r="CB1131" s="1">
        <v>44440</v>
      </c>
      <c r="CC1131">
        <v>-0.52</v>
      </c>
      <c r="CD1131">
        <f t="shared" si="548"/>
        <v>-5.1999999999999998E-3</v>
      </c>
      <c r="CG1131" s="1"/>
      <c r="CV1131" s="1"/>
    </row>
    <row r="1132" spans="1:100" x14ac:dyDescent="0.3">
      <c r="A1132" s="21">
        <f t="shared" si="549"/>
        <v>47395</v>
      </c>
      <c r="B1132" s="18">
        <f t="shared" si="530"/>
        <v>112.421875</v>
      </c>
      <c r="C1132">
        <f t="shared" si="553"/>
        <v>115</v>
      </c>
      <c r="D1132">
        <f t="shared" ca="1" si="535"/>
        <v>-3.8527777777777779</v>
      </c>
      <c r="E1132">
        <f ca="1">IF(currency="USD",'Future et co'!F1132,IF(currency="EUR",'Future et co'!G1132,FALSE))</f>
        <v>3.6070000000000005E-2</v>
      </c>
      <c r="F1132">
        <f t="shared" ca="1" si="536"/>
        <v>3.6070000000000005E-2</v>
      </c>
      <c r="G1132">
        <f t="shared" ca="1" si="537"/>
        <v>2.0569999999999998E-2</v>
      </c>
      <c r="I1132" s="21">
        <f t="shared" si="550"/>
        <v>46520</v>
      </c>
      <c r="J1132" s="18">
        <f t="shared" si="531"/>
        <v>112.421875</v>
      </c>
      <c r="L1132">
        <f t="shared" ca="1" si="538"/>
        <v>-1.4222222222222223</v>
      </c>
      <c r="M1132">
        <f t="shared" ca="1" si="532"/>
        <v>3.6070000000000005E-2</v>
      </c>
      <c r="O1132" s="21">
        <f t="shared" si="551"/>
        <v>46520</v>
      </c>
      <c r="P1132" s="18">
        <f t="shared" si="533"/>
        <v>112.421875</v>
      </c>
      <c r="Q1132">
        <f t="shared" si="539"/>
        <v>125</v>
      </c>
      <c r="R1132">
        <f t="shared" ca="1" si="540"/>
        <v>-1.4222222222222223</v>
      </c>
      <c r="S1132">
        <f t="shared" ca="1" si="534"/>
        <v>3.6070000000000005E-2</v>
      </c>
      <c r="U1132" s="1"/>
      <c r="W1132" t="str">
        <f t="shared" si="554"/>
        <v/>
      </c>
      <c r="Y1132" s="1"/>
      <c r="AA1132">
        <f t="shared" si="555"/>
        <v>0</v>
      </c>
      <c r="AC1132" s="1"/>
      <c r="AE1132">
        <f t="shared" si="556"/>
        <v>0</v>
      </c>
      <c r="AH1132" s="1"/>
      <c r="AI1132" s="17"/>
      <c r="AJ1132" s="25"/>
      <c r="AU1132" s="1">
        <v>44439</v>
      </c>
      <c r="AV1132">
        <v>6.7000000000000004E-2</v>
      </c>
      <c r="AW1132">
        <f t="shared" si="541"/>
        <v>6.7000000000000002E-4</v>
      </c>
      <c r="AY1132" s="1">
        <v>44439</v>
      </c>
      <c r="AZ1132">
        <v>5.3999999999999999E-2</v>
      </c>
      <c r="BA1132">
        <f t="shared" si="542"/>
        <v>5.4000000000000001E-4</v>
      </c>
      <c r="BC1132" s="1">
        <v>44439</v>
      </c>
      <c r="BD1132">
        <v>0.14399999999999999</v>
      </c>
      <c r="BE1132">
        <f t="shared" si="543"/>
        <v>1.4399999999999999E-3</v>
      </c>
      <c r="BG1132" s="1">
        <v>44439</v>
      </c>
      <c r="BH1132">
        <v>0.28599999999999998</v>
      </c>
      <c r="BI1132">
        <f t="shared" si="544"/>
        <v>2.8599999999999997E-3</v>
      </c>
      <c r="BK1132" s="1">
        <v>38231</v>
      </c>
      <c r="BL1132">
        <v>2.0140400000000001</v>
      </c>
      <c r="BM1132">
        <f t="shared" si="552"/>
        <v>2.0140399999999999E-2</v>
      </c>
      <c r="BP1132" s="1">
        <v>44406</v>
      </c>
      <c r="BQ1132">
        <v>232.7449</v>
      </c>
      <c r="BR1132">
        <f t="shared" si="545"/>
        <v>2.3274490000000001</v>
      </c>
      <c r="BT1132" s="1">
        <v>44412</v>
      </c>
      <c r="BU1132">
        <v>-0.54300000000000004</v>
      </c>
      <c r="BV1132">
        <f t="shared" si="546"/>
        <v>-5.4300000000000008E-3</v>
      </c>
      <c r="BX1132" s="1">
        <v>44412</v>
      </c>
      <c r="BY1132">
        <v>-0.53100000000000003</v>
      </c>
      <c r="BZ1132">
        <f t="shared" si="547"/>
        <v>-5.3100000000000005E-3</v>
      </c>
      <c r="CB1132" s="1">
        <v>44439</v>
      </c>
      <c r="CC1132">
        <v>-0.52</v>
      </c>
      <c r="CD1132">
        <f t="shared" si="548"/>
        <v>-5.1999999999999998E-3</v>
      </c>
      <c r="CG1132" s="1"/>
    </row>
    <row r="1133" spans="1:100" x14ac:dyDescent="0.3">
      <c r="A1133" s="21">
        <f t="shared" si="549"/>
        <v>47396</v>
      </c>
      <c r="B1133" s="18">
        <f t="shared" si="530"/>
        <v>112.421875</v>
      </c>
      <c r="C1133">
        <f t="shared" si="553"/>
        <v>115</v>
      </c>
      <c r="D1133">
        <f t="shared" ca="1" si="535"/>
        <v>-3.8555555555555556</v>
      </c>
      <c r="E1133">
        <f ca="1">IF(currency="USD",'Future et co'!F1133,IF(currency="EUR",'Future et co'!G1133,FALSE))</f>
        <v>3.6070000000000005E-2</v>
      </c>
      <c r="F1133">
        <f t="shared" ca="1" si="536"/>
        <v>3.6070000000000005E-2</v>
      </c>
      <c r="G1133">
        <f t="shared" ca="1" si="537"/>
        <v>2.0569999999999998E-2</v>
      </c>
      <c r="I1133" s="21">
        <f t="shared" si="550"/>
        <v>46521</v>
      </c>
      <c r="J1133" s="18">
        <f t="shared" si="531"/>
        <v>112.421875</v>
      </c>
      <c r="L1133">
        <f t="shared" ca="1" si="538"/>
        <v>-1.425</v>
      </c>
      <c r="M1133">
        <f t="shared" ca="1" si="532"/>
        <v>3.6070000000000005E-2</v>
      </c>
      <c r="O1133" s="21">
        <f t="shared" si="551"/>
        <v>46521</v>
      </c>
      <c r="P1133" s="18">
        <f t="shared" si="533"/>
        <v>112.421875</v>
      </c>
      <c r="Q1133">
        <f t="shared" si="539"/>
        <v>125</v>
      </c>
      <c r="R1133">
        <f t="shared" ca="1" si="540"/>
        <v>-1.425</v>
      </c>
      <c r="S1133">
        <f t="shared" ca="1" si="534"/>
        <v>3.6070000000000005E-2</v>
      </c>
      <c r="U1133" s="1"/>
      <c r="W1133" t="str">
        <f t="shared" si="554"/>
        <v/>
      </c>
      <c r="Y1133" s="1"/>
      <c r="AA1133">
        <f t="shared" si="555"/>
        <v>0</v>
      </c>
      <c r="AC1133" s="1"/>
      <c r="AE1133">
        <f t="shared" si="556"/>
        <v>0</v>
      </c>
      <c r="AH1133" s="1"/>
      <c r="AI1133" s="17"/>
      <c r="AJ1133" s="25"/>
      <c r="AU1133" s="1">
        <v>44438</v>
      </c>
      <c r="AV1133">
        <v>6.7000000000000004E-2</v>
      </c>
      <c r="AW1133">
        <f t="shared" si="541"/>
        <v>6.7000000000000002E-4</v>
      </c>
      <c r="AY1133" s="1">
        <v>44438</v>
      </c>
      <c r="AZ1133">
        <v>6.9000000000000006E-2</v>
      </c>
      <c r="BA1133">
        <f t="shared" si="542"/>
        <v>6.9000000000000008E-4</v>
      </c>
      <c r="BC1133" s="1">
        <v>44438</v>
      </c>
      <c r="BD1133">
        <v>0.14099999999999999</v>
      </c>
      <c r="BE1133">
        <f t="shared" si="543"/>
        <v>1.4099999999999998E-3</v>
      </c>
      <c r="BG1133" s="1">
        <v>44438</v>
      </c>
      <c r="BH1133">
        <v>0.27800000000000002</v>
      </c>
      <c r="BI1133">
        <f t="shared" si="544"/>
        <v>2.7800000000000004E-3</v>
      </c>
      <c r="BK1133" s="1">
        <v>38232</v>
      </c>
      <c r="BL1133">
        <v>1.99224</v>
      </c>
      <c r="BM1133">
        <f t="shared" si="552"/>
        <v>1.99224E-2</v>
      </c>
      <c r="BP1133" s="1">
        <v>44405</v>
      </c>
      <c r="BQ1133">
        <v>232.70529999999999</v>
      </c>
      <c r="BR1133">
        <f t="shared" si="545"/>
        <v>2.3270529999999998</v>
      </c>
      <c r="BT1133" s="1">
        <v>44411</v>
      </c>
      <c r="BU1133">
        <v>-0.54500000000000004</v>
      </c>
      <c r="BV1133">
        <f t="shared" si="546"/>
        <v>-5.45E-3</v>
      </c>
      <c r="BX1133" s="1">
        <v>44411</v>
      </c>
      <c r="BY1133">
        <v>-0.52500000000000002</v>
      </c>
      <c r="BZ1133">
        <f t="shared" si="547"/>
        <v>-5.2500000000000003E-3</v>
      </c>
      <c r="CB1133" s="1">
        <v>44438</v>
      </c>
      <c r="CC1133">
        <v>-0.52</v>
      </c>
      <c r="CD1133">
        <f t="shared" si="548"/>
        <v>-5.1999999999999998E-3</v>
      </c>
      <c r="CG1133" s="1"/>
    </row>
    <row r="1134" spans="1:100" x14ac:dyDescent="0.3">
      <c r="A1134" s="21">
        <f t="shared" si="549"/>
        <v>47399</v>
      </c>
      <c r="B1134" s="18">
        <f t="shared" si="530"/>
        <v>112.421875</v>
      </c>
      <c r="C1134">
        <f t="shared" si="553"/>
        <v>115</v>
      </c>
      <c r="D1134">
        <f t="shared" ca="1" si="535"/>
        <v>-3.8638888888888889</v>
      </c>
      <c r="E1134">
        <f ca="1">IF(currency="USD",'Future et co'!F1134,IF(currency="EUR",'Future et co'!G1134,FALSE))</f>
        <v>3.6070000000000005E-2</v>
      </c>
      <c r="F1134">
        <f t="shared" ca="1" si="536"/>
        <v>3.6070000000000005E-2</v>
      </c>
      <c r="G1134">
        <f t="shared" ca="1" si="537"/>
        <v>2.0569999999999998E-2</v>
      </c>
      <c r="I1134" s="21">
        <f t="shared" si="550"/>
        <v>46524</v>
      </c>
      <c r="J1134" s="18">
        <f t="shared" si="531"/>
        <v>112.421875</v>
      </c>
      <c r="L1134">
        <f t="shared" ca="1" si="538"/>
        <v>-1.4333333333333333</v>
      </c>
      <c r="M1134">
        <f t="shared" ca="1" si="532"/>
        <v>3.6070000000000005E-2</v>
      </c>
      <c r="O1134" s="21">
        <f t="shared" si="551"/>
        <v>46524</v>
      </c>
      <c r="P1134" s="18">
        <f t="shared" si="533"/>
        <v>112.421875</v>
      </c>
      <c r="Q1134">
        <f t="shared" si="539"/>
        <v>125</v>
      </c>
      <c r="R1134">
        <f t="shared" ca="1" si="540"/>
        <v>-1.4333333333333333</v>
      </c>
      <c r="S1134">
        <f t="shared" ca="1" si="534"/>
        <v>3.6070000000000005E-2</v>
      </c>
      <c r="U1134" s="1"/>
      <c r="W1134" t="str">
        <f t="shared" si="554"/>
        <v/>
      </c>
      <c r="Y1134" s="1"/>
      <c r="AA1134">
        <f t="shared" si="555"/>
        <v>0</v>
      </c>
      <c r="AC1134" s="1"/>
      <c r="AE1134">
        <f t="shared" si="556"/>
        <v>0</v>
      </c>
      <c r="AH1134" s="1"/>
      <c r="AI1134" s="17"/>
      <c r="AJ1134" s="25"/>
      <c r="AU1134" s="1">
        <v>44435</v>
      </c>
      <c r="AV1134">
        <v>5.5E-2</v>
      </c>
      <c r="AW1134">
        <f t="shared" si="541"/>
        <v>5.5000000000000003E-4</v>
      </c>
      <c r="AY1134" s="1">
        <v>44435</v>
      </c>
      <c r="AZ1134">
        <v>5.6000000000000001E-2</v>
      </c>
      <c r="BA1134">
        <f t="shared" si="542"/>
        <v>5.6000000000000006E-4</v>
      </c>
      <c r="BC1134" s="1">
        <v>44435</v>
      </c>
      <c r="BD1134">
        <v>0.14599999999999999</v>
      </c>
      <c r="BE1134">
        <f t="shared" si="543"/>
        <v>1.4599999999999999E-3</v>
      </c>
      <c r="BG1134" s="1">
        <v>44435</v>
      </c>
      <c r="BH1134">
        <v>0.28499999999999998</v>
      </c>
      <c r="BI1134">
        <f t="shared" si="544"/>
        <v>2.8499999999999997E-3</v>
      </c>
      <c r="BK1134" s="1">
        <v>38233</v>
      </c>
      <c r="BL1134">
        <v>1.99804</v>
      </c>
      <c r="BM1134">
        <f t="shared" si="552"/>
        <v>1.9980399999999999E-2</v>
      </c>
      <c r="BP1134" s="1">
        <v>44404</v>
      </c>
      <c r="BQ1134">
        <v>232.50749999999999</v>
      </c>
      <c r="BR1134">
        <f t="shared" si="545"/>
        <v>2.325075</v>
      </c>
      <c r="BT1134" s="1">
        <v>44410</v>
      </c>
      <c r="BU1134">
        <v>-0.54300000000000004</v>
      </c>
      <c r="BV1134">
        <f t="shared" si="546"/>
        <v>-5.4300000000000008E-3</v>
      </c>
      <c r="BX1134" s="1">
        <v>44410</v>
      </c>
      <c r="BY1134">
        <v>-0.52300000000000002</v>
      </c>
      <c r="BZ1134">
        <f t="shared" si="547"/>
        <v>-5.2300000000000003E-3</v>
      </c>
      <c r="CB1134" s="1">
        <v>44435</v>
      </c>
      <c r="CC1134">
        <v>-0.52049999999999996</v>
      </c>
      <c r="CD1134">
        <f t="shared" si="548"/>
        <v>-5.2049999999999996E-3</v>
      </c>
      <c r="CG1134" s="1"/>
    </row>
    <row r="1135" spans="1:100" x14ac:dyDescent="0.3">
      <c r="A1135" s="21">
        <f t="shared" si="549"/>
        <v>47400</v>
      </c>
      <c r="B1135" s="18">
        <f t="shared" si="530"/>
        <v>112.421875</v>
      </c>
      <c r="C1135">
        <f t="shared" si="553"/>
        <v>115</v>
      </c>
      <c r="D1135">
        <f t="shared" ca="1" si="535"/>
        <v>-3.8666666666666667</v>
      </c>
      <c r="E1135">
        <f ca="1">IF(currency="USD",'Future et co'!F1135,IF(currency="EUR",'Future et co'!G1135,FALSE))</f>
        <v>3.6070000000000005E-2</v>
      </c>
      <c r="F1135">
        <f t="shared" ca="1" si="536"/>
        <v>3.6070000000000005E-2</v>
      </c>
      <c r="G1135">
        <f t="shared" ca="1" si="537"/>
        <v>2.0569999999999998E-2</v>
      </c>
      <c r="I1135" s="21">
        <f t="shared" si="550"/>
        <v>46525</v>
      </c>
      <c r="J1135" s="18">
        <f t="shared" si="531"/>
        <v>112.421875</v>
      </c>
      <c r="L1135">
        <f t="shared" ca="1" si="538"/>
        <v>-1.4361111111111111</v>
      </c>
      <c r="M1135">
        <f t="shared" ca="1" si="532"/>
        <v>3.6070000000000005E-2</v>
      </c>
      <c r="O1135" s="21">
        <f t="shared" si="551"/>
        <v>46525</v>
      </c>
      <c r="P1135" s="18">
        <f t="shared" si="533"/>
        <v>112.421875</v>
      </c>
      <c r="Q1135">
        <f t="shared" si="539"/>
        <v>125</v>
      </c>
      <c r="R1135">
        <f t="shared" ca="1" si="540"/>
        <v>-1.4361111111111111</v>
      </c>
      <c r="S1135">
        <f t="shared" ca="1" si="534"/>
        <v>3.6070000000000005E-2</v>
      </c>
      <c r="U1135" s="1"/>
      <c r="W1135" t="str">
        <f t="shared" si="554"/>
        <v/>
      </c>
      <c r="Y1135" s="1"/>
      <c r="AA1135">
        <f t="shared" si="555"/>
        <v>0</v>
      </c>
      <c r="AC1135" s="1"/>
      <c r="AE1135">
        <f t="shared" si="556"/>
        <v>0</v>
      </c>
      <c r="AH1135" s="1"/>
      <c r="AI1135" s="17"/>
      <c r="AJ1135" s="25"/>
      <c r="AU1135" s="1">
        <v>44434</v>
      </c>
      <c r="AV1135">
        <v>6.6000000000000003E-2</v>
      </c>
      <c r="AW1135">
        <f t="shared" si="541"/>
        <v>6.6E-4</v>
      </c>
      <c r="AY1135" s="1">
        <v>44434</v>
      </c>
      <c r="AZ1135">
        <v>6.0999999999999999E-2</v>
      </c>
      <c r="BA1135">
        <f t="shared" si="542"/>
        <v>6.0999999999999997E-4</v>
      </c>
      <c r="BC1135" s="1">
        <v>44434</v>
      </c>
      <c r="BD1135">
        <v>0.155</v>
      </c>
      <c r="BE1135">
        <f t="shared" si="543"/>
        <v>1.5499999999999999E-3</v>
      </c>
      <c r="BG1135" s="1">
        <v>44434</v>
      </c>
      <c r="BH1135">
        <v>0.29599999999999999</v>
      </c>
      <c r="BI1135">
        <f t="shared" si="544"/>
        <v>2.96E-3</v>
      </c>
      <c r="BK1135" s="1">
        <v>38236</v>
      </c>
      <c r="BL1135">
        <v>2.0243600000000002</v>
      </c>
      <c r="BM1135">
        <f t="shared" si="552"/>
        <v>2.02436E-2</v>
      </c>
      <c r="BP1135" s="1">
        <v>44403</v>
      </c>
      <c r="BQ1135">
        <v>231.94030000000001</v>
      </c>
      <c r="BR1135">
        <f t="shared" si="545"/>
        <v>2.3194029999999999</v>
      </c>
      <c r="BT1135" s="1">
        <v>44407</v>
      </c>
      <c r="BU1135">
        <v>-0.54400000000000004</v>
      </c>
      <c r="BV1135">
        <f t="shared" si="546"/>
        <v>-5.4400000000000004E-3</v>
      </c>
      <c r="BX1135" s="1">
        <v>44407</v>
      </c>
      <c r="BY1135">
        <v>-0.52300000000000002</v>
      </c>
      <c r="BZ1135">
        <f t="shared" si="547"/>
        <v>-5.2300000000000003E-3</v>
      </c>
      <c r="CB1135" s="1">
        <v>44434</v>
      </c>
      <c r="CC1135">
        <v>-0.52</v>
      </c>
      <c r="CD1135">
        <f t="shared" si="548"/>
        <v>-5.1999999999999998E-3</v>
      </c>
      <c r="CG1135" s="1"/>
    </row>
    <row r="1136" spans="1:100" x14ac:dyDescent="0.3">
      <c r="A1136" s="21">
        <f t="shared" si="549"/>
        <v>47401</v>
      </c>
      <c r="B1136" s="18">
        <f t="shared" si="530"/>
        <v>112.421875</v>
      </c>
      <c r="C1136">
        <f t="shared" si="553"/>
        <v>115</v>
      </c>
      <c r="D1136">
        <f t="shared" ca="1" si="535"/>
        <v>-3.8694444444444445</v>
      </c>
      <c r="E1136">
        <f ca="1">IF(currency="USD",'Future et co'!F1136,IF(currency="EUR",'Future et co'!G1136,FALSE))</f>
        <v>3.6070000000000005E-2</v>
      </c>
      <c r="F1136">
        <f t="shared" ca="1" si="536"/>
        <v>3.6070000000000005E-2</v>
      </c>
      <c r="G1136">
        <f t="shared" ca="1" si="537"/>
        <v>2.0569999999999998E-2</v>
      </c>
      <c r="I1136" s="21">
        <f t="shared" si="550"/>
        <v>46526</v>
      </c>
      <c r="J1136" s="18">
        <f t="shared" si="531"/>
        <v>112.421875</v>
      </c>
      <c r="L1136">
        <f t="shared" ca="1" si="538"/>
        <v>-1.4388888888888889</v>
      </c>
      <c r="M1136">
        <f t="shared" ca="1" si="532"/>
        <v>3.6070000000000005E-2</v>
      </c>
      <c r="O1136" s="21">
        <f t="shared" si="551"/>
        <v>46526</v>
      </c>
      <c r="P1136" s="18">
        <f t="shared" si="533"/>
        <v>112.421875</v>
      </c>
      <c r="Q1136">
        <f t="shared" si="539"/>
        <v>125</v>
      </c>
      <c r="R1136">
        <f t="shared" ca="1" si="540"/>
        <v>-1.4388888888888889</v>
      </c>
      <c r="S1136">
        <f t="shared" ca="1" si="534"/>
        <v>3.6070000000000005E-2</v>
      </c>
      <c r="U1136" s="1"/>
      <c r="W1136" t="str">
        <f t="shared" si="554"/>
        <v/>
      </c>
      <c r="Y1136" s="1"/>
      <c r="AA1136">
        <f t="shared" si="555"/>
        <v>0</v>
      </c>
      <c r="AC1136" s="1"/>
      <c r="AE1136">
        <f t="shared" si="556"/>
        <v>0</v>
      </c>
      <c r="AH1136" s="1"/>
      <c r="AI1136" s="17"/>
      <c r="AJ1136" s="25"/>
      <c r="AU1136" s="1">
        <v>44433</v>
      </c>
      <c r="AV1136">
        <v>6.7000000000000004E-2</v>
      </c>
      <c r="AW1136">
        <f t="shared" si="541"/>
        <v>6.7000000000000002E-4</v>
      </c>
      <c r="AY1136" s="1">
        <v>44433</v>
      </c>
      <c r="AZ1136">
        <v>7.6999999999999999E-2</v>
      </c>
      <c r="BA1136">
        <f t="shared" si="542"/>
        <v>7.6999999999999996E-4</v>
      </c>
      <c r="BC1136" s="1">
        <v>44433</v>
      </c>
      <c r="BD1136">
        <v>0.154</v>
      </c>
      <c r="BE1136">
        <f t="shared" si="543"/>
        <v>1.5399999999999999E-3</v>
      </c>
      <c r="BG1136" s="1">
        <v>44433</v>
      </c>
      <c r="BH1136">
        <v>0.30199999999999999</v>
      </c>
      <c r="BI1136">
        <f t="shared" si="544"/>
        <v>3.0200000000000001E-3</v>
      </c>
      <c r="BK1136" s="1">
        <v>38237</v>
      </c>
      <c r="BL1136">
        <v>2.0098099999999999</v>
      </c>
      <c r="BM1136">
        <f t="shared" si="552"/>
        <v>2.0098099999999997E-2</v>
      </c>
      <c r="BP1136" s="1">
        <v>44400</v>
      </c>
      <c r="BQ1136">
        <v>231.91390000000001</v>
      </c>
      <c r="BR1136">
        <f t="shared" si="545"/>
        <v>2.3191390000000003</v>
      </c>
      <c r="BT1136" s="1">
        <v>44406</v>
      </c>
      <c r="BU1136">
        <v>-0.54400000000000004</v>
      </c>
      <c r="BV1136">
        <f t="shared" si="546"/>
        <v>-5.4400000000000004E-3</v>
      </c>
      <c r="BX1136" s="1">
        <v>44406</v>
      </c>
      <c r="BY1136">
        <v>-0.52400000000000002</v>
      </c>
      <c r="BZ1136">
        <f t="shared" si="547"/>
        <v>-5.2399999999999999E-3</v>
      </c>
      <c r="CB1136" s="1">
        <v>44433</v>
      </c>
      <c r="CC1136">
        <v>-0.52</v>
      </c>
      <c r="CD1136">
        <f t="shared" si="548"/>
        <v>-5.1999999999999998E-3</v>
      </c>
      <c r="CG1136" s="1"/>
    </row>
    <row r="1137" spans="1:85" x14ac:dyDescent="0.3">
      <c r="A1137" s="21">
        <f t="shared" si="549"/>
        <v>47402</v>
      </c>
      <c r="B1137" s="18">
        <f t="shared" si="530"/>
        <v>112.421875</v>
      </c>
      <c r="C1137">
        <f t="shared" si="553"/>
        <v>115</v>
      </c>
      <c r="D1137">
        <f t="shared" ca="1" si="535"/>
        <v>-3.8722222222222222</v>
      </c>
      <c r="E1137">
        <f ca="1">IF(currency="USD",'Future et co'!F1137,IF(currency="EUR",'Future et co'!G1137,FALSE))</f>
        <v>3.6070000000000005E-2</v>
      </c>
      <c r="F1137">
        <f t="shared" ca="1" si="536"/>
        <v>3.6070000000000005E-2</v>
      </c>
      <c r="G1137">
        <f t="shared" ca="1" si="537"/>
        <v>2.0569999999999998E-2</v>
      </c>
      <c r="I1137" s="21">
        <f t="shared" si="550"/>
        <v>46527</v>
      </c>
      <c r="J1137" s="18">
        <f t="shared" si="531"/>
        <v>112.421875</v>
      </c>
      <c r="L1137">
        <f t="shared" ca="1" si="538"/>
        <v>-1.4416666666666667</v>
      </c>
      <c r="M1137">
        <f t="shared" ca="1" si="532"/>
        <v>3.6070000000000005E-2</v>
      </c>
      <c r="O1137" s="21">
        <f t="shared" si="551"/>
        <v>46527</v>
      </c>
      <c r="P1137" s="18">
        <f t="shared" si="533"/>
        <v>112.421875</v>
      </c>
      <c r="Q1137">
        <f t="shared" si="539"/>
        <v>125</v>
      </c>
      <c r="R1137">
        <f t="shared" ca="1" si="540"/>
        <v>-1.4416666666666667</v>
      </c>
      <c r="S1137">
        <f t="shared" ca="1" si="534"/>
        <v>3.6070000000000005E-2</v>
      </c>
      <c r="U1137" s="1"/>
      <c r="W1137" t="str">
        <f t="shared" si="554"/>
        <v/>
      </c>
      <c r="Y1137" s="1"/>
      <c r="AA1137">
        <f t="shared" si="555"/>
        <v>0</v>
      </c>
      <c r="AC1137" s="1"/>
      <c r="AE1137">
        <f t="shared" si="556"/>
        <v>0</v>
      </c>
      <c r="AH1137" s="1"/>
      <c r="AI1137" s="17"/>
      <c r="AJ1137" s="25"/>
      <c r="AU1137" s="1">
        <v>44432</v>
      </c>
      <c r="AV1137">
        <v>6.2E-2</v>
      </c>
      <c r="AW1137">
        <f t="shared" si="541"/>
        <v>6.2E-4</v>
      </c>
      <c r="AY1137" s="1">
        <v>44432</v>
      </c>
      <c r="AZ1137">
        <v>7.6999999999999999E-2</v>
      </c>
      <c r="BA1137">
        <f t="shared" si="542"/>
        <v>7.6999999999999996E-4</v>
      </c>
      <c r="BC1137" s="1">
        <v>44432</v>
      </c>
      <c r="BD1137">
        <v>0.155</v>
      </c>
      <c r="BE1137">
        <f t="shared" si="543"/>
        <v>1.5499999999999999E-3</v>
      </c>
      <c r="BG1137" s="1">
        <v>44432</v>
      </c>
      <c r="BH1137">
        <v>0.30299999999999999</v>
      </c>
      <c r="BI1137">
        <f t="shared" si="544"/>
        <v>3.0299999999999997E-3</v>
      </c>
      <c r="BK1137" s="1">
        <v>38238</v>
      </c>
      <c r="BL1137">
        <v>2.0201199999999999</v>
      </c>
      <c r="BM1137">
        <f t="shared" si="552"/>
        <v>2.0201199999999999E-2</v>
      </c>
      <c r="BP1137" s="1">
        <v>44399</v>
      </c>
      <c r="BQ1137">
        <v>232.08539999999999</v>
      </c>
      <c r="BR1137">
        <f t="shared" si="545"/>
        <v>2.3208539999999998</v>
      </c>
      <c r="BT1137" s="1">
        <v>44405</v>
      </c>
      <c r="BU1137">
        <v>-0.54700000000000004</v>
      </c>
      <c r="BV1137">
        <f t="shared" si="546"/>
        <v>-5.47E-3</v>
      </c>
      <c r="BX1137" s="1">
        <v>44405</v>
      </c>
      <c r="BY1137">
        <v>-0.52400000000000002</v>
      </c>
      <c r="BZ1137">
        <f t="shared" si="547"/>
        <v>-5.2399999999999999E-3</v>
      </c>
      <c r="CB1137" s="1">
        <v>44432</v>
      </c>
      <c r="CC1137">
        <v>-0.53</v>
      </c>
      <c r="CD1137">
        <f t="shared" si="548"/>
        <v>-5.3E-3</v>
      </c>
      <c r="CG1137" s="1"/>
    </row>
    <row r="1138" spans="1:85" x14ac:dyDescent="0.3">
      <c r="A1138" s="21">
        <f t="shared" si="549"/>
        <v>47403</v>
      </c>
      <c r="B1138" s="18">
        <f t="shared" si="530"/>
        <v>112.421875</v>
      </c>
      <c r="C1138">
        <f t="shared" si="553"/>
        <v>115</v>
      </c>
      <c r="D1138">
        <f t="shared" ca="1" si="535"/>
        <v>-3.875</v>
      </c>
      <c r="E1138">
        <f ca="1">IF(currency="USD",'Future et co'!F1138,IF(currency="EUR",'Future et co'!G1138,FALSE))</f>
        <v>3.6070000000000005E-2</v>
      </c>
      <c r="F1138">
        <f t="shared" ca="1" si="536"/>
        <v>3.6070000000000005E-2</v>
      </c>
      <c r="G1138">
        <f t="shared" ca="1" si="537"/>
        <v>2.0569999999999998E-2</v>
      </c>
      <c r="I1138" s="21">
        <f t="shared" si="550"/>
        <v>46528</v>
      </c>
      <c r="J1138" s="18">
        <f t="shared" si="531"/>
        <v>112.421875</v>
      </c>
      <c r="L1138">
        <f t="shared" ca="1" si="538"/>
        <v>-1.4444444444444444</v>
      </c>
      <c r="M1138">
        <f t="shared" ca="1" si="532"/>
        <v>3.6070000000000005E-2</v>
      </c>
      <c r="O1138" s="21">
        <f t="shared" si="551"/>
        <v>46528</v>
      </c>
      <c r="P1138" s="18">
        <f t="shared" si="533"/>
        <v>112.421875</v>
      </c>
      <c r="Q1138">
        <f t="shared" si="539"/>
        <v>125</v>
      </c>
      <c r="R1138">
        <f t="shared" ca="1" si="540"/>
        <v>-1.4444444444444444</v>
      </c>
      <c r="S1138">
        <f t="shared" ca="1" si="534"/>
        <v>3.6070000000000005E-2</v>
      </c>
      <c r="U1138" s="1"/>
      <c r="W1138" t="str">
        <f t="shared" si="554"/>
        <v/>
      </c>
      <c r="Y1138" s="1"/>
      <c r="AA1138">
        <f t="shared" si="555"/>
        <v>0</v>
      </c>
      <c r="AC1138" s="1"/>
      <c r="AE1138">
        <f t="shared" si="556"/>
        <v>0</v>
      </c>
      <c r="AH1138" s="1"/>
      <c r="AI1138" s="17"/>
      <c r="AJ1138" s="25"/>
      <c r="AU1138" s="1">
        <v>44431</v>
      </c>
      <c r="AV1138">
        <v>6.2E-2</v>
      </c>
      <c r="AW1138">
        <f t="shared" si="541"/>
        <v>6.2E-4</v>
      </c>
      <c r="AY1138" s="1">
        <v>44431</v>
      </c>
      <c r="AZ1138">
        <v>6.2E-2</v>
      </c>
      <c r="BA1138">
        <f t="shared" si="542"/>
        <v>6.2E-4</v>
      </c>
      <c r="BC1138" s="1">
        <v>44431</v>
      </c>
      <c r="BD1138">
        <v>0.155</v>
      </c>
      <c r="BE1138">
        <f t="shared" si="543"/>
        <v>1.5499999999999999E-3</v>
      </c>
      <c r="BG1138" s="1">
        <v>44431</v>
      </c>
      <c r="BH1138">
        <v>0.29399999999999998</v>
      </c>
      <c r="BI1138">
        <f t="shared" si="544"/>
        <v>2.9399999999999999E-3</v>
      </c>
      <c r="BK1138" s="1">
        <v>38239</v>
      </c>
      <c r="BL1138">
        <v>2.0181100000000001</v>
      </c>
      <c r="BM1138">
        <f t="shared" si="552"/>
        <v>2.01811E-2</v>
      </c>
      <c r="BP1138" s="1">
        <v>44398</v>
      </c>
      <c r="BQ1138">
        <v>231.5445</v>
      </c>
      <c r="BR1138">
        <f t="shared" si="545"/>
        <v>2.315445</v>
      </c>
      <c r="BT1138" s="1">
        <v>44404</v>
      </c>
      <c r="BU1138">
        <v>-0.54300000000000004</v>
      </c>
      <c r="BV1138">
        <f t="shared" si="546"/>
        <v>-5.4300000000000008E-3</v>
      </c>
      <c r="BX1138" s="1">
        <v>44404</v>
      </c>
      <c r="BY1138">
        <v>-0.52300000000000002</v>
      </c>
      <c r="BZ1138">
        <f t="shared" si="547"/>
        <v>-5.2300000000000003E-3</v>
      </c>
      <c r="CB1138" s="1">
        <v>44431</v>
      </c>
      <c r="CC1138">
        <v>-0.53</v>
      </c>
      <c r="CD1138">
        <f t="shared" si="548"/>
        <v>-5.3E-3</v>
      </c>
      <c r="CG1138" s="1"/>
    </row>
    <row r="1139" spans="1:85" x14ac:dyDescent="0.3">
      <c r="A1139" s="21">
        <f t="shared" si="549"/>
        <v>47406</v>
      </c>
      <c r="B1139" s="18">
        <f t="shared" si="530"/>
        <v>112.421875</v>
      </c>
      <c r="C1139">
        <f t="shared" si="553"/>
        <v>115</v>
      </c>
      <c r="D1139">
        <f t="shared" ca="1" si="535"/>
        <v>-3.8833333333333333</v>
      </c>
      <c r="E1139">
        <f ca="1">IF(currency="USD",'Future et co'!F1139,IF(currency="EUR",'Future et co'!G1139,FALSE))</f>
        <v>3.6070000000000005E-2</v>
      </c>
      <c r="F1139">
        <f t="shared" ca="1" si="536"/>
        <v>3.6070000000000005E-2</v>
      </c>
      <c r="G1139">
        <f t="shared" ca="1" si="537"/>
        <v>2.0569999999999998E-2</v>
      </c>
      <c r="I1139" s="21">
        <f t="shared" si="550"/>
        <v>46531</v>
      </c>
      <c r="J1139" s="18">
        <f t="shared" si="531"/>
        <v>112.421875</v>
      </c>
      <c r="L1139">
        <f t="shared" ca="1" si="538"/>
        <v>-1.4527777777777777</v>
      </c>
      <c r="M1139">
        <f t="shared" ca="1" si="532"/>
        <v>3.6070000000000005E-2</v>
      </c>
      <c r="O1139" s="21">
        <f t="shared" si="551"/>
        <v>46531</v>
      </c>
      <c r="P1139" s="18">
        <f t="shared" si="533"/>
        <v>112.421875</v>
      </c>
      <c r="Q1139">
        <f t="shared" si="539"/>
        <v>125</v>
      </c>
      <c r="R1139">
        <f t="shared" ca="1" si="540"/>
        <v>-1.4527777777777777</v>
      </c>
      <c r="S1139">
        <f t="shared" ca="1" si="534"/>
        <v>3.6070000000000005E-2</v>
      </c>
      <c r="U1139" s="1"/>
      <c r="W1139" t="str">
        <f t="shared" si="554"/>
        <v/>
      </c>
      <c r="Y1139" s="1"/>
      <c r="AA1139">
        <f t="shared" si="555"/>
        <v>0</v>
      </c>
      <c r="AC1139" s="1"/>
      <c r="AE1139">
        <f t="shared" si="556"/>
        <v>0</v>
      </c>
      <c r="AH1139" s="1"/>
      <c r="AI1139" s="17"/>
      <c r="AJ1139" s="25"/>
      <c r="AU1139" s="1">
        <v>44428</v>
      </c>
      <c r="AV1139">
        <v>6.2E-2</v>
      </c>
      <c r="AW1139">
        <f t="shared" si="541"/>
        <v>6.2E-4</v>
      </c>
      <c r="AY1139" s="1">
        <v>44428</v>
      </c>
      <c r="AZ1139">
        <v>7.5999999999999998E-2</v>
      </c>
      <c r="BA1139">
        <f t="shared" si="542"/>
        <v>7.5999999999999993E-4</v>
      </c>
      <c r="BC1139" s="1">
        <v>44428</v>
      </c>
      <c r="BD1139">
        <v>0.153</v>
      </c>
      <c r="BE1139">
        <f t="shared" si="543"/>
        <v>1.5299999999999999E-3</v>
      </c>
      <c r="BG1139" s="1">
        <v>44428</v>
      </c>
      <c r="BH1139">
        <v>0.29499999999999998</v>
      </c>
      <c r="BI1139">
        <f t="shared" si="544"/>
        <v>2.9499999999999999E-3</v>
      </c>
      <c r="BK1139" s="1">
        <v>38240</v>
      </c>
      <c r="BL1139">
        <v>1.98837</v>
      </c>
      <c r="BM1139">
        <f t="shared" si="552"/>
        <v>1.9883700000000001E-2</v>
      </c>
      <c r="BP1139" s="1">
        <v>44397</v>
      </c>
      <c r="BQ1139">
        <v>231.9667</v>
      </c>
      <c r="BR1139">
        <f t="shared" si="545"/>
        <v>2.3196669999999999</v>
      </c>
      <c r="BT1139" s="1">
        <v>44403</v>
      </c>
      <c r="BU1139">
        <v>-0.54400000000000004</v>
      </c>
      <c r="BV1139">
        <f t="shared" si="546"/>
        <v>-5.4400000000000004E-3</v>
      </c>
      <c r="BX1139" s="1">
        <v>44403</v>
      </c>
      <c r="BY1139">
        <v>-0.51900000000000002</v>
      </c>
      <c r="BZ1139">
        <f t="shared" si="547"/>
        <v>-5.1900000000000002E-3</v>
      </c>
      <c r="CB1139" s="1">
        <v>44428</v>
      </c>
      <c r="CC1139">
        <v>-0.52</v>
      </c>
      <c r="CD1139">
        <f t="shared" si="548"/>
        <v>-5.1999999999999998E-3</v>
      </c>
      <c r="CG1139" s="1"/>
    </row>
    <row r="1140" spans="1:85" x14ac:dyDescent="0.3">
      <c r="A1140" s="21">
        <f t="shared" si="549"/>
        <v>47407</v>
      </c>
      <c r="B1140" s="18">
        <f t="shared" si="530"/>
        <v>112.421875</v>
      </c>
      <c r="C1140">
        <f t="shared" si="553"/>
        <v>115</v>
      </c>
      <c r="D1140">
        <f t="shared" ca="1" si="535"/>
        <v>-3.8861111111111111</v>
      </c>
      <c r="E1140">
        <f ca="1">IF(currency="USD",'Future et co'!F1140,IF(currency="EUR",'Future et co'!G1140,FALSE))</f>
        <v>3.6070000000000005E-2</v>
      </c>
      <c r="F1140">
        <f t="shared" ca="1" si="536"/>
        <v>3.6070000000000005E-2</v>
      </c>
      <c r="G1140">
        <f t="shared" ca="1" si="537"/>
        <v>2.0569999999999998E-2</v>
      </c>
      <c r="I1140" s="21">
        <f t="shared" si="550"/>
        <v>46532</v>
      </c>
      <c r="J1140" s="18">
        <f t="shared" si="531"/>
        <v>112.421875</v>
      </c>
      <c r="L1140">
        <f t="shared" ca="1" si="538"/>
        <v>-1.4555555555555555</v>
      </c>
      <c r="M1140">
        <f t="shared" ca="1" si="532"/>
        <v>3.6070000000000005E-2</v>
      </c>
      <c r="O1140" s="21">
        <f t="shared" si="551"/>
        <v>46532</v>
      </c>
      <c r="P1140" s="18">
        <f t="shared" si="533"/>
        <v>112.421875</v>
      </c>
      <c r="Q1140">
        <f t="shared" si="539"/>
        <v>125</v>
      </c>
      <c r="R1140">
        <f t="shared" ca="1" si="540"/>
        <v>-1.4555555555555555</v>
      </c>
      <c r="S1140">
        <f t="shared" ca="1" si="534"/>
        <v>3.6070000000000005E-2</v>
      </c>
      <c r="U1140" s="1"/>
      <c r="W1140" t="str">
        <f t="shared" si="554"/>
        <v/>
      </c>
      <c r="Y1140" s="1"/>
      <c r="AA1140">
        <f t="shared" si="555"/>
        <v>0</v>
      </c>
      <c r="AC1140" s="1"/>
      <c r="AE1140">
        <f t="shared" si="556"/>
        <v>0</v>
      </c>
      <c r="AH1140" s="1"/>
      <c r="AI1140" s="17"/>
      <c r="AJ1140" s="25"/>
      <c r="AU1140" s="1">
        <v>44427</v>
      </c>
      <c r="AV1140">
        <v>7.6999999999999999E-2</v>
      </c>
      <c r="AW1140">
        <f t="shared" si="541"/>
        <v>7.6999999999999996E-4</v>
      </c>
      <c r="AY1140" s="1">
        <v>44427</v>
      </c>
      <c r="AZ1140">
        <v>7.5999999999999998E-2</v>
      </c>
      <c r="BA1140">
        <f t="shared" si="542"/>
        <v>7.5999999999999993E-4</v>
      </c>
      <c r="BC1140" s="1">
        <v>44427</v>
      </c>
      <c r="BD1140">
        <v>0.155</v>
      </c>
      <c r="BE1140">
        <f t="shared" si="543"/>
        <v>1.5499999999999999E-3</v>
      </c>
      <c r="BG1140" s="1">
        <v>44427</v>
      </c>
      <c r="BH1140">
        <v>0.29699999999999999</v>
      </c>
      <c r="BI1140">
        <f t="shared" si="544"/>
        <v>2.97E-3</v>
      </c>
      <c r="BK1140" s="1">
        <v>38243</v>
      </c>
      <c r="BL1140">
        <v>2.0107499999999998</v>
      </c>
      <c r="BM1140">
        <f t="shared" si="552"/>
        <v>2.0107499999999997E-2</v>
      </c>
      <c r="BP1140" s="1">
        <v>44396</v>
      </c>
      <c r="BQ1140">
        <v>231.53139999999999</v>
      </c>
      <c r="BR1140">
        <f t="shared" si="545"/>
        <v>2.3153139999999999</v>
      </c>
      <c r="BT1140" s="1">
        <v>44400</v>
      </c>
      <c r="BU1140">
        <v>-0.54400000000000004</v>
      </c>
      <c r="BV1140">
        <f t="shared" si="546"/>
        <v>-5.4400000000000004E-3</v>
      </c>
      <c r="BX1140" s="1">
        <v>44400</v>
      </c>
      <c r="BY1140">
        <v>-0.51900000000000002</v>
      </c>
      <c r="BZ1140">
        <f t="shared" si="547"/>
        <v>-5.1900000000000002E-3</v>
      </c>
      <c r="CB1140" s="1">
        <v>44427</v>
      </c>
      <c r="CC1140">
        <v>-0.53</v>
      </c>
      <c r="CD1140">
        <f t="shared" si="548"/>
        <v>-5.3E-3</v>
      </c>
      <c r="CG1140" s="1"/>
    </row>
    <row r="1141" spans="1:85" x14ac:dyDescent="0.3">
      <c r="A1141" s="21">
        <f t="shared" si="549"/>
        <v>47408</v>
      </c>
      <c r="B1141" s="18">
        <f t="shared" si="530"/>
        <v>112.421875</v>
      </c>
      <c r="C1141">
        <f t="shared" si="553"/>
        <v>115</v>
      </c>
      <c r="D1141">
        <f t="shared" ca="1" si="535"/>
        <v>-3.8888888888888888</v>
      </c>
      <c r="E1141">
        <f ca="1">IF(currency="USD",'Future et co'!F1141,IF(currency="EUR",'Future et co'!G1141,FALSE))</f>
        <v>3.6070000000000005E-2</v>
      </c>
      <c r="F1141">
        <f t="shared" ca="1" si="536"/>
        <v>3.6070000000000005E-2</v>
      </c>
      <c r="G1141">
        <f t="shared" ca="1" si="537"/>
        <v>2.0569999999999998E-2</v>
      </c>
      <c r="I1141" s="21">
        <f t="shared" si="550"/>
        <v>46533</v>
      </c>
      <c r="J1141" s="18">
        <f t="shared" si="531"/>
        <v>112.421875</v>
      </c>
      <c r="L1141">
        <f t="shared" ca="1" si="538"/>
        <v>-1.4583333333333333</v>
      </c>
      <c r="M1141">
        <f t="shared" ca="1" si="532"/>
        <v>3.6070000000000005E-2</v>
      </c>
      <c r="O1141" s="21">
        <f t="shared" si="551"/>
        <v>46533</v>
      </c>
      <c r="P1141" s="18">
        <f t="shared" si="533"/>
        <v>112.421875</v>
      </c>
      <c r="Q1141">
        <f t="shared" si="539"/>
        <v>125</v>
      </c>
      <c r="R1141">
        <f t="shared" ca="1" si="540"/>
        <v>-1.4583333333333333</v>
      </c>
      <c r="S1141">
        <f t="shared" ca="1" si="534"/>
        <v>3.6070000000000005E-2</v>
      </c>
      <c r="U1141" s="1"/>
      <c r="W1141" t="str">
        <f t="shared" si="554"/>
        <v/>
      </c>
      <c r="Y1141" s="1"/>
      <c r="AA1141">
        <f t="shared" si="555"/>
        <v>0</v>
      </c>
      <c r="AC1141" s="1"/>
      <c r="AE1141">
        <f t="shared" si="556"/>
        <v>0</v>
      </c>
      <c r="AH1141" s="1"/>
      <c r="AI1141" s="17"/>
      <c r="AJ1141" s="25"/>
      <c r="AU1141" s="1">
        <v>44426</v>
      </c>
      <c r="AV1141">
        <v>7.0999999999999994E-2</v>
      </c>
      <c r="AW1141">
        <f t="shared" si="541"/>
        <v>7.0999999999999991E-4</v>
      </c>
      <c r="AY1141" s="1">
        <v>44426</v>
      </c>
      <c r="AZ1141">
        <v>6.4000000000000001E-2</v>
      </c>
      <c r="BA1141">
        <f t="shared" si="542"/>
        <v>6.4000000000000005E-4</v>
      </c>
      <c r="BC1141" s="1">
        <v>44426</v>
      </c>
      <c r="BD1141">
        <v>0.14899999999999999</v>
      </c>
      <c r="BE1141">
        <f t="shared" si="543"/>
        <v>1.49E-3</v>
      </c>
      <c r="BG1141" s="1">
        <v>44426</v>
      </c>
      <c r="BH1141">
        <v>0.29699999999999999</v>
      </c>
      <c r="BI1141">
        <f t="shared" si="544"/>
        <v>2.97E-3</v>
      </c>
      <c r="BK1141" s="1">
        <v>38244</v>
      </c>
      <c r="BL1141">
        <v>2.0078100000000001</v>
      </c>
      <c r="BM1141">
        <f t="shared" si="552"/>
        <v>2.0078100000000002E-2</v>
      </c>
      <c r="BP1141" s="1">
        <v>44393</v>
      </c>
      <c r="BQ1141">
        <v>230.6739</v>
      </c>
      <c r="BR1141">
        <f t="shared" si="545"/>
        <v>2.3067389999999999</v>
      </c>
      <c r="BT1141" s="1">
        <v>44399</v>
      </c>
      <c r="BU1141">
        <v>-0.54900000000000004</v>
      </c>
      <c r="BV1141">
        <f t="shared" si="546"/>
        <v>-5.4900000000000001E-3</v>
      </c>
      <c r="BX1141" s="1">
        <v>44399</v>
      </c>
      <c r="BY1141">
        <v>-0.51700000000000002</v>
      </c>
      <c r="BZ1141">
        <f t="shared" si="547"/>
        <v>-5.1700000000000001E-3</v>
      </c>
      <c r="CB1141" s="1">
        <v>44426</v>
      </c>
      <c r="CC1141">
        <v>-0.52</v>
      </c>
      <c r="CD1141">
        <f t="shared" si="548"/>
        <v>-5.1999999999999998E-3</v>
      </c>
      <c r="CG1141" s="1"/>
    </row>
    <row r="1142" spans="1:85" x14ac:dyDescent="0.3">
      <c r="A1142" s="21">
        <f t="shared" si="549"/>
        <v>47409</v>
      </c>
      <c r="B1142" s="18">
        <f t="shared" si="530"/>
        <v>112.421875</v>
      </c>
      <c r="C1142">
        <f t="shared" si="553"/>
        <v>115</v>
      </c>
      <c r="D1142">
        <f t="shared" ca="1" si="535"/>
        <v>-3.8916666666666666</v>
      </c>
      <c r="E1142">
        <f ca="1">IF(currency="USD",'Future et co'!F1142,IF(currency="EUR",'Future et co'!G1142,FALSE))</f>
        <v>3.6070000000000005E-2</v>
      </c>
      <c r="F1142">
        <f t="shared" ca="1" si="536"/>
        <v>3.6070000000000005E-2</v>
      </c>
      <c r="G1142">
        <f t="shared" ca="1" si="537"/>
        <v>2.0569999999999998E-2</v>
      </c>
      <c r="I1142" s="21">
        <f t="shared" si="550"/>
        <v>46534</v>
      </c>
      <c r="J1142" s="18">
        <f t="shared" si="531"/>
        <v>112.421875</v>
      </c>
      <c r="L1142">
        <f t="shared" ca="1" si="538"/>
        <v>-1.461111111111111</v>
      </c>
      <c r="M1142">
        <f t="shared" ca="1" si="532"/>
        <v>3.6070000000000005E-2</v>
      </c>
      <c r="O1142" s="21">
        <f t="shared" si="551"/>
        <v>46534</v>
      </c>
      <c r="P1142" s="18">
        <f t="shared" si="533"/>
        <v>112.421875</v>
      </c>
      <c r="Q1142">
        <f t="shared" si="539"/>
        <v>125</v>
      </c>
      <c r="R1142">
        <f t="shared" ca="1" si="540"/>
        <v>-1.461111111111111</v>
      </c>
      <c r="S1142">
        <f t="shared" ca="1" si="534"/>
        <v>3.6070000000000005E-2</v>
      </c>
      <c r="U1142" s="1"/>
      <c r="W1142" t="str">
        <f t="shared" si="554"/>
        <v/>
      </c>
      <c r="Y1142" s="1"/>
      <c r="AA1142">
        <f t="shared" si="555"/>
        <v>0</v>
      </c>
      <c r="AC1142" s="1"/>
      <c r="AE1142">
        <f t="shared" si="556"/>
        <v>0</v>
      </c>
      <c r="AH1142" s="1"/>
      <c r="AI1142" s="17"/>
      <c r="AJ1142" s="25"/>
      <c r="AU1142" s="1">
        <v>44425</v>
      </c>
      <c r="AV1142">
        <v>6.7000000000000004E-2</v>
      </c>
      <c r="AW1142">
        <f t="shared" si="541"/>
        <v>6.7000000000000002E-4</v>
      </c>
      <c r="AY1142" s="1">
        <v>44425</v>
      </c>
      <c r="AZ1142">
        <v>7.9000000000000001E-2</v>
      </c>
      <c r="BA1142">
        <f t="shared" si="542"/>
        <v>7.9000000000000001E-4</v>
      </c>
      <c r="BC1142" s="1">
        <v>44425</v>
      </c>
      <c r="BD1142">
        <v>0.14599999999999999</v>
      </c>
      <c r="BE1142">
        <f t="shared" si="543"/>
        <v>1.4599999999999999E-3</v>
      </c>
      <c r="BG1142" s="1">
        <v>44425</v>
      </c>
      <c r="BH1142">
        <v>0.29099999999999998</v>
      </c>
      <c r="BI1142">
        <f t="shared" si="544"/>
        <v>2.9099999999999998E-3</v>
      </c>
      <c r="BK1142" s="1">
        <v>38245</v>
      </c>
      <c r="BL1142">
        <v>2.0206499999999998</v>
      </c>
      <c r="BM1142">
        <f t="shared" si="552"/>
        <v>2.0206499999999999E-2</v>
      </c>
      <c r="BP1142" s="1">
        <v>44392</v>
      </c>
      <c r="BQ1142">
        <v>230.29140000000001</v>
      </c>
      <c r="BR1142">
        <f t="shared" si="545"/>
        <v>2.3029139999999999</v>
      </c>
      <c r="BT1142" s="1">
        <v>44398</v>
      </c>
      <c r="BU1142">
        <v>-0.54600000000000004</v>
      </c>
      <c r="BV1142">
        <f t="shared" si="546"/>
        <v>-5.4600000000000004E-3</v>
      </c>
      <c r="BX1142" s="1">
        <v>44398</v>
      </c>
      <c r="BY1142">
        <v>-0.51300000000000001</v>
      </c>
      <c r="BZ1142">
        <f t="shared" si="547"/>
        <v>-5.13E-3</v>
      </c>
      <c r="CB1142" s="1">
        <v>44425</v>
      </c>
      <c r="CC1142">
        <v>-0.52</v>
      </c>
      <c r="CD1142">
        <f t="shared" si="548"/>
        <v>-5.1999999999999998E-3</v>
      </c>
      <c r="CG1142" s="1"/>
    </row>
    <row r="1143" spans="1:85" x14ac:dyDescent="0.3">
      <c r="A1143" s="21">
        <f t="shared" si="549"/>
        <v>47410</v>
      </c>
      <c r="B1143" s="18">
        <f t="shared" si="530"/>
        <v>112.421875</v>
      </c>
      <c r="C1143">
        <f t="shared" si="553"/>
        <v>115</v>
      </c>
      <c r="D1143">
        <f t="shared" ca="1" si="535"/>
        <v>-3.8944444444444444</v>
      </c>
      <c r="E1143">
        <f ca="1">IF(currency="USD",'Future et co'!F1143,IF(currency="EUR",'Future et co'!G1143,FALSE))</f>
        <v>3.6070000000000005E-2</v>
      </c>
      <c r="F1143">
        <f t="shared" ca="1" si="536"/>
        <v>3.6070000000000005E-2</v>
      </c>
      <c r="G1143">
        <f t="shared" ca="1" si="537"/>
        <v>2.0569999999999998E-2</v>
      </c>
      <c r="I1143" s="21">
        <f t="shared" si="550"/>
        <v>46535</v>
      </c>
      <c r="J1143" s="18">
        <f t="shared" si="531"/>
        <v>112.421875</v>
      </c>
      <c r="L1143">
        <f t="shared" ca="1" si="538"/>
        <v>-1.4638888888888888</v>
      </c>
      <c r="M1143">
        <f t="shared" ca="1" si="532"/>
        <v>3.6070000000000005E-2</v>
      </c>
      <c r="O1143" s="21">
        <f t="shared" si="551"/>
        <v>46535</v>
      </c>
      <c r="P1143" s="18">
        <f t="shared" si="533"/>
        <v>112.421875</v>
      </c>
      <c r="Q1143">
        <f t="shared" si="539"/>
        <v>125</v>
      </c>
      <c r="R1143">
        <f t="shared" ca="1" si="540"/>
        <v>-1.4638888888888888</v>
      </c>
      <c r="S1143">
        <f t="shared" ca="1" si="534"/>
        <v>3.6070000000000005E-2</v>
      </c>
      <c r="U1143" s="1"/>
      <c r="W1143" t="str">
        <f t="shared" si="554"/>
        <v/>
      </c>
      <c r="Y1143" s="1"/>
      <c r="AA1143">
        <f t="shared" si="555"/>
        <v>0</v>
      </c>
      <c r="AC1143" s="1"/>
      <c r="AE1143">
        <f t="shared" si="556"/>
        <v>0</v>
      </c>
      <c r="AH1143" s="1"/>
      <c r="AI1143" s="17"/>
      <c r="AJ1143" s="25"/>
      <c r="AU1143" s="1">
        <v>44424</v>
      </c>
      <c r="AV1143">
        <v>6.8000000000000005E-2</v>
      </c>
      <c r="AW1143">
        <f t="shared" si="541"/>
        <v>6.8000000000000005E-4</v>
      </c>
      <c r="AY1143" s="1">
        <v>44424</v>
      </c>
      <c r="AZ1143">
        <v>7.9000000000000001E-2</v>
      </c>
      <c r="BA1143">
        <f t="shared" si="542"/>
        <v>7.9000000000000001E-4</v>
      </c>
      <c r="BC1143" s="1">
        <v>44424</v>
      </c>
      <c r="BD1143">
        <v>0.14399999999999999</v>
      </c>
      <c r="BE1143">
        <f t="shared" si="543"/>
        <v>1.4399999999999999E-3</v>
      </c>
      <c r="BG1143" s="1">
        <v>44424</v>
      </c>
      <c r="BH1143">
        <v>0.26900000000000002</v>
      </c>
      <c r="BI1143">
        <f t="shared" si="544"/>
        <v>2.6900000000000001E-3</v>
      </c>
      <c r="BK1143" s="1">
        <v>38246</v>
      </c>
      <c r="BL1143">
        <v>2.0437400000000001</v>
      </c>
      <c r="BM1143">
        <f t="shared" si="552"/>
        <v>2.0437400000000001E-2</v>
      </c>
      <c r="BP1143" s="1">
        <v>44391</v>
      </c>
      <c r="BQ1143">
        <v>229.97479999999999</v>
      </c>
      <c r="BR1143">
        <f t="shared" si="545"/>
        <v>2.2997479999999997</v>
      </c>
      <c r="BT1143" s="1">
        <v>44397</v>
      </c>
      <c r="BU1143">
        <v>-0.54300000000000004</v>
      </c>
      <c r="BV1143">
        <f t="shared" si="546"/>
        <v>-5.4300000000000008E-3</v>
      </c>
      <c r="BX1143" s="1">
        <v>44397</v>
      </c>
      <c r="BY1143">
        <v>-0.51800000000000002</v>
      </c>
      <c r="BZ1143">
        <f t="shared" si="547"/>
        <v>-5.1800000000000006E-3</v>
      </c>
      <c r="CB1143" s="1">
        <v>44424</v>
      </c>
      <c r="CC1143">
        <v>-0.52</v>
      </c>
      <c r="CD1143">
        <f t="shared" si="548"/>
        <v>-5.1999999999999998E-3</v>
      </c>
      <c r="CG1143" s="1"/>
    </row>
    <row r="1144" spans="1:85" x14ac:dyDescent="0.3">
      <c r="A1144" s="21">
        <f t="shared" si="549"/>
        <v>47413</v>
      </c>
      <c r="B1144" s="18">
        <f t="shared" si="530"/>
        <v>112.421875</v>
      </c>
      <c r="C1144">
        <f t="shared" si="553"/>
        <v>115</v>
      </c>
      <c r="D1144">
        <f t="shared" ca="1" si="535"/>
        <v>-3.9027777777777777</v>
      </c>
      <c r="E1144">
        <f ca="1">IF(currency="USD",'Future et co'!F1144,IF(currency="EUR",'Future et co'!G1144,FALSE))</f>
        <v>3.6070000000000005E-2</v>
      </c>
      <c r="F1144">
        <f t="shared" ca="1" si="536"/>
        <v>3.6070000000000005E-2</v>
      </c>
      <c r="G1144">
        <f t="shared" ca="1" si="537"/>
        <v>2.0569999999999998E-2</v>
      </c>
      <c r="I1144" s="21">
        <f t="shared" si="550"/>
        <v>46538</v>
      </c>
      <c r="J1144" s="18">
        <f t="shared" si="531"/>
        <v>112.421875</v>
      </c>
      <c r="L1144">
        <f t="shared" ca="1" si="538"/>
        <v>-1.4722222222222223</v>
      </c>
      <c r="M1144">
        <f t="shared" ca="1" si="532"/>
        <v>3.6070000000000005E-2</v>
      </c>
      <c r="O1144" s="21">
        <f t="shared" si="551"/>
        <v>46538</v>
      </c>
      <c r="P1144" s="18">
        <f t="shared" si="533"/>
        <v>112.421875</v>
      </c>
      <c r="Q1144">
        <f t="shared" si="539"/>
        <v>125</v>
      </c>
      <c r="R1144">
        <f t="shared" ca="1" si="540"/>
        <v>-1.4722222222222223</v>
      </c>
      <c r="S1144">
        <f t="shared" ca="1" si="534"/>
        <v>3.6070000000000005E-2</v>
      </c>
      <c r="U1144" s="1"/>
      <c r="W1144" t="str">
        <f t="shared" si="554"/>
        <v/>
      </c>
      <c r="Y1144" s="1"/>
      <c r="AA1144">
        <f t="shared" si="555"/>
        <v>0</v>
      </c>
      <c r="AC1144" s="1"/>
      <c r="AE1144">
        <f t="shared" si="556"/>
        <v>0</v>
      </c>
      <c r="AH1144" s="1"/>
      <c r="AI1144" s="17"/>
      <c r="AJ1144" s="25"/>
      <c r="AU1144" s="1">
        <v>44421</v>
      </c>
      <c r="AV1144">
        <v>6.7000000000000004E-2</v>
      </c>
      <c r="AW1144">
        <f t="shared" si="541"/>
        <v>6.7000000000000002E-4</v>
      </c>
      <c r="AY1144" s="1">
        <v>44421</v>
      </c>
      <c r="AZ1144">
        <v>6.4000000000000001E-2</v>
      </c>
      <c r="BA1144">
        <f t="shared" si="542"/>
        <v>6.4000000000000005E-4</v>
      </c>
      <c r="BC1144" s="1">
        <v>44421</v>
      </c>
      <c r="BD1144">
        <v>0.14399999999999999</v>
      </c>
      <c r="BE1144">
        <f t="shared" si="543"/>
        <v>1.4399999999999999E-3</v>
      </c>
      <c r="BG1144" s="1">
        <v>44421</v>
      </c>
      <c r="BH1144">
        <v>0.28199999999999997</v>
      </c>
      <c r="BI1144">
        <f t="shared" si="544"/>
        <v>2.8199999999999996E-3</v>
      </c>
      <c r="BK1144" s="1">
        <v>38247</v>
      </c>
      <c r="BL1144">
        <v>2.0305399999999998</v>
      </c>
      <c r="BM1144">
        <f t="shared" si="552"/>
        <v>2.0305399999999998E-2</v>
      </c>
      <c r="BP1144" s="1">
        <v>44390</v>
      </c>
      <c r="BQ1144">
        <v>229.68459999999999</v>
      </c>
      <c r="BR1144">
        <f t="shared" si="545"/>
        <v>2.2968459999999999</v>
      </c>
      <c r="BT1144" s="1">
        <v>44396</v>
      </c>
      <c r="BU1144">
        <v>-0.54800000000000004</v>
      </c>
      <c r="BV1144">
        <f t="shared" si="546"/>
        <v>-5.4800000000000005E-3</v>
      </c>
      <c r="BX1144" s="1">
        <v>44396</v>
      </c>
      <c r="BY1144">
        <v>-0.51500000000000001</v>
      </c>
      <c r="BZ1144">
        <f t="shared" si="547"/>
        <v>-5.1500000000000001E-3</v>
      </c>
      <c r="CB1144" s="1">
        <v>44421</v>
      </c>
      <c r="CC1144">
        <v>-0.52</v>
      </c>
      <c r="CD1144">
        <f t="shared" si="548"/>
        <v>-5.1999999999999998E-3</v>
      </c>
      <c r="CG1144" s="1"/>
    </row>
    <row r="1145" spans="1:85" x14ac:dyDescent="0.3">
      <c r="A1145" s="21">
        <f t="shared" si="549"/>
        <v>47414</v>
      </c>
      <c r="B1145" s="18">
        <f t="shared" si="530"/>
        <v>112.421875</v>
      </c>
      <c r="C1145">
        <f t="shared" si="553"/>
        <v>115</v>
      </c>
      <c r="D1145">
        <f t="shared" ca="1" si="535"/>
        <v>-3.9055555555555554</v>
      </c>
      <c r="E1145">
        <f ca="1">IF(currency="USD",'Future et co'!F1145,IF(currency="EUR",'Future et co'!G1145,FALSE))</f>
        <v>3.6070000000000005E-2</v>
      </c>
      <c r="F1145">
        <f t="shared" ca="1" si="536"/>
        <v>3.6070000000000005E-2</v>
      </c>
      <c r="G1145">
        <f t="shared" ca="1" si="537"/>
        <v>2.0569999999999998E-2</v>
      </c>
      <c r="I1145" s="21">
        <f t="shared" si="550"/>
        <v>46539</v>
      </c>
      <c r="J1145" s="18">
        <f t="shared" si="531"/>
        <v>112.421875</v>
      </c>
      <c r="L1145">
        <f t="shared" ca="1" si="538"/>
        <v>-1.4750000000000001</v>
      </c>
      <c r="M1145">
        <f t="shared" ca="1" si="532"/>
        <v>3.6070000000000005E-2</v>
      </c>
      <c r="O1145" s="21">
        <f t="shared" si="551"/>
        <v>46539</v>
      </c>
      <c r="P1145" s="18">
        <f t="shared" si="533"/>
        <v>112.421875</v>
      </c>
      <c r="Q1145">
        <f t="shared" si="539"/>
        <v>125</v>
      </c>
      <c r="R1145">
        <f t="shared" ca="1" si="540"/>
        <v>-1.4750000000000001</v>
      </c>
      <c r="S1145">
        <f t="shared" ca="1" si="534"/>
        <v>3.6070000000000005E-2</v>
      </c>
      <c r="U1145" s="1"/>
      <c r="W1145" t="str">
        <f t="shared" si="554"/>
        <v/>
      </c>
      <c r="Y1145" s="1"/>
      <c r="AA1145">
        <f t="shared" si="555"/>
        <v>0</v>
      </c>
      <c r="AC1145" s="1"/>
      <c r="AE1145">
        <f t="shared" si="556"/>
        <v>0</v>
      </c>
      <c r="AH1145" s="1"/>
      <c r="AI1145" s="17"/>
      <c r="AJ1145" s="25"/>
      <c r="AU1145" s="1">
        <v>44420</v>
      </c>
      <c r="AV1145">
        <v>6.7000000000000004E-2</v>
      </c>
      <c r="AW1145">
        <f t="shared" si="541"/>
        <v>6.7000000000000002E-4</v>
      </c>
      <c r="AY1145" s="1">
        <v>44420</v>
      </c>
      <c r="AZ1145">
        <v>6.4000000000000001E-2</v>
      </c>
      <c r="BA1145">
        <f t="shared" si="542"/>
        <v>6.4000000000000005E-4</v>
      </c>
      <c r="BC1145" s="1">
        <v>44420</v>
      </c>
      <c r="BD1145">
        <v>0.14799999999999999</v>
      </c>
      <c r="BE1145">
        <f t="shared" si="543"/>
        <v>1.48E-3</v>
      </c>
      <c r="BG1145" s="1">
        <v>44420</v>
      </c>
      <c r="BH1145">
        <v>0.29899999999999999</v>
      </c>
      <c r="BI1145">
        <f t="shared" si="544"/>
        <v>2.99E-3</v>
      </c>
      <c r="BK1145" s="1">
        <v>38250</v>
      </c>
      <c r="BL1145">
        <v>2.0430700000000002</v>
      </c>
      <c r="BM1145">
        <f t="shared" si="552"/>
        <v>2.0430700000000003E-2</v>
      </c>
      <c r="BP1145" s="1">
        <v>44389</v>
      </c>
      <c r="BQ1145">
        <v>229.59229999999999</v>
      </c>
      <c r="BR1145">
        <f t="shared" si="545"/>
        <v>2.2959230000000002</v>
      </c>
      <c r="BT1145" s="1">
        <v>44393</v>
      </c>
      <c r="BU1145">
        <v>-0.54800000000000004</v>
      </c>
      <c r="BV1145">
        <f t="shared" si="546"/>
        <v>-5.4800000000000005E-3</v>
      </c>
      <c r="BX1145" s="1">
        <v>44393</v>
      </c>
      <c r="BY1145">
        <v>-0.51500000000000001</v>
      </c>
      <c r="BZ1145">
        <f t="shared" si="547"/>
        <v>-5.1500000000000001E-3</v>
      </c>
      <c r="CB1145" s="1">
        <v>44420</v>
      </c>
      <c r="CC1145">
        <v>-0.52</v>
      </c>
      <c r="CD1145">
        <f t="shared" si="548"/>
        <v>-5.1999999999999998E-3</v>
      </c>
      <c r="CG1145" s="1"/>
    </row>
    <row r="1146" spans="1:85" x14ac:dyDescent="0.3">
      <c r="A1146" s="21">
        <f t="shared" si="549"/>
        <v>47415</v>
      </c>
      <c r="B1146" s="18">
        <f t="shared" si="530"/>
        <v>112.421875</v>
      </c>
      <c r="C1146">
        <f t="shared" si="553"/>
        <v>115</v>
      </c>
      <c r="D1146">
        <f t="shared" ca="1" si="535"/>
        <v>-3.9083333333333332</v>
      </c>
      <c r="E1146">
        <f ca="1">IF(currency="USD",'Future et co'!F1146,IF(currency="EUR",'Future et co'!G1146,FALSE))</f>
        <v>3.6070000000000005E-2</v>
      </c>
      <c r="F1146">
        <f t="shared" ca="1" si="536"/>
        <v>3.6070000000000005E-2</v>
      </c>
      <c r="G1146">
        <f t="shared" ca="1" si="537"/>
        <v>2.0569999999999998E-2</v>
      </c>
      <c r="I1146" s="21">
        <f t="shared" si="550"/>
        <v>46540</v>
      </c>
      <c r="J1146" s="18">
        <f t="shared" si="531"/>
        <v>112.421875</v>
      </c>
      <c r="L1146">
        <f t="shared" ca="1" si="538"/>
        <v>-1.4777777777777779</v>
      </c>
      <c r="M1146">
        <f t="shared" ca="1" si="532"/>
        <v>3.6070000000000005E-2</v>
      </c>
      <c r="O1146" s="21">
        <f t="shared" si="551"/>
        <v>46540</v>
      </c>
      <c r="P1146" s="18">
        <f t="shared" si="533"/>
        <v>112.421875</v>
      </c>
      <c r="Q1146">
        <f t="shared" si="539"/>
        <v>125</v>
      </c>
      <c r="R1146">
        <f t="shared" ca="1" si="540"/>
        <v>-1.4777777777777779</v>
      </c>
      <c r="S1146">
        <f t="shared" ca="1" si="534"/>
        <v>3.6070000000000005E-2</v>
      </c>
      <c r="U1146" s="1"/>
      <c r="W1146" t="str">
        <f t="shared" si="554"/>
        <v/>
      </c>
      <c r="Y1146" s="1"/>
      <c r="AA1146">
        <f t="shared" si="555"/>
        <v>0</v>
      </c>
      <c r="AC1146" s="1"/>
      <c r="AE1146">
        <f t="shared" si="556"/>
        <v>0</v>
      </c>
      <c r="AH1146" s="1"/>
      <c r="AI1146" s="17"/>
      <c r="AJ1146" s="25"/>
      <c r="AU1146" s="1">
        <v>44419</v>
      </c>
      <c r="AV1146">
        <v>7.0999999999999994E-2</v>
      </c>
      <c r="AW1146">
        <f t="shared" si="541"/>
        <v>7.0999999999999991E-4</v>
      </c>
      <c r="AY1146" s="1">
        <v>44419</v>
      </c>
      <c r="AZ1146">
        <v>6.3E-2</v>
      </c>
      <c r="BA1146">
        <f t="shared" si="542"/>
        <v>6.3000000000000003E-4</v>
      </c>
      <c r="BC1146" s="1">
        <v>44419</v>
      </c>
      <c r="BD1146">
        <v>0.14499999999999999</v>
      </c>
      <c r="BE1146">
        <f t="shared" si="543"/>
        <v>1.4499999999999999E-3</v>
      </c>
      <c r="BG1146" s="1">
        <v>44419</v>
      </c>
      <c r="BH1146">
        <v>0.28599999999999998</v>
      </c>
      <c r="BI1146">
        <f t="shared" si="544"/>
        <v>2.8599999999999997E-3</v>
      </c>
      <c r="BK1146" s="1">
        <v>38251</v>
      </c>
      <c r="BL1146">
        <v>2.0295999999999998</v>
      </c>
      <c r="BM1146">
        <f t="shared" si="552"/>
        <v>2.0295999999999998E-2</v>
      </c>
      <c r="BP1146" s="1">
        <v>44386</v>
      </c>
      <c r="BQ1146">
        <v>229.39439999999999</v>
      </c>
      <c r="BR1146">
        <f t="shared" si="545"/>
        <v>2.2939439999999998</v>
      </c>
      <c r="BT1146" s="1">
        <v>44392</v>
      </c>
      <c r="BU1146">
        <v>-0.54800000000000004</v>
      </c>
      <c r="BV1146">
        <f t="shared" si="546"/>
        <v>-5.4800000000000005E-3</v>
      </c>
      <c r="BX1146" s="1">
        <v>44392</v>
      </c>
      <c r="BY1146">
        <v>-0.51300000000000001</v>
      </c>
      <c r="BZ1146">
        <f t="shared" si="547"/>
        <v>-5.13E-3</v>
      </c>
      <c r="CB1146" s="1">
        <v>44419</v>
      </c>
      <c r="CC1146">
        <v>-0.52</v>
      </c>
      <c r="CD1146">
        <f t="shared" si="548"/>
        <v>-5.1999999999999998E-3</v>
      </c>
      <c r="CG1146" s="1"/>
    </row>
    <row r="1147" spans="1:85" x14ac:dyDescent="0.3">
      <c r="A1147" s="21">
        <f t="shared" si="549"/>
        <v>47416</v>
      </c>
      <c r="B1147" s="18">
        <f t="shared" si="530"/>
        <v>112.421875</v>
      </c>
      <c r="C1147">
        <f t="shared" si="553"/>
        <v>115</v>
      </c>
      <c r="D1147">
        <f t="shared" ca="1" si="535"/>
        <v>-3.911111111111111</v>
      </c>
      <c r="E1147">
        <f ca="1">IF(currency="USD",'Future et co'!F1147,IF(currency="EUR",'Future et co'!G1147,FALSE))</f>
        <v>3.6070000000000005E-2</v>
      </c>
      <c r="F1147">
        <f t="shared" ca="1" si="536"/>
        <v>3.6070000000000005E-2</v>
      </c>
      <c r="G1147">
        <f t="shared" ca="1" si="537"/>
        <v>2.0569999999999998E-2</v>
      </c>
      <c r="I1147" s="21">
        <f t="shared" si="550"/>
        <v>46541</v>
      </c>
      <c r="J1147" s="18">
        <f t="shared" si="531"/>
        <v>112.421875</v>
      </c>
      <c r="L1147">
        <f t="shared" ca="1" si="538"/>
        <v>-1.4805555555555556</v>
      </c>
      <c r="M1147">
        <f t="shared" ca="1" si="532"/>
        <v>3.6070000000000005E-2</v>
      </c>
      <c r="O1147" s="21">
        <f t="shared" si="551"/>
        <v>46541</v>
      </c>
      <c r="P1147" s="18">
        <f t="shared" si="533"/>
        <v>112.421875</v>
      </c>
      <c r="Q1147">
        <f t="shared" si="539"/>
        <v>125</v>
      </c>
      <c r="R1147">
        <f t="shared" ca="1" si="540"/>
        <v>-1.4805555555555556</v>
      </c>
      <c r="S1147">
        <f t="shared" ca="1" si="534"/>
        <v>3.6070000000000005E-2</v>
      </c>
      <c r="U1147" s="1"/>
      <c r="W1147" t="str">
        <f t="shared" si="554"/>
        <v/>
      </c>
      <c r="Y1147" s="1"/>
      <c r="AA1147">
        <f t="shared" si="555"/>
        <v>0</v>
      </c>
      <c r="AC1147" s="1"/>
      <c r="AE1147">
        <f t="shared" si="556"/>
        <v>0</v>
      </c>
      <c r="AH1147" s="1"/>
      <c r="AI1147" s="17"/>
      <c r="AJ1147" s="25"/>
      <c r="AU1147" s="1">
        <v>44418</v>
      </c>
      <c r="AV1147">
        <v>8.2000000000000003E-2</v>
      </c>
      <c r="AW1147">
        <f t="shared" si="541"/>
        <v>8.1999999999999998E-4</v>
      </c>
      <c r="AY1147" s="1">
        <v>44418</v>
      </c>
      <c r="AZ1147">
        <v>6.4000000000000001E-2</v>
      </c>
      <c r="BA1147">
        <f t="shared" si="542"/>
        <v>6.4000000000000005E-4</v>
      </c>
      <c r="BC1147" s="1">
        <v>44418</v>
      </c>
      <c r="BD1147">
        <v>0.15</v>
      </c>
      <c r="BE1147">
        <f t="shared" si="543"/>
        <v>1.5E-3</v>
      </c>
      <c r="BG1147" s="1">
        <v>44418</v>
      </c>
      <c r="BH1147">
        <v>0.309</v>
      </c>
      <c r="BI1147">
        <f t="shared" si="544"/>
        <v>3.0899999999999999E-3</v>
      </c>
      <c r="BK1147" s="1">
        <v>38252</v>
      </c>
      <c r="BL1147">
        <v>2.0596299999999998</v>
      </c>
      <c r="BM1147">
        <f t="shared" si="552"/>
        <v>2.0596299999999998E-2</v>
      </c>
      <c r="BP1147" s="1">
        <v>44385</v>
      </c>
      <c r="BQ1147">
        <v>229.97479999999999</v>
      </c>
      <c r="BR1147">
        <f t="shared" si="545"/>
        <v>2.2997479999999997</v>
      </c>
      <c r="BT1147" s="1">
        <v>44391</v>
      </c>
      <c r="BU1147">
        <v>-0.54600000000000004</v>
      </c>
      <c r="BV1147">
        <f t="shared" si="546"/>
        <v>-5.4600000000000004E-3</v>
      </c>
      <c r="BX1147" s="1">
        <v>44391</v>
      </c>
      <c r="BY1147">
        <v>-0.51300000000000001</v>
      </c>
      <c r="BZ1147">
        <f t="shared" si="547"/>
        <v>-5.13E-3</v>
      </c>
      <c r="CB1147" s="1">
        <v>44418</v>
      </c>
      <c r="CC1147">
        <v>-0.52</v>
      </c>
      <c r="CD1147">
        <f t="shared" si="548"/>
        <v>-5.1999999999999998E-3</v>
      </c>
      <c r="CG1147" s="1"/>
    </row>
    <row r="1148" spans="1:85" x14ac:dyDescent="0.3">
      <c r="A1148" s="21">
        <f t="shared" si="549"/>
        <v>47417</v>
      </c>
      <c r="B1148" s="18">
        <f t="shared" si="530"/>
        <v>112.421875</v>
      </c>
      <c r="C1148">
        <f t="shared" si="553"/>
        <v>115</v>
      </c>
      <c r="D1148">
        <f t="shared" ca="1" si="535"/>
        <v>-3.9138888888888888</v>
      </c>
      <c r="E1148">
        <f ca="1">IF(currency="USD",'Future et co'!F1148,IF(currency="EUR",'Future et co'!G1148,FALSE))</f>
        <v>3.6070000000000005E-2</v>
      </c>
      <c r="F1148">
        <f t="shared" ca="1" si="536"/>
        <v>3.6070000000000005E-2</v>
      </c>
      <c r="G1148">
        <f t="shared" ca="1" si="537"/>
        <v>2.0569999999999998E-2</v>
      </c>
      <c r="I1148" s="21">
        <f t="shared" si="550"/>
        <v>46542</v>
      </c>
      <c r="J1148" s="18">
        <f t="shared" si="531"/>
        <v>112.421875</v>
      </c>
      <c r="L1148">
        <f t="shared" ca="1" si="538"/>
        <v>-1.4833333333333334</v>
      </c>
      <c r="M1148">
        <f t="shared" ca="1" si="532"/>
        <v>3.6070000000000005E-2</v>
      </c>
      <c r="O1148" s="21">
        <f t="shared" si="551"/>
        <v>46542</v>
      </c>
      <c r="P1148" s="18">
        <f t="shared" si="533"/>
        <v>112.421875</v>
      </c>
      <c r="Q1148">
        <f t="shared" si="539"/>
        <v>125</v>
      </c>
      <c r="R1148">
        <f t="shared" ca="1" si="540"/>
        <v>-1.4833333333333334</v>
      </c>
      <c r="S1148">
        <f t="shared" ca="1" si="534"/>
        <v>3.6070000000000005E-2</v>
      </c>
      <c r="U1148" s="1"/>
      <c r="W1148" t="str">
        <f t="shared" si="554"/>
        <v/>
      </c>
      <c r="Y1148" s="1"/>
      <c r="AA1148">
        <f t="shared" si="555"/>
        <v>0</v>
      </c>
      <c r="AC1148" s="1"/>
      <c r="AE1148">
        <f t="shared" si="556"/>
        <v>0</v>
      </c>
      <c r="AH1148" s="1"/>
      <c r="AI1148" s="17"/>
      <c r="AJ1148" s="25"/>
      <c r="AU1148" s="1">
        <v>44417</v>
      </c>
      <c r="AV1148">
        <v>6.6000000000000003E-2</v>
      </c>
      <c r="AW1148">
        <f t="shared" si="541"/>
        <v>6.6E-4</v>
      </c>
      <c r="AY1148" s="1">
        <v>44417</v>
      </c>
      <c r="AZ1148">
        <v>7.6999999999999999E-2</v>
      </c>
      <c r="BA1148">
        <f t="shared" si="542"/>
        <v>7.6999999999999996E-4</v>
      </c>
      <c r="BC1148" s="1">
        <v>44417</v>
      </c>
      <c r="BD1148">
        <v>0.14199999999999999</v>
      </c>
      <c r="BE1148">
        <f t="shared" si="543"/>
        <v>1.4199999999999998E-3</v>
      </c>
      <c r="BG1148" s="1">
        <v>44417</v>
      </c>
      <c r="BH1148">
        <v>0.28699999999999998</v>
      </c>
      <c r="BI1148">
        <f t="shared" si="544"/>
        <v>2.8699999999999997E-3</v>
      </c>
      <c r="BK1148" s="1">
        <v>38253</v>
      </c>
      <c r="BL1148">
        <v>2.0732400000000002</v>
      </c>
      <c r="BM1148">
        <f t="shared" si="552"/>
        <v>2.0732400000000002E-2</v>
      </c>
      <c r="BP1148" s="1">
        <v>44384</v>
      </c>
      <c r="BQ1148">
        <v>229.55269999999999</v>
      </c>
      <c r="BR1148">
        <f t="shared" si="545"/>
        <v>2.2955269999999999</v>
      </c>
      <c r="BT1148" s="1">
        <v>44390</v>
      </c>
      <c r="BU1148">
        <v>-0.54600000000000004</v>
      </c>
      <c r="BV1148">
        <f t="shared" si="546"/>
        <v>-5.4600000000000004E-3</v>
      </c>
      <c r="BX1148" s="1">
        <v>44390</v>
      </c>
      <c r="BY1148">
        <v>-0.51300000000000001</v>
      </c>
      <c r="BZ1148">
        <f t="shared" si="547"/>
        <v>-5.13E-3</v>
      </c>
      <c r="CB1148" s="1">
        <v>44417</v>
      </c>
      <c r="CC1148">
        <v>-0.5202</v>
      </c>
      <c r="CD1148">
        <f t="shared" si="548"/>
        <v>-5.202E-3</v>
      </c>
      <c r="CG1148" s="1"/>
    </row>
    <row r="1149" spans="1:85" x14ac:dyDescent="0.3">
      <c r="A1149" s="21">
        <f t="shared" si="549"/>
        <v>47420</v>
      </c>
      <c r="B1149" s="18">
        <f t="shared" si="530"/>
        <v>112.421875</v>
      </c>
      <c r="C1149">
        <f t="shared" si="553"/>
        <v>115</v>
      </c>
      <c r="D1149">
        <f t="shared" ca="1" si="535"/>
        <v>-3.9222222222222221</v>
      </c>
      <c r="E1149">
        <f ca="1">IF(currency="USD",'Future et co'!F1149,IF(currency="EUR",'Future et co'!G1149,FALSE))</f>
        <v>3.6070000000000005E-2</v>
      </c>
      <c r="F1149">
        <f t="shared" ca="1" si="536"/>
        <v>3.6070000000000005E-2</v>
      </c>
      <c r="G1149">
        <f t="shared" ca="1" si="537"/>
        <v>2.0569999999999998E-2</v>
      </c>
      <c r="I1149" s="21">
        <f t="shared" si="550"/>
        <v>46545</v>
      </c>
      <c r="J1149" s="18">
        <f t="shared" si="531"/>
        <v>112.421875</v>
      </c>
      <c r="L1149">
        <f t="shared" ca="1" si="538"/>
        <v>-1.4916666666666667</v>
      </c>
      <c r="M1149">
        <f t="shared" ca="1" si="532"/>
        <v>3.6070000000000005E-2</v>
      </c>
      <c r="O1149" s="21">
        <f t="shared" si="551"/>
        <v>46545</v>
      </c>
      <c r="P1149" s="18">
        <f t="shared" si="533"/>
        <v>112.421875</v>
      </c>
      <c r="Q1149">
        <f t="shared" si="539"/>
        <v>125</v>
      </c>
      <c r="R1149">
        <f t="shared" ca="1" si="540"/>
        <v>-1.4916666666666667</v>
      </c>
      <c r="S1149">
        <f t="shared" ca="1" si="534"/>
        <v>3.6070000000000005E-2</v>
      </c>
      <c r="U1149" s="1"/>
      <c r="W1149" t="str">
        <f t="shared" si="554"/>
        <v/>
      </c>
      <c r="Y1149" s="1"/>
      <c r="AA1149">
        <f t="shared" si="555"/>
        <v>0</v>
      </c>
      <c r="AC1149" s="1"/>
      <c r="AE1149">
        <f t="shared" si="556"/>
        <v>0</v>
      </c>
      <c r="AH1149" s="1"/>
      <c r="AI1149" s="17"/>
      <c r="AJ1149" s="25"/>
      <c r="AU1149" s="1">
        <v>44414</v>
      </c>
      <c r="AV1149">
        <v>8.2000000000000003E-2</v>
      </c>
      <c r="AW1149">
        <f t="shared" si="541"/>
        <v>8.1999999999999998E-4</v>
      </c>
      <c r="AY1149" s="1">
        <v>44414</v>
      </c>
      <c r="AZ1149">
        <v>7.6999999999999999E-2</v>
      </c>
      <c r="BA1149">
        <f t="shared" si="542"/>
        <v>7.6999999999999996E-4</v>
      </c>
      <c r="BC1149" s="1">
        <v>44414</v>
      </c>
      <c r="BD1149">
        <v>0.14599999999999999</v>
      </c>
      <c r="BE1149">
        <f t="shared" si="543"/>
        <v>1.4599999999999999E-3</v>
      </c>
      <c r="BG1149" s="1">
        <v>44414</v>
      </c>
      <c r="BH1149">
        <v>0.28899999999999998</v>
      </c>
      <c r="BI1149">
        <f t="shared" si="544"/>
        <v>2.8899999999999998E-3</v>
      </c>
      <c r="BK1149" s="1">
        <v>38254</v>
      </c>
      <c r="BL1149">
        <v>2.0685600000000002</v>
      </c>
      <c r="BM1149">
        <f t="shared" si="552"/>
        <v>2.0685600000000002E-2</v>
      </c>
      <c r="BP1149" s="1">
        <v>44383</v>
      </c>
      <c r="BQ1149">
        <v>228.99870000000001</v>
      </c>
      <c r="BR1149">
        <f t="shared" si="545"/>
        <v>2.289987</v>
      </c>
      <c r="BT1149" s="1">
        <v>44389</v>
      </c>
      <c r="BU1149">
        <v>-0.54300000000000004</v>
      </c>
      <c r="BV1149">
        <f t="shared" si="546"/>
        <v>-5.4300000000000008E-3</v>
      </c>
      <c r="BX1149" s="1">
        <v>44389</v>
      </c>
      <c r="BY1149">
        <v>-0.51100000000000001</v>
      </c>
      <c r="BZ1149">
        <f t="shared" si="547"/>
        <v>-5.11E-3</v>
      </c>
      <c r="CB1149" s="1">
        <v>44414</v>
      </c>
      <c r="CC1149">
        <v>-0.52</v>
      </c>
      <c r="CD1149">
        <f t="shared" si="548"/>
        <v>-5.1999999999999998E-3</v>
      </c>
      <c r="CG1149" s="1"/>
    </row>
    <row r="1150" spans="1:85" x14ac:dyDescent="0.3">
      <c r="A1150" s="21">
        <f t="shared" si="549"/>
        <v>47421</v>
      </c>
      <c r="B1150" s="18">
        <f t="shared" si="530"/>
        <v>112.421875</v>
      </c>
      <c r="C1150">
        <f t="shared" si="553"/>
        <v>115</v>
      </c>
      <c r="D1150">
        <f t="shared" ca="1" si="535"/>
        <v>-3.9249999999999998</v>
      </c>
      <c r="E1150">
        <f ca="1">IF(currency="USD",'Future et co'!F1150,IF(currency="EUR",'Future et co'!G1150,FALSE))</f>
        <v>3.6070000000000005E-2</v>
      </c>
      <c r="F1150">
        <f t="shared" ca="1" si="536"/>
        <v>3.6070000000000005E-2</v>
      </c>
      <c r="G1150">
        <f t="shared" ca="1" si="537"/>
        <v>2.0569999999999998E-2</v>
      </c>
      <c r="I1150" s="21">
        <f t="shared" si="550"/>
        <v>46546</v>
      </c>
      <c r="J1150" s="18">
        <f t="shared" si="531"/>
        <v>112.421875</v>
      </c>
      <c r="L1150">
        <f t="shared" ca="1" si="538"/>
        <v>-1.4944444444444445</v>
      </c>
      <c r="M1150">
        <f t="shared" ca="1" si="532"/>
        <v>3.6070000000000005E-2</v>
      </c>
      <c r="O1150" s="21">
        <f t="shared" si="551"/>
        <v>46546</v>
      </c>
      <c r="P1150" s="18">
        <f t="shared" si="533"/>
        <v>112.421875</v>
      </c>
      <c r="Q1150">
        <f t="shared" si="539"/>
        <v>125</v>
      </c>
      <c r="R1150">
        <f t="shared" ca="1" si="540"/>
        <v>-1.4944444444444445</v>
      </c>
      <c r="S1150">
        <f t="shared" ca="1" si="534"/>
        <v>3.6070000000000005E-2</v>
      </c>
      <c r="U1150" s="1"/>
      <c r="W1150" t="str">
        <f t="shared" si="554"/>
        <v/>
      </c>
      <c r="Y1150" s="1"/>
      <c r="AA1150">
        <f t="shared" si="555"/>
        <v>0</v>
      </c>
      <c r="AC1150" s="1"/>
      <c r="AE1150">
        <f t="shared" si="556"/>
        <v>0</v>
      </c>
      <c r="AH1150" s="1"/>
      <c r="AI1150" s="17"/>
      <c r="AJ1150" s="25"/>
      <c r="AU1150" s="1">
        <v>44413</v>
      </c>
      <c r="AV1150">
        <v>8.2000000000000003E-2</v>
      </c>
      <c r="AW1150">
        <f t="shared" si="541"/>
        <v>8.1999999999999998E-4</v>
      </c>
      <c r="AY1150" s="1">
        <v>44413</v>
      </c>
      <c r="AZ1150">
        <v>7.6999999999999999E-2</v>
      </c>
      <c r="BA1150">
        <f t="shared" si="542"/>
        <v>7.6999999999999996E-4</v>
      </c>
      <c r="BC1150" s="1">
        <v>44413</v>
      </c>
      <c r="BD1150">
        <v>0.14299999999999999</v>
      </c>
      <c r="BE1150">
        <f t="shared" si="543"/>
        <v>1.4299999999999998E-3</v>
      </c>
      <c r="BG1150" s="1">
        <v>44413</v>
      </c>
      <c r="BH1150">
        <v>0.26900000000000002</v>
      </c>
      <c r="BI1150">
        <f t="shared" si="544"/>
        <v>2.6900000000000001E-3</v>
      </c>
      <c r="BK1150" s="1">
        <v>38257</v>
      </c>
      <c r="BL1150">
        <v>2.0794700000000002</v>
      </c>
      <c r="BM1150">
        <f t="shared" si="552"/>
        <v>2.0794700000000003E-2</v>
      </c>
      <c r="BP1150" s="1">
        <v>44382</v>
      </c>
      <c r="BQ1150">
        <v>227.8115</v>
      </c>
      <c r="BR1150">
        <f t="shared" si="545"/>
        <v>2.2781150000000001</v>
      </c>
      <c r="BT1150" s="1">
        <v>44386</v>
      </c>
      <c r="BU1150">
        <v>-0.54300000000000004</v>
      </c>
      <c r="BV1150">
        <f t="shared" si="546"/>
        <v>-5.4300000000000008E-3</v>
      </c>
      <c r="BX1150" s="1">
        <v>44386</v>
      </c>
      <c r="BY1150">
        <v>-0.51400000000000001</v>
      </c>
      <c r="BZ1150">
        <f t="shared" si="547"/>
        <v>-5.1400000000000005E-3</v>
      </c>
      <c r="CB1150" s="1">
        <v>44413</v>
      </c>
      <c r="CC1150">
        <v>-0.52</v>
      </c>
      <c r="CD1150">
        <f t="shared" si="548"/>
        <v>-5.1999999999999998E-3</v>
      </c>
      <c r="CG1150" s="1"/>
    </row>
    <row r="1151" spans="1:85" x14ac:dyDescent="0.3">
      <c r="A1151" s="21">
        <f t="shared" si="549"/>
        <v>47422</v>
      </c>
      <c r="B1151" s="18">
        <f t="shared" si="530"/>
        <v>112.421875</v>
      </c>
      <c r="C1151">
        <f t="shared" si="553"/>
        <v>115</v>
      </c>
      <c r="D1151">
        <f t="shared" ca="1" si="535"/>
        <v>-3.9277777777777776</v>
      </c>
      <c r="E1151">
        <f ca="1">IF(currency="USD",'Future et co'!F1151,IF(currency="EUR",'Future et co'!G1151,FALSE))</f>
        <v>3.6070000000000005E-2</v>
      </c>
      <c r="F1151">
        <f t="shared" ca="1" si="536"/>
        <v>3.6070000000000005E-2</v>
      </c>
      <c r="G1151">
        <f t="shared" ca="1" si="537"/>
        <v>2.0569999999999998E-2</v>
      </c>
      <c r="I1151" s="21">
        <f t="shared" si="550"/>
        <v>46547</v>
      </c>
      <c r="J1151" s="18">
        <f t="shared" si="531"/>
        <v>112.421875</v>
      </c>
      <c r="L1151">
        <f t="shared" ca="1" si="538"/>
        <v>-1.4972222222222222</v>
      </c>
      <c r="M1151">
        <f t="shared" ca="1" si="532"/>
        <v>3.6070000000000005E-2</v>
      </c>
      <c r="O1151" s="21">
        <f t="shared" si="551"/>
        <v>46547</v>
      </c>
      <c r="P1151" s="18">
        <f t="shared" si="533"/>
        <v>112.421875</v>
      </c>
      <c r="Q1151">
        <f t="shared" si="539"/>
        <v>125</v>
      </c>
      <c r="R1151">
        <f t="shared" ca="1" si="540"/>
        <v>-1.4972222222222222</v>
      </c>
      <c r="S1151">
        <f t="shared" ca="1" si="534"/>
        <v>3.6070000000000005E-2</v>
      </c>
      <c r="U1151" s="1"/>
      <c r="W1151" t="str">
        <f t="shared" si="554"/>
        <v/>
      </c>
      <c r="Y1151" s="1"/>
      <c r="AA1151">
        <f t="shared" si="555"/>
        <v>0</v>
      </c>
      <c r="AC1151" s="1"/>
      <c r="AE1151">
        <f t="shared" si="556"/>
        <v>0</v>
      </c>
      <c r="AH1151" s="1"/>
      <c r="AI1151" s="17"/>
      <c r="AJ1151" s="25"/>
      <c r="AU1151" s="1">
        <v>44412</v>
      </c>
      <c r="AV1151">
        <v>6.8000000000000005E-2</v>
      </c>
      <c r="AW1151">
        <f t="shared" si="541"/>
        <v>6.8000000000000005E-4</v>
      </c>
      <c r="AY1151" s="1">
        <v>44412</v>
      </c>
      <c r="AZ1151">
        <v>0.06</v>
      </c>
      <c r="BA1151">
        <f t="shared" si="542"/>
        <v>5.9999999999999995E-4</v>
      </c>
      <c r="BC1151" s="1">
        <v>44412</v>
      </c>
      <c r="BD1151">
        <v>0.13300000000000001</v>
      </c>
      <c r="BE1151">
        <f t="shared" si="543"/>
        <v>1.33E-3</v>
      </c>
      <c r="BG1151" s="1">
        <v>44412</v>
      </c>
      <c r="BH1151">
        <v>0.25</v>
      </c>
      <c r="BI1151">
        <f t="shared" si="544"/>
        <v>2.5000000000000001E-3</v>
      </c>
      <c r="BK1151" s="1">
        <v>38258</v>
      </c>
      <c r="BL1151">
        <v>2.0694900000000001</v>
      </c>
      <c r="BM1151">
        <f t="shared" si="552"/>
        <v>2.0694900000000002E-2</v>
      </c>
      <c r="BP1151" s="1">
        <v>44379</v>
      </c>
      <c r="BQ1151">
        <v>228.32599999999999</v>
      </c>
      <c r="BR1151">
        <f t="shared" si="545"/>
        <v>2.2832599999999998</v>
      </c>
      <c r="BT1151" s="1">
        <v>44385</v>
      </c>
      <c r="BU1151">
        <v>-0.54600000000000004</v>
      </c>
      <c r="BV1151">
        <f t="shared" si="546"/>
        <v>-5.4600000000000004E-3</v>
      </c>
      <c r="BX1151" s="1">
        <v>44385</v>
      </c>
      <c r="BY1151">
        <v>-0.51500000000000001</v>
      </c>
      <c r="BZ1151">
        <f t="shared" si="547"/>
        <v>-5.1500000000000001E-3</v>
      </c>
      <c r="CB1151" s="1">
        <v>44412</v>
      </c>
      <c r="CC1151">
        <v>-0.53</v>
      </c>
      <c r="CD1151">
        <f t="shared" si="548"/>
        <v>-5.3E-3</v>
      </c>
      <c r="CG1151" s="1"/>
    </row>
    <row r="1152" spans="1:85" x14ac:dyDescent="0.3">
      <c r="A1152" s="21">
        <f t="shared" si="549"/>
        <v>47423</v>
      </c>
      <c r="B1152" s="18">
        <f t="shared" si="530"/>
        <v>112.421875</v>
      </c>
      <c r="C1152">
        <f t="shared" si="553"/>
        <v>115</v>
      </c>
      <c r="D1152">
        <f t="shared" ca="1" si="535"/>
        <v>-3.9305555555555554</v>
      </c>
      <c r="E1152">
        <f ca="1">IF(currency="USD",'Future et co'!F1152,IF(currency="EUR",'Future et co'!G1152,FALSE))</f>
        <v>3.6070000000000005E-2</v>
      </c>
      <c r="F1152">
        <f t="shared" ca="1" si="536"/>
        <v>3.6070000000000005E-2</v>
      </c>
      <c r="G1152">
        <f t="shared" ca="1" si="537"/>
        <v>2.0569999999999998E-2</v>
      </c>
      <c r="I1152" s="21">
        <f t="shared" si="550"/>
        <v>46548</v>
      </c>
      <c r="J1152" s="18">
        <f t="shared" si="531"/>
        <v>112.421875</v>
      </c>
      <c r="L1152">
        <f t="shared" ca="1" si="538"/>
        <v>-1.5</v>
      </c>
      <c r="M1152">
        <f t="shared" ca="1" si="532"/>
        <v>3.6070000000000005E-2</v>
      </c>
      <c r="O1152" s="21">
        <f t="shared" si="551"/>
        <v>46548</v>
      </c>
      <c r="P1152" s="18">
        <f t="shared" si="533"/>
        <v>112.421875</v>
      </c>
      <c r="Q1152">
        <f t="shared" si="539"/>
        <v>125</v>
      </c>
      <c r="R1152">
        <f t="shared" ca="1" si="540"/>
        <v>-1.5</v>
      </c>
      <c r="S1152">
        <f t="shared" ca="1" si="534"/>
        <v>3.6070000000000005E-2</v>
      </c>
      <c r="U1152" s="1"/>
      <c r="W1152" t="str">
        <f t="shared" si="554"/>
        <v/>
      </c>
      <c r="Y1152" s="1"/>
      <c r="AA1152">
        <f t="shared" si="555"/>
        <v>0</v>
      </c>
      <c r="AC1152" s="1"/>
      <c r="AE1152">
        <f t="shared" si="556"/>
        <v>0</v>
      </c>
      <c r="AH1152" s="1"/>
      <c r="AI1152" s="17"/>
      <c r="AJ1152" s="25"/>
      <c r="AU1152" s="1">
        <v>44411</v>
      </c>
      <c r="AV1152">
        <v>6.4000000000000001E-2</v>
      </c>
      <c r="AW1152">
        <f t="shared" si="541"/>
        <v>6.4000000000000005E-4</v>
      </c>
      <c r="AY1152" s="1">
        <v>44411</v>
      </c>
      <c r="AZ1152">
        <v>7.4999999999999997E-2</v>
      </c>
      <c r="BA1152">
        <f t="shared" si="542"/>
        <v>7.5000000000000002E-4</v>
      </c>
      <c r="BC1152" s="1">
        <v>44411</v>
      </c>
      <c r="BD1152">
        <v>0.13300000000000001</v>
      </c>
      <c r="BE1152">
        <f t="shared" si="543"/>
        <v>1.33E-3</v>
      </c>
      <c r="BG1152" s="1">
        <v>44411</v>
      </c>
      <c r="BH1152">
        <v>0.22500000000000001</v>
      </c>
      <c r="BI1152">
        <f t="shared" si="544"/>
        <v>2.2500000000000003E-3</v>
      </c>
      <c r="BK1152" s="1">
        <v>38259</v>
      </c>
      <c r="BL1152">
        <v>2.0628600000000001</v>
      </c>
      <c r="BM1152">
        <f t="shared" si="552"/>
        <v>2.06286E-2</v>
      </c>
      <c r="BP1152" s="1">
        <v>44378</v>
      </c>
      <c r="BQ1152">
        <v>227.60050000000001</v>
      </c>
      <c r="BR1152">
        <f t="shared" si="545"/>
        <v>2.2760050000000001</v>
      </c>
      <c r="BT1152" s="1">
        <v>44384</v>
      </c>
      <c r="BU1152">
        <v>-0.54700000000000004</v>
      </c>
      <c r="BV1152">
        <f t="shared" si="546"/>
        <v>-5.47E-3</v>
      </c>
      <c r="BX1152" s="1">
        <v>44384</v>
      </c>
      <c r="BY1152">
        <v>-0.51100000000000001</v>
      </c>
      <c r="BZ1152">
        <f t="shared" si="547"/>
        <v>-5.11E-3</v>
      </c>
      <c r="CB1152" s="1">
        <v>44411</v>
      </c>
      <c r="CC1152">
        <v>-0.53</v>
      </c>
      <c r="CD1152">
        <f t="shared" si="548"/>
        <v>-5.3E-3</v>
      </c>
      <c r="CG1152" s="1"/>
    </row>
    <row r="1153" spans="1:85" x14ac:dyDescent="0.3">
      <c r="A1153" s="21">
        <f t="shared" si="549"/>
        <v>47424</v>
      </c>
      <c r="B1153" s="18">
        <f t="shared" si="530"/>
        <v>112.421875</v>
      </c>
      <c r="C1153">
        <f t="shared" si="553"/>
        <v>115</v>
      </c>
      <c r="D1153">
        <f t="shared" ca="1" si="535"/>
        <v>-3.9333333333333331</v>
      </c>
      <c r="E1153">
        <f ca="1">IF(currency="USD",'Future et co'!F1153,IF(currency="EUR",'Future et co'!G1153,FALSE))</f>
        <v>3.6070000000000005E-2</v>
      </c>
      <c r="F1153">
        <f t="shared" ca="1" si="536"/>
        <v>3.6070000000000005E-2</v>
      </c>
      <c r="G1153">
        <f t="shared" ca="1" si="537"/>
        <v>2.0569999999999998E-2</v>
      </c>
      <c r="I1153" s="21">
        <f t="shared" si="550"/>
        <v>46549</v>
      </c>
      <c r="J1153" s="18">
        <f t="shared" si="531"/>
        <v>112.421875</v>
      </c>
      <c r="L1153">
        <f t="shared" ca="1" si="538"/>
        <v>-1.5027777777777778</v>
      </c>
      <c r="M1153">
        <f t="shared" ca="1" si="532"/>
        <v>3.6070000000000005E-2</v>
      </c>
      <c r="O1153" s="21">
        <f t="shared" si="551"/>
        <v>46549</v>
      </c>
      <c r="P1153" s="18">
        <f t="shared" si="533"/>
        <v>112.421875</v>
      </c>
      <c r="Q1153">
        <f t="shared" si="539"/>
        <v>125</v>
      </c>
      <c r="R1153">
        <f t="shared" ca="1" si="540"/>
        <v>-1.5027777777777778</v>
      </c>
      <c r="S1153">
        <f t="shared" ca="1" si="534"/>
        <v>3.6070000000000005E-2</v>
      </c>
      <c r="U1153" s="1"/>
      <c r="W1153" t="str">
        <f t="shared" si="554"/>
        <v/>
      </c>
      <c r="Y1153" s="1"/>
      <c r="AA1153">
        <f t="shared" si="555"/>
        <v>0</v>
      </c>
      <c r="AC1153" s="1"/>
      <c r="AE1153">
        <f t="shared" si="556"/>
        <v>0</v>
      </c>
      <c r="AH1153" s="1"/>
      <c r="AI1153" s="17"/>
      <c r="AJ1153" s="25"/>
      <c r="AU1153" s="1">
        <v>44410</v>
      </c>
      <c r="AV1153">
        <v>6.4000000000000001E-2</v>
      </c>
      <c r="AW1153">
        <f t="shared" si="541"/>
        <v>6.4000000000000005E-4</v>
      </c>
      <c r="AY1153" s="1">
        <v>44410</v>
      </c>
      <c r="AZ1153">
        <v>0.06</v>
      </c>
      <c r="BA1153">
        <f t="shared" si="542"/>
        <v>5.9999999999999995E-4</v>
      </c>
      <c r="BC1153" s="1">
        <v>44410</v>
      </c>
      <c r="BD1153">
        <v>0.13600000000000001</v>
      </c>
      <c r="BE1153">
        <f t="shared" si="543"/>
        <v>1.3600000000000001E-3</v>
      </c>
      <c r="BG1153" s="1">
        <v>44410</v>
      </c>
      <c r="BH1153">
        <v>0.23400000000000001</v>
      </c>
      <c r="BI1153">
        <f t="shared" si="544"/>
        <v>2.3400000000000001E-3</v>
      </c>
      <c r="BK1153" s="1">
        <v>38260</v>
      </c>
      <c r="BL1153">
        <v>2.06433</v>
      </c>
      <c r="BM1153">
        <f t="shared" si="552"/>
        <v>2.06433E-2</v>
      </c>
      <c r="BP1153" s="1">
        <v>44377</v>
      </c>
      <c r="BQ1153">
        <v>227.69280000000001</v>
      </c>
      <c r="BR1153">
        <f t="shared" si="545"/>
        <v>2.2769279999999998</v>
      </c>
      <c r="BT1153" s="1">
        <v>44383</v>
      </c>
      <c r="BU1153">
        <v>-0.53900000000000003</v>
      </c>
      <c r="BV1153">
        <f t="shared" si="546"/>
        <v>-5.3900000000000007E-3</v>
      </c>
      <c r="BX1153" s="1">
        <v>44383</v>
      </c>
      <c r="BY1153">
        <v>-0.51300000000000001</v>
      </c>
      <c r="BZ1153">
        <f t="shared" si="547"/>
        <v>-5.13E-3</v>
      </c>
      <c r="CB1153" s="1">
        <v>44410</v>
      </c>
      <c r="CC1153">
        <v>-0.52</v>
      </c>
      <c r="CD1153">
        <f t="shared" si="548"/>
        <v>-5.1999999999999998E-3</v>
      </c>
      <c r="CG1153" s="1"/>
    </row>
    <row r="1154" spans="1:85" x14ac:dyDescent="0.3">
      <c r="A1154" s="21">
        <f t="shared" si="549"/>
        <v>47427</v>
      </c>
      <c r="B1154" s="18">
        <f t="shared" si="530"/>
        <v>112.421875</v>
      </c>
      <c r="C1154">
        <f t="shared" si="553"/>
        <v>115</v>
      </c>
      <c r="D1154">
        <f t="shared" ca="1" si="535"/>
        <v>-3.9416666666666669</v>
      </c>
      <c r="E1154">
        <f ca="1">IF(currency="USD",'Future et co'!F1154,IF(currency="EUR",'Future et co'!G1154,FALSE))</f>
        <v>3.6070000000000005E-2</v>
      </c>
      <c r="F1154">
        <f t="shared" ca="1" si="536"/>
        <v>3.6070000000000005E-2</v>
      </c>
      <c r="G1154">
        <f t="shared" ca="1" si="537"/>
        <v>2.0569999999999998E-2</v>
      </c>
      <c r="I1154" s="21">
        <f t="shared" si="550"/>
        <v>46552</v>
      </c>
      <c r="J1154" s="18">
        <f t="shared" si="531"/>
        <v>112.421875</v>
      </c>
      <c r="L1154">
        <f t="shared" ca="1" si="538"/>
        <v>-1.5111111111111111</v>
      </c>
      <c r="M1154">
        <f t="shared" ca="1" si="532"/>
        <v>3.6070000000000005E-2</v>
      </c>
      <c r="O1154" s="21">
        <f t="shared" si="551"/>
        <v>46552</v>
      </c>
      <c r="P1154" s="18">
        <f t="shared" si="533"/>
        <v>112.421875</v>
      </c>
      <c r="Q1154">
        <f t="shared" si="539"/>
        <v>125</v>
      </c>
      <c r="R1154">
        <f t="shared" ca="1" si="540"/>
        <v>-1.5111111111111111</v>
      </c>
      <c r="S1154">
        <f t="shared" ca="1" si="534"/>
        <v>3.6070000000000005E-2</v>
      </c>
      <c r="U1154" s="1"/>
      <c r="W1154" t="str">
        <f t="shared" si="554"/>
        <v/>
      </c>
      <c r="Y1154" s="1"/>
      <c r="AA1154">
        <f t="shared" si="555"/>
        <v>0</v>
      </c>
      <c r="AC1154" s="1"/>
      <c r="AE1154">
        <f t="shared" si="556"/>
        <v>0</v>
      </c>
      <c r="AH1154" s="1"/>
      <c r="AI1154" s="17"/>
      <c r="AJ1154" s="25"/>
      <c r="AU1154" s="1">
        <v>44407</v>
      </c>
      <c r="AV1154">
        <v>7.8E-2</v>
      </c>
      <c r="AW1154">
        <f t="shared" si="541"/>
        <v>7.7999999999999999E-4</v>
      </c>
      <c r="AY1154" s="1">
        <v>44407</v>
      </c>
      <c r="AZ1154">
        <v>0.06</v>
      </c>
      <c r="BA1154">
        <f t="shared" si="542"/>
        <v>5.9999999999999995E-4</v>
      </c>
      <c r="BC1154" s="1">
        <v>44407</v>
      </c>
      <c r="BD1154">
        <v>0.13600000000000001</v>
      </c>
      <c r="BE1154">
        <f t="shared" si="543"/>
        <v>1.3600000000000001E-3</v>
      </c>
      <c r="BG1154" s="1">
        <v>44407</v>
      </c>
      <c r="BH1154">
        <v>0.24329999999999999</v>
      </c>
      <c r="BI1154">
        <f t="shared" si="544"/>
        <v>2.4329999999999998E-3</v>
      </c>
      <c r="BK1154" s="1">
        <v>38261</v>
      </c>
      <c r="BL1154">
        <v>2.0361799999999999</v>
      </c>
      <c r="BM1154">
        <f t="shared" si="552"/>
        <v>2.0361799999999999E-2</v>
      </c>
      <c r="BP1154" s="1">
        <v>44376</v>
      </c>
      <c r="BQ1154">
        <v>226.98050000000001</v>
      </c>
      <c r="BR1154">
        <f t="shared" si="545"/>
        <v>2.2698049999999999</v>
      </c>
      <c r="BT1154" s="1">
        <v>44382</v>
      </c>
      <c r="BU1154">
        <v>-0.54200000000000004</v>
      </c>
      <c r="BV1154">
        <f t="shared" si="546"/>
        <v>-5.4200000000000003E-3</v>
      </c>
      <c r="BX1154" s="1">
        <v>44382</v>
      </c>
      <c r="BY1154">
        <v>-0.51300000000000001</v>
      </c>
      <c r="BZ1154">
        <f t="shared" si="547"/>
        <v>-5.13E-3</v>
      </c>
      <c r="CB1154" s="1">
        <v>44407</v>
      </c>
      <c r="CC1154">
        <v>-0.51449999999999996</v>
      </c>
      <c r="CD1154">
        <f t="shared" si="548"/>
        <v>-5.1449999999999994E-3</v>
      </c>
      <c r="CG1154" s="1"/>
    </row>
    <row r="1155" spans="1:85" x14ac:dyDescent="0.3">
      <c r="A1155" s="21">
        <f t="shared" si="549"/>
        <v>47428</v>
      </c>
      <c r="B1155" s="18">
        <f t="shared" si="530"/>
        <v>112.421875</v>
      </c>
      <c r="C1155">
        <f t="shared" si="553"/>
        <v>115</v>
      </c>
      <c r="D1155">
        <f t="shared" ca="1" si="535"/>
        <v>-3.9444444444444446</v>
      </c>
      <c r="E1155">
        <f ca="1">IF(currency="USD",'Future et co'!F1155,IF(currency="EUR",'Future et co'!G1155,FALSE))</f>
        <v>3.6070000000000005E-2</v>
      </c>
      <c r="F1155">
        <f t="shared" ca="1" si="536"/>
        <v>3.6070000000000005E-2</v>
      </c>
      <c r="G1155">
        <f t="shared" ca="1" si="537"/>
        <v>2.0569999999999998E-2</v>
      </c>
      <c r="I1155" s="21">
        <f t="shared" si="550"/>
        <v>46553</v>
      </c>
      <c r="J1155" s="18">
        <f t="shared" si="531"/>
        <v>112.421875</v>
      </c>
      <c r="L1155">
        <f t="shared" ca="1" si="538"/>
        <v>-1.5138888888888888</v>
      </c>
      <c r="M1155">
        <f t="shared" ca="1" si="532"/>
        <v>3.6070000000000005E-2</v>
      </c>
      <c r="O1155" s="21">
        <f t="shared" si="551"/>
        <v>46553</v>
      </c>
      <c r="P1155" s="18">
        <f t="shared" si="533"/>
        <v>112.421875</v>
      </c>
      <c r="Q1155">
        <f t="shared" si="539"/>
        <v>125</v>
      </c>
      <c r="R1155">
        <f t="shared" ca="1" si="540"/>
        <v>-1.5138888888888888</v>
      </c>
      <c r="S1155">
        <f t="shared" ca="1" si="534"/>
        <v>3.6070000000000005E-2</v>
      </c>
      <c r="U1155" s="1"/>
      <c r="W1155" t="str">
        <f t="shared" si="554"/>
        <v/>
      </c>
      <c r="Y1155" s="1"/>
      <c r="AA1155">
        <f t="shared" si="555"/>
        <v>0</v>
      </c>
      <c r="AC1155" s="1"/>
      <c r="AE1155">
        <f t="shared" si="556"/>
        <v>0</v>
      </c>
      <c r="AH1155" s="1"/>
      <c r="AI1155" s="17"/>
      <c r="AJ1155" s="25"/>
      <c r="AU1155" s="1">
        <v>44406</v>
      </c>
      <c r="AV1155">
        <v>7.9000000000000001E-2</v>
      </c>
      <c r="AW1155">
        <f t="shared" si="541"/>
        <v>7.9000000000000001E-4</v>
      </c>
      <c r="AY1155" s="1">
        <v>44406</v>
      </c>
      <c r="AZ1155">
        <v>0.06</v>
      </c>
      <c r="BA1155">
        <f t="shared" si="542"/>
        <v>5.9999999999999995E-4</v>
      </c>
      <c r="BC1155" s="1">
        <v>44406</v>
      </c>
      <c r="BD1155">
        <v>0.14499999999999999</v>
      </c>
      <c r="BE1155">
        <f t="shared" si="543"/>
        <v>1.4499999999999999E-3</v>
      </c>
      <c r="BG1155" s="1">
        <v>44406</v>
      </c>
      <c r="BH1155">
        <v>0.26800000000000002</v>
      </c>
      <c r="BI1155">
        <f t="shared" si="544"/>
        <v>2.6800000000000001E-3</v>
      </c>
      <c r="BK1155" s="1">
        <v>38264</v>
      </c>
      <c r="BL1155">
        <v>2.0295800000000002</v>
      </c>
      <c r="BM1155">
        <f t="shared" si="552"/>
        <v>2.0295800000000003E-2</v>
      </c>
      <c r="BP1155" s="1">
        <v>44375</v>
      </c>
      <c r="BQ1155">
        <v>227.23</v>
      </c>
      <c r="BR1155">
        <f t="shared" si="545"/>
        <v>2.2723</v>
      </c>
      <c r="BT1155" s="1">
        <v>44379</v>
      </c>
      <c r="BU1155">
        <v>-0.54600000000000004</v>
      </c>
      <c r="BV1155">
        <f t="shared" si="546"/>
        <v>-5.4600000000000004E-3</v>
      </c>
      <c r="BX1155" s="1">
        <v>44379</v>
      </c>
      <c r="BY1155">
        <v>-0.51200000000000001</v>
      </c>
      <c r="BZ1155">
        <f t="shared" si="547"/>
        <v>-5.1200000000000004E-3</v>
      </c>
      <c r="CB1155" s="1">
        <v>44406</v>
      </c>
      <c r="CC1155">
        <v>-0.52</v>
      </c>
      <c r="CD1155">
        <f t="shared" si="548"/>
        <v>-5.1999999999999998E-3</v>
      </c>
      <c r="CG1155" s="1"/>
    </row>
    <row r="1156" spans="1:85" x14ac:dyDescent="0.3">
      <c r="A1156" s="21">
        <f t="shared" si="549"/>
        <v>47429</v>
      </c>
      <c r="B1156" s="18">
        <f t="shared" si="530"/>
        <v>112.421875</v>
      </c>
      <c r="C1156">
        <f t="shared" si="553"/>
        <v>115</v>
      </c>
      <c r="D1156">
        <f t="shared" ca="1" si="535"/>
        <v>-3.9472222222222224</v>
      </c>
      <c r="E1156">
        <f ca="1">IF(currency="USD",'Future et co'!F1156,IF(currency="EUR",'Future et co'!G1156,FALSE))</f>
        <v>3.6070000000000005E-2</v>
      </c>
      <c r="F1156">
        <f t="shared" ca="1" si="536"/>
        <v>3.6070000000000005E-2</v>
      </c>
      <c r="G1156">
        <f t="shared" ca="1" si="537"/>
        <v>2.0569999999999998E-2</v>
      </c>
      <c r="I1156" s="21">
        <f t="shared" si="550"/>
        <v>46554</v>
      </c>
      <c r="J1156" s="18">
        <f t="shared" si="531"/>
        <v>112.421875</v>
      </c>
      <c r="L1156">
        <f t="shared" ca="1" si="538"/>
        <v>-1.5166666666666666</v>
      </c>
      <c r="M1156">
        <f t="shared" ca="1" si="532"/>
        <v>3.6070000000000005E-2</v>
      </c>
      <c r="O1156" s="21">
        <f t="shared" si="551"/>
        <v>46554</v>
      </c>
      <c r="P1156" s="18">
        <f t="shared" si="533"/>
        <v>112.421875</v>
      </c>
      <c r="Q1156">
        <f t="shared" si="539"/>
        <v>125</v>
      </c>
      <c r="R1156">
        <f t="shared" ca="1" si="540"/>
        <v>-1.5166666666666666</v>
      </c>
      <c r="S1156">
        <f t="shared" ca="1" si="534"/>
        <v>3.6070000000000005E-2</v>
      </c>
      <c r="U1156" s="1"/>
      <c r="W1156" t="str">
        <f t="shared" si="554"/>
        <v/>
      </c>
      <c r="Y1156" s="1"/>
      <c r="AA1156">
        <f t="shared" si="555"/>
        <v>0</v>
      </c>
      <c r="AC1156" s="1"/>
      <c r="AE1156">
        <f t="shared" si="556"/>
        <v>0</v>
      </c>
      <c r="AH1156" s="1"/>
      <c r="AI1156" s="17"/>
      <c r="AJ1156" s="25"/>
      <c r="AU1156" s="1">
        <v>44405</v>
      </c>
      <c r="AV1156">
        <v>6.5000000000000002E-2</v>
      </c>
      <c r="AW1156">
        <f t="shared" si="541"/>
        <v>6.4999999999999997E-4</v>
      </c>
      <c r="AY1156" s="1">
        <v>44405</v>
      </c>
      <c r="AZ1156">
        <v>7.5999999999999998E-2</v>
      </c>
      <c r="BA1156">
        <f t="shared" si="542"/>
        <v>7.5999999999999993E-4</v>
      </c>
      <c r="BC1156" s="1">
        <v>44405</v>
      </c>
      <c r="BD1156">
        <v>0.14799999999999999</v>
      </c>
      <c r="BE1156">
        <f t="shared" si="543"/>
        <v>1.48E-3</v>
      </c>
      <c r="BG1156" s="1">
        <v>44405</v>
      </c>
      <c r="BH1156">
        <v>0.26800000000000002</v>
      </c>
      <c r="BI1156">
        <f t="shared" si="544"/>
        <v>2.6800000000000001E-3</v>
      </c>
      <c r="BK1156" s="1">
        <v>38265</v>
      </c>
      <c r="BL1156">
        <v>2.0330900000000001</v>
      </c>
      <c r="BM1156">
        <f t="shared" si="552"/>
        <v>2.0330899999999999E-2</v>
      </c>
      <c r="BP1156" s="1">
        <v>44372</v>
      </c>
      <c r="BQ1156">
        <v>226.5848</v>
      </c>
      <c r="BR1156">
        <f t="shared" si="545"/>
        <v>2.2658480000000001</v>
      </c>
      <c r="BT1156" s="1">
        <v>44378</v>
      </c>
      <c r="BU1156">
        <v>-0.54</v>
      </c>
      <c r="BV1156">
        <f t="shared" si="546"/>
        <v>-5.4000000000000003E-3</v>
      </c>
      <c r="BX1156" s="1">
        <v>44378</v>
      </c>
      <c r="BY1156">
        <v>-0.51300000000000001</v>
      </c>
      <c r="BZ1156">
        <f t="shared" si="547"/>
        <v>-5.13E-3</v>
      </c>
      <c r="CB1156" s="1">
        <v>44405</v>
      </c>
      <c r="CC1156">
        <v>-0.52</v>
      </c>
      <c r="CD1156">
        <f t="shared" si="548"/>
        <v>-5.1999999999999998E-3</v>
      </c>
      <c r="CG1156" s="1"/>
    </row>
    <row r="1157" spans="1:85" x14ac:dyDescent="0.3">
      <c r="A1157" s="21">
        <f t="shared" si="549"/>
        <v>47430</v>
      </c>
      <c r="B1157" s="18">
        <f t="shared" si="530"/>
        <v>112.421875</v>
      </c>
      <c r="C1157">
        <f t="shared" si="553"/>
        <v>115</v>
      </c>
      <c r="D1157">
        <f t="shared" ca="1" si="535"/>
        <v>-3.95</v>
      </c>
      <c r="E1157">
        <f ca="1">IF(currency="USD",'Future et co'!F1157,IF(currency="EUR",'Future et co'!G1157,FALSE))</f>
        <v>3.6070000000000005E-2</v>
      </c>
      <c r="F1157">
        <f t="shared" ca="1" si="536"/>
        <v>3.6070000000000005E-2</v>
      </c>
      <c r="G1157">
        <f t="shared" ca="1" si="537"/>
        <v>2.0569999999999998E-2</v>
      </c>
      <c r="I1157" s="21">
        <f t="shared" si="550"/>
        <v>46555</v>
      </c>
      <c r="J1157" s="18">
        <f t="shared" si="531"/>
        <v>112.421875</v>
      </c>
      <c r="L1157">
        <f t="shared" ca="1" si="538"/>
        <v>-1.5194444444444444</v>
      </c>
      <c r="M1157">
        <f t="shared" ca="1" si="532"/>
        <v>3.6070000000000005E-2</v>
      </c>
      <c r="O1157" s="21">
        <f t="shared" si="551"/>
        <v>46555</v>
      </c>
      <c r="P1157" s="18">
        <f t="shared" si="533"/>
        <v>112.421875</v>
      </c>
      <c r="Q1157">
        <f t="shared" si="539"/>
        <v>125</v>
      </c>
      <c r="R1157">
        <f t="shared" ca="1" si="540"/>
        <v>-1.5194444444444444</v>
      </c>
      <c r="S1157">
        <f t="shared" ca="1" si="534"/>
        <v>3.6070000000000005E-2</v>
      </c>
      <c r="U1157" s="1"/>
      <c r="W1157" t="str">
        <f t="shared" si="554"/>
        <v/>
      </c>
      <c r="Y1157" s="1"/>
      <c r="AA1157">
        <f t="shared" si="555"/>
        <v>0</v>
      </c>
      <c r="AC1157" s="1"/>
      <c r="AE1157">
        <f t="shared" si="556"/>
        <v>0</v>
      </c>
      <c r="AH1157" s="1"/>
      <c r="AI1157" s="17"/>
      <c r="AJ1157" s="25"/>
      <c r="AU1157" s="1">
        <v>44404</v>
      </c>
      <c r="AV1157">
        <v>6.5000000000000002E-2</v>
      </c>
      <c r="AW1157">
        <f t="shared" si="541"/>
        <v>6.4999999999999997E-4</v>
      </c>
      <c r="AY1157" s="1">
        <v>44404</v>
      </c>
      <c r="AZ1157">
        <v>7.6999999999999999E-2</v>
      </c>
      <c r="BA1157">
        <f t="shared" si="542"/>
        <v>7.6999999999999996E-4</v>
      </c>
      <c r="BC1157" s="1">
        <v>44404</v>
      </c>
      <c r="BD1157">
        <v>0.15</v>
      </c>
      <c r="BE1157">
        <f t="shared" si="543"/>
        <v>1.5E-3</v>
      </c>
      <c r="BG1157" s="1">
        <v>44404</v>
      </c>
      <c r="BH1157">
        <v>0.26100000000000001</v>
      </c>
      <c r="BI1157">
        <f t="shared" si="544"/>
        <v>2.6099999999999999E-3</v>
      </c>
      <c r="BK1157" s="1">
        <v>38266</v>
      </c>
      <c r="BL1157">
        <v>2.0205000000000002</v>
      </c>
      <c r="BM1157">
        <f t="shared" si="552"/>
        <v>2.0205000000000001E-2</v>
      </c>
      <c r="BP1157" s="1">
        <v>44371</v>
      </c>
      <c r="BQ1157">
        <v>227.3235</v>
      </c>
      <c r="BR1157">
        <f t="shared" si="545"/>
        <v>2.2732350000000001</v>
      </c>
      <c r="BT1157" s="1">
        <v>44377</v>
      </c>
      <c r="BU1157">
        <v>-0.54200000000000004</v>
      </c>
      <c r="BV1157">
        <f t="shared" si="546"/>
        <v>-5.4200000000000003E-3</v>
      </c>
      <c r="BX1157" s="1">
        <v>44377</v>
      </c>
      <c r="BY1157">
        <v>-0.51500000000000001</v>
      </c>
      <c r="BZ1157">
        <f t="shared" si="547"/>
        <v>-5.1500000000000001E-3</v>
      </c>
      <c r="CB1157" s="1">
        <v>44404</v>
      </c>
      <c r="CC1157">
        <v>-0.52</v>
      </c>
      <c r="CD1157">
        <f t="shared" si="548"/>
        <v>-5.1999999999999998E-3</v>
      </c>
      <c r="CG1157" s="1"/>
    </row>
    <row r="1158" spans="1:85" x14ac:dyDescent="0.3">
      <c r="A1158" s="21">
        <f t="shared" si="549"/>
        <v>47431</v>
      </c>
      <c r="B1158" s="18">
        <f t="shared" si="530"/>
        <v>112.421875</v>
      </c>
      <c r="C1158">
        <f t="shared" si="553"/>
        <v>115</v>
      </c>
      <c r="D1158">
        <f t="shared" ca="1" si="535"/>
        <v>-3.9527777777777779</v>
      </c>
      <c r="E1158">
        <f ca="1">IF(currency="USD",'Future et co'!F1158,IF(currency="EUR",'Future et co'!G1158,FALSE))</f>
        <v>3.6070000000000005E-2</v>
      </c>
      <c r="F1158">
        <f t="shared" ca="1" si="536"/>
        <v>3.6070000000000005E-2</v>
      </c>
      <c r="G1158">
        <f t="shared" ca="1" si="537"/>
        <v>2.0569999999999998E-2</v>
      </c>
      <c r="I1158" s="21">
        <f t="shared" si="550"/>
        <v>46556</v>
      </c>
      <c r="J1158" s="18">
        <f t="shared" si="531"/>
        <v>112.421875</v>
      </c>
      <c r="L1158">
        <f t="shared" ca="1" si="538"/>
        <v>-1.5222222222222221</v>
      </c>
      <c r="M1158">
        <f t="shared" ca="1" si="532"/>
        <v>3.6070000000000005E-2</v>
      </c>
      <c r="O1158" s="21">
        <f t="shared" si="551"/>
        <v>46556</v>
      </c>
      <c r="P1158" s="18">
        <f t="shared" si="533"/>
        <v>112.421875</v>
      </c>
      <c r="Q1158">
        <f t="shared" si="539"/>
        <v>125</v>
      </c>
      <c r="R1158">
        <f t="shared" ca="1" si="540"/>
        <v>-1.5222222222222221</v>
      </c>
      <c r="S1158">
        <f t="shared" ca="1" si="534"/>
        <v>3.6070000000000005E-2</v>
      </c>
      <c r="U1158" s="1"/>
      <c r="W1158" t="str">
        <f t="shared" si="554"/>
        <v/>
      </c>
      <c r="Y1158" s="1"/>
      <c r="AA1158">
        <f t="shared" si="555"/>
        <v>0</v>
      </c>
      <c r="AC1158" s="1"/>
      <c r="AE1158">
        <f t="shared" si="556"/>
        <v>0</v>
      </c>
      <c r="AH1158" s="1"/>
      <c r="AI1158" s="17"/>
      <c r="AJ1158" s="25"/>
      <c r="AU1158" s="1">
        <v>44403</v>
      </c>
      <c r="AV1158">
        <v>8.1000000000000003E-2</v>
      </c>
      <c r="AW1158">
        <f t="shared" si="541"/>
        <v>8.1000000000000006E-4</v>
      </c>
      <c r="AY1158" s="1">
        <v>44403</v>
      </c>
      <c r="AZ1158">
        <v>6.2E-2</v>
      </c>
      <c r="BA1158">
        <f t="shared" si="542"/>
        <v>6.2E-4</v>
      </c>
      <c r="BC1158" s="1">
        <v>44403</v>
      </c>
      <c r="BD1158">
        <v>0.152</v>
      </c>
      <c r="BE1158">
        <f t="shared" si="543"/>
        <v>1.5199999999999999E-3</v>
      </c>
      <c r="BG1158" s="1">
        <v>44403</v>
      </c>
      <c r="BH1158">
        <v>0.26600000000000001</v>
      </c>
      <c r="BI1158">
        <f t="shared" si="544"/>
        <v>2.66E-3</v>
      </c>
      <c r="BK1158" s="1">
        <v>38267</v>
      </c>
      <c r="BL1158">
        <v>2.0376699999999999</v>
      </c>
      <c r="BM1158">
        <f t="shared" si="552"/>
        <v>2.0376699999999998E-2</v>
      </c>
      <c r="BP1158" s="1">
        <v>44370</v>
      </c>
      <c r="BQ1158">
        <v>227.11240000000001</v>
      </c>
      <c r="BR1158">
        <f t="shared" si="545"/>
        <v>2.2711239999999999</v>
      </c>
      <c r="BT1158" s="1">
        <v>44376</v>
      </c>
      <c r="BU1158">
        <v>-0.54100000000000004</v>
      </c>
      <c r="BV1158">
        <f t="shared" si="546"/>
        <v>-5.4100000000000007E-3</v>
      </c>
      <c r="BX1158" s="1">
        <v>44376</v>
      </c>
      <c r="BY1158">
        <v>-0.51300000000000001</v>
      </c>
      <c r="BZ1158">
        <f t="shared" si="547"/>
        <v>-5.13E-3</v>
      </c>
      <c r="CB1158" s="1">
        <v>44403</v>
      </c>
      <c r="CC1158">
        <v>-0.52</v>
      </c>
      <c r="CD1158">
        <f t="shared" si="548"/>
        <v>-5.1999999999999998E-3</v>
      </c>
      <c r="CG1158" s="1"/>
    </row>
    <row r="1159" spans="1:85" x14ac:dyDescent="0.3">
      <c r="A1159" s="21">
        <f t="shared" si="549"/>
        <v>47434</v>
      </c>
      <c r="B1159" s="18">
        <f t="shared" si="530"/>
        <v>112.421875</v>
      </c>
      <c r="C1159">
        <f t="shared" si="553"/>
        <v>115</v>
      </c>
      <c r="D1159">
        <f t="shared" ca="1" si="535"/>
        <v>-3.9611111111111112</v>
      </c>
      <c r="E1159">
        <f ca="1">IF(currency="USD",'Future et co'!F1159,IF(currency="EUR",'Future et co'!G1159,FALSE))</f>
        <v>3.6070000000000005E-2</v>
      </c>
      <c r="F1159">
        <f t="shared" ca="1" si="536"/>
        <v>3.6070000000000005E-2</v>
      </c>
      <c r="G1159">
        <f t="shared" ca="1" si="537"/>
        <v>2.0569999999999998E-2</v>
      </c>
      <c r="I1159" s="21">
        <f t="shared" si="550"/>
        <v>46559</v>
      </c>
      <c r="J1159" s="18">
        <f t="shared" si="531"/>
        <v>112.421875</v>
      </c>
      <c r="L1159">
        <f t="shared" ca="1" si="538"/>
        <v>-1.5305555555555554</v>
      </c>
      <c r="M1159">
        <f t="shared" ca="1" si="532"/>
        <v>3.6070000000000005E-2</v>
      </c>
      <c r="O1159" s="21">
        <f t="shared" si="551"/>
        <v>46559</v>
      </c>
      <c r="P1159" s="18">
        <f t="shared" si="533"/>
        <v>112.421875</v>
      </c>
      <c r="Q1159">
        <f t="shared" si="539"/>
        <v>125</v>
      </c>
      <c r="R1159">
        <f t="shared" ca="1" si="540"/>
        <v>-1.5305555555555554</v>
      </c>
      <c r="S1159">
        <f t="shared" ca="1" si="534"/>
        <v>3.6070000000000005E-2</v>
      </c>
      <c r="U1159" s="1"/>
      <c r="W1159" t="str">
        <f t="shared" si="554"/>
        <v/>
      </c>
      <c r="Y1159" s="1"/>
      <c r="AA1159">
        <f t="shared" si="555"/>
        <v>0</v>
      </c>
      <c r="AC1159" s="1"/>
      <c r="AE1159">
        <f t="shared" si="556"/>
        <v>0</v>
      </c>
      <c r="AH1159" s="1"/>
      <c r="AI1159" s="17"/>
      <c r="AJ1159" s="25"/>
      <c r="AU1159" s="1">
        <v>44400</v>
      </c>
      <c r="AV1159">
        <v>0.08</v>
      </c>
      <c r="AW1159">
        <f t="shared" si="541"/>
        <v>8.0000000000000004E-4</v>
      </c>
      <c r="AY1159" s="1">
        <v>44400</v>
      </c>
      <c r="AZ1159">
        <v>6.3E-2</v>
      </c>
      <c r="BA1159">
        <f t="shared" si="542"/>
        <v>6.3000000000000003E-4</v>
      </c>
      <c r="BC1159" s="1">
        <v>44400</v>
      </c>
      <c r="BD1159">
        <v>0.152</v>
      </c>
      <c r="BE1159">
        <f t="shared" si="543"/>
        <v>1.5199999999999999E-3</v>
      </c>
      <c r="BG1159" s="1">
        <v>44400</v>
      </c>
      <c r="BH1159">
        <v>0.26700000000000002</v>
      </c>
      <c r="BI1159">
        <f t="shared" si="544"/>
        <v>2.6700000000000001E-3</v>
      </c>
      <c r="BK1159" s="1">
        <v>38268</v>
      </c>
      <c r="BL1159">
        <v>2.0509599999999999</v>
      </c>
      <c r="BM1159">
        <f t="shared" si="552"/>
        <v>2.0509599999999999E-2</v>
      </c>
      <c r="BP1159" s="1">
        <v>44369</v>
      </c>
      <c r="BQ1159">
        <v>226.82220000000001</v>
      </c>
      <c r="BR1159">
        <f t="shared" si="545"/>
        <v>2.2682220000000002</v>
      </c>
      <c r="BT1159" s="1">
        <v>44375</v>
      </c>
      <c r="BU1159">
        <v>-0.54300000000000004</v>
      </c>
      <c r="BV1159">
        <f t="shared" si="546"/>
        <v>-5.4300000000000008E-3</v>
      </c>
      <c r="BX1159" s="1">
        <v>44375</v>
      </c>
      <c r="BY1159">
        <v>-0.51300000000000001</v>
      </c>
      <c r="BZ1159">
        <f t="shared" si="547"/>
        <v>-5.13E-3</v>
      </c>
      <c r="CB1159" s="1">
        <v>44400</v>
      </c>
      <c r="CC1159">
        <v>-0.52</v>
      </c>
      <c r="CD1159">
        <f t="shared" si="548"/>
        <v>-5.1999999999999998E-3</v>
      </c>
      <c r="CG1159" s="1"/>
    </row>
    <row r="1160" spans="1:85" x14ac:dyDescent="0.3">
      <c r="A1160" s="21">
        <f t="shared" si="549"/>
        <v>47435</v>
      </c>
      <c r="B1160" s="18">
        <f t="shared" si="530"/>
        <v>112.421875</v>
      </c>
      <c r="C1160">
        <f t="shared" si="553"/>
        <v>115</v>
      </c>
      <c r="D1160">
        <f t="shared" ca="1" si="535"/>
        <v>-3.963888888888889</v>
      </c>
      <c r="E1160">
        <f ca="1">IF(currency="USD",'Future et co'!F1160,IF(currency="EUR",'Future et co'!G1160,FALSE))</f>
        <v>3.6070000000000005E-2</v>
      </c>
      <c r="F1160">
        <f t="shared" ca="1" si="536"/>
        <v>3.6070000000000005E-2</v>
      </c>
      <c r="G1160">
        <f t="shared" ca="1" si="537"/>
        <v>2.0569999999999998E-2</v>
      </c>
      <c r="I1160" s="21">
        <f t="shared" si="550"/>
        <v>46560</v>
      </c>
      <c r="J1160" s="18">
        <f t="shared" si="531"/>
        <v>112.421875</v>
      </c>
      <c r="L1160">
        <f t="shared" ca="1" si="538"/>
        <v>-1.5333333333333334</v>
      </c>
      <c r="M1160">
        <f t="shared" ca="1" si="532"/>
        <v>3.6070000000000005E-2</v>
      </c>
      <c r="O1160" s="21">
        <f t="shared" si="551"/>
        <v>46560</v>
      </c>
      <c r="P1160" s="18">
        <f t="shared" si="533"/>
        <v>112.421875</v>
      </c>
      <c r="Q1160">
        <f t="shared" si="539"/>
        <v>125</v>
      </c>
      <c r="R1160">
        <f t="shared" ca="1" si="540"/>
        <v>-1.5333333333333334</v>
      </c>
      <c r="S1160">
        <f t="shared" ca="1" si="534"/>
        <v>3.6070000000000005E-2</v>
      </c>
      <c r="U1160" s="1"/>
      <c r="W1160" t="str">
        <f t="shared" si="554"/>
        <v/>
      </c>
      <c r="Y1160" s="1"/>
      <c r="AA1160">
        <f t="shared" si="555"/>
        <v>0</v>
      </c>
      <c r="AC1160" s="1"/>
      <c r="AE1160">
        <f t="shared" si="556"/>
        <v>0</v>
      </c>
      <c r="AH1160" s="1"/>
      <c r="AI1160" s="17"/>
      <c r="AJ1160" s="25"/>
      <c r="AU1160" s="1">
        <v>44399</v>
      </c>
      <c r="AV1160">
        <v>0.08</v>
      </c>
      <c r="AW1160">
        <f t="shared" si="541"/>
        <v>8.0000000000000004E-4</v>
      </c>
      <c r="AY1160" s="1">
        <v>44399</v>
      </c>
      <c r="AZ1160">
        <v>7.8E-2</v>
      </c>
      <c r="BA1160">
        <f t="shared" si="542"/>
        <v>7.7999999999999999E-4</v>
      </c>
      <c r="BC1160" s="1">
        <v>44399</v>
      </c>
      <c r="BD1160">
        <v>0.154</v>
      </c>
      <c r="BE1160">
        <f t="shared" si="543"/>
        <v>1.5399999999999999E-3</v>
      </c>
      <c r="BG1160" s="1">
        <v>44399</v>
      </c>
      <c r="BH1160">
        <v>0.26900000000000002</v>
      </c>
      <c r="BI1160">
        <f t="shared" si="544"/>
        <v>2.6900000000000001E-3</v>
      </c>
      <c r="BK1160" s="1">
        <v>38271</v>
      </c>
      <c r="BL1160">
        <v>2.0499299999999998</v>
      </c>
      <c r="BM1160">
        <f t="shared" si="552"/>
        <v>2.0499299999999998E-2</v>
      </c>
      <c r="BP1160" s="1">
        <v>44368</v>
      </c>
      <c r="BQ1160">
        <v>227.0992</v>
      </c>
      <c r="BR1160">
        <f t="shared" si="545"/>
        <v>2.2709920000000001</v>
      </c>
      <c r="BT1160" s="1">
        <v>44372</v>
      </c>
      <c r="BU1160">
        <v>-0.53800000000000003</v>
      </c>
      <c r="BV1160">
        <f t="shared" si="546"/>
        <v>-5.3800000000000002E-3</v>
      </c>
      <c r="BX1160" s="1">
        <v>44372</v>
      </c>
      <c r="BY1160">
        <v>-0.51300000000000001</v>
      </c>
      <c r="BZ1160">
        <f t="shared" si="547"/>
        <v>-5.13E-3</v>
      </c>
      <c r="CB1160" s="1">
        <v>44399</v>
      </c>
      <c r="CC1160">
        <v>-0.51</v>
      </c>
      <c r="CD1160">
        <f t="shared" si="548"/>
        <v>-5.1000000000000004E-3</v>
      </c>
      <c r="CG1160" s="1"/>
    </row>
    <row r="1161" spans="1:85" x14ac:dyDescent="0.3">
      <c r="A1161" s="21">
        <f t="shared" si="549"/>
        <v>47436</v>
      </c>
      <c r="B1161" s="18">
        <f t="shared" si="530"/>
        <v>112.421875</v>
      </c>
      <c r="C1161">
        <f t="shared" si="553"/>
        <v>115</v>
      </c>
      <c r="D1161">
        <f t="shared" ca="1" si="535"/>
        <v>-3.9666666666666668</v>
      </c>
      <c r="E1161">
        <f ca="1">IF(currency="USD",'Future et co'!F1161,IF(currency="EUR",'Future et co'!G1161,FALSE))</f>
        <v>3.6070000000000005E-2</v>
      </c>
      <c r="F1161">
        <f t="shared" ca="1" si="536"/>
        <v>3.6070000000000005E-2</v>
      </c>
      <c r="G1161">
        <f t="shared" ca="1" si="537"/>
        <v>2.0569999999999998E-2</v>
      </c>
      <c r="I1161" s="21">
        <f t="shared" si="550"/>
        <v>46561</v>
      </c>
      <c r="J1161" s="18">
        <f t="shared" si="531"/>
        <v>112.421875</v>
      </c>
      <c r="L1161">
        <f t="shared" ca="1" si="538"/>
        <v>-1.5361111111111112</v>
      </c>
      <c r="M1161">
        <f t="shared" ca="1" si="532"/>
        <v>3.6070000000000005E-2</v>
      </c>
      <c r="O1161" s="21">
        <f t="shared" si="551"/>
        <v>46561</v>
      </c>
      <c r="P1161" s="18">
        <f t="shared" si="533"/>
        <v>112.421875</v>
      </c>
      <c r="Q1161">
        <f t="shared" si="539"/>
        <v>125</v>
      </c>
      <c r="R1161">
        <f t="shared" ca="1" si="540"/>
        <v>-1.5361111111111112</v>
      </c>
      <c r="S1161">
        <f t="shared" ca="1" si="534"/>
        <v>3.6070000000000005E-2</v>
      </c>
      <c r="U1161" s="1"/>
      <c r="W1161" t="str">
        <f t="shared" si="554"/>
        <v/>
      </c>
      <c r="Y1161" s="1"/>
      <c r="AA1161">
        <f t="shared" si="555"/>
        <v>0</v>
      </c>
      <c r="AC1161" s="1"/>
      <c r="AE1161">
        <f t="shared" si="556"/>
        <v>0</v>
      </c>
      <c r="AH1161" s="1"/>
      <c r="AI1161" s="17"/>
      <c r="AJ1161" s="25"/>
      <c r="AU1161" s="1">
        <v>44398</v>
      </c>
      <c r="AV1161">
        <v>0.08</v>
      </c>
      <c r="AW1161">
        <f t="shared" si="541"/>
        <v>8.0000000000000004E-4</v>
      </c>
      <c r="AY1161" s="1">
        <v>44398</v>
      </c>
      <c r="AZ1161">
        <v>7.8E-2</v>
      </c>
      <c r="BA1161">
        <f t="shared" si="542"/>
        <v>7.7999999999999999E-4</v>
      </c>
      <c r="BC1161" s="1">
        <v>44398</v>
      </c>
      <c r="BD1161">
        <v>0.161</v>
      </c>
      <c r="BE1161">
        <f t="shared" si="543"/>
        <v>1.6100000000000001E-3</v>
      </c>
      <c r="BG1161" s="1">
        <v>44398</v>
      </c>
      <c r="BH1161">
        <v>0.27400000000000002</v>
      </c>
      <c r="BI1161">
        <f t="shared" si="544"/>
        <v>2.7400000000000002E-3</v>
      </c>
      <c r="BK1161" s="1">
        <v>38273</v>
      </c>
      <c r="BL1161">
        <v>2.0678800000000002</v>
      </c>
      <c r="BM1161">
        <f t="shared" si="552"/>
        <v>2.0678800000000001E-2</v>
      </c>
      <c r="BP1161" s="1">
        <v>44365</v>
      </c>
      <c r="BQ1161">
        <v>227.6797</v>
      </c>
      <c r="BR1161">
        <f t="shared" si="545"/>
        <v>2.2767970000000002</v>
      </c>
      <c r="BT1161" s="1">
        <v>44371</v>
      </c>
      <c r="BU1161">
        <v>-0.53800000000000003</v>
      </c>
      <c r="BV1161">
        <f t="shared" si="546"/>
        <v>-5.3800000000000002E-3</v>
      </c>
      <c r="BX1161" s="1">
        <v>44371</v>
      </c>
      <c r="BY1161">
        <v>-0.50800000000000001</v>
      </c>
      <c r="BZ1161">
        <f t="shared" si="547"/>
        <v>-5.0800000000000003E-3</v>
      </c>
      <c r="CB1161" s="1">
        <v>44398</v>
      </c>
      <c r="CC1161">
        <v>-0.5</v>
      </c>
      <c r="CD1161">
        <f t="shared" si="548"/>
        <v>-5.0000000000000001E-3</v>
      </c>
      <c r="CG1161" s="1"/>
    </row>
    <row r="1162" spans="1:85" x14ac:dyDescent="0.3">
      <c r="A1162" s="21">
        <f t="shared" si="549"/>
        <v>47437</v>
      </c>
      <c r="B1162" s="18">
        <f t="shared" si="530"/>
        <v>112.421875</v>
      </c>
      <c r="C1162">
        <f t="shared" si="553"/>
        <v>115</v>
      </c>
      <c r="D1162">
        <f t="shared" ca="1" si="535"/>
        <v>-3.9694444444444446</v>
      </c>
      <c r="E1162">
        <f ca="1">IF(currency="USD",'Future et co'!F1162,IF(currency="EUR",'Future et co'!G1162,FALSE))</f>
        <v>3.6070000000000005E-2</v>
      </c>
      <c r="F1162">
        <f t="shared" ca="1" si="536"/>
        <v>3.6070000000000005E-2</v>
      </c>
      <c r="G1162">
        <f t="shared" ca="1" si="537"/>
        <v>2.0569999999999998E-2</v>
      </c>
      <c r="I1162" s="21">
        <f t="shared" si="550"/>
        <v>46562</v>
      </c>
      <c r="J1162" s="18">
        <f t="shared" si="531"/>
        <v>112.421875</v>
      </c>
      <c r="L1162">
        <f t="shared" ca="1" si="538"/>
        <v>-1.538888888888889</v>
      </c>
      <c r="M1162">
        <f t="shared" ca="1" si="532"/>
        <v>3.6070000000000005E-2</v>
      </c>
      <c r="O1162" s="21">
        <f t="shared" si="551"/>
        <v>46562</v>
      </c>
      <c r="P1162" s="18">
        <f t="shared" si="533"/>
        <v>112.421875</v>
      </c>
      <c r="Q1162">
        <f t="shared" si="539"/>
        <v>125</v>
      </c>
      <c r="R1162">
        <f t="shared" ca="1" si="540"/>
        <v>-1.538888888888889</v>
      </c>
      <c r="S1162">
        <f t="shared" ca="1" si="534"/>
        <v>3.6070000000000005E-2</v>
      </c>
      <c r="U1162" s="1"/>
      <c r="W1162" t="str">
        <f t="shared" si="554"/>
        <v/>
      </c>
      <c r="Y1162" s="1"/>
      <c r="AA1162">
        <f t="shared" si="555"/>
        <v>0</v>
      </c>
      <c r="AC1162" s="1"/>
      <c r="AE1162">
        <f t="shared" si="556"/>
        <v>0</v>
      </c>
      <c r="AH1162" s="1"/>
      <c r="AI1162" s="17"/>
      <c r="AJ1162" s="25"/>
      <c r="AU1162" s="1">
        <v>44397</v>
      </c>
      <c r="AV1162">
        <v>0.08</v>
      </c>
      <c r="AW1162">
        <f t="shared" si="541"/>
        <v>8.0000000000000004E-4</v>
      </c>
      <c r="AY1162" s="1">
        <v>44397</v>
      </c>
      <c r="AZ1162">
        <v>7.8E-2</v>
      </c>
      <c r="BA1162">
        <f t="shared" si="542"/>
        <v>7.7999999999999999E-4</v>
      </c>
      <c r="BC1162" s="1">
        <v>44397</v>
      </c>
      <c r="BD1162">
        <v>0.159</v>
      </c>
      <c r="BE1162">
        <f t="shared" si="543"/>
        <v>1.5900000000000001E-3</v>
      </c>
      <c r="BG1162" s="1">
        <v>44397</v>
      </c>
      <c r="BH1162">
        <v>0.28899999999999998</v>
      </c>
      <c r="BI1162">
        <f t="shared" si="544"/>
        <v>2.8899999999999998E-3</v>
      </c>
      <c r="BK1162" s="1">
        <v>38274</v>
      </c>
      <c r="BL1162">
        <v>2.0879500000000002</v>
      </c>
      <c r="BM1162">
        <f t="shared" si="552"/>
        <v>2.0879500000000002E-2</v>
      </c>
      <c r="BP1162" s="1">
        <v>44364</v>
      </c>
      <c r="BQ1162">
        <v>227.46860000000001</v>
      </c>
      <c r="BR1162">
        <f t="shared" si="545"/>
        <v>2.274686</v>
      </c>
      <c r="BT1162" s="1">
        <v>44370</v>
      </c>
      <c r="BU1162">
        <v>-0.53800000000000003</v>
      </c>
      <c r="BV1162">
        <f t="shared" si="546"/>
        <v>-5.3800000000000002E-3</v>
      </c>
      <c r="BX1162" s="1">
        <v>44370</v>
      </c>
      <c r="BY1162">
        <v>-0.50900000000000001</v>
      </c>
      <c r="BZ1162">
        <f t="shared" si="547"/>
        <v>-5.0899999999999999E-3</v>
      </c>
      <c r="CB1162" s="1">
        <v>44397</v>
      </c>
      <c r="CC1162">
        <v>-0.5</v>
      </c>
      <c r="CD1162">
        <f t="shared" si="548"/>
        <v>-5.0000000000000001E-3</v>
      </c>
      <c r="CG1162" s="1"/>
    </row>
    <row r="1163" spans="1:85" x14ac:dyDescent="0.3">
      <c r="A1163" s="21">
        <f t="shared" si="549"/>
        <v>47438</v>
      </c>
      <c r="B1163" s="18">
        <f t="shared" ref="B1163:B1226" si="557">IFERROR(VLOOKUP(A1163,$CG$11:$CH$19999,2,FALSE),B1162)</f>
        <v>112.421875</v>
      </c>
      <c r="C1163">
        <f t="shared" si="553"/>
        <v>115</v>
      </c>
      <c r="D1163">
        <f t="shared" ca="1" si="535"/>
        <v>-3.9722222222222223</v>
      </c>
      <c r="E1163">
        <f ca="1">IF(currency="USD",'Future et co'!F1163,IF(currency="EUR",'Future et co'!G1163,FALSE))</f>
        <v>3.6070000000000005E-2</v>
      </c>
      <c r="F1163">
        <f t="shared" ca="1" si="536"/>
        <v>3.6070000000000005E-2</v>
      </c>
      <c r="G1163">
        <f t="shared" ca="1" si="537"/>
        <v>2.0569999999999998E-2</v>
      </c>
      <c r="I1163" s="21">
        <f t="shared" si="550"/>
        <v>46563</v>
      </c>
      <c r="J1163" s="18">
        <f t="shared" ref="J1163:J1198" si="558">IFERROR(VLOOKUP(I1163,$CG$11:$CH$19999,2,FALSE),J1162)</f>
        <v>112.421875</v>
      </c>
      <c r="L1163">
        <f t="shared" ca="1" si="538"/>
        <v>-1.5416666666666667</v>
      </c>
      <c r="M1163">
        <f t="shared" ref="M1163:M1226" ca="1" si="559">IFERROR(IF(L1163&lt;0.25,VLOOKUP(I1163,$AU$11:$AW$5325,3,FALSE),IF(AND(L1163&gt;=0.25,L1163&lt;0.5),VLOOKUP(I1163,$AY$11:$BA$5325,3,FALSE),IF(AND(L1163&gt;=0.5,L1163&lt;1),VLOOKUP(I1163,$BC$11:$BE$5325,3,FALSE),VLOOKUP(I1163,$BG$11:$BI$5010,3,FALSE)))),M1162)</f>
        <v>3.6070000000000005E-2</v>
      </c>
      <c r="O1163" s="21">
        <f t="shared" si="551"/>
        <v>46563</v>
      </c>
      <c r="P1163" s="18">
        <f t="shared" ref="P1163:P1198" si="560">IFERROR(VLOOKUP(O1163,$CG$11:$CH$19999,2,FALSE),P1162)</f>
        <v>112.421875</v>
      </c>
      <c r="Q1163">
        <f t="shared" si="539"/>
        <v>125</v>
      </c>
      <c r="R1163">
        <f t="shared" ca="1" si="540"/>
        <v>-1.5416666666666667</v>
      </c>
      <c r="S1163">
        <f t="shared" ref="S1163:S1226" ca="1" si="561">IFERROR(IF(R1163&lt;0.25,VLOOKUP(O1163,$AU$11:$AW$5325,3,FALSE),IF(AND(R1163&gt;=0.25,R1163&lt;0.5),VLOOKUP(O1163,$AY$11:$BA$5325,3,FALSE),IF(AND(R1163&gt;=0.5,R1163&lt;1),VLOOKUP(O1163,$BC$11:$BE$5325,3,FALSE),VLOOKUP(O1163,$BG$11:$BI$5010,3,FALSE)))),S1162)</f>
        <v>3.6070000000000005E-2</v>
      </c>
      <c r="U1163" s="1"/>
      <c r="W1163" t="str">
        <f t="shared" si="554"/>
        <v/>
      </c>
      <c r="Y1163" s="1"/>
      <c r="AA1163">
        <f t="shared" si="555"/>
        <v>0</v>
      </c>
      <c r="AC1163" s="1"/>
      <c r="AE1163">
        <f t="shared" si="556"/>
        <v>0</v>
      </c>
      <c r="AH1163" s="1"/>
      <c r="AI1163" s="17"/>
      <c r="AJ1163" s="25"/>
      <c r="AU1163" s="1">
        <v>44396</v>
      </c>
      <c r="AV1163">
        <v>6.5000000000000002E-2</v>
      </c>
      <c r="AW1163">
        <f t="shared" si="541"/>
        <v>6.4999999999999997E-4</v>
      </c>
      <c r="AY1163" s="1">
        <v>44396</v>
      </c>
      <c r="AZ1163">
        <v>6.3E-2</v>
      </c>
      <c r="BA1163">
        <f t="shared" si="542"/>
        <v>6.3000000000000003E-4</v>
      </c>
      <c r="BC1163" s="1">
        <v>44396</v>
      </c>
      <c r="BD1163">
        <v>0.155</v>
      </c>
      <c r="BE1163">
        <f t="shared" si="543"/>
        <v>1.5499999999999999E-3</v>
      </c>
      <c r="BG1163" s="1">
        <v>44396</v>
      </c>
      <c r="BH1163">
        <v>0.27</v>
      </c>
      <c r="BI1163">
        <f t="shared" si="544"/>
        <v>2.7000000000000001E-3</v>
      </c>
      <c r="BK1163" s="1">
        <v>38275</v>
      </c>
      <c r="BL1163">
        <v>2.0770300000000002</v>
      </c>
      <c r="BM1163">
        <f t="shared" si="552"/>
        <v>2.0770300000000002E-2</v>
      </c>
      <c r="BP1163" s="1">
        <v>44363</v>
      </c>
      <c r="BQ1163">
        <v>227.5873</v>
      </c>
      <c r="BR1163">
        <f t="shared" si="545"/>
        <v>2.2758729999999998</v>
      </c>
      <c r="BT1163" s="1">
        <v>44369</v>
      </c>
      <c r="BU1163">
        <v>-0.54</v>
      </c>
      <c r="BV1163">
        <f t="shared" si="546"/>
        <v>-5.4000000000000003E-3</v>
      </c>
      <c r="BX1163" s="1">
        <v>44369</v>
      </c>
      <c r="BY1163">
        <v>-0.50800000000000001</v>
      </c>
      <c r="BZ1163">
        <f t="shared" si="547"/>
        <v>-5.0800000000000003E-3</v>
      </c>
      <c r="CB1163" s="1">
        <v>44396</v>
      </c>
      <c r="CC1163">
        <v>-0.51</v>
      </c>
      <c r="CD1163">
        <f t="shared" si="548"/>
        <v>-5.1000000000000004E-3</v>
      </c>
      <c r="CG1163" s="1"/>
    </row>
    <row r="1164" spans="1:85" x14ac:dyDescent="0.3">
      <c r="A1164" s="21">
        <f t="shared" si="549"/>
        <v>47441</v>
      </c>
      <c r="B1164" s="18">
        <f t="shared" si="557"/>
        <v>112.421875</v>
      </c>
      <c r="C1164">
        <f t="shared" si="553"/>
        <v>115</v>
      </c>
      <c r="D1164">
        <f t="shared" ref="D1164:D1227" ca="1" si="562">($B$7-A1164)/360</f>
        <v>-3.9805555555555556</v>
      </c>
      <c r="E1164">
        <f ca="1">IF(currency="USD",'Future et co'!F1164,IF(currency="EUR",'Future et co'!G1164,FALSE))</f>
        <v>3.6070000000000005E-2</v>
      </c>
      <c r="F1164">
        <f t="shared" ref="F1164:F1227" ca="1" si="563">IFERROR(IF(D1164&lt;0.25,VLOOKUP(A1164,$AU$11:$AW$5325,3,FALSE),IF(AND(D1164&gt;=0.25,D1164&lt;0.5),VLOOKUP(A1164,$AY$11:$BA$5325,3,FALSE),IF(AND(D1164&gt;=0.5,D1164&lt;1),VLOOKUP(A1164,$BC$11:$BE$5325,3,FALSE),VLOOKUP(A1164,$BG$11:$BI$5010,3,FALSE)))),F1163)</f>
        <v>3.6070000000000005E-2</v>
      </c>
      <c r="G1164">
        <f t="shared" ref="G1164:G1227" ca="1" si="564">IFERROR(IF(D1164&lt;0.25,VLOOKUP(A1164,$BT$11:$BV$5325,3,FALSE),IF(AND(D1164&gt;=0.25,D1164&lt;0.5),VLOOKUP(A1164,$BX$11:$BZ$5325,3,FALSE),VLOOKUP(A1164,$CB$11:$CD$5325,3,FALSE))),G1163)</f>
        <v>2.0569999999999998E-2</v>
      </c>
      <c r="I1164" s="21">
        <f t="shared" si="550"/>
        <v>46566</v>
      </c>
      <c r="J1164" s="18">
        <f t="shared" si="558"/>
        <v>112.421875</v>
      </c>
      <c r="L1164">
        <f t="shared" ref="L1164:L1227" ca="1" si="565">($J$7-I1164)/360</f>
        <v>-1.55</v>
      </c>
      <c r="M1164">
        <f t="shared" ca="1" si="559"/>
        <v>3.6070000000000005E-2</v>
      </c>
      <c r="O1164" s="21">
        <f t="shared" si="551"/>
        <v>46566</v>
      </c>
      <c r="P1164" s="18">
        <f t="shared" si="560"/>
        <v>112.421875</v>
      </c>
      <c r="Q1164">
        <f t="shared" ref="Q1164:Q1198" si="566">CEILING(P1164,25)</f>
        <v>125</v>
      </c>
      <c r="R1164">
        <f t="shared" ref="R1164:R1227" ca="1" si="567">($P$7-O1164)/360</f>
        <v>-1.55</v>
      </c>
      <c r="S1164">
        <f t="shared" ca="1" si="561"/>
        <v>3.6070000000000005E-2</v>
      </c>
      <c r="U1164" s="1"/>
      <c r="W1164" t="str">
        <f t="shared" si="554"/>
        <v/>
      </c>
      <c r="Y1164" s="1"/>
      <c r="AA1164">
        <f t="shared" si="555"/>
        <v>0</v>
      </c>
      <c r="AC1164" s="1"/>
      <c r="AE1164">
        <f t="shared" si="556"/>
        <v>0</v>
      </c>
      <c r="AH1164" s="1"/>
      <c r="AI1164" s="17"/>
      <c r="AJ1164" s="25"/>
      <c r="AU1164" s="1">
        <v>44393</v>
      </c>
      <c r="AV1164">
        <v>0.08</v>
      </c>
      <c r="AW1164">
        <f t="shared" ref="AW1164:AW1227" si="568">AV1164/100</f>
        <v>8.0000000000000004E-4</v>
      </c>
      <c r="AY1164" s="1">
        <v>44393</v>
      </c>
      <c r="AZ1164">
        <v>6.3E-2</v>
      </c>
      <c r="BA1164">
        <f t="shared" ref="BA1164:BA1227" si="569">AZ1164/100</f>
        <v>6.3000000000000003E-4</v>
      </c>
      <c r="BC1164" s="1">
        <v>44393</v>
      </c>
      <c r="BD1164">
        <v>0.14499999999999999</v>
      </c>
      <c r="BE1164">
        <f t="shared" ref="BE1164:BE1227" si="570">BD1164/100</f>
        <v>1.4499999999999999E-3</v>
      </c>
      <c r="BG1164" s="1">
        <v>44393</v>
      </c>
      <c r="BH1164">
        <v>0.28299999999999997</v>
      </c>
      <c r="BI1164">
        <f t="shared" ref="BI1164:BI1227" si="571">BH1164/100</f>
        <v>2.8299999999999996E-3</v>
      </c>
      <c r="BK1164" s="1">
        <v>38278</v>
      </c>
      <c r="BL1164">
        <v>2.0743900000000002</v>
      </c>
      <c r="BM1164">
        <f t="shared" si="552"/>
        <v>2.0743900000000003E-2</v>
      </c>
      <c r="BP1164" s="1">
        <v>44362</v>
      </c>
      <c r="BQ1164">
        <v>227.31030000000001</v>
      </c>
      <c r="BR1164">
        <f t="shared" ref="BR1164:BR1227" si="572">BQ1164/100</f>
        <v>2.2731030000000003</v>
      </c>
      <c r="BT1164" s="1">
        <v>44368</v>
      </c>
      <c r="BU1164">
        <v>-0.54200000000000004</v>
      </c>
      <c r="BV1164">
        <f t="shared" ref="BV1164:BV1227" si="573">BU1164/100</f>
        <v>-5.4200000000000003E-3</v>
      </c>
      <c r="BX1164" s="1">
        <v>44368</v>
      </c>
      <c r="BY1164">
        <v>-0.51100000000000001</v>
      </c>
      <c r="BZ1164">
        <f t="shared" ref="BZ1164:BZ1227" si="574">BY1164/100</f>
        <v>-5.11E-3</v>
      </c>
      <c r="CB1164" s="1">
        <v>44393</v>
      </c>
      <c r="CC1164">
        <v>-0.50180000000000002</v>
      </c>
      <c r="CD1164">
        <f t="shared" ref="CD1164:CD1227" si="575">CC1164/100</f>
        <v>-5.0179999999999999E-3</v>
      </c>
      <c r="CG1164" s="1"/>
    </row>
    <row r="1165" spans="1:85" x14ac:dyDescent="0.3">
      <c r="A1165" s="21">
        <f t="shared" ref="A1165:A1228" si="576">WORKDAY(A1164,1)</f>
        <v>47442</v>
      </c>
      <c r="B1165" s="18">
        <f t="shared" si="557"/>
        <v>112.421875</v>
      </c>
      <c r="C1165">
        <f t="shared" si="553"/>
        <v>115</v>
      </c>
      <c r="D1165">
        <f t="shared" ca="1" si="562"/>
        <v>-3.9833333333333334</v>
      </c>
      <c r="E1165">
        <f ca="1">IF(currency="USD",'Future et co'!F1165,IF(currency="EUR",'Future et co'!G1165,FALSE))</f>
        <v>3.6070000000000005E-2</v>
      </c>
      <c r="F1165">
        <f t="shared" ca="1" si="563"/>
        <v>3.6070000000000005E-2</v>
      </c>
      <c r="G1165">
        <f t="shared" ca="1" si="564"/>
        <v>2.0569999999999998E-2</v>
      </c>
      <c r="I1165" s="21">
        <f t="shared" ref="I1165:I1198" si="577">WORKDAY(I1164,1)</f>
        <v>46567</v>
      </c>
      <c r="J1165" s="18">
        <f t="shared" si="558"/>
        <v>112.421875</v>
      </c>
      <c r="L1165">
        <f t="shared" ca="1" si="565"/>
        <v>-1.5527777777777778</v>
      </c>
      <c r="M1165">
        <f t="shared" ca="1" si="559"/>
        <v>3.6070000000000005E-2</v>
      </c>
      <c r="O1165" s="21">
        <f t="shared" ref="O1165:O1198" si="578">WORKDAY(O1164,1)</f>
        <v>46567</v>
      </c>
      <c r="P1165" s="18">
        <f t="shared" si="560"/>
        <v>112.421875</v>
      </c>
      <c r="Q1165">
        <f t="shared" si="566"/>
        <v>125</v>
      </c>
      <c r="R1165">
        <f t="shared" ca="1" si="567"/>
        <v>-1.5527777777777778</v>
      </c>
      <c r="S1165">
        <f t="shared" ca="1" si="561"/>
        <v>3.6070000000000005E-2</v>
      </c>
      <c r="U1165" s="1"/>
      <c r="W1165" t="str">
        <f t="shared" si="554"/>
        <v/>
      </c>
      <c r="Y1165" s="1"/>
      <c r="AA1165">
        <f t="shared" si="555"/>
        <v>0</v>
      </c>
      <c r="AC1165" s="1"/>
      <c r="AE1165">
        <f t="shared" si="556"/>
        <v>0</v>
      </c>
      <c r="AH1165" s="1"/>
      <c r="AI1165" s="17"/>
      <c r="AJ1165" s="25"/>
      <c r="AU1165" s="1">
        <v>44392</v>
      </c>
      <c r="AV1165">
        <v>7.8E-2</v>
      </c>
      <c r="AW1165">
        <f t="shared" si="568"/>
        <v>7.7999999999999999E-4</v>
      </c>
      <c r="AY1165" s="1">
        <v>44392</v>
      </c>
      <c r="AZ1165">
        <v>6.2E-2</v>
      </c>
      <c r="BA1165">
        <f t="shared" si="569"/>
        <v>6.2E-4</v>
      </c>
      <c r="BC1165" s="1">
        <v>44392</v>
      </c>
      <c r="BD1165">
        <v>0.151</v>
      </c>
      <c r="BE1165">
        <f t="shared" si="570"/>
        <v>1.5100000000000001E-3</v>
      </c>
      <c r="BG1165" s="1">
        <v>44392</v>
      </c>
      <c r="BH1165">
        <v>0.28999999999999998</v>
      </c>
      <c r="BI1165">
        <f t="shared" si="571"/>
        <v>2.8999999999999998E-3</v>
      </c>
      <c r="BK1165" s="1">
        <v>38279</v>
      </c>
      <c r="BL1165">
        <v>2.0944699999999998</v>
      </c>
      <c r="BM1165">
        <f t="shared" si="552"/>
        <v>2.0944699999999997E-2</v>
      </c>
      <c r="BP1165" s="1">
        <v>44361</v>
      </c>
      <c r="BQ1165">
        <v>227.73249999999999</v>
      </c>
      <c r="BR1165">
        <f t="shared" si="572"/>
        <v>2.2773249999999998</v>
      </c>
      <c r="BT1165" s="1">
        <v>44365</v>
      </c>
      <c r="BU1165">
        <v>-0.54400000000000004</v>
      </c>
      <c r="BV1165">
        <f t="shared" si="573"/>
        <v>-5.4400000000000004E-3</v>
      </c>
      <c r="BX1165" s="1">
        <v>44365</v>
      </c>
      <c r="BY1165">
        <v>-0.51300000000000001</v>
      </c>
      <c r="BZ1165">
        <f t="shared" si="574"/>
        <v>-5.13E-3</v>
      </c>
      <c r="CB1165" s="1">
        <v>44392</v>
      </c>
      <c r="CC1165">
        <v>-0.5</v>
      </c>
      <c r="CD1165">
        <f t="shared" si="575"/>
        <v>-5.0000000000000001E-3</v>
      </c>
      <c r="CG1165" s="1"/>
    </row>
    <row r="1166" spans="1:85" x14ac:dyDescent="0.3">
      <c r="A1166" s="21">
        <f t="shared" si="576"/>
        <v>47443</v>
      </c>
      <c r="B1166" s="18">
        <f t="shared" si="557"/>
        <v>112.421875</v>
      </c>
      <c r="C1166">
        <f t="shared" si="553"/>
        <v>115</v>
      </c>
      <c r="D1166">
        <f t="shared" ca="1" si="562"/>
        <v>-3.9861111111111112</v>
      </c>
      <c r="E1166">
        <f ca="1">IF(currency="USD",'Future et co'!F1166,IF(currency="EUR",'Future et co'!G1166,FALSE))</f>
        <v>3.6070000000000005E-2</v>
      </c>
      <c r="F1166">
        <f t="shared" ca="1" si="563"/>
        <v>3.6070000000000005E-2</v>
      </c>
      <c r="G1166">
        <f t="shared" ca="1" si="564"/>
        <v>2.0569999999999998E-2</v>
      </c>
      <c r="I1166" s="21">
        <f t="shared" si="577"/>
        <v>46568</v>
      </c>
      <c r="J1166" s="18">
        <f t="shared" si="558"/>
        <v>112.421875</v>
      </c>
      <c r="L1166">
        <f t="shared" ca="1" si="565"/>
        <v>-1.5555555555555556</v>
      </c>
      <c r="M1166">
        <f t="shared" ca="1" si="559"/>
        <v>3.6070000000000005E-2</v>
      </c>
      <c r="O1166" s="21">
        <f t="shared" si="578"/>
        <v>46568</v>
      </c>
      <c r="P1166" s="18">
        <f t="shared" si="560"/>
        <v>112.421875</v>
      </c>
      <c r="Q1166">
        <f t="shared" si="566"/>
        <v>125</v>
      </c>
      <c r="R1166">
        <f t="shared" ca="1" si="567"/>
        <v>-1.5555555555555556</v>
      </c>
      <c r="S1166">
        <f t="shared" ca="1" si="561"/>
        <v>3.6070000000000005E-2</v>
      </c>
      <c r="U1166" s="1"/>
      <c r="W1166" t="str">
        <f t="shared" si="554"/>
        <v/>
      </c>
      <c r="Y1166" s="1"/>
      <c r="AA1166">
        <f t="shared" si="555"/>
        <v>0</v>
      </c>
      <c r="AC1166" s="1"/>
      <c r="AE1166">
        <f t="shared" si="556"/>
        <v>0</v>
      </c>
      <c r="AH1166" s="1"/>
      <c r="AI1166" s="17"/>
      <c r="AJ1166" s="25"/>
      <c r="AU1166" s="1">
        <v>44391</v>
      </c>
      <c r="AV1166">
        <v>6.5000000000000002E-2</v>
      </c>
      <c r="AW1166">
        <f t="shared" si="568"/>
        <v>6.4999999999999997E-4</v>
      </c>
      <c r="AY1166" s="1">
        <v>44391</v>
      </c>
      <c r="AZ1166">
        <v>7.9000000000000001E-2</v>
      </c>
      <c r="BA1166">
        <f t="shared" si="569"/>
        <v>7.9000000000000001E-4</v>
      </c>
      <c r="BC1166" s="1">
        <v>44391</v>
      </c>
      <c r="BD1166">
        <v>0.152</v>
      </c>
      <c r="BE1166">
        <f t="shared" si="570"/>
        <v>1.5199999999999999E-3</v>
      </c>
      <c r="BG1166" s="1">
        <v>44391</v>
      </c>
      <c r="BH1166">
        <v>0.28899999999999998</v>
      </c>
      <c r="BI1166">
        <f t="shared" si="571"/>
        <v>2.8899999999999998E-3</v>
      </c>
      <c r="BK1166" s="1">
        <v>38280</v>
      </c>
      <c r="BL1166">
        <v>2.0936400000000002</v>
      </c>
      <c r="BM1166">
        <f t="shared" ref="BM1166:BM1229" si="579">BL1166/100</f>
        <v>2.0936400000000001E-2</v>
      </c>
      <c r="BP1166" s="1">
        <v>44358</v>
      </c>
      <c r="BQ1166">
        <v>228.04900000000001</v>
      </c>
      <c r="BR1166">
        <f t="shared" si="572"/>
        <v>2.2804899999999999</v>
      </c>
      <c r="BT1166" s="1">
        <v>44364</v>
      </c>
      <c r="BU1166">
        <v>-0.54300000000000004</v>
      </c>
      <c r="BV1166">
        <f t="shared" si="573"/>
        <v>-5.4300000000000008E-3</v>
      </c>
      <c r="BX1166" s="1">
        <v>44364</v>
      </c>
      <c r="BY1166">
        <v>-0.51300000000000001</v>
      </c>
      <c r="BZ1166">
        <f t="shared" si="574"/>
        <v>-5.13E-3</v>
      </c>
      <c r="CB1166" s="1">
        <v>44391</v>
      </c>
      <c r="CC1166">
        <v>-0.5</v>
      </c>
      <c r="CD1166">
        <f t="shared" si="575"/>
        <v>-5.0000000000000001E-3</v>
      </c>
      <c r="CG1166" s="1"/>
    </row>
    <row r="1167" spans="1:85" x14ac:dyDescent="0.3">
      <c r="A1167" s="21">
        <f t="shared" si="576"/>
        <v>47444</v>
      </c>
      <c r="B1167" s="18">
        <f t="shared" si="557"/>
        <v>112.421875</v>
      </c>
      <c r="C1167">
        <f t="shared" si="553"/>
        <v>115</v>
      </c>
      <c r="D1167">
        <f t="shared" ca="1" si="562"/>
        <v>-3.9888888888888889</v>
      </c>
      <c r="E1167">
        <f ca="1">IF(currency="USD",'Future et co'!F1167,IF(currency="EUR",'Future et co'!G1167,FALSE))</f>
        <v>3.6070000000000005E-2</v>
      </c>
      <c r="F1167">
        <f t="shared" ca="1" si="563"/>
        <v>3.6070000000000005E-2</v>
      </c>
      <c r="G1167">
        <f t="shared" ca="1" si="564"/>
        <v>2.0569999999999998E-2</v>
      </c>
      <c r="I1167" s="21">
        <f t="shared" si="577"/>
        <v>46569</v>
      </c>
      <c r="J1167" s="18">
        <f t="shared" si="558"/>
        <v>112.421875</v>
      </c>
      <c r="L1167">
        <f t="shared" ca="1" si="565"/>
        <v>-1.5583333333333333</v>
      </c>
      <c r="M1167">
        <f t="shared" ca="1" si="559"/>
        <v>3.6070000000000005E-2</v>
      </c>
      <c r="O1167" s="21">
        <f t="shared" si="578"/>
        <v>46569</v>
      </c>
      <c r="P1167" s="18">
        <f t="shared" si="560"/>
        <v>112.421875</v>
      </c>
      <c r="Q1167">
        <f t="shared" si="566"/>
        <v>125</v>
      </c>
      <c r="R1167">
        <f t="shared" ca="1" si="567"/>
        <v>-1.5583333333333333</v>
      </c>
      <c r="S1167">
        <f t="shared" ca="1" si="561"/>
        <v>3.6070000000000005E-2</v>
      </c>
      <c r="U1167" s="1"/>
      <c r="W1167" t="str">
        <f t="shared" si="554"/>
        <v/>
      </c>
      <c r="Y1167" s="1"/>
      <c r="AA1167">
        <f t="shared" si="555"/>
        <v>0</v>
      </c>
      <c r="AC1167" s="1"/>
      <c r="AE1167">
        <f t="shared" si="556"/>
        <v>0</v>
      </c>
      <c r="AH1167" s="1"/>
      <c r="AI1167" s="17"/>
      <c r="AJ1167" s="25"/>
      <c r="AU1167" s="1">
        <v>44390</v>
      </c>
      <c r="AV1167">
        <v>7.0999999999999994E-2</v>
      </c>
      <c r="AW1167">
        <f t="shared" si="568"/>
        <v>7.0999999999999991E-4</v>
      </c>
      <c r="AY1167" s="1">
        <v>44390</v>
      </c>
      <c r="AZ1167">
        <v>7.9000000000000001E-2</v>
      </c>
      <c r="BA1167">
        <f t="shared" si="569"/>
        <v>7.9000000000000001E-4</v>
      </c>
      <c r="BC1167" s="1">
        <v>44390</v>
      </c>
      <c r="BD1167">
        <v>0.16300000000000001</v>
      </c>
      <c r="BE1167">
        <f t="shared" si="570"/>
        <v>1.6300000000000002E-3</v>
      </c>
      <c r="BG1167" s="1">
        <v>44390</v>
      </c>
      <c r="BH1167">
        <v>0.316</v>
      </c>
      <c r="BI1167">
        <f t="shared" si="571"/>
        <v>3.16E-3</v>
      </c>
      <c r="BK1167" s="1">
        <v>38281</v>
      </c>
      <c r="BL1167">
        <v>2.09416</v>
      </c>
      <c r="BM1167">
        <f t="shared" si="579"/>
        <v>2.0941600000000001E-2</v>
      </c>
      <c r="BP1167" s="1">
        <v>44357</v>
      </c>
      <c r="BQ1167">
        <v>227.5874</v>
      </c>
      <c r="BR1167">
        <f t="shared" si="572"/>
        <v>2.275874</v>
      </c>
      <c r="BT1167" s="1">
        <v>44363</v>
      </c>
      <c r="BU1167">
        <v>-0.54700000000000004</v>
      </c>
      <c r="BV1167">
        <f t="shared" si="573"/>
        <v>-5.47E-3</v>
      </c>
      <c r="BX1167" s="1">
        <v>44363</v>
      </c>
      <c r="BY1167">
        <v>-0.51900000000000002</v>
      </c>
      <c r="BZ1167">
        <f t="shared" si="574"/>
        <v>-5.1900000000000002E-3</v>
      </c>
      <c r="CB1167" s="1">
        <v>44390</v>
      </c>
      <c r="CC1167">
        <v>-0.5</v>
      </c>
      <c r="CD1167">
        <f t="shared" si="575"/>
        <v>-5.0000000000000001E-3</v>
      </c>
      <c r="CG1167" s="1"/>
    </row>
    <row r="1168" spans="1:85" x14ac:dyDescent="0.3">
      <c r="A1168" s="21">
        <f t="shared" si="576"/>
        <v>47445</v>
      </c>
      <c r="B1168" s="18">
        <f t="shared" si="557"/>
        <v>112.421875</v>
      </c>
      <c r="C1168">
        <f t="shared" si="553"/>
        <v>115</v>
      </c>
      <c r="D1168">
        <f t="shared" ca="1" si="562"/>
        <v>-3.9916666666666667</v>
      </c>
      <c r="E1168">
        <f ca="1">IF(currency="USD",'Future et co'!F1168,IF(currency="EUR",'Future et co'!G1168,FALSE))</f>
        <v>3.6070000000000005E-2</v>
      </c>
      <c r="F1168">
        <f t="shared" ca="1" si="563"/>
        <v>3.6070000000000005E-2</v>
      </c>
      <c r="G1168">
        <f t="shared" ca="1" si="564"/>
        <v>2.0569999999999998E-2</v>
      </c>
      <c r="I1168" s="21">
        <f t="shared" si="577"/>
        <v>46570</v>
      </c>
      <c r="J1168" s="18">
        <f t="shared" si="558"/>
        <v>112.421875</v>
      </c>
      <c r="L1168">
        <f t="shared" ca="1" si="565"/>
        <v>-1.5611111111111111</v>
      </c>
      <c r="M1168">
        <f t="shared" ca="1" si="559"/>
        <v>3.6070000000000005E-2</v>
      </c>
      <c r="O1168" s="21">
        <f t="shared" si="578"/>
        <v>46570</v>
      </c>
      <c r="P1168" s="18">
        <f t="shared" si="560"/>
        <v>112.421875</v>
      </c>
      <c r="Q1168">
        <f t="shared" si="566"/>
        <v>125</v>
      </c>
      <c r="R1168">
        <f t="shared" ca="1" si="567"/>
        <v>-1.5611111111111111</v>
      </c>
      <c r="S1168">
        <f t="shared" ca="1" si="561"/>
        <v>3.6070000000000005E-2</v>
      </c>
      <c r="U1168" s="1"/>
      <c r="W1168" t="str">
        <f t="shared" si="554"/>
        <v/>
      </c>
      <c r="Y1168" s="1"/>
      <c r="AA1168">
        <f t="shared" si="555"/>
        <v>0</v>
      </c>
      <c r="AC1168" s="1"/>
      <c r="AE1168">
        <f t="shared" si="556"/>
        <v>0</v>
      </c>
      <c r="AH1168" s="1"/>
      <c r="AI1168" s="17"/>
      <c r="AJ1168" s="25"/>
      <c r="AU1168" s="1">
        <v>44389</v>
      </c>
      <c r="AV1168">
        <v>8.2000000000000003E-2</v>
      </c>
      <c r="AW1168">
        <f t="shared" si="568"/>
        <v>8.1999999999999998E-4</v>
      </c>
      <c r="AY1168" s="1">
        <v>44389</v>
      </c>
      <c r="AZ1168">
        <v>7.9000000000000001E-2</v>
      </c>
      <c r="BA1168">
        <f t="shared" si="569"/>
        <v>7.9000000000000001E-4</v>
      </c>
      <c r="BC1168" s="1">
        <v>44389</v>
      </c>
      <c r="BD1168">
        <v>0.159</v>
      </c>
      <c r="BE1168">
        <f t="shared" si="570"/>
        <v>1.5900000000000001E-3</v>
      </c>
      <c r="BG1168" s="1">
        <v>44389</v>
      </c>
      <c r="BH1168">
        <v>0.28799999999999998</v>
      </c>
      <c r="BI1168">
        <f t="shared" si="571"/>
        <v>2.8799999999999997E-3</v>
      </c>
      <c r="BK1168" s="1">
        <v>38282</v>
      </c>
      <c r="BL1168">
        <v>2.11503</v>
      </c>
      <c r="BM1168">
        <f t="shared" si="579"/>
        <v>2.11503E-2</v>
      </c>
      <c r="BP1168" s="1">
        <v>44356</v>
      </c>
      <c r="BQ1168">
        <v>227.62690000000001</v>
      </c>
      <c r="BR1168">
        <f t="shared" si="572"/>
        <v>2.2762690000000001</v>
      </c>
      <c r="BT1168" s="1">
        <v>44362</v>
      </c>
      <c r="BU1168">
        <v>-0.54200000000000004</v>
      </c>
      <c r="BV1168">
        <f t="shared" si="573"/>
        <v>-5.4200000000000003E-3</v>
      </c>
      <c r="BX1168" s="1">
        <v>44362</v>
      </c>
      <c r="BY1168">
        <v>-0.52200000000000002</v>
      </c>
      <c r="BZ1168">
        <f t="shared" si="574"/>
        <v>-5.2199999999999998E-3</v>
      </c>
      <c r="CB1168" s="1">
        <v>44389</v>
      </c>
      <c r="CC1168">
        <v>-0.5</v>
      </c>
      <c r="CD1168">
        <f t="shared" si="575"/>
        <v>-5.0000000000000001E-3</v>
      </c>
      <c r="CG1168" s="1"/>
    </row>
    <row r="1169" spans="1:85" x14ac:dyDescent="0.3">
      <c r="A1169" s="21">
        <f t="shared" si="576"/>
        <v>47448</v>
      </c>
      <c r="B1169" s="18">
        <f t="shared" si="557"/>
        <v>112.421875</v>
      </c>
      <c r="C1169">
        <f t="shared" si="553"/>
        <v>115</v>
      </c>
      <c r="D1169">
        <f t="shared" ca="1" si="562"/>
        <v>-4</v>
      </c>
      <c r="E1169">
        <f ca="1">IF(currency="USD",'Future et co'!F1169,IF(currency="EUR",'Future et co'!G1169,FALSE))</f>
        <v>3.6070000000000005E-2</v>
      </c>
      <c r="F1169">
        <f t="shared" ca="1" si="563"/>
        <v>3.6070000000000005E-2</v>
      </c>
      <c r="G1169">
        <f t="shared" ca="1" si="564"/>
        <v>2.0569999999999998E-2</v>
      </c>
      <c r="I1169" s="21">
        <f t="shared" si="577"/>
        <v>46573</v>
      </c>
      <c r="J1169" s="18">
        <f t="shared" si="558"/>
        <v>112.421875</v>
      </c>
      <c r="L1169">
        <f t="shared" ca="1" si="565"/>
        <v>-1.5694444444444444</v>
      </c>
      <c r="M1169">
        <f t="shared" ca="1" si="559"/>
        <v>3.6070000000000005E-2</v>
      </c>
      <c r="O1169" s="21">
        <f t="shared" si="578"/>
        <v>46573</v>
      </c>
      <c r="P1169" s="18">
        <f t="shared" si="560"/>
        <v>112.421875</v>
      </c>
      <c r="Q1169">
        <f t="shared" si="566"/>
        <v>125</v>
      </c>
      <c r="R1169">
        <f t="shared" ca="1" si="567"/>
        <v>-1.5694444444444444</v>
      </c>
      <c r="S1169">
        <f t="shared" ca="1" si="561"/>
        <v>3.6070000000000005E-2</v>
      </c>
      <c r="U1169" s="1"/>
      <c r="W1169" t="str">
        <f t="shared" si="554"/>
        <v/>
      </c>
      <c r="Y1169" s="1"/>
      <c r="AA1169">
        <f t="shared" si="555"/>
        <v>0</v>
      </c>
      <c r="AC1169" s="1"/>
      <c r="AE1169">
        <f t="shared" si="556"/>
        <v>0</v>
      </c>
      <c r="AH1169" s="1"/>
      <c r="AI1169" s="17"/>
      <c r="AJ1169" s="25"/>
      <c r="AU1169" s="1">
        <v>44386</v>
      </c>
      <c r="AV1169">
        <v>8.2000000000000003E-2</v>
      </c>
      <c r="AW1169">
        <f t="shared" si="568"/>
        <v>8.1999999999999998E-4</v>
      </c>
      <c r="AY1169" s="1">
        <v>44386</v>
      </c>
      <c r="AZ1169">
        <v>0.08</v>
      </c>
      <c r="BA1169">
        <f t="shared" si="569"/>
        <v>8.0000000000000004E-4</v>
      </c>
      <c r="BC1169" s="1">
        <v>44386</v>
      </c>
      <c r="BD1169">
        <v>0.151</v>
      </c>
      <c r="BE1169">
        <f t="shared" si="570"/>
        <v>1.5100000000000001E-3</v>
      </c>
      <c r="BG1169" s="1">
        <v>44386</v>
      </c>
      <c r="BH1169">
        <v>0.27700000000000002</v>
      </c>
      <c r="BI1169">
        <f t="shared" si="571"/>
        <v>2.7700000000000003E-3</v>
      </c>
      <c r="BK1169" s="1">
        <v>38285</v>
      </c>
      <c r="BL1169">
        <v>2.1158800000000002</v>
      </c>
      <c r="BM1169">
        <f t="shared" si="579"/>
        <v>2.1158800000000002E-2</v>
      </c>
      <c r="BP1169" s="1">
        <v>44355</v>
      </c>
      <c r="BQ1169">
        <v>227.02010000000001</v>
      </c>
      <c r="BR1169">
        <f t="shared" si="572"/>
        <v>2.2702010000000001</v>
      </c>
      <c r="BT1169" s="1">
        <v>44361</v>
      </c>
      <c r="BU1169">
        <v>-0.54600000000000004</v>
      </c>
      <c r="BV1169">
        <f t="shared" si="573"/>
        <v>-5.4600000000000004E-3</v>
      </c>
      <c r="BX1169" s="1">
        <v>44361</v>
      </c>
      <c r="BY1169">
        <v>-0.52200000000000002</v>
      </c>
      <c r="BZ1169">
        <f t="shared" si="574"/>
        <v>-5.2199999999999998E-3</v>
      </c>
      <c r="CB1169" s="1">
        <v>44386</v>
      </c>
      <c r="CC1169">
        <v>-0.50270000000000004</v>
      </c>
      <c r="CD1169">
        <f t="shared" si="575"/>
        <v>-5.0270000000000002E-3</v>
      </c>
      <c r="CG1169" s="1"/>
    </row>
    <row r="1170" spans="1:85" x14ac:dyDescent="0.3">
      <c r="A1170" s="21">
        <f t="shared" si="576"/>
        <v>47449</v>
      </c>
      <c r="B1170" s="18">
        <f t="shared" si="557"/>
        <v>112.421875</v>
      </c>
      <c r="C1170">
        <f t="shared" si="553"/>
        <v>115</v>
      </c>
      <c r="D1170">
        <f t="shared" ca="1" si="562"/>
        <v>-4.0027777777777782</v>
      </c>
      <c r="E1170">
        <f ca="1">IF(currency="USD",'Future et co'!F1170,IF(currency="EUR",'Future et co'!G1170,FALSE))</f>
        <v>3.6070000000000005E-2</v>
      </c>
      <c r="F1170">
        <f t="shared" ca="1" si="563"/>
        <v>3.6070000000000005E-2</v>
      </c>
      <c r="G1170">
        <f t="shared" ca="1" si="564"/>
        <v>2.0569999999999998E-2</v>
      </c>
      <c r="I1170" s="21">
        <f t="shared" si="577"/>
        <v>46574</v>
      </c>
      <c r="J1170" s="18">
        <f t="shared" si="558"/>
        <v>112.421875</v>
      </c>
      <c r="L1170">
        <f t="shared" ca="1" si="565"/>
        <v>-1.5722222222222222</v>
      </c>
      <c r="M1170">
        <f t="shared" ca="1" si="559"/>
        <v>3.6070000000000005E-2</v>
      </c>
      <c r="O1170" s="21">
        <f t="shared" si="578"/>
        <v>46574</v>
      </c>
      <c r="P1170" s="18">
        <f t="shared" si="560"/>
        <v>112.421875</v>
      </c>
      <c r="Q1170">
        <f t="shared" si="566"/>
        <v>125</v>
      </c>
      <c r="R1170">
        <f t="shared" ca="1" si="567"/>
        <v>-1.5722222222222222</v>
      </c>
      <c r="S1170">
        <f t="shared" ca="1" si="561"/>
        <v>3.6070000000000005E-2</v>
      </c>
      <c r="U1170" s="1"/>
      <c r="W1170" t="str">
        <f t="shared" si="554"/>
        <v/>
      </c>
      <c r="Y1170" s="1"/>
      <c r="AA1170">
        <f t="shared" si="555"/>
        <v>0</v>
      </c>
      <c r="AC1170" s="1"/>
      <c r="AE1170">
        <f t="shared" si="556"/>
        <v>0</v>
      </c>
      <c r="AH1170" s="1"/>
      <c r="AI1170" s="17"/>
      <c r="AJ1170" s="25"/>
      <c r="AU1170" s="1">
        <v>44385</v>
      </c>
      <c r="AV1170">
        <v>8.2000000000000003E-2</v>
      </c>
      <c r="AW1170">
        <f t="shared" si="568"/>
        <v>8.1999999999999998E-4</v>
      </c>
      <c r="AY1170" s="1">
        <v>44385</v>
      </c>
      <c r="AZ1170">
        <v>6.5000000000000002E-2</v>
      </c>
      <c r="BA1170">
        <f t="shared" si="569"/>
        <v>6.4999999999999997E-4</v>
      </c>
      <c r="BC1170" s="1">
        <v>44385</v>
      </c>
      <c r="BD1170">
        <v>0.15</v>
      </c>
      <c r="BE1170">
        <f t="shared" si="570"/>
        <v>1.5E-3</v>
      </c>
      <c r="BG1170" s="1">
        <v>44385</v>
      </c>
      <c r="BH1170">
        <v>0.26800000000000002</v>
      </c>
      <c r="BI1170">
        <f t="shared" si="571"/>
        <v>2.6800000000000001E-3</v>
      </c>
      <c r="BK1170" s="1">
        <v>38286</v>
      </c>
      <c r="BL1170">
        <v>2.0822099999999999</v>
      </c>
      <c r="BM1170">
        <f t="shared" si="579"/>
        <v>2.08221E-2</v>
      </c>
      <c r="BP1170" s="1">
        <v>44354</v>
      </c>
      <c r="BQ1170">
        <v>226.55850000000001</v>
      </c>
      <c r="BR1170">
        <f t="shared" si="572"/>
        <v>2.2655850000000002</v>
      </c>
      <c r="BT1170" s="1">
        <v>44358</v>
      </c>
      <c r="BU1170">
        <v>-0.54800000000000004</v>
      </c>
      <c r="BV1170">
        <f t="shared" si="573"/>
        <v>-5.4800000000000005E-3</v>
      </c>
      <c r="BX1170" s="1">
        <v>44358</v>
      </c>
      <c r="BY1170">
        <v>-0.52100000000000002</v>
      </c>
      <c r="BZ1170">
        <f t="shared" si="574"/>
        <v>-5.2100000000000002E-3</v>
      </c>
      <c r="CB1170" s="1">
        <v>44385</v>
      </c>
      <c r="CC1170">
        <v>-0.51</v>
      </c>
      <c r="CD1170">
        <f t="shared" si="575"/>
        <v>-5.1000000000000004E-3</v>
      </c>
      <c r="CG1170" s="1"/>
    </row>
    <row r="1171" spans="1:85" x14ac:dyDescent="0.3">
      <c r="A1171" s="21">
        <f t="shared" si="576"/>
        <v>47450</v>
      </c>
      <c r="B1171" s="18">
        <f t="shared" si="557"/>
        <v>112.421875</v>
      </c>
      <c r="C1171">
        <f t="shared" si="553"/>
        <v>115</v>
      </c>
      <c r="D1171">
        <f t="shared" ca="1" si="562"/>
        <v>-4.0055555555555555</v>
      </c>
      <c r="E1171">
        <f ca="1">IF(currency="USD",'Future et co'!F1171,IF(currency="EUR",'Future et co'!G1171,FALSE))</f>
        <v>3.6070000000000005E-2</v>
      </c>
      <c r="F1171">
        <f t="shared" ca="1" si="563"/>
        <v>3.6070000000000005E-2</v>
      </c>
      <c r="G1171">
        <f t="shared" ca="1" si="564"/>
        <v>2.0569999999999998E-2</v>
      </c>
      <c r="I1171" s="21">
        <f t="shared" si="577"/>
        <v>46575</v>
      </c>
      <c r="J1171" s="18">
        <f t="shared" si="558"/>
        <v>112.421875</v>
      </c>
      <c r="L1171">
        <f t="shared" ca="1" si="565"/>
        <v>-1.575</v>
      </c>
      <c r="M1171">
        <f t="shared" ca="1" si="559"/>
        <v>3.6070000000000005E-2</v>
      </c>
      <c r="O1171" s="21">
        <f t="shared" si="578"/>
        <v>46575</v>
      </c>
      <c r="P1171" s="18">
        <f t="shared" si="560"/>
        <v>112.421875</v>
      </c>
      <c r="Q1171">
        <f t="shared" si="566"/>
        <v>125</v>
      </c>
      <c r="R1171">
        <f t="shared" ca="1" si="567"/>
        <v>-1.575</v>
      </c>
      <c r="S1171">
        <f t="shared" ca="1" si="561"/>
        <v>3.6070000000000005E-2</v>
      </c>
      <c r="U1171" s="1"/>
      <c r="W1171" t="str">
        <f t="shared" si="554"/>
        <v/>
      </c>
      <c r="Y1171" s="1"/>
      <c r="AA1171">
        <f t="shared" si="555"/>
        <v>0</v>
      </c>
      <c r="AC1171" s="1"/>
      <c r="AE1171">
        <f t="shared" si="556"/>
        <v>0</v>
      </c>
      <c r="AH1171" s="1"/>
      <c r="AI1171" s="17"/>
      <c r="AJ1171" s="25"/>
      <c r="AU1171" s="1">
        <v>44384</v>
      </c>
      <c r="AV1171">
        <v>6.7000000000000004E-2</v>
      </c>
      <c r="AW1171">
        <f t="shared" si="568"/>
        <v>6.7000000000000002E-4</v>
      </c>
      <c r="AY1171" s="1">
        <v>44384</v>
      </c>
      <c r="AZ1171">
        <v>8.1000000000000003E-2</v>
      </c>
      <c r="BA1171">
        <f t="shared" si="569"/>
        <v>8.1000000000000006E-4</v>
      </c>
      <c r="BC1171" s="1">
        <v>44384</v>
      </c>
      <c r="BD1171">
        <v>0.14899999999999999</v>
      </c>
      <c r="BE1171">
        <f t="shared" si="570"/>
        <v>1.49E-3</v>
      </c>
      <c r="BG1171" s="1">
        <v>44384</v>
      </c>
      <c r="BH1171">
        <v>0.27600000000000002</v>
      </c>
      <c r="BI1171">
        <f t="shared" si="571"/>
        <v>2.7600000000000003E-3</v>
      </c>
      <c r="BK1171" s="1">
        <v>38287</v>
      </c>
      <c r="BL1171">
        <v>2.0601099999999999</v>
      </c>
      <c r="BM1171">
        <f t="shared" si="579"/>
        <v>2.0601099999999997E-2</v>
      </c>
      <c r="BP1171" s="1">
        <v>44351</v>
      </c>
      <c r="BQ1171">
        <v>226.8091</v>
      </c>
      <c r="BR1171">
        <f t="shared" si="572"/>
        <v>2.2680910000000001</v>
      </c>
      <c r="BT1171" s="1">
        <v>44357</v>
      </c>
      <c r="BU1171">
        <v>-0.54500000000000004</v>
      </c>
      <c r="BV1171">
        <f t="shared" si="573"/>
        <v>-5.45E-3</v>
      </c>
      <c r="BX1171" s="1">
        <v>44357</v>
      </c>
      <c r="BY1171">
        <v>-0.51900000000000002</v>
      </c>
      <c r="BZ1171">
        <f t="shared" si="574"/>
        <v>-5.1900000000000002E-3</v>
      </c>
      <c r="CB1171" s="1">
        <v>44384</v>
      </c>
      <c r="CC1171">
        <v>-0.50249999999999995</v>
      </c>
      <c r="CD1171">
        <f t="shared" si="575"/>
        <v>-5.0249999999999991E-3</v>
      </c>
      <c r="CG1171" s="1"/>
    </row>
    <row r="1172" spans="1:85" x14ac:dyDescent="0.3">
      <c r="A1172" s="21">
        <f t="shared" si="576"/>
        <v>47451</v>
      </c>
      <c r="B1172" s="18">
        <f t="shared" si="557"/>
        <v>112.421875</v>
      </c>
      <c r="C1172">
        <f t="shared" si="553"/>
        <v>115</v>
      </c>
      <c r="D1172">
        <f t="shared" ca="1" si="562"/>
        <v>-4.0083333333333337</v>
      </c>
      <c r="E1172">
        <f ca="1">IF(currency="USD",'Future et co'!F1172,IF(currency="EUR",'Future et co'!G1172,FALSE))</f>
        <v>3.6070000000000005E-2</v>
      </c>
      <c r="F1172">
        <f t="shared" ca="1" si="563"/>
        <v>3.6070000000000005E-2</v>
      </c>
      <c r="G1172">
        <f t="shared" ca="1" si="564"/>
        <v>2.0569999999999998E-2</v>
      </c>
      <c r="I1172" s="21">
        <f t="shared" si="577"/>
        <v>46576</v>
      </c>
      <c r="J1172" s="18">
        <f t="shared" si="558"/>
        <v>112.421875</v>
      </c>
      <c r="L1172">
        <f t="shared" ca="1" si="565"/>
        <v>-1.5777777777777777</v>
      </c>
      <c r="M1172">
        <f t="shared" ca="1" si="559"/>
        <v>3.6070000000000005E-2</v>
      </c>
      <c r="O1172" s="21">
        <f t="shared" si="578"/>
        <v>46576</v>
      </c>
      <c r="P1172" s="18">
        <f t="shared" si="560"/>
        <v>112.421875</v>
      </c>
      <c r="Q1172">
        <f t="shared" si="566"/>
        <v>125</v>
      </c>
      <c r="R1172">
        <f t="shared" ca="1" si="567"/>
        <v>-1.5777777777777777</v>
      </c>
      <c r="S1172">
        <f t="shared" ca="1" si="561"/>
        <v>3.6070000000000005E-2</v>
      </c>
      <c r="U1172" s="1"/>
      <c r="W1172" t="str">
        <f t="shared" si="554"/>
        <v/>
      </c>
      <c r="Y1172" s="1"/>
      <c r="AA1172">
        <f t="shared" si="555"/>
        <v>0</v>
      </c>
      <c r="AC1172" s="1"/>
      <c r="AE1172">
        <f t="shared" si="556"/>
        <v>0</v>
      </c>
      <c r="AH1172" s="1"/>
      <c r="AI1172" s="17"/>
      <c r="AJ1172" s="25"/>
      <c r="AU1172" s="1">
        <v>44383</v>
      </c>
      <c r="AV1172">
        <v>8.3000000000000004E-2</v>
      </c>
      <c r="AW1172">
        <f t="shared" si="568"/>
        <v>8.3000000000000001E-4</v>
      </c>
      <c r="AY1172" s="1">
        <v>44383</v>
      </c>
      <c r="AZ1172">
        <v>8.2000000000000003E-2</v>
      </c>
      <c r="BA1172">
        <f t="shared" si="569"/>
        <v>8.1999999999999998E-4</v>
      </c>
      <c r="BC1172" s="1">
        <v>44383</v>
      </c>
      <c r="BD1172">
        <v>0.155</v>
      </c>
      <c r="BE1172">
        <f t="shared" si="570"/>
        <v>1.5499999999999999E-3</v>
      </c>
      <c r="BG1172" s="1">
        <v>44383</v>
      </c>
      <c r="BH1172">
        <v>0.2928</v>
      </c>
      <c r="BI1172">
        <f t="shared" si="571"/>
        <v>2.928E-3</v>
      </c>
      <c r="BK1172" s="1">
        <v>38288</v>
      </c>
      <c r="BL1172">
        <v>2.0578599999999998</v>
      </c>
      <c r="BM1172">
        <f t="shared" si="579"/>
        <v>2.0578599999999999E-2</v>
      </c>
      <c r="BP1172" s="1">
        <v>44350</v>
      </c>
      <c r="BQ1172">
        <v>226.28980000000001</v>
      </c>
      <c r="BR1172">
        <f t="shared" si="572"/>
        <v>2.2628980000000003</v>
      </c>
      <c r="BT1172" s="1">
        <v>44356</v>
      </c>
      <c r="BU1172">
        <v>-0.54200000000000004</v>
      </c>
      <c r="BV1172">
        <f t="shared" si="573"/>
        <v>-5.4200000000000003E-3</v>
      </c>
      <c r="BX1172" s="1">
        <v>44356</v>
      </c>
      <c r="BY1172">
        <v>-0.51800000000000002</v>
      </c>
      <c r="BZ1172">
        <f t="shared" si="574"/>
        <v>-5.1800000000000006E-3</v>
      </c>
      <c r="CB1172" s="1">
        <v>44383</v>
      </c>
      <c r="CC1172">
        <v>-0.50319999999999998</v>
      </c>
      <c r="CD1172">
        <f t="shared" si="575"/>
        <v>-5.032E-3</v>
      </c>
      <c r="CG1172" s="1"/>
    </row>
    <row r="1173" spans="1:85" x14ac:dyDescent="0.3">
      <c r="A1173" s="21">
        <f t="shared" si="576"/>
        <v>47452</v>
      </c>
      <c r="B1173" s="18">
        <f t="shared" si="557"/>
        <v>112.421875</v>
      </c>
      <c r="C1173">
        <f t="shared" si="553"/>
        <v>115</v>
      </c>
      <c r="D1173">
        <f t="shared" ca="1" si="562"/>
        <v>-4.0111111111111111</v>
      </c>
      <c r="E1173">
        <f ca="1">IF(currency="USD",'Future et co'!F1173,IF(currency="EUR",'Future et co'!G1173,FALSE))</f>
        <v>3.6070000000000005E-2</v>
      </c>
      <c r="F1173">
        <f t="shared" ca="1" si="563"/>
        <v>3.6070000000000005E-2</v>
      </c>
      <c r="G1173">
        <f t="shared" ca="1" si="564"/>
        <v>2.0569999999999998E-2</v>
      </c>
      <c r="I1173" s="21">
        <f t="shared" si="577"/>
        <v>46577</v>
      </c>
      <c r="J1173" s="18">
        <f t="shared" si="558"/>
        <v>112.421875</v>
      </c>
      <c r="L1173">
        <f t="shared" ca="1" si="565"/>
        <v>-1.5805555555555555</v>
      </c>
      <c r="M1173">
        <f t="shared" ca="1" si="559"/>
        <v>3.6070000000000005E-2</v>
      </c>
      <c r="O1173" s="21">
        <f t="shared" si="578"/>
        <v>46577</v>
      </c>
      <c r="P1173" s="18">
        <f t="shared" si="560"/>
        <v>112.421875</v>
      </c>
      <c r="Q1173">
        <f t="shared" si="566"/>
        <v>125</v>
      </c>
      <c r="R1173">
        <f t="shared" ca="1" si="567"/>
        <v>-1.5805555555555555</v>
      </c>
      <c r="S1173">
        <f t="shared" ca="1" si="561"/>
        <v>3.6070000000000005E-2</v>
      </c>
      <c r="U1173" s="1"/>
      <c r="W1173" t="str">
        <f t="shared" si="554"/>
        <v/>
      </c>
      <c r="Y1173" s="1"/>
      <c r="AA1173">
        <f t="shared" si="555"/>
        <v>0</v>
      </c>
      <c r="AC1173" s="1"/>
      <c r="AE1173">
        <f t="shared" si="556"/>
        <v>0</v>
      </c>
      <c r="AH1173" s="1"/>
      <c r="AI1173" s="17"/>
      <c r="AJ1173" s="25"/>
      <c r="AU1173" s="1">
        <v>44382</v>
      </c>
      <c r="AV1173">
        <v>6.8000000000000005E-2</v>
      </c>
      <c r="AW1173">
        <f t="shared" si="568"/>
        <v>6.8000000000000005E-4</v>
      </c>
      <c r="AY1173" s="1">
        <v>44382</v>
      </c>
      <c r="AZ1173">
        <v>8.3000000000000004E-2</v>
      </c>
      <c r="BA1173">
        <f t="shared" si="569"/>
        <v>8.3000000000000001E-4</v>
      </c>
      <c r="BC1173" s="1">
        <v>44382</v>
      </c>
      <c r="BD1173">
        <v>0.16</v>
      </c>
      <c r="BE1173">
        <f t="shared" si="570"/>
        <v>1.6000000000000001E-3</v>
      </c>
      <c r="BG1173" s="1">
        <v>44382</v>
      </c>
      <c r="BH1173">
        <v>0.28699999999999998</v>
      </c>
      <c r="BI1173">
        <f t="shared" si="571"/>
        <v>2.8699999999999997E-3</v>
      </c>
      <c r="BK1173" s="1">
        <v>38289</v>
      </c>
      <c r="BL1173">
        <v>2.05518</v>
      </c>
      <c r="BM1173">
        <f t="shared" si="579"/>
        <v>2.0551799999999999E-2</v>
      </c>
      <c r="BP1173" s="1">
        <v>44349</v>
      </c>
      <c r="BQ1173">
        <v>226.5694</v>
      </c>
      <c r="BR1173">
        <f t="shared" si="572"/>
        <v>2.2656939999999999</v>
      </c>
      <c r="BT1173" s="1">
        <v>44355</v>
      </c>
      <c r="BU1173">
        <v>-0.54300000000000004</v>
      </c>
      <c r="BV1173">
        <f t="shared" si="573"/>
        <v>-5.4300000000000008E-3</v>
      </c>
      <c r="BX1173" s="1">
        <v>44355</v>
      </c>
      <c r="BY1173">
        <v>-0.51600000000000001</v>
      </c>
      <c r="BZ1173">
        <f t="shared" si="574"/>
        <v>-5.1600000000000005E-3</v>
      </c>
      <c r="CB1173" s="1">
        <v>44382</v>
      </c>
      <c r="CC1173">
        <v>-0.50209999999999999</v>
      </c>
      <c r="CD1173">
        <f t="shared" si="575"/>
        <v>-5.0210000000000003E-3</v>
      </c>
      <c r="CG1173" s="1"/>
    </row>
    <row r="1174" spans="1:85" x14ac:dyDescent="0.3">
      <c r="A1174" s="21">
        <f t="shared" si="576"/>
        <v>47455</v>
      </c>
      <c r="B1174" s="18">
        <f t="shared" si="557"/>
        <v>112.421875</v>
      </c>
      <c r="C1174">
        <f t="shared" si="553"/>
        <v>115</v>
      </c>
      <c r="D1174">
        <f t="shared" ca="1" si="562"/>
        <v>-4.0194444444444448</v>
      </c>
      <c r="E1174">
        <f ca="1">IF(currency="USD",'Future et co'!F1174,IF(currency="EUR",'Future et co'!G1174,FALSE))</f>
        <v>3.6070000000000005E-2</v>
      </c>
      <c r="F1174">
        <f t="shared" ca="1" si="563"/>
        <v>3.6070000000000005E-2</v>
      </c>
      <c r="G1174">
        <f t="shared" ca="1" si="564"/>
        <v>2.0569999999999998E-2</v>
      </c>
      <c r="I1174" s="21">
        <f t="shared" si="577"/>
        <v>46580</v>
      </c>
      <c r="J1174" s="18">
        <f t="shared" si="558"/>
        <v>112.421875</v>
      </c>
      <c r="L1174">
        <f t="shared" ca="1" si="565"/>
        <v>-1.5888888888888888</v>
      </c>
      <c r="M1174">
        <f t="shared" ca="1" si="559"/>
        <v>3.6070000000000005E-2</v>
      </c>
      <c r="O1174" s="21">
        <f t="shared" si="578"/>
        <v>46580</v>
      </c>
      <c r="P1174" s="18">
        <f t="shared" si="560"/>
        <v>112.421875</v>
      </c>
      <c r="Q1174">
        <f t="shared" si="566"/>
        <v>125</v>
      </c>
      <c r="R1174">
        <f t="shared" ca="1" si="567"/>
        <v>-1.5888888888888888</v>
      </c>
      <c r="S1174">
        <f t="shared" ca="1" si="561"/>
        <v>3.6070000000000005E-2</v>
      </c>
      <c r="U1174" s="1"/>
      <c r="W1174" t="str">
        <f t="shared" si="554"/>
        <v/>
      </c>
      <c r="Y1174" s="1"/>
      <c r="AA1174">
        <f t="shared" si="555"/>
        <v>0</v>
      </c>
      <c r="AC1174" s="1"/>
      <c r="AE1174">
        <f t="shared" si="556"/>
        <v>0</v>
      </c>
      <c r="AH1174" s="1"/>
      <c r="AI1174" s="17"/>
      <c r="AJ1174" s="25"/>
      <c r="AU1174" s="1">
        <v>44379</v>
      </c>
      <c r="AV1174">
        <v>7.3999999999999996E-2</v>
      </c>
      <c r="AW1174">
        <f t="shared" si="568"/>
        <v>7.3999999999999999E-4</v>
      </c>
      <c r="AY1174" s="1">
        <v>44379</v>
      </c>
      <c r="AZ1174">
        <v>8.3000000000000004E-2</v>
      </c>
      <c r="BA1174">
        <f t="shared" si="569"/>
        <v>8.3000000000000001E-4</v>
      </c>
      <c r="BC1174" s="1">
        <v>44379</v>
      </c>
      <c r="BD1174">
        <v>0.16200000000000001</v>
      </c>
      <c r="BE1174">
        <f t="shared" si="570"/>
        <v>1.6200000000000001E-3</v>
      </c>
      <c r="BG1174" s="1">
        <v>44379</v>
      </c>
      <c r="BH1174">
        <v>0.29799999999999999</v>
      </c>
      <c r="BI1174">
        <f t="shared" si="571"/>
        <v>2.98E-3</v>
      </c>
      <c r="BK1174" s="1">
        <v>38292</v>
      </c>
      <c r="BL1174">
        <v>2.0552600000000001</v>
      </c>
      <c r="BM1174">
        <f t="shared" si="579"/>
        <v>2.0552600000000001E-2</v>
      </c>
      <c r="BP1174" s="1">
        <v>44348</v>
      </c>
      <c r="BQ1174">
        <v>226.14330000000001</v>
      </c>
      <c r="BR1174">
        <f t="shared" si="572"/>
        <v>2.2614330000000002</v>
      </c>
      <c r="BT1174" s="1">
        <v>44354</v>
      </c>
      <c r="BU1174">
        <v>-0.54600000000000004</v>
      </c>
      <c r="BV1174">
        <f t="shared" si="573"/>
        <v>-5.4600000000000004E-3</v>
      </c>
      <c r="BX1174" s="1">
        <v>44354</v>
      </c>
      <c r="BY1174">
        <v>-0.51300000000000001</v>
      </c>
      <c r="BZ1174">
        <f t="shared" si="574"/>
        <v>-5.13E-3</v>
      </c>
      <c r="CB1174" s="1">
        <v>44379</v>
      </c>
      <c r="CC1174">
        <v>-0.50319999999999998</v>
      </c>
      <c r="CD1174">
        <f t="shared" si="575"/>
        <v>-5.032E-3</v>
      </c>
      <c r="CG1174" s="1"/>
    </row>
    <row r="1175" spans="1:85" x14ac:dyDescent="0.3">
      <c r="A1175" s="21">
        <f t="shared" si="576"/>
        <v>47456</v>
      </c>
      <c r="B1175" s="18">
        <f t="shared" si="557"/>
        <v>112.421875</v>
      </c>
      <c r="C1175">
        <f t="shared" si="553"/>
        <v>115</v>
      </c>
      <c r="D1175">
        <f t="shared" ca="1" si="562"/>
        <v>-4.0222222222222221</v>
      </c>
      <c r="E1175">
        <f ca="1">IF(currency="USD",'Future et co'!F1175,IF(currency="EUR",'Future et co'!G1175,FALSE))</f>
        <v>3.6070000000000005E-2</v>
      </c>
      <c r="F1175">
        <f t="shared" ca="1" si="563"/>
        <v>3.6070000000000005E-2</v>
      </c>
      <c r="G1175">
        <f t="shared" ca="1" si="564"/>
        <v>2.0569999999999998E-2</v>
      </c>
      <c r="I1175" s="21">
        <f t="shared" si="577"/>
        <v>46581</v>
      </c>
      <c r="J1175" s="18">
        <f t="shared" si="558"/>
        <v>112.421875</v>
      </c>
      <c r="L1175">
        <f t="shared" ca="1" si="565"/>
        <v>-1.5916666666666666</v>
      </c>
      <c r="M1175">
        <f t="shared" ca="1" si="559"/>
        <v>3.6070000000000005E-2</v>
      </c>
      <c r="O1175" s="21">
        <f t="shared" si="578"/>
        <v>46581</v>
      </c>
      <c r="P1175" s="18">
        <f t="shared" si="560"/>
        <v>112.421875</v>
      </c>
      <c r="Q1175">
        <f t="shared" si="566"/>
        <v>125</v>
      </c>
      <c r="R1175">
        <f t="shared" ca="1" si="567"/>
        <v>-1.5916666666666666</v>
      </c>
      <c r="S1175">
        <f t="shared" ca="1" si="561"/>
        <v>3.6070000000000005E-2</v>
      </c>
      <c r="U1175" s="1"/>
      <c r="W1175" t="str">
        <f t="shared" si="554"/>
        <v/>
      </c>
      <c r="Y1175" s="1"/>
      <c r="AA1175">
        <f t="shared" si="555"/>
        <v>0</v>
      </c>
      <c r="AC1175" s="1"/>
      <c r="AE1175">
        <f t="shared" si="556"/>
        <v>0</v>
      </c>
      <c r="AH1175" s="1"/>
      <c r="AI1175" s="17"/>
      <c r="AJ1175" s="25"/>
      <c r="AU1175" s="1">
        <v>44378</v>
      </c>
      <c r="AV1175">
        <v>7.2999999999999995E-2</v>
      </c>
      <c r="AW1175">
        <f t="shared" si="568"/>
        <v>7.2999999999999996E-4</v>
      </c>
      <c r="AY1175" s="1">
        <v>44378</v>
      </c>
      <c r="AZ1175">
        <v>6.7000000000000004E-2</v>
      </c>
      <c r="BA1175">
        <f t="shared" si="569"/>
        <v>6.7000000000000002E-4</v>
      </c>
      <c r="BC1175" s="1">
        <v>44378</v>
      </c>
      <c r="BD1175">
        <v>0.17100000000000001</v>
      </c>
      <c r="BE1175">
        <f t="shared" si="570"/>
        <v>1.7100000000000001E-3</v>
      </c>
      <c r="BG1175" s="1">
        <v>44378</v>
      </c>
      <c r="BH1175">
        <v>0.3276</v>
      </c>
      <c r="BI1175">
        <f t="shared" si="571"/>
        <v>3.2759999999999998E-3</v>
      </c>
      <c r="BK1175" s="1">
        <v>38293</v>
      </c>
      <c r="BL1175">
        <v>2.0564800000000001</v>
      </c>
      <c r="BM1175">
        <f t="shared" si="579"/>
        <v>2.0564800000000001E-2</v>
      </c>
      <c r="BP1175" s="1">
        <v>44347</v>
      </c>
      <c r="BQ1175">
        <v>226.28980000000001</v>
      </c>
      <c r="BR1175">
        <f t="shared" si="572"/>
        <v>2.2628980000000003</v>
      </c>
      <c r="BT1175" s="1">
        <v>44351</v>
      </c>
      <c r="BU1175">
        <v>-0.54600000000000004</v>
      </c>
      <c r="BV1175">
        <f t="shared" si="573"/>
        <v>-5.4600000000000004E-3</v>
      </c>
      <c r="BX1175" s="1">
        <v>44351</v>
      </c>
      <c r="BY1175">
        <v>-0.51300000000000001</v>
      </c>
      <c r="BZ1175">
        <f t="shared" si="574"/>
        <v>-5.13E-3</v>
      </c>
      <c r="CB1175" s="1">
        <v>44378</v>
      </c>
      <c r="CC1175">
        <v>-0.51</v>
      </c>
      <c r="CD1175">
        <f t="shared" si="575"/>
        <v>-5.1000000000000004E-3</v>
      </c>
      <c r="CG1175" s="1"/>
    </row>
    <row r="1176" spans="1:85" x14ac:dyDescent="0.3">
      <c r="A1176" s="21">
        <f t="shared" si="576"/>
        <v>47457</v>
      </c>
      <c r="B1176" s="18">
        <f t="shared" si="557"/>
        <v>112.421875</v>
      </c>
      <c r="C1176">
        <f t="shared" si="553"/>
        <v>115</v>
      </c>
      <c r="D1176">
        <f t="shared" ca="1" si="562"/>
        <v>-4.0250000000000004</v>
      </c>
      <c r="E1176">
        <f ca="1">IF(currency="USD",'Future et co'!F1176,IF(currency="EUR",'Future et co'!G1176,FALSE))</f>
        <v>3.6070000000000005E-2</v>
      </c>
      <c r="F1176">
        <f t="shared" ca="1" si="563"/>
        <v>3.6070000000000005E-2</v>
      </c>
      <c r="G1176">
        <f t="shared" ca="1" si="564"/>
        <v>2.0569999999999998E-2</v>
      </c>
      <c r="I1176" s="21">
        <f t="shared" si="577"/>
        <v>46582</v>
      </c>
      <c r="J1176" s="18">
        <f t="shared" si="558"/>
        <v>112.421875</v>
      </c>
      <c r="L1176">
        <f t="shared" ca="1" si="565"/>
        <v>-1.5944444444444446</v>
      </c>
      <c r="M1176">
        <f t="shared" ca="1" si="559"/>
        <v>3.6070000000000005E-2</v>
      </c>
      <c r="O1176" s="21">
        <f t="shared" si="578"/>
        <v>46582</v>
      </c>
      <c r="P1176" s="18">
        <f t="shared" si="560"/>
        <v>112.421875</v>
      </c>
      <c r="Q1176">
        <f t="shared" si="566"/>
        <v>125</v>
      </c>
      <c r="R1176">
        <f t="shared" ca="1" si="567"/>
        <v>-1.5944444444444446</v>
      </c>
      <c r="S1176">
        <f t="shared" ca="1" si="561"/>
        <v>3.6070000000000005E-2</v>
      </c>
      <c r="U1176" s="1"/>
      <c r="W1176" t="str">
        <f t="shared" si="554"/>
        <v/>
      </c>
      <c r="Y1176" s="1"/>
      <c r="AA1176">
        <f t="shared" si="555"/>
        <v>0</v>
      </c>
      <c r="AC1176" s="1"/>
      <c r="AE1176">
        <f t="shared" si="556"/>
        <v>0</v>
      </c>
      <c r="AH1176" s="1"/>
      <c r="AI1176" s="17"/>
      <c r="AJ1176" s="25"/>
      <c r="AU1176" s="1">
        <v>44377</v>
      </c>
      <c r="AV1176">
        <v>8.3000000000000004E-2</v>
      </c>
      <c r="AW1176">
        <f t="shared" si="568"/>
        <v>8.3000000000000001E-4</v>
      </c>
      <c r="AY1176" s="1">
        <v>44377</v>
      </c>
      <c r="AZ1176">
        <v>8.2000000000000003E-2</v>
      </c>
      <c r="BA1176">
        <f t="shared" si="569"/>
        <v>8.1999999999999998E-4</v>
      </c>
      <c r="BC1176" s="1">
        <v>44377</v>
      </c>
      <c r="BD1176">
        <v>0.16900000000000001</v>
      </c>
      <c r="BE1176">
        <f t="shared" si="570"/>
        <v>1.6900000000000001E-3</v>
      </c>
      <c r="BG1176" s="1">
        <v>44377</v>
      </c>
      <c r="BH1176">
        <v>0.317</v>
      </c>
      <c r="BI1176">
        <f t="shared" si="571"/>
        <v>3.1700000000000001E-3</v>
      </c>
      <c r="BK1176" s="1">
        <v>38294</v>
      </c>
      <c r="BL1176">
        <v>2.0343599999999999</v>
      </c>
      <c r="BM1176">
        <f t="shared" si="579"/>
        <v>2.03436E-2</v>
      </c>
      <c r="BP1176" s="1">
        <v>44344</v>
      </c>
      <c r="BQ1176">
        <v>226.28980000000001</v>
      </c>
      <c r="BR1176">
        <f t="shared" si="572"/>
        <v>2.2628980000000003</v>
      </c>
      <c r="BT1176" s="1">
        <v>44350</v>
      </c>
      <c r="BU1176">
        <v>-0.54200000000000004</v>
      </c>
      <c r="BV1176">
        <f t="shared" si="573"/>
        <v>-5.4200000000000003E-3</v>
      </c>
      <c r="BX1176" s="1">
        <v>44350</v>
      </c>
      <c r="BY1176">
        <v>-0.51700000000000002</v>
      </c>
      <c r="BZ1176">
        <f t="shared" si="574"/>
        <v>-5.1700000000000001E-3</v>
      </c>
      <c r="CB1176" s="1">
        <v>44377</v>
      </c>
      <c r="CC1176">
        <v>-0.51</v>
      </c>
      <c r="CD1176">
        <f t="shared" si="575"/>
        <v>-5.1000000000000004E-3</v>
      </c>
      <c r="CG1176" s="1"/>
    </row>
    <row r="1177" spans="1:85" x14ac:dyDescent="0.3">
      <c r="A1177" s="21">
        <f t="shared" si="576"/>
        <v>47458</v>
      </c>
      <c r="B1177" s="18">
        <f t="shared" si="557"/>
        <v>112.421875</v>
      </c>
      <c r="C1177">
        <f t="shared" ref="C1177:C1240" si="580">CEILING(B1177,$C$9)</f>
        <v>115</v>
      </c>
      <c r="D1177">
        <f t="shared" ca="1" si="562"/>
        <v>-4.0277777777777777</v>
      </c>
      <c r="E1177">
        <f ca="1">IF(currency="USD",'Future et co'!F1177,IF(currency="EUR",'Future et co'!G1177,FALSE))</f>
        <v>3.6070000000000005E-2</v>
      </c>
      <c r="F1177">
        <f t="shared" ca="1" si="563"/>
        <v>3.6070000000000005E-2</v>
      </c>
      <c r="G1177">
        <f t="shared" ca="1" si="564"/>
        <v>2.0569999999999998E-2</v>
      </c>
      <c r="I1177" s="21">
        <f t="shared" si="577"/>
        <v>46583</v>
      </c>
      <c r="J1177" s="18">
        <f t="shared" si="558"/>
        <v>112.421875</v>
      </c>
      <c r="L1177">
        <f t="shared" ca="1" si="565"/>
        <v>-1.5972222222222223</v>
      </c>
      <c r="M1177">
        <f t="shared" ca="1" si="559"/>
        <v>3.6070000000000005E-2</v>
      </c>
      <c r="O1177" s="21">
        <f t="shared" si="578"/>
        <v>46583</v>
      </c>
      <c r="P1177" s="18">
        <f t="shared" si="560"/>
        <v>112.421875</v>
      </c>
      <c r="Q1177">
        <f t="shared" si="566"/>
        <v>125</v>
      </c>
      <c r="R1177">
        <f t="shared" ca="1" si="567"/>
        <v>-1.5972222222222223</v>
      </c>
      <c r="S1177">
        <f t="shared" ca="1" si="561"/>
        <v>3.6070000000000005E-2</v>
      </c>
      <c r="U1177" s="1"/>
      <c r="W1177" t="str">
        <f t="shared" si="554"/>
        <v/>
      </c>
      <c r="Y1177" s="1"/>
      <c r="AA1177">
        <f t="shared" si="555"/>
        <v>0</v>
      </c>
      <c r="AC1177" s="1"/>
      <c r="AE1177">
        <f t="shared" si="556"/>
        <v>0</v>
      </c>
      <c r="AH1177" s="1"/>
      <c r="AI1177" s="17"/>
      <c r="AJ1177" s="25"/>
      <c r="AU1177" s="1">
        <v>44376</v>
      </c>
      <c r="AV1177">
        <v>7.2999999999999995E-2</v>
      </c>
      <c r="AW1177">
        <f t="shared" si="568"/>
        <v>7.2999999999999996E-4</v>
      </c>
      <c r="AY1177" s="1">
        <v>44376</v>
      </c>
      <c r="AZ1177">
        <v>8.2000000000000003E-2</v>
      </c>
      <c r="BA1177">
        <f t="shared" si="569"/>
        <v>8.1999999999999998E-4</v>
      </c>
      <c r="BC1177" s="1">
        <v>44376</v>
      </c>
      <c r="BD1177">
        <v>0.17100000000000001</v>
      </c>
      <c r="BE1177">
        <f t="shared" si="570"/>
        <v>1.7100000000000001E-3</v>
      </c>
      <c r="BG1177" s="1">
        <v>44376</v>
      </c>
      <c r="BH1177">
        <v>0.32290000000000002</v>
      </c>
      <c r="BI1177">
        <f t="shared" si="571"/>
        <v>3.2290000000000001E-3</v>
      </c>
      <c r="BK1177" s="1">
        <v>38295</v>
      </c>
      <c r="BL1177">
        <v>2.00162</v>
      </c>
      <c r="BM1177">
        <f t="shared" si="579"/>
        <v>2.0016199999999998E-2</v>
      </c>
      <c r="BP1177" s="1">
        <v>44343</v>
      </c>
      <c r="BQ1177">
        <v>226.09010000000001</v>
      </c>
      <c r="BR1177">
        <f t="shared" si="572"/>
        <v>2.260901</v>
      </c>
      <c r="BT1177" s="1">
        <v>44349</v>
      </c>
      <c r="BU1177">
        <v>-0.54300000000000004</v>
      </c>
      <c r="BV1177">
        <f t="shared" si="573"/>
        <v>-5.4300000000000008E-3</v>
      </c>
      <c r="BX1177" s="1">
        <v>44349</v>
      </c>
      <c r="BY1177">
        <v>-0.51600000000000001</v>
      </c>
      <c r="BZ1177">
        <f t="shared" si="574"/>
        <v>-5.1600000000000005E-3</v>
      </c>
      <c r="CB1177" s="1">
        <v>44376</v>
      </c>
      <c r="CC1177">
        <v>-0.5</v>
      </c>
      <c r="CD1177">
        <f t="shared" si="575"/>
        <v>-5.0000000000000001E-3</v>
      </c>
      <c r="CG1177" s="1"/>
    </row>
    <row r="1178" spans="1:85" x14ac:dyDescent="0.3">
      <c r="A1178" s="21">
        <f t="shared" si="576"/>
        <v>47459</v>
      </c>
      <c r="B1178" s="18">
        <f t="shared" si="557"/>
        <v>112.421875</v>
      </c>
      <c r="C1178">
        <f t="shared" si="580"/>
        <v>115</v>
      </c>
      <c r="D1178">
        <f t="shared" ca="1" si="562"/>
        <v>-4.0305555555555559</v>
      </c>
      <c r="E1178">
        <f ca="1">IF(currency="USD",'Future et co'!F1178,IF(currency="EUR",'Future et co'!G1178,FALSE))</f>
        <v>3.6070000000000005E-2</v>
      </c>
      <c r="F1178">
        <f t="shared" ca="1" si="563"/>
        <v>3.6070000000000005E-2</v>
      </c>
      <c r="G1178">
        <f t="shared" ca="1" si="564"/>
        <v>2.0569999999999998E-2</v>
      </c>
      <c r="I1178" s="21">
        <f t="shared" si="577"/>
        <v>46584</v>
      </c>
      <c r="J1178" s="18">
        <f t="shared" si="558"/>
        <v>112.421875</v>
      </c>
      <c r="L1178">
        <f t="shared" ca="1" si="565"/>
        <v>-1.6</v>
      </c>
      <c r="M1178">
        <f t="shared" ca="1" si="559"/>
        <v>3.6070000000000005E-2</v>
      </c>
      <c r="O1178" s="21">
        <f t="shared" si="578"/>
        <v>46584</v>
      </c>
      <c r="P1178" s="18">
        <f t="shared" si="560"/>
        <v>112.421875</v>
      </c>
      <c r="Q1178">
        <f t="shared" si="566"/>
        <v>125</v>
      </c>
      <c r="R1178">
        <f t="shared" ca="1" si="567"/>
        <v>-1.6</v>
      </c>
      <c r="S1178">
        <f t="shared" ca="1" si="561"/>
        <v>3.6070000000000005E-2</v>
      </c>
      <c r="U1178" s="1"/>
      <c r="W1178" t="str">
        <f t="shared" si="554"/>
        <v/>
      </c>
      <c r="Y1178" s="1"/>
      <c r="AA1178">
        <f t="shared" si="555"/>
        <v>0</v>
      </c>
      <c r="AC1178" s="1"/>
      <c r="AE1178">
        <f t="shared" si="556"/>
        <v>0</v>
      </c>
      <c r="AH1178" s="1"/>
      <c r="AI1178" s="17"/>
      <c r="AJ1178" s="25"/>
      <c r="AU1178" s="1">
        <v>44375</v>
      </c>
      <c r="AV1178">
        <v>6.9000000000000006E-2</v>
      </c>
      <c r="AW1178">
        <f t="shared" si="568"/>
        <v>6.9000000000000008E-4</v>
      </c>
      <c r="AY1178" s="1">
        <v>44375</v>
      </c>
      <c r="AZ1178">
        <v>6.7000000000000004E-2</v>
      </c>
      <c r="BA1178">
        <f t="shared" si="569"/>
        <v>6.7000000000000002E-4</v>
      </c>
      <c r="BC1178" s="1">
        <v>44375</v>
      </c>
      <c r="BD1178">
        <v>0.16800000000000001</v>
      </c>
      <c r="BE1178">
        <f t="shared" si="570"/>
        <v>1.6800000000000001E-3</v>
      </c>
      <c r="BG1178" s="1">
        <v>44375</v>
      </c>
      <c r="BH1178">
        <v>0.318</v>
      </c>
      <c r="BI1178">
        <f t="shared" si="571"/>
        <v>3.1800000000000001E-3</v>
      </c>
      <c r="BK1178" s="1">
        <v>38296</v>
      </c>
      <c r="BL1178">
        <v>1.9951700000000001</v>
      </c>
      <c r="BM1178">
        <f t="shared" si="579"/>
        <v>1.9951700000000003E-2</v>
      </c>
      <c r="BP1178" s="1">
        <v>44342</v>
      </c>
      <c r="BQ1178">
        <v>226.7559</v>
      </c>
      <c r="BR1178">
        <f t="shared" si="572"/>
        <v>2.2675589999999999</v>
      </c>
      <c r="BT1178" s="1">
        <v>44348</v>
      </c>
      <c r="BU1178">
        <v>-0.54500000000000004</v>
      </c>
      <c r="BV1178">
        <f t="shared" si="573"/>
        <v>-5.45E-3</v>
      </c>
      <c r="BX1178" s="1">
        <v>44348</v>
      </c>
      <c r="BY1178">
        <v>-0.51700000000000002</v>
      </c>
      <c r="BZ1178">
        <f t="shared" si="574"/>
        <v>-5.1700000000000001E-3</v>
      </c>
      <c r="CB1178" s="1">
        <v>44375</v>
      </c>
      <c r="CC1178">
        <v>-0.5</v>
      </c>
      <c r="CD1178">
        <f t="shared" si="575"/>
        <v>-5.0000000000000001E-3</v>
      </c>
      <c r="CG1178" s="1"/>
    </row>
    <row r="1179" spans="1:85" x14ac:dyDescent="0.3">
      <c r="A1179" s="21">
        <f t="shared" si="576"/>
        <v>47462</v>
      </c>
      <c r="B1179" s="18">
        <f t="shared" si="557"/>
        <v>112.421875</v>
      </c>
      <c r="C1179">
        <f t="shared" si="580"/>
        <v>115</v>
      </c>
      <c r="D1179">
        <f t="shared" ca="1" si="562"/>
        <v>-4.0388888888888888</v>
      </c>
      <c r="E1179">
        <f ca="1">IF(currency="USD",'Future et co'!F1179,IF(currency="EUR",'Future et co'!G1179,FALSE))</f>
        <v>3.6070000000000005E-2</v>
      </c>
      <c r="F1179">
        <f t="shared" ca="1" si="563"/>
        <v>3.6070000000000005E-2</v>
      </c>
      <c r="G1179">
        <f t="shared" ca="1" si="564"/>
        <v>2.0569999999999998E-2</v>
      </c>
      <c r="I1179" s="21">
        <f t="shared" si="577"/>
        <v>46587</v>
      </c>
      <c r="J1179" s="18">
        <f t="shared" si="558"/>
        <v>112.421875</v>
      </c>
      <c r="L1179">
        <f t="shared" ca="1" si="565"/>
        <v>-1.6083333333333334</v>
      </c>
      <c r="M1179">
        <f t="shared" ca="1" si="559"/>
        <v>3.6070000000000005E-2</v>
      </c>
      <c r="O1179" s="21">
        <f t="shared" si="578"/>
        <v>46587</v>
      </c>
      <c r="P1179" s="18">
        <f t="shared" si="560"/>
        <v>112.421875</v>
      </c>
      <c r="Q1179">
        <f t="shared" si="566"/>
        <v>125</v>
      </c>
      <c r="R1179">
        <f t="shared" ca="1" si="567"/>
        <v>-1.6083333333333334</v>
      </c>
      <c r="S1179">
        <f t="shared" ca="1" si="561"/>
        <v>3.6070000000000005E-2</v>
      </c>
      <c r="U1179" s="1"/>
      <c r="W1179" t="str">
        <f t="shared" si="554"/>
        <v/>
      </c>
      <c r="Y1179" s="1"/>
      <c r="AA1179">
        <f t="shared" si="555"/>
        <v>0</v>
      </c>
      <c r="AC1179" s="1"/>
      <c r="AE1179">
        <f t="shared" si="556"/>
        <v>0</v>
      </c>
      <c r="AH1179" s="1"/>
      <c r="AI1179" s="17"/>
      <c r="AJ1179" s="25"/>
      <c r="AU1179" s="1">
        <v>44372</v>
      </c>
      <c r="AV1179">
        <v>7.3999999999999996E-2</v>
      </c>
      <c r="AW1179">
        <f t="shared" si="568"/>
        <v>7.3999999999999999E-4</v>
      </c>
      <c r="AY1179" s="1">
        <v>44372</v>
      </c>
      <c r="AZ1179">
        <v>6.7000000000000004E-2</v>
      </c>
      <c r="BA1179">
        <f t="shared" si="569"/>
        <v>6.7000000000000002E-4</v>
      </c>
      <c r="BC1179" s="1">
        <v>44372</v>
      </c>
      <c r="BD1179">
        <v>0.17199999999999999</v>
      </c>
      <c r="BE1179">
        <f t="shared" si="570"/>
        <v>1.72E-3</v>
      </c>
      <c r="BG1179" s="1">
        <v>44372</v>
      </c>
      <c r="BH1179">
        <v>0.32</v>
      </c>
      <c r="BI1179">
        <f t="shared" si="571"/>
        <v>3.2000000000000002E-3</v>
      </c>
      <c r="BK1179" s="1">
        <v>38299</v>
      </c>
      <c r="BL1179">
        <v>1.9983299999999999</v>
      </c>
      <c r="BM1179">
        <f t="shared" si="579"/>
        <v>1.9983299999999999E-2</v>
      </c>
      <c r="BP1179" s="1">
        <v>44341</v>
      </c>
      <c r="BQ1179">
        <v>225.95689999999999</v>
      </c>
      <c r="BR1179">
        <f t="shared" si="572"/>
        <v>2.2595689999999999</v>
      </c>
      <c r="BT1179" s="1">
        <v>44347</v>
      </c>
      <c r="BU1179">
        <v>-0.54400000000000004</v>
      </c>
      <c r="BV1179">
        <f t="shared" si="573"/>
        <v>-5.4400000000000004E-3</v>
      </c>
      <c r="BX1179" s="1">
        <v>44347</v>
      </c>
      <c r="BY1179">
        <v>-0.51300000000000001</v>
      </c>
      <c r="BZ1179">
        <f t="shared" si="574"/>
        <v>-5.13E-3</v>
      </c>
      <c r="CB1179" s="1">
        <v>44372</v>
      </c>
      <c r="CC1179">
        <v>-0.5</v>
      </c>
      <c r="CD1179">
        <f t="shared" si="575"/>
        <v>-5.0000000000000001E-3</v>
      </c>
      <c r="CG1179" s="1"/>
    </row>
    <row r="1180" spans="1:85" x14ac:dyDescent="0.3">
      <c r="A1180" s="21">
        <f t="shared" si="576"/>
        <v>47463</v>
      </c>
      <c r="B1180" s="18">
        <f t="shared" si="557"/>
        <v>112.421875</v>
      </c>
      <c r="C1180">
        <f t="shared" si="580"/>
        <v>115</v>
      </c>
      <c r="D1180">
        <f t="shared" ca="1" si="562"/>
        <v>-4.041666666666667</v>
      </c>
      <c r="E1180">
        <f ca="1">IF(currency="USD",'Future et co'!F1180,IF(currency="EUR",'Future et co'!G1180,FALSE))</f>
        <v>3.6070000000000005E-2</v>
      </c>
      <c r="F1180">
        <f t="shared" ca="1" si="563"/>
        <v>3.6070000000000005E-2</v>
      </c>
      <c r="G1180">
        <f t="shared" ca="1" si="564"/>
        <v>2.0569999999999998E-2</v>
      </c>
      <c r="I1180" s="21">
        <f t="shared" si="577"/>
        <v>46588</v>
      </c>
      <c r="J1180" s="18">
        <f t="shared" si="558"/>
        <v>112.421875</v>
      </c>
      <c r="L1180">
        <f t="shared" ca="1" si="565"/>
        <v>-1.6111111111111112</v>
      </c>
      <c r="M1180">
        <f t="shared" ca="1" si="559"/>
        <v>3.6070000000000005E-2</v>
      </c>
      <c r="O1180" s="21">
        <f t="shared" si="578"/>
        <v>46588</v>
      </c>
      <c r="P1180" s="18">
        <f t="shared" si="560"/>
        <v>112.421875</v>
      </c>
      <c r="Q1180">
        <f t="shared" si="566"/>
        <v>125</v>
      </c>
      <c r="R1180">
        <f t="shared" ca="1" si="567"/>
        <v>-1.6111111111111112</v>
      </c>
      <c r="S1180">
        <f t="shared" ca="1" si="561"/>
        <v>3.6070000000000005E-2</v>
      </c>
      <c r="U1180" s="1"/>
      <c r="W1180" t="str">
        <f t="shared" si="554"/>
        <v/>
      </c>
      <c r="Y1180" s="1"/>
      <c r="AA1180">
        <f t="shared" si="555"/>
        <v>0</v>
      </c>
      <c r="AC1180" s="1"/>
      <c r="AE1180">
        <f t="shared" si="556"/>
        <v>0</v>
      </c>
      <c r="AH1180" s="1"/>
      <c r="AI1180" s="17"/>
      <c r="AJ1180" s="25"/>
      <c r="AU1180" s="1">
        <v>44371</v>
      </c>
      <c r="AV1180">
        <v>8.3000000000000004E-2</v>
      </c>
      <c r="AW1180">
        <f t="shared" si="568"/>
        <v>8.3000000000000001E-4</v>
      </c>
      <c r="AY1180" s="1">
        <v>44371</v>
      </c>
      <c r="AZ1180">
        <v>8.3000000000000004E-2</v>
      </c>
      <c r="BA1180">
        <f t="shared" si="569"/>
        <v>8.3000000000000001E-4</v>
      </c>
      <c r="BC1180" s="1">
        <v>44371</v>
      </c>
      <c r="BD1180">
        <v>0.17199999999999999</v>
      </c>
      <c r="BE1180">
        <f t="shared" si="570"/>
        <v>1.72E-3</v>
      </c>
      <c r="BG1180" s="1">
        <v>44371</v>
      </c>
      <c r="BH1180">
        <v>0.32300000000000001</v>
      </c>
      <c r="BI1180">
        <f t="shared" si="571"/>
        <v>3.2300000000000002E-3</v>
      </c>
      <c r="BK1180" s="1">
        <v>38300</v>
      </c>
      <c r="BL1180">
        <v>2.3255499999999998</v>
      </c>
      <c r="BM1180">
        <f t="shared" si="579"/>
        <v>2.3255499999999998E-2</v>
      </c>
      <c r="BP1180" s="1">
        <v>44340</v>
      </c>
      <c r="BQ1180">
        <v>225.46420000000001</v>
      </c>
      <c r="BR1180">
        <f t="shared" si="572"/>
        <v>2.254642</v>
      </c>
      <c r="BT1180" s="1">
        <v>44344</v>
      </c>
      <c r="BU1180">
        <v>-0.54300000000000004</v>
      </c>
      <c r="BV1180">
        <f t="shared" si="573"/>
        <v>-5.4300000000000008E-3</v>
      </c>
      <c r="BX1180" s="1">
        <v>44344</v>
      </c>
      <c r="BY1180">
        <v>-0.51200000000000001</v>
      </c>
      <c r="BZ1180">
        <f t="shared" si="574"/>
        <v>-5.1200000000000004E-3</v>
      </c>
      <c r="CB1180" s="1">
        <v>44371</v>
      </c>
      <c r="CC1180">
        <v>-0.5</v>
      </c>
      <c r="CD1180">
        <f t="shared" si="575"/>
        <v>-5.0000000000000001E-3</v>
      </c>
      <c r="CG1180" s="1"/>
    </row>
    <row r="1181" spans="1:85" x14ac:dyDescent="0.3">
      <c r="A1181" s="21">
        <f t="shared" si="576"/>
        <v>47464</v>
      </c>
      <c r="B1181" s="18">
        <f t="shared" si="557"/>
        <v>112.421875</v>
      </c>
      <c r="C1181">
        <f t="shared" si="580"/>
        <v>115</v>
      </c>
      <c r="D1181">
        <f t="shared" ca="1" si="562"/>
        <v>-4.0444444444444443</v>
      </c>
      <c r="E1181">
        <f ca="1">IF(currency="USD",'Future et co'!F1181,IF(currency="EUR",'Future et co'!G1181,FALSE))</f>
        <v>3.6070000000000005E-2</v>
      </c>
      <c r="F1181">
        <f t="shared" ca="1" si="563"/>
        <v>3.6070000000000005E-2</v>
      </c>
      <c r="G1181">
        <f t="shared" ca="1" si="564"/>
        <v>2.0569999999999998E-2</v>
      </c>
      <c r="I1181" s="21">
        <f t="shared" si="577"/>
        <v>46589</v>
      </c>
      <c r="J1181" s="18">
        <f t="shared" si="558"/>
        <v>112.421875</v>
      </c>
      <c r="L1181">
        <f t="shared" ca="1" si="565"/>
        <v>-1.6138888888888889</v>
      </c>
      <c r="M1181">
        <f t="shared" ca="1" si="559"/>
        <v>3.6070000000000005E-2</v>
      </c>
      <c r="O1181" s="21">
        <f t="shared" si="578"/>
        <v>46589</v>
      </c>
      <c r="P1181" s="18">
        <f t="shared" si="560"/>
        <v>112.421875</v>
      </c>
      <c r="Q1181">
        <f t="shared" si="566"/>
        <v>125</v>
      </c>
      <c r="R1181">
        <f t="shared" ca="1" si="567"/>
        <v>-1.6138888888888889</v>
      </c>
      <c r="S1181">
        <f t="shared" ca="1" si="561"/>
        <v>3.6070000000000005E-2</v>
      </c>
      <c r="U1181" s="1"/>
      <c r="W1181" t="str">
        <f t="shared" si="554"/>
        <v/>
      </c>
      <c r="Y1181" s="1"/>
      <c r="AA1181">
        <f t="shared" si="555"/>
        <v>0</v>
      </c>
      <c r="AC1181" s="1"/>
      <c r="AE1181">
        <f t="shared" si="556"/>
        <v>0</v>
      </c>
      <c r="AH1181" s="1"/>
      <c r="AI1181" s="17"/>
      <c r="AJ1181" s="25"/>
      <c r="AU1181" s="1">
        <v>44370</v>
      </c>
      <c r="AV1181">
        <v>6.8000000000000005E-2</v>
      </c>
      <c r="AW1181">
        <f t="shared" si="568"/>
        <v>6.8000000000000005E-4</v>
      </c>
      <c r="AY1181" s="1">
        <v>44370</v>
      </c>
      <c r="AZ1181">
        <v>8.3000000000000004E-2</v>
      </c>
      <c r="BA1181">
        <f t="shared" si="569"/>
        <v>8.3000000000000001E-4</v>
      </c>
      <c r="BC1181" s="1">
        <v>44370</v>
      </c>
      <c r="BD1181">
        <v>0.17</v>
      </c>
      <c r="BE1181">
        <f t="shared" si="570"/>
        <v>1.7000000000000001E-3</v>
      </c>
      <c r="BG1181" s="1">
        <v>44370</v>
      </c>
      <c r="BH1181">
        <v>0.32</v>
      </c>
      <c r="BI1181">
        <f t="shared" si="571"/>
        <v>3.2000000000000002E-3</v>
      </c>
      <c r="BK1181" s="1">
        <v>38301</v>
      </c>
      <c r="BL1181">
        <v>2.3214700000000001</v>
      </c>
      <c r="BM1181">
        <f t="shared" si="579"/>
        <v>2.3214700000000001E-2</v>
      </c>
      <c r="BP1181" s="1">
        <v>44337</v>
      </c>
      <c r="BQ1181">
        <v>225.22450000000001</v>
      </c>
      <c r="BR1181">
        <f t="shared" si="572"/>
        <v>2.2522450000000003</v>
      </c>
      <c r="BT1181" s="1">
        <v>44343</v>
      </c>
      <c r="BU1181">
        <v>-0.54</v>
      </c>
      <c r="BV1181">
        <f t="shared" si="573"/>
        <v>-5.4000000000000003E-3</v>
      </c>
      <c r="BX1181" s="1">
        <v>44343</v>
      </c>
      <c r="BY1181">
        <v>-0.50900000000000001</v>
      </c>
      <c r="BZ1181">
        <f t="shared" si="574"/>
        <v>-5.0899999999999999E-3</v>
      </c>
      <c r="CB1181" s="1">
        <v>44370</v>
      </c>
      <c r="CC1181">
        <v>-0.5</v>
      </c>
      <c r="CD1181">
        <f t="shared" si="575"/>
        <v>-5.0000000000000001E-3</v>
      </c>
      <c r="CG1181" s="1"/>
    </row>
    <row r="1182" spans="1:85" x14ac:dyDescent="0.3">
      <c r="A1182" s="21">
        <f t="shared" si="576"/>
        <v>47465</v>
      </c>
      <c r="B1182" s="18">
        <f t="shared" si="557"/>
        <v>112.421875</v>
      </c>
      <c r="C1182">
        <f t="shared" si="580"/>
        <v>115</v>
      </c>
      <c r="D1182">
        <f t="shared" ca="1" si="562"/>
        <v>-4.0472222222222225</v>
      </c>
      <c r="E1182">
        <f ca="1">IF(currency="USD",'Future et co'!F1182,IF(currency="EUR",'Future et co'!G1182,FALSE))</f>
        <v>3.6070000000000005E-2</v>
      </c>
      <c r="F1182">
        <f t="shared" ca="1" si="563"/>
        <v>3.6070000000000005E-2</v>
      </c>
      <c r="G1182">
        <f t="shared" ca="1" si="564"/>
        <v>2.0569999999999998E-2</v>
      </c>
      <c r="I1182" s="21">
        <f t="shared" si="577"/>
        <v>46590</v>
      </c>
      <c r="J1182" s="18">
        <f t="shared" si="558"/>
        <v>112.421875</v>
      </c>
      <c r="L1182">
        <f t="shared" ca="1" si="565"/>
        <v>-1.6166666666666667</v>
      </c>
      <c r="M1182">
        <f t="shared" ca="1" si="559"/>
        <v>3.6070000000000005E-2</v>
      </c>
      <c r="O1182" s="21">
        <f t="shared" si="578"/>
        <v>46590</v>
      </c>
      <c r="P1182" s="18">
        <f t="shared" si="560"/>
        <v>112.421875</v>
      </c>
      <c r="Q1182">
        <f t="shared" si="566"/>
        <v>125</v>
      </c>
      <c r="R1182">
        <f t="shared" ca="1" si="567"/>
        <v>-1.6166666666666667</v>
      </c>
      <c r="S1182">
        <f t="shared" ca="1" si="561"/>
        <v>3.6070000000000005E-2</v>
      </c>
      <c r="U1182" s="1"/>
      <c r="W1182" t="str">
        <f t="shared" si="554"/>
        <v/>
      </c>
      <c r="Y1182" s="1"/>
      <c r="AA1182">
        <f t="shared" si="555"/>
        <v>0</v>
      </c>
      <c r="AC1182" s="1"/>
      <c r="AE1182">
        <f t="shared" si="556"/>
        <v>0</v>
      </c>
      <c r="AH1182" s="1"/>
      <c r="AI1182" s="17"/>
      <c r="AJ1182" s="25"/>
      <c r="AU1182" s="1">
        <v>44369</v>
      </c>
      <c r="AV1182">
        <v>7.2999999999999995E-2</v>
      </c>
      <c r="AW1182">
        <f t="shared" si="568"/>
        <v>7.2999999999999996E-4</v>
      </c>
      <c r="AY1182" s="1">
        <v>44369</v>
      </c>
      <c r="AZ1182">
        <v>8.1000000000000003E-2</v>
      </c>
      <c r="BA1182">
        <f t="shared" si="569"/>
        <v>8.1000000000000006E-4</v>
      </c>
      <c r="BC1182" s="1">
        <v>44369</v>
      </c>
      <c r="BD1182">
        <v>0.161</v>
      </c>
      <c r="BE1182">
        <f t="shared" si="570"/>
        <v>1.6100000000000001E-3</v>
      </c>
      <c r="BG1182" s="1">
        <v>44369</v>
      </c>
      <c r="BH1182">
        <v>0.28799999999999998</v>
      </c>
      <c r="BI1182">
        <f t="shared" si="571"/>
        <v>2.8799999999999997E-3</v>
      </c>
      <c r="BK1182" s="1">
        <v>38302</v>
      </c>
      <c r="BL1182">
        <v>2.3024499999999999</v>
      </c>
      <c r="BM1182">
        <f t="shared" si="579"/>
        <v>2.30245E-2</v>
      </c>
      <c r="BP1182" s="1">
        <v>44336</v>
      </c>
      <c r="BQ1182">
        <v>224.82499999999999</v>
      </c>
      <c r="BR1182">
        <f t="shared" si="572"/>
        <v>2.2482500000000001</v>
      </c>
      <c r="BT1182" s="1">
        <v>44342</v>
      </c>
      <c r="BU1182">
        <v>-0.53700000000000003</v>
      </c>
      <c r="BV1182">
        <f t="shared" si="573"/>
        <v>-5.3700000000000006E-3</v>
      </c>
      <c r="BX1182" s="1">
        <v>44342</v>
      </c>
      <c r="BY1182">
        <v>-0.50700000000000001</v>
      </c>
      <c r="BZ1182">
        <f t="shared" si="574"/>
        <v>-5.0699999999999999E-3</v>
      </c>
      <c r="CB1182" s="1">
        <v>44369</v>
      </c>
      <c r="CC1182">
        <v>-0.5</v>
      </c>
      <c r="CD1182">
        <f t="shared" si="575"/>
        <v>-5.0000000000000001E-3</v>
      </c>
      <c r="CG1182" s="1"/>
    </row>
    <row r="1183" spans="1:85" x14ac:dyDescent="0.3">
      <c r="A1183" s="21">
        <f t="shared" si="576"/>
        <v>47466</v>
      </c>
      <c r="B1183" s="18">
        <f t="shared" si="557"/>
        <v>112.421875</v>
      </c>
      <c r="C1183">
        <f t="shared" si="580"/>
        <v>115</v>
      </c>
      <c r="D1183">
        <f t="shared" ca="1" si="562"/>
        <v>-4.05</v>
      </c>
      <c r="E1183">
        <f ca="1">IF(currency="USD",'Future et co'!F1183,IF(currency="EUR",'Future et co'!G1183,FALSE))</f>
        <v>3.6070000000000005E-2</v>
      </c>
      <c r="F1183">
        <f t="shared" ca="1" si="563"/>
        <v>3.6070000000000005E-2</v>
      </c>
      <c r="G1183">
        <f t="shared" ca="1" si="564"/>
        <v>2.0569999999999998E-2</v>
      </c>
      <c r="I1183" s="21">
        <f t="shared" si="577"/>
        <v>46591</v>
      </c>
      <c r="J1183" s="18">
        <f t="shared" si="558"/>
        <v>112.421875</v>
      </c>
      <c r="L1183">
        <f t="shared" ca="1" si="565"/>
        <v>-1.6194444444444445</v>
      </c>
      <c r="M1183">
        <f t="shared" ca="1" si="559"/>
        <v>3.6070000000000005E-2</v>
      </c>
      <c r="O1183" s="21">
        <f t="shared" si="578"/>
        <v>46591</v>
      </c>
      <c r="P1183" s="18">
        <f t="shared" si="560"/>
        <v>112.421875</v>
      </c>
      <c r="Q1183">
        <f t="shared" si="566"/>
        <v>125</v>
      </c>
      <c r="R1183">
        <f t="shared" ca="1" si="567"/>
        <v>-1.6194444444444445</v>
      </c>
      <c r="S1183">
        <f t="shared" ca="1" si="561"/>
        <v>3.6070000000000005E-2</v>
      </c>
      <c r="U1183" s="1"/>
      <c r="W1183" t="str">
        <f t="shared" si="554"/>
        <v/>
      </c>
      <c r="Y1183" s="1"/>
      <c r="AA1183">
        <f t="shared" si="555"/>
        <v>0</v>
      </c>
      <c r="AC1183" s="1"/>
      <c r="AE1183">
        <f t="shared" si="556"/>
        <v>0</v>
      </c>
      <c r="AH1183" s="1"/>
      <c r="AI1183" s="17"/>
      <c r="AJ1183" s="25"/>
      <c r="AU1183" s="1">
        <v>44368</v>
      </c>
      <c r="AV1183">
        <v>8.6999999999999994E-2</v>
      </c>
      <c r="AW1183">
        <f t="shared" si="568"/>
        <v>8.699999999999999E-4</v>
      </c>
      <c r="AY1183" s="1">
        <v>44368</v>
      </c>
      <c r="AZ1183">
        <v>7.0999999999999994E-2</v>
      </c>
      <c r="BA1183">
        <f t="shared" si="569"/>
        <v>7.0999999999999991E-4</v>
      </c>
      <c r="BC1183" s="1">
        <v>44368</v>
      </c>
      <c r="BD1183">
        <v>0.16500000000000001</v>
      </c>
      <c r="BE1183">
        <f t="shared" si="570"/>
        <v>1.65E-3</v>
      </c>
      <c r="BG1183" s="1">
        <v>44368</v>
      </c>
      <c r="BH1183">
        <v>0.312</v>
      </c>
      <c r="BI1183">
        <f t="shared" si="571"/>
        <v>3.1199999999999999E-3</v>
      </c>
      <c r="BK1183" s="1">
        <v>38303</v>
      </c>
      <c r="BL1183">
        <v>2.2834400000000001</v>
      </c>
      <c r="BM1183">
        <f t="shared" si="579"/>
        <v>2.2834400000000001E-2</v>
      </c>
      <c r="BP1183" s="1">
        <v>44335</v>
      </c>
      <c r="BQ1183">
        <v>224.9049</v>
      </c>
      <c r="BR1183">
        <f t="shared" si="572"/>
        <v>2.2490489999999999</v>
      </c>
      <c r="BT1183" s="1">
        <v>44341</v>
      </c>
      <c r="BU1183">
        <v>-0.53800000000000003</v>
      </c>
      <c r="BV1183">
        <f t="shared" si="573"/>
        <v>-5.3800000000000002E-3</v>
      </c>
      <c r="BX1183" s="1">
        <v>44341</v>
      </c>
      <c r="BY1183">
        <v>-0.505</v>
      </c>
      <c r="BZ1183">
        <f t="shared" si="574"/>
        <v>-5.0499999999999998E-3</v>
      </c>
      <c r="CB1183" s="1">
        <v>44368</v>
      </c>
      <c r="CC1183">
        <v>-0.5</v>
      </c>
      <c r="CD1183">
        <f t="shared" si="575"/>
        <v>-5.0000000000000001E-3</v>
      </c>
      <c r="CG1183" s="1"/>
    </row>
    <row r="1184" spans="1:85" x14ac:dyDescent="0.3">
      <c r="A1184" s="21">
        <f t="shared" si="576"/>
        <v>47469</v>
      </c>
      <c r="B1184" s="18">
        <f t="shared" si="557"/>
        <v>112.421875</v>
      </c>
      <c r="C1184">
        <f t="shared" si="580"/>
        <v>115</v>
      </c>
      <c r="D1184">
        <f t="shared" ca="1" si="562"/>
        <v>-4.0583333333333336</v>
      </c>
      <c r="E1184">
        <f ca="1">IF(currency="USD",'Future et co'!F1184,IF(currency="EUR",'Future et co'!G1184,FALSE))</f>
        <v>3.6070000000000005E-2</v>
      </c>
      <c r="F1184">
        <f t="shared" ca="1" si="563"/>
        <v>3.6070000000000005E-2</v>
      </c>
      <c r="G1184">
        <f t="shared" ca="1" si="564"/>
        <v>2.0569999999999998E-2</v>
      </c>
      <c r="I1184" s="21">
        <f t="shared" si="577"/>
        <v>46594</v>
      </c>
      <c r="J1184" s="18">
        <f t="shared" si="558"/>
        <v>112.421875</v>
      </c>
      <c r="L1184">
        <f t="shared" ca="1" si="565"/>
        <v>-1.6277777777777778</v>
      </c>
      <c r="M1184">
        <f t="shared" ca="1" si="559"/>
        <v>3.6070000000000005E-2</v>
      </c>
      <c r="O1184" s="21">
        <f t="shared" si="578"/>
        <v>46594</v>
      </c>
      <c r="P1184" s="18">
        <f t="shared" si="560"/>
        <v>112.421875</v>
      </c>
      <c r="Q1184">
        <f t="shared" si="566"/>
        <v>125</v>
      </c>
      <c r="R1184">
        <f t="shared" ca="1" si="567"/>
        <v>-1.6277777777777778</v>
      </c>
      <c r="S1184">
        <f t="shared" ca="1" si="561"/>
        <v>3.6070000000000005E-2</v>
      </c>
      <c r="U1184" s="1"/>
      <c r="W1184" t="str">
        <f t="shared" si="554"/>
        <v/>
      </c>
      <c r="Y1184" s="1"/>
      <c r="AA1184">
        <f t="shared" si="555"/>
        <v>0</v>
      </c>
      <c r="AC1184" s="1"/>
      <c r="AE1184">
        <f t="shared" si="556"/>
        <v>0</v>
      </c>
      <c r="AH1184" s="1"/>
      <c r="AI1184" s="17"/>
      <c r="AJ1184" s="25"/>
      <c r="AU1184" s="1">
        <v>44365</v>
      </c>
      <c r="AV1184">
        <v>8.5000000000000006E-2</v>
      </c>
      <c r="AW1184">
        <f t="shared" si="568"/>
        <v>8.5000000000000006E-4</v>
      </c>
      <c r="AY1184" s="1">
        <v>44365</v>
      </c>
      <c r="AZ1184">
        <v>8.6999999999999994E-2</v>
      </c>
      <c r="BA1184">
        <f t="shared" si="569"/>
        <v>8.699999999999999E-4</v>
      </c>
      <c r="BC1184" s="1">
        <v>44365</v>
      </c>
      <c r="BD1184">
        <v>0.161</v>
      </c>
      <c r="BE1184">
        <f t="shared" si="570"/>
        <v>1.6100000000000001E-3</v>
      </c>
      <c r="BG1184" s="1">
        <v>44365</v>
      </c>
      <c r="BH1184">
        <v>0.28100000000000003</v>
      </c>
      <c r="BI1184">
        <f t="shared" si="571"/>
        <v>2.8100000000000004E-3</v>
      </c>
      <c r="BK1184" s="1">
        <v>38306</v>
      </c>
      <c r="BL1184">
        <v>2.28748</v>
      </c>
      <c r="BM1184">
        <f t="shared" si="579"/>
        <v>2.2874800000000001E-2</v>
      </c>
      <c r="BP1184" s="1">
        <v>44334</v>
      </c>
      <c r="BQ1184">
        <v>224.79839999999999</v>
      </c>
      <c r="BR1184">
        <f t="shared" si="572"/>
        <v>2.2479839999999998</v>
      </c>
      <c r="BT1184" s="1">
        <v>44340</v>
      </c>
      <c r="BU1184">
        <v>-0.54200000000000004</v>
      </c>
      <c r="BV1184">
        <f t="shared" si="573"/>
        <v>-5.4200000000000003E-3</v>
      </c>
      <c r="BX1184" s="1">
        <v>44340</v>
      </c>
      <c r="BY1184">
        <v>-0.50900000000000001</v>
      </c>
      <c r="BZ1184">
        <f t="shared" si="574"/>
        <v>-5.0899999999999999E-3</v>
      </c>
      <c r="CB1184" s="1">
        <v>44365</v>
      </c>
      <c r="CC1184">
        <v>-0.51</v>
      </c>
      <c r="CD1184">
        <f t="shared" si="575"/>
        <v>-5.1000000000000004E-3</v>
      </c>
      <c r="CG1184" s="1"/>
    </row>
    <row r="1185" spans="1:85" x14ac:dyDescent="0.3">
      <c r="A1185" s="21">
        <f t="shared" si="576"/>
        <v>47470</v>
      </c>
      <c r="B1185" s="18">
        <f t="shared" si="557"/>
        <v>112.421875</v>
      </c>
      <c r="C1185">
        <f t="shared" si="580"/>
        <v>115</v>
      </c>
      <c r="D1185">
        <f t="shared" ca="1" si="562"/>
        <v>-4.0611111111111109</v>
      </c>
      <c r="E1185">
        <f ca="1">IF(currency="USD",'Future et co'!F1185,IF(currency="EUR",'Future et co'!G1185,FALSE))</f>
        <v>3.6070000000000005E-2</v>
      </c>
      <c r="F1185">
        <f t="shared" ca="1" si="563"/>
        <v>3.6070000000000005E-2</v>
      </c>
      <c r="G1185">
        <f t="shared" ca="1" si="564"/>
        <v>2.0569999999999998E-2</v>
      </c>
      <c r="I1185" s="21">
        <f t="shared" si="577"/>
        <v>46595</v>
      </c>
      <c r="J1185" s="18">
        <f t="shared" si="558"/>
        <v>112.421875</v>
      </c>
      <c r="L1185">
        <f t="shared" ca="1" si="565"/>
        <v>-1.6305555555555555</v>
      </c>
      <c r="M1185">
        <f t="shared" ca="1" si="559"/>
        <v>3.6070000000000005E-2</v>
      </c>
      <c r="O1185" s="21">
        <f t="shared" si="578"/>
        <v>46595</v>
      </c>
      <c r="P1185" s="18">
        <f t="shared" si="560"/>
        <v>112.421875</v>
      </c>
      <c r="Q1185">
        <f t="shared" si="566"/>
        <v>125</v>
      </c>
      <c r="R1185">
        <f t="shared" ca="1" si="567"/>
        <v>-1.6305555555555555</v>
      </c>
      <c r="S1185">
        <f t="shared" ca="1" si="561"/>
        <v>3.6070000000000005E-2</v>
      </c>
      <c r="U1185" s="1"/>
      <c r="W1185" t="str">
        <f t="shared" ref="W1185:W1248" si="581">IF(U1185="","",V1185/100)</f>
        <v/>
      </c>
      <c r="Y1185" s="1"/>
      <c r="AA1185">
        <f t="shared" ref="AA1185:AA1248" si="582">Z1185/100</f>
        <v>0</v>
      </c>
      <c r="AC1185" s="1"/>
      <c r="AE1185">
        <f t="shared" ref="AE1185:AE1248" si="583">AD1185/100</f>
        <v>0</v>
      </c>
      <c r="AH1185" s="1"/>
      <c r="AI1185" s="17"/>
      <c r="AJ1185" s="25"/>
      <c r="AU1185" s="1">
        <v>44364</v>
      </c>
      <c r="AV1185">
        <v>7.0000000000000007E-2</v>
      </c>
      <c r="AW1185">
        <f t="shared" si="568"/>
        <v>7.000000000000001E-4</v>
      </c>
      <c r="AY1185" s="1">
        <v>44364</v>
      </c>
      <c r="AZ1185">
        <v>7.0000000000000007E-2</v>
      </c>
      <c r="BA1185">
        <f t="shared" si="569"/>
        <v>7.000000000000001E-4</v>
      </c>
      <c r="BC1185" s="1">
        <v>44364</v>
      </c>
      <c r="BD1185">
        <v>0.15</v>
      </c>
      <c r="BE1185">
        <f t="shared" si="570"/>
        <v>1.5E-3</v>
      </c>
      <c r="BG1185" s="1">
        <v>44364</v>
      </c>
      <c r="BH1185">
        <v>0.27929999999999999</v>
      </c>
      <c r="BI1185">
        <f t="shared" si="571"/>
        <v>2.7929999999999999E-3</v>
      </c>
      <c r="BK1185" s="1">
        <v>38307</v>
      </c>
      <c r="BL1185">
        <v>2.3105099999999998</v>
      </c>
      <c r="BM1185">
        <f t="shared" si="579"/>
        <v>2.31051E-2</v>
      </c>
      <c r="BP1185" s="1">
        <v>44333</v>
      </c>
      <c r="BQ1185">
        <v>224.85169999999999</v>
      </c>
      <c r="BR1185">
        <f t="shared" si="572"/>
        <v>2.2485170000000001</v>
      </c>
      <c r="BT1185" s="1">
        <v>44337</v>
      </c>
      <c r="BU1185">
        <v>-0.54300000000000004</v>
      </c>
      <c r="BV1185">
        <f t="shared" si="573"/>
        <v>-5.4300000000000008E-3</v>
      </c>
      <c r="BX1185" s="1">
        <v>44337</v>
      </c>
      <c r="BY1185">
        <v>-0.51300000000000001</v>
      </c>
      <c r="BZ1185">
        <f t="shared" si="574"/>
        <v>-5.13E-3</v>
      </c>
      <c r="CB1185" s="1">
        <v>44364</v>
      </c>
      <c r="CC1185">
        <v>-0.51</v>
      </c>
      <c r="CD1185">
        <f t="shared" si="575"/>
        <v>-5.1000000000000004E-3</v>
      </c>
      <c r="CG1185" s="1"/>
    </row>
    <row r="1186" spans="1:85" x14ac:dyDescent="0.3">
      <c r="A1186" s="21">
        <f t="shared" si="576"/>
        <v>47471</v>
      </c>
      <c r="B1186" s="18">
        <f t="shared" si="557"/>
        <v>112.421875</v>
      </c>
      <c r="C1186">
        <f t="shared" si="580"/>
        <v>115</v>
      </c>
      <c r="D1186">
        <f t="shared" ca="1" si="562"/>
        <v>-4.0638888888888891</v>
      </c>
      <c r="E1186">
        <f ca="1">IF(currency="USD",'Future et co'!F1186,IF(currency="EUR",'Future et co'!G1186,FALSE))</f>
        <v>3.6070000000000005E-2</v>
      </c>
      <c r="F1186">
        <f t="shared" ca="1" si="563"/>
        <v>3.6070000000000005E-2</v>
      </c>
      <c r="G1186">
        <f t="shared" ca="1" si="564"/>
        <v>2.0569999999999998E-2</v>
      </c>
      <c r="I1186" s="21">
        <f t="shared" si="577"/>
        <v>46596</v>
      </c>
      <c r="J1186" s="18">
        <f t="shared" si="558"/>
        <v>112.421875</v>
      </c>
      <c r="L1186">
        <f t="shared" ca="1" si="565"/>
        <v>-1.6333333333333333</v>
      </c>
      <c r="M1186">
        <f t="shared" ca="1" si="559"/>
        <v>3.6070000000000005E-2</v>
      </c>
      <c r="O1186" s="21">
        <f t="shared" si="578"/>
        <v>46596</v>
      </c>
      <c r="P1186" s="18">
        <f t="shared" si="560"/>
        <v>112.421875</v>
      </c>
      <c r="Q1186">
        <f t="shared" si="566"/>
        <v>125</v>
      </c>
      <c r="R1186">
        <f t="shared" ca="1" si="567"/>
        <v>-1.6333333333333333</v>
      </c>
      <c r="S1186">
        <f t="shared" ca="1" si="561"/>
        <v>3.6070000000000005E-2</v>
      </c>
      <c r="U1186" s="1"/>
      <c r="W1186" t="str">
        <f t="shared" si="581"/>
        <v/>
      </c>
      <c r="Y1186" s="1"/>
      <c r="AA1186">
        <f t="shared" si="582"/>
        <v>0</v>
      </c>
      <c r="AC1186" s="1"/>
      <c r="AE1186">
        <f t="shared" si="583"/>
        <v>0</v>
      </c>
      <c r="AH1186" s="1"/>
      <c r="AI1186" s="17"/>
      <c r="AJ1186" s="25"/>
      <c r="AU1186" s="1">
        <v>44363</v>
      </c>
      <c r="AV1186">
        <v>0.08</v>
      </c>
      <c r="AW1186">
        <f t="shared" si="568"/>
        <v>8.0000000000000004E-4</v>
      </c>
      <c r="AY1186" s="1">
        <v>44363</v>
      </c>
      <c r="AZ1186">
        <v>8.7999999999999995E-2</v>
      </c>
      <c r="BA1186">
        <f t="shared" si="569"/>
        <v>8.7999999999999992E-4</v>
      </c>
      <c r="BC1186" s="1">
        <v>44363</v>
      </c>
      <c r="BD1186">
        <v>0.14799999999999999</v>
      </c>
      <c r="BE1186">
        <f t="shared" si="570"/>
        <v>1.48E-3</v>
      </c>
      <c r="BG1186" s="1">
        <v>44363</v>
      </c>
      <c r="BH1186">
        <v>0.26600000000000001</v>
      </c>
      <c r="BI1186">
        <f t="shared" si="571"/>
        <v>2.66E-3</v>
      </c>
      <c r="BK1186" s="1">
        <v>38308</v>
      </c>
      <c r="BL1186">
        <v>2.2996300000000001</v>
      </c>
      <c r="BM1186">
        <f t="shared" si="579"/>
        <v>2.2996300000000001E-2</v>
      </c>
      <c r="BP1186" s="1">
        <v>44330</v>
      </c>
      <c r="BQ1186">
        <v>225.01150000000001</v>
      </c>
      <c r="BR1186">
        <f t="shared" si="572"/>
        <v>2.2501150000000001</v>
      </c>
      <c r="BT1186" s="1">
        <v>44336</v>
      </c>
      <c r="BU1186">
        <v>-0.54500000000000004</v>
      </c>
      <c r="BV1186">
        <f t="shared" si="573"/>
        <v>-5.45E-3</v>
      </c>
      <c r="BX1186" s="1">
        <v>44336</v>
      </c>
      <c r="BY1186">
        <v>-0.51700000000000002</v>
      </c>
      <c r="BZ1186">
        <f t="shared" si="574"/>
        <v>-5.1700000000000001E-3</v>
      </c>
      <c r="CB1186" s="1">
        <v>44363</v>
      </c>
      <c r="CC1186">
        <v>-0.51</v>
      </c>
      <c r="CD1186">
        <f t="shared" si="575"/>
        <v>-5.1000000000000004E-3</v>
      </c>
      <c r="CG1186" s="1"/>
    </row>
    <row r="1187" spans="1:85" x14ac:dyDescent="0.3">
      <c r="A1187" s="21">
        <f t="shared" si="576"/>
        <v>47472</v>
      </c>
      <c r="B1187" s="18">
        <f t="shared" si="557"/>
        <v>112.421875</v>
      </c>
      <c r="C1187">
        <f t="shared" si="580"/>
        <v>115</v>
      </c>
      <c r="D1187">
        <f t="shared" ca="1" si="562"/>
        <v>-4.0666666666666664</v>
      </c>
      <c r="E1187">
        <f ca="1">IF(currency="USD",'Future et co'!F1187,IF(currency="EUR",'Future et co'!G1187,FALSE))</f>
        <v>3.6070000000000005E-2</v>
      </c>
      <c r="F1187">
        <f t="shared" ca="1" si="563"/>
        <v>3.6070000000000005E-2</v>
      </c>
      <c r="G1187">
        <f t="shared" ca="1" si="564"/>
        <v>2.0569999999999998E-2</v>
      </c>
      <c r="I1187" s="21">
        <f t="shared" si="577"/>
        <v>46597</v>
      </c>
      <c r="J1187" s="18">
        <f t="shared" si="558"/>
        <v>112.421875</v>
      </c>
      <c r="L1187">
        <f t="shared" ca="1" si="565"/>
        <v>-1.6361111111111111</v>
      </c>
      <c r="M1187">
        <f t="shared" ca="1" si="559"/>
        <v>3.6070000000000005E-2</v>
      </c>
      <c r="O1187" s="21">
        <f t="shared" si="578"/>
        <v>46597</v>
      </c>
      <c r="P1187" s="18">
        <f t="shared" si="560"/>
        <v>112.421875</v>
      </c>
      <c r="Q1187">
        <f t="shared" si="566"/>
        <v>125</v>
      </c>
      <c r="R1187">
        <f t="shared" ca="1" si="567"/>
        <v>-1.6361111111111111</v>
      </c>
      <c r="S1187">
        <f t="shared" ca="1" si="561"/>
        <v>3.6070000000000005E-2</v>
      </c>
      <c r="U1187" s="1"/>
      <c r="W1187" t="str">
        <f t="shared" si="581"/>
        <v/>
      </c>
      <c r="Y1187" s="1"/>
      <c r="AA1187">
        <f t="shared" si="582"/>
        <v>0</v>
      </c>
      <c r="AC1187" s="1"/>
      <c r="AE1187">
        <f t="shared" si="583"/>
        <v>0</v>
      </c>
      <c r="AH1187" s="1"/>
      <c r="AI1187" s="17"/>
      <c r="AJ1187" s="25"/>
      <c r="AU1187" s="1">
        <v>44362</v>
      </c>
      <c r="AV1187">
        <v>6.5000000000000002E-2</v>
      </c>
      <c r="AW1187">
        <f t="shared" si="568"/>
        <v>6.4999999999999997E-4</v>
      </c>
      <c r="AY1187" s="1">
        <v>44362</v>
      </c>
      <c r="AZ1187">
        <v>6.0999999999999999E-2</v>
      </c>
      <c r="BA1187">
        <f t="shared" si="569"/>
        <v>6.0999999999999997E-4</v>
      </c>
      <c r="BC1187" s="1">
        <v>44362</v>
      </c>
      <c r="BD1187">
        <v>0.14199999999999999</v>
      </c>
      <c r="BE1187">
        <f t="shared" si="570"/>
        <v>1.4199999999999998E-3</v>
      </c>
      <c r="BG1187" s="1">
        <v>44362</v>
      </c>
      <c r="BH1187">
        <v>0.23100000000000001</v>
      </c>
      <c r="BI1187">
        <f t="shared" si="571"/>
        <v>2.31E-3</v>
      </c>
      <c r="BK1187" s="1">
        <v>38309</v>
      </c>
      <c r="BL1187">
        <v>2.29691</v>
      </c>
      <c r="BM1187">
        <f t="shared" si="579"/>
        <v>2.2969099999999999E-2</v>
      </c>
      <c r="BP1187" s="1">
        <v>44329</v>
      </c>
      <c r="BQ1187">
        <v>224.89169999999999</v>
      </c>
      <c r="BR1187">
        <f t="shared" si="572"/>
        <v>2.2489170000000001</v>
      </c>
      <c r="BT1187" s="1">
        <v>44335</v>
      </c>
      <c r="BU1187">
        <v>-0.55200000000000005</v>
      </c>
      <c r="BV1187">
        <f t="shared" si="573"/>
        <v>-5.5200000000000006E-3</v>
      </c>
      <c r="BX1187" s="1">
        <v>44335</v>
      </c>
      <c r="BY1187">
        <v>-0.51500000000000001</v>
      </c>
      <c r="BZ1187">
        <f t="shared" si="574"/>
        <v>-5.1500000000000001E-3</v>
      </c>
      <c r="CB1187" s="1">
        <v>44362</v>
      </c>
      <c r="CC1187">
        <v>-0.51</v>
      </c>
      <c r="CD1187">
        <f t="shared" si="575"/>
        <v>-5.1000000000000004E-3</v>
      </c>
      <c r="CG1187" s="1"/>
    </row>
    <row r="1188" spans="1:85" x14ac:dyDescent="0.3">
      <c r="A1188" s="21">
        <f t="shared" si="576"/>
        <v>47473</v>
      </c>
      <c r="B1188" s="18">
        <f t="shared" si="557"/>
        <v>112.421875</v>
      </c>
      <c r="C1188">
        <f t="shared" si="580"/>
        <v>115</v>
      </c>
      <c r="D1188">
        <f t="shared" ca="1" si="562"/>
        <v>-4.0694444444444446</v>
      </c>
      <c r="E1188">
        <f ca="1">IF(currency="USD",'Future et co'!F1188,IF(currency="EUR",'Future et co'!G1188,FALSE))</f>
        <v>3.6070000000000005E-2</v>
      </c>
      <c r="F1188">
        <f t="shared" ca="1" si="563"/>
        <v>3.6070000000000005E-2</v>
      </c>
      <c r="G1188">
        <f t="shared" ca="1" si="564"/>
        <v>2.0569999999999998E-2</v>
      </c>
      <c r="I1188" s="21">
        <f t="shared" si="577"/>
        <v>46598</v>
      </c>
      <c r="J1188" s="18">
        <f t="shared" si="558"/>
        <v>112.421875</v>
      </c>
      <c r="L1188">
        <f t="shared" ca="1" si="565"/>
        <v>-1.6388888888888888</v>
      </c>
      <c r="M1188">
        <f t="shared" ca="1" si="559"/>
        <v>3.6070000000000005E-2</v>
      </c>
      <c r="O1188" s="21">
        <f t="shared" si="578"/>
        <v>46598</v>
      </c>
      <c r="P1188" s="18">
        <f t="shared" si="560"/>
        <v>112.421875</v>
      </c>
      <c r="Q1188">
        <f t="shared" si="566"/>
        <v>125</v>
      </c>
      <c r="R1188">
        <f t="shared" ca="1" si="567"/>
        <v>-1.6388888888888888</v>
      </c>
      <c r="S1188">
        <f t="shared" ca="1" si="561"/>
        <v>3.6070000000000005E-2</v>
      </c>
      <c r="U1188" s="1"/>
      <c r="W1188" t="str">
        <f t="shared" si="581"/>
        <v/>
      </c>
      <c r="Y1188" s="1"/>
      <c r="AA1188">
        <f t="shared" si="582"/>
        <v>0</v>
      </c>
      <c r="AC1188" s="1"/>
      <c r="AE1188">
        <f t="shared" si="583"/>
        <v>0</v>
      </c>
      <c r="AH1188" s="1"/>
      <c r="AI1188" s="17"/>
      <c r="AJ1188" s="25"/>
      <c r="AU1188" s="1">
        <v>44361</v>
      </c>
      <c r="AV1188">
        <v>7.2999999999999995E-2</v>
      </c>
      <c r="AW1188">
        <f t="shared" si="568"/>
        <v>7.2999999999999996E-4</v>
      </c>
      <c r="AY1188" s="1">
        <v>44361</v>
      </c>
      <c r="AZ1188">
        <v>7.4999999999999997E-2</v>
      </c>
      <c r="BA1188">
        <f t="shared" si="569"/>
        <v>7.5000000000000002E-4</v>
      </c>
      <c r="BC1188" s="1">
        <v>44361</v>
      </c>
      <c r="BD1188">
        <v>0.13900000000000001</v>
      </c>
      <c r="BE1188">
        <f t="shared" si="570"/>
        <v>1.3900000000000002E-3</v>
      </c>
      <c r="BG1188" s="1">
        <v>44361</v>
      </c>
      <c r="BH1188">
        <v>0.23330000000000001</v>
      </c>
      <c r="BI1188">
        <f t="shared" si="571"/>
        <v>2.333E-3</v>
      </c>
      <c r="BK1188" s="1">
        <v>38310</v>
      </c>
      <c r="BL1188">
        <v>2.32098</v>
      </c>
      <c r="BM1188">
        <f t="shared" si="579"/>
        <v>2.3209799999999999E-2</v>
      </c>
      <c r="BP1188" s="1">
        <v>44328</v>
      </c>
      <c r="BQ1188">
        <v>224.95820000000001</v>
      </c>
      <c r="BR1188">
        <f t="shared" si="572"/>
        <v>2.2495820000000002</v>
      </c>
      <c r="BT1188" s="1">
        <v>44334</v>
      </c>
      <c r="BU1188">
        <v>-0.55300000000000005</v>
      </c>
      <c r="BV1188">
        <f t="shared" si="573"/>
        <v>-5.5300000000000002E-3</v>
      </c>
      <c r="BX1188" s="1">
        <v>44334</v>
      </c>
      <c r="BY1188">
        <v>-0.51500000000000001</v>
      </c>
      <c r="BZ1188">
        <f t="shared" si="574"/>
        <v>-5.1500000000000001E-3</v>
      </c>
      <c r="CB1188" s="1">
        <v>44361</v>
      </c>
      <c r="CC1188">
        <v>-0.51100000000000001</v>
      </c>
      <c r="CD1188">
        <f t="shared" si="575"/>
        <v>-5.11E-3</v>
      </c>
      <c r="CG1188" s="1"/>
    </row>
    <row r="1189" spans="1:85" x14ac:dyDescent="0.3">
      <c r="A1189" s="21">
        <f t="shared" si="576"/>
        <v>47476</v>
      </c>
      <c r="B1189" s="18">
        <f t="shared" si="557"/>
        <v>112.421875</v>
      </c>
      <c r="C1189">
        <f t="shared" si="580"/>
        <v>115</v>
      </c>
      <c r="D1189">
        <f t="shared" ca="1" si="562"/>
        <v>-4.0777777777777775</v>
      </c>
      <c r="E1189">
        <f ca="1">IF(currency="USD",'Future et co'!F1189,IF(currency="EUR",'Future et co'!G1189,FALSE))</f>
        <v>3.6070000000000005E-2</v>
      </c>
      <c r="F1189">
        <f t="shared" ca="1" si="563"/>
        <v>3.6070000000000005E-2</v>
      </c>
      <c r="G1189">
        <f t="shared" ca="1" si="564"/>
        <v>2.0569999999999998E-2</v>
      </c>
      <c r="I1189" s="21">
        <f t="shared" si="577"/>
        <v>46601</v>
      </c>
      <c r="J1189" s="18">
        <f t="shared" si="558"/>
        <v>112.421875</v>
      </c>
      <c r="L1189">
        <f t="shared" ca="1" si="565"/>
        <v>-1.6472222222222221</v>
      </c>
      <c r="M1189">
        <f t="shared" ca="1" si="559"/>
        <v>3.6070000000000005E-2</v>
      </c>
      <c r="O1189" s="21">
        <f t="shared" si="578"/>
        <v>46601</v>
      </c>
      <c r="P1189" s="18">
        <f t="shared" si="560"/>
        <v>112.421875</v>
      </c>
      <c r="Q1189">
        <f t="shared" si="566"/>
        <v>125</v>
      </c>
      <c r="R1189">
        <f t="shared" ca="1" si="567"/>
        <v>-1.6472222222222221</v>
      </c>
      <c r="S1189">
        <f t="shared" ca="1" si="561"/>
        <v>3.6070000000000005E-2</v>
      </c>
      <c r="U1189" s="1"/>
      <c r="W1189" t="str">
        <f t="shared" si="581"/>
        <v/>
      </c>
      <c r="Y1189" s="1"/>
      <c r="AA1189">
        <f t="shared" si="582"/>
        <v>0</v>
      </c>
      <c r="AC1189" s="1"/>
      <c r="AE1189">
        <f t="shared" si="583"/>
        <v>0</v>
      </c>
      <c r="AH1189" s="1"/>
      <c r="AI1189" s="17"/>
      <c r="AJ1189" s="25"/>
      <c r="AU1189" s="1">
        <v>44358</v>
      </c>
      <c r="AV1189">
        <v>4.9000000000000002E-2</v>
      </c>
      <c r="AW1189">
        <f t="shared" si="568"/>
        <v>4.8999999999999998E-4</v>
      </c>
      <c r="AY1189" s="1">
        <v>44358</v>
      </c>
      <c r="AZ1189">
        <v>6.7000000000000004E-2</v>
      </c>
      <c r="BA1189">
        <f t="shared" si="569"/>
        <v>6.7000000000000002E-4</v>
      </c>
      <c r="BC1189" s="1">
        <v>44358</v>
      </c>
      <c r="BD1189">
        <v>0.13200000000000001</v>
      </c>
      <c r="BE1189">
        <f t="shared" si="570"/>
        <v>1.32E-3</v>
      </c>
      <c r="BG1189" s="1">
        <v>44358</v>
      </c>
      <c r="BH1189">
        <v>0.19700000000000001</v>
      </c>
      <c r="BI1189">
        <f t="shared" si="571"/>
        <v>1.97E-3</v>
      </c>
      <c r="BK1189" s="1">
        <v>38313</v>
      </c>
      <c r="BL1189">
        <v>2.30816</v>
      </c>
      <c r="BM1189">
        <f t="shared" si="579"/>
        <v>2.3081600000000001E-2</v>
      </c>
      <c r="BP1189" s="1">
        <v>44327</v>
      </c>
      <c r="BQ1189">
        <v>225.63730000000001</v>
      </c>
      <c r="BR1189">
        <f t="shared" si="572"/>
        <v>2.256373</v>
      </c>
      <c r="BT1189" s="1">
        <v>44333</v>
      </c>
      <c r="BU1189">
        <v>-0.54800000000000004</v>
      </c>
      <c r="BV1189">
        <f t="shared" si="573"/>
        <v>-5.4800000000000005E-3</v>
      </c>
      <c r="BX1189" s="1">
        <v>44333</v>
      </c>
      <c r="BY1189">
        <v>-0.51500000000000001</v>
      </c>
      <c r="BZ1189">
        <f t="shared" si="574"/>
        <v>-5.1500000000000001E-3</v>
      </c>
      <c r="CB1189" s="1">
        <v>44358</v>
      </c>
      <c r="CC1189">
        <v>-0.51290000000000002</v>
      </c>
      <c r="CD1189">
        <f t="shared" si="575"/>
        <v>-5.1289999999999999E-3</v>
      </c>
      <c r="CG1189" s="1"/>
    </row>
    <row r="1190" spans="1:85" x14ac:dyDescent="0.3">
      <c r="A1190" s="21">
        <f t="shared" si="576"/>
        <v>47477</v>
      </c>
      <c r="B1190" s="18">
        <f t="shared" si="557"/>
        <v>112.421875</v>
      </c>
      <c r="C1190">
        <f t="shared" si="580"/>
        <v>115</v>
      </c>
      <c r="D1190">
        <f t="shared" ca="1" si="562"/>
        <v>-4.0805555555555557</v>
      </c>
      <c r="E1190">
        <f ca="1">IF(currency="USD",'Future et co'!F1190,IF(currency="EUR",'Future et co'!G1190,FALSE))</f>
        <v>3.6070000000000005E-2</v>
      </c>
      <c r="F1190">
        <f t="shared" ca="1" si="563"/>
        <v>3.6070000000000005E-2</v>
      </c>
      <c r="G1190">
        <f t="shared" ca="1" si="564"/>
        <v>2.0569999999999998E-2</v>
      </c>
      <c r="I1190" s="21">
        <f t="shared" si="577"/>
        <v>46602</v>
      </c>
      <c r="J1190" s="18">
        <f t="shared" si="558"/>
        <v>112.421875</v>
      </c>
      <c r="L1190">
        <f t="shared" ca="1" si="565"/>
        <v>-1.65</v>
      </c>
      <c r="M1190">
        <f t="shared" ca="1" si="559"/>
        <v>3.6070000000000005E-2</v>
      </c>
      <c r="O1190" s="21">
        <f t="shared" si="578"/>
        <v>46602</v>
      </c>
      <c r="P1190" s="18">
        <f t="shared" si="560"/>
        <v>112.421875</v>
      </c>
      <c r="Q1190">
        <f t="shared" si="566"/>
        <v>125</v>
      </c>
      <c r="R1190">
        <f t="shared" ca="1" si="567"/>
        <v>-1.65</v>
      </c>
      <c r="S1190">
        <f t="shared" ca="1" si="561"/>
        <v>3.6070000000000005E-2</v>
      </c>
      <c r="U1190" s="1"/>
      <c r="W1190" t="str">
        <f t="shared" si="581"/>
        <v/>
      </c>
      <c r="Y1190" s="1"/>
      <c r="AA1190">
        <f t="shared" si="582"/>
        <v>0</v>
      </c>
      <c r="AC1190" s="1"/>
      <c r="AE1190">
        <f t="shared" si="583"/>
        <v>0</v>
      </c>
      <c r="AH1190" s="1"/>
      <c r="AI1190" s="17"/>
      <c r="AJ1190" s="25"/>
      <c r="AU1190" s="1">
        <v>44357</v>
      </c>
      <c r="AV1190">
        <v>6.4000000000000001E-2</v>
      </c>
      <c r="AW1190">
        <f t="shared" si="568"/>
        <v>6.4000000000000005E-4</v>
      </c>
      <c r="AY1190" s="1">
        <v>44357</v>
      </c>
      <c r="AZ1190">
        <v>6.7000000000000004E-2</v>
      </c>
      <c r="BA1190">
        <f t="shared" si="569"/>
        <v>6.7000000000000002E-4</v>
      </c>
      <c r="BC1190" s="1">
        <v>44357</v>
      </c>
      <c r="BD1190">
        <v>0.13100000000000001</v>
      </c>
      <c r="BE1190">
        <f t="shared" si="570"/>
        <v>1.31E-3</v>
      </c>
      <c r="BG1190" s="1">
        <v>44357</v>
      </c>
      <c r="BH1190">
        <v>0.19900000000000001</v>
      </c>
      <c r="BI1190">
        <f t="shared" si="571"/>
        <v>1.99E-3</v>
      </c>
      <c r="BK1190" s="1">
        <v>38314</v>
      </c>
      <c r="BL1190">
        <v>2.3125300000000002</v>
      </c>
      <c r="BM1190">
        <f t="shared" si="579"/>
        <v>2.3125300000000001E-2</v>
      </c>
      <c r="BP1190" s="1">
        <v>44326</v>
      </c>
      <c r="BQ1190">
        <v>226.7559</v>
      </c>
      <c r="BR1190">
        <f t="shared" si="572"/>
        <v>2.2675589999999999</v>
      </c>
      <c r="BT1190" s="1">
        <v>44330</v>
      </c>
      <c r="BU1190">
        <v>-0.54900000000000004</v>
      </c>
      <c r="BV1190">
        <f t="shared" si="573"/>
        <v>-5.4900000000000001E-3</v>
      </c>
      <c r="BX1190" s="1">
        <v>44330</v>
      </c>
      <c r="BY1190">
        <v>-0.51300000000000001</v>
      </c>
      <c r="BZ1190">
        <f t="shared" si="574"/>
        <v>-5.13E-3</v>
      </c>
      <c r="CB1190" s="1">
        <v>44357</v>
      </c>
      <c r="CC1190">
        <v>-0.51</v>
      </c>
      <c r="CD1190">
        <f t="shared" si="575"/>
        <v>-5.1000000000000004E-3</v>
      </c>
      <c r="CG1190" s="1"/>
    </row>
    <row r="1191" spans="1:85" x14ac:dyDescent="0.3">
      <c r="A1191" s="21">
        <f t="shared" si="576"/>
        <v>47478</v>
      </c>
      <c r="B1191" s="18">
        <f t="shared" si="557"/>
        <v>112.421875</v>
      </c>
      <c r="C1191">
        <f t="shared" si="580"/>
        <v>115</v>
      </c>
      <c r="D1191">
        <f t="shared" ca="1" si="562"/>
        <v>-4.083333333333333</v>
      </c>
      <c r="E1191">
        <f ca="1">IF(currency="USD",'Future et co'!F1191,IF(currency="EUR",'Future et co'!G1191,FALSE))</f>
        <v>3.6070000000000005E-2</v>
      </c>
      <c r="F1191">
        <f t="shared" ca="1" si="563"/>
        <v>3.6070000000000005E-2</v>
      </c>
      <c r="G1191">
        <f t="shared" ca="1" si="564"/>
        <v>2.0569999999999998E-2</v>
      </c>
      <c r="I1191" s="21">
        <f t="shared" si="577"/>
        <v>46603</v>
      </c>
      <c r="J1191" s="18">
        <f t="shared" si="558"/>
        <v>112.421875</v>
      </c>
      <c r="L1191">
        <f t="shared" ca="1" si="565"/>
        <v>-1.6527777777777777</v>
      </c>
      <c r="M1191">
        <f t="shared" ca="1" si="559"/>
        <v>3.6070000000000005E-2</v>
      </c>
      <c r="O1191" s="21">
        <f t="shared" si="578"/>
        <v>46603</v>
      </c>
      <c r="P1191" s="18">
        <f t="shared" si="560"/>
        <v>112.421875</v>
      </c>
      <c r="Q1191">
        <f t="shared" si="566"/>
        <v>125</v>
      </c>
      <c r="R1191">
        <f t="shared" ca="1" si="567"/>
        <v>-1.6527777777777777</v>
      </c>
      <c r="S1191">
        <f t="shared" ca="1" si="561"/>
        <v>3.6070000000000005E-2</v>
      </c>
      <c r="U1191" s="1"/>
      <c r="W1191" t="str">
        <f t="shared" si="581"/>
        <v/>
      </c>
      <c r="Y1191" s="1"/>
      <c r="AA1191">
        <f t="shared" si="582"/>
        <v>0</v>
      </c>
      <c r="AC1191" s="1"/>
      <c r="AE1191">
        <f t="shared" si="583"/>
        <v>0</v>
      </c>
      <c r="AH1191" s="1"/>
      <c r="AI1191" s="17"/>
      <c r="AJ1191" s="25"/>
      <c r="AU1191" s="1">
        <v>44356</v>
      </c>
      <c r="AV1191">
        <v>4.8000000000000001E-2</v>
      </c>
      <c r="AW1191">
        <f t="shared" si="568"/>
        <v>4.8000000000000001E-4</v>
      </c>
      <c r="AY1191" s="1">
        <v>44356</v>
      </c>
      <c r="AZ1191">
        <v>6.6000000000000003E-2</v>
      </c>
      <c r="BA1191">
        <f t="shared" si="569"/>
        <v>6.6E-4</v>
      </c>
      <c r="BC1191" s="1">
        <v>44356</v>
      </c>
      <c r="BD1191">
        <v>0.13200000000000001</v>
      </c>
      <c r="BE1191">
        <f t="shared" si="570"/>
        <v>1.32E-3</v>
      </c>
      <c r="BG1191" s="1">
        <v>44356</v>
      </c>
      <c r="BH1191">
        <v>0.21099999999999999</v>
      </c>
      <c r="BI1191">
        <f t="shared" si="571"/>
        <v>2.1099999999999999E-3</v>
      </c>
      <c r="BK1191" s="1">
        <v>38315</v>
      </c>
      <c r="BL1191">
        <v>2.3048999999999999</v>
      </c>
      <c r="BM1191">
        <f t="shared" si="579"/>
        <v>2.3049E-2</v>
      </c>
      <c r="BP1191" s="1">
        <v>44323</v>
      </c>
      <c r="BQ1191">
        <v>226.9956</v>
      </c>
      <c r="BR1191">
        <f t="shared" si="572"/>
        <v>2.2699560000000001</v>
      </c>
      <c r="BT1191" s="1">
        <v>44329</v>
      </c>
      <c r="BU1191">
        <v>-0.54100000000000004</v>
      </c>
      <c r="BV1191">
        <f t="shared" si="573"/>
        <v>-5.4100000000000007E-3</v>
      </c>
      <c r="BX1191" s="1">
        <v>44329</v>
      </c>
      <c r="BY1191">
        <v>-0.51500000000000001</v>
      </c>
      <c r="BZ1191">
        <f t="shared" si="574"/>
        <v>-5.1500000000000001E-3</v>
      </c>
      <c r="CB1191" s="1">
        <v>44356</v>
      </c>
      <c r="CC1191">
        <v>-0.51</v>
      </c>
      <c r="CD1191">
        <f t="shared" si="575"/>
        <v>-5.1000000000000004E-3</v>
      </c>
      <c r="CG1191" s="1"/>
    </row>
    <row r="1192" spans="1:85" x14ac:dyDescent="0.3">
      <c r="A1192" s="21">
        <f t="shared" si="576"/>
        <v>47479</v>
      </c>
      <c r="B1192" s="18">
        <f t="shared" si="557"/>
        <v>112.421875</v>
      </c>
      <c r="C1192">
        <f t="shared" si="580"/>
        <v>115</v>
      </c>
      <c r="D1192">
        <f t="shared" ca="1" si="562"/>
        <v>-4.0861111111111112</v>
      </c>
      <c r="E1192">
        <f ca="1">IF(currency="USD",'Future et co'!F1192,IF(currency="EUR",'Future et co'!G1192,FALSE))</f>
        <v>3.6070000000000005E-2</v>
      </c>
      <c r="F1192">
        <f t="shared" ca="1" si="563"/>
        <v>3.6070000000000005E-2</v>
      </c>
      <c r="G1192">
        <f t="shared" ca="1" si="564"/>
        <v>2.0569999999999998E-2</v>
      </c>
      <c r="I1192" s="21">
        <f t="shared" si="577"/>
        <v>46604</v>
      </c>
      <c r="J1192" s="18">
        <f t="shared" si="558"/>
        <v>112.421875</v>
      </c>
      <c r="L1192">
        <f t="shared" ca="1" si="565"/>
        <v>-1.6555555555555554</v>
      </c>
      <c r="M1192">
        <f t="shared" ca="1" si="559"/>
        <v>3.6070000000000005E-2</v>
      </c>
      <c r="O1192" s="21">
        <f t="shared" si="578"/>
        <v>46604</v>
      </c>
      <c r="P1192" s="18">
        <f t="shared" si="560"/>
        <v>112.421875</v>
      </c>
      <c r="Q1192">
        <f t="shared" si="566"/>
        <v>125</v>
      </c>
      <c r="R1192">
        <f t="shared" ca="1" si="567"/>
        <v>-1.6555555555555554</v>
      </c>
      <c r="S1192">
        <f t="shared" ca="1" si="561"/>
        <v>3.6070000000000005E-2</v>
      </c>
      <c r="U1192" s="1"/>
      <c r="W1192" t="str">
        <f t="shared" si="581"/>
        <v/>
      </c>
      <c r="Y1192" s="1"/>
      <c r="AA1192">
        <f t="shared" si="582"/>
        <v>0</v>
      </c>
      <c r="AC1192" s="1"/>
      <c r="AE1192">
        <f t="shared" si="583"/>
        <v>0</v>
      </c>
      <c r="AH1192" s="1"/>
      <c r="AI1192" s="17"/>
      <c r="AJ1192" s="25"/>
      <c r="AU1192" s="1">
        <v>44355</v>
      </c>
      <c r="AV1192">
        <v>5.2999999999999999E-2</v>
      </c>
      <c r="AW1192">
        <f t="shared" si="568"/>
        <v>5.2999999999999998E-4</v>
      </c>
      <c r="AY1192" s="1">
        <v>44355</v>
      </c>
      <c r="AZ1192">
        <v>7.0000000000000007E-2</v>
      </c>
      <c r="BA1192">
        <f t="shared" si="569"/>
        <v>7.000000000000001E-4</v>
      </c>
      <c r="BC1192" s="1">
        <v>44355</v>
      </c>
      <c r="BD1192">
        <v>0.13200000000000001</v>
      </c>
      <c r="BE1192">
        <f t="shared" si="570"/>
        <v>1.32E-3</v>
      </c>
      <c r="BG1192" s="1">
        <v>44355</v>
      </c>
      <c r="BH1192">
        <v>0.21460000000000001</v>
      </c>
      <c r="BI1192">
        <f t="shared" si="571"/>
        <v>2.1460000000000003E-3</v>
      </c>
      <c r="BK1192" s="1">
        <v>38316</v>
      </c>
      <c r="BL1192">
        <v>2.3048999999999999</v>
      </c>
      <c r="BM1192">
        <f t="shared" si="579"/>
        <v>2.3049E-2</v>
      </c>
      <c r="BP1192" s="1">
        <v>44322</v>
      </c>
      <c r="BQ1192">
        <v>227.15539999999999</v>
      </c>
      <c r="BR1192">
        <f t="shared" si="572"/>
        <v>2.2715540000000001</v>
      </c>
      <c r="BT1192" s="1">
        <v>44328</v>
      </c>
      <c r="BU1192">
        <v>-0.53900000000000003</v>
      </c>
      <c r="BV1192">
        <f t="shared" si="573"/>
        <v>-5.3900000000000007E-3</v>
      </c>
      <c r="BX1192" s="1">
        <v>44328</v>
      </c>
      <c r="BY1192">
        <v>-0.51300000000000001</v>
      </c>
      <c r="BZ1192">
        <f t="shared" si="574"/>
        <v>-5.13E-3</v>
      </c>
      <c r="CB1192" s="1">
        <v>44355</v>
      </c>
      <c r="CC1192">
        <v>-0.51</v>
      </c>
      <c r="CD1192">
        <f t="shared" si="575"/>
        <v>-5.1000000000000004E-3</v>
      </c>
      <c r="CG1192" s="1"/>
    </row>
    <row r="1193" spans="1:85" x14ac:dyDescent="0.3">
      <c r="A1193" s="21">
        <f t="shared" si="576"/>
        <v>47480</v>
      </c>
      <c r="B1193" s="18">
        <f t="shared" si="557"/>
        <v>112.421875</v>
      </c>
      <c r="C1193">
        <f t="shared" si="580"/>
        <v>115</v>
      </c>
      <c r="D1193">
        <f t="shared" ca="1" si="562"/>
        <v>-4.0888888888888886</v>
      </c>
      <c r="E1193">
        <f ca="1">IF(currency="USD",'Future et co'!F1193,IF(currency="EUR",'Future et co'!G1193,FALSE))</f>
        <v>3.6070000000000005E-2</v>
      </c>
      <c r="F1193">
        <f t="shared" ca="1" si="563"/>
        <v>3.6070000000000005E-2</v>
      </c>
      <c r="G1193">
        <f t="shared" ca="1" si="564"/>
        <v>2.0569999999999998E-2</v>
      </c>
      <c r="I1193" s="21">
        <f t="shared" si="577"/>
        <v>46605</v>
      </c>
      <c r="J1193" s="18">
        <f t="shared" si="558"/>
        <v>112.421875</v>
      </c>
      <c r="L1193">
        <f t="shared" ca="1" si="565"/>
        <v>-1.6583333333333334</v>
      </c>
      <c r="M1193">
        <f t="shared" ca="1" si="559"/>
        <v>3.6070000000000005E-2</v>
      </c>
      <c r="O1193" s="21">
        <f t="shared" si="578"/>
        <v>46605</v>
      </c>
      <c r="P1193" s="18">
        <f t="shared" si="560"/>
        <v>112.421875</v>
      </c>
      <c r="Q1193">
        <f t="shared" si="566"/>
        <v>125</v>
      </c>
      <c r="R1193">
        <f t="shared" ca="1" si="567"/>
        <v>-1.6583333333333334</v>
      </c>
      <c r="S1193">
        <f t="shared" ca="1" si="561"/>
        <v>3.6070000000000005E-2</v>
      </c>
      <c r="U1193" s="1"/>
      <c r="W1193" t="str">
        <f t="shared" si="581"/>
        <v/>
      </c>
      <c r="Y1193" s="1"/>
      <c r="AA1193">
        <f t="shared" si="582"/>
        <v>0</v>
      </c>
      <c r="AC1193" s="1"/>
      <c r="AE1193">
        <f t="shared" si="583"/>
        <v>0</v>
      </c>
      <c r="AH1193" s="1"/>
      <c r="AI1193" s="17"/>
      <c r="AJ1193" s="25"/>
      <c r="AU1193" s="1">
        <v>44354</v>
      </c>
      <c r="AV1193">
        <v>5.7000000000000002E-2</v>
      </c>
      <c r="AW1193">
        <f t="shared" si="568"/>
        <v>5.6999999999999998E-4</v>
      </c>
      <c r="AY1193" s="1">
        <v>44354</v>
      </c>
      <c r="AZ1193">
        <v>7.0000000000000007E-2</v>
      </c>
      <c r="BA1193">
        <f t="shared" si="569"/>
        <v>7.000000000000001E-4</v>
      </c>
      <c r="BC1193" s="1">
        <v>44354</v>
      </c>
      <c r="BD1193">
        <v>0.13100000000000001</v>
      </c>
      <c r="BE1193">
        <f t="shared" si="570"/>
        <v>1.31E-3</v>
      </c>
      <c r="BG1193" s="1">
        <v>44354</v>
      </c>
      <c r="BH1193">
        <v>0.218</v>
      </c>
      <c r="BI1193">
        <f t="shared" si="571"/>
        <v>2.1800000000000001E-3</v>
      </c>
      <c r="BK1193" s="1">
        <v>38317</v>
      </c>
      <c r="BL1193">
        <v>2.3025500000000001</v>
      </c>
      <c r="BM1193">
        <f t="shared" si="579"/>
        <v>2.3025500000000001E-2</v>
      </c>
      <c r="BP1193" s="1">
        <v>44321</v>
      </c>
      <c r="BQ1193">
        <v>226.9956</v>
      </c>
      <c r="BR1193">
        <f t="shared" si="572"/>
        <v>2.2699560000000001</v>
      </c>
      <c r="BT1193" s="1">
        <v>44327</v>
      </c>
      <c r="BU1193">
        <v>-0.53300000000000003</v>
      </c>
      <c r="BV1193">
        <f t="shared" si="573"/>
        <v>-5.3300000000000005E-3</v>
      </c>
      <c r="BX1193" s="1">
        <v>44327</v>
      </c>
      <c r="BY1193">
        <v>-0.51300000000000001</v>
      </c>
      <c r="BZ1193">
        <f t="shared" si="574"/>
        <v>-5.13E-3</v>
      </c>
      <c r="CB1193" s="1">
        <v>44354</v>
      </c>
      <c r="CC1193">
        <v>-0.51</v>
      </c>
      <c r="CD1193">
        <f t="shared" si="575"/>
        <v>-5.1000000000000004E-3</v>
      </c>
      <c r="CG1193" s="1"/>
    </row>
    <row r="1194" spans="1:85" x14ac:dyDescent="0.3">
      <c r="A1194" s="21">
        <f t="shared" si="576"/>
        <v>47483</v>
      </c>
      <c r="B1194" s="18">
        <f t="shared" si="557"/>
        <v>112.421875</v>
      </c>
      <c r="C1194">
        <f t="shared" si="580"/>
        <v>115</v>
      </c>
      <c r="D1194">
        <f t="shared" ca="1" si="562"/>
        <v>-4.0972222222222223</v>
      </c>
      <c r="E1194">
        <f ca="1">IF(currency="USD",'Future et co'!F1194,IF(currency="EUR",'Future et co'!G1194,FALSE))</f>
        <v>3.6070000000000005E-2</v>
      </c>
      <c r="F1194">
        <f t="shared" ca="1" si="563"/>
        <v>3.6070000000000005E-2</v>
      </c>
      <c r="G1194">
        <f t="shared" ca="1" si="564"/>
        <v>2.0569999999999998E-2</v>
      </c>
      <c r="I1194" s="21">
        <f t="shared" si="577"/>
        <v>46608</v>
      </c>
      <c r="J1194" s="18">
        <f t="shared" si="558"/>
        <v>112.421875</v>
      </c>
      <c r="L1194">
        <f t="shared" ca="1" si="565"/>
        <v>-1.6666666666666667</v>
      </c>
      <c r="M1194">
        <f t="shared" ca="1" si="559"/>
        <v>3.6070000000000005E-2</v>
      </c>
      <c r="O1194" s="21">
        <f t="shared" si="578"/>
        <v>46608</v>
      </c>
      <c r="P1194" s="18">
        <f t="shared" si="560"/>
        <v>112.421875</v>
      </c>
      <c r="Q1194">
        <f t="shared" si="566"/>
        <v>125</v>
      </c>
      <c r="R1194">
        <f t="shared" ca="1" si="567"/>
        <v>-1.6666666666666667</v>
      </c>
      <c r="S1194">
        <f t="shared" ca="1" si="561"/>
        <v>3.6070000000000005E-2</v>
      </c>
      <c r="U1194" s="1"/>
      <c r="W1194" t="str">
        <f t="shared" si="581"/>
        <v/>
      </c>
      <c r="Y1194" s="1"/>
      <c r="AA1194">
        <f t="shared" si="582"/>
        <v>0</v>
      </c>
      <c r="AC1194" s="1"/>
      <c r="AE1194">
        <f t="shared" si="583"/>
        <v>0</v>
      </c>
      <c r="AH1194" s="1"/>
      <c r="AI1194" s="17"/>
      <c r="AJ1194" s="25"/>
      <c r="AU1194" s="1">
        <v>44351</v>
      </c>
      <c r="AV1194">
        <v>5.8999999999999997E-2</v>
      </c>
      <c r="AW1194">
        <f t="shared" si="568"/>
        <v>5.8999999999999992E-4</v>
      </c>
      <c r="AY1194" s="1">
        <v>44351</v>
      </c>
      <c r="AZ1194">
        <v>5.5E-2</v>
      </c>
      <c r="BA1194">
        <f t="shared" si="569"/>
        <v>5.5000000000000003E-4</v>
      </c>
      <c r="BC1194" s="1">
        <v>44351</v>
      </c>
      <c r="BD1194">
        <v>0.13300000000000001</v>
      </c>
      <c r="BE1194">
        <f t="shared" si="570"/>
        <v>1.33E-3</v>
      </c>
      <c r="BG1194" s="1">
        <v>44351</v>
      </c>
      <c r="BH1194">
        <v>0.216</v>
      </c>
      <c r="BI1194">
        <f t="shared" si="571"/>
        <v>2.16E-3</v>
      </c>
      <c r="BK1194" s="1">
        <v>38320</v>
      </c>
      <c r="BL1194">
        <v>2.3100800000000001</v>
      </c>
      <c r="BM1194">
        <f t="shared" si="579"/>
        <v>2.3100800000000001E-2</v>
      </c>
      <c r="BP1194" s="1">
        <v>44320</v>
      </c>
      <c r="BQ1194">
        <v>227.24860000000001</v>
      </c>
      <c r="BR1194">
        <f t="shared" si="572"/>
        <v>2.2724860000000002</v>
      </c>
      <c r="BT1194" s="1">
        <v>44326</v>
      </c>
      <c r="BU1194">
        <v>-0.53300000000000003</v>
      </c>
      <c r="BV1194">
        <f t="shared" si="573"/>
        <v>-5.3300000000000005E-3</v>
      </c>
      <c r="BX1194" s="1">
        <v>44326</v>
      </c>
      <c r="BY1194">
        <v>-0.51300000000000001</v>
      </c>
      <c r="BZ1194">
        <f t="shared" si="574"/>
        <v>-5.13E-3</v>
      </c>
      <c r="CB1194" s="1">
        <v>44351</v>
      </c>
      <c r="CC1194">
        <v>-0.51</v>
      </c>
      <c r="CD1194">
        <f t="shared" si="575"/>
        <v>-5.1000000000000004E-3</v>
      </c>
      <c r="CG1194" s="1"/>
    </row>
    <row r="1195" spans="1:85" x14ac:dyDescent="0.3">
      <c r="A1195" s="21">
        <f t="shared" si="576"/>
        <v>47484</v>
      </c>
      <c r="B1195" s="18">
        <f t="shared" si="557"/>
        <v>112.421875</v>
      </c>
      <c r="C1195">
        <f t="shared" si="580"/>
        <v>115</v>
      </c>
      <c r="D1195">
        <f t="shared" ca="1" si="562"/>
        <v>-4.0999999999999996</v>
      </c>
      <c r="E1195">
        <f ca="1">IF(currency="USD",'Future et co'!F1195,IF(currency="EUR",'Future et co'!G1195,FALSE))</f>
        <v>3.6070000000000005E-2</v>
      </c>
      <c r="F1195">
        <f t="shared" ca="1" si="563"/>
        <v>3.6070000000000005E-2</v>
      </c>
      <c r="G1195">
        <f t="shared" ca="1" si="564"/>
        <v>2.0569999999999998E-2</v>
      </c>
      <c r="I1195" s="21">
        <f t="shared" si="577"/>
        <v>46609</v>
      </c>
      <c r="J1195" s="18">
        <f t="shared" si="558"/>
        <v>112.421875</v>
      </c>
      <c r="L1195">
        <f t="shared" ca="1" si="565"/>
        <v>-1.6694444444444445</v>
      </c>
      <c r="M1195">
        <f t="shared" ca="1" si="559"/>
        <v>3.6070000000000005E-2</v>
      </c>
      <c r="O1195" s="21">
        <f t="shared" si="578"/>
        <v>46609</v>
      </c>
      <c r="P1195" s="18">
        <f t="shared" si="560"/>
        <v>112.421875</v>
      </c>
      <c r="Q1195">
        <f t="shared" si="566"/>
        <v>125</v>
      </c>
      <c r="R1195">
        <f t="shared" ca="1" si="567"/>
        <v>-1.6694444444444445</v>
      </c>
      <c r="S1195">
        <f t="shared" ca="1" si="561"/>
        <v>3.6070000000000005E-2</v>
      </c>
      <c r="U1195" s="1"/>
      <c r="W1195" t="str">
        <f t="shared" si="581"/>
        <v/>
      </c>
      <c r="Y1195" s="1"/>
      <c r="AA1195">
        <f t="shared" si="582"/>
        <v>0</v>
      </c>
      <c r="AC1195" s="1"/>
      <c r="AE1195">
        <f t="shared" si="583"/>
        <v>0</v>
      </c>
      <c r="AH1195" s="1"/>
      <c r="AI1195" s="17"/>
      <c r="AJ1195" s="25"/>
      <c r="AU1195" s="1">
        <v>44350</v>
      </c>
      <c r="AV1195">
        <v>5.3999999999999999E-2</v>
      </c>
      <c r="AW1195">
        <f t="shared" si="568"/>
        <v>5.4000000000000001E-4</v>
      </c>
      <c r="AY1195" s="1">
        <v>44350</v>
      </c>
      <c r="AZ1195">
        <v>5.5E-2</v>
      </c>
      <c r="BA1195">
        <f t="shared" si="569"/>
        <v>5.5000000000000003E-4</v>
      </c>
      <c r="BC1195" s="1">
        <v>44350</v>
      </c>
      <c r="BD1195">
        <v>0.13700000000000001</v>
      </c>
      <c r="BE1195">
        <f t="shared" si="570"/>
        <v>1.3700000000000001E-3</v>
      </c>
      <c r="BG1195" s="1">
        <v>44350</v>
      </c>
      <c r="BH1195">
        <v>0.22700000000000001</v>
      </c>
      <c r="BI1195">
        <f t="shared" si="571"/>
        <v>2.2699999999999999E-3</v>
      </c>
      <c r="BK1195" s="1">
        <v>38321</v>
      </c>
      <c r="BL1195">
        <v>2.3170899999999999</v>
      </c>
      <c r="BM1195">
        <f t="shared" si="579"/>
        <v>2.3170899999999998E-2</v>
      </c>
      <c r="BP1195" s="1">
        <v>44319</v>
      </c>
      <c r="BQ1195">
        <v>226.58279999999999</v>
      </c>
      <c r="BR1195">
        <f t="shared" si="572"/>
        <v>2.265828</v>
      </c>
      <c r="BT1195" s="1">
        <v>44323</v>
      </c>
      <c r="BU1195">
        <v>-0.52900000000000003</v>
      </c>
      <c r="BV1195">
        <f t="shared" si="573"/>
        <v>-5.2900000000000004E-3</v>
      </c>
      <c r="BX1195" s="1">
        <v>44323</v>
      </c>
      <c r="BY1195">
        <v>-0.51400000000000001</v>
      </c>
      <c r="BZ1195">
        <f t="shared" si="574"/>
        <v>-5.1400000000000005E-3</v>
      </c>
      <c r="CB1195" s="1">
        <v>44350</v>
      </c>
      <c r="CC1195">
        <v>-0.51</v>
      </c>
      <c r="CD1195">
        <f t="shared" si="575"/>
        <v>-5.1000000000000004E-3</v>
      </c>
      <c r="CG1195" s="1"/>
    </row>
    <row r="1196" spans="1:85" x14ac:dyDescent="0.3">
      <c r="A1196" s="21">
        <f t="shared" si="576"/>
        <v>47485</v>
      </c>
      <c r="B1196" s="18">
        <f t="shared" si="557"/>
        <v>112.421875</v>
      </c>
      <c r="C1196">
        <f t="shared" si="580"/>
        <v>115</v>
      </c>
      <c r="D1196">
        <f t="shared" ca="1" si="562"/>
        <v>-4.1027777777777779</v>
      </c>
      <c r="E1196">
        <f ca="1">IF(currency="USD",'Future et co'!F1196,IF(currency="EUR",'Future et co'!G1196,FALSE))</f>
        <v>3.6070000000000005E-2</v>
      </c>
      <c r="F1196">
        <f t="shared" ca="1" si="563"/>
        <v>3.6070000000000005E-2</v>
      </c>
      <c r="G1196">
        <f t="shared" ca="1" si="564"/>
        <v>2.0569999999999998E-2</v>
      </c>
      <c r="I1196" s="21">
        <f t="shared" si="577"/>
        <v>46610</v>
      </c>
      <c r="J1196" s="18">
        <f t="shared" si="558"/>
        <v>112.421875</v>
      </c>
      <c r="L1196">
        <f t="shared" ca="1" si="565"/>
        <v>-1.6722222222222223</v>
      </c>
      <c r="M1196">
        <f t="shared" ca="1" si="559"/>
        <v>3.6070000000000005E-2</v>
      </c>
      <c r="O1196" s="21">
        <f t="shared" si="578"/>
        <v>46610</v>
      </c>
      <c r="P1196" s="18">
        <f t="shared" si="560"/>
        <v>112.421875</v>
      </c>
      <c r="Q1196">
        <f t="shared" si="566"/>
        <v>125</v>
      </c>
      <c r="R1196">
        <f t="shared" ca="1" si="567"/>
        <v>-1.6722222222222223</v>
      </c>
      <c r="S1196">
        <f t="shared" ca="1" si="561"/>
        <v>3.6070000000000005E-2</v>
      </c>
      <c r="U1196" s="1"/>
      <c r="W1196" t="str">
        <f t="shared" si="581"/>
        <v/>
      </c>
      <c r="Y1196" s="1"/>
      <c r="AA1196">
        <f t="shared" si="582"/>
        <v>0</v>
      </c>
      <c r="AC1196" s="1"/>
      <c r="AE1196">
        <f t="shared" si="583"/>
        <v>0</v>
      </c>
      <c r="AH1196" s="1"/>
      <c r="AI1196" s="17"/>
      <c r="AJ1196" s="25"/>
      <c r="AU1196" s="1">
        <v>44349</v>
      </c>
      <c r="AV1196">
        <v>6.7000000000000004E-2</v>
      </c>
      <c r="AW1196">
        <f t="shared" si="568"/>
        <v>6.7000000000000002E-4</v>
      </c>
      <c r="AY1196" s="1">
        <v>44349</v>
      </c>
      <c r="AZ1196">
        <v>5.3999999999999999E-2</v>
      </c>
      <c r="BA1196">
        <f t="shared" si="569"/>
        <v>5.4000000000000001E-4</v>
      </c>
      <c r="BC1196" s="1">
        <v>44349</v>
      </c>
      <c r="BD1196">
        <v>0.13500000000000001</v>
      </c>
      <c r="BE1196">
        <f t="shared" si="570"/>
        <v>1.3500000000000001E-3</v>
      </c>
      <c r="BG1196" s="1">
        <v>44349</v>
      </c>
      <c r="BH1196">
        <v>0.22289999999999999</v>
      </c>
      <c r="BI1196">
        <f t="shared" si="571"/>
        <v>2.2290000000000001E-3</v>
      </c>
      <c r="BK1196" s="1">
        <v>38322</v>
      </c>
      <c r="BL1196">
        <v>2.2873199999999998</v>
      </c>
      <c r="BM1196">
        <f t="shared" si="579"/>
        <v>2.2873199999999996E-2</v>
      </c>
      <c r="BP1196" s="1">
        <v>44316</v>
      </c>
      <c r="BQ1196">
        <v>226.3698</v>
      </c>
      <c r="BR1196">
        <f t="shared" si="572"/>
        <v>2.2636979999999998</v>
      </c>
      <c r="BT1196" s="1">
        <v>44322</v>
      </c>
      <c r="BU1196">
        <v>-0.53200000000000003</v>
      </c>
      <c r="BV1196">
        <f t="shared" si="573"/>
        <v>-5.3200000000000001E-3</v>
      </c>
      <c r="BX1196" s="1">
        <v>44322</v>
      </c>
      <c r="BY1196">
        <v>-0.51300000000000001</v>
      </c>
      <c r="BZ1196">
        <f t="shared" si="574"/>
        <v>-5.13E-3</v>
      </c>
      <c r="CB1196" s="1">
        <v>44349</v>
      </c>
      <c r="CC1196">
        <v>-0.51</v>
      </c>
      <c r="CD1196">
        <f t="shared" si="575"/>
        <v>-5.1000000000000004E-3</v>
      </c>
      <c r="CG1196" s="1"/>
    </row>
    <row r="1197" spans="1:85" x14ac:dyDescent="0.3">
      <c r="A1197" s="21">
        <f t="shared" si="576"/>
        <v>47486</v>
      </c>
      <c r="B1197" s="18">
        <f t="shared" si="557"/>
        <v>112.421875</v>
      </c>
      <c r="C1197">
        <f t="shared" si="580"/>
        <v>115</v>
      </c>
      <c r="D1197">
        <f t="shared" ca="1" si="562"/>
        <v>-4.1055555555555552</v>
      </c>
      <c r="E1197">
        <f ca="1">IF(currency="USD",'Future et co'!F1197,IF(currency="EUR",'Future et co'!G1197,FALSE))</f>
        <v>3.6070000000000005E-2</v>
      </c>
      <c r="F1197">
        <f t="shared" ca="1" si="563"/>
        <v>3.6070000000000005E-2</v>
      </c>
      <c r="G1197">
        <f t="shared" ca="1" si="564"/>
        <v>2.0569999999999998E-2</v>
      </c>
      <c r="I1197" s="21">
        <f t="shared" si="577"/>
        <v>46611</v>
      </c>
      <c r="J1197" s="18">
        <f t="shared" si="558"/>
        <v>112.421875</v>
      </c>
      <c r="L1197">
        <f t="shared" ca="1" si="565"/>
        <v>-1.675</v>
      </c>
      <c r="M1197">
        <f t="shared" ca="1" si="559"/>
        <v>3.6070000000000005E-2</v>
      </c>
      <c r="O1197" s="21">
        <f t="shared" si="578"/>
        <v>46611</v>
      </c>
      <c r="P1197" s="18">
        <f t="shared" si="560"/>
        <v>112.421875</v>
      </c>
      <c r="Q1197">
        <f t="shared" si="566"/>
        <v>125</v>
      </c>
      <c r="R1197">
        <f t="shared" ca="1" si="567"/>
        <v>-1.675</v>
      </c>
      <c r="S1197">
        <f t="shared" ca="1" si="561"/>
        <v>3.6070000000000005E-2</v>
      </c>
      <c r="U1197" s="1"/>
      <c r="W1197" t="str">
        <f t="shared" si="581"/>
        <v/>
      </c>
      <c r="Y1197" s="1"/>
      <c r="AA1197">
        <f t="shared" si="582"/>
        <v>0</v>
      </c>
      <c r="AC1197" s="1"/>
      <c r="AE1197">
        <f t="shared" si="583"/>
        <v>0</v>
      </c>
      <c r="AH1197" s="1"/>
      <c r="AI1197" s="17"/>
      <c r="AJ1197" s="25"/>
      <c r="AU1197" s="1">
        <v>44348</v>
      </c>
      <c r="AV1197">
        <v>6.7000000000000004E-2</v>
      </c>
      <c r="AW1197">
        <f t="shared" si="568"/>
        <v>6.7000000000000002E-4</v>
      </c>
      <c r="AY1197" s="1">
        <v>44348</v>
      </c>
      <c r="AZ1197">
        <v>5.2999999999999999E-2</v>
      </c>
      <c r="BA1197">
        <f t="shared" si="569"/>
        <v>5.2999999999999998E-4</v>
      </c>
      <c r="BC1197" s="1">
        <v>44348</v>
      </c>
      <c r="BD1197">
        <v>0.13200000000000001</v>
      </c>
      <c r="BE1197">
        <f t="shared" si="570"/>
        <v>1.32E-3</v>
      </c>
      <c r="BG1197" s="1">
        <v>44348</v>
      </c>
      <c r="BH1197">
        <v>0.218</v>
      </c>
      <c r="BI1197">
        <f t="shared" si="571"/>
        <v>2.1800000000000001E-3</v>
      </c>
      <c r="BK1197" s="1">
        <v>38323</v>
      </c>
      <c r="BL1197">
        <v>2.2918400000000001</v>
      </c>
      <c r="BM1197">
        <f t="shared" si="579"/>
        <v>2.2918400000000002E-2</v>
      </c>
      <c r="BP1197" s="1">
        <v>44315</v>
      </c>
      <c r="BQ1197">
        <v>226.21</v>
      </c>
      <c r="BR1197">
        <f t="shared" si="572"/>
        <v>2.2621000000000002</v>
      </c>
      <c r="BT1197" s="1">
        <v>44321</v>
      </c>
      <c r="BU1197">
        <v>-0.53100000000000003</v>
      </c>
      <c r="BV1197">
        <f t="shared" si="573"/>
        <v>-5.3100000000000005E-3</v>
      </c>
      <c r="BX1197" s="1">
        <v>44321</v>
      </c>
      <c r="BY1197">
        <v>-0.51500000000000001</v>
      </c>
      <c r="BZ1197">
        <f t="shared" si="574"/>
        <v>-5.1500000000000001E-3</v>
      </c>
      <c r="CB1197" s="1">
        <v>44348</v>
      </c>
      <c r="CC1197">
        <v>-0.51</v>
      </c>
      <c r="CD1197">
        <f t="shared" si="575"/>
        <v>-5.1000000000000004E-3</v>
      </c>
      <c r="CG1197" s="1"/>
    </row>
    <row r="1198" spans="1:85" x14ac:dyDescent="0.3">
      <c r="A1198" s="21">
        <f t="shared" si="576"/>
        <v>47487</v>
      </c>
      <c r="B1198" s="18">
        <f t="shared" si="557"/>
        <v>112.421875</v>
      </c>
      <c r="C1198">
        <f t="shared" si="580"/>
        <v>115</v>
      </c>
      <c r="D1198">
        <f t="shared" ca="1" si="562"/>
        <v>-4.1083333333333334</v>
      </c>
      <c r="E1198">
        <f ca="1">IF(currency="USD",'Future et co'!F1198,IF(currency="EUR",'Future et co'!G1198,FALSE))</f>
        <v>3.6070000000000005E-2</v>
      </c>
      <c r="F1198">
        <f t="shared" ca="1" si="563"/>
        <v>3.6070000000000005E-2</v>
      </c>
      <c r="G1198">
        <f t="shared" ca="1" si="564"/>
        <v>2.0569999999999998E-2</v>
      </c>
      <c r="I1198" s="21">
        <f t="shared" si="577"/>
        <v>46612</v>
      </c>
      <c r="J1198" s="18">
        <f t="shared" si="558"/>
        <v>112.421875</v>
      </c>
      <c r="L1198">
        <f t="shared" ca="1" si="565"/>
        <v>-1.6777777777777778</v>
      </c>
      <c r="M1198">
        <f t="shared" ca="1" si="559"/>
        <v>3.6070000000000005E-2</v>
      </c>
      <c r="O1198" s="21">
        <f t="shared" si="578"/>
        <v>46612</v>
      </c>
      <c r="P1198" s="18">
        <f t="shared" si="560"/>
        <v>112.421875</v>
      </c>
      <c r="Q1198">
        <f t="shared" si="566"/>
        <v>125</v>
      </c>
      <c r="R1198">
        <f t="shared" ca="1" si="567"/>
        <v>-1.6777777777777778</v>
      </c>
      <c r="S1198">
        <f t="shared" ca="1" si="561"/>
        <v>3.6070000000000005E-2</v>
      </c>
      <c r="U1198" s="1"/>
      <c r="W1198" t="str">
        <f t="shared" si="581"/>
        <v/>
      </c>
      <c r="Y1198" s="1"/>
      <c r="AA1198">
        <f t="shared" si="582"/>
        <v>0</v>
      </c>
      <c r="AC1198" s="1"/>
      <c r="AE1198">
        <f t="shared" si="583"/>
        <v>0</v>
      </c>
      <c r="AH1198" s="1"/>
      <c r="AI1198" s="17"/>
      <c r="AJ1198" s="25"/>
      <c r="AU1198" s="1">
        <v>44344</v>
      </c>
      <c r="AV1198">
        <v>6.8000000000000005E-2</v>
      </c>
      <c r="AW1198">
        <f t="shared" si="568"/>
        <v>6.8000000000000005E-4</v>
      </c>
      <c r="AY1198" s="1">
        <v>44344</v>
      </c>
      <c r="AZ1198">
        <v>7.0999999999999994E-2</v>
      </c>
      <c r="BA1198">
        <f t="shared" si="569"/>
        <v>7.0999999999999991E-4</v>
      </c>
      <c r="BC1198" s="1">
        <v>44347</v>
      </c>
      <c r="BD1198">
        <v>0.13400000000000001</v>
      </c>
      <c r="BE1198">
        <f t="shared" si="570"/>
        <v>1.34E-3</v>
      </c>
      <c r="BG1198" s="1">
        <v>44347</v>
      </c>
      <c r="BH1198">
        <v>0.21299999999999999</v>
      </c>
      <c r="BI1198">
        <f t="shared" si="571"/>
        <v>2.1299999999999999E-3</v>
      </c>
      <c r="BK1198" s="1">
        <v>38324</v>
      </c>
      <c r="BL1198">
        <v>2.29094</v>
      </c>
      <c r="BM1198">
        <f t="shared" si="579"/>
        <v>2.29094E-2</v>
      </c>
      <c r="BP1198" s="1">
        <v>44314</v>
      </c>
      <c r="BQ1198">
        <v>227.00890000000001</v>
      </c>
      <c r="BR1198">
        <f t="shared" si="572"/>
        <v>2.270089</v>
      </c>
      <c r="BT1198" s="1">
        <v>44320</v>
      </c>
      <c r="BU1198">
        <v>-0.53500000000000003</v>
      </c>
      <c r="BV1198">
        <f t="shared" si="573"/>
        <v>-5.3500000000000006E-3</v>
      </c>
      <c r="BX1198" s="1">
        <v>44320</v>
      </c>
      <c r="BY1198">
        <v>-0.51600000000000001</v>
      </c>
      <c r="BZ1198">
        <f t="shared" si="574"/>
        <v>-5.1600000000000005E-3</v>
      </c>
      <c r="CB1198" s="1">
        <v>44347</v>
      </c>
      <c r="CC1198">
        <v>-0.51</v>
      </c>
      <c r="CD1198">
        <f t="shared" si="575"/>
        <v>-5.1000000000000004E-3</v>
      </c>
      <c r="CG1198" s="1"/>
    </row>
    <row r="1199" spans="1:85" x14ac:dyDescent="0.3">
      <c r="A1199" s="21">
        <f t="shared" si="576"/>
        <v>47490</v>
      </c>
      <c r="B1199" s="18">
        <f t="shared" si="557"/>
        <v>112.421875</v>
      </c>
      <c r="C1199">
        <f t="shared" si="580"/>
        <v>115</v>
      </c>
      <c r="D1199">
        <f t="shared" ca="1" si="562"/>
        <v>-4.1166666666666663</v>
      </c>
      <c r="E1199">
        <f ca="1">IF(currency="USD",'Future et co'!F1199,IF(currency="EUR",'Future et co'!G1199,FALSE))</f>
        <v>3.6070000000000005E-2</v>
      </c>
      <c r="F1199">
        <f t="shared" ca="1" si="563"/>
        <v>3.6070000000000005E-2</v>
      </c>
      <c r="G1199">
        <f t="shared" ca="1" si="564"/>
        <v>2.0569999999999998E-2</v>
      </c>
      <c r="L1199">
        <f t="shared" ca="1" si="565"/>
        <v>127.8</v>
      </c>
      <c r="M1199">
        <f t="shared" ca="1" si="559"/>
        <v>3.6070000000000005E-2</v>
      </c>
      <c r="R1199">
        <f t="shared" ca="1" si="567"/>
        <v>127.8</v>
      </c>
      <c r="S1199">
        <f t="shared" ca="1" si="561"/>
        <v>3.6070000000000005E-2</v>
      </c>
      <c r="U1199" s="1"/>
      <c r="W1199" t="str">
        <f t="shared" si="581"/>
        <v/>
      </c>
      <c r="Y1199" s="1"/>
      <c r="AA1199">
        <f t="shared" si="582"/>
        <v>0</v>
      </c>
      <c r="AC1199" s="1"/>
      <c r="AE1199">
        <f t="shared" si="583"/>
        <v>0</v>
      </c>
      <c r="AH1199" s="1"/>
      <c r="AI1199" s="17"/>
      <c r="AJ1199" s="25"/>
      <c r="AU1199" s="1">
        <v>44343</v>
      </c>
      <c r="AV1199">
        <v>5.8000000000000003E-2</v>
      </c>
      <c r="AW1199">
        <f t="shared" si="568"/>
        <v>5.8E-4</v>
      </c>
      <c r="AY1199" s="1">
        <v>44343</v>
      </c>
      <c r="AZ1199">
        <v>7.0000000000000007E-2</v>
      </c>
      <c r="BA1199">
        <f t="shared" si="569"/>
        <v>7.000000000000001E-4</v>
      </c>
      <c r="BC1199" s="1">
        <v>44344</v>
      </c>
      <c r="BD1199">
        <v>0.13200000000000001</v>
      </c>
      <c r="BE1199">
        <f t="shared" si="570"/>
        <v>1.32E-3</v>
      </c>
      <c r="BG1199" s="1">
        <v>44344</v>
      </c>
      <c r="BH1199">
        <v>0.21099999999999999</v>
      </c>
      <c r="BI1199">
        <f t="shared" si="571"/>
        <v>2.1099999999999999E-3</v>
      </c>
      <c r="BK1199" s="1">
        <v>38327</v>
      </c>
      <c r="BL1199">
        <v>2.2972800000000002</v>
      </c>
      <c r="BM1199">
        <f t="shared" si="579"/>
        <v>2.2972800000000002E-2</v>
      </c>
      <c r="BP1199" s="1">
        <v>44313</v>
      </c>
      <c r="BQ1199">
        <v>227.3818</v>
      </c>
      <c r="BR1199">
        <f t="shared" si="572"/>
        <v>2.2738179999999999</v>
      </c>
      <c r="BT1199" s="1">
        <v>44319</v>
      </c>
      <c r="BU1199">
        <v>-0.53500000000000003</v>
      </c>
      <c r="BV1199">
        <f t="shared" si="573"/>
        <v>-5.3500000000000006E-3</v>
      </c>
      <c r="BX1199" s="1">
        <v>44319</v>
      </c>
      <c r="BY1199">
        <v>-0.51800000000000002</v>
      </c>
      <c r="BZ1199">
        <f t="shared" si="574"/>
        <v>-5.1800000000000006E-3</v>
      </c>
      <c r="CB1199" s="1">
        <v>44344</v>
      </c>
      <c r="CC1199">
        <v>-0.51</v>
      </c>
      <c r="CD1199">
        <f t="shared" si="575"/>
        <v>-5.1000000000000004E-3</v>
      </c>
      <c r="CG1199" s="1"/>
    </row>
    <row r="1200" spans="1:85" x14ac:dyDescent="0.3">
      <c r="A1200" s="21">
        <f t="shared" si="576"/>
        <v>47491</v>
      </c>
      <c r="B1200" s="18">
        <f t="shared" si="557"/>
        <v>112.421875</v>
      </c>
      <c r="C1200">
        <f t="shared" si="580"/>
        <v>115</v>
      </c>
      <c r="D1200">
        <f t="shared" ca="1" si="562"/>
        <v>-4.1194444444444445</v>
      </c>
      <c r="E1200">
        <f ca="1">IF(currency="USD",'Future et co'!F1200,IF(currency="EUR",'Future et co'!G1200,FALSE))</f>
        <v>3.6070000000000005E-2</v>
      </c>
      <c r="F1200">
        <f t="shared" ca="1" si="563"/>
        <v>3.6070000000000005E-2</v>
      </c>
      <c r="G1200">
        <f t="shared" ca="1" si="564"/>
        <v>2.0569999999999998E-2</v>
      </c>
      <c r="L1200">
        <f t="shared" ca="1" si="565"/>
        <v>127.8</v>
      </c>
      <c r="M1200">
        <f t="shared" ca="1" si="559"/>
        <v>3.6070000000000005E-2</v>
      </c>
      <c r="R1200">
        <f t="shared" ca="1" si="567"/>
        <v>127.8</v>
      </c>
      <c r="S1200">
        <f t="shared" ca="1" si="561"/>
        <v>3.6070000000000005E-2</v>
      </c>
      <c r="U1200" s="1"/>
      <c r="W1200" t="str">
        <f t="shared" si="581"/>
        <v/>
      </c>
      <c r="Y1200" s="1"/>
      <c r="AA1200">
        <f t="shared" si="582"/>
        <v>0</v>
      </c>
      <c r="AC1200" s="1"/>
      <c r="AE1200">
        <f t="shared" si="583"/>
        <v>0</v>
      </c>
      <c r="AH1200" s="1"/>
      <c r="AI1200" s="17"/>
      <c r="AJ1200" s="25"/>
      <c r="AU1200" s="1">
        <v>44342</v>
      </c>
      <c r="AV1200">
        <v>3.9E-2</v>
      </c>
      <c r="AW1200">
        <f t="shared" si="568"/>
        <v>3.8999999999999999E-4</v>
      </c>
      <c r="AY1200" s="1">
        <v>44342</v>
      </c>
      <c r="AZ1200">
        <v>5.0999999999999997E-2</v>
      </c>
      <c r="BA1200">
        <f t="shared" si="569"/>
        <v>5.0999999999999993E-4</v>
      </c>
      <c r="BC1200" s="1">
        <v>44343</v>
      </c>
      <c r="BD1200">
        <v>0.13300000000000001</v>
      </c>
      <c r="BE1200">
        <f t="shared" si="570"/>
        <v>1.33E-3</v>
      </c>
      <c r="BG1200" s="1">
        <v>44343</v>
      </c>
      <c r="BH1200">
        <v>0.216</v>
      </c>
      <c r="BI1200">
        <f t="shared" si="571"/>
        <v>2.16E-3</v>
      </c>
      <c r="BK1200" s="1">
        <v>38328</v>
      </c>
      <c r="BL1200">
        <v>2.3243399999999999</v>
      </c>
      <c r="BM1200">
        <f t="shared" si="579"/>
        <v>2.3243399999999997E-2</v>
      </c>
      <c r="BP1200" s="1">
        <v>44312</v>
      </c>
      <c r="BQ1200">
        <v>227.47499999999999</v>
      </c>
      <c r="BR1200">
        <f t="shared" si="572"/>
        <v>2.27475</v>
      </c>
      <c r="BT1200" s="1">
        <v>44316</v>
      </c>
      <c r="BU1200">
        <v>-0.53500000000000003</v>
      </c>
      <c r="BV1200">
        <f t="shared" si="573"/>
        <v>-5.3500000000000006E-3</v>
      </c>
      <c r="BX1200" s="1">
        <v>44316</v>
      </c>
      <c r="BY1200">
        <v>-0.52100000000000002</v>
      </c>
      <c r="BZ1200">
        <f t="shared" si="574"/>
        <v>-5.2100000000000002E-3</v>
      </c>
      <c r="CB1200" s="1">
        <v>44343</v>
      </c>
      <c r="CC1200">
        <v>-0.5</v>
      </c>
      <c r="CD1200">
        <f t="shared" si="575"/>
        <v>-5.0000000000000001E-3</v>
      </c>
      <c r="CG1200" s="1"/>
    </row>
    <row r="1201" spans="1:85" x14ac:dyDescent="0.3">
      <c r="A1201" s="21">
        <f t="shared" si="576"/>
        <v>47492</v>
      </c>
      <c r="B1201" s="18">
        <f t="shared" si="557"/>
        <v>112.421875</v>
      </c>
      <c r="C1201">
        <f t="shared" si="580"/>
        <v>115</v>
      </c>
      <c r="D1201">
        <f t="shared" ca="1" si="562"/>
        <v>-4.1222222222222218</v>
      </c>
      <c r="E1201">
        <f ca="1">IF(currency="USD",'Future et co'!F1201,IF(currency="EUR",'Future et co'!G1201,FALSE))</f>
        <v>3.6070000000000005E-2</v>
      </c>
      <c r="F1201">
        <f t="shared" ca="1" si="563"/>
        <v>3.6070000000000005E-2</v>
      </c>
      <c r="G1201">
        <f t="shared" ca="1" si="564"/>
        <v>2.0569999999999998E-2</v>
      </c>
      <c r="L1201">
        <f t="shared" ca="1" si="565"/>
        <v>127.8</v>
      </c>
      <c r="M1201">
        <f t="shared" ca="1" si="559"/>
        <v>3.6070000000000005E-2</v>
      </c>
      <c r="R1201">
        <f t="shared" ca="1" si="567"/>
        <v>127.8</v>
      </c>
      <c r="S1201">
        <f t="shared" ca="1" si="561"/>
        <v>3.6070000000000005E-2</v>
      </c>
      <c r="U1201" s="1"/>
      <c r="W1201" t="str">
        <f t="shared" si="581"/>
        <v/>
      </c>
      <c r="Y1201" s="1"/>
      <c r="AA1201">
        <f t="shared" si="582"/>
        <v>0</v>
      </c>
      <c r="AC1201" s="1"/>
      <c r="AE1201">
        <f t="shared" si="583"/>
        <v>0</v>
      </c>
      <c r="AH1201" s="1"/>
      <c r="AI1201" s="17"/>
      <c r="AJ1201" s="25"/>
      <c r="AU1201" s="1">
        <v>44341</v>
      </c>
      <c r="AV1201">
        <v>6.4000000000000001E-2</v>
      </c>
      <c r="AW1201">
        <f t="shared" si="568"/>
        <v>6.4000000000000005E-4</v>
      </c>
      <c r="AY1201" s="1">
        <v>44341</v>
      </c>
      <c r="AZ1201">
        <v>6.7000000000000004E-2</v>
      </c>
      <c r="BA1201">
        <f t="shared" si="569"/>
        <v>6.7000000000000002E-4</v>
      </c>
      <c r="BC1201" s="1">
        <v>44342</v>
      </c>
      <c r="BD1201">
        <v>0.13900000000000001</v>
      </c>
      <c r="BE1201">
        <f t="shared" si="570"/>
        <v>1.3900000000000002E-3</v>
      </c>
      <c r="BG1201" s="1">
        <v>44342</v>
      </c>
      <c r="BH1201">
        <v>0.20300000000000001</v>
      </c>
      <c r="BI1201">
        <f t="shared" si="571"/>
        <v>2.0300000000000001E-3</v>
      </c>
      <c r="BK1201" s="1">
        <v>38329</v>
      </c>
      <c r="BL1201">
        <v>2.3127399999999998</v>
      </c>
      <c r="BM1201">
        <f t="shared" si="579"/>
        <v>2.3127399999999999E-2</v>
      </c>
      <c r="BP1201" s="1">
        <v>44309</v>
      </c>
      <c r="BQ1201">
        <v>227.47499999999999</v>
      </c>
      <c r="BR1201">
        <f t="shared" si="572"/>
        <v>2.27475</v>
      </c>
      <c r="BT1201" s="1">
        <v>44315</v>
      </c>
      <c r="BU1201">
        <v>-0.53600000000000003</v>
      </c>
      <c r="BV1201">
        <f t="shared" si="573"/>
        <v>-5.3600000000000002E-3</v>
      </c>
      <c r="BX1201" s="1">
        <v>44315</v>
      </c>
      <c r="BY1201">
        <v>-0.51800000000000002</v>
      </c>
      <c r="BZ1201">
        <f t="shared" si="574"/>
        <v>-5.1800000000000006E-3</v>
      </c>
      <c r="CB1201" s="1">
        <v>44342</v>
      </c>
      <c r="CC1201">
        <v>-0.5</v>
      </c>
      <c r="CD1201">
        <f t="shared" si="575"/>
        <v>-5.0000000000000001E-3</v>
      </c>
      <c r="CG1201" s="1"/>
    </row>
    <row r="1202" spans="1:85" x14ac:dyDescent="0.3">
      <c r="A1202" s="21">
        <f t="shared" si="576"/>
        <v>47493</v>
      </c>
      <c r="B1202" s="18">
        <f t="shared" si="557"/>
        <v>112.421875</v>
      </c>
      <c r="C1202">
        <f t="shared" si="580"/>
        <v>115</v>
      </c>
      <c r="D1202">
        <f t="shared" ca="1" si="562"/>
        <v>-4.125</v>
      </c>
      <c r="E1202">
        <f ca="1">IF(currency="USD",'Future et co'!F1202,IF(currency="EUR",'Future et co'!G1202,FALSE))</f>
        <v>3.6070000000000005E-2</v>
      </c>
      <c r="F1202">
        <f t="shared" ca="1" si="563"/>
        <v>3.6070000000000005E-2</v>
      </c>
      <c r="G1202">
        <f t="shared" ca="1" si="564"/>
        <v>2.0569999999999998E-2</v>
      </c>
      <c r="L1202">
        <f t="shared" ca="1" si="565"/>
        <v>127.8</v>
      </c>
      <c r="M1202">
        <f t="shared" ca="1" si="559"/>
        <v>3.6070000000000005E-2</v>
      </c>
      <c r="R1202">
        <f t="shared" ca="1" si="567"/>
        <v>127.8</v>
      </c>
      <c r="S1202">
        <f t="shared" ca="1" si="561"/>
        <v>3.6070000000000005E-2</v>
      </c>
      <c r="U1202" s="1"/>
      <c r="W1202" t="str">
        <f t="shared" si="581"/>
        <v/>
      </c>
      <c r="Y1202" s="1"/>
      <c r="AA1202">
        <f t="shared" si="582"/>
        <v>0</v>
      </c>
      <c r="AC1202" s="1"/>
      <c r="AE1202">
        <f t="shared" si="583"/>
        <v>0</v>
      </c>
      <c r="AH1202" s="1"/>
      <c r="AI1202" s="17"/>
      <c r="AJ1202" s="25"/>
      <c r="AU1202" s="1">
        <v>44340</v>
      </c>
      <c r="AV1202">
        <v>5.6000000000000001E-2</v>
      </c>
      <c r="AW1202">
        <f t="shared" si="568"/>
        <v>5.6000000000000006E-4</v>
      </c>
      <c r="AY1202" s="1">
        <v>44340</v>
      </c>
      <c r="AZ1202">
        <v>5.2999999999999999E-2</v>
      </c>
      <c r="BA1202">
        <f t="shared" si="569"/>
        <v>5.2999999999999998E-4</v>
      </c>
      <c r="BC1202" s="1">
        <v>44341</v>
      </c>
      <c r="BD1202">
        <v>0.14699999999999999</v>
      </c>
      <c r="BE1202">
        <f t="shared" si="570"/>
        <v>1.47E-3</v>
      </c>
      <c r="BG1202" s="1">
        <v>44341</v>
      </c>
      <c r="BH1202">
        <v>0.19800000000000001</v>
      </c>
      <c r="BI1202">
        <f t="shared" si="571"/>
        <v>1.98E-3</v>
      </c>
      <c r="BK1202" s="1">
        <v>38330</v>
      </c>
      <c r="BL1202">
        <v>2.3007200000000001</v>
      </c>
      <c r="BM1202">
        <f t="shared" si="579"/>
        <v>2.3007200000000002E-2</v>
      </c>
      <c r="BP1202" s="1">
        <v>44308</v>
      </c>
      <c r="BQ1202">
        <v>227.6215</v>
      </c>
      <c r="BR1202">
        <f t="shared" si="572"/>
        <v>2.2762150000000001</v>
      </c>
      <c r="BT1202" s="1">
        <v>44314</v>
      </c>
      <c r="BU1202">
        <v>-0.53400000000000003</v>
      </c>
      <c r="BV1202">
        <f t="shared" si="573"/>
        <v>-5.3400000000000001E-3</v>
      </c>
      <c r="BX1202" s="1">
        <v>44314</v>
      </c>
      <c r="BY1202">
        <v>-0.51800000000000002</v>
      </c>
      <c r="BZ1202">
        <f t="shared" si="574"/>
        <v>-5.1800000000000006E-3</v>
      </c>
      <c r="CB1202" s="1">
        <v>44341</v>
      </c>
      <c r="CC1202">
        <v>-0.5</v>
      </c>
      <c r="CD1202">
        <f t="shared" si="575"/>
        <v>-5.0000000000000001E-3</v>
      </c>
      <c r="CG1202" s="1"/>
    </row>
    <row r="1203" spans="1:85" x14ac:dyDescent="0.3">
      <c r="A1203" s="21">
        <f t="shared" si="576"/>
        <v>47494</v>
      </c>
      <c r="B1203" s="18">
        <f t="shared" si="557"/>
        <v>112.421875</v>
      </c>
      <c r="C1203">
        <f t="shared" si="580"/>
        <v>115</v>
      </c>
      <c r="D1203">
        <f t="shared" ca="1" si="562"/>
        <v>-4.1277777777777782</v>
      </c>
      <c r="E1203">
        <f ca="1">IF(currency="USD",'Future et co'!F1203,IF(currency="EUR",'Future et co'!G1203,FALSE))</f>
        <v>3.6070000000000005E-2</v>
      </c>
      <c r="F1203">
        <f t="shared" ca="1" si="563"/>
        <v>3.6070000000000005E-2</v>
      </c>
      <c r="G1203">
        <f t="shared" ca="1" si="564"/>
        <v>2.0569999999999998E-2</v>
      </c>
      <c r="L1203">
        <f t="shared" ca="1" si="565"/>
        <v>127.8</v>
      </c>
      <c r="M1203">
        <f t="shared" ca="1" si="559"/>
        <v>3.6070000000000005E-2</v>
      </c>
      <c r="R1203">
        <f t="shared" ca="1" si="567"/>
        <v>127.8</v>
      </c>
      <c r="S1203">
        <f t="shared" ca="1" si="561"/>
        <v>3.6070000000000005E-2</v>
      </c>
      <c r="U1203" s="1"/>
      <c r="W1203" t="str">
        <f t="shared" si="581"/>
        <v/>
      </c>
      <c r="Y1203" s="1"/>
      <c r="AA1203">
        <f t="shared" si="582"/>
        <v>0</v>
      </c>
      <c r="AC1203" s="1"/>
      <c r="AE1203">
        <f t="shared" si="583"/>
        <v>0</v>
      </c>
      <c r="AH1203" s="1"/>
      <c r="AI1203" s="17"/>
      <c r="AJ1203" s="25"/>
      <c r="AU1203" s="1">
        <v>44337</v>
      </c>
      <c r="AV1203">
        <v>6.6000000000000003E-2</v>
      </c>
      <c r="AW1203">
        <f t="shared" si="568"/>
        <v>6.6E-4</v>
      </c>
      <c r="AY1203" s="1">
        <v>44337</v>
      </c>
      <c r="AZ1203">
        <v>5.3999999999999999E-2</v>
      </c>
      <c r="BA1203">
        <f t="shared" si="569"/>
        <v>5.4000000000000001E-4</v>
      </c>
      <c r="BC1203" s="1">
        <v>44340</v>
      </c>
      <c r="BD1203">
        <v>0.152</v>
      </c>
      <c r="BE1203">
        <f t="shared" si="570"/>
        <v>1.5199999999999999E-3</v>
      </c>
      <c r="BG1203" s="1">
        <v>44340</v>
      </c>
      <c r="BH1203">
        <v>0.21099999999999999</v>
      </c>
      <c r="BI1203">
        <f t="shared" si="571"/>
        <v>2.1099999999999999E-3</v>
      </c>
      <c r="BK1203" s="1">
        <v>38331</v>
      </c>
      <c r="BL1203">
        <v>2.2990699999999999</v>
      </c>
      <c r="BM1203">
        <f t="shared" si="579"/>
        <v>2.2990699999999999E-2</v>
      </c>
      <c r="BP1203" s="1">
        <v>44307</v>
      </c>
      <c r="BQ1203">
        <v>227.54159999999999</v>
      </c>
      <c r="BR1203">
        <f t="shared" si="572"/>
        <v>2.2754159999999999</v>
      </c>
      <c r="BT1203" s="1">
        <v>44313</v>
      </c>
      <c r="BU1203">
        <v>-0.53500000000000003</v>
      </c>
      <c r="BV1203">
        <f t="shared" si="573"/>
        <v>-5.3500000000000006E-3</v>
      </c>
      <c r="BX1203" s="1">
        <v>44313</v>
      </c>
      <c r="BY1203">
        <v>-0.51800000000000002</v>
      </c>
      <c r="BZ1203">
        <f t="shared" si="574"/>
        <v>-5.1800000000000006E-3</v>
      </c>
      <c r="CB1203" s="1">
        <v>44340</v>
      </c>
      <c r="CC1203">
        <v>-0.4995</v>
      </c>
      <c r="CD1203">
        <f t="shared" si="575"/>
        <v>-4.9950000000000003E-3</v>
      </c>
      <c r="CG1203" s="1"/>
    </row>
    <row r="1204" spans="1:85" x14ac:dyDescent="0.3">
      <c r="A1204" s="21">
        <f t="shared" si="576"/>
        <v>47497</v>
      </c>
      <c r="B1204" s="18">
        <f t="shared" si="557"/>
        <v>112.421875</v>
      </c>
      <c r="C1204">
        <f t="shared" si="580"/>
        <v>115</v>
      </c>
      <c r="D1204">
        <f t="shared" ca="1" si="562"/>
        <v>-4.1361111111111111</v>
      </c>
      <c r="E1204">
        <f ca="1">IF(currency="USD",'Future et co'!F1204,IF(currency="EUR",'Future et co'!G1204,FALSE))</f>
        <v>3.6070000000000005E-2</v>
      </c>
      <c r="F1204">
        <f t="shared" ca="1" si="563"/>
        <v>3.6070000000000005E-2</v>
      </c>
      <c r="G1204">
        <f t="shared" ca="1" si="564"/>
        <v>2.0569999999999998E-2</v>
      </c>
      <c r="L1204">
        <f t="shared" ca="1" si="565"/>
        <v>127.8</v>
      </c>
      <c r="M1204">
        <f t="shared" ca="1" si="559"/>
        <v>3.6070000000000005E-2</v>
      </c>
      <c r="R1204">
        <f t="shared" ca="1" si="567"/>
        <v>127.8</v>
      </c>
      <c r="S1204">
        <f t="shared" ca="1" si="561"/>
        <v>3.6070000000000005E-2</v>
      </c>
      <c r="U1204" s="1"/>
      <c r="W1204" t="str">
        <f t="shared" si="581"/>
        <v/>
      </c>
      <c r="Y1204" s="1"/>
      <c r="AA1204">
        <f t="shared" si="582"/>
        <v>0</v>
      </c>
      <c r="AC1204" s="1"/>
      <c r="AE1204">
        <f t="shared" si="583"/>
        <v>0</v>
      </c>
      <c r="AH1204" s="1"/>
      <c r="AI1204" s="17"/>
      <c r="AJ1204" s="25"/>
      <c r="AU1204" s="1">
        <v>44336</v>
      </c>
      <c r="AV1204">
        <v>6.5000000000000002E-2</v>
      </c>
      <c r="AW1204">
        <f t="shared" si="568"/>
        <v>6.4999999999999997E-4</v>
      </c>
      <c r="AY1204" s="1">
        <v>44336</v>
      </c>
      <c r="AZ1204">
        <v>6.7000000000000004E-2</v>
      </c>
      <c r="BA1204">
        <f t="shared" si="569"/>
        <v>6.7000000000000002E-4</v>
      </c>
      <c r="BC1204" s="1">
        <v>44337</v>
      </c>
      <c r="BD1204">
        <v>0.158</v>
      </c>
      <c r="BE1204">
        <f t="shared" si="570"/>
        <v>1.58E-3</v>
      </c>
      <c r="BG1204" s="1">
        <v>44337</v>
      </c>
      <c r="BH1204">
        <v>0.24299999999999999</v>
      </c>
      <c r="BI1204">
        <f t="shared" si="571"/>
        <v>2.4299999999999999E-3</v>
      </c>
      <c r="BK1204" s="1">
        <v>38334</v>
      </c>
      <c r="BL1204">
        <v>2.2921</v>
      </c>
      <c r="BM1204">
        <f t="shared" si="579"/>
        <v>2.2921E-2</v>
      </c>
      <c r="BP1204" s="1">
        <v>44306</v>
      </c>
      <c r="BQ1204">
        <v>227.3552</v>
      </c>
      <c r="BR1204">
        <f t="shared" si="572"/>
        <v>2.273552</v>
      </c>
      <c r="BT1204" s="1">
        <v>44312</v>
      </c>
      <c r="BU1204">
        <v>-0.53800000000000003</v>
      </c>
      <c r="BV1204">
        <f t="shared" si="573"/>
        <v>-5.3800000000000002E-3</v>
      </c>
      <c r="BX1204" s="1">
        <v>44312</v>
      </c>
      <c r="BY1204">
        <v>-0.51400000000000001</v>
      </c>
      <c r="BZ1204">
        <f t="shared" si="574"/>
        <v>-5.1400000000000005E-3</v>
      </c>
      <c r="CB1204" s="1">
        <v>44337</v>
      </c>
      <c r="CC1204">
        <v>-0.51</v>
      </c>
      <c r="CD1204">
        <f t="shared" si="575"/>
        <v>-5.1000000000000004E-3</v>
      </c>
      <c r="CG1204" s="1"/>
    </row>
    <row r="1205" spans="1:85" x14ac:dyDescent="0.3">
      <c r="A1205" s="21">
        <f t="shared" si="576"/>
        <v>47498</v>
      </c>
      <c r="B1205" s="18">
        <f t="shared" si="557"/>
        <v>112.421875</v>
      </c>
      <c r="C1205">
        <f t="shared" si="580"/>
        <v>115</v>
      </c>
      <c r="D1205">
        <f t="shared" ca="1" si="562"/>
        <v>-4.1388888888888893</v>
      </c>
      <c r="E1205">
        <f ca="1">IF(currency="USD",'Future et co'!F1205,IF(currency="EUR",'Future et co'!G1205,FALSE))</f>
        <v>3.6070000000000005E-2</v>
      </c>
      <c r="F1205">
        <f t="shared" ca="1" si="563"/>
        <v>3.6070000000000005E-2</v>
      </c>
      <c r="G1205">
        <f t="shared" ca="1" si="564"/>
        <v>2.0569999999999998E-2</v>
      </c>
      <c r="L1205">
        <f t="shared" ca="1" si="565"/>
        <v>127.8</v>
      </c>
      <c r="M1205">
        <f t="shared" ca="1" si="559"/>
        <v>3.6070000000000005E-2</v>
      </c>
      <c r="R1205">
        <f t="shared" ca="1" si="567"/>
        <v>127.8</v>
      </c>
      <c r="S1205">
        <f t="shared" ca="1" si="561"/>
        <v>3.6070000000000005E-2</v>
      </c>
      <c r="U1205" s="1"/>
      <c r="W1205" t="str">
        <f t="shared" si="581"/>
        <v/>
      </c>
      <c r="Y1205" s="1"/>
      <c r="AA1205">
        <f t="shared" si="582"/>
        <v>0</v>
      </c>
      <c r="AC1205" s="1"/>
      <c r="AE1205">
        <f t="shared" si="583"/>
        <v>0</v>
      </c>
      <c r="AH1205" s="1"/>
      <c r="AI1205" s="17"/>
      <c r="AJ1205" s="25"/>
      <c r="AU1205" s="1">
        <v>44335</v>
      </c>
      <c r="AV1205">
        <v>5.8000000000000003E-2</v>
      </c>
      <c r="AW1205">
        <f t="shared" si="568"/>
        <v>5.8E-4</v>
      </c>
      <c r="AY1205" s="1">
        <v>44335</v>
      </c>
      <c r="AZ1205">
        <v>5.3999999999999999E-2</v>
      </c>
      <c r="BA1205">
        <f t="shared" si="569"/>
        <v>5.4000000000000001E-4</v>
      </c>
      <c r="BC1205" s="1">
        <v>44336</v>
      </c>
      <c r="BD1205">
        <v>0.159</v>
      </c>
      <c r="BE1205">
        <f t="shared" si="570"/>
        <v>1.5900000000000001E-3</v>
      </c>
      <c r="BG1205" s="1">
        <v>44336</v>
      </c>
      <c r="BH1205">
        <v>0.23599999999999999</v>
      </c>
      <c r="BI1205">
        <f t="shared" si="571"/>
        <v>2.3599999999999997E-3</v>
      </c>
      <c r="BK1205" s="1">
        <v>38335</v>
      </c>
      <c r="BL1205">
        <v>2.2842699999999998</v>
      </c>
      <c r="BM1205">
        <f t="shared" si="579"/>
        <v>2.2842699999999997E-2</v>
      </c>
      <c r="BP1205" s="1">
        <v>44305</v>
      </c>
      <c r="BQ1205">
        <v>227.00899999999999</v>
      </c>
      <c r="BR1205">
        <f t="shared" si="572"/>
        <v>2.2700899999999997</v>
      </c>
      <c r="BT1205" s="1">
        <v>44309</v>
      </c>
      <c r="BU1205">
        <v>-0.53900000000000003</v>
      </c>
      <c r="BV1205">
        <f t="shared" si="573"/>
        <v>-5.3900000000000007E-3</v>
      </c>
      <c r="BX1205" s="1">
        <v>44309</v>
      </c>
      <c r="BY1205">
        <v>-0.51500000000000001</v>
      </c>
      <c r="BZ1205">
        <f t="shared" si="574"/>
        <v>-5.1500000000000001E-3</v>
      </c>
      <c r="CB1205" s="1">
        <v>44336</v>
      </c>
      <c r="CC1205">
        <v>-0.51</v>
      </c>
      <c r="CD1205">
        <f t="shared" si="575"/>
        <v>-5.1000000000000004E-3</v>
      </c>
      <c r="CG1205" s="1"/>
    </row>
    <row r="1206" spans="1:85" x14ac:dyDescent="0.3">
      <c r="A1206" s="21">
        <f t="shared" si="576"/>
        <v>47499</v>
      </c>
      <c r="B1206" s="18">
        <f t="shared" si="557"/>
        <v>112.421875</v>
      </c>
      <c r="C1206">
        <f t="shared" si="580"/>
        <v>115</v>
      </c>
      <c r="D1206">
        <f t="shared" ca="1" si="562"/>
        <v>-4.1416666666666666</v>
      </c>
      <c r="E1206">
        <f ca="1">IF(currency="USD",'Future et co'!F1206,IF(currency="EUR",'Future et co'!G1206,FALSE))</f>
        <v>3.6070000000000005E-2</v>
      </c>
      <c r="F1206">
        <f t="shared" ca="1" si="563"/>
        <v>3.6070000000000005E-2</v>
      </c>
      <c r="G1206">
        <f t="shared" ca="1" si="564"/>
        <v>2.0569999999999998E-2</v>
      </c>
      <c r="L1206">
        <f t="shared" ca="1" si="565"/>
        <v>127.8</v>
      </c>
      <c r="M1206">
        <f t="shared" ca="1" si="559"/>
        <v>3.6070000000000005E-2</v>
      </c>
      <c r="R1206">
        <f t="shared" ca="1" si="567"/>
        <v>127.8</v>
      </c>
      <c r="S1206">
        <f t="shared" ca="1" si="561"/>
        <v>3.6070000000000005E-2</v>
      </c>
      <c r="U1206" s="1"/>
      <c r="W1206" t="str">
        <f t="shared" si="581"/>
        <v/>
      </c>
      <c r="Y1206" s="1"/>
      <c r="AA1206">
        <f t="shared" si="582"/>
        <v>0</v>
      </c>
      <c r="AC1206" s="1"/>
      <c r="AE1206">
        <f t="shared" si="583"/>
        <v>0</v>
      </c>
      <c r="AH1206" s="1"/>
      <c r="AI1206" s="17"/>
      <c r="AJ1206" s="25"/>
      <c r="AU1206" s="1">
        <v>44334</v>
      </c>
      <c r="AV1206">
        <v>4.8000000000000001E-2</v>
      </c>
      <c r="AW1206">
        <f t="shared" si="568"/>
        <v>4.8000000000000001E-4</v>
      </c>
      <c r="AY1206" s="1">
        <v>44334</v>
      </c>
      <c r="AZ1206">
        <v>6.5000000000000002E-2</v>
      </c>
      <c r="BA1206">
        <f t="shared" si="569"/>
        <v>6.4999999999999997E-4</v>
      </c>
      <c r="BC1206" s="1">
        <v>44335</v>
      </c>
      <c r="BD1206">
        <v>0.161</v>
      </c>
      <c r="BE1206">
        <f t="shared" si="570"/>
        <v>1.6100000000000001E-3</v>
      </c>
      <c r="BG1206" s="1">
        <v>44335</v>
      </c>
      <c r="BH1206">
        <v>0.251</v>
      </c>
      <c r="BI1206">
        <f t="shared" si="571"/>
        <v>2.5100000000000001E-3</v>
      </c>
      <c r="BK1206" s="1">
        <v>38336</v>
      </c>
      <c r="BL1206">
        <v>2.2780999999999998</v>
      </c>
      <c r="BM1206">
        <f t="shared" si="579"/>
        <v>2.2780999999999999E-2</v>
      </c>
      <c r="BP1206" s="1">
        <v>44302</v>
      </c>
      <c r="BQ1206">
        <v>227.58150000000001</v>
      </c>
      <c r="BR1206">
        <f t="shared" si="572"/>
        <v>2.2758150000000001</v>
      </c>
      <c r="BT1206" s="1">
        <v>44308</v>
      </c>
      <c r="BU1206">
        <v>-0.53900000000000003</v>
      </c>
      <c r="BV1206">
        <f t="shared" si="573"/>
        <v>-5.3900000000000007E-3</v>
      </c>
      <c r="BX1206" s="1">
        <v>44308</v>
      </c>
      <c r="BY1206">
        <v>-0.51500000000000001</v>
      </c>
      <c r="BZ1206">
        <f t="shared" si="574"/>
        <v>-5.1500000000000001E-3</v>
      </c>
      <c r="CB1206" s="1">
        <v>44335</v>
      </c>
      <c r="CC1206">
        <v>-0.51</v>
      </c>
      <c r="CD1206">
        <f t="shared" si="575"/>
        <v>-5.1000000000000004E-3</v>
      </c>
      <c r="CG1206" s="1"/>
    </row>
    <row r="1207" spans="1:85" x14ac:dyDescent="0.3">
      <c r="A1207" s="21">
        <f t="shared" si="576"/>
        <v>47500</v>
      </c>
      <c r="B1207" s="18">
        <f t="shared" si="557"/>
        <v>112.421875</v>
      </c>
      <c r="C1207">
        <f t="shared" si="580"/>
        <v>115</v>
      </c>
      <c r="D1207">
        <f t="shared" ca="1" si="562"/>
        <v>-4.1444444444444448</v>
      </c>
      <c r="E1207">
        <f ca="1">IF(currency="USD",'Future et co'!F1207,IF(currency="EUR",'Future et co'!G1207,FALSE))</f>
        <v>3.6070000000000005E-2</v>
      </c>
      <c r="F1207">
        <f t="shared" ca="1" si="563"/>
        <v>3.6070000000000005E-2</v>
      </c>
      <c r="G1207">
        <f t="shared" ca="1" si="564"/>
        <v>2.0569999999999998E-2</v>
      </c>
      <c r="L1207">
        <f t="shared" ca="1" si="565"/>
        <v>127.8</v>
      </c>
      <c r="M1207">
        <f t="shared" ca="1" si="559"/>
        <v>3.6070000000000005E-2</v>
      </c>
      <c r="R1207">
        <f t="shared" ca="1" si="567"/>
        <v>127.8</v>
      </c>
      <c r="S1207">
        <f t="shared" ca="1" si="561"/>
        <v>3.6070000000000005E-2</v>
      </c>
      <c r="U1207" s="1"/>
      <c r="W1207" t="str">
        <f t="shared" si="581"/>
        <v/>
      </c>
      <c r="Y1207" s="1"/>
      <c r="AA1207">
        <f t="shared" si="582"/>
        <v>0</v>
      </c>
      <c r="AC1207" s="1"/>
      <c r="AE1207">
        <f t="shared" si="583"/>
        <v>0</v>
      </c>
      <c r="AH1207" s="1"/>
      <c r="AI1207" s="17"/>
      <c r="AJ1207" s="25"/>
      <c r="AU1207" s="1">
        <v>44333</v>
      </c>
      <c r="AV1207">
        <v>5.2999999999999999E-2</v>
      </c>
      <c r="AW1207">
        <f t="shared" si="568"/>
        <v>5.2999999999999998E-4</v>
      </c>
      <c r="AY1207" s="1">
        <v>44333</v>
      </c>
      <c r="AZ1207">
        <v>6.5000000000000002E-2</v>
      </c>
      <c r="BA1207">
        <f t="shared" si="569"/>
        <v>6.4999999999999997E-4</v>
      </c>
      <c r="BC1207" s="1">
        <v>44334</v>
      </c>
      <c r="BD1207">
        <v>0.161</v>
      </c>
      <c r="BE1207">
        <f t="shared" si="570"/>
        <v>1.6100000000000001E-3</v>
      </c>
      <c r="BG1207" s="1">
        <v>44334</v>
      </c>
      <c r="BH1207">
        <v>0.23400000000000001</v>
      </c>
      <c r="BI1207">
        <f t="shared" si="571"/>
        <v>2.3400000000000001E-3</v>
      </c>
      <c r="BK1207" s="1">
        <v>38337</v>
      </c>
      <c r="BL1207">
        <v>2.2792300000000001</v>
      </c>
      <c r="BM1207">
        <f t="shared" si="579"/>
        <v>2.2792300000000001E-2</v>
      </c>
      <c r="BP1207" s="1">
        <v>44301</v>
      </c>
      <c r="BQ1207">
        <v>228.14080000000001</v>
      </c>
      <c r="BR1207">
        <f t="shared" si="572"/>
        <v>2.2814080000000003</v>
      </c>
      <c r="BT1207" s="1">
        <v>44307</v>
      </c>
      <c r="BU1207">
        <v>-0.53500000000000003</v>
      </c>
      <c r="BV1207">
        <f t="shared" si="573"/>
        <v>-5.3500000000000006E-3</v>
      </c>
      <c r="BX1207" s="1">
        <v>44307</v>
      </c>
      <c r="BY1207">
        <v>-0.51300000000000001</v>
      </c>
      <c r="BZ1207">
        <f t="shared" si="574"/>
        <v>-5.13E-3</v>
      </c>
      <c r="CB1207" s="1">
        <v>44334</v>
      </c>
      <c r="CC1207">
        <v>-0.51</v>
      </c>
      <c r="CD1207">
        <f t="shared" si="575"/>
        <v>-5.1000000000000004E-3</v>
      </c>
      <c r="CG1207" s="1"/>
    </row>
    <row r="1208" spans="1:85" x14ac:dyDescent="0.3">
      <c r="A1208" s="21">
        <f t="shared" si="576"/>
        <v>47501</v>
      </c>
      <c r="B1208" s="18">
        <f t="shared" si="557"/>
        <v>112.421875</v>
      </c>
      <c r="C1208">
        <f t="shared" si="580"/>
        <v>115</v>
      </c>
      <c r="D1208">
        <f t="shared" ca="1" si="562"/>
        <v>-4.1472222222222221</v>
      </c>
      <c r="E1208">
        <f ca="1">IF(currency="USD",'Future et co'!F1208,IF(currency="EUR",'Future et co'!G1208,FALSE))</f>
        <v>3.6070000000000005E-2</v>
      </c>
      <c r="F1208">
        <f t="shared" ca="1" si="563"/>
        <v>3.6070000000000005E-2</v>
      </c>
      <c r="G1208">
        <f t="shared" ca="1" si="564"/>
        <v>2.0569999999999998E-2</v>
      </c>
      <c r="L1208">
        <f t="shared" ca="1" si="565"/>
        <v>127.8</v>
      </c>
      <c r="M1208">
        <f t="shared" ca="1" si="559"/>
        <v>3.6070000000000005E-2</v>
      </c>
      <c r="R1208">
        <f t="shared" ca="1" si="567"/>
        <v>127.8</v>
      </c>
      <c r="S1208">
        <f t="shared" ca="1" si="561"/>
        <v>3.6070000000000005E-2</v>
      </c>
      <c r="U1208" s="1"/>
      <c r="W1208" t="str">
        <f t="shared" si="581"/>
        <v/>
      </c>
      <c r="Y1208" s="1"/>
      <c r="AA1208">
        <f t="shared" si="582"/>
        <v>0</v>
      </c>
      <c r="AC1208" s="1"/>
      <c r="AE1208">
        <f t="shared" si="583"/>
        <v>0</v>
      </c>
      <c r="AH1208" s="1"/>
      <c r="AI1208" s="17"/>
      <c r="AJ1208" s="25"/>
      <c r="AU1208" s="1">
        <v>44330</v>
      </c>
      <c r="AV1208">
        <v>6.5000000000000002E-2</v>
      </c>
      <c r="AW1208">
        <f t="shared" si="568"/>
        <v>6.4999999999999997E-4</v>
      </c>
      <c r="AY1208" s="1">
        <v>44330</v>
      </c>
      <c r="AZ1208">
        <v>5.1999999999999998E-2</v>
      </c>
      <c r="BA1208">
        <f t="shared" si="569"/>
        <v>5.1999999999999995E-4</v>
      </c>
      <c r="BC1208" s="1">
        <v>44333</v>
      </c>
      <c r="BD1208">
        <v>0.16300000000000001</v>
      </c>
      <c r="BE1208">
        <f t="shared" si="570"/>
        <v>1.6300000000000002E-3</v>
      </c>
      <c r="BG1208" s="1">
        <v>44333</v>
      </c>
      <c r="BH1208">
        <v>0.24299999999999999</v>
      </c>
      <c r="BI1208">
        <f t="shared" si="571"/>
        <v>2.4299999999999999E-3</v>
      </c>
      <c r="BK1208" s="1">
        <v>38338</v>
      </c>
      <c r="BL1208">
        <v>2.2991999999999999</v>
      </c>
      <c r="BM1208">
        <f t="shared" si="579"/>
        <v>2.2991999999999999E-2</v>
      </c>
      <c r="BP1208" s="1">
        <v>44300</v>
      </c>
      <c r="BQ1208">
        <v>227.5283</v>
      </c>
      <c r="BR1208">
        <f t="shared" si="572"/>
        <v>2.2752829999999999</v>
      </c>
      <c r="BT1208" s="1">
        <v>44306</v>
      </c>
      <c r="BU1208">
        <v>-0.53800000000000003</v>
      </c>
      <c r="BV1208">
        <f t="shared" si="573"/>
        <v>-5.3800000000000002E-3</v>
      </c>
      <c r="BX1208" s="1">
        <v>44306</v>
      </c>
      <c r="BY1208">
        <v>-0.51300000000000001</v>
      </c>
      <c r="BZ1208">
        <f t="shared" si="574"/>
        <v>-5.13E-3</v>
      </c>
      <c r="CB1208" s="1">
        <v>44333</v>
      </c>
      <c r="CC1208">
        <v>-0.51</v>
      </c>
      <c r="CD1208">
        <f t="shared" si="575"/>
        <v>-5.1000000000000004E-3</v>
      </c>
      <c r="CG1208" s="1"/>
    </row>
    <row r="1209" spans="1:85" x14ac:dyDescent="0.3">
      <c r="A1209" s="21">
        <f t="shared" si="576"/>
        <v>47504</v>
      </c>
      <c r="B1209" s="18">
        <f t="shared" si="557"/>
        <v>112.421875</v>
      </c>
      <c r="C1209">
        <f t="shared" si="580"/>
        <v>115</v>
      </c>
      <c r="D1209">
        <f t="shared" ca="1" si="562"/>
        <v>-4.1555555555555559</v>
      </c>
      <c r="E1209">
        <f ca="1">IF(currency="USD",'Future et co'!F1209,IF(currency="EUR",'Future et co'!G1209,FALSE))</f>
        <v>3.6070000000000005E-2</v>
      </c>
      <c r="F1209">
        <f t="shared" ca="1" si="563"/>
        <v>3.6070000000000005E-2</v>
      </c>
      <c r="G1209">
        <f t="shared" ca="1" si="564"/>
        <v>2.0569999999999998E-2</v>
      </c>
      <c r="L1209">
        <f t="shared" ca="1" si="565"/>
        <v>127.8</v>
      </c>
      <c r="M1209">
        <f t="shared" ca="1" si="559"/>
        <v>3.6070000000000005E-2</v>
      </c>
      <c r="R1209">
        <f t="shared" ca="1" si="567"/>
        <v>127.8</v>
      </c>
      <c r="S1209">
        <f t="shared" ca="1" si="561"/>
        <v>3.6070000000000005E-2</v>
      </c>
      <c r="U1209" s="1"/>
      <c r="W1209" t="str">
        <f t="shared" si="581"/>
        <v/>
      </c>
      <c r="Y1209" s="1"/>
      <c r="AA1209">
        <f t="shared" si="582"/>
        <v>0</v>
      </c>
      <c r="AC1209" s="1"/>
      <c r="AE1209">
        <f t="shared" si="583"/>
        <v>0</v>
      </c>
      <c r="AH1209" s="1"/>
      <c r="AI1209" s="17"/>
      <c r="AJ1209" s="25"/>
      <c r="AU1209" s="1">
        <v>44329</v>
      </c>
      <c r="AV1209">
        <v>6.5000000000000002E-2</v>
      </c>
      <c r="AW1209">
        <f t="shared" si="568"/>
        <v>6.4999999999999997E-4</v>
      </c>
      <c r="AY1209" s="1">
        <v>44329</v>
      </c>
      <c r="AZ1209">
        <v>5.1999999999999998E-2</v>
      </c>
      <c r="BA1209">
        <f t="shared" si="569"/>
        <v>5.1999999999999995E-4</v>
      </c>
      <c r="BC1209" s="1">
        <v>44330</v>
      </c>
      <c r="BD1209">
        <v>0.16800000000000001</v>
      </c>
      <c r="BE1209">
        <f t="shared" si="570"/>
        <v>1.6800000000000001E-3</v>
      </c>
      <c r="BG1209" s="1">
        <v>44330</v>
      </c>
      <c r="BH1209">
        <v>0.24399999999999999</v>
      </c>
      <c r="BI1209">
        <f t="shared" si="571"/>
        <v>2.4399999999999999E-3</v>
      </c>
      <c r="BK1209" s="1">
        <v>38341</v>
      </c>
      <c r="BL1209">
        <v>2.2946900000000001</v>
      </c>
      <c r="BM1209">
        <f t="shared" si="579"/>
        <v>2.2946900000000003E-2</v>
      </c>
      <c r="BP1209" s="1">
        <v>44299</v>
      </c>
      <c r="BQ1209">
        <v>228.04759999999999</v>
      </c>
      <c r="BR1209">
        <f t="shared" si="572"/>
        <v>2.2804759999999997</v>
      </c>
      <c r="BT1209" s="1">
        <v>44305</v>
      </c>
      <c r="BU1209">
        <v>-0.53700000000000003</v>
      </c>
      <c r="BV1209">
        <f t="shared" si="573"/>
        <v>-5.3700000000000006E-3</v>
      </c>
      <c r="BX1209" s="1">
        <v>44305</v>
      </c>
      <c r="BY1209">
        <v>-0.51300000000000001</v>
      </c>
      <c r="BZ1209">
        <f t="shared" si="574"/>
        <v>-5.13E-3</v>
      </c>
      <c r="CB1209" s="1">
        <v>44330</v>
      </c>
      <c r="CC1209">
        <v>-0.51</v>
      </c>
      <c r="CD1209">
        <f t="shared" si="575"/>
        <v>-5.1000000000000004E-3</v>
      </c>
      <c r="CG1209" s="1"/>
    </row>
    <row r="1210" spans="1:85" x14ac:dyDescent="0.3">
      <c r="A1210" s="21">
        <f t="shared" si="576"/>
        <v>47505</v>
      </c>
      <c r="B1210" s="18">
        <f t="shared" si="557"/>
        <v>112.421875</v>
      </c>
      <c r="C1210">
        <f t="shared" si="580"/>
        <v>115</v>
      </c>
      <c r="D1210">
        <f t="shared" ca="1" si="562"/>
        <v>-4.1583333333333332</v>
      </c>
      <c r="E1210">
        <f ca="1">IF(currency="USD",'Future et co'!F1210,IF(currency="EUR",'Future et co'!G1210,FALSE))</f>
        <v>3.6070000000000005E-2</v>
      </c>
      <c r="F1210">
        <f t="shared" ca="1" si="563"/>
        <v>3.6070000000000005E-2</v>
      </c>
      <c r="G1210">
        <f t="shared" ca="1" si="564"/>
        <v>2.0569999999999998E-2</v>
      </c>
      <c r="L1210">
        <f t="shared" ca="1" si="565"/>
        <v>127.8</v>
      </c>
      <c r="M1210">
        <f t="shared" ca="1" si="559"/>
        <v>3.6070000000000005E-2</v>
      </c>
      <c r="R1210">
        <f t="shared" ca="1" si="567"/>
        <v>127.8</v>
      </c>
      <c r="S1210">
        <f t="shared" ca="1" si="561"/>
        <v>3.6070000000000005E-2</v>
      </c>
      <c r="U1210" s="1"/>
      <c r="W1210" t="str">
        <f t="shared" si="581"/>
        <v/>
      </c>
      <c r="Y1210" s="1"/>
      <c r="AA1210">
        <f t="shared" si="582"/>
        <v>0</v>
      </c>
      <c r="AC1210" s="1"/>
      <c r="AE1210">
        <f t="shared" si="583"/>
        <v>0</v>
      </c>
      <c r="AH1210" s="1"/>
      <c r="AI1210" s="17"/>
      <c r="AJ1210" s="25"/>
      <c r="AU1210" s="1">
        <v>44328</v>
      </c>
      <c r="AV1210">
        <v>0.05</v>
      </c>
      <c r="AW1210">
        <f t="shared" si="568"/>
        <v>5.0000000000000001E-4</v>
      </c>
      <c r="AY1210" s="1">
        <v>44328</v>
      </c>
      <c r="AZ1210">
        <v>5.2999999999999999E-2</v>
      </c>
      <c r="BA1210">
        <f t="shared" si="569"/>
        <v>5.2999999999999998E-4</v>
      </c>
      <c r="BC1210" s="1">
        <v>44329</v>
      </c>
      <c r="BD1210">
        <v>0.17</v>
      </c>
      <c r="BE1210">
        <f t="shared" si="570"/>
        <v>1.7000000000000001E-3</v>
      </c>
      <c r="BG1210" s="1">
        <v>44329</v>
      </c>
      <c r="BH1210">
        <v>0.23799999999999999</v>
      </c>
      <c r="BI1210">
        <f t="shared" si="571"/>
        <v>2.3799999999999997E-3</v>
      </c>
      <c r="BK1210" s="1">
        <v>38342</v>
      </c>
      <c r="BL1210">
        <v>2.2759</v>
      </c>
      <c r="BM1210">
        <f t="shared" si="579"/>
        <v>2.2759000000000001E-2</v>
      </c>
      <c r="BP1210" s="1">
        <v>44298</v>
      </c>
      <c r="BQ1210">
        <v>228.1009</v>
      </c>
      <c r="BR1210">
        <f t="shared" si="572"/>
        <v>2.2810090000000001</v>
      </c>
      <c r="BT1210" s="1">
        <v>44302</v>
      </c>
      <c r="BU1210">
        <v>-0.53800000000000003</v>
      </c>
      <c r="BV1210">
        <f t="shared" si="573"/>
        <v>-5.3800000000000002E-3</v>
      </c>
      <c r="BX1210" s="1">
        <v>44302</v>
      </c>
      <c r="BY1210">
        <v>-0.51100000000000001</v>
      </c>
      <c r="BZ1210">
        <f t="shared" si="574"/>
        <v>-5.11E-3</v>
      </c>
      <c r="CB1210" s="1">
        <v>44329</v>
      </c>
      <c r="CC1210">
        <v>-0.51</v>
      </c>
      <c r="CD1210">
        <f t="shared" si="575"/>
        <v>-5.1000000000000004E-3</v>
      </c>
      <c r="CG1210" s="1"/>
    </row>
    <row r="1211" spans="1:85" x14ac:dyDescent="0.3">
      <c r="A1211" s="21">
        <f t="shared" si="576"/>
        <v>47506</v>
      </c>
      <c r="B1211" s="18">
        <f t="shared" si="557"/>
        <v>112.421875</v>
      </c>
      <c r="C1211">
        <f t="shared" si="580"/>
        <v>115</v>
      </c>
      <c r="D1211">
        <f t="shared" ca="1" si="562"/>
        <v>-4.1611111111111114</v>
      </c>
      <c r="E1211">
        <f ca="1">IF(currency="USD",'Future et co'!F1211,IF(currency="EUR",'Future et co'!G1211,FALSE))</f>
        <v>3.6070000000000005E-2</v>
      </c>
      <c r="F1211">
        <f t="shared" ca="1" si="563"/>
        <v>3.6070000000000005E-2</v>
      </c>
      <c r="G1211">
        <f t="shared" ca="1" si="564"/>
        <v>2.0569999999999998E-2</v>
      </c>
      <c r="L1211">
        <f t="shared" ca="1" si="565"/>
        <v>127.8</v>
      </c>
      <c r="M1211">
        <f t="shared" ca="1" si="559"/>
        <v>3.6070000000000005E-2</v>
      </c>
      <c r="R1211">
        <f t="shared" ca="1" si="567"/>
        <v>127.8</v>
      </c>
      <c r="S1211">
        <f t="shared" ca="1" si="561"/>
        <v>3.6070000000000005E-2</v>
      </c>
      <c r="U1211" s="1"/>
      <c r="W1211" t="str">
        <f t="shared" si="581"/>
        <v/>
      </c>
      <c r="Y1211" s="1"/>
      <c r="AA1211">
        <f t="shared" si="582"/>
        <v>0</v>
      </c>
      <c r="AC1211" s="1"/>
      <c r="AE1211">
        <f t="shared" si="583"/>
        <v>0</v>
      </c>
      <c r="AH1211" s="1"/>
      <c r="AI1211" s="17"/>
      <c r="AJ1211" s="25"/>
      <c r="AU1211" s="1">
        <v>44327</v>
      </c>
      <c r="AV1211">
        <v>6.6000000000000003E-2</v>
      </c>
      <c r="AW1211">
        <f t="shared" si="568"/>
        <v>6.6E-4</v>
      </c>
      <c r="AY1211" s="1">
        <v>44327</v>
      </c>
      <c r="AZ1211">
        <v>6.9000000000000006E-2</v>
      </c>
      <c r="BA1211">
        <f t="shared" si="569"/>
        <v>6.9000000000000008E-4</v>
      </c>
      <c r="BC1211" s="1">
        <v>44328</v>
      </c>
      <c r="BD1211">
        <v>0.17499999999999999</v>
      </c>
      <c r="BE1211">
        <f t="shared" si="570"/>
        <v>1.7499999999999998E-3</v>
      </c>
      <c r="BG1211" s="1">
        <v>44328</v>
      </c>
      <c r="BH1211">
        <v>0.25600000000000001</v>
      </c>
      <c r="BI1211">
        <f t="shared" si="571"/>
        <v>2.5600000000000002E-3</v>
      </c>
      <c r="BK1211" s="1">
        <v>38343</v>
      </c>
      <c r="BL1211">
        <v>2.2677100000000001</v>
      </c>
      <c r="BM1211">
        <f t="shared" si="579"/>
        <v>2.2677100000000002E-2</v>
      </c>
      <c r="BP1211" s="1">
        <v>44295</v>
      </c>
      <c r="BQ1211">
        <v>228.19409999999999</v>
      </c>
      <c r="BR1211">
        <f t="shared" si="572"/>
        <v>2.2819409999999998</v>
      </c>
      <c r="BT1211" s="1">
        <v>44301</v>
      </c>
      <c r="BU1211">
        <v>-0.53700000000000003</v>
      </c>
      <c r="BV1211">
        <f t="shared" si="573"/>
        <v>-5.3700000000000006E-3</v>
      </c>
      <c r="BX1211" s="1">
        <v>44301</v>
      </c>
      <c r="BY1211">
        <v>-0.51200000000000001</v>
      </c>
      <c r="BZ1211">
        <f t="shared" si="574"/>
        <v>-5.1200000000000004E-3</v>
      </c>
      <c r="CB1211" s="1">
        <v>44328</v>
      </c>
      <c r="CC1211">
        <v>-0.51</v>
      </c>
      <c r="CD1211">
        <f t="shared" si="575"/>
        <v>-5.1000000000000004E-3</v>
      </c>
      <c r="CG1211" s="1"/>
    </row>
    <row r="1212" spans="1:85" x14ac:dyDescent="0.3">
      <c r="A1212" s="21">
        <f t="shared" si="576"/>
        <v>47507</v>
      </c>
      <c r="B1212" s="18">
        <f t="shared" si="557"/>
        <v>112.421875</v>
      </c>
      <c r="C1212">
        <f t="shared" si="580"/>
        <v>115</v>
      </c>
      <c r="D1212">
        <f t="shared" ca="1" si="562"/>
        <v>-4.1638888888888888</v>
      </c>
      <c r="E1212">
        <f ca="1">IF(currency="USD",'Future et co'!F1212,IF(currency="EUR",'Future et co'!G1212,FALSE))</f>
        <v>3.6070000000000005E-2</v>
      </c>
      <c r="F1212">
        <f t="shared" ca="1" si="563"/>
        <v>3.6070000000000005E-2</v>
      </c>
      <c r="G1212">
        <f t="shared" ca="1" si="564"/>
        <v>2.0569999999999998E-2</v>
      </c>
      <c r="L1212">
        <f t="shared" ca="1" si="565"/>
        <v>127.8</v>
      </c>
      <c r="M1212">
        <f t="shared" ca="1" si="559"/>
        <v>3.6070000000000005E-2</v>
      </c>
      <c r="R1212">
        <f t="shared" ca="1" si="567"/>
        <v>127.8</v>
      </c>
      <c r="S1212">
        <f t="shared" ca="1" si="561"/>
        <v>3.6070000000000005E-2</v>
      </c>
      <c r="U1212" s="1"/>
      <c r="W1212" t="str">
        <f t="shared" si="581"/>
        <v/>
      </c>
      <c r="Y1212" s="1"/>
      <c r="AA1212">
        <f t="shared" si="582"/>
        <v>0</v>
      </c>
      <c r="AC1212" s="1"/>
      <c r="AE1212">
        <f t="shared" si="583"/>
        <v>0</v>
      </c>
      <c r="AH1212" s="1"/>
      <c r="AI1212" s="17"/>
      <c r="AJ1212" s="25"/>
      <c r="AU1212" s="1">
        <v>44326</v>
      </c>
      <c r="AV1212">
        <v>5.5E-2</v>
      </c>
      <c r="AW1212">
        <f t="shared" si="568"/>
        <v>5.5000000000000003E-4</v>
      </c>
      <c r="AY1212" s="1">
        <v>44326</v>
      </c>
      <c r="AZ1212">
        <v>5.2999999999999999E-2</v>
      </c>
      <c r="BA1212">
        <f t="shared" si="569"/>
        <v>5.2999999999999998E-4</v>
      </c>
      <c r="BC1212" s="1">
        <v>44327</v>
      </c>
      <c r="BD1212">
        <v>0.17699999999999999</v>
      </c>
      <c r="BE1212">
        <f t="shared" si="570"/>
        <v>1.7699999999999999E-3</v>
      </c>
      <c r="BG1212" s="1">
        <v>44327</v>
      </c>
      <c r="BH1212">
        <v>0.22700000000000001</v>
      </c>
      <c r="BI1212">
        <f t="shared" si="571"/>
        <v>2.2699999999999999E-3</v>
      </c>
      <c r="BK1212" s="1">
        <v>38344</v>
      </c>
      <c r="BL1212">
        <v>2.2660100000000001</v>
      </c>
      <c r="BM1212">
        <f t="shared" si="579"/>
        <v>2.2660100000000002E-2</v>
      </c>
      <c r="BP1212" s="1">
        <v>44294</v>
      </c>
      <c r="BQ1212">
        <v>228.88650000000001</v>
      </c>
      <c r="BR1212">
        <f t="shared" si="572"/>
        <v>2.2888649999999999</v>
      </c>
      <c r="BT1212" s="1">
        <v>44300</v>
      </c>
      <c r="BU1212">
        <v>-0.53800000000000003</v>
      </c>
      <c r="BV1212">
        <f t="shared" si="573"/>
        <v>-5.3800000000000002E-3</v>
      </c>
      <c r="BX1212" s="1">
        <v>44300</v>
      </c>
      <c r="BY1212">
        <v>-0.50900000000000001</v>
      </c>
      <c r="BZ1212">
        <f t="shared" si="574"/>
        <v>-5.0899999999999999E-3</v>
      </c>
      <c r="CB1212" s="1">
        <v>44327</v>
      </c>
      <c r="CC1212">
        <v>-0.51</v>
      </c>
      <c r="CD1212">
        <f t="shared" si="575"/>
        <v>-5.1000000000000004E-3</v>
      </c>
      <c r="CG1212" s="1"/>
    </row>
    <row r="1213" spans="1:85" x14ac:dyDescent="0.3">
      <c r="A1213" s="21">
        <f t="shared" si="576"/>
        <v>47508</v>
      </c>
      <c r="B1213" s="18">
        <f t="shared" si="557"/>
        <v>112.421875</v>
      </c>
      <c r="C1213">
        <f t="shared" si="580"/>
        <v>115</v>
      </c>
      <c r="D1213">
        <f t="shared" ca="1" si="562"/>
        <v>-4.166666666666667</v>
      </c>
      <c r="E1213">
        <f ca="1">IF(currency="USD",'Future et co'!F1213,IF(currency="EUR",'Future et co'!G1213,FALSE))</f>
        <v>3.6070000000000005E-2</v>
      </c>
      <c r="F1213">
        <f t="shared" ca="1" si="563"/>
        <v>3.6070000000000005E-2</v>
      </c>
      <c r="G1213">
        <f t="shared" ca="1" si="564"/>
        <v>2.0569999999999998E-2</v>
      </c>
      <c r="L1213">
        <f t="shared" ca="1" si="565"/>
        <v>127.8</v>
      </c>
      <c r="M1213">
        <f t="shared" ca="1" si="559"/>
        <v>3.6070000000000005E-2</v>
      </c>
      <c r="R1213">
        <f t="shared" ca="1" si="567"/>
        <v>127.8</v>
      </c>
      <c r="S1213">
        <f t="shared" ca="1" si="561"/>
        <v>3.6070000000000005E-2</v>
      </c>
      <c r="U1213" s="1"/>
      <c r="W1213" t="str">
        <f t="shared" si="581"/>
        <v/>
      </c>
      <c r="Y1213" s="1"/>
      <c r="AA1213">
        <f t="shared" si="582"/>
        <v>0</v>
      </c>
      <c r="AC1213" s="1"/>
      <c r="AE1213">
        <f t="shared" si="583"/>
        <v>0</v>
      </c>
      <c r="AH1213" s="1"/>
      <c r="AI1213" s="17"/>
      <c r="AJ1213" s="25"/>
      <c r="AU1213" s="1">
        <v>44323</v>
      </c>
      <c r="AV1213">
        <v>5.6000000000000001E-2</v>
      </c>
      <c r="AW1213">
        <f t="shared" si="568"/>
        <v>5.6000000000000006E-4</v>
      </c>
      <c r="AY1213" s="1">
        <v>44323</v>
      </c>
      <c r="AZ1213">
        <v>6.9000000000000006E-2</v>
      </c>
      <c r="BA1213">
        <f t="shared" si="569"/>
        <v>6.9000000000000008E-4</v>
      </c>
      <c r="BC1213" s="1">
        <v>44326</v>
      </c>
      <c r="BD1213">
        <v>0.18</v>
      </c>
      <c r="BE1213">
        <f t="shared" si="570"/>
        <v>1.8E-3</v>
      </c>
      <c r="BG1213" s="1">
        <v>44326</v>
      </c>
      <c r="BH1213">
        <v>0.24299999999999999</v>
      </c>
      <c r="BI1213">
        <f t="shared" si="571"/>
        <v>2.4299999999999999E-3</v>
      </c>
      <c r="BK1213" s="1">
        <v>38345</v>
      </c>
      <c r="BL1213">
        <v>2.2660100000000001</v>
      </c>
      <c r="BM1213">
        <f t="shared" si="579"/>
        <v>2.2660100000000002E-2</v>
      </c>
      <c r="BP1213" s="1">
        <v>44293</v>
      </c>
      <c r="BQ1213">
        <v>228.59360000000001</v>
      </c>
      <c r="BR1213">
        <f t="shared" si="572"/>
        <v>2.285936</v>
      </c>
      <c r="BT1213" s="1">
        <v>44299</v>
      </c>
      <c r="BU1213">
        <v>-0.53800000000000003</v>
      </c>
      <c r="BV1213">
        <f t="shared" si="573"/>
        <v>-5.3800000000000002E-3</v>
      </c>
      <c r="BX1213" s="1">
        <v>44299</v>
      </c>
      <c r="BY1213">
        <v>-0.52300000000000002</v>
      </c>
      <c r="BZ1213">
        <f t="shared" si="574"/>
        <v>-5.2300000000000003E-3</v>
      </c>
      <c r="CB1213" s="1">
        <v>44326</v>
      </c>
      <c r="CC1213">
        <v>-0.51</v>
      </c>
      <c r="CD1213">
        <f t="shared" si="575"/>
        <v>-5.1000000000000004E-3</v>
      </c>
      <c r="CG1213" s="1"/>
    </row>
    <row r="1214" spans="1:85" x14ac:dyDescent="0.3">
      <c r="A1214" s="21">
        <f t="shared" si="576"/>
        <v>47511</v>
      </c>
      <c r="B1214" s="18">
        <f t="shared" si="557"/>
        <v>112.421875</v>
      </c>
      <c r="C1214">
        <f t="shared" si="580"/>
        <v>115</v>
      </c>
      <c r="D1214">
        <f t="shared" ca="1" si="562"/>
        <v>-4.1749999999999998</v>
      </c>
      <c r="E1214">
        <f ca="1">IF(currency="USD",'Future et co'!F1214,IF(currency="EUR",'Future et co'!G1214,FALSE))</f>
        <v>3.6070000000000005E-2</v>
      </c>
      <c r="F1214">
        <f t="shared" ca="1" si="563"/>
        <v>3.6070000000000005E-2</v>
      </c>
      <c r="G1214">
        <f t="shared" ca="1" si="564"/>
        <v>2.0569999999999998E-2</v>
      </c>
      <c r="L1214">
        <f t="shared" ca="1" si="565"/>
        <v>127.8</v>
      </c>
      <c r="M1214">
        <f t="shared" ca="1" si="559"/>
        <v>3.6070000000000005E-2</v>
      </c>
      <c r="R1214">
        <f t="shared" ca="1" si="567"/>
        <v>127.8</v>
      </c>
      <c r="S1214">
        <f t="shared" ca="1" si="561"/>
        <v>3.6070000000000005E-2</v>
      </c>
      <c r="U1214" s="1"/>
      <c r="W1214" t="str">
        <f t="shared" si="581"/>
        <v/>
      </c>
      <c r="Y1214" s="1"/>
      <c r="AA1214">
        <f t="shared" si="582"/>
        <v>0</v>
      </c>
      <c r="AC1214" s="1"/>
      <c r="AE1214">
        <f t="shared" si="583"/>
        <v>0</v>
      </c>
      <c r="AH1214" s="1"/>
      <c r="AI1214" s="17"/>
      <c r="AJ1214" s="25"/>
      <c r="AU1214" s="1">
        <v>44322</v>
      </c>
      <c r="AV1214">
        <v>5.3999999999999999E-2</v>
      </c>
      <c r="AW1214">
        <f t="shared" si="568"/>
        <v>5.4000000000000001E-4</v>
      </c>
      <c r="AY1214" s="1">
        <v>44322</v>
      </c>
      <c r="AZ1214">
        <v>7.1999999999999995E-2</v>
      </c>
      <c r="BA1214">
        <f t="shared" si="569"/>
        <v>7.1999999999999994E-4</v>
      </c>
      <c r="BC1214" s="1">
        <v>44323</v>
      </c>
      <c r="BD1214">
        <v>0.17799999999999999</v>
      </c>
      <c r="BE1214">
        <f t="shared" si="570"/>
        <v>1.7799999999999999E-3</v>
      </c>
      <c r="BG1214" s="1">
        <v>44323</v>
      </c>
      <c r="BH1214">
        <v>0.23699999999999999</v>
      </c>
      <c r="BI1214">
        <f t="shared" si="571"/>
        <v>2.3699999999999997E-3</v>
      </c>
      <c r="BK1214" s="1">
        <v>38348</v>
      </c>
      <c r="BL1214">
        <v>2.2754099999999999</v>
      </c>
      <c r="BM1214">
        <f t="shared" si="579"/>
        <v>2.2754099999999999E-2</v>
      </c>
      <c r="BP1214" s="1">
        <v>44292</v>
      </c>
      <c r="BQ1214">
        <v>228.6069</v>
      </c>
      <c r="BR1214">
        <f t="shared" si="572"/>
        <v>2.2860689999999999</v>
      </c>
      <c r="BT1214" s="1">
        <v>44298</v>
      </c>
      <c r="BU1214">
        <v>-0.53800000000000003</v>
      </c>
      <c r="BV1214">
        <f t="shared" si="573"/>
        <v>-5.3800000000000002E-3</v>
      </c>
      <c r="BX1214" s="1">
        <v>44298</v>
      </c>
      <c r="BY1214">
        <v>-0.51700000000000002</v>
      </c>
      <c r="BZ1214">
        <f t="shared" si="574"/>
        <v>-5.1700000000000001E-3</v>
      </c>
      <c r="CB1214" s="1">
        <v>44323</v>
      </c>
      <c r="CC1214">
        <v>-0.51</v>
      </c>
      <c r="CD1214">
        <f t="shared" si="575"/>
        <v>-5.1000000000000004E-3</v>
      </c>
      <c r="CG1214" s="1"/>
    </row>
    <row r="1215" spans="1:85" x14ac:dyDescent="0.3">
      <c r="A1215" s="21">
        <f t="shared" si="576"/>
        <v>47512</v>
      </c>
      <c r="B1215" s="18">
        <f t="shared" si="557"/>
        <v>112.421875</v>
      </c>
      <c r="C1215">
        <f t="shared" si="580"/>
        <v>115</v>
      </c>
      <c r="D1215">
        <f t="shared" ca="1" si="562"/>
        <v>-4.177777777777778</v>
      </c>
      <c r="E1215">
        <f ca="1">IF(currency="USD",'Future et co'!F1215,IF(currency="EUR",'Future et co'!G1215,FALSE))</f>
        <v>3.6070000000000005E-2</v>
      </c>
      <c r="F1215">
        <f t="shared" ca="1" si="563"/>
        <v>3.6070000000000005E-2</v>
      </c>
      <c r="G1215">
        <f t="shared" ca="1" si="564"/>
        <v>2.0569999999999998E-2</v>
      </c>
      <c r="L1215">
        <f t="shared" ca="1" si="565"/>
        <v>127.8</v>
      </c>
      <c r="M1215">
        <f t="shared" ca="1" si="559"/>
        <v>3.6070000000000005E-2</v>
      </c>
      <c r="R1215">
        <f t="shared" ca="1" si="567"/>
        <v>127.8</v>
      </c>
      <c r="S1215">
        <f t="shared" ca="1" si="561"/>
        <v>3.6070000000000005E-2</v>
      </c>
      <c r="U1215" s="1"/>
      <c r="W1215" t="str">
        <f t="shared" si="581"/>
        <v/>
      </c>
      <c r="Y1215" s="1"/>
      <c r="AA1215">
        <f t="shared" si="582"/>
        <v>0</v>
      </c>
      <c r="AC1215" s="1"/>
      <c r="AE1215">
        <f t="shared" si="583"/>
        <v>0</v>
      </c>
      <c r="AH1215" s="1"/>
      <c r="AI1215" s="17"/>
      <c r="AJ1215" s="25"/>
      <c r="AU1215" s="1">
        <v>44321</v>
      </c>
      <c r="AV1215">
        <v>5.5E-2</v>
      </c>
      <c r="AW1215">
        <f t="shared" si="568"/>
        <v>5.5000000000000003E-4</v>
      </c>
      <c r="AY1215" s="1">
        <v>44321</v>
      </c>
      <c r="AZ1215">
        <v>7.2999999999999995E-2</v>
      </c>
      <c r="BA1215">
        <f t="shared" si="569"/>
        <v>7.2999999999999996E-4</v>
      </c>
      <c r="BC1215" s="1">
        <v>44322</v>
      </c>
      <c r="BD1215">
        <v>0.182</v>
      </c>
      <c r="BE1215">
        <f t="shared" si="570"/>
        <v>1.82E-3</v>
      </c>
      <c r="BG1215" s="1">
        <v>44322</v>
      </c>
      <c r="BH1215">
        <v>0.255</v>
      </c>
      <c r="BI1215">
        <f t="shared" si="571"/>
        <v>2.5500000000000002E-3</v>
      </c>
      <c r="BK1215" s="1">
        <v>38349</v>
      </c>
      <c r="BL1215">
        <v>2.25874</v>
      </c>
      <c r="BM1215">
        <f t="shared" si="579"/>
        <v>2.2587400000000001E-2</v>
      </c>
      <c r="BP1215" s="1">
        <v>44287</v>
      </c>
      <c r="BQ1215">
        <v>228.8066</v>
      </c>
      <c r="BR1215">
        <f t="shared" si="572"/>
        <v>2.2880660000000002</v>
      </c>
      <c r="BT1215" s="1">
        <v>44295</v>
      </c>
      <c r="BU1215">
        <v>-0.54400000000000004</v>
      </c>
      <c r="BV1215">
        <f t="shared" si="573"/>
        <v>-5.4400000000000004E-3</v>
      </c>
      <c r="BX1215" s="1">
        <v>44295</v>
      </c>
      <c r="BY1215">
        <v>-0.52200000000000002</v>
      </c>
      <c r="BZ1215">
        <f t="shared" si="574"/>
        <v>-5.2199999999999998E-3</v>
      </c>
      <c r="CB1215" s="1">
        <v>44322</v>
      </c>
      <c r="CC1215">
        <v>-0.51</v>
      </c>
      <c r="CD1215">
        <f t="shared" si="575"/>
        <v>-5.1000000000000004E-3</v>
      </c>
      <c r="CG1215" s="1"/>
    </row>
    <row r="1216" spans="1:85" x14ac:dyDescent="0.3">
      <c r="A1216" s="21">
        <f t="shared" si="576"/>
        <v>47513</v>
      </c>
      <c r="B1216" s="18">
        <f t="shared" si="557"/>
        <v>112.421875</v>
      </c>
      <c r="C1216">
        <f t="shared" si="580"/>
        <v>115</v>
      </c>
      <c r="D1216">
        <f t="shared" ca="1" si="562"/>
        <v>-4.1805555555555554</v>
      </c>
      <c r="E1216">
        <f ca="1">IF(currency="USD",'Future et co'!F1216,IF(currency="EUR",'Future et co'!G1216,FALSE))</f>
        <v>3.6070000000000005E-2</v>
      </c>
      <c r="F1216">
        <f t="shared" ca="1" si="563"/>
        <v>3.6070000000000005E-2</v>
      </c>
      <c r="G1216">
        <f t="shared" ca="1" si="564"/>
        <v>2.0569999999999998E-2</v>
      </c>
      <c r="L1216">
        <f t="shared" ca="1" si="565"/>
        <v>127.8</v>
      </c>
      <c r="M1216">
        <f t="shared" ca="1" si="559"/>
        <v>3.6070000000000005E-2</v>
      </c>
      <c r="R1216">
        <f t="shared" ca="1" si="567"/>
        <v>127.8</v>
      </c>
      <c r="S1216">
        <f t="shared" ca="1" si="561"/>
        <v>3.6070000000000005E-2</v>
      </c>
      <c r="U1216" s="1"/>
      <c r="W1216" t="str">
        <f t="shared" si="581"/>
        <v/>
      </c>
      <c r="Y1216" s="1"/>
      <c r="AA1216">
        <f t="shared" si="582"/>
        <v>0</v>
      </c>
      <c r="AC1216" s="1"/>
      <c r="AE1216">
        <f t="shared" si="583"/>
        <v>0</v>
      </c>
      <c r="AH1216" s="1"/>
      <c r="AI1216" s="17"/>
      <c r="AJ1216" s="25"/>
      <c r="AU1216" s="1">
        <v>44320</v>
      </c>
      <c r="AV1216">
        <v>7.1999999999999995E-2</v>
      </c>
      <c r="AW1216">
        <f t="shared" si="568"/>
        <v>7.1999999999999994E-4</v>
      </c>
      <c r="AY1216" s="1">
        <v>44320</v>
      </c>
      <c r="AZ1216">
        <v>6.0999999999999999E-2</v>
      </c>
      <c r="BA1216">
        <f t="shared" si="569"/>
        <v>6.0999999999999997E-4</v>
      </c>
      <c r="BC1216" s="1">
        <v>44321</v>
      </c>
      <c r="BD1216">
        <v>0.188</v>
      </c>
      <c r="BE1216">
        <f t="shared" si="570"/>
        <v>1.8799999999999999E-3</v>
      </c>
      <c r="BG1216" s="1">
        <v>44321</v>
      </c>
      <c r="BH1216">
        <v>0.26329999999999998</v>
      </c>
      <c r="BI1216">
        <f t="shared" si="571"/>
        <v>2.6329999999999999E-3</v>
      </c>
      <c r="BK1216" s="1">
        <v>38350</v>
      </c>
      <c r="BL1216">
        <v>2.2601900000000001</v>
      </c>
      <c r="BM1216">
        <f t="shared" si="579"/>
        <v>2.2601900000000001E-2</v>
      </c>
      <c r="BP1216" s="1">
        <v>44286</v>
      </c>
      <c r="BQ1216">
        <v>228.07429999999999</v>
      </c>
      <c r="BR1216">
        <f t="shared" si="572"/>
        <v>2.2807429999999997</v>
      </c>
      <c r="BT1216" s="1">
        <v>44294</v>
      </c>
      <c r="BU1216">
        <v>-0.54500000000000004</v>
      </c>
      <c r="BV1216">
        <f t="shared" si="573"/>
        <v>-5.45E-3</v>
      </c>
      <c r="BX1216" s="1">
        <v>44294</v>
      </c>
      <c r="BY1216">
        <v>-0.51800000000000002</v>
      </c>
      <c r="BZ1216">
        <f t="shared" si="574"/>
        <v>-5.1800000000000006E-3</v>
      </c>
      <c r="CB1216" s="1">
        <v>44321</v>
      </c>
      <c r="CC1216">
        <v>-0.51</v>
      </c>
      <c r="CD1216">
        <f t="shared" si="575"/>
        <v>-5.1000000000000004E-3</v>
      </c>
      <c r="CG1216" s="1"/>
    </row>
    <row r="1217" spans="1:85" x14ac:dyDescent="0.3">
      <c r="A1217" s="21">
        <f t="shared" si="576"/>
        <v>47514</v>
      </c>
      <c r="B1217" s="18">
        <f t="shared" si="557"/>
        <v>112.421875</v>
      </c>
      <c r="C1217">
        <f t="shared" si="580"/>
        <v>115</v>
      </c>
      <c r="D1217">
        <f t="shared" ca="1" si="562"/>
        <v>-4.1833333333333336</v>
      </c>
      <c r="E1217">
        <f ca="1">IF(currency="USD",'Future et co'!F1217,IF(currency="EUR",'Future et co'!G1217,FALSE))</f>
        <v>3.6070000000000005E-2</v>
      </c>
      <c r="F1217">
        <f t="shared" ca="1" si="563"/>
        <v>3.6070000000000005E-2</v>
      </c>
      <c r="G1217">
        <f t="shared" ca="1" si="564"/>
        <v>2.0569999999999998E-2</v>
      </c>
      <c r="L1217">
        <f t="shared" ca="1" si="565"/>
        <v>127.8</v>
      </c>
      <c r="M1217">
        <f t="shared" ca="1" si="559"/>
        <v>3.6070000000000005E-2</v>
      </c>
      <c r="R1217">
        <f t="shared" ca="1" si="567"/>
        <v>127.8</v>
      </c>
      <c r="S1217">
        <f t="shared" ca="1" si="561"/>
        <v>3.6070000000000005E-2</v>
      </c>
      <c r="U1217" s="1"/>
      <c r="W1217" t="str">
        <f t="shared" si="581"/>
        <v/>
      </c>
      <c r="Y1217" s="1"/>
      <c r="AA1217">
        <f t="shared" si="582"/>
        <v>0</v>
      </c>
      <c r="AC1217" s="1"/>
      <c r="AE1217">
        <f t="shared" si="583"/>
        <v>0</v>
      </c>
      <c r="AH1217" s="1"/>
      <c r="AI1217" s="17"/>
      <c r="AJ1217" s="25"/>
      <c r="AU1217" s="1">
        <v>44319</v>
      </c>
      <c r="AV1217">
        <v>7.6999999999999999E-2</v>
      </c>
      <c r="AW1217">
        <f t="shared" si="568"/>
        <v>7.6999999999999996E-4</v>
      </c>
      <c r="AY1217" s="1">
        <v>44319</v>
      </c>
      <c r="AZ1217">
        <v>8.1000000000000003E-2</v>
      </c>
      <c r="BA1217">
        <f t="shared" si="569"/>
        <v>8.1000000000000006E-4</v>
      </c>
      <c r="BC1217" s="1">
        <v>44320</v>
      </c>
      <c r="BD1217">
        <v>0.19400000000000001</v>
      </c>
      <c r="BE1217">
        <f t="shared" si="570"/>
        <v>1.9400000000000001E-3</v>
      </c>
      <c r="BG1217" s="1">
        <v>44320</v>
      </c>
      <c r="BH1217">
        <v>0.26400000000000001</v>
      </c>
      <c r="BI1217">
        <f t="shared" si="571"/>
        <v>2.64E-3</v>
      </c>
      <c r="BK1217" s="1">
        <v>38351</v>
      </c>
      <c r="BL1217">
        <v>2.2602600000000002</v>
      </c>
      <c r="BM1217">
        <f t="shared" si="579"/>
        <v>2.26026E-2</v>
      </c>
      <c r="BP1217" s="1">
        <v>44285</v>
      </c>
      <c r="BQ1217">
        <v>227.70140000000001</v>
      </c>
      <c r="BR1217">
        <f t="shared" si="572"/>
        <v>2.2770139999999999</v>
      </c>
      <c r="BT1217" s="1">
        <v>44293</v>
      </c>
      <c r="BU1217">
        <v>-0.54300000000000004</v>
      </c>
      <c r="BV1217">
        <f t="shared" si="573"/>
        <v>-5.4300000000000008E-3</v>
      </c>
      <c r="BX1217" s="1">
        <v>44293</v>
      </c>
      <c r="BY1217">
        <v>-0.51700000000000002</v>
      </c>
      <c r="BZ1217">
        <f t="shared" si="574"/>
        <v>-5.1700000000000001E-3</v>
      </c>
      <c r="CB1217" s="1">
        <v>44320</v>
      </c>
      <c r="CC1217">
        <v>-0.51</v>
      </c>
      <c r="CD1217">
        <f t="shared" si="575"/>
        <v>-5.1000000000000004E-3</v>
      </c>
      <c r="CG1217" s="1"/>
    </row>
    <row r="1218" spans="1:85" x14ac:dyDescent="0.3">
      <c r="A1218" s="21">
        <f t="shared" si="576"/>
        <v>47515</v>
      </c>
      <c r="B1218" s="18">
        <f t="shared" si="557"/>
        <v>112.421875</v>
      </c>
      <c r="C1218">
        <f t="shared" si="580"/>
        <v>115</v>
      </c>
      <c r="D1218">
        <f t="shared" ca="1" si="562"/>
        <v>-4.1861111111111109</v>
      </c>
      <c r="E1218">
        <f ca="1">IF(currency="USD",'Future et co'!F1218,IF(currency="EUR",'Future et co'!G1218,FALSE))</f>
        <v>3.6070000000000005E-2</v>
      </c>
      <c r="F1218">
        <f t="shared" ca="1" si="563"/>
        <v>3.6070000000000005E-2</v>
      </c>
      <c r="G1218">
        <f t="shared" ca="1" si="564"/>
        <v>2.0569999999999998E-2</v>
      </c>
      <c r="L1218">
        <f t="shared" ca="1" si="565"/>
        <v>127.8</v>
      </c>
      <c r="M1218">
        <f t="shared" ca="1" si="559"/>
        <v>3.6070000000000005E-2</v>
      </c>
      <c r="R1218">
        <f t="shared" ca="1" si="567"/>
        <v>127.8</v>
      </c>
      <c r="S1218">
        <f t="shared" ca="1" si="561"/>
        <v>3.6070000000000005E-2</v>
      </c>
      <c r="U1218" s="1"/>
      <c r="W1218" t="str">
        <f t="shared" si="581"/>
        <v/>
      </c>
      <c r="Y1218" s="1"/>
      <c r="AA1218">
        <f t="shared" si="582"/>
        <v>0</v>
      </c>
      <c r="AC1218" s="1"/>
      <c r="AE1218">
        <f t="shared" si="583"/>
        <v>0</v>
      </c>
      <c r="AH1218" s="1"/>
      <c r="AI1218" s="17"/>
      <c r="AJ1218" s="25"/>
      <c r="AU1218" s="1">
        <v>44316</v>
      </c>
      <c r="AV1218">
        <v>5.6000000000000001E-2</v>
      </c>
      <c r="AW1218">
        <f t="shared" si="568"/>
        <v>5.6000000000000006E-4</v>
      </c>
      <c r="AY1218" s="1">
        <v>44316</v>
      </c>
      <c r="AZ1218">
        <v>6.2E-2</v>
      </c>
      <c r="BA1218">
        <f t="shared" si="569"/>
        <v>6.2E-4</v>
      </c>
      <c r="BC1218" s="1">
        <v>44319</v>
      </c>
      <c r="BD1218">
        <v>0.19700000000000001</v>
      </c>
      <c r="BE1218">
        <f t="shared" si="570"/>
        <v>1.97E-3</v>
      </c>
      <c r="BG1218" s="1">
        <v>44319</v>
      </c>
      <c r="BH1218">
        <v>0.27250000000000002</v>
      </c>
      <c r="BI1218">
        <f t="shared" si="571"/>
        <v>2.725E-3</v>
      </c>
      <c r="BK1218" s="1">
        <v>38352</v>
      </c>
      <c r="BL1218">
        <v>2.2629100000000002</v>
      </c>
      <c r="BM1218">
        <f t="shared" si="579"/>
        <v>2.2629100000000003E-2</v>
      </c>
      <c r="BP1218" s="1">
        <v>44284</v>
      </c>
      <c r="BQ1218">
        <v>228.52699999999999</v>
      </c>
      <c r="BR1218">
        <f t="shared" si="572"/>
        <v>2.2852699999999997</v>
      </c>
      <c r="BT1218" s="1">
        <v>44292</v>
      </c>
      <c r="BU1218">
        <v>-0.53800000000000003</v>
      </c>
      <c r="BV1218">
        <f t="shared" si="573"/>
        <v>-5.3800000000000002E-3</v>
      </c>
      <c r="BX1218" s="1">
        <v>44292</v>
      </c>
      <c r="BY1218">
        <v>-0.51700000000000002</v>
      </c>
      <c r="BZ1218">
        <f t="shared" si="574"/>
        <v>-5.1700000000000001E-3</v>
      </c>
      <c r="CB1218" s="1">
        <v>44319</v>
      </c>
      <c r="CC1218">
        <v>-0.51</v>
      </c>
      <c r="CD1218">
        <f t="shared" si="575"/>
        <v>-5.1000000000000004E-3</v>
      </c>
      <c r="CG1218" s="1"/>
    </row>
    <row r="1219" spans="1:85" x14ac:dyDescent="0.3">
      <c r="A1219" s="21">
        <f t="shared" si="576"/>
        <v>47518</v>
      </c>
      <c r="B1219" s="18">
        <f t="shared" si="557"/>
        <v>112.421875</v>
      </c>
      <c r="C1219">
        <f t="shared" si="580"/>
        <v>115</v>
      </c>
      <c r="D1219">
        <f t="shared" ca="1" si="562"/>
        <v>-4.1944444444444446</v>
      </c>
      <c r="E1219">
        <f ca="1">IF(currency="USD",'Future et co'!F1219,IF(currency="EUR",'Future et co'!G1219,FALSE))</f>
        <v>3.6070000000000005E-2</v>
      </c>
      <c r="F1219">
        <f t="shared" ca="1" si="563"/>
        <v>3.6070000000000005E-2</v>
      </c>
      <c r="G1219">
        <f t="shared" ca="1" si="564"/>
        <v>2.0569999999999998E-2</v>
      </c>
      <c r="L1219">
        <f t="shared" ca="1" si="565"/>
        <v>127.8</v>
      </c>
      <c r="M1219">
        <f t="shared" ca="1" si="559"/>
        <v>3.6070000000000005E-2</v>
      </c>
      <c r="R1219">
        <f t="shared" ca="1" si="567"/>
        <v>127.8</v>
      </c>
      <c r="S1219">
        <f t="shared" ca="1" si="561"/>
        <v>3.6070000000000005E-2</v>
      </c>
      <c r="U1219" s="1"/>
      <c r="W1219" t="str">
        <f t="shared" si="581"/>
        <v/>
      </c>
      <c r="Y1219" s="1"/>
      <c r="AA1219">
        <f t="shared" si="582"/>
        <v>0</v>
      </c>
      <c r="AC1219" s="1"/>
      <c r="AE1219">
        <f t="shared" si="583"/>
        <v>0</v>
      </c>
      <c r="AH1219" s="1"/>
      <c r="AI1219" s="17"/>
      <c r="AJ1219" s="25"/>
      <c r="AU1219" s="1">
        <v>44315</v>
      </c>
      <c r="AV1219">
        <v>5.6000000000000001E-2</v>
      </c>
      <c r="AW1219">
        <f t="shared" si="568"/>
        <v>5.6000000000000006E-4</v>
      </c>
      <c r="AY1219" s="1">
        <v>44315</v>
      </c>
      <c r="AZ1219">
        <v>6.0999999999999999E-2</v>
      </c>
      <c r="BA1219">
        <f t="shared" si="569"/>
        <v>6.0999999999999997E-4</v>
      </c>
      <c r="BC1219" s="1">
        <v>44316</v>
      </c>
      <c r="BD1219">
        <v>0.19800000000000001</v>
      </c>
      <c r="BE1219">
        <f t="shared" si="570"/>
        <v>1.98E-3</v>
      </c>
      <c r="BG1219" s="1">
        <v>44316</v>
      </c>
      <c r="BH1219">
        <v>0.26700000000000002</v>
      </c>
      <c r="BI1219">
        <f t="shared" si="571"/>
        <v>2.6700000000000001E-3</v>
      </c>
      <c r="BK1219" s="1">
        <v>38355</v>
      </c>
      <c r="BL1219">
        <v>2.0196200000000002</v>
      </c>
      <c r="BM1219">
        <f t="shared" si="579"/>
        <v>2.0196200000000001E-2</v>
      </c>
      <c r="BP1219" s="1">
        <v>44281</v>
      </c>
      <c r="BQ1219">
        <v>229.19280000000001</v>
      </c>
      <c r="BR1219">
        <f t="shared" si="572"/>
        <v>2.291928</v>
      </c>
      <c r="BT1219" s="1">
        <v>44287</v>
      </c>
      <c r="BU1219">
        <v>-0.53800000000000003</v>
      </c>
      <c r="BV1219">
        <f t="shared" si="573"/>
        <v>-5.3800000000000002E-3</v>
      </c>
      <c r="BX1219" s="1">
        <v>44287</v>
      </c>
      <c r="BY1219">
        <v>-0.51200000000000001</v>
      </c>
      <c r="BZ1219">
        <f t="shared" si="574"/>
        <v>-5.1200000000000004E-3</v>
      </c>
      <c r="CB1219" s="1">
        <v>44316</v>
      </c>
      <c r="CC1219">
        <v>-0.51</v>
      </c>
      <c r="CD1219">
        <f t="shared" si="575"/>
        <v>-5.1000000000000004E-3</v>
      </c>
      <c r="CG1219" s="1"/>
    </row>
    <row r="1220" spans="1:85" x14ac:dyDescent="0.3">
      <c r="A1220" s="21">
        <f t="shared" si="576"/>
        <v>47519</v>
      </c>
      <c r="B1220" s="18">
        <f t="shared" si="557"/>
        <v>112.421875</v>
      </c>
      <c r="C1220">
        <f t="shared" si="580"/>
        <v>115</v>
      </c>
      <c r="D1220">
        <f t="shared" ca="1" si="562"/>
        <v>-4.197222222222222</v>
      </c>
      <c r="E1220">
        <f ca="1">IF(currency="USD",'Future et co'!F1220,IF(currency="EUR",'Future et co'!G1220,FALSE))</f>
        <v>3.6070000000000005E-2</v>
      </c>
      <c r="F1220">
        <f t="shared" ca="1" si="563"/>
        <v>3.6070000000000005E-2</v>
      </c>
      <c r="G1220">
        <f t="shared" ca="1" si="564"/>
        <v>2.0569999999999998E-2</v>
      </c>
      <c r="L1220">
        <f t="shared" ca="1" si="565"/>
        <v>127.8</v>
      </c>
      <c r="M1220">
        <f t="shared" ca="1" si="559"/>
        <v>3.6070000000000005E-2</v>
      </c>
      <c r="R1220">
        <f t="shared" ca="1" si="567"/>
        <v>127.8</v>
      </c>
      <c r="S1220">
        <f t="shared" ca="1" si="561"/>
        <v>3.6070000000000005E-2</v>
      </c>
      <c r="U1220" s="1"/>
      <c r="W1220" t="str">
        <f t="shared" si="581"/>
        <v/>
      </c>
      <c r="Y1220" s="1"/>
      <c r="AA1220">
        <f t="shared" si="582"/>
        <v>0</v>
      </c>
      <c r="AC1220" s="1"/>
      <c r="AE1220">
        <f t="shared" si="583"/>
        <v>0</v>
      </c>
      <c r="AH1220" s="1"/>
      <c r="AI1220" s="17"/>
      <c r="AJ1220" s="25"/>
      <c r="AU1220" s="1">
        <v>44314</v>
      </c>
      <c r="AV1220">
        <v>5.1999999999999998E-2</v>
      </c>
      <c r="AW1220">
        <f t="shared" si="568"/>
        <v>5.1999999999999995E-4</v>
      </c>
      <c r="AY1220" s="1">
        <v>44314</v>
      </c>
      <c r="AZ1220">
        <v>7.3999999999999996E-2</v>
      </c>
      <c r="BA1220">
        <f t="shared" si="569"/>
        <v>7.3999999999999999E-4</v>
      </c>
      <c r="BC1220" s="1">
        <v>44315</v>
      </c>
      <c r="BD1220">
        <v>0.19600000000000001</v>
      </c>
      <c r="BE1220">
        <f t="shared" si="570"/>
        <v>1.9599999999999999E-3</v>
      </c>
      <c r="BG1220" s="1">
        <v>44315</v>
      </c>
      <c r="BH1220">
        <v>0.27200000000000002</v>
      </c>
      <c r="BI1220">
        <f t="shared" si="571"/>
        <v>2.7200000000000002E-3</v>
      </c>
      <c r="BK1220" s="1">
        <v>38356</v>
      </c>
      <c r="BL1220">
        <v>2.0415399999999999</v>
      </c>
      <c r="BM1220">
        <f t="shared" si="579"/>
        <v>2.04154E-2</v>
      </c>
      <c r="BP1220" s="1">
        <v>44280</v>
      </c>
      <c r="BQ1220">
        <v>229.80539999999999</v>
      </c>
      <c r="BR1220">
        <f t="shared" si="572"/>
        <v>2.298054</v>
      </c>
      <c r="BT1220" s="1">
        <v>44286</v>
      </c>
      <c r="BU1220">
        <v>-0.53800000000000003</v>
      </c>
      <c r="BV1220">
        <f t="shared" si="573"/>
        <v>-5.3800000000000002E-3</v>
      </c>
      <c r="BX1220" s="1">
        <v>44286</v>
      </c>
      <c r="BY1220">
        <v>-0.50900000000000001</v>
      </c>
      <c r="BZ1220">
        <f t="shared" si="574"/>
        <v>-5.0899999999999999E-3</v>
      </c>
      <c r="CB1220" s="1">
        <v>44315</v>
      </c>
      <c r="CC1220">
        <v>-0.51</v>
      </c>
      <c r="CD1220">
        <f t="shared" si="575"/>
        <v>-5.1000000000000004E-3</v>
      </c>
      <c r="CG1220" s="1"/>
    </row>
    <row r="1221" spans="1:85" x14ac:dyDescent="0.3">
      <c r="A1221" s="21">
        <f t="shared" si="576"/>
        <v>47520</v>
      </c>
      <c r="B1221" s="18">
        <f t="shared" si="557"/>
        <v>112.421875</v>
      </c>
      <c r="C1221">
        <f t="shared" si="580"/>
        <v>115</v>
      </c>
      <c r="D1221">
        <f t="shared" ca="1" si="562"/>
        <v>-4.2</v>
      </c>
      <c r="E1221">
        <f ca="1">IF(currency="USD",'Future et co'!F1221,IF(currency="EUR",'Future et co'!G1221,FALSE))</f>
        <v>3.6070000000000005E-2</v>
      </c>
      <c r="F1221">
        <f t="shared" ca="1" si="563"/>
        <v>3.6070000000000005E-2</v>
      </c>
      <c r="G1221">
        <f t="shared" ca="1" si="564"/>
        <v>2.0569999999999998E-2</v>
      </c>
      <c r="L1221">
        <f t="shared" ca="1" si="565"/>
        <v>127.8</v>
      </c>
      <c r="M1221">
        <f t="shared" ca="1" si="559"/>
        <v>3.6070000000000005E-2</v>
      </c>
      <c r="R1221">
        <f t="shared" ca="1" si="567"/>
        <v>127.8</v>
      </c>
      <c r="S1221">
        <f t="shared" ca="1" si="561"/>
        <v>3.6070000000000005E-2</v>
      </c>
      <c r="U1221" s="1"/>
      <c r="W1221" t="str">
        <f t="shared" si="581"/>
        <v/>
      </c>
      <c r="Y1221" s="1"/>
      <c r="AA1221">
        <f t="shared" si="582"/>
        <v>0</v>
      </c>
      <c r="AC1221" s="1"/>
      <c r="AE1221">
        <f t="shared" si="583"/>
        <v>0</v>
      </c>
      <c r="AH1221" s="1"/>
      <c r="AI1221" s="17"/>
      <c r="AJ1221" s="25"/>
      <c r="AU1221" s="1">
        <v>44313</v>
      </c>
      <c r="AV1221">
        <v>6.5000000000000002E-2</v>
      </c>
      <c r="AW1221">
        <f t="shared" si="568"/>
        <v>6.4999999999999997E-4</v>
      </c>
      <c r="AY1221" s="1">
        <v>44313</v>
      </c>
      <c r="AZ1221">
        <v>7.9000000000000001E-2</v>
      </c>
      <c r="BA1221">
        <f t="shared" si="569"/>
        <v>7.9000000000000001E-4</v>
      </c>
      <c r="BC1221" s="1">
        <v>44314</v>
      </c>
      <c r="BD1221">
        <v>0.19900000000000001</v>
      </c>
      <c r="BE1221">
        <f t="shared" si="570"/>
        <v>1.99E-3</v>
      </c>
      <c r="BG1221" s="1">
        <v>44314</v>
      </c>
      <c r="BH1221">
        <v>0.27460000000000001</v>
      </c>
      <c r="BI1221">
        <f t="shared" si="571"/>
        <v>2.7460000000000002E-3</v>
      </c>
      <c r="BK1221" s="1">
        <v>38357</v>
      </c>
      <c r="BL1221">
        <v>2.0546899999999999</v>
      </c>
      <c r="BM1221">
        <f t="shared" si="579"/>
        <v>2.05469E-2</v>
      </c>
      <c r="BP1221" s="1">
        <v>44279</v>
      </c>
      <c r="BQ1221">
        <v>229.2594</v>
      </c>
      <c r="BR1221">
        <f t="shared" si="572"/>
        <v>2.2925939999999998</v>
      </c>
      <c r="BT1221" s="1">
        <v>44285</v>
      </c>
      <c r="BU1221">
        <v>-0.54</v>
      </c>
      <c r="BV1221">
        <f t="shared" si="573"/>
        <v>-5.4000000000000003E-3</v>
      </c>
      <c r="BX1221" s="1">
        <v>44285</v>
      </c>
      <c r="BY1221">
        <v>-0.51900000000000002</v>
      </c>
      <c r="BZ1221">
        <f t="shared" si="574"/>
        <v>-5.1900000000000002E-3</v>
      </c>
      <c r="CB1221" s="1">
        <v>44314</v>
      </c>
      <c r="CC1221">
        <v>-0.51</v>
      </c>
      <c r="CD1221">
        <f t="shared" si="575"/>
        <v>-5.1000000000000004E-3</v>
      </c>
      <c r="CG1221" s="1"/>
    </row>
    <row r="1222" spans="1:85" x14ac:dyDescent="0.3">
      <c r="A1222" s="21">
        <f t="shared" si="576"/>
        <v>47521</v>
      </c>
      <c r="B1222" s="18">
        <f t="shared" si="557"/>
        <v>112.421875</v>
      </c>
      <c r="C1222">
        <f t="shared" si="580"/>
        <v>115</v>
      </c>
      <c r="D1222">
        <f t="shared" ca="1" si="562"/>
        <v>-4.2027777777777775</v>
      </c>
      <c r="E1222">
        <f ca="1">IF(currency="USD",'Future et co'!F1222,IF(currency="EUR",'Future et co'!G1222,FALSE))</f>
        <v>3.6070000000000005E-2</v>
      </c>
      <c r="F1222">
        <f t="shared" ca="1" si="563"/>
        <v>3.6070000000000005E-2</v>
      </c>
      <c r="G1222">
        <f t="shared" ca="1" si="564"/>
        <v>2.0569999999999998E-2</v>
      </c>
      <c r="L1222">
        <f t="shared" ca="1" si="565"/>
        <v>127.8</v>
      </c>
      <c r="M1222">
        <f t="shared" ca="1" si="559"/>
        <v>3.6070000000000005E-2</v>
      </c>
      <c r="R1222">
        <f t="shared" ca="1" si="567"/>
        <v>127.8</v>
      </c>
      <c r="S1222">
        <f t="shared" ca="1" si="561"/>
        <v>3.6070000000000005E-2</v>
      </c>
      <c r="U1222" s="1"/>
      <c r="W1222" t="str">
        <f t="shared" si="581"/>
        <v/>
      </c>
      <c r="Y1222" s="1"/>
      <c r="AA1222">
        <f t="shared" si="582"/>
        <v>0</v>
      </c>
      <c r="AC1222" s="1"/>
      <c r="AE1222">
        <f t="shared" si="583"/>
        <v>0</v>
      </c>
      <c r="AH1222" s="1"/>
      <c r="AI1222" s="17"/>
      <c r="AJ1222" s="25"/>
      <c r="AU1222" s="1">
        <v>44312</v>
      </c>
      <c r="AV1222">
        <v>6.5000000000000002E-2</v>
      </c>
      <c r="AW1222">
        <f t="shared" si="568"/>
        <v>6.4999999999999997E-4</v>
      </c>
      <c r="AY1222" s="1">
        <v>44312</v>
      </c>
      <c r="AZ1222">
        <v>6.4000000000000001E-2</v>
      </c>
      <c r="BA1222">
        <f t="shared" si="569"/>
        <v>6.4000000000000005E-4</v>
      </c>
      <c r="BC1222" s="1">
        <v>44313</v>
      </c>
      <c r="BD1222">
        <v>0.20200000000000001</v>
      </c>
      <c r="BE1222">
        <f t="shared" si="570"/>
        <v>2.0200000000000001E-3</v>
      </c>
      <c r="BG1222" s="1">
        <v>44313</v>
      </c>
      <c r="BH1222">
        <v>0.27100000000000002</v>
      </c>
      <c r="BI1222">
        <f t="shared" si="571"/>
        <v>2.7100000000000002E-3</v>
      </c>
      <c r="BK1222" s="1">
        <v>38358</v>
      </c>
      <c r="BL1222">
        <v>2.0457900000000002</v>
      </c>
      <c r="BM1222">
        <f t="shared" si="579"/>
        <v>2.0457900000000001E-2</v>
      </c>
      <c r="BP1222" s="1">
        <v>44278</v>
      </c>
      <c r="BQ1222">
        <v>228.9265</v>
      </c>
      <c r="BR1222">
        <f t="shared" si="572"/>
        <v>2.2892649999999999</v>
      </c>
      <c r="BT1222" s="1">
        <v>44284</v>
      </c>
      <c r="BU1222">
        <v>-0.53600000000000003</v>
      </c>
      <c r="BV1222">
        <f t="shared" si="573"/>
        <v>-5.3600000000000002E-3</v>
      </c>
      <c r="BX1222" s="1">
        <v>44284</v>
      </c>
      <c r="BY1222">
        <v>-0.51300000000000001</v>
      </c>
      <c r="BZ1222">
        <f t="shared" si="574"/>
        <v>-5.13E-3</v>
      </c>
      <c r="CB1222" s="1">
        <v>44313</v>
      </c>
      <c r="CC1222">
        <v>-0.51</v>
      </c>
      <c r="CD1222">
        <f t="shared" si="575"/>
        <v>-5.1000000000000004E-3</v>
      </c>
      <c r="CG1222" s="1"/>
    </row>
    <row r="1223" spans="1:85" x14ac:dyDescent="0.3">
      <c r="A1223" s="21">
        <f t="shared" si="576"/>
        <v>47522</v>
      </c>
      <c r="B1223" s="18">
        <f t="shared" si="557"/>
        <v>112.421875</v>
      </c>
      <c r="C1223">
        <f t="shared" si="580"/>
        <v>115</v>
      </c>
      <c r="D1223">
        <f t="shared" ca="1" si="562"/>
        <v>-4.2055555555555557</v>
      </c>
      <c r="E1223">
        <f ca="1">IF(currency="USD",'Future et co'!F1223,IF(currency="EUR",'Future et co'!G1223,FALSE))</f>
        <v>3.6070000000000005E-2</v>
      </c>
      <c r="F1223">
        <f t="shared" ca="1" si="563"/>
        <v>3.6070000000000005E-2</v>
      </c>
      <c r="G1223">
        <f t="shared" ca="1" si="564"/>
        <v>2.0569999999999998E-2</v>
      </c>
      <c r="L1223">
        <f t="shared" ca="1" si="565"/>
        <v>127.8</v>
      </c>
      <c r="M1223">
        <f t="shared" ca="1" si="559"/>
        <v>3.6070000000000005E-2</v>
      </c>
      <c r="R1223">
        <f t="shared" ca="1" si="567"/>
        <v>127.8</v>
      </c>
      <c r="S1223">
        <f t="shared" ca="1" si="561"/>
        <v>3.6070000000000005E-2</v>
      </c>
      <c r="U1223" s="1"/>
      <c r="W1223" t="str">
        <f t="shared" si="581"/>
        <v/>
      </c>
      <c r="Y1223" s="1"/>
      <c r="AA1223">
        <f t="shared" si="582"/>
        <v>0</v>
      </c>
      <c r="AC1223" s="1"/>
      <c r="AE1223">
        <f t="shared" si="583"/>
        <v>0</v>
      </c>
      <c r="AH1223" s="1"/>
      <c r="AI1223" s="17"/>
      <c r="AJ1223" s="25"/>
      <c r="AU1223" s="1">
        <v>44309</v>
      </c>
      <c r="AV1223">
        <v>7.5999999999999998E-2</v>
      </c>
      <c r="AW1223">
        <f t="shared" si="568"/>
        <v>7.5999999999999993E-4</v>
      </c>
      <c r="AY1223" s="1">
        <v>44309</v>
      </c>
      <c r="AZ1223">
        <v>6.4000000000000001E-2</v>
      </c>
      <c r="BA1223">
        <f t="shared" si="569"/>
        <v>6.4000000000000005E-4</v>
      </c>
      <c r="BC1223" s="1">
        <v>44312</v>
      </c>
      <c r="BD1223">
        <v>0.19800000000000001</v>
      </c>
      <c r="BE1223">
        <f t="shared" si="570"/>
        <v>1.98E-3</v>
      </c>
      <c r="BG1223" s="1">
        <v>44312</v>
      </c>
      <c r="BH1223">
        <v>0.27100000000000002</v>
      </c>
      <c r="BI1223">
        <f t="shared" si="571"/>
        <v>2.7100000000000002E-3</v>
      </c>
      <c r="BK1223" s="1">
        <v>38359</v>
      </c>
      <c r="BL1223">
        <v>2.0497800000000002</v>
      </c>
      <c r="BM1223">
        <f t="shared" si="579"/>
        <v>2.04978E-2</v>
      </c>
      <c r="BP1223" s="1">
        <v>44277</v>
      </c>
      <c r="BQ1223">
        <v>228.35390000000001</v>
      </c>
      <c r="BR1223">
        <f t="shared" si="572"/>
        <v>2.2835390000000002</v>
      </c>
      <c r="BT1223" s="1">
        <v>44281</v>
      </c>
      <c r="BU1223">
        <v>-0.53700000000000003</v>
      </c>
      <c r="BV1223">
        <f t="shared" si="573"/>
        <v>-5.3700000000000006E-3</v>
      </c>
      <c r="BX1223" s="1">
        <v>44281</v>
      </c>
      <c r="BY1223">
        <v>-0.51400000000000001</v>
      </c>
      <c r="BZ1223">
        <f t="shared" si="574"/>
        <v>-5.1400000000000005E-3</v>
      </c>
      <c r="CB1223" s="1">
        <v>44312</v>
      </c>
      <c r="CC1223">
        <v>-0.51</v>
      </c>
      <c r="CD1223">
        <f t="shared" si="575"/>
        <v>-5.1000000000000004E-3</v>
      </c>
      <c r="CG1223" s="1"/>
    </row>
    <row r="1224" spans="1:85" x14ac:dyDescent="0.3">
      <c r="A1224" s="21">
        <f t="shared" si="576"/>
        <v>47525</v>
      </c>
      <c r="B1224" s="18">
        <f t="shared" si="557"/>
        <v>112.421875</v>
      </c>
      <c r="C1224">
        <f t="shared" si="580"/>
        <v>115</v>
      </c>
      <c r="D1224">
        <f t="shared" ca="1" si="562"/>
        <v>-4.2138888888888886</v>
      </c>
      <c r="E1224">
        <f ca="1">IF(currency="USD",'Future et co'!F1224,IF(currency="EUR",'Future et co'!G1224,FALSE))</f>
        <v>3.6070000000000005E-2</v>
      </c>
      <c r="F1224">
        <f t="shared" ca="1" si="563"/>
        <v>3.6070000000000005E-2</v>
      </c>
      <c r="G1224">
        <f t="shared" ca="1" si="564"/>
        <v>2.0569999999999998E-2</v>
      </c>
      <c r="L1224">
        <f t="shared" ca="1" si="565"/>
        <v>127.8</v>
      </c>
      <c r="M1224">
        <f t="shared" ca="1" si="559"/>
        <v>3.6070000000000005E-2</v>
      </c>
      <c r="R1224">
        <f t="shared" ca="1" si="567"/>
        <v>127.8</v>
      </c>
      <c r="S1224">
        <f t="shared" ca="1" si="561"/>
        <v>3.6070000000000005E-2</v>
      </c>
      <c r="U1224" s="1"/>
      <c r="W1224" t="str">
        <f t="shared" si="581"/>
        <v/>
      </c>
      <c r="Y1224" s="1"/>
      <c r="AA1224">
        <f t="shared" si="582"/>
        <v>0</v>
      </c>
      <c r="AC1224" s="1"/>
      <c r="AE1224">
        <f t="shared" si="583"/>
        <v>0</v>
      </c>
      <c r="AH1224" s="1"/>
      <c r="AI1224" s="17"/>
      <c r="AJ1224" s="25"/>
      <c r="AU1224" s="1">
        <v>44308</v>
      </c>
      <c r="AV1224">
        <v>6.0999999999999999E-2</v>
      </c>
      <c r="AW1224">
        <f t="shared" si="568"/>
        <v>6.0999999999999997E-4</v>
      </c>
      <c r="AY1224" s="1">
        <v>44308</v>
      </c>
      <c r="AZ1224">
        <v>6.5000000000000002E-2</v>
      </c>
      <c r="BA1224">
        <f t="shared" si="569"/>
        <v>6.4999999999999997E-4</v>
      </c>
      <c r="BC1224" s="1">
        <v>44309</v>
      </c>
      <c r="BD1224">
        <v>0.193</v>
      </c>
      <c r="BE1224">
        <f t="shared" si="570"/>
        <v>1.9300000000000001E-3</v>
      </c>
      <c r="BG1224" s="1">
        <v>44309</v>
      </c>
      <c r="BH1224">
        <v>0.26700000000000002</v>
      </c>
      <c r="BI1224">
        <f t="shared" si="571"/>
        <v>2.6700000000000001E-3</v>
      </c>
      <c r="BK1224" s="1">
        <v>38362</v>
      </c>
      <c r="BL1224">
        <v>2.0423300000000002</v>
      </c>
      <c r="BM1224">
        <f t="shared" si="579"/>
        <v>2.0423300000000002E-2</v>
      </c>
      <c r="BP1224" s="1">
        <v>44274</v>
      </c>
      <c r="BQ1224">
        <v>227.99440000000001</v>
      </c>
      <c r="BR1224">
        <f t="shared" si="572"/>
        <v>2.279944</v>
      </c>
      <c r="BT1224" s="1">
        <v>44280</v>
      </c>
      <c r="BU1224">
        <v>-0.53800000000000003</v>
      </c>
      <c r="BV1224">
        <f t="shared" si="573"/>
        <v>-5.3800000000000002E-3</v>
      </c>
      <c r="BX1224" s="1">
        <v>44280</v>
      </c>
      <c r="BY1224">
        <v>-0.51400000000000001</v>
      </c>
      <c r="BZ1224">
        <f t="shared" si="574"/>
        <v>-5.1400000000000005E-3</v>
      </c>
      <c r="CB1224" s="1">
        <v>44309</v>
      </c>
      <c r="CC1224">
        <v>-0.51</v>
      </c>
      <c r="CD1224">
        <f t="shared" si="575"/>
        <v>-5.1000000000000004E-3</v>
      </c>
      <c r="CG1224" s="1"/>
    </row>
    <row r="1225" spans="1:85" x14ac:dyDescent="0.3">
      <c r="A1225" s="21">
        <f t="shared" si="576"/>
        <v>47526</v>
      </c>
      <c r="B1225" s="18">
        <f t="shared" si="557"/>
        <v>112.421875</v>
      </c>
      <c r="C1225">
        <f t="shared" si="580"/>
        <v>115</v>
      </c>
      <c r="D1225">
        <f t="shared" ca="1" si="562"/>
        <v>-4.2166666666666668</v>
      </c>
      <c r="E1225">
        <f ca="1">IF(currency="USD",'Future et co'!F1225,IF(currency="EUR",'Future et co'!G1225,FALSE))</f>
        <v>3.6070000000000005E-2</v>
      </c>
      <c r="F1225">
        <f t="shared" ca="1" si="563"/>
        <v>3.6070000000000005E-2</v>
      </c>
      <c r="G1225">
        <f t="shared" ca="1" si="564"/>
        <v>2.0569999999999998E-2</v>
      </c>
      <c r="L1225">
        <f t="shared" ca="1" si="565"/>
        <v>127.8</v>
      </c>
      <c r="M1225">
        <f t="shared" ca="1" si="559"/>
        <v>3.6070000000000005E-2</v>
      </c>
      <c r="R1225">
        <f t="shared" ca="1" si="567"/>
        <v>127.8</v>
      </c>
      <c r="S1225">
        <f t="shared" ca="1" si="561"/>
        <v>3.6070000000000005E-2</v>
      </c>
      <c r="U1225" s="1"/>
      <c r="W1225" t="str">
        <f t="shared" si="581"/>
        <v/>
      </c>
      <c r="Y1225" s="1"/>
      <c r="AA1225">
        <f t="shared" si="582"/>
        <v>0</v>
      </c>
      <c r="AC1225" s="1"/>
      <c r="AE1225">
        <f t="shared" si="583"/>
        <v>0</v>
      </c>
      <c r="AH1225" s="1"/>
      <c r="AI1225" s="17"/>
      <c r="AJ1225" s="25"/>
      <c r="AU1225" s="1">
        <v>44307</v>
      </c>
      <c r="AV1225">
        <v>6.6000000000000003E-2</v>
      </c>
      <c r="AW1225">
        <f t="shared" si="568"/>
        <v>6.6E-4</v>
      </c>
      <c r="AY1225" s="1">
        <v>44307</v>
      </c>
      <c r="AZ1225">
        <v>7.9000000000000001E-2</v>
      </c>
      <c r="BA1225">
        <f t="shared" si="569"/>
        <v>7.9000000000000001E-4</v>
      </c>
      <c r="BC1225" s="1">
        <v>44308</v>
      </c>
      <c r="BD1225">
        <v>0.20200000000000001</v>
      </c>
      <c r="BE1225">
        <f t="shared" si="570"/>
        <v>2.0200000000000001E-3</v>
      </c>
      <c r="BG1225" s="1">
        <v>44308</v>
      </c>
      <c r="BH1225">
        <v>0.25600000000000001</v>
      </c>
      <c r="BI1225">
        <f t="shared" si="571"/>
        <v>2.5600000000000002E-3</v>
      </c>
      <c r="BK1225" s="1">
        <v>38363</v>
      </c>
      <c r="BL1225">
        <v>2.0538599999999998</v>
      </c>
      <c r="BM1225">
        <f t="shared" si="579"/>
        <v>2.0538599999999997E-2</v>
      </c>
      <c r="BP1225" s="1">
        <v>44273</v>
      </c>
      <c r="BQ1225">
        <v>227.32859999999999</v>
      </c>
      <c r="BR1225">
        <f t="shared" si="572"/>
        <v>2.2732860000000001</v>
      </c>
      <c r="BT1225" s="1">
        <v>44279</v>
      </c>
      <c r="BU1225">
        <v>-0.53500000000000003</v>
      </c>
      <c r="BV1225">
        <f t="shared" si="573"/>
        <v>-5.3500000000000006E-3</v>
      </c>
      <c r="BX1225" s="1">
        <v>44279</v>
      </c>
      <c r="BY1225">
        <v>-0.51600000000000001</v>
      </c>
      <c r="BZ1225">
        <f t="shared" si="574"/>
        <v>-5.1600000000000005E-3</v>
      </c>
      <c r="CB1225" s="1">
        <v>44308</v>
      </c>
      <c r="CC1225">
        <v>-0.51</v>
      </c>
      <c r="CD1225">
        <f t="shared" si="575"/>
        <v>-5.1000000000000004E-3</v>
      </c>
      <c r="CG1225" s="1"/>
    </row>
    <row r="1226" spans="1:85" x14ac:dyDescent="0.3">
      <c r="A1226" s="21">
        <f t="shared" si="576"/>
        <v>47527</v>
      </c>
      <c r="B1226" s="18">
        <f t="shared" si="557"/>
        <v>112.421875</v>
      </c>
      <c r="C1226">
        <f t="shared" si="580"/>
        <v>115</v>
      </c>
      <c r="D1226">
        <f t="shared" ca="1" si="562"/>
        <v>-4.2194444444444441</v>
      </c>
      <c r="E1226">
        <f ca="1">IF(currency="USD",'Future et co'!F1226,IF(currency="EUR",'Future et co'!G1226,FALSE))</f>
        <v>3.6070000000000005E-2</v>
      </c>
      <c r="F1226">
        <f t="shared" ca="1" si="563"/>
        <v>3.6070000000000005E-2</v>
      </c>
      <c r="G1226">
        <f t="shared" ca="1" si="564"/>
        <v>2.0569999999999998E-2</v>
      </c>
      <c r="L1226">
        <f t="shared" ca="1" si="565"/>
        <v>127.8</v>
      </c>
      <c r="M1226">
        <f t="shared" ca="1" si="559"/>
        <v>3.6070000000000005E-2</v>
      </c>
      <c r="R1226">
        <f t="shared" ca="1" si="567"/>
        <v>127.8</v>
      </c>
      <c r="S1226">
        <f t="shared" ca="1" si="561"/>
        <v>3.6070000000000005E-2</v>
      </c>
      <c r="U1226" s="1"/>
      <c r="W1226" t="str">
        <f t="shared" si="581"/>
        <v/>
      </c>
      <c r="Y1226" s="1"/>
      <c r="AA1226">
        <f t="shared" si="582"/>
        <v>0</v>
      </c>
      <c r="AC1226" s="1"/>
      <c r="AE1226">
        <f t="shared" si="583"/>
        <v>0</v>
      </c>
      <c r="AH1226" s="1"/>
      <c r="AI1226" s="17"/>
      <c r="AJ1226" s="25"/>
      <c r="AU1226" s="1">
        <v>44306</v>
      </c>
      <c r="AV1226">
        <v>6.0999999999999999E-2</v>
      </c>
      <c r="AW1226">
        <f t="shared" si="568"/>
        <v>6.0999999999999997E-4</v>
      </c>
      <c r="AY1226" s="1">
        <v>44306</v>
      </c>
      <c r="AZ1226">
        <v>0.08</v>
      </c>
      <c r="BA1226">
        <f t="shared" si="569"/>
        <v>8.0000000000000004E-4</v>
      </c>
      <c r="BC1226" s="1">
        <v>44307</v>
      </c>
      <c r="BD1226">
        <v>0.192</v>
      </c>
      <c r="BE1226">
        <f t="shared" si="570"/>
        <v>1.92E-3</v>
      </c>
      <c r="BG1226" s="1">
        <v>44307</v>
      </c>
      <c r="BH1226">
        <v>0.254</v>
      </c>
      <c r="BI1226">
        <f t="shared" si="571"/>
        <v>2.5400000000000002E-3</v>
      </c>
      <c r="BK1226" s="1">
        <v>38364</v>
      </c>
      <c r="BL1226">
        <v>2.0474100000000002</v>
      </c>
      <c r="BM1226">
        <f t="shared" si="579"/>
        <v>2.0474100000000002E-2</v>
      </c>
      <c r="BP1226" s="1">
        <v>44272</v>
      </c>
      <c r="BQ1226">
        <v>227.80799999999999</v>
      </c>
      <c r="BR1226">
        <f t="shared" si="572"/>
        <v>2.2780800000000001</v>
      </c>
      <c r="BT1226" s="1">
        <v>44278</v>
      </c>
      <c r="BU1226">
        <v>-0.53700000000000003</v>
      </c>
      <c r="BV1226">
        <f t="shared" si="573"/>
        <v>-5.3700000000000006E-3</v>
      </c>
      <c r="BX1226" s="1">
        <v>44278</v>
      </c>
      <c r="BY1226">
        <v>-0.51800000000000002</v>
      </c>
      <c r="BZ1226">
        <f t="shared" si="574"/>
        <v>-5.1800000000000006E-3</v>
      </c>
      <c r="CB1226" s="1">
        <v>44307</v>
      </c>
      <c r="CC1226">
        <v>-0.51</v>
      </c>
      <c r="CD1226">
        <f t="shared" si="575"/>
        <v>-5.1000000000000004E-3</v>
      </c>
      <c r="CG1226" s="1"/>
    </row>
    <row r="1227" spans="1:85" x14ac:dyDescent="0.3">
      <c r="A1227" s="21">
        <f t="shared" si="576"/>
        <v>47528</v>
      </c>
      <c r="B1227" s="18">
        <f t="shared" ref="B1227:B1290" si="584">IFERROR(VLOOKUP(A1227,$CG$11:$CH$19999,2,FALSE),B1226)</f>
        <v>112.421875</v>
      </c>
      <c r="C1227">
        <f t="shared" si="580"/>
        <v>115</v>
      </c>
      <c r="D1227">
        <f t="shared" ca="1" si="562"/>
        <v>-4.2222222222222223</v>
      </c>
      <c r="E1227">
        <f ca="1">IF(currency="USD",'Future et co'!F1227,IF(currency="EUR",'Future et co'!G1227,FALSE))</f>
        <v>3.6070000000000005E-2</v>
      </c>
      <c r="F1227">
        <f t="shared" ca="1" si="563"/>
        <v>3.6070000000000005E-2</v>
      </c>
      <c r="G1227">
        <f t="shared" ca="1" si="564"/>
        <v>2.0569999999999998E-2</v>
      </c>
      <c r="L1227">
        <f t="shared" ca="1" si="565"/>
        <v>127.8</v>
      </c>
      <c r="M1227">
        <f t="shared" ref="M1227:M1290" ca="1" si="585">IFERROR(IF(L1227&lt;0.25,VLOOKUP(I1227,$AU$11:$AW$5325,3,FALSE),IF(AND(L1227&gt;=0.25,L1227&lt;0.5),VLOOKUP(I1227,$AY$11:$BA$5325,3,FALSE),IF(AND(L1227&gt;=0.5,L1227&lt;1),VLOOKUP(I1227,$BC$11:$BE$5325,3,FALSE),VLOOKUP(I1227,$BG$11:$BI$5010,3,FALSE)))),M1226)</f>
        <v>3.6070000000000005E-2</v>
      </c>
      <c r="R1227">
        <f t="shared" ca="1" si="567"/>
        <v>127.8</v>
      </c>
      <c r="S1227">
        <f t="shared" ref="S1227:S1290" ca="1" si="586">IFERROR(IF(R1227&lt;0.25,VLOOKUP(O1227,$AU$11:$AW$5325,3,FALSE),IF(AND(R1227&gt;=0.25,R1227&lt;0.5),VLOOKUP(O1227,$AY$11:$BA$5325,3,FALSE),IF(AND(R1227&gt;=0.5,R1227&lt;1),VLOOKUP(O1227,$BC$11:$BE$5325,3,FALSE),VLOOKUP(O1227,$BG$11:$BI$5010,3,FALSE)))),S1226)</f>
        <v>3.6070000000000005E-2</v>
      </c>
      <c r="U1227" s="1"/>
      <c r="W1227" t="str">
        <f t="shared" si="581"/>
        <v/>
      </c>
      <c r="Y1227" s="1"/>
      <c r="AA1227">
        <f t="shared" si="582"/>
        <v>0</v>
      </c>
      <c r="AC1227" s="1"/>
      <c r="AE1227">
        <f t="shared" si="583"/>
        <v>0</v>
      </c>
      <c r="AH1227" s="1"/>
      <c r="AI1227" s="17"/>
      <c r="AJ1227" s="25"/>
      <c r="AU1227" s="1">
        <v>44305</v>
      </c>
      <c r="AV1227">
        <v>7.5999999999999998E-2</v>
      </c>
      <c r="AW1227">
        <f t="shared" si="568"/>
        <v>7.5999999999999993E-4</v>
      </c>
      <c r="AY1227" s="1">
        <v>44305</v>
      </c>
      <c r="AZ1227">
        <v>7.9000000000000001E-2</v>
      </c>
      <c r="BA1227">
        <f t="shared" si="569"/>
        <v>7.9000000000000001E-4</v>
      </c>
      <c r="BC1227" s="1">
        <v>44306</v>
      </c>
      <c r="BD1227">
        <v>0.19900000000000001</v>
      </c>
      <c r="BE1227">
        <f t="shared" si="570"/>
        <v>1.99E-3</v>
      </c>
      <c r="BG1227" s="1">
        <v>44306</v>
      </c>
      <c r="BH1227">
        <v>0.251</v>
      </c>
      <c r="BI1227">
        <f t="shared" si="571"/>
        <v>2.5100000000000001E-3</v>
      </c>
      <c r="BK1227" s="1">
        <v>38365</v>
      </c>
      <c r="BL1227">
        <v>2.0649500000000001</v>
      </c>
      <c r="BM1227">
        <f t="shared" si="579"/>
        <v>2.0649500000000001E-2</v>
      </c>
      <c r="BP1227" s="1">
        <v>44271</v>
      </c>
      <c r="BQ1227">
        <v>228.74010000000001</v>
      </c>
      <c r="BR1227">
        <f t="shared" si="572"/>
        <v>2.287401</v>
      </c>
      <c r="BT1227" s="1">
        <v>44277</v>
      </c>
      <c r="BU1227">
        <v>-0.53800000000000003</v>
      </c>
      <c r="BV1227">
        <f t="shared" si="573"/>
        <v>-5.3800000000000002E-3</v>
      </c>
      <c r="BX1227" s="1">
        <v>44277</v>
      </c>
      <c r="BY1227">
        <v>-0.51800000000000002</v>
      </c>
      <c r="BZ1227">
        <f t="shared" si="574"/>
        <v>-5.1800000000000006E-3</v>
      </c>
      <c r="CB1227" s="1">
        <v>44306</v>
      </c>
      <c r="CC1227">
        <v>-0.51</v>
      </c>
      <c r="CD1227">
        <f t="shared" si="575"/>
        <v>-5.1000000000000004E-3</v>
      </c>
      <c r="CG1227" s="1"/>
    </row>
    <row r="1228" spans="1:85" x14ac:dyDescent="0.3">
      <c r="A1228" s="21">
        <f t="shared" si="576"/>
        <v>47529</v>
      </c>
      <c r="B1228" s="18">
        <f t="shared" si="584"/>
        <v>112.421875</v>
      </c>
      <c r="C1228">
        <f t="shared" si="580"/>
        <v>115</v>
      </c>
      <c r="D1228">
        <f t="shared" ref="D1228:D1291" ca="1" si="587">($B$7-A1228)/360</f>
        <v>-4.2249999999999996</v>
      </c>
      <c r="E1228">
        <f ca="1">IF(currency="USD",'Future et co'!F1228,IF(currency="EUR",'Future et co'!G1228,FALSE))</f>
        <v>3.6070000000000005E-2</v>
      </c>
      <c r="F1228">
        <f t="shared" ref="F1228:F1291" ca="1" si="588">IFERROR(IF(D1228&lt;0.25,VLOOKUP(A1228,$AU$11:$AW$5325,3,FALSE),IF(AND(D1228&gt;=0.25,D1228&lt;0.5),VLOOKUP(A1228,$AY$11:$BA$5325,3,FALSE),IF(AND(D1228&gt;=0.5,D1228&lt;1),VLOOKUP(A1228,$BC$11:$BE$5325,3,FALSE),VLOOKUP(A1228,$BG$11:$BI$5010,3,FALSE)))),F1227)</f>
        <v>3.6070000000000005E-2</v>
      </c>
      <c r="G1228">
        <f t="shared" ref="G1228:G1291" ca="1" si="589">IFERROR(IF(D1228&lt;0.25,VLOOKUP(A1228,$BT$11:$BV$5325,3,FALSE),IF(AND(D1228&gt;=0.25,D1228&lt;0.5),VLOOKUP(A1228,$BX$11:$BZ$5325,3,FALSE),VLOOKUP(A1228,$CB$11:$CD$5325,3,FALSE))),G1227)</f>
        <v>2.0569999999999998E-2</v>
      </c>
      <c r="L1228">
        <f t="shared" ref="L1228:L1291" ca="1" si="590">($J$7-I1228)/360</f>
        <v>127.8</v>
      </c>
      <c r="M1228">
        <f t="shared" ca="1" si="585"/>
        <v>3.6070000000000005E-2</v>
      </c>
      <c r="R1228">
        <f t="shared" ref="R1228:R1291" ca="1" si="591">($P$7-O1228)/360</f>
        <v>127.8</v>
      </c>
      <c r="S1228">
        <f t="shared" ca="1" si="586"/>
        <v>3.6070000000000005E-2</v>
      </c>
      <c r="U1228" s="1"/>
      <c r="W1228" t="str">
        <f t="shared" si="581"/>
        <v/>
      </c>
      <c r="Y1228" s="1"/>
      <c r="AA1228">
        <f t="shared" si="582"/>
        <v>0</v>
      </c>
      <c r="AC1228" s="1"/>
      <c r="AE1228">
        <f t="shared" si="583"/>
        <v>0</v>
      </c>
      <c r="AH1228" s="1"/>
      <c r="AI1228" s="17"/>
      <c r="AJ1228" s="25"/>
      <c r="AU1228" s="1">
        <v>44302</v>
      </c>
      <c r="AV1228">
        <v>7.5999999999999998E-2</v>
      </c>
      <c r="AW1228">
        <f t="shared" ref="AW1228:AW1291" si="592">AV1228/100</f>
        <v>7.5999999999999993E-4</v>
      </c>
      <c r="AY1228" s="1">
        <v>44302</v>
      </c>
      <c r="AZ1228">
        <v>6.4000000000000001E-2</v>
      </c>
      <c r="BA1228">
        <f t="shared" ref="BA1228:BA1291" si="593">AZ1228/100</f>
        <v>6.4000000000000005E-4</v>
      </c>
      <c r="BC1228" s="1">
        <v>44305</v>
      </c>
      <c r="BD1228">
        <v>0.20100000000000001</v>
      </c>
      <c r="BE1228">
        <f t="shared" ref="BE1228:BE1291" si="594">BD1228/100</f>
        <v>2.0100000000000001E-3</v>
      </c>
      <c r="BG1228" s="1">
        <v>44305</v>
      </c>
      <c r="BH1228">
        <v>0.25800000000000001</v>
      </c>
      <c r="BI1228">
        <f t="shared" ref="BI1228:BI1291" si="595">BH1228/100</f>
        <v>2.5800000000000003E-3</v>
      </c>
      <c r="BK1228" s="1">
        <v>38366</v>
      </c>
      <c r="BL1228">
        <v>2.0532499999999998</v>
      </c>
      <c r="BM1228">
        <f t="shared" si="579"/>
        <v>2.0532499999999999E-2</v>
      </c>
      <c r="BP1228" s="1">
        <v>44270</v>
      </c>
      <c r="BQ1228">
        <v>228.74010000000001</v>
      </c>
      <c r="BR1228">
        <f t="shared" ref="BR1228:BR1291" si="596">BQ1228/100</f>
        <v>2.287401</v>
      </c>
      <c r="BT1228" s="1">
        <v>44274</v>
      </c>
      <c r="BU1228">
        <v>-0.53900000000000003</v>
      </c>
      <c r="BV1228">
        <f t="shared" ref="BV1228:BV1291" si="597">BU1228/100</f>
        <v>-5.3900000000000007E-3</v>
      </c>
      <c r="BX1228" s="1">
        <v>44274</v>
      </c>
      <c r="BY1228">
        <v>-0.51500000000000001</v>
      </c>
      <c r="BZ1228">
        <f t="shared" ref="BZ1228:BZ1291" si="598">BY1228/100</f>
        <v>-5.1500000000000001E-3</v>
      </c>
      <c r="CB1228" s="1">
        <v>44305</v>
      </c>
      <c r="CC1228">
        <v>-0.51</v>
      </c>
      <c r="CD1228">
        <f t="shared" ref="CD1228:CD1291" si="599">CC1228/100</f>
        <v>-5.1000000000000004E-3</v>
      </c>
      <c r="CG1228" s="1"/>
    </row>
    <row r="1229" spans="1:85" x14ac:dyDescent="0.3">
      <c r="A1229" s="21">
        <f t="shared" ref="A1229:A1292" si="600">WORKDAY(A1228,1)</f>
        <v>47532</v>
      </c>
      <c r="B1229" s="18">
        <f t="shared" si="584"/>
        <v>112.421875</v>
      </c>
      <c r="C1229">
        <f t="shared" si="580"/>
        <v>115</v>
      </c>
      <c r="D1229">
        <f t="shared" ca="1" si="587"/>
        <v>-4.2333333333333334</v>
      </c>
      <c r="E1229">
        <f ca="1">IF(currency="USD",'Future et co'!F1229,IF(currency="EUR",'Future et co'!G1229,FALSE))</f>
        <v>3.6070000000000005E-2</v>
      </c>
      <c r="F1229">
        <f t="shared" ca="1" si="588"/>
        <v>3.6070000000000005E-2</v>
      </c>
      <c r="G1229">
        <f t="shared" ca="1" si="589"/>
        <v>2.0569999999999998E-2</v>
      </c>
      <c r="L1229">
        <f t="shared" ca="1" si="590"/>
        <v>127.8</v>
      </c>
      <c r="M1229">
        <f t="shared" ca="1" si="585"/>
        <v>3.6070000000000005E-2</v>
      </c>
      <c r="R1229">
        <f t="shared" ca="1" si="591"/>
        <v>127.8</v>
      </c>
      <c r="S1229">
        <f t="shared" ca="1" si="586"/>
        <v>3.6070000000000005E-2</v>
      </c>
      <c r="U1229" s="1"/>
      <c r="W1229" t="str">
        <f t="shared" si="581"/>
        <v/>
      </c>
      <c r="Y1229" s="1"/>
      <c r="AA1229">
        <f t="shared" si="582"/>
        <v>0</v>
      </c>
      <c r="AC1229" s="1"/>
      <c r="AE1229">
        <f t="shared" si="583"/>
        <v>0</v>
      </c>
      <c r="AH1229" s="1"/>
      <c r="AI1229" s="17"/>
      <c r="AJ1229" s="25"/>
      <c r="AU1229" s="1">
        <v>44301</v>
      </c>
      <c r="AV1229">
        <v>7.3999999999999996E-2</v>
      </c>
      <c r="AW1229">
        <f t="shared" si="592"/>
        <v>7.3999999999999999E-4</v>
      </c>
      <c r="AY1229" s="1">
        <v>44301</v>
      </c>
      <c r="AZ1229">
        <v>7.5999999999999998E-2</v>
      </c>
      <c r="BA1229">
        <f t="shared" si="593"/>
        <v>7.5999999999999993E-4</v>
      </c>
      <c r="BC1229" s="1">
        <v>44302</v>
      </c>
      <c r="BD1229">
        <v>0.20300000000000001</v>
      </c>
      <c r="BE1229">
        <f t="shared" si="594"/>
        <v>2.0300000000000001E-3</v>
      </c>
      <c r="BG1229" s="1">
        <v>44302</v>
      </c>
      <c r="BH1229">
        <v>0.26800000000000002</v>
      </c>
      <c r="BI1229">
        <f t="shared" si="595"/>
        <v>2.6800000000000001E-3</v>
      </c>
      <c r="BK1229" s="1">
        <v>38369</v>
      </c>
      <c r="BL1229">
        <v>2.0532499999999998</v>
      </c>
      <c r="BM1229">
        <f t="shared" si="579"/>
        <v>2.0532499999999999E-2</v>
      </c>
      <c r="BP1229" s="1">
        <v>44267</v>
      </c>
      <c r="BQ1229">
        <v>227.8613</v>
      </c>
      <c r="BR1229">
        <f t="shared" si="596"/>
        <v>2.278613</v>
      </c>
      <c r="BT1229" s="1">
        <v>44273</v>
      </c>
      <c r="BU1229">
        <v>-0.54</v>
      </c>
      <c r="BV1229">
        <f t="shared" si="597"/>
        <v>-5.4000000000000003E-3</v>
      </c>
      <c r="BX1229" s="1">
        <v>44273</v>
      </c>
      <c r="BY1229">
        <v>-0.51900000000000002</v>
      </c>
      <c r="BZ1229">
        <f t="shared" si="598"/>
        <v>-5.1900000000000002E-3</v>
      </c>
      <c r="CB1229" s="1">
        <v>44302</v>
      </c>
      <c r="CC1229">
        <v>-0.51</v>
      </c>
      <c r="CD1229">
        <f t="shared" si="599"/>
        <v>-5.1000000000000004E-3</v>
      </c>
      <c r="CG1229" s="1"/>
    </row>
    <row r="1230" spans="1:85" x14ac:dyDescent="0.3">
      <c r="A1230" s="21">
        <f t="shared" si="600"/>
        <v>47533</v>
      </c>
      <c r="B1230" s="18">
        <f t="shared" si="584"/>
        <v>112.421875</v>
      </c>
      <c r="C1230">
        <f t="shared" si="580"/>
        <v>115</v>
      </c>
      <c r="D1230">
        <f t="shared" ca="1" si="587"/>
        <v>-4.2361111111111107</v>
      </c>
      <c r="E1230">
        <f ca="1">IF(currency="USD",'Future et co'!F1230,IF(currency="EUR",'Future et co'!G1230,FALSE))</f>
        <v>3.6070000000000005E-2</v>
      </c>
      <c r="F1230">
        <f t="shared" ca="1" si="588"/>
        <v>3.6070000000000005E-2</v>
      </c>
      <c r="G1230">
        <f t="shared" ca="1" si="589"/>
        <v>2.0569999999999998E-2</v>
      </c>
      <c r="L1230">
        <f t="shared" ca="1" si="590"/>
        <v>127.8</v>
      </c>
      <c r="M1230">
        <f t="shared" ca="1" si="585"/>
        <v>3.6070000000000005E-2</v>
      </c>
      <c r="R1230">
        <f t="shared" ca="1" si="591"/>
        <v>127.8</v>
      </c>
      <c r="S1230">
        <f t="shared" ca="1" si="586"/>
        <v>3.6070000000000005E-2</v>
      </c>
      <c r="U1230" s="1"/>
      <c r="W1230" t="str">
        <f t="shared" si="581"/>
        <v/>
      </c>
      <c r="Y1230" s="1"/>
      <c r="AA1230">
        <f t="shared" si="582"/>
        <v>0</v>
      </c>
      <c r="AC1230" s="1"/>
      <c r="AE1230">
        <f t="shared" si="583"/>
        <v>0</v>
      </c>
      <c r="AH1230" s="1"/>
      <c r="AI1230" s="17"/>
      <c r="AJ1230" s="25"/>
      <c r="AU1230" s="1">
        <v>44300</v>
      </c>
      <c r="AV1230">
        <v>5.7000000000000002E-2</v>
      </c>
      <c r="AW1230">
        <f t="shared" si="592"/>
        <v>5.6999999999999998E-4</v>
      </c>
      <c r="AY1230" s="1">
        <v>44300</v>
      </c>
      <c r="AZ1230">
        <v>5.3999999999999999E-2</v>
      </c>
      <c r="BA1230">
        <f t="shared" si="593"/>
        <v>5.4000000000000001E-4</v>
      </c>
      <c r="BC1230" s="1">
        <v>44301</v>
      </c>
      <c r="BD1230">
        <v>0.2</v>
      </c>
      <c r="BE1230">
        <f t="shared" si="594"/>
        <v>2E-3</v>
      </c>
      <c r="BG1230" s="1">
        <v>44301</v>
      </c>
      <c r="BH1230">
        <v>0.27600000000000002</v>
      </c>
      <c r="BI1230">
        <f t="shared" si="595"/>
        <v>2.7600000000000003E-3</v>
      </c>
      <c r="BK1230" s="1">
        <v>38370</v>
      </c>
      <c r="BL1230">
        <v>2.02285</v>
      </c>
      <c r="BM1230">
        <f t="shared" ref="BM1230:BM1293" si="601">BL1230/100</f>
        <v>2.02285E-2</v>
      </c>
      <c r="BP1230" s="1">
        <v>44266</v>
      </c>
      <c r="BQ1230">
        <v>228.55369999999999</v>
      </c>
      <c r="BR1230">
        <f t="shared" si="596"/>
        <v>2.2855369999999997</v>
      </c>
      <c r="BT1230" s="1">
        <v>44272</v>
      </c>
      <c r="BU1230">
        <v>-0.54300000000000004</v>
      </c>
      <c r="BV1230">
        <f t="shared" si="597"/>
        <v>-5.4300000000000008E-3</v>
      </c>
      <c r="BX1230" s="1">
        <v>44272</v>
      </c>
      <c r="BY1230">
        <v>-0.52</v>
      </c>
      <c r="BZ1230">
        <f t="shared" si="598"/>
        <v>-5.1999999999999998E-3</v>
      </c>
      <c r="CB1230" s="1">
        <v>44301</v>
      </c>
      <c r="CC1230">
        <v>-0.52</v>
      </c>
      <c r="CD1230">
        <f t="shared" si="599"/>
        <v>-5.1999999999999998E-3</v>
      </c>
      <c r="CG1230" s="1"/>
    </row>
    <row r="1231" spans="1:85" x14ac:dyDescent="0.3">
      <c r="A1231" s="21">
        <f t="shared" si="600"/>
        <v>47534</v>
      </c>
      <c r="B1231" s="18">
        <f t="shared" si="584"/>
        <v>112.421875</v>
      </c>
      <c r="C1231">
        <f t="shared" si="580"/>
        <v>115</v>
      </c>
      <c r="D1231">
        <f t="shared" ca="1" si="587"/>
        <v>-4.2388888888888889</v>
      </c>
      <c r="E1231">
        <f ca="1">IF(currency="USD",'Future et co'!F1231,IF(currency="EUR",'Future et co'!G1231,FALSE))</f>
        <v>3.6070000000000005E-2</v>
      </c>
      <c r="F1231">
        <f t="shared" ca="1" si="588"/>
        <v>3.6070000000000005E-2</v>
      </c>
      <c r="G1231">
        <f t="shared" ca="1" si="589"/>
        <v>2.0569999999999998E-2</v>
      </c>
      <c r="L1231">
        <f t="shared" ca="1" si="590"/>
        <v>127.8</v>
      </c>
      <c r="M1231">
        <f t="shared" ca="1" si="585"/>
        <v>3.6070000000000005E-2</v>
      </c>
      <c r="R1231">
        <f t="shared" ca="1" si="591"/>
        <v>127.8</v>
      </c>
      <c r="S1231">
        <f t="shared" ca="1" si="586"/>
        <v>3.6070000000000005E-2</v>
      </c>
      <c r="U1231" s="1"/>
      <c r="W1231" t="str">
        <f t="shared" si="581"/>
        <v/>
      </c>
      <c r="Y1231" s="1"/>
      <c r="AA1231">
        <f t="shared" si="582"/>
        <v>0</v>
      </c>
      <c r="AC1231" s="1"/>
      <c r="AE1231">
        <f t="shared" si="583"/>
        <v>0</v>
      </c>
      <c r="AH1231" s="1"/>
      <c r="AI1231" s="17"/>
      <c r="AJ1231" s="25"/>
      <c r="AU1231" s="1">
        <v>44299</v>
      </c>
      <c r="AV1231">
        <v>6.6000000000000003E-2</v>
      </c>
      <c r="AW1231">
        <f t="shared" si="592"/>
        <v>6.6E-4</v>
      </c>
      <c r="AY1231" s="1">
        <v>44299</v>
      </c>
      <c r="AZ1231">
        <v>6.9000000000000006E-2</v>
      </c>
      <c r="BA1231">
        <f t="shared" si="593"/>
        <v>6.9000000000000008E-4</v>
      </c>
      <c r="BC1231" s="1">
        <v>44300</v>
      </c>
      <c r="BD1231">
        <v>0.19700000000000001</v>
      </c>
      <c r="BE1231">
        <f t="shared" si="594"/>
        <v>1.97E-3</v>
      </c>
      <c r="BG1231" s="1">
        <v>44300</v>
      </c>
      <c r="BH1231">
        <v>0.26900000000000002</v>
      </c>
      <c r="BI1231">
        <f t="shared" si="595"/>
        <v>2.6900000000000001E-3</v>
      </c>
      <c r="BK1231" s="1">
        <v>38371</v>
      </c>
      <c r="BL1231">
        <v>2.0407700000000002</v>
      </c>
      <c r="BM1231">
        <f t="shared" si="601"/>
        <v>2.0407700000000001E-2</v>
      </c>
      <c r="BP1231" s="1">
        <v>44265</v>
      </c>
      <c r="BQ1231">
        <v>228.1276</v>
      </c>
      <c r="BR1231">
        <f t="shared" si="596"/>
        <v>2.2812760000000001</v>
      </c>
      <c r="BT1231" s="1">
        <v>44271</v>
      </c>
      <c r="BU1231">
        <v>-0.54200000000000004</v>
      </c>
      <c r="BV1231">
        <f t="shared" si="597"/>
        <v>-5.4200000000000003E-3</v>
      </c>
      <c r="BX1231" s="1">
        <v>44271</v>
      </c>
      <c r="BY1231">
        <v>-0.52</v>
      </c>
      <c r="BZ1231">
        <f t="shared" si="598"/>
        <v>-5.1999999999999998E-3</v>
      </c>
      <c r="CB1231" s="1">
        <v>44300</v>
      </c>
      <c r="CC1231">
        <v>-0.51</v>
      </c>
      <c r="CD1231">
        <f t="shared" si="599"/>
        <v>-5.1000000000000004E-3</v>
      </c>
      <c r="CG1231" s="1"/>
    </row>
    <row r="1232" spans="1:85" x14ac:dyDescent="0.3">
      <c r="A1232" s="21">
        <f t="shared" si="600"/>
        <v>47535</v>
      </c>
      <c r="B1232" s="18">
        <f t="shared" si="584"/>
        <v>112.421875</v>
      </c>
      <c r="C1232">
        <f t="shared" si="580"/>
        <v>115</v>
      </c>
      <c r="D1232">
        <f t="shared" ca="1" si="587"/>
        <v>-4.2416666666666663</v>
      </c>
      <c r="E1232">
        <f ca="1">IF(currency="USD",'Future et co'!F1232,IF(currency="EUR",'Future et co'!G1232,FALSE))</f>
        <v>3.6070000000000005E-2</v>
      </c>
      <c r="F1232">
        <f t="shared" ca="1" si="588"/>
        <v>3.6070000000000005E-2</v>
      </c>
      <c r="G1232">
        <f t="shared" ca="1" si="589"/>
        <v>2.0569999999999998E-2</v>
      </c>
      <c r="L1232">
        <f t="shared" ca="1" si="590"/>
        <v>127.8</v>
      </c>
      <c r="M1232">
        <f t="shared" ca="1" si="585"/>
        <v>3.6070000000000005E-2</v>
      </c>
      <c r="R1232">
        <f t="shared" ca="1" si="591"/>
        <v>127.8</v>
      </c>
      <c r="S1232">
        <f t="shared" ca="1" si="586"/>
        <v>3.6070000000000005E-2</v>
      </c>
      <c r="U1232" s="1"/>
      <c r="W1232" t="str">
        <f t="shared" si="581"/>
        <v/>
      </c>
      <c r="Y1232" s="1"/>
      <c r="AA1232">
        <f t="shared" si="582"/>
        <v>0</v>
      </c>
      <c r="AC1232" s="1"/>
      <c r="AE1232">
        <f t="shared" si="583"/>
        <v>0</v>
      </c>
      <c r="AH1232" s="1"/>
      <c r="AI1232" s="17"/>
      <c r="AJ1232" s="25"/>
      <c r="AU1232" s="1">
        <v>44298</v>
      </c>
      <c r="AV1232">
        <v>5.0999999999999997E-2</v>
      </c>
      <c r="AW1232">
        <f t="shared" si="592"/>
        <v>5.0999999999999993E-4</v>
      </c>
      <c r="AY1232" s="1">
        <v>44298</v>
      </c>
      <c r="AZ1232">
        <v>6.9000000000000006E-2</v>
      </c>
      <c r="BA1232">
        <f t="shared" si="593"/>
        <v>6.9000000000000008E-4</v>
      </c>
      <c r="BC1232" s="1">
        <v>44299</v>
      </c>
      <c r="BD1232">
        <v>0.19500000000000001</v>
      </c>
      <c r="BE1232">
        <f t="shared" si="594"/>
        <v>1.9500000000000001E-3</v>
      </c>
      <c r="BG1232" s="1">
        <v>44299</v>
      </c>
      <c r="BH1232">
        <v>0.26800000000000002</v>
      </c>
      <c r="BI1232">
        <f t="shared" si="595"/>
        <v>2.6800000000000001E-3</v>
      </c>
      <c r="BK1232" s="1">
        <v>38372</v>
      </c>
      <c r="BL1232">
        <v>2.0649199999999999</v>
      </c>
      <c r="BM1232">
        <f t="shared" si="601"/>
        <v>2.0649199999999999E-2</v>
      </c>
      <c r="BP1232" s="1">
        <v>44264</v>
      </c>
      <c r="BQ1232">
        <v>228.0078</v>
      </c>
      <c r="BR1232">
        <f t="shared" si="596"/>
        <v>2.280078</v>
      </c>
      <c r="BT1232" s="1">
        <v>44270</v>
      </c>
      <c r="BU1232">
        <v>-0.53800000000000003</v>
      </c>
      <c r="BV1232">
        <f t="shared" si="597"/>
        <v>-5.3800000000000002E-3</v>
      </c>
      <c r="BX1232" s="1">
        <v>44270</v>
      </c>
      <c r="BY1232">
        <v>-0.51500000000000001</v>
      </c>
      <c r="BZ1232">
        <f t="shared" si="598"/>
        <v>-5.1500000000000001E-3</v>
      </c>
      <c r="CB1232" s="1">
        <v>44299</v>
      </c>
      <c r="CC1232">
        <v>-0.52</v>
      </c>
      <c r="CD1232">
        <f t="shared" si="599"/>
        <v>-5.1999999999999998E-3</v>
      </c>
      <c r="CG1232" s="1"/>
    </row>
    <row r="1233" spans="1:85" x14ac:dyDescent="0.3">
      <c r="A1233" s="21">
        <f t="shared" si="600"/>
        <v>47536</v>
      </c>
      <c r="B1233" s="18">
        <f t="shared" si="584"/>
        <v>112.421875</v>
      </c>
      <c r="C1233">
        <f t="shared" si="580"/>
        <v>115</v>
      </c>
      <c r="D1233">
        <f t="shared" ca="1" si="587"/>
        <v>-4.2444444444444445</v>
      </c>
      <c r="E1233">
        <f ca="1">IF(currency="USD",'Future et co'!F1233,IF(currency="EUR",'Future et co'!G1233,FALSE))</f>
        <v>3.6070000000000005E-2</v>
      </c>
      <c r="F1233">
        <f t="shared" ca="1" si="588"/>
        <v>3.6070000000000005E-2</v>
      </c>
      <c r="G1233">
        <f t="shared" ca="1" si="589"/>
        <v>2.0569999999999998E-2</v>
      </c>
      <c r="L1233">
        <f t="shared" ca="1" si="590"/>
        <v>127.8</v>
      </c>
      <c r="M1233">
        <f t="shared" ca="1" si="585"/>
        <v>3.6070000000000005E-2</v>
      </c>
      <c r="R1233">
        <f t="shared" ca="1" si="591"/>
        <v>127.8</v>
      </c>
      <c r="S1233">
        <f t="shared" ca="1" si="586"/>
        <v>3.6070000000000005E-2</v>
      </c>
      <c r="U1233" s="1"/>
      <c r="W1233" t="str">
        <f t="shared" si="581"/>
        <v/>
      </c>
      <c r="Y1233" s="1"/>
      <c r="AA1233">
        <f t="shared" si="582"/>
        <v>0</v>
      </c>
      <c r="AC1233" s="1"/>
      <c r="AE1233">
        <f t="shared" si="583"/>
        <v>0</v>
      </c>
      <c r="AH1233" s="1"/>
      <c r="AI1233" s="17"/>
      <c r="AJ1233" s="25"/>
      <c r="AU1233" s="1">
        <v>44295</v>
      </c>
      <c r="AV1233">
        <v>6.6000000000000003E-2</v>
      </c>
      <c r="AW1233">
        <f t="shared" si="592"/>
        <v>6.6E-4</v>
      </c>
      <c r="AY1233" s="1">
        <v>44295</v>
      </c>
      <c r="AZ1233">
        <v>6.9000000000000006E-2</v>
      </c>
      <c r="BA1233">
        <f t="shared" si="593"/>
        <v>6.9000000000000008E-4</v>
      </c>
      <c r="BC1233" s="1">
        <v>44298</v>
      </c>
      <c r="BD1233">
        <v>0.214</v>
      </c>
      <c r="BE1233">
        <f t="shared" si="594"/>
        <v>2.14E-3</v>
      </c>
      <c r="BG1233" s="1">
        <v>44298</v>
      </c>
      <c r="BH1233">
        <v>0.27600000000000002</v>
      </c>
      <c r="BI1233">
        <f t="shared" si="595"/>
        <v>2.7600000000000003E-3</v>
      </c>
      <c r="BK1233" s="1">
        <v>38373</v>
      </c>
      <c r="BL1233">
        <v>2.0781800000000001</v>
      </c>
      <c r="BM1233">
        <f t="shared" si="601"/>
        <v>2.0781800000000003E-2</v>
      </c>
      <c r="BP1233" s="1">
        <v>44263</v>
      </c>
      <c r="BQ1233">
        <v>227.54169999999999</v>
      </c>
      <c r="BR1233">
        <f t="shared" si="596"/>
        <v>2.275417</v>
      </c>
      <c r="BT1233" s="1">
        <v>44267</v>
      </c>
      <c r="BU1233">
        <v>-0.53900000000000003</v>
      </c>
      <c r="BV1233">
        <f t="shared" si="597"/>
        <v>-5.3900000000000007E-3</v>
      </c>
      <c r="BX1233" s="1">
        <v>44267</v>
      </c>
      <c r="BY1233">
        <v>-0.51400000000000001</v>
      </c>
      <c r="BZ1233">
        <f t="shared" si="598"/>
        <v>-5.1400000000000005E-3</v>
      </c>
      <c r="CB1233" s="1">
        <v>44298</v>
      </c>
      <c r="CC1233">
        <v>-0.52</v>
      </c>
      <c r="CD1233">
        <f t="shared" si="599"/>
        <v>-5.1999999999999998E-3</v>
      </c>
      <c r="CG1233" s="1"/>
    </row>
    <row r="1234" spans="1:85" x14ac:dyDescent="0.3">
      <c r="A1234" s="21">
        <f t="shared" si="600"/>
        <v>47539</v>
      </c>
      <c r="B1234" s="18">
        <f t="shared" si="584"/>
        <v>112.421875</v>
      </c>
      <c r="C1234">
        <f t="shared" si="580"/>
        <v>115</v>
      </c>
      <c r="D1234">
        <f t="shared" ca="1" si="587"/>
        <v>-4.2527777777777782</v>
      </c>
      <c r="E1234">
        <f ca="1">IF(currency="USD",'Future et co'!F1234,IF(currency="EUR",'Future et co'!G1234,FALSE))</f>
        <v>3.6070000000000005E-2</v>
      </c>
      <c r="F1234">
        <f t="shared" ca="1" si="588"/>
        <v>3.6070000000000005E-2</v>
      </c>
      <c r="G1234">
        <f t="shared" ca="1" si="589"/>
        <v>2.0569999999999998E-2</v>
      </c>
      <c r="L1234">
        <f t="shared" ca="1" si="590"/>
        <v>127.8</v>
      </c>
      <c r="M1234">
        <f t="shared" ca="1" si="585"/>
        <v>3.6070000000000005E-2</v>
      </c>
      <c r="R1234">
        <f t="shared" ca="1" si="591"/>
        <v>127.8</v>
      </c>
      <c r="S1234">
        <f t="shared" ca="1" si="586"/>
        <v>3.6070000000000005E-2</v>
      </c>
      <c r="U1234" s="1"/>
      <c r="W1234" t="str">
        <f t="shared" si="581"/>
        <v/>
      </c>
      <c r="Y1234" s="1"/>
      <c r="AA1234">
        <f t="shared" si="582"/>
        <v>0</v>
      </c>
      <c r="AC1234" s="1"/>
      <c r="AE1234">
        <f t="shared" si="583"/>
        <v>0</v>
      </c>
      <c r="AH1234" s="1"/>
      <c r="AI1234" s="17"/>
      <c r="AJ1234" s="25"/>
      <c r="AU1234" s="1">
        <v>44294</v>
      </c>
      <c r="AV1234">
        <v>4.9000000000000002E-2</v>
      </c>
      <c r="AW1234">
        <f t="shared" si="592"/>
        <v>4.8999999999999998E-4</v>
      </c>
      <c r="AY1234" s="1">
        <v>44294</v>
      </c>
      <c r="AZ1234">
        <v>6.9000000000000006E-2</v>
      </c>
      <c r="BA1234">
        <f t="shared" si="593"/>
        <v>6.9000000000000008E-4</v>
      </c>
      <c r="BC1234" s="1">
        <v>44295</v>
      </c>
      <c r="BD1234">
        <v>0.19500000000000001</v>
      </c>
      <c r="BE1234">
        <f t="shared" si="594"/>
        <v>1.9500000000000001E-3</v>
      </c>
      <c r="BG1234" s="1">
        <v>44295</v>
      </c>
      <c r="BH1234">
        <v>0.27289999999999998</v>
      </c>
      <c r="BI1234">
        <f t="shared" si="595"/>
        <v>2.7289999999999997E-3</v>
      </c>
      <c r="BK1234" s="1">
        <v>38376</v>
      </c>
      <c r="BL1234">
        <v>2.08311</v>
      </c>
      <c r="BM1234">
        <f t="shared" si="601"/>
        <v>2.0831100000000002E-2</v>
      </c>
      <c r="BP1234" s="1">
        <v>44260</v>
      </c>
      <c r="BQ1234">
        <v>227.8613</v>
      </c>
      <c r="BR1234">
        <f t="shared" si="596"/>
        <v>2.278613</v>
      </c>
      <c r="BT1234" s="1">
        <v>44266</v>
      </c>
      <c r="BU1234">
        <v>-0.54200000000000004</v>
      </c>
      <c r="BV1234">
        <f t="shared" si="597"/>
        <v>-5.4200000000000003E-3</v>
      </c>
      <c r="BX1234" s="1">
        <v>44266</v>
      </c>
      <c r="BY1234">
        <v>-0.51800000000000002</v>
      </c>
      <c r="BZ1234">
        <f t="shared" si="598"/>
        <v>-5.1800000000000006E-3</v>
      </c>
      <c r="CB1234" s="1">
        <v>44295</v>
      </c>
      <c r="CC1234">
        <v>-0.53</v>
      </c>
      <c r="CD1234">
        <f t="shared" si="599"/>
        <v>-5.3E-3</v>
      </c>
      <c r="CG1234" s="1"/>
    </row>
    <row r="1235" spans="1:85" x14ac:dyDescent="0.3">
      <c r="A1235" s="21">
        <f t="shared" si="600"/>
        <v>47540</v>
      </c>
      <c r="B1235" s="18">
        <f t="shared" si="584"/>
        <v>112.421875</v>
      </c>
      <c r="C1235">
        <f t="shared" si="580"/>
        <v>115</v>
      </c>
      <c r="D1235">
        <f t="shared" ca="1" si="587"/>
        <v>-4.2555555555555555</v>
      </c>
      <c r="E1235">
        <f ca="1">IF(currency="USD",'Future et co'!F1235,IF(currency="EUR",'Future et co'!G1235,FALSE))</f>
        <v>3.6070000000000005E-2</v>
      </c>
      <c r="F1235">
        <f t="shared" ca="1" si="588"/>
        <v>3.6070000000000005E-2</v>
      </c>
      <c r="G1235">
        <f t="shared" ca="1" si="589"/>
        <v>2.0569999999999998E-2</v>
      </c>
      <c r="L1235">
        <f t="shared" ca="1" si="590"/>
        <v>127.8</v>
      </c>
      <c r="M1235">
        <f t="shared" ca="1" si="585"/>
        <v>3.6070000000000005E-2</v>
      </c>
      <c r="R1235">
        <f t="shared" ca="1" si="591"/>
        <v>127.8</v>
      </c>
      <c r="S1235">
        <f t="shared" ca="1" si="586"/>
        <v>3.6070000000000005E-2</v>
      </c>
      <c r="U1235" s="1"/>
      <c r="W1235" t="str">
        <f t="shared" si="581"/>
        <v/>
      </c>
      <c r="Y1235" s="1"/>
      <c r="AA1235">
        <f t="shared" si="582"/>
        <v>0</v>
      </c>
      <c r="AC1235" s="1"/>
      <c r="AE1235">
        <f t="shared" si="583"/>
        <v>0</v>
      </c>
      <c r="AH1235" s="1"/>
      <c r="AI1235" s="17"/>
      <c r="AJ1235" s="25"/>
      <c r="AU1235" s="1">
        <v>44293</v>
      </c>
      <c r="AV1235">
        <v>5.3999999999999999E-2</v>
      </c>
      <c r="AW1235">
        <f t="shared" si="592"/>
        <v>5.4000000000000001E-4</v>
      </c>
      <c r="AY1235" s="1">
        <v>44293</v>
      </c>
      <c r="AZ1235">
        <v>5.3999999999999999E-2</v>
      </c>
      <c r="BA1235">
        <f t="shared" si="593"/>
        <v>5.4000000000000001E-4</v>
      </c>
      <c r="BC1235" s="1">
        <v>44294</v>
      </c>
      <c r="BD1235">
        <v>0.19800000000000001</v>
      </c>
      <c r="BE1235">
        <f t="shared" si="594"/>
        <v>1.98E-3</v>
      </c>
      <c r="BG1235" s="1">
        <v>44294</v>
      </c>
      <c r="BH1235">
        <v>0.26939999999999997</v>
      </c>
      <c r="BI1235">
        <f t="shared" si="595"/>
        <v>2.6939999999999998E-3</v>
      </c>
      <c r="BK1235" s="1">
        <v>38377</v>
      </c>
      <c r="BL1235">
        <v>2.0757699999999999</v>
      </c>
      <c r="BM1235">
        <f t="shared" si="601"/>
        <v>2.07577E-2</v>
      </c>
      <c r="BP1235" s="1">
        <v>44259</v>
      </c>
      <c r="BQ1235">
        <v>228.2209</v>
      </c>
      <c r="BR1235">
        <f t="shared" si="596"/>
        <v>2.2822089999999999</v>
      </c>
      <c r="BT1235" s="1">
        <v>44265</v>
      </c>
      <c r="BU1235">
        <v>-0.54300000000000004</v>
      </c>
      <c r="BV1235">
        <f t="shared" si="597"/>
        <v>-5.4300000000000008E-3</v>
      </c>
      <c r="BX1235" s="1">
        <v>44265</v>
      </c>
      <c r="BY1235">
        <v>-0.52</v>
      </c>
      <c r="BZ1235">
        <f t="shared" si="598"/>
        <v>-5.1999999999999998E-3</v>
      </c>
      <c r="CB1235" s="1">
        <v>44294</v>
      </c>
      <c r="CC1235">
        <v>-0.53</v>
      </c>
      <c r="CD1235">
        <f t="shared" si="599"/>
        <v>-5.3E-3</v>
      </c>
      <c r="CG1235" s="1"/>
    </row>
    <row r="1236" spans="1:85" x14ac:dyDescent="0.3">
      <c r="A1236" s="21">
        <f t="shared" si="600"/>
        <v>47541</v>
      </c>
      <c r="B1236" s="18">
        <f t="shared" si="584"/>
        <v>112.421875</v>
      </c>
      <c r="C1236">
        <f t="shared" si="580"/>
        <v>115</v>
      </c>
      <c r="D1236">
        <f t="shared" ca="1" si="587"/>
        <v>-4.2583333333333337</v>
      </c>
      <c r="E1236">
        <f ca="1">IF(currency="USD",'Future et co'!F1236,IF(currency="EUR",'Future et co'!G1236,FALSE))</f>
        <v>3.6070000000000005E-2</v>
      </c>
      <c r="F1236">
        <f t="shared" ca="1" si="588"/>
        <v>3.6070000000000005E-2</v>
      </c>
      <c r="G1236">
        <f t="shared" ca="1" si="589"/>
        <v>2.0569999999999998E-2</v>
      </c>
      <c r="L1236">
        <f t="shared" ca="1" si="590"/>
        <v>127.8</v>
      </c>
      <c r="M1236">
        <f t="shared" ca="1" si="585"/>
        <v>3.6070000000000005E-2</v>
      </c>
      <c r="R1236">
        <f t="shared" ca="1" si="591"/>
        <v>127.8</v>
      </c>
      <c r="S1236">
        <f t="shared" ca="1" si="586"/>
        <v>3.6070000000000005E-2</v>
      </c>
      <c r="U1236" s="1"/>
      <c r="W1236" t="str">
        <f t="shared" si="581"/>
        <v/>
      </c>
      <c r="Y1236" s="1"/>
      <c r="AA1236">
        <f t="shared" si="582"/>
        <v>0</v>
      </c>
      <c r="AC1236" s="1"/>
      <c r="AE1236">
        <f t="shared" si="583"/>
        <v>0</v>
      </c>
      <c r="AH1236" s="1"/>
      <c r="AI1236" s="17"/>
      <c r="AJ1236" s="25"/>
      <c r="AU1236" s="1">
        <v>44292</v>
      </c>
      <c r="AV1236">
        <v>4.2999999999999997E-2</v>
      </c>
      <c r="AW1236">
        <f t="shared" si="592"/>
        <v>4.2999999999999999E-4</v>
      </c>
      <c r="AY1236" s="1">
        <v>44292</v>
      </c>
      <c r="AZ1236">
        <v>4.7E-2</v>
      </c>
      <c r="BA1236">
        <f t="shared" si="593"/>
        <v>4.6999999999999999E-4</v>
      </c>
      <c r="BC1236" s="1">
        <v>44293</v>
      </c>
      <c r="BD1236">
        <v>0.20100000000000001</v>
      </c>
      <c r="BE1236">
        <f t="shared" si="594"/>
        <v>2.0100000000000001E-3</v>
      </c>
      <c r="BG1236" s="1">
        <v>44293</v>
      </c>
      <c r="BH1236">
        <v>0.27400000000000002</v>
      </c>
      <c r="BI1236">
        <f t="shared" si="595"/>
        <v>2.7400000000000002E-3</v>
      </c>
      <c r="BK1236" s="1">
        <v>38378</v>
      </c>
      <c r="BL1236">
        <v>2.0680700000000001</v>
      </c>
      <c r="BM1236">
        <f t="shared" si="601"/>
        <v>2.06807E-2</v>
      </c>
      <c r="BP1236" s="1">
        <v>44258</v>
      </c>
      <c r="BQ1236">
        <v>227.80179999999999</v>
      </c>
      <c r="BR1236">
        <f t="shared" si="596"/>
        <v>2.2780179999999999</v>
      </c>
      <c r="BT1236" s="1">
        <v>44264</v>
      </c>
      <c r="BU1236">
        <v>-0.54</v>
      </c>
      <c r="BV1236">
        <f t="shared" si="597"/>
        <v>-5.4000000000000003E-3</v>
      </c>
      <c r="BX1236" s="1">
        <v>44264</v>
      </c>
      <c r="BY1236">
        <v>-0.51800000000000002</v>
      </c>
      <c r="BZ1236">
        <f t="shared" si="598"/>
        <v>-5.1800000000000006E-3</v>
      </c>
      <c r="CB1236" s="1">
        <v>44293</v>
      </c>
      <c r="CC1236">
        <v>-0.52</v>
      </c>
      <c r="CD1236">
        <f t="shared" si="599"/>
        <v>-5.1999999999999998E-3</v>
      </c>
      <c r="CG1236" s="1"/>
    </row>
    <row r="1237" spans="1:85" x14ac:dyDescent="0.3">
      <c r="A1237" s="21">
        <f t="shared" si="600"/>
        <v>47542</v>
      </c>
      <c r="B1237" s="18">
        <f t="shared" si="584"/>
        <v>112.421875</v>
      </c>
      <c r="C1237">
        <f t="shared" si="580"/>
        <v>115</v>
      </c>
      <c r="D1237">
        <f t="shared" ca="1" si="587"/>
        <v>-4.2611111111111111</v>
      </c>
      <c r="E1237">
        <f ca="1">IF(currency="USD",'Future et co'!F1237,IF(currency="EUR",'Future et co'!G1237,FALSE))</f>
        <v>3.6070000000000005E-2</v>
      </c>
      <c r="F1237">
        <f t="shared" ca="1" si="588"/>
        <v>3.6070000000000005E-2</v>
      </c>
      <c r="G1237">
        <f t="shared" ca="1" si="589"/>
        <v>2.0569999999999998E-2</v>
      </c>
      <c r="L1237">
        <f t="shared" ca="1" si="590"/>
        <v>127.8</v>
      </c>
      <c r="M1237">
        <f t="shared" ca="1" si="585"/>
        <v>3.6070000000000005E-2</v>
      </c>
      <c r="R1237">
        <f t="shared" ca="1" si="591"/>
        <v>127.8</v>
      </c>
      <c r="S1237">
        <f t="shared" ca="1" si="586"/>
        <v>3.6070000000000005E-2</v>
      </c>
      <c r="U1237" s="1"/>
      <c r="W1237" t="str">
        <f t="shared" si="581"/>
        <v/>
      </c>
      <c r="Y1237" s="1"/>
      <c r="AA1237">
        <f t="shared" si="582"/>
        <v>0</v>
      </c>
      <c r="AC1237" s="1"/>
      <c r="AE1237">
        <f t="shared" si="583"/>
        <v>0</v>
      </c>
      <c r="AH1237" s="1"/>
      <c r="AI1237" s="17"/>
      <c r="AJ1237" s="25"/>
      <c r="AU1237" s="1">
        <v>44291</v>
      </c>
      <c r="AV1237">
        <v>4.9000000000000002E-2</v>
      </c>
      <c r="AW1237">
        <f t="shared" si="592"/>
        <v>4.8999999999999998E-4</v>
      </c>
      <c r="AY1237" s="1">
        <v>44291</v>
      </c>
      <c r="AZ1237">
        <v>6.3E-2</v>
      </c>
      <c r="BA1237">
        <f t="shared" si="593"/>
        <v>6.3000000000000003E-4</v>
      </c>
      <c r="BC1237" s="1">
        <v>44292</v>
      </c>
      <c r="BD1237">
        <v>0.20300000000000001</v>
      </c>
      <c r="BE1237">
        <f t="shared" si="594"/>
        <v>2.0300000000000001E-3</v>
      </c>
      <c r="BG1237" s="1">
        <v>44292</v>
      </c>
      <c r="BH1237">
        <v>0.28399999999999997</v>
      </c>
      <c r="BI1237">
        <f t="shared" si="595"/>
        <v>2.8399999999999996E-3</v>
      </c>
      <c r="BK1237" s="1">
        <v>38379</v>
      </c>
      <c r="BL1237">
        <v>2.06833</v>
      </c>
      <c r="BM1237">
        <f t="shared" si="601"/>
        <v>2.0683300000000002E-2</v>
      </c>
      <c r="BP1237" s="1">
        <v>44257</v>
      </c>
      <c r="BQ1237">
        <v>228.74469999999999</v>
      </c>
      <c r="BR1237">
        <f t="shared" si="596"/>
        <v>2.2874469999999998</v>
      </c>
      <c r="BT1237" s="1">
        <v>44263</v>
      </c>
      <c r="BU1237">
        <v>-0.53700000000000003</v>
      </c>
      <c r="BV1237">
        <f t="shared" si="597"/>
        <v>-5.3700000000000006E-3</v>
      </c>
      <c r="BX1237" s="1">
        <v>44263</v>
      </c>
      <c r="BY1237">
        <v>-0.51500000000000001</v>
      </c>
      <c r="BZ1237">
        <f t="shared" si="598"/>
        <v>-5.1500000000000001E-3</v>
      </c>
      <c r="CB1237" s="1">
        <v>44292</v>
      </c>
      <c r="CC1237">
        <v>-0.52</v>
      </c>
      <c r="CD1237">
        <f t="shared" si="599"/>
        <v>-5.1999999999999998E-3</v>
      </c>
      <c r="CG1237" s="1"/>
    </row>
    <row r="1238" spans="1:85" x14ac:dyDescent="0.3">
      <c r="A1238" s="21">
        <f t="shared" si="600"/>
        <v>47543</v>
      </c>
      <c r="B1238" s="18">
        <f t="shared" si="584"/>
        <v>112.421875</v>
      </c>
      <c r="C1238">
        <f t="shared" si="580"/>
        <v>115</v>
      </c>
      <c r="D1238">
        <f t="shared" ca="1" si="587"/>
        <v>-4.2638888888888893</v>
      </c>
      <c r="E1238">
        <f ca="1">IF(currency="USD",'Future et co'!F1238,IF(currency="EUR",'Future et co'!G1238,FALSE))</f>
        <v>3.6070000000000005E-2</v>
      </c>
      <c r="F1238">
        <f t="shared" ca="1" si="588"/>
        <v>3.6070000000000005E-2</v>
      </c>
      <c r="G1238">
        <f t="shared" ca="1" si="589"/>
        <v>2.0569999999999998E-2</v>
      </c>
      <c r="L1238">
        <f t="shared" ca="1" si="590"/>
        <v>127.8</v>
      </c>
      <c r="M1238">
        <f t="shared" ca="1" si="585"/>
        <v>3.6070000000000005E-2</v>
      </c>
      <c r="R1238">
        <f t="shared" ca="1" si="591"/>
        <v>127.8</v>
      </c>
      <c r="S1238">
        <f t="shared" ca="1" si="586"/>
        <v>3.6070000000000005E-2</v>
      </c>
      <c r="U1238" s="1"/>
      <c r="W1238" t="str">
        <f t="shared" si="581"/>
        <v/>
      </c>
      <c r="Y1238" s="1"/>
      <c r="AA1238">
        <f t="shared" si="582"/>
        <v>0</v>
      </c>
      <c r="AC1238" s="1"/>
      <c r="AE1238">
        <f t="shared" si="583"/>
        <v>0</v>
      </c>
      <c r="AH1238" s="1"/>
      <c r="AI1238" s="17"/>
      <c r="AJ1238" s="25"/>
      <c r="AU1238" s="1">
        <v>44288</v>
      </c>
      <c r="AV1238">
        <v>4.2999999999999997E-2</v>
      </c>
      <c r="AW1238">
        <f t="shared" si="592"/>
        <v>4.2999999999999999E-4</v>
      </c>
      <c r="AY1238" s="1">
        <v>44288</v>
      </c>
      <c r="AZ1238">
        <v>0.05</v>
      </c>
      <c r="BA1238">
        <f t="shared" si="593"/>
        <v>5.0000000000000001E-4</v>
      </c>
      <c r="BC1238" s="1">
        <v>44291</v>
      </c>
      <c r="BD1238">
        <v>0.20200000000000001</v>
      </c>
      <c r="BE1238">
        <f t="shared" si="594"/>
        <v>2.0200000000000001E-3</v>
      </c>
      <c r="BG1238" s="1">
        <v>44291</v>
      </c>
      <c r="BH1238">
        <v>0.26900000000000002</v>
      </c>
      <c r="BI1238">
        <f t="shared" si="595"/>
        <v>2.6900000000000001E-3</v>
      </c>
      <c r="BK1238" s="1">
        <v>38380</v>
      </c>
      <c r="BL1238">
        <v>2.0733799999999998</v>
      </c>
      <c r="BM1238">
        <f t="shared" si="601"/>
        <v>2.0733799999999997E-2</v>
      </c>
      <c r="BP1238" s="1">
        <v>44256</v>
      </c>
      <c r="BQ1238">
        <v>228.60059999999999</v>
      </c>
      <c r="BR1238">
        <f t="shared" si="596"/>
        <v>2.286006</v>
      </c>
      <c r="BT1238" s="1">
        <v>44260</v>
      </c>
      <c r="BU1238">
        <v>-0.53700000000000003</v>
      </c>
      <c r="BV1238">
        <f t="shared" si="597"/>
        <v>-5.3700000000000006E-3</v>
      </c>
      <c r="BX1238" s="1">
        <v>44260</v>
      </c>
      <c r="BY1238">
        <v>-0.51400000000000001</v>
      </c>
      <c r="BZ1238">
        <f t="shared" si="598"/>
        <v>-5.1400000000000005E-3</v>
      </c>
      <c r="CB1238" s="1">
        <v>44291</v>
      </c>
      <c r="CC1238">
        <v>-0.5363</v>
      </c>
      <c r="CD1238">
        <f t="shared" si="599"/>
        <v>-5.3629999999999997E-3</v>
      </c>
      <c r="CG1238" s="1"/>
    </row>
    <row r="1239" spans="1:85" x14ac:dyDescent="0.3">
      <c r="A1239" s="21">
        <f t="shared" si="600"/>
        <v>47546</v>
      </c>
      <c r="B1239" s="18">
        <f t="shared" si="584"/>
        <v>112.421875</v>
      </c>
      <c r="C1239">
        <f t="shared" si="580"/>
        <v>115</v>
      </c>
      <c r="D1239">
        <f t="shared" ca="1" si="587"/>
        <v>-4.2722222222222221</v>
      </c>
      <c r="E1239">
        <f ca="1">IF(currency="USD",'Future et co'!F1239,IF(currency="EUR",'Future et co'!G1239,FALSE))</f>
        <v>3.6070000000000005E-2</v>
      </c>
      <c r="F1239">
        <f t="shared" ca="1" si="588"/>
        <v>3.6070000000000005E-2</v>
      </c>
      <c r="G1239">
        <f t="shared" ca="1" si="589"/>
        <v>2.0569999999999998E-2</v>
      </c>
      <c r="L1239">
        <f t="shared" ca="1" si="590"/>
        <v>127.8</v>
      </c>
      <c r="M1239">
        <f t="shared" ca="1" si="585"/>
        <v>3.6070000000000005E-2</v>
      </c>
      <c r="R1239">
        <f t="shared" ca="1" si="591"/>
        <v>127.8</v>
      </c>
      <c r="S1239">
        <f t="shared" ca="1" si="586"/>
        <v>3.6070000000000005E-2</v>
      </c>
      <c r="U1239" s="1"/>
      <c r="W1239" t="str">
        <f t="shared" si="581"/>
        <v/>
      </c>
      <c r="Y1239" s="1"/>
      <c r="AA1239">
        <f t="shared" si="582"/>
        <v>0</v>
      </c>
      <c r="AC1239" s="1"/>
      <c r="AE1239">
        <f t="shared" si="583"/>
        <v>0</v>
      </c>
      <c r="AH1239" s="1"/>
      <c r="AI1239" s="17"/>
      <c r="AJ1239" s="25"/>
      <c r="AU1239" s="1">
        <v>44287</v>
      </c>
      <c r="AV1239">
        <v>5.8000000000000003E-2</v>
      </c>
      <c r="AW1239">
        <f t="shared" si="592"/>
        <v>5.8E-4</v>
      </c>
      <c r="AY1239" s="1">
        <v>44287</v>
      </c>
      <c r="AZ1239">
        <v>4.8000000000000001E-2</v>
      </c>
      <c r="BA1239">
        <f t="shared" si="593"/>
        <v>4.8000000000000001E-4</v>
      </c>
      <c r="BC1239" s="1">
        <v>44288</v>
      </c>
      <c r="BD1239">
        <v>0.20300000000000001</v>
      </c>
      <c r="BE1239">
        <f t="shared" si="594"/>
        <v>2.0300000000000001E-3</v>
      </c>
      <c r="BG1239" s="1">
        <v>44288</v>
      </c>
      <c r="BH1239">
        <v>0.29599999999999999</v>
      </c>
      <c r="BI1239">
        <f t="shared" si="595"/>
        <v>2.96E-3</v>
      </c>
      <c r="BK1239" s="1">
        <v>38383</v>
      </c>
      <c r="BL1239">
        <v>2.0574699999999999</v>
      </c>
      <c r="BM1239">
        <f t="shared" si="601"/>
        <v>2.0574699999999998E-2</v>
      </c>
      <c r="BP1239" s="1">
        <v>44253</v>
      </c>
      <c r="BQ1239">
        <v>227.08150000000001</v>
      </c>
      <c r="BR1239">
        <f t="shared" si="596"/>
        <v>2.2708150000000002</v>
      </c>
      <c r="BT1239" s="1">
        <v>44259</v>
      </c>
      <c r="BU1239">
        <v>-0.54100000000000004</v>
      </c>
      <c r="BV1239">
        <f t="shared" si="597"/>
        <v>-5.4100000000000007E-3</v>
      </c>
      <c r="BX1239" s="1">
        <v>44259</v>
      </c>
      <c r="BY1239">
        <v>-0.51800000000000002</v>
      </c>
      <c r="BZ1239">
        <f t="shared" si="598"/>
        <v>-5.1800000000000006E-3</v>
      </c>
      <c r="CB1239" s="1">
        <v>44288</v>
      </c>
      <c r="CC1239">
        <v>-0.5363</v>
      </c>
      <c r="CD1239">
        <f t="shared" si="599"/>
        <v>-5.3629999999999997E-3</v>
      </c>
      <c r="CG1239" s="1"/>
    </row>
    <row r="1240" spans="1:85" x14ac:dyDescent="0.3">
      <c r="A1240" s="21">
        <f t="shared" si="600"/>
        <v>47547</v>
      </c>
      <c r="B1240" s="18">
        <f t="shared" si="584"/>
        <v>112.421875</v>
      </c>
      <c r="C1240">
        <f t="shared" si="580"/>
        <v>115</v>
      </c>
      <c r="D1240">
        <f t="shared" ca="1" si="587"/>
        <v>-4.2750000000000004</v>
      </c>
      <c r="E1240">
        <f ca="1">IF(currency="USD",'Future et co'!F1240,IF(currency="EUR",'Future et co'!G1240,FALSE))</f>
        <v>3.6070000000000005E-2</v>
      </c>
      <c r="F1240">
        <f t="shared" ca="1" si="588"/>
        <v>3.6070000000000005E-2</v>
      </c>
      <c r="G1240">
        <f t="shared" ca="1" si="589"/>
        <v>2.0569999999999998E-2</v>
      </c>
      <c r="L1240">
        <f t="shared" ca="1" si="590"/>
        <v>127.8</v>
      </c>
      <c r="M1240">
        <f t="shared" ca="1" si="585"/>
        <v>3.6070000000000005E-2</v>
      </c>
      <c r="R1240">
        <f t="shared" ca="1" si="591"/>
        <v>127.8</v>
      </c>
      <c r="S1240">
        <f t="shared" ca="1" si="586"/>
        <v>3.6070000000000005E-2</v>
      </c>
      <c r="U1240" s="1"/>
      <c r="W1240" t="str">
        <f t="shared" si="581"/>
        <v/>
      </c>
      <c r="Y1240" s="1"/>
      <c r="AA1240">
        <f t="shared" si="582"/>
        <v>0</v>
      </c>
      <c r="AC1240" s="1"/>
      <c r="AE1240">
        <f t="shared" si="583"/>
        <v>0</v>
      </c>
      <c r="AH1240" s="1"/>
      <c r="AI1240" s="17"/>
      <c r="AJ1240" s="25"/>
      <c r="AU1240" s="1">
        <v>44286</v>
      </c>
      <c r="AV1240">
        <v>4.2000000000000003E-2</v>
      </c>
      <c r="AW1240">
        <f t="shared" si="592"/>
        <v>4.2000000000000002E-4</v>
      </c>
      <c r="AY1240" s="1">
        <v>44286</v>
      </c>
      <c r="AZ1240">
        <v>4.8000000000000001E-2</v>
      </c>
      <c r="BA1240">
        <f t="shared" si="593"/>
        <v>4.8000000000000001E-4</v>
      </c>
      <c r="BC1240" s="1">
        <v>44287</v>
      </c>
      <c r="BD1240">
        <v>0.20200000000000001</v>
      </c>
      <c r="BE1240">
        <f t="shared" si="594"/>
        <v>2.0200000000000001E-3</v>
      </c>
      <c r="BG1240" s="1">
        <v>44287</v>
      </c>
      <c r="BH1240">
        <v>0.28100000000000003</v>
      </c>
      <c r="BI1240">
        <f t="shared" si="595"/>
        <v>2.8100000000000004E-3</v>
      </c>
      <c r="BK1240" s="1">
        <v>38384</v>
      </c>
      <c r="BL1240">
        <v>2.04406</v>
      </c>
      <c r="BM1240">
        <f t="shared" si="601"/>
        <v>2.04406E-2</v>
      </c>
      <c r="BP1240" s="1">
        <v>44252</v>
      </c>
      <c r="BQ1240">
        <v>226.63630000000001</v>
      </c>
      <c r="BR1240">
        <f t="shared" si="596"/>
        <v>2.2663630000000001</v>
      </c>
      <c r="BT1240" s="1">
        <v>44258</v>
      </c>
      <c r="BU1240">
        <v>-0.54600000000000004</v>
      </c>
      <c r="BV1240">
        <f t="shared" si="597"/>
        <v>-5.4600000000000004E-3</v>
      </c>
      <c r="BX1240" s="1">
        <v>44258</v>
      </c>
      <c r="BY1240">
        <v>-0.51700000000000002</v>
      </c>
      <c r="BZ1240">
        <f t="shared" si="598"/>
        <v>-5.1700000000000001E-3</v>
      </c>
      <c r="CB1240" s="1">
        <v>44287</v>
      </c>
      <c r="CC1240">
        <v>-0.52</v>
      </c>
      <c r="CD1240">
        <f t="shared" si="599"/>
        <v>-5.1999999999999998E-3</v>
      </c>
      <c r="CG1240" s="1"/>
    </row>
    <row r="1241" spans="1:85" x14ac:dyDescent="0.3">
      <c r="A1241" s="21">
        <f t="shared" si="600"/>
        <v>47548</v>
      </c>
      <c r="B1241" s="18">
        <f t="shared" si="584"/>
        <v>112.421875</v>
      </c>
      <c r="C1241">
        <f t="shared" ref="C1241:C1304" si="602">CEILING(B1241,$C$9)</f>
        <v>115</v>
      </c>
      <c r="D1241">
        <f t="shared" ca="1" si="587"/>
        <v>-4.2777777777777777</v>
      </c>
      <c r="E1241">
        <f ca="1">IF(currency="USD",'Future et co'!F1241,IF(currency="EUR",'Future et co'!G1241,FALSE))</f>
        <v>3.6070000000000005E-2</v>
      </c>
      <c r="F1241">
        <f t="shared" ca="1" si="588"/>
        <v>3.6070000000000005E-2</v>
      </c>
      <c r="G1241">
        <f t="shared" ca="1" si="589"/>
        <v>2.0569999999999998E-2</v>
      </c>
      <c r="L1241">
        <f t="shared" ca="1" si="590"/>
        <v>127.8</v>
      </c>
      <c r="M1241">
        <f t="shared" ca="1" si="585"/>
        <v>3.6070000000000005E-2</v>
      </c>
      <c r="R1241">
        <f t="shared" ca="1" si="591"/>
        <v>127.8</v>
      </c>
      <c r="S1241">
        <f t="shared" ca="1" si="586"/>
        <v>3.6070000000000005E-2</v>
      </c>
      <c r="U1241" s="1"/>
      <c r="W1241" t="str">
        <f t="shared" si="581"/>
        <v/>
      </c>
      <c r="Y1241" s="1"/>
      <c r="AA1241">
        <f t="shared" si="582"/>
        <v>0</v>
      </c>
      <c r="AC1241" s="1"/>
      <c r="AE1241">
        <f t="shared" si="583"/>
        <v>0</v>
      </c>
      <c r="AH1241" s="1"/>
      <c r="AI1241" s="17"/>
      <c r="AJ1241" s="25"/>
      <c r="AU1241" s="1">
        <v>44285</v>
      </c>
      <c r="AV1241">
        <v>4.7E-2</v>
      </c>
      <c r="AW1241">
        <f t="shared" si="592"/>
        <v>4.6999999999999999E-4</v>
      </c>
      <c r="AY1241" s="1">
        <v>44285</v>
      </c>
      <c r="AZ1241">
        <v>7.0000000000000007E-2</v>
      </c>
      <c r="BA1241">
        <f t="shared" si="593"/>
        <v>7.000000000000001E-4</v>
      </c>
      <c r="BC1241" s="1">
        <v>44286</v>
      </c>
      <c r="BD1241">
        <v>0.2</v>
      </c>
      <c r="BE1241">
        <f t="shared" si="594"/>
        <v>2E-3</v>
      </c>
      <c r="BG1241" s="1">
        <v>44286</v>
      </c>
      <c r="BH1241">
        <v>0.28299999999999997</v>
      </c>
      <c r="BI1241">
        <f t="shared" si="595"/>
        <v>2.8299999999999996E-3</v>
      </c>
      <c r="BK1241" s="1">
        <v>38385</v>
      </c>
      <c r="BL1241">
        <v>2.03681</v>
      </c>
      <c r="BM1241">
        <f t="shared" si="601"/>
        <v>2.03681E-2</v>
      </c>
      <c r="BP1241" s="1">
        <v>44251</v>
      </c>
      <c r="BQ1241">
        <v>227.91970000000001</v>
      </c>
      <c r="BR1241">
        <f t="shared" si="596"/>
        <v>2.2791969999999999</v>
      </c>
      <c r="BT1241" s="1">
        <v>44257</v>
      </c>
      <c r="BU1241">
        <v>-0.54</v>
      </c>
      <c r="BV1241">
        <f t="shared" si="597"/>
        <v>-5.4000000000000003E-3</v>
      </c>
      <c r="BX1241" s="1">
        <v>44257</v>
      </c>
      <c r="BY1241">
        <v>-0.51600000000000001</v>
      </c>
      <c r="BZ1241">
        <f t="shared" si="598"/>
        <v>-5.1600000000000005E-3</v>
      </c>
      <c r="CB1241" s="1">
        <v>44286</v>
      </c>
      <c r="CC1241">
        <v>-0.52</v>
      </c>
      <c r="CD1241">
        <f t="shared" si="599"/>
        <v>-5.1999999999999998E-3</v>
      </c>
      <c r="CG1241" s="1"/>
    </row>
    <row r="1242" spans="1:85" x14ac:dyDescent="0.3">
      <c r="A1242" s="21">
        <f t="shared" si="600"/>
        <v>47549</v>
      </c>
      <c r="B1242" s="18">
        <f t="shared" si="584"/>
        <v>112.421875</v>
      </c>
      <c r="C1242">
        <f t="shared" si="602"/>
        <v>115</v>
      </c>
      <c r="D1242">
        <f t="shared" ca="1" si="587"/>
        <v>-4.2805555555555559</v>
      </c>
      <c r="E1242">
        <f ca="1">IF(currency="USD",'Future et co'!F1242,IF(currency="EUR",'Future et co'!G1242,FALSE))</f>
        <v>3.6070000000000005E-2</v>
      </c>
      <c r="F1242">
        <f t="shared" ca="1" si="588"/>
        <v>3.6070000000000005E-2</v>
      </c>
      <c r="G1242">
        <f t="shared" ca="1" si="589"/>
        <v>2.0569999999999998E-2</v>
      </c>
      <c r="L1242">
        <f t="shared" ca="1" si="590"/>
        <v>127.8</v>
      </c>
      <c r="M1242">
        <f t="shared" ca="1" si="585"/>
        <v>3.6070000000000005E-2</v>
      </c>
      <c r="R1242">
        <f t="shared" ca="1" si="591"/>
        <v>127.8</v>
      </c>
      <c r="S1242">
        <f t="shared" ca="1" si="586"/>
        <v>3.6070000000000005E-2</v>
      </c>
      <c r="U1242" s="1"/>
      <c r="W1242" t="str">
        <f t="shared" si="581"/>
        <v/>
      </c>
      <c r="Y1242" s="1"/>
      <c r="AA1242">
        <f t="shared" si="582"/>
        <v>0</v>
      </c>
      <c r="AC1242" s="1"/>
      <c r="AE1242">
        <f t="shared" si="583"/>
        <v>0</v>
      </c>
      <c r="AH1242" s="1"/>
      <c r="AI1242" s="17"/>
      <c r="AJ1242" s="25"/>
      <c r="AU1242" s="1">
        <v>44284</v>
      </c>
      <c r="AV1242">
        <v>4.2999999999999997E-2</v>
      </c>
      <c r="AW1242">
        <f t="shared" si="592"/>
        <v>4.2999999999999999E-4</v>
      </c>
      <c r="AY1242" s="1">
        <v>44284</v>
      </c>
      <c r="AZ1242">
        <v>6.4000000000000001E-2</v>
      </c>
      <c r="BA1242">
        <f t="shared" si="593"/>
        <v>6.4000000000000005E-4</v>
      </c>
      <c r="BC1242" s="1">
        <v>44285</v>
      </c>
      <c r="BD1242">
        <v>0.20100000000000001</v>
      </c>
      <c r="BE1242">
        <f t="shared" si="594"/>
        <v>2.0100000000000001E-3</v>
      </c>
      <c r="BG1242" s="1">
        <v>44285</v>
      </c>
      <c r="BH1242">
        <v>0.27400000000000002</v>
      </c>
      <c r="BI1242">
        <f t="shared" si="595"/>
        <v>2.7400000000000002E-3</v>
      </c>
      <c r="BK1242" s="1">
        <v>38386</v>
      </c>
      <c r="BL1242">
        <v>2.03478</v>
      </c>
      <c r="BM1242">
        <f t="shared" si="601"/>
        <v>2.0347799999999999E-2</v>
      </c>
      <c r="BP1242" s="1">
        <v>44250</v>
      </c>
      <c r="BQ1242">
        <v>228.32570000000001</v>
      </c>
      <c r="BR1242">
        <f t="shared" si="596"/>
        <v>2.2832570000000003</v>
      </c>
      <c r="BT1242" s="1">
        <v>44256</v>
      </c>
      <c r="BU1242">
        <v>-0.53300000000000003</v>
      </c>
      <c r="BV1242">
        <f t="shared" si="597"/>
        <v>-5.3300000000000005E-3</v>
      </c>
      <c r="BX1242" s="1">
        <v>44256</v>
      </c>
      <c r="BY1242">
        <v>-0.50800000000000001</v>
      </c>
      <c r="BZ1242">
        <f t="shared" si="598"/>
        <v>-5.0800000000000003E-3</v>
      </c>
      <c r="CB1242" s="1">
        <v>44285</v>
      </c>
      <c r="CC1242">
        <v>-0.52</v>
      </c>
      <c r="CD1242">
        <f t="shared" si="599"/>
        <v>-5.1999999999999998E-3</v>
      </c>
      <c r="CG1242" s="1"/>
    </row>
    <row r="1243" spans="1:85" x14ac:dyDescent="0.3">
      <c r="A1243" s="21">
        <f t="shared" si="600"/>
        <v>47550</v>
      </c>
      <c r="B1243" s="18">
        <f t="shared" si="584"/>
        <v>112.421875</v>
      </c>
      <c r="C1243">
        <f t="shared" si="602"/>
        <v>115</v>
      </c>
      <c r="D1243">
        <f t="shared" ca="1" si="587"/>
        <v>-4.2833333333333332</v>
      </c>
      <c r="E1243">
        <f ca="1">IF(currency="USD",'Future et co'!F1243,IF(currency="EUR",'Future et co'!G1243,FALSE))</f>
        <v>3.6070000000000005E-2</v>
      </c>
      <c r="F1243">
        <f t="shared" ca="1" si="588"/>
        <v>3.6070000000000005E-2</v>
      </c>
      <c r="G1243">
        <f t="shared" ca="1" si="589"/>
        <v>2.0569999999999998E-2</v>
      </c>
      <c r="L1243">
        <f t="shared" ca="1" si="590"/>
        <v>127.8</v>
      </c>
      <c r="M1243">
        <f t="shared" ca="1" si="585"/>
        <v>3.6070000000000005E-2</v>
      </c>
      <c r="R1243">
        <f t="shared" ca="1" si="591"/>
        <v>127.8</v>
      </c>
      <c r="S1243">
        <f t="shared" ca="1" si="586"/>
        <v>3.6070000000000005E-2</v>
      </c>
      <c r="U1243" s="1"/>
      <c r="W1243" t="str">
        <f t="shared" si="581"/>
        <v/>
      </c>
      <c r="Y1243" s="1"/>
      <c r="AA1243">
        <f t="shared" si="582"/>
        <v>0</v>
      </c>
      <c r="AC1243" s="1"/>
      <c r="AE1243">
        <f t="shared" si="583"/>
        <v>0</v>
      </c>
      <c r="AH1243" s="1"/>
      <c r="AI1243" s="17"/>
      <c r="AJ1243" s="25"/>
      <c r="AU1243" s="1">
        <v>44281</v>
      </c>
      <c r="AV1243">
        <v>4.5999999999999999E-2</v>
      </c>
      <c r="AW1243">
        <f t="shared" si="592"/>
        <v>4.6000000000000001E-4</v>
      </c>
      <c r="AY1243" s="1">
        <v>44281</v>
      </c>
      <c r="AZ1243">
        <v>6.0999999999999999E-2</v>
      </c>
      <c r="BA1243">
        <f t="shared" si="593"/>
        <v>6.0999999999999997E-4</v>
      </c>
      <c r="BC1243" s="1">
        <v>44284</v>
      </c>
      <c r="BD1243">
        <v>0.20100000000000001</v>
      </c>
      <c r="BE1243">
        <f t="shared" si="594"/>
        <v>2.0100000000000001E-3</v>
      </c>
      <c r="BG1243" s="1">
        <v>44284</v>
      </c>
      <c r="BH1243">
        <v>0.26579999999999998</v>
      </c>
      <c r="BI1243">
        <f t="shared" si="595"/>
        <v>2.6579999999999998E-3</v>
      </c>
      <c r="BK1243" s="1">
        <v>38387</v>
      </c>
      <c r="BL1243">
        <v>2.0116100000000001</v>
      </c>
      <c r="BM1243">
        <f t="shared" si="601"/>
        <v>2.0116100000000001E-2</v>
      </c>
      <c r="BP1243" s="1">
        <v>44249</v>
      </c>
      <c r="BQ1243">
        <v>228.81020000000001</v>
      </c>
      <c r="BR1243">
        <f t="shared" si="596"/>
        <v>2.2881020000000003</v>
      </c>
      <c r="BT1243" s="1">
        <v>44253</v>
      </c>
      <c r="BU1243">
        <v>-0.53</v>
      </c>
      <c r="BV1243">
        <f t="shared" si="597"/>
        <v>-5.3E-3</v>
      </c>
      <c r="BX1243" s="1">
        <v>44253</v>
      </c>
      <c r="BY1243">
        <v>-0.51600000000000001</v>
      </c>
      <c r="BZ1243">
        <f t="shared" si="598"/>
        <v>-5.1600000000000005E-3</v>
      </c>
      <c r="CB1243" s="1">
        <v>44284</v>
      </c>
      <c r="CC1243">
        <v>-0.51739999999999997</v>
      </c>
      <c r="CD1243">
        <f t="shared" si="599"/>
        <v>-5.1739999999999998E-3</v>
      </c>
      <c r="CG1243" s="1"/>
    </row>
    <row r="1244" spans="1:85" x14ac:dyDescent="0.3">
      <c r="A1244" s="21">
        <f t="shared" si="600"/>
        <v>47553</v>
      </c>
      <c r="B1244" s="18">
        <f t="shared" si="584"/>
        <v>112.421875</v>
      </c>
      <c r="C1244">
        <f t="shared" si="602"/>
        <v>115</v>
      </c>
      <c r="D1244">
        <f t="shared" ca="1" si="587"/>
        <v>-4.291666666666667</v>
      </c>
      <c r="E1244">
        <f ca="1">IF(currency="USD",'Future et co'!F1244,IF(currency="EUR",'Future et co'!G1244,FALSE))</f>
        <v>3.6070000000000005E-2</v>
      </c>
      <c r="F1244">
        <f t="shared" ca="1" si="588"/>
        <v>3.6070000000000005E-2</v>
      </c>
      <c r="G1244">
        <f t="shared" ca="1" si="589"/>
        <v>2.0569999999999998E-2</v>
      </c>
      <c r="L1244">
        <f t="shared" ca="1" si="590"/>
        <v>127.8</v>
      </c>
      <c r="M1244">
        <f t="shared" ca="1" si="585"/>
        <v>3.6070000000000005E-2</v>
      </c>
      <c r="R1244">
        <f t="shared" ca="1" si="591"/>
        <v>127.8</v>
      </c>
      <c r="S1244">
        <f t="shared" ca="1" si="586"/>
        <v>3.6070000000000005E-2</v>
      </c>
      <c r="U1244" s="1"/>
      <c r="W1244" t="str">
        <f t="shared" si="581"/>
        <v/>
      </c>
      <c r="Y1244" s="1"/>
      <c r="AA1244">
        <f t="shared" si="582"/>
        <v>0</v>
      </c>
      <c r="AC1244" s="1"/>
      <c r="AE1244">
        <f t="shared" si="583"/>
        <v>0</v>
      </c>
      <c r="AH1244" s="1"/>
      <c r="AI1244" s="17"/>
      <c r="AJ1244" s="25"/>
      <c r="AU1244" s="1">
        <v>44280</v>
      </c>
      <c r="AV1244">
        <v>4.2000000000000003E-2</v>
      </c>
      <c r="AW1244">
        <f t="shared" si="592"/>
        <v>4.2000000000000002E-4</v>
      </c>
      <c r="AY1244" s="1">
        <v>44280</v>
      </c>
      <c r="AZ1244">
        <v>0.06</v>
      </c>
      <c r="BA1244">
        <f t="shared" si="593"/>
        <v>5.9999999999999995E-4</v>
      </c>
      <c r="BC1244" s="1">
        <v>44281</v>
      </c>
      <c r="BD1244">
        <v>0.19800000000000001</v>
      </c>
      <c r="BE1244">
        <f t="shared" si="594"/>
        <v>1.98E-3</v>
      </c>
      <c r="BG1244" s="1">
        <v>44281</v>
      </c>
      <c r="BH1244">
        <v>0.26140000000000002</v>
      </c>
      <c r="BI1244">
        <f t="shared" si="595"/>
        <v>2.614E-3</v>
      </c>
      <c r="BK1244" s="1">
        <v>38390</v>
      </c>
      <c r="BL1244">
        <v>2.0158100000000001</v>
      </c>
      <c r="BM1244">
        <f t="shared" si="601"/>
        <v>2.0158100000000002E-2</v>
      </c>
      <c r="BP1244" s="1">
        <v>44246</v>
      </c>
      <c r="BQ1244">
        <v>228.10300000000001</v>
      </c>
      <c r="BR1244">
        <f t="shared" si="596"/>
        <v>2.2810299999999999</v>
      </c>
      <c r="BT1244" s="1">
        <v>44252</v>
      </c>
      <c r="BU1244">
        <v>-0.53800000000000003</v>
      </c>
      <c r="BV1244">
        <f t="shared" si="597"/>
        <v>-5.3800000000000002E-3</v>
      </c>
      <c r="BX1244" s="1">
        <v>44252</v>
      </c>
      <c r="BY1244">
        <v>-0.51800000000000002</v>
      </c>
      <c r="BZ1244">
        <f t="shared" si="598"/>
        <v>-5.1800000000000006E-3</v>
      </c>
      <c r="CB1244" s="1">
        <v>44281</v>
      </c>
      <c r="CC1244">
        <v>-0.51859999999999995</v>
      </c>
      <c r="CD1244">
        <f t="shared" si="599"/>
        <v>-5.1859999999999996E-3</v>
      </c>
      <c r="CG1244" s="1"/>
    </row>
    <row r="1245" spans="1:85" x14ac:dyDescent="0.3">
      <c r="A1245" s="21">
        <f t="shared" si="600"/>
        <v>47554</v>
      </c>
      <c r="B1245" s="18">
        <f t="shared" si="584"/>
        <v>112.421875</v>
      </c>
      <c r="C1245">
        <f t="shared" si="602"/>
        <v>115</v>
      </c>
      <c r="D1245">
        <f t="shared" ca="1" si="587"/>
        <v>-4.2944444444444443</v>
      </c>
      <c r="E1245">
        <f ca="1">IF(currency="USD",'Future et co'!F1245,IF(currency="EUR",'Future et co'!G1245,FALSE))</f>
        <v>3.6070000000000005E-2</v>
      </c>
      <c r="F1245">
        <f t="shared" ca="1" si="588"/>
        <v>3.6070000000000005E-2</v>
      </c>
      <c r="G1245">
        <f t="shared" ca="1" si="589"/>
        <v>2.0569999999999998E-2</v>
      </c>
      <c r="L1245">
        <f t="shared" ca="1" si="590"/>
        <v>127.8</v>
      </c>
      <c r="M1245">
        <f t="shared" ca="1" si="585"/>
        <v>3.6070000000000005E-2</v>
      </c>
      <c r="R1245">
        <f t="shared" ca="1" si="591"/>
        <v>127.8</v>
      </c>
      <c r="S1245">
        <f t="shared" ca="1" si="586"/>
        <v>3.6070000000000005E-2</v>
      </c>
      <c r="U1245" s="1"/>
      <c r="W1245" t="str">
        <f t="shared" si="581"/>
        <v/>
      </c>
      <c r="Y1245" s="1"/>
      <c r="AA1245">
        <f t="shared" si="582"/>
        <v>0</v>
      </c>
      <c r="AC1245" s="1"/>
      <c r="AE1245">
        <f t="shared" si="583"/>
        <v>0</v>
      </c>
      <c r="AH1245" s="1"/>
      <c r="AI1245" s="17"/>
      <c r="AJ1245" s="25"/>
      <c r="AU1245" s="1">
        <v>44279</v>
      </c>
      <c r="AV1245">
        <v>5.8000000000000003E-2</v>
      </c>
      <c r="AW1245">
        <f t="shared" si="592"/>
        <v>5.8E-4</v>
      </c>
      <c r="AY1245" s="1">
        <v>44279</v>
      </c>
      <c r="AZ1245">
        <v>6.2E-2</v>
      </c>
      <c r="BA1245">
        <f t="shared" si="593"/>
        <v>6.2E-4</v>
      </c>
      <c r="BC1245" s="1">
        <v>44280</v>
      </c>
      <c r="BD1245">
        <v>0.188</v>
      </c>
      <c r="BE1245">
        <f t="shared" si="594"/>
        <v>1.8799999999999999E-3</v>
      </c>
      <c r="BG1245" s="1">
        <v>44280</v>
      </c>
      <c r="BH1245">
        <v>0.23899999999999999</v>
      </c>
      <c r="BI1245">
        <f t="shared" si="595"/>
        <v>2.3899999999999998E-3</v>
      </c>
      <c r="BK1245" s="1">
        <v>38391</v>
      </c>
      <c r="BL1245">
        <v>2.0159699999999998</v>
      </c>
      <c r="BM1245">
        <f t="shared" si="601"/>
        <v>2.0159699999999999E-2</v>
      </c>
      <c r="BP1245" s="1">
        <v>44245</v>
      </c>
      <c r="BQ1245">
        <v>228.7578</v>
      </c>
      <c r="BR1245">
        <f t="shared" si="596"/>
        <v>2.2875779999999999</v>
      </c>
      <c r="BT1245" s="1">
        <v>44251</v>
      </c>
      <c r="BU1245">
        <v>-0.53900000000000003</v>
      </c>
      <c r="BV1245">
        <f t="shared" si="597"/>
        <v>-5.3900000000000007E-3</v>
      </c>
      <c r="BX1245" s="1">
        <v>44251</v>
      </c>
      <c r="BY1245">
        <v>-0.51800000000000002</v>
      </c>
      <c r="BZ1245">
        <f t="shared" si="598"/>
        <v>-5.1800000000000006E-3</v>
      </c>
      <c r="CB1245" s="1">
        <v>44280</v>
      </c>
      <c r="CC1245">
        <v>-0.52</v>
      </c>
      <c r="CD1245">
        <f t="shared" si="599"/>
        <v>-5.1999999999999998E-3</v>
      </c>
      <c r="CG1245" s="1"/>
    </row>
    <row r="1246" spans="1:85" x14ac:dyDescent="0.3">
      <c r="A1246" s="21">
        <f t="shared" si="600"/>
        <v>47555</v>
      </c>
      <c r="B1246" s="18">
        <f t="shared" si="584"/>
        <v>112.421875</v>
      </c>
      <c r="C1246">
        <f t="shared" si="602"/>
        <v>115</v>
      </c>
      <c r="D1246">
        <f t="shared" ca="1" si="587"/>
        <v>-4.2972222222222225</v>
      </c>
      <c r="E1246">
        <f ca="1">IF(currency="USD",'Future et co'!F1246,IF(currency="EUR",'Future et co'!G1246,FALSE))</f>
        <v>3.6070000000000005E-2</v>
      </c>
      <c r="F1246">
        <f t="shared" ca="1" si="588"/>
        <v>3.6070000000000005E-2</v>
      </c>
      <c r="G1246">
        <f t="shared" ca="1" si="589"/>
        <v>2.0569999999999998E-2</v>
      </c>
      <c r="L1246">
        <f t="shared" ca="1" si="590"/>
        <v>127.8</v>
      </c>
      <c r="M1246">
        <f t="shared" ca="1" si="585"/>
        <v>3.6070000000000005E-2</v>
      </c>
      <c r="R1246">
        <f t="shared" ca="1" si="591"/>
        <v>127.8</v>
      </c>
      <c r="S1246">
        <f t="shared" ca="1" si="586"/>
        <v>3.6070000000000005E-2</v>
      </c>
      <c r="U1246" s="1"/>
      <c r="W1246" t="str">
        <f t="shared" si="581"/>
        <v/>
      </c>
      <c r="Y1246" s="1"/>
      <c r="AA1246">
        <f t="shared" si="582"/>
        <v>0</v>
      </c>
      <c r="AC1246" s="1"/>
      <c r="AE1246">
        <f t="shared" si="583"/>
        <v>0</v>
      </c>
      <c r="AH1246" s="1"/>
      <c r="AI1246" s="17"/>
      <c r="AJ1246" s="25"/>
      <c r="AU1246" s="1">
        <v>44278</v>
      </c>
      <c r="AV1246">
        <v>5.8000000000000003E-2</v>
      </c>
      <c r="AW1246">
        <f t="shared" si="592"/>
        <v>5.8E-4</v>
      </c>
      <c r="AY1246" s="1">
        <v>44278</v>
      </c>
      <c r="AZ1246">
        <v>6.2E-2</v>
      </c>
      <c r="BA1246">
        <f t="shared" si="593"/>
        <v>6.2E-4</v>
      </c>
      <c r="BC1246" s="1">
        <v>44279</v>
      </c>
      <c r="BD1246">
        <v>0.19400000000000001</v>
      </c>
      <c r="BE1246">
        <f t="shared" si="594"/>
        <v>1.9400000000000001E-3</v>
      </c>
      <c r="BG1246" s="1">
        <v>44279</v>
      </c>
      <c r="BH1246">
        <v>0.249</v>
      </c>
      <c r="BI1246">
        <f t="shared" si="595"/>
        <v>2.49E-3</v>
      </c>
      <c r="BK1246" s="1">
        <v>38392</v>
      </c>
      <c r="BL1246">
        <v>2.0333299999999999</v>
      </c>
      <c r="BM1246">
        <f t="shared" si="601"/>
        <v>2.0333299999999999E-2</v>
      </c>
      <c r="BP1246" s="1">
        <v>44244</v>
      </c>
      <c r="BQ1246">
        <v>229.22929999999999</v>
      </c>
      <c r="BR1246">
        <f t="shared" si="596"/>
        <v>2.2922929999999999</v>
      </c>
      <c r="BT1246" s="1">
        <v>44250</v>
      </c>
      <c r="BU1246">
        <v>-0.54</v>
      </c>
      <c r="BV1246">
        <f t="shared" si="597"/>
        <v>-5.4000000000000003E-3</v>
      </c>
      <c r="BX1246" s="1">
        <v>44250</v>
      </c>
      <c r="BY1246">
        <v>-0.51700000000000002</v>
      </c>
      <c r="BZ1246">
        <f t="shared" si="598"/>
        <v>-5.1700000000000001E-3</v>
      </c>
      <c r="CB1246" s="1">
        <v>44279</v>
      </c>
      <c r="CC1246">
        <v>-0.52</v>
      </c>
      <c r="CD1246">
        <f t="shared" si="599"/>
        <v>-5.1999999999999998E-3</v>
      </c>
      <c r="CG1246" s="1"/>
    </row>
    <row r="1247" spans="1:85" x14ac:dyDescent="0.3">
      <c r="A1247" s="21">
        <f t="shared" si="600"/>
        <v>47556</v>
      </c>
      <c r="B1247" s="18">
        <f t="shared" si="584"/>
        <v>112.421875</v>
      </c>
      <c r="C1247">
        <f t="shared" si="602"/>
        <v>115</v>
      </c>
      <c r="D1247">
        <f t="shared" ca="1" si="587"/>
        <v>-4.3</v>
      </c>
      <c r="E1247">
        <f ca="1">IF(currency="USD",'Future et co'!F1247,IF(currency="EUR",'Future et co'!G1247,FALSE))</f>
        <v>3.6070000000000005E-2</v>
      </c>
      <c r="F1247">
        <f t="shared" ca="1" si="588"/>
        <v>3.6070000000000005E-2</v>
      </c>
      <c r="G1247">
        <f t="shared" ca="1" si="589"/>
        <v>2.0569999999999998E-2</v>
      </c>
      <c r="L1247">
        <f t="shared" ca="1" si="590"/>
        <v>127.8</v>
      </c>
      <c r="M1247">
        <f t="shared" ca="1" si="585"/>
        <v>3.6070000000000005E-2</v>
      </c>
      <c r="R1247">
        <f t="shared" ca="1" si="591"/>
        <v>127.8</v>
      </c>
      <c r="S1247">
        <f t="shared" ca="1" si="586"/>
        <v>3.6070000000000005E-2</v>
      </c>
      <c r="U1247" s="1"/>
      <c r="W1247" t="str">
        <f t="shared" si="581"/>
        <v/>
      </c>
      <c r="Y1247" s="1"/>
      <c r="AA1247">
        <f t="shared" si="582"/>
        <v>0</v>
      </c>
      <c r="AC1247" s="1"/>
      <c r="AE1247">
        <f t="shared" si="583"/>
        <v>0</v>
      </c>
      <c r="AH1247" s="1"/>
      <c r="AI1247" s="17"/>
      <c r="AJ1247" s="25"/>
      <c r="AU1247" s="1">
        <v>44277</v>
      </c>
      <c r="AV1247">
        <v>5.3999999999999999E-2</v>
      </c>
      <c r="AW1247">
        <f t="shared" si="592"/>
        <v>5.4000000000000001E-4</v>
      </c>
      <c r="AY1247" s="1">
        <v>44277</v>
      </c>
      <c r="AZ1247">
        <v>4.2999999999999997E-2</v>
      </c>
      <c r="BA1247">
        <f t="shared" si="593"/>
        <v>4.2999999999999999E-4</v>
      </c>
      <c r="BC1247" s="1">
        <v>44278</v>
      </c>
      <c r="BD1247">
        <v>0.19600000000000001</v>
      </c>
      <c r="BE1247">
        <f t="shared" si="594"/>
        <v>1.9599999999999999E-3</v>
      </c>
      <c r="BG1247" s="1">
        <v>44278</v>
      </c>
      <c r="BH1247">
        <v>0.247</v>
      </c>
      <c r="BI1247">
        <f t="shared" si="595"/>
        <v>2.47E-3</v>
      </c>
      <c r="BK1247" s="1">
        <v>38393</v>
      </c>
      <c r="BL1247">
        <v>2.0285299999999999</v>
      </c>
      <c r="BM1247">
        <f t="shared" si="601"/>
        <v>2.0285299999999999E-2</v>
      </c>
      <c r="BP1247" s="1">
        <v>44243</v>
      </c>
      <c r="BQ1247">
        <v>228.91499999999999</v>
      </c>
      <c r="BR1247">
        <f t="shared" si="596"/>
        <v>2.2891499999999998</v>
      </c>
      <c r="BT1247" s="1">
        <v>44249</v>
      </c>
      <c r="BU1247">
        <v>-0.54300000000000004</v>
      </c>
      <c r="BV1247">
        <f t="shared" si="597"/>
        <v>-5.4300000000000008E-3</v>
      </c>
      <c r="BX1247" s="1">
        <v>44249</v>
      </c>
      <c r="BY1247">
        <v>-0.51600000000000001</v>
      </c>
      <c r="BZ1247">
        <f t="shared" si="598"/>
        <v>-5.1600000000000005E-3</v>
      </c>
      <c r="CB1247" s="1">
        <v>44278</v>
      </c>
      <c r="CC1247">
        <v>-0.52</v>
      </c>
      <c r="CD1247">
        <f t="shared" si="599"/>
        <v>-5.1999999999999998E-3</v>
      </c>
      <c r="CG1247" s="1"/>
    </row>
    <row r="1248" spans="1:85" x14ac:dyDescent="0.3">
      <c r="A1248" s="21">
        <f t="shared" si="600"/>
        <v>47557</v>
      </c>
      <c r="B1248" s="18">
        <f t="shared" si="584"/>
        <v>112.421875</v>
      </c>
      <c r="C1248">
        <f t="shared" si="602"/>
        <v>115</v>
      </c>
      <c r="D1248">
        <f t="shared" ca="1" si="587"/>
        <v>-4.302777777777778</v>
      </c>
      <c r="E1248">
        <f ca="1">IF(currency="USD",'Future et co'!F1248,IF(currency="EUR",'Future et co'!G1248,FALSE))</f>
        <v>3.6070000000000005E-2</v>
      </c>
      <c r="F1248">
        <f t="shared" ca="1" si="588"/>
        <v>3.6070000000000005E-2</v>
      </c>
      <c r="G1248">
        <f t="shared" ca="1" si="589"/>
        <v>2.0569999999999998E-2</v>
      </c>
      <c r="L1248">
        <f t="shared" ca="1" si="590"/>
        <v>127.8</v>
      </c>
      <c r="M1248">
        <f t="shared" ca="1" si="585"/>
        <v>3.6070000000000005E-2</v>
      </c>
      <c r="R1248">
        <f t="shared" ca="1" si="591"/>
        <v>127.8</v>
      </c>
      <c r="S1248">
        <f t="shared" ca="1" si="586"/>
        <v>3.6070000000000005E-2</v>
      </c>
      <c r="U1248" s="1"/>
      <c r="W1248" t="str">
        <f t="shared" si="581"/>
        <v/>
      </c>
      <c r="Y1248" s="1"/>
      <c r="AA1248">
        <f t="shared" si="582"/>
        <v>0</v>
      </c>
      <c r="AC1248" s="1"/>
      <c r="AE1248">
        <f t="shared" si="583"/>
        <v>0</v>
      </c>
      <c r="AH1248" s="1"/>
      <c r="AI1248" s="17"/>
      <c r="AJ1248" s="25"/>
      <c r="AU1248" s="1">
        <v>44274</v>
      </c>
      <c r="AV1248">
        <v>4.7E-2</v>
      </c>
      <c r="AW1248">
        <f t="shared" si="592"/>
        <v>4.6999999999999999E-4</v>
      </c>
      <c r="AY1248" s="1">
        <v>44274</v>
      </c>
      <c r="AZ1248">
        <v>0.06</v>
      </c>
      <c r="BA1248">
        <f t="shared" si="593"/>
        <v>5.9999999999999995E-4</v>
      </c>
      <c r="BC1248" s="1">
        <v>44277</v>
      </c>
      <c r="BD1248">
        <v>0.19500000000000001</v>
      </c>
      <c r="BE1248">
        <f t="shared" si="594"/>
        <v>1.9500000000000001E-3</v>
      </c>
      <c r="BG1248" s="1">
        <v>44277</v>
      </c>
      <c r="BH1248">
        <v>0.25</v>
      </c>
      <c r="BI1248">
        <f t="shared" si="595"/>
        <v>2.5000000000000001E-3</v>
      </c>
      <c r="BK1248" s="1">
        <v>38394</v>
      </c>
      <c r="BL1248">
        <v>2.01525</v>
      </c>
      <c r="BM1248">
        <f t="shared" si="601"/>
        <v>2.01525E-2</v>
      </c>
      <c r="BP1248" s="1">
        <v>44242</v>
      </c>
      <c r="BQ1248">
        <v>229.47810000000001</v>
      </c>
      <c r="BR1248">
        <f t="shared" si="596"/>
        <v>2.294781</v>
      </c>
      <c r="BT1248" s="1">
        <v>44246</v>
      </c>
      <c r="BU1248">
        <v>-0.54300000000000004</v>
      </c>
      <c r="BV1248">
        <f t="shared" si="597"/>
        <v>-5.4300000000000008E-3</v>
      </c>
      <c r="BX1248" s="1">
        <v>44246</v>
      </c>
      <c r="BY1248">
        <v>-0.51700000000000002</v>
      </c>
      <c r="BZ1248">
        <f t="shared" si="598"/>
        <v>-5.1700000000000001E-3</v>
      </c>
      <c r="CB1248" s="1">
        <v>44277</v>
      </c>
      <c r="CC1248">
        <v>-0.52</v>
      </c>
      <c r="CD1248">
        <f t="shared" si="599"/>
        <v>-5.1999999999999998E-3</v>
      </c>
      <c r="CG1248" s="1"/>
    </row>
    <row r="1249" spans="1:85" x14ac:dyDescent="0.3">
      <c r="A1249" s="21">
        <f t="shared" si="600"/>
        <v>47560</v>
      </c>
      <c r="B1249" s="18">
        <f t="shared" si="584"/>
        <v>112.421875</v>
      </c>
      <c r="C1249">
        <f t="shared" si="602"/>
        <v>115</v>
      </c>
      <c r="D1249">
        <f t="shared" ca="1" si="587"/>
        <v>-4.3111111111111109</v>
      </c>
      <c r="E1249">
        <f ca="1">IF(currency="USD",'Future et co'!F1249,IF(currency="EUR",'Future et co'!G1249,FALSE))</f>
        <v>3.6070000000000005E-2</v>
      </c>
      <c r="F1249">
        <f t="shared" ca="1" si="588"/>
        <v>3.6070000000000005E-2</v>
      </c>
      <c r="G1249">
        <f t="shared" ca="1" si="589"/>
        <v>2.0569999999999998E-2</v>
      </c>
      <c r="L1249">
        <f t="shared" ca="1" si="590"/>
        <v>127.8</v>
      </c>
      <c r="M1249">
        <f t="shared" ca="1" si="585"/>
        <v>3.6070000000000005E-2</v>
      </c>
      <c r="R1249">
        <f t="shared" ca="1" si="591"/>
        <v>127.8</v>
      </c>
      <c r="S1249">
        <f t="shared" ca="1" si="586"/>
        <v>3.6070000000000005E-2</v>
      </c>
      <c r="U1249" s="1"/>
      <c r="W1249" t="str">
        <f t="shared" ref="W1249:W1312" si="603">IF(U1249="","",V1249/100)</f>
        <v/>
      </c>
      <c r="Y1249" s="1"/>
      <c r="AA1249">
        <f t="shared" ref="AA1249:AA1312" si="604">Z1249/100</f>
        <v>0</v>
      </c>
      <c r="AC1249" s="1"/>
      <c r="AE1249">
        <f t="shared" ref="AE1249:AE1312" si="605">AD1249/100</f>
        <v>0</v>
      </c>
      <c r="AH1249" s="1"/>
      <c r="AI1249" s="17"/>
      <c r="AJ1249" s="25"/>
      <c r="AU1249" s="1">
        <v>44273</v>
      </c>
      <c r="AV1249">
        <v>0.06</v>
      </c>
      <c r="AW1249">
        <f t="shared" si="592"/>
        <v>5.9999999999999995E-4</v>
      </c>
      <c r="AY1249" s="1">
        <v>44273</v>
      </c>
      <c r="AZ1249">
        <v>4.9000000000000002E-2</v>
      </c>
      <c r="BA1249">
        <f t="shared" si="593"/>
        <v>4.8999999999999998E-4</v>
      </c>
      <c r="BC1249" s="1">
        <v>44274</v>
      </c>
      <c r="BD1249">
        <v>0.19</v>
      </c>
      <c r="BE1249">
        <f t="shared" si="594"/>
        <v>1.9E-3</v>
      </c>
      <c r="BG1249" s="1">
        <v>44274</v>
      </c>
      <c r="BH1249">
        <v>0.25619999999999998</v>
      </c>
      <c r="BI1249">
        <f t="shared" si="595"/>
        <v>2.562E-3</v>
      </c>
      <c r="BK1249" s="1">
        <v>38397</v>
      </c>
      <c r="BL1249">
        <v>2.0152700000000001</v>
      </c>
      <c r="BM1249">
        <f t="shared" si="601"/>
        <v>2.0152700000000003E-2</v>
      </c>
      <c r="BP1249" s="1">
        <v>44239</v>
      </c>
      <c r="BQ1249">
        <v>230.44720000000001</v>
      </c>
      <c r="BR1249">
        <f t="shared" si="596"/>
        <v>2.3044720000000001</v>
      </c>
      <c r="BT1249" s="1">
        <v>44245</v>
      </c>
      <c r="BU1249">
        <v>-0.54300000000000004</v>
      </c>
      <c r="BV1249">
        <f t="shared" si="597"/>
        <v>-5.4300000000000008E-3</v>
      </c>
      <c r="BX1249" s="1">
        <v>44245</v>
      </c>
      <c r="BY1249">
        <v>-0.51800000000000002</v>
      </c>
      <c r="BZ1249">
        <f t="shared" si="598"/>
        <v>-5.1800000000000006E-3</v>
      </c>
      <c r="CB1249" s="1">
        <v>44274</v>
      </c>
      <c r="CC1249">
        <v>-0.52</v>
      </c>
      <c r="CD1249">
        <f t="shared" si="599"/>
        <v>-5.1999999999999998E-3</v>
      </c>
      <c r="CG1249" s="1"/>
    </row>
    <row r="1250" spans="1:85" x14ac:dyDescent="0.3">
      <c r="A1250" s="21">
        <f t="shared" si="600"/>
        <v>47561</v>
      </c>
      <c r="B1250" s="18">
        <f t="shared" si="584"/>
        <v>112.421875</v>
      </c>
      <c r="C1250">
        <f t="shared" si="602"/>
        <v>115</v>
      </c>
      <c r="D1250">
        <f t="shared" ca="1" si="587"/>
        <v>-4.3138888888888891</v>
      </c>
      <c r="E1250">
        <f ca="1">IF(currency="USD",'Future et co'!F1250,IF(currency="EUR",'Future et co'!G1250,FALSE))</f>
        <v>3.6070000000000005E-2</v>
      </c>
      <c r="F1250">
        <f t="shared" ca="1" si="588"/>
        <v>3.6070000000000005E-2</v>
      </c>
      <c r="G1250">
        <f t="shared" ca="1" si="589"/>
        <v>2.0569999999999998E-2</v>
      </c>
      <c r="L1250">
        <f t="shared" ca="1" si="590"/>
        <v>127.8</v>
      </c>
      <c r="M1250">
        <f t="shared" ca="1" si="585"/>
        <v>3.6070000000000005E-2</v>
      </c>
      <c r="R1250">
        <f t="shared" ca="1" si="591"/>
        <v>127.8</v>
      </c>
      <c r="S1250">
        <f t="shared" ca="1" si="586"/>
        <v>3.6070000000000005E-2</v>
      </c>
      <c r="U1250" s="1"/>
      <c r="W1250" t="str">
        <f t="shared" si="603"/>
        <v/>
      </c>
      <c r="Y1250" s="1"/>
      <c r="AA1250">
        <f t="shared" si="604"/>
        <v>0</v>
      </c>
      <c r="AC1250" s="1"/>
      <c r="AE1250">
        <f t="shared" si="605"/>
        <v>0</v>
      </c>
      <c r="AH1250" s="1"/>
      <c r="AI1250" s="17"/>
      <c r="AJ1250" s="25"/>
      <c r="AU1250" s="1">
        <v>44272</v>
      </c>
      <c r="AV1250">
        <v>5.2999999999999999E-2</v>
      </c>
      <c r="AW1250">
        <f t="shared" si="592"/>
        <v>5.2999999999999998E-4</v>
      </c>
      <c r="AY1250" s="1">
        <v>44272</v>
      </c>
      <c r="AZ1250">
        <v>0.05</v>
      </c>
      <c r="BA1250">
        <f t="shared" si="593"/>
        <v>5.0000000000000001E-4</v>
      </c>
      <c r="BC1250" s="1">
        <v>44273</v>
      </c>
      <c r="BD1250">
        <v>0.187</v>
      </c>
      <c r="BE1250">
        <f t="shared" si="594"/>
        <v>1.8699999999999999E-3</v>
      </c>
      <c r="BG1250" s="1">
        <v>44273</v>
      </c>
      <c r="BH1250">
        <v>0.252</v>
      </c>
      <c r="BI1250">
        <f t="shared" si="595"/>
        <v>2.5200000000000001E-3</v>
      </c>
      <c r="BK1250" s="1">
        <v>38398</v>
      </c>
      <c r="BL1250">
        <v>2.0104600000000001</v>
      </c>
      <c r="BM1250">
        <f t="shared" si="601"/>
        <v>2.01046E-2</v>
      </c>
      <c r="BP1250" s="1">
        <v>44238</v>
      </c>
      <c r="BQ1250">
        <v>231.0496</v>
      </c>
      <c r="BR1250">
        <f t="shared" si="596"/>
        <v>2.3104960000000001</v>
      </c>
      <c r="BT1250" s="1">
        <v>44244</v>
      </c>
      <c r="BU1250">
        <v>-0.54500000000000004</v>
      </c>
      <c r="BV1250">
        <f t="shared" si="597"/>
        <v>-5.45E-3</v>
      </c>
      <c r="BX1250" s="1">
        <v>44244</v>
      </c>
      <c r="BY1250">
        <v>-0.52100000000000002</v>
      </c>
      <c r="BZ1250">
        <f t="shared" si="598"/>
        <v>-5.2100000000000002E-3</v>
      </c>
      <c r="CB1250" s="1">
        <v>44273</v>
      </c>
      <c r="CC1250">
        <v>-0.51</v>
      </c>
      <c r="CD1250">
        <f t="shared" si="599"/>
        <v>-5.1000000000000004E-3</v>
      </c>
      <c r="CG1250" s="1"/>
    </row>
    <row r="1251" spans="1:85" x14ac:dyDescent="0.3">
      <c r="A1251" s="21">
        <f t="shared" si="600"/>
        <v>47562</v>
      </c>
      <c r="B1251" s="18">
        <f t="shared" si="584"/>
        <v>112.421875</v>
      </c>
      <c r="C1251">
        <f t="shared" si="602"/>
        <v>115</v>
      </c>
      <c r="D1251">
        <f t="shared" ca="1" si="587"/>
        <v>-4.3166666666666664</v>
      </c>
      <c r="E1251">
        <f ca="1">IF(currency="USD",'Future et co'!F1251,IF(currency="EUR",'Future et co'!G1251,FALSE))</f>
        <v>3.6070000000000005E-2</v>
      </c>
      <c r="F1251">
        <f t="shared" ca="1" si="588"/>
        <v>3.6070000000000005E-2</v>
      </c>
      <c r="G1251">
        <f t="shared" ca="1" si="589"/>
        <v>2.0569999999999998E-2</v>
      </c>
      <c r="L1251">
        <f t="shared" ca="1" si="590"/>
        <v>127.8</v>
      </c>
      <c r="M1251">
        <f t="shared" ca="1" si="585"/>
        <v>3.6070000000000005E-2</v>
      </c>
      <c r="R1251">
        <f t="shared" ca="1" si="591"/>
        <v>127.8</v>
      </c>
      <c r="S1251">
        <f t="shared" ca="1" si="586"/>
        <v>3.6070000000000005E-2</v>
      </c>
      <c r="U1251" s="1"/>
      <c r="W1251" t="str">
        <f t="shared" si="603"/>
        <v/>
      </c>
      <c r="Y1251" s="1"/>
      <c r="AA1251">
        <f t="shared" si="604"/>
        <v>0</v>
      </c>
      <c r="AC1251" s="1"/>
      <c r="AE1251">
        <f t="shared" si="605"/>
        <v>0</v>
      </c>
      <c r="AH1251" s="1"/>
      <c r="AI1251" s="17"/>
      <c r="AJ1251" s="25"/>
      <c r="AU1251" s="1">
        <v>44271</v>
      </c>
      <c r="AV1251">
        <v>0.05</v>
      </c>
      <c r="AW1251">
        <f t="shared" si="592"/>
        <v>5.0000000000000001E-4</v>
      </c>
      <c r="AY1251" s="1">
        <v>44271</v>
      </c>
      <c r="AZ1251">
        <v>5.3999999999999999E-2</v>
      </c>
      <c r="BA1251">
        <f t="shared" si="593"/>
        <v>5.4000000000000001E-4</v>
      </c>
      <c r="BC1251" s="1">
        <v>44272</v>
      </c>
      <c r="BD1251">
        <v>0.17899999999999999</v>
      </c>
      <c r="BE1251">
        <f t="shared" si="594"/>
        <v>1.7899999999999999E-3</v>
      </c>
      <c r="BG1251" s="1">
        <v>44272</v>
      </c>
      <c r="BH1251">
        <v>0.22800000000000001</v>
      </c>
      <c r="BI1251">
        <f t="shared" si="595"/>
        <v>2.2799999999999999E-3</v>
      </c>
      <c r="BK1251" s="1">
        <v>38399</v>
      </c>
      <c r="BL1251">
        <v>2.0149900000000001</v>
      </c>
      <c r="BM1251">
        <f t="shared" si="601"/>
        <v>2.0149900000000002E-2</v>
      </c>
      <c r="BP1251" s="1">
        <v>44237</v>
      </c>
      <c r="BQ1251">
        <v>230.61750000000001</v>
      </c>
      <c r="BR1251">
        <f t="shared" si="596"/>
        <v>2.3061750000000001</v>
      </c>
      <c r="BT1251" s="1">
        <v>44243</v>
      </c>
      <c r="BU1251">
        <v>-0.54300000000000004</v>
      </c>
      <c r="BV1251">
        <f t="shared" si="597"/>
        <v>-5.4300000000000008E-3</v>
      </c>
      <c r="BX1251" s="1">
        <v>44243</v>
      </c>
      <c r="BY1251">
        <v>-0.52</v>
      </c>
      <c r="BZ1251">
        <f t="shared" si="598"/>
        <v>-5.1999999999999998E-3</v>
      </c>
      <c r="CB1251" s="1">
        <v>44272</v>
      </c>
      <c r="CC1251">
        <v>-0.52</v>
      </c>
      <c r="CD1251">
        <f t="shared" si="599"/>
        <v>-5.1999999999999998E-3</v>
      </c>
      <c r="CG1251" s="1"/>
    </row>
    <row r="1252" spans="1:85" x14ac:dyDescent="0.3">
      <c r="A1252" s="21">
        <f t="shared" si="600"/>
        <v>47563</v>
      </c>
      <c r="B1252" s="18">
        <f t="shared" si="584"/>
        <v>112.421875</v>
      </c>
      <c r="C1252">
        <f t="shared" si="602"/>
        <v>115</v>
      </c>
      <c r="D1252">
        <f t="shared" ca="1" si="587"/>
        <v>-4.3194444444444446</v>
      </c>
      <c r="E1252">
        <f ca="1">IF(currency="USD",'Future et co'!F1252,IF(currency="EUR",'Future et co'!G1252,FALSE))</f>
        <v>3.6070000000000005E-2</v>
      </c>
      <c r="F1252">
        <f t="shared" ca="1" si="588"/>
        <v>3.6070000000000005E-2</v>
      </c>
      <c r="G1252">
        <f t="shared" ca="1" si="589"/>
        <v>2.0569999999999998E-2</v>
      </c>
      <c r="L1252">
        <f t="shared" ca="1" si="590"/>
        <v>127.8</v>
      </c>
      <c r="M1252">
        <f t="shared" ca="1" si="585"/>
        <v>3.6070000000000005E-2</v>
      </c>
      <c r="R1252">
        <f t="shared" ca="1" si="591"/>
        <v>127.8</v>
      </c>
      <c r="S1252">
        <f t="shared" ca="1" si="586"/>
        <v>3.6070000000000005E-2</v>
      </c>
      <c r="U1252" s="1"/>
      <c r="W1252" t="str">
        <f t="shared" si="603"/>
        <v/>
      </c>
      <c r="Y1252" s="1"/>
      <c r="AA1252">
        <f t="shared" si="604"/>
        <v>0</v>
      </c>
      <c r="AC1252" s="1"/>
      <c r="AE1252">
        <f t="shared" si="605"/>
        <v>0</v>
      </c>
      <c r="AH1252" s="1"/>
      <c r="AI1252" s="17"/>
      <c r="AJ1252" s="25"/>
      <c r="AU1252" s="1">
        <v>44270</v>
      </c>
      <c r="AV1252">
        <v>6.2E-2</v>
      </c>
      <c r="AW1252">
        <f t="shared" si="592"/>
        <v>6.2E-4</v>
      </c>
      <c r="AY1252" s="1">
        <v>44270</v>
      </c>
      <c r="AZ1252">
        <v>6.5000000000000002E-2</v>
      </c>
      <c r="BA1252">
        <f t="shared" si="593"/>
        <v>6.4999999999999997E-4</v>
      </c>
      <c r="BC1252" s="1">
        <v>44271</v>
      </c>
      <c r="BD1252">
        <v>0.189</v>
      </c>
      <c r="BE1252">
        <f t="shared" si="594"/>
        <v>1.89E-3</v>
      </c>
      <c r="BG1252" s="1">
        <v>44271</v>
      </c>
      <c r="BH1252">
        <v>0.23899999999999999</v>
      </c>
      <c r="BI1252">
        <f t="shared" si="595"/>
        <v>2.3899999999999998E-3</v>
      </c>
      <c r="BK1252" s="1">
        <v>38400</v>
      </c>
      <c r="BL1252">
        <v>2.0341800000000001</v>
      </c>
      <c r="BM1252">
        <f t="shared" si="601"/>
        <v>2.03418E-2</v>
      </c>
      <c r="BP1252" s="1">
        <v>44236</v>
      </c>
      <c r="BQ1252">
        <v>230.76150000000001</v>
      </c>
      <c r="BR1252">
        <f t="shared" si="596"/>
        <v>2.3076150000000002</v>
      </c>
      <c r="BT1252" s="1">
        <v>44242</v>
      </c>
      <c r="BU1252">
        <v>-0.54700000000000004</v>
      </c>
      <c r="BV1252">
        <f t="shared" si="597"/>
        <v>-5.47E-3</v>
      </c>
      <c r="BX1252" s="1">
        <v>44242</v>
      </c>
      <c r="BY1252">
        <v>-0.52100000000000002</v>
      </c>
      <c r="BZ1252">
        <f t="shared" si="598"/>
        <v>-5.2100000000000002E-3</v>
      </c>
      <c r="CB1252" s="1">
        <v>44271</v>
      </c>
      <c r="CC1252">
        <v>-0.52</v>
      </c>
      <c r="CD1252">
        <f t="shared" si="599"/>
        <v>-5.1999999999999998E-3</v>
      </c>
      <c r="CG1252" s="1"/>
    </row>
    <row r="1253" spans="1:85" x14ac:dyDescent="0.3">
      <c r="A1253" s="21">
        <f t="shared" si="600"/>
        <v>47564</v>
      </c>
      <c r="B1253" s="18">
        <f t="shared" si="584"/>
        <v>112.421875</v>
      </c>
      <c r="C1253">
        <f t="shared" si="602"/>
        <v>115</v>
      </c>
      <c r="D1253">
        <f t="shared" ca="1" si="587"/>
        <v>-4.322222222222222</v>
      </c>
      <c r="E1253">
        <f ca="1">IF(currency="USD",'Future et co'!F1253,IF(currency="EUR",'Future et co'!G1253,FALSE))</f>
        <v>3.6070000000000005E-2</v>
      </c>
      <c r="F1253">
        <f t="shared" ca="1" si="588"/>
        <v>3.6070000000000005E-2</v>
      </c>
      <c r="G1253">
        <f t="shared" ca="1" si="589"/>
        <v>2.0569999999999998E-2</v>
      </c>
      <c r="L1253">
        <f t="shared" ca="1" si="590"/>
        <v>127.8</v>
      </c>
      <c r="M1253">
        <f t="shared" ca="1" si="585"/>
        <v>3.6070000000000005E-2</v>
      </c>
      <c r="R1253">
        <f t="shared" ca="1" si="591"/>
        <v>127.8</v>
      </c>
      <c r="S1253">
        <f t="shared" ca="1" si="586"/>
        <v>3.6070000000000005E-2</v>
      </c>
      <c r="U1253" s="1"/>
      <c r="W1253" t="str">
        <f t="shared" si="603"/>
        <v/>
      </c>
      <c r="Y1253" s="1"/>
      <c r="AA1253">
        <f t="shared" si="604"/>
        <v>0</v>
      </c>
      <c r="AC1253" s="1"/>
      <c r="AE1253">
        <f t="shared" si="605"/>
        <v>0</v>
      </c>
      <c r="AH1253" s="1"/>
      <c r="AI1253" s="17"/>
      <c r="AJ1253" s="25"/>
      <c r="AU1253" s="1">
        <v>44267</v>
      </c>
      <c r="AV1253">
        <v>6.2E-2</v>
      </c>
      <c r="AW1253">
        <f t="shared" si="592"/>
        <v>6.2E-4</v>
      </c>
      <c r="AY1253" s="1">
        <v>44267</v>
      </c>
      <c r="AZ1253">
        <v>6.5000000000000002E-2</v>
      </c>
      <c r="BA1253">
        <f t="shared" si="593"/>
        <v>6.4999999999999997E-4</v>
      </c>
      <c r="BC1253" s="1">
        <v>44270</v>
      </c>
      <c r="BD1253">
        <v>0.184</v>
      </c>
      <c r="BE1253">
        <f t="shared" si="594"/>
        <v>1.8400000000000001E-3</v>
      </c>
      <c r="BG1253" s="1">
        <v>44270</v>
      </c>
      <c r="BH1253">
        <v>0.23400000000000001</v>
      </c>
      <c r="BI1253">
        <f t="shared" si="595"/>
        <v>2.3400000000000001E-3</v>
      </c>
      <c r="BK1253" s="1">
        <v>38401</v>
      </c>
      <c r="BL1253">
        <v>2.0329999999999999</v>
      </c>
      <c r="BM1253">
        <f t="shared" si="601"/>
        <v>2.0330000000000001E-2</v>
      </c>
      <c r="BP1253" s="1">
        <v>44235</v>
      </c>
      <c r="BQ1253">
        <v>230.6437</v>
      </c>
      <c r="BR1253">
        <f t="shared" si="596"/>
        <v>2.3064369999999998</v>
      </c>
      <c r="BT1253" s="1">
        <v>44239</v>
      </c>
      <c r="BU1253">
        <v>-0.54700000000000004</v>
      </c>
      <c r="BV1253">
        <f t="shared" si="597"/>
        <v>-5.47E-3</v>
      </c>
      <c r="BX1253" s="1">
        <v>44239</v>
      </c>
      <c r="BY1253">
        <v>-0.52200000000000002</v>
      </c>
      <c r="BZ1253">
        <f t="shared" si="598"/>
        <v>-5.2199999999999998E-3</v>
      </c>
      <c r="CB1253" s="1">
        <v>44270</v>
      </c>
      <c r="CC1253">
        <v>-0.51</v>
      </c>
      <c r="CD1253">
        <f t="shared" si="599"/>
        <v>-5.1000000000000004E-3</v>
      </c>
      <c r="CG1253" s="1"/>
    </row>
    <row r="1254" spans="1:85" x14ac:dyDescent="0.3">
      <c r="A1254" s="21">
        <f t="shared" si="600"/>
        <v>47567</v>
      </c>
      <c r="B1254" s="18">
        <f t="shared" si="584"/>
        <v>112.421875</v>
      </c>
      <c r="C1254">
        <f t="shared" si="602"/>
        <v>115</v>
      </c>
      <c r="D1254">
        <f t="shared" ca="1" si="587"/>
        <v>-4.3305555555555557</v>
      </c>
      <c r="E1254">
        <f ca="1">IF(currency="USD",'Future et co'!F1254,IF(currency="EUR",'Future et co'!G1254,FALSE))</f>
        <v>3.6070000000000005E-2</v>
      </c>
      <c r="F1254">
        <f t="shared" ca="1" si="588"/>
        <v>3.6070000000000005E-2</v>
      </c>
      <c r="G1254">
        <f t="shared" ca="1" si="589"/>
        <v>2.0569999999999998E-2</v>
      </c>
      <c r="L1254">
        <f t="shared" ca="1" si="590"/>
        <v>127.8</v>
      </c>
      <c r="M1254">
        <f t="shared" ca="1" si="585"/>
        <v>3.6070000000000005E-2</v>
      </c>
      <c r="R1254">
        <f t="shared" ca="1" si="591"/>
        <v>127.8</v>
      </c>
      <c r="S1254">
        <f t="shared" ca="1" si="586"/>
        <v>3.6070000000000005E-2</v>
      </c>
      <c r="U1254" s="1"/>
      <c r="W1254" t="str">
        <f t="shared" si="603"/>
        <v/>
      </c>
      <c r="Y1254" s="1"/>
      <c r="AA1254">
        <f t="shared" si="604"/>
        <v>0</v>
      </c>
      <c r="AC1254" s="1"/>
      <c r="AE1254">
        <f t="shared" si="605"/>
        <v>0</v>
      </c>
      <c r="AH1254" s="1"/>
      <c r="AI1254" s="17"/>
      <c r="AJ1254" s="25"/>
      <c r="AU1254" s="1">
        <v>44266</v>
      </c>
      <c r="AV1254">
        <v>5.1999999999999998E-2</v>
      </c>
      <c r="AW1254">
        <f t="shared" si="592"/>
        <v>5.1999999999999995E-4</v>
      </c>
      <c r="AY1254" s="1">
        <v>44266</v>
      </c>
      <c r="AZ1254">
        <v>0.05</v>
      </c>
      <c r="BA1254">
        <f t="shared" si="593"/>
        <v>5.0000000000000001E-4</v>
      </c>
      <c r="BC1254" s="1">
        <v>44267</v>
      </c>
      <c r="BD1254">
        <v>0.185</v>
      </c>
      <c r="BE1254">
        <f t="shared" si="594"/>
        <v>1.8500000000000001E-3</v>
      </c>
      <c r="BG1254" s="1">
        <v>44267</v>
      </c>
      <c r="BH1254">
        <v>0.23799999999999999</v>
      </c>
      <c r="BI1254">
        <f t="shared" si="595"/>
        <v>2.3799999999999997E-3</v>
      </c>
      <c r="BK1254" s="1">
        <v>38404</v>
      </c>
      <c r="BL1254">
        <v>2.0329999999999999</v>
      </c>
      <c r="BM1254">
        <f t="shared" si="601"/>
        <v>2.0330000000000001E-2</v>
      </c>
      <c r="BP1254" s="1">
        <v>44232</v>
      </c>
      <c r="BQ1254">
        <v>230.70920000000001</v>
      </c>
      <c r="BR1254">
        <f t="shared" si="596"/>
        <v>2.3070919999999999</v>
      </c>
      <c r="BT1254" s="1">
        <v>44238</v>
      </c>
      <c r="BU1254">
        <v>-0.54100000000000004</v>
      </c>
      <c r="BV1254">
        <f t="shared" si="597"/>
        <v>-5.4100000000000007E-3</v>
      </c>
      <c r="BX1254" s="1">
        <v>44238</v>
      </c>
      <c r="BY1254">
        <v>-0.52100000000000002</v>
      </c>
      <c r="BZ1254">
        <f t="shared" si="598"/>
        <v>-5.2100000000000002E-3</v>
      </c>
      <c r="CB1254" s="1">
        <v>44267</v>
      </c>
      <c r="CC1254">
        <v>-0.51</v>
      </c>
      <c r="CD1254">
        <f t="shared" si="599"/>
        <v>-5.1000000000000004E-3</v>
      </c>
      <c r="CG1254" s="1"/>
    </row>
    <row r="1255" spans="1:85" x14ac:dyDescent="0.3">
      <c r="A1255" s="21">
        <f t="shared" si="600"/>
        <v>47568</v>
      </c>
      <c r="B1255" s="18">
        <f t="shared" si="584"/>
        <v>112.421875</v>
      </c>
      <c r="C1255">
        <f t="shared" si="602"/>
        <v>115</v>
      </c>
      <c r="D1255">
        <f t="shared" ca="1" si="587"/>
        <v>-4.333333333333333</v>
      </c>
      <c r="E1255">
        <f ca="1">IF(currency="USD",'Future et co'!F1255,IF(currency="EUR",'Future et co'!G1255,FALSE))</f>
        <v>3.6070000000000005E-2</v>
      </c>
      <c r="F1255">
        <f t="shared" ca="1" si="588"/>
        <v>3.6070000000000005E-2</v>
      </c>
      <c r="G1255">
        <f t="shared" ca="1" si="589"/>
        <v>2.0569999999999998E-2</v>
      </c>
      <c r="L1255">
        <f t="shared" ca="1" si="590"/>
        <v>127.8</v>
      </c>
      <c r="M1255">
        <f t="shared" ca="1" si="585"/>
        <v>3.6070000000000005E-2</v>
      </c>
      <c r="R1255">
        <f t="shared" ca="1" si="591"/>
        <v>127.8</v>
      </c>
      <c r="S1255">
        <f t="shared" ca="1" si="586"/>
        <v>3.6070000000000005E-2</v>
      </c>
      <c r="U1255" s="1"/>
      <c r="W1255" t="str">
        <f t="shared" si="603"/>
        <v/>
      </c>
      <c r="Y1255" s="1"/>
      <c r="AA1255">
        <f t="shared" si="604"/>
        <v>0</v>
      </c>
      <c r="AC1255" s="1"/>
      <c r="AE1255">
        <f t="shared" si="605"/>
        <v>0</v>
      </c>
      <c r="AH1255" s="1"/>
      <c r="AI1255" s="17"/>
      <c r="AJ1255" s="25"/>
      <c r="AU1255" s="1">
        <v>44265</v>
      </c>
      <c r="AV1255">
        <v>6.4000000000000001E-2</v>
      </c>
      <c r="AW1255">
        <f t="shared" si="592"/>
        <v>6.4000000000000005E-4</v>
      </c>
      <c r="AY1255" s="1">
        <v>44265</v>
      </c>
      <c r="AZ1255">
        <v>6.8000000000000005E-2</v>
      </c>
      <c r="BA1255">
        <f t="shared" si="593"/>
        <v>6.8000000000000005E-4</v>
      </c>
      <c r="BC1255" s="1">
        <v>44266</v>
      </c>
      <c r="BD1255">
        <v>0.18099999999999999</v>
      </c>
      <c r="BE1255">
        <f t="shared" si="594"/>
        <v>1.81E-3</v>
      </c>
      <c r="BG1255" s="1">
        <v>44266</v>
      </c>
      <c r="BH1255">
        <v>0.222</v>
      </c>
      <c r="BI1255">
        <f t="shared" si="595"/>
        <v>2.2200000000000002E-3</v>
      </c>
      <c r="BK1255" s="1">
        <v>38405</v>
      </c>
      <c r="BL1255">
        <v>2.0647199999999999</v>
      </c>
      <c r="BM1255">
        <f t="shared" si="601"/>
        <v>2.0647199999999997E-2</v>
      </c>
      <c r="BP1255" s="1">
        <v>44231</v>
      </c>
      <c r="BQ1255">
        <v>230.90559999999999</v>
      </c>
      <c r="BR1255">
        <f t="shared" si="596"/>
        <v>2.309056</v>
      </c>
      <c r="BT1255" s="1">
        <v>44237</v>
      </c>
      <c r="BU1255">
        <v>-0.54100000000000004</v>
      </c>
      <c r="BV1255">
        <f t="shared" si="597"/>
        <v>-5.4100000000000007E-3</v>
      </c>
      <c r="BX1255" s="1">
        <v>44237</v>
      </c>
      <c r="BY1255">
        <v>-0.52200000000000002</v>
      </c>
      <c r="BZ1255">
        <f t="shared" si="598"/>
        <v>-5.2199999999999998E-3</v>
      </c>
      <c r="CB1255" s="1">
        <v>44266</v>
      </c>
      <c r="CC1255">
        <v>-0.52149999999999996</v>
      </c>
      <c r="CD1255">
        <f t="shared" si="599"/>
        <v>-5.215E-3</v>
      </c>
      <c r="CG1255" s="1"/>
    </row>
    <row r="1256" spans="1:85" x14ac:dyDescent="0.3">
      <c r="A1256" s="21">
        <f t="shared" si="600"/>
        <v>47569</v>
      </c>
      <c r="B1256" s="18">
        <f t="shared" si="584"/>
        <v>112.421875</v>
      </c>
      <c r="C1256">
        <f t="shared" si="602"/>
        <v>115</v>
      </c>
      <c r="D1256">
        <f t="shared" ca="1" si="587"/>
        <v>-4.3361111111111112</v>
      </c>
      <c r="E1256">
        <f ca="1">IF(currency="USD",'Future et co'!F1256,IF(currency="EUR",'Future et co'!G1256,FALSE))</f>
        <v>3.6070000000000005E-2</v>
      </c>
      <c r="F1256">
        <f t="shared" ca="1" si="588"/>
        <v>3.6070000000000005E-2</v>
      </c>
      <c r="G1256">
        <f t="shared" ca="1" si="589"/>
        <v>2.0569999999999998E-2</v>
      </c>
      <c r="L1256">
        <f t="shared" ca="1" si="590"/>
        <v>127.8</v>
      </c>
      <c r="M1256">
        <f t="shared" ca="1" si="585"/>
        <v>3.6070000000000005E-2</v>
      </c>
      <c r="R1256">
        <f t="shared" ca="1" si="591"/>
        <v>127.8</v>
      </c>
      <c r="S1256">
        <f t="shared" ca="1" si="586"/>
        <v>3.6070000000000005E-2</v>
      </c>
      <c r="U1256" s="1"/>
      <c r="W1256" t="str">
        <f t="shared" si="603"/>
        <v/>
      </c>
      <c r="Y1256" s="1"/>
      <c r="AA1256">
        <f t="shared" si="604"/>
        <v>0</v>
      </c>
      <c r="AC1256" s="1"/>
      <c r="AE1256">
        <f t="shared" si="605"/>
        <v>0</v>
      </c>
      <c r="AH1256" s="1"/>
      <c r="AI1256" s="17"/>
      <c r="AJ1256" s="25"/>
      <c r="AU1256" s="1">
        <v>44264</v>
      </c>
      <c r="AV1256">
        <v>4.7E-2</v>
      </c>
      <c r="AW1256">
        <f t="shared" si="592"/>
        <v>4.6999999999999999E-4</v>
      </c>
      <c r="AY1256" s="1">
        <v>44264</v>
      </c>
      <c r="AZ1256">
        <v>6.6000000000000003E-2</v>
      </c>
      <c r="BA1256">
        <f t="shared" si="593"/>
        <v>6.6E-4</v>
      </c>
      <c r="BC1256" s="1">
        <v>44265</v>
      </c>
      <c r="BD1256">
        <v>0.17699999999999999</v>
      </c>
      <c r="BE1256">
        <f t="shared" si="594"/>
        <v>1.7699999999999999E-3</v>
      </c>
      <c r="BG1256" s="1">
        <v>44265</v>
      </c>
      <c r="BH1256">
        <v>0.22500000000000001</v>
      </c>
      <c r="BI1256">
        <f t="shared" si="595"/>
        <v>2.2500000000000003E-3</v>
      </c>
      <c r="BK1256" s="1">
        <v>38406</v>
      </c>
      <c r="BL1256">
        <v>2.0533199999999998</v>
      </c>
      <c r="BM1256">
        <f t="shared" si="601"/>
        <v>2.0533199999999998E-2</v>
      </c>
      <c r="BP1256" s="1">
        <v>44230</v>
      </c>
      <c r="BQ1256">
        <v>231.102</v>
      </c>
      <c r="BR1256">
        <f t="shared" si="596"/>
        <v>2.3110200000000001</v>
      </c>
      <c r="BT1256" s="1">
        <v>44236</v>
      </c>
      <c r="BU1256">
        <v>-0.54</v>
      </c>
      <c r="BV1256">
        <f t="shared" si="597"/>
        <v>-5.4000000000000003E-3</v>
      </c>
      <c r="BX1256" s="1">
        <v>44236</v>
      </c>
      <c r="BY1256">
        <v>-0.52300000000000002</v>
      </c>
      <c r="BZ1256">
        <f t="shared" si="598"/>
        <v>-5.2300000000000003E-3</v>
      </c>
      <c r="CB1256" s="1">
        <v>44265</v>
      </c>
      <c r="CC1256">
        <v>-0.50980000000000003</v>
      </c>
      <c r="CD1256">
        <f t="shared" si="599"/>
        <v>-5.0980000000000001E-3</v>
      </c>
      <c r="CG1256" s="1"/>
    </row>
    <row r="1257" spans="1:85" x14ac:dyDescent="0.3">
      <c r="A1257" s="21">
        <f t="shared" si="600"/>
        <v>47570</v>
      </c>
      <c r="B1257" s="18">
        <f t="shared" si="584"/>
        <v>112.421875</v>
      </c>
      <c r="C1257">
        <f t="shared" si="602"/>
        <v>115</v>
      </c>
      <c r="D1257">
        <f t="shared" ca="1" si="587"/>
        <v>-4.3388888888888886</v>
      </c>
      <c r="E1257">
        <f ca="1">IF(currency="USD",'Future et co'!F1257,IF(currency="EUR",'Future et co'!G1257,FALSE))</f>
        <v>3.6070000000000005E-2</v>
      </c>
      <c r="F1257">
        <f t="shared" ca="1" si="588"/>
        <v>3.6070000000000005E-2</v>
      </c>
      <c r="G1257">
        <f t="shared" ca="1" si="589"/>
        <v>2.0569999999999998E-2</v>
      </c>
      <c r="L1257">
        <f t="shared" ca="1" si="590"/>
        <v>127.8</v>
      </c>
      <c r="M1257">
        <f t="shared" ca="1" si="585"/>
        <v>3.6070000000000005E-2</v>
      </c>
      <c r="R1257">
        <f t="shared" ca="1" si="591"/>
        <v>127.8</v>
      </c>
      <c r="S1257">
        <f t="shared" ca="1" si="586"/>
        <v>3.6070000000000005E-2</v>
      </c>
      <c r="U1257" s="1"/>
      <c r="W1257" t="str">
        <f t="shared" si="603"/>
        <v/>
      </c>
      <c r="Y1257" s="1"/>
      <c r="AA1257">
        <f t="shared" si="604"/>
        <v>0</v>
      </c>
      <c r="AC1257" s="1"/>
      <c r="AE1257">
        <f t="shared" si="605"/>
        <v>0</v>
      </c>
      <c r="AH1257" s="1"/>
      <c r="AI1257" s="17"/>
      <c r="AJ1257" s="25"/>
      <c r="AU1257" s="1">
        <v>44263</v>
      </c>
      <c r="AV1257">
        <v>6.2E-2</v>
      </c>
      <c r="AW1257">
        <f t="shared" si="592"/>
        <v>6.2E-4</v>
      </c>
      <c r="AY1257" s="1">
        <v>44263</v>
      </c>
      <c r="AZ1257">
        <v>0.05</v>
      </c>
      <c r="BA1257">
        <f t="shared" si="593"/>
        <v>5.0000000000000001E-4</v>
      </c>
      <c r="BC1257" s="1">
        <v>44264</v>
      </c>
      <c r="BD1257">
        <v>0.18</v>
      </c>
      <c r="BE1257">
        <f t="shared" si="594"/>
        <v>1.8E-3</v>
      </c>
      <c r="BG1257" s="1">
        <v>44264</v>
      </c>
      <c r="BH1257">
        <v>0.23100000000000001</v>
      </c>
      <c r="BI1257">
        <f t="shared" si="595"/>
        <v>2.31E-3</v>
      </c>
      <c r="BK1257" s="1">
        <v>38407</v>
      </c>
      <c r="BL1257">
        <v>2.0390899999999998</v>
      </c>
      <c r="BM1257">
        <f t="shared" si="601"/>
        <v>2.03909E-2</v>
      </c>
      <c r="BP1257" s="1">
        <v>44229</v>
      </c>
      <c r="BQ1257">
        <v>231.46870000000001</v>
      </c>
      <c r="BR1257">
        <f t="shared" si="596"/>
        <v>2.3146870000000002</v>
      </c>
      <c r="BT1257" s="1">
        <v>44235</v>
      </c>
      <c r="BU1257">
        <v>-0.53600000000000003</v>
      </c>
      <c r="BV1257">
        <f t="shared" si="597"/>
        <v>-5.3600000000000002E-3</v>
      </c>
      <c r="BX1257" s="1">
        <v>44235</v>
      </c>
      <c r="BY1257">
        <v>-0.52100000000000002</v>
      </c>
      <c r="BZ1257">
        <f t="shared" si="598"/>
        <v>-5.2100000000000002E-3</v>
      </c>
      <c r="CB1257" s="1">
        <v>44264</v>
      </c>
      <c r="CC1257">
        <v>-0.51</v>
      </c>
      <c r="CD1257">
        <f t="shared" si="599"/>
        <v>-5.1000000000000004E-3</v>
      </c>
      <c r="CG1257" s="1"/>
    </row>
    <row r="1258" spans="1:85" x14ac:dyDescent="0.3">
      <c r="A1258" s="21">
        <f t="shared" si="600"/>
        <v>47571</v>
      </c>
      <c r="B1258" s="18">
        <f t="shared" si="584"/>
        <v>112.421875</v>
      </c>
      <c r="C1258">
        <f t="shared" si="602"/>
        <v>115</v>
      </c>
      <c r="D1258">
        <f t="shared" ca="1" si="587"/>
        <v>-4.3416666666666668</v>
      </c>
      <c r="E1258">
        <f ca="1">IF(currency="USD",'Future et co'!F1258,IF(currency="EUR",'Future et co'!G1258,FALSE))</f>
        <v>3.6070000000000005E-2</v>
      </c>
      <c r="F1258">
        <f t="shared" ca="1" si="588"/>
        <v>3.6070000000000005E-2</v>
      </c>
      <c r="G1258">
        <f t="shared" ca="1" si="589"/>
        <v>2.0569999999999998E-2</v>
      </c>
      <c r="L1258">
        <f t="shared" ca="1" si="590"/>
        <v>127.8</v>
      </c>
      <c r="M1258">
        <f t="shared" ca="1" si="585"/>
        <v>3.6070000000000005E-2</v>
      </c>
      <c r="R1258">
        <f t="shared" ca="1" si="591"/>
        <v>127.8</v>
      </c>
      <c r="S1258">
        <f t="shared" ca="1" si="586"/>
        <v>3.6070000000000005E-2</v>
      </c>
      <c r="U1258" s="1"/>
      <c r="W1258" t="str">
        <f t="shared" si="603"/>
        <v/>
      </c>
      <c r="Y1258" s="1"/>
      <c r="AA1258">
        <f t="shared" si="604"/>
        <v>0</v>
      </c>
      <c r="AC1258" s="1"/>
      <c r="AE1258">
        <f t="shared" si="605"/>
        <v>0</v>
      </c>
      <c r="AH1258" s="1"/>
      <c r="AI1258" s="17"/>
      <c r="AJ1258" s="25"/>
      <c r="AU1258" s="1">
        <v>44260</v>
      </c>
      <c r="AV1258">
        <v>6.7000000000000004E-2</v>
      </c>
      <c r="AW1258">
        <f t="shared" si="592"/>
        <v>6.7000000000000002E-4</v>
      </c>
      <c r="AY1258" s="1">
        <v>44260</v>
      </c>
      <c r="AZ1258">
        <v>6.9000000000000006E-2</v>
      </c>
      <c r="BA1258">
        <f t="shared" si="593"/>
        <v>6.9000000000000008E-4</v>
      </c>
      <c r="BC1258" s="1">
        <v>44263</v>
      </c>
      <c r="BD1258">
        <v>0.17699999999999999</v>
      </c>
      <c r="BE1258">
        <f t="shared" si="594"/>
        <v>1.7699999999999999E-3</v>
      </c>
      <c r="BG1258" s="1">
        <v>44263</v>
      </c>
      <c r="BH1258">
        <v>0.23300000000000001</v>
      </c>
      <c r="BI1258">
        <f t="shared" si="595"/>
        <v>2.33E-3</v>
      </c>
      <c r="BK1258" s="1">
        <v>38408</v>
      </c>
      <c r="BL1258">
        <v>2.01925</v>
      </c>
      <c r="BM1258">
        <f t="shared" si="601"/>
        <v>2.0192499999999999E-2</v>
      </c>
      <c r="BP1258" s="1">
        <v>44228</v>
      </c>
      <c r="BQ1258">
        <v>232.08420000000001</v>
      </c>
      <c r="BR1258">
        <f t="shared" si="596"/>
        <v>2.3208420000000003</v>
      </c>
      <c r="BT1258" s="1">
        <v>44232</v>
      </c>
      <c r="BU1258">
        <v>-0.53500000000000003</v>
      </c>
      <c r="BV1258">
        <f t="shared" si="597"/>
        <v>-5.3500000000000006E-3</v>
      </c>
      <c r="BX1258" s="1">
        <v>44232</v>
      </c>
      <c r="BY1258">
        <v>-0.51900000000000002</v>
      </c>
      <c r="BZ1258">
        <f t="shared" si="598"/>
        <v>-5.1900000000000002E-3</v>
      </c>
      <c r="CB1258" s="1">
        <v>44263</v>
      </c>
      <c r="CC1258">
        <v>-0.51</v>
      </c>
      <c r="CD1258">
        <f t="shared" si="599"/>
        <v>-5.1000000000000004E-3</v>
      </c>
      <c r="CG1258" s="1"/>
    </row>
    <row r="1259" spans="1:85" x14ac:dyDescent="0.3">
      <c r="A1259" s="21">
        <f t="shared" si="600"/>
        <v>47574</v>
      </c>
      <c r="B1259" s="18">
        <f t="shared" si="584"/>
        <v>112.421875</v>
      </c>
      <c r="C1259">
        <f t="shared" si="602"/>
        <v>115</v>
      </c>
      <c r="D1259">
        <f t="shared" ca="1" si="587"/>
        <v>-4.3499999999999996</v>
      </c>
      <c r="E1259">
        <f ca="1">IF(currency="USD",'Future et co'!F1259,IF(currency="EUR",'Future et co'!G1259,FALSE))</f>
        <v>3.6070000000000005E-2</v>
      </c>
      <c r="F1259">
        <f t="shared" ca="1" si="588"/>
        <v>3.6070000000000005E-2</v>
      </c>
      <c r="G1259">
        <f t="shared" ca="1" si="589"/>
        <v>2.0569999999999998E-2</v>
      </c>
      <c r="L1259">
        <f t="shared" ca="1" si="590"/>
        <v>127.8</v>
      </c>
      <c r="M1259">
        <f t="shared" ca="1" si="585"/>
        <v>3.6070000000000005E-2</v>
      </c>
      <c r="R1259">
        <f t="shared" ca="1" si="591"/>
        <v>127.8</v>
      </c>
      <c r="S1259">
        <f t="shared" ca="1" si="586"/>
        <v>3.6070000000000005E-2</v>
      </c>
      <c r="U1259" s="1"/>
      <c r="W1259" t="str">
        <f t="shared" si="603"/>
        <v/>
      </c>
      <c r="Y1259" s="1"/>
      <c r="AA1259">
        <f t="shared" si="604"/>
        <v>0</v>
      </c>
      <c r="AC1259" s="1"/>
      <c r="AE1259">
        <f t="shared" si="605"/>
        <v>0</v>
      </c>
      <c r="AH1259" s="1"/>
      <c r="AI1259" s="17"/>
      <c r="AJ1259" s="25"/>
      <c r="AU1259" s="1">
        <v>44259</v>
      </c>
      <c r="AV1259">
        <v>6.7000000000000004E-2</v>
      </c>
      <c r="AW1259">
        <f t="shared" si="592"/>
        <v>6.7000000000000002E-4</v>
      </c>
      <c r="AY1259" s="1">
        <v>44259</v>
      </c>
      <c r="AZ1259">
        <v>6.9000000000000006E-2</v>
      </c>
      <c r="BA1259">
        <f t="shared" si="593"/>
        <v>6.9000000000000008E-4</v>
      </c>
      <c r="BC1259" s="1">
        <v>44260</v>
      </c>
      <c r="BD1259">
        <v>0.17599999999999999</v>
      </c>
      <c r="BE1259">
        <f t="shared" si="594"/>
        <v>1.7599999999999998E-3</v>
      </c>
      <c r="BG1259" s="1">
        <v>44260</v>
      </c>
      <c r="BH1259">
        <v>0.22</v>
      </c>
      <c r="BI1259">
        <f t="shared" si="595"/>
        <v>2.2000000000000001E-3</v>
      </c>
      <c r="BK1259" s="1">
        <v>38411</v>
      </c>
      <c r="BL1259">
        <v>2.0316800000000002</v>
      </c>
      <c r="BM1259">
        <f t="shared" si="601"/>
        <v>2.0316800000000003E-2</v>
      </c>
      <c r="BP1259" s="1">
        <v>44225</v>
      </c>
      <c r="BQ1259">
        <v>232.12350000000001</v>
      </c>
      <c r="BR1259">
        <f t="shared" si="596"/>
        <v>2.3212350000000002</v>
      </c>
      <c r="BT1259" s="1">
        <v>44231</v>
      </c>
      <c r="BU1259">
        <v>-0.54300000000000004</v>
      </c>
      <c r="BV1259">
        <f t="shared" si="597"/>
        <v>-5.4300000000000008E-3</v>
      </c>
      <c r="BX1259" s="1">
        <v>44231</v>
      </c>
      <c r="BY1259">
        <v>-0.52500000000000002</v>
      </c>
      <c r="BZ1259">
        <f t="shared" si="598"/>
        <v>-5.2500000000000003E-3</v>
      </c>
      <c r="CB1259" s="1">
        <v>44260</v>
      </c>
      <c r="CC1259">
        <v>-0.51</v>
      </c>
      <c r="CD1259">
        <f t="shared" si="599"/>
        <v>-5.1000000000000004E-3</v>
      </c>
      <c r="CG1259" s="1"/>
    </row>
    <row r="1260" spans="1:85" x14ac:dyDescent="0.3">
      <c r="A1260" s="21">
        <f t="shared" si="600"/>
        <v>47575</v>
      </c>
      <c r="B1260" s="18">
        <f t="shared" si="584"/>
        <v>112.421875</v>
      </c>
      <c r="C1260">
        <f t="shared" si="602"/>
        <v>115</v>
      </c>
      <c r="D1260">
        <f t="shared" ca="1" si="587"/>
        <v>-4.3527777777777779</v>
      </c>
      <c r="E1260">
        <f ca="1">IF(currency="USD",'Future et co'!F1260,IF(currency="EUR",'Future et co'!G1260,FALSE))</f>
        <v>3.6070000000000005E-2</v>
      </c>
      <c r="F1260">
        <f t="shared" ca="1" si="588"/>
        <v>3.6070000000000005E-2</v>
      </c>
      <c r="G1260">
        <f t="shared" ca="1" si="589"/>
        <v>2.0569999999999998E-2</v>
      </c>
      <c r="L1260">
        <f t="shared" ca="1" si="590"/>
        <v>127.8</v>
      </c>
      <c r="M1260">
        <f t="shared" ca="1" si="585"/>
        <v>3.6070000000000005E-2</v>
      </c>
      <c r="R1260">
        <f t="shared" ca="1" si="591"/>
        <v>127.8</v>
      </c>
      <c r="S1260">
        <f t="shared" ca="1" si="586"/>
        <v>3.6070000000000005E-2</v>
      </c>
      <c r="U1260" s="1"/>
      <c r="W1260" t="str">
        <f t="shared" si="603"/>
        <v/>
      </c>
      <c r="Y1260" s="1"/>
      <c r="AA1260">
        <f t="shared" si="604"/>
        <v>0</v>
      </c>
      <c r="AC1260" s="1"/>
      <c r="AE1260">
        <f t="shared" si="605"/>
        <v>0</v>
      </c>
      <c r="AH1260" s="1"/>
      <c r="AI1260" s="17"/>
      <c r="AJ1260" s="25"/>
      <c r="AU1260" s="1">
        <v>44258</v>
      </c>
      <c r="AV1260">
        <v>5.6000000000000001E-2</v>
      </c>
      <c r="AW1260">
        <f t="shared" si="592"/>
        <v>5.6000000000000006E-4</v>
      </c>
      <c r="AY1260" s="1">
        <v>44258</v>
      </c>
      <c r="AZ1260">
        <v>6.9000000000000006E-2</v>
      </c>
      <c r="BA1260">
        <f t="shared" si="593"/>
        <v>6.9000000000000008E-4</v>
      </c>
      <c r="BC1260" s="1">
        <v>44259</v>
      </c>
      <c r="BD1260">
        <v>0.192</v>
      </c>
      <c r="BE1260">
        <f t="shared" si="594"/>
        <v>1.92E-3</v>
      </c>
      <c r="BG1260" s="1">
        <v>44259</v>
      </c>
      <c r="BH1260">
        <v>0.22639999999999999</v>
      </c>
      <c r="BI1260">
        <f t="shared" si="595"/>
        <v>2.264E-3</v>
      </c>
      <c r="BK1260" s="1">
        <v>38412</v>
      </c>
      <c r="BL1260">
        <v>2.0162499999999999</v>
      </c>
      <c r="BM1260">
        <f t="shared" si="601"/>
        <v>2.01625E-2</v>
      </c>
      <c r="BP1260" s="1">
        <v>44224</v>
      </c>
      <c r="BQ1260">
        <v>232.80449999999999</v>
      </c>
      <c r="BR1260">
        <f t="shared" si="596"/>
        <v>2.3280449999999999</v>
      </c>
      <c r="BT1260" s="1">
        <v>44230</v>
      </c>
      <c r="BU1260">
        <v>-0.54500000000000004</v>
      </c>
      <c r="BV1260">
        <f t="shared" si="597"/>
        <v>-5.45E-3</v>
      </c>
      <c r="BX1260" s="1">
        <v>44230</v>
      </c>
      <c r="BY1260">
        <v>-0.52100000000000002</v>
      </c>
      <c r="BZ1260">
        <f t="shared" si="598"/>
        <v>-5.2100000000000002E-3</v>
      </c>
      <c r="CB1260" s="1">
        <v>44259</v>
      </c>
      <c r="CC1260">
        <v>-0.51</v>
      </c>
      <c r="CD1260">
        <f t="shared" si="599"/>
        <v>-5.1000000000000004E-3</v>
      </c>
      <c r="CG1260" s="1"/>
    </row>
    <row r="1261" spans="1:85" x14ac:dyDescent="0.3">
      <c r="A1261" s="21">
        <f t="shared" si="600"/>
        <v>47576</v>
      </c>
      <c r="B1261" s="18">
        <f t="shared" si="584"/>
        <v>112.421875</v>
      </c>
      <c r="C1261">
        <f t="shared" si="602"/>
        <v>115</v>
      </c>
      <c r="D1261">
        <f t="shared" ca="1" si="587"/>
        <v>-4.3555555555555552</v>
      </c>
      <c r="E1261">
        <f ca="1">IF(currency="USD",'Future et co'!F1261,IF(currency="EUR",'Future et co'!G1261,FALSE))</f>
        <v>3.6070000000000005E-2</v>
      </c>
      <c r="F1261">
        <f t="shared" ca="1" si="588"/>
        <v>3.6070000000000005E-2</v>
      </c>
      <c r="G1261">
        <f t="shared" ca="1" si="589"/>
        <v>2.0569999999999998E-2</v>
      </c>
      <c r="L1261">
        <f t="shared" ca="1" si="590"/>
        <v>127.8</v>
      </c>
      <c r="M1261">
        <f t="shared" ca="1" si="585"/>
        <v>3.6070000000000005E-2</v>
      </c>
      <c r="R1261">
        <f t="shared" ca="1" si="591"/>
        <v>127.8</v>
      </c>
      <c r="S1261">
        <f t="shared" ca="1" si="586"/>
        <v>3.6070000000000005E-2</v>
      </c>
      <c r="U1261" s="1"/>
      <c r="W1261" t="str">
        <f t="shared" si="603"/>
        <v/>
      </c>
      <c r="Y1261" s="1"/>
      <c r="AA1261">
        <f t="shared" si="604"/>
        <v>0</v>
      </c>
      <c r="AC1261" s="1"/>
      <c r="AE1261">
        <f t="shared" si="605"/>
        <v>0</v>
      </c>
      <c r="AH1261" s="1"/>
      <c r="AI1261" s="17"/>
      <c r="AJ1261" s="25"/>
      <c r="AU1261" s="1">
        <v>44257</v>
      </c>
      <c r="AV1261">
        <v>0.06</v>
      </c>
      <c r="AW1261">
        <f t="shared" si="592"/>
        <v>5.9999999999999995E-4</v>
      </c>
      <c r="AY1261" s="1">
        <v>44257</v>
      </c>
      <c r="AZ1261">
        <v>7.2999999999999995E-2</v>
      </c>
      <c r="BA1261">
        <f t="shared" si="593"/>
        <v>7.2999999999999996E-4</v>
      </c>
      <c r="BC1261" s="1">
        <v>44258</v>
      </c>
      <c r="BD1261">
        <v>0.17699999999999999</v>
      </c>
      <c r="BE1261">
        <f t="shared" si="594"/>
        <v>1.7699999999999999E-3</v>
      </c>
      <c r="BG1261" s="1">
        <v>44258</v>
      </c>
      <c r="BH1261">
        <v>0.21299999999999999</v>
      </c>
      <c r="BI1261">
        <f t="shared" si="595"/>
        <v>2.1299999999999999E-3</v>
      </c>
      <c r="BK1261" s="1">
        <v>38413</v>
      </c>
      <c r="BL1261">
        <v>2.0132099999999999</v>
      </c>
      <c r="BM1261">
        <f t="shared" si="601"/>
        <v>2.01321E-2</v>
      </c>
      <c r="BP1261" s="1">
        <v>44223</v>
      </c>
      <c r="BQ1261">
        <v>232.83070000000001</v>
      </c>
      <c r="BR1261">
        <f t="shared" si="596"/>
        <v>2.3283070000000001</v>
      </c>
      <c r="BT1261" s="1">
        <v>44229</v>
      </c>
      <c r="BU1261">
        <v>-0.54</v>
      </c>
      <c r="BV1261">
        <f t="shared" si="597"/>
        <v>-5.4000000000000003E-3</v>
      </c>
      <c r="BX1261" s="1">
        <v>44229</v>
      </c>
      <c r="BY1261">
        <v>-0.52600000000000002</v>
      </c>
      <c r="BZ1261">
        <f t="shared" si="598"/>
        <v>-5.2599999999999999E-3</v>
      </c>
      <c r="CB1261" s="1">
        <v>44258</v>
      </c>
      <c r="CC1261">
        <v>-0.51</v>
      </c>
      <c r="CD1261">
        <f t="shared" si="599"/>
        <v>-5.1000000000000004E-3</v>
      </c>
      <c r="CG1261" s="1"/>
    </row>
    <row r="1262" spans="1:85" x14ac:dyDescent="0.3">
      <c r="A1262" s="21">
        <f t="shared" si="600"/>
        <v>47577</v>
      </c>
      <c r="B1262" s="18">
        <f t="shared" si="584"/>
        <v>112.421875</v>
      </c>
      <c r="C1262">
        <f t="shared" si="602"/>
        <v>115</v>
      </c>
      <c r="D1262">
        <f t="shared" ca="1" si="587"/>
        <v>-4.3583333333333334</v>
      </c>
      <c r="E1262">
        <f ca="1">IF(currency="USD",'Future et co'!F1262,IF(currency="EUR",'Future et co'!G1262,FALSE))</f>
        <v>3.6070000000000005E-2</v>
      </c>
      <c r="F1262">
        <f t="shared" ca="1" si="588"/>
        <v>3.6070000000000005E-2</v>
      </c>
      <c r="G1262">
        <f t="shared" ca="1" si="589"/>
        <v>2.0569999999999998E-2</v>
      </c>
      <c r="L1262">
        <f t="shared" ca="1" si="590"/>
        <v>127.8</v>
      </c>
      <c r="M1262">
        <f t="shared" ca="1" si="585"/>
        <v>3.6070000000000005E-2</v>
      </c>
      <c r="R1262">
        <f t="shared" ca="1" si="591"/>
        <v>127.8</v>
      </c>
      <c r="S1262">
        <f t="shared" ca="1" si="586"/>
        <v>3.6070000000000005E-2</v>
      </c>
      <c r="U1262" s="1"/>
      <c r="W1262" t="str">
        <f t="shared" si="603"/>
        <v/>
      </c>
      <c r="Y1262" s="1"/>
      <c r="AA1262">
        <f t="shared" si="604"/>
        <v>0</v>
      </c>
      <c r="AC1262" s="1"/>
      <c r="AE1262">
        <f t="shared" si="605"/>
        <v>0</v>
      </c>
      <c r="AH1262" s="1"/>
      <c r="AI1262" s="17"/>
      <c r="AJ1262" s="25"/>
      <c r="AU1262" s="1">
        <v>44256</v>
      </c>
      <c r="AV1262">
        <v>5.8000000000000003E-2</v>
      </c>
      <c r="AW1262">
        <f t="shared" si="592"/>
        <v>5.8E-4</v>
      </c>
      <c r="AY1262" s="1">
        <v>44256</v>
      </c>
      <c r="AZ1262">
        <v>7.2999999999999995E-2</v>
      </c>
      <c r="BA1262">
        <f t="shared" si="593"/>
        <v>7.2999999999999996E-4</v>
      </c>
      <c r="BC1262" s="1">
        <v>44257</v>
      </c>
      <c r="BD1262">
        <v>0.17</v>
      </c>
      <c r="BE1262">
        <f t="shared" si="594"/>
        <v>1.7000000000000001E-3</v>
      </c>
      <c r="BG1262" s="1">
        <v>44257</v>
      </c>
      <c r="BH1262">
        <v>0.19600000000000001</v>
      </c>
      <c r="BI1262">
        <f t="shared" si="595"/>
        <v>1.9599999999999999E-3</v>
      </c>
      <c r="BK1262" s="1">
        <v>38414</v>
      </c>
      <c r="BL1262">
        <v>1.99312</v>
      </c>
      <c r="BM1262">
        <f t="shared" si="601"/>
        <v>1.99312E-2</v>
      </c>
      <c r="BP1262" s="1">
        <v>44222</v>
      </c>
      <c r="BQ1262">
        <v>232.47710000000001</v>
      </c>
      <c r="BR1262">
        <f t="shared" si="596"/>
        <v>2.3247710000000001</v>
      </c>
      <c r="BT1262" s="1">
        <v>44228</v>
      </c>
      <c r="BU1262">
        <v>-0.54300000000000004</v>
      </c>
      <c r="BV1262">
        <f t="shared" si="597"/>
        <v>-5.4300000000000008E-3</v>
      </c>
      <c r="BX1262" s="1">
        <v>44228</v>
      </c>
      <c r="BY1262">
        <v>-0.52800000000000002</v>
      </c>
      <c r="BZ1262">
        <f t="shared" si="598"/>
        <v>-5.28E-3</v>
      </c>
      <c r="CB1262" s="1">
        <v>44257</v>
      </c>
      <c r="CC1262">
        <v>-0.51</v>
      </c>
      <c r="CD1262">
        <f t="shared" si="599"/>
        <v>-5.1000000000000004E-3</v>
      </c>
      <c r="CG1262" s="1"/>
    </row>
    <row r="1263" spans="1:85" x14ac:dyDescent="0.3">
      <c r="A1263" s="21">
        <f t="shared" si="600"/>
        <v>47578</v>
      </c>
      <c r="B1263" s="18">
        <f t="shared" si="584"/>
        <v>112.421875</v>
      </c>
      <c r="C1263">
        <f t="shared" si="602"/>
        <v>115</v>
      </c>
      <c r="D1263">
        <f t="shared" ca="1" si="587"/>
        <v>-4.3611111111111107</v>
      </c>
      <c r="E1263">
        <f ca="1">IF(currency="USD",'Future et co'!F1263,IF(currency="EUR",'Future et co'!G1263,FALSE))</f>
        <v>3.6070000000000005E-2</v>
      </c>
      <c r="F1263">
        <f t="shared" ca="1" si="588"/>
        <v>3.6070000000000005E-2</v>
      </c>
      <c r="G1263">
        <f t="shared" ca="1" si="589"/>
        <v>2.0569999999999998E-2</v>
      </c>
      <c r="L1263">
        <f t="shared" ca="1" si="590"/>
        <v>127.8</v>
      </c>
      <c r="M1263">
        <f t="shared" ca="1" si="585"/>
        <v>3.6070000000000005E-2</v>
      </c>
      <c r="R1263">
        <f t="shared" ca="1" si="591"/>
        <v>127.8</v>
      </c>
      <c r="S1263">
        <f t="shared" ca="1" si="586"/>
        <v>3.6070000000000005E-2</v>
      </c>
      <c r="U1263" s="1"/>
      <c r="W1263" t="str">
        <f t="shared" si="603"/>
        <v/>
      </c>
      <c r="Y1263" s="1"/>
      <c r="AA1263">
        <f t="shared" si="604"/>
        <v>0</v>
      </c>
      <c r="AC1263" s="1"/>
      <c r="AE1263">
        <f t="shared" si="605"/>
        <v>0</v>
      </c>
      <c r="AH1263" s="1"/>
      <c r="AI1263" s="17"/>
      <c r="AJ1263" s="25"/>
      <c r="AU1263" s="1">
        <v>44253</v>
      </c>
      <c r="AV1263">
        <v>6.7000000000000004E-2</v>
      </c>
      <c r="AW1263">
        <f t="shared" si="592"/>
        <v>6.7000000000000002E-4</v>
      </c>
      <c r="AY1263" s="1">
        <v>44253</v>
      </c>
      <c r="AZ1263">
        <v>7.1999999999999995E-2</v>
      </c>
      <c r="BA1263">
        <f t="shared" si="593"/>
        <v>7.1999999999999994E-4</v>
      </c>
      <c r="BC1263" s="1">
        <v>44256</v>
      </c>
      <c r="BD1263">
        <v>0.17</v>
      </c>
      <c r="BE1263">
        <f t="shared" si="594"/>
        <v>1.7000000000000001E-3</v>
      </c>
      <c r="BG1263" s="1">
        <v>44256</v>
      </c>
      <c r="BH1263">
        <v>0.21</v>
      </c>
      <c r="BI1263">
        <f t="shared" si="595"/>
        <v>2.0999999999999999E-3</v>
      </c>
      <c r="BK1263" s="1">
        <v>38415</v>
      </c>
      <c r="BL1263">
        <v>1.9764200000000001</v>
      </c>
      <c r="BM1263">
        <f t="shared" si="601"/>
        <v>1.9764199999999999E-2</v>
      </c>
      <c r="BP1263" s="1">
        <v>44221</v>
      </c>
      <c r="BQ1263">
        <v>232.88310000000001</v>
      </c>
      <c r="BR1263">
        <f t="shared" si="596"/>
        <v>2.3288310000000001</v>
      </c>
      <c r="BT1263" s="1">
        <v>44225</v>
      </c>
      <c r="BU1263">
        <v>-0.54800000000000004</v>
      </c>
      <c r="BV1263">
        <f t="shared" si="597"/>
        <v>-5.4800000000000005E-3</v>
      </c>
      <c r="BX1263" s="1">
        <v>44225</v>
      </c>
      <c r="BY1263">
        <v>-0.53100000000000003</v>
      </c>
      <c r="BZ1263">
        <f t="shared" si="598"/>
        <v>-5.3100000000000005E-3</v>
      </c>
      <c r="CB1263" s="1">
        <v>44256</v>
      </c>
      <c r="CC1263">
        <v>-0.5</v>
      </c>
      <c r="CD1263">
        <f t="shared" si="599"/>
        <v>-5.0000000000000001E-3</v>
      </c>
      <c r="CG1263" s="1"/>
    </row>
    <row r="1264" spans="1:85" x14ac:dyDescent="0.3">
      <c r="A1264" s="21">
        <f t="shared" si="600"/>
        <v>47581</v>
      </c>
      <c r="B1264" s="18">
        <f t="shared" si="584"/>
        <v>112.421875</v>
      </c>
      <c r="C1264">
        <f t="shared" si="602"/>
        <v>115</v>
      </c>
      <c r="D1264">
        <f t="shared" ca="1" si="587"/>
        <v>-4.3694444444444445</v>
      </c>
      <c r="E1264">
        <f ca="1">IF(currency="USD",'Future et co'!F1264,IF(currency="EUR",'Future et co'!G1264,FALSE))</f>
        <v>3.6070000000000005E-2</v>
      </c>
      <c r="F1264">
        <f t="shared" ca="1" si="588"/>
        <v>3.6070000000000005E-2</v>
      </c>
      <c r="G1264">
        <f t="shared" ca="1" si="589"/>
        <v>2.0569999999999998E-2</v>
      </c>
      <c r="L1264">
        <f t="shared" ca="1" si="590"/>
        <v>127.8</v>
      </c>
      <c r="M1264">
        <f t="shared" ca="1" si="585"/>
        <v>3.6070000000000005E-2</v>
      </c>
      <c r="R1264">
        <f t="shared" ca="1" si="591"/>
        <v>127.8</v>
      </c>
      <c r="S1264">
        <f t="shared" ca="1" si="586"/>
        <v>3.6070000000000005E-2</v>
      </c>
      <c r="U1264" s="1"/>
      <c r="W1264" t="str">
        <f t="shared" si="603"/>
        <v/>
      </c>
      <c r="Y1264" s="1"/>
      <c r="AA1264">
        <f t="shared" si="604"/>
        <v>0</v>
      </c>
      <c r="AC1264" s="1"/>
      <c r="AE1264">
        <f t="shared" si="605"/>
        <v>0</v>
      </c>
      <c r="AH1264" s="1"/>
      <c r="AI1264" s="17"/>
      <c r="AJ1264" s="25"/>
      <c r="AU1264" s="1">
        <v>44252</v>
      </c>
      <c r="AV1264">
        <v>7.0000000000000007E-2</v>
      </c>
      <c r="AW1264">
        <f t="shared" si="592"/>
        <v>7.000000000000001E-4</v>
      </c>
      <c r="AY1264" s="1">
        <v>44252</v>
      </c>
      <c r="AZ1264">
        <v>7.4999999999999997E-2</v>
      </c>
      <c r="BA1264">
        <f t="shared" si="593"/>
        <v>7.5000000000000002E-4</v>
      </c>
      <c r="BC1264" s="1">
        <v>44253</v>
      </c>
      <c r="BD1264">
        <v>0.17299999999999999</v>
      </c>
      <c r="BE1264">
        <f t="shared" si="594"/>
        <v>1.7299999999999998E-3</v>
      </c>
      <c r="BG1264" s="1">
        <v>44253</v>
      </c>
      <c r="BH1264">
        <v>0.2296</v>
      </c>
      <c r="BI1264">
        <f t="shared" si="595"/>
        <v>2.2959999999999999E-3</v>
      </c>
      <c r="BK1264" s="1">
        <v>38418</v>
      </c>
      <c r="BL1264">
        <v>1.97255</v>
      </c>
      <c r="BM1264">
        <f t="shared" si="601"/>
        <v>1.97255E-2</v>
      </c>
      <c r="BP1264" s="1">
        <v>44218</v>
      </c>
      <c r="BQ1264">
        <v>232.00569999999999</v>
      </c>
      <c r="BR1264">
        <f t="shared" si="596"/>
        <v>2.3200569999999998</v>
      </c>
      <c r="BT1264" s="1">
        <v>44224</v>
      </c>
      <c r="BU1264">
        <v>-0.54400000000000004</v>
      </c>
      <c r="BV1264">
        <f t="shared" si="597"/>
        <v>-5.4400000000000004E-3</v>
      </c>
      <c r="BX1264" s="1">
        <v>44224</v>
      </c>
      <c r="BY1264">
        <v>-0.53400000000000003</v>
      </c>
      <c r="BZ1264">
        <f t="shared" si="598"/>
        <v>-5.3400000000000001E-3</v>
      </c>
      <c r="CB1264" s="1">
        <v>44253</v>
      </c>
      <c r="CC1264">
        <v>-0.5</v>
      </c>
      <c r="CD1264">
        <f t="shared" si="599"/>
        <v>-5.0000000000000001E-3</v>
      </c>
      <c r="CG1264" s="1"/>
    </row>
    <row r="1265" spans="1:85" x14ac:dyDescent="0.3">
      <c r="A1265" s="21">
        <f t="shared" si="600"/>
        <v>47582</v>
      </c>
      <c r="B1265" s="18">
        <f t="shared" si="584"/>
        <v>112.421875</v>
      </c>
      <c r="C1265">
        <f t="shared" si="602"/>
        <v>115</v>
      </c>
      <c r="D1265">
        <f t="shared" ca="1" si="587"/>
        <v>-4.3722222222222218</v>
      </c>
      <c r="E1265">
        <f ca="1">IF(currency="USD",'Future et co'!F1265,IF(currency="EUR",'Future et co'!G1265,FALSE))</f>
        <v>3.6070000000000005E-2</v>
      </c>
      <c r="F1265">
        <f t="shared" ca="1" si="588"/>
        <v>3.6070000000000005E-2</v>
      </c>
      <c r="G1265">
        <f t="shared" ca="1" si="589"/>
        <v>2.0569999999999998E-2</v>
      </c>
      <c r="L1265">
        <f t="shared" ca="1" si="590"/>
        <v>127.8</v>
      </c>
      <c r="M1265">
        <f t="shared" ca="1" si="585"/>
        <v>3.6070000000000005E-2</v>
      </c>
      <c r="R1265">
        <f t="shared" ca="1" si="591"/>
        <v>127.8</v>
      </c>
      <c r="S1265">
        <f t="shared" ca="1" si="586"/>
        <v>3.6070000000000005E-2</v>
      </c>
      <c r="U1265" s="1"/>
      <c r="W1265" t="str">
        <f t="shared" si="603"/>
        <v/>
      </c>
      <c r="Y1265" s="1"/>
      <c r="AA1265">
        <f t="shared" si="604"/>
        <v>0</v>
      </c>
      <c r="AC1265" s="1"/>
      <c r="AE1265">
        <f t="shared" si="605"/>
        <v>0</v>
      </c>
      <c r="AH1265" s="1"/>
      <c r="AI1265" s="17"/>
      <c r="AJ1265" s="25"/>
      <c r="AU1265" s="1">
        <v>44251</v>
      </c>
      <c r="AV1265">
        <v>4.9000000000000002E-2</v>
      </c>
      <c r="AW1265">
        <f t="shared" si="592"/>
        <v>4.8999999999999998E-4</v>
      </c>
      <c r="AY1265" s="1">
        <v>44251</v>
      </c>
      <c r="AZ1265">
        <v>7.0999999999999994E-2</v>
      </c>
      <c r="BA1265">
        <f t="shared" si="593"/>
        <v>7.0999999999999991E-4</v>
      </c>
      <c r="BC1265" s="1">
        <v>44252</v>
      </c>
      <c r="BD1265">
        <v>0.18099999999999999</v>
      </c>
      <c r="BE1265">
        <f t="shared" si="594"/>
        <v>1.81E-3</v>
      </c>
      <c r="BG1265" s="1">
        <v>44252</v>
      </c>
      <c r="BH1265">
        <v>0.222</v>
      </c>
      <c r="BI1265">
        <f t="shared" si="595"/>
        <v>2.2200000000000002E-3</v>
      </c>
      <c r="BK1265" s="1">
        <v>38419</v>
      </c>
      <c r="BL1265">
        <v>1.9758100000000001</v>
      </c>
      <c r="BM1265">
        <f t="shared" si="601"/>
        <v>1.9758100000000001E-2</v>
      </c>
      <c r="BP1265" s="1">
        <v>44217</v>
      </c>
      <c r="BQ1265">
        <v>231.5343</v>
      </c>
      <c r="BR1265">
        <f t="shared" si="596"/>
        <v>2.3153429999999999</v>
      </c>
      <c r="BT1265" s="1">
        <v>44223</v>
      </c>
      <c r="BU1265">
        <v>-0.54300000000000004</v>
      </c>
      <c r="BV1265">
        <f t="shared" si="597"/>
        <v>-5.4300000000000008E-3</v>
      </c>
      <c r="BX1265" s="1">
        <v>44223</v>
      </c>
      <c r="BY1265">
        <v>-0.52600000000000002</v>
      </c>
      <c r="BZ1265">
        <f t="shared" si="598"/>
        <v>-5.2599999999999999E-3</v>
      </c>
      <c r="CB1265" s="1">
        <v>44252</v>
      </c>
      <c r="CC1265">
        <v>-0.5</v>
      </c>
      <c r="CD1265">
        <f t="shared" si="599"/>
        <v>-5.0000000000000001E-3</v>
      </c>
      <c r="CG1265" s="1"/>
    </row>
    <row r="1266" spans="1:85" x14ac:dyDescent="0.3">
      <c r="A1266" s="21">
        <f t="shared" si="600"/>
        <v>47583</v>
      </c>
      <c r="B1266" s="18">
        <f t="shared" si="584"/>
        <v>112.421875</v>
      </c>
      <c r="C1266">
        <f t="shared" si="602"/>
        <v>115</v>
      </c>
      <c r="D1266">
        <f t="shared" ca="1" si="587"/>
        <v>-4.375</v>
      </c>
      <c r="E1266">
        <f ca="1">IF(currency="USD",'Future et co'!F1266,IF(currency="EUR",'Future et co'!G1266,FALSE))</f>
        <v>3.6070000000000005E-2</v>
      </c>
      <c r="F1266">
        <f t="shared" ca="1" si="588"/>
        <v>3.6070000000000005E-2</v>
      </c>
      <c r="G1266">
        <f t="shared" ca="1" si="589"/>
        <v>2.0569999999999998E-2</v>
      </c>
      <c r="L1266">
        <f t="shared" ca="1" si="590"/>
        <v>127.8</v>
      </c>
      <c r="M1266">
        <f t="shared" ca="1" si="585"/>
        <v>3.6070000000000005E-2</v>
      </c>
      <c r="R1266">
        <f t="shared" ca="1" si="591"/>
        <v>127.8</v>
      </c>
      <c r="S1266">
        <f t="shared" ca="1" si="586"/>
        <v>3.6070000000000005E-2</v>
      </c>
      <c r="U1266" s="1"/>
      <c r="W1266" t="str">
        <f t="shared" si="603"/>
        <v/>
      </c>
      <c r="Y1266" s="1"/>
      <c r="AA1266">
        <f t="shared" si="604"/>
        <v>0</v>
      </c>
      <c r="AC1266" s="1"/>
      <c r="AE1266">
        <f t="shared" si="605"/>
        <v>0</v>
      </c>
      <c r="AH1266" s="1"/>
      <c r="AI1266" s="17"/>
      <c r="AJ1266" s="25"/>
      <c r="AU1266" s="1">
        <v>44250</v>
      </c>
      <c r="AV1266">
        <v>5.5E-2</v>
      </c>
      <c r="AW1266">
        <f t="shared" si="592"/>
        <v>5.5000000000000003E-4</v>
      </c>
      <c r="AY1266" s="1">
        <v>44250</v>
      </c>
      <c r="AZ1266">
        <v>5.6000000000000001E-2</v>
      </c>
      <c r="BA1266">
        <f t="shared" si="593"/>
        <v>5.6000000000000006E-4</v>
      </c>
      <c r="BC1266" s="1">
        <v>44251</v>
      </c>
      <c r="BD1266">
        <v>0.16700000000000001</v>
      </c>
      <c r="BE1266">
        <f t="shared" si="594"/>
        <v>1.67E-3</v>
      </c>
      <c r="BG1266" s="1">
        <v>44251</v>
      </c>
      <c r="BH1266">
        <v>0.2</v>
      </c>
      <c r="BI1266">
        <f t="shared" si="595"/>
        <v>2E-3</v>
      </c>
      <c r="BK1266" s="1">
        <v>38420</v>
      </c>
      <c r="BL1266">
        <v>1.99685</v>
      </c>
      <c r="BM1266">
        <f t="shared" si="601"/>
        <v>1.99685E-2</v>
      </c>
      <c r="BP1266" s="1">
        <v>44216</v>
      </c>
      <c r="BQ1266">
        <v>232.38550000000001</v>
      </c>
      <c r="BR1266">
        <f t="shared" si="596"/>
        <v>2.323855</v>
      </c>
      <c r="BT1266" s="1">
        <v>44222</v>
      </c>
      <c r="BU1266">
        <v>-0.53900000000000003</v>
      </c>
      <c r="BV1266">
        <f t="shared" si="597"/>
        <v>-5.3900000000000007E-3</v>
      </c>
      <c r="BX1266" s="1">
        <v>44222</v>
      </c>
      <c r="BY1266">
        <v>-0.52800000000000002</v>
      </c>
      <c r="BZ1266">
        <f t="shared" si="598"/>
        <v>-5.28E-3</v>
      </c>
      <c r="CB1266" s="1">
        <v>44251</v>
      </c>
      <c r="CC1266">
        <v>-0.51</v>
      </c>
      <c r="CD1266">
        <f t="shared" si="599"/>
        <v>-5.1000000000000004E-3</v>
      </c>
      <c r="CG1266" s="1"/>
    </row>
    <row r="1267" spans="1:85" x14ac:dyDescent="0.3">
      <c r="A1267" s="21">
        <f t="shared" si="600"/>
        <v>47584</v>
      </c>
      <c r="B1267" s="18">
        <f t="shared" si="584"/>
        <v>112.421875</v>
      </c>
      <c r="C1267">
        <f t="shared" si="602"/>
        <v>115</v>
      </c>
      <c r="D1267">
        <f t="shared" ca="1" si="587"/>
        <v>-4.3777777777777782</v>
      </c>
      <c r="E1267">
        <f ca="1">IF(currency="USD",'Future et co'!F1267,IF(currency="EUR",'Future et co'!G1267,FALSE))</f>
        <v>3.6070000000000005E-2</v>
      </c>
      <c r="F1267">
        <f t="shared" ca="1" si="588"/>
        <v>3.6070000000000005E-2</v>
      </c>
      <c r="G1267">
        <f t="shared" ca="1" si="589"/>
        <v>2.0569999999999998E-2</v>
      </c>
      <c r="L1267">
        <f t="shared" ca="1" si="590"/>
        <v>127.8</v>
      </c>
      <c r="M1267">
        <f t="shared" ca="1" si="585"/>
        <v>3.6070000000000005E-2</v>
      </c>
      <c r="R1267">
        <f t="shared" ca="1" si="591"/>
        <v>127.8</v>
      </c>
      <c r="S1267">
        <f t="shared" ca="1" si="586"/>
        <v>3.6070000000000005E-2</v>
      </c>
      <c r="U1267" s="1"/>
      <c r="W1267" t="str">
        <f t="shared" si="603"/>
        <v/>
      </c>
      <c r="Y1267" s="1"/>
      <c r="AA1267">
        <f t="shared" si="604"/>
        <v>0</v>
      </c>
      <c r="AC1267" s="1"/>
      <c r="AE1267">
        <f t="shared" si="605"/>
        <v>0</v>
      </c>
      <c r="AH1267" s="1"/>
      <c r="AI1267" s="17"/>
      <c r="AJ1267" s="25"/>
      <c r="AU1267" s="1">
        <v>44249</v>
      </c>
      <c r="AV1267">
        <v>6.3E-2</v>
      </c>
      <c r="AW1267">
        <f t="shared" si="592"/>
        <v>6.3000000000000003E-4</v>
      </c>
      <c r="AY1267" s="1">
        <v>44249</v>
      </c>
      <c r="AZ1267">
        <v>5.6000000000000001E-2</v>
      </c>
      <c r="BA1267">
        <f t="shared" si="593"/>
        <v>5.6000000000000006E-4</v>
      </c>
      <c r="BC1267" s="1">
        <v>44250</v>
      </c>
      <c r="BD1267">
        <v>0.16800000000000001</v>
      </c>
      <c r="BE1267">
        <f t="shared" si="594"/>
        <v>1.6800000000000001E-3</v>
      </c>
      <c r="BG1267" s="1">
        <v>44250</v>
      </c>
      <c r="BH1267">
        <v>0.183</v>
      </c>
      <c r="BI1267">
        <f t="shared" si="595"/>
        <v>1.83E-3</v>
      </c>
      <c r="BK1267" s="1">
        <v>38421</v>
      </c>
      <c r="BL1267">
        <v>1.99292</v>
      </c>
      <c r="BM1267">
        <f t="shared" si="601"/>
        <v>1.9929200000000001E-2</v>
      </c>
      <c r="BP1267" s="1">
        <v>44215</v>
      </c>
      <c r="BQ1267">
        <v>232.32</v>
      </c>
      <c r="BR1267">
        <f t="shared" si="596"/>
        <v>2.3231999999999999</v>
      </c>
      <c r="BT1267" s="1">
        <v>44221</v>
      </c>
      <c r="BU1267">
        <v>-0.54300000000000004</v>
      </c>
      <c r="BV1267">
        <f t="shared" si="597"/>
        <v>-5.4300000000000008E-3</v>
      </c>
      <c r="BX1267" s="1">
        <v>44221</v>
      </c>
      <c r="BY1267">
        <v>-0.52100000000000002</v>
      </c>
      <c r="BZ1267">
        <f t="shared" si="598"/>
        <v>-5.2100000000000002E-3</v>
      </c>
      <c r="CB1267" s="1">
        <v>44250</v>
      </c>
      <c r="CC1267">
        <v>-0.51</v>
      </c>
      <c r="CD1267">
        <f t="shared" si="599"/>
        <v>-5.1000000000000004E-3</v>
      </c>
      <c r="CG1267" s="1"/>
    </row>
    <row r="1268" spans="1:85" x14ac:dyDescent="0.3">
      <c r="A1268" s="21">
        <f t="shared" si="600"/>
        <v>47585</v>
      </c>
      <c r="B1268" s="18">
        <f t="shared" si="584"/>
        <v>112.421875</v>
      </c>
      <c r="C1268">
        <f t="shared" si="602"/>
        <v>115</v>
      </c>
      <c r="D1268">
        <f t="shared" ca="1" si="587"/>
        <v>-4.3805555555555555</v>
      </c>
      <c r="E1268">
        <f ca="1">IF(currency="USD",'Future et co'!F1268,IF(currency="EUR",'Future et co'!G1268,FALSE))</f>
        <v>3.6070000000000005E-2</v>
      </c>
      <c r="F1268">
        <f t="shared" ca="1" si="588"/>
        <v>3.6070000000000005E-2</v>
      </c>
      <c r="G1268">
        <f t="shared" ca="1" si="589"/>
        <v>2.0569999999999998E-2</v>
      </c>
      <c r="L1268">
        <f t="shared" ca="1" si="590"/>
        <v>127.8</v>
      </c>
      <c r="M1268">
        <f t="shared" ca="1" si="585"/>
        <v>3.6070000000000005E-2</v>
      </c>
      <c r="R1268">
        <f t="shared" ca="1" si="591"/>
        <v>127.8</v>
      </c>
      <c r="S1268">
        <f t="shared" ca="1" si="586"/>
        <v>3.6070000000000005E-2</v>
      </c>
      <c r="U1268" s="1"/>
      <c r="W1268" t="str">
        <f t="shared" si="603"/>
        <v/>
      </c>
      <c r="Y1268" s="1"/>
      <c r="AA1268">
        <f t="shared" si="604"/>
        <v>0</v>
      </c>
      <c r="AC1268" s="1"/>
      <c r="AE1268">
        <f t="shared" si="605"/>
        <v>0</v>
      </c>
      <c r="AH1268" s="1"/>
      <c r="AI1268" s="17"/>
      <c r="AJ1268" s="25"/>
      <c r="AU1268" s="1">
        <v>44246</v>
      </c>
      <c r="AV1268">
        <v>6.2E-2</v>
      </c>
      <c r="AW1268">
        <f t="shared" si="592"/>
        <v>6.2E-4</v>
      </c>
      <c r="AY1268" s="1">
        <v>44246</v>
      </c>
      <c r="AZ1268">
        <v>5.3999999999999999E-2</v>
      </c>
      <c r="BA1268">
        <f t="shared" si="593"/>
        <v>5.4000000000000001E-4</v>
      </c>
      <c r="BC1268" s="1">
        <v>44249</v>
      </c>
      <c r="BD1268">
        <v>0.16200000000000001</v>
      </c>
      <c r="BE1268">
        <f t="shared" si="594"/>
        <v>1.6200000000000001E-3</v>
      </c>
      <c r="BG1268" s="1">
        <v>44249</v>
      </c>
      <c r="BH1268">
        <v>0.191</v>
      </c>
      <c r="BI1268">
        <f t="shared" si="595"/>
        <v>1.91E-3</v>
      </c>
      <c r="BK1268" s="1">
        <v>38422</v>
      </c>
      <c r="BL1268">
        <v>2.0025300000000001</v>
      </c>
      <c r="BM1268">
        <f t="shared" si="601"/>
        <v>2.0025300000000003E-2</v>
      </c>
      <c r="BP1268" s="1">
        <v>44214</v>
      </c>
      <c r="BQ1268">
        <v>232.2807</v>
      </c>
      <c r="BR1268">
        <f t="shared" si="596"/>
        <v>2.3228070000000001</v>
      </c>
      <c r="BT1268" s="1">
        <v>44218</v>
      </c>
      <c r="BU1268">
        <v>-0.54</v>
      </c>
      <c r="BV1268">
        <f t="shared" si="597"/>
        <v>-5.4000000000000003E-3</v>
      </c>
      <c r="BX1268" s="1">
        <v>44218</v>
      </c>
      <c r="BY1268">
        <v>-0.52500000000000002</v>
      </c>
      <c r="BZ1268">
        <f t="shared" si="598"/>
        <v>-5.2500000000000003E-3</v>
      </c>
      <c r="CB1268" s="1">
        <v>44249</v>
      </c>
      <c r="CC1268">
        <v>-0.51</v>
      </c>
      <c r="CD1268">
        <f t="shared" si="599"/>
        <v>-5.1000000000000004E-3</v>
      </c>
      <c r="CG1268" s="1"/>
    </row>
    <row r="1269" spans="1:85" x14ac:dyDescent="0.3">
      <c r="A1269" s="21">
        <f t="shared" si="600"/>
        <v>47588</v>
      </c>
      <c r="B1269" s="18">
        <f t="shared" si="584"/>
        <v>112.421875</v>
      </c>
      <c r="C1269">
        <f t="shared" si="602"/>
        <v>115</v>
      </c>
      <c r="D1269">
        <f t="shared" ca="1" si="587"/>
        <v>-4.3888888888888893</v>
      </c>
      <c r="E1269">
        <f ca="1">IF(currency="USD",'Future et co'!F1269,IF(currency="EUR",'Future et co'!G1269,FALSE))</f>
        <v>3.6070000000000005E-2</v>
      </c>
      <c r="F1269">
        <f t="shared" ca="1" si="588"/>
        <v>3.6070000000000005E-2</v>
      </c>
      <c r="G1269">
        <f t="shared" ca="1" si="589"/>
        <v>2.0569999999999998E-2</v>
      </c>
      <c r="L1269">
        <f t="shared" ca="1" si="590"/>
        <v>127.8</v>
      </c>
      <c r="M1269">
        <f t="shared" ca="1" si="585"/>
        <v>3.6070000000000005E-2</v>
      </c>
      <c r="R1269">
        <f t="shared" ca="1" si="591"/>
        <v>127.8</v>
      </c>
      <c r="S1269">
        <f t="shared" ca="1" si="586"/>
        <v>3.6070000000000005E-2</v>
      </c>
      <c r="U1269" s="1"/>
      <c r="W1269" t="str">
        <f t="shared" si="603"/>
        <v/>
      </c>
      <c r="Y1269" s="1"/>
      <c r="AA1269">
        <f t="shared" si="604"/>
        <v>0</v>
      </c>
      <c r="AC1269" s="1"/>
      <c r="AE1269">
        <f t="shared" si="605"/>
        <v>0</v>
      </c>
      <c r="AH1269" s="1"/>
      <c r="AI1269" s="17"/>
      <c r="AJ1269" s="25"/>
      <c r="AU1269" s="1">
        <v>44245</v>
      </c>
      <c r="AV1269">
        <v>6.2E-2</v>
      </c>
      <c r="AW1269">
        <f t="shared" si="592"/>
        <v>6.2E-4</v>
      </c>
      <c r="AY1269" s="1">
        <v>44245</v>
      </c>
      <c r="AZ1269">
        <v>5.0999999999999997E-2</v>
      </c>
      <c r="BA1269">
        <f t="shared" si="593"/>
        <v>5.0999999999999993E-4</v>
      </c>
      <c r="BC1269" s="1">
        <v>44246</v>
      </c>
      <c r="BD1269">
        <v>0.159</v>
      </c>
      <c r="BE1269">
        <f t="shared" si="594"/>
        <v>1.5900000000000001E-3</v>
      </c>
      <c r="BG1269" s="1">
        <v>44246</v>
      </c>
      <c r="BH1269">
        <v>0.182</v>
      </c>
      <c r="BI1269">
        <f t="shared" si="595"/>
        <v>1.82E-3</v>
      </c>
      <c r="BK1269" s="1">
        <v>38425</v>
      </c>
      <c r="BL1269">
        <v>1.9962500000000001</v>
      </c>
      <c r="BM1269">
        <f t="shared" si="601"/>
        <v>1.9962500000000001E-2</v>
      </c>
      <c r="BP1269" s="1">
        <v>44211</v>
      </c>
      <c r="BQ1269">
        <v>232.66050000000001</v>
      </c>
      <c r="BR1269">
        <f t="shared" si="596"/>
        <v>2.3266050000000003</v>
      </c>
      <c r="BT1269" s="1">
        <v>44217</v>
      </c>
      <c r="BU1269">
        <v>-0.54300000000000004</v>
      </c>
      <c r="BV1269">
        <f t="shared" si="597"/>
        <v>-5.4300000000000008E-3</v>
      </c>
      <c r="BX1269" s="1">
        <v>44217</v>
      </c>
      <c r="BY1269">
        <v>-0.52700000000000002</v>
      </c>
      <c r="BZ1269">
        <f t="shared" si="598"/>
        <v>-5.2700000000000004E-3</v>
      </c>
      <c r="CB1269" s="1">
        <v>44246</v>
      </c>
      <c r="CC1269">
        <v>-0.51</v>
      </c>
      <c r="CD1269">
        <f t="shared" si="599"/>
        <v>-5.1000000000000004E-3</v>
      </c>
      <c r="CG1269" s="1"/>
    </row>
    <row r="1270" spans="1:85" x14ac:dyDescent="0.3">
      <c r="A1270" s="21">
        <f t="shared" si="600"/>
        <v>47589</v>
      </c>
      <c r="B1270" s="18">
        <f t="shared" si="584"/>
        <v>112.421875</v>
      </c>
      <c r="C1270">
        <f t="shared" si="602"/>
        <v>115</v>
      </c>
      <c r="D1270">
        <f t="shared" ca="1" si="587"/>
        <v>-4.3916666666666666</v>
      </c>
      <c r="E1270">
        <f ca="1">IF(currency="USD",'Future et co'!F1270,IF(currency="EUR",'Future et co'!G1270,FALSE))</f>
        <v>3.6070000000000005E-2</v>
      </c>
      <c r="F1270">
        <f t="shared" ca="1" si="588"/>
        <v>3.6070000000000005E-2</v>
      </c>
      <c r="G1270">
        <f t="shared" ca="1" si="589"/>
        <v>2.0569999999999998E-2</v>
      </c>
      <c r="L1270">
        <f t="shared" ca="1" si="590"/>
        <v>127.8</v>
      </c>
      <c r="M1270">
        <f t="shared" ca="1" si="585"/>
        <v>3.6070000000000005E-2</v>
      </c>
      <c r="R1270">
        <f t="shared" ca="1" si="591"/>
        <v>127.8</v>
      </c>
      <c r="S1270">
        <f t="shared" ca="1" si="586"/>
        <v>3.6070000000000005E-2</v>
      </c>
      <c r="U1270" s="1"/>
      <c r="W1270" t="str">
        <f t="shared" si="603"/>
        <v/>
      </c>
      <c r="Y1270" s="1"/>
      <c r="AA1270">
        <f t="shared" si="604"/>
        <v>0</v>
      </c>
      <c r="AC1270" s="1"/>
      <c r="AE1270">
        <f t="shared" si="605"/>
        <v>0</v>
      </c>
      <c r="AH1270" s="1"/>
      <c r="AI1270" s="17"/>
      <c r="AJ1270" s="25"/>
      <c r="AU1270" s="1">
        <v>44244</v>
      </c>
      <c r="AV1270">
        <v>4.7E-2</v>
      </c>
      <c r="AW1270">
        <f t="shared" si="592"/>
        <v>4.6999999999999999E-4</v>
      </c>
      <c r="AY1270" s="1">
        <v>44244</v>
      </c>
      <c r="AZ1270">
        <v>5.0999999999999997E-2</v>
      </c>
      <c r="BA1270">
        <f t="shared" si="593"/>
        <v>5.0999999999999993E-4</v>
      </c>
      <c r="BC1270" s="1">
        <v>44245</v>
      </c>
      <c r="BD1270">
        <v>0.16600000000000001</v>
      </c>
      <c r="BE1270">
        <f t="shared" si="594"/>
        <v>1.66E-3</v>
      </c>
      <c r="BG1270" s="1">
        <v>44245</v>
      </c>
      <c r="BH1270">
        <v>0.17499999999999999</v>
      </c>
      <c r="BI1270">
        <f t="shared" si="595"/>
        <v>1.7499999999999998E-3</v>
      </c>
      <c r="BK1270" s="1">
        <v>38426</v>
      </c>
      <c r="BL1270">
        <v>2.0115599999999998</v>
      </c>
      <c r="BM1270">
        <f t="shared" si="601"/>
        <v>2.0115599999999997E-2</v>
      </c>
      <c r="BP1270" s="1">
        <v>44210</v>
      </c>
      <c r="BQ1270">
        <v>232.8963</v>
      </c>
      <c r="BR1270">
        <f t="shared" si="596"/>
        <v>2.3289629999999999</v>
      </c>
      <c r="BT1270" s="1">
        <v>44216</v>
      </c>
      <c r="BU1270">
        <v>-0.54300000000000004</v>
      </c>
      <c r="BV1270">
        <f t="shared" si="597"/>
        <v>-5.4300000000000008E-3</v>
      </c>
      <c r="BX1270" s="1">
        <v>44216</v>
      </c>
      <c r="BY1270">
        <v>-0.53200000000000003</v>
      </c>
      <c r="BZ1270">
        <f t="shared" si="598"/>
        <v>-5.3200000000000001E-3</v>
      </c>
      <c r="CB1270" s="1">
        <v>44245</v>
      </c>
      <c r="CC1270">
        <v>-0.52</v>
      </c>
      <c r="CD1270">
        <f t="shared" si="599"/>
        <v>-5.1999999999999998E-3</v>
      </c>
      <c r="CG1270" s="1"/>
    </row>
    <row r="1271" spans="1:85" x14ac:dyDescent="0.3">
      <c r="A1271" s="21">
        <f t="shared" si="600"/>
        <v>47590</v>
      </c>
      <c r="B1271" s="18">
        <f t="shared" si="584"/>
        <v>112.421875</v>
      </c>
      <c r="C1271">
        <f t="shared" si="602"/>
        <v>115</v>
      </c>
      <c r="D1271">
        <f t="shared" ca="1" si="587"/>
        <v>-4.3944444444444448</v>
      </c>
      <c r="E1271">
        <f ca="1">IF(currency="USD",'Future et co'!F1271,IF(currency="EUR",'Future et co'!G1271,FALSE))</f>
        <v>3.6070000000000005E-2</v>
      </c>
      <c r="F1271">
        <f t="shared" ca="1" si="588"/>
        <v>3.6070000000000005E-2</v>
      </c>
      <c r="G1271">
        <f t="shared" ca="1" si="589"/>
        <v>2.0569999999999998E-2</v>
      </c>
      <c r="L1271">
        <f t="shared" ca="1" si="590"/>
        <v>127.8</v>
      </c>
      <c r="M1271">
        <f t="shared" ca="1" si="585"/>
        <v>3.6070000000000005E-2</v>
      </c>
      <c r="R1271">
        <f t="shared" ca="1" si="591"/>
        <v>127.8</v>
      </c>
      <c r="S1271">
        <f t="shared" ca="1" si="586"/>
        <v>3.6070000000000005E-2</v>
      </c>
      <c r="U1271" s="1"/>
      <c r="W1271" t="str">
        <f t="shared" si="603"/>
        <v/>
      </c>
      <c r="Y1271" s="1"/>
      <c r="AA1271">
        <f t="shared" si="604"/>
        <v>0</v>
      </c>
      <c r="AC1271" s="1"/>
      <c r="AE1271">
        <f t="shared" si="605"/>
        <v>0</v>
      </c>
      <c r="AH1271" s="1"/>
      <c r="AI1271" s="17"/>
      <c r="AJ1271" s="25"/>
      <c r="AU1271" s="1">
        <v>44243</v>
      </c>
      <c r="AV1271">
        <v>6.0999999999999999E-2</v>
      </c>
      <c r="AW1271">
        <f t="shared" si="592"/>
        <v>6.0999999999999997E-4</v>
      </c>
      <c r="AY1271" s="1">
        <v>44243</v>
      </c>
      <c r="AZ1271">
        <v>6.5000000000000002E-2</v>
      </c>
      <c r="BA1271">
        <f t="shared" si="593"/>
        <v>6.4999999999999997E-4</v>
      </c>
      <c r="BC1271" s="1">
        <v>44244</v>
      </c>
      <c r="BD1271">
        <v>0.16200000000000001</v>
      </c>
      <c r="BE1271">
        <f t="shared" si="594"/>
        <v>1.6200000000000001E-3</v>
      </c>
      <c r="BG1271" s="1">
        <v>44244</v>
      </c>
      <c r="BH1271">
        <v>0.191</v>
      </c>
      <c r="BI1271">
        <f t="shared" si="595"/>
        <v>1.91E-3</v>
      </c>
      <c r="BK1271" s="1">
        <v>38427</v>
      </c>
      <c r="BL1271">
        <v>2.0315400000000001</v>
      </c>
      <c r="BM1271">
        <f t="shared" si="601"/>
        <v>2.0315400000000001E-2</v>
      </c>
      <c r="BP1271" s="1">
        <v>44209</v>
      </c>
      <c r="BQ1271">
        <v>232.26769999999999</v>
      </c>
      <c r="BR1271">
        <f t="shared" si="596"/>
        <v>2.3226770000000001</v>
      </c>
      <c r="BT1271" s="1">
        <v>44215</v>
      </c>
      <c r="BU1271">
        <v>-0.54800000000000004</v>
      </c>
      <c r="BV1271">
        <f t="shared" si="597"/>
        <v>-5.4800000000000005E-3</v>
      </c>
      <c r="BX1271" s="1">
        <v>44215</v>
      </c>
      <c r="BY1271">
        <v>-0.52800000000000002</v>
      </c>
      <c r="BZ1271">
        <f t="shared" si="598"/>
        <v>-5.28E-3</v>
      </c>
      <c r="CB1271" s="1">
        <v>44244</v>
      </c>
      <c r="CC1271">
        <v>-0.52</v>
      </c>
      <c r="CD1271">
        <f t="shared" si="599"/>
        <v>-5.1999999999999998E-3</v>
      </c>
      <c r="CG1271" s="1"/>
    </row>
    <row r="1272" spans="1:85" x14ac:dyDescent="0.3">
      <c r="A1272" s="21">
        <f t="shared" si="600"/>
        <v>47591</v>
      </c>
      <c r="B1272" s="18">
        <f t="shared" si="584"/>
        <v>112.421875</v>
      </c>
      <c r="C1272">
        <f t="shared" si="602"/>
        <v>115</v>
      </c>
      <c r="D1272">
        <f t="shared" ca="1" si="587"/>
        <v>-4.3972222222222221</v>
      </c>
      <c r="E1272">
        <f ca="1">IF(currency="USD",'Future et co'!F1272,IF(currency="EUR",'Future et co'!G1272,FALSE))</f>
        <v>3.6070000000000005E-2</v>
      </c>
      <c r="F1272">
        <f t="shared" ca="1" si="588"/>
        <v>3.6070000000000005E-2</v>
      </c>
      <c r="G1272">
        <f t="shared" ca="1" si="589"/>
        <v>2.0569999999999998E-2</v>
      </c>
      <c r="L1272">
        <f t="shared" ca="1" si="590"/>
        <v>127.8</v>
      </c>
      <c r="M1272">
        <f t="shared" ca="1" si="585"/>
        <v>3.6070000000000005E-2</v>
      </c>
      <c r="R1272">
        <f t="shared" ca="1" si="591"/>
        <v>127.8</v>
      </c>
      <c r="S1272">
        <f t="shared" ca="1" si="586"/>
        <v>3.6070000000000005E-2</v>
      </c>
      <c r="U1272" s="1"/>
      <c r="W1272" t="str">
        <f t="shared" si="603"/>
        <v/>
      </c>
      <c r="Y1272" s="1"/>
      <c r="AA1272">
        <f t="shared" si="604"/>
        <v>0</v>
      </c>
      <c r="AC1272" s="1"/>
      <c r="AE1272">
        <f t="shared" si="605"/>
        <v>0</v>
      </c>
      <c r="AH1272" s="1"/>
      <c r="AI1272" s="17"/>
      <c r="AJ1272" s="25"/>
      <c r="AU1272" s="1">
        <v>44239</v>
      </c>
      <c r="AV1272">
        <v>5.0999999999999997E-2</v>
      </c>
      <c r="AW1272">
        <f t="shared" si="592"/>
        <v>5.0999999999999993E-4</v>
      </c>
      <c r="AY1272" s="1">
        <v>44239</v>
      </c>
      <c r="AZ1272">
        <v>0.05</v>
      </c>
      <c r="BA1272">
        <f t="shared" si="593"/>
        <v>5.0000000000000001E-4</v>
      </c>
      <c r="BC1272" s="1">
        <v>44243</v>
      </c>
      <c r="BD1272">
        <v>0.18099999999999999</v>
      </c>
      <c r="BE1272">
        <f t="shared" si="594"/>
        <v>1.81E-3</v>
      </c>
      <c r="BG1272" s="1">
        <v>44243</v>
      </c>
      <c r="BH1272">
        <v>0.19800000000000001</v>
      </c>
      <c r="BI1272">
        <f t="shared" si="595"/>
        <v>1.98E-3</v>
      </c>
      <c r="BK1272" s="1">
        <v>38428</v>
      </c>
      <c r="BL1272">
        <v>2.0288300000000001</v>
      </c>
      <c r="BM1272">
        <f t="shared" si="601"/>
        <v>2.0288300000000002E-2</v>
      </c>
      <c r="BP1272" s="1">
        <v>44208</v>
      </c>
      <c r="BQ1272">
        <v>231.06280000000001</v>
      </c>
      <c r="BR1272">
        <f t="shared" si="596"/>
        <v>2.3106279999999999</v>
      </c>
      <c r="BT1272" s="1">
        <v>44214</v>
      </c>
      <c r="BU1272">
        <v>-0.55300000000000005</v>
      </c>
      <c r="BV1272">
        <f t="shared" si="597"/>
        <v>-5.5300000000000002E-3</v>
      </c>
      <c r="BX1272" s="1">
        <v>44214</v>
      </c>
      <c r="BY1272">
        <v>-0.53300000000000003</v>
      </c>
      <c r="BZ1272">
        <f t="shared" si="598"/>
        <v>-5.3300000000000005E-3</v>
      </c>
      <c r="CB1272" s="1">
        <v>44243</v>
      </c>
      <c r="CC1272">
        <v>-0.52</v>
      </c>
      <c r="CD1272">
        <f t="shared" si="599"/>
        <v>-5.1999999999999998E-3</v>
      </c>
      <c r="CG1272" s="1"/>
    </row>
    <row r="1273" spans="1:85" x14ac:dyDescent="0.3">
      <c r="A1273" s="21">
        <f t="shared" si="600"/>
        <v>47592</v>
      </c>
      <c r="B1273" s="18">
        <f t="shared" si="584"/>
        <v>112.421875</v>
      </c>
      <c r="C1273">
        <f t="shared" si="602"/>
        <v>115</v>
      </c>
      <c r="D1273">
        <f t="shared" ca="1" si="587"/>
        <v>-4.4000000000000004</v>
      </c>
      <c r="E1273">
        <f ca="1">IF(currency="USD",'Future et co'!F1273,IF(currency="EUR",'Future et co'!G1273,FALSE))</f>
        <v>3.6070000000000005E-2</v>
      </c>
      <c r="F1273">
        <f t="shared" ca="1" si="588"/>
        <v>3.6070000000000005E-2</v>
      </c>
      <c r="G1273">
        <f t="shared" ca="1" si="589"/>
        <v>2.0569999999999998E-2</v>
      </c>
      <c r="L1273">
        <f t="shared" ca="1" si="590"/>
        <v>127.8</v>
      </c>
      <c r="M1273">
        <f t="shared" ca="1" si="585"/>
        <v>3.6070000000000005E-2</v>
      </c>
      <c r="R1273">
        <f t="shared" ca="1" si="591"/>
        <v>127.8</v>
      </c>
      <c r="S1273">
        <f t="shared" ca="1" si="586"/>
        <v>3.6070000000000005E-2</v>
      </c>
      <c r="U1273" s="1"/>
      <c r="W1273" t="str">
        <f t="shared" si="603"/>
        <v/>
      </c>
      <c r="Y1273" s="1"/>
      <c r="AA1273">
        <f t="shared" si="604"/>
        <v>0</v>
      </c>
      <c r="AC1273" s="1"/>
      <c r="AE1273">
        <f t="shared" si="605"/>
        <v>0</v>
      </c>
      <c r="AH1273" s="1"/>
      <c r="AI1273" s="17"/>
      <c r="AJ1273" s="25"/>
      <c r="AU1273" s="1">
        <v>44238</v>
      </c>
      <c r="AV1273">
        <v>5.1999999999999998E-2</v>
      </c>
      <c r="AW1273">
        <f t="shared" si="592"/>
        <v>5.1999999999999995E-4</v>
      </c>
      <c r="AY1273" s="1">
        <v>44238</v>
      </c>
      <c r="AZ1273">
        <v>0.05</v>
      </c>
      <c r="BA1273">
        <f t="shared" si="593"/>
        <v>5.0000000000000001E-4</v>
      </c>
      <c r="BC1273" s="1">
        <v>44242</v>
      </c>
      <c r="BD1273">
        <v>0.17399999999999999</v>
      </c>
      <c r="BE1273">
        <f t="shared" si="594"/>
        <v>1.7399999999999998E-3</v>
      </c>
      <c r="BG1273" s="1">
        <v>44242</v>
      </c>
      <c r="BH1273">
        <v>0.193</v>
      </c>
      <c r="BI1273">
        <f t="shared" si="595"/>
        <v>1.9300000000000001E-3</v>
      </c>
      <c r="BK1273" s="1">
        <v>38429</v>
      </c>
      <c r="BL1273">
        <v>2.04006</v>
      </c>
      <c r="BM1273">
        <f t="shared" si="601"/>
        <v>2.0400600000000001E-2</v>
      </c>
      <c r="BP1273" s="1">
        <v>44207</v>
      </c>
      <c r="BQ1273">
        <v>231.7045</v>
      </c>
      <c r="BR1273">
        <f t="shared" si="596"/>
        <v>2.3170449999999998</v>
      </c>
      <c r="BT1273" s="1">
        <v>44211</v>
      </c>
      <c r="BU1273">
        <v>-0.55200000000000005</v>
      </c>
      <c r="BV1273">
        <f t="shared" si="597"/>
        <v>-5.5200000000000006E-3</v>
      </c>
      <c r="BX1273" s="1">
        <v>44211</v>
      </c>
      <c r="BY1273">
        <v>-0.53200000000000003</v>
      </c>
      <c r="BZ1273">
        <f t="shared" si="598"/>
        <v>-5.3200000000000001E-3</v>
      </c>
      <c r="CB1273" s="1">
        <v>44242</v>
      </c>
      <c r="CC1273">
        <v>-0.52</v>
      </c>
      <c r="CD1273">
        <f t="shared" si="599"/>
        <v>-5.1999999999999998E-3</v>
      </c>
      <c r="CG1273" s="1"/>
    </row>
    <row r="1274" spans="1:85" x14ac:dyDescent="0.3">
      <c r="A1274" s="21">
        <f t="shared" si="600"/>
        <v>47595</v>
      </c>
      <c r="B1274" s="18">
        <f t="shared" si="584"/>
        <v>112.421875</v>
      </c>
      <c r="C1274">
        <f t="shared" si="602"/>
        <v>115</v>
      </c>
      <c r="D1274">
        <f t="shared" ca="1" si="587"/>
        <v>-4.4083333333333332</v>
      </c>
      <c r="E1274">
        <f ca="1">IF(currency="USD",'Future et co'!F1274,IF(currency="EUR",'Future et co'!G1274,FALSE))</f>
        <v>3.6070000000000005E-2</v>
      </c>
      <c r="F1274">
        <f t="shared" ca="1" si="588"/>
        <v>3.6070000000000005E-2</v>
      </c>
      <c r="G1274">
        <f t="shared" ca="1" si="589"/>
        <v>2.0569999999999998E-2</v>
      </c>
      <c r="L1274">
        <f t="shared" ca="1" si="590"/>
        <v>127.8</v>
      </c>
      <c r="M1274">
        <f t="shared" ca="1" si="585"/>
        <v>3.6070000000000005E-2</v>
      </c>
      <c r="R1274">
        <f t="shared" ca="1" si="591"/>
        <v>127.8</v>
      </c>
      <c r="S1274">
        <f t="shared" ca="1" si="586"/>
        <v>3.6070000000000005E-2</v>
      </c>
      <c r="U1274" s="1"/>
      <c r="W1274" t="str">
        <f t="shared" si="603"/>
        <v/>
      </c>
      <c r="Y1274" s="1"/>
      <c r="AA1274">
        <f t="shared" si="604"/>
        <v>0</v>
      </c>
      <c r="AC1274" s="1"/>
      <c r="AE1274">
        <f t="shared" si="605"/>
        <v>0</v>
      </c>
      <c r="AH1274" s="1"/>
      <c r="AI1274" s="17"/>
      <c r="AJ1274" s="25"/>
      <c r="AU1274" s="1">
        <v>44237</v>
      </c>
      <c r="AV1274">
        <v>5.1999999999999998E-2</v>
      </c>
      <c r="AW1274">
        <f t="shared" si="592"/>
        <v>5.1999999999999995E-4</v>
      </c>
      <c r="AY1274" s="1">
        <v>44237</v>
      </c>
      <c r="AZ1274">
        <v>6.3E-2</v>
      </c>
      <c r="BA1274">
        <f t="shared" si="593"/>
        <v>6.3000000000000003E-4</v>
      </c>
      <c r="BC1274" s="1">
        <v>44239</v>
      </c>
      <c r="BD1274">
        <v>0.18079999999999999</v>
      </c>
      <c r="BE1274">
        <f t="shared" si="594"/>
        <v>1.8079999999999999E-3</v>
      </c>
      <c r="BG1274" s="1">
        <v>44239</v>
      </c>
      <c r="BH1274">
        <v>0.17499999999999999</v>
      </c>
      <c r="BI1274">
        <f t="shared" si="595"/>
        <v>1.7499999999999998E-3</v>
      </c>
      <c r="BK1274" s="1">
        <v>38432</v>
      </c>
      <c r="BL1274">
        <v>2.05078</v>
      </c>
      <c r="BM1274">
        <f t="shared" si="601"/>
        <v>2.05078E-2</v>
      </c>
      <c r="BP1274" s="1">
        <v>44204</v>
      </c>
      <c r="BQ1274">
        <v>232.1891</v>
      </c>
      <c r="BR1274">
        <f t="shared" si="596"/>
        <v>2.3218909999999999</v>
      </c>
      <c r="BT1274" s="1">
        <v>44210</v>
      </c>
      <c r="BU1274">
        <v>-0.55000000000000004</v>
      </c>
      <c r="BV1274">
        <f t="shared" si="597"/>
        <v>-5.5000000000000005E-3</v>
      </c>
      <c r="BX1274" s="1">
        <v>44210</v>
      </c>
      <c r="BY1274">
        <v>-0.53300000000000003</v>
      </c>
      <c r="BZ1274">
        <f t="shared" si="598"/>
        <v>-5.3300000000000005E-3</v>
      </c>
      <c r="CB1274" s="1">
        <v>44239</v>
      </c>
      <c r="CC1274">
        <v>-0.52539999999999998</v>
      </c>
      <c r="CD1274">
        <f t="shared" si="599"/>
        <v>-5.254E-3</v>
      </c>
      <c r="CG1274" s="1"/>
    </row>
    <row r="1275" spans="1:85" x14ac:dyDescent="0.3">
      <c r="A1275" s="21">
        <f t="shared" si="600"/>
        <v>47596</v>
      </c>
      <c r="B1275" s="18">
        <f t="shared" si="584"/>
        <v>112.421875</v>
      </c>
      <c r="C1275">
        <f t="shared" si="602"/>
        <v>115</v>
      </c>
      <c r="D1275">
        <f t="shared" ca="1" si="587"/>
        <v>-4.4111111111111114</v>
      </c>
      <c r="E1275">
        <f ca="1">IF(currency="USD",'Future et co'!F1275,IF(currency="EUR",'Future et co'!G1275,FALSE))</f>
        <v>3.6070000000000005E-2</v>
      </c>
      <c r="F1275">
        <f t="shared" ca="1" si="588"/>
        <v>3.6070000000000005E-2</v>
      </c>
      <c r="G1275">
        <f t="shared" ca="1" si="589"/>
        <v>2.0569999999999998E-2</v>
      </c>
      <c r="L1275">
        <f t="shared" ca="1" si="590"/>
        <v>127.8</v>
      </c>
      <c r="M1275">
        <f t="shared" ca="1" si="585"/>
        <v>3.6070000000000005E-2</v>
      </c>
      <c r="R1275">
        <f t="shared" ca="1" si="591"/>
        <v>127.8</v>
      </c>
      <c r="S1275">
        <f t="shared" ca="1" si="586"/>
        <v>3.6070000000000005E-2</v>
      </c>
      <c r="U1275" s="1"/>
      <c r="W1275" t="str">
        <f t="shared" si="603"/>
        <v/>
      </c>
      <c r="Y1275" s="1"/>
      <c r="AA1275">
        <f t="shared" si="604"/>
        <v>0</v>
      </c>
      <c r="AC1275" s="1"/>
      <c r="AE1275">
        <f t="shared" si="605"/>
        <v>0</v>
      </c>
      <c r="AH1275" s="1"/>
      <c r="AI1275" s="17"/>
      <c r="AJ1275" s="25"/>
      <c r="AU1275" s="1">
        <v>44236</v>
      </c>
      <c r="AV1275">
        <v>4.5999999999999999E-2</v>
      </c>
      <c r="AW1275">
        <f t="shared" si="592"/>
        <v>4.6000000000000001E-4</v>
      </c>
      <c r="AY1275" s="1">
        <v>44236</v>
      </c>
      <c r="AZ1275">
        <v>6.3E-2</v>
      </c>
      <c r="BA1275">
        <f t="shared" si="593"/>
        <v>6.3000000000000003E-4</v>
      </c>
      <c r="BC1275" s="1">
        <v>44238</v>
      </c>
      <c r="BD1275">
        <v>0.183</v>
      </c>
      <c r="BE1275">
        <f t="shared" si="594"/>
        <v>1.83E-3</v>
      </c>
      <c r="BG1275" s="1">
        <v>44238</v>
      </c>
      <c r="BH1275">
        <v>0.193</v>
      </c>
      <c r="BI1275">
        <f t="shared" si="595"/>
        <v>1.9300000000000001E-3</v>
      </c>
      <c r="BK1275" s="1">
        <v>38433</v>
      </c>
      <c r="BL1275">
        <v>2.0728300000000002</v>
      </c>
      <c r="BM1275">
        <f t="shared" si="601"/>
        <v>2.0728300000000002E-2</v>
      </c>
      <c r="BP1275" s="1">
        <v>44203</v>
      </c>
      <c r="BQ1275">
        <v>232.12360000000001</v>
      </c>
      <c r="BR1275">
        <f t="shared" si="596"/>
        <v>2.3212360000000003</v>
      </c>
      <c r="BT1275" s="1">
        <v>44209</v>
      </c>
      <c r="BU1275">
        <v>-0.54500000000000004</v>
      </c>
      <c r="BV1275">
        <f t="shared" si="597"/>
        <v>-5.45E-3</v>
      </c>
      <c r="BX1275" s="1">
        <v>44209</v>
      </c>
      <c r="BY1275">
        <v>-0.52700000000000002</v>
      </c>
      <c r="BZ1275">
        <f t="shared" si="598"/>
        <v>-5.2700000000000004E-3</v>
      </c>
      <c r="CB1275" s="1">
        <v>44238</v>
      </c>
      <c r="CC1275">
        <v>-0.53</v>
      </c>
      <c r="CD1275">
        <f t="shared" si="599"/>
        <v>-5.3E-3</v>
      </c>
      <c r="CG1275" s="1"/>
    </row>
    <row r="1276" spans="1:85" x14ac:dyDescent="0.3">
      <c r="A1276" s="21">
        <f t="shared" si="600"/>
        <v>47597</v>
      </c>
      <c r="B1276" s="18">
        <f t="shared" si="584"/>
        <v>112.421875</v>
      </c>
      <c r="C1276">
        <f t="shared" si="602"/>
        <v>115</v>
      </c>
      <c r="D1276">
        <f t="shared" ca="1" si="587"/>
        <v>-4.4138888888888888</v>
      </c>
      <c r="E1276">
        <f ca="1">IF(currency="USD",'Future et co'!F1276,IF(currency="EUR",'Future et co'!G1276,FALSE))</f>
        <v>3.6070000000000005E-2</v>
      </c>
      <c r="F1276">
        <f t="shared" ca="1" si="588"/>
        <v>3.6070000000000005E-2</v>
      </c>
      <c r="G1276">
        <f t="shared" ca="1" si="589"/>
        <v>2.0569999999999998E-2</v>
      </c>
      <c r="L1276">
        <f t="shared" ca="1" si="590"/>
        <v>127.8</v>
      </c>
      <c r="M1276">
        <f t="shared" ca="1" si="585"/>
        <v>3.6070000000000005E-2</v>
      </c>
      <c r="R1276">
        <f t="shared" ca="1" si="591"/>
        <v>127.8</v>
      </c>
      <c r="S1276">
        <f t="shared" ca="1" si="586"/>
        <v>3.6070000000000005E-2</v>
      </c>
      <c r="U1276" s="1"/>
      <c r="W1276" t="str">
        <f t="shared" si="603"/>
        <v/>
      </c>
      <c r="Y1276" s="1"/>
      <c r="AA1276">
        <f t="shared" si="604"/>
        <v>0</v>
      </c>
      <c r="AC1276" s="1"/>
      <c r="AE1276">
        <f t="shared" si="605"/>
        <v>0</v>
      </c>
      <c r="AH1276" s="1"/>
      <c r="AI1276" s="17"/>
      <c r="AJ1276" s="25"/>
      <c r="AU1276" s="1">
        <v>44235</v>
      </c>
      <c r="AV1276">
        <v>5.0999999999999997E-2</v>
      </c>
      <c r="AW1276">
        <f t="shared" si="592"/>
        <v>5.0999999999999993E-4</v>
      </c>
      <c r="AY1276" s="1">
        <v>44235</v>
      </c>
      <c r="AZ1276">
        <v>4.9000000000000002E-2</v>
      </c>
      <c r="BA1276">
        <f t="shared" si="593"/>
        <v>4.8999999999999998E-4</v>
      </c>
      <c r="BC1276" s="1">
        <v>44237</v>
      </c>
      <c r="BD1276">
        <v>0.185</v>
      </c>
      <c r="BE1276">
        <f t="shared" si="594"/>
        <v>1.8500000000000001E-3</v>
      </c>
      <c r="BG1276" s="1">
        <v>44237</v>
      </c>
      <c r="BH1276">
        <v>0.189</v>
      </c>
      <c r="BI1276">
        <f t="shared" si="595"/>
        <v>1.89E-3</v>
      </c>
      <c r="BK1276" s="1">
        <v>38434</v>
      </c>
      <c r="BL1276">
        <v>2.06725</v>
      </c>
      <c r="BM1276">
        <f t="shared" si="601"/>
        <v>2.06725E-2</v>
      </c>
      <c r="BP1276" s="1">
        <v>44202</v>
      </c>
      <c r="BQ1276">
        <v>232.2808</v>
      </c>
      <c r="BR1276">
        <f t="shared" si="596"/>
        <v>2.3228080000000002</v>
      </c>
      <c r="BT1276" s="1">
        <v>44208</v>
      </c>
      <c r="BU1276">
        <v>-0.54900000000000004</v>
      </c>
      <c r="BV1276">
        <f t="shared" si="597"/>
        <v>-5.4900000000000001E-3</v>
      </c>
      <c r="BX1276" s="1">
        <v>44208</v>
      </c>
      <c r="BY1276">
        <v>-0.53</v>
      </c>
      <c r="BZ1276">
        <f t="shared" si="598"/>
        <v>-5.3E-3</v>
      </c>
      <c r="CB1276" s="1">
        <v>44237</v>
      </c>
      <c r="CC1276">
        <v>-0.52</v>
      </c>
      <c r="CD1276">
        <f t="shared" si="599"/>
        <v>-5.1999999999999998E-3</v>
      </c>
      <c r="CG1276" s="1"/>
    </row>
    <row r="1277" spans="1:85" x14ac:dyDescent="0.3">
      <c r="A1277" s="21">
        <f t="shared" si="600"/>
        <v>47598</v>
      </c>
      <c r="B1277" s="18">
        <f t="shared" si="584"/>
        <v>112.421875</v>
      </c>
      <c r="C1277">
        <f t="shared" si="602"/>
        <v>115</v>
      </c>
      <c r="D1277">
        <f t="shared" ca="1" si="587"/>
        <v>-4.416666666666667</v>
      </c>
      <c r="E1277">
        <f ca="1">IF(currency="USD",'Future et co'!F1277,IF(currency="EUR",'Future et co'!G1277,FALSE))</f>
        <v>3.6070000000000005E-2</v>
      </c>
      <c r="F1277">
        <f t="shared" ca="1" si="588"/>
        <v>3.6070000000000005E-2</v>
      </c>
      <c r="G1277">
        <f t="shared" ca="1" si="589"/>
        <v>2.0569999999999998E-2</v>
      </c>
      <c r="L1277">
        <f t="shared" ca="1" si="590"/>
        <v>127.8</v>
      </c>
      <c r="M1277">
        <f t="shared" ca="1" si="585"/>
        <v>3.6070000000000005E-2</v>
      </c>
      <c r="R1277">
        <f t="shared" ca="1" si="591"/>
        <v>127.8</v>
      </c>
      <c r="S1277">
        <f t="shared" ca="1" si="586"/>
        <v>3.6070000000000005E-2</v>
      </c>
      <c r="U1277" s="1"/>
      <c r="W1277" t="str">
        <f t="shared" si="603"/>
        <v/>
      </c>
      <c r="Y1277" s="1"/>
      <c r="AA1277">
        <f t="shared" si="604"/>
        <v>0</v>
      </c>
      <c r="AC1277" s="1"/>
      <c r="AE1277">
        <f t="shared" si="605"/>
        <v>0</v>
      </c>
      <c r="AH1277" s="1"/>
      <c r="AI1277" s="17"/>
      <c r="AJ1277" s="25"/>
      <c r="AU1277" s="1">
        <v>44232</v>
      </c>
      <c r="AV1277">
        <v>4.4999999999999998E-2</v>
      </c>
      <c r="AW1277">
        <f t="shared" si="592"/>
        <v>4.4999999999999999E-4</v>
      </c>
      <c r="AY1277" s="1">
        <v>44232</v>
      </c>
      <c r="AZ1277">
        <v>4.3999999999999997E-2</v>
      </c>
      <c r="BA1277">
        <f t="shared" si="593"/>
        <v>4.3999999999999996E-4</v>
      </c>
      <c r="BC1277" s="1">
        <v>44236</v>
      </c>
      <c r="BD1277">
        <v>0.184</v>
      </c>
      <c r="BE1277">
        <f t="shared" si="594"/>
        <v>1.8400000000000001E-3</v>
      </c>
      <c r="BG1277" s="1">
        <v>44236</v>
      </c>
      <c r="BH1277">
        <v>0.182</v>
      </c>
      <c r="BI1277">
        <f t="shared" si="595"/>
        <v>1.82E-3</v>
      </c>
      <c r="BK1277" s="1">
        <v>38435</v>
      </c>
      <c r="BL1277">
        <v>2.0703299999999998</v>
      </c>
      <c r="BM1277">
        <f t="shared" si="601"/>
        <v>2.0703299999999997E-2</v>
      </c>
      <c r="BP1277" s="1">
        <v>44201</v>
      </c>
      <c r="BQ1277">
        <v>232.97489999999999</v>
      </c>
      <c r="BR1277">
        <f t="shared" si="596"/>
        <v>2.3297490000000001</v>
      </c>
      <c r="BT1277" s="1">
        <v>44207</v>
      </c>
      <c r="BU1277">
        <v>-0.54500000000000004</v>
      </c>
      <c r="BV1277">
        <f t="shared" si="597"/>
        <v>-5.45E-3</v>
      </c>
      <c r="BX1277" s="1">
        <v>44207</v>
      </c>
      <c r="BY1277">
        <v>-0.52300000000000002</v>
      </c>
      <c r="BZ1277">
        <f t="shared" si="598"/>
        <v>-5.2300000000000003E-3</v>
      </c>
      <c r="CB1277" s="1">
        <v>44236</v>
      </c>
      <c r="CC1277">
        <v>-0.52</v>
      </c>
      <c r="CD1277">
        <f t="shared" si="599"/>
        <v>-5.1999999999999998E-3</v>
      </c>
      <c r="CG1277" s="1"/>
    </row>
    <row r="1278" spans="1:85" x14ac:dyDescent="0.3">
      <c r="A1278" s="21">
        <f t="shared" si="600"/>
        <v>47599</v>
      </c>
      <c r="B1278" s="18">
        <f t="shared" si="584"/>
        <v>112.421875</v>
      </c>
      <c r="C1278">
        <f t="shared" si="602"/>
        <v>115</v>
      </c>
      <c r="D1278">
        <f t="shared" ca="1" si="587"/>
        <v>-4.4194444444444443</v>
      </c>
      <c r="E1278">
        <f ca="1">IF(currency="USD",'Future et co'!F1278,IF(currency="EUR",'Future et co'!G1278,FALSE))</f>
        <v>3.6070000000000005E-2</v>
      </c>
      <c r="F1278">
        <f t="shared" ca="1" si="588"/>
        <v>3.6070000000000005E-2</v>
      </c>
      <c r="G1278">
        <f t="shared" ca="1" si="589"/>
        <v>2.0569999999999998E-2</v>
      </c>
      <c r="L1278">
        <f t="shared" ca="1" si="590"/>
        <v>127.8</v>
      </c>
      <c r="M1278">
        <f t="shared" ca="1" si="585"/>
        <v>3.6070000000000005E-2</v>
      </c>
      <c r="R1278">
        <f t="shared" ca="1" si="591"/>
        <v>127.8</v>
      </c>
      <c r="S1278">
        <f t="shared" ca="1" si="586"/>
        <v>3.6070000000000005E-2</v>
      </c>
      <c r="U1278" s="1"/>
      <c r="W1278" t="str">
        <f t="shared" si="603"/>
        <v/>
      </c>
      <c r="Y1278" s="1"/>
      <c r="AA1278">
        <f t="shared" si="604"/>
        <v>0</v>
      </c>
      <c r="AC1278" s="1"/>
      <c r="AE1278">
        <f t="shared" si="605"/>
        <v>0</v>
      </c>
      <c r="AH1278" s="1"/>
      <c r="AI1278" s="17"/>
      <c r="AJ1278" s="25"/>
      <c r="AU1278" s="1">
        <v>44231</v>
      </c>
      <c r="AV1278">
        <v>5.2999999999999999E-2</v>
      </c>
      <c r="AW1278">
        <f t="shared" si="592"/>
        <v>5.2999999999999998E-4</v>
      </c>
      <c r="AY1278" s="1">
        <v>44231</v>
      </c>
      <c r="AZ1278">
        <v>5.7000000000000002E-2</v>
      </c>
      <c r="BA1278">
        <f t="shared" si="593"/>
        <v>5.6999999999999998E-4</v>
      </c>
      <c r="BC1278" s="1">
        <v>44235</v>
      </c>
      <c r="BD1278">
        <v>0.16900000000000001</v>
      </c>
      <c r="BE1278">
        <f t="shared" si="594"/>
        <v>1.6900000000000001E-3</v>
      </c>
      <c r="BG1278" s="1">
        <v>44235</v>
      </c>
      <c r="BH1278">
        <v>0.17899999999999999</v>
      </c>
      <c r="BI1278">
        <f t="shared" si="595"/>
        <v>1.7899999999999999E-3</v>
      </c>
      <c r="BK1278" s="1">
        <v>38436</v>
      </c>
      <c r="BL1278">
        <v>2.0703299999999998</v>
      </c>
      <c r="BM1278">
        <f t="shared" si="601"/>
        <v>2.0703299999999997E-2</v>
      </c>
      <c r="BP1278" s="1">
        <v>44200</v>
      </c>
      <c r="BQ1278">
        <v>233.26300000000001</v>
      </c>
      <c r="BR1278">
        <f t="shared" si="596"/>
        <v>2.33263</v>
      </c>
      <c r="BT1278" s="1">
        <v>44204</v>
      </c>
      <c r="BU1278">
        <v>-0.55000000000000004</v>
      </c>
      <c r="BV1278">
        <f t="shared" si="597"/>
        <v>-5.5000000000000005E-3</v>
      </c>
      <c r="BX1278" s="1">
        <v>44204</v>
      </c>
      <c r="BY1278">
        <v>-0.53</v>
      </c>
      <c r="BZ1278">
        <f t="shared" si="598"/>
        <v>-5.3E-3</v>
      </c>
      <c r="CB1278" s="1">
        <v>44235</v>
      </c>
      <c r="CC1278">
        <v>-0.52</v>
      </c>
      <c r="CD1278">
        <f t="shared" si="599"/>
        <v>-5.1999999999999998E-3</v>
      </c>
      <c r="CG1278" s="1"/>
    </row>
    <row r="1279" spans="1:85" x14ac:dyDescent="0.3">
      <c r="A1279" s="21">
        <f t="shared" si="600"/>
        <v>47602</v>
      </c>
      <c r="B1279" s="18">
        <f t="shared" si="584"/>
        <v>112.421875</v>
      </c>
      <c r="C1279">
        <f t="shared" si="602"/>
        <v>115</v>
      </c>
      <c r="D1279">
        <f t="shared" ca="1" si="587"/>
        <v>-4.427777777777778</v>
      </c>
      <c r="E1279">
        <f ca="1">IF(currency="USD",'Future et co'!F1279,IF(currency="EUR",'Future et co'!G1279,FALSE))</f>
        <v>3.6070000000000005E-2</v>
      </c>
      <c r="F1279">
        <f t="shared" ca="1" si="588"/>
        <v>3.6070000000000005E-2</v>
      </c>
      <c r="G1279">
        <f t="shared" ca="1" si="589"/>
        <v>2.0569999999999998E-2</v>
      </c>
      <c r="L1279">
        <f t="shared" ca="1" si="590"/>
        <v>127.8</v>
      </c>
      <c r="M1279">
        <f t="shared" ca="1" si="585"/>
        <v>3.6070000000000005E-2</v>
      </c>
      <c r="R1279">
        <f t="shared" ca="1" si="591"/>
        <v>127.8</v>
      </c>
      <c r="S1279">
        <f t="shared" ca="1" si="586"/>
        <v>3.6070000000000005E-2</v>
      </c>
      <c r="U1279" s="1"/>
      <c r="W1279" t="str">
        <f t="shared" si="603"/>
        <v/>
      </c>
      <c r="Y1279" s="1"/>
      <c r="AA1279">
        <f t="shared" si="604"/>
        <v>0</v>
      </c>
      <c r="AC1279" s="1"/>
      <c r="AE1279">
        <f t="shared" si="605"/>
        <v>0</v>
      </c>
      <c r="AH1279" s="1"/>
      <c r="AI1279" s="17"/>
      <c r="AJ1279" s="25"/>
      <c r="AU1279" s="1">
        <v>44230</v>
      </c>
      <c r="AV1279">
        <v>5.5E-2</v>
      </c>
      <c r="AW1279">
        <f t="shared" si="592"/>
        <v>5.5000000000000003E-4</v>
      </c>
      <c r="AY1279" s="1">
        <v>44230</v>
      </c>
      <c r="AZ1279">
        <v>4.3999999999999997E-2</v>
      </c>
      <c r="BA1279">
        <f t="shared" si="593"/>
        <v>4.3999999999999996E-4</v>
      </c>
      <c r="BC1279" s="1">
        <v>44232</v>
      </c>
      <c r="BD1279">
        <v>0.17</v>
      </c>
      <c r="BE1279">
        <f t="shared" si="594"/>
        <v>1.7000000000000001E-3</v>
      </c>
      <c r="BG1279" s="1">
        <v>44232</v>
      </c>
      <c r="BH1279">
        <v>0.17299999999999999</v>
      </c>
      <c r="BI1279">
        <f t="shared" si="595"/>
        <v>1.7299999999999998E-3</v>
      </c>
      <c r="BK1279" s="1">
        <v>38439</v>
      </c>
      <c r="BL1279">
        <v>2.06508</v>
      </c>
      <c r="BM1279">
        <f t="shared" si="601"/>
        <v>2.06508E-2</v>
      </c>
      <c r="BP1279" s="1">
        <v>44195</v>
      </c>
      <c r="BQ1279">
        <v>232.6344</v>
      </c>
      <c r="BR1279">
        <f t="shared" si="596"/>
        <v>2.3263440000000002</v>
      </c>
      <c r="BT1279" s="1">
        <v>44203</v>
      </c>
      <c r="BU1279">
        <v>-0.55400000000000005</v>
      </c>
      <c r="BV1279">
        <f t="shared" si="597"/>
        <v>-5.5400000000000007E-3</v>
      </c>
      <c r="BX1279" s="1">
        <v>44203</v>
      </c>
      <c r="BY1279">
        <v>-0.52400000000000002</v>
      </c>
      <c r="BZ1279">
        <f t="shared" si="598"/>
        <v>-5.2399999999999999E-3</v>
      </c>
      <c r="CB1279" s="1">
        <v>44232</v>
      </c>
      <c r="CC1279">
        <v>-0.52</v>
      </c>
      <c r="CD1279">
        <f t="shared" si="599"/>
        <v>-5.1999999999999998E-3</v>
      </c>
      <c r="CG1279" s="1"/>
    </row>
    <row r="1280" spans="1:85" x14ac:dyDescent="0.3">
      <c r="A1280" s="21">
        <f t="shared" si="600"/>
        <v>47603</v>
      </c>
      <c r="B1280" s="18">
        <f t="shared" si="584"/>
        <v>112.421875</v>
      </c>
      <c r="C1280">
        <f t="shared" si="602"/>
        <v>115</v>
      </c>
      <c r="D1280">
        <f t="shared" ca="1" si="587"/>
        <v>-4.4305555555555554</v>
      </c>
      <c r="E1280">
        <f ca="1">IF(currency="USD",'Future et co'!F1280,IF(currency="EUR",'Future et co'!G1280,FALSE))</f>
        <v>3.6070000000000005E-2</v>
      </c>
      <c r="F1280">
        <f t="shared" ca="1" si="588"/>
        <v>3.6070000000000005E-2</v>
      </c>
      <c r="G1280">
        <f t="shared" ca="1" si="589"/>
        <v>2.0569999999999998E-2</v>
      </c>
      <c r="L1280">
        <f t="shared" ca="1" si="590"/>
        <v>127.8</v>
      </c>
      <c r="M1280">
        <f t="shared" ca="1" si="585"/>
        <v>3.6070000000000005E-2</v>
      </c>
      <c r="R1280">
        <f t="shared" ca="1" si="591"/>
        <v>127.8</v>
      </c>
      <c r="S1280">
        <f t="shared" ca="1" si="586"/>
        <v>3.6070000000000005E-2</v>
      </c>
      <c r="U1280" s="1"/>
      <c r="W1280" t="str">
        <f t="shared" si="603"/>
        <v/>
      </c>
      <c r="Y1280" s="1"/>
      <c r="AA1280">
        <f t="shared" si="604"/>
        <v>0</v>
      </c>
      <c r="AC1280" s="1"/>
      <c r="AE1280">
        <f t="shared" si="605"/>
        <v>0</v>
      </c>
      <c r="AH1280" s="1"/>
      <c r="AI1280" s="17"/>
      <c r="AJ1280" s="25"/>
      <c r="AU1280" s="1">
        <v>44229</v>
      </c>
      <c r="AV1280">
        <v>4.2000000000000003E-2</v>
      </c>
      <c r="AW1280">
        <f t="shared" si="592"/>
        <v>4.2000000000000002E-4</v>
      </c>
      <c r="AY1280" s="1">
        <v>44229</v>
      </c>
      <c r="AZ1280">
        <v>5.8000000000000003E-2</v>
      </c>
      <c r="BA1280">
        <f t="shared" si="593"/>
        <v>5.8E-4</v>
      </c>
      <c r="BC1280" s="1">
        <v>44231</v>
      </c>
      <c r="BD1280">
        <v>0.17299999999999999</v>
      </c>
      <c r="BE1280">
        <f t="shared" si="594"/>
        <v>1.7299999999999998E-3</v>
      </c>
      <c r="BG1280" s="1">
        <v>44231</v>
      </c>
      <c r="BH1280">
        <v>0.193</v>
      </c>
      <c r="BI1280">
        <f t="shared" si="595"/>
        <v>1.9300000000000001E-3</v>
      </c>
      <c r="BK1280" s="1">
        <v>38440</v>
      </c>
      <c r="BL1280">
        <v>2.0807099999999998</v>
      </c>
      <c r="BM1280">
        <f t="shared" si="601"/>
        <v>2.0807099999999999E-2</v>
      </c>
      <c r="BP1280" s="1">
        <v>44194</v>
      </c>
      <c r="BQ1280">
        <v>232.71299999999999</v>
      </c>
      <c r="BR1280">
        <f t="shared" si="596"/>
        <v>2.3271299999999999</v>
      </c>
      <c r="BT1280" s="1">
        <v>44202</v>
      </c>
      <c r="BU1280">
        <v>-0.55600000000000005</v>
      </c>
      <c r="BV1280">
        <f t="shared" si="597"/>
        <v>-5.5600000000000007E-3</v>
      </c>
      <c r="BX1280" s="1">
        <v>44202</v>
      </c>
      <c r="BY1280">
        <v>-0.53</v>
      </c>
      <c r="BZ1280">
        <f t="shared" si="598"/>
        <v>-5.3E-3</v>
      </c>
      <c r="CB1280" s="1">
        <v>44231</v>
      </c>
      <c r="CC1280">
        <v>-0.53</v>
      </c>
      <c r="CD1280">
        <f t="shared" si="599"/>
        <v>-5.3E-3</v>
      </c>
      <c r="CG1280" s="1"/>
    </row>
    <row r="1281" spans="1:85" x14ac:dyDescent="0.3">
      <c r="A1281" s="21">
        <f t="shared" si="600"/>
        <v>47604</v>
      </c>
      <c r="B1281" s="18">
        <f t="shared" si="584"/>
        <v>112.421875</v>
      </c>
      <c r="C1281">
        <f t="shared" si="602"/>
        <v>115</v>
      </c>
      <c r="D1281">
        <f t="shared" ca="1" si="587"/>
        <v>-4.4333333333333336</v>
      </c>
      <c r="E1281">
        <f ca="1">IF(currency="USD",'Future et co'!F1281,IF(currency="EUR",'Future et co'!G1281,FALSE))</f>
        <v>3.6070000000000005E-2</v>
      </c>
      <c r="F1281">
        <f t="shared" ca="1" si="588"/>
        <v>3.6070000000000005E-2</v>
      </c>
      <c r="G1281">
        <f t="shared" ca="1" si="589"/>
        <v>2.0569999999999998E-2</v>
      </c>
      <c r="L1281">
        <f t="shared" ca="1" si="590"/>
        <v>127.8</v>
      </c>
      <c r="M1281">
        <f t="shared" ca="1" si="585"/>
        <v>3.6070000000000005E-2</v>
      </c>
      <c r="R1281">
        <f t="shared" ca="1" si="591"/>
        <v>127.8</v>
      </c>
      <c r="S1281">
        <f t="shared" ca="1" si="586"/>
        <v>3.6070000000000005E-2</v>
      </c>
      <c r="U1281" s="1"/>
      <c r="W1281" t="str">
        <f t="shared" si="603"/>
        <v/>
      </c>
      <c r="Y1281" s="1"/>
      <c r="AA1281">
        <f t="shared" si="604"/>
        <v>0</v>
      </c>
      <c r="AC1281" s="1"/>
      <c r="AE1281">
        <f t="shared" si="605"/>
        <v>0</v>
      </c>
      <c r="AH1281" s="1"/>
      <c r="AI1281" s="17"/>
      <c r="AJ1281" s="25"/>
      <c r="AU1281" s="1">
        <v>44228</v>
      </c>
      <c r="AV1281">
        <v>0.04</v>
      </c>
      <c r="AW1281">
        <f t="shared" si="592"/>
        <v>4.0000000000000002E-4</v>
      </c>
      <c r="AY1281" s="1">
        <v>44228</v>
      </c>
      <c r="AZ1281">
        <v>5.7000000000000002E-2</v>
      </c>
      <c r="BA1281">
        <f t="shared" si="593"/>
        <v>5.6999999999999998E-4</v>
      </c>
      <c r="BC1281" s="1">
        <v>44230</v>
      </c>
      <c r="BD1281">
        <v>0.17899999999999999</v>
      </c>
      <c r="BE1281">
        <f t="shared" si="594"/>
        <v>1.7899999999999999E-3</v>
      </c>
      <c r="BG1281" s="1">
        <v>44230</v>
      </c>
      <c r="BH1281">
        <v>0.16800000000000001</v>
      </c>
      <c r="BI1281">
        <f t="shared" si="595"/>
        <v>1.6800000000000001E-3</v>
      </c>
      <c r="BK1281" s="1">
        <v>38441</v>
      </c>
      <c r="BL1281">
        <v>2.0533100000000002</v>
      </c>
      <c r="BM1281">
        <f t="shared" si="601"/>
        <v>2.0533100000000002E-2</v>
      </c>
      <c r="BP1281" s="1">
        <v>44193</v>
      </c>
      <c r="BQ1281">
        <v>232.30699999999999</v>
      </c>
      <c r="BR1281">
        <f t="shared" si="596"/>
        <v>2.32307</v>
      </c>
      <c r="BT1281" s="1">
        <v>44201</v>
      </c>
      <c r="BU1281">
        <v>-0.55200000000000005</v>
      </c>
      <c r="BV1281">
        <f t="shared" si="597"/>
        <v>-5.5200000000000006E-3</v>
      </c>
      <c r="BX1281" s="1">
        <v>44201</v>
      </c>
      <c r="BY1281">
        <v>-0.52400000000000002</v>
      </c>
      <c r="BZ1281">
        <f t="shared" si="598"/>
        <v>-5.2399999999999999E-3</v>
      </c>
      <c r="CB1281" s="1">
        <v>44230</v>
      </c>
      <c r="CC1281">
        <v>-0.53</v>
      </c>
      <c r="CD1281">
        <f t="shared" si="599"/>
        <v>-5.3E-3</v>
      </c>
      <c r="CG1281" s="1"/>
    </row>
    <row r="1282" spans="1:85" x14ac:dyDescent="0.3">
      <c r="A1282" s="21">
        <f t="shared" si="600"/>
        <v>47605</v>
      </c>
      <c r="B1282" s="18">
        <f t="shared" si="584"/>
        <v>112.421875</v>
      </c>
      <c r="C1282">
        <f t="shared" si="602"/>
        <v>115</v>
      </c>
      <c r="D1282">
        <f t="shared" ca="1" si="587"/>
        <v>-4.4361111111111109</v>
      </c>
      <c r="E1282">
        <f ca="1">IF(currency="USD",'Future et co'!F1282,IF(currency="EUR",'Future et co'!G1282,FALSE))</f>
        <v>3.6070000000000005E-2</v>
      </c>
      <c r="F1282">
        <f t="shared" ca="1" si="588"/>
        <v>3.6070000000000005E-2</v>
      </c>
      <c r="G1282">
        <f t="shared" ca="1" si="589"/>
        <v>2.0569999999999998E-2</v>
      </c>
      <c r="L1282">
        <f t="shared" ca="1" si="590"/>
        <v>127.8</v>
      </c>
      <c r="M1282">
        <f t="shared" ca="1" si="585"/>
        <v>3.6070000000000005E-2</v>
      </c>
      <c r="R1282">
        <f t="shared" ca="1" si="591"/>
        <v>127.8</v>
      </c>
      <c r="S1282">
        <f t="shared" ca="1" si="586"/>
        <v>3.6070000000000005E-2</v>
      </c>
      <c r="U1282" s="1"/>
      <c r="W1282" t="str">
        <f t="shared" si="603"/>
        <v/>
      </c>
      <c r="Y1282" s="1"/>
      <c r="AA1282">
        <f t="shared" si="604"/>
        <v>0</v>
      </c>
      <c r="AC1282" s="1"/>
      <c r="AE1282">
        <f t="shared" si="605"/>
        <v>0</v>
      </c>
      <c r="AH1282" s="1"/>
      <c r="AI1282" s="17"/>
      <c r="AJ1282" s="25"/>
      <c r="AU1282" s="1">
        <v>44225</v>
      </c>
      <c r="AV1282">
        <v>3.7999999999999999E-2</v>
      </c>
      <c r="AW1282">
        <f t="shared" si="592"/>
        <v>3.7999999999999997E-4</v>
      </c>
      <c r="AY1282" s="1">
        <v>44225</v>
      </c>
      <c r="AZ1282">
        <v>4.2000000000000003E-2</v>
      </c>
      <c r="BA1282">
        <f t="shared" si="593"/>
        <v>4.2000000000000002E-4</v>
      </c>
      <c r="BC1282" s="1">
        <v>44229</v>
      </c>
      <c r="BD1282">
        <v>0.17699999999999999</v>
      </c>
      <c r="BE1282">
        <f t="shared" si="594"/>
        <v>1.7699999999999999E-3</v>
      </c>
      <c r="BG1282" s="1">
        <v>44229</v>
      </c>
      <c r="BH1282">
        <v>0.1714</v>
      </c>
      <c r="BI1282">
        <f t="shared" si="595"/>
        <v>1.714E-3</v>
      </c>
      <c r="BK1282" s="1">
        <v>38442</v>
      </c>
      <c r="BL1282">
        <v>2.0533600000000001</v>
      </c>
      <c r="BM1282">
        <f t="shared" si="601"/>
        <v>2.0533599999999999E-2</v>
      </c>
      <c r="BP1282" s="1">
        <v>44188</v>
      </c>
      <c r="BQ1282">
        <v>231.8879</v>
      </c>
      <c r="BR1282">
        <f t="shared" si="596"/>
        <v>2.3188789999999999</v>
      </c>
      <c r="BT1282" s="1">
        <v>44200</v>
      </c>
      <c r="BU1282">
        <v>-0.54600000000000004</v>
      </c>
      <c r="BV1282">
        <f t="shared" si="597"/>
        <v>-5.4600000000000004E-3</v>
      </c>
      <c r="BX1282" s="1">
        <v>44200</v>
      </c>
      <c r="BY1282">
        <v>-0.53200000000000003</v>
      </c>
      <c r="BZ1282">
        <f t="shared" si="598"/>
        <v>-5.3200000000000001E-3</v>
      </c>
      <c r="CB1282" s="1">
        <v>44229</v>
      </c>
      <c r="CC1282">
        <v>-0.53</v>
      </c>
      <c r="CD1282">
        <f t="shared" si="599"/>
        <v>-5.3E-3</v>
      </c>
      <c r="CG1282" s="1"/>
    </row>
    <row r="1283" spans="1:85" x14ac:dyDescent="0.3">
      <c r="A1283" s="21">
        <f t="shared" si="600"/>
        <v>47606</v>
      </c>
      <c r="B1283" s="18">
        <f t="shared" si="584"/>
        <v>112.421875</v>
      </c>
      <c r="C1283">
        <f t="shared" si="602"/>
        <v>115</v>
      </c>
      <c r="D1283">
        <f t="shared" ca="1" si="587"/>
        <v>-4.4388888888888891</v>
      </c>
      <c r="E1283">
        <f ca="1">IF(currency="USD",'Future et co'!F1283,IF(currency="EUR",'Future et co'!G1283,FALSE))</f>
        <v>3.6070000000000005E-2</v>
      </c>
      <c r="F1283">
        <f t="shared" ca="1" si="588"/>
        <v>3.6070000000000005E-2</v>
      </c>
      <c r="G1283">
        <f t="shared" ca="1" si="589"/>
        <v>2.0569999999999998E-2</v>
      </c>
      <c r="L1283">
        <f t="shared" ca="1" si="590"/>
        <v>127.8</v>
      </c>
      <c r="M1283">
        <f t="shared" ca="1" si="585"/>
        <v>3.6070000000000005E-2</v>
      </c>
      <c r="R1283">
        <f t="shared" ca="1" si="591"/>
        <v>127.8</v>
      </c>
      <c r="S1283">
        <f t="shared" ca="1" si="586"/>
        <v>3.6070000000000005E-2</v>
      </c>
      <c r="U1283" s="1"/>
      <c r="W1283" t="str">
        <f t="shared" si="603"/>
        <v/>
      </c>
      <c r="Y1283" s="1"/>
      <c r="AA1283">
        <f t="shared" si="604"/>
        <v>0</v>
      </c>
      <c r="AC1283" s="1"/>
      <c r="AE1283">
        <f t="shared" si="605"/>
        <v>0</v>
      </c>
      <c r="AH1283" s="1"/>
      <c r="AI1283" s="17"/>
      <c r="AJ1283" s="25"/>
      <c r="AU1283" s="1">
        <v>44224</v>
      </c>
      <c r="AV1283">
        <v>0.06</v>
      </c>
      <c r="AW1283">
        <f t="shared" si="592"/>
        <v>5.9999999999999995E-4</v>
      </c>
      <c r="AY1283" s="1">
        <v>44224</v>
      </c>
      <c r="AZ1283">
        <v>4.4999999999999998E-2</v>
      </c>
      <c r="BA1283">
        <f t="shared" si="593"/>
        <v>4.4999999999999999E-4</v>
      </c>
      <c r="BC1283" s="1">
        <v>44228</v>
      </c>
      <c r="BD1283">
        <v>0.16300000000000001</v>
      </c>
      <c r="BE1283">
        <f t="shared" si="594"/>
        <v>1.6300000000000002E-3</v>
      </c>
      <c r="BG1283" s="1">
        <v>44228</v>
      </c>
      <c r="BH1283">
        <v>0.17299999999999999</v>
      </c>
      <c r="BI1283">
        <f t="shared" si="595"/>
        <v>1.7299999999999998E-3</v>
      </c>
      <c r="BK1283" s="1">
        <v>38443</v>
      </c>
      <c r="BL1283">
        <v>2.0658599999999998</v>
      </c>
      <c r="BM1283">
        <f t="shared" si="601"/>
        <v>2.0658599999999999E-2</v>
      </c>
      <c r="BP1283" s="1">
        <v>44187</v>
      </c>
      <c r="BQ1283">
        <v>233.01419999999999</v>
      </c>
      <c r="BR1283">
        <f t="shared" si="596"/>
        <v>2.3301419999999999</v>
      </c>
      <c r="BT1283" s="1">
        <v>44196</v>
      </c>
      <c r="BU1283">
        <v>-0.54500000000000004</v>
      </c>
      <c r="BV1283">
        <f t="shared" si="597"/>
        <v>-5.45E-3</v>
      </c>
      <c r="BX1283" s="1">
        <v>44196</v>
      </c>
      <c r="BY1283">
        <v>-0.52600000000000002</v>
      </c>
      <c r="BZ1283">
        <f t="shared" si="598"/>
        <v>-5.2599999999999999E-3</v>
      </c>
      <c r="CB1283" s="1">
        <v>44228</v>
      </c>
      <c r="CC1283">
        <v>-0.54</v>
      </c>
      <c r="CD1283">
        <f t="shared" si="599"/>
        <v>-5.4000000000000003E-3</v>
      </c>
      <c r="CG1283" s="1"/>
    </row>
    <row r="1284" spans="1:85" x14ac:dyDescent="0.3">
      <c r="A1284" s="21">
        <f t="shared" si="600"/>
        <v>47609</v>
      </c>
      <c r="B1284" s="18">
        <f t="shared" si="584"/>
        <v>112.421875</v>
      </c>
      <c r="C1284">
        <f t="shared" si="602"/>
        <v>115</v>
      </c>
      <c r="D1284">
        <f t="shared" ca="1" si="587"/>
        <v>-4.447222222222222</v>
      </c>
      <c r="E1284">
        <f ca="1">IF(currency="USD",'Future et co'!F1284,IF(currency="EUR",'Future et co'!G1284,FALSE))</f>
        <v>3.6070000000000005E-2</v>
      </c>
      <c r="F1284">
        <f t="shared" ca="1" si="588"/>
        <v>3.6070000000000005E-2</v>
      </c>
      <c r="G1284">
        <f t="shared" ca="1" si="589"/>
        <v>2.0569999999999998E-2</v>
      </c>
      <c r="L1284">
        <f t="shared" ca="1" si="590"/>
        <v>127.8</v>
      </c>
      <c r="M1284">
        <f t="shared" ca="1" si="585"/>
        <v>3.6070000000000005E-2</v>
      </c>
      <c r="R1284">
        <f t="shared" ca="1" si="591"/>
        <v>127.8</v>
      </c>
      <c r="S1284">
        <f t="shared" ca="1" si="586"/>
        <v>3.6070000000000005E-2</v>
      </c>
      <c r="U1284" s="1"/>
      <c r="W1284" t="str">
        <f t="shared" si="603"/>
        <v/>
      </c>
      <c r="Y1284" s="1"/>
      <c r="AA1284">
        <f t="shared" si="604"/>
        <v>0</v>
      </c>
      <c r="AC1284" s="1"/>
      <c r="AE1284">
        <f t="shared" si="605"/>
        <v>0</v>
      </c>
      <c r="AH1284" s="1"/>
      <c r="AI1284" s="17"/>
      <c r="AJ1284" s="25"/>
      <c r="AU1284" s="1">
        <v>44223</v>
      </c>
      <c r="AV1284">
        <v>6.0999999999999999E-2</v>
      </c>
      <c r="AW1284">
        <f t="shared" si="592"/>
        <v>6.0999999999999997E-4</v>
      </c>
      <c r="AY1284" s="1">
        <v>44223</v>
      </c>
      <c r="AZ1284">
        <v>5.8999999999999997E-2</v>
      </c>
      <c r="BA1284">
        <f t="shared" si="593"/>
        <v>5.8999999999999992E-4</v>
      </c>
      <c r="BC1284" s="1">
        <v>44225</v>
      </c>
      <c r="BD1284">
        <v>0.16400000000000001</v>
      </c>
      <c r="BE1284">
        <f t="shared" si="594"/>
        <v>1.64E-3</v>
      </c>
      <c r="BG1284" s="1">
        <v>44225</v>
      </c>
      <c r="BH1284">
        <v>0.16800000000000001</v>
      </c>
      <c r="BI1284">
        <f t="shared" si="595"/>
        <v>1.6800000000000001E-3</v>
      </c>
      <c r="BK1284" s="1">
        <v>38446</v>
      </c>
      <c r="BL1284">
        <v>2.0620799999999999</v>
      </c>
      <c r="BM1284">
        <f t="shared" si="601"/>
        <v>2.0620799999999998E-2</v>
      </c>
      <c r="BP1284" s="1">
        <v>44186</v>
      </c>
      <c r="BQ1284">
        <v>232.92250000000001</v>
      </c>
      <c r="BR1284">
        <f t="shared" si="596"/>
        <v>2.3292250000000001</v>
      </c>
      <c r="BT1284" s="1">
        <v>44195</v>
      </c>
      <c r="BU1284">
        <v>-0.54100000000000004</v>
      </c>
      <c r="BV1284">
        <f t="shared" si="597"/>
        <v>-5.4100000000000007E-3</v>
      </c>
      <c r="BX1284" s="1">
        <v>44195</v>
      </c>
      <c r="BY1284">
        <v>-0.52</v>
      </c>
      <c r="BZ1284">
        <f t="shared" si="598"/>
        <v>-5.1999999999999998E-3</v>
      </c>
      <c r="CB1284" s="1">
        <v>44225</v>
      </c>
      <c r="CC1284">
        <v>-0.54</v>
      </c>
      <c r="CD1284">
        <f t="shared" si="599"/>
        <v>-5.4000000000000003E-3</v>
      </c>
      <c r="CG1284" s="1"/>
    </row>
    <row r="1285" spans="1:85" x14ac:dyDescent="0.3">
      <c r="A1285" s="21">
        <f t="shared" si="600"/>
        <v>47610</v>
      </c>
      <c r="B1285" s="18">
        <f t="shared" si="584"/>
        <v>112.421875</v>
      </c>
      <c r="C1285">
        <f t="shared" si="602"/>
        <v>115</v>
      </c>
      <c r="D1285">
        <f t="shared" ca="1" si="587"/>
        <v>-4.45</v>
      </c>
      <c r="E1285">
        <f ca="1">IF(currency="USD",'Future et co'!F1285,IF(currency="EUR",'Future et co'!G1285,FALSE))</f>
        <v>3.6070000000000005E-2</v>
      </c>
      <c r="F1285">
        <f t="shared" ca="1" si="588"/>
        <v>3.6070000000000005E-2</v>
      </c>
      <c r="G1285">
        <f t="shared" ca="1" si="589"/>
        <v>2.0569999999999998E-2</v>
      </c>
      <c r="L1285">
        <f t="shared" ca="1" si="590"/>
        <v>127.8</v>
      </c>
      <c r="M1285">
        <f t="shared" ca="1" si="585"/>
        <v>3.6070000000000005E-2</v>
      </c>
      <c r="R1285">
        <f t="shared" ca="1" si="591"/>
        <v>127.8</v>
      </c>
      <c r="S1285">
        <f t="shared" ca="1" si="586"/>
        <v>3.6070000000000005E-2</v>
      </c>
      <c r="U1285" s="1"/>
      <c r="W1285" t="str">
        <f t="shared" si="603"/>
        <v/>
      </c>
      <c r="Y1285" s="1"/>
      <c r="AA1285">
        <f t="shared" si="604"/>
        <v>0</v>
      </c>
      <c r="AC1285" s="1"/>
      <c r="AE1285">
        <f t="shared" si="605"/>
        <v>0</v>
      </c>
      <c r="AH1285" s="1"/>
      <c r="AI1285" s="17"/>
      <c r="AJ1285" s="25"/>
      <c r="AU1285" s="1">
        <v>44222</v>
      </c>
      <c r="AV1285">
        <v>6.2E-2</v>
      </c>
      <c r="AW1285">
        <f t="shared" si="592"/>
        <v>6.2E-4</v>
      </c>
      <c r="AY1285" s="1">
        <v>44222</v>
      </c>
      <c r="AZ1285">
        <v>4.5999999999999999E-2</v>
      </c>
      <c r="BA1285">
        <f t="shared" si="593"/>
        <v>4.6000000000000001E-4</v>
      </c>
      <c r="BC1285" s="1">
        <v>44224</v>
      </c>
      <c r="BD1285">
        <v>0.17100000000000001</v>
      </c>
      <c r="BE1285">
        <f t="shared" si="594"/>
        <v>1.7100000000000001E-3</v>
      </c>
      <c r="BG1285" s="1">
        <v>44224</v>
      </c>
      <c r="BH1285">
        <v>0.18099999999999999</v>
      </c>
      <c r="BI1285">
        <f t="shared" si="595"/>
        <v>1.81E-3</v>
      </c>
      <c r="BK1285" s="1">
        <v>38447</v>
      </c>
      <c r="BL1285">
        <v>2.0541200000000002</v>
      </c>
      <c r="BM1285">
        <f t="shared" si="601"/>
        <v>2.0541200000000003E-2</v>
      </c>
      <c r="BP1285" s="1">
        <v>44183</v>
      </c>
      <c r="BQ1285">
        <v>232.66059999999999</v>
      </c>
      <c r="BR1285">
        <f t="shared" si="596"/>
        <v>2.326606</v>
      </c>
      <c r="BT1285" s="1">
        <v>44194</v>
      </c>
      <c r="BU1285">
        <v>-0.53800000000000003</v>
      </c>
      <c r="BV1285">
        <f t="shared" si="597"/>
        <v>-5.3800000000000002E-3</v>
      </c>
      <c r="BX1285" s="1">
        <v>44194</v>
      </c>
      <c r="BY1285">
        <v>-0.52300000000000002</v>
      </c>
      <c r="BZ1285">
        <f t="shared" si="598"/>
        <v>-5.2300000000000003E-3</v>
      </c>
      <c r="CB1285" s="1">
        <v>44224</v>
      </c>
      <c r="CC1285">
        <v>-0.54</v>
      </c>
      <c r="CD1285">
        <f t="shared" si="599"/>
        <v>-5.4000000000000003E-3</v>
      </c>
      <c r="CG1285" s="1"/>
    </row>
    <row r="1286" spans="1:85" x14ac:dyDescent="0.3">
      <c r="A1286" s="21">
        <f t="shared" si="600"/>
        <v>47611</v>
      </c>
      <c r="B1286" s="18">
        <f t="shared" si="584"/>
        <v>112.421875</v>
      </c>
      <c r="C1286">
        <f t="shared" si="602"/>
        <v>115</v>
      </c>
      <c r="D1286">
        <f t="shared" ca="1" si="587"/>
        <v>-4.4527777777777775</v>
      </c>
      <c r="E1286">
        <f ca="1">IF(currency="USD",'Future et co'!F1286,IF(currency="EUR",'Future et co'!G1286,FALSE))</f>
        <v>3.6070000000000005E-2</v>
      </c>
      <c r="F1286">
        <f t="shared" ca="1" si="588"/>
        <v>3.6070000000000005E-2</v>
      </c>
      <c r="G1286">
        <f t="shared" ca="1" si="589"/>
        <v>2.0569999999999998E-2</v>
      </c>
      <c r="L1286">
        <f t="shared" ca="1" si="590"/>
        <v>127.8</v>
      </c>
      <c r="M1286">
        <f t="shared" ca="1" si="585"/>
        <v>3.6070000000000005E-2</v>
      </c>
      <c r="R1286">
        <f t="shared" ca="1" si="591"/>
        <v>127.8</v>
      </c>
      <c r="S1286">
        <f t="shared" ca="1" si="586"/>
        <v>3.6070000000000005E-2</v>
      </c>
      <c r="U1286" s="1"/>
      <c r="W1286" t="str">
        <f t="shared" si="603"/>
        <v/>
      </c>
      <c r="Y1286" s="1"/>
      <c r="AA1286">
        <f t="shared" si="604"/>
        <v>0</v>
      </c>
      <c r="AC1286" s="1"/>
      <c r="AE1286">
        <f t="shared" si="605"/>
        <v>0</v>
      </c>
      <c r="AH1286" s="1"/>
      <c r="AI1286" s="17"/>
      <c r="AJ1286" s="25"/>
      <c r="AU1286" s="1">
        <v>44221</v>
      </c>
      <c r="AV1286">
        <v>5.0999999999999997E-2</v>
      </c>
      <c r="AW1286">
        <f t="shared" si="592"/>
        <v>5.0999999999999993E-4</v>
      </c>
      <c r="AY1286" s="1">
        <v>44221</v>
      </c>
      <c r="AZ1286">
        <v>6.2E-2</v>
      </c>
      <c r="BA1286">
        <f t="shared" si="593"/>
        <v>6.2E-4</v>
      </c>
      <c r="BC1286" s="1">
        <v>44223</v>
      </c>
      <c r="BD1286">
        <v>0.17199999999999999</v>
      </c>
      <c r="BE1286">
        <f t="shared" si="594"/>
        <v>1.72E-3</v>
      </c>
      <c r="BG1286" s="1">
        <v>44223</v>
      </c>
      <c r="BH1286">
        <v>0.1729</v>
      </c>
      <c r="BI1286">
        <f t="shared" si="595"/>
        <v>1.7290000000000001E-3</v>
      </c>
      <c r="BK1286" s="1">
        <v>38448</v>
      </c>
      <c r="BL1286">
        <v>2.048</v>
      </c>
      <c r="BM1286">
        <f t="shared" si="601"/>
        <v>2.0480000000000002E-2</v>
      </c>
      <c r="BP1286" s="1">
        <v>44182</v>
      </c>
      <c r="BQ1286">
        <v>232.69990000000001</v>
      </c>
      <c r="BR1286">
        <f t="shared" si="596"/>
        <v>2.3269990000000003</v>
      </c>
      <c r="BT1286" s="1">
        <v>44193</v>
      </c>
      <c r="BU1286">
        <v>-0.54200000000000004</v>
      </c>
      <c r="BV1286">
        <f t="shared" si="597"/>
        <v>-5.4200000000000003E-3</v>
      </c>
      <c r="BX1286" s="1">
        <v>44193</v>
      </c>
      <c r="BY1286">
        <v>-0.52</v>
      </c>
      <c r="BZ1286">
        <f t="shared" si="598"/>
        <v>-5.1999999999999998E-3</v>
      </c>
      <c r="CB1286" s="1">
        <v>44223</v>
      </c>
      <c r="CC1286">
        <v>-0.54</v>
      </c>
      <c r="CD1286">
        <f t="shared" si="599"/>
        <v>-5.4000000000000003E-3</v>
      </c>
      <c r="CG1286" s="1"/>
    </row>
    <row r="1287" spans="1:85" x14ac:dyDescent="0.3">
      <c r="A1287" s="21">
        <f t="shared" si="600"/>
        <v>47612</v>
      </c>
      <c r="B1287" s="18">
        <f t="shared" si="584"/>
        <v>112.421875</v>
      </c>
      <c r="C1287">
        <f t="shared" si="602"/>
        <v>115</v>
      </c>
      <c r="D1287">
        <f t="shared" ca="1" si="587"/>
        <v>-4.4555555555555557</v>
      </c>
      <c r="E1287">
        <f ca="1">IF(currency="USD",'Future et co'!F1287,IF(currency="EUR",'Future et co'!G1287,FALSE))</f>
        <v>3.6070000000000005E-2</v>
      </c>
      <c r="F1287">
        <f t="shared" ca="1" si="588"/>
        <v>3.6070000000000005E-2</v>
      </c>
      <c r="G1287">
        <f t="shared" ca="1" si="589"/>
        <v>2.0569999999999998E-2</v>
      </c>
      <c r="L1287">
        <f t="shared" ca="1" si="590"/>
        <v>127.8</v>
      </c>
      <c r="M1287">
        <f t="shared" ca="1" si="585"/>
        <v>3.6070000000000005E-2</v>
      </c>
      <c r="R1287">
        <f t="shared" ca="1" si="591"/>
        <v>127.8</v>
      </c>
      <c r="S1287">
        <f t="shared" ca="1" si="586"/>
        <v>3.6070000000000005E-2</v>
      </c>
      <c r="U1287" s="1"/>
      <c r="W1287" t="str">
        <f t="shared" si="603"/>
        <v/>
      </c>
      <c r="Y1287" s="1"/>
      <c r="AA1287">
        <f t="shared" si="604"/>
        <v>0</v>
      </c>
      <c r="AC1287" s="1"/>
      <c r="AE1287">
        <f t="shared" si="605"/>
        <v>0</v>
      </c>
      <c r="AH1287" s="1"/>
      <c r="AI1287" s="17"/>
      <c r="AJ1287" s="25"/>
      <c r="AU1287" s="1">
        <v>44218</v>
      </c>
      <c r="AV1287">
        <v>5.6000000000000001E-2</v>
      </c>
      <c r="AW1287">
        <f t="shared" si="592"/>
        <v>5.6000000000000006E-4</v>
      </c>
      <c r="AY1287" s="1">
        <v>44218</v>
      </c>
      <c r="AZ1287">
        <v>4.7E-2</v>
      </c>
      <c r="BA1287">
        <f t="shared" si="593"/>
        <v>4.6999999999999999E-4</v>
      </c>
      <c r="BC1287" s="1">
        <v>44222</v>
      </c>
      <c r="BD1287">
        <v>0.183</v>
      </c>
      <c r="BE1287">
        <f t="shared" si="594"/>
        <v>1.83E-3</v>
      </c>
      <c r="BG1287" s="1">
        <v>44222</v>
      </c>
      <c r="BH1287">
        <v>0.191</v>
      </c>
      <c r="BI1287">
        <f t="shared" si="595"/>
        <v>1.91E-3</v>
      </c>
      <c r="BK1287" s="1">
        <v>38449</v>
      </c>
      <c r="BL1287">
        <v>2.04053</v>
      </c>
      <c r="BM1287">
        <f t="shared" si="601"/>
        <v>2.0405300000000001E-2</v>
      </c>
      <c r="BP1287" s="1">
        <v>44181</v>
      </c>
      <c r="BQ1287">
        <v>232.51660000000001</v>
      </c>
      <c r="BR1287">
        <f t="shared" si="596"/>
        <v>2.3251660000000003</v>
      </c>
      <c r="BT1287" s="1">
        <v>44189</v>
      </c>
      <c r="BU1287">
        <v>-0.54200000000000004</v>
      </c>
      <c r="BV1287">
        <f t="shared" si="597"/>
        <v>-5.4200000000000003E-3</v>
      </c>
      <c r="BX1287" s="1">
        <v>44189</v>
      </c>
      <c r="BY1287">
        <v>-0.51900000000000002</v>
      </c>
      <c r="BZ1287">
        <f t="shared" si="598"/>
        <v>-5.1900000000000002E-3</v>
      </c>
      <c r="CB1287" s="1">
        <v>44222</v>
      </c>
      <c r="CC1287">
        <v>-0.53</v>
      </c>
      <c r="CD1287">
        <f t="shared" si="599"/>
        <v>-5.3E-3</v>
      </c>
      <c r="CG1287" s="1"/>
    </row>
    <row r="1288" spans="1:85" x14ac:dyDescent="0.3">
      <c r="A1288" s="21">
        <f t="shared" si="600"/>
        <v>47613</v>
      </c>
      <c r="B1288" s="18">
        <f t="shared" si="584"/>
        <v>112.421875</v>
      </c>
      <c r="C1288">
        <f t="shared" si="602"/>
        <v>115</v>
      </c>
      <c r="D1288">
        <f t="shared" ca="1" si="587"/>
        <v>-4.458333333333333</v>
      </c>
      <c r="E1288">
        <f ca="1">IF(currency="USD",'Future et co'!F1288,IF(currency="EUR",'Future et co'!G1288,FALSE))</f>
        <v>3.6070000000000005E-2</v>
      </c>
      <c r="F1288">
        <f t="shared" ca="1" si="588"/>
        <v>3.6070000000000005E-2</v>
      </c>
      <c r="G1288">
        <f t="shared" ca="1" si="589"/>
        <v>2.0569999999999998E-2</v>
      </c>
      <c r="L1288">
        <f t="shared" ca="1" si="590"/>
        <v>127.8</v>
      </c>
      <c r="M1288">
        <f t="shared" ca="1" si="585"/>
        <v>3.6070000000000005E-2</v>
      </c>
      <c r="R1288">
        <f t="shared" ca="1" si="591"/>
        <v>127.8</v>
      </c>
      <c r="S1288">
        <f t="shared" ca="1" si="586"/>
        <v>3.6070000000000005E-2</v>
      </c>
      <c r="U1288" s="1"/>
      <c r="W1288" t="str">
        <f t="shared" si="603"/>
        <v/>
      </c>
      <c r="Y1288" s="1"/>
      <c r="AA1288">
        <f t="shared" si="604"/>
        <v>0</v>
      </c>
      <c r="AC1288" s="1"/>
      <c r="AE1288">
        <f t="shared" si="605"/>
        <v>0</v>
      </c>
      <c r="AH1288" s="1"/>
      <c r="AI1288" s="17"/>
      <c r="AJ1288" s="25"/>
      <c r="AU1288" s="1">
        <v>44217</v>
      </c>
      <c r="AV1288">
        <v>5.0999999999999997E-2</v>
      </c>
      <c r="AW1288">
        <f t="shared" si="592"/>
        <v>5.0999999999999993E-4</v>
      </c>
      <c r="AY1288" s="1">
        <v>44217</v>
      </c>
      <c r="AZ1288">
        <v>4.7E-2</v>
      </c>
      <c r="BA1288">
        <f t="shared" si="593"/>
        <v>4.6999999999999999E-4</v>
      </c>
      <c r="BC1288" s="1">
        <v>44221</v>
      </c>
      <c r="BD1288">
        <v>0.182</v>
      </c>
      <c r="BE1288">
        <f t="shared" si="594"/>
        <v>1.82E-3</v>
      </c>
      <c r="BG1288" s="1">
        <v>44221</v>
      </c>
      <c r="BH1288">
        <v>0.17419999999999999</v>
      </c>
      <c r="BI1288">
        <f t="shared" si="595"/>
        <v>1.7419999999999998E-3</v>
      </c>
      <c r="BK1288" s="1">
        <v>38450</v>
      </c>
      <c r="BL1288">
        <v>2.0568200000000001</v>
      </c>
      <c r="BM1288">
        <f t="shared" si="601"/>
        <v>2.0568200000000002E-2</v>
      </c>
      <c r="BP1288" s="1">
        <v>44180</v>
      </c>
      <c r="BQ1288">
        <v>233.45949999999999</v>
      </c>
      <c r="BR1288">
        <f t="shared" si="596"/>
        <v>2.3345949999999998</v>
      </c>
      <c r="BT1288" s="1">
        <v>44188</v>
      </c>
      <c r="BU1288">
        <v>-0.54100000000000004</v>
      </c>
      <c r="BV1288">
        <f t="shared" si="597"/>
        <v>-5.4100000000000007E-3</v>
      </c>
      <c r="BX1288" s="1">
        <v>44188</v>
      </c>
      <c r="BY1288">
        <v>-0.52100000000000002</v>
      </c>
      <c r="BZ1288">
        <f t="shared" si="598"/>
        <v>-5.2100000000000002E-3</v>
      </c>
      <c r="CB1288" s="1">
        <v>44221</v>
      </c>
      <c r="CC1288">
        <v>-0.53</v>
      </c>
      <c r="CD1288">
        <f t="shared" si="599"/>
        <v>-5.3E-3</v>
      </c>
      <c r="CG1288" s="1"/>
    </row>
    <row r="1289" spans="1:85" x14ac:dyDescent="0.3">
      <c r="A1289" s="21">
        <f t="shared" si="600"/>
        <v>47616</v>
      </c>
      <c r="B1289" s="18">
        <f t="shared" si="584"/>
        <v>112.421875</v>
      </c>
      <c r="C1289">
        <f t="shared" si="602"/>
        <v>115</v>
      </c>
      <c r="D1289">
        <f t="shared" ca="1" si="587"/>
        <v>-4.4666666666666668</v>
      </c>
      <c r="E1289">
        <f ca="1">IF(currency="USD",'Future et co'!F1289,IF(currency="EUR",'Future et co'!G1289,FALSE))</f>
        <v>3.6070000000000005E-2</v>
      </c>
      <c r="F1289">
        <f t="shared" ca="1" si="588"/>
        <v>3.6070000000000005E-2</v>
      </c>
      <c r="G1289">
        <f t="shared" ca="1" si="589"/>
        <v>2.0569999999999998E-2</v>
      </c>
      <c r="L1289">
        <f t="shared" ca="1" si="590"/>
        <v>127.8</v>
      </c>
      <c r="M1289">
        <f t="shared" ca="1" si="585"/>
        <v>3.6070000000000005E-2</v>
      </c>
      <c r="R1289">
        <f t="shared" ca="1" si="591"/>
        <v>127.8</v>
      </c>
      <c r="S1289">
        <f t="shared" ca="1" si="586"/>
        <v>3.6070000000000005E-2</v>
      </c>
      <c r="U1289" s="1"/>
      <c r="W1289" t="str">
        <f t="shared" si="603"/>
        <v/>
      </c>
      <c r="Y1289" s="1"/>
      <c r="AA1289">
        <f t="shared" si="604"/>
        <v>0</v>
      </c>
      <c r="AC1289" s="1"/>
      <c r="AE1289">
        <f t="shared" si="605"/>
        <v>0</v>
      </c>
      <c r="AH1289" s="1"/>
      <c r="AI1289" s="17"/>
      <c r="AJ1289" s="25"/>
      <c r="AU1289" s="1">
        <v>44216</v>
      </c>
      <c r="AV1289">
        <v>5.1999999999999998E-2</v>
      </c>
      <c r="AW1289">
        <f t="shared" si="592"/>
        <v>5.1999999999999995E-4</v>
      </c>
      <c r="AY1289" s="1">
        <v>44216</v>
      </c>
      <c r="AZ1289">
        <v>4.9000000000000002E-2</v>
      </c>
      <c r="BA1289">
        <f t="shared" si="593"/>
        <v>4.8999999999999998E-4</v>
      </c>
      <c r="BC1289" s="1">
        <v>44218</v>
      </c>
      <c r="BD1289">
        <v>0.191</v>
      </c>
      <c r="BE1289">
        <f t="shared" si="594"/>
        <v>1.91E-3</v>
      </c>
      <c r="BG1289" s="1">
        <v>44218</v>
      </c>
      <c r="BH1289">
        <v>0.185</v>
      </c>
      <c r="BI1289">
        <f t="shared" si="595"/>
        <v>1.8500000000000001E-3</v>
      </c>
      <c r="BK1289" s="1">
        <v>38453</v>
      </c>
      <c r="BL1289">
        <v>2.0590999999999999</v>
      </c>
      <c r="BM1289">
        <f t="shared" si="601"/>
        <v>2.0590999999999998E-2</v>
      </c>
      <c r="BP1289" s="1">
        <v>44179</v>
      </c>
      <c r="BQ1289">
        <v>233.6559</v>
      </c>
      <c r="BR1289">
        <f t="shared" si="596"/>
        <v>2.3365589999999998</v>
      </c>
      <c r="BT1289" s="1">
        <v>44187</v>
      </c>
      <c r="BU1289">
        <v>-0.53900000000000003</v>
      </c>
      <c r="BV1289">
        <f t="shared" si="597"/>
        <v>-5.3900000000000007E-3</v>
      </c>
      <c r="BX1289" s="1">
        <v>44187</v>
      </c>
      <c r="BY1289">
        <v>-0.52200000000000002</v>
      </c>
      <c r="BZ1289">
        <f t="shared" si="598"/>
        <v>-5.2199999999999998E-3</v>
      </c>
      <c r="CB1289" s="1">
        <v>44218</v>
      </c>
      <c r="CC1289">
        <v>-0.52</v>
      </c>
      <c r="CD1289">
        <f t="shared" si="599"/>
        <v>-5.1999999999999998E-3</v>
      </c>
      <c r="CG1289" s="1"/>
    </row>
    <row r="1290" spans="1:85" x14ac:dyDescent="0.3">
      <c r="A1290" s="21">
        <f t="shared" si="600"/>
        <v>47617</v>
      </c>
      <c r="B1290" s="18">
        <f t="shared" si="584"/>
        <v>112.421875</v>
      </c>
      <c r="C1290">
        <f t="shared" si="602"/>
        <v>115</v>
      </c>
      <c r="D1290">
        <f t="shared" ca="1" si="587"/>
        <v>-4.4694444444444441</v>
      </c>
      <c r="E1290">
        <f ca="1">IF(currency="USD",'Future et co'!F1290,IF(currency="EUR",'Future et co'!G1290,FALSE))</f>
        <v>3.6070000000000005E-2</v>
      </c>
      <c r="F1290">
        <f t="shared" ca="1" si="588"/>
        <v>3.6070000000000005E-2</v>
      </c>
      <c r="G1290">
        <f t="shared" ca="1" si="589"/>
        <v>2.0569999999999998E-2</v>
      </c>
      <c r="L1290">
        <f t="shared" ca="1" si="590"/>
        <v>127.8</v>
      </c>
      <c r="M1290">
        <f t="shared" ca="1" si="585"/>
        <v>3.6070000000000005E-2</v>
      </c>
      <c r="R1290">
        <f t="shared" ca="1" si="591"/>
        <v>127.8</v>
      </c>
      <c r="S1290">
        <f t="shared" ca="1" si="586"/>
        <v>3.6070000000000005E-2</v>
      </c>
      <c r="U1290" s="1"/>
      <c r="W1290" t="str">
        <f t="shared" si="603"/>
        <v/>
      </c>
      <c r="Y1290" s="1"/>
      <c r="AA1290">
        <f t="shared" si="604"/>
        <v>0</v>
      </c>
      <c r="AC1290" s="1"/>
      <c r="AE1290">
        <f t="shared" si="605"/>
        <v>0</v>
      </c>
      <c r="AH1290" s="1"/>
      <c r="AI1290" s="17"/>
      <c r="AJ1290" s="25"/>
      <c r="AU1290" s="1">
        <v>44215</v>
      </c>
      <c r="AV1290">
        <v>5.2999999999999999E-2</v>
      </c>
      <c r="AW1290">
        <f t="shared" si="592"/>
        <v>5.2999999999999998E-4</v>
      </c>
      <c r="AY1290" s="1">
        <v>44215</v>
      </c>
      <c r="AZ1290">
        <v>6.4000000000000001E-2</v>
      </c>
      <c r="BA1290">
        <f t="shared" si="593"/>
        <v>6.4000000000000005E-4</v>
      </c>
      <c r="BC1290" s="1">
        <v>44217</v>
      </c>
      <c r="BD1290">
        <v>0.18</v>
      </c>
      <c r="BE1290">
        <f t="shared" si="594"/>
        <v>1.8E-3</v>
      </c>
      <c r="BG1290" s="1">
        <v>44217</v>
      </c>
      <c r="BH1290">
        <v>0.189</v>
      </c>
      <c r="BI1290">
        <f t="shared" si="595"/>
        <v>1.89E-3</v>
      </c>
      <c r="BK1290" s="1">
        <v>38454</v>
      </c>
      <c r="BL1290">
        <v>2.0489000000000002</v>
      </c>
      <c r="BM1290">
        <f t="shared" si="601"/>
        <v>2.0489E-2</v>
      </c>
      <c r="BP1290" s="1">
        <v>44176</v>
      </c>
      <c r="BQ1290">
        <v>233.99639999999999</v>
      </c>
      <c r="BR1290">
        <f t="shared" si="596"/>
        <v>2.3399640000000002</v>
      </c>
      <c r="BT1290" s="1">
        <v>44186</v>
      </c>
      <c r="BU1290">
        <v>-0.53200000000000003</v>
      </c>
      <c r="BV1290">
        <f t="shared" si="597"/>
        <v>-5.3200000000000001E-3</v>
      </c>
      <c r="BX1290" s="1">
        <v>44186</v>
      </c>
      <c r="BY1290">
        <v>-0.51800000000000002</v>
      </c>
      <c r="BZ1290">
        <f t="shared" si="598"/>
        <v>-5.1800000000000006E-3</v>
      </c>
      <c r="CB1290" s="1">
        <v>44217</v>
      </c>
      <c r="CC1290">
        <v>-0.53</v>
      </c>
      <c r="CD1290">
        <f t="shared" si="599"/>
        <v>-5.3E-3</v>
      </c>
      <c r="CG1290" s="1"/>
    </row>
    <row r="1291" spans="1:85" x14ac:dyDescent="0.3">
      <c r="A1291" s="21">
        <f t="shared" si="600"/>
        <v>47618</v>
      </c>
      <c r="B1291" s="18">
        <f t="shared" ref="B1291:B1354" si="606">IFERROR(VLOOKUP(A1291,$CG$11:$CH$19999,2,FALSE),B1290)</f>
        <v>112.421875</v>
      </c>
      <c r="C1291">
        <f t="shared" si="602"/>
        <v>115</v>
      </c>
      <c r="D1291">
        <f t="shared" ca="1" si="587"/>
        <v>-4.4722222222222223</v>
      </c>
      <c r="E1291">
        <f ca="1">IF(currency="USD",'Future et co'!F1291,IF(currency="EUR",'Future et co'!G1291,FALSE))</f>
        <v>3.6070000000000005E-2</v>
      </c>
      <c r="F1291">
        <f t="shared" ca="1" si="588"/>
        <v>3.6070000000000005E-2</v>
      </c>
      <c r="G1291">
        <f t="shared" ca="1" si="589"/>
        <v>2.0569999999999998E-2</v>
      </c>
      <c r="L1291">
        <f t="shared" ca="1" si="590"/>
        <v>127.8</v>
      </c>
      <c r="M1291">
        <f t="shared" ref="M1291:M1354" ca="1" si="607">IFERROR(IF(L1291&lt;0.25,VLOOKUP(I1291,$AU$11:$AW$5325,3,FALSE),IF(AND(L1291&gt;=0.25,L1291&lt;0.5),VLOOKUP(I1291,$AY$11:$BA$5325,3,FALSE),IF(AND(L1291&gt;=0.5,L1291&lt;1),VLOOKUP(I1291,$BC$11:$BE$5325,3,FALSE),VLOOKUP(I1291,$BG$11:$BI$5010,3,FALSE)))),M1290)</f>
        <v>3.6070000000000005E-2</v>
      </c>
      <c r="R1291">
        <f t="shared" ca="1" si="591"/>
        <v>127.8</v>
      </c>
      <c r="S1291">
        <f t="shared" ref="S1291:S1354" ca="1" si="608">IFERROR(IF(R1291&lt;0.25,VLOOKUP(O1291,$AU$11:$AW$5325,3,FALSE),IF(AND(R1291&gt;=0.25,R1291&lt;0.5),VLOOKUP(O1291,$AY$11:$BA$5325,3,FALSE),IF(AND(R1291&gt;=0.5,R1291&lt;1),VLOOKUP(O1291,$BC$11:$BE$5325,3,FALSE),VLOOKUP(O1291,$BG$11:$BI$5010,3,FALSE)))),S1290)</f>
        <v>3.6070000000000005E-2</v>
      </c>
      <c r="U1291" s="1"/>
      <c r="W1291" t="str">
        <f t="shared" si="603"/>
        <v/>
      </c>
      <c r="Y1291" s="1"/>
      <c r="AA1291">
        <f t="shared" si="604"/>
        <v>0</v>
      </c>
      <c r="AC1291" s="1"/>
      <c r="AE1291">
        <f t="shared" si="605"/>
        <v>0</v>
      </c>
      <c r="AH1291" s="1"/>
      <c r="AI1291" s="17"/>
      <c r="AJ1291" s="25"/>
      <c r="AU1291" s="1">
        <v>44211</v>
      </c>
      <c r="AV1291">
        <v>5.2999999999999999E-2</v>
      </c>
      <c r="AW1291">
        <f t="shared" si="592"/>
        <v>5.2999999999999998E-4</v>
      </c>
      <c r="AY1291" s="1">
        <v>44211</v>
      </c>
      <c r="AZ1291">
        <v>6.5000000000000002E-2</v>
      </c>
      <c r="BA1291">
        <f t="shared" si="593"/>
        <v>6.4999999999999997E-4</v>
      </c>
      <c r="BC1291" s="1">
        <v>44216</v>
      </c>
      <c r="BD1291">
        <v>0.19520000000000001</v>
      </c>
      <c r="BE1291">
        <f t="shared" si="594"/>
        <v>1.9520000000000002E-3</v>
      </c>
      <c r="BG1291" s="1">
        <v>44216</v>
      </c>
      <c r="BH1291">
        <v>0.20449999999999999</v>
      </c>
      <c r="BI1291">
        <f t="shared" si="595"/>
        <v>2.0449999999999999E-3</v>
      </c>
      <c r="BK1291" s="1">
        <v>38455</v>
      </c>
      <c r="BL1291">
        <v>2.07246</v>
      </c>
      <c r="BM1291">
        <f t="shared" si="601"/>
        <v>2.0724599999999999E-2</v>
      </c>
      <c r="BP1291" s="1">
        <v>44175</v>
      </c>
      <c r="BQ1291">
        <v>233.2106</v>
      </c>
      <c r="BR1291">
        <f t="shared" si="596"/>
        <v>2.332106</v>
      </c>
      <c r="BT1291" s="1">
        <v>44183</v>
      </c>
      <c r="BU1291">
        <v>-0.53700000000000003</v>
      </c>
      <c r="BV1291">
        <f t="shared" si="597"/>
        <v>-5.3700000000000006E-3</v>
      </c>
      <c r="BX1291" s="1">
        <v>44183</v>
      </c>
      <c r="BY1291">
        <v>-0.52</v>
      </c>
      <c r="BZ1291">
        <f t="shared" si="598"/>
        <v>-5.1999999999999998E-3</v>
      </c>
      <c r="CB1291" s="1">
        <v>44216</v>
      </c>
      <c r="CC1291">
        <v>-0.53</v>
      </c>
      <c r="CD1291">
        <f t="shared" si="599"/>
        <v>-5.3E-3</v>
      </c>
      <c r="CG1291" s="1"/>
    </row>
    <row r="1292" spans="1:85" x14ac:dyDescent="0.3">
      <c r="A1292" s="21">
        <f t="shared" si="600"/>
        <v>47619</v>
      </c>
      <c r="B1292" s="18">
        <f t="shared" si="606"/>
        <v>112.421875</v>
      </c>
      <c r="C1292">
        <f t="shared" si="602"/>
        <v>115</v>
      </c>
      <c r="D1292">
        <f t="shared" ref="D1292:D1355" ca="1" si="609">($B$7-A1292)/360</f>
        <v>-4.4749999999999996</v>
      </c>
      <c r="E1292">
        <f ca="1">IF(currency="USD",'Future et co'!F1292,IF(currency="EUR",'Future et co'!G1292,FALSE))</f>
        <v>3.6070000000000005E-2</v>
      </c>
      <c r="F1292">
        <f t="shared" ref="F1292:F1355" ca="1" si="610">IFERROR(IF(D1292&lt;0.25,VLOOKUP(A1292,$AU$11:$AW$5325,3,FALSE),IF(AND(D1292&gt;=0.25,D1292&lt;0.5),VLOOKUP(A1292,$AY$11:$BA$5325,3,FALSE),IF(AND(D1292&gt;=0.5,D1292&lt;1),VLOOKUP(A1292,$BC$11:$BE$5325,3,FALSE),VLOOKUP(A1292,$BG$11:$BI$5010,3,FALSE)))),F1291)</f>
        <v>3.6070000000000005E-2</v>
      </c>
      <c r="G1292">
        <f t="shared" ref="G1292:G1355" ca="1" si="611">IFERROR(IF(D1292&lt;0.25,VLOOKUP(A1292,$BT$11:$BV$5325,3,FALSE),IF(AND(D1292&gt;=0.25,D1292&lt;0.5),VLOOKUP(A1292,$BX$11:$BZ$5325,3,FALSE),VLOOKUP(A1292,$CB$11:$CD$5325,3,FALSE))),G1291)</f>
        <v>2.0569999999999998E-2</v>
      </c>
      <c r="L1292">
        <f t="shared" ref="L1292:L1355" ca="1" si="612">($J$7-I1292)/360</f>
        <v>127.8</v>
      </c>
      <c r="M1292">
        <f t="shared" ca="1" si="607"/>
        <v>3.6070000000000005E-2</v>
      </c>
      <c r="R1292">
        <f t="shared" ref="R1292:R1355" ca="1" si="613">($P$7-O1292)/360</f>
        <v>127.8</v>
      </c>
      <c r="S1292">
        <f t="shared" ca="1" si="608"/>
        <v>3.6070000000000005E-2</v>
      </c>
      <c r="U1292" s="1"/>
      <c r="W1292" t="str">
        <f t="shared" si="603"/>
        <v/>
      </c>
      <c r="Y1292" s="1"/>
      <c r="AA1292">
        <f t="shared" si="604"/>
        <v>0</v>
      </c>
      <c r="AC1292" s="1"/>
      <c r="AE1292">
        <f t="shared" si="605"/>
        <v>0</v>
      </c>
      <c r="AH1292" s="1"/>
      <c r="AI1292" s="17"/>
      <c r="AJ1292" s="25"/>
      <c r="AU1292" s="1">
        <v>44210</v>
      </c>
      <c r="AV1292">
        <v>5.8000000000000003E-2</v>
      </c>
      <c r="AW1292">
        <f t="shared" ref="AW1292:AW1355" si="614">AV1292/100</f>
        <v>5.8E-4</v>
      </c>
      <c r="AY1292" s="1">
        <v>44210</v>
      </c>
      <c r="AZ1292">
        <v>0.05</v>
      </c>
      <c r="BA1292">
        <f t="shared" ref="BA1292:BA1355" si="615">AZ1292/100</f>
        <v>5.0000000000000001E-4</v>
      </c>
      <c r="BC1292" s="1">
        <v>44215</v>
      </c>
      <c r="BD1292">
        <v>0.193</v>
      </c>
      <c r="BE1292">
        <f t="shared" ref="BE1292:BE1355" si="616">BD1292/100</f>
        <v>1.9300000000000001E-3</v>
      </c>
      <c r="BG1292" s="1">
        <v>44215</v>
      </c>
      <c r="BH1292">
        <v>0.2</v>
      </c>
      <c r="BI1292">
        <f t="shared" ref="BI1292:BI1355" si="617">BH1292/100</f>
        <v>2E-3</v>
      </c>
      <c r="BK1292" s="1">
        <v>38456</v>
      </c>
      <c r="BL1292">
        <v>2.0920999999999998</v>
      </c>
      <c r="BM1292">
        <f t="shared" si="601"/>
        <v>2.0920999999999999E-2</v>
      </c>
      <c r="BP1292" s="1">
        <v>44174</v>
      </c>
      <c r="BQ1292">
        <v>233.35470000000001</v>
      </c>
      <c r="BR1292">
        <f t="shared" ref="BR1292:BR1355" si="618">BQ1292/100</f>
        <v>2.3335470000000003</v>
      </c>
      <c r="BT1292" s="1">
        <v>44182</v>
      </c>
      <c r="BU1292">
        <v>-0.54100000000000004</v>
      </c>
      <c r="BV1292">
        <f t="shared" ref="BV1292:BV1355" si="619">BU1292/100</f>
        <v>-5.4100000000000007E-3</v>
      </c>
      <c r="BX1292" s="1">
        <v>44182</v>
      </c>
      <c r="BY1292">
        <v>-0.51800000000000002</v>
      </c>
      <c r="BZ1292">
        <f t="shared" ref="BZ1292:BZ1355" si="620">BY1292/100</f>
        <v>-5.1800000000000006E-3</v>
      </c>
      <c r="CB1292" s="1">
        <v>44215</v>
      </c>
      <c r="CC1292">
        <v>-0.53</v>
      </c>
      <c r="CD1292">
        <f t="shared" ref="CD1292:CD1355" si="621">CC1292/100</f>
        <v>-5.3E-3</v>
      </c>
      <c r="CG1292" s="1"/>
    </row>
    <row r="1293" spans="1:85" x14ac:dyDescent="0.3">
      <c r="A1293" s="21">
        <f t="shared" ref="A1293:A1356" si="622">WORKDAY(A1292,1)</f>
        <v>47620</v>
      </c>
      <c r="B1293" s="18">
        <f t="shared" si="606"/>
        <v>112.421875</v>
      </c>
      <c r="C1293">
        <f t="shared" si="602"/>
        <v>115</v>
      </c>
      <c r="D1293">
        <f t="shared" ca="1" si="609"/>
        <v>-4.4777777777777779</v>
      </c>
      <c r="E1293">
        <f ca="1">IF(currency="USD",'Future et co'!F1293,IF(currency="EUR",'Future et co'!G1293,FALSE))</f>
        <v>3.6070000000000005E-2</v>
      </c>
      <c r="F1293">
        <f t="shared" ca="1" si="610"/>
        <v>3.6070000000000005E-2</v>
      </c>
      <c r="G1293">
        <f t="shared" ca="1" si="611"/>
        <v>2.0569999999999998E-2</v>
      </c>
      <c r="L1293">
        <f t="shared" ca="1" si="612"/>
        <v>127.8</v>
      </c>
      <c r="M1293">
        <f t="shared" ca="1" si="607"/>
        <v>3.6070000000000005E-2</v>
      </c>
      <c r="R1293">
        <f t="shared" ca="1" si="613"/>
        <v>127.8</v>
      </c>
      <c r="S1293">
        <f t="shared" ca="1" si="608"/>
        <v>3.6070000000000005E-2</v>
      </c>
      <c r="U1293" s="1"/>
      <c r="W1293" t="str">
        <f t="shared" si="603"/>
        <v/>
      </c>
      <c r="Y1293" s="1"/>
      <c r="AA1293">
        <f t="shared" si="604"/>
        <v>0</v>
      </c>
      <c r="AC1293" s="1"/>
      <c r="AE1293">
        <f t="shared" si="605"/>
        <v>0</v>
      </c>
      <c r="AH1293" s="1"/>
      <c r="AI1293" s="17"/>
      <c r="AJ1293" s="25"/>
      <c r="AU1293" s="1">
        <v>44209</v>
      </c>
      <c r="AV1293">
        <v>5.8000000000000003E-2</v>
      </c>
      <c r="AW1293">
        <f t="shared" si="614"/>
        <v>5.8E-4</v>
      </c>
      <c r="AY1293" s="1">
        <v>44209</v>
      </c>
      <c r="AZ1293">
        <v>6.6000000000000003E-2</v>
      </c>
      <c r="BA1293">
        <f t="shared" si="615"/>
        <v>6.6E-4</v>
      </c>
      <c r="BC1293" s="1">
        <v>44214</v>
      </c>
      <c r="BD1293">
        <v>0.182</v>
      </c>
      <c r="BE1293">
        <f t="shared" si="616"/>
        <v>1.82E-3</v>
      </c>
      <c r="BG1293" s="1">
        <v>44214</v>
      </c>
      <c r="BH1293">
        <v>0.20100000000000001</v>
      </c>
      <c r="BI1293">
        <f t="shared" si="617"/>
        <v>2.0100000000000001E-3</v>
      </c>
      <c r="BK1293" s="1">
        <v>38457</v>
      </c>
      <c r="BL1293">
        <v>2.1238299999999999</v>
      </c>
      <c r="BM1293">
        <f t="shared" si="601"/>
        <v>2.1238299999999998E-2</v>
      </c>
      <c r="BP1293" s="1">
        <v>44173</v>
      </c>
      <c r="BQ1293">
        <v>233.4726</v>
      </c>
      <c r="BR1293">
        <f t="shared" si="618"/>
        <v>2.3347259999999999</v>
      </c>
      <c r="BT1293" s="1">
        <v>44181</v>
      </c>
      <c r="BU1293">
        <v>-0.54</v>
      </c>
      <c r="BV1293">
        <f t="shared" si="619"/>
        <v>-5.4000000000000003E-3</v>
      </c>
      <c r="BX1293" s="1">
        <v>44181</v>
      </c>
      <c r="BY1293">
        <v>-0.52500000000000002</v>
      </c>
      <c r="BZ1293">
        <f t="shared" si="620"/>
        <v>-5.2500000000000003E-3</v>
      </c>
      <c r="CB1293" s="1">
        <v>44214</v>
      </c>
      <c r="CC1293">
        <v>-0.54</v>
      </c>
      <c r="CD1293">
        <f t="shared" si="621"/>
        <v>-5.4000000000000003E-3</v>
      </c>
      <c r="CG1293" s="1"/>
    </row>
    <row r="1294" spans="1:85" x14ac:dyDescent="0.3">
      <c r="A1294" s="21">
        <f t="shared" si="622"/>
        <v>47623</v>
      </c>
      <c r="B1294" s="18">
        <f t="shared" si="606"/>
        <v>112.421875</v>
      </c>
      <c r="C1294">
        <f t="shared" si="602"/>
        <v>115</v>
      </c>
      <c r="D1294">
        <f t="shared" ca="1" si="609"/>
        <v>-4.4861111111111107</v>
      </c>
      <c r="E1294">
        <f ca="1">IF(currency="USD",'Future et co'!F1294,IF(currency="EUR",'Future et co'!G1294,FALSE))</f>
        <v>3.6070000000000005E-2</v>
      </c>
      <c r="F1294">
        <f t="shared" ca="1" si="610"/>
        <v>3.6070000000000005E-2</v>
      </c>
      <c r="G1294">
        <f t="shared" ca="1" si="611"/>
        <v>2.0569999999999998E-2</v>
      </c>
      <c r="L1294">
        <f t="shared" ca="1" si="612"/>
        <v>127.8</v>
      </c>
      <c r="M1294">
        <f t="shared" ca="1" si="607"/>
        <v>3.6070000000000005E-2</v>
      </c>
      <c r="R1294">
        <f t="shared" ca="1" si="613"/>
        <v>127.8</v>
      </c>
      <c r="S1294">
        <f t="shared" ca="1" si="608"/>
        <v>3.6070000000000005E-2</v>
      </c>
      <c r="U1294" s="1"/>
      <c r="W1294" t="str">
        <f t="shared" si="603"/>
        <v/>
      </c>
      <c r="Y1294" s="1"/>
      <c r="AA1294">
        <f t="shared" si="604"/>
        <v>0</v>
      </c>
      <c r="AC1294" s="1"/>
      <c r="AE1294">
        <f t="shared" si="605"/>
        <v>0</v>
      </c>
      <c r="AH1294" s="1"/>
      <c r="AI1294" s="17"/>
      <c r="AJ1294" s="25"/>
      <c r="AU1294" s="1">
        <v>44208</v>
      </c>
      <c r="AV1294">
        <v>6.9000000000000006E-2</v>
      </c>
      <c r="AW1294">
        <f t="shared" si="614"/>
        <v>6.9000000000000008E-4</v>
      </c>
      <c r="AY1294" s="1">
        <v>44208</v>
      </c>
      <c r="AZ1294">
        <v>6.5000000000000002E-2</v>
      </c>
      <c r="BA1294">
        <f t="shared" si="615"/>
        <v>6.4999999999999997E-4</v>
      </c>
      <c r="BC1294" s="1">
        <v>44211</v>
      </c>
      <c r="BD1294">
        <v>0.18099999999999999</v>
      </c>
      <c r="BE1294">
        <f t="shared" si="616"/>
        <v>1.81E-3</v>
      </c>
      <c r="BG1294" s="1">
        <v>44211</v>
      </c>
      <c r="BH1294">
        <v>0.186</v>
      </c>
      <c r="BI1294">
        <f t="shared" si="617"/>
        <v>1.8599999999999999E-3</v>
      </c>
      <c r="BK1294" s="1">
        <v>38460</v>
      </c>
      <c r="BL1294">
        <v>2.1189</v>
      </c>
      <c r="BM1294">
        <f t="shared" ref="BM1294:BM1357" si="623">BL1294/100</f>
        <v>2.1189E-2</v>
      </c>
      <c r="BP1294" s="1">
        <v>44172</v>
      </c>
      <c r="BQ1294">
        <v>232.90950000000001</v>
      </c>
      <c r="BR1294">
        <f t="shared" si="618"/>
        <v>2.3290950000000001</v>
      </c>
      <c r="BT1294" s="1">
        <v>44180</v>
      </c>
      <c r="BU1294">
        <v>-0.54400000000000004</v>
      </c>
      <c r="BV1294">
        <f t="shared" si="619"/>
        <v>-5.4400000000000004E-3</v>
      </c>
      <c r="BX1294" s="1">
        <v>44180</v>
      </c>
      <c r="BY1294">
        <v>-0.52</v>
      </c>
      <c r="BZ1294">
        <f t="shared" si="620"/>
        <v>-5.1999999999999998E-3</v>
      </c>
      <c r="CB1294" s="1">
        <v>44211</v>
      </c>
      <c r="CC1294">
        <v>-0.54</v>
      </c>
      <c r="CD1294">
        <f t="shared" si="621"/>
        <v>-5.4000000000000003E-3</v>
      </c>
      <c r="CG1294" s="1"/>
    </row>
    <row r="1295" spans="1:85" x14ac:dyDescent="0.3">
      <c r="A1295" s="21">
        <f t="shared" si="622"/>
        <v>47624</v>
      </c>
      <c r="B1295" s="18">
        <f t="shared" si="606"/>
        <v>112.421875</v>
      </c>
      <c r="C1295">
        <f t="shared" si="602"/>
        <v>115</v>
      </c>
      <c r="D1295">
        <f t="shared" ca="1" si="609"/>
        <v>-4.4888888888888889</v>
      </c>
      <c r="E1295">
        <f ca="1">IF(currency="USD",'Future et co'!F1295,IF(currency="EUR",'Future et co'!G1295,FALSE))</f>
        <v>3.6070000000000005E-2</v>
      </c>
      <c r="F1295">
        <f t="shared" ca="1" si="610"/>
        <v>3.6070000000000005E-2</v>
      </c>
      <c r="G1295">
        <f t="shared" ca="1" si="611"/>
        <v>2.0569999999999998E-2</v>
      </c>
      <c r="L1295">
        <f t="shared" ca="1" si="612"/>
        <v>127.8</v>
      </c>
      <c r="M1295">
        <f t="shared" ca="1" si="607"/>
        <v>3.6070000000000005E-2</v>
      </c>
      <c r="R1295">
        <f t="shared" ca="1" si="613"/>
        <v>127.8</v>
      </c>
      <c r="S1295">
        <f t="shared" ca="1" si="608"/>
        <v>3.6070000000000005E-2</v>
      </c>
      <c r="U1295" s="1"/>
      <c r="W1295" t="str">
        <f t="shared" si="603"/>
        <v/>
      </c>
      <c r="Y1295" s="1"/>
      <c r="AA1295">
        <f t="shared" si="604"/>
        <v>0</v>
      </c>
      <c r="AC1295" s="1"/>
      <c r="AE1295">
        <f t="shared" si="605"/>
        <v>0</v>
      </c>
      <c r="AH1295" s="1"/>
      <c r="AI1295" s="17"/>
      <c r="AJ1295" s="25"/>
      <c r="AU1295" s="1">
        <v>44207</v>
      </c>
      <c r="AV1295">
        <v>7.0000000000000007E-2</v>
      </c>
      <c r="AW1295">
        <f t="shared" si="614"/>
        <v>7.000000000000001E-4</v>
      </c>
      <c r="AY1295" s="1">
        <v>44207</v>
      </c>
      <c r="AZ1295">
        <v>6.4000000000000001E-2</v>
      </c>
      <c r="BA1295">
        <f t="shared" si="615"/>
        <v>6.4000000000000005E-4</v>
      </c>
      <c r="BC1295" s="1">
        <v>44210</v>
      </c>
      <c r="BD1295">
        <v>0.185</v>
      </c>
      <c r="BE1295">
        <f t="shared" si="616"/>
        <v>1.8500000000000001E-3</v>
      </c>
      <c r="BG1295" s="1">
        <v>44210</v>
      </c>
      <c r="BH1295">
        <v>0.20519999999999999</v>
      </c>
      <c r="BI1295">
        <f t="shared" si="617"/>
        <v>2.052E-3</v>
      </c>
      <c r="BK1295" s="1">
        <v>38461</v>
      </c>
      <c r="BL1295">
        <v>2.1095600000000001</v>
      </c>
      <c r="BM1295">
        <f t="shared" si="623"/>
        <v>2.1095600000000003E-2</v>
      </c>
      <c r="BP1295" s="1">
        <v>44169</v>
      </c>
      <c r="BQ1295">
        <v>232.03200000000001</v>
      </c>
      <c r="BR1295">
        <f t="shared" si="618"/>
        <v>2.3203200000000002</v>
      </c>
      <c r="BT1295" s="1">
        <v>44179</v>
      </c>
      <c r="BU1295">
        <v>-0.54300000000000004</v>
      </c>
      <c r="BV1295">
        <f t="shared" si="619"/>
        <v>-5.4300000000000008E-3</v>
      </c>
      <c r="BX1295" s="1">
        <v>44179</v>
      </c>
      <c r="BY1295">
        <v>-0.52200000000000002</v>
      </c>
      <c r="BZ1295">
        <f t="shared" si="620"/>
        <v>-5.2199999999999998E-3</v>
      </c>
      <c r="CB1295" s="1">
        <v>44210</v>
      </c>
      <c r="CC1295">
        <v>-0.54</v>
      </c>
      <c r="CD1295">
        <f t="shared" si="621"/>
        <v>-5.4000000000000003E-3</v>
      </c>
      <c r="CG1295" s="1"/>
    </row>
    <row r="1296" spans="1:85" x14ac:dyDescent="0.3">
      <c r="A1296" s="21">
        <f t="shared" si="622"/>
        <v>47625</v>
      </c>
      <c r="B1296" s="18">
        <f t="shared" si="606"/>
        <v>112.421875</v>
      </c>
      <c r="C1296">
        <f t="shared" si="602"/>
        <v>115</v>
      </c>
      <c r="D1296">
        <f t="shared" ca="1" si="609"/>
        <v>-4.4916666666666663</v>
      </c>
      <c r="E1296">
        <f ca="1">IF(currency="USD",'Future et co'!F1296,IF(currency="EUR",'Future et co'!G1296,FALSE))</f>
        <v>3.6070000000000005E-2</v>
      </c>
      <c r="F1296">
        <f t="shared" ca="1" si="610"/>
        <v>3.6070000000000005E-2</v>
      </c>
      <c r="G1296">
        <f t="shared" ca="1" si="611"/>
        <v>2.0569999999999998E-2</v>
      </c>
      <c r="L1296">
        <f t="shared" ca="1" si="612"/>
        <v>127.8</v>
      </c>
      <c r="M1296">
        <f t="shared" ca="1" si="607"/>
        <v>3.6070000000000005E-2</v>
      </c>
      <c r="R1296">
        <f t="shared" ca="1" si="613"/>
        <v>127.8</v>
      </c>
      <c r="S1296">
        <f t="shared" ca="1" si="608"/>
        <v>3.6070000000000005E-2</v>
      </c>
      <c r="U1296" s="1"/>
      <c r="W1296" t="str">
        <f t="shared" si="603"/>
        <v/>
      </c>
      <c r="Y1296" s="1"/>
      <c r="AA1296">
        <f t="shared" si="604"/>
        <v>0</v>
      </c>
      <c r="AC1296" s="1"/>
      <c r="AE1296">
        <f t="shared" si="605"/>
        <v>0</v>
      </c>
      <c r="AH1296" s="1"/>
      <c r="AI1296" s="17"/>
      <c r="AJ1296" s="25"/>
      <c r="AU1296" s="1">
        <v>44204</v>
      </c>
      <c r="AV1296">
        <v>5.8000000000000003E-2</v>
      </c>
      <c r="AW1296">
        <f t="shared" si="614"/>
        <v>5.8E-4</v>
      </c>
      <c r="AY1296" s="1">
        <v>44204</v>
      </c>
      <c r="AZ1296">
        <v>4.9000000000000002E-2</v>
      </c>
      <c r="BA1296">
        <f t="shared" si="615"/>
        <v>4.8999999999999998E-4</v>
      </c>
      <c r="BC1296" s="1">
        <v>44209</v>
      </c>
      <c r="BD1296">
        <v>0.186</v>
      </c>
      <c r="BE1296">
        <f t="shared" si="616"/>
        <v>1.8599999999999999E-3</v>
      </c>
      <c r="BG1296" s="1">
        <v>44209</v>
      </c>
      <c r="BH1296">
        <v>0.20100000000000001</v>
      </c>
      <c r="BI1296">
        <f t="shared" si="617"/>
        <v>2.0100000000000001E-3</v>
      </c>
      <c r="BK1296" s="1">
        <v>38462</v>
      </c>
      <c r="BL1296">
        <v>2.1399400000000002</v>
      </c>
      <c r="BM1296">
        <f t="shared" si="623"/>
        <v>2.1399400000000002E-2</v>
      </c>
      <c r="BP1296" s="1">
        <v>44168</v>
      </c>
      <c r="BQ1296">
        <v>232.19130000000001</v>
      </c>
      <c r="BR1296">
        <f t="shared" si="618"/>
        <v>2.3219130000000003</v>
      </c>
      <c r="BT1296" s="1">
        <v>44176</v>
      </c>
      <c r="BU1296">
        <v>-0.54300000000000004</v>
      </c>
      <c r="BV1296">
        <f t="shared" si="619"/>
        <v>-5.4300000000000008E-3</v>
      </c>
      <c r="BX1296" s="1">
        <v>44176</v>
      </c>
      <c r="BY1296">
        <v>-0.52</v>
      </c>
      <c r="BZ1296">
        <f t="shared" si="620"/>
        <v>-5.1999999999999998E-3</v>
      </c>
      <c r="CB1296" s="1">
        <v>44209</v>
      </c>
      <c r="CC1296">
        <v>-0.53</v>
      </c>
      <c r="CD1296">
        <f t="shared" si="621"/>
        <v>-5.3E-3</v>
      </c>
      <c r="CG1296" s="1"/>
    </row>
    <row r="1297" spans="1:85" x14ac:dyDescent="0.3">
      <c r="A1297" s="21">
        <f t="shared" si="622"/>
        <v>47626</v>
      </c>
      <c r="B1297" s="18">
        <f t="shared" si="606"/>
        <v>112.421875</v>
      </c>
      <c r="C1297">
        <f t="shared" si="602"/>
        <v>115</v>
      </c>
      <c r="D1297">
        <f t="shared" ca="1" si="609"/>
        <v>-4.4944444444444445</v>
      </c>
      <c r="E1297">
        <f ca="1">IF(currency="USD",'Future et co'!F1297,IF(currency="EUR",'Future et co'!G1297,FALSE))</f>
        <v>3.6070000000000005E-2</v>
      </c>
      <c r="F1297">
        <f t="shared" ca="1" si="610"/>
        <v>3.6070000000000005E-2</v>
      </c>
      <c r="G1297">
        <f t="shared" ca="1" si="611"/>
        <v>2.0569999999999998E-2</v>
      </c>
      <c r="L1297">
        <f t="shared" ca="1" si="612"/>
        <v>127.8</v>
      </c>
      <c r="M1297">
        <f t="shared" ca="1" si="607"/>
        <v>3.6070000000000005E-2</v>
      </c>
      <c r="R1297">
        <f t="shared" ca="1" si="613"/>
        <v>127.8</v>
      </c>
      <c r="S1297">
        <f t="shared" ca="1" si="608"/>
        <v>3.6070000000000005E-2</v>
      </c>
      <c r="U1297" s="1"/>
      <c r="W1297" t="str">
        <f t="shared" si="603"/>
        <v/>
      </c>
      <c r="Y1297" s="1"/>
      <c r="AA1297">
        <f t="shared" si="604"/>
        <v>0</v>
      </c>
      <c r="AC1297" s="1"/>
      <c r="AE1297">
        <f t="shared" si="605"/>
        <v>0</v>
      </c>
      <c r="AH1297" s="1"/>
      <c r="AI1297" s="17"/>
      <c r="AJ1297" s="25"/>
      <c r="AU1297" s="1">
        <v>44203</v>
      </c>
      <c r="AV1297">
        <v>7.0000000000000007E-2</v>
      </c>
      <c r="AW1297">
        <f t="shared" si="614"/>
        <v>7.000000000000001E-4</v>
      </c>
      <c r="AY1297" s="1">
        <v>44203</v>
      </c>
      <c r="AZ1297">
        <v>5.1999999999999998E-2</v>
      </c>
      <c r="BA1297">
        <f t="shared" si="615"/>
        <v>5.1999999999999995E-4</v>
      </c>
      <c r="BC1297" s="1">
        <v>44208</v>
      </c>
      <c r="BD1297">
        <v>0.191</v>
      </c>
      <c r="BE1297">
        <f t="shared" si="616"/>
        <v>1.91E-3</v>
      </c>
      <c r="BG1297" s="1">
        <v>44208</v>
      </c>
      <c r="BH1297">
        <v>0.20699999999999999</v>
      </c>
      <c r="BI1297">
        <f t="shared" si="617"/>
        <v>2.0699999999999998E-3</v>
      </c>
      <c r="BK1297" s="1">
        <v>38463</v>
      </c>
      <c r="BL1297">
        <v>2.1033200000000001</v>
      </c>
      <c r="BM1297">
        <f t="shared" si="623"/>
        <v>2.1033200000000002E-2</v>
      </c>
      <c r="BP1297" s="1">
        <v>44167</v>
      </c>
      <c r="BQ1297">
        <v>231.58080000000001</v>
      </c>
      <c r="BR1297">
        <f t="shared" si="618"/>
        <v>2.3158080000000001</v>
      </c>
      <c r="BT1297" s="1">
        <v>44175</v>
      </c>
      <c r="BU1297">
        <v>-0.54600000000000004</v>
      </c>
      <c r="BV1297">
        <f t="shared" si="619"/>
        <v>-5.4600000000000004E-3</v>
      </c>
      <c r="BX1297" s="1">
        <v>44175</v>
      </c>
      <c r="BY1297">
        <v>-0.52300000000000002</v>
      </c>
      <c r="BZ1297">
        <f t="shared" si="620"/>
        <v>-5.2300000000000003E-3</v>
      </c>
      <c r="CB1297" s="1">
        <v>44208</v>
      </c>
      <c r="CC1297">
        <v>-0.53</v>
      </c>
      <c r="CD1297">
        <f t="shared" si="621"/>
        <v>-5.3E-3</v>
      </c>
      <c r="CG1297" s="1"/>
    </row>
    <row r="1298" spans="1:85" x14ac:dyDescent="0.3">
      <c r="A1298" s="21">
        <f t="shared" si="622"/>
        <v>47627</v>
      </c>
      <c r="B1298" s="18">
        <f t="shared" si="606"/>
        <v>112.421875</v>
      </c>
      <c r="C1298">
        <f t="shared" si="602"/>
        <v>115</v>
      </c>
      <c r="D1298">
        <f t="shared" ca="1" si="609"/>
        <v>-4.4972222222222218</v>
      </c>
      <c r="E1298">
        <f ca="1">IF(currency="USD",'Future et co'!F1298,IF(currency="EUR",'Future et co'!G1298,FALSE))</f>
        <v>3.6070000000000005E-2</v>
      </c>
      <c r="F1298">
        <f t="shared" ca="1" si="610"/>
        <v>3.6070000000000005E-2</v>
      </c>
      <c r="G1298">
        <f t="shared" ca="1" si="611"/>
        <v>2.0569999999999998E-2</v>
      </c>
      <c r="L1298">
        <f t="shared" ca="1" si="612"/>
        <v>127.8</v>
      </c>
      <c r="M1298">
        <f t="shared" ca="1" si="607"/>
        <v>3.6070000000000005E-2</v>
      </c>
      <c r="R1298">
        <f t="shared" ca="1" si="613"/>
        <v>127.8</v>
      </c>
      <c r="S1298">
        <f t="shared" ca="1" si="608"/>
        <v>3.6070000000000005E-2</v>
      </c>
      <c r="U1298" s="1"/>
      <c r="W1298" t="str">
        <f t="shared" si="603"/>
        <v/>
      </c>
      <c r="Y1298" s="1"/>
      <c r="AA1298">
        <f t="shared" si="604"/>
        <v>0</v>
      </c>
      <c r="AC1298" s="1"/>
      <c r="AE1298">
        <f t="shared" si="605"/>
        <v>0</v>
      </c>
      <c r="AH1298" s="1"/>
      <c r="AI1298" s="17"/>
      <c r="AJ1298" s="25"/>
      <c r="AU1298" s="1">
        <v>44202</v>
      </c>
      <c r="AV1298">
        <v>5.3999999999999999E-2</v>
      </c>
      <c r="AW1298">
        <f t="shared" si="614"/>
        <v>5.4000000000000001E-4</v>
      </c>
      <c r="AY1298" s="1">
        <v>44202</v>
      </c>
      <c r="AZ1298">
        <v>5.0999999999999997E-2</v>
      </c>
      <c r="BA1298">
        <f t="shared" si="615"/>
        <v>5.0999999999999993E-4</v>
      </c>
      <c r="BC1298" s="1">
        <v>44207</v>
      </c>
      <c r="BD1298">
        <v>0.186</v>
      </c>
      <c r="BE1298">
        <f t="shared" si="616"/>
        <v>1.8599999999999999E-3</v>
      </c>
      <c r="BG1298" s="1">
        <v>44207</v>
      </c>
      <c r="BH1298">
        <v>0.21199999999999999</v>
      </c>
      <c r="BI1298">
        <f t="shared" si="617"/>
        <v>2.1199999999999999E-3</v>
      </c>
      <c r="BK1298" s="1">
        <v>38464</v>
      </c>
      <c r="BL1298">
        <v>2.1160700000000001</v>
      </c>
      <c r="BM1298">
        <f t="shared" si="623"/>
        <v>2.1160700000000001E-2</v>
      </c>
      <c r="BP1298" s="1">
        <v>44166</v>
      </c>
      <c r="BQ1298">
        <v>231.68700000000001</v>
      </c>
      <c r="BR1298">
        <f t="shared" si="618"/>
        <v>2.3168700000000002</v>
      </c>
      <c r="BT1298" s="1">
        <v>44174</v>
      </c>
      <c r="BU1298">
        <v>-0.54500000000000004</v>
      </c>
      <c r="BV1298">
        <f t="shared" si="619"/>
        <v>-5.45E-3</v>
      </c>
      <c r="BX1298" s="1">
        <v>44174</v>
      </c>
      <c r="BY1298">
        <v>-0.52400000000000002</v>
      </c>
      <c r="BZ1298">
        <f t="shared" si="620"/>
        <v>-5.2399999999999999E-3</v>
      </c>
      <c r="CB1298" s="1">
        <v>44207</v>
      </c>
      <c r="CC1298">
        <v>-0.53</v>
      </c>
      <c r="CD1298">
        <f t="shared" si="621"/>
        <v>-5.3E-3</v>
      </c>
      <c r="CG1298" s="1"/>
    </row>
    <row r="1299" spans="1:85" x14ac:dyDescent="0.3">
      <c r="A1299" s="21">
        <f t="shared" si="622"/>
        <v>47630</v>
      </c>
      <c r="B1299" s="18">
        <f t="shared" si="606"/>
        <v>112.421875</v>
      </c>
      <c r="C1299">
        <f t="shared" si="602"/>
        <v>115</v>
      </c>
      <c r="D1299">
        <f t="shared" ca="1" si="609"/>
        <v>-4.5055555555555555</v>
      </c>
      <c r="E1299">
        <f ca="1">IF(currency="USD",'Future et co'!F1299,IF(currency="EUR",'Future et co'!G1299,FALSE))</f>
        <v>3.6070000000000005E-2</v>
      </c>
      <c r="F1299">
        <f t="shared" ca="1" si="610"/>
        <v>3.6070000000000005E-2</v>
      </c>
      <c r="G1299">
        <f t="shared" ca="1" si="611"/>
        <v>2.0569999999999998E-2</v>
      </c>
      <c r="L1299">
        <f t="shared" ca="1" si="612"/>
        <v>127.8</v>
      </c>
      <c r="M1299">
        <f t="shared" ca="1" si="607"/>
        <v>3.6070000000000005E-2</v>
      </c>
      <c r="R1299">
        <f t="shared" ca="1" si="613"/>
        <v>127.8</v>
      </c>
      <c r="S1299">
        <f t="shared" ca="1" si="608"/>
        <v>3.6070000000000005E-2</v>
      </c>
      <c r="U1299" s="1"/>
      <c r="W1299" t="str">
        <f t="shared" si="603"/>
        <v/>
      </c>
      <c r="Y1299" s="1"/>
      <c r="AA1299">
        <f t="shared" si="604"/>
        <v>0</v>
      </c>
      <c r="AC1299" s="1"/>
      <c r="AE1299">
        <f t="shared" si="605"/>
        <v>0</v>
      </c>
      <c r="AH1299" s="1"/>
      <c r="AI1299" s="17"/>
      <c r="AJ1299" s="25"/>
      <c r="AU1299" s="1">
        <v>44201</v>
      </c>
      <c r="AV1299">
        <v>6.9000000000000006E-2</v>
      </c>
      <c r="AW1299">
        <f t="shared" si="614"/>
        <v>6.9000000000000008E-4</v>
      </c>
      <c r="AY1299" s="1">
        <v>44201</v>
      </c>
      <c r="AZ1299">
        <v>4.9000000000000002E-2</v>
      </c>
      <c r="BA1299">
        <f t="shared" si="615"/>
        <v>4.8999999999999998E-4</v>
      </c>
      <c r="BC1299" s="1">
        <v>44204</v>
      </c>
      <c r="BD1299">
        <v>0.182</v>
      </c>
      <c r="BE1299">
        <f t="shared" si="616"/>
        <v>1.82E-3</v>
      </c>
      <c r="BG1299" s="1">
        <v>44204</v>
      </c>
      <c r="BH1299">
        <v>0.19900000000000001</v>
      </c>
      <c r="BI1299">
        <f t="shared" si="617"/>
        <v>1.99E-3</v>
      </c>
      <c r="BK1299" s="1">
        <v>38467</v>
      </c>
      <c r="BL1299">
        <v>2.0981000000000001</v>
      </c>
      <c r="BM1299">
        <f t="shared" si="623"/>
        <v>2.0981E-2</v>
      </c>
      <c r="BP1299" s="1">
        <v>44165</v>
      </c>
      <c r="BQ1299">
        <v>232.6028</v>
      </c>
      <c r="BR1299">
        <f t="shared" si="618"/>
        <v>2.326028</v>
      </c>
      <c r="BT1299" s="1">
        <v>44173</v>
      </c>
      <c r="BU1299">
        <v>-0.53600000000000003</v>
      </c>
      <c r="BV1299">
        <f t="shared" si="619"/>
        <v>-5.3600000000000002E-3</v>
      </c>
      <c r="BX1299" s="1">
        <v>44173</v>
      </c>
      <c r="BY1299">
        <v>-0.51800000000000002</v>
      </c>
      <c r="BZ1299">
        <f t="shared" si="620"/>
        <v>-5.1800000000000006E-3</v>
      </c>
      <c r="CB1299" s="1">
        <v>44204</v>
      </c>
      <c r="CC1299">
        <v>-0.53</v>
      </c>
      <c r="CD1299">
        <f t="shared" si="621"/>
        <v>-5.3E-3</v>
      </c>
      <c r="CG1299" s="1"/>
    </row>
    <row r="1300" spans="1:85" x14ac:dyDescent="0.3">
      <c r="A1300" s="21">
        <f t="shared" si="622"/>
        <v>47631</v>
      </c>
      <c r="B1300" s="18">
        <f t="shared" si="606"/>
        <v>112.421875</v>
      </c>
      <c r="C1300">
        <f t="shared" si="602"/>
        <v>115</v>
      </c>
      <c r="D1300">
        <f t="shared" ca="1" si="609"/>
        <v>-4.5083333333333337</v>
      </c>
      <c r="E1300">
        <f ca="1">IF(currency="USD",'Future et co'!F1300,IF(currency="EUR",'Future et co'!G1300,FALSE))</f>
        <v>3.6070000000000005E-2</v>
      </c>
      <c r="F1300">
        <f t="shared" ca="1" si="610"/>
        <v>3.6070000000000005E-2</v>
      </c>
      <c r="G1300">
        <f t="shared" ca="1" si="611"/>
        <v>2.0569999999999998E-2</v>
      </c>
      <c r="L1300">
        <f t="shared" ca="1" si="612"/>
        <v>127.8</v>
      </c>
      <c r="M1300">
        <f t="shared" ca="1" si="607"/>
        <v>3.6070000000000005E-2</v>
      </c>
      <c r="R1300">
        <f t="shared" ca="1" si="613"/>
        <v>127.8</v>
      </c>
      <c r="S1300">
        <f t="shared" ca="1" si="608"/>
        <v>3.6070000000000005E-2</v>
      </c>
      <c r="U1300" s="1"/>
      <c r="W1300" t="str">
        <f t="shared" si="603"/>
        <v/>
      </c>
      <c r="Y1300" s="1"/>
      <c r="AA1300">
        <f t="shared" si="604"/>
        <v>0</v>
      </c>
      <c r="AC1300" s="1"/>
      <c r="AE1300">
        <f t="shared" si="605"/>
        <v>0</v>
      </c>
      <c r="AH1300" s="1"/>
      <c r="AI1300" s="17"/>
      <c r="AJ1300" s="25"/>
      <c r="AU1300" s="1">
        <v>44200</v>
      </c>
      <c r="AV1300">
        <v>5.3999999999999999E-2</v>
      </c>
      <c r="AW1300">
        <f t="shared" si="614"/>
        <v>5.4000000000000001E-4</v>
      </c>
      <c r="AY1300" s="1">
        <v>44200</v>
      </c>
      <c r="AZ1300">
        <v>4.9000000000000002E-2</v>
      </c>
      <c r="BA1300">
        <f t="shared" si="615"/>
        <v>4.8999999999999998E-4</v>
      </c>
      <c r="BC1300" s="1">
        <v>44203</v>
      </c>
      <c r="BD1300">
        <v>0.187</v>
      </c>
      <c r="BE1300">
        <f t="shared" si="616"/>
        <v>1.8699999999999999E-3</v>
      </c>
      <c r="BG1300" s="1">
        <v>44203</v>
      </c>
      <c r="BH1300">
        <v>0.192</v>
      </c>
      <c r="BI1300">
        <f t="shared" si="617"/>
        <v>1.92E-3</v>
      </c>
      <c r="BK1300" s="1">
        <v>38468</v>
      </c>
      <c r="BL1300">
        <v>2.1183700000000001</v>
      </c>
      <c r="BM1300">
        <f t="shared" si="623"/>
        <v>2.11837E-2</v>
      </c>
      <c r="BP1300" s="1">
        <v>44162</v>
      </c>
      <c r="BQ1300">
        <v>232.93459999999999</v>
      </c>
      <c r="BR1300">
        <f t="shared" si="618"/>
        <v>2.3293459999999997</v>
      </c>
      <c r="BT1300" s="1">
        <v>44172</v>
      </c>
      <c r="BU1300">
        <v>-0.53400000000000003</v>
      </c>
      <c r="BV1300">
        <f t="shared" si="619"/>
        <v>-5.3400000000000001E-3</v>
      </c>
      <c r="BX1300" s="1">
        <v>44172</v>
      </c>
      <c r="BY1300">
        <v>-0.51300000000000001</v>
      </c>
      <c r="BZ1300">
        <f t="shared" si="620"/>
        <v>-5.13E-3</v>
      </c>
      <c r="CB1300" s="1">
        <v>44203</v>
      </c>
      <c r="CC1300">
        <v>-0.53</v>
      </c>
      <c r="CD1300">
        <f t="shared" si="621"/>
        <v>-5.3E-3</v>
      </c>
      <c r="CG1300" s="1"/>
    </row>
    <row r="1301" spans="1:85" x14ac:dyDescent="0.3">
      <c r="A1301" s="21">
        <f t="shared" si="622"/>
        <v>47632</v>
      </c>
      <c r="B1301" s="18">
        <f t="shared" si="606"/>
        <v>112.421875</v>
      </c>
      <c r="C1301">
        <f t="shared" si="602"/>
        <v>115</v>
      </c>
      <c r="D1301">
        <f t="shared" ca="1" si="609"/>
        <v>-4.5111111111111111</v>
      </c>
      <c r="E1301">
        <f ca="1">IF(currency="USD",'Future et co'!F1301,IF(currency="EUR",'Future et co'!G1301,FALSE))</f>
        <v>3.6070000000000005E-2</v>
      </c>
      <c r="F1301">
        <f t="shared" ca="1" si="610"/>
        <v>3.6070000000000005E-2</v>
      </c>
      <c r="G1301">
        <f t="shared" ca="1" si="611"/>
        <v>2.0569999999999998E-2</v>
      </c>
      <c r="L1301">
        <f t="shared" ca="1" si="612"/>
        <v>127.8</v>
      </c>
      <c r="M1301">
        <f t="shared" ca="1" si="607"/>
        <v>3.6070000000000005E-2</v>
      </c>
      <c r="R1301">
        <f t="shared" ca="1" si="613"/>
        <v>127.8</v>
      </c>
      <c r="S1301">
        <f t="shared" ca="1" si="608"/>
        <v>3.6070000000000005E-2</v>
      </c>
      <c r="U1301" s="1"/>
      <c r="W1301" t="str">
        <f t="shared" si="603"/>
        <v/>
      </c>
      <c r="Y1301" s="1"/>
      <c r="AA1301">
        <f t="shared" si="604"/>
        <v>0</v>
      </c>
      <c r="AC1301" s="1"/>
      <c r="AE1301">
        <f t="shared" si="605"/>
        <v>0</v>
      </c>
      <c r="AH1301" s="1"/>
      <c r="AI1301" s="17"/>
      <c r="AJ1301" s="25"/>
      <c r="AU1301" s="1">
        <v>44196</v>
      </c>
      <c r="AV1301">
        <v>6.9000000000000006E-2</v>
      </c>
      <c r="AW1301">
        <f t="shared" si="614"/>
        <v>6.9000000000000008E-4</v>
      </c>
      <c r="AY1301" s="1">
        <v>44196</v>
      </c>
      <c r="AZ1301">
        <v>5.0999999999999997E-2</v>
      </c>
      <c r="BA1301">
        <f t="shared" si="615"/>
        <v>5.0999999999999993E-4</v>
      </c>
      <c r="BC1301" s="1">
        <v>44202</v>
      </c>
      <c r="BD1301">
        <v>0.184</v>
      </c>
      <c r="BE1301">
        <f t="shared" si="616"/>
        <v>1.8400000000000001E-3</v>
      </c>
      <c r="BG1301" s="1">
        <v>44202</v>
      </c>
      <c r="BH1301">
        <v>0.19700000000000001</v>
      </c>
      <c r="BI1301">
        <f t="shared" si="617"/>
        <v>1.97E-3</v>
      </c>
      <c r="BK1301" s="1">
        <v>38469</v>
      </c>
      <c r="BL1301">
        <v>2.11808</v>
      </c>
      <c r="BM1301">
        <f t="shared" si="623"/>
        <v>2.11808E-2</v>
      </c>
      <c r="BP1301" s="1">
        <v>44161</v>
      </c>
      <c r="BQ1301">
        <v>232.9479</v>
      </c>
      <c r="BR1301">
        <f t="shared" si="618"/>
        <v>2.3294790000000001</v>
      </c>
      <c r="BT1301" s="1">
        <v>44169</v>
      </c>
      <c r="BU1301">
        <v>-0.53200000000000003</v>
      </c>
      <c r="BV1301">
        <f t="shared" si="619"/>
        <v>-5.3200000000000001E-3</v>
      </c>
      <c r="BX1301" s="1">
        <v>44169</v>
      </c>
      <c r="BY1301">
        <v>-0.51200000000000001</v>
      </c>
      <c r="BZ1301">
        <f t="shared" si="620"/>
        <v>-5.1200000000000004E-3</v>
      </c>
      <c r="CB1301" s="1">
        <v>44202</v>
      </c>
      <c r="CC1301">
        <v>-0.54</v>
      </c>
      <c r="CD1301">
        <f t="shared" si="621"/>
        <v>-5.4000000000000003E-3</v>
      </c>
      <c r="CG1301" s="1"/>
    </row>
    <row r="1302" spans="1:85" x14ac:dyDescent="0.3">
      <c r="A1302" s="21">
        <f t="shared" si="622"/>
        <v>47633</v>
      </c>
      <c r="B1302" s="18">
        <f t="shared" si="606"/>
        <v>112.421875</v>
      </c>
      <c r="C1302">
        <f t="shared" si="602"/>
        <v>115</v>
      </c>
      <c r="D1302">
        <f t="shared" ca="1" si="609"/>
        <v>-4.5138888888888893</v>
      </c>
      <c r="E1302">
        <f ca="1">IF(currency="USD",'Future et co'!F1302,IF(currency="EUR",'Future et co'!G1302,FALSE))</f>
        <v>3.6070000000000005E-2</v>
      </c>
      <c r="F1302">
        <f t="shared" ca="1" si="610"/>
        <v>3.6070000000000005E-2</v>
      </c>
      <c r="G1302">
        <f t="shared" ca="1" si="611"/>
        <v>2.0569999999999998E-2</v>
      </c>
      <c r="L1302">
        <f t="shared" ca="1" si="612"/>
        <v>127.8</v>
      </c>
      <c r="M1302">
        <f t="shared" ca="1" si="607"/>
        <v>3.6070000000000005E-2</v>
      </c>
      <c r="R1302">
        <f t="shared" ca="1" si="613"/>
        <v>127.8</v>
      </c>
      <c r="S1302">
        <f t="shared" ca="1" si="608"/>
        <v>3.6070000000000005E-2</v>
      </c>
      <c r="U1302" s="1"/>
      <c r="W1302" t="str">
        <f t="shared" si="603"/>
        <v/>
      </c>
      <c r="Y1302" s="1"/>
      <c r="AA1302">
        <f t="shared" si="604"/>
        <v>0</v>
      </c>
      <c r="AC1302" s="1"/>
      <c r="AE1302">
        <f t="shared" si="605"/>
        <v>0</v>
      </c>
      <c r="AH1302" s="1"/>
      <c r="AI1302" s="17"/>
      <c r="AJ1302" s="25"/>
      <c r="AU1302" s="1">
        <v>44195</v>
      </c>
      <c r="AV1302">
        <v>5.8000000000000003E-2</v>
      </c>
      <c r="AW1302">
        <f t="shared" si="614"/>
        <v>5.8E-4</v>
      </c>
      <c r="AY1302" s="1">
        <v>44195</v>
      </c>
      <c r="AZ1302">
        <v>6.5000000000000002E-2</v>
      </c>
      <c r="BA1302">
        <f t="shared" si="615"/>
        <v>6.4999999999999997E-4</v>
      </c>
      <c r="BC1302" s="1">
        <v>44201</v>
      </c>
      <c r="BD1302">
        <v>0.17299999999999999</v>
      </c>
      <c r="BE1302">
        <f t="shared" si="616"/>
        <v>1.7299999999999998E-3</v>
      </c>
      <c r="BG1302" s="1">
        <v>44201</v>
      </c>
      <c r="BH1302">
        <v>0.17799999999999999</v>
      </c>
      <c r="BI1302">
        <f t="shared" si="617"/>
        <v>1.7799999999999999E-3</v>
      </c>
      <c r="BK1302" s="1">
        <v>38470</v>
      </c>
      <c r="BL1302">
        <v>2.1480899999999998</v>
      </c>
      <c r="BM1302">
        <f t="shared" si="623"/>
        <v>2.1480899999999997E-2</v>
      </c>
      <c r="BP1302" s="1">
        <v>44160</v>
      </c>
      <c r="BQ1302">
        <v>232.709</v>
      </c>
      <c r="BR1302">
        <f t="shared" si="618"/>
        <v>2.3270900000000001</v>
      </c>
      <c r="BT1302" s="1">
        <v>44168</v>
      </c>
      <c r="BU1302">
        <v>-0.52700000000000002</v>
      </c>
      <c r="BV1302">
        <f t="shared" si="619"/>
        <v>-5.2700000000000004E-3</v>
      </c>
      <c r="BX1302" s="1">
        <v>44168</v>
      </c>
      <c r="BY1302">
        <v>-0.51</v>
      </c>
      <c r="BZ1302">
        <f t="shared" si="620"/>
        <v>-5.1000000000000004E-3</v>
      </c>
      <c r="CB1302" s="1">
        <v>44201</v>
      </c>
      <c r="CC1302">
        <v>-0.54</v>
      </c>
      <c r="CD1302">
        <f t="shared" si="621"/>
        <v>-5.4000000000000003E-3</v>
      </c>
      <c r="CG1302" s="1"/>
    </row>
    <row r="1303" spans="1:85" x14ac:dyDescent="0.3">
      <c r="A1303" s="21">
        <f t="shared" si="622"/>
        <v>47634</v>
      </c>
      <c r="B1303" s="18">
        <f t="shared" si="606"/>
        <v>112.421875</v>
      </c>
      <c r="C1303">
        <f t="shared" si="602"/>
        <v>115</v>
      </c>
      <c r="D1303">
        <f t="shared" ca="1" si="609"/>
        <v>-4.5166666666666666</v>
      </c>
      <c r="E1303">
        <f ca="1">IF(currency="USD",'Future et co'!F1303,IF(currency="EUR",'Future et co'!G1303,FALSE))</f>
        <v>3.6070000000000005E-2</v>
      </c>
      <c r="F1303">
        <f t="shared" ca="1" si="610"/>
        <v>3.6070000000000005E-2</v>
      </c>
      <c r="G1303">
        <f t="shared" ca="1" si="611"/>
        <v>2.0569999999999998E-2</v>
      </c>
      <c r="L1303">
        <f t="shared" ca="1" si="612"/>
        <v>127.8</v>
      </c>
      <c r="M1303">
        <f t="shared" ca="1" si="607"/>
        <v>3.6070000000000005E-2</v>
      </c>
      <c r="R1303">
        <f t="shared" ca="1" si="613"/>
        <v>127.8</v>
      </c>
      <c r="S1303">
        <f t="shared" ca="1" si="608"/>
        <v>3.6070000000000005E-2</v>
      </c>
      <c r="U1303" s="1"/>
      <c r="W1303" t="str">
        <f t="shared" si="603"/>
        <v/>
      </c>
      <c r="Y1303" s="1"/>
      <c r="AA1303">
        <f t="shared" si="604"/>
        <v>0</v>
      </c>
      <c r="AC1303" s="1"/>
      <c r="AE1303">
        <f t="shared" si="605"/>
        <v>0</v>
      </c>
      <c r="AH1303" s="1"/>
      <c r="AI1303" s="17"/>
      <c r="AJ1303" s="25"/>
      <c r="AU1303" s="1">
        <v>44194</v>
      </c>
      <c r="AV1303">
        <v>3.4000000000000002E-2</v>
      </c>
      <c r="AW1303">
        <f t="shared" si="614"/>
        <v>3.4000000000000002E-4</v>
      </c>
      <c r="AY1303" s="1">
        <v>44194</v>
      </c>
      <c r="AZ1303">
        <v>6.6000000000000003E-2</v>
      </c>
      <c r="BA1303">
        <f t="shared" si="615"/>
        <v>6.6E-4</v>
      </c>
      <c r="BC1303" s="1">
        <v>44200</v>
      </c>
      <c r="BD1303">
        <v>0.18099999999999999</v>
      </c>
      <c r="BE1303">
        <f t="shared" si="616"/>
        <v>1.81E-3</v>
      </c>
      <c r="BG1303" s="1">
        <v>44200</v>
      </c>
      <c r="BH1303">
        <v>0.17399999999999999</v>
      </c>
      <c r="BI1303">
        <f t="shared" si="617"/>
        <v>1.7399999999999998E-3</v>
      </c>
      <c r="BK1303" s="1">
        <v>38471</v>
      </c>
      <c r="BL1303">
        <v>2.1239699999999999</v>
      </c>
      <c r="BM1303">
        <f t="shared" si="623"/>
        <v>2.12397E-2</v>
      </c>
      <c r="BP1303" s="1">
        <v>44159</v>
      </c>
      <c r="BQ1303">
        <v>232.61609999999999</v>
      </c>
      <c r="BR1303">
        <f t="shared" si="618"/>
        <v>2.3261609999999999</v>
      </c>
      <c r="BT1303" s="1">
        <v>44167</v>
      </c>
      <c r="BU1303">
        <v>-0.52400000000000002</v>
      </c>
      <c r="BV1303">
        <f t="shared" si="619"/>
        <v>-5.2399999999999999E-3</v>
      </c>
      <c r="BX1303" s="1">
        <v>44167</v>
      </c>
      <c r="BY1303">
        <v>-0.50800000000000001</v>
      </c>
      <c r="BZ1303">
        <f t="shared" si="620"/>
        <v>-5.0800000000000003E-3</v>
      </c>
      <c r="CB1303" s="1">
        <v>44200</v>
      </c>
      <c r="CC1303">
        <v>-0.54</v>
      </c>
      <c r="CD1303">
        <f t="shared" si="621"/>
        <v>-5.4000000000000003E-3</v>
      </c>
      <c r="CG1303" s="1"/>
    </row>
    <row r="1304" spans="1:85" x14ac:dyDescent="0.3">
      <c r="A1304" s="21">
        <f t="shared" si="622"/>
        <v>47637</v>
      </c>
      <c r="B1304" s="18">
        <f t="shared" si="606"/>
        <v>112.421875</v>
      </c>
      <c r="C1304">
        <f t="shared" si="602"/>
        <v>115</v>
      </c>
      <c r="D1304">
        <f t="shared" ca="1" si="609"/>
        <v>-4.5250000000000004</v>
      </c>
      <c r="E1304">
        <f ca="1">IF(currency="USD",'Future et co'!F1304,IF(currency="EUR",'Future et co'!G1304,FALSE))</f>
        <v>3.6070000000000005E-2</v>
      </c>
      <c r="F1304">
        <f t="shared" ca="1" si="610"/>
        <v>3.6070000000000005E-2</v>
      </c>
      <c r="G1304">
        <f t="shared" ca="1" si="611"/>
        <v>2.0569999999999998E-2</v>
      </c>
      <c r="L1304">
        <f t="shared" ca="1" si="612"/>
        <v>127.8</v>
      </c>
      <c r="M1304">
        <f t="shared" ca="1" si="607"/>
        <v>3.6070000000000005E-2</v>
      </c>
      <c r="R1304">
        <f t="shared" ca="1" si="613"/>
        <v>127.8</v>
      </c>
      <c r="S1304">
        <f t="shared" ca="1" si="608"/>
        <v>3.6070000000000005E-2</v>
      </c>
      <c r="U1304" s="1"/>
      <c r="W1304" t="str">
        <f t="shared" si="603"/>
        <v/>
      </c>
      <c r="Y1304" s="1"/>
      <c r="AA1304">
        <f t="shared" si="604"/>
        <v>0</v>
      </c>
      <c r="AC1304" s="1"/>
      <c r="AE1304">
        <f t="shared" si="605"/>
        <v>0</v>
      </c>
      <c r="AH1304" s="1"/>
      <c r="AI1304" s="17"/>
      <c r="AJ1304" s="25"/>
      <c r="AU1304" s="1">
        <v>44193</v>
      </c>
      <c r="AV1304">
        <v>5.5E-2</v>
      </c>
      <c r="AW1304">
        <f t="shared" si="614"/>
        <v>5.5000000000000003E-4</v>
      </c>
      <c r="AY1304" s="1">
        <v>44193</v>
      </c>
      <c r="AZ1304">
        <v>6.6000000000000003E-2</v>
      </c>
      <c r="BA1304">
        <f t="shared" si="615"/>
        <v>6.6E-4</v>
      </c>
      <c r="BC1304" s="1">
        <v>44197</v>
      </c>
      <c r="BD1304">
        <v>0.17899999999999999</v>
      </c>
      <c r="BE1304">
        <f t="shared" si="616"/>
        <v>1.7899999999999999E-3</v>
      </c>
      <c r="BG1304" s="1">
        <v>44197</v>
      </c>
      <c r="BH1304">
        <v>0.19339999999999999</v>
      </c>
      <c r="BI1304">
        <f t="shared" si="617"/>
        <v>1.934E-3</v>
      </c>
      <c r="BK1304" s="1">
        <v>38474</v>
      </c>
      <c r="BL1304">
        <v>2.11463</v>
      </c>
      <c r="BM1304">
        <f t="shared" si="623"/>
        <v>2.11463E-2</v>
      </c>
      <c r="BP1304" s="1">
        <v>44158</v>
      </c>
      <c r="BQ1304">
        <v>232.8152</v>
      </c>
      <c r="BR1304">
        <f t="shared" si="618"/>
        <v>2.3281520000000002</v>
      </c>
      <c r="BT1304" s="1">
        <v>44166</v>
      </c>
      <c r="BU1304">
        <v>-0.52600000000000002</v>
      </c>
      <c r="BV1304">
        <f t="shared" si="619"/>
        <v>-5.2599999999999999E-3</v>
      </c>
      <c r="BX1304" s="1">
        <v>44166</v>
      </c>
      <c r="BY1304">
        <v>-0.50800000000000001</v>
      </c>
      <c r="BZ1304">
        <f t="shared" si="620"/>
        <v>-5.0800000000000003E-3</v>
      </c>
      <c r="CB1304" s="1">
        <v>44197</v>
      </c>
      <c r="CC1304">
        <v>-0.53310000000000002</v>
      </c>
      <c r="CD1304">
        <f t="shared" si="621"/>
        <v>-5.3309999999999998E-3</v>
      </c>
      <c r="CG1304" s="1"/>
    </row>
    <row r="1305" spans="1:85" x14ac:dyDescent="0.3">
      <c r="A1305" s="21">
        <f t="shared" si="622"/>
        <v>47638</v>
      </c>
      <c r="B1305" s="18">
        <f t="shared" si="606"/>
        <v>112.421875</v>
      </c>
      <c r="C1305">
        <f t="shared" ref="C1305:C1368" si="624">CEILING(B1305,$C$9)</f>
        <v>115</v>
      </c>
      <c r="D1305">
        <f t="shared" ca="1" si="609"/>
        <v>-4.5277777777777777</v>
      </c>
      <c r="E1305">
        <f ca="1">IF(currency="USD",'Future et co'!F1305,IF(currency="EUR",'Future et co'!G1305,FALSE))</f>
        <v>3.6070000000000005E-2</v>
      </c>
      <c r="F1305">
        <f t="shared" ca="1" si="610"/>
        <v>3.6070000000000005E-2</v>
      </c>
      <c r="G1305">
        <f t="shared" ca="1" si="611"/>
        <v>2.0569999999999998E-2</v>
      </c>
      <c r="L1305">
        <f t="shared" ca="1" si="612"/>
        <v>127.8</v>
      </c>
      <c r="M1305">
        <f t="shared" ca="1" si="607"/>
        <v>3.6070000000000005E-2</v>
      </c>
      <c r="R1305">
        <f t="shared" ca="1" si="613"/>
        <v>127.8</v>
      </c>
      <c r="S1305">
        <f t="shared" ca="1" si="608"/>
        <v>3.6070000000000005E-2</v>
      </c>
      <c r="U1305" s="1"/>
      <c r="W1305" t="str">
        <f t="shared" si="603"/>
        <v/>
      </c>
      <c r="Y1305" s="1"/>
      <c r="AA1305">
        <f t="shared" si="604"/>
        <v>0</v>
      </c>
      <c r="AC1305" s="1"/>
      <c r="AE1305">
        <f t="shared" si="605"/>
        <v>0</v>
      </c>
      <c r="AH1305" s="1"/>
      <c r="AI1305" s="17"/>
      <c r="AJ1305" s="25"/>
      <c r="AU1305" s="1">
        <v>44189</v>
      </c>
      <c r="AV1305">
        <v>5.5E-2</v>
      </c>
      <c r="AW1305">
        <f t="shared" si="614"/>
        <v>5.5000000000000003E-4</v>
      </c>
      <c r="AY1305" s="1">
        <v>44189</v>
      </c>
      <c r="AZ1305">
        <v>6.5000000000000002E-2</v>
      </c>
      <c r="BA1305">
        <f t="shared" si="615"/>
        <v>6.4999999999999997E-4</v>
      </c>
      <c r="BC1305" s="1">
        <v>44196</v>
      </c>
      <c r="BD1305">
        <v>0.18099999999999999</v>
      </c>
      <c r="BE1305">
        <f t="shared" si="616"/>
        <v>1.81E-3</v>
      </c>
      <c r="BG1305" s="1">
        <v>44196</v>
      </c>
      <c r="BH1305">
        <v>0.19289999999999999</v>
      </c>
      <c r="BI1305">
        <f t="shared" si="617"/>
        <v>1.9289999999999999E-3</v>
      </c>
      <c r="BK1305" s="1">
        <v>38475</v>
      </c>
      <c r="BL1305">
        <v>2.1173899999999999</v>
      </c>
      <c r="BM1305">
        <f t="shared" si="623"/>
        <v>2.1173899999999999E-2</v>
      </c>
      <c r="BP1305" s="1">
        <v>44155</v>
      </c>
      <c r="BQ1305">
        <v>232.97450000000001</v>
      </c>
      <c r="BR1305">
        <f t="shared" si="618"/>
        <v>2.329745</v>
      </c>
      <c r="BT1305" s="1">
        <v>44165</v>
      </c>
      <c r="BU1305">
        <v>-0.52600000000000002</v>
      </c>
      <c r="BV1305">
        <f t="shared" si="619"/>
        <v>-5.2599999999999999E-3</v>
      </c>
      <c r="BX1305" s="1">
        <v>44165</v>
      </c>
      <c r="BY1305">
        <v>-0.50800000000000001</v>
      </c>
      <c r="BZ1305">
        <f t="shared" si="620"/>
        <v>-5.0800000000000003E-3</v>
      </c>
      <c r="CB1305" s="1">
        <v>44196</v>
      </c>
      <c r="CC1305">
        <v>-0.53310000000000002</v>
      </c>
      <c r="CD1305">
        <f t="shared" si="621"/>
        <v>-5.3309999999999998E-3</v>
      </c>
      <c r="CG1305" s="1"/>
    </row>
    <row r="1306" spans="1:85" x14ac:dyDescent="0.3">
      <c r="A1306" s="21">
        <f t="shared" si="622"/>
        <v>47639</v>
      </c>
      <c r="B1306" s="18">
        <f t="shared" si="606"/>
        <v>112.421875</v>
      </c>
      <c r="C1306">
        <f t="shared" si="624"/>
        <v>115</v>
      </c>
      <c r="D1306">
        <f t="shared" ca="1" si="609"/>
        <v>-4.5305555555555559</v>
      </c>
      <c r="E1306">
        <f ca="1">IF(currency="USD",'Future et co'!F1306,IF(currency="EUR",'Future et co'!G1306,FALSE))</f>
        <v>3.6070000000000005E-2</v>
      </c>
      <c r="F1306">
        <f t="shared" ca="1" si="610"/>
        <v>3.6070000000000005E-2</v>
      </c>
      <c r="G1306">
        <f t="shared" ca="1" si="611"/>
        <v>2.0569999999999998E-2</v>
      </c>
      <c r="L1306">
        <f t="shared" ca="1" si="612"/>
        <v>127.8</v>
      </c>
      <c r="M1306">
        <f t="shared" ca="1" si="607"/>
        <v>3.6070000000000005E-2</v>
      </c>
      <c r="R1306">
        <f t="shared" ca="1" si="613"/>
        <v>127.8</v>
      </c>
      <c r="S1306">
        <f t="shared" ca="1" si="608"/>
        <v>3.6070000000000005E-2</v>
      </c>
      <c r="U1306" s="1"/>
      <c r="W1306" t="str">
        <f t="shared" si="603"/>
        <v/>
      </c>
      <c r="Y1306" s="1"/>
      <c r="AA1306">
        <f t="shared" si="604"/>
        <v>0</v>
      </c>
      <c r="AC1306" s="1"/>
      <c r="AE1306">
        <f t="shared" si="605"/>
        <v>0</v>
      </c>
      <c r="AH1306" s="1"/>
      <c r="AI1306" s="17"/>
      <c r="AJ1306" s="25"/>
      <c r="AU1306" s="1">
        <v>44188</v>
      </c>
      <c r="AV1306">
        <v>7.1999999999999995E-2</v>
      </c>
      <c r="AW1306">
        <f t="shared" si="614"/>
        <v>7.1999999999999994E-4</v>
      </c>
      <c r="AY1306" s="1">
        <v>44188</v>
      </c>
      <c r="AZ1306">
        <v>6.6000000000000003E-2</v>
      </c>
      <c r="BA1306">
        <f t="shared" si="615"/>
        <v>6.6E-4</v>
      </c>
      <c r="BC1306" s="1">
        <v>44195</v>
      </c>
      <c r="BD1306">
        <v>0.17899999999999999</v>
      </c>
      <c r="BE1306">
        <f t="shared" si="616"/>
        <v>1.7899999999999999E-3</v>
      </c>
      <c r="BG1306" s="1">
        <v>44195</v>
      </c>
      <c r="BH1306">
        <v>0.19539999999999999</v>
      </c>
      <c r="BI1306">
        <f t="shared" si="617"/>
        <v>1.954E-3</v>
      </c>
      <c r="BK1306" s="1">
        <v>38476</v>
      </c>
      <c r="BL1306">
        <v>2.0954999999999999</v>
      </c>
      <c r="BM1306">
        <f t="shared" si="623"/>
        <v>2.0954999999999998E-2</v>
      </c>
      <c r="BP1306" s="1">
        <v>44154</v>
      </c>
      <c r="BQ1306">
        <v>232.709</v>
      </c>
      <c r="BR1306">
        <f t="shared" si="618"/>
        <v>2.3270900000000001</v>
      </c>
      <c r="BT1306" s="1">
        <v>44162</v>
      </c>
      <c r="BU1306">
        <v>-0.52800000000000002</v>
      </c>
      <c r="BV1306">
        <f t="shared" si="619"/>
        <v>-5.28E-3</v>
      </c>
      <c r="BX1306" s="1">
        <v>44162</v>
      </c>
      <c r="BY1306">
        <v>-0.50700000000000001</v>
      </c>
      <c r="BZ1306">
        <f t="shared" si="620"/>
        <v>-5.0699999999999999E-3</v>
      </c>
      <c r="CB1306" s="1">
        <v>44195</v>
      </c>
      <c r="CC1306">
        <v>-0.52800000000000002</v>
      </c>
      <c r="CD1306">
        <f t="shared" si="621"/>
        <v>-5.28E-3</v>
      </c>
      <c r="CG1306" s="1"/>
    </row>
    <row r="1307" spans="1:85" x14ac:dyDescent="0.3">
      <c r="A1307" s="21">
        <f t="shared" si="622"/>
        <v>47640</v>
      </c>
      <c r="B1307" s="18">
        <f t="shared" si="606"/>
        <v>112.421875</v>
      </c>
      <c r="C1307">
        <f t="shared" si="624"/>
        <v>115</v>
      </c>
      <c r="D1307">
        <f t="shared" ca="1" si="609"/>
        <v>-4.5333333333333332</v>
      </c>
      <c r="E1307">
        <f ca="1">IF(currency="USD",'Future et co'!F1307,IF(currency="EUR",'Future et co'!G1307,FALSE))</f>
        <v>3.6070000000000005E-2</v>
      </c>
      <c r="F1307">
        <f t="shared" ca="1" si="610"/>
        <v>3.6070000000000005E-2</v>
      </c>
      <c r="G1307">
        <f t="shared" ca="1" si="611"/>
        <v>2.0569999999999998E-2</v>
      </c>
      <c r="L1307">
        <f t="shared" ca="1" si="612"/>
        <v>127.8</v>
      </c>
      <c r="M1307">
        <f t="shared" ca="1" si="607"/>
        <v>3.6070000000000005E-2</v>
      </c>
      <c r="R1307">
        <f t="shared" ca="1" si="613"/>
        <v>127.8</v>
      </c>
      <c r="S1307">
        <f t="shared" ca="1" si="608"/>
        <v>3.6070000000000005E-2</v>
      </c>
      <c r="U1307" s="1"/>
      <c r="W1307" t="str">
        <f t="shared" si="603"/>
        <v/>
      </c>
      <c r="Y1307" s="1"/>
      <c r="AA1307">
        <f t="shared" si="604"/>
        <v>0</v>
      </c>
      <c r="AC1307" s="1"/>
      <c r="AE1307">
        <f t="shared" si="605"/>
        <v>0</v>
      </c>
      <c r="AH1307" s="1"/>
      <c r="AI1307" s="17"/>
      <c r="AJ1307" s="25"/>
      <c r="AU1307" s="1">
        <v>44187</v>
      </c>
      <c r="AV1307">
        <v>6.6000000000000003E-2</v>
      </c>
      <c r="AW1307">
        <f t="shared" si="614"/>
        <v>6.6E-4</v>
      </c>
      <c r="AY1307" s="1">
        <v>44187</v>
      </c>
      <c r="AZ1307">
        <v>5.3999999999999999E-2</v>
      </c>
      <c r="BA1307">
        <f t="shared" si="615"/>
        <v>5.4000000000000001E-4</v>
      </c>
      <c r="BC1307" s="1">
        <v>44194</v>
      </c>
      <c r="BD1307">
        <v>0.186</v>
      </c>
      <c r="BE1307">
        <f t="shared" si="616"/>
        <v>1.8599999999999999E-3</v>
      </c>
      <c r="BG1307" s="1">
        <v>44194</v>
      </c>
      <c r="BH1307">
        <v>0.18</v>
      </c>
      <c r="BI1307">
        <f t="shared" si="617"/>
        <v>1.8E-3</v>
      </c>
      <c r="BK1307" s="1">
        <v>38477</v>
      </c>
      <c r="BL1307">
        <v>2.1012599999999999</v>
      </c>
      <c r="BM1307">
        <f t="shared" si="623"/>
        <v>2.1012599999999999E-2</v>
      </c>
      <c r="BP1307" s="1">
        <v>44153</v>
      </c>
      <c r="BQ1307">
        <v>232.43029999999999</v>
      </c>
      <c r="BR1307">
        <f t="shared" si="618"/>
        <v>2.324303</v>
      </c>
      <c r="BT1307" s="1">
        <v>44161</v>
      </c>
      <c r="BU1307">
        <v>-0.52800000000000002</v>
      </c>
      <c r="BV1307">
        <f t="shared" si="619"/>
        <v>-5.28E-3</v>
      </c>
      <c r="BX1307" s="1">
        <v>44161</v>
      </c>
      <c r="BY1307">
        <v>-0.50600000000000001</v>
      </c>
      <c r="BZ1307">
        <f t="shared" si="620"/>
        <v>-5.0600000000000003E-3</v>
      </c>
      <c r="CB1307" s="1">
        <v>44194</v>
      </c>
      <c r="CC1307">
        <v>-0.52700000000000002</v>
      </c>
      <c r="CD1307">
        <f t="shared" si="621"/>
        <v>-5.2700000000000004E-3</v>
      </c>
      <c r="CG1307" s="1"/>
    </row>
    <row r="1308" spans="1:85" x14ac:dyDescent="0.3">
      <c r="A1308" s="21">
        <f t="shared" si="622"/>
        <v>47641</v>
      </c>
      <c r="B1308" s="18">
        <f t="shared" si="606"/>
        <v>112.421875</v>
      </c>
      <c r="C1308">
        <f t="shared" si="624"/>
        <v>115</v>
      </c>
      <c r="D1308">
        <f t="shared" ca="1" si="609"/>
        <v>-4.5361111111111114</v>
      </c>
      <c r="E1308">
        <f ca="1">IF(currency="USD",'Future et co'!F1308,IF(currency="EUR",'Future et co'!G1308,FALSE))</f>
        <v>3.6070000000000005E-2</v>
      </c>
      <c r="F1308">
        <f t="shared" ca="1" si="610"/>
        <v>3.6070000000000005E-2</v>
      </c>
      <c r="G1308">
        <f t="shared" ca="1" si="611"/>
        <v>2.0569999999999998E-2</v>
      </c>
      <c r="L1308">
        <f t="shared" ca="1" si="612"/>
        <v>127.8</v>
      </c>
      <c r="M1308">
        <f t="shared" ca="1" si="607"/>
        <v>3.6070000000000005E-2</v>
      </c>
      <c r="R1308">
        <f t="shared" ca="1" si="613"/>
        <v>127.8</v>
      </c>
      <c r="S1308">
        <f t="shared" ca="1" si="608"/>
        <v>3.6070000000000005E-2</v>
      </c>
      <c r="U1308" s="1"/>
      <c r="W1308" t="str">
        <f t="shared" si="603"/>
        <v/>
      </c>
      <c r="Y1308" s="1"/>
      <c r="AA1308">
        <f t="shared" si="604"/>
        <v>0</v>
      </c>
      <c r="AC1308" s="1"/>
      <c r="AE1308">
        <f t="shared" si="605"/>
        <v>0</v>
      </c>
      <c r="AH1308" s="1"/>
      <c r="AI1308" s="17"/>
      <c r="AJ1308" s="25"/>
      <c r="AU1308" s="1">
        <v>44186</v>
      </c>
      <c r="AV1308">
        <v>7.5999999999999998E-2</v>
      </c>
      <c r="AW1308">
        <f t="shared" si="614"/>
        <v>7.5999999999999993E-4</v>
      </c>
      <c r="AY1308" s="1">
        <v>44186</v>
      </c>
      <c r="AZ1308">
        <v>6.8000000000000005E-2</v>
      </c>
      <c r="BA1308">
        <f t="shared" si="615"/>
        <v>6.8000000000000005E-4</v>
      </c>
      <c r="BC1308" s="1">
        <v>44193</v>
      </c>
      <c r="BD1308">
        <v>0.17799999999999999</v>
      </c>
      <c r="BE1308">
        <f t="shared" si="616"/>
        <v>1.7799999999999999E-3</v>
      </c>
      <c r="BG1308" s="1">
        <v>44193</v>
      </c>
      <c r="BH1308">
        <v>0.192</v>
      </c>
      <c r="BI1308">
        <f t="shared" si="617"/>
        <v>1.92E-3</v>
      </c>
      <c r="BK1308" s="1">
        <v>38478</v>
      </c>
      <c r="BL1308">
        <v>2.1047899999999999</v>
      </c>
      <c r="BM1308">
        <f t="shared" si="623"/>
        <v>2.1047899999999998E-2</v>
      </c>
      <c r="BP1308" s="1">
        <v>44152</v>
      </c>
      <c r="BQ1308">
        <v>232.50989999999999</v>
      </c>
      <c r="BR1308">
        <f t="shared" si="618"/>
        <v>2.3250989999999998</v>
      </c>
      <c r="BT1308" s="1">
        <v>44160</v>
      </c>
      <c r="BU1308">
        <v>-0.52600000000000002</v>
      </c>
      <c r="BV1308">
        <f t="shared" si="619"/>
        <v>-5.2599999999999999E-3</v>
      </c>
      <c r="BX1308" s="1">
        <v>44160</v>
      </c>
      <c r="BY1308">
        <v>-0.50800000000000001</v>
      </c>
      <c r="BZ1308">
        <f t="shared" si="620"/>
        <v>-5.0800000000000003E-3</v>
      </c>
      <c r="CB1308" s="1">
        <v>44193</v>
      </c>
      <c r="CC1308">
        <v>-0.52</v>
      </c>
      <c r="CD1308">
        <f t="shared" si="621"/>
        <v>-5.1999999999999998E-3</v>
      </c>
      <c r="CG1308" s="1"/>
    </row>
    <row r="1309" spans="1:85" x14ac:dyDescent="0.3">
      <c r="A1309" s="21">
        <f t="shared" si="622"/>
        <v>47644</v>
      </c>
      <c r="B1309" s="18">
        <f t="shared" si="606"/>
        <v>112.421875</v>
      </c>
      <c r="C1309">
        <f t="shared" si="624"/>
        <v>115</v>
      </c>
      <c r="D1309">
        <f t="shared" ca="1" si="609"/>
        <v>-4.5444444444444443</v>
      </c>
      <c r="E1309">
        <f ca="1">IF(currency="USD",'Future et co'!F1309,IF(currency="EUR",'Future et co'!G1309,FALSE))</f>
        <v>3.6070000000000005E-2</v>
      </c>
      <c r="F1309">
        <f t="shared" ca="1" si="610"/>
        <v>3.6070000000000005E-2</v>
      </c>
      <c r="G1309">
        <f t="shared" ca="1" si="611"/>
        <v>2.0569999999999998E-2</v>
      </c>
      <c r="L1309">
        <f t="shared" ca="1" si="612"/>
        <v>127.8</v>
      </c>
      <c r="M1309">
        <f t="shared" ca="1" si="607"/>
        <v>3.6070000000000005E-2</v>
      </c>
      <c r="R1309">
        <f t="shared" ca="1" si="613"/>
        <v>127.8</v>
      </c>
      <c r="S1309">
        <f t="shared" ca="1" si="608"/>
        <v>3.6070000000000005E-2</v>
      </c>
      <c r="U1309" s="1"/>
      <c r="W1309" t="str">
        <f t="shared" si="603"/>
        <v/>
      </c>
      <c r="Y1309" s="1"/>
      <c r="AA1309">
        <f t="shared" si="604"/>
        <v>0</v>
      </c>
      <c r="AC1309" s="1"/>
      <c r="AE1309">
        <f t="shared" si="605"/>
        <v>0</v>
      </c>
      <c r="AH1309" s="1"/>
      <c r="AI1309" s="17"/>
      <c r="AJ1309" s="25"/>
      <c r="AU1309" s="1">
        <v>44183</v>
      </c>
      <c r="AV1309">
        <v>7.6999999999999999E-2</v>
      </c>
      <c r="AW1309">
        <f t="shared" si="614"/>
        <v>7.6999999999999996E-4</v>
      </c>
      <c r="AY1309" s="1">
        <v>44183</v>
      </c>
      <c r="AZ1309">
        <v>5.2999999999999999E-2</v>
      </c>
      <c r="BA1309">
        <f t="shared" si="615"/>
        <v>5.2999999999999998E-4</v>
      </c>
      <c r="BC1309" s="1">
        <v>44190</v>
      </c>
      <c r="BD1309">
        <v>0.184</v>
      </c>
      <c r="BE1309">
        <f t="shared" si="616"/>
        <v>1.8400000000000001E-3</v>
      </c>
      <c r="BG1309" s="1">
        <v>44190</v>
      </c>
      <c r="BH1309">
        <v>0.2019</v>
      </c>
      <c r="BI1309">
        <f t="shared" si="617"/>
        <v>2.019E-3</v>
      </c>
      <c r="BK1309" s="1">
        <v>38481</v>
      </c>
      <c r="BL1309">
        <v>2.0918899999999998</v>
      </c>
      <c r="BM1309">
        <f t="shared" si="623"/>
        <v>2.0918899999999997E-2</v>
      </c>
      <c r="BP1309" s="1">
        <v>44151</v>
      </c>
      <c r="BQ1309">
        <v>232.1781</v>
      </c>
      <c r="BR1309">
        <f t="shared" si="618"/>
        <v>2.3217810000000001</v>
      </c>
      <c r="BT1309" s="1">
        <v>44159</v>
      </c>
      <c r="BU1309">
        <v>-0.52300000000000002</v>
      </c>
      <c r="BV1309">
        <f t="shared" si="619"/>
        <v>-5.2300000000000003E-3</v>
      </c>
      <c r="BX1309" s="1">
        <v>44159</v>
      </c>
      <c r="BY1309">
        <v>-0.51</v>
      </c>
      <c r="BZ1309">
        <f t="shared" si="620"/>
        <v>-5.1000000000000004E-3</v>
      </c>
      <c r="CB1309" s="1">
        <v>44190</v>
      </c>
      <c r="CC1309">
        <v>-0.53</v>
      </c>
      <c r="CD1309">
        <f t="shared" si="621"/>
        <v>-5.3E-3</v>
      </c>
      <c r="CG1309" s="1"/>
    </row>
    <row r="1310" spans="1:85" x14ac:dyDescent="0.3">
      <c r="A1310" s="21">
        <f t="shared" si="622"/>
        <v>47645</v>
      </c>
      <c r="B1310" s="18">
        <f t="shared" si="606"/>
        <v>112.421875</v>
      </c>
      <c r="C1310">
        <f t="shared" si="624"/>
        <v>115</v>
      </c>
      <c r="D1310">
        <f t="shared" ca="1" si="609"/>
        <v>-4.5472222222222225</v>
      </c>
      <c r="E1310">
        <f ca="1">IF(currency="USD",'Future et co'!F1310,IF(currency="EUR",'Future et co'!G1310,FALSE))</f>
        <v>3.6070000000000005E-2</v>
      </c>
      <c r="F1310">
        <f t="shared" ca="1" si="610"/>
        <v>3.6070000000000005E-2</v>
      </c>
      <c r="G1310">
        <f t="shared" ca="1" si="611"/>
        <v>2.0569999999999998E-2</v>
      </c>
      <c r="L1310">
        <f t="shared" ca="1" si="612"/>
        <v>127.8</v>
      </c>
      <c r="M1310">
        <f t="shared" ca="1" si="607"/>
        <v>3.6070000000000005E-2</v>
      </c>
      <c r="R1310">
        <f t="shared" ca="1" si="613"/>
        <v>127.8</v>
      </c>
      <c r="S1310">
        <f t="shared" ca="1" si="608"/>
        <v>3.6070000000000005E-2</v>
      </c>
      <c r="U1310" s="1"/>
      <c r="W1310" t="str">
        <f t="shared" si="603"/>
        <v/>
      </c>
      <c r="Y1310" s="1"/>
      <c r="AA1310">
        <f t="shared" si="604"/>
        <v>0</v>
      </c>
      <c r="AC1310" s="1"/>
      <c r="AE1310">
        <f t="shared" si="605"/>
        <v>0</v>
      </c>
      <c r="AH1310" s="1"/>
      <c r="AI1310" s="17"/>
      <c r="AJ1310" s="25"/>
      <c r="AU1310" s="1">
        <v>44182</v>
      </c>
      <c r="AV1310">
        <v>7.6999999999999999E-2</v>
      </c>
      <c r="AW1310">
        <f t="shared" si="614"/>
        <v>7.6999999999999996E-4</v>
      </c>
      <c r="AY1310" s="1">
        <v>44182</v>
      </c>
      <c r="AZ1310">
        <v>6.9000000000000006E-2</v>
      </c>
      <c r="BA1310">
        <f t="shared" si="615"/>
        <v>6.9000000000000008E-4</v>
      </c>
      <c r="BC1310" s="1">
        <v>44189</v>
      </c>
      <c r="BD1310">
        <v>0.184</v>
      </c>
      <c r="BE1310">
        <f t="shared" si="616"/>
        <v>1.8400000000000001E-3</v>
      </c>
      <c r="BG1310" s="1">
        <v>44189</v>
      </c>
      <c r="BH1310">
        <v>0.19989999999999999</v>
      </c>
      <c r="BI1310">
        <f t="shared" si="617"/>
        <v>1.9989999999999999E-3</v>
      </c>
      <c r="BK1310" s="1">
        <v>38482</v>
      </c>
      <c r="BL1310">
        <v>2.1121300000000001</v>
      </c>
      <c r="BM1310">
        <f t="shared" si="623"/>
        <v>2.1121299999999999E-2</v>
      </c>
      <c r="BP1310" s="1">
        <v>44148</v>
      </c>
      <c r="BQ1310">
        <v>232.19139999999999</v>
      </c>
      <c r="BR1310">
        <f t="shared" si="618"/>
        <v>2.321914</v>
      </c>
      <c r="BT1310" s="1">
        <v>44158</v>
      </c>
      <c r="BU1310">
        <v>-0.52300000000000002</v>
      </c>
      <c r="BV1310">
        <f t="shared" si="619"/>
        <v>-5.2300000000000003E-3</v>
      </c>
      <c r="BX1310" s="1">
        <v>44158</v>
      </c>
      <c r="BY1310">
        <v>-0.50900000000000001</v>
      </c>
      <c r="BZ1310">
        <f t="shared" si="620"/>
        <v>-5.0899999999999999E-3</v>
      </c>
      <c r="CB1310" s="1">
        <v>44189</v>
      </c>
      <c r="CC1310">
        <v>-0.51790000000000003</v>
      </c>
      <c r="CD1310">
        <f t="shared" si="621"/>
        <v>-5.1790000000000004E-3</v>
      </c>
      <c r="CG1310" s="1"/>
    </row>
    <row r="1311" spans="1:85" x14ac:dyDescent="0.3">
      <c r="A1311" s="21">
        <f t="shared" si="622"/>
        <v>47646</v>
      </c>
      <c r="B1311" s="18">
        <f t="shared" si="606"/>
        <v>112.421875</v>
      </c>
      <c r="C1311">
        <f t="shared" si="624"/>
        <v>115</v>
      </c>
      <c r="D1311">
        <f t="shared" ca="1" si="609"/>
        <v>-4.55</v>
      </c>
      <c r="E1311">
        <f ca="1">IF(currency="USD",'Future et co'!F1311,IF(currency="EUR",'Future et co'!G1311,FALSE))</f>
        <v>3.6070000000000005E-2</v>
      </c>
      <c r="F1311">
        <f t="shared" ca="1" si="610"/>
        <v>3.6070000000000005E-2</v>
      </c>
      <c r="G1311">
        <f t="shared" ca="1" si="611"/>
        <v>2.0569999999999998E-2</v>
      </c>
      <c r="L1311">
        <f t="shared" ca="1" si="612"/>
        <v>127.8</v>
      </c>
      <c r="M1311">
        <f t="shared" ca="1" si="607"/>
        <v>3.6070000000000005E-2</v>
      </c>
      <c r="R1311">
        <f t="shared" ca="1" si="613"/>
        <v>127.8</v>
      </c>
      <c r="S1311">
        <f t="shared" ca="1" si="608"/>
        <v>3.6070000000000005E-2</v>
      </c>
      <c r="U1311" s="1"/>
      <c r="W1311" t="str">
        <f t="shared" si="603"/>
        <v/>
      </c>
      <c r="Y1311" s="1"/>
      <c r="AA1311">
        <f t="shared" si="604"/>
        <v>0</v>
      </c>
      <c r="AC1311" s="1"/>
      <c r="AE1311">
        <f t="shared" si="605"/>
        <v>0</v>
      </c>
      <c r="AH1311" s="1"/>
      <c r="AI1311" s="17"/>
      <c r="AJ1311" s="25"/>
      <c r="AU1311" s="1">
        <v>44181</v>
      </c>
      <c r="AV1311">
        <v>6.2E-2</v>
      </c>
      <c r="AW1311">
        <f t="shared" si="614"/>
        <v>6.2E-4</v>
      </c>
      <c r="AY1311" s="1">
        <v>44181</v>
      </c>
      <c r="AZ1311">
        <v>5.2999999999999999E-2</v>
      </c>
      <c r="BA1311">
        <f t="shared" si="615"/>
        <v>5.2999999999999998E-4</v>
      </c>
      <c r="BC1311" s="1">
        <v>44188</v>
      </c>
      <c r="BD1311">
        <v>0.189</v>
      </c>
      <c r="BE1311">
        <f t="shared" si="616"/>
        <v>1.89E-3</v>
      </c>
      <c r="BG1311" s="1">
        <v>44188</v>
      </c>
      <c r="BH1311">
        <v>0.188</v>
      </c>
      <c r="BI1311">
        <f t="shared" si="617"/>
        <v>1.8799999999999999E-3</v>
      </c>
      <c r="BK1311" s="1">
        <v>38483</v>
      </c>
      <c r="BL1311">
        <v>2.1043099999999999</v>
      </c>
      <c r="BM1311">
        <f t="shared" si="623"/>
        <v>2.1043099999999999E-2</v>
      </c>
      <c r="BP1311" s="1">
        <v>44147</v>
      </c>
      <c r="BQ1311">
        <v>231.92590000000001</v>
      </c>
      <c r="BR1311">
        <f t="shared" si="618"/>
        <v>2.3192590000000002</v>
      </c>
      <c r="BT1311" s="1">
        <v>44155</v>
      </c>
      <c r="BU1311">
        <v>-0.52800000000000002</v>
      </c>
      <c r="BV1311">
        <f t="shared" si="619"/>
        <v>-5.28E-3</v>
      </c>
      <c r="BX1311" s="1">
        <v>44155</v>
      </c>
      <c r="BY1311">
        <v>-0.50900000000000001</v>
      </c>
      <c r="BZ1311">
        <f t="shared" si="620"/>
        <v>-5.0899999999999999E-3</v>
      </c>
      <c r="CB1311" s="1">
        <v>44188</v>
      </c>
      <c r="CC1311">
        <v>-0.52039999999999997</v>
      </c>
      <c r="CD1311">
        <f t="shared" si="621"/>
        <v>-5.2039999999999994E-3</v>
      </c>
      <c r="CG1311" s="1"/>
    </row>
    <row r="1312" spans="1:85" x14ac:dyDescent="0.3">
      <c r="A1312" s="21">
        <f t="shared" si="622"/>
        <v>47647</v>
      </c>
      <c r="B1312" s="18">
        <f t="shared" si="606"/>
        <v>112.421875</v>
      </c>
      <c r="C1312">
        <f t="shared" si="624"/>
        <v>115</v>
      </c>
      <c r="D1312">
        <f t="shared" ca="1" si="609"/>
        <v>-4.552777777777778</v>
      </c>
      <c r="E1312">
        <f ca="1">IF(currency="USD",'Future et co'!F1312,IF(currency="EUR",'Future et co'!G1312,FALSE))</f>
        <v>3.6070000000000005E-2</v>
      </c>
      <c r="F1312">
        <f t="shared" ca="1" si="610"/>
        <v>3.6070000000000005E-2</v>
      </c>
      <c r="G1312">
        <f t="shared" ca="1" si="611"/>
        <v>2.0569999999999998E-2</v>
      </c>
      <c r="L1312">
        <f t="shared" ca="1" si="612"/>
        <v>127.8</v>
      </c>
      <c r="M1312">
        <f t="shared" ca="1" si="607"/>
        <v>3.6070000000000005E-2</v>
      </c>
      <c r="R1312">
        <f t="shared" ca="1" si="613"/>
        <v>127.8</v>
      </c>
      <c r="S1312">
        <f t="shared" ca="1" si="608"/>
        <v>3.6070000000000005E-2</v>
      </c>
      <c r="U1312" s="1"/>
      <c r="W1312" t="str">
        <f t="shared" si="603"/>
        <v/>
      </c>
      <c r="Y1312" s="1"/>
      <c r="AA1312">
        <f t="shared" si="604"/>
        <v>0</v>
      </c>
      <c r="AC1312" s="1"/>
      <c r="AE1312">
        <f t="shared" si="605"/>
        <v>0</v>
      </c>
      <c r="AH1312" s="1"/>
      <c r="AI1312" s="17"/>
      <c r="AJ1312" s="25"/>
      <c r="AU1312" s="1">
        <v>44180</v>
      </c>
      <c r="AV1312">
        <v>6.2E-2</v>
      </c>
      <c r="AW1312">
        <f t="shared" si="614"/>
        <v>6.2E-4</v>
      </c>
      <c r="AY1312" s="1">
        <v>44180</v>
      </c>
      <c r="AZ1312">
        <v>6.6000000000000003E-2</v>
      </c>
      <c r="BA1312">
        <f t="shared" si="615"/>
        <v>6.6E-4</v>
      </c>
      <c r="BC1312" s="1">
        <v>44187</v>
      </c>
      <c r="BD1312">
        <v>0.183</v>
      </c>
      <c r="BE1312">
        <f t="shared" si="616"/>
        <v>1.83E-3</v>
      </c>
      <c r="BG1312" s="1">
        <v>44187</v>
      </c>
      <c r="BH1312">
        <v>0.19670000000000001</v>
      </c>
      <c r="BI1312">
        <f t="shared" si="617"/>
        <v>1.967E-3</v>
      </c>
      <c r="BK1312" s="1">
        <v>38484</v>
      </c>
      <c r="BL1312">
        <v>2.1284900000000002</v>
      </c>
      <c r="BM1312">
        <f t="shared" si="623"/>
        <v>2.1284900000000002E-2</v>
      </c>
      <c r="BP1312" s="1">
        <v>44146</v>
      </c>
      <c r="BQ1312">
        <v>231.34200000000001</v>
      </c>
      <c r="BR1312">
        <f t="shared" si="618"/>
        <v>2.3134200000000003</v>
      </c>
      <c r="BT1312" s="1">
        <v>44154</v>
      </c>
      <c r="BU1312">
        <v>-0.52700000000000002</v>
      </c>
      <c r="BV1312">
        <f t="shared" si="619"/>
        <v>-5.2700000000000004E-3</v>
      </c>
      <c r="BX1312" s="1">
        <v>44154</v>
      </c>
      <c r="BY1312">
        <v>-0.51200000000000001</v>
      </c>
      <c r="BZ1312">
        <f t="shared" si="620"/>
        <v>-5.1200000000000004E-3</v>
      </c>
      <c r="CB1312" s="1">
        <v>44187</v>
      </c>
      <c r="CC1312">
        <v>-0.52</v>
      </c>
      <c r="CD1312">
        <f t="shared" si="621"/>
        <v>-5.1999999999999998E-3</v>
      </c>
      <c r="CG1312" s="1"/>
    </row>
    <row r="1313" spans="1:85" x14ac:dyDescent="0.3">
      <c r="A1313" s="21">
        <f t="shared" si="622"/>
        <v>47648</v>
      </c>
      <c r="B1313" s="18">
        <f t="shared" si="606"/>
        <v>112.421875</v>
      </c>
      <c r="C1313">
        <f t="shared" si="624"/>
        <v>115</v>
      </c>
      <c r="D1313">
        <f t="shared" ca="1" si="609"/>
        <v>-4.5555555555555554</v>
      </c>
      <c r="E1313">
        <f ca="1">IF(currency="USD",'Future et co'!F1313,IF(currency="EUR",'Future et co'!G1313,FALSE))</f>
        <v>3.6070000000000005E-2</v>
      </c>
      <c r="F1313">
        <f t="shared" ca="1" si="610"/>
        <v>3.6070000000000005E-2</v>
      </c>
      <c r="G1313">
        <f t="shared" ca="1" si="611"/>
        <v>2.0569999999999998E-2</v>
      </c>
      <c r="L1313">
        <f t="shared" ca="1" si="612"/>
        <v>127.8</v>
      </c>
      <c r="M1313">
        <f t="shared" ca="1" si="607"/>
        <v>3.6070000000000005E-2</v>
      </c>
      <c r="R1313">
        <f t="shared" ca="1" si="613"/>
        <v>127.8</v>
      </c>
      <c r="S1313">
        <f t="shared" ca="1" si="608"/>
        <v>3.6070000000000005E-2</v>
      </c>
      <c r="U1313" s="1"/>
      <c r="W1313" t="str">
        <f t="shared" ref="W1313:W1376" si="625">IF(U1313="","",V1313/100)</f>
        <v/>
      </c>
      <c r="Y1313" s="1"/>
      <c r="AA1313">
        <f t="shared" ref="AA1313:AA1376" si="626">Z1313/100</f>
        <v>0</v>
      </c>
      <c r="AC1313" s="1"/>
      <c r="AE1313">
        <f t="shared" ref="AE1313:AE1376" si="627">AD1313/100</f>
        <v>0</v>
      </c>
      <c r="AH1313" s="1"/>
      <c r="AI1313" s="17"/>
      <c r="AJ1313" s="25"/>
      <c r="AU1313" s="1">
        <v>44179</v>
      </c>
      <c r="AV1313">
        <v>0.06</v>
      </c>
      <c r="AW1313">
        <f t="shared" si="614"/>
        <v>5.9999999999999995E-4</v>
      </c>
      <c r="AY1313" s="1">
        <v>44179</v>
      </c>
      <c r="AZ1313">
        <v>5.0999999999999997E-2</v>
      </c>
      <c r="BA1313">
        <f t="shared" si="615"/>
        <v>5.0999999999999993E-4</v>
      </c>
      <c r="BC1313" s="1">
        <v>44186</v>
      </c>
      <c r="BD1313">
        <v>0.17699999999999999</v>
      </c>
      <c r="BE1313">
        <f t="shared" si="616"/>
        <v>1.7699999999999999E-3</v>
      </c>
      <c r="BG1313" s="1">
        <v>44186</v>
      </c>
      <c r="BH1313">
        <v>0.186</v>
      </c>
      <c r="BI1313">
        <f t="shared" si="617"/>
        <v>1.8599999999999999E-3</v>
      </c>
      <c r="BK1313" s="1">
        <v>38485</v>
      </c>
      <c r="BL1313">
        <v>2.1425299999999998</v>
      </c>
      <c r="BM1313">
        <f t="shared" si="623"/>
        <v>2.1425299999999998E-2</v>
      </c>
      <c r="BP1313" s="1">
        <v>44145</v>
      </c>
      <c r="BQ1313">
        <v>230.97030000000001</v>
      </c>
      <c r="BR1313">
        <f t="shared" si="618"/>
        <v>2.3097030000000003</v>
      </c>
      <c r="BT1313" s="1">
        <v>44153</v>
      </c>
      <c r="BU1313">
        <v>-0.52700000000000002</v>
      </c>
      <c r="BV1313">
        <f t="shared" si="619"/>
        <v>-5.2700000000000004E-3</v>
      </c>
      <c r="BX1313" s="1">
        <v>44153</v>
      </c>
      <c r="BY1313">
        <v>-0.51300000000000001</v>
      </c>
      <c r="BZ1313">
        <f t="shared" si="620"/>
        <v>-5.13E-3</v>
      </c>
      <c r="CB1313" s="1">
        <v>44186</v>
      </c>
      <c r="CC1313">
        <v>-0.52</v>
      </c>
      <c r="CD1313">
        <f t="shared" si="621"/>
        <v>-5.1999999999999998E-3</v>
      </c>
      <c r="CG1313" s="1"/>
    </row>
    <row r="1314" spans="1:85" x14ac:dyDescent="0.3">
      <c r="A1314" s="21">
        <f t="shared" si="622"/>
        <v>47651</v>
      </c>
      <c r="B1314" s="18">
        <f t="shared" si="606"/>
        <v>112.421875</v>
      </c>
      <c r="C1314">
        <f t="shared" si="624"/>
        <v>115</v>
      </c>
      <c r="D1314">
        <f t="shared" ca="1" si="609"/>
        <v>-4.5638888888888891</v>
      </c>
      <c r="E1314">
        <f ca="1">IF(currency="USD",'Future et co'!F1314,IF(currency="EUR",'Future et co'!G1314,FALSE))</f>
        <v>3.6070000000000005E-2</v>
      </c>
      <c r="F1314">
        <f t="shared" ca="1" si="610"/>
        <v>3.6070000000000005E-2</v>
      </c>
      <c r="G1314">
        <f t="shared" ca="1" si="611"/>
        <v>2.0569999999999998E-2</v>
      </c>
      <c r="L1314">
        <f t="shared" ca="1" si="612"/>
        <v>127.8</v>
      </c>
      <c r="M1314">
        <f t="shared" ca="1" si="607"/>
        <v>3.6070000000000005E-2</v>
      </c>
      <c r="R1314">
        <f t="shared" ca="1" si="613"/>
        <v>127.8</v>
      </c>
      <c r="S1314">
        <f t="shared" ca="1" si="608"/>
        <v>3.6070000000000005E-2</v>
      </c>
      <c r="U1314" s="1"/>
      <c r="W1314" t="str">
        <f t="shared" si="625"/>
        <v/>
      </c>
      <c r="Y1314" s="1"/>
      <c r="AA1314">
        <f t="shared" si="626"/>
        <v>0</v>
      </c>
      <c r="AC1314" s="1"/>
      <c r="AE1314">
        <f t="shared" si="627"/>
        <v>0</v>
      </c>
      <c r="AH1314" s="1"/>
      <c r="AI1314" s="17"/>
      <c r="AJ1314" s="25"/>
      <c r="AU1314" s="1">
        <v>44176</v>
      </c>
      <c r="AV1314">
        <v>6.7000000000000004E-2</v>
      </c>
      <c r="AW1314">
        <f t="shared" si="614"/>
        <v>6.7000000000000002E-4</v>
      </c>
      <c r="AY1314" s="1">
        <v>44176</v>
      </c>
      <c r="AZ1314">
        <v>4.8000000000000001E-2</v>
      </c>
      <c r="BA1314">
        <f t="shared" si="615"/>
        <v>4.8000000000000001E-4</v>
      </c>
      <c r="BC1314" s="1">
        <v>44183</v>
      </c>
      <c r="BD1314">
        <v>0.18</v>
      </c>
      <c r="BE1314">
        <f t="shared" si="616"/>
        <v>1.8E-3</v>
      </c>
      <c r="BG1314" s="1">
        <v>44183</v>
      </c>
      <c r="BH1314">
        <v>0.16900000000000001</v>
      </c>
      <c r="BI1314">
        <f t="shared" si="617"/>
        <v>1.6900000000000001E-3</v>
      </c>
      <c r="BK1314" s="1">
        <v>38488</v>
      </c>
      <c r="BL1314">
        <v>2.1212200000000001</v>
      </c>
      <c r="BM1314">
        <f t="shared" si="623"/>
        <v>2.12122E-2</v>
      </c>
      <c r="BP1314" s="1">
        <v>44144</v>
      </c>
      <c r="BQ1314">
        <v>231.42160000000001</v>
      </c>
      <c r="BR1314">
        <f t="shared" si="618"/>
        <v>2.3142160000000001</v>
      </c>
      <c r="BT1314" s="1">
        <v>44152</v>
      </c>
      <c r="BU1314">
        <v>-0.52200000000000002</v>
      </c>
      <c r="BV1314">
        <f t="shared" si="619"/>
        <v>-5.2199999999999998E-3</v>
      </c>
      <c r="BX1314" s="1">
        <v>44152</v>
      </c>
      <c r="BY1314">
        <v>-0.50800000000000001</v>
      </c>
      <c r="BZ1314">
        <f t="shared" si="620"/>
        <v>-5.0800000000000003E-3</v>
      </c>
      <c r="CB1314" s="1">
        <v>44183</v>
      </c>
      <c r="CC1314">
        <v>-0.52</v>
      </c>
      <c r="CD1314">
        <f t="shared" si="621"/>
        <v>-5.1999999999999998E-3</v>
      </c>
      <c r="CG1314" s="1"/>
    </row>
    <row r="1315" spans="1:85" x14ac:dyDescent="0.3">
      <c r="A1315" s="21">
        <f t="shared" si="622"/>
        <v>47652</v>
      </c>
      <c r="B1315" s="18">
        <f t="shared" si="606"/>
        <v>112.421875</v>
      </c>
      <c r="C1315">
        <f t="shared" si="624"/>
        <v>115</v>
      </c>
      <c r="D1315">
        <f t="shared" ca="1" si="609"/>
        <v>-4.5666666666666664</v>
      </c>
      <c r="E1315">
        <f ca="1">IF(currency="USD",'Future et co'!F1315,IF(currency="EUR",'Future et co'!G1315,FALSE))</f>
        <v>3.6070000000000005E-2</v>
      </c>
      <c r="F1315">
        <f t="shared" ca="1" si="610"/>
        <v>3.6070000000000005E-2</v>
      </c>
      <c r="G1315">
        <f t="shared" ca="1" si="611"/>
        <v>2.0569999999999998E-2</v>
      </c>
      <c r="L1315">
        <f t="shared" ca="1" si="612"/>
        <v>127.8</v>
      </c>
      <c r="M1315">
        <f t="shared" ca="1" si="607"/>
        <v>3.6070000000000005E-2</v>
      </c>
      <c r="R1315">
        <f t="shared" ca="1" si="613"/>
        <v>127.8</v>
      </c>
      <c r="S1315">
        <f t="shared" ca="1" si="608"/>
        <v>3.6070000000000005E-2</v>
      </c>
      <c r="U1315" s="1"/>
      <c r="W1315" t="str">
        <f t="shared" si="625"/>
        <v/>
      </c>
      <c r="Y1315" s="1"/>
      <c r="AA1315">
        <f t="shared" si="626"/>
        <v>0</v>
      </c>
      <c r="AC1315" s="1"/>
      <c r="AE1315">
        <f t="shared" si="627"/>
        <v>0</v>
      </c>
      <c r="AH1315" s="1"/>
      <c r="AI1315" s="17"/>
      <c r="AJ1315" s="25"/>
      <c r="AU1315" s="1">
        <v>44175</v>
      </c>
      <c r="AV1315">
        <v>7.0000000000000007E-2</v>
      </c>
      <c r="AW1315">
        <f t="shared" si="614"/>
        <v>7.000000000000001E-4</v>
      </c>
      <c r="AY1315" s="1">
        <v>44175</v>
      </c>
      <c r="AZ1315">
        <v>5.3999999999999999E-2</v>
      </c>
      <c r="BA1315">
        <f t="shared" si="615"/>
        <v>5.4000000000000001E-4</v>
      </c>
      <c r="BC1315" s="1">
        <v>44182</v>
      </c>
      <c r="BD1315">
        <v>0.183</v>
      </c>
      <c r="BE1315">
        <f t="shared" si="616"/>
        <v>1.83E-3</v>
      </c>
      <c r="BG1315" s="1">
        <v>44182</v>
      </c>
      <c r="BH1315">
        <v>0.188</v>
      </c>
      <c r="BI1315">
        <f t="shared" si="617"/>
        <v>1.8799999999999999E-3</v>
      </c>
      <c r="BK1315" s="1">
        <v>38489</v>
      </c>
      <c r="BL1315">
        <v>2.1038800000000002</v>
      </c>
      <c r="BM1315">
        <f t="shared" si="623"/>
        <v>2.1038800000000003E-2</v>
      </c>
      <c r="BP1315" s="1">
        <v>44141</v>
      </c>
      <c r="BQ1315">
        <v>233.63810000000001</v>
      </c>
      <c r="BR1315">
        <f t="shared" si="618"/>
        <v>2.3363810000000003</v>
      </c>
      <c r="BT1315" s="1">
        <v>44151</v>
      </c>
      <c r="BU1315">
        <v>-0.52200000000000002</v>
      </c>
      <c r="BV1315">
        <f t="shared" si="619"/>
        <v>-5.2199999999999998E-3</v>
      </c>
      <c r="BX1315" s="1">
        <v>44151</v>
      </c>
      <c r="BY1315">
        <v>-0.505</v>
      </c>
      <c r="BZ1315">
        <f t="shared" si="620"/>
        <v>-5.0499999999999998E-3</v>
      </c>
      <c r="CB1315" s="1">
        <v>44182</v>
      </c>
      <c r="CC1315">
        <v>-0.52</v>
      </c>
      <c r="CD1315">
        <f t="shared" si="621"/>
        <v>-5.1999999999999998E-3</v>
      </c>
      <c r="CG1315" s="1"/>
    </row>
    <row r="1316" spans="1:85" x14ac:dyDescent="0.3">
      <c r="A1316" s="21">
        <f t="shared" si="622"/>
        <v>47653</v>
      </c>
      <c r="B1316" s="18">
        <f t="shared" si="606"/>
        <v>112.421875</v>
      </c>
      <c r="C1316">
        <f t="shared" si="624"/>
        <v>115</v>
      </c>
      <c r="D1316">
        <f t="shared" ca="1" si="609"/>
        <v>-4.5694444444444446</v>
      </c>
      <c r="E1316">
        <f ca="1">IF(currency="USD",'Future et co'!F1316,IF(currency="EUR",'Future et co'!G1316,FALSE))</f>
        <v>3.6070000000000005E-2</v>
      </c>
      <c r="F1316">
        <f t="shared" ca="1" si="610"/>
        <v>3.6070000000000005E-2</v>
      </c>
      <c r="G1316">
        <f t="shared" ca="1" si="611"/>
        <v>2.0569999999999998E-2</v>
      </c>
      <c r="L1316">
        <f t="shared" ca="1" si="612"/>
        <v>127.8</v>
      </c>
      <c r="M1316">
        <f t="shared" ca="1" si="607"/>
        <v>3.6070000000000005E-2</v>
      </c>
      <c r="R1316">
        <f t="shared" ca="1" si="613"/>
        <v>127.8</v>
      </c>
      <c r="S1316">
        <f t="shared" ca="1" si="608"/>
        <v>3.6070000000000005E-2</v>
      </c>
      <c r="U1316" s="1"/>
      <c r="W1316" t="str">
        <f t="shared" si="625"/>
        <v/>
      </c>
      <c r="Y1316" s="1"/>
      <c r="AA1316">
        <f t="shared" si="626"/>
        <v>0</v>
      </c>
      <c r="AC1316" s="1"/>
      <c r="AE1316">
        <f t="shared" si="627"/>
        <v>0</v>
      </c>
      <c r="AH1316" s="1"/>
      <c r="AI1316" s="17"/>
      <c r="AJ1316" s="25"/>
      <c r="AU1316" s="1">
        <v>44174</v>
      </c>
      <c r="AV1316">
        <v>7.0999999999999994E-2</v>
      </c>
      <c r="AW1316">
        <f t="shared" si="614"/>
        <v>7.0999999999999991E-4</v>
      </c>
      <c r="AY1316" s="1">
        <v>44174</v>
      </c>
      <c r="AZ1316">
        <v>5.3999999999999999E-2</v>
      </c>
      <c r="BA1316">
        <f t="shared" si="615"/>
        <v>5.4000000000000001E-4</v>
      </c>
      <c r="BC1316" s="1">
        <v>44181</v>
      </c>
      <c r="BD1316">
        <v>0.182</v>
      </c>
      <c r="BE1316">
        <f t="shared" si="616"/>
        <v>1.82E-3</v>
      </c>
      <c r="BG1316" s="1">
        <v>44181</v>
      </c>
      <c r="BH1316">
        <v>0.183</v>
      </c>
      <c r="BI1316">
        <f t="shared" si="617"/>
        <v>1.83E-3</v>
      </c>
      <c r="BK1316" s="1">
        <v>38490</v>
      </c>
      <c r="BL1316">
        <v>2.0844900000000002</v>
      </c>
      <c r="BM1316">
        <f t="shared" si="623"/>
        <v>2.0844900000000003E-2</v>
      </c>
      <c r="BP1316" s="1">
        <v>44140</v>
      </c>
      <c r="BQ1316">
        <v>234.03630000000001</v>
      </c>
      <c r="BR1316">
        <f t="shared" si="618"/>
        <v>2.340363</v>
      </c>
      <c r="BT1316" s="1">
        <v>44148</v>
      </c>
      <c r="BU1316">
        <v>-0.51400000000000001</v>
      </c>
      <c r="BV1316">
        <f t="shared" si="619"/>
        <v>-5.1400000000000005E-3</v>
      </c>
      <c r="BX1316" s="1">
        <v>44148</v>
      </c>
      <c r="BY1316">
        <v>-0.503</v>
      </c>
      <c r="BZ1316">
        <f t="shared" si="620"/>
        <v>-5.0299999999999997E-3</v>
      </c>
      <c r="CB1316" s="1">
        <v>44181</v>
      </c>
      <c r="CC1316">
        <v>-0.53</v>
      </c>
      <c r="CD1316">
        <f t="shared" si="621"/>
        <v>-5.3E-3</v>
      </c>
      <c r="CG1316" s="1"/>
    </row>
    <row r="1317" spans="1:85" x14ac:dyDescent="0.3">
      <c r="A1317" s="21">
        <f t="shared" si="622"/>
        <v>47654</v>
      </c>
      <c r="B1317" s="18">
        <f t="shared" si="606"/>
        <v>112.421875</v>
      </c>
      <c r="C1317">
        <f t="shared" si="624"/>
        <v>115</v>
      </c>
      <c r="D1317">
        <f t="shared" ca="1" si="609"/>
        <v>-4.572222222222222</v>
      </c>
      <c r="E1317">
        <f ca="1">IF(currency="USD",'Future et co'!F1317,IF(currency="EUR",'Future et co'!G1317,FALSE))</f>
        <v>3.6070000000000005E-2</v>
      </c>
      <c r="F1317">
        <f t="shared" ca="1" si="610"/>
        <v>3.6070000000000005E-2</v>
      </c>
      <c r="G1317">
        <f t="shared" ca="1" si="611"/>
        <v>2.0569999999999998E-2</v>
      </c>
      <c r="L1317">
        <f t="shared" ca="1" si="612"/>
        <v>127.8</v>
      </c>
      <c r="M1317">
        <f t="shared" ca="1" si="607"/>
        <v>3.6070000000000005E-2</v>
      </c>
      <c r="R1317">
        <f t="shared" ca="1" si="613"/>
        <v>127.8</v>
      </c>
      <c r="S1317">
        <f t="shared" ca="1" si="608"/>
        <v>3.6070000000000005E-2</v>
      </c>
      <c r="U1317" s="1"/>
      <c r="W1317" t="str">
        <f t="shared" si="625"/>
        <v/>
      </c>
      <c r="Y1317" s="1"/>
      <c r="AA1317">
        <f t="shared" si="626"/>
        <v>0</v>
      </c>
      <c r="AC1317" s="1"/>
      <c r="AE1317">
        <f t="shared" si="627"/>
        <v>0</v>
      </c>
      <c r="AH1317" s="1"/>
      <c r="AI1317" s="17"/>
      <c r="AJ1317" s="25"/>
      <c r="AU1317" s="1">
        <v>44173</v>
      </c>
      <c r="AV1317">
        <v>5.6000000000000001E-2</v>
      </c>
      <c r="AW1317">
        <f t="shared" si="614"/>
        <v>5.6000000000000006E-4</v>
      </c>
      <c r="AY1317" s="1">
        <v>44173</v>
      </c>
      <c r="AZ1317">
        <v>6.8000000000000005E-2</v>
      </c>
      <c r="BA1317">
        <f t="shared" si="615"/>
        <v>6.8000000000000005E-4</v>
      </c>
      <c r="BC1317" s="1">
        <v>44180</v>
      </c>
      <c r="BD1317">
        <v>0.17899999999999999</v>
      </c>
      <c r="BE1317">
        <f t="shared" si="616"/>
        <v>1.7899999999999999E-3</v>
      </c>
      <c r="BG1317" s="1">
        <v>44180</v>
      </c>
      <c r="BH1317">
        <v>0.18099999999999999</v>
      </c>
      <c r="BI1317">
        <f t="shared" si="617"/>
        <v>1.81E-3</v>
      </c>
      <c r="BK1317" s="1">
        <v>38491</v>
      </c>
      <c r="BL1317">
        <v>2.0792999999999999</v>
      </c>
      <c r="BM1317">
        <f t="shared" si="623"/>
        <v>2.0792999999999999E-2</v>
      </c>
      <c r="BP1317" s="1">
        <v>44139</v>
      </c>
      <c r="BQ1317">
        <v>234.1292</v>
      </c>
      <c r="BR1317">
        <f t="shared" si="618"/>
        <v>2.3412920000000002</v>
      </c>
      <c r="BT1317" s="1">
        <v>44147</v>
      </c>
      <c r="BU1317">
        <v>-0.51300000000000001</v>
      </c>
      <c r="BV1317">
        <f t="shared" si="619"/>
        <v>-5.13E-3</v>
      </c>
      <c r="BX1317" s="1">
        <v>44147</v>
      </c>
      <c r="BY1317">
        <v>-0.504</v>
      </c>
      <c r="BZ1317">
        <f t="shared" si="620"/>
        <v>-5.0400000000000002E-3</v>
      </c>
      <c r="CB1317" s="1">
        <v>44180</v>
      </c>
      <c r="CC1317">
        <v>-0.54</v>
      </c>
      <c r="CD1317">
        <f t="shared" si="621"/>
        <v>-5.4000000000000003E-3</v>
      </c>
      <c r="CG1317" s="1"/>
    </row>
    <row r="1318" spans="1:85" x14ac:dyDescent="0.3">
      <c r="A1318" s="21">
        <f t="shared" si="622"/>
        <v>47655</v>
      </c>
      <c r="B1318" s="18">
        <f t="shared" si="606"/>
        <v>112.421875</v>
      </c>
      <c r="C1318">
        <f t="shared" si="624"/>
        <v>115</v>
      </c>
      <c r="D1318">
        <f t="shared" ca="1" si="609"/>
        <v>-4.5750000000000002</v>
      </c>
      <c r="E1318">
        <f ca="1">IF(currency="USD",'Future et co'!F1318,IF(currency="EUR",'Future et co'!G1318,FALSE))</f>
        <v>3.6070000000000005E-2</v>
      </c>
      <c r="F1318">
        <f t="shared" ca="1" si="610"/>
        <v>3.6070000000000005E-2</v>
      </c>
      <c r="G1318">
        <f t="shared" ca="1" si="611"/>
        <v>2.0569999999999998E-2</v>
      </c>
      <c r="L1318">
        <f t="shared" ca="1" si="612"/>
        <v>127.8</v>
      </c>
      <c r="M1318">
        <f t="shared" ca="1" si="607"/>
        <v>3.6070000000000005E-2</v>
      </c>
      <c r="R1318">
        <f t="shared" ca="1" si="613"/>
        <v>127.8</v>
      </c>
      <c r="S1318">
        <f t="shared" ca="1" si="608"/>
        <v>3.6070000000000005E-2</v>
      </c>
      <c r="U1318" s="1"/>
      <c r="W1318" t="str">
        <f t="shared" si="625"/>
        <v/>
      </c>
      <c r="Y1318" s="1"/>
      <c r="AA1318">
        <f t="shared" si="626"/>
        <v>0</v>
      </c>
      <c r="AC1318" s="1"/>
      <c r="AE1318">
        <f t="shared" si="627"/>
        <v>0</v>
      </c>
      <c r="AH1318" s="1"/>
      <c r="AI1318" s="17"/>
      <c r="AJ1318" s="25"/>
      <c r="AU1318" s="1">
        <v>44172</v>
      </c>
      <c r="AV1318">
        <v>0.06</v>
      </c>
      <c r="AW1318">
        <f t="shared" si="614"/>
        <v>5.9999999999999995E-4</v>
      </c>
      <c r="AY1318" s="1">
        <v>44172</v>
      </c>
      <c r="AZ1318">
        <v>6.7000000000000004E-2</v>
      </c>
      <c r="BA1318">
        <f t="shared" si="615"/>
        <v>6.7000000000000002E-4</v>
      </c>
      <c r="BC1318" s="1">
        <v>44179</v>
      </c>
      <c r="BD1318">
        <v>0.17899999999999999</v>
      </c>
      <c r="BE1318">
        <f t="shared" si="616"/>
        <v>1.7899999999999999E-3</v>
      </c>
      <c r="BG1318" s="1">
        <v>44179</v>
      </c>
      <c r="BH1318">
        <v>0.17799999999999999</v>
      </c>
      <c r="BI1318">
        <f t="shared" si="617"/>
        <v>1.7799999999999999E-3</v>
      </c>
      <c r="BK1318" s="1">
        <v>38492</v>
      </c>
      <c r="BL1318">
        <v>2.0836600000000001</v>
      </c>
      <c r="BM1318">
        <f t="shared" si="623"/>
        <v>2.08366E-2</v>
      </c>
      <c r="BP1318" s="1">
        <v>44138</v>
      </c>
      <c r="BQ1318">
        <v>233.6249</v>
      </c>
      <c r="BR1318">
        <f t="shared" si="618"/>
        <v>2.336249</v>
      </c>
      <c r="BT1318" s="1">
        <v>44146</v>
      </c>
      <c r="BU1318">
        <v>-0.51800000000000002</v>
      </c>
      <c r="BV1318">
        <f t="shared" si="619"/>
        <v>-5.1800000000000006E-3</v>
      </c>
      <c r="BX1318" s="1">
        <v>44146</v>
      </c>
      <c r="BY1318">
        <v>-0.50700000000000001</v>
      </c>
      <c r="BZ1318">
        <f t="shared" si="620"/>
        <v>-5.0699999999999999E-3</v>
      </c>
      <c r="CB1318" s="1">
        <v>44179</v>
      </c>
      <c r="CC1318">
        <v>-0.54</v>
      </c>
      <c r="CD1318">
        <f t="shared" si="621"/>
        <v>-5.4000000000000003E-3</v>
      </c>
      <c r="CG1318" s="1"/>
    </row>
    <row r="1319" spans="1:85" x14ac:dyDescent="0.3">
      <c r="A1319" s="21">
        <f t="shared" si="622"/>
        <v>47658</v>
      </c>
      <c r="B1319" s="18">
        <f t="shared" si="606"/>
        <v>112.421875</v>
      </c>
      <c r="C1319">
        <f t="shared" si="624"/>
        <v>115</v>
      </c>
      <c r="D1319">
        <f t="shared" ca="1" si="609"/>
        <v>-4.583333333333333</v>
      </c>
      <c r="E1319">
        <f ca="1">IF(currency="USD",'Future et co'!F1319,IF(currency="EUR",'Future et co'!G1319,FALSE))</f>
        <v>3.6070000000000005E-2</v>
      </c>
      <c r="F1319">
        <f t="shared" ca="1" si="610"/>
        <v>3.6070000000000005E-2</v>
      </c>
      <c r="G1319">
        <f t="shared" ca="1" si="611"/>
        <v>2.0569999999999998E-2</v>
      </c>
      <c r="L1319">
        <f t="shared" ca="1" si="612"/>
        <v>127.8</v>
      </c>
      <c r="M1319">
        <f t="shared" ca="1" si="607"/>
        <v>3.6070000000000005E-2</v>
      </c>
      <c r="R1319">
        <f t="shared" ca="1" si="613"/>
        <v>127.8</v>
      </c>
      <c r="S1319">
        <f t="shared" ca="1" si="608"/>
        <v>3.6070000000000005E-2</v>
      </c>
      <c r="U1319" s="1"/>
      <c r="W1319" t="str">
        <f t="shared" si="625"/>
        <v/>
      </c>
      <c r="Y1319" s="1"/>
      <c r="AA1319">
        <f t="shared" si="626"/>
        <v>0</v>
      </c>
      <c r="AC1319" s="1"/>
      <c r="AE1319">
        <f t="shared" si="627"/>
        <v>0</v>
      </c>
      <c r="AH1319" s="1"/>
      <c r="AI1319" s="17"/>
      <c r="AJ1319" s="25"/>
      <c r="AU1319" s="1">
        <v>44169</v>
      </c>
      <c r="AV1319">
        <v>6.0999999999999999E-2</v>
      </c>
      <c r="AW1319">
        <f t="shared" si="614"/>
        <v>6.0999999999999997E-4</v>
      </c>
      <c r="AY1319" s="1">
        <v>44169</v>
      </c>
      <c r="AZ1319">
        <v>6.8000000000000005E-2</v>
      </c>
      <c r="BA1319">
        <f t="shared" si="615"/>
        <v>6.8000000000000005E-4</v>
      </c>
      <c r="BC1319" s="1">
        <v>44176</v>
      </c>
      <c r="BD1319">
        <v>0.17100000000000001</v>
      </c>
      <c r="BE1319">
        <f t="shared" si="616"/>
        <v>1.7100000000000001E-3</v>
      </c>
      <c r="BG1319" s="1">
        <v>44176</v>
      </c>
      <c r="BH1319">
        <v>0.17</v>
      </c>
      <c r="BI1319">
        <f t="shared" si="617"/>
        <v>1.7000000000000001E-3</v>
      </c>
      <c r="BK1319" s="1">
        <v>38495</v>
      </c>
      <c r="BL1319">
        <v>2.0760000000000001</v>
      </c>
      <c r="BM1319">
        <f t="shared" si="623"/>
        <v>2.0760000000000001E-2</v>
      </c>
      <c r="BP1319" s="1">
        <v>44137</v>
      </c>
      <c r="BQ1319">
        <v>233.9169</v>
      </c>
      <c r="BR1319">
        <f t="shared" si="618"/>
        <v>2.3391690000000001</v>
      </c>
      <c r="BT1319" s="1">
        <v>44145</v>
      </c>
      <c r="BU1319">
        <v>-0.51</v>
      </c>
      <c r="BV1319">
        <f t="shared" si="619"/>
        <v>-5.1000000000000004E-3</v>
      </c>
      <c r="BX1319" s="1">
        <v>44145</v>
      </c>
      <c r="BY1319">
        <v>-0.505</v>
      </c>
      <c r="BZ1319">
        <f t="shared" si="620"/>
        <v>-5.0499999999999998E-3</v>
      </c>
      <c r="CB1319" s="1">
        <v>44176</v>
      </c>
      <c r="CC1319">
        <v>-0.54</v>
      </c>
      <c r="CD1319">
        <f t="shared" si="621"/>
        <v>-5.4000000000000003E-3</v>
      </c>
      <c r="CG1319" s="1"/>
    </row>
    <row r="1320" spans="1:85" x14ac:dyDescent="0.3">
      <c r="A1320" s="21">
        <f t="shared" si="622"/>
        <v>47659</v>
      </c>
      <c r="B1320" s="18">
        <f t="shared" si="606"/>
        <v>112.421875</v>
      </c>
      <c r="C1320">
        <f t="shared" si="624"/>
        <v>115</v>
      </c>
      <c r="D1320">
        <f t="shared" ca="1" si="609"/>
        <v>-4.5861111111111112</v>
      </c>
      <c r="E1320">
        <f ca="1">IF(currency="USD",'Future et co'!F1320,IF(currency="EUR",'Future et co'!G1320,FALSE))</f>
        <v>3.6070000000000005E-2</v>
      </c>
      <c r="F1320">
        <f t="shared" ca="1" si="610"/>
        <v>3.6070000000000005E-2</v>
      </c>
      <c r="G1320">
        <f t="shared" ca="1" si="611"/>
        <v>2.0569999999999998E-2</v>
      </c>
      <c r="L1320">
        <f t="shared" ca="1" si="612"/>
        <v>127.8</v>
      </c>
      <c r="M1320">
        <f t="shared" ca="1" si="607"/>
        <v>3.6070000000000005E-2</v>
      </c>
      <c r="R1320">
        <f t="shared" ca="1" si="613"/>
        <v>127.8</v>
      </c>
      <c r="S1320">
        <f t="shared" ca="1" si="608"/>
        <v>3.6070000000000005E-2</v>
      </c>
      <c r="U1320" s="1"/>
      <c r="W1320" t="str">
        <f t="shared" si="625"/>
        <v/>
      </c>
      <c r="Y1320" s="1"/>
      <c r="AA1320">
        <f t="shared" si="626"/>
        <v>0</v>
      </c>
      <c r="AC1320" s="1"/>
      <c r="AE1320">
        <f t="shared" si="627"/>
        <v>0</v>
      </c>
      <c r="AH1320" s="1"/>
      <c r="AI1320" s="17"/>
      <c r="AJ1320" s="25"/>
      <c r="AU1320" s="1">
        <v>44168</v>
      </c>
      <c r="AV1320">
        <v>7.2999999999999995E-2</v>
      </c>
      <c r="AW1320">
        <f t="shared" si="614"/>
        <v>7.2999999999999996E-4</v>
      </c>
      <c r="AY1320" s="1">
        <v>44168</v>
      </c>
      <c r="AZ1320">
        <v>5.3999999999999999E-2</v>
      </c>
      <c r="BA1320">
        <f t="shared" si="615"/>
        <v>5.4000000000000001E-4</v>
      </c>
      <c r="BC1320" s="1">
        <v>44175</v>
      </c>
      <c r="BD1320">
        <v>0.183</v>
      </c>
      <c r="BE1320">
        <f t="shared" si="616"/>
        <v>1.83E-3</v>
      </c>
      <c r="BG1320" s="1">
        <v>44175</v>
      </c>
      <c r="BH1320">
        <v>0.2054</v>
      </c>
      <c r="BI1320">
        <f t="shared" si="617"/>
        <v>2.0539999999999998E-3</v>
      </c>
      <c r="BK1320" s="1">
        <v>38496</v>
      </c>
      <c r="BL1320">
        <v>2.0767099999999998</v>
      </c>
      <c r="BM1320">
        <f t="shared" si="623"/>
        <v>2.0767099999999997E-2</v>
      </c>
      <c r="BP1320" s="1">
        <v>44134</v>
      </c>
      <c r="BQ1320">
        <v>233.79740000000001</v>
      </c>
      <c r="BR1320">
        <f t="shared" si="618"/>
        <v>2.337974</v>
      </c>
      <c r="BT1320" s="1">
        <v>44144</v>
      </c>
      <c r="BU1320">
        <v>-0.51600000000000001</v>
      </c>
      <c r="BV1320">
        <f t="shared" si="619"/>
        <v>-5.1600000000000005E-3</v>
      </c>
      <c r="BX1320" s="1">
        <v>44144</v>
      </c>
      <c r="BY1320">
        <v>-0.51100000000000001</v>
      </c>
      <c r="BZ1320">
        <f t="shared" si="620"/>
        <v>-5.11E-3</v>
      </c>
      <c r="CB1320" s="1">
        <v>44175</v>
      </c>
      <c r="CC1320">
        <v>-0.54</v>
      </c>
      <c r="CD1320">
        <f t="shared" si="621"/>
        <v>-5.4000000000000003E-3</v>
      </c>
      <c r="CG1320" s="1"/>
    </row>
    <row r="1321" spans="1:85" x14ac:dyDescent="0.3">
      <c r="A1321" s="21">
        <f t="shared" si="622"/>
        <v>47660</v>
      </c>
      <c r="B1321" s="18">
        <f t="shared" si="606"/>
        <v>112.421875</v>
      </c>
      <c r="C1321">
        <f t="shared" si="624"/>
        <v>115</v>
      </c>
      <c r="D1321">
        <f t="shared" ca="1" si="609"/>
        <v>-4.5888888888888886</v>
      </c>
      <c r="E1321">
        <f ca="1">IF(currency="USD",'Future et co'!F1321,IF(currency="EUR",'Future et co'!G1321,FALSE))</f>
        <v>3.6070000000000005E-2</v>
      </c>
      <c r="F1321">
        <f t="shared" ca="1" si="610"/>
        <v>3.6070000000000005E-2</v>
      </c>
      <c r="G1321">
        <f t="shared" ca="1" si="611"/>
        <v>2.0569999999999998E-2</v>
      </c>
      <c r="L1321">
        <f t="shared" ca="1" si="612"/>
        <v>127.8</v>
      </c>
      <c r="M1321">
        <f t="shared" ca="1" si="607"/>
        <v>3.6070000000000005E-2</v>
      </c>
      <c r="R1321">
        <f t="shared" ca="1" si="613"/>
        <v>127.8</v>
      </c>
      <c r="S1321">
        <f t="shared" ca="1" si="608"/>
        <v>3.6070000000000005E-2</v>
      </c>
      <c r="U1321" s="1"/>
      <c r="W1321" t="str">
        <f t="shared" si="625"/>
        <v/>
      </c>
      <c r="Y1321" s="1"/>
      <c r="AA1321">
        <f t="shared" si="626"/>
        <v>0</v>
      </c>
      <c r="AC1321" s="1"/>
      <c r="AE1321">
        <f t="shared" si="627"/>
        <v>0</v>
      </c>
      <c r="AH1321" s="1"/>
      <c r="AI1321" s="17"/>
      <c r="AJ1321" s="25"/>
      <c r="AU1321" s="1">
        <v>44167</v>
      </c>
      <c r="AV1321">
        <v>6.3E-2</v>
      </c>
      <c r="AW1321">
        <f t="shared" si="614"/>
        <v>6.3000000000000003E-4</v>
      </c>
      <c r="AY1321" s="1">
        <v>44167</v>
      </c>
      <c r="AZ1321">
        <v>5.5E-2</v>
      </c>
      <c r="BA1321">
        <f t="shared" si="615"/>
        <v>5.5000000000000003E-4</v>
      </c>
      <c r="BC1321" s="1">
        <v>44174</v>
      </c>
      <c r="BD1321">
        <v>0.20200000000000001</v>
      </c>
      <c r="BE1321">
        <f t="shared" si="616"/>
        <v>2.0200000000000001E-3</v>
      </c>
      <c r="BG1321" s="1">
        <v>44174</v>
      </c>
      <c r="BH1321">
        <v>0.20399999999999999</v>
      </c>
      <c r="BI1321">
        <f t="shared" si="617"/>
        <v>2.0399999999999997E-3</v>
      </c>
      <c r="BK1321" s="1">
        <v>38497</v>
      </c>
      <c r="BL1321">
        <v>2.08202</v>
      </c>
      <c r="BM1321">
        <f t="shared" si="623"/>
        <v>2.0820200000000001E-2</v>
      </c>
      <c r="BP1321" s="1">
        <v>44133</v>
      </c>
      <c r="BQ1321">
        <v>234.00980000000001</v>
      </c>
      <c r="BR1321">
        <f t="shared" si="618"/>
        <v>2.3400980000000002</v>
      </c>
      <c r="BT1321" s="1">
        <v>44141</v>
      </c>
      <c r="BU1321">
        <v>-0.51300000000000001</v>
      </c>
      <c r="BV1321">
        <f t="shared" si="619"/>
        <v>-5.13E-3</v>
      </c>
      <c r="BX1321" s="1">
        <v>44141</v>
      </c>
      <c r="BY1321">
        <v>-0.51200000000000001</v>
      </c>
      <c r="BZ1321">
        <f t="shared" si="620"/>
        <v>-5.1200000000000004E-3</v>
      </c>
      <c r="CB1321" s="1">
        <v>44174</v>
      </c>
      <c r="CC1321">
        <v>-0.54</v>
      </c>
      <c r="CD1321">
        <f t="shared" si="621"/>
        <v>-5.4000000000000003E-3</v>
      </c>
      <c r="CG1321" s="1"/>
    </row>
    <row r="1322" spans="1:85" x14ac:dyDescent="0.3">
      <c r="A1322" s="21">
        <f t="shared" si="622"/>
        <v>47661</v>
      </c>
      <c r="B1322" s="18">
        <f t="shared" si="606"/>
        <v>112.421875</v>
      </c>
      <c r="C1322">
        <f t="shared" si="624"/>
        <v>115</v>
      </c>
      <c r="D1322">
        <f t="shared" ca="1" si="609"/>
        <v>-4.5916666666666668</v>
      </c>
      <c r="E1322">
        <f ca="1">IF(currency="USD",'Future et co'!F1322,IF(currency="EUR",'Future et co'!G1322,FALSE))</f>
        <v>3.6070000000000005E-2</v>
      </c>
      <c r="F1322">
        <f t="shared" ca="1" si="610"/>
        <v>3.6070000000000005E-2</v>
      </c>
      <c r="G1322">
        <f t="shared" ca="1" si="611"/>
        <v>2.0569999999999998E-2</v>
      </c>
      <c r="L1322">
        <f t="shared" ca="1" si="612"/>
        <v>127.8</v>
      </c>
      <c r="M1322">
        <f t="shared" ca="1" si="607"/>
        <v>3.6070000000000005E-2</v>
      </c>
      <c r="R1322">
        <f t="shared" ca="1" si="613"/>
        <v>127.8</v>
      </c>
      <c r="S1322">
        <f t="shared" ca="1" si="608"/>
        <v>3.6070000000000005E-2</v>
      </c>
      <c r="U1322" s="1"/>
      <c r="W1322" t="str">
        <f t="shared" si="625"/>
        <v/>
      </c>
      <c r="Y1322" s="1"/>
      <c r="AA1322">
        <f t="shared" si="626"/>
        <v>0</v>
      </c>
      <c r="AC1322" s="1"/>
      <c r="AE1322">
        <f t="shared" si="627"/>
        <v>0</v>
      </c>
      <c r="AH1322" s="1"/>
      <c r="AI1322" s="17"/>
      <c r="AJ1322" s="25"/>
      <c r="AU1322" s="1">
        <v>44166</v>
      </c>
      <c r="AV1322">
        <v>5.5E-2</v>
      </c>
      <c r="AW1322">
        <f t="shared" si="614"/>
        <v>5.5000000000000003E-4</v>
      </c>
      <c r="AY1322" s="1">
        <v>44166</v>
      </c>
      <c r="AZ1322">
        <v>5.1999999999999998E-2</v>
      </c>
      <c r="BA1322">
        <f t="shared" si="615"/>
        <v>5.1999999999999995E-4</v>
      </c>
      <c r="BC1322" s="1">
        <v>44173</v>
      </c>
      <c r="BD1322">
        <v>0.20100000000000001</v>
      </c>
      <c r="BE1322">
        <f t="shared" si="616"/>
        <v>2.0100000000000001E-3</v>
      </c>
      <c r="BG1322" s="1">
        <v>44173</v>
      </c>
      <c r="BH1322">
        <v>0.21</v>
      </c>
      <c r="BI1322">
        <f t="shared" si="617"/>
        <v>2.0999999999999999E-3</v>
      </c>
      <c r="BK1322" s="1">
        <v>38498</v>
      </c>
      <c r="BL1322">
        <v>2.0695000000000001</v>
      </c>
      <c r="BM1322">
        <f t="shared" si="623"/>
        <v>2.0695000000000002E-2</v>
      </c>
      <c r="BP1322" s="1">
        <v>44132</v>
      </c>
      <c r="BQ1322">
        <v>233.69120000000001</v>
      </c>
      <c r="BR1322">
        <f t="shared" si="618"/>
        <v>2.3369119999999999</v>
      </c>
      <c r="BT1322" s="1">
        <v>44140</v>
      </c>
      <c r="BU1322">
        <v>-0.51700000000000002</v>
      </c>
      <c r="BV1322">
        <f t="shared" si="619"/>
        <v>-5.1700000000000001E-3</v>
      </c>
      <c r="BX1322" s="1">
        <v>44140</v>
      </c>
      <c r="BY1322">
        <v>-0.51100000000000001</v>
      </c>
      <c r="BZ1322">
        <f t="shared" si="620"/>
        <v>-5.11E-3</v>
      </c>
      <c r="CB1322" s="1">
        <v>44173</v>
      </c>
      <c r="CC1322">
        <v>-0.53120000000000001</v>
      </c>
      <c r="CD1322">
        <f t="shared" si="621"/>
        <v>-5.3119999999999999E-3</v>
      </c>
      <c r="CG1322" s="1"/>
    </row>
    <row r="1323" spans="1:85" x14ac:dyDescent="0.3">
      <c r="A1323" s="21">
        <f t="shared" si="622"/>
        <v>47662</v>
      </c>
      <c r="B1323" s="18">
        <f t="shared" si="606"/>
        <v>112.421875</v>
      </c>
      <c r="C1323">
        <f t="shared" si="624"/>
        <v>115</v>
      </c>
      <c r="D1323">
        <f t="shared" ca="1" si="609"/>
        <v>-4.5944444444444441</v>
      </c>
      <c r="E1323">
        <f ca="1">IF(currency="USD",'Future et co'!F1323,IF(currency="EUR",'Future et co'!G1323,FALSE))</f>
        <v>3.6070000000000005E-2</v>
      </c>
      <c r="F1323">
        <f t="shared" ca="1" si="610"/>
        <v>3.6070000000000005E-2</v>
      </c>
      <c r="G1323">
        <f t="shared" ca="1" si="611"/>
        <v>2.0569999999999998E-2</v>
      </c>
      <c r="L1323">
        <f t="shared" ca="1" si="612"/>
        <v>127.8</v>
      </c>
      <c r="M1323">
        <f t="shared" ca="1" si="607"/>
        <v>3.6070000000000005E-2</v>
      </c>
      <c r="R1323">
        <f t="shared" ca="1" si="613"/>
        <v>127.8</v>
      </c>
      <c r="S1323">
        <f t="shared" ca="1" si="608"/>
        <v>3.6070000000000005E-2</v>
      </c>
      <c r="U1323" s="1"/>
      <c r="W1323" t="str">
        <f t="shared" si="625"/>
        <v/>
      </c>
      <c r="Y1323" s="1"/>
      <c r="AA1323">
        <f t="shared" si="626"/>
        <v>0</v>
      </c>
      <c r="AC1323" s="1"/>
      <c r="AE1323">
        <f t="shared" si="627"/>
        <v>0</v>
      </c>
      <c r="AH1323" s="1"/>
      <c r="AI1323" s="17"/>
      <c r="AJ1323" s="25"/>
      <c r="AU1323" s="1">
        <v>44165</v>
      </c>
      <c r="AV1323">
        <v>5.8999999999999997E-2</v>
      </c>
      <c r="AW1323">
        <f t="shared" si="614"/>
        <v>5.8999999999999992E-4</v>
      </c>
      <c r="AY1323" s="1">
        <v>44165</v>
      </c>
      <c r="AZ1323">
        <v>5.1999999999999998E-2</v>
      </c>
      <c r="BA1323">
        <f t="shared" si="615"/>
        <v>5.1999999999999995E-4</v>
      </c>
      <c r="BC1323" s="1">
        <v>44172</v>
      </c>
      <c r="BD1323">
        <v>0.19</v>
      </c>
      <c r="BE1323">
        <f t="shared" si="616"/>
        <v>1.9E-3</v>
      </c>
      <c r="BG1323" s="1">
        <v>44172</v>
      </c>
      <c r="BH1323">
        <v>0.221</v>
      </c>
      <c r="BI1323">
        <f t="shared" si="617"/>
        <v>2.2100000000000002E-3</v>
      </c>
      <c r="BK1323" s="1">
        <v>38499</v>
      </c>
      <c r="BL1323">
        <v>2.0681400000000001</v>
      </c>
      <c r="BM1323">
        <f t="shared" si="623"/>
        <v>2.0681400000000003E-2</v>
      </c>
      <c r="BP1323" s="1">
        <v>44131</v>
      </c>
      <c r="BQ1323">
        <v>233.5187</v>
      </c>
      <c r="BR1323">
        <f t="shared" si="618"/>
        <v>2.3351869999999999</v>
      </c>
      <c r="BT1323" s="1">
        <v>44139</v>
      </c>
      <c r="BU1323">
        <v>-0.51700000000000002</v>
      </c>
      <c r="BV1323">
        <f t="shared" si="619"/>
        <v>-5.1700000000000001E-3</v>
      </c>
      <c r="BX1323" s="1">
        <v>44139</v>
      </c>
      <c r="BY1323">
        <v>-0.51500000000000001</v>
      </c>
      <c r="BZ1323">
        <f t="shared" si="620"/>
        <v>-5.1500000000000001E-3</v>
      </c>
      <c r="CB1323" s="1">
        <v>44172</v>
      </c>
      <c r="CC1323">
        <v>-0.52739999999999998</v>
      </c>
      <c r="CD1323">
        <f t="shared" si="621"/>
        <v>-5.274E-3</v>
      </c>
      <c r="CG1323" s="1"/>
    </row>
    <row r="1324" spans="1:85" x14ac:dyDescent="0.3">
      <c r="A1324" s="21">
        <f t="shared" si="622"/>
        <v>47665</v>
      </c>
      <c r="B1324" s="18">
        <f t="shared" si="606"/>
        <v>112.421875</v>
      </c>
      <c r="C1324">
        <f t="shared" si="624"/>
        <v>115</v>
      </c>
      <c r="D1324">
        <f t="shared" ca="1" si="609"/>
        <v>-4.6027777777777779</v>
      </c>
      <c r="E1324">
        <f ca="1">IF(currency="USD",'Future et co'!F1324,IF(currency="EUR",'Future et co'!G1324,FALSE))</f>
        <v>3.6070000000000005E-2</v>
      </c>
      <c r="F1324">
        <f t="shared" ca="1" si="610"/>
        <v>3.6070000000000005E-2</v>
      </c>
      <c r="G1324">
        <f t="shared" ca="1" si="611"/>
        <v>2.0569999999999998E-2</v>
      </c>
      <c r="L1324">
        <f t="shared" ca="1" si="612"/>
        <v>127.8</v>
      </c>
      <c r="M1324">
        <f t="shared" ca="1" si="607"/>
        <v>3.6070000000000005E-2</v>
      </c>
      <c r="R1324">
        <f t="shared" ca="1" si="613"/>
        <v>127.8</v>
      </c>
      <c r="S1324">
        <f t="shared" ca="1" si="608"/>
        <v>3.6070000000000005E-2</v>
      </c>
      <c r="U1324" s="1"/>
      <c r="W1324" t="str">
        <f t="shared" si="625"/>
        <v/>
      </c>
      <c r="Y1324" s="1"/>
      <c r="AA1324">
        <f t="shared" si="626"/>
        <v>0</v>
      </c>
      <c r="AC1324" s="1"/>
      <c r="AE1324">
        <f t="shared" si="627"/>
        <v>0</v>
      </c>
      <c r="AH1324" s="1"/>
      <c r="AI1324" s="17"/>
      <c r="AJ1324" s="25"/>
      <c r="AU1324" s="1">
        <v>44162</v>
      </c>
      <c r="AV1324">
        <v>5.8000000000000003E-2</v>
      </c>
      <c r="AW1324">
        <f t="shared" si="614"/>
        <v>5.8E-4</v>
      </c>
      <c r="AY1324" s="1">
        <v>44162</v>
      </c>
      <c r="AZ1324">
        <v>0.05</v>
      </c>
      <c r="BA1324">
        <f t="shared" si="615"/>
        <v>5.0000000000000001E-4</v>
      </c>
      <c r="BC1324" s="1">
        <v>44169</v>
      </c>
      <c r="BD1324">
        <v>0.191</v>
      </c>
      <c r="BE1324">
        <f t="shared" si="616"/>
        <v>1.91E-3</v>
      </c>
      <c r="BG1324" s="1">
        <v>44169</v>
      </c>
      <c r="BH1324">
        <v>0.20200000000000001</v>
      </c>
      <c r="BI1324">
        <f t="shared" si="617"/>
        <v>2.0200000000000001E-3</v>
      </c>
      <c r="BK1324" s="1">
        <v>38502</v>
      </c>
      <c r="BL1324">
        <v>2.0548000000000002</v>
      </c>
      <c r="BM1324">
        <f t="shared" si="623"/>
        <v>2.0548E-2</v>
      </c>
      <c r="BP1324" s="1">
        <v>44130</v>
      </c>
      <c r="BQ1324">
        <v>232.66929999999999</v>
      </c>
      <c r="BR1324">
        <f t="shared" si="618"/>
        <v>2.3266930000000001</v>
      </c>
      <c r="BT1324" s="1">
        <v>44138</v>
      </c>
      <c r="BU1324">
        <v>-0.52</v>
      </c>
      <c r="BV1324">
        <f t="shared" si="619"/>
        <v>-5.1999999999999998E-3</v>
      </c>
      <c r="BX1324" s="1">
        <v>44138</v>
      </c>
      <c r="BY1324">
        <v>-0.51300000000000001</v>
      </c>
      <c r="BZ1324">
        <f t="shared" si="620"/>
        <v>-5.13E-3</v>
      </c>
      <c r="CB1324" s="1">
        <v>44169</v>
      </c>
      <c r="CC1324">
        <v>-0.52249999999999996</v>
      </c>
      <c r="CD1324">
        <f t="shared" si="621"/>
        <v>-5.2249999999999996E-3</v>
      </c>
      <c r="CG1324" s="1"/>
    </row>
    <row r="1325" spans="1:85" x14ac:dyDescent="0.3">
      <c r="A1325" s="21">
        <f t="shared" si="622"/>
        <v>47666</v>
      </c>
      <c r="B1325" s="18">
        <f t="shared" si="606"/>
        <v>112.421875</v>
      </c>
      <c r="C1325">
        <f t="shared" si="624"/>
        <v>115</v>
      </c>
      <c r="D1325">
        <f t="shared" ca="1" si="609"/>
        <v>-4.6055555555555552</v>
      </c>
      <c r="E1325">
        <f ca="1">IF(currency="USD",'Future et co'!F1325,IF(currency="EUR",'Future et co'!G1325,FALSE))</f>
        <v>3.6070000000000005E-2</v>
      </c>
      <c r="F1325">
        <f t="shared" ca="1" si="610"/>
        <v>3.6070000000000005E-2</v>
      </c>
      <c r="G1325">
        <f t="shared" ca="1" si="611"/>
        <v>2.0569999999999998E-2</v>
      </c>
      <c r="L1325">
        <f t="shared" ca="1" si="612"/>
        <v>127.8</v>
      </c>
      <c r="M1325">
        <f t="shared" ca="1" si="607"/>
        <v>3.6070000000000005E-2</v>
      </c>
      <c r="R1325">
        <f t="shared" ca="1" si="613"/>
        <v>127.8</v>
      </c>
      <c r="S1325">
        <f t="shared" ca="1" si="608"/>
        <v>3.6070000000000005E-2</v>
      </c>
      <c r="U1325" s="1"/>
      <c r="W1325" t="str">
        <f t="shared" si="625"/>
        <v/>
      </c>
      <c r="Y1325" s="1"/>
      <c r="AA1325">
        <f t="shared" si="626"/>
        <v>0</v>
      </c>
      <c r="AC1325" s="1"/>
      <c r="AE1325">
        <f t="shared" si="627"/>
        <v>0</v>
      </c>
      <c r="AH1325" s="1"/>
      <c r="AI1325" s="17"/>
      <c r="AJ1325" s="25"/>
      <c r="AU1325" s="1">
        <v>44160</v>
      </c>
      <c r="AV1325">
        <v>0.06</v>
      </c>
      <c r="AW1325">
        <f t="shared" si="614"/>
        <v>5.9999999999999995E-4</v>
      </c>
      <c r="AY1325" s="1">
        <v>44160</v>
      </c>
      <c r="AZ1325">
        <v>6.6000000000000003E-2</v>
      </c>
      <c r="BA1325">
        <f t="shared" si="615"/>
        <v>6.6E-4</v>
      </c>
      <c r="BC1325" s="1">
        <v>44168</v>
      </c>
      <c r="BD1325">
        <v>0.19600000000000001</v>
      </c>
      <c r="BE1325">
        <f t="shared" si="616"/>
        <v>1.9599999999999999E-3</v>
      </c>
      <c r="BG1325" s="1">
        <v>44168</v>
      </c>
      <c r="BH1325">
        <v>0.21299999999999999</v>
      </c>
      <c r="BI1325">
        <f t="shared" si="617"/>
        <v>2.1299999999999999E-3</v>
      </c>
      <c r="BK1325" s="1">
        <v>38503</v>
      </c>
      <c r="BL1325">
        <v>2.0807500000000001</v>
      </c>
      <c r="BM1325">
        <f t="shared" si="623"/>
        <v>2.08075E-2</v>
      </c>
      <c r="BP1325" s="1">
        <v>44127</v>
      </c>
      <c r="BQ1325">
        <v>232.61619999999999</v>
      </c>
      <c r="BR1325">
        <f t="shared" si="618"/>
        <v>2.3261620000000001</v>
      </c>
      <c r="BT1325" s="1">
        <v>44137</v>
      </c>
      <c r="BU1325">
        <v>-0.52</v>
      </c>
      <c r="BV1325">
        <f t="shared" si="619"/>
        <v>-5.1999999999999998E-3</v>
      </c>
      <c r="BX1325" s="1">
        <v>44137</v>
      </c>
      <c r="BY1325">
        <v>-0.51300000000000001</v>
      </c>
      <c r="BZ1325">
        <f t="shared" si="620"/>
        <v>-5.13E-3</v>
      </c>
      <c r="CB1325" s="1">
        <v>44168</v>
      </c>
      <c r="CC1325">
        <v>-0.52</v>
      </c>
      <c r="CD1325">
        <f t="shared" si="621"/>
        <v>-5.1999999999999998E-3</v>
      </c>
      <c r="CG1325" s="1"/>
    </row>
    <row r="1326" spans="1:85" x14ac:dyDescent="0.3">
      <c r="A1326" s="21">
        <f t="shared" si="622"/>
        <v>47667</v>
      </c>
      <c r="B1326" s="18">
        <f t="shared" si="606"/>
        <v>112.421875</v>
      </c>
      <c r="C1326">
        <f t="shared" si="624"/>
        <v>115</v>
      </c>
      <c r="D1326">
        <f t="shared" ca="1" si="609"/>
        <v>-4.6083333333333334</v>
      </c>
      <c r="E1326">
        <f ca="1">IF(currency="USD",'Future et co'!F1326,IF(currency="EUR",'Future et co'!G1326,FALSE))</f>
        <v>3.6070000000000005E-2</v>
      </c>
      <c r="F1326">
        <f t="shared" ca="1" si="610"/>
        <v>3.6070000000000005E-2</v>
      </c>
      <c r="G1326">
        <f t="shared" ca="1" si="611"/>
        <v>2.0569999999999998E-2</v>
      </c>
      <c r="L1326">
        <f t="shared" ca="1" si="612"/>
        <v>127.8</v>
      </c>
      <c r="M1326">
        <f t="shared" ca="1" si="607"/>
        <v>3.6070000000000005E-2</v>
      </c>
      <c r="R1326">
        <f t="shared" ca="1" si="613"/>
        <v>127.8</v>
      </c>
      <c r="S1326">
        <f t="shared" ca="1" si="608"/>
        <v>3.6070000000000005E-2</v>
      </c>
      <c r="U1326" s="1"/>
      <c r="W1326" t="str">
        <f t="shared" si="625"/>
        <v/>
      </c>
      <c r="Y1326" s="1"/>
      <c r="AA1326">
        <f t="shared" si="626"/>
        <v>0</v>
      </c>
      <c r="AC1326" s="1"/>
      <c r="AE1326">
        <f t="shared" si="627"/>
        <v>0</v>
      </c>
      <c r="AH1326" s="1"/>
      <c r="AI1326" s="17"/>
      <c r="AJ1326" s="25"/>
      <c r="AU1326" s="1">
        <v>44159</v>
      </c>
      <c r="AV1326">
        <v>5.6000000000000001E-2</v>
      </c>
      <c r="AW1326">
        <f t="shared" si="614"/>
        <v>5.6000000000000006E-4</v>
      </c>
      <c r="AY1326" s="1">
        <v>44159</v>
      </c>
      <c r="AZ1326">
        <v>6.3E-2</v>
      </c>
      <c r="BA1326">
        <f t="shared" si="615"/>
        <v>6.3000000000000003E-4</v>
      </c>
      <c r="BC1326" s="1">
        <v>44167</v>
      </c>
      <c r="BD1326">
        <v>0.20100000000000001</v>
      </c>
      <c r="BE1326">
        <f t="shared" si="616"/>
        <v>2.0100000000000001E-3</v>
      </c>
      <c r="BG1326" s="1">
        <v>44167</v>
      </c>
      <c r="BH1326">
        <v>0.217</v>
      </c>
      <c r="BI1326">
        <f t="shared" si="617"/>
        <v>2.1700000000000001E-3</v>
      </c>
      <c r="BK1326" s="1">
        <v>38504</v>
      </c>
      <c r="BL1326">
        <v>2.0466899999999999</v>
      </c>
      <c r="BM1326">
        <f t="shared" si="623"/>
        <v>2.04669E-2</v>
      </c>
      <c r="BP1326" s="1">
        <v>44126</v>
      </c>
      <c r="BQ1326">
        <v>232.52330000000001</v>
      </c>
      <c r="BR1326">
        <f t="shared" si="618"/>
        <v>2.3252329999999999</v>
      </c>
      <c r="BT1326" s="1">
        <v>44134</v>
      </c>
      <c r="BU1326">
        <v>-0.52300000000000002</v>
      </c>
      <c r="BV1326">
        <f t="shared" si="619"/>
        <v>-5.2300000000000003E-3</v>
      </c>
      <c r="BX1326" s="1">
        <v>44134</v>
      </c>
      <c r="BY1326">
        <v>-0.52100000000000002</v>
      </c>
      <c r="BZ1326">
        <f t="shared" si="620"/>
        <v>-5.2100000000000002E-3</v>
      </c>
      <c r="CB1326" s="1">
        <v>44167</v>
      </c>
      <c r="CC1326">
        <v>-0.52</v>
      </c>
      <c r="CD1326">
        <f t="shared" si="621"/>
        <v>-5.1999999999999998E-3</v>
      </c>
      <c r="CG1326" s="1"/>
    </row>
    <row r="1327" spans="1:85" x14ac:dyDescent="0.3">
      <c r="A1327" s="21">
        <f t="shared" si="622"/>
        <v>47668</v>
      </c>
      <c r="B1327" s="18">
        <f t="shared" si="606"/>
        <v>112.421875</v>
      </c>
      <c r="C1327">
        <f t="shared" si="624"/>
        <v>115</v>
      </c>
      <c r="D1327">
        <f t="shared" ca="1" si="609"/>
        <v>-4.6111111111111107</v>
      </c>
      <c r="E1327">
        <f ca="1">IF(currency="USD",'Future et co'!F1327,IF(currency="EUR",'Future et co'!G1327,FALSE))</f>
        <v>3.6070000000000005E-2</v>
      </c>
      <c r="F1327">
        <f t="shared" ca="1" si="610"/>
        <v>3.6070000000000005E-2</v>
      </c>
      <c r="G1327">
        <f t="shared" ca="1" si="611"/>
        <v>2.0569999999999998E-2</v>
      </c>
      <c r="L1327">
        <f t="shared" ca="1" si="612"/>
        <v>127.8</v>
      </c>
      <c r="M1327">
        <f t="shared" ca="1" si="607"/>
        <v>3.6070000000000005E-2</v>
      </c>
      <c r="R1327">
        <f t="shared" ca="1" si="613"/>
        <v>127.8</v>
      </c>
      <c r="S1327">
        <f t="shared" ca="1" si="608"/>
        <v>3.6070000000000005E-2</v>
      </c>
      <c r="U1327" s="1"/>
      <c r="W1327" t="str">
        <f t="shared" si="625"/>
        <v/>
      </c>
      <c r="Y1327" s="1"/>
      <c r="AA1327">
        <f t="shared" si="626"/>
        <v>0</v>
      </c>
      <c r="AC1327" s="1"/>
      <c r="AE1327">
        <f t="shared" si="627"/>
        <v>0</v>
      </c>
      <c r="AH1327" s="1"/>
      <c r="AI1327" s="17"/>
      <c r="AJ1327" s="25"/>
      <c r="AU1327" s="1">
        <v>44158</v>
      </c>
      <c r="AV1327">
        <v>5.6000000000000001E-2</v>
      </c>
      <c r="AW1327">
        <f t="shared" si="614"/>
        <v>5.6000000000000006E-4</v>
      </c>
      <c r="AY1327" s="1">
        <v>44158</v>
      </c>
      <c r="AZ1327">
        <v>4.8000000000000001E-2</v>
      </c>
      <c r="BA1327">
        <f t="shared" si="615"/>
        <v>4.8000000000000001E-4</v>
      </c>
      <c r="BC1327" s="1">
        <v>44166</v>
      </c>
      <c r="BD1327">
        <v>0.20699999999999999</v>
      </c>
      <c r="BE1327">
        <f t="shared" si="616"/>
        <v>2.0699999999999998E-3</v>
      </c>
      <c r="BG1327" s="1">
        <v>44166</v>
      </c>
      <c r="BH1327">
        <v>0.214</v>
      </c>
      <c r="BI1327">
        <f t="shared" si="617"/>
        <v>2.14E-3</v>
      </c>
      <c r="BK1327" s="1">
        <v>38505</v>
      </c>
      <c r="BL1327">
        <v>2.06121</v>
      </c>
      <c r="BM1327">
        <f t="shared" si="623"/>
        <v>2.0612100000000001E-2</v>
      </c>
      <c r="BP1327" s="1">
        <v>44125</v>
      </c>
      <c r="BQ1327">
        <v>233.21340000000001</v>
      </c>
      <c r="BR1327">
        <f t="shared" si="618"/>
        <v>2.3321339999999999</v>
      </c>
      <c r="BT1327" s="1">
        <v>44133</v>
      </c>
      <c r="BU1327">
        <v>-0.51500000000000001</v>
      </c>
      <c r="BV1327">
        <f t="shared" si="619"/>
        <v>-5.1500000000000001E-3</v>
      </c>
      <c r="BX1327" s="1">
        <v>44133</v>
      </c>
      <c r="BY1327">
        <v>-0.51500000000000001</v>
      </c>
      <c r="BZ1327">
        <f t="shared" si="620"/>
        <v>-5.1500000000000001E-3</v>
      </c>
      <c r="CB1327" s="1">
        <v>44166</v>
      </c>
      <c r="CC1327">
        <v>-0.51</v>
      </c>
      <c r="CD1327">
        <f t="shared" si="621"/>
        <v>-5.1000000000000004E-3</v>
      </c>
      <c r="CG1327" s="1"/>
    </row>
    <row r="1328" spans="1:85" x14ac:dyDescent="0.3">
      <c r="A1328" s="21">
        <f t="shared" si="622"/>
        <v>47669</v>
      </c>
      <c r="B1328" s="18">
        <f t="shared" si="606"/>
        <v>112.421875</v>
      </c>
      <c r="C1328">
        <f t="shared" si="624"/>
        <v>115</v>
      </c>
      <c r="D1328">
        <f t="shared" ca="1" si="609"/>
        <v>-4.6138888888888889</v>
      </c>
      <c r="E1328">
        <f ca="1">IF(currency="USD",'Future et co'!F1328,IF(currency="EUR",'Future et co'!G1328,FALSE))</f>
        <v>3.6070000000000005E-2</v>
      </c>
      <c r="F1328">
        <f t="shared" ca="1" si="610"/>
        <v>3.6070000000000005E-2</v>
      </c>
      <c r="G1328">
        <f t="shared" ca="1" si="611"/>
        <v>2.0569999999999998E-2</v>
      </c>
      <c r="L1328">
        <f t="shared" ca="1" si="612"/>
        <v>127.8</v>
      </c>
      <c r="M1328">
        <f t="shared" ca="1" si="607"/>
        <v>3.6070000000000005E-2</v>
      </c>
      <c r="R1328">
        <f t="shared" ca="1" si="613"/>
        <v>127.8</v>
      </c>
      <c r="S1328">
        <f t="shared" ca="1" si="608"/>
        <v>3.6070000000000005E-2</v>
      </c>
      <c r="U1328" s="1"/>
      <c r="W1328" t="str">
        <f t="shared" si="625"/>
        <v/>
      </c>
      <c r="Y1328" s="1"/>
      <c r="AA1328">
        <f t="shared" si="626"/>
        <v>0</v>
      </c>
      <c r="AC1328" s="1"/>
      <c r="AE1328">
        <f t="shared" si="627"/>
        <v>0</v>
      </c>
      <c r="AH1328" s="1"/>
      <c r="AI1328" s="17"/>
      <c r="AJ1328" s="25"/>
      <c r="AU1328" s="1">
        <v>44155</v>
      </c>
      <c r="AV1328">
        <v>6.4000000000000001E-2</v>
      </c>
      <c r="AW1328">
        <f t="shared" si="614"/>
        <v>6.4000000000000005E-4</v>
      </c>
      <c r="AY1328" s="1">
        <v>44155</v>
      </c>
      <c r="AZ1328">
        <v>4.5999999999999999E-2</v>
      </c>
      <c r="BA1328">
        <f t="shared" si="615"/>
        <v>4.6000000000000001E-4</v>
      </c>
      <c r="BC1328" s="1">
        <v>44165</v>
      </c>
      <c r="BD1328">
        <v>0.20300000000000001</v>
      </c>
      <c r="BE1328">
        <f t="shared" si="616"/>
        <v>2.0300000000000001E-3</v>
      </c>
      <c r="BG1328" s="1">
        <v>44165</v>
      </c>
      <c r="BH1328">
        <v>0.20300000000000001</v>
      </c>
      <c r="BI1328">
        <f t="shared" si="617"/>
        <v>2.0300000000000001E-3</v>
      </c>
      <c r="BK1328" s="1">
        <v>38506</v>
      </c>
      <c r="BL1328">
        <v>2.0725899999999999</v>
      </c>
      <c r="BM1328">
        <f t="shared" si="623"/>
        <v>2.0725899999999998E-2</v>
      </c>
      <c r="BP1328" s="1">
        <v>44124</v>
      </c>
      <c r="BQ1328">
        <v>233.34620000000001</v>
      </c>
      <c r="BR1328">
        <f t="shared" si="618"/>
        <v>2.3334619999999999</v>
      </c>
      <c r="BT1328" s="1">
        <v>44132</v>
      </c>
      <c r="BU1328">
        <v>-0.51200000000000001</v>
      </c>
      <c r="BV1328">
        <f t="shared" si="619"/>
        <v>-5.1200000000000004E-3</v>
      </c>
      <c r="BX1328" s="1">
        <v>44132</v>
      </c>
      <c r="BY1328">
        <v>-0.505</v>
      </c>
      <c r="BZ1328">
        <f t="shared" si="620"/>
        <v>-5.0499999999999998E-3</v>
      </c>
      <c r="CB1328" s="1">
        <v>44165</v>
      </c>
      <c r="CC1328">
        <v>-0.52</v>
      </c>
      <c r="CD1328">
        <f t="shared" si="621"/>
        <v>-5.1999999999999998E-3</v>
      </c>
      <c r="CG1328" s="1"/>
    </row>
    <row r="1329" spans="1:85" x14ac:dyDescent="0.3">
      <c r="A1329" s="21">
        <f t="shared" si="622"/>
        <v>47672</v>
      </c>
      <c r="B1329" s="18">
        <f t="shared" si="606"/>
        <v>112.421875</v>
      </c>
      <c r="C1329">
        <f t="shared" si="624"/>
        <v>115</v>
      </c>
      <c r="D1329">
        <f t="shared" ca="1" si="609"/>
        <v>-4.6222222222222218</v>
      </c>
      <c r="E1329">
        <f ca="1">IF(currency="USD",'Future et co'!F1329,IF(currency="EUR",'Future et co'!G1329,FALSE))</f>
        <v>3.6070000000000005E-2</v>
      </c>
      <c r="F1329">
        <f t="shared" ca="1" si="610"/>
        <v>3.6070000000000005E-2</v>
      </c>
      <c r="G1329">
        <f t="shared" ca="1" si="611"/>
        <v>2.0569999999999998E-2</v>
      </c>
      <c r="L1329">
        <f t="shared" ca="1" si="612"/>
        <v>127.8</v>
      </c>
      <c r="M1329">
        <f t="shared" ca="1" si="607"/>
        <v>3.6070000000000005E-2</v>
      </c>
      <c r="R1329">
        <f t="shared" ca="1" si="613"/>
        <v>127.8</v>
      </c>
      <c r="S1329">
        <f t="shared" ca="1" si="608"/>
        <v>3.6070000000000005E-2</v>
      </c>
      <c r="U1329" s="1"/>
      <c r="W1329" t="str">
        <f t="shared" si="625"/>
        <v/>
      </c>
      <c r="Y1329" s="1"/>
      <c r="AA1329">
        <f t="shared" si="626"/>
        <v>0</v>
      </c>
      <c r="AC1329" s="1"/>
      <c r="AE1329">
        <f t="shared" si="627"/>
        <v>0</v>
      </c>
      <c r="AH1329" s="1"/>
      <c r="AI1329" s="17"/>
      <c r="AJ1329" s="25"/>
      <c r="AU1329" s="1">
        <v>44154</v>
      </c>
      <c r="AV1329">
        <v>0.06</v>
      </c>
      <c r="AW1329">
        <f t="shared" si="614"/>
        <v>5.9999999999999995E-4</v>
      </c>
      <c r="AY1329" s="1">
        <v>44154</v>
      </c>
      <c r="AZ1329">
        <v>6.6000000000000003E-2</v>
      </c>
      <c r="BA1329">
        <f t="shared" si="615"/>
        <v>6.6E-4</v>
      </c>
      <c r="BC1329" s="1">
        <v>44162</v>
      </c>
      <c r="BD1329">
        <v>0.20499999999999999</v>
      </c>
      <c r="BE1329">
        <f t="shared" si="616"/>
        <v>2.0499999999999997E-3</v>
      </c>
      <c r="BG1329" s="1">
        <v>44162</v>
      </c>
      <c r="BH1329">
        <v>0.24</v>
      </c>
      <c r="BI1329">
        <f t="shared" si="617"/>
        <v>2.3999999999999998E-3</v>
      </c>
      <c r="BK1329" s="1">
        <v>38509</v>
      </c>
      <c r="BL1329">
        <v>2.0650900000000001</v>
      </c>
      <c r="BM1329">
        <f t="shared" si="623"/>
        <v>2.06509E-2</v>
      </c>
      <c r="BP1329" s="1">
        <v>44123</v>
      </c>
      <c r="BQ1329">
        <v>233.74440000000001</v>
      </c>
      <c r="BR1329">
        <f t="shared" si="618"/>
        <v>2.3374440000000001</v>
      </c>
      <c r="BT1329" s="1">
        <v>44131</v>
      </c>
      <c r="BU1329">
        <v>-0.51</v>
      </c>
      <c r="BV1329">
        <f t="shared" si="619"/>
        <v>-5.1000000000000004E-3</v>
      </c>
      <c r="BX1329" s="1">
        <v>44131</v>
      </c>
      <c r="BY1329">
        <v>-0.50700000000000001</v>
      </c>
      <c r="BZ1329">
        <f t="shared" si="620"/>
        <v>-5.0699999999999999E-3</v>
      </c>
      <c r="CB1329" s="1">
        <v>44162</v>
      </c>
      <c r="CC1329">
        <v>-0.52</v>
      </c>
      <c r="CD1329">
        <f t="shared" si="621"/>
        <v>-5.1999999999999998E-3</v>
      </c>
      <c r="CG1329" s="1"/>
    </row>
    <row r="1330" spans="1:85" x14ac:dyDescent="0.3">
      <c r="A1330" s="21">
        <f t="shared" si="622"/>
        <v>47673</v>
      </c>
      <c r="B1330" s="18">
        <f t="shared" si="606"/>
        <v>112.421875</v>
      </c>
      <c r="C1330">
        <f t="shared" si="624"/>
        <v>115</v>
      </c>
      <c r="D1330">
        <f t="shared" ca="1" si="609"/>
        <v>-4.625</v>
      </c>
      <c r="E1330">
        <f ca="1">IF(currency="USD",'Future et co'!F1330,IF(currency="EUR",'Future et co'!G1330,FALSE))</f>
        <v>3.6070000000000005E-2</v>
      </c>
      <c r="F1330">
        <f t="shared" ca="1" si="610"/>
        <v>3.6070000000000005E-2</v>
      </c>
      <c r="G1330">
        <f t="shared" ca="1" si="611"/>
        <v>2.0569999999999998E-2</v>
      </c>
      <c r="L1330">
        <f t="shared" ca="1" si="612"/>
        <v>127.8</v>
      </c>
      <c r="M1330">
        <f t="shared" ca="1" si="607"/>
        <v>3.6070000000000005E-2</v>
      </c>
      <c r="R1330">
        <f t="shared" ca="1" si="613"/>
        <v>127.8</v>
      </c>
      <c r="S1330">
        <f t="shared" ca="1" si="608"/>
        <v>3.6070000000000005E-2</v>
      </c>
      <c r="U1330" s="1"/>
      <c r="W1330" t="str">
        <f t="shared" si="625"/>
        <v/>
      </c>
      <c r="Y1330" s="1"/>
      <c r="AA1330">
        <f t="shared" si="626"/>
        <v>0</v>
      </c>
      <c r="AC1330" s="1"/>
      <c r="AE1330">
        <f t="shared" si="627"/>
        <v>0</v>
      </c>
      <c r="AH1330" s="1"/>
      <c r="AI1330" s="17"/>
      <c r="AJ1330" s="25"/>
      <c r="AU1330" s="1">
        <v>44153</v>
      </c>
      <c r="AV1330">
        <v>5.8000000000000003E-2</v>
      </c>
      <c r="AW1330">
        <f t="shared" si="614"/>
        <v>5.8E-4</v>
      </c>
      <c r="AY1330" s="1">
        <v>44153</v>
      </c>
      <c r="AZ1330">
        <v>5.3999999999999999E-2</v>
      </c>
      <c r="BA1330">
        <f t="shared" si="615"/>
        <v>5.4000000000000001E-4</v>
      </c>
      <c r="BC1330" s="1">
        <v>44161</v>
      </c>
      <c r="BD1330">
        <v>0.20100000000000001</v>
      </c>
      <c r="BE1330">
        <f t="shared" si="616"/>
        <v>2.0100000000000001E-3</v>
      </c>
      <c r="BG1330" s="1">
        <v>44161</v>
      </c>
      <c r="BH1330">
        <v>0.24199999999999999</v>
      </c>
      <c r="BI1330">
        <f t="shared" si="617"/>
        <v>2.4199999999999998E-3</v>
      </c>
      <c r="BK1330" s="1">
        <v>38510</v>
      </c>
      <c r="BL1330">
        <v>2.0689799999999998</v>
      </c>
      <c r="BM1330">
        <f t="shared" si="623"/>
        <v>2.0689799999999998E-2</v>
      </c>
      <c r="BP1330" s="1">
        <v>44120</v>
      </c>
      <c r="BQ1330">
        <v>233.69130000000001</v>
      </c>
      <c r="BR1330">
        <f t="shared" si="618"/>
        <v>2.336913</v>
      </c>
      <c r="BT1330" s="1">
        <v>44130</v>
      </c>
      <c r="BU1330">
        <v>-0.50900000000000001</v>
      </c>
      <c r="BV1330">
        <f t="shared" si="619"/>
        <v>-5.0899999999999999E-3</v>
      </c>
      <c r="BX1330" s="1">
        <v>44130</v>
      </c>
      <c r="BY1330">
        <v>-0.496</v>
      </c>
      <c r="BZ1330">
        <f t="shared" si="620"/>
        <v>-4.96E-3</v>
      </c>
      <c r="CB1330" s="1">
        <v>44161</v>
      </c>
      <c r="CC1330">
        <v>-0.51229999999999998</v>
      </c>
      <c r="CD1330">
        <f t="shared" si="621"/>
        <v>-5.1229999999999999E-3</v>
      </c>
      <c r="CG1330" s="1"/>
    </row>
    <row r="1331" spans="1:85" x14ac:dyDescent="0.3">
      <c r="A1331" s="21">
        <f t="shared" si="622"/>
        <v>47674</v>
      </c>
      <c r="B1331" s="18">
        <f t="shared" si="606"/>
        <v>112.421875</v>
      </c>
      <c r="C1331">
        <f t="shared" si="624"/>
        <v>115</v>
      </c>
      <c r="D1331">
        <f t="shared" ca="1" si="609"/>
        <v>-4.6277777777777782</v>
      </c>
      <c r="E1331">
        <f ca="1">IF(currency="USD",'Future et co'!F1331,IF(currency="EUR",'Future et co'!G1331,FALSE))</f>
        <v>3.6070000000000005E-2</v>
      </c>
      <c r="F1331">
        <f t="shared" ca="1" si="610"/>
        <v>3.6070000000000005E-2</v>
      </c>
      <c r="G1331">
        <f t="shared" ca="1" si="611"/>
        <v>2.0569999999999998E-2</v>
      </c>
      <c r="L1331">
        <f t="shared" ca="1" si="612"/>
        <v>127.8</v>
      </c>
      <c r="M1331">
        <f t="shared" ca="1" si="607"/>
        <v>3.6070000000000005E-2</v>
      </c>
      <c r="R1331">
        <f t="shared" ca="1" si="613"/>
        <v>127.8</v>
      </c>
      <c r="S1331">
        <f t="shared" ca="1" si="608"/>
        <v>3.6070000000000005E-2</v>
      </c>
      <c r="U1331" s="1"/>
      <c r="W1331" t="str">
        <f t="shared" si="625"/>
        <v/>
      </c>
      <c r="Y1331" s="1"/>
      <c r="AA1331">
        <f t="shared" si="626"/>
        <v>0</v>
      </c>
      <c r="AC1331" s="1"/>
      <c r="AE1331">
        <f t="shared" si="627"/>
        <v>0</v>
      </c>
      <c r="AH1331" s="1"/>
      <c r="AI1331" s="17"/>
      <c r="AJ1331" s="25"/>
      <c r="AU1331" s="1">
        <v>44152</v>
      </c>
      <c r="AV1331">
        <v>6.2E-2</v>
      </c>
      <c r="AW1331">
        <f t="shared" si="614"/>
        <v>6.2E-4</v>
      </c>
      <c r="AY1331" s="1">
        <v>44152</v>
      </c>
      <c r="AZ1331">
        <v>5.2999999999999999E-2</v>
      </c>
      <c r="BA1331">
        <f t="shared" si="615"/>
        <v>5.2999999999999998E-4</v>
      </c>
      <c r="BC1331" s="1">
        <v>44160</v>
      </c>
      <c r="BD1331">
        <v>0.20799999999999999</v>
      </c>
      <c r="BE1331">
        <f t="shared" si="616"/>
        <v>2.0799999999999998E-3</v>
      </c>
      <c r="BG1331" s="1">
        <v>44160</v>
      </c>
      <c r="BH1331">
        <v>0.23300000000000001</v>
      </c>
      <c r="BI1331">
        <f t="shared" si="617"/>
        <v>2.33E-3</v>
      </c>
      <c r="BK1331" s="1">
        <v>38511</v>
      </c>
      <c r="BL1331">
        <v>2.0657199999999998</v>
      </c>
      <c r="BM1331">
        <f t="shared" si="623"/>
        <v>2.0657199999999997E-2</v>
      </c>
      <c r="BP1331" s="1">
        <v>44119</v>
      </c>
      <c r="BQ1331">
        <v>233.46559999999999</v>
      </c>
      <c r="BR1331">
        <f t="shared" si="618"/>
        <v>2.3346559999999998</v>
      </c>
      <c r="BT1331" s="1">
        <v>44127</v>
      </c>
      <c r="BU1331">
        <v>-0.51200000000000001</v>
      </c>
      <c r="BV1331">
        <f t="shared" si="619"/>
        <v>-5.1200000000000004E-3</v>
      </c>
      <c r="BX1331" s="1">
        <v>44127</v>
      </c>
      <c r="BY1331">
        <v>-0.496</v>
      </c>
      <c r="BZ1331">
        <f t="shared" si="620"/>
        <v>-4.96E-3</v>
      </c>
      <c r="CB1331" s="1">
        <v>44160</v>
      </c>
      <c r="CC1331">
        <v>-0.51080000000000003</v>
      </c>
      <c r="CD1331">
        <f t="shared" si="621"/>
        <v>-5.1080000000000006E-3</v>
      </c>
      <c r="CG1331" s="1"/>
    </row>
    <row r="1332" spans="1:85" x14ac:dyDescent="0.3">
      <c r="A1332" s="21">
        <f t="shared" si="622"/>
        <v>47675</v>
      </c>
      <c r="B1332" s="18">
        <f t="shared" si="606"/>
        <v>112.421875</v>
      </c>
      <c r="C1332">
        <f t="shared" si="624"/>
        <v>115</v>
      </c>
      <c r="D1332">
        <f t="shared" ca="1" si="609"/>
        <v>-4.6305555555555555</v>
      </c>
      <c r="E1332">
        <f ca="1">IF(currency="USD",'Future et co'!F1332,IF(currency="EUR",'Future et co'!G1332,FALSE))</f>
        <v>3.6070000000000005E-2</v>
      </c>
      <c r="F1332">
        <f t="shared" ca="1" si="610"/>
        <v>3.6070000000000005E-2</v>
      </c>
      <c r="G1332">
        <f t="shared" ca="1" si="611"/>
        <v>2.0569999999999998E-2</v>
      </c>
      <c r="L1332">
        <f t="shared" ca="1" si="612"/>
        <v>127.8</v>
      </c>
      <c r="M1332">
        <f t="shared" ca="1" si="607"/>
        <v>3.6070000000000005E-2</v>
      </c>
      <c r="R1332">
        <f t="shared" ca="1" si="613"/>
        <v>127.8</v>
      </c>
      <c r="S1332">
        <f t="shared" ca="1" si="608"/>
        <v>3.6070000000000005E-2</v>
      </c>
      <c r="U1332" s="1"/>
      <c r="W1332" t="str">
        <f t="shared" si="625"/>
        <v/>
      </c>
      <c r="Y1332" s="1"/>
      <c r="AA1332">
        <f t="shared" si="626"/>
        <v>0</v>
      </c>
      <c r="AC1332" s="1"/>
      <c r="AE1332">
        <f t="shared" si="627"/>
        <v>0</v>
      </c>
      <c r="AH1332" s="1"/>
      <c r="AI1332" s="17"/>
      <c r="AJ1332" s="25"/>
      <c r="AU1332" s="1">
        <v>44151</v>
      </c>
      <c r="AV1332">
        <v>5.8000000000000003E-2</v>
      </c>
      <c r="AW1332">
        <f t="shared" si="614"/>
        <v>5.8E-4</v>
      </c>
      <c r="AY1332" s="1">
        <v>44151</v>
      </c>
      <c r="AZ1332">
        <v>6.9000000000000006E-2</v>
      </c>
      <c r="BA1332">
        <f t="shared" si="615"/>
        <v>6.9000000000000008E-4</v>
      </c>
      <c r="BC1332" s="1">
        <v>44159</v>
      </c>
      <c r="BD1332">
        <v>0.19500000000000001</v>
      </c>
      <c r="BE1332">
        <f t="shared" si="616"/>
        <v>1.9500000000000001E-3</v>
      </c>
      <c r="BG1332" s="1">
        <v>44159</v>
      </c>
      <c r="BH1332">
        <v>0.23799999999999999</v>
      </c>
      <c r="BI1332">
        <f t="shared" si="617"/>
        <v>2.3799999999999997E-3</v>
      </c>
      <c r="BK1332" s="1">
        <v>38512</v>
      </c>
      <c r="BL1332">
        <v>2.0566499999999999</v>
      </c>
      <c r="BM1332">
        <f t="shared" si="623"/>
        <v>2.0566499999999998E-2</v>
      </c>
      <c r="BP1332" s="1">
        <v>44118</v>
      </c>
      <c r="BQ1332">
        <v>232.73560000000001</v>
      </c>
      <c r="BR1332">
        <f t="shared" si="618"/>
        <v>2.327356</v>
      </c>
      <c r="BT1332" s="1">
        <v>44126</v>
      </c>
      <c r="BU1332">
        <v>-0.51100000000000001</v>
      </c>
      <c r="BV1332">
        <f t="shared" si="619"/>
        <v>-5.11E-3</v>
      </c>
      <c r="BX1332" s="1">
        <v>44126</v>
      </c>
      <c r="BY1332">
        <v>-0.498</v>
      </c>
      <c r="BZ1332">
        <f t="shared" si="620"/>
        <v>-4.9800000000000001E-3</v>
      </c>
      <c r="CB1332" s="1">
        <v>44159</v>
      </c>
      <c r="CC1332">
        <v>-0.52</v>
      </c>
      <c r="CD1332">
        <f t="shared" si="621"/>
        <v>-5.1999999999999998E-3</v>
      </c>
      <c r="CG1332" s="1"/>
    </row>
    <row r="1333" spans="1:85" x14ac:dyDescent="0.3">
      <c r="A1333" s="21">
        <f t="shared" si="622"/>
        <v>47676</v>
      </c>
      <c r="B1333" s="18">
        <f t="shared" si="606"/>
        <v>112.421875</v>
      </c>
      <c r="C1333">
        <f t="shared" si="624"/>
        <v>115</v>
      </c>
      <c r="D1333">
        <f t="shared" ca="1" si="609"/>
        <v>-4.6333333333333337</v>
      </c>
      <c r="E1333">
        <f ca="1">IF(currency="USD",'Future et co'!F1333,IF(currency="EUR",'Future et co'!G1333,FALSE))</f>
        <v>3.6070000000000005E-2</v>
      </c>
      <c r="F1333">
        <f t="shared" ca="1" si="610"/>
        <v>3.6070000000000005E-2</v>
      </c>
      <c r="G1333">
        <f t="shared" ca="1" si="611"/>
        <v>2.0569999999999998E-2</v>
      </c>
      <c r="L1333">
        <f t="shared" ca="1" si="612"/>
        <v>127.8</v>
      </c>
      <c r="M1333">
        <f t="shared" ca="1" si="607"/>
        <v>3.6070000000000005E-2</v>
      </c>
      <c r="R1333">
        <f t="shared" ca="1" si="613"/>
        <v>127.8</v>
      </c>
      <c r="S1333">
        <f t="shared" ca="1" si="608"/>
        <v>3.6070000000000005E-2</v>
      </c>
      <c r="U1333" s="1"/>
      <c r="W1333" t="str">
        <f t="shared" si="625"/>
        <v/>
      </c>
      <c r="Y1333" s="1"/>
      <c r="AA1333">
        <f t="shared" si="626"/>
        <v>0</v>
      </c>
      <c r="AC1333" s="1"/>
      <c r="AE1333">
        <f t="shared" si="627"/>
        <v>0</v>
      </c>
      <c r="AH1333" s="1"/>
      <c r="AI1333" s="17"/>
      <c r="AJ1333" s="25"/>
      <c r="AU1333" s="1">
        <v>44148</v>
      </c>
      <c r="AV1333">
        <v>6.4000000000000001E-2</v>
      </c>
      <c r="AW1333">
        <f t="shared" si="614"/>
        <v>6.4000000000000005E-4</v>
      </c>
      <c r="AY1333" s="1">
        <v>44148</v>
      </c>
      <c r="AZ1333">
        <v>5.3999999999999999E-2</v>
      </c>
      <c r="BA1333">
        <f t="shared" si="615"/>
        <v>5.4000000000000001E-4</v>
      </c>
      <c r="BC1333" s="1">
        <v>44158</v>
      </c>
      <c r="BD1333">
        <v>0.19900000000000001</v>
      </c>
      <c r="BE1333">
        <f t="shared" si="616"/>
        <v>1.99E-3</v>
      </c>
      <c r="BG1333" s="1">
        <v>44158</v>
      </c>
      <c r="BH1333">
        <v>0.24299999999999999</v>
      </c>
      <c r="BI1333">
        <f t="shared" si="617"/>
        <v>2.4299999999999999E-3</v>
      </c>
      <c r="BK1333" s="1">
        <v>38513</v>
      </c>
      <c r="BL1333">
        <v>2.05227</v>
      </c>
      <c r="BM1333">
        <f t="shared" si="623"/>
        <v>2.0522700000000001E-2</v>
      </c>
      <c r="BP1333" s="1">
        <v>44117</v>
      </c>
      <c r="BQ1333">
        <v>232.35069999999999</v>
      </c>
      <c r="BR1333">
        <f t="shared" si="618"/>
        <v>2.3235069999999998</v>
      </c>
      <c r="BT1333" s="1">
        <v>44125</v>
      </c>
      <c r="BU1333">
        <v>-0.50700000000000001</v>
      </c>
      <c r="BV1333">
        <f t="shared" si="619"/>
        <v>-5.0699999999999999E-3</v>
      </c>
      <c r="BX1333" s="1">
        <v>44125</v>
      </c>
      <c r="BY1333">
        <v>-0.498</v>
      </c>
      <c r="BZ1333">
        <f t="shared" si="620"/>
        <v>-4.9800000000000001E-3</v>
      </c>
      <c r="CB1333" s="1">
        <v>44158</v>
      </c>
      <c r="CC1333">
        <v>-0.52</v>
      </c>
      <c r="CD1333">
        <f t="shared" si="621"/>
        <v>-5.1999999999999998E-3</v>
      </c>
      <c r="CG1333" s="1"/>
    </row>
    <row r="1334" spans="1:85" x14ac:dyDescent="0.3">
      <c r="A1334" s="21">
        <f t="shared" si="622"/>
        <v>47679</v>
      </c>
      <c r="B1334" s="18">
        <f t="shared" si="606"/>
        <v>112.421875</v>
      </c>
      <c r="C1334">
        <f t="shared" si="624"/>
        <v>115</v>
      </c>
      <c r="D1334">
        <f t="shared" ca="1" si="609"/>
        <v>-4.6416666666666666</v>
      </c>
      <c r="E1334">
        <f ca="1">IF(currency="USD",'Future et co'!F1334,IF(currency="EUR",'Future et co'!G1334,FALSE))</f>
        <v>3.6070000000000005E-2</v>
      </c>
      <c r="F1334">
        <f t="shared" ca="1" si="610"/>
        <v>3.6070000000000005E-2</v>
      </c>
      <c r="G1334">
        <f t="shared" ca="1" si="611"/>
        <v>2.0569999999999998E-2</v>
      </c>
      <c r="L1334">
        <f t="shared" ca="1" si="612"/>
        <v>127.8</v>
      </c>
      <c r="M1334">
        <f t="shared" ca="1" si="607"/>
        <v>3.6070000000000005E-2</v>
      </c>
      <c r="R1334">
        <f t="shared" ca="1" si="613"/>
        <v>127.8</v>
      </c>
      <c r="S1334">
        <f t="shared" ca="1" si="608"/>
        <v>3.6070000000000005E-2</v>
      </c>
      <c r="U1334" s="1"/>
      <c r="W1334" t="str">
        <f t="shared" si="625"/>
        <v/>
      </c>
      <c r="Y1334" s="1"/>
      <c r="AA1334">
        <f t="shared" si="626"/>
        <v>0</v>
      </c>
      <c r="AC1334" s="1"/>
      <c r="AE1334">
        <f t="shared" si="627"/>
        <v>0</v>
      </c>
      <c r="AH1334" s="1"/>
      <c r="AI1334" s="17"/>
      <c r="AJ1334" s="25"/>
      <c r="AU1334" s="1">
        <v>44147</v>
      </c>
      <c r="AV1334">
        <v>6.3E-2</v>
      </c>
      <c r="AW1334">
        <f t="shared" si="614"/>
        <v>6.3000000000000003E-4</v>
      </c>
      <c r="AY1334" s="1">
        <v>44147</v>
      </c>
      <c r="AZ1334">
        <v>6.9000000000000006E-2</v>
      </c>
      <c r="BA1334">
        <f t="shared" si="615"/>
        <v>6.9000000000000008E-4</v>
      </c>
      <c r="BC1334" s="1">
        <v>44155</v>
      </c>
      <c r="BD1334">
        <v>0.214</v>
      </c>
      <c r="BE1334">
        <f t="shared" si="616"/>
        <v>2.14E-3</v>
      </c>
      <c r="BG1334" s="1">
        <v>44155</v>
      </c>
      <c r="BH1334">
        <v>0.22</v>
      </c>
      <c r="BI1334">
        <f t="shared" si="617"/>
        <v>2.2000000000000001E-3</v>
      </c>
      <c r="BK1334" s="1">
        <v>38516</v>
      </c>
      <c r="BL1334">
        <v>2.0600499999999999</v>
      </c>
      <c r="BM1334">
        <f t="shared" si="623"/>
        <v>2.0600500000000001E-2</v>
      </c>
      <c r="BP1334" s="1">
        <v>44116</v>
      </c>
      <c r="BQ1334">
        <v>232.0189</v>
      </c>
      <c r="BR1334">
        <f t="shared" si="618"/>
        <v>2.3201890000000001</v>
      </c>
      <c r="BT1334" s="1">
        <v>44124</v>
      </c>
      <c r="BU1334">
        <v>-0.50700000000000001</v>
      </c>
      <c r="BV1334">
        <f t="shared" si="619"/>
        <v>-5.0699999999999999E-3</v>
      </c>
      <c r="BX1334" s="1">
        <v>44124</v>
      </c>
      <c r="BY1334">
        <v>-0.498</v>
      </c>
      <c r="BZ1334">
        <f t="shared" si="620"/>
        <v>-4.9800000000000001E-3</v>
      </c>
      <c r="CB1334" s="1">
        <v>44155</v>
      </c>
      <c r="CC1334">
        <v>-0.52</v>
      </c>
      <c r="CD1334">
        <f t="shared" si="621"/>
        <v>-5.1999999999999998E-3</v>
      </c>
      <c r="CG1334" s="1"/>
    </row>
    <row r="1335" spans="1:85" x14ac:dyDescent="0.3">
      <c r="A1335" s="21">
        <f t="shared" si="622"/>
        <v>47680</v>
      </c>
      <c r="B1335" s="18">
        <f t="shared" si="606"/>
        <v>112.421875</v>
      </c>
      <c r="C1335">
        <f t="shared" si="624"/>
        <v>115</v>
      </c>
      <c r="D1335">
        <f t="shared" ca="1" si="609"/>
        <v>-4.6444444444444448</v>
      </c>
      <c r="E1335">
        <f ca="1">IF(currency="USD",'Future et co'!F1335,IF(currency="EUR",'Future et co'!G1335,FALSE))</f>
        <v>3.6070000000000005E-2</v>
      </c>
      <c r="F1335">
        <f t="shared" ca="1" si="610"/>
        <v>3.6070000000000005E-2</v>
      </c>
      <c r="G1335">
        <f t="shared" ca="1" si="611"/>
        <v>2.0569999999999998E-2</v>
      </c>
      <c r="L1335">
        <f t="shared" ca="1" si="612"/>
        <v>127.8</v>
      </c>
      <c r="M1335">
        <f t="shared" ca="1" si="607"/>
        <v>3.6070000000000005E-2</v>
      </c>
      <c r="R1335">
        <f t="shared" ca="1" si="613"/>
        <v>127.8</v>
      </c>
      <c r="S1335">
        <f t="shared" ca="1" si="608"/>
        <v>3.6070000000000005E-2</v>
      </c>
      <c r="U1335" s="1"/>
      <c r="W1335" t="str">
        <f t="shared" si="625"/>
        <v/>
      </c>
      <c r="Y1335" s="1"/>
      <c r="AA1335">
        <f t="shared" si="626"/>
        <v>0</v>
      </c>
      <c r="AC1335" s="1"/>
      <c r="AE1335">
        <f t="shared" si="627"/>
        <v>0</v>
      </c>
      <c r="AH1335" s="1"/>
      <c r="AI1335" s="17"/>
      <c r="AJ1335" s="25"/>
      <c r="AU1335" s="1">
        <v>44146</v>
      </c>
      <c r="AV1335">
        <v>0.06</v>
      </c>
      <c r="AW1335">
        <f t="shared" si="614"/>
        <v>5.9999999999999995E-4</v>
      </c>
      <c r="AY1335" s="1">
        <v>44146</v>
      </c>
      <c r="AZ1335">
        <v>5.7000000000000002E-2</v>
      </c>
      <c r="BA1335">
        <f t="shared" si="615"/>
        <v>5.6999999999999998E-4</v>
      </c>
      <c r="BC1335" s="1">
        <v>44154</v>
      </c>
      <c r="BD1335">
        <v>0.20799999999999999</v>
      </c>
      <c r="BE1335">
        <f t="shared" si="616"/>
        <v>2.0799999999999998E-3</v>
      </c>
      <c r="BG1335" s="1">
        <v>44154</v>
      </c>
      <c r="BH1335">
        <v>0.24</v>
      </c>
      <c r="BI1335">
        <f t="shared" si="617"/>
        <v>2.3999999999999998E-3</v>
      </c>
      <c r="BK1335" s="1">
        <v>38517</v>
      </c>
      <c r="BL1335">
        <v>2.05681</v>
      </c>
      <c r="BM1335">
        <f t="shared" si="623"/>
        <v>2.0568099999999999E-2</v>
      </c>
      <c r="BP1335" s="1">
        <v>44113</v>
      </c>
      <c r="BQ1335">
        <v>231.84639999999999</v>
      </c>
      <c r="BR1335">
        <f t="shared" si="618"/>
        <v>2.3184640000000001</v>
      </c>
      <c r="BT1335" s="1">
        <v>44123</v>
      </c>
      <c r="BU1335">
        <v>-0.50900000000000001</v>
      </c>
      <c r="BV1335">
        <f t="shared" si="619"/>
        <v>-5.0899999999999999E-3</v>
      </c>
      <c r="BX1335" s="1">
        <v>44123</v>
      </c>
      <c r="BY1335">
        <v>-0.497</v>
      </c>
      <c r="BZ1335">
        <f t="shared" si="620"/>
        <v>-4.9699999999999996E-3</v>
      </c>
      <c r="CB1335" s="1">
        <v>44154</v>
      </c>
      <c r="CC1335">
        <v>-0.52</v>
      </c>
      <c r="CD1335">
        <f t="shared" si="621"/>
        <v>-5.1999999999999998E-3</v>
      </c>
      <c r="CG1335" s="1"/>
    </row>
    <row r="1336" spans="1:85" x14ac:dyDescent="0.3">
      <c r="A1336" s="21">
        <f t="shared" si="622"/>
        <v>47681</v>
      </c>
      <c r="B1336" s="18">
        <f t="shared" si="606"/>
        <v>112.421875</v>
      </c>
      <c r="C1336">
        <f t="shared" si="624"/>
        <v>115</v>
      </c>
      <c r="D1336">
        <f t="shared" ca="1" si="609"/>
        <v>-4.6472222222222221</v>
      </c>
      <c r="E1336">
        <f ca="1">IF(currency="USD",'Future et co'!F1336,IF(currency="EUR",'Future et co'!G1336,FALSE))</f>
        <v>3.6070000000000005E-2</v>
      </c>
      <c r="F1336">
        <f t="shared" ca="1" si="610"/>
        <v>3.6070000000000005E-2</v>
      </c>
      <c r="G1336">
        <f t="shared" ca="1" si="611"/>
        <v>2.0569999999999998E-2</v>
      </c>
      <c r="L1336">
        <f t="shared" ca="1" si="612"/>
        <v>127.8</v>
      </c>
      <c r="M1336">
        <f t="shared" ca="1" si="607"/>
        <v>3.6070000000000005E-2</v>
      </c>
      <c r="R1336">
        <f t="shared" ca="1" si="613"/>
        <v>127.8</v>
      </c>
      <c r="S1336">
        <f t="shared" ca="1" si="608"/>
        <v>3.6070000000000005E-2</v>
      </c>
      <c r="U1336" s="1"/>
      <c r="W1336" t="str">
        <f t="shared" si="625"/>
        <v/>
      </c>
      <c r="Y1336" s="1"/>
      <c r="AA1336">
        <f t="shared" si="626"/>
        <v>0</v>
      </c>
      <c r="AC1336" s="1"/>
      <c r="AE1336">
        <f t="shared" si="627"/>
        <v>0</v>
      </c>
      <c r="AH1336" s="1"/>
      <c r="AI1336" s="17"/>
      <c r="AJ1336" s="25"/>
      <c r="AU1336" s="1">
        <v>44145</v>
      </c>
      <c r="AV1336">
        <v>6.4000000000000001E-2</v>
      </c>
      <c r="AW1336">
        <f t="shared" si="614"/>
        <v>6.4000000000000005E-4</v>
      </c>
      <c r="AY1336" s="1">
        <v>44145</v>
      </c>
      <c r="AZ1336">
        <v>7.1999999999999995E-2</v>
      </c>
      <c r="BA1336">
        <f t="shared" si="615"/>
        <v>7.1999999999999994E-4</v>
      </c>
      <c r="BC1336" s="1">
        <v>44153</v>
      </c>
      <c r="BD1336">
        <v>0.20699999999999999</v>
      </c>
      <c r="BE1336">
        <f t="shared" si="616"/>
        <v>2.0699999999999998E-3</v>
      </c>
      <c r="BG1336" s="1">
        <v>44153</v>
      </c>
      <c r="BH1336">
        <v>0.246</v>
      </c>
      <c r="BI1336">
        <f t="shared" si="617"/>
        <v>2.4599999999999999E-3</v>
      </c>
      <c r="BK1336" s="1">
        <v>38518</v>
      </c>
      <c r="BL1336">
        <v>2.0526</v>
      </c>
      <c r="BM1336">
        <f t="shared" si="623"/>
        <v>2.0525999999999999E-2</v>
      </c>
      <c r="BP1336" s="1">
        <v>44112</v>
      </c>
      <c r="BQ1336">
        <v>231.58090000000001</v>
      </c>
      <c r="BR1336">
        <f t="shared" si="618"/>
        <v>2.3158090000000002</v>
      </c>
      <c r="BT1336" s="1">
        <v>44120</v>
      </c>
      <c r="BU1336">
        <v>-0.50900000000000001</v>
      </c>
      <c r="BV1336">
        <f t="shared" si="619"/>
        <v>-5.0899999999999999E-3</v>
      </c>
      <c r="BX1336" s="1">
        <v>44120</v>
      </c>
      <c r="BY1336">
        <v>-0.498</v>
      </c>
      <c r="BZ1336">
        <f t="shared" si="620"/>
        <v>-4.9800000000000001E-3</v>
      </c>
      <c r="CB1336" s="1">
        <v>44153</v>
      </c>
      <c r="CC1336">
        <v>-0.52</v>
      </c>
      <c r="CD1336">
        <f t="shared" si="621"/>
        <v>-5.1999999999999998E-3</v>
      </c>
      <c r="CG1336" s="1"/>
    </row>
    <row r="1337" spans="1:85" x14ac:dyDescent="0.3">
      <c r="A1337" s="21">
        <f t="shared" si="622"/>
        <v>47682</v>
      </c>
      <c r="B1337" s="18">
        <f t="shared" si="606"/>
        <v>112.421875</v>
      </c>
      <c r="C1337">
        <f t="shared" si="624"/>
        <v>115</v>
      </c>
      <c r="D1337">
        <f t="shared" ca="1" si="609"/>
        <v>-4.6500000000000004</v>
      </c>
      <c r="E1337">
        <f ca="1">IF(currency="USD",'Future et co'!F1337,IF(currency="EUR",'Future et co'!G1337,FALSE))</f>
        <v>3.6070000000000005E-2</v>
      </c>
      <c r="F1337">
        <f t="shared" ca="1" si="610"/>
        <v>3.6070000000000005E-2</v>
      </c>
      <c r="G1337">
        <f t="shared" ca="1" si="611"/>
        <v>2.0569999999999998E-2</v>
      </c>
      <c r="L1337">
        <f t="shared" ca="1" si="612"/>
        <v>127.8</v>
      </c>
      <c r="M1337">
        <f t="shared" ca="1" si="607"/>
        <v>3.6070000000000005E-2</v>
      </c>
      <c r="R1337">
        <f t="shared" ca="1" si="613"/>
        <v>127.8</v>
      </c>
      <c r="S1337">
        <f t="shared" ca="1" si="608"/>
        <v>3.6070000000000005E-2</v>
      </c>
      <c r="U1337" s="1"/>
      <c r="W1337" t="str">
        <f t="shared" si="625"/>
        <v/>
      </c>
      <c r="Y1337" s="1"/>
      <c r="AA1337">
        <f t="shared" si="626"/>
        <v>0</v>
      </c>
      <c r="AC1337" s="1"/>
      <c r="AE1337">
        <f t="shared" si="627"/>
        <v>0</v>
      </c>
      <c r="AH1337" s="1"/>
      <c r="AI1337" s="17"/>
      <c r="AJ1337" s="25"/>
      <c r="AU1337" s="1">
        <v>44144</v>
      </c>
      <c r="AV1337">
        <v>5.8999999999999997E-2</v>
      </c>
      <c r="AW1337">
        <f t="shared" si="614"/>
        <v>5.8999999999999992E-4</v>
      </c>
      <c r="AY1337" s="1">
        <v>44144</v>
      </c>
      <c r="AZ1337">
        <v>5.7000000000000002E-2</v>
      </c>
      <c r="BA1337">
        <f t="shared" si="615"/>
        <v>5.6999999999999998E-4</v>
      </c>
      <c r="BC1337" s="1">
        <v>44152</v>
      </c>
      <c r="BD1337">
        <v>0.20399999999999999</v>
      </c>
      <c r="BE1337">
        <f t="shared" si="616"/>
        <v>2.0399999999999997E-3</v>
      </c>
      <c r="BG1337" s="1">
        <v>44152</v>
      </c>
      <c r="BH1337">
        <v>0.22700000000000001</v>
      </c>
      <c r="BI1337">
        <f t="shared" si="617"/>
        <v>2.2699999999999999E-3</v>
      </c>
      <c r="BK1337" s="1">
        <v>38519</v>
      </c>
      <c r="BL1337">
        <v>2.0457000000000001</v>
      </c>
      <c r="BM1337">
        <f t="shared" si="623"/>
        <v>2.0456999999999999E-2</v>
      </c>
      <c r="BP1337" s="1">
        <v>44111</v>
      </c>
      <c r="BQ1337">
        <v>231.1164</v>
      </c>
      <c r="BR1337">
        <f t="shared" si="618"/>
        <v>2.3111639999999998</v>
      </c>
      <c r="BT1337" s="1">
        <v>44119</v>
      </c>
      <c r="BU1337">
        <v>-0.50700000000000001</v>
      </c>
      <c r="BV1337">
        <f t="shared" si="619"/>
        <v>-5.0699999999999999E-3</v>
      </c>
      <c r="BX1337" s="1">
        <v>44119</v>
      </c>
      <c r="BY1337">
        <v>-0.497</v>
      </c>
      <c r="BZ1337">
        <f t="shared" si="620"/>
        <v>-4.9699999999999996E-3</v>
      </c>
      <c r="CB1337" s="1">
        <v>44152</v>
      </c>
      <c r="CC1337">
        <v>-0.52</v>
      </c>
      <c r="CD1337">
        <f t="shared" si="621"/>
        <v>-5.1999999999999998E-3</v>
      </c>
      <c r="CG1337" s="1"/>
    </row>
    <row r="1338" spans="1:85" x14ac:dyDescent="0.3">
      <c r="A1338" s="21">
        <f t="shared" si="622"/>
        <v>47683</v>
      </c>
      <c r="B1338" s="18">
        <f t="shared" si="606"/>
        <v>112.421875</v>
      </c>
      <c r="C1338">
        <f t="shared" si="624"/>
        <v>115</v>
      </c>
      <c r="D1338">
        <f t="shared" ca="1" si="609"/>
        <v>-4.6527777777777777</v>
      </c>
      <c r="E1338">
        <f ca="1">IF(currency="USD",'Future et co'!F1338,IF(currency="EUR",'Future et co'!G1338,FALSE))</f>
        <v>3.6070000000000005E-2</v>
      </c>
      <c r="F1338">
        <f t="shared" ca="1" si="610"/>
        <v>3.6070000000000005E-2</v>
      </c>
      <c r="G1338">
        <f t="shared" ca="1" si="611"/>
        <v>2.0569999999999998E-2</v>
      </c>
      <c r="L1338">
        <f t="shared" ca="1" si="612"/>
        <v>127.8</v>
      </c>
      <c r="M1338">
        <f t="shared" ca="1" si="607"/>
        <v>3.6070000000000005E-2</v>
      </c>
      <c r="R1338">
        <f t="shared" ca="1" si="613"/>
        <v>127.8</v>
      </c>
      <c r="S1338">
        <f t="shared" ca="1" si="608"/>
        <v>3.6070000000000005E-2</v>
      </c>
      <c r="U1338" s="1"/>
      <c r="W1338" t="str">
        <f t="shared" si="625"/>
        <v/>
      </c>
      <c r="Y1338" s="1"/>
      <c r="AA1338">
        <f t="shared" si="626"/>
        <v>0</v>
      </c>
      <c r="AC1338" s="1"/>
      <c r="AE1338">
        <f t="shared" si="627"/>
        <v>0</v>
      </c>
      <c r="AH1338" s="1"/>
      <c r="AI1338" s="17"/>
      <c r="AJ1338" s="25"/>
      <c r="AU1338" s="1">
        <v>44141</v>
      </c>
      <c r="AV1338">
        <v>7.2999999999999995E-2</v>
      </c>
      <c r="AW1338">
        <f t="shared" si="614"/>
        <v>7.2999999999999996E-4</v>
      </c>
      <c r="AY1338" s="1">
        <v>44141</v>
      </c>
      <c r="AZ1338">
        <v>5.2999999999999999E-2</v>
      </c>
      <c r="BA1338">
        <f t="shared" si="615"/>
        <v>5.2999999999999998E-4</v>
      </c>
      <c r="BC1338" s="1">
        <v>44151</v>
      </c>
      <c r="BD1338">
        <v>0.20599999999999999</v>
      </c>
      <c r="BE1338">
        <f t="shared" si="616"/>
        <v>2.0599999999999998E-3</v>
      </c>
      <c r="BG1338" s="1">
        <v>44151</v>
      </c>
      <c r="BH1338">
        <v>0.248</v>
      </c>
      <c r="BI1338">
        <f t="shared" si="617"/>
        <v>2.48E-3</v>
      </c>
      <c r="BK1338" s="1">
        <v>38520</v>
      </c>
      <c r="BL1338">
        <v>2.0358299999999998</v>
      </c>
      <c r="BM1338">
        <f t="shared" si="623"/>
        <v>2.0358299999999999E-2</v>
      </c>
      <c r="BP1338" s="1">
        <v>44110</v>
      </c>
      <c r="BQ1338">
        <v>231.3022</v>
      </c>
      <c r="BR1338">
        <f t="shared" si="618"/>
        <v>2.3130220000000001</v>
      </c>
      <c r="BT1338" s="1">
        <v>44118</v>
      </c>
      <c r="BU1338">
        <v>-0.51100000000000001</v>
      </c>
      <c r="BV1338">
        <f t="shared" si="619"/>
        <v>-5.11E-3</v>
      </c>
      <c r="BX1338" s="1">
        <v>44118</v>
      </c>
      <c r="BY1338">
        <v>-0.49299999999999999</v>
      </c>
      <c r="BZ1338">
        <f t="shared" si="620"/>
        <v>-4.9300000000000004E-3</v>
      </c>
      <c r="CB1338" s="1">
        <v>44151</v>
      </c>
      <c r="CC1338">
        <v>-0.51</v>
      </c>
      <c r="CD1338">
        <f t="shared" si="621"/>
        <v>-5.1000000000000004E-3</v>
      </c>
      <c r="CG1338" s="1"/>
    </row>
    <row r="1339" spans="1:85" x14ac:dyDescent="0.3">
      <c r="A1339" s="21">
        <f t="shared" si="622"/>
        <v>47686</v>
      </c>
      <c r="B1339" s="18">
        <f t="shared" si="606"/>
        <v>112.421875</v>
      </c>
      <c r="C1339">
        <f t="shared" si="624"/>
        <v>115</v>
      </c>
      <c r="D1339">
        <f t="shared" ca="1" si="609"/>
        <v>-4.6611111111111114</v>
      </c>
      <c r="E1339">
        <f ca="1">IF(currency="USD",'Future et co'!F1339,IF(currency="EUR",'Future et co'!G1339,FALSE))</f>
        <v>3.6070000000000005E-2</v>
      </c>
      <c r="F1339">
        <f t="shared" ca="1" si="610"/>
        <v>3.6070000000000005E-2</v>
      </c>
      <c r="G1339">
        <f t="shared" ca="1" si="611"/>
        <v>2.0569999999999998E-2</v>
      </c>
      <c r="L1339">
        <f t="shared" ca="1" si="612"/>
        <v>127.8</v>
      </c>
      <c r="M1339">
        <f t="shared" ca="1" si="607"/>
        <v>3.6070000000000005E-2</v>
      </c>
      <c r="R1339">
        <f t="shared" ca="1" si="613"/>
        <v>127.8</v>
      </c>
      <c r="S1339">
        <f t="shared" ca="1" si="608"/>
        <v>3.6070000000000005E-2</v>
      </c>
      <c r="U1339" s="1"/>
      <c r="W1339" t="str">
        <f t="shared" si="625"/>
        <v/>
      </c>
      <c r="Y1339" s="1"/>
      <c r="AA1339">
        <f t="shared" si="626"/>
        <v>0</v>
      </c>
      <c r="AC1339" s="1"/>
      <c r="AE1339">
        <f t="shared" si="627"/>
        <v>0</v>
      </c>
      <c r="AH1339" s="1"/>
      <c r="AI1339" s="17"/>
      <c r="AJ1339" s="25"/>
      <c r="AU1339" s="1">
        <v>44140</v>
      </c>
      <c r="AV1339">
        <v>5.7000000000000002E-2</v>
      </c>
      <c r="AW1339">
        <f t="shared" si="614"/>
        <v>5.6999999999999998E-4</v>
      </c>
      <c r="AY1339" s="1">
        <v>44140</v>
      </c>
      <c r="AZ1339">
        <v>5.0999999999999997E-2</v>
      </c>
      <c r="BA1339">
        <f t="shared" si="615"/>
        <v>5.0999999999999993E-4</v>
      </c>
      <c r="BC1339" s="1">
        <v>44148</v>
      </c>
      <c r="BD1339">
        <v>0.20100000000000001</v>
      </c>
      <c r="BE1339">
        <f t="shared" si="616"/>
        <v>2.0100000000000001E-3</v>
      </c>
      <c r="BG1339" s="1">
        <v>44148</v>
      </c>
      <c r="BH1339">
        <v>0.24299999999999999</v>
      </c>
      <c r="BI1339">
        <f t="shared" si="617"/>
        <v>2.4299999999999999E-3</v>
      </c>
      <c r="BK1339" s="1">
        <v>38523</v>
      </c>
      <c r="BL1339">
        <v>2.03627</v>
      </c>
      <c r="BM1339">
        <f t="shared" si="623"/>
        <v>2.0362700000000001E-2</v>
      </c>
      <c r="BP1339" s="1">
        <v>44109</v>
      </c>
      <c r="BQ1339">
        <v>231.50129999999999</v>
      </c>
      <c r="BR1339">
        <f t="shared" si="618"/>
        <v>2.315013</v>
      </c>
      <c r="BT1339" s="1">
        <v>44117</v>
      </c>
      <c r="BU1339">
        <v>-0.50800000000000001</v>
      </c>
      <c r="BV1339">
        <f t="shared" si="619"/>
        <v>-5.0800000000000003E-3</v>
      </c>
      <c r="BX1339" s="1">
        <v>44117</v>
      </c>
      <c r="BY1339">
        <v>-0.48299999999999998</v>
      </c>
      <c r="BZ1339">
        <f t="shared" si="620"/>
        <v>-4.8300000000000001E-3</v>
      </c>
      <c r="CB1339" s="1">
        <v>44148</v>
      </c>
      <c r="CC1339">
        <v>-0.51</v>
      </c>
      <c r="CD1339">
        <f t="shared" si="621"/>
        <v>-5.1000000000000004E-3</v>
      </c>
      <c r="CG1339" s="1"/>
    </row>
    <row r="1340" spans="1:85" x14ac:dyDescent="0.3">
      <c r="A1340" s="21">
        <f t="shared" si="622"/>
        <v>47687</v>
      </c>
      <c r="B1340" s="18">
        <f t="shared" si="606"/>
        <v>112.421875</v>
      </c>
      <c r="C1340">
        <f t="shared" si="624"/>
        <v>115</v>
      </c>
      <c r="D1340">
        <f t="shared" ca="1" si="609"/>
        <v>-4.6638888888888888</v>
      </c>
      <c r="E1340">
        <f ca="1">IF(currency="USD",'Future et co'!F1340,IF(currency="EUR",'Future et co'!G1340,FALSE))</f>
        <v>3.6070000000000005E-2</v>
      </c>
      <c r="F1340">
        <f t="shared" ca="1" si="610"/>
        <v>3.6070000000000005E-2</v>
      </c>
      <c r="G1340">
        <f t="shared" ca="1" si="611"/>
        <v>2.0569999999999998E-2</v>
      </c>
      <c r="L1340">
        <f t="shared" ca="1" si="612"/>
        <v>127.8</v>
      </c>
      <c r="M1340">
        <f t="shared" ca="1" si="607"/>
        <v>3.6070000000000005E-2</v>
      </c>
      <c r="R1340">
        <f t="shared" ca="1" si="613"/>
        <v>127.8</v>
      </c>
      <c r="S1340">
        <f t="shared" ca="1" si="608"/>
        <v>3.6070000000000005E-2</v>
      </c>
      <c r="U1340" s="1"/>
      <c r="W1340" t="str">
        <f t="shared" si="625"/>
        <v/>
      </c>
      <c r="Y1340" s="1"/>
      <c r="AA1340">
        <f t="shared" si="626"/>
        <v>0</v>
      </c>
      <c r="AC1340" s="1"/>
      <c r="AE1340">
        <f t="shared" si="627"/>
        <v>0</v>
      </c>
      <c r="AH1340" s="1"/>
      <c r="AI1340" s="17"/>
      <c r="AJ1340" s="25"/>
      <c r="AU1340" s="1">
        <v>44139</v>
      </c>
      <c r="AV1340">
        <v>5.5E-2</v>
      </c>
      <c r="AW1340">
        <f t="shared" si="614"/>
        <v>5.5000000000000003E-4</v>
      </c>
      <c r="AY1340" s="1">
        <v>44139</v>
      </c>
      <c r="AZ1340">
        <v>4.9000000000000002E-2</v>
      </c>
      <c r="BA1340">
        <f t="shared" si="615"/>
        <v>4.8999999999999998E-4</v>
      </c>
      <c r="BC1340" s="1">
        <v>44147</v>
      </c>
      <c r="BD1340">
        <v>0.21199999999999999</v>
      </c>
      <c r="BE1340">
        <f t="shared" si="616"/>
        <v>2.1199999999999999E-3</v>
      </c>
      <c r="BG1340" s="1">
        <v>44147</v>
      </c>
      <c r="BH1340">
        <v>0.22800000000000001</v>
      </c>
      <c r="BI1340">
        <f t="shared" si="617"/>
        <v>2.2799999999999999E-3</v>
      </c>
      <c r="BK1340" s="1">
        <v>38524</v>
      </c>
      <c r="BL1340">
        <v>2.0437799999999999</v>
      </c>
      <c r="BM1340">
        <f t="shared" si="623"/>
        <v>2.0437799999999999E-2</v>
      </c>
      <c r="BP1340" s="1">
        <v>44106</v>
      </c>
      <c r="BQ1340">
        <v>231.81989999999999</v>
      </c>
      <c r="BR1340">
        <f t="shared" si="618"/>
        <v>2.3181989999999999</v>
      </c>
      <c r="BT1340" s="1">
        <v>44116</v>
      </c>
      <c r="BU1340">
        <v>-0.51100000000000001</v>
      </c>
      <c r="BV1340">
        <f t="shared" si="619"/>
        <v>-5.11E-3</v>
      </c>
      <c r="BX1340" s="1">
        <v>44116</v>
      </c>
      <c r="BY1340">
        <v>-0.48499999999999999</v>
      </c>
      <c r="BZ1340">
        <f t="shared" si="620"/>
        <v>-4.8500000000000001E-3</v>
      </c>
      <c r="CB1340" s="1">
        <v>44147</v>
      </c>
      <c r="CC1340">
        <v>-0.51</v>
      </c>
      <c r="CD1340">
        <f t="shared" si="621"/>
        <v>-5.1000000000000004E-3</v>
      </c>
      <c r="CG1340" s="1"/>
    </row>
    <row r="1341" spans="1:85" x14ac:dyDescent="0.3">
      <c r="A1341" s="21">
        <f t="shared" si="622"/>
        <v>47688</v>
      </c>
      <c r="B1341" s="18">
        <f t="shared" si="606"/>
        <v>112.421875</v>
      </c>
      <c r="C1341">
        <f t="shared" si="624"/>
        <v>115</v>
      </c>
      <c r="D1341">
        <f t="shared" ca="1" si="609"/>
        <v>-4.666666666666667</v>
      </c>
      <c r="E1341">
        <f ca="1">IF(currency="USD",'Future et co'!F1341,IF(currency="EUR",'Future et co'!G1341,FALSE))</f>
        <v>3.6070000000000005E-2</v>
      </c>
      <c r="F1341">
        <f t="shared" ca="1" si="610"/>
        <v>3.6070000000000005E-2</v>
      </c>
      <c r="G1341">
        <f t="shared" ca="1" si="611"/>
        <v>2.0569999999999998E-2</v>
      </c>
      <c r="L1341">
        <f t="shared" ca="1" si="612"/>
        <v>127.8</v>
      </c>
      <c r="M1341">
        <f t="shared" ca="1" si="607"/>
        <v>3.6070000000000005E-2</v>
      </c>
      <c r="R1341">
        <f t="shared" ca="1" si="613"/>
        <v>127.8</v>
      </c>
      <c r="S1341">
        <f t="shared" ca="1" si="608"/>
        <v>3.6070000000000005E-2</v>
      </c>
      <c r="U1341" s="1"/>
      <c r="W1341" t="str">
        <f t="shared" si="625"/>
        <v/>
      </c>
      <c r="Y1341" s="1"/>
      <c r="AA1341">
        <f t="shared" si="626"/>
        <v>0</v>
      </c>
      <c r="AC1341" s="1"/>
      <c r="AE1341">
        <f t="shared" si="627"/>
        <v>0</v>
      </c>
      <c r="AH1341" s="1"/>
      <c r="AI1341" s="17"/>
      <c r="AJ1341" s="25"/>
      <c r="AU1341" s="1">
        <v>44138</v>
      </c>
      <c r="AV1341">
        <v>5.5E-2</v>
      </c>
      <c r="AW1341">
        <f t="shared" si="614"/>
        <v>5.5000000000000003E-4</v>
      </c>
      <c r="AY1341" s="1">
        <v>44138</v>
      </c>
      <c r="AZ1341">
        <v>6.4000000000000001E-2</v>
      </c>
      <c r="BA1341">
        <f t="shared" si="615"/>
        <v>6.4000000000000005E-4</v>
      </c>
      <c r="BC1341" s="1">
        <v>44146</v>
      </c>
      <c r="BD1341">
        <v>0.219</v>
      </c>
      <c r="BE1341">
        <f t="shared" si="616"/>
        <v>2.1900000000000001E-3</v>
      </c>
      <c r="BG1341" s="1">
        <v>44146</v>
      </c>
      <c r="BH1341">
        <v>0.25</v>
      </c>
      <c r="BI1341">
        <f t="shared" si="617"/>
        <v>2.5000000000000001E-3</v>
      </c>
      <c r="BK1341" s="1">
        <v>38525</v>
      </c>
      <c r="BL1341">
        <v>2.0511599999999999</v>
      </c>
      <c r="BM1341">
        <f t="shared" si="623"/>
        <v>2.0511599999999998E-2</v>
      </c>
      <c r="BP1341" s="1">
        <v>44105</v>
      </c>
      <c r="BQ1341">
        <v>231.81989999999999</v>
      </c>
      <c r="BR1341">
        <f t="shared" si="618"/>
        <v>2.3181989999999999</v>
      </c>
      <c r="BT1341" s="1">
        <v>44113</v>
      </c>
      <c r="BU1341">
        <v>-0.50900000000000001</v>
      </c>
      <c r="BV1341">
        <f t="shared" si="619"/>
        <v>-5.0899999999999999E-3</v>
      </c>
      <c r="BX1341" s="1">
        <v>44113</v>
      </c>
      <c r="BY1341">
        <v>-0.48599999999999999</v>
      </c>
      <c r="BZ1341">
        <f t="shared" si="620"/>
        <v>-4.8599999999999997E-3</v>
      </c>
      <c r="CB1341" s="1">
        <v>44146</v>
      </c>
      <c r="CC1341">
        <v>-0.51</v>
      </c>
      <c r="CD1341">
        <f t="shared" si="621"/>
        <v>-5.1000000000000004E-3</v>
      </c>
      <c r="CG1341" s="1"/>
    </row>
    <row r="1342" spans="1:85" x14ac:dyDescent="0.3">
      <c r="A1342" s="21">
        <f t="shared" si="622"/>
        <v>47689</v>
      </c>
      <c r="B1342" s="18">
        <f t="shared" si="606"/>
        <v>112.421875</v>
      </c>
      <c r="C1342">
        <f t="shared" si="624"/>
        <v>115</v>
      </c>
      <c r="D1342">
        <f t="shared" ca="1" si="609"/>
        <v>-4.6694444444444443</v>
      </c>
      <c r="E1342">
        <f ca="1">IF(currency="USD",'Future et co'!F1342,IF(currency="EUR",'Future et co'!G1342,FALSE))</f>
        <v>3.6070000000000005E-2</v>
      </c>
      <c r="F1342">
        <f t="shared" ca="1" si="610"/>
        <v>3.6070000000000005E-2</v>
      </c>
      <c r="G1342">
        <f t="shared" ca="1" si="611"/>
        <v>2.0569999999999998E-2</v>
      </c>
      <c r="L1342">
        <f t="shared" ca="1" si="612"/>
        <v>127.8</v>
      </c>
      <c r="M1342">
        <f t="shared" ca="1" si="607"/>
        <v>3.6070000000000005E-2</v>
      </c>
      <c r="R1342">
        <f t="shared" ca="1" si="613"/>
        <v>127.8</v>
      </c>
      <c r="S1342">
        <f t="shared" ca="1" si="608"/>
        <v>3.6070000000000005E-2</v>
      </c>
      <c r="U1342" s="1"/>
      <c r="W1342" t="str">
        <f t="shared" si="625"/>
        <v/>
      </c>
      <c r="Y1342" s="1"/>
      <c r="AA1342">
        <f t="shared" si="626"/>
        <v>0</v>
      </c>
      <c r="AC1342" s="1"/>
      <c r="AE1342">
        <f t="shared" si="627"/>
        <v>0</v>
      </c>
      <c r="AH1342" s="1"/>
      <c r="AI1342" s="17"/>
      <c r="AJ1342" s="25"/>
      <c r="AU1342" s="1">
        <v>44137</v>
      </c>
      <c r="AV1342">
        <v>7.0000000000000007E-2</v>
      </c>
      <c r="AW1342">
        <f t="shared" si="614"/>
        <v>7.000000000000001E-4</v>
      </c>
      <c r="AY1342" s="1">
        <v>44137</v>
      </c>
      <c r="AZ1342">
        <v>6.3E-2</v>
      </c>
      <c r="BA1342">
        <f t="shared" si="615"/>
        <v>6.3000000000000003E-4</v>
      </c>
      <c r="BC1342" s="1">
        <v>44145</v>
      </c>
      <c r="BD1342">
        <v>0.20599999999999999</v>
      </c>
      <c r="BE1342">
        <f t="shared" si="616"/>
        <v>2.0599999999999998E-3</v>
      </c>
      <c r="BG1342" s="1">
        <v>44145</v>
      </c>
      <c r="BH1342">
        <v>0.24299999999999999</v>
      </c>
      <c r="BI1342">
        <f t="shared" si="617"/>
        <v>2.4299999999999999E-3</v>
      </c>
      <c r="BK1342" s="1">
        <v>38526</v>
      </c>
      <c r="BL1342">
        <v>2.0737100000000002</v>
      </c>
      <c r="BM1342">
        <f t="shared" si="623"/>
        <v>2.0737100000000001E-2</v>
      </c>
      <c r="BP1342" s="1">
        <v>44104</v>
      </c>
      <c r="BQ1342">
        <v>231.63409999999999</v>
      </c>
      <c r="BR1342">
        <f t="shared" si="618"/>
        <v>2.316341</v>
      </c>
      <c r="BT1342" s="1">
        <v>44112</v>
      </c>
      <c r="BU1342">
        <v>-0.50600000000000001</v>
      </c>
      <c r="BV1342">
        <f t="shared" si="619"/>
        <v>-5.0600000000000003E-3</v>
      </c>
      <c r="BX1342" s="1">
        <v>44112</v>
      </c>
      <c r="BY1342">
        <v>-0.48599999999999999</v>
      </c>
      <c r="BZ1342">
        <f t="shared" si="620"/>
        <v>-4.8599999999999997E-3</v>
      </c>
      <c r="CB1342" s="1">
        <v>44145</v>
      </c>
      <c r="CC1342">
        <v>-0.51</v>
      </c>
      <c r="CD1342">
        <f t="shared" si="621"/>
        <v>-5.1000000000000004E-3</v>
      </c>
      <c r="CG1342" s="1"/>
    </row>
    <row r="1343" spans="1:85" x14ac:dyDescent="0.3">
      <c r="A1343" s="21">
        <f t="shared" si="622"/>
        <v>47690</v>
      </c>
      <c r="B1343" s="18">
        <f t="shared" si="606"/>
        <v>112.421875</v>
      </c>
      <c r="C1343">
        <f t="shared" si="624"/>
        <v>115</v>
      </c>
      <c r="D1343">
        <f t="shared" ca="1" si="609"/>
        <v>-4.6722222222222225</v>
      </c>
      <c r="E1343">
        <f ca="1">IF(currency="USD",'Future et co'!F1343,IF(currency="EUR",'Future et co'!G1343,FALSE))</f>
        <v>3.6070000000000005E-2</v>
      </c>
      <c r="F1343">
        <f t="shared" ca="1" si="610"/>
        <v>3.6070000000000005E-2</v>
      </c>
      <c r="G1343">
        <f t="shared" ca="1" si="611"/>
        <v>2.0569999999999998E-2</v>
      </c>
      <c r="L1343">
        <f t="shared" ca="1" si="612"/>
        <v>127.8</v>
      </c>
      <c r="M1343">
        <f t="shared" ca="1" si="607"/>
        <v>3.6070000000000005E-2</v>
      </c>
      <c r="R1343">
        <f t="shared" ca="1" si="613"/>
        <v>127.8</v>
      </c>
      <c r="S1343">
        <f t="shared" ca="1" si="608"/>
        <v>3.6070000000000005E-2</v>
      </c>
      <c r="U1343" s="1"/>
      <c r="W1343" t="str">
        <f t="shared" si="625"/>
        <v/>
      </c>
      <c r="Y1343" s="1"/>
      <c r="AA1343">
        <f t="shared" si="626"/>
        <v>0</v>
      </c>
      <c r="AC1343" s="1"/>
      <c r="AE1343">
        <f t="shared" si="627"/>
        <v>0</v>
      </c>
      <c r="AH1343" s="1"/>
      <c r="AI1343" s="17"/>
      <c r="AJ1343" s="25"/>
      <c r="AU1343" s="1">
        <v>44134</v>
      </c>
      <c r="AV1343">
        <v>7.0000000000000007E-2</v>
      </c>
      <c r="AW1343">
        <f t="shared" si="614"/>
        <v>7.000000000000001E-4</v>
      </c>
      <c r="AY1343" s="1">
        <v>44134</v>
      </c>
      <c r="AZ1343">
        <v>6.4000000000000001E-2</v>
      </c>
      <c r="BA1343">
        <f t="shared" si="615"/>
        <v>6.4000000000000005E-4</v>
      </c>
      <c r="BC1343" s="1">
        <v>44144</v>
      </c>
      <c r="BD1343">
        <v>0.19600000000000001</v>
      </c>
      <c r="BE1343">
        <f t="shared" si="616"/>
        <v>1.9599999999999999E-3</v>
      </c>
      <c r="BG1343" s="1">
        <v>44144</v>
      </c>
      <c r="BH1343">
        <v>0.24429999999999999</v>
      </c>
      <c r="BI1343">
        <f t="shared" si="617"/>
        <v>2.4429999999999999E-3</v>
      </c>
      <c r="BK1343" s="1">
        <v>38527</v>
      </c>
      <c r="BL1343">
        <v>2.0894400000000002</v>
      </c>
      <c r="BM1343">
        <f t="shared" si="623"/>
        <v>2.08944E-2</v>
      </c>
      <c r="BP1343" s="1">
        <v>44103</v>
      </c>
      <c r="BQ1343">
        <v>232.0986</v>
      </c>
      <c r="BR1343">
        <f t="shared" si="618"/>
        <v>2.320986</v>
      </c>
      <c r="BT1343" s="1">
        <v>44111</v>
      </c>
      <c r="BU1343">
        <v>-0.50800000000000001</v>
      </c>
      <c r="BV1343">
        <f t="shared" si="619"/>
        <v>-5.0800000000000003E-3</v>
      </c>
      <c r="BX1343" s="1">
        <v>44111</v>
      </c>
      <c r="BY1343">
        <v>-0.48799999999999999</v>
      </c>
      <c r="BZ1343">
        <f t="shared" si="620"/>
        <v>-4.8799999999999998E-3</v>
      </c>
      <c r="CB1343" s="1">
        <v>44144</v>
      </c>
      <c r="CC1343">
        <v>-0.50970000000000004</v>
      </c>
      <c r="CD1343">
        <f t="shared" si="621"/>
        <v>-5.0970000000000008E-3</v>
      </c>
      <c r="CG1343" s="1"/>
    </row>
    <row r="1344" spans="1:85" x14ac:dyDescent="0.3">
      <c r="A1344" s="21">
        <f t="shared" si="622"/>
        <v>47693</v>
      </c>
      <c r="B1344" s="18">
        <f t="shared" si="606"/>
        <v>112.421875</v>
      </c>
      <c r="C1344">
        <f t="shared" si="624"/>
        <v>115</v>
      </c>
      <c r="D1344">
        <f t="shared" ca="1" si="609"/>
        <v>-4.6805555555555554</v>
      </c>
      <c r="E1344">
        <f ca="1">IF(currency="USD",'Future et co'!F1344,IF(currency="EUR",'Future et co'!G1344,FALSE))</f>
        <v>3.6070000000000005E-2</v>
      </c>
      <c r="F1344">
        <f t="shared" ca="1" si="610"/>
        <v>3.6070000000000005E-2</v>
      </c>
      <c r="G1344">
        <f t="shared" ca="1" si="611"/>
        <v>2.0569999999999998E-2</v>
      </c>
      <c r="L1344">
        <f t="shared" ca="1" si="612"/>
        <v>127.8</v>
      </c>
      <c r="M1344">
        <f t="shared" ca="1" si="607"/>
        <v>3.6070000000000005E-2</v>
      </c>
      <c r="R1344">
        <f t="shared" ca="1" si="613"/>
        <v>127.8</v>
      </c>
      <c r="S1344">
        <f t="shared" ca="1" si="608"/>
        <v>3.6070000000000005E-2</v>
      </c>
      <c r="U1344" s="1"/>
      <c r="W1344" t="str">
        <f t="shared" si="625"/>
        <v/>
      </c>
      <c r="Y1344" s="1"/>
      <c r="AA1344">
        <f t="shared" si="626"/>
        <v>0</v>
      </c>
      <c r="AC1344" s="1"/>
      <c r="AE1344">
        <f t="shared" si="627"/>
        <v>0</v>
      </c>
      <c r="AH1344" s="1"/>
      <c r="AI1344" s="17"/>
      <c r="AJ1344" s="25"/>
      <c r="AU1344" s="1">
        <v>44133</v>
      </c>
      <c r="AV1344">
        <v>5.5E-2</v>
      </c>
      <c r="AW1344">
        <f t="shared" si="614"/>
        <v>5.5000000000000003E-4</v>
      </c>
      <c r="AY1344" s="1">
        <v>44133</v>
      </c>
      <c r="AZ1344">
        <v>4.9000000000000002E-2</v>
      </c>
      <c r="BA1344">
        <f t="shared" si="615"/>
        <v>4.8999999999999998E-4</v>
      </c>
      <c r="BC1344" s="1">
        <v>44141</v>
      </c>
      <c r="BD1344">
        <v>0.193</v>
      </c>
      <c r="BE1344">
        <f t="shared" si="616"/>
        <v>1.9300000000000001E-3</v>
      </c>
      <c r="BG1344" s="1">
        <v>44141</v>
      </c>
      <c r="BH1344">
        <v>0.219</v>
      </c>
      <c r="BI1344">
        <f t="shared" si="617"/>
        <v>2.1900000000000001E-3</v>
      </c>
      <c r="BK1344" s="1">
        <v>38530</v>
      </c>
      <c r="BL1344">
        <v>2.0919400000000001</v>
      </c>
      <c r="BM1344">
        <f t="shared" si="623"/>
        <v>2.0919400000000001E-2</v>
      </c>
      <c r="BP1344" s="1">
        <v>44102</v>
      </c>
      <c r="BQ1344">
        <v>231.76679999999999</v>
      </c>
      <c r="BR1344">
        <f t="shared" si="618"/>
        <v>2.3176679999999998</v>
      </c>
      <c r="BT1344" s="1">
        <v>44110</v>
      </c>
      <c r="BU1344">
        <v>-0.505</v>
      </c>
      <c r="BV1344">
        <f t="shared" si="619"/>
        <v>-5.0499999999999998E-3</v>
      </c>
      <c r="BX1344" s="1">
        <v>44110</v>
      </c>
      <c r="BY1344">
        <v>-0.47899999999999998</v>
      </c>
      <c r="BZ1344">
        <f t="shared" si="620"/>
        <v>-4.79E-3</v>
      </c>
      <c r="CB1344" s="1">
        <v>44141</v>
      </c>
      <c r="CC1344">
        <v>-0.53</v>
      </c>
      <c r="CD1344">
        <f t="shared" si="621"/>
        <v>-5.3E-3</v>
      </c>
      <c r="CG1344" s="1"/>
    </row>
    <row r="1345" spans="1:85" x14ac:dyDescent="0.3">
      <c r="A1345" s="21">
        <f t="shared" si="622"/>
        <v>47694</v>
      </c>
      <c r="B1345" s="18">
        <f t="shared" si="606"/>
        <v>112.421875</v>
      </c>
      <c r="C1345">
        <f t="shared" si="624"/>
        <v>115</v>
      </c>
      <c r="D1345">
        <f t="shared" ca="1" si="609"/>
        <v>-4.6833333333333336</v>
      </c>
      <c r="E1345">
        <f ca="1">IF(currency="USD",'Future et co'!F1345,IF(currency="EUR",'Future et co'!G1345,FALSE))</f>
        <v>3.6070000000000005E-2</v>
      </c>
      <c r="F1345">
        <f t="shared" ca="1" si="610"/>
        <v>3.6070000000000005E-2</v>
      </c>
      <c r="G1345">
        <f t="shared" ca="1" si="611"/>
        <v>2.0569999999999998E-2</v>
      </c>
      <c r="L1345">
        <f t="shared" ca="1" si="612"/>
        <v>127.8</v>
      </c>
      <c r="M1345">
        <f t="shared" ca="1" si="607"/>
        <v>3.6070000000000005E-2</v>
      </c>
      <c r="R1345">
        <f t="shared" ca="1" si="613"/>
        <v>127.8</v>
      </c>
      <c r="S1345">
        <f t="shared" ca="1" si="608"/>
        <v>3.6070000000000005E-2</v>
      </c>
      <c r="U1345" s="1"/>
      <c r="W1345" t="str">
        <f t="shared" si="625"/>
        <v/>
      </c>
      <c r="Y1345" s="1"/>
      <c r="AA1345">
        <f t="shared" si="626"/>
        <v>0</v>
      </c>
      <c r="AC1345" s="1"/>
      <c r="AE1345">
        <f t="shared" si="627"/>
        <v>0</v>
      </c>
      <c r="AH1345" s="1"/>
      <c r="AI1345" s="17"/>
      <c r="AJ1345" s="25"/>
      <c r="AU1345" s="1">
        <v>44132</v>
      </c>
      <c r="AV1345">
        <v>5.6000000000000001E-2</v>
      </c>
      <c r="AW1345">
        <f t="shared" si="614"/>
        <v>5.6000000000000006E-4</v>
      </c>
      <c r="AY1345" s="1">
        <v>44132</v>
      </c>
      <c r="AZ1345">
        <v>6.5000000000000002E-2</v>
      </c>
      <c r="BA1345">
        <f t="shared" si="615"/>
        <v>6.4999999999999997E-4</v>
      </c>
      <c r="BC1345" s="1">
        <v>44140</v>
      </c>
      <c r="BD1345">
        <v>0.19400000000000001</v>
      </c>
      <c r="BE1345">
        <f t="shared" si="616"/>
        <v>1.9400000000000001E-3</v>
      </c>
      <c r="BG1345" s="1">
        <v>44140</v>
      </c>
      <c r="BH1345">
        <v>0.21199999999999999</v>
      </c>
      <c r="BI1345">
        <f t="shared" si="617"/>
        <v>2.1199999999999999E-3</v>
      </c>
      <c r="BK1345" s="1">
        <v>38531</v>
      </c>
      <c r="BL1345">
        <v>2.0740799999999999</v>
      </c>
      <c r="BM1345">
        <f t="shared" si="623"/>
        <v>2.07408E-2</v>
      </c>
      <c r="BP1345" s="1">
        <v>44099</v>
      </c>
      <c r="BQ1345">
        <v>231.83320000000001</v>
      </c>
      <c r="BR1345">
        <f t="shared" si="618"/>
        <v>2.3183319999999998</v>
      </c>
      <c r="BT1345" s="1">
        <v>44109</v>
      </c>
      <c r="BU1345">
        <v>-0.50900000000000001</v>
      </c>
      <c r="BV1345">
        <f t="shared" si="619"/>
        <v>-5.0899999999999999E-3</v>
      </c>
      <c r="BX1345" s="1">
        <v>44109</v>
      </c>
      <c r="BY1345">
        <v>-0.48799999999999999</v>
      </c>
      <c r="BZ1345">
        <f t="shared" si="620"/>
        <v>-4.8799999999999998E-3</v>
      </c>
      <c r="CB1345" s="1">
        <v>44140</v>
      </c>
      <c r="CC1345">
        <v>-0.53</v>
      </c>
      <c r="CD1345">
        <f t="shared" si="621"/>
        <v>-5.3E-3</v>
      </c>
      <c r="CG1345" s="1"/>
    </row>
    <row r="1346" spans="1:85" x14ac:dyDescent="0.3">
      <c r="A1346" s="21">
        <f t="shared" si="622"/>
        <v>47695</v>
      </c>
      <c r="B1346" s="18">
        <f t="shared" si="606"/>
        <v>112.421875</v>
      </c>
      <c r="C1346">
        <f t="shared" si="624"/>
        <v>115</v>
      </c>
      <c r="D1346">
        <f t="shared" ca="1" si="609"/>
        <v>-4.6861111111111109</v>
      </c>
      <c r="E1346">
        <f ca="1">IF(currency="USD",'Future et co'!F1346,IF(currency="EUR",'Future et co'!G1346,FALSE))</f>
        <v>3.6070000000000005E-2</v>
      </c>
      <c r="F1346">
        <f t="shared" ca="1" si="610"/>
        <v>3.6070000000000005E-2</v>
      </c>
      <c r="G1346">
        <f t="shared" ca="1" si="611"/>
        <v>2.0569999999999998E-2</v>
      </c>
      <c r="L1346">
        <f t="shared" ca="1" si="612"/>
        <v>127.8</v>
      </c>
      <c r="M1346">
        <f t="shared" ca="1" si="607"/>
        <v>3.6070000000000005E-2</v>
      </c>
      <c r="R1346">
        <f t="shared" ca="1" si="613"/>
        <v>127.8</v>
      </c>
      <c r="S1346">
        <f t="shared" ca="1" si="608"/>
        <v>3.6070000000000005E-2</v>
      </c>
      <c r="U1346" s="1"/>
      <c r="W1346" t="str">
        <f t="shared" si="625"/>
        <v/>
      </c>
      <c r="Y1346" s="1"/>
      <c r="AA1346">
        <f t="shared" si="626"/>
        <v>0</v>
      </c>
      <c r="AC1346" s="1"/>
      <c r="AE1346">
        <f t="shared" si="627"/>
        <v>0</v>
      </c>
      <c r="AH1346" s="1"/>
      <c r="AI1346" s="17"/>
      <c r="AJ1346" s="25"/>
      <c r="AU1346" s="1">
        <v>44131</v>
      </c>
      <c r="AV1346">
        <v>7.0000000000000007E-2</v>
      </c>
      <c r="AW1346">
        <f t="shared" si="614"/>
        <v>7.000000000000001E-4</v>
      </c>
      <c r="AY1346" s="1">
        <v>44131</v>
      </c>
      <c r="AZ1346">
        <v>6.5000000000000002E-2</v>
      </c>
      <c r="BA1346">
        <f t="shared" si="615"/>
        <v>6.4999999999999997E-4</v>
      </c>
      <c r="BC1346" s="1">
        <v>44139</v>
      </c>
      <c r="BD1346">
        <v>0.19800000000000001</v>
      </c>
      <c r="BE1346">
        <f t="shared" si="616"/>
        <v>1.98E-3</v>
      </c>
      <c r="BG1346" s="1">
        <v>44139</v>
      </c>
      <c r="BH1346">
        <v>0.22500000000000001</v>
      </c>
      <c r="BI1346">
        <f t="shared" si="617"/>
        <v>2.2500000000000003E-3</v>
      </c>
      <c r="BK1346" s="1">
        <v>38532</v>
      </c>
      <c r="BL1346">
        <v>2.0787399999999998</v>
      </c>
      <c r="BM1346">
        <f t="shared" si="623"/>
        <v>2.0787399999999998E-2</v>
      </c>
      <c r="BP1346" s="1">
        <v>44098</v>
      </c>
      <c r="BQ1346">
        <v>231.52789999999999</v>
      </c>
      <c r="BR1346">
        <f t="shared" si="618"/>
        <v>2.3152789999999999</v>
      </c>
      <c r="BT1346" s="1">
        <v>44106</v>
      </c>
      <c r="BU1346">
        <v>-0.505</v>
      </c>
      <c r="BV1346">
        <f t="shared" si="619"/>
        <v>-5.0499999999999998E-3</v>
      </c>
      <c r="BX1346" s="1">
        <v>44106</v>
      </c>
      <c r="BY1346">
        <v>-0.47299999999999998</v>
      </c>
      <c r="BZ1346">
        <f t="shared" si="620"/>
        <v>-4.7299999999999998E-3</v>
      </c>
      <c r="CB1346" s="1">
        <v>44139</v>
      </c>
      <c r="CC1346">
        <v>-0.53</v>
      </c>
      <c r="CD1346">
        <f t="shared" si="621"/>
        <v>-5.3E-3</v>
      </c>
      <c r="CG1346" s="1"/>
    </row>
    <row r="1347" spans="1:85" x14ac:dyDescent="0.3">
      <c r="A1347" s="21">
        <f t="shared" si="622"/>
        <v>47696</v>
      </c>
      <c r="B1347" s="18">
        <f t="shared" si="606"/>
        <v>112.421875</v>
      </c>
      <c r="C1347">
        <f t="shared" si="624"/>
        <v>115</v>
      </c>
      <c r="D1347">
        <f t="shared" ca="1" si="609"/>
        <v>-4.6888888888888891</v>
      </c>
      <c r="E1347">
        <f ca="1">IF(currency="USD",'Future et co'!F1347,IF(currency="EUR",'Future et co'!G1347,FALSE))</f>
        <v>3.6070000000000005E-2</v>
      </c>
      <c r="F1347">
        <f t="shared" ca="1" si="610"/>
        <v>3.6070000000000005E-2</v>
      </c>
      <c r="G1347">
        <f t="shared" ca="1" si="611"/>
        <v>2.0569999999999998E-2</v>
      </c>
      <c r="L1347">
        <f t="shared" ca="1" si="612"/>
        <v>127.8</v>
      </c>
      <c r="M1347">
        <f t="shared" ca="1" si="607"/>
        <v>3.6070000000000005E-2</v>
      </c>
      <c r="R1347">
        <f t="shared" ca="1" si="613"/>
        <v>127.8</v>
      </c>
      <c r="S1347">
        <f t="shared" ca="1" si="608"/>
        <v>3.6070000000000005E-2</v>
      </c>
      <c r="U1347" s="1"/>
      <c r="W1347" t="str">
        <f t="shared" si="625"/>
        <v/>
      </c>
      <c r="Y1347" s="1"/>
      <c r="AA1347">
        <f t="shared" si="626"/>
        <v>0</v>
      </c>
      <c r="AC1347" s="1"/>
      <c r="AE1347">
        <f t="shared" si="627"/>
        <v>0</v>
      </c>
      <c r="AH1347" s="1"/>
      <c r="AI1347" s="17"/>
      <c r="AJ1347" s="25"/>
      <c r="AU1347" s="1">
        <v>44130</v>
      </c>
      <c r="AV1347">
        <v>7.0000000000000007E-2</v>
      </c>
      <c r="AW1347">
        <f t="shared" si="614"/>
        <v>7.000000000000001E-4</v>
      </c>
      <c r="AY1347" s="1">
        <v>44130</v>
      </c>
      <c r="AZ1347">
        <v>0.05</v>
      </c>
      <c r="BA1347">
        <f t="shared" si="615"/>
        <v>5.0000000000000001E-4</v>
      </c>
      <c r="BC1347" s="1">
        <v>44138</v>
      </c>
      <c r="BD1347">
        <v>0.20399999999999999</v>
      </c>
      <c r="BE1347">
        <f t="shared" si="616"/>
        <v>2.0399999999999997E-3</v>
      </c>
      <c r="BG1347" s="1">
        <v>44138</v>
      </c>
      <c r="BH1347">
        <v>0.223</v>
      </c>
      <c r="BI1347">
        <f t="shared" si="617"/>
        <v>2.2300000000000002E-3</v>
      </c>
      <c r="BK1347" s="1">
        <v>38533</v>
      </c>
      <c r="BL1347">
        <v>2.0947200000000001</v>
      </c>
      <c r="BM1347">
        <f t="shared" si="623"/>
        <v>2.0947200000000003E-2</v>
      </c>
      <c r="BP1347" s="1">
        <v>44097</v>
      </c>
      <c r="BQ1347">
        <v>231.2226</v>
      </c>
      <c r="BR1347">
        <f t="shared" si="618"/>
        <v>2.3122259999999999</v>
      </c>
      <c r="BT1347" s="1">
        <v>44105</v>
      </c>
      <c r="BU1347">
        <v>-0.498</v>
      </c>
      <c r="BV1347">
        <f t="shared" si="619"/>
        <v>-4.9800000000000001E-3</v>
      </c>
      <c r="BX1347" s="1">
        <v>44105</v>
      </c>
      <c r="BY1347">
        <v>-0.48099999999999998</v>
      </c>
      <c r="BZ1347">
        <f t="shared" si="620"/>
        <v>-4.81E-3</v>
      </c>
      <c r="CB1347" s="1">
        <v>44138</v>
      </c>
      <c r="CC1347">
        <v>-0.53</v>
      </c>
      <c r="CD1347">
        <f t="shared" si="621"/>
        <v>-5.3E-3</v>
      </c>
      <c r="CG1347" s="1"/>
    </row>
    <row r="1348" spans="1:85" x14ac:dyDescent="0.3">
      <c r="A1348" s="21">
        <f t="shared" si="622"/>
        <v>47697</v>
      </c>
      <c r="B1348" s="18">
        <f t="shared" si="606"/>
        <v>112.421875</v>
      </c>
      <c r="C1348">
        <f t="shared" si="624"/>
        <v>115</v>
      </c>
      <c r="D1348">
        <f t="shared" ca="1" si="609"/>
        <v>-4.6916666666666664</v>
      </c>
      <c r="E1348">
        <f ca="1">IF(currency="USD",'Future et co'!F1348,IF(currency="EUR",'Future et co'!G1348,FALSE))</f>
        <v>3.6070000000000005E-2</v>
      </c>
      <c r="F1348">
        <f t="shared" ca="1" si="610"/>
        <v>3.6070000000000005E-2</v>
      </c>
      <c r="G1348">
        <f t="shared" ca="1" si="611"/>
        <v>2.0569999999999998E-2</v>
      </c>
      <c r="L1348">
        <f t="shared" ca="1" si="612"/>
        <v>127.8</v>
      </c>
      <c r="M1348">
        <f t="shared" ca="1" si="607"/>
        <v>3.6070000000000005E-2</v>
      </c>
      <c r="R1348">
        <f t="shared" ca="1" si="613"/>
        <v>127.8</v>
      </c>
      <c r="S1348">
        <f t="shared" ca="1" si="608"/>
        <v>3.6070000000000005E-2</v>
      </c>
      <c r="U1348" s="1"/>
      <c r="W1348" t="str">
        <f t="shared" si="625"/>
        <v/>
      </c>
      <c r="Y1348" s="1"/>
      <c r="AA1348">
        <f t="shared" si="626"/>
        <v>0</v>
      </c>
      <c r="AC1348" s="1"/>
      <c r="AE1348">
        <f t="shared" si="627"/>
        <v>0</v>
      </c>
      <c r="AH1348" s="1"/>
      <c r="AI1348" s="17"/>
      <c r="AJ1348" s="25"/>
      <c r="AU1348" s="1">
        <v>44127</v>
      </c>
      <c r="AV1348">
        <v>7.3999999999999996E-2</v>
      </c>
      <c r="AW1348">
        <f t="shared" si="614"/>
        <v>7.3999999999999999E-4</v>
      </c>
      <c r="AY1348" s="1">
        <v>44127</v>
      </c>
      <c r="AZ1348">
        <v>6.9000000000000006E-2</v>
      </c>
      <c r="BA1348">
        <f t="shared" si="615"/>
        <v>6.9000000000000008E-4</v>
      </c>
      <c r="BC1348" s="1">
        <v>44137</v>
      </c>
      <c r="BD1348">
        <v>0.2</v>
      </c>
      <c r="BE1348">
        <f t="shared" si="616"/>
        <v>2E-3</v>
      </c>
      <c r="BG1348" s="1">
        <v>44137</v>
      </c>
      <c r="BH1348">
        <v>0.219</v>
      </c>
      <c r="BI1348">
        <f t="shared" si="617"/>
        <v>2.1900000000000001E-3</v>
      </c>
      <c r="BK1348" s="1">
        <v>38534</v>
      </c>
      <c r="BL1348">
        <v>2.0869200000000001</v>
      </c>
      <c r="BM1348">
        <f t="shared" si="623"/>
        <v>2.0869200000000001E-2</v>
      </c>
      <c r="BP1348" s="1">
        <v>44096</v>
      </c>
      <c r="BQ1348">
        <v>231.435</v>
      </c>
      <c r="BR1348">
        <f t="shared" si="618"/>
        <v>2.3143500000000001</v>
      </c>
      <c r="BT1348" s="1">
        <v>44104</v>
      </c>
      <c r="BU1348">
        <v>-0.498</v>
      </c>
      <c r="BV1348">
        <f t="shared" si="619"/>
        <v>-4.9800000000000001E-3</v>
      </c>
      <c r="BX1348" s="1">
        <v>44104</v>
      </c>
      <c r="BY1348">
        <v>-0.48</v>
      </c>
      <c r="BZ1348">
        <f t="shared" si="620"/>
        <v>-4.7999999999999996E-3</v>
      </c>
      <c r="CB1348" s="1">
        <v>44137</v>
      </c>
      <c r="CC1348">
        <v>-0.53</v>
      </c>
      <c r="CD1348">
        <f t="shared" si="621"/>
        <v>-5.3E-3</v>
      </c>
      <c r="CG1348" s="1"/>
    </row>
    <row r="1349" spans="1:85" x14ac:dyDescent="0.3">
      <c r="A1349" s="21">
        <f t="shared" si="622"/>
        <v>47700</v>
      </c>
      <c r="B1349" s="18">
        <f t="shared" si="606"/>
        <v>112.421875</v>
      </c>
      <c r="C1349">
        <f t="shared" si="624"/>
        <v>115</v>
      </c>
      <c r="D1349">
        <f t="shared" ca="1" si="609"/>
        <v>-4.7</v>
      </c>
      <c r="E1349">
        <f ca="1">IF(currency="USD",'Future et co'!F1349,IF(currency="EUR",'Future et co'!G1349,FALSE))</f>
        <v>3.6070000000000005E-2</v>
      </c>
      <c r="F1349">
        <f t="shared" ca="1" si="610"/>
        <v>3.6070000000000005E-2</v>
      </c>
      <c r="G1349">
        <f t="shared" ca="1" si="611"/>
        <v>2.0569999999999998E-2</v>
      </c>
      <c r="L1349">
        <f t="shared" ca="1" si="612"/>
        <v>127.8</v>
      </c>
      <c r="M1349">
        <f t="shared" ca="1" si="607"/>
        <v>3.6070000000000005E-2</v>
      </c>
      <c r="R1349">
        <f t="shared" ca="1" si="613"/>
        <v>127.8</v>
      </c>
      <c r="S1349">
        <f t="shared" ca="1" si="608"/>
        <v>3.6070000000000005E-2</v>
      </c>
      <c r="U1349" s="1"/>
      <c r="W1349" t="str">
        <f t="shared" si="625"/>
        <v/>
      </c>
      <c r="Y1349" s="1"/>
      <c r="AA1349">
        <f t="shared" si="626"/>
        <v>0</v>
      </c>
      <c r="AC1349" s="1"/>
      <c r="AE1349">
        <f t="shared" si="627"/>
        <v>0</v>
      </c>
      <c r="AH1349" s="1"/>
      <c r="AI1349" s="17"/>
      <c r="AJ1349" s="25"/>
      <c r="AU1349" s="1">
        <v>44126</v>
      </c>
      <c r="AV1349">
        <v>7.2999999999999995E-2</v>
      </c>
      <c r="AW1349">
        <f t="shared" si="614"/>
        <v>7.2999999999999996E-4</v>
      </c>
      <c r="AY1349" s="1">
        <v>44126</v>
      </c>
      <c r="AZ1349">
        <v>5.2999999999999999E-2</v>
      </c>
      <c r="BA1349">
        <f t="shared" si="615"/>
        <v>5.2999999999999998E-4</v>
      </c>
      <c r="BC1349" s="1">
        <v>44134</v>
      </c>
      <c r="BD1349">
        <v>0.19700000000000001</v>
      </c>
      <c r="BE1349">
        <f t="shared" si="616"/>
        <v>1.97E-3</v>
      </c>
      <c r="BG1349" s="1">
        <v>44134</v>
      </c>
      <c r="BH1349">
        <v>0.22800000000000001</v>
      </c>
      <c r="BI1349">
        <f t="shared" si="617"/>
        <v>2.2799999999999999E-3</v>
      </c>
      <c r="BK1349" s="1">
        <v>38537</v>
      </c>
      <c r="BL1349">
        <v>2.08588</v>
      </c>
      <c r="BM1349">
        <f t="shared" si="623"/>
        <v>2.08588E-2</v>
      </c>
      <c r="BP1349" s="1">
        <v>44095</v>
      </c>
      <c r="BQ1349">
        <v>231.8066</v>
      </c>
      <c r="BR1349">
        <f t="shared" si="618"/>
        <v>2.318066</v>
      </c>
      <c r="BT1349" s="1">
        <v>44103</v>
      </c>
      <c r="BU1349">
        <v>-0.49399999999999999</v>
      </c>
      <c r="BV1349">
        <f t="shared" si="619"/>
        <v>-4.9399999999999999E-3</v>
      </c>
      <c r="BX1349" s="1">
        <v>44103</v>
      </c>
      <c r="BY1349">
        <v>-0.47399999999999998</v>
      </c>
      <c r="BZ1349">
        <f t="shared" si="620"/>
        <v>-4.7399999999999994E-3</v>
      </c>
      <c r="CB1349" s="1">
        <v>44134</v>
      </c>
      <c r="CC1349">
        <v>-0.52639999999999998</v>
      </c>
      <c r="CD1349">
        <f t="shared" si="621"/>
        <v>-5.2639999999999996E-3</v>
      </c>
      <c r="CG1349" s="1"/>
    </row>
    <row r="1350" spans="1:85" x14ac:dyDescent="0.3">
      <c r="A1350" s="21">
        <f t="shared" si="622"/>
        <v>47701</v>
      </c>
      <c r="B1350" s="18">
        <f t="shared" si="606"/>
        <v>112.421875</v>
      </c>
      <c r="C1350">
        <f t="shared" si="624"/>
        <v>115</v>
      </c>
      <c r="D1350">
        <f t="shared" ca="1" si="609"/>
        <v>-4.7027777777777775</v>
      </c>
      <c r="E1350">
        <f ca="1">IF(currency="USD",'Future et co'!F1350,IF(currency="EUR",'Future et co'!G1350,FALSE))</f>
        <v>3.6070000000000005E-2</v>
      </c>
      <c r="F1350">
        <f t="shared" ca="1" si="610"/>
        <v>3.6070000000000005E-2</v>
      </c>
      <c r="G1350">
        <f t="shared" ca="1" si="611"/>
        <v>2.0569999999999998E-2</v>
      </c>
      <c r="L1350">
        <f t="shared" ca="1" si="612"/>
        <v>127.8</v>
      </c>
      <c r="M1350">
        <f t="shared" ca="1" si="607"/>
        <v>3.6070000000000005E-2</v>
      </c>
      <c r="R1350">
        <f t="shared" ca="1" si="613"/>
        <v>127.8</v>
      </c>
      <c r="S1350">
        <f t="shared" ca="1" si="608"/>
        <v>3.6070000000000005E-2</v>
      </c>
      <c r="U1350" s="1"/>
      <c r="W1350" t="str">
        <f t="shared" si="625"/>
        <v/>
      </c>
      <c r="Y1350" s="1"/>
      <c r="AA1350">
        <f t="shared" si="626"/>
        <v>0</v>
      </c>
      <c r="AC1350" s="1"/>
      <c r="AE1350">
        <f t="shared" si="627"/>
        <v>0</v>
      </c>
      <c r="AH1350" s="1"/>
      <c r="AI1350" s="17"/>
      <c r="AJ1350" s="25"/>
      <c r="AU1350" s="1">
        <v>44125</v>
      </c>
      <c r="AV1350">
        <v>6.2E-2</v>
      </c>
      <c r="AW1350">
        <f t="shared" si="614"/>
        <v>6.2E-4</v>
      </c>
      <c r="AY1350" s="1">
        <v>44125</v>
      </c>
      <c r="AZ1350">
        <v>6.7000000000000004E-2</v>
      </c>
      <c r="BA1350">
        <f t="shared" si="615"/>
        <v>6.7000000000000002E-4</v>
      </c>
      <c r="BC1350" s="1">
        <v>44133</v>
      </c>
      <c r="BD1350">
        <v>0.19400000000000001</v>
      </c>
      <c r="BE1350">
        <f t="shared" si="616"/>
        <v>1.9400000000000001E-3</v>
      </c>
      <c r="BG1350" s="1">
        <v>44133</v>
      </c>
      <c r="BH1350">
        <v>0.215</v>
      </c>
      <c r="BI1350">
        <f t="shared" si="617"/>
        <v>2.15E-3</v>
      </c>
      <c r="BK1350" s="1">
        <v>38538</v>
      </c>
      <c r="BL1350">
        <v>2.0680000000000001</v>
      </c>
      <c r="BM1350">
        <f t="shared" si="623"/>
        <v>2.068E-2</v>
      </c>
      <c r="BP1350" s="1">
        <v>44092</v>
      </c>
      <c r="BQ1350">
        <v>231.0368</v>
      </c>
      <c r="BR1350">
        <f t="shared" si="618"/>
        <v>2.310368</v>
      </c>
      <c r="BT1350" s="1">
        <v>44102</v>
      </c>
      <c r="BU1350">
        <v>-0.49299999999999999</v>
      </c>
      <c r="BV1350">
        <f t="shared" si="619"/>
        <v>-4.9300000000000004E-3</v>
      </c>
      <c r="BX1350" s="1">
        <v>44102</v>
      </c>
      <c r="BY1350">
        <v>-0.47</v>
      </c>
      <c r="BZ1350">
        <f t="shared" si="620"/>
        <v>-4.6999999999999993E-3</v>
      </c>
      <c r="CB1350" s="1">
        <v>44133</v>
      </c>
      <c r="CC1350">
        <v>-0.53</v>
      </c>
      <c r="CD1350">
        <f t="shared" si="621"/>
        <v>-5.3E-3</v>
      </c>
      <c r="CG1350" s="1"/>
    </row>
    <row r="1351" spans="1:85" x14ac:dyDescent="0.3">
      <c r="A1351" s="21">
        <f t="shared" si="622"/>
        <v>47702</v>
      </c>
      <c r="B1351" s="18">
        <f t="shared" si="606"/>
        <v>112.421875</v>
      </c>
      <c r="C1351">
        <f t="shared" si="624"/>
        <v>115</v>
      </c>
      <c r="D1351">
        <f t="shared" ca="1" si="609"/>
        <v>-4.7055555555555557</v>
      </c>
      <c r="E1351">
        <f ca="1">IF(currency="USD",'Future et co'!F1351,IF(currency="EUR",'Future et co'!G1351,FALSE))</f>
        <v>3.6070000000000005E-2</v>
      </c>
      <c r="F1351">
        <f t="shared" ca="1" si="610"/>
        <v>3.6070000000000005E-2</v>
      </c>
      <c r="G1351">
        <f t="shared" ca="1" si="611"/>
        <v>2.0569999999999998E-2</v>
      </c>
      <c r="L1351">
        <f t="shared" ca="1" si="612"/>
        <v>127.8</v>
      </c>
      <c r="M1351">
        <f t="shared" ca="1" si="607"/>
        <v>3.6070000000000005E-2</v>
      </c>
      <c r="R1351">
        <f t="shared" ca="1" si="613"/>
        <v>127.8</v>
      </c>
      <c r="S1351">
        <f t="shared" ca="1" si="608"/>
        <v>3.6070000000000005E-2</v>
      </c>
      <c r="U1351" s="1"/>
      <c r="W1351" t="str">
        <f t="shared" si="625"/>
        <v/>
      </c>
      <c r="Y1351" s="1"/>
      <c r="AA1351">
        <f t="shared" si="626"/>
        <v>0</v>
      </c>
      <c r="AC1351" s="1"/>
      <c r="AE1351">
        <f t="shared" si="627"/>
        <v>0</v>
      </c>
      <c r="AH1351" s="1"/>
      <c r="AI1351" s="17"/>
      <c r="AJ1351" s="25"/>
      <c r="AU1351" s="1">
        <v>44124</v>
      </c>
      <c r="AV1351">
        <v>7.1999999999999995E-2</v>
      </c>
      <c r="AW1351">
        <f t="shared" si="614"/>
        <v>7.1999999999999994E-4</v>
      </c>
      <c r="AY1351" s="1">
        <v>44124</v>
      </c>
      <c r="AZ1351">
        <v>6.4000000000000001E-2</v>
      </c>
      <c r="BA1351">
        <f t="shared" si="615"/>
        <v>6.4000000000000005E-4</v>
      </c>
      <c r="BC1351" s="1">
        <v>44132</v>
      </c>
      <c r="BD1351">
        <v>0.19800000000000001</v>
      </c>
      <c r="BE1351">
        <f t="shared" si="616"/>
        <v>1.98E-3</v>
      </c>
      <c r="BG1351" s="1">
        <v>44132</v>
      </c>
      <c r="BH1351">
        <v>0.216</v>
      </c>
      <c r="BI1351">
        <f t="shared" si="617"/>
        <v>2.16E-3</v>
      </c>
      <c r="BK1351" s="1">
        <v>38539</v>
      </c>
      <c r="BL1351">
        <v>2.0866699999999998</v>
      </c>
      <c r="BM1351">
        <f t="shared" si="623"/>
        <v>2.0866699999999998E-2</v>
      </c>
      <c r="BP1351" s="1">
        <v>44091</v>
      </c>
      <c r="BQ1351">
        <v>231.28899999999999</v>
      </c>
      <c r="BR1351">
        <f t="shared" si="618"/>
        <v>2.3128899999999999</v>
      </c>
      <c r="BT1351" s="1">
        <v>44099</v>
      </c>
      <c r="BU1351">
        <v>-0.498</v>
      </c>
      <c r="BV1351">
        <f t="shared" si="619"/>
        <v>-4.9800000000000001E-3</v>
      </c>
      <c r="BX1351" s="1">
        <v>44099</v>
      </c>
      <c r="BY1351">
        <v>-0.46800000000000003</v>
      </c>
      <c r="BZ1351">
        <f t="shared" si="620"/>
        <v>-4.6800000000000001E-3</v>
      </c>
      <c r="CB1351" s="1">
        <v>44132</v>
      </c>
      <c r="CC1351">
        <v>-0.52</v>
      </c>
      <c r="CD1351">
        <f t="shared" si="621"/>
        <v>-5.1999999999999998E-3</v>
      </c>
      <c r="CG1351" s="1"/>
    </row>
    <row r="1352" spans="1:85" x14ac:dyDescent="0.3">
      <c r="A1352" s="21">
        <f t="shared" si="622"/>
        <v>47703</v>
      </c>
      <c r="B1352" s="18">
        <f t="shared" si="606"/>
        <v>112.421875</v>
      </c>
      <c r="C1352">
        <f t="shared" si="624"/>
        <v>115</v>
      </c>
      <c r="D1352">
        <f t="shared" ca="1" si="609"/>
        <v>-4.708333333333333</v>
      </c>
      <c r="E1352">
        <f ca="1">IF(currency="USD",'Future et co'!F1352,IF(currency="EUR",'Future et co'!G1352,FALSE))</f>
        <v>3.6070000000000005E-2</v>
      </c>
      <c r="F1352">
        <f t="shared" ca="1" si="610"/>
        <v>3.6070000000000005E-2</v>
      </c>
      <c r="G1352">
        <f t="shared" ca="1" si="611"/>
        <v>2.0569999999999998E-2</v>
      </c>
      <c r="L1352">
        <f t="shared" ca="1" si="612"/>
        <v>127.8</v>
      </c>
      <c r="M1352">
        <f t="shared" ca="1" si="607"/>
        <v>3.6070000000000005E-2</v>
      </c>
      <c r="R1352">
        <f t="shared" ca="1" si="613"/>
        <v>127.8</v>
      </c>
      <c r="S1352">
        <f t="shared" ca="1" si="608"/>
        <v>3.6070000000000005E-2</v>
      </c>
      <c r="U1352" s="1"/>
      <c r="W1352" t="str">
        <f t="shared" si="625"/>
        <v/>
      </c>
      <c r="Y1352" s="1"/>
      <c r="AA1352">
        <f t="shared" si="626"/>
        <v>0</v>
      </c>
      <c r="AC1352" s="1"/>
      <c r="AE1352">
        <f t="shared" si="627"/>
        <v>0</v>
      </c>
      <c r="AH1352" s="1"/>
      <c r="AI1352" s="17"/>
      <c r="AJ1352" s="25"/>
      <c r="AU1352" s="1">
        <v>44123</v>
      </c>
      <c r="AV1352">
        <v>5.6000000000000001E-2</v>
      </c>
      <c r="AW1352">
        <f t="shared" si="614"/>
        <v>5.6000000000000006E-4</v>
      </c>
      <c r="AY1352" s="1">
        <v>44123</v>
      </c>
      <c r="AZ1352">
        <v>6.4000000000000001E-2</v>
      </c>
      <c r="BA1352">
        <f t="shared" si="615"/>
        <v>6.4000000000000005E-4</v>
      </c>
      <c r="BC1352" s="1">
        <v>44131</v>
      </c>
      <c r="BD1352">
        <v>0.19800000000000001</v>
      </c>
      <c r="BE1352">
        <f t="shared" si="616"/>
        <v>1.98E-3</v>
      </c>
      <c r="BG1352" s="1">
        <v>44131</v>
      </c>
      <c r="BH1352">
        <v>0.219</v>
      </c>
      <c r="BI1352">
        <f t="shared" si="617"/>
        <v>2.1900000000000001E-3</v>
      </c>
      <c r="BK1352" s="1">
        <v>38540</v>
      </c>
      <c r="BL1352">
        <v>2.08222</v>
      </c>
      <c r="BM1352">
        <f t="shared" si="623"/>
        <v>2.0822199999999999E-2</v>
      </c>
      <c r="BP1352" s="1">
        <v>44090</v>
      </c>
      <c r="BQ1352">
        <v>230.83779999999999</v>
      </c>
      <c r="BR1352">
        <f t="shared" si="618"/>
        <v>2.3083779999999998</v>
      </c>
      <c r="BT1352" s="1">
        <v>44098</v>
      </c>
      <c r="BU1352">
        <v>-0.49299999999999999</v>
      </c>
      <c r="BV1352">
        <f t="shared" si="619"/>
        <v>-4.9300000000000004E-3</v>
      </c>
      <c r="BX1352" s="1">
        <v>44098</v>
      </c>
      <c r="BY1352">
        <v>-0.47199999999999998</v>
      </c>
      <c r="BZ1352">
        <f t="shared" si="620"/>
        <v>-4.7199999999999994E-3</v>
      </c>
      <c r="CB1352" s="1">
        <v>44131</v>
      </c>
      <c r="CC1352">
        <v>-0.51190000000000002</v>
      </c>
      <c r="CD1352">
        <f t="shared" si="621"/>
        <v>-5.1190000000000003E-3</v>
      </c>
      <c r="CG1352" s="1"/>
    </row>
    <row r="1353" spans="1:85" x14ac:dyDescent="0.3">
      <c r="A1353" s="21">
        <f t="shared" si="622"/>
        <v>47704</v>
      </c>
      <c r="B1353" s="18">
        <f t="shared" si="606"/>
        <v>112.421875</v>
      </c>
      <c r="C1353">
        <f t="shared" si="624"/>
        <v>115</v>
      </c>
      <c r="D1353">
        <f t="shared" ca="1" si="609"/>
        <v>-4.7111111111111112</v>
      </c>
      <c r="E1353">
        <f ca="1">IF(currency="USD",'Future et co'!F1353,IF(currency="EUR",'Future et co'!G1353,FALSE))</f>
        <v>3.6070000000000005E-2</v>
      </c>
      <c r="F1353">
        <f t="shared" ca="1" si="610"/>
        <v>3.6070000000000005E-2</v>
      </c>
      <c r="G1353">
        <f t="shared" ca="1" si="611"/>
        <v>2.0569999999999998E-2</v>
      </c>
      <c r="L1353">
        <f t="shared" ca="1" si="612"/>
        <v>127.8</v>
      </c>
      <c r="M1353">
        <f t="shared" ca="1" si="607"/>
        <v>3.6070000000000005E-2</v>
      </c>
      <c r="R1353">
        <f t="shared" ca="1" si="613"/>
        <v>127.8</v>
      </c>
      <c r="S1353">
        <f t="shared" ca="1" si="608"/>
        <v>3.6070000000000005E-2</v>
      </c>
      <c r="U1353" s="1"/>
      <c r="W1353" t="str">
        <f t="shared" si="625"/>
        <v/>
      </c>
      <c r="Y1353" s="1"/>
      <c r="AA1353">
        <f t="shared" si="626"/>
        <v>0</v>
      </c>
      <c r="AC1353" s="1"/>
      <c r="AE1353">
        <f t="shared" si="627"/>
        <v>0</v>
      </c>
      <c r="AH1353" s="1"/>
      <c r="AI1353" s="17"/>
      <c r="AJ1353" s="25"/>
      <c r="AU1353" s="1">
        <v>44120</v>
      </c>
      <c r="AV1353">
        <v>6.0999999999999999E-2</v>
      </c>
      <c r="AW1353">
        <f t="shared" si="614"/>
        <v>6.0999999999999997E-4</v>
      </c>
      <c r="AY1353" s="1">
        <v>44120</v>
      </c>
      <c r="AZ1353">
        <v>4.9000000000000002E-2</v>
      </c>
      <c r="BA1353">
        <f t="shared" si="615"/>
        <v>4.8999999999999998E-4</v>
      </c>
      <c r="BC1353" s="1">
        <v>44130</v>
      </c>
      <c r="BD1353">
        <v>0.19700000000000001</v>
      </c>
      <c r="BE1353">
        <f t="shared" si="616"/>
        <v>1.97E-3</v>
      </c>
      <c r="BG1353" s="1">
        <v>44130</v>
      </c>
      <c r="BH1353">
        <v>0.21490000000000001</v>
      </c>
      <c r="BI1353">
        <f t="shared" si="617"/>
        <v>2.1489999999999999E-3</v>
      </c>
      <c r="BK1353" s="1">
        <v>38541</v>
      </c>
      <c r="BL1353">
        <v>2.0592299999999999</v>
      </c>
      <c r="BM1353">
        <f t="shared" si="623"/>
        <v>2.0592299999999997E-2</v>
      </c>
      <c r="BP1353" s="1">
        <v>44089</v>
      </c>
      <c r="BQ1353">
        <v>230.94390000000001</v>
      </c>
      <c r="BR1353">
        <f t="shared" si="618"/>
        <v>2.3094390000000002</v>
      </c>
      <c r="BT1353" s="1">
        <v>44097</v>
      </c>
      <c r="BU1353">
        <v>-0.498</v>
      </c>
      <c r="BV1353">
        <f t="shared" si="619"/>
        <v>-4.9800000000000001E-3</v>
      </c>
      <c r="BX1353" s="1">
        <v>44097</v>
      </c>
      <c r="BY1353">
        <v>-0.46800000000000003</v>
      </c>
      <c r="BZ1353">
        <f t="shared" si="620"/>
        <v>-4.6800000000000001E-3</v>
      </c>
      <c r="CB1353" s="1">
        <v>44130</v>
      </c>
      <c r="CC1353">
        <v>-0.50249999999999995</v>
      </c>
      <c r="CD1353">
        <f t="shared" si="621"/>
        <v>-5.0249999999999991E-3</v>
      </c>
      <c r="CG1353" s="1"/>
    </row>
    <row r="1354" spans="1:85" x14ac:dyDescent="0.3">
      <c r="A1354" s="21">
        <f t="shared" si="622"/>
        <v>47707</v>
      </c>
      <c r="B1354" s="18">
        <f t="shared" si="606"/>
        <v>112.421875</v>
      </c>
      <c r="C1354">
        <f t="shared" si="624"/>
        <v>115</v>
      </c>
      <c r="D1354">
        <f t="shared" ca="1" si="609"/>
        <v>-4.7194444444444441</v>
      </c>
      <c r="E1354">
        <f ca="1">IF(currency="USD",'Future et co'!F1354,IF(currency="EUR",'Future et co'!G1354,FALSE))</f>
        <v>3.6070000000000005E-2</v>
      </c>
      <c r="F1354">
        <f t="shared" ca="1" si="610"/>
        <v>3.6070000000000005E-2</v>
      </c>
      <c r="G1354">
        <f t="shared" ca="1" si="611"/>
        <v>2.0569999999999998E-2</v>
      </c>
      <c r="L1354">
        <f t="shared" ca="1" si="612"/>
        <v>127.8</v>
      </c>
      <c r="M1354">
        <f t="shared" ca="1" si="607"/>
        <v>3.6070000000000005E-2</v>
      </c>
      <c r="R1354">
        <f t="shared" ca="1" si="613"/>
        <v>127.8</v>
      </c>
      <c r="S1354">
        <f t="shared" ca="1" si="608"/>
        <v>3.6070000000000005E-2</v>
      </c>
      <c r="U1354" s="1"/>
      <c r="W1354" t="str">
        <f t="shared" si="625"/>
        <v/>
      </c>
      <c r="Y1354" s="1"/>
      <c r="AA1354">
        <f t="shared" si="626"/>
        <v>0</v>
      </c>
      <c r="AC1354" s="1"/>
      <c r="AE1354">
        <f t="shared" si="627"/>
        <v>0</v>
      </c>
      <c r="AH1354" s="1"/>
      <c r="AI1354" s="17"/>
      <c r="AJ1354" s="25"/>
      <c r="AU1354" s="1">
        <v>44119</v>
      </c>
      <c r="AV1354">
        <v>6.3E-2</v>
      </c>
      <c r="AW1354">
        <f t="shared" si="614"/>
        <v>6.3000000000000003E-4</v>
      </c>
      <c r="AY1354" s="1">
        <v>44119</v>
      </c>
      <c r="AZ1354">
        <v>0.05</v>
      </c>
      <c r="BA1354">
        <f t="shared" si="615"/>
        <v>5.0000000000000001E-4</v>
      </c>
      <c r="BC1354" s="1">
        <v>44127</v>
      </c>
      <c r="BD1354">
        <v>0.2</v>
      </c>
      <c r="BE1354">
        <f t="shared" si="616"/>
        <v>2E-3</v>
      </c>
      <c r="BG1354" s="1">
        <v>44127</v>
      </c>
      <c r="BH1354">
        <v>0.23100000000000001</v>
      </c>
      <c r="BI1354">
        <f t="shared" si="617"/>
        <v>2.31E-3</v>
      </c>
      <c r="BK1354" s="1">
        <v>38544</v>
      </c>
      <c r="BL1354">
        <v>2.0466299999999999</v>
      </c>
      <c r="BM1354">
        <f t="shared" si="623"/>
        <v>2.04663E-2</v>
      </c>
      <c r="BP1354" s="1">
        <v>44088</v>
      </c>
      <c r="BQ1354">
        <v>230.94390000000001</v>
      </c>
      <c r="BR1354">
        <f t="shared" si="618"/>
        <v>2.3094390000000002</v>
      </c>
      <c r="BT1354" s="1">
        <v>44096</v>
      </c>
      <c r="BU1354">
        <v>-0.50800000000000001</v>
      </c>
      <c r="BV1354">
        <f t="shared" si="619"/>
        <v>-5.0800000000000003E-3</v>
      </c>
      <c r="BX1354" s="1">
        <v>44096</v>
      </c>
      <c r="BY1354">
        <v>-0.47299999999999998</v>
      </c>
      <c r="BZ1354">
        <f t="shared" si="620"/>
        <v>-4.7299999999999998E-3</v>
      </c>
      <c r="CB1354" s="1">
        <v>44127</v>
      </c>
      <c r="CC1354">
        <v>-0.502</v>
      </c>
      <c r="CD1354">
        <f t="shared" si="621"/>
        <v>-5.0200000000000002E-3</v>
      </c>
      <c r="CG1354" s="1"/>
    </row>
    <row r="1355" spans="1:85" x14ac:dyDescent="0.3">
      <c r="A1355" s="21">
        <f t="shared" si="622"/>
        <v>47708</v>
      </c>
      <c r="B1355" s="18">
        <f t="shared" ref="B1355:B1418" si="628">IFERROR(VLOOKUP(A1355,$CG$11:$CH$19999,2,FALSE),B1354)</f>
        <v>112.421875</v>
      </c>
      <c r="C1355">
        <f t="shared" si="624"/>
        <v>115</v>
      </c>
      <c r="D1355">
        <f t="shared" ca="1" si="609"/>
        <v>-4.7222222222222223</v>
      </c>
      <c r="E1355">
        <f ca="1">IF(currency="USD",'Future et co'!F1355,IF(currency="EUR",'Future et co'!G1355,FALSE))</f>
        <v>3.6070000000000005E-2</v>
      </c>
      <c r="F1355">
        <f t="shared" ca="1" si="610"/>
        <v>3.6070000000000005E-2</v>
      </c>
      <c r="G1355">
        <f t="shared" ca="1" si="611"/>
        <v>2.0569999999999998E-2</v>
      </c>
      <c r="L1355">
        <f t="shared" ca="1" si="612"/>
        <v>127.8</v>
      </c>
      <c r="M1355">
        <f t="shared" ref="M1355:M1418" ca="1" si="629">IFERROR(IF(L1355&lt;0.25,VLOOKUP(I1355,$AU$11:$AW$5325,3,FALSE),IF(AND(L1355&gt;=0.25,L1355&lt;0.5),VLOOKUP(I1355,$AY$11:$BA$5325,3,FALSE),IF(AND(L1355&gt;=0.5,L1355&lt;1),VLOOKUP(I1355,$BC$11:$BE$5325,3,FALSE),VLOOKUP(I1355,$BG$11:$BI$5010,3,FALSE)))),M1354)</f>
        <v>3.6070000000000005E-2</v>
      </c>
      <c r="R1355">
        <f t="shared" ca="1" si="613"/>
        <v>127.8</v>
      </c>
      <c r="S1355">
        <f t="shared" ref="S1355:S1418" ca="1" si="630">IFERROR(IF(R1355&lt;0.25,VLOOKUP(O1355,$AU$11:$AW$5325,3,FALSE),IF(AND(R1355&gt;=0.25,R1355&lt;0.5),VLOOKUP(O1355,$AY$11:$BA$5325,3,FALSE),IF(AND(R1355&gt;=0.5,R1355&lt;1),VLOOKUP(O1355,$BC$11:$BE$5325,3,FALSE),VLOOKUP(O1355,$BG$11:$BI$5010,3,FALSE)))),S1354)</f>
        <v>3.6070000000000005E-2</v>
      </c>
      <c r="U1355" s="1"/>
      <c r="W1355" t="str">
        <f t="shared" si="625"/>
        <v/>
      </c>
      <c r="Y1355" s="1"/>
      <c r="AA1355">
        <f t="shared" si="626"/>
        <v>0</v>
      </c>
      <c r="AC1355" s="1"/>
      <c r="AE1355">
        <f t="shared" si="627"/>
        <v>0</v>
      </c>
      <c r="AH1355" s="1"/>
      <c r="AI1355" s="17"/>
      <c r="AJ1355" s="25"/>
      <c r="AU1355" s="1">
        <v>44118</v>
      </c>
      <c r="AV1355">
        <v>7.0999999999999994E-2</v>
      </c>
      <c r="AW1355">
        <f t="shared" si="614"/>
        <v>7.0999999999999991E-4</v>
      </c>
      <c r="AY1355" s="1">
        <v>44118</v>
      </c>
      <c r="AZ1355">
        <v>6.3E-2</v>
      </c>
      <c r="BA1355">
        <f t="shared" si="615"/>
        <v>6.3000000000000003E-4</v>
      </c>
      <c r="BC1355" s="1">
        <v>44126</v>
      </c>
      <c r="BD1355">
        <v>0.19500000000000001</v>
      </c>
      <c r="BE1355">
        <f t="shared" si="616"/>
        <v>1.9500000000000001E-3</v>
      </c>
      <c r="BG1355" s="1">
        <v>44126</v>
      </c>
      <c r="BH1355">
        <v>0.214</v>
      </c>
      <c r="BI1355">
        <f t="shared" si="617"/>
        <v>2.14E-3</v>
      </c>
      <c r="BK1355" s="1">
        <v>38545</v>
      </c>
      <c r="BL1355">
        <v>2.0418799999999999</v>
      </c>
      <c r="BM1355">
        <f t="shared" si="623"/>
        <v>2.0418800000000001E-2</v>
      </c>
      <c r="BP1355" s="1">
        <v>44085</v>
      </c>
      <c r="BQ1355">
        <v>230.89089999999999</v>
      </c>
      <c r="BR1355">
        <f t="shared" si="618"/>
        <v>2.3089089999999999</v>
      </c>
      <c r="BT1355" s="1">
        <v>44095</v>
      </c>
      <c r="BU1355">
        <v>-0.50800000000000001</v>
      </c>
      <c r="BV1355">
        <f t="shared" si="619"/>
        <v>-5.0800000000000003E-3</v>
      </c>
      <c r="BX1355" s="1">
        <v>44095</v>
      </c>
      <c r="BY1355">
        <v>-0.47</v>
      </c>
      <c r="BZ1355">
        <f t="shared" si="620"/>
        <v>-4.6999999999999993E-3</v>
      </c>
      <c r="CB1355" s="1">
        <v>44126</v>
      </c>
      <c r="CC1355">
        <v>-0.51</v>
      </c>
      <c r="CD1355">
        <f t="shared" si="621"/>
        <v>-5.1000000000000004E-3</v>
      </c>
      <c r="CG1355" s="1"/>
    </row>
    <row r="1356" spans="1:85" x14ac:dyDescent="0.3">
      <c r="A1356" s="21">
        <f t="shared" si="622"/>
        <v>47709</v>
      </c>
      <c r="B1356" s="18">
        <f t="shared" si="628"/>
        <v>112.421875</v>
      </c>
      <c r="C1356">
        <f t="shared" si="624"/>
        <v>115</v>
      </c>
      <c r="D1356">
        <f t="shared" ref="D1356:D1419" ca="1" si="631">($B$7-A1356)/360</f>
        <v>-4.7249999999999996</v>
      </c>
      <c r="E1356">
        <f ca="1">IF(currency="USD",'Future et co'!F1356,IF(currency="EUR",'Future et co'!G1356,FALSE))</f>
        <v>3.6070000000000005E-2</v>
      </c>
      <c r="F1356">
        <f t="shared" ref="F1356:F1419" ca="1" si="632">IFERROR(IF(D1356&lt;0.25,VLOOKUP(A1356,$AU$11:$AW$5325,3,FALSE),IF(AND(D1356&gt;=0.25,D1356&lt;0.5),VLOOKUP(A1356,$AY$11:$BA$5325,3,FALSE),IF(AND(D1356&gt;=0.5,D1356&lt;1),VLOOKUP(A1356,$BC$11:$BE$5325,3,FALSE),VLOOKUP(A1356,$BG$11:$BI$5010,3,FALSE)))),F1355)</f>
        <v>3.6070000000000005E-2</v>
      </c>
      <c r="G1356">
        <f t="shared" ref="G1356:G1419" ca="1" si="633">IFERROR(IF(D1356&lt;0.25,VLOOKUP(A1356,$BT$11:$BV$5325,3,FALSE),IF(AND(D1356&gt;=0.25,D1356&lt;0.5),VLOOKUP(A1356,$BX$11:$BZ$5325,3,FALSE),VLOOKUP(A1356,$CB$11:$CD$5325,3,FALSE))),G1355)</f>
        <v>2.0569999999999998E-2</v>
      </c>
      <c r="L1356">
        <f t="shared" ref="L1356:L1419" ca="1" si="634">($J$7-I1356)/360</f>
        <v>127.8</v>
      </c>
      <c r="M1356">
        <f t="shared" ca="1" si="629"/>
        <v>3.6070000000000005E-2</v>
      </c>
      <c r="R1356">
        <f t="shared" ref="R1356:R1419" ca="1" si="635">($P$7-O1356)/360</f>
        <v>127.8</v>
      </c>
      <c r="S1356">
        <f t="shared" ca="1" si="630"/>
        <v>3.6070000000000005E-2</v>
      </c>
      <c r="U1356" s="1"/>
      <c r="W1356" t="str">
        <f t="shared" si="625"/>
        <v/>
      </c>
      <c r="Y1356" s="1"/>
      <c r="AA1356">
        <f t="shared" si="626"/>
        <v>0</v>
      </c>
      <c r="AC1356" s="1"/>
      <c r="AE1356">
        <f t="shared" si="627"/>
        <v>0</v>
      </c>
      <c r="AH1356" s="1"/>
      <c r="AI1356" s="17"/>
      <c r="AJ1356" s="25"/>
      <c r="AU1356" s="1">
        <v>44117</v>
      </c>
      <c r="AV1356">
        <v>5.7000000000000002E-2</v>
      </c>
      <c r="AW1356">
        <f t="shared" ref="AW1356:AW1419" si="636">AV1356/100</f>
        <v>5.6999999999999998E-4</v>
      </c>
      <c r="AY1356" s="1">
        <v>44117</v>
      </c>
      <c r="AZ1356">
        <v>4.9000000000000002E-2</v>
      </c>
      <c r="BA1356">
        <f t="shared" ref="BA1356:BA1419" si="637">AZ1356/100</f>
        <v>4.8999999999999998E-4</v>
      </c>
      <c r="BC1356" s="1">
        <v>44125</v>
      </c>
      <c r="BD1356">
        <v>0.19400000000000001</v>
      </c>
      <c r="BE1356">
        <f t="shared" ref="BE1356:BE1419" si="638">BD1356/100</f>
        <v>1.9400000000000001E-3</v>
      </c>
      <c r="BG1356" s="1">
        <v>44125</v>
      </c>
      <c r="BH1356">
        <v>0.21299999999999999</v>
      </c>
      <c r="BI1356">
        <f t="shared" ref="BI1356:BI1419" si="639">BH1356/100</f>
        <v>2.1299999999999999E-3</v>
      </c>
      <c r="BK1356" s="1">
        <v>38546</v>
      </c>
      <c r="BL1356">
        <v>2.04487</v>
      </c>
      <c r="BM1356">
        <f t="shared" si="623"/>
        <v>2.04487E-2</v>
      </c>
      <c r="BP1356" s="1">
        <v>44084</v>
      </c>
      <c r="BQ1356">
        <v>229.7627</v>
      </c>
      <c r="BR1356">
        <f t="shared" ref="BR1356:BR1419" si="640">BQ1356/100</f>
        <v>2.2976269999999999</v>
      </c>
      <c r="BT1356" s="1">
        <v>44092</v>
      </c>
      <c r="BU1356">
        <v>-0.504</v>
      </c>
      <c r="BV1356">
        <f t="shared" ref="BV1356:BV1419" si="641">BU1356/100</f>
        <v>-5.0400000000000002E-3</v>
      </c>
      <c r="BX1356" s="1">
        <v>44092</v>
      </c>
      <c r="BY1356">
        <v>-0.46800000000000003</v>
      </c>
      <c r="BZ1356">
        <f t="shared" ref="BZ1356:BZ1419" si="642">BY1356/100</f>
        <v>-4.6800000000000001E-3</v>
      </c>
      <c r="CB1356" s="1">
        <v>44125</v>
      </c>
      <c r="CC1356">
        <v>-0.51</v>
      </c>
      <c r="CD1356">
        <f t="shared" ref="CD1356:CD1419" si="643">CC1356/100</f>
        <v>-5.1000000000000004E-3</v>
      </c>
      <c r="CG1356" s="1"/>
    </row>
    <row r="1357" spans="1:85" x14ac:dyDescent="0.3">
      <c r="A1357" s="21">
        <f t="shared" ref="A1357:A1420" si="644">WORKDAY(A1356,1)</f>
        <v>47710</v>
      </c>
      <c r="B1357" s="18">
        <f t="shared" si="628"/>
        <v>112.421875</v>
      </c>
      <c r="C1357">
        <f t="shared" si="624"/>
        <v>115</v>
      </c>
      <c r="D1357">
        <f t="shared" ca="1" si="631"/>
        <v>-4.7277777777777779</v>
      </c>
      <c r="E1357">
        <f ca="1">IF(currency="USD",'Future et co'!F1357,IF(currency="EUR",'Future et co'!G1357,FALSE))</f>
        <v>3.6070000000000005E-2</v>
      </c>
      <c r="F1357">
        <f t="shared" ca="1" si="632"/>
        <v>3.6070000000000005E-2</v>
      </c>
      <c r="G1357">
        <f t="shared" ca="1" si="633"/>
        <v>2.0569999999999998E-2</v>
      </c>
      <c r="L1357">
        <f t="shared" ca="1" si="634"/>
        <v>127.8</v>
      </c>
      <c r="M1357">
        <f t="shared" ca="1" si="629"/>
        <v>3.6070000000000005E-2</v>
      </c>
      <c r="R1357">
        <f t="shared" ca="1" si="635"/>
        <v>127.8</v>
      </c>
      <c r="S1357">
        <f t="shared" ca="1" si="630"/>
        <v>3.6070000000000005E-2</v>
      </c>
      <c r="U1357" s="1"/>
      <c r="W1357" t="str">
        <f t="shared" si="625"/>
        <v/>
      </c>
      <c r="Y1357" s="1"/>
      <c r="AA1357">
        <f t="shared" si="626"/>
        <v>0</v>
      </c>
      <c r="AC1357" s="1"/>
      <c r="AE1357">
        <f t="shared" si="627"/>
        <v>0</v>
      </c>
      <c r="AH1357" s="1"/>
      <c r="AI1357" s="17"/>
      <c r="AJ1357" s="25"/>
      <c r="AU1357" s="1">
        <v>44116</v>
      </c>
      <c r="AV1357">
        <v>7.1999999999999995E-2</v>
      </c>
      <c r="AW1357">
        <f t="shared" si="636"/>
        <v>7.1999999999999994E-4</v>
      </c>
      <c r="AY1357" s="1">
        <v>44116</v>
      </c>
      <c r="AZ1357">
        <v>6.4000000000000001E-2</v>
      </c>
      <c r="BA1357">
        <f t="shared" si="637"/>
        <v>6.4000000000000005E-4</v>
      </c>
      <c r="BC1357" s="1">
        <v>44124</v>
      </c>
      <c r="BD1357">
        <v>0.19500000000000001</v>
      </c>
      <c r="BE1357">
        <f t="shared" si="638"/>
        <v>1.9500000000000001E-3</v>
      </c>
      <c r="BG1357" s="1">
        <v>44124</v>
      </c>
      <c r="BH1357">
        <v>0.219</v>
      </c>
      <c r="BI1357">
        <f t="shared" si="639"/>
        <v>2.1900000000000001E-3</v>
      </c>
      <c r="BK1357" s="1">
        <v>38547</v>
      </c>
      <c r="BL1357">
        <v>2.0404800000000001</v>
      </c>
      <c r="BM1357">
        <f t="shared" si="623"/>
        <v>2.0404800000000001E-2</v>
      </c>
      <c r="BP1357" s="1">
        <v>44083</v>
      </c>
      <c r="BQ1357">
        <v>230.51920000000001</v>
      </c>
      <c r="BR1357">
        <f t="shared" si="640"/>
        <v>2.3051919999999999</v>
      </c>
      <c r="BT1357" s="1">
        <v>44091</v>
      </c>
      <c r="BU1357">
        <v>-0.501</v>
      </c>
      <c r="BV1357">
        <f t="shared" si="641"/>
        <v>-5.0099999999999997E-3</v>
      </c>
      <c r="BX1357" s="1">
        <v>44091</v>
      </c>
      <c r="BY1357">
        <v>-0.46300000000000002</v>
      </c>
      <c r="BZ1357">
        <f t="shared" si="642"/>
        <v>-4.6300000000000004E-3</v>
      </c>
      <c r="CB1357" s="1">
        <v>44124</v>
      </c>
      <c r="CC1357">
        <v>-0.50509999999999999</v>
      </c>
      <c r="CD1357">
        <f t="shared" si="643"/>
        <v>-5.0509999999999999E-3</v>
      </c>
      <c r="CG1357" s="1"/>
    </row>
    <row r="1358" spans="1:85" x14ac:dyDescent="0.3">
      <c r="A1358" s="21">
        <f t="shared" si="644"/>
        <v>47711</v>
      </c>
      <c r="B1358" s="18">
        <f t="shared" si="628"/>
        <v>112.421875</v>
      </c>
      <c r="C1358">
        <f t="shared" si="624"/>
        <v>115</v>
      </c>
      <c r="D1358">
        <f t="shared" ca="1" si="631"/>
        <v>-4.7305555555555552</v>
      </c>
      <c r="E1358">
        <f ca="1">IF(currency="USD",'Future et co'!F1358,IF(currency="EUR",'Future et co'!G1358,FALSE))</f>
        <v>3.6070000000000005E-2</v>
      </c>
      <c r="F1358">
        <f t="shared" ca="1" si="632"/>
        <v>3.6070000000000005E-2</v>
      </c>
      <c r="G1358">
        <f t="shared" ca="1" si="633"/>
        <v>2.0569999999999998E-2</v>
      </c>
      <c r="L1358">
        <f t="shared" ca="1" si="634"/>
        <v>127.8</v>
      </c>
      <c r="M1358">
        <f t="shared" ca="1" si="629"/>
        <v>3.6070000000000005E-2</v>
      </c>
      <c r="R1358">
        <f t="shared" ca="1" si="635"/>
        <v>127.8</v>
      </c>
      <c r="S1358">
        <f t="shared" ca="1" si="630"/>
        <v>3.6070000000000005E-2</v>
      </c>
      <c r="U1358" s="1"/>
      <c r="W1358" t="str">
        <f t="shared" si="625"/>
        <v/>
      </c>
      <c r="Y1358" s="1"/>
      <c r="AA1358">
        <f t="shared" si="626"/>
        <v>0</v>
      </c>
      <c r="AC1358" s="1"/>
      <c r="AE1358">
        <f t="shared" si="627"/>
        <v>0</v>
      </c>
      <c r="AH1358" s="1"/>
      <c r="AI1358" s="17"/>
      <c r="AJ1358" s="25"/>
      <c r="AU1358" s="1">
        <v>44113</v>
      </c>
      <c r="AV1358">
        <v>7.1999999999999995E-2</v>
      </c>
      <c r="AW1358">
        <f t="shared" si="636"/>
        <v>7.1999999999999994E-4</v>
      </c>
      <c r="AY1358" s="1">
        <v>44113</v>
      </c>
      <c r="AZ1358">
        <v>6.4000000000000001E-2</v>
      </c>
      <c r="BA1358">
        <f t="shared" si="637"/>
        <v>6.4000000000000005E-4</v>
      </c>
      <c r="BC1358" s="1">
        <v>44123</v>
      </c>
      <c r="BD1358">
        <v>0.192</v>
      </c>
      <c r="BE1358">
        <f t="shared" si="638"/>
        <v>1.92E-3</v>
      </c>
      <c r="BG1358" s="1">
        <v>44123</v>
      </c>
      <c r="BH1358">
        <v>0.2218</v>
      </c>
      <c r="BI1358">
        <f t="shared" si="639"/>
        <v>2.2179999999999999E-3</v>
      </c>
      <c r="BK1358" s="1">
        <v>38548</v>
      </c>
      <c r="BL1358">
        <v>2.0383900000000001</v>
      </c>
      <c r="BM1358">
        <f t="shared" ref="BM1358:BM1421" si="645">BL1358/100</f>
        <v>2.03839E-2</v>
      </c>
      <c r="BP1358" s="1">
        <v>44082</v>
      </c>
      <c r="BQ1358">
        <v>231.2758</v>
      </c>
      <c r="BR1358">
        <f t="shared" si="640"/>
        <v>2.3127580000000001</v>
      </c>
      <c r="BT1358" s="1">
        <v>44090</v>
      </c>
      <c r="BU1358">
        <v>-0.48699999999999999</v>
      </c>
      <c r="BV1358">
        <f t="shared" si="641"/>
        <v>-4.8700000000000002E-3</v>
      </c>
      <c r="BX1358" s="1">
        <v>44090</v>
      </c>
      <c r="BY1358">
        <v>-0.46200000000000002</v>
      </c>
      <c r="BZ1358">
        <f t="shared" si="642"/>
        <v>-4.62E-3</v>
      </c>
      <c r="CB1358" s="1">
        <v>44123</v>
      </c>
      <c r="CC1358">
        <v>-0.50870000000000004</v>
      </c>
      <c r="CD1358">
        <f t="shared" si="643"/>
        <v>-5.0870000000000004E-3</v>
      </c>
      <c r="CG1358" s="1"/>
    </row>
    <row r="1359" spans="1:85" x14ac:dyDescent="0.3">
      <c r="A1359" s="21">
        <f t="shared" si="644"/>
        <v>47714</v>
      </c>
      <c r="B1359" s="18">
        <f t="shared" si="628"/>
        <v>112.421875</v>
      </c>
      <c r="C1359">
        <f t="shared" si="624"/>
        <v>115</v>
      </c>
      <c r="D1359">
        <f t="shared" ca="1" si="631"/>
        <v>-4.7388888888888889</v>
      </c>
      <c r="E1359">
        <f ca="1">IF(currency="USD",'Future et co'!F1359,IF(currency="EUR",'Future et co'!G1359,FALSE))</f>
        <v>3.6070000000000005E-2</v>
      </c>
      <c r="F1359">
        <f t="shared" ca="1" si="632"/>
        <v>3.6070000000000005E-2</v>
      </c>
      <c r="G1359">
        <f t="shared" ca="1" si="633"/>
        <v>2.0569999999999998E-2</v>
      </c>
      <c r="L1359">
        <f t="shared" ca="1" si="634"/>
        <v>127.8</v>
      </c>
      <c r="M1359">
        <f t="shared" ca="1" si="629"/>
        <v>3.6070000000000005E-2</v>
      </c>
      <c r="R1359">
        <f t="shared" ca="1" si="635"/>
        <v>127.8</v>
      </c>
      <c r="S1359">
        <f t="shared" ca="1" si="630"/>
        <v>3.6070000000000005E-2</v>
      </c>
      <c r="U1359" s="1"/>
      <c r="W1359" t="str">
        <f t="shared" si="625"/>
        <v/>
      </c>
      <c r="Y1359" s="1"/>
      <c r="AA1359">
        <f t="shared" si="626"/>
        <v>0</v>
      </c>
      <c r="AC1359" s="1"/>
      <c r="AE1359">
        <f t="shared" si="627"/>
        <v>0</v>
      </c>
      <c r="AH1359" s="1"/>
      <c r="AI1359" s="17"/>
      <c r="AJ1359" s="25"/>
      <c r="AU1359" s="1">
        <v>44112</v>
      </c>
      <c r="AV1359">
        <v>7.1999999999999995E-2</v>
      </c>
      <c r="AW1359">
        <f t="shared" si="636"/>
        <v>7.1999999999999994E-4</v>
      </c>
      <c r="AY1359" s="1">
        <v>44112</v>
      </c>
      <c r="AZ1359">
        <v>4.9000000000000002E-2</v>
      </c>
      <c r="BA1359">
        <f t="shared" si="637"/>
        <v>4.8999999999999998E-4</v>
      </c>
      <c r="BC1359" s="1">
        <v>44120</v>
      </c>
      <c r="BD1359">
        <v>0.19700000000000001</v>
      </c>
      <c r="BE1359">
        <f t="shared" si="638"/>
        <v>1.97E-3</v>
      </c>
      <c r="BG1359" s="1">
        <v>44120</v>
      </c>
      <c r="BH1359">
        <v>0.221</v>
      </c>
      <c r="BI1359">
        <f t="shared" si="639"/>
        <v>2.2100000000000002E-3</v>
      </c>
      <c r="BK1359" s="1">
        <v>38551</v>
      </c>
      <c r="BL1359">
        <v>2.0498099999999999</v>
      </c>
      <c r="BM1359">
        <f t="shared" si="645"/>
        <v>2.0498099999999998E-2</v>
      </c>
      <c r="BP1359" s="1">
        <v>44081</v>
      </c>
      <c r="BQ1359">
        <v>230.5591</v>
      </c>
      <c r="BR1359">
        <f t="shared" si="640"/>
        <v>2.3055910000000002</v>
      </c>
      <c r="BT1359" s="1">
        <v>44089</v>
      </c>
      <c r="BU1359">
        <v>-0.48499999999999999</v>
      </c>
      <c r="BV1359">
        <f t="shared" si="641"/>
        <v>-4.8500000000000001E-3</v>
      </c>
      <c r="BX1359" s="1">
        <v>44089</v>
      </c>
      <c r="BY1359">
        <v>-0.45800000000000002</v>
      </c>
      <c r="BZ1359">
        <f t="shared" si="642"/>
        <v>-4.5799999999999999E-3</v>
      </c>
      <c r="CB1359" s="1">
        <v>44120</v>
      </c>
      <c r="CC1359">
        <v>-0.50849999999999995</v>
      </c>
      <c r="CD1359">
        <f t="shared" si="643"/>
        <v>-5.0849999999999992E-3</v>
      </c>
      <c r="CG1359" s="1"/>
    </row>
    <row r="1360" spans="1:85" x14ac:dyDescent="0.3">
      <c r="A1360" s="21">
        <f t="shared" si="644"/>
        <v>47715</v>
      </c>
      <c r="B1360" s="18">
        <f t="shared" si="628"/>
        <v>112.421875</v>
      </c>
      <c r="C1360">
        <f t="shared" si="624"/>
        <v>115</v>
      </c>
      <c r="D1360">
        <f t="shared" ca="1" si="631"/>
        <v>-4.7416666666666663</v>
      </c>
      <c r="E1360">
        <f ca="1">IF(currency="USD",'Future et co'!F1360,IF(currency="EUR",'Future et co'!G1360,FALSE))</f>
        <v>3.6070000000000005E-2</v>
      </c>
      <c r="F1360">
        <f t="shared" ca="1" si="632"/>
        <v>3.6070000000000005E-2</v>
      </c>
      <c r="G1360">
        <f t="shared" ca="1" si="633"/>
        <v>2.0569999999999998E-2</v>
      </c>
      <c r="L1360">
        <f t="shared" ca="1" si="634"/>
        <v>127.8</v>
      </c>
      <c r="M1360">
        <f t="shared" ca="1" si="629"/>
        <v>3.6070000000000005E-2</v>
      </c>
      <c r="R1360">
        <f t="shared" ca="1" si="635"/>
        <v>127.8</v>
      </c>
      <c r="S1360">
        <f t="shared" ca="1" si="630"/>
        <v>3.6070000000000005E-2</v>
      </c>
      <c r="U1360" s="1"/>
      <c r="W1360" t="str">
        <f t="shared" si="625"/>
        <v/>
      </c>
      <c r="Y1360" s="1"/>
      <c r="AA1360">
        <f t="shared" si="626"/>
        <v>0</v>
      </c>
      <c r="AC1360" s="1"/>
      <c r="AE1360">
        <f t="shared" si="627"/>
        <v>0</v>
      </c>
      <c r="AH1360" s="1"/>
      <c r="AI1360" s="17"/>
      <c r="AJ1360" s="25"/>
      <c r="AU1360" s="1">
        <v>44111</v>
      </c>
      <c r="AV1360">
        <v>0.06</v>
      </c>
      <c r="AW1360">
        <f t="shared" si="636"/>
        <v>5.9999999999999995E-4</v>
      </c>
      <c r="AY1360" s="1">
        <v>44111</v>
      </c>
      <c r="AZ1360">
        <v>6.3E-2</v>
      </c>
      <c r="BA1360">
        <f t="shared" si="637"/>
        <v>6.3000000000000003E-4</v>
      </c>
      <c r="BC1360" s="1">
        <v>44119</v>
      </c>
      <c r="BD1360">
        <v>0.19700000000000001</v>
      </c>
      <c r="BE1360">
        <f t="shared" si="638"/>
        <v>1.97E-3</v>
      </c>
      <c r="BG1360" s="1">
        <v>44119</v>
      </c>
      <c r="BH1360">
        <v>0.21099999999999999</v>
      </c>
      <c r="BI1360">
        <f t="shared" si="639"/>
        <v>2.1099999999999999E-3</v>
      </c>
      <c r="BK1360" s="1">
        <v>38552</v>
      </c>
      <c r="BL1360">
        <v>2.0383499999999999</v>
      </c>
      <c r="BM1360">
        <f t="shared" si="645"/>
        <v>2.0383499999999999E-2</v>
      </c>
      <c r="BP1360" s="1">
        <v>44078</v>
      </c>
      <c r="BQ1360">
        <v>230.8511</v>
      </c>
      <c r="BR1360">
        <f t="shared" si="640"/>
        <v>2.3085110000000002</v>
      </c>
      <c r="BT1360" s="1">
        <v>44088</v>
      </c>
      <c r="BU1360">
        <v>-0.48399999999999999</v>
      </c>
      <c r="BV1360">
        <f t="shared" si="641"/>
        <v>-4.8399999999999997E-3</v>
      </c>
      <c r="BX1360" s="1">
        <v>44088</v>
      </c>
      <c r="BY1360">
        <v>-0.46</v>
      </c>
      <c r="BZ1360">
        <f t="shared" si="642"/>
        <v>-4.5999999999999999E-3</v>
      </c>
      <c r="CB1360" s="1">
        <v>44119</v>
      </c>
      <c r="CC1360">
        <v>-0.51</v>
      </c>
      <c r="CD1360">
        <f t="shared" si="643"/>
        <v>-5.1000000000000004E-3</v>
      </c>
      <c r="CG1360" s="1"/>
    </row>
    <row r="1361" spans="1:85" x14ac:dyDescent="0.3">
      <c r="A1361" s="21">
        <f t="shared" si="644"/>
        <v>47716</v>
      </c>
      <c r="B1361" s="18">
        <f t="shared" si="628"/>
        <v>112.421875</v>
      </c>
      <c r="C1361">
        <f t="shared" si="624"/>
        <v>115</v>
      </c>
      <c r="D1361">
        <f t="shared" ca="1" si="631"/>
        <v>-4.7444444444444445</v>
      </c>
      <c r="E1361">
        <f ca="1">IF(currency="USD",'Future et co'!F1361,IF(currency="EUR",'Future et co'!G1361,FALSE))</f>
        <v>3.6070000000000005E-2</v>
      </c>
      <c r="F1361">
        <f t="shared" ca="1" si="632"/>
        <v>3.6070000000000005E-2</v>
      </c>
      <c r="G1361">
        <f t="shared" ca="1" si="633"/>
        <v>2.0569999999999998E-2</v>
      </c>
      <c r="L1361">
        <f t="shared" ca="1" si="634"/>
        <v>127.8</v>
      </c>
      <c r="M1361">
        <f t="shared" ca="1" si="629"/>
        <v>3.6070000000000005E-2</v>
      </c>
      <c r="R1361">
        <f t="shared" ca="1" si="635"/>
        <v>127.8</v>
      </c>
      <c r="S1361">
        <f t="shared" ca="1" si="630"/>
        <v>3.6070000000000005E-2</v>
      </c>
      <c r="U1361" s="1"/>
      <c r="W1361" t="str">
        <f t="shared" si="625"/>
        <v/>
      </c>
      <c r="Y1361" s="1"/>
      <c r="AA1361">
        <f t="shared" si="626"/>
        <v>0</v>
      </c>
      <c r="AC1361" s="1"/>
      <c r="AE1361">
        <f t="shared" si="627"/>
        <v>0</v>
      </c>
      <c r="AH1361" s="1"/>
      <c r="AI1361" s="17"/>
      <c r="AJ1361" s="25"/>
      <c r="AU1361" s="1">
        <v>44110</v>
      </c>
      <c r="AV1361">
        <v>5.3999999999999999E-2</v>
      </c>
      <c r="AW1361">
        <f t="shared" si="636"/>
        <v>5.4000000000000001E-4</v>
      </c>
      <c r="AY1361" s="1">
        <v>44110</v>
      </c>
      <c r="AZ1361">
        <v>4.7E-2</v>
      </c>
      <c r="BA1361">
        <f t="shared" si="637"/>
        <v>4.6999999999999999E-4</v>
      </c>
      <c r="BC1361" s="1">
        <v>44118</v>
      </c>
      <c r="BD1361">
        <v>0.19700000000000001</v>
      </c>
      <c r="BE1361">
        <f t="shared" si="638"/>
        <v>1.97E-3</v>
      </c>
      <c r="BG1361" s="1">
        <v>44118</v>
      </c>
      <c r="BH1361">
        <v>0.22220000000000001</v>
      </c>
      <c r="BI1361">
        <f t="shared" si="639"/>
        <v>2.222E-3</v>
      </c>
      <c r="BK1361" s="1">
        <v>38553</v>
      </c>
      <c r="BL1361">
        <v>2.0316700000000001</v>
      </c>
      <c r="BM1361">
        <f t="shared" si="645"/>
        <v>2.03167E-2</v>
      </c>
      <c r="BP1361" s="1">
        <v>44077</v>
      </c>
      <c r="BQ1361">
        <v>231.22980000000001</v>
      </c>
      <c r="BR1361">
        <f t="shared" si="640"/>
        <v>2.3122980000000002</v>
      </c>
      <c r="BT1361" s="1">
        <v>44085</v>
      </c>
      <c r="BU1361">
        <v>-0.48399999999999999</v>
      </c>
      <c r="BV1361">
        <f t="shared" si="641"/>
        <v>-4.8399999999999997E-3</v>
      </c>
      <c r="BX1361" s="1">
        <v>44085</v>
      </c>
      <c r="BY1361">
        <v>-0.45500000000000002</v>
      </c>
      <c r="BZ1361">
        <f t="shared" si="642"/>
        <v>-4.5500000000000002E-3</v>
      </c>
      <c r="CB1361" s="1">
        <v>44118</v>
      </c>
      <c r="CC1361">
        <v>-0.50160000000000005</v>
      </c>
      <c r="CD1361">
        <f t="shared" si="643"/>
        <v>-5.0160000000000005E-3</v>
      </c>
      <c r="CG1361" s="1"/>
    </row>
    <row r="1362" spans="1:85" x14ac:dyDescent="0.3">
      <c r="A1362" s="21">
        <f t="shared" si="644"/>
        <v>47717</v>
      </c>
      <c r="B1362" s="18">
        <f t="shared" si="628"/>
        <v>112.421875</v>
      </c>
      <c r="C1362">
        <f t="shared" si="624"/>
        <v>115</v>
      </c>
      <c r="D1362">
        <f t="shared" ca="1" si="631"/>
        <v>-4.7472222222222218</v>
      </c>
      <c r="E1362">
        <f ca="1">IF(currency="USD",'Future et co'!F1362,IF(currency="EUR",'Future et co'!G1362,FALSE))</f>
        <v>3.6070000000000005E-2</v>
      </c>
      <c r="F1362">
        <f t="shared" ca="1" si="632"/>
        <v>3.6070000000000005E-2</v>
      </c>
      <c r="G1362">
        <f t="shared" ca="1" si="633"/>
        <v>2.0569999999999998E-2</v>
      </c>
      <c r="L1362">
        <f t="shared" ca="1" si="634"/>
        <v>127.8</v>
      </c>
      <c r="M1362">
        <f t="shared" ca="1" si="629"/>
        <v>3.6070000000000005E-2</v>
      </c>
      <c r="R1362">
        <f t="shared" ca="1" si="635"/>
        <v>127.8</v>
      </c>
      <c r="S1362">
        <f t="shared" ca="1" si="630"/>
        <v>3.6070000000000005E-2</v>
      </c>
      <c r="U1362" s="1"/>
      <c r="W1362" t="str">
        <f t="shared" si="625"/>
        <v/>
      </c>
      <c r="Y1362" s="1"/>
      <c r="AA1362">
        <f t="shared" si="626"/>
        <v>0</v>
      </c>
      <c r="AC1362" s="1"/>
      <c r="AE1362">
        <f t="shared" si="627"/>
        <v>0</v>
      </c>
      <c r="AH1362" s="1"/>
      <c r="AI1362" s="17"/>
      <c r="AJ1362" s="25"/>
      <c r="AU1362" s="1">
        <v>44109</v>
      </c>
      <c r="AV1362">
        <v>5.8999999999999997E-2</v>
      </c>
      <c r="AW1362">
        <f t="shared" si="636"/>
        <v>5.8999999999999992E-4</v>
      </c>
      <c r="AY1362" s="1">
        <v>44109</v>
      </c>
      <c r="AZ1362">
        <v>4.7E-2</v>
      </c>
      <c r="BA1362">
        <f t="shared" si="637"/>
        <v>4.6999999999999999E-4</v>
      </c>
      <c r="BC1362" s="1">
        <v>44117</v>
      </c>
      <c r="BD1362">
        <v>0.19800000000000001</v>
      </c>
      <c r="BE1362">
        <f t="shared" si="638"/>
        <v>1.98E-3</v>
      </c>
      <c r="BG1362" s="1">
        <v>44117</v>
      </c>
      <c r="BH1362">
        <v>0.2271</v>
      </c>
      <c r="BI1362">
        <f t="shared" si="639"/>
        <v>2.271E-3</v>
      </c>
      <c r="BK1362" s="1">
        <v>38554</v>
      </c>
      <c r="BL1362">
        <v>2.04671</v>
      </c>
      <c r="BM1362">
        <f t="shared" si="645"/>
        <v>2.0467100000000002E-2</v>
      </c>
      <c r="BP1362" s="1">
        <v>44076</v>
      </c>
      <c r="BQ1362">
        <v>230.70740000000001</v>
      </c>
      <c r="BR1362">
        <f t="shared" si="640"/>
        <v>2.3070740000000001</v>
      </c>
      <c r="BT1362" s="1">
        <v>44084</v>
      </c>
      <c r="BU1362">
        <v>-0.48799999999999999</v>
      </c>
      <c r="BV1362">
        <f t="shared" si="641"/>
        <v>-4.8799999999999998E-3</v>
      </c>
      <c r="BX1362" s="1">
        <v>44084</v>
      </c>
      <c r="BY1362">
        <v>-0.45800000000000002</v>
      </c>
      <c r="BZ1362">
        <f t="shared" si="642"/>
        <v>-4.5799999999999999E-3</v>
      </c>
      <c r="CB1362" s="1">
        <v>44117</v>
      </c>
      <c r="CC1362">
        <v>-0.5</v>
      </c>
      <c r="CD1362">
        <f t="shared" si="643"/>
        <v>-5.0000000000000001E-3</v>
      </c>
      <c r="CG1362" s="1"/>
    </row>
    <row r="1363" spans="1:85" x14ac:dyDescent="0.3">
      <c r="A1363" s="21">
        <f t="shared" si="644"/>
        <v>47718</v>
      </c>
      <c r="B1363" s="18">
        <f t="shared" si="628"/>
        <v>112.421875</v>
      </c>
      <c r="C1363">
        <f t="shared" si="624"/>
        <v>115</v>
      </c>
      <c r="D1363">
        <f t="shared" ca="1" si="631"/>
        <v>-4.75</v>
      </c>
      <c r="E1363">
        <f ca="1">IF(currency="USD",'Future et co'!F1363,IF(currency="EUR",'Future et co'!G1363,FALSE))</f>
        <v>3.6070000000000005E-2</v>
      </c>
      <c r="F1363">
        <f t="shared" ca="1" si="632"/>
        <v>3.6070000000000005E-2</v>
      </c>
      <c r="G1363">
        <f t="shared" ca="1" si="633"/>
        <v>2.0569999999999998E-2</v>
      </c>
      <c r="L1363">
        <f t="shared" ca="1" si="634"/>
        <v>127.8</v>
      </c>
      <c r="M1363">
        <f t="shared" ca="1" si="629"/>
        <v>3.6070000000000005E-2</v>
      </c>
      <c r="R1363">
        <f t="shared" ca="1" si="635"/>
        <v>127.8</v>
      </c>
      <c r="S1363">
        <f t="shared" ca="1" si="630"/>
        <v>3.6070000000000005E-2</v>
      </c>
      <c r="U1363" s="1"/>
      <c r="W1363" t="str">
        <f t="shared" si="625"/>
        <v/>
      </c>
      <c r="Y1363" s="1"/>
      <c r="AA1363">
        <f t="shared" si="626"/>
        <v>0</v>
      </c>
      <c r="AC1363" s="1"/>
      <c r="AE1363">
        <f t="shared" si="627"/>
        <v>0</v>
      </c>
      <c r="AH1363" s="1"/>
      <c r="AI1363" s="17"/>
      <c r="AJ1363" s="25"/>
      <c r="AU1363" s="1">
        <v>44106</v>
      </c>
      <c r="AV1363">
        <v>5.8999999999999997E-2</v>
      </c>
      <c r="AW1363">
        <f t="shared" si="636"/>
        <v>5.8999999999999992E-4</v>
      </c>
      <c r="AY1363" s="1">
        <v>44106</v>
      </c>
      <c r="AZ1363">
        <v>0.06</v>
      </c>
      <c r="BA1363">
        <f t="shared" si="637"/>
        <v>5.9999999999999995E-4</v>
      </c>
      <c r="BC1363" s="1">
        <v>44116</v>
      </c>
      <c r="BD1363">
        <v>0.20399999999999999</v>
      </c>
      <c r="BE1363">
        <f t="shared" si="638"/>
        <v>2.0399999999999997E-3</v>
      </c>
      <c r="BG1363" s="1">
        <v>44116</v>
      </c>
      <c r="BH1363">
        <v>0.223</v>
      </c>
      <c r="BI1363">
        <f t="shared" si="639"/>
        <v>2.2300000000000002E-3</v>
      </c>
      <c r="BK1363" s="1">
        <v>38555</v>
      </c>
      <c r="BL1363">
        <v>2.0346299999999999</v>
      </c>
      <c r="BM1363">
        <f t="shared" si="645"/>
        <v>2.0346299999999998E-2</v>
      </c>
      <c r="BP1363" s="1">
        <v>44075</v>
      </c>
      <c r="BQ1363">
        <v>229.46690000000001</v>
      </c>
      <c r="BR1363">
        <f t="shared" si="640"/>
        <v>2.2946690000000003</v>
      </c>
      <c r="BT1363" s="1">
        <v>44083</v>
      </c>
      <c r="BU1363">
        <v>-0.49299999999999999</v>
      </c>
      <c r="BV1363">
        <f t="shared" si="641"/>
        <v>-4.9300000000000004E-3</v>
      </c>
      <c r="BX1363" s="1">
        <v>44083</v>
      </c>
      <c r="BY1363">
        <v>-0.46300000000000002</v>
      </c>
      <c r="BZ1363">
        <f t="shared" si="642"/>
        <v>-4.6300000000000004E-3</v>
      </c>
      <c r="CB1363" s="1">
        <v>44116</v>
      </c>
      <c r="CC1363">
        <v>-0.5</v>
      </c>
      <c r="CD1363">
        <f t="shared" si="643"/>
        <v>-5.0000000000000001E-3</v>
      </c>
      <c r="CG1363" s="1"/>
    </row>
    <row r="1364" spans="1:85" x14ac:dyDescent="0.3">
      <c r="A1364" s="21">
        <f t="shared" si="644"/>
        <v>47721</v>
      </c>
      <c r="B1364" s="18">
        <f t="shared" si="628"/>
        <v>112.421875</v>
      </c>
      <c r="C1364">
        <f t="shared" si="624"/>
        <v>115</v>
      </c>
      <c r="D1364">
        <f t="shared" ca="1" si="631"/>
        <v>-4.7583333333333337</v>
      </c>
      <c r="E1364">
        <f ca="1">IF(currency="USD",'Future et co'!F1364,IF(currency="EUR",'Future et co'!G1364,FALSE))</f>
        <v>3.6070000000000005E-2</v>
      </c>
      <c r="F1364">
        <f t="shared" ca="1" si="632"/>
        <v>3.6070000000000005E-2</v>
      </c>
      <c r="G1364">
        <f t="shared" ca="1" si="633"/>
        <v>2.0569999999999998E-2</v>
      </c>
      <c r="L1364">
        <f t="shared" ca="1" si="634"/>
        <v>127.8</v>
      </c>
      <c r="M1364">
        <f t="shared" ca="1" si="629"/>
        <v>3.6070000000000005E-2</v>
      </c>
      <c r="R1364">
        <f t="shared" ca="1" si="635"/>
        <v>127.8</v>
      </c>
      <c r="S1364">
        <f t="shared" ca="1" si="630"/>
        <v>3.6070000000000005E-2</v>
      </c>
      <c r="U1364" s="1"/>
      <c r="W1364" t="str">
        <f t="shared" si="625"/>
        <v/>
      </c>
      <c r="Y1364" s="1"/>
      <c r="AA1364">
        <f t="shared" si="626"/>
        <v>0</v>
      </c>
      <c r="AC1364" s="1"/>
      <c r="AE1364">
        <f t="shared" si="627"/>
        <v>0</v>
      </c>
      <c r="AH1364" s="1"/>
      <c r="AI1364" s="17"/>
      <c r="AJ1364" s="25"/>
      <c r="AU1364" s="1">
        <v>44105</v>
      </c>
      <c r="AV1364">
        <v>5.8000000000000003E-2</v>
      </c>
      <c r="AW1364">
        <f t="shared" si="636"/>
        <v>5.8E-4</v>
      </c>
      <c r="AY1364" s="1">
        <v>44105</v>
      </c>
      <c r="AZ1364">
        <v>4.5999999999999999E-2</v>
      </c>
      <c r="BA1364">
        <f t="shared" si="637"/>
        <v>4.6000000000000001E-4</v>
      </c>
      <c r="BC1364" s="1">
        <v>44113</v>
      </c>
      <c r="BD1364">
        <v>0.20699999999999999</v>
      </c>
      <c r="BE1364">
        <f t="shared" si="638"/>
        <v>2.0699999999999998E-3</v>
      </c>
      <c r="BG1364" s="1">
        <v>44113</v>
      </c>
      <c r="BH1364">
        <v>0.2235</v>
      </c>
      <c r="BI1364">
        <f t="shared" si="639"/>
        <v>2.235E-3</v>
      </c>
      <c r="BK1364" s="1">
        <v>38558</v>
      </c>
      <c r="BL1364">
        <v>2.0421299999999998</v>
      </c>
      <c r="BM1364">
        <f t="shared" si="645"/>
        <v>2.0421299999999996E-2</v>
      </c>
      <c r="BP1364" s="1">
        <v>44074</v>
      </c>
      <c r="BQ1364">
        <v>229.25790000000001</v>
      </c>
      <c r="BR1364">
        <f t="shared" si="640"/>
        <v>2.2925789999999999</v>
      </c>
      <c r="BT1364" s="1">
        <v>44082</v>
      </c>
      <c r="BU1364">
        <v>-0.48799999999999999</v>
      </c>
      <c r="BV1364">
        <f t="shared" si="641"/>
        <v>-4.8799999999999998E-3</v>
      </c>
      <c r="BX1364" s="1">
        <v>44082</v>
      </c>
      <c r="BY1364">
        <v>-0.45900000000000002</v>
      </c>
      <c r="BZ1364">
        <f t="shared" si="642"/>
        <v>-4.5900000000000003E-3</v>
      </c>
      <c r="CB1364" s="1">
        <v>44113</v>
      </c>
      <c r="CC1364">
        <v>-0.49509999999999998</v>
      </c>
      <c r="CD1364">
        <f t="shared" si="643"/>
        <v>-4.9509999999999997E-3</v>
      </c>
      <c r="CG1364" s="1"/>
    </row>
    <row r="1365" spans="1:85" x14ac:dyDescent="0.3">
      <c r="A1365" s="21">
        <f t="shared" si="644"/>
        <v>47722</v>
      </c>
      <c r="B1365" s="18">
        <f t="shared" si="628"/>
        <v>112.421875</v>
      </c>
      <c r="C1365">
        <f t="shared" si="624"/>
        <v>115</v>
      </c>
      <c r="D1365">
        <f t="shared" ca="1" si="631"/>
        <v>-4.7611111111111111</v>
      </c>
      <c r="E1365">
        <f ca="1">IF(currency="USD",'Future et co'!F1365,IF(currency="EUR",'Future et co'!G1365,FALSE))</f>
        <v>3.6070000000000005E-2</v>
      </c>
      <c r="F1365">
        <f t="shared" ca="1" si="632"/>
        <v>3.6070000000000005E-2</v>
      </c>
      <c r="G1365">
        <f t="shared" ca="1" si="633"/>
        <v>2.0569999999999998E-2</v>
      </c>
      <c r="L1365">
        <f t="shared" ca="1" si="634"/>
        <v>127.8</v>
      </c>
      <c r="M1365">
        <f t="shared" ca="1" si="629"/>
        <v>3.6070000000000005E-2</v>
      </c>
      <c r="R1365">
        <f t="shared" ca="1" si="635"/>
        <v>127.8</v>
      </c>
      <c r="S1365">
        <f t="shared" ca="1" si="630"/>
        <v>3.6070000000000005E-2</v>
      </c>
      <c r="U1365" s="1"/>
      <c r="W1365" t="str">
        <f t="shared" si="625"/>
        <v/>
      </c>
      <c r="Y1365" s="1"/>
      <c r="AA1365">
        <f t="shared" si="626"/>
        <v>0</v>
      </c>
      <c r="AC1365" s="1"/>
      <c r="AE1365">
        <f t="shared" si="627"/>
        <v>0</v>
      </c>
      <c r="AH1365" s="1"/>
      <c r="AI1365" s="17"/>
      <c r="AJ1365" s="25"/>
      <c r="AU1365" s="1">
        <v>44104</v>
      </c>
      <c r="AV1365">
        <v>5.2999999999999999E-2</v>
      </c>
      <c r="AW1365">
        <f t="shared" si="636"/>
        <v>5.2999999999999998E-4</v>
      </c>
      <c r="AY1365" s="1">
        <v>44104</v>
      </c>
      <c r="AZ1365">
        <v>6.0999999999999999E-2</v>
      </c>
      <c r="BA1365">
        <f t="shared" si="637"/>
        <v>6.0999999999999997E-4</v>
      </c>
      <c r="BC1365" s="1">
        <v>44112</v>
      </c>
      <c r="BD1365">
        <v>0.20300000000000001</v>
      </c>
      <c r="BE1365">
        <f t="shared" si="638"/>
        <v>2.0300000000000001E-3</v>
      </c>
      <c r="BG1365" s="1">
        <v>44112</v>
      </c>
      <c r="BH1365">
        <v>0.21809999999999999</v>
      </c>
      <c r="BI1365">
        <f t="shared" si="639"/>
        <v>2.1809999999999998E-3</v>
      </c>
      <c r="BK1365" s="1">
        <v>38559</v>
      </c>
      <c r="BL1365">
        <v>2.0401500000000001</v>
      </c>
      <c r="BM1365">
        <f t="shared" si="645"/>
        <v>2.0401500000000003E-2</v>
      </c>
      <c r="BP1365" s="1">
        <v>44071</v>
      </c>
      <c r="BQ1365">
        <v>229.41460000000001</v>
      </c>
      <c r="BR1365">
        <f t="shared" si="640"/>
        <v>2.294146</v>
      </c>
      <c r="BT1365" s="1">
        <v>44081</v>
      </c>
      <c r="BU1365">
        <v>-0.48699999999999999</v>
      </c>
      <c r="BV1365">
        <f t="shared" si="641"/>
        <v>-4.8700000000000002E-3</v>
      </c>
      <c r="BX1365" s="1">
        <v>44081</v>
      </c>
      <c r="BY1365">
        <v>-0.45900000000000002</v>
      </c>
      <c r="BZ1365">
        <f t="shared" si="642"/>
        <v>-4.5900000000000003E-3</v>
      </c>
      <c r="CB1365" s="1">
        <v>44112</v>
      </c>
      <c r="CC1365">
        <v>-0.49590000000000001</v>
      </c>
      <c r="CD1365">
        <f t="shared" si="643"/>
        <v>-4.9589999999999999E-3</v>
      </c>
      <c r="CG1365" s="1"/>
    </row>
    <row r="1366" spans="1:85" x14ac:dyDescent="0.3">
      <c r="A1366" s="21">
        <f t="shared" si="644"/>
        <v>47723</v>
      </c>
      <c r="B1366" s="18">
        <f t="shared" si="628"/>
        <v>112.421875</v>
      </c>
      <c r="C1366">
        <f t="shared" si="624"/>
        <v>115</v>
      </c>
      <c r="D1366">
        <f t="shared" ca="1" si="631"/>
        <v>-4.7638888888888893</v>
      </c>
      <c r="E1366">
        <f ca="1">IF(currency="USD",'Future et co'!F1366,IF(currency="EUR",'Future et co'!G1366,FALSE))</f>
        <v>3.6070000000000005E-2</v>
      </c>
      <c r="F1366">
        <f t="shared" ca="1" si="632"/>
        <v>3.6070000000000005E-2</v>
      </c>
      <c r="G1366">
        <f t="shared" ca="1" si="633"/>
        <v>2.0569999999999998E-2</v>
      </c>
      <c r="L1366">
        <f t="shared" ca="1" si="634"/>
        <v>127.8</v>
      </c>
      <c r="M1366">
        <f t="shared" ca="1" si="629"/>
        <v>3.6070000000000005E-2</v>
      </c>
      <c r="R1366">
        <f t="shared" ca="1" si="635"/>
        <v>127.8</v>
      </c>
      <c r="S1366">
        <f t="shared" ca="1" si="630"/>
        <v>3.6070000000000005E-2</v>
      </c>
      <c r="U1366" s="1"/>
      <c r="W1366" t="str">
        <f t="shared" si="625"/>
        <v/>
      </c>
      <c r="Y1366" s="1"/>
      <c r="AA1366">
        <f t="shared" si="626"/>
        <v>0</v>
      </c>
      <c r="AC1366" s="1"/>
      <c r="AE1366">
        <f t="shared" si="627"/>
        <v>0</v>
      </c>
      <c r="AH1366" s="1"/>
      <c r="AI1366" s="17"/>
      <c r="AJ1366" s="25"/>
      <c r="AU1366" s="1">
        <v>44103</v>
      </c>
      <c r="AV1366">
        <v>6.8000000000000005E-2</v>
      </c>
      <c r="AW1366">
        <f t="shared" si="636"/>
        <v>6.8000000000000005E-4</v>
      </c>
      <c r="AY1366" s="1">
        <v>44103</v>
      </c>
      <c r="AZ1366">
        <v>4.2999999999999997E-2</v>
      </c>
      <c r="BA1366">
        <f t="shared" si="637"/>
        <v>4.2999999999999999E-4</v>
      </c>
      <c r="BC1366" s="1">
        <v>44111</v>
      </c>
      <c r="BD1366">
        <v>0.20200000000000001</v>
      </c>
      <c r="BE1366">
        <f t="shared" si="638"/>
        <v>2.0200000000000001E-3</v>
      </c>
      <c r="BG1366" s="1">
        <v>44111</v>
      </c>
      <c r="BH1366">
        <v>0.221</v>
      </c>
      <c r="BI1366">
        <f t="shared" si="639"/>
        <v>2.2100000000000002E-3</v>
      </c>
      <c r="BK1366" s="1">
        <v>38560</v>
      </c>
      <c r="BL1366">
        <v>2.0331600000000001</v>
      </c>
      <c r="BM1366">
        <f t="shared" si="645"/>
        <v>2.0331600000000002E-2</v>
      </c>
      <c r="BP1366" s="1">
        <v>44070</v>
      </c>
      <c r="BQ1366">
        <v>229.1</v>
      </c>
      <c r="BR1366">
        <f t="shared" si="640"/>
        <v>2.2909999999999999</v>
      </c>
      <c r="BT1366" s="1">
        <v>44078</v>
      </c>
      <c r="BU1366">
        <v>-0.48299999999999998</v>
      </c>
      <c r="BV1366">
        <f t="shared" si="641"/>
        <v>-4.8300000000000001E-3</v>
      </c>
      <c r="BX1366" s="1">
        <v>44078</v>
      </c>
      <c r="BY1366">
        <v>-0.45100000000000001</v>
      </c>
      <c r="BZ1366">
        <f t="shared" si="642"/>
        <v>-4.5100000000000001E-3</v>
      </c>
      <c r="CB1366" s="1">
        <v>44111</v>
      </c>
      <c r="CC1366">
        <v>-0.5</v>
      </c>
      <c r="CD1366">
        <f t="shared" si="643"/>
        <v>-5.0000000000000001E-3</v>
      </c>
      <c r="CG1366" s="1"/>
    </row>
    <row r="1367" spans="1:85" x14ac:dyDescent="0.3">
      <c r="A1367" s="21">
        <f t="shared" si="644"/>
        <v>47724</v>
      </c>
      <c r="B1367" s="18">
        <f t="shared" si="628"/>
        <v>112.421875</v>
      </c>
      <c r="C1367">
        <f t="shared" si="624"/>
        <v>115</v>
      </c>
      <c r="D1367">
        <f t="shared" ca="1" si="631"/>
        <v>-4.7666666666666666</v>
      </c>
      <c r="E1367">
        <f ca="1">IF(currency="USD",'Future et co'!F1367,IF(currency="EUR",'Future et co'!G1367,FALSE))</f>
        <v>3.6070000000000005E-2</v>
      </c>
      <c r="F1367">
        <f t="shared" ca="1" si="632"/>
        <v>3.6070000000000005E-2</v>
      </c>
      <c r="G1367">
        <f t="shared" ca="1" si="633"/>
        <v>2.0569999999999998E-2</v>
      </c>
      <c r="L1367">
        <f t="shared" ca="1" si="634"/>
        <v>127.8</v>
      </c>
      <c r="M1367">
        <f t="shared" ca="1" si="629"/>
        <v>3.6070000000000005E-2</v>
      </c>
      <c r="R1367">
        <f t="shared" ca="1" si="635"/>
        <v>127.8</v>
      </c>
      <c r="S1367">
        <f t="shared" ca="1" si="630"/>
        <v>3.6070000000000005E-2</v>
      </c>
      <c r="U1367" s="1"/>
      <c r="W1367" t="str">
        <f t="shared" si="625"/>
        <v/>
      </c>
      <c r="Y1367" s="1"/>
      <c r="AA1367">
        <f t="shared" si="626"/>
        <v>0</v>
      </c>
      <c r="AC1367" s="1"/>
      <c r="AE1367">
        <f t="shared" si="627"/>
        <v>0</v>
      </c>
      <c r="AH1367" s="1"/>
      <c r="AI1367" s="17"/>
      <c r="AJ1367" s="25"/>
      <c r="AU1367" s="1">
        <v>44102</v>
      </c>
      <c r="AV1367">
        <v>3.1E-2</v>
      </c>
      <c r="AW1367">
        <f t="shared" si="636"/>
        <v>3.1E-4</v>
      </c>
      <c r="AY1367" s="1">
        <v>44102</v>
      </c>
      <c r="AZ1367">
        <v>4.2999999999999997E-2</v>
      </c>
      <c r="BA1367">
        <f t="shared" si="637"/>
        <v>4.2999999999999999E-4</v>
      </c>
      <c r="BC1367" s="1">
        <v>44110</v>
      </c>
      <c r="BD1367">
        <v>0.19500000000000001</v>
      </c>
      <c r="BE1367">
        <f t="shared" si="638"/>
        <v>1.9500000000000001E-3</v>
      </c>
      <c r="BG1367" s="1">
        <v>44110</v>
      </c>
      <c r="BH1367">
        <v>0.223</v>
      </c>
      <c r="BI1367">
        <f t="shared" si="639"/>
        <v>2.2300000000000002E-3</v>
      </c>
      <c r="BK1367" s="1">
        <v>38561</v>
      </c>
      <c r="BL1367">
        <v>2.0196399999999999</v>
      </c>
      <c r="BM1367">
        <f t="shared" si="645"/>
        <v>2.01964E-2</v>
      </c>
      <c r="BP1367" s="1">
        <v>44069</v>
      </c>
      <c r="BQ1367">
        <v>229.38849999999999</v>
      </c>
      <c r="BR1367">
        <f t="shared" si="640"/>
        <v>2.293885</v>
      </c>
      <c r="BT1367" s="1">
        <v>44077</v>
      </c>
      <c r="BU1367">
        <v>-0.48</v>
      </c>
      <c r="BV1367">
        <f t="shared" si="641"/>
        <v>-4.7999999999999996E-3</v>
      </c>
      <c r="BX1367" s="1">
        <v>44077</v>
      </c>
      <c r="BY1367">
        <v>-0.45500000000000002</v>
      </c>
      <c r="BZ1367">
        <f t="shared" si="642"/>
        <v>-4.5500000000000002E-3</v>
      </c>
      <c r="CB1367" s="1">
        <v>44110</v>
      </c>
      <c r="CC1367">
        <v>-0.49</v>
      </c>
      <c r="CD1367">
        <f t="shared" si="643"/>
        <v>-4.8999999999999998E-3</v>
      </c>
      <c r="CG1367" s="1"/>
    </row>
    <row r="1368" spans="1:85" x14ac:dyDescent="0.3">
      <c r="A1368" s="21">
        <f t="shared" si="644"/>
        <v>47725</v>
      </c>
      <c r="B1368" s="18">
        <f t="shared" si="628"/>
        <v>112.421875</v>
      </c>
      <c r="C1368">
        <f t="shared" si="624"/>
        <v>115</v>
      </c>
      <c r="D1368">
        <f t="shared" ca="1" si="631"/>
        <v>-4.7694444444444448</v>
      </c>
      <c r="E1368">
        <f ca="1">IF(currency="USD",'Future et co'!F1368,IF(currency="EUR",'Future et co'!G1368,FALSE))</f>
        <v>3.6070000000000005E-2</v>
      </c>
      <c r="F1368">
        <f t="shared" ca="1" si="632"/>
        <v>3.6070000000000005E-2</v>
      </c>
      <c r="G1368">
        <f t="shared" ca="1" si="633"/>
        <v>2.0569999999999998E-2</v>
      </c>
      <c r="L1368">
        <f t="shared" ca="1" si="634"/>
        <v>127.8</v>
      </c>
      <c r="M1368">
        <f t="shared" ca="1" si="629"/>
        <v>3.6070000000000005E-2</v>
      </c>
      <c r="R1368">
        <f t="shared" ca="1" si="635"/>
        <v>127.8</v>
      </c>
      <c r="S1368">
        <f t="shared" ca="1" si="630"/>
        <v>3.6070000000000005E-2</v>
      </c>
      <c r="U1368" s="1"/>
      <c r="W1368" t="str">
        <f t="shared" si="625"/>
        <v/>
      </c>
      <c r="Y1368" s="1"/>
      <c r="AA1368">
        <f t="shared" si="626"/>
        <v>0</v>
      </c>
      <c r="AC1368" s="1"/>
      <c r="AE1368">
        <f t="shared" si="627"/>
        <v>0</v>
      </c>
      <c r="AH1368" s="1"/>
      <c r="AI1368" s="17"/>
      <c r="AJ1368" s="25"/>
      <c r="AU1368" s="1">
        <v>44099</v>
      </c>
      <c r="AV1368">
        <v>5.7000000000000002E-2</v>
      </c>
      <c r="AW1368">
        <f t="shared" si="636"/>
        <v>5.6999999999999998E-4</v>
      </c>
      <c r="AY1368" s="1">
        <v>44099</v>
      </c>
      <c r="AZ1368">
        <v>5.8000000000000003E-2</v>
      </c>
      <c r="BA1368">
        <f t="shared" si="637"/>
        <v>5.8E-4</v>
      </c>
      <c r="BC1368" s="1">
        <v>44109</v>
      </c>
      <c r="BD1368">
        <v>0.19900000000000001</v>
      </c>
      <c r="BE1368">
        <f t="shared" si="638"/>
        <v>1.99E-3</v>
      </c>
      <c r="BG1368" s="1">
        <v>44109</v>
      </c>
      <c r="BH1368">
        <v>0.214</v>
      </c>
      <c r="BI1368">
        <f t="shared" si="639"/>
        <v>2.14E-3</v>
      </c>
      <c r="BK1368" s="1">
        <v>38562</v>
      </c>
      <c r="BL1368">
        <v>2.0279600000000002</v>
      </c>
      <c r="BM1368">
        <f t="shared" si="645"/>
        <v>2.0279600000000002E-2</v>
      </c>
      <c r="BP1368" s="1">
        <v>44068</v>
      </c>
      <c r="BQ1368">
        <v>229.68889999999999</v>
      </c>
      <c r="BR1368">
        <f t="shared" si="640"/>
        <v>2.2968889999999997</v>
      </c>
      <c r="BT1368" s="1">
        <v>44076</v>
      </c>
      <c r="BU1368">
        <v>-0.47799999999999998</v>
      </c>
      <c r="BV1368">
        <f t="shared" si="641"/>
        <v>-4.7799999999999995E-3</v>
      </c>
      <c r="BX1368" s="1">
        <v>44076</v>
      </c>
      <c r="BY1368">
        <v>-0.45100000000000001</v>
      </c>
      <c r="BZ1368">
        <f t="shared" si="642"/>
        <v>-4.5100000000000001E-3</v>
      </c>
      <c r="CB1368" s="1">
        <v>44109</v>
      </c>
      <c r="CC1368">
        <v>-0.49</v>
      </c>
      <c r="CD1368">
        <f t="shared" si="643"/>
        <v>-4.8999999999999998E-3</v>
      </c>
      <c r="CG1368" s="1"/>
    </row>
    <row r="1369" spans="1:85" x14ac:dyDescent="0.3">
      <c r="A1369" s="21">
        <f t="shared" si="644"/>
        <v>47728</v>
      </c>
      <c r="B1369" s="18">
        <f t="shared" si="628"/>
        <v>112.421875</v>
      </c>
      <c r="C1369">
        <f t="shared" ref="C1369:C1432" si="646">CEILING(B1369,$C$9)</f>
        <v>115</v>
      </c>
      <c r="D1369">
        <f t="shared" ca="1" si="631"/>
        <v>-4.7777777777777777</v>
      </c>
      <c r="E1369">
        <f ca="1">IF(currency="USD",'Future et co'!F1369,IF(currency="EUR",'Future et co'!G1369,FALSE))</f>
        <v>3.6070000000000005E-2</v>
      </c>
      <c r="F1369">
        <f t="shared" ca="1" si="632"/>
        <v>3.6070000000000005E-2</v>
      </c>
      <c r="G1369">
        <f t="shared" ca="1" si="633"/>
        <v>2.0569999999999998E-2</v>
      </c>
      <c r="L1369">
        <f t="shared" ca="1" si="634"/>
        <v>127.8</v>
      </c>
      <c r="M1369">
        <f t="shared" ca="1" si="629"/>
        <v>3.6070000000000005E-2</v>
      </c>
      <c r="R1369">
        <f t="shared" ca="1" si="635"/>
        <v>127.8</v>
      </c>
      <c r="S1369">
        <f t="shared" ca="1" si="630"/>
        <v>3.6070000000000005E-2</v>
      </c>
      <c r="U1369" s="1"/>
      <c r="W1369" t="str">
        <f t="shared" si="625"/>
        <v/>
      </c>
      <c r="Y1369" s="1"/>
      <c r="AA1369">
        <f t="shared" si="626"/>
        <v>0</v>
      </c>
      <c r="AC1369" s="1"/>
      <c r="AE1369">
        <f t="shared" si="627"/>
        <v>0</v>
      </c>
      <c r="AH1369" s="1"/>
      <c r="AI1369" s="17"/>
      <c r="AJ1369" s="25"/>
      <c r="AU1369" s="1">
        <v>44098</v>
      </c>
      <c r="AV1369">
        <v>6.9000000000000006E-2</v>
      </c>
      <c r="AW1369">
        <f t="shared" si="636"/>
        <v>6.9000000000000008E-4</v>
      </c>
      <c r="AY1369" s="1">
        <v>44098</v>
      </c>
      <c r="AZ1369">
        <v>4.3999999999999997E-2</v>
      </c>
      <c r="BA1369">
        <f t="shared" si="637"/>
        <v>4.3999999999999996E-4</v>
      </c>
      <c r="BC1369" s="1">
        <v>44106</v>
      </c>
      <c r="BD1369">
        <v>0.19800000000000001</v>
      </c>
      <c r="BE1369">
        <f t="shared" si="638"/>
        <v>1.98E-3</v>
      </c>
      <c r="BG1369" s="1">
        <v>44106</v>
      </c>
      <c r="BH1369">
        <v>0.21029999999999999</v>
      </c>
      <c r="BI1369">
        <f t="shared" si="639"/>
        <v>2.1029999999999998E-3</v>
      </c>
      <c r="BK1369" s="1">
        <v>38565</v>
      </c>
      <c r="BL1369">
        <v>2.0271499999999998</v>
      </c>
      <c r="BM1369">
        <f t="shared" si="645"/>
        <v>2.0271499999999998E-2</v>
      </c>
      <c r="BP1369" s="1">
        <v>44067</v>
      </c>
      <c r="BQ1369">
        <v>231.1645</v>
      </c>
      <c r="BR1369">
        <f t="shared" si="640"/>
        <v>2.3116449999999999</v>
      </c>
      <c r="BT1369" s="1">
        <v>44075</v>
      </c>
      <c r="BU1369">
        <v>-0.47799999999999998</v>
      </c>
      <c r="BV1369">
        <f t="shared" si="641"/>
        <v>-4.7799999999999995E-3</v>
      </c>
      <c r="BX1369" s="1">
        <v>44075</v>
      </c>
      <c r="BY1369">
        <v>-0.441</v>
      </c>
      <c r="BZ1369">
        <f t="shared" si="642"/>
        <v>-4.4099999999999999E-3</v>
      </c>
      <c r="CB1369" s="1">
        <v>44106</v>
      </c>
      <c r="CC1369">
        <v>-0.49</v>
      </c>
      <c r="CD1369">
        <f t="shared" si="643"/>
        <v>-4.8999999999999998E-3</v>
      </c>
      <c r="CG1369" s="1"/>
    </row>
    <row r="1370" spans="1:85" x14ac:dyDescent="0.3">
      <c r="A1370" s="21">
        <f t="shared" si="644"/>
        <v>47729</v>
      </c>
      <c r="B1370" s="18">
        <f t="shared" si="628"/>
        <v>112.421875</v>
      </c>
      <c r="C1370">
        <f t="shared" si="646"/>
        <v>115</v>
      </c>
      <c r="D1370">
        <f t="shared" ca="1" si="631"/>
        <v>-4.7805555555555559</v>
      </c>
      <c r="E1370">
        <f ca="1">IF(currency="USD",'Future et co'!F1370,IF(currency="EUR",'Future et co'!G1370,FALSE))</f>
        <v>3.6070000000000005E-2</v>
      </c>
      <c r="F1370">
        <f t="shared" ca="1" si="632"/>
        <v>3.6070000000000005E-2</v>
      </c>
      <c r="G1370">
        <f t="shared" ca="1" si="633"/>
        <v>2.0569999999999998E-2</v>
      </c>
      <c r="L1370">
        <f t="shared" ca="1" si="634"/>
        <v>127.8</v>
      </c>
      <c r="M1370">
        <f t="shared" ca="1" si="629"/>
        <v>3.6070000000000005E-2</v>
      </c>
      <c r="R1370">
        <f t="shared" ca="1" si="635"/>
        <v>127.8</v>
      </c>
      <c r="S1370">
        <f t="shared" ca="1" si="630"/>
        <v>3.6070000000000005E-2</v>
      </c>
      <c r="U1370" s="1"/>
      <c r="W1370" t="str">
        <f t="shared" si="625"/>
        <v/>
      </c>
      <c r="Y1370" s="1"/>
      <c r="AA1370">
        <f t="shared" si="626"/>
        <v>0</v>
      </c>
      <c r="AC1370" s="1"/>
      <c r="AE1370">
        <f t="shared" si="627"/>
        <v>0</v>
      </c>
      <c r="AH1370" s="1"/>
      <c r="AI1370" s="17"/>
      <c r="AJ1370" s="25"/>
      <c r="AU1370" s="1">
        <v>44097</v>
      </c>
      <c r="AV1370">
        <v>5.8999999999999997E-2</v>
      </c>
      <c r="AW1370">
        <f t="shared" si="636"/>
        <v>5.8999999999999992E-4</v>
      </c>
      <c r="AY1370" s="1">
        <v>44097</v>
      </c>
      <c r="AZ1370">
        <v>6.2E-2</v>
      </c>
      <c r="BA1370">
        <f t="shared" si="637"/>
        <v>6.2E-4</v>
      </c>
      <c r="BC1370" s="1">
        <v>44105</v>
      </c>
      <c r="BD1370">
        <v>0.19900000000000001</v>
      </c>
      <c r="BE1370">
        <f t="shared" si="638"/>
        <v>1.99E-3</v>
      </c>
      <c r="BG1370" s="1">
        <v>44105</v>
      </c>
      <c r="BH1370">
        <v>0.2152</v>
      </c>
      <c r="BI1370">
        <f t="shared" si="639"/>
        <v>2.1519999999999998E-3</v>
      </c>
      <c r="BK1370" s="1">
        <v>38566</v>
      </c>
      <c r="BL1370">
        <v>2.0128900000000001</v>
      </c>
      <c r="BM1370">
        <f t="shared" si="645"/>
        <v>2.0128900000000002E-2</v>
      </c>
      <c r="BP1370" s="1">
        <v>44064</v>
      </c>
      <c r="BQ1370">
        <v>231.26900000000001</v>
      </c>
      <c r="BR1370">
        <f t="shared" si="640"/>
        <v>2.3126899999999999</v>
      </c>
      <c r="BT1370" s="1">
        <v>44074</v>
      </c>
      <c r="BU1370">
        <v>-0.47699999999999998</v>
      </c>
      <c r="BV1370">
        <f t="shared" si="641"/>
        <v>-4.7699999999999999E-3</v>
      </c>
      <c r="BX1370" s="1">
        <v>44074</v>
      </c>
      <c r="BY1370">
        <v>-0.44800000000000001</v>
      </c>
      <c r="BZ1370">
        <f t="shared" si="642"/>
        <v>-4.4800000000000005E-3</v>
      </c>
      <c r="CB1370" s="1">
        <v>44105</v>
      </c>
      <c r="CC1370">
        <v>-0.49</v>
      </c>
      <c r="CD1370">
        <f t="shared" si="643"/>
        <v>-4.8999999999999998E-3</v>
      </c>
      <c r="CG1370" s="1"/>
    </row>
    <row r="1371" spans="1:85" x14ac:dyDescent="0.3">
      <c r="A1371" s="21">
        <f t="shared" si="644"/>
        <v>47730</v>
      </c>
      <c r="B1371" s="18">
        <f t="shared" si="628"/>
        <v>112.421875</v>
      </c>
      <c r="C1371">
        <f t="shared" si="646"/>
        <v>115</v>
      </c>
      <c r="D1371">
        <f t="shared" ca="1" si="631"/>
        <v>-4.7833333333333332</v>
      </c>
      <c r="E1371">
        <f ca="1">IF(currency="USD",'Future et co'!F1371,IF(currency="EUR",'Future et co'!G1371,FALSE))</f>
        <v>3.6070000000000005E-2</v>
      </c>
      <c r="F1371">
        <f t="shared" ca="1" si="632"/>
        <v>3.6070000000000005E-2</v>
      </c>
      <c r="G1371">
        <f t="shared" ca="1" si="633"/>
        <v>2.0569999999999998E-2</v>
      </c>
      <c r="L1371">
        <f t="shared" ca="1" si="634"/>
        <v>127.8</v>
      </c>
      <c r="M1371">
        <f t="shared" ca="1" si="629"/>
        <v>3.6070000000000005E-2</v>
      </c>
      <c r="R1371">
        <f t="shared" ca="1" si="635"/>
        <v>127.8</v>
      </c>
      <c r="S1371">
        <f t="shared" ca="1" si="630"/>
        <v>3.6070000000000005E-2</v>
      </c>
      <c r="U1371" s="1"/>
      <c r="W1371" t="str">
        <f t="shared" si="625"/>
        <v/>
      </c>
      <c r="Y1371" s="1"/>
      <c r="AA1371">
        <f t="shared" si="626"/>
        <v>0</v>
      </c>
      <c r="AC1371" s="1"/>
      <c r="AE1371">
        <f t="shared" si="627"/>
        <v>0</v>
      </c>
      <c r="AH1371" s="1"/>
      <c r="AI1371" s="17"/>
      <c r="AJ1371" s="25"/>
      <c r="AU1371" s="1">
        <v>44096</v>
      </c>
      <c r="AV1371">
        <v>5.8999999999999997E-2</v>
      </c>
      <c r="AW1371">
        <f t="shared" si="636"/>
        <v>5.8999999999999992E-4</v>
      </c>
      <c r="AY1371" s="1">
        <v>44096</v>
      </c>
      <c r="AZ1371">
        <v>4.4999999999999998E-2</v>
      </c>
      <c r="BA1371">
        <f t="shared" si="637"/>
        <v>4.4999999999999999E-4</v>
      </c>
      <c r="BC1371" s="1">
        <v>44104</v>
      </c>
      <c r="BD1371">
        <v>0.19500000000000001</v>
      </c>
      <c r="BE1371">
        <f t="shared" si="638"/>
        <v>1.9500000000000001E-3</v>
      </c>
      <c r="BG1371" s="1">
        <v>44104</v>
      </c>
      <c r="BH1371">
        <v>0.1983</v>
      </c>
      <c r="BI1371">
        <f t="shared" si="639"/>
        <v>1.983E-3</v>
      </c>
      <c r="BK1371" s="1">
        <v>38567</v>
      </c>
      <c r="BL1371">
        <v>2.0107300000000001</v>
      </c>
      <c r="BM1371">
        <f t="shared" si="645"/>
        <v>2.0107300000000002E-2</v>
      </c>
      <c r="BP1371" s="1">
        <v>44063</v>
      </c>
      <c r="BQ1371">
        <v>231.07310000000001</v>
      </c>
      <c r="BR1371">
        <f t="shared" si="640"/>
        <v>2.3107310000000001</v>
      </c>
      <c r="BT1371" s="1">
        <v>44071</v>
      </c>
      <c r="BU1371">
        <v>-0.47699999999999998</v>
      </c>
      <c r="BV1371">
        <f t="shared" si="641"/>
        <v>-4.7699999999999999E-3</v>
      </c>
      <c r="BX1371" s="1">
        <v>44071</v>
      </c>
      <c r="BY1371">
        <v>-0.44400000000000001</v>
      </c>
      <c r="BZ1371">
        <f t="shared" si="642"/>
        <v>-4.4400000000000004E-3</v>
      </c>
      <c r="CB1371" s="1">
        <v>44104</v>
      </c>
      <c r="CC1371">
        <v>-0.4798</v>
      </c>
      <c r="CD1371">
        <f t="shared" si="643"/>
        <v>-4.7980000000000002E-3</v>
      </c>
      <c r="CG1371" s="1"/>
    </row>
    <row r="1372" spans="1:85" x14ac:dyDescent="0.3">
      <c r="A1372" s="21">
        <f t="shared" si="644"/>
        <v>47731</v>
      </c>
      <c r="B1372" s="18">
        <f t="shared" si="628"/>
        <v>112.421875</v>
      </c>
      <c r="C1372">
        <f t="shared" si="646"/>
        <v>115</v>
      </c>
      <c r="D1372">
        <f t="shared" ca="1" si="631"/>
        <v>-4.7861111111111114</v>
      </c>
      <c r="E1372">
        <f ca="1">IF(currency="USD",'Future et co'!F1372,IF(currency="EUR",'Future et co'!G1372,FALSE))</f>
        <v>3.6070000000000005E-2</v>
      </c>
      <c r="F1372">
        <f t="shared" ca="1" si="632"/>
        <v>3.6070000000000005E-2</v>
      </c>
      <c r="G1372">
        <f t="shared" ca="1" si="633"/>
        <v>2.0569999999999998E-2</v>
      </c>
      <c r="L1372">
        <f t="shared" ca="1" si="634"/>
        <v>127.8</v>
      </c>
      <c r="M1372">
        <f t="shared" ca="1" si="629"/>
        <v>3.6070000000000005E-2</v>
      </c>
      <c r="R1372">
        <f t="shared" ca="1" si="635"/>
        <v>127.8</v>
      </c>
      <c r="S1372">
        <f t="shared" ca="1" si="630"/>
        <v>3.6070000000000005E-2</v>
      </c>
      <c r="U1372" s="1"/>
      <c r="W1372" t="str">
        <f t="shared" si="625"/>
        <v/>
      </c>
      <c r="Y1372" s="1"/>
      <c r="AA1372">
        <f t="shared" si="626"/>
        <v>0</v>
      </c>
      <c r="AC1372" s="1"/>
      <c r="AE1372">
        <f t="shared" si="627"/>
        <v>0</v>
      </c>
      <c r="AH1372" s="1"/>
      <c r="AI1372" s="17"/>
      <c r="AJ1372" s="25"/>
      <c r="AU1372" s="1">
        <v>44095</v>
      </c>
      <c r="AV1372">
        <v>5.6000000000000001E-2</v>
      </c>
      <c r="AW1372">
        <f t="shared" si="636"/>
        <v>5.6000000000000006E-4</v>
      </c>
      <c r="AY1372" s="1">
        <v>44095</v>
      </c>
      <c r="AZ1372">
        <v>4.5999999999999999E-2</v>
      </c>
      <c r="BA1372">
        <f t="shared" si="637"/>
        <v>4.6000000000000001E-4</v>
      </c>
      <c r="BC1372" s="1">
        <v>44103</v>
      </c>
      <c r="BD1372">
        <v>0.2</v>
      </c>
      <c r="BE1372">
        <f t="shared" si="638"/>
        <v>2E-3</v>
      </c>
      <c r="BG1372" s="1">
        <v>44103</v>
      </c>
      <c r="BH1372">
        <v>0.21379999999999999</v>
      </c>
      <c r="BI1372">
        <f t="shared" si="639"/>
        <v>2.1379999999999997E-3</v>
      </c>
      <c r="BK1372" s="1">
        <v>38568</v>
      </c>
      <c r="BL1372">
        <v>2.0251100000000002</v>
      </c>
      <c r="BM1372">
        <f t="shared" si="645"/>
        <v>2.0251100000000001E-2</v>
      </c>
      <c r="BP1372" s="1">
        <v>44062</v>
      </c>
      <c r="BQ1372">
        <v>230.57689999999999</v>
      </c>
      <c r="BR1372">
        <f t="shared" si="640"/>
        <v>2.3057689999999997</v>
      </c>
      <c r="BT1372" s="1">
        <v>44070</v>
      </c>
      <c r="BU1372">
        <v>-0.47699999999999998</v>
      </c>
      <c r="BV1372">
        <f t="shared" si="641"/>
        <v>-4.7699999999999999E-3</v>
      </c>
      <c r="BX1372" s="1">
        <v>44070</v>
      </c>
      <c r="BY1372">
        <v>-0.439</v>
      </c>
      <c r="BZ1372">
        <f t="shared" si="642"/>
        <v>-4.3899999999999998E-3</v>
      </c>
      <c r="CB1372" s="1">
        <v>44103</v>
      </c>
      <c r="CC1372">
        <v>-0.48</v>
      </c>
      <c r="CD1372">
        <f t="shared" si="643"/>
        <v>-4.7999999999999996E-3</v>
      </c>
      <c r="CG1372" s="1"/>
    </row>
    <row r="1373" spans="1:85" x14ac:dyDescent="0.3">
      <c r="A1373" s="21">
        <f t="shared" si="644"/>
        <v>47732</v>
      </c>
      <c r="B1373" s="18">
        <f t="shared" si="628"/>
        <v>112.421875</v>
      </c>
      <c r="C1373">
        <f t="shared" si="646"/>
        <v>115</v>
      </c>
      <c r="D1373">
        <f t="shared" ca="1" si="631"/>
        <v>-4.7888888888888888</v>
      </c>
      <c r="E1373">
        <f ca="1">IF(currency="USD",'Future et co'!F1373,IF(currency="EUR",'Future et co'!G1373,FALSE))</f>
        <v>3.6070000000000005E-2</v>
      </c>
      <c r="F1373">
        <f t="shared" ca="1" si="632"/>
        <v>3.6070000000000005E-2</v>
      </c>
      <c r="G1373">
        <f t="shared" ca="1" si="633"/>
        <v>2.0569999999999998E-2</v>
      </c>
      <c r="L1373">
        <f t="shared" ca="1" si="634"/>
        <v>127.8</v>
      </c>
      <c r="M1373">
        <f t="shared" ca="1" si="629"/>
        <v>3.6070000000000005E-2</v>
      </c>
      <c r="R1373">
        <f t="shared" ca="1" si="635"/>
        <v>127.8</v>
      </c>
      <c r="S1373">
        <f t="shared" ca="1" si="630"/>
        <v>3.6070000000000005E-2</v>
      </c>
      <c r="U1373" s="1"/>
      <c r="W1373" t="str">
        <f t="shared" si="625"/>
        <v/>
      </c>
      <c r="Y1373" s="1"/>
      <c r="AA1373">
        <f t="shared" si="626"/>
        <v>0</v>
      </c>
      <c r="AC1373" s="1"/>
      <c r="AE1373">
        <f t="shared" si="627"/>
        <v>0</v>
      </c>
      <c r="AH1373" s="1"/>
      <c r="AI1373" s="17"/>
      <c r="AJ1373" s="25"/>
      <c r="AU1373" s="1">
        <v>44092</v>
      </c>
      <c r="AV1373">
        <v>7.1999999999999995E-2</v>
      </c>
      <c r="AW1373">
        <f t="shared" si="636"/>
        <v>7.1999999999999994E-4</v>
      </c>
      <c r="AY1373" s="1">
        <v>44092</v>
      </c>
      <c r="AZ1373">
        <v>4.8000000000000001E-2</v>
      </c>
      <c r="BA1373">
        <f t="shared" si="637"/>
        <v>4.8000000000000001E-4</v>
      </c>
      <c r="BC1373" s="1">
        <v>44102</v>
      </c>
      <c r="BD1373">
        <v>0.20200000000000001</v>
      </c>
      <c r="BE1373">
        <f t="shared" si="638"/>
        <v>2.0200000000000001E-3</v>
      </c>
      <c r="BG1373" s="1">
        <v>44102</v>
      </c>
      <c r="BH1373">
        <v>0.20300000000000001</v>
      </c>
      <c r="BI1373">
        <f t="shared" si="639"/>
        <v>2.0300000000000001E-3</v>
      </c>
      <c r="BK1373" s="1">
        <v>38569</v>
      </c>
      <c r="BL1373">
        <v>2.0408900000000001</v>
      </c>
      <c r="BM1373">
        <f t="shared" si="645"/>
        <v>2.0408900000000001E-2</v>
      </c>
      <c r="BP1373" s="1">
        <v>44061</v>
      </c>
      <c r="BQ1373">
        <v>230.39410000000001</v>
      </c>
      <c r="BR1373">
        <f t="shared" si="640"/>
        <v>2.303941</v>
      </c>
      <c r="BT1373" s="1">
        <v>44069</v>
      </c>
      <c r="BU1373">
        <v>-0.47599999999999998</v>
      </c>
      <c r="BV1373">
        <f t="shared" si="641"/>
        <v>-4.7599999999999995E-3</v>
      </c>
      <c r="BX1373" s="1">
        <v>44069</v>
      </c>
      <c r="BY1373">
        <v>-0.443</v>
      </c>
      <c r="BZ1373">
        <f t="shared" si="642"/>
        <v>-4.4299999999999999E-3</v>
      </c>
      <c r="CB1373" s="1">
        <v>44102</v>
      </c>
      <c r="CC1373">
        <v>-0.48</v>
      </c>
      <c r="CD1373">
        <f t="shared" si="643"/>
        <v>-4.7999999999999996E-3</v>
      </c>
      <c r="CG1373" s="1"/>
    </row>
    <row r="1374" spans="1:85" x14ac:dyDescent="0.3">
      <c r="A1374" s="21">
        <f t="shared" si="644"/>
        <v>47735</v>
      </c>
      <c r="B1374" s="18">
        <f t="shared" si="628"/>
        <v>112.421875</v>
      </c>
      <c r="C1374">
        <f t="shared" si="646"/>
        <v>115</v>
      </c>
      <c r="D1374">
        <f t="shared" ca="1" si="631"/>
        <v>-4.7972222222222225</v>
      </c>
      <c r="E1374">
        <f ca="1">IF(currency="USD",'Future et co'!F1374,IF(currency="EUR",'Future et co'!G1374,FALSE))</f>
        <v>3.6070000000000005E-2</v>
      </c>
      <c r="F1374">
        <f t="shared" ca="1" si="632"/>
        <v>3.6070000000000005E-2</v>
      </c>
      <c r="G1374">
        <f t="shared" ca="1" si="633"/>
        <v>2.0569999999999998E-2</v>
      </c>
      <c r="L1374">
        <f t="shared" ca="1" si="634"/>
        <v>127.8</v>
      </c>
      <c r="M1374">
        <f t="shared" ca="1" si="629"/>
        <v>3.6070000000000005E-2</v>
      </c>
      <c r="R1374">
        <f t="shared" ca="1" si="635"/>
        <v>127.8</v>
      </c>
      <c r="S1374">
        <f t="shared" ca="1" si="630"/>
        <v>3.6070000000000005E-2</v>
      </c>
      <c r="U1374" s="1"/>
      <c r="W1374" t="str">
        <f t="shared" si="625"/>
        <v/>
      </c>
      <c r="Y1374" s="1"/>
      <c r="AA1374">
        <f t="shared" si="626"/>
        <v>0</v>
      </c>
      <c r="AC1374" s="1"/>
      <c r="AE1374">
        <f t="shared" si="627"/>
        <v>0</v>
      </c>
      <c r="AH1374" s="1"/>
      <c r="AI1374" s="17"/>
      <c r="AJ1374" s="25"/>
      <c r="AU1374" s="1">
        <v>44091</v>
      </c>
      <c r="AV1374">
        <v>5.6000000000000001E-2</v>
      </c>
      <c r="AW1374">
        <f t="shared" si="636"/>
        <v>5.6000000000000006E-4</v>
      </c>
      <c r="AY1374" s="1">
        <v>44091</v>
      </c>
      <c r="AZ1374">
        <v>0.06</v>
      </c>
      <c r="BA1374">
        <f t="shared" si="637"/>
        <v>5.9999999999999995E-4</v>
      </c>
      <c r="BC1374" s="1">
        <v>44099</v>
      </c>
      <c r="BD1374">
        <v>0.20799999999999999</v>
      </c>
      <c r="BE1374">
        <f t="shared" si="638"/>
        <v>2.0799999999999998E-3</v>
      </c>
      <c r="BG1374" s="1">
        <v>44099</v>
      </c>
      <c r="BH1374">
        <v>0.20599999999999999</v>
      </c>
      <c r="BI1374">
        <f t="shared" si="639"/>
        <v>2.0599999999999998E-3</v>
      </c>
      <c r="BK1374" s="1">
        <v>38572</v>
      </c>
      <c r="BL1374">
        <v>2.0460600000000002</v>
      </c>
      <c r="BM1374">
        <f t="shared" si="645"/>
        <v>2.0460600000000002E-2</v>
      </c>
      <c r="BP1374" s="1">
        <v>44060</v>
      </c>
      <c r="BQ1374">
        <v>230.10679999999999</v>
      </c>
      <c r="BR1374">
        <f t="shared" si="640"/>
        <v>2.3010679999999999</v>
      </c>
      <c r="BT1374" s="1">
        <v>44068</v>
      </c>
      <c r="BU1374">
        <v>-0.48099999999999998</v>
      </c>
      <c r="BV1374">
        <f t="shared" si="641"/>
        <v>-4.81E-3</v>
      </c>
      <c r="BX1374" s="1">
        <v>44068</v>
      </c>
      <c r="BY1374">
        <v>-0.443</v>
      </c>
      <c r="BZ1374">
        <f t="shared" si="642"/>
        <v>-4.4299999999999999E-3</v>
      </c>
      <c r="CB1374" s="1">
        <v>44099</v>
      </c>
      <c r="CC1374">
        <v>-0.48</v>
      </c>
      <c r="CD1374">
        <f t="shared" si="643"/>
        <v>-4.7999999999999996E-3</v>
      </c>
      <c r="CG1374" s="1"/>
    </row>
    <row r="1375" spans="1:85" x14ac:dyDescent="0.3">
      <c r="A1375" s="21">
        <f t="shared" si="644"/>
        <v>47736</v>
      </c>
      <c r="B1375" s="18">
        <f t="shared" si="628"/>
        <v>112.421875</v>
      </c>
      <c r="C1375">
        <f t="shared" si="646"/>
        <v>115</v>
      </c>
      <c r="D1375">
        <f t="shared" ca="1" si="631"/>
        <v>-4.8</v>
      </c>
      <c r="E1375">
        <f ca="1">IF(currency="USD",'Future et co'!F1375,IF(currency="EUR",'Future et co'!G1375,FALSE))</f>
        <v>3.6070000000000005E-2</v>
      </c>
      <c r="F1375">
        <f t="shared" ca="1" si="632"/>
        <v>3.6070000000000005E-2</v>
      </c>
      <c r="G1375">
        <f t="shared" ca="1" si="633"/>
        <v>2.0569999999999998E-2</v>
      </c>
      <c r="L1375">
        <f t="shared" ca="1" si="634"/>
        <v>127.8</v>
      </c>
      <c r="M1375">
        <f t="shared" ca="1" si="629"/>
        <v>3.6070000000000005E-2</v>
      </c>
      <c r="R1375">
        <f t="shared" ca="1" si="635"/>
        <v>127.8</v>
      </c>
      <c r="S1375">
        <f t="shared" ca="1" si="630"/>
        <v>3.6070000000000005E-2</v>
      </c>
      <c r="U1375" s="1"/>
      <c r="W1375" t="str">
        <f t="shared" si="625"/>
        <v/>
      </c>
      <c r="Y1375" s="1"/>
      <c r="AA1375">
        <f t="shared" si="626"/>
        <v>0</v>
      </c>
      <c r="AC1375" s="1"/>
      <c r="AE1375">
        <f t="shared" si="627"/>
        <v>0</v>
      </c>
      <c r="AH1375" s="1"/>
      <c r="AI1375" s="17"/>
      <c r="AJ1375" s="25"/>
      <c r="AU1375" s="1">
        <v>44090</v>
      </c>
      <c r="AV1375">
        <v>5.8000000000000003E-2</v>
      </c>
      <c r="AW1375">
        <f t="shared" si="636"/>
        <v>5.8E-4</v>
      </c>
      <c r="AY1375" s="1">
        <v>44090</v>
      </c>
      <c r="AZ1375">
        <v>4.7E-2</v>
      </c>
      <c r="BA1375">
        <f t="shared" si="637"/>
        <v>4.6999999999999999E-4</v>
      </c>
      <c r="BC1375" s="1">
        <v>44098</v>
      </c>
      <c r="BD1375">
        <v>0.20899999999999999</v>
      </c>
      <c r="BE1375">
        <f t="shared" si="638"/>
        <v>2.0899999999999998E-3</v>
      </c>
      <c r="BG1375" s="1">
        <v>44098</v>
      </c>
      <c r="BH1375">
        <v>0.20699999999999999</v>
      </c>
      <c r="BI1375">
        <f t="shared" si="639"/>
        <v>2.0699999999999998E-3</v>
      </c>
      <c r="BK1375" s="1">
        <v>38573</v>
      </c>
      <c r="BL1375">
        <v>2.03294</v>
      </c>
      <c r="BM1375">
        <f t="shared" si="645"/>
        <v>2.0329400000000001E-2</v>
      </c>
      <c r="BP1375" s="1">
        <v>44057</v>
      </c>
      <c r="BQ1375">
        <v>229.51910000000001</v>
      </c>
      <c r="BR1375">
        <f t="shared" si="640"/>
        <v>2.295191</v>
      </c>
      <c r="BT1375" s="1">
        <v>44067</v>
      </c>
      <c r="BU1375">
        <v>-0.48799999999999999</v>
      </c>
      <c r="BV1375">
        <f t="shared" si="641"/>
        <v>-4.8799999999999998E-3</v>
      </c>
      <c r="BX1375" s="1">
        <v>44067</v>
      </c>
      <c r="BY1375">
        <v>-0.442</v>
      </c>
      <c r="BZ1375">
        <f t="shared" si="642"/>
        <v>-4.4200000000000003E-3</v>
      </c>
      <c r="CB1375" s="1">
        <v>44098</v>
      </c>
      <c r="CC1375">
        <v>-0.48</v>
      </c>
      <c r="CD1375">
        <f t="shared" si="643"/>
        <v>-4.7999999999999996E-3</v>
      </c>
      <c r="CG1375" s="1"/>
    </row>
    <row r="1376" spans="1:85" x14ac:dyDescent="0.3">
      <c r="A1376" s="21">
        <f t="shared" si="644"/>
        <v>47737</v>
      </c>
      <c r="B1376" s="18">
        <f t="shared" si="628"/>
        <v>112.421875</v>
      </c>
      <c r="C1376">
        <f t="shared" si="646"/>
        <v>115</v>
      </c>
      <c r="D1376">
        <f t="shared" ca="1" si="631"/>
        <v>-4.802777777777778</v>
      </c>
      <c r="E1376">
        <f ca="1">IF(currency="USD",'Future et co'!F1376,IF(currency="EUR",'Future et co'!G1376,FALSE))</f>
        <v>3.6070000000000005E-2</v>
      </c>
      <c r="F1376">
        <f t="shared" ca="1" si="632"/>
        <v>3.6070000000000005E-2</v>
      </c>
      <c r="G1376">
        <f t="shared" ca="1" si="633"/>
        <v>2.0569999999999998E-2</v>
      </c>
      <c r="L1376">
        <f t="shared" ca="1" si="634"/>
        <v>127.8</v>
      </c>
      <c r="M1376">
        <f t="shared" ca="1" si="629"/>
        <v>3.6070000000000005E-2</v>
      </c>
      <c r="R1376">
        <f t="shared" ca="1" si="635"/>
        <v>127.8</v>
      </c>
      <c r="S1376">
        <f t="shared" ca="1" si="630"/>
        <v>3.6070000000000005E-2</v>
      </c>
      <c r="U1376" s="1"/>
      <c r="W1376" t="str">
        <f t="shared" si="625"/>
        <v/>
      </c>
      <c r="Y1376" s="1"/>
      <c r="AA1376">
        <f t="shared" si="626"/>
        <v>0</v>
      </c>
      <c r="AC1376" s="1"/>
      <c r="AE1376">
        <f t="shared" si="627"/>
        <v>0</v>
      </c>
      <c r="AH1376" s="1"/>
      <c r="AI1376" s="17"/>
      <c r="AJ1376" s="25"/>
      <c r="AU1376" s="1">
        <v>44089</v>
      </c>
      <c r="AV1376">
        <v>7.2999999999999995E-2</v>
      </c>
      <c r="AW1376">
        <f t="shared" si="636"/>
        <v>7.2999999999999996E-4</v>
      </c>
      <c r="AY1376" s="1">
        <v>44089</v>
      </c>
      <c r="AZ1376">
        <v>6.2E-2</v>
      </c>
      <c r="BA1376">
        <f t="shared" si="637"/>
        <v>6.2E-4</v>
      </c>
      <c r="BC1376" s="1">
        <v>44097</v>
      </c>
      <c r="BD1376">
        <v>0.20899999999999999</v>
      </c>
      <c r="BE1376">
        <f t="shared" si="638"/>
        <v>2.0899999999999998E-3</v>
      </c>
      <c r="BG1376" s="1">
        <v>44097</v>
      </c>
      <c r="BH1376">
        <v>0.20899999999999999</v>
      </c>
      <c r="BI1376">
        <f t="shared" si="639"/>
        <v>2.0899999999999998E-3</v>
      </c>
      <c r="BK1376" s="1">
        <v>38574</v>
      </c>
      <c r="BL1376">
        <v>2.0363000000000002</v>
      </c>
      <c r="BM1376">
        <f t="shared" si="645"/>
        <v>2.0363000000000003E-2</v>
      </c>
      <c r="BP1376" s="1">
        <v>44056</v>
      </c>
      <c r="BQ1376">
        <v>229.25800000000001</v>
      </c>
      <c r="BR1376">
        <f t="shared" si="640"/>
        <v>2.2925800000000001</v>
      </c>
      <c r="BT1376" s="1">
        <v>44064</v>
      </c>
      <c r="BU1376">
        <v>-0.48699999999999999</v>
      </c>
      <c r="BV1376">
        <f t="shared" si="641"/>
        <v>-4.8700000000000002E-3</v>
      </c>
      <c r="BX1376" s="1">
        <v>44064</v>
      </c>
      <c r="BY1376">
        <v>-0.441</v>
      </c>
      <c r="BZ1376">
        <f t="shared" si="642"/>
        <v>-4.4099999999999999E-3</v>
      </c>
      <c r="CB1376" s="1">
        <v>44097</v>
      </c>
      <c r="CC1376">
        <v>-0.48</v>
      </c>
      <c r="CD1376">
        <f t="shared" si="643"/>
        <v>-4.7999999999999996E-3</v>
      </c>
      <c r="CG1376" s="1"/>
    </row>
    <row r="1377" spans="1:85" x14ac:dyDescent="0.3">
      <c r="A1377" s="21">
        <f t="shared" si="644"/>
        <v>47738</v>
      </c>
      <c r="B1377" s="18">
        <f t="shared" si="628"/>
        <v>112.421875</v>
      </c>
      <c r="C1377">
        <f t="shared" si="646"/>
        <v>115</v>
      </c>
      <c r="D1377">
        <f t="shared" ca="1" si="631"/>
        <v>-4.8055555555555554</v>
      </c>
      <c r="E1377">
        <f ca="1">IF(currency="USD",'Future et co'!F1377,IF(currency="EUR",'Future et co'!G1377,FALSE))</f>
        <v>3.6070000000000005E-2</v>
      </c>
      <c r="F1377">
        <f t="shared" ca="1" si="632"/>
        <v>3.6070000000000005E-2</v>
      </c>
      <c r="G1377">
        <f t="shared" ca="1" si="633"/>
        <v>2.0569999999999998E-2</v>
      </c>
      <c r="L1377">
        <f t="shared" ca="1" si="634"/>
        <v>127.8</v>
      </c>
      <c r="M1377">
        <f t="shared" ca="1" si="629"/>
        <v>3.6070000000000005E-2</v>
      </c>
      <c r="R1377">
        <f t="shared" ca="1" si="635"/>
        <v>127.8</v>
      </c>
      <c r="S1377">
        <f t="shared" ca="1" si="630"/>
        <v>3.6070000000000005E-2</v>
      </c>
      <c r="U1377" s="1"/>
      <c r="W1377" t="str">
        <f t="shared" ref="W1377:W1440" si="647">IF(U1377="","",V1377/100)</f>
        <v/>
      </c>
      <c r="Y1377" s="1"/>
      <c r="AA1377">
        <f t="shared" ref="AA1377:AA1440" si="648">Z1377/100</f>
        <v>0</v>
      </c>
      <c r="AC1377" s="1"/>
      <c r="AE1377">
        <f t="shared" ref="AE1377:AE1440" si="649">AD1377/100</f>
        <v>0</v>
      </c>
      <c r="AH1377" s="1"/>
      <c r="AI1377" s="17"/>
      <c r="AJ1377" s="25"/>
      <c r="AU1377" s="1">
        <v>44088</v>
      </c>
      <c r="AV1377">
        <v>6.0999999999999999E-2</v>
      </c>
      <c r="AW1377">
        <f t="shared" si="636"/>
        <v>6.0999999999999997E-4</v>
      </c>
      <c r="AY1377" s="1">
        <v>44088</v>
      </c>
      <c r="AZ1377">
        <v>6.0999999999999999E-2</v>
      </c>
      <c r="BA1377">
        <f t="shared" si="637"/>
        <v>6.0999999999999997E-4</v>
      </c>
      <c r="BC1377" s="1">
        <v>44096</v>
      </c>
      <c r="BD1377">
        <v>0.21</v>
      </c>
      <c r="BE1377">
        <f t="shared" si="638"/>
        <v>2.0999999999999999E-3</v>
      </c>
      <c r="BG1377" s="1">
        <v>44096</v>
      </c>
      <c r="BH1377">
        <v>0.19900000000000001</v>
      </c>
      <c r="BI1377">
        <f t="shared" si="639"/>
        <v>1.99E-3</v>
      </c>
      <c r="BK1377" s="1">
        <v>38575</v>
      </c>
      <c r="BL1377">
        <v>2.0259</v>
      </c>
      <c r="BM1377">
        <f t="shared" si="645"/>
        <v>2.0258999999999999E-2</v>
      </c>
      <c r="BP1377" s="1">
        <v>44055</v>
      </c>
      <c r="BQ1377">
        <v>230.14599999999999</v>
      </c>
      <c r="BR1377">
        <f t="shared" si="640"/>
        <v>2.3014600000000001</v>
      </c>
      <c r="BT1377" s="1">
        <v>44063</v>
      </c>
      <c r="BU1377">
        <v>-0.49099999999999999</v>
      </c>
      <c r="BV1377">
        <f t="shared" si="641"/>
        <v>-4.9100000000000003E-3</v>
      </c>
      <c r="BX1377" s="1">
        <v>44063</v>
      </c>
      <c r="BY1377">
        <v>-0.44400000000000001</v>
      </c>
      <c r="BZ1377">
        <f t="shared" si="642"/>
        <v>-4.4400000000000004E-3</v>
      </c>
      <c r="CB1377" s="1">
        <v>44096</v>
      </c>
      <c r="CC1377">
        <v>-0.49</v>
      </c>
      <c r="CD1377">
        <f t="shared" si="643"/>
        <v>-4.8999999999999998E-3</v>
      </c>
      <c r="CG1377" s="1"/>
    </row>
    <row r="1378" spans="1:85" x14ac:dyDescent="0.3">
      <c r="A1378" s="21">
        <f t="shared" si="644"/>
        <v>47739</v>
      </c>
      <c r="B1378" s="18">
        <f t="shared" si="628"/>
        <v>112.421875</v>
      </c>
      <c r="C1378">
        <f t="shared" si="646"/>
        <v>115</v>
      </c>
      <c r="D1378">
        <f t="shared" ca="1" si="631"/>
        <v>-4.8083333333333336</v>
      </c>
      <c r="E1378">
        <f ca="1">IF(currency="USD",'Future et co'!F1378,IF(currency="EUR",'Future et co'!G1378,FALSE))</f>
        <v>3.6070000000000005E-2</v>
      </c>
      <c r="F1378">
        <f t="shared" ca="1" si="632"/>
        <v>3.6070000000000005E-2</v>
      </c>
      <c r="G1378">
        <f t="shared" ca="1" si="633"/>
        <v>2.0569999999999998E-2</v>
      </c>
      <c r="L1378">
        <f t="shared" ca="1" si="634"/>
        <v>127.8</v>
      </c>
      <c r="M1378">
        <f t="shared" ca="1" si="629"/>
        <v>3.6070000000000005E-2</v>
      </c>
      <c r="R1378">
        <f t="shared" ca="1" si="635"/>
        <v>127.8</v>
      </c>
      <c r="S1378">
        <f t="shared" ca="1" si="630"/>
        <v>3.6070000000000005E-2</v>
      </c>
      <c r="U1378" s="1"/>
      <c r="W1378" t="str">
        <f t="shared" si="647"/>
        <v/>
      </c>
      <c r="Y1378" s="1"/>
      <c r="AA1378">
        <f t="shared" si="648"/>
        <v>0</v>
      </c>
      <c r="AC1378" s="1"/>
      <c r="AE1378">
        <f t="shared" si="649"/>
        <v>0</v>
      </c>
      <c r="AH1378" s="1"/>
      <c r="AI1378" s="17"/>
      <c r="AJ1378" s="25"/>
      <c r="AU1378" s="1">
        <v>44085</v>
      </c>
      <c r="AV1378">
        <v>7.0999999999999994E-2</v>
      </c>
      <c r="AW1378">
        <f t="shared" si="636"/>
        <v>7.0999999999999991E-4</v>
      </c>
      <c r="AY1378" s="1">
        <v>44085</v>
      </c>
      <c r="AZ1378">
        <v>4.5999999999999999E-2</v>
      </c>
      <c r="BA1378">
        <f t="shared" si="637"/>
        <v>4.6000000000000001E-4</v>
      </c>
      <c r="BC1378" s="1">
        <v>44095</v>
      </c>
      <c r="BD1378">
        <v>0.216</v>
      </c>
      <c r="BE1378">
        <f t="shared" si="638"/>
        <v>2.16E-3</v>
      </c>
      <c r="BG1378" s="1">
        <v>44095</v>
      </c>
      <c r="BH1378">
        <v>0.19239999999999999</v>
      </c>
      <c r="BI1378">
        <f t="shared" si="639"/>
        <v>1.9239999999999999E-3</v>
      </c>
      <c r="BK1378" s="1">
        <v>38576</v>
      </c>
      <c r="BL1378">
        <v>2.0362</v>
      </c>
      <c r="BM1378">
        <f t="shared" si="645"/>
        <v>2.0362000000000002E-2</v>
      </c>
      <c r="BP1378" s="1">
        <v>44054</v>
      </c>
      <c r="BQ1378">
        <v>230.6944</v>
      </c>
      <c r="BR1378">
        <f t="shared" si="640"/>
        <v>2.3069440000000001</v>
      </c>
      <c r="BT1378" s="1">
        <v>44062</v>
      </c>
      <c r="BU1378">
        <v>-0.48799999999999999</v>
      </c>
      <c r="BV1378">
        <f t="shared" si="641"/>
        <v>-4.8799999999999998E-3</v>
      </c>
      <c r="BX1378" s="1">
        <v>44062</v>
      </c>
      <c r="BY1378">
        <v>-0.442</v>
      </c>
      <c r="BZ1378">
        <f t="shared" si="642"/>
        <v>-4.4200000000000003E-3</v>
      </c>
      <c r="CB1378" s="1">
        <v>44095</v>
      </c>
      <c r="CC1378">
        <v>-0.49</v>
      </c>
      <c r="CD1378">
        <f t="shared" si="643"/>
        <v>-4.8999999999999998E-3</v>
      </c>
      <c r="CG1378" s="1"/>
    </row>
    <row r="1379" spans="1:85" x14ac:dyDescent="0.3">
      <c r="A1379" s="21">
        <f t="shared" si="644"/>
        <v>47742</v>
      </c>
      <c r="B1379" s="18">
        <f t="shared" si="628"/>
        <v>112.421875</v>
      </c>
      <c r="C1379">
        <f t="shared" si="646"/>
        <v>115</v>
      </c>
      <c r="D1379">
        <f t="shared" ca="1" si="631"/>
        <v>-4.8166666666666664</v>
      </c>
      <c r="E1379">
        <f ca="1">IF(currency="USD",'Future et co'!F1379,IF(currency="EUR",'Future et co'!G1379,FALSE))</f>
        <v>3.6070000000000005E-2</v>
      </c>
      <c r="F1379">
        <f t="shared" ca="1" si="632"/>
        <v>3.6070000000000005E-2</v>
      </c>
      <c r="G1379">
        <f t="shared" ca="1" si="633"/>
        <v>2.0569999999999998E-2</v>
      </c>
      <c r="L1379">
        <f t="shared" ca="1" si="634"/>
        <v>127.8</v>
      </c>
      <c r="M1379">
        <f t="shared" ca="1" si="629"/>
        <v>3.6070000000000005E-2</v>
      </c>
      <c r="R1379">
        <f t="shared" ca="1" si="635"/>
        <v>127.8</v>
      </c>
      <c r="S1379">
        <f t="shared" ca="1" si="630"/>
        <v>3.6070000000000005E-2</v>
      </c>
      <c r="U1379" s="1"/>
      <c r="W1379" t="str">
        <f t="shared" si="647"/>
        <v/>
      </c>
      <c r="Y1379" s="1"/>
      <c r="AA1379">
        <f t="shared" si="648"/>
        <v>0</v>
      </c>
      <c r="AC1379" s="1"/>
      <c r="AE1379">
        <f t="shared" si="649"/>
        <v>0</v>
      </c>
      <c r="AH1379" s="1"/>
      <c r="AI1379" s="17"/>
      <c r="AJ1379" s="25"/>
      <c r="AU1379" s="1">
        <v>44084</v>
      </c>
      <c r="AV1379">
        <v>5.8000000000000003E-2</v>
      </c>
      <c r="AW1379">
        <f t="shared" si="636"/>
        <v>5.8E-4</v>
      </c>
      <c r="AY1379" s="1">
        <v>44084</v>
      </c>
      <c r="AZ1379">
        <v>6.3E-2</v>
      </c>
      <c r="BA1379">
        <f t="shared" si="637"/>
        <v>6.3000000000000003E-4</v>
      </c>
      <c r="BC1379" s="1">
        <v>44092</v>
      </c>
      <c r="BD1379">
        <v>0.20499999999999999</v>
      </c>
      <c r="BE1379">
        <f t="shared" si="638"/>
        <v>2.0499999999999997E-3</v>
      </c>
      <c r="BG1379" s="1">
        <v>44092</v>
      </c>
      <c r="BH1379">
        <v>0.20200000000000001</v>
      </c>
      <c r="BI1379">
        <f t="shared" si="639"/>
        <v>2.0200000000000001E-3</v>
      </c>
      <c r="BK1379" s="1">
        <v>38579</v>
      </c>
      <c r="BL1379">
        <v>2.01938</v>
      </c>
      <c r="BM1379">
        <f t="shared" si="645"/>
        <v>2.0193799999999998E-2</v>
      </c>
      <c r="BP1379" s="1">
        <v>44053</v>
      </c>
      <c r="BQ1379">
        <v>231.79140000000001</v>
      </c>
      <c r="BR1379">
        <f t="shared" si="640"/>
        <v>2.317914</v>
      </c>
      <c r="BT1379" s="1">
        <v>44061</v>
      </c>
      <c r="BU1379">
        <v>-0.48299999999999998</v>
      </c>
      <c r="BV1379">
        <f t="shared" si="641"/>
        <v>-4.8300000000000001E-3</v>
      </c>
      <c r="BX1379" s="1">
        <v>44061</v>
      </c>
      <c r="BY1379">
        <v>-0.44</v>
      </c>
      <c r="BZ1379">
        <f t="shared" si="642"/>
        <v>-4.4000000000000003E-3</v>
      </c>
      <c r="CB1379" s="1">
        <v>44092</v>
      </c>
      <c r="CC1379">
        <v>-0.48</v>
      </c>
      <c r="CD1379">
        <f t="shared" si="643"/>
        <v>-4.7999999999999996E-3</v>
      </c>
      <c r="CG1379" s="1"/>
    </row>
    <row r="1380" spans="1:85" x14ac:dyDescent="0.3">
      <c r="A1380" s="21">
        <f t="shared" si="644"/>
        <v>47743</v>
      </c>
      <c r="B1380" s="18">
        <f t="shared" si="628"/>
        <v>112.421875</v>
      </c>
      <c r="C1380">
        <f t="shared" si="646"/>
        <v>115</v>
      </c>
      <c r="D1380">
        <f t="shared" ca="1" si="631"/>
        <v>-4.8194444444444446</v>
      </c>
      <c r="E1380">
        <f ca="1">IF(currency="USD",'Future et co'!F1380,IF(currency="EUR",'Future et co'!G1380,FALSE))</f>
        <v>3.6070000000000005E-2</v>
      </c>
      <c r="F1380">
        <f t="shared" ca="1" si="632"/>
        <v>3.6070000000000005E-2</v>
      </c>
      <c r="G1380">
        <f t="shared" ca="1" si="633"/>
        <v>2.0569999999999998E-2</v>
      </c>
      <c r="L1380">
        <f t="shared" ca="1" si="634"/>
        <v>127.8</v>
      </c>
      <c r="M1380">
        <f t="shared" ca="1" si="629"/>
        <v>3.6070000000000005E-2</v>
      </c>
      <c r="R1380">
        <f t="shared" ca="1" si="635"/>
        <v>127.8</v>
      </c>
      <c r="S1380">
        <f t="shared" ca="1" si="630"/>
        <v>3.6070000000000005E-2</v>
      </c>
      <c r="U1380" s="1"/>
      <c r="W1380" t="str">
        <f t="shared" si="647"/>
        <v/>
      </c>
      <c r="Y1380" s="1"/>
      <c r="AA1380">
        <f t="shared" si="648"/>
        <v>0</v>
      </c>
      <c r="AC1380" s="1"/>
      <c r="AE1380">
        <f t="shared" si="649"/>
        <v>0</v>
      </c>
      <c r="AH1380" s="1"/>
      <c r="AI1380" s="17"/>
      <c r="AJ1380" s="25"/>
      <c r="AU1380" s="1">
        <v>44083</v>
      </c>
      <c r="AV1380">
        <v>7.0000000000000007E-2</v>
      </c>
      <c r="AW1380">
        <f t="shared" si="636"/>
        <v>7.000000000000001E-4</v>
      </c>
      <c r="AY1380" s="1">
        <v>44083</v>
      </c>
      <c r="AZ1380">
        <v>6.2E-2</v>
      </c>
      <c r="BA1380">
        <f t="shared" si="637"/>
        <v>6.2E-4</v>
      </c>
      <c r="BC1380" s="1">
        <v>44091</v>
      </c>
      <c r="BD1380">
        <v>0.20300000000000001</v>
      </c>
      <c r="BE1380">
        <f t="shared" si="638"/>
        <v>2.0300000000000001E-3</v>
      </c>
      <c r="BG1380" s="1">
        <v>44091</v>
      </c>
      <c r="BH1380">
        <v>0.19400000000000001</v>
      </c>
      <c r="BI1380">
        <f t="shared" si="639"/>
        <v>1.9400000000000001E-3</v>
      </c>
      <c r="BK1380" s="1">
        <v>38580</v>
      </c>
      <c r="BL1380">
        <v>2.0466199999999999</v>
      </c>
      <c r="BM1380">
        <f t="shared" si="645"/>
        <v>2.04662E-2</v>
      </c>
      <c r="BP1380" s="1">
        <v>44050</v>
      </c>
      <c r="BQ1380">
        <v>231.3604</v>
      </c>
      <c r="BR1380">
        <f t="shared" si="640"/>
        <v>2.3136039999999998</v>
      </c>
      <c r="BT1380" s="1">
        <v>44060</v>
      </c>
      <c r="BU1380">
        <v>-0.48</v>
      </c>
      <c r="BV1380">
        <f t="shared" si="641"/>
        <v>-4.7999999999999996E-3</v>
      </c>
      <c r="BX1380" s="1">
        <v>44060</v>
      </c>
      <c r="BY1380">
        <v>-0.433</v>
      </c>
      <c r="BZ1380">
        <f t="shared" si="642"/>
        <v>-4.3299999999999996E-3</v>
      </c>
      <c r="CB1380" s="1">
        <v>44091</v>
      </c>
      <c r="CC1380">
        <v>-0.47</v>
      </c>
      <c r="CD1380">
        <f t="shared" si="643"/>
        <v>-4.6999999999999993E-3</v>
      </c>
      <c r="CG1380" s="1"/>
    </row>
    <row r="1381" spans="1:85" x14ac:dyDescent="0.3">
      <c r="A1381" s="21">
        <f t="shared" si="644"/>
        <v>47744</v>
      </c>
      <c r="B1381" s="18">
        <f t="shared" si="628"/>
        <v>112.421875</v>
      </c>
      <c r="C1381">
        <f t="shared" si="646"/>
        <v>115</v>
      </c>
      <c r="D1381">
        <f t="shared" ca="1" si="631"/>
        <v>-4.822222222222222</v>
      </c>
      <c r="E1381">
        <f ca="1">IF(currency="USD",'Future et co'!F1381,IF(currency="EUR",'Future et co'!G1381,FALSE))</f>
        <v>3.6070000000000005E-2</v>
      </c>
      <c r="F1381">
        <f t="shared" ca="1" si="632"/>
        <v>3.6070000000000005E-2</v>
      </c>
      <c r="G1381">
        <f t="shared" ca="1" si="633"/>
        <v>2.0569999999999998E-2</v>
      </c>
      <c r="L1381">
        <f t="shared" ca="1" si="634"/>
        <v>127.8</v>
      </c>
      <c r="M1381">
        <f t="shared" ca="1" si="629"/>
        <v>3.6070000000000005E-2</v>
      </c>
      <c r="R1381">
        <f t="shared" ca="1" si="635"/>
        <v>127.8</v>
      </c>
      <c r="S1381">
        <f t="shared" ca="1" si="630"/>
        <v>3.6070000000000005E-2</v>
      </c>
      <c r="U1381" s="1"/>
      <c r="W1381" t="str">
        <f t="shared" si="647"/>
        <v/>
      </c>
      <c r="Y1381" s="1"/>
      <c r="AA1381">
        <f t="shared" si="648"/>
        <v>0</v>
      </c>
      <c r="AC1381" s="1"/>
      <c r="AE1381">
        <f t="shared" si="649"/>
        <v>0</v>
      </c>
      <c r="AH1381" s="1"/>
      <c r="AI1381" s="17"/>
      <c r="AJ1381" s="25"/>
      <c r="AU1381" s="1">
        <v>44082</v>
      </c>
      <c r="AV1381">
        <v>6.9000000000000006E-2</v>
      </c>
      <c r="AW1381">
        <f t="shared" si="636"/>
        <v>6.9000000000000008E-4</v>
      </c>
      <c r="AY1381" s="1">
        <v>44082</v>
      </c>
      <c r="AZ1381">
        <v>5.8999999999999997E-2</v>
      </c>
      <c r="BA1381">
        <f t="shared" si="637"/>
        <v>5.8999999999999992E-4</v>
      </c>
      <c r="BC1381" s="1">
        <v>44090</v>
      </c>
      <c r="BD1381">
        <v>0.216</v>
      </c>
      <c r="BE1381">
        <f t="shared" si="638"/>
        <v>2.16E-3</v>
      </c>
      <c r="BG1381" s="1">
        <v>44090</v>
      </c>
      <c r="BH1381">
        <v>0.19800000000000001</v>
      </c>
      <c r="BI1381">
        <f t="shared" si="639"/>
        <v>1.98E-3</v>
      </c>
      <c r="BK1381" s="1">
        <v>38581</v>
      </c>
      <c r="BL1381">
        <v>2.0463399999999998</v>
      </c>
      <c r="BM1381">
        <f t="shared" si="645"/>
        <v>2.04634E-2</v>
      </c>
      <c r="BP1381" s="1">
        <v>44049</v>
      </c>
      <c r="BQ1381">
        <v>231.922</v>
      </c>
      <c r="BR1381">
        <f t="shared" si="640"/>
        <v>2.3192200000000001</v>
      </c>
      <c r="BT1381" s="1">
        <v>44057</v>
      </c>
      <c r="BU1381">
        <v>-0.48199999999999998</v>
      </c>
      <c r="BV1381">
        <f t="shared" si="641"/>
        <v>-4.8199999999999996E-3</v>
      </c>
      <c r="BX1381" s="1">
        <v>44057</v>
      </c>
      <c r="BY1381">
        <v>-0.432</v>
      </c>
      <c r="BZ1381">
        <f t="shared" si="642"/>
        <v>-4.3200000000000001E-3</v>
      </c>
      <c r="CB1381" s="1">
        <v>44090</v>
      </c>
      <c r="CC1381">
        <v>-0.47</v>
      </c>
      <c r="CD1381">
        <f t="shared" si="643"/>
        <v>-4.6999999999999993E-3</v>
      </c>
      <c r="CG1381" s="1"/>
    </row>
    <row r="1382" spans="1:85" x14ac:dyDescent="0.3">
      <c r="A1382" s="21">
        <f t="shared" si="644"/>
        <v>47745</v>
      </c>
      <c r="B1382" s="18">
        <f t="shared" si="628"/>
        <v>112.421875</v>
      </c>
      <c r="C1382">
        <f t="shared" si="646"/>
        <v>115</v>
      </c>
      <c r="D1382">
        <f t="shared" ca="1" si="631"/>
        <v>-4.8250000000000002</v>
      </c>
      <c r="E1382">
        <f ca="1">IF(currency="USD",'Future et co'!F1382,IF(currency="EUR",'Future et co'!G1382,FALSE))</f>
        <v>3.6070000000000005E-2</v>
      </c>
      <c r="F1382">
        <f t="shared" ca="1" si="632"/>
        <v>3.6070000000000005E-2</v>
      </c>
      <c r="G1382">
        <f t="shared" ca="1" si="633"/>
        <v>2.0569999999999998E-2</v>
      </c>
      <c r="L1382">
        <f t="shared" ca="1" si="634"/>
        <v>127.8</v>
      </c>
      <c r="M1382">
        <f t="shared" ca="1" si="629"/>
        <v>3.6070000000000005E-2</v>
      </c>
      <c r="R1382">
        <f t="shared" ca="1" si="635"/>
        <v>127.8</v>
      </c>
      <c r="S1382">
        <f t="shared" ca="1" si="630"/>
        <v>3.6070000000000005E-2</v>
      </c>
      <c r="U1382" s="1"/>
      <c r="W1382" t="str">
        <f t="shared" si="647"/>
        <v/>
      </c>
      <c r="Y1382" s="1"/>
      <c r="AA1382">
        <f t="shared" si="648"/>
        <v>0</v>
      </c>
      <c r="AC1382" s="1"/>
      <c r="AE1382">
        <f t="shared" si="649"/>
        <v>0</v>
      </c>
      <c r="AH1382" s="1"/>
      <c r="AI1382" s="17"/>
      <c r="AJ1382" s="25"/>
      <c r="AU1382" s="1">
        <v>44078</v>
      </c>
      <c r="AV1382">
        <v>6.6000000000000003E-2</v>
      </c>
      <c r="AW1382">
        <f t="shared" si="636"/>
        <v>6.6E-4</v>
      </c>
      <c r="AY1382" s="1">
        <v>44078</v>
      </c>
      <c r="AZ1382">
        <v>4.2000000000000003E-2</v>
      </c>
      <c r="BA1382">
        <f t="shared" si="637"/>
        <v>4.2000000000000002E-4</v>
      </c>
      <c r="BC1382" s="1">
        <v>44089</v>
      </c>
      <c r="BD1382">
        <v>0.214</v>
      </c>
      <c r="BE1382">
        <f t="shared" si="638"/>
        <v>2.14E-3</v>
      </c>
      <c r="BG1382" s="1">
        <v>44089</v>
      </c>
      <c r="BH1382">
        <v>0.20399999999999999</v>
      </c>
      <c r="BI1382">
        <f t="shared" si="639"/>
        <v>2.0399999999999997E-3</v>
      </c>
      <c r="BK1382" s="1">
        <v>38582</v>
      </c>
      <c r="BL1382">
        <v>2.0484300000000002</v>
      </c>
      <c r="BM1382">
        <f t="shared" si="645"/>
        <v>2.04843E-2</v>
      </c>
      <c r="BP1382" s="1">
        <v>44048</v>
      </c>
      <c r="BQ1382">
        <v>231.26900000000001</v>
      </c>
      <c r="BR1382">
        <f t="shared" si="640"/>
        <v>2.3126899999999999</v>
      </c>
      <c r="BT1382" s="1">
        <v>44056</v>
      </c>
      <c r="BU1382">
        <v>-0.48099999999999998</v>
      </c>
      <c r="BV1382">
        <f t="shared" si="641"/>
        <v>-4.81E-3</v>
      </c>
      <c r="BX1382" s="1">
        <v>44056</v>
      </c>
      <c r="BY1382">
        <v>-0.433</v>
      </c>
      <c r="BZ1382">
        <f t="shared" si="642"/>
        <v>-4.3299999999999996E-3</v>
      </c>
      <c r="CB1382" s="1">
        <v>44089</v>
      </c>
      <c r="CC1382">
        <v>-0.47</v>
      </c>
      <c r="CD1382">
        <f t="shared" si="643"/>
        <v>-4.6999999999999993E-3</v>
      </c>
      <c r="CG1382" s="1"/>
    </row>
    <row r="1383" spans="1:85" x14ac:dyDescent="0.3">
      <c r="A1383" s="21">
        <f t="shared" si="644"/>
        <v>47746</v>
      </c>
      <c r="B1383" s="18">
        <f t="shared" si="628"/>
        <v>112.421875</v>
      </c>
      <c r="C1383">
        <f t="shared" si="646"/>
        <v>115</v>
      </c>
      <c r="D1383">
        <f t="shared" ca="1" si="631"/>
        <v>-4.8277777777777775</v>
      </c>
      <c r="E1383">
        <f ca="1">IF(currency="USD",'Future et co'!F1383,IF(currency="EUR",'Future et co'!G1383,FALSE))</f>
        <v>3.6070000000000005E-2</v>
      </c>
      <c r="F1383">
        <f t="shared" ca="1" si="632"/>
        <v>3.6070000000000005E-2</v>
      </c>
      <c r="G1383">
        <f t="shared" ca="1" si="633"/>
        <v>2.0569999999999998E-2</v>
      </c>
      <c r="L1383">
        <f t="shared" ca="1" si="634"/>
        <v>127.8</v>
      </c>
      <c r="M1383">
        <f t="shared" ca="1" si="629"/>
        <v>3.6070000000000005E-2</v>
      </c>
      <c r="R1383">
        <f t="shared" ca="1" si="635"/>
        <v>127.8</v>
      </c>
      <c r="S1383">
        <f t="shared" ca="1" si="630"/>
        <v>3.6070000000000005E-2</v>
      </c>
      <c r="U1383" s="1"/>
      <c r="W1383" t="str">
        <f t="shared" si="647"/>
        <v/>
      </c>
      <c r="Y1383" s="1"/>
      <c r="AA1383">
        <f t="shared" si="648"/>
        <v>0</v>
      </c>
      <c r="AC1383" s="1"/>
      <c r="AE1383">
        <f t="shared" si="649"/>
        <v>0</v>
      </c>
      <c r="AH1383" s="1"/>
      <c r="AI1383" s="17"/>
      <c r="AJ1383" s="25"/>
      <c r="AU1383" s="1">
        <v>44077</v>
      </c>
      <c r="AV1383">
        <v>4.8000000000000001E-2</v>
      </c>
      <c r="AW1383">
        <f t="shared" si="636"/>
        <v>4.8000000000000001E-4</v>
      </c>
      <c r="AY1383" s="1">
        <v>44077</v>
      </c>
      <c r="AZ1383">
        <v>5.2999999999999999E-2</v>
      </c>
      <c r="BA1383">
        <f t="shared" si="637"/>
        <v>5.2999999999999998E-4</v>
      </c>
      <c r="BC1383" s="1">
        <v>44088</v>
      </c>
      <c r="BD1383">
        <v>0.219</v>
      </c>
      <c r="BE1383">
        <f t="shared" si="638"/>
        <v>2.1900000000000001E-3</v>
      </c>
      <c r="BG1383" s="1">
        <v>44088</v>
      </c>
      <c r="BH1383">
        <v>0.19800000000000001</v>
      </c>
      <c r="BI1383">
        <f t="shared" si="639"/>
        <v>1.98E-3</v>
      </c>
      <c r="BK1383" s="1">
        <v>38583</v>
      </c>
      <c r="BL1383">
        <v>2.0468700000000002</v>
      </c>
      <c r="BM1383">
        <f t="shared" si="645"/>
        <v>2.0468700000000003E-2</v>
      </c>
      <c r="BP1383" s="1">
        <v>44047</v>
      </c>
      <c r="BQ1383">
        <v>232.1962</v>
      </c>
      <c r="BR1383">
        <f t="shared" si="640"/>
        <v>2.3219620000000001</v>
      </c>
      <c r="BT1383" s="1">
        <v>44055</v>
      </c>
      <c r="BU1383">
        <v>-0.48599999999999999</v>
      </c>
      <c r="BV1383">
        <f t="shared" si="641"/>
        <v>-4.8599999999999997E-3</v>
      </c>
      <c r="BX1383" s="1">
        <v>44055</v>
      </c>
      <c r="BY1383">
        <v>-0.42799999999999999</v>
      </c>
      <c r="BZ1383">
        <f t="shared" si="642"/>
        <v>-4.28E-3</v>
      </c>
      <c r="CB1383" s="1">
        <v>44088</v>
      </c>
      <c r="CC1383">
        <v>-0.47</v>
      </c>
      <c r="CD1383">
        <f t="shared" si="643"/>
        <v>-4.6999999999999993E-3</v>
      </c>
      <c r="CG1383" s="1"/>
    </row>
    <row r="1384" spans="1:85" x14ac:dyDescent="0.3">
      <c r="A1384" s="21">
        <f t="shared" si="644"/>
        <v>47749</v>
      </c>
      <c r="B1384" s="18">
        <f t="shared" si="628"/>
        <v>112.421875</v>
      </c>
      <c r="C1384">
        <f t="shared" si="646"/>
        <v>115</v>
      </c>
      <c r="D1384">
        <f t="shared" ca="1" si="631"/>
        <v>-4.8361111111111112</v>
      </c>
      <c r="E1384">
        <f ca="1">IF(currency="USD",'Future et co'!F1384,IF(currency="EUR",'Future et co'!G1384,FALSE))</f>
        <v>3.6070000000000005E-2</v>
      </c>
      <c r="F1384">
        <f t="shared" ca="1" si="632"/>
        <v>3.6070000000000005E-2</v>
      </c>
      <c r="G1384">
        <f t="shared" ca="1" si="633"/>
        <v>2.0569999999999998E-2</v>
      </c>
      <c r="L1384">
        <f t="shared" ca="1" si="634"/>
        <v>127.8</v>
      </c>
      <c r="M1384">
        <f t="shared" ca="1" si="629"/>
        <v>3.6070000000000005E-2</v>
      </c>
      <c r="R1384">
        <f t="shared" ca="1" si="635"/>
        <v>127.8</v>
      </c>
      <c r="S1384">
        <f t="shared" ca="1" si="630"/>
        <v>3.6070000000000005E-2</v>
      </c>
      <c r="U1384" s="1"/>
      <c r="W1384" t="str">
        <f t="shared" si="647"/>
        <v/>
      </c>
      <c r="Y1384" s="1"/>
      <c r="AA1384">
        <f t="shared" si="648"/>
        <v>0</v>
      </c>
      <c r="AC1384" s="1"/>
      <c r="AE1384">
        <f t="shared" si="649"/>
        <v>0</v>
      </c>
      <c r="AH1384" s="1"/>
      <c r="AI1384" s="17"/>
      <c r="AJ1384" s="25"/>
      <c r="AU1384" s="1">
        <v>44076</v>
      </c>
      <c r="AV1384">
        <v>6.3E-2</v>
      </c>
      <c r="AW1384">
        <f t="shared" si="636"/>
        <v>6.3000000000000003E-4</v>
      </c>
      <c r="AY1384" s="1">
        <v>44076</v>
      </c>
      <c r="AZ1384">
        <v>3.9E-2</v>
      </c>
      <c r="BA1384">
        <f t="shared" si="637"/>
        <v>3.8999999999999999E-4</v>
      </c>
      <c r="BC1384" s="1">
        <v>44085</v>
      </c>
      <c r="BD1384">
        <v>0.216</v>
      </c>
      <c r="BE1384">
        <f t="shared" si="638"/>
        <v>2.16E-3</v>
      </c>
      <c r="BG1384" s="1">
        <v>44085</v>
      </c>
      <c r="BH1384">
        <v>0.19400000000000001</v>
      </c>
      <c r="BI1384">
        <f t="shared" si="639"/>
        <v>1.9400000000000001E-3</v>
      </c>
      <c r="BK1384" s="1">
        <v>38586</v>
      </c>
      <c r="BL1384">
        <v>2.0428000000000002</v>
      </c>
      <c r="BM1384">
        <f t="shared" si="645"/>
        <v>2.0428000000000002E-2</v>
      </c>
      <c r="BP1384" s="1">
        <v>44046</v>
      </c>
      <c r="BQ1384">
        <v>231.54329999999999</v>
      </c>
      <c r="BR1384">
        <f t="shared" si="640"/>
        <v>2.3154330000000001</v>
      </c>
      <c r="BT1384" s="1">
        <v>44054</v>
      </c>
      <c r="BU1384">
        <v>-0.48199999999999998</v>
      </c>
      <c r="BV1384">
        <f t="shared" si="641"/>
        <v>-4.8199999999999996E-3</v>
      </c>
      <c r="BX1384" s="1">
        <v>44054</v>
      </c>
      <c r="BY1384">
        <v>-0.42599999999999999</v>
      </c>
      <c r="BZ1384">
        <f t="shared" si="642"/>
        <v>-4.2599999999999999E-3</v>
      </c>
      <c r="CB1384" s="1">
        <v>44085</v>
      </c>
      <c r="CC1384">
        <v>-0.46</v>
      </c>
      <c r="CD1384">
        <f t="shared" si="643"/>
        <v>-4.5999999999999999E-3</v>
      </c>
      <c r="CG1384" s="1"/>
    </row>
    <row r="1385" spans="1:85" x14ac:dyDescent="0.3">
      <c r="A1385" s="21">
        <f t="shared" si="644"/>
        <v>47750</v>
      </c>
      <c r="B1385" s="18">
        <f t="shared" si="628"/>
        <v>112.421875</v>
      </c>
      <c r="C1385">
        <f t="shared" si="646"/>
        <v>115</v>
      </c>
      <c r="D1385">
        <f t="shared" ca="1" si="631"/>
        <v>-4.8388888888888886</v>
      </c>
      <c r="E1385">
        <f ca="1">IF(currency="USD",'Future et co'!F1385,IF(currency="EUR",'Future et co'!G1385,FALSE))</f>
        <v>3.6070000000000005E-2</v>
      </c>
      <c r="F1385">
        <f t="shared" ca="1" si="632"/>
        <v>3.6070000000000005E-2</v>
      </c>
      <c r="G1385">
        <f t="shared" ca="1" si="633"/>
        <v>2.0569999999999998E-2</v>
      </c>
      <c r="L1385">
        <f t="shared" ca="1" si="634"/>
        <v>127.8</v>
      </c>
      <c r="M1385">
        <f t="shared" ca="1" si="629"/>
        <v>3.6070000000000005E-2</v>
      </c>
      <c r="R1385">
        <f t="shared" ca="1" si="635"/>
        <v>127.8</v>
      </c>
      <c r="S1385">
        <f t="shared" ca="1" si="630"/>
        <v>3.6070000000000005E-2</v>
      </c>
      <c r="U1385" s="1"/>
      <c r="W1385" t="str">
        <f t="shared" si="647"/>
        <v/>
      </c>
      <c r="Y1385" s="1"/>
      <c r="AA1385">
        <f t="shared" si="648"/>
        <v>0</v>
      </c>
      <c r="AC1385" s="1"/>
      <c r="AE1385">
        <f t="shared" si="649"/>
        <v>0</v>
      </c>
      <c r="AH1385" s="1"/>
      <c r="AI1385" s="17"/>
      <c r="AJ1385" s="25"/>
      <c r="AU1385" s="1">
        <v>44075</v>
      </c>
      <c r="AV1385">
        <v>5.1999999999999998E-2</v>
      </c>
      <c r="AW1385">
        <f t="shared" si="636"/>
        <v>5.1999999999999995E-4</v>
      </c>
      <c r="AY1385" s="1">
        <v>44075</v>
      </c>
      <c r="AZ1385">
        <v>5.3999999999999999E-2</v>
      </c>
      <c r="BA1385">
        <f t="shared" si="637"/>
        <v>5.4000000000000001E-4</v>
      </c>
      <c r="BC1385" s="1">
        <v>44084</v>
      </c>
      <c r="BD1385">
        <v>0.224</v>
      </c>
      <c r="BE1385">
        <f t="shared" si="638"/>
        <v>2.2400000000000002E-3</v>
      </c>
      <c r="BG1385" s="1">
        <v>44084</v>
      </c>
      <c r="BH1385">
        <v>0.187</v>
      </c>
      <c r="BI1385">
        <f t="shared" si="639"/>
        <v>1.8699999999999999E-3</v>
      </c>
      <c r="BK1385" s="1">
        <v>38587</v>
      </c>
      <c r="BL1385">
        <v>2.0527600000000001</v>
      </c>
      <c r="BM1385">
        <f t="shared" si="645"/>
        <v>2.05276E-2</v>
      </c>
      <c r="BP1385" s="1">
        <v>44043</v>
      </c>
      <c r="BQ1385">
        <v>231.8175</v>
      </c>
      <c r="BR1385">
        <f t="shared" si="640"/>
        <v>2.3181750000000001</v>
      </c>
      <c r="BT1385" s="1">
        <v>44053</v>
      </c>
      <c r="BU1385">
        <v>-0.47799999999999998</v>
      </c>
      <c r="BV1385">
        <f t="shared" si="641"/>
        <v>-4.7799999999999995E-3</v>
      </c>
      <c r="BX1385" s="1">
        <v>44053</v>
      </c>
      <c r="BY1385">
        <v>-0.42199999999999999</v>
      </c>
      <c r="BZ1385">
        <f t="shared" si="642"/>
        <v>-4.2199999999999998E-3</v>
      </c>
      <c r="CB1385" s="1">
        <v>44084</v>
      </c>
      <c r="CC1385">
        <v>-0.45</v>
      </c>
      <c r="CD1385">
        <f t="shared" si="643"/>
        <v>-4.5000000000000005E-3</v>
      </c>
      <c r="CG1385" s="1"/>
    </row>
    <row r="1386" spans="1:85" x14ac:dyDescent="0.3">
      <c r="A1386" s="21">
        <f t="shared" si="644"/>
        <v>47751</v>
      </c>
      <c r="B1386" s="18">
        <f t="shared" si="628"/>
        <v>112.421875</v>
      </c>
      <c r="C1386">
        <f t="shared" si="646"/>
        <v>115</v>
      </c>
      <c r="D1386">
        <f t="shared" ca="1" si="631"/>
        <v>-4.8416666666666668</v>
      </c>
      <c r="E1386">
        <f ca="1">IF(currency="USD",'Future et co'!F1386,IF(currency="EUR",'Future et co'!G1386,FALSE))</f>
        <v>3.6070000000000005E-2</v>
      </c>
      <c r="F1386">
        <f t="shared" ca="1" si="632"/>
        <v>3.6070000000000005E-2</v>
      </c>
      <c r="G1386">
        <f t="shared" ca="1" si="633"/>
        <v>2.0569999999999998E-2</v>
      </c>
      <c r="L1386">
        <f t="shared" ca="1" si="634"/>
        <v>127.8</v>
      </c>
      <c r="M1386">
        <f t="shared" ca="1" si="629"/>
        <v>3.6070000000000005E-2</v>
      </c>
      <c r="R1386">
        <f t="shared" ca="1" si="635"/>
        <v>127.8</v>
      </c>
      <c r="S1386">
        <f t="shared" ca="1" si="630"/>
        <v>3.6070000000000005E-2</v>
      </c>
      <c r="U1386" s="1"/>
      <c r="W1386" t="str">
        <f t="shared" si="647"/>
        <v/>
      </c>
      <c r="Y1386" s="1"/>
      <c r="AA1386">
        <f t="shared" si="648"/>
        <v>0</v>
      </c>
      <c r="AC1386" s="1"/>
      <c r="AE1386">
        <f t="shared" si="649"/>
        <v>0</v>
      </c>
      <c r="AH1386" s="1"/>
      <c r="AI1386" s="17"/>
      <c r="AJ1386" s="25"/>
      <c r="AU1386" s="1">
        <v>44074</v>
      </c>
      <c r="AV1386">
        <v>6.6000000000000003E-2</v>
      </c>
      <c r="AW1386">
        <f t="shared" si="636"/>
        <v>6.6E-4</v>
      </c>
      <c r="AY1386" s="1">
        <v>44074</v>
      </c>
      <c r="AZ1386">
        <v>4.1000000000000002E-2</v>
      </c>
      <c r="BA1386">
        <f t="shared" si="637"/>
        <v>4.0999999999999999E-4</v>
      </c>
      <c r="BC1386" s="1">
        <v>44083</v>
      </c>
      <c r="BD1386">
        <v>0.23100000000000001</v>
      </c>
      <c r="BE1386">
        <f t="shared" si="638"/>
        <v>2.31E-3</v>
      </c>
      <c r="BG1386" s="1">
        <v>44083</v>
      </c>
      <c r="BH1386">
        <v>0.21879999999999999</v>
      </c>
      <c r="BI1386">
        <f t="shared" si="639"/>
        <v>2.1879999999999998E-3</v>
      </c>
      <c r="BK1386" s="1">
        <v>38588</v>
      </c>
      <c r="BL1386">
        <v>2.0690599999999999</v>
      </c>
      <c r="BM1386">
        <f t="shared" si="645"/>
        <v>2.06906E-2</v>
      </c>
      <c r="BP1386" s="1">
        <v>44042</v>
      </c>
      <c r="BQ1386">
        <v>232.0395</v>
      </c>
      <c r="BR1386">
        <f t="shared" si="640"/>
        <v>2.320395</v>
      </c>
      <c r="BT1386" s="1">
        <v>44050</v>
      </c>
      <c r="BU1386">
        <v>-0.47799999999999998</v>
      </c>
      <c r="BV1386">
        <f t="shared" si="641"/>
        <v>-4.7799999999999995E-3</v>
      </c>
      <c r="BX1386" s="1">
        <v>44050</v>
      </c>
      <c r="BY1386">
        <v>-0.41799999999999998</v>
      </c>
      <c r="BZ1386">
        <f t="shared" si="642"/>
        <v>-4.1799999999999997E-3</v>
      </c>
      <c r="CB1386" s="1">
        <v>44083</v>
      </c>
      <c r="CC1386">
        <v>-0.46</v>
      </c>
      <c r="CD1386">
        <f t="shared" si="643"/>
        <v>-4.5999999999999999E-3</v>
      </c>
      <c r="CG1386" s="1"/>
    </row>
    <row r="1387" spans="1:85" x14ac:dyDescent="0.3">
      <c r="A1387" s="21">
        <f t="shared" si="644"/>
        <v>47752</v>
      </c>
      <c r="B1387" s="18">
        <f t="shared" si="628"/>
        <v>112.421875</v>
      </c>
      <c r="C1387">
        <f t="shared" si="646"/>
        <v>115</v>
      </c>
      <c r="D1387">
        <f t="shared" ca="1" si="631"/>
        <v>-4.8444444444444441</v>
      </c>
      <c r="E1387">
        <f ca="1">IF(currency="USD",'Future et co'!F1387,IF(currency="EUR",'Future et co'!G1387,FALSE))</f>
        <v>3.6070000000000005E-2</v>
      </c>
      <c r="F1387">
        <f t="shared" ca="1" si="632"/>
        <v>3.6070000000000005E-2</v>
      </c>
      <c r="G1387">
        <f t="shared" ca="1" si="633"/>
        <v>2.0569999999999998E-2</v>
      </c>
      <c r="L1387">
        <f t="shared" ca="1" si="634"/>
        <v>127.8</v>
      </c>
      <c r="M1387">
        <f t="shared" ca="1" si="629"/>
        <v>3.6070000000000005E-2</v>
      </c>
      <c r="R1387">
        <f t="shared" ca="1" si="635"/>
        <v>127.8</v>
      </c>
      <c r="S1387">
        <f t="shared" ca="1" si="630"/>
        <v>3.6070000000000005E-2</v>
      </c>
      <c r="U1387" s="1"/>
      <c r="W1387" t="str">
        <f t="shared" si="647"/>
        <v/>
      </c>
      <c r="Y1387" s="1"/>
      <c r="AA1387">
        <f t="shared" si="648"/>
        <v>0</v>
      </c>
      <c r="AC1387" s="1"/>
      <c r="AE1387">
        <f t="shared" si="649"/>
        <v>0</v>
      </c>
      <c r="AH1387" s="1"/>
      <c r="AI1387" s="17"/>
      <c r="AJ1387" s="25"/>
      <c r="AU1387" s="1">
        <v>44071</v>
      </c>
      <c r="AV1387">
        <v>4.5999999999999999E-2</v>
      </c>
      <c r="AW1387">
        <f t="shared" si="636"/>
        <v>4.6000000000000001E-4</v>
      </c>
      <c r="AY1387" s="1">
        <v>44071</v>
      </c>
      <c r="AZ1387">
        <v>3.9E-2</v>
      </c>
      <c r="BA1387">
        <f t="shared" si="637"/>
        <v>3.8999999999999999E-4</v>
      </c>
      <c r="BC1387" s="1">
        <v>44082</v>
      </c>
      <c r="BD1387">
        <v>0.221</v>
      </c>
      <c r="BE1387">
        <f t="shared" si="638"/>
        <v>2.2100000000000002E-3</v>
      </c>
      <c r="BG1387" s="1">
        <v>44082</v>
      </c>
      <c r="BH1387">
        <v>0.217</v>
      </c>
      <c r="BI1387">
        <f t="shared" si="639"/>
        <v>2.1700000000000001E-3</v>
      </c>
      <c r="BK1387" s="1">
        <v>38589</v>
      </c>
      <c r="BL1387">
        <v>2.0601099999999999</v>
      </c>
      <c r="BM1387">
        <f t="shared" si="645"/>
        <v>2.0601099999999997E-2</v>
      </c>
      <c r="BP1387" s="1">
        <v>44041</v>
      </c>
      <c r="BQ1387">
        <v>231.07320000000001</v>
      </c>
      <c r="BR1387">
        <f t="shared" si="640"/>
        <v>2.3107320000000002</v>
      </c>
      <c r="BT1387" s="1">
        <v>44049</v>
      </c>
      <c r="BU1387">
        <v>-0.47399999999999998</v>
      </c>
      <c r="BV1387">
        <f t="shared" si="641"/>
        <v>-4.7399999999999994E-3</v>
      </c>
      <c r="BX1387" s="1">
        <v>44049</v>
      </c>
      <c r="BY1387">
        <v>-0.41699999999999998</v>
      </c>
      <c r="BZ1387">
        <f t="shared" si="642"/>
        <v>-4.1700000000000001E-3</v>
      </c>
      <c r="CB1387" s="1">
        <v>44082</v>
      </c>
      <c r="CC1387">
        <v>-0.46</v>
      </c>
      <c r="CD1387">
        <f t="shared" si="643"/>
        <v>-4.5999999999999999E-3</v>
      </c>
      <c r="CG1387" s="1"/>
    </row>
    <row r="1388" spans="1:85" x14ac:dyDescent="0.3">
      <c r="A1388" s="21">
        <f t="shared" si="644"/>
        <v>47753</v>
      </c>
      <c r="B1388" s="18">
        <f t="shared" si="628"/>
        <v>112.421875</v>
      </c>
      <c r="C1388">
        <f t="shared" si="646"/>
        <v>115</v>
      </c>
      <c r="D1388">
        <f t="shared" ca="1" si="631"/>
        <v>-4.8472222222222223</v>
      </c>
      <c r="E1388">
        <f ca="1">IF(currency="USD",'Future et co'!F1388,IF(currency="EUR",'Future et co'!G1388,FALSE))</f>
        <v>3.6070000000000005E-2</v>
      </c>
      <c r="F1388">
        <f t="shared" ca="1" si="632"/>
        <v>3.6070000000000005E-2</v>
      </c>
      <c r="G1388">
        <f t="shared" ca="1" si="633"/>
        <v>2.0569999999999998E-2</v>
      </c>
      <c r="L1388">
        <f t="shared" ca="1" si="634"/>
        <v>127.8</v>
      </c>
      <c r="M1388">
        <f t="shared" ca="1" si="629"/>
        <v>3.6070000000000005E-2</v>
      </c>
      <c r="R1388">
        <f t="shared" ca="1" si="635"/>
        <v>127.8</v>
      </c>
      <c r="S1388">
        <f t="shared" ca="1" si="630"/>
        <v>3.6070000000000005E-2</v>
      </c>
      <c r="U1388" s="1"/>
      <c r="W1388" t="str">
        <f t="shared" si="647"/>
        <v/>
      </c>
      <c r="Y1388" s="1"/>
      <c r="AA1388">
        <f t="shared" si="648"/>
        <v>0</v>
      </c>
      <c r="AC1388" s="1"/>
      <c r="AE1388">
        <f t="shared" si="649"/>
        <v>0</v>
      </c>
      <c r="AH1388" s="1"/>
      <c r="AI1388" s="17"/>
      <c r="AJ1388" s="25"/>
      <c r="AU1388" s="1">
        <v>44070</v>
      </c>
      <c r="AV1388">
        <v>2.5999999999999999E-2</v>
      </c>
      <c r="AW1388">
        <f t="shared" si="636"/>
        <v>2.5999999999999998E-4</v>
      </c>
      <c r="AY1388" s="1">
        <v>44070</v>
      </c>
      <c r="AZ1388">
        <v>4.5999999999999999E-2</v>
      </c>
      <c r="BA1388">
        <f t="shared" si="637"/>
        <v>4.6000000000000001E-4</v>
      </c>
      <c r="BC1388" s="1">
        <v>44081</v>
      </c>
      <c r="BD1388">
        <v>0.217</v>
      </c>
      <c r="BE1388">
        <f t="shared" si="638"/>
        <v>2.1700000000000001E-3</v>
      </c>
      <c r="BG1388" s="1">
        <v>44081</v>
      </c>
      <c r="BH1388">
        <v>0.20399999999999999</v>
      </c>
      <c r="BI1388">
        <f t="shared" si="639"/>
        <v>2.0399999999999997E-3</v>
      </c>
      <c r="BK1388" s="1">
        <v>38590</v>
      </c>
      <c r="BL1388">
        <v>2.0729899999999999</v>
      </c>
      <c r="BM1388">
        <f t="shared" si="645"/>
        <v>2.0729899999999999E-2</v>
      </c>
      <c r="BP1388" s="1">
        <v>44040</v>
      </c>
      <c r="BQ1388">
        <v>231.3082</v>
      </c>
      <c r="BR1388">
        <f t="shared" si="640"/>
        <v>2.3130820000000001</v>
      </c>
      <c r="BT1388" s="1">
        <v>44048</v>
      </c>
      <c r="BU1388">
        <v>-0.46700000000000003</v>
      </c>
      <c r="BV1388">
        <f t="shared" si="641"/>
        <v>-4.6700000000000005E-3</v>
      </c>
      <c r="BX1388" s="1">
        <v>44048</v>
      </c>
      <c r="BY1388">
        <v>-0.41799999999999998</v>
      </c>
      <c r="BZ1388">
        <f t="shared" si="642"/>
        <v>-4.1799999999999997E-3</v>
      </c>
      <c r="CB1388" s="1">
        <v>44081</v>
      </c>
      <c r="CC1388">
        <v>-0.47</v>
      </c>
      <c r="CD1388">
        <f t="shared" si="643"/>
        <v>-4.6999999999999993E-3</v>
      </c>
      <c r="CG1388" s="1"/>
    </row>
    <row r="1389" spans="1:85" x14ac:dyDescent="0.3">
      <c r="A1389" s="21">
        <f t="shared" si="644"/>
        <v>47756</v>
      </c>
      <c r="B1389" s="18">
        <f t="shared" si="628"/>
        <v>112.421875</v>
      </c>
      <c r="C1389">
        <f t="shared" si="646"/>
        <v>115</v>
      </c>
      <c r="D1389">
        <f t="shared" ca="1" si="631"/>
        <v>-4.8555555555555552</v>
      </c>
      <c r="E1389">
        <f ca="1">IF(currency="USD",'Future et co'!F1389,IF(currency="EUR",'Future et co'!G1389,FALSE))</f>
        <v>3.6070000000000005E-2</v>
      </c>
      <c r="F1389">
        <f t="shared" ca="1" si="632"/>
        <v>3.6070000000000005E-2</v>
      </c>
      <c r="G1389">
        <f t="shared" ca="1" si="633"/>
        <v>2.0569999999999998E-2</v>
      </c>
      <c r="L1389">
        <f t="shared" ca="1" si="634"/>
        <v>127.8</v>
      </c>
      <c r="M1389">
        <f t="shared" ca="1" si="629"/>
        <v>3.6070000000000005E-2</v>
      </c>
      <c r="R1389">
        <f t="shared" ca="1" si="635"/>
        <v>127.8</v>
      </c>
      <c r="S1389">
        <f t="shared" ca="1" si="630"/>
        <v>3.6070000000000005E-2</v>
      </c>
      <c r="U1389" s="1"/>
      <c r="W1389" t="str">
        <f t="shared" si="647"/>
        <v/>
      </c>
      <c r="Y1389" s="1"/>
      <c r="AA1389">
        <f t="shared" si="648"/>
        <v>0</v>
      </c>
      <c r="AC1389" s="1"/>
      <c r="AE1389">
        <f t="shared" si="649"/>
        <v>0</v>
      </c>
      <c r="AH1389" s="1"/>
      <c r="AI1389" s="17"/>
      <c r="AJ1389" s="25"/>
      <c r="AU1389" s="1">
        <v>44069</v>
      </c>
      <c r="AV1389">
        <v>6.5000000000000002E-2</v>
      </c>
      <c r="AW1389">
        <f t="shared" si="636"/>
        <v>6.4999999999999997E-4</v>
      </c>
      <c r="AY1389" s="1">
        <v>44069</v>
      </c>
      <c r="AZ1389">
        <v>5.8999999999999997E-2</v>
      </c>
      <c r="BA1389">
        <f t="shared" si="637"/>
        <v>5.8999999999999992E-4</v>
      </c>
      <c r="BC1389" s="1">
        <v>44078</v>
      </c>
      <c r="BD1389">
        <v>0.221</v>
      </c>
      <c r="BE1389">
        <f t="shared" si="638"/>
        <v>2.2100000000000002E-3</v>
      </c>
      <c r="BG1389" s="1">
        <v>44078</v>
      </c>
      <c r="BH1389">
        <v>0.2215</v>
      </c>
      <c r="BI1389">
        <f t="shared" si="639"/>
        <v>2.215E-3</v>
      </c>
      <c r="BK1389" s="1">
        <v>38593</v>
      </c>
      <c r="BL1389">
        <v>2.0596800000000002</v>
      </c>
      <c r="BM1389">
        <f t="shared" si="645"/>
        <v>2.0596800000000002E-2</v>
      </c>
      <c r="BP1389" s="1">
        <v>44039</v>
      </c>
      <c r="BQ1389">
        <v>230.87729999999999</v>
      </c>
      <c r="BR1389">
        <f t="shared" si="640"/>
        <v>2.308773</v>
      </c>
      <c r="BT1389" s="1">
        <v>44047</v>
      </c>
      <c r="BU1389">
        <v>-0.47199999999999998</v>
      </c>
      <c r="BV1389">
        <f t="shared" si="641"/>
        <v>-4.7199999999999994E-3</v>
      </c>
      <c r="BX1389" s="1">
        <v>44047</v>
      </c>
      <c r="BY1389">
        <v>-0.42099999999999999</v>
      </c>
      <c r="BZ1389">
        <f t="shared" si="642"/>
        <v>-4.2100000000000002E-3</v>
      </c>
      <c r="CB1389" s="1">
        <v>44078</v>
      </c>
      <c r="CC1389">
        <v>-0.46</v>
      </c>
      <c r="CD1389">
        <f t="shared" si="643"/>
        <v>-4.5999999999999999E-3</v>
      </c>
      <c r="CG1389" s="1"/>
    </row>
    <row r="1390" spans="1:85" x14ac:dyDescent="0.3">
      <c r="A1390" s="21">
        <f t="shared" si="644"/>
        <v>47757</v>
      </c>
      <c r="B1390" s="18">
        <f t="shared" si="628"/>
        <v>112.421875</v>
      </c>
      <c r="C1390">
        <f t="shared" si="646"/>
        <v>115</v>
      </c>
      <c r="D1390">
        <f t="shared" ca="1" si="631"/>
        <v>-4.8583333333333334</v>
      </c>
      <c r="E1390">
        <f ca="1">IF(currency="USD",'Future et co'!F1390,IF(currency="EUR",'Future et co'!G1390,FALSE))</f>
        <v>3.6070000000000005E-2</v>
      </c>
      <c r="F1390">
        <f t="shared" ca="1" si="632"/>
        <v>3.6070000000000005E-2</v>
      </c>
      <c r="G1390">
        <f t="shared" ca="1" si="633"/>
        <v>2.0569999999999998E-2</v>
      </c>
      <c r="L1390">
        <f t="shared" ca="1" si="634"/>
        <v>127.8</v>
      </c>
      <c r="M1390">
        <f t="shared" ca="1" si="629"/>
        <v>3.6070000000000005E-2</v>
      </c>
      <c r="R1390">
        <f t="shared" ca="1" si="635"/>
        <v>127.8</v>
      </c>
      <c r="S1390">
        <f t="shared" ca="1" si="630"/>
        <v>3.6070000000000005E-2</v>
      </c>
      <c r="U1390" s="1"/>
      <c r="W1390" t="str">
        <f t="shared" si="647"/>
        <v/>
      </c>
      <c r="Y1390" s="1"/>
      <c r="AA1390">
        <f t="shared" si="648"/>
        <v>0</v>
      </c>
      <c r="AC1390" s="1"/>
      <c r="AE1390">
        <f t="shared" si="649"/>
        <v>0</v>
      </c>
      <c r="AH1390" s="1"/>
      <c r="AI1390" s="17"/>
      <c r="AJ1390" s="25"/>
      <c r="AU1390" s="1">
        <v>44068</v>
      </c>
      <c r="AV1390">
        <v>5.3999999999999999E-2</v>
      </c>
      <c r="AW1390">
        <f t="shared" si="636"/>
        <v>5.4000000000000001E-4</v>
      </c>
      <c r="AY1390" s="1">
        <v>44068</v>
      </c>
      <c r="AZ1390">
        <v>5.8000000000000003E-2</v>
      </c>
      <c r="BA1390">
        <f t="shared" si="637"/>
        <v>5.8E-4</v>
      </c>
      <c r="BC1390" s="1">
        <v>44077</v>
      </c>
      <c r="BD1390">
        <v>0.222</v>
      </c>
      <c r="BE1390">
        <f t="shared" si="638"/>
        <v>2.2200000000000002E-3</v>
      </c>
      <c r="BG1390" s="1">
        <v>44077</v>
      </c>
      <c r="BH1390">
        <v>0.20499999999999999</v>
      </c>
      <c r="BI1390">
        <f t="shared" si="639"/>
        <v>2.0499999999999997E-3</v>
      </c>
      <c r="BK1390" s="1">
        <v>38594</v>
      </c>
      <c r="BL1390">
        <v>2.0664799999999999</v>
      </c>
      <c r="BM1390">
        <f t="shared" si="645"/>
        <v>2.0664799999999997E-2</v>
      </c>
      <c r="BP1390" s="1">
        <v>44036</v>
      </c>
      <c r="BQ1390">
        <v>229.95009999999999</v>
      </c>
      <c r="BR1390">
        <f t="shared" si="640"/>
        <v>2.2995009999999998</v>
      </c>
      <c r="BT1390" s="1">
        <v>44046</v>
      </c>
      <c r="BU1390">
        <v>-0.46899999999999997</v>
      </c>
      <c r="BV1390">
        <f t="shared" si="641"/>
        <v>-4.6899999999999997E-3</v>
      </c>
      <c r="BX1390" s="1">
        <v>44046</v>
      </c>
      <c r="BY1390">
        <v>-0.41699999999999998</v>
      </c>
      <c r="BZ1390">
        <f t="shared" si="642"/>
        <v>-4.1700000000000001E-3</v>
      </c>
      <c r="CB1390" s="1">
        <v>44077</v>
      </c>
      <c r="CC1390">
        <v>-0.46</v>
      </c>
      <c r="CD1390">
        <f t="shared" si="643"/>
        <v>-4.5999999999999999E-3</v>
      </c>
      <c r="CG1390" s="1"/>
    </row>
    <row r="1391" spans="1:85" x14ac:dyDescent="0.3">
      <c r="A1391" s="21">
        <f t="shared" si="644"/>
        <v>47758</v>
      </c>
      <c r="B1391" s="18">
        <f t="shared" si="628"/>
        <v>112.421875</v>
      </c>
      <c r="C1391">
        <f t="shared" si="646"/>
        <v>115</v>
      </c>
      <c r="D1391">
        <f t="shared" ca="1" si="631"/>
        <v>-4.8611111111111107</v>
      </c>
      <c r="E1391">
        <f ca="1">IF(currency="USD",'Future et co'!F1391,IF(currency="EUR",'Future et co'!G1391,FALSE))</f>
        <v>3.6070000000000005E-2</v>
      </c>
      <c r="F1391">
        <f t="shared" ca="1" si="632"/>
        <v>3.6070000000000005E-2</v>
      </c>
      <c r="G1391">
        <f t="shared" ca="1" si="633"/>
        <v>2.0569999999999998E-2</v>
      </c>
      <c r="L1391">
        <f t="shared" ca="1" si="634"/>
        <v>127.8</v>
      </c>
      <c r="M1391">
        <f t="shared" ca="1" si="629"/>
        <v>3.6070000000000005E-2</v>
      </c>
      <c r="R1391">
        <f t="shared" ca="1" si="635"/>
        <v>127.8</v>
      </c>
      <c r="S1391">
        <f t="shared" ca="1" si="630"/>
        <v>3.6070000000000005E-2</v>
      </c>
      <c r="U1391" s="1"/>
      <c r="W1391" t="str">
        <f t="shared" si="647"/>
        <v/>
      </c>
      <c r="Y1391" s="1"/>
      <c r="AA1391">
        <f t="shared" si="648"/>
        <v>0</v>
      </c>
      <c r="AC1391" s="1"/>
      <c r="AE1391">
        <f t="shared" si="649"/>
        <v>0</v>
      </c>
      <c r="AH1391" s="1"/>
      <c r="AI1391" s="17"/>
      <c r="AJ1391" s="25"/>
      <c r="AU1391" s="1">
        <v>44067</v>
      </c>
      <c r="AV1391">
        <v>4.5999999999999999E-2</v>
      </c>
      <c r="AW1391">
        <f t="shared" si="636"/>
        <v>4.6000000000000001E-4</v>
      </c>
      <c r="AY1391" s="1">
        <v>44067</v>
      </c>
      <c r="AZ1391">
        <v>5.5E-2</v>
      </c>
      <c r="BA1391">
        <f t="shared" si="637"/>
        <v>5.5000000000000003E-4</v>
      </c>
      <c r="BC1391" s="1">
        <v>44076</v>
      </c>
      <c r="BD1391">
        <v>0.22600000000000001</v>
      </c>
      <c r="BE1391">
        <f t="shared" si="638"/>
        <v>2.2599999999999999E-3</v>
      </c>
      <c r="BG1391" s="1">
        <v>44076</v>
      </c>
      <c r="BH1391">
        <v>0.20899999999999999</v>
      </c>
      <c r="BI1391">
        <f t="shared" si="639"/>
        <v>2.0899999999999998E-3</v>
      </c>
      <c r="BK1391" s="1">
        <v>38595</v>
      </c>
      <c r="BL1391">
        <v>2.0520999999999998</v>
      </c>
      <c r="BM1391">
        <f t="shared" si="645"/>
        <v>2.0520999999999998E-2</v>
      </c>
      <c r="BP1391" s="1">
        <v>44035</v>
      </c>
      <c r="BQ1391">
        <v>230.77279999999999</v>
      </c>
      <c r="BR1391">
        <f t="shared" si="640"/>
        <v>2.307728</v>
      </c>
      <c r="BT1391" s="1">
        <v>44043</v>
      </c>
      <c r="BU1391">
        <v>-0.46300000000000002</v>
      </c>
      <c r="BV1391">
        <f t="shared" si="641"/>
        <v>-4.6300000000000004E-3</v>
      </c>
      <c r="BX1391" s="1">
        <v>44043</v>
      </c>
      <c r="BY1391">
        <v>-0.40699999999999997</v>
      </c>
      <c r="BZ1391">
        <f t="shared" si="642"/>
        <v>-4.0699999999999998E-3</v>
      </c>
      <c r="CB1391" s="1">
        <v>44076</v>
      </c>
      <c r="CC1391">
        <v>-0.46</v>
      </c>
      <c r="CD1391">
        <f t="shared" si="643"/>
        <v>-4.5999999999999999E-3</v>
      </c>
      <c r="CG1391" s="1"/>
    </row>
    <row r="1392" spans="1:85" x14ac:dyDescent="0.3">
      <c r="A1392" s="21">
        <f t="shared" si="644"/>
        <v>47759</v>
      </c>
      <c r="B1392" s="18">
        <f t="shared" si="628"/>
        <v>112.421875</v>
      </c>
      <c r="C1392">
        <f t="shared" si="646"/>
        <v>115</v>
      </c>
      <c r="D1392">
        <f t="shared" ca="1" si="631"/>
        <v>-4.8638888888888889</v>
      </c>
      <c r="E1392">
        <f ca="1">IF(currency="USD",'Future et co'!F1392,IF(currency="EUR",'Future et co'!G1392,FALSE))</f>
        <v>3.6070000000000005E-2</v>
      </c>
      <c r="F1392">
        <f t="shared" ca="1" si="632"/>
        <v>3.6070000000000005E-2</v>
      </c>
      <c r="G1392">
        <f t="shared" ca="1" si="633"/>
        <v>2.0569999999999998E-2</v>
      </c>
      <c r="L1392">
        <f t="shared" ca="1" si="634"/>
        <v>127.8</v>
      </c>
      <c r="M1392">
        <f t="shared" ca="1" si="629"/>
        <v>3.6070000000000005E-2</v>
      </c>
      <c r="R1392">
        <f t="shared" ca="1" si="635"/>
        <v>127.8</v>
      </c>
      <c r="S1392">
        <f t="shared" ca="1" si="630"/>
        <v>3.6070000000000005E-2</v>
      </c>
      <c r="U1392" s="1"/>
      <c r="W1392" t="str">
        <f t="shared" si="647"/>
        <v/>
      </c>
      <c r="Y1392" s="1"/>
      <c r="AA1392">
        <f t="shared" si="648"/>
        <v>0</v>
      </c>
      <c r="AC1392" s="1"/>
      <c r="AE1392">
        <f t="shared" si="649"/>
        <v>0</v>
      </c>
      <c r="AH1392" s="1"/>
      <c r="AI1392" s="17"/>
      <c r="AJ1392" s="25"/>
      <c r="AU1392" s="1">
        <v>44064</v>
      </c>
      <c r="AV1392">
        <v>4.3999999999999997E-2</v>
      </c>
      <c r="AW1392">
        <f t="shared" si="636"/>
        <v>4.3999999999999996E-4</v>
      </c>
      <c r="AY1392" s="1">
        <v>44064</v>
      </c>
      <c r="AZ1392">
        <v>5.2999999999999999E-2</v>
      </c>
      <c r="BA1392">
        <f t="shared" si="637"/>
        <v>5.2999999999999998E-4</v>
      </c>
      <c r="BC1392" s="1">
        <v>44075</v>
      </c>
      <c r="BD1392">
        <v>0.21299999999999999</v>
      </c>
      <c r="BE1392">
        <f t="shared" si="638"/>
        <v>2.1299999999999999E-3</v>
      </c>
      <c r="BG1392" s="1">
        <v>44075</v>
      </c>
      <c r="BH1392">
        <v>0.20599999999999999</v>
      </c>
      <c r="BI1392">
        <f t="shared" si="639"/>
        <v>2.0599999999999998E-3</v>
      </c>
      <c r="BK1392" s="1">
        <v>38596</v>
      </c>
      <c r="BL1392">
        <v>2.0501399999999999</v>
      </c>
      <c r="BM1392">
        <f t="shared" si="645"/>
        <v>2.0501399999999999E-2</v>
      </c>
      <c r="BP1392" s="1">
        <v>44034</v>
      </c>
      <c r="BQ1392">
        <v>231.0471</v>
      </c>
      <c r="BR1392">
        <f t="shared" si="640"/>
        <v>2.3104710000000002</v>
      </c>
      <c r="BT1392" s="1">
        <v>44042</v>
      </c>
      <c r="BU1392">
        <v>-0.46100000000000002</v>
      </c>
      <c r="BV1392">
        <f t="shared" si="641"/>
        <v>-4.6100000000000004E-3</v>
      </c>
      <c r="BX1392" s="1">
        <v>44042</v>
      </c>
      <c r="BY1392">
        <v>-0.39900000000000002</v>
      </c>
      <c r="BZ1392">
        <f t="shared" si="642"/>
        <v>-3.9900000000000005E-3</v>
      </c>
      <c r="CB1392" s="1">
        <v>44075</v>
      </c>
      <c r="CC1392">
        <v>-0.44</v>
      </c>
      <c r="CD1392">
        <f t="shared" si="643"/>
        <v>-4.4000000000000003E-3</v>
      </c>
      <c r="CG1392" s="1"/>
    </row>
    <row r="1393" spans="1:85" x14ac:dyDescent="0.3">
      <c r="A1393" s="21">
        <f t="shared" si="644"/>
        <v>47760</v>
      </c>
      <c r="B1393" s="18">
        <f t="shared" si="628"/>
        <v>112.421875</v>
      </c>
      <c r="C1393">
        <f t="shared" si="646"/>
        <v>115</v>
      </c>
      <c r="D1393">
        <f t="shared" ca="1" si="631"/>
        <v>-4.8666666666666663</v>
      </c>
      <c r="E1393">
        <f ca="1">IF(currency="USD",'Future et co'!F1393,IF(currency="EUR",'Future et co'!G1393,FALSE))</f>
        <v>3.6070000000000005E-2</v>
      </c>
      <c r="F1393">
        <f t="shared" ca="1" si="632"/>
        <v>3.6070000000000005E-2</v>
      </c>
      <c r="G1393">
        <f t="shared" ca="1" si="633"/>
        <v>2.0569999999999998E-2</v>
      </c>
      <c r="L1393">
        <f t="shared" ca="1" si="634"/>
        <v>127.8</v>
      </c>
      <c r="M1393">
        <f t="shared" ca="1" si="629"/>
        <v>3.6070000000000005E-2</v>
      </c>
      <c r="R1393">
        <f t="shared" ca="1" si="635"/>
        <v>127.8</v>
      </c>
      <c r="S1393">
        <f t="shared" ca="1" si="630"/>
        <v>3.6070000000000005E-2</v>
      </c>
      <c r="U1393" s="1"/>
      <c r="W1393" t="str">
        <f t="shared" si="647"/>
        <v/>
      </c>
      <c r="Y1393" s="1"/>
      <c r="AA1393">
        <f t="shared" si="648"/>
        <v>0</v>
      </c>
      <c r="AC1393" s="1"/>
      <c r="AE1393">
        <f t="shared" si="649"/>
        <v>0</v>
      </c>
      <c r="AH1393" s="1"/>
      <c r="AI1393" s="17"/>
      <c r="AJ1393" s="25"/>
      <c r="AU1393" s="1">
        <v>44063</v>
      </c>
      <c r="AV1393">
        <v>6.4000000000000001E-2</v>
      </c>
      <c r="AW1393">
        <f t="shared" si="636"/>
        <v>6.4000000000000005E-4</v>
      </c>
      <c r="AY1393" s="1">
        <v>44063</v>
      </c>
      <c r="AZ1393">
        <v>0.04</v>
      </c>
      <c r="BA1393">
        <f t="shared" si="637"/>
        <v>4.0000000000000002E-4</v>
      </c>
      <c r="BC1393" s="1">
        <v>44074</v>
      </c>
      <c r="BD1393">
        <v>0.219</v>
      </c>
      <c r="BE1393">
        <f t="shared" si="638"/>
        <v>2.1900000000000001E-3</v>
      </c>
      <c r="BG1393" s="1">
        <v>44074</v>
      </c>
      <c r="BH1393">
        <v>0.21609999999999999</v>
      </c>
      <c r="BI1393">
        <f t="shared" si="639"/>
        <v>2.1609999999999997E-3</v>
      </c>
      <c r="BK1393" s="1">
        <v>38597</v>
      </c>
      <c r="BL1393">
        <v>2.0562800000000001</v>
      </c>
      <c r="BM1393">
        <f t="shared" si="645"/>
        <v>2.0562800000000003E-2</v>
      </c>
      <c r="BP1393" s="1">
        <v>44033</v>
      </c>
      <c r="BQ1393">
        <v>230.3158</v>
      </c>
      <c r="BR1393">
        <f t="shared" si="640"/>
        <v>2.3031579999999998</v>
      </c>
      <c r="BT1393" s="1">
        <v>44041</v>
      </c>
      <c r="BU1393">
        <v>-0.45800000000000002</v>
      </c>
      <c r="BV1393">
        <f t="shared" si="641"/>
        <v>-4.5799999999999999E-3</v>
      </c>
      <c r="BX1393" s="1">
        <v>44041</v>
      </c>
      <c r="BY1393">
        <v>-0.38900000000000001</v>
      </c>
      <c r="BZ1393">
        <f t="shared" si="642"/>
        <v>-3.8900000000000002E-3</v>
      </c>
      <c r="CB1393" s="1">
        <v>44074</v>
      </c>
      <c r="CC1393">
        <v>-0.44</v>
      </c>
      <c r="CD1393">
        <f t="shared" si="643"/>
        <v>-4.4000000000000003E-3</v>
      </c>
      <c r="CG1393" s="1"/>
    </row>
    <row r="1394" spans="1:85" x14ac:dyDescent="0.3">
      <c r="A1394" s="21">
        <f t="shared" si="644"/>
        <v>47763</v>
      </c>
      <c r="B1394" s="18">
        <f t="shared" si="628"/>
        <v>112.421875</v>
      </c>
      <c r="C1394">
        <f t="shared" si="646"/>
        <v>115</v>
      </c>
      <c r="D1394">
        <f t="shared" ca="1" si="631"/>
        <v>-4.875</v>
      </c>
      <c r="E1394">
        <f ca="1">IF(currency="USD",'Future et co'!F1394,IF(currency="EUR",'Future et co'!G1394,FALSE))</f>
        <v>3.6070000000000005E-2</v>
      </c>
      <c r="F1394">
        <f t="shared" ca="1" si="632"/>
        <v>3.6070000000000005E-2</v>
      </c>
      <c r="G1394">
        <f t="shared" ca="1" si="633"/>
        <v>2.0569999999999998E-2</v>
      </c>
      <c r="L1394">
        <f t="shared" ca="1" si="634"/>
        <v>127.8</v>
      </c>
      <c r="M1394">
        <f t="shared" ca="1" si="629"/>
        <v>3.6070000000000005E-2</v>
      </c>
      <c r="R1394">
        <f t="shared" ca="1" si="635"/>
        <v>127.8</v>
      </c>
      <c r="S1394">
        <f t="shared" ca="1" si="630"/>
        <v>3.6070000000000005E-2</v>
      </c>
      <c r="U1394" s="1"/>
      <c r="W1394" t="str">
        <f t="shared" si="647"/>
        <v/>
      </c>
      <c r="Y1394" s="1"/>
      <c r="AA1394">
        <f t="shared" si="648"/>
        <v>0</v>
      </c>
      <c r="AC1394" s="1"/>
      <c r="AE1394">
        <f t="shared" si="649"/>
        <v>0</v>
      </c>
      <c r="AH1394" s="1"/>
      <c r="AI1394" s="17"/>
      <c r="AJ1394" s="25"/>
      <c r="AU1394" s="1">
        <v>44062</v>
      </c>
      <c r="AV1394">
        <v>6.5000000000000002E-2</v>
      </c>
      <c r="AW1394">
        <f t="shared" si="636"/>
        <v>6.4999999999999997E-4</v>
      </c>
      <c r="AY1394" s="1">
        <v>44062</v>
      </c>
      <c r="AZ1394">
        <v>5.6000000000000001E-2</v>
      </c>
      <c r="BA1394">
        <f t="shared" si="637"/>
        <v>5.6000000000000006E-4</v>
      </c>
      <c r="BC1394" s="1">
        <v>44071</v>
      </c>
      <c r="BD1394">
        <v>0.218</v>
      </c>
      <c r="BE1394">
        <f t="shared" si="638"/>
        <v>2.1800000000000001E-3</v>
      </c>
      <c r="BG1394" s="1">
        <v>44071</v>
      </c>
      <c r="BH1394">
        <v>0.22159999999999999</v>
      </c>
      <c r="BI1394">
        <f t="shared" si="639"/>
        <v>2.2160000000000001E-3</v>
      </c>
      <c r="BK1394" s="1">
        <v>38600</v>
      </c>
      <c r="BL1394">
        <v>2.0670999999999999</v>
      </c>
      <c r="BM1394">
        <f t="shared" si="645"/>
        <v>2.0670999999999998E-2</v>
      </c>
      <c r="BP1394" s="1">
        <v>44032</v>
      </c>
      <c r="BQ1394">
        <v>230.3158</v>
      </c>
      <c r="BR1394">
        <f t="shared" si="640"/>
        <v>2.3031579999999998</v>
      </c>
      <c r="BT1394" s="1">
        <v>44040</v>
      </c>
      <c r="BU1394">
        <v>-0.45400000000000001</v>
      </c>
      <c r="BV1394">
        <f t="shared" si="641"/>
        <v>-4.5399999999999998E-3</v>
      </c>
      <c r="BX1394" s="1">
        <v>44040</v>
      </c>
      <c r="BY1394">
        <v>-0.379</v>
      </c>
      <c r="BZ1394">
        <f t="shared" si="642"/>
        <v>-3.79E-3</v>
      </c>
      <c r="CB1394" s="1">
        <v>44071</v>
      </c>
      <c r="CC1394">
        <v>-0.43869999999999998</v>
      </c>
      <c r="CD1394">
        <f t="shared" si="643"/>
        <v>-4.3869999999999994E-3</v>
      </c>
      <c r="CG1394" s="1"/>
    </row>
    <row r="1395" spans="1:85" x14ac:dyDescent="0.3">
      <c r="A1395" s="21">
        <f t="shared" si="644"/>
        <v>47764</v>
      </c>
      <c r="B1395" s="18">
        <f t="shared" si="628"/>
        <v>112.421875</v>
      </c>
      <c r="C1395">
        <f t="shared" si="646"/>
        <v>115</v>
      </c>
      <c r="D1395">
        <f t="shared" ca="1" si="631"/>
        <v>-4.8777777777777782</v>
      </c>
      <c r="E1395">
        <f ca="1">IF(currency="USD",'Future et co'!F1395,IF(currency="EUR",'Future et co'!G1395,FALSE))</f>
        <v>3.6070000000000005E-2</v>
      </c>
      <c r="F1395">
        <f t="shared" ca="1" si="632"/>
        <v>3.6070000000000005E-2</v>
      </c>
      <c r="G1395">
        <f t="shared" ca="1" si="633"/>
        <v>2.0569999999999998E-2</v>
      </c>
      <c r="L1395">
        <f t="shared" ca="1" si="634"/>
        <v>127.8</v>
      </c>
      <c r="M1395">
        <f t="shared" ca="1" si="629"/>
        <v>3.6070000000000005E-2</v>
      </c>
      <c r="R1395">
        <f t="shared" ca="1" si="635"/>
        <v>127.8</v>
      </c>
      <c r="S1395">
        <f t="shared" ca="1" si="630"/>
        <v>3.6070000000000005E-2</v>
      </c>
      <c r="U1395" s="1"/>
      <c r="W1395" t="str">
        <f t="shared" si="647"/>
        <v/>
      </c>
      <c r="Y1395" s="1"/>
      <c r="AA1395">
        <f t="shared" si="648"/>
        <v>0</v>
      </c>
      <c r="AC1395" s="1"/>
      <c r="AE1395">
        <f t="shared" si="649"/>
        <v>0</v>
      </c>
      <c r="AH1395" s="1"/>
      <c r="AI1395" s="17"/>
      <c r="AJ1395" s="25"/>
      <c r="AU1395" s="1">
        <v>44061</v>
      </c>
      <c r="AV1395">
        <v>5.5E-2</v>
      </c>
      <c r="AW1395">
        <f t="shared" si="636"/>
        <v>5.5000000000000003E-4</v>
      </c>
      <c r="AY1395" s="1">
        <v>44061</v>
      </c>
      <c r="AZ1395">
        <v>0.06</v>
      </c>
      <c r="BA1395">
        <f t="shared" si="637"/>
        <v>5.9999999999999995E-4</v>
      </c>
      <c r="BC1395" s="1">
        <v>44070</v>
      </c>
      <c r="BD1395">
        <v>0.23799999999999999</v>
      </c>
      <c r="BE1395">
        <f t="shared" si="638"/>
        <v>2.3799999999999997E-3</v>
      </c>
      <c r="BG1395" s="1">
        <v>44070</v>
      </c>
      <c r="BH1395">
        <v>0.22500000000000001</v>
      </c>
      <c r="BI1395">
        <f t="shared" si="639"/>
        <v>2.2500000000000003E-3</v>
      </c>
      <c r="BK1395" s="1">
        <v>38601</v>
      </c>
      <c r="BL1395">
        <v>2.04297</v>
      </c>
      <c r="BM1395">
        <f t="shared" si="645"/>
        <v>2.0429699999999999E-2</v>
      </c>
      <c r="BP1395" s="1">
        <v>44029</v>
      </c>
      <c r="BQ1395">
        <v>230.18520000000001</v>
      </c>
      <c r="BR1395">
        <f t="shared" si="640"/>
        <v>2.3018520000000002</v>
      </c>
      <c r="BT1395" s="1">
        <v>44039</v>
      </c>
      <c r="BU1395">
        <v>-0.45700000000000002</v>
      </c>
      <c r="BV1395">
        <f t="shared" si="641"/>
        <v>-4.5700000000000003E-3</v>
      </c>
      <c r="BX1395" s="1">
        <v>44039</v>
      </c>
      <c r="BY1395">
        <v>-0.375</v>
      </c>
      <c r="BZ1395">
        <f t="shared" si="642"/>
        <v>-3.7499999999999999E-3</v>
      </c>
      <c r="CB1395" s="1">
        <v>44070</v>
      </c>
      <c r="CC1395">
        <v>-0.44</v>
      </c>
      <c r="CD1395">
        <f t="shared" si="643"/>
        <v>-4.4000000000000003E-3</v>
      </c>
      <c r="CG1395" s="1"/>
    </row>
    <row r="1396" spans="1:85" x14ac:dyDescent="0.3">
      <c r="A1396" s="21">
        <f t="shared" si="644"/>
        <v>47765</v>
      </c>
      <c r="B1396" s="18">
        <f t="shared" si="628"/>
        <v>112.421875</v>
      </c>
      <c r="C1396">
        <f t="shared" si="646"/>
        <v>115</v>
      </c>
      <c r="D1396">
        <f t="shared" ca="1" si="631"/>
        <v>-4.8805555555555555</v>
      </c>
      <c r="E1396">
        <f ca="1">IF(currency="USD",'Future et co'!F1396,IF(currency="EUR",'Future et co'!G1396,FALSE))</f>
        <v>3.6070000000000005E-2</v>
      </c>
      <c r="F1396">
        <f t="shared" ca="1" si="632"/>
        <v>3.6070000000000005E-2</v>
      </c>
      <c r="G1396">
        <f t="shared" ca="1" si="633"/>
        <v>2.0569999999999998E-2</v>
      </c>
      <c r="L1396">
        <f t="shared" ca="1" si="634"/>
        <v>127.8</v>
      </c>
      <c r="M1396">
        <f t="shared" ca="1" si="629"/>
        <v>3.6070000000000005E-2</v>
      </c>
      <c r="R1396">
        <f t="shared" ca="1" si="635"/>
        <v>127.8</v>
      </c>
      <c r="S1396">
        <f t="shared" ca="1" si="630"/>
        <v>3.6070000000000005E-2</v>
      </c>
      <c r="U1396" s="1"/>
      <c r="W1396" t="str">
        <f t="shared" si="647"/>
        <v/>
      </c>
      <c r="Y1396" s="1"/>
      <c r="AA1396">
        <f t="shared" si="648"/>
        <v>0</v>
      </c>
      <c r="AC1396" s="1"/>
      <c r="AE1396">
        <f t="shared" si="649"/>
        <v>0</v>
      </c>
      <c r="AH1396" s="1"/>
      <c r="AI1396" s="17"/>
      <c r="AJ1396" s="25"/>
      <c r="AU1396" s="1">
        <v>44060</v>
      </c>
      <c r="AV1396">
        <v>5.7000000000000002E-2</v>
      </c>
      <c r="AW1396">
        <f t="shared" si="636"/>
        <v>5.6999999999999998E-4</v>
      </c>
      <c r="AY1396" s="1">
        <v>44060</v>
      </c>
      <c r="AZ1396">
        <v>4.4999999999999998E-2</v>
      </c>
      <c r="BA1396">
        <f t="shared" si="637"/>
        <v>4.4999999999999999E-4</v>
      </c>
      <c r="BC1396" s="1">
        <v>44069</v>
      </c>
      <c r="BD1396">
        <v>0.221</v>
      </c>
      <c r="BE1396">
        <f t="shared" si="638"/>
        <v>2.2100000000000002E-3</v>
      </c>
      <c r="BG1396" s="1">
        <v>44069</v>
      </c>
      <c r="BH1396">
        <v>0.216</v>
      </c>
      <c r="BI1396">
        <f t="shared" si="639"/>
        <v>2.16E-3</v>
      </c>
      <c r="BK1396" s="1">
        <v>38602</v>
      </c>
      <c r="BL1396">
        <v>2.0380600000000002</v>
      </c>
      <c r="BM1396">
        <f t="shared" si="645"/>
        <v>2.0380600000000002E-2</v>
      </c>
      <c r="BP1396" s="1">
        <v>44028</v>
      </c>
      <c r="BQ1396">
        <v>230.64230000000001</v>
      </c>
      <c r="BR1396">
        <f t="shared" si="640"/>
        <v>2.3064230000000001</v>
      </c>
      <c r="BT1396" s="1">
        <v>44036</v>
      </c>
      <c r="BU1396">
        <v>-0.44800000000000001</v>
      </c>
      <c r="BV1396">
        <f t="shared" si="641"/>
        <v>-4.4800000000000005E-3</v>
      </c>
      <c r="BX1396" s="1">
        <v>44036</v>
      </c>
      <c r="BY1396">
        <v>-0.373</v>
      </c>
      <c r="BZ1396">
        <f t="shared" si="642"/>
        <v>-3.7299999999999998E-3</v>
      </c>
      <c r="CB1396" s="1">
        <v>44069</v>
      </c>
      <c r="CC1396">
        <v>-0.44</v>
      </c>
      <c r="CD1396">
        <f t="shared" si="643"/>
        <v>-4.4000000000000003E-3</v>
      </c>
      <c r="CG1396" s="1"/>
    </row>
    <row r="1397" spans="1:85" x14ac:dyDescent="0.3">
      <c r="A1397" s="21">
        <f t="shared" si="644"/>
        <v>47766</v>
      </c>
      <c r="B1397" s="18">
        <f t="shared" si="628"/>
        <v>112.421875</v>
      </c>
      <c r="C1397">
        <f t="shared" si="646"/>
        <v>115</v>
      </c>
      <c r="D1397">
        <f t="shared" ca="1" si="631"/>
        <v>-4.8833333333333337</v>
      </c>
      <c r="E1397">
        <f ca="1">IF(currency="USD",'Future et co'!F1397,IF(currency="EUR",'Future et co'!G1397,FALSE))</f>
        <v>3.6070000000000005E-2</v>
      </c>
      <c r="F1397">
        <f t="shared" ca="1" si="632"/>
        <v>3.6070000000000005E-2</v>
      </c>
      <c r="G1397">
        <f t="shared" ca="1" si="633"/>
        <v>2.0569999999999998E-2</v>
      </c>
      <c r="L1397">
        <f t="shared" ca="1" si="634"/>
        <v>127.8</v>
      </c>
      <c r="M1397">
        <f t="shared" ca="1" si="629"/>
        <v>3.6070000000000005E-2</v>
      </c>
      <c r="R1397">
        <f t="shared" ca="1" si="635"/>
        <v>127.8</v>
      </c>
      <c r="S1397">
        <f t="shared" ca="1" si="630"/>
        <v>3.6070000000000005E-2</v>
      </c>
      <c r="U1397" s="1"/>
      <c r="W1397" t="str">
        <f t="shared" si="647"/>
        <v/>
      </c>
      <c r="Y1397" s="1"/>
      <c r="AA1397">
        <f t="shared" si="648"/>
        <v>0</v>
      </c>
      <c r="AC1397" s="1"/>
      <c r="AE1397">
        <f t="shared" si="649"/>
        <v>0</v>
      </c>
      <c r="AH1397" s="1"/>
      <c r="AI1397" s="17"/>
      <c r="AJ1397" s="25"/>
      <c r="AU1397" s="1">
        <v>44057</v>
      </c>
      <c r="AV1397">
        <v>7.0999999999999994E-2</v>
      </c>
      <c r="AW1397">
        <f t="shared" si="636"/>
        <v>7.0999999999999991E-4</v>
      </c>
      <c r="AY1397" s="1">
        <v>44057</v>
      </c>
      <c r="AZ1397">
        <v>0.06</v>
      </c>
      <c r="BA1397">
        <f t="shared" si="637"/>
        <v>5.9999999999999995E-4</v>
      </c>
      <c r="BC1397" s="1">
        <v>44068</v>
      </c>
      <c r="BD1397">
        <v>0.21099999999999999</v>
      </c>
      <c r="BE1397">
        <f t="shared" si="638"/>
        <v>2.1099999999999999E-3</v>
      </c>
      <c r="BG1397" s="1">
        <v>44068</v>
      </c>
      <c r="BH1397">
        <v>0.20130000000000001</v>
      </c>
      <c r="BI1397">
        <f t="shared" si="639"/>
        <v>2.013E-3</v>
      </c>
      <c r="BK1397" s="1">
        <v>38603</v>
      </c>
      <c r="BL1397">
        <v>2.0455800000000002</v>
      </c>
      <c r="BM1397">
        <f t="shared" si="645"/>
        <v>2.0455800000000003E-2</v>
      </c>
      <c r="BP1397" s="1">
        <v>44027</v>
      </c>
      <c r="BQ1397">
        <v>229.98939999999999</v>
      </c>
      <c r="BR1397">
        <f t="shared" si="640"/>
        <v>2.2998940000000001</v>
      </c>
      <c r="BT1397" s="1">
        <v>44035</v>
      </c>
      <c r="BU1397">
        <v>-0.45300000000000001</v>
      </c>
      <c r="BV1397">
        <f t="shared" si="641"/>
        <v>-4.5300000000000002E-3</v>
      </c>
      <c r="BX1397" s="1">
        <v>44035</v>
      </c>
      <c r="BY1397">
        <v>-0.373</v>
      </c>
      <c r="BZ1397">
        <f t="shared" si="642"/>
        <v>-3.7299999999999998E-3</v>
      </c>
      <c r="CB1397" s="1">
        <v>44068</v>
      </c>
      <c r="CC1397">
        <v>-0.44</v>
      </c>
      <c r="CD1397">
        <f t="shared" si="643"/>
        <v>-4.4000000000000003E-3</v>
      </c>
      <c r="CG1397" s="1"/>
    </row>
    <row r="1398" spans="1:85" x14ac:dyDescent="0.3">
      <c r="A1398" s="21">
        <f t="shared" si="644"/>
        <v>47767</v>
      </c>
      <c r="B1398" s="18">
        <f t="shared" si="628"/>
        <v>112.421875</v>
      </c>
      <c r="C1398">
        <f t="shared" si="646"/>
        <v>115</v>
      </c>
      <c r="D1398">
        <f t="shared" ca="1" si="631"/>
        <v>-4.8861111111111111</v>
      </c>
      <c r="E1398">
        <f ca="1">IF(currency="USD",'Future et co'!F1398,IF(currency="EUR",'Future et co'!G1398,FALSE))</f>
        <v>3.6070000000000005E-2</v>
      </c>
      <c r="F1398">
        <f t="shared" ca="1" si="632"/>
        <v>3.6070000000000005E-2</v>
      </c>
      <c r="G1398">
        <f t="shared" ca="1" si="633"/>
        <v>2.0569999999999998E-2</v>
      </c>
      <c r="L1398">
        <f t="shared" ca="1" si="634"/>
        <v>127.8</v>
      </c>
      <c r="M1398">
        <f t="shared" ca="1" si="629"/>
        <v>3.6070000000000005E-2</v>
      </c>
      <c r="R1398">
        <f t="shared" ca="1" si="635"/>
        <v>127.8</v>
      </c>
      <c r="S1398">
        <f t="shared" ca="1" si="630"/>
        <v>3.6070000000000005E-2</v>
      </c>
      <c r="U1398" s="1"/>
      <c r="W1398" t="str">
        <f t="shared" si="647"/>
        <v/>
      </c>
      <c r="Y1398" s="1"/>
      <c r="AA1398">
        <f t="shared" si="648"/>
        <v>0</v>
      </c>
      <c r="AC1398" s="1"/>
      <c r="AE1398">
        <f t="shared" si="649"/>
        <v>0</v>
      </c>
      <c r="AH1398" s="1"/>
      <c r="AI1398" s="17"/>
      <c r="AJ1398" s="25"/>
      <c r="AU1398" s="1">
        <v>44056</v>
      </c>
      <c r="AV1398">
        <v>6.8000000000000005E-2</v>
      </c>
      <c r="AW1398">
        <f t="shared" si="636"/>
        <v>6.8000000000000005E-4</v>
      </c>
      <c r="AY1398" s="1">
        <v>44056</v>
      </c>
      <c r="AZ1398">
        <v>4.2000000000000003E-2</v>
      </c>
      <c r="BA1398">
        <f t="shared" si="637"/>
        <v>4.2000000000000002E-4</v>
      </c>
      <c r="BC1398" s="1">
        <v>44067</v>
      </c>
      <c r="BD1398">
        <v>0.21199999999999999</v>
      </c>
      <c r="BE1398">
        <f t="shared" si="638"/>
        <v>2.1199999999999999E-3</v>
      </c>
      <c r="BG1398" s="1">
        <v>44067</v>
      </c>
      <c r="BH1398">
        <v>0.20200000000000001</v>
      </c>
      <c r="BI1398">
        <f t="shared" si="639"/>
        <v>2.0200000000000001E-3</v>
      </c>
      <c r="BK1398" s="1">
        <v>38604</v>
      </c>
      <c r="BL1398">
        <v>2.0296799999999999</v>
      </c>
      <c r="BM1398">
        <f t="shared" si="645"/>
        <v>2.02968E-2</v>
      </c>
      <c r="BP1398" s="1">
        <v>44026</v>
      </c>
      <c r="BQ1398">
        <v>230.09379999999999</v>
      </c>
      <c r="BR1398">
        <f t="shared" si="640"/>
        <v>2.3009379999999999</v>
      </c>
      <c r="BT1398" s="1">
        <v>44034</v>
      </c>
      <c r="BU1398">
        <v>-0.45400000000000001</v>
      </c>
      <c r="BV1398">
        <f t="shared" si="641"/>
        <v>-4.5399999999999998E-3</v>
      </c>
      <c r="BX1398" s="1">
        <v>44034</v>
      </c>
      <c r="BY1398">
        <v>-0.35499999999999998</v>
      </c>
      <c r="BZ1398">
        <f t="shared" si="642"/>
        <v>-3.5499999999999998E-3</v>
      </c>
      <c r="CB1398" s="1">
        <v>44067</v>
      </c>
      <c r="CC1398">
        <v>-0.45</v>
      </c>
      <c r="CD1398">
        <f t="shared" si="643"/>
        <v>-4.5000000000000005E-3</v>
      </c>
      <c r="CG1398" s="1"/>
    </row>
    <row r="1399" spans="1:85" x14ac:dyDescent="0.3">
      <c r="A1399" s="21">
        <f t="shared" si="644"/>
        <v>47770</v>
      </c>
      <c r="B1399" s="18">
        <f t="shared" si="628"/>
        <v>112.421875</v>
      </c>
      <c r="C1399">
        <f t="shared" si="646"/>
        <v>115</v>
      </c>
      <c r="D1399">
        <f t="shared" ca="1" si="631"/>
        <v>-4.8944444444444448</v>
      </c>
      <c r="E1399">
        <f ca="1">IF(currency="USD",'Future et co'!F1399,IF(currency="EUR",'Future et co'!G1399,FALSE))</f>
        <v>3.6070000000000005E-2</v>
      </c>
      <c r="F1399">
        <f t="shared" ca="1" si="632"/>
        <v>3.6070000000000005E-2</v>
      </c>
      <c r="G1399">
        <f t="shared" ca="1" si="633"/>
        <v>2.0569999999999998E-2</v>
      </c>
      <c r="L1399">
        <f t="shared" ca="1" si="634"/>
        <v>127.8</v>
      </c>
      <c r="M1399">
        <f t="shared" ca="1" si="629"/>
        <v>3.6070000000000005E-2</v>
      </c>
      <c r="R1399">
        <f t="shared" ca="1" si="635"/>
        <v>127.8</v>
      </c>
      <c r="S1399">
        <f t="shared" ca="1" si="630"/>
        <v>3.6070000000000005E-2</v>
      </c>
      <c r="U1399" s="1"/>
      <c r="W1399" t="str">
        <f t="shared" si="647"/>
        <v/>
      </c>
      <c r="Y1399" s="1"/>
      <c r="AA1399">
        <f t="shared" si="648"/>
        <v>0</v>
      </c>
      <c r="AC1399" s="1"/>
      <c r="AE1399">
        <f t="shared" si="649"/>
        <v>0</v>
      </c>
      <c r="AH1399" s="1"/>
      <c r="AI1399" s="17"/>
      <c r="AJ1399" s="25"/>
      <c r="AU1399" s="1">
        <v>44055</v>
      </c>
      <c r="AV1399">
        <v>6.8000000000000005E-2</v>
      </c>
      <c r="AW1399">
        <f t="shared" si="636"/>
        <v>6.8000000000000005E-4</v>
      </c>
      <c r="AY1399" s="1">
        <v>44055</v>
      </c>
      <c r="AZ1399">
        <v>5.7000000000000002E-2</v>
      </c>
      <c r="BA1399">
        <f t="shared" si="637"/>
        <v>5.6999999999999998E-4</v>
      </c>
      <c r="BC1399" s="1">
        <v>44064</v>
      </c>
      <c r="BD1399">
        <v>0.214</v>
      </c>
      <c r="BE1399">
        <f t="shared" si="638"/>
        <v>2.14E-3</v>
      </c>
      <c r="BG1399" s="1">
        <v>44064</v>
      </c>
      <c r="BH1399">
        <v>0.20899999999999999</v>
      </c>
      <c r="BI1399">
        <f t="shared" si="639"/>
        <v>2.0899999999999998E-3</v>
      </c>
      <c r="BK1399" s="1">
        <v>38607</v>
      </c>
      <c r="BL1399">
        <v>2.0336500000000002</v>
      </c>
      <c r="BM1399">
        <f t="shared" si="645"/>
        <v>2.03365E-2</v>
      </c>
      <c r="BP1399" s="1">
        <v>44025</v>
      </c>
      <c r="BQ1399">
        <v>229.34950000000001</v>
      </c>
      <c r="BR1399">
        <f t="shared" si="640"/>
        <v>2.2934950000000001</v>
      </c>
      <c r="BT1399" s="1">
        <v>44033</v>
      </c>
      <c r="BU1399">
        <v>-0.45200000000000001</v>
      </c>
      <c r="BV1399">
        <f t="shared" si="641"/>
        <v>-4.5199999999999997E-3</v>
      </c>
      <c r="BX1399" s="1">
        <v>44033</v>
      </c>
      <c r="BY1399">
        <v>-0.35299999999999998</v>
      </c>
      <c r="BZ1399">
        <f t="shared" si="642"/>
        <v>-3.5299999999999997E-3</v>
      </c>
      <c r="CB1399" s="1">
        <v>44064</v>
      </c>
      <c r="CC1399">
        <v>-0.45</v>
      </c>
      <c r="CD1399">
        <f t="shared" si="643"/>
        <v>-4.5000000000000005E-3</v>
      </c>
      <c r="CG1399" s="1"/>
    </row>
    <row r="1400" spans="1:85" x14ac:dyDescent="0.3">
      <c r="A1400" s="21">
        <f t="shared" si="644"/>
        <v>47771</v>
      </c>
      <c r="B1400" s="18">
        <f t="shared" si="628"/>
        <v>112.421875</v>
      </c>
      <c r="C1400">
        <f t="shared" si="646"/>
        <v>115</v>
      </c>
      <c r="D1400">
        <f t="shared" ca="1" si="631"/>
        <v>-4.8972222222222221</v>
      </c>
      <c r="E1400">
        <f ca="1">IF(currency="USD",'Future et co'!F1400,IF(currency="EUR",'Future et co'!G1400,FALSE))</f>
        <v>3.6070000000000005E-2</v>
      </c>
      <c r="F1400">
        <f t="shared" ca="1" si="632"/>
        <v>3.6070000000000005E-2</v>
      </c>
      <c r="G1400">
        <f t="shared" ca="1" si="633"/>
        <v>2.0569999999999998E-2</v>
      </c>
      <c r="L1400">
        <f t="shared" ca="1" si="634"/>
        <v>127.8</v>
      </c>
      <c r="M1400">
        <f t="shared" ca="1" si="629"/>
        <v>3.6070000000000005E-2</v>
      </c>
      <c r="R1400">
        <f t="shared" ca="1" si="635"/>
        <v>127.8</v>
      </c>
      <c r="S1400">
        <f t="shared" ca="1" si="630"/>
        <v>3.6070000000000005E-2</v>
      </c>
      <c r="U1400" s="1"/>
      <c r="W1400" t="str">
        <f t="shared" si="647"/>
        <v/>
      </c>
      <c r="Y1400" s="1"/>
      <c r="AA1400">
        <f t="shared" si="648"/>
        <v>0</v>
      </c>
      <c r="AC1400" s="1"/>
      <c r="AE1400">
        <f t="shared" si="649"/>
        <v>0</v>
      </c>
      <c r="AH1400" s="1"/>
      <c r="AI1400" s="17"/>
      <c r="AJ1400" s="25"/>
      <c r="AU1400" s="1">
        <v>44054</v>
      </c>
      <c r="AV1400">
        <v>5.5E-2</v>
      </c>
      <c r="AW1400">
        <f t="shared" si="636"/>
        <v>5.5000000000000003E-4</v>
      </c>
      <c r="AY1400" s="1">
        <v>44054</v>
      </c>
      <c r="AZ1400">
        <v>0.04</v>
      </c>
      <c r="BA1400">
        <f t="shared" si="637"/>
        <v>4.0000000000000002E-4</v>
      </c>
      <c r="BC1400" s="1">
        <v>44063</v>
      </c>
      <c r="BD1400">
        <v>0.222</v>
      </c>
      <c r="BE1400">
        <f t="shared" si="638"/>
        <v>2.2200000000000002E-3</v>
      </c>
      <c r="BG1400" s="1">
        <v>44063</v>
      </c>
      <c r="BH1400">
        <v>0.1993</v>
      </c>
      <c r="BI1400">
        <f t="shared" si="639"/>
        <v>1.993E-3</v>
      </c>
      <c r="BK1400" s="1">
        <v>38608</v>
      </c>
      <c r="BL1400">
        <v>2.0497999999999998</v>
      </c>
      <c r="BM1400">
        <f t="shared" si="645"/>
        <v>2.0497999999999999E-2</v>
      </c>
      <c r="BP1400" s="1">
        <v>44022</v>
      </c>
      <c r="BQ1400">
        <v>230.65539999999999</v>
      </c>
      <c r="BR1400">
        <f t="shared" si="640"/>
        <v>2.3065539999999998</v>
      </c>
      <c r="BT1400" s="1">
        <v>44032</v>
      </c>
      <c r="BU1400">
        <v>-0.443</v>
      </c>
      <c r="BV1400">
        <f t="shared" si="641"/>
        <v>-4.4299999999999999E-3</v>
      </c>
      <c r="BX1400" s="1">
        <v>44032</v>
      </c>
      <c r="BY1400">
        <v>-0.34799999999999998</v>
      </c>
      <c r="BZ1400">
        <f t="shared" si="642"/>
        <v>-3.4799999999999996E-3</v>
      </c>
      <c r="CB1400" s="1">
        <v>44063</v>
      </c>
      <c r="CC1400">
        <v>-0.45</v>
      </c>
      <c r="CD1400">
        <f t="shared" si="643"/>
        <v>-4.5000000000000005E-3</v>
      </c>
      <c r="CG1400" s="1"/>
    </row>
    <row r="1401" spans="1:85" x14ac:dyDescent="0.3">
      <c r="A1401" s="21">
        <f t="shared" si="644"/>
        <v>47772</v>
      </c>
      <c r="B1401" s="18">
        <f t="shared" si="628"/>
        <v>112.421875</v>
      </c>
      <c r="C1401">
        <f t="shared" si="646"/>
        <v>115</v>
      </c>
      <c r="D1401">
        <f t="shared" ca="1" si="631"/>
        <v>-4.9000000000000004</v>
      </c>
      <c r="E1401">
        <f ca="1">IF(currency="USD",'Future et co'!F1401,IF(currency="EUR",'Future et co'!G1401,FALSE))</f>
        <v>3.6070000000000005E-2</v>
      </c>
      <c r="F1401">
        <f t="shared" ca="1" si="632"/>
        <v>3.6070000000000005E-2</v>
      </c>
      <c r="G1401">
        <f t="shared" ca="1" si="633"/>
        <v>2.0569999999999998E-2</v>
      </c>
      <c r="L1401">
        <f t="shared" ca="1" si="634"/>
        <v>127.8</v>
      </c>
      <c r="M1401">
        <f t="shared" ca="1" si="629"/>
        <v>3.6070000000000005E-2</v>
      </c>
      <c r="R1401">
        <f t="shared" ca="1" si="635"/>
        <v>127.8</v>
      </c>
      <c r="S1401">
        <f t="shared" ca="1" si="630"/>
        <v>3.6070000000000005E-2</v>
      </c>
      <c r="U1401" s="1"/>
      <c r="W1401" t="str">
        <f t="shared" si="647"/>
        <v/>
      </c>
      <c r="Y1401" s="1"/>
      <c r="AA1401">
        <f t="shared" si="648"/>
        <v>0</v>
      </c>
      <c r="AC1401" s="1"/>
      <c r="AE1401">
        <f t="shared" si="649"/>
        <v>0</v>
      </c>
      <c r="AH1401" s="1"/>
      <c r="AI1401" s="17"/>
      <c r="AJ1401" s="25"/>
      <c r="AU1401" s="1">
        <v>44053</v>
      </c>
      <c r="AV1401">
        <v>4.8000000000000001E-2</v>
      </c>
      <c r="AW1401">
        <f t="shared" si="636"/>
        <v>4.8000000000000001E-4</v>
      </c>
      <c r="AY1401" s="1">
        <v>44053</v>
      </c>
      <c r="AZ1401">
        <v>5.3999999999999999E-2</v>
      </c>
      <c r="BA1401">
        <f t="shared" si="637"/>
        <v>5.4000000000000001E-4</v>
      </c>
      <c r="BC1401" s="1">
        <v>44062</v>
      </c>
      <c r="BD1401">
        <v>0.21299999999999999</v>
      </c>
      <c r="BE1401">
        <f t="shared" si="638"/>
        <v>2.1299999999999999E-3</v>
      </c>
      <c r="BG1401" s="1">
        <v>44062</v>
      </c>
      <c r="BH1401">
        <v>0.20100000000000001</v>
      </c>
      <c r="BI1401">
        <f t="shared" si="639"/>
        <v>2.0100000000000001E-3</v>
      </c>
      <c r="BK1401" s="1">
        <v>38609</v>
      </c>
      <c r="BL1401">
        <v>2.0545499999999999</v>
      </c>
      <c r="BM1401">
        <f t="shared" si="645"/>
        <v>2.0545499999999998E-2</v>
      </c>
      <c r="BP1401" s="1">
        <v>44021</v>
      </c>
      <c r="BQ1401">
        <v>230.51169999999999</v>
      </c>
      <c r="BR1401">
        <f t="shared" si="640"/>
        <v>2.3051170000000001</v>
      </c>
      <c r="BT1401" s="1">
        <v>44029</v>
      </c>
      <c r="BU1401">
        <v>-0.443</v>
      </c>
      <c r="BV1401">
        <f t="shared" si="641"/>
        <v>-4.4299999999999999E-3</v>
      </c>
      <c r="BX1401" s="1">
        <v>44029</v>
      </c>
      <c r="BY1401">
        <v>-0.35099999999999998</v>
      </c>
      <c r="BZ1401">
        <f t="shared" si="642"/>
        <v>-3.5099999999999997E-3</v>
      </c>
      <c r="CB1401" s="1">
        <v>44062</v>
      </c>
      <c r="CC1401">
        <v>-0.44</v>
      </c>
      <c r="CD1401">
        <f t="shared" si="643"/>
        <v>-4.4000000000000003E-3</v>
      </c>
      <c r="CG1401" s="1"/>
    </row>
    <row r="1402" spans="1:85" x14ac:dyDescent="0.3">
      <c r="A1402" s="21">
        <f t="shared" si="644"/>
        <v>47773</v>
      </c>
      <c r="B1402" s="18">
        <f t="shared" si="628"/>
        <v>112.421875</v>
      </c>
      <c r="C1402">
        <f t="shared" si="646"/>
        <v>115</v>
      </c>
      <c r="D1402">
        <f t="shared" ca="1" si="631"/>
        <v>-4.9027777777777777</v>
      </c>
      <c r="E1402">
        <f ca="1">IF(currency="USD",'Future et co'!F1402,IF(currency="EUR",'Future et co'!G1402,FALSE))</f>
        <v>3.6070000000000005E-2</v>
      </c>
      <c r="F1402">
        <f t="shared" ca="1" si="632"/>
        <v>3.6070000000000005E-2</v>
      </c>
      <c r="G1402">
        <f t="shared" ca="1" si="633"/>
        <v>2.0569999999999998E-2</v>
      </c>
      <c r="L1402">
        <f t="shared" ca="1" si="634"/>
        <v>127.8</v>
      </c>
      <c r="M1402">
        <f t="shared" ca="1" si="629"/>
        <v>3.6070000000000005E-2</v>
      </c>
      <c r="R1402">
        <f t="shared" ca="1" si="635"/>
        <v>127.8</v>
      </c>
      <c r="S1402">
        <f t="shared" ca="1" si="630"/>
        <v>3.6070000000000005E-2</v>
      </c>
      <c r="U1402" s="1"/>
      <c r="W1402" t="str">
        <f t="shared" si="647"/>
        <v/>
      </c>
      <c r="Y1402" s="1"/>
      <c r="AA1402">
        <f t="shared" si="648"/>
        <v>0</v>
      </c>
      <c r="AC1402" s="1"/>
      <c r="AE1402">
        <f t="shared" si="649"/>
        <v>0</v>
      </c>
      <c r="AH1402" s="1"/>
      <c r="AI1402" s="17"/>
      <c r="AJ1402" s="25"/>
      <c r="AU1402" s="1">
        <v>44050</v>
      </c>
      <c r="AV1402">
        <v>5.2999999999999999E-2</v>
      </c>
      <c r="AW1402">
        <f t="shared" si="636"/>
        <v>5.2999999999999998E-4</v>
      </c>
      <c r="AY1402" s="1">
        <v>44050</v>
      </c>
      <c r="AZ1402">
        <v>5.1999999999999998E-2</v>
      </c>
      <c r="BA1402">
        <f t="shared" si="637"/>
        <v>5.1999999999999995E-4</v>
      </c>
      <c r="BC1402" s="1">
        <v>44061</v>
      </c>
      <c r="BD1402">
        <v>0.214</v>
      </c>
      <c r="BE1402">
        <f t="shared" si="638"/>
        <v>2.14E-3</v>
      </c>
      <c r="BG1402" s="1">
        <v>44061</v>
      </c>
      <c r="BH1402">
        <v>0.20399999999999999</v>
      </c>
      <c r="BI1402">
        <f t="shared" si="639"/>
        <v>2.0399999999999997E-3</v>
      </c>
      <c r="BK1402" s="1">
        <v>38610</v>
      </c>
      <c r="BL1402">
        <v>2.05375</v>
      </c>
      <c r="BM1402">
        <f t="shared" si="645"/>
        <v>2.05375E-2</v>
      </c>
      <c r="BP1402" s="1">
        <v>44020</v>
      </c>
      <c r="BQ1402">
        <v>230.00239999999999</v>
      </c>
      <c r="BR1402">
        <f t="shared" si="640"/>
        <v>2.3000240000000001</v>
      </c>
      <c r="BT1402" s="1">
        <v>44028</v>
      </c>
      <c r="BU1402">
        <v>-0.44900000000000001</v>
      </c>
      <c r="BV1402">
        <f t="shared" si="641"/>
        <v>-4.4900000000000001E-3</v>
      </c>
      <c r="BX1402" s="1">
        <v>44028</v>
      </c>
      <c r="BY1402">
        <v>-0.35199999999999998</v>
      </c>
      <c r="BZ1402">
        <f t="shared" si="642"/>
        <v>-3.5199999999999997E-3</v>
      </c>
      <c r="CB1402" s="1">
        <v>44061</v>
      </c>
      <c r="CC1402">
        <v>-0.44</v>
      </c>
      <c r="CD1402">
        <f t="shared" si="643"/>
        <v>-4.4000000000000003E-3</v>
      </c>
      <c r="CG1402" s="1"/>
    </row>
    <row r="1403" spans="1:85" x14ac:dyDescent="0.3">
      <c r="A1403" s="21">
        <f t="shared" si="644"/>
        <v>47774</v>
      </c>
      <c r="B1403" s="18">
        <f t="shared" si="628"/>
        <v>112.421875</v>
      </c>
      <c r="C1403">
        <f t="shared" si="646"/>
        <v>115</v>
      </c>
      <c r="D1403">
        <f t="shared" ca="1" si="631"/>
        <v>-4.9055555555555559</v>
      </c>
      <c r="E1403">
        <f ca="1">IF(currency="USD",'Future et co'!F1403,IF(currency="EUR",'Future et co'!G1403,FALSE))</f>
        <v>3.6070000000000005E-2</v>
      </c>
      <c r="F1403">
        <f t="shared" ca="1" si="632"/>
        <v>3.6070000000000005E-2</v>
      </c>
      <c r="G1403">
        <f t="shared" ca="1" si="633"/>
        <v>2.0569999999999998E-2</v>
      </c>
      <c r="L1403">
        <f t="shared" ca="1" si="634"/>
        <v>127.8</v>
      </c>
      <c r="M1403">
        <f t="shared" ca="1" si="629"/>
        <v>3.6070000000000005E-2</v>
      </c>
      <c r="R1403">
        <f t="shared" ca="1" si="635"/>
        <v>127.8</v>
      </c>
      <c r="S1403">
        <f t="shared" ca="1" si="630"/>
        <v>3.6070000000000005E-2</v>
      </c>
      <c r="U1403" s="1"/>
      <c r="W1403" t="str">
        <f t="shared" si="647"/>
        <v/>
      </c>
      <c r="Y1403" s="1"/>
      <c r="AA1403">
        <f t="shared" si="648"/>
        <v>0</v>
      </c>
      <c r="AC1403" s="1"/>
      <c r="AE1403">
        <f t="shared" si="649"/>
        <v>0</v>
      </c>
      <c r="AH1403" s="1"/>
      <c r="AI1403" s="17"/>
      <c r="AJ1403" s="25"/>
      <c r="AU1403" s="1">
        <v>44049</v>
      </c>
      <c r="AV1403">
        <v>5.1999999999999998E-2</v>
      </c>
      <c r="AW1403">
        <f t="shared" si="636"/>
        <v>5.1999999999999995E-4</v>
      </c>
      <c r="AY1403" s="1">
        <v>44049</v>
      </c>
      <c r="AZ1403">
        <v>5.1999999999999998E-2</v>
      </c>
      <c r="BA1403">
        <f t="shared" si="637"/>
        <v>5.1999999999999995E-4</v>
      </c>
      <c r="BC1403" s="1">
        <v>44060</v>
      </c>
      <c r="BD1403">
        <v>0.22800000000000001</v>
      </c>
      <c r="BE1403">
        <f t="shared" si="638"/>
        <v>2.2799999999999999E-3</v>
      </c>
      <c r="BG1403" s="1">
        <v>44060</v>
      </c>
      <c r="BH1403">
        <v>0.221</v>
      </c>
      <c r="BI1403">
        <f t="shared" si="639"/>
        <v>2.2100000000000002E-3</v>
      </c>
      <c r="BK1403" s="1">
        <v>38611</v>
      </c>
      <c r="BL1403">
        <v>2.0426700000000002</v>
      </c>
      <c r="BM1403">
        <f t="shared" si="645"/>
        <v>2.0426700000000002E-2</v>
      </c>
      <c r="BP1403" s="1">
        <v>44019</v>
      </c>
      <c r="BQ1403">
        <v>229.67599999999999</v>
      </c>
      <c r="BR1403">
        <f t="shared" si="640"/>
        <v>2.2967599999999999</v>
      </c>
      <c r="BT1403" s="1">
        <v>44027</v>
      </c>
      <c r="BU1403">
        <v>-0.443</v>
      </c>
      <c r="BV1403">
        <f t="shared" si="641"/>
        <v>-4.4299999999999999E-3</v>
      </c>
      <c r="BX1403" s="1">
        <v>44027</v>
      </c>
      <c r="BY1403">
        <v>-0.33300000000000002</v>
      </c>
      <c r="BZ1403">
        <f t="shared" si="642"/>
        <v>-3.3300000000000001E-3</v>
      </c>
      <c r="CB1403" s="1">
        <v>44060</v>
      </c>
      <c r="CC1403">
        <v>-0.43</v>
      </c>
      <c r="CD1403">
        <f t="shared" si="643"/>
        <v>-4.3E-3</v>
      </c>
      <c r="CG1403" s="1"/>
    </row>
    <row r="1404" spans="1:85" x14ac:dyDescent="0.3">
      <c r="A1404" s="21">
        <f t="shared" si="644"/>
        <v>47777</v>
      </c>
      <c r="B1404" s="18">
        <f t="shared" si="628"/>
        <v>112.421875</v>
      </c>
      <c r="C1404">
        <f t="shared" si="646"/>
        <v>115</v>
      </c>
      <c r="D1404">
        <f t="shared" ca="1" si="631"/>
        <v>-4.9138888888888888</v>
      </c>
      <c r="E1404">
        <f ca="1">IF(currency="USD",'Future et co'!F1404,IF(currency="EUR",'Future et co'!G1404,FALSE))</f>
        <v>3.6070000000000005E-2</v>
      </c>
      <c r="F1404">
        <f t="shared" ca="1" si="632"/>
        <v>3.6070000000000005E-2</v>
      </c>
      <c r="G1404">
        <f t="shared" ca="1" si="633"/>
        <v>2.0569999999999998E-2</v>
      </c>
      <c r="L1404">
        <f t="shared" ca="1" si="634"/>
        <v>127.8</v>
      </c>
      <c r="M1404">
        <f t="shared" ca="1" si="629"/>
        <v>3.6070000000000005E-2</v>
      </c>
      <c r="R1404">
        <f t="shared" ca="1" si="635"/>
        <v>127.8</v>
      </c>
      <c r="S1404">
        <f t="shared" ca="1" si="630"/>
        <v>3.6070000000000005E-2</v>
      </c>
      <c r="U1404" s="1"/>
      <c r="W1404" t="str">
        <f t="shared" si="647"/>
        <v/>
      </c>
      <c r="Y1404" s="1"/>
      <c r="AA1404">
        <f t="shared" si="648"/>
        <v>0</v>
      </c>
      <c r="AC1404" s="1"/>
      <c r="AE1404">
        <f t="shared" si="649"/>
        <v>0</v>
      </c>
      <c r="AH1404" s="1"/>
      <c r="AI1404" s="17"/>
      <c r="AJ1404" s="25"/>
      <c r="AU1404" s="1">
        <v>44048</v>
      </c>
      <c r="AV1404">
        <v>5.2999999999999999E-2</v>
      </c>
      <c r="AW1404">
        <f t="shared" si="636"/>
        <v>5.2999999999999998E-4</v>
      </c>
      <c r="AY1404" s="1">
        <v>44048</v>
      </c>
      <c r="AZ1404">
        <v>3.5999999999999997E-2</v>
      </c>
      <c r="BA1404">
        <f t="shared" si="637"/>
        <v>3.5999999999999997E-4</v>
      </c>
      <c r="BC1404" s="1">
        <v>44057</v>
      </c>
      <c r="BD1404">
        <v>0.22900000000000001</v>
      </c>
      <c r="BE1404">
        <f t="shared" si="638"/>
        <v>2.2899999999999999E-3</v>
      </c>
      <c r="BG1404" s="1">
        <v>44057</v>
      </c>
      <c r="BH1404">
        <v>0.22600000000000001</v>
      </c>
      <c r="BI1404">
        <f t="shared" si="639"/>
        <v>2.2599999999999999E-3</v>
      </c>
      <c r="BK1404" s="1">
        <v>38614</v>
      </c>
      <c r="BL1404">
        <v>2.0569600000000001</v>
      </c>
      <c r="BM1404">
        <f t="shared" si="645"/>
        <v>2.05696E-2</v>
      </c>
      <c r="BP1404" s="1">
        <v>44018</v>
      </c>
      <c r="BQ1404">
        <v>229.78039999999999</v>
      </c>
      <c r="BR1404">
        <f t="shared" si="640"/>
        <v>2.2978039999999997</v>
      </c>
      <c r="BT1404" s="1">
        <v>44026</v>
      </c>
      <c r="BU1404">
        <v>-0.433</v>
      </c>
      <c r="BV1404">
        <f t="shared" si="641"/>
        <v>-4.3299999999999996E-3</v>
      </c>
      <c r="BX1404" s="1">
        <v>44026</v>
      </c>
      <c r="BY1404">
        <v>-0.33</v>
      </c>
      <c r="BZ1404">
        <f t="shared" si="642"/>
        <v>-3.3E-3</v>
      </c>
      <c r="CB1404" s="1">
        <v>44057</v>
      </c>
      <c r="CC1404">
        <v>-0.42470000000000002</v>
      </c>
      <c r="CD1404">
        <f t="shared" si="643"/>
        <v>-4.2469999999999999E-3</v>
      </c>
      <c r="CG1404" s="1"/>
    </row>
    <row r="1405" spans="1:85" x14ac:dyDescent="0.3">
      <c r="A1405" s="21">
        <f t="shared" si="644"/>
        <v>47778</v>
      </c>
      <c r="B1405" s="18">
        <f t="shared" si="628"/>
        <v>112.421875</v>
      </c>
      <c r="C1405">
        <f t="shared" si="646"/>
        <v>115</v>
      </c>
      <c r="D1405">
        <f t="shared" ca="1" si="631"/>
        <v>-4.916666666666667</v>
      </c>
      <c r="E1405">
        <f ca="1">IF(currency="USD",'Future et co'!F1405,IF(currency="EUR",'Future et co'!G1405,FALSE))</f>
        <v>3.6070000000000005E-2</v>
      </c>
      <c r="F1405">
        <f t="shared" ca="1" si="632"/>
        <v>3.6070000000000005E-2</v>
      </c>
      <c r="G1405">
        <f t="shared" ca="1" si="633"/>
        <v>2.0569999999999998E-2</v>
      </c>
      <c r="L1405">
        <f t="shared" ca="1" si="634"/>
        <v>127.8</v>
      </c>
      <c r="M1405">
        <f t="shared" ca="1" si="629"/>
        <v>3.6070000000000005E-2</v>
      </c>
      <c r="R1405">
        <f t="shared" ca="1" si="635"/>
        <v>127.8</v>
      </c>
      <c r="S1405">
        <f t="shared" ca="1" si="630"/>
        <v>3.6070000000000005E-2</v>
      </c>
      <c r="U1405" s="1"/>
      <c r="W1405" t="str">
        <f t="shared" si="647"/>
        <v/>
      </c>
      <c r="Y1405" s="1"/>
      <c r="AA1405">
        <f t="shared" si="648"/>
        <v>0</v>
      </c>
      <c r="AC1405" s="1"/>
      <c r="AE1405">
        <f t="shared" si="649"/>
        <v>0</v>
      </c>
      <c r="AH1405" s="1"/>
      <c r="AI1405" s="17"/>
      <c r="AJ1405" s="25"/>
      <c r="AU1405" s="1">
        <v>44047</v>
      </c>
      <c r="AV1405">
        <v>4.8000000000000001E-2</v>
      </c>
      <c r="AW1405">
        <f t="shared" si="636"/>
        <v>4.8000000000000001E-4</v>
      </c>
      <c r="AY1405" s="1">
        <v>44047</v>
      </c>
      <c r="AZ1405">
        <v>3.4000000000000002E-2</v>
      </c>
      <c r="BA1405">
        <f t="shared" si="637"/>
        <v>3.4000000000000002E-4</v>
      </c>
      <c r="BC1405" s="1">
        <v>44056</v>
      </c>
      <c r="BD1405">
        <v>0.23100000000000001</v>
      </c>
      <c r="BE1405">
        <f t="shared" si="638"/>
        <v>2.31E-3</v>
      </c>
      <c r="BG1405" s="1">
        <v>44056</v>
      </c>
      <c r="BH1405">
        <v>0.2215</v>
      </c>
      <c r="BI1405">
        <f t="shared" si="639"/>
        <v>2.215E-3</v>
      </c>
      <c r="BK1405" s="1">
        <v>38615</v>
      </c>
      <c r="BL1405">
        <v>2.11957</v>
      </c>
      <c r="BM1405">
        <f t="shared" si="645"/>
        <v>2.1195699999999998E-2</v>
      </c>
      <c r="BP1405" s="1">
        <v>44015</v>
      </c>
      <c r="BQ1405">
        <v>229.8588</v>
      </c>
      <c r="BR1405">
        <f t="shared" si="640"/>
        <v>2.2985880000000001</v>
      </c>
      <c r="BT1405" s="1">
        <v>44025</v>
      </c>
      <c r="BU1405">
        <v>-0.435</v>
      </c>
      <c r="BV1405">
        <f t="shared" si="641"/>
        <v>-4.3499999999999997E-3</v>
      </c>
      <c r="BX1405" s="1">
        <v>44025</v>
      </c>
      <c r="BY1405">
        <v>-0.33200000000000002</v>
      </c>
      <c r="BZ1405">
        <f t="shared" si="642"/>
        <v>-3.32E-3</v>
      </c>
      <c r="CB1405" s="1">
        <v>44056</v>
      </c>
      <c r="CC1405">
        <v>-0.42199999999999999</v>
      </c>
      <c r="CD1405">
        <f t="shared" si="643"/>
        <v>-4.2199999999999998E-3</v>
      </c>
      <c r="CG1405" s="1"/>
    </row>
    <row r="1406" spans="1:85" x14ac:dyDescent="0.3">
      <c r="A1406" s="21">
        <f t="shared" si="644"/>
        <v>47779</v>
      </c>
      <c r="B1406" s="18">
        <f t="shared" si="628"/>
        <v>112.421875</v>
      </c>
      <c r="C1406">
        <f t="shared" si="646"/>
        <v>115</v>
      </c>
      <c r="D1406">
        <f t="shared" ca="1" si="631"/>
        <v>-4.9194444444444443</v>
      </c>
      <c r="E1406">
        <f ca="1">IF(currency="USD",'Future et co'!F1406,IF(currency="EUR",'Future et co'!G1406,FALSE))</f>
        <v>3.6070000000000005E-2</v>
      </c>
      <c r="F1406">
        <f t="shared" ca="1" si="632"/>
        <v>3.6070000000000005E-2</v>
      </c>
      <c r="G1406">
        <f t="shared" ca="1" si="633"/>
        <v>2.0569999999999998E-2</v>
      </c>
      <c r="L1406">
        <f t="shared" ca="1" si="634"/>
        <v>127.8</v>
      </c>
      <c r="M1406">
        <f t="shared" ca="1" si="629"/>
        <v>3.6070000000000005E-2</v>
      </c>
      <c r="R1406">
        <f t="shared" ca="1" si="635"/>
        <v>127.8</v>
      </c>
      <c r="S1406">
        <f t="shared" ca="1" si="630"/>
        <v>3.6070000000000005E-2</v>
      </c>
      <c r="U1406" s="1"/>
      <c r="W1406" t="str">
        <f t="shared" si="647"/>
        <v/>
      </c>
      <c r="Y1406" s="1"/>
      <c r="AA1406">
        <f t="shared" si="648"/>
        <v>0</v>
      </c>
      <c r="AC1406" s="1"/>
      <c r="AE1406">
        <f t="shared" si="649"/>
        <v>0</v>
      </c>
      <c r="AH1406" s="1"/>
      <c r="AI1406" s="17"/>
      <c r="AJ1406" s="25"/>
      <c r="AU1406" s="1">
        <v>44046</v>
      </c>
      <c r="AV1406">
        <v>6.3E-2</v>
      </c>
      <c r="AW1406">
        <f t="shared" si="636"/>
        <v>6.3000000000000003E-4</v>
      </c>
      <c r="AY1406" s="1">
        <v>44046</v>
      </c>
      <c r="AZ1406">
        <v>3.5000000000000003E-2</v>
      </c>
      <c r="BA1406">
        <f t="shared" si="637"/>
        <v>3.5000000000000005E-4</v>
      </c>
      <c r="BC1406" s="1">
        <v>44055</v>
      </c>
      <c r="BD1406">
        <v>0.22700000000000001</v>
      </c>
      <c r="BE1406">
        <f t="shared" si="638"/>
        <v>2.2699999999999999E-3</v>
      </c>
      <c r="BG1406" s="1">
        <v>44055</v>
      </c>
      <c r="BH1406">
        <v>0.2215</v>
      </c>
      <c r="BI1406">
        <f t="shared" si="639"/>
        <v>2.215E-3</v>
      </c>
      <c r="BK1406" s="1">
        <v>38616</v>
      </c>
      <c r="BL1406">
        <v>2.0941999999999998</v>
      </c>
      <c r="BM1406">
        <f t="shared" si="645"/>
        <v>2.0941999999999999E-2</v>
      </c>
      <c r="BP1406" s="1">
        <v>44014</v>
      </c>
      <c r="BQ1406">
        <v>229.8458</v>
      </c>
      <c r="BR1406">
        <f t="shared" si="640"/>
        <v>2.2984580000000001</v>
      </c>
      <c r="BT1406" s="1">
        <v>44022</v>
      </c>
      <c r="BU1406">
        <v>-0.44</v>
      </c>
      <c r="BV1406">
        <f t="shared" si="641"/>
        <v>-4.4000000000000003E-3</v>
      </c>
      <c r="BX1406" s="1">
        <v>44022</v>
      </c>
      <c r="BY1406">
        <v>-0.33</v>
      </c>
      <c r="BZ1406">
        <f t="shared" si="642"/>
        <v>-3.3E-3</v>
      </c>
      <c r="CB1406" s="1">
        <v>44055</v>
      </c>
      <c r="CC1406">
        <v>-0.42330000000000001</v>
      </c>
      <c r="CD1406">
        <f t="shared" si="643"/>
        <v>-4.2329999999999998E-3</v>
      </c>
      <c r="CG1406" s="1"/>
    </row>
    <row r="1407" spans="1:85" x14ac:dyDescent="0.3">
      <c r="A1407" s="21">
        <f t="shared" si="644"/>
        <v>47780</v>
      </c>
      <c r="B1407" s="18">
        <f t="shared" si="628"/>
        <v>112.421875</v>
      </c>
      <c r="C1407">
        <f t="shared" si="646"/>
        <v>115</v>
      </c>
      <c r="D1407">
        <f t="shared" ca="1" si="631"/>
        <v>-4.9222222222222225</v>
      </c>
      <c r="E1407">
        <f ca="1">IF(currency="USD",'Future et co'!F1407,IF(currency="EUR",'Future et co'!G1407,FALSE))</f>
        <v>3.6070000000000005E-2</v>
      </c>
      <c r="F1407">
        <f t="shared" ca="1" si="632"/>
        <v>3.6070000000000005E-2</v>
      </c>
      <c r="G1407">
        <f t="shared" ca="1" si="633"/>
        <v>2.0569999999999998E-2</v>
      </c>
      <c r="L1407">
        <f t="shared" ca="1" si="634"/>
        <v>127.8</v>
      </c>
      <c r="M1407">
        <f t="shared" ca="1" si="629"/>
        <v>3.6070000000000005E-2</v>
      </c>
      <c r="R1407">
        <f t="shared" ca="1" si="635"/>
        <v>127.8</v>
      </c>
      <c r="S1407">
        <f t="shared" ca="1" si="630"/>
        <v>3.6070000000000005E-2</v>
      </c>
      <c r="U1407" s="1"/>
      <c r="W1407" t="str">
        <f t="shared" si="647"/>
        <v/>
      </c>
      <c r="Y1407" s="1"/>
      <c r="AA1407">
        <f t="shared" si="648"/>
        <v>0</v>
      </c>
      <c r="AC1407" s="1"/>
      <c r="AE1407">
        <f t="shared" si="649"/>
        <v>0</v>
      </c>
      <c r="AH1407" s="1"/>
      <c r="AI1407" s="17"/>
      <c r="AJ1407" s="25"/>
      <c r="AU1407" s="1">
        <v>44043</v>
      </c>
      <c r="AV1407">
        <v>5.8999999999999997E-2</v>
      </c>
      <c r="AW1407">
        <f t="shared" si="636"/>
        <v>5.8999999999999992E-4</v>
      </c>
      <c r="AY1407" s="1">
        <v>44043</v>
      </c>
      <c r="AZ1407">
        <v>3.2000000000000001E-2</v>
      </c>
      <c r="BA1407">
        <f t="shared" si="637"/>
        <v>3.2000000000000003E-4</v>
      </c>
      <c r="BC1407" s="1">
        <v>44054</v>
      </c>
      <c r="BD1407">
        <v>0.23</v>
      </c>
      <c r="BE1407">
        <f t="shared" si="638"/>
        <v>2.3E-3</v>
      </c>
      <c r="BG1407" s="1">
        <v>44054</v>
      </c>
      <c r="BH1407">
        <v>0.20399999999999999</v>
      </c>
      <c r="BI1407">
        <f t="shared" si="639"/>
        <v>2.0399999999999997E-3</v>
      </c>
      <c r="BK1407" s="1">
        <v>38617</v>
      </c>
      <c r="BL1407">
        <v>2.0892499999999998</v>
      </c>
      <c r="BM1407">
        <f t="shared" si="645"/>
        <v>2.0892499999999998E-2</v>
      </c>
      <c r="BP1407" s="1">
        <v>44013</v>
      </c>
      <c r="BQ1407">
        <v>228.90549999999999</v>
      </c>
      <c r="BR1407">
        <f t="shared" si="640"/>
        <v>2.2890549999999998</v>
      </c>
      <c r="BT1407" s="1">
        <v>44021</v>
      </c>
      <c r="BU1407">
        <v>-0.438</v>
      </c>
      <c r="BV1407">
        <f t="shared" si="641"/>
        <v>-4.3800000000000002E-3</v>
      </c>
      <c r="BX1407" s="1">
        <v>44021</v>
      </c>
      <c r="BY1407">
        <v>-0.32800000000000001</v>
      </c>
      <c r="BZ1407">
        <f t="shared" si="642"/>
        <v>-3.2799999999999999E-3</v>
      </c>
      <c r="CB1407" s="1">
        <v>44054</v>
      </c>
      <c r="CC1407">
        <v>-0.42570000000000002</v>
      </c>
      <c r="CD1407">
        <f t="shared" si="643"/>
        <v>-4.2570000000000004E-3</v>
      </c>
      <c r="CG1407" s="1"/>
    </row>
    <row r="1408" spans="1:85" x14ac:dyDescent="0.3">
      <c r="A1408" s="21">
        <f t="shared" si="644"/>
        <v>47781</v>
      </c>
      <c r="B1408" s="18">
        <f t="shared" si="628"/>
        <v>112.421875</v>
      </c>
      <c r="C1408">
        <f t="shared" si="646"/>
        <v>115</v>
      </c>
      <c r="D1408">
        <f t="shared" ca="1" si="631"/>
        <v>-4.9249999999999998</v>
      </c>
      <c r="E1408">
        <f ca="1">IF(currency="USD",'Future et co'!F1408,IF(currency="EUR",'Future et co'!G1408,FALSE))</f>
        <v>3.6070000000000005E-2</v>
      </c>
      <c r="F1408">
        <f t="shared" ca="1" si="632"/>
        <v>3.6070000000000005E-2</v>
      </c>
      <c r="G1408">
        <f t="shared" ca="1" si="633"/>
        <v>2.0569999999999998E-2</v>
      </c>
      <c r="L1408">
        <f t="shared" ca="1" si="634"/>
        <v>127.8</v>
      </c>
      <c r="M1408">
        <f t="shared" ca="1" si="629"/>
        <v>3.6070000000000005E-2</v>
      </c>
      <c r="R1408">
        <f t="shared" ca="1" si="635"/>
        <v>127.8</v>
      </c>
      <c r="S1408">
        <f t="shared" ca="1" si="630"/>
        <v>3.6070000000000005E-2</v>
      </c>
      <c r="U1408" s="1"/>
      <c r="W1408" t="str">
        <f t="shared" si="647"/>
        <v/>
      </c>
      <c r="Y1408" s="1"/>
      <c r="AA1408">
        <f t="shared" si="648"/>
        <v>0</v>
      </c>
      <c r="AC1408" s="1"/>
      <c r="AE1408">
        <f t="shared" si="649"/>
        <v>0</v>
      </c>
      <c r="AH1408" s="1"/>
      <c r="AI1408" s="17"/>
      <c r="AJ1408" s="25"/>
      <c r="AU1408" s="1">
        <v>44042</v>
      </c>
      <c r="AV1408">
        <v>4.8000000000000001E-2</v>
      </c>
      <c r="AW1408">
        <f t="shared" si="636"/>
        <v>4.8000000000000001E-4</v>
      </c>
      <c r="AY1408" s="1">
        <v>44042</v>
      </c>
      <c r="AZ1408">
        <v>3.1E-2</v>
      </c>
      <c r="BA1408">
        <f t="shared" si="637"/>
        <v>3.1E-4</v>
      </c>
      <c r="BC1408" s="1">
        <v>44053</v>
      </c>
      <c r="BD1408">
        <v>0.22</v>
      </c>
      <c r="BE1408">
        <f t="shared" si="638"/>
        <v>2.2000000000000001E-3</v>
      </c>
      <c r="BG1408" s="1">
        <v>44053</v>
      </c>
      <c r="BH1408">
        <v>0.19400000000000001</v>
      </c>
      <c r="BI1408">
        <f t="shared" si="639"/>
        <v>1.9400000000000001E-3</v>
      </c>
      <c r="BK1408" s="1">
        <v>38618</v>
      </c>
      <c r="BL1408">
        <v>2.0884</v>
      </c>
      <c r="BM1408">
        <f t="shared" si="645"/>
        <v>2.0884E-2</v>
      </c>
      <c r="BP1408" s="1">
        <v>44012</v>
      </c>
      <c r="BQ1408">
        <v>230.51179999999999</v>
      </c>
      <c r="BR1408">
        <f t="shared" si="640"/>
        <v>2.3051179999999998</v>
      </c>
      <c r="BT1408" s="1">
        <v>44020</v>
      </c>
      <c r="BU1408">
        <v>-0.433</v>
      </c>
      <c r="BV1408">
        <f t="shared" si="641"/>
        <v>-4.3299999999999996E-3</v>
      </c>
      <c r="BX1408" s="1">
        <v>44020</v>
      </c>
      <c r="BY1408">
        <v>-0.32200000000000001</v>
      </c>
      <c r="BZ1408">
        <f t="shared" si="642"/>
        <v>-3.2200000000000002E-3</v>
      </c>
      <c r="CB1408" s="1">
        <v>44053</v>
      </c>
      <c r="CC1408">
        <v>-0.42599999999999999</v>
      </c>
      <c r="CD1408">
        <f t="shared" si="643"/>
        <v>-4.2599999999999999E-3</v>
      </c>
      <c r="CG1408" s="1"/>
    </row>
    <row r="1409" spans="1:85" x14ac:dyDescent="0.3">
      <c r="A1409" s="21">
        <f t="shared" si="644"/>
        <v>47784</v>
      </c>
      <c r="B1409" s="18">
        <f t="shared" si="628"/>
        <v>112.421875</v>
      </c>
      <c r="C1409">
        <f t="shared" si="646"/>
        <v>115</v>
      </c>
      <c r="D1409">
        <f t="shared" ca="1" si="631"/>
        <v>-4.9333333333333336</v>
      </c>
      <c r="E1409">
        <f ca="1">IF(currency="USD",'Future et co'!F1409,IF(currency="EUR",'Future et co'!G1409,FALSE))</f>
        <v>3.6070000000000005E-2</v>
      </c>
      <c r="F1409">
        <f t="shared" ca="1" si="632"/>
        <v>3.6070000000000005E-2</v>
      </c>
      <c r="G1409">
        <f t="shared" ca="1" si="633"/>
        <v>2.0569999999999998E-2</v>
      </c>
      <c r="L1409">
        <f t="shared" ca="1" si="634"/>
        <v>127.8</v>
      </c>
      <c r="M1409">
        <f t="shared" ca="1" si="629"/>
        <v>3.6070000000000005E-2</v>
      </c>
      <c r="R1409">
        <f t="shared" ca="1" si="635"/>
        <v>127.8</v>
      </c>
      <c r="S1409">
        <f t="shared" ca="1" si="630"/>
        <v>3.6070000000000005E-2</v>
      </c>
      <c r="U1409" s="1"/>
      <c r="W1409" t="str">
        <f t="shared" si="647"/>
        <v/>
      </c>
      <c r="Y1409" s="1"/>
      <c r="AA1409">
        <f t="shared" si="648"/>
        <v>0</v>
      </c>
      <c r="AC1409" s="1"/>
      <c r="AE1409">
        <f t="shared" si="649"/>
        <v>0</v>
      </c>
      <c r="AH1409" s="1"/>
      <c r="AI1409" s="17"/>
      <c r="AJ1409" s="25"/>
      <c r="AU1409" s="1">
        <v>44041</v>
      </c>
      <c r="AV1409">
        <v>2.5000000000000001E-2</v>
      </c>
      <c r="AW1409">
        <f t="shared" si="636"/>
        <v>2.5000000000000001E-4</v>
      </c>
      <c r="AY1409" s="1">
        <v>44041</v>
      </c>
      <c r="AZ1409">
        <v>0.05</v>
      </c>
      <c r="BA1409">
        <f t="shared" si="637"/>
        <v>5.0000000000000001E-4</v>
      </c>
      <c r="BC1409" s="1">
        <v>44050</v>
      </c>
      <c r="BD1409">
        <v>0.218</v>
      </c>
      <c r="BE1409">
        <f t="shared" si="638"/>
        <v>2.1800000000000001E-3</v>
      </c>
      <c r="BG1409" s="1">
        <v>44050</v>
      </c>
      <c r="BH1409">
        <v>0.20100000000000001</v>
      </c>
      <c r="BI1409">
        <f t="shared" si="639"/>
        <v>2.0100000000000001E-3</v>
      </c>
      <c r="BK1409" s="1">
        <v>38621</v>
      </c>
      <c r="BL1409">
        <v>2.08744</v>
      </c>
      <c r="BM1409">
        <f t="shared" si="645"/>
        <v>2.0874400000000001E-2</v>
      </c>
      <c r="BP1409" s="1">
        <v>44011</v>
      </c>
      <c r="BQ1409">
        <v>230.69460000000001</v>
      </c>
      <c r="BR1409">
        <f t="shared" si="640"/>
        <v>2.3069459999999999</v>
      </c>
      <c r="BT1409" s="1">
        <v>44019</v>
      </c>
      <c r="BU1409">
        <v>-0.436</v>
      </c>
      <c r="BV1409">
        <f t="shared" si="641"/>
        <v>-4.3600000000000002E-3</v>
      </c>
      <c r="BX1409" s="1">
        <v>44019</v>
      </c>
      <c r="BY1409">
        <v>-0.313</v>
      </c>
      <c r="BZ1409">
        <f t="shared" si="642"/>
        <v>-3.13E-3</v>
      </c>
      <c r="CB1409" s="1">
        <v>44050</v>
      </c>
      <c r="CC1409">
        <v>-0.42270000000000002</v>
      </c>
      <c r="CD1409">
        <f t="shared" si="643"/>
        <v>-4.2269999999999999E-3</v>
      </c>
      <c r="CG1409" s="1"/>
    </row>
    <row r="1410" spans="1:85" x14ac:dyDescent="0.3">
      <c r="A1410" s="21">
        <f t="shared" si="644"/>
        <v>47785</v>
      </c>
      <c r="B1410" s="18">
        <f t="shared" si="628"/>
        <v>112.421875</v>
      </c>
      <c r="C1410">
        <f t="shared" si="646"/>
        <v>115</v>
      </c>
      <c r="D1410">
        <f t="shared" ca="1" si="631"/>
        <v>-4.9361111111111109</v>
      </c>
      <c r="E1410">
        <f ca="1">IF(currency="USD",'Future et co'!F1410,IF(currency="EUR",'Future et co'!G1410,FALSE))</f>
        <v>3.6070000000000005E-2</v>
      </c>
      <c r="F1410">
        <f t="shared" ca="1" si="632"/>
        <v>3.6070000000000005E-2</v>
      </c>
      <c r="G1410">
        <f t="shared" ca="1" si="633"/>
        <v>2.0569999999999998E-2</v>
      </c>
      <c r="L1410">
        <f t="shared" ca="1" si="634"/>
        <v>127.8</v>
      </c>
      <c r="M1410">
        <f t="shared" ca="1" si="629"/>
        <v>3.6070000000000005E-2</v>
      </c>
      <c r="R1410">
        <f t="shared" ca="1" si="635"/>
        <v>127.8</v>
      </c>
      <c r="S1410">
        <f t="shared" ca="1" si="630"/>
        <v>3.6070000000000005E-2</v>
      </c>
      <c r="U1410" s="1"/>
      <c r="W1410" t="str">
        <f t="shared" si="647"/>
        <v/>
      </c>
      <c r="Y1410" s="1"/>
      <c r="AA1410">
        <f t="shared" si="648"/>
        <v>0</v>
      </c>
      <c r="AC1410" s="1"/>
      <c r="AE1410">
        <f t="shared" si="649"/>
        <v>0</v>
      </c>
      <c r="AH1410" s="1"/>
      <c r="AI1410" s="17"/>
      <c r="AJ1410" s="25"/>
      <c r="AU1410" s="1">
        <v>44040</v>
      </c>
      <c r="AV1410">
        <v>4.4999999999999998E-2</v>
      </c>
      <c r="AW1410">
        <f t="shared" si="636"/>
        <v>4.4999999999999999E-4</v>
      </c>
      <c r="AY1410" s="1">
        <v>44040</v>
      </c>
      <c r="AZ1410">
        <v>3.2000000000000001E-2</v>
      </c>
      <c r="BA1410">
        <f t="shared" si="637"/>
        <v>3.2000000000000003E-4</v>
      </c>
      <c r="BC1410" s="1">
        <v>44049</v>
      </c>
      <c r="BD1410">
        <v>0.19800000000000001</v>
      </c>
      <c r="BE1410">
        <f t="shared" si="638"/>
        <v>1.98E-3</v>
      </c>
      <c r="BG1410" s="1">
        <v>44049</v>
      </c>
      <c r="BH1410">
        <v>0.19</v>
      </c>
      <c r="BI1410">
        <f t="shared" si="639"/>
        <v>1.9E-3</v>
      </c>
      <c r="BK1410" s="1">
        <v>38622</v>
      </c>
      <c r="BL1410">
        <v>2.0865399999999998</v>
      </c>
      <c r="BM1410">
        <f t="shared" si="645"/>
        <v>2.0865399999999999E-2</v>
      </c>
      <c r="BP1410" s="1">
        <v>44008</v>
      </c>
      <c r="BQ1410">
        <v>230.74680000000001</v>
      </c>
      <c r="BR1410">
        <f t="shared" si="640"/>
        <v>2.3074680000000001</v>
      </c>
      <c r="BT1410" s="1">
        <v>44018</v>
      </c>
      <c r="BU1410">
        <v>-0.441</v>
      </c>
      <c r="BV1410">
        <f t="shared" si="641"/>
        <v>-4.4099999999999999E-3</v>
      </c>
      <c r="BX1410" s="1">
        <v>44018</v>
      </c>
      <c r="BY1410">
        <v>-0.308</v>
      </c>
      <c r="BZ1410">
        <f t="shared" si="642"/>
        <v>-3.0799999999999998E-3</v>
      </c>
      <c r="CB1410" s="1">
        <v>44049</v>
      </c>
      <c r="CC1410">
        <v>-0.4199</v>
      </c>
      <c r="CD1410">
        <f t="shared" si="643"/>
        <v>-4.1989999999999996E-3</v>
      </c>
      <c r="CG1410" s="1"/>
    </row>
    <row r="1411" spans="1:85" x14ac:dyDescent="0.3">
      <c r="A1411" s="21">
        <f t="shared" si="644"/>
        <v>47786</v>
      </c>
      <c r="B1411" s="18">
        <f t="shared" si="628"/>
        <v>112.421875</v>
      </c>
      <c r="C1411">
        <f t="shared" si="646"/>
        <v>115</v>
      </c>
      <c r="D1411">
        <f t="shared" ca="1" si="631"/>
        <v>-4.9388888888888891</v>
      </c>
      <c r="E1411">
        <f ca="1">IF(currency="USD",'Future et co'!F1411,IF(currency="EUR",'Future et co'!G1411,FALSE))</f>
        <v>3.6070000000000005E-2</v>
      </c>
      <c r="F1411">
        <f t="shared" ca="1" si="632"/>
        <v>3.6070000000000005E-2</v>
      </c>
      <c r="G1411">
        <f t="shared" ca="1" si="633"/>
        <v>2.0569999999999998E-2</v>
      </c>
      <c r="L1411">
        <f t="shared" ca="1" si="634"/>
        <v>127.8</v>
      </c>
      <c r="M1411">
        <f t="shared" ca="1" si="629"/>
        <v>3.6070000000000005E-2</v>
      </c>
      <c r="R1411">
        <f t="shared" ca="1" si="635"/>
        <v>127.8</v>
      </c>
      <c r="S1411">
        <f t="shared" ca="1" si="630"/>
        <v>3.6070000000000005E-2</v>
      </c>
      <c r="U1411" s="1"/>
      <c r="W1411" t="str">
        <f t="shared" si="647"/>
        <v/>
      </c>
      <c r="Y1411" s="1"/>
      <c r="AA1411">
        <f t="shared" si="648"/>
        <v>0</v>
      </c>
      <c r="AC1411" s="1"/>
      <c r="AE1411">
        <f t="shared" si="649"/>
        <v>0</v>
      </c>
      <c r="AH1411" s="1"/>
      <c r="AI1411" s="17"/>
      <c r="AJ1411" s="25"/>
      <c r="AU1411" s="1">
        <v>44039</v>
      </c>
      <c r="AV1411">
        <v>4.2999999999999997E-2</v>
      </c>
      <c r="AW1411">
        <f t="shared" si="636"/>
        <v>4.2999999999999999E-4</v>
      </c>
      <c r="AY1411" s="1">
        <v>44039</v>
      </c>
      <c r="AZ1411">
        <v>4.5999999999999999E-2</v>
      </c>
      <c r="BA1411">
        <f t="shared" si="637"/>
        <v>4.6000000000000001E-4</v>
      </c>
      <c r="BC1411" s="1">
        <v>44048</v>
      </c>
      <c r="BD1411">
        <v>0.20699999999999999</v>
      </c>
      <c r="BE1411">
        <f t="shared" si="638"/>
        <v>2.0699999999999998E-3</v>
      </c>
      <c r="BG1411" s="1">
        <v>44048</v>
      </c>
      <c r="BH1411">
        <v>0.16800000000000001</v>
      </c>
      <c r="BI1411">
        <f t="shared" si="639"/>
        <v>1.6800000000000001E-3</v>
      </c>
      <c r="BK1411" s="1">
        <v>38623</v>
      </c>
      <c r="BL1411">
        <v>2.0842299999999998</v>
      </c>
      <c r="BM1411">
        <f t="shared" si="645"/>
        <v>2.0842299999999998E-2</v>
      </c>
      <c r="BP1411" s="1">
        <v>44007</v>
      </c>
      <c r="BQ1411">
        <v>230.55090000000001</v>
      </c>
      <c r="BR1411">
        <f t="shared" si="640"/>
        <v>2.3055090000000003</v>
      </c>
      <c r="BT1411" s="1">
        <v>44015</v>
      </c>
      <c r="BU1411">
        <v>-0.435</v>
      </c>
      <c r="BV1411">
        <f t="shared" si="641"/>
        <v>-4.3499999999999997E-3</v>
      </c>
      <c r="BX1411" s="1">
        <v>44015</v>
      </c>
      <c r="BY1411">
        <v>-0.314</v>
      </c>
      <c r="BZ1411">
        <f t="shared" si="642"/>
        <v>-3.14E-3</v>
      </c>
      <c r="CB1411" s="1">
        <v>44048</v>
      </c>
      <c r="CC1411">
        <v>-0.42099999999999999</v>
      </c>
      <c r="CD1411">
        <f t="shared" si="643"/>
        <v>-4.2100000000000002E-3</v>
      </c>
      <c r="CG1411" s="1"/>
    </row>
    <row r="1412" spans="1:85" x14ac:dyDescent="0.3">
      <c r="A1412" s="21">
        <f t="shared" si="644"/>
        <v>47787</v>
      </c>
      <c r="B1412" s="18">
        <f t="shared" si="628"/>
        <v>112.421875</v>
      </c>
      <c r="C1412">
        <f t="shared" si="646"/>
        <v>115</v>
      </c>
      <c r="D1412">
        <f t="shared" ca="1" si="631"/>
        <v>-4.9416666666666664</v>
      </c>
      <c r="E1412">
        <f ca="1">IF(currency="USD",'Future et co'!F1412,IF(currency="EUR",'Future et co'!G1412,FALSE))</f>
        <v>3.6070000000000005E-2</v>
      </c>
      <c r="F1412">
        <f t="shared" ca="1" si="632"/>
        <v>3.6070000000000005E-2</v>
      </c>
      <c r="G1412">
        <f t="shared" ca="1" si="633"/>
        <v>2.0569999999999998E-2</v>
      </c>
      <c r="L1412">
        <f t="shared" ca="1" si="634"/>
        <v>127.8</v>
      </c>
      <c r="M1412">
        <f t="shared" ca="1" si="629"/>
        <v>3.6070000000000005E-2</v>
      </c>
      <c r="R1412">
        <f t="shared" ca="1" si="635"/>
        <v>127.8</v>
      </c>
      <c r="S1412">
        <f t="shared" ca="1" si="630"/>
        <v>3.6070000000000005E-2</v>
      </c>
      <c r="U1412" s="1"/>
      <c r="W1412" t="str">
        <f t="shared" si="647"/>
        <v/>
      </c>
      <c r="Y1412" s="1"/>
      <c r="AA1412">
        <f t="shared" si="648"/>
        <v>0</v>
      </c>
      <c r="AC1412" s="1"/>
      <c r="AE1412">
        <f t="shared" si="649"/>
        <v>0</v>
      </c>
      <c r="AH1412" s="1"/>
      <c r="AI1412" s="17"/>
      <c r="AJ1412" s="25"/>
      <c r="AU1412" s="1">
        <v>44036</v>
      </c>
      <c r="AV1412">
        <v>0.06</v>
      </c>
      <c r="AW1412">
        <f t="shared" si="636"/>
        <v>5.9999999999999995E-4</v>
      </c>
      <c r="AY1412" s="1">
        <v>44036</v>
      </c>
      <c r="AZ1412">
        <v>3.2000000000000001E-2</v>
      </c>
      <c r="BA1412">
        <f t="shared" si="637"/>
        <v>3.2000000000000003E-4</v>
      </c>
      <c r="BC1412" s="1">
        <v>44047</v>
      </c>
      <c r="BD1412">
        <v>0.19800000000000001</v>
      </c>
      <c r="BE1412">
        <f t="shared" si="638"/>
        <v>1.98E-3</v>
      </c>
      <c r="BG1412" s="1">
        <v>44047</v>
      </c>
      <c r="BH1412">
        <v>0.156</v>
      </c>
      <c r="BI1412">
        <f t="shared" si="639"/>
        <v>1.56E-3</v>
      </c>
      <c r="BK1412" s="1">
        <v>38624</v>
      </c>
      <c r="BL1412">
        <v>2.06752</v>
      </c>
      <c r="BM1412">
        <f t="shared" si="645"/>
        <v>2.0675200000000001E-2</v>
      </c>
      <c r="BP1412" s="1">
        <v>44006</v>
      </c>
      <c r="BQ1412">
        <v>229.8458</v>
      </c>
      <c r="BR1412">
        <f t="shared" si="640"/>
        <v>2.2984580000000001</v>
      </c>
      <c r="BT1412" s="1">
        <v>44014</v>
      </c>
      <c r="BU1412">
        <v>-0.42899999999999999</v>
      </c>
      <c r="BV1412">
        <f t="shared" si="641"/>
        <v>-4.2899999999999995E-3</v>
      </c>
      <c r="BX1412" s="1">
        <v>44014</v>
      </c>
      <c r="BY1412">
        <v>-0.30199999999999999</v>
      </c>
      <c r="BZ1412">
        <f t="shared" si="642"/>
        <v>-3.0200000000000001E-3</v>
      </c>
      <c r="CB1412" s="1">
        <v>44047</v>
      </c>
      <c r="CC1412">
        <v>-0.42680000000000001</v>
      </c>
      <c r="CD1412">
        <f t="shared" si="643"/>
        <v>-4.2680000000000001E-3</v>
      </c>
      <c r="CG1412" s="1"/>
    </row>
    <row r="1413" spans="1:85" x14ac:dyDescent="0.3">
      <c r="A1413" s="21">
        <f t="shared" si="644"/>
        <v>47788</v>
      </c>
      <c r="B1413" s="18">
        <f t="shared" si="628"/>
        <v>112.421875</v>
      </c>
      <c r="C1413">
        <f t="shared" si="646"/>
        <v>115</v>
      </c>
      <c r="D1413">
        <f t="shared" ca="1" si="631"/>
        <v>-4.9444444444444446</v>
      </c>
      <c r="E1413">
        <f ca="1">IF(currency="USD",'Future et co'!F1413,IF(currency="EUR",'Future et co'!G1413,FALSE))</f>
        <v>3.6070000000000005E-2</v>
      </c>
      <c r="F1413">
        <f t="shared" ca="1" si="632"/>
        <v>3.6070000000000005E-2</v>
      </c>
      <c r="G1413">
        <f t="shared" ca="1" si="633"/>
        <v>2.0569999999999998E-2</v>
      </c>
      <c r="L1413">
        <f t="shared" ca="1" si="634"/>
        <v>127.8</v>
      </c>
      <c r="M1413">
        <f t="shared" ca="1" si="629"/>
        <v>3.6070000000000005E-2</v>
      </c>
      <c r="R1413">
        <f t="shared" ca="1" si="635"/>
        <v>127.8</v>
      </c>
      <c r="S1413">
        <f t="shared" ca="1" si="630"/>
        <v>3.6070000000000005E-2</v>
      </c>
      <c r="U1413" s="1"/>
      <c r="W1413" t="str">
        <f t="shared" si="647"/>
        <v/>
      </c>
      <c r="Y1413" s="1"/>
      <c r="AA1413">
        <f t="shared" si="648"/>
        <v>0</v>
      </c>
      <c r="AC1413" s="1"/>
      <c r="AE1413">
        <f t="shared" si="649"/>
        <v>0</v>
      </c>
      <c r="AH1413" s="1"/>
      <c r="AI1413" s="17"/>
      <c r="AJ1413" s="25"/>
      <c r="AU1413" s="1">
        <v>44035</v>
      </c>
      <c r="AV1413">
        <v>4.5999999999999999E-2</v>
      </c>
      <c r="AW1413">
        <f t="shared" si="636"/>
        <v>4.6000000000000001E-4</v>
      </c>
      <c r="AY1413" s="1">
        <v>44035</v>
      </c>
      <c r="AZ1413">
        <v>4.7E-2</v>
      </c>
      <c r="BA1413">
        <f t="shared" si="637"/>
        <v>4.6999999999999999E-4</v>
      </c>
      <c r="BC1413" s="1">
        <v>44046</v>
      </c>
      <c r="BD1413">
        <v>0.19900000000000001</v>
      </c>
      <c r="BE1413">
        <f t="shared" si="638"/>
        <v>1.99E-3</v>
      </c>
      <c r="BG1413" s="1">
        <v>44046</v>
      </c>
      <c r="BH1413">
        <v>0.19040000000000001</v>
      </c>
      <c r="BI1413">
        <f t="shared" si="639"/>
        <v>1.9040000000000001E-3</v>
      </c>
      <c r="BK1413" s="1">
        <v>38625</v>
      </c>
      <c r="BL1413">
        <v>2.07396</v>
      </c>
      <c r="BM1413">
        <f t="shared" si="645"/>
        <v>2.07396E-2</v>
      </c>
      <c r="BP1413" s="1">
        <v>44005</v>
      </c>
      <c r="BQ1413">
        <v>229.32339999999999</v>
      </c>
      <c r="BR1413">
        <f t="shared" si="640"/>
        <v>2.293234</v>
      </c>
      <c r="BT1413" s="1">
        <v>44013</v>
      </c>
      <c r="BU1413">
        <v>-0.41699999999999998</v>
      </c>
      <c r="BV1413">
        <f t="shared" si="641"/>
        <v>-4.1700000000000001E-3</v>
      </c>
      <c r="BX1413" s="1">
        <v>44013</v>
      </c>
      <c r="BY1413">
        <v>-0.29499999999999998</v>
      </c>
      <c r="BZ1413">
        <f t="shared" si="642"/>
        <v>-2.9499999999999999E-3</v>
      </c>
      <c r="CB1413" s="1">
        <v>44046</v>
      </c>
      <c r="CC1413">
        <v>-0.42</v>
      </c>
      <c r="CD1413">
        <f t="shared" si="643"/>
        <v>-4.1999999999999997E-3</v>
      </c>
      <c r="CG1413" s="1"/>
    </row>
    <row r="1414" spans="1:85" x14ac:dyDescent="0.3">
      <c r="A1414" s="21">
        <f t="shared" si="644"/>
        <v>47791</v>
      </c>
      <c r="B1414" s="18">
        <f t="shared" si="628"/>
        <v>112.421875</v>
      </c>
      <c r="C1414">
        <f t="shared" si="646"/>
        <v>115</v>
      </c>
      <c r="D1414">
        <f t="shared" ca="1" si="631"/>
        <v>-4.9527777777777775</v>
      </c>
      <c r="E1414">
        <f ca="1">IF(currency="USD",'Future et co'!F1414,IF(currency="EUR",'Future et co'!G1414,FALSE))</f>
        <v>3.6070000000000005E-2</v>
      </c>
      <c r="F1414">
        <f t="shared" ca="1" si="632"/>
        <v>3.6070000000000005E-2</v>
      </c>
      <c r="G1414">
        <f t="shared" ca="1" si="633"/>
        <v>2.0569999999999998E-2</v>
      </c>
      <c r="L1414">
        <f t="shared" ca="1" si="634"/>
        <v>127.8</v>
      </c>
      <c r="M1414">
        <f t="shared" ca="1" si="629"/>
        <v>3.6070000000000005E-2</v>
      </c>
      <c r="R1414">
        <f t="shared" ca="1" si="635"/>
        <v>127.8</v>
      </c>
      <c r="S1414">
        <f t="shared" ca="1" si="630"/>
        <v>3.6070000000000005E-2</v>
      </c>
      <c r="U1414" s="1"/>
      <c r="W1414" t="str">
        <f t="shared" si="647"/>
        <v/>
      </c>
      <c r="Y1414" s="1"/>
      <c r="AA1414">
        <f t="shared" si="648"/>
        <v>0</v>
      </c>
      <c r="AC1414" s="1"/>
      <c r="AE1414">
        <f t="shared" si="649"/>
        <v>0</v>
      </c>
      <c r="AH1414" s="1"/>
      <c r="AI1414" s="17"/>
      <c r="AJ1414" s="25"/>
      <c r="AU1414" s="1">
        <v>44034</v>
      </c>
      <c r="AV1414">
        <v>6.5000000000000002E-2</v>
      </c>
      <c r="AW1414">
        <f t="shared" si="636"/>
        <v>6.4999999999999997E-4</v>
      </c>
      <c r="AY1414" s="1">
        <v>44034</v>
      </c>
      <c r="AZ1414">
        <v>3.5999999999999997E-2</v>
      </c>
      <c r="BA1414">
        <f t="shared" si="637"/>
        <v>3.5999999999999997E-4</v>
      </c>
      <c r="BC1414" s="1">
        <v>44043</v>
      </c>
      <c r="BD1414">
        <v>0.19800000000000001</v>
      </c>
      <c r="BE1414">
        <f t="shared" si="638"/>
        <v>1.98E-3</v>
      </c>
      <c r="BG1414" s="1">
        <v>44043</v>
      </c>
      <c r="BH1414">
        <v>0.16700000000000001</v>
      </c>
      <c r="BI1414">
        <f t="shared" si="639"/>
        <v>1.67E-3</v>
      </c>
      <c r="BK1414" s="1">
        <v>38628</v>
      </c>
      <c r="BL1414">
        <v>2.0793699999999999</v>
      </c>
      <c r="BM1414">
        <f t="shared" si="645"/>
        <v>2.0793699999999998E-2</v>
      </c>
      <c r="BP1414" s="1">
        <v>44004</v>
      </c>
      <c r="BQ1414">
        <v>229.97640000000001</v>
      </c>
      <c r="BR1414">
        <f t="shared" si="640"/>
        <v>2.2997640000000001</v>
      </c>
      <c r="BT1414" s="1">
        <v>44012</v>
      </c>
      <c r="BU1414">
        <v>-0.42199999999999999</v>
      </c>
      <c r="BV1414">
        <f t="shared" si="641"/>
        <v>-4.2199999999999998E-3</v>
      </c>
      <c r="BX1414" s="1">
        <v>44012</v>
      </c>
      <c r="BY1414">
        <v>-0.308</v>
      </c>
      <c r="BZ1414">
        <f t="shared" si="642"/>
        <v>-3.0799999999999998E-3</v>
      </c>
      <c r="CB1414" s="1">
        <v>44043</v>
      </c>
      <c r="CC1414">
        <v>-0.4113</v>
      </c>
      <c r="CD1414">
        <f t="shared" si="643"/>
        <v>-4.1130000000000003E-3</v>
      </c>
      <c r="CG1414" s="1"/>
    </row>
    <row r="1415" spans="1:85" x14ac:dyDescent="0.3">
      <c r="A1415" s="21">
        <f t="shared" si="644"/>
        <v>47792</v>
      </c>
      <c r="B1415" s="18">
        <f t="shared" si="628"/>
        <v>112.421875</v>
      </c>
      <c r="C1415">
        <f t="shared" si="646"/>
        <v>115</v>
      </c>
      <c r="D1415">
        <f t="shared" ca="1" si="631"/>
        <v>-4.9555555555555557</v>
      </c>
      <c r="E1415">
        <f ca="1">IF(currency="USD",'Future et co'!F1415,IF(currency="EUR",'Future et co'!G1415,FALSE))</f>
        <v>3.6070000000000005E-2</v>
      </c>
      <c r="F1415">
        <f t="shared" ca="1" si="632"/>
        <v>3.6070000000000005E-2</v>
      </c>
      <c r="G1415">
        <f t="shared" ca="1" si="633"/>
        <v>2.0569999999999998E-2</v>
      </c>
      <c r="L1415">
        <f t="shared" ca="1" si="634"/>
        <v>127.8</v>
      </c>
      <c r="M1415">
        <f t="shared" ca="1" si="629"/>
        <v>3.6070000000000005E-2</v>
      </c>
      <c r="R1415">
        <f t="shared" ca="1" si="635"/>
        <v>127.8</v>
      </c>
      <c r="S1415">
        <f t="shared" ca="1" si="630"/>
        <v>3.6070000000000005E-2</v>
      </c>
      <c r="U1415" s="1"/>
      <c r="W1415" t="str">
        <f t="shared" si="647"/>
        <v/>
      </c>
      <c r="Y1415" s="1"/>
      <c r="AA1415">
        <f t="shared" si="648"/>
        <v>0</v>
      </c>
      <c r="AC1415" s="1"/>
      <c r="AE1415">
        <f t="shared" si="649"/>
        <v>0</v>
      </c>
      <c r="AH1415" s="1"/>
      <c r="AI1415" s="17"/>
      <c r="AJ1415" s="25"/>
      <c r="AU1415" s="1">
        <v>44033</v>
      </c>
      <c r="AV1415">
        <v>0.05</v>
      </c>
      <c r="AW1415">
        <f t="shared" si="636"/>
        <v>5.0000000000000001E-4</v>
      </c>
      <c r="AY1415" s="1">
        <v>44033</v>
      </c>
      <c r="AZ1415">
        <v>3.5999999999999997E-2</v>
      </c>
      <c r="BA1415">
        <f t="shared" si="637"/>
        <v>3.5999999999999997E-4</v>
      </c>
      <c r="BC1415" s="1">
        <v>44042</v>
      </c>
      <c r="BD1415">
        <v>0.2</v>
      </c>
      <c r="BE1415">
        <f t="shared" si="638"/>
        <v>2E-3</v>
      </c>
      <c r="BG1415" s="1">
        <v>44042</v>
      </c>
      <c r="BH1415">
        <v>0.17499999999999999</v>
      </c>
      <c r="BI1415">
        <f t="shared" si="639"/>
        <v>1.7499999999999998E-3</v>
      </c>
      <c r="BK1415" s="1">
        <v>38629</v>
      </c>
      <c r="BL1415">
        <v>2.1011600000000001</v>
      </c>
      <c r="BM1415">
        <f t="shared" si="645"/>
        <v>2.1011600000000002E-2</v>
      </c>
      <c r="BP1415" s="1">
        <v>44001</v>
      </c>
      <c r="BQ1415">
        <v>229.41489999999999</v>
      </c>
      <c r="BR1415">
        <f t="shared" si="640"/>
        <v>2.294149</v>
      </c>
      <c r="BT1415" s="1">
        <v>44011</v>
      </c>
      <c r="BU1415">
        <v>-0.41299999999999998</v>
      </c>
      <c r="BV1415">
        <f t="shared" si="641"/>
        <v>-4.13E-3</v>
      </c>
      <c r="BX1415" s="1">
        <v>44011</v>
      </c>
      <c r="BY1415">
        <v>-0.28699999999999998</v>
      </c>
      <c r="BZ1415">
        <f t="shared" si="642"/>
        <v>-2.8699999999999997E-3</v>
      </c>
      <c r="CB1415" s="1">
        <v>44042</v>
      </c>
      <c r="CC1415">
        <v>-0.40789999999999998</v>
      </c>
      <c r="CD1415">
        <f t="shared" si="643"/>
        <v>-4.0790000000000002E-3</v>
      </c>
      <c r="CG1415" s="1"/>
    </row>
    <row r="1416" spans="1:85" x14ac:dyDescent="0.3">
      <c r="A1416" s="21">
        <f t="shared" si="644"/>
        <v>47793</v>
      </c>
      <c r="B1416" s="18">
        <f t="shared" si="628"/>
        <v>112.421875</v>
      </c>
      <c r="C1416">
        <f t="shared" si="646"/>
        <v>115</v>
      </c>
      <c r="D1416">
        <f t="shared" ca="1" si="631"/>
        <v>-4.958333333333333</v>
      </c>
      <c r="E1416">
        <f ca="1">IF(currency="USD",'Future et co'!F1416,IF(currency="EUR",'Future et co'!G1416,FALSE))</f>
        <v>3.6070000000000005E-2</v>
      </c>
      <c r="F1416">
        <f t="shared" ca="1" si="632"/>
        <v>3.6070000000000005E-2</v>
      </c>
      <c r="G1416">
        <f t="shared" ca="1" si="633"/>
        <v>2.0569999999999998E-2</v>
      </c>
      <c r="L1416">
        <f t="shared" ca="1" si="634"/>
        <v>127.8</v>
      </c>
      <c r="M1416">
        <f t="shared" ca="1" si="629"/>
        <v>3.6070000000000005E-2</v>
      </c>
      <c r="R1416">
        <f t="shared" ca="1" si="635"/>
        <v>127.8</v>
      </c>
      <c r="S1416">
        <f t="shared" ca="1" si="630"/>
        <v>3.6070000000000005E-2</v>
      </c>
      <c r="U1416" s="1"/>
      <c r="W1416" t="str">
        <f t="shared" si="647"/>
        <v/>
      </c>
      <c r="Y1416" s="1"/>
      <c r="AA1416">
        <f t="shared" si="648"/>
        <v>0</v>
      </c>
      <c r="AC1416" s="1"/>
      <c r="AE1416">
        <f t="shared" si="649"/>
        <v>0</v>
      </c>
      <c r="AH1416" s="1"/>
      <c r="AI1416" s="17"/>
      <c r="AJ1416" s="25"/>
      <c r="AU1416" s="1">
        <v>44032</v>
      </c>
      <c r="AV1416">
        <v>6.4000000000000001E-2</v>
      </c>
      <c r="AW1416">
        <f t="shared" si="636"/>
        <v>6.4000000000000005E-4</v>
      </c>
      <c r="AY1416" s="1">
        <v>44032</v>
      </c>
      <c r="AZ1416">
        <v>0.05</v>
      </c>
      <c r="BA1416">
        <f t="shared" si="637"/>
        <v>5.0000000000000001E-4</v>
      </c>
      <c r="BC1416" s="1">
        <v>44041</v>
      </c>
      <c r="BD1416">
        <v>0.217</v>
      </c>
      <c r="BE1416">
        <f t="shared" si="638"/>
        <v>2.1700000000000001E-3</v>
      </c>
      <c r="BG1416" s="1">
        <v>44041</v>
      </c>
      <c r="BH1416">
        <v>0.19500000000000001</v>
      </c>
      <c r="BI1416">
        <f t="shared" si="639"/>
        <v>1.9500000000000001E-3</v>
      </c>
      <c r="BK1416" s="1">
        <v>38630</v>
      </c>
      <c r="BL1416">
        <v>2.1320399999999999</v>
      </c>
      <c r="BM1416">
        <f t="shared" si="645"/>
        <v>2.13204E-2</v>
      </c>
      <c r="BP1416" s="1">
        <v>44000</v>
      </c>
      <c r="BQ1416">
        <v>229.29730000000001</v>
      </c>
      <c r="BR1416">
        <f t="shared" si="640"/>
        <v>2.2929729999999999</v>
      </c>
      <c r="BT1416" s="1">
        <v>44008</v>
      </c>
      <c r="BU1416">
        <v>-0.40300000000000002</v>
      </c>
      <c r="BV1416">
        <f t="shared" si="641"/>
        <v>-4.0300000000000006E-3</v>
      </c>
      <c r="BX1416" s="1">
        <v>44008</v>
      </c>
      <c r="BY1416">
        <v>-0.28299999999999997</v>
      </c>
      <c r="BZ1416">
        <f t="shared" si="642"/>
        <v>-2.8299999999999996E-3</v>
      </c>
      <c r="CB1416" s="1">
        <v>44041</v>
      </c>
      <c r="CC1416">
        <v>-0.37</v>
      </c>
      <c r="CD1416">
        <f t="shared" si="643"/>
        <v>-3.7000000000000002E-3</v>
      </c>
      <c r="CG1416" s="1"/>
    </row>
    <row r="1417" spans="1:85" x14ac:dyDescent="0.3">
      <c r="A1417" s="21">
        <f t="shared" si="644"/>
        <v>47794</v>
      </c>
      <c r="B1417" s="18">
        <f t="shared" si="628"/>
        <v>112.421875</v>
      </c>
      <c r="C1417">
        <f t="shared" si="646"/>
        <v>115</v>
      </c>
      <c r="D1417">
        <f t="shared" ca="1" si="631"/>
        <v>-4.9611111111111112</v>
      </c>
      <c r="E1417">
        <f ca="1">IF(currency="USD",'Future et co'!F1417,IF(currency="EUR",'Future et co'!G1417,FALSE))</f>
        <v>3.6070000000000005E-2</v>
      </c>
      <c r="F1417">
        <f t="shared" ca="1" si="632"/>
        <v>3.6070000000000005E-2</v>
      </c>
      <c r="G1417">
        <f t="shared" ca="1" si="633"/>
        <v>2.0569999999999998E-2</v>
      </c>
      <c r="L1417">
        <f t="shared" ca="1" si="634"/>
        <v>127.8</v>
      </c>
      <c r="M1417">
        <f t="shared" ca="1" si="629"/>
        <v>3.6070000000000005E-2</v>
      </c>
      <c r="R1417">
        <f t="shared" ca="1" si="635"/>
        <v>127.8</v>
      </c>
      <c r="S1417">
        <f t="shared" ca="1" si="630"/>
        <v>3.6070000000000005E-2</v>
      </c>
      <c r="U1417" s="1"/>
      <c r="W1417" t="str">
        <f t="shared" si="647"/>
        <v/>
      </c>
      <c r="Y1417" s="1"/>
      <c r="AA1417">
        <f t="shared" si="648"/>
        <v>0</v>
      </c>
      <c r="AC1417" s="1"/>
      <c r="AE1417">
        <f t="shared" si="649"/>
        <v>0</v>
      </c>
      <c r="AH1417" s="1"/>
      <c r="AI1417" s="17"/>
      <c r="AJ1417" s="25"/>
      <c r="AU1417" s="1">
        <v>44029</v>
      </c>
      <c r="AV1417">
        <v>5.1999999999999998E-2</v>
      </c>
      <c r="AW1417">
        <f t="shared" si="636"/>
        <v>5.1999999999999995E-4</v>
      </c>
      <c r="AY1417" s="1">
        <v>44029</v>
      </c>
      <c r="AZ1417">
        <v>4.9000000000000002E-2</v>
      </c>
      <c r="BA1417">
        <f t="shared" si="637"/>
        <v>4.8999999999999998E-4</v>
      </c>
      <c r="BC1417" s="1">
        <v>44040</v>
      </c>
      <c r="BD1417">
        <v>0.23400000000000001</v>
      </c>
      <c r="BE1417">
        <f t="shared" si="638"/>
        <v>2.3400000000000001E-3</v>
      </c>
      <c r="BG1417" s="1">
        <v>44040</v>
      </c>
      <c r="BH1417">
        <v>0.20399999999999999</v>
      </c>
      <c r="BI1417">
        <f t="shared" si="639"/>
        <v>2.0399999999999997E-3</v>
      </c>
      <c r="BK1417" s="1">
        <v>38631</v>
      </c>
      <c r="BL1417">
        <v>2.13937</v>
      </c>
      <c r="BM1417">
        <f t="shared" si="645"/>
        <v>2.1393700000000002E-2</v>
      </c>
      <c r="BP1417" s="1">
        <v>43999</v>
      </c>
      <c r="BQ1417">
        <v>229.04920000000001</v>
      </c>
      <c r="BR1417">
        <f t="shared" si="640"/>
        <v>2.290492</v>
      </c>
      <c r="BT1417" s="1">
        <v>44007</v>
      </c>
      <c r="BU1417">
        <v>-0.40200000000000002</v>
      </c>
      <c r="BV1417">
        <f t="shared" si="641"/>
        <v>-4.0200000000000001E-3</v>
      </c>
      <c r="BX1417" s="1">
        <v>44007</v>
      </c>
      <c r="BY1417">
        <v>-0.26800000000000002</v>
      </c>
      <c r="BZ1417">
        <f t="shared" si="642"/>
        <v>-2.6800000000000001E-3</v>
      </c>
      <c r="CB1417" s="1">
        <v>44040</v>
      </c>
      <c r="CC1417">
        <v>-0.37</v>
      </c>
      <c r="CD1417">
        <f t="shared" si="643"/>
        <v>-3.7000000000000002E-3</v>
      </c>
      <c r="CG1417" s="1"/>
    </row>
    <row r="1418" spans="1:85" x14ac:dyDescent="0.3">
      <c r="A1418" s="21">
        <f t="shared" si="644"/>
        <v>47795</v>
      </c>
      <c r="B1418" s="18">
        <f t="shared" si="628"/>
        <v>112.421875</v>
      </c>
      <c r="C1418">
        <f t="shared" si="646"/>
        <v>115</v>
      </c>
      <c r="D1418">
        <f t="shared" ca="1" si="631"/>
        <v>-4.9638888888888886</v>
      </c>
      <c r="E1418">
        <f ca="1">IF(currency="USD",'Future et co'!F1418,IF(currency="EUR",'Future et co'!G1418,FALSE))</f>
        <v>3.6070000000000005E-2</v>
      </c>
      <c r="F1418">
        <f t="shared" ca="1" si="632"/>
        <v>3.6070000000000005E-2</v>
      </c>
      <c r="G1418">
        <f t="shared" ca="1" si="633"/>
        <v>2.0569999999999998E-2</v>
      </c>
      <c r="L1418">
        <f t="shared" ca="1" si="634"/>
        <v>127.8</v>
      </c>
      <c r="M1418">
        <f t="shared" ca="1" si="629"/>
        <v>3.6070000000000005E-2</v>
      </c>
      <c r="R1418">
        <f t="shared" ca="1" si="635"/>
        <v>127.8</v>
      </c>
      <c r="S1418">
        <f t="shared" ca="1" si="630"/>
        <v>3.6070000000000005E-2</v>
      </c>
      <c r="U1418" s="1"/>
      <c r="W1418" t="str">
        <f t="shared" si="647"/>
        <v/>
      </c>
      <c r="Y1418" s="1"/>
      <c r="AA1418">
        <f t="shared" si="648"/>
        <v>0</v>
      </c>
      <c r="AC1418" s="1"/>
      <c r="AE1418">
        <f t="shared" si="649"/>
        <v>0</v>
      </c>
      <c r="AH1418" s="1"/>
      <c r="AI1418" s="17"/>
      <c r="AJ1418" s="25"/>
      <c r="AU1418" s="1">
        <v>44028</v>
      </c>
      <c r="AV1418">
        <v>6.0999999999999999E-2</v>
      </c>
      <c r="AW1418">
        <f t="shared" si="636"/>
        <v>6.0999999999999997E-4</v>
      </c>
      <c r="AY1418" s="1">
        <v>44028</v>
      </c>
      <c r="AZ1418">
        <v>3.2000000000000001E-2</v>
      </c>
      <c r="BA1418">
        <f t="shared" si="637"/>
        <v>3.2000000000000003E-4</v>
      </c>
      <c r="BC1418" s="1">
        <v>44039</v>
      </c>
      <c r="BD1418">
        <v>0.22</v>
      </c>
      <c r="BE1418">
        <f t="shared" si="638"/>
        <v>2.2000000000000001E-3</v>
      </c>
      <c r="BG1418" s="1">
        <v>44039</v>
      </c>
      <c r="BH1418">
        <v>0.21299999999999999</v>
      </c>
      <c r="BI1418">
        <f t="shared" si="639"/>
        <v>2.1299999999999999E-3</v>
      </c>
      <c r="BK1418" s="1">
        <v>38632</v>
      </c>
      <c r="BL1418">
        <v>2.1317900000000001</v>
      </c>
      <c r="BM1418">
        <f t="shared" si="645"/>
        <v>2.1317900000000001E-2</v>
      </c>
      <c r="BP1418" s="1">
        <v>43998</v>
      </c>
      <c r="BQ1418">
        <v>229.04920000000001</v>
      </c>
      <c r="BR1418">
        <f t="shared" si="640"/>
        <v>2.290492</v>
      </c>
      <c r="BT1418" s="1">
        <v>44006</v>
      </c>
      <c r="BU1418">
        <v>-0.39800000000000002</v>
      </c>
      <c r="BV1418">
        <f t="shared" si="641"/>
        <v>-3.98E-3</v>
      </c>
      <c r="BX1418" s="1">
        <v>44006</v>
      </c>
      <c r="BY1418">
        <v>-0.27800000000000002</v>
      </c>
      <c r="BZ1418">
        <f t="shared" si="642"/>
        <v>-2.7800000000000004E-3</v>
      </c>
      <c r="CB1418" s="1">
        <v>44039</v>
      </c>
      <c r="CC1418">
        <v>-0.37</v>
      </c>
      <c r="CD1418">
        <f t="shared" si="643"/>
        <v>-3.7000000000000002E-3</v>
      </c>
      <c r="CG1418" s="1"/>
    </row>
    <row r="1419" spans="1:85" x14ac:dyDescent="0.3">
      <c r="A1419" s="21">
        <f t="shared" si="644"/>
        <v>47798</v>
      </c>
      <c r="B1419" s="18">
        <f t="shared" ref="B1419:B1482" si="650">IFERROR(VLOOKUP(A1419,$CG$11:$CH$19999,2,FALSE),B1418)</f>
        <v>112.421875</v>
      </c>
      <c r="C1419">
        <f t="shared" si="646"/>
        <v>115</v>
      </c>
      <c r="D1419">
        <f t="shared" ca="1" si="631"/>
        <v>-4.9722222222222223</v>
      </c>
      <c r="E1419">
        <f ca="1">IF(currency="USD",'Future et co'!F1419,IF(currency="EUR",'Future et co'!G1419,FALSE))</f>
        <v>3.6070000000000005E-2</v>
      </c>
      <c r="F1419">
        <f t="shared" ca="1" si="632"/>
        <v>3.6070000000000005E-2</v>
      </c>
      <c r="G1419">
        <f t="shared" ca="1" si="633"/>
        <v>2.0569999999999998E-2</v>
      </c>
      <c r="L1419">
        <f t="shared" ca="1" si="634"/>
        <v>127.8</v>
      </c>
      <c r="M1419">
        <f t="shared" ref="M1419:M1482" ca="1" si="651">IFERROR(IF(L1419&lt;0.25,VLOOKUP(I1419,$AU$11:$AW$5325,3,FALSE),IF(AND(L1419&gt;=0.25,L1419&lt;0.5),VLOOKUP(I1419,$AY$11:$BA$5325,3,FALSE),IF(AND(L1419&gt;=0.5,L1419&lt;1),VLOOKUP(I1419,$BC$11:$BE$5325,3,FALSE),VLOOKUP(I1419,$BG$11:$BI$5010,3,FALSE)))),M1418)</f>
        <v>3.6070000000000005E-2</v>
      </c>
      <c r="R1419">
        <f t="shared" ca="1" si="635"/>
        <v>127.8</v>
      </c>
      <c r="S1419">
        <f t="shared" ref="S1419:S1482" ca="1" si="652">IFERROR(IF(R1419&lt;0.25,VLOOKUP(O1419,$AU$11:$AW$5325,3,FALSE),IF(AND(R1419&gt;=0.25,R1419&lt;0.5),VLOOKUP(O1419,$AY$11:$BA$5325,3,FALSE),IF(AND(R1419&gt;=0.5,R1419&lt;1),VLOOKUP(O1419,$BC$11:$BE$5325,3,FALSE),VLOOKUP(O1419,$BG$11:$BI$5010,3,FALSE)))),S1418)</f>
        <v>3.6070000000000005E-2</v>
      </c>
      <c r="U1419" s="1"/>
      <c r="W1419" t="str">
        <f t="shared" si="647"/>
        <v/>
      </c>
      <c r="Y1419" s="1"/>
      <c r="AA1419">
        <f t="shared" si="648"/>
        <v>0</v>
      </c>
      <c r="AC1419" s="1"/>
      <c r="AE1419">
        <f t="shared" si="649"/>
        <v>0</v>
      </c>
      <c r="AH1419" s="1"/>
      <c r="AI1419" s="17"/>
      <c r="AJ1419" s="25"/>
      <c r="AU1419" s="1">
        <v>44027</v>
      </c>
      <c r="AV1419">
        <v>4.9000000000000002E-2</v>
      </c>
      <c r="AW1419">
        <f t="shared" si="636"/>
        <v>4.8999999999999998E-4</v>
      </c>
      <c r="AY1419" s="1">
        <v>44027</v>
      </c>
      <c r="AZ1419">
        <v>4.9000000000000002E-2</v>
      </c>
      <c r="BA1419">
        <f t="shared" si="637"/>
        <v>4.8999999999999998E-4</v>
      </c>
      <c r="BC1419" s="1">
        <v>44036</v>
      </c>
      <c r="BD1419">
        <v>0.217</v>
      </c>
      <c r="BE1419">
        <f t="shared" si="638"/>
        <v>2.1700000000000001E-3</v>
      </c>
      <c r="BG1419" s="1">
        <v>44036</v>
      </c>
      <c r="BH1419">
        <v>0.19</v>
      </c>
      <c r="BI1419">
        <f t="shared" si="639"/>
        <v>1.9E-3</v>
      </c>
      <c r="BK1419" s="1">
        <v>38635</v>
      </c>
      <c r="BL1419">
        <v>2.1482299999999999</v>
      </c>
      <c r="BM1419">
        <f t="shared" si="645"/>
        <v>2.1482299999999999E-2</v>
      </c>
      <c r="BP1419" s="1">
        <v>43997</v>
      </c>
      <c r="BQ1419">
        <v>229.20590000000001</v>
      </c>
      <c r="BR1419">
        <f t="shared" si="640"/>
        <v>2.2920590000000001</v>
      </c>
      <c r="BT1419" s="1">
        <v>44005</v>
      </c>
      <c r="BU1419">
        <v>-0.40899999999999997</v>
      </c>
      <c r="BV1419">
        <f t="shared" si="641"/>
        <v>-4.0899999999999999E-3</v>
      </c>
      <c r="BX1419" s="1">
        <v>44005</v>
      </c>
      <c r="BY1419">
        <v>-0.26900000000000002</v>
      </c>
      <c r="BZ1419">
        <f t="shared" si="642"/>
        <v>-2.6900000000000001E-3</v>
      </c>
      <c r="CB1419" s="1">
        <v>44036</v>
      </c>
      <c r="CC1419">
        <v>-0.37</v>
      </c>
      <c r="CD1419">
        <f t="shared" si="643"/>
        <v>-3.7000000000000002E-3</v>
      </c>
      <c r="CG1419" s="1"/>
    </row>
    <row r="1420" spans="1:85" x14ac:dyDescent="0.3">
      <c r="A1420" s="21">
        <f t="shared" si="644"/>
        <v>47799</v>
      </c>
      <c r="B1420" s="18">
        <f t="shared" si="650"/>
        <v>112.421875</v>
      </c>
      <c r="C1420">
        <f t="shared" si="646"/>
        <v>115</v>
      </c>
      <c r="D1420">
        <f t="shared" ref="D1420:D1483" ca="1" si="653">($B$7-A1420)/360</f>
        <v>-4.9749999999999996</v>
      </c>
      <c r="E1420">
        <f ca="1">IF(currency="USD",'Future et co'!F1420,IF(currency="EUR",'Future et co'!G1420,FALSE))</f>
        <v>3.6070000000000005E-2</v>
      </c>
      <c r="F1420">
        <f t="shared" ref="F1420:F1483" ca="1" si="654">IFERROR(IF(D1420&lt;0.25,VLOOKUP(A1420,$AU$11:$AW$5325,3,FALSE),IF(AND(D1420&gt;=0.25,D1420&lt;0.5),VLOOKUP(A1420,$AY$11:$BA$5325,3,FALSE),IF(AND(D1420&gt;=0.5,D1420&lt;1),VLOOKUP(A1420,$BC$11:$BE$5325,3,FALSE),VLOOKUP(A1420,$BG$11:$BI$5010,3,FALSE)))),F1419)</f>
        <v>3.6070000000000005E-2</v>
      </c>
      <c r="G1420">
        <f t="shared" ref="G1420:G1483" ca="1" si="655">IFERROR(IF(D1420&lt;0.25,VLOOKUP(A1420,$BT$11:$BV$5325,3,FALSE),IF(AND(D1420&gt;=0.25,D1420&lt;0.5),VLOOKUP(A1420,$BX$11:$BZ$5325,3,FALSE),VLOOKUP(A1420,$CB$11:$CD$5325,3,FALSE))),G1419)</f>
        <v>2.0569999999999998E-2</v>
      </c>
      <c r="L1420">
        <f t="shared" ref="L1420:L1483" ca="1" si="656">($J$7-I1420)/360</f>
        <v>127.8</v>
      </c>
      <c r="M1420">
        <f t="shared" ca="1" si="651"/>
        <v>3.6070000000000005E-2</v>
      </c>
      <c r="R1420">
        <f t="shared" ref="R1420:R1483" ca="1" si="657">($P$7-O1420)/360</f>
        <v>127.8</v>
      </c>
      <c r="S1420">
        <f t="shared" ca="1" si="652"/>
        <v>3.6070000000000005E-2</v>
      </c>
      <c r="U1420" s="1"/>
      <c r="W1420" t="str">
        <f t="shared" si="647"/>
        <v/>
      </c>
      <c r="Y1420" s="1"/>
      <c r="AA1420">
        <f t="shared" si="648"/>
        <v>0</v>
      </c>
      <c r="AC1420" s="1"/>
      <c r="AE1420">
        <f t="shared" si="649"/>
        <v>0</v>
      </c>
      <c r="AH1420" s="1"/>
      <c r="AI1420" s="17"/>
      <c r="AJ1420" s="25"/>
      <c r="AU1420" s="1">
        <v>44026</v>
      </c>
      <c r="AV1420">
        <v>6.5000000000000002E-2</v>
      </c>
      <c r="AW1420">
        <f t="shared" ref="AW1420:AW1483" si="658">AV1420/100</f>
        <v>6.4999999999999997E-4</v>
      </c>
      <c r="AY1420" s="1">
        <v>44026</v>
      </c>
      <c r="AZ1420">
        <v>4.9000000000000002E-2</v>
      </c>
      <c r="BA1420">
        <f t="shared" ref="BA1420:BA1483" si="659">AZ1420/100</f>
        <v>4.8999999999999998E-4</v>
      </c>
      <c r="BC1420" s="1">
        <v>44035</v>
      </c>
      <c r="BD1420">
        <v>0.221</v>
      </c>
      <c r="BE1420">
        <f t="shared" ref="BE1420:BE1483" si="660">BD1420/100</f>
        <v>2.2100000000000002E-3</v>
      </c>
      <c r="BG1420" s="1">
        <v>44035</v>
      </c>
      <c r="BH1420">
        <v>0.20269999999999999</v>
      </c>
      <c r="BI1420">
        <f t="shared" ref="BI1420:BI1483" si="661">BH1420/100</f>
        <v>2.0269999999999997E-3</v>
      </c>
      <c r="BK1420" s="1">
        <v>38636</v>
      </c>
      <c r="BL1420">
        <v>2.1534</v>
      </c>
      <c r="BM1420">
        <f t="shared" si="645"/>
        <v>2.1534000000000001E-2</v>
      </c>
      <c r="BP1420" s="1">
        <v>43994</v>
      </c>
      <c r="BQ1420">
        <v>229.27119999999999</v>
      </c>
      <c r="BR1420">
        <f t="shared" ref="BR1420:BR1483" si="662">BQ1420/100</f>
        <v>2.2927119999999999</v>
      </c>
      <c r="BT1420" s="1">
        <v>44004</v>
      </c>
      <c r="BU1420">
        <v>-0.4</v>
      </c>
      <c r="BV1420">
        <f t="shared" ref="BV1420:BV1483" si="663">BU1420/100</f>
        <v>-4.0000000000000001E-3</v>
      </c>
      <c r="BX1420" s="1">
        <v>44004</v>
      </c>
      <c r="BY1420">
        <v>-0.25900000000000001</v>
      </c>
      <c r="BZ1420">
        <f t="shared" ref="BZ1420:BZ1483" si="664">BY1420/100</f>
        <v>-2.5900000000000003E-3</v>
      </c>
      <c r="CB1420" s="1">
        <v>44035</v>
      </c>
      <c r="CC1420">
        <v>-0.37</v>
      </c>
      <c r="CD1420">
        <f t="shared" ref="CD1420:CD1483" si="665">CC1420/100</f>
        <v>-3.7000000000000002E-3</v>
      </c>
      <c r="CG1420" s="1"/>
    </row>
    <row r="1421" spans="1:85" x14ac:dyDescent="0.3">
      <c r="A1421" s="21">
        <f t="shared" ref="A1421:A1484" si="666">WORKDAY(A1420,1)</f>
        <v>47800</v>
      </c>
      <c r="B1421" s="18">
        <f t="shared" si="650"/>
        <v>112.421875</v>
      </c>
      <c r="C1421">
        <f t="shared" si="646"/>
        <v>115</v>
      </c>
      <c r="D1421">
        <f t="shared" ca="1" si="653"/>
        <v>-4.9777777777777779</v>
      </c>
      <c r="E1421">
        <f ca="1">IF(currency="USD",'Future et co'!F1421,IF(currency="EUR",'Future et co'!G1421,FALSE))</f>
        <v>3.6070000000000005E-2</v>
      </c>
      <c r="F1421">
        <f t="shared" ca="1" si="654"/>
        <v>3.6070000000000005E-2</v>
      </c>
      <c r="G1421">
        <f t="shared" ca="1" si="655"/>
        <v>2.0569999999999998E-2</v>
      </c>
      <c r="L1421">
        <f t="shared" ca="1" si="656"/>
        <v>127.8</v>
      </c>
      <c r="M1421">
        <f t="shared" ca="1" si="651"/>
        <v>3.6070000000000005E-2</v>
      </c>
      <c r="R1421">
        <f t="shared" ca="1" si="657"/>
        <v>127.8</v>
      </c>
      <c r="S1421">
        <f t="shared" ca="1" si="652"/>
        <v>3.6070000000000005E-2</v>
      </c>
      <c r="U1421" s="1"/>
      <c r="W1421" t="str">
        <f t="shared" si="647"/>
        <v/>
      </c>
      <c r="Y1421" s="1"/>
      <c r="AA1421">
        <f t="shared" si="648"/>
        <v>0</v>
      </c>
      <c r="AC1421" s="1"/>
      <c r="AE1421">
        <f t="shared" si="649"/>
        <v>0</v>
      </c>
      <c r="AH1421" s="1"/>
      <c r="AI1421" s="17"/>
      <c r="AJ1421" s="25"/>
      <c r="AU1421" s="1">
        <v>44025</v>
      </c>
      <c r="AV1421">
        <v>5.3999999999999999E-2</v>
      </c>
      <c r="AW1421">
        <f t="shared" si="658"/>
        <v>5.4000000000000001E-4</v>
      </c>
      <c r="AY1421" s="1">
        <v>44025</v>
      </c>
      <c r="AZ1421">
        <v>4.9000000000000002E-2</v>
      </c>
      <c r="BA1421">
        <f t="shared" si="659"/>
        <v>4.8999999999999998E-4</v>
      </c>
      <c r="BC1421" s="1">
        <v>44034</v>
      </c>
      <c r="BD1421">
        <v>0.22500000000000001</v>
      </c>
      <c r="BE1421">
        <f t="shared" si="660"/>
        <v>2.2500000000000003E-3</v>
      </c>
      <c r="BG1421" s="1">
        <v>44034</v>
      </c>
      <c r="BH1421">
        <v>0.20399999999999999</v>
      </c>
      <c r="BI1421">
        <f t="shared" si="661"/>
        <v>2.0399999999999997E-3</v>
      </c>
      <c r="BK1421" s="1">
        <v>38637</v>
      </c>
      <c r="BL1421">
        <v>2.1657099999999998</v>
      </c>
      <c r="BM1421">
        <f t="shared" si="645"/>
        <v>2.1657099999999999E-2</v>
      </c>
      <c r="BP1421" s="1">
        <v>43993</v>
      </c>
      <c r="BQ1421">
        <v>228.84030000000001</v>
      </c>
      <c r="BR1421">
        <f t="shared" si="662"/>
        <v>2.2884030000000002</v>
      </c>
      <c r="BT1421" s="1">
        <v>44001</v>
      </c>
      <c r="BU1421">
        <v>-0.40699999999999997</v>
      </c>
      <c r="BV1421">
        <f t="shared" si="663"/>
        <v>-4.0699999999999998E-3</v>
      </c>
      <c r="BX1421" s="1">
        <v>44001</v>
      </c>
      <c r="BY1421">
        <v>-0.23400000000000001</v>
      </c>
      <c r="BZ1421">
        <f t="shared" si="664"/>
        <v>-2.3400000000000001E-3</v>
      </c>
      <c r="CB1421" s="1">
        <v>44034</v>
      </c>
      <c r="CC1421">
        <v>-0.37</v>
      </c>
      <c r="CD1421">
        <f t="shared" si="665"/>
        <v>-3.7000000000000002E-3</v>
      </c>
      <c r="CG1421" s="1"/>
    </row>
    <row r="1422" spans="1:85" x14ac:dyDescent="0.3">
      <c r="A1422" s="21">
        <f t="shared" si="666"/>
        <v>47801</v>
      </c>
      <c r="B1422" s="18">
        <f t="shared" si="650"/>
        <v>112.421875</v>
      </c>
      <c r="C1422">
        <f t="shared" si="646"/>
        <v>115</v>
      </c>
      <c r="D1422">
        <f t="shared" ca="1" si="653"/>
        <v>-4.9805555555555552</v>
      </c>
      <c r="E1422">
        <f ca="1">IF(currency="USD",'Future et co'!F1422,IF(currency="EUR",'Future et co'!G1422,FALSE))</f>
        <v>3.6070000000000005E-2</v>
      </c>
      <c r="F1422">
        <f t="shared" ca="1" si="654"/>
        <v>3.6070000000000005E-2</v>
      </c>
      <c r="G1422">
        <f t="shared" ca="1" si="655"/>
        <v>2.0569999999999998E-2</v>
      </c>
      <c r="L1422">
        <f t="shared" ca="1" si="656"/>
        <v>127.8</v>
      </c>
      <c r="M1422">
        <f t="shared" ca="1" si="651"/>
        <v>3.6070000000000005E-2</v>
      </c>
      <c r="R1422">
        <f t="shared" ca="1" si="657"/>
        <v>127.8</v>
      </c>
      <c r="S1422">
        <f t="shared" ca="1" si="652"/>
        <v>3.6070000000000005E-2</v>
      </c>
      <c r="U1422" s="1"/>
      <c r="W1422" t="str">
        <f t="shared" si="647"/>
        <v/>
      </c>
      <c r="Y1422" s="1"/>
      <c r="AA1422">
        <f t="shared" si="648"/>
        <v>0</v>
      </c>
      <c r="AC1422" s="1"/>
      <c r="AE1422">
        <f t="shared" si="649"/>
        <v>0</v>
      </c>
      <c r="AH1422" s="1"/>
      <c r="AI1422" s="17"/>
      <c r="AJ1422" s="25"/>
      <c r="AU1422" s="1">
        <v>44022</v>
      </c>
      <c r="AV1422">
        <v>5.1999999999999998E-2</v>
      </c>
      <c r="AW1422">
        <f t="shared" si="658"/>
        <v>5.1999999999999995E-4</v>
      </c>
      <c r="AY1422" s="1">
        <v>44022</v>
      </c>
      <c r="AZ1422">
        <v>3.1E-2</v>
      </c>
      <c r="BA1422">
        <f t="shared" si="659"/>
        <v>3.1E-4</v>
      </c>
      <c r="BC1422" s="1">
        <v>44033</v>
      </c>
      <c r="BD1422">
        <v>0.22600000000000001</v>
      </c>
      <c r="BE1422">
        <f t="shared" si="660"/>
        <v>2.2599999999999999E-3</v>
      </c>
      <c r="BG1422" s="1">
        <v>44033</v>
      </c>
      <c r="BH1422">
        <v>0.19400000000000001</v>
      </c>
      <c r="BI1422">
        <f t="shared" si="661"/>
        <v>1.9400000000000001E-3</v>
      </c>
      <c r="BK1422" s="1">
        <v>38638</v>
      </c>
      <c r="BL1422">
        <v>2.16981</v>
      </c>
      <c r="BM1422">
        <f t="shared" ref="BM1422:BM1485" si="667">BL1422/100</f>
        <v>2.1698100000000001E-2</v>
      </c>
      <c r="BP1422" s="1">
        <v>43992</v>
      </c>
      <c r="BQ1422">
        <v>226.97290000000001</v>
      </c>
      <c r="BR1422">
        <f t="shared" si="662"/>
        <v>2.2697289999999999</v>
      </c>
      <c r="BT1422" s="1">
        <v>44000</v>
      </c>
      <c r="BU1422">
        <v>-0.38900000000000001</v>
      </c>
      <c r="BV1422">
        <f t="shared" si="663"/>
        <v>-3.8900000000000002E-3</v>
      </c>
      <c r="BX1422" s="1">
        <v>44000</v>
      </c>
      <c r="BY1422">
        <v>-0.22800000000000001</v>
      </c>
      <c r="BZ1422">
        <f t="shared" si="664"/>
        <v>-2.2799999999999999E-3</v>
      </c>
      <c r="CB1422" s="1">
        <v>44033</v>
      </c>
      <c r="CC1422">
        <v>-0.37</v>
      </c>
      <c r="CD1422">
        <f t="shared" si="665"/>
        <v>-3.7000000000000002E-3</v>
      </c>
      <c r="CG1422" s="1"/>
    </row>
    <row r="1423" spans="1:85" x14ac:dyDescent="0.3">
      <c r="A1423" s="21">
        <f t="shared" si="666"/>
        <v>47802</v>
      </c>
      <c r="B1423" s="18">
        <f t="shared" si="650"/>
        <v>112.421875</v>
      </c>
      <c r="C1423">
        <f t="shared" si="646"/>
        <v>115</v>
      </c>
      <c r="D1423">
        <f t="shared" ca="1" si="653"/>
        <v>-4.9833333333333334</v>
      </c>
      <c r="E1423">
        <f ca="1">IF(currency="USD",'Future et co'!F1423,IF(currency="EUR",'Future et co'!G1423,FALSE))</f>
        <v>3.6070000000000005E-2</v>
      </c>
      <c r="F1423">
        <f t="shared" ca="1" si="654"/>
        <v>3.6070000000000005E-2</v>
      </c>
      <c r="G1423">
        <f t="shared" ca="1" si="655"/>
        <v>2.0569999999999998E-2</v>
      </c>
      <c r="L1423">
        <f t="shared" ca="1" si="656"/>
        <v>127.8</v>
      </c>
      <c r="M1423">
        <f t="shared" ca="1" si="651"/>
        <v>3.6070000000000005E-2</v>
      </c>
      <c r="R1423">
        <f t="shared" ca="1" si="657"/>
        <v>127.8</v>
      </c>
      <c r="S1423">
        <f t="shared" ca="1" si="652"/>
        <v>3.6070000000000005E-2</v>
      </c>
      <c r="U1423" s="1"/>
      <c r="W1423" t="str">
        <f t="shared" si="647"/>
        <v/>
      </c>
      <c r="Y1423" s="1"/>
      <c r="AA1423">
        <f t="shared" si="648"/>
        <v>0</v>
      </c>
      <c r="AC1423" s="1"/>
      <c r="AE1423">
        <f t="shared" si="649"/>
        <v>0</v>
      </c>
      <c r="AH1423" s="1"/>
      <c r="AI1423" s="17"/>
      <c r="AJ1423" s="25"/>
      <c r="AU1423" s="1">
        <v>44021</v>
      </c>
      <c r="AV1423">
        <v>4.9000000000000002E-2</v>
      </c>
      <c r="AW1423">
        <f t="shared" si="658"/>
        <v>4.8999999999999998E-4</v>
      </c>
      <c r="AY1423" s="1">
        <v>44021</v>
      </c>
      <c r="AZ1423">
        <v>0.03</v>
      </c>
      <c r="BA1423">
        <f t="shared" si="659"/>
        <v>2.9999999999999997E-4</v>
      </c>
      <c r="BC1423" s="1">
        <v>44032</v>
      </c>
      <c r="BD1423">
        <v>0.23699999999999999</v>
      </c>
      <c r="BE1423">
        <f t="shared" si="660"/>
        <v>2.3699999999999997E-3</v>
      </c>
      <c r="BG1423" s="1">
        <v>44032</v>
      </c>
      <c r="BH1423">
        <v>0.2</v>
      </c>
      <c r="BI1423">
        <f t="shared" si="661"/>
        <v>2E-3</v>
      </c>
      <c r="BK1423" s="1">
        <v>38639</v>
      </c>
      <c r="BL1423">
        <v>2.1516799999999998</v>
      </c>
      <c r="BM1423">
        <f t="shared" si="667"/>
        <v>2.1516799999999999E-2</v>
      </c>
      <c r="BP1423" s="1">
        <v>43991</v>
      </c>
      <c r="BQ1423">
        <v>226.51589999999999</v>
      </c>
      <c r="BR1423">
        <f t="shared" si="662"/>
        <v>2.2651589999999997</v>
      </c>
      <c r="BT1423" s="1">
        <v>43999</v>
      </c>
      <c r="BU1423">
        <v>-0.39600000000000002</v>
      </c>
      <c r="BV1423">
        <f t="shared" si="663"/>
        <v>-3.96E-3</v>
      </c>
      <c r="BX1423" s="1">
        <v>43999</v>
      </c>
      <c r="BY1423">
        <v>-0.215</v>
      </c>
      <c r="BZ1423">
        <f t="shared" si="664"/>
        <v>-2.15E-3</v>
      </c>
      <c r="CB1423" s="1">
        <v>44032</v>
      </c>
      <c r="CC1423">
        <v>-0.37</v>
      </c>
      <c r="CD1423">
        <f t="shared" si="665"/>
        <v>-3.7000000000000002E-3</v>
      </c>
      <c r="CG1423" s="1"/>
    </row>
    <row r="1424" spans="1:85" x14ac:dyDescent="0.3">
      <c r="A1424" s="21">
        <f t="shared" si="666"/>
        <v>47805</v>
      </c>
      <c r="B1424" s="18">
        <f t="shared" si="650"/>
        <v>112.421875</v>
      </c>
      <c r="C1424">
        <f t="shared" si="646"/>
        <v>115</v>
      </c>
      <c r="D1424">
        <f t="shared" ca="1" si="653"/>
        <v>-4.9916666666666663</v>
      </c>
      <c r="E1424">
        <f ca="1">IF(currency="USD",'Future et co'!F1424,IF(currency="EUR",'Future et co'!G1424,FALSE))</f>
        <v>3.6070000000000005E-2</v>
      </c>
      <c r="F1424">
        <f t="shared" ca="1" si="654"/>
        <v>3.6070000000000005E-2</v>
      </c>
      <c r="G1424">
        <f t="shared" ca="1" si="655"/>
        <v>2.0569999999999998E-2</v>
      </c>
      <c r="L1424">
        <f t="shared" ca="1" si="656"/>
        <v>127.8</v>
      </c>
      <c r="M1424">
        <f t="shared" ca="1" si="651"/>
        <v>3.6070000000000005E-2</v>
      </c>
      <c r="R1424">
        <f t="shared" ca="1" si="657"/>
        <v>127.8</v>
      </c>
      <c r="S1424">
        <f t="shared" ca="1" si="652"/>
        <v>3.6070000000000005E-2</v>
      </c>
      <c r="U1424" s="1"/>
      <c r="W1424" t="str">
        <f t="shared" si="647"/>
        <v/>
      </c>
      <c r="Y1424" s="1"/>
      <c r="AA1424">
        <f t="shared" si="648"/>
        <v>0</v>
      </c>
      <c r="AC1424" s="1"/>
      <c r="AE1424">
        <f t="shared" si="649"/>
        <v>0</v>
      </c>
      <c r="AH1424" s="1"/>
      <c r="AI1424" s="17"/>
      <c r="AJ1424" s="25"/>
      <c r="AU1424" s="1">
        <v>44020</v>
      </c>
      <c r="AV1424">
        <v>0.06</v>
      </c>
      <c r="AW1424">
        <f t="shared" si="658"/>
        <v>5.9999999999999995E-4</v>
      </c>
      <c r="AY1424" s="1">
        <v>44020</v>
      </c>
      <c r="AZ1424">
        <v>4.7E-2</v>
      </c>
      <c r="BA1424">
        <f t="shared" si="659"/>
        <v>4.6999999999999999E-4</v>
      </c>
      <c r="BC1424" s="1">
        <v>44029</v>
      </c>
      <c r="BD1424">
        <v>0.23599999999999999</v>
      </c>
      <c r="BE1424">
        <f t="shared" si="660"/>
        <v>2.3599999999999997E-3</v>
      </c>
      <c r="BG1424" s="1">
        <v>44029</v>
      </c>
      <c r="BH1424">
        <v>0.2208</v>
      </c>
      <c r="BI1424">
        <f t="shared" si="661"/>
        <v>2.2079999999999999E-3</v>
      </c>
      <c r="BK1424" s="1">
        <v>38642</v>
      </c>
      <c r="BL1424">
        <v>2.1461299999999999</v>
      </c>
      <c r="BM1424">
        <f t="shared" si="667"/>
        <v>2.1461299999999999E-2</v>
      </c>
      <c r="BP1424" s="1">
        <v>43990</v>
      </c>
      <c r="BQ1424">
        <v>226.5812</v>
      </c>
      <c r="BR1424">
        <f t="shared" si="662"/>
        <v>2.2658119999999999</v>
      </c>
      <c r="BT1424" s="1">
        <v>43998</v>
      </c>
      <c r="BU1424">
        <v>-0.372</v>
      </c>
      <c r="BV1424">
        <f t="shared" si="663"/>
        <v>-3.7199999999999998E-3</v>
      </c>
      <c r="BX1424" s="1">
        <v>43998</v>
      </c>
      <c r="BY1424">
        <v>-0.20599999999999999</v>
      </c>
      <c r="BZ1424">
        <f t="shared" si="664"/>
        <v>-2.0599999999999998E-3</v>
      </c>
      <c r="CB1424" s="1">
        <v>44029</v>
      </c>
      <c r="CC1424">
        <v>-0.37</v>
      </c>
      <c r="CD1424">
        <f t="shared" si="665"/>
        <v>-3.7000000000000002E-3</v>
      </c>
      <c r="CG1424" s="1"/>
    </row>
    <row r="1425" spans="1:85" x14ac:dyDescent="0.3">
      <c r="A1425" s="21">
        <f t="shared" si="666"/>
        <v>47806</v>
      </c>
      <c r="B1425" s="18">
        <f t="shared" si="650"/>
        <v>112.421875</v>
      </c>
      <c r="C1425">
        <f t="shared" si="646"/>
        <v>115</v>
      </c>
      <c r="D1425">
        <f t="shared" ca="1" si="653"/>
        <v>-4.9944444444444445</v>
      </c>
      <c r="E1425">
        <f ca="1">IF(currency="USD",'Future et co'!F1425,IF(currency="EUR",'Future et co'!G1425,FALSE))</f>
        <v>3.6070000000000005E-2</v>
      </c>
      <c r="F1425">
        <f t="shared" ca="1" si="654"/>
        <v>3.6070000000000005E-2</v>
      </c>
      <c r="G1425">
        <f t="shared" ca="1" si="655"/>
        <v>2.0569999999999998E-2</v>
      </c>
      <c r="L1425">
        <f t="shared" ca="1" si="656"/>
        <v>127.8</v>
      </c>
      <c r="M1425">
        <f t="shared" ca="1" si="651"/>
        <v>3.6070000000000005E-2</v>
      </c>
      <c r="R1425">
        <f t="shared" ca="1" si="657"/>
        <v>127.8</v>
      </c>
      <c r="S1425">
        <f t="shared" ca="1" si="652"/>
        <v>3.6070000000000005E-2</v>
      </c>
      <c r="U1425" s="1"/>
      <c r="W1425" t="str">
        <f t="shared" si="647"/>
        <v/>
      </c>
      <c r="Y1425" s="1"/>
      <c r="AA1425">
        <f t="shared" si="648"/>
        <v>0</v>
      </c>
      <c r="AC1425" s="1"/>
      <c r="AE1425">
        <f t="shared" si="649"/>
        <v>0</v>
      </c>
      <c r="AH1425" s="1"/>
      <c r="AI1425" s="17"/>
      <c r="AJ1425" s="25"/>
      <c r="AU1425" s="1">
        <v>44019</v>
      </c>
      <c r="AV1425">
        <v>4.8000000000000001E-2</v>
      </c>
      <c r="AW1425">
        <f t="shared" si="658"/>
        <v>4.8000000000000001E-4</v>
      </c>
      <c r="AY1425" s="1">
        <v>44019</v>
      </c>
      <c r="AZ1425">
        <v>3.3000000000000002E-2</v>
      </c>
      <c r="BA1425">
        <f t="shared" si="659"/>
        <v>3.3E-4</v>
      </c>
      <c r="BC1425" s="1">
        <v>44028</v>
      </c>
      <c r="BD1425">
        <v>0.24199999999999999</v>
      </c>
      <c r="BE1425">
        <f t="shared" si="660"/>
        <v>2.4199999999999998E-3</v>
      </c>
      <c r="BG1425" s="1">
        <v>44028</v>
      </c>
      <c r="BH1425">
        <v>0.19400000000000001</v>
      </c>
      <c r="BI1425">
        <f t="shared" si="661"/>
        <v>1.9400000000000001E-3</v>
      </c>
      <c r="BK1425" s="1">
        <v>38643</v>
      </c>
      <c r="BL1425">
        <v>2.1680600000000001</v>
      </c>
      <c r="BM1425">
        <f t="shared" si="667"/>
        <v>2.1680600000000001E-2</v>
      </c>
      <c r="BP1425" s="1">
        <v>43987</v>
      </c>
      <c r="BQ1425">
        <v>225.6018</v>
      </c>
      <c r="BR1425">
        <f t="shared" si="662"/>
        <v>2.2560180000000001</v>
      </c>
      <c r="BT1425" s="1">
        <v>43997</v>
      </c>
      <c r="BU1425">
        <v>-0.35499999999999998</v>
      </c>
      <c r="BV1425">
        <f t="shared" si="663"/>
        <v>-3.5499999999999998E-3</v>
      </c>
      <c r="BX1425" s="1">
        <v>43997</v>
      </c>
      <c r="BY1425">
        <v>-0.20599999999999999</v>
      </c>
      <c r="BZ1425">
        <f t="shared" si="664"/>
        <v>-2.0599999999999998E-3</v>
      </c>
      <c r="CB1425" s="1">
        <v>44028</v>
      </c>
      <c r="CC1425">
        <v>-0.37</v>
      </c>
      <c r="CD1425">
        <f t="shared" si="665"/>
        <v>-3.7000000000000002E-3</v>
      </c>
      <c r="CG1425" s="1"/>
    </row>
    <row r="1426" spans="1:85" x14ac:dyDescent="0.3">
      <c r="A1426" s="21">
        <f t="shared" si="666"/>
        <v>47807</v>
      </c>
      <c r="B1426" s="18">
        <f t="shared" si="650"/>
        <v>112.421875</v>
      </c>
      <c r="C1426">
        <f t="shared" si="646"/>
        <v>115</v>
      </c>
      <c r="D1426">
        <f t="shared" ca="1" si="653"/>
        <v>-4.9972222222222218</v>
      </c>
      <c r="E1426">
        <f ca="1">IF(currency="USD",'Future et co'!F1426,IF(currency="EUR",'Future et co'!G1426,FALSE))</f>
        <v>3.6070000000000005E-2</v>
      </c>
      <c r="F1426">
        <f t="shared" ca="1" si="654"/>
        <v>3.6070000000000005E-2</v>
      </c>
      <c r="G1426">
        <f t="shared" ca="1" si="655"/>
        <v>2.0569999999999998E-2</v>
      </c>
      <c r="L1426">
        <f t="shared" ca="1" si="656"/>
        <v>127.8</v>
      </c>
      <c r="M1426">
        <f t="shared" ca="1" si="651"/>
        <v>3.6070000000000005E-2</v>
      </c>
      <c r="R1426">
        <f t="shared" ca="1" si="657"/>
        <v>127.8</v>
      </c>
      <c r="S1426">
        <f t="shared" ca="1" si="652"/>
        <v>3.6070000000000005E-2</v>
      </c>
      <c r="U1426" s="1"/>
      <c r="W1426" t="str">
        <f t="shared" si="647"/>
        <v/>
      </c>
      <c r="Y1426" s="1"/>
      <c r="AA1426">
        <f t="shared" si="648"/>
        <v>0</v>
      </c>
      <c r="AC1426" s="1"/>
      <c r="AE1426">
        <f t="shared" si="649"/>
        <v>0</v>
      </c>
      <c r="AH1426" s="1"/>
      <c r="AI1426" s="17"/>
      <c r="AJ1426" s="25"/>
      <c r="AU1426" s="1">
        <v>44018</v>
      </c>
      <c r="AV1426">
        <v>5.1999999999999998E-2</v>
      </c>
      <c r="AW1426">
        <f t="shared" si="658"/>
        <v>5.1999999999999995E-4</v>
      </c>
      <c r="AY1426" s="1">
        <v>44018</v>
      </c>
      <c r="AZ1426">
        <v>4.9000000000000002E-2</v>
      </c>
      <c r="BA1426">
        <f t="shared" si="659"/>
        <v>4.8999999999999998E-4</v>
      </c>
      <c r="BC1426" s="1">
        <v>44027</v>
      </c>
      <c r="BD1426">
        <v>0.247</v>
      </c>
      <c r="BE1426">
        <f t="shared" si="660"/>
        <v>2.47E-3</v>
      </c>
      <c r="BG1426" s="1">
        <v>44027</v>
      </c>
      <c r="BH1426">
        <v>0.20899999999999999</v>
      </c>
      <c r="BI1426">
        <f t="shared" si="661"/>
        <v>2.0899999999999998E-3</v>
      </c>
      <c r="BK1426" s="1">
        <v>38644</v>
      </c>
      <c r="BL1426">
        <v>2.1370800000000001</v>
      </c>
      <c r="BM1426">
        <f t="shared" si="667"/>
        <v>2.1370800000000002E-2</v>
      </c>
      <c r="BP1426" s="1">
        <v>43986</v>
      </c>
      <c r="BQ1426">
        <v>226.56809999999999</v>
      </c>
      <c r="BR1426">
        <f t="shared" si="662"/>
        <v>2.2656809999999998</v>
      </c>
      <c r="BT1426" s="1">
        <v>43994</v>
      </c>
      <c r="BU1426">
        <v>-0.36599999999999999</v>
      </c>
      <c r="BV1426">
        <f t="shared" si="663"/>
        <v>-3.6600000000000001E-3</v>
      </c>
      <c r="BX1426" s="1">
        <v>43994</v>
      </c>
      <c r="BY1426">
        <v>-0.19900000000000001</v>
      </c>
      <c r="BZ1426">
        <f t="shared" si="664"/>
        <v>-1.99E-3</v>
      </c>
      <c r="CB1426" s="1">
        <v>44027</v>
      </c>
      <c r="CC1426">
        <v>-0.36</v>
      </c>
      <c r="CD1426">
        <f t="shared" si="665"/>
        <v>-3.5999999999999999E-3</v>
      </c>
      <c r="CG1426" s="1"/>
    </row>
    <row r="1427" spans="1:85" x14ac:dyDescent="0.3">
      <c r="A1427" s="21">
        <f t="shared" si="666"/>
        <v>47808</v>
      </c>
      <c r="B1427" s="18">
        <f t="shared" si="650"/>
        <v>112.421875</v>
      </c>
      <c r="C1427">
        <f t="shared" si="646"/>
        <v>115</v>
      </c>
      <c r="D1427">
        <f t="shared" ca="1" si="653"/>
        <v>-5</v>
      </c>
      <c r="E1427">
        <f ca="1">IF(currency="USD",'Future et co'!F1427,IF(currency="EUR",'Future et co'!G1427,FALSE))</f>
        <v>3.6070000000000005E-2</v>
      </c>
      <c r="F1427">
        <f t="shared" ca="1" si="654"/>
        <v>3.6070000000000005E-2</v>
      </c>
      <c r="G1427">
        <f t="shared" ca="1" si="655"/>
        <v>2.0569999999999998E-2</v>
      </c>
      <c r="L1427">
        <f t="shared" ca="1" si="656"/>
        <v>127.8</v>
      </c>
      <c r="M1427">
        <f t="shared" ca="1" si="651"/>
        <v>3.6070000000000005E-2</v>
      </c>
      <c r="R1427">
        <f t="shared" ca="1" si="657"/>
        <v>127.8</v>
      </c>
      <c r="S1427">
        <f t="shared" ca="1" si="652"/>
        <v>3.6070000000000005E-2</v>
      </c>
      <c r="U1427" s="1"/>
      <c r="W1427" t="str">
        <f t="shared" si="647"/>
        <v/>
      </c>
      <c r="Y1427" s="1"/>
      <c r="AA1427">
        <f t="shared" si="648"/>
        <v>0</v>
      </c>
      <c r="AC1427" s="1"/>
      <c r="AE1427">
        <f t="shared" si="649"/>
        <v>0</v>
      </c>
      <c r="AH1427" s="1"/>
      <c r="AI1427" s="17"/>
      <c r="AJ1427" s="25"/>
      <c r="AU1427" s="1">
        <v>44014</v>
      </c>
      <c r="AV1427">
        <v>0.05</v>
      </c>
      <c r="AW1427">
        <f t="shared" si="658"/>
        <v>5.0000000000000001E-4</v>
      </c>
      <c r="AY1427" s="1">
        <v>44014</v>
      </c>
      <c r="AZ1427">
        <v>3.2000000000000001E-2</v>
      </c>
      <c r="BA1427">
        <f t="shared" si="659"/>
        <v>3.2000000000000003E-4</v>
      </c>
      <c r="BC1427" s="1">
        <v>44026</v>
      </c>
      <c r="BD1427">
        <v>0.246</v>
      </c>
      <c r="BE1427">
        <f t="shared" si="660"/>
        <v>2.4599999999999999E-3</v>
      </c>
      <c r="BG1427" s="1">
        <v>44026</v>
      </c>
      <c r="BH1427">
        <v>0.19700000000000001</v>
      </c>
      <c r="BI1427">
        <f t="shared" si="661"/>
        <v>1.97E-3</v>
      </c>
      <c r="BK1427" s="1">
        <v>38645</v>
      </c>
      <c r="BL1427">
        <v>2.1701199999999998</v>
      </c>
      <c r="BM1427">
        <f t="shared" si="667"/>
        <v>2.1701199999999997E-2</v>
      </c>
      <c r="BP1427" s="1">
        <v>43985</v>
      </c>
      <c r="BQ1427">
        <v>227.13939999999999</v>
      </c>
      <c r="BR1427">
        <f t="shared" si="662"/>
        <v>2.2713939999999999</v>
      </c>
      <c r="BT1427" s="1">
        <v>43993</v>
      </c>
      <c r="BU1427">
        <v>-0.35799999999999998</v>
      </c>
      <c r="BV1427">
        <f t="shared" si="663"/>
        <v>-3.5799999999999998E-3</v>
      </c>
      <c r="BX1427" s="1">
        <v>43993</v>
      </c>
      <c r="BY1427">
        <v>-0.183</v>
      </c>
      <c r="BZ1427">
        <f t="shared" si="664"/>
        <v>-1.83E-3</v>
      </c>
      <c r="CB1427" s="1">
        <v>44026</v>
      </c>
      <c r="CC1427">
        <v>-0.35</v>
      </c>
      <c r="CD1427">
        <f t="shared" si="665"/>
        <v>-3.4999999999999996E-3</v>
      </c>
      <c r="CG1427" s="1"/>
    </row>
    <row r="1428" spans="1:85" x14ac:dyDescent="0.3">
      <c r="A1428" s="21">
        <f t="shared" si="666"/>
        <v>47809</v>
      </c>
      <c r="B1428" s="18">
        <f t="shared" si="650"/>
        <v>112.421875</v>
      </c>
      <c r="C1428">
        <f t="shared" si="646"/>
        <v>115</v>
      </c>
      <c r="D1428">
        <f t="shared" ca="1" si="653"/>
        <v>-5.0027777777777782</v>
      </c>
      <c r="E1428">
        <f ca="1">IF(currency="USD",'Future et co'!F1428,IF(currency="EUR",'Future et co'!G1428,FALSE))</f>
        <v>3.6070000000000005E-2</v>
      </c>
      <c r="F1428">
        <f t="shared" ca="1" si="654"/>
        <v>3.6070000000000005E-2</v>
      </c>
      <c r="G1428">
        <f t="shared" ca="1" si="655"/>
        <v>2.0569999999999998E-2</v>
      </c>
      <c r="L1428">
        <f t="shared" ca="1" si="656"/>
        <v>127.8</v>
      </c>
      <c r="M1428">
        <f t="shared" ca="1" si="651"/>
        <v>3.6070000000000005E-2</v>
      </c>
      <c r="R1428">
        <f t="shared" ca="1" si="657"/>
        <v>127.8</v>
      </c>
      <c r="S1428">
        <f t="shared" ca="1" si="652"/>
        <v>3.6070000000000005E-2</v>
      </c>
      <c r="U1428" s="1"/>
      <c r="W1428" t="str">
        <f t="shared" si="647"/>
        <v/>
      </c>
      <c r="Y1428" s="1"/>
      <c r="AA1428">
        <f t="shared" si="648"/>
        <v>0</v>
      </c>
      <c r="AC1428" s="1"/>
      <c r="AE1428">
        <f t="shared" si="649"/>
        <v>0</v>
      </c>
      <c r="AH1428" s="1"/>
      <c r="AI1428" s="17"/>
      <c r="AJ1428" s="25"/>
      <c r="AU1428" s="1">
        <v>44013</v>
      </c>
      <c r="AV1428">
        <v>4.1000000000000002E-2</v>
      </c>
      <c r="AW1428">
        <f t="shared" si="658"/>
        <v>4.0999999999999999E-4</v>
      </c>
      <c r="AY1428" s="1">
        <v>44013</v>
      </c>
      <c r="AZ1428">
        <v>2.9000000000000001E-2</v>
      </c>
      <c r="BA1428">
        <f t="shared" si="659"/>
        <v>2.9E-4</v>
      </c>
      <c r="BC1428" s="1">
        <v>44025</v>
      </c>
      <c r="BD1428">
        <v>0.24299999999999999</v>
      </c>
      <c r="BE1428">
        <f t="shared" si="660"/>
        <v>2.4299999999999999E-3</v>
      </c>
      <c r="BG1428" s="1">
        <v>44025</v>
      </c>
      <c r="BH1428">
        <v>0.19800000000000001</v>
      </c>
      <c r="BI1428">
        <f t="shared" si="661"/>
        <v>1.98E-3</v>
      </c>
      <c r="BK1428" s="1">
        <v>38646</v>
      </c>
      <c r="BL1428">
        <v>2.16832</v>
      </c>
      <c r="BM1428">
        <f t="shared" si="667"/>
        <v>2.16832E-2</v>
      </c>
      <c r="BP1428" s="1">
        <v>43984</v>
      </c>
      <c r="BQ1428">
        <v>228.3218</v>
      </c>
      <c r="BR1428">
        <f t="shared" si="662"/>
        <v>2.2832179999999997</v>
      </c>
      <c r="BT1428" s="1">
        <v>43992</v>
      </c>
      <c r="BU1428">
        <v>-0.35099999999999998</v>
      </c>
      <c r="BV1428">
        <f t="shared" si="663"/>
        <v>-3.5099999999999997E-3</v>
      </c>
      <c r="BX1428" s="1">
        <v>43992</v>
      </c>
      <c r="BY1428">
        <v>-0.193</v>
      </c>
      <c r="BZ1428">
        <f t="shared" si="664"/>
        <v>-1.9300000000000001E-3</v>
      </c>
      <c r="CB1428" s="1">
        <v>44025</v>
      </c>
      <c r="CC1428">
        <v>-0.35</v>
      </c>
      <c r="CD1428">
        <f t="shared" si="665"/>
        <v>-3.4999999999999996E-3</v>
      </c>
      <c r="CG1428" s="1"/>
    </row>
    <row r="1429" spans="1:85" x14ac:dyDescent="0.3">
      <c r="A1429" s="21">
        <f t="shared" si="666"/>
        <v>47812</v>
      </c>
      <c r="B1429" s="18">
        <f t="shared" si="650"/>
        <v>112.421875</v>
      </c>
      <c r="C1429">
        <f t="shared" si="646"/>
        <v>115</v>
      </c>
      <c r="D1429">
        <f t="shared" ca="1" si="653"/>
        <v>-5.0111111111111111</v>
      </c>
      <c r="E1429">
        <f ca="1">IF(currency="USD",'Future et co'!F1429,IF(currency="EUR",'Future et co'!G1429,FALSE))</f>
        <v>3.6070000000000005E-2</v>
      </c>
      <c r="F1429">
        <f t="shared" ca="1" si="654"/>
        <v>3.6070000000000005E-2</v>
      </c>
      <c r="G1429">
        <f t="shared" ca="1" si="655"/>
        <v>2.0569999999999998E-2</v>
      </c>
      <c r="L1429">
        <f t="shared" ca="1" si="656"/>
        <v>127.8</v>
      </c>
      <c r="M1429">
        <f t="shared" ca="1" si="651"/>
        <v>3.6070000000000005E-2</v>
      </c>
      <c r="R1429">
        <f t="shared" ca="1" si="657"/>
        <v>127.8</v>
      </c>
      <c r="S1429">
        <f t="shared" ca="1" si="652"/>
        <v>3.6070000000000005E-2</v>
      </c>
      <c r="U1429" s="1"/>
      <c r="W1429" t="str">
        <f t="shared" si="647"/>
        <v/>
      </c>
      <c r="Y1429" s="1"/>
      <c r="AA1429">
        <f t="shared" si="648"/>
        <v>0</v>
      </c>
      <c r="AC1429" s="1"/>
      <c r="AE1429">
        <f t="shared" si="649"/>
        <v>0</v>
      </c>
      <c r="AH1429" s="1"/>
      <c r="AI1429" s="17"/>
      <c r="AJ1429" s="25"/>
      <c r="AU1429" s="1">
        <v>44012</v>
      </c>
      <c r="AV1429">
        <v>0.04</v>
      </c>
      <c r="AW1429">
        <f t="shared" si="658"/>
        <v>4.0000000000000002E-4</v>
      </c>
      <c r="AY1429" s="1">
        <v>44012</v>
      </c>
      <c r="AZ1429">
        <v>2.7E-2</v>
      </c>
      <c r="BA1429">
        <f t="shared" si="659"/>
        <v>2.7E-4</v>
      </c>
      <c r="BC1429" s="1">
        <v>44022</v>
      </c>
      <c r="BD1429">
        <v>0.23400000000000001</v>
      </c>
      <c r="BE1429">
        <f t="shared" si="660"/>
        <v>2.3400000000000001E-3</v>
      </c>
      <c r="BG1429" s="1">
        <v>44022</v>
      </c>
      <c r="BH1429">
        <v>0.19489999999999999</v>
      </c>
      <c r="BI1429">
        <f t="shared" si="661"/>
        <v>1.949E-3</v>
      </c>
      <c r="BK1429" s="1">
        <v>38649</v>
      </c>
      <c r="BL1429">
        <v>2.13219</v>
      </c>
      <c r="BM1429">
        <f t="shared" si="667"/>
        <v>2.1321900000000001E-2</v>
      </c>
      <c r="BP1429" s="1">
        <v>43983</v>
      </c>
      <c r="BQ1429">
        <v>228.0428</v>
      </c>
      <c r="BR1429">
        <f t="shared" si="662"/>
        <v>2.2804280000000001</v>
      </c>
      <c r="BT1429" s="1">
        <v>43991</v>
      </c>
      <c r="BU1429">
        <v>-0.36399999999999999</v>
      </c>
      <c r="BV1429">
        <f t="shared" si="663"/>
        <v>-3.64E-3</v>
      </c>
      <c r="BX1429" s="1">
        <v>43991</v>
      </c>
      <c r="BY1429">
        <v>-0.19400000000000001</v>
      </c>
      <c r="BZ1429">
        <f t="shared" si="664"/>
        <v>-1.9400000000000001E-3</v>
      </c>
      <c r="CB1429" s="1">
        <v>44022</v>
      </c>
      <c r="CC1429">
        <v>-0.3896</v>
      </c>
      <c r="CD1429">
        <f t="shared" si="665"/>
        <v>-3.8960000000000002E-3</v>
      </c>
      <c r="CG1429" s="1"/>
    </row>
    <row r="1430" spans="1:85" x14ac:dyDescent="0.3">
      <c r="A1430" s="21">
        <f t="shared" si="666"/>
        <v>47813</v>
      </c>
      <c r="B1430" s="18">
        <f t="shared" si="650"/>
        <v>112.421875</v>
      </c>
      <c r="C1430">
        <f t="shared" si="646"/>
        <v>115</v>
      </c>
      <c r="D1430">
        <f t="shared" ca="1" si="653"/>
        <v>-5.0138888888888893</v>
      </c>
      <c r="E1430">
        <f ca="1">IF(currency="USD",'Future et co'!F1430,IF(currency="EUR",'Future et co'!G1430,FALSE))</f>
        <v>3.6070000000000005E-2</v>
      </c>
      <c r="F1430">
        <f t="shared" ca="1" si="654"/>
        <v>3.6070000000000005E-2</v>
      </c>
      <c r="G1430">
        <f t="shared" ca="1" si="655"/>
        <v>2.0569999999999998E-2</v>
      </c>
      <c r="L1430">
        <f t="shared" ca="1" si="656"/>
        <v>127.8</v>
      </c>
      <c r="M1430">
        <f t="shared" ca="1" si="651"/>
        <v>3.6070000000000005E-2</v>
      </c>
      <c r="R1430">
        <f t="shared" ca="1" si="657"/>
        <v>127.8</v>
      </c>
      <c r="S1430">
        <f t="shared" ca="1" si="652"/>
        <v>3.6070000000000005E-2</v>
      </c>
      <c r="U1430" s="1"/>
      <c r="W1430" t="str">
        <f t="shared" si="647"/>
        <v/>
      </c>
      <c r="Y1430" s="1"/>
      <c r="AA1430">
        <f t="shared" si="648"/>
        <v>0</v>
      </c>
      <c r="AC1430" s="1"/>
      <c r="AE1430">
        <f t="shared" si="649"/>
        <v>0</v>
      </c>
      <c r="AH1430" s="1"/>
      <c r="AI1430" s="17"/>
      <c r="AJ1430" s="25"/>
      <c r="AU1430" s="1">
        <v>44011</v>
      </c>
      <c r="AV1430">
        <v>5.5E-2</v>
      </c>
      <c r="AW1430">
        <f t="shared" si="658"/>
        <v>5.5000000000000003E-4</v>
      </c>
      <c r="AY1430" s="1">
        <v>44011</v>
      </c>
      <c r="AZ1430">
        <v>2.8000000000000001E-2</v>
      </c>
      <c r="BA1430">
        <f t="shared" si="659"/>
        <v>2.8000000000000003E-4</v>
      </c>
      <c r="BC1430" s="1">
        <v>44021</v>
      </c>
      <c r="BD1430">
        <v>0.23799999999999999</v>
      </c>
      <c r="BE1430">
        <f t="shared" si="660"/>
        <v>2.3799999999999997E-3</v>
      </c>
      <c r="BG1430" s="1">
        <v>44021</v>
      </c>
      <c r="BH1430">
        <v>0.20910000000000001</v>
      </c>
      <c r="BI1430">
        <f t="shared" si="661"/>
        <v>2.091E-3</v>
      </c>
      <c r="BK1430" s="1">
        <v>38650</v>
      </c>
      <c r="BL1430">
        <v>2.1360000000000001</v>
      </c>
      <c r="BM1430">
        <f t="shared" si="667"/>
        <v>2.1360000000000001E-2</v>
      </c>
      <c r="BP1430" s="1">
        <v>43980</v>
      </c>
      <c r="BQ1430">
        <v>229.1189</v>
      </c>
      <c r="BR1430">
        <f t="shared" si="662"/>
        <v>2.2911890000000001</v>
      </c>
      <c r="BT1430" s="1">
        <v>43990</v>
      </c>
      <c r="BU1430">
        <v>-0.36499999999999999</v>
      </c>
      <c r="BV1430">
        <f t="shared" si="663"/>
        <v>-3.65E-3</v>
      </c>
      <c r="BX1430" s="1">
        <v>43990</v>
      </c>
      <c r="BY1430">
        <v>-0.19500000000000001</v>
      </c>
      <c r="BZ1430">
        <f t="shared" si="664"/>
        <v>-1.9500000000000001E-3</v>
      </c>
      <c r="CB1430" s="1">
        <v>44021</v>
      </c>
      <c r="CC1430">
        <v>-0.38479999999999998</v>
      </c>
      <c r="CD1430">
        <f t="shared" si="665"/>
        <v>-3.8479999999999999E-3</v>
      </c>
      <c r="CG1430" s="1"/>
    </row>
    <row r="1431" spans="1:85" x14ac:dyDescent="0.3">
      <c r="A1431" s="21">
        <f t="shared" si="666"/>
        <v>47814</v>
      </c>
      <c r="B1431" s="18">
        <f t="shared" si="650"/>
        <v>112.421875</v>
      </c>
      <c r="C1431">
        <f t="shared" si="646"/>
        <v>115</v>
      </c>
      <c r="D1431">
        <f t="shared" ca="1" si="653"/>
        <v>-5.0166666666666666</v>
      </c>
      <c r="E1431">
        <f ca="1">IF(currency="USD",'Future et co'!F1431,IF(currency="EUR",'Future et co'!G1431,FALSE))</f>
        <v>3.6070000000000005E-2</v>
      </c>
      <c r="F1431">
        <f t="shared" ca="1" si="654"/>
        <v>3.6070000000000005E-2</v>
      </c>
      <c r="G1431">
        <f t="shared" ca="1" si="655"/>
        <v>2.0569999999999998E-2</v>
      </c>
      <c r="L1431">
        <f t="shared" ca="1" si="656"/>
        <v>127.8</v>
      </c>
      <c r="M1431">
        <f t="shared" ca="1" si="651"/>
        <v>3.6070000000000005E-2</v>
      </c>
      <c r="R1431">
        <f t="shared" ca="1" si="657"/>
        <v>127.8</v>
      </c>
      <c r="S1431">
        <f t="shared" ca="1" si="652"/>
        <v>3.6070000000000005E-2</v>
      </c>
      <c r="U1431" s="1"/>
      <c r="W1431" t="str">
        <f t="shared" si="647"/>
        <v/>
      </c>
      <c r="Y1431" s="1"/>
      <c r="AA1431">
        <f t="shared" si="648"/>
        <v>0</v>
      </c>
      <c r="AC1431" s="1"/>
      <c r="AE1431">
        <f t="shared" si="649"/>
        <v>0</v>
      </c>
      <c r="AH1431" s="1"/>
      <c r="AI1431" s="17"/>
      <c r="AJ1431" s="25"/>
      <c r="AU1431" s="1">
        <v>44008</v>
      </c>
      <c r="AV1431">
        <v>5.7000000000000002E-2</v>
      </c>
      <c r="AW1431">
        <f t="shared" si="658"/>
        <v>5.6999999999999998E-4</v>
      </c>
      <c r="AY1431" s="1">
        <v>44008</v>
      </c>
      <c r="AZ1431">
        <v>4.3999999999999997E-2</v>
      </c>
      <c r="BA1431">
        <f t="shared" si="659"/>
        <v>4.3999999999999996E-4</v>
      </c>
      <c r="BC1431" s="1">
        <v>44020</v>
      </c>
      <c r="BD1431">
        <v>0.24099999999999999</v>
      </c>
      <c r="BE1431">
        <f t="shared" si="660"/>
        <v>2.4099999999999998E-3</v>
      </c>
      <c r="BG1431" s="1">
        <v>44020</v>
      </c>
      <c r="BH1431">
        <v>0.21640000000000001</v>
      </c>
      <c r="BI1431">
        <f t="shared" si="661"/>
        <v>2.1640000000000001E-3</v>
      </c>
      <c r="BK1431" s="1">
        <v>38651</v>
      </c>
      <c r="BL1431">
        <v>2.1453700000000002</v>
      </c>
      <c r="BM1431">
        <f t="shared" si="667"/>
        <v>2.1453700000000003E-2</v>
      </c>
      <c r="BP1431" s="1">
        <v>43979</v>
      </c>
      <c r="BQ1431">
        <v>228.57419999999999</v>
      </c>
      <c r="BR1431">
        <f t="shared" si="662"/>
        <v>2.2857419999999999</v>
      </c>
      <c r="BT1431" s="1">
        <v>43987</v>
      </c>
      <c r="BU1431">
        <v>-0.35299999999999998</v>
      </c>
      <c r="BV1431">
        <f t="shared" si="663"/>
        <v>-3.5299999999999997E-3</v>
      </c>
      <c r="BX1431" s="1">
        <v>43987</v>
      </c>
      <c r="BY1431">
        <v>-0.19600000000000001</v>
      </c>
      <c r="BZ1431">
        <f t="shared" si="664"/>
        <v>-1.9599999999999999E-3</v>
      </c>
      <c r="CB1431" s="1">
        <v>44020</v>
      </c>
      <c r="CC1431">
        <v>-0.35</v>
      </c>
      <c r="CD1431">
        <f t="shared" si="665"/>
        <v>-3.4999999999999996E-3</v>
      </c>
      <c r="CG1431" s="1"/>
    </row>
    <row r="1432" spans="1:85" x14ac:dyDescent="0.3">
      <c r="A1432" s="21">
        <f t="shared" si="666"/>
        <v>47815</v>
      </c>
      <c r="B1432" s="18">
        <f t="shared" si="650"/>
        <v>112.421875</v>
      </c>
      <c r="C1432">
        <f t="shared" si="646"/>
        <v>115</v>
      </c>
      <c r="D1432">
        <f t="shared" ca="1" si="653"/>
        <v>-5.0194444444444448</v>
      </c>
      <c r="E1432">
        <f ca="1">IF(currency="USD",'Future et co'!F1432,IF(currency="EUR",'Future et co'!G1432,FALSE))</f>
        <v>3.6070000000000005E-2</v>
      </c>
      <c r="F1432">
        <f t="shared" ca="1" si="654"/>
        <v>3.6070000000000005E-2</v>
      </c>
      <c r="G1432">
        <f t="shared" ca="1" si="655"/>
        <v>2.0569999999999998E-2</v>
      </c>
      <c r="L1432">
        <f t="shared" ca="1" si="656"/>
        <v>127.8</v>
      </c>
      <c r="M1432">
        <f t="shared" ca="1" si="651"/>
        <v>3.6070000000000005E-2</v>
      </c>
      <c r="R1432">
        <f t="shared" ca="1" si="657"/>
        <v>127.8</v>
      </c>
      <c r="S1432">
        <f t="shared" ca="1" si="652"/>
        <v>3.6070000000000005E-2</v>
      </c>
      <c r="U1432" s="1"/>
      <c r="W1432" t="str">
        <f t="shared" si="647"/>
        <v/>
      </c>
      <c r="Y1432" s="1"/>
      <c r="AA1432">
        <f t="shared" si="648"/>
        <v>0</v>
      </c>
      <c r="AC1432" s="1"/>
      <c r="AE1432">
        <f t="shared" si="649"/>
        <v>0</v>
      </c>
      <c r="AH1432" s="1"/>
      <c r="AI1432" s="17"/>
      <c r="AJ1432" s="25"/>
      <c r="AU1432" s="1">
        <v>44007</v>
      </c>
      <c r="AV1432">
        <v>0.06</v>
      </c>
      <c r="AW1432">
        <f t="shared" si="658"/>
        <v>5.9999999999999995E-4</v>
      </c>
      <c r="AY1432" s="1">
        <v>44007</v>
      </c>
      <c r="AZ1432">
        <v>3.4000000000000002E-2</v>
      </c>
      <c r="BA1432">
        <f t="shared" si="659"/>
        <v>3.4000000000000002E-4</v>
      </c>
      <c r="BC1432" s="1">
        <v>44019</v>
      </c>
      <c r="BD1432">
        <v>0.23799999999999999</v>
      </c>
      <c r="BE1432">
        <f t="shared" si="660"/>
        <v>2.3799999999999997E-3</v>
      </c>
      <c r="BG1432" s="1">
        <v>44019</v>
      </c>
      <c r="BH1432">
        <v>0.19400000000000001</v>
      </c>
      <c r="BI1432">
        <f t="shared" si="661"/>
        <v>1.9400000000000001E-3</v>
      </c>
      <c r="BK1432" s="1">
        <v>38652</v>
      </c>
      <c r="BL1432">
        <v>2.1678099999999998</v>
      </c>
      <c r="BM1432">
        <f t="shared" si="667"/>
        <v>2.1678099999999999E-2</v>
      </c>
      <c r="BP1432" s="1">
        <v>43978</v>
      </c>
      <c r="BQ1432">
        <v>228.60079999999999</v>
      </c>
      <c r="BR1432">
        <f t="shared" si="662"/>
        <v>2.2860079999999998</v>
      </c>
      <c r="BT1432" s="1">
        <v>43986</v>
      </c>
      <c r="BU1432">
        <v>-0.35199999999999998</v>
      </c>
      <c r="BV1432">
        <f t="shared" si="663"/>
        <v>-3.5199999999999997E-3</v>
      </c>
      <c r="BX1432" s="1">
        <v>43986</v>
      </c>
      <c r="BY1432">
        <v>-0.17899999999999999</v>
      </c>
      <c r="BZ1432">
        <f t="shared" si="664"/>
        <v>-1.7899999999999999E-3</v>
      </c>
      <c r="CB1432" s="1">
        <v>44019</v>
      </c>
      <c r="CC1432">
        <v>-0.37990000000000002</v>
      </c>
      <c r="CD1432">
        <f t="shared" si="665"/>
        <v>-3.7990000000000003E-3</v>
      </c>
      <c r="CG1432" s="1"/>
    </row>
    <row r="1433" spans="1:85" x14ac:dyDescent="0.3">
      <c r="A1433" s="21">
        <f t="shared" si="666"/>
        <v>47816</v>
      </c>
      <c r="B1433" s="18">
        <f t="shared" si="650"/>
        <v>112.421875</v>
      </c>
      <c r="C1433">
        <f t="shared" ref="C1433:C1496" si="668">CEILING(B1433,$C$9)</f>
        <v>115</v>
      </c>
      <c r="D1433">
        <f t="shared" ca="1" si="653"/>
        <v>-5.0222222222222221</v>
      </c>
      <c r="E1433">
        <f ca="1">IF(currency="USD",'Future et co'!F1433,IF(currency="EUR",'Future et co'!G1433,FALSE))</f>
        <v>3.6070000000000005E-2</v>
      </c>
      <c r="F1433">
        <f t="shared" ca="1" si="654"/>
        <v>3.6070000000000005E-2</v>
      </c>
      <c r="G1433">
        <f t="shared" ca="1" si="655"/>
        <v>2.0569999999999998E-2</v>
      </c>
      <c r="L1433">
        <f t="shared" ca="1" si="656"/>
        <v>127.8</v>
      </c>
      <c r="M1433">
        <f t="shared" ca="1" si="651"/>
        <v>3.6070000000000005E-2</v>
      </c>
      <c r="R1433">
        <f t="shared" ca="1" si="657"/>
        <v>127.8</v>
      </c>
      <c r="S1433">
        <f t="shared" ca="1" si="652"/>
        <v>3.6070000000000005E-2</v>
      </c>
      <c r="U1433" s="1"/>
      <c r="W1433" t="str">
        <f t="shared" si="647"/>
        <v/>
      </c>
      <c r="Y1433" s="1"/>
      <c r="AA1433">
        <f t="shared" si="648"/>
        <v>0</v>
      </c>
      <c r="AC1433" s="1"/>
      <c r="AE1433">
        <f t="shared" si="649"/>
        <v>0</v>
      </c>
      <c r="AH1433" s="1"/>
      <c r="AI1433" s="17"/>
      <c r="AJ1433" s="25"/>
      <c r="AU1433" s="1">
        <v>44006</v>
      </c>
      <c r="AV1433">
        <v>6.0999999999999999E-2</v>
      </c>
      <c r="AW1433">
        <f t="shared" si="658"/>
        <v>6.0999999999999997E-4</v>
      </c>
      <c r="AY1433" s="1">
        <v>44006</v>
      </c>
      <c r="AZ1433">
        <v>3.5999999999999997E-2</v>
      </c>
      <c r="BA1433">
        <f t="shared" si="659"/>
        <v>3.5999999999999997E-4</v>
      </c>
      <c r="BC1433" s="1">
        <v>44018</v>
      </c>
      <c r="BD1433">
        <v>0.23699999999999999</v>
      </c>
      <c r="BE1433">
        <f t="shared" si="660"/>
        <v>2.3699999999999997E-3</v>
      </c>
      <c r="BG1433" s="1">
        <v>44018</v>
      </c>
      <c r="BH1433">
        <v>0.216</v>
      </c>
      <c r="BI1433">
        <f t="shared" si="661"/>
        <v>2.16E-3</v>
      </c>
      <c r="BK1433" s="1">
        <v>38653</v>
      </c>
      <c r="BL1433">
        <v>2.13185</v>
      </c>
      <c r="BM1433">
        <f t="shared" si="667"/>
        <v>2.1318500000000001E-2</v>
      </c>
      <c r="BP1433" s="1">
        <v>43977</v>
      </c>
      <c r="BQ1433">
        <v>228.72040000000001</v>
      </c>
      <c r="BR1433">
        <f t="shared" si="662"/>
        <v>2.287204</v>
      </c>
      <c r="BT1433" s="1">
        <v>43985</v>
      </c>
      <c r="BU1433">
        <v>-0.34200000000000003</v>
      </c>
      <c r="BV1433">
        <f t="shared" si="663"/>
        <v>-3.4200000000000003E-3</v>
      </c>
      <c r="BX1433" s="1">
        <v>43985</v>
      </c>
      <c r="BY1433">
        <v>-0.17399999999999999</v>
      </c>
      <c r="BZ1433">
        <f t="shared" si="664"/>
        <v>-1.7399999999999998E-3</v>
      </c>
      <c r="CB1433" s="1">
        <v>44018</v>
      </c>
      <c r="CC1433">
        <v>-0.35560000000000003</v>
      </c>
      <c r="CD1433">
        <f t="shared" si="665"/>
        <v>-3.5560000000000001E-3</v>
      </c>
      <c r="CG1433" s="1"/>
    </row>
    <row r="1434" spans="1:85" x14ac:dyDescent="0.3">
      <c r="A1434" s="21">
        <f t="shared" si="666"/>
        <v>47819</v>
      </c>
      <c r="B1434" s="18">
        <f t="shared" si="650"/>
        <v>112.421875</v>
      </c>
      <c r="C1434">
        <f t="shared" si="668"/>
        <v>115</v>
      </c>
      <c r="D1434">
        <f t="shared" ca="1" si="653"/>
        <v>-5.0305555555555559</v>
      </c>
      <c r="E1434">
        <f ca="1">IF(currency="USD",'Future et co'!F1434,IF(currency="EUR",'Future et co'!G1434,FALSE))</f>
        <v>3.6070000000000005E-2</v>
      </c>
      <c r="F1434">
        <f t="shared" ca="1" si="654"/>
        <v>3.6070000000000005E-2</v>
      </c>
      <c r="G1434">
        <f t="shared" ca="1" si="655"/>
        <v>2.0569999999999998E-2</v>
      </c>
      <c r="L1434">
        <f t="shared" ca="1" si="656"/>
        <v>127.8</v>
      </c>
      <c r="M1434">
        <f t="shared" ca="1" si="651"/>
        <v>3.6070000000000005E-2</v>
      </c>
      <c r="R1434">
        <f t="shared" ca="1" si="657"/>
        <v>127.8</v>
      </c>
      <c r="S1434">
        <f t="shared" ca="1" si="652"/>
        <v>3.6070000000000005E-2</v>
      </c>
      <c r="U1434" s="1"/>
      <c r="W1434" t="str">
        <f t="shared" si="647"/>
        <v/>
      </c>
      <c r="Y1434" s="1"/>
      <c r="AA1434">
        <f t="shared" si="648"/>
        <v>0</v>
      </c>
      <c r="AC1434" s="1"/>
      <c r="AE1434">
        <f t="shared" si="649"/>
        <v>0</v>
      </c>
      <c r="AH1434" s="1"/>
      <c r="AI1434" s="17"/>
      <c r="AJ1434" s="25"/>
      <c r="AU1434" s="1">
        <v>44005</v>
      </c>
      <c r="AV1434">
        <v>5.0999999999999997E-2</v>
      </c>
      <c r="AW1434">
        <f t="shared" si="658"/>
        <v>5.0999999999999993E-4</v>
      </c>
      <c r="AY1434" s="1">
        <v>44005</v>
      </c>
      <c r="AZ1434">
        <v>3.6999999999999998E-2</v>
      </c>
      <c r="BA1434">
        <f t="shared" si="659"/>
        <v>3.6999999999999999E-4</v>
      </c>
      <c r="BC1434" s="1">
        <v>44015</v>
      </c>
      <c r="BD1434">
        <v>0.245</v>
      </c>
      <c r="BE1434">
        <f t="shared" si="660"/>
        <v>2.4499999999999999E-3</v>
      </c>
      <c r="BG1434" s="1">
        <v>44015</v>
      </c>
      <c r="BH1434">
        <v>0.20200000000000001</v>
      </c>
      <c r="BI1434">
        <f t="shared" si="661"/>
        <v>2.0200000000000001E-3</v>
      </c>
      <c r="BK1434" s="1">
        <v>38656</v>
      </c>
      <c r="BL1434">
        <v>2.121</v>
      </c>
      <c r="BM1434">
        <f t="shared" si="667"/>
        <v>2.121E-2</v>
      </c>
      <c r="BP1434" s="1">
        <v>43976</v>
      </c>
      <c r="BQ1434">
        <v>229.9161</v>
      </c>
      <c r="BR1434">
        <f t="shared" si="662"/>
        <v>2.2991609999999998</v>
      </c>
      <c r="BT1434" s="1">
        <v>43984</v>
      </c>
      <c r="BU1434">
        <v>-0.33</v>
      </c>
      <c r="BV1434">
        <f t="shared" si="663"/>
        <v>-3.3E-3</v>
      </c>
      <c r="BX1434" s="1">
        <v>43984</v>
      </c>
      <c r="BY1434">
        <v>-0.182</v>
      </c>
      <c r="BZ1434">
        <f t="shared" si="664"/>
        <v>-1.82E-3</v>
      </c>
      <c r="CB1434" s="1">
        <v>44015</v>
      </c>
      <c r="CC1434">
        <v>-0.38600000000000001</v>
      </c>
      <c r="CD1434">
        <f t="shared" si="665"/>
        <v>-3.8600000000000001E-3</v>
      </c>
      <c r="CG1434" s="1"/>
    </row>
    <row r="1435" spans="1:85" x14ac:dyDescent="0.3">
      <c r="A1435" s="21">
        <f t="shared" si="666"/>
        <v>47820</v>
      </c>
      <c r="B1435" s="18">
        <f t="shared" si="650"/>
        <v>112.421875</v>
      </c>
      <c r="C1435">
        <f t="shared" si="668"/>
        <v>115</v>
      </c>
      <c r="D1435">
        <f t="shared" ca="1" si="653"/>
        <v>-5.0333333333333332</v>
      </c>
      <c r="E1435">
        <f ca="1">IF(currency="USD",'Future et co'!F1435,IF(currency="EUR",'Future et co'!G1435,FALSE))</f>
        <v>3.6070000000000005E-2</v>
      </c>
      <c r="F1435">
        <f t="shared" ca="1" si="654"/>
        <v>3.6070000000000005E-2</v>
      </c>
      <c r="G1435">
        <f t="shared" ca="1" si="655"/>
        <v>2.0569999999999998E-2</v>
      </c>
      <c r="L1435">
        <f t="shared" ca="1" si="656"/>
        <v>127.8</v>
      </c>
      <c r="M1435">
        <f t="shared" ca="1" si="651"/>
        <v>3.6070000000000005E-2</v>
      </c>
      <c r="R1435">
        <f t="shared" ca="1" si="657"/>
        <v>127.8</v>
      </c>
      <c r="S1435">
        <f t="shared" ca="1" si="652"/>
        <v>3.6070000000000005E-2</v>
      </c>
      <c r="U1435" s="1"/>
      <c r="W1435" t="str">
        <f t="shared" si="647"/>
        <v/>
      </c>
      <c r="Y1435" s="1"/>
      <c r="AA1435">
        <f t="shared" si="648"/>
        <v>0</v>
      </c>
      <c r="AC1435" s="1"/>
      <c r="AE1435">
        <f t="shared" si="649"/>
        <v>0</v>
      </c>
      <c r="AH1435" s="1"/>
      <c r="AI1435" s="17"/>
      <c r="AJ1435" s="25"/>
      <c r="AU1435" s="1">
        <v>44004</v>
      </c>
      <c r="AV1435">
        <v>5.1999999999999998E-2</v>
      </c>
      <c r="AW1435">
        <f t="shared" si="658"/>
        <v>5.1999999999999995E-4</v>
      </c>
      <c r="AY1435" s="1">
        <v>44004</v>
      </c>
      <c r="AZ1435">
        <v>3.6999999999999998E-2</v>
      </c>
      <c r="BA1435">
        <f t="shared" si="659"/>
        <v>3.6999999999999999E-4</v>
      </c>
      <c r="BC1435" s="1">
        <v>44014</v>
      </c>
      <c r="BD1435">
        <v>0.248</v>
      </c>
      <c r="BE1435">
        <f t="shared" si="660"/>
        <v>2.48E-3</v>
      </c>
      <c r="BG1435" s="1">
        <v>44014</v>
      </c>
      <c r="BH1435">
        <v>0.21199999999999999</v>
      </c>
      <c r="BI1435">
        <f t="shared" si="661"/>
        <v>2.1199999999999999E-3</v>
      </c>
      <c r="BK1435" s="1">
        <v>38657</v>
      </c>
      <c r="BL1435">
        <v>2.1281699999999999</v>
      </c>
      <c r="BM1435">
        <f t="shared" si="667"/>
        <v>2.1281700000000001E-2</v>
      </c>
      <c r="BP1435" s="1">
        <v>43973</v>
      </c>
      <c r="BQ1435">
        <v>229.9958</v>
      </c>
      <c r="BR1435">
        <f t="shared" si="662"/>
        <v>2.2999580000000002</v>
      </c>
      <c r="BT1435" s="1">
        <v>43983</v>
      </c>
      <c r="BU1435">
        <v>-0.32500000000000001</v>
      </c>
      <c r="BV1435">
        <f t="shared" si="663"/>
        <v>-3.2500000000000003E-3</v>
      </c>
      <c r="BX1435" s="1">
        <v>43983</v>
      </c>
      <c r="BY1435">
        <v>-0.16300000000000001</v>
      </c>
      <c r="BZ1435">
        <f t="shared" si="664"/>
        <v>-1.6300000000000002E-3</v>
      </c>
      <c r="CB1435" s="1">
        <v>44014</v>
      </c>
      <c r="CC1435">
        <v>-0.35</v>
      </c>
      <c r="CD1435">
        <f t="shared" si="665"/>
        <v>-3.4999999999999996E-3</v>
      </c>
      <c r="CG1435" s="1"/>
    </row>
    <row r="1436" spans="1:85" x14ac:dyDescent="0.3">
      <c r="A1436" s="21">
        <f t="shared" si="666"/>
        <v>47821</v>
      </c>
      <c r="B1436" s="18">
        <f t="shared" si="650"/>
        <v>112.421875</v>
      </c>
      <c r="C1436">
        <f t="shared" si="668"/>
        <v>115</v>
      </c>
      <c r="D1436">
        <f t="shared" ca="1" si="653"/>
        <v>-5.0361111111111114</v>
      </c>
      <c r="E1436">
        <f ca="1">IF(currency="USD",'Future et co'!F1436,IF(currency="EUR",'Future et co'!G1436,FALSE))</f>
        <v>3.6070000000000005E-2</v>
      </c>
      <c r="F1436">
        <f t="shared" ca="1" si="654"/>
        <v>3.6070000000000005E-2</v>
      </c>
      <c r="G1436">
        <f t="shared" ca="1" si="655"/>
        <v>2.0569999999999998E-2</v>
      </c>
      <c r="L1436">
        <f t="shared" ca="1" si="656"/>
        <v>127.8</v>
      </c>
      <c r="M1436">
        <f t="shared" ca="1" si="651"/>
        <v>3.6070000000000005E-2</v>
      </c>
      <c r="R1436">
        <f t="shared" ca="1" si="657"/>
        <v>127.8</v>
      </c>
      <c r="S1436">
        <f t="shared" ca="1" si="652"/>
        <v>3.6070000000000005E-2</v>
      </c>
      <c r="U1436" s="1"/>
      <c r="W1436" t="str">
        <f t="shared" si="647"/>
        <v/>
      </c>
      <c r="Y1436" s="1"/>
      <c r="AA1436">
        <f t="shared" si="648"/>
        <v>0</v>
      </c>
      <c r="AC1436" s="1"/>
      <c r="AE1436">
        <f t="shared" si="649"/>
        <v>0</v>
      </c>
      <c r="AH1436" s="1"/>
      <c r="AI1436" s="17"/>
      <c r="AJ1436" s="25"/>
      <c r="AU1436" s="1">
        <v>44001</v>
      </c>
      <c r="AV1436">
        <v>5.6000000000000001E-2</v>
      </c>
      <c r="AW1436">
        <f t="shared" si="658"/>
        <v>5.6000000000000006E-4</v>
      </c>
      <c r="AY1436" s="1">
        <v>44001</v>
      </c>
      <c r="AZ1436">
        <v>4.1000000000000002E-2</v>
      </c>
      <c r="BA1436">
        <f t="shared" si="659"/>
        <v>4.0999999999999999E-4</v>
      </c>
      <c r="BC1436" s="1">
        <v>44013</v>
      </c>
      <c r="BD1436">
        <v>0.248</v>
      </c>
      <c r="BE1436">
        <f t="shared" si="660"/>
        <v>2.48E-3</v>
      </c>
      <c r="BG1436" s="1">
        <v>44013</v>
      </c>
      <c r="BH1436">
        <v>0.2107</v>
      </c>
      <c r="BI1436">
        <f t="shared" si="661"/>
        <v>2.1069999999999999E-3</v>
      </c>
      <c r="BK1436" s="1">
        <v>38658</v>
      </c>
      <c r="BL1436">
        <v>2.1063200000000002</v>
      </c>
      <c r="BM1436">
        <f t="shared" si="667"/>
        <v>2.1063200000000001E-2</v>
      </c>
      <c r="BP1436" s="1">
        <v>43972</v>
      </c>
      <c r="BQ1436">
        <v>230.03569999999999</v>
      </c>
      <c r="BR1436">
        <f t="shared" si="662"/>
        <v>2.300357</v>
      </c>
      <c r="BT1436" s="1">
        <v>43980</v>
      </c>
      <c r="BU1436">
        <v>-0.307</v>
      </c>
      <c r="BV1436">
        <f t="shared" si="663"/>
        <v>-3.0699999999999998E-3</v>
      </c>
      <c r="BX1436" s="1">
        <v>43980</v>
      </c>
      <c r="BY1436">
        <v>-0.158</v>
      </c>
      <c r="BZ1436">
        <f t="shared" si="664"/>
        <v>-1.58E-3</v>
      </c>
      <c r="CB1436" s="1">
        <v>44013</v>
      </c>
      <c r="CC1436">
        <v>-0.35</v>
      </c>
      <c r="CD1436">
        <f t="shared" si="665"/>
        <v>-3.4999999999999996E-3</v>
      </c>
      <c r="CG1436" s="1"/>
    </row>
    <row r="1437" spans="1:85" x14ac:dyDescent="0.3">
      <c r="A1437" s="21">
        <f t="shared" si="666"/>
        <v>47822</v>
      </c>
      <c r="B1437" s="18">
        <f t="shared" si="650"/>
        <v>112.421875</v>
      </c>
      <c r="C1437">
        <f t="shared" si="668"/>
        <v>115</v>
      </c>
      <c r="D1437">
        <f t="shared" ca="1" si="653"/>
        <v>-5.0388888888888888</v>
      </c>
      <c r="E1437">
        <f ca="1">IF(currency="USD",'Future et co'!F1437,IF(currency="EUR",'Future et co'!G1437,FALSE))</f>
        <v>3.6070000000000005E-2</v>
      </c>
      <c r="F1437">
        <f t="shared" ca="1" si="654"/>
        <v>3.6070000000000005E-2</v>
      </c>
      <c r="G1437">
        <f t="shared" ca="1" si="655"/>
        <v>2.0569999999999998E-2</v>
      </c>
      <c r="L1437">
        <f t="shared" ca="1" si="656"/>
        <v>127.8</v>
      </c>
      <c r="M1437">
        <f t="shared" ca="1" si="651"/>
        <v>3.6070000000000005E-2</v>
      </c>
      <c r="R1437">
        <f t="shared" ca="1" si="657"/>
        <v>127.8</v>
      </c>
      <c r="S1437">
        <f t="shared" ca="1" si="652"/>
        <v>3.6070000000000005E-2</v>
      </c>
      <c r="U1437" s="1"/>
      <c r="W1437" t="str">
        <f t="shared" si="647"/>
        <v/>
      </c>
      <c r="Y1437" s="1"/>
      <c r="AA1437">
        <f t="shared" si="648"/>
        <v>0</v>
      </c>
      <c r="AC1437" s="1"/>
      <c r="AE1437">
        <f t="shared" si="649"/>
        <v>0</v>
      </c>
      <c r="AH1437" s="1"/>
      <c r="AI1437" s="17"/>
      <c r="AJ1437" s="25"/>
      <c r="AU1437" s="1">
        <v>44000</v>
      </c>
      <c r="AV1437">
        <v>0.05</v>
      </c>
      <c r="AW1437">
        <f t="shared" si="658"/>
        <v>5.0000000000000001E-4</v>
      </c>
      <c r="AY1437" s="1">
        <v>44000</v>
      </c>
      <c r="AZ1437">
        <v>4.1000000000000002E-2</v>
      </c>
      <c r="BA1437">
        <f t="shared" si="659"/>
        <v>4.0999999999999999E-4</v>
      </c>
      <c r="BC1437" s="1">
        <v>44012</v>
      </c>
      <c r="BD1437">
        <v>0.24399999999999999</v>
      </c>
      <c r="BE1437">
        <f t="shared" si="660"/>
        <v>2.4399999999999999E-3</v>
      </c>
      <c r="BG1437" s="1">
        <v>44012</v>
      </c>
      <c r="BH1437">
        <v>0.21679999999999999</v>
      </c>
      <c r="BI1437">
        <f t="shared" si="661"/>
        <v>2.1679999999999998E-3</v>
      </c>
      <c r="BK1437" s="1">
        <v>38659</v>
      </c>
      <c r="BL1437">
        <v>2.0978400000000001</v>
      </c>
      <c r="BM1437">
        <f t="shared" si="667"/>
        <v>2.0978400000000001E-2</v>
      </c>
      <c r="BP1437" s="1">
        <v>43971</v>
      </c>
      <c r="BQ1437">
        <v>229.46440000000001</v>
      </c>
      <c r="BR1437">
        <f t="shared" si="662"/>
        <v>2.2946439999999999</v>
      </c>
      <c r="BT1437" s="1">
        <v>43979</v>
      </c>
      <c r="BU1437">
        <v>-0.28999999999999998</v>
      </c>
      <c r="BV1437">
        <f t="shared" si="663"/>
        <v>-2.8999999999999998E-3</v>
      </c>
      <c r="BX1437" s="1">
        <v>43979</v>
      </c>
      <c r="BY1437">
        <v>-0.14199999999999999</v>
      </c>
      <c r="BZ1437">
        <f t="shared" si="664"/>
        <v>-1.4199999999999998E-3</v>
      </c>
      <c r="CB1437" s="1">
        <v>44012</v>
      </c>
      <c r="CC1437">
        <v>-0.35</v>
      </c>
      <c r="CD1437">
        <f t="shared" si="665"/>
        <v>-3.4999999999999996E-3</v>
      </c>
      <c r="CG1437" s="1"/>
    </row>
    <row r="1438" spans="1:85" x14ac:dyDescent="0.3">
      <c r="A1438" s="21">
        <f t="shared" si="666"/>
        <v>47823</v>
      </c>
      <c r="B1438" s="18">
        <f t="shared" si="650"/>
        <v>112.421875</v>
      </c>
      <c r="C1438">
        <f t="shared" si="668"/>
        <v>115</v>
      </c>
      <c r="D1438">
        <f t="shared" ca="1" si="653"/>
        <v>-5.041666666666667</v>
      </c>
      <c r="E1438">
        <f ca="1">IF(currency="USD",'Future et co'!F1438,IF(currency="EUR",'Future et co'!G1438,FALSE))</f>
        <v>3.6070000000000005E-2</v>
      </c>
      <c r="F1438">
        <f t="shared" ca="1" si="654"/>
        <v>3.6070000000000005E-2</v>
      </c>
      <c r="G1438">
        <f t="shared" ca="1" si="655"/>
        <v>2.0569999999999998E-2</v>
      </c>
      <c r="L1438">
        <f t="shared" ca="1" si="656"/>
        <v>127.8</v>
      </c>
      <c r="M1438">
        <f t="shared" ca="1" si="651"/>
        <v>3.6070000000000005E-2</v>
      </c>
      <c r="R1438">
        <f t="shared" ca="1" si="657"/>
        <v>127.8</v>
      </c>
      <c r="S1438">
        <f t="shared" ca="1" si="652"/>
        <v>3.6070000000000005E-2</v>
      </c>
      <c r="U1438" s="1"/>
      <c r="W1438" t="str">
        <f t="shared" si="647"/>
        <v/>
      </c>
      <c r="Y1438" s="1"/>
      <c r="AA1438">
        <f t="shared" si="648"/>
        <v>0</v>
      </c>
      <c r="AC1438" s="1"/>
      <c r="AE1438">
        <f t="shared" si="649"/>
        <v>0</v>
      </c>
      <c r="AH1438" s="1"/>
      <c r="AI1438" s="17"/>
      <c r="AJ1438" s="25"/>
      <c r="AU1438" s="1">
        <v>43999</v>
      </c>
      <c r="AV1438">
        <v>5.6000000000000001E-2</v>
      </c>
      <c r="AW1438">
        <f t="shared" si="658"/>
        <v>5.6000000000000006E-4</v>
      </c>
      <c r="AY1438" s="1">
        <v>43999</v>
      </c>
      <c r="AZ1438">
        <v>5.8000000000000003E-2</v>
      </c>
      <c r="BA1438">
        <f t="shared" si="659"/>
        <v>5.8E-4</v>
      </c>
      <c r="BC1438" s="1">
        <v>44011</v>
      </c>
      <c r="BD1438">
        <v>0.252</v>
      </c>
      <c r="BE1438">
        <f t="shared" si="660"/>
        <v>2.5200000000000001E-3</v>
      </c>
      <c r="BG1438" s="1">
        <v>44011</v>
      </c>
      <c r="BH1438">
        <v>0.221</v>
      </c>
      <c r="BI1438">
        <f t="shared" si="661"/>
        <v>2.2100000000000002E-3</v>
      </c>
      <c r="BK1438" s="1">
        <v>38660</v>
      </c>
      <c r="BL1438">
        <v>2.0990500000000001</v>
      </c>
      <c r="BM1438">
        <f t="shared" si="667"/>
        <v>2.0990500000000002E-2</v>
      </c>
      <c r="BP1438" s="1">
        <v>43970</v>
      </c>
      <c r="BQ1438">
        <v>229.43780000000001</v>
      </c>
      <c r="BR1438">
        <f t="shared" si="662"/>
        <v>2.294378</v>
      </c>
      <c r="BT1438" s="1">
        <v>43978</v>
      </c>
      <c r="BU1438">
        <v>-0.28000000000000003</v>
      </c>
      <c r="BV1438">
        <f t="shared" si="663"/>
        <v>-2.8000000000000004E-3</v>
      </c>
      <c r="BX1438" s="1">
        <v>43978</v>
      </c>
      <c r="BY1438">
        <v>-0.14899999999999999</v>
      </c>
      <c r="BZ1438">
        <f t="shared" si="664"/>
        <v>-1.49E-3</v>
      </c>
      <c r="CB1438" s="1">
        <v>44011</v>
      </c>
      <c r="CC1438">
        <v>-0.34</v>
      </c>
      <c r="CD1438">
        <f t="shared" si="665"/>
        <v>-3.4000000000000002E-3</v>
      </c>
      <c r="CG1438" s="1"/>
    </row>
    <row r="1439" spans="1:85" x14ac:dyDescent="0.3">
      <c r="A1439" s="21">
        <f t="shared" si="666"/>
        <v>47826</v>
      </c>
      <c r="B1439" s="18">
        <f t="shared" si="650"/>
        <v>112.421875</v>
      </c>
      <c r="C1439">
        <f t="shared" si="668"/>
        <v>115</v>
      </c>
      <c r="D1439">
        <f t="shared" ca="1" si="653"/>
        <v>-5.05</v>
      </c>
      <c r="E1439">
        <f ca="1">IF(currency="USD",'Future et co'!F1439,IF(currency="EUR",'Future et co'!G1439,FALSE))</f>
        <v>3.6070000000000005E-2</v>
      </c>
      <c r="F1439">
        <f t="shared" ca="1" si="654"/>
        <v>3.6070000000000005E-2</v>
      </c>
      <c r="G1439">
        <f t="shared" ca="1" si="655"/>
        <v>2.0569999999999998E-2</v>
      </c>
      <c r="L1439">
        <f t="shared" ca="1" si="656"/>
        <v>127.8</v>
      </c>
      <c r="M1439">
        <f t="shared" ca="1" si="651"/>
        <v>3.6070000000000005E-2</v>
      </c>
      <c r="R1439">
        <f t="shared" ca="1" si="657"/>
        <v>127.8</v>
      </c>
      <c r="S1439">
        <f t="shared" ca="1" si="652"/>
        <v>3.6070000000000005E-2</v>
      </c>
      <c r="U1439" s="1"/>
      <c r="W1439" t="str">
        <f t="shared" si="647"/>
        <v/>
      </c>
      <c r="Y1439" s="1"/>
      <c r="AA1439">
        <f t="shared" si="648"/>
        <v>0</v>
      </c>
      <c r="AC1439" s="1"/>
      <c r="AE1439">
        <f t="shared" si="649"/>
        <v>0</v>
      </c>
      <c r="AH1439" s="1"/>
      <c r="AI1439" s="17"/>
      <c r="AJ1439" s="25"/>
      <c r="AU1439" s="1">
        <v>43998</v>
      </c>
      <c r="AV1439">
        <v>0.08</v>
      </c>
      <c r="AW1439">
        <f t="shared" si="658"/>
        <v>8.0000000000000004E-4</v>
      </c>
      <c r="AY1439" s="1">
        <v>43998</v>
      </c>
      <c r="AZ1439">
        <v>6.6000000000000003E-2</v>
      </c>
      <c r="BA1439">
        <f t="shared" si="659"/>
        <v>6.6E-4</v>
      </c>
      <c r="BC1439" s="1">
        <v>44008</v>
      </c>
      <c r="BD1439">
        <v>0.25800000000000001</v>
      </c>
      <c r="BE1439">
        <f t="shared" si="660"/>
        <v>2.5800000000000003E-3</v>
      </c>
      <c r="BG1439" s="1">
        <v>44008</v>
      </c>
      <c r="BH1439">
        <v>0.21709999999999999</v>
      </c>
      <c r="BI1439">
        <f t="shared" si="661"/>
        <v>2.1709999999999998E-3</v>
      </c>
      <c r="BK1439" s="1">
        <v>38663</v>
      </c>
      <c r="BL1439">
        <v>2.0939399999999999</v>
      </c>
      <c r="BM1439">
        <f t="shared" si="667"/>
        <v>2.09394E-2</v>
      </c>
      <c r="BP1439" s="1">
        <v>43969</v>
      </c>
      <c r="BQ1439">
        <v>230.04900000000001</v>
      </c>
      <c r="BR1439">
        <f t="shared" si="662"/>
        <v>2.3004899999999999</v>
      </c>
      <c r="BT1439" s="1">
        <v>43977</v>
      </c>
      <c r="BU1439">
        <v>-0.27400000000000002</v>
      </c>
      <c r="BV1439">
        <f t="shared" si="663"/>
        <v>-2.7400000000000002E-3</v>
      </c>
      <c r="BX1439" s="1">
        <v>43977</v>
      </c>
      <c r="BY1439">
        <v>-0.13300000000000001</v>
      </c>
      <c r="BZ1439">
        <f t="shared" si="664"/>
        <v>-1.33E-3</v>
      </c>
      <c r="CB1439" s="1">
        <v>44008</v>
      </c>
      <c r="CC1439">
        <v>-0.34</v>
      </c>
      <c r="CD1439">
        <f t="shared" si="665"/>
        <v>-3.4000000000000002E-3</v>
      </c>
      <c r="CG1439" s="1"/>
    </row>
    <row r="1440" spans="1:85" x14ac:dyDescent="0.3">
      <c r="A1440" s="21">
        <f t="shared" si="666"/>
        <v>47827</v>
      </c>
      <c r="B1440" s="18">
        <f t="shared" si="650"/>
        <v>112.421875</v>
      </c>
      <c r="C1440">
        <f t="shared" si="668"/>
        <v>115</v>
      </c>
      <c r="D1440">
        <f t="shared" ca="1" si="653"/>
        <v>-5.052777777777778</v>
      </c>
      <c r="E1440">
        <f ca="1">IF(currency="USD",'Future et co'!F1440,IF(currency="EUR",'Future et co'!G1440,FALSE))</f>
        <v>3.6070000000000005E-2</v>
      </c>
      <c r="F1440">
        <f t="shared" ca="1" si="654"/>
        <v>3.6070000000000005E-2</v>
      </c>
      <c r="G1440">
        <f t="shared" ca="1" si="655"/>
        <v>2.0569999999999998E-2</v>
      </c>
      <c r="L1440">
        <f t="shared" ca="1" si="656"/>
        <v>127.8</v>
      </c>
      <c r="M1440">
        <f t="shared" ca="1" si="651"/>
        <v>3.6070000000000005E-2</v>
      </c>
      <c r="R1440">
        <f t="shared" ca="1" si="657"/>
        <v>127.8</v>
      </c>
      <c r="S1440">
        <f t="shared" ca="1" si="652"/>
        <v>3.6070000000000005E-2</v>
      </c>
      <c r="U1440" s="1"/>
      <c r="W1440" t="str">
        <f t="shared" si="647"/>
        <v/>
      </c>
      <c r="Y1440" s="1"/>
      <c r="AA1440">
        <f t="shared" si="648"/>
        <v>0</v>
      </c>
      <c r="AC1440" s="1"/>
      <c r="AE1440">
        <f t="shared" si="649"/>
        <v>0</v>
      </c>
      <c r="AH1440" s="1"/>
      <c r="AI1440" s="17"/>
      <c r="AJ1440" s="25"/>
      <c r="AU1440" s="1">
        <v>43997</v>
      </c>
      <c r="AV1440">
        <v>8.4000000000000005E-2</v>
      </c>
      <c r="AW1440">
        <f t="shared" si="658"/>
        <v>8.4000000000000003E-4</v>
      </c>
      <c r="AY1440" s="1">
        <v>43997</v>
      </c>
      <c r="AZ1440">
        <v>7.0000000000000007E-2</v>
      </c>
      <c r="BA1440">
        <f t="shared" si="659"/>
        <v>7.000000000000001E-4</v>
      </c>
      <c r="BC1440" s="1">
        <v>44007</v>
      </c>
      <c r="BD1440">
        <v>0.27500000000000002</v>
      </c>
      <c r="BE1440">
        <f t="shared" si="660"/>
        <v>2.7500000000000003E-3</v>
      </c>
      <c r="BG1440" s="1">
        <v>44007</v>
      </c>
      <c r="BH1440">
        <v>0.245</v>
      </c>
      <c r="BI1440">
        <f t="shared" si="661"/>
        <v>2.4499999999999999E-3</v>
      </c>
      <c r="BK1440" s="1">
        <v>38664</v>
      </c>
      <c r="BL1440">
        <v>2.1014900000000001</v>
      </c>
      <c r="BM1440">
        <f t="shared" si="667"/>
        <v>2.10149E-2</v>
      </c>
      <c r="BP1440" s="1">
        <v>43966</v>
      </c>
      <c r="BQ1440">
        <v>230.81950000000001</v>
      </c>
      <c r="BR1440">
        <f t="shared" si="662"/>
        <v>2.308195</v>
      </c>
      <c r="BT1440" s="1">
        <v>43976</v>
      </c>
      <c r="BU1440">
        <v>-0.27500000000000002</v>
      </c>
      <c r="BV1440">
        <f t="shared" si="663"/>
        <v>-2.7500000000000003E-3</v>
      </c>
      <c r="BX1440" s="1">
        <v>43976</v>
      </c>
      <c r="BY1440">
        <v>-0.14499999999999999</v>
      </c>
      <c r="BZ1440">
        <f t="shared" si="664"/>
        <v>-1.4499999999999999E-3</v>
      </c>
      <c r="CB1440" s="1">
        <v>44007</v>
      </c>
      <c r="CC1440">
        <v>-0.3538</v>
      </c>
      <c r="CD1440">
        <f t="shared" si="665"/>
        <v>-3.5379999999999999E-3</v>
      </c>
      <c r="CG1440" s="1"/>
    </row>
    <row r="1441" spans="1:85" x14ac:dyDescent="0.3">
      <c r="A1441" s="21">
        <f t="shared" si="666"/>
        <v>47828</v>
      </c>
      <c r="B1441" s="18">
        <f t="shared" si="650"/>
        <v>112.421875</v>
      </c>
      <c r="C1441">
        <f t="shared" si="668"/>
        <v>115</v>
      </c>
      <c r="D1441">
        <f t="shared" ca="1" si="653"/>
        <v>-5.0555555555555554</v>
      </c>
      <c r="E1441">
        <f ca="1">IF(currency="USD",'Future et co'!F1441,IF(currency="EUR",'Future et co'!G1441,FALSE))</f>
        <v>3.6070000000000005E-2</v>
      </c>
      <c r="F1441">
        <f t="shared" ca="1" si="654"/>
        <v>3.6070000000000005E-2</v>
      </c>
      <c r="G1441">
        <f t="shared" ca="1" si="655"/>
        <v>2.0569999999999998E-2</v>
      </c>
      <c r="L1441">
        <f t="shared" ca="1" si="656"/>
        <v>127.8</v>
      </c>
      <c r="M1441">
        <f t="shared" ca="1" si="651"/>
        <v>3.6070000000000005E-2</v>
      </c>
      <c r="R1441">
        <f t="shared" ca="1" si="657"/>
        <v>127.8</v>
      </c>
      <c r="S1441">
        <f t="shared" ca="1" si="652"/>
        <v>3.6070000000000005E-2</v>
      </c>
      <c r="U1441" s="1"/>
      <c r="W1441" t="str">
        <f t="shared" ref="W1441:W1504" si="669">IF(U1441="","",V1441/100)</f>
        <v/>
      </c>
      <c r="Y1441" s="1"/>
      <c r="AA1441">
        <f t="shared" ref="AA1441:AA1504" si="670">Z1441/100</f>
        <v>0</v>
      </c>
      <c r="AC1441" s="1"/>
      <c r="AE1441">
        <f t="shared" ref="AE1441:AE1504" si="671">AD1441/100</f>
        <v>0</v>
      </c>
      <c r="AH1441" s="1"/>
      <c r="AI1441" s="17"/>
      <c r="AJ1441" s="25"/>
      <c r="AU1441" s="1">
        <v>43994</v>
      </c>
      <c r="AV1441">
        <v>6.0999999999999999E-2</v>
      </c>
      <c r="AW1441">
        <f t="shared" si="658"/>
        <v>6.0999999999999997E-4</v>
      </c>
      <c r="AY1441" s="1">
        <v>43994</v>
      </c>
      <c r="AZ1441">
        <v>5.0999999999999997E-2</v>
      </c>
      <c r="BA1441">
        <f t="shared" si="659"/>
        <v>5.0999999999999993E-4</v>
      </c>
      <c r="BC1441" s="1">
        <v>44006</v>
      </c>
      <c r="BD1441">
        <v>0.27100000000000002</v>
      </c>
      <c r="BE1441">
        <f t="shared" si="660"/>
        <v>2.7100000000000002E-3</v>
      </c>
      <c r="BG1441" s="1">
        <v>44006</v>
      </c>
      <c r="BH1441">
        <v>0.245</v>
      </c>
      <c r="BI1441">
        <f t="shared" si="661"/>
        <v>2.4499999999999999E-3</v>
      </c>
      <c r="BK1441" s="1">
        <v>38665</v>
      </c>
      <c r="BL1441">
        <v>2.0974900000000001</v>
      </c>
      <c r="BM1441">
        <f t="shared" si="667"/>
        <v>2.0974900000000001E-2</v>
      </c>
      <c r="BP1441" s="1">
        <v>43965</v>
      </c>
      <c r="BQ1441">
        <v>230.69990000000001</v>
      </c>
      <c r="BR1441">
        <f t="shared" si="662"/>
        <v>2.3069990000000002</v>
      </c>
      <c r="BT1441" s="1">
        <v>43973</v>
      </c>
      <c r="BU1441">
        <v>-0.27900000000000003</v>
      </c>
      <c r="BV1441">
        <f t="shared" si="663"/>
        <v>-2.7900000000000004E-3</v>
      </c>
      <c r="BX1441" s="1">
        <v>43973</v>
      </c>
      <c r="BY1441">
        <v>-0.154</v>
      </c>
      <c r="BZ1441">
        <f t="shared" si="664"/>
        <v>-1.5399999999999999E-3</v>
      </c>
      <c r="CB1441" s="1">
        <v>44006</v>
      </c>
      <c r="CC1441">
        <v>-0.32790000000000002</v>
      </c>
      <c r="CD1441">
        <f t="shared" si="665"/>
        <v>-3.2790000000000002E-3</v>
      </c>
      <c r="CG1441" s="1"/>
    </row>
    <row r="1442" spans="1:85" x14ac:dyDescent="0.3">
      <c r="A1442" s="21">
        <f t="shared" si="666"/>
        <v>47829</v>
      </c>
      <c r="B1442" s="18">
        <f t="shared" si="650"/>
        <v>112.421875</v>
      </c>
      <c r="C1442">
        <f t="shared" si="668"/>
        <v>115</v>
      </c>
      <c r="D1442">
        <f t="shared" ca="1" si="653"/>
        <v>-5.0583333333333336</v>
      </c>
      <c r="E1442">
        <f ca="1">IF(currency="USD",'Future et co'!F1442,IF(currency="EUR",'Future et co'!G1442,FALSE))</f>
        <v>3.6070000000000005E-2</v>
      </c>
      <c r="F1442">
        <f t="shared" ca="1" si="654"/>
        <v>3.6070000000000005E-2</v>
      </c>
      <c r="G1442">
        <f t="shared" ca="1" si="655"/>
        <v>2.0569999999999998E-2</v>
      </c>
      <c r="L1442">
        <f t="shared" ca="1" si="656"/>
        <v>127.8</v>
      </c>
      <c r="M1442">
        <f t="shared" ca="1" si="651"/>
        <v>3.6070000000000005E-2</v>
      </c>
      <c r="R1442">
        <f t="shared" ca="1" si="657"/>
        <v>127.8</v>
      </c>
      <c r="S1442">
        <f t="shared" ca="1" si="652"/>
        <v>3.6070000000000005E-2</v>
      </c>
      <c r="U1442" s="1"/>
      <c r="W1442" t="str">
        <f t="shared" si="669"/>
        <v/>
      </c>
      <c r="Y1442" s="1"/>
      <c r="AA1442">
        <f t="shared" si="670"/>
        <v>0</v>
      </c>
      <c r="AC1442" s="1"/>
      <c r="AE1442">
        <f t="shared" si="671"/>
        <v>0</v>
      </c>
      <c r="AH1442" s="1"/>
      <c r="AI1442" s="17"/>
      <c r="AJ1442" s="25"/>
      <c r="AU1442" s="1">
        <v>43993</v>
      </c>
      <c r="AV1442">
        <v>7.3999999999999996E-2</v>
      </c>
      <c r="AW1442">
        <f t="shared" si="658"/>
        <v>7.3999999999999999E-4</v>
      </c>
      <c r="AY1442" s="1">
        <v>43993</v>
      </c>
      <c r="AZ1442">
        <v>6.9000000000000006E-2</v>
      </c>
      <c r="BA1442">
        <f t="shared" si="659"/>
        <v>6.9000000000000008E-4</v>
      </c>
      <c r="BC1442" s="1">
        <v>44005</v>
      </c>
      <c r="BD1442">
        <v>0.26700000000000002</v>
      </c>
      <c r="BE1442">
        <f t="shared" si="660"/>
        <v>2.6700000000000001E-3</v>
      </c>
      <c r="BG1442" s="1">
        <v>44005</v>
      </c>
      <c r="BH1442">
        <v>0.22989999999999999</v>
      </c>
      <c r="BI1442">
        <f t="shared" si="661"/>
        <v>2.2989999999999998E-3</v>
      </c>
      <c r="BK1442" s="1">
        <v>38666</v>
      </c>
      <c r="BL1442">
        <v>2.0803400000000001</v>
      </c>
      <c r="BM1442">
        <f t="shared" si="667"/>
        <v>2.08034E-2</v>
      </c>
      <c r="BP1442" s="1">
        <v>43964</v>
      </c>
      <c r="BQ1442">
        <v>230.67339999999999</v>
      </c>
      <c r="BR1442">
        <f t="shared" si="662"/>
        <v>2.3067340000000001</v>
      </c>
      <c r="BT1442" s="1">
        <v>43972</v>
      </c>
      <c r="BU1442">
        <v>-0.28199999999999997</v>
      </c>
      <c r="BV1442">
        <f t="shared" si="663"/>
        <v>-2.8199999999999996E-3</v>
      </c>
      <c r="BX1442" s="1">
        <v>43972</v>
      </c>
      <c r="BY1442">
        <v>-0.14499999999999999</v>
      </c>
      <c r="BZ1442">
        <f t="shared" si="664"/>
        <v>-1.4499999999999999E-3</v>
      </c>
      <c r="CB1442" s="1">
        <v>44005</v>
      </c>
      <c r="CC1442">
        <v>-0.32269999999999999</v>
      </c>
      <c r="CD1442">
        <f t="shared" si="665"/>
        <v>-3.2269999999999998E-3</v>
      </c>
      <c r="CG1442" s="1"/>
    </row>
    <row r="1443" spans="1:85" x14ac:dyDescent="0.3">
      <c r="A1443" s="21">
        <f t="shared" si="666"/>
        <v>47830</v>
      </c>
      <c r="B1443" s="18">
        <f t="shared" si="650"/>
        <v>112.421875</v>
      </c>
      <c r="C1443">
        <f t="shared" si="668"/>
        <v>115</v>
      </c>
      <c r="D1443">
        <f t="shared" ca="1" si="653"/>
        <v>-5.0611111111111109</v>
      </c>
      <c r="E1443">
        <f ca="1">IF(currency="USD",'Future et co'!F1443,IF(currency="EUR",'Future et co'!G1443,FALSE))</f>
        <v>3.6070000000000005E-2</v>
      </c>
      <c r="F1443">
        <f t="shared" ca="1" si="654"/>
        <v>3.6070000000000005E-2</v>
      </c>
      <c r="G1443">
        <f t="shared" ca="1" si="655"/>
        <v>2.0569999999999998E-2</v>
      </c>
      <c r="L1443">
        <f t="shared" ca="1" si="656"/>
        <v>127.8</v>
      </c>
      <c r="M1443">
        <f t="shared" ca="1" si="651"/>
        <v>3.6070000000000005E-2</v>
      </c>
      <c r="R1443">
        <f t="shared" ca="1" si="657"/>
        <v>127.8</v>
      </c>
      <c r="S1443">
        <f t="shared" ca="1" si="652"/>
        <v>3.6070000000000005E-2</v>
      </c>
      <c r="U1443" s="1"/>
      <c r="W1443" t="str">
        <f t="shared" si="669"/>
        <v/>
      </c>
      <c r="Y1443" s="1"/>
      <c r="AA1443">
        <f t="shared" si="670"/>
        <v>0</v>
      </c>
      <c r="AC1443" s="1"/>
      <c r="AE1443">
        <f t="shared" si="671"/>
        <v>0</v>
      </c>
      <c r="AH1443" s="1"/>
      <c r="AI1443" s="17"/>
      <c r="AJ1443" s="25"/>
      <c r="AU1443" s="1">
        <v>43992</v>
      </c>
      <c r="AV1443">
        <v>5.2999999999999999E-2</v>
      </c>
      <c r="AW1443">
        <f t="shared" si="658"/>
        <v>5.2999999999999998E-4</v>
      </c>
      <c r="AY1443" s="1">
        <v>43992</v>
      </c>
      <c r="AZ1443">
        <v>3.5000000000000003E-2</v>
      </c>
      <c r="BA1443">
        <f t="shared" si="659"/>
        <v>3.5000000000000005E-4</v>
      </c>
      <c r="BC1443" s="1">
        <v>44004</v>
      </c>
      <c r="BD1443">
        <v>0.27</v>
      </c>
      <c r="BE1443">
        <f t="shared" si="660"/>
        <v>2.7000000000000001E-3</v>
      </c>
      <c r="BG1443" s="1">
        <v>44004</v>
      </c>
      <c r="BH1443">
        <v>0.23499999999999999</v>
      </c>
      <c r="BI1443">
        <f t="shared" si="661"/>
        <v>2.3499999999999997E-3</v>
      </c>
      <c r="BK1443" s="1">
        <v>38667</v>
      </c>
      <c r="BL1443">
        <v>2.07423</v>
      </c>
      <c r="BM1443">
        <f t="shared" si="667"/>
        <v>2.0742300000000002E-2</v>
      </c>
      <c r="BP1443" s="1">
        <v>43963</v>
      </c>
      <c r="BQ1443">
        <v>230.328</v>
      </c>
      <c r="BR1443">
        <f t="shared" si="662"/>
        <v>2.30328</v>
      </c>
      <c r="BT1443" s="1">
        <v>43971</v>
      </c>
      <c r="BU1443">
        <v>-0.28000000000000003</v>
      </c>
      <c r="BV1443">
        <f t="shared" si="663"/>
        <v>-2.8000000000000004E-3</v>
      </c>
      <c r="BX1443" s="1">
        <v>43971</v>
      </c>
      <c r="BY1443">
        <v>-0.13900000000000001</v>
      </c>
      <c r="BZ1443">
        <f t="shared" si="664"/>
        <v>-1.3900000000000002E-3</v>
      </c>
      <c r="CB1443" s="1">
        <v>44004</v>
      </c>
      <c r="CC1443">
        <v>-0.32</v>
      </c>
      <c r="CD1443">
        <f t="shared" si="665"/>
        <v>-3.2000000000000002E-3</v>
      </c>
      <c r="CG1443" s="1"/>
    </row>
    <row r="1444" spans="1:85" x14ac:dyDescent="0.3">
      <c r="A1444" s="21">
        <f t="shared" si="666"/>
        <v>47833</v>
      </c>
      <c r="B1444" s="18">
        <f t="shared" si="650"/>
        <v>112.421875</v>
      </c>
      <c r="C1444">
        <f t="shared" si="668"/>
        <v>115</v>
      </c>
      <c r="D1444">
        <f t="shared" ca="1" si="653"/>
        <v>-5.0694444444444446</v>
      </c>
      <c r="E1444">
        <f ca="1">IF(currency="USD",'Future et co'!F1444,IF(currency="EUR",'Future et co'!G1444,FALSE))</f>
        <v>3.6070000000000005E-2</v>
      </c>
      <c r="F1444">
        <f t="shared" ca="1" si="654"/>
        <v>3.6070000000000005E-2</v>
      </c>
      <c r="G1444">
        <f t="shared" ca="1" si="655"/>
        <v>2.0569999999999998E-2</v>
      </c>
      <c r="L1444">
        <f t="shared" ca="1" si="656"/>
        <v>127.8</v>
      </c>
      <c r="M1444">
        <f t="shared" ca="1" si="651"/>
        <v>3.6070000000000005E-2</v>
      </c>
      <c r="R1444">
        <f t="shared" ca="1" si="657"/>
        <v>127.8</v>
      </c>
      <c r="S1444">
        <f t="shared" ca="1" si="652"/>
        <v>3.6070000000000005E-2</v>
      </c>
      <c r="U1444" s="1"/>
      <c r="W1444" t="str">
        <f t="shared" si="669"/>
        <v/>
      </c>
      <c r="Y1444" s="1"/>
      <c r="AA1444">
        <f t="shared" si="670"/>
        <v>0</v>
      </c>
      <c r="AC1444" s="1"/>
      <c r="AE1444">
        <f t="shared" si="671"/>
        <v>0</v>
      </c>
      <c r="AH1444" s="1"/>
      <c r="AI1444" s="17"/>
      <c r="AJ1444" s="25"/>
      <c r="AU1444" s="1">
        <v>43991</v>
      </c>
      <c r="AV1444">
        <v>5.7000000000000002E-2</v>
      </c>
      <c r="AW1444">
        <f t="shared" si="658"/>
        <v>5.6999999999999998E-4</v>
      </c>
      <c r="AY1444" s="1">
        <v>43991</v>
      </c>
      <c r="AZ1444">
        <v>4.2999999999999997E-2</v>
      </c>
      <c r="BA1444">
        <f t="shared" si="659"/>
        <v>4.2999999999999999E-4</v>
      </c>
      <c r="BC1444" s="1">
        <v>44001</v>
      </c>
      <c r="BD1444">
        <v>0.27300000000000002</v>
      </c>
      <c r="BE1444">
        <f t="shared" si="660"/>
        <v>2.7300000000000002E-3</v>
      </c>
      <c r="BG1444" s="1">
        <v>44001</v>
      </c>
      <c r="BH1444">
        <v>0.23899999999999999</v>
      </c>
      <c r="BI1444">
        <f t="shared" si="661"/>
        <v>2.3899999999999998E-3</v>
      </c>
      <c r="BK1444" s="1">
        <v>38670</v>
      </c>
      <c r="BL1444">
        <v>2.0758200000000002</v>
      </c>
      <c r="BM1444">
        <f t="shared" si="667"/>
        <v>2.0758200000000001E-2</v>
      </c>
      <c r="BP1444" s="1">
        <v>43962</v>
      </c>
      <c r="BQ1444">
        <v>230.54050000000001</v>
      </c>
      <c r="BR1444">
        <f t="shared" si="662"/>
        <v>2.3054049999999999</v>
      </c>
      <c r="BT1444" s="1">
        <v>43970</v>
      </c>
      <c r="BU1444">
        <v>-0.25900000000000001</v>
      </c>
      <c r="BV1444">
        <f t="shared" si="663"/>
        <v>-2.5900000000000003E-3</v>
      </c>
      <c r="BX1444" s="1">
        <v>43970</v>
      </c>
      <c r="BY1444">
        <v>-0.13800000000000001</v>
      </c>
      <c r="BZ1444">
        <f t="shared" si="664"/>
        <v>-1.3800000000000002E-3</v>
      </c>
      <c r="CB1444" s="1">
        <v>44001</v>
      </c>
      <c r="CC1444">
        <v>-0.31</v>
      </c>
      <c r="CD1444">
        <f t="shared" si="665"/>
        <v>-3.0999999999999999E-3</v>
      </c>
      <c r="CG1444" s="1"/>
    </row>
    <row r="1445" spans="1:85" x14ac:dyDescent="0.3">
      <c r="A1445" s="21">
        <f t="shared" si="666"/>
        <v>47834</v>
      </c>
      <c r="B1445" s="18">
        <f t="shared" si="650"/>
        <v>112.421875</v>
      </c>
      <c r="C1445">
        <f t="shared" si="668"/>
        <v>115</v>
      </c>
      <c r="D1445">
        <f t="shared" ca="1" si="653"/>
        <v>-5.072222222222222</v>
      </c>
      <c r="E1445">
        <f ca="1">IF(currency="USD",'Future et co'!F1445,IF(currency="EUR",'Future et co'!G1445,FALSE))</f>
        <v>3.6070000000000005E-2</v>
      </c>
      <c r="F1445">
        <f t="shared" ca="1" si="654"/>
        <v>3.6070000000000005E-2</v>
      </c>
      <c r="G1445">
        <f t="shared" ca="1" si="655"/>
        <v>2.0569999999999998E-2</v>
      </c>
      <c r="L1445">
        <f t="shared" ca="1" si="656"/>
        <v>127.8</v>
      </c>
      <c r="M1445">
        <f t="shared" ca="1" si="651"/>
        <v>3.6070000000000005E-2</v>
      </c>
      <c r="R1445">
        <f t="shared" ca="1" si="657"/>
        <v>127.8</v>
      </c>
      <c r="S1445">
        <f t="shared" ca="1" si="652"/>
        <v>3.6070000000000005E-2</v>
      </c>
      <c r="U1445" s="1"/>
      <c r="W1445" t="str">
        <f t="shared" si="669"/>
        <v/>
      </c>
      <c r="Y1445" s="1"/>
      <c r="AA1445">
        <f t="shared" si="670"/>
        <v>0</v>
      </c>
      <c r="AC1445" s="1"/>
      <c r="AE1445">
        <f t="shared" si="671"/>
        <v>0</v>
      </c>
      <c r="AH1445" s="1"/>
      <c r="AI1445" s="17"/>
      <c r="AJ1445" s="25"/>
      <c r="AU1445" s="1">
        <v>43990</v>
      </c>
      <c r="AV1445">
        <v>5.6000000000000001E-2</v>
      </c>
      <c r="AW1445">
        <f t="shared" si="658"/>
        <v>5.6000000000000006E-4</v>
      </c>
      <c r="AY1445" s="1">
        <v>43990</v>
      </c>
      <c r="AZ1445">
        <v>5.6000000000000001E-2</v>
      </c>
      <c r="BA1445">
        <f t="shared" si="659"/>
        <v>5.6000000000000006E-4</v>
      </c>
      <c r="BC1445" s="1">
        <v>44000</v>
      </c>
      <c r="BD1445">
        <v>0.27400000000000002</v>
      </c>
      <c r="BE1445">
        <f t="shared" si="660"/>
        <v>2.7400000000000002E-3</v>
      </c>
      <c r="BG1445" s="1">
        <v>44000</v>
      </c>
      <c r="BH1445">
        <v>0.25750000000000001</v>
      </c>
      <c r="BI1445">
        <f t="shared" si="661"/>
        <v>2.575E-3</v>
      </c>
      <c r="BK1445" s="1">
        <v>38671</v>
      </c>
      <c r="BL1445">
        <v>2.0845199999999999</v>
      </c>
      <c r="BM1445">
        <f t="shared" si="667"/>
        <v>2.0845199999999998E-2</v>
      </c>
      <c r="BP1445" s="1">
        <v>43959</v>
      </c>
      <c r="BQ1445">
        <v>230.85939999999999</v>
      </c>
      <c r="BR1445">
        <f t="shared" si="662"/>
        <v>2.3085939999999998</v>
      </c>
      <c r="BT1445" s="1">
        <v>43969</v>
      </c>
      <c r="BU1445">
        <v>-0.27600000000000002</v>
      </c>
      <c r="BV1445">
        <f t="shared" si="663"/>
        <v>-2.7600000000000003E-3</v>
      </c>
      <c r="BX1445" s="1">
        <v>43969</v>
      </c>
      <c r="BY1445">
        <v>-0.13700000000000001</v>
      </c>
      <c r="BZ1445">
        <f t="shared" si="664"/>
        <v>-1.3700000000000001E-3</v>
      </c>
      <c r="CB1445" s="1">
        <v>44000</v>
      </c>
      <c r="CC1445">
        <v>-0.3</v>
      </c>
      <c r="CD1445">
        <f t="shared" si="665"/>
        <v>-3.0000000000000001E-3</v>
      </c>
      <c r="CG1445" s="1"/>
    </row>
    <row r="1446" spans="1:85" x14ac:dyDescent="0.3">
      <c r="A1446" s="21">
        <f t="shared" si="666"/>
        <v>47835</v>
      </c>
      <c r="B1446" s="18">
        <f t="shared" si="650"/>
        <v>112.421875</v>
      </c>
      <c r="C1446">
        <f t="shared" si="668"/>
        <v>115</v>
      </c>
      <c r="D1446">
        <f t="shared" ca="1" si="653"/>
        <v>-5.0750000000000002</v>
      </c>
      <c r="E1446">
        <f ca="1">IF(currency="USD",'Future et co'!F1446,IF(currency="EUR",'Future et co'!G1446,FALSE))</f>
        <v>3.6070000000000005E-2</v>
      </c>
      <c r="F1446">
        <f t="shared" ca="1" si="654"/>
        <v>3.6070000000000005E-2</v>
      </c>
      <c r="G1446">
        <f t="shared" ca="1" si="655"/>
        <v>2.0569999999999998E-2</v>
      </c>
      <c r="L1446">
        <f t="shared" ca="1" si="656"/>
        <v>127.8</v>
      </c>
      <c r="M1446">
        <f t="shared" ca="1" si="651"/>
        <v>3.6070000000000005E-2</v>
      </c>
      <c r="R1446">
        <f t="shared" ca="1" si="657"/>
        <v>127.8</v>
      </c>
      <c r="S1446">
        <f t="shared" ca="1" si="652"/>
        <v>3.6070000000000005E-2</v>
      </c>
      <c r="U1446" s="1"/>
      <c r="W1446" t="str">
        <f t="shared" si="669"/>
        <v/>
      </c>
      <c r="Y1446" s="1"/>
      <c r="AA1446">
        <f t="shared" si="670"/>
        <v>0</v>
      </c>
      <c r="AC1446" s="1"/>
      <c r="AE1446">
        <f t="shared" si="671"/>
        <v>0</v>
      </c>
      <c r="AH1446" s="1"/>
      <c r="AI1446" s="17"/>
      <c r="AJ1446" s="25"/>
      <c r="AU1446" s="1">
        <v>43987</v>
      </c>
      <c r="AV1446">
        <v>4.5999999999999999E-2</v>
      </c>
      <c r="AW1446">
        <f t="shared" si="658"/>
        <v>4.6000000000000001E-4</v>
      </c>
      <c r="AY1446" s="1">
        <v>43987</v>
      </c>
      <c r="AZ1446">
        <v>3.5000000000000003E-2</v>
      </c>
      <c r="BA1446">
        <f t="shared" si="659"/>
        <v>3.5000000000000005E-4</v>
      </c>
      <c r="BC1446" s="1">
        <v>43999</v>
      </c>
      <c r="BD1446">
        <v>0.28199999999999997</v>
      </c>
      <c r="BE1446">
        <f t="shared" si="660"/>
        <v>2.8199999999999996E-3</v>
      </c>
      <c r="BG1446" s="1">
        <v>43999</v>
      </c>
      <c r="BH1446">
        <v>0.25990000000000002</v>
      </c>
      <c r="BI1446">
        <f t="shared" si="661"/>
        <v>2.5990000000000002E-3</v>
      </c>
      <c r="BK1446" s="1">
        <v>38672</v>
      </c>
      <c r="BL1446">
        <v>2.08135</v>
      </c>
      <c r="BM1446">
        <f t="shared" si="667"/>
        <v>2.0813499999999999E-2</v>
      </c>
      <c r="BP1446" s="1">
        <v>43958</v>
      </c>
      <c r="BQ1446">
        <v>231.0188</v>
      </c>
      <c r="BR1446">
        <f t="shared" si="662"/>
        <v>2.3101880000000001</v>
      </c>
      <c r="BT1446" s="1">
        <v>43966</v>
      </c>
      <c r="BU1446">
        <v>-0.26600000000000001</v>
      </c>
      <c r="BV1446">
        <f t="shared" si="663"/>
        <v>-2.66E-3</v>
      </c>
      <c r="BX1446" s="1">
        <v>43966</v>
      </c>
      <c r="BY1446">
        <v>-0.13100000000000001</v>
      </c>
      <c r="BZ1446">
        <f t="shared" si="664"/>
        <v>-1.31E-3</v>
      </c>
      <c r="CB1446" s="1">
        <v>43999</v>
      </c>
      <c r="CC1446">
        <v>-0.28999999999999998</v>
      </c>
      <c r="CD1446">
        <f t="shared" si="665"/>
        <v>-2.8999999999999998E-3</v>
      </c>
      <c r="CG1446" s="1"/>
    </row>
    <row r="1447" spans="1:85" x14ac:dyDescent="0.3">
      <c r="A1447" s="21">
        <f t="shared" si="666"/>
        <v>47836</v>
      </c>
      <c r="B1447" s="18">
        <f t="shared" si="650"/>
        <v>112.421875</v>
      </c>
      <c r="C1447">
        <f t="shared" si="668"/>
        <v>115</v>
      </c>
      <c r="D1447">
        <f t="shared" ca="1" si="653"/>
        <v>-5.0777777777777775</v>
      </c>
      <c r="E1447">
        <f ca="1">IF(currency="USD",'Future et co'!F1447,IF(currency="EUR",'Future et co'!G1447,FALSE))</f>
        <v>3.6070000000000005E-2</v>
      </c>
      <c r="F1447">
        <f t="shared" ca="1" si="654"/>
        <v>3.6070000000000005E-2</v>
      </c>
      <c r="G1447">
        <f t="shared" ca="1" si="655"/>
        <v>2.0569999999999998E-2</v>
      </c>
      <c r="L1447">
        <f t="shared" ca="1" si="656"/>
        <v>127.8</v>
      </c>
      <c r="M1447">
        <f t="shared" ca="1" si="651"/>
        <v>3.6070000000000005E-2</v>
      </c>
      <c r="R1447">
        <f t="shared" ca="1" si="657"/>
        <v>127.8</v>
      </c>
      <c r="S1447">
        <f t="shared" ca="1" si="652"/>
        <v>3.6070000000000005E-2</v>
      </c>
      <c r="U1447" s="1"/>
      <c r="W1447" t="str">
        <f t="shared" si="669"/>
        <v/>
      </c>
      <c r="Y1447" s="1"/>
      <c r="AA1447">
        <f t="shared" si="670"/>
        <v>0</v>
      </c>
      <c r="AC1447" s="1"/>
      <c r="AE1447">
        <f t="shared" si="671"/>
        <v>0</v>
      </c>
      <c r="AH1447" s="1"/>
      <c r="AI1447" s="17"/>
      <c r="AJ1447" s="25"/>
      <c r="AU1447" s="1">
        <v>43986</v>
      </c>
      <c r="AV1447">
        <v>5.5E-2</v>
      </c>
      <c r="AW1447">
        <f t="shared" si="658"/>
        <v>5.5000000000000003E-4</v>
      </c>
      <c r="AY1447" s="1">
        <v>43986</v>
      </c>
      <c r="AZ1447">
        <v>3.2000000000000001E-2</v>
      </c>
      <c r="BA1447">
        <f t="shared" si="659"/>
        <v>3.2000000000000003E-4</v>
      </c>
      <c r="BC1447" s="1">
        <v>43998</v>
      </c>
      <c r="BD1447">
        <v>0.28399999999999997</v>
      </c>
      <c r="BE1447">
        <f t="shared" si="660"/>
        <v>2.8399999999999996E-3</v>
      </c>
      <c r="BG1447" s="1">
        <v>43998</v>
      </c>
      <c r="BH1447">
        <v>0.2472</v>
      </c>
      <c r="BI1447">
        <f t="shared" si="661"/>
        <v>2.4720000000000002E-3</v>
      </c>
      <c r="BK1447" s="1">
        <v>38673</v>
      </c>
      <c r="BL1447">
        <v>2.06365</v>
      </c>
      <c r="BM1447">
        <f t="shared" si="667"/>
        <v>2.0636499999999999E-2</v>
      </c>
      <c r="BP1447" s="1">
        <v>43957</v>
      </c>
      <c r="BQ1447">
        <v>230.23500000000001</v>
      </c>
      <c r="BR1447">
        <f t="shared" si="662"/>
        <v>2.3023500000000001</v>
      </c>
      <c r="BT1447" s="1">
        <v>43965</v>
      </c>
      <c r="BU1447">
        <v>-0.26200000000000001</v>
      </c>
      <c r="BV1447">
        <f t="shared" si="663"/>
        <v>-2.6199999999999999E-3</v>
      </c>
      <c r="BX1447" s="1">
        <v>43965</v>
      </c>
      <c r="BY1447">
        <v>-0.13700000000000001</v>
      </c>
      <c r="BZ1447">
        <f t="shared" si="664"/>
        <v>-1.3700000000000001E-3</v>
      </c>
      <c r="CB1447" s="1">
        <v>43998</v>
      </c>
      <c r="CC1447">
        <v>-0.28000000000000003</v>
      </c>
      <c r="CD1447">
        <f t="shared" si="665"/>
        <v>-2.8000000000000004E-3</v>
      </c>
      <c r="CG1447" s="1"/>
    </row>
    <row r="1448" spans="1:85" x14ac:dyDescent="0.3">
      <c r="A1448" s="21">
        <f t="shared" si="666"/>
        <v>47837</v>
      </c>
      <c r="B1448" s="18">
        <f t="shared" si="650"/>
        <v>112.421875</v>
      </c>
      <c r="C1448">
        <f t="shared" si="668"/>
        <v>115</v>
      </c>
      <c r="D1448">
        <f t="shared" ca="1" si="653"/>
        <v>-5.0805555555555557</v>
      </c>
      <c r="E1448">
        <f ca="1">IF(currency="USD",'Future et co'!F1448,IF(currency="EUR",'Future et co'!G1448,FALSE))</f>
        <v>3.6070000000000005E-2</v>
      </c>
      <c r="F1448">
        <f t="shared" ca="1" si="654"/>
        <v>3.6070000000000005E-2</v>
      </c>
      <c r="G1448">
        <f t="shared" ca="1" si="655"/>
        <v>2.0569999999999998E-2</v>
      </c>
      <c r="L1448">
        <f t="shared" ca="1" si="656"/>
        <v>127.8</v>
      </c>
      <c r="M1448">
        <f t="shared" ca="1" si="651"/>
        <v>3.6070000000000005E-2</v>
      </c>
      <c r="R1448">
        <f t="shared" ca="1" si="657"/>
        <v>127.8</v>
      </c>
      <c r="S1448">
        <f t="shared" ca="1" si="652"/>
        <v>3.6070000000000005E-2</v>
      </c>
      <c r="U1448" s="1"/>
      <c r="W1448" t="str">
        <f t="shared" si="669"/>
        <v/>
      </c>
      <c r="Y1448" s="1"/>
      <c r="AA1448">
        <f t="shared" si="670"/>
        <v>0</v>
      </c>
      <c r="AC1448" s="1"/>
      <c r="AE1448">
        <f t="shared" si="671"/>
        <v>0</v>
      </c>
      <c r="AH1448" s="1"/>
      <c r="AI1448" s="17"/>
      <c r="AJ1448" s="25"/>
      <c r="AU1448" s="1">
        <v>43985</v>
      </c>
      <c r="AV1448">
        <v>3.3000000000000002E-2</v>
      </c>
      <c r="AW1448">
        <f t="shared" si="658"/>
        <v>3.3E-4</v>
      </c>
      <c r="AY1448" s="1">
        <v>43985</v>
      </c>
      <c r="AZ1448">
        <v>2.5000000000000001E-2</v>
      </c>
      <c r="BA1448">
        <f t="shared" si="659"/>
        <v>2.5000000000000001E-4</v>
      </c>
      <c r="BC1448" s="1">
        <v>43997</v>
      </c>
      <c r="BD1448">
        <v>0.28399999999999997</v>
      </c>
      <c r="BE1448">
        <f t="shared" si="660"/>
        <v>2.8399999999999996E-3</v>
      </c>
      <c r="BG1448" s="1">
        <v>43997</v>
      </c>
      <c r="BH1448">
        <v>0.25869999999999999</v>
      </c>
      <c r="BI1448">
        <f t="shared" si="661"/>
        <v>2.5869999999999999E-3</v>
      </c>
      <c r="BK1448" s="1">
        <v>38674</v>
      </c>
      <c r="BL1448">
        <v>2.05362</v>
      </c>
      <c r="BM1448">
        <f t="shared" si="667"/>
        <v>2.0536200000000001E-2</v>
      </c>
      <c r="BP1448" s="1">
        <v>43956</v>
      </c>
      <c r="BQ1448">
        <v>231.7097</v>
      </c>
      <c r="BR1448">
        <f t="shared" si="662"/>
        <v>2.317097</v>
      </c>
      <c r="BT1448" s="1">
        <v>43964</v>
      </c>
      <c r="BU1448">
        <v>-0.253</v>
      </c>
      <c r="BV1448">
        <f t="shared" si="663"/>
        <v>-2.5300000000000001E-3</v>
      </c>
      <c r="BX1448" s="1">
        <v>43964</v>
      </c>
      <c r="BY1448">
        <v>-0.14199999999999999</v>
      </c>
      <c r="BZ1448">
        <f t="shared" si="664"/>
        <v>-1.4199999999999998E-3</v>
      </c>
      <c r="CB1448" s="1">
        <v>43997</v>
      </c>
      <c r="CC1448">
        <v>-0.28000000000000003</v>
      </c>
      <c r="CD1448">
        <f t="shared" si="665"/>
        <v>-2.8000000000000004E-3</v>
      </c>
      <c r="CG1448" s="1"/>
    </row>
    <row r="1449" spans="1:85" x14ac:dyDescent="0.3">
      <c r="A1449" s="21">
        <f t="shared" si="666"/>
        <v>47840</v>
      </c>
      <c r="B1449" s="18">
        <f t="shared" si="650"/>
        <v>112.421875</v>
      </c>
      <c r="C1449">
        <f t="shared" si="668"/>
        <v>115</v>
      </c>
      <c r="D1449">
        <f t="shared" ca="1" si="653"/>
        <v>-5.0888888888888886</v>
      </c>
      <c r="E1449">
        <f ca="1">IF(currency="USD",'Future et co'!F1449,IF(currency="EUR",'Future et co'!G1449,FALSE))</f>
        <v>3.6070000000000005E-2</v>
      </c>
      <c r="F1449">
        <f t="shared" ca="1" si="654"/>
        <v>3.6070000000000005E-2</v>
      </c>
      <c r="G1449">
        <f t="shared" ca="1" si="655"/>
        <v>2.0569999999999998E-2</v>
      </c>
      <c r="L1449">
        <f t="shared" ca="1" si="656"/>
        <v>127.8</v>
      </c>
      <c r="M1449">
        <f t="shared" ca="1" si="651"/>
        <v>3.6070000000000005E-2</v>
      </c>
      <c r="R1449">
        <f t="shared" ca="1" si="657"/>
        <v>127.8</v>
      </c>
      <c r="S1449">
        <f t="shared" ca="1" si="652"/>
        <v>3.6070000000000005E-2</v>
      </c>
      <c r="U1449" s="1"/>
      <c r="W1449" t="str">
        <f t="shared" si="669"/>
        <v/>
      </c>
      <c r="Y1449" s="1"/>
      <c r="AA1449">
        <f t="shared" si="670"/>
        <v>0</v>
      </c>
      <c r="AC1449" s="1"/>
      <c r="AE1449">
        <f t="shared" si="671"/>
        <v>0</v>
      </c>
      <c r="AH1449" s="1"/>
      <c r="AI1449" s="17"/>
      <c r="AJ1449" s="25"/>
      <c r="AU1449" s="1">
        <v>43984</v>
      </c>
      <c r="AV1449">
        <v>2.9000000000000001E-2</v>
      </c>
      <c r="AW1449">
        <f t="shared" si="658"/>
        <v>2.9E-4</v>
      </c>
      <c r="AY1449" s="1">
        <v>43984</v>
      </c>
      <c r="AZ1449">
        <v>2.1000000000000001E-2</v>
      </c>
      <c r="BA1449">
        <f t="shared" si="659"/>
        <v>2.1000000000000001E-4</v>
      </c>
      <c r="BC1449" s="1">
        <v>43994</v>
      </c>
      <c r="BD1449">
        <v>0.28499999999999998</v>
      </c>
      <c r="BE1449">
        <f t="shared" si="660"/>
        <v>2.8499999999999997E-3</v>
      </c>
      <c r="BG1449" s="1">
        <v>43994</v>
      </c>
      <c r="BH1449">
        <v>0.25700000000000001</v>
      </c>
      <c r="BI1449">
        <f t="shared" si="661"/>
        <v>2.5700000000000002E-3</v>
      </c>
      <c r="BK1449" s="1">
        <v>38677</v>
      </c>
      <c r="BL1449">
        <v>2.0430799999999998</v>
      </c>
      <c r="BM1449">
        <f t="shared" si="667"/>
        <v>2.0430799999999999E-2</v>
      </c>
      <c r="BP1449" s="1">
        <v>43955</v>
      </c>
      <c r="BQ1449">
        <v>231.21809999999999</v>
      </c>
      <c r="BR1449">
        <f t="shared" si="662"/>
        <v>2.3121809999999998</v>
      </c>
      <c r="BT1449" s="1">
        <v>43963</v>
      </c>
      <c r="BU1449">
        <v>-0.245</v>
      </c>
      <c r="BV1449">
        <f t="shared" si="663"/>
        <v>-2.4499999999999999E-3</v>
      </c>
      <c r="BX1449" s="1">
        <v>43963</v>
      </c>
      <c r="BY1449">
        <v>-0.14699999999999999</v>
      </c>
      <c r="BZ1449">
        <f t="shared" si="664"/>
        <v>-1.47E-3</v>
      </c>
      <c r="CB1449" s="1">
        <v>43994</v>
      </c>
      <c r="CC1449">
        <v>-0.27</v>
      </c>
      <c r="CD1449">
        <f t="shared" si="665"/>
        <v>-2.7000000000000001E-3</v>
      </c>
      <c r="CG1449" s="1"/>
    </row>
    <row r="1450" spans="1:85" x14ac:dyDescent="0.3">
      <c r="A1450" s="21">
        <f t="shared" si="666"/>
        <v>47841</v>
      </c>
      <c r="B1450" s="18">
        <f t="shared" si="650"/>
        <v>112.421875</v>
      </c>
      <c r="C1450">
        <f t="shared" si="668"/>
        <v>115</v>
      </c>
      <c r="D1450">
        <f t="shared" ca="1" si="653"/>
        <v>-5.0916666666666668</v>
      </c>
      <c r="E1450">
        <f ca="1">IF(currency="USD",'Future et co'!F1450,IF(currency="EUR",'Future et co'!G1450,FALSE))</f>
        <v>3.6070000000000005E-2</v>
      </c>
      <c r="F1450">
        <f t="shared" ca="1" si="654"/>
        <v>3.6070000000000005E-2</v>
      </c>
      <c r="G1450">
        <f t="shared" ca="1" si="655"/>
        <v>2.0569999999999998E-2</v>
      </c>
      <c r="L1450">
        <f t="shared" ca="1" si="656"/>
        <v>127.8</v>
      </c>
      <c r="M1450">
        <f t="shared" ca="1" si="651"/>
        <v>3.6070000000000005E-2</v>
      </c>
      <c r="R1450">
        <f t="shared" ca="1" si="657"/>
        <v>127.8</v>
      </c>
      <c r="S1450">
        <f t="shared" ca="1" si="652"/>
        <v>3.6070000000000005E-2</v>
      </c>
      <c r="U1450" s="1"/>
      <c r="W1450" t="str">
        <f t="shared" si="669"/>
        <v/>
      </c>
      <c r="Y1450" s="1"/>
      <c r="AA1450">
        <f t="shared" si="670"/>
        <v>0</v>
      </c>
      <c r="AC1450" s="1"/>
      <c r="AE1450">
        <f t="shared" si="671"/>
        <v>0</v>
      </c>
      <c r="AH1450" s="1"/>
      <c r="AI1450" s="17"/>
      <c r="AJ1450" s="25"/>
      <c r="AU1450" s="1">
        <v>43983</v>
      </c>
      <c r="AV1450">
        <v>2.7E-2</v>
      </c>
      <c r="AW1450">
        <f t="shared" si="658"/>
        <v>2.7E-4</v>
      </c>
      <c r="AY1450" s="1">
        <v>43983</v>
      </c>
      <c r="AZ1450">
        <v>1.9E-2</v>
      </c>
      <c r="BA1450">
        <f t="shared" si="659"/>
        <v>1.8999999999999998E-4</v>
      </c>
      <c r="BC1450" s="1">
        <v>43993</v>
      </c>
      <c r="BD1450">
        <v>0.30099999999999999</v>
      </c>
      <c r="BE1450">
        <f t="shared" si="660"/>
        <v>3.0100000000000001E-3</v>
      </c>
      <c r="BG1450" s="1">
        <v>43993</v>
      </c>
      <c r="BH1450">
        <v>0.25800000000000001</v>
      </c>
      <c r="BI1450">
        <f t="shared" si="661"/>
        <v>2.5800000000000003E-3</v>
      </c>
      <c r="BK1450" s="1">
        <v>38678</v>
      </c>
      <c r="BL1450">
        <v>2.0345599999999999</v>
      </c>
      <c r="BM1450">
        <f t="shared" si="667"/>
        <v>2.0345599999999998E-2</v>
      </c>
      <c r="BP1450" s="1">
        <v>43951</v>
      </c>
      <c r="BQ1450">
        <v>231.7362</v>
      </c>
      <c r="BR1450">
        <f t="shared" si="662"/>
        <v>2.3173620000000001</v>
      </c>
      <c r="BT1450" s="1">
        <v>43962</v>
      </c>
      <c r="BU1450">
        <v>-0.25800000000000001</v>
      </c>
      <c r="BV1450">
        <f t="shared" si="663"/>
        <v>-2.5800000000000003E-3</v>
      </c>
      <c r="BX1450" s="1">
        <v>43962</v>
      </c>
      <c r="BY1450">
        <v>-0.14699999999999999</v>
      </c>
      <c r="BZ1450">
        <f t="shared" si="664"/>
        <v>-1.47E-3</v>
      </c>
      <c r="CB1450" s="1">
        <v>43993</v>
      </c>
      <c r="CC1450">
        <v>-0.26</v>
      </c>
      <c r="CD1450">
        <f t="shared" si="665"/>
        <v>-2.5999999999999999E-3</v>
      </c>
      <c r="CG1450" s="1"/>
    </row>
    <row r="1451" spans="1:85" x14ac:dyDescent="0.3">
      <c r="A1451" s="21">
        <f t="shared" si="666"/>
        <v>47842</v>
      </c>
      <c r="B1451" s="18">
        <f t="shared" si="650"/>
        <v>112.421875</v>
      </c>
      <c r="C1451">
        <f t="shared" si="668"/>
        <v>115</v>
      </c>
      <c r="D1451">
        <f t="shared" ca="1" si="653"/>
        <v>-5.0944444444444441</v>
      </c>
      <c r="E1451">
        <f ca="1">IF(currency="USD",'Future et co'!F1451,IF(currency="EUR",'Future et co'!G1451,FALSE))</f>
        <v>3.6070000000000005E-2</v>
      </c>
      <c r="F1451">
        <f t="shared" ca="1" si="654"/>
        <v>3.6070000000000005E-2</v>
      </c>
      <c r="G1451">
        <f t="shared" ca="1" si="655"/>
        <v>2.0569999999999998E-2</v>
      </c>
      <c r="L1451">
        <f t="shared" ca="1" si="656"/>
        <v>127.8</v>
      </c>
      <c r="M1451">
        <f t="shared" ca="1" si="651"/>
        <v>3.6070000000000005E-2</v>
      </c>
      <c r="R1451">
        <f t="shared" ca="1" si="657"/>
        <v>127.8</v>
      </c>
      <c r="S1451">
        <f t="shared" ca="1" si="652"/>
        <v>3.6070000000000005E-2</v>
      </c>
      <c r="U1451" s="1"/>
      <c r="W1451" t="str">
        <f t="shared" si="669"/>
        <v/>
      </c>
      <c r="Y1451" s="1"/>
      <c r="AA1451">
        <f t="shared" si="670"/>
        <v>0</v>
      </c>
      <c r="AC1451" s="1"/>
      <c r="AE1451">
        <f t="shared" si="671"/>
        <v>0</v>
      </c>
      <c r="AH1451" s="1"/>
      <c r="AI1451" s="17"/>
      <c r="AJ1451" s="25"/>
      <c r="AU1451" s="1">
        <v>43980</v>
      </c>
      <c r="AV1451">
        <v>2.5999999999999999E-2</v>
      </c>
      <c r="AW1451">
        <f t="shared" si="658"/>
        <v>2.5999999999999998E-4</v>
      </c>
      <c r="AY1451" s="1">
        <v>43980</v>
      </c>
      <c r="AZ1451">
        <v>1.7000000000000001E-2</v>
      </c>
      <c r="BA1451">
        <f t="shared" si="659"/>
        <v>1.7000000000000001E-4</v>
      </c>
      <c r="BC1451" s="1">
        <v>43992</v>
      </c>
      <c r="BD1451">
        <v>0.27800000000000002</v>
      </c>
      <c r="BE1451">
        <f t="shared" si="660"/>
        <v>2.7800000000000004E-3</v>
      </c>
      <c r="BG1451" s="1">
        <v>43992</v>
      </c>
      <c r="BH1451">
        <v>0.23139999999999999</v>
      </c>
      <c r="BI1451">
        <f t="shared" si="661"/>
        <v>2.3140000000000001E-3</v>
      </c>
      <c r="BK1451" s="1">
        <v>38679</v>
      </c>
      <c r="BL1451">
        <v>2.0272600000000001</v>
      </c>
      <c r="BM1451">
        <f t="shared" si="667"/>
        <v>2.0272600000000002E-2</v>
      </c>
      <c r="BP1451" s="1">
        <v>43950</v>
      </c>
      <c r="BQ1451">
        <v>229.9162</v>
      </c>
      <c r="BR1451">
        <f t="shared" si="662"/>
        <v>2.2991619999999999</v>
      </c>
      <c r="BT1451" s="1">
        <v>43959</v>
      </c>
      <c r="BU1451">
        <v>-0.246</v>
      </c>
      <c r="BV1451">
        <f t="shared" si="663"/>
        <v>-2.4599999999999999E-3</v>
      </c>
      <c r="BX1451" s="1">
        <v>43959</v>
      </c>
      <c r="BY1451">
        <v>-0.14499999999999999</v>
      </c>
      <c r="BZ1451">
        <f t="shared" si="664"/>
        <v>-1.4499999999999999E-3</v>
      </c>
      <c r="CB1451" s="1">
        <v>43992</v>
      </c>
      <c r="CC1451">
        <v>-0.26</v>
      </c>
      <c r="CD1451">
        <f t="shared" si="665"/>
        <v>-2.5999999999999999E-3</v>
      </c>
      <c r="CG1451" s="1"/>
    </row>
    <row r="1452" spans="1:85" x14ac:dyDescent="0.3">
      <c r="A1452" s="21">
        <f t="shared" si="666"/>
        <v>47843</v>
      </c>
      <c r="B1452" s="18">
        <f t="shared" si="650"/>
        <v>112.421875</v>
      </c>
      <c r="C1452">
        <f t="shared" si="668"/>
        <v>115</v>
      </c>
      <c r="D1452">
        <f t="shared" ca="1" si="653"/>
        <v>-5.0972222222222223</v>
      </c>
      <c r="E1452">
        <f ca="1">IF(currency="USD",'Future et co'!F1452,IF(currency="EUR",'Future et co'!G1452,FALSE))</f>
        <v>3.6070000000000005E-2</v>
      </c>
      <c r="F1452">
        <f t="shared" ca="1" si="654"/>
        <v>3.6070000000000005E-2</v>
      </c>
      <c r="G1452">
        <f t="shared" ca="1" si="655"/>
        <v>2.0569999999999998E-2</v>
      </c>
      <c r="L1452">
        <f t="shared" ca="1" si="656"/>
        <v>127.8</v>
      </c>
      <c r="M1452">
        <f t="shared" ca="1" si="651"/>
        <v>3.6070000000000005E-2</v>
      </c>
      <c r="R1452">
        <f t="shared" ca="1" si="657"/>
        <v>127.8</v>
      </c>
      <c r="S1452">
        <f t="shared" ca="1" si="652"/>
        <v>3.6070000000000005E-2</v>
      </c>
      <c r="U1452" s="1"/>
      <c r="W1452" t="str">
        <f t="shared" si="669"/>
        <v/>
      </c>
      <c r="Y1452" s="1"/>
      <c r="AA1452">
        <f t="shared" si="670"/>
        <v>0</v>
      </c>
      <c r="AC1452" s="1"/>
      <c r="AE1452">
        <f t="shared" si="671"/>
        <v>0</v>
      </c>
      <c r="AH1452" s="1"/>
      <c r="AI1452" s="17"/>
      <c r="AJ1452" s="25"/>
      <c r="AU1452" s="1">
        <v>43979</v>
      </c>
      <c r="AV1452">
        <v>3.5000000000000003E-2</v>
      </c>
      <c r="AW1452">
        <f t="shared" si="658"/>
        <v>3.5000000000000005E-4</v>
      </c>
      <c r="AY1452" s="1">
        <v>43979</v>
      </c>
      <c r="AZ1452">
        <v>3.7999999999999999E-2</v>
      </c>
      <c r="BA1452">
        <f t="shared" si="659"/>
        <v>3.7999999999999997E-4</v>
      </c>
      <c r="BC1452" s="1">
        <v>43991</v>
      </c>
      <c r="BD1452">
        <v>0.29599999999999999</v>
      </c>
      <c r="BE1452">
        <f t="shared" si="660"/>
        <v>2.96E-3</v>
      </c>
      <c r="BG1452" s="1">
        <v>43991</v>
      </c>
      <c r="BH1452">
        <v>0.26900000000000002</v>
      </c>
      <c r="BI1452">
        <f t="shared" si="661"/>
        <v>2.6900000000000001E-3</v>
      </c>
      <c r="BK1452" s="1">
        <v>38680</v>
      </c>
      <c r="BL1452">
        <v>2.0272600000000001</v>
      </c>
      <c r="BM1452">
        <f t="shared" si="667"/>
        <v>2.0272600000000002E-2</v>
      </c>
      <c r="BP1452" s="1">
        <v>43949</v>
      </c>
      <c r="BQ1452">
        <v>229.5043</v>
      </c>
      <c r="BR1452">
        <f t="shared" si="662"/>
        <v>2.2950430000000002</v>
      </c>
      <c r="BT1452" s="1">
        <v>43958</v>
      </c>
      <c r="BU1452">
        <v>-0.25800000000000001</v>
      </c>
      <c r="BV1452">
        <f t="shared" si="663"/>
        <v>-2.5800000000000003E-3</v>
      </c>
      <c r="BX1452" s="1">
        <v>43958</v>
      </c>
      <c r="BY1452">
        <v>-0.114</v>
      </c>
      <c r="BZ1452">
        <f t="shared" si="664"/>
        <v>-1.14E-3</v>
      </c>
      <c r="CB1452" s="1">
        <v>43991</v>
      </c>
      <c r="CC1452">
        <v>-0.26</v>
      </c>
      <c r="CD1452">
        <f t="shared" si="665"/>
        <v>-2.5999999999999999E-3</v>
      </c>
      <c r="CG1452" s="1"/>
    </row>
    <row r="1453" spans="1:85" x14ac:dyDescent="0.3">
      <c r="A1453" s="21">
        <f t="shared" si="666"/>
        <v>47844</v>
      </c>
      <c r="B1453" s="18">
        <f t="shared" si="650"/>
        <v>112.421875</v>
      </c>
      <c r="C1453">
        <f t="shared" si="668"/>
        <v>115</v>
      </c>
      <c r="D1453">
        <f t="shared" ca="1" si="653"/>
        <v>-5.0999999999999996</v>
      </c>
      <c r="E1453">
        <f ca="1">IF(currency="USD",'Future et co'!F1453,IF(currency="EUR",'Future et co'!G1453,FALSE))</f>
        <v>3.6070000000000005E-2</v>
      </c>
      <c r="F1453">
        <f t="shared" ca="1" si="654"/>
        <v>3.6070000000000005E-2</v>
      </c>
      <c r="G1453">
        <f t="shared" ca="1" si="655"/>
        <v>2.0569999999999998E-2</v>
      </c>
      <c r="L1453">
        <f t="shared" ca="1" si="656"/>
        <v>127.8</v>
      </c>
      <c r="M1453">
        <f t="shared" ca="1" si="651"/>
        <v>3.6070000000000005E-2</v>
      </c>
      <c r="R1453">
        <f t="shared" ca="1" si="657"/>
        <v>127.8</v>
      </c>
      <c r="S1453">
        <f t="shared" ca="1" si="652"/>
        <v>3.6070000000000005E-2</v>
      </c>
      <c r="U1453" s="1"/>
      <c r="W1453" t="str">
        <f t="shared" si="669"/>
        <v/>
      </c>
      <c r="Y1453" s="1"/>
      <c r="AA1453">
        <f t="shared" si="670"/>
        <v>0</v>
      </c>
      <c r="AC1453" s="1"/>
      <c r="AE1453">
        <f t="shared" si="671"/>
        <v>0</v>
      </c>
      <c r="AH1453" s="1"/>
      <c r="AI1453" s="17"/>
      <c r="AJ1453" s="25"/>
      <c r="AU1453" s="1">
        <v>43978</v>
      </c>
      <c r="AV1453">
        <v>2.9000000000000001E-2</v>
      </c>
      <c r="AW1453">
        <f t="shared" si="658"/>
        <v>2.9E-4</v>
      </c>
      <c r="AY1453" s="1">
        <v>43978</v>
      </c>
      <c r="AZ1453">
        <v>2.1999999999999999E-2</v>
      </c>
      <c r="BA1453">
        <f t="shared" si="659"/>
        <v>2.1999999999999998E-4</v>
      </c>
      <c r="BC1453" s="1">
        <v>43990</v>
      </c>
      <c r="BD1453">
        <v>0.29799999999999999</v>
      </c>
      <c r="BE1453">
        <f t="shared" si="660"/>
        <v>2.98E-3</v>
      </c>
      <c r="BG1453" s="1">
        <v>43990</v>
      </c>
      <c r="BH1453">
        <v>0.29630000000000001</v>
      </c>
      <c r="BI1453">
        <f t="shared" si="661"/>
        <v>2.9629999999999999E-3</v>
      </c>
      <c r="BK1453" s="1">
        <v>38681</v>
      </c>
      <c r="BL1453">
        <v>2.0228100000000002</v>
      </c>
      <c r="BM1453">
        <f t="shared" si="667"/>
        <v>2.0228100000000002E-2</v>
      </c>
      <c r="BP1453" s="1">
        <v>43948</v>
      </c>
      <c r="BQ1453">
        <v>229.10579999999999</v>
      </c>
      <c r="BR1453">
        <f t="shared" si="662"/>
        <v>2.291058</v>
      </c>
      <c r="BT1453" s="1">
        <v>43957</v>
      </c>
      <c r="BU1453">
        <v>-0.26600000000000001</v>
      </c>
      <c r="BV1453">
        <f t="shared" si="663"/>
        <v>-2.66E-3</v>
      </c>
      <c r="BX1453" s="1">
        <v>43957</v>
      </c>
      <c r="BY1453">
        <v>-0.13600000000000001</v>
      </c>
      <c r="BZ1453">
        <f t="shared" si="664"/>
        <v>-1.3600000000000001E-3</v>
      </c>
      <c r="CB1453" s="1">
        <v>43990</v>
      </c>
      <c r="CC1453">
        <v>-0.27</v>
      </c>
      <c r="CD1453">
        <f t="shared" si="665"/>
        <v>-2.7000000000000001E-3</v>
      </c>
      <c r="CG1453" s="1"/>
    </row>
    <row r="1454" spans="1:85" x14ac:dyDescent="0.3">
      <c r="A1454" s="21">
        <f t="shared" si="666"/>
        <v>47847</v>
      </c>
      <c r="B1454" s="18">
        <f t="shared" si="650"/>
        <v>112.421875</v>
      </c>
      <c r="C1454">
        <f t="shared" si="668"/>
        <v>115</v>
      </c>
      <c r="D1454">
        <f t="shared" ca="1" si="653"/>
        <v>-5.1083333333333334</v>
      </c>
      <c r="E1454">
        <f ca="1">IF(currency="USD",'Future et co'!F1454,IF(currency="EUR",'Future et co'!G1454,FALSE))</f>
        <v>3.6070000000000005E-2</v>
      </c>
      <c r="F1454">
        <f t="shared" ca="1" si="654"/>
        <v>3.6070000000000005E-2</v>
      </c>
      <c r="G1454">
        <f t="shared" ca="1" si="655"/>
        <v>2.0569999999999998E-2</v>
      </c>
      <c r="L1454">
        <f t="shared" ca="1" si="656"/>
        <v>127.8</v>
      </c>
      <c r="M1454">
        <f t="shared" ca="1" si="651"/>
        <v>3.6070000000000005E-2</v>
      </c>
      <c r="R1454">
        <f t="shared" ca="1" si="657"/>
        <v>127.8</v>
      </c>
      <c r="S1454">
        <f t="shared" ca="1" si="652"/>
        <v>3.6070000000000005E-2</v>
      </c>
      <c r="U1454" s="1"/>
      <c r="W1454" t="str">
        <f t="shared" si="669"/>
        <v/>
      </c>
      <c r="Y1454" s="1"/>
      <c r="AA1454">
        <f t="shared" si="670"/>
        <v>0</v>
      </c>
      <c r="AC1454" s="1"/>
      <c r="AE1454">
        <f t="shared" si="671"/>
        <v>0</v>
      </c>
      <c r="AH1454" s="1"/>
      <c r="AI1454" s="17"/>
      <c r="AJ1454" s="25"/>
      <c r="AU1454" s="1">
        <v>43977</v>
      </c>
      <c r="AV1454">
        <v>4.2000000000000003E-2</v>
      </c>
      <c r="AW1454">
        <f t="shared" si="658"/>
        <v>4.2000000000000002E-4</v>
      </c>
      <c r="AY1454" s="1">
        <v>43977</v>
      </c>
      <c r="AZ1454">
        <v>2.3E-2</v>
      </c>
      <c r="BA1454">
        <f t="shared" si="659"/>
        <v>2.3000000000000001E-4</v>
      </c>
      <c r="BC1454" s="1">
        <v>43987</v>
      </c>
      <c r="BD1454">
        <v>0.28799999999999998</v>
      </c>
      <c r="BE1454">
        <f t="shared" si="660"/>
        <v>2.8799999999999997E-3</v>
      </c>
      <c r="BG1454" s="1">
        <v>43987</v>
      </c>
      <c r="BH1454">
        <v>0.28399999999999997</v>
      </c>
      <c r="BI1454">
        <f t="shared" si="661"/>
        <v>2.8399999999999996E-3</v>
      </c>
      <c r="BK1454" s="1">
        <v>38684</v>
      </c>
      <c r="BL1454">
        <v>2.0391499999999998</v>
      </c>
      <c r="BM1454">
        <f t="shared" si="667"/>
        <v>2.0391499999999996E-2</v>
      </c>
      <c r="BP1454" s="1">
        <v>43945</v>
      </c>
      <c r="BQ1454">
        <v>229.51759999999999</v>
      </c>
      <c r="BR1454">
        <f t="shared" si="662"/>
        <v>2.2951759999999997</v>
      </c>
      <c r="BT1454" s="1">
        <v>43956</v>
      </c>
      <c r="BU1454">
        <v>-0.29699999999999999</v>
      </c>
      <c r="BV1454">
        <f t="shared" si="663"/>
        <v>-2.97E-3</v>
      </c>
      <c r="BX1454" s="1">
        <v>43956</v>
      </c>
      <c r="BY1454">
        <v>-0.16500000000000001</v>
      </c>
      <c r="BZ1454">
        <f t="shared" si="664"/>
        <v>-1.65E-3</v>
      </c>
      <c r="CB1454" s="1">
        <v>43987</v>
      </c>
      <c r="CC1454">
        <v>-0.26</v>
      </c>
      <c r="CD1454">
        <f t="shared" si="665"/>
        <v>-2.5999999999999999E-3</v>
      </c>
      <c r="CG1454" s="1"/>
    </row>
    <row r="1455" spans="1:85" x14ac:dyDescent="0.3">
      <c r="A1455" s="21">
        <f t="shared" si="666"/>
        <v>47848</v>
      </c>
      <c r="B1455" s="18">
        <f t="shared" si="650"/>
        <v>112.421875</v>
      </c>
      <c r="C1455">
        <f t="shared" si="668"/>
        <v>115</v>
      </c>
      <c r="D1455">
        <f t="shared" ca="1" si="653"/>
        <v>-5.1111111111111107</v>
      </c>
      <c r="E1455">
        <f ca="1">IF(currency="USD",'Future et co'!F1455,IF(currency="EUR",'Future et co'!G1455,FALSE))</f>
        <v>3.6070000000000005E-2</v>
      </c>
      <c r="F1455">
        <f t="shared" ca="1" si="654"/>
        <v>3.6070000000000005E-2</v>
      </c>
      <c r="G1455">
        <f t="shared" ca="1" si="655"/>
        <v>2.0569999999999998E-2</v>
      </c>
      <c r="L1455">
        <f t="shared" ca="1" si="656"/>
        <v>127.8</v>
      </c>
      <c r="M1455">
        <f t="shared" ca="1" si="651"/>
        <v>3.6070000000000005E-2</v>
      </c>
      <c r="R1455">
        <f t="shared" ca="1" si="657"/>
        <v>127.8</v>
      </c>
      <c r="S1455">
        <f t="shared" ca="1" si="652"/>
        <v>3.6070000000000005E-2</v>
      </c>
      <c r="U1455" s="1"/>
      <c r="W1455" t="str">
        <f t="shared" si="669"/>
        <v/>
      </c>
      <c r="Y1455" s="1"/>
      <c r="AA1455">
        <f t="shared" si="670"/>
        <v>0</v>
      </c>
      <c r="AC1455" s="1"/>
      <c r="AE1455">
        <f t="shared" si="671"/>
        <v>0</v>
      </c>
      <c r="AH1455" s="1"/>
      <c r="AI1455" s="17"/>
      <c r="AJ1455" s="25"/>
      <c r="AU1455" s="1">
        <v>43973</v>
      </c>
      <c r="AV1455">
        <v>2.5000000000000001E-2</v>
      </c>
      <c r="AW1455">
        <f t="shared" si="658"/>
        <v>2.5000000000000001E-4</v>
      </c>
      <c r="AY1455" s="1">
        <v>43973</v>
      </c>
      <c r="AZ1455">
        <v>3.5000000000000003E-2</v>
      </c>
      <c r="BA1455">
        <f t="shared" si="659"/>
        <v>3.5000000000000005E-4</v>
      </c>
      <c r="BC1455" s="1">
        <v>43986</v>
      </c>
      <c r="BD1455">
        <v>0.28299999999999997</v>
      </c>
      <c r="BE1455">
        <f t="shared" si="660"/>
        <v>2.8299999999999996E-3</v>
      </c>
      <c r="BG1455" s="1">
        <v>43986</v>
      </c>
      <c r="BH1455">
        <v>0.26</v>
      </c>
      <c r="BI1455">
        <f t="shared" si="661"/>
        <v>2.5999999999999999E-3</v>
      </c>
      <c r="BK1455" s="1">
        <v>38685</v>
      </c>
      <c r="BL1455">
        <v>2.0380099999999999</v>
      </c>
      <c r="BM1455">
        <f t="shared" si="667"/>
        <v>2.0380099999999998E-2</v>
      </c>
      <c r="BP1455" s="1">
        <v>43944</v>
      </c>
      <c r="BQ1455">
        <v>228.64080000000001</v>
      </c>
      <c r="BR1455">
        <f t="shared" si="662"/>
        <v>2.2864080000000002</v>
      </c>
      <c r="BT1455" s="1">
        <v>43955</v>
      </c>
      <c r="BU1455">
        <v>-0.28599999999999998</v>
      </c>
      <c r="BV1455">
        <f t="shared" si="663"/>
        <v>-2.8599999999999997E-3</v>
      </c>
      <c r="BX1455" s="1">
        <v>43955</v>
      </c>
      <c r="BY1455">
        <v>-0.157</v>
      </c>
      <c r="BZ1455">
        <f t="shared" si="664"/>
        <v>-1.57E-3</v>
      </c>
      <c r="CB1455" s="1">
        <v>43986</v>
      </c>
      <c r="CC1455">
        <v>-0.25</v>
      </c>
      <c r="CD1455">
        <f t="shared" si="665"/>
        <v>-2.5000000000000001E-3</v>
      </c>
      <c r="CG1455" s="1"/>
    </row>
    <row r="1456" spans="1:85" x14ac:dyDescent="0.3">
      <c r="A1456" s="21">
        <f t="shared" si="666"/>
        <v>47849</v>
      </c>
      <c r="B1456" s="18">
        <f t="shared" si="650"/>
        <v>112.421875</v>
      </c>
      <c r="C1456">
        <f t="shared" si="668"/>
        <v>115</v>
      </c>
      <c r="D1456">
        <f t="shared" ca="1" si="653"/>
        <v>-5.1138888888888889</v>
      </c>
      <c r="E1456">
        <f ca="1">IF(currency="USD",'Future et co'!F1456,IF(currency="EUR",'Future et co'!G1456,FALSE))</f>
        <v>3.6070000000000005E-2</v>
      </c>
      <c r="F1456">
        <f t="shared" ca="1" si="654"/>
        <v>3.6070000000000005E-2</v>
      </c>
      <c r="G1456">
        <f t="shared" ca="1" si="655"/>
        <v>2.0569999999999998E-2</v>
      </c>
      <c r="L1456">
        <f t="shared" ca="1" si="656"/>
        <v>127.8</v>
      </c>
      <c r="M1456">
        <f t="shared" ca="1" si="651"/>
        <v>3.6070000000000005E-2</v>
      </c>
      <c r="R1456">
        <f t="shared" ca="1" si="657"/>
        <v>127.8</v>
      </c>
      <c r="S1456">
        <f t="shared" ca="1" si="652"/>
        <v>3.6070000000000005E-2</v>
      </c>
      <c r="U1456" s="1"/>
      <c r="W1456" t="str">
        <f t="shared" si="669"/>
        <v/>
      </c>
      <c r="Y1456" s="1"/>
      <c r="AA1456">
        <f t="shared" si="670"/>
        <v>0</v>
      </c>
      <c r="AC1456" s="1"/>
      <c r="AE1456">
        <f t="shared" si="671"/>
        <v>0</v>
      </c>
      <c r="AH1456" s="1"/>
      <c r="AI1456" s="17"/>
      <c r="AJ1456" s="25"/>
      <c r="AU1456" s="1">
        <v>43972</v>
      </c>
      <c r="AV1456">
        <v>3.1E-2</v>
      </c>
      <c r="AW1456">
        <f t="shared" si="658"/>
        <v>3.1E-4</v>
      </c>
      <c r="AY1456" s="1">
        <v>43972</v>
      </c>
      <c r="AZ1456">
        <v>2.1999999999999999E-2</v>
      </c>
      <c r="BA1456">
        <f t="shared" si="659"/>
        <v>2.1999999999999998E-4</v>
      </c>
      <c r="BC1456" s="1">
        <v>43985</v>
      </c>
      <c r="BD1456">
        <v>0.28199999999999997</v>
      </c>
      <c r="BE1456">
        <f t="shared" si="660"/>
        <v>2.8199999999999996E-3</v>
      </c>
      <c r="BG1456" s="1">
        <v>43985</v>
      </c>
      <c r="BH1456">
        <v>0.26600000000000001</v>
      </c>
      <c r="BI1456">
        <f t="shared" si="661"/>
        <v>2.66E-3</v>
      </c>
      <c r="BK1456" s="1">
        <v>38686</v>
      </c>
      <c r="BL1456">
        <v>2.0529600000000001</v>
      </c>
      <c r="BM1456">
        <f t="shared" si="667"/>
        <v>2.0529600000000002E-2</v>
      </c>
      <c r="BP1456" s="1">
        <v>43943</v>
      </c>
      <c r="BQ1456">
        <v>228.50790000000001</v>
      </c>
      <c r="BR1456">
        <f t="shared" si="662"/>
        <v>2.2850790000000001</v>
      </c>
      <c r="BT1456" s="1">
        <v>43951</v>
      </c>
      <c r="BU1456">
        <v>-0.27300000000000002</v>
      </c>
      <c r="BV1456">
        <f t="shared" si="663"/>
        <v>-2.7300000000000002E-3</v>
      </c>
      <c r="BX1456" s="1">
        <v>43951</v>
      </c>
      <c r="BY1456">
        <v>-0.17</v>
      </c>
      <c r="BZ1456">
        <f t="shared" si="664"/>
        <v>-1.7000000000000001E-3</v>
      </c>
      <c r="CB1456" s="1">
        <v>43985</v>
      </c>
      <c r="CC1456">
        <v>-0.25</v>
      </c>
      <c r="CD1456">
        <f t="shared" si="665"/>
        <v>-2.5000000000000001E-3</v>
      </c>
      <c r="CG1456" s="1"/>
    </row>
    <row r="1457" spans="1:85" x14ac:dyDescent="0.3">
      <c r="A1457" s="21">
        <f t="shared" si="666"/>
        <v>47850</v>
      </c>
      <c r="B1457" s="18">
        <f t="shared" si="650"/>
        <v>112.421875</v>
      </c>
      <c r="C1457">
        <f t="shared" si="668"/>
        <v>115</v>
      </c>
      <c r="D1457">
        <f t="shared" ca="1" si="653"/>
        <v>-5.1166666666666663</v>
      </c>
      <c r="E1457">
        <f ca="1">IF(currency="USD",'Future et co'!F1457,IF(currency="EUR",'Future et co'!G1457,FALSE))</f>
        <v>3.6070000000000005E-2</v>
      </c>
      <c r="F1457">
        <f t="shared" ca="1" si="654"/>
        <v>3.6070000000000005E-2</v>
      </c>
      <c r="G1457">
        <f t="shared" ca="1" si="655"/>
        <v>2.0569999999999998E-2</v>
      </c>
      <c r="L1457">
        <f t="shared" ca="1" si="656"/>
        <v>127.8</v>
      </c>
      <c r="M1457">
        <f t="shared" ca="1" si="651"/>
        <v>3.6070000000000005E-2</v>
      </c>
      <c r="R1457">
        <f t="shared" ca="1" si="657"/>
        <v>127.8</v>
      </c>
      <c r="S1457">
        <f t="shared" ca="1" si="652"/>
        <v>3.6070000000000005E-2</v>
      </c>
      <c r="U1457" s="1"/>
      <c r="W1457" t="str">
        <f t="shared" si="669"/>
        <v/>
      </c>
      <c r="Y1457" s="1"/>
      <c r="AA1457">
        <f t="shared" si="670"/>
        <v>0</v>
      </c>
      <c r="AC1457" s="1"/>
      <c r="AE1457">
        <f t="shared" si="671"/>
        <v>0</v>
      </c>
      <c r="AH1457" s="1"/>
      <c r="AI1457" s="17"/>
      <c r="AJ1457" s="25"/>
      <c r="AU1457" s="1">
        <v>43971</v>
      </c>
      <c r="AV1457">
        <v>2.8000000000000001E-2</v>
      </c>
      <c r="AW1457">
        <f t="shared" si="658"/>
        <v>2.8000000000000003E-4</v>
      </c>
      <c r="AY1457" s="1">
        <v>43971</v>
      </c>
      <c r="AZ1457">
        <v>3.9E-2</v>
      </c>
      <c r="BA1457">
        <f t="shared" si="659"/>
        <v>3.8999999999999999E-4</v>
      </c>
      <c r="BC1457" s="1">
        <v>43984</v>
      </c>
      <c r="BD1457">
        <v>0.27200000000000002</v>
      </c>
      <c r="BE1457">
        <f t="shared" si="660"/>
        <v>2.7200000000000002E-3</v>
      </c>
      <c r="BG1457" s="1">
        <v>43984</v>
      </c>
      <c r="BH1457">
        <v>0.222</v>
      </c>
      <c r="BI1457">
        <f t="shared" si="661"/>
        <v>2.2200000000000002E-3</v>
      </c>
      <c r="BK1457" s="1">
        <v>38687</v>
      </c>
      <c r="BL1457">
        <v>2.0311499999999998</v>
      </c>
      <c r="BM1457">
        <f t="shared" si="667"/>
        <v>2.0311499999999996E-2</v>
      </c>
      <c r="BP1457" s="1">
        <v>43942</v>
      </c>
      <c r="BQ1457">
        <v>229.71690000000001</v>
      </c>
      <c r="BR1457">
        <f t="shared" si="662"/>
        <v>2.2971690000000002</v>
      </c>
      <c r="BT1457" s="1">
        <v>43950</v>
      </c>
      <c r="BU1457">
        <v>-0.26100000000000001</v>
      </c>
      <c r="BV1457">
        <f t="shared" si="663"/>
        <v>-2.6099999999999999E-3</v>
      </c>
      <c r="BX1457" s="1">
        <v>43950</v>
      </c>
      <c r="BY1457">
        <v>-0.16900000000000001</v>
      </c>
      <c r="BZ1457">
        <f t="shared" si="664"/>
        <v>-1.6900000000000001E-3</v>
      </c>
      <c r="CB1457" s="1">
        <v>43984</v>
      </c>
      <c r="CC1457">
        <v>-0.26</v>
      </c>
      <c r="CD1457">
        <f t="shared" si="665"/>
        <v>-2.5999999999999999E-3</v>
      </c>
      <c r="CG1457" s="1"/>
    </row>
    <row r="1458" spans="1:85" x14ac:dyDescent="0.3">
      <c r="A1458" s="21">
        <f t="shared" si="666"/>
        <v>47851</v>
      </c>
      <c r="B1458" s="18">
        <f t="shared" si="650"/>
        <v>112.421875</v>
      </c>
      <c r="C1458">
        <f t="shared" si="668"/>
        <v>115</v>
      </c>
      <c r="D1458">
        <f t="shared" ca="1" si="653"/>
        <v>-5.1194444444444445</v>
      </c>
      <c r="E1458">
        <f ca="1">IF(currency="USD",'Future et co'!F1458,IF(currency="EUR",'Future et co'!G1458,FALSE))</f>
        <v>3.6070000000000005E-2</v>
      </c>
      <c r="F1458">
        <f t="shared" ca="1" si="654"/>
        <v>3.6070000000000005E-2</v>
      </c>
      <c r="G1458">
        <f t="shared" ca="1" si="655"/>
        <v>2.0569999999999998E-2</v>
      </c>
      <c r="L1458">
        <f t="shared" ca="1" si="656"/>
        <v>127.8</v>
      </c>
      <c r="M1458">
        <f t="shared" ca="1" si="651"/>
        <v>3.6070000000000005E-2</v>
      </c>
      <c r="R1458">
        <f t="shared" ca="1" si="657"/>
        <v>127.8</v>
      </c>
      <c r="S1458">
        <f t="shared" ca="1" si="652"/>
        <v>3.6070000000000005E-2</v>
      </c>
      <c r="U1458" s="1"/>
      <c r="W1458" t="str">
        <f t="shared" si="669"/>
        <v/>
      </c>
      <c r="Y1458" s="1"/>
      <c r="AA1458">
        <f t="shared" si="670"/>
        <v>0</v>
      </c>
      <c r="AC1458" s="1"/>
      <c r="AE1458">
        <f t="shared" si="671"/>
        <v>0</v>
      </c>
      <c r="AH1458" s="1"/>
      <c r="AI1458" s="17"/>
      <c r="AJ1458" s="25"/>
      <c r="AU1458" s="1">
        <v>43970</v>
      </c>
      <c r="AV1458">
        <v>3.6999999999999998E-2</v>
      </c>
      <c r="AW1458">
        <f t="shared" si="658"/>
        <v>3.6999999999999999E-4</v>
      </c>
      <c r="AY1458" s="1">
        <v>43970</v>
      </c>
      <c r="AZ1458">
        <v>3.2000000000000001E-2</v>
      </c>
      <c r="BA1458">
        <f t="shared" si="659"/>
        <v>3.2000000000000003E-4</v>
      </c>
      <c r="BC1458" s="1">
        <v>43983</v>
      </c>
      <c r="BD1458">
        <v>0.27</v>
      </c>
      <c r="BE1458">
        <f t="shared" si="660"/>
        <v>2.7000000000000001E-3</v>
      </c>
      <c r="BG1458" s="1">
        <v>43983</v>
      </c>
      <c r="BH1458">
        <v>0.24</v>
      </c>
      <c r="BI1458">
        <f t="shared" si="661"/>
        <v>2.3999999999999998E-3</v>
      </c>
      <c r="BK1458" s="1">
        <v>38688</v>
      </c>
      <c r="BL1458">
        <v>2.0314100000000002</v>
      </c>
      <c r="BM1458">
        <f t="shared" si="667"/>
        <v>2.0314100000000002E-2</v>
      </c>
      <c r="BP1458" s="1">
        <v>43941</v>
      </c>
      <c r="BQ1458">
        <v>229.05260000000001</v>
      </c>
      <c r="BR1458">
        <f t="shared" si="662"/>
        <v>2.2905260000000003</v>
      </c>
      <c r="BT1458" s="1">
        <v>43949</v>
      </c>
      <c r="BU1458">
        <v>-0.23200000000000001</v>
      </c>
      <c r="BV1458">
        <f t="shared" si="663"/>
        <v>-2.32E-3</v>
      </c>
      <c r="BX1458" s="1">
        <v>43949</v>
      </c>
      <c r="BY1458">
        <v>-0.16300000000000001</v>
      </c>
      <c r="BZ1458">
        <f t="shared" si="664"/>
        <v>-1.6300000000000002E-3</v>
      </c>
      <c r="CB1458" s="1">
        <v>43983</v>
      </c>
      <c r="CC1458">
        <v>-0.24</v>
      </c>
      <c r="CD1458">
        <f t="shared" si="665"/>
        <v>-2.3999999999999998E-3</v>
      </c>
      <c r="CG1458" s="1"/>
    </row>
    <row r="1459" spans="1:85" x14ac:dyDescent="0.3">
      <c r="A1459" s="21">
        <f t="shared" si="666"/>
        <v>47854</v>
      </c>
      <c r="B1459" s="18">
        <f t="shared" si="650"/>
        <v>112.421875</v>
      </c>
      <c r="C1459">
        <f t="shared" si="668"/>
        <v>115</v>
      </c>
      <c r="D1459">
        <f t="shared" ca="1" si="653"/>
        <v>-5.1277777777777782</v>
      </c>
      <c r="E1459">
        <f ca="1">IF(currency="USD",'Future et co'!F1459,IF(currency="EUR",'Future et co'!G1459,FALSE))</f>
        <v>3.6070000000000005E-2</v>
      </c>
      <c r="F1459">
        <f t="shared" ca="1" si="654"/>
        <v>3.6070000000000005E-2</v>
      </c>
      <c r="G1459">
        <f t="shared" ca="1" si="655"/>
        <v>2.0569999999999998E-2</v>
      </c>
      <c r="L1459">
        <f t="shared" ca="1" si="656"/>
        <v>127.8</v>
      </c>
      <c r="M1459">
        <f t="shared" ca="1" si="651"/>
        <v>3.6070000000000005E-2</v>
      </c>
      <c r="R1459">
        <f t="shared" ca="1" si="657"/>
        <v>127.8</v>
      </c>
      <c r="S1459">
        <f t="shared" ca="1" si="652"/>
        <v>3.6070000000000005E-2</v>
      </c>
      <c r="U1459" s="1"/>
      <c r="W1459" t="str">
        <f t="shared" si="669"/>
        <v/>
      </c>
      <c r="Y1459" s="1"/>
      <c r="AA1459">
        <f t="shared" si="670"/>
        <v>0</v>
      </c>
      <c r="AC1459" s="1"/>
      <c r="AE1459">
        <f t="shared" si="671"/>
        <v>0</v>
      </c>
      <c r="AH1459" s="1"/>
      <c r="AI1459" s="17"/>
      <c r="AJ1459" s="25"/>
      <c r="AU1459" s="1">
        <v>43969</v>
      </c>
      <c r="AV1459">
        <v>4.2000000000000003E-2</v>
      </c>
      <c r="AW1459">
        <f t="shared" si="658"/>
        <v>4.2000000000000002E-4</v>
      </c>
      <c r="AY1459" s="1">
        <v>43969</v>
      </c>
      <c r="AZ1459">
        <v>4.8000000000000001E-2</v>
      </c>
      <c r="BA1459">
        <f t="shared" si="659"/>
        <v>4.8000000000000001E-4</v>
      </c>
      <c r="BC1459" s="1">
        <v>43980</v>
      </c>
      <c r="BD1459">
        <v>0.27500000000000002</v>
      </c>
      <c r="BE1459">
        <f t="shared" si="660"/>
        <v>2.7500000000000003E-3</v>
      </c>
      <c r="BG1459" s="1">
        <v>43980</v>
      </c>
      <c r="BH1459">
        <v>0.23139999999999999</v>
      </c>
      <c r="BI1459">
        <f t="shared" si="661"/>
        <v>2.3140000000000001E-3</v>
      </c>
      <c r="BK1459" s="1">
        <v>38691</v>
      </c>
      <c r="BL1459">
        <v>2.0353500000000002</v>
      </c>
      <c r="BM1459">
        <f t="shared" si="667"/>
        <v>2.0353500000000004E-2</v>
      </c>
      <c r="BP1459" s="1">
        <v>43938</v>
      </c>
      <c r="BQ1459">
        <v>229.63720000000001</v>
      </c>
      <c r="BR1459">
        <f t="shared" si="662"/>
        <v>2.2963719999999999</v>
      </c>
      <c r="BT1459" s="1">
        <v>43948</v>
      </c>
      <c r="BU1459">
        <v>-0.223</v>
      </c>
      <c r="BV1459">
        <f t="shared" si="663"/>
        <v>-2.2300000000000002E-3</v>
      </c>
      <c r="BX1459" s="1">
        <v>43948</v>
      </c>
      <c r="BY1459">
        <v>-0.14699999999999999</v>
      </c>
      <c r="BZ1459">
        <f t="shared" si="664"/>
        <v>-1.47E-3</v>
      </c>
      <c r="CB1459" s="1">
        <v>43980</v>
      </c>
      <c r="CC1459">
        <v>-0.24</v>
      </c>
      <c r="CD1459">
        <f t="shared" si="665"/>
        <v>-2.3999999999999998E-3</v>
      </c>
      <c r="CG1459" s="1"/>
    </row>
    <row r="1460" spans="1:85" x14ac:dyDescent="0.3">
      <c r="A1460" s="21">
        <f t="shared" si="666"/>
        <v>47855</v>
      </c>
      <c r="B1460" s="18">
        <f t="shared" si="650"/>
        <v>112.421875</v>
      </c>
      <c r="C1460">
        <f t="shared" si="668"/>
        <v>115</v>
      </c>
      <c r="D1460">
        <f t="shared" ca="1" si="653"/>
        <v>-5.1305555555555555</v>
      </c>
      <c r="E1460">
        <f ca="1">IF(currency="USD",'Future et co'!F1460,IF(currency="EUR",'Future et co'!G1460,FALSE))</f>
        <v>3.6070000000000005E-2</v>
      </c>
      <c r="F1460">
        <f t="shared" ca="1" si="654"/>
        <v>3.6070000000000005E-2</v>
      </c>
      <c r="G1460">
        <f t="shared" ca="1" si="655"/>
        <v>2.0569999999999998E-2</v>
      </c>
      <c r="L1460">
        <f t="shared" ca="1" si="656"/>
        <v>127.8</v>
      </c>
      <c r="M1460">
        <f t="shared" ca="1" si="651"/>
        <v>3.6070000000000005E-2</v>
      </c>
      <c r="R1460">
        <f t="shared" ca="1" si="657"/>
        <v>127.8</v>
      </c>
      <c r="S1460">
        <f t="shared" ca="1" si="652"/>
        <v>3.6070000000000005E-2</v>
      </c>
      <c r="U1460" s="1"/>
      <c r="W1460" t="str">
        <f t="shared" si="669"/>
        <v/>
      </c>
      <c r="Y1460" s="1"/>
      <c r="AA1460">
        <f t="shared" si="670"/>
        <v>0</v>
      </c>
      <c r="AC1460" s="1"/>
      <c r="AE1460">
        <f t="shared" si="671"/>
        <v>0</v>
      </c>
      <c r="AH1460" s="1"/>
      <c r="AI1460" s="17"/>
      <c r="AJ1460" s="25"/>
      <c r="AU1460" s="1">
        <v>43966</v>
      </c>
      <c r="AV1460">
        <v>3.5000000000000003E-2</v>
      </c>
      <c r="AW1460">
        <f t="shared" si="658"/>
        <v>3.5000000000000005E-4</v>
      </c>
      <c r="AY1460" s="1">
        <v>43966</v>
      </c>
      <c r="AZ1460">
        <v>2.4E-2</v>
      </c>
      <c r="BA1460">
        <f t="shared" si="659"/>
        <v>2.4000000000000001E-4</v>
      </c>
      <c r="BC1460" s="1">
        <v>43979</v>
      </c>
      <c r="BD1460">
        <v>0.28199999999999997</v>
      </c>
      <c r="BE1460">
        <f t="shared" si="660"/>
        <v>2.8199999999999996E-3</v>
      </c>
      <c r="BG1460" s="1">
        <v>43979</v>
      </c>
      <c r="BH1460">
        <v>0.251</v>
      </c>
      <c r="BI1460">
        <f t="shared" si="661"/>
        <v>2.5100000000000001E-3</v>
      </c>
      <c r="BK1460" s="1">
        <v>38692</v>
      </c>
      <c r="BL1460">
        <v>2.0326900000000001</v>
      </c>
      <c r="BM1460">
        <f t="shared" si="667"/>
        <v>2.0326900000000002E-2</v>
      </c>
      <c r="BP1460" s="1">
        <v>43937</v>
      </c>
      <c r="BQ1460">
        <v>229.3981</v>
      </c>
      <c r="BR1460">
        <f t="shared" si="662"/>
        <v>2.293981</v>
      </c>
      <c r="BT1460" s="1">
        <v>43945</v>
      </c>
      <c r="BU1460">
        <v>-0.192</v>
      </c>
      <c r="BV1460">
        <f t="shared" si="663"/>
        <v>-1.92E-3</v>
      </c>
      <c r="BX1460" s="1">
        <v>43945</v>
      </c>
      <c r="BY1460">
        <v>-0.13600000000000001</v>
      </c>
      <c r="BZ1460">
        <f t="shared" si="664"/>
        <v>-1.3600000000000001E-3</v>
      </c>
      <c r="CB1460" s="1">
        <v>43979</v>
      </c>
      <c r="CC1460">
        <v>-0.22</v>
      </c>
      <c r="CD1460">
        <f t="shared" si="665"/>
        <v>-2.2000000000000001E-3</v>
      </c>
      <c r="CG1460" s="1"/>
    </row>
    <row r="1461" spans="1:85" x14ac:dyDescent="0.3">
      <c r="A1461" s="21">
        <f t="shared" si="666"/>
        <v>47856</v>
      </c>
      <c r="B1461" s="18">
        <f t="shared" si="650"/>
        <v>112.421875</v>
      </c>
      <c r="C1461">
        <f t="shared" si="668"/>
        <v>115</v>
      </c>
      <c r="D1461">
        <f t="shared" ca="1" si="653"/>
        <v>-5.1333333333333337</v>
      </c>
      <c r="E1461">
        <f ca="1">IF(currency="USD",'Future et co'!F1461,IF(currency="EUR",'Future et co'!G1461,FALSE))</f>
        <v>3.6070000000000005E-2</v>
      </c>
      <c r="F1461">
        <f t="shared" ca="1" si="654"/>
        <v>3.6070000000000005E-2</v>
      </c>
      <c r="G1461">
        <f t="shared" ca="1" si="655"/>
        <v>2.0569999999999998E-2</v>
      </c>
      <c r="L1461">
        <f t="shared" ca="1" si="656"/>
        <v>127.8</v>
      </c>
      <c r="M1461">
        <f t="shared" ca="1" si="651"/>
        <v>3.6070000000000005E-2</v>
      </c>
      <c r="R1461">
        <f t="shared" ca="1" si="657"/>
        <v>127.8</v>
      </c>
      <c r="S1461">
        <f t="shared" ca="1" si="652"/>
        <v>3.6070000000000005E-2</v>
      </c>
      <c r="U1461" s="1"/>
      <c r="W1461" t="str">
        <f t="shared" si="669"/>
        <v/>
      </c>
      <c r="Y1461" s="1"/>
      <c r="AA1461">
        <f t="shared" si="670"/>
        <v>0</v>
      </c>
      <c r="AC1461" s="1"/>
      <c r="AE1461">
        <f t="shared" si="671"/>
        <v>0</v>
      </c>
      <c r="AH1461" s="1"/>
      <c r="AI1461" s="17"/>
      <c r="AJ1461" s="25"/>
      <c r="AU1461" s="1">
        <v>43965</v>
      </c>
      <c r="AV1461">
        <v>4.2000000000000003E-2</v>
      </c>
      <c r="AW1461">
        <f t="shared" si="658"/>
        <v>4.2000000000000002E-4</v>
      </c>
      <c r="AY1461" s="1">
        <v>43965</v>
      </c>
      <c r="AZ1461">
        <v>1.9E-2</v>
      </c>
      <c r="BA1461">
        <f t="shared" si="659"/>
        <v>1.8999999999999998E-4</v>
      </c>
      <c r="BC1461" s="1">
        <v>43978</v>
      </c>
      <c r="BD1461">
        <v>0.28599999999999998</v>
      </c>
      <c r="BE1461">
        <f t="shared" si="660"/>
        <v>2.8599999999999997E-3</v>
      </c>
      <c r="BG1461" s="1">
        <v>43978</v>
      </c>
      <c r="BH1461">
        <v>0.251</v>
      </c>
      <c r="BI1461">
        <f t="shared" si="661"/>
        <v>2.5100000000000001E-3</v>
      </c>
      <c r="BK1461" s="1">
        <v>38693</v>
      </c>
      <c r="BL1461">
        <v>2.0460600000000002</v>
      </c>
      <c r="BM1461">
        <f t="shared" si="667"/>
        <v>2.0460600000000002E-2</v>
      </c>
      <c r="BP1461" s="1">
        <v>43936</v>
      </c>
      <c r="BQ1461">
        <v>229.41139999999999</v>
      </c>
      <c r="BR1461">
        <f t="shared" si="662"/>
        <v>2.294114</v>
      </c>
      <c r="BT1461" s="1">
        <v>43944</v>
      </c>
      <c r="BU1461">
        <v>-0.161</v>
      </c>
      <c r="BV1461">
        <f t="shared" si="663"/>
        <v>-1.6100000000000001E-3</v>
      </c>
      <c r="BX1461" s="1">
        <v>43944</v>
      </c>
      <c r="BY1461">
        <v>-0.114</v>
      </c>
      <c r="BZ1461">
        <f t="shared" si="664"/>
        <v>-1.14E-3</v>
      </c>
      <c r="CB1461" s="1">
        <v>43978</v>
      </c>
      <c r="CC1461">
        <v>-0.22</v>
      </c>
      <c r="CD1461">
        <f t="shared" si="665"/>
        <v>-2.2000000000000001E-3</v>
      </c>
      <c r="CG1461" s="1"/>
    </row>
    <row r="1462" spans="1:85" x14ac:dyDescent="0.3">
      <c r="A1462" s="21">
        <f t="shared" si="666"/>
        <v>47857</v>
      </c>
      <c r="B1462" s="18">
        <f t="shared" si="650"/>
        <v>112.421875</v>
      </c>
      <c r="C1462">
        <f t="shared" si="668"/>
        <v>115</v>
      </c>
      <c r="D1462">
        <f t="shared" ca="1" si="653"/>
        <v>-5.1361111111111111</v>
      </c>
      <c r="E1462">
        <f ca="1">IF(currency="USD",'Future et co'!F1462,IF(currency="EUR",'Future et co'!G1462,FALSE))</f>
        <v>3.6070000000000005E-2</v>
      </c>
      <c r="F1462">
        <f t="shared" ca="1" si="654"/>
        <v>3.6070000000000005E-2</v>
      </c>
      <c r="G1462">
        <f t="shared" ca="1" si="655"/>
        <v>2.0569999999999998E-2</v>
      </c>
      <c r="L1462">
        <f t="shared" ca="1" si="656"/>
        <v>127.8</v>
      </c>
      <c r="M1462">
        <f t="shared" ca="1" si="651"/>
        <v>3.6070000000000005E-2</v>
      </c>
      <c r="R1462">
        <f t="shared" ca="1" si="657"/>
        <v>127.8</v>
      </c>
      <c r="S1462">
        <f t="shared" ca="1" si="652"/>
        <v>3.6070000000000005E-2</v>
      </c>
      <c r="U1462" s="1"/>
      <c r="W1462" t="str">
        <f t="shared" si="669"/>
        <v/>
      </c>
      <c r="Y1462" s="1"/>
      <c r="AA1462">
        <f t="shared" si="670"/>
        <v>0</v>
      </c>
      <c r="AC1462" s="1"/>
      <c r="AE1462">
        <f t="shared" si="671"/>
        <v>0</v>
      </c>
      <c r="AH1462" s="1"/>
      <c r="AI1462" s="17"/>
      <c r="AJ1462" s="25"/>
      <c r="AU1462" s="1">
        <v>43964</v>
      </c>
      <c r="AV1462">
        <v>2.5999999999999999E-2</v>
      </c>
      <c r="AW1462">
        <f t="shared" si="658"/>
        <v>2.5999999999999998E-4</v>
      </c>
      <c r="AY1462" s="1">
        <v>43964</v>
      </c>
      <c r="AZ1462">
        <v>3.5000000000000003E-2</v>
      </c>
      <c r="BA1462">
        <f t="shared" si="659"/>
        <v>3.5000000000000005E-4</v>
      </c>
      <c r="BC1462" s="1">
        <v>43977</v>
      </c>
      <c r="BD1462">
        <v>0.29499999999999998</v>
      </c>
      <c r="BE1462">
        <f t="shared" si="660"/>
        <v>2.9499999999999999E-3</v>
      </c>
      <c r="BG1462" s="1">
        <v>43977</v>
      </c>
      <c r="BH1462">
        <v>0.24379999999999999</v>
      </c>
      <c r="BI1462">
        <f t="shared" si="661"/>
        <v>2.4380000000000001E-3</v>
      </c>
      <c r="BK1462" s="1">
        <v>38694</v>
      </c>
      <c r="BL1462">
        <v>2.0484800000000001</v>
      </c>
      <c r="BM1462">
        <f t="shared" si="667"/>
        <v>2.0484800000000001E-2</v>
      </c>
      <c r="BP1462" s="1">
        <v>43935</v>
      </c>
      <c r="BQ1462">
        <v>227.89680000000001</v>
      </c>
      <c r="BR1462">
        <f t="shared" si="662"/>
        <v>2.2789680000000003</v>
      </c>
      <c r="BT1462" s="1">
        <v>43943</v>
      </c>
      <c r="BU1462">
        <v>-0.19</v>
      </c>
      <c r="BV1462">
        <f t="shared" si="663"/>
        <v>-1.9E-3</v>
      </c>
      <c r="BX1462" s="1">
        <v>43943</v>
      </c>
      <c r="BY1462">
        <v>-0.124</v>
      </c>
      <c r="BZ1462">
        <f t="shared" si="664"/>
        <v>-1.24E-3</v>
      </c>
      <c r="CB1462" s="1">
        <v>43977</v>
      </c>
      <c r="CC1462">
        <v>-0.21</v>
      </c>
      <c r="CD1462">
        <f t="shared" si="665"/>
        <v>-2.0999999999999999E-3</v>
      </c>
      <c r="CG1462" s="1"/>
    </row>
    <row r="1463" spans="1:85" x14ac:dyDescent="0.3">
      <c r="A1463" s="21">
        <f t="shared" si="666"/>
        <v>47858</v>
      </c>
      <c r="B1463" s="18">
        <f t="shared" si="650"/>
        <v>112.421875</v>
      </c>
      <c r="C1463">
        <f t="shared" si="668"/>
        <v>115</v>
      </c>
      <c r="D1463">
        <f t="shared" ca="1" si="653"/>
        <v>-5.1388888888888893</v>
      </c>
      <c r="E1463">
        <f ca="1">IF(currency="USD",'Future et co'!F1463,IF(currency="EUR",'Future et co'!G1463,FALSE))</f>
        <v>3.6070000000000005E-2</v>
      </c>
      <c r="F1463">
        <f t="shared" ca="1" si="654"/>
        <v>3.6070000000000005E-2</v>
      </c>
      <c r="G1463">
        <f t="shared" ca="1" si="655"/>
        <v>2.0569999999999998E-2</v>
      </c>
      <c r="L1463">
        <f t="shared" ca="1" si="656"/>
        <v>127.8</v>
      </c>
      <c r="M1463">
        <f t="shared" ca="1" si="651"/>
        <v>3.6070000000000005E-2</v>
      </c>
      <c r="R1463">
        <f t="shared" ca="1" si="657"/>
        <v>127.8</v>
      </c>
      <c r="S1463">
        <f t="shared" ca="1" si="652"/>
        <v>3.6070000000000005E-2</v>
      </c>
      <c r="U1463" s="1"/>
      <c r="W1463" t="str">
        <f t="shared" si="669"/>
        <v/>
      </c>
      <c r="Y1463" s="1"/>
      <c r="AA1463">
        <f t="shared" si="670"/>
        <v>0</v>
      </c>
      <c r="AC1463" s="1"/>
      <c r="AE1463">
        <f t="shared" si="671"/>
        <v>0</v>
      </c>
      <c r="AH1463" s="1"/>
      <c r="AI1463" s="17"/>
      <c r="AJ1463" s="25"/>
      <c r="AU1463" s="1">
        <v>43963</v>
      </c>
      <c r="AV1463">
        <v>4.1000000000000002E-2</v>
      </c>
      <c r="AW1463">
        <f t="shared" si="658"/>
        <v>4.0999999999999999E-4</v>
      </c>
      <c r="AY1463" s="1">
        <v>43963</v>
      </c>
      <c r="AZ1463">
        <v>3.6999999999999998E-2</v>
      </c>
      <c r="BA1463">
        <f t="shared" si="659"/>
        <v>3.6999999999999999E-4</v>
      </c>
      <c r="BC1463" s="1">
        <v>43976</v>
      </c>
      <c r="BD1463">
        <v>0.28899999999999998</v>
      </c>
      <c r="BE1463">
        <f t="shared" si="660"/>
        <v>2.8899999999999998E-3</v>
      </c>
      <c r="BG1463" s="1">
        <v>43976</v>
      </c>
      <c r="BH1463">
        <v>0.23899999999999999</v>
      </c>
      <c r="BI1463">
        <f t="shared" si="661"/>
        <v>2.3899999999999998E-3</v>
      </c>
      <c r="BK1463" s="1">
        <v>38695</v>
      </c>
      <c r="BL1463">
        <v>2.04345</v>
      </c>
      <c r="BM1463">
        <f t="shared" si="667"/>
        <v>2.0434500000000001E-2</v>
      </c>
      <c r="BP1463" s="1">
        <v>43930</v>
      </c>
      <c r="BQ1463">
        <v>227.04660000000001</v>
      </c>
      <c r="BR1463">
        <f t="shared" si="662"/>
        <v>2.2704660000000003</v>
      </c>
      <c r="BT1463" s="1">
        <v>43942</v>
      </c>
      <c r="BU1463">
        <v>-0.23300000000000001</v>
      </c>
      <c r="BV1463">
        <f t="shared" si="663"/>
        <v>-2.33E-3</v>
      </c>
      <c r="BX1463" s="1">
        <v>43942</v>
      </c>
      <c r="BY1463">
        <v>-0.17799999999999999</v>
      </c>
      <c r="BZ1463">
        <f t="shared" si="664"/>
        <v>-1.7799999999999999E-3</v>
      </c>
      <c r="CB1463" s="1">
        <v>43976</v>
      </c>
      <c r="CC1463">
        <v>-0.22</v>
      </c>
      <c r="CD1463">
        <f t="shared" si="665"/>
        <v>-2.2000000000000001E-3</v>
      </c>
      <c r="CG1463" s="1"/>
    </row>
    <row r="1464" spans="1:85" x14ac:dyDescent="0.3">
      <c r="A1464" s="21">
        <f t="shared" si="666"/>
        <v>47861</v>
      </c>
      <c r="B1464" s="18">
        <f t="shared" si="650"/>
        <v>112.421875</v>
      </c>
      <c r="C1464">
        <f t="shared" si="668"/>
        <v>115</v>
      </c>
      <c r="D1464">
        <f t="shared" ca="1" si="653"/>
        <v>-5.1472222222222221</v>
      </c>
      <c r="E1464">
        <f ca="1">IF(currency="USD",'Future et co'!F1464,IF(currency="EUR",'Future et co'!G1464,FALSE))</f>
        <v>3.6070000000000005E-2</v>
      </c>
      <c r="F1464">
        <f t="shared" ca="1" si="654"/>
        <v>3.6070000000000005E-2</v>
      </c>
      <c r="G1464">
        <f t="shared" ca="1" si="655"/>
        <v>2.0569999999999998E-2</v>
      </c>
      <c r="L1464">
        <f t="shared" ca="1" si="656"/>
        <v>127.8</v>
      </c>
      <c r="M1464">
        <f t="shared" ca="1" si="651"/>
        <v>3.6070000000000005E-2</v>
      </c>
      <c r="R1464">
        <f t="shared" ca="1" si="657"/>
        <v>127.8</v>
      </c>
      <c r="S1464">
        <f t="shared" ca="1" si="652"/>
        <v>3.6070000000000005E-2</v>
      </c>
      <c r="U1464" s="1"/>
      <c r="W1464" t="str">
        <f t="shared" si="669"/>
        <v/>
      </c>
      <c r="Y1464" s="1"/>
      <c r="AA1464">
        <f t="shared" si="670"/>
        <v>0</v>
      </c>
      <c r="AC1464" s="1"/>
      <c r="AE1464">
        <f t="shared" si="671"/>
        <v>0</v>
      </c>
      <c r="AH1464" s="1"/>
      <c r="AI1464" s="17"/>
      <c r="AJ1464" s="25"/>
      <c r="AU1464" s="1">
        <v>43962</v>
      </c>
      <c r="AV1464">
        <v>3.1E-2</v>
      </c>
      <c r="AW1464">
        <f t="shared" si="658"/>
        <v>3.1E-4</v>
      </c>
      <c r="AY1464" s="1">
        <v>43962</v>
      </c>
      <c r="AZ1464">
        <v>3.6999999999999998E-2</v>
      </c>
      <c r="BA1464">
        <f t="shared" si="659"/>
        <v>3.6999999999999999E-4</v>
      </c>
      <c r="BC1464" s="1">
        <v>43973</v>
      </c>
      <c r="BD1464">
        <v>0.28799999999999998</v>
      </c>
      <c r="BE1464">
        <f t="shared" si="660"/>
        <v>2.8799999999999997E-3</v>
      </c>
      <c r="BG1464" s="1">
        <v>43973</v>
      </c>
      <c r="BH1464">
        <v>0.23899999999999999</v>
      </c>
      <c r="BI1464">
        <f t="shared" si="661"/>
        <v>2.3899999999999998E-3</v>
      </c>
      <c r="BK1464" s="1">
        <v>38698</v>
      </c>
      <c r="BL1464">
        <v>2.0503399999999998</v>
      </c>
      <c r="BM1464">
        <f t="shared" si="667"/>
        <v>2.0503399999999998E-2</v>
      </c>
      <c r="BP1464" s="1">
        <v>43929</v>
      </c>
      <c r="BQ1464">
        <v>226.46199999999999</v>
      </c>
      <c r="BR1464">
        <f t="shared" si="662"/>
        <v>2.2646199999999999</v>
      </c>
      <c r="BT1464" s="1">
        <v>43941</v>
      </c>
      <c r="BU1464">
        <v>-0.246</v>
      </c>
      <c r="BV1464">
        <f t="shared" si="663"/>
        <v>-2.4599999999999999E-3</v>
      </c>
      <c r="BX1464" s="1">
        <v>43941</v>
      </c>
      <c r="BY1464">
        <v>-0.185</v>
      </c>
      <c r="BZ1464">
        <f t="shared" si="664"/>
        <v>-1.8500000000000001E-3</v>
      </c>
      <c r="CB1464" s="1">
        <v>43973</v>
      </c>
      <c r="CC1464">
        <v>-0.23</v>
      </c>
      <c r="CD1464">
        <f t="shared" si="665"/>
        <v>-2.3E-3</v>
      </c>
      <c r="CG1464" s="1"/>
    </row>
    <row r="1465" spans="1:85" x14ac:dyDescent="0.3">
      <c r="A1465" s="21">
        <f t="shared" si="666"/>
        <v>47862</v>
      </c>
      <c r="B1465" s="18">
        <f t="shared" si="650"/>
        <v>112.421875</v>
      </c>
      <c r="C1465">
        <f t="shared" si="668"/>
        <v>115</v>
      </c>
      <c r="D1465">
        <f t="shared" ca="1" si="653"/>
        <v>-5.15</v>
      </c>
      <c r="E1465">
        <f ca="1">IF(currency="USD",'Future et co'!F1465,IF(currency="EUR",'Future et co'!G1465,FALSE))</f>
        <v>3.6070000000000005E-2</v>
      </c>
      <c r="F1465">
        <f t="shared" ca="1" si="654"/>
        <v>3.6070000000000005E-2</v>
      </c>
      <c r="G1465">
        <f t="shared" ca="1" si="655"/>
        <v>2.0569999999999998E-2</v>
      </c>
      <c r="L1465">
        <f t="shared" ca="1" si="656"/>
        <v>127.8</v>
      </c>
      <c r="M1465">
        <f t="shared" ca="1" si="651"/>
        <v>3.6070000000000005E-2</v>
      </c>
      <c r="R1465">
        <f t="shared" ca="1" si="657"/>
        <v>127.8</v>
      </c>
      <c r="S1465">
        <f t="shared" ca="1" si="652"/>
        <v>3.6070000000000005E-2</v>
      </c>
      <c r="U1465" s="1"/>
      <c r="W1465" t="str">
        <f t="shared" si="669"/>
        <v/>
      </c>
      <c r="Y1465" s="1"/>
      <c r="AA1465">
        <f t="shared" si="670"/>
        <v>0</v>
      </c>
      <c r="AC1465" s="1"/>
      <c r="AE1465">
        <f t="shared" si="671"/>
        <v>0</v>
      </c>
      <c r="AH1465" s="1"/>
      <c r="AI1465" s="17"/>
      <c r="AJ1465" s="25"/>
      <c r="AU1465" s="1">
        <v>43959</v>
      </c>
      <c r="AV1465">
        <v>2.9000000000000001E-2</v>
      </c>
      <c r="AW1465">
        <f t="shared" si="658"/>
        <v>2.9E-4</v>
      </c>
      <c r="AY1465" s="1">
        <v>43959</v>
      </c>
      <c r="AZ1465">
        <v>1.7999999999999999E-2</v>
      </c>
      <c r="BA1465">
        <f t="shared" si="659"/>
        <v>1.7999999999999998E-4</v>
      </c>
      <c r="BC1465" s="1">
        <v>43972</v>
      </c>
      <c r="BD1465">
        <v>0.27700000000000002</v>
      </c>
      <c r="BE1465">
        <f t="shared" si="660"/>
        <v>2.7700000000000003E-3</v>
      </c>
      <c r="BG1465" s="1">
        <v>43972</v>
      </c>
      <c r="BH1465">
        <v>0.23599999999999999</v>
      </c>
      <c r="BI1465">
        <f t="shared" si="661"/>
        <v>2.3599999999999997E-3</v>
      </c>
      <c r="BK1465" s="1">
        <v>38699</v>
      </c>
      <c r="BL1465">
        <v>2.0387599999999999</v>
      </c>
      <c r="BM1465">
        <f t="shared" si="667"/>
        <v>2.0387599999999999E-2</v>
      </c>
      <c r="BP1465" s="1">
        <v>43928</v>
      </c>
      <c r="BQ1465">
        <v>226.50190000000001</v>
      </c>
      <c r="BR1465">
        <f t="shared" si="662"/>
        <v>2.2650190000000001</v>
      </c>
      <c r="BT1465" s="1">
        <v>43938</v>
      </c>
      <c r="BU1465">
        <v>-0.24299999999999999</v>
      </c>
      <c r="BV1465">
        <f t="shared" si="663"/>
        <v>-2.4299999999999999E-3</v>
      </c>
      <c r="BX1465" s="1">
        <v>43938</v>
      </c>
      <c r="BY1465">
        <v>-0.19500000000000001</v>
      </c>
      <c r="BZ1465">
        <f t="shared" si="664"/>
        <v>-1.9500000000000001E-3</v>
      </c>
      <c r="CB1465" s="1">
        <v>43972</v>
      </c>
      <c r="CC1465">
        <v>-0.23</v>
      </c>
      <c r="CD1465">
        <f t="shared" si="665"/>
        <v>-2.3E-3</v>
      </c>
      <c r="CG1465" s="1"/>
    </row>
    <row r="1466" spans="1:85" x14ac:dyDescent="0.3">
      <c r="A1466" s="21">
        <f t="shared" si="666"/>
        <v>47863</v>
      </c>
      <c r="B1466" s="18">
        <f t="shared" si="650"/>
        <v>112.421875</v>
      </c>
      <c r="C1466">
        <f t="shared" si="668"/>
        <v>115</v>
      </c>
      <c r="D1466">
        <f t="shared" ca="1" si="653"/>
        <v>-5.1527777777777777</v>
      </c>
      <c r="E1466">
        <f ca="1">IF(currency="USD",'Future et co'!F1466,IF(currency="EUR",'Future et co'!G1466,FALSE))</f>
        <v>3.6070000000000005E-2</v>
      </c>
      <c r="F1466">
        <f t="shared" ca="1" si="654"/>
        <v>3.6070000000000005E-2</v>
      </c>
      <c r="G1466">
        <f t="shared" ca="1" si="655"/>
        <v>2.0569999999999998E-2</v>
      </c>
      <c r="L1466">
        <f t="shared" ca="1" si="656"/>
        <v>127.8</v>
      </c>
      <c r="M1466">
        <f t="shared" ca="1" si="651"/>
        <v>3.6070000000000005E-2</v>
      </c>
      <c r="R1466">
        <f t="shared" ca="1" si="657"/>
        <v>127.8</v>
      </c>
      <c r="S1466">
        <f t="shared" ca="1" si="652"/>
        <v>3.6070000000000005E-2</v>
      </c>
      <c r="U1466" s="1"/>
      <c r="W1466" t="str">
        <f t="shared" si="669"/>
        <v/>
      </c>
      <c r="Y1466" s="1"/>
      <c r="AA1466">
        <f t="shared" si="670"/>
        <v>0</v>
      </c>
      <c r="AC1466" s="1"/>
      <c r="AE1466">
        <f t="shared" si="671"/>
        <v>0</v>
      </c>
      <c r="AH1466" s="1"/>
      <c r="AI1466" s="17"/>
      <c r="AJ1466" s="25"/>
      <c r="AU1466" s="1">
        <v>43958</v>
      </c>
      <c r="AV1466">
        <v>0.02</v>
      </c>
      <c r="AW1466">
        <f t="shared" si="658"/>
        <v>2.0000000000000001E-4</v>
      </c>
      <c r="AY1466" s="1">
        <v>43958</v>
      </c>
      <c r="AZ1466">
        <v>8.9999999999999993E-3</v>
      </c>
      <c r="BA1466">
        <f t="shared" si="659"/>
        <v>8.9999999999999992E-5</v>
      </c>
      <c r="BC1466" s="1">
        <v>43971</v>
      </c>
      <c r="BD1466">
        <v>0.27400000000000002</v>
      </c>
      <c r="BE1466">
        <f t="shared" si="660"/>
        <v>2.7400000000000002E-3</v>
      </c>
      <c r="BG1466" s="1">
        <v>43971</v>
      </c>
      <c r="BH1466">
        <v>0.2437</v>
      </c>
      <c r="BI1466">
        <f t="shared" si="661"/>
        <v>2.4369999999999999E-3</v>
      </c>
      <c r="BK1466" s="1">
        <v>38700</v>
      </c>
      <c r="BL1466">
        <v>2.02834</v>
      </c>
      <c r="BM1466">
        <f t="shared" si="667"/>
        <v>2.02834E-2</v>
      </c>
      <c r="BP1466" s="1">
        <v>43927</v>
      </c>
      <c r="BQ1466">
        <v>228.2688</v>
      </c>
      <c r="BR1466">
        <f t="shared" si="662"/>
        <v>2.2826879999999998</v>
      </c>
      <c r="BT1466" s="1">
        <v>43937</v>
      </c>
      <c r="BU1466">
        <v>-0.224</v>
      </c>
      <c r="BV1466">
        <f t="shared" si="663"/>
        <v>-2.2400000000000002E-3</v>
      </c>
      <c r="BX1466" s="1">
        <v>43937</v>
      </c>
      <c r="BY1466">
        <v>-0.187</v>
      </c>
      <c r="BZ1466">
        <f t="shared" si="664"/>
        <v>-1.8699999999999999E-3</v>
      </c>
      <c r="CB1466" s="1">
        <v>43971</v>
      </c>
      <c r="CC1466">
        <v>-0.21</v>
      </c>
      <c r="CD1466">
        <f t="shared" si="665"/>
        <v>-2.0999999999999999E-3</v>
      </c>
      <c r="CG1466" s="1"/>
    </row>
    <row r="1467" spans="1:85" x14ac:dyDescent="0.3">
      <c r="A1467" s="21">
        <f t="shared" si="666"/>
        <v>47864</v>
      </c>
      <c r="B1467" s="18">
        <f t="shared" si="650"/>
        <v>112.421875</v>
      </c>
      <c r="C1467">
        <f t="shared" si="668"/>
        <v>115</v>
      </c>
      <c r="D1467">
        <f t="shared" ca="1" si="653"/>
        <v>-5.1555555555555559</v>
      </c>
      <c r="E1467">
        <f ca="1">IF(currency="USD",'Future et co'!F1467,IF(currency="EUR",'Future et co'!G1467,FALSE))</f>
        <v>3.6070000000000005E-2</v>
      </c>
      <c r="F1467">
        <f t="shared" ca="1" si="654"/>
        <v>3.6070000000000005E-2</v>
      </c>
      <c r="G1467">
        <f t="shared" ca="1" si="655"/>
        <v>2.0569999999999998E-2</v>
      </c>
      <c r="L1467">
        <f t="shared" ca="1" si="656"/>
        <v>127.8</v>
      </c>
      <c r="M1467">
        <f t="shared" ca="1" si="651"/>
        <v>3.6070000000000005E-2</v>
      </c>
      <c r="R1467">
        <f t="shared" ca="1" si="657"/>
        <v>127.8</v>
      </c>
      <c r="S1467">
        <f t="shared" ca="1" si="652"/>
        <v>3.6070000000000005E-2</v>
      </c>
      <c r="U1467" s="1"/>
      <c r="W1467" t="str">
        <f t="shared" si="669"/>
        <v/>
      </c>
      <c r="Y1467" s="1"/>
      <c r="AA1467">
        <f t="shared" si="670"/>
        <v>0</v>
      </c>
      <c r="AC1467" s="1"/>
      <c r="AE1467">
        <f t="shared" si="671"/>
        <v>0</v>
      </c>
      <c r="AH1467" s="1"/>
      <c r="AI1467" s="17"/>
      <c r="AJ1467" s="25"/>
      <c r="AU1467" s="1">
        <v>43957</v>
      </c>
      <c r="AV1467">
        <v>3.4000000000000002E-2</v>
      </c>
      <c r="AW1467">
        <f t="shared" si="658"/>
        <v>3.4000000000000002E-4</v>
      </c>
      <c r="AY1467" s="1">
        <v>43957</v>
      </c>
      <c r="AZ1467">
        <v>0.03</v>
      </c>
      <c r="BA1467">
        <f t="shared" si="659"/>
        <v>2.9999999999999997E-4</v>
      </c>
      <c r="BC1467" s="1">
        <v>43970</v>
      </c>
      <c r="BD1467">
        <v>0.28199999999999997</v>
      </c>
      <c r="BE1467">
        <f t="shared" si="660"/>
        <v>2.8199999999999996E-3</v>
      </c>
      <c r="BG1467" s="1">
        <v>43970</v>
      </c>
      <c r="BH1467">
        <v>0.23899999999999999</v>
      </c>
      <c r="BI1467">
        <f t="shared" si="661"/>
        <v>2.3899999999999998E-3</v>
      </c>
      <c r="BK1467" s="1">
        <v>38701</v>
      </c>
      <c r="BL1467">
        <v>2.0329199999999998</v>
      </c>
      <c r="BM1467">
        <f t="shared" si="667"/>
        <v>2.0329199999999999E-2</v>
      </c>
      <c r="BP1467" s="1">
        <v>43924</v>
      </c>
      <c r="BQ1467">
        <v>228.58770000000001</v>
      </c>
      <c r="BR1467">
        <f t="shared" si="662"/>
        <v>2.2858770000000002</v>
      </c>
      <c r="BT1467" s="1">
        <v>43936</v>
      </c>
      <c r="BU1467">
        <v>-0.25</v>
      </c>
      <c r="BV1467">
        <f t="shared" si="663"/>
        <v>-2.5000000000000001E-3</v>
      </c>
      <c r="BX1467" s="1">
        <v>43936</v>
      </c>
      <c r="BY1467">
        <v>-0.19600000000000001</v>
      </c>
      <c r="BZ1467">
        <f t="shared" si="664"/>
        <v>-1.9599999999999999E-3</v>
      </c>
      <c r="CB1467" s="1">
        <v>43970</v>
      </c>
      <c r="CC1467">
        <v>-0.21</v>
      </c>
      <c r="CD1467">
        <f t="shared" si="665"/>
        <v>-2.0999999999999999E-3</v>
      </c>
      <c r="CG1467" s="1"/>
    </row>
    <row r="1468" spans="1:85" x14ac:dyDescent="0.3">
      <c r="A1468" s="21">
        <f t="shared" si="666"/>
        <v>47865</v>
      </c>
      <c r="B1468" s="18">
        <f t="shared" si="650"/>
        <v>112.421875</v>
      </c>
      <c r="C1468">
        <f t="shared" si="668"/>
        <v>115</v>
      </c>
      <c r="D1468">
        <f t="shared" ca="1" si="653"/>
        <v>-5.1583333333333332</v>
      </c>
      <c r="E1468">
        <f ca="1">IF(currency="USD",'Future et co'!F1468,IF(currency="EUR",'Future et co'!G1468,FALSE))</f>
        <v>3.6070000000000005E-2</v>
      </c>
      <c r="F1468">
        <f t="shared" ca="1" si="654"/>
        <v>3.6070000000000005E-2</v>
      </c>
      <c r="G1468">
        <f t="shared" ca="1" si="655"/>
        <v>2.0569999999999998E-2</v>
      </c>
      <c r="L1468">
        <f t="shared" ca="1" si="656"/>
        <v>127.8</v>
      </c>
      <c r="M1468">
        <f t="shared" ca="1" si="651"/>
        <v>3.6070000000000005E-2</v>
      </c>
      <c r="R1468">
        <f t="shared" ca="1" si="657"/>
        <v>127.8</v>
      </c>
      <c r="S1468">
        <f t="shared" ca="1" si="652"/>
        <v>3.6070000000000005E-2</v>
      </c>
      <c r="U1468" s="1"/>
      <c r="W1468" t="str">
        <f t="shared" si="669"/>
        <v/>
      </c>
      <c r="Y1468" s="1"/>
      <c r="AA1468">
        <f t="shared" si="670"/>
        <v>0</v>
      </c>
      <c r="AC1468" s="1"/>
      <c r="AE1468">
        <f t="shared" si="671"/>
        <v>0</v>
      </c>
      <c r="AH1468" s="1"/>
      <c r="AI1468" s="17"/>
      <c r="AJ1468" s="25"/>
      <c r="AU1468" s="1">
        <v>43956</v>
      </c>
      <c r="AV1468">
        <v>3.5000000000000003E-2</v>
      </c>
      <c r="AW1468">
        <f t="shared" si="658"/>
        <v>3.5000000000000005E-4</v>
      </c>
      <c r="AY1468" s="1">
        <v>43956</v>
      </c>
      <c r="AZ1468">
        <v>3.3000000000000002E-2</v>
      </c>
      <c r="BA1468">
        <f t="shared" si="659"/>
        <v>3.3E-4</v>
      </c>
      <c r="BC1468" s="1">
        <v>43969</v>
      </c>
      <c r="BD1468">
        <v>0.29699999999999999</v>
      </c>
      <c r="BE1468">
        <f t="shared" si="660"/>
        <v>2.97E-3</v>
      </c>
      <c r="BG1468" s="1">
        <v>43969</v>
      </c>
      <c r="BH1468">
        <v>0.25069999999999998</v>
      </c>
      <c r="BI1468">
        <f t="shared" si="661"/>
        <v>2.5069999999999997E-3</v>
      </c>
      <c r="BK1468" s="1">
        <v>38702</v>
      </c>
      <c r="BL1468">
        <v>2.0373199999999998</v>
      </c>
      <c r="BM1468">
        <f t="shared" si="667"/>
        <v>2.0373199999999998E-2</v>
      </c>
      <c r="BP1468" s="1">
        <v>43923</v>
      </c>
      <c r="BQ1468">
        <v>228.40170000000001</v>
      </c>
      <c r="BR1468">
        <f t="shared" si="662"/>
        <v>2.284017</v>
      </c>
      <c r="BT1468" s="1">
        <v>43935</v>
      </c>
      <c r="BU1468">
        <v>-0.248</v>
      </c>
      <c r="BV1468">
        <f t="shared" si="663"/>
        <v>-2.48E-3</v>
      </c>
      <c r="BX1468" s="1">
        <v>43935</v>
      </c>
      <c r="BY1468">
        <v>-0.19500000000000001</v>
      </c>
      <c r="BZ1468">
        <f t="shared" si="664"/>
        <v>-1.9500000000000001E-3</v>
      </c>
      <c r="CB1468" s="1">
        <v>43969</v>
      </c>
      <c r="CC1468">
        <v>-0.22</v>
      </c>
      <c r="CD1468">
        <f t="shared" si="665"/>
        <v>-2.2000000000000001E-3</v>
      </c>
      <c r="CG1468" s="1"/>
    </row>
    <row r="1469" spans="1:85" x14ac:dyDescent="0.3">
      <c r="A1469" s="21">
        <f t="shared" si="666"/>
        <v>47868</v>
      </c>
      <c r="B1469" s="18">
        <f t="shared" si="650"/>
        <v>112.421875</v>
      </c>
      <c r="C1469">
        <f t="shared" si="668"/>
        <v>115</v>
      </c>
      <c r="D1469">
        <f t="shared" ca="1" si="653"/>
        <v>-5.166666666666667</v>
      </c>
      <c r="E1469">
        <f ca="1">IF(currency="USD",'Future et co'!F1469,IF(currency="EUR",'Future et co'!G1469,FALSE))</f>
        <v>3.6070000000000005E-2</v>
      </c>
      <c r="F1469">
        <f t="shared" ca="1" si="654"/>
        <v>3.6070000000000005E-2</v>
      </c>
      <c r="G1469">
        <f t="shared" ca="1" si="655"/>
        <v>2.0569999999999998E-2</v>
      </c>
      <c r="L1469">
        <f t="shared" ca="1" si="656"/>
        <v>127.8</v>
      </c>
      <c r="M1469">
        <f t="shared" ca="1" si="651"/>
        <v>3.6070000000000005E-2</v>
      </c>
      <c r="R1469">
        <f t="shared" ca="1" si="657"/>
        <v>127.8</v>
      </c>
      <c r="S1469">
        <f t="shared" ca="1" si="652"/>
        <v>3.6070000000000005E-2</v>
      </c>
      <c r="U1469" s="1"/>
      <c r="W1469" t="str">
        <f t="shared" si="669"/>
        <v/>
      </c>
      <c r="Y1469" s="1"/>
      <c r="AA1469">
        <f t="shared" si="670"/>
        <v>0</v>
      </c>
      <c r="AC1469" s="1"/>
      <c r="AE1469">
        <f t="shared" si="671"/>
        <v>0</v>
      </c>
      <c r="AH1469" s="1"/>
      <c r="AI1469" s="17"/>
      <c r="AJ1469" s="25"/>
      <c r="AU1469" s="1">
        <v>43955</v>
      </c>
      <c r="AV1469">
        <v>3.3000000000000002E-2</v>
      </c>
      <c r="AW1469">
        <f t="shared" si="658"/>
        <v>3.3E-4</v>
      </c>
      <c r="AY1469" s="1">
        <v>43955</v>
      </c>
      <c r="AZ1469">
        <v>1.7000000000000001E-2</v>
      </c>
      <c r="BA1469">
        <f t="shared" si="659"/>
        <v>1.7000000000000001E-4</v>
      </c>
      <c r="BC1469" s="1">
        <v>43966</v>
      </c>
      <c r="BD1469">
        <v>0.28199999999999997</v>
      </c>
      <c r="BE1469">
        <f t="shared" si="660"/>
        <v>2.8199999999999996E-3</v>
      </c>
      <c r="BG1469" s="1">
        <v>43966</v>
      </c>
      <c r="BH1469">
        <v>0.2427</v>
      </c>
      <c r="BI1469">
        <f t="shared" si="661"/>
        <v>2.4269999999999999E-3</v>
      </c>
      <c r="BK1469" s="1">
        <v>38705</v>
      </c>
      <c r="BL1469">
        <v>2.0471300000000001</v>
      </c>
      <c r="BM1469">
        <f t="shared" si="667"/>
        <v>2.0471300000000001E-2</v>
      </c>
      <c r="BP1469" s="1">
        <v>43922</v>
      </c>
      <c r="BQ1469">
        <v>229.2653</v>
      </c>
      <c r="BR1469">
        <f t="shared" si="662"/>
        <v>2.2926530000000001</v>
      </c>
      <c r="BT1469" s="1">
        <v>43930</v>
      </c>
      <c r="BU1469">
        <v>-0.22</v>
      </c>
      <c r="BV1469">
        <f t="shared" si="663"/>
        <v>-2.2000000000000001E-3</v>
      </c>
      <c r="BX1469" s="1">
        <v>43930</v>
      </c>
      <c r="BY1469">
        <v>-0.17899999999999999</v>
      </c>
      <c r="BZ1469">
        <f t="shared" si="664"/>
        <v>-1.7899999999999999E-3</v>
      </c>
      <c r="CB1469" s="1">
        <v>43966</v>
      </c>
      <c r="CC1469">
        <v>-0.21</v>
      </c>
      <c r="CD1469">
        <f t="shared" si="665"/>
        <v>-2.0999999999999999E-3</v>
      </c>
      <c r="CG1469" s="1"/>
    </row>
    <row r="1470" spans="1:85" x14ac:dyDescent="0.3">
      <c r="A1470" s="21">
        <f t="shared" si="666"/>
        <v>47869</v>
      </c>
      <c r="B1470" s="18">
        <f t="shared" si="650"/>
        <v>112.421875</v>
      </c>
      <c r="C1470">
        <f t="shared" si="668"/>
        <v>115</v>
      </c>
      <c r="D1470">
        <f t="shared" ca="1" si="653"/>
        <v>-5.1694444444444443</v>
      </c>
      <c r="E1470">
        <f ca="1">IF(currency="USD",'Future et co'!F1470,IF(currency="EUR",'Future et co'!G1470,FALSE))</f>
        <v>3.6070000000000005E-2</v>
      </c>
      <c r="F1470">
        <f t="shared" ca="1" si="654"/>
        <v>3.6070000000000005E-2</v>
      </c>
      <c r="G1470">
        <f t="shared" ca="1" si="655"/>
        <v>2.0569999999999998E-2</v>
      </c>
      <c r="L1470">
        <f t="shared" ca="1" si="656"/>
        <v>127.8</v>
      </c>
      <c r="M1470">
        <f t="shared" ca="1" si="651"/>
        <v>3.6070000000000005E-2</v>
      </c>
      <c r="R1470">
        <f t="shared" ca="1" si="657"/>
        <v>127.8</v>
      </c>
      <c r="S1470">
        <f t="shared" ca="1" si="652"/>
        <v>3.6070000000000005E-2</v>
      </c>
      <c r="U1470" s="1"/>
      <c r="W1470" t="str">
        <f t="shared" si="669"/>
        <v/>
      </c>
      <c r="Y1470" s="1"/>
      <c r="AA1470">
        <f t="shared" si="670"/>
        <v>0</v>
      </c>
      <c r="AC1470" s="1"/>
      <c r="AE1470">
        <f t="shared" si="671"/>
        <v>0</v>
      </c>
      <c r="AH1470" s="1"/>
      <c r="AI1470" s="17"/>
      <c r="AJ1470" s="25"/>
      <c r="AU1470" s="1">
        <v>43952</v>
      </c>
      <c r="AV1470">
        <v>0.02</v>
      </c>
      <c r="AW1470">
        <f t="shared" si="658"/>
        <v>2.0000000000000001E-4</v>
      </c>
      <c r="AY1470" s="1">
        <v>43952</v>
      </c>
      <c r="AZ1470">
        <v>1.9E-2</v>
      </c>
      <c r="BA1470">
        <f t="shared" si="659"/>
        <v>1.8999999999999998E-4</v>
      </c>
      <c r="BC1470" s="1">
        <v>43965</v>
      </c>
      <c r="BD1470">
        <v>0.28399999999999997</v>
      </c>
      <c r="BE1470">
        <f t="shared" si="660"/>
        <v>2.8399999999999996E-3</v>
      </c>
      <c r="BG1470" s="1">
        <v>43965</v>
      </c>
      <c r="BH1470">
        <v>0.23039999999999999</v>
      </c>
      <c r="BI1470">
        <f t="shared" si="661"/>
        <v>2.3040000000000001E-3</v>
      </c>
      <c r="BK1470" s="1">
        <v>38706</v>
      </c>
      <c r="BL1470">
        <v>2.0476700000000001</v>
      </c>
      <c r="BM1470">
        <f t="shared" si="667"/>
        <v>2.04767E-2</v>
      </c>
      <c r="BP1470" s="1">
        <v>43921</v>
      </c>
      <c r="BQ1470">
        <v>229.18549999999999</v>
      </c>
      <c r="BR1470">
        <f t="shared" si="662"/>
        <v>2.291855</v>
      </c>
      <c r="BT1470" s="1">
        <v>43929</v>
      </c>
      <c r="BU1470">
        <v>-0.254</v>
      </c>
      <c r="BV1470">
        <f t="shared" si="663"/>
        <v>-2.5400000000000002E-3</v>
      </c>
      <c r="BX1470" s="1">
        <v>43929</v>
      </c>
      <c r="BY1470">
        <v>-0.19600000000000001</v>
      </c>
      <c r="BZ1470">
        <f t="shared" si="664"/>
        <v>-1.9599999999999999E-3</v>
      </c>
      <c r="CB1470" s="1">
        <v>43965</v>
      </c>
      <c r="CC1470">
        <v>-0.22</v>
      </c>
      <c r="CD1470">
        <f t="shared" si="665"/>
        <v>-2.2000000000000001E-3</v>
      </c>
      <c r="CG1470" s="1"/>
    </row>
    <row r="1471" spans="1:85" x14ac:dyDescent="0.3">
      <c r="A1471" s="21">
        <f t="shared" si="666"/>
        <v>47870</v>
      </c>
      <c r="B1471" s="18">
        <f t="shared" si="650"/>
        <v>112.421875</v>
      </c>
      <c r="C1471">
        <f t="shared" si="668"/>
        <v>115</v>
      </c>
      <c r="D1471">
        <f t="shared" ca="1" si="653"/>
        <v>-5.1722222222222225</v>
      </c>
      <c r="E1471">
        <f ca="1">IF(currency="USD",'Future et co'!F1471,IF(currency="EUR",'Future et co'!G1471,FALSE))</f>
        <v>3.6070000000000005E-2</v>
      </c>
      <c r="F1471">
        <f t="shared" ca="1" si="654"/>
        <v>3.6070000000000005E-2</v>
      </c>
      <c r="G1471">
        <f t="shared" ca="1" si="655"/>
        <v>2.0569999999999998E-2</v>
      </c>
      <c r="L1471">
        <f t="shared" ca="1" si="656"/>
        <v>127.8</v>
      </c>
      <c r="M1471">
        <f t="shared" ca="1" si="651"/>
        <v>3.6070000000000005E-2</v>
      </c>
      <c r="R1471">
        <f t="shared" ca="1" si="657"/>
        <v>127.8</v>
      </c>
      <c r="S1471">
        <f t="shared" ca="1" si="652"/>
        <v>3.6070000000000005E-2</v>
      </c>
      <c r="U1471" s="1"/>
      <c r="W1471" t="str">
        <f t="shared" si="669"/>
        <v/>
      </c>
      <c r="Y1471" s="1"/>
      <c r="AA1471">
        <f t="shared" si="670"/>
        <v>0</v>
      </c>
      <c r="AC1471" s="1"/>
      <c r="AE1471">
        <f t="shared" si="671"/>
        <v>0</v>
      </c>
      <c r="AH1471" s="1"/>
      <c r="AI1471" s="17"/>
      <c r="AJ1471" s="25"/>
      <c r="AU1471" s="1">
        <v>43951</v>
      </c>
      <c r="AV1471">
        <v>3.5000000000000003E-2</v>
      </c>
      <c r="AW1471">
        <f t="shared" si="658"/>
        <v>3.5000000000000005E-4</v>
      </c>
      <c r="AY1471" s="1">
        <v>43951</v>
      </c>
      <c r="AZ1471">
        <v>3.4000000000000002E-2</v>
      </c>
      <c r="BA1471">
        <f t="shared" si="659"/>
        <v>3.4000000000000002E-4</v>
      </c>
      <c r="BC1471" s="1">
        <v>43964</v>
      </c>
      <c r="BD1471">
        <v>0.30499999999999999</v>
      </c>
      <c r="BE1471">
        <f t="shared" si="660"/>
        <v>3.0499999999999998E-3</v>
      </c>
      <c r="BG1471" s="1">
        <v>43964</v>
      </c>
      <c r="BH1471">
        <v>0.25609999999999999</v>
      </c>
      <c r="BI1471">
        <f t="shared" si="661"/>
        <v>2.5609999999999999E-3</v>
      </c>
      <c r="BK1471" s="1">
        <v>38707</v>
      </c>
      <c r="BL1471">
        <v>2.0416300000000001</v>
      </c>
      <c r="BM1471">
        <f t="shared" si="667"/>
        <v>2.0416300000000002E-2</v>
      </c>
      <c r="BP1471" s="1">
        <v>43920</v>
      </c>
      <c r="BQ1471">
        <v>230.6337</v>
      </c>
      <c r="BR1471">
        <f t="shared" si="662"/>
        <v>2.3063370000000001</v>
      </c>
      <c r="BT1471" s="1">
        <v>43928</v>
      </c>
      <c r="BU1471">
        <v>-0.29299999999999998</v>
      </c>
      <c r="BV1471">
        <f t="shared" si="663"/>
        <v>-2.9299999999999999E-3</v>
      </c>
      <c r="BX1471" s="1">
        <v>43928</v>
      </c>
      <c r="BY1471">
        <v>-0.23200000000000001</v>
      </c>
      <c r="BZ1471">
        <f t="shared" si="664"/>
        <v>-2.32E-3</v>
      </c>
      <c r="CB1471" s="1">
        <v>43964</v>
      </c>
      <c r="CC1471">
        <v>-0.23</v>
      </c>
      <c r="CD1471">
        <f t="shared" si="665"/>
        <v>-2.3E-3</v>
      </c>
      <c r="CG1471" s="1"/>
    </row>
    <row r="1472" spans="1:85" x14ac:dyDescent="0.3">
      <c r="A1472" s="21">
        <f t="shared" si="666"/>
        <v>47871</v>
      </c>
      <c r="B1472" s="18">
        <f t="shared" si="650"/>
        <v>112.421875</v>
      </c>
      <c r="C1472">
        <f t="shared" si="668"/>
        <v>115</v>
      </c>
      <c r="D1472">
        <f t="shared" ca="1" si="653"/>
        <v>-5.1749999999999998</v>
      </c>
      <c r="E1472">
        <f ca="1">IF(currency="USD",'Future et co'!F1472,IF(currency="EUR",'Future et co'!G1472,FALSE))</f>
        <v>3.6070000000000005E-2</v>
      </c>
      <c r="F1472">
        <f t="shared" ca="1" si="654"/>
        <v>3.6070000000000005E-2</v>
      </c>
      <c r="G1472">
        <f t="shared" ca="1" si="655"/>
        <v>2.0569999999999998E-2</v>
      </c>
      <c r="L1472">
        <f t="shared" ca="1" si="656"/>
        <v>127.8</v>
      </c>
      <c r="M1472">
        <f t="shared" ca="1" si="651"/>
        <v>3.6070000000000005E-2</v>
      </c>
      <c r="R1472">
        <f t="shared" ca="1" si="657"/>
        <v>127.8</v>
      </c>
      <c r="S1472">
        <f t="shared" ca="1" si="652"/>
        <v>3.6070000000000005E-2</v>
      </c>
      <c r="U1472" s="1"/>
      <c r="W1472" t="str">
        <f t="shared" si="669"/>
        <v/>
      </c>
      <c r="Y1472" s="1"/>
      <c r="AA1472">
        <f t="shared" si="670"/>
        <v>0</v>
      </c>
      <c r="AC1472" s="1"/>
      <c r="AE1472">
        <f t="shared" si="671"/>
        <v>0</v>
      </c>
      <c r="AH1472" s="1"/>
      <c r="AI1472" s="17"/>
      <c r="AJ1472" s="25"/>
      <c r="AU1472" s="1">
        <v>43950</v>
      </c>
      <c r="AV1472">
        <v>2.7E-2</v>
      </c>
      <c r="AW1472">
        <f t="shared" si="658"/>
        <v>2.7E-4</v>
      </c>
      <c r="AY1472" s="1">
        <v>43950</v>
      </c>
      <c r="AZ1472">
        <v>2.4E-2</v>
      </c>
      <c r="BA1472">
        <f t="shared" si="659"/>
        <v>2.4000000000000001E-4</v>
      </c>
      <c r="BC1472" s="1">
        <v>43963</v>
      </c>
      <c r="BD1472">
        <v>0.312</v>
      </c>
      <c r="BE1472">
        <f t="shared" si="660"/>
        <v>3.1199999999999999E-3</v>
      </c>
      <c r="BG1472" s="1">
        <v>43963</v>
      </c>
      <c r="BH1472">
        <v>0.25659999999999999</v>
      </c>
      <c r="BI1472">
        <f t="shared" si="661"/>
        <v>2.5660000000000001E-3</v>
      </c>
      <c r="BK1472" s="1">
        <v>38708</v>
      </c>
      <c r="BL1472">
        <v>2.0340799999999999</v>
      </c>
      <c r="BM1472">
        <f t="shared" si="667"/>
        <v>2.0340799999999999E-2</v>
      </c>
      <c r="BP1472" s="1">
        <v>43917</v>
      </c>
      <c r="BQ1472">
        <v>229.25200000000001</v>
      </c>
      <c r="BR1472">
        <f t="shared" si="662"/>
        <v>2.2925200000000001</v>
      </c>
      <c r="BT1472" s="1">
        <v>43927</v>
      </c>
      <c r="BU1472">
        <v>-0.318</v>
      </c>
      <c r="BV1472">
        <f t="shared" si="663"/>
        <v>-3.1800000000000001E-3</v>
      </c>
      <c r="BX1472" s="1">
        <v>43927</v>
      </c>
      <c r="BY1472">
        <v>-0.253</v>
      </c>
      <c r="BZ1472">
        <f t="shared" si="664"/>
        <v>-2.5300000000000001E-3</v>
      </c>
      <c r="CB1472" s="1">
        <v>43963</v>
      </c>
      <c r="CC1472">
        <v>-0.22</v>
      </c>
      <c r="CD1472">
        <f t="shared" si="665"/>
        <v>-2.2000000000000001E-3</v>
      </c>
      <c r="CG1472" s="1"/>
    </row>
    <row r="1473" spans="1:85" x14ac:dyDescent="0.3">
      <c r="A1473" s="21">
        <f t="shared" si="666"/>
        <v>47872</v>
      </c>
      <c r="B1473" s="18">
        <f t="shared" si="650"/>
        <v>112.421875</v>
      </c>
      <c r="C1473">
        <f t="shared" si="668"/>
        <v>115</v>
      </c>
      <c r="D1473">
        <f t="shared" ca="1" si="653"/>
        <v>-5.177777777777778</v>
      </c>
      <c r="E1473">
        <f ca="1">IF(currency="USD",'Future et co'!F1473,IF(currency="EUR",'Future et co'!G1473,FALSE))</f>
        <v>3.6070000000000005E-2</v>
      </c>
      <c r="F1473">
        <f t="shared" ca="1" si="654"/>
        <v>3.6070000000000005E-2</v>
      </c>
      <c r="G1473">
        <f t="shared" ca="1" si="655"/>
        <v>2.0569999999999998E-2</v>
      </c>
      <c r="L1473">
        <f t="shared" ca="1" si="656"/>
        <v>127.8</v>
      </c>
      <c r="M1473">
        <f t="shared" ca="1" si="651"/>
        <v>3.6070000000000005E-2</v>
      </c>
      <c r="R1473">
        <f t="shared" ca="1" si="657"/>
        <v>127.8</v>
      </c>
      <c r="S1473">
        <f t="shared" ca="1" si="652"/>
        <v>3.6070000000000005E-2</v>
      </c>
      <c r="U1473" s="1"/>
      <c r="W1473" t="str">
        <f t="shared" si="669"/>
        <v/>
      </c>
      <c r="Y1473" s="1"/>
      <c r="AA1473">
        <f t="shared" si="670"/>
        <v>0</v>
      </c>
      <c r="AC1473" s="1"/>
      <c r="AE1473">
        <f t="shared" si="671"/>
        <v>0</v>
      </c>
      <c r="AH1473" s="1"/>
      <c r="AI1473" s="17"/>
      <c r="AJ1473" s="25"/>
      <c r="AU1473" s="1">
        <v>43949</v>
      </c>
      <c r="AV1473">
        <v>3.7999999999999999E-2</v>
      </c>
      <c r="AW1473">
        <f t="shared" si="658"/>
        <v>3.7999999999999997E-4</v>
      </c>
      <c r="AY1473" s="1">
        <v>43949</v>
      </c>
      <c r="AZ1473">
        <v>4.3999999999999997E-2</v>
      </c>
      <c r="BA1473">
        <f t="shared" si="659"/>
        <v>4.3999999999999996E-4</v>
      </c>
      <c r="BC1473" s="1">
        <v>43962</v>
      </c>
      <c r="BD1473">
        <v>0.29299999999999998</v>
      </c>
      <c r="BE1473">
        <f t="shared" si="660"/>
        <v>2.9299999999999999E-3</v>
      </c>
      <c r="BG1473" s="1">
        <v>43962</v>
      </c>
      <c r="BH1473">
        <v>0.252</v>
      </c>
      <c r="BI1473">
        <f t="shared" si="661"/>
        <v>2.5200000000000001E-3</v>
      </c>
      <c r="BK1473" s="1">
        <v>38709</v>
      </c>
      <c r="BL1473">
        <v>2.03308</v>
      </c>
      <c r="BM1473">
        <f t="shared" si="667"/>
        <v>2.03308E-2</v>
      </c>
      <c r="BP1473" s="1">
        <v>43916</v>
      </c>
      <c r="BQ1473">
        <v>227.27250000000001</v>
      </c>
      <c r="BR1473">
        <f t="shared" si="662"/>
        <v>2.2727249999999999</v>
      </c>
      <c r="BT1473" s="1">
        <v>43924</v>
      </c>
      <c r="BU1473">
        <v>-0.34100000000000003</v>
      </c>
      <c r="BV1473">
        <f t="shared" si="663"/>
        <v>-3.4100000000000003E-3</v>
      </c>
      <c r="BX1473" s="1">
        <v>43924</v>
      </c>
      <c r="BY1473">
        <v>-0.27700000000000002</v>
      </c>
      <c r="BZ1473">
        <f t="shared" si="664"/>
        <v>-2.7700000000000003E-3</v>
      </c>
      <c r="CB1473" s="1">
        <v>43962</v>
      </c>
      <c r="CC1473">
        <v>-0.23</v>
      </c>
      <c r="CD1473">
        <f t="shared" si="665"/>
        <v>-2.3E-3</v>
      </c>
      <c r="CG1473" s="1"/>
    </row>
    <row r="1474" spans="1:85" x14ac:dyDescent="0.3">
      <c r="A1474" s="21">
        <f t="shared" si="666"/>
        <v>47875</v>
      </c>
      <c r="B1474" s="18">
        <f t="shared" si="650"/>
        <v>112.421875</v>
      </c>
      <c r="C1474">
        <f t="shared" si="668"/>
        <v>115</v>
      </c>
      <c r="D1474">
        <f t="shared" ca="1" si="653"/>
        <v>-5.1861111111111109</v>
      </c>
      <c r="E1474">
        <f ca="1">IF(currency="USD",'Future et co'!F1474,IF(currency="EUR",'Future et co'!G1474,FALSE))</f>
        <v>3.6070000000000005E-2</v>
      </c>
      <c r="F1474">
        <f t="shared" ca="1" si="654"/>
        <v>3.6070000000000005E-2</v>
      </c>
      <c r="G1474">
        <f t="shared" ca="1" si="655"/>
        <v>2.0569999999999998E-2</v>
      </c>
      <c r="L1474">
        <f t="shared" ca="1" si="656"/>
        <v>127.8</v>
      </c>
      <c r="M1474">
        <f t="shared" ca="1" si="651"/>
        <v>3.6070000000000005E-2</v>
      </c>
      <c r="R1474">
        <f t="shared" ca="1" si="657"/>
        <v>127.8</v>
      </c>
      <c r="S1474">
        <f t="shared" ca="1" si="652"/>
        <v>3.6070000000000005E-2</v>
      </c>
      <c r="U1474" s="1"/>
      <c r="W1474" t="str">
        <f t="shared" si="669"/>
        <v/>
      </c>
      <c r="Y1474" s="1"/>
      <c r="AA1474">
        <f t="shared" si="670"/>
        <v>0</v>
      </c>
      <c r="AC1474" s="1"/>
      <c r="AE1474">
        <f t="shared" si="671"/>
        <v>0</v>
      </c>
      <c r="AH1474" s="1"/>
      <c r="AI1474" s="17"/>
      <c r="AJ1474" s="25"/>
      <c r="AU1474" s="1">
        <v>43948</v>
      </c>
      <c r="AV1474">
        <v>5.5E-2</v>
      </c>
      <c r="AW1474">
        <f t="shared" si="658"/>
        <v>5.5000000000000003E-4</v>
      </c>
      <c r="AY1474" s="1">
        <v>43948</v>
      </c>
      <c r="AZ1474">
        <v>4.4999999999999998E-2</v>
      </c>
      <c r="BA1474">
        <f t="shared" si="659"/>
        <v>4.4999999999999999E-4</v>
      </c>
      <c r="BC1474" s="1">
        <v>43959</v>
      </c>
      <c r="BD1474">
        <v>0.29099999999999998</v>
      </c>
      <c r="BE1474">
        <f t="shared" si="660"/>
        <v>2.9099999999999998E-3</v>
      </c>
      <c r="BG1474" s="1">
        <v>43959</v>
      </c>
      <c r="BH1474">
        <v>0.2417</v>
      </c>
      <c r="BI1474">
        <f t="shared" si="661"/>
        <v>2.4169999999999999E-3</v>
      </c>
      <c r="BK1474" s="1">
        <v>38712</v>
      </c>
      <c r="BL1474">
        <v>2.0354800000000002</v>
      </c>
      <c r="BM1474">
        <f t="shared" si="667"/>
        <v>2.0354800000000003E-2</v>
      </c>
      <c r="BP1474" s="1">
        <v>43915</v>
      </c>
      <c r="BQ1474">
        <v>225.34610000000001</v>
      </c>
      <c r="BR1474">
        <f t="shared" si="662"/>
        <v>2.2534610000000002</v>
      </c>
      <c r="BT1474" s="1">
        <v>43923</v>
      </c>
      <c r="BU1474">
        <v>-0.33600000000000002</v>
      </c>
      <c r="BV1474">
        <f t="shared" si="663"/>
        <v>-3.3600000000000001E-3</v>
      </c>
      <c r="BX1474" s="1">
        <v>43923</v>
      </c>
      <c r="BY1474">
        <v>-0.26800000000000002</v>
      </c>
      <c r="BZ1474">
        <f t="shared" si="664"/>
        <v>-2.6800000000000001E-3</v>
      </c>
      <c r="CB1474" s="1">
        <v>43959</v>
      </c>
      <c r="CC1474">
        <v>-0.24</v>
      </c>
      <c r="CD1474">
        <f t="shared" si="665"/>
        <v>-2.3999999999999998E-3</v>
      </c>
      <c r="CG1474" s="1"/>
    </row>
    <row r="1475" spans="1:85" x14ac:dyDescent="0.3">
      <c r="A1475" s="21">
        <f t="shared" si="666"/>
        <v>47876</v>
      </c>
      <c r="B1475" s="18">
        <f t="shared" si="650"/>
        <v>112.421875</v>
      </c>
      <c r="C1475">
        <f t="shared" si="668"/>
        <v>115</v>
      </c>
      <c r="D1475">
        <f t="shared" ca="1" si="653"/>
        <v>-5.1888888888888891</v>
      </c>
      <c r="E1475">
        <f ca="1">IF(currency="USD",'Future et co'!F1475,IF(currency="EUR",'Future et co'!G1475,FALSE))</f>
        <v>3.6070000000000005E-2</v>
      </c>
      <c r="F1475">
        <f t="shared" ca="1" si="654"/>
        <v>3.6070000000000005E-2</v>
      </c>
      <c r="G1475">
        <f t="shared" ca="1" si="655"/>
        <v>2.0569999999999998E-2</v>
      </c>
      <c r="L1475">
        <f t="shared" ca="1" si="656"/>
        <v>127.8</v>
      </c>
      <c r="M1475">
        <f t="shared" ca="1" si="651"/>
        <v>3.6070000000000005E-2</v>
      </c>
      <c r="R1475">
        <f t="shared" ca="1" si="657"/>
        <v>127.8</v>
      </c>
      <c r="S1475">
        <f t="shared" ca="1" si="652"/>
        <v>3.6070000000000005E-2</v>
      </c>
      <c r="U1475" s="1"/>
      <c r="W1475" t="str">
        <f t="shared" si="669"/>
        <v/>
      </c>
      <c r="Y1475" s="1"/>
      <c r="AA1475">
        <f t="shared" si="670"/>
        <v>0</v>
      </c>
      <c r="AC1475" s="1"/>
      <c r="AE1475">
        <f t="shared" si="671"/>
        <v>0</v>
      </c>
      <c r="AH1475" s="1"/>
      <c r="AI1475" s="17"/>
      <c r="AJ1475" s="25"/>
      <c r="AU1475" s="1">
        <v>43945</v>
      </c>
      <c r="AV1475">
        <v>6.5000000000000002E-2</v>
      </c>
      <c r="AW1475">
        <f t="shared" si="658"/>
        <v>6.4999999999999997E-4</v>
      </c>
      <c r="AY1475" s="1">
        <v>43945</v>
      </c>
      <c r="AZ1475">
        <v>0.06</v>
      </c>
      <c r="BA1475">
        <f t="shared" si="659"/>
        <v>5.9999999999999995E-4</v>
      </c>
      <c r="BC1475" s="1">
        <v>43958</v>
      </c>
      <c r="BD1475">
        <v>0.28000000000000003</v>
      </c>
      <c r="BE1475">
        <f t="shared" si="660"/>
        <v>2.8000000000000004E-3</v>
      </c>
      <c r="BG1475" s="1">
        <v>43958</v>
      </c>
      <c r="BH1475">
        <v>0.22989999999999999</v>
      </c>
      <c r="BI1475">
        <f t="shared" si="661"/>
        <v>2.2989999999999998E-3</v>
      </c>
      <c r="BK1475" s="1">
        <v>38713</v>
      </c>
      <c r="BL1475">
        <v>2.0554299999999999</v>
      </c>
      <c r="BM1475">
        <f t="shared" si="667"/>
        <v>2.0554299999999998E-2</v>
      </c>
      <c r="BP1475" s="1">
        <v>43914</v>
      </c>
      <c r="BQ1475">
        <v>226.2097</v>
      </c>
      <c r="BR1475">
        <f t="shared" si="662"/>
        <v>2.2620969999999998</v>
      </c>
      <c r="BT1475" s="1">
        <v>43922</v>
      </c>
      <c r="BU1475">
        <v>-0.34300000000000003</v>
      </c>
      <c r="BV1475">
        <f t="shared" si="663"/>
        <v>-3.4300000000000003E-3</v>
      </c>
      <c r="BX1475" s="1">
        <v>43922</v>
      </c>
      <c r="BY1475">
        <v>-0.27600000000000002</v>
      </c>
      <c r="BZ1475">
        <f t="shared" si="664"/>
        <v>-2.7600000000000003E-3</v>
      </c>
      <c r="CB1475" s="1">
        <v>43958</v>
      </c>
      <c r="CC1475">
        <v>-0.22</v>
      </c>
      <c r="CD1475">
        <f t="shared" si="665"/>
        <v>-2.2000000000000001E-3</v>
      </c>
      <c r="CG1475" s="1"/>
    </row>
    <row r="1476" spans="1:85" x14ac:dyDescent="0.3">
      <c r="A1476" s="21">
        <f t="shared" si="666"/>
        <v>47877</v>
      </c>
      <c r="B1476" s="18">
        <f t="shared" si="650"/>
        <v>112.421875</v>
      </c>
      <c r="C1476">
        <f t="shared" si="668"/>
        <v>115</v>
      </c>
      <c r="D1476">
        <f t="shared" ca="1" si="653"/>
        <v>-5.1916666666666664</v>
      </c>
      <c r="E1476">
        <f ca="1">IF(currency="USD",'Future et co'!F1476,IF(currency="EUR",'Future et co'!G1476,FALSE))</f>
        <v>3.6070000000000005E-2</v>
      </c>
      <c r="F1476">
        <f t="shared" ca="1" si="654"/>
        <v>3.6070000000000005E-2</v>
      </c>
      <c r="G1476">
        <f t="shared" ca="1" si="655"/>
        <v>2.0569999999999998E-2</v>
      </c>
      <c r="L1476">
        <f t="shared" ca="1" si="656"/>
        <v>127.8</v>
      </c>
      <c r="M1476">
        <f t="shared" ca="1" si="651"/>
        <v>3.6070000000000005E-2</v>
      </c>
      <c r="R1476">
        <f t="shared" ca="1" si="657"/>
        <v>127.8</v>
      </c>
      <c r="S1476">
        <f t="shared" ca="1" si="652"/>
        <v>3.6070000000000005E-2</v>
      </c>
      <c r="U1476" s="1"/>
      <c r="W1476" t="str">
        <f t="shared" si="669"/>
        <v/>
      </c>
      <c r="Y1476" s="1"/>
      <c r="AA1476">
        <f t="shared" si="670"/>
        <v>0</v>
      </c>
      <c r="AC1476" s="1"/>
      <c r="AE1476">
        <f t="shared" si="671"/>
        <v>0</v>
      </c>
      <c r="AH1476" s="1"/>
      <c r="AI1476" s="17"/>
      <c r="AJ1476" s="25"/>
      <c r="AU1476" s="1">
        <v>43944</v>
      </c>
      <c r="AV1476">
        <v>5.8000000000000003E-2</v>
      </c>
      <c r="AW1476">
        <f t="shared" si="658"/>
        <v>5.8E-4</v>
      </c>
      <c r="AY1476" s="1">
        <v>43944</v>
      </c>
      <c r="AZ1476">
        <v>4.8000000000000001E-2</v>
      </c>
      <c r="BA1476">
        <f t="shared" si="659"/>
        <v>4.8000000000000001E-4</v>
      </c>
      <c r="BC1476" s="1">
        <v>43957</v>
      </c>
      <c r="BD1476">
        <v>0.317</v>
      </c>
      <c r="BE1476">
        <f t="shared" si="660"/>
        <v>3.1700000000000001E-3</v>
      </c>
      <c r="BG1476" s="1">
        <v>43957</v>
      </c>
      <c r="BH1476">
        <v>0.27189999999999998</v>
      </c>
      <c r="BI1476">
        <f t="shared" si="661"/>
        <v>2.7189999999999996E-3</v>
      </c>
      <c r="BK1476" s="1">
        <v>38714</v>
      </c>
      <c r="BL1476">
        <v>2.0535600000000001</v>
      </c>
      <c r="BM1476">
        <f t="shared" si="667"/>
        <v>2.0535600000000001E-2</v>
      </c>
      <c r="BP1476" s="1">
        <v>43913</v>
      </c>
      <c r="BQ1476">
        <v>227.3389</v>
      </c>
      <c r="BR1476">
        <f t="shared" si="662"/>
        <v>2.2733889999999999</v>
      </c>
      <c r="BT1476" s="1">
        <v>43921</v>
      </c>
      <c r="BU1476">
        <v>-0.36299999999999999</v>
      </c>
      <c r="BV1476">
        <f t="shared" si="663"/>
        <v>-3.63E-3</v>
      </c>
      <c r="BX1476" s="1">
        <v>43921</v>
      </c>
      <c r="BY1476">
        <v>-0.28699999999999998</v>
      </c>
      <c r="BZ1476">
        <f t="shared" si="664"/>
        <v>-2.8699999999999997E-3</v>
      </c>
      <c r="CB1476" s="1">
        <v>43957</v>
      </c>
      <c r="CC1476">
        <v>-0.23</v>
      </c>
      <c r="CD1476">
        <f t="shared" si="665"/>
        <v>-2.3E-3</v>
      </c>
      <c r="CG1476" s="1"/>
    </row>
    <row r="1477" spans="1:85" x14ac:dyDescent="0.3">
      <c r="A1477" s="21">
        <f t="shared" si="666"/>
        <v>47878</v>
      </c>
      <c r="B1477" s="18">
        <f t="shared" si="650"/>
        <v>112.421875</v>
      </c>
      <c r="C1477">
        <f t="shared" si="668"/>
        <v>115</v>
      </c>
      <c r="D1477">
        <f t="shared" ca="1" si="653"/>
        <v>-5.1944444444444446</v>
      </c>
      <c r="E1477">
        <f ca="1">IF(currency="USD",'Future et co'!F1477,IF(currency="EUR",'Future et co'!G1477,FALSE))</f>
        <v>3.6070000000000005E-2</v>
      </c>
      <c r="F1477">
        <f t="shared" ca="1" si="654"/>
        <v>3.6070000000000005E-2</v>
      </c>
      <c r="G1477">
        <f t="shared" ca="1" si="655"/>
        <v>2.0569999999999998E-2</v>
      </c>
      <c r="L1477">
        <f t="shared" ca="1" si="656"/>
        <v>127.8</v>
      </c>
      <c r="M1477">
        <f t="shared" ca="1" si="651"/>
        <v>3.6070000000000005E-2</v>
      </c>
      <c r="R1477">
        <f t="shared" ca="1" si="657"/>
        <v>127.8</v>
      </c>
      <c r="S1477">
        <f t="shared" ca="1" si="652"/>
        <v>3.6070000000000005E-2</v>
      </c>
      <c r="U1477" s="1"/>
      <c r="W1477" t="str">
        <f t="shared" si="669"/>
        <v/>
      </c>
      <c r="Y1477" s="1"/>
      <c r="AA1477">
        <f t="shared" si="670"/>
        <v>0</v>
      </c>
      <c r="AC1477" s="1"/>
      <c r="AE1477">
        <f t="shared" si="671"/>
        <v>0</v>
      </c>
      <c r="AH1477" s="1"/>
      <c r="AI1477" s="17"/>
      <c r="AJ1477" s="25"/>
      <c r="AU1477" s="1">
        <v>43943</v>
      </c>
      <c r="AV1477">
        <v>6.5000000000000002E-2</v>
      </c>
      <c r="AW1477">
        <f t="shared" si="658"/>
        <v>6.4999999999999997E-4</v>
      </c>
      <c r="AY1477" s="1">
        <v>43943</v>
      </c>
      <c r="AZ1477">
        <v>4.9000000000000002E-2</v>
      </c>
      <c r="BA1477">
        <f t="shared" si="659"/>
        <v>4.8999999999999998E-4</v>
      </c>
      <c r="BC1477" s="1">
        <v>43956</v>
      </c>
      <c r="BD1477">
        <v>0.33300000000000002</v>
      </c>
      <c r="BE1477">
        <f t="shared" si="660"/>
        <v>3.3300000000000001E-3</v>
      </c>
      <c r="BG1477" s="1">
        <v>43956</v>
      </c>
      <c r="BH1477">
        <v>0.30199999999999999</v>
      </c>
      <c r="BI1477">
        <f t="shared" si="661"/>
        <v>3.0200000000000001E-3</v>
      </c>
      <c r="BK1477" s="1">
        <v>38715</v>
      </c>
      <c r="BL1477">
        <v>2.0586500000000001</v>
      </c>
      <c r="BM1477">
        <f t="shared" si="667"/>
        <v>2.0586500000000001E-2</v>
      </c>
      <c r="BP1477" s="1">
        <v>43910</v>
      </c>
      <c r="BQ1477">
        <v>226.40889999999999</v>
      </c>
      <c r="BR1477">
        <f t="shared" si="662"/>
        <v>2.2640889999999998</v>
      </c>
      <c r="BT1477" s="1">
        <v>43920</v>
      </c>
      <c r="BU1477">
        <v>-0.35299999999999998</v>
      </c>
      <c r="BV1477">
        <f t="shared" si="663"/>
        <v>-3.5299999999999997E-3</v>
      </c>
      <c r="BX1477" s="1">
        <v>43920</v>
      </c>
      <c r="BY1477">
        <v>-0.28000000000000003</v>
      </c>
      <c r="BZ1477">
        <f t="shared" si="664"/>
        <v>-2.8000000000000004E-3</v>
      </c>
      <c r="CB1477" s="1">
        <v>43956</v>
      </c>
      <c r="CC1477">
        <v>-0.26</v>
      </c>
      <c r="CD1477">
        <f t="shared" si="665"/>
        <v>-2.5999999999999999E-3</v>
      </c>
      <c r="CG1477" s="1"/>
    </row>
    <row r="1478" spans="1:85" x14ac:dyDescent="0.3">
      <c r="A1478" s="21">
        <f t="shared" si="666"/>
        <v>47879</v>
      </c>
      <c r="B1478" s="18">
        <f t="shared" si="650"/>
        <v>112.421875</v>
      </c>
      <c r="C1478">
        <f t="shared" si="668"/>
        <v>115</v>
      </c>
      <c r="D1478">
        <f t="shared" ca="1" si="653"/>
        <v>-5.197222222222222</v>
      </c>
      <c r="E1478">
        <f ca="1">IF(currency="USD",'Future et co'!F1478,IF(currency="EUR",'Future et co'!G1478,FALSE))</f>
        <v>3.6070000000000005E-2</v>
      </c>
      <c r="F1478">
        <f t="shared" ca="1" si="654"/>
        <v>3.6070000000000005E-2</v>
      </c>
      <c r="G1478">
        <f t="shared" ca="1" si="655"/>
        <v>2.0569999999999998E-2</v>
      </c>
      <c r="L1478">
        <f t="shared" ca="1" si="656"/>
        <v>127.8</v>
      </c>
      <c r="M1478">
        <f t="shared" ca="1" si="651"/>
        <v>3.6070000000000005E-2</v>
      </c>
      <c r="R1478">
        <f t="shared" ca="1" si="657"/>
        <v>127.8</v>
      </c>
      <c r="S1478">
        <f t="shared" ca="1" si="652"/>
        <v>3.6070000000000005E-2</v>
      </c>
      <c r="U1478" s="1"/>
      <c r="W1478" t="str">
        <f t="shared" si="669"/>
        <v/>
      </c>
      <c r="Y1478" s="1"/>
      <c r="AA1478">
        <f t="shared" si="670"/>
        <v>0</v>
      </c>
      <c r="AC1478" s="1"/>
      <c r="AE1478">
        <f t="shared" si="671"/>
        <v>0</v>
      </c>
      <c r="AH1478" s="1"/>
      <c r="AI1478" s="17"/>
      <c r="AJ1478" s="25"/>
      <c r="AU1478" s="1">
        <v>43942</v>
      </c>
      <c r="AV1478">
        <v>6.4000000000000001E-2</v>
      </c>
      <c r="AW1478">
        <f t="shared" si="658"/>
        <v>6.4000000000000005E-4</v>
      </c>
      <c r="AY1478" s="1">
        <v>43942</v>
      </c>
      <c r="AZ1478">
        <v>6.0999999999999999E-2</v>
      </c>
      <c r="BA1478">
        <f t="shared" si="659"/>
        <v>6.0999999999999997E-4</v>
      </c>
      <c r="BC1478" s="1">
        <v>43955</v>
      </c>
      <c r="BD1478">
        <v>0.33700000000000002</v>
      </c>
      <c r="BE1478">
        <f t="shared" si="660"/>
        <v>3.3700000000000002E-3</v>
      </c>
      <c r="BG1478" s="1">
        <v>43955</v>
      </c>
      <c r="BH1478">
        <v>0.29459999999999997</v>
      </c>
      <c r="BI1478">
        <f t="shared" si="661"/>
        <v>2.9459999999999998E-3</v>
      </c>
      <c r="BK1478" s="1">
        <v>38716</v>
      </c>
      <c r="BL1478">
        <v>2.0684300000000002</v>
      </c>
      <c r="BM1478">
        <f t="shared" si="667"/>
        <v>2.0684300000000003E-2</v>
      </c>
      <c r="BP1478" s="1">
        <v>43909</v>
      </c>
      <c r="BQ1478">
        <v>223.11420000000001</v>
      </c>
      <c r="BR1478">
        <f t="shared" si="662"/>
        <v>2.2311420000000002</v>
      </c>
      <c r="BT1478" s="1">
        <v>43917</v>
      </c>
      <c r="BU1478">
        <v>-0.35299999999999998</v>
      </c>
      <c r="BV1478">
        <f t="shared" si="663"/>
        <v>-3.5299999999999997E-3</v>
      </c>
      <c r="BX1478" s="1">
        <v>43917</v>
      </c>
      <c r="BY1478">
        <v>-0.28100000000000003</v>
      </c>
      <c r="BZ1478">
        <f t="shared" si="664"/>
        <v>-2.8100000000000004E-3</v>
      </c>
      <c r="CB1478" s="1">
        <v>43955</v>
      </c>
      <c r="CC1478">
        <v>-0.26</v>
      </c>
      <c r="CD1478">
        <f t="shared" si="665"/>
        <v>-2.5999999999999999E-3</v>
      </c>
      <c r="CG1478" s="1"/>
    </row>
    <row r="1479" spans="1:85" x14ac:dyDescent="0.3">
      <c r="A1479" s="21">
        <f t="shared" si="666"/>
        <v>47882</v>
      </c>
      <c r="B1479" s="18">
        <f t="shared" si="650"/>
        <v>112.421875</v>
      </c>
      <c r="C1479">
        <f t="shared" si="668"/>
        <v>115</v>
      </c>
      <c r="D1479">
        <f t="shared" ca="1" si="653"/>
        <v>-5.2055555555555557</v>
      </c>
      <c r="E1479">
        <f ca="1">IF(currency="USD",'Future et co'!F1479,IF(currency="EUR",'Future et co'!G1479,FALSE))</f>
        <v>3.6070000000000005E-2</v>
      </c>
      <c r="F1479">
        <f t="shared" ca="1" si="654"/>
        <v>3.6070000000000005E-2</v>
      </c>
      <c r="G1479">
        <f t="shared" ca="1" si="655"/>
        <v>2.0569999999999998E-2</v>
      </c>
      <c r="L1479">
        <f t="shared" ca="1" si="656"/>
        <v>127.8</v>
      </c>
      <c r="M1479">
        <f t="shared" ca="1" si="651"/>
        <v>3.6070000000000005E-2</v>
      </c>
      <c r="R1479">
        <f t="shared" ca="1" si="657"/>
        <v>127.8</v>
      </c>
      <c r="S1479">
        <f t="shared" ca="1" si="652"/>
        <v>3.6070000000000005E-2</v>
      </c>
      <c r="U1479" s="1"/>
      <c r="W1479" t="str">
        <f t="shared" si="669"/>
        <v/>
      </c>
      <c r="Y1479" s="1"/>
      <c r="AA1479">
        <f t="shared" si="670"/>
        <v>0</v>
      </c>
      <c r="AC1479" s="1"/>
      <c r="AE1479">
        <f t="shared" si="671"/>
        <v>0</v>
      </c>
      <c r="AH1479" s="1"/>
      <c r="AI1479" s="17"/>
      <c r="AJ1479" s="25"/>
      <c r="AU1479" s="1">
        <v>43941</v>
      </c>
      <c r="AV1479">
        <v>6.3E-2</v>
      </c>
      <c r="AW1479">
        <f t="shared" si="658"/>
        <v>6.3000000000000003E-4</v>
      </c>
      <c r="AY1479" s="1">
        <v>43941</v>
      </c>
      <c r="AZ1479">
        <v>4.5999999999999999E-2</v>
      </c>
      <c r="BA1479">
        <f t="shared" si="659"/>
        <v>4.6000000000000001E-4</v>
      </c>
      <c r="BC1479" s="1">
        <v>43952</v>
      </c>
      <c r="BD1479">
        <v>0.35099999999999998</v>
      </c>
      <c r="BE1479">
        <f t="shared" si="660"/>
        <v>3.5099999999999997E-3</v>
      </c>
      <c r="BG1479" s="1">
        <v>43952</v>
      </c>
      <c r="BH1479">
        <v>0.3</v>
      </c>
      <c r="BI1479">
        <f t="shared" si="661"/>
        <v>3.0000000000000001E-3</v>
      </c>
      <c r="BK1479" s="1">
        <v>38719</v>
      </c>
      <c r="BL1479">
        <v>2.12418</v>
      </c>
      <c r="BM1479">
        <f t="shared" si="667"/>
        <v>2.1241799999999998E-2</v>
      </c>
      <c r="BP1479" s="1">
        <v>43908</v>
      </c>
      <c r="BQ1479">
        <v>224.24340000000001</v>
      </c>
      <c r="BR1479">
        <f t="shared" si="662"/>
        <v>2.2424340000000003</v>
      </c>
      <c r="BT1479" s="1">
        <v>43916</v>
      </c>
      <c r="BU1479">
        <v>-0.34899999999999998</v>
      </c>
      <c r="BV1479">
        <f t="shared" si="663"/>
        <v>-3.4899999999999996E-3</v>
      </c>
      <c r="BX1479" s="1">
        <v>43916</v>
      </c>
      <c r="BY1479">
        <v>-0.27400000000000002</v>
      </c>
      <c r="BZ1479">
        <f t="shared" si="664"/>
        <v>-2.7400000000000002E-3</v>
      </c>
      <c r="CB1479" s="1">
        <v>43952</v>
      </c>
      <c r="CC1479">
        <v>-0.27</v>
      </c>
      <c r="CD1479">
        <f t="shared" si="665"/>
        <v>-2.7000000000000001E-3</v>
      </c>
      <c r="CG1479" s="1"/>
    </row>
    <row r="1480" spans="1:85" x14ac:dyDescent="0.3">
      <c r="A1480" s="21">
        <f t="shared" si="666"/>
        <v>47883</v>
      </c>
      <c r="B1480" s="18">
        <f t="shared" si="650"/>
        <v>112.421875</v>
      </c>
      <c r="C1480">
        <f t="shared" si="668"/>
        <v>115</v>
      </c>
      <c r="D1480">
        <f t="shared" ca="1" si="653"/>
        <v>-5.208333333333333</v>
      </c>
      <c r="E1480">
        <f ca="1">IF(currency="USD",'Future et co'!F1480,IF(currency="EUR",'Future et co'!G1480,FALSE))</f>
        <v>3.6070000000000005E-2</v>
      </c>
      <c r="F1480">
        <f t="shared" ca="1" si="654"/>
        <v>3.6070000000000005E-2</v>
      </c>
      <c r="G1480">
        <f t="shared" ca="1" si="655"/>
        <v>2.0569999999999998E-2</v>
      </c>
      <c r="L1480">
        <f t="shared" ca="1" si="656"/>
        <v>127.8</v>
      </c>
      <c r="M1480">
        <f t="shared" ca="1" si="651"/>
        <v>3.6070000000000005E-2</v>
      </c>
      <c r="R1480">
        <f t="shared" ca="1" si="657"/>
        <v>127.8</v>
      </c>
      <c r="S1480">
        <f t="shared" ca="1" si="652"/>
        <v>3.6070000000000005E-2</v>
      </c>
      <c r="U1480" s="1"/>
      <c r="W1480" t="str">
        <f t="shared" si="669"/>
        <v/>
      </c>
      <c r="Y1480" s="1"/>
      <c r="AA1480">
        <f t="shared" si="670"/>
        <v>0</v>
      </c>
      <c r="AC1480" s="1"/>
      <c r="AE1480">
        <f t="shared" si="671"/>
        <v>0</v>
      </c>
      <c r="AH1480" s="1"/>
      <c r="AI1480" s="17"/>
      <c r="AJ1480" s="25"/>
      <c r="AU1480" s="1">
        <v>43938</v>
      </c>
      <c r="AV1480">
        <v>5.0999999999999997E-2</v>
      </c>
      <c r="AW1480">
        <f t="shared" si="658"/>
        <v>5.0999999999999993E-4</v>
      </c>
      <c r="AY1480" s="1">
        <v>43938</v>
      </c>
      <c r="AZ1480">
        <v>4.8000000000000001E-2</v>
      </c>
      <c r="BA1480">
        <f t="shared" si="659"/>
        <v>4.8000000000000001E-4</v>
      </c>
      <c r="BC1480" s="1">
        <v>43951</v>
      </c>
      <c r="BD1480">
        <v>0.35</v>
      </c>
      <c r="BE1480">
        <f t="shared" si="660"/>
        <v>3.4999999999999996E-3</v>
      </c>
      <c r="BG1480" s="1">
        <v>43951</v>
      </c>
      <c r="BH1480">
        <v>0.309</v>
      </c>
      <c r="BI1480">
        <f t="shared" si="661"/>
        <v>3.0899999999999999E-3</v>
      </c>
      <c r="BK1480" s="1">
        <v>38720</v>
      </c>
      <c r="BL1480">
        <v>2.0900099999999999</v>
      </c>
      <c r="BM1480">
        <f t="shared" si="667"/>
        <v>2.0900099999999998E-2</v>
      </c>
      <c r="BP1480" s="1">
        <v>43907</v>
      </c>
      <c r="BQ1480">
        <v>228.4151</v>
      </c>
      <c r="BR1480">
        <f t="shared" si="662"/>
        <v>2.284151</v>
      </c>
      <c r="BT1480" s="1">
        <v>43915</v>
      </c>
      <c r="BU1480">
        <v>-0.36899999999999999</v>
      </c>
      <c r="BV1480">
        <f t="shared" si="663"/>
        <v>-3.6900000000000001E-3</v>
      </c>
      <c r="BX1480" s="1">
        <v>43915</v>
      </c>
      <c r="BY1480">
        <v>-0.29799999999999999</v>
      </c>
      <c r="BZ1480">
        <f t="shared" si="664"/>
        <v>-2.98E-3</v>
      </c>
      <c r="CB1480" s="1">
        <v>43951</v>
      </c>
      <c r="CC1480">
        <v>-0.27</v>
      </c>
      <c r="CD1480">
        <f t="shared" si="665"/>
        <v>-2.7000000000000001E-3</v>
      </c>
      <c r="CG1480" s="1"/>
    </row>
    <row r="1481" spans="1:85" x14ac:dyDescent="0.3">
      <c r="A1481" s="21">
        <f t="shared" si="666"/>
        <v>47884</v>
      </c>
      <c r="B1481" s="18">
        <f t="shared" si="650"/>
        <v>112.421875</v>
      </c>
      <c r="C1481">
        <f t="shared" si="668"/>
        <v>115</v>
      </c>
      <c r="D1481">
        <f t="shared" ca="1" si="653"/>
        <v>-5.2111111111111112</v>
      </c>
      <c r="E1481">
        <f ca="1">IF(currency="USD",'Future et co'!F1481,IF(currency="EUR",'Future et co'!G1481,FALSE))</f>
        <v>3.6070000000000005E-2</v>
      </c>
      <c r="F1481">
        <f t="shared" ca="1" si="654"/>
        <v>3.6070000000000005E-2</v>
      </c>
      <c r="G1481">
        <f t="shared" ca="1" si="655"/>
        <v>2.0569999999999998E-2</v>
      </c>
      <c r="L1481">
        <f t="shared" ca="1" si="656"/>
        <v>127.8</v>
      </c>
      <c r="M1481">
        <f t="shared" ca="1" si="651"/>
        <v>3.6070000000000005E-2</v>
      </c>
      <c r="R1481">
        <f t="shared" ca="1" si="657"/>
        <v>127.8</v>
      </c>
      <c r="S1481">
        <f t="shared" ca="1" si="652"/>
        <v>3.6070000000000005E-2</v>
      </c>
      <c r="U1481" s="1"/>
      <c r="W1481" t="str">
        <f t="shared" si="669"/>
        <v/>
      </c>
      <c r="Y1481" s="1"/>
      <c r="AA1481">
        <f t="shared" si="670"/>
        <v>0</v>
      </c>
      <c r="AC1481" s="1"/>
      <c r="AE1481">
        <f t="shared" si="671"/>
        <v>0</v>
      </c>
      <c r="AH1481" s="1"/>
      <c r="AI1481" s="17"/>
      <c r="AJ1481" s="25"/>
      <c r="AU1481" s="1">
        <v>43937</v>
      </c>
      <c r="AV1481">
        <v>6.6000000000000003E-2</v>
      </c>
      <c r="AW1481">
        <f t="shared" si="658"/>
        <v>6.6E-4</v>
      </c>
      <c r="AY1481" s="1">
        <v>43937</v>
      </c>
      <c r="AZ1481">
        <v>6.0999999999999999E-2</v>
      </c>
      <c r="BA1481">
        <f t="shared" si="659"/>
        <v>6.0999999999999997E-4</v>
      </c>
      <c r="BC1481" s="1">
        <v>43950</v>
      </c>
      <c r="BD1481">
        <v>0.378</v>
      </c>
      <c r="BE1481">
        <f t="shared" si="660"/>
        <v>3.7799999999999999E-3</v>
      </c>
      <c r="BG1481" s="1">
        <v>43950</v>
      </c>
      <c r="BH1481">
        <v>0.31490000000000001</v>
      </c>
      <c r="BI1481">
        <f t="shared" si="661"/>
        <v>3.1490000000000003E-3</v>
      </c>
      <c r="BK1481" s="1">
        <v>38721</v>
      </c>
      <c r="BL1481">
        <v>2.0846100000000001</v>
      </c>
      <c r="BM1481">
        <f t="shared" si="667"/>
        <v>2.0846099999999999E-2</v>
      </c>
      <c r="BP1481" s="1">
        <v>43906</v>
      </c>
      <c r="BQ1481">
        <v>228.73390000000001</v>
      </c>
      <c r="BR1481">
        <f t="shared" si="662"/>
        <v>2.2873390000000002</v>
      </c>
      <c r="BT1481" s="1">
        <v>43914</v>
      </c>
      <c r="BU1481">
        <v>-0.373</v>
      </c>
      <c r="BV1481">
        <f t="shared" si="663"/>
        <v>-3.7299999999999998E-3</v>
      </c>
      <c r="BX1481" s="1">
        <v>43914</v>
      </c>
      <c r="BY1481">
        <v>-0.30599999999999999</v>
      </c>
      <c r="BZ1481">
        <f t="shared" si="664"/>
        <v>-3.0599999999999998E-3</v>
      </c>
      <c r="CB1481" s="1">
        <v>43950</v>
      </c>
      <c r="CC1481">
        <v>-0.25</v>
      </c>
      <c r="CD1481">
        <f t="shared" si="665"/>
        <v>-2.5000000000000001E-3</v>
      </c>
      <c r="CG1481" s="1"/>
    </row>
    <row r="1482" spans="1:85" x14ac:dyDescent="0.3">
      <c r="A1482" s="21">
        <f t="shared" si="666"/>
        <v>47885</v>
      </c>
      <c r="B1482" s="18">
        <f t="shared" si="650"/>
        <v>112.421875</v>
      </c>
      <c r="C1482">
        <f t="shared" si="668"/>
        <v>115</v>
      </c>
      <c r="D1482">
        <f t="shared" ca="1" si="653"/>
        <v>-5.2138888888888886</v>
      </c>
      <c r="E1482">
        <f ca="1">IF(currency="USD",'Future et co'!F1482,IF(currency="EUR",'Future et co'!G1482,FALSE))</f>
        <v>3.6070000000000005E-2</v>
      </c>
      <c r="F1482">
        <f t="shared" ca="1" si="654"/>
        <v>3.6070000000000005E-2</v>
      </c>
      <c r="G1482">
        <f t="shared" ca="1" si="655"/>
        <v>2.0569999999999998E-2</v>
      </c>
      <c r="L1482">
        <f t="shared" ca="1" si="656"/>
        <v>127.8</v>
      </c>
      <c r="M1482">
        <f t="shared" ca="1" si="651"/>
        <v>3.6070000000000005E-2</v>
      </c>
      <c r="R1482">
        <f t="shared" ca="1" si="657"/>
        <v>127.8</v>
      </c>
      <c r="S1482">
        <f t="shared" ca="1" si="652"/>
        <v>3.6070000000000005E-2</v>
      </c>
      <c r="U1482" s="1"/>
      <c r="W1482" t="str">
        <f t="shared" si="669"/>
        <v/>
      </c>
      <c r="Y1482" s="1"/>
      <c r="AA1482">
        <f t="shared" si="670"/>
        <v>0</v>
      </c>
      <c r="AC1482" s="1"/>
      <c r="AE1482">
        <f t="shared" si="671"/>
        <v>0</v>
      </c>
      <c r="AH1482" s="1"/>
      <c r="AI1482" s="17"/>
      <c r="AJ1482" s="25"/>
      <c r="AU1482" s="1">
        <v>43936</v>
      </c>
      <c r="AV1482">
        <v>5.1999999999999998E-2</v>
      </c>
      <c r="AW1482">
        <f t="shared" si="658"/>
        <v>5.1999999999999995E-4</v>
      </c>
      <c r="AY1482" s="1">
        <v>43936</v>
      </c>
      <c r="AZ1482">
        <v>6.3E-2</v>
      </c>
      <c r="BA1482">
        <f t="shared" si="659"/>
        <v>6.3000000000000003E-4</v>
      </c>
      <c r="BC1482" s="1">
        <v>43949</v>
      </c>
      <c r="BD1482">
        <v>0.42299999999999999</v>
      </c>
      <c r="BE1482">
        <f t="shared" si="660"/>
        <v>4.2300000000000003E-3</v>
      </c>
      <c r="BG1482" s="1">
        <v>43949</v>
      </c>
      <c r="BH1482">
        <v>0.34</v>
      </c>
      <c r="BI1482">
        <f t="shared" si="661"/>
        <v>3.4000000000000002E-3</v>
      </c>
      <c r="BK1482" s="1">
        <v>38722</v>
      </c>
      <c r="BL1482">
        <v>2.0826799999999999</v>
      </c>
      <c r="BM1482">
        <f t="shared" si="667"/>
        <v>2.0826799999999999E-2</v>
      </c>
      <c r="BP1482" s="1">
        <v>43903</v>
      </c>
      <c r="BQ1482">
        <v>231.39099999999999</v>
      </c>
      <c r="BR1482">
        <f t="shared" si="662"/>
        <v>2.3139099999999999</v>
      </c>
      <c r="BT1482" s="1">
        <v>43913</v>
      </c>
      <c r="BU1482">
        <v>-0.36899999999999999</v>
      </c>
      <c r="BV1482">
        <f t="shared" si="663"/>
        <v>-3.6900000000000001E-3</v>
      </c>
      <c r="BX1482" s="1">
        <v>43913</v>
      </c>
      <c r="BY1482">
        <v>-0.307</v>
      </c>
      <c r="BZ1482">
        <f t="shared" si="664"/>
        <v>-3.0699999999999998E-3</v>
      </c>
      <c r="CB1482" s="1">
        <v>43949</v>
      </c>
      <c r="CC1482">
        <v>-0.25</v>
      </c>
      <c r="CD1482">
        <f t="shared" si="665"/>
        <v>-2.5000000000000001E-3</v>
      </c>
      <c r="CG1482" s="1"/>
    </row>
    <row r="1483" spans="1:85" x14ac:dyDescent="0.3">
      <c r="A1483" s="21">
        <f t="shared" si="666"/>
        <v>47886</v>
      </c>
      <c r="B1483" s="18">
        <f t="shared" ref="B1483:B1546" si="672">IFERROR(VLOOKUP(A1483,$CG$11:$CH$19999,2,FALSE),B1482)</f>
        <v>112.421875</v>
      </c>
      <c r="C1483">
        <f t="shared" si="668"/>
        <v>115</v>
      </c>
      <c r="D1483">
        <f t="shared" ca="1" si="653"/>
        <v>-5.2166666666666668</v>
      </c>
      <c r="E1483">
        <f ca="1">IF(currency="USD",'Future et co'!F1483,IF(currency="EUR",'Future et co'!G1483,FALSE))</f>
        <v>3.6070000000000005E-2</v>
      </c>
      <c r="F1483">
        <f t="shared" ca="1" si="654"/>
        <v>3.6070000000000005E-2</v>
      </c>
      <c r="G1483">
        <f t="shared" ca="1" si="655"/>
        <v>2.0569999999999998E-2</v>
      </c>
      <c r="L1483">
        <f t="shared" ca="1" si="656"/>
        <v>127.8</v>
      </c>
      <c r="M1483">
        <f t="shared" ref="M1483:M1546" ca="1" si="673">IFERROR(IF(L1483&lt;0.25,VLOOKUP(I1483,$AU$11:$AW$5325,3,FALSE),IF(AND(L1483&gt;=0.25,L1483&lt;0.5),VLOOKUP(I1483,$AY$11:$BA$5325,3,FALSE),IF(AND(L1483&gt;=0.5,L1483&lt;1),VLOOKUP(I1483,$BC$11:$BE$5325,3,FALSE),VLOOKUP(I1483,$BG$11:$BI$5010,3,FALSE)))),M1482)</f>
        <v>3.6070000000000005E-2</v>
      </c>
      <c r="R1483">
        <f t="shared" ca="1" si="657"/>
        <v>127.8</v>
      </c>
      <c r="S1483">
        <f t="shared" ref="S1483:S1546" ca="1" si="674">IFERROR(IF(R1483&lt;0.25,VLOOKUP(O1483,$AU$11:$AW$5325,3,FALSE),IF(AND(R1483&gt;=0.25,R1483&lt;0.5),VLOOKUP(O1483,$AY$11:$BA$5325,3,FALSE),IF(AND(R1483&gt;=0.5,R1483&lt;1),VLOOKUP(O1483,$BC$11:$BE$5325,3,FALSE),VLOOKUP(O1483,$BG$11:$BI$5010,3,FALSE)))),S1482)</f>
        <v>3.6070000000000005E-2</v>
      </c>
      <c r="U1483" s="1"/>
      <c r="W1483" t="str">
        <f t="shared" si="669"/>
        <v/>
      </c>
      <c r="Y1483" s="1"/>
      <c r="AA1483">
        <f t="shared" si="670"/>
        <v>0</v>
      </c>
      <c r="AC1483" s="1"/>
      <c r="AE1483">
        <f t="shared" si="671"/>
        <v>0</v>
      </c>
      <c r="AH1483" s="1"/>
      <c r="AI1483" s="17"/>
      <c r="AJ1483" s="25"/>
      <c r="AU1483" s="1">
        <v>43935</v>
      </c>
      <c r="AV1483">
        <v>0.06</v>
      </c>
      <c r="AW1483">
        <f t="shared" si="658"/>
        <v>5.9999999999999995E-4</v>
      </c>
      <c r="AY1483" s="1">
        <v>43935</v>
      </c>
      <c r="AZ1483">
        <v>6.5000000000000002E-2</v>
      </c>
      <c r="BA1483">
        <f t="shared" si="659"/>
        <v>6.4999999999999997E-4</v>
      </c>
      <c r="BC1483" s="1">
        <v>43948</v>
      </c>
      <c r="BD1483">
        <v>0.44400000000000001</v>
      </c>
      <c r="BE1483">
        <f t="shared" si="660"/>
        <v>4.4400000000000004E-3</v>
      </c>
      <c r="BG1483" s="1">
        <v>43948</v>
      </c>
      <c r="BH1483">
        <v>0.37</v>
      </c>
      <c r="BI1483">
        <f t="shared" si="661"/>
        <v>3.7000000000000002E-3</v>
      </c>
      <c r="BK1483" s="1">
        <v>38723</v>
      </c>
      <c r="BL1483">
        <v>2.0667800000000001</v>
      </c>
      <c r="BM1483">
        <f t="shared" si="667"/>
        <v>2.06678E-2</v>
      </c>
      <c r="BP1483" s="1">
        <v>43902</v>
      </c>
      <c r="BQ1483">
        <v>234.48650000000001</v>
      </c>
      <c r="BR1483">
        <f t="shared" si="662"/>
        <v>2.344865</v>
      </c>
      <c r="BT1483" s="1">
        <v>43910</v>
      </c>
      <c r="BU1483">
        <v>-0.371</v>
      </c>
      <c r="BV1483">
        <f t="shared" si="663"/>
        <v>-3.7099999999999998E-3</v>
      </c>
      <c r="BX1483" s="1">
        <v>43910</v>
      </c>
      <c r="BY1483">
        <v>-0.313</v>
      </c>
      <c r="BZ1483">
        <f t="shared" si="664"/>
        <v>-3.13E-3</v>
      </c>
      <c r="CB1483" s="1">
        <v>43948</v>
      </c>
      <c r="CC1483">
        <v>-0.22</v>
      </c>
      <c r="CD1483">
        <f t="shared" si="665"/>
        <v>-2.2000000000000001E-3</v>
      </c>
      <c r="CG1483" s="1"/>
    </row>
    <row r="1484" spans="1:85" x14ac:dyDescent="0.3">
      <c r="A1484" s="21">
        <f t="shared" si="666"/>
        <v>47889</v>
      </c>
      <c r="B1484" s="18">
        <f t="shared" si="672"/>
        <v>112.421875</v>
      </c>
      <c r="C1484">
        <f t="shared" si="668"/>
        <v>115</v>
      </c>
      <c r="D1484">
        <f t="shared" ref="D1484:D1547" ca="1" si="675">($B$7-A1484)/360</f>
        <v>-5.2249999999999996</v>
      </c>
      <c r="E1484">
        <f ca="1">IF(currency="USD",'Future et co'!F1484,IF(currency="EUR",'Future et co'!G1484,FALSE))</f>
        <v>3.6070000000000005E-2</v>
      </c>
      <c r="F1484">
        <f t="shared" ref="F1484:F1547" ca="1" si="676">IFERROR(IF(D1484&lt;0.25,VLOOKUP(A1484,$AU$11:$AW$5325,3,FALSE),IF(AND(D1484&gt;=0.25,D1484&lt;0.5),VLOOKUP(A1484,$AY$11:$BA$5325,3,FALSE),IF(AND(D1484&gt;=0.5,D1484&lt;1),VLOOKUP(A1484,$BC$11:$BE$5325,3,FALSE),VLOOKUP(A1484,$BG$11:$BI$5010,3,FALSE)))),F1483)</f>
        <v>3.6070000000000005E-2</v>
      </c>
      <c r="G1484">
        <f t="shared" ref="G1484:G1547" ca="1" si="677">IFERROR(IF(D1484&lt;0.25,VLOOKUP(A1484,$BT$11:$BV$5325,3,FALSE),IF(AND(D1484&gt;=0.25,D1484&lt;0.5),VLOOKUP(A1484,$BX$11:$BZ$5325,3,FALSE),VLOOKUP(A1484,$CB$11:$CD$5325,3,FALSE))),G1483)</f>
        <v>2.0569999999999998E-2</v>
      </c>
      <c r="L1484">
        <f t="shared" ref="L1484:L1547" ca="1" si="678">($J$7-I1484)/360</f>
        <v>127.8</v>
      </c>
      <c r="M1484">
        <f t="shared" ca="1" si="673"/>
        <v>3.6070000000000005E-2</v>
      </c>
      <c r="R1484">
        <f t="shared" ref="R1484:R1547" ca="1" si="679">($P$7-O1484)/360</f>
        <v>127.8</v>
      </c>
      <c r="S1484">
        <f t="shared" ca="1" si="674"/>
        <v>3.6070000000000005E-2</v>
      </c>
      <c r="U1484" s="1"/>
      <c r="W1484" t="str">
        <f t="shared" si="669"/>
        <v/>
      </c>
      <c r="Y1484" s="1"/>
      <c r="AA1484">
        <f t="shared" si="670"/>
        <v>0</v>
      </c>
      <c r="AC1484" s="1"/>
      <c r="AE1484">
        <f t="shared" si="671"/>
        <v>0</v>
      </c>
      <c r="AH1484" s="1"/>
      <c r="AI1484" s="17"/>
      <c r="AJ1484" s="25"/>
      <c r="AU1484" s="1">
        <v>43934</v>
      </c>
      <c r="AV1484">
        <v>5.7000000000000002E-2</v>
      </c>
      <c r="AW1484">
        <f t="shared" ref="AW1484:AW1547" si="680">AV1484/100</f>
        <v>5.6999999999999998E-4</v>
      </c>
      <c r="AY1484" s="1">
        <v>43934</v>
      </c>
      <c r="AZ1484">
        <v>6.9000000000000006E-2</v>
      </c>
      <c r="BA1484">
        <f t="shared" ref="BA1484:BA1547" si="681">AZ1484/100</f>
        <v>6.9000000000000008E-4</v>
      </c>
      <c r="BC1484" s="1">
        <v>43945</v>
      </c>
      <c r="BD1484">
        <v>0.46400000000000002</v>
      </c>
      <c r="BE1484">
        <f t="shared" ref="BE1484:BE1547" si="682">BD1484/100</f>
        <v>4.64E-3</v>
      </c>
      <c r="BG1484" s="1">
        <v>43945</v>
      </c>
      <c r="BH1484">
        <v>0.37530000000000002</v>
      </c>
      <c r="BI1484">
        <f t="shared" ref="BI1484:BI1547" si="683">BH1484/100</f>
        <v>3.7530000000000003E-3</v>
      </c>
      <c r="BK1484" s="1">
        <v>38726</v>
      </c>
      <c r="BL1484">
        <v>2.06107</v>
      </c>
      <c r="BM1484">
        <f t="shared" si="667"/>
        <v>2.0610699999999999E-2</v>
      </c>
      <c r="BP1484" s="1">
        <v>43901</v>
      </c>
      <c r="BQ1484">
        <v>234.84520000000001</v>
      </c>
      <c r="BR1484">
        <f t="shared" ref="BR1484:BR1547" si="684">BQ1484/100</f>
        <v>2.348452</v>
      </c>
      <c r="BT1484" s="1">
        <v>43909</v>
      </c>
      <c r="BU1484">
        <v>-0.39300000000000002</v>
      </c>
      <c r="BV1484">
        <f t="shared" ref="BV1484:BV1547" si="685">BU1484/100</f>
        <v>-3.9300000000000003E-3</v>
      </c>
      <c r="BX1484" s="1">
        <v>43909</v>
      </c>
      <c r="BY1484">
        <v>-0.34499999999999997</v>
      </c>
      <c r="BZ1484">
        <f t="shared" ref="BZ1484:BZ1547" si="686">BY1484/100</f>
        <v>-3.4499999999999999E-3</v>
      </c>
      <c r="CB1484" s="1">
        <v>43945</v>
      </c>
      <c r="CC1484">
        <v>-0.23100000000000001</v>
      </c>
      <c r="CD1484">
        <f t="shared" ref="CD1484:CD1547" si="687">CC1484/100</f>
        <v>-2.31E-3</v>
      </c>
      <c r="CG1484" s="1"/>
    </row>
    <row r="1485" spans="1:85" x14ac:dyDescent="0.3">
      <c r="A1485" s="21">
        <f t="shared" ref="A1485:A1548" si="688">WORKDAY(A1484,1)</f>
        <v>47890</v>
      </c>
      <c r="B1485" s="18">
        <f t="shared" si="672"/>
        <v>112.421875</v>
      </c>
      <c r="C1485">
        <f t="shared" si="668"/>
        <v>115</v>
      </c>
      <c r="D1485">
        <f t="shared" ca="1" si="675"/>
        <v>-5.2277777777777779</v>
      </c>
      <c r="E1485">
        <f ca="1">IF(currency="USD",'Future et co'!F1485,IF(currency="EUR",'Future et co'!G1485,FALSE))</f>
        <v>3.6070000000000005E-2</v>
      </c>
      <c r="F1485">
        <f t="shared" ca="1" si="676"/>
        <v>3.6070000000000005E-2</v>
      </c>
      <c r="G1485">
        <f t="shared" ca="1" si="677"/>
        <v>2.0569999999999998E-2</v>
      </c>
      <c r="L1485">
        <f t="shared" ca="1" si="678"/>
        <v>127.8</v>
      </c>
      <c r="M1485">
        <f t="shared" ca="1" si="673"/>
        <v>3.6070000000000005E-2</v>
      </c>
      <c r="R1485">
        <f t="shared" ca="1" si="679"/>
        <v>127.8</v>
      </c>
      <c r="S1485">
        <f t="shared" ca="1" si="674"/>
        <v>3.6070000000000005E-2</v>
      </c>
      <c r="U1485" s="1"/>
      <c r="W1485" t="str">
        <f t="shared" si="669"/>
        <v/>
      </c>
      <c r="Y1485" s="1"/>
      <c r="AA1485">
        <f t="shared" si="670"/>
        <v>0</v>
      </c>
      <c r="AC1485" s="1"/>
      <c r="AE1485">
        <f t="shared" si="671"/>
        <v>0</v>
      </c>
      <c r="AH1485" s="1"/>
      <c r="AI1485" s="17"/>
      <c r="AJ1485" s="25"/>
      <c r="AU1485" s="1">
        <v>43931</v>
      </c>
      <c r="AV1485">
        <v>6.7000000000000004E-2</v>
      </c>
      <c r="AW1485">
        <f t="shared" si="680"/>
        <v>6.7000000000000002E-4</v>
      </c>
      <c r="AY1485" s="1">
        <v>43931</v>
      </c>
      <c r="AZ1485">
        <v>6.5000000000000002E-2</v>
      </c>
      <c r="BA1485">
        <f t="shared" si="681"/>
        <v>6.4999999999999997E-4</v>
      </c>
      <c r="BC1485" s="1">
        <v>43944</v>
      </c>
      <c r="BD1485">
        <v>0.49</v>
      </c>
      <c r="BE1485">
        <f t="shared" si="682"/>
        <v>4.8999999999999998E-3</v>
      </c>
      <c r="BG1485" s="1">
        <v>43944</v>
      </c>
      <c r="BH1485">
        <v>0.36919999999999997</v>
      </c>
      <c r="BI1485">
        <f t="shared" si="683"/>
        <v>3.6919999999999995E-3</v>
      </c>
      <c r="BK1485" s="1">
        <v>38727</v>
      </c>
      <c r="BL1485">
        <v>2.06643</v>
      </c>
      <c r="BM1485">
        <f t="shared" si="667"/>
        <v>2.06643E-2</v>
      </c>
      <c r="BP1485" s="1">
        <v>43900</v>
      </c>
      <c r="BQ1485">
        <v>235.93459999999999</v>
      </c>
      <c r="BR1485">
        <f t="shared" si="684"/>
        <v>2.3593459999999999</v>
      </c>
      <c r="BT1485" s="1">
        <v>43908</v>
      </c>
      <c r="BU1485">
        <v>-0.40799999999999997</v>
      </c>
      <c r="BV1485">
        <f t="shared" si="685"/>
        <v>-4.0799999999999994E-3</v>
      </c>
      <c r="BX1485" s="1">
        <v>43908</v>
      </c>
      <c r="BY1485">
        <v>-0.36</v>
      </c>
      <c r="BZ1485">
        <f t="shared" si="686"/>
        <v>-3.5999999999999999E-3</v>
      </c>
      <c r="CB1485" s="1">
        <v>43944</v>
      </c>
      <c r="CC1485">
        <v>-0.16</v>
      </c>
      <c r="CD1485">
        <f t="shared" si="687"/>
        <v>-1.6000000000000001E-3</v>
      </c>
      <c r="CG1485" s="1"/>
    </row>
    <row r="1486" spans="1:85" x14ac:dyDescent="0.3">
      <c r="A1486" s="21">
        <f t="shared" si="688"/>
        <v>47891</v>
      </c>
      <c r="B1486" s="18">
        <f t="shared" si="672"/>
        <v>112.421875</v>
      </c>
      <c r="C1486">
        <f t="shared" si="668"/>
        <v>115</v>
      </c>
      <c r="D1486">
        <f t="shared" ca="1" si="675"/>
        <v>-5.2305555555555552</v>
      </c>
      <c r="E1486">
        <f ca="1">IF(currency="USD",'Future et co'!F1486,IF(currency="EUR",'Future et co'!G1486,FALSE))</f>
        <v>3.6070000000000005E-2</v>
      </c>
      <c r="F1486">
        <f t="shared" ca="1" si="676"/>
        <v>3.6070000000000005E-2</v>
      </c>
      <c r="G1486">
        <f t="shared" ca="1" si="677"/>
        <v>2.0569999999999998E-2</v>
      </c>
      <c r="L1486">
        <f t="shared" ca="1" si="678"/>
        <v>127.8</v>
      </c>
      <c r="M1486">
        <f t="shared" ca="1" si="673"/>
        <v>3.6070000000000005E-2</v>
      </c>
      <c r="R1486">
        <f t="shared" ca="1" si="679"/>
        <v>127.8</v>
      </c>
      <c r="S1486">
        <f t="shared" ca="1" si="674"/>
        <v>3.6070000000000005E-2</v>
      </c>
      <c r="U1486" s="1"/>
      <c r="W1486" t="str">
        <f t="shared" si="669"/>
        <v/>
      </c>
      <c r="Y1486" s="1"/>
      <c r="AA1486">
        <f t="shared" si="670"/>
        <v>0</v>
      </c>
      <c r="AC1486" s="1"/>
      <c r="AE1486">
        <f t="shared" si="671"/>
        <v>0</v>
      </c>
      <c r="AH1486" s="1"/>
      <c r="AI1486" s="17"/>
      <c r="AJ1486" s="25"/>
      <c r="AU1486" s="1">
        <v>43930</v>
      </c>
      <c r="AV1486">
        <v>6.7000000000000004E-2</v>
      </c>
      <c r="AW1486">
        <f t="shared" si="680"/>
        <v>6.7000000000000002E-4</v>
      </c>
      <c r="AY1486" s="1">
        <v>43930</v>
      </c>
      <c r="AZ1486">
        <v>4.9000000000000002E-2</v>
      </c>
      <c r="BA1486">
        <f t="shared" si="681"/>
        <v>4.8999999999999998E-4</v>
      </c>
      <c r="BC1486" s="1">
        <v>43943</v>
      </c>
      <c r="BD1486">
        <v>0.51500000000000001</v>
      </c>
      <c r="BE1486">
        <f t="shared" si="682"/>
        <v>5.1500000000000001E-3</v>
      </c>
      <c r="BG1486" s="1">
        <v>43943</v>
      </c>
      <c r="BH1486">
        <v>0.3821</v>
      </c>
      <c r="BI1486">
        <f t="shared" si="683"/>
        <v>3.8209999999999997E-3</v>
      </c>
      <c r="BK1486" s="1">
        <v>38728</v>
      </c>
      <c r="BL1486">
        <v>2.0588700000000002</v>
      </c>
      <c r="BM1486">
        <f t="shared" ref="BM1486:BM1549" si="689">BL1486/100</f>
        <v>2.0588700000000001E-2</v>
      </c>
      <c r="BP1486" s="1">
        <v>43899</v>
      </c>
      <c r="BQ1486">
        <v>236.78489999999999</v>
      </c>
      <c r="BR1486">
        <f t="shared" si="684"/>
        <v>2.3678490000000001</v>
      </c>
      <c r="BT1486" s="1">
        <v>43907</v>
      </c>
      <c r="BU1486">
        <v>-0.40799999999999997</v>
      </c>
      <c r="BV1486">
        <f t="shared" si="685"/>
        <v>-4.0799999999999994E-3</v>
      </c>
      <c r="BX1486" s="1">
        <v>43907</v>
      </c>
      <c r="BY1486">
        <v>-0.373</v>
      </c>
      <c r="BZ1486">
        <f t="shared" si="686"/>
        <v>-3.7299999999999998E-3</v>
      </c>
      <c r="CB1486" s="1">
        <v>43943</v>
      </c>
      <c r="CC1486">
        <v>-0.15</v>
      </c>
      <c r="CD1486">
        <f t="shared" si="687"/>
        <v>-1.5E-3</v>
      </c>
      <c r="CG1486" s="1"/>
    </row>
    <row r="1487" spans="1:85" x14ac:dyDescent="0.3">
      <c r="A1487" s="21">
        <f t="shared" si="688"/>
        <v>47892</v>
      </c>
      <c r="B1487" s="18">
        <f t="shared" si="672"/>
        <v>112.421875</v>
      </c>
      <c r="C1487">
        <f t="shared" si="668"/>
        <v>115</v>
      </c>
      <c r="D1487">
        <f t="shared" ca="1" si="675"/>
        <v>-5.2333333333333334</v>
      </c>
      <c r="E1487">
        <f ca="1">IF(currency="USD",'Future et co'!F1487,IF(currency="EUR",'Future et co'!G1487,FALSE))</f>
        <v>3.6070000000000005E-2</v>
      </c>
      <c r="F1487">
        <f t="shared" ca="1" si="676"/>
        <v>3.6070000000000005E-2</v>
      </c>
      <c r="G1487">
        <f t="shared" ca="1" si="677"/>
        <v>2.0569999999999998E-2</v>
      </c>
      <c r="L1487">
        <f t="shared" ca="1" si="678"/>
        <v>127.8</v>
      </c>
      <c r="M1487">
        <f t="shared" ca="1" si="673"/>
        <v>3.6070000000000005E-2</v>
      </c>
      <c r="R1487">
        <f t="shared" ca="1" si="679"/>
        <v>127.8</v>
      </c>
      <c r="S1487">
        <f t="shared" ca="1" si="674"/>
        <v>3.6070000000000005E-2</v>
      </c>
      <c r="U1487" s="1"/>
      <c r="W1487" t="str">
        <f t="shared" si="669"/>
        <v/>
      </c>
      <c r="Y1487" s="1"/>
      <c r="AA1487">
        <f t="shared" si="670"/>
        <v>0</v>
      </c>
      <c r="AC1487" s="1"/>
      <c r="AE1487">
        <f t="shared" si="671"/>
        <v>0</v>
      </c>
      <c r="AH1487" s="1"/>
      <c r="AI1487" s="17"/>
      <c r="AJ1487" s="25"/>
      <c r="AU1487" s="1">
        <v>43929</v>
      </c>
      <c r="AV1487">
        <v>5.8000000000000003E-2</v>
      </c>
      <c r="AW1487">
        <f t="shared" si="680"/>
        <v>5.8E-4</v>
      </c>
      <c r="AY1487" s="1">
        <v>43929</v>
      </c>
      <c r="AZ1487">
        <v>5.1999999999999998E-2</v>
      </c>
      <c r="BA1487">
        <f t="shared" si="681"/>
        <v>5.1999999999999995E-4</v>
      </c>
      <c r="BC1487" s="1">
        <v>43942</v>
      </c>
      <c r="BD1487">
        <v>0.52600000000000002</v>
      </c>
      <c r="BE1487">
        <f t="shared" si="682"/>
        <v>5.2599999999999999E-3</v>
      </c>
      <c r="BG1487" s="1">
        <v>43942</v>
      </c>
      <c r="BH1487">
        <v>0.38650000000000001</v>
      </c>
      <c r="BI1487">
        <f t="shared" si="683"/>
        <v>3.8649999999999999E-3</v>
      </c>
      <c r="BK1487" s="1">
        <v>38729</v>
      </c>
      <c r="BL1487">
        <v>2.07192</v>
      </c>
      <c r="BM1487">
        <f t="shared" si="689"/>
        <v>2.07192E-2</v>
      </c>
      <c r="BP1487" s="1">
        <v>43896</v>
      </c>
      <c r="BQ1487">
        <v>234.51310000000001</v>
      </c>
      <c r="BR1487">
        <f t="shared" si="684"/>
        <v>2.3451310000000003</v>
      </c>
      <c r="BT1487" s="1">
        <v>43906</v>
      </c>
      <c r="BU1487">
        <v>-0.41</v>
      </c>
      <c r="BV1487">
        <f t="shared" si="685"/>
        <v>-4.0999999999999995E-3</v>
      </c>
      <c r="BX1487" s="1">
        <v>43906</v>
      </c>
      <c r="BY1487">
        <v>-0.372</v>
      </c>
      <c r="BZ1487">
        <f t="shared" si="686"/>
        <v>-3.7199999999999998E-3</v>
      </c>
      <c r="CB1487" s="1">
        <v>43942</v>
      </c>
      <c r="CC1487">
        <v>-0.19</v>
      </c>
      <c r="CD1487">
        <f t="shared" si="687"/>
        <v>-1.9E-3</v>
      </c>
      <c r="CG1487" s="1"/>
    </row>
    <row r="1488" spans="1:85" x14ac:dyDescent="0.3">
      <c r="A1488" s="21">
        <f t="shared" si="688"/>
        <v>47893</v>
      </c>
      <c r="B1488" s="18">
        <f t="shared" si="672"/>
        <v>112.421875</v>
      </c>
      <c r="C1488">
        <f t="shared" si="668"/>
        <v>115</v>
      </c>
      <c r="D1488">
        <f t="shared" ca="1" si="675"/>
        <v>-5.2361111111111107</v>
      </c>
      <c r="E1488">
        <f ca="1">IF(currency="USD",'Future et co'!F1488,IF(currency="EUR",'Future et co'!G1488,FALSE))</f>
        <v>3.6070000000000005E-2</v>
      </c>
      <c r="F1488">
        <f t="shared" ca="1" si="676"/>
        <v>3.6070000000000005E-2</v>
      </c>
      <c r="G1488">
        <f t="shared" ca="1" si="677"/>
        <v>2.0569999999999998E-2</v>
      </c>
      <c r="L1488">
        <f t="shared" ca="1" si="678"/>
        <v>127.8</v>
      </c>
      <c r="M1488">
        <f t="shared" ca="1" si="673"/>
        <v>3.6070000000000005E-2</v>
      </c>
      <c r="R1488">
        <f t="shared" ca="1" si="679"/>
        <v>127.8</v>
      </c>
      <c r="S1488">
        <f t="shared" ca="1" si="674"/>
        <v>3.6070000000000005E-2</v>
      </c>
      <c r="U1488" s="1"/>
      <c r="W1488" t="str">
        <f t="shared" si="669"/>
        <v/>
      </c>
      <c r="Y1488" s="1"/>
      <c r="AA1488">
        <f t="shared" si="670"/>
        <v>0</v>
      </c>
      <c r="AC1488" s="1"/>
      <c r="AE1488">
        <f t="shared" si="671"/>
        <v>0</v>
      </c>
      <c r="AH1488" s="1"/>
      <c r="AI1488" s="17"/>
      <c r="AJ1488" s="25"/>
      <c r="AU1488" s="1">
        <v>43928</v>
      </c>
      <c r="AV1488">
        <v>6.9000000000000006E-2</v>
      </c>
      <c r="AW1488">
        <f t="shared" si="680"/>
        <v>6.9000000000000008E-4</v>
      </c>
      <c r="AY1488" s="1">
        <v>43928</v>
      </c>
      <c r="AZ1488">
        <v>6.8000000000000005E-2</v>
      </c>
      <c r="BA1488">
        <f t="shared" si="681"/>
        <v>6.8000000000000005E-4</v>
      </c>
      <c r="BC1488" s="1">
        <v>43941</v>
      </c>
      <c r="BD1488">
        <v>0.53200000000000003</v>
      </c>
      <c r="BE1488">
        <f t="shared" si="682"/>
        <v>5.3200000000000001E-3</v>
      </c>
      <c r="BG1488" s="1">
        <v>43941</v>
      </c>
      <c r="BH1488">
        <v>0.40200000000000002</v>
      </c>
      <c r="BI1488">
        <f t="shared" si="683"/>
        <v>4.0200000000000001E-3</v>
      </c>
      <c r="BK1488" s="1">
        <v>38730</v>
      </c>
      <c r="BL1488">
        <v>2.06887</v>
      </c>
      <c r="BM1488">
        <f t="shared" si="689"/>
        <v>2.0688700000000001E-2</v>
      </c>
      <c r="BP1488" s="1">
        <v>43895</v>
      </c>
      <c r="BQ1488">
        <v>233.49010000000001</v>
      </c>
      <c r="BR1488">
        <f t="shared" si="684"/>
        <v>2.3349010000000003</v>
      </c>
      <c r="BT1488" s="1">
        <v>43903</v>
      </c>
      <c r="BU1488">
        <v>-0.42799999999999999</v>
      </c>
      <c r="BV1488">
        <f t="shared" si="685"/>
        <v>-4.28E-3</v>
      </c>
      <c r="BX1488" s="1">
        <v>43903</v>
      </c>
      <c r="BY1488">
        <v>-0.39700000000000002</v>
      </c>
      <c r="BZ1488">
        <f t="shared" si="686"/>
        <v>-3.9700000000000004E-3</v>
      </c>
      <c r="CB1488" s="1">
        <v>43941</v>
      </c>
      <c r="CC1488">
        <v>-0.22</v>
      </c>
      <c r="CD1488">
        <f t="shared" si="687"/>
        <v>-2.2000000000000001E-3</v>
      </c>
      <c r="CG1488" s="1"/>
    </row>
    <row r="1489" spans="1:85" x14ac:dyDescent="0.3">
      <c r="A1489" s="21">
        <f t="shared" si="688"/>
        <v>47896</v>
      </c>
      <c r="B1489" s="18">
        <f t="shared" si="672"/>
        <v>112.421875</v>
      </c>
      <c r="C1489">
        <f t="shared" si="668"/>
        <v>115</v>
      </c>
      <c r="D1489">
        <f t="shared" ca="1" si="675"/>
        <v>-5.2444444444444445</v>
      </c>
      <c r="E1489">
        <f ca="1">IF(currency="USD",'Future et co'!F1489,IF(currency="EUR",'Future et co'!G1489,FALSE))</f>
        <v>3.6070000000000005E-2</v>
      </c>
      <c r="F1489">
        <f t="shared" ca="1" si="676"/>
        <v>3.6070000000000005E-2</v>
      </c>
      <c r="G1489">
        <f t="shared" ca="1" si="677"/>
        <v>2.0569999999999998E-2</v>
      </c>
      <c r="L1489">
        <f t="shared" ca="1" si="678"/>
        <v>127.8</v>
      </c>
      <c r="M1489">
        <f t="shared" ca="1" si="673"/>
        <v>3.6070000000000005E-2</v>
      </c>
      <c r="R1489">
        <f t="shared" ca="1" si="679"/>
        <v>127.8</v>
      </c>
      <c r="S1489">
        <f t="shared" ca="1" si="674"/>
        <v>3.6070000000000005E-2</v>
      </c>
      <c r="U1489" s="1"/>
      <c r="W1489" t="str">
        <f t="shared" si="669"/>
        <v/>
      </c>
      <c r="Y1489" s="1"/>
      <c r="AA1489">
        <f t="shared" si="670"/>
        <v>0</v>
      </c>
      <c r="AC1489" s="1"/>
      <c r="AE1489">
        <f t="shared" si="671"/>
        <v>0</v>
      </c>
      <c r="AH1489" s="1"/>
      <c r="AI1489" s="17"/>
      <c r="AJ1489" s="25"/>
      <c r="AU1489" s="1">
        <v>43927</v>
      </c>
      <c r="AV1489">
        <v>6.9000000000000006E-2</v>
      </c>
      <c r="AW1489">
        <f t="shared" si="680"/>
        <v>6.9000000000000008E-4</v>
      </c>
      <c r="AY1489" s="1">
        <v>43927</v>
      </c>
      <c r="AZ1489">
        <v>6.8000000000000005E-2</v>
      </c>
      <c r="BA1489">
        <f t="shared" si="681"/>
        <v>6.8000000000000005E-4</v>
      </c>
      <c r="BC1489" s="1">
        <v>43938</v>
      </c>
      <c r="BD1489">
        <v>0.52800000000000002</v>
      </c>
      <c r="BE1489">
        <f t="shared" si="682"/>
        <v>5.28E-3</v>
      </c>
      <c r="BG1489" s="1">
        <v>43938</v>
      </c>
      <c r="BH1489">
        <v>0.38500000000000001</v>
      </c>
      <c r="BI1489">
        <f t="shared" si="683"/>
        <v>3.8500000000000001E-3</v>
      </c>
      <c r="BK1489" s="1">
        <v>38733</v>
      </c>
      <c r="BL1489">
        <v>2.06887</v>
      </c>
      <c r="BM1489">
        <f t="shared" si="689"/>
        <v>2.0688700000000001E-2</v>
      </c>
      <c r="BP1489" s="1">
        <v>43894</v>
      </c>
      <c r="BQ1489">
        <v>232.6</v>
      </c>
      <c r="BR1489">
        <f t="shared" si="684"/>
        <v>2.3260000000000001</v>
      </c>
      <c r="BT1489" s="1">
        <v>43902</v>
      </c>
      <c r="BU1489">
        <v>-0.48899999999999999</v>
      </c>
      <c r="BV1489">
        <f t="shared" si="685"/>
        <v>-4.8900000000000002E-3</v>
      </c>
      <c r="BX1489" s="1">
        <v>43902</v>
      </c>
      <c r="BY1489">
        <v>-0.44700000000000001</v>
      </c>
      <c r="BZ1489">
        <f t="shared" si="686"/>
        <v>-4.47E-3</v>
      </c>
      <c r="CB1489" s="1">
        <v>43938</v>
      </c>
      <c r="CC1489">
        <v>-0.24</v>
      </c>
      <c r="CD1489">
        <f t="shared" si="687"/>
        <v>-2.3999999999999998E-3</v>
      </c>
      <c r="CG1489" s="1"/>
    </row>
    <row r="1490" spans="1:85" x14ac:dyDescent="0.3">
      <c r="A1490" s="21">
        <f t="shared" si="688"/>
        <v>47897</v>
      </c>
      <c r="B1490" s="18">
        <f t="shared" si="672"/>
        <v>112.421875</v>
      </c>
      <c r="C1490">
        <f t="shared" si="668"/>
        <v>115</v>
      </c>
      <c r="D1490">
        <f t="shared" ca="1" si="675"/>
        <v>-5.2472222222222218</v>
      </c>
      <c r="E1490">
        <f ca="1">IF(currency="USD",'Future et co'!F1490,IF(currency="EUR",'Future et co'!G1490,FALSE))</f>
        <v>3.6070000000000005E-2</v>
      </c>
      <c r="F1490">
        <f t="shared" ca="1" si="676"/>
        <v>3.6070000000000005E-2</v>
      </c>
      <c r="G1490">
        <f t="shared" ca="1" si="677"/>
        <v>2.0569999999999998E-2</v>
      </c>
      <c r="L1490">
        <f t="shared" ca="1" si="678"/>
        <v>127.8</v>
      </c>
      <c r="M1490">
        <f t="shared" ca="1" si="673"/>
        <v>3.6070000000000005E-2</v>
      </c>
      <c r="R1490">
        <f t="shared" ca="1" si="679"/>
        <v>127.8</v>
      </c>
      <c r="S1490">
        <f t="shared" ca="1" si="674"/>
        <v>3.6070000000000005E-2</v>
      </c>
      <c r="U1490" s="1"/>
      <c r="W1490" t="str">
        <f t="shared" si="669"/>
        <v/>
      </c>
      <c r="Y1490" s="1"/>
      <c r="AA1490">
        <f t="shared" si="670"/>
        <v>0</v>
      </c>
      <c r="AC1490" s="1"/>
      <c r="AE1490">
        <f t="shared" si="671"/>
        <v>0</v>
      </c>
      <c r="AH1490" s="1"/>
      <c r="AI1490" s="17"/>
      <c r="AJ1490" s="25"/>
      <c r="AU1490" s="1">
        <v>43924</v>
      </c>
      <c r="AV1490">
        <v>6.0999999999999999E-2</v>
      </c>
      <c r="AW1490">
        <f t="shared" si="680"/>
        <v>6.0999999999999997E-4</v>
      </c>
      <c r="AY1490" s="1">
        <v>43924</v>
      </c>
      <c r="AZ1490">
        <v>4.9000000000000002E-2</v>
      </c>
      <c r="BA1490">
        <f t="shared" si="681"/>
        <v>4.8999999999999998E-4</v>
      </c>
      <c r="BC1490" s="1">
        <v>43937</v>
      </c>
      <c r="BD1490">
        <v>0.53700000000000003</v>
      </c>
      <c r="BE1490">
        <f t="shared" si="682"/>
        <v>5.3700000000000006E-3</v>
      </c>
      <c r="BG1490" s="1">
        <v>43937</v>
      </c>
      <c r="BH1490">
        <v>0.39100000000000001</v>
      </c>
      <c r="BI1490">
        <f t="shared" si="683"/>
        <v>3.9100000000000003E-3</v>
      </c>
      <c r="BK1490" s="1">
        <v>38734</v>
      </c>
      <c r="BL1490">
        <v>2.07605</v>
      </c>
      <c r="BM1490">
        <f t="shared" si="689"/>
        <v>2.0760500000000001E-2</v>
      </c>
      <c r="BP1490" s="1">
        <v>43893</v>
      </c>
      <c r="BQ1490">
        <v>232.39080000000001</v>
      </c>
      <c r="BR1490">
        <f t="shared" si="684"/>
        <v>2.3239080000000003</v>
      </c>
      <c r="BT1490" s="1">
        <v>43901</v>
      </c>
      <c r="BU1490">
        <v>-0.47299999999999998</v>
      </c>
      <c r="BV1490">
        <f t="shared" si="685"/>
        <v>-4.7299999999999998E-3</v>
      </c>
      <c r="BX1490" s="1">
        <v>43901</v>
      </c>
      <c r="BY1490">
        <v>-0.42899999999999999</v>
      </c>
      <c r="BZ1490">
        <f t="shared" si="686"/>
        <v>-4.2899999999999995E-3</v>
      </c>
      <c r="CB1490" s="1">
        <v>43937</v>
      </c>
      <c r="CC1490">
        <v>-0.24</v>
      </c>
      <c r="CD1490">
        <f t="shared" si="687"/>
        <v>-2.3999999999999998E-3</v>
      </c>
      <c r="CG1490" s="1"/>
    </row>
    <row r="1491" spans="1:85" x14ac:dyDescent="0.3">
      <c r="A1491" s="21">
        <f t="shared" si="688"/>
        <v>47898</v>
      </c>
      <c r="B1491" s="18">
        <f t="shared" si="672"/>
        <v>112.421875</v>
      </c>
      <c r="C1491">
        <f t="shared" si="668"/>
        <v>115</v>
      </c>
      <c r="D1491">
        <f t="shared" ca="1" si="675"/>
        <v>-5.25</v>
      </c>
      <c r="E1491">
        <f ca="1">IF(currency="USD",'Future et co'!F1491,IF(currency="EUR",'Future et co'!G1491,FALSE))</f>
        <v>3.6070000000000005E-2</v>
      </c>
      <c r="F1491">
        <f t="shared" ca="1" si="676"/>
        <v>3.6070000000000005E-2</v>
      </c>
      <c r="G1491">
        <f t="shared" ca="1" si="677"/>
        <v>2.0569999999999998E-2</v>
      </c>
      <c r="L1491">
        <f t="shared" ca="1" si="678"/>
        <v>127.8</v>
      </c>
      <c r="M1491">
        <f t="shared" ca="1" si="673"/>
        <v>3.6070000000000005E-2</v>
      </c>
      <c r="R1491">
        <f t="shared" ca="1" si="679"/>
        <v>127.8</v>
      </c>
      <c r="S1491">
        <f t="shared" ca="1" si="674"/>
        <v>3.6070000000000005E-2</v>
      </c>
      <c r="U1491" s="1"/>
      <c r="W1491" t="str">
        <f t="shared" si="669"/>
        <v/>
      </c>
      <c r="Y1491" s="1"/>
      <c r="AA1491">
        <f t="shared" si="670"/>
        <v>0</v>
      </c>
      <c r="AC1491" s="1"/>
      <c r="AE1491">
        <f t="shared" si="671"/>
        <v>0</v>
      </c>
      <c r="AH1491" s="1"/>
      <c r="AI1491" s="17"/>
      <c r="AJ1491" s="25"/>
      <c r="AU1491" s="1">
        <v>43923</v>
      </c>
      <c r="AV1491">
        <v>5.0999999999999997E-2</v>
      </c>
      <c r="AW1491">
        <f t="shared" si="680"/>
        <v>5.0999999999999993E-4</v>
      </c>
      <c r="AY1491" s="1">
        <v>43923</v>
      </c>
      <c r="AZ1491">
        <v>4.9000000000000002E-2</v>
      </c>
      <c r="BA1491">
        <f t="shared" si="681"/>
        <v>4.8999999999999998E-4</v>
      </c>
      <c r="BC1491" s="1">
        <v>43936</v>
      </c>
      <c r="BD1491">
        <v>0.52300000000000002</v>
      </c>
      <c r="BE1491">
        <f t="shared" si="682"/>
        <v>5.2300000000000003E-3</v>
      </c>
      <c r="BG1491" s="1">
        <v>43936</v>
      </c>
      <c r="BH1491">
        <v>0.38900000000000001</v>
      </c>
      <c r="BI1491">
        <f t="shared" si="683"/>
        <v>3.8900000000000002E-3</v>
      </c>
      <c r="BK1491" s="1">
        <v>38735</v>
      </c>
      <c r="BL1491">
        <v>2.0860599999999998</v>
      </c>
      <c r="BM1491">
        <f t="shared" si="689"/>
        <v>2.0860599999999997E-2</v>
      </c>
      <c r="BP1491" s="1">
        <v>43892</v>
      </c>
      <c r="BQ1491">
        <v>232.5085</v>
      </c>
      <c r="BR1491">
        <f t="shared" si="684"/>
        <v>2.3250850000000001</v>
      </c>
      <c r="BT1491" s="1">
        <v>43900</v>
      </c>
      <c r="BU1491">
        <v>-0.48199999999999998</v>
      </c>
      <c r="BV1491">
        <f t="shared" si="685"/>
        <v>-4.8199999999999996E-3</v>
      </c>
      <c r="BX1491" s="1">
        <v>43900</v>
      </c>
      <c r="BY1491">
        <v>-0.438</v>
      </c>
      <c r="BZ1491">
        <f t="shared" si="686"/>
        <v>-4.3800000000000002E-3</v>
      </c>
      <c r="CB1491" s="1">
        <v>43936</v>
      </c>
      <c r="CC1491">
        <v>-0.25</v>
      </c>
      <c r="CD1491">
        <f t="shared" si="687"/>
        <v>-2.5000000000000001E-3</v>
      </c>
      <c r="CG1491" s="1"/>
    </row>
    <row r="1492" spans="1:85" x14ac:dyDescent="0.3">
      <c r="A1492" s="21">
        <f t="shared" si="688"/>
        <v>47899</v>
      </c>
      <c r="B1492" s="18">
        <f t="shared" si="672"/>
        <v>112.421875</v>
      </c>
      <c r="C1492">
        <f t="shared" si="668"/>
        <v>115</v>
      </c>
      <c r="D1492">
        <f t="shared" ca="1" si="675"/>
        <v>-5.2527777777777782</v>
      </c>
      <c r="E1492">
        <f ca="1">IF(currency="USD",'Future et co'!F1492,IF(currency="EUR",'Future et co'!G1492,FALSE))</f>
        <v>3.6070000000000005E-2</v>
      </c>
      <c r="F1492">
        <f t="shared" ca="1" si="676"/>
        <v>3.6070000000000005E-2</v>
      </c>
      <c r="G1492">
        <f t="shared" ca="1" si="677"/>
        <v>2.0569999999999998E-2</v>
      </c>
      <c r="L1492">
        <f t="shared" ca="1" si="678"/>
        <v>127.8</v>
      </c>
      <c r="M1492">
        <f t="shared" ca="1" si="673"/>
        <v>3.6070000000000005E-2</v>
      </c>
      <c r="R1492">
        <f t="shared" ca="1" si="679"/>
        <v>127.8</v>
      </c>
      <c r="S1492">
        <f t="shared" ca="1" si="674"/>
        <v>3.6070000000000005E-2</v>
      </c>
      <c r="U1492" s="1"/>
      <c r="W1492" t="str">
        <f t="shared" si="669"/>
        <v/>
      </c>
      <c r="Y1492" s="1"/>
      <c r="AA1492">
        <f t="shared" si="670"/>
        <v>0</v>
      </c>
      <c r="AC1492" s="1"/>
      <c r="AE1492">
        <f t="shared" si="671"/>
        <v>0</v>
      </c>
      <c r="AH1492" s="1"/>
      <c r="AI1492" s="17"/>
      <c r="AJ1492" s="25"/>
      <c r="AU1492" s="1">
        <v>43922</v>
      </c>
      <c r="AV1492">
        <v>4.7E-2</v>
      </c>
      <c r="AW1492">
        <f t="shared" si="680"/>
        <v>4.6999999999999999E-4</v>
      </c>
      <c r="AY1492" s="1">
        <v>43922</v>
      </c>
      <c r="AZ1492">
        <v>4.3999999999999997E-2</v>
      </c>
      <c r="BA1492">
        <f t="shared" si="681"/>
        <v>4.3999999999999996E-4</v>
      </c>
      <c r="BC1492" s="1">
        <v>43935</v>
      </c>
      <c r="BD1492">
        <v>0.54400000000000004</v>
      </c>
      <c r="BE1492">
        <f t="shared" si="682"/>
        <v>5.4400000000000004E-3</v>
      </c>
      <c r="BG1492" s="1">
        <v>43935</v>
      </c>
      <c r="BH1492">
        <v>0.41220000000000001</v>
      </c>
      <c r="BI1492">
        <f t="shared" si="683"/>
        <v>4.1219999999999998E-3</v>
      </c>
      <c r="BK1492" s="1">
        <v>38736</v>
      </c>
      <c r="BL1492">
        <v>2.0884999999999998</v>
      </c>
      <c r="BM1492">
        <f t="shared" si="689"/>
        <v>2.0884999999999997E-2</v>
      </c>
      <c r="BP1492" s="1">
        <v>43889</v>
      </c>
      <c r="BQ1492">
        <v>232.0247</v>
      </c>
      <c r="BR1492">
        <f t="shared" si="684"/>
        <v>2.3202470000000002</v>
      </c>
      <c r="BT1492" s="1">
        <v>43899</v>
      </c>
      <c r="BU1492">
        <v>-0.46800000000000003</v>
      </c>
      <c r="BV1492">
        <f t="shared" si="685"/>
        <v>-4.6800000000000001E-3</v>
      </c>
      <c r="BX1492" s="1">
        <v>43899</v>
      </c>
      <c r="BY1492">
        <v>-0.42099999999999999</v>
      </c>
      <c r="BZ1492">
        <f t="shared" si="686"/>
        <v>-4.2100000000000002E-3</v>
      </c>
      <c r="CB1492" s="1">
        <v>43935</v>
      </c>
      <c r="CC1492">
        <v>-0.25</v>
      </c>
      <c r="CD1492">
        <f t="shared" si="687"/>
        <v>-2.5000000000000001E-3</v>
      </c>
      <c r="CG1492" s="1"/>
    </row>
    <row r="1493" spans="1:85" x14ac:dyDescent="0.3">
      <c r="A1493" s="21">
        <f t="shared" si="688"/>
        <v>47900</v>
      </c>
      <c r="B1493" s="18">
        <f t="shared" si="672"/>
        <v>112.421875</v>
      </c>
      <c r="C1493">
        <f t="shared" si="668"/>
        <v>115</v>
      </c>
      <c r="D1493">
        <f t="shared" ca="1" si="675"/>
        <v>-5.2555555555555555</v>
      </c>
      <c r="E1493">
        <f ca="1">IF(currency="USD",'Future et co'!F1493,IF(currency="EUR",'Future et co'!G1493,FALSE))</f>
        <v>3.6070000000000005E-2</v>
      </c>
      <c r="F1493">
        <f t="shared" ca="1" si="676"/>
        <v>3.6070000000000005E-2</v>
      </c>
      <c r="G1493">
        <f t="shared" ca="1" si="677"/>
        <v>2.0569999999999998E-2</v>
      </c>
      <c r="L1493">
        <f t="shared" ca="1" si="678"/>
        <v>127.8</v>
      </c>
      <c r="M1493">
        <f t="shared" ca="1" si="673"/>
        <v>3.6070000000000005E-2</v>
      </c>
      <c r="R1493">
        <f t="shared" ca="1" si="679"/>
        <v>127.8</v>
      </c>
      <c r="S1493">
        <f t="shared" ca="1" si="674"/>
        <v>3.6070000000000005E-2</v>
      </c>
      <c r="U1493" s="1"/>
      <c r="W1493" t="str">
        <f t="shared" si="669"/>
        <v/>
      </c>
      <c r="Y1493" s="1"/>
      <c r="AA1493">
        <f t="shared" si="670"/>
        <v>0</v>
      </c>
      <c r="AC1493" s="1"/>
      <c r="AE1493">
        <f t="shared" si="671"/>
        <v>0</v>
      </c>
      <c r="AH1493" s="1"/>
      <c r="AI1493" s="17"/>
      <c r="AJ1493" s="25"/>
      <c r="AU1493" s="1">
        <v>43921</v>
      </c>
      <c r="AV1493">
        <v>4.8000000000000001E-2</v>
      </c>
      <c r="AW1493">
        <f t="shared" si="680"/>
        <v>4.8000000000000001E-4</v>
      </c>
      <c r="AY1493" s="1">
        <v>43921</v>
      </c>
      <c r="AZ1493">
        <v>4.1000000000000002E-2</v>
      </c>
      <c r="BA1493">
        <f t="shared" si="681"/>
        <v>4.0999999999999999E-4</v>
      </c>
      <c r="BC1493" s="1">
        <v>43934</v>
      </c>
      <c r="BD1493">
        <v>0.57799999999999996</v>
      </c>
      <c r="BE1493">
        <f t="shared" si="682"/>
        <v>5.7799999999999995E-3</v>
      </c>
      <c r="BG1493" s="1">
        <v>43934</v>
      </c>
      <c r="BH1493">
        <v>0.435</v>
      </c>
      <c r="BI1493">
        <f t="shared" si="683"/>
        <v>4.3499999999999997E-3</v>
      </c>
      <c r="BK1493" s="1">
        <v>38737</v>
      </c>
      <c r="BL1493">
        <v>2.1347299999999998</v>
      </c>
      <c r="BM1493">
        <f t="shared" si="689"/>
        <v>2.13473E-2</v>
      </c>
      <c r="BP1493" s="1">
        <v>43888</v>
      </c>
      <c r="BQ1493">
        <v>230.8741</v>
      </c>
      <c r="BR1493">
        <f t="shared" si="684"/>
        <v>2.3087409999999999</v>
      </c>
      <c r="BT1493" s="1">
        <v>43896</v>
      </c>
      <c r="BU1493">
        <v>-0.47299999999999998</v>
      </c>
      <c r="BV1493">
        <f t="shared" si="685"/>
        <v>-4.7299999999999998E-3</v>
      </c>
      <c r="BX1493" s="1">
        <v>43896</v>
      </c>
      <c r="BY1493">
        <v>-0.42699999999999999</v>
      </c>
      <c r="BZ1493">
        <f t="shared" si="686"/>
        <v>-4.2699999999999995E-3</v>
      </c>
      <c r="CB1493" s="1">
        <v>43934</v>
      </c>
      <c r="CC1493">
        <v>-0.25629999999999997</v>
      </c>
      <c r="CD1493">
        <f t="shared" si="687"/>
        <v>-2.5629999999999997E-3</v>
      </c>
      <c r="CG1493" s="1"/>
    </row>
    <row r="1494" spans="1:85" x14ac:dyDescent="0.3">
      <c r="A1494" s="21">
        <f t="shared" si="688"/>
        <v>47903</v>
      </c>
      <c r="B1494" s="18">
        <f t="shared" si="672"/>
        <v>112.421875</v>
      </c>
      <c r="C1494">
        <f t="shared" si="668"/>
        <v>115</v>
      </c>
      <c r="D1494">
        <f t="shared" ca="1" si="675"/>
        <v>-5.2638888888888893</v>
      </c>
      <c r="E1494">
        <f ca="1">IF(currency="USD",'Future et co'!F1494,IF(currency="EUR",'Future et co'!G1494,FALSE))</f>
        <v>3.6070000000000005E-2</v>
      </c>
      <c r="F1494">
        <f t="shared" ca="1" si="676"/>
        <v>3.6070000000000005E-2</v>
      </c>
      <c r="G1494">
        <f t="shared" ca="1" si="677"/>
        <v>2.0569999999999998E-2</v>
      </c>
      <c r="L1494">
        <f t="shared" ca="1" si="678"/>
        <v>127.8</v>
      </c>
      <c r="M1494">
        <f t="shared" ca="1" si="673"/>
        <v>3.6070000000000005E-2</v>
      </c>
      <c r="R1494">
        <f t="shared" ca="1" si="679"/>
        <v>127.8</v>
      </c>
      <c r="S1494">
        <f t="shared" ca="1" si="674"/>
        <v>3.6070000000000005E-2</v>
      </c>
      <c r="U1494" s="1"/>
      <c r="W1494" t="str">
        <f t="shared" si="669"/>
        <v/>
      </c>
      <c r="Y1494" s="1"/>
      <c r="AA1494">
        <f t="shared" si="670"/>
        <v>0</v>
      </c>
      <c r="AC1494" s="1"/>
      <c r="AE1494">
        <f t="shared" si="671"/>
        <v>0</v>
      </c>
      <c r="AH1494" s="1"/>
      <c r="AI1494" s="17"/>
      <c r="AJ1494" s="25"/>
      <c r="AU1494" s="1">
        <v>43920</v>
      </c>
      <c r="AV1494">
        <v>4.5999999999999999E-2</v>
      </c>
      <c r="AW1494">
        <f t="shared" si="680"/>
        <v>4.6000000000000001E-4</v>
      </c>
      <c r="AY1494" s="1">
        <v>43920</v>
      </c>
      <c r="AZ1494">
        <v>4.1000000000000002E-2</v>
      </c>
      <c r="BA1494">
        <f t="shared" si="681"/>
        <v>4.0999999999999999E-4</v>
      </c>
      <c r="BC1494" s="1">
        <v>43931</v>
      </c>
      <c r="BD1494">
        <v>0.58699999999999997</v>
      </c>
      <c r="BE1494">
        <f t="shared" si="682"/>
        <v>5.8699999999999994E-3</v>
      </c>
      <c r="BG1494" s="1">
        <v>43931</v>
      </c>
      <c r="BH1494">
        <v>0.44700000000000001</v>
      </c>
      <c r="BI1494">
        <f t="shared" si="683"/>
        <v>4.47E-3</v>
      </c>
      <c r="BK1494" s="1">
        <v>38740</v>
      </c>
      <c r="BL1494">
        <v>2.1297700000000002</v>
      </c>
      <c r="BM1494">
        <f t="shared" si="689"/>
        <v>2.1297700000000003E-2</v>
      </c>
      <c r="BP1494" s="1">
        <v>43887</v>
      </c>
      <c r="BQ1494">
        <v>229.89349999999999</v>
      </c>
      <c r="BR1494">
        <f t="shared" si="684"/>
        <v>2.2989349999999997</v>
      </c>
      <c r="BT1494" s="1">
        <v>43895</v>
      </c>
      <c r="BU1494">
        <v>-0.46899999999999997</v>
      </c>
      <c r="BV1494">
        <f t="shared" si="685"/>
        <v>-4.6899999999999997E-3</v>
      </c>
      <c r="BX1494" s="1">
        <v>43895</v>
      </c>
      <c r="BY1494">
        <v>-0.432</v>
      </c>
      <c r="BZ1494">
        <f t="shared" si="686"/>
        <v>-4.3200000000000001E-3</v>
      </c>
      <c r="CB1494" s="1">
        <v>43931</v>
      </c>
      <c r="CC1494">
        <v>-0.24</v>
      </c>
      <c r="CD1494">
        <f t="shared" si="687"/>
        <v>-2.3999999999999998E-3</v>
      </c>
      <c r="CG1494" s="1"/>
    </row>
    <row r="1495" spans="1:85" x14ac:dyDescent="0.3">
      <c r="A1495" s="21">
        <f t="shared" si="688"/>
        <v>47904</v>
      </c>
      <c r="B1495" s="18">
        <f t="shared" si="672"/>
        <v>112.421875</v>
      </c>
      <c r="C1495">
        <f t="shared" si="668"/>
        <v>115</v>
      </c>
      <c r="D1495">
        <f t="shared" ca="1" si="675"/>
        <v>-5.2666666666666666</v>
      </c>
      <c r="E1495">
        <f ca="1">IF(currency="USD",'Future et co'!F1495,IF(currency="EUR",'Future et co'!G1495,FALSE))</f>
        <v>3.6070000000000005E-2</v>
      </c>
      <c r="F1495">
        <f t="shared" ca="1" si="676"/>
        <v>3.6070000000000005E-2</v>
      </c>
      <c r="G1495">
        <f t="shared" ca="1" si="677"/>
        <v>2.0569999999999998E-2</v>
      </c>
      <c r="L1495">
        <f t="shared" ca="1" si="678"/>
        <v>127.8</v>
      </c>
      <c r="M1495">
        <f t="shared" ca="1" si="673"/>
        <v>3.6070000000000005E-2</v>
      </c>
      <c r="R1495">
        <f t="shared" ca="1" si="679"/>
        <v>127.8</v>
      </c>
      <c r="S1495">
        <f t="shared" ca="1" si="674"/>
        <v>3.6070000000000005E-2</v>
      </c>
      <c r="U1495" s="1"/>
      <c r="W1495" t="str">
        <f t="shared" si="669"/>
        <v/>
      </c>
      <c r="Y1495" s="1"/>
      <c r="AA1495">
        <f t="shared" si="670"/>
        <v>0</v>
      </c>
      <c r="AC1495" s="1"/>
      <c r="AE1495">
        <f t="shared" si="671"/>
        <v>0</v>
      </c>
      <c r="AH1495" s="1"/>
      <c r="AI1495" s="17"/>
      <c r="AJ1495" s="25"/>
      <c r="AU1495" s="1">
        <v>43917</v>
      </c>
      <c r="AV1495">
        <v>5.8000000000000003E-2</v>
      </c>
      <c r="AW1495">
        <f t="shared" si="680"/>
        <v>5.8E-4</v>
      </c>
      <c r="AY1495" s="1">
        <v>43917</v>
      </c>
      <c r="AZ1495">
        <v>5.0999999999999997E-2</v>
      </c>
      <c r="BA1495">
        <f t="shared" si="681"/>
        <v>5.0999999999999993E-4</v>
      </c>
      <c r="BC1495" s="1">
        <v>43930</v>
      </c>
      <c r="BD1495">
        <v>0.58799999999999997</v>
      </c>
      <c r="BE1495">
        <f t="shared" si="682"/>
        <v>5.8799999999999998E-3</v>
      </c>
      <c r="BG1495" s="1">
        <v>43930</v>
      </c>
      <c r="BH1495">
        <v>0.44800000000000001</v>
      </c>
      <c r="BI1495">
        <f t="shared" si="683"/>
        <v>4.4800000000000005E-3</v>
      </c>
      <c r="BK1495" s="1">
        <v>38741</v>
      </c>
      <c r="BL1495">
        <v>2.1284700000000001</v>
      </c>
      <c r="BM1495">
        <f t="shared" si="689"/>
        <v>2.12847E-2</v>
      </c>
      <c r="BP1495" s="1">
        <v>43886</v>
      </c>
      <c r="BQ1495">
        <v>230.142</v>
      </c>
      <c r="BR1495">
        <f t="shared" si="684"/>
        <v>2.3014199999999998</v>
      </c>
      <c r="BT1495" s="1">
        <v>43894</v>
      </c>
      <c r="BU1495">
        <v>-0.46800000000000003</v>
      </c>
      <c r="BV1495">
        <f t="shared" si="685"/>
        <v>-4.6800000000000001E-3</v>
      </c>
      <c r="BX1495" s="1">
        <v>43894</v>
      </c>
      <c r="BY1495">
        <v>-0.41799999999999998</v>
      </c>
      <c r="BZ1495">
        <f t="shared" si="686"/>
        <v>-4.1799999999999997E-3</v>
      </c>
      <c r="CB1495" s="1">
        <v>43930</v>
      </c>
      <c r="CC1495">
        <v>-0.24</v>
      </c>
      <c r="CD1495">
        <f t="shared" si="687"/>
        <v>-2.3999999999999998E-3</v>
      </c>
      <c r="CG1495" s="1"/>
    </row>
    <row r="1496" spans="1:85" x14ac:dyDescent="0.3">
      <c r="A1496" s="21">
        <f t="shared" si="688"/>
        <v>47905</v>
      </c>
      <c r="B1496" s="18">
        <f t="shared" si="672"/>
        <v>112.421875</v>
      </c>
      <c r="C1496">
        <f t="shared" si="668"/>
        <v>115</v>
      </c>
      <c r="D1496">
        <f t="shared" ca="1" si="675"/>
        <v>-5.2694444444444448</v>
      </c>
      <c r="E1496">
        <f ca="1">IF(currency="USD",'Future et co'!F1496,IF(currency="EUR",'Future et co'!G1496,FALSE))</f>
        <v>3.6070000000000005E-2</v>
      </c>
      <c r="F1496">
        <f t="shared" ca="1" si="676"/>
        <v>3.6070000000000005E-2</v>
      </c>
      <c r="G1496">
        <f t="shared" ca="1" si="677"/>
        <v>2.0569999999999998E-2</v>
      </c>
      <c r="L1496">
        <f t="shared" ca="1" si="678"/>
        <v>127.8</v>
      </c>
      <c r="M1496">
        <f t="shared" ca="1" si="673"/>
        <v>3.6070000000000005E-2</v>
      </c>
      <c r="R1496">
        <f t="shared" ca="1" si="679"/>
        <v>127.8</v>
      </c>
      <c r="S1496">
        <f t="shared" ca="1" si="674"/>
        <v>3.6070000000000005E-2</v>
      </c>
      <c r="U1496" s="1"/>
      <c r="W1496" t="str">
        <f t="shared" si="669"/>
        <v/>
      </c>
      <c r="Y1496" s="1"/>
      <c r="AA1496">
        <f t="shared" si="670"/>
        <v>0</v>
      </c>
      <c r="AC1496" s="1"/>
      <c r="AE1496">
        <f t="shared" si="671"/>
        <v>0</v>
      </c>
      <c r="AH1496" s="1"/>
      <c r="AI1496" s="17"/>
      <c r="AJ1496" s="25"/>
      <c r="AU1496" s="1">
        <v>43916</v>
      </c>
      <c r="AV1496">
        <v>0.05</v>
      </c>
      <c r="AW1496">
        <f t="shared" si="680"/>
        <v>5.0000000000000001E-4</v>
      </c>
      <c r="AY1496" s="1">
        <v>43916</v>
      </c>
      <c r="AZ1496">
        <v>0.06</v>
      </c>
      <c r="BA1496">
        <f t="shared" si="681"/>
        <v>5.9999999999999995E-4</v>
      </c>
      <c r="BC1496" s="1">
        <v>43929</v>
      </c>
      <c r="BD1496">
        <v>0.65500000000000003</v>
      </c>
      <c r="BE1496">
        <f t="shared" si="682"/>
        <v>6.5500000000000003E-3</v>
      </c>
      <c r="BG1496" s="1">
        <v>43929</v>
      </c>
      <c r="BH1496">
        <v>0.48699999999999999</v>
      </c>
      <c r="BI1496">
        <f t="shared" si="683"/>
        <v>4.8700000000000002E-3</v>
      </c>
      <c r="BK1496" s="1">
        <v>38742</v>
      </c>
      <c r="BL1496">
        <v>2.1399499999999998</v>
      </c>
      <c r="BM1496">
        <f t="shared" si="689"/>
        <v>2.1399499999999998E-2</v>
      </c>
      <c r="BP1496" s="1">
        <v>43885</v>
      </c>
      <c r="BQ1496">
        <v>229.5667</v>
      </c>
      <c r="BR1496">
        <f t="shared" si="684"/>
        <v>2.2956669999999999</v>
      </c>
      <c r="BT1496" s="1">
        <v>43893</v>
      </c>
      <c r="BU1496">
        <v>-0.46300000000000002</v>
      </c>
      <c r="BV1496">
        <f t="shared" si="685"/>
        <v>-4.6300000000000004E-3</v>
      </c>
      <c r="BX1496" s="1">
        <v>43893</v>
      </c>
      <c r="BY1496">
        <v>-0.42199999999999999</v>
      </c>
      <c r="BZ1496">
        <f t="shared" si="686"/>
        <v>-4.2199999999999998E-3</v>
      </c>
      <c r="CB1496" s="1">
        <v>43929</v>
      </c>
      <c r="CC1496">
        <v>-0.23</v>
      </c>
      <c r="CD1496">
        <f t="shared" si="687"/>
        <v>-2.3E-3</v>
      </c>
      <c r="CG1496" s="1"/>
    </row>
    <row r="1497" spans="1:85" x14ac:dyDescent="0.3">
      <c r="A1497" s="21">
        <f t="shared" si="688"/>
        <v>47906</v>
      </c>
      <c r="B1497" s="18">
        <f t="shared" si="672"/>
        <v>112.421875</v>
      </c>
      <c r="C1497">
        <f t="shared" ref="C1497:C1560" si="690">CEILING(B1497,$C$9)</f>
        <v>115</v>
      </c>
      <c r="D1497">
        <f t="shared" ca="1" si="675"/>
        <v>-5.2722222222222221</v>
      </c>
      <c r="E1497">
        <f ca="1">IF(currency="USD",'Future et co'!F1497,IF(currency="EUR",'Future et co'!G1497,FALSE))</f>
        <v>3.6070000000000005E-2</v>
      </c>
      <c r="F1497">
        <f t="shared" ca="1" si="676"/>
        <v>3.6070000000000005E-2</v>
      </c>
      <c r="G1497">
        <f t="shared" ca="1" si="677"/>
        <v>2.0569999999999998E-2</v>
      </c>
      <c r="L1497">
        <f t="shared" ca="1" si="678"/>
        <v>127.8</v>
      </c>
      <c r="M1497">
        <f t="shared" ca="1" si="673"/>
        <v>3.6070000000000005E-2</v>
      </c>
      <c r="R1497">
        <f t="shared" ca="1" si="679"/>
        <v>127.8</v>
      </c>
      <c r="S1497">
        <f t="shared" ca="1" si="674"/>
        <v>3.6070000000000005E-2</v>
      </c>
      <c r="U1497" s="1"/>
      <c r="W1497" t="str">
        <f t="shared" si="669"/>
        <v/>
      </c>
      <c r="Y1497" s="1"/>
      <c r="AA1497">
        <f t="shared" si="670"/>
        <v>0</v>
      </c>
      <c r="AC1497" s="1"/>
      <c r="AE1497">
        <f t="shared" si="671"/>
        <v>0</v>
      </c>
      <c r="AH1497" s="1"/>
      <c r="AI1497" s="17"/>
      <c r="AJ1497" s="25"/>
      <c r="AU1497" s="1">
        <v>43915</v>
      </c>
      <c r="AV1497">
        <v>8.6999999999999994E-2</v>
      </c>
      <c r="AW1497">
        <f t="shared" si="680"/>
        <v>8.699999999999999E-4</v>
      </c>
      <c r="AY1497" s="1">
        <v>43915</v>
      </c>
      <c r="AZ1497">
        <v>7.4999999999999997E-2</v>
      </c>
      <c r="BA1497">
        <f t="shared" si="681"/>
        <v>7.5000000000000002E-4</v>
      </c>
      <c r="BC1497" s="1">
        <v>43928</v>
      </c>
      <c r="BD1497">
        <v>0.65700000000000003</v>
      </c>
      <c r="BE1497">
        <f t="shared" si="682"/>
        <v>6.5700000000000003E-3</v>
      </c>
      <c r="BG1497" s="1">
        <v>43928</v>
      </c>
      <c r="BH1497">
        <v>0.499</v>
      </c>
      <c r="BI1497">
        <f t="shared" si="683"/>
        <v>4.9899999999999996E-3</v>
      </c>
      <c r="BK1497" s="1">
        <v>38743</v>
      </c>
      <c r="BL1497">
        <v>2.1267299999999998</v>
      </c>
      <c r="BM1497">
        <f t="shared" si="689"/>
        <v>2.1267299999999999E-2</v>
      </c>
      <c r="BP1497" s="1">
        <v>43882</v>
      </c>
      <c r="BQ1497">
        <v>228.71680000000001</v>
      </c>
      <c r="BR1497">
        <f t="shared" si="684"/>
        <v>2.2871679999999999</v>
      </c>
      <c r="BT1497" s="1">
        <v>43892</v>
      </c>
      <c r="BU1497">
        <v>-0.434</v>
      </c>
      <c r="BV1497">
        <f t="shared" si="685"/>
        <v>-4.3400000000000001E-3</v>
      </c>
      <c r="BX1497" s="1">
        <v>43892</v>
      </c>
      <c r="BY1497">
        <v>-0.4</v>
      </c>
      <c r="BZ1497">
        <f t="shared" si="686"/>
        <v>-4.0000000000000001E-3</v>
      </c>
      <c r="CB1497" s="1">
        <v>43928</v>
      </c>
      <c r="CC1497">
        <v>-0.24</v>
      </c>
      <c r="CD1497">
        <f t="shared" si="687"/>
        <v>-2.3999999999999998E-3</v>
      </c>
      <c r="CG1497" s="1"/>
    </row>
    <row r="1498" spans="1:85" x14ac:dyDescent="0.3">
      <c r="A1498" s="21">
        <f t="shared" si="688"/>
        <v>47907</v>
      </c>
      <c r="B1498" s="18">
        <f t="shared" si="672"/>
        <v>112.421875</v>
      </c>
      <c r="C1498">
        <f t="shared" si="690"/>
        <v>115</v>
      </c>
      <c r="D1498">
        <f t="shared" ca="1" si="675"/>
        <v>-5.2750000000000004</v>
      </c>
      <c r="E1498">
        <f ca="1">IF(currency="USD",'Future et co'!F1498,IF(currency="EUR",'Future et co'!G1498,FALSE))</f>
        <v>3.6070000000000005E-2</v>
      </c>
      <c r="F1498">
        <f t="shared" ca="1" si="676"/>
        <v>3.6070000000000005E-2</v>
      </c>
      <c r="G1498">
        <f t="shared" ca="1" si="677"/>
        <v>2.0569999999999998E-2</v>
      </c>
      <c r="L1498">
        <f t="shared" ca="1" si="678"/>
        <v>127.8</v>
      </c>
      <c r="M1498">
        <f t="shared" ca="1" si="673"/>
        <v>3.6070000000000005E-2</v>
      </c>
      <c r="R1498">
        <f t="shared" ca="1" si="679"/>
        <v>127.8</v>
      </c>
      <c r="S1498">
        <f t="shared" ca="1" si="674"/>
        <v>3.6070000000000005E-2</v>
      </c>
      <c r="U1498" s="1"/>
      <c r="W1498" t="str">
        <f t="shared" si="669"/>
        <v/>
      </c>
      <c r="Y1498" s="1"/>
      <c r="AA1498">
        <f t="shared" si="670"/>
        <v>0</v>
      </c>
      <c r="AC1498" s="1"/>
      <c r="AE1498">
        <f t="shared" si="671"/>
        <v>0</v>
      </c>
      <c r="AH1498" s="1"/>
      <c r="AI1498" s="17"/>
      <c r="AJ1498" s="25"/>
      <c r="AU1498" s="1">
        <v>43914</v>
      </c>
      <c r="AV1498">
        <v>7.5999999999999998E-2</v>
      </c>
      <c r="AW1498">
        <f t="shared" si="680"/>
        <v>7.5999999999999993E-4</v>
      </c>
      <c r="AY1498" s="1">
        <v>43914</v>
      </c>
      <c r="AZ1498">
        <v>0.08</v>
      </c>
      <c r="BA1498">
        <f t="shared" si="681"/>
        <v>8.0000000000000004E-4</v>
      </c>
      <c r="BC1498" s="1">
        <v>43927</v>
      </c>
      <c r="BD1498">
        <v>0.63400000000000001</v>
      </c>
      <c r="BE1498">
        <f t="shared" si="682"/>
        <v>6.3400000000000001E-3</v>
      </c>
      <c r="BG1498" s="1">
        <v>43927</v>
      </c>
      <c r="BH1498">
        <v>0.47099999999999997</v>
      </c>
      <c r="BI1498">
        <f t="shared" si="683"/>
        <v>4.7099999999999998E-3</v>
      </c>
      <c r="BK1498" s="1">
        <v>38744</v>
      </c>
      <c r="BL1498">
        <v>2.1096599999999999</v>
      </c>
      <c r="BM1498">
        <f t="shared" si="689"/>
        <v>2.10966E-2</v>
      </c>
      <c r="BP1498" s="1">
        <v>43881</v>
      </c>
      <c r="BQ1498">
        <v>228.7561</v>
      </c>
      <c r="BR1498">
        <f t="shared" si="684"/>
        <v>2.2875610000000002</v>
      </c>
      <c r="BT1498" s="1">
        <v>43889</v>
      </c>
      <c r="BU1498">
        <v>-0.42399999999999999</v>
      </c>
      <c r="BV1498">
        <f t="shared" si="685"/>
        <v>-4.2399999999999998E-3</v>
      </c>
      <c r="BX1498" s="1">
        <v>43889</v>
      </c>
      <c r="BY1498">
        <v>-0.38600000000000001</v>
      </c>
      <c r="BZ1498">
        <f t="shared" si="686"/>
        <v>-3.8600000000000001E-3</v>
      </c>
      <c r="CB1498" s="1">
        <v>43927</v>
      </c>
      <c r="CC1498">
        <v>-0.30370000000000003</v>
      </c>
      <c r="CD1498">
        <f t="shared" si="687"/>
        <v>-3.0370000000000002E-3</v>
      </c>
      <c r="CG1498" s="1"/>
    </row>
    <row r="1499" spans="1:85" x14ac:dyDescent="0.3">
      <c r="A1499" s="21">
        <f t="shared" si="688"/>
        <v>47910</v>
      </c>
      <c r="B1499" s="18">
        <f t="shared" si="672"/>
        <v>112.421875</v>
      </c>
      <c r="C1499">
        <f t="shared" si="690"/>
        <v>115</v>
      </c>
      <c r="D1499">
        <f t="shared" ca="1" si="675"/>
        <v>-5.2833333333333332</v>
      </c>
      <c r="E1499">
        <f ca="1">IF(currency="USD",'Future et co'!F1499,IF(currency="EUR",'Future et co'!G1499,FALSE))</f>
        <v>3.6070000000000005E-2</v>
      </c>
      <c r="F1499">
        <f t="shared" ca="1" si="676"/>
        <v>3.6070000000000005E-2</v>
      </c>
      <c r="G1499">
        <f t="shared" ca="1" si="677"/>
        <v>2.0569999999999998E-2</v>
      </c>
      <c r="L1499">
        <f t="shared" ca="1" si="678"/>
        <v>127.8</v>
      </c>
      <c r="M1499">
        <f t="shared" ca="1" si="673"/>
        <v>3.6070000000000005E-2</v>
      </c>
      <c r="R1499">
        <f t="shared" ca="1" si="679"/>
        <v>127.8</v>
      </c>
      <c r="S1499">
        <f t="shared" ca="1" si="674"/>
        <v>3.6070000000000005E-2</v>
      </c>
      <c r="U1499" s="1"/>
      <c r="W1499" t="str">
        <f t="shared" si="669"/>
        <v/>
      </c>
      <c r="Y1499" s="1"/>
      <c r="AA1499">
        <f t="shared" si="670"/>
        <v>0</v>
      </c>
      <c r="AC1499" s="1"/>
      <c r="AE1499">
        <f t="shared" si="671"/>
        <v>0</v>
      </c>
      <c r="AH1499" s="1"/>
      <c r="AI1499" s="17"/>
      <c r="AJ1499" s="25"/>
      <c r="AU1499" s="1">
        <v>43913</v>
      </c>
      <c r="AV1499">
        <v>7.4999999999999997E-2</v>
      </c>
      <c r="AW1499">
        <f t="shared" si="680"/>
        <v>7.5000000000000002E-4</v>
      </c>
      <c r="AY1499" s="1">
        <v>43913</v>
      </c>
      <c r="AZ1499">
        <v>5.8999999999999997E-2</v>
      </c>
      <c r="BA1499">
        <f t="shared" si="681"/>
        <v>5.8999999999999992E-4</v>
      </c>
      <c r="BC1499" s="1">
        <v>43924</v>
      </c>
      <c r="BD1499">
        <v>0.62</v>
      </c>
      <c r="BE1499">
        <f t="shared" si="682"/>
        <v>6.1999999999999998E-3</v>
      </c>
      <c r="BG1499" s="1">
        <v>43924</v>
      </c>
      <c r="BH1499">
        <v>0.45989999999999998</v>
      </c>
      <c r="BI1499">
        <f t="shared" si="683"/>
        <v>4.5989999999999998E-3</v>
      </c>
      <c r="BK1499" s="1">
        <v>38747</v>
      </c>
      <c r="BL1499">
        <v>2.1080899999999998</v>
      </c>
      <c r="BM1499">
        <f t="shared" si="689"/>
        <v>2.10809E-2</v>
      </c>
      <c r="BP1499" s="1">
        <v>43880</v>
      </c>
      <c r="BQ1499">
        <v>228.3638</v>
      </c>
      <c r="BR1499">
        <f t="shared" si="684"/>
        <v>2.2836379999999998</v>
      </c>
      <c r="BT1499" s="1">
        <v>43888</v>
      </c>
      <c r="BU1499">
        <v>-0.42499999999999999</v>
      </c>
      <c r="BV1499">
        <f t="shared" si="685"/>
        <v>-4.2500000000000003E-3</v>
      </c>
      <c r="BX1499" s="1">
        <v>43888</v>
      </c>
      <c r="BY1499">
        <v>-0.375</v>
      </c>
      <c r="BZ1499">
        <f t="shared" si="686"/>
        <v>-3.7499999999999999E-3</v>
      </c>
      <c r="CB1499" s="1">
        <v>43924</v>
      </c>
      <c r="CC1499">
        <v>-0.3009</v>
      </c>
      <c r="CD1499">
        <f t="shared" si="687"/>
        <v>-3.009E-3</v>
      </c>
      <c r="CG1499" s="1"/>
    </row>
    <row r="1500" spans="1:85" x14ac:dyDescent="0.3">
      <c r="A1500" s="21">
        <f t="shared" si="688"/>
        <v>47911</v>
      </c>
      <c r="B1500" s="18">
        <f t="shared" si="672"/>
        <v>112.421875</v>
      </c>
      <c r="C1500">
        <f t="shared" si="690"/>
        <v>115</v>
      </c>
      <c r="D1500">
        <f t="shared" ca="1" si="675"/>
        <v>-5.2861111111111114</v>
      </c>
      <c r="E1500">
        <f ca="1">IF(currency="USD",'Future et co'!F1500,IF(currency="EUR",'Future et co'!G1500,FALSE))</f>
        <v>3.6070000000000005E-2</v>
      </c>
      <c r="F1500">
        <f t="shared" ca="1" si="676"/>
        <v>3.6070000000000005E-2</v>
      </c>
      <c r="G1500">
        <f t="shared" ca="1" si="677"/>
        <v>2.0569999999999998E-2</v>
      </c>
      <c r="L1500">
        <f t="shared" ca="1" si="678"/>
        <v>127.8</v>
      </c>
      <c r="M1500">
        <f t="shared" ca="1" si="673"/>
        <v>3.6070000000000005E-2</v>
      </c>
      <c r="R1500">
        <f t="shared" ca="1" si="679"/>
        <v>127.8</v>
      </c>
      <c r="S1500">
        <f t="shared" ca="1" si="674"/>
        <v>3.6070000000000005E-2</v>
      </c>
      <c r="U1500" s="1"/>
      <c r="W1500" t="str">
        <f t="shared" si="669"/>
        <v/>
      </c>
      <c r="Y1500" s="1"/>
      <c r="AA1500">
        <f t="shared" si="670"/>
        <v>0</v>
      </c>
      <c r="AC1500" s="1"/>
      <c r="AE1500">
        <f t="shared" si="671"/>
        <v>0</v>
      </c>
      <c r="AH1500" s="1"/>
      <c r="AI1500" s="17"/>
      <c r="AJ1500" s="25"/>
      <c r="AU1500" s="1">
        <v>43910</v>
      </c>
      <c r="AV1500">
        <v>0.104</v>
      </c>
      <c r="AW1500">
        <f t="shared" si="680"/>
        <v>1.0399999999999999E-3</v>
      </c>
      <c r="AY1500" s="1">
        <v>43910</v>
      </c>
      <c r="AZ1500">
        <v>0.09</v>
      </c>
      <c r="BA1500">
        <f t="shared" si="681"/>
        <v>8.9999999999999998E-4</v>
      </c>
      <c r="BC1500" s="1">
        <v>43923</v>
      </c>
      <c r="BD1500">
        <v>0.61</v>
      </c>
      <c r="BE1500">
        <f t="shared" si="682"/>
        <v>6.0999999999999995E-3</v>
      </c>
      <c r="BG1500" s="1">
        <v>43923</v>
      </c>
      <c r="BH1500">
        <v>0.45200000000000001</v>
      </c>
      <c r="BI1500">
        <f t="shared" si="683"/>
        <v>4.5199999999999997E-3</v>
      </c>
      <c r="BK1500" s="1">
        <v>38748</v>
      </c>
      <c r="BL1500">
        <v>2.11463</v>
      </c>
      <c r="BM1500">
        <f t="shared" si="689"/>
        <v>2.11463E-2</v>
      </c>
      <c r="BP1500" s="1">
        <v>43879</v>
      </c>
      <c r="BQ1500">
        <v>228.19390000000001</v>
      </c>
      <c r="BR1500">
        <f t="shared" si="684"/>
        <v>2.2819389999999999</v>
      </c>
      <c r="BT1500" s="1">
        <v>43887</v>
      </c>
      <c r="BU1500">
        <v>-0.42299999999999999</v>
      </c>
      <c r="BV1500">
        <f t="shared" si="685"/>
        <v>-4.2300000000000003E-3</v>
      </c>
      <c r="BX1500" s="1">
        <v>43887</v>
      </c>
      <c r="BY1500">
        <v>-0.371</v>
      </c>
      <c r="BZ1500">
        <f t="shared" si="686"/>
        <v>-3.7099999999999998E-3</v>
      </c>
      <c r="CB1500" s="1">
        <v>43923</v>
      </c>
      <c r="CC1500">
        <v>-0.28999999999999998</v>
      </c>
      <c r="CD1500">
        <f t="shared" si="687"/>
        <v>-2.8999999999999998E-3</v>
      </c>
      <c r="CG1500" s="1"/>
    </row>
    <row r="1501" spans="1:85" x14ac:dyDescent="0.3">
      <c r="A1501" s="21">
        <f t="shared" si="688"/>
        <v>47912</v>
      </c>
      <c r="B1501" s="18">
        <f t="shared" si="672"/>
        <v>112.421875</v>
      </c>
      <c r="C1501">
        <f t="shared" si="690"/>
        <v>115</v>
      </c>
      <c r="D1501">
        <f t="shared" ca="1" si="675"/>
        <v>-5.2888888888888888</v>
      </c>
      <c r="E1501">
        <f ca="1">IF(currency="USD",'Future et co'!F1501,IF(currency="EUR",'Future et co'!G1501,FALSE))</f>
        <v>3.6070000000000005E-2</v>
      </c>
      <c r="F1501">
        <f t="shared" ca="1" si="676"/>
        <v>3.6070000000000005E-2</v>
      </c>
      <c r="G1501">
        <f t="shared" ca="1" si="677"/>
        <v>2.0569999999999998E-2</v>
      </c>
      <c r="L1501">
        <f t="shared" ca="1" si="678"/>
        <v>127.8</v>
      </c>
      <c r="M1501">
        <f t="shared" ca="1" si="673"/>
        <v>3.6070000000000005E-2</v>
      </c>
      <c r="R1501">
        <f t="shared" ca="1" si="679"/>
        <v>127.8</v>
      </c>
      <c r="S1501">
        <f t="shared" ca="1" si="674"/>
        <v>3.6070000000000005E-2</v>
      </c>
      <c r="U1501" s="1"/>
      <c r="W1501" t="str">
        <f t="shared" si="669"/>
        <v/>
      </c>
      <c r="Y1501" s="1"/>
      <c r="AA1501">
        <f t="shared" si="670"/>
        <v>0</v>
      </c>
      <c r="AC1501" s="1"/>
      <c r="AE1501">
        <f t="shared" si="671"/>
        <v>0</v>
      </c>
      <c r="AH1501" s="1"/>
      <c r="AI1501" s="17"/>
      <c r="AJ1501" s="25"/>
      <c r="AU1501" s="1">
        <v>43909</v>
      </c>
      <c r="AV1501">
        <v>0.13</v>
      </c>
      <c r="AW1501">
        <f t="shared" si="680"/>
        <v>1.2999999999999999E-3</v>
      </c>
      <c r="AY1501" s="1">
        <v>43909</v>
      </c>
      <c r="AZ1501">
        <v>0.114</v>
      </c>
      <c r="BA1501">
        <f t="shared" si="681"/>
        <v>1.14E-3</v>
      </c>
      <c r="BC1501" s="1">
        <v>43922</v>
      </c>
      <c r="BD1501">
        <v>0.63800000000000001</v>
      </c>
      <c r="BE1501">
        <f t="shared" si="682"/>
        <v>6.3800000000000003E-3</v>
      </c>
      <c r="BG1501" s="1">
        <v>43922</v>
      </c>
      <c r="BH1501">
        <v>0.45100000000000001</v>
      </c>
      <c r="BI1501">
        <f t="shared" si="683"/>
        <v>4.5100000000000001E-3</v>
      </c>
      <c r="BK1501" s="1">
        <v>38749</v>
      </c>
      <c r="BL1501">
        <v>2.1125600000000002</v>
      </c>
      <c r="BM1501">
        <f t="shared" si="689"/>
        <v>2.1125600000000001E-2</v>
      </c>
      <c r="BP1501" s="1">
        <v>43878</v>
      </c>
      <c r="BQ1501">
        <v>228.08930000000001</v>
      </c>
      <c r="BR1501">
        <f t="shared" si="684"/>
        <v>2.2808930000000003</v>
      </c>
      <c r="BT1501" s="1">
        <v>43886</v>
      </c>
      <c r="BU1501">
        <v>-0.41699999999999998</v>
      </c>
      <c r="BV1501">
        <f t="shared" si="685"/>
        <v>-4.1700000000000001E-3</v>
      </c>
      <c r="BX1501" s="1">
        <v>43886</v>
      </c>
      <c r="BY1501">
        <v>-0.35799999999999998</v>
      </c>
      <c r="BZ1501">
        <f t="shared" si="686"/>
        <v>-3.5799999999999998E-3</v>
      </c>
      <c r="CB1501" s="1">
        <v>43922</v>
      </c>
      <c r="CC1501">
        <v>-0.3</v>
      </c>
      <c r="CD1501">
        <f t="shared" si="687"/>
        <v>-3.0000000000000001E-3</v>
      </c>
      <c r="CG1501" s="1"/>
    </row>
    <row r="1502" spans="1:85" x14ac:dyDescent="0.3">
      <c r="A1502" s="21">
        <f t="shared" si="688"/>
        <v>47913</v>
      </c>
      <c r="B1502" s="18">
        <f t="shared" si="672"/>
        <v>112.421875</v>
      </c>
      <c r="C1502">
        <f t="shared" si="690"/>
        <v>115</v>
      </c>
      <c r="D1502">
        <f t="shared" ca="1" si="675"/>
        <v>-5.291666666666667</v>
      </c>
      <c r="E1502">
        <f ca="1">IF(currency="USD",'Future et co'!F1502,IF(currency="EUR",'Future et co'!G1502,FALSE))</f>
        <v>3.6070000000000005E-2</v>
      </c>
      <c r="F1502">
        <f t="shared" ca="1" si="676"/>
        <v>3.6070000000000005E-2</v>
      </c>
      <c r="G1502">
        <f t="shared" ca="1" si="677"/>
        <v>2.0569999999999998E-2</v>
      </c>
      <c r="L1502">
        <f t="shared" ca="1" si="678"/>
        <v>127.8</v>
      </c>
      <c r="M1502">
        <f t="shared" ca="1" si="673"/>
        <v>3.6070000000000005E-2</v>
      </c>
      <c r="R1502">
        <f t="shared" ca="1" si="679"/>
        <v>127.8</v>
      </c>
      <c r="S1502">
        <f t="shared" ca="1" si="674"/>
        <v>3.6070000000000005E-2</v>
      </c>
      <c r="U1502" s="1"/>
      <c r="W1502" t="str">
        <f t="shared" si="669"/>
        <v/>
      </c>
      <c r="Y1502" s="1"/>
      <c r="AA1502">
        <f t="shared" si="670"/>
        <v>0</v>
      </c>
      <c r="AC1502" s="1"/>
      <c r="AE1502">
        <f t="shared" si="671"/>
        <v>0</v>
      </c>
      <c r="AH1502" s="1"/>
      <c r="AI1502" s="17"/>
      <c r="AJ1502" s="25"/>
      <c r="AU1502" s="1">
        <v>43908</v>
      </c>
      <c r="AV1502">
        <v>9.7000000000000003E-2</v>
      </c>
      <c r="AW1502">
        <f t="shared" si="680"/>
        <v>9.7000000000000005E-4</v>
      </c>
      <c r="AY1502" s="1">
        <v>43908</v>
      </c>
      <c r="AZ1502">
        <v>9.8000000000000004E-2</v>
      </c>
      <c r="BA1502">
        <f t="shared" si="681"/>
        <v>9.7999999999999997E-4</v>
      </c>
      <c r="BC1502" s="1">
        <v>43921</v>
      </c>
      <c r="BD1502">
        <v>0.624</v>
      </c>
      <c r="BE1502">
        <f t="shared" si="682"/>
        <v>6.2399999999999999E-3</v>
      </c>
      <c r="BG1502" s="1">
        <v>43921</v>
      </c>
      <c r="BH1502">
        <v>0.45500000000000002</v>
      </c>
      <c r="BI1502">
        <f t="shared" si="683"/>
        <v>4.5500000000000002E-3</v>
      </c>
      <c r="BK1502" s="1">
        <v>38750</v>
      </c>
      <c r="BL1502">
        <v>2.1320700000000001</v>
      </c>
      <c r="BM1502">
        <f t="shared" si="689"/>
        <v>2.1320700000000001E-2</v>
      </c>
      <c r="BP1502" s="1">
        <v>43875</v>
      </c>
      <c r="BQ1502">
        <v>228.1285</v>
      </c>
      <c r="BR1502">
        <f t="shared" si="684"/>
        <v>2.281285</v>
      </c>
      <c r="BT1502" s="1">
        <v>43885</v>
      </c>
      <c r="BU1502">
        <v>-0.41399999999999998</v>
      </c>
      <c r="BV1502">
        <f t="shared" si="685"/>
        <v>-4.1399999999999996E-3</v>
      </c>
      <c r="BX1502" s="1">
        <v>43885</v>
      </c>
      <c r="BY1502">
        <v>-0.35699999999999998</v>
      </c>
      <c r="BZ1502">
        <f t="shared" si="686"/>
        <v>-3.5699999999999998E-3</v>
      </c>
      <c r="CB1502" s="1">
        <v>43921</v>
      </c>
      <c r="CC1502">
        <v>-0.31</v>
      </c>
      <c r="CD1502">
        <f t="shared" si="687"/>
        <v>-3.0999999999999999E-3</v>
      </c>
      <c r="CG1502" s="1"/>
    </row>
    <row r="1503" spans="1:85" x14ac:dyDescent="0.3">
      <c r="A1503" s="21">
        <f t="shared" si="688"/>
        <v>47914</v>
      </c>
      <c r="B1503" s="18">
        <f t="shared" si="672"/>
        <v>112.421875</v>
      </c>
      <c r="C1503">
        <f t="shared" si="690"/>
        <v>115</v>
      </c>
      <c r="D1503">
        <f t="shared" ca="1" si="675"/>
        <v>-5.2944444444444443</v>
      </c>
      <c r="E1503">
        <f ca="1">IF(currency="USD",'Future et co'!F1503,IF(currency="EUR",'Future et co'!G1503,FALSE))</f>
        <v>3.6070000000000005E-2</v>
      </c>
      <c r="F1503">
        <f t="shared" ca="1" si="676"/>
        <v>3.6070000000000005E-2</v>
      </c>
      <c r="G1503">
        <f t="shared" ca="1" si="677"/>
        <v>2.0569999999999998E-2</v>
      </c>
      <c r="L1503">
        <f t="shared" ca="1" si="678"/>
        <v>127.8</v>
      </c>
      <c r="M1503">
        <f t="shared" ca="1" si="673"/>
        <v>3.6070000000000005E-2</v>
      </c>
      <c r="R1503">
        <f t="shared" ca="1" si="679"/>
        <v>127.8</v>
      </c>
      <c r="S1503">
        <f t="shared" ca="1" si="674"/>
        <v>3.6070000000000005E-2</v>
      </c>
      <c r="U1503" s="1"/>
      <c r="W1503" t="str">
        <f t="shared" si="669"/>
        <v/>
      </c>
      <c r="Y1503" s="1"/>
      <c r="AA1503">
        <f t="shared" si="670"/>
        <v>0</v>
      </c>
      <c r="AC1503" s="1"/>
      <c r="AE1503">
        <f t="shared" si="671"/>
        <v>0</v>
      </c>
      <c r="AH1503" s="1"/>
      <c r="AI1503" s="17"/>
      <c r="AJ1503" s="25"/>
      <c r="AU1503" s="1">
        <v>43907</v>
      </c>
      <c r="AV1503">
        <v>0.11600000000000001</v>
      </c>
      <c r="AW1503">
        <f t="shared" si="680"/>
        <v>1.16E-3</v>
      </c>
      <c r="AY1503" s="1">
        <v>43907</v>
      </c>
      <c r="AZ1503">
        <v>0.11899999999999999</v>
      </c>
      <c r="BA1503">
        <f t="shared" si="681"/>
        <v>1.1899999999999999E-3</v>
      </c>
      <c r="BC1503" s="1">
        <v>43920</v>
      </c>
      <c r="BD1503">
        <v>0.65400000000000003</v>
      </c>
      <c r="BE1503">
        <f t="shared" si="682"/>
        <v>6.5400000000000007E-3</v>
      </c>
      <c r="BG1503" s="1">
        <v>43920</v>
      </c>
      <c r="BH1503">
        <v>0.47499999999999998</v>
      </c>
      <c r="BI1503">
        <f t="shared" si="683"/>
        <v>4.7499999999999999E-3</v>
      </c>
      <c r="BK1503" s="1">
        <v>38751</v>
      </c>
      <c r="BL1503">
        <v>2.1437400000000002</v>
      </c>
      <c r="BM1503">
        <f t="shared" si="689"/>
        <v>2.1437400000000002E-2</v>
      </c>
      <c r="BP1503" s="1">
        <v>43874</v>
      </c>
      <c r="BQ1503">
        <v>227.85390000000001</v>
      </c>
      <c r="BR1503">
        <f t="shared" si="684"/>
        <v>2.2785390000000003</v>
      </c>
      <c r="BT1503" s="1">
        <v>43882</v>
      </c>
      <c r="BU1503">
        <v>-0.41499999999999998</v>
      </c>
      <c r="BV1503">
        <f t="shared" si="685"/>
        <v>-4.15E-3</v>
      </c>
      <c r="BX1503" s="1">
        <v>43882</v>
      </c>
      <c r="BY1503">
        <v>-0.35599999999999998</v>
      </c>
      <c r="BZ1503">
        <f t="shared" si="686"/>
        <v>-3.5599999999999998E-3</v>
      </c>
      <c r="CB1503" s="1">
        <v>43920</v>
      </c>
      <c r="CC1503">
        <v>-0.31</v>
      </c>
      <c r="CD1503">
        <f t="shared" si="687"/>
        <v>-3.0999999999999999E-3</v>
      </c>
      <c r="CG1503" s="1"/>
    </row>
    <row r="1504" spans="1:85" x14ac:dyDescent="0.3">
      <c r="A1504" s="21">
        <f t="shared" si="688"/>
        <v>47917</v>
      </c>
      <c r="B1504" s="18">
        <f t="shared" si="672"/>
        <v>112.421875</v>
      </c>
      <c r="C1504">
        <f t="shared" si="690"/>
        <v>115</v>
      </c>
      <c r="D1504">
        <f t="shared" ca="1" si="675"/>
        <v>-5.302777777777778</v>
      </c>
      <c r="E1504">
        <f ca="1">IF(currency="USD",'Future et co'!F1504,IF(currency="EUR",'Future et co'!G1504,FALSE))</f>
        <v>3.6070000000000005E-2</v>
      </c>
      <c r="F1504">
        <f t="shared" ca="1" si="676"/>
        <v>3.6070000000000005E-2</v>
      </c>
      <c r="G1504">
        <f t="shared" ca="1" si="677"/>
        <v>2.0569999999999998E-2</v>
      </c>
      <c r="L1504">
        <f t="shared" ca="1" si="678"/>
        <v>127.8</v>
      </c>
      <c r="M1504">
        <f t="shared" ca="1" si="673"/>
        <v>3.6070000000000005E-2</v>
      </c>
      <c r="R1504">
        <f t="shared" ca="1" si="679"/>
        <v>127.8</v>
      </c>
      <c r="S1504">
        <f t="shared" ca="1" si="674"/>
        <v>3.6070000000000005E-2</v>
      </c>
      <c r="U1504" s="1"/>
      <c r="W1504" t="str">
        <f t="shared" si="669"/>
        <v/>
      </c>
      <c r="Y1504" s="1"/>
      <c r="AA1504">
        <f t="shared" si="670"/>
        <v>0</v>
      </c>
      <c r="AC1504" s="1"/>
      <c r="AE1504">
        <f t="shared" si="671"/>
        <v>0</v>
      </c>
      <c r="AH1504" s="1"/>
      <c r="AI1504" s="17"/>
      <c r="AJ1504" s="25"/>
      <c r="AU1504" s="1">
        <v>43906</v>
      </c>
      <c r="AV1504">
        <v>9.6000000000000002E-2</v>
      </c>
      <c r="AW1504">
        <f t="shared" si="680"/>
        <v>9.6000000000000002E-4</v>
      </c>
      <c r="AY1504" s="1">
        <v>43906</v>
      </c>
      <c r="AZ1504">
        <v>9.5000000000000001E-2</v>
      </c>
      <c r="BA1504">
        <f t="shared" si="681"/>
        <v>9.5E-4</v>
      </c>
      <c r="BC1504" s="1">
        <v>43917</v>
      </c>
      <c r="BD1504">
        <v>0.68</v>
      </c>
      <c r="BE1504">
        <f t="shared" si="682"/>
        <v>6.8000000000000005E-3</v>
      </c>
      <c r="BG1504" s="1">
        <v>43917</v>
      </c>
      <c r="BH1504">
        <v>0.47</v>
      </c>
      <c r="BI1504">
        <f t="shared" si="683"/>
        <v>4.6999999999999993E-3</v>
      </c>
      <c r="BK1504" s="1">
        <v>38754</v>
      </c>
      <c r="BL1504">
        <v>2.1414</v>
      </c>
      <c r="BM1504">
        <f t="shared" si="689"/>
        <v>2.1413999999999999E-2</v>
      </c>
      <c r="BP1504" s="1">
        <v>43873</v>
      </c>
      <c r="BQ1504">
        <v>227.52709999999999</v>
      </c>
      <c r="BR1504">
        <f t="shared" si="684"/>
        <v>2.275271</v>
      </c>
      <c r="BT1504" s="1">
        <v>43881</v>
      </c>
      <c r="BU1504">
        <v>-0.41</v>
      </c>
      <c r="BV1504">
        <f t="shared" si="685"/>
        <v>-4.0999999999999995E-3</v>
      </c>
      <c r="BX1504" s="1">
        <v>43881</v>
      </c>
      <c r="BY1504">
        <v>-0.35799999999999998</v>
      </c>
      <c r="BZ1504">
        <f t="shared" si="686"/>
        <v>-3.5799999999999998E-3</v>
      </c>
      <c r="CB1504" s="1">
        <v>43917</v>
      </c>
      <c r="CC1504">
        <v>-0.31979999999999997</v>
      </c>
      <c r="CD1504">
        <f t="shared" si="687"/>
        <v>-3.1979999999999999E-3</v>
      </c>
      <c r="CG1504" s="1"/>
    </row>
    <row r="1505" spans="1:85" x14ac:dyDescent="0.3">
      <c r="A1505" s="21">
        <f t="shared" si="688"/>
        <v>47918</v>
      </c>
      <c r="B1505" s="18">
        <f t="shared" si="672"/>
        <v>112.421875</v>
      </c>
      <c r="C1505">
        <f t="shared" si="690"/>
        <v>115</v>
      </c>
      <c r="D1505">
        <f t="shared" ca="1" si="675"/>
        <v>-5.3055555555555554</v>
      </c>
      <c r="E1505">
        <f ca="1">IF(currency="USD",'Future et co'!F1505,IF(currency="EUR",'Future et co'!G1505,FALSE))</f>
        <v>3.6070000000000005E-2</v>
      </c>
      <c r="F1505">
        <f t="shared" ca="1" si="676"/>
        <v>3.6070000000000005E-2</v>
      </c>
      <c r="G1505">
        <f t="shared" ca="1" si="677"/>
        <v>2.0569999999999998E-2</v>
      </c>
      <c r="L1505">
        <f t="shared" ca="1" si="678"/>
        <v>127.8</v>
      </c>
      <c r="M1505">
        <f t="shared" ca="1" si="673"/>
        <v>3.6070000000000005E-2</v>
      </c>
      <c r="R1505">
        <f t="shared" ca="1" si="679"/>
        <v>127.8</v>
      </c>
      <c r="S1505">
        <f t="shared" ca="1" si="674"/>
        <v>3.6070000000000005E-2</v>
      </c>
      <c r="U1505" s="1"/>
      <c r="W1505" t="str">
        <f t="shared" ref="W1505:W1568" si="691">IF(U1505="","",V1505/100)</f>
        <v/>
      </c>
      <c r="Y1505" s="1"/>
      <c r="AA1505">
        <f t="shared" ref="AA1505:AA1568" si="692">Z1505/100</f>
        <v>0</v>
      </c>
      <c r="AC1505" s="1"/>
      <c r="AE1505">
        <f t="shared" ref="AE1505:AE1568" si="693">AD1505/100</f>
        <v>0</v>
      </c>
      <c r="AH1505" s="1"/>
      <c r="AI1505" s="17"/>
      <c r="AJ1505" s="25"/>
      <c r="AU1505" s="1">
        <v>43903</v>
      </c>
      <c r="AV1505">
        <v>0.157</v>
      </c>
      <c r="AW1505">
        <f t="shared" si="680"/>
        <v>1.57E-3</v>
      </c>
      <c r="AY1505" s="1">
        <v>43903</v>
      </c>
      <c r="AZ1505">
        <v>0.13700000000000001</v>
      </c>
      <c r="BA1505">
        <f t="shared" si="681"/>
        <v>1.3700000000000001E-3</v>
      </c>
      <c r="BC1505" s="1">
        <v>43916</v>
      </c>
      <c r="BD1505">
        <v>0.65400000000000003</v>
      </c>
      <c r="BE1505">
        <f t="shared" si="682"/>
        <v>6.5400000000000007E-3</v>
      </c>
      <c r="BG1505" s="1">
        <v>43916</v>
      </c>
      <c r="BH1505">
        <v>0.46700000000000003</v>
      </c>
      <c r="BI1505">
        <f t="shared" si="683"/>
        <v>4.6700000000000005E-3</v>
      </c>
      <c r="BK1505" s="1">
        <v>38755</v>
      </c>
      <c r="BL1505">
        <v>2.1554899999999999</v>
      </c>
      <c r="BM1505">
        <f t="shared" si="689"/>
        <v>2.1554899999999998E-2</v>
      </c>
      <c r="BP1505" s="1">
        <v>43872</v>
      </c>
      <c r="BQ1505">
        <v>227.8409</v>
      </c>
      <c r="BR1505">
        <f t="shared" si="684"/>
        <v>2.2784089999999999</v>
      </c>
      <c r="BT1505" s="1">
        <v>43880</v>
      </c>
      <c r="BU1505">
        <v>-0.40200000000000002</v>
      </c>
      <c r="BV1505">
        <f t="shared" si="685"/>
        <v>-4.0200000000000001E-3</v>
      </c>
      <c r="BX1505" s="1">
        <v>43880</v>
      </c>
      <c r="BY1505">
        <v>-0.35299999999999998</v>
      </c>
      <c r="BZ1505">
        <f t="shared" si="686"/>
        <v>-3.5299999999999997E-3</v>
      </c>
      <c r="CB1505" s="1">
        <v>43916</v>
      </c>
      <c r="CC1505">
        <v>-0.3</v>
      </c>
      <c r="CD1505">
        <f t="shared" si="687"/>
        <v>-3.0000000000000001E-3</v>
      </c>
      <c r="CG1505" s="1"/>
    </row>
    <row r="1506" spans="1:85" x14ac:dyDescent="0.3">
      <c r="A1506" s="21">
        <f t="shared" si="688"/>
        <v>47919</v>
      </c>
      <c r="B1506" s="18">
        <f t="shared" si="672"/>
        <v>112.421875</v>
      </c>
      <c r="C1506">
        <f t="shared" si="690"/>
        <v>115</v>
      </c>
      <c r="D1506">
        <f t="shared" ca="1" si="675"/>
        <v>-5.3083333333333336</v>
      </c>
      <c r="E1506">
        <f ca="1">IF(currency="USD",'Future et co'!F1506,IF(currency="EUR",'Future et co'!G1506,FALSE))</f>
        <v>3.6070000000000005E-2</v>
      </c>
      <c r="F1506">
        <f t="shared" ca="1" si="676"/>
        <v>3.6070000000000005E-2</v>
      </c>
      <c r="G1506">
        <f t="shared" ca="1" si="677"/>
        <v>2.0569999999999998E-2</v>
      </c>
      <c r="L1506">
        <f t="shared" ca="1" si="678"/>
        <v>127.8</v>
      </c>
      <c r="M1506">
        <f t="shared" ca="1" si="673"/>
        <v>3.6070000000000005E-2</v>
      </c>
      <c r="R1506">
        <f t="shared" ca="1" si="679"/>
        <v>127.8</v>
      </c>
      <c r="S1506">
        <f t="shared" ca="1" si="674"/>
        <v>3.6070000000000005E-2</v>
      </c>
      <c r="U1506" s="1"/>
      <c r="W1506" t="str">
        <f t="shared" si="691"/>
        <v/>
      </c>
      <c r="Y1506" s="1"/>
      <c r="AA1506">
        <f t="shared" si="692"/>
        <v>0</v>
      </c>
      <c r="AC1506" s="1"/>
      <c r="AE1506">
        <f t="shared" si="693"/>
        <v>0</v>
      </c>
      <c r="AH1506" s="1"/>
      <c r="AI1506" s="17"/>
      <c r="AJ1506" s="25"/>
      <c r="AU1506" s="1">
        <v>43902</v>
      </c>
      <c r="AV1506">
        <v>0.113</v>
      </c>
      <c r="AW1506">
        <f t="shared" si="680"/>
        <v>1.1299999999999999E-3</v>
      </c>
      <c r="AY1506" s="1">
        <v>43902</v>
      </c>
      <c r="AZ1506">
        <v>9.6000000000000002E-2</v>
      </c>
      <c r="BA1506">
        <f t="shared" si="681"/>
        <v>9.6000000000000002E-4</v>
      </c>
      <c r="BC1506" s="1">
        <v>43915</v>
      </c>
      <c r="BD1506">
        <v>0.628</v>
      </c>
      <c r="BE1506">
        <f t="shared" si="682"/>
        <v>6.28E-3</v>
      </c>
      <c r="BG1506" s="1">
        <v>43915</v>
      </c>
      <c r="BH1506">
        <v>0.495</v>
      </c>
      <c r="BI1506">
        <f t="shared" si="683"/>
        <v>4.9499999999999995E-3</v>
      </c>
      <c r="BK1506" s="1">
        <v>38756</v>
      </c>
      <c r="BL1506">
        <v>2.1391200000000001</v>
      </c>
      <c r="BM1506">
        <f t="shared" si="689"/>
        <v>2.1391200000000003E-2</v>
      </c>
      <c r="BP1506" s="1">
        <v>43871</v>
      </c>
      <c r="BQ1506">
        <v>228.24619999999999</v>
      </c>
      <c r="BR1506">
        <f t="shared" si="684"/>
        <v>2.2824619999999998</v>
      </c>
      <c r="BT1506" s="1">
        <v>43879</v>
      </c>
      <c r="BU1506">
        <v>-0.40300000000000002</v>
      </c>
      <c r="BV1506">
        <f t="shared" si="685"/>
        <v>-4.0300000000000006E-3</v>
      </c>
      <c r="BX1506" s="1">
        <v>43879</v>
      </c>
      <c r="BY1506">
        <v>-0.35799999999999998</v>
      </c>
      <c r="BZ1506">
        <f t="shared" si="686"/>
        <v>-3.5799999999999998E-3</v>
      </c>
      <c r="CB1506" s="1">
        <v>43915</v>
      </c>
      <c r="CC1506">
        <v>-0.30470000000000003</v>
      </c>
      <c r="CD1506">
        <f t="shared" si="687"/>
        <v>-3.0470000000000002E-3</v>
      </c>
      <c r="CG1506" s="1"/>
    </row>
    <row r="1507" spans="1:85" x14ac:dyDescent="0.3">
      <c r="A1507" s="21">
        <f t="shared" si="688"/>
        <v>47920</v>
      </c>
      <c r="B1507" s="18">
        <f t="shared" si="672"/>
        <v>112.421875</v>
      </c>
      <c r="C1507">
        <f t="shared" si="690"/>
        <v>115</v>
      </c>
      <c r="D1507">
        <f t="shared" ca="1" si="675"/>
        <v>-5.3111111111111109</v>
      </c>
      <c r="E1507">
        <f ca="1">IF(currency="USD",'Future et co'!F1507,IF(currency="EUR",'Future et co'!G1507,FALSE))</f>
        <v>3.6070000000000005E-2</v>
      </c>
      <c r="F1507">
        <f t="shared" ca="1" si="676"/>
        <v>3.6070000000000005E-2</v>
      </c>
      <c r="G1507">
        <f t="shared" ca="1" si="677"/>
        <v>2.0569999999999998E-2</v>
      </c>
      <c r="L1507">
        <f t="shared" ca="1" si="678"/>
        <v>127.8</v>
      </c>
      <c r="M1507">
        <f t="shared" ca="1" si="673"/>
        <v>3.6070000000000005E-2</v>
      </c>
      <c r="R1507">
        <f t="shared" ca="1" si="679"/>
        <v>127.8</v>
      </c>
      <c r="S1507">
        <f t="shared" ca="1" si="674"/>
        <v>3.6070000000000005E-2</v>
      </c>
      <c r="U1507" s="1"/>
      <c r="W1507" t="str">
        <f t="shared" si="691"/>
        <v/>
      </c>
      <c r="Y1507" s="1"/>
      <c r="AA1507">
        <f t="shared" si="692"/>
        <v>0</v>
      </c>
      <c r="AC1507" s="1"/>
      <c r="AE1507">
        <f t="shared" si="693"/>
        <v>0</v>
      </c>
      <c r="AH1507" s="1"/>
      <c r="AI1507" s="17"/>
      <c r="AJ1507" s="25"/>
      <c r="AU1507" s="1">
        <v>43901</v>
      </c>
      <c r="AV1507">
        <v>0.21099999999999999</v>
      </c>
      <c r="AW1507">
        <f t="shared" si="680"/>
        <v>2.1099999999999999E-3</v>
      </c>
      <c r="AY1507" s="1">
        <v>43901</v>
      </c>
      <c r="AZ1507">
        <v>0.16500000000000001</v>
      </c>
      <c r="BA1507">
        <f t="shared" si="681"/>
        <v>1.65E-3</v>
      </c>
      <c r="BC1507" s="1">
        <v>43914</v>
      </c>
      <c r="BD1507">
        <v>0.61199999999999999</v>
      </c>
      <c r="BE1507">
        <f t="shared" si="682"/>
        <v>6.1199999999999996E-3</v>
      </c>
      <c r="BG1507" s="1">
        <v>43914</v>
      </c>
      <c r="BH1507">
        <v>0.49</v>
      </c>
      <c r="BI1507">
        <f t="shared" si="683"/>
        <v>4.8999999999999998E-3</v>
      </c>
      <c r="BK1507" s="1">
        <v>38757</v>
      </c>
      <c r="BL1507">
        <v>2.14507</v>
      </c>
      <c r="BM1507">
        <f t="shared" si="689"/>
        <v>2.14507E-2</v>
      </c>
      <c r="BP1507" s="1">
        <v>43868</v>
      </c>
      <c r="BQ1507">
        <v>227.7363</v>
      </c>
      <c r="BR1507">
        <f t="shared" si="684"/>
        <v>2.2773629999999998</v>
      </c>
      <c r="BT1507" s="1">
        <v>43878</v>
      </c>
      <c r="BU1507">
        <v>-0.41299999999999998</v>
      </c>
      <c r="BV1507">
        <f t="shared" si="685"/>
        <v>-4.13E-3</v>
      </c>
      <c r="BX1507" s="1">
        <v>43878</v>
      </c>
      <c r="BY1507">
        <v>-0.35299999999999998</v>
      </c>
      <c r="BZ1507">
        <f t="shared" si="686"/>
        <v>-3.5299999999999997E-3</v>
      </c>
      <c r="CB1507" s="1">
        <v>43914</v>
      </c>
      <c r="CC1507">
        <v>-0.31</v>
      </c>
      <c r="CD1507">
        <f t="shared" si="687"/>
        <v>-3.0999999999999999E-3</v>
      </c>
      <c r="CG1507" s="1"/>
    </row>
    <row r="1508" spans="1:85" x14ac:dyDescent="0.3">
      <c r="A1508" s="21">
        <f t="shared" si="688"/>
        <v>47921</v>
      </c>
      <c r="B1508" s="18">
        <f t="shared" si="672"/>
        <v>112.421875</v>
      </c>
      <c r="C1508">
        <f t="shared" si="690"/>
        <v>115</v>
      </c>
      <c r="D1508">
        <f t="shared" ca="1" si="675"/>
        <v>-5.3138888888888891</v>
      </c>
      <c r="E1508">
        <f ca="1">IF(currency="USD",'Future et co'!F1508,IF(currency="EUR",'Future et co'!G1508,FALSE))</f>
        <v>3.6070000000000005E-2</v>
      </c>
      <c r="F1508">
        <f t="shared" ca="1" si="676"/>
        <v>3.6070000000000005E-2</v>
      </c>
      <c r="G1508">
        <f t="shared" ca="1" si="677"/>
        <v>2.0569999999999998E-2</v>
      </c>
      <c r="L1508">
        <f t="shared" ca="1" si="678"/>
        <v>127.8</v>
      </c>
      <c r="M1508">
        <f t="shared" ca="1" si="673"/>
        <v>3.6070000000000005E-2</v>
      </c>
      <c r="R1508">
        <f t="shared" ca="1" si="679"/>
        <v>127.8</v>
      </c>
      <c r="S1508">
        <f t="shared" ca="1" si="674"/>
        <v>3.6070000000000005E-2</v>
      </c>
      <c r="U1508" s="1"/>
      <c r="W1508" t="str">
        <f t="shared" si="691"/>
        <v/>
      </c>
      <c r="Y1508" s="1"/>
      <c r="AA1508">
        <f t="shared" si="692"/>
        <v>0</v>
      </c>
      <c r="AC1508" s="1"/>
      <c r="AE1508">
        <f t="shared" si="693"/>
        <v>0</v>
      </c>
      <c r="AH1508" s="1"/>
      <c r="AI1508" s="17"/>
      <c r="AJ1508" s="25"/>
      <c r="AU1508" s="1">
        <v>43900</v>
      </c>
      <c r="AV1508">
        <v>0.40500000000000003</v>
      </c>
      <c r="AW1508">
        <f t="shared" si="680"/>
        <v>4.0500000000000006E-3</v>
      </c>
      <c r="AY1508" s="1">
        <v>43900</v>
      </c>
      <c r="AZ1508">
        <v>0.30499999999999999</v>
      </c>
      <c r="BA1508">
        <f t="shared" si="681"/>
        <v>3.0499999999999998E-3</v>
      </c>
      <c r="BC1508" s="1">
        <v>43913</v>
      </c>
      <c r="BD1508">
        <v>0.59199999999999997</v>
      </c>
      <c r="BE1508">
        <f t="shared" si="682"/>
        <v>5.9199999999999999E-3</v>
      </c>
      <c r="BG1508" s="1">
        <v>43913</v>
      </c>
      <c r="BH1508">
        <v>0.46100000000000002</v>
      </c>
      <c r="BI1508">
        <f t="shared" si="683"/>
        <v>4.6100000000000004E-3</v>
      </c>
      <c r="BK1508" s="1">
        <v>38758</v>
      </c>
      <c r="BL1508">
        <v>2.14371</v>
      </c>
      <c r="BM1508">
        <f t="shared" si="689"/>
        <v>2.1437100000000001E-2</v>
      </c>
      <c r="BP1508" s="1">
        <v>43867</v>
      </c>
      <c r="BQ1508">
        <v>227.26560000000001</v>
      </c>
      <c r="BR1508">
        <f t="shared" si="684"/>
        <v>2.272656</v>
      </c>
      <c r="BT1508" s="1">
        <v>43875</v>
      </c>
      <c r="BU1508">
        <v>-0.41299999999999998</v>
      </c>
      <c r="BV1508">
        <f t="shared" si="685"/>
        <v>-4.13E-3</v>
      </c>
      <c r="BX1508" s="1">
        <v>43875</v>
      </c>
      <c r="BY1508">
        <v>-0.35899999999999999</v>
      </c>
      <c r="BZ1508">
        <f t="shared" si="686"/>
        <v>-3.5899999999999999E-3</v>
      </c>
      <c r="CB1508" s="1">
        <v>43913</v>
      </c>
      <c r="CC1508">
        <v>-0.3382</v>
      </c>
      <c r="CD1508">
        <f t="shared" si="687"/>
        <v>-3.382E-3</v>
      </c>
      <c r="CG1508" s="1"/>
    </row>
    <row r="1509" spans="1:85" x14ac:dyDescent="0.3">
      <c r="A1509" s="21">
        <f t="shared" si="688"/>
        <v>47924</v>
      </c>
      <c r="B1509" s="18">
        <f t="shared" si="672"/>
        <v>112.421875</v>
      </c>
      <c r="C1509">
        <f t="shared" si="690"/>
        <v>115</v>
      </c>
      <c r="D1509">
        <f t="shared" ca="1" si="675"/>
        <v>-5.322222222222222</v>
      </c>
      <c r="E1509">
        <f ca="1">IF(currency="USD",'Future et co'!F1509,IF(currency="EUR",'Future et co'!G1509,FALSE))</f>
        <v>3.6070000000000005E-2</v>
      </c>
      <c r="F1509">
        <f t="shared" ca="1" si="676"/>
        <v>3.6070000000000005E-2</v>
      </c>
      <c r="G1509">
        <f t="shared" ca="1" si="677"/>
        <v>2.0569999999999998E-2</v>
      </c>
      <c r="L1509">
        <f t="shared" ca="1" si="678"/>
        <v>127.8</v>
      </c>
      <c r="M1509">
        <f t="shared" ca="1" si="673"/>
        <v>3.6070000000000005E-2</v>
      </c>
      <c r="R1509">
        <f t="shared" ca="1" si="679"/>
        <v>127.8</v>
      </c>
      <c r="S1509">
        <f t="shared" ca="1" si="674"/>
        <v>3.6070000000000005E-2</v>
      </c>
      <c r="U1509" s="1"/>
      <c r="W1509" t="str">
        <f t="shared" si="691"/>
        <v/>
      </c>
      <c r="Y1509" s="1"/>
      <c r="AA1509">
        <f t="shared" si="692"/>
        <v>0</v>
      </c>
      <c r="AC1509" s="1"/>
      <c r="AE1509">
        <f t="shared" si="693"/>
        <v>0</v>
      </c>
      <c r="AH1509" s="1"/>
      <c r="AI1509" s="17"/>
      <c r="AJ1509" s="25"/>
      <c r="AU1509" s="1">
        <v>43899</v>
      </c>
      <c r="AV1509">
        <v>0.307</v>
      </c>
      <c r="AW1509">
        <f t="shared" si="680"/>
        <v>3.0699999999999998E-3</v>
      </c>
      <c r="AY1509" s="1">
        <v>43899</v>
      </c>
      <c r="AZ1509">
        <v>0.221</v>
      </c>
      <c r="BA1509">
        <f t="shared" si="681"/>
        <v>2.2100000000000002E-3</v>
      </c>
      <c r="BC1509" s="1">
        <v>43910</v>
      </c>
      <c r="BD1509">
        <v>0.61299999999999999</v>
      </c>
      <c r="BE1509">
        <f t="shared" si="682"/>
        <v>6.13E-3</v>
      </c>
      <c r="BG1509" s="1">
        <v>43910</v>
      </c>
      <c r="BH1509">
        <v>0.49399999999999999</v>
      </c>
      <c r="BI1509">
        <f t="shared" si="683"/>
        <v>4.9399999999999999E-3</v>
      </c>
      <c r="BK1509" s="1">
        <v>38761</v>
      </c>
      <c r="BL1509">
        <v>2.15083</v>
      </c>
      <c r="BM1509">
        <f t="shared" si="689"/>
        <v>2.1508300000000001E-2</v>
      </c>
      <c r="BP1509" s="1">
        <v>43866</v>
      </c>
      <c r="BQ1509">
        <v>227.3963</v>
      </c>
      <c r="BR1509">
        <f t="shared" si="684"/>
        <v>2.2739630000000002</v>
      </c>
      <c r="BT1509" s="1">
        <v>43874</v>
      </c>
      <c r="BU1509">
        <v>-0.41099999999999998</v>
      </c>
      <c r="BV1509">
        <f t="shared" si="685"/>
        <v>-4.1099999999999999E-3</v>
      </c>
      <c r="BX1509" s="1">
        <v>43874</v>
      </c>
      <c r="BY1509">
        <v>-0.35699999999999998</v>
      </c>
      <c r="BZ1509">
        <f t="shared" si="686"/>
        <v>-3.5699999999999998E-3</v>
      </c>
      <c r="CB1509" s="1">
        <v>43910</v>
      </c>
      <c r="CC1509">
        <v>-0.34660000000000002</v>
      </c>
      <c r="CD1509">
        <f t="shared" si="687"/>
        <v>-3.4660000000000003E-3</v>
      </c>
      <c r="CG1509" s="1"/>
    </row>
    <row r="1510" spans="1:85" x14ac:dyDescent="0.3">
      <c r="A1510" s="21">
        <f t="shared" si="688"/>
        <v>47925</v>
      </c>
      <c r="B1510" s="18">
        <f t="shared" si="672"/>
        <v>112.421875</v>
      </c>
      <c r="C1510">
        <f t="shared" si="690"/>
        <v>115</v>
      </c>
      <c r="D1510">
        <f t="shared" ca="1" si="675"/>
        <v>-5.3250000000000002</v>
      </c>
      <c r="E1510">
        <f ca="1">IF(currency="USD",'Future et co'!F1510,IF(currency="EUR",'Future et co'!G1510,FALSE))</f>
        <v>3.6070000000000005E-2</v>
      </c>
      <c r="F1510">
        <f t="shared" ca="1" si="676"/>
        <v>3.6070000000000005E-2</v>
      </c>
      <c r="G1510">
        <f t="shared" ca="1" si="677"/>
        <v>2.0569999999999998E-2</v>
      </c>
      <c r="L1510">
        <f t="shared" ca="1" si="678"/>
        <v>127.8</v>
      </c>
      <c r="M1510">
        <f t="shared" ca="1" si="673"/>
        <v>3.6070000000000005E-2</v>
      </c>
      <c r="R1510">
        <f t="shared" ca="1" si="679"/>
        <v>127.8</v>
      </c>
      <c r="S1510">
        <f t="shared" ca="1" si="674"/>
        <v>3.6070000000000005E-2</v>
      </c>
      <c r="U1510" s="1"/>
      <c r="W1510" t="str">
        <f t="shared" si="691"/>
        <v/>
      </c>
      <c r="Y1510" s="1"/>
      <c r="AA1510">
        <f t="shared" si="692"/>
        <v>0</v>
      </c>
      <c r="AC1510" s="1"/>
      <c r="AE1510">
        <f t="shared" si="693"/>
        <v>0</v>
      </c>
      <c r="AH1510" s="1"/>
      <c r="AI1510" s="17"/>
      <c r="AJ1510" s="25"/>
      <c r="AU1510" s="1">
        <v>43896</v>
      </c>
      <c r="AV1510">
        <v>0.505</v>
      </c>
      <c r="AW1510">
        <f t="shared" si="680"/>
        <v>5.0499999999999998E-3</v>
      </c>
      <c r="AY1510" s="1">
        <v>43896</v>
      </c>
      <c r="AZ1510">
        <v>0.39200000000000002</v>
      </c>
      <c r="BA1510">
        <f t="shared" si="681"/>
        <v>3.9199999999999999E-3</v>
      </c>
      <c r="BC1510" s="1">
        <v>43909</v>
      </c>
      <c r="BD1510">
        <v>0.68500000000000005</v>
      </c>
      <c r="BE1510">
        <f t="shared" si="682"/>
        <v>6.8500000000000002E-3</v>
      </c>
      <c r="BG1510" s="1">
        <v>43909</v>
      </c>
      <c r="BH1510">
        <v>0.59</v>
      </c>
      <c r="BI1510">
        <f t="shared" si="683"/>
        <v>5.8999999999999999E-3</v>
      </c>
      <c r="BK1510" s="1">
        <v>38762</v>
      </c>
      <c r="BL1510">
        <v>2.1301999999999999</v>
      </c>
      <c r="BM1510">
        <f t="shared" si="689"/>
        <v>2.1301999999999998E-2</v>
      </c>
      <c r="BP1510" s="1">
        <v>43865</v>
      </c>
      <c r="BQ1510">
        <v>228.19390000000001</v>
      </c>
      <c r="BR1510">
        <f t="shared" si="684"/>
        <v>2.2819389999999999</v>
      </c>
      <c r="BT1510" s="1">
        <v>43873</v>
      </c>
      <c r="BU1510">
        <v>-0.41299999999999998</v>
      </c>
      <c r="BV1510">
        <f t="shared" si="685"/>
        <v>-4.13E-3</v>
      </c>
      <c r="BX1510" s="1">
        <v>43873</v>
      </c>
      <c r="BY1510">
        <v>-0.36199999999999999</v>
      </c>
      <c r="BZ1510">
        <f t="shared" si="686"/>
        <v>-3.62E-3</v>
      </c>
      <c r="CB1510" s="1">
        <v>43909</v>
      </c>
      <c r="CC1510">
        <v>-0.33</v>
      </c>
      <c r="CD1510">
        <f t="shared" si="687"/>
        <v>-3.3E-3</v>
      </c>
      <c r="CG1510" s="1"/>
    </row>
    <row r="1511" spans="1:85" x14ac:dyDescent="0.3">
      <c r="A1511" s="21">
        <f t="shared" si="688"/>
        <v>47926</v>
      </c>
      <c r="B1511" s="18">
        <f t="shared" si="672"/>
        <v>112.421875</v>
      </c>
      <c r="C1511">
        <f t="shared" si="690"/>
        <v>115</v>
      </c>
      <c r="D1511">
        <f t="shared" ca="1" si="675"/>
        <v>-5.3277777777777775</v>
      </c>
      <c r="E1511">
        <f ca="1">IF(currency="USD",'Future et co'!F1511,IF(currency="EUR",'Future et co'!G1511,FALSE))</f>
        <v>3.6070000000000005E-2</v>
      </c>
      <c r="F1511">
        <f t="shared" ca="1" si="676"/>
        <v>3.6070000000000005E-2</v>
      </c>
      <c r="G1511">
        <f t="shared" ca="1" si="677"/>
        <v>2.0569999999999998E-2</v>
      </c>
      <c r="L1511">
        <f t="shared" ca="1" si="678"/>
        <v>127.8</v>
      </c>
      <c r="M1511">
        <f t="shared" ca="1" si="673"/>
        <v>3.6070000000000005E-2</v>
      </c>
      <c r="R1511">
        <f t="shared" ca="1" si="679"/>
        <v>127.8</v>
      </c>
      <c r="S1511">
        <f t="shared" ca="1" si="674"/>
        <v>3.6070000000000005E-2</v>
      </c>
      <c r="U1511" s="1"/>
      <c r="W1511" t="str">
        <f t="shared" si="691"/>
        <v/>
      </c>
      <c r="Y1511" s="1"/>
      <c r="AA1511">
        <f t="shared" si="692"/>
        <v>0</v>
      </c>
      <c r="AC1511" s="1"/>
      <c r="AE1511">
        <f t="shared" si="693"/>
        <v>0</v>
      </c>
      <c r="AH1511" s="1"/>
      <c r="AI1511" s="17"/>
      <c r="AJ1511" s="25"/>
      <c r="AU1511" s="1">
        <v>43895</v>
      </c>
      <c r="AV1511">
        <v>0.60099999999999998</v>
      </c>
      <c r="AW1511">
        <f t="shared" si="680"/>
        <v>6.0099999999999997E-3</v>
      </c>
      <c r="AY1511" s="1">
        <v>43895</v>
      </c>
      <c r="AZ1511">
        <v>0.46899999999999997</v>
      </c>
      <c r="BA1511">
        <f t="shared" si="681"/>
        <v>4.6899999999999997E-3</v>
      </c>
      <c r="BC1511" s="1">
        <v>43908</v>
      </c>
      <c r="BD1511">
        <v>0.61199999999999999</v>
      </c>
      <c r="BE1511">
        <f t="shared" si="682"/>
        <v>6.1199999999999996E-3</v>
      </c>
      <c r="BG1511" s="1">
        <v>43908</v>
      </c>
      <c r="BH1511">
        <v>0.56899999999999995</v>
      </c>
      <c r="BI1511">
        <f t="shared" si="683"/>
        <v>5.6899999999999997E-3</v>
      </c>
      <c r="BK1511" s="1">
        <v>38763</v>
      </c>
      <c r="BL1511">
        <v>2.1238800000000002</v>
      </c>
      <c r="BM1511">
        <f t="shared" si="689"/>
        <v>2.1238800000000002E-2</v>
      </c>
      <c r="BP1511" s="1">
        <v>43864</v>
      </c>
      <c r="BQ1511">
        <v>228.6515</v>
      </c>
      <c r="BR1511">
        <f t="shared" si="684"/>
        <v>2.2865150000000001</v>
      </c>
      <c r="BT1511" s="1">
        <v>43872</v>
      </c>
      <c r="BU1511">
        <v>-0.40899999999999997</v>
      </c>
      <c r="BV1511">
        <f t="shared" si="685"/>
        <v>-4.0899999999999999E-3</v>
      </c>
      <c r="BX1511" s="1">
        <v>43872</v>
      </c>
      <c r="BY1511">
        <v>-0.35</v>
      </c>
      <c r="BZ1511">
        <f t="shared" si="686"/>
        <v>-3.4999999999999996E-3</v>
      </c>
      <c r="CB1511" s="1">
        <v>43908</v>
      </c>
      <c r="CC1511">
        <v>-0.39300000000000002</v>
      </c>
      <c r="CD1511">
        <f t="shared" si="687"/>
        <v>-3.9300000000000003E-3</v>
      </c>
      <c r="CG1511" s="1"/>
    </row>
    <row r="1512" spans="1:85" x14ac:dyDescent="0.3">
      <c r="A1512" s="21">
        <f t="shared" si="688"/>
        <v>47927</v>
      </c>
      <c r="B1512" s="18">
        <f t="shared" si="672"/>
        <v>112.421875</v>
      </c>
      <c r="C1512">
        <f t="shared" si="690"/>
        <v>115</v>
      </c>
      <c r="D1512">
        <f t="shared" ca="1" si="675"/>
        <v>-5.3305555555555557</v>
      </c>
      <c r="E1512">
        <f ca="1">IF(currency="USD",'Future et co'!F1512,IF(currency="EUR",'Future et co'!G1512,FALSE))</f>
        <v>3.6070000000000005E-2</v>
      </c>
      <c r="F1512">
        <f t="shared" ca="1" si="676"/>
        <v>3.6070000000000005E-2</v>
      </c>
      <c r="G1512">
        <f t="shared" ca="1" si="677"/>
        <v>2.0569999999999998E-2</v>
      </c>
      <c r="L1512">
        <f t="shared" ca="1" si="678"/>
        <v>127.8</v>
      </c>
      <c r="M1512">
        <f t="shared" ca="1" si="673"/>
        <v>3.6070000000000005E-2</v>
      </c>
      <c r="R1512">
        <f t="shared" ca="1" si="679"/>
        <v>127.8</v>
      </c>
      <c r="S1512">
        <f t="shared" ca="1" si="674"/>
        <v>3.6070000000000005E-2</v>
      </c>
      <c r="U1512" s="1"/>
      <c r="W1512" t="str">
        <f t="shared" si="691"/>
        <v/>
      </c>
      <c r="Y1512" s="1"/>
      <c r="AA1512">
        <f t="shared" si="692"/>
        <v>0</v>
      </c>
      <c r="AC1512" s="1"/>
      <c r="AE1512">
        <f t="shared" si="693"/>
        <v>0</v>
      </c>
      <c r="AH1512" s="1"/>
      <c r="AI1512" s="17"/>
      <c r="AJ1512" s="25"/>
      <c r="AU1512" s="1">
        <v>43894</v>
      </c>
      <c r="AV1512">
        <v>0.76300000000000001</v>
      </c>
      <c r="AW1512">
        <f t="shared" si="680"/>
        <v>7.6300000000000005E-3</v>
      </c>
      <c r="AY1512" s="1">
        <v>43894</v>
      </c>
      <c r="AZ1512">
        <v>0.64</v>
      </c>
      <c r="BA1512">
        <f t="shared" si="681"/>
        <v>6.4000000000000003E-3</v>
      </c>
      <c r="BC1512" s="1">
        <v>43907</v>
      </c>
      <c r="BD1512">
        <v>0.57499999999999996</v>
      </c>
      <c r="BE1512">
        <f t="shared" si="682"/>
        <v>5.7499999999999999E-3</v>
      </c>
      <c r="BG1512" s="1">
        <v>43907</v>
      </c>
      <c r="BH1512">
        <v>0.54910000000000003</v>
      </c>
      <c r="BI1512">
        <f t="shared" si="683"/>
        <v>5.4910000000000002E-3</v>
      </c>
      <c r="BK1512" s="1">
        <v>38764</v>
      </c>
      <c r="BL1512">
        <v>2.11422</v>
      </c>
      <c r="BM1512">
        <f t="shared" si="689"/>
        <v>2.11422E-2</v>
      </c>
      <c r="BP1512" s="1">
        <v>43861</v>
      </c>
      <c r="BQ1512">
        <v>228.86070000000001</v>
      </c>
      <c r="BR1512">
        <f t="shared" si="684"/>
        <v>2.2886070000000003</v>
      </c>
      <c r="BT1512" s="1">
        <v>43871</v>
      </c>
      <c r="BU1512">
        <v>-0.39700000000000002</v>
      </c>
      <c r="BV1512">
        <f t="shared" si="685"/>
        <v>-3.9700000000000004E-3</v>
      </c>
      <c r="BX1512" s="1">
        <v>43871</v>
      </c>
      <c r="BY1512">
        <v>-0.34599999999999997</v>
      </c>
      <c r="BZ1512">
        <f t="shared" si="686"/>
        <v>-3.4599999999999995E-3</v>
      </c>
      <c r="CB1512" s="1">
        <v>43907</v>
      </c>
      <c r="CC1512">
        <v>-0.39</v>
      </c>
      <c r="CD1512">
        <f t="shared" si="687"/>
        <v>-3.9000000000000003E-3</v>
      </c>
      <c r="CG1512" s="1"/>
    </row>
    <row r="1513" spans="1:85" x14ac:dyDescent="0.3">
      <c r="A1513" s="21">
        <f t="shared" si="688"/>
        <v>47928</v>
      </c>
      <c r="B1513" s="18">
        <f t="shared" si="672"/>
        <v>112.421875</v>
      </c>
      <c r="C1513">
        <f t="shared" si="690"/>
        <v>115</v>
      </c>
      <c r="D1513">
        <f t="shared" ca="1" si="675"/>
        <v>-5.333333333333333</v>
      </c>
      <c r="E1513">
        <f ca="1">IF(currency="USD",'Future et co'!F1513,IF(currency="EUR",'Future et co'!G1513,FALSE))</f>
        <v>3.6070000000000005E-2</v>
      </c>
      <c r="F1513">
        <f t="shared" ca="1" si="676"/>
        <v>3.6070000000000005E-2</v>
      </c>
      <c r="G1513">
        <f t="shared" ca="1" si="677"/>
        <v>2.0569999999999998E-2</v>
      </c>
      <c r="L1513">
        <f t="shared" ca="1" si="678"/>
        <v>127.8</v>
      </c>
      <c r="M1513">
        <f t="shared" ca="1" si="673"/>
        <v>3.6070000000000005E-2</v>
      </c>
      <c r="R1513">
        <f t="shared" ca="1" si="679"/>
        <v>127.8</v>
      </c>
      <c r="S1513">
        <f t="shared" ca="1" si="674"/>
        <v>3.6070000000000005E-2</v>
      </c>
      <c r="U1513" s="1"/>
      <c r="W1513" t="str">
        <f t="shared" si="691"/>
        <v/>
      </c>
      <c r="Y1513" s="1"/>
      <c r="AA1513">
        <f t="shared" si="692"/>
        <v>0</v>
      </c>
      <c r="AC1513" s="1"/>
      <c r="AE1513">
        <f t="shared" si="693"/>
        <v>0</v>
      </c>
      <c r="AH1513" s="1"/>
      <c r="AI1513" s="17"/>
      <c r="AJ1513" s="25"/>
      <c r="AU1513" s="1">
        <v>43893</v>
      </c>
      <c r="AV1513">
        <v>0.78300000000000003</v>
      </c>
      <c r="AW1513">
        <f t="shared" si="680"/>
        <v>7.8300000000000002E-3</v>
      </c>
      <c r="AY1513" s="1">
        <v>43893</v>
      </c>
      <c r="AZ1513">
        <v>0.66400000000000003</v>
      </c>
      <c r="BA1513">
        <f t="shared" si="681"/>
        <v>6.6400000000000001E-3</v>
      </c>
      <c r="BC1513" s="1">
        <v>43906</v>
      </c>
      <c r="BD1513">
        <v>0.46300000000000002</v>
      </c>
      <c r="BE1513">
        <f t="shared" si="682"/>
        <v>4.6300000000000004E-3</v>
      </c>
      <c r="BG1513" s="1">
        <v>43906</v>
      </c>
      <c r="BH1513">
        <v>0.42299999999999999</v>
      </c>
      <c r="BI1513">
        <f t="shared" si="683"/>
        <v>4.2300000000000003E-3</v>
      </c>
      <c r="BK1513" s="1">
        <v>38765</v>
      </c>
      <c r="BL1513">
        <v>2.1178499999999998</v>
      </c>
      <c r="BM1513">
        <f t="shared" si="689"/>
        <v>2.1178499999999999E-2</v>
      </c>
      <c r="BP1513" s="1">
        <v>43860</v>
      </c>
      <c r="BQ1513">
        <v>228.24619999999999</v>
      </c>
      <c r="BR1513">
        <f t="shared" si="684"/>
        <v>2.2824619999999998</v>
      </c>
      <c r="BT1513" s="1">
        <v>43868</v>
      </c>
      <c r="BU1513">
        <v>-0.4</v>
      </c>
      <c r="BV1513">
        <f t="shared" si="685"/>
        <v>-4.0000000000000001E-3</v>
      </c>
      <c r="BX1513" s="1">
        <v>43868</v>
      </c>
      <c r="BY1513">
        <v>-0.33900000000000002</v>
      </c>
      <c r="BZ1513">
        <f t="shared" si="686"/>
        <v>-3.3900000000000002E-3</v>
      </c>
      <c r="CB1513" s="1">
        <v>43906</v>
      </c>
      <c r="CC1513">
        <v>-0.39</v>
      </c>
      <c r="CD1513">
        <f t="shared" si="687"/>
        <v>-3.9000000000000003E-3</v>
      </c>
      <c r="CG1513" s="1"/>
    </row>
    <row r="1514" spans="1:85" x14ac:dyDescent="0.3">
      <c r="A1514" s="21">
        <f t="shared" si="688"/>
        <v>47931</v>
      </c>
      <c r="B1514" s="18">
        <f t="shared" si="672"/>
        <v>112.421875</v>
      </c>
      <c r="C1514">
        <f t="shared" si="690"/>
        <v>115</v>
      </c>
      <c r="D1514">
        <f t="shared" ca="1" si="675"/>
        <v>-5.3416666666666668</v>
      </c>
      <c r="E1514">
        <f ca="1">IF(currency="USD",'Future et co'!F1514,IF(currency="EUR",'Future et co'!G1514,FALSE))</f>
        <v>3.6070000000000005E-2</v>
      </c>
      <c r="F1514">
        <f t="shared" ca="1" si="676"/>
        <v>3.6070000000000005E-2</v>
      </c>
      <c r="G1514">
        <f t="shared" ca="1" si="677"/>
        <v>2.0569999999999998E-2</v>
      </c>
      <c r="L1514">
        <f t="shared" ca="1" si="678"/>
        <v>127.8</v>
      </c>
      <c r="M1514">
        <f t="shared" ca="1" si="673"/>
        <v>3.6070000000000005E-2</v>
      </c>
      <c r="R1514">
        <f t="shared" ca="1" si="679"/>
        <v>127.8</v>
      </c>
      <c r="S1514">
        <f t="shared" ca="1" si="674"/>
        <v>3.6070000000000005E-2</v>
      </c>
      <c r="U1514" s="1"/>
      <c r="W1514" t="str">
        <f t="shared" si="691"/>
        <v/>
      </c>
      <c r="Y1514" s="1"/>
      <c r="AA1514">
        <f t="shared" si="692"/>
        <v>0</v>
      </c>
      <c r="AC1514" s="1"/>
      <c r="AE1514">
        <f t="shared" si="693"/>
        <v>0</v>
      </c>
      <c r="AH1514" s="1"/>
      <c r="AI1514" s="17"/>
      <c r="AJ1514" s="25"/>
      <c r="AU1514" s="1">
        <v>43892</v>
      </c>
      <c r="AV1514">
        <v>1.1060000000000001</v>
      </c>
      <c r="AW1514">
        <f t="shared" si="680"/>
        <v>1.106E-2</v>
      </c>
      <c r="AY1514" s="1">
        <v>43892</v>
      </c>
      <c r="AZ1514">
        <v>0.97799999999999998</v>
      </c>
      <c r="BA1514">
        <f t="shared" si="681"/>
        <v>9.7800000000000005E-3</v>
      </c>
      <c r="BC1514" s="1">
        <v>43903</v>
      </c>
      <c r="BD1514">
        <v>0.52100000000000002</v>
      </c>
      <c r="BE1514">
        <f t="shared" si="682"/>
        <v>5.2100000000000002E-3</v>
      </c>
      <c r="BG1514" s="1">
        <v>43903</v>
      </c>
      <c r="BH1514">
        <v>0.52300000000000002</v>
      </c>
      <c r="BI1514">
        <f t="shared" si="683"/>
        <v>5.2300000000000003E-3</v>
      </c>
      <c r="BK1514" s="1">
        <v>38768</v>
      </c>
      <c r="BL1514">
        <v>2.1177700000000002</v>
      </c>
      <c r="BM1514">
        <f t="shared" si="689"/>
        <v>2.1177700000000001E-2</v>
      </c>
      <c r="BP1514" s="1">
        <v>43859</v>
      </c>
      <c r="BQ1514">
        <v>227.57939999999999</v>
      </c>
      <c r="BR1514">
        <f t="shared" si="684"/>
        <v>2.2757939999999999</v>
      </c>
      <c r="BT1514" s="1">
        <v>43867</v>
      </c>
      <c r="BU1514">
        <v>-0.39900000000000002</v>
      </c>
      <c r="BV1514">
        <f t="shared" si="685"/>
        <v>-3.9900000000000005E-3</v>
      </c>
      <c r="BX1514" s="1">
        <v>43867</v>
      </c>
      <c r="BY1514">
        <v>-0.34300000000000003</v>
      </c>
      <c r="BZ1514">
        <f t="shared" si="686"/>
        <v>-3.4300000000000003E-3</v>
      </c>
      <c r="CB1514" s="1">
        <v>43903</v>
      </c>
      <c r="CC1514">
        <v>-0.4</v>
      </c>
      <c r="CD1514">
        <f t="shared" si="687"/>
        <v>-4.0000000000000001E-3</v>
      </c>
      <c r="CG1514" s="1"/>
    </row>
    <row r="1515" spans="1:85" x14ac:dyDescent="0.3">
      <c r="A1515" s="21">
        <f t="shared" si="688"/>
        <v>47932</v>
      </c>
      <c r="B1515" s="18">
        <f t="shared" si="672"/>
        <v>112.421875</v>
      </c>
      <c r="C1515">
        <f t="shared" si="690"/>
        <v>115</v>
      </c>
      <c r="D1515">
        <f t="shared" ca="1" si="675"/>
        <v>-5.3444444444444441</v>
      </c>
      <c r="E1515">
        <f ca="1">IF(currency="USD",'Future et co'!F1515,IF(currency="EUR",'Future et co'!G1515,FALSE))</f>
        <v>3.6070000000000005E-2</v>
      </c>
      <c r="F1515">
        <f t="shared" ca="1" si="676"/>
        <v>3.6070000000000005E-2</v>
      </c>
      <c r="G1515">
        <f t="shared" ca="1" si="677"/>
        <v>2.0569999999999998E-2</v>
      </c>
      <c r="L1515">
        <f t="shared" ca="1" si="678"/>
        <v>127.8</v>
      </c>
      <c r="M1515">
        <f t="shared" ca="1" si="673"/>
        <v>3.6070000000000005E-2</v>
      </c>
      <c r="R1515">
        <f t="shared" ca="1" si="679"/>
        <v>127.8</v>
      </c>
      <c r="S1515">
        <f t="shared" ca="1" si="674"/>
        <v>3.6070000000000005E-2</v>
      </c>
      <c r="U1515" s="1"/>
      <c r="W1515" t="str">
        <f t="shared" si="691"/>
        <v/>
      </c>
      <c r="Y1515" s="1"/>
      <c r="AA1515">
        <f t="shared" si="692"/>
        <v>0</v>
      </c>
      <c r="AC1515" s="1"/>
      <c r="AE1515">
        <f t="shared" si="693"/>
        <v>0</v>
      </c>
      <c r="AH1515" s="1"/>
      <c r="AI1515" s="17"/>
      <c r="AJ1515" s="25"/>
      <c r="AU1515" s="1">
        <v>43889</v>
      </c>
      <c r="AV1515">
        <v>1.236</v>
      </c>
      <c r="AW1515">
        <f t="shared" si="680"/>
        <v>1.2359999999999999E-2</v>
      </c>
      <c r="AY1515" s="1">
        <v>43889</v>
      </c>
      <c r="AZ1515">
        <v>1.0720000000000001</v>
      </c>
      <c r="BA1515">
        <f t="shared" si="681"/>
        <v>1.072E-2</v>
      </c>
      <c r="BC1515" s="1">
        <v>43902</v>
      </c>
      <c r="BD1515">
        <v>0.49</v>
      </c>
      <c r="BE1515">
        <f t="shared" si="682"/>
        <v>4.8999999999999998E-3</v>
      </c>
      <c r="BG1515" s="1">
        <v>43902</v>
      </c>
      <c r="BH1515">
        <v>0.44800000000000001</v>
      </c>
      <c r="BI1515">
        <f t="shared" si="683"/>
        <v>4.4800000000000005E-3</v>
      </c>
      <c r="BK1515" s="1">
        <v>38769</v>
      </c>
      <c r="BL1515">
        <v>2.1237699999999999</v>
      </c>
      <c r="BM1515">
        <f t="shared" si="689"/>
        <v>2.1237699999999998E-2</v>
      </c>
      <c r="BP1515" s="1">
        <v>43858</v>
      </c>
      <c r="BQ1515">
        <v>227.08260000000001</v>
      </c>
      <c r="BR1515">
        <f t="shared" si="684"/>
        <v>2.270826</v>
      </c>
      <c r="BT1515" s="1">
        <v>43866</v>
      </c>
      <c r="BU1515">
        <v>-0.4</v>
      </c>
      <c r="BV1515">
        <f t="shared" si="685"/>
        <v>-4.0000000000000001E-3</v>
      </c>
      <c r="BX1515" s="1">
        <v>43866</v>
      </c>
      <c r="BY1515">
        <v>-0.34599999999999997</v>
      </c>
      <c r="BZ1515">
        <f t="shared" si="686"/>
        <v>-3.4599999999999995E-3</v>
      </c>
      <c r="CB1515" s="1">
        <v>43902</v>
      </c>
      <c r="CC1515">
        <v>-0.45</v>
      </c>
      <c r="CD1515">
        <f t="shared" si="687"/>
        <v>-4.5000000000000005E-3</v>
      </c>
      <c r="CG1515" s="1"/>
    </row>
    <row r="1516" spans="1:85" x14ac:dyDescent="0.3">
      <c r="A1516" s="21">
        <f t="shared" si="688"/>
        <v>47933</v>
      </c>
      <c r="B1516" s="18">
        <f t="shared" si="672"/>
        <v>112.421875</v>
      </c>
      <c r="C1516">
        <f t="shared" si="690"/>
        <v>115</v>
      </c>
      <c r="D1516">
        <f t="shared" ca="1" si="675"/>
        <v>-5.3472222222222223</v>
      </c>
      <c r="E1516">
        <f ca="1">IF(currency="USD",'Future et co'!F1516,IF(currency="EUR",'Future et co'!G1516,FALSE))</f>
        <v>3.6070000000000005E-2</v>
      </c>
      <c r="F1516">
        <f t="shared" ca="1" si="676"/>
        <v>3.6070000000000005E-2</v>
      </c>
      <c r="G1516">
        <f t="shared" ca="1" si="677"/>
        <v>2.0569999999999998E-2</v>
      </c>
      <c r="L1516">
        <f t="shared" ca="1" si="678"/>
        <v>127.8</v>
      </c>
      <c r="M1516">
        <f t="shared" ca="1" si="673"/>
        <v>3.6070000000000005E-2</v>
      </c>
      <c r="R1516">
        <f t="shared" ca="1" si="679"/>
        <v>127.8</v>
      </c>
      <c r="S1516">
        <f t="shared" ca="1" si="674"/>
        <v>3.6070000000000005E-2</v>
      </c>
      <c r="U1516" s="1"/>
      <c r="W1516" t="str">
        <f t="shared" si="691"/>
        <v/>
      </c>
      <c r="Y1516" s="1"/>
      <c r="AA1516">
        <f t="shared" si="692"/>
        <v>0</v>
      </c>
      <c r="AC1516" s="1"/>
      <c r="AE1516">
        <f t="shared" si="693"/>
        <v>0</v>
      </c>
      <c r="AH1516" s="1"/>
      <c r="AI1516" s="17"/>
      <c r="AJ1516" s="25"/>
      <c r="AU1516" s="1">
        <v>43888</v>
      </c>
      <c r="AV1516">
        <v>1.353</v>
      </c>
      <c r="AW1516">
        <f t="shared" si="680"/>
        <v>1.353E-2</v>
      </c>
      <c r="AY1516" s="1">
        <v>43888</v>
      </c>
      <c r="AZ1516">
        <v>1.208</v>
      </c>
      <c r="BA1516">
        <f t="shared" si="681"/>
        <v>1.208E-2</v>
      </c>
      <c r="BC1516" s="1">
        <v>43901</v>
      </c>
      <c r="BD1516">
        <v>0.48399999999999999</v>
      </c>
      <c r="BE1516">
        <f t="shared" si="682"/>
        <v>4.8399999999999997E-3</v>
      </c>
      <c r="BG1516" s="1">
        <v>43901</v>
      </c>
      <c r="BH1516">
        <v>0.46600000000000003</v>
      </c>
      <c r="BI1516">
        <f t="shared" si="683"/>
        <v>4.6600000000000001E-3</v>
      </c>
      <c r="BK1516" s="1">
        <v>38770</v>
      </c>
      <c r="BL1516">
        <v>2.10989</v>
      </c>
      <c r="BM1516">
        <f t="shared" si="689"/>
        <v>2.10989E-2</v>
      </c>
      <c r="BP1516" s="1">
        <v>43857</v>
      </c>
      <c r="BQ1516">
        <v>227.80170000000001</v>
      </c>
      <c r="BR1516">
        <f t="shared" si="684"/>
        <v>2.2780170000000002</v>
      </c>
      <c r="BT1516" s="1">
        <v>43865</v>
      </c>
      <c r="BU1516">
        <v>-0.39600000000000002</v>
      </c>
      <c r="BV1516">
        <f t="shared" si="685"/>
        <v>-3.96E-3</v>
      </c>
      <c r="BX1516" s="1">
        <v>43865</v>
      </c>
      <c r="BY1516">
        <v>-0.34</v>
      </c>
      <c r="BZ1516">
        <f t="shared" si="686"/>
        <v>-3.4000000000000002E-3</v>
      </c>
      <c r="CB1516" s="1">
        <v>43901</v>
      </c>
      <c r="CC1516">
        <v>-0.49</v>
      </c>
      <c r="CD1516">
        <f t="shared" si="687"/>
        <v>-4.8999999999999998E-3</v>
      </c>
      <c r="CG1516" s="1"/>
    </row>
    <row r="1517" spans="1:85" x14ac:dyDescent="0.3">
      <c r="A1517" s="21">
        <f t="shared" si="688"/>
        <v>47934</v>
      </c>
      <c r="B1517" s="18">
        <f t="shared" si="672"/>
        <v>112.421875</v>
      </c>
      <c r="C1517">
        <f t="shared" si="690"/>
        <v>115</v>
      </c>
      <c r="D1517">
        <f t="shared" ca="1" si="675"/>
        <v>-5.35</v>
      </c>
      <c r="E1517">
        <f ca="1">IF(currency="USD",'Future et co'!F1517,IF(currency="EUR",'Future et co'!G1517,FALSE))</f>
        <v>3.6070000000000005E-2</v>
      </c>
      <c r="F1517">
        <f t="shared" ca="1" si="676"/>
        <v>3.6070000000000005E-2</v>
      </c>
      <c r="G1517">
        <f t="shared" ca="1" si="677"/>
        <v>2.0569999999999998E-2</v>
      </c>
      <c r="L1517">
        <f t="shared" ca="1" si="678"/>
        <v>127.8</v>
      </c>
      <c r="M1517">
        <f t="shared" ca="1" si="673"/>
        <v>3.6070000000000005E-2</v>
      </c>
      <c r="R1517">
        <f t="shared" ca="1" si="679"/>
        <v>127.8</v>
      </c>
      <c r="S1517">
        <f t="shared" ca="1" si="674"/>
        <v>3.6070000000000005E-2</v>
      </c>
      <c r="U1517" s="1"/>
      <c r="W1517" t="str">
        <f t="shared" si="691"/>
        <v/>
      </c>
      <c r="Y1517" s="1"/>
      <c r="AA1517">
        <f t="shared" si="692"/>
        <v>0</v>
      </c>
      <c r="AC1517" s="1"/>
      <c r="AE1517">
        <f t="shared" si="693"/>
        <v>0</v>
      </c>
      <c r="AH1517" s="1"/>
      <c r="AI1517" s="17"/>
      <c r="AJ1517" s="25"/>
      <c r="AU1517" s="1">
        <v>43887</v>
      </c>
      <c r="AV1517">
        <v>1.474</v>
      </c>
      <c r="AW1517">
        <f t="shared" si="680"/>
        <v>1.474E-2</v>
      </c>
      <c r="AY1517" s="1">
        <v>43887</v>
      </c>
      <c r="AZ1517">
        <v>1.34</v>
      </c>
      <c r="BA1517">
        <f t="shared" si="681"/>
        <v>1.34E-2</v>
      </c>
      <c r="BC1517" s="1">
        <v>43900</v>
      </c>
      <c r="BD1517">
        <v>0.55100000000000005</v>
      </c>
      <c r="BE1517">
        <f t="shared" si="682"/>
        <v>5.5100000000000001E-3</v>
      </c>
      <c r="BG1517" s="1">
        <v>43900</v>
      </c>
      <c r="BH1517">
        <v>0.55659999999999998</v>
      </c>
      <c r="BI1517">
        <f t="shared" si="683"/>
        <v>5.5659999999999998E-3</v>
      </c>
      <c r="BK1517" s="1">
        <v>38771</v>
      </c>
      <c r="BL1517">
        <v>2.1180400000000001</v>
      </c>
      <c r="BM1517">
        <f t="shared" si="689"/>
        <v>2.1180400000000002E-2</v>
      </c>
      <c r="BP1517" s="1">
        <v>43854</v>
      </c>
      <c r="BQ1517">
        <v>226.55959999999999</v>
      </c>
      <c r="BR1517">
        <f t="shared" si="684"/>
        <v>2.2655959999999999</v>
      </c>
      <c r="BT1517" s="1">
        <v>43864</v>
      </c>
      <c r="BU1517">
        <v>-0.39300000000000002</v>
      </c>
      <c r="BV1517">
        <f t="shared" si="685"/>
        <v>-3.9300000000000003E-3</v>
      </c>
      <c r="BX1517" s="1">
        <v>43864</v>
      </c>
      <c r="BY1517">
        <v>-0.33800000000000002</v>
      </c>
      <c r="BZ1517">
        <f t="shared" si="686"/>
        <v>-3.3800000000000002E-3</v>
      </c>
      <c r="CB1517" s="1">
        <v>43900</v>
      </c>
      <c r="CC1517">
        <v>-0.47</v>
      </c>
      <c r="CD1517">
        <f t="shared" si="687"/>
        <v>-4.6999999999999993E-3</v>
      </c>
      <c r="CG1517" s="1"/>
    </row>
    <row r="1518" spans="1:85" x14ac:dyDescent="0.3">
      <c r="A1518" s="21">
        <f t="shared" si="688"/>
        <v>47935</v>
      </c>
      <c r="B1518" s="18">
        <f t="shared" si="672"/>
        <v>112.421875</v>
      </c>
      <c r="C1518">
        <f t="shared" si="690"/>
        <v>115</v>
      </c>
      <c r="D1518">
        <f t="shared" ca="1" si="675"/>
        <v>-5.3527777777777779</v>
      </c>
      <c r="E1518">
        <f ca="1">IF(currency="USD",'Future et co'!F1518,IF(currency="EUR",'Future et co'!G1518,FALSE))</f>
        <v>3.6070000000000005E-2</v>
      </c>
      <c r="F1518">
        <f t="shared" ca="1" si="676"/>
        <v>3.6070000000000005E-2</v>
      </c>
      <c r="G1518">
        <f t="shared" ca="1" si="677"/>
        <v>2.0569999999999998E-2</v>
      </c>
      <c r="L1518">
        <f t="shared" ca="1" si="678"/>
        <v>127.8</v>
      </c>
      <c r="M1518">
        <f t="shared" ca="1" si="673"/>
        <v>3.6070000000000005E-2</v>
      </c>
      <c r="R1518">
        <f t="shared" ca="1" si="679"/>
        <v>127.8</v>
      </c>
      <c r="S1518">
        <f t="shared" ca="1" si="674"/>
        <v>3.6070000000000005E-2</v>
      </c>
      <c r="U1518" s="1"/>
      <c r="W1518" t="str">
        <f t="shared" si="691"/>
        <v/>
      </c>
      <c r="Y1518" s="1"/>
      <c r="AA1518">
        <f t="shared" si="692"/>
        <v>0</v>
      </c>
      <c r="AC1518" s="1"/>
      <c r="AE1518">
        <f t="shared" si="693"/>
        <v>0</v>
      </c>
      <c r="AH1518" s="1"/>
      <c r="AI1518" s="17"/>
      <c r="AJ1518" s="25"/>
      <c r="AU1518" s="1">
        <v>43886</v>
      </c>
      <c r="AV1518">
        <v>1.4990000000000001</v>
      </c>
      <c r="AW1518">
        <f t="shared" si="680"/>
        <v>1.4990000000000002E-2</v>
      </c>
      <c r="AY1518" s="1">
        <v>43886</v>
      </c>
      <c r="AZ1518">
        <v>1.387</v>
      </c>
      <c r="BA1518">
        <f t="shared" si="681"/>
        <v>1.387E-2</v>
      </c>
      <c r="BC1518" s="1">
        <v>43899</v>
      </c>
      <c r="BD1518">
        <v>0.502</v>
      </c>
      <c r="BE1518">
        <f t="shared" si="682"/>
        <v>5.0200000000000002E-3</v>
      </c>
      <c r="BG1518" s="1">
        <v>43899</v>
      </c>
      <c r="BH1518">
        <v>0.44400000000000001</v>
      </c>
      <c r="BI1518">
        <f t="shared" si="683"/>
        <v>4.4400000000000004E-3</v>
      </c>
      <c r="BK1518" s="1">
        <v>38772</v>
      </c>
      <c r="BL1518">
        <v>2.1173099999999998</v>
      </c>
      <c r="BM1518">
        <f t="shared" si="689"/>
        <v>2.1173099999999997E-2</v>
      </c>
      <c r="BP1518" s="1">
        <v>43853</v>
      </c>
      <c r="BQ1518">
        <v>226.23269999999999</v>
      </c>
      <c r="BR1518">
        <f t="shared" si="684"/>
        <v>2.262327</v>
      </c>
      <c r="BT1518" s="1">
        <v>43861</v>
      </c>
      <c r="BU1518">
        <v>-0.39300000000000002</v>
      </c>
      <c r="BV1518">
        <f t="shared" si="685"/>
        <v>-3.9300000000000003E-3</v>
      </c>
      <c r="BX1518" s="1">
        <v>43861</v>
      </c>
      <c r="BY1518">
        <v>-0.33800000000000002</v>
      </c>
      <c r="BZ1518">
        <f t="shared" si="686"/>
        <v>-3.3800000000000002E-3</v>
      </c>
      <c r="CB1518" s="1">
        <v>43899</v>
      </c>
      <c r="CC1518">
        <v>-0.47</v>
      </c>
      <c r="CD1518">
        <f t="shared" si="687"/>
        <v>-4.6999999999999993E-3</v>
      </c>
      <c r="CG1518" s="1"/>
    </row>
    <row r="1519" spans="1:85" x14ac:dyDescent="0.3">
      <c r="A1519" s="21">
        <f t="shared" si="688"/>
        <v>47938</v>
      </c>
      <c r="B1519" s="18">
        <f t="shared" si="672"/>
        <v>112.421875</v>
      </c>
      <c r="C1519">
        <f t="shared" si="690"/>
        <v>115</v>
      </c>
      <c r="D1519">
        <f t="shared" ca="1" si="675"/>
        <v>-5.3611111111111107</v>
      </c>
      <c r="E1519">
        <f ca="1">IF(currency="USD",'Future et co'!F1519,IF(currency="EUR",'Future et co'!G1519,FALSE))</f>
        <v>3.6070000000000005E-2</v>
      </c>
      <c r="F1519">
        <f t="shared" ca="1" si="676"/>
        <v>3.6070000000000005E-2</v>
      </c>
      <c r="G1519">
        <f t="shared" ca="1" si="677"/>
        <v>2.0569999999999998E-2</v>
      </c>
      <c r="L1519">
        <f t="shared" ca="1" si="678"/>
        <v>127.8</v>
      </c>
      <c r="M1519">
        <f t="shared" ca="1" si="673"/>
        <v>3.6070000000000005E-2</v>
      </c>
      <c r="R1519">
        <f t="shared" ca="1" si="679"/>
        <v>127.8</v>
      </c>
      <c r="S1519">
        <f t="shared" ca="1" si="674"/>
        <v>3.6070000000000005E-2</v>
      </c>
      <c r="U1519" s="1"/>
      <c r="W1519" t="str">
        <f t="shared" si="691"/>
        <v/>
      </c>
      <c r="Y1519" s="1"/>
      <c r="AA1519">
        <f t="shared" si="692"/>
        <v>0</v>
      </c>
      <c r="AC1519" s="1"/>
      <c r="AE1519">
        <f t="shared" si="693"/>
        <v>0</v>
      </c>
      <c r="AH1519" s="1"/>
      <c r="AI1519" s="17"/>
      <c r="AJ1519" s="25"/>
      <c r="AU1519" s="1">
        <v>43885</v>
      </c>
      <c r="AV1519">
        <v>1.496</v>
      </c>
      <c r="AW1519">
        <f t="shared" si="680"/>
        <v>1.4959999999999999E-2</v>
      </c>
      <c r="AY1519" s="1">
        <v>43885</v>
      </c>
      <c r="AZ1519">
        <v>1.391</v>
      </c>
      <c r="BA1519">
        <f t="shared" si="681"/>
        <v>1.391E-2</v>
      </c>
      <c r="BC1519" s="1">
        <v>43896</v>
      </c>
      <c r="BD1519">
        <v>0.67800000000000005</v>
      </c>
      <c r="BE1519">
        <f t="shared" si="682"/>
        <v>6.7800000000000004E-3</v>
      </c>
      <c r="BG1519" s="1">
        <v>43896</v>
      </c>
      <c r="BH1519">
        <v>0.63600000000000001</v>
      </c>
      <c r="BI1519">
        <f t="shared" si="683"/>
        <v>6.3600000000000002E-3</v>
      </c>
      <c r="BK1519" s="1">
        <v>38775</v>
      </c>
      <c r="BL1519">
        <v>2.1106400000000001</v>
      </c>
      <c r="BM1519">
        <f t="shared" si="689"/>
        <v>2.1106400000000001E-2</v>
      </c>
      <c r="BP1519" s="1">
        <v>43852</v>
      </c>
      <c r="BQ1519">
        <v>225.3175</v>
      </c>
      <c r="BR1519">
        <f t="shared" si="684"/>
        <v>2.2531750000000001</v>
      </c>
      <c r="BT1519" s="1">
        <v>43860</v>
      </c>
      <c r="BU1519">
        <v>-0.39800000000000002</v>
      </c>
      <c r="BV1519">
        <f t="shared" si="685"/>
        <v>-3.98E-3</v>
      </c>
      <c r="BX1519" s="1">
        <v>43860</v>
      </c>
      <c r="BY1519">
        <v>-0.33700000000000002</v>
      </c>
      <c r="BZ1519">
        <f t="shared" si="686"/>
        <v>-3.3700000000000002E-3</v>
      </c>
      <c r="CB1519" s="1">
        <v>43896</v>
      </c>
      <c r="CC1519">
        <v>-0.46029999999999999</v>
      </c>
      <c r="CD1519">
        <f t="shared" si="687"/>
        <v>-4.6029999999999995E-3</v>
      </c>
      <c r="CG1519" s="1"/>
    </row>
    <row r="1520" spans="1:85" x14ac:dyDescent="0.3">
      <c r="A1520" s="21">
        <f t="shared" si="688"/>
        <v>47939</v>
      </c>
      <c r="B1520" s="18">
        <f t="shared" si="672"/>
        <v>112.421875</v>
      </c>
      <c r="C1520">
        <f t="shared" si="690"/>
        <v>115</v>
      </c>
      <c r="D1520">
        <f t="shared" ca="1" si="675"/>
        <v>-5.3638888888888889</v>
      </c>
      <c r="E1520">
        <f ca="1">IF(currency="USD",'Future et co'!F1520,IF(currency="EUR",'Future et co'!G1520,FALSE))</f>
        <v>3.6070000000000005E-2</v>
      </c>
      <c r="F1520">
        <f t="shared" ca="1" si="676"/>
        <v>3.6070000000000005E-2</v>
      </c>
      <c r="G1520">
        <f t="shared" ca="1" si="677"/>
        <v>2.0569999999999998E-2</v>
      </c>
      <c r="L1520">
        <f t="shared" ca="1" si="678"/>
        <v>127.8</v>
      </c>
      <c r="M1520">
        <f t="shared" ca="1" si="673"/>
        <v>3.6070000000000005E-2</v>
      </c>
      <c r="R1520">
        <f t="shared" ca="1" si="679"/>
        <v>127.8</v>
      </c>
      <c r="S1520">
        <f t="shared" ca="1" si="674"/>
        <v>3.6070000000000005E-2</v>
      </c>
      <c r="U1520" s="1"/>
      <c r="W1520" t="str">
        <f t="shared" si="691"/>
        <v/>
      </c>
      <c r="Y1520" s="1"/>
      <c r="AA1520">
        <f t="shared" si="692"/>
        <v>0</v>
      </c>
      <c r="AC1520" s="1"/>
      <c r="AE1520">
        <f t="shared" si="693"/>
        <v>0</v>
      </c>
      <c r="AH1520" s="1"/>
      <c r="AI1520" s="17"/>
      <c r="AJ1520" s="25"/>
      <c r="AU1520" s="1">
        <v>43882</v>
      </c>
      <c r="AV1520">
        <v>1.534</v>
      </c>
      <c r="AW1520">
        <f t="shared" si="680"/>
        <v>1.5339999999999999E-2</v>
      </c>
      <c r="AY1520" s="1">
        <v>43882</v>
      </c>
      <c r="AZ1520">
        <v>1.466</v>
      </c>
      <c r="BA1520">
        <f t="shared" si="681"/>
        <v>1.4659999999999999E-2</v>
      </c>
      <c r="BC1520" s="1">
        <v>43895</v>
      </c>
      <c r="BD1520">
        <v>0.72299999999999998</v>
      </c>
      <c r="BE1520">
        <f t="shared" si="682"/>
        <v>7.2299999999999994E-3</v>
      </c>
      <c r="BG1520" s="1">
        <v>43895</v>
      </c>
      <c r="BH1520">
        <v>0.64600000000000002</v>
      </c>
      <c r="BI1520">
        <f t="shared" si="683"/>
        <v>6.4600000000000005E-3</v>
      </c>
      <c r="BK1520" s="1">
        <v>38776</v>
      </c>
      <c r="BL1520">
        <v>2.1322700000000001</v>
      </c>
      <c r="BM1520">
        <f t="shared" si="689"/>
        <v>2.13227E-2</v>
      </c>
      <c r="BP1520" s="1">
        <v>43851</v>
      </c>
      <c r="BQ1520">
        <v>225.16059999999999</v>
      </c>
      <c r="BR1520">
        <f t="shared" si="684"/>
        <v>2.2516059999999998</v>
      </c>
      <c r="BT1520" s="1">
        <v>43859</v>
      </c>
      <c r="BU1520">
        <v>-0.39900000000000002</v>
      </c>
      <c r="BV1520">
        <f t="shared" si="685"/>
        <v>-3.9900000000000005E-3</v>
      </c>
      <c r="BX1520" s="1">
        <v>43859</v>
      </c>
      <c r="BY1520">
        <v>-0.33600000000000002</v>
      </c>
      <c r="BZ1520">
        <f t="shared" si="686"/>
        <v>-3.3600000000000001E-3</v>
      </c>
      <c r="CB1520" s="1">
        <v>43895</v>
      </c>
      <c r="CC1520">
        <v>-0.47</v>
      </c>
      <c r="CD1520">
        <f t="shared" si="687"/>
        <v>-4.6999999999999993E-3</v>
      </c>
      <c r="CG1520" s="1"/>
    </row>
    <row r="1521" spans="1:85" x14ac:dyDescent="0.3">
      <c r="A1521" s="21">
        <f t="shared" si="688"/>
        <v>47940</v>
      </c>
      <c r="B1521" s="18">
        <f t="shared" si="672"/>
        <v>112.421875</v>
      </c>
      <c r="C1521">
        <f t="shared" si="690"/>
        <v>115</v>
      </c>
      <c r="D1521">
        <f t="shared" ca="1" si="675"/>
        <v>-5.3666666666666663</v>
      </c>
      <c r="E1521">
        <f ca="1">IF(currency="USD",'Future et co'!F1521,IF(currency="EUR",'Future et co'!G1521,FALSE))</f>
        <v>3.6070000000000005E-2</v>
      </c>
      <c r="F1521">
        <f t="shared" ca="1" si="676"/>
        <v>3.6070000000000005E-2</v>
      </c>
      <c r="G1521">
        <f t="shared" ca="1" si="677"/>
        <v>2.0569999999999998E-2</v>
      </c>
      <c r="L1521">
        <f t="shared" ca="1" si="678"/>
        <v>127.8</v>
      </c>
      <c r="M1521">
        <f t="shared" ca="1" si="673"/>
        <v>3.6070000000000005E-2</v>
      </c>
      <c r="R1521">
        <f t="shared" ca="1" si="679"/>
        <v>127.8</v>
      </c>
      <c r="S1521">
        <f t="shared" ca="1" si="674"/>
        <v>3.6070000000000005E-2</v>
      </c>
      <c r="U1521" s="1"/>
      <c r="W1521" t="str">
        <f t="shared" si="691"/>
        <v/>
      </c>
      <c r="Y1521" s="1"/>
      <c r="AA1521">
        <f t="shared" si="692"/>
        <v>0</v>
      </c>
      <c r="AC1521" s="1"/>
      <c r="AE1521">
        <f t="shared" si="693"/>
        <v>0</v>
      </c>
      <c r="AH1521" s="1"/>
      <c r="AI1521" s="17"/>
      <c r="AJ1521" s="25"/>
      <c r="AU1521" s="1">
        <v>43881</v>
      </c>
      <c r="AV1521">
        <v>1.5489999999999999</v>
      </c>
      <c r="AW1521">
        <f t="shared" si="680"/>
        <v>1.5489999999999999E-2</v>
      </c>
      <c r="AY1521" s="1">
        <v>43881</v>
      </c>
      <c r="AZ1521">
        <v>1.474</v>
      </c>
      <c r="BA1521">
        <f t="shared" si="681"/>
        <v>1.474E-2</v>
      </c>
      <c r="BC1521" s="1">
        <v>43894</v>
      </c>
      <c r="BD1521">
        <v>0.76400000000000001</v>
      </c>
      <c r="BE1521">
        <f t="shared" si="682"/>
        <v>7.6400000000000001E-3</v>
      </c>
      <c r="BG1521" s="1">
        <v>43894</v>
      </c>
      <c r="BH1521">
        <v>0.68799999999999994</v>
      </c>
      <c r="BI1521">
        <f t="shared" si="683"/>
        <v>6.8799999999999998E-3</v>
      </c>
      <c r="BK1521" s="1">
        <v>38777</v>
      </c>
      <c r="BL1521">
        <v>2.1155499999999998</v>
      </c>
      <c r="BM1521">
        <f t="shared" si="689"/>
        <v>2.1155499999999997E-2</v>
      </c>
      <c r="BP1521" s="1">
        <v>43850</v>
      </c>
      <c r="BQ1521">
        <v>224.4546</v>
      </c>
      <c r="BR1521">
        <f t="shared" si="684"/>
        <v>2.2445460000000002</v>
      </c>
      <c r="BT1521" s="1">
        <v>43858</v>
      </c>
      <c r="BU1521">
        <v>-0.40100000000000002</v>
      </c>
      <c r="BV1521">
        <f t="shared" si="685"/>
        <v>-4.0100000000000005E-3</v>
      </c>
      <c r="BX1521" s="1">
        <v>43858</v>
      </c>
      <c r="BY1521">
        <v>-0.33700000000000002</v>
      </c>
      <c r="BZ1521">
        <f t="shared" si="686"/>
        <v>-3.3700000000000002E-3</v>
      </c>
      <c r="CB1521" s="1">
        <v>43894</v>
      </c>
      <c r="CC1521">
        <v>-0.46</v>
      </c>
      <c r="CD1521">
        <f t="shared" si="687"/>
        <v>-4.5999999999999999E-3</v>
      </c>
      <c r="CG1521" s="1"/>
    </row>
    <row r="1522" spans="1:85" x14ac:dyDescent="0.3">
      <c r="A1522" s="21">
        <f t="shared" si="688"/>
        <v>47941</v>
      </c>
      <c r="B1522" s="18">
        <f t="shared" si="672"/>
        <v>112.421875</v>
      </c>
      <c r="C1522">
        <f t="shared" si="690"/>
        <v>115</v>
      </c>
      <c r="D1522">
        <f t="shared" ca="1" si="675"/>
        <v>-5.3694444444444445</v>
      </c>
      <c r="E1522">
        <f ca="1">IF(currency="USD",'Future et co'!F1522,IF(currency="EUR",'Future et co'!G1522,FALSE))</f>
        <v>3.6070000000000005E-2</v>
      </c>
      <c r="F1522">
        <f t="shared" ca="1" si="676"/>
        <v>3.6070000000000005E-2</v>
      </c>
      <c r="G1522">
        <f t="shared" ca="1" si="677"/>
        <v>2.0569999999999998E-2</v>
      </c>
      <c r="L1522">
        <f t="shared" ca="1" si="678"/>
        <v>127.8</v>
      </c>
      <c r="M1522">
        <f t="shared" ca="1" si="673"/>
        <v>3.6070000000000005E-2</v>
      </c>
      <c r="R1522">
        <f t="shared" ca="1" si="679"/>
        <v>127.8</v>
      </c>
      <c r="S1522">
        <f t="shared" ca="1" si="674"/>
        <v>3.6070000000000005E-2</v>
      </c>
      <c r="U1522" s="1"/>
      <c r="W1522" t="str">
        <f t="shared" si="691"/>
        <v/>
      </c>
      <c r="Y1522" s="1"/>
      <c r="AA1522">
        <f t="shared" si="692"/>
        <v>0</v>
      </c>
      <c r="AC1522" s="1"/>
      <c r="AE1522">
        <f t="shared" si="693"/>
        <v>0</v>
      </c>
      <c r="AH1522" s="1"/>
      <c r="AI1522" s="17"/>
      <c r="AJ1522" s="25"/>
      <c r="AU1522" s="1">
        <v>43880</v>
      </c>
      <c r="AV1522">
        <v>1.5429999999999999</v>
      </c>
      <c r="AW1522">
        <f t="shared" si="680"/>
        <v>1.5429999999999999E-2</v>
      </c>
      <c r="AY1522" s="1">
        <v>43880</v>
      </c>
      <c r="AZ1522">
        <v>1.49</v>
      </c>
      <c r="BA1522">
        <f t="shared" si="681"/>
        <v>1.49E-2</v>
      </c>
      <c r="BC1522" s="1">
        <v>43893</v>
      </c>
      <c r="BD1522">
        <v>0.85799999999999998</v>
      </c>
      <c r="BE1522">
        <f t="shared" si="682"/>
        <v>8.5799999999999991E-3</v>
      </c>
      <c r="BG1522" s="1">
        <v>43893</v>
      </c>
      <c r="BH1522">
        <v>0.76139999999999997</v>
      </c>
      <c r="BI1522">
        <f t="shared" si="683"/>
        <v>7.6139999999999992E-3</v>
      </c>
      <c r="BK1522" s="1">
        <v>38778</v>
      </c>
      <c r="BL1522">
        <v>2.1106400000000001</v>
      </c>
      <c r="BM1522">
        <f t="shared" si="689"/>
        <v>2.1106400000000001E-2</v>
      </c>
      <c r="BP1522" s="1">
        <v>43847</v>
      </c>
      <c r="BQ1522">
        <v>224.37610000000001</v>
      </c>
      <c r="BR1522">
        <f t="shared" si="684"/>
        <v>2.2437610000000001</v>
      </c>
      <c r="BT1522" s="1">
        <v>43857</v>
      </c>
      <c r="BU1522">
        <v>-0.39800000000000002</v>
      </c>
      <c r="BV1522">
        <f t="shared" si="685"/>
        <v>-3.98E-3</v>
      </c>
      <c r="BX1522" s="1">
        <v>43857</v>
      </c>
      <c r="BY1522">
        <v>-0.33300000000000002</v>
      </c>
      <c r="BZ1522">
        <f t="shared" si="686"/>
        <v>-3.3300000000000001E-3</v>
      </c>
      <c r="CB1522" s="1">
        <v>43893</v>
      </c>
      <c r="CC1522">
        <v>-0.47</v>
      </c>
      <c r="CD1522">
        <f t="shared" si="687"/>
        <v>-4.6999999999999993E-3</v>
      </c>
      <c r="CG1522" s="1"/>
    </row>
    <row r="1523" spans="1:85" x14ac:dyDescent="0.3">
      <c r="A1523" s="21">
        <f t="shared" si="688"/>
        <v>47942</v>
      </c>
      <c r="B1523" s="18">
        <f t="shared" si="672"/>
        <v>112.421875</v>
      </c>
      <c r="C1523">
        <f t="shared" si="690"/>
        <v>115</v>
      </c>
      <c r="D1523">
        <f t="shared" ca="1" si="675"/>
        <v>-5.3722222222222218</v>
      </c>
      <c r="E1523">
        <f ca="1">IF(currency="USD",'Future et co'!F1523,IF(currency="EUR",'Future et co'!G1523,FALSE))</f>
        <v>3.6070000000000005E-2</v>
      </c>
      <c r="F1523">
        <f t="shared" ca="1" si="676"/>
        <v>3.6070000000000005E-2</v>
      </c>
      <c r="G1523">
        <f t="shared" ca="1" si="677"/>
        <v>2.0569999999999998E-2</v>
      </c>
      <c r="L1523">
        <f t="shared" ca="1" si="678"/>
        <v>127.8</v>
      </c>
      <c r="M1523">
        <f t="shared" ca="1" si="673"/>
        <v>3.6070000000000005E-2</v>
      </c>
      <c r="R1523">
        <f t="shared" ca="1" si="679"/>
        <v>127.8</v>
      </c>
      <c r="S1523">
        <f t="shared" ca="1" si="674"/>
        <v>3.6070000000000005E-2</v>
      </c>
      <c r="U1523" s="1"/>
      <c r="W1523" t="str">
        <f t="shared" si="691"/>
        <v/>
      </c>
      <c r="Y1523" s="1"/>
      <c r="AA1523">
        <f t="shared" si="692"/>
        <v>0</v>
      </c>
      <c r="AC1523" s="1"/>
      <c r="AE1523">
        <f t="shared" si="693"/>
        <v>0</v>
      </c>
      <c r="AH1523" s="1"/>
      <c r="AI1523" s="17"/>
      <c r="AJ1523" s="25"/>
      <c r="AU1523" s="1">
        <v>43879</v>
      </c>
      <c r="AV1523">
        <v>1.5309999999999999</v>
      </c>
      <c r="AW1523">
        <f t="shared" si="680"/>
        <v>1.5309999999999999E-2</v>
      </c>
      <c r="AY1523" s="1">
        <v>43879</v>
      </c>
      <c r="AZ1523">
        <v>1.476</v>
      </c>
      <c r="BA1523">
        <f t="shared" si="681"/>
        <v>1.4760000000000001E-2</v>
      </c>
      <c r="BC1523" s="1">
        <v>43892</v>
      </c>
      <c r="BD1523">
        <v>1.0329999999999999</v>
      </c>
      <c r="BE1523">
        <f t="shared" si="682"/>
        <v>1.0329999999999999E-2</v>
      </c>
      <c r="BG1523" s="1">
        <v>43892</v>
      </c>
      <c r="BH1523">
        <v>0.92800000000000005</v>
      </c>
      <c r="BI1523">
        <f t="shared" si="683"/>
        <v>9.2800000000000001E-3</v>
      </c>
      <c r="BK1523" s="1">
        <v>38779</v>
      </c>
      <c r="BL1523">
        <v>2.1128200000000001</v>
      </c>
      <c r="BM1523">
        <f t="shared" si="689"/>
        <v>2.11282E-2</v>
      </c>
      <c r="BP1523" s="1">
        <v>43846</v>
      </c>
      <c r="BQ1523">
        <v>224.52</v>
      </c>
      <c r="BR1523">
        <f t="shared" si="684"/>
        <v>2.2452000000000001</v>
      </c>
      <c r="BT1523" s="1">
        <v>43854</v>
      </c>
      <c r="BU1523">
        <v>-0.38600000000000001</v>
      </c>
      <c r="BV1523">
        <f t="shared" si="685"/>
        <v>-3.8600000000000001E-3</v>
      </c>
      <c r="BX1523" s="1">
        <v>43854</v>
      </c>
      <c r="BY1523">
        <v>-0.32300000000000001</v>
      </c>
      <c r="BZ1523">
        <f t="shared" si="686"/>
        <v>-3.2300000000000002E-3</v>
      </c>
      <c r="CB1523" s="1">
        <v>43892</v>
      </c>
      <c r="CC1523">
        <v>-0.45</v>
      </c>
      <c r="CD1523">
        <f t="shared" si="687"/>
        <v>-4.5000000000000005E-3</v>
      </c>
      <c r="CG1523" s="1"/>
    </row>
    <row r="1524" spans="1:85" x14ac:dyDescent="0.3">
      <c r="A1524" s="21">
        <f t="shared" si="688"/>
        <v>47945</v>
      </c>
      <c r="B1524" s="18">
        <f t="shared" si="672"/>
        <v>112.421875</v>
      </c>
      <c r="C1524">
        <f t="shared" si="690"/>
        <v>115</v>
      </c>
      <c r="D1524">
        <f t="shared" ca="1" si="675"/>
        <v>-5.3805555555555555</v>
      </c>
      <c r="E1524">
        <f ca="1">IF(currency="USD",'Future et co'!F1524,IF(currency="EUR",'Future et co'!G1524,FALSE))</f>
        <v>3.6070000000000005E-2</v>
      </c>
      <c r="F1524">
        <f t="shared" ca="1" si="676"/>
        <v>3.6070000000000005E-2</v>
      </c>
      <c r="G1524">
        <f t="shared" ca="1" si="677"/>
        <v>2.0569999999999998E-2</v>
      </c>
      <c r="L1524">
        <f t="shared" ca="1" si="678"/>
        <v>127.8</v>
      </c>
      <c r="M1524">
        <f t="shared" ca="1" si="673"/>
        <v>3.6070000000000005E-2</v>
      </c>
      <c r="R1524">
        <f t="shared" ca="1" si="679"/>
        <v>127.8</v>
      </c>
      <c r="S1524">
        <f t="shared" ca="1" si="674"/>
        <v>3.6070000000000005E-2</v>
      </c>
      <c r="U1524" s="1"/>
      <c r="W1524" t="str">
        <f t="shared" si="691"/>
        <v/>
      </c>
      <c r="Y1524" s="1"/>
      <c r="AA1524">
        <f t="shared" si="692"/>
        <v>0</v>
      </c>
      <c r="AC1524" s="1"/>
      <c r="AE1524">
        <f t="shared" si="693"/>
        <v>0</v>
      </c>
      <c r="AH1524" s="1"/>
      <c r="AI1524" s="17"/>
      <c r="AJ1524" s="25"/>
      <c r="AU1524" s="1">
        <v>43875</v>
      </c>
      <c r="AV1524">
        <v>1.536</v>
      </c>
      <c r="AW1524">
        <f t="shared" si="680"/>
        <v>1.536E-2</v>
      </c>
      <c r="AY1524" s="1">
        <v>43875</v>
      </c>
      <c r="AZ1524">
        <v>1.502</v>
      </c>
      <c r="BA1524">
        <f t="shared" si="681"/>
        <v>1.502E-2</v>
      </c>
      <c r="BC1524" s="1">
        <v>43889</v>
      </c>
      <c r="BD1524">
        <v>1.129</v>
      </c>
      <c r="BE1524">
        <f t="shared" si="682"/>
        <v>1.129E-2</v>
      </c>
      <c r="BG1524" s="1">
        <v>43889</v>
      </c>
      <c r="BH1524">
        <v>0.96199999999999997</v>
      </c>
      <c r="BI1524">
        <f t="shared" si="683"/>
        <v>9.6200000000000001E-3</v>
      </c>
      <c r="BK1524" s="1">
        <v>38782</v>
      </c>
      <c r="BL1524">
        <v>2.1265000000000001</v>
      </c>
      <c r="BM1524">
        <f t="shared" si="689"/>
        <v>2.1264999999999999E-2</v>
      </c>
      <c r="BP1524" s="1">
        <v>43845</v>
      </c>
      <c r="BQ1524">
        <v>224.18</v>
      </c>
      <c r="BR1524">
        <f t="shared" si="684"/>
        <v>2.2418</v>
      </c>
      <c r="BT1524" s="1">
        <v>43853</v>
      </c>
      <c r="BU1524">
        <v>-0.38600000000000001</v>
      </c>
      <c r="BV1524">
        <f t="shared" si="685"/>
        <v>-3.8600000000000001E-3</v>
      </c>
      <c r="BX1524" s="1">
        <v>43853</v>
      </c>
      <c r="BY1524">
        <v>-0.32</v>
      </c>
      <c r="BZ1524">
        <f t="shared" si="686"/>
        <v>-3.2000000000000002E-3</v>
      </c>
      <c r="CB1524" s="1">
        <v>43889</v>
      </c>
      <c r="CC1524">
        <v>-0.43</v>
      </c>
      <c r="CD1524">
        <f t="shared" si="687"/>
        <v>-4.3E-3</v>
      </c>
      <c r="CG1524" s="1"/>
    </row>
    <row r="1525" spans="1:85" x14ac:dyDescent="0.3">
      <c r="A1525" s="21">
        <f t="shared" si="688"/>
        <v>47946</v>
      </c>
      <c r="B1525" s="18">
        <f t="shared" si="672"/>
        <v>112.421875</v>
      </c>
      <c r="C1525">
        <f t="shared" si="690"/>
        <v>115</v>
      </c>
      <c r="D1525">
        <f t="shared" ca="1" si="675"/>
        <v>-5.3833333333333337</v>
      </c>
      <c r="E1525">
        <f ca="1">IF(currency="USD",'Future et co'!F1525,IF(currency="EUR",'Future et co'!G1525,FALSE))</f>
        <v>3.6070000000000005E-2</v>
      </c>
      <c r="F1525">
        <f t="shared" ca="1" si="676"/>
        <v>3.6070000000000005E-2</v>
      </c>
      <c r="G1525">
        <f t="shared" ca="1" si="677"/>
        <v>2.0569999999999998E-2</v>
      </c>
      <c r="L1525">
        <f t="shared" ca="1" si="678"/>
        <v>127.8</v>
      </c>
      <c r="M1525">
        <f t="shared" ca="1" si="673"/>
        <v>3.6070000000000005E-2</v>
      </c>
      <c r="R1525">
        <f t="shared" ca="1" si="679"/>
        <v>127.8</v>
      </c>
      <c r="S1525">
        <f t="shared" ca="1" si="674"/>
        <v>3.6070000000000005E-2</v>
      </c>
      <c r="U1525" s="1"/>
      <c r="W1525" t="str">
        <f t="shared" si="691"/>
        <v/>
      </c>
      <c r="Y1525" s="1"/>
      <c r="AA1525">
        <f t="shared" si="692"/>
        <v>0</v>
      </c>
      <c r="AC1525" s="1"/>
      <c r="AE1525">
        <f t="shared" si="693"/>
        <v>0</v>
      </c>
      <c r="AH1525" s="1"/>
      <c r="AI1525" s="17"/>
      <c r="AJ1525" s="25"/>
      <c r="AU1525" s="1">
        <v>43874</v>
      </c>
      <c r="AV1525">
        <v>1.554</v>
      </c>
      <c r="AW1525">
        <f t="shared" si="680"/>
        <v>1.554E-2</v>
      </c>
      <c r="AY1525" s="1">
        <v>43874</v>
      </c>
      <c r="AZ1525">
        <v>1.4950000000000001</v>
      </c>
      <c r="BA1525">
        <f t="shared" si="681"/>
        <v>1.4950000000000001E-2</v>
      </c>
      <c r="BC1525" s="1">
        <v>43888</v>
      </c>
      <c r="BD1525">
        <v>1.244</v>
      </c>
      <c r="BE1525">
        <f t="shared" si="682"/>
        <v>1.244E-2</v>
      </c>
      <c r="BG1525" s="1">
        <v>43888</v>
      </c>
      <c r="BH1525">
        <v>1.0960000000000001</v>
      </c>
      <c r="BI1525">
        <f t="shared" si="683"/>
        <v>1.0960000000000001E-2</v>
      </c>
      <c r="BK1525" s="1">
        <v>38783</v>
      </c>
      <c r="BL1525">
        <v>2.12845</v>
      </c>
      <c r="BM1525">
        <f t="shared" si="689"/>
        <v>2.1284499999999998E-2</v>
      </c>
      <c r="BP1525" s="1">
        <v>43844</v>
      </c>
      <c r="BQ1525">
        <v>223.5917</v>
      </c>
      <c r="BR1525">
        <f t="shared" si="684"/>
        <v>2.2359170000000002</v>
      </c>
      <c r="BT1525" s="1">
        <v>43852</v>
      </c>
      <c r="BU1525">
        <v>-0.39</v>
      </c>
      <c r="BV1525">
        <f t="shared" si="685"/>
        <v>-3.9000000000000003E-3</v>
      </c>
      <c r="BX1525" s="1">
        <v>43852</v>
      </c>
      <c r="BY1525">
        <v>-0.32900000000000001</v>
      </c>
      <c r="BZ1525">
        <f t="shared" si="686"/>
        <v>-3.29E-3</v>
      </c>
      <c r="CB1525" s="1">
        <v>43888</v>
      </c>
      <c r="CC1525">
        <v>-0.4</v>
      </c>
      <c r="CD1525">
        <f t="shared" si="687"/>
        <v>-4.0000000000000001E-3</v>
      </c>
      <c r="CG1525" s="1"/>
    </row>
    <row r="1526" spans="1:85" x14ac:dyDescent="0.3">
      <c r="A1526" s="21">
        <f t="shared" si="688"/>
        <v>47947</v>
      </c>
      <c r="B1526" s="18">
        <f t="shared" si="672"/>
        <v>112.421875</v>
      </c>
      <c r="C1526">
        <f t="shared" si="690"/>
        <v>115</v>
      </c>
      <c r="D1526">
        <f t="shared" ca="1" si="675"/>
        <v>-5.3861111111111111</v>
      </c>
      <c r="E1526">
        <f ca="1">IF(currency="USD",'Future et co'!F1526,IF(currency="EUR",'Future et co'!G1526,FALSE))</f>
        <v>3.6070000000000005E-2</v>
      </c>
      <c r="F1526">
        <f t="shared" ca="1" si="676"/>
        <v>3.6070000000000005E-2</v>
      </c>
      <c r="G1526">
        <f t="shared" ca="1" si="677"/>
        <v>2.0569999999999998E-2</v>
      </c>
      <c r="L1526">
        <f t="shared" ca="1" si="678"/>
        <v>127.8</v>
      </c>
      <c r="M1526">
        <f t="shared" ca="1" si="673"/>
        <v>3.6070000000000005E-2</v>
      </c>
      <c r="R1526">
        <f t="shared" ca="1" si="679"/>
        <v>127.8</v>
      </c>
      <c r="S1526">
        <f t="shared" ca="1" si="674"/>
        <v>3.6070000000000005E-2</v>
      </c>
      <c r="U1526" s="1"/>
      <c r="W1526" t="str">
        <f t="shared" si="691"/>
        <v/>
      </c>
      <c r="Y1526" s="1"/>
      <c r="AA1526">
        <f t="shared" si="692"/>
        <v>0</v>
      </c>
      <c r="AC1526" s="1"/>
      <c r="AE1526">
        <f t="shared" si="693"/>
        <v>0</v>
      </c>
      <c r="AH1526" s="1"/>
      <c r="AI1526" s="17"/>
      <c r="AJ1526" s="25"/>
      <c r="AU1526" s="1">
        <v>43873</v>
      </c>
      <c r="AV1526">
        <v>1.5489999999999999</v>
      </c>
      <c r="AW1526">
        <f t="shared" si="680"/>
        <v>1.5489999999999999E-2</v>
      </c>
      <c r="AY1526" s="1">
        <v>43873</v>
      </c>
      <c r="AZ1526">
        <v>1.5069999999999999</v>
      </c>
      <c r="BA1526">
        <f t="shared" si="681"/>
        <v>1.5069999999999998E-2</v>
      </c>
      <c r="BC1526" s="1">
        <v>43887</v>
      </c>
      <c r="BD1526">
        <v>1.33</v>
      </c>
      <c r="BE1526">
        <f t="shared" si="682"/>
        <v>1.3300000000000001E-2</v>
      </c>
      <c r="BG1526" s="1">
        <v>43887</v>
      </c>
      <c r="BH1526">
        <v>1.173</v>
      </c>
      <c r="BI1526">
        <f t="shared" si="683"/>
        <v>1.1730000000000001E-2</v>
      </c>
      <c r="BK1526" s="1">
        <v>38784</v>
      </c>
      <c r="BL1526">
        <v>2.1235400000000002</v>
      </c>
      <c r="BM1526">
        <f t="shared" si="689"/>
        <v>2.1235400000000001E-2</v>
      </c>
      <c r="BP1526" s="1">
        <v>43843</v>
      </c>
      <c r="BQ1526">
        <v>223.26480000000001</v>
      </c>
      <c r="BR1526">
        <f t="shared" si="684"/>
        <v>2.2326480000000002</v>
      </c>
      <c r="BT1526" s="1">
        <v>43851</v>
      </c>
      <c r="BU1526">
        <v>-0.39200000000000002</v>
      </c>
      <c r="BV1526">
        <f t="shared" si="685"/>
        <v>-3.9199999999999999E-3</v>
      </c>
      <c r="BX1526" s="1">
        <v>43851</v>
      </c>
      <c r="BY1526">
        <v>-0.33400000000000002</v>
      </c>
      <c r="BZ1526">
        <f t="shared" si="686"/>
        <v>-3.3400000000000001E-3</v>
      </c>
      <c r="CB1526" s="1">
        <v>43887</v>
      </c>
      <c r="CC1526">
        <v>-0.4</v>
      </c>
      <c r="CD1526">
        <f t="shared" si="687"/>
        <v>-4.0000000000000001E-3</v>
      </c>
      <c r="CG1526" s="1"/>
    </row>
    <row r="1527" spans="1:85" x14ac:dyDescent="0.3">
      <c r="A1527" s="21">
        <f t="shared" si="688"/>
        <v>47948</v>
      </c>
      <c r="B1527" s="18">
        <f t="shared" si="672"/>
        <v>112.421875</v>
      </c>
      <c r="C1527">
        <f t="shared" si="690"/>
        <v>115</v>
      </c>
      <c r="D1527">
        <f t="shared" ca="1" si="675"/>
        <v>-5.3888888888888893</v>
      </c>
      <c r="E1527">
        <f ca="1">IF(currency="USD",'Future et co'!F1527,IF(currency="EUR",'Future et co'!G1527,FALSE))</f>
        <v>3.6070000000000005E-2</v>
      </c>
      <c r="F1527">
        <f t="shared" ca="1" si="676"/>
        <v>3.6070000000000005E-2</v>
      </c>
      <c r="G1527">
        <f t="shared" ca="1" si="677"/>
        <v>2.0569999999999998E-2</v>
      </c>
      <c r="L1527">
        <f t="shared" ca="1" si="678"/>
        <v>127.8</v>
      </c>
      <c r="M1527">
        <f t="shared" ca="1" si="673"/>
        <v>3.6070000000000005E-2</v>
      </c>
      <c r="R1527">
        <f t="shared" ca="1" si="679"/>
        <v>127.8</v>
      </c>
      <c r="S1527">
        <f t="shared" ca="1" si="674"/>
        <v>3.6070000000000005E-2</v>
      </c>
      <c r="U1527" s="1"/>
      <c r="W1527" t="str">
        <f t="shared" si="691"/>
        <v/>
      </c>
      <c r="Y1527" s="1"/>
      <c r="AA1527">
        <f t="shared" si="692"/>
        <v>0</v>
      </c>
      <c r="AC1527" s="1"/>
      <c r="AE1527">
        <f t="shared" si="693"/>
        <v>0</v>
      </c>
      <c r="AH1527" s="1"/>
      <c r="AI1527" s="17"/>
      <c r="AJ1527" s="25"/>
      <c r="AU1527" s="1">
        <v>43872</v>
      </c>
      <c r="AV1527">
        <v>1.542</v>
      </c>
      <c r="AW1527">
        <f t="shared" si="680"/>
        <v>1.542E-2</v>
      </c>
      <c r="AY1527" s="1">
        <v>43872</v>
      </c>
      <c r="AZ1527">
        <v>1.51</v>
      </c>
      <c r="BA1527">
        <f t="shared" si="681"/>
        <v>1.5100000000000001E-2</v>
      </c>
      <c r="BC1527" s="1">
        <v>43886</v>
      </c>
      <c r="BD1527">
        <v>1.3759999999999999</v>
      </c>
      <c r="BE1527">
        <f t="shared" si="682"/>
        <v>1.376E-2</v>
      </c>
      <c r="BG1527" s="1">
        <v>43886</v>
      </c>
      <c r="BH1527">
        <v>1.2094</v>
      </c>
      <c r="BI1527">
        <f t="shared" si="683"/>
        <v>1.2094000000000001E-2</v>
      </c>
      <c r="BK1527" s="1">
        <v>38785</v>
      </c>
      <c r="BL1527">
        <v>2.1340300000000001</v>
      </c>
      <c r="BM1527">
        <f t="shared" si="689"/>
        <v>2.13403E-2</v>
      </c>
      <c r="BP1527" s="1">
        <v>43840</v>
      </c>
      <c r="BQ1527">
        <v>224.03620000000001</v>
      </c>
      <c r="BR1527">
        <f t="shared" si="684"/>
        <v>2.2403620000000002</v>
      </c>
      <c r="BT1527" s="1">
        <v>43850</v>
      </c>
      <c r="BU1527">
        <v>-0.39200000000000002</v>
      </c>
      <c r="BV1527">
        <f t="shared" si="685"/>
        <v>-3.9199999999999999E-3</v>
      </c>
      <c r="BX1527" s="1">
        <v>43850</v>
      </c>
      <c r="BY1527">
        <v>-0.33300000000000002</v>
      </c>
      <c r="BZ1527">
        <f t="shared" si="686"/>
        <v>-3.3300000000000001E-3</v>
      </c>
      <c r="CB1527" s="1">
        <v>43886</v>
      </c>
      <c r="CC1527">
        <v>-0.39</v>
      </c>
      <c r="CD1527">
        <f t="shared" si="687"/>
        <v>-3.9000000000000003E-3</v>
      </c>
      <c r="CG1527" s="1"/>
    </row>
    <row r="1528" spans="1:85" x14ac:dyDescent="0.3">
      <c r="A1528" s="21">
        <f t="shared" si="688"/>
        <v>47949</v>
      </c>
      <c r="B1528" s="18">
        <f t="shared" si="672"/>
        <v>112.421875</v>
      </c>
      <c r="C1528">
        <f t="shared" si="690"/>
        <v>115</v>
      </c>
      <c r="D1528">
        <f t="shared" ca="1" si="675"/>
        <v>-5.3916666666666666</v>
      </c>
      <c r="E1528">
        <f ca="1">IF(currency="USD",'Future et co'!F1528,IF(currency="EUR",'Future et co'!G1528,FALSE))</f>
        <v>3.6070000000000005E-2</v>
      </c>
      <c r="F1528">
        <f t="shared" ca="1" si="676"/>
        <v>3.6070000000000005E-2</v>
      </c>
      <c r="G1528">
        <f t="shared" ca="1" si="677"/>
        <v>2.0569999999999998E-2</v>
      </c>
      <c r="L1528">
        <f t="shared" ca="1" si="678"/>
        <v>127.8</v>
      </c>
      <c r="M1528">
        <f t="shared" ca="1" si="673"/>
        <v>3.6070000000000005E-2</v>
      </c>
      <c r="R1528">
        <f t="shared" ca="1" si="679"/>
        <v>127.8</v>
      </c>
      <c r="S1528">
        <f t="shared" ca="1" si="674"/>
        <v>3.6070000000000005E-2</v>
      </c>
      <c r="U1528" s="1"/>
      <c r="W1528" t="str">
        <f t="shared" si="691"/>
        <v/>
      </c>
      <c r="Y1528" s="1"/>
      <c r="AA1528">
        <f t="shared" si="692"/>
        <v>0</v>
      </c>
      <c r="AC1528" s="1"/>
      <c r="AE1528">
        <f t="shared" si="693"/>
        <v>0</v>
      </c>
      <c r="AH1528" s="1"/>
      <c r="AI1528" s="17"/>
      <c r="AJ1528" s="25"/>
      <c r="AU1528" s="1">
        <v>43871</v>
      </c>
      <c r="AV1528">
        <v>1.542</v>
      </c>
      <c r="AW1528">
        <f t="shared" si="680"/>
        <v>1.542E-2</v>
      </c>
      <c r="AY1528" s="1">
        <v>43871</v>
      </c>
      <c r="AZ1528">
        <v>1.484</v>
      </c>
      <c r="BA1528">
        <f t="shared" si="681"/>
        <v>1.4839999999999999E-2</v>
      </c>
      <c r="BC1528" s="1">
        <v>43885</v>
      </c>
      <c r="BD1528">
        <v>1.399</v>
      </c>
      <c r="BE1528">
        <f t="shared" si="682"/>
        <v>1.3990000000000001E-2</v>
      </c>
      <c r="BG1528" s="1">
        <v>43885</v>
      </c>
      <c r="BH1528">
        <v>1.2413000000000001</v>
      </c>
      <c r="BI1528">
        <f t="shared" si="683"/>
        <v>1.2413E-2</v>
      </c>
      <c r="BK1528" s="1">
        <v>38786</v>
      </c>
      <c r="BL1528">
        <v>2.1124399999999999</v>
      </c>
      <c r="BM1528">
        <f t="shared" si="689"/>
        <v>2.1124399999999998E-2</v>
      </c>
      <c r="BP1528" s="1">
        <v>43839</v>
      </c>
      <c r="BQ1528">
        <v>223.76169999999999</v>
      </c>
      <c r="BR1528">
        <f t="shared" si="684"/>
        <v>2.2376169999999997</v>
      </c>
      <c r="BT1528" s="1">
        <v>43847</v>
      </c>
      <c r="BU1528">
        <v>-0.39100000000000001</v>
      </c>
      <c r="BV1528">
        <f t="shared" si="685"/>
        <v>-3.9100000000000003E-3</v>
      </c>
      <c r="BX1528" s="1">
        <v>43847</v>
      </c>
      <c r="BY1528">
        <v>-0.33200000000000002</v>
      </c>
      <c r="BZ1528">
        <f t="shared" si="686"/>
        <v>-3.32E-3</v>
      </c>
      <c r="CB1528" s="1">
        <v>43885</v>
      </c>
      <c r="CC1528">
        <v>-0.38</v>
      </c>
      <c r="CD1528">
        <f t="shared" si="687"/>
        <v>-3.8E-3</v>
      </c>
      <c r="CG1528" s="1"/>
    </row>
    <row r="1529" spans="1:85" x14ac:dyDescent="0.3">
      <c r="A1529" s="21">
        <f t="shared" si="688"/>
        <v>47952</v>
      </c>
      <c r="B1529" s="18">
        <f t="shared" si="672"/>
        <v>112.421875</v>
      </c>
      <c r="C1529">
        <f t="shared" si="690"/>
        <v>115</v>
      </c>
      <c r="D1529">
        <f t="shared" ca="1" si="675"/>
        <v>-5.4</v>
      </c>
      <c r="E1529">
        <f ca="1">IF(currency="USD",'Future et co'!F1529,IF(currency="EUR",'Future et co'!G1529,FALSE))</f>
        <v>3.6070000000000005E-2</v>
      </c>
      <c r="F1529">
        <f t="shared" ca="1" si="676"/>
        <v>3.6070000000000005E-2</v>
      </c>
      <c r="G1529">
        <f t="shared" ca="1" si="677"/>
        <v>2.0569999999999998E-2</v>
      </c>
      <c r="L1529">
        <f t="shared" ca="1" si="678"/>
        <v>127.8</v>
      </c>
      <c r="M1529">
        <f t="shared" ca="1" si="673"/>
        <v>3.6070000000000005E-2</v>
      </c>
      <c r="R1529">
        <f t="shared" ca="1" si="679"/>
        <v>127.8</v>
      </c>
      <c r="S1529">
        <f t="shared" ca="1" si="674"/>
        <v>3.6070000000000005E-2</v>
      </c>
      <c r="U1529" s="1"/>
      <c r="W1529" t="str">
        <f t="shared" si="691"/>
        <v/>
      </c>
      <c r="Y1529" s="1"/>
      <c r="AA1529">
        <f t="shared" si="692"/>
        <v>0</v>
      </c>
      <c r="AC1529" s="1"/>
      <c r="AE1529">
        <f t="shared" si="693"/>
        <v>0</v>
      </c>
      <c r="AH1529" s="1"/>
      <c r="AI1529" s="17"/>
      <c r="AJ1529" s="25"/>
      <c r="AU1529" s="1">
        <v>43868</v>
      </c>
      <c r="AV1529">
        <v>1.5589999999999999</v>
      </c>
      <c r="AW1529">
        <f t="shared" si="680"/>
        <v>1.559E-2</v>
      </c>
      <c r="AY1529" s="1">
        <v>43868</v>
      </c>
      <c r="AZ1529">
        <v>1.494</v>
      </c>
      <c r="BA1529">
        <f t="shared" si="681"/>
        <v>1.494E-2</v>
      </c>
      <c r="BC1529" s="1">
        <v>43882</v>
      </c>
      <c r="BD1529">
        <v>1.476</v>
      </c>
      <c r="BE1529">
        <f t="shared" si="682"/>
        <v>1.4760000000000001E-2</v>
      </c>
      <c r="BG1529" s="1">
        <v>43882</v>
      </c>
      <c r="BH1529">
        <v>1.3240000000000001</v>
      </c>
      <c r="BI1529">
        <f t="shared" si="683"/>
        <v>1.324E-2</v>
      </c>
      <c r="BK1529" s="1">
        <v>38789</v>
      </c>
      <c r="BL1529">
        <v>2.1122700000000001</v>
      </c>
      <c r="BM1529">
        <f t="shared" si="689"/>
        <v>2.1122700000000001E-2</v>
      </c>
      <c r="BP1529" s="1">
        <v>43838</v>
      </c>
      <c r="BQ1529">
        <v>224.5985</v>
      </c>
      <c r="BR1529">
        <f t="shared" si="684"/>
        <v>2.2459850000000001</v>
      </c>
      <c r="BT1529" s="1">
        <v>43846</v>
      </c>
      <c r="BU1529">
        <v>-0.39300000000000002</v>
      </c>
      <c r="BV1529">
        <f t="shared" si="685"/>
        <v>-3.9300000000000003E-3</v>
      </c>
      <c r="BX1529" s="1">
        <v>43846</v>
      </c>
      <c r="BY1529">
        <v>-0.33</v>
      </c>
      <c r="BZ1529">
        <f t="shared" si="686"/>
        <v>-3.3E-3</v>
      </c>
      <c r="CB1529" s="1">
        <v>43882</v>
      </c>
      <c r="CC1529">
        <v>-0.38</v>
      </c>
      <c r="CD1529">
        <f t="shared" si="687"/>
        <v>-3.8E-3</v>
      </c>
      <c r="CG1529" s="1"/>
    </row>
    <row r="1530" spans="1:85" x14ac:dyDescent="0.3">
      <c r="A1530" s="21">
        <f t="shared" si="688"/>
        <v>47953</v>
      </c>
      <c r="B1530" s="18">
        <f t="shared" si="672"/>
        <v>112.421875</v>
      </c>
      <c r="C1530">
        <f t="shared" si="690"/>
        <v>115</v>
      </c>
      <c r="D1530">
        <f t="shared" ca="1" si="675"/>
        <v>-5.4027777777777777</v>
      </c>
      <c r="E1530">
        <f ca="1">IF(currency="USD",'Future et co'!F1530,IF(currency="EUR",'Future et co'!G1530,FALSE))</f>
        <v>3.6070000000000005E-2</v>
      </c>
      <c r="F1530">
        <f t="shared" ca="1" si="676"/>
        <v>3.6070000000000005E-2</v>
      </c>
      <c r="G1530">
        <f t="shared" ca="1" si="677"/>
        <v>2.0569999999999998E-2</v>
      </c>
      <c r="L1530">
        <f t="shared" ca="1" si="678"/>
        <v>127.8</v>
      </c>
      <c r="M1530">
        <f t="shared" ca="1" si="673"/>
        <v>3.6070000000000005E-2</v>
      </c>
      <c r="R1530">
        <f t="shared" ca="1" si="679"/>
        <v>127.8</v>
      </c>
      <c r="S1530">
        <f t="shared" ca="1" si="674"/>
        <v>3.6070000000000005E-2</v>
      </c>
      <c r="U1530" s="1"/>
      <c r="W1530" t="str">
        <f t="shared" si="691"/>
        <v/>
      </c>
      <c r="Y1530" s="1"/>
      <c r="AA1530">
        <f t="shared" si="692"/>
        <v>0</v>
      </c>
      <c r="AC1530" s="1"/>
      <c r="AE1530">
        <f t="shared" si="693"/>
        <v>0</v>
      </c>
      <c r="AH1530" s="1"/>
      <c r="AI1530" s="17"/>
      <c r="AJ1530" s="25"/>
      <c r="AU1530" s="1">
        <v>43867</v>
      </c>
      <c r="AV1530">
        <v>1.55</v>
      </c>
      <c r="AW1530">
        <f t="shared" si="680"/>
        <v>1.55E-2</v>
      </c>
      <c r="AY1530" s="1">
        <v>43867</v>
      </c>
      <c r="AZ1530">
        <v>1.528</v>
      </c>
      <c r="BA1530">
        <f t="shared" si="681"/>
        <v>1.528E-2</v>
      </c>
      <c r="BC1530" s="1">
        <v>43881</v>
      </c>
      <c r="BD1530">
        <v>1.516</v>
      </c>
      <c r="BE1530">
        <f t="shared" si="682"/>
        <v>1.516E-2</v>
      </c>
      <c r="BG1530" s="1">
        <v>43881</v>
      </c>
      <c r="BH1530">
        <v>1.379</v>
      </c>
      <c r="BI1530">
        <f t="shared" si="683"/>
        <v>1.379E-2</v>
      </c>
      <c r="BK1530" s="1">
        <v>38790</v>
      </c>
      <c r="BL1530">
        <v>2.0940400000000001</v>
      </c>
      <c r="BM1530">
        <f t="shared" si="689"/>
        <v>2.0940400000000001E-2</v>
      </c>
      <c r="BP1530" s="1">
        <v>43837</v>
      </c>
      <c r="BQ1530">
        <v>225.04300000000001</v>
      </c>
      <c r="BR1530">
        <f t="shared" si="684"/>
        <v>2.2504300000000002</v>
      </c>
      <c r="BT1530" s="1">
        <v>43845</v>
      </c>
      <c r="BU1530">
        <v>-0.39300000000000002</v>
      </c>
      <c r="BV1530">
        <f t="shared" si="685"/>
        <v>-3.9300000000000003E-3</v>
      </c>
      <c r="BX1530" s="1">
        <v>43845</v>
      </c>
      <c r="BY1530">
        <v>-0.33400000000000002</v>
      </c>
      <c r="BZ1530">
        <f t="shared" si="686"/>
        <v>-3.3400000000000001E-3</v>
      </c>
      <c r="CB1530" s="1">
        <v>43881</v>
      </c>
      <c r="CC1530">
        <v>-0.38</v>
      </c>
      <c r="CD1530">
        <f t="shared" si="687"/>
        <v>-3.8E-3</v>
      </c>
      <c r="CG1530" s="1"/>
    </row>
    <row r="1531" spans="1:85" x14ac:dyDescent="0.3">
      <c r="A1531" s="21">
        <f t="shared" si="688"/>
        <v>47954</v>
      </c>
      <c r="B1531" s="18">
        <f t="shared" si="672"/>
        <v>112.421875</v>
      </c>
      <c r="C1531">
        <f t="shared" si="690"/>
        <v>115</v>
      </c>
      <c r="D1531">
        <f t="shared" ca="1" si="675"/>
        <v>-5.4055555555555559</v>
      </c>
      <c r="E1531">
        <f ca="1">IF(currency="USD",'Future et co'!F1531,IF(currency="EUR",'Future et co'!G1531,FALSE))</f>
        <v>3.6070000000000005E-2</v>
      </c>
      <c r="F1531">
        <f t="shared" ca="1" si="676"/>
        <v>3.6070000000000005E-2</v>
      </c>
      <c r="G1531">
        <f t="shared" ca="1" si="677"/>
        <v>2.0569999999999998E-2</v>
      </c>
      <c r="L1531">
        <f t="shared" ca="1" si="678"/>
        <v>127.8</v>
      </c>
      <c r="M1531">
        <f t="shared" ca="1" si="673"/>
        <v>3.6070000000000005E-2</v>
      </c>
      <c r="R1531">
        <f t="shared" ca="1" si="679"/>
        <v>127.8</v>
      </c>
      <c r="S1531">
        <f t="shared" ca="1" si="674"/>
        <v>3.6070000000000005E-2</v>
      </c>
      <c r="U1531" s="1"/>
      <c r="W1531" t="str">
        <f t="shared" si="691"/>
        <v/>
      </c>
      <c r="Y1531" s="1"/>
      <c r="AA1531">
        <f t="shared" si="692"/>
        <v>0</v>
      </c>
      <c r="AC1531" s="1"/>
      <c r="AE1531">
        <f t="shared" si="693"/>
        <v>0</v>
      </c>
      <c r="AH1531" s="1"/>
      <c r="AI1531" s="17"/>
      <c r="AJ1531" s="25"/>
      <c r="AU1531" s="1">
        <v>43866</v>
      </c>
      <c r="AV1531">
        <v>1.5680000000000001</v>
      </c>
      <c r="AW1531">
        <f t="shared" si="680"/>
        <v>1.5679999999999999E-2</v>
      </c>
      <c r="AY1531" s="1">
        <v>43866</v>
      </c>
      <c r="AZ1531">
        <v>1.5149999999999999</v>
      </c>
      <c r="BA1531">
        <f t="shared" si="681"/>
        <v>1.5149999999999999E-2</v>
      </c>
      <c r="BC1531" s="1">
        <v>43880</v>
      </c>
      <c r="BD1531">
        <v>1.5429999999999999</v>
      </c>
      <c r="BE1531">
        <f t="shared" si="682"/>
        <v>1.5429999999999999E-2</v>
      </c>
      <c r="BG1531" s="1">
        <v>43880</v>
      </c>
      <c r="BH1531">
        <v>1.421</v>
      </c>
      <c r="BI1531">
        <f t="shared" si="683"/>
        <v>1.421E-2</v>
      </c>
      <c r="BK1531" s="1">
        <v>38791</v>
      </c>
      <c r="BL1531">
        <v>2.08562</v>
      </c>
      <c r="BM1531">
        <f t="shared" si="689"/>
        <v>2.0856200000000002E-2</v>
      </c>
      <c r="BP1531" s="1">
        <v>43836</v>
      </c>
      <c r="BQ1531">
        <v>225.19990000000001</v>
      </c>
      <c r="BR1531">
        <f t="shared" si="684"/>
        <v>2.2519990000000001</v>
      </c>
      <c r="BT1531" s="1">
        <v>43844</v>
      </c>
      <c r="BU1531">
        <v>-0.39100000000000001</v>
      </c>
      <c r="BV1531">
        <f t="shared" si="685"/>
        <v>-3.9100000000000003E-3</v>
      </c>
      <c r="BX1531" s="1">
        <v>43844</v>
      </c>
      <c r="BY1531">
        <v>-0.32900000000000001</v>
      </c>
      <c r="BZ1531">
        <f t="shared" si="686"/>
        <v>-3.29E-3</v>
      </c>
      <c r="CB1531" s="1">
        <v>43880</v>
      </c>
      <c r="CC1531">
        <v>-0.37</v>
      </c>
      <c r="CD1531">
        <f t="shared" si="687"/>
        <v>-3.7000000000000002E-3</v>
      </c>
      <c r="CG1531" s="1"/>
    </row>
    <row r="1532" spans="1:85" x14ac:dyDescent="0.3">
      <c r="A1532" s="21">
        <f t="shared" si="688"/>
        <v>47955</v>
      </c>
      <c r="B1532" s="18">
        <f t="shared" si="672"/>
        <v>112.421875</v>
      </c>
      <c r="C1532">
        <f t="shared" si="690"/>
        <v>115</v>
      </c>
      <c r="D1532">
        <f t="shared" ca="1" si="675"/>
        <v>-5.4083333333333332</v>
      </c>
      <c r="E1532">
        <f ca="1">IF(currency="USD",'Future et co'!F1532,IF(currency="EUR",'Future et co'!G1532,FALSE))</f>
        <v>3.6070000000000005E-2</v>
      </c>
      <c r="F1532">
        <f t="shared" ca="1" si="676"/>
        <v>3.6070000000000005E-2</v>
      </c>
      <c r="G1532">
        <f t="shared" ca="1" si="677"/>
        <v>2.0569999999999998E-2</v>
      </c>
      <c r="L1532">
        <f t="shared" ca="1" si="678"/>
        <v>127.8</v>
      </c>
      <c r="M1532">
        <f t="shared" ca="1" si="673"/>
        <v>3.6070000000000005E-2</v>
      </c>
      <c r="R1532">
        <f t="shared" ca="1" si="679"/>
        <v>127.8</v>
      </c>
      <c r="S1532">
        <f t="shared" ca="1" si="674"/>
        <v>3.6070000000000005E-2</v>
      </c>
      <c r="U1532" s="1"/>
      <c r="W1532" t="str">
        <f t="shared" si="691"/>
        <v/>
      </c>
      <c r="Y1532" s="1"/>
      <c r="AA1532">
        <f t="shared" si="692"/>
        <v>0</v>
      </c>
      <c r="AC1532" s="1"/>
      <c r="AE1532">
        <f t="shared" si="693"/>
        <v>0</v>
      </c>
      <c r="AH1532" s="1"/>
      <c r="AI1532" s="17"/>
      <c r="AJ1532" s="25"/>
      <c r="AU1532" s="1">
        <v>43865</v>
      </c>
      <c r="AV1532">
        <v>1.5549999999999999</v>
      </c>
      <c r="AW1532">
        <f t="shared" si="680"/>
        <v>1.555E-2</v>
      </c>
      <c r="AY1532" s="1">
        <v>43865</v>
      </c>
      <c r="AZ1532">
        <v>1.5049999999999999</v>
      </c>
      <c r="BA1532">
        <f t="shared" si="681"/>
        <v>1.5049999999999999E-2</v>
      </c>
      <c r="BC1532" s="1">
        <v>43879</v>
      </c>
      <c r="BD1532">
        <v>1.534</v>
      </c>
      <c r="BE1532">
        <f t="shared" si="682"/>
        <v>1.5339999999999999E-2</v>
      </c>
      <c r="BG1532" s="1">
        <v>43879</v>
      </c>
      <c r="BH1532">
        <v>1.3979999999999999</v>
      </c>
      <c r="BI1532">
        <f t="shared" si="683"/>
        <v>1.3979999999999999E-2</v>
      </c>
      <c r="BK1532" s="1">
        <v>38792</v>
      </c>
      <c r="BL1532">
        <v>2.0777000000000001</v>
      </c>
      <c r="BM1532">
        <f t="shared" si="689"/>
        <v>2.0777E-2</v>
      </c>
      <c r="BP1532" s="1">
        <v>43833</v>
      </c>
      <c r="BQ1532">
        <v>225.04300000000001</v>
      </c>
      <c r="BR1532">
        <f t="shared" si="684"/>
        <v>2.2504300000000002</v>
      </c>
      <c r="BT1532" s="1">
        <v>43843</v>
      </c>
      <c r="BU1532">
        <v>-0.38900000000000001</v>
      </c>
      <c r="BV1532">
        <f t="shared" si="685"/>
        <v>-3.8900000000000002E-3</v>
      </c>
      <c r="BX1532" s="1">
        <v>43843</v>
      </c>
      <c r="BY1532">
        <v>-0.32400000000000001</v>
      </c>
      <c r="BZ1532">
        <f t="shared" si="686"/>
        <v>-3.2400000000000003E-3</v>
      </c>
      <c r="CB1532" s="1">
        <v>43879</v>
      </c>
      <c r="CC1532">
        <v>-0.38</v>
      </c>
      <c r="CD1532">
        <f t="shared" si="687"/>
        <v>-3.8E-3</v>
      </c>
      <c r="CG1532" s="1"/>
    </row>
    <row r="1533" spans="1:85" x14ac:dyDescent="0.3">
      <c r="A1533" s="21">
        <f t="shared" si="688"/>
        <v>47956</v>
      </c>
      <c r="B1533" s="18">
        <f t="shared" si="672"/>
        <v>112.421875</v>
      </c>
      <c r="C1533">
        <f t="shared" si="690"/>
        <v>115</v>
      </c>
      <c r="D1533">
        <f t="shared" ca="1" si="675"/>
        <v>-5.4111111111111114</v>
      </c>
      <c r="E1533">
        <f ca="1">IF(currency="USD",'Future et co'!F1533,IF(currency="EUR",'Future et co'!G1533,FALSE))</f>
        <v>3.6070000000000005E-2</v>
      </c>
      <c r="F1533">
        <f t="shared" ca="1" si="676"/>
        <v>3.6070000000000005E-2</v>
      </c>
      <c r="G1533">
        <f t="shared" ca="1" si="677"/>
        <v>2.0569999999999998E-2</v>
      </c>
      <c r="L1533">
        <f t="shared" ca="1" si="678"/>
        <v>127.8</v>
      </c>
      <c r="M1533">
        <f t="shared" ca="1" si="673"/>
        <v>3.6070000000000005E-2</v>
      </c>
      <c r="R1533">
        <f t="shared" ca="1" si="679"/>
        <v>127.8</v>
      </c>
      <c r="S1533">
        <f t="shared" ca="1" si="674"/>
        <v>3.6070000000000005E-2</v>
      </c>
      <c r="U1533" s="1"/>
      <c r="W1533" t="str">
        <f t="shared" si="691"/>
        <v/>
      </c>
      <c r="Y1533" s="1"/>
      <c r="AA1533">
        <f t="shared" si="692"/>
        <v>0</v>
      </c>
      <c r="AC1533" s="1"/>
      <c r="AE1533">
        <f t="shared" si="693"/>
        <v>0</v>
      </c>
      <c r="AH1533" s="1"/>
      <c r="AI1533" s="17"/>
      <c r="AJ1533" s="25"/>
      <c r="AU1533" s="1">
        <v>43864</v>
      </c>
      <c r="AV1533">
        <v>1.5469999999999999</v>
      </c>
      <c r="AW1533">
        <f t="shared" si="680"/>
        <v>1.5469999999999999E-2</v>
      </c>
      <c r="AY1533" s="1">
        <v>43864</v>
      </c>
      <c r="AZ1533">
        <v>1.4930000000000001</v>
      </c>
      <c r="BA1533">
        <f t="shared" si="681"/>
        <v>1.4930000000000001E-2</v>
      </c>
      <c r="BC1533" s="1">
        <v>43878</v>
      </c>
      <c r="BD1533">
        <v>1.5509999999999999</v>
      </c>
      <c r="BE1533">
        <f t="shared" si="682"/>
        <v>1.5509999999999999E-2</v>
      </c>
      <c r="BG1533" s="1">
        <v>43878</v>
      </c>
      <c r="BH1533">
        <v>1.4219999999999999</v>
      </c>
      <c r="BI1533">
        <f t="shared" si="683"/>
        <v>1.422E-2</v>
      </c>
      <c r="BK1533" s="1">
        <v>38793</v>
      </c>
      <c r="BL1533">
        <v>2.0759099999999999</v>
      </c>
      <c r="BM1533">
        <f t="shared" si="689"/>
        <v>2.0759099999999999E-2</v>
      </c>
      <c r="BP1533" s="1">
        <v>43832</v>
      </c>
      <c r="BQ1533">
        <v>223.9186</v>
      </c>
      <c r="BR1533">
        <f t="shared" si="684"/>
        <v>2.2391860000000001</v>
      </c>
      <c r="BT1533" s="1">
        <v>43840</v>
      </c>
      <c r="BU1533">
        <v>-0.39500000000000002</v>
      </c>
      <c r="BV1533">
        <f t="shared" si="685"/>
        <v>-3.9500000000000004E-3</v>
      </c>
      <c r="BX1533" s="1">
        <v>43840</v>
      </c>
      <c r="BY1533">
        <v>-0.33400000000000002</v>
      </c>
      <c r="BZ1533">
        <f t="shared" si="686"/>
        <v>-3.3400000000000001E-3</v>
      </c>
      <c r="CB1533" s="1">
        <v>43878</v>
      </c>
      <c r="CC1533">
        <v>-0.38</v>
      </c>
      <c r="CD1533">
        <f t="shared" si="687"/>
        <v>-3.8E-3</v>
      </c>
      <c r="CG1533" s="1"/>
    </row>
    <row r="1534" spans="1:85" x14ac:dyDescent="0.3">
      <c r="A1534" s="21">
        <f t="shared" si="688"/>
        <v>47959</v>
      </c>
      <c r="B1534" s="18">
        <f t="shared" si="672"/>
        <v>112.421875</v>
      </c>
      <c r="C1534">
        <f t="shared" si="690"/>
        <v>115</v>
      </c>
      <c r="D1534">
        <f t="shared" ca="1" si="675"/>
        <v>-5.4194444444444443</v>
      </c>
      <c r="E1534">
        <f ca="1">IF(currency="USD",'Future et co'!F1534,IF(currency="EUR",'Future et co'!G1534,FALSE))</f>
        <v>3.6070000000000005E-2</v>
      </c>
      <c r="F1534">
        <f t="shared" ca="1" si="676"/>
        <v>3.6070000000000005E-2</v>
      </c>
      <c r="G1534">
        <f t="shared" ca="1" si="677"/>
        <v>2.0569999999999998E-2</v>
      </c>
      <c r="L1534">
        <f t="shared" ca="1" si="678"/>
        <v>127.8</v>
      </c>
      <c r="M1534">
        <f t="shared" ca="1" si="673"/>
        <v>3.6070000000000005E-2</v>
      </c>
      <c r="R1534">
        <f t="shared" ca="1" si="679"/>
        <v>127.8</v>
      </c>
      <c r="S1534">
        <f t="shared" ca="1" si="674"/>
        <v>3.6070000000000005E-2</v>
      </c>
      <c r="U1534" s="1"/>
      <c r="W1534" t="str">
        <f t="shared" si="691"/>
        <v/>
      </c>
      <c r="Y1534" s="1"/>
      <c r="AA1534">
        <f t="shared" si="692"/>
        <v>0</v>
      </c>
      <c r="AC1534" s="1"/>
      <c r="AE1534">
        <f t="shared" si="693"/>
        <v>0</v>
      </c>
      <c r="AH1534" s="1"/>
      <c r="AI1534" s="17"/>
      <c r="AJ1534" s="25"/>
      <c r="AU1534" s="1">
        <v>43861</v>
      </c>
      <c r="AV1534">
        <v>1.5289999999999999</v>
      </c>
      <c r="AW1534">
        <f t="shared" si="680"/>
        <v>1.529E-2</v>
      </c>
      <c r="AY1534" s="1">
        <v>43861</v>
      </c>
      <c r="AZ1534">
        <v>1.4570000000000001</v>
      </c>
      <c r="BA1534">
        <f t="shared" si="681"/>
        <v>1.4570000000000001E-2</v>
      </c>
      <c r="BC1534" s="1">
        <v>43875</v>
      </c>
      <c r="BD1534">
        <v>1.546</v>
      </c>
      <c r="BE1534">
        <f t="shared" si="682"/>
        <v>1.546E-2</v>
      </c>
      <c r="BG1534" s="1">
        <v>43875</v>
      </c>
      <c r="BH1534">
        <v>1.4259999999999999</v>
      </c>
      <c r="BI1534">
        <f t="shared" si="683"/>
        <v>1.426E-2</v>
      </c>
      <c r="BK1534" s="1">
        <v>38796</v>
      </c>
      <c r="BL1534">
        <v>2.0800299999999998</v>
      </c>
      <c r="BM1534">
        <f t="shared" si="689"/>
        <v>2.0800299999999997E-2</v>
      </c>
      <c r="BP1534" s="1">
        <v>43829</v>
      </c>
      <c r="BQ1534">
        <v>222.9118</v>
      </c>
      <c r="BR1534">
        <f t="shared" si="684"/>
        <v>2.2291180000000002</v>
      </c>
      <c r="BT1534" s="1">
        <v>43839</v>
      </c>
      <c r="BU1534">
        <v>-0.39300000000000002</v>
      </c>
      <c r="BV1534">
        <f t="shared" si="685"/>
        <v>-3.9300000000000003E-3</v>
      </c>
      <c r="BX1534" s="1">
        <v>43839</v>
      </c>
      <c r="BY1534">
        <v>-0.33300000000000002</v>
      </c>
      <c r="BZ1534">
        <f t="shared" si="686"/>
        <v>-3.3300000000000001E-3</v>
      </c>
      <c r="CB1534" s="1">
        <v>43875</v>
      </c>
      <c r="CC1534">
        <v>-0.38</v>
      </c>
      <c r="CD1534">
        <f t="shared" si="687"/>
        <v>-3.8E-3</v>
      </c>
      <c r="CG1534" s="1"/>
    </row>
    <row r="1535" spans="1:85" x14ac:dyDescent="0.3">
      <c r="A1535" s="21">
        <f t="shared" si="688"/>
        <v>47960</v>
      </c>
      <c r="B1535" s="18">
        <f t="shared" si="672"/>
        <v>112.421875</v>
      </c>
      <c r="C1535">
        <f t="shared" si="690"/>
        <v>115</v>
      </c>
      <c r="D1535">
        <f t="shared" ca="1" si="675"/>
        <v>-5.4222222222222225</v>
      </c>
      <c r="E1535">
        <f ca="1">IF(currency="USD",'Future et co'!F1535,IF(currency="EUR",'Future et co'!G1535,FALSE))</f>
        <v>3.6070000000000005E-2</v>
      </c>
      <c r="F1535">
        <f t="shared" ca="1" si="676"/>
        <v>3.6070000000000005E-2</v>
      </c>
      <c r="G1535">
        <f t="shared" ca="1" si="677"/>
        <v>2.0569999999999998E-2</v>
      </c>
      <c r="L1535">
        <f t="shared" ca="1" si="678"/>
        <v>127.8</v>
      </c>
      <c r="M1535">
        <f t="shared" ca="1" si="673"/>
        <v>3.6070000000000005E-2</v>
      </c>
      <c r="R1535">
        <f t="shared" ca="1" si="679"/>
        <v>127.8</v>
      </c>
      <c r="S1535">
        <f t="shared" ca="1" si="674"/>
        <v>3.6070000000000005E-2</v>
      </c>
      <c r="U1535" s="1"/>
      <c r="W1535" t="str">
        <f t="shared" si="691"/>
        <v/>
      </c>
      <c r="Y1535" s="1"/>
      <c r="AA1535">
        <f t="shared" si="692"/>
        <v>0</v>
      </c>
      <c r="AC1535" s="1"/>
      <c r="AE1535">
        <f t="shared" si="693"/>
        <v>0</v>
      </c>
      <c r="AH1535" s="1"/>
      <c r="AI1535" s="17"/>
      <c r="AJ1535" s="25"/>
      <c r="AU1535" s="1">
        <v>43860</v>
      </c>
      <c r="AV1535">
        <v>1.552</v>
      </c>
      <c r="AW1535">
        <f t="shared" si="680"/>
        <v>1.5520000000000001E-2</v>
      </c>
      <c r="AY1535" s="1">
        <v>43860</v>
      </c>
      <c r="AZ1535">
        <v>1.5229999999999999</v>
      </c>
      <c r="BA1535">
        <f t="shared" si="681"/>
        <v>1.5229999999999999E-2</v>
      </c>
      <c r="BC1535" s="1">
        <v>43874</v>
      </c>
      <c r="BD1535">
        <v>1.5549999999999999</v>
      </c>
      <c r="BE1535">
        <f t="shared" si="682"/>
        <v>1.555E-2</v>
      </c>
      <c r="BG1535" s="1">
        <v>43874</v>
      </c>
      <c r="BH1535">
        <v>1.4483999999999999</v>
      </c>
      <c r="BI1535">
        <f t="shared" si="683"/>
        <v>1.4483999999999999E-2</v>
      </c>
      <c r="BK1535" s="1">
        <v>38797</v>
      </c>
      <c r="BL1535">
        <v>2.0917699999999999</v>
      </c>
      <c r="BM1535">
        <f t="shared" si="689"/>
        <v>2.0917699999999997E-2</v>
      </c>
      <c r="BP1535" s="1">
        <v>43826</v>
      </c>
      <c r="BQ1535">
        <v>224.37620000000001</v>
      </c>
      <c r="BR1535">
        <f t="shared" si="684"/>
        <v>2.2437620000000003</v>
      </c>
      <c r="BT1535" s="1">
        <v>43838</v>
      </c>
      <c r="BU1535">
        <v>-0.39</v>
      </c>
      <c r="BV1535">
        <f t="shared" si="685"/>
        <v>-3.9000000000000003E-3</v>
      </c>
      <c r="BX1535" s="1">
        <v>43838</v>
      </c>
      <c r="BY1535">
        <v>-0.33200000000000002</v>
      </c>
      <c r="BZ1535">
        <f t="shared" si="686"/>
        <v>-3.32E-3</v>
      </c>
      <c r="CB1535" s="1">
        <v>43874</v>
      </c>
      <c r="CC1535">
        <v>-0.38</v>
      </c>
      <c r="CD1535">
        <f t="shared" si="687"/>
        <v>-3.8E-3</v>
      </c>
      <c r="CG1535" s="1"/>
    </row>
    <row r="1536" spans="1:85" x14ac:dyDescent="0.3">
      <c r="A1536" s="21">
        <f t="shared" si="688"/>
        <v>47961</v>
      </c>
      <c r="B1536" s="18">
        <f t="shared" si="672"/>
        <v>112.421875</v>
      </c>
      <c r="C1536">
        <f t="shared" si="690"/>
        <v>115</v>
      </c>
      <c r="D1536">
        <f t="shared" ca="1" si="675"/>
        <v>-5.4249999999999998</v>
      </c>
      <c r="E1536">
        <f ca="1">IF(currency="USD",'Future et co'!F1536,IF(currency="EUR",'Future et co'!G1536,FALSE))</f>
        <v>3.6070000000000005E-2</v>
      </c>
      <c r="F1536">
        <f t="shared" ca="1" si="676"/>
        <v>3.6070000000000005E-2</v>
      </c>
      <c r="G1536">
        <f t="shared" ca="1" si="677"/>
        <v>2.0569999999999998E-2</v>
      </c>
      <c r="L1536">
        <f t="shared" ca="1" si="678"/>
        <v>127.8</v>
      </c>
      <c r="M1536">
        <f t="shared" ca="1" si="673"/>
        <v>3.6070000000000005E-2</v>
      </c>
      <c r="R1536">
        <f t="shared" ca="1" si="679"/>
        <v>127.8</v>
      </c>
      <c r="S1536">
        <f t="shared" ca="1" si="674"/>
        <v>3.6070000000000005E-2</v>
      </c>
      <c r="U1536" s="1"/>
      <c r="W1536" t="str">
        <f t="shared" si="691"/>
        <v/>
      </c>
      <c r="Y1536" s="1"/>
      <c r="AA1536">
        <f t="shared" si="692"/>
        <v>0</v>
      </c>
      <c r="AC1536" s="1"/>
      <c r="AE1536">
        <f t="shared" si="693"/>
        <v>0</v>
      </c>
      <c r="AH1536" s="1"/>
      <c r="AI1536" s="17"/>
      <c r="AJ1536" s="25"/>
      <c r="AU1536" s="1">
        <v>43859</v>
      </c>
      <c r="AV1536">
        <v>1.5740000000000001</v>
      </c>
      <c r="AW1536">
        <f t="shared" si="680"/>
        <v>1.5740000000000001E-2</v>
      </c>
      <c r="AY1536" s="1">
        <v>43859</v>
      </c>
      <c r="AZ1536">
        <v>1.5329999999999999</v>
      </c>
      <c r="BA1536">
        <f t="shared" si="681"/>
        <v>1.533E-2</v>
      </c>
      <c r="BC1536" s="1">
        <v>43873</v>
      </c>
      <c r="BD1536">
        <v>1.571</v>
      </c>
      <c r="BE1536">
        <f t="shared" si="682"/>
        <v>1.5709999999999998E-2</v>
      </c>
      <c r="BG1536" s="1">
        <v>43873</v>
      </c>
      <c r="BH1536">
        <v>1.448</v>
      </c>
      <c r="BI1536">
        <f t="shared" si="683"/>
        <v>1.448E-2</v>
      </c>
      <c r="BK1536" s="1">
        <v>38798</v>
      </c>
      <c r="BL1536">
        <v>2.08162</v>
      </c>
      <c r="BM1536">
        <f t="shared" si="689"/>
        <v>2.08162E-2</v>
      </c>
      <c r="BP1536" s="1">
        <v>43822</v>
      </c>
      <c r="BQ1536">
        <v>224.14089999999999</v>
      </c>
      <c r="BR1536">
        <f t="shared" si="684"/>
        <v>2.241409</v>
      </c>
      <c r="BT1536" s="1">
        <v>43837</v>
      </c>
      <c r="BU1536">
        <v>-0.38700000000000001</v>
      </c>
      <c r="BV1536">
        <f t="shared" si="685"/>
        <v>-3.8700000000000002E-3</v>
      </c>
      <c r="BX1536" s="1">
        <v>43837</v>
      </c>
      <c r="BY1536">
        <v>-0.32300000000000001</v>
      </c>
      <c r="BZ1536">
        <f t="shared" si="686"/>
        <v>-3.2300000000000002E-3</v>
      </c>
      <c r="CB1536" s="1">
        <v>43873</v>
      </c>
      <c r="CC1536">
        <v>-0.38</v>
      </c>
      <c r="CD1536">
        <f t="shared" si="687"/>
        <v>-3.8E-3</v>
      </c>
      <c r="CG1536" s="1"/>
    </row>
    <row r="1537" spans="1:85" x14ac:dyDescent="0.3">
      <c r="A1537" s="21">
        <f t="shared" si="688"/>
        <v>47962</v>
      </c>
      <c r="B1537" s="18">
        <f t="shared" si="672"/>
        <v>112.421875</v>
      </c>
      <c r="C1537">
        <f t="shared" si="690"/>
        <v>115</v>
      </c>
      <c r="D1537">
        <f t="shared" ca="1" si="675"/>
        <v>-5.427777777777778</v>
      </c>
      <c r="E1537">
        <f ca="1">IF(currency="USD",'Future et co'!F1537,IF(currency="EUR",'Future et co'!G1537,FALSE))</f>
        <v>3.6070000000000005E-2</v>
      </c>
      <c r="F1537">
        <f t="shared" ca="1" si="676"/>
        <v>3.6070000000000005E-2</v>
      </c>
      <c r="G1537">
        <f t="shared" ca="1" si="677"/>
        <v>2.0569999999999998E-2</v>
      </c>
      <c r="L1537">
        <f t="shared" ca="1" si="678"/>
        <v>127.8</v>
      </c>
      <c r="M1537">
        <f t="shared" ca="1" si="673"/>
        <v>3.6070000000000005E-2</v>
      </c>
      <c r="R1537">
        <f t="shared" ca="1" si="679"/>
        <v>127.8</v>
      </c>
      <c r="S1537">
        <f t="shared" ca="1" si="674"/>
        <v>3.6070000000000005E-2</v>
      </c>
      <c r="U1537" s="1"/>
      <c r="W1537" t="str">
        <f t="shared" si="691"/>
        <v/>
      </c>
      <c r="Y1537" s="1"/>
      <c r="AA1537">
        <f t="shared" si="692"/>
        <v>0</v>
      </c>
      <c r="AC1537" s="1"/>
      <c r="AE1537">
        <f t="shared" si="693"/>
        <v>0</v>
      </c>
      <c r="AH1537" s="1"/>
      <c r="AI1537" s="17"/>
      <c r="AJ1537" s="25"/>
      <c r="AU1537" s="1">
        <v>43858</v>
      </c>
      <c r="AV1537">
        <v>1.548</v>
      </c>
      <c r="AW1537">
        <f t="shared" si="680"/>
        <v>1.5480000000000001E-2</v>
      </c>
      <c r="AY1537" s="1">
        <v>43858</v>
      </c>
      <c r="AZ1537">
        <v>1.5169999999999999</v>
      </c>
      <c r="BA1537">
        <f t="shared" si="681"/>
        <v>1.5169999999999999E-2</v>
      </c>
      <c r="BC1537" s="1">
        <v>43872</v>
      </c>
      <c r="BD1537">
        <v>1.546</v>
      </c>
      <c r="BE1537">
        <f t="shared" si="682"/>
        <v>1.546E-2</v>
      </c>
      <c r="BG1537" s="1">
        <v>43872</v>
      </c>
      <c r="BH1537">
        <v>1.415</v>
      </c>
      <c r="BI1537">
        <f t="shared" si="683"/>
        <v>1.4150000000000001E-2</v>
      </c>
      <c r="BK1537" s="1">
        <v>38799</v>
      </c>
      <c r="BL1537">
        <v>2.08731</v>
      </c>
      <c r="BM1537">
        <f t="shared" si="689"/>
        <v>2.0873099999999999E-2</v>
      </c>
      <c r="BP1537" s="1">
        <v>43819</v>
      </c>
      <c r="BQ1537">
        <v>224.28469999999999</v>
      </c>
      <c r="BR1537">
        <f t="shared" si="684"/>
        <v>2.2428469999999998</v>
      </c>
      <c r="BT1537" s="1">
        <v>43836</v>
      </c>
      <c r="BU1537">
        <v>-0.38500000000000001</v>
      </c>
      <c r="BV1537">
        <f t="shared" si="685"/>
        <v>-3.8500000000000001E-3</v>
      </c>
      <c r="BX1537" s="1">
        <v>43836</v>
      </c>
      <c r="BY1537">
        <v>-0.32500000000000001</v>
      </c>
      <c r="BZ1537">
        <f t="shared" si="686"/>
        <v>-3.2500000000000003E-3</v>
      </c>
      <c r="CB1537" s="1">
        <v>43872</v>
      </c>
      <c r="CC1537">
        <v>-0.37</v>
      </c>
      <c r="CD1537">
        <f t="shared" si="687"/>
        <v>-3.7000000000000002E-3</v>
      </c>
      <c r="CG1537" s="1"/>
    </row>
    <row r="1538" spans="1:85" x14ac:dyDescent="0.3">
      <c r="A1538" s="21">
        <f t="shared" si="688"/>
        <v>47963</v>
      </c>
      <c r="B1538" s="18">
        <f t="shared" si="672"/>
        <v>112.421875</v>
      </c>
      <c r="C1538">
        <f t="shared" si="690"/>
        <v>115</v>
      </c>
      <c r="D1538">
        <f t="shared" ca="1" si="675"/>
        <v>-5.4305555555555554</v>
      </c>
      <c r="E1538">
        <f ca="1">IF(currency="USD",'Future et co'!F1538,IF(currency="EUR",'Future et co'!G1538,FALSE))</f>
        <v>3.6070000000000005E-2</v>
      </c>
      <c r="F1538">
        <f t="shared" ca="1" si="676"/>
        <v>3.6070000000000005E-2</v>
      </c>
      <c r="G1538">
        <f t="shared" ca="1" si="677"/>
        <v>2.0569999999999998E-2</v>
      </c>
      <c r="L1538">
        <f t="shared" ca="1" si="678"/>
        <v>127.8</v>
      </c>
      <c r="M1538">
        <f t="shared" ca="1" si="673"/>
        <v>3.6070000000000005E-2</v>
      </c>
      <c r="R1538">
        <f t="shared" ca="1" si="679"/>
        <v>127.8</v>
      </c>
      <c r="S1538">
        <f t="shared" ca="1" si="674"/>
        <v>3.6070000000000005E-2</v>
      </c>
      <c r="U1538" s="1"/>
      <c r="W1538" t="str">
        <f t="shared" si="691"/>
        <v/>
      </c>
      <c r="Y1538" s="1"/>
      <c r="AA1538">
        <f t="shared" si="692"/>
        <v>0</v>
      </c>
      <c r="AC1538" s="1"/>
      <c r="AE1538">
        <f t="shared" si="693"/>
        <v>0</v>
      </c>
      <c r="AH1538" s="1"/>
      <c r="AI1538" s="17"/>
      <c r="AJ1538" s="25"/>
      <c r="AU1538" s="1">
        <v>43857</v>
      </c>
      <c r="AV1538">
        <v>1.552</v>
      </c>
      <c r="AW1538">
        <f t="shared" si="680"/>
        <v>1.5520000000000001E-2</v>
      </c>
      <c r="AY1538" s="1">
        <v>43857</v>
      </c>
      <c r="AZ1538">
        <v>1.4970000000000001</v>
      </c>
      <c r="BA1538">
        <f t="shared" si="681"/>
        <v>1.4970000000000001E-2</v>
      </c>
      <c r="BC1538" s="1">
        <v>43871</v>
      </c>
      <c r="BD1538">
        <v>1.526</v>
      </c>
      <c r="BE1538">
        <f t="shared" si="682"/>
        <v>1.5260000000000001E-2</v>
      </c>
      <c r="BG1538" s="1">
        <v>43871</v>
      </c>
      <c r="BH1538">
        <v>1.3919999999999999</v>
      </c>
      <c r="BI1538">
        <f t="shared" si="683"/>
        <v>1.3919999999999998E-2</v>
      </c>
      <c r="BK1538" s="1">
        <v>38800</v>
      </c>
      <c r="BL1538">
        <v>2.0874700000000002</v>
      </c>
      <c r="BM1538">
        <f t="shared" si="689"/>
        <v>2.0874700000000003E-2</v>
      </c>
      <c r="BP1538" s="1">
        <v>43818</v>
      </c>
      <c r="BQ1538">
        <v>223.94479999999999</v>
      </c>
      <c r="BR1538">
        <f t="shared" si="684"/>
        <v>2.2394479999999999</v>
      </c>
      <c r="BT1538" s="1">
        <v>43833</v>
      </c>
      <c r="BU1538">
        <v>-0.38400000000000001</v>
      </c>
      <c r="BV1538">
        <f t="shared" si="685"/>
        <v>-3.8400000000000001E-3</v>
      </c>
      <c r="BX1538" s="1">
        <v>43833</v>
      </c>
      <c r="BY1538">
        <v>-0.32300000000000001</v>
      </c>
      <c r="BZ1538">
        <f t="shared" si="686"/>
        <v>-3.2300000000000002E-3</v>
      </c>
      <c r="CB1538" s="1">
        <v>43871</v>
      </c>
      <c r="CC1538">
        <v>-0.36</v>
      </c>
      <c r="CD1538">
        <f t="shared" si="687"/>
        <v>-3.5999999999999999E-3</v>
      </c>
      <c r="CG1538" s="1"/>
    </row>
    <row r="1539" spans="1:85" x14ac:dyDescent="0.3">
      <c r="A1539" s="21">
        <f t="shared" si="688"/>
        <v>47966</v>
      </c>
      <c r="B1539" s="18">
        <f t="shared" si="672"/>
        <v>112.421875</v>
      </c>
      <c r="C1539">
        <f t="shared" si="690"/>
        <v>115</v>
      </c>
      <c r="D1539">
        <f t="shared" ca="1" si="675"/>
        <v>-5.4388888888888891</v>
      </c>
      <c r="E1539">
        <f ca="1">IF(currency="USD",'Future et co'!F1539,IF(currency="EUR",'Future et co'!G1539,FALSE))</f>
        <v>3.6070000000000005E-2</v>
      </c>
      <c r="F1539">
        <f t="shared" ca="1" si="676"/>
        <v>3.6070000000000005E-2</v>
      </c>
      <c r="G1539">
        <f t="shared" ca="1" si="677"/>
        <v>2.0569999999999998E-2</v>
      </c>
      <c r="L1539">
        <f t="shared" ca="1" si="678"/>
        <v>127.8</v>
      </c>
      <c r="M1539">
        <f t="shared" ca="1" si="673"/>
        <v>3.6070000000000005E-2</v>
      </c>
      <c r="R1539">
        <f t="shared" ca="1" si="679"/>
        <v>127.8</v>
      </c>
      <c r="S1539">
        <f t="shared" ca="1" si="674"/>
        <v>3.6070000000000005E-2</v>
      </c>
      <c r="U1539" s="1"/>
      <c r="W1539" t="str">
        <f t="shared" si="691"/>
        <v/>
      </c>
      <c r="Y1539" s="1"/>
      <c r="AA1539">
        <f t="shared" si="692"/>
        <v>0</v>
      </c>
      <c r="AC1539" s="1"/>
      <c r="AE1539">
        <f t="shared" si="693"/>
        <v>0</v>
      </c>
      <c r="AH1539" s="1"/>
      <c r="AI1539" s="17"/>
      <c r="AJ1539" s="25"/>
      <c r="AU1539" s="1">
        <v>43854</v>
      </c>
      <c r="AV1539">
        <v>1.5509999999999999</v>
      </c>
      <c r="AW1539">
        <f t="shared" si="680"/>
        <v>1.5509999999999999E-2</v>
      </c>
      <c r="AY1539" s="1">
        <v>43854</v>
      </c>
      <c r="AZ1539">
        <v>1.54</v>
      </c>
      <c r="BA1539">
        <f t="shared" si="681"/>
        <v>1.54E-2</v>
      </c>
      <c r="BC1539" s="1">
        <v>43868</v>
      </c>
      <c r="BD1539">
        <v>1.5549999999999999</v>
      </c>
      <c r="BE1539">
        <f t="shared" si="682"/>
        <v>1.555E-2</v>
      </c>
      <c r="BG1539" s="1">
        <v>43868</v>
      </c>
      <c r="BH1539">
        <v>1.4349000000000001</v>
      </c>
      <c r="BI1539">
        <f t="shared" si="683"/>
        <v>1.4349000000000001E-2</v>
      </c>
      <c r="BK1539" s="1">
        <v>38803</v>
      </c>
      <c r="BL1539">
        <v>2.08948</v>
      </c>
      <c r="BM1539">
        <f t="shared" si="689"/>
        <v>2.0894800000000002E-2</v>
      </c>
      <c r="BP1539" s="1">
        <v>43817</v>
      </c>
      <c r="BQ1539">
        <v>224.2063</v>
      </c>
      <c r="BR1539">
        <f t="shared" si="684"/>
        <v>2.2420629999999999</v>
      </c>
      <c r="BT1539" s="1">
        <v>43832</v>
      </c>
      <c r="BU1539">
        <v>-0.379</v>
      </c>
      <c r="BV1539">
        <f t="shared" si="685"/>
        <v>-3.79E-3</v>
      </c>
      <c r="BX1539" s="1">
        <v>43832</v>
      </c>
      <c r="BY1539">
        <v>-0.32300000000000001</v>
      </c>
      <c r="BZ1539">
        <f t="shared" si="686"/>
        <v>-3.2300000000000002E-3</v>
      </c>
      <c r="CB1539" s="1">
        <v>43868</v>
      </c>
      <c r="CC1539">
        <v>-0.36870000000000003</v>
      </c>
      <c r="CD1539">
        <f t="shared" si="687"/>
        <v>-3.6870000000000002E-3</v>
      </c>
      <c r="CG1539" s="1"/>
    </row>
    <row r="1540" spans="1:85" x14ac:dyDescent="0.3">
      <c r="A1540" s="21">
        <f t="shared" si="688"/>
        <v>47967</v>
      </c>
      <c r="B1540" s="18">
        <f t="shared" si="672"/>
        <v>112.421875</v>
      </c>
      <c r="C1540">
        <f t="shared" si="690"/>
        <v>115</v>
      </c>
      <c r="D1540">
        <f t="shared" ca="1" si="675"/>
        <v>-5.4416666666666664</v>
      </c>
      <c r="E1540">
        <f ca="1">IF(currency="USD",'Future et co'!F1540,IF(currency="EUR",'Future et co'!G1540,FALSE))</f>
        <v>3.6070000000000005E-2</v>
      </c>
      <c r="F1540">
        <f t="shared" ca="1" si="676"/>
        <v>3.6070000000000005E-2</v>
      </c>
      <c r="G1540">
        <f t="shared" ca="1" si="677"/>
        <v>2.0569999999999998E-2</v>
      </c>
      <c r="L1540">
        <f t="shared" ca="1" si="678"/>
        <v>127.8</v>
      </c>
      <c r="M1540">
        <f t="shared" ca="1" si="673"/>
        <v>3.6070000000000005E-2</v>
      </c>
      <c r="R1540">
        <f t="shared" ca="1" si="679"/>
        <v>127.8</v>
      </c>
      <c r="S1540">
        <f t="shared" ca="1" si="674"/>
        <v>3.6070000000000005E-2</v>
      </c>
      <c r="U1540" s="1"/>
      <c r="W1540" t="str">
        <f t="shared" si="691"/>
        <v/>
      </c>
      <c r="Y1540" s="1"/>
      <c r="AA1540">
        <f t="shared" si="692"/>
        <v>0</v>
      </c>
      <c r="AC1540" s="1"/>
      <c r="AE1540">
        <f t="shared" si="693"/>
        <v>0</v>
      </c>
      <c r="AH1540" s="1"/>
      <c r="AI1540" s="17"/>
      <c r="AJ1540" s="25"/>
      <c r="AU1540" s="1">
        <v>43853</v>
      </c>
      <c r="AV1540">
        <v>1.5660000000000001</v>
      </c>
      <c r="AW1540">
        <f t="shared" si="680"/>
        <v>1.566E-2</v>
      </c>
      <c r="AY1540" s="1">
        <v>43853</v>
      </c>
      <c r="AZ1540">
        <v>1.544</v>
      </c>
      <c r="BA1540">
        <f t="shared" si="681"/>
        <v>1.5440000000000001E-2</v>
      </c>
      <c r="BC1540" s="1">
        <v>43867</v>
      </c>
      <c r="BD1540">
        <v>1.5940000000000001</v>
      </c>
      <c r="BE1540">
        <f t="shared" si="682"/>
        <v>1.5939999999999999E-2</v>
      </c>
      <c r="BG1540" s="1">
        <v>43867</v>
      </c>
      <c r="BH1540">
        <v>1.4810000000000001</v>
      </c>
      <c r="BI1540">
        <f t="shared" si="683"/>
        <v>1.481E-2</v>
      </c>
      <c r="BK1540" s="1">
        <v>38804</v>
      </c>
      <c r="BL1540">
        <v>2.1023100000000001</v>
      </c>
      <c r="BM1540">
        <f t="shared" si="689"/>
        <v>2.1023100000000003E-2</v>
      </c>
      <c r="BP1540" s="1">
        <v>43816</v>
      </c>
      <c r="BQ1540">
        <v>225.05609999999999</v>
      </c>
      <c r="BR1540">
        <f t="shared" si="684"/>
        <v>2.2505609999999998</v>
      </c>
      <c r="BT1540" s="1">
        <v>43830</v>
      </c>
      <c r="BU1540">
        <v>-0.38300000000000001</v>
      </c>
      <c r="BV1540">
        <f t="shared" si="685"/>
        <v>-3.8300000000000001E-3</v>
      </c>
      <c r="BX1540" s="1">
        <v>43830</v>
      </c>
      <c r="BY1540">
        <v>-0.32400000000000001</v>
      </c>
      <c r="BZ1540">
        <f t="shared" si="686"/>
        <v>-3.2400000000000003E-3</v>
      </c>
      <c r="CB1540" s="1">
        <v>43867</v>
      </c>
      <c r="CC1540">
        <v>-0.36</v>
      </c>
      <c r="CD1540">
        <f t="shared" si="687"/>
        <v>-3.5999999999999999E-3</v>
      </c>
      <c r="CG1540" s="1"/>
    </row>
    <row r="1541" spans="1:85" x14ac:dyDescent="0.3">
      <c r="A1541" s="21">
        <f t="shared" si="688"/>
        <v>47968</v>
      </c>
      <c r="B1541" s="18">
        <f t="shared" si="672"/>
        <v>112.421875</v>
      </c>
      <c r="C1541">
        <f t="shared" si="690"/>
        <v>115</v>
      </c>
      <c r="D1541">
        <f t="shared" ca="1" si="675"/>
        <v>-5.4444444444444446</v>
      </c>
      <c r="E1541">
        <f ca="1">IF(currency="USD",'Future et co'!F1541,IF(currency="EUR",'Future et co'!G1541,FALSE))</f>
        <v>3.6070000000000005E-2</v>
      </c>
      <c r="F1541">
        <f t="shared" ca="1" si="676"/>
        <v>3.6070000000000005E-2</v>
      </c>
      <c r="G1541">
        <f t="shared" ca="1" si="677"/>
        <v>2.0569999999999998E-2</v>
      </c>
      <c r="L1541">
        <f t="shared" ca="1" si="678"/>
        <v>127.8</v>
      </c>
      <c r="M1541">
        <f t="shared" ca="1" si="673"/>
        <v>3.6070000000000005E-2</v>
      </c>
      <c r="R1541">
        <f t="shared" ca="1" si="679"/>
        <v>127.8</v>
      </c>
      <c r="S1541">
        <f t="shared" ca="1" si="674"/>
        <v>3.6070000000000005E-2</v>
      </c>
      <c r="U1541" s="1"/>
      <c r="W1541" t="str">
        <f t="shared" si="691"/>
        <v/>
      </c>
      <c r="Y1541" s="1"/>
      <c r="AA1541">
        <f t="shared" si="692"/>
        <v>0</v>
      </c>
      <c r="AC1541" s="1"/>
      <c r="AE1541">
        <f t="shared" si="693"/>
        <v>0</v>
      </c>
      <c r="AH1541" s="1"/>
      <c r="AI1541" s="17"/>
      <c r="AJ1541" s="25"/>
      <c r="AU1541" s="1">
        <v>43852</v>
      </c>
      <c r="AV1541">
        <v>1.5569999999999999</v>
      </c>
      <c r="AW1541">
        <f t="shared" si="680"/>
        <v>1.5569999999999999E-2</v>
      </c>
      <c r="AY1541" s="1">
        <v>43852</v>
      </c>
      <c r="AZ1541">
        <v>1.5469999999999999</v>
      </c>
      <c r="BA1541">
        <f t="shared" si="681"/>
        <v>1.5469999999999999E-2</v>
      </c>
      <c r="BC1541" s="1">
        <v>43866</v>
      </c>
      <c r="BD1541">
        <v>1.5980000000000001</v>
      </c>
      <c r="BE1541">
        <f t="shared" si="682"/>
        <v>1.5980000000000001E-2</v>
      </c>
      <c r="BG1541" s="1">
        <v>43866</v>
      </c>
      <c r="BH1541">
        <v>1.476</v>
      </c>
      <c r="BI1541">
        <f t="shared" si="683"/>
        <v>1.4760000000000001E-2</v>
      </c>
      <c r="BK1541" s="1">
        <v>38805</v>
      </c>
      <c r="BL1541">
        <v>2.0885199999999999</v>
      </c>
      <c r="BM1541">
        <f t="shared" si="689"/>
        <v>2.08852E-2</v>
      </c>
      <c r="BP1541" s="1">
        <v>43815</v>
      </c>
      <c r="BQ1541">
        <v>224.7816</v>
      </c>
      <c r="BR1541">
        <f t="shared" si="684"/>
        <v>2.2478159999999998</v>
      </c>
      <c r="BT1541" s="1">
        <v>43829</v>
      </c>
      <c r="BU1541">
        <v>-0.38800000000000001</v>
      </c>
      <c r="BV1541">
        <f t="shared" si="685"/>
        <v>-3.8800000000000002E-3</v>
      </c>
      <c r="BX1541" s="1">
        <v>43829</v>
      </c>
      <c r="BY1541">
        <v>-0.32500000000000001</v>
      </c>
      <c r="BZ1541">
        <f t="shared" si="686"/>
        <v>-3.2500000000000003E-3</v>
      </c>
      <c r="CB1541" s="1">
        <v>43866</v>
      </c>
      <c r="CC1541">
        <v>-0.36</v>
      </c>
      <c r="CD1541">
        <f t="shared" si="687"/>
        <v>-3.5999999999999999E-3</v>
      </c>
      <c r="CG1541" s="1"/>
    </row>
    <row r="1542" spans="1:85" x14ac:dyDescent="0.3">
      <c r="A1542" s="21">
        <f t="shared" si="688"/>
        <v>47969</v>
      </c>
      <c r="B1542" s="18">
        <f t="shared" si="672"/>
        <v>112.421875</v>
      </c>
      <c r="C1542">
        <f t="shared" si="690"/>
        <v>115</v>
      </c>
      <c r="D1542">
        <f t="shared" ca="1" si="675"/>
        <v>-5.447222222222222</v>
      </c>
      <c r="E1542">
        <f ca="1">IF(currency="USD",'Future et co'!F1542,IF(currency="EUR",'Future et co'!G1542,FALSE))</f>
        <v>3.6070000000000005E-2</v>
      </c>
      <c r="F1542">
        <f t="shared" ca="1" si="676"/>
        <v>3.6070000000000005E-2</v>
      </c>
      <c r="G1542">
        <f t="shared" ca="1" si="677"/>
        <v>2.0569999999999998E-2</v>
      </c>
      <c r="L1542">
        <f t="shared" ca="1" si="678"/>
        <v>127.8</v>
      </c>
      <c r="M1542">
        <f t="shared" ca="1" si="673"/>
        <v>3.6070000000000005E-2</v>
      </c>
      <c r="R1542">
        <f t="shared" ca="1" si="679"/>
        <v>127.8</v>
      </c>
      <c r="S1542">
        <f t="shared" ca="1" si="674"/>
        <v>3.6070000000000005E-2</v>
      </c>
      <c r="U1542" s="1"/>
      <c r="W1542" t="str">
        <f t="shared" si="691"/>
        <v/>
      </c>
      <c r="Y1542" s="1"/>
      <c r="AA1542">
        <f t="shared" si="692"/>
        <v>0</v>
      </c>
      <c r="AC1542" s="1"/>
      <c r="AE1542">
        <f t="shared" si="693"/>
        <v>0</v>
      </c>
      <c r="AH1542" s="1"/>
      <c r="AI1542" s="17"/>
      <c r="AJ1542" s="25"/>
      <c r="AU1542" s="1">
        <v>43851</v>
      </c>
      <c r="AV1542">
        <v>1.556</v>
      </c>
      <c r="AW1542">
        <f t="shared" si="680"/>
        <v>1.5560000000000001E-2</v>
      </c>
      <c r="AY1542" s="1">
        <v>43851</v>
      </c>
      <c r="AZ1542">
        <v>1.5469999999999999</v>
      </c>
      <c r="BA1542">
        <f t="shared" si="681"/>
        <v>1.5469999999999999E-2</v>
      </c>
      <c r="BC1542" s="1">
        <v>43865</v>
      </c>
      <c r="BD1542">
        <v>1.577</v>
      </c>
      <c r="BE1542">
        <f t="shared" si="682"/>
        <v>1.5769999999999999E-2</v>
      </c>
      <c r="BG1542" s="1">
        <v>43865</v>
      </c>
      <c r="BH1542">
        <v>1.4430000000000001</v>
      </c>
      <c r="BI1542">
        <f t="shared" si="683"/>
        <v>1.443E-2</v>
      </c>
      <c r="BK1542" s="1">
        <v>38806</v>
      </c>
      <c r="BL1542">
        <v>2.0944400000000001</v>
      </c>
      <c r="BM1542">
        <f t="shared" si="689"/>
        <v>2.0944400000000002E-2</v>
      </c>
      <c r="BP1542" s="1">
        <v>43812</v>
      </c>
      <c r="BQ1542">
        <v>225.01689999999999</v>
      </c>
      <c r="BR1542">
        <f t="shared" si="684"/>
        <v>2.2501690000000001</v>
      </c>
      <c r="BT1542" s="1">
        <v>43826</v>
      </c>
      <c r="BU1542">
        <v>-0.39</v>
      </c>
      <c r="BV1542">
        <f t="shared" si="685"/>
        <v>-3.9000000000000003E-3</v>
      </c>
      <c r="BX1542" s="1">
        <v>43826</v>
      </c>
      <c r="BY1542">
        <v>-0.32500000000000001</v>
      </c>
      <c r="BZ1542">
        <f t="shared" si="686"/>
        <v>-3.2500000000000003E-3</v>
      </c>
      <c r="CB1542" s="1">
        <v>43865</v>
      </c>
      <c r="CC1542">
        <v>-0.36</v>
      </c>
      <c r="CD1542">
        <f t="shared" si="687"/>
        <v>-3.5999999999999999E-3</v>
      </c>
      <c r="CG1542" s="1"/>
    </row>
    <row r="1543" spans="1:85" x14ac:dyDescent="0.3">
      <c r="A1543" s="21">
        <f t="shared" si="688"/>
        <v>47970</v>
      </c>
      <c r="B1543" s="18">
        <f t="shared" si="672"/>
        <v>112.421875</v>
      </c>
      <c r="C1543">
        <f t="shared" si="690"/>
        <v>115</v>
      </c>
      <c r="D1543">
        <f t="shared" ca="1" si="675"/>
        <v>-5.45</v>
      </c>
      <c r="E1543">
        <f ca="1">IF(currency="USD",'Future et co'!F1543,IF(currency="EUR",'Future et co'!G1543,FALSE))</f>
        <v>3.6070000000000005E-2</v>
      </c>
      <c r="F1543">
        <f t="shared" ca="1" si="676"/>
        <v>3.6070000000000005E-2</v>
      </c>
      <c r="G1543">
        <f t="shared" ca="1" si="677"/>
        <v>2.0569999999999998E-2</v>
      </c>
      <c r="L1543">
        <f t="shared" ca="1" si="678"/>
        <v>127.8</v>
      </c>
      <c r="M1543">
        <f t="shared" ca="1" si="673"/>
        <v>3.6070000000000005E-2</v>
      </c>
      <c r="R1543">
        <f t="shared" ca="1" si="679"/>
        <v>127.8</v>
      </c>
      <c r="S1543">
        <f t="shared" ca="1" si="674"/>
        <v>3.6070000000000005E-2</v>
      </c>
      <c r="U1543" s="1"/>
      <c r="W1543" t="str">
        <f t="shared" si="691"/>
        <v/>
      </c>
      <c r="Y1543" s="1"/>
      <c r="AA1543">
        <f t="shared" si="692"/>
        <v>0</v>
      </c>
      <c r="AC1543" s="1"/>
      <c r="AE1543">
        <f t="shared" si="693"/>
        <v>0</v>
      </c>
      <c r="AH1543" s="1"/>
      <c r="AI1543" s="17"/>
      <c r="AJ1543" s="25"/>
      <c r="AU1543" s="1">
        <v>43847</v>
      </c>
      <c r="AV1543">
        <v>1.5549999999999999</v>
      </c>
      <c r="AW1543">
        <f t="shared" si="680"/>
        <v>1.555E-2</v>
      </c>
      <c r="AY1543" s="1">
        <v>43847</v>
      </c>
      <c r="AZ1543">
        <v>1.548</v>
      </c>
      <c r="BA1543">
        <f t="shared" si="681"/>
        <v>1.5480000000000001E-2</v>
      </c>
      <c r="BC1543" s="1">
        <v>43864</v>
      </c>
      <c r="BD1543">
        <v>1.5389999999999999</v>
      </c>
      <c r="BE1543">
        <f t="shared" si="682"/>
        <v>1.5389999999999999E-2</v>
      </c>
      <c r="BG1543" s="1">
        <v>43864</v>
      </c>
      <c r="BH1543">
        <v>1.3720000000000001</v>
      </c>
      <c r="BI1543">
        <f t="shared" si="683"/>
        <v>1.3720000000000001E-2</v>
      </c>
      <c r="BK1543" s="1">
        <v>38807</v>
      </c>
      <c r="BL1543">
        <v>2.1133500000000001</v>
      </c>
      <c r="BM1543">
        <f t="shared" si="689"/>
        <v>2.11335E-2</v>
      </c>
      <c r="BP1543" s="1">
        <v>43811</v>
      </c>
      <c r="BQ1543">
        <v>224.55930000000001</v>
      </c>
      <c r="BR1543">
        <f t="shared" si="684"/>
        <v>2.245593</v>
      </c>
      <c r="BT1543" s="1">
        <v>43823</v>
      </c>
      <c r="BU1543">
        <v>-0.39800000000000002</v>
      </c>
      <c r="BV1543">
        <f t="shared" si="685"/>
        <v>-3.98E-3</v>
      </c>
      <c r="BX1543" s="1">
        <v>43823</v>
      </c>
      <c r="BY1543">
        <v>-0.33100000000000002</v>
      </c>
      <c r="BZ1543">
        <f t="shared" si="686"/>
        <v>-3.31E-3</v>
      </c>
      <c r="CB1543" s="1">
        <v>43864</v>
      </c>
      <c r="CC1543">
        <v>-0.37</v>
      </c>
      <c r="CD1543">
        <f t="shared" si="687"/>
        <v>-3.7000000000000002E-3</v>
      </c>
      <c r="CG1543" s="1"/>
    </row>
    <row r="1544" spans="1:85" x14ac:dyDescent="0.3">
      <c r="A1544" s="21">
        <f t="shared" si="688"/>
        <v>47973</v>
      </c>
      <c r="B1544" s="18">
        <f t="shared" si="672"/>
        <v>112.421875</v>
      </c>
      <c r="C1544">
        <f t="shared" si="690"/>
        <v>115</v>
      </c>
      <c r="D1544">
        <f t="shared" ca="1" si="675"/>
        <v>-5.458333333333333</v>
      </c>
      <c r="E1544">
        <f ca="1">IF(currency="USD",'Future et co'!F1544,IF(currency="EUR",'Future et co'!G1544,FALSE))</f>
        <v>3.6070000000000005E-2</v>
      </c>
      <c r="F1544">
        <f t="shared" ca="1" si="676"/>
        <v>3.6070000000000005E-2</v>
      </c>
      <c r="G1544">
        <f t="shared" ca="1" si="677"/>
        <v>2.0569999999999998E-2</v>
      </c>
      <c r="L1544">
        <f t="shared" ca="1" si="678"/>
        <v>127.8</v>
      </c>
      <c r="M1544">
        <f t="shared" ca="1" si="673"/>
        <v>3.6070000000000005E-2</v>
      </c>
      <c r="R1544">
        <f t="shared" ca="1" si="679"/>
        <v>127.8</v>
      </c>
      <c r="S1544">
        <f t="shared" ca="1" si="674"/>
        <v>3.6070000000000005E-2</v>
      </c>
      <c r="U1544" s="1"/>
      <c r="W1544" t="str">
        <f t="shared" si="691"/>
        <v/>
      </c>
      <c r="Y1544" s="1"/>
      <c r="AA1544">
        <f t="shared" si="692"/>
        <v>0</v>
      </c>
      <c r="AC1544" s="1"/>
      <c r="AE1544">
        <f t="shared" si="693"/>
        <v>0</v>
      </c>
      <c r="AH1544" s="1"/>
      <c r="AI1544" s="17"/>
      <c r="AJ1544" s="25"/>
      <c r="AU1544" s="1">
        <v>43846</v>
      </c>
      <c r="AV1544">
        <v>1.5589999999999999</v>
      </c>
      <c r="AW1544">
        <f t="shared" si="680"/>
        <v>1.559E-2</v>
      </c>
      <c r="AY1544" s="1">
        <v>43846</v>
      </c>
      <c r="AZ1544">
        <v>1.5429999999999999</v>
      </c>
      <c r="BA1544">
        <f t="shared" si="681"/>
        <v>1.5429999999999999E-2</v>
      </c>
      <c r="BC1544" s="1">
        <v>43861</v>
      </c>
      <c r="BD1544">
        <v>1.5209999999999999</v>
      </c>
      <c r="BE1544">
        <f t="shared" si="682"/>
        <v>1.521E-2</v>
      </c>
      <c r="BG1544" s="1">
        <v>43861</v>
      </c>
      <c r="BH1544">
        <v>1.3540000000000001</v>
      </c>
      <c r="BI1544">
        <f t="shared" si="683"/>
        <v>1.3540000000000002E-2</v>
      </c>
      <c r="BK1544" s="1">
        <v>38810</v>
      </c>
      <c r="BL1544">
        <v>2.1072600000000001</v>
      </c>
      <c r="BM1544">
        <f t="shared" si="689"/>
        <v>2.10726E-2</v>
      </c>
      <c r="BP1544" s="1">
        <v>43810</v>
      </c>
      <c r="BQ1544">
        <v>225.7099</v>
      </c>
      <c r="BR1544">
        <f t="shared" si="684"/>
        <v>2.2570990000000002</v>
      </c>
      <c r="BT1544" s="1">
        <v>43822</v>
      </c>
      <c r="BU1544">
        <v>-0.39900000000000002</v>
      </c>
      <c r="BV1544">
        <f t="shared" si="685"/>
        <v>-3.9900000000000005E-3</v>
      </c>
      <c r="BX1544" s="1">
        <v>43822</v>
      </c>
      <c r="BY1544">
        <v>-0.33900000000000002</v>
      </c>
      <c r="BZ1544">
        <f t="shared" si="686"/>
        <v>-3.3900000000000002E-3</v>
      </c>
      <c r="CB1544" s="1">
        <v>43861</v>
      </c>
      <c r="CC1544">
        <v>-0.37669999999999998</v>
      </c>
      <c r="CD1544">
        <f t="shared" si="687"/>
        <v>-3.7669999999999999E-3</v>
      </c>
      <c r="CG1544" s="1"/>
    </row>
    <row r="1545" spans="1:85" x14ac:dyDescent="0.3">
      <c r="A1545" s="21">
        <f t="shared" si="688"/>
        <v>47974</v>
      </c>
      <c r="B1545" s="18">
        <f t="shared" si="672"/>
        <v>112.421875</v>
      </c>
      <c r="C1545">
        <f t="shared" si="690"/>
        <v>115</v>
      </c>
      <c r="D1545">
        <f t="shared" ca="1" si="675"/>
        <v>-5.4611111111111112</v>
      </c>
      <c r="E1545">
        <f ca="1">IF(currency="USD",'Future et co'!F1545,IF(currency="EUR",'Future et co'!G1545,FALSE))</f>
        <v>3.6070000000000005E-2</v>
      </c>
      <c r="F1545">
        <f t="shared" ca="1" si="676"/>
        <v>3.6070000000000005E-2</v>
      </c>
      <c r="G1545">
        <f t="shared" ca="1" si="677"/>
        <v>2.0569999999999998E-2</v>
      </c>
      <c r="L1545">
        <f t="shared" ca="1" si="678"/>
        <v>127.8</v>
      </c>
      <c r="M1545">
        <f t="shared" ca="1" si="673"/>
        <v>3.6070000000000005E-2</v>
      </c>
      <c r="R1545">
        <f t="shared" ca="1" si="679"/>
        <v>127.8</v>
      </c>
      <c r="S1545">
        <f t="shared" ca="1" si="674"/>
        <v>3.6070000000000005E-2</v>
      </c>
      <c r="U1545" s="1"/>
      <c r="W1545" t="str">
        <f t="shared" si="691"/>
        <v/>
      </c>
      <c r="Y1545" s="1"/>
      <c r="AA1545">
        <f t="shared" si="692"/>
        <v>0</v>
      </c>
      <c r="AC1545" s="1"/>
      <c r="AE1545">
        <f t="shared" si="693"/>
        <v>0</v>
      </c>
      <c r="AH1545" s="1"/>
      <c r="AI1545" s="17"/>
      <c r="AJ1545" s="25"/>
      <c r="AU1545" s="1">
        <v>43845</v>
      </c>
      <c r="AV1545">
        <v>1.5589999999999999</v>
      </c>
      <c r="AW1545">
        <f t="shared" si="680"/>
        <v>1.559E-2</v>
      </c>
      <c r="AY1545" s="1">
        <v>43845</v>
      </c>
      <c r="AZ1545">
        <v>1.54</v>
      </c>
      <c r="BA1545">
        <f t="shared" si="681"/>
        <v>1.54E-2</v>
      </c>
      <c r="BC1545" s="1">
        <v>43860</v>
      </c>
      <c r="BD1545">
        <v>1.589</v>
      </c>
      <c r="BE1545">
        <f t="shared" si="682"/>
        <v>1.5890000000000001E-2</v>
      </c>
      <c r="BG1545" s="1">
        <v>43860</v>
      </c>
      <c r="BH1545">
        <v>1.444</v>
      </c>
      <c r="BI1545">
        <f t="shared" si="683"/>
        <v>1.444E-2</v>
      </c>
      <c r="BK1545" s="1">
        <v>38811</v>
      </c>
      <c r="BL1545">
        <v>2.0942599999999998</v>
      </c>
      <c r="BM1545">
        <f t="shared" si="689"/>
        <v>2.0942599999999999E-2</v>
      </c>
      <c r="BP1545" s="1">
        <v>43809</v>
      </c>
      <c r="BQ1545">
        <v>225.18690000000001</v>
      </c>
      <c r="BR1545">
        <f t="shared" si="684"/>
        <v>2.2518690000000001</v>
      </c>
      <c r="BT1545" s="1">
        <v>43819</v>
      </c>
      <c r="BU1545">
        <v>-0.38800000000000001</v>
      </c>
      <c r="BV1545">
        <f t="shared" si="685"/>
        <v>-3.8800000000000002E-3</v>
      </c>
      <c r="BX1545" s="1">
        <v>43819</v>
      </c>
      <c r="BY1545">
        <v>-0.33</v>
      </c>
      <c r="BZ1545">
        <f t="shared" si="686"/>
        <v>-3.3E-3</v>
      </c>
      <c r="CB1545" s="1">
        <v>43860</v>
      </c>
      <c r="CC1545">
        <v>-0.36</v>
      </c>
      <c r="CD1545">
        <f t="shared" si="687"/>
        <v>-3.5999999999999999E-3</v>
      </c>
      <c r="CG1545" s="1"/>
    </row>
    <row r="1546" spans="1:85" x14ac:dyDescent="0.3">
      <c r="A1546" s="21">
        <f t="shared" si="688"/>
        <v>47975</v>
      </c>
      <c r="B1546" s="18">
        <f t="shared" si="672"/>
        <v>112.421875</v>
      </c>
      <c r="C1546">
        <f t="shared" si="690"/>
        <v>115</v>
      </c>
      <c r="D1546">
        <f t="shared" ca="1" si="675"/>
        <v>-5.4638888888888886</v>
      </c>
      <c r="E1546">
        <f ca="1">IF(currency="USD",'Future et co'!F1546,IF(currency="EUR",'Future et co'!G1546,FALSE))</f>
        <v>3.6070000000000005E-2</v>
      </c>
      <c r="F1546">
        <f t="shared" ca="1" si="676"/>
        <v>3.6070000000000005E-2</v>
      </c>
      <c r="G1546">
        <f t="shared" ca="1" si="677"/>
        <v>2.0569999999999998E-2</v>
      </c>
      <c r="L1546">
        <f t="shared" ca="1" si="678"/>
        <v>127.8</v>
      </c>
      <c r="M1546">
        <f t="shared" ca="1" si="673"/>
        <v>3.6070000000000005E-2</v>
      </c>
      <c r="R1546">
        <f t="shared" ca="1" si="679"/>
        <v>127.8</v>
      </c>
      <c r="S1546">
        <f t="shared" ca="1" si="674"/>
        <v>3.6070000000000005E-2</v>
      </c>
      <c r="U1546" s="1"/>
      <c r="W1546" t="str">
        <f t="shared" si="691"/>
        <v/>
      </c>
      <c r="Y1546" s="1"/>
      <c r="AA1546">
        <f t="shared" si="692"/>
        <v>0</v>
      </c>
      <c r="AC1546" s="1"/>
      <c r="AE1546">
        <f t="shared" si="693"/>
        <v>0</v>
      </c>
      <c r="AH1546" s="1"/>
      <c r="AI1546" s="17"/>
      <c r="AJ1546" s="25"/>
      <c r="AU1546" s="1">
        <v>43844</v>
      </c>
      <c r="AV1546">
        <v>1.5660000000000001</v>
      </c>
      <c r="AW1546">
        <f t="shared" si="680"/>
        <v>1.566E-2</v>
      </c>
      <c r="AY1546" s="1">
        <v>43844</v>
      </c>
      <c r="AZ1546">
        <v>1.5369999999999999</v>
      </c>
      <c r="BA1546">
        <f t="shared" si="681"/>
        <v>1.537E-2</v>
      </c>
      <c r="BC1546" s="1">
        <v>43859</v>
      </c>
      <c r="BD1546">
        <v>1.599</v>
      </c>
      <c r="BE1546">
        <f t="shared" si="682"/>
        <v>1.5990000000000001E-2</v>
      </c>
      <c r="BG1546" s="1">
        <v>43859</v>
      </c>
      <c r="BH1546">
        <v>1.4510000000000001</v>
      </c>
      <c r="BI1546">
        <f t="shared" si="683"/>
        <v>1.451E-2</v>
      </c>
      <c r="BK1546" s="1">
        <v>38812</v>
      </c>
      <c r="BL1546">
        <v>2.08575</v>
      </c>
      <c r="BM1546">
        <f t="shared" si="689"/>
        <v>2.0857500000000001E-2</v>
      </c>
      <c r="BP1546" s="1">
        <v>43808</v>
      </c>
      <c r="BQ1546">
        <v>225.37</v>
      </c>
      <c r="BR1546">
        <f t="shared" si="684"/>
        <v>2.2537000000000003</v>
      </c>
      <c r="BT1546" s="1">
        <v>43818</v>
      </c>
      <c r="BU1546">
        <v>-0.39800000000000002</v>
      </c>
      <c r="BV1546">
        <f t="shared" si="685"/>
        <v>-3.98E-3</v>
      </c>
      <c r="BX1546" s="1">
        <v>43818</v>
      </c>
      <c r="BY1546">
        <v>-0.34200000000000003</v>
      </c>
      <c r="BZ1546">
        <f t="shared" si="686"/>
        <v>-3.4200000000000003E-3</v>
      </c>
      <c r="CB1546" s="1">
        <v>43859</v>
      </c>
      <c r="CC1546">
        <v>-0.35</v>
      </c>
      <c r="CD1546">
        <f t="shared" si="687"/>
        <v>-3.4999999999999996E-3</v>
      </c>
      <c r="CG1546" s="1"/>
    </row>
    <row r="1547" spans="1:85" x14ac:dyDescent="0.3">
      <c r="A1547" s="21">
        <f t="shared" si="688"/>
        <v>47976</v>
      </c>
      <c r="B1547" s="18">
        <f t="shared" ref="B1547:B1610" si="694">IFERROR(VLOOKUP(A1547,$CG$11:$CH$19999,2,FALSE),B1546)</f>
        <v>112.421875</v>
      </c>
      <c r="C1547">
        <f t="shared" si="690"/>
        <v>115</v>
      </c>
      <c r="D1547">
        <f t="shared" ca="1" si="675"/>
        <v>-5.4666666666666668</v>
      </c>
      <c r="E1547">
        <f ca="1">IF(currency="USD",'Future et co'!F1547,IF(currency="EUR",'Future et co'!G1547,FALSE))</f>
        <v>3.6070000000000005E-2</v>
      </c>
      <c r="F1547">
        <f t="shared" ca="1" si="676"/>
        <v>3.6070000000000005E-2</v>
      </c>
      <c r="G1547">
        <f t="shared" ca="1" si="677"/>
        <v>2.0569999999999998E-2</v>
      </c>
      <c r="L1547">
        <f t="shared" ca="1" si="678"/>
        <v>127.8</v>
      </c>
      <c r="M1547">
        <f t="shared" ref="M1547:M1610" ca="1" si="695">IFERROR(IF(L1547&lt;0.25,VLOOKUP(I1547,$AU$11:$AW$5325,3,FALSE),IF(AND(L1547&gt;=0.25,L1547&lt;0.5),VLOOKUP(I1547,$AY$11:$BA$5325,3,FALSE),IF(AND(L1547&gt;=0.5,L1547&lt;1),VLOOKUP(I1547,$BC$11:$BE$5325,3,FALSE),VLOOKUP(I1547,$BG$11:$BI$5010,3,FALSE)))),M1546)</f>
        <v>3.6070000000000005E-2</v>
      </c>
      <c r="R1547">
        <f t="shared" ca="1" si="679"/>
        <v>127.8</v>
      </c>
      <c r="S1547">
        <f t="shared" ref="S1547:S1610" ca="1" si="696">IFERROR(IF(R1547&lt;0.25,VLOOKUP(O1547,$AU$11:$AW$5325,3,FALSE),IF(AND(R1547&gt;=0.25,R1547&lt;0.5),VLOOKUP(O1547,$AY$11:$BA$5325,3,FALSE),IF(AND(R1547&gt;=0.5,R1547&lt;1),VLOOKUP(O1547,$BC$11:$BE$5325,3,FALSE),VLOOKUP(O1547,$BG$11:$BI$5010,3,FALSE)))),S1546)</f>
        <v>3.6070000000000005E-2</v>
      </c>
      <c r="U1547" s="1"/>
      <c r="W1547" t="str">
        <f t="shared" si="691"/>
        <v/>
      </c>
      <c r="Y1547" s="1"/>
      <c r="AA1547">
        <f t="shared" si="692"/>
        <v>0</v>
      </c>
      <c r="AC1547" s="1"/>
      <c r="AE1547">
        <f t="shared" si="693"/>
        <v>0</v>
      </c>
      <c r="AH1547" s="1"/>
      <c r="AI1547" s="17"/>
      <c r="AJ1547" s="25"/>
      <c r="AU1547" s="1">
        <v>43843</v>
      </c>
      <c r="AV1547">
        <v>1.5660000000000001</v>
      </c>
      <c r="AW1547">
        <f t="shared" si="680"/>
        <v>1.566E-2</v>
      </c>
      <c r="AY1547" s="1">
        <v>43843</v>
      </c>
      <c r="AZ1547">
        <v>1.5369999999999999</v>
      </c>
      <c r="BA1547">
        <f t="shared" si="681"/>
        <v>1.537E-2</v>
      </c>
      <c r="BC1547" s="1">
        <v>43858</v>
      </c>
      <c r="BD1547">
        <v>1.617</v>
      </c>
      <c r="BE1547">
        <f t="shared" si="682"/>
        <v>1.617E-2</v>
      </c>
      <c r="BG1547" s="1">
        <v>43858</v>
      </c>
      <c r="BH1547">
        <v>1.484</v>
      </c>
      <c r="BI1547">
        <f t="shared" si="683"/>
        <v>1.4839999999999999E-2</v>
      </c>
      <c r="BK1547" s="1">
        <v>38813</v>
      </c>
      <c r="BL1547">
        <v>2.08833</v>
      </c>
      <c r="BM1547">
        <f t="shared" si="689"/>
        <v>2.08833E-2</v>
      </c>
      <c r="BP1547" s="1">
        <v>43805</v>
      </c>
      <c r="BQ1547">
        <v>225.00389999999999</v>
      </c>
      <c r="BR1547">
        <f t="shared" si="684"/>
        <v>2.2500389999999997</v>
      </c>
      <c r="BT1547" s="1">
        <v>43817</v>
      </c>
      <c r="BU1547">
        <v>-0.40300000000000002</v>
      </c>
      <c r="BV1547">
        <f t="shared" si="685"/>
        <v>-4.0300000000000006E-3</v>
      </c>
      <c r="BX1547" s="1">
        <v>43817</v>
      </c>
      <c r="BY1547">
        <v>-0.34799999999999998</v>
      </c>
      <c r="BZ1547">
        <f t="shared" si="686"/>
        <v>-3.4799999999999996E-3</v>
      </c>
      <c r="CB1547" s="1">
        <v>43858</v>
      </c>
      <c r="CC1547">
        <v>-0.35</v>
      </c>
      <c r="CD1547">
        <f t="shared" si="687"/>
        <v>-3.4999999999999996E-3</v>
      </c>
      <c r="CG1547" s="1"/>
    </row>
    <row r="1548" spans="1:85" x14ac:dyDescent="0.3">
      <c r="A1548" s="21">
        <f t="shared" si="688"/>
        <v>47977</v>
      </c>
      <c r="B1548" s="18">
        <f t="shared" si="694"/>
        <v>112.421875</v>
      </c>
      <c r="C1548">
        <f t="shared" si="690"/>
        <v>115</v>
      </c>
      <c r="D1548">
        <f t="shared" ref="D1548:D1611" ca="1" si="697">($B$7-A1548)/360</f>
        <v>-5.4694444444444441</v>
      </c>
      <c r="E1548">
        <f ca="1">IF(currency="USD",'Future et co'!F1548,IF(currency="EUR",'Future et co'!G1548,FALSE))</f>
        <v>3.6070000000000005E-2</v>
      </c>
      <c r="F1548">
        <f t="shared" ref="F1548:F1611" ca="1" si="698">IFERROR(IF(D1548&lt;0.25,VLOOKUP(A1548,$AU$11:$AW$5325,3,FALSE),IF(AND(D1548&gt;=0.25,D1548&lt;0.5),VLOOKUP(A1548,$AY$11:$BA$5325,3,FALSE),IF(AND(D1548&gt;=0.5,D1548&lt;1),VLOOKUP(A1548,$BC$11:$BE$5325,3,FALSE),VLOOKUP(A1548,$BG$11:$BI$5010,3,FALSE)))),F1547)</f>
        <v>3.6070000000000005E-2</v>
      </c>
      <c r="G1548">
        <f t="shared" ref="G1548:G1611" ca="1" si="699">IFERROR(IF(D1548&lt;0.25,VLOOKUP(A1548,$BT$11:$BV$5325,3,FALSE),IF(AND(D1548&gt;=0.25,D1548&lt;0.5),VLOOKUP(A1548,$BX$11:$BZ$5325,3,FALSE),VLOOKUP(A1548,$CB$11:$CD$5325,3,FALSE))),G1547)</f>
        <v>2.0569999999999998E-2</v>
      </c>
      <c r="L1548">
        <f t="shared" ref="L1548:L1611" ca="1" si="700">($J$7-I1548)/360</f>
        <v>127.8</v>
      </c>
      <c r="M1548">
        <f t="shared" ca="1" si="695"/>
        <v>3.6070000000000005E-2</v>
      </c>
      <c r="R1548">
        <f t="shared" ref="R1548:R1611" ca="1" si="701">($P$7-O1548)/360</f>
        <v>127.8</v>
      </c>
      <c r="S1548">
        <f t="shared" ca="1" si="696"/>
        <v>3.6070000000000005E-2</v>
      </c>
      <c r="U1548" s="1"/>
      <c r="W1548" t="str">
        <f t="shared" si="691"/>
        <v/>
      </c>
      <c r="Y1548" s="1"/>
      <c r="AA1548">
        <f t="shared" si="692"/>
        <v>0</v>
      </c>
      <c r="AC1548" s="1"/>
      <c r="AE1548">
        <f t="shared" si="693"/>
        <v>0</v>
      </c>
      <c r="AH1548" s="1"/>
      <c r="AI1548" s="17"/>
      <c r="AJ1548" s="25"/>
      <c r="AU1548" s="1">
        <v>43840</v>
      </c>
      <c r="AV1548">
        <v>1.5580000000000001</v>
      </c>
      <c r="AW1548">
        <f t="shared" ref="AW1548:AW1611" si="702">AV1548/100</f>
        <v>1.558E-2</v>
      </c>
      <c r="AY1548" s="1">
        <v>43840</v>
      </c>
      <c r="AZ1548">
        <v>1.5269999999999999</v>
      </c>
      <c r="BA1548">
        <f t="shared" ref="BA1548:BA1611" si="703">AZ1548/100</f>
        <v>1.5269999999999999E-2</v>
      </c>
      <c r="BC1548" s="1">
        <v>43857</v>
      </c>
      <c r="BD1548">
        <v>1.6</v>
      </c>
      <c r="BE1548">
        <f t="shared" ref="BE1548:BE1611" si="704">BD1548/100</f>
        <v>1.6E-2</v>
      </c>
      <c r="BG1548" s="1">
        <v>43857</v>
      </c>
      <c r="BH1548">
        <v>1.4646999999999999</v>
      </c>
      <c r="BI1548">
        <f t="shared" ref="BI1548:BI1611" si="705">BH1548/100</f>
        <v>1.4646999999999999E-2</v>
      </c>
      <c r="BK1548" s="1">
        <v>38814</v>
      </c>
      <c r="BL1548">
        <v>2.1121799999999999</v>
      </c>
      <c r="BM1548">
        <f t="shared" si="689"/>
        <v>2.11218E-2</v>
      </c>
      <c r="BP1548" s="1">
        <v>43804</v>
      </c>
      <c r="BQ1548">
        <v>225.1216</v>
      </c>
      <c r="BR1548">
        <f t="shared" ref="BR1548:BR1611" si="706">BQ1548/100</f>
        <v>2.2512159999999999</v>
      </c>
      <c r="BT1548" s="1">
        <v>43816</v>
      </c>
      <c r="BU1548">
        <v>-0.4</v>
      </c>
      <c r="BV1548">
        <f t="shared" ref="BV1548:BV1611" si="707">BU1548/100</f>
        <v>-4.0000000000000001E-3</v>
      </c>
      <c r="BX1548" s="1">
        <v>43816</v>
      </c>
      <c r="BY1548">
        <v>-0.34200000000000003</v>
      </c>
      <c r="BZ1548">
        <f t="shared" ref="BZ1548:BZ1611" si="708">BY1548/100</f>
        <v>-3.4200000000000003E-3</v>
      </c>
      <c r="CB1548" s="1">
        <v>43857</v>
      </c>
      <c r="CC1548">
        <v>-0.35</v>
      </c>
      <c r="CD1548">
        <f t="shared" ref="CD1548:CD1611" si="709">CC1548/100</f>
        <v>-3.4999999999999996E-3</v>
      </c>
      <c r="CG1548" s="1"/>
    </row>
    <row r="1549" spans="1:85" x14ac:dyDescent="0.3">
      <c r="A1549" s="21">
        <f t="shared" ref="A1549:A1612" si="710">WORKDAY(A1548,1)</f>
        <v>47980</v>
      </c>
      <c r="B1549" s="18">
        <f t="shared" si="694"/>
        <v>112.421875</v>
      </c>
      <c r="C1549">
        <f t="shared" si="690"/>
        <v>115</v>
      </c>
      <c r="D1549">
        <f t="shared" ca="1" si="697"/>
        <v>-5.4777777777777779</v>
      </c>
      <c r="E1549">
        <f ca="1">IF(currency="USD",'Future et co'!F1549,IF(currency="EUR",'Future et co'!G1549,FALSE))</f>
        <v>3.6070000000000005E-2</v>
      </c>
      <c r="F1549">
        <f t="shared" ca="1" si="698"/>
        <v>3.6070000000000005E-2</v>
      </c>
      <c r="G1549">
        <f t="shared" ca="1" si="699"/>
        <v>2.0569999999999998E-2</v>
      </c>
      <c r="L1549">
        <f t="shared" ca="1" si="700"/>
        <v>127.8</v>
      </c>
      <c r="M1549">
        <f t="shared" ca="1" si="695"/>
        <v>3.6070000000000005E-2</v>
      </c>
      <c r="R1549">
        <f t="shared" ca="1" si="701"/>
        <v>127.8</v>
      </c>
      <c r="S1549">
        <f t="shared" ca="1" si="696"/>
        <v>3.6070000000000005E-2</v>
      </c>
      <c r="U1549" s="1"/>
      <c r="W1549" t="str">
        <f t="shared" si="691"/>
        <v/>
      </c>
      <c r="Y1549" s="1"/>
      <c r="AA1549">
        <f t="shared" si="692"/>
        <v>0</v>
      </c>
      <c r="AC1549" s="1"/>
      <c r="AE1549">
        <f t="shared" si="693"/>
        <v>0</v>
      </c>
      <c r="AH1549" s="1"/>
      <c r="AI1549" s="17"/>
      <c r="AJ1549" s="25"/>
      <c r="AU1549" s="1">
        <v>43839</v>
      </c>
      <c r="AV1549">
        <v>1.5580000000000001</v>
      </c>
      <c r="AW1549">
        <f t="shared" si="702"/>
        <v>1.558E-2</v>
      </c>
      <c r="AY1549" s="1">
        <v>43839</v>
      </c>
      <c r="AZ1549">
        <v>1.5429999999999999</v>
      </c>
      <c r="BA1549">
        <f t="shared" si="703"/>
        <v>1.5429999999999999E-2</v>
      </c>
      <c r="BC1549" s="1">
        <v>43854</v>
      </c>
      <c r="BD1549">
        <v>1.643</v>
      </c>
      <c r="BE1549">
        <f t="shared" si="704"/>
        <v>1.643E-2</v>
      </c>
      <c r="BG1549" s="1">
        <v>43854</v>
      </c>
      <c r="BH1549">
        <v>1.5029999999999999</v>
      </c>
      <c r="BI1549">
        <f t="shared" si="705"/>
        <v>1.5029999999999998E-2</v>
      </c>
      <c r="BK1549" s="1">
        <v>38817</v>
      </c>
      <c r="BL1549">
        <v>2.1100099999999999</v>
      </c>
      <c r="BM1549">
        <f t="shared" si="689"/>
        <v>2.11001E-2</v>
      </c>
      <c r="BP1549" s="1">
        <v>43803</v>
      </c>
      <c r="BQ1549">
        <v>225.6968</v>
      </c>
      <c r="BR1549">
        <f t="shared" si="706"/>
        <v>2.2569680000000001</v>
      </c>
      <c r="BT1549" s="1">
        <v>43815</v>
      </c>
      <c r="BU1549">
        <v>-0.39600000000000002</v>
      </c>
      <c r="BV1549">
        <f t="shared" si="707"/>
        <v>-3.96E-3</v>
      </c>
      <c r="BX1549" s="1">
        <v>43815</v>
      </c>
      <c r="BY1549">
        <v>-0.34</v>
      </c>
      <c r="BZ1549">
        <f t="shared" si="708"/>
        <v>-3.4000000000000002E-3</v>
      </c>
      <c r="CB1549" s="1">
        <v>43854</v>
      </c>
      <c r="CC1549">
        <v>-0.33</v>
      </c>
      <c r="CD1549">
        <f t="shared" si="709"/>
        <v>-3.3E-3</v>
      </c>
      <c r="CG1549" s="1"/>
    </row>
    <row r="1550" spans="1:85" x14ac:dyDescent="0.3">
      <c r="A1550" s="21">
        <f t="shared" si="710"/>
        <v>47981</v>
      </c>
      <c r="B1550" s="18">
        <f t="shared" si="694"/>
        <v>112.421875</v>
      </c>
      <c r="C1550">
        <f t="shared" si="690"/>
        <v>115</v>
      </c>
      <c r="D1550">
        <f t="shared" ca="1" si="697"/>
        <v>-5.4805555555555552</v>
      </c>
      <c r="E1550">
        <f ca="1">IF(currency="USD",'Future et co'!F1550,IF(currency="EUR",'Future et co'!G1550,FALSE))</f>
        <v>3.6070000000000005E-2</v>
      </c>
      <c r="F1550">
        <f t="shared" ca="1" si="698"/>
        <v>3.6070000000000005E-2</v>
      </c>
      <c r="G1550">
        <f t="shared" ca="1" si="699"/>
        <v>2.0569999999999998E-2</v>
      </c>
      <c r="L1550">
        <f t="shared" ca="1" si="700"/>
        <v>127.8</v>
      </c>
      <c r="M1550">
        <f t="shared" ca="1" si="695"/>
        <v>3.6070000000000005E-2</v>
      </c>
      <c r="R1550">
        <f t="shared" ca="1" si="701"/>
        <v>127.8</v>
      </c>
      <c r="S1550">
        <f t="shared" ca="1" si="696"/>
        <v>3.6070000000000005E-2</v>
      </c>
      <c r="U1550" s="1"/>
      <c r="W1550" t="str">
        <f t="shared" si="691"/>
        <v/>
      </c>
      <c r="Y1550" s="1"/>
      <c r="AA1550">
        <f t="shared" si="692"/>
        <v>0</v>
      </c>
      <c r="AC1550" s="1"/>
      <c r="AE1550">
        <f t="shared" si="693"/>
        <v>0</v>
      </c>
      <c r="AH1550" s="1"/>
      <c r="AI1550" s="17"/>
      <c r="AJ1550" s="25"/>
      <c r="AU1550" s="1">
        <v>43838</v>
      </c>
      <c r="AV1550">
        <v>1.56</v>
      </c>
      <c r="AW1550">
        <f t="shared" si="702"/>
        <v>1.5600000000000001E-2</v>
      </c>
      <c r="AY1550" s="1">
        <v>43838</v>
      </c>
      <c r="AZ1550">
        <v>1.5309999999999999</v>
      </c>
      <c r="BA1550">
        <f t="shared" si="703"/>
        <v>1.5309999999999999E-2</v>
      </c>
      <c r="BC1550" s="1">
        <v>43853</v>
      </c>
      <c r="BD1550">
        <v>1.65</v>
      </c>
      <c r="BE1550">
        <f t="shared" si="704"/>
        <v>1.6500000000000001E-2</v>
      </c>
      <c r="BG1550" s="1">
        <v>43853</v>
      </c>
      <c r="BH1550">
        <v>1.5489999999999999</v>
      </c>
      <c r="BI1550">
        <f t="shared" si="705"/>
        <v>1.5489999999999999E-2</v>
      </c>
      <c r="BK1550" s="1">
        <v>38818</v>
      </c>
      <c r="BL1550">
        <v>2.1261299999999999</v>
      </c>
      <c r="BM1550">
        <f t="shared" ref="BM1550:BM1613" si="711">BL1550/100</f>
        <v>2.1261299999999997E-2</v>
      </c>
      <c r="BP1550" s="1">
        <v>43802</v>
      </c>
      <c r="BQ1550">
        <v>226.1464</v>
      </c>
      <c r="BR1550">
        <f t="shared" si="706"/>
        <v>2.2614640000000001</v>
      </c>
      <c r="BT1550" s="1">
        <v>43812</v>
      </c>
      <c r="BU1550">
        <v>-0.4</v>
      </c>
      <c r="BV1550">
        <f t="shared" si="707"/>
        <v>-4.0000000000000001E-3</v>
      </c>
      <c r="BX1550" s="1">
        <v>43812</v>
      </c>
      <c r="BY1550">
        <v>-0.34</v>
      </c>
      <c r="BZ1550">
        <f t="shared" si="708"/>
        <v>-3.4000000000000002E-3</v>
      </c>
      <c r="CB1550" s="1">
        <v>43853</v>
      </c>
      <c r="CC1550">
        <v>-0.33</v>
      </c>
      <c r="CD1550">
        <f t="shared" si="709"/>
        <v>-3.3E-3</v>
      </c>
      <c r="CG1550" s="1"/>
    </row>
    <row r="1551" spans="1:85" x14ac:dyDescent="0.3">
      <c r="A1551" s="21">
        <f t="shared" si="710"/>
        <v>47982</v>
      </c>
      <c r="B1551" s="18">
        <f t="shared" si="694"/>
        <v>112.421875</v>
      </c>
      <c r="C1551">
        <f t="shared" si="690"/>
        <v>115</v>
      </c>
      <c r="D1551">
        <f t="shared" ca="1" si="697"/>
        <v>-5.4833333333333334</v>
      </c>
      <c r="E1551">
        <f ca="1">IF(currency="USD",'Future et co'!F1551,IF(currency="EUR",'Future et co'!G1551,FALSE))</f>
        <v>3.6070000000000005E-2</v>
      </c>
      <c r="F1551">
        <f t="shared" ca="1" si="698"/>
        <v>3.6070000000000005E-2</v>
      </c>
      <c r="G1551">
        <f t="shared" ca="1" si="699"/>
        <v>2.0569999999999998E-2</v>
      </c>
      <c r="L1551">
        <f t="shared" ca="1" si="700"/>
        <v>127.8</v>
      </c>
      <c r="M1551">
        <f t="shared" ca="1" si="695"/>
        <v>3.6070000000000005E-2</v>
      </c>
      <c r="R1551">
        <f t="shared" ca="1" si="701"/>
        <v>127.8</v>
      </c>
      <c r="S1551">
        <f t="shared" ca="1" si="696"/>
        <v>3.6070000000000005E-2</v>
      </c>
      <c r="U1551" s="1"/>
      <c r="W1551" t="str">
        <f t="shared" si="691"/>
        <v/>
      </c>
      <c r="Y1551" s="1"/>
      <c r="AA1551">
        <f t="shared" si="692"/>
        <v>0</v>
      </c>
      <c r="AC1551" s="1"/>
      <c r="AE1551">
        <f t="shared" si="693"/>
        <v>0</v>
      </c>
      <c r="AH1551" s="1"/>
      <c r="AI1551" s="17"/>
      <c r="AJ1551" s="25"/>
      <c r="AU1551" s="1">
        <v>43837</v>
      </c>
      <c r="AV1551">
        <v>1.5580000000000001</v>
      </c>
      <c r="AW1551">
        <f t="shared" si="702"/>
        <v>1.558E-2</v>
      </c>
      <c r="AY1551" s="1">
        <v>43837</v>
      </c>
      <c r="AZ1551">
        <v>1.536</v>
      </c>
      <c r="BA1551">
        <f t="shared" si="703"/>
        <v>1.536E-2</v>
      </c>
      <c r="BC1551" s="1">
        <v>43852</v>
      </c>
      <c r="BD1551">
        <v>1.6679999999999999</v>
      </c>
      <c r="BE1551">
        <f t="shared" si="704"/>
        <v>1.668E-2</v>
      </c>
      <c r="BG1551" s="1">
        <v>43852</v>
      </c>
      <c r="BH1551">
        <v>1.573</v>
      </c>
      <c r="BI1551">
        <f t="shared" si="705"/>
        <v>1.5730000000000001E-2</v>
      </c>
      <c r="BK1551" s="1">
        <v>38819</v>
      </c>
      <c r="BL1551">
        <v>2.1253700000000002</v>
      </c>
      <c r="BM1551">
        <f t="shared" si="711"/>
        <v>2.12537E-2</v>
      </c>
      <c r="BP1551" s="1">
        <v>43801</v>
      </c>
      <c r="BQ1551">
        <v>224.66560000000001</v>
      </c>
      <c r="BR1551">
        <f t="shared" si="706"/>
        <v>2.2466560000000002</v>
      </c>
      <c r="BT1551" s="1">
        <v>43811</v>
      </c>
      <c r="BU1551">
        <v>-0.39500000000000002</v>
      </c>
      <c r="BV1551">
        <f t="shared" si="707"/>
        <v>-3.9500000000000004E-3</v>
      </c>
      <c r="BX1551" s="1">
        <v>43811</v>
      </c>
      <c r="BY1551">
        <v>-0.34</v>
      </c>
      <c r="BZ1551">
        <f t="shared" si="708"/>
        <v>-3.4000000000000002E-3</v>
      </c>
      <c r="CB1551" s="1">
        <v>43852</v>
      </c>
      <c r="CC1551">
        <v>-0.33</v>
      </c>
      <c r="CD1551">
        <f t="shared" si="709"/>
        <v>-3.3E-3</v>
      </c>
      <c r="CG1551" s="1"/>
    </row>
    <row r="1552" spans="1:85" x14ac:dyDescent="0.3">
      <c r="A1552" s="21">
        <f t="shared" si="710"/>
        <v>47983</v>
      </c>
      <c r="B1552" s="18">
        <f t="shared" si="694"/>
        <v>112.421875</v>
      </c>
      <c r="C1552">
        <f t="shared" si="690"/>
        <v>115</v>
      </c>
      <c r="D1552">
        <f t="shared" ca="1" si="697"/>
        <v>-5.4861111111111107</v>
      </c>
      <c r="E1552">
        <f ca="1">IF(currency="USD",'Future et co'!F1552,IF(currency="EUR",'Future et co'!G1552,FALSE))</f>
        <v>3.6070000000000005E-2</v>
      </c>
      <c r="F1552">
        <f t="shared" ca="1" si="698"/>
        <v>3.6070000000000005E-2</v>
      </c>
      <c r="G1552">
        <f t="shared" ca="1" si="699"/>
        <v>2.0569999999999998E-2</v>
      </c>
      <c r="L1552">
        <f t="shared" ca="1" si="700"/>
        <v>127.8</v>
      </c>
      <c r="M1552">
        <f t="shared" ca="1" si="695"/>
        <v>3.6070000000000005E-2</v>
      </c>
      <c r="R1552">
        <f t="shared" ca="1" si="701"/>
        <v>127.8</v>
      </c>
      <c r="S1552">
        <f t="shared" ca="1" si="696"/>
        <v>3.6070000000000005E-2</v>
      </c>
      <c r="U1552" s="1"/>
      <c r="W1552" t="str">
        <f t="shared" si="691"/>
        <v/>
      </c>
      <c r="Y1552" s="1"/>
      <c r="AA1552">
        <f t="shared" si="692"/>
        <v>0</v>
      </c>
      <c r="AC1552" s="1"/>
      <c r="AE1552">
        <f t="shared" si="693"/>
        <v>0</v>
      </c>
      <c r="AH1552" s="1"/>
      <c r="AI1552" s="17"/>
      <c r="AJ1552" s="25"/>
      <c r="AU1552" s="1">
        <v>43836</v>
      </c>
      <c r="AV1552">
        <v>1.544</v>
      </c>
      <c r="AW1552">
        <f t="shared" si="702"/>
        <v>1.5440000000000001E-2</v>
      </c>
      <c r="AY1552" s="1">
        <v>43836</v>
      </c>
      <c r="AZ1552">
        <v>1.52</v>
      </c>
      <c r="BA1552">
        <f t="shared" si="703"/>
        <v>1.52E-2</v>
      </c>
      <c r="BC1552" s="1">
        <v>43851</v>
      </c>
      <c r="BD1552">
        <v>1.669</v>
      </c>
      <c r="BE1552">
        <f t="shared" si="704"/>
        <v>1.669E-2</v>
      </c>
      <c r="BG1552" s="1">
        <v>43851</v>
      </c>
      <c r="BH1552">
        <v>1.5509999999999999</v>
      </c>
      <c r="BI1552">
        <f t="shared" si="705"/>
        <v>1.5509999999999999E-2</v>
      </c>
      <c r="BK1552" s="1">
        <v>38820</v>
      </c>
      <c r="BL1552">
        <v>2.1234000000000002</v>
      </c>
      <c r="BM1552">
        <f t="shared" si="711"/>
        <v>2.1234000000000003E-2</v>
      </c>
      <c r="BP1552" s="1">
        <v>43798</v>
      </c>
      <c r="BQ1552">
        <v>226.18610000000001</v>
      </c>
      <c r="BR1552">
        <f t="shared" si="706"/>
        <v>2.2618610000000001</v>
      </c>
      <c r="BT1552" s="1">
        <v>43810</v>
      </c>
      <c r="BU1552">
        <v>-0.39300000000000002</v>
      </c>
      <c r="BV1552">
        <f t="shared" si="707"/>
        <v>-3.9300000000000003E-3</v>
      </c>
      <c r="BX1552" s="1">
        <v>43810</v>
      </c>
      <c r="BY1552">
        <v>-0.33800000000000002</v>
      </c>
      <c r="BZ1552">
        <f t="shared" si="708"/>
        <v>-3.3800000000000002E-3</v>
      </c>
      <c r="CB1552" s="1">
        <v>43851</v>
      </c>
      <c r="CC1552">
        <v>-0.33</v>
      </c>
      <c r="CD1552">
        <f t="shared" si="709"/>
        <v>-3.3E-3</v>
      </c>
      <c r="CG1552" s="1"/>
    </row>
    <row r="1553" spans="1:85" x14ac:dyDescent="0.3">
      <c r="A1553" s="21">
        <f t="shared" si="710"/>
        <v>47984</v>
      </c>
      <c r="B1553" s="18">
        <f t="shared" si="694"/>
        <v>112.421875</v>
      </c>
      <c r="C1553">
        <f t="shared" si="690"/>
        <v>115</v>
      </c>
      <c r="D1553">
        <f t="shared" ca="1" si="697"/>
        <v>-5.4888888888888889</v>
      </c>
      <c r="E1553">
        <f ca="1">IF(currency="USD",'Future et co'!F1553,IF(currency="EUR",'Future et co'!G1553,FALSE))</f>
        <v>3.6070000000000005E-2</v>
      </c>
      <c r="F1553">
        <f t="shared" ca="1" si="698"/>
        <v>3.6070000000000005E-2</v>
      </c>
      <c r="G1553">
        <f t="shared" ca="1" si="699"/>
        <v>2.0569999999999998E-2</v>
      </c>
      <c r="L1553">
        <f t="shared" ca="1" si="700"/>
        <v>127.8</v>
      </c>
      <c r="M1553">
        <f t="shared" ca="1" si="695"/>
        <v>3.6070000000000005E-2</v>
      </c>
      <c r="R1553">
        <f t="shared" ca="1" si="701"/>
        <v>127.8</v>
      </c>
      <c r="S1553">
        <f t="shared" ca="1" si="696"/>
        <v>3.6070000000000005E-2</v>
      </c>
      <c r="U1553" s="1"/>
      <c r="W1553" t="str">
        <f t="shared" si="691"/>
        <v/>
      </c>
      <c r="Y1553" s="1"/>
      <c r="AA1553">
        <f t="shared" si="692"/>
        <v>0</v>
      </c>
      <c r="AC1553" s="1"/>
      <c r="AE1553">
        <f t="shared" si="693"/>
        <v>0</v>
      </c>
      <c r="AH1553" s="1"/>
      <c r="AI1553" s="17"/>
      <c r="AJ1553" s="25"/>
      <c r="AU1553" s="1">
        <v>43833</v>
      </c>
      <c r="AV1553">
        <v>1.5549999999999999</v>
      </c>
      <c r="AW1553">
        <f t="shared" si="702"/>
        <v>1.555E-2</v>
      </c>
      <c r="AY1553" s="1">
        <v>43833</v>
      </c>
      <c r="AZ1553">
        <v>1.5369999999999999</v>
      </c>
      <c r="BA1553">
        <f t="shared" si="703"/>
        <v>1.537E-2</v>
      </c>
      <c r="BC1553" s="1">
        <v>43850</v>
      </c>
      <c r="BD1553">
        <v>1.6870000000000001</v>
      </c>
      <c r="BE1553">
        <f t="shared" si="704"/>
        <v>1.687E-2</v>
      </c>
      <c r="BG1553" s="1">
        <v>43850</v>
      </c>
      <c r="BH1553">
        <v>1.607</v>
      </c>
      <c r="BI1553">
        <f t="shared" si="705"/>
        <v>1.6070000000000001E-2</v>
      </c>
      <c r="BK1553" s="1">
        <v>38821</v>
      </c>
      <c r="BL1553">
        <v>2.1234000000000002</v>
      </c>
      <c r="BM1553">
        <f t="shared" si="711"/>
        <v>2.1234000000000003E-2</v>
      </c>
      <c r="BP1553" s="1">
        <v>43797</v>
      </c>
      <c r="BQ1553">
        <v>226.43729999999999</v>
      </c>
      <c r="BR1553">
        <f t="shared" si="706"/>
        <v>2.264373</v>
      </c>
      <c r="BT1553" s="1">
        <v>43809</v>
      </c>
      <c r="BU1553">
        <v>-0.39300000000000002</v>
      </c>
      <c r="BV1553">
        <f t="shared" si="707"/>
        <v>-3.9300000000000003E-3</v>
      </c>
      <c r="BX1553" s="1">
        <v>43809</v>
      </c>
      <c r="BY1553">
        <v>-0.33300000000000002</v>
      </c>
      <c r="BZ1553">
        <f t="shared" si="708"/>
        <v>-3.3300000000000001E-3</v>
      </c>
      <c r="CB1553" s="1">
        <v>43850</v>
      </c>
      <c r="CC1553">
        <v>-0.33</v>
      </c>
      <c r="CD1553">
        <f t="shared" si="709"/>
        <v>-3.3E-3</v>
      </c>
      <c r="CG1553" s="1"/>
    </row>
    <row r="1554" spans="1:85" x14ac:dyDescent="0.3">
      <c r="A1554" s="21">
        <f t="shared" si="710"/>
        <v>47987</v>
      </c>
      <c r="B1554" s="18">
        <f t="shared" si="694"/>
        <v>112.421875</v>
      </c>
      <c r="C1554">
        <f t="shared" si="690"/>
        <v>115</v>
      </c>
      <c r="D1554">
        <f t="shared" ca="1" si="697"/>
        <v>-5.4972222222222218</v>
      </c>
      <c r="E1554">
        <f ca="1">IF(currency="USD",'Future et co'!F1554,IF(currency="EUR",'Future et co'!G1554,FALSE))</f>
        <v>3.6070000000000005E-2</v>
      </c>
      <c r="F1554">
        <f t="shared" ca="1" si="698"/>
        <v>3.6070000000000005E-2</v>
      </c>
      <c r="G1554">
        <f t="shared" ca="1" si="699"/>
        <v>2.0569999999999998E-2</v>
      </c>
      <c r="L1554">
        <f t="shared" ca="1" si="700"/>
        <v>127.8</v>
      </c>
      <c r="M1554">
        <f t="shared" ca="1" si="695"/>
        <v>3.6070000000000005E-2</v>
      </c>
      <c r="R1554">
        <f t="shared" ca="1" si="701"/>
        <v>127.8</v>
      </c>
      <c r="S1554">
        <f t="shared" ca="1" si="696"/>
        <v>3.6070000000000005E-2</v>
      </c>
      <c r="U1554" s="1"/>
      <c r="W1554" t="str">
        <f t="shared" si="691"/>
        <v/>
      </c>
      <c r="Y1554" s="1"/>
      <c r="AA1554">
        <f t="shared" si="692"/>
        <v>0</v>
      </c>
      <c r="AC1554" s="1"/>
      <c r="AE1554">
        <f t="shared" si="693"/>
        <v>0</v>
      </c>
      <c r="AH1554" s="1"/>
      <c r="AI1554" s="17"/>
      <c r="AJ1554" s="25"/>
      <c r="AU1554" s="1">
        <v>43832</v>
      </c>
      <c r="AV1554">
        <v>1.5389999999999999</v>
      </c>
      <c r="AW1554">
        <f t="shared" si="702"/>
        <v>1.5389999999999999E-2</v>
      </c>
      <c r="AY1554" s="1">
        <v>43832</v>
      </c>
      <c r="AZ1554">
        <v>1.5229999999999999</v>
      </c>
      <c r="BA1554">
        <f t="shared" si="703"/>
        <v>1.5229999999999999E-2</v>
      </c>
      <c r="BC1554" s="1">
        <v>43847</v>
      </c>
      <c r="BD1554">
        <v>1.698</v>
      </c>
      <c r="BE1554">
        <f t="shared" si="704"/>
        <v>1.6979999999999999E-2</v>
      </c>
      <c r="BG1554" s="1">
        <v>43847</v>
      </c>
      <c r="BH1554">
        <v>1.6080000000000001</v>
      </c>
      <c r="BI1554">
        <f t="shared" si="705"/>
        <v>1.6080000000000001E-2</v>
      </c>
      <c r="BK1554" s="1">
        <v>38824</v>
      </c>
      <c r="BL1554">
        <v>2.1285400000000001</v>
      </c>
      <c r="BM1554">
        <f t="shared" si="711"/>
        <v>2.1285399999999999E-2</v>
      </c>
      <c r="BP1554" s="1">
        <v>43796</v>
      </c>
      <c r="BQ1554">
        <v>226.55629999999999</v>
      </c>
      <c r="BR1554">
        <f t="shared" si="706"/>
        <v>2.2655629999999998</v>
      </c>
      <c r="BT1554" s="1">
        <v>43808</v>
      </c>
      <c r="BU1554">
        <v>-0.39200000000000002</v>
      </c>
      <c r="BV1554">
        <f t="shared" si="707"/>
        <v>-3.9199999999999999E-3</v>
      </c>
      <c r="BX1554" s="1">
        <v>43808</v>
      </c>
      <c r="BY1554">
        <v>-0.33200000000000002</v>
      </c>
      <c r="BZ1554">
        <f t="shared" si="708"/>
        <v>-3.32E-3</v>
      </c>
      <c r="CB1554" s="1">
        <v>43847</v>
      </c>
      <c r="CC1554">
        <v>-0.33</v>
      </c>
      <c r="CD1554">
        <f t="shared" si="709"/>
        <v>-3.3E-3</v>
      </c>
      <c r="CG1554" s="1"/>
    </row>
    <row r="1555" spans="1:85" x14ac:dyDescent="0.3">
      <c r="A1555" s="21">
        <f t="shared" si="710"/>
        <v>47988</v>
      </c>
      <c r="B1555" s="18">
        <f t="shared" si="694"/>
        <v>112.421875</v>
      </c>
      <c r="C1555">
        <f t="shared" si="690"/>
        <v>115</v>
      </c>
      <c r="D1555">
        <f t="shared" ca="1" si="697"/>
        <v>-5.5</v>
      </c>
      <c r="E1555">
        <f ca="1">IF(currency="USD",'Future et co'!F1555,IF(currency="EUR",'Future et co'!G1555,FALSE))</f>
        <v>3.6070000000000005E-2</v>
      </c>
      <c r="F1555">
        <f t="shared" ca="1" si="698"/>
        <v>3.6070000000000005E-2</v>
      </c>
      <c r="G1555">
        <f t="shared" ca="1" si="699"/>
        <v>2.0569999999999998E-2</v>
      </c>
      <c r="L1555">
        <f t="shared" ca="1" si="700"/>
        <v>127.8</v>
      </c>
      <c r="M1555">
        <f t="shared" ca="1" si="695"/>
        <v>3.6070000000000005E-2</v>
      </c>
      <c r="R1555">
        <f t="shared" ca="1" si="701"/>
        <v>127.8</v>
      </c>
      <c r="S1555">
        <f t="shared" ca="1" si="696"/>
        <v>3.6070000000000005E-2</v>
      </c>
      <c r="U1555" s="1"/>
      <c r="W1555" t="str">
        <f t="shared" si="691"/>
        <v/>
      </c>
      <c r="Y1555" s="1"/>
      <c r="AA1555">
        <f t="shared" si="692"/>
        <v>0</v>
      </c>
      <c r="AC1555" s="1"/>
      <c r="AE1555">
        <f t="shared" si="693"/>
        <v>0</v>
      </c>
      <c r="AH1555" s="1"/>
      <c r="AI1555" s="17"/>
      <c r="AJ1555" s="25"/>
      <c r="AU1555" s="1">
        <v>43830</v>
      </c>
      <c r="AV1555">
        <v>1.538</v>
      </c>
      <c r="AW1555">
        <f t="shared" si="702"/>
        <v>1.538E-2</v>
      </c>
      <c r="AY1555" s="1">
        <v>43830</v>
      </c>
      <c r="AZ1555">
        <v>1.53</v>
      </c>
      <c r="BA1555">
        <f t="shared" si="703"/>
        <v>1.5300000000000001E-2</v>
      </c>
      <c r="BC1555" s="1">
        <v>43846</v>
      </c>
      <c r="BD1555">
        <v>1.6919999999999999</v>
      </c>
      <c r="BE1555">
        <f t="shared" si="704"/>
        <v>1.6920000000000001E-2</v>
      </c>
      <c r="BG1555" s="1">
        <v>43846</v>
      </c>
      <c r="BH1555">
        <v>1.6020000000000001</v>
      </c>
      <c r="BI1555">
        <f t="shared" si="705"/>
        <v>1.602E-2</v>
      </c>
      <c r="BK1555" s="1">
        <v>38825</v>
      </c>
      <c r="BL1555">
        <v>2.0918600000000001</v>
      </c>
      <c r="BM1555">
        <f t="shared" si="711"/>
        <v>2.0918599999999999E-2</v>
      </c>
      <c r="BP1555" s="1">
        <v>43795</v>
      </c>
      <c r="BQ1555">
        <v>226.6885</v>
      </c>
      <c r="BR1555">
        <f t="shared" si="706"/>
        <v>2.2668850000000003</v>
      </c>
      <c r="BT1555" s="1">
        <v>43805</v>
      </c>
      <c r="BU1555">
        <v>-0.39300000000000002</v>
      </c>
      <c r="BV1555">
        <f t="shared" si="707"/>
        <v>-3.9300000000000003E-3</v>
      </c>
      <c r="BX1555" s="1">
        <v>43805</v>
      </c>
      <c r="BY1555">
        <v>-0.33300000000000002</v>
      </c>
      <c r="BZ1555">
        <f t="shared" si="708"/>
        <v>-3.3300000000000001E-3</v>
      </c>
      <c r="CB1555" s="1">
        <v>43846</v>
      </c>
      <c r="CC1555">
        <v>-0.33</v>
      </c>
      <c r="CD1555">
        <f t="shared" si="709"/>
        <v>-3.3E-3</v>
      </c>
      <c r="CG1555" s="1"/>
    </row>
    <row r="1556" spans="1:85" x14ac:dyDescent="0.3">
      <c r="A1556" s="21">
        <f t="shared" si="710"/>
        <v>47989</v>
      </c>
      <c r="B1556" s="18">
        <f t="shared" si="694"/>
        <v>112.421875</v>
      </c>
      <c r="C1556">
        <f t="shared" si="690"/>
        <v>115</v>
      </c>
      <c r="D1556">
        <f t="shared" ca="1" si="697"/>
        <v>-5.5027777777777782</v>
      </c>
      <c r="E1556">
        <f ca="1">IF(currency="USD",'Future et co'!F1556,IF(currency="EUR",'Future et co'!G1556,FALSE))</f>
        <v>3.6070000000000005E-2</v>
      </c>
      <c r="F1556">
        <f t="shared" ca="1" si="698"/>
        <v>3.6070000000000005E-2</v>
      </c>
      <c r="G1556">
        <f t="shared" ca="1" si="699"/>
        <v>2.0569999999999998E-2</v>
      </c>
      <c r="L1556">
        <f t="shared" ca="1" si="700"/>
        <v>127.8</v>
      </c>
      <c r="M1556">
        <f t="shared" ca="1" si="695"/>
        <v>3.6070000000000005E-2</v>
      </c>
      <c r="R1556">
        <f t="shared" ca="1" si="701"/>
        <v>127.8</v>
      </c>
      <c r="S1556">
        <f t="shared" ca="1" si="696"/>
        <v>3.6070000000000005E-2</v>
      </c>
      <c r="U1556" s="1"/>
      <c r="W1556" t="str">
        <f t="shared" si="691"/>
        <v/>
      </c>
      <c r="Y1556" s="1"/>
      <c r="AA1556">
        <f t="shared" si="692"/>
        <v>0</v>
      </c>
      <c r="AC1556" s="1"/>
      <c r="AE1556">
        <f t="shared" si="693"/>
        <v>0</v>
      </c>
      <c r="AH1556" s="1"/>
      <c r="AI1556" s="17"/>
      <c r="AJ1556" s="25"/>
      <c r="AU1556" s="1">
        <v>43829</v>
      </c>
      <c r="AV1556">
        <v>1.554</v>
      </c>
      <c r="AW1556">
        <f t="shared" si="702"/>
        <v>1.554E-2</v>
      </c>
      <c r="AY1556" s="1">
        <v>43829</v>
      </c>
      <c r="AZ1556">
        <v>1.5329999999999999</v>
      </c>
      <c r="BA1556">
        <f t="shared" si="703"/>
        <v>1.533E-2</v>
      </c>
      <c r="BC1556" s="1">
        <v>43845</v>
      </c>
      <c r="BD1556">
        <v>1.694</v>
      </c>
      <c r="BE1556">
        <f t="shared" si="704"/>
        <v>1.694E-2</v>
      </c>
      <c r="BG1556" s="1">
        <v>43845</v>
      </c>
      <c r="BH1556">
        <v>1.597</v>
      </c>
      <c r="BI1556">
        <f t="shared" si="705"/>
        <v>1.5969999999999998E-2</v>
      </c>
      <c r="BK1556" s="1">
        <v>38826</v>
      </c>
      <c r="BL1556">
        <v>2.0891500000000001</v>
      </c>
      <c r="BM1556">
        <f t="shared" si="711"/>
        <v>2.08915E-2</v>
      </c>
      <c r="BP1556" s="1">
        <v>43794</v>
      </c>
      <c r="BQ1556">
        <v>226.21250000000001</v>
      </c>
      <c r="BR1556">
        <f t="shared" si="706"/>
        <v>2.2621250000000002</v>
      </c>
      <c r="BT1556" s="1">
        <v>43804</v>
      </c>
      <c r="BU1556">
        <v>-0.39500000000000002</v>
      </c>
      <c r="BV1556">
        <f t="shared" si="707"/>
        <v>-3.9500000000000004E-3</v>
      </c>
      <c r="BX1556" s="1">
        <v>43804</v>
      </c>
      <c r="BY1556">
        <v>-0.33600000000000002</v>
      </c>
      <c r="BZ1556">
        <f t="shared" si="708"/>
        <v>-3.3600000000000001E-3</v>
      </c>
      <c r="CB1556" s="1">
        <v>43845</v>
      </c>
      <c r="CC1556">
        <v>-0.33</v>
      </c>
      <c r="CD1556">
        <f t="shared" si="709"/>
        <v>-3.3E-3</v>
      </c>
      <c r="CG1556" s="1"/>
    </row>
    <row r="1557" spans="1:85" x14ac:dyDescent="0.3">
      <c r="A1557" s="21">
        <f t="shared" si="710"/>
        <v>47990</v>
      </c>
      <c r="B1557" s="18">
        <f t="shared" si="694"/>
        <v>112.421875</v>
      </c>
      <c r="C1557">
        <f t="shared" si="690"/>
        <v>115</v>
      </c>
      <c r="D1557">
        <f t="shared" ca="1" si="697"/>
        <v>-5.5055555555555555</v>
      </c>
      <c r="E1557">
        <f ca="1">IF(currency="USD",'Future et co'!F1557,IF(currency="EUR",'Future et co'!G1557,FALSE))</f>
        <v>3.6070000000000005E-2</v>
      </c>
      <c r="F1557">
        <f t="shared" ca="1" si="698"/>
        <v>3.6070000000000005E-2</v>
      </c>
      <c r="G1557">
        <f t="shared" ca="1" si="699"/>
        <v>2.0569999999999998E-2</v>
      </c>
      <c r="L1557">
        <f t="shared" ca="1" si="700"/>
        <v>127.8</v>
      </c>
      <c r="M1557">
        <f t="shared" ca="1" si="695"/>
        <v>3.6070000000000005E-2</v>
      </c>
      <c r="R1557">
        <f t="shared" ca="1" si="701"/>
        <v>127.8</v>
      </c>
      <c r="S1557">
        <f t="shared" ca="1" si="696"/>
        <v>3.6070000000000005E-2</v>
      </c>
      <c r="U1557" s="1"/>
      <c r="W1557" t="str">
        <f t="shared" si="691"/>
        <v/>
      </c>
      <c r="Y1557" s="1"/>
      <c r="AA1557">
        <f t="shared" si="692"/>
        <v>0</v>
      </c>
      <c r="AC1557" s="1"/>
      <c r="AE1557">
        <f t="shared" si="693"/>
        <v>0</v>
      </c>
      <c r="AH1557" s="1"/>
      <c r="AI1557" s="17"/>
      <c r="AJ1557" s="25"/>
      <c r="AU1557" s="1">
        <v>43826</v>
      </c>
      <c r="AV1557">
        <v>1.544</v>
      </c>
      <c r="AW1557">
        <f t="shared" si="702"/>
        <v>1.5440000000000001E-2</v>
      </c>
      <c r="AY1557" s="1">
        <v>43826</v>
      </c>
      <c r="AZ1557">
        <v>1.5269999999999999</v>
      </c>
      <c r="BA1557">
        <f t="shared" si="703"/>
        <v>1.5269999999999999E-2</v>
      </c>
      <c r="BC1557" s="1">
        <v>43844</v>
      </c>
      <c r="BD1557">
        <v>1.694</v>
      </c>
      <c r="BE1557">
        <f t="shared" si="704"/>
        <v>1.694E-2</v>
      </c>
      <c r="BG1557" s="1">
        <v>43844</v>
      </c>
      <c r="BH1557">
        <v>1.595</v>
      </c>
      <c r="BI1557">
        <f t="shared" si="705"/>
        <v>1.5949999999999999E-2</v>
      </c>
      <c r="BK1557" s="1">
        <v>38827</v>
      </c>
      <c r="BL1557">
        <v>2.0874299999999999</v>
      </c>
      <c r="BM1557">
        <f t="shared" si="711"/>
        <v>2.0874299999999998E-2</v>
      </c>
      <c r="BP1557" s="1">
        <v>43791</v>
      </c>
      <c r="BQ1557">
        <v>226.4109</v>
      </c>
      <c r="BR1557">
        <f t="shared" si="706"/>
        <v>2.2641089999999999</v>
      </c>
      <c r="BT1557" s="1">
        <v>43803</v>
      </c>
      <c r="BU1557">
        <v>-0.39300000000000002</v>
      </c>
      <c r="BV1557">
        <f t="shared" si="707"/>
        <v>-3.9300000000000003E-3</v>
      </c>
      <c r="BX1557" s="1">
        <v>43803</v>
      </c>
      <c r="BY1557">
        <v>-0.33500000000000002</v>
      </c>
      <c r="BZ1557">
        <f t="shared" si="708"/>
        <v>-3.3500000000000001E-3</v>
      </c>
      <c r="CB1557" s="1">
        <v>43844</v>
      </c>
      <c r="CC1557">
        <v>-0.33</v>
      </c>
      <c r="CD1557">
        <f t="shared" si="709"/>
        <v>-3.3E-3</v>
      </c>
      <c r="CG1557" s="1"/>
    </row>
    <row r="1558" spans="1:85" x14ac:dyDescent="0.3">
      <c r="A1558" s="21">
        <f t="shared" si="710"/>
        <v>47991</v>
      </c>
      <c r="B1558" s="18">
        <f t="shared" si="694"/>
        <v>112.421875</v>
      </c>
      <c r="C1558">
        <f t="shared" si="690"/>
        <v>115</v>
      </c>
      <c r="D1558">
        <f t="shared" ca="1" si="697"/>
        <v>-5.5083333333333337</v>
      </c>
      <c r="E1558">
        <f ca="1">IF(currency="USD",'Future et co'!F1558,IF(currency="EUR",'Future et co'!G1558,FALSE))</f>
        <v>3.6070000000000005E-2</v>
      </c>
      <c r="F1558">
        <f t="shared" ca="1" si="698"/>
        <v>3.6070000000000005E-2</v>
      </c>
      <c r="G1558">
        <f t="shared" ca="1" si="699"/>
        <v>2.0569999999999998E-2</v>
      </c>
      <c r="L1558">
        <f t="shared" ca="1" si="700"/>
        <v>127.8</v>
      </c>
      <c r="M1558">
        <f t="shared" ca="1" si="695"/>
        <v>3.6070000000000005E-2</v>
      </c>
      <c r="R1558">
        <f t="shared" ca="1" si="701"/>
        <v>127.8</v>
      </c>
      <c r="S1558">
        <f t="shared" ca="1" si="696"/>
        <v>3.6070000000000005E-2</v>
      </c>
      <c r="U1558" s="1"/>
      <c r="W1558" t="str">
        <f t="shared" si="691"/>
        <v/>
      </c>
      <c r="Y1558" s="1"/>
      <c r="AA1558">
        <f t="shared" si="692"/>
        <v>0</v>
      </c>
      <c r="AC1558" s="1"/>
      <c r="AE1558">
        <f t="shared" si="693"/>
        <v>0</v>
      </c>
      <c r="AH1558" s="1"/>
      <c r="AI1558" s="17"/>
      <c r="AJ1558" s="25"/>
      <c r="AU1558" s="1">
        <v>43825</v>
      </c>
      <c r="AV1558">
        <v>1.5469999999999999</v>
      </c>
      <c r="AW1558">
        <f t="shared" si="702"/>
        <v>1.5469999999999999E-2</v>
      </c>
      <c r="AY1558" s="1">
        <v>43825</v>
      </c>
      <c r="AZ1558">
        <v>1.5289999999999999</v>
      </c>
      <c r="BA1558">
        <f t="shared" si="703"/>
        <v>1.529E-2</v>
      </c>
      <c r="BC1558" s="1">
        <v>43843</v>
      </c>
      <c r="BD1558">
        <v>1.6930000000000001</v>
      </c>
      <c r="BE1558">
        <f t="shared" si="704"/>
        <v>1.6930000000000001E-2</v>
      </c>
      <c r="BG1558" s="1">
        <v>43843</v>
      </c>
      <c r="BH1558">
        <v>1.6214</v>
      </c>
      <c r="BI1558">
        <f t="shared" si="705"/>
        <v>1.6213999999999999E-2</v>
      </c>
      <c r="BK1558" s="1">
        <v>38828</v>
      </c>
      <c r="BL1558">
        <v>2.0872099999999998</v>
      </c>
      <c r="BM1558">
        <f t="shared" si="711"/>
        <v>2.0872099999999998E-2</v>
      </c>
      <c r="BP1558" s="1">
        <v>43790</v>
      </c>
      <c r="BQ1558">
        <v>225.76300000000001</v>
      </c>
      <c r="BR1558">
        <f t="shared" si="706"/>
        <v>2.2576300000000002</v>
      </c>
      <c r="BT1558" s="1">
        <v>43802</v>
      </c>
      <c r="BU1558">
        <v>-0.39700000000000002</v>
      </c>
      <c r="BV1558">
        <f t="shared" si="707"/>
        <v>-3.9700000000000004E-3</v>
      </c>
      <c r="BX1558" s="1">
        <v>43802</v>
      </c>
      <c r="BY1558">
        <v>-0.33300000000000002</v>
      </c>
      <c r="BZ1558">
        <f t="shared" si="708"/>
        <v>-3.3300000000000001E-3</v>
      </c>
      <c r="CB1558" s="1">
        <v>43843</v>
      </c>
      <c r="CC1558">
        <v>-0.33</v>
      </c>
      <c r="CD1558">
        <f t="shared" si="709"/>
        <v>-3.3E-3</v>
      </c>
      <c r="CG1558" s="1"/>
    </row>
    <row r="1559" spans="1:85" x14ac:dyDescent="0.3">
      <c r="A1559" s="21">
        <f t="shared" si="710"/>
        <v>47994</v>
      </c>
      <c r="B1559" s="18">
        <f t="shared" si="694"/>
        <v>112.421875</v>
      </c>
      <c r="C1559">
        <f t="shared" si="690"/>
        <v>115</v>
      </c>
      <c r="D1559">
        <f t="shared" ca="1" si="697"/>
        <v>-5.5166666666666666</v>
      </c>
      <c r="E1559">
        <f ca="1">IF(currency="USD",'Future et co'!F1559,IF(currency="EUR",'Future et co'!G1559,FALSE))</f>
        <v>3.6070000000000005E-2</v>
      </c>
      <c r="F1559">
        <f t="shared" ca="1" si="698"/>
        <v>3.6070000000000005E-2</v>
      </c>
      <c r="G1559">
        <f t="shared" ca="1" si="699"/>
        <v>2.0569999999999998E-2</v>
      </c>
      <c r="L1559">
        <f t="shared" ca="1" si="700"/>
        <v>127.8</v>
      </c>
      <c r="M1559">
        <f t="shared" ca="1" si="695"/>
        <v>3.6070000000000005E-2</v>
      </c>
      <c r="R1559">
        <f t="shared" ca="1" si="701"/>
        <v>127.8</v>
      </c>
      <c r="S1559">
        <f t="shared" ca="1" si="696"/>
        <v>3.6070000000000005E-2</v>
      </c>
      <c r="U1559" s="1"/>
      <c r="W1559" t="str">
        <f t="shared" si="691"/>
        <v/>
      </c>
      <c r="Y1559" s="1"/>
      <c r="AA1559">
        <f t="shared" si="692"/>
        <v>0</v>
      </c>
      <c r="AC1559" s="1"/>
      <c r="AE1559">
        <f t="shared" si="693"/>
        <v>0</v>
      </c>
      <c r="AH1559" s="1"/>
      <c r="AI1559" s="17"/>
      <c r="AJ1559" s="25"/>
      <c r="AU1559" s="1">
        <v>43823</v>
      </c>
      <c r="AV1559">
        <v>1.56</v>
      </c>
      <c r="AW1559">
        <f t="shared" si="702"/>
        <v>1.5600000000000001E-2</v>
      </c>
      <c r="AY1559" s="1">
        <v>43823</v>
      </c>
      <c r="AZ1559">
        <v>1.5469999999999999</v>
      </c>
      <c r="BA1559">
        <f t="shared" si="703"/>
        <v>1.5469999999999999E-2</v>
      </c>
      <c r="BC1559" s="1">
        <v>43840</v>
      </c>
      <c r="BD1559">
        <v>1.6890000000000001</v>
      </c>
      <c r="BE1559">
        <f t="shared" si="704"/>
        <v>1.6890000000000002E-2</v>
      </c>
      <c r="BG1559" s="1">
        <v>43840</v>
      </c>
      <c r="BH1559">
        <v>1.6089</v>
      </c>
      <c r="BI1559">
        <f t="shared" si="705"/>
        <v>1.6088999999999999E-2</v>
      </c>
      <c r="BK1559" s="1">
        <v>38831</v>
      </c>
      <c r="BL1559">
        <v>2.0916100000000002</v>
      </c>
      <c r="BM1559">
        <f t="shared" si="711"/>
        <v>2.0916100000000003E-2</v>
      </c>
      <c r="BP1559" s="1">
        <v>43789</v>
      </c>
      <c r="BQ1559">
        <v>226.21250000000001</v>
      </c>
      <c r="BR1559">
        <f t="shared" si="706"/>
        <v>2.2621250000000002</v>
      </c>
      <c r="BT1559" s="1">
        <v>43801</v>
      </c>
      <c r="BU1559">
        <v>-0.4</v>
      </c>
      <c r="BV1559">
        <f t="shared" si="707"/>
        <v>-4.0000000000000001E-3</v>
      </c>
      <c r="BX1559" s="1">
        <v>43801</v>
      </c>
      <c r="BY1559">
        <v>-0.34499999999999997</v>
      </c>
      <c r="BZ1559">
        <f t="shared" si="708"/>
        <v>-3.4499999999999999E-3</v>
      </c>
      <c r="CB1559" s="1">
        <v>43840</v>
      </c>
      <c r="CC1559">
        <v>-0.34150000000000003</v>
      </c>
      <c r="CD1559">
        <f t="shared" si="709"/>
        <v>-3.4150000000000001E-3</v>
      </c>
      <c r="CG1559" s="1"/>
    </row>
    <row r="1560" spans="1:85" x14ac:dyDescent="0.3">
      <c r="A1560" s="21">
        <f t="shared" si="710"/>
        <v>47995</v>
      </c>
      <c r="B1560" s="18">
        <f t="shared" si="694"/>
        <v>112.421875</v>
      </c>
      <c r="C1560">
        <f t="shared" si="690"/>
        <v>115</v>
      </c>
      <c r="D1560">
        <f t="shared" ca="1" si="697"/>
        <v>-5.5194444444444448</v>
      </c>
      <c r="E1560">
        <f ca="1">IF(currency="USD",'Future et co'!F1560,IF(currency="EUR",'Future et co'!G1560,FALSE))</f>
        <v>3.6070000000000005E-2</v>
      </c>
      <c r="F1560">
        <f t="shared" ca="1" si="698"/>
        <v>3.6070000000000005E-2</v>
      </c>
      <c r="G1560">
        <f t="shared" ca="1" si="699"/>
        <v>2.0569999999999998E-2</v>
      </c>
      <c r="L1560">
        <f t="shared" ca="1" si="700"/>
        <v>127.8</v>
      </c>
      <c r="M1560">
        <f t="shared" ca="1" si="695"/>
        <v>3.6070000000000005E-2</v>
      </c>
      <c r="R1560">
        <f t="shared" ca="1" si="701"/>
        <v>127.8</v>
      </c>
      <c r="S1560">
        <f t="shared" ca="1" si="696"/>
        <v>3.6070000000000005E-2</v>
      </c>
      <c r="U1560" s="1"/>
      <c r="W1560" t="str">
        <f t="shared" si="691"/>
        <v/>
      </c>
      <c r="Y1560" s="1"/>
      <c r="AA1560">
        <f t="shared" si="692"/>
        <v>0</v>
      </c>
      <c r="AC1560" s="1"/>
      <c r="AE1560">
        <f t="shared" si="693"/>
        <v>0</v>
      </c>
      <c r="AH1560" s="1"/>
      <c r="AI1560" s="17"/>
      <c r="AJ1560" s="25"/>
      <c r="AU1560" s="1">
        <v>43822</v>
      </c>
      <c r="AV1560">
        <v>1.5429999999999999</v>
      </c>
      <c r="AW1560">
        <f t="shared" si="702"/>
        <v>1.5429999999999999E-2</v>
      </c>
      <c r="AY1560" s="1">
        <v>43822</v>
      </c>
      <c r="AZ1560">
        <v>1.532</v>
      </c>
      <c r="BA1560">
        <f t="shared" si="703"/>
        <v>1.532E-2</v>
      </c>
      <c r="BC1560" s="1">
        <v>43839</v>
      </c>
      <c r="BD1560">
        <v>1.6970000000000001</v>
      </c>
      <c r="BE1560">
        <f t="shared" si="704"/>
        <v>1.6969999999999999E-2</v>
      </c>
      <c r="BG1560" s="1">
        <v>43839</v>
      </c>
      <c r="BH1560">
        <v>1.6207</v>
      </c>
      <c r="BI1560">
        <f t="shared" si="705"/>
        <v>1.6206999999999999E-2</v>
      </c>
      <c r="BK1560" s="1">
        <v>38832</v>
      </c>
      <c r="BL1560">
        <v>2.1093199999999999</v>
      </c>
      <c r="BM1560">
        <f t="shared" si="711"/>
        <v>2.1093199999999999E-2</v>
      </c>
      <c r="BP1560" s="1">
        <v>43788</v>
      </c>
      <c r="BQ1560">
        <v>225.97460000000001</v>
      </c>
      <c r="BR1560">
        <f t="shared" si="706"/>
        <v>2.2597460000000003</v>
      </c>
      <c r="BT1560" s="1">
        <v>43798</v>
      </c>
      <c r="BU1560">
        <v>-0.40100000000000002</v>
      </c>
      <c r="BV1560">
        <f t="shared" si="707"/>
        <v>-4.0100000000000005E-3</v>
      </c>
      <c r="BX1560" s="1">
        <v>43798</v>
      </c>
      <c r="BY1560">
        <v>-0.34300000000000003</v>
      </c>
      <c r="BZ1560">
        <f t="shared" si="708"/>
        <v>-3.4300000000000003E-3</v>
      </c>
      <c r="CB1560" s="1">
        <v>43839</v>
      </c>
      <c r="CC1560">
        <v>-0.33</v>
      </c>
      <c r="CD1560">
        <f t="shared" si="709"/>
        <v>-3.3E-3</v>
      </c>
      <c r="CG1560" s="1"/>
    </row>
    <row r="1561" spans="1:85" x14ac:dyDescent="0.3">
      <c r="A1561" s="21">
        <f t="shared" si="710"/>
        <v>47996</v>
      </c>
      <c r="B1561" s="18">
        <f t="shared" si="694"/>
        <v>112.421875</v>
      </c>
      <c r="C1561">
        <f t="shared" ref="C1561:C1624" si="712">CEILING(B1561,$C$9)</f>
        <v>115</v>
      </c>
      <c r="D1561">
        <f t="shared" ca="1" si="697"/>
        <v>-5.5222222222222221</v>
      </c>
      <c r="E1561">
        <f ca="1">IF(currency="USD",'Future et co'!F1561,IF(currency="EUR",'Future et co'!G1561,FALSE))</f>
        <v>3.6070000000000005E-2</v>
      </c>
      <c r="F1561">
        <f t="shared" ca="1" si="698"/>
        <v>3.6070000000000005E-2</v>
      </c>
      <c r="G1561">
        <f t="shared" ca="1" si="699"/>
        <v>2.0569999999999998E-2</v>
      </c>
      <c r="L1561">
        <f t="shared" ca="1" si="700"/>
        <v>127.8</v>
      </c>
      <c r="M1561">
        <f t="shared" ca="1" si="695"/>
        <v>3.6070000000000005E-2</v>
      </c>
      <c r="R1561">
        <f t="shared" ca="1" si="701"/>
        <v>127.8</v>
      </c>
      <c r="S1561">
        <f t="shared" ca="1" si="696"/>
        <v>3.6070000000000005E-2</v>
      </c>
      <c r="U1561" s="1"/>
      <c r="W1561" t="str">
        <f t="shared" si="691"/>
        <v/>
      </c>
      <c r="Y1561" s="1"/>
      <c r="AA1561">
        <f t="shared" si="692"/>
        <v>0</v>
      </c>
      <c r="AC1561" s="1"/>
      <c r="AE1561">
        <f t="shared" si="693"/>
        <v>0</v>
      </c>
      <c r="AH1561" s="1"/>
      <c r="AI1561" s="17"/>
      <c r="AJ1561" s="25"/>
      <c r="AU1561" s="1">
        <v>43819</v>
      </c>
      <c r="AV1561">
        <v>1.5449999999999999</v>
      </c>
      <c r="AW1561">
        <f t="shared" si="702"/>
        <v>1.5449999999999998E-2</v>
      </c>
      <c r="AY1561" s="1">
        <v>43819</v>
      </c>
      <c r="AZ1561">
        <v>1.5429999999999999</v>
      </c>
      <c r="BA1561">
        <f t="shared" si="703"/>
        <v>1.5429999999999999E-2</v>
      </c>
      <c r="BC1561" s="1">
        <v>43838</v>
      </c>
      <c r="BD1561">
        <v>1.698</v>
      </c>
      <c r="BE1561">
        <f t="shared" si="704"/>
        <v>1.6979999999999999E-2</v>
      </c>
      <c r="BG1561" s="1">
        <v>43838</v>
      </c>
      <c r="BH1561">
        <v>1.6140000000000001</v>
      </c>
      <c r="BI1561">
        <f t="shared" si="705"/>
        <v>1.6140000000000002E-2</v>
      </c>
      <c r="BK1561" s="1">
        <v>38833</v>
      </c>
      <c r="BL1561">
        <v>2.1117699999999999</v>
      </c>
      <c r="BM1561">
        <f t="shared" si="711"/>
        <v>2.11177E-2</v>
      </c>
      <c r="BP1561" s="1">
        <v>43787</v>
      </c>
      <c r="BQ1561">
        <v>225.88200000000001</v>
      </c>
      <c r="BR1561">
        <f t="shared" si="706"/>
        <v>2.2588200000000001</v>
      </c>
      <c r="BT1561" s="1">
        <v>43797</v>
      </c>
      <c r="BU1561">
        <v>-0.39700000000000002</v>
      </c>
      <c r="BV1561">
        <f t="shared" si="707"/>
        <v>-3.9700000000000004E-3</v>
      </c>
      <c r="BX1561" s="1">
        <v>43797</v>
      </c>
      <c r="BY1561">
        <v>-0.34699999999999998</v>
      </c>
      <c r="BZ1561">
        <f t="shared" si="708"/>
        <v>-3.4699999999999996E-3</v>
      </c>
      <c r="CB1561" s="1">
        <v>43838</v>
      </c>
      <c r="CC1561">
        <v>-0.34</v>
      </c>
      <c r="CD1561">
        <f t="shared" si="709"/>
        <v>-3.4000000000000002E-3</v>
      </c>
      <c r="CG1561" s="1"/>
    </row>
    <row r="1562" spans="1:85" x14ac:dyDescent="0.3">
      <c r="A1562" s="21">
        <f t="shared" si="710"/>
        <v>47997</v>
      </c>
      <c r="B1562" s="18">
        <f t="shared" si="694"/>
        <v>112.421875</v>
      </c>
      <c r="C1562">
        <f t="shared" si="712"/>
        <v>115</v>
      </c>
      <c r="D1562">
        <f t="shared" ca="1" si="697"/>
        <v>-5.5250000000000004</v>
      </c>
      <c r="E1562">
        <f ca="1">IF(currency="USD",'Future et co'!F1562,IF(currency="EUR",'Future et co'!G1562,FALSE))</f>
        <v>3.6070000000000005E-2</v>
      </c>
      <c r="F1562">
        <f t="shared" ca="1" si="698"/>
        <v>3.6070000000000005E-2</v>
      </c>
      <c r="G1562">
        <f t="shared" ca="1" si="699"/>
        <v>2.0569999999999998E-2</v>
      </c>
      <c r="L1562">
        <f t="shared" ca="1" si="700"/>
        <v>127.8</v>
      </c>
      <c r="M1562">
        <f t="shared" ca="1" si="695"/>
        <v>3.6070000000000005E-2</v>
      </c>
      <c r="R1562">
        <f t="shared" ca="1" si="701"/>
        <v>127.8</v>
      </c>
      <c r="S1562">
        <f t="shared" ca="1" si="696"/>
        <v>3.6070000000000005E-2</v>
      </c>
      <c r="U1562" s="1"/>
      <c r="W1562" t="str">
        <f t="shared" si="691"/>
        <v/>
      </c>
      <c r="Y1562" s="1"/>
      <c r="AA1562">
        <f t="shared" si="692"/>
        <v>0</v>
      </c>
      <c r="AC1562" s="1"/>
      <c r="AE1562">
        <f t="shared" si="693"/>
        <v>0</v>
      </c>
      <c r="AH1562" s="1"/>
      <c r="AI1562" s="17"/>
      <c r="AJ1562" s="25"/>
      <c r="AU1562" s="1">
        <v>43818</v>
      </c>
      <c r="AV1562">
        <v>1.544</v>
      </c>
      <c r="AW1562">
        <f t="shared" si="702"/>
        <v>1.5440000000000001E-2</v>
      </c>
      <c r="AY1562" s="1">
        <v>43818</v>
      </c>
      <c r="AZ1562">
        <v>1.5389999999999999</v>
      </c>
      <c r="BA1562">
        <f t="shared" si="703"/>
        <v>1.5389999999999999E-2</v>
      </c>
      <c r="BC1562" s="1">
        <v>43837</v>
      </c>
      <c r="BD1562">
        <v>1.6890000000000001</v>
      </c>
      <c r="BE1562">
        <f t="shared" si="704"/>
        <v>1.6890000000000002E-2</v>
      </c>
      <c r="BG1562" s="1">
        <v>43837</v>
      </c>
      <c r="BH1562">
        <v>1.5948</v>
      </c>
      <c r="BI1562">
        <f t="shared" si="705"/>
        <v>1.5948E-2</v>
      </c>
      <c r="BK1562" s="1">
        <v>38834</v>
      </c>
      <c r="BL1562">
        <v>2.1085600000000002</v>
      </c>
      <c r="BM1562">
        <f t="shared" si="711"/>
        <v>2.1085600000000003E-2</v>
      </c>
      <c r="BP1562" s="1">
        <v>43784</v>
      </c>
      <c r="BQ1562">
        <v>225.89519999999999</v>
      </c>
      <c r="BR1562">
        <f t="shared" si="706"/>
        <v>2.2589519999999998</v>
      </c>
      <c r="BT1562" s="1">
        <v>43796</v>
      </c>
      <c r="BU1562">
        <v>-0.4</v>
      </c>
      <c r="BV1562">
        <f t="shared" si="707"/>
        <v>-4.0000000000000001E-3</v>
      </c>
      <c r="BX1562" s="1">
        <v>43796</v>
      </c>
      <c r="BY1562">
        <v>-0.34200000000000003</v>
      </c>
      <c r="BZ1562">
        <f t="shared" si="708"/>
        <v>-3.4200000000000003E-3</v>
      </c>
      <c r="CB1562" s="1">
        <v>43837</v>
      </c>
      <c r="CC1562">
        <v>-0.33</v>
      </c>
      <c r="CD1562">
        <f t="shared" si="709"/>
        <v>-3.3E-3</v>
      </c>
      <c r="CG1562" s="1"/>
    </row>
    <row r="1563" spans="1:85" x14ac:dyDescent="0.3">
      <c r="A1563" s="21">
        <f t="shared" si="710"/>
        <v>47998</v>
      </c>
      <c r="B1563" s="18">
        <f t="shared" si="694"/>
        <v>112.421875</v>
      </c>
      <c r="C1563">
        <f t="shared" si="712"/>
        <v>115</v>
      </c>
      <c r="D1563">
        <f t="shared" ca="1" si="697"/>
        <v>-5.5277777777777777</v>
      </c>
      <c r="E1563">
        <f ca="1">IF(currency="USD",'Future et co'!F1563,IF(currency="EUR",'Future et co'!G1563,FALSE))</f>
        <v>3.6070000000000005E-2</v>
      </c>
      <c r="F1563">
        <f t="shared" ca="1" si="698"/>
        <v>3.6070000000000005E-2</v>
      </c>
      <c r="G1563">
        <f t="shared" ca="1" si="699"/>
        <v>2.0569999999999998E-2</v>
      </c>
      <c r="L1563">
        <f t="shared" ca="1" si="700"/>
        <v>127.8</v>
      </c>
      <c r="M1563">
        <f t="shared" ca="1" si="695"/>
        <v>3.6070000000000005E-2</v>
      </c>
      <c r="R1563">
        <f t="shared" ca="1" si="701"/>
        <v>127.8</v>
      </c>
      <c r="S1563">
        <f t="shared" ca="1" si="696"/>
        <v>3.6070000000000005E-2</v>
      </c>
      <c r="U1563" s="1"/>
      <c r="W1563" t="str">
        <f t="shared" si="691"/>
        <v/>
      </c>
      <c r="Y1563" s="1"/>
      <c r="AA1563">
        <f t="shared" si="692"/>
        <v>0</v>
      </c>
      <c r="AC1563" s="1"/>
      <c r="AE1563">
        <f t="shared" si="693"/>
        <v>0</v>
      </c>
      <c r="AH1563" s="1"/>
      <c r="AI1563" s="17"/>
      <c r="AJ1563" s="25"/>
      <c r="AU1563" s="1">
        <v>43817</v>
      </c>
      <c r="AV1563">
        <v>1.542</v>
      </c>
      <c r="AW1563">
        <f t="shared" si="702"/>
        <v>1.542E-2</v>
      </c>
      <c r="AY1563" s="1">
        <v>43817</v>
      </c>
      <c r="AZ1563">
        <v>1.526</v>
      </c>
      <c r="BA1563">
        <f t="shared" si="703"/>
        <v>1.5260000000000001E-2</v>
      </c>
      <c r="BC1563" s="1">
        <v>43836</v>
      </c>
      <c r="BD1563">
        <v>1.679</v>
      </c>
      <c r="BE1563">
        <f t="shared" si="704"/>
        <v>1.6789999999999999E-2</v>
      </c>
      <c r="BG1563" s="1">
        <v>43836</v>
      </c>
      <c r="BH1563">
        <v>1.5780000000000001</v>
      </c>
      <c r="BI1563">
        <f t="shared" si="705"/>
        <v>1.5780000000000002E-2</v>
      </c>
      <c r="BK1563" s="1">
        <v>38835</v>
      </c>
      <c r="BL1563">
        <v>2.1076600000000001</v>
      </c>
      <c r="BM1563">
        <f t="shared" si="711"/>
        <v>2.1076600000000001E-2</v>
      </c>
      <c r="BP1563" s="1">
        <v>43783</v>
      </c>
      <c r="BQ1563">
        <v>226.08029999999999</v>
      </c>
      <c r="BR1563">
        <f t="shared" si="706"/>
        <v>2.2608030000000001</v>
      </c>
      <c r="BT1563" s="1">
        <v>43795</v>
      </c>
      <c r="BU1563">
        <v>-0.39900000000000002</v>
      </c>
      <c r="BV1563">
        <f t="shared" si="707"/>
        <v>-3.9900000000000005E-3</v>
      </c>
      <c r="BX1563" s="1">
        <v>43795</v>
      </c>
      <c r="BY1563">
        <v>-0.33800000000000002</v>
      </c>
      <c r="BZ1563">
        <f t="shared" si="708"/>
        <v>-3.3800000000000002E-3</v>
      </c>
      <c r="CB1563" s="1">
        <v>43836</v>
      </c>
      <c r="CC1563">
        <v>-0.33</v>
      </c>
      <c r="CD1563">
        <f t="shared" si="709"/>
        <v>-3.3E-3</v>
      </c>
      <c r="CG1563" s="1"/>
    </row>
    <row r="1564" spans="1:85" x14ac:dyDescent="0.3">
      <c r="A1564" s="21">
        <f t="shared" si="710"/>
        <v>48001</v>
      </c>
      <c r="B1564" s="18">
        <f t="shared" si="694"/>
        <v>112.421875</v>
      </c>
      <c r="C1564">
        <f t="shared" si="712"/>
        <v>115</v>
      </c>
      <c r="D1564">
        <f t="shared" ca="1" si="697"/>
        <v>-5.5361111111111114</v>
      </c>
      <c r="E1564">
        <f ca="1">IF(currency="USD",'Future et co'!F1564,IF(currency="EUR",'Future et co'!G1564,FALSE))</f>
        <v>3.6070000000000005E-2</v>
      </c>
      <c r="F1564">
        <f t="shared" ca="1" si="698"/>
        <v>3.6070000000000005E-2</v>
      </c>
      <c r="G1564">
        <f t="shared" ca="1" si="699"/>
        <v>2.0569999999999998E-2</v>
      </c>
      <c r="L1564">
        <f t="shared" ca="1" si="700"/>
        <v>127.8</v>
      </c>
      <c r="M1564">
        <f t="shared" ca="1" si="695"/>
        <v>3.6070000000000005E-2</v>
      </c>
      <c r="R1564">
        <f t="shared" ca="1" si="701"/>
        <v>127.8</v>
      </c>
      <c r="S1564">
        <f t="shared" ca="1" si="696"/>
        <v>3.6070000000000005E-2</v>
      </c>
      <c r="U1564" s="1"/>
      <c r="W1564" t="str">
        <f t="shared" si="691"/>
        <v/>
      </c>
      <c r="Y1564" s="1"/>
      <c r="AA1564">
        <f t="shared" si="692"/>
        <v>0</v>
      </c>
      <c r="AC1564" s="1"/>
      <c r="AE1564">
        <f t="shared" si="693"/>
        <v>0</v>
      </c>
      <c r="AH1564" s="1"/>
      <c r="AI1564" s="17"/>
      <c r="AJ1564" s="25"/>
      <c r="AU1564" s="1">
        <v>43816</v>
      </c>
      <c r="AV1564">
        <v>1.5529999999999999</v>
      </c>
      <c r="AW1564">
        <f t="shared" si="702"/>
        <v>1.5529999999999999E-2</v>
      </c>
      <c r="AY1564" s="1">
        <v>43816</v>
      </c>
      <c r="AZ1564">
        <v>1.5369999999999999</v>
      </c>
      <c r="BA1564">
        <f t="shared" si="703"/>
        <v>1.537E-2</v>
      </c>
      <c r="BC1564" s="1">
        <v>43833</v>
      </c>
      <c r="BD1564">
        <v>1.6919999999999999</v>
      </c>
      <c r="BE1564">
        <f t="shared" si="704"/>
        <v>1.6920000000000001E-2</v>
      </c>
      <c r="BG1564" s="1">
        <v>43833</v>
      </c>
      <c r="BH1564">
        <v>1.5820000000000001</v>
      </c>
      <c r="BI1564">
        <f t="shared" si="705"/>
        <v>1.5820000000000001E-2</v>
      </c>
      <c r="BK1564" s="1">
        <v>38838</v>
      </c>
      <c r="BL1564">
        <v>2.1166900000000002</v>
      </c>
      <c r="BM1564">
        <f t="shared" si="711"/>
        <v>2.1166900000000002E-2</v>
      </c>
      <c r="BP1564" s="1">
        <v>43782</v>
      </c>
      <c r="BQ1564">
        <v>225.2474</v>
      </c>
      <c r="BR1564">
        <f t="shared" si="706"/>
        <v>2.2524739999999999</v>
      </c>
      <c r="BT1564" s="1">
        <v>43794</v>
      </c>
      <c r="BU1564">
        <v>-0.40400000000000003</v>
      </c>
      <c r="BV1564">
        <f t="shared" si="707"/>
        <v>-4.0400000000000002E-3</v>
      </c>
      <c r="BX1564" s="1">
        <v>43794</v>
      </c>
      <c r="BY1564">
        <v>-0.33800000000000002</v>
      </c>
      <c r="BZ1564">
        <f t="shared" si="708"/>
        <v>-3.3800000000000002E-3</v>
      </c>
      <c r="CB1564" s="1">
        <v>43833</v>
      </c>
      <c r="CC1564">
        <v>-0.32690000000000002</v>
      </c>
      <c r="CD1564">
        <f t="shared" si="709"/>
        <v>-3.2690000000000002E-3</v>
      </c>
      <c r="CG1564" s="1"/>
    </row>
    <row r="1565" spans="1:85" x14ac:dyDescent="0.3">
      <c r="A1565" s="21">
        <f t="shared" si="710"/>
        <v>48002</v>
      </c>
      <c r="B1565" s="18">
        <f t="shared" si="694"/>
        <v>112.421875</v>
      </c>
      <c r="C1565">
        <f t="shared" si="712"/>
        <v>115</v>
      </c>
      <c r="D1565">
        <f t="shared" ca="1" si="697"/>
        <v>-5.5388888888888888</v>
      </c>
      <c r="E1565">
        <f ca="1">IF(currency="USD",'Future et co'!F1565,IF(currency="EUR",'Future et co'!G1565,FALSE))</f>
        <v>3.6070000000000005E-2</v>
      </c>
      <c r="F1565">
        <f t="shared" ca="1" si="698"/>
        <v>3.6070000000000005E-2</v>
      </c>
      <c r="G1565">
        <f t="shared" ca="1" si="699"/>
        <v>2.0569999999999998E-2</v>
      </c>
      <c r="L1565">
        <f t="shared" ca="1" si="700"/>
        <v>127.8</v>
      </c>
      <c r="M1565">
        <f t="shared" ca="1" si="695"/>
        <v>3.6070000000000005E-2</v>
      </c>
      <c r="R1565">
        <f t="shared" ca="1" si="701"/>
        <v>127.8</v>
      </c>
      <c r="S1565">
        <f t="shared" ca="1" si="696"/>
        <v>3.6070000000000005E-2</v>
      </c>
      <c r="U1565" s="1"/>
      <c r="W1565" t="str">
        <f t="shared" si="691"/>
        <v/>
      </c>
      <c r="Y1565" s="1"/>
      <c r="AA1565">
        <f t="shared" si="692"/>
        <v>0</v>
      </c>
      <c r="AC1565" s="1"/>
      <c r="AE1565">
        <f t="shared" si="693"/>
        <v>0</v>
      </c>
      <c r="AH1565" s="1"/>
      <c r="AI1565" s="17"/>
      <c r="AJ1565" s="25"/>
      <c r="AU1565" s="1">
        <v>43815</v>
      </c>
      <c r="AV1565">
        <v>1.5429999999999999</v>
      </c>
      <c r="AW1565">
        <f t="shared" si="702"/>
        <v>1.5429999999999999E-2</v>
      </c>
      <c r="AY1565" s="1">
        <v>43815</v>
      </c>
      <c r="AZ1565">
        <v>1.5289999999999999</v>
      </c>
      <c r="BA1565">
        <f t="shared" si="703"/>
        <v>1.529E-2</v>
      </c>
      <c r="BC1565" s="1">
        <v>43832</v>
      </c>
      <c r="BD1565">
        <v>1.7270000000000001</v>
      </c>
      <c r="BE1565">
        <f t="shared" si="704"/>
        <v>1.7270000000000001E-2</v>
      </c>
      <c r="BG1565" s="1">
        <v>43832</v>
      </c>
      <c r="BH1565">
        <v>1.6319999999999999</v>
      </c>
      <c r="BI1565">
        <f t="shared" si="705"/>
        <v>1.6319999999999998E-2</v>
      </c>
      <c r="BK1565" s="1">
        <v>38839</v>
      </c>
      <c r="BL1565">
        <v>2.1021100000000001</v>
      </c>
      <c r="BM1565">
        <f t="shared" si="711"/>
        <v>2.1021100000000001E-2</v>
      </c>
      <c r="BP1565" s="1">
        <v>43781</v>
      </c>
      <c r="BQ1565">
        <v>224.16319999999999</v>
      </c>
      <c r="BR1565">
        <f t="shared" si="706"/>
        <v>2.2416320000000001</v>
      </c>
      <c r="BT1565" s="1">
        <v>43791</v>
      </c>
      <c r="BU1565">
        <v>-0.40300000000000002</v>
      </c>
      <c r="BV1565">
        <f t="shared" si="707"/>
        <v>-4.0300000000000006E-3</v>
      </c>
      <c r="BX1565" s="1">
        <v>43791</v>
      </c>
      <c r="BY1565">
        <v>-0.33500000000000002</v>
      </c>
      <c r="BZ1565">
        <f t="shared" si="708"/>
        <v>-3.3500000000000001E-3</v>
      </c>
      <c r="CB1565" s="1">
        <v>43832</v>
      </c>
      <c r="CC1565">
        <v>-0.32</v>
      </c>
      <c r="CD1565">
        <f t="shared" si="709"/>
        <v>-3.2000000000000002E-3</v>
      </c>
      <c r="CG1565" s="1"/>
    </row>
    <row r="1566" spans="1:85" x14ac:dyDescent="0.3">
      <c r="A1566" s="21">
        <f t="shared" si="710"/>
        <v>48003</v>
      </c>
      <c r="B1566" s="18">
        <f t="shared" si="694"/>
        <v>112.421875</v>
      </c>
      <c r="C1566">
        <f t="shared" si="712"/>
        <v>115</v>
      </c>
      <c r="D1566">
        <f t="shared" ca="1" si="697"/>
        <v>-5.541666666666667</v>
      </c>
      <c r="E1566">
        <f ca="1">IF(currency="USD",'Future et co'!F1566,IF(currency="EUR",'Future et co'!G1566,FALSE))</f>
        <v>3.6070000000000005E-2</v>
      </c>
      <c r="F1566">
        <f t="shared" ca="1" si="698"/>
        <v>3.6070000000000005E-2</v>
      </c>
      <c r="G1566">
        <f t="shared" ca="1" si="699"/>
        <v>2.0569999999999998E-2</v>
      </c>
      <c r="L1566">
        <f t="shared" ca="1" si="700"/>
        <v>127.8</v>
      </c>
      <c r="M1566">
        <f t="shared" ca="1" si="695"/>
        <v>3.6070000000000005E-2</v>
      </c>
      <c r="R1566">
        <f t="shared" ca="1" si="701"/>
        <v>127.8</v>
      </c>
      <c r="S1566">
        <f t="shared" ca="1" si="696"/>
        <v>3.6070000000000005E-2</v>
      </c>
      <c r="U1566" s="1"/>
      <c r="W1566" t="str">
        <f t="shared" si="691"/>
        <v/>
      </c>
      <c r="Y1566" s="1"/>
      <c r="AA1566">
        <f t="shared" si="692"/>
        <v>0</v>
      </c>
      <c r="AC1566" s="1"/>
      <c r="AE1566">
        <f t="shared" si="693"/>
        <v>0</v>
      </c>
      <c r="AH1566" s="1"/>
      <c r="AI1566" s="17"/>
      <c r="AJ1566" s="25"/>
      <c r="AU1566" s="1">
        <v>43812</v>
      </c>
      <c r="AV1566">
        <v>1.538</v>
      </c>
      <c r="AW1566">
        <f t="shared" si="702"/>
        <v>1.538E-2</v>
      </c>
      <c r="AY1566" s="1">
        <v>43812</v>
      </c>
      <c r="AZ1566">
        <v>1.5289999999999999</v>
      </c>
      <c r="BA1566">
        <f t="shared" si="703"/>
        <v>1.529E-2</v>
      </c>
      <c r="BC1566" s="1">
        <v>43831</v>
      </c>
      <c r="BD1566">
        <v>1.742</v>
      </c>
      <c r="BE1566">
        <f t="shared" si="704"/>
        <v>1.7420000000000001E-2</v>
      </c>
      <c r="BG1566" s="1">
        <v>43831</v>
      </c>
      <c r="BH1566">
        <v>1.6619999999999999</v>
      </c>
      <c r="BI1566">
        <f t="shared" si="705"/>
        <v>1.6619999999999999E-2</v>
      </c>
      <c r="BK1566" s="1">
        <v>38840</v>
      </c>
      <c r="BL1566">
        <v>2.1131799999999998</v>
      </c>
      <c r="BM1566">
        <f t="shared" si="711"/>
        <v>2.1131799999999999E-2</v>
      </c>
      <c r="BP1566" s="1">
        <v>43780</v>
      </c>
      <c r="BQ1566">
        <v>224.18960000000001</v>
      </c>
      <c r="BR1566">
        <f t="shared" si="706"/>
        <v>2.2418960000000001</v>
      </c>
      <c r="BT1566" s="1">
        <v>43790</v>
      </c>
      <c r="BU1566">
        <v>-0.40799999999999997</v>
      </c>
      <c r="BV1566">
        <f t="shared" si="707"/>
        <v>-4.0799999999999994E-3</v>
      </c>
      <c r="BX1566" s="1">
        <v>43790</v>
      </c>
      <c r="BY1566">
        <v>-0.34</v>
      </c>
      <c r="BZ1566">
        <f t="shared" si="708"/>
        <v>-3.4000000000000002E-3</v>
      </c>
      <c r="CB1566" s="1">
        <v>43831</v>
      </c>
      <c r="CC1566">
        <v>-0.32219999999999999</v>
      </c>
      <c r="CD1566">
        <f t="shared" si="709"/>
        <v>-3.222E-3</v>
      </c>
      <c r="CG1566" s="1"/>
    </row>
    <row r="1567" spans="1:85" x14ac:dyDescent="0.3">
      <c r="A1567" s="21">
        <f t="shared" si="710"/>
        <v>48004</v>
      </c>
      <c r="B1567" s="18">
        <f t="shared" si="694"/>
        <v>112.421875</v>
      </c>
      <c r="C1567">
        <f t="shared" si="712"/>
        <v>115</v>
      </c>
      <c r="D1567">
        <f t="shared" ca="1" si="697"/>
        <v>-5.5444444444444443</v>
      </c>
      <c r="E1567">
        <f ca="1">IF(currency="USD",'Future et co'!F1567,IF(currency="EUR",'Future et co'!G1567,FALSE))</f>
        <v>3.6070000000000005E-2</v>
      </c>
      <c r="F1567">
        <f t="shared" ca="1" si="698"/>
        <v>3.6070000000000005E-2</v>
      </c>
      <c r="G1567">
        <f t="shared" ca="1" si="699"/>
        <v>2.0569999999999998E-2</v>
      </c>
      <c r="L1567">
        <f t="shared" ca="1" si="700"/>
        <v>127.8</v>
      </c>
      <c r="M1567">
        <f t="shared" ca="1" si="695"/>
        <v>3.6070000000000005E-2</v>
      </c>
      <c r="R1567">
        <f t="shared" ca="1" si="701"/>
        <v>127.8</v>
      </c>
      <c r="S1567">
        <f t="shared" ca="1" si="696"/>
        <v>3.6070000000000005E-2</v>
      </c>
      <c r="U1567" s="1"/>
      <c r="W1567" t="str">
        <f t="shared" si="691"/>
        <v/>
      </c>
      <c r="Y1567" s="1"/>
      <c r="AA1567">
        <f t="shared" si="692"/>
        <v>0</v>
      </c>
      <c r="AC1567" s="1"/>
      <c r="AE1567">
        <f t="shared" si="693"/>
        <v>0</v>
      </c>
      <c r="AH1567" s="1"/>
      <c r="AI1567" s="17"/>
      <c r="AJ1567" s="25"/>
      <c r="AU1567" s="1">
        <v>43811</v>
      </c>
      <c r="AV1567">
        <v>1.532</v>
      </c>
      <c r="AW1567">
        <f t="shared" si="702"/>
        <v>1.532E-2</v>
      </c>
      <c r="AY1567" s="1">
        <v>43811</v>
      </c>
      <c r="AZ1567">
        <v>1.5209999999999999</v>
      </c>
      <c r="BA1567">
        <f t="shared" si="703"/>
        <v>1.521E-2</v>
      </c>
      <c r="BC1567" s="1">
        <v>43830</v>
      </c>
      <c r="BD1567">
        <v>1.742</v>
      </c>
      <c r="BE1567">
        <f t="shared" si="704"/>
        <v>1.7420000000000001E-2</v>
      </c>
      <c r="BG1567" s="1">
        <v>43830</v>
      </c>
      <c r="BH1567">
        <v>1.66</v>
      </c>
      <c r="BI1567">
        <f t="shared" si="705"/>
        <v>1.66E-2</v>
      </c>
      <c r="BK1567" s="1">
        <v>38841</v>
      </c>
      <c r="BL1567">
        <v>2.1056400000000002</v>
      </c>
      <c r="BM1567">
        <f t="shared" si="711"/>
        <v>2.1056400000000003E-2</v>
      </c>
      <c r="BP1567" s="1">
        <v>43777</v>
      </c>
      <c r="BQ1567">
        <v>224.36150000000001</v>
      </c>
      <c r="BR1567">
        <f t="shared" si="706"/>
        <v>2.2436150000000001</v>
      </c>
      <c r="BT1567" s="1">
        <v>43789</v>
      </c>
      <c r="BU1567">
        <v>-0.40600000000000003</v>
      </c>
      <c r="BV1567">
        <f t="shared" si="707"/>
        <v>-4.0600000000000002E-3</v>
      </c>
      <c r="BX1567" s="1">
        <v>43789</v>
      </c>
      <c r="BY1567">
        <v>-0.33800000000000002</v>
      </c>
      <c r="BZ1567">
        <f t="shared" si="708"/>
        <v>-3.3800000000000002E-3</v>
      </c>
      <c r="CB1567" s="1">
        <v>43830</v>
      </c>
      <c r="CC1567">
        <v>-0.32219999999999999</v>
      </c>
      <c r="CD1567">
        <f t="shared" si="709"/>
        <v>-3.222E-3</v>
      </c>
      <c r="CG1567" s="1"/>
    </row>
    <row r="1568" spans="1:85" x14ac:dyDescent="0.3">
      <c r="A1568" s="21">
        <f t="shared" si="710"/>
        <v>48005</v>
      </c>
      <c r="B1568" s="18">
        <f t="shared" si="694"/>
        <v>112.421875</v>
      </c>
      <c r="C1568">
        <f t="shared" si="712"/>
        <v>115</v>
      </c>
      <c r="D1568">
        <f t="shared" ca="1" si="697"/>
        <v>-5.5472222222222225</v>
      </c>
      <c r="E1568">
        <f ca="1">IF(currency="USD",'Future et co'!F1568,IF(currency="EUR",'Future et co'!G1568,FALSE))</f>
        <v>3.6070000000000005E-2</v>
      </c>
      <c r="F1568">
        <f t="shared" ca="1" si="698"/>
        <v>3.6070000000000005E-2</v>
      </c>
      <c r="G1568">
        <f t="shared" ca="1" si="699"/>
        <v>2.0569999999999998E-2</v>
      </c>
      <c r="L1568">
        <f t="shared" ca="1" si="700"/>
        <v>127.8</v>
      </c>
      <c r="M1568">
        <f t="shared" ca="1" si="695"/>
        <v>3.6070000000000005E-2</v>
      </c>
      <c r="R1568">
        <f t="shared" ca="1" si="701"/>
        <v>127.8</v>
      </c>
      <c r="S1568">
        <f t="shared" ca="1" si="696"/>
        <v>3.6070000000000005E-2</v>
      </c>
      <c r="U1568" s="1"/>
      <c r="W1568" t="str">
        <f t="shared" si="691"/>
        <v/>
      </c>
      <c r="Y1568" s="1"/>
      <c r="AA1568">
        <f t="shared" si="692"/>
        <v>0</v>
      </c>
      <c r="AC1568" s="1"/>
      <c r="AE1568">
        <f t="shared" si="693"/>
        <v>0</v>
      </c>
      <c r="AH1568" s="1"/>
      <c r="AI1568" s="17"/>
      <c r="AJ1568" s="25"/>
      <c r="AU1568" s="1">
        <v>43810</v>
      </c>
      <c r="AV1568">
        <v>1.5369999999999999</v>
      </c>
      <c r="AW1568">
        <f t="shared" si="702"/>
        <v>1.537E-2</v>
      </c>
      <c r="AY1568" s="1">
        <v>43810</v>
      </c>
      <c r="AZ1568">
        <v>1.5189999999999999</v>
      </c>
      <c r="BA1568">
        <f t="shared" si="703"/>
        <v>1.5189999999999999E-2</v>
      </c>
      <c r="BC1568" s="1">
        <v>43829</v>
      </c>
      <c r="BD1568">
        <v>1.7350000000000001</v>
      </c>
      <c r="BE1568">
        <f t="shared" si="704"/>
        <v>1.7350000000000001E-2</v>
      </c>
      <c r="BG1568" s="1">
        <v>43829</v>
      </c>
      <c r="BH1568">
        <v>1.6459999999999999</v>
      </c>
      <c r="BI1568">
        <f t="shared" si="705"/>
        <v>1.6459999999999999E-2</v>
      </c>
      <c r="BK1568" s="1">
        <v>38842</v>
      </c>
      <c r="BL1568">
        <v>2.0805899999999999</v>
      </c>
      <c r="BM1568">
        <f t="shared" si="711"/>
        <v>2.0805899999999999E-2</v>
      </c>
      <c r="BP1568" s="1">
        <v>43776</v>
      </c>
      <c r="BQ1568">
        <v>224.2029</v>
      </c>
      <c r="BR1568">
        <f t="shared" si="706"/>
        <v>2.242029</v>
      </c>
      <c r="BT1568" s="1">
        <v>43788</v>
      </c>
      <c r="BU1568">
        <v>-0.40799999999999997</v>
      </c>
      <c r="BV1568">
        <f t="shared" si="707"/>
        <v>-4.0799999999999994E-3</v>
      </c>
      <c r="BX1568" s="1">
        <v>43788</v>
      </c>
      <c r="BY1568">
        <v>-0.33600000000000002</v>
      </c>
      <c r="BZ1568">
        <f t="shared" si="708"/>
        <v>-3.3600000000000001E-3</v>
      </c>
      <c r="CB1568" s="1">
        <v>43829</v>
      </c>
      <c r="CC1568">
        <v>-0.32050000000000001</v>
      </c>
      <c r="CD1568">
        <f t="shared" si="709"/>
        <v>-3.2049999999999999E-3</v>
      </c>
      <c r="CG1568" s="1"/>
    </row>
    <row r="1569" spans="1:85" x14ac:dyDescent="0.3">
      <c r="A1569" s="21">
        <f t="shared" si="710"/>
        <v>48008</v>
      </c>
      <c r="B1569" s="18">
        <f t="shared" si="694"/>
        <v>112.421875</v>
      </c>
      <c r="C1569">
        <f t="shared" si="712"/>
        <v>115</v>
      </c>
      <c r="D1569">
        <f t="shared" ca="1" si="697"/>
        <v>-5.5555555555555554</v>
      </c>
      <c r="E1569">
        <f ca="1">IF(currency="USD",'Future et co'!F1569,IF(currency="EUR",'Future et co'!G1569,FALSE))</f>
        <v>3.6070000000000005E-2</v>
      </c>
      <c r="F1569">
        <f t="shared" ca="1" si="698"/>
        <v>3.6070000000000005E-2</v>
      </c>
      <c r="G1569">
        <f t="shared" ca="1" si="699"/>
        <v>2.0569999999999998E-2</v>
      </c>
      <c r="L1569">
        <f t="shared" ca="1" si="700"/>
        <v>127.8</v>
      </c>
      <c r="M1569">
        <f t="shared" ca="1" si="695"/>
        <v>3.6070000000000005E-2</v>
      </c>
      <c r="R1569">
        <f t="shared" ca="1" si="701"/>
        <v>127.8</v>
      </c>
      <c r="S1569">
        <f t="shared" ca="1" si="696"/>
        <v>3.6070000000000005E-2</v>
      </c>
      <c r="U1569" s="1"/>
      <c r="W1569" t="str">
        <f t="shared" ref="W1569:W1632" si="713">IF(U1569="","",V1569/100)</f>
        <v/>
      </c>
      <c r="Y1569" s="1"/>
      <c r="AA1569">
        <f t="shared" ref="AA1569:AA1632" si="714">Z1569/100</f>
        <v>0</v>
      </c>
      <c r="AC1569" s="1"/>
      <c r="AE1569">
        <f t="shared" ref="AE1569:AE1632" si="715">AD1569/100</f>
        <v>0</v>
      </c>
      <c r="AH1569" s="1"/>
      <c r="AI1569" s="17"/>
      <c r="AJ1569" s="25"/>
      <c r="AU1569" s="1">
        <v>43809</v>
      </c>
      <c r="AV1569">
        <v>1.534</v>
      </c>
      <c r="AW1569">
        <f t="shared" si="702"/>
        <v>1.5339999999999999E-2</v>
      </c>
      <c r="AY1569" s="1">
        <v>43809</v>
      </c>
      <c r="AZ1569">
        <v>1.5049999999999999</v>
      </c>
      <c r="BA1569">
        <f t="shared" si="703"/>
        <v>1.5049999999999999E-2</v>
      </c>
      <c r="BC1569" s="1">
        <v>43826</v>
      </c>
      <c r="BD1569">
        <v>1.7490000000000001</v>
      </c>
      <c r="BE1569">
        <f t="shared" si="704"/>
        <v>1.7490000000000002E-2</v>
      </c>
      <c r="BG1569" s="1">
        <v>43826</v>
      </c>
      <c r="BH1569">
        <v>1.6359999999999999</v>
      </c>
      <c r="BI1569">
        <f t="shared" si="705"/>
        <v>1.636E-2</v>
      </c>
      <c r="BK1569" s="1">
        <v>38845</v>
      </c>
      <c r="BL1569">
        <v>2.08317</v>
      </c>
      <c r="BM1569">
        <f t="shared" si="711"/>
        <v>2.0831699999999998E-2</v>
      </c>
      <c r="BP1569" s="1">
        <v>43775</v>
      </c>
      <c r="BQ1569">
        <v>225.65729999999999</v>
      </c>
      <c r="BR1569">
        <f t="shared" si="706"/>
        <v>2.2565729999999999</v>
      </c>
      <c r="BT1569" s="1">
        <v>43787</v>
      </c>
      <c r="BU1569">
        <v>-0.40300000000000002</v>
      </c>
      <c r="BV1569">
        <f t="shared" si="707"/>
        <v>-4.0300000000000006E-3</v>
      </c>
      <c r="BX1569" s="1">
        <v>43787</v>
      </c>
      <c r="BY1569">
        <v>-0.33800000000000002</v>
      </c>
      <c r="BZ1569">
        <f t="shared" si="708"/>
        <v>-3.3800000000000002E-3</v>
      </c>
      <c r="CB1569" s="1">
        <v>43826</v>
      </c>
      <c r="CC1569">
        <v>-0.32269999999999999</v>
      </c>
      <c r="CD1569">
        <f t="shared" si="709"/>
        <v>-3.2269999999999998E-3</v>
      </c>
      <c r="CG1569" s="1"/>
    </row>
    <row r="1570" spans="1:85" x14ac:dyDescent="0.3">
      <c r="A1570" s="21">
        <f t="shared" si="710"/>
        <v>48009</v>
      </c>
      <c r="B1570" s="18">
        <f t="shared" si="694"/>
        <v>112.421875</v>
      </c>
      <c r="C1570">
        <f t="shared" si="712"/>
        <v>115</v>
      </c>
      <c r="D1570">
        <f t="shared" ca="1" si="697"/>
        <v>-5.5583333333333336</v>
      </c>
      <c r="E1570">
        <f ca="1">IF(currency="USD",'Future et co'!F1570,IF(currency="EUR",'Future et co'!G1570,FALSE))</f>
        <v>3.6070000000000005E-2</v>
      </c>
      <c r="F1570">
        <f t="shared" ca="1" si="698"/>
        <v>3.6070000000000005E-2</v>
      </c>
      <c r="G1570">
        <f t="shared" ca="1" si="699"/>
        <v>2.0569999999999998E-2</v>
      </c>
      <c r="L1570">
        <f t="shared" ca="1" si="700"/>
        <v>127.8</v>
      </c>
      <c r="M1570">
        <f t="shared" ca="1" si="695"/>
        <v>3.6070000000000005E-2</v>
      </c>
      <c r="R1570">
        <f t="shared" ca="1" si="701"/>
        <v>127.8</v>
      </c>
      <c r="S1570">
        <f t="shared" ca="1" si="696"/>
        <v>3.6070000000000005E-2</v>
      </c>
      <c r="U1570" s="1"/>
      <c r="W1570" t="str">
        <f t="shared" si="713"/>
        <v/>
      </c>
      <c r="Y1570" s="1"/>
      <c r="AA1570">
        <f t="shared" si="714"/>
        <v>0</v>
      </c>
      <c r="AC1570" s="1"/>
      <c r="AE1570">
        <f t="shared" si="715"/>
        <v>0</v>
      </c>
      <c r="AH1570" s="1"/>
      <c r="AI1570" s="17"/>
      <c r="AJ1570" s="25"/>
      <c r="AU1570" s="1">
        <v>43808</v>
      </c>
      <c r="AV1570">
        <v>1.542</v>
      </c>
      <c r="AW1570">
        <f t="shared" si="702"/>
        <v>1.542E-2</v>
      </c>
      <c r="AY1570" s="1">
        <v>43808</v>
      </c>
      <c r="AZ1570">
        <v>1.504</v>
      </c>
      <c r="BA1570">
        <f t="shared" si="703"/>
        <v>1.504E-2</v>
      </c>
      <c r="BC1570" s="1">
        <v>43825</v>
      </c>
      <c r="BD1570">
        <v>1.7629999999999999</v>
      </c>
      <c r="BE1570">
        <f t="shared" si="704"/>
        <v>1.763E-2</v>
      </c>
      <c r="BG1570" s="1">
        <v>43825</v>
      </c>
      <c r="BH1570">
        <v>1.6870000000000001</v>
      </c>
      <c r="BI1570">
        <f t="shared" si="705"/>
        <v>1.687E-2</v>
      </c>
      <c r="BK1570" s="1">
        <v>38846</v>
      </c>
      <c r="BL1570">
        <v>2.0817199999999998</v>
      </c>
      <c r="BM1570">
        <f t="shared" si="711"/>
        <v>2.0817199999999998E-2</v>
      </c>
      <c r="BP1570" s="1">
        <v>43774</v>
      </c>
      <c r="BQ1570">
        <v>225.47219999999999</v>
      </c>
      <c r="BR1570">
        <f t="shared" si="706"/>
        <v>2.2547219999999997</v>
      </c>
      <c r="BT1570" s="1">
        <v>43784</v>
      </c>
      <c r="BU1570">
        <v>-0.40400000000000003</v>
      </c>
      <c r="BV1570">
        <f t="shared" si="707"/>
        <v>-4.0400000000000002E-3</v>
      </c>
      <c r="BX1570" s="1">
        <v>43784</v>
      </c>
      <c r="BY1570">
        <v>-0.33300000000000002</v>
      </c>
      <c r="BZ1570">
        <f t="shared" si="708"/>
        <v>-3.3300000000000001E-3</v>
      </c>
      <c r="CB1570" s="1">
        <v>43825</v>
      </c>
      <c r="CC1570">
        <v>-0.33</v>
      </c>
      <c r="CD1570">
        <f t="shared" si="709"/>
        <v>-3.3E-3</v>
      </c>
      <c r="CG1570" s="1"/>
    </row>
    <row r="1571" spans="1:85" x14ac:dyDescent="0.3">
      <c r="A1571" s="21">
        <f t="shared" si="710"/>
        <v>48010</v>
      </c>
      <c r="B1571" s="18">
        <f t="shared" si="694"/>
        <v>112.421875</v>
      </c>
      <c r="C1571">
        <f t="shared" si="712"/>
        <v>115</v>
      </c>
      <c r="D1571">
        <f t="shared" ca="1" si="697"/>
        <v>-5.5611111111111109</v>
      </c>
      <c r="E1571">
        <f ca="1">IF(currency="USD",'Future et co'!F1571,IF(currency="EUR",'Future et co'!G1571,FALSE))</f>
        <v>3.6070000000000005E-2</v>
      </c>
      <c r="F1571">
        <f t="shared" ca="1" si="698"/>
        <v>3.6070000000000005E-2</v>
      </c>
      <c r="G1571">
        <f t="shared" ca="1" si="699"/>
        <v>2.0569999999999998E-2</v>
      </c>
      <c r="L1571">
        <f t="shared" ca="1" si="700"/>
        <v>127.8</v>
      </c>
      <c r="M1571">
        <f t="shared" ca="1" si="695"/>
        <v>3.6070000000000005E-2</v>
      </c>
      <c r="R1571">
        <f t="shared" ca="1" si="701"/>
        <v>127.8</v>
      </c>
      <c r="S1571">
        <f t="shared" ca="1" si="696"/>
        <v>3.6070000000000005E-2</v>
      </c>
      <c r="U1571" s="1"/>
      <c r="W1571" t="str">
        <f t="shared" si="713"/>
        <v/>
      </c>
      <c r="Y1571" s="1"/>
      <c r="AA1571">
        <f t="shared" si="714"/>
        <v>0</v>
      </c>
      <c r="AC1571" s="1"/>
      <c r="AE1571">
        <f t="shared" si="715"/>
        <v>0</v>
      </c>
      <c r="AH1571" s="1"/>
      <c r="AI1571" s="17"/>
      <c r="AJ1571" s="25"/>
      <c r="AU1571" s="1">
        <v>43805</v>
      </c>
      <c r="AV1571">
        <v>1.5409999999999999</v>
      </c>
      <c r="AW1571">
        <f t="shared" si="702"/>
        <v>1.541E-2</v>
      </c>
      <c r="AY1571" s="1">
        <v>43805</v>
      </c>
      <c r="AZ1571">
        <v>1.504</v>
      </c>
      <c r="BA1571">
        <f t="shared" si="703"/>
        <v>1.504E-2</v>
      </c>
      <c r="BC1571" s="1">
        <v>43824</v>
      </c>
      <c r="BD1571">
        <v>1.768</v>
      </c>
      <c r="BE1571">
        <f t="shared" si="704"/>
        <v>1.7680000000000001E-2</v>
      </c>
      <c r="BG1571" s="1">
        <v>43824</v>
      </c>
      <c r="BH1571">
        <v>1.681</v>
      </c>
      <c r="BI1571">
        <f t="shared" si="705"/>
        <v>1.6810000000000002E-2</v>
      </c>
      <c r="BK1571" s="1">
        <v>38847</v>
      </c>
      <c r="BL1571">
        <v>2.08385</v>
      </c>
      <c r="BM1571">
        <f t="shared" si="711"/>
        <v>2.0838499999999999E-2</v>
      </c>
      <c r="BP1571" s="1">
        <v>43773</v>
      </c>
      <c r="BQ1571">
        <v>226.0804</v>
      </c>
      <c r="BR1571">
        <f t="shared" si="706"/>
        <v>2.2608039999999998</v>
      </c>
      <c r="BT1571" s="1">
        <v>43783</v>
      </c>
      <c r="BU1571">
        <v>-0.39900000000000002</v>
      </c>
      <c r="BV1571">
        <f t="shared" si="707"/>
        <v>-3.9900000000000005E-3</v>
      </c>
      <c r="BX1571" s="1">
        <v>43783</v>
      </c>
      <c r="BY1571">
        <v>-0.33</v>
      </c>
      <c r="BZ1571">
        <f t="shared" si="708"/>
        <v>-3.3E-3</v>
      </c>
      <c r="CB1571" s="1">
        <v>43824</v>
      </c>
      <c r="CC1571">
        <v>-0.33</v>
      </c>
      <c r="CD1571">
        <f t="shared" si="709"/>
        <v>-3.3E-3</v>
      </c>
      <c r="CG1571" s="1"/>
    </row>
    <row r="1572" spans="1:85" x14ac:dyDescent="0.3">
      <c r="A1572" s="21">
        <f t="shared" si="710"/>
        <v>48011</v>
      </c>
      <c r="B1572" s="18">
        <f t="shared" si="694"/>
        <v>112.421875</v>
      </c>
      <c r="C1572">
        <f t="shared" si="712"/>
        <v>115</v>
      </c>
      <c r="D1572">
        <f t="shared" ca="1" si="697"/>
        <v>-5.5638888888888891</v>
      </c>
      <c r="E1572">
        <f ca="1">IF(currency="USD",'Future et co'!F1572,IF(currency="EUR",'Future et co'!G1572,FALSE))</f>
        <v>3.6070000000000005E-2</v>
      </c>
      <c r="F1572">
        <f t="shared" ca="1" si="698"/>
        <v>3.6070000000000005E-2</v>
      </c>
      <c r="G1572">
        <f t="shared" ca="1" si="699"/>
        <v>2.0569999999999998E-2</v>
      </c>
      <c r="L1572">
        <f t="shared" ca="1" si="700"/>
        <v>127.8</v>
      </c>
      <c r="M1572">
        <f t="shared" ca="1" si="695"/>
        <v>3.6070000000000005E-2</v>
      </c>
      <c r="R1572">
        <f t="shared" ca="1" si="701"/>
        <v>127.8</v>
      </c>
      <c r="S1572">
        <f t="shared" ca="1" si="696"/>
        <v>3.6070000000000005E-2</v>
      </c>
      <c r="U1572" s="1"/>
      <c r="W1572" t="str">
        <f t="shared" si="713"/>
        <v/>
      </c>
      <c r="Y1572" s="1"/>
      <c r="AA1572">
        <f t="shared" si="714"/>
        <v>0</v>
      </c>
      <c r="AC1572" s="1"/>
      <c r="AE1572">
        <f t="shared" si="715"/>
        <v>0</v>
      </c>
      <c r="AH1572" s="1"/>
      <c r="AI1572" s="17"/>
      <c r="AJ1572" s="25"/>
      <c r="AU1572" s="1">
        <v>43804</v>
      </c>
      <c r="AV1572">
        <v>1.5229999999999999</v>
      </c>
      <c r="AW1572">
        <f t="shared" si="702"/>
        <v>1.5229999999999999E-2</v>
      </c>
      <c r="AY1572" s="1">
        <v>43804</v>
      </c>
      <c r="AZ1572">
        <v>1.4890000000000001</v>
      </c>
      <c r="BA1572">
        <f t="shared" si="703"/>
        <v>1.489E-2</v>
      </c>
      <c r="BC1572" s="1">
        <v>43823</v>
      </c>
      <c r="BD1572">
        <v>1.768</v>
      </c>
      <c r="BE1572">
        <f t="shared" si="704"/>
        <v>1.7680000000000001E-2</v>
      </c>
      <c r="BG1572" s="1">
        <v>43823</v>
      </c>
      <c r="BH1572">
        <v>1.681</v>
      </c>
      <c r="BI1572">
        <f t="shared" si="705"/>
        <v>1.6810000000000002E-2</v>
      </c>
      <c r="BK1572" s="1">
        <v>38848</v>
      </c>
      <c r="BL1572">
        <v>2.1080000000000001</v>
      </c>
      <c r="BM1572">
        <f t="shared" si="711"/>
        <v>2.1080000000000002E-2</v>
      </c>
      <c r="BP1572" s="1">
        <v>43770</v>
      </c>
      <c r="BQ1572">
        <v>226.6489</v>
      </c>
      <c r="BR1572">
        <f t="shared" si="706"/>
        <v>2.266489</v>
      </c>
      <c r="BT1572" s="1">
        <v>43782</v>
      </c>
      <c r="BU1572">
        <v>-0.40200000000000002</v>
      </c>
      <c r="BV1572">
        <f t="shared" si="707"/>
        <v>-4.0200000000000001E-3</v>
      </c>
      <c r="BX1572" s="1">
        <v>43782</v>
      </c>
      <c r="BY1572">
        <v>-0.33600000000000002</v>
      </c>
      <c r="BZ1572">
        <f t="shared" si="708"/>
        <v>-3.3600000000000001E-3</v>
      </c>
      <c r="CB1572" s="1">
        <v>43823</v>
      </c>
      <c r="CC1572">
        <v>-0.33</v>
      </c>
      <c r="CD1572">
        <f t="shared" si="709"/>
        <v>-3.3E-3</v>
      </c>
      <c r="CG1572" s="1"/>
    </row>
    <row r="1573" spans="1:85" x14ac:dyDescent="0.3">
      <c r="A1573" s="21">
        <f t="shared" si="710"/>
        <v>48012</v>
      </c>
      <c r="B1573" s="18">
        <f t="shared" si="694"/>
        <v>112.421875</v>
      </c>
      <c r="C1573">
        <f t="shared" si="712"/>
        <v>115</v>
      </c>
      <c r="D1573">
        <f t="shared" ca="1" si="697"/>
        <v>-5.5666666666666664</v>
      </c>
      <c r="E1573">
        <f ca="1">IF(currency="USD",'Future et co'!F1573,IF(currency="EUR",'Future et co'!G1573,FALSE))</f>
        <v>3.6070000000000005E-2</v>
      </c>
      <c r="F1573">
        <f t="shared" ca="1" si="698"/>
        <v>3.6070000000000005E-2</v>
      </c>
      <c r="G1573">
        <f t="shared" ca="1" si="699"/>
        <v>2.0569999999999998E-2</v>
      </c>
      <c r="L1573">
        <f t="shared" ca="1" si="700"/>
        <v>127.8</v>
      </c>
      <c r="M1573">
        <f t="shared" ca="1" si="695"/>
        <v>3.6070000000000005E-2</v>
      </c>
      <c r="R1573">
        <f t="shared" ca="1" si="701"/>
        <v>127.8</v>
      </c>
      <c r="S1573">
        <f t="shared" ca="1" si="696"/>
        <v>3.6070000000000005E-2</v>
      </c>
      <c r="U1573" s="1"/>
      <c r="W1573" t="str">
        <f t="shared" si="713"/>
        <v/>
      </c>
      <c r="Y1573" s="1"/>
      <c r="AA1573">
        <f t="shared" si="714"/>
        <v>0</v>
      </c>
      <c r="AC1573" s="1"/>
      <c r="AE1573">
        <f t="shared" si="715"/>
        <v>0</v>
      </c>
      <c r="AH1573" s="1"/>
      <c r="AI1573" s="17"/>
      <c r="AJ1573" s="25"/>
      <c r="AU1573" s="1">
        <v>43803</v>
      </c>
      <c r="AV1573">
        <v>1.5369999999999999</v>
      </c>
      <c r="AW1573">
        <f t="shared" si="702"/>
        <v>1.537E-2</v>
      </c>
      <c r="AY1573" s="1">
        <v>43803</v>
      </c>
      <c r="AZ1573">
        <v>1.492</v>
      </c>
      <c r="BA1573">
        <f t="shared" si="703"/>
        <v>1.4919999999999999E-2</v>
      </c>
      <c r="BC1573" s="1">
        <v>43822</v>
      </c>
      <c r="BD1573">
        <v>1.772</v>
      </c>
      <c r="BE1573">
        <f t="shared" si="704"/>
        <v>1.772E-2</v>
      </c>
      <c r="BG1573" s="1">
        <v>43822</v>
      </c>
      <c r="BH1573">
        <v>1.69</v>
      </c>
      <c r="BI1573">
        <f t="shared" si="705"/>
        <v>1.6899999999999998E-2</v>
      </c>
      <c r="BK1573" s="1">
        <v>38849</v>
      </c>
      <c r="BL1573">
        <v>2.1326900000000002</v>
      </c>
      <c r="BM1573">
        <f t="shared" si="711"/>
        <v>2.1326900000000003E-2</v>
      </c>
      <c r="BP1573" s="1">
        <v>43769</v>
      </c>
      <c r="BQ1573">
        <v>227.0985</v>
      </c>
      <c r="BR1573">
        <f t="shared" si="706"/>
        <v>2.270985</v>
      </c>
      <c r="BT1573" s="1">
        <v>43781</v>
      </c>
      <c r="BU1573">
        <v>-0.39800000000000002</v>
      </c>
      <c r="BV1573">
        <f t="shared" si="707"/>
        <v>-3.98E-3</v>
      </c>
      <c r="BX1573" s="1">
        <v>43781</v>
      </c>
      <c r="BY1573">
        <v>-0.32800000000000001</v>
      </c>
      <c r="BZ1573">
        <f t="shared" si="708"/>
        <v>-3.2799999999999999E-3</v>
      </c>
      <c r="CB1573" s="1">
        <v>43822</v>
      </c>
      <c r="CC1573">
        <v>-0.33</v>
      </c>
      <c r="CD1573">
        <f t="shared" si="709"/>
        <v>-3.3E-3</v>
      </c>
      <c r="CG1573" s="1"/>
    </row>
    <row r="1574" spans="1:85" x14ac:dyDescent="0.3">
      <c r="A1574" s="21">
        <f t="shared" si="710"/>
        <v>48015</v>
      </c>
      <c r="B1574" s="18">
        <f t="shared" si="694"/>
        <v>112.421875</v>
      </c>
      <c r="C1574">
        <f t="shared" si="712"/>
        <v>115</v>
      </c>
      <c r="D1574">
        <f t="shared" ca="1" si="697"/>
        <v>-5.5750000000000002</v>
      </c>
      <c r="E1574">
        <f ca="1">IF(currency="USD",'Future et co'!F1574,IF(currency="EUR",'Future et co'!G1574,FALSE))</f>
        <v>3.6070000000000005E-2</v>
      </c>
      <c r="F1574">
        <f t="shared" ca="1" si="698"/>
        <v>3.6070000000000005E-2</v>
      </c>
      <c r="G1574">
        <f t="shared" ca="1" si="699"/>
        <v>2.0569999999999998E-2</v>
      </c>
      <c r="L1574">
        <f t="shared" ca="1" si="700"/>
        <v>127.8</v>
      </c>
      <c r="M1574">
        <f t="shared" ca="1" si="695"/>
        <v>3.6070000000000005E-2</v>
      </c>
      <c r="R1574">
        <f t="shared" ca="1" si="701"/>
        <v>127.8</v>
      </c>
      <c r="S1574">
        <f t="shared" ca="1" si="696"/>
        <v>3.6070000000000005E-2</v>
      </c>
      <c r="U1574" s="1"/>
      <c r="W1574" t="str">
        <f t="shared" si="713"/>
        <v/>
      </c>
      <c r="Y1574" s="1"/>
      <c r="AA1574">
        <f t="shared" si="714"/>
        <v>0</v>
      </c>
      <c r="AC1574" s="1"/>
      <c r="AE1574">
        <f t="shared" si="715"/>
        <v>0</v>
      </c>
      <c r="AH1574" s="1"/>
      <c r="AI1574" s="17"/>
      <c r="AJ1574" s="25"/>
      <c r="AU1574" s="1">
        <v>43802</v>
      </c>
      <c r="AV1574">
        <v>1.53</v>
      </c>
      <c r="AW1574">
        <f t="shared" si="702"/>
        <v>1.5300000000000001E-2</v>
      </c>
      <c r="AY1574" s="1">
        <v>43802</v>
      </c>
      <c r="AZ1574">
        <v>1.488</v>
      </c>
      <c r="BA1574">
        <f t="shared" si="703"/>
        <v>1.4879999999999999E-2</v>
      </c>
      <c r="BC1574" s="1">
        <v>43819</v>
      </c>
      <c r="BD1574">
        <v>1.7629999999999999</v>
      </c>
      <c r="BE1574">
        <f t="shared" si="704"/>
        <v>1.763E-2</v>
      </c>
      <c r="BG1574" s="1">
        <v>43819</v>
      </c>
      <c r="BH1574">
        <v>1.6873</v>
      </c>
      <c r="BI1574">
        <f t="shared" si="705"/>
        <v>1.6872999999999999E-2</v>
      </c>
      <c r="BK1574" s="1">
        <v>38852</v>
      </c>
      <c r="BL1574">
        <v>2.1281400000000001</v>
      </c>
      <c r="BM1574">
        <f t="shared" si="711"/>
        <v>2.1281400000000002E-2</v>
      </c>
      <c r="BP1574" s="1">
        <v>43768</v>
      </c>
      <c r="BQ1574">
        <v>226.173</v>
      </c>
      <c r="BR1574">
        <f t="shared" si="706"/>
        <v>2.26173</v>
      </c>
      <c r="BT1574" s="1">
        <v>43780</v>
      </c>
      <c r="BU1574">
        <v>-0.39400000000000002</v>
      </c>
      <c r="BV1574">
        <f t="shared" si="707"/>
        <v>-3.9399999999999999E-3</v>
      </c>
      <c r="BX1574" s="1">
        <v>43780</v>
      </c>
      <c r="BY1574">
        <v>-0.33100000000000002</v>
      </c>
      <c r="BZ1574">
        <f t="shared" si="708"/>
        <v>-3.31E-3</v>
      </c>
      <c r="CB1574" s="1">
        <v>43819</v>
      </c>
      <c r="CC1574">
        <v>-0.32850000000000001</v>
      </c>
      <c r="CD1574">
        <f t="shared" si="709"/>
        <v>-3.2850000000000002E-3</v>
      </c>
      <c r="CG1574" s="1"/>
    </row>
    <row r="1575" spans="1:85" x14ac:dyDescent="0.3">
      <c r="A1575" s="21">
        <f t="shared" si="710"/>
        <v>48016</v>
      </c>
      <c r="B1575" s="18">
        <f t="shared" si="694"/>
        <v>112.421875</v>
      </c>
      <c r="C1575">
        <f t="shared" si="712"/>
        <v>115</v>
      </c>
      <c r="D1575">
        <f t="shared" ca="1" si="697"/>
        <v>-5.5777777777777775</v>
      </c>
      <c r="E1575">
        <f ca="1">IF(currency="USD",'Future et co'!F1575,IF(currency="EUR",'Future et co'!G1575,FALSE))</f>
        <v>3.6070000000000005E-2</v>
      </c>
      <c r="F1575">
        <f t="shared" ca="1" si="698"/>
        <v>3.6070000000000005E-2</v>
      </c>
      <c r="G1575">
        <f t="shared" ca="1" si="699"/>
        <v>2.0569999999999998E-2</v>
      </c>
      <c r="L1575">
        <f t="shared" ca="1" si="700"/>
        <v>127.8</v>
      </c>
      <c r="M1575">
        <f t="shared" ca="1" si="695"/>
        <v>3.6070000000000005E-2</v>
      </c>
      <c r="R1575">
        <f t="shared" ca="1" si="701"/>
        <v>127.8</v>
      </c>
      <c r="S1575">
        <f t="shared" ca="1" si="696"/>
        <v>3.6070000000000005E-2</v>
      </c>
      <c r="U1575" s="1"/>
      <c r="W1575" t="str">
        <f t="shared" si="713"/>
        <v/>
      </c>
      <c r="Y1575" s="1"/>
      <c r="AA1575">
        <f t="shared" si="714"/>
        <v>0</v>
      </c>
      <c r="AC1575" s="1"/>
      <c r="AE1575">
        <f t="shared" si="715"/>
        <v>0</v>
      </c>
      <c r="AH1575" s="1"/>
      <c r="AI1575" s="17"/>
      <c r="AJ1575" s="25"/>
      <c r="AU1575" s="1">
        <v>43801</v>
      </c>
      <c r="AV1575">
        <v>1.5469999999999999</v>
      </c>
      <c r="AW1575">
        <f t="shared" si="702"/>
        <v>1.5469999999999999E-2</v>
      </c>
      <c r="AY1575" s="1">
        <v>43801</v>
      </c>
      <c r="AZ1575">
        <v>1.5189999999999999</v>
      </c>
      <c r="BA1575">
        <f t="shared" si="703"/>
        <v>1.5189999999999999E-2</v>
      </c>
      <c r="BC1575" s="1">
        <v>43818</v>
      </c>
      <c r="BD1575">
        <v>1.7509999999999999</v>
      </c>
      <c r="BE1575">
        <f t="shared" si="704"/>
        <v>1.7509999999999998E-2</v>
      </c>
      <c r="BG1575" s="1">
        <v>43818</v>
      </c>
      <c r="BH1575">
        <v>1.6728000000000001</v>
      </c>
      <c r="BI1575">
        <f t="shared" si="705"/>
        <v>1.6728E-2</v>
      </c>
      <c r="BK1575" s="1">
        <v>38853</v>
      </c>
      <c r="BL1575">
        <v>2.1306500000000002</v>
      </c>
      <c r="BM1575">
        <f t="shared" si="711"/>
        <v>2.1306500000000003E-2</v>
      </c>
      <c r="BP1575" s="1">
        <v>43767</v>
      </c>
      <c r="BQ1575">
        <v>226.1465</v>
      </c>
      <c r="BR1575">
        <f t="shared" si="706"/>
        <v>2.2614649999999998</v>
      </c>
      <c r="BT1575" s="1">
        <v>43777</v>
      </c>
      <c r="BU1575">
        <v>-0.39500000000000002</v>
      </c>
      <c r="BV1575">
        <f t="shared" si="707"/>
        <v>-3.9500000000000004E-3</v>
      </c>
      <c r="BX1575" s="1">
        <v>43777</v>
      </c>
      <c r="BY1575">
        <v>-0.32400000000000001</v>
      </c>
      <c r="BZ1575">
        <f t="shared" si="708"/>
        <v>-3.2400000000000003E-3</v>
      </c>
      <c r="CB1575" s="1">
        <v>43818</v>
      </c>
      <c r="CC1575">
        <v>-0.33550000000000002</v>
      </c>
      <c r="CD1575">
        <f t="shared" si="709"/>
        <v>-3.3550000000000003E-3</v>
      </c>
      <c r="CG1575" s="1"/>
    </row>
    <row r="1576" spans="1:85" x14ac:dyDescent="0.3">
      <c r="A1576" s="21">
        <f t="shared" si="710"/>
        <v>48017</v>
      </c>
      <c r="B1576" s="18">
        <f t="shared" si="694"/>
        <v>112.421875</v>
      </c>
      <c r="C1576">
        <f t="shared" si="712"/>
        <v>115</v>
      </c>
      <c r="D1576">
        <f t="shared" ca="1" si="697"/>
        <v>-5.5805555555555557</v>
      </c>
      <c r="E1576">
        <f ca="1">IF(currency="USD",'Future et co'!F1576,IF(currency="EUR",'Future et co'!G1576,FALSE))</f>
        <v>3.6070000000000005E-2</v>
      </c>
      <c r="F1576">
        <f t="shared" ca="1" si="698"/>
        <v>3.6070000000000005E-2</v>
      </c>
      <c r="G1576">
        <f t="shared" ca="1" si="699"/>
        <v>2.0569999999999998E-2</v>
      </c>
      <c r="L1576">
        <f t="shared" ca="1" si="700"/>
        <v>127.8</v>
      </c>
      <c r="M1576">
        <f t="shared" ca="1" si="695"/>
        <v>3.6070000000000005E-2</v>
      </c>
      <c r="R1576">
        <f t="shared" ca="1" si="701"/>
        <v>127.8</v>
      </c>
      <c r="S1576">
        <f t="shared" ca="1" si="696"/>
        <v>3.6070000000000005E-2</v>
      </c>
      <c r="U1576" s="1"/>
      <c r="W1576" t="str">
        <f t="shared" si="713"/>
        <v/>
      </c>
      <c r="Y1576" s="1"/>
      <c r="AA1576">
        <f t="shared" si="714"/>
        <v>0</v>
      </c>
      <c r="AC1576" s="1"/>
      <c r="AE1576">
        <f t="shared" si="715"/>
        <v>0</v>
      </c>
      <c r="AH1576" s="1"/>
      <c r="AI1576" s="17"/>
      <c r="AJ1576" s="25"/>
      <c r="AU1576" s="1">
        <v>43798</v>
      </c>
      <c r="AV1576">
        <v>1.546</v>
      </c>
      <c r="AW1576">
        <f t="shared" si="702"/>
        <v>1.546E-2</v>
      </c>
      <c r="AY1576" s="1">
        <v>43798</v>
      </c>
      <c r="AZ1576">
        <v>1.514</v>
      </c>
      <c r="BA1576">
        <f t="shared" si="703"/>
        <v>1.5140000000000001E-2</v>
      </c>
      <c r="BC1576" s="1">
        <v>43817</v>
      </c>
      <c r="BD1576">
        <v>1.748</v>
      </c>
      <c r="BE1576">
        <f t="shared" si="704"/>
        <v>1.7479999999999999E-2</v>
      </c>
      <c r="BG1576" s="1">
        <v>43817</v>
      </c>
      <c r="BH1576">
        <v>1.6808000000000001</v>
      </c>
      <c r="BI1576">
        <f t="shared" si="705"/>
        <v>1.6808E-2</v>
      </c>
      <c r="BK1576" s="1">
        <v>38854</v>
      </c>
      <c r="BL1576">
        <v>2.1715900000000001</v>
      </c>
      <c r="BM1576">
        <f t="shared" si="711"/>
        <v>2.17159E-2</v>
      </c>
      <c r="BP1576" s="1">
        <v>43766</v>
      </c>
      <c r="BQ1576">
        <v>225.697</v>
      </c>
      <c r="BR1576">
        <f t="shared" si="706"/>
        <v>2.2569699999999999</v>
      </c>
      <c r="BT1576" s="1">
        <v>43776</v>
      </c>
      <c r="BU1576">
        <v>-0.4</v>
      </c>
      <c r="BV1576">
        <f t="shared" si="707"/>
        <v>-4.0000000000000001E-3</v>
      </c>
      <c r="BX1576" s="1">
        <v>43776</v>
      </c>
      <c r="BY1576">
        <v>-0.33400000000000002</v>
      </c>
      <c r="BZ1576">
        <f t="shared" si="708"/>
        <v>-3.3400000000000001E-3</v>
      </c>
      <c r="CB1576" s="1">
        <v>43817</v>
      </c>
      <c r="CC1576">
        <v>-0.34060000000000001</v>
      </c>
      <c r="CD1576">
        <f t="shared" si="709"/>
        <v>-3.4060000000000002E-3</v>
      </c>
      <c r="CG1576" s="1"/>
    </row>
    <row r="1577" spans="1:85" x14ac:dyDescent="0.3">
      <c r="A1577" s="21">
        <f t="shared" si="710"/>
        <v>48018</v>
      </c>
      <c r="B1577" s="18">
        <f t="shared" si="694"/>
        <v>112.421875</v>
      </c>
      <c r="C1577">
        <f t="shared" si="712"/>
        <v>115</v>
      </c>
      <c r="D1577">
        <f t="shared" ca="1" si="697"/>
        <v>-5.583333333333333</v>
      </c>
      <c r="E1577">
        <f ca="1">IF(currency="USD",'Future et co'!F1577,IF(currency="EUR",'Future et co'!G1577,FALSE))</f>
        <v>3.6070000000000005E-2</v>
      </c>
      <c r="F1577">
        <f t="shared" ca="1" si="698"/>
        <v>3.6070000000000005E-2</v>
      </c>
      <c r="G1577">
        <f t="shared" ca="1" si="699"/>
        <v>2.0569999999999998E-2</v>
      </c>
      <c r="L1577">
        <f t="shared" ca="1" si="700"/>
        <v>127.8</v>
      </c>
      <c r="M1577">
        <f t="shared" ca="1" si="695"/>
        <v>3.6070000000000005E-2</v>
      </c>
      <c r="R1577">
        <f t="shared" ca="1" si="701"/>
        <v>127.8</v>
      </c>
      <c r="S1577">
        <f t="shared" ca="1" si="696"/>
        <v>3.6070000000000005E-2</v>
      </c>
      <c r="U1577" s="1"/>
      <c r="W1577" t="str">
        <f t="shared" si="713"/>
        <v/>
      </c>
      <c r="Y1577" s="1"/>
      <c r="AA1577">
        <f t="shared" si="714"/>
        <v>0</v>
      </c>
      <c r="AC1577" s="1"/>
      <c r="AE1577">
        <f t="shared" si="715"/>
        <v>0</v>
      </c>
      <c r="AH1577" s="1"/>
      <c r="AI1577" s="17"/>
      <c r="AJ1577" s="25"/>
      <c r="AU1577" s="1">
        <v>43796</v>
      </c>
      <c r="AV1577">
        <v>1.55</v>
      </c>
      <c r="AW1577">
        <f t="shared" si="702"/>
        <v>1.55E-2</v>
      </c>
      <c r="AY1577" s="1">
        <v>43796</v>
      </c>
      <c r="AZ1577">
        <v>1.52</v>
      </c>
      <c r="BA1577">
        <f t="shared" si="703"/>
        <v>1.52E-2</v>
      </c>
      <c r="BC1577" s="1">
        <v>43816</v>
      </c>
      <c r="BD1577">
        <v>1.7390000000000001</v>
      </c>
      <c r="BE1577">
        <f t="shared" si="704"/>
        <v>1.7390000000000003E-2</v>
      </c>
      <c r="BG1577" s="1">
        <v>43816</v>
      </c>
      <c r="BH1577">
        <v>1.65</v>
      </c>
      <c r="BI1577">
        <f t="shared" si="705"/>
        <v>1.6500000000000001E-2</v>
      </c>
      <c r="BK1577" s="1">
        <v>38855</v>
      </c>
      <c r="BL1577">
        <v>2.18967</v>
      </c>
      <c r="BM1577">
        <f t="shared" si="711"/>
        <v>2.1896700000000002E-2</v>
      </c>
      <c r="BP1577" s="1">
        <v>43763</v>
      </c>
      <c r="BQ1577">
        <v>226.5564</v>
      </c>
      <c r="BR1577">
        <f t="shared" si="706"/>
        <v>2.2655639999999999</v>
      </c>
      <c r="BT1577" s="1">
        <v>43775</v>
      </c>
      <c r="BU1577">
        <v>-0.40600000000000003</v>
      </c>
      <c r="BV1577">
        <f t="shared" si="707"/>
        <v>-4.0600000000000002E-3</v>
      </c>
      <c r="BX1577" s="1">
        <v>43775</v>
      </c>
      <c r="BY1577">
        <v>-0.33900000000000002</v>
      </c>
      <c r="BZ1577">
        <f t="shared" si="708"/>
        <v>-3.3900000000000002E-3</v>
      </c>
      <c r="CB1577" s="1">
        <v>43816</v>
      </c>
      <c r="CC1577">
        <v>-0.33579999999999999</v>
      </c>
      <c r="CD1577">
        <f t="shared" si="709"/>
        <v>-3.3579999999999999E-3</v>
      </c>
      <c r="CG1577" s="1"/>
    </row>
    <row r="1578" spans="1:85" x14ac:dyDescent="0.3">
      <c r="A1578" s="21">
        <f t="shared" si="710"/>
        <v>48019</v>
      </c>
      <c r="B1578" s="18">
        <f t="shared" si="694"/>
        <v>112.421875</v>
      </c>
      <c r="C1578">
        <f t="shared" si="712"/>
        <v>115</v>
      </c>
      <c r="D1578">
        <f t="shared" ca="1" si="697"/>
        <v>-5.5861111111111112</v>
      </c>
      <c r="E1578">
        <f ca="1">IF(currency="USD",'Future et co'!F1578,IF(currency="EUR",'Future et co'!G1578,FALSE))</f>
        <v>3.6070000000000005E-2</v>
      </c>
      <c r="F1578">
        <f t="shared" ca="1" si="698"/>
        <v>3.6070000000000005E-2</v>
      </c>
      <c r="G1578">
        <f t="shared" ca="1" si="699"/>
        <v>2.0569999999999998E-2</v>
      </c>
      <c r="L1578">
        <f t="shared" ca="1" si="700"/>
        <v>127.8</v>
      </c>
      <c r="M1578">
        <f t="shared" ca="1" si="695"/>
        <v>3.6070000000000005E-2</v>
      </c>
      <c r="R1578">
        <f t="shared" ca="1" si="701"/>
        <v>127.8</v>
      </c>
      <c r="S1578">
        <f t="shared" ca="1" si="696"/>
        <v>3.6070000000000005E-2</v>
      </c>
      <c r="U1578" s="1"/>
      <c r="W1578" t="str">
        <f t="shared" si="713"/>
        <v/>
      </c>
      <c r="Y1578" s="1"/>
      <c r="AA1578">
        <f t="shared" si="714"/>
        <v>0</v>
      </c>
      <c r="AC1578" s="1"/>
      <c r="AE1578">
        <f t="shared" si="715"/>
        <v>0</v>
      </c>
      <c r="AH1578" s="1"/>
      <c r="AI1578" s="17"/>
      <c r="AJ1578" s="25"/>
      <c r="AU1578" s="1">
        <v>43795</v>
      </c>
      <c r="AV1578">
        <v>1.546</v>
      </c>
      <c r="AW1578">
        <f t="shared" si="702"/>
        <v>1.546E-2</v>
      </c>
      <c r="AY1578" s="1">
        <v>43795</v>
      </c>
      <c r="AZ1578">
        <v>1.5009999999999999</v>
      </c>
      <c r="BA1578">
        <f t="shared" si="703"/>
        <v>1.5009999999999999E-2</v>
      </c>
      <c r="BC1578" s="1">
        <v>43815</v>
      </c>
      <c r="BD1578">
        <v>1.73</v>
      </c>
      <c r="BE1578">
        <f t="shared" si="704"/>
        <v>1.7299999999999999E-2</v>
      </c>
      <c r="BG1578" s="1">
        <v>43815</v>
      </c>
      <c r="BH1578">
        <v>1.6479999999999999</v>
      </c>
      <c r="BI1578">
        <f t="shared" si="705"/>
        <v>1.6479999999999998E-2</v>
      </c>
      <c r="BK1578" s="1">
        <v>38856</v>
      </c>
      <c r="BL1578">
        <v>2.1822300000000001</v>
      </c>
      <c r="BM1578">
        <f t="shared" si="711"/>
        <v>2.1822300000000003E-2</v>
      </c>
      <c r="BP1578" s="1">
        <v>43762</v>
      </c>
      <c r="BQ1578">
        <v>227.19110000000001</v>
      </c>
      <c r="BR1578">
        <f t="shared" si="706"/>
        <v>2.2719110000000002</v>
      </c>
      <c r="BT1578" s="1">
        <v>43774</v>
      </c>
      <c r="BU1578">
        <v>-0.40300000000000002</v>
      </c>
      <c r="BV1578">
        <f t="shared" si="707"/>
        <v>-4.0300000000000006E-3</v>
      </c>
      <c r="BX1578" s="1">
        <v>43774</v>
      </c>
      <c r="BY1578">
        <v>-0.34399999999999997</v>
      </c>
      <c r="BZ1578">
        <f t="shared" si="708"/>
        <v>-3.4399999999999999E-3</v>
      </c>
      <c r="CB1578" s="1">
        <v>43815</v>
      </c>
      <c r="CC1578">
        <v>-0.34</v>
      </c>
      <c r="CD1578">
        <f t="shared" si="709"/>
        <v>-3.4000000000000002E-3</v>
      </c>
      <c r="CG1578" s="1"/>
    </row>
    <row r="1579" spans="1:85" x14ac:dyDescent="0.3">
      <c r="A1579" s="21">
        <f t="shared" si="710"/>
        <v>48022</v>
      </c>
      <c r="B1579" s="18">
        <f t="shared" si="694"/>
        <v>112.421875</v>
      </c>
      <c r="C1579">
        <f t="shared" si="712"/>
        <v>115</v>
      </c>
      <c r="D1579">
        <f t="shared" ca="1" si="697"/>
        <v>-5.5944444444444441</v>
      </c>
      <c r="E1579">
        <f ca="1">IF(currency="USD",'Future et co'!F1579,IF(currency="EUR",'Future et co'!G1579,FALSE))</f>
        <v>3.6070000000000005E-2</v>
      </c>
      <c r="F1579">
        <f t="shared" ca="1" si="698"/>
        <v>3.6070000000000005E-2</v>
      </c>
      <c r="G1579">
        <f t="shared" ca="1" si="699"/>
        <v>2.0569999999999998E-2</v>
      </c>
      <c r="L1579">
        <f t="shared" ca="1" si="700"/>
        <v>127.8</v>
      </c>
      <c r="M1579">
        <f t="shared" ca="1" si="695"/>
        <v>3.6070000000000005E-2</v>
      </c>
      <c r="R1579">
        <f t="shared" ca="1" si="701"/>
        <v>127.8</v>
      </c>
      <c r="S1579">
        <f t="shared" ca="1" si="696"/>
        <v>3.6070000000000005E-2</v>
      </c>
      <c r="U1579" s="1"/>
      <c r="W1579" t="str">
        <f t="shared" si="713"/>
        <v/>
      </c>
      <c r="Y1579" s="1"/>
      <c r="AA1579">
        <f t="shared" si="714"/>
        <v>0</v>
      </c>
      <c r="AC1579" s="1"/>
      <c r="AE1579">
        <f t="shared" si="715"/>
        <v>0</v>
      </c>
      <c r="AH1579" s="1"/>
      <c r="AI1579" s="17"/>
      <c r="AJ1579" s="25"/>
      <c r="AU1579" s="1">
        <v>43794</v>
      </c>
      <c r="AV1579">
        <v>1.5309999999999999</v>
      </c>
      <c r="AW1579">
        <f t="shared" si="702"/>
        <v>1.5309999999999999E-2</v>
      </c>
      <c r="AY1579" s="1">
        <v>43794</v>
      </c>
      <c r="AZ1579">
        <v>1.5029999999999999</v>
      </c>
      <c r="BA1579">
        <f t="shared" si="703"/>
        <v>1.5029999999999998E-2</v>
      </c>
      <c r="BC1579" s="1">
        <v>43812</v>
      </c>
      <c r="BD1579">
        <v>1.7070000000000001</v>
      </c>
      <c r="BE1579">
        <f t="shared" si="704"/>
        <v>1.7070000000000002E-2</v>
      </c>
      <c r="BG1579" s="1">
        <v>43812</v>
      </c>
      <c r="BH1579">
        <v>1.6146</v>
      </c>
      <c r="BI1579">
        <f t="shared" si="705"/>
        <v>1.6146000000000001E-2</v>
      </c>
      <c r="BK1579" s="1">
        <v>38859</v>
      </c>
      <c r="BL1579">
        <v>2.1906400000000001</v>
      </c>
      <c r="BM1579">
        <f t="shared" si="711"/>
        <v>2.1906400000000003E-2</v>
      </c>
      <c r="BP1579" s="1">
        <v>43761</v>
      </c>
      <c r="BQ1579">
        <v>226.9795</v>
      </c>
      <c r="BR1579">
        <f t="shared" si="706"/>
        <v>2.2697950000000002</v>
      </c>
      <c r="BT1579" s="1">
        <v>43773</v>
      </c>
      <c r="BU1579">
        <v>-0.39800000000000002</v>
      </c>
      <c r="BV1579">
        <f t="shared" si="707"/>
        <v>-3.98E-3</v>
      </c>
      <c r="BX1579" s="1">
        <v>43773</v>
      </c>
      <c r="BY1579">
        <v>-0.34300000000000003</v>
      </c>
      <c r="BZ1579">
        <f t="shared" si="708"/>
        <v>-3.4300000000000003E-3</v>
      </c>
      <c r="CB1579" s="1">
        <v>43812</v>
      </c>
      <c r="CC1579">
        <v>-0.33660000000000001</v>
      </c>
      <c r="CD1579">
        <f t="shared" si="709"/>
        <v>-3.3660000000000001E-3</v>
      </c>
      <c r="CG1579" s="1"/>
    </row>
    <row r="1580" spans="1:85" x14ac:dyDescent="0.3">
      <c r="A1580" s="21">
        <f t="shared" si="710"/>
        <v>48023</v>
      </c>
      <c r="B1580" s="18">
        <f t="shared" si="694"/>
        <v>112.421875</v>
      </c>
      <c r="C1580">
        <f t="shared" si="712"/>
        <v>115</v>
      </c>
      <c r="D1580">
        <f t="shared" ca="1" si="697"/>
        <v>-5.5972222222222223</v>
      </c>
      <c r="E1580">
        <f ca="1">IF(currency="USD",'Future et co'!F1580,IF(currency="EUR",'Future et co'!G1580,FALSE))</f>
        <v>3.6070000000000005E-2</v>
      </c>
      <c r="F1580">
        <f t="shared" ca="1" si="698"/>
        <v>3.6070000000000005E-2</v>
      </c>
      <c r="G1580">
        <f t="shared" ca="1" si="699"/>
        <v>2.0569999999999998E-2</v>
      </c>
      <c r="L1580">
        <f t="shared" ca="1" si="700"/>
        <v>127.8</v>
      </c>
      <c r="M1580">
        <f t="shared" ca="1" si="695"/>
        <v>3.6070000000000005E-2</v>
      </c>
      <c r="R1580">
        <f t="shared" ca="1" si="701"/>
        <v>127.8</v>
      </c>
      <c r="S1580">
        <f t="shared" ca="1" si="696"/>
        <v>3.6070000000000005E-2</v>
      </c>
      <c r="U1580" s="1"/>
      <c r="W1580" t="str">
        <f t="shared" si="713"/>
        <v/>
      </c>
      <c r="Y1580" s="1"/>
      <c r="AA1580">
        <f t="shared" si="714"/>
        <v>0</v>
      </c>
      <c r="AC1580" s="1"/>
      <c r="AE1580">
        <f t="shared" si="715"/>
        <v>0</v>
      </c>
      <c r="AH1580" s="1"/>
      <c r="AI1580" s="17"/>
      <c r="AJ1580" s="25"/>
      <c r="AU1580" s="1">
        <v>43791</v>
      </c>
      <c r="AV1580">
        <v>1.5289999999999999</v>
      </c>
      <c r="AW1580">
        <f t="shared" si="702"/>
        <v>1.529E-2</v>
      </c>
      <c r="AY1580" s="1">
        <v>43791</v>
      </c>
      <c r="AZ1580">
        <v>1.488</v>
      </c>
      <c r="BA1580">
        <f t="shared" si="703"/>
        <v>1.4879999999999999E-2</v>
      </c>
      <c r="BC1580" s="1">
        <v>43811</v>
      </c>
      <c r="BD1580">
        <v>1.736</v>
      </c>
      <c r="BE1580">
        <f t="shared" si="704"/>
        <v>1.736E-2</v>
      </c>
      <c r="BG1580" s="1">
        <v>43811</v>
      </c>
      <c r="BH1580">
        <v>1.6661999999999999</v>
      </c>
      <c r="BI1580">
        <f t="shared" si="705"/>
        <v>1.6662E-2</v>
      </c>
      <c r="BK1580" s="1">
        <v>38860</v>
      </c>
      <c r="BL1580">
        <v>2.1987399999999999</v>
      </c>
      <c r="BM1580">
        <f t="shared" si="711"/>
        <v>2.1987400000000001E-2</v>
      </c>
      <c r="BP1580" s="1">
        <v>43760</v>
      </c>
      <c r="BQ1580">
        <v>226.649</v>
      </c>
      <c r="BR1580">
        <f t="shared" si="706"/>
        <v>2.2664900000000001</v>
      </c>
      <c r="BT1580" s="1">
        <v>43770</v>
      </c>
      <c r="BU1580">
        <v>-0.39900000000000002</v>
      </c>
      <c r="BV1580">
        <f t="shared" si="707"/>
        <v>-3.9900000000000005E-3</v>
      </c>
      <c r="BX1580" s="1">
        <v>43770</v>
      </c>
      <c r="BY1580">
        <v>-0.34799999999999998</v>
      </c>
      <c r="BZ1580">
        <f t="shared" si="708"/>
        <v>-3.4799999999999996E-3</v>
      </c>
      <c r="CB1580" s="1">
        <v>43811</v>
      </c>
      <c r="CC1580">
        <v>-0.34</v>
      </c>
      <c r="CD1580">
        <f t="shared" si="709"/>
        <v>-3.4000000000000002E-3</v>
      </c>
      <c r="CG1580" s="1"/>
    </row>
    <row r="1581" spans="1:85" x14ac:dyDescent="0.3">
      <c r="A1581" s="21">
        <f t="shared" si="710"/>
        <v>48024</v>
      </c>
      <c r="B1581" s="18">
        <f t="shared" si="694"/>
        <v>112.421875</v>
      </c>
      <c r="C1581">
        <f t="shared" si="712"/>
        <v>115</v>
      </c>
      <c r="D1581">
        <f t="shared" ca="1" si="697"/>
        <v>-5.6</v>
      </c>
      <c r="E1581">
        <f ca="1">IF(currency="USD",'Future et co'!F1581,IF(currency="EUR",'Future et co'!G1581,FALSE))</f>
        <v>3.6070000000000005E-2</v>
      </c>
      <c r="F1581">
        <f t="shared" ca="1" si="698"/>
        <v>3.6070000000000005E-2</v>
      </c>
      <c r="G1581">
        <f t="shared" ca="1" si="699"/>
        <v>2.0569999999999998E-2</v>
      </c>
      <c r="L1581">
        <f t="shared" ca="1" si="700"/>
        <v>127.8</v>
      </c>
      <c r="M1581">
        <f t="shared" ca="1" si="695"/>
        <v>3.6070000000000005E-2</v>
      </c>
      <c r="R1581">
        <f t="shared" ca="1" si="701"/>
        <v>127.8</v>
      </c>
      <c r="S1581">
        <f t="shared" ca="1" si="696"/>
        <v>3.6070000000000005E-2</v>
      </c>
      <c r="U1581" s="1"/>
      <c r="W1581" t="str">
        <f t="shared" si="713"/>
        <v/>
      </c>
      <c r="Y1581" s="1"/>
      <c r="AA1581">
        <f t="shared" si="714"/>
        <v>0</v>
      </c>
      <c r="AC1581" s="1"/>
      <c r="AE1581">
        <f t="shared" si="715"/>
        <v>0</v>
      </c>
      <c r="AH1581" s="1"/>
      <c r="AI1581" s="17"/>
      <c r="AJ1581" s="25"/>
      <c r="AU1581" s="1">
        <v>43790</v>
      </c>
      <c r="AV1581">
        <v>1.5409999999999999</v>
      </c>
      <c r="AW1581">
        <f t="shared" si="702"/>
        <v>1.541E-2</v>
      </c>
      <c r="AY1581" s="1">
        <v>43790</v>
      </c>
      <c r="AZ1581">
        <v>1.488</v>
      </c>
      <c r="BA1581">
        <f t="shared" si="703"/>
        <v>1.4879999999999999E-2</v>
      </c>
      <c r="BC1581" s="1">
        <v>43810</v>
      </c>
      <c r="BD1581">
        <v>1.7</v>
      </c>
      <c r="BE1581">
        <f t="shared" si="704"/>
        <v>1.7000000000000001E-2</v>
      </c>
      <c r="BG1581" s="1">
        <v>43810</v>
      </c>
      <c r="BH1581">
        <v>1.5920000000000001</v>
      </c>
      <c r="BI1581">
        <f t="shared" si="705"/>
        <v>1.592E-2</v>
      </c>
      <c r="BK1581" s="1">
        <v>38861</v>
      </c>
      <c r="BL1581">
        <v>2.1966100000000002</v>
      </c>
      <c r="BM1581">
        <f t="shared" si="711"/>
        <v>2.1966100000000002E-2</v>
      </c>
      <c r="BP1581" s="1">
        <v>43759</v>
      </c>
      <c r="BQ1581">
        <v>225.94820000000001</v>
      </c>
      <c r="BR1581">
        <f t="shared" si="706"/>
        <v>2.2594820000000002</v>
      </c>
      <c r="BT1581" s="1">
        <v>43769</v>
      </c>
      <c r="BU1581">
        <v>-0.39400000000000002</v>
      </c>
      <c r="BV1581">
        <f t="shared" si="707"/>
        <v>-3.9399999999999999E-3</v>
      </c>
      <c r="BX1581" s="1">
        <v>43769</v>
      </c>
      <c r="BY1581">
        <v>-0.33700000000000002</v>
      </c>
      <c r="BZ1581">
        <f t="shared" si="708"/>
        <v>-3.3700000000000002E-3</v>
      </c>
      <c r="CB1581" s="1">
        <v>43810</v>
      </c>
      <c r="CC1581">
        <v>-0.34300000000000003</v>
      </c>
      <c r="CD1581">
        <f t="shared" si="709"/>
        <v>-3.4300000000000003E-3</v>
      </c>
      <c r="CG1581" s="1"/>
    </row>
    <row r="1582" spans="1:85" x14ac:dyDescent="0.3">
      <c r="A1582" s="21">
        <f t="shared" si="710"/>
        <v>48025</v>
      </c>
      <c r="B1582" s="18">
        <f t="shared" si="694"/>
        <v>112.421875</v>
      </c>
      <c r="C1582">
        <f t="shared" si="712"/>
        <v>115</v>
      </c>
      <c r="D1582">
        <f t="shared" ca="1" si="697"/>
        <v>-5.6027777777777779</v>
      </c>
      <c r="E1582">
        <f ca="1">IF(currency="USD",'Future et co'!F1582,IF(currency="EUR",'Future et co'!G1582,FALSE))</f>
        <v>3.6070000000000005E-2</v>
      </c>
      <c r="F1582">
        <f t="shared" ca="1" si="698"/>
        <v>3.6070000000000005E-2</v>
      </c>
      <c r="G1582">
        <f t="shared" ca="1" si="699"/>
        <v>2.0569999999999998E-2</v>
      </c>
      <c r="L1582">
        <f t="shared" ca="1" si="700"/>
        <v>127.8</v>
      </c>
      <c r="M1582">
        <f t="shared" ca="1" si="695"/>
        <v>3.6070000000000005E-2</v>
      </c>
      <c r="R1582">
        <f t="shared" ca="1" si="701"/>
        <v>127.8</v>
      </c>
      <c r="S1582">
        <f t="shared" ca="1" si="696"/>
        <v>3.6070000000000005E-2</v>
      </c>
      <c r="U1582" s="1"/>
      <c r="W1582" t="str">
        <f t="shared" si="713"/>
        <v/>
      </c>
      <c r="Y1582" s="1"/>
      <c r="AA1582">
        <f t="shared" si="714"/>
        <v>0</v>
      </c>
      <c r="AC1582" s="1"/>
      <c r="AE1582">
        <f t="shared" si="715"/>
        <v>0</v>
      </c>
      <c r="AH1582" s="1"/>
      <c r="AI1582" s="17"/>
      <c r="AJ1582" s="25"/>
      <c r="AU1582" s="1">
        <v>43789</v>
      </c>
      <c r="AV1582">
        <v>1.534</v>
      </c>
      <c r="AW1582">
        <f t="shared" si="702"/>
        <v>1.5339999999999999E-2</v>
      </c>
      <c r="AY1582" s="1">
        <v>43789</v>
      </c>
      <c r="AZ1582">
        <v>1.4930000000000001</v>
      </c>
      <c r="BA1582">
        <f t="shared" si="703"/>
        <v>1.4930000000000001E-2</v>
      </c>
      <c r="BC1582" s="1">
        <v>43809</v>
      </c>
      <c r="BD1582">
        <v>1.7110000000000001</v>
      </c>
      <c r="BE1582">
        <f t="shared" si="704"/>
        <v>1.711E-2</v>
      </c>
      <c r="BG1582" s="1">
        <v>43809</v>
      </c>
      <c r="BH1582">
        <v>1.631</v>
      </c>
      <c r="BI1582">
        <f t="shared" si="705"/>
        <v>1.6310000000000002E-2</v>
      </c>
      <c r="BK1582" s="1">
        <v>38862</v>
      </c>
      <c r="BL1582">
        <v>2.1741199999999998</v>
      </c>
      <c r="BM1582">
        <f t="shared" si="711"/>
        <v>2.1741199999999999E-2</v>
      </c>
      <c r="BP1582" s="1">
        <v>43756</v>
      </c>
      <c r="BQ1582">
        <v>226.7415</v>
      </c>
      <c r="BR1582">
        <f t="shared" si="706"/>
        <v>2.2674150000000002</v>
      </c>
      <c r="BT1582" s="1">
        <v>43768</v>
      </c>
      <c r="BU1582">
        <v>-0.40100000000000002</v>
      </c>
      <c r="BV1582">
        <f t="shared" si="707"/>
        <v>-4.0100000000000005E-3</v>
      </c>
      <c r="BX1582" s="1">
        <v>43768</v>
      </c>
      <c r="BY1582">
        <v>-0.33900000000000002</v>
      </c>
      <c r="BZ1582">
        <f t="shared" si="708"/>
        <v>-3.3900000000000002E-3</v>
      </c>
      <c r="CB1582" s="1">
        <v>43809</v>
      </c>
      <c r="CC1582">
        <v>-0.34</v>
      </c>
      <c r="CD1582">
        <f t="shared" si="709"/>
        <v>-3.4000000000000002E-3</v>
      </c>
      <c r="CG1582" s="1"/>
    </row>
    <row r="1583" spans="1:85" x14ac:dyDescent="0.3">
      <c r="A1583" s="21">
        <f t="shared" si="710"/>
        <v>48026</v>
      </c>
      <c r="B1583" s="18">
        <f t="shared" si="694"/>
        <v>112.421875</v>
      </c>
      <c r="C1583">
        <f t="shared" si="712"/>
        <v>115</v>
      </c>
      <c r="D1583">
        <f t="shared" ca="1" si="697"/>
        <v>-5.6055555555555552</v>
      </c>
      <c r="E1583">
        <f ca="1">IF(currency="USD",'Future et co'!F1583,IF(currency="EUR",'Future et co'!G1583,FALSE))</f>
        <v>3.6070000000000005E-2</v>
      </c>
      <c r="F1583">
        <f t="shared" ca="1" si="698"/>
        <v>3.6070000000000005E-2</v>
      </c>
      <c r="G1583">
        <f t="shared" ca="1" si="699"/>
        <v>2.0569999999999998E-2</v>
      </c>
      <c r="L1583">
        <f t="shared" ca="1" si="700"/>
        <v>127.8</v>
      </c>
      <c r="M1583">
        <f t="shared" ca="1" si="695"/>
        <v>3.6070000000000005E-2</v>
      </c>
      <c r="R1583">
        <f t="shared" ca="1" si="701"/>
        <v>127.8</v>
      </c>
      <c r="S1583">
        <f t="shared" ca="1" si="696"/>
        <v>3.6070000000000005E-2</v>
      </c>
      <c r="U1583" s="1"/>
      <c r="W1583" t="str">
        <f t="shared" si="713"/>
        <v/>
      </c>
      <c r="Y1583" s="1"/>
      <c r="AA1583">
        <f t="shared" si="714"/>
        <v>0</v>
      </c>
      <c r="AC1583" s="1"/>
      <c r="AE1583">
        <f t="shared" si="715"/>
        <v>0</v>
      </c>
      <c r="AH1583" s="1"/>
      <c r="AI1583" s="17"/>
      <c r="AJ1583" s="25"/>
      <c r="AU1583" s="1">
        <v>43788</v>
      </c>
      <c r="AV1583">
        <v>1.5329999999999999</v>
      </c>
      <c r="AW1583">
        <f t="shared" si="702"/>
        <v>1.533E-2</v>
      </c>
      <c r="AY1583" s="1">
        <v>43788</v>
      </c>
      <c r="AZ1583">
        <v>1.4950000000000001</v>
      </c>
      <c r="BA1583">
        <f t="shared" si="703"/>
        <v>1.4950000000000001E-2</v>
      </c>
      <c r="BC1583" s="1">
        <v>43808</v>
      </c>
      <c r="BD1583">
        <v>1.6970000000000001</v>
      </c>
      <c r="BE1583">
        <f t="shared" si="704"/>
        <v>1.6969999999999999E-2</v>
      </c>
      <c r="BG1583" s="1">
        <v>43808</v>
      </c>
      <c r="BH1583">
        <v>1.599</v>
      </c>
      <c r="BI1583">
        <f t="shared" si="705"/>
        <v>1.5990000000000001E-2</v>
      </c>
      <c r="BK1583" s="1">
        <v>38863</v>
      </c>
      <c r="BL1583">
        <v>2.1615500000000001</v>
      </c>
      <c r="BM1583">
        <f t="shared" si="711"/>
        <v>2.1615499999999999E-2</v>
      </c>
      <c r="BP1583" s="1">
        <v>43755</v>
      </c>
      <c r="BQ1583">
        <v>227.04570000000001</v>
      </c>
      <c r="BR1583">
        <f t="shared" si="706"/>
        <v>2.2704569999999999</v>
      </c>
      <c r="BT1583" s="1">
        <v>43767</v>
      </c>
      <c r="BU1583">
        <v>-0.40500000000000003</v>
      </c>
      <c r="BV1583">
        <f t="shared" si="707"/>
        <v>-4.0500000000000006E-3</v>
      </c>
      <c r="BX1583" s="1">
        <v>43767</v>
      </c>
      <c r="BY1583">
        <v>-0.34300000000000003</v>
      </c>
      <c r="BZ1583">
        <f t="shared" si="708"/>
        <v>-3.4300000000000003E-3</v>
      </c>
      <c r="CB1583" s="1">
        <v>43808</v>
      </c>
      <c r="CC1583">
        <v>-0.34</v>
      </c>
      <c r="CD1583">
        <f t="shared" si="709"/>
        <v>-3.4000000000000002E-3</v>
      </c>
      <c r="CG1583" s="1"/>
    </row>
    <row r="1584" spans="1:85" x14ac:dyDescent="0.3">
      <c r="A1584" s="21">
        <f t="shared" si="710"/>
        <v>48029</v>
      </c>
      <c r="B1584" s="18">
        <f t="shared" si="694"/>
        <v>112.421875</v>
      </c>
      <c r="C1584">
        <f t="shared" si="712"/>
        <v>115</v>
      </c>
      <c r="D1584">
        <f t="shared" ca="1" si="697"/>
        <v>-5.6138888888888889</v>
      </c>
      <c r="E1584">
        <f ca="1">IF(currency="USD",'Future et co'!F1584,IF(currency="EUR",'Future et co'!G1584,FALSE))</f>
        <v>3.6070000000000005E-2</v>
      </c>
      <c r="F1584">
        <f t="shared" ca="1" si="698"/>
        <v>3.6070000000000005E-2</v>
      </c>
      <c r="G1584">
        <f t="shared" ca="1" si="699"/>
        <v>2.0569999999999998E-2</v>
      </c>
      <c r="L1584">
        <f t="shared" ca="1" si="700"/>
        <v>127.8</v>
      </c>
      <c r="M1584">
        <f t="shared" ca="1" si="695"/>
        <v>3.6070000000000005E-2</v>
      </c>
      <c r="R1584">
        <f t="shared" ca="1" si="701"/>
        <v>127.8</v>
      </c>
      <c r="S1584">
        <f t="shared" ca="1" si="696"/>
        <v>3.6070000000000005E-2</v>
      </c>
      <c r="U1584" s="1"/>
      <c r="W1584" t="str">
        <f t="shared" si="713"/>
        <v/>
      </c>
      <c r="Y1584" s="1"/>
      <c r="AA1584">
        <f t="shared" si="714"/>
        <v>0</v>
      </c>
      <c r="AC1584" s="1"/>
      <c r="AE1584">
        <f t="shared" si="715"/>
        <v>0</v>
      </c>
      <c r="AH1584" s="1"/>
      <c r="AI1584" s="17"/>
      <c r="AJ1584" s="25"/>
      <c r="AU1584" s="1">
        <v>43787</v>
      </c>
      <c r="AV1584">
        <v>1.518</v>
      </c>
      <c r="AW1584">
        <f t="shared" si="702"/>
        <v>1.5180000000000001E-2</v>
      </c>
      <c r="AY1584" s="1">
        <v>43787</v>
      </c>
      <c r="AZ1584">
        <v>1.4890000000000001</v>
      </c>
      <c r="BA1584">
        <f t="shared" si="703"/>
        <v>1.489E-2</v>
      </c>
      <c r="BC1584" s="1">
        <v>43805</v>
      </c>
      <c r="BD1584">
        <v>1.6990000000000001</v>
      </c>
      <c r="BE1584">
        <f t="shared" si="704"/>
        <v>1.6990000000000002E-2</v>
      </c>
      <c r="BG1584" s="1">
        <v>43805</v>
      </c>
      <c r="BH1584">
        <v>1.6</v>
      </c>
      <c r="BI1584">
        <f t="shared" si="705"/>
        <v>1.6E-2</v>
      </c>
      <c r="BK1584" s="1">
        <v>38866</v>
      </c>
      <c r="BL1584">
        <v>2.1623600000000001</v>
      </c>
      <c r="BM1584">
        <f t="shared" si="711"/>
        <v>2.16236E-2</v>
      </c>
      <c r="BP1584" s="1">
        <v>43754</v>
      </c>
      <c r="BQ1584">
        <v>226.86060000000001</v>
      </c>
      <c r="BR1584">
        <f t="shared" si="706"/>
        <v>2.2686060000000001</v>
      </c>
      <c r="BT1584" s="1">
        <v>43766</v>
      </c>
      <c r="BU1584">
        <v>-0.40899999999999997</v>
      </c>
      <c r="BV1584">
        <f t="shared" si="707"/>
        <v>-4.0899999999999999E-3</v>
      </c>
      <c r="BX1584" s="1">
        <v>43766</v>
      </c>
      <c r="BY1584">
        <v>-0.34599999999999997</v>
      </c>
      <c r="BZ1584">
        <f t="shared" si="708"/>
        <v>-3.4599999999999995E-3</v>
      </c>
      <c r="CB1584" s="1">
        <v>43805</v>
      </c>
      <c r="CC1584">
        <v>-0.34</v>
      </c>
      <c r="CD1584">
        <f t="shared" si="709"/>
        <v>-3.4000000000000002E-3</v>
      </c>
      <c r="CG1584" s="1"/>
    </row>
    <row r="1585" spans="1:85" x14ac:dyDescent="0.3">
      <c r="A1585" s="21">
        <f t="shared" si="710"/>
        <v>48030</v>
      </c>
      <c r="B1585" s="18">
        <f t="shared" si="694"/>
        <v>112.421875</v>
      </c>
      <c r="C1585">
        <f t="shared" si="712"/>
        <v>115</v>
      </c>
      <c r="D1585">
        <f t="shared" ca="1" si="697"/>
        <v>-5.6166666666666663</v>
      </c>
      <c r="E1585">
        <f ca="1">IF(currency="USD",'Future et co'!F1585,IF(currency="EUR",'Future et co'!G1585,FALSE))</f>
        <v>3.6070000000000005E-2</v>
      </c>
      <c r="F1585">
        <f t="shared" ca="1" si="698"/>
        <v>3.6070000000000005E-2</v>
      </c>
      <c r="G1585">
        <f t="shared" ca="1" si="699"/>
        <v>2.0569999999999998E-2</v>
      </c>
      <c r="L1585">
        <f t="shared" ca="1" si="700"/>
        <v>127.8</v>
      </c>
      <c r="M1585">
        <f t="shared" ca="1" si="695"/>
        <v>3.6070000000000005E-2</v>
      </c>
      <c r="R1585">
        <f t="shared" ca="1" si="701"/>
        <v>127.8</v>
      </c>
      <c r="S1585">
        <f t="shared" ca="1" si="696"/>
        <v>3.6070000000000005E-2</v>
      </c>
      <c r="U1585" s="1"/>
      <c r="W1585" t="str">
        <f t="shared" si="713"/>
        <v/>
      </c>
      <c r="Y1585" s="1"/>
      <c r="AA1585">
        <f t="shared" si="714"/>
        <v>0</v>
      </c>
      <c r="AC1585" s="1"/>
      <c r="AE1585">
        <f t="shared" si="715"/>
        <v>0</v>
      </c>
      <c r="AH1585" s="1"/>
      <c r="AI1585" s="17"/>
      <c r="AJ1585" s="25"/>
      <c r="AU1585" s="1">
        <v>43784</v>
      </c>
      <c r="AV1585">
        <v>1.5349999999999999</v>
      </c>
      <c r="AW1585">
        <f t="shared" si="702"/>
        <v>1.5349999999999999E-2</v>
      </c>
      <c r="AY1585" s="1">
        <v>43784</v>
      </c>
      <c r="AZ1585">
        <v>1.504</v>
      </c>
      <c r="BA1585">
        <f t="shared" si="703"/>
        <v>1.504E-2</v>
      </c>
      <c r="BC1585" s="1">
        <v>43804</v>
      </c>
      <c r="BD1585">
        <v>1.681</v>
      </c>
      <c r="BE1585">
        <f t="shared" si="704"/>
        <v>1.6810000000000002E-2</v>
      </c>
      <c r="BG1585" s="1">
        <v>43804</v>
      </c>
      <c r="BH1585">
        <v>1.5720000000000001</v>
      </c>
      <c r="BI1585">
        <f t="shared" si="705"/>
        <v>1.5720000000000001E-2</v>
      </c>
      <c r="BK1585" s="1">
        <v>38867</v>
      </c>
      <c r="BL1585">
        <v>2.1962999999999999</v>
      </c>
      <c r="BM1585">
        <f t="shared" si="711"/>
        <v>2.1963E-2</v>
      </c>
      <c r="BP1585" s="1">
        <v>43753</v>
      </c>
      <c r="BQ1585">
        <v>227.2704</v>
      </c>
      <c r="BR1585">
        <f t="shared" si="706"/>
        <v>2.2727040000000001</v>
      </c>
      <c r="BT1585" s="1">
        <v>43763</v>
      </c>
      <c r="BU1585">
        <v>-0.41299999999999998</v>
      </c>
      <c r="BV1585">
        <f t="shared" si="707"/>
        <v>-4.13E-3</v>
      </c>
      <c r="BX1585" s="1">
        <v>43763</v>
      </c>
      <c r="BY1585">
        <v>-0.35</v>
      </c>
      <c r="BZ1585">
        <f t="shared" si="708"/>
        <v>-3.4999999999999996E-3</v>
      </c>
      <c r="CB1585" s="1">
        <v>43804</v>
      </c>
      <c r="CC1585">
        <v>-0.34</v>
      </c>
      <c r="CD1585">
        <f t="shared" si="709"/>
        <v>-3.4000000000000002E-3</v>
      </c>
      <c r="CG1585" s="1"/>
    </row>
    <row r="1586" spans="1:85" x14ac:dyDescent="0.3">
      <c r="A1586" s="21">
        <f t="shared" si="710"/>
        <v>48031</v>
      </c>
      <c r="B1586" s="18">
        <f t="shared" si="694"/>
        <v>112.421875</v>
      </c>
      <c r="C1586">
        <f t="shared" si="712"/>
        <v>115</v>
      </c>
      <c r="D1586">
        <f t="shared" ca="1" si="697"/>
        <v>-5.6194444444444445</v>
      </c>
      <c r="E1586">
        <f ca="1">IF(currency="USD",'Future et co'!F1586,IF(currency="EUR",'Future et co'!G1586,FALSE))</f>
        <v>3.6070000000000005E-2</v>
      </c>
      <c r="F1586">
        <f t="shared" ca="1" si="698"/>
        <v>3.6070000000000005E-2</v>
      </c>
      <c r="G1586">
        <f t="shared" ca="1" si="699"/>
        <v>2.0569999999999998E-2</v>
      </c>
      <c r="L1586">
        <f t="shared" ca="1" si="700"/>
        <v>127.8</v>
      </c>
      <c r="M1586">
        <f t="shared" ca="1" si="695"/>
        <v>3.6070000000000005E-2</v>
      </c>
      <c r="R1586">
        <f t="shared" ca="1" si="701"/>
        <v>127.8</v>
      </c>
      <c r="S1586">
        <f t="shared" ca="1" si="696"/>
        <v>3.6070000000000005E-2</v>
      </c>
      <c r="U1586" s="1"/>
      <c r="W1586" t="str">
        <f t="shared" si="713"/>
        <v/>
      </c>
      <c r="Y1586" s="1"/>
      <c r="AA1586">
        <f t="shared" si="714"/>
        <v>0</v>
      </c>
      <c r="AC1586" s="1"/>
      <c r="AE1586">
        <f t="shared" si="715"/>
        <v>0</v>
      </c>
      <c r="AH1586" s="1"/>
      <c r="AI1586" s="17"/>
      <c r="AJ1586" s="25"/>
      <c r="AU1586" s="1">
        <v>43783</v>
      </c>
      <c r="AV1586">
        <v>1.516</v>
      </c>
      <c r="AW1586">
        <f t="shared" si="702"/>
        <v>1.516E-2</v>
      </c>
      <c r="AY1586" s="1">
        <v>43783</v>
      </c>
      <c r="AZ1586">
        <v>1.482</v>
      </c>
      <c r="BA1586">
        <f t="shared" si="703"/>
        <v>1.482E-2</v>
      </c>
      <c r="BC1586" s="1">
        <v>43803</v>
      </c>
      <c r="BD1586">
        <v>1.6679999999999999</v>
      </c>
      <c r="BE1586">
        <f t="shared" si="704"/>
        <v>1.668E-2</v>
      </c>
      <c r="BG1586" s="1">
        <v>43803</v>
      </c>
      <c r="BH1586">
        <v>1.552</v>
      </c>
      <c r="BI1586">
        <f t="shared" si="705"/>
        <v>1.5520000000000001E-2</v>
      </c>
      <c r="BK1586" s="1">
        <v>38868</v>
      </c>
      <c r="BL1586">
        <v>2.1785700000000001</v>
      </c>
      <c r="BM1586">
        <f t="shared" si="711"/>
        <v>2.1785700000000002E-2</v>
      </c>
      <c r="BP1586" s="1">
        <v>43752</v>
      </c>
      <c r="BQ1586">
        <v>228.18270000000001</v>
      </c>
      <c r="BR1586">
        <f t="shared" si="706"/>
        <v>2.2818270000000003</v>
      </c>
      <c r="BT1586" s="1">
        <v>43762</v>
      </c>
      <c r="BU1586">
        <v>-0.40400000000000003</v>
      </c>
      <c r="BV1586">
        <f t="shared" si="707"/>
        <v>-4.0400000000000002E-3</v>
      </c>
      <c r="BX1586" s="1">
        <v>43762</v>
      </c>
      <c r="BY1586">
        <v>-0.34799999999999998</v>
      </c>
      <c r="BZ1586">
        <f t="shared" si="708"/>
        <v>-3.4799999999999996E-3</v>
      </c>
      <c r="CB1586" s="1">
        <v>43803</v>
      </c>
      <c r="CC1586">
        <v>-0.34</v>
      </c>
      <c r="CD1586">
        <f t="shared" si="709"/>
        <v>-3.4000000000000002E-3</v>
      </c>
      <c r="CG1586" s="1"/>
    </row>
    <row r="1587" spans="1:85" x14ac:dyDescent="0.3">
      <c r="A1587" s="21">
        <f t="shared" si="710"/>
        <v>48032</v>
      </c>
      <c r="B1587" s="18">
        <f t="shared" si="694"/>
        <v>112.421875</v>
      </c>
      <c r="C1587">
        <f t="shared" si="712"/>
        <v>115</v>
      </c>
      <c r="D1587">
        <f t="shared" ca="1" si="697"/>
        <v>-5.6222222222222218</v>
      </c>
      <c r="E1587">
        <f ca="1">IF(currency="USD",'Future et co'!F1587,IF(currency="EUR",'Future et co'!G1587,FALSE))</f>
        <v>3.6070000000000005E-2</v>
      </c>
      <c r="F1587">
        <f t="shared" ca="1" si="698"/>
        <v>3.6070000000000005E-2</v>
      </c>
      <c r="G1587">
        <f t="shared" ca="1" si="699"/>
        <v>2.0569999999999998E-2</v>
      </c>
      <c r="L1587">
        <f t="shared" ca="1" si="700"/>
        <v>127.8</v>
      </c>
      <c r="M1587">
        <f t="shared" ca="1" si="695"/>
        <v>3.6070000000000005E-2</v>
      </c>
      <c r="R1587">
        <f t="shared" ca="1" si="701"/>
        <v>127.8</v>
      </c>
      <c r="S1587">
        <f t="shared" ca="1" si="696"/>
        <v>3.6070000000000005E-2</v>
      </c>
      <c r="U1587" s="1"/>
      <c r="W1587" t="str">
        <f t="shared" si="713"/>
        <v/>
      </c>
      <c r="Y1587" s="1"/>
      <c r="AA1587">
        <f t="shared" si="714"/>
        <v>0</v>
      </c>
      <c r="AC1587" s="1"/>
      <c r="AE1587">
        <f t="shared" si="715"/>
        <v>0</v>
      </c>
      <c r="AH1587" s="1"/>
      <c r="AI1587" s="17"/>
      <c r="AJ1587" s="25"/>
      <c r="AU1587" s="1">
        <v>43782</v>
      </c>
      <c r="AV1587">
        <v>1.52</v>
      </c>
      <c r="AW1587">
        <f t="shared" si="702"/>
        <v>1.52E-2</v>
      </c>
      <c r="AY1587" s="1">
        <v>43782</v>
      </c>
      <c r="AZ1587">
        <v>1.488</v>
      </c>
      <c r="BA1587">
        <f t="shared" si="703"/>
        <v>1.4879999999999999E-2</v>
      </c>
      <c r="BC1587" s="1">
        <v>43802</v>
      </c>
      <c r="BD1587">
        <v>1.655</v>
      </c>
      <c r="BE1587">
        <f t="shared" si="704"/>
        <v>1.6549999999999999E-2</v>
      </c>
      <c r="BG1587" s="1">
        <v>43802</v>
      </c>
      <c r="BH1587">
        <v>1.5263</v>
      </c>
      <c r="BI1587">
        <f t="shared" si="705"/>
        <v>1.5263000000000001E-2</v>
      </c>
      <c r="BK1587" s="1">
        <v>38869</v>
      </c>
      <c r="BL1587">
        <v>2.1535500000000001</v>
      </c>
      <c r="BM1587">
        <f t="shared" si="711"/>
        <v>2.1535499999999999E-2</v>
      </c>
      <c r="BP1587" s="1">
        <v>43749</v>
      </c>
      <c r="BQ1587">
        <v>227.9315</v>
      </c>
      <c r="BR1587">
        <f t="shared" si="706"/>
        <v>2.279315</v>
      </c>
      <c r="BT1587" s="1">
        <v>43761</v>
      </c>
      <c r="BU1587">
        <v>-0.40200000000000002</v>
      </c>
      <c r="BV1587">
        <f t="shared" si="707"/>
        <v>-4.0200000000000001E-3</v>
      </c>
      <c r="BX1587" s="1">
        <v>43761</v>
      </c>
      <c r="BY1587">
        <v>-0.35099999999999998</v>
      </c>
      <c r="BZ1587">
        <f t="shared" si="708"/>
        <v>-3.5099999999999997E-3</v>
      </c>
      <c r="CB1587" s="1">
        <v>43802</v>
      </c>
      <c r="CC1587">
        <v>-0.34</v>
      </c>
      <c r="CD1587">
        <f t="shared" si="709"/>
        <v>-3.4000000000000002E-3</v>
      </c>
      <c r="CG1587" s="1"/>
    </row>
    <row r="1588" spans="1:85" x14ac:dyDescent="0.3">
      <c r="A1588" s="21">
        <f t="shared" si="710"/>
        <v>48033</v>
      </c>
      <c r="B1588" s="18">
        <f t="shared" si="694"/>
        <v>112.421875</v>
      </c>
      <c r="C1588">
        <f t="shared" si="712"/>
        <v>115</v>
      </c>
      <c r="D1588">
        <f t="shared" ca="1" si="697"/>
        <v>-5.625</v>
      </c>
      <c r="E1588">
        <f ca="1">IF(currency="USD",'Future et co'!F1588,IF(currency="EUR",'Future et co'!G1588,FALSE))</f>
        <v>3.6070000000000005E-2</v>
      </c>
      <c r="F1588">
        <f t="shared" ca="1" si="698"/>
        <v>3.6070000000000005E-2</v>
      </c>
      <c r="G1588">
        <f t="shared" ca="1" si="699"/>
        <v>2.0569999999999998E-2</v>
      </c>
      <c r="L1588">
        <f t="shared" ca="1" si="700"/>
        <v>127.8</v>
      </c>
      <c r="M1588">
        <f t="shared" ca="1" si="695"/>
        <v>3.6070000000000005E-2</v>
      </c>
      <c r="R1588">
        <f t="shared" ca="1" si="701"/>
        <v>127.8</v>
      </c>
      <c r="S1588">
        <f t="shared" ca="1" si="696"/>
        <v>3.6070000000000005E-2</v>
      </c>
      <c r="U1588" s="1"/>
      <c r="W1588" t="str">
        <f t="shared" si="713"/>
        <v/>
      </c>
      <c r="Y1588" s="1"/>
      <c r="AA1588">
        <f t="shared" si="714"/>
        <v>0</v>
      </c>
      <c r="AC1588" s="1"/>
      <c r="AE1588">
        <f t="shared" si="715"/>
        <v>0</v>
      </c>
      <c r="AH1588" s="1"/>
      <c r="AI1588" s="17"/>
      <c r="AJ1588" s="25"/>
      <c r="AU1588" s="1">
        <v>43781</v>
      </c>
      <c r="AV1588">
        <v>1.5429999999999999</v>
      </c>
      <c r="AW1588">
        <f t="shared" si="702"/>
        <v>1.5429999999999999E-2</v>
      </c>
      <c r="AY1588" s="1">
        <v>43781</v>
      </c>
      <c r="AZ1588">
        <v>1.4970000000000001</v>
      </c>
      <c r="BA1588">
        <f t="shared" si="703"/>
        <v>1.4970000000000001E-2</v>
      </c>
      <c r="BC1588" s="1">
        <v>43801</v>
      </c>
      <c r="BD1588">
        <v>1.702</v>
      </c>
      <c r="BE1588">
        <f t="shared" si="704"/>
        <v>1.702E-2</v>
      </c>
      <c r="BG1588" s="1">
        <v>43801</v>
      </c>
      <c r="BH1588">
        <v>1.589</v>
      </c>
      <c r="BI1588">
        <f t="shared" si="705"/>
        <v>1.5890000000000001E-2</v>
      </c>
      <c r="BK1588" s="1">
        <v>38870</v>
      </c>
      <c r="BL1588">
        <v>2.1477900000000001</v>
      </c>
      <c r="BM1588">
        <f t="shared" si="711"/>
        <v>2.1477900000000001E-2</v>
      </c>
      <c r="BP1588" s="1">
        <v>43748</v>
      </c>
      <c r="BQ1588">
        <v>228.7381</v>
      </c>
      <c r="BR1588">
        <f t="shared" si="706"/>
        <v>2.2873809999999999</v>
      </c>
      <c r="BT1588" s="1">
        <v>43760</v>
      </c>
      <c r="BU1588">
        <v>-0.40400000000000003</v>
      </c>
      <c r="BV1588">
        <f t="shared" si="707"/>
        <v>-4.0400000000000002E-3</v>
      </c>
      <c r="BX1588" s="1">
        <v>43760</v>
      </c>
      <c r="BY1588">
        <v>-0.34799999999999998</v>
      </c>
      <c r="BZ1588">
        <f t="shared" si="708"/>
        <v>-3.4799999999999996E-3</v>
      </c>
      <c r="CB1588" s="1">
        <v>43801</v>
      </c>
      <c r="CC1588">
        <v>-0.34</v>
      </c>
      <c r="CD1588">
        <f t="shared" si="709"/>
        <v>-3.4000000000000002E-3</v>
      </c>
      <c r="CG1588" s="1"/>
    </row>
    <row r="1589" spans="1:85" x14ac:dyDescent="0.3">
      <c r="A1589" s="21">
        <f t="shared" si="710"/>
        <v>48036</v>
      </c>
      <c r="B1589" s="18">
        <f t="shared" si="694"/>
        <v>112.421875</v>
      </c>
      <c r="C1589">
        <f t="shared" si="712"/>
        <v>115</v>
      </c>
      <c r="D1589">
        <f t="shared" ca="1" si="697"/>
        <v>-5.6333333333333337</v>
      </c>
      <c r="E1589">
        <f ca="1">IF(currency="USD",'Future et co'!F1589,IF(currency="EUR",'Future et co'!G1589,FALSE))</f>
        <v>3.6070000000000005E-2</v>
      </c>
      <c r="F1589">
        <f t="shared" ca="1" si="698"/>
        <v>3.6070000000000005E-2</v>
      </c>
      <c r="G1589">
        <f t="shared" ca="1" si="699"/>
        <v>2.0569999999999998E-2</v>
      </c>
      <c r="L1589">
        <f t="shared" ca="1" si="700"/>
        <v>127.8</v>
      </c>
      <c r="M1589">
        <f t="shared" ca="1" si="695"/>
        <v>3.6070000000000005E-2</v>
      </c>
      <c r="R1589">
        <f t="shared" ca="1" si="701"/>
        <v>127.8</v>
      </c>
      <c r="S1589">
        <f t="shared" ca="1" si="696"/>
        <v>3.6070000000000005E-2</v>
      </c>
      <c r="U1589" s="1"/>
      <c r="W1589" t="str">
        <f t="shared" si="713"/>
        <v/>
      </c>
      <c r="Y1589" s="1"/>
      <c r="AA1589">
        <f t="shared" si="714"/>
        <v>0</v>
      </c>
      <c r="AC1589" s="1"/>
      <c r="AE1589">
        <f t="shared" si="715"/>
        <v>0</v>
      </c>
      <c r="AH1589" s="1"/>
      <c r="AI1589" s="17"/>
      <c r="AJ1589" s="25"/>
      <c r="AU1589" s="1">
        <v>43780</v>
      </c>
      <c r="AV1589">
        <v>1.5289999999999999</v>
      </c>
      <c r="AW1589">
        <f t="shared" si="702"/>
        <v>1.529E-2</v>
      </c>
      <c r="AY1589" s="1">
        <v>43780</v>
      </c>
      <c r="AZ1589">
        <v>1.504</v>
      </c>
      <c r="BA1589">
        <f t="shared" si="703"/>
        <v>1.504E-2</v>
      </c>
      <c r="BC1589" s="1">
        <v>43798</v>
      </c>
      <c r="BD1589">
        <v>1.7030000000000001</v>
      </c>
      <c r="BE1589">
        <f t="shared" si="704"/>
        <v>1.703E-2</v>
      </c>
      <c r="BG1589" s="1">
        <v>43798</v>
      </c>
      <c r="BH1589">
        <v>1.5840000000000001</v>
      </c>
      <c r="BI1589">
        <f t="shared" si="705"/>
        <v>1.584E-2</v>
      </c>
      <c r="BK1589" s="1">
        <v>38873</v>
      </c>
      <c r="BL1589">
        <v>2.18554</v>
      </c>
      <c r="BM1589">
        <f t="shared" si="711"/>
        <v>2.1855400000000001E-2</v>
      </c>
      <c r="BP1589" s="1">
        <v>43747</v>
      </c>
      <c r="BQ1589">
        <v>230.12639999999999</v>
      </c>
      <c r="BR1589">
        <f t="shared" si="706"/>
        <v>2.3012639999999998</v>
      </c>
      <c r="BT1589" s="1">
        <v>43759</v>
      </c>
      <c r="BU1589">
        <v>-0.40799999999999997</v>
      </c>
      <c r="BV1589">
        <f t="shared" si="707"/>
        <v>-4.0799999999999994E-3</v>
      </c>
      <c r="BX1589" s="1">
        <v>43759</v>
      </c>
      <c r="BY1589">
        <v>-0.34899999999999998</v>
      </c>
      <c r="BZ1589">
        <f t="shared" si="708"/>
        <v>-3.4899999999999996E-3</v>
      </c>
      <c r="CB1589" s="1">
        <v>43798</v>
      </c>
      <c r="CC1589">
        <v>-0.35</v>
      </c>
      <c r="CD1589">
        <f t="shared" si="709"/>
        <v>-3.4999999999999996E-3</v>
      </c>
      <c r="CG1589" s="1"/>
    </row>
    <row r="1590" spans="1:85" x14ac:dyDescent="0.3">
      <c r="A1590" s="21">
        <f t="shared" si="710"/>
        <v>48037</v>
      </c>
      <c r="B1590" s="18">
        <f t="shared" si="694"/>
        <v>112.421875</v>
      </c>
      <c r="C1590">
        <f t="shared" si="712"/>
        <v>115</v>
      </c>
      <c r="D1590">
        <f t="shared" ca="1" si="697"/>
        <v>-5.6361111111111111</v>
      </c>
      <c r="E1590">
        <f ca="1">IF(currency="USD",'Future et co'!F1590,IF(currency="EUR",'Future et co'!G1590,FALSE))</f>
        <v>3.6070000000000005E-2</v>
      </c>
      <c r="F1590">
        <f t="shared" ca="1" si="698"/>
        <v>3.6070000000000005E-2</v>
      </c>
      <c r="G1590">
        <f t="shared" ca="1" si="699"/>
        <v>2.0569999999999998E-2</v>
      </c>
      <c r="L1590">
        <f t="shared" ca="1" si="700"/>
        <v>127.8</v>
      </c>
      <c r="M1590">
        <f t="shared" ca="1" si="695"/>
        <v>3.6070000000000005E-2</v>
      </c>
      <c r="R1590">
        <f t="shared" ca="1" si="701"/>
        <v>127.8</v>
      </c>
      <c r="S1590">
        <f t="shared" ca="1" si="696"/>
        <v>3.6070000000000005E-2</v>
      </c>
      <c r="U1590" s="1"/>
      <c r="W1590" t="str">
        <f t="shared" si="713"/>
        <v/>
      </c>
      <c r="Y1590" s="1"/>
      <c r="AA1590">
        <f t="shared" si="714"/>
        <v>0</v>
      </c>
      <c r="AC1590" s="1"/>
      <c r="AE1590">
        <f t="shared" si="715"/>
        <v>0</v>
      </c>
      <c r="AH1590" s="1"/>
      <c r="AI1590" s="17"/>
      <c r="AJ1590" s="25"/>
      <c r="AU1590" s="1">
        <v>43777</v>
      </c>
      <c r="AV1590">
        <v>1.53</v>
      </c>
      <c r="AW1590">
        <f t="shared" si="702"/>
        <v>1.5300000000000001E-2</v>
      </c>
      <c r="AY1590" s="1">
        <v>43777</v>
      </c>
      <c r="AZ1590">
        <v>1.506</v>
      </c>
      <c r="BA1590">
        <f t="shared" si="703"/>
        <v>1.506E-2</v>
      </c>
      <c r="BC1590" s="1">
        <v>43797</v>
      </c>
      <c r="BD1590">
        <v>1.714</v>
      </c>
      <c r="BE1590">
        <f t="shared" si="704"/>
        <v>1.7139999999999999E-2</v>
      </c>
      <c r="BG1590" s="1">
        <v>43797</v>
      </c>
      <c r="BH1590">
        <v>1.595</v>
      </c>
      <c r="BI1590">
        <f t="shared" si="705"/>
        <v>1.5949999999999999E-2</v>
      </c>
      <c r="BK1590" s="1">
        <v>38874</v>
      </c>
      <c r="BL1590">
        <v>2.18852</v>
      </c>
      <c r="BM1590">
        <f t="shared" si="711"/>
        <v>2.18852E-2</v>
      </c>
      <c r="BP1590" s="1">
        <v>43746</v>
      </c>
      <c r="BQ1590">
        <v>230.9461</v>
      </c>
      <c r="BR1590">
        <f t="shared" si="706"/>
        <v>2.3094610000000002</v>
      </c>
      <c r="BT1590" s="1">
        <v>43756</v>
      </c>
      <c r="BU1590">
        <v>-0.40699999999999997</v>
      </c>
      <c r="BV1590">
        <f t="shared" si="707"/>
        <v>-4.0699999999999998E-3</v>
      </c>
      <c r="BX1590" s="1">
        <v>43756</v>
      </c>
      <c r="BY1590">
        <v>-0.35099999999999998</v>
      </c>
      <c r="BZ1590">
        <f t="shared" si="708"/>
        <v>-3.5099999999999997E-3</v>
      </c>
      <c r="CB1590" s="1">
        <v>43797</v>
      </c>
      <c r="CC1590">
        <v>-0.35</v>
      </c>
      <c r="CD1590">
        <f t="shared" si="709"/>
        <v>-3.4999999999999996E-3</v>
      </c>
      <c r="CG1590" s="1"/>
    </row>
    <row r="1591" spans="1:85" x14ac:dyDescent="0.3">
      <c r="A1591" s="21">
        <f t="shared" si="710"/>
        <v>48038</v>
      </c>
      <c r="B1591" s="18">
        <f t="shared" si="694"/>
        <v>112.421875</v>
      </c>
      <c r="C1591">
        <f t="shared" si="712"/>
        <v>115</v>
      </c>
      <c r="D1591">
        <f t="shared" ca="1" si="697"/>
        <v>-5.6388888888888893</v>
      </c>
      <c r="E1591">
        <f ca="1">IF(currency="USD",'Future et co'!F1591,IF(currency="EUR",'Future et co'!G1591,FALSE))</f>
        <v>3.6070000000000005E-2</v>
      </c>
      <c r="F1591">
        <f t="shared" ca="1" si="698"/>
        <v>3.6070000000000005E-2</v>
      </c>
      <c r="G1591">
        <f t="shared" ca="1" si="699"/>
        <v>2.0569999999999998E-2</v>
      </c>
      <c r="L1591">
        <f t="shared" ca="1" si="700"/>
        <v>127.8</v>
      </c>
      <c r="M1591">
        <f t="shared" ca="1" si="695"/>
        <v>3.6070000000000005E-2</v>
      </c>
      <c r="R1591">
        <f t="shared" ca="1" si="701"/>
        <v>127.8</v>
      </c>
      <c r="S1591">
        <f t="shared" ca="1" si="696"/>
        <v>3.6070000000000005E-2</v>
      </c>
      <c r="U1591" s="1"/>
      <c r="W1591" t="str">
        <f t="shared" si="713"/>
        <v/>
      </c>
      <c r="Y1591" s="1"/>
      <c r="AA1591">
        <f t="shared" si="714"/>
        <v>0</v>
      </c>
      <c r="AC1591" s="1"/>
      <c r="AE1591">
        <f t="shared" si="715"/>
        <v>0</v>
      </c>
      <c r="AH1591" s="1"/>
      <c r="AI1591" s="17"/>
      <c r="AJ1591" s="25"/>
      <c r="AU1591" s="1">
        <v>43776</v>
      </c>
      <c r="AV1591">
        <v>1.532</v>
      </c>
      <c r="AW1591">
        <f t="shared" si="702"/>
        <v>1.532E-2</v>
      </c>
      <c r="AY1591" s="1">
        <v>43776</v>
      </c>
      <c r="AZ1591">
        <v>1.4990000000000001</v>
      </c>
      <c r="BA1591">
        <f t="shared" si="703"/>
        <v>1.4990000000000002E-2</v>
      </c>
      <c r="BC1591" s="1">
        <v>43796</v>
      </c>
      <c r="BD1591">
        <v>1.7250000000000001</v>
      </c>
      <c r="BE1591">
        <f t="shared" si="704"/>
        <v>1.7250000000000001E-2</v>
      </c>
      <c r="BG1591" s="1">
        <v>43796</v>
      </c>
      <c r="BH1591">
        <v>1.59</v>
      </c>
      <c r="BI1591">
        <f t="shared" si="705"/>
        <v>1.5900000000000001E-2</v>
      </c>
      <c r="BK1591" s="1">
        <v>38875</v>
      </c>
      <c r="BL1591">
        <v>2.2017199999999999</v>
      </c>
      <c r="BM1591">
        <f t="shared" si="711"/>
        <v>2.2017200000000001E-2</v>
      </c>
      <c r="BP1591" s="1">
        <v>43745</v>
      </c>
      <c r="BQ1591">
        <v>230.47020000000001</v>
      </c>
      <c r="BR1591">
        <f t="shared" si="706"/>
        <v>2.3047020000000003</v>
      </c>
      <c r="BT1591" s="1">
        <v>43755</v>
      </c>
      <c r="BU1591">
        <v>-0.41</v>
      </c>
      <c r="BV1591">
        <f t="shared" si="707"/>
        <v>-4.0999999999999995E-3</v>
      </c>
      <c r="BX1591" s="1">
        <v>43755</v>
      </c>
      <c r="BY1591">
        <v>-0.34899999999999998</v>
      </c>
      <c r="BZ1591">
        <f t="shared" si="708"/>
        <v>-3.4899999999999996E-3</v>
      </c>
      <c r="CB1591" s="1">
        <v>43796</v>
      </c>
      <c r="CC1591">
        <v>-0.34689999999999999</v>
      </c>
      <c r="CD1591">
        <f t="shared" si="709"/>
        <v>-3.4689999999999999E-3</v>
      </c>
      <c r="CG1591" s="1"/>
    </row>
    <row r="1592" spans="1:85" x14ac:dyDescent="0.3">
      <c r="A1592" s="21">
        <f t="shared" si="710"/>
        <v>48039</v>
      </c>
      <c r="B1592" s="18">
        <f t="shared" si="694"/>
        <v>112.421875</v>
      </c>
      <c r="C1592">
        <f t="shared" si="712"/>
        <v>115</v>
      </c>
      <c r="D1592">
        <f t="shared" ca="1" si="697"/>
        <v>-5.6416666666666666</v>
      </c>
      <c r="E1592">
        <f ca="1">IF(currency="USD",'Future et co'!F1592,IF(currency="EUR",'Future et co'!G1592,FALSE))</f>
        <v>3.6070000000000005E-2</v>
      </c>
      <c r="F1592">
        <f t="shared" ca="1" si="698"/>
        <v>3.6070000000000005E-2</v>
      </c>
      <c r="G1592">
        <f t="shared" ca="1" si="699"/>
        <v>2.0569999999999998E-2</v>
      </c>
      <c r="L1592">
        <f t="shared" ca="1" si="700"/>
        <v>127.8</v>
      </c>
      <c r="M1592">
        <f t="shared" ca="1" si="695"/>
        <v>3.6070000000000005E-2</v>
      </c>
      <c r="R1592">
        <f t="shared" ca="1" si="701"/>
        <v>127.8</v>
      </c>
      <c r="S1592">
        <f t="shared" ca="1" si="696"/>
        <v>3.6070000000000005E-2</v>
      </c>
      <c r="U1592" s="1"/>
      <c r="W1592" t="str">
        <f t="shared" si="713"/>
        <v/>
      </c>
      <c r="Y1592" s="1"/>
      <c r="AA1592">
        <f t="shared" si="714"/>
        <v>0</v>
      </c>
      <c r="AC1592" s="1"/>
      <c r="AE1592">
        <f t="shared" si="715"/>
        <v>0</v>
      </c>
      <c r="AH1592" s="1"/>
      <c r="AI1592" s="17"/>
      <c r="AJ1592" s="25"/>
      <c r="AU1592" s="1">
        <v>43775</v>
      </c>
      <c r="AV1592">
        <v>1.5289999999999999</v>
      </c>
      <c r="AW1592">
        <f t="shared" si="702"/>
        <v>1.529E-2</v>
      </c>
      <c r="AY1592" s="1">
        <v>43775</v>
      </c>
      <c r="AZ1592">
        <v>1.5069999999999999</v>
      </c>
      <c r="BA1592">
        <f t="shared" si="703"/>
        <v>1.5069999999999998E-2</v>
      </c>
      <c r="BC1592" s="1">
        <v>43795</v>
      </c>
      <c r="BD1592">
        <v>1.698</v>
      </c>
      <c r="BE1592">
        <f t="shared" si="704"/>
        <v>1.6979999999999999E-2</v>
      </c>
      <c r="BG1592" s="1">
        <v>43795</v>
      </c>
      <c r="BH1592">
        <v>1.56</v>
      </c>
      <c r="BI1592">
        <f t="shared" si="705"/>
        <v>1.5600000000000001E-2</v>
      </c>
      <c r="BK1592" s="1">
        <v>38876</v>
      </c>
      <c r="BL1592">
        <v>2.1983100000000002</v>
      </c>
      <c r="BM1592">
        <f t="shared" si="711"/>
        <v>2.1983100000000002E-2</v>
      </c>
      <c r="BP1592" s="1">
        <v>43742</v>
      </c>
      <c r="BQ1592">
        <v>230.70820000000001</v>
      </c>
      <c r="BR1592">
        <f t="shared" si="706"/>
        <v>2.3070819999999999</v>
      </c>
      <c r="BT1592" s="1">
        <v>43754</v>
      </c>
      <c r="BU1592">
        <v>-0.41</v>
      </c>
      <c r="BV1592">
        <f t="shared" si="707"/>
        <v>-4.0999999999999995E-3</v>
      </c>
      <c r="BX1592" s="1">
        <v>43754</v>
      </c>
      <c r="BY1592">
        <v>-0.35399999999999998</v>
      </c>
      <c r="BZ1592">
        <f t="shared" si="708"/>
        <v>-3.5399999999999997E-3</v>
      </c>
      <c r="CB1592" s="1">
        <v>43795</v>
      </c>
      <c r="CC1592">
        <v>-0.34399999999999997</v>
      </c>
      <c r="CD1592">
        <f t="shared" si="709"/>
        <v>-3.4399999999999999E-3</v>
      </c>
      <c r="CG1592" s="1"/>
    </row>
    <row r="1593" spans="1:85" x14ac:dyDescent="0.3">
      <c r="A1593" s="21">
        <f t="shared" si="710"/>
        <v>48040</v>
      </c>
      <c r="B1593" s="18">
        <f t="shared" si="694"/>
        <v>112.421875</v>
      </c>
      <c r="C1593">
        <f t="shared" si="712"/>
        <v>115</v>
      </c>
      <c r="D1593">
        <f t="shared" ca="1" si="697"/>
        <v>-5.6444444444444448</v>
      </c>
      <c r="E1593">
        <f ca="1">IF(currency="USD",'Future et co'!F1593,IF(currency="EUR",'Future et co'!G1593,FALSE))</f>
        <v>3.6070000000000005E-2</v>
      </c>
      <c r="F1593">
        <f t="shared" ca="1" si="698"/>
        <v>3.6070000000000005E-2</v>
      </c>
      <c r="G1593">
        <f t="shared" ca="1" si="699"/>
        <v>2.0569999999999998E-2</v>
      </c>
      <c r="L1593">
        <f t="shared" ca="1" si="700"/>
        <v>127.8</v>
      </c>
      <c r="M1593">
        <f t="shared" ca="1" si="695"/>
        <v>3.6070000000000005E-2</v>
      </c>
      <c r="R1593">
        <f t="shared" ca="1" si="701"/>
        <v>127.8</v>
      </c>
      <c r="S1593">
        <f t="shared" ca="1" si="696"/>
        <v>3.6070000000000005E-2</v>
      </c>
      <c r="U1593" s="1"/>
      <c r="W1593" t="str">
        <f t="shared" si="713"/>
        <v/>
      </c>
      <c r="Y1593" s="1"/>
      <c r="AA1593">
        <f t="shared" si="714"/>
        <v>0</v>
      </c>
      <c r="AC1593" s="1"/>
      <c r="AE1593">
        <f t="shared" si="715"/>
        <v>0</v>
      </c>
      <c r="AH1593" s="1"/>
      <c r="AI1593" s="17"/>
      <c r="AJ1593" s="25"/>
      <c r="AU1593" s="1">
        <v>43774</v>
      </c>
      <c r="AV1593">
        <v>1.5349999999999999</v>
      </c>
      <c r="AW1593">
        <f t="shared" si="702"/>
        <v>1.5349999999999999E-2</v>
      </c>
      <c r="AY1593" s="1">
        <v>43774</v>
      </c>
      <c r="AZ1593">
        <v>1.5</v>
      </c>
      <c r="BA1593">
        <f t="shared" si="703"/>
        <v>1.4999999999999999E-2</v>
      </c>
      <c r="BC1593" s="1">
        <v>43794</v>
      </c>
      <c r="BD1593">
        <v>1.71</v>
      </c>
      <c r="BE1593">
        <f t="shared" si="704"/>
        <v>1.7100000000000001E-2</v>
      </c>
      <c r="BG1593" s="1">
        <v>43794</v>
      </c>
      <c r="BH1593">
        <v>1.583</v>
      </c>
      <c r="BI1593">
        <f t="shared" si="705"/>
        <v>1.583E-2</v>
      </c>
      <c r="BK1593" s="1">
        <v>38877</v>
      </c>
      <c r="BL1593">
        <v>2.20974</v>
      </c>
      <c r="BM1593">
        <f t="shared" si="711"/>
        <v>2.20974E-2</v>
      </c>
      <c r="BP1593" s="1">
        <v>43741</v>
      </c>
      <c r="BQ1593">
        <v>230.66849999999999</v>
      </c>
      <c r="BR1593">
        <f t="shared" si="706"/>
        <v>2.3066849999999999</v>
      </c>
      <c r="BT1593" s="1">
        <v>43753</v>
      </c>
      <c r="BU1593">
        <v>-0.41799999999999998</v>
      </c>
      <c r="BV1593">
        <f t="shared" si="707"/>
        <v>-4.1799999999999997E-3</v>
      </c>
      <c r="BX1593" s="1">
        <v>43753</v>
      </c>
      <c r="BY1593">
        <v>-0.35799999999999998</v>
      </c>
      <c r="BZ1593">
        <f t="shared" si="708"/>
        <v>-3.5799999999999998E-3</v>
      </c>
      <c r="CB1593" s="1">
        <v>43794</v>
      </c>
      <c r="CC1593">
        <v>-0.34370000000000001</v>
      </c>
      <c r="CD1593">
        <f t="shared" si="709"/>
        <v>-3.437E-3</v>
      </c>
      <c r="CG1593" s="1"/>
    </row>
    <row r="1594" spans="1:85" x14ac:dyDescent="0.3">
      <c r="A1594" s="21">
        <f t="shared" si="710"/>
        <v>48043</v>
      </c>
      <c r="B1594" s="18">
        <f t="shared" si="694"/>
        <v>112.421875</v>
      </c>
      <c r="C1594">
        <f t="shared" si="712"/>
        <v>115</v>
      </c>
      <c r="D1594">
        <f t="shared" ca="1" si="697"/>
        <v>-5.6527777777777777</v>
      </c>
      <c r="E1594">
        <f ca="1">IF(currency="USD",'Future et co'!F1594,IF(currency="EUR",'Future et co'!G1594,FALSE))</f>
        <v>3.6070000000000005E-2</v>
      </c>
      <c r="F1594">
        <f t="shared" ca="1" si="698"/>
        <v>3.6070000000000005E-2</v>
      </c>
      <c r="G1594">
        <f t="shared" ca="1" si="699"/>
        <v>2.0569999999999998E-2</v>
      </c>
      <c r="L1594">
        <f t="shared" ca="1" si="700"/>
        <v>127.8</v>
      </c>
      <c r="M1594">
        <f t="shared" ca="1" si="695"/>
        <v>3.6070000000000005E-2</v>
      </c>
      <c r="R1594">
        <f t="shared" ca="1" si="701"/>
        <v>127.8</v>
      </c>
      <c r="S1594">
        <f t="shared" ca="1" si="696"/>
        <v>3.6070000000000005E-2</v>
      </c>
      <c r="U1594" s="1"/>
      <c r="W1594" t="str">
        <f t="shared" si="713"/>
        <v/>
      </c>
      <c r="Y1594" s="1"/>
      <c r="AA1594">
        <f t="shared" si="714"/>
        <v>0</v>
      </c>
      <c r="AC1594" s="1"/>
      <c r="AE1594">
        <f t="shared" si="715"/>
        <v>0</v>
      </c>
      <c r="AH1594" s="1"/>
      <c r="AI1594" s="17"/>
      <c r="AJ1594" s="25"/>
      <c r="AU1594" s="1">
        <v>43773</v>
      </c>
      <c r="AV1594">
        <v>1.5329999999999999</v>
      </c>
      <c r="AW1594">
        <f t="shared" si="702"/>
        <v>1.533E-2</v>
      </c>
      <c r="AY1594" s="1">
        <v>43773</v>
      </c>
      <c r="AZ1594">
        <v>1.5029999999999999</v>
      </c>
      <c r="BA1594">
        <f t="shared" si="703"/>
        <v>1.5029999999999998E-2</v>
      </c>
      <c r="BC1594" s="1">
        <v>43791</v>
      </c>
      <c r="BD1594">
        <v>1.6910000000000001</v>
      </c>
      <c r="BE1594">
        <f t="shared" si="704"/>
        <v>1.6910000000000001E-2</v>
      </c>
      <c r="BG1594" s="1">
        <v>43791</v>
      </c>
      <c r="BH1594">
        <v>1.5649999999999999</v>
      </c>
      <c r="BI1594">
        <f t="shared" si="705"/>
        <v>1.5650000000000001E-2</v>
      </c>
      <c r="BK1594" s="1">
        <v>38880</v>
      </c>
      <c r="BL1594">
        <v>2.2364000000000002</v>
      </c>
      <c r="BM1594">
        <f t="shared" si="711"/>
        <v>2.2364000000000002E-2</v>
      </c>
      <c r="BP1594" s="1">
        <v>43740</v>
      </c>
      <c r="BQ1594">
        <v>229.7826</v>
      </c>
      <c r="BR1594">
        <f t="shared" si="706"/>
        <v>2.2978260000000001</v>
      </c>
      <c r="BT1594" s="1">
        <v>43752</v>
      </c>
      <c r="BU1594">
        <v>-0.41599999999999998</v>
      </c>
      <c r="BV1594">
        <f t="shared" si="707"/>
        <v>-4.1599999999999996E-3</v>
      </c>
      <c r="BX1594" s="1">
        <v>43752</v>
      </c>
      <c r="BY1594">
        <v>-0.35299999999999998</v>
      </c>
      <c r="BZ1594">
        <f t="shared" si="708"/>
        <v>-3.5299999999999997E-3</v>
      </c>
      <c r="CB1594" s="1">
        <v>43791</v>
      </c>
      <c r="CC1594">
        <v>-0.35</v>
      </c>
      <c r="CD1594">
        <f t="shared" si="709"/>
        <v>-3.4999999999999996E-3</v>
      </c>
      <c r="CG1594" s="1"/>
    </row>
    <row r="1595" spans="1:85" x14ac:dyDescent="0.3">
      <c r="A1595" s="21">
        <f t="shared" si="710"/>
        <v>48044</v>
      </c>
      <c r="B1595" s="18">
        <f t="shared" si="694"/>
        <v>112.421875</v>
      </c>
      <c r="C1595">
        <f t="shared" si="712"/>
        <v>115</v>
      </c>
      <c r="D1595">
        <f t="shared" ca="1" si="697"/>
        <v>-5.6555555555555559</v>
      </c>
      <c r="E1595">
        <f ca="1">IF(currency="USD",'Future et co'!F1595,IF(currency="EUR",'Future et co'!G1595,FALSE))</f>
        <v>3.6070000000000005E-2</v>
      </c>
      <c r="F1595">
        <f t="shared" ca="1" si="698"/>
        <v>3.6070000000000005E-2</v>
      </c>
      <c r="G1595">
        <f t="shared" ca="1" si="699"/>
        <v>2.0569999999999998E-2</v>
      </c>
      <c r="L1595">
        <f t="shared" ca="1" si="700"/>
        <v>127.8</v>
      </c>
      <c r="M1595">
        <f t="shared" ca="1" si="695"/>
        <v>3.6070000000000005E-2</v>
      </c>
      <c r="R1595">
        <f t="shared" ca="1" si="701"/>
        <v>127.8</v>
      </c>
      <c r="S1595">
        <f t="shared" ca="1" si="696"/>
        <v>3.6070000000000005E-2</v>
      </c>
      <c r="U1595" s="1"/>
      <c r="W1595" t="str">
        <f t="shared" si="713"/>
        <v/>
      </c>
      <c r="Y1595" s="1"/>
      <c r="AA1595">
        <f t="shared" si="714"/>
        <v>0</v>
      </c>
      <c r="AC1595" s="1"/>
      <c r="AE1595">
        <f t="shared" si="715"/>
        <v>0</v>
      </c>
      <c r="AH1595" s="1"/>
      <c r="AI1595" s="17"/>
      <c r="AJ1595" s="25"/>
      <c r="AU1595" s="1">
        <v>43770</v>
      </c>
      <c r="AV1595">
        <v>1.532</v>
      </c>
      <c r="AW1595">
        <f t="shared" si="702"/>
        <v>1.532E-2</v>
      </c>
      <c r="AY1595" s="1">
        <v>43770</v>
      </c>
      <c r="AZ1595">
        <v>1.492</v>
      </c>
      <c r="BA1595">
        <f t="shared" si="703"/>
        <v>1.4919999999999999E-2</v>
      </c>
      <c r="BC1595" s="1">
        <v>43790</v>
      </c>
      <c r="BD1595">
        <v>1.681</v>
      </c>
      <c r="BE1595">
        <f t="shared" si="704"/>
        <v>1.6810000000000002E-2</v>
      </c>
      <c r="BG1595" s="1">
        <v>43790</v>
      </c>
      <c r="BH1595">
        <v>1.548</v>
      </c>
      <c r="BI1595">
        <f t="shared" si="705"/>
        <v>1.5480000000000001E-2</v>
      </c>
      <c r="BK1595" s="1">
        <v>38881</v>
      </c>
      <c r="BL1595">
        <v>2.2615599999999998</v>
      </c>
      <c r="BM1595">
        <f t="shared" si="711"/>
        <v>2.26156E-2</v>
      </c>
      <c r="BP1595" s="1">
        <v>43739</v>
      </c>
      <c r="BQ1595">
        <v>230.32470000000001</v>
      </c>
      <c r="BR1595">
        <f t="shared" si="706"/>
        <v>2.3032470000000003</v>
      </c>
      <c r="BT1595" s="1">
        <v>43749</v>
      </c>
      <c r="BU1595">
        <v>-0.41799999999999998</v>
      </c>
      <c r="BV1595">
        <f t="shared" si="707"/>
        <v>-4.1799999999999997E-3</v>
      </c>
      <c r="BX1595" s="1">
        <v>43749</v>
      </c>
      <c r="BY1595">
        <v>-0.35799999999999998</v>
      </c>
      <c r="BZ1595">
        <f t="shared" si="708"/>
        <v>-3.5799999999999998E-3</v>
      </c>
      <c r="CB1595" s="1">
        <v>43790</v>
      </c>
      <c r="CC1595">
        <v>-0.34379999999999999</v>
      </c>
      <c r="CD1595">
        <f t="shared" si="709"/>
        <v>-3.4380000000000001E-3</v>
      </c>
      <c r="CG1595" s="1"/>
    </row>
    <row r="1596" spans="1:85" x14ac:dyDescent="0.3">
      <c r="A1596" s="21">
        <f t="shared" si="710"/>
        <v>48045</v>
      </c>
      <c r="B1596" s="18">
        <f t="shared" si="694"/>
        <v>112.421875</v>
      </c>
      <c r="C1596">
        <f t="shared" si="712"/>
        <v>115</v>
      </c>
      <c r="D1596">
        <f t="shared" ca="1" si="697"/>
        <v>-5.6583333333333332</v>
      </c>
      <c r="E1596">
        <f ca="1">IF(currency="USD",'Future et co'!F1596,IF(currency="EUR",'Future et co'!G1596,FALSE))</f>
        <v>3.6070000000000005E-2</v>
      </c>
      <c r="F1596">
        <f t="shared" ca="1" si="698"/>
        <v>3.6070000000000005E-2</v>
      </c>
      <c r="G1596">
        <f t="shared" ca="1" si="699"/>
        <v>2.0569999999999998E-2</v>
      </c>
      <c r="L1596">
        <f t="shared" ca="1" si="700"/>
        <v>127.8</v>
      </c>
      <c r="M1596">
        <f t="shared" ca="1" si="695"/>
        <v>3.6070000000000005E-2</v>
      </c>
      <c r="R1596">
        <f t="shared" ca="1" si="701"/>
        <v>127.8</v>
      </c>
      <c r="S1596">
        <f t="shared" ca="1" si="696"/>
        <v>3.6070000000000005E-2</v>
      </c>
      <c r="U1596" s="1"/>
      <c r="W1596" t="str">
        <f t="shared" si="713"/>
        <v/>
      </c>
      <c r="Y1596" s="1"/>
      <c r="AA1596">
        <f t="shared" si="714"/>
        <v>0</v>
      </c>
      <c r="AC1596" s="1"/>
      <c r="AE1596">
        <f t="shared" si="715"/>
        <v>0</v>
      </c>
      <c r="AH1596" s="1"/>
      <c r="AI1596" s="17"/>
      <c r="AJ1596" s="25"/>
      <c r="AU1596" s="1">
        <v>43769</v>
      </c>
      <c r="AV1596">
        <v>1.5309999999999999</v>
      </c>
      <c r="AW1596">
        <f t="shared" si="702"/>
        <v>1.5309999999999999E-2</v>
      </c>
      <c r="AY1596" s="1">
        <v>43769</v>
      </c>
      <c r="AZ1596">
        <v>1.4630000000000001</v>
      </c>
      <c r="BA1596">
        <f t="shared" si="703"/>
        <v>1.4630000000000001E-2</v>
      </c>
      <c r="BC1596" s="1">
        <v>43789</v>
      </c>
      <c r="BD1596">
        <v>1.6639999999999999</v>
      </c>
      <c r="BE1596">
        <f t="shared" si="704"/>
        <v>1.6639999999999999E-2</v>
      </c>
      <c r="BG1596" s="1">
        <v>43789</v>
      </c>
      <c r="BH1596">
        <v>1.5289999999999999</v>
      </c>
      <c r="BI1596">
        <f t="shared" si="705"/>
        <v>1.529E-2</v>
      </c>
      <c r="BK1596" s="1">
        <v>38882</v>
      </c>
      <c r="BL1596">
        <v>2.2510699999999999</v>
      </c>
      <c r="BM1596">
        <f t="shared" si="711"/>
        <v>2.2510699999999998E-2</v>
      </c>
      <c r="BP1596" s="1">
        <v>43738</v>
      </c>
      <c r="BQ1596">
        <v>230.39080000000001</v>
      </c>
      <c r="BR1596">
        <f t="shared" si="706"/>
        <v>2.3039080000000003</v>
      </c>
      <c r="BT1596" s="1">
        <v>43748</v>
      </c>
      <c r="BU1596">
        <v>-0.41799999999999998</v>
      </c>
      <c r="BV1596">
        <f t="shared" si="707"/>
        <v>-4.1799999999999997E-3</v>
      </c>
      <c r="BX1596" s="1">
        <v>43748</v>
      </c>
      <c r="BY1596">
        <v>-0.375</v>
      </c>
      <c r="BZ1596">
        <f t="shared" si="708"/>
        <v>-3.7499999999999999E-3</v>
      </c>
      <c r="CB1596" s="1">
        <v>43789</v>
      </c>
      <c r="CC1596">
        <v>-0.35</v>
      </c>
      <c r="CD1596">
        <f t="shared" si="709"/>
        <v>-3.4999999999999996E-3</v>
      </c>
      <c r="CG1596" s="1"/>
    </row>
    <row r="1597" spans="1:85" x14ac:dyDescent="0.3">
      <c r="A1597" s="21">
        <f t="shared" si="710"/>
        <v>48046</v>
      </c>
      <c r="B1597" s="18">
        <f t="shared" si="694"/>
        <v>112.421875</v>
      </c>
      <c r="C1597">
        <f t="shared" si="712"/>
        <v>115</v>
      </c>
      <c r="D1597">
        <f t="shared" ca="1" si="697"/>
        <v>-5.6611111111111114</v>
      </c>
      <c r="E1597">
        <f ca="1">IF(currency="USD",'Future et co'!F1597,IF(currency="EUR",'Future et co'!G1597,FALSE))</f>
        <v>3.6070000000000005E-2</v>
      </c>
      <c r="F1597">
        <f t="shared" ca="1" si="698"/>
        <v>3.6070000000000005E-2</v>
      </c>
      <c r="G1597">
        <f t="shared" ca="1" si="699"/>
        <v>2.0569999999999998E-2</v>
      </c>
      <c r="L1597">
        <f t="shared" ca="1" si="700"/>
        <v>127.8</v>
      </c>
      <c r="M1597">
        <f t="shared" ca="1" si="695"/>
        <v>3.6070000000000005E-2</v>
      </c>
      <c r="R1597">
        <f t="shared" ca="1" si="701"/>
        <v>127.8</v>
      </c>
      <c r="S1597">
        <f t="shared" ca="1" si="696"/>
        <v>3.6070000000000005E-2</v>
      </c>
      <c r="U1597" s="1"/>
      <c r="W1597" t="str">
        <f t="shared" si="713"/>
        <v/>
      </c>
      <c r="Y1597" s="1"/>
      <c r="AA1597">
        <f t="shared" si="714"/>
        <v>0</v>
      </c>
      <c r="AC1597" s="1"/>
      <c r="AE1597">
        <f t="shared" si="715"/>
        <v>0</v>
      </c>
      <c r="AH1597" s="1"/>
      <c r="AI1597" s="17"/>
      <c r="AJ1597" s="25"/>
      <c r="AU1597" s="1">
        <v>43768</v>
      </c>
      <c r="AV1597">
        <v>1.544</v>
      </c>
      <c r="AW1597">
        <f t="shared" si="702"/>
        <v>1.5440000000000001E-2</v>
      </c>
      <c r="AY1597" s="1">
        <v>43768</v>
      </c>
      <c r="AZ1597">
        <v>1.478</v>
      </c>
      <c r="BA1597">
        <f t="shared" si="703"/>
        <v>1.478E-2</v>
      </c>
      <c r="BC1597" s="1">
        <v>43788</v>
      </c>
      <c r="BD1597">
        <v>1.677</v>
      </c>
      <c r="BE1597">
        <f t="shared" si="704"/>
        <v>1.677E-2</v>
      </c>
      <c r="BG1597" s="1">
        <v>43788</v>
      </c>
      <c r="BH1597">
        <v>1.5620000000000001</v>
      </c>
      <c r="BI1597">
        <f t="shared" si="705"/>
        <v>1.562E-2</v>
      </c>
      <c r="BK1597" s="1">
        <v>38883</v>
      </c>
      <c r="BL1597">
        <v>2.2073900000000002</v>
      </c>
      <c r="BM1597">
        <f t="shared" si="711"/>
        <v>2.20739E-2</v>
      </c>
      <c r="BP1597" s="1">
        <v>43735</v>
      </c>
      <c r="BQ1597">
        <v>230.33799999999999</v>
      </c>
      <c r="BR1597">
        <f t="shared" si="706"/>
        <v>2.3033799999999998</v>
      </c>
      <c r="BT1597" s="1">
        <v>43747</v>
      </c>
      <c r="BU1597">
        <v>-0.41799999999999998</v>
      </c>
      <c r="BV1597">
        <f t="shared" si="707"/>
        <v>-4.1799999999999997E-3</v>
      </c>
      <c r="BX1597" s="1">
        <v>43747</v>
      </c>
      <c r="BY1597">
        <v>-0.38400000000000001</v>
      </c>
      <c r="BZ1597">
        <f t="shared" si="708"/>
        <v>-3.8400000000000001E-3</v>
      </c>
      <c r="CB1597" s="1">
        <v>43788</v>
      </c>
      <c r="CC1597">
        <v>-0.34</v>
      </c>
      <c r="CD1597">
        <f t="shared" si="709"/>
        <v>-3.4000000000000002E-3</v>
      </c>
      <c r="CG1597" s="1"/>
    </row>
    <row r="1598" spans="1:85" x14ac:dyDescent="0.3">
      <c r="A1598" s="21">
        <f t="shared" si="710"/>
        <v>48047</v>
      </c>
      <c r="B1598" s="18">
        <f t="shared" si="694"/>
        <v>112.421875</v>
      </c>
      <c r="C1598">
        <f t="shared" si="712"/>
        <v>115</v>
      </c>
      <c r="D1598">
        <f t="shared" ca="1" si="697"/>
        <v>-5.6638888888888888</v>
      </c>
      <c r="E1598">
        <f ca="1">IF(currency="USD",'Future et co'!F1598,IF(currency="EUR",'Future et co'!G1598,FALSE))</f>
        <v>3.6070000000000005E-2</v>
      </c>
      <c r="F1598">
        <f t="shared" ca="1" si="698"/>
        <v>3.6070000000000005E-2</v>
      </c>
      <c r="G1598">
        <f t="shared" ca="1" si="699"/>
        <v>2.0569999999999998E-2</v>
      </c>
      <c r="L1598">
        <f t="shared" ca="1" si="700"/>
        <v>127.8</v>
      </c>
      <c r="M1598">
        <f t="shared" ca="1" si="695"/>
        <v>3.6070000000000005E-2</v>
      </c>
      <c r="R1598">
        <f t="shared" ca="1" si="701"/>
        <v>127.8</v>
      </c>
      <c r="S1598">
        <f t="shared" ca="1" si="696"/>
        <v>3.6070000000000005E-2</v>
      </c>
      <c r="U1598" s="1"/>
      <c r="W1598" t="str">
        <f t="shared" si="713"/>
        <v/>
      </c>
      <c r="Y1598" s="1"/>
      <c r="AA1598">
        <f t="shared" si="714"/>
        <v>0</v>
      </c>
      <c r="AC1598" s="1"/>
      <c r="AE1598">
        <f t="shared" si="715"/>
        <v>0</v>
      </c>
      <c r="AH1598" s="1"/>
      <c r="AI1598" s="17"/>
      <c r="AJ1598" s="25"/>
      <c r="AU1598" s="1">
        <v>43767</v>
      </c>
      <c r="AV1598">
        <v>1.5569999999999999</v>
      </c>
      <c r="AW1598">
        <f t="shared" si="702"/>
        <v>1.5569999999999999E-2</v>
      </c>
      <c r="AY1598" s="1">
        <v>43767</v>
      </c>
      <c r="AZ1598">
        <v>1.49</v>
      </c>
      <c r="BA1598">
        <f t="shared" si="703"/>
        <v>1.49E-2</v>
      </c>
      <c r="BC1598" s="1">
        <v>43787</v>
      </c>
      <c r="BD1598">
        <v>1.6819999999999999</v>
      </c>
      <c r="BE1598">
        <f t="shared" si="704"/>
        <v>1.6819999999999998E-2</v>
      </c>
      <c r="BG1598" s="1">
        <v>43787</v>
      </c>
      <c r="BH1598">
        <v>1.5720000000000001</v>
      </c>
      <c r="BI1598">
        <f t="shared" si="705"/>
        <v>1.5720000000000001E-2</v>
      </c>
      <c r="BK1598" s="1">
        <v>38884</v>
      </c>
      <c r="BL1598">
        <v>2.2147999999999999</v>
      </c>
      <c r="BM1598">
        <f t="shared" si="711"/>
        <v>2.2147999999999998E-2</v>
      </c>
      <c r="BP1598" s="1">
        <v>43734</v>
      </c>
      <c r="BQ1598">
        <v>230.48339999999999</v>
      </c>
      <c r="BR1598">
        <f t="shared" si="706"/>
        <v>2.304834</v>
      </c>
      <c r="BT1598" s="1">
        <v>43746</v>
      </c>
      <c r="BU1598">
        <v>-0.41699999999999998</v>
      </c>
      <c r="BV1598">
        <f t="shared" si="707"/>
        <v>-4.1700000000000001E-3</v>
      </c>
      <c r="BX1598" s="1">
        <v>43746</v>
      </c>
      <c r="BY1598">
        <v>-0.38700000000000001</v>
      </c>
      <c r="BZ1598">
        <f t="shared" si="708"/>
        <v>-3.8700000000000002E-3</v>
      </c>
      <c r="CB1598" s="1">
        <v>43787</v>
      </c>
      <c r="CC1598">
        <v>-0.33889999999999998</v>
      </c>
      <c r="CD1598">
        <f t="shared" si="709"/>
        <v>-3.3889999999999997E-3</v>
      </c>
      <c r="CG1598" s="1"/>
    </row>
    <row r="1599" spans="1:85" x14ac:dyDescent="0.3">
      <c r="A1599" s="21">
        <f t="shared" si="710"/>
        <v>48050</v>
      </c>
      <c r="B1599" s="18">
        <f t="shared" si="694"/>
        <v>112.421875</v>
      </c>
      <c r="C1599">
        <f t="shared" si="712"/>
        <v>115</v>
      </c>
      <c r="D1599">
        <f t="shared" ca="1" si="697"/>
        <v>-5.6722222222222225</v>
      </c>
      <c r="E1599">
        <f ca="1">IF(currency="USD",'Future et co'!F1599,IF(currency="EUR",'Future et co'!G1599,FALSE))</f>
        <v>3.6070000000000005E-2</v>
      </c>
      <c r="F1599">
        <f t="shared" ca="1" si="698"/>
        <v>3.6070000000000005E-2</v>
      </c>
      <c r="G1599">
        <f t="shared" ca="1" si="699"/>
        <v>2.0569999999999998E-2</v>
      </c>
      <c r="L1599">
        <f t="shared" ca="1" si="700"/>
        <v>127.8</v>
      </c>
      <c r="M1599">
        <f t="shared" ca="1" si="695"/>
        <v>3.6070000000000005E-2</v>
      </c>
      <c r="R1599">
        <f t="shared" ca="1" si="701"/>
        <v>127.8</v>
      </c>
      <c r="S1599">
        <f t="shared" ca="1" si="696"/>
        <v>3.6070000000000005E-2</v>
      </c>
      <c r="U1599" s="1"/>
      <c r="W1599" t="str">
        <f t="shared" si="713"/>
        <v/>
      </c>
      <c r="Y1599" s="1"/>
      <c r="AA1599">
        <f t="shared" si="714"/>
        <v>0</v>
      </c>
      <c r="AC1599" s="1"/>
      <c r="AE1599">
        <f t="shared" si="715"/>
        <v>0</v>
      </c>
      <c r="AH1599" s="1"/>
      <c r="AI1599" s="17"/>
      <c r="AJ1599" s="25"/>
      <c r="AU1599" s="1">
        <v>43766</v>
      </c>
      <c r="AV1599">
        <v>1.5720000000000001</v>
      </c>
      <c r="AW1599">
        <f t="shared" si="702"/>
        <v>1.5720000000000001E-2</v>
      </c>
      <c r="AY1599" s="1">
        <v>43766</v>
      </c>
      <c r="AZ1599">
        <v>1.5029999999999999</v>
      </c>
      <c r="BA1599">
        <f t="shared" si="703"/>
        <v>1.5029999999999998E-2</v>
      </c>
      <c r="BC1599" s="1">
        <v>43784</v>
      </c>
      <c r="BD1599">
        <v>1.7050000000000001</v>
      </c>
      <c r="BE1599">
        <f t="shared" si="704"/>
        <v>1.7049999999999999E-2</v>
      </c>
      <c r="BG1599" s="1">
        <v>43784</v>
      </c>
      <c r="BH1599">
        <v>1.5880000000000001</v>
      </c>
      <c r="BI1599">
        <f t="shared" si="705"/>
        <v>1.5880000000000002E-2</v>
      </c>
      <c r="BK1599" s="1">
        <v>38887</v>
      </c>
      <c r="BL1599">
        <v>2.2346300000000001</v>
      </c>
      <c r="BM1599">
        <f t="shared" si="711"/>
        <v>2.2346299999999999E-2</v>
      </c>
      <c r="BP1599" s="1">
        <v>43733</v>
      </c>
      <c r="BQ1599">
        <v>230.53630000000001</v>
      </c>
      <c r="BR1599">
        <f t="shared" si="706"/>
        <v>2.3053630000000003</v>
      </c>
      <c r="BT1599" s="1">
        <v>43745</v>
      </c>
      <c r="BU1599">
        <v>-0.42299999999999999</v>
      </c>
      <c r="BV1599">
        <f t="shared" si="707"/>
        <v>-4.2300000000000003E-3</v>
      </c>
      <c r="BX1599" s="1">
        <v>43745</v>
      </c>
      <c r="BY1599">
        <v>-0.38900000000000001</v>
      </c>
      <c r="BZ1599">
        <f t="shared" si="708"/>
        <v>-3.8900000000000002E-3</v>
      </c>
      <c r="CB1599" s="1">
        <v>43784</v>
      </c>
      <c r="CC1599">
        <v>-0.34189999999999998</v>
      </c>
      <c r="CD1599">
        <f t="shared" si="709"/>
        <v>-3.4189999999999997E-3</v>
      </c>
      <c r="CG1599" s="1"/>
    </row>
    <row r="1600" spans="1:85" x14ac:dyDescent="0.3">
      <c r="A1600" s="21">
        <f t="shared" si="710"/>
        <v>48051</v>
      </c>
      <c r="B1600" s="18">
        <f t="shared" si="694"/>
        <v>112.421875</v>
      </c>
      <c r="C1600">
        <f t="shared" si="712"/>
        <v>115</v>
      </c>
      <c r="D1600">
        <f t="shared" ca="1" si="697"/>
        <v>-5.6749999999999998</v>
      </c>
      <c r="E1600">
        <f ca="1">IF(currency="USD",'Future et co'!F1600,IF(currency="EUR",'Future et co'!G1600,FALSE))</f>
        <v>3.6070000000000005E-2</v>
      </c>
      <c r="F1600">
        <f t="shared" ca="1" si="698"/>
        <v>3.6070000000000005E-2</v>
      </c>
      <c r="G1600">
        <f t="shared" ca="1" si="699"/>
        <v>2.0569999999999998E-2</v>
      </c>
      <c r="L1600">
        <f t="shared" ca="1" si="700"/>
        <v>127.8</v>
      </c>
      <c r="M1600">
        <f t="shared" ca="1" si="695"/>
        <v>3.6070000000000005E-2</v>
      </c>
      <c r="R1600">
        <f t="shared" ca="1" si="701"/>
        <v>127.8</v>
      </c>
      <c r="S1600">
        <f t="shared" ca="1" si="696"/>
        <v>3.6070000000000005E-2</v>
      </c>
      <c r="U1600" s="1"/>
      <c r="W1600" t="str">
        <f t="shared" si="713"/>
        <v/>
      </c>
      <c r="Y1600" s="1"/>
      <c r="AA1600">
        <f t="shared" si="714"/>
        <v>0</v>
      </c>
      <c r="AC1600" s="1"/>
      <c r="AE1600">
        <f t="shared" si="715"/>
        <v>0</v>
      </c>
      <c r="AH1600" s="1"/>
      <c r="AI1600" s="17"/>
      <c r="AJ1600" s="25"/>
      <c r="AU1600" s="1">
        <v>43763</v>
      </c>
      <c r="AV1600">
        <v>1.5760000000000001</v>
      </c>
      <c r="AW1600">
        <f t="shared" si="702"/>
        <v>1.576E-2</v>
      </c>
      <c r="AY1600" s="1">
        <v>43763</v>
      </c>
      <c r="AZ1600">
        <v>1.4950000000000001</v>
      </c>
      <c r="BA1600">
        <f t="shared" si="703"/>
        <v>1.4950000000000001E-2</v>
      </c>
      <c r="BC1600" s="1">
        <v>43783</v>
      </c>
      <c r="BD1600">
        <v>1.6930000000000001</v>
      </c>
      <c r="BE1600">
        <f t="shared" si="704"/>
        <v>1.6930000000000001E-2</v>
      </c>
      <c r="BG1600" s="1">
        <v>43783</v>
      </c>
      <c r="BH1600">
        <v>1.5860000000000001</v>
      </c>
      <c r="BI1600">
        <f t="shared" si="705"/>
        <v>1.5859999999999999E-2</v>
      </c>
      <c r="BK1600" s="1">
        <v>38888</v>
      </c>
      <c r="BL1600">
        <v>2.23394</v>
      </c>
      <c r="BM1600">
        <f t="shared" si="711"/>
        <v>2.2339399999999999E-2</v>
      </c>
      <c r="BP1600" s="1">
        <v>43732</v>
      </c>
      <c r="BQ1600">
        <v>231.02549999999999</v>
      </c>
      <c r="BR1600">
        <f t="shared" si="706"/>
        <v>2.3102549999999997</v>
      </c>
      <c r="BT1600" s="1">
        <v>43742</v>
      </c>
      <c r="BU1600">
        <v>-0.42299999999999999</v>
      </c>
      <c r="BV1600">
        <f t="shared" si="707"/>
        <v>-4.2300000000000003E-3</v>
      </c>
      <c r="BX1600" s="1">
        <v>43742</v>
      </c>
      <c r="BY1600">
        <v>-0.38900000000000001</v>
      </c>
      <c r="BZ1600">
        <f t="shared" si="708"/>
        <v>-3.8900000000000002E-3</v>
      </c>
      <c r="CB1600" s="1">
        <v>43783</v>
      </c>
      <c r="CC1600">
        <v>-0.34</v>
      </c>
      <c r="CD1600">
        <f t="shared" si="709"/>
        <v>-3.4000000000000002E-3</v>
      </c>
      <c r="CG1600" s="1"/>
    </row>
    <row r="1601" spans="1:85" x14ac:dyDescent="0.3">
      <c r="A1601" s="21">
        <f t="shared" si="710"/>
        <v>48052</v>
      </c>
      <c r="B1601" s="18">
        <f t="shared" si="694"/>
        <v>112.421875</v>
      </c>
      <c r="C1601">
        <f t="shared" si="712"/>
        <v>115</v>
      </c>
      <c r="D1601">
        <f t="shared" ca="1" si="697"/>
        <v>-5.677777777777778</v>
      </c>
      <c r="E1601">
        <f ca="1">IF(currency="USD",'Future et co'!F1601,IF(currency="EUR",'Future et co'!G1601,FALSE))</f>
        <v>3.6070000000000005E-2</v>
      </c>
      <c r="F1601">
        <f t="shared" ca="1" si="698"/>
        <v>3.6070000000000005E-2</v>
      </c>
      <c r="G1601">
        <f t="shared" ca="1" si="699"/>
        <v>2.0569999999999998E-2</v>
      </c>
      <c r="L1601">
        <f t="shared" ca="1" si="700"/>
        <v>127.8</v>
      </c>
      <c r="M1601">
        <f t="shared" ca="1" si="695"/>
        <v>3.6070000000000005E-2</v>
      </c>
      <c r="R1601">
        <f t="shared" ca="1" si="701"/>
        <v>127.8</v>
      </c>
      <c r="S1601">
        <f t="shared" ca="1" si="696"/>
        <v>3.6070000000000005E-2</v>
      </c>
      <c r="U1601" s="1"/>
      <c r="W1601" t="str">
        <f t="shared" si="713"/>
        <v/>
      </c>
      <c r="Y1601" s="1"/>
      <c r="AA1601">
        <f t="shared" si="714"/>
        <v>0</v>
      </c>
      <c r="AC1601" s="1"/>
      <c r="AE1601">
        <f t="shared" si="715"/>
        <v>0</v>
      </c>
      <c r="AH1601" s="1"/>
      <c r="AI1601" s="17"/>
      <c r="AJ1601" s="25"/>
      <c r="AU1601" s="1">
        <v>43762</v>
      </c>
      <c r="AV1601">
        <v>1.5580000000000001</v>
      </c>
      <c r="AW1601">
        <f t="shared" si="702"/>
        <v>1.558E-2</v>
      </c>
      <c r="AY1601" s="1">
        <v>43762</v>
      </c>
      <c r="AZ1601">
        <v>1.4810000000000001</v>
      </c>
      <c r="BA1601">
        <f t="shared" si="703"/>
        <v>1.481E-2</v>
      </c>
      <c r="BC1601" s="1">
        <v>43782</v>
      </c>
      <c r="BD1601">
        <v>1.7270000000000001</v>
      </c>
      <c r="BE1601">
        <f t="shared" si="704"/>
        <v>1.7270000000000001E-2</v>
      </c>
      <c r="BG1601" s="1">
        <v>43782</v>
      </c>
      <c r="BH1601">
        <v>1.6341000000000001</v>
      </c>
      <c r="BI1601">
        <f t="shared" si="705"/>
        <v>1.6341000000000001E-2</v>
      </c>
      <c r="BK1601" s="1">
        <v>38889</v>
      </c>
      <c r="BL1601">
        <v>2.2144200000000001</v>
      </c>
      <c r="BM1601">
        <f t="shared" si="711"/>
        <v>2.2144199999999999E-2</v>
      </c>
      <c r="BP1601" s="1">
        <v>43731</v>
      </c>
      <c r="BQ1601">
        <v>230.77430000000001</v>
      </c>
      <c r="BR1601">
        <f t="shared" si="706"/>
        <v>2.3077430000000003</v>
      </c>
      <c r="BT1601" s="1">
        <v>43741</v>
      </c>
      <c r="BU1601">
        <v>-0.42499999999999999</v>
      </c>
      <c r="BV1601">
        <f t="shared" si="707"/>
        <v>-4.2500000000000003E-3</v>
      </c>
      <c r="BX1601" s="1">
        <v>43741</v>
      </c>
      <c r="BY1601">
        <v>-0.38700000000000001</v>
      </c>
      <c r="BZ1601">
        <f t="shared" si="708"/>
        <v>-3.8700000000000002E-3</v>
      </c>
      <c r="CB1601" s="1">
        <v>43782</v>
      </c>
      <c r="CC1601">
        <v>-0.35</v>
      </c>
      <c r="CD1601">
        <f t="shared" si="709"/>
        <v>-3.4999999999999996E-3</v>
      </c>
      <c r="CG1601" s="1"/>
    </row>
    <row r="1602" spans="1:85" x14ac:dyDescent="0.3">
      <c r="A1602" s="21">
        <f t="shared" si="710"/>
        <v>48053</v>
      </c>
      <c r="B1602" s="18">
        <f t="shared" si="694"/>
        <v>112.421875</v>
      </c>
      <c r="C1602">
        <f t="shared" si="712"/>
        <v>115</v>
      </c>
      <c r="D1602">
        <f t="shared" ca="1" si="697"/>
        <v>-5.6805555555555554</v>
      </c>
      <c r="E1602">
        <f ca="1">IF(currency="USD",'Future et co'!F1602,IF(currency="EUR",'Future et co'!G1602,FALSE))</f>
        <v>3.6070000000000005E-2</v>
      </c>
      <c r="F1602">
        <f t="shared" ca="1" si="698"/>
        <v>3.6070000000000005E-2</v>
      </c>
      <c r="G1602">
        <f t="shared" ca="1" si="699"/>
        <v>2.0569999999999998E-2</v>
      </c>
      <c r="L1602">
        <f t="shared" ca="1" si="700"/>
        <v>127.8</v>
      </c>
      <c r="M1602">
        <f t="shared" ca="1" si="695"/>
        <v>3.6070000000000005E-2</v>
      </c>
      <c r="R1602">
        <f t="shared" ca="1" si="701"/>
        <v>127.8</v>
      </c>
      <c r="S1602">
        <f t="shared" ca="1" si="696"/>
        <v>3.6070000000000005E-2</v>
      </c>
      <c r="U1602" s="1"/>
      <c r="W1602" t="str">
        <f t="shared" si="713"/>
        <v/>
      </c>
      <c r="Y1602" s="1"/>
      <c r="AA1602">
        <f t="shared" si="714"/>
        <v>0</v>
      </c>
      <c r="AC1602" s="1"/>
      <c r="AE1602">
        <f t="shared" si="715"/>
        <v>0</v>
      </c>
      <c r="AH1602" s="1"/>
      <c r="AI1602" s="17"/>
      <c r="AJ1602" s="25"/>
      <c r="AU1602" s="1">
        <v>43761</v>
      </c>
      <c r="AV1602">
        <v>1.56</v>
      </c>
      <c r="AW1602">
        <f t="shared" si="702"/>
        <v>1.5600000000000001E-2</v>
      </c>
      <c r="AY1602" s="1">
        <v>43761</v>
      </c>
      <c r="AZ1602">
        <v>1.4870000000000001</v>
      </c>
      <c r="BA1602">
        <f t="shared" si="703"/>
        <v>1.4870000000000001E-2</v>
      </c>
      <c r="BC1602" s="1">
        <v>43781</v>
      </c>
      <c r="BD1602">
        <v>1.7370000000000001</v>
      </c>
      <c r="BE1602">
        <f t="shared" si="704"/>
        <v>1.737E-2</v>
      </c>
      <c r="BG1602" s="1">
        <v>43781</v>
      </c>
      <c r="BH1602">
        <v>1.6688000000000001</v>
      </c>
      <c r="BI1602">
        <f t="shared" si="705"/>
        <v>1.6688000000000001E-2</v>
      </c>
      <c r="BK1602" s="1">
        <v>38890</v>
      </c>
      <c r="BL1602">
        <v>2.2257600000000002</v>
      </c>
      <c r="BM1602">
        <f t="shared" si="711"/>
        <v>2.2257600000000002E-2</v>
      </c>
      <c r="BP1602" s="1">
        <v>43728</v>
      </c>
      <c r="BQ1602">
        <v>229.3596</v>
      </c>
      <c r="BR1602">
        <f t="shared" si="706"/>
        <v>2.293596</v>
      </c>
      <c r="BT1602" s="1">
        <v>43740</v>
      </c>
      <c r="BU1602">
        <v>-0.42499999999999999</v>
      </c>
      <c r="BV1602">
        <f t="shared" si="707"/>
        <v>-4.2500000000000003E-3</v>
      </c>
      <c r="BX1602" s="1">
        <v>43740</v>
      </c>
      <c r="BY1602">
        <v>-0.38400000000000001</v>
      </c>
      <c r="BZ1602">
        <f t="shared" si="708"/>
        <v>-3.8400000000000001E-3</v>
      </c>
      <c r="CB1602" s="1">
        <v>43781</v>
      </c>
      <c r="CC1602">
        <v>-0.33929999999999999</v>
      </c>
      <c r="CD1602">
        <f t="shared" si="709"/>
        <v>-3.3929999999999997E-3</v>
      </c>
      <c r="CG1602" s="1"/>
    </row>
    <row r="1603" spans="1:85" x14ac:dyDescent="0.3">
      <c r="A1603" s="21">
        <f t="shared" si="710"/>
        <v>48054</v>
      </c>
      <c r="B1603" s="18">
        <f t="shared" si="694"/>
        <v>112.421875</v>
      </c>
      <c r="C1603">
        <f t="shared" si="712"/>
        <v>115</v>
      </c>
      <c r="D1603">
        <f t="shared" ca="1" si="697"/>
        <v>-5.6833333333333336</v>
      </c>
      <c r="E1603">
        <f ca="1">IF(currency="USD",'Future et co'!F1603,IF(currency="EUR",'Future et co'!G1603,FALSE))</f>
        <v>3.6070000000000005E-2</v>
      </c>
      <c r="F1603">
        <f t="shared" ca="1" si="698"/>
        <v>3.6070000000000005E-2</v>
      </c>
      <c r="G1603">
        <f t="shared" ca="1" si="699"/>
        <v>2.0569999999999998E-2</v>
      </c>
      <c r="L1603">
        <f t="shared" ca="1" si="700"/>
        <v>127.8</v>
      </c>
      <c r="M1603">
        <f t="shared" ca="1" si="695"/>
        <v>3.6070000000000005E-2</v>
      </c>
      <c r="R1603">
        <f t="shared" ca="1" si="701"/>
        <v>127.8</v>
      </c>
      <c r="S1603">
        <f t="shared" ca="1" si="696"/>
        <v>3.6070000000000005E-2</v>
      </c>
      <c r="U1603" s="1"/>
      <c r="W1603" t="str">
        <f t="shared" si="713"/>
        <v/>
      </c>
      <c r="Y1603" s="1"/>
      <c r="AA1603">
        <f t="shared" si="714"/>
        <v>0</v>
      </c>
      <c r="AC1603" s="1"/>
      <c r="AE1603">
        <f t="shared" si="715"/>
        <v>0</v>
      </c>
      <c r="AH1603" s="1"/>
      <c r="AI1603" s="17"/>
      <c r="AJ1603" s="25"/>
      <c r="AU1603" s="1">
        <v>43760</v>
      </c>
      <c r="AV1603">
        <v>1.5860000000000001</v>
      </c>
      <c r="AW1603">
        <f t="shared" si="702"/>
        <v>1.5859999999999999E-2</v>
      </c>
      <c r="AY1603" s="1">
        <v>43760</v>
      </c>
      <c r="AZ1603">
        <v>1.4930000000000001</v>
      </c>
      <c r="BA1603">
        <f t="shared" si="703"/>
        <v>1.4930000000000001E-2</v>
      </c>
      <c r="BC1603" s="1">
        <v>43780</v>
      </c>
      <c r="BD1603">
        <v>1.7430000000000001</v>
      </c>
      <c r="BE1603">
        <f t="shared" si="704"/>
        <v>1.7430000000000001E-2</v>
      </c>
      <c r="BG1603" s="1">
        <v>43780</v>
      </c>
      <c r="BH1603">
        <v>1.6896</v>
      </c>
      <c r="BI1603">
        <f t="shared" si="705"/>
        <v>1.6896000000000001E-2</v>
      </c>
      <c r="BK1603" s="1">
        <v>38891</v>
      </c>
      <c r="BL1603">
        <v>2.2285699999999999</v>
      </c>
      <c r="BM1603">
        <f t="shared" si="711"/>
        <v>2.2285699999999999E-2</v>
      </c>
      <c r="BP1603" s="1">
        <v>43727</v>
      </c>
      <c r="BQ1603">
        <v>229.13480000000001</v>
      </c>
      <c r="BR1603">
        <f t="shared" si="706"/>
        <v>2.2913480000000002</v>
      </c>
      <c r="BT1603" s="1">
        <v>43739</v>
      </c>
      <c r="BU1603">
        <v>-0.42799999999999999</v>
      </c>
      <c r="BV1603">
        <f t="shared" si="707"/>
        <v>-4.28E-3</v>
      </c>
      <c r="BX1603" s="1">
        <v>43739</v>
      </c>
      <c r="BY1603">
        <v>-0.38700000000000001</v>
      </c>
      <c r="BZ1603">
        <f t="shared" si="708"/>
        <v>-3.8700000000000002E-3</v>
      </c>
      <c r="CB1603" s="1">
        <v>43780</v>
      </c>
      <c r="CC1603">
        <v>-0.3377</v>
      </c>
      <c r="CD1603">
        <f t="shared" si="709"/>
        <v>-3.3769999999999998E-3</v>
      </c>
      <c r="CG1603" s="1"/>
    </row>
    <row r="1604" spans="1:85" x14ac:dyDescent="0.3">
      <c r="A1604" s="21">
        <f t="shared" si="710"/>
        <v>48057</v>
      </c>
      <c r="B1604" s="18">
        <f t="shared" si="694"/>
        <v>112.421875</v>
      </c>
      <c r="C1604">
        <f t="shared" si="712"/>
        <v>115</v>
      </c>
      <c r="D1604">
        <f t="shared" ca="1" si="697"/>
        <v>-5.6916666666666664</v>
      </c>
      <c r="E1604">
        <f ca="1">IF(currency="USD",'Future et co'!F1604,IF(currency="EUR",'Future et co'!G1604,FALSE))</f>
        <v>3.6070000000000005E-2</v>
      </c>
      <c r="F1604">
        <f t="shared" ca="1" si="698"/>
        <v>3.6070000000000005E-2</v>
      </c>
      <c r="G1604">
        <f t="shared" ca="1" si="699"/>
        <v>2.0569999999999998E-2</v>
      </c>
      <c r="L1604">
        <f t="shared" ca="1" si="700"/>
        <v>127.8</v>
      </c>
      <c r="M1604">
        <f t="shared" ca="1" si="695"/>
        <v>3.6070000000000005E-2</v>
      </c>
      <c r="R1604">
        <f t="shared" ca="1" si="701"/>
        <v>127.8</v>
      </c>
      <c r="S1604">
        <f t="shared" ca="1" si="696"/>
        <v>3.6070000000000005E-2</v>
      </c>
      <c r="U1604" s="1"/>
      <c r="W1604" t="str">
        <f t="shared" si="713"/>
        <v/>
      </c>
      <c r="Y1604" s="1"/>
      <c r="AA1604">
        <f t="shared" si="714"/>
        <v>0</v>
      </c>
      <c r="AC1604" s="1"/>
      <c r="AE1604">
        <f t="shared" si="715"/>
        <v>0</v>
      </c>
      <c r="AH1604" s="1"/>
      <c r="AI1604" s="17"/>
      <c r="AJ1604" s="25"/>
      <c r="AU1604" s="1">
        <v>43759</v>
      </c>
      <c r="AV1604">
        <v>1.579</v>
      </c>
      <c r="AW1604">
        <f t="shared" si="702"/>
        <v>1.5789999999999998E-2</v>
      </c>
      <c r="AY1604" s="1">
        <v>43759</v>
      </c>
      <c r="AZ1604">
        <v>1.51</v>
      </c>
      <c r="BA1604">
        <f t="shared" si="703"/>
        <v>1.5100000000000001E-2</v>
      </c>
      <c r="BC1604" s="1">
        <v>43777</v>
      </c>
      <c r="BD1604">
        <v>1.756</v>
      </c>
      <c r="BE1604">
        <f t="shared" si="704"/>
        <v>1.7559999999999999E-2</v>
      </c>
      <c r="BG1604" s="1">
        <v>43777</v>
      </c>
      <c r="BH1604">
        <v>1.6839999999999999</v>
      </c>
      <c r="BI1604">
        <f t="shared" si="705"/>
        <v>1.6840000000000001E-2</v>
      </c>
      <c r="BK1604" s="1">
        <v>38894</v>
      </c>
      <c r="BL1604">
        <v>2.2160199999999999</v>
      </c>
      <c r="BM1604">
        <f t="shared" si="711"/>
        <v>2.2160199999999998E-2</v>
      </c>
      <c r="BP1604" s="1">
        <v>43726</v>
      </c>
      <c r="BQ1604">
        <v>229.22739999999999</v>
      </c>
      <c r="BR1604">
        <f t="shared" si="706"/>
        <v>2.2922739999999999</v>
      </c>
      <c r="BT1604" s="1">
        <v>43738</v>
      </c>
      <c r="BU1604">
        <v>-0.41799999999999998</v>
      </c>
      <c r="BV1604">
        <f t="shared" si="707"/>
        <v>-4.1799999999999997E-3</v>
      </c>
      <c r="BX1604" s="1">
        <v>43738</v>
      </c>
      <c r="BY1604">
        <v>-0.38600000000000001</v>
      </c>
      <c r="BZ1604">
        <f t="shared" si="708"/>
        <v>-3.8600000000000001E-3</v>
      </c>
      <c r="CB1604" s="1">
        <v>43777</v>
      </c>
      <c r="CC1604">
        <v>-0.33</v>
      </c>
      <c r="CD1604">
        <f t="shared" si="709"/>
        <v>-3.3E-3</v>
      </c>
      <c r="CG1604" s="1"/>
    </row>
    <row r="1605" spans="1:85" x14ac:dyDescent="0.3">
      <c r="A1605" s="21">
        <f t="shared" si="710"/>
        <v>48058</v>
      </c>
      <c r="B1605" s="18">
        <f t="shared" si="694"/>
        <v>112.421875</v>
      </c>
      <c r="C1605">
        <f t="shared" si="712"/>
        <v>115</v>
      </c>
      <c r="D1605">
        <f t="shared" ca="1" si="697"/>
        <v>-5.6944444444444446</v>
      </c>
      <c r="E1605">
        <f ca="1">IF(currency="USD",'Future et co'!F1605,IF(currency="EUR",'Future et co'!G1605,FALSE))</f>
        <v>3.6070000000000005E-2</v>
      </c>
      <c r="F1605">
        <f t="shared" ca="1" si="698"/>
        <v>3.6070000000000005E-2</v>
      </c>
      <c r="G1605">
        <f t="shared" ca="1" si="699"/>
        <v>2.0569999999999998E-2</v>
      </c>
      <c r="L1605">
        <f t="shared" ca="1" si="700"/>
        <v>127.8</v>
      </c>
      <c r="M1605">
        <f t="shared" ca="1" si="695"/>
        <v>3.6070000000000005E-2</v>
      </c>
      <c r="R1605">
        <f t="shared" ca="1" si="701"/>
        <v>127.8</v>
      </c>
      <c r="S1605">
        <f t="shared" ca="1" si="696"/>
        <v>3.6070000000000005E-2</v>
      </c>
      <c r="U1605" s="1"/>
      <c r="W1605" t="str">
        <f t="shared" si="713"/>
        <v/>
      </c>
      <c r="Y1605" s="1"/>
      <c r="AA1605">
        <f t="shared" si="714"/>
        <v>0</v>
      </c>
      <c r="AC1605" s="1"/>
      <c r="AE1605">
        <f t="shared" si="715"/>
        <v>0</v>
      </c>
      <c r="AH1605" s="1"/>
      <c r="AI1605" s="17"/>
      <c r="AJ1605" s="25"/>
      <c r="AU1605" s="1">
        <v>43756</v>
      </c>
      <c r="AV1605">
        <v>1.5960000000000001</v>
      </c>
      <c r="AW1605">
        <f t="shared" si="702"/>
        <v>1.5960000000000002E-2</v>
      </c>
      <c r="AY1605" s="1">
        <v>43756</v>
      </c>
      <c r="AZ1605">
        <v>1.504</v>
      </c>
      <c r="BA1605">
        <f t="shared" si="703"/>
        <v>1.504E-2</v>
      </c>
      <c r="BC1605" s="1">
        <v>43776</v>
      </c>
      <c r="BD1605">
        <v>1.746</v>
      </c>
      <c r="BE1605">
        <f t="shared" si="704"/>
        <v>1.746E-2</v>
      </c>
      <c r="BG1605" s="1">
        <v>43776</v>
      </c>
      <c r="BH1605">
        <v>1.6734</v>
      </c>
      <c r="BI1605">
        <f t="shared" si="705"/>
        <v>1.6733999999999999E-2</v>
      </c>
      <c r="BK1605" s="1">
        <v>38895</v>
      </c>
      <c r="BL1605">
        <v>2.2364099999999998</v>
      </c>
      <c r="BM1605">
        <f t="shared" si="711"/>
        <v>2.2364099999999998E-2</v>
      </c>
      <c r="BP1605" s="1">
        <v>43725</v>
      </c>
      <c r="BQ1605">
        <v>228.56630000000001</v>
      </c>
      <c r="BR1605">
        <f t="shared" si="706"/>
        <v>2.285663</v>
      </c>
      <c r="BT1605" s="1">
        <v>43735</v>
      </c>
      <c r="BU1605">
        <v>-0.41199999999999998</v>
      </c>
      <c r="BV1605">
        <f t="shared" si="707"/>
        <v>-4.1199999999999995E-3</v>
      </c>
      <c r="BX1605" s="1">
        <v>43735</v>
      </c>
      <c r="BY1605">
        <v>-0.377</v>
      </c>
      <c r="BZ1605">
        <f t="shared" si="708"/>
        <v>-3.7699999999999999E-3</v>
      </c>
      <c r="CB1605" s="1">
        <v>43776</v>
      </c>
      <c r="CC1605">
        <v>-0.34</v>
      </c>
      <c r="CD1605">
        <f t="shared" si="709"/>
        <v>-3.4000000000000002E-3</v>
      </c>
      <c r="CG1605" s="1"/>
    </row>
    <row r="1606" spans="1:85" x14ac:dyDescent="0.3">
      <c r="A1606" s="21">
        <f t="shared" si="710"/>
        <v>48059</v>
      </c>
      <c r="B1606" s="18">
        <f t="shared" si="694"/>
        <v>112.421875</v>
      </c>
      <c r="C1606">
        <f t="shared" si="712"/>
        <v>115</v>
      </c>
      <c r="D1606">
        <f t="shared" ca="1" si="697"/>
        <v>-5.697222222222222</v>
      </c>
      <c r="E1606">
        <f ca="1">IF(currency="USD",'Future et co'!F1606,IF(currency="EUR",'Future et co'!G1606,FALSE))</f>
        <v>3.6070000000000005E-2</v>
      </c>
      <c r="F1606">
        <f t="shared" ca="1" si="698"/>
        <v>3.6070000000000005E-2</v>
      </c>
      <c r="G1606">
        <f t="shared" ca="1" si="699"/>
        <v>2.0569999999999998E-2</v>
      </c>
      <c r="L1606">
        <f t="shared" ca="1" si="700"/>
        <v>127.8</v>
      </c>
      <c r="M1606">
        <f t="shared" ca="1" si="695"/>
        <v>3.6070000000000005E-2</v>
      </c>
      <c r="R1606">
        <f t="shared" ca="1" si="701"/>
        <v>127.8</v>
      </c>
      <c r="S1606">
        <f t="shared" ca="1" si="696"/>
        <v>3.6070000000000005E-2</v>
      </c>
      <c r="U1606" s="1"/>
      <c r="W1606" t="str">
        <f t="shared" si="713"/>
        <v/>
      </c>
      <c r="Y1606" s="1"/>
      <c r="AA1606">
        <f t="shared" si="714"/>
        <v>0</v>
      </c>
      <c r="AC1606" s="1"/>
      <c r="AE1606">
        <f t="shared" si="715"/>
        <v>0</v>
      </c>
      <c r="AH1606" s="1"/>
      <c r="AI1606" s="17"/>
      <c r="AJ1606" s="25"/>
      <c r="AU1606" s="1">
        <v>43755</v>
      </c>
      <c r="AV1606">
        <v>1.603</v>
      </c>
      <c r="AW1606">
        <f t="shared" si="702"/>
        <v>1.6029999999999999E-2</v>
      </c>
      <c r="AY1606" s="1">
        <v>43755</v>
      </c>
      <c r="AZ1606">
        <v>1.5269999999999999</v>
      </c>
      <c r="BA1606">
        <f t="shared" si="703"/>
        <v>1.5269999999999999E-2</v>
      </c>
      <c r="BC1606" s="1">
        <v>43775</v>
      </c>
      <c r="BD1606">
        <v>1.716</v>
      </c>
      <c r="BE1606">
        <f t="shared" si="704"/>
        <v>1.7159999999999998E-2</v>
      </c>
      <c r="BG1606" s="1">
        <v>43775</v>
      </c>
      <c r="BH1606">
        <v>1.6180000000000001</v>
      </c>
      <c r="BI1606">
        <f t="shared" si="705"/>
        <v>1.618E-2</v>
      </c>
      <c r="BK1606" s="1">
        <v>38896</v>
      </c>
      <c r="BL1606">
        <v>2.2242799999999998</v>
      </c>
      <c r="BM1606">
        <f t="shared" si="711"/>
        <v>2.2242799999999997E-2</v>
      </c>
      <c r="BP1606" s="1">
        <v>43724</v>
      </c>
      <c r="BQ1606">
        <v>228.71170000000001</v>
      </c>
      <c r="BR1606">
        <f t="shared" si="706"/>
        <v>2.2871170000000003</v>
      </c>
      <c r="BT1606" s="1">
        <v>43734</v>
      </c>
      <c r="BU1606">
        <v>-0.41299999999999998</v>
      </c>
      <c r="BV1606">
        <f t="shared" si="707"/>
        <v>-4.13E-3</v>
      </c>
      <c r="BX1606" s="1">
        <v>43734</v>
      </c>
      <c r="BY1606">
        <v>-0.376</v>
      </c>
      <c r="BZ1606">
        <f t="shared" si="708"/>
        <v>-3.7599999999999999E-3</v>
      </c>
      <c r="CB1606" s="1">
        <v>43775</v>
      </c>
      <c r="CC1606">
        <v>-0.35</v>
      </c>
      <c r="CD1606">
        <f t="shared" si="709"/>
        <v>-3.4999999999999996E-3</v>
      </c>
      <c r="CG1606" s="1"/>
    </row>
    <row r="1607" spans="1:85" x14ac:dyDescent="0.3">
      <c r="A1607" s="21">
        <f t="shared" si="710"/>
        <v>48060</v>
      </c>
      <c r="B1607" s="18">
        <f t="shared" si="694"/>
        <v>112.421875</v>
      </c>
      <c r="C1607">
        <f t="shared" si="712"/>
        <v>115</v>
      </c>
      <c r="D1607">
        <f t="shared" ca="1" si="697"/>
        <v>-5.7</v>
      </c>
      <c r="E1607">
        <f ca="1">IF(currency="USD",'Future et co'!F1607,IF(currency="EUR",'Future et co'!G1607,FALSE))</f>
        <v>3.6070000000000005E-2</v>
      </c>
      <c r="F1607">
        <f t="shared" ca="1" si="698"/>
        <v>3.6070000000000005E-2</v>
      </c>
      <c r="G1607">
        <f t="shared" ca="1" si="699"/>
        <v>2.0569999999999998E-2</v>
      </c>
      <c r="L1607">
        <f t="shared" ca="1" si="700"/>
        <v>127.8</v>
      </c>
      <c r="M1607">
        <f t="shared" ca="1" si="695"/>
        <v>3.6070000000000005E-2</v>
      </c>
      <c r="R1607">
        <f t="shared" ca="1" si="701"/>
        <v>127.8</v>
      </c>
      <c r="S1607">
        <f t="shared" ca="1" si="696"/>
        <v>3.6070000000000005E-2</v>
      </c>
      <c r="U1607" s="1"/>
      <c r="W1607" t="str">
        <f t="shared" si="713"/>
        <v/>
      </c>
      <c r="Y1607" s="1"/>
      <c r="AA1607">
        <f t="shared" si="714"/>
        <v>0</v>
      </c>
      <c r="AC1607" s="1"/>
      <c r="AE1607">
        <f t="shared" si="715"/>
        <v>0</v>
      </c>
      <c r="AH1607" s="1"/>
      <c r="AI1607" s="17"/>
      <c r="AJ1607" s="25"/>
      <c r="AU1607" s="1">
        <v>43754</v>
      </c>
      <c r="AV1607">
        <v>1.605</v>
      </c>
      <c r="AW1607">
        <f t="shared" si="702"/>
        <v>1.6049999999999998E-2</v>
      </c>
      <c r="AY1607" s="1">
        <v>43754</v>
      </c>
      <c r="AZ1607">
        <v>1.524</v>
      </c>
      <c r="BA1607">
        <f t="shared" si="703"/>
        <v>1.524E-2</v>
      </c>
      <c r="BC1607" s="1">
        <v>43774</v>
      </c>
      <c r="BD1607">
        <v>1.7230000000000001</v>
      </c>
      <c r="BE1607">
        <f t="shared" si="704"/>
        <v>1.7230000000000002E-2</v>
      </c>
      <c r="BG1607" s="1">
        <v>43774</v>
      </c>
      <c r="BH1607">
        <v>1.6379999999999999</v>
      </c>
      <c r="BI1607">
        <f t="shared" si="705"/>
        <v>1.6379999999999999E-2</v>
      </c>
      <c r="BK1607" s="1">
        <v>38897</v>
      </c>
      <c r="BL1607">
        <v>2.1792400000000001</v>
      </c>
      <c r="BM1607">
        <f t="shared" si="711"/>
        <v>2.17924E-2</v>
      </c>
      <c r="BP1607" s="1">
        <v>43721</v>
      </c>
      <c r="BQ1607">
        <v>227.99770000000001</v>
      </c>
      <c r="BR1607">
        <f t="shared" si="706"/>
        <v>2.2799770000000001</v>
      </c>
      <c r="BT1607" s="1">
        <v>43733</v>
      </c>
      <c r="BU1607">
        <v>-0.41</v>
      </c>
      <c r="BV1607">
        <f t="shared" si="707"/>
        <v>-4.0999999999999995E-3</v>
      </c>
      <c r="BX1607" s="1">
        <v>43733</v>
      </c>
      <c r="BY1607">
        <v>-0.375</v>
      </c>
      <c r="BZ1607">
        <f t="shared" si="708"/>
        <v>-3.7499999999999999E-3</v>
      </c>
      <c r="CB1607" s="1">
        <v>43774</v>
      </c>
      <c r="CC1607">
        <v>-0.35</v>
      </c>
      <c r="CD1607">
        <f t="shared" si="709"/>
        <v>-3.4999999999999996E-3</v>
      </c>
      <c r="CG1607" s="1"/>
    </row>
    <row r="1608" spans="1:85" x14ac:dyDescent="0.3">
      <c r="A1608" s="21">
        <f t="shared" si="710"/>
        <v>48061</v>
      </c>
      <c r="B1608" s="18">
        <f t="shared" si="694"/>
        <v>112.421875</v>
      </c>
      <c r="C1608">
        <f t="shared" si="712"/>
        <v>115</v>
      </c>
      <c r="D1608">
        <f t="shared" ca="1" si="697"/>
        <v>-5.7027777777777775</v>
      </c>
      <c r="E1608">
        <f ca="1">IF(currency="USD",'Future et co'!F1608,IF(currency="EUR",'Future et co'!G1608,FALSE))</f>
        <v>3.6070000000000005E-2</v>
      </c>
      <c r="F1608">
        <f t="shared" ca="1" si="698"/>
        <v>3.6070000000000005E-2</v>
      </c>
      <c r="G1608">
        <f t="shared" ca="1" si="699"/>
        <v>2.0569999999999998E-2</v>
      </c>
      <c r="L1608">
        <f t="shared" ca="1" si="700"/>
        <v>127.8</v>
      </c>
      <c r="M1608">
        <f t="shared" ca="1" si="695"/>
        <v>3.6070000000000005E-2</v>
      </c>
      <c r="R1608">
        <f t="shared" ca="1" si="701"/>
        <v>127.8</v>
      </c>
      <c r="S1608">
        <f t="shared" ca="1" si="696"/>
        <v>3.6070000000000005E-2</v>
      </c>
      <c r="U1608" s="1"/>
      <c r="W1608" t="str">
        <f t="shared" si="713"/>
        <v/>
      </c>
      <c r="Y1608" s="1"/>
      <c r="AA1608">
        <f t="shared" si="714"/>
        <v>0</v>
      </c>
      <c r="AC1608" s="1"/>
      <c r="AE1608">
        <f t="shared" si="715"/>
        <v>0</v>
      </c>
      <c r="AH1608" s="1"/>
      <c r="AI1608" s="17"/>
      <c r="AJ1608" s="25"/>
      <c r="AU1608" s="1">
        <v>43753</v>
      </c>
      <c r="AV1608">
        <v>1.645</v>
      </c>
      <c r="AW1608">
        <f t="shared" si="702"/>
        <v>1.6449999999999999E-2</v>
      </c>
      <c r="AY1608" s="1">
        <v>43753</v>
      </c>
      <c r="AZ1608">
        <v>1.57</v>
      </c>
      <c r="BA1608">
        <f t="shared" si="703"/>
        <v>1.5700000000000002E-2</v>
      </c>
      <c r="BC1608" s="1">
        <v>43773</v>
      </c>
      <c r="BD1608">
        <v>1.704</v>
      </c>
      <c r="BE1608">
        <f t="shared" si="704"/>
        <v>1.704E-2</v>
      </c>
      <c r="BG1608" s="1">
        <v>43773</v>
      </c>
      <c r="BH1608">
        <v>1.6106</v>
      </c>
      <c r="BI1608">
        <f t="shared" si="705"/>
        <v>1.6105999999999999E-2</v>
      </c>
      <c r="BK1608" s="1">
        <v>38903</v>
      </c>
      <c r="BL1608">
        <v>2.2639399999999998</v>
      </c>
      <c r="BM1608">
        <f t="shared" si="711"/>
        <v>2.2639399999999997E-2</v>
      </c>
      <c r="BP1608" s="1">
        <v>43720</v>
      </c>
      <c r="BQ1608">
        <v>229.96780000000001</v>
      </c>
      <c r="BR1608">
        <f t="shared" si="706"/>
        <v>2.2996780000000001</v>
      </c>
      <c r="BT1608" s="1">
        <v>43732</v>
      </c>
      <c r="BU1608">
        <v>-0.40300000000000002</v>
      </c>
      <c r="BV1608">
        <f t="shared" si="707"/>
        <v>-4.0300000000000006E-3</v>
      </c>
      <c r="BX1608" s="1">
        <v>43732</v>
      </c>
      <c r="BY1608">
        <v>-0.373</v>
      </c>
      <c r="BZ1608">
        <f t="shared" si="708"/>
        <v>-3.7299999999999998E-3</v>
      </c>
      <c r="CB1608" s="1">
        <v>43773</v>
      </c>
      <c r="CC1608">
        <v>-0.36</v>
      </c>
      <c r="CD1608">
        <f t="shared" si="709"/>
        <v>-3.5999999999999999E-3</v>
      </c>
      <c r="CG1608" s="1"/>
    </row>
    <row r="1609" spans="1:85" x14ac:dyDescent="0.3">
      <c r="A1609" s="21">
        <f t="shared" si="710"/>
        <v>48064</v>
      </c>
      <c r="B1609" s="18">
        <f t="shared" si="694"/>
        <v>112.421875</v>
      </c>
      <c r="C1609">
        <f t="shared" si="712"/>
        <v>115</v>
      </c>
      <c r="D1609">
        <f t="shared" ca="1" si="697"/>
        <v>-5.7111111111111112</v>
      </c>
      <c r="E1609">
        <f ca="1">IF(currency="USD",'Future et co'!F1609,IF(currency="EUR",'Future et co'!G1609,FALSE))</f>
        <v>3.6070000000000005E-2</v>
      </c>
      <c r="F1609">
        <f t="shared" ca="1" si="698"/>
        <v>3.6070000000000005E-2</v>
      </c>
      <c r="G1609">
        <f t="shared" ca="1" si="699"/>
        <v>2.0569999999999998E-2</v>
      </c>
      <c r="L1609">
        <f t="shared" ca="1" si="700"/>
        <v>127.8</v>
      </c>
      <c r="M1609">
        <f t="shared" ca="1" si="695"/>
        <v>3.6070000000000005E-2</v>
      </c>
      <c r="R1609">
        <f t="shared" ca="1" si="701"/>
        <v>127.8</v>
      </c>
      <c r="S1609">
        <f t="shared" ca="1" si="696"/>
        <v>3.6070000000000005E-2</v>
      </c>
      <c r="U1609" s="1"/>
      <c r="W1609" t="str">
        <f t="shared" si="713"/>
        <v/>
      </c>
      <c r="Y1609" s="1"/>
      <c r="AA1609">
        <f t="shared" si="714"/>
        <v>0</v>
      </c>
      <c r="AC1609" s="1"/>
      <c r="AE1609">
        <f t="shared" si="715"/>
        <v>0</v>
      </c>
      <c r="AH1609" s="1"/>
      <c r="AI1609" s="17"/>
      <c r="AJ1609" s="25"/>
      <c r="AU1609" s="1">
        <v>43752</v>
      </c>
      <c r="AV1609">
        <v>1.639</v>
      </c>
      <c r="AW1609">
        <f t="shared" si="702"/>
        <v>1.6390000000000002E-2</v>
      </c>
      <c r="AY1609" s="1">
        <v>43752</v>
      </c>
      <c r="AZ1609">
        <v>1.5369999999999999</v>
      </c>
      <c r="BA1609">
        <f t="shared" si="703"/>
        <v>1.537E-2</v>
      </c>
      <c r="BC1609" s="1">
        <v>43770</v>
      </c>
      <c r="BD1609">
        <v>1.6910000000000001</v>
      </c>
      <c r="BE1609">
        <f t="shared" si="704"/>
        <v>1.6910000000000001E-2</v>
      </c>
      <c r="BG1609" s="1">
        <v>43770</v>
      </c>
      <c r="BH1609">
        <v>1.5576000000000001</v>
      </c>
      <c r="BI1609">
        <f t="shared" si="705"/>
        <v>1.5576000000000001E-2</v>
      </c>
      <c r="BK1609" s="1">
        <v>38904</v>
      </c>
      <c r="BL1609">
        <v>2.2555299999999998</v>
      </c>
      <c r="BM1609">
        <f t="shared" si="711"/>
        <v>2.2555299999999997E-2</v>
      </c>
      <c r="BP1609" s="1">
        <v>43719</v>
      </c>
      <c r="BQ1609">
        <v>230.3777</v>
      </c>
      <c r="BR1609">
        <f t="shared" si="706"/>
        <v>2.3037770000000002</v>
      </c>
      <c r="BT1609" s="1">
        <v>43731</v>
      </c>
      <c r="BU1609">
        <v>-0.4</v>
      </c>
      <c r="BV1609">
        <f t="shared" si="707"/>
        <v>-4.0000000000000001E-3</v>
      </c>
      <c r="BX1609" s="1">
        <v>43731</v>
      </c>
      <c r="BY1609">
        <v>-0.36299999999999999</v>
      </c>
      <c r="BZ1609">
        <f t="shared" si="708"/>
        <v>-3.63E-3</v>
      </c>
      <c r="CB1609" s="1">
        <v>43770</v>
      </c>
      <c r="CC1609">
        <v>-0.36159999999999998</v>
      </c>
      <c r="CD1609">
        <f t="shared" si="709"/>
        <v>-3.6159999999999999E-3</v>
      </c>
      <c r="CG1609" s="1"/>
    </row>
    <row r="1610" spans="1:85" x14ac:dyDescent="0.3">
      <c r="A1610" s="21">
        <f t="shared" si="710"/>
        <v>48065</v>
      </c>
      <c r="B1610" s="18">
        <f t="shared" si="694"/>
        <v>112.421875</v>
      </c>
      <c r="C1610">
        <f t="shared" si="712"/>
        <v>115</v>
      </c>
      <c r="D1610">
        <f t="shared" ca="1" si="697"/>
        <v>-5.7138888888888886</v>
      </c>
      <c r="E1610">
        <f ca="1">IF(currency="USD",'Future et co'!F1610,IF(currency="EUR",'Future et co'!G1610,FALSE))</f>
        <v>3.6070000000000005E-2</v>
      </c>
      <c r="F1610">
        <f t="shared" ca="1" si="698"/>
        <v>3.6070000000000005E-2</v>
      </c>
      <c r="G1610">
        <f t="shared" ca="1" si="699"/>
        <v>2.0569999999999998E-2</v>
      </c>
      <c r="L1610">
        <f t="shared" ca="1" si="700"/>
        <v>127.8</v>
      </c>
      <c r="M1610">
        <f t="shared" ca="1" si="695"/>
        <v>3.6070000000000005E-2</v>
      </c>
      <c r="R1610">
        <f t="shared" ca="1" si="701"/>
        <v>127.8</v>
      </c>
      <c r="S1610">
        <f t="shared" ca="1" si="696"/>
        <v>3.6070000000000005E-2</v>
      </c>
      <c r="U1610" s="1"/>
      <c r="W1610" t="str">
        <f t="shared" si="713"/>
        <v/>
      </c>
      <c r="Y1610" s="1"/>
      <c r="AA1610">
        <f t="shared" si="714"/>
        <v>0</v>
      </c>
      <c r="AC1610" s="1"/>
      <c r="AE1610">
        <f t="shared" si="715"/>
        <v>0</v>
      </c>
      <c r="AH1610" s="1"/>
      <c r="AI1610" s="17"/>
      <c r="AJ1610" s="25"/>
      <c r="AU1610" s="1">
        <v>43749</v>
      </c>
      <c r="AV1610">
        <v>1.6359999999999999</v>
      </c>
      <c r="AW1610">
        <f t="shared" si="702"/>
        <v>1.636E-2</v>
      </c>
      <c r="AY1610" s="1">
        <v>43749</v>
      </c>
      <c r="AZ1610">
        <v>1.554</v>
      </c>
      <c r="BA1610">
        <f t="shared" si="703"/>
        <v>1.554E-2</v>
      </c>
      <c r="BC1610" s="1">
        <v>43769</v>
      </c>
      <c r="BD1610">
        <v>1.6519999999999999</v>
      </c>
      <c r="BE1610">
        <f t="shared" si="704"/>
        <v>1.652E-2</v>
      </c>
      <c r="BG1610" s="1">
        <v>43769</v>
      </c>
      <c r="BH1610">
        <v>1.5356000000000001</v>
      </c>
      <c r="BI1610">
        <f t="shared" si="705"/>
        <v>1.5356000000000002E-2</v>
      </c>
      <c r="BK1610" s="1">
        <v>38905</v>
      </c>
      <c r="BL1610">
        <v>2.2267299999999999</v>
      </c>
      <c r="BM1610">
        <f t="shared" si="711"/>
        <v>2.22673E-2</v>
      </c>
      <c r="BP1610" s="1">
        <v>43718</v>
      </c>
      <c r="BQ1610">
        <v>230.03389999999999</v>
      </c>
      <c r="BR1610">
        <f t="shared" si="706"/>
        <v>2.3003389999999997</v>
      </c>
      <c r="BT1610" s="1">
        <v>43728</v>
      </c>
      <c r="BU1610">
        <v>-0.39300000000000002</v>
      </c>
      <c r="BV1610">
        <f t="shared" si="707"/>
        <v>-3.9300000000000003E-3</v>
      </c>
      <c r="BX1610" s="1">
        <v>43728</v>
      </c>
      <c r="BY1610">
        <v>-0.35799999999999998</v>
      </c>
      <c r="BZ1610">
        <f t="shared" si="708"/>
        <v>-3.5799999999999998E-3</v>
      </c>
      <c r="CB1610" s="1">
        <v>43769</v>
      </c>
      <c r="CC1610">
        <v>-0.35899999999999999</v>
      </c>
      <c r="CD1610">
        <f t="shared" si="709"/>
        <v>-3.5899999999999999E-3</v>
      </c>
      <c r="CG1610" s="1"/>
    </row>
    <row r="1611" spans="1:85" x14ac:dyDescent="0.3">
      <c r="A1611" s="21">
        <f t="shared" si="710"/>
        <v>48066</v>
      </c>
      <c r="B1611" s="18">
        <f t="shared" ref="B1611:B1674" si="716">IFERROR(VLOOKUP(A1611,$CG$11:$CH$19999,2,FALSE),B1610)</f>
        <v>112.421875</v>
      </c>
      <c r="C1611">
        <f t="shared" si="712"/>
        <v>115</v>
      </c>
      <c r="D1611">
        <f t="shared" ca="1" si="697"/>
        <v>-5.7166666666666668</v>
      </c>
      <c r="E1611">
        <f ca="1">IF(currency="USD",'Future et co'!F1611,IF(currency="EUR",'Future et co'!G1611,FALSE))</f>
        <v>3.6070000000000005E-2</v>
      </c>
      <c r="F1611">
        <f t="shared" ca="1" si="698"/>
        <v>3.6070000000000005E-2</v>
      </c>
      <c r="G1611">
        <f t="shared" ca="1" si="699"/>
        <v>2.0569999999999998E-2</v>
      </c>
      <c r="L1611">
        <f t="shared" ca="1" si="700"/>
        <v>127.8</v>
      </c>
      <c r="M1611">
        <f t="shared" ref="M1611:M1674" ca="1" si="717">IFERROR(IF(L1611&lt;0.25,VLOOKUP(I1611,$AU$11:$AW$5325,3,FALSE),IF(AND(L1611&gt;=0.25,L1611&lt;0.5),VLOOKUP(I1611,$AY$11:$BA$5325,3,FALSE),IF(AND(L1611&gt;=0.5,L1611&lt;1),VLOOKUP(I1611,$BC$11:$BE$5325,3,FALSE),VLOOKUP(I1611,$BG$11:$BI$5010,3,FALSE)))),M1610)</f>
        <v>3.6070000000000005E-2</v>
      </c>
      <c r="R1611">
        <f t="shared" ca="1" si="701"/>
        <v>127.8</v>
      </c>
      <c r="S1611">
        <f t="shared" ref="S1611:S1674" ca="1" si="718">IFERROR(IF(R1611&lt;0.25,VLOOKUP(O1611,$AU$11:$AW$5325,3,FALSE),IF(AND(R1611&gt;=0.25,R1611&lt;0.5),VLOOKUP(O1611,$AY$11:$BA$5325,3,FALSE),IF(AND(R1611&gt;=0.5,R1611&lt;1),VLOOKUP(O1611,$BC$11:$BE$5325,3,FALSE),VLOOKUP(O1611,$BG$11:$BI$5010,3,FALSE)))),S1610)</f>
        <v>3.6070000000000005E-2</v>
      </c>
      <c r="U1611" s="1"/>
      <c r="W1611" t="str">
        <f t="shared" si="713"/>
        <v/>
      </c>
      <c r="Y1611" s="1"/>
      <c r="AA1611">
        <f t="shared" si="714"/>
        <v>0</v>
      </c>
      <c r="AC1611" s="1"/>
      <c r="AE1611">
        <f t="shared" si="715"/>
        <v>0</v>
      </c>
      <c r="AH1611" s="1"/>
      <c r="AI1611" s="17"/>
      <c r="AJ1611" s="25"/>
      <c r="AU1611" s="1">
        <v>43748</v>
      </c>
      <c r="AV1611">
        <v>1.623</v>
      </c>
      <c r="AW1611">
        <f t="shared" si="702"/>
        <v>1.6230000000000001E-2</v>
      </c>
      <c r="AY1611" s="1">
        <v>43748</v>
      </c>
      <c r="AZ1611">
        <v>1.5169999999999999</v>
      </c>
      <c r="BA1611">
        <f t="shared" si="703"/>
        <v>1.5169999999999999E-2</v>
      </c>
      <c r="BC1611" s="1">
        <v>43768</v>
      </c>
      <c r="BD1611">
        <v>1.718</v>
      </c>
      <c r="BE1611">
        <f t="shared" si="704"/>
        <v>1.7180000000000001E-2</v>
      </c>
      <c r="BG1611" s="1">
        <v>43768</v>
      </c>
      <c r="BH1611">
        <v>1.6285000000000001</v>
      </c>
      <c r="BI1611">
        <f t="shared" si="705"/>
        <v>1.6285000000000001E-2</v>
      </c>
      <c r="BK1611" s="1">
        <v>38908</v>
      </c>
      <c r="BL1611">
        <v>2.22235</v>
      </c>
      <c r="BM1611">
        <f t="shared" si="711"/>
        <v>2.22235E-2</v>
      </c>
      <c r="BP1611" s="1">
        <v>43717</v>
      </c>
      <c r="BQ1611">
        <v>230.3777</v>
      </c>
      <c r="BR1611">
        <f t="shared" si="706"/>
        <v>2.3037770000000002</v>
      </c>
      <c r="BT1611" s="1">
        <v>43727</v>
      </c>
      <c r="BU1611">
        <v>-0.39600000000000002</v>
      </c>
      <c r="BV1611">
        <f t="shared" si="707"/>
        <v>-3.96E-3</v>
      </c>
      <c r="BX1611" s="1">
        <v>43727</v>
      </c>
      <c r="BY1611">
        <v>-0.36799999999999999</v>
      </c>
      <c r="BZ1611">
        <f t="shared" si="708"/>
        <v>-3.6800000000000001E-3</v>
      </c>
      <c r="CB1611" s="1">
        <v>43768</v>
      </c>
      <c r="CC1611">
        <v>-0.35310000000000002</v>
      </c>
      <c r="CD1611">
        <f t="shared" si="709"/>
        <v>-3.5310000000000003E-3</v>
      </c>
      <c r="CG1611" s="1"/>
    </row>
    <row r="1612" spans="1:85" x14ac:dyDescent="0.3">
      <c r="A1612" s="21">
        <f t="shared" si="710"/>
        <v>48067</v>
      </c>
      <c r="B1612" s="18">
        <f t="shared" si="716"/>
        <v>112.421875</v>
      </c>
      <c r="C1612">
        <f t="shared" si="712"/>
        <v>115</v>
      </c>
      <c r="D1612">
        <f t="shared" ref="D1612:D1675" ca="1" si="719">($B$7-A1612)/360</f>
        <v>-5.7194444444444441</v>
      </c>
      <c r="E1612">
        <f ca="1">IF(currency="USD",'Future et co'!F1612,IF(currency="EUR",'Future et co'!G1612,FALSE))</f>
        <v>3.6070000000000005E-2</v>
      </c>
      <c r="F1612">
        <f t="shared" ref="F1612:F1675" ca="1" si="720">IFERROR(IF(D1612&lt;0.25,VLOOKUP(A1612,$AU$11:$AW$5325,3,FALSE),IF(AND(D1612&gt;=0.25,D1612&lt;0.5),VLOOKUP(A1612,$AY$11:$BA$5325,3,FALSE),IF(AND(D1612&gt;=0.5,D1612&lt;1),VLOOKUP(A1612,$BC$11:$BE$5325,3,FALSE),VLOOKUP(A1612,$BG$11:$BI$5010,3,FALSE)))),F1611)</f>
        <v>3.6070000000000005E-2</v>
      </c>
      <c r="G1612">
        <f t="shared" ref="G1612:G1675" ca="1" si="721">IFERROR(IF(D1612&lt;0.25,VLOOKUP(A1612,$BT$11:$BV$5325,3,FALSE),IF(AND(D1612&gt;=0.25,D1612&lt;0.5),VLOOKUP(A1612,$BX$11:$BZ$5325,3,FALSE),VLOOKUP(A1612,$CB$11:$CD$5325,3,FALSE))),G1611)</f>
        <v>2.0569999999999998E-2</v>
      </c>
      <c r="L1612">
        <f t="shared" ref="L1612:L1675" ca="1" si="722">($J$7-I1612)/360</f>
        <v>127.8</v>
      </c>
      <c r="M1612">
        <f t="shared" ca="1" si="717"/>
        <v>3.6070000000000005E-2</v>
      </c>
      <c r="R1612">
        <f t="shared" ref="R1612:R1675" ca="1" si="723">($P$7-O1612)/360</f>
        <v>127.8</v>
      </c>
      <c r="S1612">
        <f t="shared" ca="1" si="718"/>
        <v>3.6070000000000005E-2</v>
      </c>
      <c r="U1612" s="1"/>
      <c r="W1612" t="str">
        <f t="shared" si="713"/>
        <v/>
      </c>
      <c r="Y1612" s="1"/>
      <c r="AA1612">
        <f t="shared" si="714"/>
        <v>0</v>
      </c>
      <c r="AC1612" s="1"/>
      <c r="AE1612">
        <f t="shared" si="715"/>
        <v>0</v>
      </c>
      <c r="AH1612" s="1"/>
      <c r="AI1612" s="17"/>
      <c r="AJ1612" s="25"/>
      <c r="AU1612" s="1">
        <v>43747</v>
      </c>
      <c r="AV1612">
        <v>1.623</v>
      </c>
      <c r="AW1612">
        <f t="shared" ref="AW1612:AW1675" si="724">AV1612/100</f>
        <v>1.6230000000000001E-2</v>
      </c>
      <c r="AY1612" s="1">
        <v>43747</v>
      </c>
      <c r="AZ1612">
        <v>1.4990000000000001</v>
      </c>
      <c r="BA1612">
        <f t="shared" ref="BA1612:BA1675" si="725">AZ1612/100</f>
        <v>1.4990000000000002E-2</v>
      </c>
      <c r="BC1612" s="1">
        <v>43767</v>
      </c>
      <c r="BD1612">
        <v>1.738</v>
      </c>
      <c r="BE1612">
        <f t="shared" ref="BE1612:BE1675" si="726">BD1612/100</f>
        <v>1.738E-2</v>
      </c>
      <c r="BG1612" s="1">
        <v>43767</v>
      </c>
      <c r="BH1612">
        <v>1.6439999999999999</v>
      </c>
      <c r="BI1612">
        <f t="shared" ref="BI1612:BI1675" si="727">BH1612/100</f>
        <v>1.644E-2</v>
      </c>
      <c r="BK1612" s="1">
        <v>38909</v>
      </c>
      <c r="BL1612">
        <v>2.2117900000000001</v>
      </c>
      <c r="BM1612">
        <f t="shared" si="711"/>
        <v>2.2117900000000003E-2</v>
      </c>
      <c r="BP1612" s="1">
        <v>43714</v>
      </c>
      <c r="BQ1612">
        <v>231.6867</v>
      </c>
      <c r="BR1612">
        <f t="shared" ref="BR1612:BR1675" si="728">BQ1612/100</f>
        <v>2.3168670000000002</v>
      </c>
      <c r="BT1612" s="1">
        <v>43726</v>
      </c>
      <c r="BU1612">
        <v>-0.39600000000000002</v>
      </c>
      <c r="BV1612">
        <f t="shared" ref="BV1612:BV1675" si="729">BU1612/100</f>
        <v>-3.96E-3</v>
      </c>
      <c r="BX1612" s="1">
        <v>43726</v>
      </c>
      <c r="BY1612">
        <v>-0.36899999999999999</v>
      </c>
      <c r="BZ1612">
        <f t="shared" ref="BZ1612:BZ1675" si="730">BY1612/100</f>
        <v>-3.6900000000000001E-3</v>
      </c>
      <c r="CB1612" s="1">
        <v>43767</v>
      </c>
      <c r="CC1612">
        <v>-0.35</v>
      </c>
      <c r="CD1612">
        <f t="shared" ref="CD1612:CD1675" si="731">CC1612/100</f>
        <v>-3.4999999999999996E-3</v>
      </c>
      <c r="CG1612" s="1"/>
    </row>
    <row r="1613" spans="1:85" x14ac:dyDescent="0.3">
      <c r="A1613" s="21">
        <f t="shared" ref="A1613:A1676" si="732">WORKDAY(A1612,1)</f>
        <v>48068</v>
      </c>
      <c r="B1613" s="18">
        <f t="shared" si="716"/>
        <v>112.421875</v>
      </c>
      <c r="C1613">
        <f t="shared" si="712"/>
        <v>115</v>
      </c>
      <c r="D1613">
        <f t="shared" ca="1" si="719"/>
        <v>-5.7222222222222223</v>
      </c>
      <c r="E1613">
        <f ca="1">IF(currency="USD",'Future et co'!F1613,IF(currency="EUR",'Future et co'!G1613,FALSE))</f>
        <v>3.6070000000000005E-2</v>
      </c>
      <c r="F1613">
        <f t="shared" ca="1" si="720"/>
        <v>3.6070000000000005E-2</v>
      </c>
      <c r="G1613">
        <f t="shared" ca="1" si="721"/>
        <v>2.0569999999999998E-2</v>
      </c>
      <c r="L1613">
        <f t="shared" ca="1" si="722"/>
        <v>127.8</v>
      </c>
      <c r="M1613">
        <f t="shared" ca="1" si="717"/>
        <v>3.6070000000000005E-2</v>
      </c>
      <c r="R1613">
        <f t="shared" ca="1" si="723"/>
        <v>127.8</v>
      </c>
      <c r="S1613">
        <f t="shared" ca="1" si="718"/>
        <v>3.6070000000000005E-2</v>
      </c>
      <c r="U1613" s="1"/>
      <c r="W1613" t="str">
        <f t="shared" si="713"/>
        <v/>
      </c>
      <c r="Y1613" s="1"/>
      <c r="AA1613">
        <f t="shared" si="714"/>
        <v>0</v>
      </c>
      <c r="AC1613" s="1"/>
      <c r="AE1613">
        <f t="shared" si="715"/>
        <v>0</v>
      </c>
      <c r="AH1613" s="1"/>
      <c r="AI1613" s="17"/>
      <c r="AJ1613" s="25"/>
      <c r="AU1613" s="1">
        <v>43746</v>
      </c>
      <c r="AV1613">
        <v>1.6339999999999999</v>
      </c>
      <c r="AW1613">
        <f t="shared" si="724"/>
        <v>1.634E-2</v>
      </c>
      <c r="AY1613" s="1">
        <v>43746</v>
      </c>
      <c r="AZ1613">
        <v>1.5</v>
      </c>
      <c r="BA1613">
        <f t="shared" si="725"/>
        <v>1.4999999999999999E-2</v>
      </c>
      <c r="BC1613" s="1">
        <v>43766</v>
      </c>
      <c r="BD1613">
        <v>1.7410000000000001</v>
      </c>
      <c r="BE1613">
        <f t="shared" si="726"/>
        <v>1.7410000000000002E-2</v>
      </c>
      <c r="BG1613" s="1">
        <v>43766</v>
      </c>
      <c r="BH1613">
        <v>1.6361000000000001</v>
      </c>
      <c r="BI1613">
        <f t="shared" si="727"/>
        <v>1.6361000000000001E-2</v>
      </c>
      <c r="BK1613" s="1">
        <v>38910</v>
      </c>
      <c r="BL1613">
        <v>2.2350099999999999</v>
      </c>
      <c r="BM1613">
        <f t="shared" si="711"/>
        <v>2.2350099999999998E-2</v>
      </c>
      <c r="BP1613" s="1">
        <v>43713</v>
      </c>
      <c r="BQ1613">
        <v>230.72149999999999</v>
      </c>
      <c r="BR1613">
        <f t="shared" si="728"/>
        <v>2.3072149999999998</v>
      </c>
      <c r="BT1613" s="1">
        <v>43725</v>
      </c>
      <c r="BU1613">
        <v>-0.39800000000000002</v>
      </c>
      <c r="BV1613">
        <f t="shared" si="729"/>
        <v>-3.98E-3</v>
      </c>
      <c r="BX1613" s="1">
        <v>43725</v>
      </c>
      <c r="BY1613">
        <v>-0.36499999999999999</v>
      </c>
      <c r="BZ1613">
        <f t="shared" si="730"/>
        <v>-3.65E-3</v>
      </c>
      <c r="CB1613" s="1">
        <v>43766</v>
      </c>
      <c r="CC1613">
        <v>-0.36</v>
      </c>
      <c r="CD1613">
        <f t="shared" si="731"/>
        <v>-3.5999999999999999E-3</v>
      </c>
      <c r="CG1613" s="1"/>
    </row>
    <row r="1614" spans="1:85" x14ac:dyDescent="0.3">
      <c r="A1614" s="21">
        <f t="shared" si="732"/>
        <v>48071</v>
      </c>
      <c r="B1614" s="18">
        <f t="shared" si="716"/>
        <v>112.421875</v>
      </c>
      <c r="C1614">
        <f t="shared" si="712"/>
        <v>115</v>
      </c>
      <c r="D1614">
        <f t="shared" ca="1" si="719"/>
        <v>-5.7305555555555552</v>
      </c>
      <c r="E1614">
        <f ca="1">IF(currency="USD",'Future et co'!F1614,IF(currency="EUR",'Future et co'!G1614,FALSE))</f>
        <v>3.6070000000000005E-2</v>
      </c>
      <c r="F1614">
        <f t="shared" ca="1" si="720"/>
        <v>3.6070000000000005E-2</v>
      </c>
      <c r="G1614">
        <f t="shared" ca="1" si="721"/>
        <v>2.0569999999999998E-2</v>
      </c>
      <c r="L1614">
        <f t="shared" ca="1" si="722"/>
        <v>127.8</v>
      </c>
      <c r="M1614">
        <f t="shared" ca="1" si="717"/>
        <v>3.6070000000000005E-2</v>
      </c>
      <c r="R1614">
        <f t="shared" ca="1" si="723"/>
        <v>127.8</v>
      </c>
      <c r="S1614">
        <f t="shared" ca="1" si="718"/>
        <v>3.6070000000000005E-2</v>
      </c>
      <c r="U1614" s="1"/>
      <c r="W1614" t="str">
        <f t="shared" si="713"/>
        <v/>
      </c>
      <c r="Y1614" s="1"/>
      <c r="AA1614">
        <f t="shared" si="714"/>
        <v>0</v>
      </c>
      <c r="AC1614" s="1"/>
      <c r="AE1614">
        <f t="shared" si="715"/>
        <v>0</v>
      </c>
      <c r="AH1614" s="1"/>
      <c r="AI1614" s="17"/>
      <c r="AJ1614" s="25"/>
      <c r="AU1614" s="1">
        <v>43745</v>
      </c>
      <c r="AV1614">
        <v>1.6539999999999999</v>
      </c>
      <c r="AW1614">
        <f t="shared" si="724"/>
        <v>1.6539999999999999E-2</v>
      </c>
      <c r="AY1614" s="1">
        <v>43745</v>
      </c>
      <c r="AZ1614">
        <v>1.518</v>
      </c>
      <c r="BA1614">
        <f t="shared" si="725"/>
        <v>1.5180000000000001E-2</v>
      </c>
      <c r="BC1614" s="1">
        <v>43763</v>
      </c>
      <c r="BD1614">
        <v>1.734</v>
      </c>
      <c r="BE1614">
        <f t="shared" si="726"/>
        <v>1.7340000000000001E-2</v>
      </c>
      <c r="BG1614" s="1">
        <v>43763</v>
      </c>
      <c r="BH1614">
        <v>1.621</v>
      </c>
      <c r="BI1614">
        <f t="shared" si="727"/>
        <v>1.6209999999999999E-2</v>
      </c>
      <c r="BK1614" s="1">
        <v>38911</v>
      </c>
      <c r="BL1614">
        <v>2.2597900000000002</v>
      </c>
      <c r="BM1614">
        <f t="shared" ref="BM1614:BM1677" si="733">BL1614/100</f>
        <v>2.2597900000000001E-2</v>
      </c>
      <c r="BP1614" s="1">
        <v>43712</v>
      </c>
      <c r="BQ1614">
        <v>232.32130000000001</v>
      </c>
      <c r="BR1614">
        <f t="shared" si="728"/>
        <v>2.323213</v>
      </c>
      <c r="BT1614" s="1">
        <v>43724</v>
      </c>
      <c r="BU1614">
        <v>-0.39400000000000002</v>
      </c>
      <c r="BV1614">
        <f t="shared" si="729"/>
        <v>-3.9399999999999999E-3</v>
      </c>
      <c r="BX1614" s="1">
        <v>43724</v>
      </c>
      <c r="BY1614">
        <v>-0.36099999999999999</v>
      </c>
      <c r="BZ1614">
        <f t="shared" si="730"/>
        <v>-3.6099999999999999E-3</v>
      </c>
      <c r="CB1614" s="1">
        <v>43763</v>
      </c>
      <c r="CC1614">
        <v>-0.36</v>
      </c>
      <c r="CD1614">
        <f t="shared" si="731"/>
        <v>-3.5999999999999999E-3</v>
      </c>
      <c r="CG1614" s="1"/>
    </row>
    <row r="1615" spans="1:85" x14ac:dyDescent="0.3">
      <c r="A1615" s="21">
        <f t="shared" si="732"/>
        <v>48072</v>
      </c>
      <c r="B1615" s="18">
        <f t="shared" si="716"/>
        <v>112.421875</v>
      </c>
      <c r="C1615">
        <f t="shared" si="712"/>
        <v>115</v>
      </c>
      <c r="D1615">
        <f t="shared" ca="1" si="719"/>
        <v>-5.7333333333333334</v>
      </c>
      <c r="E1615">
        <f ca="1">IF(currency="USD",'Future et co'!F1615,IF(currency="EUR",'Future et co'!G1615,FALSE))</f>
        <v>3.6070000000000005E-2</v>
      </c>
      <c r="F1615">
        <f t="shared" ca="1" si="720"/>
        <v>3.6070000000000005E-2</v>
      </c>
      <c r="G1615">
        <f t="shared" ca="1" si="721"/>
        <v>2.0569999999999998E-2</v>
      </c>
      <c r="L1615">
        <f t="shared" ca="1" si="722"/>
        <v>127.8</v>
      </c>
      <c r="M1615">
        <f t="shared" ca="1" si="717"/>
        <v>3.6070000000000005E-2</v>
      </c>
      <c r="R1615">
        <f t="shared" ca="1" si="723"/>
        <v>127.8</v>
      </c>
      <c r="S1615">
        <f t="shared" ca="1" si="718"/>
        <v>3.6070000000000005E-2</v>
      </c>
      <c r="U1615" s="1"/>
      <c r="W1615" t="str">
        <f t="shared" si="713"/>
        <v/>
      </c>
      <c r="Y1615" s="1"/>
      <c r="AA1615">
        <f t="shared" si="714"/>
        <v>0</v>
      </c>
      <c r="AC1615" s="1"/>
      <c r="AE1615">
        <f t="shared" si="715"/>
        <v>0</v>
      </c>
      <c r="AH1615" s="1"/>
      <c r="AI1615" s="17"/>
      <c r="AJ1615" s="25"/>
      <c r="AU1615" s="1">
        <v>43742</v>
      </c>
      <c r="AV1615">
        <v>1.6559999999999999</v>
      </c>
      <c r="AW1615">
        <f t="shared" si="724"/>
        <v>1.6559999999999998E-2</v>
      </c>
      <c r="AY1615" s="1">
        <v>43742</v>
      </c>
      <c r="AZ1615">
        <v>1.506</v>
      </c>
      <c r="BA1615">
        <f t="shared" si="725"/>
        <v>1.506E-2</v>
      </c>
      <c r="BC1615" s="1">
        <v>43762</v>
      </c>
      <c r="BD1615">
        <v>1.702</v>
      </c>
      <c r="BE1615">
        <f t="shared" si="726"/>
        <v>1.702E-2</v>
      </c>
      <c r="BG1615" s="1">
        <v>43762</v>
      </c>
      <c r="BH1615">
        <v>1.5813999999999999</v>
      </c>
      <c r="BI1615">
        <f t="shared" si="727"/>
        <v>1.5813999999999998E-2</v>
      </c>
      <c r="BK1615" s="1">
        <v>38912</v>
      </c>
      <c r="BL1615">
        <v>2.2704300000000002</v>
      </c>
      <c r="BM1615">
        <f t="shared" si="733"/>
        <v>2.27043E-2</v>
      </c>
      <c r="BP1615" s="1">
        <v>43711</v>
      </c>
      <c r="BQ1615">
        <v>233.36240000000001</v>
      </c>
      <c r="BR1615">
        <f t="shared" si="728"/>
        <v>2.3336239999999999</v>
      </c>
      <c r="BT1615" s="1">
        <v>43721</v>
      </c>
      <c r="BU1615">
        <v>-0.4</v>
      </c>
      <c r="BV1615">
        <f t="shared" si="729"/>
        <v>-4.0000000000000001E-3</v>
      </c>
      <c r="BX1615" s="1">
        <v>43721</v>
      </c>
      <c r="BY1615">
        <v>-0.377</v>
      </c>
      <c r="BZ1615">
        <f t="shared" si="730"/>
        <v>-3.7699999999999999E-3</v>
      </c>
      <c r="CB1615" s="1">
        <v>43762</v>
      </c>
      <c r="CC1615">
        <v>-0.36</v>
      </c>
      <c r="CD1615">
        <f t="shared" si="731"/>
        <v>-3.5999999999999999E-3</v>
      </c>
      <c r="CG1615" s="1"/>
    </row>
    <row r="1616" spans="1:85" x14ac:dyDescent="0.3">
      <c r="A1616" s="21">
        <f t="shared" si="732"/>
        <v>48073</v>
      </c>
      <c r="B1616" s="18">
        <f t="shared" si="716"/>
        <v>112.421875</v>
      </c>
      <c r="C1616">
        <f t="shared" si="712"/>
        <v>115</v>
      </c>
      <c r="D1616">
        <f t="shared" ca="1" si="719"/>
        <v>-5.7361111111111107</v>
      </c>
      <c r="E1616">
        <f ca="1">IF(currency="USD",'Future et co'!F1616,IF(currency="EUR",'Future et co'!G1616,FALSE))</f>
        <v>3.6070000000000005E-2</v>
      </c>
      <c r="F1616">
        <f t="shared" ca="1" si="720"/>
        <v>3.6070000000000005E-2</v>
      </c>
      <c r="G1616">
        <f t="shared" ca="1" si="721"/>
        <v>2.0569999999999998E-2</v>
      </c>
      <c r="L1616">
        <f t="shared" ca="1" si="722"/>
        <v>127.8</v>
      </c>
      <c r="M1616">
        <f t="shared" ca="1" si="717"/>
        <v>3.6070000000000005E-2</v>
      </c>
      <c r="R1616">
        <f t="shared" ca="1" si="723"/>
        <v>127.8</v>
      </c>
      <c r="S1616">
        <f t="shared" ca="1" si="718"/>
        <v>3.6070000000000005E-2</v>
      </c>
      <c r="U1616" s="1"/>
      <c r="W1616" t="str">
        <f t="shared" si="713"/>
        <v/>
      </c>
      <c r="Y1616" s="1"/>
      <c r="AA1616">
        <f t="shared" si="714"/>
        <v>0</v>
      </c>
      <c r="AC1616" s="1"/>
      <c r="AE1616">
        <f t="shared" si="715"/>
        <v>0</v>
      </c>
      <c r="AH1616" s="1"/>
      <c r="AI1616" s="17"/>
      <c r="AJ1616" s="25"/>
      <c r="AU1616" s="1">
        <v>43741</v>
      </c>
      <c r="AV1616">
        <v>1.6419999999999999</v>
      </c>
      <c r="AW1616">
        <f t="shared" si="724"/>
        <v>1.6420000000000001E-2</v>
      </c>
      <c r="AY1616" s="1">
        <v>43741</v>
      </c>
      <c r="AZ1616">
        <v>1.48</v>
      </c>
      <c r="BA1616">
        <f t="shared" si="725"/>
        <v>1.4800000000000001E-2</v>
      </c>
      <c r="BC1616" s="1">
        <v>43761</v>
      </c>
      <c r="BD1616">
        <v>1.706</v>
      </c>
      <c r="BE1616">
        <f t="shared" si="726"/>
        <v>1.7059999999999999E-2</v>
      </c>
      <c r="BG1616" s="1">
        <v>43761</v>
      </c>
      <c r="BH1616">
        <v>1.5864</v>
      </c>
      <c r="BI1616">
        <f t="shared" si="727"/>
        <v>1.5864E-2</v>
      </c>
      <c r="BK1616" s="1">
        <v>38915</v>
      </c>
      <c r="BL1616">
        <v>2.28071</v>
      </c>
      <c r="BM1616">
        <f t="shared" si="733"/>
        <v>2.28071E-2</v>
      </c>
      <c r="BP1616" s="1">
        <v>43710</v>
      </c>
      <c r="BQ1616">
        <v>232.8939</v>
      </c>
      <c r="BR1616">
        <f t="shared" si="728"/>
        <v>2.3289390000000001</v>
      </c>
      <c r="BT1616" s="1">
        <v>43720</v>
      </c>
      <c r="BU1616">
        <v>-0.433</v>
      </c>
      <c r="BV1616">
        <f t="shared" si="729"/>
        <v>-4.3299999999999996E-3</v>
      </c>
      <c r="BX1616" s="1">
        <v>43720</v>
      </c>
      <c r="BY1616">
        <v>-0.40799999999999997</v>
      </c>
      <c r="BZ1616">
        <f t="shared" si="730"/>
        <v>-4.0799999999999994E-3</v>
      </c>
      <c r="CB1616" s="1">
        <v>43761</v>
      </c>
      <c r="CC1616">
        <v>-0.37</v>
      </c>
      <c r="CD1616">
        <f t="shared" si="731"/>
        <v>-3.7000000000000002E-3</v>
      </c>
      <c r="CG1616" s="1"/>
    </row>
    <row r="1617" spans="1:85" x14ac:dyDescent="0.3">
      <c r="A1617" s="21">
        <f t="shared" si="732"/>
        <v>48074</v>
      </c>
      <c r="B1617" s="18">
        <f t="shared" si="716"/>
        <v>112.421875</v>
      </c>
      <c r="C1617">
        <f t="shared" si="712"/>
        <v>115</v>
      </c>
      <c r="D1617">
        <f t="shared" ca="1" si="719"/>
        <v>-5.7388888888888889</v>
      </c>
      <c r="E1617">
        <f ca="1">IF(currency="USD",'Future et co'!F1617,IF(currency="EUR",'Future et co'!G1617,FALSE))</f>
        <v>3.6070000000000005E-2</v>
      </c>
      <c r="F1617">
        <f t="shared" ca="1" si="720"/>
        <v>3.6070000000000005E-2</v>
      </c>
      <c r="G1617">
        <f t="shared" ca="1" si="721"/>
        <v>2.0569999999999998E-2</v>
      </c>
      <c r="L1617">
        <f t="shared" ca="1" si="722"/>
        <v>127.8</v>
      </c>
      <c r="M1617">
        <f t="shared" ca="1" si="717"/>
        <v>3.6070000000000005E-2</v>
      </c>
      <c r="R1617">
        <f t="shared" ca="1" si="723"/>
        <v>127.8</v>
      </c>
      <c r="S1617">
        <f t="shared" ca="1" si="718"/>
        <v>3.6070000000000005E-2</v>
      </c>
      <c r="U1617" s="1"/>
      <c r="W1617" t="str">
        <f t="shared" si="713"/>
        <v/>
      </c>
      <c r="Y1617" s="1"/>
      <c r="AA1617">
        <f t="shared" si="714"/>
        <v>0</v>
      </c>
      <c r="AC1617" s="1"/>
      <c r="AE1617">
        <f t="shared" si="715"/>
        <v>0</v>
      </c>
      <c r="AH1617" s="1"/>
      <c r="AI1617" s="17"/>
      <c r="AJ1617" s="25"/>
      <c r="AU1617" s="1">
        <v>43740</v>
      </c>
      <c r="AV1617">
        <v>1.6819999999999999</v>
      </c>
      <c r="AW1617">
        <f t="shared" si="724"/>
        <v>1.6819999999999998E-2</v>
      </c>
      <c r="AY1617" s="1">
        <v>43740</v>
      </c>
      <c r="AZ1617">
        <v>1.5389999999999999</v>
      </c>
      <c r="BA1617">
        <f t="shared" si="725"/>
        <v>1.5389999999999999E-2</v>
      </c>
      <c r="BC1617" s="1">
        <v>43760</v>
      </c>
      <c r="BD1617">
        <v>1.71</v>
      </c>
      <c r="BE1617">
        <f t="shared" si="726"/>
        <v>1.7100000000000001E-2</v>
      </c>
      <c r="BG1617" s="1">
        <v>43760</v>
      </c>
      <c r="BH1617">
        <v>1.5809</v>
      </c>
      <c r="BI1617">
        <f t="shared" si="727"/>
        <v>1.5809E-2</v>
      </c>
      <c r="BK1617" s="1">
        <v>38916</v>
      </c>
      <c r="BL1617">
        <v>2.2766600000000001</v>
      </c>
      <c r="BM1617">
        <f t="shared" si="733"/>
        <v>2.2766600000000001E-2</v>
      </c>
      <c r="BP1617" s="1">
        <v>43707</v>
      </c>
      <c r="BQ1617">
        <v>233.0761</v>
      </c>
      <c r="BR1617">
        <f t="shared" si="728"/>
        <v>2.3307609999999999</v>
      </c>
      <c r="BT1617" s="1">
        <v>43719</v>
      </c>
      <c r="BU1617">
        <v>-0.43</v>
      </c>
      <c r="BV1617">
        <f t="shared" si="729"/>
        <v>-4.3E-3</v>
      </c>
      <c r="BX1617" s="1">
        <v>43719</v>
      </c>
      <c r="BY1617">
        <v>-0.40799999999999997</v>
      </c>
      <c r="BZ1617">
        <f t="shared" si="730"/>
        <v>-4.0799999999999994E-3</v>
      </c>
      <c r="CB1617" s="1">
        <v>43760</v>
      </c>
      <c r="CC1617">
        <v>-0.37</v>
      </c>
      <c r="CD1617">
        <f t="shared" si="731"/>
        <v>-3.7000000000000002E-3</v>
      </c>
      <c r="CG1617" s="1"/>
    </row>
    <row r="1618" spans="1:85" x14ac:dyDescent="0.3">
      <c r="A1618" s="21">
        <f t="shared" si="732"/>
        <v>48075</v>
      </c>
      <c r="B1618" s="18">
        <f t="shared" si="716"/>
        <v>112.421875</v>
      </c>
      <c r="C1618">
        <f t="shared" si="712"/>
        <v>115</v>
      </c>
      <c r="D1618">
        <f t="shared" ca="1" si="719"/>
        <v>-5.7416666666666663</v>
      </c>
      <c r="E1618">
        <f ca="1">IF(currency="USD",'Future et co'!F1618,IF(currency="EUR",'Future et co'!G1618,FALSE))</f>
        <v>3.6070000000000005E-2</v>
      </c>
      <c r="F1618">
        <f t="shared" ca="1" si="720"/>
        <v>3.6070000000000005E-2</v>
      </c>
      <c r="G1618">
        <f t="shared" ca="1" si="721"/>
        <v>2.0569999999999998E-2</v>
      </c>
      <c r="L1618">
        <f t="shared" ca="1" si="722"/>
        <v>127.8</v>
      </c>
      <c r="M1618">
        <f t="shared" ca="1" si="717"/>
        <v>3.6070000000000005E-2</v>
      </c>
      <c r="R1618">
        <f t="shared" ca="1" si="723"/>
        <v>127.8</v>
      </c>
      <c r="S1618">
        <f t="shared" ca="1" si="718"/>
        <v>3.6070000000000005E-2</v>
      </c>
      <c r="U1618" s="1"/>
      <c r="W1618" t="str">
        <f t="shared" si="713"/>
        <v/>
      </c>
      <c r="Y1618" s="1"/>
      <c r="AA1618">
        <f t="shared" si="714"/>
        <v>0</v>
      </c>
      <c r="AC1618" s="1"/>
      <c r="AE1618">
        <f t="shared" si="715"/>
        <v>0</v>
      </c>
      <c r="AH1618" s="1"/>
      <c r="AI1618" s="17"/>
      <c r="AJ1618" s="25"/>
      <c r="AU1618" s="1">
        <v>43739</v>
      </c>
      <c r="AV1618">
        <v>1.7090000000000001</v>
      </c>
      <c r="AW1618">
        <f t="shared" si="724"/>
        <v>1.7090000000000001E-2</v>
      </c>
      <c r="AY1618" s="1">
        <v>43739</v>
      </c>
      <c r="AZ1618">
        <v>1.581</v>
      </c>
      <c r="BA1618">
        <f t="shared" si="725"/>
        <v>1.5810000000000001E-2</v>
      </c>
      <c r="BC1618" s="1">
        <v>43759</v>
      </c>
      <c r="BD1618">
        <v>1.7270000000000001</v>
      </c>
      <c r="BE1618">
        <f t="shared" si="726"/>
        <v>1.7270000000000001E-2</v>
      </c>
      <c r="BG1618" s="1">
        <v>43759</v>
      </c>
      <c r="BH1618">
        <v>1.6220000000000001</v>
      </c>
      <c r="BI1618">
        <f t="shared" si="727"/>
        <v>1.6220000000000002E-2</v>
      </c>
      <c r="BK1618" s="1">
        <v>38917</v>
      </c>
      <c r="BL1618">
        <v>2.2268699999999999</v>
      </c>
      <c r="BM1618">
        <f t="shared" si="733"/>
        <v>2.2268699999999999E-2</v>
      </c>
      <c r="BP1618" s="1">
        <v>43706</v>
      </c>
      <c r="BQ1618">
        <v>232.86789999999999</v>
      </c>
      <c r="BR1618">
        <f t="shared" si="728"/>
        <v>2.3286789999999997</v>
      </c>
      <c r="BT1618" s="1">
        <v>43718</v>
      </c>
      <c r="BU1618">
        <v>-0.435</v>
      </c>
      <c r="BV1618">
        <f t="shared" si="729"/>
        <v>-4.3499999999999997E-3</v>
      </c>
      <c r="BX1618" s="1">
        <v>43718</v>
      </c>
      <c r="BY1618">
        <v>-0.41399999999999998</v>
      </c>
      <c r="BZ1618">
        <f t="shared" si="730"/>
        <v>-4.1399999999999996E-3</v>
      </c>
      <c r="CB1618" s="1">
        <v>43759</v>
      </c>
      <c r="CC1618">
        <v>-0.37</v>
      </c>
      <c r="CD1618">
        <f t="shared" si="731"/>
        <v>-3.7000000000000002E-3</v>
      </c>
      <c r="CG1618" s="1"/>
    </row>
    <row r="1619" spans="1:85" x14ac:dyDescent="0.3">
      <c r="A1619" s="21">
        <f t="shared" si="732"/>
        <v>48078</v>
      </c>
      <c r="B1619" s="18">
        <f t="shared" si="716"/>
        <v>112.421875</v>
      </c>
      <c r="C1619">
        <f t="shared" si="712"/>
        <v>115</v>
      </c>
      <c r="D1619">
        <f t="shared" ca="1" si="719"/>
        <v>-5.75</v>
      </c>
      <c r="E1619">
        <f ca="1">IF(currency="USD",'Future et co'!F1619,IF(currency="EUR",'Future et co'!G1619,FALSE))</f>
        <v>3.6070000000000005E-2</v>
      </c>
      <c r="F1619">
        <f t="shared" ca="1" si="720"/>
        <v>3.6070000000000005E-2</v>
      </c>
      <c r="G1619">
        <f t="shared" ca="1" si="721"/>
        <v>2.0569999999999998E-2</v>
      </c>
      <c r="L1619">
        <f t="shared" ca="1" si="722"/>
        <v>127.8</v>
      </c>
      <c r="M1619">
        <f t="shared" ca="1" si="717"/>
        <v>3.6070000000000005E-2</v>
      </c>
      <c r="R1619">
        <f t="shared" ca="1" si="723"/>
        <v>127.8</v>
      </c>
      <c r="S1619">
        <f t="shared" ca="1" si="718"/>
        <v>3.6070000000000005E-2</v>
      </c>
      <c r="U1619" s="1"/>
      <c r="W1619" t="str">
        <f t="shared" si="713"/>
        <v/>
      </c>
      <c r="Y1619" s="1"/>
      <c r="AA1619">
        <f t="shared" si="714"/>
        <v>0</v>
      </c>
      <c r="AC1619" s="1"/>
      <c r="AE1619">
        <f t="shared" si="715"/>
        <v>0</v>
      </c>
      <c r="AH1619" s="1"/>
      <c r="AI1619" s="17"/>
      <c r="AJ1619" s="25"/>
      <c r="AU1619" s="1">
        <v>43738</v>
      </c>
      <c r="AV1619">
        <v>1.7529999999999999</v>
      </c>
      <c r="AW1619">
        <f t="shared" si="724"/>
        <v>1.753E-2</v>
      </c>
      <c r="AY1619" s="1">
        <v>43738</v>
      </c>
      <c r="AZ1619">
        <v>1.64</v>
      </c>
      <c r="BA1619">
        <f t="shared" si="725"/>
        <v>1.6399999999999998E-2</v>
      </c>
      <c r="BC1619" s="1">
        <v>43756</v>
      </c>
      <c r="BD1619">
        <v>1.706</v>
      </c>
      <c r="BE1619">
        <f t="shared" si="726"/>
        <v>1.7059999999999999E-2</v>
      </c>
      <c r="BG1619" s="1">
        <v>43756</v>
      </c>
      <c r="BH1619">
        <v>1.587</v>
      </c>
      <c r="BI1619">
        <f t="shared" si="727"/>
        <v>1.5869999999999999E-2</v>
      </c>
      <c r="BK1619" s="1">
        <v>38918</v>
      </c>
      <c r="BL1619">
        <v>2.2462</v>
      </c>
      <c r="BM1619">
        <f t="shared" si="733"/>
        <v>2.2461999999999999E-2</v>
      </c>
      <c r="BP1619" s="1">
        <v>43705</v>
      </c>
      <c r="BQ1619">
        <v>233.3364</v>
      </c>
      <c r="BR1619">
        <f t="shared" si="728"/>
        <v>2.333364</v>
      </c>
      <c r="BT1619" s="1">
        <v>43717</v>
      </c>
      <c r="BU1619">
        <v>-0.433</v>
      </c>
      <c r="BV1619">
        <f t="shared" si="729"/>
        <v>-4.3299999999999996E-3</v>
      </c>
      <c r="BX1619" s="1">
        <v>43717</v>
      </c>
      <c r="BY1619">
        <v>-0.41299999999999998</v>
      </c>
      <c r="BZ1619">
        <f t="shared" si="730"/>
        <v>-4.13E-3</v>
      </c>
      <c r="CB1619" s="1">
        <v>43756</v>
      </c>
      <c r="CC1619">
        <v>-0.37</v>
      </c>
      <c r="CD1619">
        <f t="shared" si="731"/>
        <v>-3.7000000000000002E-3</v>
      </c>
      <c r="CG1619" s="1"/>
    </row>
    <row r="1620" spans="1:85" x14ac:dyDescent="0.3">
      <c r="A1620" s="21">
        <f t="shared" si="732"/>
        <v>48079</v>
      </c>
      <c r="B1620" s="18">
        <f t="shared" si="716"/>
        <v>112.421875</v>
      </c>
      <c r="C1620">
        <f t="shared" si="712"/>
        <v>115</v>
      </c>
      <c r="D1620">
        <f t="shared" ca="1" si="719"/>
        <v>-5.7527777777777782</v>
      </c>
      <c r="E1620">
        <f ca="1">IF(currency="USD",'Future et co'!F1620,IF(currency="EUR",'Future et co'!G1620,FALSE))</f>
        <v>3.6070000000000005E-2</v>
      </c>
      <c r="F1620">
        <f t="shared" ca="1" si="720"/>
        <v>3.6070000000000005E-2</v>
      </c>
      <c r="G1620">
        <f t="shared" ca="1" si="721"/>
        <v>2.0569999999999998E-2</v>
      </c>
      <c r="L1620">
        <f t="shared" ca="1" si="722"/>
        <v>127.8</v>
      </c>
      <c r="M1620">
        <f t="shared" ca="1" si="717"/>
        <v>3.6070000000000005E-2</v>
      </c>
      <c r="R1620">
        <f t="shared" ca="1" si="723"/>
        <v>127.8</v>
      </c>
      <c r="S1620">
        <f t="shared" ca="1" si="718"/>
        <v>3.6070000000000005E-2</v>
      </c>
      <c r="U1620" s="1"/>
      <c r="W1620" t="str">
        <f t="shared" si="713"/>
        <v/>
      </c>
      <c r="Y1620" s="1"/>
      <c r="AA1620">
        <f t="shared" si="714"/>
        <v>0</v>
      </c>
      <c r="AC1620" s="1"/>
      <c r="AE1620">
        <f t="shared" si="715"/>
        <v>0</v>
      </c>
      <c r="AH1620" s="1"/>
      <c r="AI1620" s="17"/>
      <c r="AJ1620" s="25"/>
      <c r="AU1620" s="1">
        <v>43735</v>
      </c>
      <c r="AV1620">
        <v>1.752</v>
      </c>
      <c r="AW1620">
        <f t="shared" si="724"/>
        <v>1.7520000000000001E-2</v>
      </c>
      <c r="AY1620" s="1">
        <v>43735</v>
      </c>
      <c r="AZ1620">
        <v>1.6419999999999999</v>
      </c>
      <c r="BA1620">
        <f t="shared" si="725"/>
        <v>1.6420000000000001E-2</v>
      </c>
      <c r="BC1620" s="1">
        <v>43755</v>
      </c>
      <c r="BD1620">
        <v>1.732</v>
      </c>
      <c r="BE1620">
        <f t="shared" si="726"/>
        <v>1.7319999999999999E-2</v>
      </c>
      <c r="BG1620" s="1">
        <v>43755</v>
      </c>
      <c r="BH1620">
        <v>1.601</v>
      </c>
      <c r="BI1620">
        <f t="shared" si="727"/>
        <v>1.601E-2</v>
      </c>
      <c r="BK1620" s="1">
        <v>38919</v>
      </c>
      <c r="BL1620">
        <v>2.2585299999999999</v>
      </c>
      <c r="BM1620">
        <f t="shared" si="733"/>
        <v>2.2585299999999999E-2</v>
      </c>
      <c r="BP1620" s="1">
        <v>43704</v>
      </c>
      <c r="BQ1620">
        <v>232.86789999999999</v>
      </c>
      <c r="BR1620">
        <f t="shared" si="728"/>
        <v>2.3286789999999997</v>
      </c>
      <c r="BT1620" s="1">
        <v>43714</v>
      </c>
      <c r="BU1620">
        <v>-0.437</v>
      </c>
      <c r="BV1620">
        <f t="shared" si="729"/>
        <v>-4.3699999999999998E-3</v>
      </c>
      <c r="BX1620" s="1">
        <v>43714</v>
      </c>
      <c r="BY1620">
        <v>-0.42299999999999999</v>
      </c>
      <c r="BZ1620">
        <f t="shared" si="730"/>
        <v>-4.2300000000000003E-3</v>
      </c>
      <c r="CB1620" s="1">
        <v>43755</v>
      </c>
      <c r="CC1620">
        <v>-0.37</v>
      </c>
      <c r="CD1620">
        <f t="shared" si="731"/>
        <v>-3.7000000000000002E-3</v>
      </c>
      <c r="CG1620" s="1"/>
    </row>
    <row r="1621" spans="1:85" x14ac:dyDescent="0.3">
      <c r="A1621" s="21">
        <f t="shared" si="732"/>
        <v>48080</v>
      </c>
      <c r="B1621" s="18">
        <f t="shared" si="716"/>
        <v>112.421875</v>
      </c>
      <c r="C1621">
        <f t="shared" si="712"/>
        <v>115</v>
      </c>
      <c r="D1621">
        <f t="shared" ca="1" si="719"/>
        <v>-5.7555555555555555</v>
      </c>
      <c r="E1621">
        <f ca="1">IF(currency="USD",'Future et co'!F1621,IF(currency="EUR",'Future et co'!G1621,FALSE))</f>
        <v>3.6070000000000005E-2</v>
      </c>
      <c r="F1621">
        <f t="shared" ca="1" si="720"/>
        <v>3.6070000000000005E-2</v>
      </c>
      <c r="G1621">
        <f t="shared" ca="1" si="721"/>
        <v>2.0569999999999998E-2</v>
      </c>
      <c r="L1621">
        <f t="shared" ca="1" si="722"/>
        <v>127.8</v>
      </c>
      <c r="M1621">
        <f t="shared" ca="1" si="717"/>
        <v>3.6070000000000005E-2</v>
      </c>
      <c r="R1621">
        <f t="shared" ca="1" si="723"/>
        <v>127.8</v>
      </c>
      <c r="S1621">
        <f t="shared" ca="1" si="718"/>
        <v>3.6070000000000005E-2</v>
      </c>
      <c r="U1621" s="1"/>
      <c r="W1621" t="str">
        <f t="shared" si="713"/>
        <v/>
      </c>
      <c r="Y1621" s="1"/>
      <c r="AA1621">
        <f t="shared" si="714"/>
        <v>0</v>
      </c>
      <c r="AC1621" s="1"/>
      <c r="AE1621">
        <f t="shared" si="715"/>
        <v>0</v>
      </c>
      <c r="AH1621" s="1"/>
      <c r="AI1621" s="17"/>
      <c r="AJ1621" s="25"/>
      <c r="AU1621" s="1">
        <v>43734</v>
      </c>
      <c r="AV1621">
        <v>1.7669999999999999</v>
      </c>
      <c r="AW1621">
        <f t="shared" si="724"/>
        <v>1.7669999999999998E-2</v>
      </c>
      <c r="AY1621" s="1">
        <v>43734</v>
      </c>
      <c r="AZ1621">
        <v>1.657</v>
      </c>
      <c r="BA1621">
        <f t="shared" si="725"/>
        <v>1.6570000000000001E-2</v>
      </c>
      <c r="BC1621" s="1">
        <v>43754</v>
      </c>
      <c r="BD1621">
        <v>1.7350000000000001</v>
      </c>
      <c r="BE1621">
        <f t="shared" si="726"/>
        <v>1.7350000000000001E-2</v>
      </c>
      <c r="BG1621" s="1">
        <v>43754</v>
      </c>
      <c r="BH1621">
        <v>1.5864</v>
      </c>
      <c r="BI1621">
        <f t="shared" si="727"/>
        <v>1.5864E-2</v>
      </c>
      <c r="BK1621" s="1">
        <v>38922</v>
      </c>
      <c r="BL1621">
        <v>2.2220399999999998</v>
      </c>
      <c r="BM1621">
        <f t="shared" si="733"/>
        <v>2.2220399999999998E-2</v>
      </c>
      <c r="BP1621" s="1">
        <v>43703</v>
      </c>
      <c r="BQ1621">
        <v>232.32140000000001</v>
      </c>
      <c r="BR1621">
        <f t="shared" si="728"/>
        <v>2.3232140000000001</v>
      </c>
      <c r="BT1621" s="1">
        <v>43713</v>
      </c>
      <c r="BU1621">
        <v>-0.441</v>
      </c>
      <c r="BV1621">
        <f t="shared" si="729"/>
        <v>-4.4099999999999999E-3</v>
      </c>
      <c r="BX1621" s="1">
        <v>43713</v>
      </c>
      <c r="BY1621">
        <v>-0.43099999999999999</v>
      </c>
      <c r="BZ1621">
        <f t="shared" si="730"/>
        <v>-4.3099999999999996E-3</v>
      </c>
      <c r="CB1621" s="1">
        <v>43754</v>
      </c>
      <c r="CC1621">
        <v>-0.38</v>
      </c>
      <c r="CD1621">
        <f t="shared" si="731"/>
        <v>-3.8E-3</v>
      </c>
      <c r="CG1621" s="1"/>
    </row>
    <row r="1622" spans="1:85" x14ac:dyDescent="0.3">
      <c r="A1622" s="21">
        <f t="shared" si="732"/>
        <v>48081</v>
      </c>
      <c r="B1622" s="18">
        <f t="shared" si="716"/>
        <v>112.421875</v>
      </c>
      <c r="C1622">
        <f t="shared" si="712"/>
        <v>115</v>
      </c>
      <c r="D1622">
        <f t="shared" ca="1" si="719"/>
        <v>-5.7583333333333337</v>
      </c>
      <c r="E1622">
        <f ca="1">IF(currency="USD",'Future et co'!F1622,IF(currency="EUR",'Future et co'!G1622,FALSE))</f>
        <v>3.6070000000000005E-2</v>
      </c>
      <c r="F1622">
        <f t="shared" ca="1" si="720"/>
        <v>3.6070000000000005E-2</v>
      </c>
      <c r="G1622">
        <f t="shared" ca="1" si="721"/>
        <v>2.0569999999999998E-2</v>
      </c>
      <c r="L1622">
        <f t="shared" ca="1" si="722"/>
        <v>127.8</v>
      </c>
      <c r="M1622">
        <f t="shared" ca="1" si="717"/>
        <v>3.6070000000000005E-2</v>
      </c>
      <c r="R1622">
        <f t="shared" ca="1" si="723"/>
        <v>127.8</v>
      </c>
      <c r="S1622">
        <f t="shared" ca="1" si="718"/>
        <v>3.6070000000000005E-2</v>
      </c>
      <c r="U1622" s="1"/>
      <c r="W1622" t="str">
        <f t="shared" si="713"/>
        <v/>
      </c>
      <c r="Y1622" s="1"/>
      <c r="AA1622">
        <f t="shared" si="714"/>
        <v>0</v>
      </c>
      <c r="AC1622" s="1"/>
      <c r="AE1622">
        <f t="shared" si="715"/>
        <v>0</v>
      </c>
      <c r="AH1622" s="1"/>
      <c r="AI1622" s="17"/>
      <c r="AJ1622" s="25"/>
      <c r="AU1622" s="1">
        <v>43733</v>
      </c>
      <c r="AV1622">
        <v>1.78</v>
      </c>
      <c r="AW1622">
        <f t="shared" si="724"/>
        <v>1.78E-2</v>
      </c>
      <c r="AY1622" s="1">
        <v>43733</v>
      </c>
      <c r="AZ1622">
        <v>1.6639999999999999</v>
      </c>
      <c r="BA1622">
        <f t="shared" si="725"/>
        <v>1.6639999999999999E-2</v>
      </c>
      <c r="BC1622" s="1">
        <v>43753</v>
      </c>
      <c r="BD1622">
        <v>1.766</v>
      </c>
      <c r="BE1622">
        <f t="shared" si="726"/>
        <v>1.7659999999999999E-2</v>
      </c>
      <c r="BG1622" s="1">
        <v>43753</v>
      </c>
      <c r="BH1622">
        <v>1.6359999999999999</v>
      </c>
      <c r="BI1622">
        <f t="shared" si="727"/>
        <v>1.636E-2</v>
      </c>
      <c r="BK1622" s="1">
        <v>38923</v>
      </c>
      <c r="BL1622">
        <v>2.2097500000000001</v>
      </c>
      <c r="BM1622">
        <f t="shared" si="733"/>
        <v>2.2097500000000003E-2</v>
      </c>
      <c r="BP1622" s="1">
        <v>43700</v>
      </c>
      <c r="BQ1622">
        <v>232.34739999999999</v>
      </c>
      <c r="BR1622">
        <f t="shared" si="728"/>
        <v>2.323474</v>
      </c>
      <c r="BT1622" s="1">
        <v>43712</v>
      </c>
      <c r="BU1622">
        <v>-0.443</v>
      </c>
      <c r="BV1622">
        <f t="shared" si="729"/>
        <v>-4.4299999999999999E-3</v>
      </c>
      <c r="BX1622" s="1">
        <v>43712</v>
      </c>
      <c r="BY1622">
        <v>-0.439</v>
      </c>
      <c r="BZ1622">
        <f t="shared" si="730"/>
        <v>-4.3899999999999998E-3</v>
      </c>
      <c r="CB1622" s="1">
        <v>43753</v>
      </c>
      <c r="CC1622">
        <v>-0.38</v>
      </c>
      <c r="CD1622">
        <f t="shared" si="731"/>
        <v>-3.8E-3</v>
      </c>
      <c r="CG1622" s="1"/>
    </row>
    <row r="1623" spans="1:85" x14ac:dyDescent="0.3">
      <c r="A1623" s="21">
        <f t="shared" si="732"/>
        <v>48082</v>
      </c>
      <c r="B1623" s="18">
        <f t="shared" si="716"/>
        <v>112.421875</v>
      </c>
      <c r="C1623">
        <f t="shared" si="712"/>
        <v>115</v>
      </c>
      <c r="D1623">
        <f t="shared" ca="1" si="719"/>
        <v>-5.7611111111111111</v>
      </c>
      <c r="E1623">
        <f ca="1">IF(currency="USD",'Future et co'!F1623,IF(currency="EUR",'Future et co'!G1623,FALSE))</f>
        <v>3.6070000000000005E-2</v>
      </c>
      <c r="F1623">
        <f t="shared" ca="1" si="720"/>
        <v>3.6070000000000005E-2</v>
      </c>
      <c r="G1623">
        <f t="shared" ca="1" si="721"/>
        <v>2.0569999999999998E-2</v>
      </c>
      <c r="L1623">
        <f t="shared" ca="1" si="722"/>
        <v>127.8</v>
      </c>
      <c r="M1623">
        <f t="shared" ca="1" si="717"/>
        <v>3.6070000000000005E-2</v>
      </c>
      <c r="R1623">
        <f t="shared" ca="1" si="723"/>
        <v>127.8</v>
      </c>
      <c r="S1623">
        <f t="shared" ca="1" si="718"/>
        <v>3.6070000000000005E-2</v>
      </c>
      <c r="U1623" s="1"/>
      <c r="W1623" t="str">
        <f t="shared" si="713"/>
        <v/>
      </c>
      <c r="Y1623" s="1"/>
      <c r="AA1623">
        <f t="shared" si="714"/>
        <v>0</v>
      </c>
      <c r="AC1623" s="1"/>
      <c r="AE1623">
        <f t="shared" si="715"/>
        <v>0</v>
      </c>
      <c r="AH1623" s="1"/>
      <c r="AI1623" s="17"/>
      <c r="AJ1623" s="25"/>
      <c r="AU1623" s="1">
        <v>43732</v>
      </c>
      <c r="AV1623">
        <v>1.7689999999999999</v>
      </c>
      <c r="AW1623">
        <f t="shared" si="724"/>
        <v>1.7689999999999997E-2</v>
      </c>
      <c r="AY1623" s="1">
        <v>43732</v>
      </c>
      <c r="AZ1623">
        <v>1.6339999999999999</v>
      </c>
      <c r="BA1623">
        <f t="shared" si="725"/>
        <v>1.634E-2</v>
      </c>
      <c r="BC1623" s="1">
        <v>43752</v>
      </c>
      <c r="BD1623">
        <v>1.7390000000000001</v>
      </c>
      <c r="BE1623">
        <f t="shared" si="726"/>
        <v>1.7390000000000003E-2</v>
      </c>
      <c r="BG1623" s="1">
        <v>43752</v>
      </c>
      <c r="BH1623">
        <v>1.6040000000000001</v>
      </c>
      <c r="BI1623">
        <f t="shared" si="727"/>
        <v>1.6040000000000002E-2</v>
      </c>
      <c r="BK1623" s="1">
        <v>38924</v>
      </c>
      <c r="BL1623">
        <v>2.2330100000000002</v>
      </c>
      <c r="BM1623">
        <f t="shared" si="733"/>
        <v>2.2330100000000002E-2</v>
      </c>
      <c r="BP1623" s="1">
        <v>43699</v>
      </c>
      <c r="BQ1623">
        <v>231.69669999999999</v>
      </c>
      <c r="BR1623">
        <f t="shared" si="728"/>
        <v>2.316967</v>
      </c>
      <c r="BT1623" s="1">
        <v>43711</v>
      </c>
      <c r="BU1623">
        <v>-0.44800000000000001</v>
      </c>
      <c r="BV1623">
        <f t="shared" si="729"/>
        <v>-4.4800000000000005E-3</v>
      </c>
      <c r="BX1623" s="1">
        <v>43711</v>
      </c>
      <c r="BY1623">
        <v>-0.44800000000000001</v>
      </c>
      <c r="BZ1623">
        <f t="shared" si="730"/>
        <v>-4.4800000000000005E-3</v>
      </c>
      <c r="CB1623" s="1">
        <v>43752</v>
      </c>
      <c r="CC1623">
        <v>-0.3906</v>
      </c>
      <c r="CD1623">
        <f t="shared" si="731"/>
        <v>-3.9060000000000002E-3</v>
      </c>
      <c r="CG1623" s="1"/>
    </row>
    <row r="1624" spans="1:85" x14ac:dyDescent="0.3">
      <c r="A1624" s="21">
        <f t="shared" si="732"/>
        <v>48085</v>
      </c>
      <c r="B1624" s="18">
        <f t="shared" si="716"/>
        <v>112.421875</v>
      </c>
      <c r="C1624">
        <f t="shared" si="712"/>
        <v>115</v>
      </c>
      <c r="D1624">
        <f t="shared" ca="1" si="719"/>
        <v>-5.7694444444444448</v>
      </c>
      <c r="E1624">
        <f ca="1">IF(currency="USD",'Future et co'!F1624,IF(currency="EUR",'Future et co'!G1624,FALSE))</f>
        <v>3.6070000000000005E-2</v>
      </c>
      <c r="F1624">
        <f t="shared" ca="1" si="720"/>
        <v>3.6070000000000005E-2</v>
      </c>
      <c r="G1624">
        <f t="shared" ca="1" si="721"/>
        <v>2.0569999999999998E-2</v>
      </c>
      <c r="L1624">
        <f t="shared" ca="1" si="722"/>
        <v>127.8</v>
      </c>
      <c r="M1624">
        <f t="shared" ca="1" si="717"/>
        <v>3.6070000000000005E-2</v>
      </c>
      <c r="R1624">
        <f t="shared" ca="1" si="723"/>
        <v>127.8</v>
      </c>
      <c r="S1624">
        <f t="shared" ca="1" si="718"/>
        <v>3.6070000000000005E-2</v>
      </c>
      <c r="U1624" s="1"/>
      <c r="W1624" t="str">
        <f t="shared" si="713"/>
        <v/>
      </c>
      <c r="Y1624" s="1"/>
      <c r="AA1624">
        <f t="shared" si="714"/>
        <v>0</v>
      </c>
      <c r="AC1624" s="1"/>
      <c r="AE1624">
        <f t="shared" si="715"/>
        <v>0</v>
      </c>
      <c r="AH1624" s="1"/>
      <c r="AI1624" s="17"/>
      <c r="AJ1624" s="25"/>
      <c r="AU1624" s="1">
        <v>43731</v>
      </c>
      <c r="AV1624">
        <v>1.772</v>
      </c>
      <c r="AW1624">
        <f t="shared" si="724"/>
        <v>1.772E-2</v>
      </c>
      <c r="AY1624" s="1">
        <v>43731</v>
      </c>
      <c r="AZ1624">
        <v>1.665</v>
      </c>
      <c r="BA1624">
        <f t="shared" si="725"/>
        <v>1.6650000000000002E-2</v>
      </c>
      <c r="BC1624" s="1">
        <v>43749</v>
      </c>
      <c r="BD1624">
        <v>1.7549999999999999</v>
      </c>
      <c r="BE1624">
        <f t="shared" si="726"/>
        <v>1.755E-2</v>
      </c>
      <c r="BG1624" s="1">
        <v>43749</v>
      </c>
      <c r="BH1624">
        <v>1.6165</v>
      </c>
      <c r="BI1624">
        <f t="shared" si="727"/>
        <v>1.6164999999999999E-2</v>
      </c>
      <c r="BK1624" s="1">
        <v>38925</v>
      </c>
      <c r="BL1624">
        <v>2.2422900000000001</v>
      </c>
      <c r="BM1624">
        <f t="shared" si="733"/>
        <v>2.2422900000000003E-2</v>
      </c>
      <c r="BP1624" s="1">
        <v>43698</v>
      </c>
      <c r="BQ1624">
        <v>232.52959999999999</v>
      </c>
      <c r="BR1624">
        <f t="shared" si="728"/>
        <v>2.3252959999999998</v>
      </c>
      <c r="BT1624" s="1">
        <v>43710</v>
      </c>
      <c r="BU1624">
        <v>-0.436</v>
      </c>
      <c r="BV1624">
        <f t="shared" si="729"/>
        <v>-4.3600000000000002E-3</v>
      </c>
      <c r="BX1624" s="1">
        <v>43710</v>
      </c>
      <c r="BY1624">
        <v>-0.439</v>
      </c>
      <c r="BZ1624">
        <f t="shared" si="730"/>
        <v>-4.3899999999999998E-3</v>
      </c>
      <c r="CB1624" s="1">
        <v>43749</v>
      </c>
      <c r="CC1624">
        <v>-0.4</v>
      </c>
      <c r="CD1624">
        <f t="shared" si="731"/>
        <v>-4.0000000000000001E-3</v>
      </c>
      <c r="CG1624" s="1"/>
    </row>
    <row r="1625" spans="1:85" x14ac:dyDescent="0.3">
      <c r="A1625" s="21">
        <f t="shared" si="732"/>
        <v>48086</v>
      </c>
      <c r="B1625" s="18">
        <f t="shared" si="716"/>
        <v>112.421875</v>
      </c>
      <c r="C1625">
        <f t="shared" ref="C1625:C1688" si="734">CEILING(B1625,$C$9)</f>
        <v>115</v>
      </c>
      <c r="D1625">
        <f t="shared" ca="1" si="719"/>
        <v>-5.7722222222222221</v>
      </c>
      <c r="E1625">
        <f ca="1">IF(currency="USD",'Future et co'!F1625,IF(currency="EUR",'Future et co'!G1625,FALSE))</f>
        <v>3.6070000000000005E-2</v>
      </c>
      <c r="F1625">
        <f t="shared" ca="1" si="720"/>
        <v>3.6070000000000005E-2</v>
      </c>
      <c r="G1625">
        <f t="shared" ca="1" si="721"/>
        <v>2.0569999999999998E-2</v>
      </c>
      <c r="L1625">
        <f t="shared" ca="1" si="722"/>
        <v>127.8</v>
      </c>
      <c r="M1625">
        <f t="shared" ca="1" si="717"/>
        <v>3.6070000000000005E-2</v>
      </c>
      <c r="R1625">
        <f t="shared" ca="1" si="723"/>
        <v>127.8</v>
      </c>
      <c r="S1625">
        <f t="shared" ca="1" si="718"/>
        <v>3.6070000000000005E-2</v>
      </c>
      <c r="U1625" s="1"/>
      <c r="W1625" t="str">
        <f t="shared" si="713"/>
        <v/>
      </c>
      <c r="Y1625" s="1"/>
      <c r="AA1625">
        <f t="shared" si="714"/>
        <v>0</v>
      </c>
      <c r="AC1625" s="1"/>
      <c r="AE1625">
        <f t="shared" si="715"/>
        <v>0</v>
      </c>
      <c r="AH1625" s="1"/>
      <c r="AI1625" s="17"/>
      <c r="AJ1625" s="25"/>
      <c r="AU1625" s="1">
        <v>43728</v>
      </c>
      <c r="AV1625">
        <v>1.782</v>
      </c>
      <c r="AW1625">
        <f t="shared" si="724"/>
        <v>1.7819999999999999E-2</v>
      </c>
      <c r="AY1625" s="1">
        <v>43728</v>
      </c>
      <c r="AZ1625">
        <v>1.6850000000000001</v>
      </c>
      <c r="BA1625">
        <f t="shared" si="725"/>
        <v>1.685E-2</v>
      </c>
      <c r="BC1625" s="1">
        <v>43748</v>
      </c>
      <c r="BD1625">
        <v>1.7030000000000001</v>
      </c>
      <c r="BE1625">
        <f t="shared" si="726"/>
        <v>1.703E-2</v>
      </c>
      <c r="BG1625" s="1">
        <v>43748</v>
      </c>
      <c r="BH1625">
        <v>1.5469999999999999</v>
      </c>
      <c r="BI1625">
        <f t="shared" si="727"/>
        <v>1.5469999999999999E-2</v>
      </c>
      <c r="BK1625" s="1">
        <v>38926</v>
      </c>
      <c r="BL1625">
        <v>2.2153900000000002</v>
      </c>
      <c r="BM1625">
        <f t="shared" si="733"/>
        <v>2.2153900000000001E-2</v>
      </c>
      <c r="BP1625" s="1">
        <v>43697</v>
      </c>
      <c r="BQ1625">
        <v>232.8159</v>
      </c>
      <c r="BR1625">
        <f t="shared" si="728"/>
        <v>2.3281589999999999</v>
      </c>
      <c r="BT1625" s="1">
        <v>43707</v>
      </c>
      <c r="BU1625">
        <v>-0.433</v>
      </c>
      <c r="BV1625">
        <f t="shared" si="729"/>
        <v>-4.3299999999999996E-3</v>
      </c>
      <c r="BX1625" s="1">
        <v>43707</v>
      </c>
      <c r="BY1625">
        <v>-0.42799999999999999</v>
      </c>
      <c r="BZ1625">
        <f t="shared" si="730"/>
        <v>-4.28E-3</v>
      </c>
      <c r="CB1625" s="1">
        <v>43748</v>
      </c>
      <c r="CC1625">
        <v>-0.41</v>
      </c>
      <c r="CD1625">
        <f t="shared" si="731"/>
        <v>-4.0999999999999995E-3</v>
      </c>
      <c r="CG1625" s="1"/>
    </row>
    <row r="1626" spans="1:85" x14ac:dyDescent="0.3">
      <c r="A1626" s="21">
        <f t="shared" si="732"/>
        <v>48087</v>
      </c>
      <c r="B1626" s="18">
        <f t="shared" si="716"/>
        <v>112.421875</v>
      </c>
      <c r="C1626">
        <f t="shared" si="734"/>
        <v>115</v>
      </c>
      <c r="D1626">
        <f t="shared" ca="1" si="719"/>
        <v>-5.7750000000000004</v>
      </c>
      <c r="E1626">
        <f ca="1">IF(currency="USD",'Future et co'!F1626,IF(currency="EUR",'Future et co'!G1626,FALSE))</f>
        <v>3.6070000000000005E-2</v>
      </c>
      <c r="F1626">
        <f t="shared" ca="1" si="720"/>
        <v>3.6070000000000005E-2</v>
      </c>
      <c r="G1626">
        <f t="shared" ca="1" si="721"/>
        <v>2.0569999999999998E-2</v>
      </c>
      <c r="L1626">
        <f t="shared" ca="1" si="722"/>
        <v>127.8</v>
      </c>
      <c r="M1626">
        <f t="shared" ca="1" si="717"/>
        <v>3.6070000000000005E-2</v>
      </c>
      <c r="R1626">
        <f t="shared" ca="1" si="723"/>
        <v>127.8</v>
      </c>
      <c r="S1626">
        <f t="shared" ca="1" si="718"/>
        <v>3.6070000000000005E-2</v>
      </c>
      <c r="U1626" s="1"/>
      <c r="W1626" t="str">
        <f t="shared" si="713"/>
        <v/>
      </c>
      <c r="Y1626" s="1"/>
      <c r="AA1626">
        <f t="shared" si="714"/>
        <v>0</v>
      </c>
      <c r="AC1626" s="1"/>
      <c r="AE1626">
        <f t="shared" si="715"/>
        <v>0</v>
      </c>
      <c r="AH1626" s="1"/>
      <c r="AI1626" s="17"/>
      <c r="AJ1626" s="25"/>
      <c r="AU1626" s="1">
        <v>43727</v>
      </c>
      <c r="AV1626">
        <v>1.802</v>
      </c>
      <c r="AW1626">
        <f t="shared" si="724"/>
        <v>1.8020000000000001E-2</v>
      </c>
      <c r="AY1626" s="1">
        <v>43727</v>
      </c>
      <c r="AZ1626">
        <v>1.696</v>
      </c>
      <c r="BA1626">
        <f t="shared" si="725"/>
        <v>1.6959999999999999E-2</v>
      </c>
      <c r="BC1626" s="1">
        <v>43747</v>
      </c>
      <c r="BD1626">
        <v>1.657</v>
      </c>
      <c r="BE1626">
        <f t="shared" si="726"/>
        <v>1.6570000000000001E-2</v>
      </c>
      <c r="BG1626" s="1">
        <v>43747</v>
      </c>
      <c r="BH1626">
        <v>1.4822</v>
      </c>
      <c r="BI1626">
        <f t="shared" si="727"/>
        <v>1.4822E-2</v>
      </c>
      <c r="BK1626" s="1">
        <v>38929</v>
      </c>
      <c r="BL1626">
        <v>2.2185000000000001</v>
      </c>
      <c r="BM1626">
        <f t="shared" si="733"/>
        <v>2.2185E-2</v>
      </c>
      <c r="BP1626" s="1">
        <v>43696</v>
      </c>
      <c r="BQ1626">
        <v>231.8399</v>
      </c>
      <c r="BR1626">
        <f t="shared" si="728"/>
        <v>2.3183989999999999</v>
      </c>
      <c r="BT1626" s="1">
        <v>43706</v>
      </c>
      <c r="BU1626">
        <v>-0.42799999999999999</v>
      </c>
      <c r="BV1626">
        <f t="shared" si="729"/>
        <v>-4.28E-3</v>
      </c>
      <c r="BX1626" s="1">
        <v>43706</v>
      </c>
      <c r="BY1626">
        <v>-0.42299999999999999</v>
      </c>
      <c r="BZ1626">
        <f t="shared" si="730"/>
        <v>-4.2300000000000003E-3</v>
      </c>
      <c r="CB1626" s="1">
        <v>43747</v>
      </c>
      <c r="CC1626">
        <v>-0.43</v>
      </c>
      <c r="CD1626">
        <f t="shared" si="731"/>
        <v>-4.3E-3</v>
      </c>
      <c r="CG1626" s="1"/>
    </row>
    <row r="1627" spans="1:85" x14ac:dyDescent="0.3">
      <c r="A1627" s="21">
        <f t="shared" si="732"/>
        <v>48088</v>
      </c>
      <c r="B1627" s="18">
        <f t="shared" si="716"/>
        <v>112.421875</v>
      </c>
      <c r="C1627">
        <f t="shared" si="734"/>
        <v>115</v>
      </c>
      <c r="D1627">
        <f t="shared" ca="1" si="719"/>
        <v>-5.7777777777777777</v>
      </c>
      <c r="E1627">
        <f ca="1">IF(currency="USD",'Future et co'!F1627,IF(currency="EUR",'Future et co'!G1627,FALSE))</f>
        <v>3.6070000000000005E-2</v>
      </c>
      <c r="F1627">
        <f t="shared" ca="1" si="720"/>
        <v>3.6070000000000005E-2</v>
      </c>
      <c r="G1627">
        <f t="shared" ca="1" si="721"/>
        <v>2.0569999999999998E-2</v>
      </c>
      <c r="L1627">
        <f t="shared" ca="1" si="722"/>
        <v>127.8</v>
      </c>
      <c r="M1627">
        <f t="shared" ca="1" si="717"/>
        <v>3.6070000000000005E-2</v>
      </c>
      <c r="R1627">
        <f t="shared" ca="1" si="723"/>
        <v>127.8</v>
      </c>
      <c r="S1627">
        <f t="shared" ca="1" si="718"/>
        <v>3.6070000000000005E-2</v>
      </c>
      <c r="U1627" s="1"/>
      <c r="W1627" t="str">
        <f t="shared" si="713"/>
        <v/>
      </c>
      <c r="Y1627" s="1"/>
      <c r="AA1627">
        <f t="shared" si="714"/>
        <v>0</v>
      </c>
      <c r="AC1627" s="1"/>
      <c r="AE1627">
        <f t="shared" si="715"/>
        <v>0</v>
      </c>
      <c r="AH1627" s="1"/>
      <c r="AI1627" s="17"/>
      <c r="AJ1627" s="25"/>
      <c r="AU1627" s="1">
        <v>43726</v>
      </c>
      <c r="AV1627">
        <v>1.833</v>
      </c>
      <c r="AW1627">
        <f t="shared" si="724"/>
        <v>1.8329999999999999E-2</v>
      </c>
      <c r="AY1627" s="1">
        <v>43726</v>
      </c>
      <c r="AZ1627">
        <v>1.7290000000000001</v>
      </c>
      <c r="BA1627">
        <f t="shared" si="725"/>
        <v>1.729E-2</v>
      </c>
      <c r="BC1627" s="1">
        <v>43746</v>
      </c>
      <c r="BD1627">
        <v>1.6339999999999999</v>
      </c>
      <c r="BE1627">
        <f t="shared" si="726"/>
        <v>1.634E-2</v>
      </c>
      <c r="BG1627" s="1">
        <v>43746</v>
      </c>
      <c r="BH1627">
        <v>1.425</v>
      </c>
      <c r="BI1627">
        <f t="shared" si="727"/>
        <v>1.4250000000000001E-2</v>
      </c>
      <c r="BK1627" s="1">
        <v>38930</v>
      </c>
      <c r="BL1627">
        <v>2.2280199999999999</v>
      </c>
      <c r="BM1627">
        <f t="shared" si="733"/>
        <v>2.22802E-2</v>
      </c>
      <c r="BP1627" s="1">
        <v>43693</v>
      </c>
      <c r="BQ1627">
        <v>232.4255</v>
      </c>
      <c r="BR1627">
        <f t="shared" si="728"/>
        <v>2.324255</v>
      </c>
      <c r="BT1627" s="1">
        <v>43705</v>
      </c>
      <c r="BU1627">
        <v>-0.42199999999999999</v>
      </c>
      <c r="BV1627">
        <f t="shared" si="729"/>
        <v>-4.2199999999999998E-3</v>
      </c>
      <c r="BX1627" s="1">
        <v>43705</v>
      </c>
      <c r="BY1627">
        <v>-0.42699999999999999</v>
      </c>
      <c r="BZ1627">
        <f t="shared" si="730"/>
        <v>-4.2699999999999995E-3</v>
      </c>
      <c r="CB1627" s="1">
        <v>43746</v>
      </c>
      <c r="CC1627">
        <v>-0.44</v>
      </c>
      <c r="CD1627">
        <f t="shared" si="731"/>
        <v>-4.4000000000000003E-3</v>
      </c>
      <c r="CG1627" s="1"/>
    </row>
    <row r="1628" spans="1:85" x14ac:dyDescent="0.3">
      <c r="A1628" s="21">
        <f t="shared" si="732"/>
        <v>48089</v>
      </c>
      <c r="B1628" s="18">
        <f t="shared" si="716"/>
        <v>112.421875</v>
      </c>
      <c r="C1628">
        <f t="shared" si="734"/>
        <v>115</v>
      </c>
      <c r="D1628">
        <f t="shared" ca="1" si="719"/>
        <v>-5.7805555555555559</v>
      </c>
      <c r="E1628">
        <f ca="1">IF(currency="USD",'Future et co'!F1628,IF(currency="EUR",'Future et co'!G1628,FALSE))</f>
        <v>3.6070000000000005E-2</v>
      </c>
      <c r="F1628">
        <f t="shared" ca="1" si="720"/>
        <v>3.6070000000000005E-2</v>
      </c>
      <c r="G1628">
        <f t="shared" ca="1" si="721"/>
        <v>2.0569999999999998E-2</v>
      </c>
      <c r="L1628">
        <f t="shared" ca="1" si="722"/>
        <v>127.8</v>
      </c>
      <c r="M1628">
        <f t="shared" ca="1" si="717"/>
        <v>3.6070000000000005E-2</v>
      </c>
      <c r="R1628">
        <f t="shared" ca="1" si="723"/>
        <v>127.8</v>
      </c>
      <c r="S1628">
        <f t="shared" ca="1" si="718"/>
        <v>3.6070000000000005E-2</v>
      </c>
      <c r="U1628" s="1"/>
      <c r="W1628" t="str">
        <f t="shared" si="713"/>
        <v/>
      </c>
      <c r="Y1628" s="1"/>
      <c r="AA1628">
        <f t="shared" si="714"/>
        <v>0</v>
      </c>
      <c r="AC1628" s="1"/>
      <c r="AE1628">
        <f t="shared" si="715"/>
        <v>0</v>
      </c>
      <c r="AH1628" s="1"/>
      <c r="AI1628" s="17"/>
      <c r="AJ1628" s="25"/>
      <c r="AU1628" s="1">
        <v>43725</v>
      </c>
      <c r="AV1628">
        <v>1.839</v>
      </c>
      <c r="AW1628">
        <f t="shared" si="724"/>
        <v>1.839E-2</v>
      </c>
      <c r="AY1628" s="1">
        <v>43725</v>
      </c>
      <c r="AZ1628">
        <v>1.72</v>
      </c>
      <c r="BA1628">
        <f t="shared" si="725"/>
        <v>1.72E-2</v>
      </c>
      <c r="BC1628" s="1">
        <v>43745</v>
      </c>
      <c r="BD1628">
        <v>1.657</v>
      </c>
      <c r="BE1628">
        <f t="shared" si="726"/>
        <v>1.6570000000000001E-2</v>
      </c>
      <c r="BG1628" s="1">
        <v>43745</v>
      </c>
      <c r="BH1628">
        <v>1.46</v>
      </c>
      <c r="BI1628">
        <f t="shared" si="727"/>
        <v>1.46E-2</v>
      </c>
      <c r="BK1628" s="1">
        <v>38931</v>
      </c>
      <c r="BL1628">
        <v>2.2163599999999999</v>
      </c>
      <c r="BM1628">
        <f t="shared" si="733"/>
        <v>2.2163599999999999E-2</v>
      </c>
      <c r="BP1628" s="1">
        <v>43692</v>
      </c>
      <c r="BQ1628">
        <v>233.0241</v>
      </c>
      <c r="BR1628">
        <f t="shared" si="728"/>
        <v>2.330241</v>
      </c>
      <c r="BT1628" s="1">
        <v>43704</v>
      </c>
      <c r="BU1628">
        <v>-0.41799999999999998</v>
      </c>
      <c r="BV1628">
        <f t="shared" si="729"/>
        <v>-4.1799999999999997E-3</v>
      </c>
      <c r="BX1628" s="1">
        <v>43704</v>
      </c>
      <c r="BY1628">
        <v>-0.41499999999999998</v>
      </c>
      <c r="BZ1628">
        <f t="shared" si="730"/>
        <v>-4.15E-3</v>
      </c>
      <c r="CB1628" s="1">
        <v>43745</v>
      </c>
      <c r="CC1628">
        <v>-0.44</v>
      </c>
      <c r="CD1628">
        <f t="shared" si="731"/>
        <v>-4.4000000000000003E-3</v>
      </c>
      <c r="CG1628" s="1"/>
    </row>
    <row r="1629" spans="1:85" x14ac:dyDescent="0.3">
      <c r="A1629" s="21">
        <f t="shared" si="732"/>
        <v>48092</v>
      </c>
      <c r="B1629" s="18">
        <f t="shared" si="716"/>
        <v>112.421875</v>
      </c>
      <c r="C1629">
        <f t="shared" si="734"/>
        <v>115</v>
      </c>
      <c r="D1629">
        <f t="shared" ca="1" si="719"/>
        <v>-5.7888888888888888</v>
      </c>
      <c r="E1629">
        <f ca="1">IF(currency="USD",'Future et co'!F1629,IF(currency="EUR",'Future et co'!G1629,FALSE))</f>
        <v>3.6070000000000005E-2</v>
      </c>
      <c r="F1629">
        <f t="shared" ca="1" si="720"/>
        <v>3.6070000000000005E-2</v>
      </c>
      <c r="G1629">
        <f t="shared" ca="1" si="721"/>
        <v>2.0569999999999998E-2</v>
      </c>
      <c r="L1629">
        <f t="shared" ca="1" si="722"/>
        <v>127.8</v>
      </c>
      <c r="M1629">
        <f t="shared" ca="1" si="717"/>
        <v>3.6070000000000005E-2</v>
      </c>
      <c r="R1629">
        <f t="shared" ca="1" si="723"/>
        <v>127.8</v>
      </c>
      <c r="S1629">
        <f t="shared" ca="1" si="718"/>
        <v>3.6070000000000005E-2</v>
      </c>
      <c r="U1629" s="1"/>
      <c r="W1629" t="str">
        <f t="shared" si="713"/>
        <v/>
      </c>
      <c r="Y1629" s="1"/>
      <c r="AA1629">
        <f t="shared" si="714"/>
        <v>0</v>
      </c>
      <c r="AC1629" s="1"/>
      <c r="AE1629">
        <f t="shared" si="715"/>
        <v>0</v>
      </c>
      <c r="AH1629" s="1"/>
      <c r="AI1629" s="17"/>
      <c r="AJ1629" s="25"/>
      <c r="AU1629" s="1">
        <v>43724</v>
      </c>
      <c r="AV1629">
        <v>1.837</v>
      </c>
      <c r="AW1629">
        <f t="shared" si="724"/>
        <v>1.8370000000000001E-2</v>
      </c>
      <c r="AY1629" s="1">
        <v>43724</v>
      </c>
      <c r="AZ1629">
        <v>1.7150000000000001</v>
      </c>
      <c r="BA1629">
        <f t="shared" si="725"/>
        <v>1.7150000000000002E-2</v>
      </c>
      <c r="BC1629" s="1">
        <v>43742</v>
      </c>
      <c r="BD1629">
        <v>1.635</v>
      </c>
      <c r="BE1629">
        <f t="shared" si="726"/>
        <v>1.635E-2</v>
      </c>
      <c r="BG1629" s="1">
        <v>43742</v>
      </c>
      <c r="BH1629">
        <v>1.415</v>
      </c>
      <c r="BI1629">
        <f t="shared" si="727"/>
        <v>1.4150000000000001E-2</v>
      </c>
      <c r="BK1629" s="1">
        <v>38932</v>
      </c>
      <c r="BL1629">
        <v>2.2148300000000001</v>
      </c>
      <c r="BM1629">
        <f t="shared" si="733"/>
        <v>2.2148299999999999E-2</v>
      </c>
      <c r="BP1629" s="1">
        <v>43691</v>
      </c>
      <c r="BQ1629">
        <v>232.04810000000001</v>
      </c>
      <c r="BR1629">
        <f t="shared" si="728"/>
        <v>2.320481</v>
      </c>
      <c r="BT1629" s="1">
        <v>43703</v>
      </c>
      <c r="BU1629">
        <v>-0.41799999999999998</v>
      </c>
      <c r="BV1629">
        <f t="shared" si="729"/>
        <v>-4.1799999999999997E-3</v>
      </c>
      <c r="BX1629" s="1">
        <v>43703</v>
      </c>
      <c r="BY1629">
        <v>-0.41499999999999998</v>
      </c>
      <c r="BZ1629">
        <f t="shared" si="730"/>
        <v>-4.15E-3</v>
      </c>
      <c r="CB1629" s="1">
        <v>43742</v>
      </c>
      <c r="CC1629">
        <v>-0.44</v>
      </c>
      <c r="CD1629">
        <f t="shared" si="731"/>
        <v>-4.4000000000000003E-3</v>
      </c>
      <c r="CG1629" s="1"/>
    </row>
    <row r="1630" spans="1:85" x14ac:dyDescent="0.3">
      <c r="A1630" s="21">
        <f t="shared" si="732"/>
        <v>48093</v>
      </c>
      <c r="B1630" s="18">
        <f t="shared" si="716"/>
        <v>112.421875</v>
      </c>
      <c r="C1630">
        <f t="shared" si="734"/>
        <v>115</v>
      </c>
      <c r="D1630">
        <f t="shared" ca="1" si="719"/>
        <v>-5.791666666666667</v>
      </c>
      <c r="E1630">
        <f ca="1">IF(currency="USD",'Future et co'!F1630,IF(currency="EUR",'Future et co'!G1630,FALSE))</f>
        <v>3.6070000000000005E-2</v>
      </c>
      <c r="F1630">
        <f t="shared" ca="1" si="720"/>
        <v>3.6070000000000005E-2</v>
      </c>
      <c r="G1630">
        <f t="shared" ca="1" si="721"/>
        <v>2.0569999999999998E-2</v>
      </c>
      <c r="L1630">
        <f t="shared" ca="1" si="722"/>
        <v>127.8</v>
      </c>
      <c r="M1630">
        <f t="shared" ca="1" si="717"/>
        <v>3.6070000000000005E-2</v>
      </c>
      <c r="R1630">
        <f t="shared" ca="1" si="723"/>
        <v>127.8</v>
      </c>
      <c r="S1630">
        <f t="shared" ca="1" si="718"/>
        <v>3.6070000000000005E-2</v>
      </c>
      <c r="U1630" s="1"/>
      <c r="W1630" t="str">
        <f t="shared" si="713"/>
        <v/>
      </c>
      <c r="Y1630" s="1"/>
      <c r="AA1630">
        <f t="shared" si="714"/>
        <v>0</v>
      </c>
      <c r="AC1630" s="1"/>
      <c r="AE1630">
        <f t="shared" si="715"/>
        <v>0</v>
      </c>
      <c r="AH1630" s="1"/>
      <c r="AI1630" s="17"/>
      <c r="AJ1630" s="25"/>
      <c r="AU1630" s="1">
        <v>43721</v>
      </c>
      <c r="AV1630">
        <v>1.8380000000000001</v>
      </c>
      <c r="AW1630">
        <f t="shared" si="724"/>
        <v>1.8380000000000001E-2</v>
      </c>
      <c r="AY1630" s="1">
        <v>43721</v>
      </c>
      <c r="AZ1630">
        <v>1.7370000000000001</v>
      </c>
      <c r="BA1630">
        <f t="shared" si="725"/>
        <v>1.737E-2</v>
      </c>
      <c r="BC1630" s="1">
        <v>43741</v>
      </c>
      <c r="BD1630">
        <v>1.619</v>
      </c>
      <c r="BE1630">
        <f t="shared" si="726"/>
        <v>1.619E-2</v>
      </c>
      <c r="BG1630" s="1">
        <v>43741</v>
      </c>
      <c r="BH1630">
        <v>1.4039999999999999</v>
      </c>
      <c r="BI1630">
        <f t="shared" si="727"/>
        <v>1.4039999999999999E-2</v>
      </c>
      <c r="BK1630" s="1">
        <v>38933</v>
      </c>
      <c r="BL1630">
        <v>2.2146300000000001</v>
      </c>
      <c r="BM1630">
        <f t="shared" si="733"/>
        <v>2.2146300000000001E-2</v>
      </c>
      <c r="BP1630" s="1">
        <v>43690</v>
      </c>
      <c r="BQ1630">
        <v>231.22829999999999</v>
      </c>
      <c r="BR1630">
        <f t="shared" si="728"/>
        <v>2.3122829999999999</v>
      </c>
      <c r="BT1630" s="1">
        <v>43700</v>
      </c>
      <c r="BU1630">
        <v>-0.41199999999999998</v>
      </c>
      <c r="BV1630">
        <f t="shared" si="729"/>
        <v>-4.1199999999999995E-3</v>
      </c>
      <c r="BX1630" s="1">
        <v>43700</v>
      </c>
      <c r="BY1630">
        <v>-0.40799999999999997</v>
      </c>
      <c r="BZ1630">
        <f t="shared" si="730"/>
        <v>-4.0799999999999994E-3</v>
      </c>
      <c r="CB1630" s="1">
        <v>43741</v>
      </c>
      <c r="CC1630">
        <v>-0.44</v>
      </c>
      <c r="CD1630">
        <f t="shared" si="731"/>
        <v>-4.4000000000000003E-3</v>
      </c>
      <c r="CG1630" s="1"/>
    </row>
    <row r="1631" spans="1:85" x14ac:dyDescent="0.3">
      <c r="A1631" s="21">
        <f t="shared" si="732"/>
        <v>48094</v>
      </c>
      <c r="B1631" s="18">
        <f t="shared" si="716"/>
        <v>112.421875</v>
      </c>
      <c r="C1631">
        <f t="shared" si="734"/>
        <v>115</v>
      </c>
      <c r="D1631">
        <f t="shared" ca="1" si="719"/>
        <v>-5.7944444444444443</v>
      </c>
      <c r="E1631">
        <f ca="1">IF(currency="USD",'Future et co'!F1631,IF(currency="EUR",'Future et co'!G1631,FALSE))</f>
        <v>3.6070000000000005E-2</v>
      </c>
      <c r="F1631">
        <f t="shared" ca="1" si="720"/>
        <v>3.6070000000000005E-2</v>
      </c>
      <c r="G1631">
        <f t="shared" ca="1" si="721"/>
        <v>2.0569999999999998E-2</v>
      </c>
      <c r="L1631">
        <f t="shared" ca="1" si="722"/>
        <v>127.8</v>
      </c>
      <c r="M1631">
        <f t="shared" ca="1" si="717"/>
        <v>3.6070000000000005E-2</v>
      </c>
      <c r="R1631">
        <f t="shared" ca="1" si="723"/>
        <v>127.8</v>
      </c>
      <c r="S1631">
        <f t="shared" ca="1" si="718"/>
        <v>3.6070000000000005E-2</v>
      </c>
      <c r="U1631" s="1"/>
      <c r="W1631" t="str">
        <f t="shared" si="713"/>
        <v/>
      </c>
      <c r="Y1631" s="1"/>
      <c r="AA1631">
        <f t="shared" si="714"/>
        <v>0</v>
      </c>
      <c r="AC1631" s="1"/>
      <c r="AE1631">
        <f t="shared" si="715"/>
        <v>0</v>
      </c>
      <c r="AH1631" s="1"/>
      <c r="AI1631" s="17"/>
      <c r="AJ1631" s="25"/>
      <c r="AU1631" s="1">
        <v>43720</v>
      </c>
      <c r="AV1631">
        <v>1.8180000000000001</v>
      </c>
      <c r="AW1631">
        <f t="shared" si="724"/>
        <v>1.8180000000000002E-2</v>
      </c>
      <c r="AY1631" s="1">
        <v>43720</v>
      </c>
      <c r="AZ1631">
        <v>1.696</v>
      </c>
      <c r="BA1631">
        <f t="shared" si="725"/>
        <v>1.6959999999999999E-2</v>
      </c>
      <c r="BC1631" s="1">
        <v>43740</v>
      </c>
      <c r="BD1631">
        <v>1.6910000000000001</v>
      </c>
      <c r="BE1631">
        <f t="shared" si="726"/>
        <v>1.6910000000000001E-2</v>
      </c>
      <c r="BG1631" s="1">
        <v>43740</v>
      </c>
      <c r="BH1631">
        <v>1.4930000000000001</v>
      </c>
      <c r="BI1631">
        <f t="shared" si="727"/>
        <v>1.4930000000000001E-2</v>
      </c>
      <c r="BK1631" s="1">
        <v>38936</v>
      </c>
      <c r="BL1631">
        <v>2.2213099999999999</v>
      </c>
      <c r="BM1631">
        <f t="shared" si="733"/>
        <v>2.22131E-2</v>
      </c>
      <c r="BP1631" s="1">
        <v>43689</v>
      </c>
      <c r="BQ1631">
        <v>230.91589999999999</v>
      </c>
      <c r="BR1631">
        <f t="shared" si="728"/>
        <v>2.3091589999999997</v>
      </c>
      <c r="BT1631" s="1">
        <v>43699</v>
      </c>
      <c r="BU1631">
        <v>-0.41799999999999998</v>
      </c>
      <c r="BV1631">
        <f t="shared" si="729"/>
        <v>-4.1799999999999997E-3</v>
      </c>
      <c r="BX1631" s="1">
        <v>43699</v>
      </c>
      <c r="BY1631">
        <v>-0.41799999999999998</v>
      </c>
      <c r="BZ1631">
        <f t="shared" si="730"/>
        <v>-4.1799999999999997E-3</v>
      </c>
      <c r="CB1631" s="1">
        <v>43740</v>
      </c>
      <c r="CC1631">
        <v>-0.43</v>
      </c>
      <c r="CD1631">
        <f t="shared" si="731"/>
        <v>-4.3E-3</v>
      </c>
      <c r="CG1631" s="1"/>
    </row>
    <row r="1632" spans="1:85" x14ac:dyDescent="0.3">
      <c r="A1632" s="21">
        <f t="shared" si="732"/>
        <v>48095</v>
      </c>
      <c r="B1632" s="18">
        <f t="shared" si="716"/>
        <v>112.421875</v>
      </c>
      <c r="C1632">
        <f t="shared" si="734"/>
        <v>115</v>
      </c>
      <c r="D1632">
        <f t="shared" ca="1" si="719"/>
        <v>-5.7972222222222225</v>
      </c>
      <c r="E1632">
        <f ca="1">IF(currency="USD",'Future et co'!F1632,IF(currency="EUR",'Future et co'!G1632,FALSE))</f>
        <v>3.6070000000000005E-2</v>
      </c>
      <c r="F1632">
        <f t="shared" ca="1" si="720"/>
        <v>3.6070000000000005E-2</v>
      </c>
      <c r="G1632">
        <f t="shared" ca="1" si="721"/>
        <v>2.0569999999999998E-2</v>
      </c>
      <c r="L1632">
        <f t="shared" ca="1" si="722"/>
        <v>127.8</v>
      </c>
      <c r="M1632">
        <f t="shared" ca="1" si="717"/>
        <v>3.6070000000000005E-2</v>
      </c>
      <c r="R1632">
        <f t="shared" ca="1" si="723"/>
        <v>127.8</v>
      </c>
      <c r="S1632">
        <f t="shared" ca="1" si="718"/>
        <v>3.6070000000000005E-2</v>
      </c>
      <c r="U1632" s="1"/>
      <c r="W1632" t="str">
        <f t="shared" si="713"/>
        <v/>
      </c>
      <c r="Y1632" s="1"/>
      <c r="AA1632">
        <f t="shared" si="714"/>
        <v>0</v>
      </c>
      <c r="AC1632" s="1"/>
      <c r="AE1632">
        <f t="shared" si="715"/>
        <v>0</v>
      </c>
      <c r="AH1632" s="1"/>
      <c r="AI1632" s="17"/>
      <c r="AJ1632" s="25"/>
      <c r="AU1632" s="1">
        <v>43719</v>
      </c>
      <c r="AV1632">
        <v>1.8220000000000001</v>
      </c>
      <c r="AW1632">
        <f t="shared" si="724"/>
        <v>1.822E-2</v>
      </c>
      <c r="AY1632" s="1">
        <v>43719</v>
      </c>
      <c r="AZ1632">
        <v>1.6830000000000001</v>
      </c>
      <c r="BA1632">
        <f t="shared" si="725"/>
        <v>1.6830000000000001E-2</v>
      </c>
      <c r="BC1632" s="1">
        <v>43739</v>
      </c>
      <c r="BD1632">
        <v>1.746</v>
      </c>
      <c r="BE1632">
        <f t="shared" si="726"/>
        <v>1.746E-2</v>
      </c>
      <c r="BG1632" s="1">
        <v>43739</v>
      </c>
      <c r="BH1632">
        <v>1.5549999999999999</v>
      </c>
      <c r="BI1632">
        <f t="shared" si="727"/>
        <v>1.555E-2</v>
      </c>
      <c r="BK1632" s="1">
        <v>38937</v>
      </c>
      <c r="BL1632">
        <v>2.2263000000000002</v>
      </c>
      <c r="BM1632">
        <f t="shared" si="733"/>
        <v>2.2263000000000002E-2</v>
      </c>
      <c r="BP1632" s="1">
        <v>43686</v>
      </c>
      <c r="BQ1632">
        <v>230.5515</v>
      </c>
      <c r="BR1632">
        <f t="shared" si="728"/>
        <v>2.3055150000000002</v>
      </c>
      <c r="BT1632" s="1">
        <v>43698</v>
      </c>
      <c r="BU1632">
        <v>-0.42299999999999999</v>
      </c>
      <c r="BV1632">
        <f t="shared" si="729"/>
        <v>-4.2300000000000003E-3</v>
      </c>
      <c r="BX1632" s="1">
        <v>43698</v>
      </c>
      <c r="BY1632">
        <v>-0.42399999999999999</v>
      </c>
      <c r="BZ1632">
        <f t="shared" si="730"/>
        <v>-4.2399999999999998E-3</v>
      </c>
      <c r="CB1632" s="1">
        <v>43739</v>
      </c>
      <c r="CC1632">
        <v>-0.43</v>
      </c>
      <c r="CD1632">
        <f t="shared" si="731"/>
        <v>-4.3E-3</v>
      </c>
      <c r="CG1632" s="1"/>
    </row>
    <row r="1633" spans="1:85" x14ac:dyDescent="0.3">
      <c r="A1633" s="21">
        <f t="shared" si="732"/>
        <v>48096</v>
      </c>
      <c r="B1633" s="18">
        <f t="shared" si="716"/>
        <v>112.421875</v>
      </c>
      <c r="C1633">
        <f t="shared" si="734"/>
        <v>115</v>
      </c>
      <c r="D1633">
        <f t="shared" ca="1" si="719"/>
        <v>-5.8</v>
      </c>
      <c r="E1633">
        <f ca="1">IF(currency="USD",'Future et co'!F1633,IF(currency="EUR",'Future et co'!G1633,FALSE))</f>
        <v>3.6070000000000005E-2</v>
      </c>
      <c r="F1633">
        <f t="shared" ca="1" si="720"/>
        <v>3.6070000000000005E-2</v>
      </c>
      <c r="G1633">
        <f t="shared" ca="1" si="721"/>
        <v>2.0569999999999998E-2</v>
      </c>
      <c r="L1633">
        <f t="shared" ca="1" si="722"/>
        <v>127.8</v>
      </c>
      <c r="M1633">
        <f t="shared" ca="1" si="717"/>
        <v>3.6070000000000005E-2</v>
      </c>
      <c r="R1633">
        <f t="shared" ca="1" si="723"/>
        <v>127.8</v>
      </c>
      <c r="S1633">
        <f t="shared" ca="1" si="718"/>
        <v>3.6070000000000005E-2</v>
      </c>
      <c r="U1633" s="1"/>
      <c r="W1633" t="str">
        <f t="shared" ref="W1633:W1696" si="735">IF(U1633="","",V1633/100)</f>
        <v/>
      </c>
      <c r="Y1633" s="1"/>
      <c r="AA1633">
        <f t="shared" ref="AA1633:AA1696" si="736">Z1633/100</f>
        <v>0</v>
      </c>
      <c r="AC1633" s="1"/>
      <c r="AE1633">
        <f t="shared" ref="AE1633:AE1696" si="737">AD1633/100</f>
        <v>0</v>
      </c>
      <c r="AH1633" s="1"/>
      <c r="AI1633" s="17"/>
      <c r="AJ1633" s="25"/>
      <c r="AU1633" s="1">
        <v>43718</v>
      </c>
      <c r="AV1633">
        <v>1.825</v>
      </c>
      <c r="AW1633">
        <f t="shared" si="724"/>
        <v>1.8249999999999999E-2</v>
      </c>
      <c r="AY1633" s="1">
        <v>43718</v>
      </c>
      <c r="AZ1633">
        <v>1.6850000000000001</v>
      </c>
      <c r="BA1633">
        <f t="shared" si="725"/>
        <v>1.685E-2</v>
      </c>
      <c r="BC1633" s="1">
        <v>43738</v>
      </c>
      <c r="BD1633">
        <v>1.792</v>
      </c>
      <c r="BE1633">
        <f t="shared" si="726"/>
        <v>1.7920000000000002E-2</v>
      </c>
      <c r="BG1633" s="1">
        <v>43738</v>
      </c>
      <c r="BH1633">
        <v>1.605</v>
      </c>
      <c r="BI1633">
        <f t="shared" si="727"/>
        <v>1.6049999999999998E-2</v>
      </c>
      <c r="BK1633" s="1">
        <v>38938</v>
      </c>
      <c r="BL1633">
        <v>2.2401800000000001</v>
      </c>
      <c r="BM1633">
        <f t="shared" si="733"/>
        <v>2.2401799999999999E-2</v>
      </c>
      <c r="BP1633" s="1">
        <v>43685</v>
      </c>
      <c r="BQ1633">
        <v>230.25219999999999</v>
      </c>
      <c r="BR1633">
        <f t="shared" si="728"/>
        <v>2.3025219999999997</v>
      </c>
      <c r="BT1633" s="1">
        <v>43697</v>
      </c>
      <c r="BU1633">
        <v>-0.42099999999999999</v>
      </c>
      <c r="BV1633">
        <f t="shared" si="729"/>
        <v>-4.2100000000000002E-3</v>
      </c>
      <c r="BX1633" s="1">
        <v>43697</v>
      </c>
      <c r="BY1633">
        <v>-0.42499999999999999</v>
      </c>
      <c r="BZ1633">
        <f t="shared" si="730"/>
        <v>-4.2500000000000003E-3</v>
      </c>
      <c r="CB1633" s="1">
        <v>43738</v>
      </c>
      <c r="CC1633">
        <v>-0.43</v>
      </c>
      <c r="CD1633">
        <f t="shared" si="731"/>
        <v>-4.3E-3</v>
      </c>
      <c r="CG1633" s="1"/>
    </row>
    <row r="1634" spans="1:85" x14ac:dyDescent="0.3">
      <c r="A1634" s="21">
        <f t="shared" si="732"/>
        <v>48099</v>
      </c>
      <c r="B1634" s="18">
        <f t="shared" si="716"/>
        <v>112.421875</v>
      </c>
      <c r="C1634">
        <f t="shared" si="734"/>
        <v>115</v>
      </c>
      <c r="D1634">
        <f t="shared" ca="1" si="719"/>
        <v>-5.8083333333333336</v>
      </c>
      <c r="E1634">
        <f ca="1">IF(currency="USD",'Future et co'!F1634,IF(currency="EUR",'Future et co'!G1634,FALSE))</f>
        <v>3.6070000000000005E-2</v>
      </c>
      <c r="F1634">
        <f t="shared" ca="1" si="720"/>
        <v>3.6070000000000005E-2</v>
      </c>
      <c r="G1634">
        <f t="shared" ca="1" si="721"/>
        <v>2.0569999999999998E-2</v>
      </c>
      <c r="L1634">
        <f t="shared" ca="1" si="722"/>
        <v>127.8</v>
      </c>
      <c r="M1634">
        <f t="shared" ca="1" si="717"/>
        <v>3.6070000000000005E-2</v>
      </c>
      <c r="R1634">
        <f t="shared" ca="1" si="723"/>
        <v>127.8</v>
      </c>
      <c r="S1634">
        <f t="shared" ca="1" si="718"/>
        <v>3.6070000000000005E-2</v>
      </c>
      <c r="U1634" s="1"/>
      <c r="W1634" t="str">
        <f t="shared" si="735"/>
        <v/>
      </c>
      <c r="Y1634" s="1"/>
      <c r="AA1634">
        <f t="shared" si="736"/>
        <v>0</v>
      </c>
      <c r="AC1634" s="1"/>
      <c r="AE1634">
        <f t="shared" si="737"/>
        <v>0</v>
      </c>
      <c r="AH1634" s="1"/>
      <c r="AI1634" s="17"/>
      <c r="AJ1634" s="25"/>
      <c r="AU1634" s="1">
        <v>43717</v>
      </c>
      <c r="AV1634">
        <v>1.8180000000000001</v>
      </c>
      <c r="AW1634">
        <f t="shared" si="724"/>
        <v>1.8180000000000002E-2</v>
      </c>
      <c r="AY1634" s="1">
        <v>43717</v>
      </c>
      <c r="AZ1634">
        <v>1.6639999999999999</v>
      </c>
      <c r="BA1634">
        <f t="shared" si="725"/>
        <v>1.6639999999999999E-2</v>
      </c>
      <c r="BC1634" s="1">
        <v>43735</v>
      </c>
      <c r="BD1634">
        <v>1.7989999999999999</v>
      </c>
      <c r="BE1634">
        <f t="shared" si="726"/>
        <v>1.7989999999999999E-2</v>
      </c>
      <c r="BG1634" s="1">
        <v>43735</v>
      </c>
      <c r="BH1634">
        <v>1.6196999999999999</v>
      </c>
      <c r="BI1634">
        <f t="shared" si="727"/>
        <v>1.6197E-2</v>
      </c>
      <c r="BK1634" s="1">
        <v>38939</v>
      </c>
      <c r="BL1634">
        <v>2.2313200000000002</v>
      </c>
      <c r="BM1634">
        <f t="shared" si="733"/>
        <v>2.2313200000000002E-2</v>
      </c>
      <c r="BP1634" s="1">
        <v>43684</v>
      </c>
      <c r="BQ1634">
        <v>230.81180000000001</v>
      </c>
      <c r="BR1634">
        <f t="shared" si="728"/>
        <v>2.3081179999999999</v>
      </c>
      <c r="BT1634" s="1">
        <v>43696</v>
      </c>
      <c r="BU1634">
        <v>-0.42199999999999999</v>
      </c>
      <c r="BV1634">
        <f t="shared" si="729"/>
        <v>-4.2199999999999998E-3</v>
      </c>
      <c r="BX1634" s="1">
        <v>43696</v>
      </c>
      <c r="BY1634">
        <v>-0.42299999999999999</v>
      </c>
      <c r="BZ1634">
        <f t="shared" si="730"/>
        <v>-4.2300000000000003E-3</v>
      </c>
      <c r="CB1634" s="1">
        <v>43735</v>
      </c>
      <c r="CC1634">
        <v>-0.42</v>
      </c>
      <c r="CD1634">
        <f t="shared" si="731"/>
        <v>-4.1999999999999997E-3</v>
      </c>
      <c r="CG1634" s="1"/>
    </row>
    <row r="1635" spans="1:85" x14ac:dyDescent="0.3">
      <c r="A1635" s="21">
        <f t="shared" si="732"/>
        <v>48100</v>
      </c>
      <c r="B1635" s="18">
        <f t="shared" si="716"/>
        <v>112.421875</v>
      </c>
      <c r="C1635">
        <f t="shared" si="734"/>
        <v>115</v>
      </c>
      <c r="D1635">
        <f t="shared" ca="1" si="719"/>
        <v>-5.8111111111111109</v>
      </c>
      <c r="E1635">
        <f ca="1">IF(currency="USD",'Future et co'!F1635,IF(currency="EUR",'Future et co'!G1635,FALSE))</f>
        <v>3.6070000000000005E-2</v>
      </c>
      <c r="F1635">
        <f t="shared" ca="1" si="720"/>
        <v>3.6070000000000005E-2</v>
      </c>
      <c r="G1635">
        <f t="shared" ca="1" si="721"/>
        <v>2.0569999999999998E-2</v>
      </c>
      <c r="L1635">
        <f t="shared" ca="1" si="722"/>
        <v>127.8</v>
      </c>
      <c r="M1635">
        <f t="shared" ca="1" si="717"/>
        <v>3.6070000000000005E-2</v>
      </c>
      <c r="R1635">
        <f t="shared" ca="1" si="723"/>
        <v>127.8</v>
      </c>
      <c r="S1635">
        <f t="shared" ca="1" si="718"/>
        <v>3.6070000000000005E-2</v>
      </c>
      <c r="U1635" s="1"/>
      <c r="W1635" t="str">
        <f t="shared" si="735"/>
        <v/>
      </c>
      <c r="Y1635" s="1"/>
      <c r="AA1635">
        <f t="shared" si="736"/>
        <v>0</v>
      </c>
      <c r="AC1635" s="1"/>
      <c r="AE1635">
        <f t="shared" si="737"/>
        <v>0</v>
      </c>
      <c r="AH1635" s="1"/>
      <c r="AI1635" s="17"/>
      <c r="AJ1635" s="25"/>
      <c r="AU1635" s="1">
        <v>43714</v>
      </c>
      <c r="AV1635">
        <v>1.8180000000000001</v>
      </c>
      <c r="AW1635">
        <f t="shared" si="724"/>
        <v>1.8180000000000002E-2</v>
      </c>
      <c r="AY1635" s="1">
        <v>43714</v>
      </c>
      <c r="AZ1635">
        <v>1.6519999999999999</v>
      </c>
      <c r="BA1635">
        <f t="shared" si="725"/>
        <v>1.652E-2</v>
      </c>
      <c r="BC1635" s="1">
        <v>43734</v>
      </c>
      <c r="BD1635">
        <v>1.8140000000000001</v>
      </c>
      <c r="BE1635">
        <f t="shared" si="726"/>
        <v>1.814E-2</v>
      </c>
      <c r="BG1635" s="1">
        <v>43734</v>
      </c>
      <c r="BH1635">
        <v>1.62</v>
      </c>
      <c r="BI1635">
        <f t="shared" si="727"/>
        <v>1.6200000000000003E-2</v>
      </c>
      <c r="BK1635" s="1">
        <v>38940</v>
      </c>
      <c r="BL1635">
        <v>2.2401599999999999</v>
      </c>
      <c r="BM1635">
        <f t="shared" si="733"/>
        <v>2.2401600000000001E-2</v>
      </c>
      <c r="BP1635" s="1">
        <v>43683</v>
      </c>
      <c r="BQ1635">
        <v>229.79679999999999</v>
      </c>
      <c r="BR1635">
        <f t="shared" si="728"/>
        <v>2.297968</v>
      </c>
      <c r="BT1635" s="1">
        <v>43693</v>
      </c>
      <c r="BU1635">
        <v>-0.42</v>
      </c>
      <c r="BV1635">
        <f t="shared" si="729"/>
        <v>-4.1999999999999997E-3</v>
      </c>
      <c r="BX1635" s="1">
        <v>43693</v>
      </c>
      <c r="BY1635">
        <v>-0.42699999999999999</v>
      </c>
      <c r="BZ1635">
        <f t="shared" si="730"/>
        <v>-4.2699999999999995E-3</v>
      </c>
      <c r="CB1635" s="1">
        <v>43734</v>
      </c>
      <c r="CC1635">
        <v>-0.42</v>
      </c>
      <c r="CD1635">
        <f t="shared" si="731"/>
        <v>-4.1999999999999997E-3</v>
      </c>
      <c r="CG1635" s="1"/>
    </row>
    <row r="1636" spans="1:85" x14ac:dyDescent="0.3">
      <c r="A1636" s="21">
        <f t="shared" si="732"/>
        <v>48101</v>
      </c>
      <c r="B1636" s="18">
        <f t="shared" si="716"/>
        <v>112.421875</v>
      </c>
      <c r="C1636">
        <f t="shared" si="734"/>
        <v>115</v>
      </c>
      <c r="D1636">
        <f t="shared" ca="1" si="719"/>
        <v>-5.8138888888888891</v>
      </c>
      <c r="E1636">
        <f ca="1">IF(currency="USD",'Future et co'!F1636,IF(currency="EUR",'Future et co'!G1636,FALSE))</f>
        <v>3.6070000000000005E-2</v>
      </c>
      <c r="F1636">
        <f t="shared" ca="1" si="720"/>
        <v>3.6070000000000005E-2</v>
      </c>
      <c r="G1636">
        <f t="shared" ca="1" si="721"/>
        <v>2.0569999999999998E-2</v>
      </c>
      <c r="L1636">
        <f t="shared" ca="1" si="722"/>
        <v>127.8</v>
      </c>
      <c r="M1636">
        <f t="shared" ca="1" si="717"/>
        <v>3.6070000000000005E-2</v>
      </c>
      <c r="R1636">
        <f t="shared" ca="1" si="723"/>
        <v>127.8</v>
      </c>
      <c r="S1636">
        <f t="shared" ca="1" si="718"/>
        <v>3.6070000000000005E-2</v>
      </c>
      <c r="U1636" s="1"/>
      <c r="W1636" t="str">
        <f t="shared" si="735"/>
        <v/>
      </c>
      <c r="Y1636" s="1"/>
      <c r="AA1636">
        <f t="shared" si="736"/>
        <v>0</v>
      </c>
      <c r="AC1636" s="1"/>
      <c r="AE1636">
        <f t="shared" si="737"/>
        <v>0</v>
      </c>
      <c r="AH1636" s="1"/>
      <c r="AI1636" s="17"/>
      <c r="AJ1636" s="25"/>
      <c r="AU1636" s="1">
        <v>43713</v>
      </c>
      <c r="AV1636">
        <v>1.8169999999999999</v>
      </c>
      <c r="AW1636">
        <f t="shared" si="724"/>
        <v>1.8169999999999999E-2</v>
      </c>
      <c r="AY1636" s="1">
        <v>43713</v>
      </c>
      <c r="AZ1636">
        <v>1.65</v>
      </c>
      <c r="BA1636">
        <f t="shared" si="725"/>
        <v>1.6500000000000001E-2</v>
      </c>
      <c r="BC1636" s="1">
        <v>43733</v>
      </c>
      <c r="BD1636">
        <v>1.825</v>
      </c>
      <c r="BE1636">
        <f t="shared" si="726"/>
        <v>1.8249999999999999E-2</v>
      </c>
      <c r="BG1636" s="1">
        <v>43733</v>
      </c>
      <c r="BH1636">
        <v>1.64</v>
      </c>
      <c r="BI1636">
        <f t="shared" si="727"/>
        <v>1.6399999999999998E-2</v>
      </c>
      <c r="BK1636" s="1">
        <v>38943</v>
      </c>
      <c r="BL1636">
        <v>2.24336</v>
      </c>
      <c r="BM1636">
        <f t="shared" si="733"/>
        <v>2.2433600000000001E-2</v>
      </c>
      <c r="BP1636" s="1">
        <v>43682</v>
      </c>
      <c r="BQ1636">
        <v>229.32830000000001</v>
      </c>
      <c r="BR1636">
        <f t="shared" si="728"/>
        <v>2.2932830000000002</v>
      </c>
      <c r="BT1636" s="1">
        <v>43692</v>
      </c>
      <c r="BU1636">
        <v>-0.40400000000000003</v>
      </c>
      <c r="BV1636">
        <f t="shared" si="729"/>
        <v>-4.0400000000000002E-3</v>
      </c>
      <c r="BX1636" s="1">
        <v>43692</v>
      </c>
      <c r="BY1636">
        <v>-0.40899999999999997</v>
      </c>
      <c r="BZ1636">
        <f t="shared" si="730"/>
        <v>-4.0899999999999999E-3</v>
      </c>
      <c r="CB1636" s="1">
        <v>43733</v>
      </c>
      <c r="CC1636">
        <v>-0.41</v>
      </c>
      <c r="CD1636">
        <f t="shared" si="731"/>
        <v>-4.0999999999999995E-3</v>
      </c>
      <c r="CG1636" s="1"/>
    </row>
    <row r="1637" spans="1:85" x14ac:dyDescent="0.3">
      <c r="A1637" s="21">
        <f t="shared" si="732"/>
        <v>48102</v>
      </c>
      <c r="B1637" s="18">
        <f t="shared" si="716"/>
        <v>112.421875</v>
      </c>
      <c r="C1637">
        <f t="shared" si="734"/>
        <v>115</v>
      </c>
      <c r="D1637">
        <f t="shared" ca="1" si="719"/>
        <v>-5.8166666666666664</v>
      </c>
      <c r="E1637">
        <f ca="1">IF(currency="USD",'Future et co'!F1637,IF(currency="EUR",'Future et co'!G1637,FALSE))</f>
        <v>3.6070000000000005E-2</v>
      </c>
      <c r="F1637">
        <f t="shared" ca="1" si="720"/>
        <v>3.6070000000000005E-2</v>
      </c>
      <c r="G1637">
        <f t="shared" ca="1" si="721"/>
        <v>2.0569999999999998E-2</v>
      </c>
      <c r="L1637">
        <f t="shared" ca="1" si="722"/>
        <v>127.8</v>
      </c>
      <c r="M1637">
        <f t="shared" ca="1" si="717"/>
        <v>3.6070000000000005E-2</v>
      </c>
      <c r="R1637">
        <f t="shared" ca="1" si="723"/>
        <v>127.8</v>
      </c>
      <c r="S1637">
        <f t="shared" ca="1" si="718"/>
        <v>3.6070000000000005E-2</v>
      </c>
      <c r="U1637" s="1"/>
      <c r="W1637" t="str">
        <f t="shared" si="735"/>
        <v/>
      </c>
      <c r="Y1637" s="1"/>
      <c r="AA1637">
        <f t="shared" si="736"/>
        <v>0</v>
      </c>
      <c r="AC1637" s="1"/>
      <c r="AE1637">
        <f t="shared" si="737"/>
        <v>0</v>
      </c>
      <c r="AH1637" s="1"/>
      <c r="AI1637" s="17"/>
      <c r="AJ1637" s="25"/>
      <c r="AU1637" s="1">
        <v>43712</v>
      </c>
      <c r="AV1637">
        <v>1.79</v>
      </c>
      <c r="AW1637">
        <f t="shared" si="724"/>
        <v>1.7899999999999999E-2</v>
      </c>
      <c r="AY1637" s="1">
        <v>43712</v>
      </c>
      <c r="AZ1637">
        <v>1.607</v>
      </c>
      <c r="BA1637">
        <f t="shared" si="725"/>
        <v>1.6070000000000001E-2</v>
      </c>
      <c r="BC1637" s="1">
        <v>43732</v>
      </c>
      <c r="BD1637">
        <v>1.786</v>
      </c>
      <c r="BE1637">
        <f t="shared" si="726"/>
        <v>1.7860000000000001E-2</v>
      </c>
      <c r="BG1637" s="1">
        <v>43732</v>
      </c>
      <c r="BH1637">
        <v>1.56</v>
      </c>
      <c r="BI1637">
        <f t="shared" si="727"/>
        <v>1.5600000000000001E-2</v>
      </c>
      <c r="BK1637" s="1">
        <v>38944</v>
      </c>
      <c r="BL1637">
        <v>2.2213099999999999</v>
      </c>
      <c r="BM1637">
        <f t="shared" si="733"/>
        <v>2.22131E-2</v>
      </c>
      <c r="BP1637" s="1">
        <v>43679</v>
      </c>
      <c r="BQ1637">
        <v>228.80770000000001</v>
      </c>
      <c r="BR1637">
        <f t="shared" si="728"/>
        <v>2.2880769999999999</v>
      </c>
      <c r="BT1637" s="1">
        <v>43691</v>
      </c>
      <c r="BU1637">
        <v>-0.40600000000000003</v>
      </c>
      <c r="BV1637">
        <f t="shared" si="729"/>
        <v>-4.0600000000000002E-3</v>
      </c>
      <c r="BX1637" s="1">
        <v>43691</v>
      </c>
      <c r="BY1637">
        <v>-0.40600000000000003</v>
      </c>
      <c r="BZ1637">
        <f t="shared" si="730"/>
        <v>-4.0600000000000002E-3</v>
      </c>
      <c r="CB1637" s="1">
        <v>43732</v>
      </c>
      <c r="CC1637">
        <v>-0.42</v>
      </c>
      <c r="CD1637">
        <f t="shared" si="731"/>
        <v>-4.1999999999999997E-3</v>
      </c>
      <c r="CG1637" s="1"/>
    </row>
    <row r="1638" spans="1:85" x14ac:dyDescent="0.3">
      <c r="A1638" s="21">
        <f t="shared" si="732"/>
        <v>48103</v>
      </c>
      <c r="B1638" s="18">
        <f t="shared" si="716"/>
        <v>112.421875</v>
      </c>
      <c r="C1638">
        <f t="shared" si="734"/>
        <v>115</v>
      </c>
      <c r="D1638">
        <f t="shared" ca="1" si="719"/>
        <v>-5.8194444444444446</v>
      </c>
      <c r="E1638">
        <f ca="1">IF(currency="USD",'Future et co'!F1638,IF(currency="EUR",'Future et co'!G1638,FALSE))</f>
        <v>3.6070000000000005E-2</v>
      </c>
      <c r="F1638">
        <f t="shared" ca="1" si="720"/>
        <v>3.6070000000000005E-2</v>
      </c>
      <c r="G1638">
        <f t="shared" ca="1" si="721"/>
        <v>2.0569999999999998E-2</v>
      </c>
      <c r="L1638">
        <f t="shared" ca="1" si="722"/>
        <v>127.8</v>
      </c>
      <c r="M1638">
        <f t="shared" ca="1" si="717"/>
        <v>3.6070000000000005E-2</v>
      </c>
      <c r="R1638">
        <f t="shared" ca="1" si="723"/>
        <v>127.8</v>
      </c>
      <c r="S1638">
        <f t="shared" ca="1" si="718"/>
        <v>3.6070000000000005E-2</v>
      </c>
      <c r="U1638" s="1"/>
      <c r="W1638" t="str">
        <f t="shared" si="735"/>
        <v/>
      </c>
      <c r="Y1638" s="1"/>
      <c r="AA1638">
        <f t="shared" si="736"/>
        <v>0</v>
      </c>
      <c r="AC1638" s="1"/>
      <c r="AE1638">
        <f t="shared" si="737"/>
        <v>0</v>
      </c>
      <c r="AH1638" s="1"/>
      <c r="AI1638" s="17"/>
      <c r="AJ1638" s="25"/>
      <c r="AU1638" s="1">
        <v>43711</v>
      </c>
      <c r="AV1638">
        <v>1.8160000000000001</v>
      </c>
      <c r="AW1638">
        <f t="shared" si="724"/>
        <v>1.8159999999999999E-2</v>
      </c>
      <c r="AY1638" s="1">
        <v>43711</v>
      </c>
      <c r="AZ1638">
        <v>1.6419999999999999</v>
      </c>
      <c r="BA1638">
        <f t="shared" si="725"/>
        <v>1.6420000000000001E-2</v>
      </c>
      <c r="BC1638" s="1">
        <v>43731</v>
      </c>
      <c r="BD1638">
        <v>1.833</v>
      </c>
      <c r="BE1638">
        <f t="shared" si="726"/>
        <v>1.8329999999999999E-2</v>
      </c>
      <c r="BG1638" s="1">
        <v>43731</v>
      </c>
      <c r="BH1638">
        <v>1.63</v>
      </c>
      <c r="BI1638">
        <f t="shared" si="727"/>
        <v>1.6299999999999999E-2</v>
      </c>
      <c r="BK1638" s="1">
        <v>38945</v>
      </c>
      <c r="BL1638">
        <v>2.2066300000000001</v>
      </c>
      <c r="BM1638">
        <f t="shared" si="733"/>
        <v>2.20663E-2</v>
      </c>
      <c r="BP1638" s="1">
        <v>43678</v>
      </c>
      <c r="BQ1638">
        <v>228.31319999999999</v>
      </c>
      <c r="BR1638">
        <f t="shared" si="728"/>
        <v>2.2831320000000002</v>
      </c>
      <c r="BT1638" s="1">
        <v>43690</v>
      </c>
      <c r="BU1638">
        <v>-0.40200000000000002</v>
      </c>
      <c r="BV1638">
        <f t="shared" si="729"/>
        <v>-4.0200000000000001E-3</v>
      </c>
      <c r="BX1638" s="1">
        <v>43690</v>
      </c>
      <c r="BY1638">
        <v>-0.40100000000000002</v>
      </c>
      <c r="BZ1638">
        <f t="shared" si="730"/>
        <v>-4.0100000000000005E-3</v>
      </c>
      <c r="CB1638" s="1">
        <v>43731</v>
      </c>
      <c r="CC1638">
        <v>-0.41</v>
      </c>
      <c r="CD1638">
        <f t="shared" si="731"/>
        <v>-4.0999999999999995E-3</v>
      </c>
      <c r="CG1638" s="1"/>
    </row>
    <row r="1639" spans="1:85" x14ac:dyDescent="0.3">
      <c r="A1639" s="21">
        <f t="shared" si="732"/>
        <v>48106</v>
      </c>
      <c r="B1639" s="18">
        <f t="shared" si="716"/>
        <v>112.421875</v>
      </c>
      <c r="C1639">
        <f t="shared" si="734"/>
        <v>115</v>
      </c>
      <c r="D1639">
        <f t="shared" ca="1" si="719"/>
        <v>-5.8277777777777775</v>
      </c>
      <c r="E1639">
        <f ca="1">IF(currency="USD",'Future et co'!F1639,IF(currency="EUR",'Future et co'!G1639,FALSE))</f>
        <v>3.6070000000000005E-2</v>
      </c>
      <c r="F1639">
        <f t="shared" ca="1" si="720"/>
        <v>3.6070000000000005E-2</v>
      </c>
      <c r="G1639">
        <f t="shared" ca="1" si="721"/>
        <v>2.0569999999999998E-2</v>
      </c>
      <c r="L1639">
        <f t="shared" ca="1" si="722"/>
        <v>127.8</v>
      </c>
      <c r="M1639">
        <f t="shared" ca="1" si="717"/>
        <v>3.6070000000000005E-2</v>
      </c>
      <c r="R1639">
        <f t="shared" ca="1" si="723"/>
        <v>127.8</v>
      </c>
      <c r="S1639">
        <f t="shared" ca="1" si="718"/>
        <v>3.6070000000000005E-2</v>
      </c>
      <c r="U1639" s="1"/>
      <c r="W1639" t="str">
        <f t="shared" si="735"/>
        <v/>
      </c>
      <c r="Y1639" s="1"/>
      <c r="AA1639">
        <f t="shared" si="736"/>
        <v>0</v>
      </c>
      <c r="AC1639" s="1"/>
      <c r="AE1639">
        <f t="shared" si="737"/>
        <v>0</v>
      </c>
      <c r="AH1639" s="1"/>
      <c r="AI1639" s="17"/>
      <c r="AJ1639" s="25"/>
      <c r="AU1639" s="1">
        <v>43707</v>
      </c>
      <c r="AV1639">
        <v>1.8420000000000001</v>
      </c>
      <c r="AW1639">
        <f t="shared" si="724"/>
        <v>1.8420000000000002E-2</v>
      </c>
      <c r="AY1639" s="1">
        <v>43707</v>
      </c>
      <c r="AZ1639">
        <v>1.6839999999999999</v>
      </c>
      <c r="BA1639">
        <f t="shared" si="725"/>
        <v>1.6840000000000001E-2</v>
      </c>
      <c r="BC1639" s="1">
        <v>43728</v>
      </c>
      <c r="BD1639">
        <v>1.861</v>
      </c>
      <c r="BE1639">
        <f t="shared" si="726"/>
        <v>1.8610000000000002E-2</v>
      </c>
      <c r="BG1639" s="1">
        <v>43728</v>
      </c>
      <c r="BH1639">
        <v>1.669</v>
      </c>
      <c r="BI1639">
        <f t="shared" si="727"/>
        <v>1.669E-2</v>
      </c>
      <c r="BK1639" s="1">
        <v>38946</v>
      </c>
      <c r="BL1639">
        <v>2.2038700000000002</v>
      </c>
      <c r="BM1639">
        <f t="shared" si="733"/>
        <v>2.2038700000000001E-2</v>
      </c>
      <c r="BP1639" s="1">
        <v>43677</v>
      </c>
      <c r="BQ1639">
        <v>227.83170000000001</v>
      </c>
      <c r="BR1639">
        <f t="shared" si="728"/>
        <v>2.2783169999999999</v>
      </c>
      <c r="BT1639" s="1">
        <v>43689</v>
      </c>
      <c r="BU1639">
        <v>-0.4</v>
      </c>
      <c r="BV1639">
        <f t="shared" si="729"/>
        <v>-4.0000000000000001E-3</v>
      </c>
      <c r="BX1639" s="1">
        <v>43689</v>
      </c>
      <c r="BY1639">
        <v>-0.4</v>
      </c>
      <c r="BZ1639">
        <f t="shared" si="730"/>
        <v>-4.0000000000000001E-3</v>
      </c>
      <c r="CB1639" s="1">
        <v>43728</v>
      </c>
      <c r="CC1639">
        <v>-0.41199999999999998</v>
      </c>
      <c r="CD1639">
        <f t="shared" si="731"/>
        <v>-4.1199999999999995E-3</v>
      </c>
      <c r="CG1639" s="1"/>
    </row>
    <row r="1640" spans="1:85" x14ac:dyDescent="0.3">
      <c r="A1640" s="21">
        <f t="shared" si="732"/>
        <v>48107</v>
      </c>
      <c r="B1640" s="18">
        <f t="shared" si="716"/>
        <v>112.421875</v>
      </c>
      <c r="C1640">
        <f t="shared" si="734"/>
        <v>115</v>
      </c>
      <c r="D1640">
        <f t="shared" ca="1" si="719"/>
        <v>-5.8305555555555557</v>
      </c>
      <c r="E1640">
        <f ca="1">IF(currency="USD",'Future et co'!F1640,IF(currency="EUR",'Future et co'!G1640,FALSE))</f>
        <v>3.6070000000000005E-2</v>
      </c>
      <c r="F1640">
        <f t="shared" ca="1" si="720"/>
        <v>3.6070000000000005E-2</v>
      </c>
      <c r="G1640">
        <f t="shared" ca="1" si="721"/>
        <v>2.0569999999999998E-2</v>
      </c>
      <c r="L1640">
        <f t="shared" ca="1" si="722"/>
        <v>127.8</v>
      </c>
      <c r="M1640">
        <f t="shared" ca="1" si="717"/>
        <v>3.6070000000000005E-2</v>
      </c>
      <c r="R1640">
        <f t="shared" ca="1" si="723"/>
        <v>127.8</v>
      </c>
      <c r="S1640">
        <f t="shared" ca="1" si="718"/>
        <v>3.6070000000000005E-2</v>
      </c>
      <c r="U1640" s="1"/>
      <c r="W1640" t="str">
        <f t="shared" si="735"/>
        <v/>
      </c>
      <c r="Y1640" s="1"/>
      <c r="AA1640">
        <f t="shared" si="736"/>
        <v>0</v>
      </c>
      <c r="AC1640" s="1"/>
      <c r="AE1640">
        <f t="shared" si="737"/>
        <v>0</v>
      </c>
      <c r="AH1640" s="1"/>
      <c r="AI1640" s="17"/>
      <c r="AJ1640" s="25"/>
      <c r="AU1640" s="1">
        <v>43706</v>
      </c>
      <c r="AV1640">
        <v>1.843</v>
      </c>
      <c r="AW1640">
        <f t="shared" si="724"/>
        <v>1.8429999999999998E-2</v>
      </c>
      <c r="AY1640" s="1">
        <v>43706</v>
      </c>
      <c r="AZ1640">
        <v>1.6870000000000001</v>
      </c>
      <c r="BA1640">
        <f t="shared" si="725"/>
        <v>1.687E-2</v>
      </c>
      <c r="BC1640" s="1">
        <v>43727</v>
      </c>
      <c r="BD1640">
        <v>1.8720000000000001</v>
      </c>
      <c r="BE1640">
        <f t="shared" si="726"/>
        <v>1.8720000000000001E-2</v>
      </c>
      <c r="BG1640" s="1">
        <v>43727</v>
      </c>
      <c r="BH1640">
        <v>1.6786000000000001</v>
      </c>
      <c r="BI1640">
        <f t="shared" si="727"/>
        <v>1.6786000000000002E-2</v>
      </c>
      <c r="BK1640" s="1">
        <v>38947</v>
      </c>
      <c r="BL1640">
        <v>2.19496</v>
      </c>
      <c r="BM1640">
        <f t="shared" si="733"/>
        <v>2.19496E-2</v>
      </c>
      <c r="BP1640" s="1">
        <v>43676</v>
      </c>
      <c r="BQ1640">
        <v>227.155</v>
      </c>
      <c r="BR1640">
        <f t="shared" si="728"/>
        <v>2.27155</v>
      </c>
      <c r="BT1640" s="1">
        <v>43686</v>
      </c>
      <c r="BU1640">
        <v>-0.40400000000000003</v>
      </c>
      <c r="BV1640">
        <f t="shared" si="729"/>
        <v>-4.0400000000000002E-3</v>
      </c>
      <c r="BX1640" s="1">
        <v>43686</v>
      </c>
      <c r="BY1640">
        <v>-0.39600000000000002</v>
      </c>
      <c r="BZ1640">
        <f t="shared" si="730"/>
        <v>-3.96E-3</v>
      </c>
      <c r="CB1640" s="1">
        <v>43727</v>
      </c>
      <c r="CC1640">
        <v>-0.4</v>
      </c>
      <c r="CD1640">
        <f t="shared" si="731"/>
        <v>-4.0000000000000001E-3</v>
      </c>
      <c r="CG1640" s="1"/>
    </row>
    <row r="1641" spans="1:85" x14ac:dyDescent="0.3">
      <c r="A1641" s="21">
        <f t="shared" si="732"/>
        <v>48108</v>
      </c>
      <c r="B1641" s="18">
        <f t="shared" si="716"/>
        <v>112.421875</v>
      </c>
      <c r="C1641">
        <f t="shared" si="734"/>
        <v>115</v>
      </c>
      <c r="D1641">
        <f t="shared" ca="1" si="719"/>
        <v>-5.833333333333333</v>
      </c>
      <c r="E1641">
        <f ca="1">IF(currency="USD",'Future et co'!F1641,IF(currency="EUR",'Future et co'!G1641,FALSE))</f>
        <v>3.6070000000000005E-2</v>
      </c>
      <c r="F1641">
        <f t="shared" ca="1" si="720"/>
        <v>3.6070000000000005E-2</v>
      </c>
      <c r="G1641">
        <f t="shared" ca="1" si="721"/>
        <v>2.0569999999999998E-2</v>
      </c>
      <c r="L1641">
        <f t="shared" ca="1" si="722"/>
        <v>127.8</v>
      </c>
      <c r="M1641">
        <f t="shared" ca="1" si="717"/>
        <v>3.6070000000000005E-2</v>
      </c>
      <c r="R1641">
        <f t="shared" ca="1" si="723"/>
        <v>127.8</v>
      </c>
      <c r="S1641">
        <f t="shared" ca="1" si="718"/>
        <v>3.6070000000000005E-2</v>
      </c>
      <c r="U1641" s="1"/>
      <c r="W1641" t="str">
        <f t="shared" si="735"/>
        <v/>
      </c>
      <c r="Y1641" s="1"/>
      <c r="AA1641">
        <f t="shared" si="736"/>
        <v>0</v>
      </c>
      <c r="AC1641" s="1"/>
      <c r="AE1641">
        <f t="shared" si="737"/>
        <v>0</v>
      </c>
      <c r="AH1641" s="1"/>
      <c r="AI1641" s="17"/>
      <c r="AJ1641" s="25"/>
      <c r="AU1641" s="1">
        <v>43705</v>
      </c>
      <c r="AV1641">
        <v>1.8560000000000001</v>
      </c>
      <c r="AW1641">
        <f t="shared" si="724"/>
        <v>1.856E-2</v>
      </c>
      <c r="AY1641" s="1">
        <v>43705</v>
      </c>
      <c r="AZ1641">
        <v>1.6839999999999999</v>
      </c>
      <c r="BA1641">
        <f t="shared" si="725"/>
        <v>1.6840000000000001E-2</v>
      </c>
      <c r="BC1641" s="1">
        <v>43726</v>
      </c>
      <c r="BD1641">
        <v>1.883</v>
      </c>
      <c r="BE1641">
        <f t="shared" si="726"/>
        <v>1.883E-2</v>
      </c>
      <c r="BG1641" s="1">
        <v>43726</v>
      </c>
      <c r="BH1641">
        <v>1.6739999999999999</v>
      </c>
      <c r="BI1641">
        <f t="shared" si="727"/>
        <v>1.6739999999999998E-2</v>
      </c>
      <c r="BK1641" s="1">
        <v>38950</v>
      </c>
      <c r="BL1641">
        <v>2.20207</v>
      </c>
      <c r="BM1641">
        <f t="shared" si="733"/>
        <v>2.2020700000000001E-2</v>
      </c>
      <c r="BP1641" s="1">
        <v>43675</v>
      </c>
      <c r="BQ1641">
        <v>227.03790000000001</v>
      </c>
      <c r="BR1641">
        <f t="shared" si="728"/>
        <v>2.2703790000000001</v>
      </c>
      <c r="BT1641" s="1">
        <v>43685</v>
      </c>
      <c r="BU1641">
        <v>-0.39800000000000002</v>
      </c>
      <c r="BV1641">
        <f t="shared" si="729"/>
        <v>-3.98E-3</v>
      </c>
      <c r="BX1641" s="1">
        <v>43685</v>
      </c>
      <c r="BY1641">
        <v>-0.39300000000000002</v>
      </c>
      <c r="BZ1641">
        <f t="shared" si="730"/>
        <v>-3.9300000000000003E-3</v>
      </c>
      <c r="CB1641" s="1">
        <v>43726</v>
      </c>
      <c r="CC1641">
        <v>-0.41</v>
      </c>
      <c r="CD1641">
        <f t="shared" si="731"/>
        <v>-4.0999999999999995E-3</v>
      </c>
      <c r="CG1641" s="1"/>
    </row>
    <row r="1642" spans="1:85" x14ac:dyDescent="0.3">
      <c r="A1642" s="21">
        <f t="shared" si="732"/>
        <v>48109</v>
      </c>
      <c r="B1642" s="18">
        <f t="shared" si="716"/>
        <v>112.421875</v>
      </c>
      <c r="C1642">
        <f t="shared" si="734"/>
        <v>115</v>
      </c>
      <c r="D1642">
        <f t="shared" ca="1" si="719"/>
        <v>-5.8361111111111112</v>
      </c>
      <c r="E1642">
        <f ca="1">IF(currency="USD",'Future et co'!F1642,IF(currency="EUR",'Future et co'!G1642,FALSE))</f>
        <v>3.6070000000000005E-2</v>
      </c>
      <c r="F1642">
        <f t="shared" ca="1" si="720"/>
        <v>3.6070000000000005E-2</v>
      </c>
      <c r="G1642">
        <f t="shared" ca="1" si="721"/>
        <v>2.0569999999999998E-2</v>
      </c>
      <c r="L1642">
        <f t="shared" ca="1" si="722"/>
        <v>127.8</v>
      </c>
      <c r="M1642">
        <f t="shared" ca="1" si="717"/>
        <v>3.6070000000000005E-2</v>
      </c>
      <c r="R1642">
        <f t="shared" ca="1" si="723"/>
        <v>127.8</v>
      </c>
      <c r="S1642">
        <f t="shared" ca="1" si="718"/>
        <v>3.6070000000000005E-2</v>
      </c>
      <c r="U1642" s="1"/>
      <c r="W1642" t="str">
        <f t="shared" si="735"/>
        <v/>
      </c>
      <c r="Y1642" s="1"/>
      <c r="AA1642">
        <f t="shared" si="736"/>
        <v>0</v>
      </c>
      <c r="AC1642" s="1"/>
      <c r="AE1642">
        <f t="shared" si="737"/>
        <v>0</v>
      </c>
      <c r="AH1642" s="1"/>
      <c r="AI1642" s="17"/>
      <c r="AJ1642" s="25"/>
      <c r="AU1642" s="1">
        <v>43704</v>
      </c>
      <c r="AV1642">
        <v>1.8620000000000001</v>
      </c>
      <c r="AW1642">
        <f t="shared" si="724"/>
        <v>1.8620000000000001E-2</v>
      </c>
      <c r="AY1642" s="1">
        <v>43704</v>
      </c>
      <c r="AZ1642">
        <v>1.6879999999999999</v>
      </c>
      <c r="BA1642">
        <f t="shared" si="725"/>
        <v>1.6879999999999999E-2</v>
      </c>
      <c r="BC1642" s="1">
        <v>43725</v>
      </c>
      <c r="BD1642">
        <v>1.881</v>
      </c>
      <c r="BE1642">
        <f t="shared" si="726"/>
        <v>1.881E-2</v>
      </c>
      <c r="BG1642" s="1">
        <v>43725</v>
      </c>
      <c r="BH1642">
        <v>1.6870000000000001</v>
      </c>
      <c r="BI1642">
        <f t="shared" si="727"/>
        <v>1.687E-2</v>
      </c>
      <c r="BK1642" s="1">
        <v>38951</v>
      </c>
      <c r="BL1642">
        <v>2.2008999999999999</v>
      </c>
      <c r="BM1642">
        <f t="shared" si="733"/>
        <v>2.2008999999999997E-2</v>
      </c>
      <c r="BP1642" s="1">
        <v>43672</v>
      </c>
      <c r="BQ1642">
        <v>226.71250000000001</v>
      </c>
      <c r="BR1642">
        <f t="shared" si="728"/>
        <v>2.2671250000000001</v>
      </c>
      <c r="BT1642" s="1">
        <v>43684</v>
      </c>
      <c r="BU1642">
        <v>-0.39</v>
      </c>
      <c r="BV1642">
        <f t="shared" si="729"/>
        <v>-3.9000000000000003E-3</v>
      </c>
      <c r="BX1642" s="1">
        <v>43684</v>
      </c>
      <c r="BY1642">
        <v>-0.38900000000000001</v>
      </c>
      <c r="BZ1642">
        <f t="shared" si="730"/>
        <v>-3.8900000000000002E-3</v>
      </c>
      <c r="CB1642" s="1">
        <v>43725</v>
      </c>
      <c r="CC1642">
        <v>-0.42499999999999999</v>
      </c>
      <c r="CD1642">
        <f t="shared" si="731"/>
        <v>-4.2500000000000003E-3</v>
      </c>
      <c r="CG1642" s="1"/>
    </row>
    <row r="1643" spans="1:85" x14ac:dyDescent="0.3">
      <c r="A1643" s="21">
        <f t="shared" si="732"/>
        <v>48110</v>
      </c>
      <c r="B1643" s="18">
        <f t="shared" si="716"/>
        <v>112.421875</v>
      </c>
      <c r="C1643">
        <f t="shared" si="734"/>
        <v>115</v>
      </c>
      <c r="D1643">
        <f t="shared" ca="1" si="719"/>
        <v>-5.8388888888888886</v>
      </c>
      <c r="E1643">
        <f ca="1">IF(currency="USD",'Future et co'!F1643,IF(currency="EUR",'Future et co'!G1643,FALSE))</f>
        <v>3.6070000000000005E-2</v>
      </c>
      <c r="F1643">
        <f t="shared" ca="1" si="720"/>
        <v>3.6070000000000005E-2</v>
      </c>
      <c r="G1643">
        <f t="shared" ca="1" si="721"/>
        <v>2.0569999999999998E-2</v>
      </c>
      <c r="L1643">
        <f t="shared" ca="1" si="722"/>
        <v>127.8</v>
      </c>
      <c r="M1643">
        <f t="shared" ca="1" si="717"/>
        <v>3.6070000000000005E-2</v>
      </c>
      <c r="R1643">
        <f t="shared" ca="1" si="723"/>
        <v>127.8</v>
      </c>
      <c r="S1643">
        <f t="shared" ca="1" si="718"/>
        <v>3.6070000000000005E-2</v>
      </c>
      <c r="U1643" s="1"/>
      <c r="W1643" t="str">
        <f t="shared" si="735"/>
        <v/>
      </c>
      <c r="Y1643" s="1"/>
      <c r="AA1643">
        <f t="shared" si="736"/>
        <v>0</v>
      </c>
      <c r="AC1643" s="1"/>
      <c r="AE1643">
        <f t="shared" si="737"/>
        <v>0</v>
      </c>
      <c r="AH1643" s="1"/>
      <c r="AI1643" s="17"/>
      <c r="AJ1643" s="25"/>
      <c r="AU1643" s="1">
        <v>43703</v>
      </c>
      <c r="AV1643">
        <v>1.8660000000000001</v>
      </c>
      <c r="AW1643">
        <f t="shared" si="724"/>
        <v>1.866E-2</v>
      </c>
      <c r="AY1643" s="1">
        <v>43703</v>
      </c>
      <c r="AZ1643">
        <v>1.696</v>
      </c>
      <c r="BA1643">
        <f t="shared" si="725"/>
        <v>1.6959999999999999E-2</v>
      </c>
      <c r="BC1643" s="1">
        <v>43724</v>
      </c>
      <c r="BD1643">
        <v>1.893</v>
      </c>
      <c r="BE1643">
        <f t="shared" si="726"/>
        <v>1.8929999999999999E-2</v>
      </c>
      <c r="BG1643" s="1">
        <v>43724</v>
      </c>
      <c r="BH1643">
        <v>1.708</v>
      </c>
      <c r="BI1643">
        <f t="shared" si="727"/>
        <v>1.7079999999999998E-2</v>
      </c>
      <c r="BK1643" s="1">
        <v>38952</v>
      </c>
      <c r="BL1643">
        <v>2.2102300000000001</v>
      </c>
      <c r="BM1643">
        <f t="shared" si="733"/>
        <v>2.2102300000000002E-2</v>
      </c>
      <c r="BP1643" s="1">
        <v>43671</v>
      </c>
      <c r="BQ1643">
        <v>226.45230000000001</v>
      </c>
      <c r="BR1643">
        <f t="shared" si="728"/>
        <v>2.2645230000000001</v>
      </c>
      <c r="BT1643" s="1">
        <v>43683</v>
      </c>
      <c r="BU1643">
        <v>-0.38900000000000001</v>
      </c>
      <c r="BV1643">
        <f t="shared" si="729"/>
        <v>-3.8900000000000002E-3</v>
      </c>
      <c r="BX1643" s="1">
        <v>43683</v>
      </c>
      <c r="BY1643">
        <v>-0.38300000000000001</v>
      </c>
      <c r="BZ1643">
        <f t="shared" si="730"/>
        <v>-3.8300000000000001E-3</v>
      </c>
      <c r="CB1643" s="1">
        <v>43724</v>
      </c>
      <c r="CC1643">
        <v>-0.4</v>
      </c>
      <c r="CD1643">
        <f t="shared" si="731"/>
        <v>-4.0000000000000001E-3</v>
      </c>
      <c r="CG1643" s="1"/>
    </row>
    <row r="1644" spans="1:85" x14ac:dyDescent="0.3">
      <c r="A1644" s="21">
        <f t="shared" si="732"/>
        <v>48113</v>
      </c>
      <c r="B1644" s="18">
        <f t="shared" si="716"/>
        <v>112.421875</v>
      </c>
      <c r="C1644">
        <f t="shared" si="734"/>
        <v>115</v>
      </c>
      <c r="D1644">
        <f t="shared" ca="1" si="719"/>
        <v>-5.8472222222222223</v>
      </c>
      <c r="E1644">
        <f ca="1">IF(currency="USD",'Future et co'!F1644,IF(currency="EUR",'Future et co'!G1644,FALSE))</f>
        <v>3.6070000000000005E-2</v>
      </c>
      <c r="F1644">
        <f t="shared" ca="1" si="720"/>
        <v>3.6070000000000005E-2</v>
      </c>
      <c r="G1644">
        <f t="shared" ca="1" si="721"/>
        <v>2.0569999999999998E-2</v>
      </c>
      <c r="L1644">
        <f t="shared" ca="1" si="722"/>
        <v>127.8</v>
      </c>
      <c r="M1644">
        <f t="shared" ca="1" si="717"/>
        <v>3.6070000000000005E-2</v>
      </c>
      <c r="R1644">
        <f t="shared" ca="1" si="723"/>
        <v>127.8</v>
      </c>
      <c r="S1644">
        <f t="shared" ca="1" si="718"/>
        <v>3.6070000000000005E-2</v>
      </c>
      <c r="U1644" s="1"/>
      <c r="W1644" t="str">
        <f t="shared" si="735"/>
        <v/>
      </c>
      <c r="Y1644" s="1"/>
      <c r="AA1644">
        <f t="shared" si="736"/>
        <v>0</v>
      </c>
      <c r="AC1644" s="1"/>
      <c r="AE1644">
        <f t="shared" si="737"/>
        <v>0</v>
      </c>
      <c r="AH1644" s="1"/>
      <c r="AI1644" s="17"/>
      <c r="AJ1644" s="25"/>
      <c r="AU1644" s="1">
        <v>43700</v>
      </c>
      <c r="AV1644">
        <v>1.8440000000000001</v>
      </c>
      <c r="AW1644">
        <f t="shared" si="724"/>
        <v>1.8440000000000002E-2</v>
      </c>
      <c r="AY1644" s="1">
        <v>43700</v>
      </c>
      <c r="AZ1644">
        <v>1.66</v>
      </c>
      <c r="BA1644">
        <f t="shared" si="725"/>
        <v>1.66E-2</v>
      </c>
      <c r="BC1644" s="1">
        <v>43721</v>
      </c>
      <c r="BD1644">
        <v>1.9139999999999999</v>
      </c>
      <c r="BE1644">
        <f t="shared" si="726"/>
        <v>1.9140000000000001E-2</v>
      </c>
      <c r="BG1644" s="1">
        <v>43721</v>
      </c>
      <c r="BH1644">
        <v>1.762</v>
      </c>
      <c r="BI1644">
        <f t="shared" si="727"/>
        <v>1.762E-2</v>
      </c>
      <c r="BK1644" s="1">
        <v>38953</v>
      </c>
      <c r="BL1644">
        <v>2.20513</v>
      </c>
      <c r="BM1644">
        <f t="shared" si="733"/>
        <v>2.2051299999999999E-2</v>
      </c>
      <c r="BP1644" s="1">
        <v>43670</v>
      </c>
      <c r="BQ1644">
        <v>226.8297</v>
      </c>
      <c r="BR1644">
        <f t="shared" si="728"/>
        <v>2.268297</v>
      </c>
      <c r="BT1644" s="1">
        <v>43682</v>
      </c>
      <c r="BU1644">
        <v>-0.38400000000000001</v>
      </c>
      <c r="BV1644">
        <f t="shared" si="729"/>
        <v>-3.8400000000000001E-3</v>
      </c>
      <c r="BX1644" s="1">
        <v>43682</v>
      </c>
      <c r="BY1644">
        <v>-0.36899999999999999</v>
      </c>
      <c r="BZ1644">
        <f t="shared" si="730"/>
        <v>-3.6900000000000001E-3</v>
      </c>
      <c r="CB1644" s="1">
        <v>43721</v>
      </c>
      <c r="CC1644">
        <v>-0.41</v>
      </c>
      <c r="CD1644">
        <f t="shared" si="731"/>
        <v>-4.0999999999999995E-3</v>
      </c>
      <c r="CG1644" s="1"/>
    </row>
    <row r="1645" spans="1:85" x14ac:dyDescent="0.3">
      <c r="A1645" s="21">
        <f t="shared" si="732"/>
        <v>48114</v>
      </c>
      <c r="B1645" s="18">
        <f t="shared" si="716"/>
        <v>112.421875</v>
      </c>
      <c r="C1645">
        <f t="shared" si="734"/>
        <v>115</v>
      </c>
      <c r="D1645">
        <f t="shared" ca="1" si="719"/>
        <v>-5.85</v>
      </c>
      <c r="E1645">
        <f ca="1">IF(currency="USD",'Future et co'!F1645,IF(currency="EUR",'Future et co'!G1645,FALSE))</f>
        <v>3.6070000000000005E-2</v>
      </c>
      <c r="F1645">
        <f t="shared" ca="1" si="720"/>
        <v>3.6070000000000005E-2</v>
      </c>
      <c r="G1645">
        <f t="shared" ca="1" si="721"/>
        <v>2.0569999999999998E-2</v>
      </c>
      <c r="L1645">
        <f t="shared" ca="1" si="722"/>
        <v>127.8</v>
      </c>
      <c r="M1645">
        <f t="shared" ca="1" si="717"/>
        <v>3.6070000000000005E-2</v>
      </c>
      <c r="R1645">
        <f t="shared" ca="1" si="723"/>
        <v>127.8</v>
      </c>
      <c r="S1645">
        <f t="shared" ca="1" si="718"/>
        <v>3.6070000000000005E-2</v>
      </c>
      <c r="U1645" s="1"/>
      <c r="W1645" t="str">
        <f t="shared" si="735"/>
        <v/>
      </c>
      <c r="Y1645" s="1"/>
      <c r="AA1645">
        <f t="shared" si="736"/>
        <v>0</v>
      </c>
      <c r="AC1645" s="1"/>
      <c r="AE1645">
        <f t="shared" si="737"/>
        <v>0</v>
      </c>
      <c r="AH1645" s="1"/>
      <c r="AI1645" s="17"/>
      <c r="AJ1645" s="25"/>
      <c r="AU1645" s="1">
        <v>43699</v>
      </c>
      <c r="AV1645">
        <v>1.889</v>
      </c>
      <c r="AW1645">
        <f t="shared" si="724"/>
        <v>1.8890000000000001E-2</v>
      </c>
      <c r="AY1645" s="1">
        <v>43699</v>
      </c>
      <c r="AZ1645">
        <v>1.726</v>
      </c>
      <c r="BA1645">
        <f t="shared" si="725"/>
        <v>1.7260000000000001E-2</v>
      </c>
      <c r="BC1645" s="1">
        <v>43720</v>
      </c>
      <c r="BD1645">
        <v>1.8560000000000001</v>
      </c>
      <c r="BE1645">
        <f t="shared" si="726"/>
        <v>1.856E-2</v>
      </c>
      <c r="BG1645" s="1">
        <v>43720</v>
      </c>
      <c r="BH1645">
        <v>1.6719999999999999</v>
      </c>
      <c r="BI1645">
        <f t="shared" si="727"/>
        <v>1.6719999999999999E-2</v>
      </c>
      <c r="BK1645" s="1">
        <v>38954</v>
      </c>
      <c r="BL1645">
        <v>2.2074500000000001</v>
      </c>
      <c r="BM1645">
        <f t="shared" si="733"/>
        <v>2.20745E-2</v>
      </c>
      <c r="BP1645" s="1">
        <v>43669</v>
      </c>
      <c r="BQ1645">
        <v>226.32210000000001</v>
      </c>
      <c r="BR1645">
        <f t="shared" si="728"/>
        <v>2.2632210000000001</v>
      </c>
      <c r="BT1645" s="1">
        <v>43679</v>
      </c>
      <c r="BU1645">
        <v>-0.38</v>
      </c>
      <c r="BV1645">
        <f t="shared" si="729"/>
        <v>-3.8E-3</v>
      </c>
      <c r="BX1645" s="1">
        <v>43679</v>
      </c>
      <c r="BY1645">
        <v>-0.36699999999999999</v>
      </c>
      <c r="BZ1645">
        <f t="shared" si="730"/>
        <v>-3.6700000000000001E-3</v>
      </c>
      <c r="CB1645" s="1">
        <v>43720</v>
      </c>
      <c r="CC1645">
        <v>-0.43</v>
      </c>
      <c r="CD1645">
        <f t="shared" si="731"/>
        <v>-4.3E-3</v>
      </c>
      <c r="CG1645" s="1"/>
    </row>
    <row r="1646" spans="1:85" x14ac:dyDescent="0.3">
      <c r="A1646" s="21">
        <f t="shared" si="732"/>
        <v>48115</v>
      </c>
      <c r="B1646" s="18">
        <f t="shared" si="716"/>
        <v>112.421875</v>
      </c>
      <c r="C1646">
        <f t="shared" si="734"/>
        <v>115</v>
      </c>
      <c r="D1646">
        <f t="shared" ca="1" si="719"/>
        <v>-5.8527777777777779</v>
      </c>
      <c r="E1646">
        <f ca="1">IF(currency="USD",'Future et co'!F1646,IF(currency="EUR",'Future et co'!G1646,FALSE))</f>
        <v>3.6070000000000005E-2</v>
      </c>
      <c r="F1646">
        <f t="shared" ca="1" si="720"/>
        <v>3.6070000000000005E-2</v>
      </c>
      <c r="G1646">
        <f t="shared" ca="1" si="721"/>
        <v>2.0569999999999998E-2</v>
      </c>
      <c r="L1646">
        <f t="shared" ca="1" si="722"/>
        <v>127.8</v>
      </c>
      <c r="M1646">
        <f t="shared" ca="1" si="717"/>
        <v>3.6070000000000005E-2</v>
      </c>
      <c r="R1646">
        <f t="shared" ca="1" si="723"/>
        <v>127.8</v>
      </c>
      <c r="S1646">
        <f t="shared" ca="1" si="718"/>
        <v>3.6070000000000005E-2</v>
      </c>
      <c r="U1646" s="1"/>
      <c r="W1646" t="str">
        <f t="shared" si="735"/>
        <v/>
      </c>
      <c r="Y1646" s="1"/>
      <c r="AA1646">
        <f t="shared" si="736"/>
        <v>0</v>
      </c>
      <c r="AC1646" s="1"/>
      <c r="AE1646">
        <f t="shared" si="737"/>
        <v>0</v>
      </c>
      <c r="AH1646" s="1"/>
      <c r="AI1646" s="17"/>
      <c r="AJ1646" s="25"/>
      <c r="AU1646" s="1">
        <v>43698</v>
      </c>
      <c r="AV1646">
        <v>1.883</v>
      </c>
      <c r="AW1646">
        <f t="shared" si="724"/>
        <v>1.883E-2</v>
      </c>
      <c r="AY1646" s="1">
        <v>43698</v>
      </c>
      <c r="AZ1646">
        <v>1.6990000000000001</v>
      </c>
      <c r="BA1646">
        <f t="shared" si="725"/>
        <v>1.6990000000000002E-2</v>
      </c>
      <c r="BC1646" s="1">
        <v>43719</v>
      </c>
      <c r="BD1646">
        <v>1.825</v>
      </c>
      <c r="BE1646">
        <f t="shared" si="726"/>
        <v>1.8249999999999999E-2</v>
      </c>
      <c r="BG1646" s="1">
        <v>43719</v>
      </c>
      <c r="BH1646">
        <v>1.627</v>
      </c>
      <c r="BI1646">
        <f t="shared" si="727"/>
        <v>1.627E-2</v>
      </c>
      <c r="BK1646" s="1">
        <v>38957</v>
      </c>
      <c r="BL1646">
        <v>2.1945700000000001</v>
      </c>
      <c r="BM1646">
        <f t="shared" si="733"/>
        <v>2.1945700000000002E-2</v>
      </c>
      <c r="BP1646" s="1">
        <v>43668</v>
      </c>
      <c r="BQ1646">
        <v>226.15299999999999</v>
      </c>
      <c r="BR1646">
        <f t="shared" si="728"/>
        <v>2.26153</v>
      </c>
      <c r="BT1646" s="1">
        <v>43678</v>
      </c>
      <c r="BU1646">
        <v>-0.377</v>
      </c>
      <c r="BV1646">
        <f t="shared" si="729"/>
        <v>-3.7699999999999999E-3</v>
      </c>
      <c r="BX1646" s="1">
        <v>43678</v>
      </c>
      <c r="BY1646">
        <v>-0.36299999999999999</v>
      </c>
      <c r="BZ1646">
        <f t="shared" si="730"/>
        <v>-3.63E-3</v>
      </c>
      <c r="CB1646" s="1">
        <v>43719</v>
      </c>
      <c r="CC1646">
        <v>-0.47</v>
      </c>
      <c r="CD1646">
        <f t="shared" si="731"/>
        <v>-4.6999999999999993E-3</v>
      </c>
      <c r="CG1646" s="1"/>
    </row>
    <row r="1647" spans="1:85" x14ac:dyDescent="0.3">
      <c r="A1647" s="21">
        <f t="shared" si="732"/>
        <v>48116</v>
      </c>
      <c r="B1647" s="18">
        <f t="shared" si="716"/>
        <v>112.421875</v>
      </c>
      <c r="C1647">
        <f t="shared" si="734"/>
        <v>115</v>
      </c>
      <c r="D1647">
        <f t="shared" ca="1" si="719"/>
        <v>-5.8555555555555552</v>
      </c>
      <c r="E1647">
        <f ca="1">IF(currency="USD",'Future et co'!F1647,IF(currency="EUR",'Future et co'!G1647,FALSE))</f>
        <v>3.6070000000000005E-2</v>
      </c>
      <c r="F1647">
        <f t="shared" ca="1" si="720"/>
        <v>3.6070000000000005E-2</v>
      </c>
      <c r="G1647">
        <f t="shared" ca="1" si="721"/>
        <v>2.0569999999999998E-2</v>
      </c>
      <c r="L1647">
        <f t="shared" ca="1" si="722"/>
        <v>127.8</v>
      </c>
      <c r="M1647">
        <f t="shared" ca="1" si="717"/>
        <v>3.6070000000000005E-2</v>
      </c>
      <c r="R1647">
        <f t="shared" ca="1" si="723"/>
        <v>127.8</v>
      </c>
      <c r="S1647">
        <f t="shared" ca="1" si="718"/>
        <v>3.6070000000000005E-2</v>
      </c>
      <c r="U1647" s="1"/>
      <c r="W1647" t="str">
        <f t="shared" si="735"/>
        <v/>
      </c>
      <c r="Y1647" s="1"/>
      <c r="AA1647">
        <f t="shared" si="736"/>
        <v>0</v>
      </c>
      <c r="AC1647" s="1"/>
      <c r="AE1647">
        <f t="shared" si="737"/>
        <v>0</v>
      </c>
      <c r="AH1647" s="1"/>
      <c r="AI1647" s="17"/>
      <c r="AJ1647" s="25"/>
      <c r="AU1647" s="1">
        <v>43697</v>
      </c>
      <c r="AV1647">
        <v>1.871</v>
      </c>
      <c r="AW1647">
        <f t="shared" si="724"/>
        <v>1.8710000000000001E-2</v>
      </c>
      <c r="AY1647" s="1">
        <v>43697</v>
      </c>
      <c r="AZ1647">
        <v>1.6619999999999999</v>
      </c>
      <c r="BA1647">
        <f t="shared" si="725"/>
        <v>1.6619999999999999E-2</v>
      </c>
      <c r="BC1647" s="1">
        <v>43718</v>
      </c>
      <c r="BD1647">
        <v>1.831</v>
      </c>
      <c r="BE1647">
        <f t="shared" si="726"/>
        <v>1.831E-2</v>
      </c>
      <c r="BG1647" s="1">
        <v>43718</v>
      </c>
      <c r="BH1647">
        <v>1.6413</v>
      </c>
      <c r="BI1647">
        <f t="shared" si="727"/>
        <v>1.6413000000000001E-2</v>
      </c>
      <c r="BK1647" s="1">
        <v>38958</v>
      </c>
      <c r="BL1647">
        <v>2.1932700000000001</v>
      </c>
      <c r="BM1647">
        <f t="shared" si="733"/>
        <v>2.1932699999999999E-2</v>
      </c>
      <c r="BP1647" s="1">
        <v>43665</v>
      </c>
      <c r="BQ1647">
        <v>225.6454</v>
      </c>
      <c r="BR1647">
        <f t="shared" si="728"/>
        <v>2.2564539999999997</v>
      </c>
      <c r="BT1647" s="1">
        <v>43677</v>
      </c>
      <c r="BU1647">
        <v>-0.375</v>
      </c>
      <c r="BV1647">
        <f t="shared" si="729"/>
        <v>-3.7499999999999999E-3</v>
      </c>
      <c r="BX1647" s="1">
        <v>43677</v>
      </c>
      <c r="BY1647">
        <v>-0.36199999999999999</v>
      </c>
      <c r="BZ1647">
        <f t="shared" si="730"/>
        <v>-3.62E-3</v>
      </c>
      <c r="CB1647" s="1">
        <v>43718</v>
      </c>
      <c r="CC1647">
        <v>-0.47</v>
      </c>
      <c r="CD1647">
        <f t="shared" si="731"/>
        <v>-4.6999999999999993E-3</v>
      </c>
      <c r="CG1647" s="1"/>
    </row>
    <row r="1648" spans="1:85" x14ac:dyDescent="0.3">
      <c r="A1648" s="21">
        <f t="shared" si="732"/>
        <v>48117</v>
      </c>
      <c r="B1648" s="18">
        <f t="shared" si="716"/>
        <v>112.421875</v>
      </c>
      <c r="C1648">
        <f t="shared" si="734"/>
        <v>115</v>
      </c>
      <c r="D1648">
        <f t="shared" ca="1" si="719"/>
        <v>-5.8583333333333334</v>
      </c>
      <c r="E1648">
        <f ca="1">IF(currency="USD",'Future et co'!F1648,IF(currency="EUR",'Future et co'!G1648,FALSE))</f>
        <v>3.6070000000000005E-2</v>
      </c>
      <c r="F1648">
        <f t="shared" ca="1" si="720"/>
        <v>3.6070000000000005E-2</v>
      </c>
      <c r="G1648">
        <f t="shared" ca="1" si="721"/>
        <v>2.0569999999999998E-2</v>
      </c>
      <c r="L1648">
        <f t="shared" ca="1" si="722"/>
        <v>127.8</v>
      </c>
      <c r="M1648">
        <f t="shared" ca="1" si="717"/>
        <v>3.6070000000000005E-2</v>
      </c>
      <c r="R1648">
        <f t="shared" ca="1" si="723"/>
        <v>127.8</v>
      </c>
      <c r="S1648">
        <f t="shared" ca="1" si="718"/>
        <v>3.6070000000000005E-2</v>
      </c>
      <c r="U1648" s="1"/>
      <c r="W1648" t="str">
        <f t="shared" si="735"/>
        <v/>
      </c>
      <c r="Y1648" s="1"/>
      <c r="AA1648">
        <f t="shared" si="736"/>
        <v>0</v>
      </c>
      <c r="AC1648" s="1"/>
      <c r="AE1648">
        <f t="shared" si="737"/>
        <v>0</v>
      </c>
      <c r="AH1648" s="1"/>
      <c r="AI1648" s="17"/>
      <c r="AJ1648" s="25"/>
      <c r="AU1648" s="1">
        <v>43696</v>
      </c>
      <c r="AV1648">
        <v>1.879</v>
      </c>
      <c r="AW1648">
        <f t="shared" si="724"/>
        <v>1.8790000000000001E-2</v>
      </c>
      <c r="AY1648" s="1">
        <v>43696</v>
      </c>
      <c r="AZ1648">
        <v>1.6879999999999999</v>
      </c>
      <c r="BA1648">
        <f t="shared" si="725"/>
        <v>1.6879999999999999E-2</v>
      </c>
      <c r="BC1648" s="1">
        <v>43717</v>
      </c>
      <c r="BD1648">
        <v>1.788</v>
      </c>
      <c r="BE1648">
        <f t="shared" si="726"/>
        <v>1.788E-2</v>
      </c>
      <c r="BG1648" s="1">
        <v>43717</v>
      </c>
      <c r="BH1648">
        <v>1.5509999999999999</v>
      </c>
      <c r="BI1648">
        <f t="shared" si="727"/>
        <v>1.5509999999999999E-2</v>
      </c>
      <c r="BK1648" s="1">
        <v>38959</v>
      </c>
      <c r="BL1648">
        <v>2.2012499999999999</v>
      </c>
      <c r="BM1648">
        <f t="shared" si="733"/>
        <v>2.2012500000000001E-2</v>
      </c>
      <c r="BP1648" s="1">
        <v>43664</v>
      </c>
      <c r="BQ1648">
        <v>225.4632</v>
      </c>
      <c r="BR1648">
        <f t="shared" si="728"/>
        <v>2.254632</v>
      </c>
      <c r="BT1648" s="1">
        <v>43676</v>
      </c>
      <c r="BU1648">
        <v>-0.374</v>
      </c>
      <c r="BV1648">
        <f t="shared" si="729"/>
        <v>-3.7399999999999998E-3</v>
      </c>
      <c r="BX1648" s="1">
        <v>43676</v>
      </c>
      <c r="BY1648">
        <v>-0.35499999999999998</v>
      </c>
      <c r="BZ1648">
        <f t="shared" si="730"/>
        <v>-3.5499999999999998E-3</v>
      </c>
      <c r="CB1648" s="1">
        <v>43717</v>
      </c>
      <c r="CC1648">
        <v>-0.48</v>
      </c>
      <c r="CD1648">
        <f t="shared" si="731"/>
        <v>-4.7999999999999996E-3</v>
      </c>
      <c r="CG1648" s="1"/>
    </row>
    <row r="1649" spans="1:85" x14ac:dyDescent="0.3">
      <c r="A1649" s="21">
        <f t="shared" si="732"/>
        <v>48120</v>
      </c>
      <c r="B1649" s="18">
        <f t="shared" si="716"/>
        <v>112.421875</v>
      </c>
      <c r="C1649">
        <f t="shared" si="734"/>
        <v>115</v>
      </c>
      <c r="D1649">
        <f t="shared" ca="1" si="719"/>
        <v>-5.8666666666666663</v>
      </c>
      <c r="E1649">
        <f ca="1">IF(currency="USD",'Future et co'!F1649,IF(currency="EUR",'Future et co'!G1649,FALSE))</f>
        <v>3.6070000000000005E-2</v>
      </c>
      <c r="F1649">
        <f t="shared" ca="1" si="720"/>
        <v>3.6070000000000005E-2</v>
      </c>
      <c r="G1649">
        <f t="shared" ca="1" si="721"/>
        <v>2.0569999999999998E-2</v>
      </c>
      <c r="L1649">
        <f t="shared" ca="1" si="722"/>
        <v>127.8</v>
      </c>
      <c r="M1649">
        <f t="shared" ca="1" si="717"/>
        <v>3.6070000000000005E-2</v>
      </c>
      <c r="R1649">
        <f t="shared" ca="1" si="723"/>
        <v>127.8</v>
      </c>
      <c r="S1649">
        <f t="shared" ca="1" si="718"/>
        <v>3.6070000000000005E-2</v>
      </c>
      <c r="U1649" s="1"/>
      <c r="W1649" t="str">
        <f t="shared" si="735"/>
        <v/>
      </c>
      <c r="Y1649" s="1"/>
      <c r="AA1649">
        <f t="shared" si="736"/>
        <v>0</v>
      </c>
      <c r="AC1649" s="1"/>
      <c r="AE1649">
        <f t="shared" si="737"/>
        <v>0</v>
      </c>
      <c r="AH1649" s="1"/>
      <c r="AI1649" s="17"/>
      <c r="AJ1649" s="25"/>
      <c r="AU1649" s="1">
        <v>43693</v>
      </c>
      <c r="AV1649">
        <v>1.861</v>
      </c>
      <c r="AW1649">
        <f t="shared" si="724"/>
        <v>1.8610000000000002E-2</v>
      </c>
      <c r="AY1649" s="1">
        <v>43693</v>
      </c>
      <c r="AZ1649">
        <v>1.66</v>
      </c>
      <c r="BA1649">
        <f t="shared" si="725"/>
        <v>1.66E-2</v>
      </c>
      <c r="BC1649" s="1">
        <v>43714</v>
      </c>
      <c r="BD1649">
        <v>1.7470000000000001</v>
      </c>
      <c r="BE1649">
        <f t="shared" si="726"/>
        <v>1.7469999999999999E-2</v>
      </c>
      <c r="BG1649" s="1">
        <v>43714</v>
      </c>
      <c r="BH1649">
        <v>1.5</v>
      </c>
      <c r="BI1649">
        <f t="shared" si="727"/>
        <v>1.4999999999999999E-2</v>
      </c>
      <c r="BK1649" s="1">
        <v>38960</v>
      </c>
      <c r="BL1649">
        <v>2.20147</v>
      </c>
      <c r="BM1649">
        <f t="shared" si="733"/>
        <v>2.2014700000000002E-2</v>
      </c>
      <c r="BP1649" s="1">
        <v>43663</v>
      </c>
      <c r="BQ1649">
        <v>225.04679999999999</v>
      </c>
      <c r="BR1649">
        <f t="shared" si="728"/>
        <v>2.2504679999999997</v>
      </c>
      <c r="BT1649" s="1">
        <v>43675</v>
      </c>
      <c r="BU1649">
        <v>-0.36699999999999999</v>
      </c>
      <c r="BV1649">
        <f t="shared" si="729"/>
        <v>-3.6700000000000001E-3</v>
      </c>
      <c r="BX1649" s="1">
        <v>43675</v>
      </c>
      <c r="BY1649">
        <v>-0.35099999999999998</v>
      </c>
      <c r="BZ1649">
        <f t="shared" si="730"/>
        <v>-3.5099999999999997E-3</v>
      </c>
      <c r="CB1649" s="1">
        <v>43714</v>
      </c>
      <c r="CC1649">
        <v>-0.48</v>
      </c>
      <c r="CD1649">
        <f t="shared" si="731"/>
        <v>-4.7999999999999996E-3</v>
      </c>
      <c r="CG1649" s="1"/>
    </row>
    <row r="1650" spans="1:85" x14ac:dyDescent="0.3">
      <c r="A1650" s="21">
        <f t="shared" si="732"/>
        <v>48121</v>
      </c>
      <c r="B1650" s="18">
        <f t="shared" si="716"/>
        <v>112.421875</v>
      </c>
      <c r="C1650">
        <f t="shared" si="734"/>
        <v>115</v>
      </c>
      <c r="D1650">
        <f t="shared" ca="1" si="719"/>
        <v>-5.8694444444444445</v>
      </c>
      <c r="E1650">
        <f ca="1">IF(currency="USD",'Future et co'!F1650,IF(currency="EUR",'Future et co'!G1650,FALSE))</f>
        <v>3.6070000000000005E-2</v>
      </c>
      <c r="F1650">
        <f t="shared" ca="1" si="720"/>
        <v>3.6070000000000005E-2</v>
      </c>
      <c r="G1650">
        <f t="shared" ca="1" si="721"/>
        <v>2.0569999999999998E-2</v>
      </c>
      <c r="L1650">
        <f t="shared" ca="1" si="722"/>
        <v>127.8</v>
      </c>
      <c r="M1650">
        <f t="shared" ca="1" si="717"/>
        <v>3.6070000000000005E-2</v>
      </c>
      <c r="R1650">
        <f t="shared" ca="1" si="723"/>
        <v>127.8</v>
      </c>
      <c r="S1650">
        <f t="shared" ca="1" si="718"/>
        <v>3.6070000000000005E-2</v>
      </c>
      <c r="U1650" s="1"/>
      <c r="W1650" t="str">
        <f t="shared" si="735"/>
        <v/>
      </c>
      <c r="Y1650" s="1"/>
      <c r="AA1650">
        <f t="shared" si="736"/>
        <v>0</v>
      </c>
      <c r="AC1650" s="1"/>
      <c r="AE1650">
        <f t="shared" si="737"/>
        <v>0</v>
      </c>
      <c r="AH1650" s="1"/>
      <c r="AI1650" s="17"/>
      <c r="AJ1650" s="25"/>
      <c r="AU1650" s="1">
        <v>43692</v>
      </c>
      <c r="AV1650">
        <v>1.8260000000000001</v>
      </c>
      <c r="AW1650">
        <f t="shared" si="724"/>
        <v>1.8260000000000002E-2</v>
      </c>
      <c r="AY1650" s="1">
        <v>43692</v>
      </c>
      <c r="AZ1650">
        <v>1.6220000000000001</v>
      </c>
      <c r="BA1650">
        <f t="shared" si="725"/>
        <v>1.6220000000000002E-2</v>
      </c>
      <c r="BC1650" s="1">
        <v>43713</v>
      </c>
      <c r="BD1650">
        <v>1.7370000000000001</v>
      </c>
      <c r="BE1650">
        <f t="shared" si="726"/>
        <v>1.737E-2</v>
      </c>
      <c r="BG1650" s="1">
        <v>43713</v>
      </c>
      <c r="BH1650">
        <v>1.486</v>
      </c>
      <c r="BI1650">
        <f t="shared" si="727"/>
        <v>1.486E-2</v>
      </c>
      <c r="BK1650" s="1">
        <v>38961</v>
      </c>
      <c r="BL1650">
        <v>2.1890900000000002</v>
      </c>
      <c r="BM1650">
        <f t="shared" si="733"/>
        <v>2.1890900000000001E-2</v>
      </c>
      <c r="BP1650" s="1">
        <v>43662</v>
      </c>
      <c r="BQ1650">
        <v>224.279</v>
      </c>
      <c r="BR1650">
        <f t="shared" si="728"/>
        <v>2.2427899999999998</v>
      </c>
      <c r="BT1650" s="1">
        <v>43672</v>
      </c>
      <c r="BU1650">
        <v>-0.36799999999999999</v>
      </c>
      <c r="BV1650">
        <f t="shared" si="729"/>
        <v>-3.6800000000000001E-3</v>
      </c>
      <c r="BX1650" s="1">
        <v>43672</v>
      </c>
      <c r="BY1650">
        <v>-0.36199999999999999</v>
      </c>
      <c r="BZ1650">
        <f t="shared" si="730"/>
        <v>-3.62E-3</v>
      </c>
      <c r="CB1650" s="1">
        <v>43713</v>
      </c>
      <c r="CC1650">
        <v>-0.49</v>
      </c>
      <c r="CD1650">
        <f t="shared" si="731"/>
        <v>-4.8999999999999998E-3</v>
      </c>
      <c r="CG1650" s="1"/>
    </row>
    <row r="1651" spans="1:85" x14ac:dyDescent="0.3">
      <c r="A1651" s="21">
        <f t="shared" si="732"/>
        <v>48122</v>
      </c>
      <c r="B1651" s="18">
        <f t="shared" si="716"/>
        <v>112.421875</v>
      </c>
      <c r="C1651">
        <f t="shared" si="734"/>
        <v>115</v>
      </c>
      <c r="D1651">
        <f t="shared" ca="1" si="719"/>
        <v>-5.8722222222222218</v>
      </c>
      <c r="E1651">
        <f ca="1">IF(currency="USD",'Future et co'!F1651,IF(currency="EUR",'Future et co'!G1651,FALSE))</f>
        <v>3.6070000000000005E-2</v>
      </c>
      <c r="F1651">
        <f t="shared" ca="1" si="720"/>
        <v>3.6070000000000005E-2</v>
      </c>
      <c r="G1651">
        <f t="shared" ca="1" si="721"/>
        <v>2.0569999999999998E-2</v>
      </c>
      <c r="L1651">
        <f t="shared" ca="1" si="722"/>
        <v>127.8</v>
      </c>
      <c r="M1651">
        <f t="shared" ca="1" si="717"/>
        <v>3.6070000000000005E-2</v>
      </c>
      <c r="R1651">
        <f t="shared" ca="1" si="723"/>
        <v>127.8</v>
      </c>
      <c r="S1651">
        <f t="shared" ca="1" si="718"/>
        <v>3.6070000000000005E-2</v>
      </c>
      <c r="U1651" s="1"/>
      <c r="W1651" t="str">
        <f t="shared" si="735"/>
        <v/>
      </c>
      <c r="Y1651" s="1"/>
      <c r="AA1651">
        <f t="shared" si="736"/>
        <v>0</v>
      </c>
      <c r="AC1651" s="1"/>
      <c r="AE1651">
        <f t="shared" si="737"/>
        <v>0</v>
      </c>
      <c r="AH1651" s="1"/>
      <c r="AI1651" s="17"/>
      <c r="AJ1651" s="25"/>
      <c r="AU1651" s="1">
        <v>43691</v>
      </c>
      <c r="AV1651">
        <v>1.873</v>
      </c>
      <c r="AW1651">
        <f t="shared" si="724"/>
        <v>1.873E-2</v>
      </c>
      <c r="AY1651" s="1">
        <v>43691</v>
      </c>
      <c r="AZ1651">
        <v>1.6859999999999999</v>
      </c>
      <c r="BA1651">
        <f t="shared" si="725"/>
        <v>1.686E-2</v>
      </c>
      <c r="BC1651" s="1">
        <v>43712</v>
      </c>
      <c r="BD1651">
        <v>1.6830000000000001</v>
      </c>
      <c r="BE1651">
        <f t="shared" si="726"/>
        <v>1.6830000000000001E-2</v>
      </c>
      <c r="BG1651" s="1">
        <v>43712</v>
      </c>
      <c r="BH1651">
        <v>1.4084000000000001</v>
      </c>
      <c r="BI1651">
        <f t="shared" si="727"/>
        <v>1.4084000000000001E-2</v>
      </c>
      <c r="BK1651" s="1">
        <v>38964</v>
      </c>
      <c r="BL1651">
        <v>2.1892100000000001</v>
      </c>
      <c r="BM1651">
        <f t="shared" si="733"/>
        <v>2.1892100000000001E-2</v>
      </c>
      <c r="BP1651" s="1">
        <v>43661</v>
      </c>
      <c r="BQ1651">
        <v>224.26599999999999</v>
      </c>
      <c r="BR1651">
        <f t="shared" si="728"/>
        <v>2.2426599999999999</v>
      </c>
      <c r="BT1651" s="1">
        <v>43671</v>
      </c>
      <c r="BU1651">
        <v>-0.378</v>
      </c>
      <c r="BV1651">
        <f t="shared" si="729"/>
        <v>-3.7799999999999999E-3</v>
      </c>
      <c r="BX1651" s="1">
        <v>43671</v>
      </c>
      <c r="BY1651">
        <v>-0.36799999999999999</v>
      </c>
      <c r="BZ1651">
        <f t="shared" si="730"/>
        <v>-3.6800000000000001E-3</v>
      </c>
      <c r="CB1651" s="1">
        <v>43712</v>
      </c>
      <c r="CC1651">
        <v>-0.51</v>
      </c>
      <c r="CD1651">
        <f t="shared" si="731"/>
        <v>-5.1000000000000004E-3</v>
      </c>
      <c r="CG1651" s="1"/>
    </row>
    <row r="1652" spans="1:85" x14ac:dyDescent="0.3">
      <c r="A1652" s="21">
        <f t="shared" si="732"/>
        <v>48123</v>
      </c>
      <c r="B1652" s="18">
        <f t="shared" si="716"/>
        <v>112.421875</v>
      </c>
      <c r="C1652">
        <f t="shared" si="734"/>
        <v>115</v>
      </c>
      <c r="D1652">
        <f t="shared" ca="1" si="719"/>
        <v>-5.875</v>
      </c>
      <c r="E1652">
        <f ca="1">IF(currency="USD",'Future et co'!F1652,IF(currency="EUR",'Future et co'!G1652,FALSE))</f>
        <v>3.6070000000000005E-2</v>
      </c>
      <c r="F1652">
        <f t="shared" ca="1" si="720"/>
        <v>3.6070000000000005E-2</v>
      </c>
      <c r="G1652">
        <f t="shared" ca="1" si="721"/>
        <v>2.0569999999999998E-2</v>
      </c>
      <c r="L1652">
        <f t="shared" ca="1" si="722"/>
        <v>127.8</v>
      </c>
      <c r="M1652">
        <f t="shared" ca="1" si="717"/>
        <v>3.6070000000000005E-2</v>
      </c>
      <c r="R1652">
        <f t="shared" ca="1" si="723"/>
        <v>127.8</v>
      </c>
      <c r="S1652">
        <f t="shared" ca="1" si="718"/>
        <v>3.6070000000000005E-2</v>
      </c>
      <c r="U1652" s="1"/>
      <c r="W1652" t="str">
        <f t="shared" si="735"/>
        <v/>
      </c>
      <c r="Y1652" s="1"/>
      <c r="AA1652">
        <f t="shared" si="736"/>
        <v>0</v>
      </c>
      <c r="AC1652" s="1"/>
      <c r="AE1652">
        <f t="shared" si="737"/>
        <v>0</v>
      </c>
      <c r="AH1652" s="1"/>
      <c r="AI1652" s="17"/>
      <c r="AJ1652" s="25"/>
      <c r="AU1652" s="1">
        <v>43690</v>
      </c>
      <c r="AV1652">
        <v>1.9239999999999999</v>
      </c>
      <c r="AW1652">
        <f t="shared" si="724"/>
        <v>1.924E-2</v>
      </c>
      <c r="AY1652" s="1">
        <v>43690</v>
      </c>
      <c r="AZ1652">
        <v>1.7470000000000001</v>
      </c>
      <c r="BA1652">
        <f t="shared" si="725"/>
        <v>1.7469999999999999E-2</v>
      </c>
      <c r="BC1652" s="1">
        <v>43711</v>
      </c>
      <c r="BD1652">
        <v>1.7010000000000001</v>
      </c>
      <c r="BE1652">
        <f t="shared" si="726"/>
        <v>1.7010000000000001E-2</v>
      </c>
      <c r="BG1652" s="1">
        <v>43711</v>
      </c>
      <c r="BH1652">
        <v>1.423</v>
      </c>
      <c r="BI1652">
        <f t="shared" si="727"/>
        <v>1.423E-2</v>
      </c>
      <c r="BK1652" s="1">
        <v>38965</v>
      </c>
      <c r="BL1652">
        <v>2.1879300000000002</v>
      </c>
      <c r="BM1652">
        <f t="shared" si="733"/>
        <v>2.1879300000000001E-2</v>
      </c>
      <c r="BP1652" s="1">
        <v>43658</v>
      </c>
      <c r="BQ1652">
        <v>223.42009999999999</v>
      </c>
      <c r="BR1652">
        <f t="shared" si="728"/>
        <v>2.2342010000000001</v>
      </c>
      <c r="BT1652" s="1">
        <v>43670</v>
      </c>
      <c r="BU1652">
        <v>-0.376</v>
      </c>
      <c r="BV1652">
        <f t="shared" si="729"/>
        <v>-3.7599999999999999E-3</v>
      </c>
      <c r="BX1652" s="1">
        <v>43670</v>
      </c>
      <c r="BY1652">
        <v>-0.36799999999999999</v>
      </c>
      <c r="BZ1652">
        <f t="shared" si="730"/>
        <v>-3.6800000000000001E-3</v>
      </c>
      <c r="CB1652" s="1">
        <v>43711</v>
      </c>
      <c r="CC1652">
        <v>-0.51</v>
      </c>
      <c r="CD1652">
        <f t="shared" si="731"/>
        <v>-5.1000000000000004E-3</v>
      </c>
      <c r="CG1652" s="1"/>
    </row>
    <row r="1653" spans="1:85" x14ac:dyDescent="0.3">
      <c r="A1653" s="21">
        <f t="shared" si="732"/>
        <v>48124</v>
      </c>
      <c r="B1653" s="18">
        <f t="shared" si="716"/>
        <v>112.421875</v>
      </c>
      <c r="C1653">
        <f t="shared" si="734"/>
        <v>115</v>
      </c>
      <c r="D1653">
        <f t="shared" ca="1" si="719"/>
        <v>-5.8777777777777782</v>
      </c>
      <c r="E1653">
        <f ca="1">IF(currency="USD",'Future et co'!F1653,IF(currency="EUR",'Future et co'!G1653,FALSE))</f>
        <v>3.6070000000000005E-2</v>
      </c>
      <c r="F1653">
        <f t="shared" ca="1" si="720"/>
        <v>3.6070000000000005E-2</v>
      </c>
      <c r="G1653">
        <f t="shared" ca="1" si="721"/>
        <v>2.0569999999999998E-2</v>
      </c>
      <c r="L1653">
        <f t="shared" ca="1" si="722"/>
        <v>127.8</v>
      </c>
      <c r="M1653">
        <f t="shared" ca="1" si="717"/>
        <v>3.6070000000000005E-2</v>
      </c>
      <c r="R1653">
        <f t="shared" ca="1" si="723"/>
        <v>127.8</v>
      </c>
      <c r="S1653">
        <f t="shared" ca="1" si="718"/>
        <v>3.6070000000000005E-2</v>
      </c>
      <c r="U1653" s="1"/>
      <c r="W1653" t="str">
        <f t="shared" si="735"/>
        <v/>
      </c>
      <c r="Y1653" s="1"/>
      <c r="AA1653">
        <f t="shared" si="736"/>
        <v>0</v>
      </c>
      <c r="AC1653" s="1"/>
      <c r="AE1653">
        <f t="shared" si="737"/>
        <v>0</v>
      </c>
      <c r="AH1653" s="1"/>
      <c r="AI1653" s="17"/>
      <c r="AJ1653" s="25"/>
      <c r="AU1653" s="1">
        <v>43689</v>
      </c>
      <c r="AV1653">
        <v>1.891</v>
      </c>
      <c r="AW1653">
        <f t="shared" si="724"/>
        <v>1.891E-2</v>
      </c>
      <c r="AY1653" s="1">
        <v>43689</v>
      </c>
      <c r="AZ1653">
        <v>1.6930000000000001</v>
      </c>
      <c r="BA1653">
        <f t="shared" si="725"/>
        <v>1.6930000000000001E-2</v>
      </c>
      <c r="BC1653" s="1">
        <v>43710</v>
      </c>
      <c r="BD1653">
        <v>1.738</v>
      </c>
      <c r="BE1653">
        <f t="shared" si="726"/>
        <v>1.738E-2</v>
      </c>
      <c r="BG1653" s="1">
        <v>43710</v>
      </c>
      <c r="BH1653">
        <v>1.466</v>
      </c>
      <c r="BI1653">
        <f t="shared" si="727"/>
        <v>1.4659999999999999E-2</v>
      </c>
      <c r="BK1653" s="1">
        <v>38966</v>
      </c>
      <c r="BL1653">
        <v>2.2065800000000002</v>
      </c>
      <c r="BM1653">
        <f t="shared" si="733"/>
        <v>2.2065800000000003E-2</v>
      </c>
      <c r="BP1653" s="1">
        <v>43657</v>
      </c>
      <c r="BQ1653">
        <v>223.60230000000001</v>
      </c>
      <c r="BR1653">
        <f t="shared" si="728"/>
        <v>2.2360230000000003</v>
      </c>
      <c r="BT1653" s="1">
        <v>43669</v>
      </c>
      <c r="BU1653">
        <v>-0.373</v>
      </c>
      <c r="BV1653">
        <f t="shared" si="729"/>
        <v>-3.7299999999999998E-3</v>
      </c>
      <c r="BX1653" s="1">
        <v>43669</v>
      </c>
      <c r="BY1653">
        <v>-0.36199999999999999</v>
      </c>
      <c r="BZ1653">
        <f t="shared" si="730"/>
        <v>-3.62E-3</v>
      </c>
      <c r="CB1653" s="1">
        <v>43710</v>
      </c>
      <c r="CC1653">
        <v>-0.51</v>
      </c>
      <c r="CD1653">
        <f t="shared" si="731"/>
        <v>-5.1000000000000004E-3</v>
      </c>
      <c r="CG1653" s="1"/>
    </row>
    <row r="1654" spans="1:85" x14ac:dyDescent="0.3">
      <c r="A1654" s="21">
        <f t="shared" si="732"/>
        <v>48127</v>
      </c>
      <c r="B1654" s="18">
        <f t="shared" si="716"/>
        <v>112.421875</v>
      </c>
      <c r="C1654">
        <f t="shared" si="734"/>
        <v>115</v>
      </c>
      <c r="D1654">
        <f t="shared" ca="1" si="719"/>
        <v>-5.8861111111111111</v>
      </c>
      <c r="E1654">
        <f ca="1">IF(currency="USD",'Future et co'!F1654,IF(currency="EUR",'Future et co'!G1654,FALSE))</f>
        <v>3.6070000000000005E-2</v>
      </c>
      <c r="F1654">
        <f t="shared" ca="1" si="720"/>
        <v>3.6070000000000005E-2</v>
      </c>
      <c r="G1654">
        <f t="shared" ca="1" si="721"/>
        <v>2.0569999999999998E-2</v>
      </c>
      <c r="L1654">
        <f t="shared" ca="1" si="722"/>
        <v>127.8</v>
      </c>
      <c r="M1654">
        <f t="shared" ca="1" si="717"/>
        <v>3.6070000000000005E-2</v>
      </c>
      <c r="R1654">
        <f t="shared" ca="1" si="723"/>
        <v>127.8</v>
      </c>
      <c r="S1654">
        <f t="shared" ca="1" si="718"/>
        <v>3.6070000000000005E-2</v>
      </c>
      <c r="U1654" s="1"/>
      <c r="W1654" t="str">
        <f t="shared" si="735"/>
        <v/>
      </c>
      <c r="Y1654" s="1"/>
      <c r="AA1654">
        <f t="shared" si="736"/>
        <v>0</v>
      </c>
      <c r="AC1654" s="1"/>
      <c r="AE1654">
        <f t="shared" si="737"/>
        <v>0</v>
      </c>
      <c r="AH1654" s="1"/>
      <c r="AI1654" s="17"/>
      <c r="AJ1654" s="25"/>
      <c r="AU1654" s="1">
        <v>43686</v>
      </c>
      <c r="AV1654">
        <v>1.913</v>
      </c>
      <c r="AW1654">
        <f t="shared" si="724"/>
        <v>1.9130000000000001E-2</v>
      </c>
      <c r="AY1654" s="1">
        <v>43686</v>
      </c>
      <c r="AZ1654">
        <v>1.7290000000000001</v>
      </c>
      <c r="BA1654">
        <f t="shared" si="725"/>
        <v>1.729E-2</v>
      </c>
      <c r="BC1654" s="1">
        <v>43707</v>
      </c>
      <c r="BD1654">
        <v>1.7629999999999999</v>
      </c>
      <c r="BE1654">
        <f t="shared" si="726"/>
        <v>1.763E-2</v>
      </c>
      <c r="BG1654" s="1">
        <v>43707</v>
      </c>
      <c r="BH1654">
        <v>1.4879</v>
      </c>
      <c r="BI1654">
        <f t="shared" si="727"/>
        <v>1.4879E-2</v>
      </c>
      <c r="BK1654" s="1">
        <v>38967</v>
      </c>
      <c r="BL1654">
        <v>2.2176399999999998</v>
      </c>
      <c r="BM1654">
        <f t="shared" si="733"/>
        <v>2.2176399999999999E-2</v>
      </c>
      <c r="BP1654" s="1">
        <v>43656</v>
      </c>
      <c r="BQ1654">
        <v>224.50020000000001</v>
      </c>
      <c r="BR1654">
        <f t="shared" si="728"/>
        <v>2.2450019999999999</v>
      </c>
      <c r="BT1654" s="1">
        <v>43668</v>
      </c>
      <c r="BU1654">
        <v>-0.374</v>
      </c>
      <c r="BV1654">
        <f t="shared" si="729"/>
        <v>-3.7399999999999998E-3</v>
      </c>
      <c r="BX1654" s="1">
        <v>43668</v>
      </c>
      <c r="BY1654">
        <v>-0.36099999999999999</v>
      </c>
      <c r="BZ1654">
        <f t="shared" si="730"/>
        <v>-3.6099999999999999E-3</v>
      </c>
      <c r="CB1654" s="1">
        <v>43707</v>
      </c>
      <c r="CC1654">
        <v>-0.48959999999999998</v>
      </c>
      <c r="CD1654">
        <f t="shared" si="731"/>
        <v>-4.8960000000000002E-3</v>
      </c>
      <c r="CG1654" s="1"/>
    </row>
    <row r="1655" spans="1:85" x14ac:dyDescent="0.3">
      <c r="A1655" s="21">
        <f t="shared" si="732"/>
        <v>48128</v>
      </c>
      <c r="B1655" s="18">
        <f t="shared" si="716"/>
        <v>112.421875</v>
      </c>
      <c r="C1655">
        <f t="shared" si="734"/>
        <v>115</v>
      </c>
      <c r="D1655">
        <f t="shared" ca="1" si="719"/>
        <v>-5.8888888888888893</v>
      </c>
      <c r="E1655">
        <f ca="1">IF(currency="USD",'Future et co'!F1655,IF(currency="EUR",'Future et co'!G1655,FALSE))</f>
        <v>3.6070000000000005E-2</v>
      </c>
      <c r="F1655">
        <f t="shared" ca="1" si="720"/>
        <v>3.6070000000000005E-2</v>
      </c>
      <c r="G1655">
        <f t="shared" ca="1" si="721"/>
        <v>2.0569999999999998E-2</v>
      </c>
      <c r="L1655">
        <f t="shared" ca="1" si="722"/>
        <v>127.8</v>
      </c>
      <c r="M1655">
        <f t="shared" ca="1" si="717"/>
        <v>3.6070000000000005E-2</v>
      </c>
      <c r="R1655">
        <f t="shared" ca="1" si="723"/>
        <v>127.8</v>
      </c>
      <c r="S1655">
        <f t="shared" ca="1" si="718"/>
        <v>3.6070000000000005E-2</v>
      </c>
      <c r="U1655" s="1"/>
      <c r="W1655" t="str">
        <f t="shared" si="735"/>
        <v/>
      </c>
      <c r="Y1655" s="1"/>
      <c r="AA1655">
        <f t="shared" si="736"/>
        <v>0</v>
      </c>
      <c r="AC1655" s="1"/>
      <c r="AE1655">
        <f t="shared" si="737"/>
        <v>0</v>
      </c>
      <c r="AH1655" s="1"/>
      <c r="AI1655" s="17"/>
      <c r="AJ1655" s="25"/>
      <c r="AU1655" s="1">
        <v>43685</v>
      </c>
      <c r="AV1655">
        <v>1.9179999999999999</v>
      </c>
      <c r="AW1655">
        <f t="shared" si="724"/>
        <v>1.9179999999999999E-2</v>
      </c>
      <c r="AY1655" s="1">
        <v>43685</v>
      </c>
      <c r="AZ1655">
        <v>1.7290000000000001</v>
      </c>
      <c r="BA1655">
        <f t="shared" si="725"/>
        <v>1.729E-2</v>
      </c>
      <c r="BC1655" s="1">
        <v>43706</v>
      </c>
      <c r="BD1655">
        <v>1.758</v>
      </c>
      <c r="BE1655">
        <f t="shared" si="726"/>
        <v>1.7579999999999998E-2</v>
      </c>
      <c r="BG1655" s="1">
        <v>43706</v>
      </c>
      <c r="BH1655">
        <v>1.4890000000000001</v>
      </c>
      <c r="BI1655">
        <f t="shared" si="727"/>
        <v>1.489E-2</v>
      </c>
      <c r="BK1655" s="1">
        <v>38968</v>
      </c>
      <c r="BL1655">
        <v>2.2097799999999999</v>
      </c>
      <c r="BM1655">
        <f t="shared" si="733"/>
        <v>2.2097799999999997E-2</v>
      </c>
      <c r="BP1655" s="1">
        <v>43655</v>
      </c>
      <c r="BQ1655">
        <v>225.41120000000001</v>
      </c>
      <c r="BR1655">
        <f t="shared" si="728"/>
        <v>2.2541120000000001</v>
      </c>
      <c r="BT1655" s="1">
        <v>43665</v>
      </c>
      <c r="BU1655">
        <v>-0.375</v>
      </c>
      <c r="BV1655">
        <f t="shared" si="729"/>
        <v>-3.7499999999999999E-3</v>
      </c>
      <c r="BX1655" s="1">
        <v>43665</v>
      </c>
      <c r="BY1655">
        <v>-0.35399999999999998</v>
      </c>
      <c r="BZ1655">
        <f t="shared" si="730"/>
        <v>-3.5399999999999997E-3</v>
      </c>
      <c r="CB1655" s="1">
        <v>43706</v>
      </c>
      <c r="CC1655">
        <v>-0.51</v>
      </c>
      <c r="CD1655">
        <f t="shared" si="731"/>
        <v>-5.1000000000000004E-3</v>
      </c>
      <c r="CG1655" s="1"/>
    </row>
    <row r="1656" spans="1:85" x14ac:dyDescent="0.3">
      <c r="A1656" s="21">
        <f t="shared" si="732"/>
        <v>48129</v>
      </c>
      <c r="B1656" s="18">
        <f t="shared" si="716"/>
        <v>112.421875</v>
      </c>
      <c r="C1656">
        <f t="shared" si="734"/>
        <v>115</v>
      </c>
      <c r="D1656">
        <f t="shared" ca="1" si="719"/>
        <v>-5.8916666666666666</v>
      </c>
      <c r="E1656">
        <f ca="1">IF(currency="USD",'Future et co'!F1656,IF(currency="EUR",'Future et co'!G1656,FALSE))</f>
        <v>3.6070000000000005E-2</v>
      </c>
      <c r="F1656">
        <f t="shared" ca="1" si="720"/>
        <v>3.6070000000000005E-2</v>
      </c>
      <c r="G1656">
        <f t="shared" ca="1" si="721"/>
        <v>2.0569999999999998E-2</v>
      </c>
      <c r="L1656">
        <f t="shared" ca="1" si="722"/>
        <v>127.8</v>
      </c>
      <c r="M1656">
        <f t="shared" ca="1" si="717"/>
        <v>3.6070000000000005E-2</v>
      </c>
      <c r="R1656">
        <f t="shared" ca="1" si="723"/>
        <v>127.8</v>
      </c>
      <c r="S1656">
        <f t="shared" ca="1" si="718"/>
        <v>3.6070000000000005E-2</v>
      </c>
      <c r="U1656" s="1"/>
      <c r="W1656" t="str">
        <f t="shared" si="735"/>
        <v/>
      </c>
      <c r="Y1656" s="1"/>
      <c r="AA1656">
        <f t="shared" si="736"/>
        <v>0</v>
      </c>
      <c r="AC1656" s="1"/>
      <c r="AE1656">
        <f t="shared" si="737"/>
        <v>0</v>
      </c>
      <c r="AH1656" s="1"/>
      <c r="AI1656" s="17"/>
      <c r="AJ1656" s="25"/>
      <c r="AU1656" s="1">
        <v>43684</v>
      </c>
      <c r="AV1656">
        <v>1.9</v>
      </c>
      <c r="AW1656">
        <f t="shared" si="724"/>
        <v>1.9E-2</v>
      </c>
      <c r="AY1656" s="1">
        <v>43684</v>
      </c>
      <c r="AZ1656">
        <v>1.7070000000000001</v>
      </c>
      <c r="BA1656">
        <f t="shared" si="725"/>
        <v>1.7070000000000002E-2</v>
      </c>
      <c r="BC1656" s="1">
        <v>43705</v>
      </c>
      <c r="BD1656">
        <v>1.7370000000000001</v>
      </c>
      <c r="BE1656">
        <f t="shared" si="726"/>
        <v>1.737E-2</v>
      </c>
      <c r="BG1656" s="1">
        <v>43705</v>
      </c>
      <c r="BH1656">
        <v>1.4650000000000001</v>
      </c>
      <c r="BI1656">
        <f t="shared" si="727"/>
        <v>1.4650000000000002E-2</v>
      </c>
      <c r="BK1656" s="1">
        <v>38971</v>
      </c>
      <c r="BL1656">
        <v>2.2098900000000001</v>
      </c>
      <c r="BM1656">
        <f t="shared" si="733"/>
        <v>2.2098900000000001E-2</v>
      </c>
      <c r="BP1656" s="1">
        <v>43654</v>
      </c>
      <c r="BQ1656">
        <v>225.80160000000001</v>
      </c>
      <c r="BR1656">
        <f t="shared" si="728"/>
        <v>2.258016</v>
      </c>
      <c r="BT1656" s="1">
        <v>43664</v>
      </c>
      <c r="BU1656">
        <v>-0.37</v>
      </c>
      <c r="BV1656">
        <f t="shared" si="729"/>
        <v>-3.7000000000000002E-3</v>
      </c>
      <c r="BX1656" s="1">
        <v>43664</v>
      </c>
      <c r="BY1656">
        <v>-0.35299999999999998</v>
      </c>
      <c r="BZ1656">
        <f t="shared" si="730"/>
        <v>-3.5299999999999997E-3</v>
      </c>
      <c r="CB1656" s="1">
        <v>43705</v>
      </c>
      <c r="CC1656">
        <v>-0.5</v>
      </c>
      <c r="CD1656">
        <f t="shared" si="731"/>
        <v>-5.0000000000000001E-3</v>
      </c>
      <c r="CG1656" s="1"/>
    </row>
    <row r="1657" spans="1:85" x14ac:dyDescent="0.3">
      <c r="A1657" s="21">
        <f t="shared" si="732"/>
        <v>48130</v>
      </c>
      <c r="B1657" s="18">
        <f t="shared" si="716"/>
        <v>112.421875</v>
      </c>
      <c r="C1657">
        <f t="shared" si="734"/>
        <v>115</v>
      </c>
      <c r="D1657">
        <f t="shared" ca="1" si="719"/>
        <v>-5.8944444444444448</v>
      </c>
      <c r="E1657">
        <f ca="1">IF(currency="USD",'Future et co'!F1657,IF(currency="EUR",'Future et co'!G1657,FALSE))</f>
        <v>3.6070000000000005E-2</v>
      </c>
      <c r="F1657">
        <f t="shared" ca="1" si="720"/>
        <v>3.6070000000000005E-2</v>
      </c>
      <c r="G1657">
        <f t="shared" ca="1" si="721"/>
        <v>2.0569999999999998E-2</v>
      </c>
      <c r="L1657">
        <f t="shared" ca="1" si="722"/>
        <v>127.8</v>
      </c>
      <c r="M1657">
        <f t="shared" ca="1" si="717"/>
        <v>3.6070000000000005E-2</v>
      </c>
      <c r="R1657">
        <f t="shared" ca="1" si="723"/>
        <v>127.8</v>
      </c>
      <c r="S1657">
        <f t="shared" ca="1" si="718"/>
        <v>3.6070000000000005E-2</v>
      </c>
      <c r="U1657" s="1"/>
      <c r="W1657" t="str">
        <f t="shared" si="735"/>
        <v/>
      </c>
      <c r="Y1657" s="1"/>
      <c r="AA1657">
        <f t="shared" si="736"/>
        <v>0</v>
      </c>
      <c r="AC1657" s="1"/>
      <c r="AE1657">
        <f t="shared" si="737"/>
        <v>0</v>
      </c>
      <c r="AH1657" s="1"/>
      <c r="AI1657" s="17"/>
      <c r="AJ1657" s="25"/>
      <c r="AU1657" s="1">
        <v>43683</v>
      </c>
      <c r="AV1657">
        <v>1.9379999999999999</v>
      </c>
      <c r="AW1657">
        <f t="shared" si="724"/>
        <v>1.9379999999999998E-2</v>
      </c>
      <c r="AY1657" s="1">
        <v>43683</v>
      </c>
      <c r="AZ1657">
        <v>1.7390000000000001</v>
      </c>
      <c r="BA1657">
        <f t="shared" si="725"/>
        <v>1.7390000000000003E-2</v>
      </c>
      <c r="BC1657" s="1">
        <v>43704</v>
      </c>
      <c r="BD1657">
        <v>1.74</v>
      </c>
      <c r="BE1657">
        <f t="shared" si="726"/>
        <v>1.7399999999999999E-2</v>
      </c>
      <c r="BG1657" s="1">
        <v>43704</v>
      </c>
      <c r="BH1657">
        <v>1.4793000000000001</v>
      </c>
      <c r="BI1657">
        <f t="shared" si="727"/>
        <v>1.4793000000000001E-2</v>
      </c>
      <c r="BK1657" s="1">
        <v>38972</v>
      </c>
      <c r="BL1657">
        <v>2.1903899999999998</v>
      </c>
      <c r="BM1657">
        <f t="shared" si="733"/>
        <v>2.1903899999999997E-2</v>
      </c>
      <c r="BP1657" s="1">
        <v>43651</v>
      </c>
      <c r="BQ1657">
        <v>225.37219999999999</v>
      </c>
      <c r="BR1657">
        <f t="shared" si="728"/>
        <v>2.2537219999999998</v>
      </c>
      <c r="BT1657" s="1">
        <v>43663</v>
      </c>
      <c r="BU1657">
        <v>-0.36899999999999999</v>
      </c>
      <c r="BV1657">
        <f t="shared" si="729"/>
        <v>-3.6900000000000001E-3</v>
      </c>
      <c r="BX1657" s="1">
        <v>43663</v>
      </c>
      <c r="BY1657">
        <v>-0.35699999999999998</v>
      </c>
      <c r="BZ1657">
        <f t="shared" si="730"/>
        <v>-3.5699999999999998E-3</v>
      </c>
      <c r="CB1657" s="1">
        <v>43704</v>
      </c>
      <c r="CC1657">
        <v>-0.49619999999999997</v>
      </c>
      <c r="CD1657">
        <f t="shared" si="731"/>
        <v>-4.9619999999999994E-3</v>
      </c>
      <c r="CG1657" s="1"/>
    </row>
    <row r="1658" spans="1:85" x14ac:dyDescent="0.3">
      <c r="A1658" s="21">
        <f t="shared" si="732"/>
        <v>48131</v>
      </c>
      <c r="B1658" s="18">
        <f t="shared" si="716"/>
        <v>112.421875</v>
      </c>
      <c r="C1658">
        <f t="shared" si="734"/>
        <v>115</v>
      </c>
      <c r="D1658">
        <f t="shared" ca="1" si="719"/>
        <v>-5.8972222222222221</v>
      </c>
      <c r="E1658">
        <f ca="1">IF(currency="USD",'Future et co'!F1658,IF(currency="EUR",'Future et co'!G1658,FALSE))</f>
        <v>3.6070000000000005E-2</v>
      </c>
      <c r="F1658">
        <f t="shared" ca="1" si="720"/>
        <v>3.6070000000000005E-2</v>
      </c>
      <c r="G1658">
        <f t="shared" ca="1" si="721"/>
        <v>2.0569999999999998E-2</v>
      </c>
      <c r="L1658">
        <f t="shared" ca="1" si="722"/>
        <v>127.8</v>
      </c>
      <c r="M1658">
        <f t="shared" ca="1" si="717"/>
        <v>3.6070000000000005E-2</v>
      </c>
      <c r="R1658">
        <f t="shared" ca="1" si="723"/>
        <v>127.8</v>
      </c>
      <c r="S1658">
        <f t="shared" ca="1" si="718"/>
        <v>3.6070000000000005E-2</v>
      </c>
      <c r="U1658" s="1"/>
      <c r="W1658" t="str">
        <f t="shared" si="735"/>
        <v/>
      </c>
      <c r="Y1658" s="1"/>
      <c r="AA1658">
        <f t="shared" si="736"/>
        <v>0</v>
      </c>
      <c r="AC1658" s="1"/>
      <c r="AE1658">
        <f t="shared" si="737"/>
        <v>0</v>
      </c>
      <c r="AH1658" s="1"/>
      <c r="AI1658" s="17"/>
      <c r="AJ1658" s="25"/>
      <c r="AU1658" s="1">
        <v>43682</v>
      </c>
      <c r="AV1658">
        <v>1.927</v>
      </c>
      <c r="AW1658">
        <f t="shared" si="724"/>
        <v>1.9269999999999999E-2</v>
      </c>
      <c r="AY1658" s="1">
        <v>43682</v>
      </c>
      <c r="AZ1658">
        <v>1.722</v>
      </c>
      <c r="BA1658">
        <f t="shared" si="725"/>
        <v>1.7219999999999999E-2</v>
      </c>
      <c r="BC1658" s="1">
        <v>43703</v>
      </c>
      <c r="BD1658">
        <v>1.76</v>
      </c>
      <c r="BE1658">
        <f t="shared" si="726"/>
        <v>1.7600000000000001E-2</v>
      </c>
      <c r="BG1658" s="1">
        <v>43703</v>
      </c>
      <c r="BH1658">
        <v>1.5245</v>
      </c>
      <c r="BI1658">
        <f t="shared" si="727"/>
        <v>1.5245E-2</v>
      </c>
      <c r="BK1658" s="1">
        <v>38973</v>
      </c>
      <c r="BL1658">
        <v>2.1817899999999999</v>
      </c>
      <c r="BM1658">
        <f t="shared" si="733"/>
        <v>2.1817899999999998E-2</v>
      </c>
      <c r="BP1658" s="1">
        <v>43650</v>
      </c>
      <c r="BQ1658">
        <v>226.2441</v>
      </c>
      <c r="BR1658">
        <f t="shared" si="728"/>
        <v>2.2624409999999999</v>
      </c>
      <c r="BT1658" s="1">
        <v>43662</v>
      </c>
      <c r="BU1658">
        <v>-0.36699999999999999</v>
      </c>
      <c r="BV1658">
        <f t="shared" si="729"/>
        <v>-3.6700000000000001E-3</v>
      </c>
      <c r="BX1658" s="1">
        <v>43662</v>
      </c>
      <c r="BY1658">
        <v>-0.35</v>
      </c>
      <c r="BZ1658">
        <f t="shared" si="730"/>
        <v>-3.4999999999999996E-3</v>
      </c>
      <c r="CB1658" s="1">
        <v>43703</v>
      </c>
      <c r="CC1658">
        <v>-0.48</v>
      </c>
      <c r="CD1658">
        <f t="shared" si="731"/>
        <v>-4.7999999999999996E-3</v>
      </c>
      <c r="CG1658" s="1"/>
    </row>
    <row r="1659" spans="1:85" x14ac:dyDescent="0.3">
      <c r="A1659" s="21">
        <f t="shared" si="732"/>
        <v>48134</v>
      </c>
      <c r="B1659" s="18">
        <f t="shared" si="716"/>
        <v>112.421875</v>
      </c>
      <c r="C1659">
        <f t="shared" si="734"/>
        <v>115</v>
      </c>
      <c r="D1659">
        <f t="shared" ca="1" si="719"/>
        <v>-5.9055555555555559</v>
      </c>
      <c r="E1659">
        <f ca="1">IF(currency="USD",'Future et co'!F1659,IF(currency="EUR",'Future et co'!G1659,FALSE))</f>
        <v>3.6070000000000005E-2</v>
      </c>
      <c r="F1659">
        <f t="shared" ca="1" si="720"/>
        <v>3.6070000000000005E-2</v>
      </c>
      <c r="G1659">
        <f t="shared" ca="1" si="721"/>
        <v>2.0569999999999998E-2</v>
      </c>
      <c r="L1659">
        <f t="shared" ca="1" si="722"/>
        <v>127.8</v>
      </c>
      <c r="M1659">
        <f t="shared" ca="1" si="717"/>
        <v>3.6070000000000005E-2</v>
      </c>
      <c r="R1659">
        <f t="shared" ca="1" si="723"/>
        <v>127.8</v>
      </c>
      <c r="S1659">
        <f t="shared" ca="1" si="718"/>
        <v>3.6070000000000005E-2</v>
      </c>
      <c r="U1659" s="1"/>
      <c r="W1659" t="str">
        <f t="shared" si="735"/>
        <v/>
      </c>
      <c r="Y1659" s="1"/>
      <c r="AA1659">
        <f t="shared" si="736"/>
        <v>0</v>
      </c>
      <c r="AC1659" s="1"/>
      <c r="AE1659">
        <f t="shared" si="737"/>
        <v>0</v>
      </c>
      <c r="AH1659" s="1"/>
      <c r="AI1659" s="17"/>
      <c r="AJ1659" s="25"/>
      <c r="AU1659" s="1">
        <v>43679</v>
      </c>
      <c r="AV1659">
        <v>1.99</v>
      </c>
      <c r="AW1659">
        <f t="shared" si="724"/>
        <v>1.9900000000000001E-2</v>
      </c>
      <c r="AY1659" s="1">
        <v>43679</v>
      </c>
      <c r="AZ1659">
        <v>1.823</v>
      </c>
      <c r="BA1659">
        <f t="shared" si="725"/>
        <v>1.823E-2</v>
      </c>
      <c r="BC1659" s="1">
        <v>43700</v>
      </c>
      <c r="BD1659">
        <v>1.748</v>
      </c>
      <c r="BE1659">
        <f t="shared" si="726"/>
        <v>1.7479999999999999E-2</v>
      </c>
      <c r="BG1659" s="1">
        <v>43700</v>
      </c>
      <c r="BH1659">
        <v>1.4822</v>
      </c>
      <c r="BI1659">
        <f t="shared" si="727"/>
        <v>1.4822E-2</v>
      </c>
      <c r="BK1659" s="1">
        <v>38974</v>
      </c>
      <c r="BL1659">
        <v>2.1878299999999999</v>
      </c>
      <c r="BM1659">
        <f t="shared" si="733"/>
        <v>2.18783E-2</v>
      </c>
      <c r="BP1659" s="1">
        <v>43649</v>
      </c>
      <c r="BQ1659">
        <v>226.00989999999999</v>
      </c>
      <c r="BR1659">
        <f t="shared" si="728"/>
        <v>2.2600989999999999</v>
      </c>
      <c r="BT1659" s="1">
        <v>43661</v>
      </c>
      <c r="BU1659">
        <v>-0.36299999999999999</v>
      </c>
      <c r="BV1659">
        <f t="shared" si="729"/>
        <v>-3.63E-3</v>
      </c>
      <c r="BX1659" s="1">
        <v>43661</v>
      </c>
      <c r="BY1659">
        <v>-0.34300000000000003</v>
      </c>
      <c r="BZ1659">
        <f t="shared" si="730"/>
        <v>-3.4300000000000003E-3</v>
      </c>
      <c r="CB1659" s="1">
        <v>43700</v>
      </c>
      <c r="CC1659">
        <v>-0.46989999999999998</v>
      </c>
      <c r="CD1659">
        <f t="shared" si="731"/>
        <v>-4.6990000000000001E-3</v>
      </c>
      <c r="CG1659" s="1"/>
    </row>
    <row r="1660" spans="1:85" x14ac:dyDescent="0.3">
      <c r="A1660" s="21">
        <f t="shared" si="732"/>
        <v>48135</v>
      </c>
      <c r="B1660" s="18">
        <f t="shared" si="716"/>
        <v>112.421875</v>
      </c>
      <c r="C1660">
        <f t="shared" si="734"/>
        <v>115</v>
      </c>
      <c r="D1660">
        <f t="shared" ca="1" si="719"/>
        <v>-5.9083333333333332</v>
      </c>
      <c r="E1660">
        <f ca="1">IF(currency="USD",'Future et co'!F1660,IF(currency="EUR",'Future et co'!G1660,FALSE))</f>
        <v>3.6070000000000005E-2</v>
      </c>
      <c r="F1660">
        <f t="shared" ca="1" si="720"/>
        <v>3.6070000000000005E-2</v>
      </c>
      <c r="G1660">
        <f t="shared" ca="1" si="721"/>
        <v>2.0569999999999998E-2</v>
      </c>
      <c r="L1660">
        <f t="shared" ca="1" si="722"/>
        <v>127.8</v>
      </c>
      <c r="M1660">
        <f t="shared" ca="1" si="717"/>
        <v>3.6070000000000005E-2</v>
      </c>
      <c r="R1660">
        <f t="shared" ca="1" si="723"/>
        <v>127.8</v>
      </c>
      <c r="S1660">
        <f t="shared" ca="1" si="718"/>
        <v>3.6070000000000005E-2</v>
      </c>
      <c r="U1660" s="1"/>
      <c r="W1660" t="str">
        <f t="shared" si="735"/>
        <v/>
      </c>
      <c r="Y1660" s="1"/>
      <c r="AA1660">
        <f t="shared" si="736"/>
        <v>0</v>
      </c>
      <c r="AC1660" s="1"/>
      <c r="AE1660">
        <f t="shared" si="737"/>
        <v>0</v>
      </c>
      <c r="AH1660" s="1"/>
      <c r="AI1660" s="17"/>
      <c r="AJ1660" s="25"/>
      <c r="AU1660" s="1">
        <v>43678</v>
      </c>
      <c r="AV1660">
        <v>2.0219999999999998</v>
      </c>
      <c r="AW1660">
        <f t="shared" si="724"/>
        <v>2.0219999999999998E-2</v>
      </c>
      <c r="AY1660" s="1">
        <v>43678</v>
      </c>
      <c r="AZ1660">
        <v>1.86</v>
      </c>
      <c r="BA1660">
        <f t="shared" si="725"/>
        <v>1.8600000000000002E-2</v>
      </c>
      <c r="BC1660" s="1">
        <v>43699</v>
      </c>
      <c r="BD1660">
        <v>1.796</v>
      </c>
      <c r="BE1660">
        <f t="shared" si="726"/>
        <v>1.796E-2</v>
      </c>
      <c r="BG1660" s="1">
        <v>43699</v>
      </c>
      <c r="BH1660">
        <v>1.5891999999999999</v>
      </c>
      <c r="BI1660">
        <f t="shared" si="727"/>
        <v>1.5892E-2</v>
      </c>
      <c r="BK1660" s="1">
        <v>38975</v>
      </c>
      <c r="BL1660">
        <v>2.1793900000000002</v>
      </c>
      <c r="BM1660">
        <f t="shared" si="733"/>
        <v>2.1793900000000001E-2</v>
      </c>
      <c r="BP1660" s="1">
        <v>43648</v>
      </c>
      <c r="BQ1660">
        <v>225.5934</v>
      </c>
      <c r="BR1660">
        <f t="shared" si="728"/>
        <v>2.2559339999999999</v>
      </c>
      <c r="BT1660" s="1">
        <v>43658</v>
      </c>
      <c r="BU1660">
        <v>-0.36299999999999999</v>
      </c>
      <c r="BV1660">
        <f t="shared" si="729"/>
        <v>-3.63E-3</v>
      </c>
      <c r="BX1660" s="1">
        <v>43658</v>
      </c>
      <c r="BY1660">
        <v>-0.34200000000000003</v>
      </c>
      <c r="BZ1660">
        <f t="shared" si="730"/>
        <v>-3.4200000000000003E-3</v>
      </c>
      <c r="CB1660" s="1">
        <v>43699</v>
      </c>
      <c r="CC1660">
        <v>-0.46</v>
      </c>
      <c r="CD1660">
        <f t="shared" si="731"/>
        <v>-4.5999999999999999E-3</v>
      </c>
      <c r="CG1660" s="1"/>
    </row>
    <row r="1661" spans="1:85" x14ac:dyDescent="0.3">
      <c r="A1661" s="21">
        <f t="shared" si="732"/>
        <v>48136</v>
      </c>
      <c r="B1661" s="18">
        <f t="shared" si="716"/>
        <v>112.421875</v>
      </c>
      <c r="C1661">
        <f t="shared" si="734"/>
        <v>115</v>
      </c>
      <c r="D1661">
        <f t="shared" ca="1" si="719"/>
        <v>-5.9111111111111114</v>
      </c>
      <c r="E1661">
        <f ca="1">IF(currency="USD",'Future et co'!F1661,IF(currency="EUR",'Future et co'!G1661,FALSE))</f>
        <v>3.6070000000000005E-2</v>
      </c>
      <c r="F1661">
        <f t="shared" ca="1" si="720"/>
        <v>3.6070000000000005E-2</v>
      </c>
      <c r="G1661">
        <f t="shared" ca="1" si="721"/>
        <v>2.0569999999999998E-2</v>
      </c>
      <c r="L1661">
        <f t="shared" ca="1" si="722"/>
        <v>127.8</v>
      </c>
      <c r="M1661">
        <f t="shared" ca="1" si="717"/>
        <v>3.6070000000000005E-2</v>
      </c>
      <c r="R1661">
        <f t="shared" ca="1" si="723"/>
        <v>127.8</v>
      </c>
      <c r="S1661">
        <f t="shared" ca="1" si="718"/>
        <v>3.6070000000000005E-2</v>
      </c>
      <c r="U1661" s="1"/>
      <c r="W1661" t="str">
        <f t="shared" si="735"/>
        <v/>
      </c>
      <c r="Y1661" s="1"/>
      <c r="AA1661">
        <f t="shared" si="736"/>
        <v>0</v>
      </c>
      <c r="AC1661" s="1"/>
      <c r="AE1661">
        <f t="shared" si="737"/>
        <v>0</v>
      </c>
      <c r="AH1661" s="1"/>
      <c r="AI1661" s="17"/>
      <c r="AJ1661" s="25"/>
      <c r="AU1661" s="1">
        <v>43677</v>
      </c>
      <c r="AV1661">
        <v>2.0670000000000002</v>
      </c>
      <c r="AW1661">
        <f t="shared" si="724"/>
        <v>2.0670000000000001E-2</v>
      </c>
      <c r="AY1661" s="1">
        <v>43677</v>
      </c>
      <c r="AZ1661">
        <v>1.9510000000000001</v>
      </c>
      <c r="BA1661">
        <f t="shared" si="725"/>
        <v>1.951E-2</v>
      </c>
      <c r="BC1661" s="1">
        <v>43698</v>
      </c>
      <c r="BD1661">
        <v>1.772</v>
      </c>
      <c r="BE1661">
        <f t="shared" si="726"/>
        <v>1.772E-2</v>
      </c>
      <c r="BG1661" s="1">
        <v>43698</v>
      </c>
      <c r="BH1661">
        <v>1.5467</v>
      </c>
      <c r="BI1661">
        <f t="shared" si="727"/>
        <v>1.5467E-2</v>
      </c>
      <c r="BK1661" s="1">
        <v>38978</v>
      </c>
      <c r="BL1661">
        <v>2.17401</v>
      </c>
      <c r="BM1661">
        <f t="shared" si="733"/>
        <v>2.1740099999999998E-2</v>
      </c>
      <c r="BP1661" s="1">
        <v>43647</v>
      </c>
      <c r="BQ1661">
        <v>225.5284</v>
      </c>
      <c r="BR1661">
        <f t="shared" si="728"/>
        <v>2.2552840000000001</v>
      </c>
      <c r="BT1661" s="1">
        <v>43657</v>
      </c>
      <c r="BU1661">
        <v>-0.36399999999999999</v>
      </c>
      <c r="BV1661">
        <f t="shared" si="729"/>
        <v>-3.64E-3</v>
      </c>
      <c r="BX1661" s="1">
        <v>43657</v>
      </c>
      <c r="BY1661">
        <v>-0.34200000000000003</v>
      </c>
      <c r="BZ1661">
        <f t="shared" si="730"/>
        <v>-3.4200000000000003E-3</v>
      </c>
      <c r="CB1661" s="1">
        <v>43698</v>
      </c>
      <c r="CC1661">
        <v>-0.48</v>
      </c>
      <c r="CD1661">
        <f t="shared" si="731"/>
        <v>-4.7999999999999996E-3</v>
      </c>
      <c r="CG1661" s="1"/>
    </row>
    <row r="1662" spans="1:85" x14ac:dyDescent="0.3">
      <c r="A1662" s="21">
        <f t="shared" si="732"/>
        <v>48137</v>
      </c>
      <c r="B1662" s="18">
        <f t="shared" si="716"/>
        <v>112.421875</v>
      </c>
      <c r="C1662">
        <f t="shared" si="734"/>
        <v>115</v>
      </c>
      <c r="D1662">
        <f t="shared" ca="1" si="719"/>
        <v>-5.9138888888888888</v>
      </c>
      <c r="E1662">
        <f ca="1">IF(currency="USD",'Future et co'!F1662,IF(currency="EUR",'Future et co'!G1662,FALSE))</f>
        <v>3.6070000000000005E-2</v>
      </c>
      <c r="F1662">
        <f t="shared" ca="1" si="720"/>
        <v>3.6070000000000005E-2</v>
      </c>
      <c r="G1662">
        <f t="shared" ca="1" si="721"/>
        <v>2.0569999999999998E-2</v>
      </c>
      <c r="L1662">
        <f t="shared" ca="1" si="722"/>
        <v>127.8</v>
      </c>
      <c r="M1662">
        <f t="shared" ca="1" si="717"/>
        <v>3.6070000000000005E-2</v>
      </c>
      <c r="R1662">
        <f t="shared" ca="1" si="723"/>
        <v>127.8</v>
      </c>
      <c r="S1662">
        <f t="shared" ca="1" si="718"/>
        <v>3.6070000000000005E-2</v>
      </c>
      <c r="U1662" s="1"/>
      <c r="W1662" t="str">
        <f t="shared" si="735"/>
        <v/>
      </c>
      <c r="Y1662" s="1"/>
      <c r="AA1662">
        <f t="shared" si="736"/>
        <v>0</v>
      </c>
      <c r="AC1662" s="1"/>
      <c r="AE1662">
        <f t="shared" si="737"/>
        <v>0</v>
      </c>
      <c r="AH1662" s="1"/>
      <c r="AI1662" s="17"/>
      <c r="AJ1662" s="25"/>
      <c r="AU1662" s="1">
        <v>43676</v>
      </c>
      <c r="AV1662">
        <v>2.0259999999999998</v>
      </c>
      <c r="AW1662">
        <f t="shared" si="724"/>
        <v>2.0259999999999997E-2</v>
      </c>
      <c r="AY1662" s="1">
        <v>43676</v>
      </c>
      <c r="AZ1662">
        <v>1.9079999999999999</v>
      </c>
      <c r="BA1662">
        <f t="shared" si="725"/>
        <v>1.908E-2</v>
      </c>
      <c r="BC1662" s="1">
        <v>43697</v>
      </c>
      <c r="BD1662">
        <v>1.732</v>
      </c>
      <c r="BE1662">
        <f t="shared" si="726"/>
        <v>1.7319999999999999E-2</v>
      </c>
      <c r="BG1662" s="1">
        <v>43697</v>
      </c>
      <c r="BH1662">
        <v>1.502</v>
      </c>
      <c r="BI1662">
        <f t="shared" si="727"/>
        <v>1.502E-2</v>
      </c>
      <c r="BK1662" s="1">
        <v>38979</v>
      </c>
      <c r="BL1662">
        <v>2.1775099999999998</v>
      </c>
      <c r="BM1662">
        <f t="shared" si="733"/>
        <v>2.1775099999999999E-2</v>
      </c>
      <c r="BP1662" s="1">
        <v>43644</v>
      </c>
      <c r="BQ1662">
        <v>224.7996</v>
      </c>
      <c r="BR1662">
        <f t="shared" si="728"/>
        <v>2.2479960000000001</v>
      </c>
      <c r="BT1662" s="1">
        <v>43656</v>
      </c>
      <c r="BU1662">
        <v>-0.35799999999999998</v>
      </c>
      <c r="BV1662">
        <f t="shared" si="729"/>
        <v>-3.5799999999999998E-3</v>
      </c>
      <c r="BX1662" s="1">
        <v>43656</v>
      </c>
      <c r="BY1662">
        <v>-0.32900000000000001</v>
      </c>
      <c r="BZ1662">
        <f t="shared" si="730"/>
        <v>-3.29E-3</v>
      </c>
      <c r="CB1662" s="1">
        <v>43697</v>
      </c>
      <c r="CC1662">
        <v>-0.5</v>
      </c>
      <c r="CD1662">
        <f t="shared" si="731"/>
        <v>-5.0000000000000001E-3</v>
      </c>
      <c r="CG1662" s="1"/>
    </row>
    <row r="1663" spans="1:85" x14ac:dyDescent="0.3">
      <c r="A1663" s="21">
        <f t="shared" si="732"/>
        <v>48138</v>
      </c>
      <c r="B1663" s="18">
        <f t="shared" si="716"/>
        <v>112.421875</v>
      </c>
      <c r="C1663">
        <f t="shared" si="734"/>
        <v>115</v>
      </c>
      <c r="D1663">
        <f t="shared" ca="1" si="719"/>
        <v>-5.916666666666667</v>
      </c>
      <c r="E1663">
        <f ca="1">IF(currency="USD",'Future et co'!F1663,IF(currency="EUR",'Future et co'!G1663,FALSE))</f>
        <v>3.6070000000000005E-2</v>
      </c>
      <c r="F1663">
        <f t="shared" ca="1" si="720"/>
        <v>3.6070000000000005E-2</v>
      </c>
      <c r="G1663">
        <f t="shared" ca="1" si="721"/>
        <v>2.0569999999999998E-2</v>
      </c>
      <c r="L1663">
        <f t="shared" ca="1" si="722"/>
        <v>127.8</v>
      </c>
      <c r="M1663">
        <f t="shared" ca="1" si="717"/>
        <v>3.6070000000000005E-2</v>
      </c>
      <c r="R1663">
        <f t="shared" ca="1" si="723"/>
        <v>127.8</v>
      </c>
      <c r="S1663">
        <f t="shared" ca="1" si="718"/>
        <v>3.6070000000000005E-2</v>
      </c>
      <c r="U1663" s="1"/>
      <c r="W1663" t="str">
        <f t="shared" si="735"/>
        <v/>
      </c>
      <c r="Y1663" s="1"/>
      <c r="AA1663">
        <f t="shared" si="736"/>
        <v>0</v>
      </c>
      <c r="AC1663" s="1"/>
      <c r="AE1663">
        <f t="shared" si="737"/>
        <v>0</v>
      </c>
      <c r="AH1663" s="1"/>
      <c r="AI1663" s="17"/>
      <c r="AJ1663" s="25"/>
      <c r="AU1663" s="1">
        <v>43675</v>
      </c>
      <c r="AV1663">
        <v>2.0219999999999998</v>
      </c>
      <c r="AW1663">
        <f t="shared" si="724"/>
        <v>2.0219999999999998E-2</v>
      </c>
      <c r="AY1663" s="1">
        <v>43675</v>
      </c>
      <c r="AZ1663">
        <v>1.8979999999999999</v>
      </c>
      <c r="BA1663">
        <f t="shared" si="725"/>
        <v>1.898E-2</v>
      </c>
      <c r="BC1663" s="1">
        <v>43696</v>
      </c>
      <c r="BD1663">
        <v>1.776</v>
      </c>
      <c r="BE1663">
        <f t="shared" si="726"/>
        <v>1.7760000000000001E-2</v>
      </c>
      <c r="BG1663" s="1">
        <v>43696</v>
      </c>
      <c r="BH1663">
        <v>1.5382</v>
      </c>
      <c r="BI1663">
        <f t="shared" si="727"/>
        <v>1.5382E-2</v>
      </c>
      <c r="BK1663" s="1">
        <v>38980</v>
      </c>
      <c r="BL1663">
        <v>2.1698900000000001</v>
      </c>
      <c r="BM1663">
        <f t="shared" si="733"/>
        <v>2.16989E-2</v>
      </c>
      <c r="BP1663" s="1">
        <v>43643</v>
      </c>
      <c r="BQ1663">
        <v>224.64340000000001</v>
      </c>
      <c r="BR1663">
        <f t="shared" si="728"/>
        <v>2.2464340000000003</v>
      </c>
      <c r="BT1663" s="1">
        <v>43655</v>
      </c>
      <c r="BU1663">
        <v>-0.35799999999999998</v>
      </c>
      <c r="BV1663">
        <f t="shared" si="729"/>
        <v>-3.5799999999999998E-3</v>
      </c>
      <c r="BX1663" s="1">
        <v>43655</v>
      </c>
      <c r="BY1663">
        <v>-0.33600000000000002</v>
      </c>
      <c r="BZ1663">
        <f t="shared" si="730"/>
        <v>-3.3600000000000001E-3</v>
      </c>
      <c r="CB1663" s="1">
        <v>43696</v>
      </c>
      <c r="CC1663">
        <v>-0.5</v>
      </c>
      <c r="CD1663">
        <f t="shared" si="731"/>
        <v>-5.0000000000000001E-3</v>
      </c>
      <c r="CG1663" s="1"/>
    </row>
    <row r="1664" spans="1:85" x14ac:dyDescent="0.3">
      <c r="A1664" s="21">
        <f t="shared" si="732"/>
        <v>48141</v>
      </c>
      <c r="B1664" s="18">
        <f t="shared" si="716"/>
        <v>112.421875</v>
      </c>
      <c r="C1664">
        <f t="shared" si="734"/>
        <v>115</v>
      </c>
      <c r="D1664">
        <f t="shared" ca="1" si="719"/>
        <v>-5.9249999999999998</v>
      </c>
      <c r="E1664">
        <f ca="1">IF(currency="USD",'Future et co'!F1664,IF(currency="EUR",'Future et co'!G1664,FALSE))</f>
        <v>3.6070000000000005E-2</v>
      </c>
      <c r="F1664">
        <f t="shared" ca="1" si="720"/>
        <v>3.6070000000000005E-2</v>
      </c>
      <c r="G1664">
        <f t="shared" ca="1" si="721"/>
        <v>2.0569999999999998E-2</v>
      </c>
      <c r="L1664">
        <f t="shared" ca="1" si="722"/>
        <v>127.8</v>
      </c>
      <c r="M1664">
        <f t="shared" ca="1" si="717"/>
        <v>3.6070000000000005E-2</v>
      </c>
      <c r="R1664">
        <f t="shared" ca="1" si="723"/>
        <v>127.8</v>
      </c>
      <c r="S1664">
        <f t="shared" ca="1" si="718"/>
        <v>3.6070000000000005E-2</v>
      </c>
      <c r="U1664" s="1"/>
      <c r="W1664" t="str">
        <f t="shared" si="735"/>
        <v/>
      </c>
      <c r="Y1664" s="1"/>
      <c r="AA1664">
        <f t="shared" si="736"/>
        <v>0</v>
      </c>
      <c r="AC1664" s="1"/>
      <c r="AE1664">
        <f t="shared" si="737"/>
        <v>0</v>
      </c>
      <c r="AH1664" s="1"/>
      <c r="AI1664" s="17"/>
      <c r="AJ1664" s="25"/>
      <c r="AU1664" s="1">
        <v>43672</v>
      </c>
      <c r="AV1664">
        <v>2.0409999999999999</v>
      </c>
      <c r="AW1664">
        <f t="shared" si="724"/>
        <v>2.0409999999999998E-2</v>
      </c>
      <c r="AY1664" s="1">
        <v>43672</v>
      </c>
      <c r="AZ1664">
        <v>1.9159999999999999</v>
      </c>
      <c r="BA1664">
        <f t="shared" si="725"/>
        <v>1.916E-2</v>
      </c>
      <c r="BC1664" s="1">
        <v>43693</v>
      </c>
      <c r="BD1664">
        <v>1.7130000000000001</v>
      </c>
      <c r="BE1664">
        <f t="shared" si="726"/>
        <v>1.7129999999999999E-2</v>
      </c>
      <c r="BG1664" s="1">
        <v>43693</v>
      </c>
      <c r="BH1664">
        <v>1.4758</v>
      </c>
      <c r="BI1664">
        <f t="shared" si="727"/>
        <v>1.4758E-2</v>
      </c>
      <c r="BK1664" s="1">
        <v>38981</v>
      </c>
      <c r="BL1664">
        <v>2.1825700000000001</v>
      </c>
      <c r="BM1664">
        <f t="shared" si="733"/>
        <v>2.18257E-2</v>
      </c>
      <c r="BP1664" s="1">
        <v>43642</v>
      </c>
      <c r="BQ1664">
        <v>224.4873</v>
      </c>
      <c r="BR1664">
        <f t="shared" si="728"/>
        <v>2.2448730000000001</v>
      </c>
      <c r="BT1664" s="1">
        <v>43654</v>
      </c>
      <c r="BU1664">
        <v>-0.35599999999999998</v>
      </c>
      <c r="BV1664">
        <f t="shared" si="729"/>
        <v>-3.5599999999999998E-3</v>
      </c>
      <c r="BX1664" s="1">
        <v>43654</v>
      </c>
      <c r="BY1664">
        <v>-0.33800000000000002</v>
      </c>
      <c r="BZ1664">
        <f t="shared" si="730"/>
        <v>-3.3800000000000002E-3</v>
      </c>
      <c r="CB1664" s="1">
        <v>43693</v>
      </c>
      <c r="CC1664">
        <v>-0.50790000000000002</v>
      </c>
      <c r="CD1664">
        <f t="shared" si="731"/>
        <v>-5.0790000000000002E-3</v>
      </c>
      <c r="CG1664" s="1"/>
    </row>
    <row r="1665" spans="1:85" x14ac:dyDescent="0.3">
      <c r="A1665" s="21">
        <f t="shared" si="732"/>
        <v>48142</v>
      </c>
      <c r="B1665" s="18">
        <f t="shared" si="716"/>
        <v>112.421875</v>
      </c>
      <c r="C1665">
        <f t="shared" si="734"/>
        <v>115</v>
      </c>
      <c r="D1665">
        <f t="shared" ca="1" si="719"/>
        <v>-5.927777777777778</v>
      </c>
      <c r="E1665">
        <f ca="1">IF(currency="USD",'Future et co'!F1665,IF(currency="EUR",'Future et co'!G1665,FALSE))</f>
        <v>3.6070000000000005E-2</v>
      </c>
      <c r="F1665">
        <f t="shared" ca="1" si="720"/>
        <v>3.6070000000000005E-2</v>
      </c>
      <c r="G1665">
        <f t="shared" ca="1" si="721"/>
        <v>2.0569999999999998E-2</v>
      </c>
      <c r="L1665">
        <f t="shared" ca="1" si="722"/>
        <v>127.8</v>
      </c>
      <c r="M1665">
        <f t="shared" ca="1" si="717"/>
        <v>3.6070000000000005E-2</v>
      </c>
      <c r="R1665">
        <f t="shared" ca="1" si="723"/>
        <v>127.8</v>
      </c>
      <c r="S1665">
        <f t="shared" ca="1" si="718"/>
        <v>3.6070000000000005E-2</v>
      </c>
      <c r="U1665" s="1"/>
      <c r="W1665" t="str">
        <f t="shared" si="735"/>
        <v/>
      </c>
      <c r="Y1665" s="1"/>
      <c r="AA1665">
        <f t="shared" si="736"/>
        <v>0</v>
      </c>
      <c r="AC1665" s="1"/>
      <c r="AE1665">
        <f t="shared" si="737"/>
        <v>0</v>
      </c>
      <c r="AH1665" s="1"/>
      <c r="AI1665" s="17"/>
      <c r="AJ1665" s="25"/>
      <c r="AU1665" s="1">
        <v>43671</v>
      </c>
      <c r="AV1665">
        <v>2.0409999999999999</v>
      </c>
      <c r="AW1665">
        <f t="shared" si="724"/>
        <v>2.0409999999999998E-2</v>
      </c>
      <c r="AY1665" s="1">
        <v>43671</v>
      </c>
      <c r="AZ1665">
        <v>1.9139999999999999</v>
      </c>
      <c r="BA1665">
        <f t="shared" si="725"/>
        <v>1.9140000000000001E-2</v>
      </c>
      <c r="BC1665" s="1">
        <v>43692</v>
      </c>
      <c r="BD1665">
        <v>1.718</v>
      </c>
      <c r="BE1665">
        <f t="shared" si="726"/>
        <v>1.7180000000000001E-2</v>
      </c>
      <c r="BG1665" s="1">
        <v>43692</v>
      </c>
      <c r="BH1665">
        <v>1.4732000000000001</v>
      </c>
      <c r="BI1665">
        <f t="shared" si="727"/>
        <v>1.4732E-2</v>
      </c>
      <c r="BK1665" s="1">
        <v>38982</v>
      </c>
      <c r="BL1665">
        <v>2.1857099999999998</v>
      </c>
      <c r="BM1665">
        <f t="shared" si="733"/>
        <v>2.1857099999999997E-2</v>
      </c>
      <c r="BP1665" s="1">
        <v>43641</v>
      </c>
      <c r="BQ1665">
        <v>224.98179999999999</v>
      </c>
      <c r="BR1665">
        <f t="shared" si="728"/>
        <v>2.2498179999999999</v>
      </c>
      <c r="BT1665" s="1">
        <v>43651</v>
      </c>
      <c r="BU1665">
        <v>-0.36</v>
      </c>
      <c r="BV1665">
        <f t="shared" si="729"/>
        <v>-3.5999999999999999E-3</v>
      </c>
      <c r="BX1665" s="1">
        <v>43651</v>
      </c>
      <c r="BY1665">
        <v>-0.34399999999999997</v>
      </c>
      <c r="BZ1665">
        <f t="shared" si="730"/>
        <v>-3.4399999999999999E-3</v>
      </c>
      <c r="CB1665" s="1">
        <v>43692</v>
      </c>
      <c r="CC1665">
        <v>-0.51</v>
      </c>
      <c r="CD1665">
        <f t="shared" si="731"/>
        <v>-5.1000000000000004E-3</v>
      </c>
      <c r="CG1665" s="1"/>
    </row>
    <row r="1666" spans="1:85" x14ac:dyDescent="0.3">
      <c r="A1666" s="21">
        <f t="shared" si="732"/>
        <v>48143</v>
      </c>
      <c r="B1666" s="18">
        <f t="shared" si="716"/>
        <v>112.421875</v>
      </c>
      <c r="C1666">
        <f t="shared" si="734"/>
        <v>115</v>
      </c>
      <c r="D1666">
        <f t="shared" ca="1" si="719"/>
        <v>-5.9305555555555554</v>
      </c>
      <c r="E1666">
        <f ca="1">IF(currency="USD",'Future et co'!F1666,IF(currency="EUR",'Future et co'!G1666,FALSE))</f>
        <v>3.6070000000000005E-2</v>
      </c>
      <c r="F1666">
        <f t="shared" ca="1" si="720"/>
        <v>3.6070000000000005E-2</v>
      </c>
      <c r="G1666">
        <f t="shared" ca="1" si="721"/>
        <v>2.0569999999999998E-2</v>
      </c>
      <c r="L1666">
        <f t="shared" ca="1" si="722"/>
        <v>127.8</v>
      </c>
      <c r="M1666">
        <f t="shared" ca="1" si="717"/>
        <v>3.6070000000000005E-2</v>
      </c>
      <c r="R1666">
        <f t="shared" ca="1" si="723"/>
        <v>127.8</v>
      </c>
      <c r="S1666">
        <f t="shared" ca="1" si="718"/>
        <v>3.6070000000000005E-2</v>
      </c>
      <c r="U1666" s="1"/>
      <c r="W1666" t="str">
        <f t="shared" si="735"/>
        <v/>
      </c>
      <c r="Y1666" s="1"/>
      <c r="AA1666">
        <f t="shared" si="736"/>
        <v>0</v>
      </c>
      <c r="AC1666" s="1"/>
      <c r="AE1666">
        <f t="shared" si="737"/>
        <v>0</v>
      </c>
      <c r="AH1666" s="1"/>
      <c r="AI1666" s="17"/>
      <c r="AJ1666" s="25"/>
      <c r="AU1666" s="1">
        <v>43670</v>
      </c>
      <c r="AV1666">
        <v>2.04</v>
      </c>
      <c r="AW1666">
        <f t="shared" si="724"/>
        <v>2.0400000000000001E-2</v>
      </c>
      <c r="AY1666" s="1">
        <v>43670</v>
      </c>
      <c r="AZ1666">
        <v>1.9039999999999999</v>
      </c>
      <c r="BA1666">
        <f t="shared" si="725"/>
        <v>1.9039999999999998E-2</v>
      </c>
      <c r="BC1666" s="1">
        <v>43691</v>
      </c>
      <c r="BD1666">
        <v>1.7809999999999999</v>
      </c>
      <c r="BE1666">
        <f t="shared" si="726"/>
        <v>1.7809999999999999E-2</v>
      </c>
      <c r="BG1666" s="1">
        <v>43691</v>
      </c>
      <c r="BH1666">
        <v>1.5639000000000001</v>
      </c>
      <c r="BI1666">
        <f t="shared" si="727"/>
        <v>1.5639E-2</v>
      </c>
      <c r="BK1666" s="1">
        <v>38985</v>
      </c>
      <c r="BL1666">
        <v>2.1681499999999998</v>
      </c>
      <c r="BM1666">
        <f t="shared" si="733"/>
        <v>2.1681499999999999E-2</v>
      </c>
      <c r="BP1666" s="1">
        <v>43640</v>
      </c>
      <c r="BQ1666">
        <v>224.44829999999999</v>
      </c>
      <c r="BR1666">
        <f t="shared" si="728"/>
        <v>2.2444829999999998</v>
      </c>
      <c r="BT1666" s="1">
        <v>43650</v>
      </c>
      <c r="BU1666">
        <v>-0.35399999999999998</v>
      </c>
      <c r="BV1666">
        <f t="shared" si="729"/>
        <v>-3.5399999999999997E-3</v>
      </c>
      <c r="BX1666" s="1">
        <v>43650</v>
      </c>
      <c r="BY1666">
        <v>-0.33800000000000002</v>
      </c>
      <c r="BZ1666">
        <f t="shared" si="730"/>
        <v>-3.3800000000000002E-3</v>
      </c>
      <c r="CB1666" s="1">
        <v>43691</v>
      </c>
      <c r="CC1666">
        <v>-0.47</v>
      </c>
      <c r="CD1666">
        <f t="shared" si="731"/>
        <v>-4.6999999999999993E-3</v>
      </c>
      <c r="CG1666" s="1"/>
    </row>
    <row r="1667" spans="1:85" x14ac:dyDescent="0.3">
      <c r="A1667" s="21">
        <f t="shared" si="732"/>
        <v>48144</v>
      </c>
      <c r="B1667" s="18">
        <f t="shared" si="716"/>
        <v>112.421875</v>
      </c>
      <c r="C1667">
        <f t="shared" si="734"/>
        <v>115</v>
      </c>
      <c r="D1667">
        <f t="shared" ca="1" si="719"/>
        <v>-5.9333333333333336</v>
      </c>
      <c r="E1667">
        <f ca="1">IF(currency="USD",'Future et co'!F1667,IF(currency="EUR",'Future et co'!G1667,FALSE))</f>
        <v>3.6070000000000005E-2</v>
      </c>
      <c r="F1667">
        <f t="shared" ca="1" si="720"/>
        <v>3.6070000000000005E-2</v>
      </c>
      <c r="G1667">
        <f t="shared" ca="1" si="721"/>
        <v>2.0569999999999998E-2</v>
      </c>
      <c r="L1667">
        <f t="shared" ca="1" si="722"/>
        <v>127.8</v>
      </c>
      <c r="M1667">
        <f t="shared" ca="1" si="717"/>
        <v>3.6070000000000005E-2</v>
      </c>
      <c r="R1667">
        <f t="shared" ca="1" si="723"/>
        <v>127.8</v>
      </c>
      <c r="S1667">
        <f t="shared" ca="1" si="718"/>
        <v>3.6070000000000005E-2</v>
      </c>
      <c r="U1667" s="1"/>
      <c r="W1667" t="str">
        <f t="shared" si="735"/>
        <v/>
      </c>
      <c r="Y1667" s="1"/>
      <c r="AA1667">
        <f t="shared" si="736"/>
        <v>0</v>
      </c>
      <c r="AC1667" s="1"/>
      <c r="AE1667">
        <f t="shared" si="737"/>
        <v>0</v>
      </c>
      <c r="AH1667" s="1"/>
      <c r="AI1667" s="17"/>
      <c r="AJ1667" s="25"/>
      <c r="AU1667" s="1">
        <v>43669</v>
      </c>
      <c r="AV1667">
        <v>2.0579999999999998</v>
      </c>
      <c r="AW1667">
        <f t="shared" si="724"/>
        <v>2.0579999999999998E-2</v>
      </c>
      <c r="AY1667" s="1">
        <v>43669</v>
      </c>
      <c r="AZ1667">
        <v>1.9219999999999999</v>
      </c>
      <c r="BA1667">
        <f t="shared" si="725"/>
        <v>1.9220000000000001E-2</v>
      </c>
      <c r="BC1667" s="1">
        <v>43690</v>
      </c>
      <c r="BD1667">
        <v>1.8380000000000001</v>
      </c>
      <c r="BE1667">
        <f t="shared" si="726"/>
        <v>1.8380000000000001E-2</v>
      </c>
      <c r="BG1667" s="1">
        <v>43690</v>
      </c>
      <c r="BH1667">
        <v>1.631</v>
      </c>
      <c r="BI1667">
        <f t="shared" si="727"/>
        <v>1.6310000000000002E-2</v>
      </c>
      <c r="BK1667" s="1">
        <v>38986</v>
      </c>
      <c r="BL1667">
        <v>2.15211</v>
      </c>
      <c r="BM1667">
        <f t="shared" si="733"/>
        <v>2.1521100000000001E-2</v>
      </c>
      <c r="BP1667" s="1">
        <v>43637</v>
      </c>
      <c r="BQ1667">
        <v>223.92769999999999</v>
      </c>
      <c r="BR1667">
        <f t="shared" si="728"/>
        <v>2.239277</v>
      </c>
      <c r="BT1667" s="1">
        <v>43649</v>
      </c>
      <c r="BU1667">
        <v>-0.35299999999999998</v>
      </c>
      <c r="BV1667">
        <f t="shared" si="729"/>
        <v>-3.5299999999999997E-3</v>
      </c>
      <c r="BX1667" s="1">
        <v>43649</v>
      </c>
      <c r="BY1667">
        <v>-0.33500000000000002</v>
      </c>
      <c r="BZ1667">
        <f t="shared" si="730"/>
        <v>-3.3500000000000001E-3</v>
      </c>
      <c r="CB1667" s="1">
        <v>43690</v>
      </c>
      <c r="CC1667">
        <v>-0.47</v>
      </c>
      <c r="CD1667">
        <f t="shared" si="731"/>
        <v>-4.6999999999999993E-3</v>
      </c>
      <c r="CG1667" s="1"/>
    </row>
    <row r="1668" spans="1:85" x14ac:dyDescent="0.3">
      <c r="A1668" s="21">
        <f t="shared" si="732"/>
        <v>48145</v>
      </c>
      <c r="B1668" s="18">
        <f t="shared" si="716"/>
        <v>112.421875</v>
      </c>
      <c r="C1668">
        <f t="shared" si="734"/>
        <v>115</v>
      </c>
      <c r="D1668">
        <f t="shared" ca="1" si="719"/>
        <v>-5.9361111111111109</v>
      </c>
      <c r="E1668">
        <f ca="1">IF(currency="USD",'Future et co'!F1668,IF(currency="EUR",'Future et co'!G1668,FALSE))</f>
        <v>3.6070000000000005E-2</v>
      </c>
      <c r="F1668">
        <f t="shared" ca="1" si="720"/>
        <v>3.6070000000000005E-2</v>
      </c>
      <c r="G1668">
        <f t="shared" ca="1" si="721"/>
        <v>2.0569999999999998E-2</v>
      </c>
      <c r="L1668">
        <f t="shared" ca="1" si="722"/>
        <v>127.8</v>
      </c>
      <c r="M1668">
        <f t="shared" ca="1" si="717"/>
        <v>3.6070000000000005E-2</v>
      </c>
      <c r="R1668">
        <f t="shared" ca="1" si="723"/>
        <v>127.8</v>
      </c>
      <c r="S1668">
        <f t="shared" ca="1" si="718"/>
        <v>3.6070000000000005E-2</v>
      </c>
      <c r="U1668" s="1"/>
      <c r="W1668" t="str">
        <f t="shared" si="735"/>
        <v/>
      </c>
      <c r="Y1668" s="1"/>
      <c r="AA1668">
        <f t="shared" si="736"/>
        <v>0</v>
      </c>
      <c r="AC1668" s="1"/>
      <c r="AE1668">
        <f t="shared" si="737"/>
        <v>0</v>
      </c>
      <c r="AH1668" s="1"/>
      <c r="AI1668" s="17"/>
      <c r="AJ1668" s="25"/>
      <c r="AU1668" s="1">
        <v>43668</v>
      </c>
      <c r="AV1668">
        <v>2.0539999999999998</v>
      </c>
      <c r="AW1668">
        <f t="shared" si="724"/>
        <v>2.0539999999999999E-2</v>
      </c>
      <c r="AY1668" s="1">
        <v>43668</v>
      </c>
      <c r="AZ1668">
        <v>1.9059999999999999</v>
      </c>
      <c r="BA1668">
        <f t="shared" si="725"/>
        <v>1.9060000000000001E-2</v>
      </c>
      <c r="BC1668" s="1">
        <v>43689</v>
      </c>
      <c r="BD1668">
        <v>1.7789999999999999</v>
      </c>
      <c r="BE1668">
        <f t="shared" si="726"/>
        <v>1.779E-2</v>
      </c>
      <c r="BG1668" s="1">
        <v>43689</v>
      </c>
      <c r="BH1668">
        <v>1.5633999999999999</v>
      </c>
      <c r="BI1668">
        <f t="shared" si="727"/>
        <v>1.5633999999999999E-2</v>
      </c>
      <c r="BK1668" s="1">
        <v>38987</v>
      </c>
      <c r="BL1668">
        <v>2.15448</v>
      </c>
      <c r="BM1668">
        <f t="shared" si="733"/>
        <v>2.1544799999999999E-2</v>
      </c>
      <c r="BP1668" s="1">
        <v>43636</v>
      </c>
      <c r="BQ1668">
        <v>224.6695</v>
      </c>
      <c r="BR1668">
        <f t="shared" si="728"/>
        <v>2.2466949999999999</v>
      </c>
      <c r="BT1668" s="1">
        <v>43648</v>
      </c>
      <c r="BU1668">
        <v>-0.35099999999999998</v>
      </c>
      <c r="BV1668">
        <f t="shared" si="729"/>
        <v>-3.5099999999999997E-3</v>
      </c>
      <c r="BX1668" s="1">
        <v>43648</v>
      </c>
      <c r="BY1668">
        <v>-0.32700000000000001</v>
      </c>
      <c r="BZ1668">
        <f t="shared" si="730"/>
        <v>-3.2700000000000003E-3</v>
      </c>
      <c r="CB1668" s="1">
        <v>43689</v>
      </c>
      <c r="CC1668">
        <v>-0.47</v>
      </c>
      <c r="CD1668">
        <f t="shared" si="731"/>
        <v>-4.6999999999999993E-3</v>
      </c>
      <c r="CG1668" s="1"/>
    </row>
    <row r="1669" spans="1:85" x14ac:dyDescent="0.3">
      <c r="A1669" s="21">
        <f t="shared" si="732"/>
        <v>48148</v>
      </c>
      <c r="B1669" s="18">
        <f t="shared" si="716"/>
        <v>112.421875</v>
      </c>
      <c r="C1669">
        <f t="shared" si="734"/>
        <v>115</v>
      </c>
      <c r="D1669">
        <f t="shared" ca="1" si="719"/>
        <v>-5.9444444444444446</v>
      </c>
      <c r="E1669">
        <f ca="1">IF(currency="USD",'Future et co'!F1669,IF(currency="EUR",'Future et co'!G1669,FALSE))</f>
        <v>3.6070000000000005E-2</v>
      </c>
      <c r="F1669">
        <f t="shared" ca="1" si="720"/>
        <v>3.6070000000000005E-2</v>
      </c>
      <c r="G1669">
        <f t="shared" ca="1" si="721"/>
        <v>2.0569999999999998E-2</v>
      </c>
      <c r="L1669">
        <f t="shared" ca="1" si="722"/>
        <v>127.8</v>
      </c>
      <c r="M1669">
        <f t="shared" ca="1" si="717"/>
        <v>3.6070000000000005E-2</v>
      </c>
      <c r="R1669">
        <f t="shared" ca="1" si="723"/>
        <v>127.8</v>
      </c>
      <c r="S1669">
        <f t="shared" ca="1" si="718"/>
        <v>3.6070000000000005E-2</v>
      </c>
      <c r="U1669" s="1"/>
      <c r="W1669" t="str">
        <f t="shared" si="735"/>
        <v/>
      </c>
      <c r="Y1669" s="1"/>
      <c r="AA1669">
        <f t="shared" si="736"/>
        <v>0</v>
      </c>
      <c r="AC1669" s="1"/>
      <c r="AE1669">
        <f t="shared" si="737"/>
        <v>0</v>
      </c>
      <c r="AH1669" s="1"/>
      <c r="AI1669" s="17"/>
      <c r="AJ1669" s="25"/>
      <c r="AU1669" s="1">
        <v>43665</v>
      </c>
      <c r="AV1669">
        <v>2.0529999999999999</v>
      </c>
      <c r="AW1669">
        <f t="shared" si="724"/>
        <v>2.053E-2</v>
      </c>
      <c r="AY1669" s="1">
        <v>43665</v>
      </c>
      <c r="AZ1669">
        <v>1.905</v>
      </c>
      <c r="BA1669">
        <f t="shared" si="725"/>
        <v>1.9050000000000001E-2</v>
      </c>
      <c r="BC1669" s="1">
        <v>43686</v>
      </c>
      <c r="BD1669">
        <v>1.831</v>
      </c>
      <c r="BE1669">
        <f t="shared" si="726"/>
        <v>1.831E-2</v>
      </c>
      <c r="BG1669" s="1">
        <v>43686</v>
      </c>
      <c r="BH1669">
        <v>1.6144000000000001</v>
      </c>
      <c r="BI1669">
        <f t="shared" si="727"/>
        <v>1.6144000000000002E-2</v>
      </c>
      <c r="BK1669" s="1">
        <v>38988</v>
      </c>
      <c r="BL1669">
        <v>2.1509100000000001</v>
      </c>
      <c r="BM1669">
        <f t="shared" si="733"/>
        <v>2.15091E-2</v>
      </c>
      <c r="BP1669" s="1">
        <v>43635</v>
      </c>
      <c r="BQ1669">
        <v>224.04480000000001</v>
      </c>
      <c r="BR1669">
        <f t="shared" si="728"/>
        <v>2.2404480000000002</v>
      </c>
      <c r="BT1669" s="1">
        <v>43647</v>
      </c>
      <c r="BU1669">
        <v>-0.34599999999999997</v>
      </c>
      <c r="BV1669">
        <f t="shared" si="729"/>
        <v>-3.4599999999999995E-3</v>
      </c>
      <c r="BX1669" s="1">
        <v>43647</v>
      </c>
      <c r="BY1669">
        <v>-0.313</v>
      </c>
      <c r="BZ1669">
        <f t="shared" si="730"/>
        <v>-3.13E-3</v>
      </c>
      <c r="CB1669" s="1">
        <v>43686</v>
      </c>
      <c r="CC1669">
        <v>-0.46</v>
      </c>
      <c r="CD1669">
        <f t="shared" si="731"/>
        <v>-4.5999999999999999E-3</v>
      </c>
      <c r="CG1669" s="1"/>
    </row>
    <row r="1670" spans="1:85" x14ac:dyDescent="0.3">
      <c r="A1670" s="21">
        <f t="shared" si="732"/>
        <v>48149</v>
      </c>
      <c r="B1670" s="18">
        <f t="shared" si="716"/>
        <v>112.421875</v>
      </c>
      <c r="C1670">
        <f t="shared" si="734"/>
        <v>115</v>
      </c>
      <c r="D1670">
        <f t="shared" ca="1" si="719"/>
        <v>-5.947222222222222</v>
      </c>
      <c r="E1670">
        <f ca="1">IF(currency="USD",'Future et co'!F1670,IF(currency="EUR",'Future et co'!G1670,FALSE))</f>
        <v>3.6070000000000005E-2</v>
      </c>
      <c r="F1670">
        <f t="shared" ca="1" si="720"/>
        <v>3.6070000000000005E-2</v>
      </c>
      <c r="G1670">
        <f t="shared" ca="1" si="721"/>
        <v>2.0569999999999998E-2</v>
      </c>
      <c r="L1670">
        <f t="shared" ca="1" si="722"/>
        <v>127.8</v>
      </c>
      <c r="M1670">
        <f t="shared" ca="1" si="717"/>
        <v>3.6070000000000005E-2</v>
      </c>
      <c r="R1670">
        <f t="shared" ca="1" si="723"/>
        <v>127.8</v>
      </c>
      <c r="S1670">
        <f t="shared" ca="1" si="718"/>
        <v>3.6070000000000005E-2</v>
      </c>
      <c r="U1670" s="1"/>
      <c r="W1670" t="str">
        <f t="shared" si="735"/>
        <v/>
      </c>
      <c r="Y1670" s="1"/>
      <c r="AA1670">
        <f t="shared" si="736"/>
        <v>0</v>
      </c>
      <c r="AC1670" s="1"/>
      <c r="AE1670">
        <f t="shared" si="737"/>
        <v>0</v>
      </c>
      <c r="AH1670" s="1"/>
      <c r="AI1670" s="17"/>
      <c r="AJ1670" s="25"/>
      <c r="AU1670" s="1">
        <v>43664</v>
      </c>
      <c r="AV1670">
        <v>1.9770000000000001</v>
      </c>
      <c r="AW1670">
        <f t="shared" si="724"/>
        <v>1.9769999999999999E-2</v>
      </c>
      <c r="AY1670" s="1">
        <v>43664</v>
      </c>
      <c r="AZ1670">
        <v>1.831</v>
      </c>
      <c r="BA1670">
        <f t="shared" si="725"/>
        <v>1.831E-2</v>
      </c>
      <c r="BC1670" s="1">
        <v>43685</v>
      </c>
      <c r="BD1670">
        <v>1.8169999999999999</v>
      </c>
      <c r="BE1670">
        <f t="shared" si="726"/>
        <v>1.8169999999999999E-2</v>
      </c>
      <c r="BG1670" s="1">
        <v>43685</v>
      </c>
      <c r="BH1670">
        <v>1.5649999999999999</v>
      </c>
      <c r="BI1670">
        <f t="shared" si="727"/>
        <v>1.5650000000000001E-2</v>
      </c>
      <c r="BK1670" s="1">
        <v>38989</v>
      </c>
      <c r="BL1670">
        <v>2.1600100000000002</v>
      </c>
      <c r="BM1670">
        <f t="shared" si="733"/>
        <v>2.1600100000000001E-2</v>
      </c>
      <c r="BP1670" s="1">
        <v>43634</v>
      </c>
      <c r="BQ1670">
        <v>224.95580000000001</v>
      </c>
      <c r="BR1670">
        <f t="shared" si="728"/>
        <v>2.2495579999999999</v>
      </c>
      <c r="BT1670" s="1">
        <v>43644</v>
      </c>
      <c r="BU1670">
        <v>-0.34499999999999997</v>
      </c>
      <c r="BV1670">
        <f t="shared" si="729"/>
        <v>-3.4499999999999999E-3</v>
      </c>
      <c r="BX1670" s="1">
        <v>43644</v>
      </c>
      <c r="BY1670">
        <v>-0.311</v>
      </c>
      <c r="BZ1670">
        <f t="shared" si="730"/>
        <v>-3.1099999999999999E-3</v>
      </c>
      <c r="CB1670" s="1">
        <v>43685</v>
      </c>
      <c r="CC1670">
        <v>-0.46</v>
      </c>
      <c r="CD1670">
        <f t="shared" si="731"/>
        <v>-4.5999999999999999E-3</v>
      </c>
      <c r="CG1670" s="1"/>
    </row>
    <row r="1671" spans="1:85" x14ac:dyDescent="0.3">
      <c r="A1671" s="21">
        <f t="shared" si="732"/>
        <v>48150</v>
      </c>
      <c r="B1671" s="18">
        <f t="shared" si="716"/>
        <v>112.421875</v>
      </c>
      <c r="C1671">
        <f t="shared" si="734"/>
        <v>115</v>
      </c>
      <c r="D1671">
        <f t="shared" ca="1" si="719"/>
        <v>-5.95</v>
      </c>
      <c r="E1671">
        <f ca="1">IF(currency="USD",'Future et co'!F1671,IF(currency="EUR",'Future et co'!G1671,FALSE))</f>
        <v>3.6070000000000005E-2</v>
      </c>
      <c r="F1671">
        <f t="shared" ca="1" si="720"/>
        <v>3.6070000000000005E-2</v>
      </c>
      <c r="G1671">
        <f t="shared" ca="1" si="721"/>
        <v>2.0569999999999998E-2</v>
      </c>
      <c r="L1671">
        <f t="shared" ca="1" si="722"/>
        <v>127.8</v>
      </c>
      <c r="M1671">
        <f t="shared" ca="1" si="717"/>
        <v>3.6070000000000005E-2</v>
      </c>
      <c r="R1671">
        <f t="shared" ca="1" si="723"/>
        <v>127.8</v>
      </c>
      <c r="S1671">
        <f t="shared" ca="1" si="718"/>
        <v>3.6070000000000005E-2</v>
      </c>
      <c r="U1671" s="1"/>
      <c r="W1671" t="str">
        <f t="shared" si="735"/>
        <v/>
      </c>
      <c r="Y1671" s="1"/>
      <c r="AA1671">
        <f t="shared" si="736"/>
        <v>0</v>
      </c>
      <c r="AC1671" s="1"/>
      <c r="AE1671">
        <f t="shared" si="737"/>
        <v>0</v>
      </c>
      <c r="AH1671" s="1"/>
      <c r="AI1671" s="17"/>
      <c r="AJ1671" s="25"/>
      <c r="AU1671" s="1">
        <v>43663</v>
      </c>
      <c r="AV1671">
        <v>2.0470000000000002</v>
      </c>
      <c r="AW1671">
        <f t="shared" si="724"/>
        <v>2.0470000000000002E-2</v>
      </c>
      <c r="AY1671" s="1">
        <v>43663</v>
      </c>
      <c r="AZ1671">
        <v>1.9019999999999999</v>
      </c>
      <c r="BA1671">
        <f t="shared" si="725"/>
        <v>1.9019999999999999E-2</v>
      </c>
      <c r="BC1671" s="1">
        <v>43684</v>
      </c>
      <c r="BD1671">
        <v>1.7969999999999999</v>
      </c>
      <c r="BE1671">
        <f t="shared" si="726"/>
        <v>1.797E-2</v>
      </c>
      <c r="BG1671" s="1">
        <v>43684</v>
      </c>
      <c r="BH1671">
        <v>1.5616000000000001</v>
      </c>
      <c r="BI1671">
        <f t="shared" si="727"/>
        <v>1.5616000000000001E-2</v>
      </c>
      <c r="BK1671" s="1">
        <v>38992</v>
      </c>
      <c r="BL1671">
        <v>2.1724000000000001</v>
      </c>
      <c r="BM1671">
        <f t="shared" si="733"/>
        <v>2.1724E-2</v>
      </c>
      <c r="BP1671" s="1">
        <v>43633</v>
      </c>
      <c r="BQ1671">
        <v>223.26400000000001</v>
      </c>
      <c r="BR1671">
        <f t="shared" si="728"/>
        <v>2.23264</v>
      </c>
      <c r="BT1671" s="1">
        <v>43643</v>
      </c>
      <c r="BU1671">
        <v>-0.34399999999999997</v>
      </c>
      <c r="BV1671">
        <f t="shared" si="729"/>
        <v>-3.4399999999999999E-3</v>
      </c>
      <c r="BX1671" s="1">
        <v>43643</v>
      </c>
      <c r="BY1671">
        <v>-0.313</v>
      </c>
      <c r="BZ1671">
        <f t="shared" si="730"/>
        <v>-3.13E-3</v>
      </c>
      <c r="CB1671" s="1">
        <v>43684</v>
      </c>
      <c r="CC1671">
        <v>-0.46</v>
      </c>
      <c r="CD1671">
        <f t="shared" si="731"/>
        <v>-4.5999999999999999E-3</v>
      </c>
      <c r="CG1671" s="1"/>
    </row>
    <row r="1672" spans="1:85" x14ac:dyDescent="0.3">
      <c r="A1672" s="21">
        <f t="shared" si="732"/>
        <v>48151</v>
      </c>
      <c r="B1672" s="18">
        <f t="shared" si="716"/>
        <v>112.421875</v>
      </c>
      <c r="C1672">
        <f t="shared" si="734"/>
        <v>115</v>
      </c>
      <c r="D1672">
        <f t="shared" ca="1" si="719"/>
        <v>-5.9527777777777775</v>
      </c>
      <c r="E1672">
        <f ca="1">IF(currency="USD",'Future et co'!F1672,IF(currency="EUR",'Future et co'!G1672,FALSE))</f>
        <v>3.6070000000000005E-2</v>
      </c>
      <c r="F1672">
        <f t="shared" ca="1" si="720"/>
        <v>3.6070000000000005E-2</v>
      </c>
      <c r="G1672">
        <f t="shared" ca="1" si="721"/>
        <v>2.0569999999999998E-2</v>
      </c>
      <c r="L1672">
        <f t="shared" ca="1" si="722"/>
        <v>127.8</v>
      </c>
      <c r="M1672">
        <f t="shared" ca="1" si="717"/>
        <v>3.6070000000000005E-2</v>
      </c>
      <c r="R1672">
        <f t="shared" ca="1" si="723"/>
        <v>127.8</v>
      </c>
      <c r="S1672">
        <f t="shared" ca="1" si="718"/>
        <v>3.6070000000000005E-2</v>
      </c>
      <c r="U1672" s="1"/>
      <c r="W1672" t="str">
        <f t="shared" si="735"/>
        <v/>
      </c>
      <c r="Y1672" s="1"/>
      <c r="AA1672">
        <f t="shared" si="736"/>
        <v>0</v>
      </c>
      <c r="AC1672" s="1"/>
      <c r="AE1672">
        <f t="shared" si="737"/>
        <v>0</v>
      </c>
      <c r="AH1672" s="1"/>
      <c r="AI1672" s="17"/>
      <c r="AJ1672" s="25"/>
      <c r="AU1672" s="1">
        <v>43662</v>
      </c>
      <c r="AV1672">
        <v>2.0670000000000002</v>
      </c>
      <c r="AW1672">
        <f t="shared" si="724"/>
        <v>2.0670000000000001E-2</v>
      </c>
      <c r="AY1672" s="1">
        <v>43662</v>
      </c>
      <c r="AZ1672">
        <v>1.9259999999999999</v>
      </c>
      <c r="BA1672">
        <f t="shared" si="725"/>
        <v>1.9259999999999999E-2</v>
      </c>
      <c r="BC1672" s="1">
        <v>43683</v>
      </c>
      <c r="BD1672">
        <v>1.8140000000000001</v>
      </c>
      <c r="BE1672">
        <f t="shared" si="726"/>
        <v>1.814E-2</v>
      </c>
      <c r="BG1672" s="1">
        <v>43683</v>
      </c>
      <c r="BH1672">
        <v>1.5593999999999999</v>
      </c>
      <c r="BI1672">
        <f t="shared" si="727"/>
        <v>1.5593999999999998E-2</v>
      </c>
      <c r="BK1672" s="1">
        <v>38993</v>
      </c>
      <c r="BL1672">
        <v>2.1688900000000002</v>
      </c>
      <c r="BM1672">
        <f t="shared" si="733"/>
        <v>2.1688900000000001E-2</v>
      </c>
      <c r="BP1672" s="1">
        <v>43630</v>
      </c>
      <c r="BQ1672">
        <v>223.55029999999999</v>
      </c>
      <c r="BR1672">
        <f t="shared" si="728"/>
        <v>2.235503</v>
      </c>
      <c r="BT1672" s="1">
        <v>43642</v>
      </c>
      <c r="BU1672">
        <v>-0.34300000000000003</v>
      </c>
      <c r="BV1672">
        <f t="shared" si="729"/>
        <v>-3.4300000000000003E-3</v>
      </c>
      <c r="BX1672" s="1">
        <v>43642</v>
      </c>
      <c r="BY1672">
        <v>-0.311</v>
      </c>
      <c r="BZ1672">
        <f t="shared" si="730"/>
        <v>-3.1099999999999999E-3</v>
      </c>
      <c r="CB1672" s="1">
        <v>43683</v>
      </c>
      <c r="CC1672">
        <v>-0.44</v>
      </c>
      <c r="CD1672">
        <f t="shared" si="731"/>
        <v>-4.4000000000000003E-3</v>
      </c>
      <c r="CG1672" s="1"/>
    </row>
    <row r="1673" spans="1:85" x14ac:dyDescent="0.3">
      <c r="A1673" s="21">
        <f t="shared" si="732"/>
        <v>48152</v>
      </c>
      <c r="B1673" s="18">
        <f t="shared" si="716"/>
        <v>112.421875</v>
      </c>
      <c r="C1673">
        <f t="shared" si="734"/>
        <v>115</v>
      </c>
      <c r="D1673">
        <f t="shared" ca="1" si="719"/>
        <v>-5.9555555555555557</v>
      </c>
      <c r="E1673">
        <f ca="1">IF(currency="USD",'Future et co'!F1673,IF(currency="EUR",'Future et co'!G1673,FALSE))</f>
        <v>3.6070000000000005E-2</v>
      </c>
      <c r="F1673">
        <f t="shared" ca="1" si="720"/>
        <v>3.6070000000000005E-2</v>
      </c>
      <c r="G1673">
        <f t="shared" ca="1" si="721"/>
        <v>2.0569999999999998E-2</v>
      </c>
      <c r="L1673">
        <f t="shared" ca="1" si="722"/>
        <v>127.8</v>
      </c>
      <c r="M1673">
        <f t="shared" ca="1" si="717"/>
        <v>3.6070000000000005E-2</v>
      </c>
      <c r="R1673">
        <f t="shared" ca="1" si="723"/>
        <v>127.8</v>
      </c>
      <c r="S1673">
        <f t="shared" ca="1" si="718"/>
        <v>3.6070000000000005E-2</v>
      </c>
      <c r="U1673" s="1"/>
      <c r="W1673" t="str">
        <f t="shared" si="735"/>
        <v/>
      </c>
      <c r="Y1673" s="1"/>
      <c r="AA1673">
        <f t="shared" si="736"/>
        <v>0</v>
      </c>
      <c r="AC1673" s="1"/>
      <c r="AE1673">
        <f t="shared" si="737"/>
        <v>0</v>
      </c>
      <c r="AH1673" s="1"/>
      <c r="AI1673" s="17"/>
      <c r="AJ1673" s="25"/>
      <c r="AU1673" s="1">
        <v>43661</v>
      </c>
      <c r="AV1673">
        <v>2.069</v>
      </c>
      <c r="AW1673">
        <f t="shared" si="724"/>
        <v>2.069E-2</v>
      </c>
      <c r="AY1673" s="1">
        <v>43661</v>
      </c>
      <c r="AZ1673">
        <v>1.9259999999999999</v>
      </c>
      <c r="BA1673">
        <f t="shared" si="725"/>
        <v>1.9259999999999999E-2</v>
      </c>
      <c r="BC1673" s="1">
        <v>43682</v>
      </c>
      <c r="BD1673">
        <v>1.7929999999999999</v>
      </c>
      <c r="BE1673">
        <f t="shared" si="726"/>
        <v>1.7929999999999998E-2</v>
      </c>
      <c r="BG1673" s="1">
        <v>43682</v>
      </c>
      <c r="BH1673">
        <v>1.5452999999999999</v>
      </c>
      <c r="BI1673">
        <f t="shared" si="727"/>
        <v>1.5453E-2</v>
      </c>
      <c r="BK1673" s="1">
        <v>38994</v>
      </c>
      <c r="BL1673">
        <v>2.1461299999999999</v>
      </c>
      <c r="BM1673">
        <f t="shared" si="733"/>
        <v>2.1461299999999999E-2</v>
      </c>
      <c r="BP1673" s="1">
        <v>43629</v>
      </c>
      <c r="BQ1673">
        <v>223.238</v>
      </c>
      <c r="BR1673">
        <f t="shared" si="728"/>
        <v>2.23238</v>
      </c>
      <c r="BT1673" s="1">
        <v>43641</v>
      </c>
      <c r="BU1673">
        <v>-0.34499999999999997</v>
      </c>
      <c r="BV1673">
        <f t="shared" si="729"/>
        <v>-3.4499999999999999E-3</v>
      </c>
      <c r="BX1673" s="1">
        <v>43641</v>
      </c>
      <c r="BY1673">
        <v>-0.311</v>
      </c>
      <c r="BZ1673">
        <f t="shared" si="730"/>
        <v>-3.1099999999999999E-3</v>
      </c>
      <c r="CB1673" s="1">
        <v>43682</v>
      </c>
      <c r="CC1673">
        <v>-0.43</v>
      </c>
      <c r="CD1673">
        <f t="shared" si="731"/>
        <v>-4.3E-3</v>
      </c>
      <c r="CG1673" s="1"/>
    </row>
    <row r="1674" spans="1:85" x14ac:dyDescent="0.3">
      <c r="A1674" s="21">
        <f t="shared" si="732"/>
        <v>48155</v>
      </c>
      <c r="B1674" s="18">
        <f t="shared" si="716"/>
        <v>112.421875</v>
      </c>
      <c r="C1674">
        <f t="shared" si="734"/>
        <v>115</v>
      </c>
      <c r="D1674">
        <f t="shared" ca="1" si="719"/>
        <v>-5.9638888888888886</v>
      </c>
      <c r="E1674">
        <f ca="1">IF(currency="USD",'Future et co'!F1674,IF(currency="EUR",'Future et co'!G1674,FALSE))</f>
        <v>3.6070000000000005E-2</v>
      </c>
      <c r="F1674">
        <f t="shared" ca="1" si="720"/>
        <v>3.6070000000000005E-2</v>
      </c>
      <c r="G1674">
        <f t="shared" ca="1" si="721"/>
        <v>2.0569999999999998E-2</v>
      </c>
      <c r="L1674">
        <f t="shared" ca="1" si="722"/>
        <v>127.8</v>
      </c>
      <c r="M1674">
        <f t="shared" ca="1" si="717"/>
        <v>3.6070000000000005E-2</v>
      </c>
      <c r="R1674">
        <f t="shared" ca="1" si="723"/>
        <v>127.8</v>
      </c>
      <c r="S1674">
        <f t="shared" ca="1" si="718"/>
        <v>3.6070000000000005E-2</v>
      </c>
      <c r="U1674" s="1"/>
      <c r="W1674" t="str">
        <f t="shared" si="735"/>
        <v/>
      </c>
      <c r="Y1674" s="1"/>
      <c r="AA1674">
        <f t="shared" si="736"/>
        <v>0</v>
      </c>
      <c r="AC1674" s="1"/>
      <c r="AE1674">
        <f t="shared" si="737"/>
        <v>0</v>
      </c>
      <c r="AH1674" s="1"/>
      <c r="AI1674" s="17"/>
      <c r="AJ1674" s="25"/>
      <c r="AU1674" s="1">
        <v>43658</v>
      </c>
      <c r="AV1674">
        <v>2.089</v>
      </c>
      <c r="AW1674">
        <f t="shared" si="724"/>
        <v>2.0889999999999999E-2</v>
      </c>
      <c r="AY1674" s="1">
        <v>43658</v>
      </c>
      <c r="AZ1674">
        <v>1.9430000000000001</v>
      </c>
      <c r="BA1674">
        <f t="shared" si="725"/>
        <v>1.9429999999999999E-2</v>
      </c>
      <c r="BC1674" s="1">
        <v>43679</v>
      </c>
      <c r="BD1674">
        <v>1.927</v>
      </c>
      <c r="BE1674">
        <f t="shared" si="726"/>
        <v>1.9269999999999999E-2</v>
      </c>
      <c r="BG1674" s="1">
        <v>43679</v>
      </c>
      <c r="BH1674">
        <v>1.7148000000000001</v>
      </c>
      <c r="BI1674">
        <f t="shared" si="727"/>
        <v>1.7148E-2</v>
      </c>
      <c r="BK1674" s="1">
        <v>38995</v>
      </c>
      <c r="BL1674">
        <v>2.1413099999999998</v>
      </c>
      <c r="BM1674">
        <f t="shared" si="733"/>
        <v>2.1413099999999997E-2</v>
      </c>
      <c r="BP1674" s="1">
        <v>43628</v>
      </c>
      <c r="BQ1674">
        <v>223.15989999999999</v>
      </c>
      <c r="BR1674">
        <f t="shared" si="728"/>
        <v>2.2315990000000001</v>
      </c>
      <c r="BT1674" s="1">
        <v>43640</v>
      </c>
      <c r="BU1674">
        <v>-0.34300000000000003</v>
      </c>
      <c r="BV1674">
        <f t="shared" si="729"/>
        <v>-3.4300000000000003E-3</v>
      </c>
      <c r="BX1674" s="1">
        <v>43640</v>
      </c>
      <c r="BY1674">
        <v>-0.308</v>
      </c>
      <c r="BZ1674">
        <f t="shared" si="730"/>
        <v>-3.0799999999999998E-3</v>
      </c>
      <c r="CB1674" s="1">
        <v>43679</v>
      </c>
      <c r="CC1674">
        <v>-0.42</v>
      </c>
      <c r="CD1674">
        <f t="shared" si="731"/>
        <v>-4.1999999999999997E-3</v>
      </c>
      <c r="CG1674" s="1"/>
    </row>
    <row r="1675" spans="1:85" x14ac:dyDescent="0.3">
      <c r="A1675" s="21">
        <f t="shared" si="732"/>
        <v>48156</v>
      </c>
      <c r="B1675" s="18">
        <f t="shared" ref="B1675:B1738" si="738">IFERROR(VLOOKUP(A1675,$CG$11:$CH$19999,2,FALSE),B1674)</f>
        <v>112.421875</v>
      </c>
      <c r="C1675">
        <f t="shared" si="734"/>
        <v>115</v>
      </c>
      <c r="D1675">
        <f t="shared" ca="1" si="719"/>
        <v>-5.9666666666666668</v>
      </c>
      <c r="E1675">
        <f ca="1">IF(currency="USD",'Future et co'!F1675,IF(currency="EUR",'Future et co'!G1675,FALSE))</f>
        <v>3.6070000000000005E-2</v>
      </c>
      <c r="F1675">
        <f t="shared" ca="1" si="720"/>
        <v>3.6070000000000005E-2</v>
      </c>
      <c r="G1675">
        <f t="shared" ca="1" si="721"/>
        <v>2.0569999999999998E-2</v>
      </c>
      <c r="L1675">
        <f t="shared" ca="1" si="722"/>
        <v>127.8</v>
      </c>
      <c r="M1675">
        <f t="shared" ref="M1675:M1738" ca="1" si="739">IFERROR(IF(L1675&lt;0.25,VLOOKUP(I1675,$AU$11:$AW$5325,3,FALSE),IF(AND(L1675&gt;=0.25,L1675&lt;0.5),VLOOKUP(I1675,$AY$11:$BA$5325,3,FALSE),IF(AND(L1675&gt;=0.5,L1675&lt;1),VLOOKUP(I1675,$BC$11:$BE$5325,3,FALSE),VLOOKUP(I1675,$BG$11:$BI$5010,3,FALSE)))),M1674)</f>
        <v>3.6070000000000005E-2</v>
      </c>
      <c r="R1675">
        <f t="shared" ca="1" si="723"/>
        <v>127.8</v>
      </c>
      <c r="S1675">
        <f t="shared" ref="S1675:S1738" ca="1" si="740">IFERROR(IF(R1675&lt;0.25,VLOOKUP(O1675,$AU$11:$AW$5325,3,FALSE),IF(AND(R1675&gt;=0.25,R1675&lt;0.5),VLOOKUP(O1675,$AY$11:$BA$5325,3,FALSE),IF(AND(R1675&gt;=0.5,R1675&lt;1),VLOOKUP(O1675,$BC$11:$BE$5325,3,FALSE),VLOOKUP(O1675,$BG$11:$BI$5010,3,FALSE)))),S1674)</f>
        <v>3.6070000000000005E-2</v>
      </c>
      <c r="U1675" s="1"/>
      <c r="W1675" t="str">
        <f t="shared" si="735"/>
        <v/>
      </c>
      <c r="Y1675" s="1"/>
      <c r="AA1675">
        <f t="shared" si="736"/>
        <v>0</v>
      </c>
      <c r="AC1675" s="1"/>
      <c r="AE1675">
        <f t="shared" si="737"/>
        <v>0</v>
      </c>
      <c r="AH1675" s="1"/>
      <c r="AI1675" s="17"/>
      <c r="AJ1675" s="25"/>
      <c r="AU1675" s="1">
        <v>43657</v>
      </c>
      <c r="AV1675">
        <v>2.1040000000000001</v>
      </c>
      <c r="AW1675">
        <f t="shared" si="724"/>
        <v>2.104E-2</v>
      </c>
      <c r="AY1675" s="1">
        <v>43657</v>
      </c>
      <c r="AZ1675">
        <v>1.9670000000000001</v>
      </c>
      <c r="BA1675">
        <f t="shared" si="725"/>
        <v>1.967E-2</v>
      </c>
      <c r="BC1675" s="1">
        <v>43678</v>
      </c>
      <c r="BD1675">
        <v>1.962</v>
      </c>
      <c r="BE1675">
        <f t="shared" si="726"/>
        <v>1.9619999999999999E-2</v>
      </c>
      <c r="BG1675" s="1">
        <v>43678</v>
      </c>
      <c r="BH1675">
        <v>1.7464</v>
      </c>
      <c r="BI1675">
        <f t="shared" si="727"/>
        <v>1.7464E-2</v>
      </c>
      <c r="BK1675" s="1">
        <v>38996</v>
      </c>
      <c r="BL1675">
        <v>2.14689</v>
      </c>
      <c r="BM1675">
        <f t="shared" si="733"/>
        <v>2.1468899999999999E-2</v>
      </c>
      <c r="BP1675" s="1">
        <v>43627</v>
      </c>
      <c r="BQ1675">
        <v>223.00380000000001</v>
      </c>
      <c r="BR1675">
        <f t="shared" si="728"/>
        <v>2.230038</v>
      </c>
      <c r="BT1675" s="1">
        <v>43637</v>
      </c>
      <c r="BU1675">
        <v>-0.34399999999999997</v>
      </c>
      <c r="BV1675">
        <f t="shared" si="729"/>
        <v>-3.4399999999999999E-3</v>
      </c>
      <c r="BX1675" s="1">
        <v>43637</v>
      </c>
      <c r="BY1675">
        <v>-0.308</v>
      </c>
      <c r="BZ1675">
        <f t="shared" si="730"/>
        <v>-3.0799999999999998E-3</v>
      </c>
      <c r="CB1675" s="1">
        <v>43678</v>
      </c>
      <c r="CC1675">
        <v>-0.42580000000000001</v>
      </c>
      <c r="CD1675">
        <f t="shared" si="731"/>
        <v>-4.2580000000000005E-3</v>
      </c>
      <c r="CG1675" s="1"/>
    </row>
    <row r="1676" spans="1:85" x14ac:dyDescent="0.3">
      <c r="A1676" s="21">
        <f t="shared" si="732"/>
        <v>48157</v>
      </c>
      <c r="B1676" s="18">
        <f t="shared" si="738"/>
        <v>112.421875</v>
      </c>
      <c r="C1676">
        <f t="shared" si="734"/>
        <v>115</v>
      </c>
      <c r="D1676">
        <f t="shared" ref="D1676:D1739" ca="1" si="741">($B$7-A1676)/360</f>
        <v>-5.9694444444444441</v>
      </c>
      <c r="E1676">
        <f ca="1">IF(currency="USD",'Future et co'!F1676,IF(currency="EUR",'Future et co'!G1676,FALSE))</f>
        <v>3.6070000000000005E-2</v>
      </c>
      <c r="F1676">
        <f t="shared" ref="F1676:F1739" ca="1" si="742">IFERROR(IF(D1676&lt;0.25,VLOOKUP(A1676,$AU$11:$AW$5325,3,FALSE),IF(AND(D1676&gt;=0.25,D1676&lt;0.5),VLOOKUP(A1676,$AY$11:$BA$5325,3,FALSE),IF(AND(D1676&gt;=0.5,D1676&lt;1),VLOOKUP(A1676,$BC$11:$BE$5325,3,FALSE),VLOOKUP(A1676,$BG$11:$BI$5010,3,FALSE)))),F1675)</f>
        <v>3.6070000000000005E-2</v>
      </c>
      <c r="G1676">
        <f t="shared" ref="G1676:G1739" ca="1" si="743">IFERROR(IF(D1676&lt;0.25,VLOOKUP(A1676,$BT$11:$BV$5325,3,FALSE),IF(AND(D1676&gt;=0.25,D1676&lt;0.5),VLOOKUP(A1676,$BX$11:$BZ$5325,3,FALSE),VLOOKUP(A1676,$CB$11:$CD$5325,3,FALSE))),G1675)</f>
        <v>2.0569999999999998E-2</v>
      </c>
      <c r="L1676">
        <f t="shared" ref="L1676:L1739" ca="1" si="744">($J$7-I1676)/360</f>
        <v>127.8</v>
      </c>
      <c r="M1676">
        <f t="shared" ca="1" si="739"/>
        <v>3.6070000000000005E-2</v>
      </c>
      <c r="R1676">
        <f t="shared" ref="R1676:R1739" ca="1" si="745">($P$7-O1676)/360</f>
        <v>127.8</v>
      </c>
      <c r="S1676">
        <f t="shared" ca="1" si="740"/>
        <v>3.6070000000000005E-2</v>
      </c>
      <c r="U1676" s="1"/>
      <c r="W1676" t="str">
        <f t="shared" si="735"/>
        <v/>
      </c>
      <c r="Y1676" s="1"/>
      <c r="AA1676">
        <f t="shared" si="736"/>
        <v>0</v>
      </c>
      <c r="AC1676" s="1"/>
      <c r="AE1676">
        <f t="shared" si="737"/>
        <v>0</v>
      </c>
      <c r="AH1676" s="1"/>
      <c r="AI1676" s="17"/>
      <c r="AJ1676" s="25"/>
      <c r="AU1676" s="1">
        <v>43656</v>
      </c>
      <c r="AV1676">
        <v>2.0979999999999999</v>
      </c>
      <c r="AW1676">
        <f t="shared" ref="AW1676:AW1739" si="746">AV1676/100</f>
        <v>2.0979999999999999E-2</v>
      </c>
      <c r="AY1676" s="1">
        <v>43656</v>
      </c>
      <c r="AZ1676">
        <v>1.9590000000000001</v>
      </c>
      <c r="BA1676">
        <f t="shared" ref="BA1676:BA1739" si="747">AZ1676/100</f>
        <v>1.959E-2</v>
      </c>
      <c r="BC1676" s="1">
        <v>43677</v>
      </c>
      <c r="BD1676">
        <v>2.0830000000000002</v>
      </c>
      <c r="BE1676">
        <f t="shared" ref="BE1676:BE1739" si="748">BD1676/100</f>
        <v>2.0830000000000001E-2</v>
      </c>
      <c r="BG1676" s="1">
        <v>43677</v>
      </c>
      <c r="BH1676">
        <v>1.8902000000000001</v>
      </c>
      <c r="BI1676">
        <f t="shared" ref="BI1676:BI1739" si="749">BH1676/100</f>
        <v>1.8902000000000002E-2</v>
      </c>
      <c r="BK1676" s="1">
        <v>38999</v>
      </c>
      <c r="BL1676">
        <v>2.1459899999999998</v>
      </c>
      <c r="BM1676">
        <f t="shared" si="733"/>
        <v>2.1459899999999997E-2</v>
      </c>
      <c r="BP1676" s="1">
        <v>43626</v>
      </c>
      <c r="BQ1676">
        <v>222.67840000000001</v>
      </c>
      <c r="BR1676">
        <f t="shared" ref="BR1676:BR1739" si="750">BQ1676/100</f>
        <v>2.2267840000000003</v>
      </c>
      <c r="BT1676" s="1">
        <v>43636</v>
      </c>
      <c r="BU1676">
        <v>-0.33800000000000002</v>
      </c>
      <c r="BV1676">
        <f t="shared" ref="BV1676:BV1739" si="751">BU1676/100</f>
        <v>-3.3800000000000002E-3</v>
      </c>
      <c r="BX1676" s="1">
        <v>43636</v>
      </c>
      <c r="BY1676">
        <v>-0.30299999999999999</v>
      </c>
      <c r="BZ1676">
        <f t="shared" ref="BZ1676:BZ1739" si="752">BY1676/100</f>
        <v>-3.0299999999999997E-3</v>
      </c>
      <c r="CB1676" s="1">
        <v>43677</v>
      </c>
      <c r="CC1676">
        <v>-0.42</v>
      </c>
      <c r="CD1676">
        <f t="shared" ref="CD1676:CD1739" si="753">CC1676/100</f>
        <v>-4.1999999999999997E-3</v>
      </c>
      <c r="CG1676" s="1"/>
    </row>
    <row r="1677" spans="1:85" x14ac:dyDescent="0.3">
      <c r="A1677" s="21">
        <f t="shared" ref="A1677:A1740" si="754">WORKDAY(A1676,1)</f>
        <v>48158</v>
      </c>
      <c r="B1677" s="18">
        <f t="shared" si="738"/>
        <v>112.421875</v>
      </c>
      <c r="C1677">
        <f t="shared" si="734"/>
        <v>115</v>
      </c>
      <c r="D1677">
        <f t="shared" ca="1" si="741"/>
        <v>-5.9722222222222223</v>
      </c>
      <c r="E1677">
        <f ca="1">IF(currency="USD",'Future et co'!F1677,IF(currency="EUR",'Future et co'!G1677,FALSE))</f>
        <v>3.6070000000000005E-2</v>
      </c>
      <c r="F1677">
        <f t="shared" ca="1" si="742"/>
        <v>3.6070000000000005E-2</v>
      </c>
      <c r="G1677">
        <f t="shared" ca="1" si="743"/>
        <v>2.0569999999999998E-2</v>
      </c>
      <c r="L1677">
        <f t="shared" ca="1" si="744"/>
        <v>127.8</v>
      </c>
      <c r="M1677">
        <f t="shared" ca="1" si="739"/>
        <v>3.6070000000000005E-2</v>
      </c>
      <c r="R1677">
        <f t="shared" ca="1" si="745"/>
        <v>127.8</v>
      </c>
      <c r="S1677">
        <f t="shared" ca="1" si="740"/>
        <v>3.6070000000000005E-2</v>
      </c>
      <c r="U1677" s="1"/>
      <c r="W1677" t="str">
        <f t="shared" si="735"/>
        <v/>
      </c>
      <c r="Y1677" s="1"/>
      <c r="AA1677">
        <f t="shared" si="736"/>
        <v>0</v>
      </c>
      <c r="AC1677" s="1"/>
      <c r="AE1677">
        <f t="shared" si="737"/>
        <v>0</v>
      </c>
      <c r="AH1677" s="1"/>
      <c r="AI1677" s="17"/>
      <c r="AJ1677" s="25"/>
      <c r="AU1677" s="1">
        <v>43655</v>
      </c>
      <c r="AV1677">
        <v>2.1560000000000001</v>
      </c>
      <c r="AW1677">
        <f t="shared" si="746"/>
        <v>2.1560000000000003E-2</v>
      </c>
      <c r="AY1677" s="1">
        <v>43655</v>
      </c>
      <c r="AZ1677">
        <v>2.0190000000000001</v>
      </c>
      <c r="BA1677">
        <f t="shared" si="747"/>
        <v>2.019E-2</v>
      </c>
      <c r="BC1677" s="1">
        <v>43676</v>
      </c>
      <c r="BD1677">
        <v>2.0310000000000001</v>
      </c>
      <c r="BE1677">
        <f t="shared" si="748"/>
        <v>2.0310000000000002E-2</v>
      </c>
      <c r="BG1677" s="1">
        <v>43676</v>
      </c>
      <c r="BH1677">
        <v>1.8482000000000001</v>
      </c>
      <c r="BI1677">
        <f t="shared" si="749"/>
        <v>1.8482000000000002E-2</v>
      </c>
      <c r="BK1677" s="1">
        <v>39000</v>
      </c>
      <c r="BL1677">
        <v>2.1410100000000001</v>
      </c>
      <c r="BM1677">
        <f t="shared" si="733"/>
        <v>2.1410100000000001E-2</v>
      </c>
      <c r="BP1677" s="1">
        <v>43623</v>
      </c>
      <c r="BQ1677">
        <v>223.47229999999999</v>
      </c>
      <c r="BR1677">
        <f t="shared" si="750"/>
        <v>2.2347229999999998</v>
      </c>
      <c r="BT1677" s="1">
        <v>43635</v>
      </c>
      <c r="BU1677">
        <v>-0.33600000000000002</v>
      </c>
      <c r="BV1677">
        <f t="shared" si="751"/>
        <v>-3.3600000000000001E-3</v>
      </c>
      <c r="BX1677" s="1">
        <v>43635</v>
      </c>
      <c r="BY1677">
        <v>-0.29899999999999999</v>
      </c>
      <c r="BZ1677">
        <f t="shared" si="752"/>
        <v>-2.99E-3</v>
      </c>
      <c r="CB1677" s="1">
        <v>43676</v>
      </c>
      <c r="CC1677">
        <v>-0.41</v>
      </c>
      <c r="CD1677">
        <f t="shared" si="753"/>
        <v>-4.0999999999999995E-3</v>
      </c>
      <c r="CG1677" s="1"/>
    </row>
    <row r="1678" spans="1:85" x14ac:dyDescent="0.3">
      <c r="A1678" s="21">
        <f t="shared" si="754"/>
        <v>48159</v>
      </c>
      <c r="B1678" s="18">
        <f t="shared" si="738"/>
        <v>112.421875</v>
      </c>
      <c r="C1678">
        <f t="shared" si="734"/>
        <v>115</v>
      </c>
      <c r="D1678">
        <f t="shared" ca="1" si="741"/>
        <v>-5.9749999999999996</v>
      </c>
      <c r="E1678">
        <f ca="1">IF(currency="USD",'Future et co'!F1678,IF(currency="EUR",'Future et co'!G1678,FALSE))</f>
        <v>3.6070000000000005E-2</v>
      </c>
      <c r="F1678">
        <f t="shared" ca="1" si="742"/>
        <v>3.6070000000000005E-2</v>
      </c>
      <c r="G1678">
        <f t="shared" ca="1" si="743"/>
        <v>2.0569999999999998E-2</v>
      </c>
      <c r="L1678">
        <f t="shared" ca="1" si="744"/>
        <v>127.8</v>
      </c>
      <c r="M1678">
        <f t="shared" ca="1" si="739"/>
        <v>3.6070000000000005E-2</v>
      </c>
      <c r="R1678">
        <f t="shared" ca="1" si="745"/>
        <v>127.8</v>
      </c>
      <c r="S1678">
        <f t="shared" ca="1" si="740"/>
        <v>3.6070000000000005E-2</v>
      </c>
      <c r="U1678" s="1"/>
      <c r="W1678" t="str">
        <f t="shared" si="735"/>
        <v/>
      </c>
      <c r="Y1678" s="1"/>
      <c r="AA1678">
        <f t="shared" si="736"/>
        <v>0</v>
      </c>
      <c r="AC1678" s="1"/>
      <c r="AE1678">
        <f t="shared" si="737"/>
        <v>0</v>
      </c>
      <c r="AH1678" s="1"/>
      <c r="AI1678" s="17"/>
      <c r="AJ1678" s="25"/>
      <c r="AU1678" s="1">
        <v>43654</v>
      </c>
      <c r="AV1678">
        <v>2.1480000000000001</v>
      </c>
      <c r="AW1678">
        <f t="shared" si="746"/>
        <v>2.1480000000000003E-2</v>
      </c>
      <c r="AY1678" s="1">
        <v>43654</v>
      </c>
      <c r="AZ1678">
        <v>2.0089999999999999</v>
      </c>
      <c r="BA1678">
        <f t="shared" si="747"/>
        <v>2.009E-2</v>
      </c>
      <c r="BC1678" s="1">
        <v>43675</v>
      </c>
      <c r="BD1678">
        <v>2.032</v>
      </c>
      <c r="BE1678">
        <f t="shared" si="748"/>
        <v>2.0320000000000001E-2</v>
      </c>
      <c r="BG1678" s="1">
        <v>43675</v>
      </c>
      <c r="BH1678">
        <v>1.8552</v>
      </c>
      <c r="BI1678">
        <f t="shared" si="749"/>
        <v>1.8551999999999999E-2</v>
      </c>
      <c r="BK1678" s="1">
        <v>39001</v>
      </c>
      <c r="BL1678">
        <v>2.14581</v>
      </c>
      <c r="BM1678">
        <f t="shared" ref="BM1678:BM1741" si="755">BL1678/100</f>
        <v>2.1458100000000001E-2</v>
      </c>
      <c r="BP1678" s="1">
        <v>43622</v>
      </c>
      <c r="BQ1678">
        <v>223.0428</v>
      </c>
      <c r="BR1678">
        <f t="shared" si="750"/>
        <v>2.2304279999999999</v>
      </c>
      <c r="BT1678" s="1">
        <v>43634</v>
      </c>
      <c r="BU1678">
        <v>-0.32200000000000001</v>
      </c>
      <c r="BV1678">
        <f t="shared" si="751"/>
        <v>-3.2200000000000002E-3</v>
      </c>
      <c r="BX1678" s="1">
        <v>43634</v>
      </c>
      <c r="BY1678">
        <v>-0.27600000000000002</v>
      </c>
      <c r="BZ1678">
        <f t="shared" si="752"/>
        <v>-2.7600000000000003E-3</v>
      </c>
      <c r="CB1678" s="1">
        <v>43675</v>
      </c>
      <c r="CC1678">
        <v>-0.41</v>
      </c>
      <c r="CD1678">
        <f t="shared" si="753"/>
        <v>-4.0999999999999995E-3</v>
      </c>
      <c r="CG1678" s="1"/>
    </row>
    <row r="1679" spans="1:85" x14ac:dyDescent="0.3">
      <c r="A1679" s="21">
        <f t="shared" si="754"/>
        <v>48162</v>
      </c>
      <c r="B1679" s="18">
        <f t="shared" si="738"/>
        <v>112.421875</v>
      </c>
      <c r="C1679">
        <f t="shared" si="734"/>
        <v>115</v>
      </c>
      <c r="D1679">
        <f t="shared" ca="1" si="741"/>
        <v>-5.9833333333333334</v>
      </c>
      <c r="E1679">
        <f ca="1">IF(currency="USD",'Future et co'!F1679,IF(currency="EUR",'Future et co'!G1679,FALSE))</f>
        <v>3.6070000000000005E-2</v>
      </c>
      <c r="F1679">
        <f t="shared" ca="1" si="742"/>
        <v>3.6070000000000005E-2</v>
      </c>
      <c r="G1679">
        <f t="shared" ca="1" si="743"/>
        <v>2.0569999999999998E-2</v>
      </c>
      <c r="L1679">
        <f t="shared" ca="1" si="744"/>
        <v>127.8</v>
      </c>
      <c r="M1679">
        <f t="shared" ca="1" si="739"/>
        <v>3.6070000000000005E-2</v>
      </c>
      <c r="R1679">
        <f t="shared" ca="1" si="745"/>
        <v>127.8</v>
      </c>
      <c r="S1679">
        <f t="shared" ca="1" si="740"/>
        <v>3.6070000000000005E-2</v>
      </c>
      <c r="U1679" s="1"/>
      <c r="W1679" t="str">
        <f t="shared" si="735"/>
        <v/>
      </c>
      <c r="Y1679" s="1"/>
      <c r="AA1679">
        <f t="shared" si="736"/>
        <v>0</v>
      </c>
      <c r="AC1679" s="1"/>
      <c r="AE1679">
        <f t="shared" si="737"/>
        <v>0</v>
      </c>
      <c r="AH1679" s="1"/>
      <c r="AI1679" s="17"/>
      <c r="AJ1679" s="25"/>
      <c r="AU1679" s="1">
        <v>43651</v>
      </c>
      <c r="AV1679">
        <v>2.1509999999999998</v>
      </c>
      <c r="AW1679">
        <f t="shared" si="746"/>
        <v>2.1509999999999998E-2</v>
      </c>
      <c r="AY1679" s="1">
        <v>43651</v>
      </c>
      <c r="AZ1679">
        <v>2.0070000000000001</v>
      </c>
      <c r="BA1679">
        <f t="shared" si="747"/>
        <v>2.0070000000000001E-2</v>
      </c>
      <c r="BC1679" s="1">
        <v>43672</v>
      </c>
      <c r="BD1679">
        <v>2.0539999999999998</v>
      </c>
      <c r="BE1679">
        <f t="shared" si="748"/>
        <v>2.0539999999999999E-2</v>
      </c>
      <c r="BG1679" s="1">
        <v>43672</v>
      </c>
      <c r="BH1679">
        <v>1.865</v>
      </c>
      <c r="BI1679">
        <f t="shared" si="749"/>
        <v>1.865E-2</v>
      </c>
      <c r="BK1679" s="1">
        <v>39002</v>
      </c>
      <c r="BL1679">
        <v>2.1265499999999999</v>
      </c>
      <c r="BM1679">
        <f t="shared" si="755"/>
        <v>2.12655E-2</v>
      </c>
      <c r="BP1679" s="1">
        <v>43621</v>
      </c>
      <c r="BQ1679">
        <v>222.74350000000001</v>
      </c>
      <c r="BR1679">
        <f t="shared" si="750"/>
        <v>2.2274350000000003</v>
      </c>
      <c r="BT1679" s="1">
        <v>43633</v>
      </c>
      <c r="BU1679">
        <v>-0.32</v>
      </c>
      <c r="BV1679">
        <f t="shared" si="751"/>
        <v>-3.2000000000000002E-3</v>
      </c>
      <c r="BX1679" s="1">
        <v>43633</v>
      </c>
      <c r="BY1679">
        <v>-0.26800000000000002</v>
      </c>
      <c r="BZ1679">
        <f t="shared" si="752"/>
        <v>-2.6800000000000001E-3</v>
      </c>
      <c r="CB1679" s="1">
        <v>43672</v>
      </c>
      <c r="CC1679">
        <v>-0.40910000000000002</v>
      </c>
      <c r="CD1679">
        <f t="shared" si="753"/>
        <v>-4.091E-3</v>
      </c>
      <c r="CG1679" s="1"/>
    </row>
    <row r="1680" spans="1:85" x14ac:dyDescent="0.3">
      <c r="A1680" s="21">
        <f t="shared" si="754"/>
        <v>48163</v>
      </c>
      <c r="B1680" s="18">
        <f t="shared" si="738"/>
        <v>112.421875</v>
      </c>
      <c r="C1680">
        <f t="shared" si="734"/>
        <v>115</v>
      </c>
      <c r="D1680">
        <f t="shared" ca="1" si="741"/>
        <v>-5.9861111111111107</v>
      </c>
      <c r="E1680">
        <f ca="1">IF(currency="USD",'Future et co'!F1680,IF(currency="EUR",'Future et co'!G1680,FALSE))</f>
        <v>3.6070000000000005E-2</v>
      </c>
      <c r="F1680">
        <f t="shared" ca="1" si="742"/>
        <v>3.6070000000000005E-2</v>
      </c>
      <c r="G1680">
        <f t="shared" ca="1" si="743"/>
        <v>2.0569999999999998E-2</v>
      </c>
      <c r="L1680">
        <f t="shared" ca="1" si="744"/>
        <v>127.8</v>
      </c>
      <c r="M1680">
        <f t="shared" ca="1" si="739"/>
        <v>3.6070000000000005E-2</v>
      </c>
      <c r="R1680">
        <f t="shared" ca="1" si="745"/>
        <v>127.8</v>
      </c>
      <c r="S1680">
        <f t="shared" ca="1" si="740"/>
        <v>3.6070000000000005E-2</v>
      </c>
      <c r="U1680" s="1"/>
      <c r="W1680" t="str">
        <f t="shared" si="735"/>
        <v/>
      </c>
      <c r="Y1680" s="1"/>
      <c r="AA1680">
        <f t="shared" si="736"/>
        <v>0</v>
      </c>
      <c r="AC1680" s="1"/>
      <c r="AE1680">
        <f t="shared" si="737"/>
        <v>0</v>
      </c>
      <c r="AH1680" s="1"/>
      <c r="AI1680" s="17"/>
      <c r="AJ1680" s="25"/>
      <c r="AU1680" s="1">
        <v>43649</v>
      </c>
      <c r="AV1680">
        <v>2.1059999999999999</v>
      </c>
      <c r="AW1680">
        <f t="shared" si="746"/>
        <v>2.1059999999999999E-2</v>
      </c>
      <c r="AY1680" s="1">
        <v>43649</v>
      </c>
      <c r="AZ1680">
        <v>1.948</v>
      </c>
      <c r="BA1680">
        <f t="shared" si="747"/>
        <v>1.9480000000000001E-2</v>
      </c>
      <c r="BC1680" s="1">
        <v>43671</v>
      </c>
      <c r="BD1680">
        <v>2.0449999999999999</v>
      </c>
      <c r="BE1680">
        <f t="shared" si="748"/>
        <v>2.0449999999999999E-2</v>
      </c>
      <c r="BG1680" s="1">
        <v>43671</v>
      </c>
      <c r="BH1680">
        <v>1.8420000000000001</v>
      </c>
      <c r="BI1680">
        <f t="shared" si="749"/>
        <v>1.8420000000000002E-2</v>
      </c>
      <c r="BK1680" s="1">
        <v>39003</v>
      </c>
      <c r="BL1680">
        <v>2.12242</v>
      </c>
      <c r="BM1680">
        <f t="shared" si="755"/>
        <v>2.1224199999999999E-2</v>
      </c>
      <c r="BP1680" s="1">
        <v>43620</v>
      </c>
      <c r="BQ1680">
        <v>222.47020000000001</v>
      </c>
      <c r="BR1680">
        <f t="shared" si="750"/>
        <v>2.2247020000000002</v>
      </c>
      <c r="BT1680" s="1">
        <v>43630</v>
      </c>
      <c r="BU1680">
        <v>-0.318</v>
      </c>
      <c r="BV1680">
        <f t="shared" si="751"/>
        <v>-3.1800000000000001E-3</v>
      </c>
      <c r="BX1680" s="1">
        <v>43630</v>
      </c>
      <c r="BY1680">
        <v>-0.26100000000000001</v>
      </c>
      <c r="BZ1680">
        <f t="shared" si="752"/>
        <v>-2.6099999999999999E-3</v>
      </c>
      <c r="CB1680" s="1">
        <v>43671</v>
      </c>
      <c r="CC1680">
        <v>-0.43</v>
      </c>
      <c r="CD1680">
        <f t="shared" si="753"/>
        <v>-4.3E-3</v>
      </c>
      <c r="CG1680" s="1"/>
    </row>
    <row r="1681" spans="1:85" x14ac:dyDescent="0.3">
      <c r="A1681" s="21">
        <f t="shared" si="754"/>
        <v>48164</v>
      </c>
      <c r="B1681" s="18">
        <f t="shared" si="738"/>
        <v>112.421875</v>
      </c>
      <c r="C1681">
        <f t="shared" si="734"/>
        <v>115</v>
      </c>
      <c r="D1681">
        <f t="shared" ca="1" si="741"/>
        <v>-5.9888888888888889</v>
      </c>
      <c r="E1681">
        <f ca="1">IF(currency="USD",'Future et co'!F1681,IF(currency="EUR",'Future et co'!G1681,FALSE))</f>
        <v>3.6070000000000005E-2</v>
      </c>
      <c r="F1681">
        <f t="shared" ca="1" si="742"/>
        <v>3.6070000000000005E-2</v>
      </c>
      <c r="G1681">
        <f t="shared" ca="1" si="743"/>
        <v>2.0569999999999998E-2</v>
      </c>
      <c r="L1681">
        <f t="shared" ca="1" si="744"/>
        <v>127.8</v>
      </c>
      <c r="M1681">
        <f t="shared" ca="1" si="739"/>
        <v>3.6070000000000005E-2</v>
      </c>
      <c r="R1681">
        <f t="shared" ca="1" si="745"/>
        <v>127.8</v>
      </c>
      <c r="S1681">
        <f t="shared" ca="1" si="740"/>
        <v>3.6070000000000005E-2</v>
      </c>
      <c r="U1681" s="1"/>
      <c r="W1681" t="str">
        <f t="shared" si="735"/>
        <v/>
      </c>
      <c r="Y1681" s="1"/>
      <c r="AA1681">
        <f t="shared" si="736"/>
        <v>0</v>
      </c>
      <c r="AC1681" s="1"/>
      <c r="AE1681">
        <f t="shared" si="737"/>
        <v>0</v>
      </c>
      <c r="AH1681" s="1"/>
      <c r="AI1681" s="17"/>
      <c r="AJ1681" s="25"/>
      <c r="AU1681" s="1">
        <v>43648</v>
      </c>
      <c r="AV1681">
        <v>2.1219999999999999</v>
      </c>
      <c r="AW1681">
        <f t="shared" si="746"/>
        <v>2.1219999999999999E-2</v>
      </c>
      <c r="AY1681" s="1">
        <v>43648</v>
      </c>
      <c r="AZ1681">
        <v>1.9650000000000001</v>
      </c>
      <c r="BA1681">
        <f t="shared" si="747"/>
        <v>1.9650000000000001E-2</v>
      </c>
      <c r="BC1681" s="1">
        <v>43670</v>
      </c>
      <c r="BD1681">
        <v>2.0179999999999998</v>
      </c>
      <c r="BE1681">
        <f t="shared" si="748"/>
        <v>2.0179999999999997E-2</v>
      </c>
      <c r="BG1681" s="1">
        <v>43670</v>
      </c>
      <c r="BH1681">
        <v>1.8248</v>
      </c>
      <c r="BI1681">
        <f t="shared" si="749"/>
        <v>1.8248E-2</v>
      </c>
      <c r="BK1681" s="1">
        <v>39006</v>
      </c>
      <c r="BL1681">
        <v>2.1169799999999999</v>
      </c>
      <c r="BM1681">
        <f t="shared" si="755"/>
        <v>2.1169799999999999E-2</v>
      </c>
      <c r="BP1681" s="1">
        <v>43619</v>
      </c>
      <c r="BQ1681">
        <v>222.35140000000001</v>
      </c>
      <c r="BR1681">
        <f t="shared" si="750"/>
        <v>2.2235140000000002</v>
      </c>
      <c r="BT1681" s="1">
        <v>43629</v>
      </c>
      <c r="BU1681">
        <v>-0.318</v>
      </c>
      <c r="BV1681">
        <f t="shared" si="751"/>
        <v>-3.1800000000000001E-3</v>
      </c>
      <c r="BX1681" s="1">
        <v>43629</v>
      </c>
      <c r="BY1681">
        <v>-0.25900000000000001</v>
      </c>
      <c r="BZ1681">
        <f t="shared" si="752"/>
        <v>-2.5900000000000003E-3</v>
      </c>
      <c r="CB1681" s="1">
        <v>43670</v>
      </c>
      <c r="CC1681">
        <v>-0.42</v>
      </c>
      <c r="CD1681">
        <f t="shared" si="753"/>
        <v>-4.1999999999999997E-3</v>
      </c>
      <c r="CG1681" s="1"/>
    </row>
    <row r="1682" spans="1:85" x14ac:dyDescent="0.3">
      <c r="A1682" s="21">
        <f t="shared" si="754"/>
        <v>48165</v>
      </c>
      <c r="B1682" s="18">
        <f t="shared" si="738"/>
        <v>112.421875</v>
      </c>
      <c r="C1682">
        <f t="shared" si="734"/>
        <v>115</v>
      </c>
      <c r="D1682">
        <f t="shared" ca="1" si="741"/>
        <v>-5.9916666666666663</v>
      </c>
      <c r="E1682">
        <f ca="1">IF(currency="USD",'Future et co'!F1682,IF(currency="EUR",'Future et co'!G1682,FALSE))</f>
        <v>3.6070000000000005E-2</v>
      </c>
      <c r="F1682">
        <f t="shared" ca="1" si="742"/>
        <v>3.6070000000000005E-2</v>
      </c>
      <c r="G1682">
        <f t="shared" ca="1" si="743"/>
        <v>2.0569999999999998E-2</v>
      </c>
      <c r="L1682">
        <f t="shared" ca="1" si="744"/>
        <v>127.8</v>
      </c>
      <c r="M1682">
        <f t="shared" ca="1" si="739"/>
        <v>3.6070000000000005E-2</v>
      </c>
      <c r="R1682">
        <f t="shared" ca="1" si="745"/>
        <v>127.8</v>
      </c>
      <c r="S1682">
        <f t="shared" ca="1" si="740"/>
        <v>3.6070000000000005E-2</v>
      </c>
      <c r="U1682" s="1"/>
      <c r="W1682" t="str">
        <f t="shared" si="735"/>
        <v/>
      </c>
      <c r="Y1682" s="1"/>
      <c r="AA1682">
        <f t="shared" si="736"/>
        <v>0</v>
      </c>
      <c r="AC1682" s="1"/>
      <c r="AE1682">
        <f t="shared" si="737"/>
        <v>0</v>
      </c>
      <c r="AH1682" s="1"/>
      <c r="AI1682" s="17"/>
      <c r="AJ1682" s="25"/>
      <c r="AU1682" s="1">
        <v>43647</v>
      </c>
      <c r="AV1682">
        <v>2.145</v>
      </c>
      <c r="AW1682">
        <f t="shared" si="746"/>
        <v>2.145E-2</v>
      </c>
      <c r="AY1682" s="1">
        <v>43647</v>
      </c>
      <c r="AZ1682">
        <v>1.992</v>
      </c>
      <c r="BA1682">
        <f t="shared" si="747"/>
        <v>1.992E-2</v>
      </c>
      <c r="BC1682" s="1">
        <v>43669</v>
      </c>
      <c r="BD1682">
        <v>2.0230000000000001</v>
      </c>
      <c r="BE1682">
        <f t="shared" si="748"/>
        <v>2.0230000000000001E-2</v>
      </c>
      <c r="BG1682" s="1">
        <v>43669</v>
      </c>
      <c r="BH1682">
        <v>1.8411999999999999</v>
      </c>
      <c r="BI1682">
        <f t="shared" si="749"/>
        <v>1.8411999999999998E-2</v>
      </c>
      <c r="BK1682" s="1">
        <v>39007</v>
      </c>
      <c r="BL1682">
        <v>2.1243599999999998</v>
      </c>
      <c r="BM1682">
        <f t="shared" si="755"/>
        <v>2.1243599999999998E-2</v>
      </c>
      <c r="BP1682" s="1">
        <v>43616</v>
      </c>
      <c r="BQ1682">
        <v>222.31180000000001</v>
      </c>
      <c r="BR1682">
        <f t="shared" si="750"/>
        <v>2.2231179999999999</v>
      </c>
      <c r="BT1682" s="1">
        <v>43628</v>
      </c>
      <c r="BU1682">
        <v>-0.318</v>
      </c>
      <c r="BV1682">
        <f t="shared" si="751"/>
        <v>-3.1800000000000001E-3</v>
      </c>
      <c r="BX1682" s="1">
        <v>43628</v>
      </c>
      <c r="BY1682">
        <v>-0.25900000000000001</v>
      </c>
      <c r="BZ1682">
        <f t="shared" si="752"/>
        <v>-2.5900000000000003E-3</v>
      </c>
      <c r="CB1682" s="1">
        <v>43669</v>
      </c>
      <c r="CC1682">
        <v>-0.42</v>
      </c>
      <c r="CD1682">
        <f t="shared" si="753"/>
        <v>-4.1999999999999997E-3</v>
      </c>
      <c r="CG1682" s="1"/>
    </row>
    <row r="1683" spans="1:85" x14ac:dyDescent="0.3">
      <c r="A1683" s="21">
        <f t="shared" si="754"/>
        <v>48166</v>
      </c>
      <c r="B1683" s="18">
        <f t="shared" si="738"/>
        <v>112.421875</v>
      </c>
      <c r="C1683">
        <f t="shared" si="734"/>
        <v>115</v>
      </c>
      <c r="D1683">
        <f t="shared" ca="1" si="741"/>
        <v>-5.9944444444444445</v>
      </c>
      <c r="E1683">
        <f ca="1">IF(currency="USD",'Future et co'!F1683,IF(currency="EUR",'Future et co'!G1683,FALSE))</f>
        <v>3.6070000000000005E-2</v>
      </c>
      <c r="F1683">
        <f t="shared" ca="1" si="742"/>
        <v>3.6070000000000005E-2</v>
      </c>
      <c r="G1683">
        <f t="shared" ca="1" si="743"/>
        <v>2.0569999999999998E-2</v>
      </c>
      <c r="L1683">
        <f t="shared" ca="1" si="744"/>
        <v>127.8</v>
      </c>
      <c r="M1683">
        <f t="shared" ca="1" si="739"/>
        <v>3.6070000000000005E-2</v>
      </c>
      <c r="R1683">
        <f t="shared" ca="1" si="745"/>
        <v>127.8</v>
      </c>
      <c r="S1683">
        <f t="shared" ca="1" si="740"/>
        <v>3.6070000000000005E-2</v>
      </c>
      <c r="U1683" s="1"/>
      <c r="W1683" t="str">
        <f t="shared" si="735"/>
        <v/>
      </c>
      <c r="Y1683" s="1"/>
      <c r="AA1683">
        <f t="shared" si="736"/>
        <v>0</v>
      </c>
      <c r="AC1683" s="1"/>
      <c r="AE1683">
        <f t="shared" si="737"/>
        <v>0</v>
      </c>
      <c r="AH1683" s="1"/>
      <c r="AI1683" s="17"/>
      <c r="AJ1683" s="25"/>
      <c r="AU1683" s="1">
        <v>43644</v>
      </c>
      <c r="AV1683">
        <v>2.1179999999999999</v>
      </c>
      <c r="AW1683">
        <f t="shared" si="746"/>
        <v>2.1179999999999997E-2</v>
      </c>
      <c r="AY1683" s="1">
        <v>43644</v>
      </c>
      <c r="AZ1683">
        <v>1.9510000000000001</v>
      </c>
      <c r="BA1683">
        <f t="shared" si="747"/>
        <v>1.951E-2</v>
      </c>
      <c r="BC1683" s="1">
        <v>43668</v>
      </c>
      <c r="BD1683">
        <v>2.0059999999999998</v>
      </c>
      <c r="BE1683">
        <f t="shared" si="748"/>
        <v>2.0059999999999998E-2</v>
      </c>
      <c r="BG1683" s="1">
        <v>43668</v>
      </c>
      <c r="BH1683">
        <v>1.8087</v>
      </c>
      <c r="BI1683">
        <f t="shared" si="749"/>
        <v>1.8086999999999999E-2</v>
      </c>
      <c r="BK1683" s="1">
        <v>39008</v>
      </c>
      <c r="BL1683">
        <v>2.1111900000000001</v>
      </c>
      <c r="BM1683">
        <f t="shared" si="755"/>
        <v>2.1111900000000003E-2</v>
      </c>
      <c r="BP1683" s="1">
        <v>43615</v>
      </c>
      <c r="BQ1683">
        <v>221.86279999999999</v>
      </c>
      <c r="BR1683">
        <f t="shared" si="750"/>
        <v>2.2186279999999998</v>
      </c>
      <c r="BT1683" s="1">
        <v>43627</v>
      </c>
      <c r="BU1683">
        <v>-0.31900000000000001</v>
      </c>
      <c r="BV1683">
        <f t="shared" si="751"/>
        <v>-3.1900000000000001E-3</v>
      </c>
      <c r="BX1683" s="1">
        <v>43627</v>
      </c>
      <c r="BY1683">
        <v>-0.25800000000000001</v>
      </c>
      <c r="BZ1683">
        <f t="shared" si="752"/>
        <v>-2.5800000000000003E-3</v>
      </c>
      <c r="CB1683" s="1">
        <v>43668</v>
      </c>
      <c r="CC1683">
        <v>-0.41299999999999998</v>
      </c>
      <c r="CD1683">
        <f t="shared" si="753"/>
        <v>-4.13E-3</v>
      </c>
      <c r="CG1683" s="1"/>
    </row>
    <row r="1684" spans="1:85" x14ac:dyDescent="0.3">
      <c r="A1684" s="21">
        <f t="shared" si="754"/>
        <v>48169</v>
      </c>
      <c r="B1684" s="18">
        <f t="shared" si="738"/>
        <v>112.421875</v>
      </c>
      <c r="C1684">
        <f t="shared" si="734"/>
        <v>115</v>
      </c>
      <c r="D1684">
        <f t="shared" ca="1" si="741"/>
        <v>-6.0027777777777782</v>
      </c>
      <c r="E1684">
        <f ca="1">IF(currency="USD",'Future et co'!F1684,IF(currency="EUR",'Future et co'!G1684,FALSE))</f>
        <v>3.6070000000000005E-2</v>
      </c>
      <c r="F1684">
        <f t="shared" ca="1" si="742"/>
        <v>3.6070000000000005E-2</v>
      </c>
      <c r="G1684">
        <f t="shared" ca="1" si="743"/>
        <v>2.0569999999999998E-2</v>
      </c>
      <c r="L1684">
        <f t="shared" ca="1" si="744"/>
        <v>127.8</v>
      </c>
      <c r="M1684">
        <f t="shared" ca="1" si="739"/>
        <v>3.6070000000000005E-2</v>
      </c>
      <c r="R1684">
        <f t="shared" ca="1" si="745"/>
        <v>127.8</v>
      </c>
      <c r="S1684">
        <f t="shared" ca="1" si="740"/>
        <v>3.6070000000000005E-2</v>
      </c>
      <c r="U1684" s="1"/>
      <c r="W1684" t="str">
        <f t="shared" si="735"/>
        <v/>
      </c>
      <c r="Y1684" s="1"/>
      <c r="AA1684">
        <f t="shared" si="736"/>
        <v>0</v>
      </c>
      <c r="AC1684" s="1"/>
      <c r="AE1684">
        <f t="shared" si="737"/>
        <v>0</v>
      </c>
      <c r="AH1684" s="1"/>
      <c r="AI1684" s="17"/>
      <c r="AJ1684" s="25"/>
      <c r="AU1684" s="1">
        <v>43643</v>
      </c>
      <c r="AV1684">
        <v>2.1259999999999999</v>
      </c>
      <c r="AW1684">
        <f t="shared" si="746"/>
        <v>2.1259999999999998E-2</v>
      </c>
      <c r="AY1684" s="1">
        <v>43643</v>
      </c>
      <c r="AZ1684">
        <v>1.95</v>
      </c>
      <c r="BA1684">
        <f t="shared" si="747"/>
        <v>1.95E-2</v>
      </c>
      <c r="BC1684" s="1">
        <v>43665</v>
      </c>
      <c r="BD1684">
        <v>2.0089999999999999</v>
      </c>
      <c r="BE1684">
        <f t="shared" si="748"/>
        <v>2.009E-2</v>
      </c>
      <c r="BG1684" s="1">
        <v>43665</v>
      </c>
      <c r="BH1684">
        <v>1.8170999999999999</v>
      </c>
      <c r="BI1684">
        <f t="shared" si="749"/>
        <v>1.8171E-2</v>
      </c>
      <c r="BK1684" s="1">
        <v>39009</v>
      </c>
      <c r="BL1684">
        <v>2.1104099999999999</v>
      </c>
      <c r="BM1684">
        <f t="shared" si="755"/>
        <v>2.1104100000000001E-2</v>
      </c>
      <c r="BP1684" s="1">
        <v>43614</v>
      </c>
      <c r="BQ1684">
        <v>221.88919999999999</v>
      </c>
      <c r="BR1684">
        <f t="shared" si="750"/>
        <v>2.2188919999999999</v>
      </c>
      <c r="BT1684" s="1">
        <v>43626</v>
      </c>
      <c r="BU1684">
        <v>-0.318</v>
      </c>
      <c r="BV1684">
        <f t="shared" si="751"/>
        <v>-3.1800000000000001E-3</v>
      </c>
      <c r="BX1684" s="1">
        <v>43626</v>
      </c>
      <c r="BY1684">
        <v>-0.25800000000000001</v>
      </c>
      <c r="BZ1684">
        <f t="shared" si="752"/>
        <v>-2.5800000000000003E-3</v>
      </c>
      <c r="CB1684" s="1">
        <v>43665</v>
      </c>
      <c r="CC1684">
        <v>-0.40810000000000002</v>
      </c>
      <c r="CD1684">
        <f t="shared" si="753"/>
        <v>-4.0810000000000004E-3</v>
      </c>
      <c r="CG1684" s="1"/>
    </row>
    <row r="1685" spans="1:85" x14ac:dyDescent="0.3">
      <c r="A1685" s="21">
        <f t="shared" si="754"/>
        <v>48170</v>
      </c>
      <c r="B1685" s="18">
        <f t="shared" si="738"/>
        <v>112.421875</v>
      </c>
      <c r="C1685">
        <f t="shared" si="734"/>
        <v>115</v>
      </c>
      <c r="D1685">
        <f t="shared" ca="1" si="741"/>
        <v>-6.0055555555555555</v>
      </c>
      <c r="E1685">
        <f ca="1">IF(currency="USD",'Future et co'!F1685,IF(currency="EUR",'Future et co'!G1685,FALSE))</f>
        <v>3.6070000000000005E-2</v>
      </c>
      <c r="F1685">
        <f t="shared" ca="1" si="742"/>
        <v>3.6070000000000005E-2</v>
      </c>
      <c r="G1685">
        <f t="shared" ca="1" si="743"/>
        <v>2.0569999999999998E-2</v>
      </c>
      <c r="L1685">
        <f t="shared" ca="1" si="744"/>
        <v>127.8</v>
      </c>
      <c r="M1685">
        <f t="shared" ca="1" si="739"/>
        <v>3.6070000000000005E-2</v>
      </c>
      <c r="R1685">
        <f t="shared" ca="1" si="745"/>
        <v>127.8</v>
      </c>
      <c r="S1685">
        <f t="shared" ca="1" si="740"/>
        <v>3.6070000000000005E-2</v>
      </c>
      <c r="U1685" s="1"/>
      <c r="W1685" t="str">
        <f t="shared" si="735"/>
        <v/>
      </c>
      <c r="Y1685" s="1"/>
      <c r="AA1685">
        <f t="shared" si="736"/>
        <v>0</v>
      </c>
      <c r="AC1685" s="1"/>
      <c r="AE1685">
        <f t="shared" si="737"/>
        <v>0</v>
      </c>
      <c r="AH1685" s="1"/>
      <c r="AI1685" s="17"/>
      <c r="AJ1685" s="25"/>
      <c r="AU1685" s="1">
        <v>43642</v>
      </c>
      <c r="AV1685">
        <v>2.1480000000000001</v>
      </c>
      <c r="AW1685">
        <f t="shared" si="746"/>
        <v>2.1480000000000003E-2</v>
      </c>
      <c r="AY1685" s="1">
        <v>43642</v>
      </c>
      <c r="AZ1685">
        <v>1.972</v>
      </c>
      <c r="BA1685">
        <f t="shared" si="747"/>
        <v>1.9720000000000001E-2</v>
      </c>
      <c r="BC1685" s="1">
        <v>43664</v>
      </c>
      <c r="BD1685">
        <v>1.952</v>
      </c>
      <c r="BE1685">
        <f t="shared" si="748"/>
        <v>1.9519999999999999E-2</v>
      </c>
      <c r="BG1685" s="1">
        <v>43664</v>
      </c>
      <c r="BH1685">
        <v>1.7626999999999999</v>
      </c>
      <c r="BI1685">
        <f t="shared" si="749"/>
        <v>1.7627E-2</v>
      </c>
      <c r="BK1685" s="1">
        <v>39010</v>
      </c>
      <c r="BL1685">
        <v>2.1090100000000001</v>
      </c>
      <c r="BM1685">
        <f t="shared" si="755"/>
        <v>2.1090100000000001E-2</v>
      </c>
      <c r="BP1685" s="1">
        <v>43613</v>
      </c>
      <c r="BQ1685">
        <v>221.59870000000001</v>
      </c>
      <c r="BR1685">
        <f t="shared" si="750"/>
        <v>2.2159870000000002</v>
      </c>
      <c r="BT1685" s="1">
        <v>43623</v>
      </c>
      <c r="BU1685">
        <v>-0.31900000000000001</v>
      </c>
      <c r="BV1685">
        <f t="shared" si="751"/>
        <v>-3.1900000000000001E-3</v>
      </c>
      <c r="BX1685" s="1">
        <v>43623</v>
      </c>
      <c r="BY1685">
        <v>-0.25600000000000001</v>
      </c>
      <c r="BZ1685">
        <f t="shared" si="752"/>
        <v>-2.5600000000000002E-3</v>
      </c>
      <c r="CB1685" s="1">
        <v>43664</v>
      </c>
      <c r="CC1685">
        <v>-0.41</v>
      </c>
      <c r="CD1685">
        <f t="shared" si="753"/>
        <v>-4.0999999999999995E-3</v>
      </c>
      <c r="CG1685" s="1"/>
    </row>
    <row r="1686" spans="1:85" x14ac:dyDescent="0.3">
      <c r="A1686" s="21">
        <f t="shared" si="754"/>
        <v>48171</v>
      </c>
      <c r="B1686" s="18">
        <f t="shared" si="738"/>
        <v>112.421875</v>
      </c>
      <c r="C1686">
        <f t="shared" si="734"/>
        <v>115</v>
      </c>
      <c r="D1686">
        <f t="shared" ca="1" si="741"/>
        <v>-6.0083333333333337</v>
      </c>
      <c r="E1686">
        <f ca="1">IF(currency="USD",'Future et co'!F1686,IF(currency="EUR",'Future et co'!G1686,FALSE))</f>
        <v>3.6070000000000005E-2</v>
      </c>
      <c r="F1686">
        <f t="shared" ca="1" si="742"/>
        <v>3.6070000000000005E-2</v>
      </c>
      <c r="G1686">
        <f t="shared" ca="1" si="743"/>
        <v>2.0569999999999998E-2</v>
      </c>
      <c r="L1686">
        <f t="shared" ca="1" si="744"/>
        <v>127.8</v>
      </c>
      <c r="M1686">
        <f t="shared" ca="1" si="739"/>
        <v>3.6070000000000005E-2</v>
      </c>
      <c r="R1686">
        <f t="shared" ca="1" si="745"/>
        <v>127.8</v>
      </c>
      <c r="S1686">
        <f t="shared" ca="1" si="740"/>
        <v>3.6070000000000005E-2</v>
      </c>
      <c r="U1686" s="1"/>
      <c r="W1686" t="str">
        <f t="shared" si="735"/>
        <v/>
      </c>
      <c r="Y1686" s="1"/>
      <c r="AA1686">
        <f t="shared" si="736"/>
        <v>0</v>
      </c>
      <c r="AC1686" s="1"/>
      <c r="AE1686">
        <f t="shared" si="737"/>
        <v>0</v>
      </c>
      <c r="AH1686" s="1"/>
      <c r="AI1686" s="17"/>
      <c r="AJ1686" s="25"/>
      <c r="AU1686" s="1">
        <v>43641</v>
      </c>
      <c r="AV1686">
        <v>2.1509999999999998</v>
      </c>
      <c r="AW1686">
        <f t="shared" si="746"/>
        <v>2.1509999999999998E-2</v>
      </c>
      <c r="AY1686" s="1">
        <v>43641</v>
      </c>
      <c r="AZ1686">
        <v>1.956</v>
      </c>
      <c r="BA1686">
        <f t="shared" si="747"/>
        <v>1.9560000000000001E-2</v>
      </c>
      <c r="BC1686" s="1">
        <v>43663</v>
      </c>
      <c r="BD1686">
        <v>2.0099999999999998</v>
      </c>
      <c r="BE1686">
        <f t="shared" si="748"/>
        <v>2.0099999999999996E-2</v>
      </c>
      <c r="BG1686" s="1">
        <v>43663</v>
      </c>
      <c r="BH1686">
        <v>1.8140000000000001</v>
      </c>
      <c r="BI1686">
        <f t="shared" si="749"/>
        <v>1.814E-2</v>
      </c>
      <c r="BK1686" s="1">
        <v>39013</v>
      </c>
      <c r="BL1686">
        <v>2.0968599999999999</v>
      </c>
      <c r="BM1686">
        <f t="shared" si="755"/>
        <v>2.09686E-2</v>
      </c>
      <c r="BP1686" s="1">
        <v>43612</v>
      </c>
      <c r="BQ1686">
        <v>221.38740000000001</v>
      </c>
      <c r="BR1686">
        <f t="shared" si="750"/>
        <v>2.2138740000000001</v>
      </c>
      <c r="BT1686" s="1">
        <v>43622</v>
      </c>
      <c r="BU1686">
        <v>-0.32300000000000001</v>
      </c>
      <c r="BV1686">
        <f t="shared" si="751"/>
        <v>-3.2300000000000002E-3</v>
      </c>
      <c r="BX1686" s="1">
        <v>43622</v>
      </c>
      <c r="BY1686">
        <v>-0.25900000000000001</v>
      </c>
      <c r="BZ1686">
        <f t="shared" si="752"/>
        <v>-2.5900000000000003E-3</v>
      </c>
      <c r="CB1686" s="1">
        <v>43663</v>
      </c>
      <c r="CC1686">
        <v>-0.41</v>
      </c>
      <c r="CD1686">
        <f t="shared" si="753"/>
        <v>-4.0999999999999995E-3</v>
      </c>
      <c r="CG1686" s="1"/>
    </row>
    <row r="1687" spans="1:85" x14ac:dyDescent="0.3">
      <c r="A1687" s="21">
        <f t="shared" si="754"/>
        <v>48172</v>
      </c>
      <c r="B1687" s="18">
        <f t="shared" si="738"/>
        <v>112.421875</v>
      </c>
      <c r="C1687">
        <f t="shared" si="734"/>
        <v>115</v>
      </c>
      <c r="D1687">
        <f t="shared" ca="1" si="741"/>
        <v>-6.0111111111111111</v>
      </c>
      <c r="E1687">
        <f ca="1">IF(currency="USD",'Future et co'!F1687,IF(currency="EUR",'Future et co'!G1687,FALSE))</f>
        <v>3.6070000000000005E-2</v>
      </c>
      <c r="F1687">
        <f t="shared" ca="1" si="742"/>
        <v>3.6070000000000005E-2</v>
      </c>
      <c r="G1687">
        <f t="shared" ca="1" si="743"/>
        <v>2.0569999999999998E-2</v>
      </c>
      <c r="L1687">
        <f t="shared" ca="1" si="744"/>
        <v>127.8</v>
      </c>
      <c r="M1687">
        <f t="shared" ca="1" si="739"/>
        <v>3.6070000000000005E-2</v>
      </c>
      <c r="R1687">
        <f t="shared" ca="1" si="745"/>
        <v>127.8</v>
      </c>
      <c r="S1687">
        <f t="shared" ca="1" si="740"/>
        <v>3.6070000000000005E-2</v>
      </c>
      <c r="U1687" s="1"/>
      <c r="W1687" t="str">
        <f t="shared" si="735"/>
        <v/>
      </c>
      <c r="Y1687" s="1"/>
      <c r="AA1687">
        <f t="shared" si="736"/>
        <v>0</v>
      </c>
      <c r="AC1687" s="1"/>
      <c r="AE1687">
        <f t="shared" si="737"/>
        <v>0</v>
      </c>
      <c r="AH1687" s="1"/>
      <c r="AI1687" s="17"/>
      <c r="AJ1687" s="25"/>
      <c r="AU1687" s="1">
        <v>43640</v>
      </c>
      <c r="AV1687">
        <v>2.137</v>
      </c>
      <c r="AW1687">
        <f t="shared" si="746"/>
        <v>2.137E-2</v>
      </c>
      <c r="AY1687" s="1">
        <v>43640</v>
      </c>
      <c r="AZ1687">
        <v>1.9390000000000001</v>
      </c>
      <c r="BA1687">
        <f t="shared" si="747"/>
        <v>1.9390000000000001E-2</v>
      </c>
      <c r="BC1687" s="1">
        <v>43662</v>
      </c>
      <c r="BD1687">
        <v>2.0249999999999999</v>
      </c>
      <c r="BE1687">
        <f t="shared" si="748"/>
        <v>2.0250000000000001E-2</v>
      </c>
      <c r="BG1687" s="1">
        <v>43662</v>
      </c>
      <c r="BH1687">
        <v>1.8555999999999999</v>
      </c>
      <c r="BI1687">
        <f t="shared" si="749"/>
        <v>1.8556E-2</v>
      </c>
      <c r="BK1687" s="1">
        <v>39014</v>
      </c>
      <c r="BL1687">
        <v>2.0983800000000001</v>
      </c>
      <c r="BM1687">
        <f t="shared" si="755"/>
        <v>2.09838E-2</v>
      </c>
      <c r="BP1687" s="1">
        <v>43609</v>
      </c>
      <c r="BQ1687">
        <v>220.85910000000001</v>
      </c>
      <c r="BR1687">
        <f t="shared" si="750"/>
        <v>2.2085910000000002</v>
      </c>
      <c r="BT1687" s="1">
        <v>43621</v>
      </c>
      <c r="BU1687">
        <v>-0.32</v>
      </c>
      <c r="BV1687">
        <f t="shared" si="751"/>
        <v>-3.2000000000000002E-3</v>
      </c>
      <c r="BX1687" s="1">
        <v>43621</v>
      </c>
      <c r="BY1687">
        <v>-0.254</v>
      </c>
      <c r="BZ1687">
        <f t="shared" si="752"/>
        <v>-2.5400000000000002E-3</v>
      </c>
      <c r="CB1687" s="1">
        <v>43662</v>
      </c>
      <c r="CC1687">
        <v>-0.39610000000000001</v>
      </c>
      <c r="CD1687">
        <f t="shared" si="753"/>
        <v>-3.9610000000000001E-3</v>
      </c>
      <c r="CG1687" s="1"/>
    </row>
    <row r="1688" spans="1:85" x14ac:dyDescent="0.3">
      <c r="A1688" s="21">
        <f t="shared" si="754"/>
        <v>48173</v>
      </c>
      <c r="B1688" s="18">
        <f t="shared" si="738"/>
        <v>112.421875</v>
      </c>
      <c r="C1688">
        <f t="shared" si="734"/>
        <v>115</v>
      </c>
      <c r="D1688">
        <f t="shared" ca="1" si="741"/>
        <v>-6.0138888888888893</v>
      </c>
      <c r="E1688">
        <f ca="1">IF(currency="USD",'Future et co'!F1688,IF(currency="EUR",'Future et co'!G1688,FALSE))</f>
        <v>3.6070000000000005E-2</v>
      </c>
      <c r="F1688">
        <f t="shared" ca="1" si="742"/>
        <v>3.6070000000000005E-2</v>
      </c>
      <c r="G1688">
        <f t="shared" ca="1" si="743"/>
        <v>2.0569999999999998E-2</v>
      </c>
      <c r="L1688">
        <f t="shared" ca="1" si="744"/>
        <v>127.8</v>
      </c>
      <c r="M1688">
        <f t="shared" ca="1" si="739"/>
        <v>3.6070000000000005E-2</v>
      </c>
      <c r="R1688">
        <f t="shared" ca="1" si="745"/>
        <v>127.8</v>
      </c>
      <c r="S1688">
        <f t="shared" ca="1" si="740"/>
        <v>3.6070000000000005E-2</v>
      </c>
      <c r="U1688" s="1"/>
      <c r="W1688" t="str">
        <f t="shared" si="735"/>
        <v/>
      </c>
      <c r="Y1688" s="1"/>
      <c r="AA1688">
        <f t="shared" si="736"/>
        <v>0</v>
      </c>
      <c r="AC1688" s="1"/>
      <c r="AE1688">
        <f t="shared" si="737"/>
        <v>0</v>
      </c>
      <c r="AH1688" s="1"/>
      <c r="AI1688" s="17"/>
      <c r="AJ1688" s="25"/>
      <c r="AU1688" s="1">
        <v>43637</v>
      </c>
      <c r="AV1688">
        <v>2.157</v>
      </c>
      <c r="AW1688">
        <f t="shared" si="746"/>
        <v>2.1569999999999999E-2</v>
      </c>
      <c r="AY1688" s="1">
        <v>43637</v>
      </c>
      <c r="AZ1688">
        <v>1.962</v>
      </c>
      <c r="BA1688">
        <f t="shared" si="747"/>
        <v>1.9619999999999999E-2</v>
      </c>
      <c r="BC1688" s="1">
        <v>43661</v>
      </c>
      <c r="BD1688">
        <v>2.012</v>
      </c>
      <c r="BE1688">
        <f t="shared" si="748"/>
        <v>2.0119999999999999E-2</v>
      </c>
      <c r="BG1688" s="1">
        <v>43661</v>
      </c>
      <c r="BH1688">
        <v>1.831</v>
      </c>
      <c r="BI1688">
        <f t="shared" si="749"/>
        <v>1.831E-2</v>
      </c>
      <c r="BK1688" s="1">
        <v>39015</v>
      </c>
      <c r="BL1688">
        <v>2.0911300000000002</v>
      </c>
      <c r="BM1688">
        <f t="shared" si="755"/>
        <v>2.0911300000000001E-2</v>
      </c>
      <c r="BP1688" s="1">
        <v>43608</v>
      </c>
      <c r="BQ1688">
        <v>220.83269999999999</v>
      </c>
      <c r="BR1688">
        <f t="shared" si="750"/>
        <v>2.2083269999999997</v>
      </c>
      <c r="BT1688" s="1">
        <v>43620</v>
      </c>
      <c r="BU1688">
        <v>-0.32200000000000001</v>
      </c>
      <c r="BV1688">
        <f t="shared" si="751"/>
        <v>-3.2200000000000002E-3</v>
      </c>
      <c r="BX1688" s="1">
        <v>43620</v>
      </c>
      <c r="BY1688">
        <v>-0.254</v>
      </c>
      <c r="BZ1688">
        <f t="shared" si="752"/>
        <v>-2.5400000000000002E-3</v>
      </c>
      <c r="CB1688" s="1">
        <v>43661</v>
      </c>
      <c r="CC1688">
        <v>-0.40400000000000003</v>
      </c>
      <c r="CD1688">
        <f t="shared" si="753"/>
        <v>-4.0400000000000002E-3</v>
      </c>
      <c r="CG1688" s="1"/>
    </row>
    <row r="1689" spans="1:85" x14ac:dyDescent="0.3">
      <c r="A1689" s="21">
        <f t="shared" si="754"/>
        <v>48176</v>
      </c>
      <c r="B1689" s="18">
        <f t="shared" si="738"/>
        <v>112.421875</v>
      </c>
      <c r="C1689">
        <f t="shared" ref="C1689:C1752" si="756">CEILING(B1689,$C$9)</f>
        <v>115</v>
      </c>
      <c r="D1689">
        <f t="shared" ca="1" si="741"/>
        <v>-6.0222222222222221</v>
      </c>
      <c r="E1689">
        <f ca="1">IF(currency="USD",'Future et co'!F1689,IF(currency="EUR",'Future et co'!G1689,FALSE))</f>
        <v>3.6070000000000005E-2</v>
      </c>
      <c r="F1689">
        <f t="shared" ca="1" si="742"/>
        <v>3.6070000000000005E-2</v>
      </c>
      <c r="G1689">
        <f t="shared" ca="1" si="743"/>
        <v>2.0569999999999998E-2</v>
      </c>
      <c r="L1689">
        <f t="shared" ca="1" si="744"/>
        <v>127.8</v>
      </c>
      <c r="M1689">
        <f t="shared" ca="1" si="739"/>
        <v>3.6070000000000005E-2</v>
      </c>
      <c r="R1689">
        <f t="shared" ca="1" si="745"/>
        <v>127.8</v>
      </c>
      <c r="S1689">
        <f t="shared" ca="1" si="740"/>
        <v>3.6070000000000005E-2</v>
      </c>
      <c r="U1689" s="1"/>
      <c r="W1689" t="str">
        <f t="shared" si="735"/>
        <v/>
      </c>
      <c r="Y1689" s="1"/>
      <c r="AA1689">
        <f t="shared" si="736"/>
        <v>0</v>
      </c>
      <c r="AC1689" s="1"/>
      <c r="AE1689">
        <f t="shared" si="737"/>
        <v>0</v>
      </c>
      <c r="AH1689" s="1"/>
      <c r="AI1689" s="17"/>
      <c r="AJ1689" s="25"/>
      <c r="AU1689" s="1">
        <v>43636</v>
      </c>
      <c r="AV1689">
        <v>2.1589999999999998</v>
      </c>
      <c r="AW1689">
        <f t="shared" si="746"/>
        <v>2.1589999999999998E-2</v>
      </c>
      <c r="AY1689" s="1">
        <v>43636</v>
      </c>
      <c r="AZ1689">
        <v>1.9630000000000001</v>
      </c>
      <c r="BA1689">
        <f t="shared" si="747"/>
        <v>1.9630000000000002E-2</v>
      </c>
      <c r="BC1689" s="1">
        <v>43658</v>
      </c>
      <c r="BD1689">
        <v>2.0259999999999998</v>
      </c>
      <c r="BE1689">
        <f t="shared" si="748"/>
        <v>2.0259999999999997E-2</v>
      </c>
      <c r="BG1689" s="1">
        <v>43658</v>
      </c>
      <c r="BH1689">
        <v>1.8673999999999999</v>
      </c>
      <c r="BI1689">
        <f t="shared" si="749"/>
        <v>1.8674E-2</v>
      </c>
      <c r="BK1689" s="1">
        <v>39016</v>
      </c>
      <c r="BL1689">
        <v>2.08318</v>
      </c>
      <c r="BM1689">
        <f t="shared" si="755"/>
        <v>2.0831800000000001E-2</v>
      </c>
      <c r="BP1689" s="1">
        <v>43607</v>
      </c>
      <c r="BQ1689">
        <v>220.17240000000001</v>
      </c>
      <c r="BR1689">
        <f t="shared" si="750"/>
        <v>2.201724</v>
      </c>
      <c r="BT1689" s="1">
        <v>43619</v>
      </c>
      <c r="BU1689">
        <v>-0.32300000000000001</v>
      </c>
      <c r="BV1689">
        <f t="shared" si="751"/>
        <v>-3.2300000000000002E-3</v>
      </c>
      <c r="BX1689" s="1">
        <v>43619</v>
      </c>
      <c r="BY1689">
        <v>-0.254</v>
      </c>
      <c r="BZ1689">
        <f t="shared" si="752"/>
        <v>-2.5400000000000002E-3</v>
      </c>
      <c r="CB1689" s="1">
        <v>43658</v>
      </c>
      <c r="CC1689">
        <v>-0.39100000000000001</v>
      </c>
      <c r="CD1689">
        <f t="shared" si="753"/>
        <v>-3.9100000000000003E-3</v>
      </c>
      <c r="CG1689" s="1"/>
    </row>
    <row r="1690" spans="1:85" x14ac:dyDescent="0.3">
      <c r="A1690" s="21">
        <f t="shared" si="754"/>
        <v>48177</v>
      </c>
      <c r="B1690" s="18">
        <f t="shared" si="738"/>
        <v>112.421875</v>
      </c>
      <c r="C1690">
        <f t="shared" si="756"/>
        <v>115</v>
      </c>
      <c r="D1690">
        <f t="shared" ca="1" si="741"/>
        <v>-6.0250000000000004</v>
      </c>
      <c r="E1690">
        <f ca="1">IF(currency="USD",'Future et co'!F1690,IF(currency="EUR",'Future et co'!G1690,FALSE))</f>
        <v>3.6070000000000005E-2</v>
      </c>
      <c r="F1690">
        <f t="shared" ca="1" si="742"/>
        <v>3.6070000000000005E-2</v>
      </c>
      <c r="G1690">
        <f t="shared" ca="1" si="743"/>
        <v>2.0569999999999998E-2</v>
      </c>
      <c r="L1690">
        <f t="shared" ca="1" si="744"/>
        <v>127.8</v>
      </c>
      <c r="M1690">
        <f t="shared" ca="1" si="739"/>
        <v>3.6070000000000005E-2</v>
      </c>
      <c r="R1690">
        <f t="shared" ca="1" si="745"/>
        <v>127.8</v>
      </c>
      <c r="S1690">
        <f t="shared" ca="1" si="740"/>
        <v>3.6070000000000005E-2</v>
      </c>
      <c r="U1690" s="1"/>
      <c r="W1690" t="str">
        <f t="shared" si="735"/>
        <v/>
      </c>
      <c r="Y1690" s="1"/>
      <c r="AA1690">
        <f t="shared" si="736"/>
        <v>0</v>
      </c>
      <c r="AC1690" s="1"/>
      <c r="AE1690">
        <f t="shared" si="737"/>
        <v>0</v>
      </c>
      <c r="AH1690" s="1"/>
      <c r="AI1690" s="17"/>
      <c r="AJ1690" s="25"/>
      <c r="AU1690" s="1">
        <v>43635</v>
      </c>
      <c r="AV1690">
        <v>2.177</v>
      </c>
      <c r="AW1690">
        <f t="shared" si="746"/>
        <v>2.1770000000000001E-2</v>
      </c>
      <c r="AY1690" s="1">
        <v>43635</v>
      </c>
      <c r="AZ1690">
        <v>1.9810000000000001</v>
      </c>
      <c r="BA1690">
        <f t="shared" si="747"/>
        <v>1.9810000000000001E-2</v>
      </c>
      <c r="BC1690" s="1">
        <v>43657</v>
      </c>
      <c r="BD1690">
        <v>2.036</v>
      </c>
      <c r="BE1690">
        <f t="shared" si="748"/>
        <v>2.036E-2</v>
      </c>
      <c r="BG1690" s="1">
        <v>43657</v>
      </c>
      <c r="BH1690">
        <v>1.8767</v>
      </c>
      <c r="BI1690">
        <f t="shared" si="749"/>
        <v>1.8766999999999999E-2</v>
      </c>
      <c r="BK1690" s="1">
        <v>39017</v>
      </c>
      <c r="BL1690">
        <v>2.09978</v>
      </c>
      <c r="BM1690">
        <f t="shared" si="755"/>
        <v>2.09978E-2</v>
      </c>
      <c r="BP1690" s="1">
        <v>43606</v>
      </c>
      <c r="BQ1690">
        <v>219.86869999999999</v>
      </c>
      <c r="BR1690">
        <f t="shared" si="750"/>
        <v>2.1986870000000001</v>
      </c>
      <c r="BT1690" s="1">
        <v>43616</v>
      </c>
      <c r="BU1690">
        <v>-0.32200000000000001</v>
      </c>
      <c r="BV1690">
        <f t="shared" si="751"/>
        <v>-3.2200000000000002E-3</v>
      </c>
      <c r="BX1690" s="1">
        <v>43616</v>
      </c>
      <c r="BY1690">
        <v>-0.25</v>
      </c>
      <c r="BZ1690">
        <f t="shared" si="752"/>
        <v>-2.5000000000000001E-3</v>
      </c>
      <c r="CB1690" s="1">
        <v>43657</v>
      </c>
      <c r="CC1690">
        <v>-0.38</v>
      </c>
      <c r="CD1690">
        <f t="shared" si="753"/>
        <v>-3.8E-3</v>
      </c>
      <c r="CG1690" s="1"/>
    </row>
    <row r="1691" spans="1:85" x14ac:dyDescent="0.3">
      <c r="A1691" s="21">
        <f t="shared" si="754"/>
        <v>48178</v>
      </c>
      <c r="B1691" s="18">
        <f t="shared" si="738"/>
        <v>112.421875</v>
      </c>
      <c r="C1691">
        <f t="shared" si="756"/>
        <v>115</v>
      </c>
      <c r="D1691">
        <f t="shared" ca="1" si="741"/>
        <v>-6.0277777777777777</v>
      </c>
      <c r="E1691">
        <f ca="1">IF(currency="USD",'Future et co'!F1691,IF(currency="EUR",'Future et co'!G1691,FALSE))</f>
        <v>3.6070000000000005E-2</v>
      </c>
      <c r="F1691">
        <f t="shared" ca="1" si="742"/>
        <v>3.6070000000000005E-2</v>
      </c>
      <c r="G1691">
        <f t="shared" ca="1" si="743"/>
        <v>2.0569999999999998E-2</v>
      </c>
      <c r="L1691">
        <f t="shared" ca="1" si="744"/>
        <v>127.8</v>
      </c>
      <c r="M1691">
        <f t="shared" ca="1" si="739"/>
        <v>3.6070000000000005E-2</v>
      </c>
      <c r="R1691">
        <f t="shared" ca="1" si="745"/>
        <v>127.8</v>
      </c>
      <c r="S1691">
        <f t="shared" ca="1" si="740"/>
        <v>3.6070000000000005E-2</v>
      </c>
      <c r="U1691" s="1"/>
      <c r="W1691" t="str">
        <f t="shared" si="735"/>
        <v/>
      </c>
      <c r="Y1691" s="1"/>
      <c r="AA1691">
        <f t="shared" si="736"/>
        <v>0</v>
      </c>
      <c r="AC1691" s="1"/>
      <c r="AE1691">
        <f t="shared" si="737"/>
        <v>0</v>
      </c>
      <c r="AH1691" s="1"/>
      <c r="AI1691" s="17"/>
      <c r="AJ1691" s="25"/>
      <c r="AU1691" s="1">
        <v>43634</v>
      </c>
      <c r="AV1691">
        <v>2.2109999999999999</v>
      </c>
      <c r="AW1691">
        <f t="shared" si="746"/>
        <v>2.2109999999999998E-2</v>
      </c>
      <c r="AY1691" s="1">
        <v>43634</v>
      </c>
      <c r="AZ1691">
        <v>2.0590000000000002</v>
      </c>
      <c r="BA1691">
        <f t="shared" si="747"/>
        <v>2.0590000000000001E-2</v>
      </c>
      <c r="BC1691" s="1">
        <v>43656</v>
      </c>
      <c r="BD1691">
        <v>2.028</v>
      </c>
      <c r="BE1691">
        <f t="shared" si="748"/>
        <v>2.0279999999999999E-2</v>
      </c>
      <c r="BG1691" s="1">
        <v>43656</v>
      </c>
      <c r="BH1691">
        <v>1.849</v>
      </c>
      <c r="BI1691">
        <f t="shared" si="749"/>
        <v>1.8489999999999999E-2</v>
      </c>
      <c r="BK1691" s="1">
        <v>39020</v>
      </c>
      <c r="BL1691">
        <v>2.1003099999999999</v>
      </c>
      <c r="BM1691">
        <f t="shared" si="755"/>
        <v>2.10031E-2</v>
      </c>
      <c r="BP1691" s="1">
        <v>43605</v>
      </c>
      <c r="BQ1691">
        <v>220.26490000000001</v>
      </c>
      <c r="BR1691">
        <f t="shared" si="750"/>
        <v>2.2026490000000001</v>
      </c>
      <c r="BT1691" s="1">
        <v>43615</v>
      </c>
      <c r="BU1691">
        <v>-0.32</v>
      </c>
      <c r="BV1691">
        <f t="shared" si="751"/>
        <v>-3.2000000000000002E-3</v>
      </c>
      <c r="BX1691" s="1">
        <v>43615</v>
      </c>
      <c r="BY1691">
        <v>-0.247</v>
      </c>
      <c r="BZ1691">
        <f t="shared" si="752"/>
        <v>-2.47E-3</v>
      </c>
      <c r="CB1691" s="1">
        <v>43656</v>
      </c>
      <c r="CC1691">
        <v>-0.38</v>
      </c>
      <c r="CD1691">
        <f t="shared" si="753"/>
        <v>-3.8E-3</v>
      </c>
      <c r="CG1691" s="1"/>
    </row>
    <row r="1692" spans="1:85" x14ac:dyDescent="0.3">
      <c r="A1692" s="21">
        <f t="shared" si="754"/>
        <v>48179</v>
      </c>
      <c r="B1692" s="18">
        <f t="shared" si="738"/>
        <v>112.421875</v>
      </c>
      <c r="C1692">
        <f t="shared" si="756"/>
        <v>115</v>
      </c>
      <c r="D1692">
        <f t="shared" ca="1" si="741"/>
        <v>-6.0305555555555559</v>
      </c>
      <c r="E1692">
        <f ca="1">IF(currency="USD",'Future et co'!F1692,IF(currency="EUR",'Future et co'!G1692,FALSE))</f>
        <v>3.6070000000000005E-2</v>
      </c>
      <c r="F1692">
        <f t="shared" ca="1" si="742"/>
        <v>3.6070000000000005E-2</v>
      </c>
      <c r="G1692">
        <f t="shared" ca="1" si="743"/>
        <v>2.0569999999999998E-2</v>
      </c>
      <c r="L1692">
        <f t="shared" ca="1" si="744"/>
        <v>127.8</v>
      </c>
      <c r="M1692">
        <f t="shared" ca="1" si="739"/>
        <v>3.6070000000000005E-2</v>
      </c>
      <c r="R1692">
        <f t="shared" ca="1" si="745"/>
        <v>127.8</v>
      </c>
      <c r="S1692">
        <f t="shared" ca="1" si="740"/>
        <v>3.6070000000000005E-2</v>
      </c>
      <c r="U1692" s="1"/>
      <c r="W1692" t="str">
        <f t="shared" si="735"/>
        <v/>
      </c>
      <c r="Y1692" s="1"/>
      <c r="AA1692">
        <f t="shared" si="736"/>
        <v>0</v>
      </c>
      <c r="AC1692" s="1"/>
      <c r="AE1692">
        <f t="shared" si="737"/>
        <v>0</v>
      </c>
      <c r="AH1692" s="1"/>
      <c r="AI1692" s="17"/>
      <c r="AJ1692" s="25"/>
      <c r="AU1692" s="1">
        <v>43633</v>
      </c>
      <c r="AV1692">
        <v>2.2240000000000002</v>
      </c>
      <c r="AW1692">
        <f t="shared" si="746"/>
        <v>2.2240000000000003E-2</v>
      </c>
      <c r="AY1692" s="1">
        <v>43633</v>
      </c>
      <c r="AZ1692">
        <v>2.0659999999999998</v>
      </c>
      <c r="BA1692">
        <f t="shared" si="747"/>
        <v>2.0659999999999998E-2</v>
      </c>
      <c r="BC1692" s="1">
        <v>43655</v>
      </c>
      <c r="BD1692">
        <v>2.0819999999999999</v>
      </c>
      <c r="BE1692">
        <f t="shared" si="748"/>
        <v>2.0819999999999998E-2</v>
      </c>
      <c r="BG1692" s="1">
        <v>43655</v>
      </c>
      <c r="BH1692">
        <v>1.905</v>
      </c>
      <c r="BI1692">
        <f t="shared" si="749"/>
        <v>1.9050000000000001E-2</v>
      </c>
      <c r="BK1692" s="1">
        <v>39021</v>
      </c>
      <c r="BL1692">
        <v>2.1015700000000002</v>
      </c>
      <c r="BM1692">
        <f t="shared" si="755"/>
        <v>2.1015700000000002E-2</v>
      </c>
      <c r="BP1692" s="1">
        <v>43602</v>
      </c>
      <c r="BQ1692">
        <v>220.62139999999999</v>
      </c>
      <c r="BR1692">
        <f t="shared" si="750"/>
        <v>2.2062140000000001</v>
      </c>
      <c r="BT1692" s="1">
        <v>43614</v>
      </c>
      <c r="BU1692">
        <v>-0.317</v>
      </c>
      <c r="BV1692">
        <f t="shared" si="751"/>
        <v>-3.1700000000000001E-3</v>
      </c>
      <c r="BX1692" s="1">
        <v>43614</v>
      </c>
      <c r="BY1692">
        <v>-0.245</v>
      </c>
      <c r="BZ1692">
        <f t="shared" si="752"/>
        <v>-2.4499999999999999E-3</v>
      </c>
      <c r="CB1692" s="1">
        <v>43655</v>
      </c>
      <c r="CC1692">
        <v>-0.38</v>
      </c>
      <c r="CD1692">
        <f t="shared" si="753"/>
        <v>-3.8E-3</v>
      </c>
      <c r="CG1692" s="1"/>
    </row>
    <row r="1693" spans="1:85" x14ac:dyDescent="0.3">
      <c r="A1693" s="21">
        <f t="shared" si="754"/>
        <v>48180</v>
      </c>
      <c r="B1693" s="18">
        <f t="shared" si="738"/>
        <v>112.421875</v>
      </c>
      <c r="C1693">
        <f t="shared" si="756"/>
        <v>115</v>
      </c>
      <c r="D1693">
        <f t="shared" ca="1" si="741"/>
        <v>-6.0333333333333332</v>
      </c>
      <c r="E1693">
        <f ca="1">IF(currency="USD",'Future et co'!F1693,IF(currency="EUR",'Future et co'!G1693,FALSE))</f>
        <v>3.6070000000000005E-2</v>
      </c>
      <c r="F1693">
        <f t="shared" ca="1" si="742"/>
        <v>3.6070000000000005E-2</v>
      </c>
      <c r="G1693">
        <f t="shared" ca="1" si="743"/>
        <v>2.0569999999999998E-2</v>
      </c>
      <c r="L1693">
        <f t="shared" ca="1" si="744"/>
        <v>127.8</v>
      </c>
      <c r="M1693">
        <f t="shared" ca="1" si="739"/>
        <v>3.6070000000000005E-2</v>
      </c>
      <c r="R1693">
        <f t="shared" ca="1" si="745"/>
        <v>127.8</v>
      </c>
      <c r="S1693">
        <f t="shared" ca="1" si="740"/>
        <v>3.6070000000000005E-2</v>
      </c>
      <c r="U1693" s="1"/>
      <c r="W1693" t="str">
        <f t="shared" si="735"/>
        <v/>
      </c>
      <c r="Y1693" s="1"/>
      <c r="AA1693">
        <f t="shared" si="736"/>
        <v>0</v>
      </c>
      <c r="AC1693" s="1"/>
      <c r="AE1693">
        <f t="shared" si="737"/>
        <v>0</v>
      </c>
      <c r="AH1693" s="1"/>
      <c r="AI1693" s="17"/>
      <c r="AJ1693" s="25"/>
      <c r="AU1693" s="1">
        <v>43630</v>
      </c>
      <c r="AV1693">
        <v>2.2189999999999999</v>
      </c>
      <c r="AW1693">
        <f t="shared" si="746"/>
        <v>2.2189999999999998E-2</v>
      </c>
      <c r="AY1693" s="1">
        <v>43630</v>
      </c>
      <c r="AZ1693">
        <v>2.0470000000000002</v>
      </c>
      <c r="BA1693">
        <f t="shared" si="747"/>
        <v>2.0470000000000002E-2</v>
      </c>
      <c r="BC1693" s="1">
        <v>43654</v>
      </c>
      <c r="BD1693">
        <v>2.0670000000000002</v>
      </c>
      <c r="BE1693">
        <f t="shared" si="748"/>
        <v>2.0670000000000001E-2</v>
      </c>
      <c r="BG1693" s="1">
        <v>43654</v>
      </c>
      <c r="BH1693">
        <v>1.885</v>
      </c>
      <c r="BI1693">
        <f t="shared" si="749"/>
        <v>1.8849999999999999E-2</v>
      </c>
      <c r="BK1693" s="1">
        <v>39022</v>
      </c>
      <c r="BL1693">
        <v>2.1167899999999999</v>
      </c>
      <c r="BM1693">
        <f t="shared" si="755"/>
        <v>2.11679E-2</v>
      </c>
      <c r="BP1693" s="1">
        <v>43601</v>
      </c>
      <c r="BQ1693">
        <v>220.47620000000001</v>
      </c>
      <c r="BR1693">
        <f t="shared" si="750"/>
        <v>2.2047620000000001</v>
      </c>
      <c r="BT1693" s="1">
        <v>43613</v>
      </c>
      <c r="BU1693">
        <v>-0.315</v>
      </c>
      <c r="BV1693">
        <f t="shared" si="751"/>
        <v>-3.15E-3</v>
      </c>
      <c r="BX1693" s="1">
        <v>43613</v>
      </c>
      <c r="BY1693">
        <v>-0.24199999999999999</v>
      </c>
      <c r="BZ1693">
        <f t="shared" si="752"/>
        <v>-2.4199999999999998E-3</v>
      </c>
      <c r="CB1693" s="1">
        <v>43654</v>
      </c>
      <c r="CC1693">
        <v>-0.38069999999999998</v>
      </c>
      <c r="CD1693">
        <f t="shared" si="753"/>
        <v>-3.8069999999999996E-3</v>
      </c>
      <c r="CG1693" s="1"/>
    </row>
    <row r="1694" spans="1:85" x14ac:dyDescent="0.3">
      <c r="A1694" s="21">
        <f t="shared" si="754"/>
        <v>48183</v>
      </c>
      <c r="B1694" s="18">
        <f t="shared" si="738"/>
        <v>112.421875</v>
      </c>
      <c r="C1694">
        <f t="shared" si="756"/>
        <v>115</v>
      </c>
      <c r="D1694">
        <f t="shared" ca="1" si="741"/>
        <v>-6.041666666666667</v>
      </c>
      <c r="E1694">
        <f ca="1">IF(currency="USD",'Future et co'!F1694,IF(currency="EUR",'Future et co'!G1694,FALSE))</f>
        <v>3.6070000000000005E-2</v>
      </c>
      <c r="F1694">
        <f t="shared" ca="1" si="742"/>
        <v>3.6070000000000005E-2</v>
      </c>
      <c r="G1694">
        <f t="shared" ca="1" si="743"/>
        <v>2.0569999999999998E-2</v>
      </c>
      <c r="L1694">
        <f t="shared" ca="1" si="744"/>
        <v>127.8</v>
      </c>
      <c r="M1694">
        <f t="shared" ca="1" si="739"/>
        <v>3.6070000000000005E-2</v>
      </c>
      <c r="R1694">
        <f t="shared" ca="1" si="745"/>
        <v>127.8</v>
      </c>
      <c r="S1694">
        <f t="shared" ca="1" si="740"/>
        <v>3.6070000000000005E-2</v>
      </c>
      <c r="U1694" s="1"/>
      <c r="W1694" t="str">
        <f t="shared" si="735"/>
        <v/>
      </c>
      <c r="Y1694" s="1"/>
      <c r="AA1694">
        <f t="shared" si="736"/>
        <v>0</v>
      </c>
      <c r="AC1694" s="1"/>
      <c r="AE1694">
        <f t="shared" si="737"/>
        <v>0</v>
      </c>
      <c r="AH1694" s="1"/>
      <c r="AI1694" s="17"/>
      <c r="AJ1694" s="25"/>
      <c r="AU1694" s="1">
        <v>43629</v>
      </c>
      <c r="AV1694">
        <v>2.2090000000000001</v>
      </c>
      <c r="AW1694">
        <f t="shared" si="746"/>
        <v>2.2090000000000002E-2</v>
      </c>
      <c r="AY1694" s="1">
        <v>43629</v>
      </c>
      <c r="AZ1694">
        <v>2.0369999999999999</v>
      </c>
      <c r="BA1694">
        <f t="shared" si="747"/>
        <v>2.0369999999999999E-2</v>
      </c>
      <c r="BC1694" s="1">
        <v>43651</v>
      </c>
      <c r="BD1694">
        <v>2.0699999999999998</v>
      </c>
      <c r="BE1694">
        <f t="shared" si="748"/>
        <v>2.07E-2</v>
      </c>
      <c r="BG1694" s="1">
        <v>43651</v>
      </c>
      <c r="BH1694">
        <v>1.883</v>
      </c>
      <c r="BI1694">
        <f t="shared" si="749"/>
        <v>1.883E-2</v>
      </c>
      <c r="BK1694" s="1">
        <v>39023</v>
      </c>
      <c r="BL1694">
        <v>2.1175199999999998</v>
      </c>
      <c r="BM1694">
        <f t="shared" si="755"/>
        <v>2.1175199999999998E-2</v>
      </c>
      <c r="BP1694" s="1">
        <v>43600</v>
      </c>
      <c r="BQ1694">
        <v>220.46299999999999</v>
      </c>
      <c r="BR1694">
        <f t="shared" si="750"/>
        <v>2.2046299999999999</v>
      </c>
      <c r="BT1694" s="1">
        <v>43612</v>
      </c>
      <c r="BU1694">
        <v>-0.311</v>
      </c>
      <c r="BV1694">
        <f t="shared" si="751"/>
        <v>-3.1099999999999999E-3</v>
      </c>
      <c r="BX1694" s="1">
        <v>43612</v>
      </c>
      <c r="BY1694">
        <v>-0.24</v>
      </c>
      <c r="BZ1694">
        <f t="shared" si="752"/>
        <v>-2.3999999999999998E-3</v>
      </c>
      <c r="CB1694" s="1">
        <v>43651</v>
      </c>
      <c r="CC1694">
        <v>-0.3836</v>
      </c>
      <c r="CD1694">
        <f t="shared" si="753"/>
        <v>-3.836E-3</v>
      </c>
      <c r="CG1694" s="1"/>
    </row>
    <row r="1695" spans="1:85" x14ac:dyDescent="0.3">
      <c r="A1695" s="21">
        <f t="shared" si="754"/>
        <v>48184</v>
      </c>
      <c r="B1695" s="18">
        <f t="shared" si="738"/>
        <v>112.421875</v>
      </c>
      <c r="C1695">
        <f t="shared" si="756"/>
        <v>115</v>
      </c>
      <c r="D1695">
        <f t="shared" ca="1" si="741"/>
        <v>-6.0444444444444443</v>
      </c>
      <c r="E1695">
        <f ca="1">IF(currency="USD",'Future et co'!F1695,IF(currency="EUR",'Future et co'!G1695,FALSE))</f>
        <v>3.6070000000000005E-2</v>
      </c>
      <c r="F1695">
        <f t="shared" ca="1" si="742"/>
        <v>3.6070000000000005E-2</v>
      </c>
      <c r="G1695">
        <f t="shared" ca="1" si="743"/>
        <v>2.0569999999999998E-2</v>
      </c>
      <c r="L1695">
        <f t="shared" ca="1" si="744"/>
        <v>127.8</v>
      </c>
      <c r="M1695">
        <f t="shared" ca="1" si="739"/>
        <v>3.6070000000000005E-2</v>
      </c>
      <c r="R1695">
        <f t="shared" ca="1" si="745"/>
        <v>127.8</v>
      </c>
      <c r="S1695">
        <f t="shared" ca="1" si="740"/>
        <v>3.6070000000000005E-2</v>
      </c>
      <c r="U1695" s="1"/>
      <c r="W1695" t="str">
        <f t="shared" si="735"/>
        <v/>
      </c>
      <c r="Y1695" s="1"/>
      <c r="AA1695">
        <f t="shared" si="736"/>
        <v>0</v>
      </c>
      <c r="AC1695" s="1"/>
      <c r="AE1695">
        <f t="shared" si="737"/>
        <v>0</v>
      </c>
      <c r="AH1695" s="1"/>
      <c r="AI1695" s="17"/>
      <c r="AJ1695" s="25"/>
      <c r="AU1695" s="1">
        <v>43628</v>
      </c>
      <c r="AV1695">
        <v>2.2349999999999999</v>
      </c>
      <c r="AW1695">
        <f t="shared" si="746"/>
        <v>2.2349999999999998E-2</v>
      </c>
      <c r="AY1695" s="1">
        <v>43628</v>
      </c>
      <c r="AZ1695">
        <v>2.089</v>
      </c>
      <c r="BA1695">
        <f t="shared" si="747"/>
        <v>2.0889999999999999E-2</v>
      </c>
      <c r="BC1695" s="1">
        <v>43650</v>
      </c>
      <c r="BD1695">
        <v>1.9830000000000001</v>
      </c>
      <c r="BE1695">
        <f t="shared" si="748"/>
        <v>1.983E-2</v>
      </c>
      <c r="BG1695" s="1">
        <v>43650</v>
      </c>
      <c r="BH1695">
        <v>1.776</v>
      </c>
      <c r="BI1695">
        <f t="shared" si="749"/>
        <v>1.7760000000000001E-2</v>
      </c>
      <c r="BK1695" s="1">
        <v>39024</v>
      </c>
      <c r="BL1695">
        <v>2.1219199999999998</v>
      </c>
      <c r="BM1695">
        <f t="shared" si="755"/>
        <v>2.1219199999999997E-2</v>
      </c>
      <c r="BP1695" s="1">
        <v>43599</v>
      </c>
      <c r="BQ1695">
        <v>220.0008</v>
      </c>
      <c r="BR1695">
        <f t="shared" si="750"/>
        <v>2.200008</v>
      </c>
      <c r="BT1695" s="1">
        <v>43609</v>
      </c>
      <c r="BU1695">
        <v>-0.311</v>
      </c>
      <c r="BV1695">
        <f t="shared" si="751"/>
        <v>-3.1099999999999999E-3</v>
      </c>
      <c r="BX1695" s="1">
        <v>43609</v>
      </c>
      <c r="BY1695">
        <v>-0.24099999999999999</v>
      </c>
      <c r="BZ1695">
        <f t="shared" si="752"/>
        <v>-2.4099999999999998E-3</v>
      </c>
      <c r="CB1695" s="1">
        <v>43650</v>
      </c>
      <c r="CC1695">
        <v>-0.39</v>
      </c>
      <c r="CD1695">
        <f t="shared" si="753"/>
        <v>-3.9000000000000003E-3</v>
      </c>
      <c r="CG1695" s="1"/>
    </row>
    <row r="1696" spans="1:85" x14ac:dyDescent="0.3">
      <c r="A1696" s="21">
        <f t="shared" si="754"/>
        <v>48185</v>
      </c>
      <c r="B1696" s="18">
        <f t="shared" si="738"/>
        <v>112.421875</v>
      </c>
      <c r="C1696">
        <f t="shared" si="756"/>
        <v>115</v>
      </c>
      <c r="D1696">
        <f t="shared" ca="1" si="741"/>
        <v>-6.0472222222222225</v>
      </c>
      <c r="E1696">
        <f ca="1">IF(currency="USD",'Future et co'!F1696,IF(currency="EUR",'Future et co'!G1696,FALSE))</f>
        <v>3.6070000000000005E-2</v>
      </c>
      <c r="F1696">
        <f t="shared" ca="1" si="742"/>
        <v>3.6070000000000005E-2</v>
      </c>
      <c r="G1696">
        <f t="shared" ca="1" si="743"/>
        <v>2.0569999999999998E-2</v>
      </c>
      <c r="L1696">
        <f t="shared" ca="1" si="744"/>
        <v>127.8</v>
      </c>
      <c r="M1696">
        <f t="shared" ca="1" si="739"/>
        <v>3.6070000000000005E-2</v>
      </c>
      <c r="R1696">
        <f t="shared" ca="1" si="745"/>
        <v>127.8</v>
      </c>
      <c r="S1696">
        <f t="shared" ca="1" si="740"/>
        <v>3.6070000000000005E-2</v>
      </c>
      <c r="U1696" s="1"/>
      <c r="W1696" t="str">
        <f t="shared" si="735"/>
        <v/>
      </c>
      <c r="Y1696" s="1"/>
      <c r="AA1696">
        <f t="shared" si="736"/>
        <v>0</v>
      </c>
      <c r="AC1696" s="1"/>
      <c r="AE1696">
        <f t="shared" si="737"/>
        <v>0</v>
      </c>
      <c r="AH1696" s="1"/>
      <c r="AI1696" s="17"/>
      <c r="AJ1696" s="25"/>
      <c r="AU1696" s="1">
        <v>43627</v>
      </c>
      <c r="AV1696">
        <v>2.258</v>
      </c>
      <c r="AW1696">
        <f t="shared" si="746"/>
        <v>2.2579999999999999E-2</v>
      </c>
      <c r="AY1696" s="1">
        <v>43627</v>
      </c>
      <c r="AZ1696">
        <v>2.121</v>
      </c>
      <c r="BA1696">
        <f t="shared" si="747"/>
        <v>2.121E-2</v>
      </c>
      <c r="BC1696" s="1">
        <v>43649</v>
      </c>
      <c r="BD1696">
        <v>1.984</v>
      </c>
      <c r="BE1696">
        <f t="shared" si="748"/>
        <v>1.984E-2</v>
      </c>
      <c r="BG1696" s="1">
        <v>43649</v>
      </c>
      <c r="BH1696">
        <v>1.774</v>
      </c>
      <c r="BI1696">
        <f t="shared" si="749"/>
        <v>1.7739999999999999E-2</v>
      </c>
      <c r="BK1696" s="1">
        <v>39027</v>
      </c>
      <c r="BL1696">
        <v>2.1001699999999999</v>
      </c>
      <c r="BM1696">
        <f t="shared" si="755"/>
        <v>2.1001699999999998E-2</v>
      </c>
      <c r="BP1696" s="1">
        <v>43598</v>
      </c>
      <c r="BQ1696">
        <v>219.9083</v>
      </c>
      <c r="BR1696">
        <f t="shared" si="750"/>
        <v>2.1990829999999999</v>
      </c>
      <c r="BT1696" s="1">
        <v>43608</v>
      </c>
      <c r="BU1696">
        <v>-0.31</v>
      </c>
      <c r="BV1696">
        <f t="shared" si="751"/>
        <v>-3.0999999999999999E-3</v>
      </c>
      <c r="BX1696" s="1">
        <v>43608</v>
      </c>
      <c r="BY1696">
        <v>-0.24199999999999999</v>
      </c>
      <c r="BZ1696">
        <f t="shared" si="752"/>
        <v>-2.4199999999999998E-3</v>
      </c>
      <c r="CB1696" s="1">
        <v>43649</v>
      </c>
      <c r="CC1696">
        <v>-0.39</v>
      </c>
      <c r="CD1696">
        <f t="shared" si="753"/>
        <v>-3.9000000000000003E-3</v>
      </c>
      <c r="CG1696" s="1"/>
    </row>
    <row r="1697" spans="1:85" x14ac:dyDescent="0.3">
      <c r="A1697" s="21">
        <f t="shared" si="754"/>
        <v>48186</v>
      </c>
      <c r="B1697" s="18">
        <f t="shared" si="738"/>
        <v>112.421875</v>
      </c>
      <c r="C1697">
        <f t="shared" si="756"/>
        <v>115</v>
      </c>
      <c r="D1697">
        <f t="shared" ca="1" si="741"/>
        <v>-6.05</v>
      </c>
      <c r="E1697">
        <f ca="1">IF(currency="USD",'Future et co'!F1697,IF(currency="EUR",'Future et co'!G1697,FALSE))</f>
        <v>3.6070000000000005E-2</v>
      </c>
      <c r="F1697">
        <f t="shared" ca="1" si="742"/>
        <v>3.6070000000000005E-2</v>
      </c>
      <c r="G1697">
        <f t="shared" ca="1" si="743"/>
        <v>2.0569999999999998E-2</v>
      </c>
      <c r="L1697">
        <f t="shared" ca="1" si="744"/>
        <v>127.8</v>
      </c>
      <c r="M1697">
        <f t="shared" ca="1" si="739"/>
        <v>3.6070000000000005E-2</v>
      </c>
      <c r="R1697">
        <f t="shared" ca="1" si="745"/>
        <v>127.8</v>
      </c>
      <c r="S1697">
        <f t="shared" ca="1" si="740"/>
        <v>3.6070000000000005E-2</v>
      </c>
      <c r="U1697" s="1"/>
      <c r="W1697" t="str">
        <f t="shared" ref="W1697:W1760" si="757">IF(U1697="","",V1697/100)</f>
        <v/>
      </c>
      <c r="Y1697" s="1"/>
      <c r="AA1697">
        <f t="shared" ref="AA1697:AA1760" si="758">Z1697/100</f>
        <v>0</v>
      </c>
      <c r="AC1697" s="1"/>
      <c r="AE1697">
        <f t="shared" ref="AE1697:AE1760" si="759">AD1697/100</f>
        <v>0</v>
      </c>
      <c r="AH1697" s="1"/>
      <c r="AI1697" s="17"/>
      <c r="AJ1697" s="25"/>
      <c r="AU1697" s="1">
        <v>43626</v>
      </c>
      <c r="AV1697">
        <v>2.2490000000000001</v>
      </c>
      <c r="AW1697">
        <f t="shared" si="746"/>
        <v>2.249E-2</v>
      </c>
      <c r="AY1697" s="1">
        <v>43626</v>
      </c>
      <c r="AZ1697">
        <v>2.101</v>
      </c>
      <c r="BA1697">
        <f t="shared" si="747"/>
        <v>2.1010000000000001E-2</v>
      </c>
      <c r="BC1697" s="1">
        <v>43648</v>
      </c>
      <c r="BD1697">
        <v>1.992</v>
      </c>
      <c r="BE1697">
        <f t="shared" si="748"/>
        <v>1.992E-2</v>
      </c>
      <c r="BG1697" s="1">
        <v>43648</v>
      </c>
      <c r="BH1697">
        <v>1.786</v>
      </c>
      <c r="BI1697">
        <f t="shared" si="749"/>
        <v>1.7860000000000001E-2</v>
      </c>
      <c r="BK1697" s="1">
        <v>39028</v>
      </c>
      <c r="BL1697">
        <v>2.09415</v>
      </c>
      <c r="BM1697">
        <f t="shared" si="755"/>
        <v>2.0941499999999998E-2</v>
      </c>
      <c r="BP1697" s="1">
        <v>43595</v>
      </c>
      <c r="BQ1697">
        <v>219.55179999999999</v>
      </c>
      <c r="BR1697">
        <f t="shared" si="750"/>
        <v>2.1955179999999999</v>
      </c>
      <c r="BT1697" s="1">
        <v>43607</v>
      </c>
      <c r="BU1697">
        <v>-0.311</v>
      </c>
      <c r="BV1697">
        <f t="shared" si="751"/>
        <v>-3.1099999999999999E-3</v>
      </c>
      <c r="BX1697" s="1">
        <v>43607</v>
      </c>
      <c r="BY1697">
        <v>-0.24199999999999999</v>
      </c>
      <c r="BZ1697">
        <f t="shared" si="752"/>
        <v>-2.4199999999999998E-3</v>
      </c>
      <c r="CB1697" s="1">
        <v>43648</v>
      </c>
      <c r="CC1697">
        <v>-0.38</v>
      </c>
      <c r="CD1697">
        <f t="shared" si="753"/>
        <v>-3.8E-3</v>
      </c>
      <c r="CG1697" s="1"/>
    </row>
    <row r="1698" spans="1:85" x14ac:dyDescent="0.3">
      <c r="A1698" s="21">
        <f t="shared" si="754"/>
        <v>48187</v>
      </c>
      <c r="B1698" s="18">
        <f t="shared" si="738"/>
        <v>112.421875</v>
      </c>
      <c r="C1698">
        <f t="shared" si="756"/>
        <v>115</v>
      </c>
      <c r="D1698">
        <f t="shared" ca="1" si="741"/>
        <v>-6.052777777777778</v>
      </c>
      <c r="E1698">
        <f ca="1">IF(currency="USD",'Future et co'!F1698,IF(currency="EUR",'Future et co'!G1698,FALSE))</f>
        <v>3.6070000000000005E-2</v>
      </c>
      <c r="F1698">
        <f t="shared" ca="1" si="742"/>
        <v>3.6070000000000005E-2</v>
      </c>
      <c r="G1698">
        <f t="shared" ca="1" si="743"/>
        <v>2.0569999999999998E-2</v>
      </c>
      <c r="L1698">
        <f t="shared" ca="1" si="744"/>
        <v>127.8</v>
      </c>
      <c r="M1698">
        <f t="shared" ca="1" si="739"/>
        <v>3.6070000000000005E-2</v>
      </c>
      <c r="R1698">
        <f t="shared" ca="1" si="745"/>
        <v>127.8</v>
      </c>
      <c r="S1698">
        <f t="shared" ca="1" si="740"/>
        <v>3.6070000000000005E-2</v>
      </c>
      <c r="U1698" s="1"/>
      <c r="W1698" t="str">
        <f t="shared" si="757"/>
        <v/>
      </c>
      <c r="Y1698" s="1"/>
      <c r="AA1698">
        <f t="shared" si="758"/>
        <v>0</v>
      </c>
      <c r="AC1698" s="1"/>
      <c r="AE1698">
        <f t="shared" si="759"/>
        <v>0</v>
      </c>
      <c r="AH1698" s="1"/>
      <c r="AI1698" s="17"/>
      <c r="AJ1698" s="25"/>
      <c r="AU1698" s="1">
        <v>43623</v>
      </c>
      <c r="AV1698">
        <v>2.23</v>
      </c>
      <c r="AW1698">
        <f t="shared" si="746"/>
        <v>2.23E-2</v>
      </c>
      <c r="AY1698" s="1">
        <v>43623</v>
      </c>
      <c r="AZ1698">
        <v>2.0739999999999998</v>
      </c>
      <c r="BA1698">
        <f t="shared" si="747"/>
        <v>2.0739999999999998E-2</v>
      </c>
      <c r="BC1698" s="1">
        <v>43647</v>
      </c>
      <c r="BD1698">
        <v>2.0299999999999998</v>
      </c>
      <c r="BE1698">
        <f t="shared" si="748"/>
        <v>2.0299999999999999E-2</v>
      </c>
      <c r="BG1698" s="1">
        <v>43647</v>
      </c>
      <c r="BH1698">
        <v>1.82</v>
      </c>
      <c r="BI1698">
        <f t="shared" si="749"/>
        <v>1.8200000000000001E-2</v>
      </c>
      <c r="BK1698" s="1">
        <v>39029</v>
      </c>
      <c r="BL1698">
        <v>2.0896499999999998</v>
      </c>
      <c r="BM1698">
        <f t="shared" si="755"/>
        <v>2.0896499999999998E-2</v>
      </c>
      <c r="BP1698" s="1">
        <v>43594</v>
      </c>
      <c r="BQ1698">
        <v>219.565</v>
      </c>
      <c r="BR1698">
        <f t="shared" si="750"/>
        <v>2.1956500000000001</v>
      </c>
      <c r="BT1698" s="1">
        <v>43606</v>
      </c>
      <c r="BU1698">
        <v>-0.313</v>
      </c>
      <c r="BV1698">
        <f t="shared" si="751"/>
        <v>-3.13E-3</v>
      </c>
      <c r="BX1698" s="1">
        <v>43606</v>
      </c>
      <c r="BY1698">
        <v>-0.24399999999999999</v>
      </c>
      <c r="BZ1698">
        <f t="shared" si="752"/>
        <v>-2.4399999999999999E-3</v>
      </c>
      <c r="CB1698" s="1">
        <v>43647</v>
      </c>
      <c r="CC1698">
        <v>-0.3644</v>
      </c>
      <c r="CD1698">
        <f t="shared" si="753"/>
        <v>-3.6440000000000001E-3</v>
      </c>
      <c r="CG1698" s="1"/>
    </row>
    <row r="1699" spans="1:85" x14ac:dyDescent="0.3">
      <c r="A1699" s="21">
        <f t="shared" si="754"/>
        <v>48190</v>
      </c>
      <c r="B1699" s="18">
        <f t="shared" si="738"/>
        <v>112.421875</v>
      </c>
      <c r="C1699">
        <f t="shared" si="756"/>
        <v>115</v>
      </c>
      <c r="D1699">
        <f t="shared" ca="1" si="741"/>
        <v>-6.0611111111111109</v>
      </c>
      <c r="E1699">
        <f ca="1">IF(currency="USD",'Future et co'!F1699,IF(currency="EUR",'Future et co'!G1699,FALSE))</f>
        <v>3.6070000000000005E-2</v>
      </c>
      <c r="F1699">
        <f t="shared" ca="1" si="742"/>
        <v>3.6070000000000005E-2</v>
      </c>
      <c r="G1699">
        <f t="shared" ca="1" si="743"/>
        <v>2.0569999999999998E-2</v>
      </c>
      <c r="L1699">
        <f t="shared" ca="1" si="744"/>
        <v>127.8</v>
      </c>
      <c r="M1699">
        <f t="shared" ca="1" si="739"/>
        <v>3.6070000000000005E-2</v>
      </c>
      <c r="R1699">
        <f t="shared" ca="1" si="745"/>
        <v>127.8</v>
      </c>
      <c r="S1699">
        <f t="shared" ca="1" si="740"/>
        <v>3.6070000000000005E-2</v>
      </c>
      <c r="U1699" s="1"/>
      <c r="W1699" t="str">
        <f t="shared" si="757"/>
        <v/>
      </c>
      <c r="Y1699" s="1"/>
      <c r="AA1699">
        <f t="shared" si="758"/>
        <v>0</v>
      </c>
      <c r="AC1699" s="1"/>
      <c r="AE1699">
        <f t="shared" si="759"/>
        <v>0</v>
      </c>
      <c r="AH1699" s="1"/>
      <c r="AI1699" s="17"/>
      <c r="AJ1699" s="25"/>
      <c r="AU1699" s="1">
        <v>43622</v>
      </c>
      <c r="AV1699">
        <v>2.2759999999999998</v>
      </c>
      <c r="AW1699">
        <f t="shared" si="746"/>
        <v>2.2759999999999999E-2</v>
      </c>
      <c r="AY1699" s="1">
        <v>43622</v>
      </c>
      <c r="AZ1699">
        <v>2.1259999999999999</v>
      </c>
      <c r="BA1699">
        <f t="shared" si="747"/>
        <v>2.1259999999999998E-2</v>
      </c>
      <c r="BC1699" s="1">
        <v>43644</v>
      </c>
      <c r="BD1699">
        <v>1.9890000000000001</v>
      </c>
      <c r="BE1699">
        <f t="shared" si="748"/>
        <v>1.9890000000000001E-2</v>
      </c>
      <c r="BG1699" s="1">
        <v>43644</v>
      </c>
      <c r="BH1699">
        <v>1.7741</v>
      </c>
      <c r="BI1699">
        <f t="shared" si="749"/>
        <v>1.7741E-2</v>
      </c>
      <c r="BK1699" s="1">
        <v>39030</v>
      </c>
      <c r="BL1699">
        <v>2.1057999999999999</v>
      </c>
      <c r="BM1699">
        <f t="shared" si="755"/>
        <v>2.1058E-2</v>
      </c>
      <c r="BP1699" s="1">
        <v>43593</v>
      </c>
      <c r="BQ1699">
        <v>219.48570000000001</v>
      </c>
      <c r="BR1699">
        <f t="shared" si="750"/>
        <v>2.1948570000000003</v>
      </c>
      <c r="BT1699" s="1">
        <v>43605</v>
      </c>
      <c r="BU1699">
        <v>-0.314</v>
      </c>
      <c r="BV1699">
        <f t="shared" si="751"/>
        <v>-3.14E-3</v>
      </c>
      <c r="BX1699" s="1">
        <v>43605</v>
      </c>
      <c r="BY1699">
        <v>-0.24099999999999999</v>
      </c>
      <c r="BZ1699">
        <f t="shared" si="752"/>
        <v>-2.4099999999999998E-3</v>
      </c>
      <c r="CB1699" s="1">
        <v>43644</v>
      </c>
      <c r="CC1699">
        <v>-0.36</v>
      </c>
      <c r="CD1699">
        <f t="shared" si="753"/>
        <v>-3.5999999999999999E-3</v>
      </c>
      <c r="CG1699" s="1"/>
    </row>
    <row r="1700" spans="1:85" x14ac:dyDescent="0.3">
      <c r="A1700" s="21">
        <f t="shared" si="754"/>
        <v>48191</v>
      </c>
      <c r="B1700" s="18">
        <f t="shared" si="738"/>
        <v>112.421875</v>
      </c>
      <c r="C1700">
        <f t="shared" si="756"/>
        <v>115</v>
      </c>
      <c r="D1700">
        <f t="shared" ca="1" si="741"/>
        <v>-6.0638888888888891</v>
      </c>
      <c r="E1700">
        <f ca="1">IF(currency="USD",'Future et co'!F1700,IF(currency="EUR",'Future et co'!G1700,FALSE))</f>
        <v>3.6070000000000005E-2</v>
      </c>
      <c r="F1700">
        <f t="shared" ca="1" si="742"/>
        <v>3.6070000000000005E-2</v>
      </c>
      <c r="G1700">
        <f t="shared" ca="1" si="743"/>
        <v>2.0569999999999998E-2</v>
      </c>
      <c r="L1700">
        <f t="shared" ca="1" si="744"/>
        <v>127.8</v>
      </c>
      <c r="M1700">
        <f t="shared" ca="1" si="739"/>
        <v>3.6070000000000005E-2</v>
      </c>
      <c r="R1700">
        <f t="shared" ca="1" si="745"/>
        <v>127.8</v>
      </c>
      <c r="S1700">
        <f t="shared" ca="1" si="740"/>
        <v>3.6070000000000005E-2</v>
      </c>
      <c r="U1700" s="1"/>
      <c r="W1700" t="str">
        <f t="shared" si="757"/>
        <v/>
      </c>
      <c r="Y1700" s="1"/>
      <c r="AA1700">
        <f t="shared" si="758"/>
        <v>0</v>
      </c>
      <c r="AC1700" s="1"/>
      <c r="AE1700">
        <f t="shared" si="759"/>
        <v>0</v>
      </c>
      <c r="AH1700" s="1"/>
      <c r="AI1700" s="17"/>
      <c r="AJ1700" s="25"/>
      <c r="AU1700" s="1">
        <v>43621</v>
      </c>
      <c r="AV1700">
        <v>2.27</v>
      </c>
      <c r="AW1700">
        <f t="shared" si="746"/>
        <v>2.2700000000000001E-2</v>
      </c>
      <c r="AY1700" s="1">
        <v>43621</v>
      </c>
      <c r="AZ1700">
        <v>2.1150000000000002</v>
      </c>
      <c r="BA1700">
        <f t="shared" si="747"/>
        <v>2.1150000000000002E-2</v>
      </c>
      <c r="BC1700" s="1">
        <v>43643</v>
      </c>
      <c r="BD1700">
        <v>1.9610000000000001</v>
      </c>
      <c r="BE1700">
        <f t="shared" si="748"/>
        <v>1.9610000000000002E-2</v>
      </c>
      <c r="BG1700" s="1">
        <v>43643</v>
      </c>
      <c r="BH1700">
        <v>1.7509999999999999</v>
      </c>
      <c r="BI1700">
        <f t="shared" si="749"/>
        <v>1.7509999999999998E-2</v>
      </c>
      <c r="BK1700" s="1">
        <v>39031</v>
      </c>
      <c r="BL1700">
        <v>2.1027999999999998</v>
      </c>
      <c r="BM1700">
        <f t="shared" si="755"/>
        <v>2.1027999999999998E-2</v>
      </c>
      <c r="BP1700" s="1">
        <v>43592</v>
      </c>
      <c r="BQ1700">
        <v>219.32730000000001</v>
      </c>
      <c r="BR1700">
        <f t="shared" si="750"/>
        <v>2.193273</v>
      </c>
      <c r="BT1700" s="1">
        <v>43602</v>
      </c>
      <c r="BU1700">
        <v>-0.313</v>
      </c>
      <c r="BV1700">
        <f t="shared" si="751"/>
        <v>-3.13E-3</v>
      </c>
      <c r="BX1700" s="1">
        <v>43602</v>
      </c>
      <c r="BY1700">
        <v>-0.24</v>
      </c>
      <c r="BZ1700">
        <f t="shared" si="752"/>
        <v>-2.3999999999999998E-3</v>
      </c>
      <c r="CB1700" s="1">
        <v>43643</v>
      </c>
      <c r="CC1700">
        <v>-0.36</v>
      </c>
      <c r="CD1700">
        <f t="shared" si="753"/>
        <v>-3.5999999999999999E-3</v>
      </c>
      <c r="CG1700" s="1"/>
    </row>
    <row r="1701" spans="1:85" x14ac:dyDescent="0.3">
      <c r="A1701" s="21">
        <f t="shared" si="754"/>
        <v>48192</v>
      </c>
      <c r="B1701" s="18">
        <f t="shared" si="738"/>
        <v>112.421875</v>
      </c>
      <c r="C1701">
        <f t="shared" si="756"/>
        <v>115</v>
      </c>
      <c r="D1701">
        <f t="shared" ca="1" si="741"/>
        <v>-6.0666666666666664</v>
      </c>
      <c r="E1701">
        <f ca="1">IF(currency="USD",'Future et co'!F1701,IF(currency="EUR",'Future et co'!G1701,FALSE))</f>
        <v>3.6070000000000005E-2</v>
      </c>
      <c r="F1701">
        <f t="shared" ca="1" si="742"/>
        <v>3.6070000000000005E-2</v>
      </c>
      <c r="G1701">
        <f t="shared" ca="1" si="743"/>
        <v>2.0569999999999998E-2</v>
      </c>
      <c r="L1701">
        <f t="shared" ca="1" si="744"/>
        <v>127.8</v>
      </c>
      <c r="M1701">
        <f t="shared" ca="1" si="739"/>
        <v>3.6070000000000005E-2</v>
      </c>
      <c r="R1701">
        <f t="shared" ca="1" si="745"/>
        <v>127.8</v>
      </c>
      <c r="S1701">
        <f t="shared" ca="1" si="740"/>
        <v>3.6070000000000005E-2</v>
      </c>
      <c r="U1701" s="1"/>
      <c r="W1701" t="str">
        <f t="shared" si="757"/>
        <v/>
      </c>
      <c r="Y1701" s="1"/>
      <c r="AA1701">
        <f t="shared" si="758"/>
        <v>0</v>
      </c>
      <c r="AC1701" s="1"/>
      <c r="AE1701">
        <f t="shared" si="759"/>
        <v>0</v>
      </c>
      <c r="AH1701" s="1"/>
      <c r="AI1701" s="17"/>
      <c r="AJ1701" s="25"/>
      <c r="AU1701" s="1">
        <v>43620</v>
      </c>
      <c r="AV1701">
        <v>2.2890000000000001</v>
      </c>
      <c r="AW1701">
        <f t="shared" si="746"/>
        <v>2.2890000000000001E-2</v>
      </c>
      <c r="AY1701" s="1">
        <v>43620</v>
      </c>
      <c r="AZ1701">
        <v>2.1440000000000001</v>
      </c>
      <c r="BA1701">
        <f t="shared" si="747"/>
        <v>2.1440000000000001E-2</v>
      </c>
      <c r="BC1701" s="1">
        <v>43642</v>
      </c>
      <c r="BD1701">
        <v>1.98</v>
      </c>
      <c r="BE1701">
        <f t="shared" si="748"/>
        <v>1.9799999999999998E-2</v>
      </c>
      <c r="BG1701" s="1">
        <v>43642</v>
      </c>
      <c r="BH1701">
        <v>1.748</v>
      </c>
      <c r="BI1701">
        <f t="shared" si="749"/>
        <v>1.7479999999999999E-2</v>
      </c>
      <c r="BK1701" s="1">
        <v>39034</v>
      </c>
      <c r="BL1701">
        <v>2.1003699999999998</v>
      </c>
      <c r="BM1701">
        <f t="shared" si="755"/>
        <v>2.10037E-2</v>
      </c>
      <c r="BP1701" s="1">
        <v>43591</v>
      </c>
      <c r="BQ1701">
        <v>218.4821</v>
      </c>
      <c r="BR1701">
        <f t="shared" si="750"/>
        <v>2.1848209999999999</v>
      </c>
      <c r="BT1701" s="1">
        <v>43601</v>
      </c>
      <c r="BU1701">
        <v>-0.312</v>
      </c>
      <c r="BV1701">
        <f t="shared" si="751"/>
        <v>-3.1199999999999999E-3</v>
      </c>
      <c r="BX1701" s="1">
        <v>43601</v>
      </c>
      <c r="BY1701">
        <v>-0.23699999999999999</v>
      </c>
      <c r="BZ1701">
        <f t="shared" si="752"/>
        <v>-2.3699999999999997E-3</v>
      </c>
      <c r="CB1701" s="1">
        <v>43642</v>
      </c>
      <c r="CC1701">
        <v>-0.35</v>
      </c>
      <c r="CD1701">
        <f t="shared" si="753"/>
        <v>-3.4999999999999996E-3</v>
      </c>
      <c r="CG1701" s="1"/>
    </row>
    <row r="1702" spans="1:85" x14ac:dyDescent="0.3">
      <c r="A1702" s="21">
        <f t="shared" si="754"/>
        <v>48193</v>
      </c>
      <c r="B1702" s="18">
        <f t="shared" si="738"/>
        <v>112.421875</v>
      </c>
      <c r="C1702">
        <f t="shared" si="756"/>
        <v>115</v>
      </c>
      <c r="D1702">
        <f t="shared" ca="1" si="741"/>
        <v>-6.0694444444444446</v>
      </c>
      <c r="E1702">
        <f ca="1">IF(currency="USD",'Future et co'!F1702,IF(currency="EUR",'Future et co'!G1702,FALSE))</f>
        <v>3.6070000000000005E-2</v>
      </c>
      <c r="F1702">
        <f t="shared" ca="1" si="742"/>
        <v>3.6070000000000005E-2</v>
      </c>
      <c r="G1702">
        <f t="shared" ca="1" si="743"/>
        <v>2.0569999999999998E-2</v>
      </c>
      <c r="L1702">
        <f t="shared" ca="1" si="744"/>
        <v>127.8</v>
      </c>
      <c r="M1702">
        <f t="shared" ca="1" si="739"/>
        <v>3.6070000000000005E-2</v>
      </c>
      <c r="R1702">
        <f t="shared" ca="1" si="745"/>
        <v>127.8</v>
      </c>
      <c r="S1702">
        <f t="shared" ca="1" si="740"/>
        <v>3.6070000000000005E-2</v>
      </c>
      <c r="U1702" s="1"/>
      <c r="W1702" t="str">
        <f t="shared" si="757"/>
        <v/>
      </c>
      <c r="Y1702" s="1"/>
      <c r="AA1702">
        <f t="shared" si="758"/>
        <v>0</v>
      </c>
      <c r="AC1702" s="1"/>
      <c r="AE1702">
        <f t="shared" si="759"/>
        <v>0</v>
      </c>
      <c r="AH1702" s="1"/>
      <c r="AI1702" s="17"/>
      <c r="AJ1702" s="25"/>
      <c r="AU1702" s="1">
        <v>43619</v>
      </c>
      <c r="AV1702">
        <v>2.274</v>
      </c>
      <c r="AW1702">
        <f t="shared" si="746"/>
        <v>2.274E-2</v>
      </c>
      <c r="AY1702" s="1">
        <v>43619</v>
      </c>
      <c r="AZ1702">
        <v>2.1309999999999998</v>
      </c>
      <c r="BA1702">
        <f t="shared" si="747"/>
        <v>2.1309999999999999E-2</v>
      </c>
      <c r="BC1702" s="1">
        <v>43641</v>
      </c>
      <c r="BD1702">
        <v>1.9330000000000001</v>
      </c>
      <c r="BE1702">
        <f t="shared" si="748"/>
        <v>1.933E-2</v>
      </c>
      <c r="BG1702" s="1">
        <v>43641</v>
      </c>
      <c r="BH1702">
        <v>1.71</v>
      </c>
      <c r="BI1702">
        <f t="shared" si="749"/>
        <v>1.7100000000000001E-2</v>
      </c>
      <c r="BK1702" s="1">
        <v>39035</v>
      </c>
      <c r="BL1702">
        <v>2.0891299999999999</v>
      </c>
      <c r="BM1702">
        <f t="shared" si="755"/>
        <v>2.0891299999999998E-2</v>
      </c>
      <c r="BP1702" s="1">
        <v>43588</v>
      </c>
      <c r="BQ1702">
        <v>218.24440000000001</v>
      </c>
      <c r="BR1702">
        <f t="shared" si="750"/>
        <v>2.1824440000000003</v>
      </c>
      <c r="BT1702" s="1">
        <v>43600</v>
      </c>
      <c r="BU1702">
        <v>-0.311</v>
      </c>
      <c r="BV1702">
        <f t="shared" si="751"/>
        <v>-3.1099999999999999E-3</v>
      </c>
      <c r="BX1702" s="1">
        <v>43600</v>
      </c>
      <c r="BY1702">
        <v>-0.23499999999999999</v>
      </c>
      <c r="BZ1702">
        <f t="shared" si="752"/>
        <v>-2.3499999999999997E-3</v>
      </c>
      <c r="CB1702" s="1">
        <v>43641</v>
      </c>
      <c r="CC1702">
        <v>-0.36</v>
      </c>
      <c r="CD1702">
        <f t="shared" si="753"/>
        <v>-3.5999999999999999E-3</v>
      </c>
      <c r="CG1702" s="1"/>
    </row>
    <row r="1703" spans="1:85" x14ac:dyDescent="0.3">
      <c r="A1703" s="21">
        <f t="shared" si="754"/>
        <v>48194</v>
      </c>
      <c r="B1703" s="18">
        <f t="shared" si="738"/>
        <v>112.421875</v>
      </c>
      <c r="C1703">
        <f t="shared" si="756"/>
        <v>115</v>
      </c>
      <c r="D1703">
        <f t="shared" ca="1" si="741"/>
        <v>-6.072222222222222</v>
      </c>
      <c r="E1703">
        <f ca="1">IF(currency="USD",'Future et co'!F1703,IF(currency="EUR",'Future et co'!G1703,FALSE))</f>
        <v>3.6070000000000005E-2</v>
      </c>
      <c r="F1703">
        <f t="shared" ca="1" si="742"/>
        <v>3.6070000000000005E-2</v>
      </c>
      <c r="G1703">
        <f t="shared" ca="1" si="743"/>
        <v>2.0569999999999998E-2</v>
      </c>
      <c r="L1703">
        <f t="shared" ca="1" si="744"/>
        <v>127.8</v>
      </c>
      <c r="M1703">
        <f t="shared" ca="1" si="739"/>
        <v>3.6070000000000005E-2</v>
      </c>
      <c r="R1703">
        <f t="shared" ca="1" si="745"/>
        <v>127.8</v>
      </c>
      <c r="S1703">
        <f t="shared" ca="1" si="740"/>
        <v>3.6070000000000005E-2</v>
      </c>
      <c r="U1703" s="1"/>
      <c r="W1703" t="str">
        <f t="shared" si="757"/>
        <v/>
      </c>
      <c r="Y1703" s="1"/>
      <c r="AA1703">
        <f t="shared" si="758"/>
        <v>0</v>
      </c>
      <c r="AC1703" s="1"/>
      <c r="AE1703">
        <f t="shared" si="759"/>
        <v>0</v>
      </c>
      <c r="AH1703" s="1"/>
      <c r="AI1703" s="17"/>
      <c r="AJ1703" s="25"/>
      <c r="AU1703" s="1">
        <v>43616</v>
      </c>
      <c r="AV1703">
        <v>2.3170000000000002</v>
      </c>
      <c r="AW1703">
        <f t="shared" si="746"/>
        <v>2.3170000000000003E-2</v>
      </c>
      <c r="AY1703" s="1">
        <v>43616</v>
      </c>
      <c r="AZ1703">
        <v>2.2149999999999999</v>
      </c>
      <c r="BA1703">
        <f t="shared" si="747"/>
        <v>2.215E-2</v>
      </c>
      <c r="BC1703" s="1">
        <v>43640</v>
      </c>
      <c r="BD1703">
        <v>1.9319999999999999</v>
      </c>
      <c r="BE1703">
        <f t="shared" si="748"/>
        <v>1.932E-2</v>
      </c>
      <c r="BG1703" s="1">
        <v>43640</v>
      </c>
      <c r="BH1703">
        <v>1.7151000000000001</v>
      </c>
      <c r="BI1703">
        <f t="shared" si="749"/>
        <v>1.7151E-2</v>
      </c>
      <c r="BK1703" s="1">
        <v>39036</v>
      </c>
      <c r="BL1703">
        <v>2.0845400000000001</v>
      </c>
      <c r="BM1703">
        <f t="shared" si="755"/>
        <v>2.08454E-2</v>
      </c>
      <c r="BP1703" s="1">
        <v>43587</v>
      </c>
      <c r="BQ1703">
        <v>218.21799999999999</v>
      </c>
      <c r="BR1703">
        <f t="shared" si="750"/>
        <v>2.1821799999999998</v>
      </c>
      <c r="BT1703" s="1">
        <v>43599</v>
      </c>
      <c r="BU1703">
        <v>-0.311</v>
      </c>
      <c r="BV1703">
        <f t="shared" si="751"/>
        <v>-3.1099999999999999E-3</v>
      </c>
      <c r="BX1703" s="1">
        <v>43599</v>
      </c>
      <c r="BY1703">
        <v>-0.23200000000000001</v>
      </c>
      <c r="BZ1703">
        <f t="shared" si="752"/>
        <v>-2.32E-3</v>
      </c>
      <c r="CB1703" s="1">
        <v>43640</v>
      </c>
      <c r="CC1703">
        <v>-0.35270000000000001</v>
      </c>
      <c r="CD1703">
        <f t="shared" si="753"/>
        <v>-3.5270000000000002E-3</v>
      </c>
      <c r="CG1703" s="1"/>
    </row>
    <row r="1704" spans="1:85" x14ac:dyDescent="0.3">
      <c r="A1704" s="21">
        <f t="shared" si="754"/>
        <v>48197</v>
      </c>
      <c r="B1704" s="18">
        <f t="shared" si="738"/>
        <v>112.421875</v>
      </c>
      <c r="C1704">
        <f t="shared" si="756"/>
        <v>115</v>
      </c>
      <c r="D1704">
        <f t="shared" ca="1" si="741"/>
        <v>-6.0805555555555557</v>
      </c>
      <c r="E1704">
        <f ca="1">IF(currency="USD",'Future et co'!F1704,IF(currency="EUR",'Future et co'!G1704,FALSE))</f>
        <v>3.6070000000000005E-2</v>
      </c>
      <c r="F1704">
        <f t="shared" ca="1" si="742"/>
        <v>3.6070000000000005E-2</v>
      </c>
      <c r="G1704">
        <f t="shared" ca="1" si="743"/>
        <v>2.0569999999999998E-2</v>
      </c>
      <c r="L1704">
        <f t="shared" ca="1" si="744"/>
        <v>127.8</v>
      </c>
      <c r="M1704">
        <f t="shared" ca="1" si="739"/>
        <v>3.6070000000000005E-2</v>
      </c>
      <c r="R1704">
        <f t="shared" ca="1" si="745"/>
        <v>127.8</v>
      </c>
      <c r="S1704">
        <f t="shared" ca="1" si="740"/>
        <v>3.6070000000000005E-2</v>
      </c>
      <c r="U1704" s="1"/>
      <c r="W1704" t="str">
        <f t="shared" si="757"/>
        <v/>
      </c>
      <c r="Y1704" s="1"/>
      <c r="AA1704">
        <f t="shared" si="758"/>
        <v>0</v>
      </c>
      <c r="AC1704" s="1"/>
      <c r="AE1704">
        <f t="shared" si="759"/>
        <v>0</v>
      </c>
      <c r="AH1704" s="1"/>
      <c r="AI1704" s="17"/>
      <c r="AJ1704" s="25"/>
      <c r="AU1704" s="1">
        <v>43615</v>
      </c>
      <c r="AV1704">
        <v>2.355</v>
      </c>
      <c r="AW1704">
        <f t="shared" si="746"/>
        <v>2.3550000000000001E-2</v>
      </c>
      <c r="AY1704" s="1">
        <v>43615</v>
      </c>
      <c r="AZ1704">
        <v>2.2839999999999998</v>
      </c>
      <c r="BA1704">
        <f t="shared" si="747"/>
        <v>2.2839999999999999E-2</v>
      </c>
      <c r="BC1704" s="1">
        <v>43637</v>
      </c>
      <c r="BD1704">
        <v>1.976</v>
      </c>
      <c r="BE1704">
        <f t="shared" si="748"/>
        <v>1.976E-2</v>
      </c>
      <c r="BG1704" s="1">
        <v>43637</v>
      </c>
      <c r="BH1704">
        <v>1.76</v>
      </c>
      <c r="BI1704">
        <f t="shared" si="749"/>
        <v>1.7600000000000001E-2</v>
      </c>
      <c r="BK1704" s="1">
        <v>39037</v>
      </c>
      <c r="BL1704">
        <v>2.0862799999999999</v>
      </c>
      <c r="BM1704">
        <f t="shared" si="755"/>
        <v>2.0862800000000001E-2</v>
      </c>
      <c r="BP1704" s="1">
        <v>43585</v>
      </c>
      <c r="BQ1704">
        <v>218.31039999999999</v>
      </c>
      <c r="BR1704">
        <f t="shared" si="750"/>
        <v>2.1831039999999997</v>
      </c>
      <c r="BT1704" s="1">
        <v>43598</v>
      </c>
      <c r="BU1704">
        <v>-0.311</v>
      </c>
      <c r="BV1704">
        <f t="shared" si="751"/>
        <v>-3.1099999999999999E-3</v>
      </c>
      <c r="BX1704" s="1">
        <v>43598</v>
      </c>
      <c r="BY1704">
        <v>-0.23100000000000001</v>
      </c>
      <c r="BZ1704">
        <f t="shared" si="752"/>
        <v>-2.31E-3</v>
      </c>
      <c r="CB1704" s="1">
        <v>43637</v>
      </c>
      <c r="CC1704">
        <v>-0.34810000000000002</v>
      </c>
      <c r="CD1704">
        <f t="shared" si="753"/>
        <v>-3.4810000000000002E-3</v>
      </c>
      <c r="CG1704" s="1"/>
    </row>
    <row r="1705" spans="1:85" x14ac:dyDescent="0.3">
      <c r="A1705" s="21">
        <f t="shared" si="754"/>
        <v>48198</v>
      </c>
      <c r="B1705" s="18">
        <f t="shared" si="738"/>
        <v>112.421875</v>
      </c>
      <c r="C1705">
        <f t="shared" si="756"/>
        <v>115</v>
      </c>
      <c r="D1705">
        <f t="shared" ca="1" si="741"/>
        <v>-6.083333333333333</v>
      </c>
      <c r="E1705">
        <f ca="1">IF(currency="USD",'Future et co'!F1705,IF(currency="EUR",'Future et co'!G1705,FALSE))</f>
        <v>3.6070000000000005E-2</v>
      </c>
      <c r="F1705">
        <f t="shared" ca="1" si="742"/>
        <v>3.6070000000000005E-2</v>
      </c>
      <c r="G1705">
        <f t="shared" ca="1" si="743"/>
        <v>2.0569999999999998E-2</v>
      </c>
      <c r="L1705">
        <f t="shared" ca="1" si="744"/>
        <v>127.8</v>
      </c>
      <c r="M1705">
        <f t="shared" ca="1" si="739"/>
        <v>3.6070000000000005E-2</v>
      </c>
      <c r="R1705">
        <f t="shared" ca="1" si="745"/>
        <v>127.8</v>
      </c>
      <c r="S1705">
        <f t="shared" ca="1" si="740"/>
        <v>3.6070000000000005E-2</v>
      </c>
      <c r="U1705" s="1"/>
      <c r="W1705" t="str">
        <f t="shared" si="757"/>
        <v/>
      </c>
      <c r="Y1705" s="1"/>
      <c r="AA1705">
        <f t="shared" si="758"/>
        <v>0</v>
      </c>
      <c r="AC1705" s="1"/>
      <c r="AE1705">
        <f t="shared" si="759"/>
        <v>0</v>
      </c>
      <c r="AH1705" s="1"/>
      <c r="AI1705" s="17"/>
      <c r="AJ1705" s="25"/>
      <c r="AU1705" s="1">
        <v>43614</v>
      </c>
      <c r="AV1705">
        <v>2.3610000000000002</v>
      </c>
      <c r="AW1705">
        <f t="shared" si="746"/>
        <v>2.3610000000000003E-2</v>
      </c>
      <c r="AY1705" s="1">
        <v>43614</v>
      </c>
      <c r="AZ1705">
        <v>2.2999999999999998</v>
      </c>
      <c r="BA1705">
        <f t="shared" si="747"/>
        <v>2.3E-2</v>
      </c>
      <c r="BC1705" s="1">
        <v>43636</v>
      </c>
      <c r="BD1705">
        <v>1.9630000000000001</v>
      </c>
      <c r="BE1705">
        <f t="shared" si="748"/>
        <v>1.9630000000000002E-2</v>
      </c>
      <c r="BG1705" s="1">
        <v>43636</v>
      </c>
      <c r="BH1705">
        <v>1.7849999999999999</v>
      </c>
      <c r="BI1705">
        <f t="shared" si="749"/>
        <v>1.7849999999999998E-2</v>
      </c>
      <c r="BK1705" s="1">
        <v>39038</v>
      </c>
      <c r="BL1705">
        <v>2.0844</v>
      </c>
      <c r="BM1705">
        <f t="shared" si="755"/>
        <v>2.0844000000000001E-2</v>
      </c>
      <c r="BP1705" s="1">
        <v>43584</v>
      </c>
      <c r="BQ1705">
        <v>218.62739999999999</v>
      </c>
      <c r="BR1705">
        <f t="shared" si="750"/>
        <v>2.1862740000000001</v>
      </c>
      <c r="BT1705" s="1">
        <v>43595</v>
      </c>
      <c r="BU1705">
        <v>-0.309</v>
      </c>
      <c r="BV1705">
        <f t="shared" si="751"/>
        <v>-3.0899999999999999E-3</v>
      </c>
      <c r="BX1705" s="1">
        <v>43595</v>
      </c>
      <c r="BY1705">
        <v>-0.23100000000000001</v>
      </c>
      <c r="BZ1705">
        <f t="shared" si="752"/>
        <v>-2.31E-3</v>
      </c>
      <c r="CB1705" s="1">
        <v>43636</v>
      </c>
      <c r="CC1705">
        <v>-0.36</v>
      </c>
      <c r="CD1705">
        <f t="shared" si="753"/>
        <v>-3.5999999999999999E-3</v>
      </c>
      <c r="CG1705" s="1"/>
    </row>
    <row r="1706" spans="1:85" x14ac:dyDescent="0.3">
      <c r="A1706" s="21">
        <f t="shared" si="754"/>
        <v>48199</v>
      </c>
      <c r="B1706" s="18">
        <f t="shared" si="738"/>
        <v>112.421875</v>
      </c>
      <c r="C1706">
        <f t="shared" si="756"/>
        <v>115</v>
      </c>
      <c r="D1706">
        <f t="shared" ca="1" si="741"/>
        <v>-6.0861111111111112</v>
      </c>
      <c r="E1706">
        <f ca="1">IF(currency="USD",'Future et co'!F1706,IF(currency="EUR",'Future et co'!G1706,FALSE))</f>
        <v>3.6070000000000005E-2</v>
      </c>
      <c r="F1706">
        <f t="shared" ca="1" si="742"/>
        <v>3.6070000000000005E-2</v>
      </c>
      <c r="G1706">
        <f t="shared" ca="1" si="743"/>
        <v>2.0569999999999998E-2</v>
      </c>
      <c r="L1706">
        <f t="shared" ca="1" si="744"/>
        <v>127.8</v>
      </c>
      <c r="M1706">
        <f t="shared" ca="1" si="739"/>
        <v>3.6070000000000005E-2</v>
      </c>
      <c r="R1706">
        <f t="shared" ca="1" si="745"/>
        <v>127.8</v>
      </c>
      <c r="S1706">
        <f t="shared" ca="1" si="740"/>
        <v>3.6070000000000005E-2</v>
      </c>
      <c r="U1706" s="1"/>
      <c r="W1706" t="str">
        <f t="shared" si="757"/>
        <v/>
      </c>
      <c r="Y1706" s="1"/>
      <c r="AA1706">
        <f t="shared" si="758"/>
        <v>0</v>
      </c>
      <c r="AC1706" s="1"/>
      <c r="AE1706">
        <f t="shared" si="759"/>
        <v>0</v>
      </c>
      <c r="AH1706" s="1"/>
      <c r="AI1706" s="17"/>
      <c r="AJ1706" s="25"/>
      <c r="AU1706" s="1">
        <v>43613</v>
      </c>
      <c r="AV1706">
        <v>2.3620000000000001</v>
      </c>
      <c r="AW1706">
        <f t="shared" si="746"/>
        <v>2.3620000000000002E-2</v>
      </c>
      <c r="AY1706" s="1">
        <v>43613</v>
      </c>
      <c r="AZ1706">
        <v>2.3039999999999998</v>
      </c>
      <c r="BA1706">
        <f t="shared" si="747"/>
        <v>2.3039999999999998E-2</v>
      </c>
      <c r="BC1706" s="1">
        <v>43635</v>
      </c>
      <c r="BD1706">
        <v>1.978</v>
      </c>
      <c r="BE1706">
        <f t="shared" si="748"/>
        <v>1.9779999999999999E-2</v>
      </c>
      <c r="BG1706" s="1">
        <v>43635</v>
      </c>
      <c r="BH1706">
        <v>1.7352000000000001</v>
      </c>
      <c r="BI1706">
        <f t="shared" si="749"/>
        <v>1.7351999999999999E-2</v>
      </c>
      <c r="BK1706" s="1">
        <v>39041</v>
      </c>
      <c r="BL1706">
        <v>2.08636</v>
      </c>
      <c r="BM1706">
        <f t="shared" si="755"/>
        <v>2.08636E-2</v>
      </c>
      <c r="BP1706" s="1">
        <v>43581</v>
      </c>
      <c r="BQ1706">
        <v>218.98390000000001</v>
      </c>
      <c r="BR1706">
        <f t="shared" si="750"/>
        <v>2.1898390000000001</v>
      </c>
      <c r="BT1706" s="1">
        <v>43594</v>
      </c>
      <c r="BU1706">
        <v>-0.308</v>
      </c>
      <c r="BV1706">
        <f t="shared" si="751"/>
        <v>-3.0799999999999998E-3</v>
      </c>
      <c r="BX1706" s="1">
        <v>43594</v>
      </c>
      <c r="BY1706">
        <v>-0.23100000000000001</v>
      </c>
      <c r="BZ1706">
        <f t="shared" si="752"/>
        <v>-2.31E-3</v>
      </c>
      <c r="CB1706" s="1">
        <v>43635</v>
      </c>
      <c r="CC1706">
        <v>-0.35</v>
      </c>
      <c r="CD1706">
        <f t="shared" si="753"/>
        <v>-3.4999999999999996E-3</v>
      </c>
      <c r="CG1706" s="1"/>
    </row>
    <row r="1707" spans="1:85" x14ac:dyDescent="0.3">
      <c r="A1707" s="21">
        <f t="shared" si="754"/>
        <v>48200</v>
      </c>
      <c r="B1707" s="18">
        <f t="shared" si="738"/>
        <v>112.421875</v>
      </c>
      <c r="C1707">
        <f t="shared" si="756"/>
        <v>115</v>
      </c>
      <c r="D1707">
        <f t="shared" ca="1" si="741"/>
        <v>-6.0888888888888886</v>
      </c>
      <c r="E1707">
        <f ca="1">IF(currency="USD",'Future et co'!F1707,IF(currency="EUR",'Future et co'!G1707,FALSE))</f>
        <v>3.6070000000000005E-2</v>
      </c>
      <c r="F1707">
        <f t="shared" ca="1" si="742"/>
        <v>3.6070000000000005E-2</v>
      </c>
      <c r="G1707">
        <f t="shared" ca="1" si="743"/>
        <v>2.0569999999999998E-2</v>
      </c>
      <c r="L1707">
        <f t="shared" ca="1" si="744"/>
        <v>127.8</v>
      </c>
      <c r="M1707">
        <f t="shared" ca="1" si="739"/>
        <v>3.6070000000000005E-2</v>
      </c>
      <c r="R1707">
        <f t="shared" ca="1" si="745"/>
        <v>127.8</v>
      </c>
      <c r="S1707">
        <f t="shared" ca="1" si="740"/>
        <v>3.6070000000000005E-2</v>
      </c>
      <c r="U1707" s="1"/>
      <c r="W1707" t="str">
        <f t="shared" si="757"/>
        <v/>
      </c>
      <c r="Y1707" s="1"/>
      <c r="AA1707">
        <f t="shared" si="758"/>
        <v>0</v>
      </c>
      <c r="AC1707" s="1"/>
      <c r="AE1707">
        <f t="shared" si="759"/>
        <v>0</v>
      </c>
      <c r="AH1707" s="1"/>
      <c r="AI1707" s="17"/>
      <c r="AJ1707" s="25"/>
      <c r="AU1707" s="1">
        <v>43609</v>
      </c>
      <c r="AV1707">
        <v>2.3660000000000001</v>
      </c>
      <c r="AW1707">
        <f t="shared" si="746"/>
        <v>2.366E-2</v>
      </c>
      <c r="AY1707" s="1">
        <v>43609</v>
      </c>
      <c r="AZ1707">
        <v>2.3130000000000002</v>
      </c>
      <c r="BA1707">
        <f t="shared" si="747"/>
        <v>2.3130000000000001E-2</v>
      </c>
      <c r="BC1707" s="1">
        <v>43634</v>
      </c>
      <c r="BD1707">
        <v>2.0720000000000001</v>
      </c>
      <c r="BE1707">
        <f t="shared" si="748"/>
        <v>2.0720000000000002E-2</v>
      </c>
      <c r="BG1707" s="1">
        <v>43634</v>
      </c>
      <c r="BH1707">
        <v>1.8740000000000001</v>
      </c>
      <c r="BI1707">
        <f t="shared" si="749"/>
        <v>1.874E-2</v>
      </c>
      <c r="BK1707" s="1">
        <v>39042</v>
      </c>
      <c r="BL1707">
        <v>2.0802499999999999</v>
      </c>
      <c r="BM1707">
        <f t="shared" si="755"/>
        <v>2.0802499999999998E-2</v>
      </c>
      <c r="BP1707" s="1">
        <v>43580</v>
      </c>
      <c r="BQ1707">
        <v>218.81229999999999</v>
      </c>
      <c r="BR1707">
        <f t="shared" si="750"/>
        <v>2.188123</v>
      </c>
      <c r="BT1707" s="1">
        <v>43593</v>
      </c>
      <c r="BU1707">
        <v>-0.308</v>
      </c>
      <c r="BV1707">
        <f t="shared" si="751"/>
        <v>-3.0799999999999998E-3</v>
      </c>
      <c r="BX1707" s="1">
        <v>43593</v>
      </c>
      <c r="BY1707">
        <v>-0.23</v>
      </c>
      <c r="BZ1707">
        <f t="shared" si="752"/>
        <v>-2.3E-3</v>
      </c>
      <c r="CB1707" s="1">
        <v>43634</v>
      </c>
      <c r="CC1707">
        <v>-0.34</v>
      </c>
      <c r="CD1707">
        <f t="shared" si="753"/>
        <v>-3.4000000000000002E-3</v>
      </c>
      <c r="CG1707" s="1"/>
    </row>
    <row r="1708" spans="1:85" x14ac:dyDescent="0.3">
      <c r="A1708" s="21">
        <f t="shared" si="754"/>
        <v>48201</v>
      </c>
      <c r="B1708" s="18">
        <f t="shared" si="738"/>
        <v>112.421875</v>
      </c>
      <c r="C1708">
        <f t="shared" si="756"/>
        <v>115</v>
      </c>
      <c r="D1708">
        <f t="shared" ca="1" si="741"/>
        <v>-6.0916666666666668</v>
      </c>
      <c r="E1708">
        <f ca="1">IF(currency="USD",'Future et co'!F1708,IF(currency="EUR",'Future et co'!G1708,FALSE))</f>
        <v>3.6070000000000005E-2</v>
      </c>
      <c r="F1708">
        <f t="shared" ca="1" si="742"/>
        <v>3.6070000000000005E-2</v>
      </c>
      <c r="G1708">
        <f t="shared" ca="1" si="743"/>
        <v>2.0569999999999998E-2</v>
      </c>
      <c r="L1708">
        <f t="shared" ca="1" si="744"/>
        <v>127.8</v>
      </c>
      <c r="M1708">
        <f t="shared" ca="1" si="739"/>
        <v>3.6070000000000005E-2</v>
      </c>
      <c r="R1708">
        <f t="shared" ca="1" si="745"/>
        <v>127.8</v>
      </c>
      <c r="S1708">
        <f t="shared" ca="1" si="740"/>
        <v>3.6070000000000005E-2</v>
      </c>
      <c r="U1708" s="1"/>
      <c r="W1708" t="str">
        <f t="shared" si="757"/>
        <v/>
      </c>
      <c r="Y1708" s="1"/>
      <c r="AA1708">
        <f t="shared" si="758"/>
        <v>0</v>
      </c>
      <c r="AC1708" s="1"/>
      <c r="AE1708">
        <f t="shared" si="759"/>
        <v>0</v>
      </c>
      <c r="AH1708" s="1"/>
      <c r="AI1708" s="17"/>
      <c r="AJ1708" s="25"/>
      <c r="AU1708" s="1">
        <v>43608</v>
      </c>
      <c r="AV1708">
        <v>2.3580000000000001</v>
      </c>
      <c r="AW1708">
        <f t="shared" si="746"/>
        <v>2.358E-2</v>
      </c>
      <c r="AY1708" s="1">
        <v>43608</v>
      </c>
      <c r="AZ1708">
        <v>2.2999999999999998</v>
      </c>
      <c r="BA1708">
        <f t="shared" si="747"/>
        <v>2.3E-2</v>
      </c>
      <c r="BC1708" s="1">
        <v>43633</v>
      </c>
      <c r="BD1708">
        <v>2.08</v>
      </c>
      <c r="BE1708">
        <f t="shared" si="748"/>
        <v>2.0799999999999999E-2</v>
      </c>
      <c r="BG1708" s="1">
        <v>43633</v>
      </c>
      <c r="BH1708">
        <v>1.8796999999999999</v>
      </c>
      <c r="BI1708">
        <f t="shared" si="749"/>
        <v>1.8796999999999998E-2</v>
      </c>
      <c r="BK1708" s="1">
        <v>39043</v>
      </c>
      <c r="BL1708">
        <v>2.0773000000000001</v>
      </c>
      <c r="BM1708">
        <f t="shared" si="755"/>
        <v>2.0773E-2</v>
      </c>
      <c r="BP1708" s="1">
        <v>43579</v>
      </c>
      <c r="BQ1708">
        <v>218.86510000000001</v>
      </c>
      <c r="BR1708">
        <f t="shared" si="750"/>
        <v>2.1886510000000001</v>
      </c>
      <c r="BT1708" s="1">
        <v>43592</v>
      </c>
      <c r="BU1708">
        <v>-0.308</v>
      </c>
      <c r="BV1708">
        <f t="shared" si="751"/>
        <v>-3.0799999999999998E-3</v>
      </c>
      <c r="BX1708" s="1">
        <v>43592</v>
      </c>
      <c r="BY1708">
        <v>-0.22900000000000001</v>
      </c>
      <c r="BZ1708">
        <f t="shared" si="752"/>
        <v>-2.2899999999999999E-3</v>
      </c>
      <c r="CB1708" s="1">
        <v>43633</v>
      </c>
      <c r="CC1708">
        <v>-0.3</v>
      </c>
      <c r="CD1708">
        <f t="shared" si="753"/>
        <v>-3.0000000000000001E-3</v>
      </c>
      <c r="CG1708" s="1"/>
    </row>
    <row r="1709" spans="1:85" x14ac:dyDescent="0.3">
      <c r="A1709" s="21">
        <f t="shared" si="754"/>
        <v>48204</v>
      </c>
      <c r="B1709" s="18">
        <f t="shared" si="738"/>
        <v>112.421875</v>
      </c>
      <c r="C1709">
        <f t="shared" si="756"/>
        <v>115</v>
      </c>
      <c r="D1709">
        <f t="shared" ca="1" si="741"/>
        <v>-6.1</v>
      </c>
      <c r="E1709">
        <f ca="1">IF(currency="USD",'Future et co'!F1709,IF(currency="EUR",'Future et co'!G1709,FALSE))</f>
        <v>3.6070000000000005E-2</v>
      </c>
      <c r="F1709">
        <f t="shared" ca="1" si="742"/>
        <v>3.6070000000000005E-2</v>
      </c>
      <c r="G1709">
        <f t="shared" ca="1" si="743"/>
        <v>2.0569999999999998E-2</v>
      </c>
      <c r="L1709">
        <f t="shared" ca="1" si="744"/>
        <v>127.8</v>
      </c>
      <c r="M1709">
        <f t="shared" ca="1" si="739"/>
        <v>3.6070000000000005E-2</v>
      </c>
      <c r="R1709">
        <f t="shared" ca="1" si="745"/>
        <v>127.8</v>
      </c>
      <c r="S1709">
        <f t="shared" ca="1" si="740"/>
        <v>3.6070000000000005E-2</v>
      </c>
      <c r="U1709" s="1"/>
      <c r="W1709" t="str">
        <f t="shared" si="757"/>
        <v/>
      </c>
      <c r="Y1709" s="1"/>
      <c r="AA1709">
        <f t="shared" si="758"/>
        <v>0</v>
      </c>
      <c r="AC1709" s="1"/>
      <c r="AE1709">
        <f t="shared" si="759"/>
        <v>0</v>
      </c>
      <c r="AH1709" s="1"/>
      <c r="AI1709" s="17"/>
      <c r="AJ1709" s="25"/>
      <c r="AU1709" s="1">
        <v>43607</v>
      </c>
      <c r="AV1709">
        <v>2.37</v>
      </c>
      <c r="AW1709">
        <f t="shared" si="746"/>
        <v>2.3700000000000002E-2</v>
      </c>
      <c r="AY1709" s="1">
        <v>43607</v>
      </c>
      <c r="AZ1709">
        <v>2.3340000000000001</v>
      </c>
      <c r="BA1709">
        <f t="shared" si="747"/>
        <v>2.334E-2</v>
      </c>
      <c r="BC1709" s="1">
        <v>43630</v>
      </c>
      <c r="BD1709">
        <v>2.0459999999999998</v>
      </c>
      <c r="BE1709">
        <f t="shared" si="748"/>
        <v>2.0459999999999999E-2</v>
      </c>
      <c r="BG1709" s="1">
        <v>43630</v>
      </c>
      <c r="BH1709">
        <v>1.8365</v>
      </c>
      <c r="BI1709">
        <f t="shared" si="749"/>
        <v>1.8364999999999999E-2</v>
      </c>
      <c r="BK1709" s="1">
        <v>39044</v>
      </c>
      <c r="BL1709">
        <v>2.0775899999999998</v>
      </c>
      <c r="BM1709">
        <f t="shared" si="755"/>
        <v>2.07759E-2</v>
      </c>
      <c r="BP1709" s="1">
        <v>43578</v>
      </c>
      <c r="BQ1709">
        <v>217.8218</v>
      </c>
      <c r="BR1709">
        <f t="shared" si="750"/>
        <v>2.1782179999999998</v>
      </c>
      <c r="BT1709" s="1">
        <v>43591</v>
      </c>
      <c r="BU1709">
        <v>-0.308</v>
      </c>
      <c r="BV1709">
        <f t="shared" si="751"/>
        <v>-3.0799999999999998E-3</v>
      </c>
      <c r="BX1709" s="1">
        <v>43591</v>
      </c>
      <c r="BY1709">
        <v>-0.23</v>
      </c>
      <c r="BZ1709">
        <f t="shared" si="752"/>
        <v>-2.3E-3</v>
      </c>
      <c r="CB1709" s="1">
        <v>43630</v>
      </c>
      <c r="CC1709">
        <v>-0.3</v>
      </c>
      <c r="CD1709">
        <f t="shared" si="753"/>
        <v>-3.0000000000000001E-3</v>
      </c>
      <c r="CG1709" s="1"/>
    </row>
    <row r="1710" spans="1:85" x14ac:dyDescent="0.3">
      <c r="A1710" s="21">
        <f t="shared" si="754"/>
        <v>48205</v>
      </c>
      <c r="B1710" s="18">
        <f t="shared" si="738"/>
        <v>112.421875</v>
      </c>
      <c r="C1710">
        <f t="shared" si="756"/>
        <v>115</v>
      </c>
      <c r="D1710">
        <f t="shared" ca="1" si="741"/>
        <v>-6.1027777777777779</v>
      </c>
      <c r="E1710">
        <f ca="1">IF(currency="USD",'Future et co'!F1710,IF(currency="EUR",'Future et co'!G1710,FALSE))</f>
        <v>3.6070000000000005E-2</v>
      </c>
      <c r="F1710">
        <f t="shared" ca="1" si="742"/>
        <v>3.6070000000000005E-2</v>
      </c>
      <c r="G1710">
        <f t="shared" ca="1" si="743"/>
        <v>2.0569999999999998E-2</v>
      </c>
      <c r="L1710">
        <f t="shared" ca="1" si="744"/>
        <v>127.8</v>
      </c>
      <c r="M1710">
        <f t="shared" ca="1" si="739"/>
        <v>3.6070000000000005E-2</v>
      </c>
      <c r="R1710">
        <f t="shared" ca="1" si="745"/>
        <v>127.8</v>
      </c>
      <c r="S1710">
        <f t="shared" ca="1" si="740"/>
        <v>3.6070000000000005E-2</v>
      </c>
      <c r="U1710" s="1"/>
      <c r="W1710" t="str">
        <f t="shared" si="757"/>
        <v/>
      </c>
      <c r="Y1710" s="1"/>
      <c r="AA1710">
        <f t="shared" si="758"/>
        <v>0</v>
      </c>
      <c r="AC1710" s="1"/>
      <c r="AE1710">
        <f t="shared" si="759"/>
        <v>0</v>
      </c>
      <c r="AH1710" s="1"/>
      <c r="AI1710" s="17"/>
      <c r="AJ1710" s="25"/>
      <c r="AU1710" s="1">
        <v>43606</v>
      </c>
      <c r="AV1710">
        <v>2.371</v>
      </c>
      <c r="AW1710">
        <f t="shared" si="746"/>
        <v>2.3709999999999998E-2</v>
      </c>
      <c r="AY1710" s="1">
        <v>43606</v>
      </c>
      <c r="AZ1710">
        <v>2.3359999999999999</v>
      </c>
      <c r="BA1710">
        <f t="shared" si="747"/>
        <v>2.3359999999999999E-2</v>
      </c>
      <c r="BC1710" s="1">
        <v>43629</v>
      </c>
      <c r="BD1710">
        <v>2.044</v>
      </c>
      <c r="BE1710">
        <f t="shared" si="748"/>
        <v>2.044E-2</v>
      </c>
      <c r="BG1710" s="1">
        <v>43629</v>
      </c>
      <c r="BH1710">
        <v>1.8394999999999999</v>
      </c>
      <c r="BI1710">
        <f t="shared" si="749"/>
        <v>1.8394999999999998E-2</v>
      </c>
      <c r="BK1710" s="1">
        <v>39045</v>
      </c>
      <c r="BL1710">
        <v>2.0854499999999998</v>
      </c>
      <c r="BM1710">
        <f t="shared" si="755"/>
        <v>2.0854499999999998E-2</v>
      </c>
      <c r="BP1710" s="1">
        <v>43573</v>
      </c>
      <c r="BQ1710">
        <v>218.19159999999999</v>
      </c>
      <c r="BR1710">
        <f t="shared" si="750"/>
        <v>2.1819159999999997</v>
      </c>
      <c r="BT1710" s="1">
        <v>43588</v>
      </c>
      <c r="BU1710">
        <v>-0.309</v>
      </c>
      <c r="BV1710">
        <f t="shared" si="751"/>
        <v>-3.0899999999999999E-3</v>
      </c>
      <c r="BX1710" s="1">
        <v>43588</v>
      </c>
      <c r="BY1710">
        <v>-0.23</v>
      </c>
      <c r="BZ1710">
        <f t="shared" si="752"/>
        <v>-2.3E-3</v>
      </c>
      <c r="CB1710" s="1">
        <v>43629</v>
      </c>
      <c r="CC1710">
        <v>-0.3</v>
      </c>
      <c r="CD1710">
        <f t="shared" si="753"/>
        <v>-3.0000000000000001E-3</v>
      </c>
      <c r="CG1710" s="1"/>
    </row>
    <row r="1711" spans="1:85" x14ac:dyDescent="0.3">
      <c r="A1711" s="21">
        <f t="shared" si="754"/>
        <v>48206</v>
      </c>
      <c r="B1711" s="18">
        <f t="shared" si="738"/>
        <v>112.421875</v>
      </c>
      <c r="C1711">
        <f t="shared" si="756"/>
        <v>115</v>
      </c>
      <c r="D1711">
        <f t="shared" ca="1" si="741"/>
        <v>-6.1055555555555552</v>
      </c>
      <c r="E1711">
        <f ca="1">IF(currency="USD",'Future et co'!F1711,IF(currency="EUR",'Future et co'!G1711,FALSE))</f>
        <v>3.6070000000000005E-2</v>
      </c>
      <c r="F1711">
        <f t="shared" ca="1" si="742"/>
        <v>3.6070000000000005E-2</v>
      </c>
      <c r="G1711">
        <f t="shared" ca="1" si="743"/>
        <v>2.0569999999999998E-2</v>
      </c>
      <c r="L1711">
        <f t="shared" ca="1" si="744"/>
        <v>127.8</v>
      </c>
      <c r="M1711">
        <f t="shared" ca="1" si="739"/>
        <v>3.6070000000000005E-2</v>
      </c>
      <c r="R1711">
        <f t="shared" ca="1" si="745"/>
        <v>127.8</v>
      </c>
      <c r="S1711">
        <f t="shared" ca="1" si="740"/>
        <v>3.6070000000000005E-2</v>
      </c>
      <c r="U1711" s="1"/>
      <c r="W1711" t="str">
        <f t="shared" si="757"/>
        <v/>
      </c>
      <c r="Y1711" s="1"/>
      <c r="AA1711">
        <f t="shared" si="758"/>
        <v>0</v>
      </c>
      <c r="AC1711" s="1"/>
      <c r="AE1711">
        <f t="shared" si="759"/>
        <v>0</v>
      </c>
      <c r="AH1711" s="1"/>
      <c r="AI1711" s="17"/>
      <c r="AJ1711" s="25"/>
      <c r="AU1711" s="1">
        <v>43605</v>
      </c>
      <c r="AV1711">
        <v>2.3620000000000001</v>
      </c>
      <c r="AW1711">
        <f t="shared" si="746"/>
        <v>2.3620000000000002E-2</v>
      </c>
      <c r="AY1711" s="1">
        <v>43605</v>
      </c>
      <c r="AZ1711">
        <v>2.319</v>
      </c>
      <c r="BA1711">
        <f t="shared" si="747"/>
        <v>2.3189999999999999E-2</v>
      </c>
      <c r="BC1711" s="1">
        <v>43628</v>
      </c>
      <c r="BD1711">
        <v>2.1080000000000001</v>
      </c>
      <c r="BE1711">
        <f t="shared" si="748"/>
        <v>2.1080000000000002E-2</v>
      </c>
      <c r="BG1711" s="1">
        <v>43628</v>
      </c>
      <c r="BH1711">
        <v>1.9039999999999999</v>
      </c>
      <c r="BI1711">
        <f t="shared" si="749"/>
        <v>1.9039999999999998E-2</v>
      </c>
      <c r="BK1711" s="1">
        <v>39048</v>
      </c>
      <c r="BL1711">
        <v>2.11158</v>
      </c>
      <c r="BM1711">
        <f t="shared" si="755"/>
        <v>2.1115800000000001E-2</v>
      </c>
      <c r="BP1711" s="1">
        <v>43572</v>
      </c>
      <c r="BQ1711">
        <v>216.97659999999999</v>
      </c>
      <c r="BR1711">
        <f t="shared" si="750"/>
        <v>2.1697660000000001</v>
      </c>
      <c r="BT1711" s="1">
        <v>43587</v>
      </c>
      <c r="BU1711">
        <v>-0.309</v>
      </c>
      <c r="BV1711">
        <f t="shared" si="751"/>
        <v>-3.0899999999999999E-3</v>
      </c>
      <c r="BX1711" s="1">
        <v>43587</v>
      </c>
      <c r="BY1711">
        <v>-0.23200000000000001</v>
      </c>
      <c r="BZ1711">
        <f t="shared" si="752"/>
        <v>-2.32E-3</v>
      </c>
      <c r="CB1711" s="1">
        <v>43628</v>
      </c>
      <c r="CC1711">
        <v>-0.3</v>
      </c>
      <c r="CD1711">
        <f t="shared" si="753"/>
        <v>-3.0000000000000001E-3</v>
      </c>
      <c r="CG1711" s="1"/>
    </row>
    <row r="1712" spans="1:85" x14ac:dyDescent="0.3">
      <c r="A1712" s="21">
        <f t="shared" si="754"/>
        <v>48207</v>
      </c>
      <c r="B1712" s="18">
        <f t="shared" si="738"/>
        <v>112.421875</v>
      </c>
      <c r="C1712">
        <f t="shared" si="756"/>
        <v>115</v>
      </c>
      <c r="D1712">
        <f t="shared" ca="1" si="741"/>
        <v>-6.1083333333333334</v>
      </c>
      <c r="E1712">
        <f ca="1">IF(currency="USD",'Future et co'!F1712,IF(currency="EUR",'Future et co'!G1712,FALSE))</f>
        <v>3.6070000000000005E-2</v>
      </c>
      <c r="F1712">
        <f t="shared" ca="1" si="742"/>
        <v>3.6070000000000005E-2</v>
      </c>
      <c r="G1712">
        <f t="shared" ca="1" si="743"/>
        <v>2.0569999999999998E-2</v>
      </c>
      <c r="L1712">
        <f t="shared" ca="1" si="744"/>
        <v>127.8</v>
      </c>
      <c r="M1712">
        <f t="shared" ca="1" si="739"/>
        <v>3.6070000000000005E-2</v>
      </c>
      <c r="R1712">
        <f t="shared" ca="1" si="745"/>
        <v>127.8</v>
      </c>
      <c r="S1712">
        <f t="shared" ca="1" si="740"/>
        <v>3.6070000000000005E-2</v>
      </c>
      <c r="U1712" s="1"/>
      <c r="W1712" t="str">
        <f t="shared" si="757"/>
        <v/>
      </c>
      <c r="Y1712" s="1"/>
      <c r="AA1712">
        <f t="shared" si="758"/>
        <v>0</v>
      </c>
      <c r="AC1712" s="1"/>
      <c r="AE1712">
        <f t="shared" si="759"/>
        <v>0</v>
      </c>
      <c r="AH1712" s="1"/>
      <c r="AI1712" s="17"/>
      <c r="AJ1712" s="25"/>
      <c r="AU1712" s="1">
        <v>43602</v>
      </c>
      <c r="AV1712">
        <v>2.3570000000000002</v>
      </c>
      <c r="AW1712">
        <f t="shared" si="746"/>
        <v>2.3570000000000001E-2</v>
      </c>
      <c r="AY1712" s="1">
        <v>43602</v>
      </c>
      <c r="AZ1712">
        <v>2.31</v>
      </c>
      <c r="BA1712">
        <f t="shared" si="747"/>
        <v>2.3099999999999999E-2</v>
      </c>
      <c r="BC1712" s="1">
        <v>43627</v>
      </c>
      <c r="BD1712">
        <v>2.1419999999999999</v>
      </c>
      <c r="BE1712">
        <f t="shared" si="748"/>
        <v>2.1419999999999998E-2</v>
      </c>
      <c r="BG1712" s="1">
        <v>43627</v>
      </c>
      <c r="BH1712">
        <v>1.9450000000000001</v>
      </c>
      <c r="BI1712">
        <f t="shared" si="749"/>
        <v>1.9450000000000002E-2</v>
      </c>
      <c r="BK1712" s="1">
        <v>39049</v>
      </c>
      <c r="BL1712">
        <v>2.1076299999999999</v>
      </c>
      <c r="BM1712">
        <f t="shared" si="755"/>
        <v>2.1076299999999999E-2</v>
      </c>
      <c r="BP1712" s="1">
        <v>43571</v>
      </c>
      <c r="BQ1712">
        <v>217.37280000000001</v>
      </c>
      <c r="BR1712">
        <f t="shared" si="750"/>
        <v>2.1737280000000001</v>
      </c>
      <c r="BT1712" s="1">
        <v>43585</v>
      </c>
      <c r="BU1712">
        <v>-0.31</v>
      </c>
      <c r="BV1712">
        <f t="shared" si="751"/>
        <v>-3.0999999999999999E-3</v>
      </c>
      <c r="BX1712" s="1">
        <v>43585</v>
      </c>
      <c r="BY1712">
        <v>-0.23100000000000001</v>
      </c>
      <c r="BZ1712">
        <f t="shared" si="752"/>
        <v>-2.31E-3</v>
      </c>
      <c r="CB1712" s="1">
        <v>43627</v>
      </c>
      <c r="CC1712">
        <v>-0.28999999999999998</v>
      </c>
      <c r="CD1712">
        <f t="shared" si="753"/>
        <v>-2.8999999999999998E-3</v>
      </c>
      <c r="CG1712" s="1"/>
    </row>
    <row r="1713" spans="1:85" x14ac:dyDescent="0.3">
      <c r="A1713" s="21">
        <f t="shared" si="754"/>
        <v>48208</v>
      </c>
      <c r="B1713" s="18">
        <f t="shared" si="738"/>
        <v>112.421875</v>
      </c>
      <c r="C1713">
        <f t="shared" si="756"/>
        <v>115</v>
      </c>
      <c r="D1713">
        <f t="shared" ca="1" si="741"/>
        <v>-6.1111111111111107</v>
      </c>
      <c r="E1713">
        <f ca="1">IF(currency="USD",'Future et co'!F1713,IF(currency="EUR",'Future et co'!G1713,FALSE))</f>
        <v>3.6070000000000005E-2</v>
      </c>
      <c r="F1713">
        <f t="shared" ca="1" si="742"/>
        <v>3.6070000000000005E-2</v>
      </c>
      <c r="G1713">
        <f t="shared" ca="1" si="743"/>
        <v>2.0569999999999998E-2</v>
      </c>
      <c r="L1713">
        <f t="shared" ca="1" si="744"/>
        <v>127.8</v>
      </c>
      <c r="M1713">
        <f t="shared" ca="1" si="739"/>
        <v>3.6070000000000005E-2</v>
      </c>
      <c r="R1713">
        <f t="shared" ca="1" si="745"/>
        <v>127.8</v>
      </c>
      <c r="S1713">
        <f t="shared" ca="1" si="740"/>
        <v>3.6070000000000005E-2</v>
      </c>
      <c r="U1713" s="1"/>
      <c r="W1713" t="str">
        <f t="shared" si="757"/>
        <v/>
      </c>
      <c r="Y1713" s="1"/>
      <c r="AA1713">
        <f t="shared" si="758"/>
        <v>0</v>
      </c>
      <c r="AC1713" s="1"/>
      <c r="AE1713">
        <f t="shared" si="759"/>
        <v>0</v>
      </c>
      <c r="AH1713" s="1"/>
      <c r="AI1713" s="17"/>
      <c r="AJ1713" s="25"/>
      <c r="AU1713" s="1">
        <v>43601</v>
      </c>
      <c r="AV1713">
        <v>2.359</v>
      </c>
      <c r="AW1713">
        <f t="shared" si="746"/>
        <v>2.359E-2</v>
      </c>
      <c r="AY1713" s="1">
        <v>43601</v>
      </c>
      <c r="AZ1713">
        <v>2.31</v>
      </c>
      <c r="BA1713">
        <f t="shared" si="747"/>
        <v>2.3099999999999999E-2</v>
      </c>
      <c r="BC1713" s="1">
        <v>43626</v>
      </c>
      <c r="BD1713">
        <v>2.12</v>
      </c>
      <c r="BE1713">
        <f t="shared" si="748"/>
        <v>2.12E-2</v>
      </c>
      <c r="BG1713" s="1">
        <v>43626</v>
      </c>
      <c r="BH1713">
        <v>1.931</v>
      </c>
      <c r="BI1713">
        <f t="shared" si="749"/>
        <v>1.9310000000000001E-2</v>
      </c>
      <c r="BK1713" s="1">
        <v>39050</v>
      </c>
      <c r="BL1713">
        <v>2.0866199999999999</v>
      </c>
      <c r="BM1713">
        <f t="shared" si="755"/>
        <v>2.0866199999999998E-2</v>
      </c>
      <c r="BP1713" s="1">
        <v>43570</v>
      </c>
      <c r="BQ1713">
        <v>217.4521</v>
      </c>
      <c r="BR1713">
        <f t="shared" si="750"/>
        <v>2.1745209999999999</v>
      </c>
      <c r="BT1713" s="1">
        <v>43584</v>
      </c>
      <c r="BU1713">
        <v>-0.311</v>
      </c>
      <c r="BV1713">
        <f t="shared" si="751"/>
        <v>-3.1099999999999999E-3</v>
      </c>
      <c r="BX1713" s="1">
        <v>43584</v>
      </c>
      <c r="BY1713">
        <v>-0.23100000000000001</v>
      </c>
      <c r="BZ1713">
        <f t="shared" si="752"/>
        <v>-2.31E-3</v>
      </c>
      <c r="CB1713" s="1">
        <v>43626</v>
      </c>
      <c r="CC1713">
        <v>-0.28999999999999998</v>
      </c>
      <c r="CD1713">
        <f t="shared" si="753"/>
        <v>-2.8999999999999998E-3</v>
      </c>
      <c r="CG1713" s="1"/>
    </row>
    <row r="1714" spans="1:85" x14ac:dyDescent="0.3">
      <c r="A1714" s="21">
        <f t="shared" si="754"/>
        <v>48211</v>
      </c>
      <c r="B1714" s="18">
        <f t="shared" si="738"/>
        <v>112.421875</v>
      </c>
      <c r="C1714">
        <f t="shared" si="756"/>
        <v>115</v>
      </c>
      <c r="D1714">
        <f t="shared" ca="1" si="741"/>
        <v>-6.1194444444444445</v>
      </c>
      <c r="E1714">
        <f ca="1">IF(currency="USD",'Future et co'!F1714,IF(currency="EUR",'Future et co'!G1714,FALSE))</f>
        <v>3.6070000000000005E-2</v>
      </c>
      <c r="F1714">
        <f t="shared" ca="1" si="742"/>
        <v>3.6070000000000005E-2</v>
      </c>
      <c r="G1714">
        <f t="shared" ca="1" si="743"/>
        <v>2.0569999999999998E-2</v>
      </c>
      <c r="L1714">
        <f t="shared" ca="1" si="744"/>
        <v>127.8</v>
      </c>
      <c r="M1714">
        <f t="shared" ca="1" si="739"/>
        <v>3.6070000000000005E-2</v>
      </c>
      <c r="R1714">
        <f t="shared" ca="1" si="745"/>
        <v>127.8</v>
      </c>
      <c r="S1714">
        <f t="shared" ca="1" si="740"/>
        <v>3.6070000000000005E-2</v>
      </c>
      <c r="U1714" s="1"/>
      <c r="W1714" t="str">
        <f t="shared" si="757"/>
        <v/>
      </c>
      <c r="Y1714" s="1"/>
      <c r="AA1714">
        <f t="shared" si="758"/>
        <v>0</v>
      </c>
      <c r="AC1714" s="1"/>
      <c r="AE1714">
        <f t="shared" si="759"/>
        <v>0</v>
      </c>
      <c r="AH1714" s="1"/>
      <c r="AI1714" s="17"/>
      <c r="AJ1714" s="25"/>
      <c r="AU1714" s="1">
        <v>43600</v>
      </c>
      <c r="AV1714">
        <v>2.3490000000000002</v>
      </c>
      <c r="AW1714">
        <f t="shared" si="746"/>
        <v>2.349E-2</v>
      </c>
      <c r="AY1714" s="1">
        <v>43600</v>
      </c>
      <c r="AZ1714">
        <v>2.2989999999999999</v>
      </c>
      <c r="BA1714">
        <f t="shared" si="747"/>
        <v>2.299E-2</v>
      </c>
      <c r="BC1714" s="1">
        <v>43623</v>
      </c>
      <c r="BD1714">
        <v>2.0720000000000001</v>
      </c>
      <c r="BE1714">
        <f t="shared" si="748"/>
        <v>2.0720000000000002E-2</v>
      </c>
      <c r="BG1714" s="1">
        <v>43623</v>
      </c>
      <c r="BH1714">
        <v>1.873</v>
      </c>
      <c r="BI1714">
        <f t="shared" si="749"/>
        <v>1.873E-2</v>
      </c>
      <c r="BK1714" s="1">
        <v>39051</v>
      </c>
      <c r="BL1714">
        <v>2.0801599999999998</v>
      </c>
      <c r="BM1714">
        <f t="shared" si="755"/>
        <v>2.0801599999999996E-2</v>
      </c>
      <c r="BP1714" s="1">
        <v>43567</v>
      </c>
      <c r="BQ1714">
        <v>217.39920000000001</v>
      </c>
      <c r="BR1714">
        <f t="shared" si="750"/>
        <v>2.1739920000000001</v>
      </c>
      <c r="BT1714" s="1">
        <v>43581</v>
      </c>
      <c r="BU1714">
        <v>-0.31</v>
      </c>
      <c r="BV1714">
        <f t="shared" si="751"/>
        <v>-3.0999999999999999E-3</v>
      </c>
      <c r="BX1714" s="1">
        <v>43581</v>
      </c>
      <c r="BY1714">
        <v>-0.22900000000000001</v>
      </c>
      <c r="BZ1714">
        <f t="shared" si="752"/>
        <v>-2.2899999999999999E-3</v>
      </c>
      <c r="CB1714" s="1">
        <v>43623</v>
      </c>
      <c r="CC1714">
        <v>-0.28999999999999998</v>
      </c>
      <c r="CD1714">
        <f t="shared" si="753"/>
        <v>-2.8999999999999998E-3</v>
      </c>
      <c r="CG1714" s="1"/>
    </row>
    <row r="1715" spans="1:85" x14ac:dyDescent="0.3">
      <c r="A1715" s="21">
        <f t="shared" si="754"/>
        <v>48212</v>
      </c>
      <c r="B1715" s="18">
        <f t="shared" si="738"/>
        <v>112.421875</v>
      </c>
      <c r="C1715">
        <f t="shared" si="756"/>
        <v>115</v>
      </c>
      <c r="D1715">
        <f t="shared" ca="1" si="741"/>
        <v>-6.1222222222222218</v>
      </c>
      <c r="E1715">
        <f ca="1">IF(currency="USD",'Future et co'!F1715,IF(currency="EUR",'Future et co'!G1715,FALSE))</f>
        <v>3.6070000000000005E-2</v>
      </c>
      <c r="F1715">
        <f t="shared" ca="1" si="742"/>
        <v>3.6070000000000005E-2</v>
      </c>
      <c r="G1715">
        <f t="shared" ca="1" si="743"/>
        <v>2.0569999999999998E-2</v>
      </c>
      <c r="L1715">
        <f t="shared" ca="1" si="744"/>
        <v>127.8</v>
      </c>
      <c r="M1715">
        <f t="shared" ca="1" si="739"/>
        <v>3.6070000000000005E-2</v>
      </c>
      <c r="R1715">
        <f t="shared" ca="1" si="745"/>
        <v>127.8</v>
      </c>
      <c r="S1715">
        <f t="shared" ca="1" si="740"/>
        <v>3.6070000000000005E-2</v>
      </c>
      <c r="U1715" s="1"/>
      <c r="W1715" t="str">
        <f t="shared" si="757"/>
        <v/>
      </c>
      <c r="Y1715" s="1"/>
      <c r="AA1715">
        <f t="shared" si="758"/>
        <v>0</v>
      </c>
      <c r="AC1715" s="1"/>
      <c r="AE1715">
        <f t="shared" si="759"/>
        <v>0</v>
      </c>
      <c r="AH1715" s="1"/>
      <c r="AI1715" s="17"/>
      <c r="AJ1715" s="25"/>
      <c r="AU1715" s="1">
        <v>43599</v>
      </c>
      <c r="AV1715">
        <v>2.3460000000000001</v>
      </c>
      <c r="AW1715">
        <f t="shared" si="746"/>
        <v>2.3460000000000002E-2</v>
      </c>
      <c r="AY1715" s="1">
        <v>43599</v>
      </c>
      <c r="AZ1715">
        <v>2.3010000000000002</v>
      </c>
      <c r="BA1715">
        <f t="shared" si="747"/>
        <v>2.3010000000000003E-2</v>
      </c>
      <c r="BC1715" s="1">
        <v>43622</v>
      </c>
      <c r="BD1715">
        <v>2.1070000000000002</v>
      </c>
      <c r="BE1715">
        <f t="shared" si="748"/>
        <v>2.1070000000000002E-2</v>
      </c>
      <c r="BG1715" s="1">
        <v>43622</v>
      </c>
      <c r="BH1715">
        <v>1.9080999999999999</v>
      </c>
      <c r="BI1715">
        <f t="shared" si="749"/>
        <v>1.9081000000000001E-2</v>
      </c>
      <c r="BK1715" s="1">
        <v>39052</v>
      </c>
      <c r="BL1715">
        <v>2.0847099999999998</v>
      </c>
      <c r="BM1715">
        <f t="shared" si="755"/>
        <v>2.0847099999999997E-2</v>
      </c>
      <c r="BP1715" s="1">
        <v>43566</v>
      </c>
      <c r="BQ1715">
        <v>218.667</v>
      </c>
      <c r="BR1715">
        <f t="shared" si="750"/>
        <v>2.1866699999999999</v>
      </c>
      <c r="BT1715" s="1">
        <v>43580</v>
      </c>
      <c r="BU1715">
        <v>-0.312</v>
      </c>
      <c r="BV1715">
        <f t="shared" si="751"/>
        <v>-3.1199999999999999E-3</v>
      </c>
      <c r="BX1715" s="1">
        <v>43580</v>
      </c>
      <c r="BY1715">
        <v>-0.23</v>
      </c>
      <c r="BZ1715">
        <f t="shared" si="752"/>
        <v>-2.3E-3</v>
      </c>
      <c r="CB1715" s="1">
        <v>43622</v>
      </c>
      <c r="CC1715">
        <v>-0.28239999999999998</v>
      </c>
      <c r="CD1715">
        <f t="shared" si="753"/>
        <v>-2.8239999999999997E-3</v>
      </c>
      <c r="CG1715" s="1"/>
    </row>
    <row r="1716" spans="1:85" x14ac:dyDescent="0.3">
      <c r="A1716" s="21">
        <f t="shared" si="754"/>
        <v>48213</v>
      </c>
      <c r="B1716" s="18">
        <f t="shared" si="738"/>
        <v>112.421875</v>
      </c>
      <c r="C1716">
        <f t="shared" si="756"/>
        <v>115</v>
      </c>
      <c r="D1716">
        <f t="shared" ca="1" si="741"/>
        <v>-6.125</v>
      </c>
      <c r="E1716">
        <f ca="1">IF(currency="USD",'Future et co'!F1716,IF(currency="EUR",'Future et co'!G1716,FALSE))</f>
        <v>3.6070000000000005E-2</v>
      </c>
      <c r="F1716">
        <f t="shared" ca="1" si="742"/>
        <v>3.6070000000000005E-2</v>
      </c>
      <c r="G1716">
        <f t="shared" ca="1" si="743"/>
        <v>2.0569999999999998E-2</v>
      </c>
      <c r="L1716">
        <f t="shared" ca="1" si="744"/>
        <v>127.8</v>
      </c>
      <c r="M1716">
        <f t="shared" ca="1" si="739"/>
        <v>3.6070000000000005E-2</v>
      </c>
      <c r="R1716">
        <f t="shared" ca="1" si="745"/>
        <v>127.8</v>
      </c>
      <c r="S1716">
        <f t="shared" ca="1" si="740"/>
        <v>3.6070000000000005E-2</v>
      </c>
      <c r="U1716" s="1"/>
      <c r="W1716" t="str">
        <f t="shared" si="757"/>
        <v/>
      </c>
      <c r="Y1716" s="1"/>
      <c r="AA1716">
        <f t="shared" si="758"/>
        <v>0</v>
      </c>
      <c r="AC1716" s="1"/>
      <c r="AE1716">
        <f t="shared" si="759"/>
        <v>0</v>
      </c>
      <c r="AH1716" s="1"/>
      <c r="AI1716" s="17"/>
      <c r="AJ1716" s="25"/>
      <c r="AU1716" s="1">
        <v>43598</v>
      </c>
      <c r="AV1716">
        <v>2.3450000000000002</v>
      </c>
      <c r="AW1716">
        <f t="shared" si="746"/>
        <v>2.3450000000000002E-2</v>
      </c>
      <c r="AY1716" s="1">
        <v>43598</v>
      </c>
      <c r="AZ1716">
        <v>2.2999999999999998</v>
      </c>
      <c r="BA1716">
        <f t="shared" si="747"/>
        <v>2.3E-2</v>
      </c>
      <c r="BC1716" s="1">
        <v>43621</v>
      </c>
      <c r="BD1716">
        <v>2.1110000000000002</v>
      </c>
      <c r="BE1716">
        <f t="shared" si="748"/>
        <v>2.1110000000000004E-2</v>
      </c>
      <c r="BG1716" s="1">
        <v>43621</v>
      </c>
      <c r="BH1716">
        <v>1.8913</v>
      </c>
      <c r="BI1716">
        <f t="shared" si="749"/>
        <v>1.8912999999999999E-2</v>
      </c>
      <c r="BK1716" s="1">
        <v>39055</v>
      </c>
      <c r="BL1716">
        <v>2.0674700000000001</v>
      </c>
      <c r="BM1716">
        <f t="shared" si="755"/>
        <v>2.0674700000000001E-2</v>
      </c>
      <c r="BP1716" s="1">
        <v>43565</v>
      </c>
      <c r="BQ1716">
        <v>219.07640000000001</v>
      </c>
      <c r="BR1716">
        <f t="shared" si="750"/>
        <v>2.1907640000000002</v>
      </c>
      <c r="BT1716" s="1">
        <v>43579</v>
      </c>
      <c r="BU1716">
        <v>-0.312</v>
      </c>
      <c r="BV1716">
        <f t="shared" si="751"/>
        <v>-3.1199999999999999E-3</v>
      </c>
      <c r="BX1716" s="1">
        <v>43579</v>
      </c>
      <c r="BY1716">
        <v>-0.23100000000000001</v>
      </c>
      <c r="BZ1716">
        <f t="shared" si="752"/>
        <v>-2.31E-3</v>
      </c>
      <c r="CB1716" s="1">
        <v>43621</v>
      </c>
      <c r="CC1716">
        <v>-0.28999999999999998</v>
      </c>
      <c r="CD1716">
        <f t="shared" si="753"/>
        <v>-2.8999999999999998E-3</v>
      </c>
      <c r="CG1716" s="1"/>
    </row>
    <row r="1717" spans="1:85" x14ac:dyDescent="0.3">
      <c r="A1717" s="21">
        <f t="shared" si="754"/>
        <v>48214</v>
      </c>
      <c r="B1717" s="18">
        <f t="shared" si="738"/>
        <v>112.421875</v>
      </c>
      <c r="C1717">
        <f t="shared" si="756"/>
        <v>115</v>
      </c>
      <c r="D1717">
        <f t="shared" ca="1" si="741"/>
        <v>-6.1277777777777782</v>
      </c>
      <c r="E1717">
        <f ca="1">IF(currency="USD",'Future et co'!F1717,IF(currency="EUR",'Future et co'!G1717,FALSE))</f>
        <v>3.6070000000000005E-2</v>
      </c>
      <c r="F1717">
        <f t="shared" ca="1" si="742"/>
        <v>3.6070000000000005E-2</v>
      </c>
      <c r="G1717">
        <f t="shared" ca="1" si="743"/>
        <v>2.0569999999999998E-2</v>
      </c>
      <c r="L1717">
        <f t="shared" ca="1" si="744"/>
        <v>127.8</v>
      </c>
      <c r="M1717">
        <f t="shared" ca="1" si="739"/>
        <v>3.6070000000000005E-2</v>
      </c>
      <c r="R1717">
        <f t="shared" ca="1" si="745"/>
        <v>127.8</v>
      </c>
      <c r="S1717">
        <f t="shared" ca="1" si="740"/>
        <v>3.6070000000000005E-2</v>
      </c>
      <c r="U1717" s="1"/>
      <c r="W1717" t="str">
        <f t="shared" si="757"/>
        <v/>
      </c>
      <c r="Y1717" s="1"/>
      <c r="AA1717">
        <f t="shared" si="758"/>
        <v>0</v>
      </c>
      <c r="AC1717" s="1"/>
      <c r="AE1717">
        <f t="shared" si="759"/>
        <v>0</v>
      </c>
      <c r="AH1717" s="1"/>
      <c r="AI1717" s="17"/>
      <c r="AJ1717" s="25"/>
      <c r="AU1717" s="1">
        <v>43595</v>
      </c>
      <c r="AV1717">
        <v>2.36</v>
      </c>
      <c r="AW1717">
        <f t="shared" si="746"/>
        <v>2.3599999999999999E-2</v>
      </c>
      <c r="AY1717" s="1">
        <v>43595</v>
      </c>
      <c r="AZ1717">
        <v>2.3340000000000001</v>
      </c>
      <c r="BA1717">
        <f t="shared" si="747"/>
        <v>2.334E-2</v>
      </c>
      <c r="BC1717" s="1">
        <v>43620</v>
      </c>
      <c r="BD1717">
        <v>2.1120000000000001</v>
      </c>
      <c r="BE1717">
        <f t="shared" si="748"/>
        <v>2.112E-2</v>
      </c>
      <c r="BG1717" s="1">
        <v>43620</v>
      </c>
      <c r="BH1717">
        <v>1.9056999999999999</v>
      </c>
      <c r="BI1717">
        <f t="shared" si="749"/>
        <v>1.9057000000000001E-2</v>
      </c>
      <c r="BK1717" s="1">
        <v>39056</v>
      </c>
      <c r="BL1717">
        <v>2.0565899999999999</v>
      </c>
      <c r="BM1717">
        <f t="shared" si="755"/>
        <v>2.0565899999999998E-2</v>
      </c>
      <c r="BP1717" s="1">
        <v>43564</v>
      </c>
      <c r="BQ1717">
        <v>218.535</v>
      </c>
      <c r="BR1717">
        <f t="shared" si="750"/>
        <v>2.1853500000000001</v>
      </c>
      <c r="BT1717" s="1">
        <v>43578</v>
      </c>
      <c r="BU1717">
        <v>-0.311</v>
      </c>
      <c r="BV1717">
        <f t="shared" si="751"/>
        <v>-3.1099999999999999E-3</v>
      </c>
      <c r="BX1717" s="1">
        <v>43578</v>
      </c>
      <c r="BY1717">
        <v>-0.23</v>
      </c>
      <c r="BZ1717">
        <f t="shared" si="752"/>
        <v>-2.3E-3</v>
      </c>
      <c r="CB1717" s="1">
        <v>43620</v>
      </c>
      <c r="CC1717">
        <v>-0.28000000000000003</v>
      </c>
      <c r="CD1717">
        <f t="shared" si="753"/>
        <v>-2.8000000000000004E-3</v>
      </c>
      <c r="CG1717" s="1"/>
    </row>
    <row r="1718" spans="1:85" x14ac:dyDescent="0.3">
      <c r="A1718" s="21">
        <f t="shared" si="754"/>
        <v>48215</v>
      </c>
      <c r="B1718" s="18">
        <f t="shared" si="738"/>
        <v>112.421875</v>
      </c>
      <c r="C1718">
        <f t="shared" si="756"/>
        <v>115</v>
      </c>
      <c r="D1718">
        <f t="shared" ca="1" si="741"/>
        <v>-6.1305555555555555</v>
      </c>
      <c r="E1718">
        <f ca="1">IF(currency="USD",'Future et co'!F1718,IF(currency="EUR",'Future et co'!G1718,FALSE))</f>
        <v>3.6070000000000005E-2</v>
      </c>
      <c r="F1718">
        <f t="shared" ca="1" si="742"/>
        <v>3.6070000000000005E-2</v>
      </c>
      <c r="G1718">
        <f t="shared" ca="1" si="743"/>
        <v>2.0569999999999998E-2</v>
      </c>
      <c r="L1718">
        <f t="shared" ca="1" si="744"/>
        <v>127.8</v>
      </c>
      <c r="M1718">
        <f t="shared" ca="1" si="739"/>
        <v>3.6070000000000005E-2</v>
      </c>
      <c r="R1718">
        <f t="shared" ca="1" si="745"/>
        <v>127.8</v>
      </c>
      <c r="S1718">
        <f t="shared" ca="1" si="740"/>
        <v>3.6070000000000005E-2</v>
      </c>
      <c r="U1718" s="1"/>
      <c r="W1718" t="str">
        <f t="shared" si="757"/>
        <v/>
      </c>
      <c r="Y1718" s="1"/>
      <c r="AA1718">
        <f t="shared" si="758"/>
        <v>0</v>
      </c>
      <c r="AC1718" s="1"/>
      <c r="AE1718">
        <f t="shared" si="759"/>
        <v>0</v>
      </c>
      <c r="AH1718" s="1"/>
      <c r="AI1718" s="17"/>
      <c r="AJ1718" s="25"/>
      <c r="AU1718" s="1">
        <v>43594</v>
      </c>
      <c r="AV1718">
        <v>2.363</v>
      </c>
      <c r="AW1718">
        <f t="shared" si="746"/>
        <v>2.3629999999999998E-2</v>
      </c>
      <c r="AY1718" s="1">
        <v>43594</v>
      </c>
      <c r="AZ1718">
        <v>2.3370000000000002</v>
      </c>
      <c r="BA1718">
        <f t="shared" si="747"/>
        <v>2.3370000000000002E-2</v>
      </c>
      <c r="BC1718" s="1">
        <v>43619</v>
      </c>
      <c r="BD1718">
        <v>2.1389999999999998</v>
      </c>
      <c r="BE1718">
        <f t="shared" si="748"/>
        <v>2.1389999999999999E-2</v>
      </c>
      <c r="BG1718" s="1">
        <v>43619</v>
      </c>
      <c r="BH1718">
        <v>1.8440000000000001</v>
      </c>
      <c r="BI1718">
        <f t="shared" si="749"/>
        <v>1.8440000000000002E-2</v>
      </c>
      <c r="BK1718" s="1">
        <v>39057</v>
      </c>
      <c r="BL1718">
        <v>2.0574699999999999</v>
      </c>
      <c r="BM1718">
        <f t="shared" si="755"/>
        <v>2.0574699999999998E-2</v>
      </c>
      <c r="BP1718" s="1">
        <v>43563</v>
      </c>
      <c r="BQ1718">
        <v>218.37649999999999</v>
      </c>
      <c r="BR1718">
        <f t="shared" si="750"/>
        <v>2.1837649999999997</v>
      </c>
      <c r="BT1718" s="1">
        <v>43573</v>
      </c>
      <c r="BU1718">
        <v>-0.311</v>
      </c>
      <c r="BV1718">
        <f t="shared" si="751"/>
        <v>-3.1099999999999999E-3</v>
      </c>
      <c r="BX1718" s="1">
        <v>43573</v>
      </c>
      <c r="BY1718">
        <v>-0.23200000000000001</v>
      </c>
      <c r="BZ1718">
        <f t="shared" si="752"/>
        <v>-2.32E-3</v>
      </c>
      <c r="CB1718" s="1">
        <v>43619</v>
      </c>
      <c r="CC1718">
        <v>-0.27750000000000002</v>
      </c>
      <c r="CD1718">
        <f t="shared" si="753"/>
        <v>-2.7750000000000001E-3</v>
      </c>
      <c r="CG1718" s="1"/>
    </row>
    <row r="1719" spans="1:85" x14ac:dyDescent="0.3">
      <c r="A1719" s="21">
        <f t="shared" si="754"/>
        <v>48218</v>
      </c>
      <c r="B1719" s="18">
        <f t="shared" si="738"/>
        <v>112.421875</v>
      </c>
      <c r="C1719">
        <f t="shared" si="756"/>
        <v>115</v>
      </c>
      <c r="D1719">
        <f t="shared" ca="1" si="741"/>
        <v>-6.1388888888888893</v>
      </c>
      <c r="E1719">
        <f ca="1">IF(currency="USD",'Future et co'!F1719,IF(currency="EUR",'Future et co'!G1719,FALSE))</f>
        <v>3.6070000000000005E-2</v>
      </c>
      <c r="F1719">
        <f t="shared" ca="1" si="742"/>
        <v>3.6070000000000005E-2</v>
      </c>
      <c r="G1719">
        <f t="shared" ca="1" si="743"/>
        <v>2.0569999999999998E-2</v>
      </c>
      <c r="L1719">
        <f t="shared" ca="1" si="744"/>
        <v>127.8</v>
      </c>
      <c r="M1719">
        <f t="shared" ca="1" si="739"/>
        <v>3.6070000000000005E-2</v>
      </c>
      <c r="R1719">
        <f t="shared" ca="1" si="745"/>
        <v>127.8</v>
      </c>
      <c r="S1719">
        <f t="shared" ca="1" si="740"/>
        <v>3.6070000000000005E-2</v>
      </c>
      <c r="U1719" s="1"/>
      <c r="W1719" t="str">
        <f t="shared" si="757"/>
        <v/>
      </c>
      <c r="Y1719" s="1"/>
      <c r="AA1719">
        <f t="shared" si="758"/>
        <v>0</v>
      </c>
      <c r="AC1719" s="1"/>
      <c r="AE1719">
        <f t="shared" si="759"/>
        <v>0</v>
      </c>
      <c r="AH1719" s="1"/>
      <c r="AI1719" s="17"/>
      <c r="AJ1719" s="25"/>
      <c r="AU1719" s="1">
        <v>43593</v>
      </c>
      <c r="AV1719">
        <v>2.3730000000000002</v>
      </c>
      <c r="AW1719">
        <f t="shared" si="746"/>
        <v>2.3730000000000001E-2</v>
      </c>
      <c r="AY1719" s="1">
        <v>43593</v>
      </c>
      <c r="AZ1719">
        <v>2.351</v>
      </c>
      <c r="BA1719">
        <f t="shared" si="747"/>
        <v>2.351E-2</v>
      </c>
      <c r="BC1719" s="1">
        <v>43616</v>
      </c>
      <c r="BD1719">
        <v>2.2200000000000002</v>
      </c>
      <c r="BE1719">
        <f t="shared" si="748"/>
        <v>2.2200000000000001E-2</v>
      </c>
      <c r="BG1719" s="1">
        <v>43616</v>
      </c>
      <c r="BH1719">
        <v>1.9630000000000001</v>
      </c>
      <c r="BI1719">
        <f t="shared" si="749"/>
        <v>1.9630000000000002E-2</v>
      </c>
      <c r="BK1719" s="1">
        <v>39058</v>
      </c>
      <c r="BL1719">
        <v>2.0640200000000002</v>
      </c>
      <c r="BM1719">
        <f t="shared" si="755"/>
        <v>2.0640200000000001E-2</v>
      </c>
      <c r="BP1719" s="1">
        <v>43560</v>
      </c>
      <c r="BQ1719">
        <v>218.37649999999999</v>
      </c>
      <c r="BR1719">
        <f t="shared" si="750"/>
        <v>2.1837649999999997</v>
      </c>
      <c r="BT1719" s="1">
        <v>43572</v>
      </c>
      <c r="BU1719">
        <v>-0.311</v>
      </c>
      <c r="BV1719">
        <f t="shared" si="751"/>
        <v>-3.1099999999999999E-3</v>
      </c>
      <c r="BX1719" s="1">
        <v>43572</v>
      </c>
      <c r="BY1719">
        <v>-0.23200000000000001</v>
      </c>
      <c r="BZ1719">
        <f t="shared" si="752"/>
        <v>-2.32E-3</v>
      </c>
      <c r="CB1719" s="1">
        <v>43616</v>
      </c>
      <c r="CC1719">
        <v>-0.28000000000000003</v>
      </c>
      <c r="CD1719">
        <f t="shared" si="753"/>
        <v>-2.8000000000000004E-3</v>
      </c>
      <c r="CG1719" s="1"/>
    </row>
    <row r="1720" spans="1:85" x14ac:dyDescent="0.3">
      <c r="A1720" s="21">
        <f t="shared" si="754"/>
        <v>48219</v>
      </c>
      <c r="B1720" s="18">
        <f t="shared" si="738"/>
        <v>112.421875</v>
      </c>
      <c r="C1720">
        <f t="shared" si="756"/>
        <v>115</v>
      </c>
      <c r="D1720">
        <f t="shared" ca="1" si="741"/>
        <v>-6.1416666666666666</v>
      </c>
      <c r="E1720">
        <f ca="1">IF(currency="USD",'Future et co'!F1720,IF(currency="EUR",'Future et co'!G1720,FALSE))</f>
        <v>3.6070000000000005E-2</v>
      </c>
      <c r="F1720">
        <f t="shared" ca="1" si="742"/>
        <v>3.6070000000000005E-2</v>
      </c>
      <c r="G1720">
        <f t="shared" ca="1" si="743"/>
        <v>2.0569999999999998E-2</v>
      </c>
      <c r="L1720">
        <f t="shared" ca="1" si="744"/>
        <v>127.8</v>
      </c>
      <c r="M1720">
        <f t="shared" ca="1" si="739"/>
        <v>3.6070000000000005E-2</v>
      </c>
      <c r="R1720">
        <f t="shared" ca="1" si="745"/>
        <v>127.8</v>
      </c>
      <c r="S1720">
        <f t="shared" ca="1" si="740"/>
        <v>3.6070000000000005E-2</v>
      </c>
      <c r="U1720" s="1"/>
      <c r="W1720" t="str">
        <f t="shared" si="757"/>
        <v/>
      </c>
      <c r="Y1720" s="1"/>
      <c r="AA1720">
        <f t="shared" si="758"/>
        <v>0</v>
      </c>
      <c r="AC1720" s="1"/>
      <c r="AE1720">
        <f t="shared" si="759"/>
        <v>0</v>
      </c>
      <c r="AH1720" s="1"/>
      <c r="AI1720" s="17"/>
      <c r="AJ1720" s="25"/>
      <c r="AU1720" s="1">
        <v>43592</v>
      </c>
      <c r="AV1720">
        <v>2.371</v>
      </c>
      <c r="AW1720">
        <f t="shared" si="746"/>
        <v>2.3709999999999998E-2</v>
      </c>
      <c r="AY1720" s="1">
        <v>43592</v>
      </c>
      <c r="AZ1720">
        <v>2.3460000000000001</v>
      </c>
      <c r="BA1720">
        <f t="shared" si="747"/>
        <v>2.3460000000000002E-2</v>
      </c>
      <c r="BC1720" s="1">
        <v>43615</v>
      </c>
      <c r="BD1720">
        <v>2.3140000000000001</v>
      </c>
      <c r="BE1720">
        <f t="shared" si="748"/>
        <v>2.3140000000000001E-2</v>
      </c>
      <c r="BG1720" s="1">
        <v>43615</v>
      </c>
      <c r="BH1720">
        <v>2.0815000000000001</v>
      </c>
      <c r="BI1720">
        <f t="shared" si="749"/>
        <v>2.0815E-2</v>
      </c>
      <c r="BK1720" s="1">
        <v>39059</v>
      </c>
      <c r="BL1720">
        <v>2.0615600000000001</v>
      </c>
      <c r="BM1720">
        <f t="shared" si="755"/>
        <v>2.0615600000000001E-2</v>
      </c>
      <c r="BP1720" s="1">
        <v>43559</v>
      </c>
      <c r="BQ1720">
        <v>218.58779999999999</v>
      </c>
      <c r="BR1720">
        <f t="shared" si="750"/>
        <v>2.1858779999999998</v>
      </c>
      <c r="BT1720" s="1">
        <v>43571</v>
      </c>
      <c r="BU1720">
        <v>-0.31</v>
      </c>
      <c r="BV1720">
        <f t="shared" si="751"/>
        <v>-3.0999999999999999E-3</v>
      </c>
      <c r="BX1720" s="1">
        <v>43571</v>
      </c>
      <c r="BY1720">
        <v>-0.23200000000000001</v>
      </c>
      <c r="BZ1720">
        <f t="shared" si="752"/>
        <v>-2.32E-3</v>
      </c>
      <c r="CB1720" s="1">
        <v>43615</v>
      </c>
      <c r="CC1720">
        <v>-0.28999999999999998</v>
      </c>
      <c r="CD1720">
        <f t="shared" si="753"/>
        <v>-2.8999999999999998E-3</v>
      </c>
      <c r="CG1720" s="1"/>
    </row>
    <row r="1721" spans="1:85" x14ac:dyDescent="0.3">
      <c r="A1721" s="21">
        <f t="shared" si="754"/>
        <v>48220</v>
      </c>
      <c r="B1721" s="18">
        <f t="shared" si="738"/>
        <v>112.421875</v>
      </c>
      <c r="C1721">
        <f t="shared" si="756"/>
        <v>115</v>
      </c>
      <c r="D1721">
        <f t="shared" ca="1" si="741"/>
        <v>-6.1444444444444448</v>
      </c>
      <c r="E1721">
        <f ca="1">IF(currency="USD",'Future et co'!F1721,IF(currency="EUR",'Future et co'!G1721,FALSE))</f>
        <v>3.6070000000000005E-2</v>
      </c>
      <c r="F1721">
        <f t="shared" ca="1" si="742"/>
        <v>3.6070000000000005E-2</v>
      </c>
      <c r="G1721">
        <f t="shared" ca="1" si="743"/>
        <v>2.0569999999999998E-2</v>
      </c>
      <c r="L1721">
        <f t="shared" ca="1" si="744"/>
        <v>127.8</v>
      </c>
      <c r="M1721">
        <f t="shared" ca="1" si="739"/>
        <v>3.6070000000000005E-2</v>
      </c>
      <c r="R1721">
        <f t="shared" ca="1" si="745"/>
        <v>127.8</v>
      </c>
      <c r="S1721">
        <f t="shared" ca="1" si="740"/>
        <v>3.6070000000000005E-2</v>
      </c>
      <c r="U1721" s="1"/>
      <c r="W1721" t="str">
        <f t="shared" si="757"/>
        <v/>
      </c>
      <c r="Y1721" s="1"/>
      <c r="AA1721">
        <f t="shared" si="758"/>
        <v>0</v>
      </c>
      <c r="AC1721" s="1"/>
      <c r="AE1721">
        <f t="shared" si="759"/>
        <v>0</v>
      </c>
      <c r="AH1721" s="1"/>
      <c r="AI1721" s="17"/>
      <c r="AJ1721" s="25"/>
      <c r="AU1721" s="1">
        <v>43591</v>
      </c>
      <c r="AV1721">
        <v>2.3780000000000001</v>
      </c>
      <c r="AW1721">
        <f t="shared" si="746"/>
        <v>2.3780000000000003E-2</v>
      </c>
      <c r="AY1721" s="1">
        <v>43591</v>
      </c>
      <c r="AZ1721">
        <v>2.3559999999999999</v>
      </c>
      <c r="BA1721">
        <f t="shared" si="747"/>
        <v>2.3559999999999998E-2</v>
      </c>
      <c r="BC1721" s="1">
        <v>43614</v>
      </c>
      <c r="BD1721">
        <v>2.323</v>
      </c>
      <c r="BE1721">
        <f t="shared" si="748"/>
        <v>2.3230000000000001E-2</v>
      </c>
      <c r="BG1721" s="1">
        <v>43614</v>
      </c>
      <c r="BH1721">
        <v>2.1353</v>
      </c>
      <c r="BI1721">
        <f t="shared" si="749"/>
        <v>2.1353E-2</v>
      </c>
      <c r="BK1721" s="1">
        <v>39062</v>
      </c>
      <c r="BL1721">
        <v>2.0594199999999998</v>
      </c>
      <c r="BM1721">
        <f t="shared" si="755"/>
        <v>2.0594199999999997E-2</v>
      </c>
      <c r="BP1721" s="1">
        <v>43558</v>
      </c>
      <c r="BQ1721">
        <v>218.42930000000001</v>
      </c>
      <c r="BR1721">
        <f t="shared" si="750"/>
        <v>2.1842930000000003</v>
      </c>
      <c r="BT1721" s="1">
        <v>43570</v>
      </c>
      <c r="BU1721">
        <v>-0.31</v>
      </c>
      <c r="BV1721">
        <f t="shared" si="751"/>
        <v>-3.0999999999999999E-3</v>
      </c>
      <c r="BX1721" s="1">
        <v>43570</v>
      </c>
      <c r="BY1721">
        <v>-0.23100000000000001</v>
      </c>
      <c r="BZ1721">
        <f t="shared" si="752"/>
        <v>-2.31E-3</v>
      </c>
      <c r="CB1721" s="1">
        <v>43614</v>
      </c>
      <c r="CC1721">
        <v>-0.28999999999999998</v>
      </c>
      <c r="CD1721">
        <f t="shared" si="753"/>
        <v>-2.8999999999999998E-3</v>
      </c>
      <c r="CG1721" s="1"/>
    </row>
    <row r="1722" spans="1:85" x14ac:dyDescent="0.3">
      <c r="A1722" s="21">
        <f t="shared" si="754"/>
        <v>48221</v>
      </c>
      <c r="B1722" s="18">
        <f t="shared" si="738"/>
        <v>112.421875</v>
      </c>
      <c r="C1722">
        <f t="shared" si="756"/>
        <v>115</v>
      </c>
      <c r="D1722">
        <f t="shared" ca="1" si="741"/>
        <v>-6.1472222222222221</v>
      </c>
      <c r="E1722">
        <f ca="1">IF(currency="USD",'Future et co'!F1722,IF(currency="EUR",'Future et co'!G1722,FALSE))</f>
        <v>3.6070000000000005E-2</v>
      </c>
      <c r="F1722">
        <f t="shared" ca="1" si="742"/>
        <v>3.6070000000000005E-2</v>
      </c>
      <c r="G1722">
        <f t="shared" ca="1" si="743"/>
        <v>2.0569999999999998E-2</v>
      </c>
      <c r="L1722">
        <f t="shared" ca="1" si="744"/>
        <v>127.8</v>
      </c>
      <c r="M1722">
        <f t="shared" ca="1" si="739"/>
        <v>3.6070000000000005E-2</v>
      </c>
      <c r="R1722">
        <f t="shared" ca="1" si="745"/>
        <v>127.8</v>
      </c>
      <c r="S1722">
        <f t="shared" ca="1" si="740"/>
        <v>3.6070000000000005E-2</v>
      </c>
      <c r="U1722" s="1"/>
      <c r="W1722" t="str">
        <f t="shared" si="757"/>
        <v/>
      </c>
      <c r="Y1722" s="1"/>
      <c r="AA1722">
        <f t="shared" si="758"/>
        <v>0</v>
      </c>
      <c r="AC1722" s="1"/>
      <c r="AE1722">
        <f t="shared" si="759"/>
        <v>0</v>
      </c>
      <c r="AH1722" s="1"/>
      <c r="AI1722" s="17"/>
      <c r="AJ1722" s="25"/>
      <c r="AU1722" s="1">
        <v>43588</v>
      </c>
      <c r="AV1722">
        <v>2.3860000000000001</v>
      </c>
      <c r="AW1722">
        <f t="shared" si="746"/>
        <v>2.3860000000000003E-2</v>
      </c>
      <c r="AY1722" s="1">
        <v>43588</v>
      </c>
      <c r="AZ1722">
        <v>2.371</v>
      </c>
      <c r="BA1722">
        <f t="shared" si="747"/>
        <v>2.3709999999999998E-2</v>
      </c>
      <c r="BC1722" s="1">
        <v>43613</v>
      </c>
      <c r="BD1722">
        <v>2.35</v>
      </c>
      <c r="BE1722">
        <f t="shared" si="748"/>
        <v>2.35E-2</v>
      </c>
      <c r="BG1722" s="1">
        <v>43613</v>
      </c>
      <c r="BH1722">
        <v>2.1335999999999999</v>
      </c>
      <c r="BI1722">
        <f t="shared" si="749"/>
        <v>2.1336000000000001E-2</v>
      </c>
      <c r="BK1722" s="1">
        <v>39063</v>
      </c>
      <c r="BL1722">
        <v>2.08175</v>
      </c>
      <c r="BM1722">
        <f t="shared" si="755"/>
        <v>2.0817499999999999E-2</v>
      </c>
      <c r="BP1722" s="1">
        <v>43557</v>
      </c>
      <c r="BQ1722">
        <v>219.36699999999999</v>
      </c>
      <c r="BR1722">
        <f t="shared" si="750"/>
        <v>2.19367</v>
      </c>
      <c r="BT1722" s="1">
        <v>43567</v>
      </c>
      <c r="BU1722">
        <v>-0.31</v>
      </c>
      <c r="BV1722">
        <f t="shared" si="751"/>
        <v>-3.0999999999999999E-3</v>
      </c>
      <c r="BX1722" s="1">
        <v>43567</v>
      </c>
      <c r="BY1722">
        <v>-0.23200000000000001</v>
      </c>
      <c r="BZ1722">
        <f t="shared" si="752"/>
        <v>-2.32E-3</v>
      </c>
      <c r="CB1722" s="1">
        <v>43613</v>
      </c>
      <c r="CC1722">
        <v>-0.26</v>
      </c>
      <c r="CD1722">
        <f t="shared" si="753"/>
        <v>-2.5999999999999999E-3</v>
      </c>
      <c r="CG1722" s="1"/>
    </row>
    <row r="1723" spans="1:85" x14ac:dyDescent="0.3">
      <c r="A1723" s="21">
        <f t="shared" si="754"/>
        <v>48222</v>
      </c>
      <c r="B1723" s="18">
        <f t="shared" si="738"/>
        <v>112.421875</v>
      </c>
      <c r="C1723">
        <f t="shared" si="756"/>
        <v>115</v>
      </c>
      <c r="D1723">
        <f t="shared" ca="1" si="741"/>
        <v>-6.15</v>
      </c>
      <c r="E1723">
        <f ca="1">IF(currency="USD",'Future et co'!F1723,IF(currency="EUR",'Future et co'!G1723,FALSE))</f>
        <v>3.6070000000000005E-2</v>
      </c>
      <c r="F1723">
        <f t="shared" ca="1" si="742"/>
        <v>3.6070000000000005E-2</v>
      </c>
      <c r="G1723">
        <f t="shared" ca="1" si="743"/>
        <v>2.0569999999999998E-2</v>
      </c>
      <c r="L1723">
        <f t="shared" ca="1" si="744"/>
        <v>127.8</v>
      </c>
      <c r="M1723">
        <f t="shared" ca="1" si="739"/>
        <v>3.6070000000000005E-2</v>
      </c>
      <c r="R1723">
        <f t="shared" ca="1" si="745"/>
        <v>127.8</v>
      </c>
      <c r="S1723">
        <f t="shared" ca="1" si="740"/>
        <v>3.6070000000000005E-2</v>
      </c>
      <c r="U1723" s="1"/>
      <c r="W1723" t="str">
        <f t="shared" si="757"/>
        <v/>
      </c>
      <c r="Y1723" s="1"/>
      <c r="AA1723">
        <f t="shared" si="758"/>
        <v>0</v>
      </c>
      <c r="AC1723" s="1"/>
      <c r="AE1723">
        <f t="shared" si="759"/>
        <v>0</v>
      </c>
      <c r="AH1723" s="1"/>
      <c r="AI1723" s="17"/>
      <c r="AJ1723" s="25"/>
      <c r="AU1723" s="1">
        <v>43587</v>
      </c>
      <c r="AV1723">
        <v>2.3889999999999998</v>
      </c>
      <c r="AW1723">
        <f t="shared" si="746"/>
        <v>2.3889999999999998E-2</v>
      </c>
      <c r="AY1723" s="1">
        <v>43587</v>
      </c>
      <c r="AZ1723">
        <v>2.371</v>
      </c>
      <c r="BA1723">
        <f t="shared" si="747"/>
        <v>2.3709999999999998E-2</v>
      </c>
      <c r="BC1723" s="1">
        <v>43612</v>
      </c>
      <c r="BD1723">
        <v>2.3679999999999999</v>
      </c>
      <c r="BE1723">
        <f t="shared" si="748"/>
        <v>2.368E-2</v>
      </c>
      <c r="BG1723" s="1">
        <v>43612</v>
      </c>
      <c r="BH1723">
        <v>2.17</v>
      </c>
      <c r="BI1723">
        <f t="shared" si="749"/>
        <v>2.1700000000000001E-2</v>
      </c>
      <c r="BK1723" s="1">
        <v>39064</v>
      </c>
      <c r="BL1723">
        <v>2.07904</v>
      </c>
      <c r="BM1723">
        <f t="shared" si="755"/>
        <v>2.0790400000000001E-2</v>
      </c>
      <c r="BP1723" s="1">
        <v>43556</v>
      </c>
      <c r="BQ1723">
        <v>218.7859</v>
      </c>
      <c r="BR1723">
        <f t="shared" si="750"/>
        <v>2.187859</v>
      </c>
      <c r="BT1723" s="1">
        <v>43566</v>
      </c>
      <c r="BU1723">
        <v>-0.31</v>
      </c>
      <c r="BV1723">
        <f t="shared" si="751"/>
        <v>-3.0999999999999999E-3</v>
      </c>
      <c r="BX1723" s="1">
        <v>43566</v>
      </c>
      <c r="BY1723">
        <v>-0.23200000000000001</v>
      </c>
      <c r="BZ1723">
        <f t="shared" si="752"/>
        <v>-2.32E-3</v>
      </c>
      <c r="CB1723" s="1">
        <v>43612</v>
      </c>
      <c r="CC1723">
        <v>-0.28000000000000003</v>
      </c>
      <c r="CD1723">
        <f t="shared" si="753"/>
        <v>-2.8000000000000004E-3</v>
      </c>
      <c r="CG1723" s="1"/>
    </row>
    <row r="1724" spans="1:85" x14ac:dyDescent="0.3">
      <c r="A1724" s="21">
        <f t="shared" si="754"/>
        <v>48225</v>
      </c>
      <c r="B1724" s="18">
        <f t="shared" si="738"/>
        <v>112.421875</v>
      </c>
      <c r="C1724">
        <f t="shared" si="756"/>
        <v>115</v>
      </c>
      <c r="D1724">
        <f t="shared" ca="1" si="741"/>
        <v>-6.1583333333333332</v>
      </c>
      <c r="E1724">
        <f ca="1">IF(currency="USD",'Future et co'!F1724,IF(currency="EUR",'Future et co'!G1724,FALSE))</f>
        <v>3.6070000000000005E-2</v>
      </c>
      <c r="F1724">
        <f t="shared" ca="1" si="742"/>
        <v>3.6070000000000005E-2</v>
      </c>
      <c r="G1724">
        <f t="shared" ca="1" si="743"/>
        <v>2.0569999999999998E-2</v>
      </c>
      <c r="L1724">
        <f t="shared" ca="1" si="744"/>
        <v>127.8</v>
      </c>
      <c r="M1724">
        <f t="shared" ca="1" si="739"/>
        <v>3.6070000000000005E-2</v>
      </c>
      <c r="R1724">
        <f t="shared" ca="1" si="745"/>
        <v>127.8</v>
      </c>
      <c r="S1724">
        <f t="shared" ca="1" si="740"/>
        <v>3.6070000000000005E-2</v>
      </c>
      <c r="U1724" s="1"/>
      <c r="W1724" t="str">
        <f t="shared" si="757"/>
        <v/>
      </c>
      <c r="Y1724" s="1"/>
      <c r="AA1724">
        <f t="shared" si="758"/>
        <v>0</v>
      </c>
      <c r="AC1724" s="1"/>
      <c r="AE1724">
        <f t="shared" si="759"/>
        <v>0</v>
      </c>
      <c r="AH1724" s="1"/>
      <c r="AI1724" s="17"/>
      <c r="AJ1724" s="25"/>
      <c r="AU1724" s="1">
        <v>43586</v>
      </c>
      <c r="AV1724">
        <v>2.3809999999999998</v>
      </c>
      <c r="AW1724">
        <f t="shared" si="746"/>
        <v>2.3809999999999998E-2</v>
      </c>
      <c r="AY1724" s="1">
        <v>43586</v>
      </c>
      <c r="AZ1724">
        <v>2.3559999999999999</v>
      </c>
      <c r="BA1724">
        <f t="shared" si="747"/>
        <v>2.3559999999999998E-2</v>
      </c>
      <c r="BC1724" s="1">
        <v>43609</v>
      </c>
      <c r="BD1724">
        <v>2.367</v>
      </c>
      <c r="BE1724">
        <f t="shared" si="748"/>
        <v>2.367E-2</v>
      </c>
      <c r="BG1724" s="1">
        <v>43609</v>
      </c>
      <c r="BH1724">
        <v>2.17</v>
      </c>
      <c r="BI1724">
        <f t="shared" si="749"/>
        <v>2.1700000000000001E-2</v>
      </c>
      <c r="BK1724" s="1">
        <v>39065</v>
      </c>
      <c r="BL1724">
        <v>2.06446</v>
      </c>
      <c r="BM1724">
        <f t="shared" si="755"/>
        <v>2.0644599999999999E-2</v>
      </c>
      <c r="BP1724" s="1">
        <v>43553</v>
      </c>
      <c r="BQ1724">
        <v>219.67070000000001</v>
      </c>
      <c r="BR1724">
        <f t="shared" si="750"/>
        <v>2.196707</v>
      </c>
      <c r="BT1724" s="1">
        <v>43565</v>
      </c>
      <c r="BU1724">
        <v>-0.31</v>
      </c>
      <c r="BV1724">
        <f t="shared" si="751"/>
        <v>-3.0999999999999999E-3</v>
      </c>
      <c r="BX1724" s="1">
        <v>43565</v>
      </c>
      <c r="BY1724">
        <v>-0.23100000000000001</v>
      </c>
      <c r="BZ1724">
        <f t="shared" si="752"/>
        <v>-2.31E-3</v>
      </c>
      <c r="CB1724" s="1">
        <v>43609</v>
      </c>
      <c r="CC1724">
        <v>-0.26</v>
      </c>
      <c r="CD1724">
        <f t="shared" si="753"/>
        <v>-2.5999999999999999E-3</v>
      </c>
      <c r="CG1724" s="1"/>
    </row>
    <row r="1725" spans="1:85" x14ac:dyDescent="0.3">
      <c r="A1725" s="21">
        <f t="shared" si="754"/>
        <v>48226</v>
      </c>
      <c r="B1725" s="18">
        <f t="shared" si="738"/>
        <v>112.421875</v>
      </c>
      <c r="C1725">
        <f t="shared" si="756"/>
        <v>115</v>
      </c>
      <c r="D1725">
        <f t="shared" ca="1" si="741"/>
        <v>-6.1611111111111114</v>
      </c>
      <c r="E1725">
        <f ca="1">IF(currency="USD",'Future et co'!F1725,IF(currency="EUR",'Future et co'!G1725,FALSE))</f>
        <v>3.6070000000000005E-2</v>
      </c>
      <c r="F1725">
        <f t="shared" ca="1" si="742"/>
        <v>3.6070000000000005E-2</v>
      </c>
      <c r="G1725">
        <f t="shared" ca="1" si="743"/>
        <v>2.0569999999999998E-2</v>
      </c>
      <c r="L1725">
        <f t="shared" ca="1" si="744"/>
        <v>127.8</v>
      </c>
      <c r="M1725">
        <f t="shared" ca="1" si="739"/>
        <v>3.6070000000000005E-2</v>
      </c>
      <c r="R1725">
        <f t="shared" ca="1" si="745"/>
        <v>127.8</v>
      </c>
      <c r="S1725">
        <f t="shared" ca="1" si="740"/>
        <v>3.6070000000000005E-2</v>
      </c>
      <c r="U1725" s="1"/>
      <c r="W1725" t="str">
        <f t="shared" si="757"/>
        <v/>
      </c>
      <c r="Y1725" s="1"/>
      <c r="AA1725">
        <f t="shared" si="758"/>
        <v>0</v>
      </c>
      <c r="AC1725" s="1"/>
      <c r="AE1725">
        <f t="shared" si="759"/>
        <v>0</v>
      </c>
      <c r="AH1725" s="1"/>
      <c r="AI1725" s="17"/>
      <c r="AJ1725" s="25"/>
      <c r="AU1725" s="1">
        <v>43585</v>
      </c>
      <c r="AV1725">
        <v>2.391</v>
      </c>
      <c r="AW1725">
        <f t="shared" si="746"/>
        <v>2.3910000000000001E-2</v>
      </c>
      <c r="AY1725" s="1">
        <v>43585</v>
      </c>
      <c r="AZ1725">
        <v>2.3519999999999999</v>
      </c>
      <c r="BA1725">
        <f t="shared" si="747"/>
        <v>2.3519999999999999E-2</v>
      </c>
      <c r="BC1725" s="1">
        <v>43608</v>
      </c>
      <c r="BD1725">
        <v>2.359</v>
      </c>
      <c r="BE1725">
        <f t="shared" si="748"/>
        <v>2.359E-2</v>
      </c>
      <c r="BG1725" s="1">
        <v>43608</v>
      </c>
      <c r="BH1725">
        <v>2.1589999999999998</v>
      </c>
      <c r="BI1725">
        <f t="shared" si="749"/>
        <v>2.1589999999999998E-2</v>
      </c>
      <c r="BK1725" s="1">
        <v>39066</v>
      </c>
      <c r="BL1725">
        <v>2.0672799999999998</v>
      </c>
      <c r="BM1725">
        <f t="shared" si="755"/>
        <v>2.0672799999999998E-2</v>
      </c>
      <c r="BP1725" s="1">
        <v>43552</v>
      </c>
      <c r="BQ1725">
        <v>219.73679999999999</v>
      </c>
      <c r="BR1725">
        <f t="shared" si="750"/>
        <v>2.197368</v>
      </c>
      <c r="BT1725" s="1">
        <v>43564</v>
      </c>
      <c r="BU1725">
        <v>-0.31</v>
      </c>
      <c r="BV1725">
        <f t="shared" si="751"/>
        <v>-3.0999999999999999E-3</v>
      </c>
      <c r="BX1725" s="1">
        <v>43564</v>
      </c>
      <c r="BY1725">
        <v>-0.23100000000000001</v>
      </c>
      <c r="BZ1725">
        <f t="shared" si="752"/>
        <v>-2.31E-3</v>
      </c>
      <c r="CB1725" s="1">
        <v>43608</v>
      </c>
      <c r="CC1725">
        <v>-0.26500000000000001</v>
      </c>
      <c r="CD1725">
        <f t="shared" si="753"/>
        <v>-2.65E-3</v>
      </c>
      <c r="CG1725" s="1"/>
    </row>
    <row r="1726" spans="1:85" x14ac:dyDescent="0.3">
      <c r="A1726" s="21">
        <f t="shared" si="754"/>
        <v>48227</v>
      </c>
      <c r="B1726" s="18">
        <f t="shared" si="738"/>
        <v>112.421875</v>
      </c>
      <c r="C1726">
        <f t="shared" si="756"/>
        <v>115</v>
      </c>
      <c r="D1726">
        <f t="shared" ca="1" si="741"/>
        <v>-6.1638888888888888</v>
      </c>
      <c r="E1726">
        <f ca="1">IF(currency="USD",'Future et co'!F1726,IF(currency="EUR",'Future et co'!G1726,FALSE))</f>
        <v>3.6070000000000005E-2</v>
      </c>
      <c r="F1726">
        <f t="shared" ca="1" si="742"/>
        <v>3.6070000000000005E-2</v>
      </c>
      <c r="G1726">
        <f t="shared" ca="1" si="743"/>
        <v>2.0569999999999998E-2</v>
      </c>
      <c r="L1726">
        <f t="shared" ca="1" si="744"/>
        <v>127.8</v>
      </c>
      <c r="M1726">
        <f t="shared" ca="1" si="739"/>
        <v>3.6070000000000005E-2</v>
      </c>
      <c r="R1726">
        <f t="shared" ca="1" si="745"/>
        <v>127.8</v>
      </c>
      <c r="S1726">
        <f t="shared" ca="1" si="740"/>
        <v>3.6070000000000005E-2</v>
      </c>
      <c r="U1726" s="1"/>
      <c r="W1726" t="str">
        <f t="shared" si="757"/>
        <v/>
      </c>
      <c r="Y1726" s="1"/>
      <c r="AA1726">
        <f t="shared" si="758"/>
        <v>0</v>
      </c>
      <c r="AC1726" s="1"/>
      <c r="AE1726">
        <f t="shared" si="759"/>
        <v>0</v>
      </c>
      <c r="AH1726" s="1"/>
      <c r="AI1726" s="17"/>
      <c r="AJ1726" s="25"/>
      <c r="AU1726" s="1">
        <v>43584</v>
      </c>
      <c r="AV1726">
        <v>2.3940000000000001</v>
      </c>
      <c r="AW1726">
        <f t="shared" si="746"/>
        <v>2.3940000000000003E-2</v>
      </c>
      <c r="AY1726" s="1">
        <v>43584</v>
      </c>
      <c r="AZ1726">
        <v>2.3580000000000001</v>
      </c>
      <c r="BA1726">
        <f t="shared" si="747"/>
        <v>2.358E-2</v>
      </c>
      <c r="BC1726" s="1">
        <v>43607</v>
      </c>
      <c r="BD1726">
        <v>2.4239999999999999</v>
      </c>
      <c r="BE1726">
        <f t="shared" si="748"/>
        <v>2.4239999999999998E-2</v>
      </c>
      <c r="BG1726" s="1">
        <v>43607</v>
      </c>
      <c r="BH1726">
        <v>2.25</v>
      </c>
      <c r="BI1726">
        <f t="shared" si="749"/>
        <v>2.2499999999999999E-2</v>
      </c>
      <c r="BK1726" s="1">
        <v>39069</v>
      </c>
      <c r="BL1726">
        <v>2.0873900000000001</v>
      </c>
      <c r="BM1726">
        <f t="shared" si="755"/>
        <v>2.0873900000000001E-2</v>
      </c>
      <c r="BP1726" s="1">
        <v>43551</v>
      </c>
      <c r="BQ1726">
        <v>220.0009</v>
      </c>
      <c r="BR1726">
        <f t="shared" si="750"/>
        <v>2.2000090000000001</v>
      </c>
      <c r="BT1726" s="1">
        <v>43563</v>
      </c>
      <c r="BU1726">
        <v>-0.31</v>
      </c>
      <c r="BV1726">
        <f t="shared" si="751"/>
        <v>-3.0999999999999999E-3</v>
      </c>
      <c r="BX1726" s="1">
        <v>43563</v>
      </c>
      <c r="BY1726">
        <v>-0.23100000000000001</v>
      </c>
      <c r="BZ1726">
        <f t="shared" si="752"/>
        <v>-2.31E-3</v>
      </c>
      <c r="CB1726" s="1">
        <v>43607</v>
      </c>
      <c r="CC1726">
        <v>-0.26</v>
      </c>
      <c r="CD1726">
        <f t="shared" si="753"/>
        <v>-2.5999999999999999E-3</v>
      </c>
      <c r="CG1726" s="1"/>
    </row>
    <row r="1727" spans="1:85" x14ac:dyDescent="0.3">
      <c r="A1727" s="21">
        <f t="shared" si="754"/>
        <v>48228</v>
      </c>
      <c r="B1727" s="18">
        <f t="shared" si="738"/>
        <v>112.421875</v>
      </c>
      <c r="C1727">
        <f t="shared" si="756"/>
        <v>115</v>
      </c>
      <c r="D1727">
        <f t="shared" ca="1" si="741"/>
        <v>-6.166666666666667</v>
      </c>
      <c r="E1727">
        <f ca="1">IF(currency="USD",'Future et co'!F1727,IF(currency="EUR",'Future et co'!G1727,FALSE))</f>
        <v>3.6070000000000005E-2</v>
      </c>
      <c r="F1727">
        <f t="shared" ca="1" si="742"/>
        <v>3.6070000000000005E-2</v>
      </c>
      <c r="G1727">
        <f t="shared" ca="1" si="743"/>
        <v>2.0569999999999998E-2</v>
      </c>
      <c r="L1727">
        <f t="shared" ca="1" si="744"/>
        <v>127.8</v>
      </c>
      <c r="M1727">
        <f t="shared" ca="1" si="739"/>
        <v>3.6070000000000005E-2</v>
      </c>
      <c r="R1727">
        <f t="shared" ca="1" si="745"/>
        <v>127.8</v>
      </c>
      <c r="S1727">
        <f t="shared" ca="1" si="740"/>
        <v>3.6070000000000005E-2</v>
      </c>
      <c r="U1727" s="1"/>
      <c r="W1727" t="str">
        <f t="shared" si="757"/>
        <v/>
      </c>
      <c r="Y1727" s="1"/>
      <c r="AA1727">
        <f t="shared" si="758"/>
        <v>0</v>
      </c>
      <c r="AC1727" s="1"/>
      <c r="AE1727">
        <f t="shared" si="759"/>
        <v>0</v>
      </c>
      <c r="AH1727" s="1"/>
      <c r="AI1727" s="17"/>
      <c r="AJ1727" s="25"/>
      <c r="AU1727" s="1">
        <v>43581</v>
      </c>
      <c r="AV1727">
        <v>2.3940000000000001</v>
      </c>
      <c r="AW1727">
        <f t="shared" si="746"/>
        <v>2.3940000000000003E-2</v>
      </c>
      <c r="AY1727" s="1">
        <v>43581</v>
      </c>
      <c r="AZ1727">
        <v>2.355</v>
      </c>
      <c r="BA1727">
        <f t="shared" si="747"/>
        <v>2.3550000000000001E-2</v>
      </c>
      <c r="BC1727" s="1">
        <v>43606</v>
      </c>
      <c r="BD1727">
        <v>2.4329999999999998</v>
      </c>
      <c r="BE1727">
        <f t="shared" si="748"/>
        <v>2.4329999999999997E-2</v>
      </c>
      <c r="BG1727" s="1">
        <v>43606</v>
      </c>
      <c r="BH1727">
        <v>2.2759999999999998</v>
      </c>
      <c r="BI1727">
        <f t="shared" si="749"/>
        <v>2.2759999999999999E-2</v>
      </c>
      <c r="BK1727" s="1">
        <v>39070</v>
      </c>
      <c r="BL1727">
        <v>2.08426</v>
      </c>
      <c r="BM1727">
        <f t="shared" si="755"/>
        <v>2.0842599999999999E-2</v>
      </c>
      <c r="BP1727" s="1">
        <v>43550</v>
      </c>
      <c r="BQ1727">
        <v>218.6671</v>
      </c>
      <c r="BR1727">
        <f t="shared" si="750"/>
        <v>2.186671</v>
      </c>
      <c r="BT1727" s="1">
        <v>43560</v>
      </c>
      <c r="BU1727">
        <v>-0.31</v>
      </c>
      <c r="BV1727">
        <f t="shared" si="751"/>
        <v>-3.0999999999999999E-3</v>
      </c>
      <c r="BX1727" s="1">
        <v>43560</v>
      </c>
      <c r="BY1727">
        <v>-0.23100000000000001</v>
      </c>
      <c r="BZ1727">
        <f t="shared" si="752"/>
        <v>-2.31E-3</v>
      </c>
      <c r="CB1727" s="1">
        <v>43606</v>
      </c>
      <c r="CC1727">
        <v>-0.26</v>
      </c>
      <c r="CD1727">
        <f t="shared" si="753"/>
        <v>-2.5999999999999999E-3</v>
      </c>
      <c r="CG1727" s="1"/>
    </row>
    <row r="1728" spans="1:85" x14ac:dyDescent="0.3">
      <c r="A1728" s="21">
        <f t="shared" si="754"/>
        <v>48229</v>
      </c>
      <c r="B1728" s="18">
        <f t="shared" si="738"/>
        <v>112.421875</v>
      </c>
      <c r="C1728">
        <f t="shared" si="756"/>
        <v>115</v>
      </c>
      <c r="D1728">
        <f t="shared" ca="1" si="741"/>
        <v>-6.1694444444444443</v>
      </c>
      <c r="E1728">
        <f ca="1">IF(currency="USD",'Future et co'!F1728,IF(currency="EUR",'Future et co'!G1728,FALSE))</f>
        <v>3.6070000000000005E-2</v>
      </c>
      <c r="F1728">
        <f t="shared" ca="1" si="742"/>
        <v>3.6070000000000005E-2</v>
      </c>
      <c r="G1728">
        <f t="shared" ca="1" si="743"/>
        <v>2.0569999999999998E-2</v>
      </c>
      <c r="L1728">
        <f t="shared" ca="1" si="744"/>
        <v>127.8</v>
      </c>
      <c r="M1728">
        <f t="shared" ca="1" si="739"/>
        <v>3.6070000000000005E-2</v>
      </c>
      <c r="R1728">
        <f t="shared" ca="1" si="745"/>
        <v>127.8</v>
      </c>
      <c r="S1728">
        <f t="shared" ca="1" si="740"/>
        <v>3.6070000000000005E-2</v>
      </c>
      <c r="U1728" s="1"/>
      <c r="W1728" t="str">
        <f t="shared" si="757"/>
        <v/>
      </c>
      <c r="Y1728" s="1"/>
      <c r="AA1728">
        <f t="shared" si="758"/>
        <v>0</v>
      </c>
      <c r="AC1728" s="1"/>
      <c r="AE1728">
        <f t="shared" si="759"/>
        <v>0</v>
      </c>
      <c r="AH1728" s="1"/>
      <c r="AI1728" s="17"/>
      <c r="AJ1728" s="25"/>
      <c r="AU1728" s="1">
        <v>43580</v>
      </c>
      <c r="AV1728">
        <v>2.3969999999999998</v>
      </c>
      <c r="AW1728">
        <f t="shared" si="746"/>
        <v>2.3969999999999998E-2</v>
      </c>
      <c r="AY1728" s="1">
        <v>43580</v>
      </c>
      <c r="AZ1728">
        <v>2.3690000000000002</v>
      </c>
      <c r="BA1728">
        <f t="shared" si="747"/>
        <v>2.3690000000000003E-2</v>
      </c>
      <c r="BC1728" s="1">
        <v>43605</v>
      </c>
      <c r="BD1728">
        <v>2.4129999999999998</v>
      </c>
      <c r="BE1728">
        <f t="shared" si="748"/>
        <v>2.4129999999999999E-2</v>
      </c>
      <c r="BG1728" s="1">
        <v>43605</v>
      </c>
      <c r="BH1728">
        <v>2.2570000000000001</v>
      </c>
      <c r="BI1728">
        <f t="shared" si="749"/>
        <v>2.257E-2</v>
      </c>
      <c r="BK1728" s="1">
        <v>39071</v>
      </c>
      <c r="BL1728">
        <v>2.0876399999999999</v>
      </c>
      <c r="BM1728">
        <f t="shared" si="755"/>
        <v>2.08764E-2</v>
      </c>
      <c r="BP1728" s="1">
        <v>43549</v>
      </c>
      <c r="BQ1728">
        <v>218.77279999999999</v>
      </c>
      <c r="BR1728">
        <f t="shared" si="750"/>
        <v>2.1877279999999999</v>
      </c>
      <c r="BT1728" s="1">
        <v>43559</v>
      </c>
      <c r="BU1728">
        <v>-0.31</v>
      </c>
      <c r="BV1728">
        <f t="shared" si="751"/>
        <v>-3.0999999999999999E-3</v>
      </c>
      <c r="BX1728" s="1">
        <v>43559</v>
      </c>
      <c r="BY1728">
        <v>-0.23</v>
      </c>
      <c r="BZ1728">
        <f t="shared" si="752"/>
        <v>-2.3E-3</v>
      </c>
      <c r="CB1728" s="1">
        <v>43605</v>
      </c>
      <c r="CC1728">
        <v>-0.26</v>
      </c>
      <c r="CD1728">
        <f t="shared" si="753"/>
        <v>-2.5999999999999999E-3</v>
      </c>
      <c r="CG1728" s="1"/>
    </row>
    <row r="1729" spans="1:85" x14ac:dyDescent="0.3">
      <c r="A1729" s="21">
        <f t="shared" si="754"/>
        <v>48232</v>
      </c>
      <c r="B1729" s="18">
        <f t="shared" si="738"/>
        <v>112.421875</v>
      </c>
      <c r="C1729">
        <f t="shared" si="756"/>
        <v>115</v>
      </c>
      <c r="D1729">
        <f t="shared" ca="1" si="741"/>
        <v>-6.177777777777778</v>
      </c>
      <c r="E1729">
        <f ca="1">IF(currency="USD",'Future et co'!F1729,IF(currency="EUR",'Future et co'!G1729,FALSE))</f>
        <v>3.6070000000000005E-2</v>
      </c>
      <c r="F1729">
        <f t="shared" ca="1" si="742"/>
        <v>3.6070000000000005E-2</v>
      </c>
      <c r="G1729">
        <f t="shared" ca="1" si="743"/>
        <v>2.0569999999999998E-2</v>
      </c>
      <c r="L1729">
        <f t="shared" ca="1" si="744"/>
        <v>127.8</v>
      </c>
      <c r="M1729">
        <f t="shared" ca="1" si="739"/>
        <v>3.6070000000000005E-2</v>
      </c>
      <c r="R1729">
        <f t="shared" ca="1" si="745"/>
        <v>127.8</v>
      </c>
      <c r="S1729">
        <f t="shared" ca="1" si="740"/>
        <v>3.6070000000000005E-2</v>
      </c>
      <c r="U1729" s="1"/>
      <c r="W1729" t="str">
        <f t="shared" si="757"/>
        <v/>
      </c>
      <c r="Y1729" s="1"/>
      <c r="AA1729">
        <f t="shared" si="758"/>
        <v>0</v>
      </c>
      <c r="AC1729" s="1"/>
      <c r="AE1729">
        <f t="shared" si="759"/>
        <v>0</v>
      </c>
      <c r="AH1729" s="1"/>
      <c r="AI1729" s="17"/>
      <c r="AJ1729" s="25"/>
      <c r="AU1729" s="1">
        <v>43579</v>
      </c>
      <c r="AV1729">
        <v>2.3889999999999998</v>
      </c>
      <c r="AW1729">
        <f t="shared" si="746"/>
        <v>2.3889999999999998E-2</v>
      </c>
      <c r="AY1729" s="1">
        <v>43579</v>
      </c>
      <c r="AZ1729">
        <v>2.3559999999999999</v>
      </c>
      <c r="BA1729">
        <f t="shared" si="747"/>
        <v>2.3559999999999998E-2</v>
      </c>
      <c r="BC1729" s="1">
        <v>43602</v>
      </c>
      <c r="BD1729">
        <v>2.3980000000000001</v>
      </c>
      <c r="BE1729">
        <f t="shared" si="748"/>
        <v>2.3980000000000001E-2</v>
      </c>
      <c r="BG1729" s="1">
        <v>43602</v>
      </c>
      <c r="BH1729">
        <v>2.2330000000000001</v>
      </c>
      <c r="BI1729">
        <f t="shared" si="749"/>
        <v>2.2330000000000003E-2</v>
      </c>
      <c r="BK1729" s="1">
        <v>39072</v>
      </c>
      <c r="BL1729">
        <v>2.0946699999999998</v>
      </c>
      <c r="BM1729">
        <f t="shared" si="755"/>
        <v>2.0946699999999999E-2</v>
      </c>
      <c r="BP1729" s="1">
        <v>43546</v>
      </c>
      <c r="BQ1729">
        <v>218.8784</v>
      </c>
      <c r="BR1729">
        <f t="shared" si="750"/>
        <v>2.1887840000000001</v>
      </c>
      <c r="BT1729" s="1">
        <v>43558</v>
      </c>
      <c r="BU1729">
        <v>-0.31</v>
      </c>
      <c r="BV1729">
        <f t="shared" si="751"/>
        <v>-3.0999999999999999E-3</v>
      </c>
      <c r="BX1729" s="1">
        <v>43558</v>
      </c>
      <c r="BY1729">
        <v>-0.23</v>
      </c>
      <c r="BZ1729">
        <f t="shared" si="752"/>
        <v>-2.3E-3</v>
      </c>
      <c r="CB1729" s="1">
        <v>43602</v>
      </c>
      <c r="CC1729">
        <v>-0.28000000000000003</v>
      </c>
      <c r="CD1729">
        <f t="shared" si="753"/>
        <v>-2.8000000000000004E-3</v>
      </c>
      <c r="CG1729" s="1"/>
    </row>
    <row r="1730" spans="1:85" x14ac:dyDescent="0.3">
      <c r="A1730" s="21">
        <f t="shared" si="754"/>
        <v>48233</v>
      </c>
      <c r="B1730" s="18">
        <f t="shared" si="738"/>
        <v>112.421875</v>
      </c>
      <c r="C1730">
        <f t="shared" si="756"/>
        <v>115</v>
      </c>
      <c r="D1730">
        <f t="shared" ca="1" si="741"/>
        <v>-6.1805555555555554</v>
      </c>
      <c r="E1730">
        <f ca="1">IF(currency="USD",'Future et co'!F1730,IF(currency="EUR",'Future et co'!G1730,FALSE))</f>
        <v>3.6070000000000005E-2</v>
      </c>
      <c r="F1730">
        <f t="shared" ca="1" si="742"/>
        <v>3.6070000000000005E-2</v>
      </c>
      <c r="G1730">
        <f t="shared" ca="1" si="743"/>
        <v>2.0569999999999998E-2</v>
      </c>
      <c r="L1730">
        <f t="shared" ca="1" si="744"/>
        <v>127.8</v>
      </c>
      <c r="M1730">
        <f t="shared" ca="1" si="739"/>
        <v>3.6070000000000005E-2</v>
      </c>
      <c r="R1730">
        <f t="shared" ca="1" si="745"/>
        <v>127.8</v>
      </c>
      <c r="S1730">
        <f t="shared" ca="1" si="740"/>
        <v>3.6070000000000005E-2</v>
      </c>
      <c r="U1730" s="1"/>
      <c r="W1730" t="str">
        <f t="shared" si="757"/>
        <v/>
      </c>
      <c r="Y1730" s="1"/>
      <c r="AA1730">
        <f t="shared" si="758"/>
        <v>0</v>
      </c>
      <c r="AC1730" s="1"/>
      <c r="AE1730">
        <f t="shared" si="759"/>
        <v>0</v>
      </c>
      <c r="AH1730" s="1"/>
      <c r="AI1730" s="17"/>
      <c r="AJ1730" s="25"/>
      <c r="AU1730" s="1">
        <v>43578</v>
      </c>
      <c r="AV1730">
        <v>2.4</v>
      </c>
      <c r="AW1730">
        <f t="shared" si="746"/>
        <v>2.4E-2</v>
      </c>
      <c r="AY1730" s="1">
        <v>43578</v>
      </c>
      <c r="AZ1730">
        <v>2.3769999999999998</v>
      </c>
      <c r="BA1730">
        <f t="shared" si="747"/>
        <v>2.3769999999999999E-2</v>
      </c>
      <c r="BC1730" s="1">
        <v>43601</v>
      </c>
      <c r="BD1730">
        <v>2.4</v>
      </c>
      <c r="BE1730">
        <f t="shared" si="748"/>
        <v>2.4E-2</v>
      </c>
      <c r="BG1730" s="1">
        <v>43601</v>
      </c>
      <c r="BH1730">
        <v>2.2330000000000001</v>
      </c>
      <c r="BI1730">
        <f t="shared" si="749"/>
        <v>2.2330000000000003E-2</v>
      </c>
      <c r="BK1730" s="1">
        <v>39073</v>
      </c>
      <c r="BL1730">
        <v>2.10406</v>
      </c>
      <c r="BM1730">
        <f t="shared" si="755"/>
        <v>2.10406E-2</v>
      </c>
      <c r="BP1730" s="1">
        <v>43545</v>
      </c>
      <c r="BQ1730">
        <v>217.70310000000001</v>
      </c>
      <c r="BR1730">
        <f t="shared" si="750"/>
        <v>2.1770309999999999</v>
      </c>
      <c r="BT1730" s="1">
        <v>43557</v>
      </c>
      <c r="BU1730">
        <v>-0.311</v>
      </c>
      <c r="BV1730">
        <f t="shared" si="751"/>
        <v>-3.1099999999999999E-3</v>
      </c>
      <c r="BX1730" s="1">
        <v>43557</v>
      </c>
      <c r="BY1730">
        <v>-0.23</v>
      </c>
      <c r="BZ1730">
        <f t="shared" si="752"/>
        <v>-2.3E-3</v>
      </c>
      <c r="CB1730" s="1">
        <v>43601</v>
      </c>
      <c r="CC1730">
        <v>-0.27</v>
      </c>
      <c r="CD1730">
        <f t="shared" si="753"/>
        <v>-2.7000000000000001E-3</v>
      </c>
      <c r="CG1730" s="1"/>
    </row>
    <row r="1731" spans="1:85" x14ac:dyDescent="0.3">
      <c r="A1731" s="21">
        <f t="shared" si="754"/>
        <v>48234</v>
      </c>
      <c r="B1731" s="18">
        <f t="shared" si="738"/>
        <v>112.421875</v>
      </c>
      <c r="C1731">
        <f t="shared" si="756"/>
        <v>115</v>
      </c>
      <c r="D1731">
        <f t="shared" ca="1" si="741"/>
        <v>-6.1833333333333336</v>
      </c>
      <c r="E1731">
        <f ca="1">IF(currency="USD",'Future et co'!F1731,IF(currency="EUR",'Future et co'!G1731,FALSE))</f>
        <v>3.6070000000000005E-2</v>
      </c>
      <c r="F1731">
        <f t="shared" ca="1" si="742"/>
        <v>3.6070000000000005E-2</v>
      </c>
      <c r="G1731">
        <f t="shared" ca="1" si="743"/>
        <v>2.0569999999999998E-2</v>
      </c>
      <c r="L1731">
        <f t="shared" ca="1" si="744"/>
        <v>127.8</v>
      </c>
      <c r="M1731">
        <f t="shared" ca="1" si="739"/>
        <v>3.6070000000000005E-2</v>
      </c>
      <c r="R1731">
        <f t="shared" ca="1" si="745"/>
        <v>127.8</v>
      </c>
      <c r="S1731">
        <f t="shared" ca="1" si="740"/>
        <v>3.6070000000000005E-2</v>
      </c>
      <c r="U1731" s="1"/>
      <c r="W1731" t="str">
        <f t="shared" si="757"/>
        <v/>
      </c>
      <c r="Y1731" s="1"/>
      <c r="AA1731">
        <f t="shared" si="758"/>
        <v>0</v>
      </c>
      <c r="AC1731" s="1"/>
      <c r="AE1731">
        <f t="shared" si="759"/>
        <v>0</v>
      </c>
      <c r="AH1731" s="1"/>
      <c r="AI1731" s="17"/>
      <c r="AJ1731" s="25"/>
      <c r="AU1731" s="1">
        <v>43577</v>
      </c>
      <c r="AV1731">
        <v>2.4060000000000001</v>
      </c>
      <c r="AW1731">
        <f t="shared" si="746"/>
        <v>2.4060000000000002E-2</v>
      </c>
      <c r="AY1731" s="1">
        <v>43577</v>
      </c>
      <c r="AZ1731">
        <v>2.3849999999999998</v>
      </c>
      <c r="BA1731">
        <f t="shared" si="747"/>
        <v>2.3849999999999996E-2</v>
      </c>
      <c r="BC1731" s="1">
        <v>43600</v>
      </c>
      <c r="BD1731">
        <v>2.3860000000000001</v>
      </c>
      <c r="BE1731">
        <f t="shared" si="748"/>
        <v>2.3860000000000003E-2</v>
      </c>
      <c r="BG1731" s="1">
        <v>43600</v>
      </c>
      <c r="BH1731">
        <v>2.2109999999999999</v>
      </c>
      <c r="BI1731">
        <f t="shared" si="749"/>
        <v>2.2109999999999998E-2</v>
      </c>
      <c r="BK1731" s="1">
        <v>39076</v>
      </c>
      <c r="BL1731">
        <v>2.1040999999999999</v>
      </c>
      <c r="BM1731">
        <f t="shared" si="755"/>
        <v>2.1040999999999997E-2</v>
      </c>
      <c r="BP1731" s="1">
        <v>43544</v>
      </c>
      <c r="BQ1731">
        <v>216.91069999999999</v>
      </c>
      <c r="BR1731">
        <f t="shared" si="750"/>
        <v>2.1691069999999999</v>
      </c>
      <c r="BT1731" s="1">
        <v>43556</v>
      </c>
      <c r="BU1731">
        <v>-0.31</v>
      </c>
      <c r="BV1731">
        <f t="shared" si="751"/>
        <v>-3.0999999999999999E-3</v>
      </c>
      <c r="BX1731" s="1">
        <v>43556</v>
      </c>
      <c r="BY1731">
        <v>-0.22800000000000001</v>
      </c>
      <c r="BZ1731">
        <f t="shared" si="752"/>
        <v>-2.2799999999999999E-3</v>
      </c>
      <c r="CB1731" s="1">
        <v>43600</v>
      </c>
      <c r="CC1731">
        <v>-0.27</v>
      </c>
      <c r="CD1731">
        <f t="shared" si="753"/>
        <v>-2.7000000000000001E-3</v>
      </c>
      <c r="CG1731" s="1"/>
    </row>
    <row r="1732" spans="1:85" x14ac:dyDescent="0.3">
      <c r="A1732" s="21">
        <f t="shared" si="754"/>
        <v>48235</v>
      </c>
      <c r="B1732" s="18">
        <f t="shared" si="738"/>
        <v>112.421875</v>
      </c>
      <c r="C1732">
        <f t="shared" si="756"/>
        <v>115</v>
      </c>
      <c r="D1732">
        <f t="shared" ca="1" si="741"/>
        <v>-6.1861111111111109</v>
      </c>
      <c r="E1732">
        <f ca="1">IF(currency="USD",'Future et co'!F1732,IF(currency="EUR",'Future et co'!G1732,FALSE))</f>
        <v>3.6070000000000005E-2</v>
      </c>
      <c r="F1732">
        <f t="shared" ca="1" si="742"/>
        <v>3.6070000000000005E-2</v>
      </c>
      <c r="G1732">
        <f t="shared" ca="1" si="743"/>
        <v>2.0569999999999998E-2</v>
      </c>
      <c r="L1732">
        <f t="shared" ca="1" si="744"/>
        <v>127.8</v>
      </c>
      <c r="M1732">
        <f t="shared" ca="1" si="739"/>
        <v>3.6070000000000005E-2</v>
      </c>
      <c r="R1732">
        <f t="shared" ca="1" si="745"/>
        <v>127.8</v>
      </c>
      <c r="S1732">
        <f t="shared" ca="1" si="740"/>
        <v>3.6070000000000005E-2</v>
      </c>
      <c r="U1732" s="1"/>
      <c r="W1732" t="str">
        <f t="shared" si="757"/>
        <v/>
      </c>
      <c r="Y1732" s="1"/>
      <c r="AA1732">
        <f t="shared" si="758"/>
        <v>0</v>
      </c>
      <c r="AC1732" s="1"/>
      <c r="AE1732">
        <f t="shared" si="759"/>
        <v>0</v>
      </c>
      <c r="AH1732" s="1"/>
      <c r="AI1732" s="17"/>
      <c r="AJ1732" s="25"/>
      <c r="AU1732" s="1">
        <v>43574</v>
      </c>
      <c r="AV1732">
        <v>2.4049999999999998</v>
      </c>
      <c r="AW1732">
        <f t="shared" si="746"/>
        <v>2.4049999999999998E-2</v>
      </c>
      <c r="AY1732" s="1">
        <v>43574</v>
      </c>
      <c r="AZ1732">
        <v>2.3959999999999999</v>
      </c>
      <c r="BA1732">
        <f t="shared" si="747"/>
        <v>2.3959999999999999E-2</v>
      </c>
      <c r="BC1732" s="1">
        <v>43599</v>
      </c>
      <c r="BD1732">
        <v>2.403</v>
      </c>
      <c r="BE1732">
        <f t="shared" si="748"/>
        <v>2.4029999999999999E-2</v>
      </c>
      <c r="BG1732" s="1">
        <v>43599</v>
      </c>
      <c r="BH1732">
        <v>2.2483</v>
      </c>
      <c r="BI1732">
        <f t="shared" si="749"/>
        <v>2.2483E-2</v>
      </c>
      <c r="BK1732" s="1">
        <v>39077</v>
      </c>
      <c r="BL1732">
        <v>2.0956999999999999</v>
      </c>
      <c r="BM1732">
        <f t="shared" si="755"/>
        <v>2.0957E-2</v>
      </c>
      <c r="BP1732" s="1">
        <v>43543</v>
      </c>
      <c r="BQ1732">
        <v>216.52770000000001</v>
      </c>
      <c r="BR1732">
        <f t="shared" si="750"/>
        <v>2.1652770000000001</v>
      </c>
      <c r="BT1732" s="1">
        <v>43553</v>
      </c>
      <c r="BU1732">
        <v>-0.311</v>
      </c>
      <c r="BV1732">
        <f t="shared" si="751"/>
        <v>-3.1099999999999999E-3</v>
      </c>
      <c r="BX1732" s="1">
        <v>43553</v>
      </c>
      <c r="BY1732">
        <v>-0.22800000000000001</v>
      </c>
      <c r="BZ1732">
        <f t="shared" si="752"/>
        <v>-2.2799999999999999E-3</v>
      </c>
      <c r="CB1732" s="1">
        <v>43599</v>
      </c>
      <c r="CC1732">
        <v>-0.26</v>
      </c>
      <c r="CD1732">
        <f t="shared" si="753"/>
        <v>-2.5999999999999999E-3</v>
      </c>
      <c r="CG1732" s="1"/>
    </row>
    <row r="1733" spans="1:85" x14ac:dyDescent="0.3">
      <c r="A1733" s="21">
        <f t="shared" si="754"/>
        <v>48236</v>
      </c>
      <c r="B1733" s="18">
        <f t="shared" si="738"/>
        <v>112.421875</v>
      </c>
      <c r="C1733">
        <f t="shared" si="756"/>
        <v>115</v>
      </c>
      <c r="D1733">
        <f t="shared" ca="1" si="741"/>
        <v>-6.1888888888888891</v>
      </c>
      <c r="E1733">
        <f ca="1">IF(currency="USD",'Future et co'!F1733,IF(currency="EUR",'Future et co'!G1733,FALSE))</f>
        <v>3.6070000000000005E-2</v>
      </c>
      <c r="F1733">
        <f t="shared" ca="1" si="742"/>
        <v>3.6070000000000005E-2</v>
      </c>
      <c r="G1733">
        <f t="shared" ca="1" si="743"/>
        <v>2.0569999999999998E-2</v>
      </c>
      <c r="L1733">
        <f t="shared" ca="1" si="744"/>
        <v>127.8</v>
      </c>
      <c r="M1733">
        <f t="shared" ca="1" si="739"/>
        <v>3.6070000000000005E-2</v>
      </c>
      <c r="R1733">
        <f t="shared" ca="1" si="745"/>
        <v>127.8</v>
      </c>
      <c r="S1733">
        <f t="shared" ca="1" si="740"/>
        <v>3.6070000000000005E-2</v>
      </c>
      <c r="U1733" s="1"/>
      <c r="W1733" t="str">
        <f t="shared" si="757"/>
        <v/>
      </c>
      <c r="Y1733" s="1"/>
      <c r="AA1733">
        <f t="shared" si="758"/>
        <v>0</v>
      </c>
      <c r="AC1733" s="1"/>
      <c r="AE1733">
        <f t="shared" si="759"/>
        <v>0</v>
      </c>
      <c r="AH1733" s="1"/>
      <c r="AI1733" s="17"/>
      <c r="AJ1733" s="25"/>
      <c r="AU1733" s="1">
        <v>43573</v>
      </c>
      <c r="AV1733">
        <v>2.407</v>
      </c>
      <c r="AW1733">
        <f t="shared" si="746"/>
        <v>2.4070000000000001E-2</v>
      </c>
      <c r="AY1733" s="1">
        <v>43573</v>
      </c>
      <c r="AZ1733">
        <v>2.3959999999999999</v>
      </c>
      <c r="BA1733">
        <f t="shared" si="747"/>
        <v>2.3959999999999999E-2</v>
      </c>
      <c r="BC1733" s="1">
        <v>43598</v>
      </c>
      <c r="BD1733">
        <v>2.4009999999999998</v>
      </c>
      <c r="BE1733">
        <f t="shared" si="748"/>
        <v>2.4009999999999997E-2</v>
      </c>
      <c r="BG1733" s="1">
        <v>43598</v>
      </c>
      <c r="BH1733">
        <v>2.2360000000000002</v>
      </c>
      <c r="BI1733">
        <f t="shared" si="749"/>
        <v>2.2360000000000001E-2</v>
      </c>
      <c r="BK1733" s="1">
        <v>39078</v>
      </c>
      <c r="BL1733">
        <v>2.08</v>
      </c>
      <c r="BM1733">
        <f t="shared" si="755"/>
        <v>2.0799999999999999E-2</v>
      </c>
      <c r="BP1733" s="1">
        <v>43542</v>
      </c>
      <c r="BQ1733">
        <v>216.93709999999999</v>
      </c>
      <c r="BR1733">
        <f t="shared" si="750"/>
        <v>2.1693709999999999</v>
      </c>
      <c r="BT1733" s="1">
        <v>43552</v>
      </c>
      <c r="BU1733">
        <v>-0.311</v>
      </c>
      <c r="BV1733">
        <f t="shared" si="751"/>
        <v>-3.1099999999999999E-3</v>
      </c>
      <c r="BX1733" s="1">
        <v>43552</v>
      </c>
      <c r="BY1733">
        <v>-0.22800000000000001</v>
      </c>
      <c r="BZ1733">
        <f t="shared" si="752"/>
        <v>-2.2799999999999999E-3</v>
      </c>
      <c r="CB1733" s="1">
        <v>43598</v>
      </c>
      <c r="CC1733">
        <v>-0.26</v>
      </c>
      <c r="CD1733">
        <f t="shared" si="753"/>
        <v>-2.5999999999999999E-3</v>
      </c>
      <c r="CG1733" s="1"/>
    </row>
    <row r="1734" spans="1:85" x14ac:dyDescent="0.3">
      <c r="A1734" s="21">
        <f t="shared" si="754"/>
        <v>48239</v>
      </c>
      <c r="B1734" s="18">
        <f t="shared" si="738"/>
        <v>112.421875</v>
      </c>
      <c r="C1734">
        <f t="shared" si="756"/>
        <v>115</v>
      </c>
      <c r="D1734">
        <f t="shared" ca="1" si="741"/>
        <v>-6.197222222222222</v>
      </c>
      <c r="E1734">
        <f ca="1">IF(currency="USD",'Future et co'!F1734,IF(currency="EUR",'Future et co'!G1734,FALSE))</f>
        <v>3.6070000000000005E-2</v>
      </c>
      <c r="F1734">
        <f t="shared" ca="1" si="742"/>
        <v>3.6070000000000005E-2</v>
      </c>
      <c r="G1734">
        <f t="shared" ca="1" si="743"/>
        <v>2.0569999999999998E-2</v>
      </c>
      <c r="L1734">
        <f t="shared" ca="1" si="744"/>
        <v>127.8</v>
      </c>
      <c r="M1734">
        <f t="shared" ca="1" si="739"/>
        <v>3.6070000000000005E-2</v>
      </c>
      <c r="R1734">
        <f t="shared" ca="1" si="745"/>
        <v>127.8</v>
      </c>
      <c r="S1734">
        <f t="shared" ca="1" si="740"/>
        <v>3.6070000000000005E-2</v>
      </c>
      <c r="U1734" s="1"/>
      <c r="W1734" t="str">
        <f t="shared" si="757"/>
        <v/>
      </c>
      <c r="Y1734" s="1"/>
      <c r="AA1734">
        <f t="shared" si="758"/>
        <v>0</v>
      </c>
      <c r="AC1734" s="1"/>
      <c r="AE1734">
        <f t="shared" si="759"/>
        <v>0</v>
      </c>
      <c r="AH1734" s="1"/>
      <c r="AI1734" s="17"/>
      <c r="AJ1734" s="25"/>
      <c r="AU1734" s="1">
        <v>43572</v>
      </c>
      <c r="AV1734">
        <v>2.4060000000000001</v>
      </c>
      <c r="AW1734">
        <f t="shared" si="746"/>
        <v>2.4060000000000002E-2</v>
      </c>
      <c r="AY1734" s="1">
        <v>43572</v>
      </c>
      <c r="AZ1734">
        <v>2.3959999999999999</v>
      </c>
      <c r="BA1734">
        <f t="shared" si="747"/>
        <v>2.3959999999999999E-2</v>
      </c>
      <c r="BC1734" s="1">
        <v>43595</v>
      </c>
      <c r="BD1734">
        <v>2.4529999999999998</v>
      </c>
      <c r="BE1734">
        <f t="shared" si="748"/>
        <v>2.453E-2</v>
      </c>
      <c r="BG1734" s="1">
        <v>43595</v>
      </c>
      <c r="BH1734">
        <v>2.3239999999999998</v>
      </c>
      <c r="BI1734">
        <f t="shared" si="749"/>
        <v>2.3239999999999997E-2</v>
      </c>
      <c r="BK1734" s="1">
        <v>39079</v>
      </c>
      <c r="BL1734">
        <v>2.0826199999999999</v>
      </c>
      <c r="BM1734">
        <f t="shared" si="755"/>
        <v>2.08262E-2</v>
      </c>
      <c r="BP1734" s="1">
        <v>43539</v>
      </c>
      <c r="BQ1734">
        <v>216.7655</v>
      </c>
      <c r="BR1734">
        <f t="shared" si="750"/>
        <v>2.1676549999999999</v>
      </c>
      <c r="BT1734" s="1">
        <v>43551</v>
      </c>
      <c r="BU1734">
        <v>-0.309</v>
      </c>
      <c r="BV1734">
        <f t="shared" si="751"/>
        <v>-3.0899999999999999E-3</v>
      </c>
      <c r="BX1734" s="1">
        <v>43551</v>
      </c>
      <c r="BY1734">
        <v>-0.22700000000000001</v>
      </c>
      <c r="BZ1734">
        <f t="shared" si="752"/>
        <v>-2.2699999999999999E-3</v>
      </c>
      <c r="CB1734" s="1">
        <v>43595</v>
      </c>
      <c r="CC1734">
        <v>-0.26</v>
      </c>
      <c r="CD1734">
        <f t="shared" si="753"/>
        <v>-2.5999999999999999E-3</v>
      </c>
      <c r="CG1734" s="1"/>
    </row>
    <row r="1735" spans="1:85" x14ac:dyDescent="0.3">
      <c r="A1735" s="21">
        <f t="shared" si="754"/>
        <v>48240</v>
      </c>
      <c r="B1735" s="18">
        <f t="shared" si="738"/>
        <v>112.421875</v>
      </c>
      <c r="C1735">
        <f t="shared" si="756"/>
        <v>115</v>
      </c>
      <c r="D1735">
        <f t="shared" ca="1" si="741"/>
        <v>-6.2</v>
      </c>
      <c r="E1735">
        <f ca="1">IF(currency="USD",'Future et co'!F1735,IF(currency="EUR",'Future et co'!G1735,FALSE))</f>
        <v>3.6070000000000005E-2</v>
      </c>
      <c r="F1735">
        <f t="shared" ca="1" si="742"/>
        <v>3.6070000000000005E-2</v>
      </c>
      <c r="G1735">
        <f t="shared" ca="1" si="743"/>
        <v>2.0569999999999998E-2</v>
      </c>
      <c r="L1735">
        <f t="shared" ca="1" si="744"/>
        <v>127.8</v>
      </c>
      <c r="M1735">
        <f t="shared" ca="1" si="739"/>
        <v>3.6070000000000005E-2</v>
      </c>
      <c r="R1735">
        <f t="shared" ca="1" si="745"/>
        <v>127.8</v>
      </c>
      <c r="S1735">
        <f t="shared" ca="1" si="740"/>
        <v>3.6070000000000005E-2</v>
      </c>
      <c r="U1735" s="1"/>
      <c r="W1735" t="str">
        <f t="shared" si="757"/>
        <v/>
      </c>
      <c r="Y1735" s="1"/>
      <c r="AA1735">
        <f t="shared" si="758"/>
        <v>0</v>
      </c>
      <c r="AC1735" s="1"/>
      <c r="AE1735">
        <f t="shared" si="759"/>
        <v>0</v>
      </c>
      <c r="AH1735" s="1"/>
      <c r="AI1735" s="17"/>
      <c r="AJ1735" s="25"/>
      <c r="AU1735" s="1">
        <v>43571</v>
      </c>
      <c r="AV1735">
        <v>2.399</v>
      </c>
      <c r="AW1735">
        <f t="shared" si="746"/>
        <v>2.3990000000000001E-2</v>
      </c>
      <c r="AY1735" s="1">
        <v>43571</v>
      </c>
      <c r="AZ1735">
        <v>2.3889999999999998</v>
      </c>
      <c r="BA1735">
        <f t="shared" si="747"/>
        <v>2.3889999999999998E-2</v>
      </c>
      <c r="BC1735" s="1">
        <v>43594</v>
      </c>
      <c r="BD1735">
        <v>2.468</v>
      </c>
      <c r="BE1735">
        <f t="shared" si="748"/>
        <v>2.4680000000000001E-2</v>
      </c>
      <c r="BG1735" s="1">
        <v>43594</v>
      </c>
      <c r="BH1735">
        <v>2.327</v>
      </c>
      <c r="BI1735">
        <f t="shared" si="749"/>
        <v>2.3269999999999999E-2</v>
      </c>
      <c r="BK1735" s="1">
        <v>39080</v>
      </c>
      <c r="BL1735">
        <v>2.0934300000000001</v>
      </c>
      <c r="BM1735">
        <f t="shared" si="755"/>
        <v>2.0934300000000003E-2</v>
      </c>
      <c r="BP1735" s="1">
        <v>43538</v>
      </c>
      <c r="BQ1735">
        <v>216.75229999999999</v>
      </c>
      <c r="BR1735">
        <f t="shared" si="750"/>
        <v>2.1675230000000001</v>
      </c>
      <c r="BT1735" s="1">
        <v>43550</v>
      </c>
      <c r="BU1735">
        <v>-0.309</v>
      </c>
      <c r="BV1735">
        <f t="shared" si="751"/>
        <v>-3.0899999999999999E-3</v>
      </c>
      <c r="BX1735" s="1">
        <v>43550</v>
      </c>
      <c r="BY1735">
        <v>-0.22800000000000001</v>
      </c>
      <c r="BZ1735">
        <f t="shared" si="752"/>
        <v>-2.2799999999999999E-3</v>
      </c>
      <c r="CB1735" s="1">
        <v>43594</v>
      </c>
      <c r="CC1735">
        <v>-0.24</v>
      </c>
      <c r="CD1735">
        <f t="shared" si="753"/>
        <v>-2.3999999999999998E-3</v>
      </c>
      <c r="CG1735" s="1"/>
    </row>
    <row r="1736" spans="1:85" x14ac:dyDescent="0.3">
      <c r="A1736" s="21">
        <f t="shared" si="754"/>
        <v>48241</v>
      </c>
      <c r="B1736" s="18">
        <f t="shared" si="738"/>
        <v>112.421875</v>
      </c>
      <c r="C1736">
        <f t="shared" si="756"/>
        <v>115</v>
      </c>
      <c r="D1736">
        <f t="shared" ca="1" si="741"/>
        <v>-6.2027777777777775</v>
      </c>
      <c r="E1736">
        <f ca="1">IF(currency="USD",'Future et co'!F1736,IF(currency="EUR",'Future et co'!G1736,FALSE))</f>
        <v>3.6070000000000005E-2</v>
      </c>
      <c r="F1736">
        <f t="shared" ca="1" si="742"/>
        <v>3.6070000000000005E-2</v>
      </c>
      <c r="G1736">
        <f t="shared" ca="1" si="743"/>
        <v>2.0569999999999998E-2</v>
      </c>
      <c r="L1736">
        <f t="shared" ca="1" si="744"/>
        <v>127.8</v>
      </c>
      <c r="M1736">
        <f t="shared" ca="1" si="739"/>
        <v>3.6070000000000005E-2</v>
      </c>
      <c r="R1736">
        <f t="shared" ca="1" si="745"/>
        <v>127.8</v>
      </c>
      <c r="S1736">
        <f t="shared" ca="1" si="740"/>
        <v>3.6070000000000005E-2</v>
      </c>
      <c r="U1736" s="1"/>
      <c r="W1736" t="str">
        <f t="shared" si="757"/>
        <v/>
      </c>
      <c r="Y1736" s="1"/>
      <c r="AA1736">
        <f t="shared" si="758"/>
        <v>0</v>
      </c>
      <c r="AC1736" s="1"/>
      <c r="AE1736">
        <f t="shared" si="759"/>
        <v>0</v>
      </c>
      <c r="AH1736" s="1"/>
      <c r="AI1736" s="17"/>
      <c r="AJ1736" s="25"/>
      <c r="AU1736" s="1">
        <v>43570</v>
      </c>
      <c r="AV1736">
        <v>2.399</v>
      </c>
      <c r="AW1736">
        <f t="shared" si="746"/>
        <v>2.3990000000000001E-2</v>
      </c>
      <c r="AY1736" s="1">
        <v>43570</v>
      </c>
      <c r="AZ1736">
        <v>2.391</v>
      </c>
      <c r="BA1736">
        <f t="shared" si="747"/>
        <v>2.3910000000000001E-2</v>
      </c>
      <c r="BC1736" s="1">
        <v>43593</v>
      </c>
      <c r="BD1736">
        <v>2.4889999999999999</v>
      </c>
      <c r="BE1736">
        <f t="shared" si="748"/>
        <v>2.4889999999999999E-2</v>
      </c>
      <c r="BG1736" s="1">
        <v>43593</v>
      </c>
      <c r="BH1736">
        <v>2.3673999999999999</v>
      </c>
      <c r="BI1736">
        <f t="shared" si="749"/>
        <v>2.3674000000000001E-2</v>
      </c>
      <c r="BK1736" s="1">
        <v>39083</v>
      </c>
      <c r="BL1736">
        <v>2.0934300000000001</v>
      </c>
      <c r="BM1736">
        <f t="shared" si="755"/>
        <v>2.0934300000000003E-2</v>
      </c>
      <c r="BP1736" s="1">
        <v>43537</v>
      </c>
      <c r="BQ1736">
        <v>217.2013</v>
      </c>
      <c r="BR1736">
        <f t="shared" si="750"/>
        <v>2.1720130000000002</v>
      </c>
      <c r="BT1736" s="1">
        <v>43549</v>
      </c>
      <c r="BU1736">
        <v>-0.31</v>
      </c>
      <c r="BV1736">
        <f t="shared" si="751"/>
        <v>-3.0999999999999999E-3</v>
      </c>
      <c r="BX1736" s="1">
        <v>43549</v>
      </c>
      <c r="BY1736">
        <v>-0.22800000000000001</v>
      </c>
      <c r="BZ1736">
        <f t="shared" si="752"/>
        <v>-2.2799999999999999E-3</v>
      </c>
      <c r="CB1736" s="1">
        <v>43593</v>
      </c>
      <c r="CC1736">
        <v>-0.23</v>
      </c>
      <c r="CD1736">
        <f t="shared" si="753"/>
        <v>-2.3E-3</v>
      </c>
      <c r="CG1736" s="1"/>
    </row>
    <row r="1737" spans="1:85" x14ac:dyDescent="0.3">
      <c r="A1737" s="21">
        <f t="shared" si="754"/>
        <v>48242</v>
      </c>
      <c r="B1737" s="18">
        <f t="shared" si="738"/>
        <v>112.421875</v>
      </c>
      <c r="C1737">
        <f t="shared" si="756"/>
        <v>115</v>
      </c>
      <c r="D1737">
        <f t="shared" ca="1" si="741"/>
        <v>-6.2055555555555557</v>
      </c>
      <c r="E1737">
        <f ca="1">IF(currency="USD",'Future et co'!F1737,IF(currency="EUR",'Future et co'!G1737,FALSE))</f>
        <v>3.6070000000000005E-2</v>
      </c>
      <c r="F1737">
        <f t="shared" ca="1" si="742"/>
        <v>3.6070000000000005E-2</v>
      </c>
      <c r="G1737">
        <f t="shared" ca="1" si="743"/>
        <v>2.0569999999999998E-2</v>
      </c>
      <c r="L1737">
        <f t="shared" ca="1" si="744"/>
        <v>127.8</v>
      </c>
      <c r="M1737">
        <f t="shared" ca="1" si="739"/>
        <v>3.6070000000000005E-2</v>
      </c>
      <c r="R1737">
        <f t="shared" ca="1" si="745"/>
        <v>127.8</v>
      </c>
      <c r="S1737">
        <f t="shared" ca="1" si="740"/>
        <v>3.6070000000000005E-2</v>
      </c>
      <c r="U1737" s="1"/>
      <c r="W1737" t="str">
        <f t="shared" si="757"/>
        <v/>
      </c>
      <c r="Y1737" s="1"/>
      <c r="AA1737">
        <f t="shared" si="758"/>
        <v>0</v>
      </c>
      <c r="AC1737" s="1"/>
      <c r="AE1737">
        <f t="shared" si="759"/>
        <v>0</v>
      </c>
      <c r="AH1737" s="1"/>
      <c r="AI1737" s="17"/>
      <c r="AJ1737" s="25"/>
      <c r="AU1737" s="1">
        <v>43567</v>
      </c>
      <c r="AV1737">
        <v>2.4</v>
      </c>
      <c r="AW1737">
        <f t="shared" si="746"/>
        <v>2.4E-2</v>
      </c>
      <c r="AY1737" s="1">
        <v>43567</v>
      </c>
      <c r="AZ1737">
        <v>2.387</v>
      </c>
      <c r="BA1737">
        <f t="shared" si="747"/>
        <v>2.3869999999999999E-2</v>
      </c>
      <c r="BC1737" s="1">
        <v>43592</v>
      </c>
      <c r="BD1737">
        <v>2.4870000000000001</v>
      </c>
      <c r="BE1737">
        <f t="shared" si="748"/>
        <v>2.487E-2</v>
      </c>
      <c r="BG1737" s="1">
        <v>43592</v>
      </c>
      <c r="BH1737">
        <v>2.3580999999999999</v>
      </c>
      <c r="BI1737">
        <f t="shared" si="749"/>
        <v>2.3580999999999998E-2</v>
      </c>
      <c r="BK1737" s="1">
        <v>39084</v>
      </c>
      <c r="BL1737">
        <v>2.0910600000000001</v>
      </c>
      <c r="BM1737">
        <f t="shared" si="755"/>
        <v>2.0910600000000001E-2</v>
      </c>
      <c r="BP1737" s="1">
        <v>43536</v>
      </c>
      <c r="BQ1737">
        <v>217.2937</v>
      </c>
      <c r="BR1737">
        <f t="shared" si="750"/>
        <v>2.1729370000000001</v>
      </c>
      <c r="BT1737" s="1">
        <v>43546</v>
      </c>
      <c r="BU1737">
        <v>-0.309</v>
      </c>
      <c r="BV1737">
        <f t="shared" si="751"/>
        <v>-3.0899999999999999E-3</v>
      </c>
      <c r="BX1737" s="1">
        <v>43546</v>
      </c>
      <c r="BY1737">
        <v>-0.22800000000000001</v>
      </c>
      <c r="BZ1737">
        <f t="shared" si="752"/>
        <v>-2.2799999999999999E-3</v>
      </c>
      <c r="CB1737" s="1">
        <v>43592</v>
      </c>
      <c r="CC1737">
        <v>-0.25</v>
      </c>
      <c r="CD1737">
        <f t="shared" si="753"/>
        <v>-2.5000000000000001E-3</v>
      </c>
      <c r="CG1737" s="1"/>
    </row>
    <row r="1738" spans="1:85" x14ac:dyDescent="0.3">
      <c r="A1738" s="21">
        <f t="shared" si="754"/>
        <v>48243</v>
      </c>
      <c r="B1738" s="18">
        <f t="shared" si="738"/>
        <v>112.421875</v>
      </c>
      <c r="C1738">
        <f t="shared" si="756"/>
        <v>115</v>
      </c>
      <c r="D1738">
        <f t="shared" ca="1" si="741"/>
        <v>-6.208333333333333</v>
      </c>
      <c r="E1738">
        <f ca="1">IF(currency="USD",'Future et co'!F1738,IF(currency="EUR",'Future et co'!G1738,FALSE))</f>
        <v>3.6070000000000005E-2</v>
      </c>
      <c r="F1738">
        <f t="shared" ca="1" si="742"/>
        <v>3.6070000000000005E-2</v>
      </c>
      <c r="G1738">
        <f t="shared" ca="1" si="743"/>
        <v>2.0569999999999998E-2</v>
      </c>
      <c r="L1738">
        <f t="shared" ca="1" si="744"/>
        <v>127.8</v>
      </c>
      <c r="M1738">
        <f t="shared" ca="1" si="739"/>
        <v>3.6070000000000005E-2</v>
      </c>
      <c r="R1738">
        <f t="shared" ca="1" si="745"/>
        <v>127.8</v>
      </c>
      <c r="S1738">
        <f t="shared" ca="1" si="740"/>
        <v>3.6070000000000005E-2</v>
      </c>
      <c r="U1738" s="1"/>
      <c r="W1738" t="str">
        <f t="shared" si="757"/>
        <v/>
      </c>
      <c r="Y1738" s="1"/>
      <c r="AA1738">
        <f t="shared" si="758"/>
        <v>0</v>
      </c>
      <c r="AC1738" s="1"/>
      <c r="AE1738">
        <f t="shared" si="759"/>
        <v>0</v>
      </c>
      <c r="AH1738" s="1"/>
      <c r="AI1738" s="17"/>
      <c r="AJ1738" s="25"/>
      <c r="AU1738" s="1">
        <v>43566</v>
      </c>
      <c r="AV1738">
        <v>2.3959999999999999</v>
      </c>
      <c r="AW1738">
        <f t="shared" si="746"/>
        <v>2.3959999999999999E-2</v>
      </c>
      <c r="AY1738" s="1">
        <v>43566</v>
      </c>
      <c r="AZ1738">
        <v>2.383</v>
      </c>
      <c r="BA1738">
        <f t="shared" si="747"/>
        <v>2.383E-2</v>
      </c>
      <c r="BC1738" s="1">
        <v>43591</v>
      </c>
      <c r="BD1738">
        <v>2.5019999999999998</v>
      </c>
      <c r="BE1738">
        <f t="shared" si="748"/>
        <v>2.5019999999999997E-2</v>
      </c>
      <c r="BG1738" s="1">
        <v>43591</v>
      </c>
      <c r="BH1738">
        <v>2.355</v>
      </c>
      <c r="BI1738">
        <f t="shared" si="749"/>
        <v>2.3550000000000001E-2</v>
      </c>
      <c r="BK1738" s="1">
        <v>39085</v>
      </c>
      <c r="BL1738">
        <v>2.11117</v>
      </c>
      <c r="BM1738">
        <f t="shared" si="755"/>
        <v>2.1111700000000001E-2</v>
      </c>
      <c r="BP1738" s="1">
        <v>43535</v>
      </c>
      <c r="BQ1738">
        <v>217.28049999999999</v>
      </c>
      <c r="BR1738">
        <f t="shared" si="750"/>
        <v>2.1728049999999999</v>
      </c>
      <c r="BT1738" s="1">
        <v>43545</v>
      </c>
      <c r="BU1738">
        <v>-0.309</v>
      </c>
      <c r="BV1738">
        <f t="shared" si="751"/>
        <v>-3.0899999999999999E-3</v>
      </c>
      <c r="BX1738" s="1">
        <v>43545</v>
      </c>
      <c r="BY1738">
        <v>-0.22900000000000001</v>
      </c>
      <c r="BZ1738">
        <f t="shared" si="752"/>
        <v>-2.2899999999999999E-3</v>
      </c>
      <c r="CB1738" s="1">
        <v>43591</v>
      </c>
      <c r="CC1738">
        <v>-0.25</v>
      </c>
      <c r="CD1738">
        <f t="shared" si="753"/>
        <v>-2.5000000000000001E-3</v>
      </c>
      <c r="CG1738" s="1"/>
    </row>
    <row r="1739" spans="1:85" x14ac:dyDescent="0.3">
      <c r="A1739" s="21">
        <f t="shared" si="754"/>
        <v>48246</v>
      </c>
      <c r="B1739" s="18">
        <f t="shared" ref="B1739:B1802" si="760">IFERROR(VLOOKUP(A1739,$CG$11:$CH$19999,2,FALSE),B1738)</f>
        <v>112.421875</v>
      </c>
      <c r="C1739">
        <f t="shared" si="756"/>
        <v>115</v>
      </c>
      <c r="D1739">
        <f t="shared" ca="1" si="741"/>
        <v>-6.2166666666666668</v>
      </c>
      <c r="E1739">
        <f ca="1">IF(currency="USD",'Future et co'!F1739,IF(currency="EUR",'Future et co'!G1739,FALSE))</f>
        <v>3.6070000000000005E-2</v>
      </c>
      <c r="F1739">
        <f t="shared" ca="1" si="742"/>
        <v>3.6070000000000005E-2</v>
      </c>
      <c r="G1739">
        <f t="shared" ca="1" si="743"/>
        <v>2.0569999999999998E-2</v>
      </c>
      <c r="L1739">
        <f t="shared" ca="1" si="744"/>
        <v>127.8</v>
      </c>
      <c r="M1739">
        <f t="shared" ref="M1739:M1802" ca="1" si="761">IFERROR(IF(L1739&lt;0.25,VLOOKUP(I1739,$AU$11:$AW$5325,3,FALSE),IF(AND(L1739&gt;=0.25,L1739&lt;0.5),VLOOKUP(I1739,$AY$11:$BA$5325,3,FALSE),IF(AND(L1739&gt;=0.5,L1739&lt;1),VLOOKUP(I1739,$BC$11:$BE$5325,3,FALSE),VLOOKUP(I1739,$BG$11:$BI$5010,3,FALSE)))),M1738)</f>
        <v>3.6070000000000005E-2</v>
      </c>
      <c r="R1739">
        <f t="shared" ca="1" si="745"/>
        <v>127.8</v>
      </c>
      <c r="S1739">
        <f t="shared" ref="S1739:S1802" ca="1" si="762">IFERROR(IF(R1739&lt;0.25,VLOOKUP(O1739,$AU$11:$AW$5325,3,FALSE),IF(AND(R1739&gt;=0.25,R1739&lt;0.5),VLOOKUP(O1739,$AY$11:$BA$5325,3,FALSE),IF(AND(R1739&gt;=0.5,R1739&lt;1),VLOOKUP(O1739,$BC$11:$BE$5325,3,FALSE),VLOOKUP(O1739,$BG$11:$BI$5010,3,FALSE)))),S1738)</f>
        <v>3.6070000000000005E-2</v>
      </c>
      <c r="U1739" s="1"/>
      <c r="W1739" t="str">
        <f t="shared" si="757"/>
        <v/>
      </c>
      <c r="Y1739" s="1"/>
      <c r="AA1739">
        <f t="shared" si="758"/>
        <v>0</v>
      </c>
      <c r="AC1739" s="1"/>
      <c r="AE1739">
        <f t="shared" si="759"/>
        <v>0</v>
      </c>
      <c r="AH1739" s="1"/>
      <c r="AI1739" s="17"/>
      <c r="AJ1739" s="25"/>
      <c r="AU1739" s="1">
        <v>43565</v>
      </c>
      <c r="AV1739">
        <v>2.3919999999999999</v>
      </c>
      <c r="AW1739">
        <f t="shared" si="746"/>
        <v>2.392E-2</v>
      </c>
      <c r="AY1739" s="1">
        <v>43565</v>
      </c>
      <c r="AZ1739">
        <v>2.3759999999999999</v>
      </c>
      <c r="BA1739">
        <f t="shared" si="747"/>
        <v>2.376E-2</v>
      </c>
      <c r="BC1739" s="1">
        <v>43588</v>
      </c>
      <c r="BD1739">
        <v>2.5219999999999998</v>
      </c>
      <c r="BE1739">
        <f t="shared" si="748"/>
        <v>2.5219999999999999E-2</v>
      </c>
      <c r="BG1739" s="1">
        <v>43588</v>
      </c>
      <c r="BH1739">
        <v>2.4079999999999999</v>
      </c>
      <c r="BI1739">
        <f t="shared" si="749"/>
        <v>2.4080000000000001E-2</v>
      </c>
      <c r="BK1739" s="1">
        <v>39086</v>
      </c>
      <c r="BL1739">
        <v>2.1131500000000001</v>
      </c>
      <c r="BM1739">
        <f t="shared" si="755"/>
        <v>2.1131500000000001E-2</v>
      </c>
      <c r="BP1739" s="1">
        <v>43532</v>
      </c>
      <c r="BQ1739">
        <v>217.09559999999999</v>
      </c>
      <c r="BR1739">
        <f t="shared" si="750"/>
        <v>2.1709559999999999</v>
      </c>
      <c r="BT1739" s="1">
        <v>43544</v>
      </c>
      <c r="BU1739">
        <v>-0.309</v>
      </c>
      <c r="BV1739">
        <f t="shared" si="751"/>
        <v>-3.0899999999999999E-3</v>
      </c>
      <c r="BX1739" s="1">
        <v>43544</v>
      </c>
      <c r="BY1739">
        <v>-0.23100000000000001</v>
      </c>
      <c r="BZ1739">
        <f t="shared" si="752"/>
        <v>-2.31E-3</v>
      </c>
      <c r="CB1739" s="1">
        <v>43588</v>
      </c>
      <c r="CC1739">
        <v>-0.25</v>
      </c>
      <c r="CD1739">
        <f t="shared" si="753"/>
        <v>-2.5000000000000001E-3</v>
      </c>
      <c r="CG1739" s="1"/>
    </row>
    <row r="1740" spans="1:85" x14ac:dyDescent="0.3">
      <c r="A1740" s="21">
        <f t="shared" si="754"/>
        <v>48247</v>
      </c>
      <c r="B1740" s="18">
        <f t="shared" si="760"/>
        <v>112.421875</v>
      </c>
      <c r="C1740">
        <f t="shared" si="756"/>
        <v>115</v>
      </c>
      <c r="D1740">
        <f t="shared" ref="D1740:D1803" ca="1" si="763">($B$7-A1740)/360</f>
        <v>-6.2194444444444441</v>
      </c>
      <c r="E1740">
        <f ca="1">IF(currency="USD",'Future et co'!F1740,IF(currency="EUR",'Future et co'!G1740,FALSE))</f>
        <v>3.6070000000000005E-2</v>
      </c>
      <c r="F1740">
        <f t="shared" ref="F1740:F1803" ca="1" si="764">IFERROR(IF(D1740&lt;0.25,VLOOKUP(A1740,$AU$11:$AW$5325,3,FALSE),IF(AND(D1740&gt;=0.25,D1740&lt;0.5),VLOOKUP(A1740,$AY$11:$BA$5325,3,FALSE),IF(AND(D1740&gt;=0.5,D1740&lt;1),VLOOKUP(A1740,$BC$11:$BE$5325,3,FALSE),VLOOKUP(A1740,$BG$11:$BI$5010,3,FALSE)))),F1739)</f>
        <v>3.6070000000000005E-2</v>
      </c>
      <c r="G1740">
        <f t="shared" ref="G1740:G1803" ca="1" si="765">IFERROR(IF(D1740&lt;0.25,VLOOKUP(A1740,$BT$11:$BV$5325,3,FALSE),IF(AND(D1740&gt;=0.25,D1740&lt;0.5),VLOOKUP(A1740,$BX$11:$BZ$5325,3,FALSE),VLOOKUP(A1740,$CB$11:$CD$5325,3,FALSE))),G1739)</f>
        <v>2.0569999999999998E-2</v>
      </c>
      <c r="L1740">
        <f t="shared" ref="L1740:L1803" ca="1" si="766">($J$7-I1740)/360</f>
        <v>127.8</v>
      </c>
      <c r="M1740">
        <f t="shared" ca="1" si="761"/>
        <v>3.6070000000000005E-2</v>
      </c>
      <c r="R1740">
        <f t="shared" ref="R1740:R1803" ca="1" si="767">($P$7-O1740)/360</f>
        <v>127.8</v>
      </c>
      <c r="S1740">
        <f t="shared" ca="1" si="762"/>
        <v>3.6070000000000005E-2</v>
      </c>
      <c r="U1740" s="1"/>
      <c r="W1740" t="str">
        <f t="shared" si="757"/>
        <v/>
      </c>
      <c r="Y1740" s="1"/>
      <c r="AA1740">
        <f t="shared" si="758"/>
        <v>0</v>
      </c>
      <c r="AC1740" s="1"/>
      <c r="AE1740">
        <f t="shared" si="759"/>
        <v>0</v>
      </c>
      <c r="AH1740" s="1"/>
      <c r="AI1740" s="17"/>
      <c r="AJ1740" s="25"/>
      <c r="AU1740" s="1">
        <v>43564</v>
      </c>
      <c r="AV1740">
        <v>2.3919999999999999</v>
      </c>
      <c r="AW1740">
        <f t="shared" ref="AW1740:AW1803" si="768">AV1740/100</f>
        <v>2.392E-2</v>
      </c>
      <c r="AY1740" s="1">
        <v>43564</v>
      </c>
      <c r="AZ1740">
        <v>2.3780000000000001</v>
      </c>
      <c r="BA1740">
        <f t="shared" ref="BA1740:BA1803" si="769">AZ1740/100</f>
        <v>2.3780000000000003E-2</v>
      </c>
      <c r="BC1740" s="1">
        <v>43587</v>
      </c>
      <c r="BD1740">
        <v>2.5329999999999999</v>
      </c>
      <c r="BE1740">
        <f t="shared" ref="BE1740:BE1803" si="770">BD1740/100</f>
        <v>2.5329999999999998E-2</v>
      </c>
      <c r="BG1740" s="1">
        <v>43587</v>
      </c>
      <c r="BH1740">
        <v>2.4249999999999998</v>
      </c>
      <c r="BI1740">
        <f t="shared" ref="BI1740:BI1803" si="771">BH1740/100</f>
        <v>2.4249999999999997E-2</v>
      </c>
      <c r="BK1740" s="1">
        <v>39087</v>
      </c>
      <c r="BL1740">
        <v>2.1232700000000002</v>
      </c>
      <c r="BM1740">
        <f t="shared" si="755"/>
        <v>2.1232700000000004E-2</v>
      </c>
      <c r="BP1740" s="1">
        <v>43531</v>
      </c>
      <c r="BQ1740">
        <v>217.2937</v>
      </c>
      <c r="BR1740">
        <f t="shared" ref="BR1740:BR1803" si="772">BQ1740/100</f>
        <v>2.1729370000000001</v>
      </c>
      <c r="BT1740" s="1">
        <v>43543</v>
      </c>
      <c r="BU1740">
        <v>-0.31</v>
      </c>
      <c r="BV1740">
        <f t="shared" ref="BV1740:BV1803" si="773">BU1740/100</f>
        <v>-3.0999999999999999E-3</v>
      </c>
      <c r="BX1740" s="1">
        <v>43543</v>
      </c>
      <c r="BY1740">
        <v>-0.23200000000000001</v>
      </c>
      <c r="BZ1740">
        <f t="shared" ref="BZ1740:BZ1803" si="774">BY1740/100</f>
        <v>-2.32E-3</v>
      </c>
      <c r="CB1740" s="1">
        <v>43587</v>
      </c>
      <c r="CC1740">
        <v>-0.25</v>
      </c>
      <c r="CD1740">
        <f t="shared" ref="CD1740:CD1803" si="775">CC1740/100</f>
        <v>-2.5000000000000001E-3</v>
      </c>
      <c r="CG1740" s="1"/>
    </row>
    <row r="1741" spans="1:85" x14ac:dyDescent="0.3">
      <c r="A1741" s="21">
        <f t="shared" ref="A1741:A1804" si="776">WORKDAY(A1740,1)</f>
        <v>48248</v>
      </c>
      <c r="B1741" s="18">
        <f t="shared" si="760"/>
        <v>112.421875</v>
      </c>
      <c r="C1741">
        <f t="shared" si="756"/>
        <v>115</v>
      </c>
      <c r="D1741">
        <f t="shared" ca="1" si="763"/>
        <v>-6.2222222222222223</v>
      </c>
      <c r="E1741">
        <f ca="1">IF(currency="USD",'Future et co'!F1741,IF(currency="EUR",'Future et co'!G1741,FALSE))</f>
        <v>3.6070000000000005E-2</v>
      </c>
      <c r="F1741">
        <f t="shared" ca="1" si="764"/>
        <v>3.6070000000000005E-2</v>
      </c>
      <c r="G1741">
        <f t="shared" ca="1" si="765"/>
        <v>2.0569999999999998E-2</v>
      </c>
      <c r="L1741">
        <f t="shared" ca="1" si="766"/>
        <v>127.8</v>
      </c>
      <c r="M1741">
        <f t="shared" ca="1" si="761"/>
        <v>3.6070000000000005E-2</v>
      </c>
      <c r="R1741">
        <f t="shared" ca="1" si="767"/>
        <v>127.8</v>
      </c>
      <c r="S1741">
        <f t="shared" ca="1" si="762"/>
        <v>3.6070000000000005E-2</v>
      </c>
      <c r="U1741" s="1"/>
      <c r="W1741" t="str">
        <f t="shared" si="757"/>
        <v/>
      </c>
      <c r="Y1741" s="1"/>
      <c r="AA1741">
        <f t="shared" si="758"/>
        <v>0</v>
      </c>
      <c r="AC1741" s="1"/>
      <c r="AE1741">
        <f t="shared" si="759"/>
        <v>0</v>
      </c>
      <c r="AH1741" s="1"/>
      <c r="AI1741" s="17"/>
      <c r="AJ1741" s="25"/>
      <c r="AU1741" s="1">
        <v>43563</v>
      </c>
      <c r="AV1741">
        <v>2.395</v>
      </c>
      <c r="AW1741">
        <f t="shared" si="768"/>
        <v>2.3949999999999999E-2</v>
      </c>
      <c r="AY1741" s="1">
        <v>43563</v>
      </c>
      <c r="AZ1741">
        <v>2.3820000000000001</v>
      </c>
      <c r="BA1741">
        <f t="shared" si="769"/>
        <v>2.3820000000000001E-2</v>
      </c>
      <c r="BC1741" s="1">
        <v>43586</v>
      </c>
      <c r="BD1741">
        <v>2.5099999999999998</v>
      </c>
      <c r="BE1741">
        <f t="shared" si="770"/>
        <v>2.5099999999999997E-2</v>
      </c>
      <c r="BG1741" s="1">
        <v>43586</v>
      </c>
      <c r="BH1741">
        <v>2.3927</v>
      </c>
      <c r="BI1741">
        <f t="shared" si="771"/>
        <v>2.3927E-2</v>
      </c>
      <c r="BK1741" s="1">
        <v>39090</v>
      </c>
      <c r="BL1741">
        <v>2.1187100000000001</v>
      </c>
      <c r="BM1741">
        <f t="shared" si="755"/>
        <v>2.11871E-2</v>
      </c>
      <c r="BP1741" s="1">
        <v>43530</v>
      </c>
      <c r="BQ1741">
        <v>215.9863</v>
      </c>
      <c r="BR1741">
        <f t="shared" si="772"/>
        <v>2.1598630000000001</v>
      </c>
      <c r="BT1741" s="1">
        <v>43542</v>
      </c>
      <c r="BU1741">
        <v>-0.31</v>
      </c>
      <c r="BV1741">
        <f t="shared" si="773"/>
        <v>-3.0999999999999999E-3</v>
      </c>
      <c r="BX1741" s="1">
        <v>43542</v>
      </c>
      <c r="BY1741">
        <v>-0.23100000000000001</v>
      </c>
      <c r="BZ1741">
        <f t="shared" si="774"/>
        <v>-2.31E-3</v>
      </c>
      <c r="CB1741" s="1">
        <v>43586</v>
      </c>
      <c r="CC1741">
        <v>-0.25</v>
      </c>
      <c r="CD1741">
        <f t="shared" si="775"/>
        <v>-2.5000000000000001E-3</v>
      </c>
      <c r="CG1741" s="1"/>
    </row>
    <row r="1742" spans="1:85" x14ac:dyDescent="0.3">
      <c r="A1742" s="21">
        <f t="shared" si="776"/>
        <v>48249</v>
      </c>
      <c r="B1742" s="18">
        <f t="shared" si="760"/>
        <v>112.421875</v>
      </c>
      <c r="C1742">
        <f t="shared" si="756"/>
        <v>115</v>
      </c>
      <c r="D1742">
        <f t="shared" ca="1" si="763"/>
        <v>-6.2249999999999996</v>
      </c>
      <c r="E1742">
        <f ca="1">IF(currency="USD",'Future et co'!F1742,IF(currency="EUR",'Future et co'!G1742,FALSE))</f>
        <v>3.6070000000000005E-2</v>
      </c>
      <c r="F1742">
        <f t="shared" ca="1" si="764"/>
        <v>3.6070000000000005E-2</v>
      </c>
      <c r="G1742">
        <f t="shared" ca="1" si="765"/>
        <v>2.0569999999999998E-2</v>
      </c>
      <c r="L1742">
        <f t="shared" ca="1" si="766"/>
        <v>127.8</v>
      </c>
      <c r="M1742">
        <f t="shared" ca="1" si="761"/>
        <v>3.6070000000000005E-2</v>
      </c>
      <c r="R1742">
        <f t="shared" ca="1" si="767"/>
        <v>127.8</v>
      </c>
      <c r="S1742">
        <f t="shared" ca="1" si="762"/>
        <v>3.6070000000000005E-2</v>
      </c>
      <c r="U1742" s="1"/>
      <c r="W1742" t="str">
        <f t="shared" si="757"/>
        <v/>
      </c>
      <c r="Y1742" s="1"/>
      <c r="AA1742">
        <f t="shared" si="758"/>
        <v>0</v>
      </c>
      <c r="AC1742" s="1"/>
      <c r="AE1742">
        <f t="shared" si="759"/>
        <v>0</v>
      </c>
      <c r="AH1742" s="1"/>
      <c r="AI1742" s="17"/>
      <c r="AJ1742" s="25"/>
      <c r="AU1742" s="1">
        <v>43560</v>
      </c>
      <c r="AV1742">
        <v>2.3929999999999998</v>
      </c>
      <c r="AW1742">
        <f t="shared" si="768"/>
        <v>2.3929999999999996E-2</v>
      </c>
      <c r="AY1742" s="1">
        <v>43560</v>
      </c>
      <c r="AZ1742">
        <v>2.38</v>
      </c>
      <c r="BA1742">
        <f t="shared" si="769"/>
        <v>2.3799999999999998E-2</v>
      </c>
      <c r="BC1742" s="1">
        <v>43585</v>
      </c>
      <c r="BD1742">
        <v>2.4900000000000002</v>
      </c>
      <c r="BE1742">
        <f t="shared" si="770"/>
        <v>2.4900000000000002E-2</v>
      </c>
      <c r="BG1742" s="1">
        <v>43585</v>
      </c>
      <c r="BH1742">
        <v>2.3521000000000001</v>
      </c>
      <c r="BI1742">
        <f t="shared" si="771"/>
        <v>2.3521E-2</v>
      </c>
      <c r="BK1742" s="1">
        <v>39091</v>
      </c>
      <c r="BL1742">
        <v>2.1227299999999998</v>
      </c>
      <c r="BM1742">
        <f t="shared" ref="BM1742:BM1805" si="777">BL1742/100</f>
        <v>2.1227299999999998E-2</v>
      </c>
      <c r="BP1742" s="1">
        <v>43529</v>
      </c>
      <c r="BQ1742">
        <v>215.2072</v>
      </c>
      <c r="BR1742">
        <f t="shared" si="772"/>
        <v>2.152072</v>
      </c>
      <c r="BT1742" s="1">
        <v>43539</v>
      </c>
      <c r="BU1742">
        <v>-0.309</v>
      </c>
      <c r="BV1742">
        <f t="shared" si="773"/>
        <v>-3.0899999999999999E-3</v>
      </c>
      <c r="BX1742" s="1">
        <v>43539</v>
      </c>
      <c r="BY1742">
        <v>-0.23200000000000001</v>
      </c>
      <c r="BZ1742">
        <f t="shared" si="774"/>
        <v>-2.32E-3</v>
      </c>
      <c r="CB1742" s="1">
        <v>43585</v>
      </c>
      <c r="CC1742">
        <v>-0.25</v>
      </c>
      <c r="CD1742">
        <f t="shared" si="775"/>
        <v>-2.5000000000000001E-3</v>
      </c>
      <c r="CG1742" s="1"/>
    </row>
    <row r="1743" spans="1:85" x14ac:dyDescent="0.3">
      <c r="A1743" s="21">
        <f t="shared" si="776"/>
        <v>48250</v>
      </c>
      <c r="B1743" s="18">
        <f t="shared" si="760"/>
        <v>112.421875</v>
      </c>
      <c r="C1743">
        <f t="shared" si="756"/>
        <v>115</v>
      </c>
      <c r="D1743">
        <f t="shared" ca="1" si="763"/>
        <v>-6.2277777777777779</v>
      </c>
      <c r="E1743">
        <f ca="1">IF(currency="USD",'Future et co'!F1743,IF(currency="EUR",'Future et co'!G1743,FALSE))</f>
        <v>3.6070000000000005E-2</v>
      </c>
      <c r="F1743">
        <f t="shared" ca="1" si="764"/>
        <v>3.6070000000000005E-2</v>
      </c>
      <c r="G1743">
        <f t="shared" ca="1" si="765"/>
        <v>2.0569999999999998E-2</v>
      </c>
      <c r="L1743">
        <f t="shared" ca="1" si="766"/>
        <v>127.8</v>
      </c>
      <c r="M1743">
        <f t="shared" ca="1" si="761"/>
        <v>3.6070000000000005E-2</v>
      </c>
      <c r="R1743">
        <f t="shared" ca="1" si="767"/>
        <v>127.8</v>
      </c>
      <c r="S1743">
        <f t="shared" ca="1" si="762"/>
        <v>3.6070000000000005E-2</v>
      </c>
      <c r="U1743" s="1"/>
      <c r="W1743" t="str">
        <f t="shared" si="757"/>
        <v/>
      </c>
      <c r="Y1743" s="1"/>
      <c r="AA1743">
        <f t="shared" si="758"/>
        <v>0</v>
      </c>
      <c r="AC1743" s="1"/>
      <c r="AE1743">
        <f t="shared" si="759"/>
        <v>0</v>
      </c>
      <c r="AH1743" s="1"/>
      <c r="AI1743" s="17"/>
      <c r="AJ1743" s="25"/>
      <c r="AU1743" s="1">
        <v>43559</v>
      </c>
      <c r="AV1743">
        <v>2.3929999999999998</v>
      </c>
      <c r="AW1743">
        <f t="shared" si="768"/>
        <v>2.3929999999999996E-2</v>
      </c>
      <c r="AY1743" s="1">
        <v>43559</v>
      </c>
      <c r="AZ1743">
        <v>2.3759999999999999</v>
      </c>
      <c r="BA1743">
        <f t="shared" si="769"/>
        <v>2.376E-2</v>
      </c>
      <c r="BC1743" s="1">
        <v>43584</v>
      </c>
      <c r="BD1743">
        <v>2.5089999999999999</v>
      </c>
      <c r="BE1743">
        <f t="shared" si="770"/>
        <v>2.5089999999999998E-2</v>
      </c>
      <c r="BG1743" s="1">
        <v>43584</v>
      </c>
      <c r="BH1743">
        <v>2.3731</v>
      </c>
      <c r="BI1743">
        <f t="shared" si="771"/>
        <v>2.3730999999999999E-2</v>
      </c>
      <c r="BK1743" s="1">
        <v>39092</v>
      </c>
      <c r="BL1743">
        <v>2.1224500000000002</v>
      </c>
      <c r="BM1743">
        <f t="shared" si="777"/>
        <v>2.12245E-2</v>
      </c>
      <c r="BP1743" s="1">
        <v>43528</v>
      </c>
      <c r="BQ1743">
        <v>215.29820000000001</v>
      </c>
      <c r="BR1743">
        <f t="shared" si="772"/>
        <v>2.1529820000000002</v>
      </c>
      <c r="BT1743" s="1">
        <v>43538</v>
      </c>
      <c r="BU1743">
        <v>-0.309</v>
      </c>
      <c r="BV1743">
        <f t="shared" si="773"/>
        <v>-3.0899999999999999E-3</v>
      </c>
      <c r="BX1743" s="1">
        <v>43538</v>
      </c>
      <c r="BY1743">
        <v>-0.23200000000000001</v>
      </c>
      <c r="BZ1743">
        <f t="shared" si="774"/>
        <v>-2.32E-3</v>
      </c>
      <c r="CB1743" s="1">
        <v>43584</v>
      </c>
      <c r="CC1743">
        <v>-0.25</v>
      </c>
      <c r="CD1743">
        <f t="shared" si="775"/>
        <v>-2.5000000000000001E-3</v>
      </c>
      <c r="CG1743" s="1"/>
    </row>
    <row r="1744" spans="1:85" x14ac:dyDescent="0.3">
      <c r="A1744" s="21">
        <f t="shared" si="776"/>
        <v>48253</v>
      </c>
      <c r="B1744" s="18">
        <f t="shared" si="760"/>
        <v>112.421875</v>
      </c>
      <c r="C1744">
        <f t="shared" si="756"/>
        <v>115</v>
      </c>
      <c r="D1744">
        <f t="shared" ca="1" si="763"/>
        <v>-6.2361111111111107</v>
      </c>
      <c r="E1744">
        <f ca="1">IF(currency="USD",'Future et co'!F1744,IF(currency="EUR",'Future et co'!G1744,FALSE))</f>
        <v>3.6070000000000005E-2</v>
      </c>
      <c r="F1744">
        <f t="shared" ca="1" si="764"/>
        <v>3.6070000000000005E-2</v>
      </c>
      <c r="G1744">
        <f t="shared" ca="1" si="765"/>
        <v>2.0569999999999998E-2</v>
      </c>
      <c r="L1744">
        <f t="shared" ca="1" si="766"/>
        <v>127.8</v>
      </c>
      <c r="M1744">
        <f t="shared" ca="1" si="761"/>
        <v>3.6070000000000005E-2</v>
      </c>
      <c r="R1744">
        <f t="shared" ca="1" si="767"/>
        <v>127.8</v>
      </c>
      <c r="S1744">
        <f t="shared" ca="1" si="762"/>
        <v>3.6070000000000005E-2</v>
      </c>
      <c r="U1744" s="1"/>
      <c r="W1744" t="str">
        <f t="shared" si="757"/>
        <v/>
      </c>
      <c r="Y1744" s="1"/>
      <c r="AA1744">
        <f t="shared" si="758"/>
        <v>0</v>
      </c>
      <c r="AC1744" s="1"/>
      <c r="AE1744">
        <f t="shared" si="759"/>
        <v>0</v>
      </c>
      <c r="AH1744" s="1"/>
      <c r="AI1744" s="17"/>
      <c r="AJ1744" s="25"/>
      <c r="AU1744" s="1">
        <v>43558</v>
      </c>
      <c r="AV1744">
        <v>2.3940000000000001</v>
      </c>
      <c r="AW1744">
        <f t="shared" si="768"/>
        <v>2.3940000000000003E-2</v>
      </c>
      <c r="AY1744" s="1">
        <v>43558</v>
      </c>
      <c r="AZ1744">
        <v>2.375</v>
      </c>
      <c r="BA1744">
        <f t="shared" si="769"/>
        <v>2.375E-2</v>
      </c>
      <c r="BC1744" s="1">
        <v>43581</v>
      </c>
      <c r="BD1744">
        <v>2.4980000000000002</v>
      </c>
      <c r="BE1744">
        <f t="shared" si="770"/>
        <v>2.4980000000000002E-2</v>
      </c>
      <c r="BG1744" s="1">
        <v>43581</v>
      </c>
      <c r="BH1744">
        <v>2.3593999999999999</v>
      </c>
      <c r="BI1744">
        <f t="shared" si="771"/>
        <v>2.3594E-2</v>
      </c>
      <c r="BK1744" s="1">
        <v>39093</v>
      </c>
      <c r="BL1744">
        <v>2.1072799999999998</v>
      </c>
      <c r="BM1744">
        <f t="shared" si="777"/>
        <v>2.1072799999999999E-2</v>
      </c>
      <c r="BP1744" s="1">
        <v>43525</v>
      </c>
      <c r="BQ1744">
        <v>214.81710000000001</v>
      </c>
      <c r="BR1744">
        <f t="shared" si="772"/>
        <v>2.1481710000000001</v>
      </c>
      <c r="BT1744" s="1">
        <v>43537</v>
      </c>
      <c r="BU1744">
        <v>-0.31</v>
      </c>
      <c r="BV1744">
        <f t="shared" si="773"/>
        <v>-3.0999999999999999E-3</v>
      </c>
      <c r="BX1744" s="1">
        <v>43537</v>
      </c>
      <c r="BY1744">
        <v>-0.23200000000000001</v>
      </c>
      <c r="BZ1744">
        <f t="shared" si="774"/>
        <v>-2.32E-3</v>
      </c>
      <c r="CB1744" s="1">
        <v>43581</v>
      </c>
      <c r="CC1744">
        <v>-0.25</v>
      </c>
      <c r="CD1744">
        <f t="shared" si="775"/>
        <v>-2.5000000000000001E-3</v>
      </c>
      <c r="CG1744" s="1"/>
    </row>
    <row r="1745" spans="1:85" x14ac:dyDescent="0.3">
      <c r="A1745" s="21">
        <f t="shared" si="776"/>
        <v>48254</v>
      </c>
      <c r="B1745" s="18">
        <f t="shared" si="760"/>
        <v>112.421875</v>
      </c>
      <c r="C1745">
        <f t="shared" si="756"/>
        <v>115</v>
      </c>
      <c r="D1745">
        <f t="shared" ca="1" si="763"/>
        <v>-6.2388888888888889</v>
      </c>
      <c r="E1745">
        <f ca="1">IF(currency="USD",'Future et co'!F1745,IF(currency="EUR",'Future et co'!G1745,FALSE))</f>
        <v>3.6070000000000005E-2</v>
      </c>
      <c r="F1745">
        <f t="shared" ca="1" si="764"/>
        <v>3.6070000000000005E-2</v>
      </c>
      <c r="G1745">
        <f t="shared" ca="1" si="765"/>
        <v>2.0569999999999998E-2</v>
      </c>
      <c r="L1745">
        <f t="shared" ca="1" si="766"/>
        <v>127.8</v>
      </c>
      <c r="M1745">
        <f t="shared" ca="1" si="761"/>
        <v>3.6070000000000005E-2</v>
      </c>
      <c r="R1745">
        <f t="shared" ca="1" si="767"/>
        <v>127.8</v>
      </c>
      <c r="S1745">
        <f t="shared" ca="1" si="762"/>
        <v>3.6070000000000005E-2</v>
      </c>
      <c r="U1745" s="1"/>
      <c r="W1745" t="str">
        <f t="shared" si="757"/>
        <v/>
      </c>
      <c r="Y1745" s="1"/>
      <c r="AA1745">
        <f t="shared" si="758"/>
        <v>0</v>
      </c>
      <c r="AC1745" s="1"/>
      <c r="AE1745">
        <f t="shared" si="759"/>
        <v>0</v>
      </c>
      <c r="AH1745" s="1"/>
      <c r="AI1745" s="17"/>
      <c r="AJ1745" s="25"/>
      <c r="AU1745" s="1">
        <v>43557</v>
      </c>
      <c r="AV1745">
        <v>2.39</v>
      </c>
      <c r="AW1745">
        <f t="shared" si="768"/>
        <v>2.3900000000000001E-2</v>
      </c>
      <c r="AY1745" s="1">
        <v>43557</v>
      </c>
      <c r="AZ1745">
        <v>2.3690000000000002</v>
      </c>
      <c r="BA1745">
        <f t="shared" si="769"/>
        <v>2.3690000000000003E-2</v>
      </c>
      <c r="BC1745" s="1">
        <v>43580</v>
      </c>
      <c r="BD1745">
        <v>2.532</v>
      </c>
      <c r="BE1745">
        <f t="shared" si="770"/>
        <v>2.5319999999999999E-2</v>
      </c>
      <c r="BG1745" s="1">
        <v>43580</v>
      </c>
      <c r="BH1745">
        <v>2.4036</v>
      </c>
      <c r="BI1745">
        <f t="shared" si="771"/>
        <v>2.4035999999999998E-2</v>
      </c>
      <c r="BK1745" s="1">
        <v>39094</v>
      </c>
      <c r="BL1745">
        <v>2.0970200000000001</v>
      </c>
      <c r="BM1745">
        <f t="shared" si="777"/>
        <v>2.0970200000000001E-2</v>
      </c>
      <c r="BP1745" s="1">
        <v>43524</v>
      </c>
      <c r="BQ1745">
        <v>214.9342</v>
      </c>
      <c r="BR1745">
        <f t="shared" si="772"/>
        <v>2.1493419999999999</v>
      </c>
      <c r="BT1745" s="1">
        <v>43536</v>
      </c>
      <c r="BU1745">
        <v>-0.309</v>
      </c>
      <c r="BV1745">
        <f t="shared" si="773"/>
        <v>-3.0899999999999999E-3</v>
      </c>
      <c r="BX1745" s="1">
        <v>43536</v>
      </c>
      <c r="BY1745">
        <v>-0.23100000000000001</v>
      </c>
      <c r="BZ1745">
        <f t="shared" si="774"/>
        <v>-2.31E-3</v>
      </c>
      <c r="CB1745" s="1">
        <v>43580</v>
      </c>
      <c r="CC1745">
        <v>-0.25</v>
      </c>
      <c r="CD1745">
        <f t="shared" si="775"/>
        <v>-2.5000000000000001E-3</v>
      </c>
      <c r="CG1745" s="1"/>
    </row>
    <row r="1746" spans="1:85" x14ac:dyDescent="0.3">
      <c r="A1746" s="21">
        <f t="shared" si="776"/>
        <v>48255</v>
      </c>
      <c r="B1746" s="18">
        <f t="shared" si="760"/>
        <v>112.421875</v>
      </c>
      <c r="C1746">
        <f t="shared" si="756"/>
        <v>115</v>
      </c>
      <c r="D1746">
        <f t="shared" ca="1" si="763"/>
        <v>-6.2416666666666663</v>
      </c>
      <c r="E1746">
        <f ca="1">IF(currency="USD",'Future et co'!F1746,IF(currency="EUR",'Future et co'!G1746,FALSE))</f>
        <v>3.6070000000000005E-2</v>
      </c>
      <c r="F1746">
        <f t="shared" ca="1" si="764"/>
        <v>3.6070000000000005E-2</v>
      </c>
      <c r="G1746">
        <f t="shared" ca="1" si="765"/>
        <v>2.0569999999999998E-2</v>
      </c>
      <c r="L1746">
        <f t="shared" ca="1" si="766"/>
        <v>127.8</v>
      </c>
      <c r="M1746">
        <f t="shared" ca="1" si="761"/>
        <v>3.6070000000000005E-2</v>
      </c>
      <c r="R1746">
        <f t="shared" ca="1" si="767"/>
        <v>127.8</v>
      </c>
      <c r="S1746">
        <f t="shared" ca="1" si="762"/>
        <v>3.6070000000000005E-2</v>
      </c>
      <c r="U1746" s="1"/>
      <c r="W1746" t="str">
        <f t="shared" si="757"/>
        <v/>
      </c>
      <c r="Y1746" s="1"/>
      <c r="AA1746">
        <f t="shared" si="758"/>
        <v>0</v>
      </c>
      <c r="AC1746" s="1"/>
      <c r="AE1746">
        <f t="shared" si="759"/>
        <v>0</v>
      </c>
      <c r="AH1746" s="1"/>
      <c r="AI1746" s="17"/>
      <c r="AJ1746" s="25"/>
      <c r="AU1746" s="1">
        <v>43556</v>
      </c>
      <c r="AV1746">
        <v>2.3919999999999999</v>
      </c>
      <c r="AW1746">
        <f t="shared" si="768"/>
        <v>2.392E-2</v>
      </c>
      <c r="AY1746" s="1">
        <v>43556</v>
      </c>
      <c r="AZ1746">
        <v>2.371</v>
      </c>
      <c r="BA1746">
        <f t="shared" si="769"/>
        <v>2.3709999999999998E-2</v>
      </c>
      <c r="BC1746" s="1">
        <v>43579</v>
      </c>
      <c r="BD1746">
        <v>2.5089999999999999</v>
      </c>
      <c r="BE1746">
        <f t="shared" si="770"/>
        <v>2.5089999999999998E-2</v>
      </c>
      <c r="BG1746" s="1">
        <v>43579</v>
      </c>
      <c r="BH1746">
        <v>2.3841000000000001</v>
      </c>
      <c r="BI1746">
        <f t="shared" si="771"/>
        <v>2.3841000000000001E-2</v>
      </c>
      <c r="BK1746" s="1">
        <v>39097</v>
      </c>
      <c r="BL1746">
        <v>2.0970200000000001</v>
      </c>
      <c r="BM1746">
        <f t="shared" si="777"/>
        <v>2.0970200000000001E-2</v>
      </c>
      <c r="BP1746" s="1">
        <v>43523</v>
      </c>
      <c r="BQ1746">
        <v>215.4152</v>
      </c>
      <c r="BR1746">
        <f t="shared" si="772"/>
        <v>2.1541519999999998</v>
      </c>
      <c r="BT1746" s="1">
        <v>43535</v>
      </c>
      <c r="BU1746">
        <v>-0.308</v>
      </c>
      <c r="BV1746">
        <f t="shared" si="773"/>
        <v>-3.0799999999999998E-3</v>
      </c>
      <c r="BX1746" s="1">
        <v>43535</v>
      </c>
      <c r="BY1746">
        <v>-0.23200000000000001</v>
      </c>
      <c r="BZ1746">
        <f t="shared" si="774"/>
        <v>-2.32E-3</v>
      </c>
      <c r="CB1746" s="1">
        <v>43579</v>
      </c>
      <c r="CC1746">
        <v>-0.25</v>
      </c>
      <c r="CD1746">
        <f t="shared" si="775"/>
        <v>-2.5000000000000001E-3</v>
      </c>
      <c r="CG1746" s="1"/>
    </row>
    <row r="1747" spans="1:85" x14ac:dyDescent="0.3">
      <c r="A1747" s="21">
        <f t="shared" si="776"/>
        <v>48256</v>
      </c>
      <c r="B1747" s="18">
        <f t="shared" si="760"/>
        <v>112.421875</v>
      </c>
      <c r="C1747">
        <f t="shared" si="756"/>
        <v>115</v>
      </c>
      <c r="D1747">
        <f t="shared" ca="1" si="763"/>
        <v>-6.2444444444444445</v>
      </c>
      <c r="E1747">
        <f ca="1">IF(currency="USD",'Future et co'!F1747,IF(currency="EUR",'Future et co'!G1747,FALSE))</f>
        <v>3.6070000000000005E-2</v>
      </c>
      <c r="F1747">
        <f t="shared" ca="1" si="764"/>
        <v>3.6070000000000005E-2</v>
      </c>
      <c r="G1747">
        <f t="shared" ca="1" si="765"/>
        <v>2.0569999999999998E-2</v>
      </c>
      <c r="L1747">
        <f t="shared" ca="1" si="766"/>
        <v>127.8</v>
      </c>
      <c r="M1747">
        <f t="shared" ca="1" si="761"/>
        <v>3.6070000000000005E-2</v>
      </c>
      <c r="R1747">
        <f t="shared" ca="1" si="767"/>
        <v>127.8</v>
      </c>
      <c r="S1747">
        <f t="shared" ca="1" si="762"/>
        <v>3.6070000000000005E-2</v>
      </c>
      <c r="U1747" s="1"/>
      <c r="W1747" t="str">
        <f t="shared" si="757"/>
        <v/>
      </c>
      <c r="Y1747" s="1"/>
      <c r="AA1747">
        <f t="shared" si="758"/>
        <v>0</v>
      </c>
      <c r="AC1747" s="1"/>
      <c r="AE1747">
        <f t="shared" si="759"/>
        <v>0</v>
      </c>
      <c r="AH1747" s="1"/>
      <c r="AI1747" s="17"/>
      <c r="AJ1747" s="25"/>
      <c r="AU1747" s="1">
        <v>43553</v>
      </c>
      <c r="AV1747">
        <v>2.3860000000000001</v>
      </c>
      <c r="AW1747">
        <f t="shared" si="768"/>
        <v>2.3860000000000003E-2</v>
      </c>
      <c r="AY1747" s="1">
        <v>43553</v>
      </c>
      <c r="AZ1747">
        <v>2.36</v>
      </c>
      <c r="BA1747">
        <f t="shared" si="769"/>
        <v>2.3599999999999999E-2</v>
      </c>
      <c r="BC1747" s="1">
        <v>43578</v>
      </c>
      <c r="BD1747">
        <v>2.5419999999999998</v>
      </c>
      <c r="BE1747">
        <f t="shared" si="770"/>
        <v>2.5419999999999998E-2</v>
      </c>
      <c r="BG1747" s="1">
        <v>43578</v>
      </c>
      <c r="BH1747">
        <v>2.4140000000000001</v>
      </c>
      <c r="BI1747">
        <f t="shared" si="771"/>
        <v>2.4140000000000002E-2</v>
      </c>
      <c r="BK1747" s="1">
        <v>39098</v>
      </c>
      <c r="BL1747">
        <v>2.0952099999999998</v>
      </c>
      <c r="BM1747">
        <f t="shared" si="777"/>
        <v>2.0952099999999998E-2</v>
      </c>
      <c r="BP1747" s="1">
        <v>43522</v>
      </c>
      <c r="BQ1747">
        <v>216.1824</v>
      </c>
      <c r="BR1747">
        <f t="shared" si="772"/>
        <v>2.1618240000000002</v>
      </c>
      <c r="BT1747" s="1">
        <v>43532</v>
      </c>
      <c r="BU1747">
        <v>-0.308</v>
      </c>
      <c r="BV1747">
        <f t="shared" si="773"/>
        <v>-3.0799999999999998E-3</v>
      </c>
      <c r="BX1747" s="1">
        <v>43532</v>
      </c>
      <c r="BY1747">
        <v>-0.23200000000000001</v>
      </c>
      <c r="BZ1747">
        <f t="shared" si="774"/>
        <v>-2.32E-3</v>
      </c>
      <c r="CB1747" s="1">
        <v>43578</v>
      </c>
      <c r="CC1747">
        <v>-0.25</v>
      </c>
      <c r="CD1747">
        <f t="shared" si="775"/>
        <v>-2.5000000000000001E-3</v>
      </c>
      <c r="CG1747" s="1"/>
    </row>
    <row r="1748" spans="1:85" x14ac:dyDescent="0.3">
      <c r="A1748" s="21">
        <f t="shared" si="776"/>
        <v>48257</v>
      </c>
      <c r="B1748" s="18">
        <f t="shared" si="760"/>
        <v>112.421875</v>
      </c>
      <c r="C1748">
        <f t="shared" si="756"/>
        <v>115</v>
      </c>
      <c r="D1748">
        <f t="shared" ca="1" si="763"/>
        <v>-6.2472222222222218</v>
      </c>
      <c r="E1748">
        <f ca="1">IF(currency="USD",'Future et co'!F1748,IF(currency="EUR",'Future et co'!G1748,FALSE))</f>
        <v>3.6070000000000005E-2</v>
      </c>
      <c r="F1748">
        <f t="shared" ca="1" si="764"/>
        <v>3.6070000000000005E-2</v>
      </c>
      <c r="G1748">
        <f t="shared" ca="1" si="765"/>
        <v>2.0569999999999998E-2</v>
      </c>
      <c r="L1748">
        <f t="shared" ca="1" si="766"/>
        <v>127.8</v>
      </c>
      <c r="M1748">
        <f t="shared" ca="1" si="761"/>
        <v>3.6070000000000005E-2</v>
      </c>
      <c r="R1748">
        <f t="shared" ca="1" si="767"/>
        <v>127.8</v>
      </c>
      <c r="S1748">
        <f t="shared" ca="1" si="762"/>
        <v>3.6070000000000005E-2</v>
      </c>
      <c r="U1748" s="1"/>
      <c r="W1748" t="str">
        <f t="shared" si="757"/>
        <v/>
      </c>
      <c r="Y1748" s="1"/>
      <c r="AA1748">
        <f t="shared" si="758"/>
        <v>0</v>
      </c>
      <c r="AC1748" s="1"/>
      <c r="AE1748">
        <f t="shared" si="759"/>
        <v>0</v>
      </c>
      <c r="AH1748" s="1"/>
      <c r="AI1748" s="17"/>
      <c r="AJ1748" s="25"/>
      <c r="AU1748" s="1">
        <v>43552</v>
      </c>
      <c r="AV1748">
        <v>2.3820000000000001</v>
      </c>
      <c r="AW1748">
        <f t="shared" si="768"/>
        <v>2.3820000000000001E-2</v>
      </c>
      <c r="AY1748" s="1">
        <v>43552</v>
      </c>
      <c r="AZ1748">
        <v>2.347</v>
      </c>
      <c r="BA1748">
        <f t="shared" si="769"/>
        <v>2.3470000000000001E-2</v>
      </c>
      <c r="BC1748" s="1">
        <v>43577</v>
      </c>
      <c r="BD1748">
        <v>2.5430000000000001</v>
      </c>
      <c r="BE1748">
        <f t="shared" si="770"/>
        <v>2.5430000000000001E-2</v>
      </c>
      <c r="BG1748" s="1">
        <v>43577</v>
      </c>
      <c r="BH1748">
        <v>2.4453999999999998</v>
      </c>
      <c r="BI1748">
        <f t="shared" si="771"/>
        <v>2.4453999999999997E-2</v>
      </c>
      <c r="BK1748" s="1">
        <v>39099</v>
      </c>
      <c r="BL1748">
        <v>2.0953599999999999</v>
      </c>
      <c r="BM1748">
        <f t="shared" si="777"/>
        <v>2.0953599999999999E-2</v>
      </c>
      <c r="BP1748" s="1">
        <v>43521</v>
      </c>
      <c r="BQ1748">
        <v>216.35140000000001</v>
      </c>
      <c r="BR1748">
        <f t="shared" si="772"/>
        <v>2.1635140000000002</v>
      </c>
      <c r="BT1748" s="1">
        <v>43531</v>
      </c>
      <c r="BU1748">
        <v>-0.308</v>
      </c>
      <c r="BV1748">
        <f t="shared" si="773"/>
        <v>-3.0799999999999998E-3</v>
      </c>
      <c r="BX1748" s="1">
        <v>43531</v>
      </c>
      <c r="BY1748">
        <v>-0.23100000000000001</v>
      </c>
      <c r="BZ1748">
        <f t="shared" si="774"/>
        <v>-2.31E-3</v>
      </c>
      <c r="CB1748" s="1">
        <v>43577</v>
      </c>
      <c r="CC1748">
        <v>-0.26</v>
      </c>
      <c r="CD1748">
        <f t="shared" si="775"/>
        <v>-2.5999999999999999E-3</v>
      </c>
      <c r="CG1748" s="1"/>
    </row>
    <row r="1749" spans="1:85" x14ac:dyDescent="0.3">
      <c r="A1749" s="21">
        <f t="shared" si="776"/>
        <v>48260</v>
      </c>
      <c r="B1749" s="18">
        <f t="shared" si="760"/>
        <v>112.421875</v>
      </c>
      <c r="C1749">
        <f t="shared" si="756"/>
        <v>115</v>
      </c>
      <c r="D1749">
        <f t="shared" ca="1" si="763"/>
        <v>-6.2555555555555555</v>
      </c>
      <c r="E1749">
        <f ca="1">IF(currency="USD",'Future et co'!F1749,IF(currency="EUR",'Future et co'!G1749,FALSE))</f>
        <v>3.6070000000000005E-2</v>
      </c>
      <c r="F1749">
        <f t="shared" ca="1" si="764"/>
        <v>3.6070000000000005E-2</v>
      </c>
      <c r="G1749">
        <f t="shared" ca="1" si="765"/>
        <v>2.0569999999999998E-2</v>
      </c>
      <c r="L1749">
        <f t="shared" ca="1" si="766"/>
        <v>127.8</v>
      </c>
      <c r="M1749">
        <f t="shared" ca="1" si="761"/>
        <v>3.6070000000000005E-2</v>
      </c>
      <c r="R1749">
        <f t="shared" ca="1" si="767"/>
        <v>127.8</v>
      </c>
      <c r="S1749">
        <f t="shared" ca="1" si="762"/>
        <v>3.6070000000000005E-2</v>
      </c>
      <c r="U1749" s="1"/>
      <c r="W1749" t="str">
        <f t="shared" si="757"/>
        <v/>
      </c>
      <c r="Y1749" s="1"/>
      <c r="AA1749">
        <f t="shared" si="758"/>
        <v>0</v>
      </c>
      <c r="AC1749" s="1"/>
      <c r="AE1749">
        <f t="shared" si="759"/>
        <v>0</v>
      </c>
      <c r="AH1749" s="1"/>
      <c r="AI1749" s="17"/>
      <c r="AJ1749" s="25"/>
      <c r="AU1749" s="1">
        <v>43551</v>
      </c>
      <c r="AV1749">
        <v>2.38</v>
      </c>
      <c r="AW1749">
        <f t="shared" si="768"/>
        <v>2.3799999999999998E-2</v>
      </c>
      <c r="AY1749" s="1">
        <v>43551</v>
      </c>
      <c r="AZ1749">
        <v>2.3420000000000001</v>
      </c>
      <c r="BA1749">
        <f t="shared" si="769"/>
        <v>2.342E-2</v>
      </c>
      <c r="BC1749" s="1">
        <v>43574</v>
      </c>
      <c r="BD1749">
        <v>2.5579999999999998</v>
      </c>
      <c r="BE1749">
        <f t="shared" si="770"/>
        <v>2.5579999999999999E-2</v>
      </c>
      <c r="BG1749" s="1">
        <v>43574</v>
      </c>
      <c r="BH1749">
        <v>2.4409999999999998</v>
      </c>
      <c r="BI1749">
        <f t="shared" si="771"/>
        <v>2.4409999999999998E-2</v>
      </c>
      <c r="BK1749" s="1">
        <v>39100</v>
      </c>
      <c r="BL1749">
        <v>2.1071900000000001</v>
      </c>
      <c r="BM1749">
        <f t="shared" si="777"/>
        <v>2.1071900000000001E-2</v>
      </c>
      <c r="BP1749" s="1">
        <v>43518</v>
      </c>
      <c r="BQ1749">
        <v>216.63740000000001</v>
      </c>
      <c r="BR1749">
        <f t="shared" si="772"/>
        <v>2.1663740000000002</v>
      </c>
      <c r="BT1749" s="1">
        <v>43530</v>
      </c>
      <c r="BU1749">
        <v>-0.308</v>
      </c>
      <c r="BV1749">
        <f t="shared" si="773"/>
        <v>-3.0799999999999998E-3</v>
      </c>
      <c r="BX1749" s="1">
        <v>43530</v>
      </c>
      <c r="BY1749">
        <v>-0.23200000000000001</v>
      </c>
      <c r="BZ1749">
        <f t="shared" si="774"/>
        <v>-2.32E-3</v>
      </c>
      <c r="CB1749" s="1">
        <v>43574</v>
      </c>
      <c r="CC1749">
        <v>-0.26</v>
      </c>
      <c r="CD1749">
        <f t="shared" si="775"/>
        <v>-2.5999999999999999E-3</v>
      </c>
      <c r="CG1749" s="1"/>
    </row>
    <row r="1750" spans="1:85" x14ac:dyDescent="0.3">
      <c r="A1750" s="21">
        <f t="shared" si="776"/>
        <v>48261</v>
      </c>
      <c r="B1750" s="18">
        <f t="shared" si="760"/>
        <v>112.421875</v>
      </c>
      <c r="C1750">
        <f t="shared" si="756"/>
        <v>115</v>
      </c>
      <c r="D1750">
        <f t="shared" ca="1" si="763"/>
        <v>-6.2583333333333337</v>
      </c>
      <c r="E1750">
        <f ca="1">IF(currency="USD",'Future et co'!F1750,IF(currency="EUR",'Future et co'!G1750,FALSE))</f>
        <v>3.6070000000000005E-2</v>
      </c>
      <c r="F1750">
        <f t="shared" ca="1" si="764"/>
        <v>3.6070000000000005E-2</v>
      </c>
      <c r="G1750">
        <f t="shared" ca="1" si="765"/>
        <v>2.0569999999999998E-2</v>
      </c>
      <c r="L1750">
        <f t="shared" ca="1" si="766"/>
        <v>127.8</v>
      </c>
      <c r="M1750">
        <f t="shared" ca="1" si="761"/>
        <v>3.6070000000000005E-2</v>
      </c>
      <c r="R1750">
        <f t="shared" ca="1" si="767"/>
        <v>127.8</v>
      </c>
      <c r="S1750">
        <f t="shared" ca="1" si="762"/>
        <v>3.6070000000000005E-2</v>
      </c>
      <c r="U1750" s="1"/>
      <c r="W1750" t="str">
        <f t="shared" si="757"/>
        <v/>
      </c>
      <c r="Y1750" s="1"/>
      <c r="AA1750">
        <f t="shared" si="758"/>
        <v>0</v>
      </c>
      <c r="AC1750" s="1"/>
      <c r="AE1750">
        <f t="shared" si="759"/>
        <v>0</v>
      </c>
      <c r="AH1750" s="1"/>
      <c r="AI1750" s="17"/>
      <c r="AJ1750" s="25"/>
      <c r="AU1750" s="1">
        <v>43550</v>
      </c>
      <c r="AV1750">
        <v>2.39</v>
      </c>
      <c r="AW1750">
        <f t="shared" si="768"/>
        <v>2.3900000000000001E-2</v>
      </c>
      <c r="AY1750" s="1">
        <v>43550</v>
      </c>
      <c r="AZ1750">
        <v>2.36</v>
      </c>
      <c r="BA1750">
        <f t="shared" si="769"/>
        <v>2.3599999999999999E-2</v>
      </c>
      <c r="BC1750" s="1">
        <v>43573</v>
      </c>
      <c r="BD1750">
        <v>2.5579999999999998</v>
      </c>
      <c r="BE1750">
        <f t="shared" si="770"/>
        <v>2.5579999999999999E-2</v>
      </c>
      <c r="BG1750" s="1">
        <v>43573</v>
      </c>
      <c r="BH1750">
        <v>2.4409999999999998</v>
      </c>
      <c r="BI1750">
        <f t="shared" si="771"/>
        <v>2.4409999999999998E-2</v>
      </c>
      <c r="BK1750" s="1">
        <v>39101</v>
      </c>
      <c r="BL1750">
        <v>2.1152199999999999</v>
      </c>
      <c r="BM1750">
        <f t="shared" si="777"/>
        <v>2.1152199999999999E-2</v>
      </c>
      <c r="BP1750" s="1">
        <v>43517</v>
      </c>
      <c r="BQ1750">
        <v>215.92230000000001</v>
      </c>
      <c r="BR1750">
        <f t="shared" si="772"/>
        <v>2.1592229999999999</v>
      </c>
      <c r="BT1750" s="1">
        <v>43529</v>
      </c>
      <c r="BU1750">
        <v>-0.308</v>
      </c>
      <c r="BV1750">
        <f t="shared" si="773"/>
        <v>-3.0799999999999998E-3</v>
      </c>
      <c r="BX1750" s="1">
        <v>43529</v>
      </c>
      <c r="BY1750">
        <v>-0.23100000000000001</v>
      </c>
      <c r="BZ1750">
        <f t="shared" si="774"/>
        <v>-2.31E-3</v>
      </c>
      <c r="CB1750" s="1">
        <v>43573</v>
      </c>
      <c r="CC1750">
        <v>-0.26</v>
      </c>
      <c r="CD1750">
        <f t="shared" si="775"/>
        <v>-2.5999999999999999E-3</v>
      </c>
      <c r="CG1750" s="1"/>
    </row>
    <row r="1751" spans="1:85" x14ac:dyDescent="0.3">
      <c r="A1751" s="21">
        <f t="shared" si="776"/>
        <v>48262</v>
      </c>
      <c r="B1751" s="18">
        <f t="shared" si="760"/>
        <v>112.421875</v>
      </c>
      <c r="C1751">
        <f t="shared" si="756"/>
        <v>115</v>
      </c>
      <c r="D1751">
        <f t="shared" ca="1" si="763"/>
        <v>-6.2611111111111111</v>
      </c>
      <c r="E1751">
        <f ca="1">IF(currency="USD",'Future et co'!F1751,IF(currency="EUR",'Future et co'!G1751,FALSE))</f>
        <v>3.6070000000000005E-2</v>
      </c>
      <c r="F1751">
        <f t="shared" ca="1" si="764"/>
        <v>3.6070000000000005E-2</v>
      </c>
      <c r="G1751">
        <f t="shared" ca="1" si="765"/>
        <v>2.0569999999999998E-2</v>
      </c>
      <c r="L1751">
        <f t="shared" ca="1" si="766"/>
        <v>127.8</v>
      </c>
      <c r="M1751">
        <f t="shared" ca="1" si="761"/>
        <v>3.6070000000000005E-2</v>
      </c>
      <c r="R1751">
        <f t="shared" ca="1" si="767"/>
        <v>127.8</v>
      </c>
      <c r="S1751">
        <f t="shared" ca="1" si="762"/>
        <v>3.6070000000000005E-2</v>
      </c>
      <c r="U1751" s="1"/>
      <c r="W1751" t="str">
        <f t="shared" si="757"/>
        <v/>
      </c>
      <c r="Y1751" s="1"/>
      <c r="AA1751">
        <f t="shared" si="758"/>
        <v>0</v>
      </c>
      <c r="AC1751" s="1"/>
      <c r="AE1751">
        <f t="shared" si="759"/>
        <v>0</v>
      </c>
      <c r="AH1751" s="1"/>
      <c r="AI1751" s="17"/>
      <c r="AJ1751" s="25"/>
      <c r="AU1751" s="1">
        <v>43549</v>
      </c>
      <c r="AV1751">
        <v>2.3879999999999999</v>
      </c>
      <c r="AW1751">
        <f t="shared" si="768"/>
        <v>2.3879999999999998E-2</v>
      </c>
      <c r="AY1751" s="1">
        <v>43549</v>
      </c>
      <c r="AZ1751">
        <v>2.3530000000000002</v>
      </c>
      <c r="BA1751">
        <f t="shared" si="769"/>
        <v>2.3530000000000002E-2</v>
      </c>
      <c r="BC1751" s="1">
        <v>43572</v>
      </c>
      <c r="BD1751">
        <v>2.5750000000000002</v>
      </c>
      <c r="BE1751">
        <f t="shared" si="770"/>
        <v>2.5750000000000002E-2</v>
      </c>
      <c r="BG1751" s="1">
        <v>43572</v>
      </c>
      <c r="BH1751">
        <v>2.468</v>
      </c>
      <c r="BI1751">
        <f t="shared" si="771"/>
        <v>2.4680000000000001E-2</v>
      </c>
      <c r="BK1751" s="1">
        <v>39104</v>
      </c>
      <c r="BL1751">
        <v>2.1259199999999998</v>
      </c>
      <c r="BM1751">
        <f t="shared" si="777"/>
        <v>2.1259199999999999E-2</v>
      </c>
      <c r="BP1751" s="1">
        <v>43516</v>
      </c>
      <c r="BQ1751">
        <v>216.49440000000001</v>
      </c>
      <c r="BR1751">
        <f t="shared" si="772"/>
        <v>2.1649440000000002</v>
      </c>
      <c r="BT1751" s="1">
        <v>43528</v>
      </c>
      <c r="BU1751">
        <v>-0.309</v>
      </c>
      <c r="BV1751">
        <f t="shared" si="773"/>
        <v>-3.0899999999999999E-3</v>
      </c>
      <c r="BX1751" s="1">
        <v>43528</v>
      </c>
      <c r="BY1751">
        <v>-0.23</v>
      </c>
      <c r="BZ1751">
        <f t="shared" si="774"/>
        <v>-2.3E-3</v>
      </c>
      <c r="CB1751" s="1">
        <v>43572</v>
      </c>
      <c r="CC1751">
        <v>-0.25</v>
      </c>
      <c r="CD1751">
        <f t="shared" si="775"/>
        <v>-2.5000000000000001E-3</v>
      </c>
      <c r="CG1751" s="1"/>
    </row>
    <row r="1752" spans="1:85" x14ac:dyDescent="0.3">
      <c r="A1752" s="21">
        <f t="shared" si="776"/>
        <v>48263</v>
      </c>
      <c r="B1752" s="18">
        <f t="shared" si="760"/>
        <v>112.421875</v>
      </c>
      <c r="C1752">
        <f t="shared" si="756"/>
        <v>115</v>
      </c>
      <c r="D1752">
        <f t="shared" ca="1" si="763"/>
        <v>-6.2638888888888893</v>
      </c>
      <c r="E1752">
        <f ca="1">IF(currency="USD",'Future et co'!F1752,IF(currency="EUR",'Future et co'!G1752,FALSE))</f>
        <v>3.6070000000000005E-2</v>
      </c>
      <c r="F1752">
        <f t="shared" ca="1" si="764"/>
        <v>3.6070000000000005E-2</v>
      </c>
      <c r="G1752">
        <f t="shared" ca="1" si="765"/>
        <v>2.0569999999999998E-2</v>
      </c>
      <c r="L1752">
        <f t="shared" ca="1" si="766"/>
        <v>127.8</v>
      </c>
      <c r="M1752">
        <f t="shared" ca="1" si="761"/>
        <v>3.6070000000000005E-2</v>
      </c>
      <c r="R1752">
        <f t="shared" ca="1" si="767"/>
        <v>127.8</v>
      </c>
      <c r="S1752">
        <f t="shared" ca="1" si="762"/>
        <v>3.6070000000000005E-2</v>
      </c>
      <c r="U1752" s="1"/>
      <c r="W1752" t="str">
        <f t="shared" si="757"/>
        <v/>
      </c>
      <c r="Y1752" s="1"/>
      <c r="AA1752">
        <f t="shared" si="758"/>
        <v>0</v>
      </c>
      <c r="AC1752" s="1"/>
      <c r="AE1752">
        <f t="shared" si="759"/>
        <v>0</v>
      </c>
      <c r="AH1752" s="1"/>
      <c r="AI1752" s="17"/>
      <c r="AJ1752" s="25"/>
      <c r="AU1752" s="1">
        <v>43546</v>
      </c>
      <c r="AV1752">
        <v>2.3959999999999999</v>
      </c>
      <c r="AW1752">
        <f t="shared" si="768"/>
        <v>2.3959999999999999E-2</v>
      </c>
      <c r="AY1752" s="1">
        <v>43546</v>
      </c>
      <c r="AZ1752">
        <v>2.3740000000000001</v>
      </c>
      <c r="BA1752">
        <f t="shared" si="769"/>
        <v>2.3740000000000001E-2</v>
      </c>
      <c r="BC1752" s="1">
        <v>43571</v>
      </c>
      <c r="BD1752">
        <v>2.5819999999999999</v>
      </c>
      <c r="BE1752">
        <f t="shared" si="770"/>
        <v>2.5819999999999999E-2</v>
      </c>
      <c r="BG1752" s="1">
        <v>43571</v>
      </c>
      <c r="BH1752">
        <v>2.4750000000000001</v>
      </c>
      <c r="BI1752">
        <f t="shared" si="771"/>
        <v>2.4750000000000001E-2</v>
      </c>
      <c r="BK1752" s="1">
        <v>39105</v>
      </c>
      <c r="BL1752">
        <v>2.11747</v>
      </c>
      <c r="BM1752">
        <f t="shared" si="777"/>
        <v>2.1174700000000001E-2</v>
      </c>
      <c r="BP1752" s="1">
        <v>43515</v>
      </c>
      <c r="BQ1752">
        <v>216.37739999999999</v>
      </c>
      <c r="BR1752">
        <f t="shared" si="772"/>
        <v>2.1637740000000001</v>
      </c>
      <c r="BT1752" s="1">
        <v>43525</v>
      </c>
      <c r="BU1752">
        <v>-0.31</v>
      </c>
      <c r="BV1752">
        <f t="shared" si="773"/>
        <v>-3.0999999999999999E-3</v>
      </c>
      <c r="BX1752" s="1">
        <v>43525</v>
      </c>
      <c r="BY1752">
        <v>-0.23</v>
      </c>
      <c r="BZ1752">
        <f t="shared" si="774"/>
        <v>-2.3E-3</v>
      </c>
      <c r="CB1752" s="1">
        <v>43571</v>
      </c>
      <c r="CC1752">
        <v>-0.25</v>
      </c>
      <c r="CD1752">
        <f t="shared" si="775"/>
        <v>-2.5000000000000001E-3</v>
      </c>
      <c r="CG1752" s="1"/>
    </row>
    <row r="1753" spans="1:85" x14ac:dyDescent="0.3">
      <c r="A1753" s="21">
        <f t="shared" si="776"/>
        <v>48264</v>
      </c>
      <c r="B1753" s="18">
        <f t="shared" si="760"/>
        <v>112.421875</v>
      </c>
      <c r="C1753">
        <f t="shared" ref="C1753:C1816" si="778">CEILING(B1753,$C$9)</f>
        <v>115</v>
      </c>
      <c r="D1753">
        <f t="shared" ca="1" si="763"/>
        <v>-6.2666666666666666</v>
      </c>
      <c r="E1753">
        <f ca="1">IF(currency="USD",'Future et co'!F1753,IF(currency="EUR",'Future et co'!G1753,FALSE))</f>
        <v>3.6070000000000005E-2</v>
      </c>
      <c r="F1753">
        <f t="shared" ca="1" si="764"/>
        <v>3.6070000000000005E-2</v>
      </c>
      <c r="G1753">
        <f t="shared" ca="1" si="765"/>
        <v>2.0569999999999998E-2</v>
      </c>
      <c r="L1753">
        <f t="shared" ca="1" si="766"/>
        <v>127.8</v>
      </c>
      <c r="M1753">
        <f t="shared" ca="1" si="761"/>
        <v>3.6070000000000005E-2</v>
      </c>
      <c r="R1753">
        <f t="shared" ca="1" si="767"/>
        <v>127.8</v>
      </c>
      <c r="S1753">
        <f t="shared" ca="1" si="762"/>
        <v>3.6070000000000005E-2</v>
      </c>
      <c r="U1753" s="1"/>
      <c r="W1753" t="str">
        <f t="shared" si="757"/>
        <v/>
      </c>
      <c r="Y1753" s="1"/>
      <c r="AA1753">
        <f t="shared" si="758"/>
        <v>0</v>
      </c>
      <c r="AC1753" s="1"/>
      <c r="AE1753">
        <f t="shared" si="759"/>
        <v>0</v>
      </c>
      <c r="AH1753" s="1"/>
      <c r="AI1753" s="17"/>
      <c r="AJ1753" s="25"/>
      <c r="AU1753" s="1">
        <v>43545</v>
      </c>
      <c r="AV1753">
        <v>2.4020000000000001</v>
      </c>
      <c r="AW1753">
        <f t="shared" si="768"/>
        <v>2.402E-2</v>
      </c>
      <c r="AY1753" s="1">
        <v>43545</v>
      </c>
      <c r="AZ1753">
        <v>2.3929999999999998</v>
      </c>
      <c r="BA1753">
        <f t="shared" si="769"/>
        <v>2.3929999999999996E-2</v>
      </c>
      <c r="BC1753" s="1">
        <v>43570</v>
      </c>
      <c r="BD1753">
        <v>2.5630000000000002</v>
      </c>
      <c r="BE1753">
        <f t="shared" si="770"/>
        <v>2.563E-2</v>
      </c>
      <c r="BG1753" s="1">
        <v>43570</v>
      </c>
      <c r="BH1753">
        <v>2.4626999999999999</v>
      </c>
      <c r="BI1753">
        <f t="shared" si="771"/>
        <v>2.4627E-2</v>
      </c>
      <c r="BK1753" s="1">
        <v>39106</v>
      </c>
      <c r="BL1753">
        <v>2.10223</v>
      </c>
      <c r="BM1753">
        <f t="shared" si="777"/>
        <v>2.1022300000000001E-2</v>
      </c>
      <c r="BP1753" s="1">
        <v>43514</v>
      </c>
      <c r="BQ1753">
        <v>216.29939999999999</v>
      </c>
      <c r="BR1753">
        <f t="shared" si="772"/>
        <v>2.1629939999999999</v>
      </c>
      <c r="BT1753" s="1">
        <v>43524</v>
      </c>
      <c r="BU1753">
        <v>-0.309</v>
      </c>
      <c r="BV1753">
        <f t="shared" si="773"/>
        <v>-3.0899999999999999E-3</v>
      </c>
      <c r="BX1753" s="1">
        <v>43524</v>
      </c>
      <c r="BY1753">
        <v>-0.22900000000000001</v>
      </c>
      <c r="BZ1753">
        <f t="shared" si="774"/>
        <v>-2.2899999999999999E-3</v>
      </c>
      <c r="CB1753" s="1">
        <v>43570</v>
      </c>
      <c r="CC1753">
        <v>-0.25</v>
      </c>
      <c r="CD1753">
        <f t="shared" si="775"/>
        <v>-2.5000000000000001E-3</v>
      </c>
      <c r="CG1753" s="1"/>
    </row>
    <row r="1754" spans="1:85" x14ac:dyDescent="0.3">
      <c r="A1754" s="21">
        <f t="shared" si="776"/>
        <v>48267</v>
      </c>
      <c r="B1754" s="18">
        <f t="shared" si="760"/>
        <v>112.421875</v>
      </c>
      <c r="C1754">
        <f t="shared" si="778"/>
        <v>115</v>
      </c>
      <c r="D1754">
        <f t="shared" ca="1" si="763"/>
        <v>-6.2750000000000004</v>
      </c>
      <c r="E1754">
        <f ca="1">IF(currency="USD",'Future et co'!F1754,IF(currency="EUR",'Future et co'!G1754,FALSE))</f>
        <v>3.6070000000000005E-2</v>
      </c>
      <c r="F1754">
        <f t="shared" ca="1" si="764"/>
        <v>3.6070000000000005E-2</v>
      </c>
      <c r="G1754">
        <f t="shared" ca="1" si="765"/>
        <v>2.0569999999999998E-2</v>
      </c>
      <c r="L1754">
        <f t="shared" ca="1" si="766"/>
        <v>127.8</v>
      </c>
      <c r="M1754">
        <f t="shared" ca="1" si="761"/>
        <v>3.6070000000000005E-2</v>
      </c>
      <c r="R1754">
        <f t="shared" ca="1" si="767"/>
        <v>127.8</v>
      </c>
      <c r="S1754">
        <f t="shared" ca="1" si="762"/>
        <v>3.6070000000000005E-2</v>
      </c>
      <c r="U1754" s="1"/>
      <c r="W1754" t="str">
        <f t="shared" si="757"/>
        <v/>
      </c>
      <c r="Y1754" s="1"/>
      <c r="AA1754">
        <f t="shared" si="758"/>
        <v>0</v>
      </c>
      <c r="AC1754" s="1"/>
      <c r="AE1754">
        <f t="shared" si="759"/>
        <v>0</v>
      </c>
      <c r="AH1754" s="1"/>
      <c r="AI1754" s="17"/>
      <c r="AJ1754" s="25"/>
      <c r="AU1754" s="1">
        <v>43544</v>
      </c>
      <c r="AV1754">
        <v>2.395</v>
      </c>
      <c r="AW1754">
        <f t="shared" si="768"/>
        <v>2.3949999999999999E-2</v>
      </c>
      <c r="AY1754" s="1">
        <v>43544</v>
      </c>
      <c r="AZ1754">
        <v>2.3889999999999998</v>
      </c>
      <c r="BA1754">
        <f t="shared" si="769"/>
        <v>2.3889999999999998E-2</v>
      </c>
      <c r="BC1754" s="1">
        <v>43567</v>
      </c>
      <c r="BD1754">
        <v>2.5739999999999998</v>
      </c>
      <c r="BE1754">
        <f t="shared" si="770"/>
        <v>2.5739999999999999E-2</v>
      </c>
      <c r="BG1754" s="1">
        <v>43567</v>
      </c>
      <c r="BH1754">
        <v>2.4695</v>
      </c>
      <c r="BI1754">
        <f t="shared" si="771"/>
        <v>2.4695000000000002E-2</v>
      </c>
      <c r="BK1754" s="1">
        <v>39107</v>
      </c>
      <c r="BL1754">
        <v>2.1269100000000001</v>
      </c>
      <c r="BM1754">
        <f t="shared" si="777"/>
        <v>2.1269099999999999E-2</v>
      </c>
      <c r="BP1754" s="1">
        <v>43511</v>
      </c>
      <c r="BQ1754">
        <v>216.44239999999999</v>
      </c>
      <c r="BR1754">
        <f t="shared" si="772"/>
        <v>2.1644239999999999</v>
      </c>
      <c r="BT1754" s="1">
        <v>43523</v>
      </c>
      <c r="BU1754">
        <v>-0.31</v>
      </c>
      <c r="BV1754">
        <f t="shared" si="773"/>
        <v>-3.0999999999999999E-3</v>
      </c>
      <c r="BX1754" s="1">
        <v>43523</v>
      </c>
      <c r="BY1754">
        <v>-0.22900000000000001</v>
      </c>
      <c r="BZ1754">
        <f t="shared" si="774"/>
        <v>-2.2899999999999999E-3</v>
      </c>
      <c r="CB1754" s="1">
        <v>43567</v>
      </c>
      <c r="CC1754">
        <v>-0.2344</v>
      </c>
      <c r="CD1754">
        <f t="shared" si="775"/>
        <v>-2.3440000000000002E-3</v>
      </c>
      <c r="CG1754" s="1"/>
    </row>
    <row r="1755" spans="1:85" x14ac:dyDescent="0.3">
      <c r="A1755" s="21">
        <f t="shared" si="776"/>
        <v>48268</v>
      </c>
      <c r="B1755" s="18">
        <f t="shared" si="760"/>
        <v>112.421875</v>
      </c>
      <c r="C1755">
        <f t="shared" si="778"/>
        <v>115</v>
      </c>
      <c r="D1755">
        <f t="shared" ca="1" si="763"/>
        <v>-6.2777777777777777</v>
      </c>
      <c r="E1755">
        <f ca="1">IF(currency="USD",'Future et co'!F1755,IF(currency="EUR",'Future et co'!G1755,FALSE))</f>
        <v>3.6070000000000005E-2</v>
      </c>
      <c r="F1755">
        <f t="shared" ca="1" si="764"/>
        <v>3.6070000000000005E-2</v>
      </c>
      <c r="G1755">
        <f t="shared" ca="1" si="765"/>
        <v>2.0569999999999998E-2</v>
      </c>
      <c r="L1755">
        <f t="shared" ca="1" si="766"/>
        <v>127.8</v>
      </c>
      <c r="M1755">
        <f t="shared" ca="1" si="761"/>
        <v>3.6070000000000005E-2</v>
      </c>
      <c r="R1755">
        <f t="shared" ca="1" si="767"/>
        <v>127.8</v>
      </c>
      <c r="S1755">
        <f t="shared" ca="1" si="762"/>
        <v>3.6070000000000005E-2</v>
      </c>
      <c r="U1755" s="1"/>
      <c r="W1755" t="str">
        <f t="shared" si="757"/>
        <v/>
      </c>
      <c r="Y1755" s="1"/>
      <c r="AA1755">
        <f t="shared" si="758"/>
        <v>0</v>
      </c>
      <c r="AC1755" s="1"/>
      <c r="AE1755">
        <f t="shared" si="759"/>
        <v>0</v>
      </c>
      <c r="AH1755" s="1"/>
      <c r="AI1755" s="17"/>
      <c r="AJ1755" s="25"/>
      <c r="AU1755" s="1">
        <v>43543</v>
      </c>
      <c r="AV1755">
        <v>2.395</v>
      </c>
      <c r="AW1755">
        <f t="shared" si="768"/>
        <v>2.3949999999999999E-2</v>
      </c>
      <c r="AY1755" s="1">
        <v>43543</v>
      </c>
      <c r="AZ1755">
        <v>2.391</v>
      </c>
      <c r="BA1755">
        <f t="shared" si="769"/>
        <v>2.3910000000000001E-2</v>
      </c>
      <c r="BC1755" s="1">
        <v>43566</v>
      </c>
      <c r="BD1755">
        <v>2.5430000000000001</v>
      </c>
      <c r="BE1755">
        <f t="shared" si="770"/>
        <v>2.5430000000000001E-2</v>
      </c>
      <c r="BG1755" s="1">
        <v>43566</v>
      </c>
      <c r="BH1755">
        <v>2.4060000000000001</v>
      </c>
      <c r="BI1755">
        <f t="shared" si="771"/>
        <v>2.4060000000000002E-2</v>
      </c>
      <c r="BK1755" s="1">
        <v>39108</v>
      </c>
      <c r="BL1755">
        <v>2.1289699999999998</v>
      </c>
      <c r="BM1755">
        <f t="shared" si="777"/>
        <v>2.1289699999999998E-2</v>
      </c>
      <c r="BP1755" s="1">
        <v>43510</v>
      </c>
      <c r="BQ1755">
        <v>216.5335</v>
      </c>
      <c r="BR1755">
        <f t="shared" si="772"/>
        <v>2.1653350000000002</v>
      </c>
      <c r="BT1755" s="1">
        <v>43522</v>
      </c>
      <c r="BU1755">
        <v>-0.31</v>
      </c>
      <c r="BV1755">
        <f t="shared" si="773"/>
        <v>-3.0999999999999999E-3</v>
      </c>
      <c r="BX1755" s="1">
        <v>43522</v>
      </c>
      <c r="BY1755">
        <v>-0.23</v>
      </c>
      <c r="BZ1755">
        <f t="shared" si="774"/>
        <v>-2.3E-3</v>
      </c>
      <c r="CB1755" s="1">
        <v>43566</v>
      </c>
      <c r="CC1755">
        <v>-0.24</v>
      </c>
      <c r="CD1755">
        <f t="shared" si="775"/>
        <v>-2.3999999999999998E-3</v>
      </c>
      <c r="CG1755" s="1"/>
    </row>
    <row r="1756" spans="1:85" x14ac:dyDescent="0.3">
      <c r="A1756" s="21">
        <f t="shared" si="776"/>
        <v>48269</v>
      </c>
      <c r="B1756" s="18">
        <f t="shared" si="760"/>
        <v>112.421875</v>
      </c>
      <c r="C1756">
        <f t="shared" si="778"/>
        <v>115</v>
      </c>
      <c r="D1756">
        <f t="shared" ca="1" si="763"/>
        <v>-6.2805555555555559</v>
      </c>
      <c r="E1756">
        <f ca="1">IF(currency="USD",'Future et co'!F1756,IF(currency="EUR",'Future et co'!G1756,FALSE))</f>
        <v>3.6070000000000005E-2</v>
      </c>
      <c r="F1756">
        <f t="shared" ca="1" si="764"/>
        <v>3.6070000000000005E-2</v>
      </c>
      <c r="G1756">
        <f t="shared" ca="1" si="765"/>
        <v>2.0569999999999998E-2</v>
      </c>
      <c r="L1756">
        <f t="shared" ca="1" si="766"/>
        <v>127.8</v>
      </c>
      <c r="M1756">
        <f t="shared" ca="1" si="761"/>
        <v>3.6070000000000005E-2</v>
      </c>
      <c r="R1756">
        <f t="shared" ca="1" si="767"/>
        <v>127.8</v>
      </c>
      <c r="S1756">
        <f t="shared" ca="1" si="762"/>
        <v>3.6070000000000005E-2</v>
      </c>
      <c r="U1756" s="1"/>
      <c r="W1756" t="str">
        <f t="shared" si="757"/>
        <v/>
      </c>
      <c r="Y1756" s="1"/>
      <c r="AA1756">
        <f t="shared" si="758"/>
        <v>0</v>
      </c>
      <c r="AC1756" s="1"/>
      <c r="AE1756">
        <f t="shared" si="759"/>
        <v>0</v>
      </c>
      <c r="AH1756" s="1"/>
      <c r="AI1756" s="17"/>
      <c r="AJ1756" s="25"/>
      <c r="AU1756" s="1">
        <v>43542</v>
      </c>
      <c r="AV1756">
        <v>2.4</v>
      </c>
      <c r="AW1756">
        <f t="shared" si="768"/>
        <v>2.4E-2</v>
      </c>
      <c r="AY1756" s="1">
        <v>43542</v>
      </c>
      <c r="AZ1756">
        <v>2.387</v>
      </c>
      <c r="BA1756">
        <f t="shared" si="769"/>
        <v>2.3869999999999999E-2</v>
      </c>
      <c r="BC1756" s="1">
        <v>43565</v>
      </c>
      <c r="BD1756">
        <v>2.5369999999999999</v>
      </c>
      <c r="BE1756">
        <f t="shared" si="770"/>
        <v>2.537E-2</v>
      </c>
      <c r="BG1756" s="1">
        <v>43565</v>
      </c>
      <c r="BH1756">
        <v>2.3919999999999999</v>
      </c>
      <c r="BI1756">
        <f t="shared" si="771"/>
        <v>2.392E-2</v>
      </c>
      <c r="BK1756" s="1">
        <v>39111</v>
      </c>
      <c r="BL1756">
        <v>2.1320800000000002</v>
      </c>
      <c r="BM1756">
        <f t="shared" si="777"/>
        <v>2.1320800000000001E-2</v>
      </c>
      <c r="BP1756" s="1">
        <v>43509</v>
      </c>
      <c r="BQ1756">
        <v>215.98740000000001</v>
      </c>
      <c r="BR1756">
        <f t="shared" si="772"/>
        <v>2.1598740000000003</v>
      </c>
      <c r="BT1756" s="1">
        <v>43521</v>
      </c>
      <c r="BU1756">
        <v>-0.309</v>
      </c>
      <c r="BV1756">
        <f t="shared" si="773"/>
        <v>-3.0899999999999999E-3</v>
      </c>
      <c r="BX1756" s="1">
        <v>43521</v>
      </c>
      <c r="BY1756">
        <v>-0.23</v>
      </c>
      <c r="BZ1756">
        <f t="shared" si="774"/>
        <v>-2.3E-3</v>
      </c>
      <c r="CB1756" s="1">
        <v>43565</v>
      </c>
      <c r="CC1756">
        <v>-0.2404</v>
      </c>
      <c r="CD1756">
        <f t="shared" si="775"/>
        <v>-2.4039999999999999E-3</v>
      </c>
      <c r="CG1756" s="1"/>
    </row>
    <row r="1757" spans="1:85" x14ac:dyDescent="0.3">
      <c r="A1757" s="21">
        <f t="shared" si="776"/>
        <v>48270</v>
      </c>
      <c r="B1757" s="18">
        <f t="shared" si="760"/>
        <v>112.421875</v>
      </c>
      <c r="C1757">
        <f t="shared" si="778"/>
        <v>115</v>
      </c>
      <c r="D1757">
        <f t="shared" ca="1" si="763"/>
        <v>-6.2833333333333332</v>
      </c>
      <c r="E1757">
        <f ca="1">IF(currency="USD",'Future et co'!F1757,IF(currency="EUR",'Future et co'!G1757,FALSE))</f>
        <v>3.6070000000000005E-2</v>
      </c>
      <c r="F1757">
        <f t="shared" ca="1" si="764"/>
        <v>3.6070000000000005E-2</v>
      </c>
      <c r="G1757">
        <f t="shared" ca="1" si="765"/>
        <v>2.0569999999999998E-2</v>
      </c>
      <c r="L1757">
        <f t="shared" ca="1" si="766"/>
        <v>127.8</v>
      </c>
      <c r="M1757">
        <f t="shared" ca="1" si="761"/>
        <v>3.6070000000000005E-2</v>
      </c>
      <c r="R1757">
        <f t="shared" ca="1" si="767"/>
        <v>127.8</v>
      </c>
      <c r="S1757">
        <f t="shared" ca="1" si="762"/>
        <v>3.6070000000000005E-2</v>
      </c>
      <c r="U1757" s="1"/>
      <c r="W1757" t="str">
        <f t="shared" si="757"/>
        <v/>
      </c>
      <c r="Y1757" s="1"/>
      <c r="AA1757">
        <f t="shared" si="758"/>
        <v>0</v>
      </c>
      <c r="AC1757" s="1"/>
      <c r="AE1757">
        <f t="shared" si="759"/>
        <v>0</v>
      </c>
      <c r="AH1757" s="1"/>
      <c r="AI1757" s="17"/>
      <c r="AJ1757" s="25"/>
      <c r="AU1757" s="1">
        <v>43539</v>
      </c>
      <c r="AV1757">
        <v>2.3919999999999999</v>
      </c>
      <c r="AW1757">
        <f t="shared" si="768"/>
        <v>2.392E-2</v>
      </c>
      <c r="AY1757" s="1">
        <v>43539</v>
      </c>
      <c r="AZ1757">
        <v>2.3860000000000001</v>
      </c>
      <c r="BA1757">
        <f t="shared" si="769"/>
        <v>2.3860000000000003E-2</v>
      </c>
      <c r="BC1757" s="1">
        <v>43564</v>
      </c>
      <c r="BD1757">
        <v>2.5289999999999999</v>
      </c>
      <c r="BE1757">
        <f t="shared" si="770"/>
        <v>2.529E-2</v>
      </c>
      <c r="BG1757" s="1">
        <v>43564</v>
      </c>
      <c r="BH1757">
        <v>2.4133</v>
      </c>
      <c r="BI1757">
        <f t="shared" si="771"/>
        <v>2.4133000000000002E-2</v>
      </c>
      <c r="BK1757" s="1">
        <v>39112</v>
      </c>
      <c r="BL1757">
        <v>2.1206499999999999</v>
      </c>
      <c r="BM1757">
        <f t="shared" si="777"/>
        <v>2.12065E-2</v>
      </c>
      <c r="BP1757" s="1">
        <v>43508</v>
      </c>
      <c r="BQ1757">
        <v>215.85740000000001</v>
      </c>
      <c r="BR1757">
        <f t="shared" si="772"/>
        <v>2.1585740000000002</v>
      </c>
      <c r="BT1757" s="1">
        <v>43518</v>
      </c>
      <c r="BU1757">
        <v>-0.31</v>
      </c>
      <c r="BV1757">
        <f t="shared" si="773"/>
        <v>-3.0999999999999999E-3</v>
      </c>
      <c r="BX1757" s="1">
        <v>43518</v>
      </c>
      <c r="BY1757">
        <v>-0.23100000000000001</v>
      </c>
      <c r="BZ1757">
        <f t="shared" si="774"/>
        <v>-2.31E-3</v>
      </c>
      <c r="CB1757" s="1">
        <v>43564</v>
      </c>
      <c r="CC1757">
        <v>-0.23</v>
      </c>
      <c r="CD1757">
        <f t="shared" si="775"/>
        <v>-2.3E-3</v>
      </c>
      <c r="CG1757" s="1"/>
    </row>
    <row r="1758" spans="1:85" x14ac:dyDescent="0.3">
      <c r="A1758" s="21">
        <f t="shared" si="776"/>
        <v>48271</v>
      </c>
      <c r="B1758" s="18">
        <f t="shared" si="760"/>
        <v>112.421875</v>
      </c>
      <c r="C1758">
        <f t="shared" si="778"/>
        <v>115</v>
      </c>
      <c r="D1758">
        <f t="shared" ca="1" si="763"/>
        <v>-6.2861111111111114</v>
      </c>
      <c r="E1758">
        <f ca="1">IF(currency="USD",'Future et co'!F1758,IF(currency="EUR",'Future et co'!G1758,FALSE))</f>
        <v>3.6070000000000005E-2</v>
      </c>
      <c r="F1758">
        <f t="shared" ca="1" si="764"/>
        <v>3.6070000000000005E-2</v>
      </c>
      <c r="G1758">
        <f t="shared" ca="1" si="765"/>
        <v>2.0569999999999998E-2</v>
      </c>
      <c r="L1758">
        <f t="shared" ca="1" si="766"/>
        <v>127.8</v>
      </c>
      <c r="M1758">
        <f t="shared" ca="1" si="761"/>
        <v>3.6070000000000005E-2</v>
      </c>
      <c r="R1758">
        <f t="shared" ca="1" si="767"/>
        <v>127.8</v>
      </c>
      <c r="S1758">
        <f t="shared" ca="1" si="762"/>
        <v>3.6070000000000005E-2</v>
      </c>
      <c r="U1758" s="1"/>
      <c r="W1758" t="str">
        <f t="shared" si="757"/>
        <v/>
      </c>
      <c r="Y1758" s="1"/>
      <c r="AA1758">
        <f t="shared" si="758"/>
        <v>0</v>
      </c>
      <c r="AC1758" s="1"/>
      <c r="AE1758">
        <f t="shared" si="759"/>
        <v>0</v>
      </c>
      <c r="AH1758" s="1"/>
      <c r="AI1758" s="17"/>
      <c r="AJ1758" s="25"/>
      <c r="AU1758" s="1">
        <v>43538</v>
      </c>
      <c r="AV1758">
        <v>2.395</v>
      </c>
      <c r="AW1758">
        <f t="shared" si="768"/>
        <v>2.3949999999999999E-2</v>
      </c>
      <c r="AY1758" s="1">
        <v>43538</v>
      </c>
      <c r="AZ1758">
        <v>2.391</v>
      </c>
      <c r="BA1758">
        <f t="shared" si="769"/>
        <v>2.3910000000000001E-2</v>
      </c>
      <c r="BC1758" s="1">
        <v>43563</v>
      </c>
      <c r="BD1758">
        <v>2.5419999999999998</v>
      </c>
      <c r="BE1758">
        <f t="shared" si="770"/>
        <v>2.5419999999999998E-2</v>
      </c>
      <c r="BG1758" s="1">
        <v>43563</v>
      </c>
      <c r="BH1758">
        <v>2.4308999999999998</v>
      </c>
      <c r="BI1758">
        <f t="shared" si="771"/>
        <v>2.4308999999999997E-2</v>
      </c>
      <c r="BK1758" s="1">
        <v>39113</v>
      </c>
      <c r="BL1758">
        <v>2.10772</v>
      </c>
      <c r="BM1758">
        <f t="shared" si="777"/>
        <v>2.1077200000000001E-2</v>
      </c>
      <c r="BP1758" s="1">
        <v>43507</v>
      </c>
      <c r="BQ1758">
        <v>216.28639999999999</v>
      </c>
      <c r="BR1758">
        <f t="shared" si="772"/>
        <v>2.1628639999999999</v>
      </c>
      <c r="BT1758" s="1">
        <v>43517</v>
      </c>
      <c r="BU1758">
        <v>-0.31</v>
      </c>
      <c r="BV1758">
        <f t="shared" si="773"/>
        <v>-3.0999999999999999E-3</v>
      </c>
      <c r="BX1758" s="1">
        <v>43517</v>
      </c>
      <c r="BY1758">
        <v>-0.23100000000000001</v>
      </c>
      <c r="BZ1758">
        <f t="shared" si="774"/>
        <v>-2.31E-3</v>
      </c>
      <c r="CB1758" s="1">
        <v>43563</v>
      </c>
      <c r="CC1758">
        <v>-0.23</v>
      </c>
      <c r="CD1758">
        <f t="shared" si="775"/>
        <v>-2.3E-3</v>
      </c>
      <c r="CG1758" s="1"/>
    </row>
    <row r="1759" spans="1:85" x14ac:dyDescent="0.3">
      <c r="A1759" s="21">
        <f t="shared" si="776"/>
        <v>48274</v>
      </c>
      <c r="B1759" s="18">
        <f t="shared" si="760"/>
        <v>112.421875</v>
      </c>
      <c r="C1759">
        <f t="shared" si="778"/>
        <v>115</v>
      </c>
      <c r="D1759">
        <f t="shared" ca="1" si="763"/>
        <v>-6.2944444444444443</v>
      </c>
      <c r="E1759">
        <f ca="1">IF(currency="USD",'Future et co'!F1759,IF(currency="EUR",'Future et co'!G1759,FALSE))</f>
        <v>3.6070000000000005E-2</v>
      </c>
      <c r="F1759">
        <f t="shared" ca="1" si="764"/>
        <v>3.6070000000000005E-2</v>
      </c>
      <c r="G1759">
        <f t="shared" ca="1" si="765"/>
        <v>2.0569999999999998E-2</v>
      </c>
      <c r="L1759">
        <f t="shared" ca="1" si="766"/>
        <v>127.8</v>
      </c>
      <c r="M1759">
        <f t="shared" ca="1" si="761"/>
        <v>3.6070000000000005E-2</v>
      </c>
      <c r="R1759">
        <f t="shared" ca="1" si="767"/>
        <v>127.8</v>
      </c>
      <c r="S1759">
        <f t="shared" ca="1" si="762"/>
        <v>3.6070000000000005E-2</v>
      </c>
      <c r="U1759" s="1"/>
      <c r="W1759" t="str">
        <f t="shared" si="757"/>
        <v/>
      </c>
      <c r="Y1759" s="1"/>
      <c r="AA1759">
        <f t="shared" si="758"/>
        <v>0</v>
      </c>
      <c r="AC1759" s="1"/>
      <c r="AE1759">
        <f t="shared" si="759"/>
        <v>0</v>
      </c>
      <c r="AH1759" s="1"/>
      <c r="AI1759" s="17"/>
      <c r="AJ1759" s="25"/>
      <c r="AU1759" s="1">
        <v>43537</v>
      </c>
      <c r="AV1759">
        <v>2.395</v>
      </c>
      <c r="AW1759">
        <f t="shared" si="768"/>
        <v>2.3949999999999999E-2</v>
      </c>
      <c r="AY1759" s="1">
        <v>43537</v>
      </c>
      <c r="AZ1759">
        <v>2.3929999999999998</v>
      </c>
      <c r="BA1759">
        <f t="shared" si="769"/>
        <v>2.3929999999999996E-2</v>
      </c>
      <c r="BC1759" s="1">
        <v>43560</v>
      </c>
      <c r="BD1759">
        <v>2.54</v>
      </c>
      <c r="BE1759">
        <f t="shared" si="770"/>
        <v>2.5399999999999999E-2</v>
      </c>
      <c r="BG1759" s="1">
        <v>43560</v>
      </c>
      <c r="BH1759">
        <v>2.4140000000000001</v>
      </c>
      <c r="BI1759">
        <f t="shared" si="771"/>
        <v>2.4140000000000002E-2</v>
      </c>
      <c r="BK1759" s="1">
        <v>39114</v>
      </c>
      <c r="BL1759">
        <v>2.09396</v>
      </c>
      <c r="BM1759">
        <f t="shared" si="777"/>
        <v>2.0939599999999999E-2</v>
      </c>
      <c r="BP1759" s="1">
        <v>43504</v>
      </c>
      <c r="BQ1759">
        <v>216.8065</v>
      </c>
      <c r="BR1759">
        <f t="shared" si="772"/>
        <v>2.1680649999999999</v>
      </c>
      <c r="BT1759" s="1">
        <v>43516</v>
      </c>
      <c r="BU1759">
        <v>-0.308</v>
      </c>
      <c r="BV1759">
        <f t="shared" si="773"/>
        <v>-3.0799999999999998E-3</v>
      </c>
      <c r="BX1759" s="1">
        <v>43516</v>
      </c>
      <c r="BY1759">
        <v>-0.23100000000000001</v>
      </c>
      <c r="BZ1759">
        <f t="shared" si="774"/>
        <v>-2.31E-3</v>
      </c>
      <c r="CB1759" s="1">
        <v>43560</v>
      </c>
      <c r="CC1759">
        <v>-0.26</v>
      </c>
      <c r="CD1759">
        <f t="shared" si="775"/>
        <v>-2.5999999999999999E-3</v>
      </c>
      <c r="CG1759" s="1"/>
    </row>
    <row r="1760" spans="1:85" x14ac:dyDescent="0.3">
      <c r="A1760" s="21">
        <f t="shared" si="776"/>
        <v>48275</v>
      </c>
      <c r="B1760" s="18">
        <f t="shared" si="760"/>
        <v>112.421875</v>
      </c>
      <c r="C1760">
        <f t="shared" si="778"/>
        <v>115</v>
      </c>
      <c r="D1760">
        <f t="shared" ca="1" si="763"/>
        <v>-6.2972222222222225</v>
      </c>
      <c r="E1760">
        <f ca="1">IF(currency="USD",'Future et co'!F1760,IF(currency="EUR",'Future et co'!G1760,FALSE))</f>
        <v>3.6070000000000005E-2</v>
      </c>
      <c r="F1760">
        <f t="shared" ca="1" si="764"/>
        <v>3.6070000000000005E-2</v>
      </c>
      <c r="G1760">
        <f t="shared" ca="1" si="765"/>
        <v>2.0569999999999998E-2</v>
      </c>
      <c r="L1760">
        <f t="shared" ca="1" si="766"/>
        <v>127.8</v>
      </c>
      <c r="M1760">
        <f t="shared" ca="1" si="761"/>
        <v>3.6070000000000005E-2</v>
      </c>
      <c r="R1760">
        <f t="shared" ca="1" si="767"/>
        <v>127.8</v>
      </c>
      <c r="S1760">
        <f t="shared" ca="1" si="762"/>
        <v>3.6070000000000005E-2</v>
      </c>
      <c r="U1760" s="1"/>
      <c r="W1760" t="str">
        <f t="shared" si="757"/>
        <v/>
      </c>
      <c r="Y1760" s="1"/>
      <c r="AA1760">
        <f t="shared" si="758"/>
        <v>0</v>
      </c>
      <c r="AC1760" s="1"/>
      <c r="AE1760">
        <f t="shared" si="759"/>
        <v>0</v>
      </c>
      <c r="AH1760" s="1"/>
      <c r="AI1760" s="17"/>
      <c r="AJ1760" s="25"/>
      <c r="AU1760" s="1">
        <v>43536</v>
      </c>
      <c r="AV1760">
        <v>2.395</v>
      </c>
      <c r="AW1760">
        <f t="shared" si="768"/>
        <v>2.3949999999999999E-2</v>
      </c>
      <c r="AY1760" s="1">
        <v>43536</v>
      </c>
      <c r="AZ1760">
        <v>2.391</v>
      </c>
      <c r="BA1760">
        <f t="shared" si="769"/>
        <v>2.3910000000000001E-2</v>
      </c>
      <c r="BC1760" s="1">
        <v>43559</v>
      </c>
      <c r="BD1760">
        <v>2.5350000000000001</v>
      </c>
      <c r="BE1760">
        <f t="shared" si="770"/>
        <v>2.5350000000000001E-2</v>
      </c>
      <c r="BG1760" s="1">
        <v>43559</v>
      </c>
      <c r="BH1760">
        <v>2.4079999999999999</v>
      </c>
      <c r="BI1760">
        <f t="shared" si="771"/>
        <v>2.4080000000000001E-2</v>
      </c>
      <c r="BK1760" s="1">
        <v>39115</v>
      </c>
      <c r="BL1760">
        <v>2.0923600000000002</v>
      </c>
      <c r="BM1760">
        <f t="shared" si="777"/>
        <v>2.0923600000000001E-2</v>
      </c>
      <c r="BP1760" s="1">
        <v>43503</v>
      </c>
      <c r="BQ1760">
        <v>216.29949999999999</v>
      </c>
      <c r="BR1760">
        <f t="shared" si="772"/>
        <v>2.162995</v>
      </c>
      <c r="BT1760" s="1">
        <v>43515</v>
      </c>
      <c r="BU1760">
        <v>-0.308</v>
      </c>
      <c r="BV1760">
        <f t="shared" si="773"/>
        <v>-3.0799999999999998E-3</v>
      </c>
      <c r="BX1760" s="1">
        <v>43515</v>
      </c>
      <c r="BY1760">
        <v>-0.23200000000000001</v>
      </c>
      <c r="BZ1760">
        <f t="shared" si="774"/>
        <v>-2.32E-3</v>
      </c>
      <c r="CB1760" s="1">
        <v>43559</v>
      </c>
      <c r="CC1760">
        <v>-0.25</v>
      </c>
      <c r="CD1760">
        <f t="shared" si="775"/>
        <v>-2.5000000000000001E-3</v>
      </c>
      <c r="CG1760" s="1"/>
    </row>
    <row r="1761" spans="1:85" x14ac:dyDescent="0.3">
      <c r="A1761" s="21">
        <f t="shared" si="776"/>
        <v>48276</v>
      </c>
      <c r="B1761" s="18">
        <f t="shared" si="760"/>
        <v>112.421875</v>
      </c>
      <c r="C1761">
        <f t="shared" si="778"/>
        <v>115</v>
      </c>
      <c r="D1761">
        <f t="shared" ca="1" si="763"/>
        <v>-6.3</v>
      </c>
      <c r="E1761">
        <f ca="1">IF(currency="USD",'Future et co'!F1761,IF(currency="EUR",'Future et co'!G1761,FALSE))</f>
        <v>3.6070000000000005E-2</v>
      </c>
      <c r="F1761">
        <f t="shared" ca="1" si="764"/>
        <v>3.6070000000000005E-2</v>
      </c>
      <c r="G1761">
        <f t="shared" ca="1" si="765"/>
        <v>2.0569999999999998E-2</v>
      </c>
      <c r="L1761">
        <f t="shared" ca="1" si="766"/>
        <v>127.8</v>
      </c>
      <c r="M1761">
        <f t="shared" ca="1" si="761"/>
        <v>3.6070000000000005E-2</v>
      </c>
      <c r="R1761">
        <f t="shared" ca="1" si="767"/>
        <v>127.8</v>
      </c>
      <c r="S1761">
        <f t="shared" ca="1" si="762"/>
        <v>3.6070000000000005E-2</v>
      </c>
      <c r="U1761" s="1"/>
      <c r="W1761" t="str">
        <f t="shared" ref="W1761:W1824" si="779">IF(U1761="","",V1761/100)</f>
        <v/>
      </c>
      <c r="Y1761" s="1"/>
      <c r="AA1761">
        <f t="shared" ref="AA1761:AA1824" si="780">Z1761/100</f>
        <v>0</v>
      </c>
      <c r="AC1761" s="1"/>
      <c r="AE1761">
        <f t="shared" ref="AE1761:AE1824" si="781">AD1761/100</f>
        <v>0</v>
      </c>
      <c r="AH1761" s="1"/>
      <c r="AI1761" s="17"/>
      <c r="AJ1761" s="25"/>
      <c r="AU1761" s="1">
        <v>43535</v>
      </c>
      <c r="AV1761">
        <v>2.3969999999999998</v>
      </c>
      <c r="AW1761">
        <f t="shared" si="768"/>
        <v>2.3969999999999998E-2</v>
      </c>
      <c r="AY1761" s="1">
        <v>43535</v>
      </c>
      <c r="AZ1761">
        <v>2.4</v>
      </c>
      <c r="BA1761">
        <f t="shared" si="769"/>
        <v>2.4E-2</v>
      </c>
      <c r="BC1761" s="1">
        <v>43558</v>
      </c>
      <c r="BD1761">
        <v>2.5409999999999999</v>
      </c>
      <c r="BE1761">
        <f t="shared" si="770"/>
        <v>2.5409999999999999E-2</v>
      </c>
      <c r="BG1761" s="1">
        <v>43558</v>
      </c>
      <c r="BH1761">
        <v>2.4260000000000002</v>
      </c>
      <c r="BI1761">
        <f t="shared" si="771"/>
        <v>2.426E-2</v>
      </c>
      <c r="BK1761" s="1">
        <v>39118</v>
      </c>
      <c r="BL1761">
        <v>2.0943499999999999</v>
      </c>
      <c r="BM1761">
        <f t="shared" si="777"/>
        <v>2.09435E-2</v>
      </c>
      <c r="BP1761" s="1">
        <v>43502</v>
      </c>
      <c r="BQ1761">
        <v>215.1943</v>
      </c>
      <c r="BR1761">
        <f t="shared" si="772"/>
        <v>2.1519430000000002</v>
      </c>
      <c r="BT1761" s="1">
        <v>43514</v>
      </c>
      <c r="BU1761">
        <v>-0.308</v>
      </c>
      <c r="BV1761">
        <f t="shared" si="773"/>
        <v>-3.0799999999999998E-3</v>
      </c>
      <c r="BX1761" s="1">
        <v>43514</v>
      </c>
      <c r="BY1761">
        <v>-0.23200000000000001</v>
      </c>
      <c r="BZ1761">
        <f t="shared" si="774"/>
        <v>-2.32E-3</v>
      </c>
      <c r="CB1761" s="1">
        <v>43558</v>
      </c>
      <c r="CC1761">
        <v>-0.25</v>
      </c>
      <c r="CD1761">
        <f t="shared" si="775"/>
        <v>-2.5000000000000001E-3</v>
      </c>
      <c r="CG1761" s="1"/>
    </row>
    <row r="1762" spans="1:85" x14ac:dyDescent="0.3">
      <c r="A1762" s="21">
        <f t="shared" si="776"/>
        <v>48277</v>
      </c>
      <c r="B1762" s="18">
        <f t="shared" si="760"/>
        <v>112.421875</v>
      </c>
      <c r="C1762">
        <f t="shared" si="778"/>
        <v>115</v>
      </c>
      <c r="D1762">
        <f t="shared" ca="1" si="763"/>
        <v>-6.302777777777778</v>
      </c>
      <c r="E1762">
        <f ca="1">IF(currency="USD",'Future et co'!F1762,IF(currency="EUR",'Future et co'!G1762,FALSE))</f>
        <v>3.6070000000000005E-2</v>
      </c>
      <c r="F1762">
        <f t="shared" ca="1" si="764"/>
        <v>3.6070000000000005E-2</v>
      </c>
      <c r="G1762">
        <f t="shared" ca="1" si="765"/>
        <v>2.0569999999999998E-2</v>
      </c>
      <c r="L1762">
        <f t="shared" ca="1" si="766"/>
        <v>127.8</v>
      </c>
      <c r="M1762">
        <f t="shared" ca="1" si="761"/>
        <v>3.6070000000000005E-2</v>
      </c>
      <c r="R1762">
        <f t="shared" ca="1" si="767"/>
        <v>127.8</v>
      </c>
      <c r="S1762">
        <f t="shared" ca="1" si="762"/>
        <v>3.6070000000000005E-2</v>
      </c>
      <c r="U1762" s="1"/>
      <c r="W1762" t="str">
        <f t="shared" si="779"/>
        <v/>
      </c>
      <c r="Y1762" s="1"/>
      <c r="AA1762">
        <f t="shared" si="780"/>
        <v>0</v>
      </c>
      <c r="AC1762" s="1"/>
      <c r="AE1762">
        <f t="shared" si="781"/>
        <v>0</v>
      </c>
      <c r="AH1762" s="1"/>
      <c r="AI1762" s="17"/>
      <c r="AJ1762" s="25"/>
      <c r="AU1762" s="1">
        <v>43532</v>
      </c>
      <c r="AV1762">
        <v>2.395</v>
      </c>
      <c r="AW1762">
        <f t="shared" si="768"/>
        <v>2.3949999999999999E-2</v>
      </c>
      <c r="AY1762" s="1">
        <v>43532</v>
      </c>
      <c r="AZ1762">
        <v>2.3980000000000001</v>
      </c>
      <c r="BA1762">
        <f t="shared" si="769"/>
        <v>2.3980000000000001E-2</v>
      </c>
      <c r="BC1762" s="1">
        <v>43557</v>
      </c>
      <c r="BD1762">
        <v>2.5299999999999998</v>
      </c>
      <c r="BE1762">
        <f t="shared" si="770"/>
        <v>2.53E-2</v>
      </c>
      <c r="BG1762" s="1">
        <v>43557</v>
      </c>
      <c r="BH1762">
        <v>2.3982999999999999</v>
      </c>
      <c r="BI1762">
        <f t="shared" si="771"/>
        <v>2.3982999999999997E-2</v>
      </c>
      <c r="BK1762" s="1">
        <v>39119</v>
      </c>
      <c r="BL1762">
        <v>2.0956000000000001</v>
      </c>
      <c r="BM1762">
        <f t="shared" si="777"/>
        <v>2.0956000000000002E-2</v>
      </c>
      <c r="BP1762" s="1">
        <v>43501</v>
      </c>
      <c r="BQ1762">
        <v>215.16829999999999</v>
      </c>
      <c r="BR1762">
        <f t="shared" si="772"/>
        <v>2.1516829999999998</v>
      </c>
      <c r="BT1762" s="1">
        <v>43511</v>
      </c>
      <c r="BU1762">
        <v>-0.308</v>
      </c>
      <c r="BV1762">
        <f t="shared" si="773"/>
        <v>-3.0799999999999998E-3</v>
      </c>
      <c r="BX1762" s="1">
        <v>43511</v>
      </c>
      <c r="BY1762">
        <v>-0.23200000000000001</v>
      </c>
      <c r="BZ1762">
        <f t="shared" si="774"/>
        <v>-2.32E-3</v>
      </c>
      <c r="CB1762" s="1">
        <v>43557</v>
      </c>
      <c r="CC1762">
        <v>-0.26</v>
      </c>
      <c r="CD1762">
        <f t="shared" si="775"/>
        <v>-2.5999999999999999E-3</v>
      </c>
      <c r="CG1762" s="1"/>
    </row>
    <row r="1763" spans="1:85" x14ac:dyDescent="0.3">
      <c r="A1763" s="21">
        <f t="shared" si="776"/>
        <v>48278</v>
      </c>
      <c r="B1763" s="18">
        <f t="shared" si="760"/>
        <v>112.421875</v>
      </c>
      <c r="C1763">
        <f t="shared" si="778"/>
        <v>115</v>
      </c>
      <c r="D1763">
        <f t="shared" ca="1" si="763"/>
        <v>-6.3055555555555554</v>
      </c>
      <c r="E1763">
        <f ca="1">IF(currency="USD",'Future et co'!F1763,IF(currency="EUR",'Future et co'!G1763,FALSE))</f>
        <v>3.6070000000000005E-2</v>
      </c>
      <c r="F1763">
        <f t="shared" ca="1" si="764"/>
        <v>3.6070000000000005E-2</v>
      </c>
      <c r="G1763">
        <f t="shared" ca="1" si="765"/>
        <v>2.0569999999999998E-2</v>
      </c>
      <c r="L1763">
        <f t="shared" ca="1" si="766"/>
        <v>127.8</v>
      </c>
      <c r="M1763">
        <f t="shared" ca="1" si="761"/>
        <v>3.6070000000000005E-2</v>
      </c>
      <c r="R1763">
        <f t="shared" ca="1" si="767"/>
        <v>127.8</v>
      </c>
      <c r="S1763">
        <f t="shared" ca="1" si="762"/>
        <v>3.6070000000000005E-2</v>
      </c>
      <c r="U1763" s="1"/>
      <c r="W1763" t="str">
        <f t="shared" si="779"/>
        <v/>
      </c>
      <c r="Y1763" s="1"/>
      <c r="AA1763">
        <f t="shared" si="780"/>
        <v>0</v>
      </c>
      <c r="AC1763" s="1"/>
      <c r="AE1763">
        <f t="shared" si="781"/>
        <v>0</v>
      </c>
      <c r="AH1763" s="1"/>
      <c r="AI1763" s="17"/>
      <c r="AJ1763" s="25"/>
      <c r="AU1763" s="1">
        <v>43531</v>
      </c>
      <c r="AV1763">
        <v>2.3940000000000001</v>
      </c>
      <c r="AW1763">
        <f t="shared" si="768"/>
        <v>2.3940000000000003E-2</v>
      </c>
      <c r="AY1763" s="1">
        <v>43531</v>
      </c>
      <c r="AZ1763">
        <v>2.399</v>
      </c>
      <c r="BA1763">
        <f t="shared" si="769"/>
        <v>2.3990000000000001E-2</v>
      </c>
      <c r="BC1763" s="1">
        <v>43556</v>
      </c>
      <c r="BD1763">
        <v>2.5350000000000001</v>
      </c>
      <c r="BE1763">
        <f t="shared" si="770"/>
        <v>2.5350000000000001E-2</v>
      </c>
      <c r="BG1763" s="1">
        <v>43556</v>
      </c>
      <c r="BH1763">
        <v>2.4079999999999999</v>
      </c>
      <c r="BI1763">
        <f t="shared" si="771"/>
        <v>2.4080000000000001E-2</v>
      </c>
      <c r="BK1763" s="1">
        <v>39120</v>
      </c>
      <c r="BL1763">
        <v>2.0945100000000001</v>
      </c>
      <c r="BM1763">
        <f t="shared" si="777"/>
        <v>2.0945100000000001E-2</v>
      </c>
      <c r="BP1763" s="1">
        <v>43500</v>
      </c>
      <c r="BQ1763">
        <v>214.89529999999999</v>
      </c>
      <c r="BR1763">
        <f t="shared" si="772"/>
        <v>2.1489530000000001</v>
      </c>
      <c r="BT1763" s="1">
        <v>43510</v>
      </c>
      <c r="BU1763">
        <v>-0.308</v>
      </c>
      <c r="BV1763">
        <f t="shared" si="773"/>
        <v>-3.0799999999999998E-3</v>
      </c>
      <c r="BX1763" s="1">
        <v>43510</v>
      </c>
      <c r="BY1763">
        <v>-0.23100000000000001</v>
      </c>
      <c r="BZ1763">
        <f t="shared" si="774"/>
        <v>-2.31E-3</v>
      </c>
      <c r="CB1763" s="1">
        <v>43556</v>
      </c>
      <c r="CC1763">
        <v>-0.25</v>
      </c>
      <c r="CD1763">
        <f t="shared" si="775"/>
        <v>-2.5000000000000001E-3</v>
      </c>
      <c r="CG1763" s="1"/>
    </row>
    <row r="1764" spans="1:85" x14ac:dyDescent="0.3">
      <c r="A1764" s="21">
        <f t="shared" si="776"/>
        <v>48281</v>
      </c>
      <c r="B1764" s="18">
        <f t="shared" si="760"/>
        <v>112.421875</v>
      </c>
      <c r="C1764">
        <f t="shared" si="778"/>
        <v>115</v>
      </c>
      <c r="D1764">
        <f t="shared" ca="1" si="763"/>
        <v>-6.3138888888888891</v>
      </c>
      <c r="E1764">
        <f ca="1">IF(currency="USD",'Future et co'!F1764,IF(currency="EUR",'Future et co'!G1764,FALSE))</f>
        <v>3.6070000000000005E-2</v>
      </c>
      <c r="F1764">
        <f t="shared" ca="1" si="764"/>
        <v>3.6070000000000005E-2</v>
      </c>
      <c r="G1764">
        <f t="shared" ca="1" si="765"/>
        <v>2.0569999999999998E-2</v>
      </c>
      <c r="L1764">
        <f t="shared" ca="1" si="766"/>
        <v>127.8</v>
      </c>
      <c r="M1764">
        <f t="shared" ca="1" si="761"/>
        <v>3.6070000000000005E-2</v>
      </c>
      <c r="R1764">
        <f t="shared" ca="1" si="767"/>
        <v>127.8</v>
      </c>
      <c r="S1764">
        <f t="shared" ca="1" si="762"/>
        <v>3.6070000000000005E-2</v>
      </c>
      <c r="U1764" s="1"/>
      <c r="W1764" t="str">
        <f t="shared" si="779"/>
        <v/>
      </c>
      <c r="Y1764" s="1"/>
      <c r="AA1764">
        <f t="shared" si="780"/>
        <v>0</v>
      </c>
      <c r="AC1764" s="1"/>
      <c r="AE1764">
        <f t="shared" si="781"/>
        <v>0</v>
      </c>
      <c r="AH1764" s="1"/>
      <c r="AI1764" s="17"/>
      <c r="AJ1764" s="25"/>
      <c r="AU1764" s="1">
        <v>43530</v>
      </c>
      <c r="AV1764">
        <v>2.399</v>
      </c>
      <c r="AW1764">
        <f t="shared" si="768"/>
        <v>2.3990000000000001E-2</v>
      </c>
      <c r="AY1764" s="1">
        <v>43530</v>
      </c>
      <c r="AZ1764">
        <v>2.4060000000000001</v>
      </c>
      <c r="BA1764">
        <f t="shared" si="769"/>
        <v>2.4060000000000002E-2</v>
      </c>
      <c r="BC1764" s="1">
        <v>43553</v>
      </c>
      <c r="BD1764">
        <v>2.5059999999999998</v>
      </c>
      <c r="BE1764">
        <f t="shared" si="770"/>
        <v>2.5059999999999999E-2</v>
      </c>
      <c r="BG1764" s="1">
        <v>43553</v>
      </c>
      <c r="BH1764">
        <v>2.3553999999999999</v>
      </c>
      <c r="BI1764">
        <f t="shared" si="771"/>
        <v>2.3553999999999999E-2</v>
      </c>
      <c r="BK1764" s="1">
        <v>39121</v>
      </c>
      <c r="BL1764">
        <v>2.09951</v>
      </c>
      <c r="BM1764">
        <f t="shared" si="777"/>
        <v>2.0995099999999999E-2</v>
      </c>
      <c r="BP1764" s="1">
        <v>43497</v>
      </c>
      <c r="BQ1764">
        <v>215.18129999999999</v>
      </c>
      <c r="BR1764">
        <f t="shared" si="772"/>
        <v>2.1518129999999998</v>
      </c>
      <c r="BT1764" s="1">
        <v>43509</v>
      </c>
      <c r="BU1764">
        <v>-0.308</v>
      </c>
      <c r="BV1764">
        <f t="shared" si="773"/>
        <v>-3.0799999999999998E-3</v>
      </c>
      <c r="BX1764" s="1">
        <v>43509</v>
      </c>
      <c r="BY1764">
        <v>-0.23100000000000001</v>
      </c>
      <c r="BZ1764">
        <f t="shared" si="774"/>
        <v>-2.31E-3</v>
      </c>
      <c r="CB1764" s="1">
        <v>43553</v>
      </c>
      <c r="CC1764">
        <v>-0.25</v>
      </c>
      <c r="CD1764">
        <f t="shared" si="775"/>
        <v>-2.5000000000000001E-3</v>
      </c>
      <c r="CG1764" s="1"/>
    </row>
    <row r="1765" spans="1:85" x14ac:dyDescent="0.3">
      <c r="A1765" s="21">
        <f t="shared" si="776"/>
        <v>48282</v>
      </c>
      <c r="B1765" s="18">
        <f t="shared" si="760"/>
        <v>112.421875</v>
      </c>
      <c r="C1765">
        <f t="shared" si="778"/>
        <v>115</v>
      </c>
      <c r="D1765">
        <f t="shared" ca="1" si="763"/>
        <v>-6.3166666666666664</v>
      </c>
      <c r="E1765">
        <f ca="1">IF(currency="USD",'Future et co'!F1765,IF(currency="EUR",'Future et co'!G1765,FALSE))</f>
        <v>3.6070000000000005E-2</v>
      </c>
      <c r="F1765">
        <f t="shared" ca="1" si="764"/>
        <v>3.6070000000000005E-2</v>
      </c>
      <c r="G1765">
        <f t="shared" ca="1" si="765"/>
        <v>2.0569999999999998E-2</v>
      </c>
      <c r="L1765">
        <f t="shared" ca="1" si="766"/>
        <v>127.8</v>
      </c>
      <c r="M1765">
        <f t="shared" ca="1" si="761"/>
        <v>3.6070000000000005E-2</v>
      </c>
      <c r="R1765">
        <f t="shared" ca="1" si="767"/>
        <v>127.8</v>
      </c>
      <c r="S1765">
        <f t="shared" ca="1" si="762"/>
        <v>3.6070000000000005E-2</v>
      </c>
      <c r="U1765" s="1"/>
      <c r="W1765" t="str">
        <f t="shared" si="779"/>
        <v/>
      </c>
      <c r="Y1765" s="1"/>
      <c r="AA1765">
        <f t="shared" si="780"/>
        <v>0</v>
      </c>
      <c r="AC1765" s="1"/>
      <c r="AE1765">
        <f t="shared" si="781"/>
        <v>0</v>
      </c>
      <c r="AH1765" s="1"/>
      <c r="AI1765" s="17"/>
      <c r="AJ1765" s="25"/>
      <c r="AU1765" s="1">
        <v>43529</v>
      </c>
      <c r="AV1765">
        <v>2.4009999999999998</v>
      </c>
      <c r="AW1765">
        <f t="shared" si="768"/>
        <v>2.4009999999999997E-2</v>
      </c>
      <c r="AY1765" s="1">
        <v>43529</v>
      </c>
      <c r="AZ1765">
        <v>2.411</v>
      </c>
      <c r="BA1765">
        <f t="shared" si="769"/>
        <v>2.4109999999999999E-2</v>
      </c>
      <c r="BC1765" s="1">
        <v>43552</v>
      </c>
      <c r="BD1765">
        <v>2.484</v>
      </c>
      <c r="BE1765">
        <f t="shared" si="770"/>
        <v>2.4840000000000001E-2</v>
      </c>
      <c r="BG1765" s="1">
        <v>43552</v>
      </c>
      <c r="BH1765">
        <v>2.3292000000000002</v>
      </c>
      <c r="BI1765">
        <f t="shared" si="771"/>
        <v>2.3292E-2</v>
      </c>
      <c r="BK1765" s="1">
        <v>39122</v>
      </c>
      <c r="BL1765">
        <v>2.1152500000000001</v>
      </c>
      <c r="BM1765">
        <f t="shared" si="777"/>
        <v>2.1152500000000001E-2</v>
      </c>
      <c r="BP1765" s="1">
        <v>43496</v>
      </c>
      <c r="BQ1765">
        <v>215.4024</v>
      </c>
      <c r="BR1765">
        <f t="shared" si="772"/>
        <v>2.1540240000000002</v>
      </c>
      <c r="BT1765" s="1">
        <v>43508</v>
      </c>
      <c r="BU1765">
        <v>-0.308</v>
      </c>
      <c r="BV1765">
        <f t="shared" si="773"/>
        <v>-3.0799999999999998E-3</v>
      </c>
      <c r="BX1765" s="1">
        <v>43508</v>
      </c>
      <c r="BY1765">
        <v>-0.23100000000000001</v>
      </c>
      <c r="BZ1765">
        <f t="shared" si="774"/>
        <v>-2.31E-3</v>
      </c>
      <c r="CB1765" s="1">
        <v>43552</v>
      </c>
      <c r="CC1765">
        <v>-0.23</v>
      </c>
      <c r="CD1765">
        <f t="shared" si="775"/>
        <v>-2.3E-3</v>
      </c>
      <c r="CG1765" s="1"/>
    </row>
    <row r="1766" spans="1:85" x14ac:dyDescent="0.3">
      <c r="A1766" s="21">
        <f t="shared" si="776"/>
        <v>48283</v>
      </c>
      <c r="B1766" s="18">
        <f t="shared" si="760"/>
        <v>112.421875</v>
      </c>
      <c r="C1766">
        <f t="shared" si="778"/>
        <v>115</v>
      </c>
      <c r="D1766">
        <f t="shared" ca="1" si="763"/>
        <v>-6.3194444444444446</v>
      </c>
      <c r="E1766">
        <f ca="1">IF(currency="USD",'Future et co'!F1766,IF(currency="EUR",'Future et co'!G1766,FALSE))</f>
        <v>3.6070000000000005E-2</v>
      </c>
      <c r="F1766">
        <f t="shared" ca="1" si="764"/>
        <v>3.6070000000000005E-2</v>
      </c>
      <c r="G1766">
        <f t="shared" ca="1" si="765"/>
        <v>2.0569999999999998E-2</v>
      </c>
      <c r="L1766">
        <f t="shared" ca="1" si="766"/>
        <v>127.8</v>
      </c>
      <c r="M1766">
        <f t="shared" ca="1" si="761"/>
        <v>3.6070000000000005E-2</v>
      </c>
      <c r="R1766">
        <f t="shared" ca="1" si="767"/>
        <v>127.8</v>
      </c>
      <c r="S1766">
        <f t="shared" ca="1" si="762"/>
        <v>3.6070000000000005E-2</v>
      </c>
      <c r="U1766" s="1"/>
      <c r="W1766" t="str">
        <f t="shared" si="779"/>
        <v/>
      </c>
      <c r="Y1766" s="1"/>
      <c r="AA1766">
        <f t="shared" si="780"/>
        <v>0</v>
      </c>
      <c r="AC1766" s="1"/>
      <c r="AE1766">
        <f t="shared" si="781"/>
        <v>0</v>
      </c>
      <c r="AH1766" s="1"/>
      <c r="AI1766" s="17"/>
      <c r="AJ1766" s="25"/>
      <c r="AU1766" s="1">
        <v>43528</v>
      </c>
      <c r="AV1766">
        <v>2.4009999999999998</v>
      </c>
      <c r="AW1766">
        <f t="shared" si="768"/>
        <v>2.4009999999999997E-2</v>
      </c>
      <c r="AY1766" s="1">
        <v>43528</v>
      </c>
      <c r="AZ1766">
        <v>2.4089999999999998</v>
      </c>
      <c r="BA1766">
        <f t="shared" si="769"/>
        <v>2.4089999999999997E-2</v>
      </c>
      <c r="BC1766" s="1">
        <v>43551</v>
      </c>
      <c r="BD1766">
        <v>2.4769999999999999</v>
      </c>
      <c r="BE1766">
        <f t="shared" si="770"/>
        <v>2.477E-2</v>
      </c>
      <c r="BG1766" s="1">
        <v>43551</v>
      </c>
      <c r="BH1766">
        <v>2.2770000000000001</v>
      </c>
      <c r="BI1766">
        <f t="shared" si="771"/>
        <v>2.2770000000000002E-2</v>
      </c>
      <c r="BK1766" s="1">
        <v>39125</v>
      </c>
      <c r="BL1766">
        <v>2.12236</v>
      </c>
      <c r="BM1766">
        <f t="shared" si="777"/>
        <v>2.1223599999999999E-2</v>
      </c>
      <c r="BP1766" s="1">
        <v>43495</v>
      </c>
      <c r="BQ1766">
        <v>214.7653</v>
      </c>
      <c r="BR1766">
        <f t="shared" si="772"/>
        <v>2.147653</v>
      </c>
      <c r="BT1766" s="1">
        <v>43507</v>
      </c>
      <c r="BU1766">
        <v>-0.308</v>
      </c>
      <c r="BV1766">
        <f t="shared" si="773"/>
        <v>-3.0799999999999998E-3</v>
      </c>
      <c r="BX1766" s="1">
        <v>43507</v>
      </c>
      <c r="BY1766">
        <v>-0.23200000000000001</v>
      </c>
      <c r="BZ1766">
        <f t="shared" si="774"/>
        <v>-2.32E-3</v>
      </c>
      <c r="CB1766" s="1">
        <v>43551</v>
      </c>
      <c r="CC1766">
        <v>-0.25</v>
      </c>
      <c r="CD1766">
        <f t="shared" si="775"/>
        <v>-2.5000000000000001E-3</v>
      </c>
      <c r="CG1766" s="1"/>
    </row>
    <row r="1767" spans="1:85" x14ac:dyDescent="0.3">
      <c r="A1767" s="21">
        <f t="shared" si="776"/>
        <v>48284</v>
      </c>
      <c r="B1767" s="18">
        <f t="shared" si="760"/>
        <v>112.421875</v>
      </c>
      <c r="C1767">
        <f t="shared" si="778"/>
        <v>115</v>
      </c>
      <c r="D1767">
        <f t="shared" ca="1" si="763"/>
        <v>-6.322222222222222</v>
      </c>
      <c r="E1767">
        <f ca="1">IF(currency="USD",'Future et co'!F1767,IF(currency="EUR",'Future et co'!G1767,FALSE))</f>
        <v>3.6070000000000005E-2</v>
      </c>
      <c r="F1767">
        <f t="shared" ca="1" si="764"/>
        <v>3.6070000000000005E-2</v>
      </c>
      <c r="G1767">
        <f t="shared" ca="1" si="765"/>
        <v>2.0569999999999998E-2</v>
      </c>
      <c r="L1767">
        <f t="shared" ca="1" si="766"/>
        <v>127.8</v>
      </c>
      <c r="M1767">
        <f t="shared" ca="1" si="761"/>
        <v>3.6070000000000005E-2</v>
      </c>
      <c r="R1767">
        <f t="shared" ca="1" si="767"/>
        <v>127.8</v>
      </c>
      <c r="S1767">
        <f t="shared" ca="1" si="762"/>
        <v>3.6070000000000005E-2</v>
      </c>
      <c r="U1767" s="1"/>
      <c r="W1767" t="str">
        <f t="shared" si="779"/>
        <v/>
      </c>
      <c r="Y1767" s="1"/>
      <c r="AA1767">
        <f t="shared" si="780"/>
        <v>0</v>
      </c>
      <c r="AC1767" s="1"/>
      <c r="AE1767">
        <f t="shared" si="781"/>
        <v>0</v>
      </c>
      <c r="AH1767" s="1"/>
      <c r="AI1767" s="17"/>
      <c r="AJ1767" s="25"/>
      <c r="AU1767" s="1">
        <v>43525</v>
      </c>
      <c r="AV1767">
        <v>2.4020000000000001</v>
      </c>
      <c r="AW1767">
        <f t="shared" si="768"/>
        <v>2.402E-2</v>
      </c>
      <c r="AY1767" s="1">
        <v>43525</v>
      </c>
      <c r="AZ1767">
        <v>2.4119999999999999</v>
      </c>
      <c r="BA1767">
        <f t="shared" si="769"/>
        <v>2.4119999999999999E-2</v>
      </c>
      <c r="BC1767" s="1">
        <v>43550</v>
      </c>
      <c r="BD1767">
        <v>2.4980000000000002</v>
      </c>
      <c r="BE1767">
        <f t="shared" si="770"/>
        <v>2.4980000000000002E-2</v>
      </c>
      <c r="BG1767" s="1">
        <v>43550</v>
      </c>
      <c r="BH1767">
        <v>2.3069999999999999</v>
      </c>
      <c r="BI1767">
        <f t="shared" si="771"/>
        <v>2.307E-2</v>
      </c>
      <c r="BK1767" s="1">
        <v>39126</v>
      </c>
      <c r="BL1767">
        <v>2.1076600000000001</v>
      </c>
      <c r="BM1767">
        <f t="shared" si="777"/>
        <v>2.1076600000000001E-2</v>
      </c>
      <c r="BP1767" s="1">
        <v>43494</v>
      </c>
      <c r="BQ1767">
        <v>214.6353</v>
      </c>
      <c r="BR1767">
        <f t="shared" si="772"/>
        <v>2.146353</v>
      </c>
      <c r="BT1767" s="1">
        <v>43504</v>
      </c>
      <c r="BU1767">
        <v>-0.308</v>
      </c>
      <c r="BV1767">
        <f t="shared" si="773"/>
        <v>-3.0799999999999998E-3</v>
      </c>
      <c r="BX1767" s="1">
        <v>43504</v>
      </c>
      <c r="BY1767">
        <v>-0.23300000000000001</v>
      </c>
      <c r="BZ1767">
        <f t="shared" si="774"/>
        <v>-2.33E-3</v>
      </c>
      <c r="CB1767" s="1">
        <v>43550</v>
      </c>
      <c r="CC1767">
        <v>-0.24</v>
      </c>
      <c r="CD1767">
        <f t="shared" si="775"/>
        <v>-2.3999999999999998E-3</v>
      </c>
      <c r="CG1767" s="1"/>
    </row>
    <row r="1768" spans="1:85" x14ac:dyDescent="0.3">
      <c r="A1768" s="21">
        <f t="shared" si="776"/>
        <v>48285</v>
      </c>
      <c r="B1768" s="18">
        <f t="shared" si="760"/>
        <v>112.421875</v>
      </c>
      <c r="C1768">
        <f t="shared" si="778"/>
        <v>115</v>
      </c>
      <c r="D1768">
        <f t="shared" ca="1" si="763"/>
        <v>-6.3250000000000002</v>
      </c>
      <c r="E1768">
        <f ca="1">IF(currency="USD",'Future et co'!F1768,IF(currency="EUR",'Future et co'!G1768,FALSE))</f>
        <v>3.6070000000000005E-2</v>
      </c>
      <c r="F1768">
        <f t="shared" ca="1" si="764"/>
        <v>3.6070000000000005E-2</v>
      </c>
      <c r="G1768">
        <f t="shared" ca="1" si="765"/>
        <v>2.0569999999999998E-2</v>
      </c>
      <c r="L1768">
        <f t="shared" ca="1" si="766"/>
        <v>127.8</v>
      </c>
      <c r="M1768">
        <f t="shared" ca="1" si="761"/>
        <v>3.6070000000000005E-2</v>
      </c>
      <c r="R1768">
        <f t="shared" ca="1" si="767"/>
        <v>127.8</v>
      </c>
      <c r="S1768">
        <f t="shared" ca="1" si="762"/>
        <v>3.6070000000000005E-2</v>
      </c>
      <c r="U1768" s="1"/>
      <c r="W1768" t="str">
        <f t="shared" si="779"/>
        <v/>
      </c>
      <c r="Y1768" s="1"/>
      <c r="AA1768">
        <f t="shared" si="780"/>
        <v>0</v>
      </c>
      <c r="AC1768" s="1"/>
      <c r="AE1768">
        <f t="shared" si="781"/>
        <v>0</v>
      </c>
      <c r="AH1768" s="1"/>
      <c r="AI1768" s="17"/>
      <c r="AJ1768" s="25"/>
      <c r="AU1768" s="1">
        <v>43524</v>
      </c>
      <c r="AV1768">
        <v>2.399</v>
      </c>
      <c r="AW1768">
        <f t="shared" si="768"/>
        <v>2.3990000000000001E-2</v>
      </c>
      <c r="AY1768" s="1">
        <v>43524</v>
      </c>
      <c r="AZ1768">
        <v>2.4049999999999998</v>
      </c>
      <c r="BA1768">
        <f t="shared" si="769"/>
        <v>2.4049999999999998E-2</v>
      </c>
      <c r="BC1768" s="1">
        <v>43549</v>
      </c>
      <c r="BD1768">
        <v>2.484</v>
      </c>
      <c r="BE1768">
        <f t="shared" si="770"/>
        <v>2.4840000000000001E-2</v>
      </c>
      <c r="BG1768" s="1">
        <v>43549</v>
      </c>
      <c r="BH1768">
        <v>2.2869000000000002</v>
      </c>
      <c r="BI1768">
        <f t="shared" si="771"/>
        <v>2.2869E-2</v>
      </c>
      <c r="BK1768" s="1">
        <v>39127</v>
      </c>
      <c r="BL1768">
        <v>2.0926200000000001</v>
      </c>
      <c r="BM1768">
        <f t="shared" si="777"/>
        <v>2.0926200000000002E-2</v>
      </c>
      <c r="BP1768" s="1">
        <v>43493</v>
      </c>
      <c r="BQ1768">
        <v>214.41419999999999</v>
      </c>
      <c r="BR1768">
        <f t="shared" si="772"/>
        <v>2.144142</v>
      </c>
      <c r="BT1768" s="1">
        <v>43503</v>
      </c>
      <c r="BU1768">
        <v>-0.308</v>
      </c>
      <c r="BV1768">
        <f t="shared" si="773"/>
        <v>-3.0799999999999998E-3</v>
      </c>
      <c r="BX1768" s="1">
        <v>43503</v>
      </c>
      <c r="BY1768">
        <v>-0.23300000000000001</v>
      </c>
      <c r="BZ1768">
        <f t="shared" si="774"/>
        <v>-2.33E-3</v>
      </c>
      <c r="CB1768" s="1">
        <v>43549</v>
      </c>
      <c r="CC1768">
        <v>-0.24</v>
      </c>
      <c r="CD1768">
        <f t="shared" si="775"/>
        <v>-2.3999999999999998E-3</v>
      </c>
      <c r="CG1768" s="1"/>
    </row>
    <row r="1769" spans="1:85" x14ac:dyDescent="0.3">
      <c r="A1769" s="21">
        <f t="shared" si="776"/>
        <v>48288</v>
      </c>
      <c r="B1769" s="18">
        <f t="shared" si="760"/>
        <v>112.421875</v>
      </c>
      <c r="C1769">
        <f t="shared" si="778"/>
        <v>115</v>
      </c>
      <c r="D1769">
        <f t="shared" ca="1" si="763"/>
        <v>-6.333333333333333</v>
      </c>
      <c r="E1769">
        <f ca="1">IF(currency="USD",'Future et co'!F1769,IF(currency="EUR",'Future et co'!G1769,FALSE))</f>
        <v>3.6070000000000005E-2</v>
      </c>
      <c r="F1769">
        <f t="shared" ca="1" si="764"/>
        <v>3.6070000000000005E-2</v>
      </c>
      <c r="G1769">
        <f t="shared" ca="1" si="765"/>
        <v>2.0569999999999998E-2</v>
      </c>
      <c r="L1769">
        <f t="shared" ca="1" si="766"/>
        <v>127.8</v>
      </c>
      <c r="M1769">
        <f t="shared" ca="1" si="761"/>
        <v>3.6070000000000005E-2</v>
      </c>
      <c r="R1769">
        <f t="shared" ca="1" si="767"/>
        <v>127.8</v>
      </c>
      <c r="S1769">
        <f t="shared" ca="1" si="762"/>
        <v>3.6070000000000005E-2</v>
      </c>
      <c r="U1769" s="1"/>
      <c r="W1769" t="str">
        <f t="shared" si="779"/>
        <v/>
      </c>
      <c r="Y1769" s="1"/>
      <c r="AA1769">
        <f t="shared" si="780"/>
        <v>0</v>
      </c>
      <c r="AC1769" s="1"/>
      <c r="AE1769">
        <f t="shared" si="781"/>
        <v>0</v>
      </c>
      <c r="AH1769" s="1"/>
      <c r="AI1769" s="17"/>
      <c r="AJ1769" s="25"/>
      <c r="AU1769" s="1">
        <v>43523</v>
      </c>
      <c r="AV1769">
        <v>2.3980000000000001</v>
      </c>
      <c r="AW1769">
        <f t="shared" si="768"/>
        <v>2.3980000000000001E-2</v>
      </c>
      <c r="AY1769" s="1">
        <v>43523</v>
      </c>
      <c r="AZ1769">
        <v>2.399</v>
      </c>
      <c r="BA1769">
        <f t="shared" si="769"/>
        <v>2.3990000000000001E-2</v>
      </c>
      <c r="BC1769" s="1">
        <v>43546</v>
      </c>
      <c r="BD1769">
        <v>2.5350000000000001</v>
      </c>
      <c r="BE1769">
        <f t="shared" si="770"/>
        <v>2.5350000000000001E-2</v>
      </c>
      <c r="BG1769" s="1">
        <v>43546</v>
      </c>
      <c r="BH1769">
        <v>2.375</v>
      </c>
      <c r="BI1769">
        <f t="shared" si="771"/>
        <v>2.375E-2</v>
      </c>
      <c r="BK1769" s="1">
        <v>39128</v>
      </c>
      <c r="BL1769">
        <v>2.0939700000000001</v>
      </c>
      <c r="BM1769">
        <f t="shared" si="777"/>
        <v>2.0939700000000002E-2</v>
      </c>
      <c r="BP1769" s="1">
        <v>43490</v>
      </c>
      <c r="BQ1769">
        <v>214.6223</v>
      </c>
      <c r="BR1769">
        <f t="shared" si="772"/>
        <v>2.146223</v>
      </c>
      <c r="BT1769" s="1">
        <v>43502</v>
      </c>
      <c r="BU1769">
        <v>-0.308</v>
      </c>
      <c r="BV1769">
        <f t="shared" si="773"/>
        <v>-3.0799999999999998E-3</v>
      </c>
      <c r="BX1769" s="1">
        <v>43502</v>
      </c>
      <c r="BY1769">
        <v>-0.23400000000000001</v>
      </c>
      <c r="BZ1769">
        <f t="shared" si="774"/>
        <v>-2.3400000000000001E-3</v>
      </c>
      <c r="CB1769" s="1">
        <v>43546</v>
      </c>
      <c r="CC1769">
        <v>-0.24</v>
      </c>
      <c r="CD1769">
        <f t="shared" si="775"/>
        <v>-2.3999999999999998E-3</v>
      </c>
      <c r="CG1769" s="1"/>
    </row>
    <row r="1770" spans="1:85" x14ac:dyDescent="0.3">
      <c r="A1770" s="21">
        <f t="shared" si="776"/>
        <v>48289</v>
      </c>
      <c r="B1770" s="18">
        <f t="shared" si="760"/>
        <v>112.421875</v>
      </c>
      <c r="C1770">
        <f t="shared" si="778"/>
        <v>115</v>
      </c>
      <c r="D1770">
        <f t="shared" ca="1" si="763"/>
        <v>-6.3361111111111112</v>
      </c>
      <c r="E1770">
        <f ca="1">IF(currency="USD",'Future et co'!F1770,IF(currency="EUR",'Future et co'!G1770,FALSE))</f>
        <v>3.6070000000000005E-2</v>
      </c>
      <c r="F1770">
        <f t="shared" ca="1" si="764"/>
        <v>3.6070000000000005E-2</v>
      </c>
      <c r="G1770">
        <f t="shared" ca="1" si="765"/>
        <v>2.0569999999999998E-2</v>
      </c>
      <c r="L1770">
        <f t="shared" ca="1" si="766"/>
        <v>127.8</v>
      </c>
      <c r="M1770">
        <f t="shared" ca="1" si="761"/>
        <v>3.6070000000000005E-2</v>
      </c>
      <c r="R1770">
        <f t="shared" ca="1" si="767"/>
        <v>127.8</v>
      </c>
      <c r="S1770">
        <f t="shared" ca="1" si="762"/>
        <v>3.6070000000000005E-2</v>
      </c>
      <c r="U1770" s="1"/>
      <c r="W1770" t="str">
        <f t="shared" si="779"/>
        <v/>
      </c>
      <c r="Y1770" s="1"/>
      <c r="AA1770">
        <f t="shared" si="780"/>
        <v>0</v>
      </c>
      <c r="AC1770" s="1"/>
      <c r="AE1770">
        <f t="shared" si="781"/>
        <v>0</v>
      </c>
      <c r="AH1770" s="1"/>
      <c r="AI1770" s="17"/>
      <c r="AJ1770" s="25"/>
      <c r="AU1770" s="1">
        <v>43522</v>
      </c>
      <c r="AV1770">
        <v>2.399</v>
      </c>
      <c r="AW1770">
        <f t="shared" si="768"/>
        <v>2.3990000000000001E-2</v>
      </c>
      <c r="AY1770" s="1">
        <v>43522</v>
      </c>
      <c r="AZ1770">
        <v>2.3980000000000001</v>
      </c>
      <c r="BA1770">
        <f t="shared" si="769"/>
        <v>2.3980000000000001E-2</v>
      </c>
      <c r="BC1770" s="1">
        <v>43545</v>
      </c>
      <c r="BD1770">
        <v>2.5830000000000002</v>
      </c>
      <c r="BE1770">
        <f t="shared" si="770"/>
        <v>2.5830000000000002E-2</v>
      </c>
      <c r="BG1770" s="1">
        <v>43545</v>
      </c>
      <c r="BH1770">
        <v>2.4649999999999999</v>
      </c>
      <c r="BI1770">
        <f t="shared" si="771"/>
        <v>2.4649999999999998E-2</v>
      </c>
      <c r="BK1770" s="1">
        <v>39129</v>
      </c>
      <c r="BL1770">
        <v>2.0977800000000002</v>
      </c>
      <c r="BM1770">
        <f t="shared" si="777"/>
        <v>2.0977800000000001E-2</v>
      </c>
      <c r="BP1770" s="1">
        <v>43489</v>
      </c>
      <c r="BQ1770">
        <v>214.94730000000001</v>
      </c>
      <c r="BR1770">
        <f t="shared" si="772"/>
        <v>2.149473</v>
      </c>
      <c r="BT1770" s="1">
        <v>43501</v>
      </c>
      <c r="BU1770">
        <v>-0.308</v>
      </c>
      <c r="BV1770">
        <f t="shared" si="773"/>
        <v>-3.0799999999999998E-3</v>
      </c>
      <c r="BX1770" s="1">
        <v>43501</v>
      </c>
      <c r="BY1770">
        <v>-0.23400000000000001</v>
      </c>
      <c r="BZ1770">
        <f t="shared" si="774"/>
        <v>-2.3400000000000001E-3</v>
      </c>
      <c r="CB1770" s="1">
        <v>43545</v>
      </c>
      <c r="CC1770">
        <v>-0.24</v>
      </c>
      <c r="CD1770">
        <f t="shared" si="775"/>
        <v>-2.3999999999999998E-3</v>
      </c>
      <c r="CG1770" s="1"/>
    </row>
    <row r="1771" spans="1:85" x14ac:dyDescent="0.3">
      <c r="A1771" s="21">
        <f t="shared" si="776"/>
        <v>48290</v>
      </c>
      <c r="B1771" s="18">
        <f t="shared" si="760"/>
        <v>112.421875</v>
      </c>
      <c r="C1771">
        <f t="shared" si="778"/>
        <v>115</v>
      </c>
      <c r="D1771">
        <f t="shared" ca="1" si="763"/>
        <v>-6.3388888888888886</v>
      </c>
      <c r="E1771">
        <f ca="1">IF(currency="USD",'Future et co'!F1771,IF(currency="EUR",'Future et co'!G1771,FALSE))</f>
        <v>3.6070000000000005E-2</v>
      </c>
      <c r="F1771">
        <f t="shared" ca="1" si="764"/>
        <v>3.6070000000000005E-2</v>
      </c>
      <c r="G1771">
        <f t="shared" ca="1" si="765"/>
        <v>2.0569999999999998E-2</v>
      </c>
      <c r="L1771">
        <f t="shared" ca="1" si="766"/>
        <v>127.8</v>
      </c>
      <c r="M1771">
        <f t="shared" ca="1" si="761"/>
        <v>3.6070000000000005E-2</v>
      </c>
      <c r="R1771">
        <f t="shared" ca="1" si="767"/>
        <v>127.8</v>
      </c>
      <c r="S1771">
        <f t="shared" ca="1" si="762"/>
        <v>3.6070000000000005E-2</v>
      </c>
      <c r="U1771" s="1"/>
      <c r="W1771" t="str">
        <f t="shared" si="779"/>
        <v/>
      </c>
      <c r="Y1771" s="1"/>
      <c r="AA1771">
        <f t="shared" si="780"/>
        <v>0</v>
      </c>
      <c r="AC1771" s="1"/>
      <c r="AE1771">
        <f t="shared" si="781"/>
        <v>0</v>
      </c>
      <c r="AH1771" s="1"/>
      <c r="AI1771" s="17"/>
      <c r="AJ1771" s="25"/>
      <c r="AU1771" s="1">
        <v>43521</v>
      </c>
      <c r="AV1771">
        <v>2.3980000000000001</v>
      </c>
      <c r="AW1771">
        <f t="shared" si="768"/>
        <v>2.3980000000000001E-2</v>
      </c>
      <c r="AY1771" s="1">
        <v>43521</v>
      </c>
      <c r="AZ1771">
        <v>2.399</v>
      </c>
      <c r="BA1771">
        <f t="shared" si="769"/>
        <v>2.3990000000000001E-2</v>
      </c>
      <c r="BC1771" s="1">
        <v>43544</v>
      </c>
      <c r="BD1771">
        <v>2.5910000000000002</v>
      </c>
      <c r="BE1771">
        <f t="shared" si="770"/>
        <v>2.5910000000000002E-2</v>
      </c>
      <c r="BG1771" s="1">
        <v>43544</v>
      </c>
      <c r="BH1771">
        <v>2.4769999999999999</v>
      </c>
      <c r="BI1771">
        <f t="shared" si="771"/>
        <v>2.477E-2</v>
      </c>
      <c r="BK1771" s="1">
        <v>39132</v>
      </c>
      <c r="BL1771">
        <v>2.09795</v>
      </c>
      <c r="BM1771">
        <f t="shared" si="777"/>
        <v>2.0979499999999998E-2</v>
      </c>
      <c r="BP1771" s="1">
        <v>43488</v>
      </c>
      <c r="BQ1771">
        <v>213.97219999999999</v>
      </c>
      <c r="BR1771">
        <f t="shared" si="772"/>
        <v>2.1397219999999999</v>
      </c>
      <c r="BT1771" s="1">
        <v>43500</v>
      </c>
      <c r="BU1771">
        <v>-0.307</v>
      </c>
      <c r="BV1771">
        <f t="shared" si="773"/>
        <v>-3.0699999999999998E-3</v>
      </c>
      <c r="BX1771" s="1">
        <v>43500</v>
      </c>
      <c r="BY1771">
        <v>-0.23499999999999999</v>
      </c>
      <c r="BZ1771">
        <f t="shared" si="774"/>
        <v>-2.3499999999999997E-3</v>
      </c>
      <c r="CB1771" s="1">
        <v>43544</v>
      </c>
      <c r="CC1771">
        <v>-0.24</v>
      </c>
      <c r="CD1771">
        <f t="shared" si="775"/>
        <v>-2.3999999999999998E-3</v>
      </c>
      <c r="CG1771" s="1"/>
    </row>
    <row r="1772" spans="1:85" x14ac:dyDescent="0.3">
      <c r="A1772" s="21">
        <f t="shared" si="776"/>
        <v>48291</v>
      </c>
      <c r="B1772" s="18">
        <f t="shared" si="760"/>
        <v>112.421875</v>
      </c>
      <c r="C1772">
        <f t="shared" si="778"/>
        <v>115</v>
      </c>
      <c r="D1772">
        <f t="shared" ca="1" si="763"/>
        <v>-6.3416666666666668</v>
      </c>
      <c r="E1772">
        <f ca="1">IF(currency="USD",'Future et co'!F1772,IF(currency="EUR",'Future et co'!G1772,FALSE))</f>
        <v>3.6070000000000005E-2</v>
      </c>
      <c r="F1772">
        <f t="shared" ca="1" si="764"/>
        <v>3.6070000000000005E-2</v>
      </c>
      <c r="G1772">
        <f t="shared" ca="1" si="765"/>
        <v>2.0569999999999998E-2</v>
      </c>
      <c r="L1772">
        <f t="shared" ca="1" si="766"/>
        <v>127.8</v>
      </c>
      <c r="M1772">
        <f t="shared" ca="1" si="761"/>
        <v>3.6070000000000005E-2</v>
      </c>
      <c r="R1772">
        <f t="shared" ca="1" si="767"/>
        <v>127.8</v>
      </c>
      <c r="S1772">
        <f t="shared" ca="1" si="762"/>
        <v>3.6070000000000005E-2</v>
      </c>
      <c r="U1772" s="1"/>
      <c r="W1772" t="str">
        <f t="shared" si="779"/>
        <v/>
      </c>
      <c r="Y1772" s="1"/>
      <c r="AA1772">
        <f t="shared" si="780"/>
        <v>0</v>
      </c>
      <c r="AC1772" s="1"/>
      <c r="AE1772">
        <f t="shared" si="781"/>
        <v>0</v>
      </c>
      <c r="AH1772" s="1"/>
      <c r="AI1772" s="17"/>
      <c r="AJ1772" s="25"/>
      <c r="AU1772" s="1">
        <v>43518</v>
      </c>
      <c r="AV1772">
        <v>2.3969999999999998</v>
      </c>
      <c r="AW1772">
        <f t="shared" si="768"/>
        <v>2.3969999999999998E-2</v>
      </c>
      <c r="AY1772" s="1">
        <v>43518</v>
      </c>
      <c r="AZ1772">
        <v>2.3969999999999998</v>
      </c>
      <c r="BA1772">
        <f t="shared" si="769"/>
        <v>2.3969999999999998E-2</v>
      </c>
      <c r="BC1772" s="1">
        <v>43543</v>
      </c>
      <c r="BD1772">
        <v>2.613</v>
      </c>
      <c r="BE1772">
        <f t="shared" si="770"/>
        <v>2.613E-2</v>
      </c>
      <c r="BG1772" s="1">
        <v>43543</v>
      </c>
      <c r="BH1772">
        <v>2.5379999999999998</v>
      </c>
      <c r="BI1772">
        <f t="shared" si="771"/>
        <v>2.538E-2</v>
      </c>
      <c r="BK1772" s="1">
        <v>39133</v>
      </c>
      <c r="BL1772">
        <v>2.0936499999999998</v>
      </c>
      <c r="BM1772">
        <f t="shared" si="777"/>
        <v>2.0936499999999997E-2</v>
      </c>
      <c r="BP1772" s="1">
        <v>43487</v>
      </c>
      <c r="BQ1772">
        <v>213.84219999999999</v>
      </c>
      <c r="BR1772">
        <f t="shared" si="772"/>
        <v>2.1384219999999998</v>
      </c>
      <c r="BT1772" s="1">
        <v>43497</v>
      </c>
      <c r="BU1772">
        <v>-0.308</v>
      </c>
      <c r="BV1772">
        <f t="shared" si="773"/>
        <v>-3.0799999999999998E-3</v>
      </c>
      <c r="BX1772" s="1">
        <v>43497</v>
      </c>
      <c r="BY1772">
        <v>-0.23499999999999999</v>
      </c>
      <c r="BZ1772">
        <f t="shared" si="774"/>
        <v>-2.3499999999999997E-3</v>
      </c>
      <c r="CB1772" s="1">
        <v>43543</v>
      </c>
      <c r="CC1772">
        <v>-0.24</v>
      </c>
      <c r="CD1772">
        <f t="shared" si="775"/>
        <v>-2.3999999999999998E-3</v>
      </c>
      <c r="CG1772" s="1"/>
    </row>
    <row r="1773" spans="1:85" x14ac:dyDescent="0.3">
      <c r="A1773" s="21">
        <f t="shared" si="776"/>
        <v>48292</v>
      </c>
      <c r="B1773" s="18">
        <f t="shared" si="760"/>
        <v>112.421875</v>
      </c>
      <c r="C1773">
        <f t="shared" si="778"/>
        <v>115</v>
      </c>
      <c r="D1773">
        <f t="shared" ca="1" si="763"/>
        <v>-6.3444444444444441</v>
      </c>
      <c r="E1773">
        <f ca="1">IF(currency="USD",'Future et co'!F1773,IF(currency="EUR",'Future et co'!G1773,FALSE))</f>
        <v>3.6070000000000005E-2</v>
      </c>
      <c r="F1773">
        <f t="shared" ca="1" si="764"/>
        <v>3.6070000000000005E-2</v>
      </c>
      <c r="G1773">
        <f t="shared" ca="1" si="765"/>
        <v>2.0569999999999998E-2</v>
      </c>
      <c r="L1773">
        <f t="shared" ca="1" si="766"/>
        <v>127.8</v>
      </c>
      <c r="M1773">
        <f t="shared" ca="1" si="761"/>
        <v>3.6070000000000005E-2</v>
      </c>
      <c r="R1773">
        <f t="shared" ca="1" si="767"/>
        <v>127.8</v>
      </c>
      <c r="S1773">
        <f t="shared" ca="1" si="762"/>
        <v>3.6070000000000005E-2</v>
      </c>
      <c r="U1773" s="1"/>
      <c r="W1773" t="str">
        <f t="shared" si="779"/>
        <v/>
      </c>
      <c r="Y1773" s="1"/>
      <c r="AA1773">
        <f t="shared" si="780"/>
        <v>0</v>
      </c>
      <c r="AC1773" s="1"/>
      <c r="AE1773">
        <f t="shared" si="781"/>
        <v>0</v>
      </c>
      <c r="AH1773" s="1"/>
      <c r="AI1773" s="17"/>
      <c r="AJ1773" s="25"/>
      <c r="AU1773" s="1">
        <v>43517</v>
      </c>
      <c r="AV1773">
        <v>2.3969999999999998</v>
      </c>
      <c r="AW1773">
        <f t="shared" si="768"/>
        <v>2.3969999999999998E-2</v>
      </c>
      <c r="AY1773" s="1">
        <v>43517</v>
      </c>
      <c r="AZ1773">
        <v>2.4039999999999999</v>
      </c>
      <c r="BA1773">
        <f t="shared" si="769"/>
        <v>2.4039999999999999E-2</v>
      </c>
      <c r="BC1773" s="1">
        <v>43542</v>
      </c>
      <c r="BD1773">
        <v>2.6190000000000002</v>
      </c>
      <c r="BE1773">
        <f t="shared" si="770"/>
        <v>2.6190000000000001E-2</v>
      </c>
      <c r="BG1773" s="1">
        <v>43542</v>
      </c>
      <c r="BH1773">
        <v>2.5350000000000001</v>
      </c>
      <c r="BI1773">
        <f t="shared" si="771"/>
        <v>2.5350000000000001E-2</v>
      </c>
      <c r="BK1773" s="1">
        <v>39134</v>
      </c>
      <c r="BL1773">
        <v>2.1013700000000002</v>
      </c>
      <c r="BM1773">
        <f t="shared" si="777"/>
        <v>2.1013700000000003E-2</v>
      </c>
      <c r="BP1773" s="1">
        <v>43486</v>
      </c>
      <c r="BQ1773">
        <v>213.40010000000001</v>
      </c>
      <c r="BR1773">
        <f t="shared" si="772"/>
        <v>2.134001</v>
      </c>
      <c r="BT1773" s="1">
        <v>43496</v>
      </c>
      <c r="BU1773">
        <v>-0.308</v>
      </c>
      <c r="BV1773">
        <f t="shared" si="773"/>
        <v>-3.0799999999999998E-3</v>
      </c>
      <c r="BX1773" s="1">
        <v>43496</v>
      </c>
      <c r="BY1773">
        <v>-0.23599999999999999</v>
      </c>
      <c r="BZ1773">
        <f t="shared" si="774"/>
        <v>-2.3599999999999997E-3</v>
      </c>
      <c r="CB1773" s="1">
        <v>43542</v>
      </c>
      <c r="CC1773">
        <v>-0.24</v>
      </c>
      <c r="CD1773">
        <f t="shared" si="775"/>
        <v>-2.3999999999999998E-3</v>
      </c>
      <c r="CG1773" s="1"/>
    </row>
    <row r="1774" spans="1:85" x14ac:dyDescent="0.3">
      <c r="A1774" s="21">
        <f t="shared" si="776"/>
        <v>48295</v>
      </c>
      <c r="B1774" s="18">
        <f t="shared" si="760"/>
        <v>112.421875</v>
      </c>
      <c r="C1774">
        <f t="shared" si="778"/>
        <v>115</v>
      </c>
      <c r="D1774">
        <f t="shared" ca="1" si="763"/>
        <v>-6.3527777777777779</v>
      </c>
      <c r="E1774">
        <f ca="1">IF(currency="USD",'Future et co'!F1774,IF(currency="EUR",'Future et co'!G1774,FALSE))</f>
        <v>3.6070000000000005E-2</v>
      </c>
      <c r="F1774">
        <f t="shared" ca="1" si="764"/>
        <v>3.6070000000000005E-2</v>
      </c>
      <c r="G1774">
        <f t="shared" ca="1" si="765"/>
        <v>2.0569999999999998E-2</v>
      </c>
      <c r="L1774">
        <f t="shared" ca="1" si="766"/>
        <v>127.8</v>
      </c>
      <c r="M1774">
        <f t="shared" ca="1" si="761"/>
        <v>3.6070000000000005E-2</v>
      </c>
      <c r="R1774">
        <f t="shared" ca="1" si="767"/>
        <v>127.8</v>
      </c>
      <c r="S1774">
        <f t="shared" ca="1" si="762"/>
        <v>3.6070000000000005E-2</v>
      </c>
      <c r="U1774" s="1"/>
      <c r="W1774" t="str">
        <f t="shared" si="779"/>
        <v/>
      </c>
      <c r="Y1774" s="1"/>
      <c r="AA1774">
        <f t="shared" si="780"/>
        <v>0</v>
      </c>
      <c r="AC1774" s="1"/>
      <c r="AE1774">
        <f t="shared" si="781"/>
        <v>0</v>
      </c>
      <c r="AH1774" s="1"/>
      <c r="AI1774" s="17"/>
      <c r="AJ1774" s="25"/>
      <c r="AU1774" s="1">
        <v>43516</v>
      </c>
      <c r="AV1774">
        <v>2.3929999999999998</v>
      </c>
      <c r="AW1774">
        <f t="shared" si="768"/>
        <v>2.3929999999999996E-2</v>
      </c>
      <c r="AY1774" s="1">
        <v>43516</v>
      </c>
      <c r="AZ1774">
        <v>2.3959999999999999</v>
      </c>
      <c r="BA1774">
        <f t="shared" si="769"/>
        <v>2.3959999999999999E-2</v>
      </c>
      <c r="BC1774" s="1">
        <v>43539</v>
      </c>
      <c r="BD1774">
        <v>2.613</v>
      </c>
      <c r="BE1774">
        <f t="shared" si="770"/>
        <v>2.613E-2</v>
      </c>
      <c r="BG1774" s="1">
        <v>43539</v>
      </c>
      <c r="BH1774">
        <v>2.524</v>
      </c>
      <c r="BI1774">
        <f t="shared" si="771"/>
        <v>2.5239999999999999E-2</v>
      </c>
      <c r="BK1774" s="1">
        <v>39135</v>
      </c>
      <c r="BL1774">
        <v>2.1019999999999999</v>
      </c>
      <c r="BM1774">
        <f t="shared" si="777"/>
        <v>2.1019999999999997E-2</v>
      </c>
      <c r="BP1774" s="1">
        <v>43483</v>
      </c>
      <c r="BQ1774">
        <v>213.32210000000001</v>
      </c>
      <c r="BR1774">
        <f t="shared" si="772"/>
        <v>2.1332210000000003</v>
      </c>
      <c r="BT1774" s="1">
        <v>43495</v>
      </c>
      <c r="BU1774">
        <v>-0.308</v>
      </c>
      <c r="BV1774">
        <f t="shared" si="773"/>
        <v>-3.0799999999999998E-3</v>
      </c>
      <c r="BX1774" s="1">
        <v>43495</v>
      </c>
      <c r="BY1774">
        <v>-0.23599999999999999</v>
      </c>
      <c r="BZ1774">
        <f t="shared" si="774"/>
        <v>-2.3599999999999997E-3</v>
      </c>
      <c r="CB1774" s="1">
        <v>43539</v>
      </c>
      <c r="CC1774">
        <v>-0.25</v>
      </c>
      <c r="CD1774">
        <f t="shared" si="775"/>
        <v>-2.5000000000000001E-3</v>
      </c>
      <c r="CG1774" s="1"/>
    </row>
    <row r="1775" spans="1:85" x14ac:dyDescent="0.3">
      <c r="A1775" s="21">
        <f t="shared" si="776"/>
        <v>48296</v>
      </c>
      <c r="B1775" s="18">
        <f t="shared" si="760"/>
        <v>112.421875</v>
      </c>
      <c r="C1775">
        <f t="shared" si="778"/>
        <v>115</v>
      </c>
      <c r="D1775">
        <f t="shared" ca="1" si="763"/>
        <v>-6.3555555555555552</v>
      </c>
      <c r="E1775">
        <f ca="1">IF(currency="USD",'Future et co'!F1775,IF(currency="EUR",'Future et co'!G1775,FALSE))</f>
        <v>3.6070000000000005E-2</v>
      </c>
      <c r="F1775">
        <f t="shared" ca="1" si="764"/>
        <v>3.6070000000000005E-2</v>
      </c>
      <c r="G1775">
        <f t="shared" ca="1" si="765"/>
        <v>2.0569999999999998E-2</v>
      </c>
      <c r="L1775">
        <f t="shared" ca="1" si="766"/>
        <v>127.8</v>
      </c>
      <c r="M1775">
        <f t="shared" ca="1" si="761"/>
        <v>3.6070000000000005E-2</v>
      </c>
      <c r="R1775">
        <f t="shared" ca="1" si="767"/>
        <v>127.8</v>
      </c>
      <c r="S1775">
        <f t="shared" ca="1" si="762"/>
        <v>3.6070000000000005E-2</v>
      </c>
      <c r="U1775" s="1"/>
      <c r="W1775" t="str">
        <f t="shared" si="779"/>
        <v/>
      </c>
      <c r="Y1775" s="1"/>
      <c r="AA1775">
        <f t="shared" si="780"/>
        <v>0</v>
      </c>
      <c r="AC1775" s="1"/>
      <c r="AE1775">
        <f t="shared" si="781"/>
        <v>0</v>
      </c>
      <c r="AH1775" s="1"/>
      <c r="AI1775" s="17"/>
      <c r="AJ1775" s="25"/>
      <c r="AU1775" s="1">
        <v>43515</v>
      </c>
      <c r="AV1775">
        <v>2.3929999999999998</v>
      </c>
      <c r="AW1775">
        <f t="shared" si="768"/>
        <v>2.3929999999999996E-2</v>
      </c>
      <c r="AY1775" s="1">
        <v>43515</v>
      </c>
      <c r="AZ1775">
        <v>2.3980000000000001</v>
      </c>
      <c r="BA1775">
        <f t="shared" si="769"/>
        <v>2.3980000000000001E-2</v>
      </c>
      <c r="BC1775" s="1">
        <v>43538</v>
      </c>
      <c r="BD1775">
        <v>2.6150000000000002</v>
      </c>
      <c r="BE1775">
        <f t="shared" si="770"/>
        <v>2.6150000000000003E-2</v>
      </c>
      <c r="BG1775" s="1">
        <v>43538</v>
      </c>
      <c r="BH1775">
        <v>2.544</v>
      </c>
      <c r="BI1775">
        <f t="shared" si="771"/>
        <v>2.5440000000000001E-2</v>
      </c>
      <c r="BK1775" s="1">
        <v>39136</v>
      </c>
      <c r="BL1775">
        <v>2.1106500000000001</v>
      </c>
      <c r="BM1775">
        <f t="shared" si="777"/>
        <v>2.11065E-2</v>
      </c>
      <c r="BP1775" s="1">
        <v>43482</v>
      </c>
      <c r="BQ1775">
        <v>213.62110000000001</v>
      </c>
      <c r="BR1775">
        <f t="shared" si="772"/>
        <v>2.1362110000000003</v>
      </c>
      <c r="BT1775" s="1">
        <v>43494</v>
      </c>
      <c r="BU1775">
        <v>-0.30599999999999999</v>
      </c>
      <c r="BV1775">
        <f t="shared" si="773"/>
        <v>-3.0599999999999998E-3</v>
      </c>
      <c r="BX1775" s="1">
        <v>43494</v>
      </c>
      <c r="BY1775">
        <v>-0.23699999999999999</v>
      </c>
      <c r="BZ1775">
        <f t="shared" si="774"/>
        <v>-2.3699999999999997E-3</v>
      </c>
      <c r="CB1775" s="1">
        <v>43538</v>
      </c>
      <c r="CC1775">
        <v>-0.25</v>
      </c>
      <c r="CD1775">
        <f t="shared" si="775"/>
        <v>-2.5000000000000001E-3</v>
      </c>
      <c r="CG1775" s="1"/>
    </row>
    <row r="1776" spans="1:85" x14ac:dyDescent="0.3">
      <c r="A1776" s="21">
        <f t="shared" si="776"/>
        <v>48297</v>
      </c>
      <c r="B1776" s="18">
        <f t="shared" si="760"/>
        <v>112.421875</v>
      </c>
      <c r="C1776">
        <f t="shared" si="778"/>
        <v>115</v>
      </c>
      <c r="D1776">
        <f t="shared" ca="1" si="763"/>
        <v>-6.3583333333333334</v>
      </c>
      <c r="E1776">
        <f ca="1">IF(currency="USD",'Future et co'!F1776,IF(currency="EUR",'Future et co'!G1776,FALSE))</f>
        <v>3.6070000000000005E-2</v>
      </c>
      <c r="F1776">
        <f t="shared" ca="1" si="764"/>
        <v>3.6070000000000005E-2</v>
      </c>
      <c r="G1776">
        <f t="shared" ca="1" si="765"/>
        <v>2.0569999999999998E-2</v>
      </c>
      <c r="L1776">
        <f t="shared" ca="1" si="766"/>
        <v>127.8</v>
      </c>
      <c r="M1776">
        <f t="shared" ca="1" si="761"/>
        <v>3.6070000000000005E-2</v>
      </c>
      <c r="R1776">
        <f t="shared" ca="1" si="767"/>
        <v>127.8</v>
      </c>
      <c r="S1776">
        <f t="shared" ca="1" si="762"/>
        <v>3.6070000000000005E-2</v>
      </c>
      <c r="U1776" s="1"/>
      <c r="W1776" t="str">
        <f t="shared" si="779"/>
        <v/>
      </c>
      <c r="Y1776" s="1"/>
      <c r="AA1776">
        <f t="shared" si="780"/>
        <v>0</v>
      </c>
      <c r="AC1776" s="1"/>
      <c r="AE1776">
        <f t="shared" si="781"/>
        <v>0</v>
      </c>
      <c r="AH1776" s="1"/>
      <c r="AI1776" s="17"/>
      <c r="AJ1776" s="25"/>
      <c r="AU1776" s="1">
        <v>43511</v>
      </c>
      <c r="AV1776">
        <v>2.395</v>
      </c>
      <c r="AW1776">
        <f t="shared" si="768"/>
        <v>2.3949999999999999E-2</v>
      </c>
      <c r="AY1776" s="1">
        <v>43511</v>
      </c>
      <c r="AZ1776">
        <v>2.4009999999999998</v>
      </c>
      <c r="BA1776">
        <f t="shared" si="769"/>
        <v>2.4009999999999997E-2</v>
      </c>
      <c r="BC1776" s="1">
        <v>43537</v>
      </c>
      <c r="BD1776">
        <v>2.61</v>
      </c>
      <c r="BE1776">
        <f t="shared" si="770"/>
        <v>2.6099999999999998E-2</v>
      </c>
      <c r="BG1776" s="1">
        <v>43537</v>
      </c>
      <c r="BH1776">
        <v>2.5548999999999999</v>
      </c>
      <c r="BI1776">
        <f t="shared" si="771"/>
        <v>2.5548999999999999E-2</v>
      </c>
      <c r="BK1776" s="1">
        <v>39139</v>
      </c>
      <c r="BL1776">
        <v>2.1124800000000001</v>
      </c>
      <c r="BM1776">
        <f t="shared" si="777"/>
        <v>2.1124800000000003E-2</v>
      </c>
      <c r="BP1776" s="1">
        <v>43481</v>
      </c>
      <c r="BQ1776">
        <v>213.9982</v>
      </c>
      <c r="BR1776">
        <f t="shared" si="772"/>
        <v>2.1399819999999998</v>
      </c>
      <c r="BT1776" s="1">
        <v>43493</v>
      </c>
      <c r="BU1776">
        <v>-0.307</v>
      </c>
      <c r="BV1776">
        <f t="shared" si="773"/>
        <v>-3.0699999999999998E-3</v>
      </c>
      <c r="BX1776" s="1">
        <v>43493</v>
      </c>
      <c r="BY1776">
        <v>-0.23699999999999999</v>
      </c>
      <c r="BZ1776">
        <f t="shared" si="774"/>
        <v>-2.3699999999999997E-3</v>
      </c>
      <c r="CB1776" s="1">
        <v>43537</v>
      </c>
      <c r="CC1776">
        <v>-0.24</v>
      </c>
      <c r="CD1776">
        <f t="shared" si="775"/>
        <v>-2.3999999999999998E-3</v>
      </c>
      <c r="CG1776" s="1"/>
    </row>
    <row r="1777" spans="1:85" x14ac:dyDescent="0.3">
      <c r="A1777" s="21">
        <f t="shared" si="776"/>
        <v>48298</v>
      </c>
      <c r="B1777" s="18">
        <f t="shared" si="760"/>
        <v>112.421875</v>
      </c>
      <c r="C1777">
        <f t="shared" si="778"/>
        <v>115</v>
      </c>
      <c r="D1777">
        <f t="shared" ca="1" si="763"/>
        <v>-6.3611111111111107</v>
      </c>
      <c r="E1777">
        <f ca="1">IF(currency="USD",'Future et co'!F1777,IF(currency="EUR",'Future et co'!G1777,FALSE))</f>
        <v>3.6070000000000005E-2</v>
      </c>
      <c r="F1777">
        <f t="shared" ca="1" si="764"/>
        <v>3.6070000000000005E-2</v>
      </c>
      <c r="G1777">
        <f t="shared" ca="1" si="765"/>
        <v>2.0569999999999998E-2</v>
      </c>
      <c r="L1777">
        <f t="shared" ca="1" si="766"/>
        <v>127.8</v>
      </c>
      <c r="M1777">
        <f t="shared" ca="1" si="761"/>
        <v>3.6070000000000005E-2</v>
      </c>
      <c r="R1777">
        <f t="shared" ca="1" si="767"/>
        <v>127.8</v>
      </c>
      <c r="S1777">
        <f t="shared" ca="1" si="762"/>
        <v>3.6070000000000005E-2</v>
      </c>
      <c r="U1777" s="1"/>
      <c r="W1777" t="str">
        <f t="shared" si="779"/>
        <v/>
      </c>
      <c r="Y1777" s="1"/>
      <c r="AA1777">
        <f t="shared" si="780"/>
        <v>0</v>
      </c>
      <c r="AC1777" s="1"/>
      <c r="AE1777">
        <f t="shared" si="781"/>
        <v>0</v>
      </c>
      <c r="AH1777" s="1"/>
      <c r="AI1777" s="17"/>
      <c r="AJ1777" s="25"/>
      <c r="AU1777" s="1">
        <v>43510</v>
      </c>
      <c r="AV1777">
        <v>2.3929999999999998</v>
      </c>
      <c r="AW1777">
        <f t="shared" si="768"/>
        <v>2.3929999999999996E-2</v>
      </c>
      <c r="AY1777" s="1">
        <v>43510</v>
      </c>
      <c r="AZ1777">
        <v>2.3980000000000001</v>
      </c>
      <c r="BA1777">
        <f t="shared" si="769"/>
        <v>2.3980000000000001E-2</v>
      </c>
      <c r="BC1777" s="1">
        <v>43536</v>
      </c>
      <c r="BD1777">
        <v>2.609</v>
      </c>
      <c r="BE1777">
        <f t="shared" si="770"/>
        <v>2.6089999999999999E-2</v>
      </c>
      <c r="BG1777" s="1">
        <v>43536</v>
      </c>
      <c r="BH1777">
        <v>2.5390000000000001</v>
      </c>
      <c r="BI1777">
        <f t="shared" si="771"/>
        <v>2.5390000000000003E-2</v>
      </c>
      <c r="BK1777" s="1">
        <v>39140</v>
      </c>
      <c r="BL1777">
        <v>2.1885500000000002</v>
      </c>
      <c r="BM1777">
        <f t="shared" si="777"/>
        <v>2.1885500000000002E-2</v>
      </c>
      <c r="BP1777" s="1">
        <v>43480</v>
      </c>
      <c r="BQ1777">
        <v>214.38829999999999</v>
      </c>
      <c r="BR1777">
        <f t="shared" si="772"/>
        <v>2.1438829999999998</v>
      </c>
      <c r="BT1777" s="1">
        <v>43490</v>
      </c>
      <c r="BU1777">
        <v>-0.307</v>
      </c>
      <c r="BV1777">
        <f t="shared" si="773"/>
        <v>-3.0699999999999998E-3</v>
      </c>
      <c r="BX1777" s="1">
        <v>43490</v>
      </c>
      <c r="BY1777">
        <v>-0.23699999999999999</v>
      </c>
      <c r="BZ1777">
        <f t="shared" si="774"/>
        <v>-2.3699999999999997E-3</v>
      </c>
      <c r="CB1777" s="1">
        <v>43536</v>
      </c>
      <c r="CC1777">
        <v>-0.25</v>
      </c>
      <c r="CD1777">
        <f t="shared" si="775"/>
        <v>-2.5000000000000001E-3</v>
      </c>
      <c r="CG1777" s="1"/>
    </row>
    <row r="1778" spans="1:85" x14ac:dyDescent="0.3">
      <c r="A1778" s="21">
        <f t="shared" si="776"/>
        <v>48299</v>
      </c>
      <c r="B1778" s="18">
        <f t="shared" si="760"/>
        <v>112.421875</v>
      </c>
      <c r="C1778">
        <f t="shared" si="778"/>
        <v>115</v>
      </c>
      <c r="D1778">
        <f t="shared" ca="1" si="763"/>
        <v>-6.3638888888888889</v>
      </c>
      <c r="E1778">
        <f ca="1">IF(currency="USD",'Future et co'!F1778,IF(currency="EUR",'Future et co'!G1778,FALSE))</f>
        <v>3.6070000000000005E-2</v>
      </c>
      <c r="F1778">
        <f t="shared" ca="1" si="764"/>
        <v>3.6070000000000005E-2</v>
      </c>
      <c r="G1778">
        <f t="shared" ca="1" si="765"/>
        <v>2.0569999999999998E-2</v>
      </c>
      <c r="L1778">
        <f t="shared" ca="1" si="766"/>
        <v>127.8</v>
      </c>
      <c r="M1778">
        <f t="shared" ca="1" si="761"/>
        <v>3.6070000000000005E-2</v>
      </c>
      <c r="R1778">
        <f t="shared" ca="1" si="767"/>
        <v>127.8</v>
      </c>
      <c r="S1778">
        <f t="shared" ca="1" si="762"/>
        <v>3.6070000000000005E-2</v>
      </c>
      <c r="U1778" s="1"/>
      <c r="W1778" t="str">
        <f t="shared" si="779"/>
        <v/>
      </c>
      <c r="Y1778" s="1"/>
      <c r="AA1778">
        <f t="shared" si="780"/>
        <v>0</v>
      </c>
      <c r="AC1778" s="1"/>
      <c r="AE1778">
        <f t="shared" si="781"/>
        <v>0</v>
      </c>
      <c r="AH1778" s="1"/>
      <c r="AI1778" s="17"/>
      <c r="AJ1778" s="25"/>
      <c r="AU1778" s="1">
        <v>43509</v>
      </c>
      <c r="AV1778">
        <v>2.3959999999999999</v>
      </c>
      <c r="AW1778">
        <f t="shared" si="768"/>
        <v>2.3959999999999999E-2</v>
      </c>
      <c r="AY1778" s="1">
        <v>43509</v>
      </c>
      <c r="AZ1778">
        <v>2.4039999999999999</v>
      </c>
      <c r="BA1778">
        <f t="shared" si="769"/>
        <v>2.4039999999999999E-2</v>
      </c>
      <c r="BC1778" s="1">
        <v>43535</v>
      </c>
      <c r="BD1778">
        <v>2.6280000000000001</v>
      </c>
      <c r="BE1778">
        <f t="shared" si="770"/>
        <v>2.6280000000000001E-2</v>
      </c>
      <c r="BG1778" s="1">
        <v>43535</v>
      </c>
      <c r="BH1778">
        <v>2.5733000000000001</v>
      </c>
      <c r="BI1778">
        <f t="shared" si="771"/>
        <v>2.5733000000000002E-2</v>
      </c>
      <c r="BK1778" s="1">
        <v>39141</v>
      </c>
      <c r="BL1778">
        <v>2.1757900000000001</v>
      </c>
      <c r="BM1778">
        <f t="shared" si="777"/>
        <v>2.17579E-2</v>
      </c>
      <c r="BP1778" s="1">
        <v>43479</v>
      </c>
      <c r="BQ1778">
        <v>213.97219999999999</v>
      </c>
      <c r="BR1778">
        <f t="shared" si="772"/>
        <v>2.1397219999999999</v>
      </c>
      <c r="BT1778" s="1">
        <v>43489</v>
      </c>
      <c r="BU1778">
        <v>-0.30599999999999999</v>
      </c>
      <c r="BV1778">
        <f t="shared" si="773"/>
        <v>-3.0599999999999998E-3</v>
      </c>
      <c r="BX1778" s="1">
        <v>43489</v>
      </c>
      <c r="BY1778">
        <v>-0.23599999999999999</v>
      </c>
      <c r="BZ1778">
        <f t="shared" si="774"/>
        <v>-2.3599999999999997E-3</v>
      </c>
      <c r="CB1778" s="1">
        <v>43535</v>
      </c>
      <c r="CC1778">
        <v>-0.23</v>
      </c>
      <c r="CD1778">
        <f t="shared" si="775"/>
        <v>-2.3E-3</v>
      </c>
      <c r="CG1778" s="1"/>
    </row>
    <row r="1779" spans="1:85" x14ac:dyDescent="0.3">
      <c r="A1779" s="21">
        <f t="shared" si="776"/>
        <v>48302</v>
      </c>
      <c r="B1779" s="18">
        <f t="shared" si="760"/>
        <v>112.421875</v>
      </c>
      <c r="C1779">
        <f t="shared" si="778"/>
        <v>115</v>
      </c>
      <c r="D1779">
        <f t="shared" ca="1" si="763"/>
        <v>-6.3722222222222218</v>
      </c>
      <c r="E1779">
        <f ca="1">IF(currency="USD",'Future et co'!F1779,IF(currency="EUR",'Future et co'!G1779,FALSE))</f>
        <v>3.6070000000000005E-2</v>
      </c>
      <c r="F1779">
        <f t="shared" ca="1" si="764"/>
        <v>3.6070000000000005E-2</v>
      </c>
      <c r="G1779">
        <f t="shared" ca="1" si="765"/>
        <v>2.0569999999999998E-2</v>
      </c>
      <c r="L1779">
        <f t="shared" ca="1" si="766"/>
        <v>127.8</v>
      </c>
      <c r="M1779">
        <f t="shared" ca="1" si="761"/>
        <v>3.6070000000000005E-2</v>
      </c>
      <c r="R1779">
        <f t="shared" ca="1" si="767"/>
        <v>127.8</v>
      </c>
      <c r="S1779">
        <f t="shared" ca="1" si="762"/>
        <v>3.6070000000000005E-2</v>
      </c>
      <c r="U1779" s="1"/>
      <c r="W1779" t="str">
        <f t="shared" si="779"/>
        <v/>
      </c>
      <c r="Y1779" s="1"/>
      <c r="AA1779">
        <f t="shared" si="780"/>
        <v>0</v>
      </c>
      <c r="AC1779" s="1"/>
      <c r="AE1779">
        <f t="shared" si="781"/>
        <v>0</v>
      </c>
      <c r="AH1779" s="1"/>
      <c r="AI1779" s="17"/>
      <c r="AJ1779" s="25"/>
      <c r="AU1779" s="1">
        <v>43508</v>
      </c>
      <c r="AV1779">
        <v>2.3940000000000001</v>
      </c>
      <c r="AW1779">
        <f t="shared" si="768"/>
        <v>2.3940000000000003E-2</v>
      </c>
      <c r="AY1779" s="1">
        <v>43508</v>
      </c>
      <c r="AZ1779">
        <v>2.4</v>
      </c>
      <c r="BA1779">
        <f t="shared" si="769"/>
        <v>2.4E-2</v>
      </c>
      <c r="BC1779" s="1">
        <v>43532</v>
      </c>
      <c r="BD1779">
        <v>2.617</v>
      </c>
      <c r="BE1779">
        <f t="shared" si="770"/>
        <v>2.6169999999999999E-2</v>
      </c>
      <c r="BG1779" s="1">
        <v>43532</v>
      </c>
      <c r="BH1779">
        <v>2.544</v>
      </c>
      <c r="BI1779">
        <f t="shared" si="771"/>
        <v>2.5440000000000001E-2</v>
      </c>
      <c r="BK1779" s="1">
        <v>39142</v>
      </c>
      <c r="BL1779">
        <v>2.2066300000000001</v>
      </c>
      <c r="BM1779">
        <f t="shared" si="777"/>
        <v>2.20663E-2</v>
      </c>
      <c r="BP1779" s="1">
        <v>43476</v>
      </c>
      <c r="BQ1779">
        <v>213.76419999999999</v>
      </c>
      <c r="BR1779">
        <f t="shared" si="772"/>
        <v>2.137642</v>
      </c>
      <c r="BT1779" s="1">
        <v>43488</v>
      </c>
      <c r="BU1779">
        <v>-0.308</v>
      </c>
      <c r="BV1779">
        <f t="shared" si="773"/>
        <v>-3.0799999999999998E-3</v>
      </c>
      <c r="BX1779" s="1">
        <v>43488</v>
      </c>
      <c r="BY1779">
        <v>-0.23699999999999999</v>
      </c>
      <c r="BZ1779">
        <f t="shared" si="774"/>
        <v>-2.3699999999999997E-3</v>
      </c>
      <c r="CB1779" s="1">
        <v>43532</v>
      </c>
      <c r="CC1779">
        <v>-0.25</v>
      </c>
      <c r="CD1779">
        <f t="shared" si="775"/>
        <v>-2.5000000000000001E-3</v>
      </c>
      <c r="CG1779" s="1"/>
    </row>
    <row r="1780" spans="1:85" x14ac:dyDescent="0.3">
      <c r="A1780" s="21">
        <f t="shared" si="776"/>
        <v>48303</v>
      </c>
      <c r="B1780" s="18">
        <f t="shared" si="760"/>
        <v>112.421875</v>
      </c>
      <c r="C1780">
        <f t="shared" si="778"/>
        <v>115</v>
      </c>
      <c r="D1780">
        <f t="shared" ca="1" si="763"/>
        <v>-6.375</v>
      </c>
      <c r="E1780">
        <f ca="1">IF(currency="USD",'Future et co'!F1780,IF(currency="EUR",'Future et co'!G1780,FALSE))</f>
        <v>3.6070000000000005E-2</v>
      </c>
      <c r="F1780">
        <f t="shared" ca="1" si="764"/>
        <v>3.6070000000000005E-2</v>
      </c>
      <c r="G1780">
        <f t="shared" ca="1" si="765"/>
        <v>2.0569999999999998E-2</v>
      </c>
      <c r="L1780">
        <f t="shared" ca="1" si="766"/>
        <v>127.8</v>
      </c>
      <c r="M1780">
        <f t="shared" ca="1" si="761"/>
        <v>3.6070000000000005E-2</v>
      </c>
      <c r="R1780">
        <f t="shared" ca="1" si="767"/>
        <v>127.8</v>
      </c>
      <c r="S1780">
        <f t="shared" ca="1" si="762"/>
        <v>3.6070000000000005E-2</v>
      </c>
      <c r="U1780" s="1"/>
      <c r="W1780" t="str">
        <f t="shared" si="779"/>
        <v/>
      </c>
      <c r="Y1780" s="1"/>
      <c r="AA1780">
        <f t="shared" si="780"/>
        <v>0</v>
      </c>
      <c r="AC1780" s="1"/>
      <c r="AE1780">
        <f t="shared" si="781"/>
        <v>0</v>
      </c>
      <c r="AH1780" s="1"/>
      <c r="AI1780" s="17"/>
      <c r="AJ1780" s="25"/>
      <c r="AU1780" s="1">
        <v>43507</v>
      </c>
      <c r="AV1780">
        <v>2.3940000000000001</v>
      </c>
      <c r="AW1780">
        <f t="shared" si="768"/>
        <v>2.3940000000000003E-2</v>
      </c>
      <c r="AY1780" s="1">
        <v>43507</v>
      </c>
      <c r="AZ1780">
        <v>2.3980000000000001</v>
      </c>
      <c r="BA1780">
        <f t="shared" si="769"/>
        <v>2.3980000000000001E-2</v>
      </c>
      <c r="BC1780" s="1">
        <v>43531</v>
      </c>
      <c r="BD1780">
        <v>2.6240000000000001</v>
      </c>
      <c r="BE1780">
        <f t="shared" si="770"/>
        <v>2.6239999999999999E-2</v>
      </c>
      <c r="BG1780" s="1">
        <v>43531</v>
      </c>
      <c r="BH1780">
        <v>2.5489999999999999</v>
      </c>
      <c r="BI1780">
        <f t="shared" si="771"/>
        <v>2.5489999999999999E-2</v>
      </c>
      <c r="BK1780" s="1">
        <v>39143</v>
      </c>
      <c r="BL1780">
        <v>2.2072600000000002</v>
      </c>
      <c r="BM1780">
        <f t="shared" si="777"/>
        <v>2.2072600000000001E-2</v>
      </c>
      <c r="BP1780" s="1">
        <v>43475</v>
      </c>
      <c r="BQ1780">
        <v>213.50409999999999</v>
      </c>
      <c r="BR1780">
        <f t="shared" si="772"/>
        <v>2.1350409999999997</v>
      </c>
      <c r="BT1780" s="1">
        <v>43487</v>
      </c>
      <c r="BU1780">
        <v>-0.308</v>
      </c>
      <c r="BV1780">
        <f t="shared" si="773"/>
        <v>-3.0799999999999998E-3</v>
      </c>
      <c r="BX1780" s="1">
        <v>43487</v>
      </c>
      <c r="BY1780">
        <v>-0.23699999999999999</v>
      </c>
      <c r="BZ1780">
        <f t="shared" si="774"/>
        <v>-2.3699999999999997E-3</v>
      </c>
      <c r="CB1780" s="1">
        <v>43531</v>
      </c>
      <c r="CC1780">
        <v>-0.23</v>
      </c>
      <c r="CD1780">
        <f t="shared" si="775"/>
        <v>-2.3E-3</v>
      </c>
      <c r="CG1780" s="1"/>
    </row>
    <row r="1781" spans="1:85" x14ac:dyDescent="0.3">
      <c r="A1781" s="21">
        <f t="shared" si="776"/>
        <v>48304</v>
      </c>
      <c r="B1781" s="18">
        <f t="shared" si="760"/>
        <v>112.421875</v>
      </c>
      <c r="C1781">
        <f t="shared" si="778"/>
        <v>115</v>
      </c>
      <c r="D1781">
        <f t="shared" ca="1" si="763"/>
        <v>-6.3777777777777782</v>
      </c>
      <c r="E1781">
        <f ca="1">IF(currency="USD",'Future et co'!F1781,IF(currency="EUR",'Future et co'!G1781,FALSE))</f>
        <v>3.6070000000000005E-2</v>
      </c>
      <c r="F1781">
        <f t="shared" ca="1" si="764"/>
        <v>3.6070000000000005E-2</v>
      </c>
      <c r="G1781">
        <f t="shared" ca="1" si="765"/>
        <v>2.0569999999999998E-2</v>
      </c>
      <c r="L1781">
        <f t="shared" ca="1" si="766"/>
        <v>127.8</v>
      </c>
      <c r="M1781">
        <f t="shared" ca="1" si="761"/>
        <v>3.6070000000000005E-2</v>
      </c>
      <c r="R1781">
        <f t="shared" ca="1" si="767"/>
        <v>127.8</v>
      </c>
      <c r="S1781">
        <f t="shared" ca="1" si="762"/>
        <v>3.6070000000000005E-2</v>
      </c>
      <c r="U1781" s="1"/>
      <c r="W1781" t="str">
        <f t="shared" si="779"/>
        <v/>
      </c>
      <c r="Y1781" s="1"/>
      <c r="AA1781">
        <f t="shared" si="780"/>
        <v>0</v>
      </c>
      <c r="AC1781" s="1"/>
      <c r="AE1781">
        <f t="shared" si="781"/>
        <v>0</v>
      </c>
      <c r="AH1781" s="1"/>
      <c r="AI1781" s="17"/>
      <c r="AJ1781" s="25"/>
      <c r="AU1781" s="1">
        <v>43504</v>
      </c>
      <c r="AV1781">
        <v>2.3919999999999999</v>
      </c>
      <c r="AW1781">
        <f t="shared" si="768"/>
        <v>2.392E-2</v>
      </c>
      <c r="AY1781" s="1">
        <v>43504</v>
      </c>
      <c r="AZ1781">
        <v>2.3940000000000001</v>
      </c>
      <c r="BA1781">
        <f t="shared" si="769"/>
        <v>2.3940000000000003E-2</v>
      </c>
      <c r="BC1781" s="1">
        <v>43530</v>
      </c>
      <c r="BD1781">
        <v>2.637</v>
      </c>
      <c r="BE1781">
        <f t="shared" si="770"/>
        <v>2.6370000000000001E-2</v>
      </c>
      <c r="BG1781" s="1">
        <v>43530</v>
      </c>
      <c r="BH1781">
        <v>2.5973000000000002</v>
      </c>
      <c r="BI1781">
        <f t="shared" si="771"/>
        <v>2.5973000000000003E-2</v>
      </c>
      <c r="BK1781" s="1">
        <v>39146</v>
      </c>
      <c r="BL1781">
        <v>2.2290399999999999</v>
      </c>
      <c r="BM1781">
        <f t="shared" si="777"/>
        <v>2.2290399999999998E-2</v>
      </c>
      <c r="BP1781" s="1">
        <v>43474</v>
      </c>
      <c r="BQ1781">
        <v>213.17910000000001</v>
      </c>
      <c r="BR1781">
        <f t="shared" si="772"/>
        <v>2.1317910000000002</v>
      </c>
      <c r="BT1781" s="1">
        <v>43486</v>
      </c>
      <c r="BU1781">
        <v>-0.308</v>
      </c>
      <c r="BV1781">
        <f t="shared" si="773"/>
        <v>-3.0799999999999998E-3</v>
      </c>
      <c r="BX1781" s="1">
        <v>43486</v>
      </c>
      <c r="BY1781">
        <v>-0.23599999999999999</v>
      </c>
      <c r="BZ1781">
        <f t="shared" si="774"/>
        <v>-2.3599999999999997E-3</v>
      </c>
      <c r="CB1781" s="1">
        <v>43530</v>
      </c>
      <c r="CC1781">
        <v>-0.24</v>
      </c>
      <c r="CD1781">
        <f t="shared" si="775"/>
        <v>-2.3999999999999998E-3</v>
      </c>
      <c r="CG1781" s="1"/>
    </row>
    <row r="1782" spans="1:85" x14ac:dyDescent="0.3">
      <c r="A1782" s="21">
        <f t="shared" si="776"/>
        <v>48305</v>
      </c>
      <c r="B1782" s="18">
        <f t="shared" si="760"/>
        <v>112.421875</v>
      </c>
      <c r="C1782">
        <f t="shared" si="778"/>
        <v>115</v>
      </c>
      <c r="D1782">
        <f t="shared" ca="1" si="763"/>
        <v>-6.3805555555555555</v>
      </c>
      <c r="E1782">
        <f ca="1">IF(currency="USD",'Future et co'!F1782,IF(currency="EUR",'Future et co'!G1782,FALSE))</f>
        <v>3.6070000000000005E-2</v>
      </c>
      <c r="F1782">
        <f t="shared" ca="1" si="764"/>
        <v>3.6070000000000005E-2</v>
      </c>
      <c r="G1782">
        <f t="shared" ca="1" si="765"/>
        <v>2.0569999999999998E-2</v>
      </c>
      <c r="L1782">
        <f t="shared" ca="1" si="766"/>
        <v>127.8</v>
      </c>
      <c r="M1782">
        <f t="shared" ca="1" si="761"/>
        <v>3.6070000000000005E-2</v>
      </c>
      <c r="R1782">
        <f t="shared" ca="1" si="767"/>
        <v>127.8</v>
      </c>
      <c r="S1782">
        <f t="shared" ca="1" si="762"/>
        <v>3.6070000000000005E-2</v>
      </c>
      <c r="U1782" s="1"/>
      <c r="W1782" t="str">
        <f t="shared" si="779"/>
        <v/>
      </c>
      <c r="Y1782" s="1"/>
      <c r="AA1782">
        <f t="shared" si="780"/>
        <v>0</v>
      </c>
      <c r="AC1782" s="1"/>
      <c r="AE1782">
        <f t="shared" si="781"/>
        <v>0</v>
      </c>
      <c r="AH1782" s="1"/>
      <c r="AI1782" s="17"/>
      <c r="AJ1782" s="25"/>
      <c r="AU1782" s="1">
        <v>43503</v>
      </c>
      <c r="AV1782">
        <v>2.4</v>
      </c>
      <c r="AW1782">
        <f t="shared" si="768"/>
        <v>2.4E-2</v>
      </c>
      <c r="AY1782" s="1">
        <v>43503</v>
      </c>
      <c r="AZ1782">
        <v>2.41</v>
      </c>
      <c r="BA1782">
        <f t="shared" si="769"/>
        <v>2.41E-2</v>
      </c>
      <c r="BC1782" s="1">
        <v>43529</v>
      </c>
      <c r="BD1782">
        <v>2.65</v>
      </c>
      <c r="BE1782">
        <f t="shared" si="770"/>
        <v>2.6499999999999999E-2</v>
      </c>
      <c r="BG1782" s="1">
        <v>43529</v>
      </c>
      <c r="BH1782">
        <v>2.6120000000000001</v>
      </c>
      <c r="BI1782">
        <f t="shared" si="771"/>
        <v>2.6120000000000001E-2</v>
      </c>
      <c r="BK1782" s="1">
        <v>39147</v>
      </c>
      <c r="BL1782">
        <v>2.19659</v>
      </c>
      <c r="BM1782">
        <f t="shared" si="777"/>
        <v>2.19659E-2</v>
      </c>
      <c r="BP1782" s="1">
        <v>43473</v>
      </c>
      <c r="BQ1782">
        <v>212.8931</v>
      </c>
      <c r="BR1782">
        <f t="shared" si="772"/>
        <v>2.1289310000000001</v>
      </c>
      <c r="BT1782" s="1">
        <v>43483</v>
      </c>
      <c r="BU1782">
        <v>-0.308</v>
      </c>
      <c r="BV1782">
        <f t="shared" si="773"/>
        <v>-3.0799999999999998E-3</v>
      </c>
      <c r="BX1782" s="1">
        <v>43483</v>
      </c>
      <c r="BY1782">
        <v>-0.23499999999999999</v>
      </c>
      <c r="BZ1782">
        <f t="shared" si="774"/>
        <v>-2.3499999999999997E-3</v>
      </c>
      <c r="CB1782" s="1">
        <v>43529</v>
      </c>
      <c r="CC1782">
        <v>-0.24</v>
      </c>
      <c r="CD1782">
        <f t="shared" si="775"/>
        <v>-2.3999999999999998E-3</v>
      </c>
      <c r="CG1782" s="1"/>
    </row>
    <row r="1783" spans="1:85" x14ac:dyDescent="0.3">
      <c r="A1783" s="21">
        <f t="shared" si="776"/>
        <v>48306</v>
      </c>
      <c r="B1783" s="18">
        <f t="shared" si="760"/>
        <v>112.421875</v>
      </c>
      <c r="C1783">
        <f t="shared" si="778"/>
        <v>115</v>
      </c>
      <c r="D1783">
        <f t="shared" ca="1" si="763"/>
        <v>-6.3833333333333337</v>
      </c>
      <c r="E1783">
        <f ca="1">IF(currency="USD",'Future et co'!F1783,IF(currency="EUR",'Future et co'!G1783,FALSE))</f>
        <v>3.6070000000000005E-2</v>
      </c>
      <c r="F1783">
        <f t="shared" ca="1" si="764"/>
        <v>3.6070000000000005E-2</v>
      </c>
      <c r="G1783">
        <f t="shared" ca="1" si="765"/>
        <v>2.0569999999999998E-2</v>
      </c>
      <c r="L1783">
        <f t="shared" ca="1" si="766"/>
        <v>127.8</v>
      </c>
      <c r="M1783">
        <f t="shared" ca="1" si="761"/>
        <v>3.6070000000000005E-2</v>
      </c>
      <c r="R1783">
        <f t="shared" ca="1" si="767"/>
        <v>127.8</v>
      </c>
      <c r="S1783">
        <f t="shared" ca="1" si="762"/>
        <v>3.6070000000000005E-2</v>
      </c>
      <c r="U1783" s="1"/>
      <c r="W1783" t="str">
        <f t="shared" si="779"/>
        <v/>
      </c>
      <c r="Y1783" s="1"/>
      <c r="AA1783">
        <f t="shared" si="780"/>
        <v>0</v>
      </c>
      <c r="AC1783" s="1"/>
      <c r="AE1783">
        <f t="shared" si="781"/>
        <v>0</v>
      </c>
      <c r="AH1783" s="1"/>
      <c r="AI1783" s="17"/>
      <c r="AJ1783" s="25"/>
      <c r="AU1783" s="1">
        <v>43502</v>
      </c>
      <c r="AV1783">
        <v>2.4</v>
      </c>
      <c r="AW1783">
        <f t="shared" si="768"/>
        <v>2.4E-2</v>
      </c>
      <c r="AY1783" s="1">
        <v>43502</v>
      </c>
      <c r="AZ1783">
        <v>2.4089999999999998</v>
      </c>
      <c r="BA1783">
        <f t="shared" si="769"/>
        <v>2.4089999999999997E-2</v>
      </c>
      <c r="BC1783" s="1">
        <v>43528</v>
      </c>
      <c r="BD1783">
        <v>2.637</v>
      </c>
      <c r="BE1783">
        <f t="shared" si="770"/>
        <v>2.6370000000000001E-2</v>
      </c>
      <c r="BG1783" s="1">
        <v>43528</v>
      </c>
      <c r="BH1783">
        <v>2.589</v>
      </c>
      <c r="BI1783">
        <f t="shared" si="771"/>
        <v>2.589E-2</v>
      </c>
      <c r="BK1783" s="1">
        <v>39148</v>
      </c>
      <c r="BL1783">
        <v>2.20208</v>
      </c>
      <c r="BM1783">
        <f t="shared" si="777"/>
        <v>2.20208E-2</v>
      </c>
      <c r="BP1783" s="1">
        <v>43472</v>
      </c>
      <c r="BQ1783">
        <v>213.17910000000001</v>
      </c>
      <c r="BR1783">
        <f t="shared" si="772"/>
        <v>2.1317910000000002</v>
      </c>
      <c r="BT1783" s="1">
        <v>43482</v>
      </c>
      <c r="BU1783">
        <v>-0.308</v>
      </c>
      <c r="BV1783">
        <f t="shared" si="773"/>
        <v>-3.0799999999999998E-3</v>
      </c>
      <c r="BX1783" s="1">
        <v>43482</v>
      </c>
      <c r="BY1783">
        <v>-0.23599999999999999</v>
      </c>
      <c r="BZ1783">
        <f t="shared" si="774"/>
        <v>-2.3599999999999997E-3</v>
      </c>
      <c r="CB1783" s="1">
        <v>43528</v>
      </c>
      <c r="CC1783">
        <v>-0.23</v>
      </c>
      <c r="CD1783">
        <f t="shared" si="775"/>
        <v>-2.3E-3</v>
      </c>
      <c r="CG1783" s="1"/>
    </row>
    <row r="1784" spans="1:85" x14ac:dyDescent="0.3">
      <c r="A1784" s="21">
        <f t="shared" si="776"/>
        <v>48309</v>
      </c>
      <c r="B1784" s="18">
        <f t="shared" si="760"/>
        <v>112.421875</v>
      </c>
      <c r="C1784">
        <f t="shared" si="778"/>
        <v>115</v>
      </c>
      <c r="D1784">
        <f t="shared" ca="1" si="763"/>
        <v>-6.3916666666666666</v>
      </c>
      <c r="E1784">
        <f ca="1">IF(currency="USD",'Future et co'!F1784,IF(currency="EUR",'Future et co'!G1784,FALSE))</f>
        <v>3.6070000000000005E-2</v>
      </c>
      <c r="F1784">
        <f t="shared" ca="1" si="764"/>
        <v>3.6070000000000005E-2</v>
      </c>
      <c r="G1784">
        <f t="shared" ca="1" si="765"/>
        <v>2.0569999999999998E-2</v>
      </c>
      <c r="L1784">
        <f t="shared" ca="1" si="766"/>
        <v>127.8</v>
      </c>
      <c r="M1784">
        <f t="shared" ca="1" si="761"/>
        <v>3.6070000000000005E-2</v>
      </c>
      <c r="R1784">
        <f t="shared" ca="1" si="767"/>
        <v>127.8</v>
      </c>
      <c r="S1784">
        <f t="shared" ca="1" si="762"/>
        <v>3.6070000000000005E-2</v>
      </c>
      <c r="U1784" s="1"/>
      <c r="W1784" t="str">
        <f t="shared" si="779"/>
        <v/>
      </c>
      <c r="Y1784" s="1"/>
      <c r="AA1784">
        <f t="shared" si="780"/>
        <v>0</v>
      </c>
      <c r="AC1784" s="1"/>
      <c r="AE1784">
        <f t="shared" si="781"/>
        <v>0</v>
      </c>
      <c r="AH1784" s="1"/>
      <c r="AI1784" s="17"/>
      <c r="AJ1784" s="25"/>
      <c r="AU1784" s="1">
        <v>43501</v>
      </c>
      <c r="AV1784">
        <v>2.395</v>
      </c>
      <c r="AW1784">
        <f t="shared" si="768"/>
        <v>2.3949999999999999E-2</v>
      </c>
      <c r="AY1784" s="1">
        <v>43501</v>
      </c>
      <c r="AZ1784">
        <v>2.4039999999999999</v>
      </c>
      <c r="BA1784">
        <f t="shared" si="769"/>
        <v>2.4039999999999999E-2</v>
      </c>
      <c r="BC1784" s="1">
        <v>43525</v>
      </c>
      <c r="BD1784">
        <v>2.637</v>
      </c>
      <c r="BE1784">
        <f t="shared" si="770"/>
        <v>2.6370000000000001E-2</v>
      </c>
      <c r="BG1784" s="1">
        <v>43525</v>
      </c>
      <c r="BH1784">
        <v>2.5990000000000002</v>
      </c>
      <c r="BI1784">
        <f t="shared" si="771"/>
        <v>2.5990000000000003E-2</v>
      </c>
      <c r="BK1784" s="1">
        <v>39149</v>
      </c>
      <c r="BL1784">
        <v>2.1918500000000001</v>
      </c>
      <c r="BM1784">
        <f t="shared" si="777"/>
        <v>2.19185E-2</v>
      </c>
      <c r="BP1784" s="1">
        <v>43469</v>
      </c>
      <c r="BQ1784">
        <v>213.19210000000001</v>
      </c>
      <c r="BR1784">
        <f t="shared" si="772"/>
        <v>2.1319210000000002</v>
      </c>
      <c r="BT1784" s="1">
        <v>43481</v>
      </c>
      <c r="BU1784">
        <v>-0.308</v>
      </c>
      <c r="BV1784">
        <f t="shared" si="773"/>
        <v>-3.0799999999999998E-3</v>
      </c>
      <c r="BX1784" s="1">
        <v>43481</v>
      </c>
      <c r="BY1784">
        <v>-0.23599999999999999</v>
      </c>
      <c r="BZ1784">
        <f t="shared" si="774"/>
        <v>-2.3599999999999997E-3</v>
      </c>
      <c r="CB1784" s="1">
        <v>43525</v>
      </c>
      <c r="CC1784">
        <v>-0.23</v>
      </c>
      <c r="CD1784">
        <f t="shared" si="775"/>
        <v>-2.3E-3</v>
      </c>
      <c r="CG1784" s="1"/>
    </row>
    <row r="1785" spans="1:85" x14ac:dyDescent="0.3">
      <c r="A1785" s="21">
        <f t="shared" si="776"/>
        <v>48310</v>
      </c>
      <c r="B1785" s="18">
        <f t="shared" si="760"/>
        <v>112.421875</v>
      </c>
      <c r="C1785">
        <f t="shared" si="778"/>
        <v>115</v>
      </c>
      <c r="D1785">
        <f t="shared" ca="1" si="763"/>
        <v>-6.3944444444444448</v>
      </c>
      <c r="E1785">
        <f ca="1">IF(currency="USD",'Future et co'!F1785,IF(currency="EUR",'Future et co'!G1785,FALSE))</f>
        <v>3.6070000000000005E-2</v>
      </c>
      <c r="F1785">
        <f t="shared" ca="1" si="764"/>
        <v>3.6070000000000005E-2</v>
      </c>
      <c r="G1785">
        <f t="shared" ca="1" si="765"/>
        <v>2.0569999999999998E-2</v>
      </c>
      <c r="L1785">
        <f t="shared" ca="1" si="766"/>
        <v>127.8</v>
      </c>
      <c r="M1785">
        <f t="shared" ca="1" si="761"/>
        <v>3.6070000000000005E-2</v>
      </c>
      <c r="R1785">
        <f t="shared" ca="1" si="767"/>
        <v>127.8</v>
      </c>
      <c r="S1785">
        <f t="shared" ca="1" si="762"/>
        <v>3.6070000000000005E-2</v>
      </c>
      <c r="U1785" s="1"/>
      <c r="W1785" t="str">
        <f t="shared" si="779"/>
        <v/>
      </c>
      <c r="Y1785" s="1"/>
      <c r="AA1785">
        <f t="shared" si="780"/>
        <v>0</v>
      </c>
      <c r="AC1785" s="1"/>
      <c r="AE1785">
        <f t="shared" si="781"/>
        <v>0</v>
      </c>
      <c r="AH1785" s="1"/>
      <c r="AI1785" s="17"/>
      <c r="AJ1785" s="25"/>
      <c r="AU1785" s="1">
        <v>43500</v>
      </c>
      <c r="AV1785">
        <v>2.3969999999999998</v>
      </c>
      <c r="AW1785">
        <f t="shared" si="768"/>
        <v>2.3969999999999998E-2</v>
      </c>
      <c r="AY1785" s="1">
        <v>43500</v>
      </c>
      <c r="AZ1785">
        <v>2.407</v>
      </c>
      <c r="BA1785">
        <f t="shared" si="769"/>
        <v>2.4070000000000001E-2</v>
      </c>
      <c r="BC1785" s="1">
        <v>43524</v>
      </c>
      <c r="BD1785">
        <v>2.6280000000000001</v>
      </c>
      <c r="BE1785">
        <f t="shared" si="770"/>
        <v>2.6280000000000001E-2</v>
      </c>
      <c r="BG1785" s="1">
        <v>43524</v>
      </c>
      <c r="BH1785">
        <v>2.5739999999999998</v>
      </c>
      <c r="BI1785">
        <f t="shared" si="771"/>
        <v>2.5739999999999999E-2</v>
      </c>
      <c r="BK1785" s="1">
        <v>39150</v>
      </c>
      <c r="BL1785">
        <v>2.1899299999999999</v>
      </c>
      <c r="BM1785">
        <f t="shared" si="777"/>
        <v>2.18993E-2</v>
      </c>
      <c r="BP1785" s="1">
        <v>43468</v>
      </c>
      <c r="BQ1785">
        <v>214.29730000000001</v>
      </c>
      <c r="BR1785">
        <f t="shared" si="772"/>
        <v>2.142973</v>
      </c>
      <c r="BT1785" s="1">
        <v>43480</v>
      </c>
      <c r="BU1785">
        <v>-0.308</v>
      </c>
      <c r="BV1785">
        <f t="shared" si="773"/>
        <v>-3.0799999999999998E-3</v>
      </c>
      <c r="BX1785" s="1">
        <v>43480</v>
      </c>
      <c r="BY1785">
        <v>-0.23599999999999999</v>
      </c>
      <c r="BZ1785">
        <f t="shared" si="774"/>
        <v>-2.3599999999999997E-3</v>
      </c>
      <c r="CB1785" s="1">
        <v>43524</v>
      </c>
      <c r="CC1785">
        <v>-0.23</v>
      </c>
      <c r="CD1785">
        <f t="shared" si="775"/>
        <v>-2.3E-3</v>
      </c>
      <c r="CG1785" s="1"/>
    </row>
    <row r="1786" spans="1:85" x14ac:dyDescent="0.3">
      <c r="A1786" s="21">
        <f t="shared" si="776"/>
        <v>48311</v>
      </c>
      <c r="B1786" s="18">
        <f t="shared" si="760"/>
        <v>112.421875</v>
      </c>
      <c r="C1786">
        <f t="shared" si="778"/>
        <v>115</v>
      </c>
      <c r="D1786">
        <f t="shared" ca="1" si="763"/>
        <v>-6.3972222222222221</v>
      </c>
      <c r="E1786">
        <f ca="1">IF(currency="USD",'Future et co'!F1786,IF(currency="EUR",'Future et co'!G1786,FALSE))</f>
        <v>3.6070000000000005E-2</v>
      </c>
      <c r="F1786">
        <f t="shared" ca="1" si="764"/>
        <v>3.6070000000000005E-2</v>
      </c>
      <c r="G1786">
        <f t="shared" ca="1" si="765"/>
        <v>2.0569999999999998E-2</v>
      </c>
      <c r="L1786">
        <f t="shared" ca="1" si="766"/>
        <v>127.8</v>
      </c>
      <c r="M1786">
        <f t="shared" ca="1" si="761"/>
        <v>3.6070000000000005E-2</v>
      </c>
      <c r="R1786">
        <f t="shared" ca="1" si="767"/>
        <v>127.8</v>
      </c>
      <c r="S1786">
        <f t="shared" ca="1" si="762"/>
        <v>3.6070000000000005E-2</v>
      </c>
      <c r="U1786" s="1"/>
      <c r="W1786" t="str">
        <f t="shared" si="779"/>
        <v/>
      </c>
      <c r="Y1786" s="1"/>
      <c r="AA1786">
        <f t="shared" si="780"/>
        <v>0</v>
      </c>
      <c r="AC1786" s="1"/>
      <c r="AE1786">
        <f t="shared" si="781"/>
        <v>0</v>
      </c>
      <c r="AH1786" s="1"/>
      <c r="AI1786" s="17"/>
      <c r="AJ1786" s="25"/>
      <c r="AU1786" s="1">
        <v>43497</v>
      </c>
      <c r="AV1786">
        <v>2.3959999999999999</v>
      </c>
      <c r="AW1786">
        <f t="shared" si="768"/>
        <v>2.3959999999999999E-2</v>
      </c>
      <c r="AY1786" s="1">
        <v>43497</v>
      </c>
      <c r="AZ1786">
        <v>2.403</v>
      </c>
      <c r="BA1786">
        <f t="shared" si="769"/>
        <v>2.4029999999999999E-2</v>
      </c>
      <c r="BC1786" s="1">
        <v>43523</v>
      </c>
      <c r="BD1786">
        <v>2.6280000000000001</v>
      </c>
      <c r="BE1786">
        <f t="shared" si="770"/>
        <v>2.6280000000000001E-2</v>
      </c>
      <c r="BG1786" s="1">
        <v>43523</v>
      </c>
      <c r="BH1786">
        <v>2.5499999999999998</v>
      </c>
      <c r="BI1786">
        <f t="shared" si="771"/>
        <v>2.5499999999999998E-2</v>
      </c>
      <c r="BK1786" s="1">
        <v>39153</v>
      </c>
      <c r="BL1786">
        <v>2.1865899999999998</v>
      </c>
      <c r="BM1786">
        <f t="shared" si="777"/>
        <v>2.1865899999999997E-2</v>
      </c>
      <c r="BP1786" s="1">
        <v>43467</v>
      </c>
      <c r="BQ1786">
        <v>214.0633</v>
      </c>
      <c r="BR1786">
        <f t="shared" si="772"/>
        <v>2.1406329999999998</v>
      </c>
      <c r="BT1786" s="1">
        <v>43479</v>
      </c>
      <c r="BU1786">
        <v>-0.308</v>
      </c>
      <c r="BV1786">
        <f t="shared" si="773"/>
        <v>-3.0799999999999998E-3</v>
      </c>
      <c r="BX1786" s="1">
        <v>43479</v>
      </c>
      <c r="BY1786">
        <v>-0.23599999999999999</v>
      </c>
      <c r="BZ1786">
        <f t="shared" si="774"/>
        <v>-2.3599999999999997E-3</v>
      </c>
      <c r="CB1786" s="1">
        <v>43523</v>
      </c>
      <c r="CC1786">
        <v>-0.21</v>
      </c>
      <c r="CD1786">
        <f t="shared" si="775"/>
        <v>-2.0999999999999999E-3</v>
      </c>
      <c r="CG1786" s="1"/>
    </row>
    <row r="1787" spans="1:85" x14ac:dyDescent="0.3">
      <c r="A1787" s="21">
        <f t="shared" si="776"/>
        <v>48312</v>
      </c>
      <c r="B1787" s="18">
        <f t="shared" si="760"/>
        <v>112.421875</v>
      </c>
      <c r="C1787">
        <f t="shared" si="778"/>
        <v>115</v>
      </c>
      <c r="D1787">
        <f t="shared" ca="1" si="763"/>
        <v>-6.4</v>
      </c>
      <c r="E1787">
        <f ca="1">IF(currency="USD",'Future et co'!F1787,IF(currency="EUR",'Future et co'!G1787,FALSE))</f>
        <v>3.6070000000000005E-2</v>
      </c>
      <c r="F1787">
        <f t="shared" ca="1" si="764"/>
        <v>3.6070000000000005E-2</v>
      </c>
      <c r="G1787">
        <f t="shared" ca="1" si="765"/>
        <v>2.0569999999999998E-2</v>
      </c>
      <c r="L1787">
        <f t="shared" ca="1" si="766"/>
        <v>127.8</v>
      </c>
      <c r="M1787">
        <f t="shared" ca="1" si="761"/>
        <v>3.6070000000000005E-2</v>
      </c>
      <c r="R1787">
        <f t="shared" ca="1" si="767"/>
        <v>127.8</v>
      </c>
      <c r="S1787">
        <f t="shared" ca="1" si="762"/>
        <v>3.6070000000000005E-2</v>
      </c>
      <c r="U1787" s="1"/>
      <c r="W1787" t="str">
        <f t="shared" si="779"/>
        <v/>
      </c>
      <c r="Y1787" s="1"/>
      <c r="AA1787">
        <f t="shared" si="780"/>
        <v>0</v>
      </c>
      <c r="AC1787" s="1"/>
      <c r="AE1787">
        <f t="shared" si="781"/>
        <v>0</v>
      </c>
      <c r="AH1787" s="1"/>
      <c r="AI1787" s="17"/>
      <c r="AJ1787" s="25"/>
      <c r="AU1787" s="1">
        <v>43496</v>
      </c>
      <c r="AV1787">
        <v>2.3959999999999999</v>
      </c>
      <c r="AW1787">
        <f t="shared" si="768"/>
        <v>2.3959999999999999E-2</v>
      </c>
      <c r="AY1787" s="1">
        <v>43496</v>
      </c>
      <c r="AZ1787">
        <v>2.399</v>
      </c>
      <c r="BA1787">
        <f t="shared" si="769"/>
        <v>2.3990000000000001E-2</v>
      </c>
      <c r="BC1787" s="1">
        <v>43522</v>
      </c>
      <c r="BD1787">
        <v>2.6150000000000002</v>
      </c>
      <c r="BE1787">
        <f t="shared" si="770"/>
        <v>2.6150000000000003E-2</v>
      </c>
      <c r="BG1787" s="1">
        <v>43522</v>
      </c>
      <c r="BH1787">
        <v>2.5369999999999999</v>
      </c>
      <c r="BI1787">
        <f t="shared" si="771"/>
        <v>2.537E-2</v>
      </c>
      <c r="BK1787" s="1">
        <v>39154</v>
      </c>
      <c r="BL1787">
        <v>2.23095</v>
      </c>
      <c r="BM1787">
        <f t="shared" si="777"/>
        <v>2.2309499999999999E-2</v>
      </c>
      <c r="BP1787" s="1">
        <v>43462</v>
      </c>
      <c r="BQ1787">
        <v>212.63310000000001</v>
      </c>
      <c r="BR1787">
        <f t="shared" si="772"/>
        <v>2.126331</v>
      </c>
      <c r="BT1787" s="1">
        <v>43476</v>
      </c>
      <c r="BU1787">
        <v>-0.308</v>
      </c>
      <c r="BV1787">
        <f t="shared" si="773"/>
        <v>-3.0799999999999998E-3</v>
      </c>
      <c r="BX1787" s="1">
        <v>43476</v>
      </c>
      <c r="BY1787">
        <v>-0.23599999999999999</v>
      </c>
      <c r="BZ1787">
        <f t="shared" si="774"/>
        <v>-2.3599999999999997E-3</v>
      </c>
      <c r="CB1787" s="1">
        <v>43522</v>
      </c>
      <c r="CC1787">
        <v>-0.23</v>
      </c>
      <c r="CD1787">
        <f t="shared" si="775"/>
        <v>-2.3E-3</v>
      </c>
      <c r="CG1787" s="1"/>
    </row>
    <row r="1788" spans="1:85" x14ac:dyDescent="0.3">
      <c r="A1788" s="21">
        <f t="shared" si="776"/>
        <v>48313</v>
      </c>
      <c r="B1788" s="18">
        <f t="shared" si="760"/>
        <v>112.421875</v>
      </c>
      <c r="C1788">
        <f t="shared" si="778"/>
        <v>115</v>
      </c>
      <c r="D1788">
        <f t="shared" ca="1" si="763"/>
        <v>-6.4027777777777777</v>
      </c>
      <c r="E1788">
        <f ca="1">IF(currency="USD",'Future et co'!F1788,IF(currency="EUR",'Future et co'!G1788,FALSE))</f>
        <v>3.6070000000000005E-2</v>
      </c>
      <c r="F1788">
        <f t="shared" ca="1" si="764"/>
        <v>3.6070000000000005E-2</v>
      </c>
      <c r="G1788">
        <f t="shared" ca="1" si="765"/>
        <v>2.0569999999999998E-2</v>
      </c>
      <c r="L1788">
        <f t="shared" ca="1" si="766"/>
        <v>127.8</v>
      </c>
      <c r="M1788">
        <f t="shared" ca="1" si="761"/>
        <v>3.6070000000000005E-2</v>
      </c>
      <c r="R1788">
        <f t="shared" ca="1" si="767"/>
        <v>127.8</v>
      </c>
      <c r="S1788">
        <f t="shared" ca="1" si="762"/>
        <v>3.6070000000000005E-2</v>
      </c>
      <c r="U1788" s="1"/>
      <c r="W1788" t="str">
        <f t="shared" si="779"/>
        <v/>
      </c>
      <c r="Y1788" s="1"/>
      <c r="AA1788">
        <f t="shared" si="780"/>
        <v>0</v>
      </c>
      <c r="AC1788" s="1"/>
      <c r="AE1788">
        <f t="shared" si="781"/>
        <v>0</v>
      </c>
      <c r="AH1788" s="1"/>
      <c r="AI1788" s="17"/>
      <c r="AJ1788" s="25"/>
      <c r="AU1788" s="1">
        <v>43495</v>
      </c>
      <c r="AV1788">
        <v>2.4</v>
      </c>
      <c r="AW1788">
        <f t="shared" si="768"/>
        <v>2.4E-2</v>
      </c>
      <c r="AY1788" s="1">
        <v>43495</v>
      </c>
      <c r="AZ1788">
        <v>2.411</v>
      </c>
      <c r="BA1788">
        <f t="shared" si="769"/>
        <v>2.4109999999999999E-2</v>
      </c>
      <c r="BC1788" s="1">
        <v>43521</v>
      </c>
      <c r="BD1788">
        <v>2.6320000000000001</v>
      </c>
      <c r="BE1788">
        <f t="shared" si="770"/>
        <v>2.632E-2</v>
      </c>
      <c r="BG1788" s="1">
        <v>43521</v>
      </c>
      <c r="BH1788">
        <v>2.5712000000000002</v>
      </c>
      <c r="BI1788">
        <f t="shared" si="771"/>
        <v>2.5712000000000002E-2</v>
      </c>
      <c r="BK1788" s="1">
        <v>39155</v>
      </c>
      <c r="BL1788">
        <v>2.21793</v>
      </c>
      <c r="BM1788">
        <f t="shared" si="777"/>
        <v>2.2179299999999999E-2</v>
      </c>
      <c r="BP1788" s="1">
        <v>43461</v>
      </c>
      <c r="BQ1788">
        <v>212.8801</v>
      </c>
      <c r="BR1788">
        <f t="shared" si="772"/>
        <v>2.1288010000000002</v>
      </c>
      <c r="BT1788" s="1">
        <v>43475</v>
      </c>
      <c r="BU1788">
        <v>-0.308</v>
      </c>
      <c r="BV1788">
        <f t="shared" si="773"/>
        <v>-3.0799999999999998E-3</v>
      </c>
      <c r="BX1788" s="1">
        <v>43475</v>
      </c>
      <c r="BY1788">
        <v>-0.23599999999999999</v>
      </c>
      <c r="BZ1788">
        <f t="shared" si="774"/>
        <v>-2.3599999999999997E-3</v>
      </c>
      <c r="CB1788" s="1">
        <v>43521</v>
      </c>
      <c r="CC1788">
        <v>-0.24</v>
      </c>
      <c r="CD1788">
        <f t="shared" si="775"/>
        <v>-2.3999999999999998E-3</v>
      </c>
      <c r="CG1788" s="1"/>
    </row>
    <row r="1789" spans="1:85" x14ac:dyDescent="0.3">
      <c r="A1789" s="21">
        <f t="shared" si="776"/>
        <v>48316</v>
      </c>
      <c r="B1789" s="18">
        <f t="shared" si="760"/>
        <v>112.421875</v>
      </c>
      <c r="C1789">
        <f t="shared" si="778"/>
        <v>115</v>
      </c>
      <c r="D1789">
        <f t="shared" ca="1" si="763"/>
        <v>-6.4111111111111114</v>
      </c>
      <c r="E1789">
        <f ca="1">IF(currency="USD",'Future et co'!F1789,IF(currency="EUR",'Future et co'!G1789,FALSE))</f>
        <v>3.6070000000000005E-2</v>
      </c>
      <c r="F1789">
        <f t="shared" ca="1" si="764"/>
        <v>3.6070000000000005E-2</v>
      </c>
      <c r="G1789">
        <f t="shared" ca="1" si="765"/>
        <v>2.0569999999999998E-2</v>
      </c>
      <c r="L1789">
        <f t="shared" ca="1" si="766"/>
        <v>127.8</v>
      </c>
      <c r="M1789">
        <f t="shared" ca="1" si="761"/>
        <v>3.6070000000000005E-2</v>
      </c>
      <c r="R1789">
        <f t="shared" ca="1" si="767"/>
        <v>127.8</v>
      </c>
      <c r="S1789">
        <f t="shared" ca="1" si="762"/>
        <v>3.6070000000000005E-2</v>
      </c>
      <c r="U1789" s="1"/>
      <c r="W1789" t="str">
        <f t="shared" si="779"/>
        <v/>
      </c>
      <c r="Y1789" s="1"/>
      <c r="AA1789">
        <f t="shared" si="780"/>
        <v>0</v>
      </c>
      <c r="AC1789" s="1"/>
      <c r="AE1789">
        <f t="shared" si="781"/>
        <v>0</v>
      </c>
      <c r="AH1789" s="1"/>
      <c r="AI1789" s="17"/>
      <c r="AJ1789" s="25"/>
      <c r="AU1789" s="1">
        <v>43494</v>
      </c>
      <c r="AV1789">
        <v>2.4009999999999998</v>
      </c>
      <c r="AW1789">
        <f t="shared" si="768"/>
        <v>2.4009999999999997E-2</v>
      </c>
      <c r="AY1789" s="1">
        <v>43494</v>
      </c>
      <c r="AZ1789">
        <v>2.4209999999999998</v>
      </c>
      <c r="BA1789">
        <f t="shared" si="769"/>
        <v>2.4209999999999999E-2</v>
      </c>
      <c r="BC1789" s="1">
        <v>43518</v>
      </c>
      <c r="BD1789">
        <v>2.6379999999999999</v>
      </c>
      <c r="BE1789">
        <f t="shared" si="770"/>
        <v>2.6380000000000001E-2</v>
      </c>
      <c r="BG1789" s="1">
        <v>43518</v>
      </c>
      <c r="BH1789">
        <v>2.5499999999999998</v>
      </c>
      <c r="BI1789">
        <f t="shared" si="771"/>
        <v>2.5499999999999998E-2</v>
      </c>
      <c r="BK1789" s="1">
        <v>39156</v>
      </c>
      <c r="BL1789">
        <v>2.2094499999999999</v>
      </c>
      <c r="BM1789">
        <f t="shared" si="777"/>
        <v>2.20945E-2</v>
      </c>
      <c r="BP1789" s="1">
        <v>43455</v>
      </c>
      <c r="BQ1789">
        <v>212.399</v>
      </c>
      <c r="BR1789">
        <f t="shared" si="772"/>
        <v>2.12399</v>
      </c>
      <c r="BT1789" s="1">
        <v>43474</v>
      </c>
      <c r="BU1789">
        <v>-0.308</v>
      </c>
      <c r="BV1789">
        <f t="shared" si="773"/>
        <v>-3.0799999999999998E-3</v>
      </c>
      <c r="BX1789" s="1">
        <v>43474</v>
      </c>
      <c r="BY1789">
        <v>-0.23599999999999999</v>
      </c>
      <c r="BZ1789">
        <f t="shared" si="774"/>
        <v>-2.3599999999999997E-3</v>
      </c>
      <c r="CB1789" s="1">
        <v>43518</v>
      </c>
      <c r="CC1789">
        <v>-0.24</v>
      </c>
      <c r="CD1789">
        <f t="shared" si="775"/>
        <v>-2.3999999999999998E-3</v>
      </c>
      <c r="CG1789" s="1"/>
    </row>
    <row r="1790" spans="1:85" x14ac:dyDescent="0.3">
      <c r="A1790" s="21">
        <f t="shared" si="776"/>
        <v>48317</v>
      </c>
      <c r="B1790" s="18">
        <f t="shared" si="760"/>
        <v>112.421875</v>
      </c>
      <c r="C1790">
        <f t="shared" si="778"/>
        <v>115</v>
      </c>
      <c r="D1790">
        <f t="shared" ca="1" si="763"/>
        <v>-6.4138888888888888</v>
      </c>
      <c r="E1790">
        <f ca="1">IF(currency="USD",'Future et co'!F1790,IF(currency="EUR",'Future et co'!G1790,FALSE))</f>
        <v>3.6070000000000005E-2</v>
      </c>
      <c r="F1790">
        <f t="shared" ca="1" si="764"/>
        <v>3.6070000000000005E-2</v>
      </c>
      <c r="G1790">
        <f t="shared" ca="1" si="765"/>
        <v>2.0569999999999998E-2</v>
      </c>
      <c r="L1790">
        <f t="shared" ca="1" si="766"/>
        <v>127.8</v>
      </c>
      <c r="M1790">
        <f t="shared" ca="1" si="761"/>
        <v>3.6070000000000005E-2</v>
      </c>
      <c r="R1790">
        <f t="shared" ca="1" si="767"/>
        <v>127.8</v>
      </c>
      <c r="S1790">
        <f t="shared" ca="1" si="762"/>
        <v>3.6070000000000005E-2</v>
      </c>
      <c r="U1790" s="1"/>
      <c r="W1790" t="str">
        <f t="shared" si="779"/>
        <v/>
      </c>
      <c r="Y1790" s="1"/>
      <c r="AA1790">
        <f t="shared" si="780"/>
        <v>0</v>
      </c>
      <c r="AC1790" s="1"/>
      <c r="AE1790">
        <f t="shared" si="781"/>
        <v>0</v>
      </c>
      <c r="AH1790" s="1"/>
      <c r="AI1790" s="17"/>
      <c r="AJ1790" s="25"/>
      <c r="AU1790" s="1">
        <v>43493</v>
      </c>
      <c r="AV1790">
        <v>2.4009999999999998</v>
      </c>
      <c r="AW1790">
        <f t="shared" si="768"/>
        <v>2.4009999999999997E-2</v>
      </c>
      <c r="AY1790" s="1">
        <v>43493</v>
      </c>
      <c r="AZ1790">
        <v>2.42</v>
      </c>
      <c r="BA1790">
        <f t="shared" si="769"/>
        <v>2.4199999999999999E-2</v>
      </c>
      <c r="BC1790" s="1">
        <v>43517</v>
      </c>
      <c r="BD1790">
        <v>2.641</v>
      </c>
      <c r="BE1790">
        <f t="shared" si="770"/>
        <v>2.6409999999999999E-2</v>
      </c>
      <c r="BG1790" s="1">
        <v>43517</v>
      </c>
      <c r="BH1790">
        <v>2.589</v>
      </c>
      <c r="BI1790">
        <f t="shared" si="771"/>
        <v>2.589E-2</v>
      </c>
      <c r="BK1790" s="1">
        <v>39157</v>
      </c>
      <c r="BL1790">
        <v>2.22512</v>
      </c>
      <c r="BM1790">
        <f t="shared" si="777"/>
        <v>2.2251199999999999E-2</v>
      </c>
      <c r="BP1790" s="1">
        <v>43454</v>
      </c>
      <c r="BQ1790">
        <v>212.6591</v>
      </c>
      <c r="BR1790">
        <f t="shared" si="772"/>
        <v>2.1265909999999999</v>
      </c>
      <c r="BT1790" s="1">
        <v>43473</v>
      </c>
      <c r="BU1790">
        <v>-0.308</v>
      </c>
      <c r="BV1790">
        <f t="shared" si="773"/>
        <v>-3.0799999999999998E-3</v>
      </c>
      <c r="BX1790" s="1">
        <v>43473</v>
      </c>
      <c r="BY1790">
        <v>-0.23599999999999999</v>
      </c>
      <c r="BZ1790">
        <f t="shared" si="774"/>
        <v>-2.3599999999999997E-3</v>
      </c>
      <c r="CB1790" s="1">
        <v>43517</v>
      </c>
      <c r="CC1790">
        <v>-0.24</v>
      </c>
      <c r="CD1790">
        <f t="shared" si="775"/>
        <v>-2.3999999999999998E-3</v>
      </c>
      <c r="CG1790" s="1"/>
    </row>
    <row r="1791" spans="1:85" x14ac:dyDescent="0.3">
      <c r="A1791" s="21">
        <f t="shared" si="776"/>
        <v>48318</v>
      </c>
      <c r="B1791" s="18">
        <f t="shared" si="760"/>
        <v>112.421875</v>
      </c>
      <c r="C1791">
        <f t="shared" si="778"/>
        <v>115</v>
      </c>
      <c r="D1791">
        <f t="shared" ca="1" si="763"/>
        <v>-6.416666666666667</v>
      </c>
      <c r="E1791">
        <f ca="1">IF(currency="USD",'Future et co'!F1791,IF(currency="EUR",'Future et co'!G1791,FALSE))</f>
        <v>3.6070000000000005E-2</v>
      </c>
      <c r="F1791">
        <f t="shared" ca="1" si="764"/>
        <v>3.6070000000000005E-2</v>
      </c>
      <c r="G1791">
        <f t="shared" ca="1" si="765"/>
        <v>2.0569999999999998E-2</v>
      </c>
      <c r="L1791">
        <f t="shared" ca="1" si="766"/>
        <v>127.8</v>
      </c>
      <c r="M1791">
        <f t="shared" ca="1" si="761"/>
        <v>3.6070000000000005E-2</v>
      </c>
      <c r="R1791">
        <f t="shared" ca="1" si="767"/>
        <v>127.8</v>
      </c>
      <c r="S1791">
        <f t="shared" ca="1" si="762"/>
        <v>3.6070000000000005E-2</v>
      </c>
      <c r="U1791" s="1"/>
      <c r="W1791" t="str">
        <f t="shared" si="779"/>
        <v/>
      </c>
      <c r="Y1791" s="1"/>
      <c r="AA1791">
        <f t="shared" si="780"/>
        <v>0</v>
      </c>
      <c r="AC1791" s="1"/>
      <c r="AE1791">
        <f t="shared" si="781"/>
        <v>0</v>
      </c>
      <c r="AH1791" s="1"/>
      <c r="AI1791" s="17"/>
      <c r="AJ1791" s="25"/>
      <c r="AU1791" s="1">
        <v>43490</v>
      </c>
      <c r="AV1791">
        <v>2.4049999999999998</v>
      </c>
      <c r="AW1791">
        <f t="shared" si="768"/>
        <v>2.4049999999999998E-2</v>
      </c>
      <c r="AY1791" s="1">
        <v>43490</v>
      </c>
      <c r="AZ1791">
        <v>2.4289999999999998</v>
      </c>
      <c r="BA1791">
        <f t="shared" si="769"/>
        <v>2.4289999999999999E-2</v>
      </c>
      <c r="BC1791" s="1">
        <v>43516</v>
      </c>
      <c r="BD1791">
        <v>2.6339999999999999</v>
      </c>
      <c r="BE1791">
        <f t="shared" si="770"/>
        <v>2.6339999999999999E-2</v>
      </c>
      <c r="BG1791" s="1">
        <v>43516</v>
      </c>
      <c r="BH1791">
        <v>2.5710000000000002</v>
      </c>
      <c r="BI1791">
        <f t="shared" si="771"/>
        <v>2.571E-2</v>
      </c>
      <c r="BK1791" s="1">
        <v>39160</v>
      </c>
      <c r="BL1791">
        <v>2.2013400000000001</v>
      </c>
      <c r="BM1791">
        <f t="shared" si="777"/>
        <v>2.2013400000000002E-2</v>
      </c>
      <c r="BP1791" s="1">
        <v>43453</v>
      </c>
      <c r="BQ1791">
        <v>212.42500000000001</v>
      </c>
      <c r="BR1791">
        <f t="shared" si="772"/>
        <v>2.12425</v>
      </c>
      <c r="BT1791" s="1">
        <v>43472</v>
      </c>
      <c r="BU1791">
        <v>-0.31</v>
      </c>
      <c r="BV1791">
        <f t="shared" si="773"/>
        <v>-3.0999999999999999E-3</v>
      </c>
      <c r="BX1791" s="1">
        <v>43472</v>
      </c>
      <c r="BY1791">
        <v>-0.23599999999999999</v>
      </c>
      <c r="BZ1791">
        <f t="shared" si="774"/>
        <v>-2.3599999999999997E-3</v>
      </c>
      <c r="CB1791" s="1">
        <v>43516</v>
      </c>
      <c r="CC1791">
        <v>-0.22</v>
      </c>
      <c r="CD1791">
        <f t="shared" si="775"/>
        <v>-2.2000000000000001E-3</v>
      </c>
      <c r="CG1791" s="1"/>
    </row>
    <row r="1792" spans="1:85" x14ac:dyDescent="0.3">
      <c r="A1792" s="21">
        <f t="shared" si="776"/>
        <v>48319</v>
      </c>
      <c r="B1792" s="18">
        <f t="shared" si="760"/>
        <v>112.421875</v>
      </c>
      <c r="C1792">
        <f t="shared" si="778"/>
        <v>115</v>
      </c>
      <c r="D1792">
        <f t="shared" ca="1" si="763"/>
        <v>-6.4194444444444443</v>
      </c>
      <c r="E1792">
        <f ca="1">IF(currency="USD",'Future et co'!F1792,IF(currency="EUR",'Future et co'!G1792,FALSE))</f>
        <v>3.6070000000000005E-2</v>
      </c>
      <c r="F1792">
        <f t="shared" ca="1" si="764"/>
        <v>3.6070000000000005E-2</v>
      </c>
      <c r="G1792">
        <f t="shared" ca="1" si="765"/>
        <v>2.0569999999999998E-2</v>
      </c>
      <c r="L1792">
        <f t="shared" ca="1" si="766"/>
        <v>127.8</v>
      </c>
      <c r="M1792">
        <f t="shared" ca="1" si="761"/>
        <v>3.6070000000000005E-2</v>
      </c>
      <c r="R1792">
        <f t="shared" ca="1" si="767"/>
        <v>127.8</v>
      </c>
      <c r="S1792">
        <f t="shared" ca="1" si="762"/>
        <v>3.6070000000000005E-2</v>
      </c>
      <c r="U1792" s="1"/>
      <c r="W1792" t="str">
        <f t="shared" si="779"/>
        <v/>
      </c>
      <c r="Y1792" s="1"/>
      <c r="AA1792">
        <f t="shared" si="780"/>
        <v>0</v>
      </c>
      <c r="AC1792" s="1"/>
      <c r="AE1792">
        <f t="shared" si="781"/>
        <v>0</v>
      </c>
      <c r="AH1792" s="1"/>
      <c r="AI1792" s="17"/>
      <c r="AJ1792" s="25"/>
      <c r="AU1792" s="1">
        <v>43489</v>
      </c>
      <c r="AV1792">
        <v>2.403</v>
      </c>
      <c r="AW1792">
        <f t="shared" si="768"/>
        <v>2.4029999999999999E-2</v>
      </c>
      <c r="AY1792" s="1">
        <v>43489</v>
      </c>
      <c r="AZ1792">
        <v>2.42</v>
      </c>
      <c r="BA1792">
        <f t="shared" si="769"/>
        <v>2.4199999999999999E-2</v>
      </c>
      <c r="BC1792" s="1">
        <v>43515</v>
      </c>
      <c r="BD1792">
        <v>2.6360000000000001</v>
      </c>
      <c r="BE1792">
        <f t="shared" si="770"/>
        <v>2.6360000000000001E-2</v>
      </c>
      <c r="BG1792" s="1">
        <v>43515</v>
      </c>
      <c r="BH1792">
        <v>2.5750000000000002</v>
      </c>
      <c r="BI1792">
        <f t="shared" si="771"/>
        <v>2.5750000000000002E-2</v>
      </c>
      <c r="BK1792" s="1">
        <v>39161</v>
      </c>
      <c r="BL1792">
        <v>2.1876600000000002</v>
      </c>
      <c r="BM1792">
        <f t="shared" si="777"/>
        <v>2.1876600000000003E-2</v>
      </c>
      <c r="BP1792" s="1">
        <v>43452</v>
      </c>
      <c r="BQ1792">
        <v>212.37299999999999</v>
      </c>
      <c r="BR1792">
        <f t="shared" si="772"/>
        <v>2.1237300000000001</v>
      </c>
      <c r="BT1792" s="1">
        <v>43469</v>
      </c>
      <c r="BU1792">
        <v>-0.309</v>
      </c>
      <c r="BV1792">
        <f t="shared" si="773"/>
        <v>-3.0899999999999999E-3</v>
      </c>
      <c r="BX1792" s="1">
        <v>43469</v>
      </c>
      <c r="BY1792">
        <v>-0.23699999999999999</v>
      </c>
      <c r="BZ1792">
        <f t="shared" si="774"/>
        <v>-2.3699999999999997E-3</v>
      </c>
      <c r="CB1792" s="1">
        <v>43515</v>
      </c>
      <c r="CC1792">
        <v>-0.24</v>
      </c>
      <c r="CD1792">
        <f t="shared" si="775"/>
        <v>-2.3999999999999998E-3</v>
      </c>
      <c r="CG1792" s="1"/>
    </row>
    <row r="1793" spans="1:85" x14ac:dyDescent="0.3">
      <c r="A1793" s="21">
        <f t="shared" si="776"/>
        <v>48320</v>
      </c>
      <c r="B1793" s="18">
        <f t="shared" si="760"/>
        <v>112.421875</v>
      </c>
      <c r="C1793">
        <f t="shared" si="778"/>
        <v>115</v>
      </c>
      <c r="D1793">
        <f t="shared" ca="1" si="763"/>
        <v>-6.4222222222222225</v>
      </c>
      <c r="E1793">
        <f ca="1">IF(currency="USD",'Future et co'!F1793,IF(currency="EUR",'Future et co'!G1793,FALSE))</f>
        <v>3.6070000000000005E-2</v>
      </c>
      <c r="F1793">
        <f t="shared" ca="1" si="764"/>
        <v>3.6070000000000005E-2</v>
      </c>
      <c r="G1793">
        <f t="shared" ca="1" si="765"/>
        <v>2.0569999999999998E-2</v>
      </c>
      <c r="L1793">
        <f t="shared" ca="1" si="766"/>
        <v>127.8</v>
      </c>
      <c r="M1793">
        <f t="shared" ca="1" si="761"/>
        <v>3.6070000000000005E-2</v>
      </c>
      <c r="R1793">
        <f t="shared" ca="1" si="767"/>
        <v>127.8</v>
      </c>
      <c r="S1793">
        <f t="shared" ca="1" si="762"/>
        <v>3.6070000000000005E-2</v>
      </c>
      <c r="U1793" s="1"/>
      <c r="W1793" t="str">
        <f t="shared" si="779"/>
        <v/>
      </c>
      <c r="Y1793" s="1"/>
      <c r="AA1793">
        <f t="shared" si="780"/>
        <v>0</v>
      </c>
      <c r="AC1793" s="1"/>
      <c r="AE1793">
        <f t="shared" si="781"/>
        <v>0</v>
      </c>
      <c r="AH1793" s="1"/>
      <c r="AI1793" s="17"/>
      <c r="AJ1793" s="25"/>
      <c r="AU1793" s="1">
        <v>43488</v>
      </c>
      <c r="AV1793">
        <v>2.4039999999999999</v>
      </c>
      <c r="AW1793">
        <f t="shared" si="768"/>
        <v>2.4039999999999999E-2</v>
      </c>
      <c r="AY1793" s="1">
        <v>43488</v>
      </c>
      <c r="AZ1793">
        <v>2.4220000000000002</v>
      </c>
      <c r="BA1793">
        <f t="shared" si="769"/>
        <v>2.4220000000000002E-2</v>
      </c>
      <c r="BC1793" s="1">
        <v>43514</v>
      </c>
      <c r="BD1793">
        <v>2.6459999999999999</v>
      </c>
      <c r="BE1793">
        <f t="shared" si="770"/>
        <v>2.6459999999999997E-2</v>
      </c>
      <c r="BG1793" s="1">
        <v>43514</v>
      </c>
      <c r="BH1793">
        <v>2.61</v>
      </c>
      <c r="BI1793">
        <f t="shared" si="771"/>
        <v>2.6099999999999998E-2</v>
      </c>
      <c r="BK1793" s="1">
        <v>39162</v>
      </c>
      <c r="BL1793">
        <v>2.15204</v>
      </c>
      <c r="BM1793">
        <f t="shared" si="777"/>
        <v>2.1520399999999999E-2</v>
      </c>
      <c r="BP1793" s="1">
        <v>43451</v>
      </c>
      <c r="BQ1793">
        <v>212.113</v>
      </c>
      <c r="BR1793">
        <f t="shared" si="772"/>
        <v>2.12113</v>
      </c>
      <c r="BT1793" s="1">
        <v>43468</v>
      </c>
      <c r="BU1793">
        <v>-0.309</v>
      </c>
      <c r="BV1793">
        <f t="shared" si="773"/>
        <v>-3.0899999999999999E-3</v>
      </c>
      <c r="BX1793" s="1">
        <v>43468</v>
      </c>
      <c r="BY1793">
        <v>-0.23699999999999999</v>
      </c>
      <c r="BZ1793">
        <f t="shared" si="774"/>
        <v>-2.3699999999999997E-3</v>
      </c>
      <c r="CB1793" s="1">
        <v>43514</v>
      </c>
      <c r="CC1793">
        <v>-0.22</v>
      </c>
      <c r="CD1793">
        <f t="shared" si="775"/>
        <v>-2.2000000000000001E-3</v>
      </c>
      <c r="CG1793" s="1"/>
    </row>
    <row r="1794" spans="1:85" x14ac:dyDescent="0.3">
      <c r="A1794" s="21">
        <f t="shared" si="776"/>
        <v>48323</v>
      </c>
      <c r="B1794" s="18">
        <f t="shared" si="760"/>
        <v>112.421875</v>
      </c>
      <c r="C1794">
        <f t="shared" si="778"/>
        <v>115</v>
      </c>
      <c r="D1794">
        <f t="shared" ca="1" si="763"/>
        <v>-6.4305555555555554</v>
      </c>
      <c r="E1794">
        <f ca="1">IF(currency="USD",'Future et co'!F1794,IF(currency="EUR",'Future et co'!G1794,FALSE))</f>
        <v>3.6070000000000005E-2</v>
      </c>
      <c r="F1794">
        <f t="shared" ca="1" si="764"/>
        <v>3.6070000000000005E-2</v>
      </c>
      <c r="G1794">
        <f t="shared" ca="1" si="765"/>
        <v>2.0569999999999998E-2</v>
      </c>
      <c r="L1794">
        <f t="shared" ca="1" si="766"/>
        <v>127.8</v>
      </c>
      <c r="M1794">
        <f t="shared" ca="1" si="761"/>
        <v>3.6070000000000005E-2</v>
      </c>
      <c r="R1794">
        <f t="shared" ca="1" si="767"/>
        <v>127.8</v>
      </c>
      <c r="S1794">
        <f t="shared" ca="1" si="762"/>
        <v>3.6070000000000005E-2</v>
      </c>
      <c r="U1794" s="1"/>
      <c r="W1794" t="str">
        <f t="shared" si="779"/>
        <v/>
      </c>
      <c r="Y1794" s="1"/>
      <c r="AA1794">
        <f t="shared" si="780"/>
        <v>0</v>
      </c>
      <c r="AC1794" s="1"/>
      <c r="AE1794">
        <f t="shared" si="781"/>
        <v>0</v>
      </c>
      <c r="AH1794" s="1"/>
      <c r="AI1794" s="17"/>
      <c r="AJ1794" s="25"/>
      <c r="AU1794" s="1">
        <v>43487</v>
      </c>
      <c r="AV1794">
        <v>2.399</v>
      </c>
      <c r="AW1794">
        <f t="shared" si="768"/>
        <v>2.3990000000000001E-2</v>
      </c>
      <c r="AY1794" s="1">
        <v>43487</v>
      </c>
      <c r="AZ1794">
        <v>2.419</v>
      </c>
      <c r="BA1794">
        <f t="shared" si="769"/>
        <v>2.419E-2</v>
      </c>
      <c r="BC1794" s="1">
        <v>43511</v>
      </c>
      <c r="BD1794">
        <v>2.669</v>
      </c>
      <c r="BE1794">
        <f t="shared" si="770"/>
        <v>2.6690000000000002E-2</v>
      </c>
      <c r="BG1794" s="1">
        <v>43511</v>
      </c>
      <c r="BH1794">
        <v>2.6240000000000001</v>
      </c>
      <c r="BI1794">
        <f t="shared" si="771"/>
        <v>2.6239999999999999E-2</v>
      </c>
      <c r="BK1794" s="1">
        <v>39163</v>
      </c>
      <c r="BL1794">
        <v>2.1511300000000002</v>
      </c>
      <c r="BM1794">
        <f t="shared" si="777"/>
        <v>2.1511300000000001E-2</v>
      </c>
      <c r="BP1794" s="1">
        <v>43448</v>
      </c>
      <c r="BQ1794">
        <v>212.191</v>
      </c>
      <c r="BR1794">
        <f t="shared" si="772"/>
        <v>2.1219100000000002</v>
      </c>
      <c r="BT1794" s="1">
        <v>43467</v>
      </c>
      <c r="BU1794">
        <v>-0.31</v>
      </c>
      <c r="BV1794">
        <f t="shared" si="773"/>
        <v>-3.0999999999999999E-3</v>
      </c>
      <c r="BX1794" s="1">
        <v>43467</v>
      </c>
      <c r="BY1794">
        <v>-0.23799999999999999</v>
      </c>
      <c r="BZ1794">
        <f t="shared" si="774"/>
        <v>-2.3799999999999997E-3</v>
      </c>
      <c r="CB1794" s="1">
        <v>43511</v>
      </c>
      <c r="CC1794">
        <v>-0.24</v>
      </c>
      <c r="CD1794">
        <f t="shared" si="775"/>
        <v>-2.3999999999999998E-3</v>
      </c>
      <c r="CG1794" s="1"/>
    </row>
    <row r="1795" spans="1:85" x14ac:dyDescent="0.3">
      <c r="A1795" s="21">
        <f t="shared" si="776"/>
        <v>48324</v>
      </c>
      <c r="B1795" s="18">
        <f t="shared" si="760"/>
        <v>112.421875</v>
      </c>
      <c r="C1795">
        <f t="shared" si="778"/>
        <v>115</v>
      </c>
      <c r="D1795">
        <f t="shared" ca="1" si="763"/>
        <v>-6.4333333333333336</v>
      </c>
      <c r="E1795">
        <f ca="1">IF(currency="USD",'Future et co'!F1795,IF(currency="EUR",'Future et co'!G1795,FALSE))</f>
        <v>3.6070000000000005E-2</v>
      </c>
      <c r="F1795">
        <f t="shared" ca="1" si="764"/>
        <v>3.6070000000000005E-2</v>
      </c>
      <c r="G1795">
        <f t="shared" ca="1" si="765"/>
        <v>2.0569999999999998E-2</v>
      </c>
      <c r="L1795">
        <f t="shared" ca="1" si="766"/>
        <v>127.8</v>
      </c>
      <c r="M1795">
        <f t="shared" ca="1" si="761"/>
        <v>3.6070000000000005E-2</v>
      </c>
      <c r="R1795">
        <f t="shared" ca="1" si="767"/>
        <v>127.8</v>
      </c>
      <c r="S1795">
        <f t="shared" ca="1" si="762"/>
        <v>3.6070000000000005E-2</v>
      </c>
      <c r="U1795" s="1"/>
      <c r="W1795" t="str">
        <f t="shared" si="779"/>
        <v/>
      </c>
      <c r="Y1795" s="1"/>
      <c r="AA1795">
        <f t="shared" si="780"/>
        <v>0</v>
      </c>
      <c r="AC1795" s="1"/>
      <c r="AE1795">
        <f t="shared" si="781"/>
        <v>0</v>
      </c>
      <c r="AH1795" s="1"/>
      <c r="AI1795" s="17"/>
      <c r="AJ1795" s="25"/>
      <c r="AU1795" s="1">
        <v>43483</v>
      </c>
      <c r="AV1795">
        <v>2.4009999999999998</v>
      </c>
      <c r="AW1795">
        <f t="shared" si="768"/>
        <v>2.4009999999999997E-2</v>
      </c>
      <c r="AY1795" s="1">
        <v>43483</v>
      </c>
      <c r="AZ1795">
        <v>2.4260000000000002</v>
      </c>
      <c r="BA1795">
        <f t="shared" si="769"/>
        <v>2.426E-2</v>
      </c>
      <c r="BC1795" s="1">
        <v>43510</v>
      </c>
      <c r="BD1795">
        <v>2.6680000000000001</v>
      </c>
      <c r="BE1795">
        <f t="shared" si="770"/>
        <v>2.6680000000000002E-2</v>
      </c>
      <c r="BG1795" s="1">
        <v>43510</v>
      </c>
      <c r="BH1795">
        <v>2.593</v>
      </c>
      <c r="BI1795">
        <f t="shared" si="771"/>
        <v>2.5929999999999998E-2</v>
      </c>
      <c r="BK1795" s="1">
        <v>39164</v>
      </c>
      <c r="BL1795">
        <v>2.1476199999999999</v>
      </c>
      <c r="BM1795">
        <f t="shared" si="777"/>
        <v>2.1476199999999997E-2</v>
      </c>
      <c r="BP1795" s="1">
        <v>43447</v>
      </c>
      <c r="BQ1795">
        <v>211.762</v>
      </c>
      <c r="BR1795">
        <f t="shared" si="772"/>
        <v>2.1176200000000001</v>
      </c>
      <c r="BT1795" s="1">
        <v>43465</v>
      </c>
      <c r="BU1795">
        <v>-0.309</v>
      </c>
      <c r="BV1795">
        <f t="shared" si="773"/>
        <v>-3.0899999999999999E-3</v>
      </c>
      <c r="BX1795" s="1">
        <v>43465</v>
      </c>
      <c r="BY1795">
        <v>-0.23699999999999999</v>
      </c>
      <c r="BZ1795">
        <f t="shared" si="774"/>
        <v>-2.3699999999999997E-3</v>
      </c>
      <c r="CB1795" s="1">
        <v>43510</v>
      </c>
      <c r="CC1795">
        <v>-0.24</v>
      </c>
      <c r="CD1795">
        <f t="shared" si="775"/>
        <v>-2.3999999999999998E-3</v>
      </c>
      <c r="CG1795" s="1"/>
    </row>
    <row r="1796" spans="1:85" x14ac:dyDescent="0.3">
      <c r="A1796" s="21">
        <f t="shared" si="776"/>
        <v>48325</v>
      </c>
      <c r="B1796" s="18">
        <f t="shared" si="760"/>
        <v>112.421875</v>
      </c>
      <c r="C1796">
        <f t="shared" si="778"/>
        <v>115</v>
      </c>
      <c r="D1796">
        <f t="shared" ca="1" si="763"/>
        <v>-6.4361111111111109</v>
      </c>
      <c r="E1796">
        <f ca="1">IF(currency="USD",'Future et co'!F1796,IF(currency="EUR",'Future et co'!G1796,FALSE))</f>
        <v>3.6070000000000005E-2</v>
      </c>
      <c r="F1796">
        <f t="shared" ca="1" si="764"/>
        <v>3.6070000000000005E-2</v>
      </c>
      <c r="G1796">
        <f t="shared" ca="1" si="765"/>
        <v>2.0569999999999998E-2</v>
      </c>
      <c r="L1796">
        <f t="shared" ca="1" si="766"/>
        <v>127.8</v>
      </c>
      <c r="M1796">
        <f t="shared" ca="1" si="761"/>
        <v>3.6070000000000005E-2</v>
      </c>
      <c r="R1796">
        <f t="shared" ca="1" si="767"/>
        <v>127.8</v>
      </c>
      <c r="S1796">
        <f t="shared" ca="1" si="762"/>
        <v>3.6070000000000005E-2</v>
      </c>
      <c r="U1796" s="1"/>
      <c r="W1796" t="str">
        <f t="shared" si="779"/>
        <v/>
      </c>
      <c r="Y1796" s="1"/>
      <c r="AA1796">
        <f t="shared" si="780"/>
        <v>0</v>
      </c>
      <c r="AC1796" s="1"/>
      <c r="AE1796">
        <f t="shared" si="781"/>
        <v>0</v>
      </c>
      <c r="AH1796" s="1"/>
      <c r="AI1796" s="17"/>
      <c r="AJ1796" s="25"/>
      <c r="AU1796" s="1">
        <v>43482</v>
      </c>
      <c r="AV1796">
        <v>2.3980000000000001</v>
      </c>
      <c r="AW1796">
        <f t="shared" si="768"/>
        <v>2.3980000000000001E-2</v>
      </c>
      <c r="AY1796" s="1">
        <v>43482</v>
      </c>
      <c r="AZ1796">
        <v>2.4159999999999999</v>
      </c>
      <c r="BA1796">
        <f t="shared" si="769"/>
        <v>2.4160000000000001E-2</v>
      </c>
      <c r="BC1796" s="1">
        <v>43509</v>
      </c>
      <c r="BD1796">
        <v>2.6829999999999998</v>
      </c>
      <c r="BE1796">
        <f t="shared" si="770"/>
        <v>2.683E-2</v>
      </c>
      <c r="BG1796" s="1">
        <v>43509</v>
      </c>
      <c r="BH1796">
        <v>2.6349999999999998</v>
      </c>
      <c r="BI1796">
        <f t="shared" si="771"/>
        <v>2.6349999999999998E-2</v>
      </c>
      <c r="BK1796" s="1">
        <v>39167</v>
      </c>
      <c r="BL1796">
        <v>2.1467000000000001</v>
      </c>
      <c r="BM1796">
        <f t="shared" si="777"/>
        <v>2.1467E-2</v>
      </c>
      <c r="BP1796" s="1">
        <v>43446</v>
      </c>
      <c r="BQ1796">
        <v>211.905</v>
      </c>
      <c r="BR1796">
        <f t="shared" si="772"/>
        <v>2.1190500000000001</v>
      </c>
      <c r="BT1796" s="1">
        <v>43462</v>
      </c>
      <c r="BU1796">
        <v>-0.31</v>
      </c>
      <c r="BV1796">
        <f t="shared" si="773"/>
        <v>-3.0999999999999999E-3</v>
      </c>
      <c r="BX1796" s="1">
        <v>43462</v>
      </c>
      <c r="BY1796">
        <v>-0.23599999999999999</v>
      </c>
      <c r="BZ1796">
        <f t="shared" si="774"/>
        <v>-2.3599999999999997E-3</v>
      </c>
      <c r="CB1796" s="1">
        <v>43509</v>
      </c>
      <c r="CC1796">
        <v>-0.24</v>
      </c>
      <c r="CD1796">
        <f t="shared" si="775"/>
        <v>-2.3999999999999998E-3</v>
      </c>
      <c r="CG1796" s="1"/>
    </row>
    <row r="1797" spans="1:85" x14ac:dyDescent="0.3">
      <c r="A1797" s="21">
        <f t="shared" si="776"/>
        <v>48326</v>
      </c>
      <c r="B1797" s="18">
        <f t="shared" si="760"/>
        <v>112.421875</v>
      </c>
      <c r="C1797">
        <f t="shared" si="778"/>
        <v>115</v>
      </c>
      <c r="D1797">
        <f t="shared" ca="1" si="763"/>
        <v>-6.4388888888888891</v>
      </c>
      <c r="E1797">
        <f ca="1">IF(currency="USD",'Future et co'!F1797,IF(currency="EUR",'Future et co'!G1797,FALSE))</f>
        <v>3.6070000000000005E-2</v>
      </c>
      <c r="F1797">
        <f t="shared" ca="1" si="764"/>
        <v>3.6070000000000005E-2</v>
      </c>
      <c r="G1797">
        <f t="shared" ca="1" si="765"/>
        <v>2.0569999999999998E-2</v>
      </c>
      <c r="L1797">
        <f t="shared" ca="1" si="766"/>
        <v>127.8</v>
      </c>
      <c r="M1797">
        <f t="shared" ca="1" si="761"/>
        <v>3.6070000000000005E-2</v>
      </c>
      <c r="R1797">
        <f t="shared" ca="1" si="767"/>
        <v>127.8</v>
      </c>
      <c r="S1797">
        <f t="shared" ca="1" si="762"/>
        <v>3.6070000000000005E-2</v>
      </c>
      <c r="U1797" s="1"/>
      <c r="W1797" t="str">
        <f t="shared" si="779"/>
        <v/>
      </c>
      <c r="Y1797" s="1"/>
      <c r="AA1797">
        <f t="shared" si="780"/>
        <v>0</v>
      </c>
      <c r="AC1797" s="1"/>
      <c r="AE1797">
        <f t="shared" si="781"/>
        <v>0</v>
      </c>
      <c r="AH1797" s="1"/>
      <c r="AI1797" s="17"/>
      <c r="AJ1797" s="25"/>
      <c r="AU1797" s="1">
        <v>43481</v>
      </c>
      <c r="AV1797">
        <v>2.3959999999999999</v>
      </c>
      <c r="AW1797">
        <f t="shared" si="768"/>
        <v>2.3959999999999999E-2</v>
      </c>
      <c r="AY1797" s="1">
        <v>43481</v>
      </c>
      <c r="AZ1797">
        <v>2.4119999999999999</v>
      </c>
      <c r="BA1797">
        <f t="shared" si="769"/>
        <v>2.4119999999999999E-2</v>
      </c>
      <c r="BC1797" s="1">
        <v>43508</v>
      </c>
      <c r="BD1797">
        <v>2.669</v>
      </c>
      <c r="BE1797">
        <f t="shared" si="770"/>
        <v>2.6690000000000002E-2</v>
      </c>
      <c r="BG1797" s="1">
        <v>43508</v>
      </c>
      <c r="BH1797">
        <v>2.597</v>
      </c>
      <c r="BI1797">
        <f t="shared" si="771"/>
        <v>2.597E-2</v>
      </c>
      <c r="BK1797" s="1">
        <v>39168</v>
      </c>
      <c r="BL1797">
        <v>2.1610100000000001</v>
      </c>
      <c r="BM1797">
        <f t="shared" si="777"/>
        <v>2.16101E-2</v>
      </c>
      <c r="BP1797" s="1">
        <v>43445</v>
      </c>
      <c r="BQ1797">
        <v>212.55510000000001</v>
      </c>
      <c r="BR1797">
        <f t="shared" si="772"/>
        <v>2.1255510000000002</v>
      </c>
      <c r="BT1797" s="1">
        <v>43461</v>
      </c>
      <c r="BU1797">
        <v>-0.309</v>
      </c>
      <c r="BV1797">
        <f t="shared" si="773"/>
        <v>-3.0899999999999999E-3</v>
      </c>
      <c r="BX1797" s="1">
        <v>43461</v>
      </c>
      <c r="BY1797">
        <v>-0.23699999999999999</v>
      </c>
      <c r="BZ1797">
        <f t="shared" si="774"/>
        <v>-2.3699999999999997E-3</v>
      </c>
      <c r="CB1797" s="1">
        <v>43508</v>
      </c>
      <c r="CC1797">
        <v>-0.24</v>
      </c>
      <c r="CD1797">
        <f t="shared" si="775"/>
        <v>-2.3999999999999998E-3</v>
      </c>
      <c r="CG1797" s="1"/>
    </row>
    <row r="1798" spans="1:85" x14ac:dyDescent="0.3">
      <c r="A1798" s="21">
        <f t="shared" si="776"/>
        <v>48327</v>
      </c>
      <c r="B1798" s="18">
        <f t="shared" si="760"/>
        <v>112.421875</v>
      </c>
      <c r="C1798">
        <f t="shared" si="778"/>
        <v>115</v>
      </c>
      <c r="D1798">
        <f t="shared" ca="1" si="763"/>
        <v>-6.4416666666666664</v>
      </c>
      <c r="E1798">
        <f ca="1">IF(currency="USD",'Future et co'!F1798,IF(currency="EUR",'Future et co'!G1798,FALSE))</f>
        <v>3.6070000000000005E-2</v>
      </c>
      <c r="F1798">
        <f t="shared" ca="1" si="764"/>
        <v>3.6070000000000005E-2</v>
      </c>
      <c r="G1798">
        <f t="shared" ca="1" si="765"/>
        <v>2.0569999999999998E-2</v>
      </c>
      <c r="L1798">
        <f t="shared" ca="1" si="766"/>
        <v>127.8</v>
      </c>
      <c r="M1798">
        <f t="shared" ca="1" si="761"/>
        <v>3.6070000000000005E-2</v>
      </c>
      <c r="R1798">
        <f t="shared" ca="1" si="767"/>
        <v>127.8</v>
      </c>
      <c r="S1798">
        <f t="shared" ca="1" si="762"/>
        <v>3.6070000000000005E-2</v>
      </c>
      <c r="U1798" s="1"/>
      <c r="W1798" t="str">
        <f t="shared" si="779"/>
        <v/>
      </c>
      <c r="Y1798" s="1"/>
      <c r="AA1798">
        <f t="shared" si="780"/>
        <v>0</v>
      </c>
      <c r="AC1798" s="1"/>
      <c r="AE1798">
        <f t="shared" si="781"/>
        <v>0</v>
      </c>
      <c r="AH1798" s="1"/>
      <c r="AI1798" s="17"/>
      <c r="AJ1798" s="25"/>
      <c r="AU1798" s="1">
        <v>43480</v>
      </c>
      <c r="AV1798">
        <v>2.3969999999999998</v>
      </c>
      <c r="AW1798">
        <f t="shared" si="768"/>
        <v>2.3969999999999998E-2</v>
      </c>
      <c r="AY1798" s="1">
        <v>43480</v>
      </c>
      <c r="AZ1798">
        <v>2.415</v>
      </c>
      <c r="BA1798">
        <f t="shared" si="769"/>
        <v>2.4150000000000001E-2</v>
      </c>
      <c r="BC1798" s="1">
        <v>43507</v>
      </c>
      <c r="BD1798">
        <v>2.66</v>
      </c>
      <c r="BE1798">
        <f t="shared" si="770"/>
        <v>2.6600000000000002E-2</v>
      </c>
      <c r="BG1798" s="1">
        <v>43507</v>
      </c>
      <c r="BH1798">
        <v>2.5880000000000001</v>
      </c>
      <c r="BI1798">
        <f t="shared" si="771"/>
        <v>2.588E-2</v>
      </c>
      <c r="BK1798" s="1">
        <v>39169</v>
      </c>
      <c r="BL1798">
        <v>2.1772300000000002</v>
      </c>
      <c r="BM1798">
        <f t="shared" si="777"/>
        <v>2.1772300000000001E-2</v>
      </c>
      <c r="BP1798" s="1">
        <v>43444</v>
      </c>
      <c r="BQ1798">
        <v>212.4511</v>
      </c>
      <c r="BR1798">
        <f t="shared" si="772"/>
        <v>2.124511</v>
      </c>
      <c r="BT1798" s="1">
        <v>43458</v>
      </c>
      <c r="BU1798">
        <v>-0.309</v>
      </c>
      <c r="BV1798">
        <f t="shared" si="773"/>
        <v>-3.0899999999999999E-3</v>
      </c>
      <c r="BX1798" s="1">
        <v>43458</v>
      </c>
      <c r="BY1798">
        <v>-0.23699999999999999</v>
      </c>
      <c r="BZ1798">
        <f t="shared" si="774"/>
        <v>-2.3699999999999997E-3</v>
      </c>
      <c r="CB1798" s="1">
        <v>43507</v>
      </c>
      <c r="CC1798">
        <v>-0.24</v>
      </c>
      <c r="CD1798">
        <f t="shared" si="775"/>
        <v>-2.3999999999999998E-3</v>
      </c>
      <c r="CG1798" s="1"/>
    </row>
    <row r="1799" spans="1:85" x14ac:dyDescent="0.3">
      <c r="A1799" s="21">
        <f t="shared" si="776"/>
        <v>48330</v>
      </c>
      <c r="B1799" s="18">
        <f t="shared" si="760"/>
        <v>112.421875</v>
      </c>
      <c r="C1799">
        <f t="shared" si="778"/>
        <v>115</v>
      </c>
      <c r="D1799">
        <f t="shared" ca="1" si="763"/>
        <v>-6.45</v>
      </c>
      <c r="E1799">
        <f ca="1">IF(currency="USD",'Future et co'!F1799,IF(currency="EUR",'Future et co'!G1799,FALSE))</f>
        <v>3.6070000000000005E-2</v>
      </c>
      <c r="F1799">
        <f t="shared" ca="1" si="764"/>
        <v>3.6070000000000005E-2</v>
      </c>
      <c r="G1799">
        <f t="shared" ca="1" si="765"/>
        <v>2.0569999999999998E-2</v>
      </c>
      <c r="L1799">
        <f t="shared" ca="1" si="766"/>
        <v>127.8</v>
      </c>
      <c r="M1799">
        <f t="shared" ca="1" si="761"/>
        <v>3.6070000000000005E-2</v>
      </c>
      <c r="R1799">
        <f t="shared" ca="1" si="767"/>
        <v>127.8</v>
      </c>
      <c r="S1799">
        <f t="shared" ca="1" si="762"/>
        <v>3.6070000000000005E-2</v>
      </c>
      <c r="U1799" s="1"/>
      <c r="W1799" t="str">
        <f t="shared" si="779"/>
        <v/>
      </c>
      <c r="Y1799" s="1"/>
      <c r="AA1799">
        <f t="shared" si="780"/>
        <v>0</v>
      </c>
      <c r="AC1799" s="1"/>
      <c r="AE1799">
        <f t="shared" si="781"/>
        <v>0</v>
      </c>
      <c r="AH1799" s="1"/>
      <c r="AI1799" s="17"/>
      <c r="AJ1799" s="25"/>
      <c r="AU1799" s="1">
        <v>43479</v>
      </c>
      <c r="AV1799">
        <v>2.399</v>
      </c>
      <c r="AW1799">
        <f t="shared" si="768"/>
        <v>2.3990000000000001E-2</v>
      </c>
      <c r="AY1799" s="1">
        <v>43479</v>
      </c>
      <c r="AZ1799">
        <v>2.4180000000000001</v>
      </c>
      <c r="BA1799">
        <f t="shared" si="769"/>
        <v>2.418E-2</v>
      </c>
      <c r="BC1799" s="1">
        <v>43504</v>
      </c>
      <c r="BD1799">
        <v>2.657</v>
      </c>
      <c r="BE1799">
        <f t="shared" si="770"/>
        <v>2.657E-2</v>
      </c>
      <c r="BG1799" s="1">
        <v>43504</v>
      </c>
      <c r="BH1799">
        <v>2.577</v>
      </c>
      <c r="BI1799">
        <f t="shared" si="771"/>
        <v>2.5770000000000001E-2</v>
      </c>
      <c r="BK1799" s="1">
        <v>39170</v>
      </c>
      <c r="BL1799">
        <v>2.1683699999999999</v>
      </c>
      <c r="BM1799">
        <f t="shared" si="777"/>
        <v>2.16837E-2</v>
      </c>
      <c r="BP1799" s="1">
        <v>43441</v>
      </c>
      <c r="BQ1799">
        <v>212.15209999999999</v>
      </c>
      <c r="BR1799">
        <f t="shared" si="772"/>
        <v>2.121521</v>
      </c>
      <c r="BT1799" s="1">
        <v>43455</v>
      </c>
      <c r="BU1799">
        <v>-0.31</v>
      </c>
      <c r="BV1799">
        <f t="shared" si="773"/>
        <v>-3.0999999999999999E-3</v>
      </c>
      <c r="BX1799" s="1">
        <v>43455</v>
      </c>
      <c r="BY1799">
        <v>-0.23799999999999999</v>
      </c>
      <c r="BZ1799">
        <f t="shared" si="774"/>
        <v>-2.3799999999999997E-3</v>
      </c>
      <c r="CB1799" s="1">
        <v>43504</v>
      </c>
      <c r="CC1799">
        <v>-0.24</v>
      </c>
      <c r="CD1799">
        <f t="shared" si="775"/>
        <v>-2.3999999999999998E-3</v>
      </c>
      <c r="CG1799" s="1"/>
    </row>
    <row r="1800" spans="1:85" x14ac:dyDescent="0.3">
      <c r="A1800" s="21">
        <f t="shared" si="776"/>
        <v>48331</v>
      </c>
      <c r="B1800" s="18">
        <f t="shared" si="760"/>
        <v>112.421875</v>
      </c>
      <c r="C1800">
        <f t="shared" si="778"/>
        <v>115</v>
      </c>
      <c r="D1800">
        <f t="shared" ca="1" si="763"/>
        <v>-6.4527777777777775</v>
      </c>
      <c r="E1800">
        <f ca="1">IF(currency="USD",'Future et co'!F1800,IF(currency="EUR",'Future et co'!G1800,FALSE))</f>
        <v>3.6070000000000005E-2</v>
      </c>
      <c r="F1800">
        <f t="shared" ca="1" si="764"/>
        <v>3.6070000000000005E-2</v>
      </c>
      <c r="G1800">
        <f t="shared" ca="1" si="765"/>
        <v>2.0569999999999998E-2</v>
      </c>
      <c r="L1800">
        <f t="shared" ca="1" si="766"/>
        <v>127.8</v>
      </c>
      <c r="M1800">
        <f t="shared" ca="1" si="761"/>
        <v>3.6070000000000005E-2</v>
      </c>
      <c r="R1800">
        <f t="shared" ca="1" si="767"/>
        <v>127.8</v>
      </c>
      <c r="S1800">
        <f t="shared" ca="1" si="762"/>
        <v>3.6070000000000005E-2</v>
      </c>
      <c r="U1800" s="1"/>
      <c r="W1800" t="str">
        <f t="shared" si="779"/>
        <v/>
      </c>
      <c r="Y1800" s="1"/>
      <c r="AA1800">
        <f t="shared" si="780"/>
        <v>0</v>
      </c>
      <c r="AC1800" s="1"/>
      <c r="AE1800">
        <f t="shared" si="781"/>
        <v>0</v>
      </c>
      <c r="AH1800" s="1"/>
      <c r="AI1800" s="17"/>
      <c r="AJ1800" s="25"/>
      <c r="AU1800" s="1">
        <v>43476</v>
      </c>
      <c r="AV1800">
        <v>2.4</v>
      </c>
      <c r="AW1800">
        <f t="shared" si="768"/>
        <v>2.4E-2</v>
      </c>
      <c r="AY1800" s="1">
        <v>43476</v>
      </c>
      <c r="AZ1800">
        <v>2.4220000000000002</v>
      </c>
      <c r="BA1800">
        <f t="shared" si="769"/>
        <v>2.4220000000000002E-2</v>
      </c>
      <c r="BC1800" s="1">
        <v>43503</v>
      </c>
      <c r="BD1800">
        <v>2.6880000000000002</v>
      </c>
      <c r="BE1800">
        <f t="shared" si="770"/>
        <v>2.6880000000000001E-2</v>
      </c>
      <c r="BG1800" s="1">
        <v>43503</v>
      </c>
      <c r="BH1800">
        <v>2.5920000000000001</v>
      </c>
      <c r="BI1800">
        <f t="shared" si="771"/>
        <v>2.5920000000000002E-2</v>
      </c>
      <c r="BK1800" s="1">
        <v>39171</v>
      </c>
      <c r="BL1800">
        <v>2.1764100000000002</v>
      </c>
      <c r="BM1800">
        <f t="shared" si="777"/>
        <v>2.1764100000000002E-2</v>
      </c>
      <c r="BP1800" s="1">
        <v>43440</v>
      </c>
      <c r="BQ1800">
        <v>212.64609999999999</v>
      </c>
      <c r="BR1800">
        <f t="shared" si="772"/>
        <v>2.1264609999999999</v>
      </c>
      <c r="BT1800" s="1">
        <v>43454</v>
      </c>
      <c r="BU1800">
        <v>-0.31</v>
      </c>
      <c r="BV1800">
        <f t="shared" si="773"/>
        <v>-3.0999999999999999E-3</v>
      </c>
      <c r="BX1800" s="1">
        <v>43454</v>
      </c>
      <c r="BY1800">
        <v>-0.23799999999999999</v>
      </c>
      <c r="BZ1800">
        <f t="shared" si="774"/>
        <v>-2.3799999999999997E-3</v>
      </c>
      <c r="CB1800" s="1">
        <v>43503</v>
      </c>
      <c r="CC1800">
        <v>-0.23</v>
      </c>
      <c r="CD1800">
        <f t="shared" si="775"/>
        <v>-2.3E-3</v>
      </c>
      <c r="CG1800" s="1"/>
    </row>
    <row r="1801" spans="1:85" x14ac:dyDescent="0.3">
      <c r="A1801" s="21">
        <f t="shared" si="776"/>
        <v>48332</v>
      </c>
      <c r="B1801" s="18">
        <f t="shared" si="760"/>
        <v>112.421875</v>
      </c>
      <c r="C1801">
        <f t="shared" si="778"/>
        <v>115</v>
      </c>
      <c r="D1801">
        <f t="shared" ca="1" si="763"/>
        <v>-6.4555555555555557</v>
      </c>
      <c r="E1801">
        <f ca="1">IF(currency="USD",'Future et co'!F1801,IF(currency="EUR",'Future et co'!G1801,FALSE))</f>
        <v>3.6070000000000005E-2</v>
      </c>
      <c r="F1801">
        <f t="shared" ca="1" si="764"/>
        <v>3.6070000000000005E-2</v>
      </c>
      <c r="G1801">
        <f t="shared" ca="1" si="765"/>
        <v>2.0569999999999998E-2</v>
      </c>
      <c r="L1801">
        <f t="shared" ca="1" si="766"/>
        <v>127.8</v>
      </c>
      <c r="M1801">
        <f t="shared" ca="1" si="761"/>
        <v>3.6070000000000005E-2</v>
      </c>
      <c r="R1801">
        <f t="shared" ca="1" si="767"/>
        <v>127.8</v>
      </c>
      <c r="S1801">
        <f t="shared" ca="1" si="762"/>
        <v>3.6070000000000005E-2</v>
      </c>
      <c r="U1801" s="1"/>
      <c r="W1801" t="str">
        <f t="shared" si="779"/>
        <v/>
      </c>
      <c r="Y1801" s="1"/>
      <c r="AA1801">
        <f t="shared" si="780"/>
        <v>0</v>
      </c>
      <c r="AC1801" s="1"/>
      <c r="AE1801">
        <f t="shared" si="781"/>
        <v>0</v>
      </c>
      <c r="AH1801" s="1"/>
      <c r="AI1801" s="17"/>
      <c r="AJ1801" s="25"/>
      <c r="AU1801" s="1">
        <v>43475</v>
      </c>
      <c r="AV1801">
        <v>2.403</v>
      </c>
      <c r="AW1801">
        <f t="shared" si="768"/>
        <v>2.4029999999999999E-2</v>
      </c>
      <c r="AY1801" s="1">
        <v>43475</v>
      </c>
      <c r="AZ1801">
        <v>2.42</v>
      </c>
      <c r="BA1801">
        <f t="shared" si="769"/>
        <v>2.4199999999999999E-2</v>
      </c>
      <c r="BC1801" s="1">
        <v>43502</v>
      </c>
      <c r="BD1801">
        <v>2.7109999999999999</v>
      </c>
      <c r="BE1801">
        <f t="shared" si="770"/>
        <v>2.7109999999999999E-2</v>
      </c>
      <c r="BG1801" s="1">
        <v>43502</v>
      </c>
      <c r="BH1801">
        <v>2.6448</v>
      </c>
      <c r="BI1801">
        <f t="shared" si="771"/>
        <v>2.6447999999999999E-2</v>
      </c>
      <c r="BK1801" s="1">
        <v>39174</v>
      </c>
      <c r="BL1801">
        <v>2.18005</v>
      </c>
      <c r="BM1801">
        <f t="shared" si="777"/>
        <v>2.18005E-2</v>
      </c>
      <c r="BP1801" s="1">
        <v>43439</v>
      </c>
      <c r="BQ1801">
        <v>211.73599999999999</v>
      </c>
      <c r="BR1801">
        <f t="shared" si="772"/>
        <v>2.1173599999999997</v>
      </c>
      <c r="BT1801" s="1">
        <v>43453</v>
      </c>
      <c r="BU1801">
        <v>-0.309</v>
      </c>
      <c r="BV1801">
        <f t="shared" si="773"/>
        <v>-3.0899999999999999E-3</v>
      </c>
      <c r="BX1801" s="1">
        <v>43453</v>
      </c>
      <c r="BY1801">
        <v>-0.23799999999999999</v>
      </c>
      <c r="BZ1801">
        <f t="shared" si="774"/>
        <v>-2.3799999999999997E-3</v>
      </c>
      <c r="CB1801" s="1">
        <v>43502</v>
      </c>
      <c r="CC1801">
        <v>-0.24</v>
      </c>
      <c r="CD1801">
        <f t="shared" si="775"/>
        <v>-2.3999999999999998E-3</v>
      </c>
      <c r="CG1801" s="1"/>
    </row>
    <row r="1802" spans="1:85" x14ac:dyDescent="0.3">
      <c r="A1802" s="21">
        <f t="shared" si="776"/>
        <v>48333</v>
      </c>
      <c r="B1802" s="18">
        <f t="shared" si="760"/>
        <v>112.421875</v>
      </c>
      <c r="C1802">
        <f t="shared" si="778"/>
        <v>115</v>
      </c>
      <c r="D1802">
        <f t="shared" ca="1" si="763"/>
        <v>-6.458333333333333</v>
      </c>
      <c r="E1802">
        <f ca="1">IF(currency="USD",'Future et co'!F1802,IF(currency="EUR",'Future et co'!G1802,FALSE))</f>
        <v>3.6070000000000005E-2</v>
      </c>
      <c r="F1802">
        <f t="shared" ca="1" si="764"/>
        <v>3.6070000000000005E-2</v>
      </c>
      <c r="G1802">
        <f t="shared" ca="1" si="765"/>
        <v>2.0569999999999998E-2</v>
      </c>
      <c r="L1802">
        <f t="shared" ca="1" si="766"/>
        <v>127.8</v>
      </c>
      <c r="M1802">
        <f t="shared" ca="1" si="761"/>
        <v>3.6070000000000005E-2</v>
      </c>
      <c r="R1802">
        <f t="shared" ca="1" si="767"/>
        <v>127.8</v>
      </c>
      <c r="S1802">
        <f t="shared" ca="1" si="762"/>
        <v>3.6070000000000005E-2</v>
      </c>
      <c r="U1802" s="1"/>
      <c r="W1802" t="str">
        <f t="shared" si="779"/>
        <v/>
      </c>
      <c r="Y1802" s="1"/>
      <c r="AA1802">
        <f t="shared" si="780"/>
        <v>0</v>
      </c>
      <c r="AC1802" s="1"/>
      <c r="AE1802">
        <f t="shared" si="781"/>
        <v>0</v>
      </c>
      <c r="AH1802" s="1"/>
      <c r="AI1802" s="17"/>
      <c r="AJ1802" s="25"/>
      <c r="AU1802" s="1">
        <v>43474</v>
      </c>
      <c r="AV1802">
        <v>2.4</v>
      </c>
      <c r="AW1802">
        <f t="shared" si="768"/>
        <v>2.4E-2</v>
      </c>
      <c r="AY1802" s="1">
        <v>43474</v>
      </c>
      <c r="AZ1802">
        <v>2.42</v>
      </c>
      <c r="BA1802">
        <f t="shared" si="769"/>
        <v>2.4199999999999999E-2</v>
      </c>
      <c r="BC1802" s="1">
        <v>43501</v>
      </c>
      <c r="BD1802">
        <v>2.6949999999999998</v>
      </c>
      <c r="BE1802">
        <f t="shared" si="770"/>
        <v>2.6949999999999998E-2</v>
      </c>
      <c r="BG1802" s="1">
        <v>43501</v>
      </c>
      <c r="BH1802">
        <v>2.6190000000000002</v>
      </c>
      <c r="BI1802">
        <f t="shared" si="771"/>
        <v>2.6190000000000001E-2</v>
      </c>
      <c r="BK1802" s="1">
        <v>39175</v>
      </c>
      <c r="BL1802">
        <v>2.1621199999999998</v>
      </c>
      <c r="BM1802">
        <f t="shared" si="777"/>
        <v>2.1621199999999997E-2</v>
      </c>
      <c r="BP1802" s="1">
        <v>43438</v>
      </c>
      <c r="BQ1802">
        <v>211.87899999999999</v>
      </c>
      <c r="BR1802">
        <f t="shared" si="772"/>
        <v>2.1187899999999997</v>
      </c>
      <c r="BT1802" s="1">
        <v>43452</v>
      </c>
      <c r="BU1802">
        <v>-0.311</v>
      </c>
      <c r="BV1802">
        <f t="shared" si="773"/>
        <v>-3.1099999999999999E-3</v>
      </c>
      <c r="BX1802" s="1">
        <v>43452</v>
      </c>
      <c r="BY1802">
        <v>-0.23799999999999999</v>
      </c>
      <c r="BZ1802">
        <f t="shared" si="774"/>
        <v>-2.3799999999999997E-3</v>
      </c>
      <c r="CB1802" s="1">
        <v>43501</v>
      </c>
      <c r="CC1802">
        <v>-0.24</v>
      </c>
      <c r="CD1802">
        <f t="shared" si="775"/>
        <v>-2.3999999999999998E-3</v>
      </c>
      <c r="CG1802" s="1"/>
    </row>
    <row r="1803" spans="1:85" x14ac:dyDescent="0.3">
      <c r="A1803" s="21">
        <f t="shared" si="776"/>
        <v>48334</v>
      </c>
      <c r="B1803" s="18">
        <f t="shared" ref="B1803:B1866" si="782">IFERROR(VLOOKUP(A1803,$CG$11:$CH$19999,2,FALSE),B1802)</f>
        <v>112.421875</v>
      </c>
      <c r="C1803">
        <f t="shared" si="778"/>
        <v>115</v>
      </c>
      <c r="D1803">
        <f t="shared" ca="1" si="763"/>
        <v>-6.4611111111111112</v>
      </c>
      <c r="E1803">
        <f ca="1">IF(currency="USD",'Future et co'!F1803,IF(currency="EUR",'Future et co'!G1803,FALSE))</f>
        <v>3.6070000000000005E-2</v>
      </c>
      <c r="F1803">
        <f t="shared" ca="1" si="764"/>
        <v>3.6070000000000005E-2</v>
      </c>
      <c r="G1803">
        <f t="shared" ca="1" si="765"/>
        <v>2.0569999999999998E-2</v>
      </c>
      <c r="L1803">
        <f t="shared" ca="1" si="766"/>
        <v>127.8</v>
      </c>
      <c r="M1803">
        <f t="shared" ref="M1803:M1866" ca="1" si="783">IFERROR(IF(L1803&lt;0.25,VLOOKUP(I1803,$AU$11:$AW$5325,3,FALSE),IF(AND(L1803&gt;=0.25,L1803&lt;0.5),VLOOKUP(I1803,$AY$11:$BA$5325,3,FALSE),IF(AND(L1803&gt;=0.5,L1803&lt;1),VLOOKUP(I1803,$BC$11:$BE$5325,3,FALSE),VLOOKUP(I1803,$BG$11:$BI$5010,3,FALSE)))),M1802)</f>
        <v>3.6070000000000005E-2</v>
      </c>
      <c r="R1803">
        <f t="shared" ca="1" si="767"/>
        <v>127.8</v>
      </c>
      <c r="S1803">
        <f t="shared" ref="S1803:S1866" ca="1" si="784">IFERROR(IF(R1803&lt;0.25,VLOOKUP(O1803,$AU$11:$AW$5325,3,FALSE),IF(AND(R1803&gt;=0.25,R1803&lt;0.5),VLOOKUP(O1803,$AY$11:$BA$5325,3,FALSE),IF(AND(R1803&gt;=0.5,R1803&lt;1),VLOOKUP(O1803,$BC$11:$BE$5325,3,FALSE),VLOOKUP(O1803,$BG$11:$BI$5010,3,FALSE)))),S1802)</f>
        <v>3.6070000000000005E-2</v>
      </c>
      <c r="U1803" s="1"/>
      <c r="W1803" t="str">
        <f t="shared" si="779"/>
        <v/>
      </c>
      <c r="Y1803" s="1"/>
      <c r="AA1803">
        <f t="shared" si="780"/>
        <v>0</v>
      </c>
      <c r="AC1803" s="1"/>
      <c r="AE1803">
        <f t="shared" si="781"/>
        <v>0</v>
      </c>
      <c r="AH1803" s="1"/>
      <c r="AI1803" s="17"/>
      <c r="AJ1803" s="25"/>
      <c r="AU1803" s="1">
        <v>43473</v>
      </c>
      <c r="AV1803">
        <v>2.4049999999999998</v>
      </c>
      <c r="AW1803">
        <f t="shared" si="768"/>
        <v>2.4049999999999998E-2</v>
      </c>
      <c r="AY1803" s="1">
        <v>43473</v>
      </c>
      <c r="AZ1803">
        <v>2.4289999999999998</v>
      </c>
      <c r="BA1803">
        <f t="shared" si="769"/>
        <v>2.4289999999999999E-2</v>
      </c>
      <c r="BC1803" s="1">
        <v>43500</v>
      </c>
      <c r="BD1803">
        <v>2.6970000000000001</v>
      </c>
      <c r="BE1803">
        <f t="shared" si="770"/>
        <v>2.6970000000000001E-2</v>
      </c>
      <c r="BG1803" s="1">
        <v>43500</v>
      </c>
      <c r="BH1803">
        <v>2.64</v>
      </c>
      <c r="BI1803">
        <f t="shared" si="771"/>
        <v>2.64E-2</v>
      </c>
      <c r="BK1803" s="1">
        <v>39176</v>
      </c>
      <c r="BL1803">
        <v>2.16161</v>
      </c>
      <c r="BM1803">
        <f t="shared" si="777"/>
        <v>2.1616099999999999E-2</v>
      </c>
      <c r="BP1803" s="1">
        <v>43437</v>
      </c>
      <c r="BQ1803">
        <v>211.1078</v>
      </c>
      <c r="BR1803">
        <f t="shared" si="772"/>
        <v>2.111078</v>
      </c>
      <c r="BT1803" s="1">
        <v>43451</v>
      </c>
      <c r="BU1803">
        <v>-0.311</v>
      </c>
      <c r="BV1803">
        <f t="shared" si="773"/>
        <v>-3.1099999999999999E-3</v>
      </c>
      <c r="BX1803" s="1">
        <v>43451</v>
      </c>
      <c r="BY1803">
        <v>-0.23699999999999999</v>
      </c>
      <c r="BZ1803">
        <f t="shared" si="774"/>
        <v>-2.3699999999999997E-3</v>
      </c>
      <c r="CB1803" s="1">
        <v>43500</v>
      </c>
      <c r="CC1803">
        <v>-0.24</v>
      </c>
      <c r="CD1803">
        <f t="shared" si="775"/>
        <v>-2.3999999999999998E-3</v>
      </c>
      <c r="CG1803" s="1"/>
    </row>
    <row r="1804" spans="1:85" x14ac:dyDescent="0.3">
      <c r="A1804" s="21">
        <f t="shared" si="776"/>
        <v>48337</v>
      </c>
      <c r="B1804" s="18">
        <f t="shared" si="782"/>
        <v>112.421875</v>
      </c>
      <c r="C1804">
        <f t="shared" si="778"/>
        <v>115</v>
      </c>
      <c r="D1804">
        <f t="shared" ref="D1804:D1867" ca="1" si="785">($B$7-A1804)/360</f>
        <v>-6.4694444444444441</v>
      </c>
      <c r="E1804">
        <f ca="1">IF(currency="USD",'Future et co'!F1804,IF(currency="EUR",'Future et co'!G1804,FALSE))</f>
        <v>3.6070000000000005E-2</v>
      </c>
      <c r="F1804">
        <f t="shared" ref="F1804:F1867" ca="1" si="786">IFERROR(IF(D1804&lt;0.25,VLOOKUP(A1804,$AU$11:$AW$5325,3,FALSE),IF(AND(D1804&gt;=0.25,D1804&lt;0.5),VLOOKUP(A1804,$AY$11:$BA$5325,3,FALSE),IF(AND(D1804&gt;=0.5,D1804&lt;1),VLOOKUP(A1804,$BC$11:$BE$5325,3,FALSE),VLOOKUP(A1804,$BG$11:$BI$5010,3,FALSE)))),F1803)</f>
        <v>3.6070000000000005E-2</v>
      </c>
      <c r="G1804">
        <f t="shared" ref="G1804:G1867" ca="1" si="787">IFERROR(IF(D1804&lt;0.25,VLOOKUP(A1804,$BT$11:$BV$5325,3,FALSE),IF(AND(D1804&gt;=0.25,D1804&lt;0.5),VLOOKUP(A1804,$BX$11:$BZ$5325,3,FALSE),VLOOKUP(A1804,$CB$11:$CD$5325,3,FALSE))),G1803)</f>
        <v>2.0569999999999998E-2</v>
      </c>
      <c r="L1804">
        <f t="shared" ref="L1804:L1867" ca="1" si="788">($J$7-I1804)/360</f>
        <v>127.8</v>
      </c>
      <c r="M1804">
        <f t="shared" ca="1" si="783"/>
        <v>3.6070000000000005E-2</v>
      </c>
      <c r="R1804">
        <f t="shared" ref="R1804:R1867" ca="1" si="789">($P$7-O1804)/360</f>
        <v>127.8</v>
      </c>
      <c r="S1804">
        <f t="shared" ca="1" si="784"/>
        <v>3.6070000000000005E-2</v>
      </c>
      <c r="U1804" s="1"/>
      <c r="W1804" t="str">
        <f t="shared" si="779"/>
        <v/>
      </c>
      <c r="Y1804" s="1"/>
      <c r="AA1804">
        <f t="shared" si="780"/>
        <v>0</v>
      </c>
      <c r="AC1804" s="1"/>
      <c r="AE1804">
        <f t="shared" si="781"/>
        <v>0</v>
      </c>
      <c r="AH1804" s="1"/>
      <c r="AI1804" s="17"/>
      <c r="AJ1804" s="25"/>
      <c r="AU1804" s="1">
        <v>43472</v>
      </c>
      <c r="AV1804">
        <v>2.3969999999999998</v>
      </c>
      <c r="AW1804">
        <f t="shared" ref="AW1804:AW1867" si="790">AV1804/100</f>
        <v>2.3969999999999998E-2</v>
      </c>
      <c r="AY1804" s="1">
        <v>43472</v>
      </c>
      <c r="AZ1804">
        <v>2.4079999999999999</v>
      </c>
      <c r="BA1804">
        <f t="shared" ref="BA1804:BA1867" si="791">AZ1804/100</f>
        <v>2.4080000000000001E-2</v>
      </c>
      <c r="BC1804" s="1">
        <v>43497</v>
      </c>
      <c r="BD1804">
        <v>2.6840000000000002</v>
      </c>
      <c r="BE1804">
        <f t="shared" ref="BE1804:BE1867" si="792">BD1804/100</f>
        <v>2.6840000000000003E-2</v>
      </c>
      <c r="BG1804" s="1">
        <v>43497</v>
      </c>
      <c r="BH1804">
        <v>2.6261999999999999</v>
      </c>
      <c r="BI1804">
        <f t="shared" ref="BI1804:BI1867" si="793">BH1804/100</f>
        <v>2.6261999999999997E-2</v>
      </c>
      <c r="BK1804" s="1">
        <v>39177</v>
      </c>
      <c r="BL1804">
        <v>2.1556500000000001</v>
      </c>
      <c r="BM1804">
        <f t="shared" si="777"/>
        <v>2.1556499999999999E-2</v>
      </c>
      <c r="BP1804" s="1">
        <v>43434</v>
      </c>
      <c r="BQ1804">
        <v>211.1601</v>
      </c>
      <c r="BR1804">
        <f t="shared" ref="BR1804:BR1867" si="794">BQ1804/100</f>
        <v>2.1116009999999998</v>
      </c>
      <c r="BT1804" s="1">
        <v>43448</v>
      </c>
      <c r="BU1804">
        <v>-0.311</v>
      </c>
      <c r="BV1804">
        <f t="shared" ref="BV1804:BV1867" si="795">BU1804/100</f>
        <v>-3.1099999999999999E-3</v>
      </c>
      <c r="BX1804" s="1">
        <v>43448</v>
      </c>
      <c r="BY1804">
        <v>-0.23799999999999999</v>
      </c>
      <c r="BZ1804">
        <f t="shared" ref="BZ1804:BZ1867" si="796">BY1804/100</f>
        <v>-2.3799999999999997E-3</v>
      </c>
      <c r="CB1804" s="1">
        <v>43497</v>
      </c>
      <c r="CC1804">
        <v>-0.24</v>
      </c>
      <c r="CD1804">
        <f t="shared" ref="CD1804:CD1867" si="797">CC1804/100</f>
        <v>-2.3999999999999998E-3</v>
      </c>
      <c r="CG1804" s="1"/>
    </row>
    <row r="1805" spans="1:85" x14ac:dyDescent="0.3">
      <c r="A1805" s="21">
        <f t="shared" ref="A1805:A1868" si="798">WORKDAY(A1804,1)</f>
        <v>48338</v>
      </c>
      <c r="B1805" s="18">
        <f t="shared" si="782"/>
        <v>112.421875</v>
      </c>
      <c r="C1805">
        <f t="shared" si="778"/>
        <v>115</v>
      </c>
      <c r="D1805">
        <f t="shared" ca="1" si="785"/>
        <v>-6.4722222222222223</v>
      </c>
      <c r="E1805">
        <f ca="1">IF(currency="USD",'Future et co'!F1805,IF(currency="EUR",'Future et co'!G1805,FALSE))</f>
        <v>3.6070000000000005E-2</v>
      </c>
      <c r="F1805">
        <f t="shared" ca="1" si="786"/>
        <v>3.6070000000000005E-2</v>
      </c>
      <c r="G1805">
        <f t="shared" ca="1" si="787"/>
        <v>2.0569999999999998E-2</v>
      </c>
      <c r="L1805">
        <f t="shared" ca="1" si="788"/>
        <v>127.8</v>
      </c>
      <c r="M1805">
        <f t="shared" ca="1" si="783"/>
        <v>3.6070000000000005E-2</v>
      </c>
      <c r="R1805">
        <f t="shared" ca="1" si="789"/>
        <v>127.8</v>
      </c>
      <c r="S1805">
        <f t="shared" ca="1" si="784"/>
        <v>3.6070000000000005E-2</v>
      </c>
      <c r="U1805" s="1"/>
      <c r="W1805" t="str">
        <f t="shared" si="779"/>
        <v/>
      </c>
      <c r="Y1805" s="1"/>
      <c r="AA1805">
        <f t="shared" si="780"/>
        <v>0</v>
      </c>
      <c r="AC1805" s="1"/>
      <c r="AE1805">
        <f t="shared" si="781"/>
        <v>0</v>
      </c>
      <c r="AH1805" s="1"/>
      <c r="AI1805" s="17"/>
      <c r="AJ1805" s="25"/>
      <c r="AU1805" s="1">
        <v>43469</v>
      </c>
      <c r="AV1805">
        <v>2.3940000000000001</v>
      </c>
      <c r="AW1805">
        <f t="shared" si="790"/>
        <v>2.3940000000000003E-2</v>
      </c>
      <c r="AY1805" s="1">
        <v>43469</v>
      </c>
      <c r="AZ1805">
        <v>2.403</v>
      </c>
      <c r="BA1805">
        <f t="shared" si="791"/>
        <v>2.4029999999999999E-2</v>
      </c>
      <c r="BC1805" s="1">
        <v>43496</v>
      </c>
      <c r="BD1805">
        <v>2.669</v>
      </c>
      <c r="BE1805">
        <f t="shared" si="792"/>
        <v>2.6690000000000002E-2</v>
      </c>
      <c r="BG1805" s="1">
        <v>43496</v>
      </c>
      <c r="BH1805">
        <v>2.5844</v>
      </c>
      <c r="BI1805">
        <f t="shared" si="793"/>
        <v>2.5843999999999999E-2</v>
      </c>
      <c r="BK1805" s="1">
        <v>39178</v>
      </c>
      <c r="BL1805">
        <v>2.1556500000000001</v>
      </c>
      <c r="BM1805">
        <f t="shared" si="777"/>
        <v>2.1556499999999999E-2</v>
      </c>
      <c r="BP1805" s="1">
        <v>43433</v>
      </c>
      <c r="BQ1805">
        <v>210.99019999999999</v>
      </c>
      <c r="BR1805">
        <f t="shared" si="794"/>
        <v>2.1099019999999999</v>
      </c>
      <c r="BT1805" s="1">
        <v>43447</v>
      </c>
      <c r="BU1805">
        <v>-0.311</v>
      </c>
      <c r="BV1805">
        <f t="shared" si="795"/>
        <v>-3.1099999999999999E-3</v>
      </c>
      <c r="BX1805" s="1">
        <v>43447</v>
      </c>
      <c r="BY1805">
        <v>-0.23899999999999999</v>
      </c>
      <c r="BZ1805">
        <f t="shared" si="796"/>
        <v>-2.3899999999999998E-3</v>
      </c>
      <c r="CB1805" s="1">
        <v>43496</v>
      </c>
      <c r="CC1805">
        <v>-0.24</v>
      </c>
      <c r="CD1805">
        <f t="shared" si="797"/>
        <v>-2.3999999999999998E-3</v>
      </c>
      <c r="CG1805" s="1"/>
    </row>
    <row r="1806" spans="1:85" x14ac:dyDescent="0.3">
      <c r="A1806" s="21">
        <f t="shared" si="798"/>
        <v>48339</v>
      </c>
      <c r="B1806" s="18">
        <f t="shared" si="782"/>
        <v>112.421875</v>
      </c>
      <c r="C1806">
        <f t="shared" si="778"/>
        <v>115</v>
      </c>
      <c r="D1806">
        <f t="shared" ca="1" si="785"/>
        <v>-6.4749999999999996</v>
      </c>
      <c r="E1806">
        <f ca="1">IF(currency="USD",'Future et co'!F1806,IF(currency="EUR",'Future et co'!G1806,FALSE))</f>
        <v>3.6070000000000005E-2</v>
      </c>
      <c r="F1806">
        <f t="shared" ca="1" si="786"/>
        <v>3.6070000000000005E-2</v>
      </c>
      <c r="G1806">
        <f t="shared" ca="1" si="787"/>
        <v>2.0569999999999998E-2</v>
      </c>
      <c r="L1806">
        <f t="shared" ca="1" si="788"/>
        <v>127.8</v>
      </c>
      <c r="M1806">
        <f t="shared" ca="1" si="783"/>
        <v>3.6070000000000005E-2</v>
      </c>
      <c r="R1806">
        <f t="shared" ca="1" si="789"/>
        <v>127.8</v>
      </c>
      <c r="S1806">
        <f t="shared" ca="1" si="784"/>
        <v>3.6070000000000005E-2</v>
      </c>
      <c r="U1806" s="1"/>
      <c r="W1806" t="str">
        <f t="shared" si="779"/>
        <v/>
      </c>
      <c r="Y1806" s="1"/>
      <c r="AA1806">
        <f t="shared" si="780"/>
        <v>0</v>
      </c>
      <c r="AC1806" s="1"/>
      <c r="AE1806">
        <f t="shared" si="781"/>
        <v>0</v>
      </c>
      <c r="AH1806" s="1"/>
      <c r="AI1806" s="17"/>
      <c r="AJ1806" s="25"/>
      <c r="AU1806" s="1">
        <v>43468</v>
      </c>
      <c r="AV1806">
        <v>2.383</v>
      </c>
      <c r="AW1806">
        <f t="shared" si="790"/>
        <v>2.383E-2</v>
      </c>
      <c r="AY1806" s="1">
        <v>43468</v>
      </c>
      <c r="AZ1806">
        <v>2.3730000000000002</v>
      </c>
      <c r="BA1806">
        <f t="shared" si="791"/>
        <v>2.3730000000000001E-2</v>
      </c>
      <c r="BC1806" s="1">
        <v>43495</v>
      </c>
      <c r="BD1806">
        <v>2.7090000000000001</v>
      </c>
      <c r="BE1806">
        <f t="shared" si="792"/>
        <v>2.7089999999999999E-2</v>
      </c>
      <c r="BG1806" s="1">
        <v>43495</v>
      </c>
      <c r="BH1806">
        <v>2.6440000000000001</v>
      </c>
      <c r="BI1806">
        <f t="shared" si="793"/>
        <v>2.6440000000000002E-2</v>
      </c>
      <c r="BK1806" s="1">
        <v>39181</v>
      </c>
      <c r="BL1806">
        <v>2.1575199999999999</v>
      </c>
      <c r="BM1806">
        <f t="shared" ref="BM1806:BM1869" si="799">BL1806/100</f>
        <v>2.1575199999999999E-2</v>
      </c>
      <c r="BP1806" s="1">
        <v>43432</v>
      </c>
      <c r="BQ1806">
        <v>210.3235</v>
      </c>
      <c r="BR1806">
        <f t="shared" si="794"/>
        <v>2.1032349999999997</v>
      </c>
      <c r="BT1806" s="1">
        <v>43446</v>
      </c>
      <c r="BU1806">
        <v>-0.312</v>
      </c>
      <c r="BV1806">
        <f t="shared" si="795"/>
        <v>-3.1199999999999999E-3</v>
      </c>
      <c r="BX1806" s="1">
        <v>43446</v>
      </c>
      <c r="BY1806">
        <v>-0.24099999999999999</v>
      </c>
      <c r="BZ1806">
        <f t="shared" si="796"/>
        <v>-2.4099999999999998E-3</v>
      </c>
      <c r="CB1806" s="1">
        <v>43495</v>
      </c>
      <c r="CC1806">
        <v>-0.24</v>
      </c>
      <c r="CD1806">
        <f t="shared" si="797"/>
        <v>-2.3999999999999998E-3</v>
      </c>
      <c r="CG1806" s="1"/>
    </row>
    <row r="1807" spans="1:85" x14ac:dyDescent="0.3">
      <c r="A1807" s="21">
        <f t="shared" si="798"/>
        <v>48340</v>
      </c>
      <c r="B1807" s="18">
        <f t="shared" si="782"/>
        <v>112.421875</v>
      </c>
      <c r="C1807">
        <f t="shared" si="778"/>
        <v>115</v>
      </c>
      <c r="D1807">
        <f t="shared" ca="1" si="785"/>
        <v>-6.4777777777777779</v>
      </c>
      <c r="E1807">
        <f ca="1">IF(currency="USD",'Future et co'!F1807,IF(currency="EUR",'Future et co'!G1807,FALSE))</f>
        <v>3.6070000000000005E-2</v>
      </c>
      <c r="F1807">
        <f t="shared" ca="1" si="786"/>
        <v>3.6070000000000005E-2</v>
      </c>
      <c r="G1807">
        <f t="shared" ca="1" si="787"/>
        <v>2.0569999999999998E-2</v>
      </c>
      <c r="L1807">
        <f t="shared" ca="1" si="788"/>
        <v>127.8</v>
      </c>
      <c r="M1807">
        <f t="shared" ca="1" si="783"/>
        <v>3.6070000000000005E-2</v>
      </c>
      <c r="R1807">
        <f t="shared" ca="1" si="789"/>
        <v>127.8</v>
      </c>
      <c r="S1807">
        <f t="shared" ca="1" si="784"/>
        <v>3.6070000000000005E-2</v>
      </c>
      <c r="U1807" s="1"/>
      <c r="W1807" t="str">
        <f t="shared" si="779"/>
        <v/>
      </c>
      <c r="Y1807" s="1"/>
      <c r="AA1807">
        <f t="shared" si="780"/>
        <v>0</v>
      </c>
      <c r="AC1807" s="1"/>
      <c r="AE1807">
        <f t="shared" si="781"/>
        <v>0</v>
      </c>
      <c r="AH1807" s="1"/>
      <c r="AI1807" s="17"/>
      <c r="AJ1807" s="25"/>
      <c r="AU1807" s="1">
        <v>43467</v>
      </c>
      <c r="AV1807">
        <v>2.395</v>
      </c>
      <c r="AW1807">
        <f t="shared" si="790"/>
        <v>2.3949999999999999E-2</v>
      </c>
      <c r="AY1807" s="1">
        <v>43467</v>
      </c>
      <c r="AZ1807">
        <v>2.41</v>
      </c>
      <c r="BA1807">
        <f t="shared" si="791"/>
        <v>2.41E-2</v>
      </c>
      <c r="BC1807" s="1">
        <v>43494</v>
      </c>
      <c r="BD1807">
        <v>2.726</v>
      </c>
      <c r="BE1807">
        <f t="shared" si="792"/>
        <v>2.726E-2</v>
      </c>
      <c r="BG1807" s="1">
        <v>43494</v>
      </c>
      <c r="BH1807">
        <v>2.6709999999999998</v>
      </c>
      <c r="BI1807">
        <f t="shared" si="793"/>
        <v>2.6709999999999998E-2</v>
      </c>
      <c r="BK1807" s="1">
        <v>39182</v>
      </c>
      <c r="BL1807">
        <v>2.1556799999999998</v>
      </c>
      <c r="BM1807">
        <f t="shared" si="799"/>
        <v>2.1556799999999997E-2</v>
      </c>
      <c r="BP1807" s="1">
        <v>43431</v>
      </c>
      <c r="BQ1807">
        <v>210.4804</v>
      </c>
      <c r="BR1807">
        <f t="shared" si="794"/>
        <v>2.1048040000000001</v>
      </c>
      <c r="BT1807" s="1">
        <v>43445</v>
      </c>
      <c r="BU1807">
        <v>-0.312</v>
      </c>
      <c r="BV1807">
        <f t="shared" si="795"/>
        <v>-3.1199999999999999E-3</v>
      </c>
      <c r="BX1807" s="1">
        <v>43445</v>
      </c>
      <c r="BY1807">
        <v>-0.24399999999999999</v>
      </c>
      <c r="BZ1807">
        <f t="shared" si="796"/>
        <v>-2.4399999999999999E-3</v>
      </c>
      <c r="CB1807" s="1">
        <v>43494</v>
      </c>
      <c r="CC1807">
        <v>-0.22</v>
      </c>
      <c r="CD1807">
        <f t="shared" si="797"/>
        <v>-2.2000000000000001E-3</v>
      </c>
      <c r="CG1807" s="1"/>
    </row>
    <row r="1808" spans="1:85" x14ac:dyDescent="0.3">
      <c r="A1808" s="21">
        <f t="shared" si="798"/>
        <v>48341</v>
      </c>
      <c r="B1808" s="18">
        <f t="shared" si="782"/>
        <v>112.421875</v>
      </c>
      <c r="C1808">
        <f t="shared" si="778"/>
        <v>115</v>
      </c>
      <c r="D1808">
        <f t="shared" ca="1" si="785"/>
        <v>-6.4805555555555552</v>
      </c>
      <c r="E1808">
        <f ca="1">IF(currency="USD",'Future et co'!F1808,IF(currency="EUR",'Future et co'!G1808,FALSE))</f>
        <v>3.6070000000000005E-2</v>
      </c>
      <c r="F1808">
        <f t="shared" ca="1" si="786"/>
        <v>3.6070000000000005E-2</v>
      </c>
      <c r="G1808">
        <f t="shared" ca="1" si="787"/>
        <v>2.0569999999999998E-2</v>
      </c>
      <c r="L1808">
        <f t="shared" ca="1" si="788"/>
        <v>127.8</v>
      </c>
      <c r="M1808">
        <f t="shared" ca="1" si="783"/>
        <v>3.6070000000000005E-2</v>
      </c>
      <c r="R1808">
        <f t="shared" ca="1" si="789"/>
        <v>127.8</v>
      </c>
      <c r="S1808">
        <f t="shared" ca="1" si="784"/>
        <v>3.6070000000000005E-2</v>
      </c>
      <c r="U1808" s="1"/>
      <c r="W1808" t="str">
        <f t="shared" si="779"/>
        <v/>
      </c>
      <c r="Y1808" s="1"/>
      <c r="AA1808">
        <f t="shared" si="780"/>
        <v>0</v>
      </c>
      <c r="AC1808" s="1"/>
      <c r="AE1808">
        <f t="shared" si="781"/>
        <v>0</v>
      </c>
      <c r="AH1808" s="1"/>
      <c r="AI1808" s="17"/>
      <c r="AJ1808" s="25"/>
      <c r="AU1808" s="1">
        <v>43465</v>
      </c>
      <c r="AV1808">
        <v>2.3969999999999998</v>
      </c>
      <c r="AW1808">
        <f t="shared" si="790"/>
        <v>2.3969999999999998E-2</v>
      </c>
      <c r="AY1808" s="1">
        <v>43465</v>
      </c>
      <c r="AZ1808">
        <v>2.411</v>
      </c>
      <c r="BA1808">
        <f t="shared" si="791"/>
        <v>2.4109999999999999E-2</v>
      </c>
      <c r="BC1808" s="1">
        <v>43493</v>
      </c>
      <c r="BD1808">
        <v>2.7360000000000002</v>
      </c>
      <c r="BE1808">
        <f t="shared" si="792"/>
        <v>2.7360000000000002E-2</v>
      </c>
      <c r="BG1808" s="1">
        <v>43493</v>
      </c>
      <c r="BH1808">
        <v>2.694</v>
      </c>
      <c r="BI1808">
        <f t="shared" si="793"/>
        <v>2.6939999999999999E-2</v>
      </c>
      <c r="BK1808" s="1">
        <v>39183</v>
      </c>
      <c r="BL1808">
        <v>2.1659600000000001</v>
      </c>
      <c r="BM1808">
        <f t="shared" si="799"/>
        <v>2.1659600000000001E-2</v>
      </c>
      <c r="BP1808" s="1">
        <v>43430</v>
      </c>
      <c r="BQ1808">
        <v>210.11439999999999</v>
      </c>
      <c r="BR1808">
        <f t="shared" si="794"/>
        <v>2.1011439999999997</v>
      </c>
      <c r="BT1808" s="1">
        <v>43444</v>
      </c>
      <c r="BU1808">
        <v>-0.314</v>
      </c>
      <c r="BV1808">
        <f t="shared" si="795"/>
        <v>-3.14E-3</v>
      </c>
      <c r="BX1808" s="1">
        <v>43444</v>
      </c>
      <c r="BY1808">
        <v>-0.245</v>
      </c>
      <c r="BZ1808">
        <f t="shared" si="796"/>
        <v>-2.4499999999999999E-3</v>
      </c>
      <c r="CB1808" s="1">
        <v>43493</v>
      </c>
      <c r="CC1808">
        <v>-0.24</v>
      </c>
      <c r="CD1808">
        <f t="shared" si="797"/>
        <v>-2.3999999999999998E-3</v>
      </c>
      <c r="CG1808" s="1"/>
    </row>
    <row r="1809" spans="1:85" x14ac:dyDescent="0.3">
      <c r="A1809" s="21">
        <f t="shared" si="798"/>
        <v>48344</v>
      </c>
      <c r="B1809" s="18">
        <f t="shared" si="782"/>
        <v>112.421875</v>
      </c>
      <c r="C1809">
        <f t="shared" si="778"/>
        <v>115</v>
      </c>
      <c r="D1809">
        <f t="shared" ca="1" si="785"/>
        <v>-6.4888888888888889</v>
      </c>
      <c r="E1809">
        <f ca="1">IF(currency="USD",'Future et co'!F1809,IF(currency="EUR",'Future et co'!G1809,FALSE))</f>
        <v>3.6070000000000005E-2</v>
      </c>
      <c r="F1809">
        <f t="shared" ca="1" si="786"/>
        <v>3.6070000000000005E-2</v>
      </c>
      <c r="G1809">
        <f t="shared" ca="1" si="787"/>
        <v>2.0569999999999998E-2</v>
      </c>
      <c r="L1809">
        <f t="shared" ca="1" si="788"/>
        <v>127.8</v>
      </c>
      <c r="M1809">
        <f t="shared" ca="1" si="783"/>
        <v>3.6070000000000005E-2</v>
      </c>
      <c r="R1809">
        <f t="shared" ca="1" si="789"/>
        <v>127.8</v>
      </c>
      <c r="S1809">
        <f t="shared" ca="1" si="784"/>
        <v>3.6070000000000005E-2</v>
      </c>
      <c r="U1809" s="1"/>
      <c r="W1809" t="str">
        <f t="shared" si="779"/>
        <v/>
      </c>
      <c r="Y1809" s="1"/>
      <c r="AA1809">
        <f t="shared" si="780"/>
        <v>0</v>
      </c>
      <c r="AC1809" s="1"/>
      <c r="AE1809">
        <f t="shared" si="781"/>
        <v>0</v>
      </c>
      <c r="AH1809" s="1"/>
      <c r="AI1809" s="17"/>
      <c r="AJ1809" s="25"/>
      <c r="AU1809" s="1">
        <v>43462</v>
      </c>
      <c r="AV1809">
        <v>2.399</v>
      </c>
      <c r="AW1809">
        <f t="shared" si="790"/>
        <v>2.3990000000000001E-2</v>
      </c>
      <c r="AY1809" s="1">
        <v>43462</v>
      </c>
      <c r="AZ1809">
        <v>2.4140000000000001</v>
      </c>
      <c r="BA1809">
        <f t="shared" si="791"/>
        <v>2.4140000000000002E-2</v>
      </c>
      <c r="BC1809" s="1">
        <v>43490</v>
      </c>
      <c r="BD1809">
        <v>2.746</v>
      </c>
      <c r="BE1809">
        <f t="shared" si="792"/>
        <v>2.7459999999999998E-2</v>
      </c>
      <c r="BG1809" s="1">
        <v>43490</v>
      </c>
      <c r="BH1809">
        <v>2.7029999999999998</v>
      </c>
      <c r="BI1809">
        <f t="shared" si="793"/>
        <v>2.7029999999999998E-2</v>
      </c>
      <c r="BK1809" s="1">
        <v>39184</v>
      </c>
      <c r="BL1809">
        <v>2.1540400000000002</v>
      </c>
      <c r="BM1809">
        <f t="shared" si="799"/>
        <v>2.1540400000000001E-2</v>
      </c>
      <c r="BP1809" s="1">
        <v>43427</v>
      </c>
      <c r="BQ1809">
        <v>210.58500000000001</v>
      </c>
      <c r="BR1809">
        <f t="shared" si="794"/>
        <v>2.1058500000000002</v>
      </c>
      <c r="BT1809" s="1">
        <v>43441</v>
      </c>
      <c r="BU1809">
        <v>-0.315</v>
      </c>
      <c r="BV1809">
        <f t="shared" si="795"/>
        <v>-3.15E-3</v>
      </c>
      <c r="BX1809" s="1">
        <v>43441</v>
      </c>
      <c r="BY1809">
        <v>-0.246</v>
      </c>
      <c r="BZ1809">
        <f t="shared" si="796"/>
        <v>-2.4599999999999999E-3</v>
      </c>
      <c r="CB1809" s="1">
        <v>43490</v>
      </c>
      <c r="CC1809">
        <v>-0.24</v>
      </c>
      <c r="CD1809">
        <f t="shared" si="797"/>
        <v>-2.3999999999999998E-3</v>
      </c>
      <c r="CG1809" s="1"/>
    </row>
    <row r="1810" spans="1:85" x14ac:dyDescent="0.3">
      <c r="A1810" s="21">
        <f t="shared" si="798"/>
        <v>48345</v>
      </c>
      <c r="B1810" s="18">
        <f t="shared" si="782"/>
        <v>112.421875</v>
      </c>
      <c r="C1810">
        <f t="shared" si="778"/>
        <v>115</v>
      </c>
      <c r="D1810">
        <f t="shared" ca="1" si="785"/>
        <v>-6.4916666666666663</v>
      </c>
      <c r="E1810">
        <f ca="1">IF(currency="USD",'Future et co'!F1810,IF(currency="EUR",'Future et co'!G1810,FALSE))</f>
        <v>3.6070000000000005E-2</v>
      </c>
      <c r="F1810">
        <f t="shared" ca="1" si="786"/>
        <v>3.6070000000000005E-2</v>
      </c>
      <c r="G1810">
        <f t="shared" ca="1" si="787"/>
        <v>2.0569999999999998E-2</v>
      </c>
      <c r="L1810">
        <f t="shared" ca="1" si="788"/>
        <v>127.8</v>
      </c>
      <c r="M1810">
        <f t="shared" ca="1" si="783"/>
        <v>3.6070000000000005E-2</v>
      </c>
      <c r="R1810">
        <f t="shared" ca="1" si="789"/>
        <v>127.8</v>
      </c>
      <c r="S1810">
        <f t="shared" ca="1" si="784"/>
        <v>3.6070000000000005E-2</v>
      </c>
      <c r="U1810" s="1"/>
      <c r="W1810" t="str">
        <f t="shared" si="779"/>
        <v/>
      </c>
      <c r="Y1810" s="1"/>
      <c r="AA1810">
        <f t="shared" si="780"/>
        <v>0</v>
      </c>
      <c r="AC1810" s="1"/>
      <c r="AE1810">
        <f t="shared" si="781"/>
        <v>0</v>
      </c>
      <c r="AH1810" s="1"/>
      <c r="AI1810" s="17"/>
      <c r="AJ1810" s="25"/>
      <c r="AU1810" s="1">
        <v>43461</v>
      </c>
      <c r="AV1810">
        <v>2.3940000000000001</v>
      </c>
      <c r="AW1810">
        <f t="shared" si="790"/>
        <v>2.3940000000000003E-2</v>
      </c>
      <c r="AY1810" s="1">
        <v>43461</v>
      </c>
      <c r="AZ1810">
        <v>2.4089999999999998</v>
      </c>
      <c r="BA1810">
        <f t="shared" si="791"/>
        <v>2.4089999999999997E-2</v>
      </c>
      <c r="BC1810" s="1">
        <v>43489</v>
      </c>
      <c r="BD1810">
        <v>2.7370000000000001</v>
      </c>
      <c r="BE1810">
        <f t="shared" si="792"/>
        <v>2.7370000000000002E-2</v>
      </c>
      <c r="BG1810" s="1">
        <v>43489</v>
      </c>
      <c r="BH1810">
        <v>2.6876000000000002</v>
      </c>
      <c r="BI1810">
        <f t="shared" si="793"/>
        <v>2.6876000000000001E-2</v>
      </c>
      <c r="BK1810" s="1">
        <v>39185</v>
      </c>
      <c r="BL1810">
        <v>2.1470600000000002</v>
      </c>
      <c r="BM1810">
        <f t="shared" si="799"/>
        <v>2.1470600000000003E-2</v>
      </c>
      <c r="BP1810" s="1">
        <v>43426</v>
      </c>
      <c r="BQ1810">
        <v>209.97059999999999</v>
      </c>
      <c r="BR1810">
        <f t="shared" si="794"/>
        <v>2.0997059999999999</v>
      </c>
      <c r="BT1810" s="1">
        <v>43440</v>
      </c>
      <c r="BU1810">
        <v>-0.315</v>
      </c>
      <c r="BV1810">
        <f t="shared" si="795"/>
        <v>-3.15E-3</v>
      </c>
      <c r="BX1810" s="1">
        <v>43440</v>
      </c>
      <c r="BY1810">
        <v>-0.246</v>
      </c>
      <c r="BZ1810">
        <f t="shared" si="796"/>
        <v>-2.4599999999999999E-3</v>
      </c>
      <c r="CB1810" s="1">
        <v>43489</v>
      </c>
      <c r="CC1810">
        <v>-0.24</v>
      </c>
      <c r="CD1810">
        <f t="shared" si="797"/>
        <v>-2.3999999999999998E-3</v>
      </c>
      <c r="CG1810" s="1"/>
    </row>
    <row r="1811" spans="1:85" x14ac:dyDescent="0.3">
      <c r="A1811" s="21">
        <f t="shared" si="798"/>
        <v>48346</v>
      </c>
      <c r="B1811" s="18">
        <f t="shared" si="782"/>
        <v>112.421875</v>
      </c>
      <c r="C1811">
        <f t="shared" si="778"/>
        <v>115</v>
      </c>
      <c r="D1811">
        <f t="shared" ca="1" si="785"/>
        <v>-6.4944444444444445</v>
      </c>
      <c r="E1811">
        <f ca="1">IF(currency="USD",'Future et co'!F1811,IF(currency="EUR",'Future et co'!G1811,FALSE))</f>
        <v>3.6070000000000005E-2</v>
      </c>
      <c r="F1811">
        <f t="shared" ca="1" si="786"/>
        <v>3.6070000000000005E-2</v>
      </c>
      <c r="G1811">
        <f t="shared" ca="1" si="787"/>
        <v>2.0569999999999998E-2</v>
      </c>
      <c r="L1811">
        <f t="shared" ca="1" si="788"/>
        <v>127.8</v>
      </c>
      <c r="M1811">
        <f t="shared" ca="1" si="783"/>
        <v>3.6070000000000005E-2</v>
      </c>
      <c r="R1811">
        <f t="shared" ca="1" si="789"/>
        <v>127.8</v>
      </c>
      <c r="S1811">
        <f t="shared" ca="1" si="784"/>
        <v>3.6070000000000005E-2</v>
      </c>
      <c r="U1811" s="1"/>
      <c r="W1811" t="str">
        <f t="shared" si="779"/>
        <v/>
      </c>
      <c r="Y1811" s="1"/>
      <c r="AA1811">
        <f t="shared" si="780"/>
        <v>0</v>
      </c>
      <c r="AC1811" s="1"/>
      <c r="AE1811">
        <f t="shared" si="781"/>
        <v>0</v>
      </c>
      <c r="AH1811" s="1"/>
      <c r="AI1811" s="17"/>
      <c r="AJ1811" s="25"/>
      <c r="AU1811" s="1">
        <v>43460</v>
      </c>
      <c r="AV1811">
        <v>2.3959999999999999</v>
      </c>
      <c r="AW1811">
        <f t="shared" si="790"/>
        <v>2.3959999999999999E-2</v>
      </c>
      <c r="AY1811" s="1">
        <v>43460</v>
      </c>
      <c r="AZ1811">
        <v>2.423</v>
      </c>
      <c r="BA1811">
        <f t="shared" si="791"/>
        <v>2.4230000000000002E-2</v>
      </c>
      <c r="BC1811" s="1">
        <v>43488</v>
      </c>
      <c r="BD1811">
        <v>2.7490000000000001</v>
      </c>
      <c r="BE1811">
        <f t="shared" si="792"/>
        <v>2.7490000000000001E-2</v>
      </c>
      <c r="BG1811" s="1">
        <v>43488</v>
      </c>
      <c r="BH1811">
        <v>2.7128999999999999</v>
      </c>
      <c r="BI1811">
        <f t="shared" si="793"/>
        <v>2.7129E-2</v>
      </c>
      <c r="BK1811" s="1">
        <v>39188</v>
      </c>
      <c r="BL1811">
        <v>2.1296599999999999</v>
      </c>
      <c r="BM1811">
        <f t="shared" si="799"/>
        <v>2.1296599999999999E-2</v>
      </c>
      <c r="BP1811" s="1">
        <v>43425</v>
      </c>
      <c r="BQ1811">
        <v>209.90530000000001</v>
      </c>
      <c r="BR1811">
        <f t="shared" si="794"/>
        <v>2.0990530000000001</v>
      </c>
      <c r="BT1811" s="1">
        <v>43439</v>
      </c>
      <c r="BU1811">
        <v>-0.316</v>
      </c>
      <c r="BV1811">
        <f t="shared" si="795"/>
        <v>-3.16E-3</v>
      </c>
      <c r="BX1811" s="1">
        <v>43439</v>
      </c>
      <c r="BY1811">
        <v>-0.246</v>
      </c>
      <c r="BZ1811">
        <f t="shared" si="796"/>
        <v>-2.4599999999999999E-3</v>
      </c>
      <c r="CB1811" s="1">
        <v>43488</v>
      </c>
      <c r="CC1811">
        <v>-0.22</v>
      </c>
      <c r="CD1811">
        <f t="shared" si="797"/>
        <v>-2.2000000000000001E-3</v>
      </c>
      <c r="CG1811" s="1"/>
    </row>
    <row r="1812" spans="1:85" x14ac:dyDescent="0.3">
      <c r="A1812" s="21">
        <f t="shared" si="798"/>
        <v>48347</v>
      </c>
      <c r="B1812" s="18">
        <f t="shared" si="782"/>
        <v>112.421875</v>
      </c>
      <c r="C1812">
        <f t="shared" si="778"/>
        <v>115</v>
      </c>
      <c r="D1812">
        <f t="shared" ca="1" si="785"/>
        <v>-6.4972222222222218</v>
      </c>
      <c r="E1812">
        <f ca="1">IF(currency="USD",'Future et co'!F1812,IF(currency="EUR",'Future et co'!G1812,FALSE))</f>
        <v>3.6070000000000005E-2</v>
      </c>
      <c r="F1812">
        <f t="shared" ca="1" si="786"/>
        <v>3.6070000000000005E-2</v>
      </c>
      <c r="G1812">
        <f t="shared" ca="1" si="787"/>
        <v>2.0569999999999998E-2</v>
      </c>
      <c r="L1812">
        <f t="shared" ca="1" si="788"/>
        <v>127.8</v>
      </c>
      <c r="M1812">
        <f t="shared" ca="1" si="783"/>
        <v>3.6070000000000005E-2</v>
      </c>
      <c r="R1812">
        <f t="shared" ca="1" si="789"/>
        <v>127.8</v>
      </c>
      <c r="S1812">
        <f t="shared" ca="1" si="784"/>
        <v>3.6070000000000005E-2</v>
      </c>
      <c r="U1812" s="1"/>
      <c r="W1812" t="str">
        <f t="shared" si="779"/>
        <v/>
      </c>
      <c r="Y1812" s="1"/>
      <c r="AA1812">
        <f t="shared" si="780"/>
        <v>0</v>
      </c>
      <c r="AC1812" s="1"/>
      <c r="AE1812">
        <f t="shared" si="781"/>
        <v>0</v>
      </c>
      <c r="AH1812" s="1"/>
      <c r="AI1812" s="17"/>
      <c r="AJ1812" s="25"/>
      <c r="AU1812" s="1">
        <v>43458</v>
      </c>
      <c r="AV1812">
        <v>2.391</v>
      </c>
      <c r="AW1812">
        <f t="shared" si="790"/>
        <v>2.3910000000000001E-2</v>
      </c>
      <c r="AY1812" s="1">
        <v>43458</v>
      </c>
      <c r="AZ1812">
        <v>2.415</v>
      </c>
      <c r="BA1812">
        <f t="shared" si="791"/>
        <v>2.4150000000000001E-2</v>
      </c>
      <c r="BC1812" s="1">
        <v>43487</v>
      </c>
      <c r="BD1812">
        <v>2.7469999999999999</v>
      </c>
      <c r="BE1812">
        <f t="shared" si="792"/>
        <v>2.7469999999999998E-2</v>
      </c>
      <c r="BG1812" s="1">
        <v>43487</v>
      </c>
      <c r="BH1812">
        <v>2.7094</v>
      </c>
      <c r="BI1812">
        <f t="shared" si="793"/>
        <v>2.7094E-2</v>
      </c>
      <c r="BK1812" s="1">
        <v>39189</v>
      </c>
      <c r="BL1812">
        <v>2.12554</v>
      </c>
      <c r="BM1812">
        <f t="shared" si="799"/>
        <v>2.1255400000000001E-2</v>
      </c>
      <c r="BP1812" s="1">
        <v>43424</v>
      </c>
      <c r="BQ1812">
        <v>210.31049999999999</v>
      </c>
      <c r="BR1812">
        <f t="shared" si="794"/>
        <v>2.1031049999999998</v>
      </c>
      <c r="BT1812" s="1">
        <v>43438</v>
      </c>
      <c r="BU1812">
        <v>-0.316</v>
      </c>
      <c r="BV1812">
        <f t="shared" si="795"/>
        <v>-3.16E-3</v>
      </c>
      <c r="BX1812" s="1">
        <v>43438</v>
      </c>
      <c r="BY1812">
        <v>-0.247</v>
      </c>
      <c r="BZ1812">
        <f t="shared" si="796"/>
        <v>-2.47E-3</v>
      </c>
      <c r="CB1812" s="1">
        <v>43487</v>
      </c>
      <c r="CC1812">
        <v>-0.24</v>
      </c>
      <c r="CD1812">
        <f t="shared" si="797"/>
        <v>-2.3999999999999998E-3</v>
      </c>
      <c r="CG1812" s="1"/>
    </row>
    <row r="1813" spans="1:85" x14ac:dyDescent="0.3">
      <c r="A1813" s="21">
        <f t="shared" si="798"/>
        <v>48348</v>
      </c>
      <c r="B1813" s="18">
        <f t="shared" si="782"/>
        <v>112.421875</v>
      </c>
      <c r="C1813">
        <f t="shared" si="778"/>
        <v>115</v>
      </c>
      <c r="D1813">
        <f t="shared" ca="1" si="785"/>
        <v>-6.5</v>
      </c>
      <c r="E1813">
        <f ca="1">IF(currency="USD",'Future et co'!F1813,IF(currency="EUR",'Future et co'!G1813,FALSE))</f>
        <v>3.6070000000000005E-2</v>
      </c>
      <c r="F1813">
        <f t="shared" ca="1" si="786"/>
        <v>3.6070000000000005E-2</v>
      </c>
      <c r="G1813">
        <f t="shared" ca="1" si="787"/>
        <v>2.0569999999999998E-2</v>
      </c>
      <c r="L1813">
        <f t="shared" ca="1" si="788"/>
        <v>127.8</v>
      </c>
      <c r="M1813">
        <f t="shared" ca="1" si="783"/>
        <v>3.6070000000000005E-2</v>
      </c>
      <c r="R1813">
        <f t="shared" ca="1" si="789"/>
        <v>127.8</v>
      </c>
      <c r="S1813">
        <f t="shared" ca="1" si="784"/>
        <v>3.6070000000000005E-2</v>
      </c>
      <c r="U1813" s="1"/>
      <c r="W1813" t="str">
        <f t="shared" si="779"/>
        <v/>
      </c>
      <c r="Y1813" s="1"/>
      <c r="AA1813">
        <f t="shared" si="780"/>
        <v>0</v>
      </c>
      <c r="AC1813" s="1"/>
      <c r="AE1813">
        <f t="shared" si="781"/>
        <v>0</v>
      </c>
      <c r="AH1813" s="1"/>
      <c r="AI1813" s="17"/>
      <c r="AJ1813" s="25"/>
      <c r="AU1813" s="1">
        <v>43455</v>
      </c>
      <c r="AV1813">
        <v>2.3969999999999998</v>
      </c>
      <c r="AW1813">
        <f t="shared" si="790"/>
        <v>2.3969999999999998E-2</v>
      </c>
      <c r="AY1813" s="1">
        <v>43455</v>
      </c>
      <c r="AZ1813">
        <v>2.4300000000000002</v>
      </c>
      <c r="BA1813">
        <f t="shared" si="791"/>
        <v>2.4300000000000002E-2</v>
      </c>
      <c r="BC1813" s="1">
        <v>43486</v>
      </c>
      <c r="BD1813">
        <v>2.7589999999999999</v>
      </c>
      <c r="BE1813">
        <f t="shared" si="792"/>
        <v>2.759E-2</v>
      </c>
      <c r="BG1813" s="1">
        <v>43486</v>
      </c>
      <c r="BH1813">
        <v>2.73</v>
      </c>
      <c r="BI1813">
        <f t="shared" si="793"/>
        <v>2.7300000000000001E-2</v>
      </c>
      <c r="BK1813" s="1">
        <v>39190</v>
      </c>
      <c r="BL1813">
        <v>2.1295600000000001</v>
      </c>
      <c r="BM1813">
        <f t="shared" si="799"/>
        <v>2.1295600000000001E-2</v>
      </c>
      <c r="BP1813" s="1">
        <v>43423</v>
      </c>
      <c r="BQ1813">
        <v>209.9314</v>
      </c>
      <c r="BR1813">
        <f t="shared" si="794"/>
        <v>2.0993140000000001</v>
      </c>
      <c r="BT1813" s="1">
        <v>43437</v>
      </c>
      <c r="BU1813">
        <v>-0.316</v>
      </c>
      <c r="BV1813">
        <f t="shared" si="795"/>
        <v>-3.16E-3</v>
      </c>
      <c r="BX1813" s="1">
        <v>43437</v>
      </c>
      <c r="BY1813">
        <v>-0.248</v>
      </c>
      <c r="BZ1813">
        <f t="shared" si="796"/>
        <v>-2.48E-3</v>
      </c>
      <c r="CB1813" s="1">
        <v>43486</v>
      </c>
      <c r="CC1813">
        <v>-0.2316</v>
      </c>
      <c r="CD1813">
        <f t="shared" si="797"/>
        <v>-2.3159999999999999E-3</v>
      </c>
      <c r="CG1813" s="1"/>
    </row>
    <row r="1814" spans="1:85" x14ac:dyDescent="0.3">
      <c r="A1814" s="21">
        <f t="shared" si="798"/>
        <v>48351</v>
      </c>
      <c r="B1814" s="18">
        <f t="shared" si="782"/>
        <v>112.421875</v>
      </c>
      <c r="C1814">
        <f t="shared" si="778"/>
        <v>115</v>
      </c>
      <c r="D1814">
        <f t="shared" ca="1" si="785"/>
        <v>-6.5083333333333337</v>
      </c>
      <c r="E1814">
        <f ca="1">IF(currency="USD",'Future et co'!F1814,IF(currency="EUR",'Future et co'!G1814,FALSE))</f>
        <v>3.6070000000000005E-2</v>
      </c>
      <c r="F1814">
        <f t="shared" ca="1" si="786"/>
        <v>3.6070000000000005E-2</v>
      </c>
      <c r="G1814">
        <f t="shared" ca="1" si="787"/>
        <v>2.0569999999999998E-2</v>
      </c>
      <c r="L1814">
        <f t="shared" ca="1" si="788"/>
        <v>127.8</v>
      </c>
      <c r="M1814">
        <f t="shared" ca="1" si="783"/>
        <v>3.6070000000000005E-2</v>
      </c>
      <c r="R1814">
        <f t="shared" ca="1" si="789"/>
        <v>127.8</v>
      </c>
      <c r="S1814">
        <f t="shared" ca="1" si="784"/>
        <v>3.6070000000000005E-2</v>
      </c>
      <c r="U1814" s="1"/>
      <c r="W1814" t="str">
        <f t="shared" si="779"/>
        <v/>
      </c>
      <c r="Y1814" s="1"/>
      <c r="AA1814">
        <f t="shared" si="780"/>
        <v>0</v>
      </c>
      <c r="AC1814" s="1"/>
      <c r="AE1814">
        <f t="shared" si="781"/>
        <v>0</v>
      </c>
      <c r="AH1814" s="1"/>
      <c r="AI1814" s="17"/>
      <c r="AJ1814" s="25"/>
      <c r="AU1814" s="1">
        <v>43454</v>
      </c>
      <c r="AV1814">
        <v>2.4039999999999999</v>
      </c>
      <c r="AW1814">
        <f t="shared" si="790"/>
        <v>2.4039999999999999E-2</v>
      </c>
      <c r="AY1814" s="1">
        <v>43454</v>
      </c>
      <c r="AZ1814">
        <v>2.4409999999999998</v>
      </c>
      <c r="BA1814">
        <f t="shared" si="791"/>
        <v>2.4409999999999998E-2</v>
      </c>
      <c r="BC1814" s="1">
        <v>43483</v>
      </c>
      <c r="BD1814">
        <v>2.7589999999999999</v>
      </c>
      <c r="BE1814">
        <f t="shared" si="792"/>
        <v>2.759E-2</v>
      </c>
      <c r="BG1814" s="1">
        <v>43483</v>
      </c>
      <c r="BH1814">
        <v>2.738</v>
      </c>
      <c r="BI1814">
        <f t="shared" si="793"/>
        <v>2.7380000000000002E-2</v>
      </c>
      <c r="BK1814" s="1">
        <v>39191</v>
      </c>
      <c r="BL1814">
        <v>2.13158</v>
      </c>
      <c r="BM1814">
        <f t="shared" si="799"/>
        <v>2.1315799999999999E-2</v>
      </c>
      <c r="BP1814" s="1">
        <v>43420</v>
      </c>
      <c r="BQ1814">
        <v>209.99680000000001</v>
      </c>
      <c r="BR1814">
        <f t="shared" si="794"/>
        <v>2.0999680000000001</v>
      </c>
      <c r="BT1814" s="1">
        <v>43434</v>
      </c>
      <c r="BU1814">
        <v>-0.316</v>
      </c>
      <c r="BV1814">
        <f t="shared" si="795"/>
        <v>-3.16E-3</v>
      </c>
      <c r="BX1814" s="1">
        <v>43434</v>
      </c>
      <c r="BY1814">
        <v>-0.251</v>
      </c>
      <c r="BZ1814">
        <f t="shared" si="796"/>
        <v>-2.5100000000000001E-3</v>
      </c>
      <c r="CB1814" s="1">
        <v>43483</v>
      </c>
      <c r="CC1814">
        <v>-0.24</v>
      </c>
      <c r="CD1814">
        <f t="shared" si="797"/>
        <v>-2.3999999999999998E-3</v>
      </c>
      <c r="CG1814" s="1"/>
    </row>
    <row r="1815" spans="1:85" x14ac:dyDescent="0.3">
      <c r="A1815" s="21">
        <f t="shared" si="798"/>
        <v>48352</v>
      </c>
      <c r="B1815" s="18">
        <f t="shared" si="782"/>
        <v>112.421875</v>
      </c>
      <c r="C1815">
        <f t="shared" si="778"/>
        <v>115</v>
      </c>
      <c r="D1815">
        <f t="shared" ca="1" si="785"/>
        <v>-6.5111111111111111</v>
      </c>
      <c r="E1815">
        <f ca="1">IF(currency="USD",'Future et co'!F1815,IF(currency="EUR",'Future et co'!G1815,FALSE))</f>
        <v>3.6070000000000005E-2</v>
      </c>
      <c r="F1815">
        <f t="shared" ca="1" si="786"/>
        <v>3.6070000000000005E-2</v>
      </c>
      <c r="G1815">
        <f t="shared" ca="1" si="787"/>
        <v>2.0569999999999998E-2</v>
      </c>
      <c r="L1815">
        <f t="shared" ca="1" si="788"/>
        <v>127.8</v>
      </c>
      <c r="M1815">
        <f t="shared" ca="1" si="783"/>
        <v>3.6070000000000005E-2</v>
      </c>
      <c r="R1815">
        <f t="shared" ca="1" si="789"/>
        <v>127.8</v>
      </c>
      <c r="S1815">
        <f t="shared" ca="1" si="784"/>
        <v>3.6070000000000005E-2</v>
      </c>
      <c r="U1815" s="1"/>
      <c r="W1815" t="str">
        <f t="shared" si="779"/>
        <v/>
      </c>
      <c r="Y1815" s="1"/>
      <c r="AA1815">
        <f t="shared" si="780"/>
        <v>0</v>
      </c>
      <c r="AC1815" s="1"/>
      <c r="AE1815">
        <f t="shared" si="781"/>
        <v>0</v>
      </c>
      <c r="AH1815" s="1"/>
      <c r="AI1815" s="17"/>
      <c r="AJ1815" s="25"/>
      <c r="AU1815" s="1">
        <v>43453</v>
      </c>
      <c r="AV1815">
        <v>2.403</v>
      </c>
      <c r="AW1815">
        <f t="shared" si="790"/>
        <v>2.4029999999999999E-2</v>
      </c>
      <c r="AY1815" s="1">
        <v>43453</v>
      </c>
      <c r="AZ1815">
        <v>2.44</v>
      </c>
      <c r="BA1815">
        <f t="shared" si="791"/>
        <v>2.4399999999999998E-2</v>
      </c>
      <c r="BC1815" s="1">
        <v>43482</v>
      </c>
      <c r="BD1815">
        <v>2.746</v>
      </c>
      <c r="BE1815">
        <f t="shared" si="792"/>
        <v>2.7459999999999998E-2</v>
      </c>
      <c r="BG1815" s="1">
        <v>43482</v>
      </c>
      <c r="BH1815">
        <v>2.677</v>
      </c>
      <c r="BI1815">
        <f t="shared" si="793"/>
        <v>2.6770000000000002E-2</v>
      </c>
      <c r="BK1815" s="1">
        <v>39192</v>
      </c>
      <c r="BL1815">
        <v>2.1115400000000002</v>
      </c>
      <c r="BM1815">
        <f t="shared" si="799"/>
        <v>2.1115400000000003E-2</v>
      </c>
      <c r="BP1815" s="1">
        <v>43419</v>
      </c>
      <c r="BQ1815">
        <v>210.20590000000001</v>
      </c>
      <c r="BR1815">
        <f t="shared" si="794"/>
        <v>2.1020590000000001</v>
      </c>
      <c r="BT1815" s="1">
        <v>43433</v>
      </c>
      <c r="BU1815">
        <v>-0.316</v>
      </c>
      <c r="BV1815">
        <f t="shared" si="795"/>
        <v>-3.16E-3</v>
      </c>
      <c r="BX1815" s="1">
        <v>43433</v>
      </c>
      <c r="BY1815">
        <v>-0.253</v>
      </c>
      <c r="BZ1815">
        <f t="shared" si="796"/>
        <v>-2.5300000000000001E-3</v>
      </c>
      <c r="CB1815" s="1">
        <v>43482</v>
      </c>
      <c r="CC1815">
        <v>-0.24</v>
      </c>
      <c r="CD1815">
        <f t="shared" si="797"/>
        <v>-2.3999999999999998E-3</v>
      </c>
      <c r="CG1815" s="1"/>
    </row>
    <row r="1816" spans="1:85" x14ac:dyDescent="0.3">
      <c r="A1816" s="21">
        <f t="shared" si="798"/>
        <v>48353</v>
      </c>
      <c r="B1816" s="18">
        <f t="shared" si="782"/>
        <v>112.421875</v>
      </c>
      <c r="C1816">
        <f t="shared" si="778"/>
        <v>115</v>
      </c>
      <c r="D1816">
        <f t="shared" ca="1" si="785"/>
        <v>-6.5138888888888893</v>
      </c>
      <c r="E1816">
        <f ca="1">IF(currency="USD",'Future et co'!F1816,IF(currency="EUR",'Future et co'!G1816,FALSE))</f>
        <v>3.6070000000000005E-2</v>
      </c>
      <c r="F1816">
        <f t="shared" ca="1" si="786"/>
        <v>3.6070000000000005E-2</v>
      </c>
      <c r="G1816">
        <f t="shared" ca="1" si="787"/>
        <v>2.0569999999999998E-2</v>
      </c>
      <c r="L1816">
        <f t="shared" ca="1" si="788"/>
        <v>127.8</v>
      </c>
      <c r="M1816">
        <f t="shared" ca="1" si="783"/>
        <v>3.6070000000000005E-2</v>
      </c>
      <c r="R1816">
        <f t="shared" ca="1" si="789"/>
        <v>127.8</v>
      </c>
      <c r="S1816">
        <f t="shared" ca="1" si="784"/>
        <v>3.6070000000000005E-2</v>
      </c>
      <c r="U1816" s="1"/>
      <c r="W1816" t="str">
        <f t="shared" si="779"/>
        <v/>
      </c>
      <c r="Y1816" s="1"/>
      <c r="AA1816">
        <f t="shared" si="780"/>
        <v>0</v>
      </c>
      <c r="AC1816" s="1"/>
      <c r="AE1816">
        <f t="shared" si="781"/>
        <v>0</v>
      </c>
      <c r="AH1816" s="1"/>
      <c r="AI1816" s="17"/>
      <c r="AJ1816" s="25"/>
      <c r="AU1816" s="1">
        <v>43452</v>
      </c>
      <c r="AV1816">
        <v>2.371</v>
      </c>
      <c r="AW1816">
        <f t="shared" si="790"/>
        <v>2.3709999999999998E-2</v>
      </c>
      <c r="AY1816" s="1">
        <v>43452</v>
      </c>
      <c r="AZ1816">
        <v>2.4039999999999999</v>
      </c>
      <c r="BA1816">
        <f t="shared" si="791"/>
        <v>2.4039999999999999E-2</v>
      </c>
      <c r="BC1816" s="1">
        <v>43481</v>
      </c>
      <c r="BD1816">
        <v>2.73</v>
      </c>
      <c r="BE1816">
        <f t="shared" si="792"/>
        <v>2.7300000000000001E-2</v>
      </c>
      <c r="BG1816" s="1">
        <v>43481</v>
      </c>
      <c r="BH1816">
        <v>2.673</v>
      </c>
      <c r="BI1816">
        <f t="shared" si="793"/>
        <v>2.673E-2</v>
      </c>
      <c r="BK1816" s="1">
        <v>39195</v>
      </c>
      <c r="BL1816">
        <v>2.1178499999999998</v>
      </c>
      <c r="BM1816">
        <f t="shared" si="799"/>
        <v>2.1178499999999999E-2</v>
      </c>
      <c r="BP1816" s="1">
        <v>43418</v>
      </c>
      <c r="BQ1816">
        <v>209.33009999999999</v>
      </c>
      <c r="BR1816">
        <f t="shared" si="794"/>
        <v>2.0933009999999999</v>
      </c>
      <c r="BT1816" s="1">
        <v>43432</v>
      </c>
      <c r="BU1816">
        <v>-0.316</v>
      </c>
      <c r="BV1816">
        <f t="shared" si="795"/>
        <v>-3.16E-3</v>
      </c>
      <c r="BX1816" s="1">
        <v>43432</v>
      </c>
      <c r="BY1816">
        <v>-0.25600000000000001</v>
      </c>
      <c r="BZ1816">
        <f t="shared" si="796"/>
        <v>-2.5600000000000002E-3</v>
      </c>
      <c r="CB1816" s="1">
        <v>43481</v>
      </c>
      <c r="CC1816">
        <v>-0.23599999999999999</v>
      </c>
      <c r="CD1816">
        <f t="shared" si="797"/>
        <v>-2.3599999999999997E-3</v>
      </c>
      <c r="CG1816" s="1"/>
    </row>
    <row r="1817" spans="1:85" x14ac:dyDescent="0.3">
      <c r="A1817" s="21">
        <f t="shared" si="798"/>
        <v>48354</v>
      </c>
      <c r="B1817" s="18">
        <f t="shared" si="782"/>
        <v>112.421875</v>
      </c>
      <c r="C1817">
        <f t="shared" ref="C1817:C1880" si="800">CEILING(B1817,$C$9)</f>
        <v>115</v>
      </c>
      <c r="D1817">
        <f t="shared" ca="1" si="785"/>
        <v>-6.5166666666666666</v>
      </c>
      <c r="E1817">
        <f ca="1">IF(currency="USD",'Future et co'!F1817,IF(currency="EUR",'Future et co'!G1817,FALSE))</f>
        <v>3.6070000000000005E-2</v>
      </c>
      <c r="F1817">
        <f t="shared" ca="1" si="786"/>
        <v>3.6070000000000005E-2</v>
      </c>
      <c r="G1817">
        <f t="shared" ca="1" si="787"/>
        <v>2.0569999999999998E-2</v>
      </c>
      <c r="L1817">
        <f t="shared" ca="1" si="788"/>
        <v>127.8</v>
      </c>
      <c r="M1817">
        <f t="shared" ca="1" si="783"/>
        <v>3.6070000000000005E-2</v>
      </c>
      <c r="R1817">
        <f t="shared" ca="1" si="789"/>
        <v>127.8</v>
      </c>
      <c r="S1817">
        <f t="shared" ca="1" si="784"/>
        <v>3.6070000000000005E-2</v>
      </c>
      <c r="U1817" s="1"/>
      <c r="W1817" t="str">
        <f t="shared" si="779"/>
        <v/>
      </c>
      <c r="Y1817" s="1"/>
      <c r="AA1817">
        <f t="shared" si="780"/>
        <v>0</v>
      </c>
      <c r="AC1817" s="1"/>
      <c r="AE1817">
        <f t="shared" si="781"/>
        <v>0</v>
      </c>
      <c r="AH1817" s="1"/>
      <c r="AI1817" s="17"/>
      <c r="AJ1817" s="25"/>
      <c r="AU1817" s="1">
        <v>43451</v>
      </c>
      <c r="AV1817">
        <v>2.3679999999999999</v>
      </c>
      <c r="AW1817">
        <f t="shared" si="790"/>
        <v>2.368E-2</v>
      </c>
      <c r="AY1817" s="1">
        <v>43451</v>
      </c>
      <c r="AZ1817">
        <v>2.415</v>
      </c>
      <c r="BA1817">
        <f t="shared" si="791"/>
        <v>2.4150000000000001E-2</v>
      </c>
      <c r="BC1817" s="1">
        <v>43480</v>
      </c>
      <c r="BD1817">
        <v>2.7280000000000002</v>
      </c>
      <c r="BE1817">
        <f t="shared" si="792"/>
        <v>2.7280000000000002E-2</v>
      </c>
      <c r="BG1817" s="1">
        <v>43480</v>
      </c>
      <c r="BH1817">
        <v>2.6682999999999999</v>
      </c>
      <c r="BI1817">
        <f t="shared" si="793"/>
        <v>2.6682999999999998E-2</v>
      </c>
      <c r="BK1817" s="1">
        <v>39196</v>
      </c>
      <c r="BL1817">
        <v>2.1248399999999998</v>
      </c>
      <c r="BM1817">
        <f t="shared" si="799"/>
        <v>2.1248399999999997E-2</v>
      </c>
      <c r="BP1817" s="1">
        <v>43417</v>
      </c>
      <c r="BQ1817">
        <v>209.2517</v>
      </c>
      <c r="BR1817">
        <f t="shared" si="794"/>
        <v>2.092517</v>
      </c>
      <c r="BT1817" s="1">
        <v>43431</v>
      </c>
      <c r="BU1817">
        <v>-0.316</v>
      </c>
      <c r="BV1817">
        <f t="shared" si="795"/>
        <v>-3.16E-3</v>
      </c>
      <c r="BX1817" s="1">
        <v>43431</v>
      </c>
      <c r="BY1817">
        <v>-0.25600000000000001</v>
      </c>
      <c r="BZ1817">
        <f t="shared" si="796"/>
        <v>-2.5600000000000002E-3</v>
      </c>
      <c r="CB1817" s="1">
        <v>43480</v>
      </c>
      <c r="CC1817">
        <v>-0.25</v>
      </c>
      <c r="CD1817">
        <f t="shared" si="797"/>
        <v>-2.5000000000000001E-3</v>
      </c>
      <c r="CG1817" s="1"/>
    </row>
    <row r="1818" spans="1:85" x14ac:dyDescent="0.3">
      <c r="A1818" s="21">
        <f t="shared" si="798"/>
        <v>48355</v>
      </c>
      <c r="B1818" s="18">
        <f t="shared" si="782"/>
        <v>112.421875</v>
      </c>
      <c r="C1818">
        <f t="shared" si="800"/>
        <v>115</v>
      </c>
      <c r="D1818">
        <f t="shared" ca="1" si="785"/>
        <v>-6.5194444444444448</v>
      </c>
      <c r="E1818">
        <f ca="1">IF(currency="USD",'Future et co'!F1818,IF(currency="EUR",'Future et co'!G1818,FALSE))</f>
        <v>3.6070000000000005E-2</v>
      </c>
      <c r="F1818">
        <f t="shared" ca="1" si="786"/>
        <v>3.6070000000000005E-2</v>
      </c>
      <c r="G1818">
        <f t="shared" ca="1" si="787"/>
        <v>2.0569999999999998E-2</v>
      </c>
      <c r="L1818">
        <f t="shared" ca="1" si="788"/>
        <v>127.8</v>
      </c>
      <c r="M1818">
        <f t="shared" ca="1" si="783"/>
        <v>3.6070000000000005E-2</v>
      </c>
      <c r="R1818">
        <f t="shared" ca="1" si="789"/>
        <v>127.8</v>
      </c>
      <c r="S1818">
        <f t="shared" ca="1" si="784"/>
        <v>3.6070000000000005E-2</v>
      </c>
      <c r="U1818" s="1"/>
      <c r="W1818" t="str">
        <f t="shared" si="779"/>
        <v/>
      </c>
      <c r="Y1818" s="1"/>
      <c r="AA1818">
        <f t="shared" si="780"/>
        <v>0</v>
      </c>
      <c r="AC1818" s="1"/>
      <c r="AE1818">
        <f t="shared" si="781"/>
        <v>0</v>
      </c>
      <c r="AH1818" s="1"/>
      <c r="AI1818" s="17"/>
      <c r="AJ1818" s="25"/>
      <c r="AU1818" s="1">
        <v>43448</v>
      </c>
      <c r="AV1818">
        <v>2.38</v>
      </c>
      <c r="AW1818">
        <f t="shared" si="790"/>
        <v>2.3799999999999998E-2</v>
      </c>
      <c r="AY1818" s="1">
        <v>43448</v>
      </c>
      <c r="AZ1818">
        <v>2.4359999999999999</v>
      </c>
      <c r="BA1818">
        <f t="shared" si="791"/>
        <v>2.436E-2</v>
      </c>
      <c r="BC1818" s="1">
        <v>43479</v>
      </c>
      <c r="BD1818">
        <v>2.7309999999999999</v>
      </c>
      <c r="BE1818">
        <f t="shared" si="792"/>
        <v>2.7309999999999997E-2</v>
      </c>
      <c r="BG1818" s="1">
        <v>43479</v>
      </c>
      <c r="BH1818">
        <v>2.653</v>
      </c>
      <c r="BI1818">
        <f t="shared" si="793"/>
        <v>2.6530000000000001E-2</v>
      </c>
      <c r="BK1818" s="1">
        <v>39197</v>
      </c>
      <c r="BL1818">
        <v>2.1142500000000002</v>
      </c>
      <c r="BM1818">
        <f t="shared" si="799"/>
        <v>2.1142500000000002E-2</v>
      </c>
      <c r="BP1818" s="1">
        <v>43416</v>
      </c>
      <c r="BQ1818">
        <v>209.52619999999999</v>
      </c>
      <c r="BR1818">
        <f t="shared" si="794"/>
        <v>2.095262</v>
      </c>
      <c r="BT1818" s="1">
        <v>43430</v>
      </c>
      <c r="BU1818">
        <v>-0.316</v>
      </c>
      <c r="BV1818">
        <f t="shared" si="795"/>
        <v>-3.16E-3</v>
      </c>
      <c r="BX1818" s="1">
        <v>43430</v>
      </c>
      <c r="BY1818">
        <v>-0.25600000000000001</v>
      </c>
      <c r="BZ1818">
        <f t="shared" si="796"/>
        <v>-2.5600000000000002E-3</v>
      </c>
      <c r="CB1818" s="1">
        <v>43479</v>
      </c>
      <c r="CC1818">
        <v>-0.23</v>
      </c>
      <c r="CD1818">
        <f t="shared" si="797"/>
        <v>-2.3E-3</v>
      </c>
      <c r="CG1818" s="1"/>
    </row>
    <row r="1819" spans="1:85" x14ac:dyDescent="0.3">
      <c r="A1819" s="21">
        <f t="shared" si="798"/>
        <v>48358</v>
      </c>
      <c r="B1819" s="18">
        <f t="shared" si="782"/>
        <v>112.421875</v>
      </c>
      <c r="C1819">
        <f t="shared" si="800"/>
        <v>115</v>
      </c>
      <c r="D1819">
        <f t="shared" ca="1" si="785"/>
        <v>-6.5277777777777777</v>
      </c>
      <c r="E1819">
        <f ca="1">IF(currency="USD",'Future et co'!F1819,IF(currency="EUR",'Future et co'!G1819,FALSE))</f>
        <v>3.6070000000000005E-2</v>
      </c>
      <c r="F1819">
        <f t="shared" ca="1" si="786"/>
        <v>3.6070000000000005E-2</v>
      </c>
      <c r="G1819">
        <f t="shared" ca="1" si="787"/>
        <v>2.0569999999999998E-2</v>
      </c>
      <c r="L1819">
        <f t="shared" ca="1" si="788"/>
        <v>127.8</v>
      </c>
      <c r="M1819">
        <f t="shared" ca="1" si="783"/>
        <v>3.6070000000000005E-2</v>
      </c>
      <c r="R1819">
        <f t="shared" ca="1" si="789"/>
        <v>127.8</v>
      </c>
      <c r="S1819">
        <f t="shared" ca="1" si="784"/>
        <v>3.6070000000000005E-2</v>
      </c>
      <c r="U1819" s="1"/>
      <c r="W1819" t="str">
        <f t="shared" si="779"/>
        <v/>
      </c>
      <c r="Y1819" s="1"/>
      <c r="AA1819">
        <f t="shared" si="780"/>
        <v>0</v>
      </c>
      <c r="AC1819" s="1"/>
      <c r="AE1819">
        <f t="shared" si="781"/>
        <v>0</v>
      </c>
      <c r="AH1819" s="1"/>
      <c r="AI1819" s="17"/>
      <c r="AJ1819" s="25"/>
      <c r="AU1819" s="1">
        <v>43447</v>
      </c>
      <c r="AV1819">
        <v>2.3839999999999999</v>
      </c>
      <c r="AW1819">
        <f t="shared" si="790"/>
        <v>2.384E-2</v>
      </c>
      <c r="AY1819" s="1">
        <v>43447</v>
      </c>
      <c r="AZ1819">
        <v>2.4430000000000001</v>
      </c>
      <c r="BA1819">
        <f t="shared" si="791"/>
        <v>2.443E-2</v>
      </c>
      <c r="BC1819" s="1">
        <v>43476</v>
      </c>
      <c r="BD1819">
        <v>2.7349999999999999</v>
      </c>
      <c r="BE1819">
        <f t="shared" si="792"/>
        <v>2.7349999999999999E-2</v>
      </c>
      <c r="BG1819" s="1">
        <v>43476</v>
      </c>
      <c r="BH1819">
        <v>2.6419999999999999</v>
      </c>
      <c r="BI1819">
        <f t="shared" si="793"/>
        <v>2.6419999999999999E-2</v>
      </c>
      <c r="BK1819" s="1">
        <v>39198</v>
      </c>
      <c r="BL1819">
        <v>2.1208499999999999</v>
      </c>
      <c r="BM1819">
        <f t="shared" si="799"/>
        <v>2.1208499999999998E-2</v>
      </c>
      <c r="BP1819" s="1">
        <v>43413</v>
      </c>
      <c r="BQ1819">
        <v>209.18639999999999</v>
      </c>
      <c r="BR1819">
        <f t="shared" si="794"/>
        <v>2.0918639999999997</v>
      </c>
      <c r="BT1819" s="1">
        <v>43427</v>
      </c>
      <c r="BU1819">
        <v>-0.316</v>
      </c>
      <c r="BV1819">
        <f t="shared" si="795"/>
        <v>-3.16E-3</v>
      </c>
      <c r="BX1819" s="1">
        <v>43427</v>
      </c>
      <c r="BY1819">
        <v>-0.25700000000000001</v>
      </c>
      <c r="BZ1819">
        <f t="shared" si="796"/>
        <v>-2.5700000000000002E-3</v>
      </c>
      <c r="CB1819" s="1">
        <v>43476</v>
      </c>
      <c r="CC1819">
        <v>-0.22</v>
      </c>
      <c r="CD1819">
        <f t="shared" si="797"/>
        <v>-2.2000000000000001E-3</v>
      </c>
      <c r="CG1819" s="1"/>
    </row>
    <row r="1820" spans="1:85" x14ac:dyDescent="0.3">
      <c r="A1820" s="21">
        <f t="shared" si="798"/>
        <v>48359</v>
      </c>
      <c r="B1820" s="18">
        <f t="shared" si="782"/>
        <v>112.421875</v>
      </c>
      <c r="C1820">
        <f t="shared" si="800"/>
        <v>115</v>
      </c>
      <c r="D1820">
        <f t="shared" ca="1" si="785"/>
        <v>-6.5305555555555559</v>
      </c>
      <c r="E1820">
        <f ca="1">IF(currency="USD",'Future et co'!F1820,IF(currency="EUR",'Future et co'!G1820,FALSE))</f>
        <v>3.6070000000000005E-2</v>
      </c>
      <c r="F1820">
        <f t="shared" ca="1" si="786"/>
        <v>3.6070000000000005E-2</v>
      </c>
      <c r="G1820">
        <f t="shared" ca="1" si="787"/>
        <v>2.0569999999999998E-2</v>
      </c>
      <c r="L1820">
        <f t="shared" ca="1" si="788"/>
        <v>127.8</v>
      </c>
      <c r="M1820">
        <f t="shared" ca="1" si="783"/>
        <v>3.6070000000000005E-2</v>
      </c>
      <c r="R1820">
        <f t="shared" ca="1" si="789"/>
        <v>127.8</v>
      </c>
      <c r="S1820">
        <f t="shared" ca="1" si="784"/>
        <v>3.6070000000000005E-2</v>
      </c>
      <c r="U1820" s="1"/>
      <c r="W1820" t="str">
        <f t="shared" si="779"/>
        <v/>
      </c>
      <c r="Y1820" s="1"/>
      <c r="AA1820">
        <f t="shared" si="780"/>
        <v>0</v>
      </c>
      <c r="AC1820" s="1"/>
      <c r="AE1820">
        <f t="shared" si="781"/>
        <v>0</v>
      </c>
      <c r="AH1820" s="1"/>
      <c r="AI1820" s="17"/>
      <c r="AJ1820" s="25"/>
      <c r="AU1820" s="1">
        <v>43446</v>
      </c>
      <c r="AV1820">
        <v>2.3780000000000001</v>
      </c>
      <c r="AW1820">
        <f t="shared" si="790"/>
        <v>2.3780000000000003E-2</v>
      </c>
      <c r="AY1820" s="1">
        <v>43446</v>
      </c>
      <c r="AZ1820">
        <v>2.44</v>
      </c>
      <c r="BA1820">
        <f t="shared" si="791"/>
        <v>2.4399999999999998E-2</v>
      </c>
      <c r="BC1820" s="1">
        <v>43475</v>
      </c>
      <c r="BD1820">
        <v>2.7480000000000002</v>
      </c>
      <c r="BE1820">
        <f t="shared" si="792"/>
        <v>2.7480000000000001E-2</v>
      </c>
      <c r="BG1820" s="1">
        <v>43475</v>
      </c>
      <c r="BH1820">
        <v>2.67</v>
      </c>
      <c r="BI1820">
        <f t="shared" si="793"/>
        <v>2.6699999999999998E-2</v>
      </c>
      <c r="BK1820" s="1">
        <v>39199</v>
      </c>
      <c r="BL1820">
        <v>2.1214</v>
      </c>
      <c r="BM1820">
        <f t="shared" si="799"/>
        <v>2.1214E-2</v>
      </c>
      <c r="BP1820" s="1">
        <v>43412</v>
      </c>
      <c r="BQ1820">
        <v>208.3236</v>
      </c>
      <c r="BR1820">
        <f t="shared" si="794"/>
        <v>2.0832359999999999</v>
      </c>
      <c r="BT1820" s="1">
        <v>43426</v>
      </c>
      <c r="BU1820">
        <v>-0.316</v>
      </c>
      <c r="BV1820">
        <f t="shared" si="795"/>
        <v>-3.16E-3</v>
      </c>
      <c r="BX1820" s="1">
        <v>43426</v>
      </c>
      <c r="BY1820">
        <v>-0.25700000000000001</v>
      </c>
      <c r="BZ1820">
        <f t="shared" si="796"/>
        <v>-2.5700000000000002E-3</v>
      </c>
      <c r="CB1820" s="1">
        <v>43475</v>
      </c>
      <c r="CC1820">
        <v>-0.24</v>
      </c>
      <c r="CD1820">
        <f t="shared" si="797"/>
        <v>-2.3999999999999998E-3</v>
      </c>
      <c r="CG1820" s="1"/>
    </row>
    <row r="1821" spans="1:85" x14ac:dyDescent="0.3">
      <c r="A1821" s="21">
        <f t="shared" si="798"/>
        <v>48360</v>
      </c>
      <c r="B1821" s="18">
        <f t="shared" si="782"/>
        <v>112.421875</v>
      </c>
      <c r="C1821">
        <f t="shared" si="800"/>
        <v>115</v>
      </c>
      <c r="D1821">
        <f t="shared" ca="1" si="785"/>
        <v>-6.5333333333333332</v>
      </c>
      <c r="E1821">
        <f ca="1">IF(currency="USD",'Future et co'!F1821,IF(currency="EUR",'Future et co'!G1821,FALSE))</f>
        <v>3.6070000000000005E-2</v>
      </c>
      <c r="F1821">
        <f t="shared" ca="1" si="786"/>
        <v>3.6070000000000005E-2</v>
      </c>
      <c r="G1821">
        <f t="shared" ca="1" si="787"/>
        <v>2.0569999999999998E-2</v>
      </c>
      <c r="L1821">
        <f t="shared" ca="1" si="788"/>
        <v>127.8</v>
      </c>
      <c r="M1821">
        <f t="shared" ca="1" si="783"/>
        <v>3.6070000000000005E-2</v>
      </c>
      <c r="R1821">
        <f t="shared" ca="1" si="789"/>
        <v>127.8</v>
      </c>
      <c r="S1821">
        <f t="shared" ca="1" si="784"/>
        <v>3.6070000000000005E-2</v>
      </c>
      <c r="U1821" s="1"/>
      <c r="W1821" t="str">
        <f t="shared" si="779"/>
        <v/>
      </c>
      <c r="Y1821" s="1"/>
      <c r="AA1821">
        <f t="shared" si="780"/>
        <v>0</v>
      </c>
      <c r="AC1821" s="1"/>
      <c r="AE1821">
        <f t="shared" si="781"/>
        <v>0</v>
      </c>
      <c r="AH1821" s="1"/>
      <c r="AI1821" s="17"/>
      <c r="AJ1821" s="25"/>
      <c r="AU1821" s="1">
        <v>43445</v>
      </c>
      <c r="AV1821">
        <v>2.371</v>
      </c>
      <c r="AW1821">
        <f t="shared" si="790"/>
        <v>2.3709999999999998E-2</v>
      </c>
      <c r="AY1821" s="1">
        <v>43445</v>
      </c>
      <c r="AZ1821">
        <v>2.4249999999999998</v>
      </c>
      <c r="BA1821">
        <f t="shared" si="791"/>
        <v>2.4249999999999997E-2</v>
      </c>
      <c r="BC1821" s="1">
        <v>43474</v>
      </c>
      <c r="BD1821">
        <v>2.7450000000000001</v>
      </c>
      <c r="BE1821">
        <f t="shared" si="792"/>
        <v>2.7450000000000002E-2</v>
      </c>
      <c r="BG1821" s="1">
        <v>43474</v>
      </c>
      <c r="BH1821">
        <v>2.6720000000000002</v>
      </c>
      <c r="BI1821">
        <f t="shared" si="793"/>
        <v>2.6720000000000001E-2</v>
      </c>
      <c r="BK1821" s="1">
        <v>39202</v>
      </c>
      <c r="BL1821">
        <v>2.1391800000000001</v>
      </c>
      <c r="BM1821">
        <f t="shared" si="799"/>
        <v>2.1391800000000002E-2</v>
      </c>
      <c r="BP1821" s="1">
        <v>43411</v>
      </c>
      <c r="BQ1821">
        <v>208.49359999999999</v>
      </c>
      <c r="BR1821">
        <f t="shared" si="794"/>
        <v>2.0849359999999999</v>
      </c>
      <c r="BT1821" s="1">
        <v>43425</v>
      </c>
      <c r="BU1821">
        <v>-0.316</v>
      </c>
      <c r="BV1821">
        <f t="shared" si="795"/>
        <v>-3.16E-3</v>
      </c>
      <c r="BX1821" s="1">
        <v>43425</v>
      </c>
      <c r="BY1821">
        <v>-0.25700000000000001</v>
      </c>
      <c r="BZ1821">
        <f t="shared" si="796"/>
        <v>-2.5700000000000002E-3</v>
      </c>
      <c r="CB1821" s="1">
        <v>43474</v>
      </c>
      <c r="CC1821">
        <v>-0.22</v>
      </c>
      <c r="CD1821">
        <f t="shared" si="797"/>
        <v>-2.2000000000000001E-3</v>
      </c>
      <c r="CG1821" s="1"/>
    </row>
    <row r="1822" spans="1:85" x14ac:dyDescent="0.3">
      <c r="A1822" s="21">
        <f t="shared" si="798"/>
        <v>48361</v>
      </c>
      <c r="B1822" s="18">
        <f t="shared" si="782"/>
        <v>112.421875</v>
      </c>
      <c r="C1822">
        <f t="shared" si="800"/>
        <v>115</v>
      </c>
      <c r="D1822">
        <f t="shared" ca="1" si="785"/>
        <v>-6.5361111111111114</v>
      </c>
      <c r="E1822">
        <f ca="1">IF(currency="USD",'Future et co'!F1822,IF(currency="EUR",'Future et co'!G1822,FALSE))</f>
        <v>3.6070000000000005E-2</v>
      </c>
      <c r="F1822">
        <f t="shared" ca="1" si="786"/>
        <v>3.6070000000000005E-2</v>
      </c>
      <c r="G1822">
        <f t="shared" ca="1" si="787"/>
        <v>2.0569999999999998E-2</v>
      </c>
      <c r="L1822">
        <f t="shared" ca="1" si="788"/>
        <v>127.8</v>
      </c>
      <c r="M1822">
        <f t="shared" ca="1" si="783"/>
        <v>3.6070000000000005E-2</v>
      </c>
      <c r="R1822">
        <f t="shared" ca="1" si="789"/>
        <v>127.8</v>
      </c>
      <c r="S1822">
        <f t="shared" ca="1" si="784"/>
        <v>3.6070000000000005E-2</v>
      </c>
      <c r="U1822" s="1"/>
      <c r="W1822" t="str">
        <f t="shared" si="779"/>
        <v/>
      </c>
      <c r="Y1822" s="1"/>
      <c r="AA1822">
        <f t="shared" si="780"/>
        <v>0</v>
      </c>
      <c r="AC1822" s="1"/>
      <c r="AE1822">
        <f t="shared" si="781"/>
        <v>0</v>
      </c>
      <c r="AH1822" s="1"/>
      <c r="AI1822" s="17"/>
      <c r="AJ1822" s="25"/>
      <c r="AU1822" s="1">
        <v>43444</v>
      </c>
      <c r="AV1822">
        <v>2.36</v>
      </c>
      <c r="AW1822">
        <f t="shared" si="790"/>
        <v>2.3599999999999999E-2</v>
      </c>
      <c r="AY1822" s="1">
        <v>43444</v>
      </c>
      <c r="AZ1822">
        <v>2.4039999999999999</v>
      </c>
      <c r="BA1822">
        <f t="shared" si="791"/>
        <v>2.4039999999999999E-2</v>
      </c>
      <c r="BC1822" s="1">
        <v>43473</v>
      </c>
      <c r="BD1822">
        <v>2.746</v>
      </c>
      <c r="BE1822">
        <f t="shared" si="792"/>
        <v>2.7459999999999998E-2</v>
      </c>
      <c r="BG1822" s="1">
        <v>43473</v>
      </c>
      <c r="BH1822">
        <v>2.677</v>
      </c>
      <c r="BI1822">
        <f t="shared" si="793"/>
        <v>2.6770000000000002E-2</v>
      </c>
      <c r="BK1822" s="1">
        <v>39203</v>
      </c>
      <c r="BL1822">
        <v>2.13306</v>
      </c>
      <c r="BM1822">
        <f t="shared" si="799"/>
        <v>2.1330599999999998E-2</v>
      </c>
      <c r="BP1822" s="1">
        <v>43410</v>
      </c>
      <c r="BQ1822">
        <v>208.755</v>
      </c>
      <c r="BR1822">
        <f t="shared" si="794"/>
        <v>2.0875499999999998</v>
      </c>
      <c r="BT1822" s="1">
        <v>43424</v>
      </c>
      <c r="BU1822">
        <v>-0.316</v>
      </c>
      <c r="BV1822">
        <f t="shared" si="795"/>
        <v>-3.16E-3</v>
      </c>
      <c r="BX1822" s="1">
        <v>43424</v>
      </c>
      <c r="BY1822">
        <v>-0.25700000000000001</v>
      </c>
      <c r="BZ1822">
        <f t="shared" si="796"/>
        <v>-2.5700000000000002E-3</v>
      </c>
      <c r="CB1822" s="1">
        <v>43473</v>
      </c>
      <c r="CC1822">
        <v>-0.24</v>
      </c>
      <c r="CD1822">
        <f t="shared" si="797"/>
        <v>-2.3999999999999998E-3</v>
      </c>
      <c r="CG1822" s="1"/>
    </row>
    <row r="1823" spans="1:85" x14ac:dyDescent="0.3">
      <c r="A1823" s="21">
        <f t="shared" si="798"/>
        <v>48362</v>
      </c>
      <c r="B1823" s="18">
        <f t="shared" si="782"/>
        <v>112.421875</v>
      </c>
      <c r="C1823">
        <f t="shared" si="800"/>
        <v>115</v>
      </c>
      <c r="D1823">
        <f t="shared" ca="1" si="785"/>
        <v>-6.5388888888888888</v>
      </c>
      <c r="E1823">
        <f ca="1">IF(currency="USD",'Future et co'!F1823,IF(currency="EUR",'Future et co'!G1823,FALSE))</f>
        <v>3.6070000000000005E-2</v>
      </c>
      <c r="F1823">
        <f t="shared" ca="1" si="786"/>
        <v>3.6070000000000005E-2</v>
      </c>
      <c r="G1823">
        <f t="shared" ca="1" si="787"/>
        <v>2.0569999999999998E-2</v>
      </c>
      <c r="L1823">
        <f t="shared" ca="1" si="788"/>
        <v>127.8</v>
      </c>
      <c r="M1823">
        <f t="shared" ca="1" si="783"/>
        <v>3.6070000000000005E-2</v>
      </c>
      <c r="R1823">
        <f t="shared" ca="1" si="789"/>
        <v>127.8</v>
      </c>
      <c r="S1823">
        <f t="shared" ca="1" si="784"/>
        <v>3.6070000000000005E-2</v>
      </c>
      <c r="U1823" s="1"/>
      <c r="W1823" t="str">
        <f t="shared" si="779"/>
        <v/>
      </c>
      <c r="Y1823" s="1"/>
      <c r="AA1823">
        <f t="shared" si="780"/>
        <v>0</v>
      </c>
      <c r="AC1823" s="1"/>
      <c r="AE1823">
        <f t="shared" si="781"/>
        <v>0</v>
      </c>
      <c r="AH1823" s="1"/>
      <c r="AI1823" s="17"/>
      <c r="AJ1823" s="25"/>
      <c r="AU1823" s="1">
        <v>43441</v>
      </c>
      <c r="AV1823">
        <v>2.3620000000000001</v>
      </c>
      <c r="AW1823">
        <f t="shared" si="790"/>
        <v>2.3620000000000002E-2</v>
      </c>
      <c r="AY1823" s="1">
        <v>43441</v>
      </c>
      <c r="AZ1823">
        <v>2.4169999999999998</v>
      </c>
      <c r="BA1823">
        <f t="shared" si="791"/>
        <v>2.4169999999999997E-2</v>
      </c>
      <c r="BC1823" s="1">
        <v>43472</v>
      </c>
      <c r="BD1823">
        <v>2.7280000000000002</v>
      </c>
      <c r="BE1823">
        <f t="shared" si="792"/>
        <v>2.7280000000000002E-2</v>
      </c>
      <c r="BG1823" s="1">
        <v>43472</v>
      </c>
      <c r="BH1823">
        <v>2.6349999999999998</v>
      </c>
      <c r="BI1823">
        <f t="shared" si="793"/>
        <v>2.6349999999999998E-2</v>
      </c>
      <c r="BK1823" s="1">
        <v>39204</v>
      </c>
      <c r="BL1823">
        <v>2.1274000000000002</v>
      </c>
      <c r="BM1823">
        <f t="shared" si="799"/>
        <v>2.1274000000000001E-2</v>
      </c>
      <c r="BP1823" s="1">
        <v>43409</v>
      </c>
      <c r="BQ1823">
        <v>208.8073</v>
      </c>
      <c r="BR1823">
        <f t="shared" si="794"/>
        <v>2.0880730000000001</v>
      </c>
      <c r="BT1823" s="1">
        <v>43423</v>
      </c>
      <c r="BU1823">
        <v>-0.316</v>
      </c>
      <c r="BV1823">
        <f t="shared" si="795"/>
        <v>-3.16E-3</v>
      </c>
      <c r="BX1823" s="1">
        <v>43423</v>
      </c>
      <c r="BY1823">
        <v>-0.25700000000000001</v>
      </c>
      <c r="BZ1823">
        <f t="shared" si="796"/>
        <v>-2.5700000000000002E-3</v>
      </c>
      <c r="CB1823" s="1">
        <v>43472</v>
      </c>
      <c r="CC1823">
        <v>-0.24</v>
      </c>
      <c r="CD1823">
        <f t="shared" si="797"/>
        <v>-2.3999999999999998E-3</v>
      </c>
      <c r="CG1823" s="1"/>
    </row>
    <row r="1824" spans="1:85" x14ac:dyDescent="0.3">
      <c r="A1824" s="21">
        <f t="shared" si="798"/>
        <v>48365</v>
      </c>
      <c r="B1824" s="18">
        <f t="shared" si="782"/>
        <v>112.421875</v>
      </c>
      <c r="C1824">
        <f t="shared" si="800"/>
        <v>115</v>
      </c>
      <c r="D1824">
        <f t="shared" ca="1" si="785"/>
        <v>-6.5472222222222225</v>
      </c>
      <c r="E1824">
        <f ca="1">IF(currency="USD",'Future et co'!F1824,IF(currency="EUR",'Future et co'!G1824,FALSE))</f>
        <v>3.6070000000000005E-2</v>
      </c>
      <c r="F1824">
        <f t="shared" ca="1" si="786"/>
        <v>3.6070000000000005E-2</v>
      </c>
      <c r="G1824">
        <f t="shared" ca="1" si="787"/>
        <v>2.0569999999999998E-2</v>
      </c>
      <c r="L1824">
        <f t="shared" ca="1" si="788"/>
        <v>127.8</v>
      </c>
      <c r="M1824">
        <f t="shared" ca="1" si="783"/>
        <v>3.6070000000000005E-2</v>
      </c>
      <c r="R1824">
        <f t="shared" ca="1" si="789"/>
        <v>127.8</v>
      </c>
      <c r="S1824">
        <f t="shared" ca="1" si="784"/>
        <v>3.6070000000000005E-2</v>
      </c>
      <c r="U1824" s="1"/>
      <c r="W1824" t="str">
        <f t="shared" si="779"/>
        <v/>
      </c>
      <c r="Y1824" s="1"/>
      <c r="AA1824">
        <f t="shared" si="780"/>
        <v>0</v>
      </c>
      <c r="AC1824" s="1"/>
      <c r="AE1824">
        <f t="shared" si="781"/>
        <v>0</v>
      </c>
      <c r="AH1824" s="1"/>
      <c r="AI1824" s="17"/>
      <c r="AJ1824" s="25"/>
      <c r="AU1824" s="1">
        <v>43440</v>
      </c>
      <c r="AV1824">
        <v>2.3620000000000001</v>
      </c>
      <c r="AW1824">
        <f t="shared" si="790"/>
        <v>2.3620000000000002E-2</v>
      </c>
      <c r="AY1824" s="1">
        <v>43440</v>
      </c>
      <c r="AZ1824">
        <v>2.427</v>
      </c>
      <c r="BA1824">
        <f t="shared" si="791"/>
        <v>2.427E-2</v>
      </c>
      <c r="BC1824" s="1">
        <v>43469</v>
      </c>
      <c r="BD1824">
        <v>2.722</v>
      </c>
      <c r="BE1824">
        <f t="shared" si="792"/>
        <v>2.7220000000000001E-2</v>
      </c>
      <c r="BG1824" s="1">
        <v>43469</v>
      </c>
      <c r="BH1824">
        <v>2.6120000000000001</v>
      </c>
      <c r="BI1824">
        <f t="shared" si="793"/>
        <v>2.6120000000000001E-2</v>
      </c>
      <c r="BK1824" s="1">
        <v>39205</v>
      </c>
      <c r="BL1824">
        <v>2.1166100000000001</v>
      </c>
      <c r="BM1824">
        <f t="shared" si="799"/>
        <v>2.11661E-2</v>
      </c>
      <c r="BP1824" s="1">
        <v>43406</v>
      </c>
      <c r="BQ1824">
        <v>208.6635</v>
      </c>
      <c r="BR1824">
        <f t="shared" si="794"/>
        <v>2.0866349999999998</v>
      </c>
      <c r="BT1824" s="1">
        <v>43420</v>
      </c>
      <c r="BU1824">
        <v>-0.316</v>
      </c>
      <c r="BV1824">
        <f t="shared" si="795"/>
        <v>-3.16E-3</v>
      </c>
      <c r="BX1824" s="1">
        <v>43420</v>
      </c>
      <c r="BY1824">
        <v>-0.25700000000000001</v>
      </c>
      <c r="BZ1824">
        <f t="shared" si="796"/>
        <v>-2.5700000000000002E-3</v>
      </c>
      <c r="CB1824" s="1">
        <v>43469</v>
      </c>
      <c r="CC1824">
        <v>-0.25</v>
      </c>
      <c r="CD1824">
        <f t="shared" si="797"/>
        <v>-2.5000000000000001E-3</v>
      </c>
      <c r="CG1824" s="1"/>
    </row>
    <row r="1825" spans="1:85" x14ac:dyDescent="0.3">
      <c r="A1825" s="21">
        <f t="shared" si="798"/>
        <v>48366</v>
      </c>
      <c r="B1825" s="18">
        <f t="shared" si="782"/>
        <v>112.421875</v>
      </c>
      <c r="C1825">
        <f t="shared" si="800"/>
        <v>115</v>
      </c>
      <c r="D1825">
        <f t="shared" ca="1" si="785"/>
        <v>-6.55</v>
      </c>
      <c r="E1825">
        <f ca="1">IF(currency="USD",'Future et co'!F1825,IF(currency="EUR",'Future et co'!G1825,FALSE))</f>
        <v>3.6070000000000005E-2</v>
      </c>
      <c r="F1825">
        <f t="shared" ca="1" si="786"/>
        <v>3.6070000000000005E-2</v>
      </c>
      <c r="G1825">
        <f t="shared" ca="1" si="787"/>
        <v>2.0569999999999998E-2</v>
      </c>
      <c r="L1825">
        <f t="shared" ca="1" si="788"/>
        <v>127.8</v>
      </c>
      <c r="M1825">
        <f t="shared" ca="1" si="783"/>
        <v>3.6070000000000005E-2</v>
      </c>
      <c r="R1825">
        <f t="shared" ca="1" si="789"/>
        <v>127.8</v>
      </c>
      <c r="S1825">
        <f t="shared" ca="1" si="784"/>
        <v>3.6070000000000005E-2</v>
      </c>
      <c r="U1825" s="1"/>
      <c r="W1825" t="str">
        <f t="shared" ref="W1825:W1888" si="801">IF(U1825="","",V1825/100)</f>
        <v/>
      </c>
      <c r="Y1825" s="1"/>
      <c r="AA1825">
        <f t="shared" ref="AA1825:AA1888" si="802">Z1825/100</f>
        <v>0</v>
      </c>
      <c r="AC1825" s="1"/>
      <c r="AE1825">
        <f t="shared" ref="AE1825:AE1888" si="803">AD1825/100</f>
        <v>0</v>
      </c>
      <c r="AH1825" s="1"/>
      <c r="AI1825" s="17"/>
      <c r="AJ1825" s="25"/>
      <c r="AU1825" s="1">
        <v>43439</v>
      </c>
      <c r="AV1825">
        <v>2.37</v>
      </c>
      <c r="AW1825">
        <f t="shared" si="790"/>
        <v>2.3700000000000002E-2</v>
      </c>
      <c r="AY1825" s="1">
        <v>43439</v>
      </c>
      <c r="AZ1825">
        <v>2.44</v>
      </c>
      <c r="BA1825">
        <f t="shared" si="791"/>
        <v>2.4399999999999998E-2</v>
      </c>
      <c r="BC1825" s="1">
        <v>43468</v>
      </c>
      <c r="BD1825">
        <v>2.66</v>
      </c>
      <c r="BE1825">
        <f t="shared" si="792"/>
        <v>2.6600000000000002E-2</v>
      </c>
      <c r="BG1825" s="1">
        <v>43468</v>
      </c>
      <c r="BH1825">
        <v>2.516</v>
      </c>
      <c r="BI1825">
        <f t="shared" si="793"/>
        <v>2.5160000000000002E-2</v>
      </c>
      <c r="BK1825" s="1">
        <v>39206</v>
      </c>
      <c r="BL1825">
        <v>2.1121099999999999</v>
      </c>
      <c r="BM1825">
        <f t="shared" si="799"/>
        <v>2.11211E-2</v>
      </c>
      <c r="BP1825" s="1">
        <v>43405</v>
      </c>
      <c r="BQ1825">
        <v>209.12100000000001</v>
      </c>
      <c r="BR1825">
        <f t="shared" si="794"/>
        <v>2.0912100000000002</v>
      </c>
      <c r="BT1825" s="1">
        <v>43419</v>
      </c>
      <c r="BU1825">
        <v>-0.316</v>
      </c>
      <c r="BV1825">
        <f t="shared" si="795"/>
        <v>-3.16E-3</v>
      </c>
      <c r="BX1825" s="1">
        <v>43419</v>
      </c>
      <c r="BY1825">
        <v>-0.25700000000000001</v>
      </c>
      <c r="BZ1825">
        <f t="shared" si="796"/>
        <v>-2.5700000000000002E-3</v>
      </c>
      <c r="CB1825" s="1">
        <v>43468</v>
      </c>
      <c r="CC1825">
        <v>-0.25</v>
      </c>
      <c r="CD1825">
        <f t="shared" si="797"/>
        <v>-2.5000000000000001E-3</v>
      </c>
      <c r="CG1825" s="1"/>
    </row>
    <row r="1826" spans="1:85" x14ac:dyDescent="0.3">
      <c r="A1826" s="21">
        <f t="shared" si="798"/>
        <v>48367</v>
      </c>
      <c r="B1826" s="18">
        <f t="shared" si="782"/>
        <v>112.421875</v>
      </c>
      <c r="C1826">
        <f t="shared" si="800"/>
        <v>115</v>
      </c>
      <c r="D1826">
        <f t="shared" ca="1" si="785"/>
        <v>-6.552777777777778</v>
      </c>
      <c r="E1826">
        <f ca="1">IF(currency="USD",'Future et co'!F1826,IF(currency="EUR",'Future et co'!G1826,FALSE))</f>
        <v>3.6070000000000005E-2</v>
      </c>
      <c r="F1826">
        <f t="shared" ca="1" si="786"/>
        <v>3.6070000000000005E-2</v>
      </c>
      <c r="G1826">
        <f t="shared" ca="1" si="787"/>
        <v>2.0569999999999998E-2</v>
      </c>
      <c r="L1826">
        <f t="shared" ca="1" si="788"/>
        <v>127.8</v>
      </c>
      <c r="M1826">
        <f t="shared" ca="1" si="783"/>
        <v>3.6070000000000005E-2</v>
      </c>
      <c r="R1826">
        <f t="shared" ca="1" si="789"/>
        <v>127.8</v>
      </c>
      <c r="S1826">
        <f t="shared" ca="1" si="784"/>
        <v>3.6070000000000005E-2</v>
      </c>
      <c r="U1826" s="1"/>
      <c r="W1826" t="str">
        <f t="shared" si="801"/>
        <v/>
      </c>
      <c r="Y1826" s="1"/>
      <c r="AA1826">
        <f t="shared" si="802"/>
        <v>0</v>
      </c>
      <c r="AC1826" s="1"/>
      <c r="AE1826">
        <f t="shared" si="803"/>
        <v>0</v>
      </c>
      <c r="AH1826" s="1"/>
      <c r="AI1826" s="17"/>
      <c r="AJ1826" s="25"/>
      <c r="AU1826" s="1">
        <v>43438</v>
      </c>
      <c r="AV1826">
        <v>2.3639999999999999</v>
      </c>
      <c r="AW1826">
        <f t="shared" si="790"/>
        <v>2.3639999999999998E-2</v>
      </c>
      <c r="AY1826" s="1">
        <v>43438</v>
      </c>
      <c r="AZ1826">
        <v>2.44</v>
      </c>
      <c r="BA1826">
        <f t="shared" si="791"/>
        <v>2.4399999999999998E-2</v>
      </c>
      <c r="BC1826" s="1">
        <v>43467</v>
      </c>
      <c r="BD1826">
        <v>2.738</v>
      </c>
      <c r="BE1826">
        <f t="shared" si="792"/>
        <v>2.7380000000000002E-2</v>
      </c>
      <c r="BG1826" s="1">
        <v>43467</v>
      </c>
      <c r="BH1826">
        <v>2.6179999999999999</v>
      </c>
      <c r="BI1826">
        <f t="shared" si="793"/>
        <v>2.6179999999999998E-2</v>
      </c>
      <c r="BK1826" s="1">
        <v>39209</v>
      </c>
      <c r="BL1826">
        <v>2.10642</v>
      </c>
      <c r="BM1826">
        <f t="shared" si="799"/>
        <v>2.1064199999999998E-2</v>
      </c>
      <c r="BP1826" s="1">
        <v>43404</v>
      </c>
      <c r="BQ1826">
        <v>209.48699999999999</v>
      </c>
      <c r="BR1826">
        <f t="shared" si="794"/>
        <v>2.0948699999999998</v>
      </c>
      <c r="BT1826" s="1">
        <v>43418</v>
      </c>
      <c r="BU1826">
        <v>-0.316</v>
      </c>
      <c r="BV1826">
        <f t="shared" si="795"/>
        <v>-3.16E-3</v>
      </c>
      <c r="BX1826" s="1">
        <v>43418</v>
      </c>
      <c r="BY1826">
        <v>-0.25700000000000001</v>
      </c>
      <c r="BZ1826">
        <f t="shared" si="796"/>
        <v>-2.5700000000000002E-3</v>
      </c>
      <c r="CB1826" s="1">
        <v>43467</v>
      </c>
      <c r="CC1826">
        <v>-0.25</v>
      </c>
      <c r="CD1826">
        <f t="shared" si="797"/>
        <v>-2.5000000000000001E-3</v>
      </c>
      <c r="CG1826" s="1"/>
    </row>
    <row r="1827" spans="1:85" x14ac:dyDescent="0.3">
      <c r="A1827" s="21">
        <f t="shared" si="798"/>
        <v>48368</v>
      </c>
      <c r="B1827" s="18">
        <f t="shared" si="782"/>
        <v>112.421875</v>
      </c>
      <c r="C1827">
        <f t="shared" si="800"/>
        <v>115</v>
      </c>
      <c r="D1827">
        <f t="shared" ca="1" si="785"/>
        <v>-6.5555555555555554</v>
      </c>
      <c r="E1827">
        <f ca="1">IF(currency="USD",'Future et co'!F1827,IF(currency="EUR",'Future et co'!G1827,FALSE))</f>
        <v>3.6070000000000005E-2</v>
      </c>
      <c r="F1827">
        <f t="shared" ca="1" si="786"/>
        <v>3.6070000000000005E-2</v>
      </c>
      <c r="G1827">
        <f t="shared" ca="1" si="787"/>
        <v>2.0569999999999998E-2</v>
      </c>
      <c r="L1827">
        <f t="shared" ca="1" si="788"/>
        <v>127.8</v>
      </c>
      <c r="M1827">
        <f t="shared" ca="1" si="783"/>
        <v>3.6070000000000005E-2</v>
      </c>
      <c r="R1827">
        <f t="shared" ca="1" si="789"/>
        <v>127.8</v>
      </c>
      <c r="S1827">
        <f t="shared" ca="1" si="784"/>
        <v>3.6070000000000005E-2</v>
      </c>
      <c r="U1827" s="1"/>
      <c r="W1827" t="str">
        <f t="shared" si="801"/>
        <v/>
      </c>
      <c r="Y1827" s="1"/>
      <c r="AA1827">
        <f t="shared" si="802"/>
        <v>0</v>
      </c>
      <c r="AC1827" s="1"/>
      <c r="AE1827">
        <f t="shared" si="803"/>
        <v>0</v>
      </c>
      <c r="AH1827" s="1"/>
      <c r="AI1827" s="17"/>
      <c r="AJ1827" s="25"/>
      <c r="AU1827" s="1">
        <v>43437</v>
      </c>
      <c r="AV1827">
        <v>2.37</v>
      </c>
      <c r="AW1827">
        <f t="shared" si="790"/>
        <v>2.3700000000000002E-2</v>
      </c>
      <c r="AY1827" s="1">
        <v>43437</v>
      </c>
      <c r="AZ1827">
        <v>2.4529999999999998</v>
      </c>
      <c r="BA1827">
        <f t="shared" si="791"/>
        <v>2.453E-2</v>
      </c>
      <c r="BC1827" s="1">
        <v>43466</v>
      </c>
      <c r="BD1827">
        <v>2.7290000000000001</v>
      </c>
      <c r="BE1827">
        <f t="shared" si="792"/>
        <v>2.7290000000000002E-2</v>
      </c>
      <c r="BG1827" s="1">
        <v>43466</v>
      </c>
      <c r="BH1827">
        <v>2.6311</v>
      </c>
      <c r="BI1827">
        <f t="shared" si="793"/>
        <v>2.6311000000000001E-2</v>
      </c>
      <c r="BK1827" s="1">
        <v>39210</v>
      </c>
      <c r="BL1827">
        <v>2.1103900000000002</v>
      </c>
      <c r="BM1827">
        <f t="shared" si="799"/>
        <v>2.1103900000000002E-2</v>
      </c>
      <c r="BP1827" s="1">
        <v>43403</v>
      </c>
      <c r="BQ1827">
        <v>209.72229999999999</v>
      </c>
      <c r="BR1827">
        <f t="shared" si="794"/>
        <v>2.0972230000000001</v>
      </c>
      <c r="BT1827" s="1">
        <v>43417</v>
      </c>
      <c r="BU1827">
        <v>-0.316</v>
      </c>
      <c r="BV1827">
        <f t="shared" si="795"/>
        <v>-3.16E-3</v>
      </c>
      <c r="BX1827" s="1">
        <v>43417</v>
      </c>
      <c r="BY1827">
        <v>-0.25700000000000001</v>
      </c>
      <c r="BZ1827">
        <f t="shared" si="796"/>
        <v>-2.5700000000000002E-3</v>
      </c>
      <c r="CB1827" s="1">
        <v>43466</v>
      </c>
      <c r="CC1827">
        <v>-0.25</v>
      </c>
      <c r="CD1827">
        <f t="shared" si="797"/>
        <v>-2.5000000000000001E-3</v>
      </c>
      <c r="CG1827" s="1"/>
    </row>
    <row r="1828" spans="1:85" x14ac:dyDescent="0.3">
      <c r="A1828" s="21">
        <f t="shared" si="798"/>
        <v>48369</v>
      </c>
      <c r="B1828" s="18">
        <f t="shared" si="782"/>
        <v>112.421875</v>
      </c>
      <c r="C1828">
        <f t="shared" si="800"/>
        <v>115</v>
      </c>
      <c r="D1828">
        <f t="shared" ca="1" si="785"/>
        <v>-6.5583333333333336</v>
      </c>
      <c r="E1828">
        <f ca="1">IF(currency="USD",'Future et co'!F1828,IF(currency="EUR",'Future et co'!G1828,FALSE))</f>
        <v>3.6070000000000005E-2</v>
      </c>
      <c r="F1828">
        <f t="shared" ca="1" si="786"/>
        <v>3.6070000000000005E-2</v>
      </c>
      <c r="G1828">
        <f t="shared" ca="1" si="787"/>
        <v>2.0569999999999998E-2</v>
      </c>
      <c r="L1828">
        <f t="shared" ca="1" si="788"/>
        <v>127.8</v>
      </c>
      <c r="M1828">
        <f t="shared" ca="1" si="783"/>
        <v>3.6070000000000005E-2</v>
      </c>
      <c r="R1828">
        <f t="shared" ca="1" si="789"/>
        <v>127.8</v>
      </c>
      <c r="S1828">
        <f t="shared" ca="1" si="784"/>
        <v>3.6070000000000005E-2</v>
      </c>
      <c r="U1828" s="1"/>
      <c r="W1828" t="str">
        <f t="shared" si="801"/>
        <v/>
      </c>
      <c r="Y1828" s="1"/>
      <c r="AA1828">
        <f t="shared" si="802"/>
        <v>0</v>
      </c>
      <c r="AC1828" s="1"/>
      <c r="AE1828">
        <f t="shared" si="803"/>
        <v>0</v>
      </c>
      <c r="AH1828" s="1"/>
      <c r="AI1828" s="17"/>
      <c r="AJ1828" s="25"/>
      <c r="AU1828" s="1">
        <v>43434</v>
      </c>
      <c r="AV1828">
        <v>2.36</v>
      </c>
      <c r="AW1828">
        <f t="shared" si="790"/>
        <v>2.3599999999999999E-2</v>
      </c>
      <c r="AY1828" s="1">
        <v>43434</v>
      </c>
      <c r="AZ1828">
        <v>2.4420000000000002</v>
      </c>
      <c r="BA1828">
        <f t="shared" si="791"/>
        <v>2.4420000000000001E-2</v>
      </c>
      <c r="BC1828" s="1">
        <v>43465</v>
      </c>
      <c r="BD1828">
        <v>2.7269999999999999</v>
      </c>
      <c r="BE1828">
        <f t="shared" si="792"/>
        <v>2.7269999999999999E-2</v>
      </c>
      <c r="BG1828" s="1">
        <v>43465</v>
      </c>
      <c r="BH1828">
        <v>2.6309999999999998</v>
      </c>
      <c r="BI1828">
        <f t="shared" si="793"/>
        <v>2.6309999999999997E-2</v>
      </c>
      <c r="BK1828" s="1">
        <v>39211</v>
      </c>
      <c r="BL1828">
        <v>2.1009600000000002</v>
      </c>
      <c r="BM1828">
        <f t="shared" si="799"/>
        <v>2.1009600000000003E-2</v>
      </c>
      <c r="BP1828" s="1">
        <v>43402</v>
      </c>
      <c r="BQ1828">
        <v>209.60470000000001</v>
      </c>
      <c r="BR1828">
        <f t="shared" si="794"/>
        <v>2.096047</v>
      </c>
      <c r="BT1828" s="1">
        <v>43416</v>
      </c>
      <c r="BU1828">
        <v>-0.316</v>
      </c>
      <c r="BV1828">
        <f t="shared" si="795"/>
        <v>-3.16E-3</v>
      </c>
      <c r="BX1828" s="1">
        <v>43416</v>
      </c>
      <c r="BY1828">
        <v>-0.25700000000000001</v>
      </c>
      <c r="BZ1828">
        <f t="shared" si="796"/>
        <v>-2.5700000000000002E-3</v>
      </c>
      <c r="CB1828" s="1">
        <v>43465</v>
      </c>
      <c r="CC1828">
        <v>-0.25</v>
      </c>
      <c r="CD1828">
        <f t="shared" si="797"/>
        <v>-2.5000000000000001E-3</v>
      </c>
      <c r="CG1828" s="1"/>
    </row>
    <row r="1829" spans="1:85" x14ac:dyDescent="0.3">
      <c r="A1829" s="21">
        <f t="shared" si="798"/>
        <v>48372</v>
      </c>
      <c r="B1829" s="18">
        <f t="shared" si="782"/>
        <v>112.421875</v>
      </c>
      <c r="C1829">
        <f t="shared" si="800"/>
        <v>115</v>
      </c>
      <c r="D1829">
        <f t="shared" ca="1" si="785"/>
        <v>-6.5666666666666664</v>
      </c>
      <c r="E1829">
        <f ca="1">IF(currency="USD",'Future et co'!F1829,IF(currency="EUR",'Future et co'!G1829,FALSE))</f>
        <v>3.6070000000000005E-2</v>
      </c>
      <c r="F1829">
        <f t="shared" ca="1" si="786"/>
        <v>3.6070000000000005E-2</v>
      </c>
      <c r="G1829">
        <f t="shared" ca="1" si="787"/>
        <v>2.0569999999999998E-2</v>
      </c>
      <c r="L1829">
        <f t="shared" ca="1" si="788"/>
        <v>127.8</v>
      </c>
      <c r="M1829">
        <f t="shared" ca="1" si="783"/>
        <v>3.6070000000000005E-2</v>
      </c>
      <c r="R1829">
        <f t="shared" ca="1" si="789"/>
        <v>127.8</v>
      </c>
      <c r="S1829">
        <f t="shared" ca="1" si="784"/>
        <v>3.6070000000000005E-2</v>
      </c>
      <c r="U1829" s="1"/>
      <c r="W1829" t="str">
        <f t="shared" si="801"/>
        <v/>
      </c>
      <c r="Y1829" s="1"/>
      <c r="AA1829">
        <f t="shared" si="802"/>
        <v>0</v>
      </c>
      <c r="AC1829" s="1"/>
      <c r="AE1829">
        <f t="shared" si="803"/>
        <v>0</v>
      </c>
      <c r="AH1829" s="1"/>
      <c r="AI1829" s="17"/>
      <c r="AJ1829" s="25"/>
      <c r="AU1829" s="1">
        <v>43433</v>
      </c>
      <c r="AV1829">
        <v>2.363</v>
      </c>
      <c r="AW1829">
        <f t="shared" si="790"/>
        <v>2.3629999999999998E-2</v>
      </c>
      <c r="AY1829" s="1">
        <v>43433</v>
      </c>
      <c r="AZ1829">
        <v>2.444</v>
      </c>
      <c r="BA1829">
        <f t="shared" si="791"/>
        <v>2.444E-2</v>
      </c>
      <c r="BC1829" s="1">
        <v>43462</v>
      </c>
      <c r="BD1829">
        <v>2.7330000000000001</v>
      </c>
      <c r="BE1829">
        <f t="shared" si="792"/>
        <v>2.733E-2</v>
      </c>
      <c r="BG1829" s="1">
        <v>43462</v>
      </c>
      <c r="BH1829">
        <v>2.6219999999999999</v>
      </c>
      <c r="BI1829">
        <f t="shared" si="793"/>
        <v>2.622E-2</v>
      </c>
      <c r="BK1829" s="1">
        <v>39212</v>
      </c>
      <c r="BL1829">
        <v>2.1312600000000002</v>
      </c>
      <c r="BM1829">
        <f t="shared" si="799"/>
        <v>2.1312600000000001E-2</v>
      </c>
      <c r="BP1829" s="1">
        <v>43399</v>
      </c>
      <c r="BQ1829">
        <v>210.28440000000001</v>
      </c>
      <c r="BR1829">
        <f t="shared" si="794"/>
        <v>2.1028440000000002</v>
      </c>
      <c r="BT1829" s="1">
        <v>43413</v>
      </c>
      <c r="BU1829">
        <v>-0.316</v>
      </c>
      <c r="BV1829">
        <f t="shared" si="795"/>
        <v>-3.16E-3</v>
      </c>
      <c r="BX1829" s="1">
        <v>43413</v>
      </c>
      <c r="BY1829">
        <v>-0.25700000000000001</v>
      </c>
      <c r="BZ1829">
        <f t="shared" si="796"/>
        <v>-2.5700000000000002E-3</v>
      </c>
      <c r="CB1829" s="1">
        <v>43462</v>
      </c>
      <c r="CC1829">
        <v>-0.25</v>
      </c>
      <c r="CD1829">
        <f t="shared" si="797"/>
        <v>-2.5000000000000001E-3</v>
      </c>
      <c r="CG1829" s="1"/>
    </row>
    <row r="1830" spans="1:85" x14ac:dyDescent="0.3">
      <c r="A1830" s="21">
        <f t="shared" si="798"/>
        <v>48373</v>
      </c>
      <c r="B1830" s="18">
        <f t="shared" si="782"/>
        <v>112.421875</v>
      </c>
      <c r="C1830">
        <f t="shared" si="800"/>
        <v>115</v>
      </c>
      <c r="D1830">
        <f t="shared" ca="1" si="785"/>
        <v>-6.5694444444444446</v>
      </c>
      <c r="E1830">
        <f ca="1">IF(currency="USD",'Future et co'!F1830,IF(currency="EUR",'Future et co'!G1830,FALSE))</f>
        <v>3.6070000000000005E-2</v>
      </c>
      <c r="F1830">
        <f t="shared" ca="1" si="786"/>
        <v>3.6070000000000005E-2</v>
      </c>
      <c r="G1830">
        <f t="shared" ca="1" si="787"/>
        <v>2.0569999999999998E-2</v>
      </c>
      <c r="L1830">
        <f t="shared" ca="1" si="788"/>
        <v>127.8</v>
      </c>
      <c r="M1830">
        <f t="shared" ca="1" si="783"/>
        <v>3.6070000000000005E-2</v>
      </c>
      <c r="R1830">
        <f t="shared" ca="1" si="789"/>
        <v>127.8</v>
      </c>
      <c r="S1830">
        <f t="shared" ca="1" si="784"/>
        <v>3.6070000000000005E-2</v>
      </c>
      <c r="U1830" s="1"/>
      <c r="W1830" t="str">
        <f t="shared" si="801"/>
        <v/>
      </c>
      <c r="Y1830" s="1"/>
      <c r="AA1830">
        <f t="shared" si="802"/>
        <v>0</v>
      </c>
      <c r="AC1830" s="1"/>
      <c r="AE1830">
        <f t="shared" si="803"/>
        <v>0</v>
      </c>
      <c r="AH1830" s="1"/>
      <c r="AI1830" s="17"/>
      <c r="AJ1830" s="25"/>
      <c r="AU1830" s="1">
        <v>43432</v>
      </c>
      <c r="AV1830">
        <v>2.359</v>
      </c>
      <c r="AW1830">
        <f t="shared" si="790"/>
        <v>2.359E-2</v>
      </c>
      <c r="AY1830" s="1">
        <v>43432</v>
      </c>
      <c r="AZ1830">
        <v>2.444</v>
      </c>
      <c r="BA1830">
        <f t="shared" si="791"/>
        <v>2.444E-2</v>
      </c>
      <c r="BC1830" s="1">
        <v>43461</v>
      </c>
      <c r="BD1830">
        <v>2.7450000000000001</v>
      </c>
      <c r="BE1830">
        <f t="shared" si="792"/>
        <v>2.7450000000000002E-2</v>
      </c>
      <c r="BG1830" s="1">
        <v>43461</v>
      </c>
      <c r="BH1830">
        <v>2.6589999999999998</v>
      </c>
      <c r="BI1830">
        <f t="shared" si="793"/>
        <v>2.6589999999999999E-2</v>
      </c>
      <c r="BK1830" s="1">
        <v>39213</v>
      </c>
      <c r="BL1830">
        <v>2.1113599999999999</v>
      </c>
      <c r="BM1830">
        <f t="shared" si="799"/>
        <v>2.11136E-2</v>
      </c>
      <c r="BP1830" s="1">
        <v>43398</v>
      </c>
      <c r="BQ1830">
        <v>209.3563</v>
      </c>
      <c r="BR1830">
        <f t="shared" si="794"/>
        <v>2.0935630000000001</v>
      </c>
      <c r="BT1830" s="1">
        <v>43412</v>
      </c>
      <c r="BU1830">
        <v>-0.316</v>
      </c>
      <c r="BV1830">
        <f t="shared" si="795"/>
        <v>-3.16E-3</v>
      </c>
      <c r="BX1830" s="1">
        <v>43412</v>
      </c>
      <c r="BY1830">
        <v>-0.25700000000000001</v>
      </c>
      <c r="BZ1830">
        <f t="shared" si="796"/>
        <v>-2.5700000000000002E-3</v>
      </c>
      <c r="CB1830" s="1">
        <v>43461</v>
      </c>
      <c r="CC1830">
        <v>-0.25</v>
      </c>
      <c r="CD1830">
        <f t="shared" si="797"/>
        <v>-2.5000000000000001E-3</v>
      </c>
      <c r="CG1830" s="1"/>
    </row>
    <row r="1831" spans="1:85" x14ac:dyDescent="0.3">
      <c r="A1831" s="21">
        <f t="shared" si="798"/>
        <v>48374</v>
      </c>
      <c r="B1831" s="18">
        <f t="shared" si="782"/>
        <v>112.421875</v>
      </c>
      <c r="C1831">
        <f t="shared" si="800"/>
        <v>115</v>
      </c>
      <c r="D1831">
        <f t="shared" ca="1" si="785"/>
        <v>-6.572222222222222</v>
      </c>
      <c r="E1831">
        <f ca="1">IF(currency="USD",'Future et co'!F1831,IF(currency="EUR",'Future et co'!G1831,FALSE))</f>
        <v>3.6070000000000005E-2</v>
      </c>
      <c r="F1831">
        <f t="shared" ca="1" si="786"/>
        <v>3.6070000000000005E-2</v>
      </c>
      <c r="G1831">
        <f t="shared" ca="1" si="787"/>
        <v>2.0569999999999998E-2</v>
      </c>
      <c r="L1831">
        <f t="shared" ca="1" si="788"/>
        <v>127.8</v>
      </c>
      <c r="M1831">
        <f t="shared" ca="1" si="783"/>
        <v>3.6070000000000005E-2</v>
      </c>
      <c r="R1831">
        <f t="shared" ca="1" si="789"/>
        <v>127.8</v>
      </c>
      <c r="S1831">
        <f t="shared" ca="1" si="784"/>
        <v>3.6070000000000005E-2</v>
      </c>
      <c r="U1831" s="1"/>
      <c r="W1831" t="str">
        <f t="shared" si="801"/>
        <v/>
      </c>
      <c r="Y1831" s="1"/>
      <c r="AA1831">
        <f t="shared" si="802"/>
        <v>0</v>
      </c>
      <c r="AC1831" s="1"/>
      <c r="AE1831">
        <f t="shared" si="803"/>
        <v>0</v>
      </c>
      <c r="AH1831" s="1"/>
      <c r="AI1831" s="17"/>
      <c r="AJ1831" s="25"/>
      <c r="AU1831" s="1">
        <v>43431</v>
      </c>
      <c r="AV1831">
        <v>2.3570000000000002</v>
      </c>
      <c r="AW1831">
        <f t="shared" si="790"/>
        <v>2.3570000000000001E-2</v>
      </c>
      <c r="AY1831" s="1">
        <v>43431</v>
      </c>
      <c r="AZ1831">
        <v>2.4420000000000002</v>
      </c>
      <c r="BA1831">
        <f t="shared" si="791"/>
        <v>2.4420000000000001E-2</v>
      </c>
      <c r="BC1831" s="1">
        <v>43460</v>
      </c>
      <c r="BD1831">
        <v>2.7789999999999999</v>
      </c>
      <c r="BE1831">
        <f t="shared" si="792"/>
        <v>2.7789999999999999E-2</v>
      </c>
      <c r="BG1831" s="1">
        <v>43460</v>
      </c>
      <c r="BH1831">
        <v>2.7237</v>
      </c>
      <c r="BI1831">
        <f t="shared" si="793"/>
        <v>2.7237000000000001E-2</v>
      </c>
      <c r="BK1831" s="1">
        <v>39216</v>
      </c>
      <c r="BL1831">
        <v>2.1142799999999999</v>
      </c>
      <c r="BM1831">
        <f t="shared" si="799"/>
        <v>2.11428E-2</v>
      </c>
      <c r="BP1831" s="1">
        <v>43397</v>
      </c>
      <c r="BQ1831">
        <v>209.38249999999999</v>
      </c>
      <c r="BR1831">
        <f t="shared" si="794"/>
        <v>2.0938249999999998</v>
      </c>
      <c r="BT1831" s="1">
        <v>43411</v>
      </c>
      <c r="BU1831">
        <v>-0.317</v>
      </c>
      <c r="BV1831">
        <f t="shared" si="795"/>
        <v>-3.1700000000000001E-3</v>
      </c>
      <c r="BX1831" s="1">
        <v>43411</v>
      </c>
      <c r="BY1831">
        <v>-0.25800000000000001</v>
      </c>
      <c r="BZ1831">
        <f t="shared" si="796"/>
        <v>-2.5800000000000003E-3</v>
      </c>
      <c r="CB1831" s="1">
        <v>43460</v>
      </c>
      <c r="CC1831">
        <v>-0.25</v>
      </c>
      <c r="CD1831">
        <f t="shared" si="797"/>
        <v>-2.5000000000000001E-3</v>
      </c>
      <c r="CG1831" s="1"/>
    </row>
    <row r="1832" spans="1:85" x14ac:dyDescent="0.3">
      <c r="A1832" s="21">
        <f t="shared" si="798"/>
        <v>48375</v>
      </c>
      <c r="B1832" s="18">
        <f t="shared" si="782"/>
        <v>112.421875</v>
      </c>
      <c r="C1832">
        <f t="shared" si="800"/>
        <v>115</v>
      </c>
      <c r="D1832">
        <f t="shared" ca="1" si="785"/>
        <v>-6.5750000000000002</v>
      </c>
      <c r="E1832">
        <f ca="1">IF(currency="USD",'Future et co'!F1832,IF(currency="EUR",'Future et co'!G1832,FALSE))</f>
        <v>3.6070000000000005E-2</v>
      </c>
      <c r="F1832">
        <f t="shared" ca="1" si="786"/>
        <v>3.6070000000000005E-2</v>
      </c>
      <c r="G1832">
        <f t="shared" ca="1" si="787"/>
        <v>2.0569999999999998E-2</v>
      </c>
      <c r="L1832">
        <f t="shared" ca="1" si="788"/>
        <v>127.8</v>
      </c>
      <c r="M1832">
        <f t="shared" ca="1" si="783"/>
        <v>3.6070000000000005E-2</v>
      </c>
      <c r="R1832">
        <f t="shared" ca="1" si="789"/>
        <v>127.8</v>
      </c>
      <c r="S1832">
        <f t="shared" ca="1" si="784"/>
        <v>3.6070000000000005E-2</v>
      </c>
      <c r="U1832" s="1"/>
      <c r="W1832" t="str">
        <f t="shared" si="801"/>
        <v/>
      </c>
      <c r="Y1832" s="1"/>
      <c r="AA1832">
        <f t="shared" si="802"/>
        <v>0</v>
      </c>
      <c r="AC1832" s="1"/>
      <c r="AE1832">
        <f t="shared" si="803"/>
        <v>0</v>
      </c>
      <c r="AH1832" s="1"/>
      <c r="AI1832" s="17"/>
      <c r="AJ1832" s="25"/>
      <c r="AU1832" s="1">
        <v>43430</v>
      </c>
      <c r="AV1832">
        <v>2.351</v>
      </c>
      <c r="AW1832">
        <f t="shared" si="790"/>
        <v>2.351E-2</v>
      </c>
      <c r="AY1832" s="1">
        <v>43430</v>
      </c>
      <c r="AZ1832">
        <v>2.4350000000000001</v>
      </c>
      <c r="BA1832">
        <f t="shared" si="791"/>
        <v>2.435E-2</v>
      </c>
      <c r="BC1832" s="1">
        <v>43459</v>
      </c>
      <c r="BD1832">
        <v>2.7589999999999999</v>
      </c>
      <c r="BE1832">
        <f t="shared" si="792"/>
        <v>2.759E-2</v>
      </c>
      <c r="BG1832" s="1">
        <v>43459</v>
      </c>
      <c r="BH1832">
        <v>2.6539999999999999</v>
      </c>
      <c r="BI1832">
        <f t="shared" si="793"/>
        <v>2.6539999999999998E-2</v>
      </c>
      <c r="BK1832" s="1">
        <v>39217</v>
      </c>
      <c r="BL1832">
        <v>2.1155400000000002</v>
      </c>
      <c r="BM1832">
        <f t="shared" si="799"/>
        <v>2.1155400000000001E-2</v>
      </c>
      <c r="BP1832" s="1">
        <v>43396</v>
      </c>
      <c r="BQ1832">
        <v>208.87270000000001</v>
      </c>
      <c r="BR1832">
        <f t="shared" si="794"/>
        <v>2.088727</v>
      </c>
      <c r="BT1832" s="1">
        <v>43410</v>
      </c>
      <c r="BU1832">
        <v>-0.317</v>
      </c>
      <c r="BV1832">
        <f t="shared" si="795"/>
        <v>-3.1700000000000001E-3</v>
      </c>
      <c r="BX1832" s="1">
        <v>43410</v>
      </c>
      <c r="BY1832">
        <v>-0.25800000000000001</v>
      </c>
      <c r="BZ1832">
        <f t="shared" si="796"/>
        <v>-2.5800000000000003E-3</v>
      </c>
      <c r="CB1832" s="1">
        <v>43459</v>
      </c>
      <c r="CC1832">
        <v>-0.25</v>
      </c>
      <c r="CD1832">
        <f t="shared" si="797"/>
        <v>-2.5000000000000001E-3</v>
      </c>
      <c r="CG1832" s="1"/>
    </row>
    <row r="1833" spans="1:85" x14ac:dyDescent="0.3">
      <c r="A1833" s="21">
        <f t="shared" si="798"/>
        <v>48376</v>
      </c>
      <c r="B1833" s="18">
        <f t="shared" si="782"/>
        <v>112.421875</v>
      </c>
      <c r="C1833">
        <f t="shared" si="800"/>
        <v>115</v>
      </c>
      <c r="D1833">
        <f t="shared" ca="1" si="785"/>
        <v>-6.5777777777777775</v>
      </c>
      <c r="E1833">
        <f ca="1">IF(currency="USD",'Future et co'!F1833,IF(currency="EUR",'Future et co'!G1833,FALSE))</f>
        <v>3.6070000000000005E-2</v>
      </c>
      <c r="F1833">
        <f t="shared" ca="1" si="786"/>
        <v>3.6070000000000005E-2</v>
      </c>
      <c r="G1833">
        <f t="shared" ca="1" si="787"/>
        <v>2.0569999999999998E-2</v>
      </c>
      <c r="L1833">
        <f t="shared" ca="1" si="788"/>
        <v>127.8</v>
      </c>
      <c r="M1833">
        <f t="shared" ca="1" si="783"/>
        <v>3.6070000000000005E-2</v>
      </c>
      <c r="R1833">
        <f t="shared" ca="1" si="789"/>
        <v>127.8</v>
      </c>
      <c r="S1833">
        <f t="shared" ca="1" si="784"/>
        <v>3.6070000000000005E-2</v>
      </c>
      <c r="U1833" s="1"/>
      <c r="W1833" t="str">
        <f t="shared" si="801"/>
        <v/>
      </c>
      <c r="Y1833" s="1"/>
      <c r="AA1833">
        <f t="shared" si="802"/>
        <v>0</v>
      </c>
      <c r="AC1833" s="1"/>
      <c r="AE1833">
        <f t="shared" si="803"/>
        <v>0</v>
      </c>
      <c r="AH1833" s="1"/>
      <c r="AI1833" s="17"/>
      <c r="AJ1833" s="25"/>
      <c r="AU1833" s="1">
        <v>43427</v>
      </c>
      <c r="AV1833">
        <v>2.3450000000000002</v>
      </c>
      <c r="AW1833">
        <f t="shared" si="790"/>
        <v>2.3450000000000002E-2</v>
      </c>
      <c r="AY1833" s="1">
        <v>43427</v>
      </c>
      <c r="AZ1833">
        <v>2.427</v>
      </c>
      <c r="BA1833">
        <f t="shared" si="791"/>
        <v>2.427E-2</v>
      </c>
      <c r="BC1833" s="1">
        <v>43458</v>
      </c>
      <c r="BD1833">
        <v>2.762</v>
      </c>
      <c r="BE1833">
        <f t="shared" si="792"/>
        <v>2.7619999999999999E-2</v>
      </c>
      <c r="BG1833" s="1">
        <v>43458</v>
      </c>
      <c r="BH1833">
        <v>2.6539999999999999</v>
      </c>
      <c r="BI1833">
        <f t="shared" si="793"/>
        <v>2.6539999999999998E-2</v>
      </c>
      <c r="BK1833" s="1">
        <v>39218</v>
      </c>
      <c r="BL1833">
        <v>2.0987900000000002</v>
      </c>
      <c r="BM1833">
        <f t="shared" si="799"/>
        <v>2.09879E-2</v>
      </c>
      <c r="BP1833" s="1">
        <v>43395</v>
      </c>
      <c r="BQ1833">
        <v>208.28450000000001</v>
      </c>
      <c r="BR1833">
        <f t="shared" si="794"/>
        <v>2.0828450000000003</v>
      </c>
      <c r="BT1833" s="1">
        <v>43409</v>
      </c>
      <c r="BU1833">
        <v>-0.318</v>
      </c>
      <c r="BV1833">
        <f t="shared" si="795"/>
        <v>-3.1800000000000001E-3</v>
      </c>
      <c r="BX1833" s="1">
        <v>43409</v>
      </c>
      <c r="BY1833">
        <v>-0.25700000000000001</v>
      </c>
      <c r="BZ1833">
        <f t="shared" si="796"/>
        <v>-2.5700000000000002E-3</v>
      </c>
      <c r="CB1833" s="1">
        <v>43458</v>
      </c>
      <c r="CC1833">
        <v>-0.25</v>
      </c>
      <c r="CD1833">
        <f t="shared" si="797"/>
        <v>-2.5000000000000001E-3</v>
      </c>
      <c r="CG1833" s="1"/>
    </row>
    <row r="1834" spans="1:85" x14ac:dyDescent="0.3">
      <c r="A1834" s="21">
        <f t="shared" si="798"/>
        <v>48379</v>
      </c>
      <c r="B1834" s="18">
        <f t="shared" si="782"/>
        <v>112.421875</v>
      </c>
      <c r="C1834">
        <f t="shared" si="800"/>
        <v>115</v>
      </c>
      <c r="D1834">
        <f t="shared" ca="1" si="785"/>
        <v>-6.5861111111111112</v>
      </c>
      <c r="E1834">
        <f ca="1">IF(currency="USD",'Future et co'!F1834,IF(currency="EUR",'Future et co'!G1834,FALSE))</f>
        <v>3.6070000000000005E-2</v>
      </c>
      <c r="F1834">
        <f t="shared" ca="1" si="786"/>
        <v>3.6070000000000005E-2</v>
      </c>
      <c r="G1834">
        <f t="shared" ca="1" si="787"/>
        <v>2.0569999999999998E-2</v>
      </c>
      <c r="L1834">
        <f t="shared" ca="1" si="788"/>
        <v>127.8</v>
      </c>
      <c r="M1834">
        <f t="shared" ca="1" si="783"/>
        <v>3.6070000000000005E-2</v>
      </c>
      <c r="R1834">
        <f t="shared" ca="1" si="789"/>
        <v>127.8</v>
      </c>
      <c r="S1834">
        <f t="shared" ca="1" si="784"/>
        <v>3.6070000000000005E-2</v>
      </c>
      <c r="U1834" s="1"/>
      <c r="W1834" t="str">
        <f t="shared" si="801"/>
        <v/>
      </c>
      <c r="Y1834" s="1"/>
      <c r="AA1834">
        <f t="shared" si="802"/>
        <v>0</v>
      </c>
      <c r="AC1834" s="1"/>
      <c r="AE1834">
        <f t="shared" si="803"/>
        <v>0</v>
      </c>
      <c r="AH1834" s="1"/>
      <c r="AI1834" s="17"/>
      <c r="AJ1834" s="25"/>
      <c r="AU1834" s="1">
        <v>43426</v>
      </c>
      <c r="AV1834">
        <v>2.343</v>
      </c>
      <c r="AW1834">
        <f t="shared" si="790"/>
        <v>2.3429999999999999E-2</v>
      </c>
      <c r="AY1834" s="1">
        <v>43426</v>
      </c>
      <c r="AZ1834">
        <v>2.4279999999999999</v>
      </c>
      <c r="BA1834">
        <f t="shared" si="791"/>
        <v>2.4279999999999999E-2</v>
      </c>
      <c r="BC1834" s="1">
        <v>43455</v>
      </c>
      <c r="BD1834">
        <v>2.8</v>
      </c>
      <c r="BE1834">
        <f t="shared" si="792"/>
        <v>2.7999999999999997E-2</v>
      </c>
      <c r="BG1834" s="1">
        <v>43455</v>
      </c>
      <c r="BH1834">
        <v>2.7646999999999999</v>
      </c>
      <c r="BI1834">
        <f t="shared" si="793"/>
        <v>2.7646999999999998E-2</v>
      </c>
      <c r="BK1834" s="1">
        <v>39219</v>
      </c>
      <c r="BL1834">
        <v>2.0988699999999998</v>
      </c>
      <c r="BM1834">
        <f t="shared" si="799"/>
        <v>2.0988699999999999E-2</v>
      </c>
      <c r="BP1834" s="1">
        <v>43392</v>
      </c>
      <c r="BQ1834">
        <v>208.3629</v>
      </c>
      <c r="BR1834">
        <f t="shared" si="794"/>
        <v>2.0836290000000002</v>
      </c>
      <c r="BT1834" s="1">
        <v>43406</v>
      </c>
      <c r="BU1834">
        <v>-0.318</v>
      </c>
      <c r="BV1834">
        <f t="shared" si="795"/>
        <v>-3.1800000000000001E-3</v>
      </c>
      <c r="BX1834" s="1">
        <v>43406</v>
      </c>
      <c r="BY1834">
        <v>-0.25800000000000001</v>
      </c>
      <c r="BZ1834">
        <f t="shared" si="796"/>
        <v>-2.5800000000000003E-3</v>
      </c>
      <c r="CB1834" s="1">
        <v>43455</v>
      </c>
      <c r="CC1834">
        <v>-0.23710000000000001</v>
      </c>
      <c r="CD1834">
        <f t="shared" si="797"/>
        <v>-2.3709999999999998E-3</v>
      </c>
      <c r="CG1834" s="1"/>
    </row>
    <row r="1835" spans="1:85" x14ac:dyDescent="0.3">
      <c r="A1835" s="21">
        <f t="shared" si="798"/>
        <v>48380</v>
      </c>
      <c r="B1835" s="18">
        <f t="shared" si="782"/>
        <v>112.421875</v>
      </c>
      <c r="C1835">
        <f t="shared" si="800"/>
        <v>115</v>
      </c>
      <c r="D1835">
        <f t="shared" ca="1" si="785"/>
        <v>-6.5888888888888886</v>
      </c>
      <c r="E1835">
        <f ca="1">IF(currency="USD",'Future et co'!F1835,IF(currency="EUR",'Future et co'!G1835,FALSE))</f>
        <v>3.6070000000000005E-2</v>
      </c>
      <c r="F1835">
        <f t="shared" ca="1" si="786"/>
        <v>3.6070000000000005E-2</v>
      </c>
      <c r="G1835">
        <f t="shared" ca="1" si="787"/>
        <v>2.0569999999999998E-2</v>
      </c>
      <c r="L1835">
        <f t="shared" ca="1" si="788"/>
        <v>127.8</v>
      </c>
      <c r="M1835">
        <f t="shared" ca="1" si="783"/>
        <v>3.6070000000000005E-2</v>
      </c>
      <c r="R1835">
        <f t="shared" ca="1" si="789"/>
        <v>127.8</v>
      </c>
      <c r="S1835">
        <f t="shared" ca="1" si="784"/>
        <v>3.6070000000000005E-2</v>
      </c>
      <c r="U1835" s="1"/>
      <c r="W1835" t="str">
        <f t="shared" si="801"/>
        <v/>
      </c>
      <c r="Y1835" s="1"/>
      <c r="AA1835">
        <f t="shared" si="802"/>
        <v>0</v>
      </c>
      <c r="AC1835" s="1"/>
      <c r="AE1835">
        <f t="shared" si="803"/>
        <v>0</v>
      </c>
      <c r="AH1835" s="1"/>
      <c r="AI1835" s="17"/>
      <c r="AJ1835" s="25"/>
      <c r="AU1835" s="1">
        <v>43425</v>
      </c>
      <c r="AV1835">
        <v>2.343</v>
      </c>
      <c r="AW1835">
        <f t="shared" si="790"/>
        <v>2.3429999999999999E-2</v>
      </c>
      <c r="AY1835" s="1">
        <v>43425</v>
      </c>
      <c r="AZ1835">
        <v>2.427</v>
      </c>
      <c r="BA1835">
        <f t="shared" si="791"/>
        <v>2.427E-2</v>
      </c>
      <c r="BC1835" s="1">
        <v>43454</v>
      </c>
      <c r="BD1835">
        <v>2.8170000000000002</v>
      </c>
      <c r="BE1835">
        <f t="shared" si="792"/>
        <v>2.8170000000000001E-2</v>
      </c>
      <c r="BG1835" s="1">
        <v>43454</v>
      </c>
      <c r="BH1835">
        <v>2.7890000000000001</v>
      </c>
      <c r="BI1835">
        <f t="shared" si="793"/>
        <v>2.7890000000000002E-2</v>
      </c>
      <c r="BK1835" s="1">
        <v>39220</v>
      </c>
      <c r="BL1835">
        <v>2.0855100000000002</v>
      </c>
      <c r="BM1835">
        <f t="shared" si="799"/>
        <v>2.0855100000000001E-2</v>
      </c>
      <c r="BP1835" s="1">
        <v>43391</v>
      </c>
      <c r="BQ1835">
        <v>208.5198</v>
      </c>
      <c r="BR1835">
        <f t="shared" si="794"/>
        <v>2.0851980000000001</v>
      </c>
      <c r="BT1835" s="1">
        <v>43405</v>
      </c>
      <c r="BU1835">
        <v>-0.318</v>
      </c>
      <c r="BV1835">
        <f t="shared" si="795"/>
        <v>-3.1800000000000001E-3</v>
      </c>
      <c r="BX1835" s="1">
        <v>43405</v>
      </c>
      <c r="BY1835">
        <v>-0.25800000000000001</v>
      </c>
      <c r="BZ1835">
        <f t="shared" si="796"/>
        <v>-2.5800000000000003E-3</v>
      </c>
      <c r="CB1835" s="1">
        <v>43454</v>
      </c>
      <c r="CC1835">
        <v>-0.25</v>
      </c>
      <c r="CD1835">
        <f t="shared" si="797"/>
        <v>-2.5000000000000001E-3</v>
      </c>
      <c r="CG1835" s="1"/>
    </row>
    <row r="1836" spans="1:85" x14ac:dyDescent="0.3">
      <c r="A1836" s="21">
        <f t="shared" si="798"/>
        <v>48381</v>
      </c>
      <c r="B1836" s="18">
        <f t="shared" si="782"/>
        <v>112.421875</v>
      </c>
      <c r="C1836">
        <f t="shared" si="800"/>
        <v>115</v>
      </c>
      <c r="D1836">
        <f t="shared" ca="1" si="785"/>
        <v>-6.5916666666666668</v>
      </c>
      <c r="E1836">
        <f ca="1">IF(currency="USD",'Future et co'!F1836,IF(currency="EUR",'Future et co'!G1836,FALSE))</f>
        <v>3.6070000000000005E-2</v>
      </c>
      <c r="F1836">
        <f t="shared" ca="1" si="786"/>
        <v>3.6070000000000005E-2</v>
      </c>
      <c r="G1836">
        <f t="shared" ca="1" si="787"/>
        <v>2.0569999999999998E-2</v>
      </c>
      <c r="L1836">
        <f t="shared" ca="1" si="788"/>
        <v>127.8</v>
      </c>
      <c r="M1836">
        <f t="shared" ca="1" si="783"/>
        <v>3.6070000000000005E-2</v>
      </c>
      <c r="R1836">
        <f t="shared" ca="1" si="789"/>
        <v>127.8</v>
      </c>
      <c r="S1836">
        <f t="shared" ca="1" si="784"/>
        <v>3.6070000000000005E-2</v>
      </c>
      <c r="U1836" s="1"/>
      <c r="W1836" t="str">
        <f t="shared" si="801"/>
        <v/>
      </c>
      <c r="Y1836" s="1"/>
      <c r="AA1836">
        <f t="shared" si="802"/>
        <v>0</v>
      </c>
      <c r="AC1836" s="1"/>
      <c r="AE1836">
        <f t="shared" si="803"/>
        <v>0</v>
      </c>
      <c r="AH1836" s="1"/>
      <c r="AI1836" s="17"/>
      <c r="AJ1836" s="25"/>
      <c r="AU1836" s="1">
        <v>43424</v>
      </c>
      <c r="AV1836">
        <v>2.331</v>
      </c>
      <c r="AW1836">
        <f t="shared" si="790"/>
        <v>2.3310000000000001E-2</v>
      </c>
      <c r="AY1836" s="1">
        <v>43424</v>
      </c>
      <c r="AZ1836">
        <v>2.41</v>
      </c>
      <c r="BA1836">
        <f t="shared" si="791"/>
        <v>2.41E-2</v>
      </c>
      <c r="BC1836" s="1">
        <v>43453</v>
      </c>
      <c r="BD1836">
        <v>2.7970000000000002</v>
      </c>
      <c r="BE1836">
        <f t="shared" si="792"/>
        <v>2.7970000000000002E-2</v>
      </c>
      <c r="BG1836" s="1">
        <v>43453</v>
      </c>
      <c r="BH1836">
        <v>2.7570000000000001</v>
      </c>
      <c r="BI1836">
        <f t="shared" si="793"/>
        <v>2.7570000000000001E-2</v>
      </c>
      <c r="BK1836" s="1">
        <v>39223</v>
      </c>
      <c r="BL1836">
        <v>2.0830000000000002</v>
      </c>
      <c r="BM1836">
        <f t="shared" si="799"/>
        <v>2.0830000000000001E-2</v>
      </c>
      <c r="BP1836" s="1">
        <v>43390</v>
      </c>
      <c r="BQ1836">
        <v>208.04920000000001</v>
      </c>
      <c r="BR1836">
        <f t="shared" si="794"/>
        <v>2.080492</v>
      </c>
      <c r="BT1836" s="1">
        <v>43404</v>
      </c>
      <c r="BU1836">
        <v>-0.318</v>
      </c>
      <c r="BV1836">
        <f t="shared" si="795"/>
        <v>-3.1800000000000001E-3</v>
      </c>
      <c r="BX1836" s="1">
        <v>43404</v>
      </c>
      <c r="BY1836">
        <v>-0.25900000000000001</v>
      </c>
      <c r="BZ1836">
        <f t="shared" si="796"/>
        <v>-2.5900000000000003E-3</v>
      </c>
      <c r="CB1836" s="1">
        <v>43453</v>
      </c>
      <c r="CC1836">
        <v>-0.25</v>
      </c>
      <c r="CD1836">
        <f t="shared" si="797"/>
        <v>-2.5000000000000001E-3</v>
      </c>
      <c r="CG1836" s="1"/>
    </row>
    <row r="1837" spans="1:85" x14ac:dyDescent="0.3">
      <c r="A1837" s="21">
        <f t="shared" si="798"/>
        <v>48382</v>
      </c>
      <c r="B1837" s="18">
        <f t="shared" si="782"/>
        <v>112.421875</v>
      </c>
      <c r="C1837">
        <f t="shared" si="800"/>
        <v>115</v>
      </c>
      <c r="D1837">
        <f t="shared" ca="1" si="785"/>
        <v>-6.5944444444444441</v>
      </c>
      <c r="E1837">
        <f ca="1">IF(currency="USD",'Future et co'!F1837,IF(currency="EUR",'Future et co'!G1837,FALSE))</f>
        <v>3.6070000000000005E-2</v>
      </c>
      <c r="F1837">
        <f t="shared" ca="1" si="786"/>
        <v>3.6070000000000005E-2</v>
      </c>
      <c r="G1837">
        <f t="shared" ca="1" si="787"/>
        <v>2.0569999999999998E-2</v>
      </c>
      <c r="L1837">
        <f t="shared" ca="1" si="788"/>
        <v>127.8</v>
      </c>
      <c r="M1837">
        <f t="shared" ca="1" si="783"/>
        <v>3.6070000000000005E-2</v>
      </c>
      <c r="R1837">
        <f t="shared" ca="1" si="789"/>
        <v>127.8</v>
      </c>
      <c r="S1837">
        <f t="shared" ca="1" si="784"/>
        <v>3.6070000000000005E-2</v>
      </c>
      <c r="U1837" s="1"/>
      <c r="W1837" t="str">
        <f t="shared" si="801"/>
        <v/>
      </c>
      <c r="Y1837" s="1"/>
      <c r="AA1837">
        <f t="shared" si="802"/>
        <v>0</v>
      </c>
      <c r="AC1837" s="1"/>
      <c r="AE1837">
        <f t="shared" si="803"/>
        <v>0</v>
      </c>
      <c r="AH1837" s="1"/>
      <c r="AI1837" s="17"/>
      <c r="AJ1837" s="25"/>
      <c r="AU1837" s="1">
        <v>43423</v>
      </c>
      <c r="AV1837">
        <v>2.3140000000000001</v>
      </c>
      <c r="AW1837">
        <f t="shared" si="790"/>
        <v>2.3140000000000001E-2</v>
      </c>
      <c r="AY1837" s="1">
        <v>43423</v>
      </c>
      <c r="AZ1837">
        <v>2.4049999999999998</v>
      </c>
      <c r="BA1837">
        <f t="shared" si="791"/>
        <v>2.4049999999999998E-2</v>
      </c>
      <c r="BC1837" s="1">
        <v>43452</v>
      </c>
      <c r="BD1837">
        <v>2.778</v>
      </c>
      <c r="BE1837">
        <f t="shared" si="792"/>
        <v>2.7779999999999999E-2</v>
      </c>
      <c r="BG1837" s="1">
        <v>43452</v>
      </c>
      <c r="BH1837">
        <v>2.746</v>
      </c>
      <c r="BI1837">
        <f t="shared" si="793"/>
        <v>2.7459999999999998E-2</v>
      </c>
      <c r="BK1837" s="1">
        <v>39224</v>
      </c>
      <c r="BL1837">
        <v>2.0840900000000002</v>
      </c>
      <c r="BM1837">
        <f t="shared" si="799"/>
        <v>2.0840900000000002E-2</v>
      </c>
      <c r="BP1837" s="1">
        <v>43389</v>
      </c>
      <c r="BQ1837">
        <v>207.47409999999999</v>
      </c>
      <c r="BR1837">
        <f t="shared" si="794"/>
        <v>2.0747409999999999</v>
      </c>
      <c r="BT1837" s="1">
        <v>43403</v>
      </c>
      <c r="BU1837">
        <v>-0.318</v>
      </c>
      <c r="BV1837">
        <f t="shared" si="795"/>
        <v>-3.1800000000000001E-3</v>
      </c>
      <c r="BX1837" s="1">
        <v>43403</v>
      </c>
      <c r="BY1837">
        <v>-0.25900000000000001</v>
      </c>
      <c r="BZ1837">
        <f t="shared" si="796"/>
        <v>-2.5900000000000003E-3</v>
      </c>
      <c r="CB1837" s="1">
        <v>43452</v>
      </c>
      <c r="CC1837">
        <v>-0.25</v>
      </c>
      <c r="CD1837">
        <f t="shared" si="797"/>
        <v>-2.5000000000000001E-3</v>
      </c>
      <c r="CG1837" s="1"/>
    </row>
    <row r="1838" spans="1:85" x14ac:dyDescent="0.3">
      <c r="A1838" s="21">
        <f t="shared" si="798"/>
        <v>48383</v>
      </c>
      <c r="B1838" s="18">
        <f t="shared" si="782"/>
        <v>112.421875</v>
      </c>
      <c r="C1838">
        <f t="shared" si="800"/>
        <v>115</v>
      </c>
      <c r="D1838">
        <f t="shared" ca="1" si="785"/>
        <v>-6.5972222222222223</v>
      </c>
      <c r="E1838">
        <f ca="1">IF(currency="USD",'Future et co'!F1838,IF(currency="EUR",'Future et co'!G1838,FALSE))</f>
        <v>3.6070000000000005E-2</v>
      </c>
      <c r="F1838">
        <f t="shared" ca="1" si="786"/>
        <v>3.6070000000000005E-2</v>
      </c>
      <c r="G1838">
        <f t="shared" ca="1" si="787"/>
        <v>2.0569999999999998E-2</v>
      </c>
      <c r="L1838">
        <f t="shared" ca="1" si="788"/>
        <v>127.8</v>
      </c>
      <c r="M1838">
        <f t="shared" ca="1" si="783"/>
        <v>3.6070000000000005E-2</v>
      </c>
      <c r="R1838">
        <f t="shared" ca="1" si="789"/>
        <v>127.8</v>
      </c>
      <c r="S1838">
        <f t="shared" ca="1" si="784"/>
        <v>3.6070000000000005E-2</v>
      </c>
      <c r="U1838" s="1"/>
      <c r="W1838" t="str">
        <f t="shared" si="801"/>
        <v/>
      </c>
      <c r="Y1838" s="1"/>
      <c r="AA1838">
        <f t="shared" si="802"/>
        <v>0</v>
      </c>
      <c r="AC1838" s="1"/>
      <c r="AE1838">
        <f t="shared" si="803"/>
        <v>0</v>
      </c>
      <c r="AH1838" s="1"/>
      <c r="AI1838" s="17"/>
      <c r="AJ1838" s="25"/>
      <c r="AU1838" s="1">
        <v>43420</v>
      </c>
      <c r="AV1838">
        <v>2.323</v>
      </c>
      <c r="AW1838">
        <f t="shared" si="790"/>
        <v>2.3230000000000001E-2</v>
      </c>
      <c r="AY1838" s="1">
        <v>43420</v>
      </c>
      <c r="AZ1838">
        <v>2.4009999999999998</v>
      </c>
      <c r="BA1838">
        <f t="shared" si="791"/>
        <v>2.4009999999999997E-2</v>
      </c>
      <c r="BC1838" s="1">
        <v>43451</v>
      </c>
      <c r="BD1838">
        <v>2.81</v>
      </c>
      <c r="BE1838">
        <f t="shared" si="792"/>
        <v>2.81E-2</v>
      </c>
      <c r="BG1838" s="1">
        <v>43451</v>
      </c>
      <c r="BH1838">
        <v>2.794</v>
      </c>
      <c r="BI1838">
        <f t="shared" si="793"/>
        <v>2.794E-2</v>
      </c>
      <c r="BK1838" s="1">
        <v>39225</v>
      </c>
      <c r="BL1838">
        <v>2.09158</v>
      </c>
      <c r="BM1838">
        <f t="shared" si="799"/>
        <v>2.0915799999999998E-2</v>
      </c>
      <c r="BP1838" s="1">
        <v>43388</v>
      </c>
      <c r="BQ1838">
        <v>207.30410000000001</v>
      </c>
      <c r="BR1838">
        <f t="shared" si="794"/>
        <v>2.0730409999999999</v>
      </c>
      <c r="BT1838" s="1">
        <v>43402</v>
      </c>
      <c r="BU1838">
        <v>-0.318</v>
      </c>
      <c r="BV1838">
        <f t="shared" si="795"/>
        <v>-3.1800000000000001E-3</v>
      </c>
      <c r="BX1838" s="1">
        <v>43402</v>
      </c>
      <c r="BY1838">
        <v>-0.25900000000000001</v>
      </c>
      <c r="BZ1838">
        <f t="shared" si="796"/>
        <v>-2.5900000000000003E-3</v>
      </c>
      <c r="CB1838" s="1">
        <v>43451</v>
      </c>
      <c r="CC1838">
        <v>-0.25</v>
      </c>
      <c r="CD1838">
        <f t="shared" si="797"/>
        <v>-2.5000000000000001E-3</v>
      </c>
      <c r="CG1838" s="1"/>
    </row>
    <row r="1839" spans="1:85" x14ac:dyDescent="0.3">
      <c r="A1839" s="21">
        <f t="shared" si="798"/>
        <v>48386</v>
      </c>
      <c r="B1839" s="18">
        <f t="shared" si="782"/>
        <v>112.421875</v>
      </c>
      <c r="C1839">
        <f t="shared" si="800"/>
        <v>115</v>
      </c>
      <c r="D1839">
        <f t="shared" ca="1" si="785"/>
        <v>-6.6055555555555552</v>
      </c>
      <c r="E1839">
        <f ca="1">IF(currency="USD",'Future et co'!F1839,IF(currency="EUR",'Future et co'!G1839,FALSE))</f>
        <v>3.6070000000000005E-2</v>
      </c>
      <c r="F1839">
        <f t="shared" ca="1" si="786"/>
        <v>3.6070000000000005E-2</v>
      </c>
      <c r="G1839">
        <f t="shared" ca="1" si="787"/>
        <v>2.0569999999999998E-2</v>
      </c>
      <c r="L1839">
        <f t="shared" ca="1" si="788"/>
        <v>127.8</v>
      </c>
      <c r="M1839">
        <f t="shared" ca="1" si="783"/>
        <v>3.6070000000000005E-2</v>
      </c>
      <c r="R1839">
        <f t="shared" ca="1" si="789"/>
        <v>127.8</v>
      </c>
      <c r="S1839">
        <f t="shared" ca="1" si="784"/>
        <v>3.6070000000000005E-2</v>
      </c>
      <c r="U1839" s="1"/>
      <c r="W1839" t="str">
        <f t="shared" si="801"/>
        <v/>
      </c>
      <c r="Y1839" s="1"/>
      <c r="AA1839">
        <f t="shared" si="802"/>
        <v>0</v>
      </c>
      <c r="AC1839" s="1"/>
      <c r="AE1839">
        <f t="shared" si="803"/>
        <v>0</v>
      </c>
      <c r="AH1839" s="1"/>
      <c r="AI1839" s="17"/>
      <c r="AJ1839" s="25"/>
      <c r="AU1839" s="1">
        <v>43419</v>
      </c>
      <c r="AV1839">
        <v>2.319</v>
      </c>
      <c r="AW1839">
        <f t="shared" si="790"/>
        <v>2.3189999999999999E-2</v>
      </c>
      <c r="AY1839" s="1">
        <v>43419</v>
      </c>
      <c r="AZ1839">
        <v>2.419</v>
      </c>
      <c r="BA1839">
        <f t="shared" si="791"/>
        <v>2.419E-2</v>
      </c>
      <c r="BC1839" s="1">
        <v>43448</v>
      </c>
      <c r="BD1839">
        <v>2.8370000000000002</v>
      </c>
      <c r="BE1839">
        <f t="shared" si="792"/>
        <v>2.8370000000000003E-2</v>
      </c>
      <c r="BG1839" s="1">
        <v>43448</v>
      </c>
      <c r="BH1839">
        <v>2.847</v>
      </c>
      <c r="BI1839">
        <f t="shared" si="793"/>
        <v>2.8469999999999999E-2</v>
      </c>
      <c r="BK1839" s="1">
        <v>39226</v>
      </c>
      <c r="BL1839">
        <v>2.11111</v>
      </c>
      <c r="BM1839">
        <f t="shared" si="799"/>
        <v>2.1111100000000001E-2</v>
      </c>
      <c r="BP1839" s="1">
        <v>43385</v>
      </c>
      <c r="BQ1839">
        <v>207.22569999999999</v>
      </c>
      <c r="BR1839">
        <f t="shared" si="794"/>
        <v>2.072257</v>
      </c>
      <c r="BT1839" s="1">
        <v>43399</v>
      </c>
      <c r="BU1839">
        <v>-0.318</v>
      </c>
      <c r="BV1839">
        <f t="shared" si="795"/>
        <v>-3.1800000000000001E-3</v>
      </c>
      <c r="BX1839" s="1">
        <v>43399</v>
      </c>
      <c r="BY1839">
        <v>-0.25900000000000001</v>
      </c>
      <c r="BZ1839">
        <f t="shared" si="796"/>
        <v>-2.5900000000000003E-3</v>
      </c>
      <c r="CB1839" s="1">
        <v>43448</v>
      </c>
      <c r="CC1839">
        <v>-0.24</v>
      </c>
      <c r="CD1839">
        <f t="shared" si="797"/>
        <v>-2.3999999999999998E-3</v>
      </c>
      <c r="CG1839" s="1"/>
    </row>
    <row r="1840" spans="1:85" x14ac:dyDescent="0.3">
      <c r="A1840" s="21">
        <f t="shared" si="798"/>
        <v>48387</v>
      </c>
      <c r="B1840" s="18">
        <f t="shared" si="782"/>
        <v>112.421875</v>
      </c>
      <c r="C1840">
        <f t="shared" si="800"/>
        <v>115</v>
      </c>
      <c r="D1840">
        <f t="shared" ca="1" si="785"/>
        <v>-6.6083333333333334</v>
      </c>
      <c r="E1840">
        <f ca="1">IF(currency="USD",'Future et co'!F1840,IF(currency="EUR",'Future et co'!G1840,FALSE))</f>
        <v>3.6070000000000005E-2</v>
      </c>
      <c r="F1840">
        <f t="shared" ca="1" si="786"/>
        <v>3.6070000000000005E-2</v>
      </c>
      <c r="G1840">
        <f t="shared" ca="1" si="787"/>
        <v>2.0569999999999998E-2</v>
      </c>
      <c r="L1840">
        <f t="shared" ca="1" si="788"/>
        <v>127.8</v>
      </c>
      <c r="M1840">
        <f t="shared" ca="1" si="783"/>
        <v>3.6070000000000005E-2</v>
      </c>
      <c r="R1840">
        <f t="shared" ca="1" si="789"/>
        <v>127.8</v>
      </c>
      <c r="S1840">
        <f t="shared" ca="1" si="784"/>
        <v>3.6070000000000005E-2</v>
      </c>
      <c r="U1840" s="1"/>
      <c r="W1840" t="str">
        <f t="shared" si="801"/>
        <v/>
      </c>
      <c r="Y1840" s="1"/>
      <c r="AA1840">
        <f t="shared" si="802"/>
        <v>0</v>
      </c>
      <c r="AC1840" s="1"/>
      <c r="AE1840">
        <f t="shared" si="803"/>
        <v>0</v>
      </c>
      <c r="AH1840" s="1"/>
      <c r="AI1840" s="17"/>
      <c r="AJ1840" s="25"/>
      <c r="AU1840" s="1">
        <v>43418</v>
      </c>
      <c r="AV1840">
        <v>2.3149999999999999</v>
      </c>
      <c r="AW1840">
        <f t="shared" si="790"/>
        <v>2.315E-2</v>
      </c>
      <c r="AY1840" s="1">
        <v>43418</v>
      </c>
      <c r="AZ1840">
        <v>2.407</v>
      </c>
      <c r="BA1840">
        <f t="shared" si="791"/>
        <v>2.4070000000000001E-2</v>
      </c>
      <c r="BC1840" s="1">
        <v>43447</v>
      </c>
      <c r="BD1840">
        <v>2.8490000000000002</v>
      </c>
      <c r="BE1840">
        <f t="shared" si="792"/>
        <v>2.8490000000000001E-2</v>
      </c>
      <c r="BG1840" s="1">
        <v>43447</v>
      </c>
      <c r="BH1840">
        <v>2.8620000000000001</v>
      </c>
      <c r="BI1840">
        <f t="shared" si="793"/>
        <v>2.862E-2</v>
      </c>
      <c r="BK1840" s="1">
        <v>39227</v>
      </c>
      <c r="BL1840">
        <v>2.10243</v>
      </c>
      <c r="BM1840">
        <f t="shared" si="799"/>
        <v>2.1024299999999999E-2</v>
      </c>
      <c r="BP1840" s="1">
        <v>43384</v>
      </c>
      <c r="BQ1840">
        <v>206.99039999999999</v>
      </c>
      <c r="BR1840">
        <f t="shared" si="794"/>
        <v>2.0699039999999997</v>
      </c>
      <c r="BT1840" s="1">
        <v>43398</v>
      </c>
      <c r="BU1840">
        <v>-0.317</v>
      </c>
      <c r="BV1840">
        <f t="shared" si="795"/>
        <v>-3.1700000000000001E-3</v>
      </c>
      <c r="BX1840" s="1">
        <v>43398</v>
      </c>
      <c r="BY1840">
        <v>-0.25900000000000001</v>
      </c>
      <c r="BZ1840">
        <f t="shared" si="796"/>
        <v>-2.5900000000000003E-3</v>
      </c>
      <c r="CB1840" s="1">
        <v>43447</v>
      </c>
      <c r="CC1840">
        <v>-0.24</v>
      </c>
      <c r="CD1840">
        <f t="shared" si="797"/>
        <v>-2.3999999999999998E-3</v>
      </c>
      <c r="CG1840" s="1"/>
    </row>
    <row r="1841" spans="1:85" x14ac:dyDescent="0.3">
      <c r="A1841" s="21">
        <f t="shared" si="798"/>
        <v>48388</v>
      </c>
      <c r="B1841" s="18">
        <f t="shared" si="782"/>
        <v>112.421875</v>
      </c>
      <c r="C1841">
        <f t="shared" si="800"/>
        <v>115</v>
      </c>
      <c r="D1841">
        <f t="shared" ca="1" si="785"/>
        <v>-6.6111111111111107</v>
      </c>
      <c r="E1841">
        <f ca="1">IF(currency="USD",'Future et co'!F1841,IF(currency="EUR",'Future et co'!G1841,FALSE))</f>
        <v>3.6070000000000005E-2</v>
      </c>
      <c r="F1841">
        <f t="shared" ca="1" si="786"/>
        <v>3.6070000000000005E-2</v>
      </c>
      <c r="G1841">
        <f t="shared" ca="1" si="787"/>
        <v>2.0569999999999998E-2</v>
      </c>
      <c r="L1841">
        <f t="shared" ca="1" si="788"/>
        <v>127.8</v>
      </c>
      <c r="M1841">
        <f t="shared" ca="1" si="783"/>
        <v>3.6070000000000005E-2</v>
      </c>
      <c r="R1841">
        <f t="shared" ca="1" si="789"/>
        <v>127.8</v>
      </c>
      <c r="S1841">
        <f t="shared" ca="1" si="784"/>
        <v>3.6070000000000005E-2</v>
      </c>
      <c r="U1841" s="1"/>
      <c r="W1841" t="str">
        <f t="shared" si="801"/>
        <v/>
      </c>
      <c r="Y1841" s="1"/>
      <c r="AA1841">
        <f t="shared" si="802"/>
        <v>0</v>
      </c>
      <c r="AC1841" s="1"/>
      <c r="AE1841">
        <f t="shared" si="803"/>
        <v>0</v>
      </c>
      <c r="AH1841" s="1"/>
      <c r="AI1841" s="17"/>
      <c r="AJ1841" s="25"/>
      <c r="AU1841" s="1">
        <v>43417</v>
      </c>
      <c r="AV1841">
        <v>2.3220000000000001</v>
      </c>
      <c r="AW1841">
        <f t="shared" si="790"/>
        <v>2.3220000000000001E-2</v>
      </c>
      <c r="AY1841" s="1">
        <v>43417</v>
      </c>
      <c r="AZ1841">
        <v>2.415</v>
      </c>
      <c r="BA1841">
        <f t="shared" si="791"/>
        <v>2.4150000000000001E-2</v>
      </c>
      <c r="BC1841" s="1">
        <v>43446</v>
      </c>
      <c r="BD1841">
        <v>2.8460000000000001</v>
      </c>
      <c r="BE1841">
        <f t="shared" si="792"/>
        <v>2.8459999999999999E-2</v>
      </c>
      <c r="BG1841" s="1">
        <v>43446</v>
      </c>
      <c r="BH1841">
        <v>2.8849999999999998</v>
      </c>
      <c r="BI1841">
        <f t="shared" si="793"/>
        <v>2.8849999999999997E-2</v>
      </c>
      <c r="BK1841" s="1">
        <v>39230</v>
      </c>
      <c r="BL1841">
        <v>2.1028500000000001</v>
      </c>
      <c r="BM1841">
        <f t="shared" si="799"/>
        <v>2.1028500000000002E-2</v>
      </c>
      <c r="BP1841" s="1">
        <v>43383</v>
      </c>
      <c r="BQ1841">
        <v>206.376</v>
      </c>
      <c r="BR1841">
        <f t="shared" si="794"/>
        <v>2.0637600000000003</v>
      </c>
      <c r="BT1841" s="1">
        <v>43397</v>
      </c>
      <c r="BU1841">
        <v>-0.317</v>
      </c>
      <c r="BV1841">
        <f t="shared" si="795"/>
        <v>-3.1700000000000001E-3</v>
      </c>
      <c r="BX1841" s="1">
        <v>43397</v>
      </c>
      <c r="BY1841">
        <v>-0.25900000000000001</v>
      </c>
      <c r="BZ1841">
        <f t="shared" si="796"/>
        <v>-2.5900000000000003E-3</v>
      </c>
      <c r="CB1841" s="1">
        <v>43446</v>
      </c>
      <c r="CC1841">
        <v>-0.24</v>
      </c>
      <c r="CD1841">
        <f t="shared" si="797"/>
        <v>-2.3999999999999998E-3</v>
      </c>
      <c r="CG1841" s="1"/>
    </row>
    <row r="1842" spans="1:85" x14ac:dyDescent="0.3">
      <c r="A1842" s="21">
        <f t="shared" si="798"/>
        <v>48389</v>
      </c>
      <c r="B1842" s="18">
        <f t="shared" si="782"/>
        <v>112.421875</v>
      </c>
      <c r="C1842">
        <f t="shared" si="800"/>
        <v>115</v>
      </c>
      <c r="D1842">
        <f t="shared" ca="1" si="785"/>
        <v>-6.6138888888888889</v>
      </c>
      <c r="E1842">
        <f ca="1">IF(currency="USD",'Future et co'!F1842,IF(currency="EUR",'Future et co'!G1842,FALSE))</f>
        <v>3.6070000000000005E-2</v>
      </c>
      <c r="F1842">
        <f t="shared" ca="1" si="786"/>
        <v>3.6070000000000005E-2</v>
      </c>
      <c r="G1842">
        <f t="shared" ca="1" si="787"/>
        <v>2.0569999999999998E-2</v>
      </c>
      <c r="L1842">
        <f t="shared" ca="1" si="788"/>
        <v>127.8</v>
      </c>
      <c r="M1842">
        <f t="shared" ca="1" si="783"/>
        <v>3.6070000000000005E-2</v>
      </c>
      <c r="R1842">
        <f t="shared" ca="1" si="789"/>
        <v>127.8</v>
      </c>
      <c r="S1842">
        <f t="shared" ca="1" si="784"/>
        <v>3.6070000000000005E-2</v>
      </c>
      <c r="U1842" s="1"/>
      <c r="W1842" t="str">
        <f t="shared" si="801"/>
        <v/>
      </c>
      <c r="Y1842" s="1"/>
      <c r="AA1842">
        <f t="shared" si="802"/>
        <v>0</v>
      </c>
      <c r="AC1842" s="1"/>
      <c r="AE1842">
        <f t="shared" si="803"/>
        <v>0</v>
      </c>
      <c r="AH1842" s="1"/>
      <c r="AI1842" s="17"/>
      <c r="AJ1842" s="25"/>
      <c r="AU1842" s="1">
        <v>43416</v>
      </c>
      <c r="AV1842">
        <v>2.33</v>
      </c>
      <c r="AW1842">
        <f t="shared" si="790"/>
        <v>2.3300000000000001E-2</v>
      </c>
      <c r="AY1842" s="1">
        <v>43416</v>
      </c>
      <c r="AZ1842">
        <v>2.4300000000000002</v>
      </c>
      <c r="BA1842">
        <f t="shared" si="791"/>
        <v>2.4300000000000002E-2</v>
      </c>
      <c r="BC1842" s="1">
        <v>43445</v>
      </c>
      <c r="BD1842">
        <v>2.8410000000000002</v>
      </c>
      <c r="BE1842">
        <f t="shared" si="792"/>
        <v>2.8410000000000001E-2</v>
      </c>
      <c r="BG1842" s="1">
        <v>43445</v>
      </c>
      <c r="BH1842">
        <v>2.8490000000000002</v>
      </c>
      <c r="BI1842">
        <f t="shared" si="793"/>
        <v>2.8490000000000001E-2</v>
      </c>
      <c r="BK1842" s="1">
        <v>39231</v>
      </c>
      <c r="BL1842">
        <v>2.1009000000000002</v>
      </c>
      <c r="BM1842">
        <f t="shared" si="799"/>
        <v>2.1009000000000003E-2</v>
      </c>
      <c r="BP1842" s="1">
        <v>43382</v>
      </c>
      <c r="BQ1842">
        <v>206.6506</v>
      </c>
      <c r="BR1842">
        <f t="shared" si="794"/>
        <v>2.066506</v>
      </c>
      <c r="BT1842" s="1">
        <v>43396</v>
      </c>
      <c r="BU1842">
        <v>-0.317</v>
      </c>
      <c r="BV1842">
        <f t="shared" si="795"/>
        <v>-3.1700000000000001E-3</v>
      </c>
      <c r="BX1842" s="1">
        <v>43396</v>
      </c>
      <c r="BY1842">
        <v>-0.25900000000000001</v>
      </c>
      <c r="BZ1842">
        <f t="shared" si="796"/>
        <v>-2.5900000000000003E-3</v>
      </c>
      <c r="CB1842" s="1">
        <v>43445</v>
      </c>
      <c r="CC1842">
        <v>-0.25</v>
      </c>
      <c r="CD1842">
        <f t="shared" si="797"/>
        <v>-2.5000000000000001E-3</v>
      </c>
      <c r="CG1842" s="1"/>
    </row>
    <row r="1843" spans="1:85" x14ac:dyDescent="0.3">
      <c r="A1843" s="21">
        <f t="shared" si="798"/>
        <v>48390</v>
      </c>
      <c r="B1843" s="18">
        <f t="shared" si="782"/>
        <v>112.421875</v>
      </c>
      <c r="C1843">
        <f t="shared" si="800"/>
        <v>115</v>
      </c>
      <c r="D1843">
        <f t="shared" ca="1" si="785"/>
        <v>-6.6166666666666663</v>
      </c>
      <c r="E1843">
        <f ca="1">IF(currency="USD",'Future et co'!F1843,IF(currency="EUR",'Future et co'!G1843,FALSE))</f>
        <v>3.6070000000000005E-2</v>
      </c>
      <c r="F1843">
        <f t="shared" ca="1" si="786"/>
        <v>3.6070000000000005E-2</v>
      </c>
      <c r="G1843">
        <f t="shared" ca="1" si="787"/>
        <v>2.0569999999999998E-2</v>
      </c>
      <c r="L1843">
        <f t="shared" ca="1" si="788"/>
        <v>127.8</v>
      </c>
      <c r="M1843">
        <f t="shared" ca="1" si="783"/>
        <v>3.6070000000000005E-2</v>
      </c>
      <c r="R1843">
        <f t="shared" ca="1" si="789"/>
        <v>127.8</v>
      </c>
      <c r="S1843">
        <f t="shared" ca="1" si="784"/>
        <v>3.6070000000000005E-2</v>
      </c>
      <c r="U1843" s="1"/>
      <c r="W1843" t="str">
        <f t="shared" si="801"/>
        <v/>
      </c>
      <c r="Y1843" s="1"/>
      <c r="AA1843">
        <f t="shared" si="802"/>
        <v>0</v>
      </c>
      <c r="AC1843" s="1"/>
      <c r="AE1843">
        <f t="shared" si="803"/>
        <v>0</v>
      </c>
      <c r="AH1843" s="1"/>
      <c r="AI1843" s="17"/>
      <c r="AJ1843" s="25"/>
      <c r="AU1843" s="1">
        <v>43413</v>
      </c>
      <c r="AV1843">
        <v>2.3290000000000002</v>
      </c>
      <c r="AW1843">
        <f t="shared" si="790"/>
        <v>2.3290000000000002E-2</v>
      </c>
      <c r="AY1843" s="1">
        <v>43413</v>
      </c>
      <c r="AZ1843">
        <v>2.4239999999999999</v>
      </c>
      <c r="BA1843">
        <f t="shared" si="791"/>
        <v>2.4239999999999998E-2</v>
      </c>
      <c r="BC1843" s="1">
        <v>43444</v>
      </c>
      <c r="BD1843">
        <v>2.8210000000000002</v>
      </c>
      <c r="BE1843">
        <f t="shared" si="792"/>
        <v>2.8210000000000002E-2</v>
      </c>
      <c r="BG1843" s="1">
        <v>43444</v>
      </c>
      <c r="BH1843">
        <v>2.8268</v>
      </c>
      <c r="BI1843">
        <f t="shared" si="793"/>
        <v>2.8268000000000001E-2</v>
      </c>
      <c r="BK1843" s="1">
        <v>39232</v>
      </c>
      <c r="BL1843">
        <v>2.08738</v>
      </c>
      <c r="BM1843">
        <f t="shared" si="799"/>
        <v>2.0873800000000001E-2</v>
      </c>
      <c r="BP1843" s="1">
        <v>43381</v>
      </c>
      <c r="BQ1843">
        <v>206.4676</v>
      </c>
      <c r="BR1843">
        <f t="shared" si="794"/>
        <v>2.064676</v>
      </c>
      <c r="BT1843" s="1">
        <v>43395</v>
      </c>
      <c r="BU1843">
        <v>-0.317</v>
      </c>
      <c r="BV1843">
        <f t="shared" si="795"/>
        <v>-3.1700000000000001E-3</v>
      </c>
      <c r="BX1843" s="1">
        <v>43395</v>
      </c>
      <c r="BY1843">
        <v>-0.26100000000000001</v>
      </c>
      <c r="BZ1843">
        <f t="shared" si="796"/>
        <v>-2.6099999999999999E-3</v>
      </c>
      <c r="CB1843" s="1">
        <v>43444</v>
      </c>
      <c r="CC1843">
        <v>-0.25</v>
      </c>
      <c r="CD1843">
        <f t="shared" si="797"/>
        <v>-2.5000000000000001E-3</v>
      </c>
      <c r="CG1843" s="1"/>
    </row>
    <row r="1844" spans="1:85" x14ac:dyDescent="0.3">
      <c r="A1844" s="21">
        <f t="shared" si="798"/>
        <v>48393</v>
      </c>
      <c r="B1844" s="18">
        <f t="shared" si="782"/>
        <v>112.421875</v>
      </c>
      <c r="C1844">
        <f t="shared" si="800"/>
        <v>115</v>
      </c>
      <c r="D1844">
        <f t="shared" ca="1" si="785"/>
        <v>-6.625</v>
      </c>
      <c r="E1844">
        <f ca="1">IF(currency="USD",'Future et co'!F1844,IF(currency="EUR",'Future et co'!G1844,FALSE))</f>
        <v>3.6070000000000005E-2</v>
      </c>
      <c r="F1844">
        <f t="shared" ca="1" si="786"/>
        <v>3.6070000000000005E-2</v>
      </c>
      <c r="G1844">
        <f t="shared" ca="1" si="787"/>
        <v>2.0569999999999998E-2</v>
      </c>
      <c r="L1844">
        <f t="shared" ca="1" si="788"/>
        <v>127.8</v>
      </c>
      <c r="M1844">
        <f t="shared" ca="1" si="783"/>
        <v>3.6070000000000005E-2</v>
      </c>
      <c r="R1844">
        <f t="shared" ca="1" si="789"/>
        <v>127.8</v>
      </c>
      <c r="S1844">
        <f t="shared" ca="1" si="784"/>
        <v>3.6070000000000005E-2</v>
      </c>
      <c r="U1844" s="1"/>
      <c r="W1844" t="str">
        <f t="shared" si="801"/>
        <v/>
      </c>
      <c r="Y1844" s="1"/>
      <c r="AA1844">
        <f t="shared" si="802"/>
        <v>0</v>
      </c>
      <c r="AC1844" s="1"/>
      <c r="AE1844">
        <f t="shared" si="803"/>
        <v>0</v>
      </c>
      <c r="AH1844" s="1"/>
      <c r="AI1844" s="17"/>
      <c r="AJ1844" s="25"/>
      <c r="AU1844" s="1">
        <v>43412</v>
      </c>
      <c r="AV1844">
        <v>2.3149999999999999</v>
      </c>
      <c r="AW1844">
        <f t="shared" si="790"/>
        <v>2.315E-2</v>
      </c>
      <c r="AY1844" s="1">
        <v>43412</v>
      </c>
      <c r="AZ1844">
        <v>2.4300000000000002</v>
      </c>
      <c r="BA1844">
        <f t="shared" si="791"/>
        <v>2.4300000000000002E-2</v>
      </c>
      <c r="BC1844" s="1">
        <v>43441</v>
      </c>
      <c r="BD1844">
        <v>2.8330000000000002</v>
      </c>
      <c r="BE1844">
        <f t="shared" si="792"/>
        <v>2.8330000000000001E-2</v>
      </c>
      <c r="BG1844" s="1">
        <v>43441</v>
      </c>
      <c r="BH1844">
        <v>2.8471000000000002</v>
      </c>
      <c r="BI1844">
        <f t="shared" si="793"/>
        <v>2.8471000000000003E-2</v>
      </c>
      <c r="BK1844" s="1">
        <v>39233</v>
      </c>
      <c r="BL1844">
        <v>2.0858500000000002</v>
      </c>
      <c r="BM1844">
        <f t="shared" si="799"/>
        <v>2.0858500000000002E-2</v>
      </c>
      <c r="BP1844" s="1">
        <v>43378</v>
      </c>
      <c r="BQ1844">
        <v>206.0231</v>
      </c>
      <c r="BR1844">
        <f t="shared" si="794"/>
        <v>2.0602309999999999</v>
      </c>
      <c r="BT1844" s="1">
        <v>43392</v>
      </c>
      <c r="BU1844">
        <v>-0.317</v>
      </c>
      <c r="BV1844">
        <f t="shared" si="795"/>
        <v>-3.1700000000000001E-3</v>
      </c>
      <c r="BX1844" s="1">
        <v>43392</v>
      </c>
      <c r="BY1844">
        <v>-0.26200000000000001</v>
      </c>
      <c r="BZ1844">
        <f t="shared" si="796"/>
        <v>-2.6199999999999999E-3</v>
      </c>
      <c r="CB1844" s="1">
        <v>43441</v>
      </c>
      <c r="CC1844">
        <v>-0.25</v>
      </c>
      <c r="CD1844">
        <f t="shared" si="797"/>
        <v>-2.5000000000000001E-3</v>
      </c>
      <c r="CG1844" s="1"/>
    </row>
    <row r="1845" spans="1:85" x14ac:dyDescent="0.3">
      <c r="A1845" s="21">
        <f t="shared" si="798"/>
        <v>48394</v>
      </c>
      <c r="B1845" s="18">
        <f t="shared" si="782"/>
        <v>112.421875</v>
      </c>
      <c r="C1845">
        <f t="shared" si="800"/>
        <v>115</v>
      </c>
      <c r="D1845">
        <f t="shared" ca="1" si="785"/>
        <v>-6.6277777777777782</v>
      </c>
      <c r="E1845">
        <f ca="1">IF(currency="USD",'Future et co'!F1845,IF(currency="EUR",'Future et co'!G1845,FALSE))</f>
        <v>3.6070000000000005E-2</v>
      </c>
      <c r="F1845">
        <f t="shared" ca="1" si="786"/>
        <v>3.6070000000000005E-2</v>
      </c>
      <c r="G1845">
        <f t="shared" ca="1" si="787"/>
        <v>2.0569999999999998E-2</v>
      </c>
      <c r="L1845">
        <f t="shared" ca="1" si="788"/>
        <v>127.8</v>
      </c>
      <c r="M1845">
        <f t="shared" ca="1" si="783"/>
        <v>3.6070000000000005E-2</v>
      </c>
      <c r="R1845">
        <f t="shared" ca="1" si="789"/>
        <v>127.8</v>
      </c>
      <c r="S1845">
        <f t="shared" ca="1" si="784"/>
        <v>3.6070000000000005E-2</v>
      </c>
      <c r="U1845" s="1"/>
      <c r="W1845" t="str">
        <f t="shared" si="801"/>
        <v/>
      </c>
      <c r="Y1845" s="1"/>
      <c r="AA1845">
        <f t="shared" si="802"/>
        <v>0</v>
      </c>
      <c r="AC1845" s="1"/>
      <c r="AE1845">
        <f t="shared" si="803"/>
        <v>0</v>
      </c>
      <c r="AH1845" s="1"/>
      <c r="AI1845" s="17"/>
      <c r="AJ1845" s="25"/>
      <c r="AU1845" s="1">
        <v>43411</v>
      </c>
      <c r="AV1845">
        <v>2.3050000000000002</v>
      </c>
      <c r="AW1845">
        <f t="shared" si="790"/>
        <v>2.3050000000000001E-2</v>
      </c>
      <c r="AY1845" s="1">
        <v>43411</v>
      </c>
      <c r="AZ1845">
        <v>2.41</v>
      </c>
      <c r="BA1845">
        <f t="shared" si="791"/>
        <v>2.41E-2</v>
      </c>
      <c r="BC1845" s="1">
        <v>43440</v>
      </c>
      <c r="BD1845">
        <v>2.8639999999999999</v>
      </c>
      <c r="BE1845">
        <f t="shared" si="792"/>
        <v>2.8639999999999999E-2</v>
      </c>
      <c r="BG1845" s="1">
        <v>43440</v>
      </c>
      <c r="BH1845">
        <v>2.8809999999999998</v>
      </c>
      <c r="BI1845">
        <f t="shared" si="793"/>
        <v>2.8809999999999999E-2</v>
      </c>
      <c r="BK1845" s="1">
        <v>39234</v>
      </c>
      <c r="BL1845">
        <v>2.0655000000000001</v>
      </c>
      <c r="BM1845">
        <f t="shared" si="799"/>
        <v>2.0655E-2</v>
      </c>
      <c r="BP1845" s="1">
        <v>43377</v>
      </c>
      <c r="BQ1845">
        <v>206.58519999999999</v>
      </c>
      <c r="BR1845">
        <f t="shared" si="794"/>
        <v>2.065852</v>
      </c>
      <c r="BT1845" s="1">
        <v>43391</v>
      </c>
      <c r="BU1845">
        <v>-0.317</v>
      </c>
      <c r="BV1845">
        <f t="shared" si="795"/>
        <v>-3.1700000000000001E-3</v>
      </c>
      <c r="BX1845" s="1">
        <v>43391</v>
      </c>
      <c r="BY1845">
        <v>-0.26500000000000001</v>
      </c>
      <c r="BZ1845">
        <f t="shared" si="796"/>
        <v>-2.65E-3</v>
      </c>
      <c r="CB1845" s="1">
        <v>43440</v>
      </c>
      <c r="CC1845">
        <v>-0.25</v>
      </c>
      <c r="CD1845">
        <f t="shared" si="797"/>
        <v>-2.5000000000000001E-3</v>
      </c>
      <c r="CG1845" s="1"/>
    </row>
    <row r="1846" spans="1:85" x14ac:dyDescent="0.3">
      <c r="A1846" s="21">
        <f t="shared" si="798"/>
        <v>48395</v>
      </c>
      <c r="B1846" s="18">
        <f t="shared" si="782"/>
        <v>112.421875</v>
      </c>
      <c r="C1846">
        <f t="shared" si="800"/>
        <v>115</v>
      </c>
      <c r="D1846">
        <f t="shared" ca="1" si="785"/>
        <v>-6.6305555555555555</v>
      </c>
      <c r="E1846">
        <f ca="1">IF(currency="USD",'Future et co'!F1846,IF(currency="EUR",'Future et co'!G1846,FALSE))</f>
        <v>3.6070000000000005E-2</v>
      </c>
      <c r="F1846">
        <f t="shared" ca="1" si="786"/>
        <v>3.6070000000000005E-2</v>
      </c>
      <c r="G1846">
        <f t="shared" ca="1" si="787"/>
        <v>2.0569999999999998E-2</v>
      </c>
      <c r="L1846">
        <f t="shared" ca="1" si="788"/>
        <v>127.8</v>
      </c>
      <c r="M1846">
        <f t="shared" ca="1" si="783"/>
        <v>3.6070000000000005E-2</v>
      </c>
      <c r="R1846">
        <f t="shared" ca="1" si="789"/>
        <v>127.8</v>
      </c>
      <c r="S1846">
        <f t="shared" ca="1" si="784"/>
        <v>3.6070000000000005E-2</v>
      </c>
      <c r="U1846" s="1"/>
      <c r="W1846" t="str">
        <f t="shared" si="801"/>
        <v/>
      </c>
      <c r="Y1846" s="1"/>
      <c r="AA1846">
        <f t="shared" si="802"/>
        <v>0</v>
      </c>
      <c r="AC1846" s="1"/>
      <c r="AE1846">
        <f t="shared" si="803"/>
        <v>0</v>
      </c>
      <c r="AH1846" s="1"/>
      <c r="AI1846" s="17"/>
      <c r="AJ1846" s="25"/>
      <c r="AU1846" s="1">
        <v>43410</v>
      </c>
      <c r="AV1846">
        <v>2.302</v>
      </c>
      <c r="AW1846">
        <f t="shared" si="790"/>
        <v>2.3019999999999999E-2</v>
      </c>
      <c r="AY1846" s="1">
        <v>43410</v>
      </c>
      <c r="AZ1846">
        <v>2.4060000000000001</v>
      </c>
      <c r="BA1846">
        <f t="shared" si="791"/>
        <v>2.4060000000000002E-2</v>
      </c>
      <c r="BC1846" s="1">
        <v>43439</v>
      </c>
      <c r="BD1846">
        <v>2.8860000000000001</v>
      </c>
      <c r="BE1846">
        <f t="shared" si="792"/>
        <v>2.886E-2</v>
      </c>
      <c r="BG1846" s="1">
        <v>43439</v>
      </c>
      <c r="BH1846">
        <v>2.9390000000000001</v>
      </c>
      <c r="BI1846">
        <f t="shared" si="793"/>
        <v>2.9389999999999999E-2</v>
      </c>
      <c r="BK1846" s="1">
        <v>39237</v>
      </c>
      <c r="BL1846">
        <v>2.05884</v>
      </c>
      <c r="BM1846">
        <f t="shared" si="799"/>
        <v>2.05884E-2</v>
      </c>
      <c r="BP1846" s="1">
        <v>43376</v>
      </c>
      <c r="BQ1846">
        <v>207.74860000000001</v>
      </c>
      <c r="BR1846">
        <f t="shared" si="794"/>
        <v>2.0774859999999999</v>
      </c>
      <c r="BT1846" s="1">
        <v>43390</v>
      </c>
      <c r="BU1846">
        <v>-0.318</v>
      </c>
      <c r="BV1846">
        <f t="shared" si="795"/>
        <v>-3.1800000000000001E-3</v>
      </c>
      <c r="BX1846" s="1">
        <v>43390</v>
      </c>
      <c r="BY1846">
        <v>-0.26600000000000001</v>
      </c>
      <c r="BZ1846">
        <f t="shared" si="796"/>
        <v>-2.66E-3</v>
      </c>
      <c r="CB1846" s="1">
        <v>43439</v>
      </c>
      <c r="CC1846">
        <v>-0.25</v>
      </c>
      <c r="CD1846">
        <f t="shared" si="797"/>
        <v>-2.5000000000000001E-3</v>
      </c>
      <c r="CG1846" s="1"/>
    </row>
    <row r="1847" spans="1:85" x14ac:dyDescent="0.3">
      <c r="A1847" s="21">
        <f t="shared" si="798"/>
        <v>48396</v>
      </c>
      <c r="B1847" s="18">
        <f t="shared" si="782"/>
        <v>112.421875</v>
      </c>
      <c r="C1847">
        <f t="shared" si="800"/>
        <v>115</v>
      </c>
      <c r="D1847">
        <f t="shared" ca="1" si="785"/>
        <v>-6.6333333333333337</v>
      </c>
      <c r="E1847">
        <f ca="1">IF(currency="USD",'Future et co'!F1847,IF(currency="EUR",'Future et co'!G1847,FALSE))</f>
        <v>3.6070000000000005E-2</v>
      </c>
      <c r="F1847">
        <f t="shared" ca="1" si="786"/>
        <v>3.6070000000000005E-2</v>
      </c>
      <c r="G1847">
        <f t="shared" ca="1" si="787"/>
        <v>2.0569999999999998E-2</v>
      </c>
      <c r="L1847">
        <f t="shared" ca="1" si="788"/>
        <v>127.8</v>
      </c>
      <c r="M1847">
        <f t="shared" ca="1" si="783"/>
        <v>3.6070000000000005E-2</v>
      </c>
      <c r="R1847">
        <f t="shared" ca="1" si="789"/>
        <v>127.8</v>
      </c>
      <c r="S1847">
        <f t="shared" ca="1" si="784"/>
        <v>3.6070000000000005E-2</v>
      </c>
      <c r="U1847" s="1"/>
      <c r="W1847" t="str">
        <f t="shared" si="801"/>
        <v/>
      </c>
      <c r="Y1847" s="1"/>
      <c r="AA1847">
        <f t="shared" si="802"/>
        <v>0</v>
      </c>
      <c r="AC1847" s="1"/>
      <c r="AE1847">
        <f t="shared" si="803"/>
        <v>0</v>
      </c>
      <c r="AH1847" s="1"/>
      <c r="AI1847" s="17"/>
      <c r="AJ1847" s="25"/>
      <c r="AU1847" s="1">
        <v>43409</v>
      </c>
      <c r="AV1847">
        <v>2.2909999999999999</v>
      </c>
      <c r="AW1847">
        <f t="shared" si="790"/>
        <v>2.291E-2</v>
      </c>
      <c r="AY1847" s="1">
        <v>43409</v>
      </c>
      <c r="AZ1847">
        <v>2.3980000000000001</v>
      </c>
      <c r="BA1847">
        <f t="shared" si="791"/>
        <v>2.3980000000000001E-2</v>
      </c>
      <c r="BC1847" s="1">
        <v>43438</v>
      </c>
      <c r="BD1847">
        <v>2.8730000000000002</v>
      </c>
      <c r="BE1847">
        <f t="shared" si="792"/>
        <v>2.8730000000000002E-2</v>
      </c>
      <c r="BG1847" s="1">
        <v>43438</v>
      </c>
      <c r="BH1847">
        <v>2.9249999999999998</v>
      </c>
      <c r="BI1847">
        <f t="shared" si="793"/>
        <v>2.9249999999999998E-2</v>
      </c>
      <c r="BK1847" s="1">
        <v>39238</v>
      </c>
      <c r="BL1847">
        <v>2.0721400000000001</v>
      </c>
      <c r="BM1847">
        <f t="shared" si="799"/>
        <v>2.0721400000000001E-2</v>
      </c>
      <c r="BP1847" s="1">
        <v>43375</v>
      </c>
      <c r="BQ1847">
        <v>208.5198</v>
      </c>
      <c r="BR1847">
        <f t="shared" si="794"/>
        <v>2.0851980000000001</v>
      </c>
      <c r="BT1847" s="1">
        <v>43389</v>
      </c>
      <c r="BU1847">
        <v>-0.318</v>
      </c>
      <c r="BV1847">
        <f t="shared" si="795"/>
        <v>-3.1800000000000001E-3</v>
      </c>
      <c r="BX1847" s="1">
        <v>43389</v>
      </c>
      <c r="BY1847">
        <v>-0.26500000000000001</v>
      </c>
      <c r="BZ1847">
        <f t="shared" si="796"/>
        <v>-2.65E-3</v>
      </c>
      <c r="CB1847" s="1">
        <v>43438</v>
      </c>
      <c r="CC1847">
        <v>-0.26</v>
      </c>
      <c r="CD1847">
        <f t="shared" si="797"/>
        <v>-2.5999999999999999E-3</v>
      </c>
      <c r="CG1847" s="1"/>
    </row>
    <row r="1848" spans="1:85" x14ac:dyDescent="0.3">
      <c r="A1848" s="21">
        <f t="shared" si="798"/>
        <v>48397</v>
      </c>
      <c r="B1848" s="18">
        <f t="shared" si="782"/>
        <v>112.421875</v>
      </c>
      <c r="C1848">
        <f t="shared" si="800"/>
        <v>115</v>
      </c>
      <c r="D1848">
        <f t="shared" ca="1" si="785"/>
        <v>-6.6361111111111111</v>
      </c>
      <c r="E1848">
        <f ca="1">IF(currency="USD",'Future et co'!F1848,IF(currency="EUR",'Future et co'!G1848,FALSE))</f>
        <v>3.6070000000000005E-2</v>
      </c>
      <c r="F1848">
        <f t="shared" ca="1" si="786"/>
        <v>3.6070000000000005E-2</v>
      </c>
      <c r="G1848">
        <f t="shared" ca="1" si="787"/>
        <v>2.0569999999999998E-2</v>
      </c>
      <c r="L1848">
        <f t="shared" ca="1" si="788"/>
        <v>127.8</v>
      </c>
      <c r="M1848">
        <f t="shared" ca="1" si="783"/>
        <v>3.6070000000000005E-2</v>
      </c>
      <c r="R1848">
        <f t="shared" ca="1" si="789"/>
        <v>127.8</v>
      </c>
      <c r="S1848">
        <f t="shared" ca="1" si="784"/>
        <v>3.6070000000000005E-2</v>
      </c>
      <c r="U1848" s="1"/>
      <c r="W1848" t="str">
        <f t="shared" si="801"/>
        <v/>
      </c>
      <c r="Y1848" s="1"/>
      <c r="AA1848">
        <f t="shared" si="802"/>
        <v>0</v>
      </c>
      <c r="AC1848" s="1"/>
      <c r="AE1848">
        <f t="shared" si="803"/>
        <v>0</v>
      </c>
      <c r="AH1848" s="1"/>
      <c r="AI1848" s="17"/>
      <c r="AJ1848" s="25"/>
      <c r="AU1848" s="1">
        <v>43406</v>
      </c>
      <c r="AV1848">
        <v>2.298</v>
      </c>
      <c r="AW1848">
        <f t="shared" si="790"/>
        <v>2.298E-2</v>
      </c>
      <c r="AY1848" s="1">
        <v>43406</v>
      </c>
      <c r="AZ1848">
        <v>2.395</v>
      </c>
      <c r="BA1848">
        <f t="shared" si="791"/>
        <v>2.3949999999999999E-2</v>
      </c>
      <c r="BC1848" s="1">
        <v>43437</v>
      </c>
      <c r="BD1848">
        <v>2.899</v>
      </c>
      <c r="BE1848">
        <f t="shared" si="792"/>
        <v>2.8990000000000002E-2</v>
      </c>
      <c r="BG1848" s="1">
        <v>43437</v>
      </c>
      <c r="BH1848">
        <v>2.9687999999999999</v>
      </c>
      <c r="BI1848">
        <f t="shared" si="793"/>
        <v>2.9687999999999999E-2</v>
      </c>
      <c r="BK1848" s="1">
        <v>39239</v>
      </c>
      <c r="BL1848">
        <v>2.0908600000000002</v>
      </c>
      <c r="BM1848">
        <f t="shared" si="799"/>
        <v>2.0908600000000003E-2</v>
      </c>
      <c r="BP1848" s="1">
        <v>43374</v>
      </c>
      <c r="BQ1848">
        <v>207.5395</v>
      </c>
      <c r="BR1848">
        <f t="shared" si="794"/>
        <v>2.0753949999999999</v>
      </c>
      <c r="BT1848" s="1">
        <v>43388</v>
      </c>
      <c r="BU1848">
        <v>-0.318</v>
      </c>
      <c r="BV1848">
        <f t="shared" si="795"/>
        <v>-3.1800000000000001E-3</v>
      </c>
      <c r="BX1848" s="1">
        <v>43388</v>
      </c>
      <c r="BY1848">
        <v>-0.26600000000000001</v>
      </c>
      <c r="BZ1848">
        <f t="shared" si="796"/>
        <v>-2.66E-3</v>
      </c>
      <c r="CB1848" s="1">
        <v>43437</v>
      </c>
      <c r="CC1848">
        <v>-0.26</v>
      </c>
      <c r="CD1848">
        <f t="shared" si="797"/>
        <v>-2.5999999999999999E-3</v>
      </c>
      <c r="CG1848" s="1"/>
    </row>
    <row r="1849" spans="1:85" x14ac:dyDescent="0.3">
      <c r="A1849" s="21">
        <f t="shared" si="798"/>
        <v>48400</v>
      </c>
      <c r="B1849" s="18">
        <f t="shared" si="782"/>
        <v>112.421875</v>
      </c>
      <c r="C1849">
        <f t="shared" si="800"/>
        <v>115</v>
      </c>
      <c r="D1849">
        <f t="shared" ca="1" si="785"/>
        <v>-6.6444444444444448</v>
      </c>
      <c r="E1849">
        <f ca="1">IF(currency="USD",'Future et co'!F1849,IF(currency="EUR",'Future et co'!G1849,FALSE))</f>
        <v>3.6070000000000005E-2</v>
      </c>
      <c r="F1849">
        <f t="shared" ca="1" si="786"/>
        <v>3.6070000000000005E-2</v>
      </c>
      <c r="G1849">
        <f t="shared" ca="1" si="787"/>
        <v>2.0569999999999998E-2</v>
      </c>
      <c r="L1849">
        <f t="shared" ca="1" si="788"/>
        <v>127.8</v>
      </c>
      <c r="M1849">
        <f t="shared" ca="1" si="783"/>
        <v>3.6070000000000005E-2</v>
      </c>
      <c r="R1849">
        <f t="shared" ca="1" si="789"/>
        <v>127.8</v>
      </c>
      <c r="S1849">
        <f t="shared" ca="1" si="784"/>
        <v>3.6070000000000005E-2</v>
      </c>
      <c r="U1849" s="1"/>
      <c r="W1849" t="str">
        <f t="shared" si="801"/>
        <v/>
      </c>
      <c r="Y1849" s="1"/>
      <c r="AA1849">
        <f t="shared" si="802"/>
        <v>0</v>
      </c>
      <c r="AC1849" s="1"/>
      <c r="AE1849">
        <f t="shared" si="803"/>
        <v>0</v>
      </c>
      <c r="AH1849" s="1"/>
      <c r="AI1849" s="17"/>
      <c r="AJ1849" s="25"/>
      <c r="AU1849" s="1">
        <v>43405</v>
      </c>
      <c r="AV1849">
        <v>2.2909999999999999</v>
      </c>
      <c r="AW1849">
        <f t="shared" si="790"/>
        <v>2.291E-2</v>
      </c>
      <c r="AY1849" s="1">
        <v>43405</v>
      </c>
      <c r="AZ1849">
        <v>2.3809999999999998</v>
      </c>
      <c r="BA1849">
        <f t="shared" si="791"/>
        <v>2.3809999999999998E-2</v>
      </c>
      <c r="BC1849" s="1">
        <v>43434</v>
      </c>
      <c r="BD1849">
        <v>2.875</v>
      </c>
      <c r="BE1849">
        <f t="shared" si="792"/>
        <v>2.8750000000000001E-2</v>
      </c>
      <c r="BG1849" s="1">
        <v>43434</v>
      </c>
      <c r="BH1849">
        <v>2.9449999999999998</v>
      </c>
      <c r="BI1849">
        <f t="shared" si="793"/>
        <v>2.9449999999999997E-2</v>
      </c>
      <c r="BK1849" s="1">
        <v>39240</v>
      </c>
      <c r="BL1849">
        <v>2.1280100000000002</v>
      </c>
      <c r="BM1849">
        <f t="shared" si="799"/>
        <v>2.1280100000000003E-2</v>
      </c>
      <c r="BP1849" s="1">
        <v>43371</v>
      </c>
      <c r="BQ1849">
        <v>207.56559999999999</v>
      </c>
      <c r="BR1849">
        <f t="shared" si="794"/>
        <v>2.0756559999999999</v>
      </c>
      <c r="BT1849" s="1">
        <v>43385</v>
      </c>
      <c r="BU1849">
        <v>-0.318</v>
      </c>
      <c r="BV1849">
        <f t="shared" si="795"/>
        <v>-3.1800000000000001E-3</v>
      </c>
      <c r="BX1849" s="1">
        <v>43385</v>
      </c>
      <c r="BY1849">
        <v>-0.26700000000000002</v>
      </c>
      <c r="BZ1849">
        <f t="shared" si="796"/>
        <v>-2.6700000000000001E-3</v>
      </c>
      <c r="CB1849" s="1">
        <v>43434</v>
      </c>
      <c r="CC1849">
        <v>-0.24</v>
      </c>
      <c r="CD1849">
        <f t="shared" si="797"/>
        <v>-2.3999999999999998E-3</v>
      </c>
      <c r="CG1849" s="1"/>
    </row>
    <row r="1850" spans="1:85" x14ac:dyDescent="0.3">
      <c r="A1850" s="21">
        <f t="shared" si="798"/>
        <v>48401</v>
      </c>
      <c r="B1850" s="18">
        <f t="shared" si="782"/>
        <v>112.421875</v>
      </c>
      <c r="C1850">
        <f t="shared" si="800"/>
        <v>115</v>
      </c>
      <c r="D1850">
        <f t="shared" ca="1" si="785"/>
        <v>-6.6472222222222221</v>
      </c>
      <c r="E1850">
        <f ca="1">IF(currency="USD",'Future et co'!F1850,IF(currency="EUR",'Future et co'!G1850,FALSE))</f>
        <v>3.6070000000000005E-2</v>
      </c>
      <c r="F1850">
        <f t="shared" ca="1" si="786"/>
        <v>3.6070000000000005E-2</v>
      </c>
      <c r="G1850">
        <f t="shared" ca="1" si="787"/>
        <v>2.0569999999999998E-2</v>
      </c>
      <c r="L1850">
        <f t="shared" ca="1" si="788"/>
        <v>127.8</v>
      </c>
      <c r="M1850">
        <f t="shared" ca="1" si="783"/>
        <v>3.6070000000000005E-2</v>
      </c>
      <c r="R1850">
        <f t="shared" ca="1" si="789"/>
        <v>127.8</v>
      </c>
      <c r="S1850">
        <f t="shared" ca="1" si="784"/>
        <v>3.6070000000000005E-2</v>
      </c>
      <c r="U1850" s="1"/>
      <c r="W1850" t="str">
        <f t="shared" si="801"/>
        <v/>
      </c>
      <c r="Y1850" s="1"/>
      <c r="AA1850">
        <f t="shared" si="802"/>
        <v>0</v>
      </c>
      <c r="AC1850" s="1"/>
      <c r="AE1850">
        <f t="shared" si="803"/>
        <v>0</v>
      </c>
      <c r="AH1850" s="1"/>
      <c r="AI1850" s="17"/>
      <c r="AJ1850" s="25"/>
      <c r="AU1850" s="1">
        <v>43404</v>
      </c>
      <c r="AV1850">
        <v>2.2890000000000001</v>
      </c>
      <c r="AW1850">
        <f t="shared" si="790"/>
        <v>2.2890000000000001E-2</v>
      </c>
      <c r="AY1850" s="1">
        <v>43404</v>
      </c>
      <c r="AZ1850">
        <v>2.3809999999999998</v>
      </c>
      <c r="BA1850">
        <f t="shared" si="791"/>
        <v>2.3809999999999998E-2</v>
      </c>
      <c r="BC1850" s="1">
        <v>43433</v>
      </c>
      <c r="BD1850">
        <v>2.8740000000000001</v>
      </c>
      <c r="BE1850">
        <f t="shared" si="792"/>
        <v>2.8740000000000002E-2</v>
      </c>
      <c r="BG1850" s="1">
        <v>43433</v>
      </c>
      <c r="BH1850">
        <v>2.9380000000000002</v>
      </c>
      <c r="BI1850">
        <f t="shared" si="793"/>
        <v>2.9380000000000003E-2</v>
      </c>
      <c r="BK1850" s="1">
        <v>39241</v>
      </c>
      <c r="BL1850">
        <v>2.1044</v>
      </c>
      <c r="BM1850">
        <f t="shared" si="799"/>
        <v>2.1044E-2</v>
      </c>
      <c r="BP1850" s="1">
        <v>43370</v>
      </c>
      <c r="BQ1850">
        <v>206.6114</v>
      </c>
      <c r="BR1850">
        <f t="shared" si="794"/>
        <v>2.0661140000000002</v>
      </c>
      <c r="BT1850" s="1">
        <v>43384</v>
      </c>
      <c r="BU1850">
        <v>-0.318</v>
      </c>
      <c r="BV1850">
        <f t="shared" si="795"/>
        <v>-3.1800000000000001E-3</v>
      </c>
      <c r="BX1850" s="1">
        <v>43384</v>
      </c>
      <c r="BY1850">
        <v>-0.26700000000000002</v>
      </c>
      <c r="BZ1850">
        <f t="shared" si="796"/>
        <v>-2.6700000000000001E-3</v>
      </c>
      <c r="CB1850" s="1">
        <v>43433</v>
      </c>
      <c r="CC1850">
        <v>-0.26</v>
      </c>
      <c r="CD1850">
        <f t="shared" si="797"/>
        <v>-2.5999999999999999E-3</v>
      </c>
      <c r="CG1850" s="1"/>
    </row>
    <row r="1851" spans="1:85" x14ac:dyDescent="0.3">
      <c r="A1851" s="21">
        <f t="shared" si="798"/>
        <v>48402</v>
      </c>
      <c r="B1851" s="18">
        <f t="shared" si="782"/>
        <v>112.421875</v>
      </c>
      <c r="C1851">
        <f t="shared" si="800"/>
        <v>115</v>
      </c>
      <c r="D1851">
        <f t="shared" ca="1" si="785"/>
        <v>-6.65</v>
      </c>
      <c r="E1851">
        <f ca="1">IF(currency="USD",'Future et co'!F1851,IF(currency="EUR",'Future et co'!G1851,FALSE))</f>
        <v>3.6070000000000005E-2</v>
      </c>
      <c r="F1851">
        <f t="shared" ca="1" si="786"/>
        <v>3.6070000000000005E-2</v>
      </c>
      <c r="G1851">
        <f t="shared" ca="1" si="787"/>
        <v>2.0569999999999998E-2</v>
      </c>
      <c r="L1851">
        <f t="shared" ca="1" si="788"/>
        <v>127.8</v>
      </c>
      <c r="M1851">
        <f t="shared" ca="1" si="783"/>
        <v>3.6070000000000005E-2</v>
      </c>
      <c r="R1851">
        <f t="shared" ca="1" si="789"/>
        <v>127.8</v>
      </c>
      <c r="S1851">
        <f t="shared" ca="1" si="784"/>
        <v>3.6070000000000005E-2</v>
      </c>
      <c r="U1851" s="1"/>
      <c r="W1851" t="str">
        <f t="shared" si="801"/>
        <v/>
      </c>
      <c r="Y1851" s="1"/>
      <c r="AA1851">
        <f t="shared" si="802"/>
        <v>0</v>
      </c>
      <c r="AC1851" s="1"/>
      <c r="AE1851">
        <f t="shared" si="803"/>
        <v>0</v>
      </c>
      <c r="AH1851" s="1"/>
      <c r="AI1851" s="17"/>
      <c r="AJ1851" s="25"/>
      <c r="AU1851" s="1">
        <v>43403</v>
      </c>
      <c r="AV1851">
        <v>2.2789999999999999</v>
      </c>
      <c r="AW1851">
        <f t="shared" si="790"/>
        <v>2.2789999999999998E-2</v>
      </c>
      <c r="AY1851" s="1">
        <v>43403</v>
      </c>
      <c r="AZ1851">
        <v>2.3690000000000002</v>
      </c>
      <c r="BA1851">
        <f t="shared" si="791"/>
        <v>2.3690000000000003E-2</v>
      </c>
      <c r="BC1851" s="1">
        <v>43432</v>
      </c>
      <c r="BD1851">
        <v>2.867</v>
      </c>
      <c r="BE1851">
        <f t="shared" si="792"/>
        <v>2.8670000000000001E-2</v>
      </c>
      <c r="BG1851" s="1">
        <v>43432</v>
      </c>
      <c r="BH1851">
        <v>2.95</v>
      </c>
      <c r="BI1851">
        <f t="shared" si="793"/>
        <v>2.9500000000000002E-2</v>
      </c>
      <c r="BK1851" s="1">
        <v>39244</v>
      </c>
      <c r="BL1851">
        <v>2.10107</v>
      </c>
      <c r="BM1851">
        <f t="shared" si="799"/>
        <v>2.10107E-2</v>
      </c>
      <c r="BP1851" s="1">
        <v>43369</v>
      </c>
      <c r="BQ1851">
        <v>206.58529999999999</v>
      </c>
      <c r="BR1851">
        <f t="shared" si="794"/>
        <v>2.0658529999999997</v>
      </c>
      <c r="BT1851" s="1">
        <v>43383</v>
      </c>
      <c r="BU1851">
        <v>-0.318</v>
      </c>
      <c r="BV1851">
        <f t="shared" si="795"/>
        <v>-3.1800000000000001E-3</v>
      </c>
      <c r="BX1851" s="1">
        <v>43383</v>
      </c>
      <c r="BY1851">
        <v>-0.26800000000000002</v>
      </c>
      <c r="BZ1851">
        <f t="shared" si="796"/>
        <v>-2.6800000000000001E-3</v>
      </c>
      <c r="CB1851" s="1">
        <v>43432</v>
      </c>
      <c r="CC1851">
        <v>-0.24</v>
      </c>
      <c r="CD1851">
        <f t="shared" si="797"/>
        <v>-2.3999999999999998E-3</v>
      </c>
      <c r="CG1851" s="1"/>
    </row>
    <row r="1852" spans="1:85" x14ac:dyDescent="0.3">
      <c r="A1852" s="21">
        <f t="shared" si="798"/>
        <v>48403</v>
      </c>
      <c r="B1852" s="18">
        <f t="shared" si="782"/>
        <v>112.421875</v>
      </c>
      <c r="C1852">
        <f t="shared" si="800"/>
        <v>115</v>
      </c>
      <c r="D1852">
        <f t="shared" ca="1" si="785"/>
        <v>-6.6527777777777777</v>
      </c>
      <c r="E1852">
        <f ca="1">IF(currency="USD",'Future et co'!F1852,IF(currency="EUR",'Future et co'!G1852,FALSE))</f>
        <v>3.6070000000000005E-2</v>
      </c>
      <c r="F1852">
        <f t="shared" ca="1" si="786"/>
        <v>3.6070000000000005E-2</v>
      </c>
      <c r="G1852">
        <f t="shared" ca="1" si="787"/>
        <v>2.0569999999999998E-2</v>
      </c>
      <c r="L1852">
        <f t="shared" ca="1" si="788"/>
        <v>127.8</v>
      </c>
      <c r="M1852">
        <f t="shared" ca="1" si="783"/>
        <v>3.6070000000000005E-2</v>
      </c>
      <c r="R1852">
        <f t="shared" ca="1" si="789"/>
        <v>127.8</v>
      </c>
      <c r="S1852">
        <f t="shared" ca="1" si="784"/>
        <v>3.6070000000000005E-2</v>
      </c>
      <c r="U1852" s="1"/>
      <c r="W1852" t="str">
        <f t="shared" si="801"/>
        <v/>
      </c>
      <c r="Y1852" s="1"/>
      <c r="AA1852">
        <f t="shared" si="802"/>
        <v>0</v>
      </c>
      <c r="AC1852" s="1"/>
      <c r="AE1852">
        <f t="shared" si="803"/>
        <v>0</v>
      </c>
      <c r="AH1852" s="1"/>
      <c r="AI1852" s="17"/>
      <c r="AJ1852" s="25"/>
      <c r="AU1852" s="1">
        <v>43402</v>
      </c>
      <c r="AV1852">
        <v>2.2749999999999999</v>
      </c>
      <c r="AW1852">
        <f t="shared" si="790"/>
        <v>2.2749999999999999E-2</v>
      </c>
      <c r="AY1852" s="1">
        <v>43402</v>
      </c>
      <c r="AZ1852">
        <v>2.363</v>
      </c>
      <c r="BA1852">
        <f t="shared" si="791"/>
        <v>2.3629999999999998E-2</v>
      </c>
      <c r="BC1852" s="1">
        <v>43431</v>
      </c>
      <c r="BD1852">
        <v>2.883</v>
      </c>
      <c r="BE1852">
        <f t="shared" si="792"/>
        <v>2.8830000000000001E-2</v>
      </c>
      <c r="BG1852" s="1">
        <v>43431</v>
      </c>
      <c r="BH1852">
        <v>2.9660000000000002</v>
      </c>
      <c r="BI1852">
        <f t="shared" si="793"/>
        <v>2.9660000000000002E-2</v>
      </c>
      <c r="BK1852" s="1">
        <v>39245</v>
      </c>
      <c r="BL1852">
        <v>2.1247199999999999</v>
      </c>
      <c r="BM1852">
        <f t="shared" si="799"/>
        <v>2.1247200000000001E-2</v>
      </c>
      <c r="BP1852" s="1">
        <v>43368</v>
      </c>
      <c r="BQ1852">
        <v>206.363</v>
      </c>
      <c r="BR1852">
        <f t="shared" si="794"/>
        <v>2.0636299999999999</v>
      </c>
      <c r="BT1852" s="1">
        <v>43382</v>
      </c>
      <c r="BU1852">
        <v>-0.318</v>
      </c>
      <c r="BV1852">
        <f t="shared" si="795"/>
        <v>-3.1800000000000001E-3</v>
      </c>
      <c r="BX1852" s="1">
        <v>43382</v>
      </c>
      <c r="BY1852">
        <v>-0.26800000000000002</v>
      </c>
      <c r="BZ1852">
        <f t="shared" si="796"/>
        <v>-2.6800000000000001E-3</v>
      </c>
      <c r="CB1852" s="1">
        <v>43431</v>
      </c>
      <c r="CC1852">
        <v>-0.26</v>
      </c>
      <c r="CD1852">
        <f t="shared" si="797"/>
        <v>-2.5999999999999999E-3</v>
      </c>
      <c r="CG1852" s="1"/>
    </row>
    <row r="1853" spans="1:85" x14ac:dyDescent="0.3">
      <c r="A1853" s="21">
        <f t="shared" si="798"/>
        <v>48404</v>
      </c>
      <c r="B1853" s="18">
        <f t="shared" si="782"/>
        <v>112.421875</v>
      </c>
      <c r="C1853">
        <f t="shared" si="800"/>
        <v>115</v>
      </c>
      <c r="D1853">
        <f t="shared" ca="1" si="785"/>
        <v>-6.6555555555555559</v>
      </c>
      <c r="E1853">
        <f ca="1">IF(currency="USD",'Future et co'!F1853,IF(currency="EUR",'Future et co'!G1853,FALSE))</f>
        <v>3.6070000000000005E-2</v>
      </c>
      <c r="F1853">
        <f t="shared" ca="1" si="786"/>
        <v>3.6070000000000005E-2</v>
      </c>
      <c r="G1853">
        <f t="shared" ca="1" si="787"/>
        <v>2.0569999999999998E-2</v>
      </c>
      <c r="L1853">
        <f t="shared" ca="1" si="788"/>
        <v>127.8</v>
      </c>
      <c r="M1853">
        <f t="shared" ca="1" si="783"/>
        <v>3.6070000000000005E-2</v>
      </c>
      <c r="R1853">
        <f t="shared" ca="1" si="789"/>
        <v>127.8</v>
      </c>
      <c r="S1853">
        <f t="shared" ca="1" si="784"/>
        <v>3.6070000000000005E-2</v>
      </c>
      <c r="U1853" s="1"/>
      <c r="W1853" t="str">
        <f t="shared" si="801"/>
        <v/>
      </c>
      <c r="Y1853" s="1"/>
      <c r="AA1853">
        <f t="shared" si="802"/>
        <v>0</v>
      </c>
      <c r="AC1853" s="1"/>
      <c r="AE1853">
        <f t="shared" si="803"/>
        <v>0</v>
      </c>
      <c r="AH1853" s="1"/>
      <c r="AI1853" s="17"/>
      <c r="AJ1853" s="25"/>
      <c r="AU1853" s="1">
        <v>43399</v>
      </c>
      <c r="AV1853">
        <v>2.2639999999999998</v>
      </c>
      <c r="AW1853">
        <f t="shared" si="790"/>
        <v>2.2639999999999997E-2</v>
      </c>
      <c r="AY1853" s="1">
        <v>43399</v>
      </c>
      <c r="AZ1853">
        <v>2.3580000000000001</v>
      </c>
      <c r="BA1853">
        <f t="shared" si="791"/>
        <v>2.358E-2</v>
      </c>
      <c r="BC1853" s="1">
        <v>43430</v>
      </c>
      <c r="BD1853">
        <v>2.8820000000000001</v>
      </c>
      <c r="BE1853">
        <f t="shared" si="792"/>
        <v>2.8820000000000002E-2</v>
      </c>
      <c r="BG1853" s="1">
        <v>43430</v>
      </c>
      <c r="BH1853">
        <v>2.96</v>
      </c>
      <c r="BI1853">
        <f t="shared" si="793"/>
        <v>2.9600000000000001E-2</v>
      </c>
      <c r="BK1853" s="1">
        <v>39246</v>
      </c>
      <c r="BL1853">
        <v>2.09511</v>
      </c>
      <c r="BM1853">
        <f t="shared" si="799"/>
        <v>2.09511E-2</v>
      </c>
      <c r="BP1853" s="1">
        <v>43367</v>
      </c>
      <c r="BQ1853">
        <v>206.9513</v>
      </c>
      <c r="BR1853">
        <f t="shared" si="794"/>
        <v>2.0695130000000002</v>
      </c>
      <c r="BT1853" s="1">
        <v>43381</v>
      </c>
      <c r="BU1853">
        <v>-0.318</v>
      </c>
      <c r="BV1853">
        <f t="shared" si="795"/>
        <v>-3.1800000000000001E-3</v>
      </c>
      <c r="BX1853" s="1">
        <v>43381</v>
      </c>
      <c r="BY1853">
        <v>-0.26700000000000002</v>
      </c>
      <c r="BZ1853">
        <f t="shared" si="796"/>
        <v>-2.6700000000000001E-3</v>
      </c>
      <c r="CB1853" s="1">
        <v>43430</v>
      </c>
      <c r="CC1853">
        <v>-0.26</v>
      </c>
      <c r="CD1853">
        <f t="shared" si="797"/>
        <v>-2.5999999999999999E-3</v>
      </c>
      <c r="CG1853" s="1"/>
    </row>
    <row r="1854" spans="1:85" x14ac:dyDescent="0.3">
      <c r="A1854" s="21">
        <f t="shared" si="798"/>
        <v>48407</v>
      </c>
      <c r="B1854" s="18">
        <f t="shared" si="782"/>
        <v>112.421875</v>
      </c>
      <c r="C1854">
        <f t="shared" si="800"/>
        <v>115</v>
      </c>
      <c r="D1854">
        <f t="shared" ca="1" si="785"/>
        <v>-6.6638888888888888</v>
      </c>
      <c r="E1854">
        <f ca="1">IF(currency="USD",'Future et co'!F1854,IF(currency="EUR",'Future et co'!G1854,FALSE))</f>
        <v>3.6070000000000005E-2</v>
      </c>
      <c r="F1854">
        <f t="shared" ca="1" si="786"/>
        <v>3.6070000000000005E-2</v>
      </c>
      <c r="G1854">
        <f t="shared" ca="1" si="787"/>
        <v>2.0569999999999998E-2</v>
      </c>
      <c r="L1854">
        <f t="shared" ca="1" si="788"/>
        <v>127.8</v>
      </c>
      <c r="M1854">
        <f t="shared" ca="1" si="783"/>
        <v>3.6070000000000005E-2</v>
      </c>
      <c r="R1854">
        <f t="shared" ca="1" si="789"/>
        <v>127.8</v>
      </c>
      <c r="S1854">
        <f t="shared" ca="1" si="784"/>
        <v>3.6070000000000005E-2</v>
      </c>
      <c r="U1854" s="1"/>
      <c r="W1854" t="str">
        <f t="shared" si="801"/>
        <v/>
      </c>
      <c r="Y1854" s="1"/>
      <c r="AA1854">
        <f t="shared" si="802"/>
        <v>0</v>
      </c>
      <c r="AC1854" s="1"/>
      <c r="AE1854">
        <f t="shared" si="803"/>
        <v>0</v>
      </c>
      <c r="AH1854" s="1"/>
      <c r="AI1854" s="17"/>
      <c r="AJ1854" s="25"/>
      <c r="AU1854" s="1">
        <v>43398</v>
      </c>
      <c r="AV1854">
        <v>2.27</v>
      </c>
      <c r="AW1854">
        <f t="shared" si="790"/>
        <v>2.2700000000000001E-2</v>
      </c>
      <c r="AY1854" s="1">
        <v>43398</v>
      </c>
      <c r="AZ1854">
        <v>2.3719999999999999</v>
      </c>
      <c r="BA1854">
        <f t="shared" si="791"/>
        <v>2.3719999999999998E-2</v>
      </c>
      <c r="BC1854" s="1">
        <v>43427</v>
      </c>
      <c r="BD1854">
        <v>2.8660000000000001</v>
      </c>
      <c r="BE1854">
        <f t="shared" si="792"/>
        <v>2.8660000000000001E-2</v>
      </c>
      <c r="BG1854" s="1">
        <v>43427</v>
      </c>
      <c r="BH1854">
        <v>2.9630000000000001</v>
      </c>
      <c r="BI1854">
        <f t="shared" si="793"/>
        <v>2.963E-2</v>
      </c>
      <c r="BK1854" s="1">
        <v>39247</v>
      </c>
      <c r="BL1854">
        <v>2.0861900000000002</v>
      </c>
      <c r="BM1854">
        <f t="shared" si="799"/>
        <v>2.0861900000000003E-2</v>
      </c>
      <c r="BP1854" s="1">
        <v>43364</v>
      </c>
      <c r="BQ1854">
        <v>207.84020000000001</v>
      </c>
      <c r="BR1854">
        <f t="shared" si="794"/>
        <v>2.0784020000000001</v>
      </c>
      <c r="BT1854" s="1">
        <v>43378</v>
      </c>
      <c r="BU1854">
        <v>-0.318</v>
      </c>
      <c r="BV1854">
        <f t="shared" si="795"/>
        <v>-3.1800000000000001E-3</v>
      </c>
      <c r="BX1854" s="1">
        <v>43378</v>
      </c>
      <c r="BY1854">
        <v>-0.26700000000000002</v>
      </c>
      <c r="BZ1854">
        <f t="shared" si="796"/>
        <v>-2.6700000000000001E-3</v>
      </c>
      <c r="CB1854" s="1">
        <v>43427</v>
      </c>
      <c r="CC1854">
        <v>-0.26</v>
      </c>
      <c r="CD1854">
        <f t="shared" si="797"/>
        <v>-2.5999999999999999E-3</v>
      </c>
      <c r="CG1854" s="1"/>
    </row>
    <row r="1855" spans="1:85" x14ac:dyDescent="0.3">
      <c r="A1855" s="21">
        <f t="shared" si="798"/>
        <v>48408</v>
      </c>
      <c r="B1855" s="18">
        <f t="shared" si="782"/>
        <v>112.421875</v>
      </c>
      <c r="C1855">
        <f t="shared" si="800"/>
        <v>115</v>
      </c>
      <c r="D1855">
        <f t="shared" ca="1" si="785"/>
        <v>-6.666666666666667</v>
      </c>
      <c r="E1855">
        <f ca="1">IF(currency="USD",'Future et co'!F1855,IF(currency="EUR",'Future et co'!G1855,FALSE))</f>
        <v>3.6070000000000005E-2</v>
      </c>
      <c r="F1855">
        <f t="shared" ca="1" si="786"/>
        <v>3.6070000000000005E-2</v>
      </c>
      <c r="G1855">
        <f t="shared" ca="1" si="787"/>
        <v>2.0569999999999998E-2</v>
      </c>
      <c r="L1855">
        <f t="shared" ca="1" si="788"/>
        <v>127.8</v>
      </c>
      <c r="M1855">
        <f t="shared" ca="1" si="783"/>
        <v>3.6070000000000005E-2</v>
      </c>
      <c r="R1855">
        <f t="shared" ca="1" si="789"/>
        <v>127.8</v>
      </c>
      <c r="S1855">
        <f t="shared" ca="1" si="784"/>
        <v>3.6070000000000005E-2</v>
      </c>
      <c r="U1855" s="1"/>
      <c r="W1855" t="str">
        <f t="shared" si="801"/>
        <v/>
      </c>
      <c r="Y1855" s="1"/>
      <c r="AA1855">
        <f t="shared" si="802"/>
        <v>0</v>
      </c>
      <c r="AC1855" s="1"/>
      <c r="AE1855">
        <f t="shared" si="803"/>
        <v>0</v>
      </c>
      <c r="AH1855" s="1"/>
      <c r="AI1855" s="17"/>
      <c r="AJ1855" s="25"/>
      <c r="AU1855" s="1">
        <v>43397</v>
      </c>
      <c r="AV1855">
        <v>2.2629999999999999</v>
      </c>
      <c r="AW1855">
        <f t="shared" si="790"/>
        <v>2.2629999999999997E-2</v>
      </c>
      <c r="AY1855" s="1">
        <v>43397</v>
      </c>
      <c r="AZ1855">
        <v>2.3559999999999999</v>
      </c>
      <c r="BA1855">
        <f t="shared" si="791"/>
        <v>2.3559999999999998E-2</v>
      </c>
      <c r="BC1855" s="1">
        <v>43426</v>
      </c>
      <c r="BD1855">
        <v>2.8719999999999999</v>
      </c>
      <c r="BE1855">
        <f t="shared" si="792"/>
        <v>2.8719999999999999E-2</v>
      </c>
      <c r="BG1855" s="1">
        <v>43426</v>
      </c>
      <c r="BH1855">
        <v>2.9689999999999999</v>
      </c>
      <c r="BI1855">
        <f t="shared" si="793"/>
        <v>2.9689999999999998E-2</v>
      </c>
      <c r="BK1855" s="1">
        <v>39248</v>
      </c>
      <c r="BL1855">
        <v>2.0740599999999998</v>
      </c>
      <c r="BM1855">
        <f t="shared" si="799"/>
        <v>2.0740599999999998E-2</v>
      </c>
      <c r="BP1855" s="1">
        <v>43363</v>
      </c>
      <c r="BQ1855">
        <v>207.50030000000001</v>
      </c>
      <c r="BR1855">
        <f t="shared" si="794"/>
        <v>2.0750030000000002</v>
      </c>
      <c r="BT1855" s="1">
        <v>43377</v>
      </c>
      <c r="BU1855">
        <v>-0.318</v>
      </c>
      <c r="BV1855">
        <f t="shared" si="795"/>
        <v>-3.1800000000000001E-3</v>
      </c>
      <c r="BX1855" s="1">
        <v>43377</v>
      </c>
      <c r="BY1855">
        <v>-0.26800000000000002</v>
      </c>
      <c r="BZ1855">
        <f t="shared" si="796"/>
        <v>-2.6800000000000001E-3</v>
      </c>
      <c r="CB1855" s="1">
        <v>43426</v>
      </c>
      <c r="CC1855">
        <v>-0.26</v>
      </c>
      <c r="CD1855">
        <f t="shared" si="797"/>
        <v>-2.5999999999999999E-3</v>
      </c>
      <c r="CG1855" s="1"/>
    </row>
    <row r="1856" spans="1:85" x14ac:dyDescent="0.3">
      <c r="A1856" s="21">
        <f t="shared" si="798"/>
        <v>48409</v>
      </c>
      <c r="B1856" s="18">
        <f t="shared" si="782"/>
        <v>112.421875</v>
      </c>
      <c r="C1856">
        <f t="shared" si="800"/>
        <v>115</v>
      </c>
      <c r="D1856">
        <f t="shared" ca="1" si="785"/>
        <v>-6.6694444444444443</v>
      </c>
      <c r="E1856">
        <f ca="1">IF(currency="USD",'Future et co'!F1856,IF(currency="EUR",'Future et co'!G1856,FALSE))</f>
        <v>3.6070000000000005E-2</v>
      </c>
      <c r="F1856">
        <f t="shared" ca="1" si="786"/>
        <v>3.6070000000000005E-2</v>
      </c>
      <c r="G1856">
        <f t="shared" ca="1" si="787"/>
        <v>2.0569999999999998E-2</v>
      </c>
      <c r="L1856">
        <f t="shared" ca="1" si="788"/>
        <v>127.8</v>
      </c>
      <c r="M1856">
        <f t="shared" ca="1" si="783"/>
        <v>3.6070000000000005E-2</v>
      </c>
      <c r="R1856">
        <f t="shared" ca="1" si="789"/>
        <v>127.8</v>
      </c>
      <c r="S1856">
        <f t="shared" ca="1" si="784"/>
        <v>3.6070000000000005E-2</v>
      </c>
      <c r="U1856" s="1"/>
      <c r="W1856" t="str">
        <f t="shared" si="801"/>
        <v/>
      </c>
      <c r="Y1856" s="1"/>
      <c r="AA1856">
        <f t="shared" si="802"/>
        <v>0</v>
      </c>
      <c r="AC1856" s="1"/>
      <c r="AE1856">
        <f t="shared" si="803"/>
        <v>0</v>
      </c>
      <c r="AH1856" s="1"/>
      <c r="AI1856" s="17"/>
      <c r="AJ1856" s="25"/>
      <c r="AU1856" s="1">
        <v>43396</v>
      </c>
      <c r="AV1856">
        <v>2.2639999999999998</v>
      </c>
      <c r="AW1856">
        <f t="shared" si="790"/>
        <v>2.2639999999999997E-2</v>
      </c>
      <c r="AY1856" s="1">
        <v>43396</v>
      </c>
      <c r="AZ1856">
        <v>2.3719999999999999</v>
      </c>
      <c r="BA1856">
        <f t="shared" si="791"/>
        <v>2.3719999999999998E-2</v>
      </c>
      <c r="BC1856" s="1">
        <v>43425</v>
      </c>
      <c r="BD1856">
        <v>2.8639999999999999</v>
      </c>
      <c r="BE1856">
        <f t="shared" si="792"/>
        <v>2.8639999999999999E-2</v>
      </c>
      <c r="BG1856" s="1">
        <v>43425</v>
      </c>
      <c r="BH1856">
        <v>2.968</v>
      </c>
      <c r="BI1856">
        <f t="shared" si="793"/>
        <v>2.9679999999999998E-2</v>
      </c>
      <c r="BK1856" s="1">
        <v>39251</v>
      </c>
      <c r="BL1856">
        <v>2.0775299999999999</v>
      </c>
      <c r="BM1856">
        <f t="shared" si="799"/>
        <v>2.07753E-2</v>
      </c>
      <c r="BP1856" s="1">
        <v>43362</v>
      </c>
      <c r="BQ1856">
        <v>207.3434</v>
      </c>
      <c r="BR1856">
        <f t="shared" si="794"/>
        <v>2.0734340000000002</v>
      </c>
      <c r="BT1856" s="1">
        <v>43376</v>
      </c>
      <c r="BU1856">
        <v>-0.318</v>
      </c>
      <c r="BV1856">
        <f t="shared" si="795"/>
        <v>-3.1800000000000001E-3</v>
      </c>
      <c r="BX1856" s="1">
        <v>43376</v>
      </c>
      <c r="BY1856">
        <v>-0.26700000000000002</v>
      </c>
      <c r="BZ1856">
        <f t="shared" si="796"/>
        <v>-2.6700000000000001E-3</v>
      </c>
      <c r="CB1856" s="1">
        <v>43425</v>
      </c>
      <c r="CC1856">
        <v>-0.26</v>
      </c>
      <c r="CD1856">
        <f t="shared" si="797"/>
        <v>-2.5999999999999999E-3</v>
      </c>
      <c r="CG1856" s="1"/>
    </row>
    <row r="1857" spans="1:85" x14ac:dyDescent="0.3">
      <c r="A1857" s="21">
        <f t="shared" si="798"/>
        <v>48410</v>
      </c>
      <c r="B1857" s="18">
        <f t="shared" si="782"/>
        <v>112.421875</v>
      </c>
      <c r="C1857">
        <f t="shared" si="800"/>
        <v>115</v>
      </c>
      <c r="D1857">
        <f t="shared" ca="1" si="785"/>
        <v>-6.6722222222222225</v>
      </c>
      <c r="E1857">
        <f ca="1">IF(currency="USD",'Future et co'!F1857,IF(currency="EUR",'Future et co'!G1857,FALSE))</f>
        <v>3.6070000000000005E-2</v>
      </c>
      <c r="F1857">
        <f t="shared" ca="1" si="786"/>
        <v>3.6070000000000005E-2</v>
      </c>
      <c r="G1857">
        <f t="shared" ca="1" si="787"/>
        <v>2.0569999999999998E-2</v>
      </c>
      <c r="L1857">
        <f t="shared" ca="1" si="788"/>
        <v>127.8</v>
      </c>
      <c r="M1857">
        <f t="shared" ca="1" si="783"/>
        <v>3.6070000000000005E-2</v>
      </c>
      <c r="R1857">
        <f t="shared" ca="1" si="789"/>
        <v>127.8</v>
      </c>
      <c r="S1857">
        <f t="shared" ca="1" si="784"/>
        <v>3.6070000000000005E-2</v>
      </c>
      <c r="U1857" s="1"/>
      <c r="W1857" t="str">
        <f t="shared" si="801"/>
        <v/>
      </c>
      <c r="Y1857" s="1"/>
      <c r="AA1857">
        <f t="shared" si="802"/>
        <v>0</v>
      </c>
      <c r="AC1857" s="1"/>
      <c r="AE1857">
        <f t="shared" si="803"/>
        <v>0</v>
      </c>
      <c r="AH1857" s="1"/>
      <c r="AI1857" s="17"/>
      <c r="AJ1857" s="25"/>
      <c r="AU1857" s="1">
        <v>43395</v>
      </c>
      <c r="AV1857">
        <v>2.2719999999999998</v>
      </c>
      <c r="AW1857">
        <f t="shared" si="790"/>
        <v>2.2719999999999997E-2</v>
      </c>
      <c r="AY1857" s="1">
        <v>43395</v>
      </c>
      <c r="AZ1857">
        <v>2.3769999999999998</v>
      </c>
      <c r="BA1857">
        <f t="shared" si="791"/>
        <v>2.3769999999999999E-2</v>
      </c>
      <c r="BC1857" s="1">
        <v>43424</v>
      </c>
      <c r="BD1857">
        <v>2.8530000000000002</v>
      </c>
      <c r="BE1857">
        <f t="shared" si="792"/>
        <v>2.8530000000000003E-2</v>
      </c>
      <c r="BG1857" s="1">
        <v>43424</v>
      </c>
      <c r="BH1857">
        <v>2.9510000000000001</v>
      </c>
      <c r="BI1857">
        <f t="shared" si="793"/>
        <v>2.9510000000000002E-2</v>
      </c>
      <c r="BK1857" s="1">
        <v>39252</v>
      </c>
      <c r="BL1857">
        <v>2.0735899999999998</v>
      </c>
      <c r="BM1857">
        <f t="shared" si="799"/>
        <v>2.0735899999999998E-2</v>
      </c>
      <c r="BP1857" s="1">
        <v>43361</v>
      </c>
      <c r="BQ1857">
        <v>207.50030000000001</v>
      </c>
      <c r="BR1857">
        <f t="shared" si="794"/>
        <v>2.0750030000000002</v>
      </c>
      <c r="BT1857" s="1">
        <v>43375</v>
      </c>
      <c r="BU1857">
        <v>-0.318</v>
      </c>
      <c r="BV1857">
        <f t="shared" si="795"/>
        <v>-3.1800000000000001E-3</v>
      </c>
      <c r="BX1857" s="1">
        <v>43375</v>
      </c>
      <c r="BY1857">
        <v>-0.26800000000000002</v>
      </c>
      <c r="BZ1857">
        <f t="shared" si="796"/>
        <v>-2.6800000000000001E-3</v>
      </c>
      <c r="CB1857" s="1">
        <v>43424</v>
      </c>
      <c r="CC1857">
        <v>-0.26</v>
      </c>
      <c r="CD1857">
        <f t="shared" si="797"/>
        <v>-2.5999999999999999E-3</v>
      </c>
      <c r="CG1857" s="1"/>
    </row>
    <row r="1858" spans="1:85" x14ac:dyDescent="0.3">
      <c r="A1858" s="21">
        <f t="shared" si="798"/>
        <v>48411</v>
      </c>
      <c r="B1858" s="18">
        <f t="shared" si="782"/>
        <v>112.421875</v>
      </c>
      <c r="C1858">
        <f t="shared" si="800"/>
        <v>115</v>
      </c>
      <c r="D1858">
        <f t="shared" ca="1" si="785"/>
        <v>-6.6749999999999998</v>
      </c>
      <c r="E1858">
        <f ca="1">IF(currency="USD",'Future et co'!F1858,IF(currency="EUR",'Future et co'!G1858,FALSE))</f>
        <v>3.6070000000000005E-2</v>
      </c>
      <c r="F1858">
        <f t="shared" ca="1" si="786"/>
        <v>3.6070000000000005E-2</v>
      </c>
      <c r="G1858">
        <f t="shared" ca="1" si="787"/>
        <v>2.0569999999999998E-2</v>
      </c>
      <c r="L1858">
        <f t="shared" ca="1" si="788"/>
        <v>127.8</v>
      </c>
      <c r="M1858">
        <f t="shared" ca="1" si="783"/>
        <v>3.6070000000000005E-2</v>
      </c>
      <c r="R1858">
        <f t="shared" ca="1" si="789"/>
        <v>127.8</v>
      </c>
      <c r="S1858">
        <f t="shared" ca="1" si="784"/>
        <v>3.6070000000000005E-2</v>
      </c>
      <c r="U1858" s="1"/>
      <c r="W1858" t="str">
        <f t="shared" si="801"/>
        <v/>
      </c>
      <c r="Y1858" s="1"/>
      <c r="AA1858">
        <f t="shared" si="802"/>
        <v>0</v>
      </c>
      <c r="AC1858" s="1"/>
      <c r="AE1858">
        <f t="shared" si="803"/>
        <v>0</v>
      </c>
      <c r="AH1858" s="1"/>
      <c r="AI1858" s="17"/>
      <c r="AJ1858" s="25"/>
      <c r="AU1858" s="1">
        <v>43392</v>
      </c>
      <c r="AV1858">
        <v>2.2669999999999999</v>
      </c>
      <c r="AW1858">
        <f t="shared" si="790"/>
        <v>2.2669999999999999E-2</v>
      </c>
      <c r="AY1858" s="1">
        <v>43392</v>
      </c>
      <c r="AZ1858">
        <v>2.3759999999999999</v>
      </c>
      <c r="BA1858">
        <f t="shared" si="791"/>
        <v>2.376E-2</v>
      </c>
      <c r="BC1858" s="1">
        <v>43423</v>
      </c>
      <c r="BD1858">
        <v>2.843</v>
      </c>
      <c r="BE1858">
        <f t="shared" si="792"/>
        <v>2.843E-2</v>
      </c>
      <c r="BG1858" s="1">
        <v>43423</v>
      </c>
      <c r="BH1858">
        <v>2.9449999999999998</v>
      </c>
      <c r="BI1858">
        <f t="shared" si="793"/>
        <v>2.9449999999999997E-2</v>
      </c>
      <c r="BK1858" s="1">
        <v>39253</v>
      </c>
      <c r="BL1858">
        <v>2.1034000000000002</v>
      </c>
      <c r="BM1858">
        <f t="shared" si="799"/>
        <v>2.1034000000000001E-2</v>
      </c>
      <c r="BP1858" s="1">
        <v>43360</v>
      </c>
      <c r="BQ1858">
        <v>207.8663</v>
      </c>
      <c r="BR1858">
        <f t="shared" si="794"/>
        <v>2.0786630000000001</v>
      </c>
      <c r="BT1858" s="1">
        <v>43374</v>
      </c>
      <c r="BU1858">
        <v>-0.317</v>
      </c>
      <c r="BV1858">
        <f t="shared" si="795"/>
        <v>-3.1700000000000001E-3</v>
      </c>
      <c r="BX1858" s="1">
        <v>43374</v>
      </c>
      <c r="BY1858">
        <v>-0.26800000000000002</v>
      </c>
      <c r="BZ1858">
        <f t="shared" si="796"/>
        <v>-2.6800000000000001E-3</v>
      </c>
      <c r="CB1858" s="1">
        <v>43423</v>
      </c>
      <c r="CC1858">
        <v>-0.23</v>
      </c>
      <c r="CD1858">
        <f t="shared" si="797"/>
        <v>-2.3E-3</v>
      </c>
      <c r="CG1858" s="1"/>
    </row>
    <row r="1859" spans="1:85" x14ac:dyDescent="0.3">
      <c r="A1859" s="21">
        <f t="shared" si="798"/>
        <v>48414</v>
      </c>
      <c r="B1859" s="18">
        <f t="shared" si="782"/>
        <v>112.421875</v>
      </c>
      <c r="C1859">
        <f t="shared" si="800"/>
        <v>115</v>
      </c>
      <c r="D1859">
        <f t="shared" ca="1" si="785"/>
        <v>-6.6833333333333336</v>
      </c>
      <c r="E1859">
        <f ca="1">IF(currency="USD",'Future et co'!F1859,IF(currency="EUR",'Future et co'!G1859,FALSE))</f>
        <v>3.6070000000000005E-2</v>
      </c>
      <c r="F1859">
        <f t="shared" ca="1" si="786"/>
        <v>3.6070000000000005E-2</v>
      </c>
      <c r="G1859">
        <f t="shared" ca="1" si="787"/>
        <v>2.0569999999999998E-2</v>
      </c>
      <c r="L1859">
        <f t="shared" ca="1" si="788"/>
        <v>127.8</v>
      </c>
      <c r="M1859">
        <f t="shared" ca="1" si="783"/>
        <v>3.6070000000000005E-2</v>
      </c>
      <c r="R1859">
        <f t="shared" ca="1" si="789"/>
        <v>127.8</v>
      </c>
      <c r="S1859">
        <f t="shared" ca="1" si="784"/>
        <v>3.6070000000000005E-2</v>
      </c>
      <c r="U1859" s="1"/>
      <c r="W1859" t="str">
        <f t="shared" si="801"/>
        <v/>
      </c>
      <c r="Y1859" s="1"/>
      <c r="AA1859">
        <f t="shared" si="802"/>
        <v>0</v>
      </c>
      <c r="AC1859" s="1"/>
      <c r="AE1859">
        <f t="shared" si="803"/>
        <v>0</v>
      </c>
      <c r="AH1859" s="1"/>
      <c r="AI1859" s="17"/>
      <c r="AJ1859" s="25"/>
      <c r="AU1859" s="1">
        <v>43391</v>
      </c>
      <c r="AV1859">
        <v>2.258</v>
      </c>
      <c r="AW1859">
        <f t="shared" si="790"/>
        <v>2.2579999999999999E-2</v>
      </c>
      <c r="AY1859" s="1">
        <v>43391</v>
      </c>
      <c r="AZ1859">
        <v>2.3690000000000002</v>
      </c>
      <c r="BA1859">
        <f t="shared" si="791"/>
        <v>2.3690000000000003E-2</v>
      </c>
      <c r="BC1859" s="1">
        <v>43420</v>
      </c>
      <c r="BD1859">
        <v>2.8660000000000001</v>
      </c>
      <c r="BE1859">
        <f t="shared" si="792"/>
        <v>2.8660000000000001E-2</v>
      </c>
      <c r="BG1859" s="1">
        <v>43420</v>
      </c>
      <c r="BH1859">
        <v>2.9744000000000002</v>
      </c>
      <c r="BI1859">
        <f t="shared" si="793"/>
        <v>2.9744000000000003E-2</v>
      </c>
      <c r="BK1859" s="1">
        <v>39254</v>
      </c>
      <c r="BL1859">
        <v>2.0906799999999999</v>
      </c>
      <c r="BM1859">
        <f t="shared" si="799"/>
        <v>2.09068E-2</v>
      </c>
      <c r="BP1859" s="1">
        <v>43357</v>
      </c>
      <c r="BQ1859">
        <v>208.0624</v>
      </c>
      <c r="BR1859">
        <f t="shared" si="794"/>
        <v>2.0806239999999998</v>
      </c>
      <c r="BT1859" s="1">
        <v>43371</v>
      </c>
      <c r="BU1859">
        <v>-0.318</v>
      </c>
      <c r="BV1859">
        <f t="shared" si="795"/>
        <v>-3.1800000000000001E-3</v>
      </c>
      <c r="BX1859" s="1">
        <v>43371</v>
      </c>
      <c r="BY1859">
        <v>-0.26800000000000002</v>
      </c>
      <c r="BZ1859">
        <f t="shared" si="796"/>
        <v>-2.6800000000000001E-3</v>
      </c>
      <c r="CB1859" s="1">
        <v>43420</v>
      </c>
      <c r="CC1859">
        <v>-0.26</v>
      </c>
      <c r="CD1859">
        <f t="shared" si="797"/>
        <v>-2.5999999999999999E-3</v>
      </c>
      <c r="CG1859" s="1"/>
    </row>
    <row r="1860" spans="1:85" x14ac:dyDescent="0.3">
      <c r="A1860" s="21">
        <f t="shared" si="798"/>
        <v>48415</v>
      </c>
      <c r="B1860" s="18">
        <f t="shared" si="782"/>
        <v>112.421875</v>
      </c>
      <c r="C1860">
        <f t="shared" si="800"/>
        <v>115</v>
      </c>
      <c r="D1860">
        <f t="shared" ca="1" si="785"/>
        <v>-6.6861111111111109</v>
      </c>
      <c r="E1860">
        <f ca="1">IF(currency="USD",'Future et co'!F1860,IF(currency="EUR",'Future et co'!G1860,FALSE))</f>
        <v>3.6070000000000005E-2</v>
      </c>
      <c r="F1860">
        <f t="shared" ca="1" si="786"/>
        <v>3.6070000000000005E-2</v>
      </c>
      <c r="G1860">
        <f t="shared" ca="1" si="787"/>
        <v>2.0569999999999998E-2</v>
      </c>
      <c r="L1860">
        <f t="shared" ca="1" si="788"/>
        <v>127.8</v>
      </c>
      <c r="M1860">
        <f t="shared" ca="1" si="783"/>
        <v>3.6070000000000005E-2</v>
      </c>
      <c r="R1860">
        <f t="shared" ca="1" si="789"/>
        <v>127.8</v>
      </c>
      <c r="S1860">
        <f t="shared" ca="1" si="784"/>
        <v>3.6070000000000005E-2</v>
      </c>
      <c r="U1860" s="1"/>
      <c r="W1860" t="str">
        <f t="shared" si="801"/>
        <v/>
      </c>
      <c r="Y1860" s="1"/>
      <c r="AA1860">
        <f t="shared" si="802"/>
        <v>0</v>
      </c>
      <c r="AC1860" s="1"/>
      <c r="AE1860">
        <f t="shared" si="803"/>
        <v>0</v>
      </c>
      <c r="AH1860" s="1"/>
      <c r="AI1860" s="17"/>
      <c r="AJ1860" s="25"/>
      <c r="AU1860" s="1">
        <v>43390</v>
      </c>
      <c r="AV1860">
        <v>2.2549999999999999</v>
      </c>
      <c r="AW1860">
        <f t="shared" si="790"/>
        <v>2.2550000000000001E-2</v>
      </c>
      <c r="AY1860" s="1">
        <v>43390</v>
      </c>
      <c r="AZ1860">
        <v>2.3530000000000002</v>
      </c>
      <c r="BA1860">
        <f t="shared" si="791"/>
        <v>2.3530000000000002E-2</v>
      </c>
      <c r="BC1860" s="1">
        <v>43419</v>
      </c>
      <c r="BD1860">
        <v>2.8919999999999999</v>
      </c>
      <c r="BE1860">
        <f t="shared" si="792"/>
        <v>2.8919999999999998E-2</v>
      </c>
      <c r="BG1860" s="1">
        <v>43419</v>
      </c>
      <c r="BH1860">
        <v>3.0110000000000001</v>
      </c>
      <c r="BI1860">
        <f t="shared" si="793"/>
        <v>3.0110000000000001E-2</v>
      </c>
      <c r="BK1860" s="1">
        <v>39255</v>
      </c>
      <c r="BL1860">
        <v>2.11978</v>
      </c>
      <c r="BM1860">
        <f t="shared" si="799"/>
        <v>2.1197799999999999E-2</v>
      </c>
      <c r="BP1860" s="1">
        <v>43356</v>
      </c>
      <c r="BQ1860">
        <v>208.44149999999999</v>
      </c>
      <c r="BR1860">
        <f t="shared" si="794"/>
        <v>2.0844149999999999</v>
      </c>
      <c r="BT1860" s="1">
        <v>43370</v>
      </c>
      <c r="BU1860">
        <v>-0.318</v>
      </c>
      <c r="BV1860">
        <f t="shared" si="795"/>
        <v>-3.1800000000000001E-3</v>
      </c>
      <c r="BX1860" s="1">
        <v>43370</v>
      </c>
      <c r="BY1860">
        <v>-0.26800000000000002</v>
      </c>
      <c r="BZ1860">
        <f t="shared" si="796"/>
        <v>-2.6800000000000001E-3</v>
      </c>
      <c r="CB1860" s="1">
        <v>43419</v>
      </c>
      <c r="CC1860">
        <v>-0.26</v>
      </c>
      <c r="CD1860">
        <f t="shared" si="797"/>
        <v>-2.5999999999999999E-3</v>
      </c>
      <c r="CG1860" s="1"/>
    </row>
    <row r="1861" spans="1:85" x14ac:dyDescent="0.3">
      <c r="A1861" s="21">
        <f t="shared" si="798"/>
        <v>48416</v>
      </c>
      <c r="B1861" s="18">
        <f t="shared" si="782"/>
        <v>112.421875</v>
      </c>
      <c r="C1861">
        <f t="shared" si="800"/>
        <v>115</v>
      </c>
      <c r="D1861">
        <f t="shared" ca="1" si="785"/>
        <v>-6.6888888888888891</v>
      </c>
      <c r="E1861">
        <f ca="1">IF(currency="USD",'Future et co'!F1861,IF(currency="EUR",'Future et co'!G1861,FALSE))</f>
        <v>3.6070000000000005E-2</v>
      </c>
      <c r="F1861">
        <f t="shared" ca="1" si="786"/>
        <v>3.6070000000000005E-2</v>
      </c>
      <c r="G1861">
        <f t="shared" ca="1" si="787"/>
        <v>2.0569999999999998E-2</v>
      </c>
      <c r="L1861">
        <f t="shared" ca="1" si="788"/>
        <v>127.8</v>
      </c>
      <c r="M1861">
        <f t="shared" ca="1" si="783"/>
        <v>3.6070000000000005E-2</v>
      </c>
      <c r="R1861">
        <f t="shared" ca="1" si="789"/>
        <v>127.8</v>
      </c>
      <c r="S1861">
        <f t="shared" ca="1" si="784"/>
        <v>3.6070000000000005E-2</v>
      </c>
      <c r="U1861" s="1"/>
      <c r="W1861" t="str">
        <f t="shared" si="801"/>
        <v/>
      </c>
      <c r="Y1861" s="1"/>
      <c r="AA1861">
        <f t="shared" si="802"/>
        <v>0</v>
      </c>
      <c r="AC1861" s="1"/>
      <c r="AE1861">
        <f t="shared" si="803"/>
        <v>0</v>
      </c>
      <c r="AH1861" s="1"/>
      <c r="AI1861" s="17"/>
      <c r="AJ1861" s="25"/>
      <c r="AU1861" s="1">
        <v>43389</v>
      </c>
      <c r="AV1861">
        <v>2.242</v>
      </c>
      <c r="AW1861">
        <f t="shared" si="790"/>
        <v>2.2419999999999999E-2</v>
      </c>
      <c r="AY1861" s="1">
        <v>43389</v>
      </c>
      <c r="AZ1861">
        <v>2.3410000000000002</v>
      </c>
      <c r="BA1861">
        <f t="shared" si="791"/>
        <v>2.341E-2</v>
      </c>
      <c r="BC1861" s="1">
        <v>43418</v>
      </c>
      <c r="BD1861">
        <v>2.8849999999999998</v>
      </c>
      <c r="BE1861">
        <f t="shared" si="792"/>
        <v>2.8849999999999997E-2</v>
      </c>
      <c r="BG1861" s="1">
        <v>43418</v>
      </c>
      <c r="BH1861">
        <v>3.0219999999999998</v>
      </c>
      <c r="BI1861">
        <f t="shared" si="793"/>
        <v>3.0219999999999997E-2</v>
      </c>
      <c r="BK1861" s="1">
        <v>39258</v>
      </c>
      <c r="BL1861">
        <v>2.12683</v>
      </c>
      <c r="BM1861">
        <f t="shared" si="799"/>
        <v>2.12683E-2</v>
      </c>
      <c r="BP1861" s="1">
        <v>43355</v>
      </c>
      <c r="BQ1861">
        <v>208.66370000000001</v>
      </c>
      <c r="BR1861">
        <f t="shared" si="794"/>
        <v>2.0866370000000001</v>
      </c>
      <c r="BT1861" s="1">
        <v>43369</v>
      </c>
      <c r="BU1861">
        <v>-0.31900000000000001</v>
      </c>
      <c r="BV1861">
        <f t="shared" si="795"/>
        <v>-3.1900000000000001E-3</v>
      </c>
      <c r="BX1861" s="1">
        <v>43369</v>
      </c>
      <c r="BY1861">
        <v>-0.26700000000000002</v>
      </c>
      <c r="BZ1861">
        <f t="shared" si="796"/>
        <v>-2.6700000000000001E-3</v>
      </c>
      <c r="CB1861" s="1">
        <v>43418</v>
      </c>
      <c r="CC1861">
        <v>-0.23</v>
      </c>
      <c r="CD1861">
        <f t="shared" si="797"/>
        <v>-2.3E-3</v>
      </c>
      <c r="CG1861" s="1"/>
    </row>
    <row r="1862" spans="1:85" x14ac:dyDescent="0.3">
      <c r="A1862" s="21">
        <f t="shared" si="798"/>
        <v>48417</v>
      </c>
      <c r="B1862" s="18">
        <f t="shared" si="782"/>
        <v>112.421875</v>
      </c>
      <c r="C1862">
        <f t="shared" si="800"/>
        <v>115</v>
      </c>
      <c r="D1862">
        <f t="shared" ca="1" si="785"/>
        <v>-6.6916666666666664</v>
      </c>
      <c r="E1862">
        <f ca="1">IF(currency="USD",'Future et co'!F1862,IF(currency="EUR",'Future et co'!G1862,FALSE))</f>
        <v>3.6070000000000005E-2</v>
      </c>
      <c r="F1862">
        <f t="shared" ca="1" si="786"/>
        <v>3.6070000000000005E-2</v>
      </c>
      <c r="G1862">
        <f t="shared" ca="1" si="787"/>
        <v>2.0569999999999998E-2</v>
      </c>
      <c r="L1862">
        <f t="shared" ca="1" si="788"/>
        <v>127.8</v>
      </c>
      <c r="M1862">
        <f t="shared" ca="1" si="783"/>
        <v>3.6070000000000005E-2</v>
      </c>
      <c r="R1862">
        <f t="shared" ca="1" si="789"/>
        <v>127.8</v>
      </c>
      <c r="S1862">
        <f t="shared" ca="1" si="784"/>
        <v>3.6070000000000005E-2</v>
      </c>
      <c r="U1862" s="1"/>
      <c r="W1862" t="str">
        <f t="shared" si="801"/>
        <v/>
      </c>
      <c r="Y1862" s="1"/>
      <c r="AA1862">
        <f t="shared" si="802"/>
        <v>0</v>
      </c>
      <c r="AC1862" s="1"/>
      <c r="AE1862">
        <f t="shared" si="803"/>
        <v>0</v>
      </c>
      <c r="AH1862" s="1"/>
      <c r="AI1862" s="17"/>
      <c r="AJ1862" s="25"/>
      <c r="AU1862" s="1">
        <v>43388</v>
      </c>
      <c r="AV1862">
        <v>2.2400000000000002</v>
      </c>
      <c r="AW1862">
        <f t="shared" si="790"/>
        <v>2.2400000000000003E-2</v>
      </c>
      <c r="AY1862" s="1">
        <v>43388</v>
      </c>
      <c r="AZ1862">
        <v>2.35</v>
      </c>
      <c r="BA1862">
        <f t="shared" si="791"/>
        <v>2.35E-2</v>
      </c>
      <c r="BC1862" s="1">
        <v>43417</v>
      </c>
      <c r="BD1862">
        <v>2.8919999999999999</v>
      </c>
      <c r="BE1862">
        <f t="shared" si="792"/>
        <v>2.8919999999999998E-2</v>
      </c>
      <c r="BG1862" s="1">
        <v>43417</v>
      </c>
      <c r="BH1862">
        <v>3.0350000000000001</v>
      </c>
      <c r="BI1862">
        <f t="shared" si="793"/>
        <v>3.0350000000000002E-2</v>
      </c>
      <c r="BK1862" s="1">
        <v>39259</v>
      </c>
      <c r="BL1862">
        <v>2.1365599999999998</v>
      </c>
      <c r="BM1862">
        <f t="shared" si="799"/>
        <v>2.1365599999999998E-2</v>
      </c>
      <c r="BP1862" s="1">
        <v>43354</v>
      </c>
      <c r="BQ1862">
        <v>208.23230000000001</v>
      </c>
      <c r="BR1862">
        <f t="shared" si="794"/>
        <v>2.0823230000000001</v>
      </c>
      <c r="BT1862" s="1">
        <v>43368</v>
      </c>
      <c r="BU1862">
        <v>-0.31900000000000001</v>
      </c>
      <c r="BV1862">
        <f t="shared" si="795"/>
        <v>-3.1900000000000001E-3</v>
      </c>
      <c r="BX1862" s="1">
        <v>43368</v>
      </c>
      <c r="BY1862">
        <v>-0.26700000000000002</v>
      </c>
      <c r="BZ1862">
        <f t="shared" si="796"/>
        <v>-2.6700000000000001E-3</v>
      </c>
      <c r="CB1862" s="1">
        <v>43417</v>
      </c>
      <c r="CC1862">
        <v>-0.26</v>
      </c>
      <c r="CD1862">
        <f t="shared" si="797"/>
        <v>-2.5999999999999999E-3</v>
      </c>
      <c r="CG1862" s="1"/>
    </row>
    <row r="1863" spans="1:85" x14ac:dyDescent="0.3">
      <c r="A1863" s="21">
        <f t="shared" si="798"/>
        <v>48418</v>
      </c>
      <c r="B1863" s="18">
        <f t="shared" si="782"/>
        <v>112.421875</v>
      </c>
      <c r="C1863">
        <f t="shared" si="800"/>
        <v>115</v>
      </c>
      <c r="D1863">
        <f t="shared" ca="1" si="785"/>
        <v>-6.6944444444444446</v>
      </c>
      <c r="E1863">
        <f ca="1">IF(currency="USD",'Future et co'!F1863,IF(currency="EUR",'Future et co'!G1863,FALSE))</f>
        <v>3.6070000000000005E-2</v>
      </c>
      <c r="F1863">
        <f t="shared" ca="1" si="786"/>
        <v>3.6070000000000005E-2</v>
      </c>
      <c r="G1863">
        <f t="shared" ca="1" si="787"/>
        <v>2.0569999999999998E-2</v>
      </c>
      <c r="L1863">
        <f t="shared" ca="1" si="788"/>
        <v>127.8</v>
      </c>
      <c r="M1863">
        <f t="shared" ca="1" si="783"/>
        <v>3.6070000000000005E-2</v>
      </c>
      <c r="R1863">
        <f t="shared" ca="1" si="789"/>
        <v>127.8</v>
      </c>
      <c r="S1863">
        <f t="shared" ca="1" si="784"/>
        <v>3.6070000000000005E-2</v>
      </c>
      <c r="U1863" s="1"/>
      <c r="W1863" t="str">
        <f t="shared" si="801"/>
        <v/>
      </c>
      <c r="Y1863" s="1"/>
      <c r="AA1863">
        <f t="shared" si="802"/>
        <v>0</v>
      </c>
      <c r="AC1863" s="1"/>
      <c r="AE1863">
        <f t="shared" si="803"/>
        <v>0</v>
      </c>
      <c r="AH1863" s="1"/>
      <c r="AI1863" s="17"/>
      <c r="AJ1863" s="25"/>
      <c r="AU1863" s="1">
        <v>43385</v>
      </c>
      <c r="AV1863">
        <v>2.242</v>
      </c>
      <c r="AW1863">
        <f t="shared" si="790"/>
        <v>2.2419999999999999E-2</v>
      </c>
      <c r="AY1863" s="1">
        <v>43385</v>
      </c>
      <c r="AZ1863">
        <v>2.34</v>
      </c>
      <c r="BA1863">
        <f t="shared" si="791"/>
        <v>2.3399999999999997E-2</v>
      </c>
      <c r="BC1863" s="1">
        <v>43416</v>
      </c>
      <c r="BD1863">
        <v>2.9</v>
      </c>
      <c r="BE1863">
        <f t="shared" si="792"/>
        <v>2.8999999999999998E-2</v>
      </c>
      <c r="BG1863" s="1">
        <v>43416</v>
      </c>
      <c r="BH1863">
        <v>3.0819999999999999</v>
      </c>
      <c r="BI1863">
        <f t="shared" si="793"/>
        <v>3.082E-2</v>
      </c>
      <c r="BK1863" s="1">
        <v>39260</v>
      </c>
      <c r="BL1863">
        <v>2.11781</v>
      </c>
      <c r="BM1863">
        <f t="shared" si="799"/>
        <v>2.1178099999999998E-2</v>
      </c>
      <c r="BP1863" s="1">
        <v>43353</v>
      </c>
      <c r="BQ1863">
        <v>208.74209999999999</v>
      </c>
      <c r="BR1863">
        <f t="shared" si="794"/>
        <v>2.087421</v>
      </c>
      <c r="BT1863" s="1">
        <v>43367</v>
      </c>
      <c r="BU1863">
        <v>-0.31900000000000001</v>
      </c>
      <c r="BV1863">
        <f t="shared" si="795"/>
        <v>-3.1900000000000001E-3</v>
      </c>
      <c r="BX1863" s="1">
        <v>43367</v>
      </c>
      <c r="BY1863">
        <v>-0.26700000000000002</v>
      </c>
      <c r="BZ1863">
        <f t="shared" si="796"/>
        <v>-2.6700000000000001E-3</v>
      </c>
      <c r="CB1863" s="1">
        <v>43416</v>
      </c>
      <c r="CC1863">
        <v>-0.26</v>
      </c>
      <c r="CD1863">
        <f t="shared" si="797"/>
        <v>-2.5999999999999999E-3</v>
      </c>
      <c r="CG1863" s="1"/>
    </row>
    <row r="1864" spans="1:85" x14ac:dyDescent="0.3">
      <c r="A1864" s="21">
        <f t="shared" si="798"/>
        <v>48421</v>
      </c>
      <c r="B1864" s="18">
        <f t="shared" si="782"/>
        <v>112.421875</v>
      </c>
      <c r="C1864">
        <f t="shared" si="800"/>
        <v>115</v>
      </c>
      <c r="D1864">
        <f t="shared" ca="1" si="785"/>
        <v>-6.7027777777777775</v>
      </c>
      <c r="E1864">
        <f ca="1">IF(currency="USD",'Future et co'!F1864,IF(currency="EUR",'Future et co'!G1864,FALSE))</f>
        <v>3.6070000000000005E-2</v>
      </c>
      <c r="F1864">
        <f t="shared" ca="1" si="786"/>
        <v>3.6070000000000005E-2</v>
      </c>
      <c r="G1864">
        <f t="shared" ca="1" si="787"/>
        <v>2.0569999999999998E-2</v>
      </c>
      <c r="L1864">
        <f t="shared" ca="1" si="788"/>
        <v>127.8</v>
      </c>
      <c r="M1864">
        <f t="shared" ca="1" si="783"/>
        <v>3.6070000000000005E-2</v>
      </c>
      <c r="R1864">
        <f t="shared" ca="1" si="789"/>
        <v>127.8</v>
      </c>
      <c r="S1864">
        <f t="shared" ca="1" si="784"/>
        <v>3.6070000000000005E-2</v>
      </c>
      <c r="U1864" s="1"/>
      <c r="W1864" t="str">
        <f t="shared" si="801"/>
        <v/>
      </c>
      <c r="Y1864" s="1"/>
      <c r="AA1864">
        <f t="shared" si="802"/>
        <v>0</v>
      </c>
      <c r="AC1864" s="1"/>
      <c r="AE1864">
        <f t="shared" si="803"/>
        <v>0</v>
      </c>
      <c r="AH1864" s="1"/>
      <c r="AI1864" s="17"/>
      <c r="AJ1864" s="25"/>
      <c r="AU1864" s="1">
        <v>43384</v>
      </c>
      <c r="AV1864">
        <v>2.2360000000000002</v>
      </c>
      <c r="AW1864">
        <f t="shared" si="790"/>
        <v>2.2360000000000001E-2</v>
      </c>
      <c r="AY1864" s="1">
        <v>43384</v>
      </c>
      <c r="AZ1864">
        <v>2.335</v>
      </c>
      <c r="BA1864">
        <f t="shared" si="791"/>
        <v>2.3349999999999999E-2</v>
      </c>
      <c r="BC1864" s="1">
        <v>43413</v>
      </c>
      <c r="BD1864">
        <v>2.9180000000000001</v>
      </c>
      <c r="BE1864">
        <f t="shared" si="792"/>
        <v>2.9180000000000001E-2</v>
      </c>
      <c r="BG1864" s="1">
        <v>43413</v>
      </c>
      <c r="BH1864">
        <v>3.077</v>
      </c>
      <c r="BI1864">
        <f t="shared" si="793"/>
        <v>3.0769999999999999E-2</v>
      </c>
      <c r="BK1864" s="1">
        <v>39261</v>
      </c>
      <c r="BL1864">
        <v>2.1189399999999998</v>
      </c>
      <c r="BM1864">
        <f t="shared" si="799"/>
        <v>2.1189399999999997E-2</v>
      </c>
      <c r="BP1864" s="1">
        <v>43350</v>
      </c>
      <c r="BQ1864">
        <v>209.08199999999999</v>
      </c>
      <c r="BR1864">
        <f t="shared" si="794"/>
        <v>2.0908199999999999</v>
      </c>
      <c r="BT1864" s="1">
        <v>43364</v>
      </c>
      <c r="BU1864">
        <v>-0.31900000000000001</v>
      </c>
      <c r="BV1864">
        <f t="shared" si="795"/>
        <v>-3.1900000000000001E-3</v>
      </c>
      <c r="BX1864" s="1">
        <v>43364</v>
      </c>
      <c r="BY1864">
        <v>-0.26800000000000002</v>
      </c>
      <c r="BZ1864">
        <f t="shared" si="796"/>
        <v>-2.6800000000000001E-3</v>
      </c>
      <c r="CB1864" s="1">
        <v>43413</v>
      </c>
      <c r="CC1864">
        <v>-0.26</v>
      </c>
      <c r="CD1864">
        <f t="shared" si="797"/>
        <v>-2.5999999999999999E-3</v>
      </c>
      <c r="CG1864" s="1"/>
    </row>
    <row r="1865" spans="1:85" x14ac:dyDescent="0.3">
      <c r="A1865" s="21">
        <f t="shared" si="798"/>
        <v>48422</v>
      </c>
      <c r="B1865" s="18">
        <f t="shared" si="782"/>
        <v>112.421875</v>
      </c>
      <c r="C1865">
        <f t="shared" si="800"/>
        <v>115</v>
      </c>
      <c r="D1865">
        <f t="shared" ca="1" si="785"/>
        <v>-6.7055555555555557</v>
      </c>
      <c r="E1865">
        <f ca="1">IF(currency="USD",'Future et co'!F1865,IF(currency="EUR",'Future et co'!G1865,FALSE))</f>
        <v>3.6070000000000005E-2</v>
      </c>
      <c r="F1865">
        <f t="shared" ca="1" si="786"/>
        <v>3.6070000000000005E-2</v>
      </c>
      <c r="G1865">
        <f t="shared" ca="1" si="787"/>
        <v>2.0569999999999998E-2</v>
      </c>
      <c r="L1865">
        <f t="shared" ca="1" si="788"/>
        <v>127.8</v>
      </c>
      <c r="M1865">
        <f t="shared" ca="1" si="783"/>
        <v>3.6070000000000005E-2</v>
      </c>
      <c r="R1865">
        <f t="shared" ca="1" si="789"/>
        <v>127.8</v>
      </c>
      <c r="S1865">
        <f t="shared" ca="1" si="784"/>
        <v>3.6070000000000005E-2</v>
      </c>
      <c r="U1865" s="1"/>
      <c r="W1865" t="str">
        <f t="shared" si="801"/>
        <v/>
      </c>
      <c r="Y1865" s="1"/>
      <c r="AA1865">
        <f t="shared" si="802"/>
        <v>0</v>
      </c>
      <c r="AC1865" s="1"/>
      <c r="AE1865">
        <f t="shared" si="803"/>
        <v>0</v>
      </c>
      <c r="AH1865" s="1"/>
      <c r="AI1865" s="17"/>
      <c r="AJ1865" s="25"/>
      <c r="AU1865" s="1">
        <v>43383</v>
      </c>
      <c r="AV1865">
        <v>2.2290000000000001</v>
      </c>
      <c r="AW1865">
        <f t="shared" si="790"/>
        <v>2.2290000000000001E-2</v>
      </c>
      <c r="AY1865" s="1">
        <v>43383</v>
      </c>
      <c r="AZ1865">
        <v>2.327</v>
      </c>
      <c r="BA1865">
        <f t="shared" si="791"/>
        <v>2.3269999999999999E-2</v>
      </c>
      <c r="BC1865" s="1">
        <v>43412</v>
      </c>
      <c r="BD1865">
        <v>2.9329999999999998</v>
      </c>
      <c r="BE1865">
        <f t="shared" si="792"/>
        <v>2.9329999999999998E-2</v>
      </c>
      <c r="BG1865" s="1">
        <v>43412</v>
      </c>
      <c r="BH1865">
        <v>3.1179999999999999</v>
      </c>
      <c r="BI1865">
        <f t="shared" si="793"/>
        <v>3.1179999999999999E-2</v>
      </c>
      <c r="BK1865" s="1">
        <v>39262</v>
      </c>
      <c r="BL1865">
        <v>2.1240399999999999</v>
      </c>
      <c r="BM1865">
        <f t="shared" si="799"/>
        <v>2.12404E-2</v>
      </c>
      <c r="BP1865" s="1">
        <v>43349</v>
      </c>
      <c r="BQ1865">
        <v>209.70949999999999</v>
      </c>
      <c r="BR1865">
        <f t="shared" si="794"/>
        <v>2.0970949999999999</v>
      </c>
      <c r="BT1865" s="1">
        <v>43363</v>
      </c>
      <c r="BU1865">
        <v>-0.31900000000000001</v>
      </c>
      <c r="BV1865">
        <f t="shared" si="795"/>
        <v>-3.1900000000000001E-3</v>
      </c>
      <c r="BX1865" s="1">
        <v>43363</v>
      </c>
      <c r="BY1865">
        <v>-0.26800000000000002</v>
      </c>
      <c r="BZ1865">
        <f t="shared" si="796"/>
        <v>-2.6800000000000001E-3</v>
      </c>
      <c r="CB1865" s="1">
        <v>43412</v>
      </c>
      <c r="CC1865">
        <v>-0.26</v>
      </c>
      <c r="CD1865">
        <f t="shared" si="797"/>
        <v>-2.5999999999999999E-3</v>
      </c>
      <c r="CG1865" s="1"/>
    </row>
    <row r="1866" spans="1:85" x14ac:dyDescent="0.3">
      <c r="A1866" s="21">
        <f t="shared" si="798"/>
        <v>48423</v>
      </c>
      <c r="B1866" s="18">
        <f t="shared" si="782"/>
        <v>112.421875</v>
      </c>
      <c r="C1866">
        <f t="shared" si="800"/>
        <v>115</v>
      </c>
      <c r="D1866">
        <f t="shared" ca="1" si="785"/>
        <v>-6.708333333333333</v>
      </c>
      <c r="E1866">
        <f ca="1">IF(currency="USD",'Future et co'!F1866,IF(currency="EUR",'Future et co'!G1866,FALSE))</f>
        <v>3.6070000000000005E-2</v>
      </c>
      <c r="F1866">
        <f t="shared" ca="1" si="786"/>
        <v>3.6070000000000005E-2</v>
      </c>
      <c r="G1866">
        <f t="shared" ca="1" si="787"/>
        <v>2.0569999999999998E-2</v>
      </c>
      <c r="L1866">
        <f t="shared" ca="1" si="788"/>
        <v>127.8</v>
      </c>
      <c r="M1866">
        <f t="shared" ca="1" si="783"/>
        <v>3.6070000000000005E-2</v>
      </c>
      <c r="R1866">
        <f t="shared" ca="1" si="789"/>
        <v>127.8</v>
      </c>
      <c r="S1866">
        <f t="shared" ca="1" si="784"/>
        <v>3.6070000000000005E-2</v>
      </c>
      <c r="U1866" s="1"/>
      <c r="W1866" t="str">
        <f t="shared" si="801"/>
        <v/>
      </c>
      <c r="Y1866" s="1"/>
      <c r="AA1866">
        <f t="shared" si="802"/>
        <v>0</v>
      </c>
      <c r="AC1866" s="1"/>
      <c r="AE1866">
        <f t="shared" si="803"/>
        <v>0</v>
      </c>
      <c r="AH1866" s="1"/>
      <c r="AI1866" s="17"/>
      <c r="AJ1866" s="25"/>
      <c r="AU1866" s="1">
        <v>43382</v>
      </c>
      <c r="AV1866">
        <v>2.2320000000000002</v>
      </c>
      <c r="AW1866">
        <f t="shared" si="790"/>
        <v>2.2320000000000003E-2</v>
      </c>
      <c r="AY1866" s="1">
        <v>43382</v>
      </c>
      <c r="AZ1866">
        <v>2.339</v>
      </c>
      <c r="BA1866">
        <f t="shared" si="791"/>
        <v>2.3390000000000001E-2</v>
      </c>
      <c r="BC1866" s="1">
        <v>43411</v>
      </c>
      <c r="BD1866">
        <v>2.9239999999999999</v>
      </c>
      <c r="BE1866">
        <f t="shared" si="792"/>
        <v>2.9239999999999999E-2</v>
      </c>
      <c r="BG1866" s="1">
        <v>43411</v>
      </c>
      <c r="BH1866">
        <v>3.101</v>
      </c>
      <c r="BI1866">
        <f t="shared" si="793"/>
        <v>3.1009999999999999E-2</v>
      </c>
      <c r="BK1866" s="1">
        <v>39265</v>
      </c>
      <c r="BL1866">
        <v>2.11151</v>
      </c>
      <c r="BM1866">
        <f t="shared" si="799"/>
        <v>2.1115100000000001E-2</v>
      </c>
      <c r="BP1866" s="1">
        <v>43348</v>
      </c>
      <c r="BQ1866">
        <v>209.0428</v>
      </c>
      <c r="BR1866">
        <f t="shared" si="794"/>
        <v>2.0904280000000002</v>
      </c>
      <c r="BT1866" s="1">
        <v>43362</v>
      </c>
      <c r="BU1866">
        <v>-0.318</v>
      </c>
      <c r="BV1866">
        <f t="shared" si="795"/>
        <v>-3.1800000000000001E-3</v>
      </c>
      <c r="BX1866" s="1">
        <v>43362</v>
      </c>
      <c r="BY1866">
        <v>-0.26700000000000002</v>
      </c>
      <c r="BZ1866">
        <f t="shared" si="796"/>
        <v>-2.6700000000000001E-3</v>
      </c>
      <c r="CB1866" s="1">
        <v>43411</v>
      </c>
      <c r="CC1866">
        <v>-0.26</v>
      </c>
      <c r="CD1866">
        <f t="shared" si="797"/>
        <v>-2.5999999999999999E-3</v>
      </c>
      <c r="CG1866" s="1"/>
    </row>
    <row r="1867" spans="1:85" x14ac:dyDescent="0.3">
      <c r="A1867" s="21">
        <f t="shared" si="798"/>
        <v>48424</v>
      </c>
      <c r="B1867" s="18">
        <f t="shared" ref="B1867:B1930" si="804">IFERROR(VLOOKUP(A1867,$CG$11:$CH$19999,2,FALSE),B1866)</f>
        <v>112.421875</v>
      </c>
      <c r="C1867">
        <f t="shared" si="800"/>
        <v>115</v>
      </c>
      <c r="D1867">
        <f t="shared" ca="1" si="785"/>
        <v>-6.7111111111111112</v>
      </c>
      <c r="E1867">
        <f ca="1">IF(currency="USD",'Future et co'!F1867,IF(currency="EUR",'Future et co'!G1867,FALSE))</f>
        <v>3.6070000000000005E-2</v>
      </c>
      <c r="F1867">
        <f t="shared" ca="1" si="786"/>
        <v>3.6070000000000005E-2</v>
      </c>
      <c r="G1867">
        <f t="shared" ca="1" si="787"/>
        <v>2.0569999999999998E-2</v>
      </c>
      <c r="L1867">
        <f t="shared" ca="1" si="788"/>
        <v>127.8</v>
      </c>
      <c r="M1867">
        <f t="shared" ref="M1867:M1930" ca="1" si="805">IFERROR(IF(L1867&lt;0.25,VLOOKUP(I1867,$AU$11:$AW$5325,3,FALSE),IF(AND(L1867&gt;=0.25,L1867&lt;0.5),VLOOKUP(I1867,$AY$11:$BA$5325,3,FALSE),IF(AND(L1867&gt;=0.5,L1867&lt;1),VLOOKUP(I1867,$BC$11:$BE$5325,3,FALSE),VLOOKUP(I1867,$BG$11:$BI$5010,3,FALSE)))),M1866)</f>
        <v>3.6070000000000005E-2</v>
      </c>
      <c r="R1867">
        <f t="shared" ca="1" si="789"/>
        <v>127.8</v>
      </c>
      <c r="S1867">
        <f t="shared" ref="S1867:S1930" ca="1" si="806">IFERROR(IF(R1867&lt;0.25,VLOOKUP(O1867,$AU$11:$AW$5325,3,FALSE),IF(AND(R1867&gt;=0.25,R1867&lt;0.5),VLOOKUP(O1867,$AY$11:$BA$5325,3,FALSE),IF(AND(R1867&gt;=0.5,R1867&lt;1),VLOOKUP(O1867,$BC$11:$BE$5325,3,FALSE),VLOOKUP(O1867,$BG$11:$BI$5010,3,FALSE)))),S1866)</f>
        <v>3.6070000000000005E-2</v>
      </c>
      <c r="U1867" s="1"/>
      <c r="W1867" t="str">
        <f t="shared" si="801"/>
        <v/>
      </c>
      <c r="Y1867" s="1"/>
      <c r="AA1867">
        <f t="shared" si="802"/>
        <v>0</v>
      </c>
      <c r="AC1867" s="1"/>
      <c r="AE1867">
        <f t="shared" si="803"/>
        <v>0</v>
      </c>
      <c r="AH1867" s="1"/>
      <c r="AI1867" s="17"/>
      <c r="AJ1867" s="25"/>
      <c r="AU1867" s="1">
        <v>43381</v>
      </c>
      <c r="AV1867">
        <v>2.2269999999999999</v>
      </c>
      <c r="AW1867">
        <f t="shared" si="790"/>
        <v>2.2269999999999998E-2</v>
      </c>
      <c r="AY1867" s="1">
        <v>43381</v>
      </c>
      <c r="AZ1867">
        <v>2.3340000000000001</v>
      </c>
      <c r="BA1867">
        <f t="shared" si="791"/>
        <v>2.334E-2</v>
      </c>
      <c r="BC1867" s="1">
        <v>43410</v>
      </c>
      <c r="BD1867">
        <v>2.903</v>
      </c>
      <c r="BE1867">
        <f t="shared" si="792"/>
        <v>2.903E-2</v>
      </c>
      <c r="BG1867" s="1">
        <v>43410</v>
      </c>
      <c r="BH1867">
        <v>3.0790000000000002</v>
      </c>
      <c r="BI1867">
        <f t="shared" si="793"/>
        <v>3.0790000000000001E-2</v>
      </c>
      <c r="BK1867" s="1">
        <v>39266</v>
      </c>
      <c r="BL1867">
        <v>2.1039300000000001</v>
      </c>
      <c r="BM1867">
        <f t="shared" si="799"/>
        <v>2.10393E-2</v>
      </c>
      <c r="BP1867" s="1">
        <v>43347</v>
      </c>
      <c r="BQ1867">
        <v>209.60489999999999</v>
      </c>
      <c r="BR1867">
        <f t="shared" si="794"/>
        <v>2.0960489999999998</v>
      </c>
      <c r="BT1867" s="1">
        <v>43361</v>
      </c>
      <c r="BU1867">
        <v>-0.31900000000000001</v>
      </c>
      <c r="BV1867">
        <f t="shared" si="795"/>
        <v>-3.1900000000000001E-3</v>
      </c>
      <c r="BX1867" s="1">
        <v>43361</v>
      </c>
      <c r="BY1867">
        <v>-0.26800000000000002</v>
      </c>
      <c r="BZ1867">
        <f t="shared" si="796"/>
        <v>-2.6800000000000001E-3</v>
      </c>
      <c r="CB1867" s="1">
        <v>43410</v>
      </c>
      <c r="CC1867">
        <v>-0.24</v>
      </c>
      <c r="CD1867">
        <f t="shared" si="797"/>
        <v>-2.3999999999999998E-3</v>
      </c>
      <c r="CG1867" s="1"/>
    </row>
    <row r="1868" spans="1:85" x14ac:dyDescent="0.3">
      <c r="A1868" s="21">
        <f t="shared" si="798"/>
        <v>48425</v>
      </c>
      <c r="B1868" s="18">
        <f t="shared" si="804"/>
        <v>112.421875</v>
      </c>
      <c r="C1868">
        <f t="shared" si="800"/>
        <v>115</v>
      </c>
      <c r="D1868">
        <f t="shared" ref="D1868:D1931" ca="1" si="807">($B$7-A1868)/360</f>
        <v>-6.7138888888888886</v>
      </c>
      <c r="E1868">
        <f ca="1">IF(currency="USD",'Future et co'!F1868,IF(currency="EUR",'Future et co'!G1868,FALSE))</f>
        <v>3.6070000000000005E-2</v>
      </c>
      <c r="F1868">
        <f t="shared" ref="F1868:F1931" ca="1" si="808">IFERROR(IF(D1868&lt;0.25,VLOOKUP(A1868,$AU$11:$AW$5325,3,FALSE),IF(AND(D1868&gt;=0.25,D1868&lt;0.5),VLOOKUP(A1868,$AY$11:$BA$5325,3,FALSE),IF(AND(D1868&gt;=0.5,D1868&lt;1),VLOOKUP(A1868,$BC$11:$BE$5325,3,FALSE),VLOOKUP(A1868,$BG$11:$BI$5010,3,FALSE)))),F1867)</f>
        <v>3.6070000000000005E-2</v>
      </c>
      <c r="G1868">
        <f t="shared" ref="G1868:G1931" ca="1" si="809">IFERROR(IF(D1868&lt;0.25,VLOOKUP(A1868,$BT$11:$BV$5325,3,FALSE),IF(AND(D1868&gt;=0.25,D1868&lt;0.5),VLOOKUP(A1868,$BX$11:$BZ$5325,3,FALSE),VLOOKUP(A1868,$CB$11:$CD$5325,3,FALSE))),G1867)</f>
        <v>2.0569999999999998E-2</v>
      </c>
      <c r="L1868">
        <f t="shared" ref="L1868:L1931" ca="1" si="810">($J$7-I1868)/360</f>
        <v>127.8</v>
      </c>
      <c r="M1868">
        <f t="shared" ca="1" si="805"/>
        <v>3.6070000000000005E-2</v>
      </c>
      <c r="R1868">
        <f t="shared" ref="R1868:R1931" ca="1" si="811">($P$7-O1868)/360</f>
        <v>127.8</v>
      </c>
      <c r="S1868">
        <f t="shared" ca="1" si="806"/>
        <v>3.6070000000000005E-2</v>
      </c>
      <c r="U1868" s="1"/>
      <c r="W1868" t="str">
        <f t="shared" si="801"/>
        <v/>
      </c>
      <c r="Y1868" s="1"/>
      <c r="AA1868">
        <f t="shared" si="802"/>
        <v>0</v>
      </c>
      <c r="AC1868" s="1"/>
      <c r="AE1868">
        <f t="shared" si="803"/>
        <v>0</v>
      </c>
      <c r="AH1868" s="1"/>
      <c r="AI1868" s="17"/>
      <c r="AJ1868" s="25"/>
      <c r="AU1868" s="1">
        <v>43378</v>
      </c>
      <c r="AV1868">
        <v>2.2309999999999999</v>
      </c>
      <c r="AW1868">
        <f t="shared" ref="AW1868:AW1931" si="812">AV1868/100</f>
        <v>2.231E-2</v>
      </c>
      <c r="AY1868" s="1">
        <v>43378</v>
      </c>
      <c r="AZ1868">
        <v>2.3380000000000001</v>
      </c>
      <c r="BA1868">
        <f t="shared" ref="BA1868:BA1931" si="813">AZ1868/100</f>
        <v>2.3380000000000001E-2</v>
      </c>
      <c r="BC1868" s="1">
        <v>43409</v>
      </c>
      <c r="BD1868">
        <v>2.8940000000000001</v>
      </c>
      <c r="BE1868">
        <f t="shared" ref="BE1868:BE1931" si="814">BD1868/100</f>
        <v>2.894E-2</v>
      </c>
      <c r="BG1868" s="1">
        <v>43409</v>
      </c>
      <c r="BH1868">
        <v>3.0649999999999999</v>
      </c>
      <c r="BI1868">
        <f t="shared" ref="BI1868:BI1931" si="815">BH1868/100</f>
        <v>3.065E-2</v>
      </c>
      <c r="BK1868" s="1">
        <v>39267</v>
      </c>
      <c r="BL1868">
        <v>2.1039400000000001</v>
      </c>
      <c r="BM1868">
        <f t="shared" si="799"/>
        <v>2.10394E-2</v>
      </c>
      <c r="BP1868" s="1">
        <v>43346</v>
      </c>
      <c r="BQ1868">
        <v>210.04249999999999</v>
      </c>
      <c r="BR1868">
        <f t="shared" ref="BR1868:BR1931" si="816">BQ1868/100</f>
        <v>2.100425</v>
      </c>
      <c r="BT1868" s="1">
        <v>43360</v>
      </c>
      <c r="BU1868">
        <v>-0.31900000000000001</v>
      </c>
      <c r="BV1868">
        <f t="shared" ref="BV1868:BV1931" si="817">BU1868/100</f>
        <v>-3.1900000000000001E-3</v>
      </c>
      <c r="BX1868" s="1">
        <v>43360</v>
      </c>
      <c r="BY1868">
        <v>-0.26800000000000002</v>
      </c>
      <c r="BZ1868">
        <f t="shared" ref="BZ1868:BZ1931" si="818">BY1868/100</f>
        <v>-2.6800000000000001E-3</v>
      </c>
      <c r="CB1868" s="1">
        <v>43409</v>
      </c>
      <c r="CC1868">
        <v>-0.26</v>
      </c>
      <c r="CD1868">
        <f t="shared" ref="CD1868:CD1931" si="819">CC1868/100</f>
        <v>-2.5999999999999999E-3</v>
      </c>
      <c r="CG1868" s="1"/>
    </row>
    <row r="1869" spans="1:85" x14ac:dyDescent="0.3">
      <c r="A1869" s="21">
        <f t="shared" ref="A1869:A1932" si="820">WORKDAY(A1868,1)</f>
        <v>48428</v>
      </c>
      <c r="B1869" s="18">
        <f t="shared" si="804"/>
        <v>112.421875</v>
      </c>
      <c r="C1869">
        <f t="shared" si="800"/>
        <v>115</v>
      </c>
      <c r="D1869">
        <f t="shared" ca="1" si="807"/>
        <v>-6.7222222222222223</v>
      </c>
      <c r="E1869">
        <f ca="1">IF(currency="USD",'Future et co'!F1869,IF(currency="EUR",'Future et co'!G1869,FALSE))</f>
        <v>3.6070000000000005E-2</v>
      </c>
      <c r="F1869">
        <f t="shared" ca="1" si="808"/>
        <v>3.6070000000000005E-2</v>
      </c>
      <c r="G1869">
        <f t="shared" ca="1" si="809"/>
        <v>2.0569999999999998E-2</v>
      </c>
      <c r="L1869">
        <f t="shared" ca="1" si="810"/>
        <v>127.8</v>
      </c>
      <c r="M1869">
        <f t="shared" ca="1" si="805"/>
        <v>3.6070000000000005E-2</v>
      </c>
      <c r="R1869">
        <f t="shared" ca="1" si="811"/>
        <v>127.8</v>
      </c>
      <c r="S1869">
        <f t="shared" ca="1" si="806"/>
        <v>3.6070000000000005E-2</v>
      </c>
      <c r="U1869" s="1"/>
      <c r="W1869" t="str">
        <f t="shared" si="801"/>
        <v/>
      </c>
      <c r="Y1869" s="1"/>
      <c r="AA1869">
        <f t="shared" si="802"/>
        <v>0</v>
      </c>
      <c r="AC1869" s="1"/>
      <c r="AE1869">
        <f t="shared" si="803"/>
        <v>0</v>
      </c>
      <c r="AH1869" s="1"/>
      <c r="AI1869" s="17"/>
      <c r="AJ1869" s="25"/>
      <c r="AU1869" s="1">
        <v>43377</v>
      </c>
      <c r="AV1869">
        <v>2.23</v>
      </c>
      <c r="AW1869">
        <f t="shared" si="812"/>
        <v>2.23E-2</v>
      </c>
      <c r="AY1869" s="1">
        <v>43377</v>
      </c>
      <c r="AZ1869">
        <v>2.3370000000000002</v>
      </c>
      <c r="BA1869">
        <f t="shared" si="813"/>
        <v>2.3370000000000002E-2</v>
      </c>
      <c r="BC1869" s="1">
        <v>43406</v>
      </c>
      <c r="BD1869">
        <v>2.907</v>
      </c>
      <c r="BE1869">
        <f t="shared" si="814"/>
        <v>2.9069999999999999E-2</v>
      </c>
      <c r="BG1869" s="1">
        <v>43406</v>
      </c>
      <c r="BH1869">
        <v>3.0815000000000001</v>
      </c>
      <c r="BI1869">
        <f t="shared" si="815"/>
        <v>3.0815000000000002E-2</v>
      </c>
      <c r="BK1869" s="1">
        <v>39268</v>
      </c>
      <c r="BL1869">
        <v>2.10575</v>
      </c>
      <c r="BM1869">
        <f t="shared" si="799"/>
        <v>2.10575E-2</v>
      </c>
      <c r="BP1869" s="1">
        <v>43343</v>
      </c>
      <c r="BQ1869">
        <v>210.11969999999999</v>
      </c>
      <c r="BR1869">
        <f t="shared" si="816"/>
        <v>2.101197</v>
      </c>
      <c r="BT1869" s="1">
        <v>43357</v>
      </c>
      <c r="BU1869">
        <v>-0.31900000000000001</v>
      </c>
      <c r="BV1869">
        <f t="shared" si="817"/>
        <v>-3.1900000000000001E-3</v>
      </c>
      <c r="BX1869" s="1">
        <v>43357</v>
      </c>
      <c r="BY1869">
        <v>-0.26900000000000002</v>
      </c>
      <c r="BZ1869">
        <f t="shared" si="818"/>
        <v>-2.6900000000000001E-3</v>
      </c>
      <c r="CB1869" s="1">
        <v>43406</v>
      </c>
      <c r="CC1869">
        <v>-0.26</v>
      </c>
      <c r="CD1869">
        <f t="shared" si="819"/>
        <v>-2.5999999999999999E-3</v>
      </c>
      <c r="CG1869" s="1"/>
    </row>
    <row r="1870" spans="1:85" x14ac:dyDescent="0.3">
      <c r="A1870" s="21">
        <f t="shared" si="820"/>
        <v>48429</v>
      </c>
      <c r="B1870" s="18">
        <f t="shared" si="804"/>
        <v>112.421875</v>
      </c>
      <c r="C1870">
        <f t="shared" si="800"/>
        <v>115</v>
      </c>
      <c r="D1870">
        <f t="shared" ca="1" si="807"/>
        <v>-6.7249999999999996</v>
      </c>
      <c r="E1870">
        <f ca="1">IF(currency="USD",'Future et co'!F1870,IF(currency="EUR",'Future et co'!G1870,FALSE))</f>
        <v>3.6070000000000005E-2</v>
      </c>
      <c r="F1870">
        <f t="shared" ca="1" si="808"/>
        <v>3.6070000000000005E-2</v>
      </c>
      <c r="G1870">
        <f t="shared" ca="1" si="809"/>
        <v>2.0569999999999998E-2</v>
      </c>
      <c r="L1870">
        <f t="shared" ca="1" si="810"/>
        <v>127.8</v>
      </c>
      <c r="M1870">
        <f t="shared" ca="1" si="805"/>
        <v>3.6070000000000005E-2</v>
      </c>
      <c r="R1870">
        <f t="shared" ca="1" si="811"/>
        <v>127.8</v>
      </c>
      <c r="S1870">
        <f t="shared" ca="1" si="806"/>
        <v>3.6070000000000005E-2</v>
      </c>
      <c r="U1870" s="1"/>
      <c r="W1870" t="str">
        <f t="shared" si="801"/>
        <v/>
      </c>
      <c r="Y1870" s="1"/>
      <c r="AA1870">
        <f t="shared" si="802"/>
        <v>0</v>
      </c>
      <c r="AC1870" s="1"/>
      <c r="AE1870">
        <f t="shared" si="803"/>
        <v>0</v>
      </c>
      <c r="AH1870" s="1"/>
      <c r="AI1870" s="17"/>
      <c r="AJ1870" s="25"/>
      <c r="AU1870" s="1">
        <v>43376</v>
      </c>
      <c r="AV1870">
        <v>2.2210000000000001</v>
      </c>
      <c r="AW1870">
        <f t="shared" si="812"/>
        <v>2.2210000000000001E-2</v>
      </c>
      <c r="AY1870" s="1">
        <v>43376</v>
      </c>
      <c r="AZ1870">
        <v>2.3210000000000002</v>
      </c>
      <c r="BA1870">
        <f t="shared" si="813"/>
        <v>2.3210000000000001E-2</v>
      </c>
      <c r="BC1870" s="1">
        <v>43405</v>
      </c>
      <c r="BD1870">
        <v>2.8769999999999998</v>
      </c>
      <c r="BE1870">
        <f t="shared" si="814"/>
        <v>2.8769999999999997E-2</v>
      </c>
      <c r="BG1870" s="1">
        <v>43405</v>
      </c>
      <c r="BH1870">
        <v>3.0306000000000002</v>
      </c>
      <c r="BI1870">
        <f t="shared" si="815"/>
        <v>3.0306000000000003E-2</v>
      </c>
      <c r="BK1870" s="1">
        <v>39269</v>
      </c>
      <c r="BL1870">
        <v>2.1028899999999999</v>
      </c>
      <c r="BM1870">
        <f t="shared" ref="BM1870:BM1933" si="821">BL1870/100</f>
        <v>2.10289E-2</v>
      </c>
      <c r="BP1870" s="1">
        <v>43342</v>
      </c>
      <c r="BQ1870">
        <v>209.7465</v>
      </c>
      <c r="BR1870">
        <f t="shared" si="816"/>
        <v>2.0974650000000001</v>
      </c>
      <c r="BT1870" s="1">
        <v>43356</v>
      </c>
      <c r="BU1870">
        <v>-0.31900000000000001</v>
      </c>
      <c r="BV1870">
        <f t="shared" si="817"/>
        <v>-3.1900000000000001E-3</v>
      </c>
      <c r="BX1870" s="1">
        <v>43356</v>
      </c>
      <c r="BY1870">
        <v>-0.26900000000000002</v>
      </c>
      <c r="BZ1870">
        <f t="shared" si="818"/>
        <v>-2.6900000000000001E-3</v>
      </c>
      <c r="CB1870" s="1">
        <v>43405</v>
      </c>
      <c r="CC1870">
        <v>-0.24</v>
      </c>
      <c r="CD1870">
        <f t="shared" si="819"/>
        <v>-2.3999999999999998E-3</v>
      </c>
      <c r="CG1870" s="1"/>
    </row>
    <row r="1871" spans="1:85" x14ac:dyDescent="0.3">
      <c r="A1871" s="21">
        <f t="shared" si="820"/>
        <v>48430</v>
      </c>
      <c r="B1871" s="18">
        <f t="shared" si="804"/>
        <v>112.421875</v>
      </c>
      <c r="C1871">
        <f t="shared" si="800"/>
        <v>115</v>
      </c>
      <c r="D1871">
        <f t="shared" ca="1" si="807"/>
        <v>-6.7277777777777779</v>
      </c>
      <c r="E1871">
        <f ca="1">IF(currency="USD",'Future et co'!F1871,IF(currency="EUR",'Future et co'!G1871,FALSE))</f>
        <v>3.6070000000000005E-2</v>
      </c>
      <c r="F1871">
        <f t="shared" ca="1" si="808"/>
        <v>3.6070000000000005E-2</v>
      </c>
      <c r="G1871">
        <f t="shared" ca="1" si="809"/>
        <v>2.0569999999999998E-2</v>
      </c>
      <c r="L1871">
        <f t="shared" ca="1" si="810"/>
        <v>127.8</v>
      </c>
      <c r="M1871">
        <f t="shared" ca="1" si="805"/>
        <v>3.6070000000000005E-2</v>
      </c>
      <c r="R1871">
        <f t="shared" ca="1" si="811"/>
        <v>127.8</v>
      </c>
      <c r="S1871">
        <f t="shared" ca="1" si="806"/>
        <v>3.6070000000000005E-2</v>
      </c>
      <c r="U1871" s="1"/>
      <c r="W1871" t="str">
        <f t="shared" si="801"/>
        <v/>
      </c>
      <c r="Y1871" s="1"/>
      <c r="AA1871">
        <f t="shared" si="802"/>
        <v>0</v>
      </c>
      <c r="AC1871" s="1"/>
      <c r="AE1871">
        <f t="shared" si="803"/>
        <v>0</v>
      </c>
      <c r="AH1871" s="1"/>
      <c r="AI1871" s="17"/>
      <c r="AJ1871" s="25"/>
      <c r="AU1871" s="1">
        <v>43375</v>
      </c>
      <c r="AV1871">
        <v>2.2149999999999999</v>
      </c>
      <c r="AW1871">
        <f t="shared" si="812"/>
        <v>2.215E-2</v>
      </c>
      <c r="AY1871" s="1">
        <v>43375</v>
      </c>
      <c r="AZ1871">
        <v>2.31</v>
      </c>
      <c r="BA1871">
        <f t="shared" si="813"/>
        <v>2.3099999999999999E-2</v>
      </c>
      <c r="BC1871" s="1">
        <v>43404</v>
      </c>
      <c r="BD1871">
        <v>2.875</v>
      </c>
      <c r="BE1871">
        <f t="shared" si="814"/>
        <v>2.8750000000000001E-2</v>
      </c>
      <c r="BG1871" s="1">
        <v>43404</v>
      </c>
      <c r="BH1871">
        <v>3.0400999999999998</v>
      </c>
      <c r="BI1871">
        <f t="shared" si="815"/>
        <v>3.0400999999999997E-2</v>
      </c>
      <c r="BK1871" s="1">
        <v>39272</v>
      </c>
      <c r="BL1871">
        <v>2.1004100000000001</v>
      </c>
      <c r="BM1871">
        <f t="shared" si="821"/>
        <v>2.1004100000000001E-2</v>
      </c>
      <c r="BP1871" s="1">
        <v>43341</v>
      </c>
      <c r="BQ1871">
        <v>208.71690000000001</v>
      </c>
      <c r="BR1871">
        <f t="shared" si="816"/>
        <v>2.0871690000000003</v>
      </c>
      <c r="BT1871" s="1">
        <v>43355</v>
      </c>
      <c r="BU1871">
        <v>-0.31900000000000001</v>
      </c>
      <c r="BV1871">
        <f t="shared" si="817"/>
        <v>-3.1900000000000001E-3</v>
      </c>
      <c r="BX1871" s="1">
        <v>43355</v>
      </c>
      <c r="BY1871">
        <v>-0.26900000000000002</v>
      </c>
      <c r="BZ1871">
        <f t="shared" si="818"/>
        <v>-2.6900000000000001E-3</v>
      </c>
      <c r="CB1871" s="1">
        <v>43404</v>
      </c>
      <c r="CC1871">
        <v>-0.26</v>
      </c>
      <c r="CD1871">
        <f t="shared" si="819"/>
        <v>-2.5999999999999999E-3</v>
      </c>
      <c r="CG1871" s="1"/>
    </row>
    <row r="1872" spans="1:85" x14ac:dyDescent="0.3">
      <c r="A1872" s="21">
        <f t="shared" si="820"/>
        <v>48431</v>
      </c>
      <c r="B1872" s="18">
        <f t="shared" si="804"/>
        <v>112.421875</v>
      </c>
      <c r="C1872">
        <f t="shared" si="800"/>
        <v>115</v>
      </c>
      <c r="D1872">
        <f t="shared" ca="1" si="807"/>
        <v>-6.7305555555555552</v>
      </c>
      <c r="E1872">
        <f ca="1">IF(currency="USD",'Future et co'!F1872,IF(currency="EUR",'Future et co'!G1872,FALSE))</f>
        <v>3.6070000000000005E-2</v>
      </c>
      <c r="F1872">
        <f t="shared" ca="1" si="808"/>
        <v>3.6070000000000005E-2</v>
      </c>
      <c r="G1872">
        <f t="shared" ca="1" si="809"/>
        <v>2.0569999999999998E-2</v>
      </c>
      <c r="L1872">
        <f t="shared" ca="1" si="810"/>
        <v>127.8</v>
      </c>
      <c r="M1872">
        <f t="shared" ca="1" si="805"/>
        <v>3.6070000000000005E-2</v>
      </c>
      <c r="R1872">
        <f t="shared" ca="1" si="811"/>
        <v>127.8</v>
      </c>
      <c r="S1872">
        <f t="shared" ca="1" si="806"/>
        <v>3.6070000000000005E-2</v>
      </c>
      <c r="U1872" s="1"/>
      <c r="W1872" t="str">
        <f t="shared" si="801"/>
        <v/>
      </c>
      <c r="Y1872" s="1"/>
      <c r="AA1872">
        <f t="shared" si="802"/>
        <v>0</v>
      </c>
      <c r="AC1872" s="1"/>
      <c r="AE1872">
        <f t="shared" si="803"/>
        <v>0</v>
      </c>
      <c r="AH1872" s="1"/>
      <c r="AI1872" s="17"/>
      <c r="AJ1872" s="25"/>
      <c r="AU1872" s="1">
        <v>43374</v>
      </c>
      <c r="AV1872">
        <v>2.2029999999999998</v>
      </c>
      <c r="AW1872">
        <f t="shared" si="812"/>
        <v>2.2029999999999998E-2</v>
      </c>
      <c r="AY1872" s="1">
        <v>43374</v>
      </c>
      <c r="AZ1872">
        <v>2.31</v>
      </c>
      <c r="BA1872">
        <f t="shared" si="813"/>
        <v>2.3099999999999999E-2</v>
      </c>
      <c r="BC1872" s="1">
        <v>43403</v>
      </c>
      <c r="BD1872">
        <v>2.8460000000000001</v>
      </c>
      <c r="BE1872">
        <f t="shared" si="814"/>
        <v>2.8459999999999999E-2</v>
      </c>
      <c r="BG1872" s="1">
        <v>43403</v>
      </c>
      <c r="BH1872">
        <v>3.0186999999999999</v>
      </c>
      <c r="BI1872">
        <f t="shared" si="815"/>
        <v>3.0186999999999999E-2</v>
      </c>
      <c r="BK1872" s="1">
        <v>39273</v>
      </c>
      <c r="BL1872">
        <v>2.1338900000000001</v>
      </c>
      <c r="BM1872">
        <f t="shared" si="821"/>
        <v>2.1338900000000001E-2</v>
      </c>
      <c r="BP1872" s="1">
        <v>43340</v>
      </c>
      <c r="BQ1872">
        <v>209.15450000000001</v>
      </c>
      <c r="BR1872">
        <f t="shared" si="816"/>
        <v>2.091545</v>
      </c>
      <c r="BT1872" s="1">
        <v>43354</v>
      </c>
      <c r="BU1872">
        <v>-0.31900000000000001</v>
      </c>
      <c r="BV1872">
        <f t="shared" si="817"/>
        <v>-3.1900000000000001E-3</v>
      </c>
      <c r="BX1872" s="1">
        <v>43354</v>
      </c>
      <c r="BY1872">
        <v>-0.26900000000000002</v>
      </c>
      <c r="BZ1872">
        <f t="shared" si="818"/>
        <v>-2.6900000000000001E-3</v>
      </c>
      <c r="CB1872" s="1">
        <v>43403</v>
      </c>
      <c r="CC1872">
        <v>-0.26</v>
      </c>
      <c r="CD1872">
        <f t="shared" si="819"/>
        <v>-2.5999999999999999E-3</v>
      </c>
      <c r="CG1872" s="1"/>
    </row>
    <row r="1873" spans="1:85" x14ac:dyDescent="0.3">
      <c r="A1873" s="21">
        <f t="shared" si="820"/>
        <v>48432</v>
      </c>
      <c r="B1873" s="18">
        <f t="shared" si="804"/>
        <v>112.421875</v>
      </c>
      <c r="C1873">
        <f t="shared" si="800"/>
        <v>115</v>
      </c>
      <c r="D1873">
        <f t="shared" ca="1" si="807"/>
        <v>-6.7333333333333334</v>
      </c>
      <c r="E1873">
        <f ca="1">IF(currency="USD",'Future et co'!F1873,IF(currency="EUR",'Future et co'!G1873,FALSE))</f>
        <v>3.6070000000000005E-2</v>
      </c>
      <c r="F1873">
        <f t="shared" ca="1" si="808"/>
        <v>3.6070000000000005E-2</v>
      </c>
      <c r="G1873">
        <f t="shared" ca="1" si="809"/>
        <v>2.0569999999999998E-2</v>
      </c>
      <c r="L1873">
        <f t="shared" ca="1" si="810"/>
        <v>127.8</v>
      </c>
      <c r="M1873">
        <f t="shared" ca="1" si="805"/>
        <v>3.6070000000000005E-2</v>
      </c>
      <c r="R1873">
        <f t="shared" ca="1" si="811"/>
        <v>127.8</v>
      </c>
      <c r="S1873">
        <f t="shared" ca="1" si="806"/>
        <v>3.6070000000000005E-2</v>
      </c>
      <c r="U1873" s="1"/>
      <c r="W1873" t="str">
        <f t="shared" si="801"/>
        <v/>
      </c>
      <c r="Y1873" s="1"/>
      <c r="AA1873">
        <f t="shared" si="802"/>
        <v>0</v>
      </c>
      <c r="AC1873" s="1"/>
      <c r="AE1873">
        <f t="shared" si="803"/>
        <v>0</v>
      </c>
      <c r="AH1873" s="1"/>
      <c r="AI1873" s="17"/>
      <c r="AJ1873" s="25"/>
      <c r="AU1873" s="1">
        <v>43371</v>
      </c>
      <c r="AV1873">
        <v>2.202</v>
      </c>
      <c r="AW1873">
        <f t="shared" si="812"/>
        <v>2.2019999999999998E-2</v>
      </c>
      <c r="AY1873" s="1">
        <v>43371</v>
      </c>
      <c r="AZ1873">
        <v>2.2959999999999998</v>
      </c>
      <c r="BA1873">
        <f t="shared" si="813"/>
        <v>2.2959999999999998E-2</v>
      </c>
      <c r="BC1873" s="1">
        <v>43402</v>
      </c>
      <c r="BD1873">
        <v>2.8370000000000002</v>
      </c>
      <c r="BE1873">
        <f t="shared" si="814"/>
        <v>2.8370000000000003E-2</v>
      </c>
      <c r="BG1873" s="1">
        <v>43402</v>
      </c>
      <c r="BH1873">
        <v>2.9990000000000001</v>
      </c>
      <c r="BI1873">
        <f t="shared" si="815"/>
        <v>2.9990000000000003E-2</v>
      </c>
      <c r="BK1873" s="1">
        <v>39274</v>
      </c>
      <c r="BL1873">
        <v>2.1227499999999999</v>
      </c>
      <c r="BM1873">
        <f t="shared" si="821"/>
        <v>2.12275E-2</v>
      </c>
      <c r="BP1873" s="1">
        <v>43339</v>
      </c>
      <c r="BQ1873">
        <v>209.30889999999999</v>
      </c>
      <c r="BR1873">
        <f t="shared" si="816"/>
        <v>2.093089</v>
      </c>
      <c r="BT1873" s="1">
        <v>43353</v>
      </c>
      <c r="BU1873">
        <v>-0.31900000000000001</v>
      </c>
      <c r="BV1873">
        <f t="shared" si="817"/>
        <v>-3.1900000000000001E-3</v>
      </c>
      <c r="BX1873" s="1">
        <v>43353</v>
      </c>
      <c r="BY1873">
        <v>-0.26900000000000002</v>
      </c>
      <c r="BZ1873">
        <f t="shared" si="818"/>
        <v>-2.6900000000000001E-3</v>
      </c>
      <c r="CB1873" s="1">
        <v>43402</v>
      </c>
      <c r="CC1873">
        <v>-0.26</v>
      </c>
      <c r="CD1873">
        <f t="shared" si="819"/>
        <v>-2.5999999999999999E-3</v>
      </c>
      <c r="CG1873" s="1"/>
    </row>
    <row r="1874" spans="1:85" x14ac:dyDescent="0.3">
      <c r="A1874" s="21">
        <f t="shared" si="820"/>
        <v>48435</v>
      </c>
      <c r="B1874" s="18">
        <f t="shared" si="804"/>
        <v>112.421875</v>
      </c>
      <c r="C1874">
        <f t="shared" si="800"/>
        <v>115</v>
      </c>
      <c r="D1874">
        <f t="shared" ca="1" si="807"/>
        <v>-6.7416666666666663</v>
      </c>
      <c r="E1874">
        <f ca="1">IF(currency="USD",'Future et co'!F1874,IF(currency="EUR",'Future et co'!G1874,FALSE))</f>
        <v>3.6070000000000005E-2</v>
      </c>
      <c r="F1874">
        <f t="shared" ca="1" si="808"/>
        <v>3.6070000000000005E-2</v>
      </c>
      <c r="G1874">
        <f t="shared" ca="1" si="809"/>
        <v>2.0569999999999998E-2</v>
      </c>
      <c r="L1874">
        <f t="shared" ca="1" si="810"/>
        <v>127.8</v>
      </c>
      <c r="M1874">
        <f t="shared" ca="1" si="805"/>
        <v>3.6070000000000005E-2</v>
      </c>
      <c r="R1874">
        <f t="shared" ca="1" si="811"/>
        <v>127.8</v>
      </c>
      <c r="S1874">
        <f t="shared" ca="1" si="806"/>
        <v>3.6070000000000005E-2</v>
      </c>
      <c r="U1874" s="1"/>
      <c r="W1874" t="str">
        <f t="shared" si="801"/>
        <v/>
      </c>
      <c r="Y1874" s="1"/>
      <c r="AA1874">
        <f t="shared" si="802"/>
        <v>0</v>
      </c>
      <c r="AC1874" s="1"/>
      <c r="AE1874">
        <f t="shared" si="803"/>
        <v>0</v>
      </c>
      <c r="AH1874" s="1"/>
      <c r="AI1874" s="17"/>
      <c r="AJ1874" s="25"/>
      <c r="AU1874" s="1">
        <v>43370</v>
      </c>
      <c r="AV1874">
        <v>2.2029999999999998</v>
      </c>
      <c r="AW1874">
        <f t="shared" si="812"/>
        <v>2.2029999999999998E-2</v>
      </c>
      <c r="AY1874" s="1">
        <v>43370</v>
      </c>
      <c r="AZ1874">
        <v>2.3039999999999998</v>
      </c>
      <c r="BA1874">
        <f t="shared" si="813"/>
        <v>2.3039999999999998E-2</v>
      </c>
      <c r="BC1874" s="1">
        <v>43399</v>
      </c>
      <c r="BD1874">
        <v>2.8370000000000002</v>
      </c>
      <c r="BE1874">
        <f t="shared" si="814"/>
        <v>2.8370000000000003E-2</v>
      </c>
      <c r="BG1874" s="1">
        <v>43399</v>
      </c>
      <c r="BH1874">
        <v>2.984</v>
      </c>
      <c r="BI1874">
        <f t="shared" si="815"/>
        <v>2.9839999999999998E-2</v>
      </c>
      <c r="BK1874" s="1">
        <v>39275</v>
      </c>
      <c r="BL1874">
        <v>2.0828000000000002</v>
      </c>
      <c r="BM1874">
        <f t="shared" si="821"/>
        <v>2.0828000000000003E-2</v>
      </c>
      <c r="BP1874" s="1">
        <v>43336</v>
      </c>
      <c r="BQ1874">
        <v>209.88810000000001</v>
      </c>
      <c r="BR1874">
        <f t="shared" si="816"/>
        <v>2.098881</v>
      </c>
      <c r="BT1874" s="1">
        <v>43350</v>
      </c>
      <c r="BU1874">
        <v>-0.31900000000000001</v>
      </c>
      <c r="BV1874">
        <f t="shared" si="817"/>
        <v>-3.1900000000000001E-3</v>
      </c>
      <c r="BX1874" s="1">
        <v>43350</v>
      </c>
      <c r="BY1874">
        <v>-0.26900000000000002</v>
      </c>
      <c r="BZ1874">
        <f t="shared" si="818"/>
        <v>-2.6900000000000001E-3</v>
      </c>
      <c r="CB1874" s="1">
        <v>43399</v>
      </c>
      <c r="CC1874">
        <v>-0.26</v>
      </c>
      <c r="CD1874">
        <f t="shared" si="819"/>
        <v>-2.5999999999999999E-3</v>
      </c>
      <c r="CG1874" s="1"/>
    </row>
    <row r="1875" spans="1:85" x14ac:dyDescent="0.3">
      <c r="A1875" s="21">
        <f t="shared" si="820"/>
        <v>48436</v>
      </c>
      <c r="B1875" s="18">
        <f t="shared" si="804"/>
        <v>112.421875</v>
      </c>
      <c r="C1875">
        <f t="shared" si="800"/>
        <v>115</v>
      </c>
      <c r="D1875">
        <f t="shared" ca="1" si="807"/>
        <v>-6.7444444444444445</v>
      </c>
      <c r="E1875">
        <f ca="1">IF(currency="USD",'Future et co'!F1875,IF(currency="EUR",'Future et co'!G1875,FALSE))</f>
        <v>3.6070000000000005E-2</v>
      </c>
      <c r="F1875">
        <f t="shared" ca="1" si="808"/>
        <v>3.6070000000000005E-2</v>
      </c>
      <c r="G1875">
        <f t="shared" ca="1" si="809"/>
        <v>2.0569999999999998E-2</v>
      </c>
      <c r="L1875">
        <f t="shared" ca="1" si="810"/>
        <v>127.8</v>
      </c>
      <c r="M1875">
        <f t="shared" ca="1" si="805"/>
        <v>3.6070000000000005E-2</v>
      </c>
      <c r="R1875">
        <f t="shared" ca="1" si="811"/>
        <v>127.8</v>
      </c>
      <c r="S1875">
        <f t="shared" ca="1" si="806"/>
        <v>3.6070000000000005E-2</v>
      </c>
      <c r="U1875" s="1"/>
      <c r="W1875" t="str">
        <f t="shared" si="801"/>
        <v/>
      </c>
      <c r="Y1875" s="1"/>
      <c r="AA1875">
        <f t="shared" si="802"/>
        <v>0</v>
      </c>
      <c r="AC1875" s="1"/>
      <c r="AE1875">
        <f t="shared" si="803"/>
        <v>0</v>
      </c>
      <c r="AH1875" s="1"/>
      <c r="AI1875" s="17"/>
      <c r="AJ1875" s="25"/>
      <c r="AU1875" s="1">
        <v>43369</v>
      </c>
      <c r="AV1875">
        <v>2.1960000000000002</v>
      </c>
      <c r="AW1875">
        <f t="shared" si="812"/>
        <v>2.196E-2</v>
      </c>
      <c r="AY1875" s="1">
        <v>43369</v>
      </c>
      <c r="AZ1875">
        <v>2.2949999999999999</v>
      </c>
      <c r="BA1875">
        <f t="shared" si="813"/>
        <v>2.2949999999999998E-2</v>
      </c>
      <c r="BC1875" s="1">
        <v>43398</v>
      </c>
      <c r="BD1875">
        <v>2.86</v>
      </c>
      <c r="BE1875">
        <f t="shared" si="814"/>
        <v>2.86E-2</v>
      </c>
      <c r="BG1875" s="1">
        <v>43398</v>
      </c>
      <c r="BH1875">
        <v>3.0255999999999998</v>
      </c>
      <c r="BI1875">
        <f t="shared" si="815"/>
        <v>3.0255999999999998E-2</v>
      </c>
      <c r="BK1875" s="1">
        <v>39276</v>
      </c>
      <c r="BL1875">
        <v>2.0760100000000001</v>
      </c>
      <c r="BM1875">
        <f t="shared" si="821"/>
        <v>2.07601E-2</v>
      </c>
      <c r="BP1875" s="1">
        <v>43335</v>
      </c>
      <c r="BQ1875">
        <v>209.84950000000001</v>
      </c>
      <c r="BR1875">
        <f t="shared" si="816"/>
        <v>2.0984950000000002</v>
      </c>
      <c r="BT1875" s="1">
        <v>43349</v>
      </c>
      <c r="BU1875">
        <v>-0.31900000000000001</v>
      </c>
      <c r="BV1875">
        <f t="shared" si="817"/>
        <v>-3.1900000000000001E-3</v>
      </c>
      <c r="BX1875" s="1">
        <v>43349</v>
      </c>
      <c r="BY1875">
        <v>-0.26900000000000002</v>
      </c>
      <c r="BZ1875">
        <f t="shared" si="818"/>
        <v>-2.6900000000000001E-3</v>
      </c>
      <c r="CB1875" s="1">
        <v>43398</v>
      </c>
      <c r="CC1875">
        <v>-0.23</v>
      </c>
      <c r="CD1875">
        <f t="shared" si="819"/>
        <v>-2.3E-3</v>
      </c>
      <c r="CG1875" s="1"/>
    </row>
    <row r="1876" spans="1:85" x14ac:dyDescent="0.3">
      <c r="A1876" s="21">
        <f t="shared" si="820"/>
        <v>48437</v>
      </c>
      <c r="B1876" s="18">
        <f t="shared" si="804"/>
        <v>112.421875</v>
      </c>
      <c r="C1876">
        <f t="shared" si="800"/>
        <v>115</v>
      </c>
      <c r="D1876">
        <f t="shared" ca="1" si="807"/>
        <v>-6.7472222222222218</v>
      </c>
      <c r="E1876">
        <f ca="1">IF(currency="USD",'Future et co'!F1876,IF(currency="EUR",'Future et co'!G1876,FALSE))</f>
        <v>3.6070000000000005E-2</v>
      </c>
      <c r="F1876">
        <f t="shared" ca="1" si="808"/>
        <v>3.6070000000000005E-2</v>
      </c>
      <c r="G1876">
        <f t="shared" ca="1" si="809"/>
        <v>2.0569999999999998E-2</v>
      </c>
      <c r="L1876">
        <f t="shared" ca="1" si="810"/>
        <v>127.8</v>
      </c>
      <c r="M1876">
        <f t="shared" ca="1" si="805"/>
        <v>3.6070000000000005E-2</v>
      </c>
      <c r="R1876">
        <f t="shared" ca="1" si="811"/>
        <v>127.8</v>
      </c>
      <c r="S1876">
        <f t="shared" ca="1" si="806"/>
        <v>3.6070000000000005E-2</v>
      </c>
      <c r="U1876" s="1"/>
      <c r="W1876" t="str">
        <f t="shared" si="801"/>
        <v/>
      </c>
      <c r="Y1876" s="1"/>
      <c r="AA1876">
        <f t="shared" si="802"/>
        <v>0</v>
      </c>
      <c r="AC1876" s="1"/>
      <c r="AE1876">
        <f t="shared" si="803"/>
        <v>0</v>
      </c>
      <c r="AH1876" s="1"/>
      <c r="AI1876" s="17"/>
      <c r="AJ1876" s="25"/>
      <c r="AU1876" s="1">
        <v>43368</v>
      </c>
      <c r="AV1876">
        <v>2.181</v>
      </c>
      <c r="AW1876">
        <f t="shared" si="812"/>
        <v>2.181E-2</v>
      </c>
      <c r="AY1876" s="1">
        <v>43368</v>
      </c>
      <c r="AZ1876">
        <v>2.2919999999999998</v>
      </c>
      <c r="BA1876">
        <f t="shared" si="813"/>
        <v>2.2919999999999999E-2</v>
      </c>
      <c r="BC1876" s="1">
        <v>43397</v>
      </c>
      <c r="BD1876">
        <v>2.8479999999999999</v>
      </c>
      <c r="BE1876">
        <f t="shared" si="814"/>
        <v>2.8479999999999998E-2</v>
      </c>
      <c r="BG1876" s="1">
        <v>43397</v>
      </c>
      <c r="BH1876">
        <v>2.9990000000000001</v>
      </c>
      <c r="BI1876">
        <f t="shared" si="815"/>
        <v>2.9990000000000003E-2</v>
      </c>
      <c r="BK1876" s="1">
        <v>39279</v>
      </c>
      <c r="BL1876">
        <v>2.0799699999999999</v>
      </c>
      <c r="BM1876">
        <f t="shared" si="821"/>
        <v>2.0799699999999997E-2</v>
      </c>
      <c r="BP1876" s="1">
        <v>43334</v>
      </c>
      <c r="BQ1876">
        <v>209.7723</v>
      </c>
      <c r="BR1876">
        <f t="shared" si="816"/>
        <v>2.0977230000000002</v>
      </c>
      <c r="BT1876" s="1">
        <v>43348</v>
      </c>
      <c r="BU1876">
        <v>-0.31900000000000001</v>
      </c>
      <c r="BV1876">
        <f t="shared" si="817"/>
        <v>-3.1900000000000001E-3</v>
      </c>
      <c r="BX1876" s="1">
        <v>43348</v>
      </c>
      <c r="BY1876">
        <v>-0.26900000000000002</v>
      </c>
      <c r="BZ1876">
        <f t="shared" si="818"/>
        <v>-2.6900000000000001E-3</v>
      </c>
      <c r="CB1876" s="1">
        <v>43397</v>
      </c>
      <c r="CC1876">
        <v>-0.23</v>
      </c>
      <c r="CD1876">
        <f t="shared" si="819"/>
        <v>-2.3E-3</v>
      </c>
      <c r="CG1876" s="1"/>
    </row>
    <row r="1877" spans="1:85" x14ac:dyDescent="0.3">
      <c r="A1877" s="21">
        <f t="shared" si="820"/>
        <v>48438</v>
      </c>
      <c r="B1877" s="18">
        <f t="shared" si="804"/>
        <v>112.421875</v>
      </c>
      <c r="C1877">
        <f t="shared" si="800"/>
        <v>115</v>
      </c>
      <c r="D1877">
        <f t="shared" ca="1" si="807"/>
        <v>-6.75</v>
      </c>
      <c r="E1877">
        <f ca="1">IF(currency="USD",'Future et co'!F1877,IF(currency="EUR",'Future et co'!G1877,FALSE))</f>
        <v>3.6070000000000005E-2</v>
      </c>
      <c r="F1877">
        <f t="shared" ca="1" si="808"/>
        <v>3.6070000000000005E-2</v>
      </c>
      <c r="G1877">
        <f t="shared" ca="1" si="809"/>
        <v>2.0569999999999998E-2</v>
      </c>
      <c r="L1877">
        <f t="shared" ca="1" si="810"/>
        <v>127.8</v>
      </c>
      <c r="M1877">
        <f t="shared" ca="1" si="805"/>
        <v>3.6070000000000005E-2</v>
      </c>
      <c r="R1877">
        <f t="shared" ca="1" si="811"/>
        <v>127.8</v>
      </c>
      <c r="S1877">
        <f t="shared" ca="1" si="806"/>
        <v>3.6070000000000005E-2</v>
      </c>
      <c r="U1877" s="1"/>
      <c r="W1877" t="str">
        <f t="shared" si="801"/>
        <v/>
      </c>
      <c r="Y1877" s="1"/>
      <c r="AA1877">
        <f t="shared" si="802"/>
        <v>0</v>
      </c>
      <c r="AC1877" s="1"/>
      <c r="AE1877">
        <f t="shared" si="803"/>
        <v>0</v>
      </c>
      <c r="AH1877" s="1"/>
      <c r="AI1877" s="17"/>
      <c r="AJ1877" s="25"/>
      <c r="AU1877" s="1">
        <v>43367</v>
      </c>
      <c r="AV1877">
        <v>2.1779999999999999</v>
      </c>
      <c r="AW1877">
        <f t="shared" si="812"/>
        <v>2.1780000000000001E-2</v>
      </c>
      <c r="AY1877" s="1">
        <v>43367</v>
      </c>
      <c r="AZ1877">
        <v>2.2789999999999999</v>
      </c>
      <c r="BA1877">
        <f t="shared" si="813"/>
        <v>2.2789999999999998E-2</v>
      </c>
      <c r="BC1877" s="1">
        <v>43396</v>
      </c>
      <c r="BD1877">
        <v>2.8479999999999999</v>
      </c>
      <c r="BE1877">
        <f t="shared" si="814"/>
        <v>2.8479999999999998E-2</v>
      </c>
      <c r="BG1877" s="1">
        <v>43396</v>
      </c>
      <c r="BH1877">
        <v>3.0350000000000001</v>
      </c>
      <c r="BI1877">
        <f t="shared" si="815"/>
        <v>3.0350000000000002E-2</v>
      </c>
      <c r="BK1877" s="1">
        <v>39280</v>
      </c>
      <c r="BL1877">
        <v>2.0841400000000001</v>
      </c>
      <c r="BM1877">
        <f t="shared" si="821"/>
        <v>2.08414E-2</v>
      </c>
      <c r="BP1877" s="1">
        <v>43333</v>
      </c>
      <c r="BQ1877">
        <v>210.08109999999999</v>
      </c>
      <c r="BR1877">
        <f t="shared" si="816"/>
        <v>2.1008109999999998</v>
      </c>
      <c r="BT1877" s="1">
        <v>43347</v>
      </c>
      <c r="BU1877">
        <v>-0.31900000000000001</v>
      </c>
      <c r="BV1877">
        <f t="shared" si="817"/>
        <v>-3.1900000000000001E-3</v>
      </c>
      <c r="BX1877" s="1">
        <v>43347</v>
      </c>
      <c r="BY1877">
        <v>-0.26900000000000002</v>
      </c>
      <c r="BZ1877">
        <f t="shared" si="818"/>
        <v>-2.6900000000000001E-3</v>
      </c>
      <c r="CB1877" s="1">
        <v>43396</v>
      </c>
      <c r="CC1877">
        <v>-0.23</v>
      </c>
      <c r="CD1877">
        <f t="shared" si="819"/>
        <v>-2.3E-3</v>
      </c>
      <c r="CG1877" s="1"/>
    </row>
    <row r="1878" spans="1:85" x14ac:dyDescent="0.3">
      <c r="A1878" s="21">
        <f t="shared" si="820"/>
        <v>48439</v>
      </c>
      <c r="B1878" s="18">
        <f t="shared" si="804"/>
        <v>112.421875</v>
      </c>
      <c r="C1878">
        <f t="shared" si="800"/>
        <v>115</v>
      </c>
      <c r="D1878">
        <f t="shared" ca="1" si="807"/>
        <v>-6.7527777777777782</v>
      </c>
      <c r="E1878">
        <f ca="1">IF(currency="USD",'Future et co'!F1878,IF(currency="EUR",'Future et co'!G1878,FALSE))</f>
        <v>3.6070000000000005E-2</v>
      </c>
      <c r="F1878">
        <f t="shared" ca="1" si="808"/>
        <v>3.6070000000000005E-2</v>
      </c>
      <c r="G1878">
        <f t="shared" ca="1" si="809"/>
        <v>2.0569999999999998E-2</v>
      </c>
      <c r="L1878">
        <f t="shared" ca="1" si="810"/>
        <v>127.8</v>
      </c>
      <c r="M1878">
        <f t="shared" ca="1" si="805"/>
        <v>3.6070000000000005E-2</v>
      </c>
      <c r="R1878">
        <f t="shared" ca="1" si="811"/>
        <v>127.8</v>
      </c>
      <c r="S1878">
        <f t="shared" ca="1" si="806"/>
        <v>3.6070000000000005E-2</v>
      </c>
      <c r="U1878" s="1"/>
      <c r="W1878" t="str">
        <f t="shared" si="801"/>
        <v/>
      </c>
      <c r="Y1878" s="1"/>
      <c r="AA1878">
        <f t="shared" si="802"/>
        <v>0</v>
      </c>
      <c r="AC1878" s="1"/>
      <c r="AE1878">
        <f t="shared" si="803"/>
        <v>0</v>
      </c>
      <c r="AH1878" s="1"/>
      <c r="AI1878" s="17"/>
      <c r="AJ1878" s="25"/>
      <c r="AU1878" s="1">
        <v>43364</v>
      </c>
      <c r="AV1878">
        <v>2.1760000000000002</v>
      </c>
      <c r="AW1878">
        <f t="shared" si="812"/>
        <v>2.1760000000000002E-2</v>
      </c>
      <c r="AY1878" s="1">
        <v>43364</v>
      </c>
      <c r="AZ1878">
        <v>2.2829999999999999</v>
      </c>
      <c r="BA1878">
        <f t="shared" si="813"/>
        <v>2.283E-2</v>
      </c>
      <c r="BC1878" s="1">
        <v>43395</v>
      </c>
      <c r="BD1878">
        <v>2.8559999999999999</v>
      </c>
      <c r="BE1878">
        <f t="shared" si="814"/>
        <v>2.8559999999999999E-2</v>
      </c>
      <c r="BG1878" s="1">
        <v>43395</v>
      </c>
      <c r="BH1878">
        <v>3.0659999999999998</v>
      </c>
      <c r="BI1878">
        <f t="shared" si="815"/>
        <v>3.066E-2</v>
      </c>
      <c r="BK1878" s="1">
        <v>39281</v>
      </c>
      <c r="BL1878">
        <v>2.0842100000000001</v>
      </c>
      <c r="BM1878">
        <f t="shared" si="821"/>
        <v>2.0842100000000002E-2</v>
      </c>
      <c r="BP1878" s="1">
        <v>43332</v>
      </c>
      <c r="BQ1878">
        <v>210.71170000000001</v>
      </c>
      <c r="BR1878">
        <f t="shared" si="816"/>
        <v>2.1071170000000001</v>
      </c>
      <c r="BT1878" s="1">
        <v>43346</v>
      </c>
      <c r="BU1878">
        <v>-0.31900000000000001</v>
      </c>
      <c r="BV1878">
        <f t="shared" si="817"/>
        <v>-3.1900000000000001E-3</v>
      </c>
      <c r="BX1878" s="1">
        <v>43346</v>
      </c>
      <c r="BY1878">
        <v>-0.26800000000000002</v>
      </c>
      <c r="BZ1878">
        <f t="shared" si="818"/>
        <v>-2.6800000000000001E-3</v>
      </c>
      <c r="CB1878" s="1">
        <v>43395</v>
      </c>
      <c r="CC1878">
        <v>-0.26</v>
      </c>
      <c r="CD1878">
        <f t="shared" si="819"/>
        <v>-2.5999999999999999E-3</v>
      </c>
      <c r="CG1878" s="1"/>
    </row>
    <row r="1879" spans="1:85" x14ac:dyDescent="0.3">
      <c r="A1879" s="21">
        <f t="shared" si="820"/>
        <v>48442</v>
      </c>
      <c r="B1879" s="18">
        <f t="shared" si="804"/>
        <v>112.421875</v>
      </c>
      <c r="C1879">
        <f t="shared" si="800"/>
        <v>115</v>
      </c>
      <c r="D1879">
        <f t="shared" ca="1" si="807"/>
        <v>-6.7611111111111111</v>
      </c>
      <c r="E1879">
        <f ca="1">IF(currency="USD",'Future et co'!F1879,IF(currency="EUR",'Future et co'!G1879,FALSE))</f>
        <v>3.6070000000000005E-2</v>
      </c>
      <c r="F1879">
        <f t="shared" ca="1" si="808"/>
        <v>3.6070000000000005E-2</v>
      </c>
      <c r="G1879">
        <f t="shared" ca="1" si="809"/>
        <v>2.0569999999999998E-2</v>
      </c>
      <c r="L1879">
        <f t="shared" ca="1" si="810"/>
        <v>127.8</v>
      </c>
      <c r="M1879">
        <f t="shared" ca="1" si="805"/>
        <v>3.6070000000000005E-2</v>
      </c>
      <c r="R1879">
        <f t="shared" ca="1" si="811"/>
        <v>127.8</v>
      </c>
      <c r="S1879">
        <f t="shared" ca="1" si="806"/>
        <v>3.6070000000000005E-2</v>
      </c>
      <c r="U1879" s="1"/>
      <c r="W1879" t="str">
        <f t="shared" si="801"/>
        <v/>
      </c>
      <c r="Y1879" s="1"/>
      <c r="AA1879">
        <f t="shared" si="802"/>
        <v>0</v>
      </c>
      <c r="AC1879" s="1"/>
      <c r="AE1879">
        <f t="shared" si="803"/>
        <v>0</v>
      </c>
      <c r="AH1879" s="1"/>
      <c r="AI1879" s="17"/>
      <c r="AJ1879" s="25"/>
      <c r="AU1879" s="1">
        <v>43363</v>
      </c>
      <c r="AV1879">
        <v>2.17</v>
      </c>
      <c r="AW1879">
        <f t="shared" si="812"/>
        <v>2.1700000000000001E-2</v>
      </c>
      <c r="AY1879" s="1">
        <v>43363</v>
      </c>
      <c r="AZ1879">
        <v>2.2850000000000001</v>
      </c>
      <c r="BA1879">
        <f t="shared" si="813"/>
        <v>2.2850000000000002E-2</v>
      </c>
      <c r="BC1879" s="1">
        <v>43392</v>
      </c>
      <c r="BD1879">
        <v>2.8679999999999999</v>
      </c>
      <c r="BE1879">
        <f t="shared" si="814"/>
        <v>2.8679999999999997E-2</v>
      </c>
      <c r="BG1879" s="1">
        <v>43392</v>
      </c>
      <c r="BH1879">
        <v>3.0790000000000002</v>
      </c>
      <c r="BI1879">
        <f t="shared" si="815"/>
        <v>3.0790000000000001E-2</v>
      </c>
      <c r="BK1879" s="1">
        <v>39282</v>
      </c>
      <c r="BL1879">
        <v>2.0777700000000001</v>
      </c>
      <c r="BM1879">
        <f t="shared" si="821"/>
        <v>2.07777E-2</v>
      </c>
      <c r="BP1879" s="1">
        <v>43329</v>
      </c>
      <c r="BQ1879">
        <v>210.6345</v>
      </c>
      <c r="BR1879">
        <f t="shared" si="816"/>
        <v>2.1063450000000001</v>
      </c>
      <c r="BT1879" s="1">
        <v>43343</v>
      </c>
      <c r="BU1879">
        <v>-0.31900000000000001</v>
      </c>
      <c r="BV1879">
        <f t="shared" si="817"/>
        <v>-3.1900000000000001E-3</v>
      </c>
      <c r="BX1879" s="1">
        <v>43343</v>
      </c>
      <c r="BY1879">
        <v>-0.26800000000000002</v>
      </c>
      <c r="BZ1879">
        <f t="shared" si="818"/>
        <v>-2.6800000000000001E-3</v>
      </c>
      <c r="CB1879" s="1">
        <v>43392</v>
      </c>
      <c r="CC1879">
        <v>-0.24</v>
      </c>
      <c r="CD1879">
        <f t="shared" si="819"/>
        <v>-2.3999999999999998E-3</v>
      </c>
      <c r="CG1879" s="1"/>
    </row>
    <row r="1880" spans="1:85" x14ac:dyDescent="0.3">
      <c r="A1880" s="21">
        <f t="shared" si="820"/>
        <v>48443</v>
      </c>
      <c r="B1880" s="18">
        <f t="shared" si="804"/>
        <v>112.421875</v>
      </c>
      <c r="C1880">
        <f t="shared" si="800"/>
        <v>115</v>
      </c>
      <c r="D1880">
        <f t="shared" ca="1" si="807"/>
        <v>-6.7638888888888893</v>
      </c>
      <c r="E1880">
        <f ca="1">IF(currency="USD",'Future et co'!F1880,IF(currency="EUR",'Future et co'!G1880,FALSE))</f>
        <v>3.6070000000000005E-2</v>
      </c>
      <c r="F1880">
        <f t="shared" ca="1" si="808"/>
        <v>3.6070000000000005E-2</v>
      </c>
      <c r="G1880">
        <f t="shared" ca="1" si="809"/>
        <v>2.0569999999999998E-2</v>
      </c>
      <c r="L1880">
        <f t="shared" ca="1" si="810"/>
        <v>127.8</v>
      </c>
      <c r="M1880">
        <f t="shared" ca="1" si="805"/>
        <v>3.6070000000000005E-2</v>
      </c>
      <c r="R1880">
        <f t="shared" ca="1" si="811"/>
        <v>127.8</v>
      </c>
      <c r="S1880">
        <f t="shared" ca="1" si="806"/>
        <v>3.6070000000000005E-2</v>
      </c>
      <c r="U1880" s="1"/>
      <c r="W1880" t="str">
        <f t="shared" si="801"/>
        <v/>
      </c>
      <c r="Y1880" s="1"/>
      <c r="AA1880">
        <f t="shared" si="802"/>
        <v>0</v>
      </c>
      <c r="AC1880" s="1"/>
      <c r="AE1880">
        <f t="shared" si="803"/>
        <v>0</v>
      </c>
      <c r="AH1880" s="1"/>
      <c r="AI1880" s="17"/>
      <c r="AJ1880" s="25"/>
      <c r="AU1880" s="1">
        <v>43362</v>
      </c>
      <c r="AV1880">
        <v>2.15</v>
      </c>
      <c r="AW1880">
        <f t="shared" si="812"/>
        <v>2.1499999999999998E-2</v>
      </c>
      <c r="AY1880" s="1">
        <v>43362</v>
      </c>
      <c r="AZ1880">
        <v>2.2690000000000001</v>
      </c>
      <c r="BA1880">
        <f t="shared" si="813"/>
        <v>2.2690000000000002E-2</v>
      </c>
      <c r="BC1880" s="1">
        <v>43391</v>
      </c>
      <c r="BD1880">
        <v>2.859</v>
      </c>
      <c r="BE1880">
        <f t="shared" si="814"/>
        <v>2.8590000000000001E-2</v>
      </c>
      <c r="BG1880" s="1">
        <v>43391</v>
      </c>
      <c r="BH1880">
        <v>3.0693999999999999</v>
      </c>
      <c r="BI1880">
        <f t="shared" si="815"/>
        <v>3.0693999999999999E-2</v>
      </c>
      <c r="BK1880" s="1">
        <v>39283</v>
      </c>
      <c r="BL1880">
        <v>2.1046299999999998</v>
      </c>
      <c r="BM1880">
        <f t="shared" si="821"/>
        <v>2.1046299999999997E-2</v>
      </c>
      <c r="BP1880" s="1">
        <v>43328</v>
      </c>
      <c r="BQ1880">
        <v>210.40289999999999</v>
      </c>
      <c r="BR1880">
        <f t="shared" si="816"/>
        <v>2.1040289999999997</v>
      </c>
      <c r="BT1880" s="1">
        <v>43342</v>
      </c>
      <c r="BU1880">
        <v>-0.31900000000000001</v>
      </c>
      <c r="BV1880">
        <f t="shared" si="817"/>
        <v>-3.1900000000000001E-3</v>
      </c>
      <c r="BX1880" s="1">
        <v>43342</v>
      </c>
      <c r="BY1880">
        <v>-0.26800000000000002</v>
      </c>
      <c r="BZ1880">
        <f t="shared" si="818"/>
        <v>-2.6800000000000001E-3</v>
      </c>
      <c r="CB1880" s="1">
        <v>43391</v>
      </c>
      <c r="CC1880">
        <v>-0.24299999999999999</v>
      </c>
      <c r="CD1880">
        <f t="shared" si="819"/>
        <v>-2.4299999999999999E-3</v>
      </c>
      <c r="CG1880" s="1"/>
    </row>
    <row r="1881" spans="1:85" x14ac:dyDescent="0.3">
      <c r="A1881" s="21">
        <f t="shared" si="820"/>
        <v>48444</v>
      </c>
      <c r="B1881" s="18">
        <f t="shared" si="804"/>
        <v>112.421875</v>
      </c>
      <c r="C1881">
        <f t="shared" ref="C1881:C1944" si="822">CEILING(B1881,$C$9)</f>
        <v>115</v>
      </c>
      <c r="D1881">
        <f t="shared" ca="1" si="807"/>
        <v>-6.7666666666666666</v>
      </c>
      <c r="E1881">
        <f ca="1">IF(currency="USD",'Future et co'!F1881,IF(currency="EUR",'Future et co'!G1881,FALSE))</f>
        <v>3.6070000000000005E-2</v>
      </c>
      <c r="F1881">
        <f t="shared" ca="1" si="808"/>
        <v>3.6070000000000005E-2</v>
      </c>
      <c r="G1881">
        <f t="shared" ca="1" si="809"/>
        <v>2.0569999999999998E-2</v>
      </c>
      <c r="L1881">
        <f t="shared" ca="1" si="810"/>
        <v>127.8</v>
      </c>
      <c r="M1881">
        <f t="shared" ca="1" si="805"/>
        <v>3.6070000000000005E-2</v>
      </c>
      <c r="R1881">
        <f t="shared" ca="1" si="811"/>
        <v>127.8</v>
      </c>
      <c r="S1881">
        <f t="shared" ca="1" si="806"/>
        <v>3.6070000000000005E-2</v>
      </c>
      <c r="U1881" s="1"/>
      <c r="W1881" t="str">
        <f t="shared" si="801"/>
        <v/>
      </c>
      <c r="Y1881" s="1"/>
      <c r="AA1881">
        <f t="shared" si="802"/>
        <v>0</v>
      </c>
      <c r="AC1881" s="1"/>
      <c r="AE1881">
        <f t="shared" si="803"/>
        <v>0</v>
      </c>
      <c r="AH1881" s="1"/>
      <c r="AI1881" s="17"/>
      <c r="AJ1881" s="25"/>
      <c r="AU1881" s="1">
        <v>43361</v>
      </c>
      <c r="AV1881">
        <v>2.141</v>
      </c>
      <c r="AW1881">
        <f t="shared" si="812"/>
        <v>2.1409999999999998E-2</v>
      </c>
      <c r="AY1881" s="1">
        <v>43361</v>
      </c>
      <c r="AZ1881">
        <v>2.2690000000000001</v>
      </c>
      <c r="BA1881">
        <f t="shared" si="813"/>
        <v>2.2690000000000002E-2</v>
      </c>
      <c r="BC1881" s="1">
        <v>43390</v>
      </c>
      <c r="BD1881">
        <v>2.8220000000000001</v>
      </c>
      <c r="BE1881">
        <f t="shared" si="814"/>
        <v>2.8220000000000002E-2</v>
      </c>
      <c r="BG1881" s="1">
        <v>43390</v>
      </c>
      <c r="BH1881">
        <v>3.0545</v>
      </c>
      <c r="BI1881">
        <f t="shared" si="815"/>
        <v>3.0544999999999999E-2</v>
      </c>
      <c r="BK1881" s="1">
        <v>39286</v>
      </c>
      <c r="BL1881">
        <v>2.0940500000000002</v>
      </c>
      <c r="BM1881">
        <f t="shared" si="821"/>
        <v>2.0940500000000001E-2</v>
      </c>
      <c r="BP1881" s="1">
        <v>43327</v>
      </c>
      <c r="BQ1881">
        <v>210.68600000000001</v>
      </c>
      <c r="BR1881">
        <f t="shared" si="816"/>
        <v>2.1068600000000002</v>
      </c>
      <c r="BT1881" s="1">
        <v>43341</v>
      </c>
      <c r="BU1881">
        <v>-0.31900000000000001</v>
      </c>
      <c r="BV1881">
        <f t="shared" si="817"/>
        <v>-3.1900000000000001E-3</v>
      </c>
      <c r="BX1881" s="1">
        <v>43341</v>
      </c>
      <c r="BY1881">
        <v>-0.26600000000000001</v>
      </c>
      <c r="BZ1881">
        <f t="shared" si="818"/>
        <v>-2.66E-3</v>
      </c>
      <c r="CB1881" s="1">
        <v>43390</v>
      </c>
      <c r="CC1881">
        <v>-0.24</v>
      </c>
      <c r="CD1881">
        <f t="shared" si="819"/>
        <v>-2.3999999999999998E-3</v>
      </c>
      <c r="CG1881" s="1"/>
    </row>
    <row r="1882" spans="1:85" x14ac:dyDescent="0.3">
      <c r="A1882" s="21">
        <f t="shared" si="820"/>
        <v>48445</v>
      </c>
      <c r="B1882" s="18">
        <f t="shared" si="804"/>
        <v>112.421875</v>
      </c>
      <c r="C1882">
        <f t="shared" si="822"/>
        <v>115</v>
      </c>
      <c r="D1882">
        <f t="shared" ca="1" si="807"/>
        <v>-6.7694444444444448</v>
      </c>
      <c r="E1882">
        <f ca="1">IF(currency="USD",'Future et co'!F1882,IF(currency="EUR",'Future et co'!G1882,FALSE))</f>
        <v>3.6070000000000005E-2</v>
      </c>
      <c r="F1882">
        <f t="shared" ca="1" si="808"/>
        <v>3.6070000000000005E-2</v>
      </c>
      <c r="G1882">
        <f t="shared" ca="1" si="809"/>
        <v>2.0569999999999998E-2</v>
      </c>
      <c r="L1882">
        <f t="shared" ca="1" si="810"/>
        <v>127.8</v>
      </c>
      <c r="M1882">
        <f t="shared" ca="1" si="805"/>
        <v>3.6070000000000005E-2</v>
      </c>
      <c r="R1882">
        <f t="shared" ca="1" si="811"/>
        <v>127.8</v>
      </c>
      <c r="S1882">
        <f t="shared" ca="1" si="806"/>
        <v>3.6070000000000005E-2</v>
      </c>
      <c r="U1882" s="1"/>
      <c r="W1882" t="str">
        <f t="shared" si="801"/>
        <v/>
      </c>
      <c r="Y1882" s="1"/>
      <c r="AA1882">
        <f t="shared" si="802"/>
        <v>0</v>
      </c>
      <c r="AC1882" s="1"/>
      <c r="AE1882">
        <f t="shared" si="803"/>
        <v>0</v>
      </c>
      <c r="AH1882" s="1"/>
      <c r="AI1882" s="17"/>
      <c r="AJ1882" s="25"/>
      <c r="AU1882" s="1">
        <v>43360</v>
      </c>
      <c r="AV1882">
        <v>2.1339999999999999</v>
      </c>
      <c r="AW1882">
        <f t="shared" si="812"/>
        <v>2.1339999999999998E-2</v>
      </c>
      <c r="AY1882" s="1">
        <v>43360</v>
      </c>
      <c r="AZ1882">
        <v>2.258</v>
      </c>
      <c r="BA1882">
        <f t="shared" si="813"/>
        <v>2.2579999999999999E-2</v>
      </c>
      <c r="BC1882" s="1">
        <v>43389</v>
      </c>
      <c r="BD1882">
        <v>2.8090000000000002</v>
      </c>
      <c r="BE1882">
        <f t="shared" si="814"/>
        <v>2.809E-2</v>
      </c>
      <c r="BG1882" s="1">
        <v>43389</v>
      </c>
      <c r="BH1882">
        <v>3.0270000000000001</v>
      </c>
      <c r="BI1882">
        <f t="shared" si="815"/>
        <v>3.0270000000000002E-2</v>
      </c>
      <c r="BK1882" s="1">
        <v>39287</v>
      </c>
      <c r="BL1882">
        <v>2.1424400000000001</v>
      </c>
      <c r="BM1882">
        <f t="shared" si="821"/>
        <v>2.14244E-2</v>
      </c>
      <c r="BP1882" s="1">
        <v>43326</v>
      </c>
      <c r="BQ1882">
        <v>210.04249999999999</v>
      </c>
      <c r="BR1882">
        <f t="shared" si="816"/>
        <v>2.100425</v>
      </c>
      <c r="BT1882" s="1">
        <v>43340</v>
      </c>
      <c r="BU1882">
        <v>-0.31900000000000001</v>
      </c>
      <c r="BV1882">
        <f t="shared" si="817"/>
        <v>-3.1900000000000001E-3</v>
      </c>
      <c r="BX1882" s="1">
        <v>43340</v>
      </c>
      <c r="BY1882">
        <v>-0.26600000000000001</v>
      </c>
      <c r="BZ1882">
        <f t="shared" si="818"/>
        <v>-2.66E-3</v>
      </c>
      <c r="CB1882" s="1">
        <v>43389</v>
      </c>
      <c r="CC1882">
        <v>-0.24</v>
      </c>
      <c r="CD1882">
        <f t="shared" si="819"/>
        <v>-2.3999999999999998E-3</v>
      </c>
      <c r="CG1882" s="1"/>
    </row>
    <row r="1883" spans="1:85" x14ac:dyDescent="0.3">
      <c r="A1883" s="21">
        <f t="shared" si="820"/>
        <v>48446</v>
      </c>
      <c r="B1883" s="18">
        <f t="shared" si="804"/>
        <v>112.421875</v>
      </c>
      <c r="C1883">
        <f t="shared" si="822"/>
        <v>115</v>
      </c>
      <c r="D1883">
        <f t="shared" ca="1" si="807"/>
        <v>-6.7722222222222221</v>
      </c>
      <c r="E1883">
        <f ca="1">IF(currency="USD",'Future et co'!F1883,IF(currency="EUR",'Future et co'!G1883,FALSE))</f>
        <v>3.6070000000000005E-2</v>
      </c>
      <c r="F1883">
        <f t="shared" ca="1" si="808"/>
        <v>3.6070000000000005E-2</v>
      </c>
      <c r="G1883">
        <f t="shared" ca="1" si="809"/>
        <v>2.0569999999999998E-2</v>
      </c>
      <c r="L1883">
        <f t="shared" ca="1" si="810"/>
        <v>127.8</v>
      </c>
      <c r="M1883">
        <f t="shared" ca="1" si="805"/>
        <v>3.6070000000000005E-2</v>
      </c>
      <c r="R1883">
        <f t="shared" ca="1" si="811"/>
        <v>127.8</v>
      </c>
      <c r="S1883">
        <f t="shared" ca="1" si="806"/>
        <v>3.6070000000000005E-2</v>
      </c>
      <c r="U1883" s="1"/>
      <c r="W1883" t="str">
        <f t="shared" si="801"/>
        <v/>
      </c>
      <c r="Y1883" s="1"/>
      <c r="AA1883">
        <f t="shared" si="802"/>
        <v>0</v>
      </c>
      <c r="AC1883" s="1"/>
      <c r="AE1883">
        <f t="shared" si="803"/>
        <v>0</v>
      </c>
      <c r="AH1883" s="1"/>
      <c r="AI1883" s="17"/>
      <c r="AJ1883" s="25"/>
      <c r="AU1883" s="1">
        <v>43357</v>
      </c>
      <c r="AV1883">
        <v>2.1309999999999998</v>
      </c>
      <c r="AW1883">
        <f t="shared" si="812"/>
        <v>2.1309999999999999E-2</v>
      </c>
      <c r="AY1883" s="1">
        <v>43357</v>
      </c>
      <c r="AZ1883">
        <v>2.2570000000000001</v>
      </c>
      <c r="BA1883">
        <f t="shared" si="813"/>
        <v>2.257E-2</v>
      </c>
      <c r="BC1883" s="1">
        <v>43388</v>
      </c>
      <c r="BD1883">
        <v>2.8130000000000002</v>
      </c>
      <c r="BE1883">
        <f t="shared" si="814"/>
        <v>2.8130000000000002E-2</v>
      </c>
      <c r="BG1883" s="1">
        <v>43388</v>
      </c>
      <c r="BH1883">
        <v>3.0261999999999998</v>
      </c>
      <c r="BI1883">
        <f t="shared" si="815"/>
        <v>3.0261999999999997E-2</v>
      </c>
      <c r="BK1883" s="1">
        <v>39288</v>
      </c>
      <c r="BL1883">
        <v>2.145</v>
      </c>
      <c r="BM1883">
        <f t="shared" si="821"/>
        <v>2.145E-2</v>
      </c>
      <c r="BP1883" s="1">
        <v>43325</v>
      </c>
      <c r="BQ1883">
        <v>210.23560000000001</v>
      </c>
      <c r="BR1883">
        <f t="shared" si="816"/>
        <v>2.1023559999999999</v>
      </c>
      <c r="BT1883" s="1">
        <v>43339</v>
      </c>
      <c r="BU1883">
        <v>-0.31900000000000001</v>
      </c>
      <c r="BV1883">
        <f t="shared" si="817"/>
        <v>-3.1900000000000001E-3</v>
      </c>
      <c r="BX1883" s="1">
        <v>43339</v>
      </c>
      <c r="BY1883">
        <v>-0.26500000000000001</v>
      </c>
      <c r="BZ1883">
        <f t="shared" si="818"/>
        <v>-2.65E-3</v>
      </c>
      <c r="CB1883" s="1">
        <v>43388</v>
      </c>
      <c r="CC1883">
        <v>-0.24</v>
      </c>
      <c r="CD1883">
        <f t="shared" si="819"/>
        <v>-2.3999999999999998E-3</v>
      </c>
      <c r="CG1883" s="1"/>
    </row>
    <row r="1884" spans="1:85" x14ac:dyDescent="0.3">
      <c r="A1884" s="21">
        <f t="shared" si="820"/>
        <v>48449</v>
      </c>
      <c r="B1884" s="18">
        <f t="shared" si="804"/>
        <v>112.421875</v>
      </c>
      <c r="C1884">
        <f t="shared" si="822"/>
        <v>115</v>
      </c>
      <c r="D1884">
        <f t="shared" ca="1" si="807"/>
        <v>-6.7805555555555559</v>
      </c>
      <c r="E1884">
        <f ca="1">IF(currency="USD",'Future et co'!F1884,IF(currency="EUR",'Future et co'!G1884,FALSE))</f>
        <v>3.6070000000000005E-2</v>
      </c>
      <c r="F1884">
        <f t="shared" ca="1" si="808"/>
        <v>3.6070000000000005E-2</v>
      </c>
      <c r="G1884">
        <f t="shared" ca="1" si="809"/>
        <v>2.0569999999999998E-2</v>
      </c>
      <c r="L1884">
        <f t="shared" ca="1" si="810"/>
        <v>127.8</v>
      </c>
      <c r="M1884">
        <f t="shared" ca="1" si="805"/>
        <v>3.6070000000000005E-2</v>
      </c>
      <c r="R1884">
        <f t="shared" ca="1" si="811"/>
        <v>127.8</v>
      </c>
      <c r="S1884">
        <f t="shared" ca="1" si="806"/>
        <v>3.6070000000000005E-2</v>
      </c>
      <c r="U1884" s="1"/>
      <c r="W1884" t="str">
        <f t="shared" si="801"/>
        <v/>
      </c>
      <c r="Y1884" s="1"/>
      <c r="AA1884">
        <f t="shared" si="802"/>
        <v>0</v>
      </c>
      <c r="AC1884" s="1"/>
      <c r="AE1884">
        <f t="shared" si="803"/>
        <v>0</v>
      </c>
      <c r="AH1884" s="1"/>
      <c r="AI1884" s="17"/>
      <c r="AJ1884" s="25"/>
      <c r="AU1884" s="1">
        <v>43356</v>
      </c>
      <c r="AV1884">
        <v>2.1339999999999999</v>
      </c>
      <c r="AW1884">
        <f t="shared" si="812"/>
        <v>2.1339999999999998E-2</v>
      </c>
      <c r="AY1884" s="1">
        <v>43356</v>
      </c>
      <c r="AZ1884">
        <v>2.2519999999999998</v>
      </c>
      <c r="BA1884">
        <f t="shared" si="813"/>
        <v>2.2519999999999998E-2</v>
      </c>
      <c r="BC1884" s="1">
        <v>43385</v>
      </c>
      <c r="BD1884">
        <v>2.79</v>
      </c>
      <c r="BE1884">
        <f t="shared" si="814"/>
        <v>2.7900000000000001E-2</v>
      </c>
      <c r="BG1884" s="1">
        <v>43385</v>
      </c>
      <c r="BH1884">
        <v>3.004</v>
      </c>
      <c r="BI1884">
        <f t="shared" si="815"/>
        <v>3.0040000000000001E-2</v>
      </c>
      <c r="BK1884" s="1">
        <v>39289</v>
      </c>
      <c r="BL1884">
        <v>2.1995200000000001</v>
      </c>
      <c r="BM1884">
        <f t="shared" si="821"/>
        <v>2.1995200000000003E-2</v>
      </c>
      <c r="BP1884" s="1">
        <v>43322</v>
      </c>
      <c r="BQ1884">
        <v>210.2099</v>
      </c>
      <c r="BR1884">
        <f t="shared" si="816"/>
        <v>2.1020989999999999</v>
      </c>
      <c r="BT1884" s="1">
        <v>43336</v>
      </c>
      <c r="BU1884">
        <v>-0.31900000000000001</v>
      </c>
      <c r="BV1884">
        <f t="shared" si="817"/>
        <v>-3.1900000000000001E-3</v>
      </c>
      <c r="BX1884" s="1">
        <v>43336</v>
      </c>
      <c r="BY1884">
        <v>-0.26600000000000001</v>
      </c>
      <c r="BZ1884">
        <f t="shared" si="818"/>
        <v>-2.66E-3</v>
      </c>
      <c r="CB1884" s="1">
        <v>43385</v>
      </c>
      <c r="CC1884">
        <v>-0.24</v>
      </c>
      <c r="CD1884">
        <f t="shared" si="819"/>
        <v>-2.3999999999999998E-3</v>
      </c>
      <c r="CG1884" s="1"/>
    </row>
    <row r="1885" spans="1:85" x14ac:dyDescent="0.3">
      <c r="A1885" s="21">
        <f t="shared" si="820"/>
        <v>48450</v>
      </c>
      <c r="B1885" s="18">
        <f t="shared" si="804"/>
        <v>112.421875</v>
      </c>
      <c r="C1885">
        <f t="shared" si="822"/>
        <v>115</v>
      </c>
      <c r="D1885">
        <f t="shared" ca="1" si="807"/>
        <v>-6.7833333333333332</v>
      </c>
      <c r="E1885">
        <f ca="1">IF(currency="USD",'Future et co'!F1885,IF(currency="EUR",'Future et co'!G1885,FALSE))</f>
        <v>3.6070000000000005E-2</v>
      </c>
      <c r="F1885">
        <f t="shared" ca="1" si="808"/>
        <v>3.6070000000000005E-2</v>
      </c>
      <c r="G1885">
        <f t="shared" ca="1" si="809"/>
        <v>2.0569999999999998E-2</v>
      </c>
      <c r="L1885">
        <f t="shared" ca="1" si="810"/>
        <v>127.8</v>
      </c>
      <c r="M1885">
        <f t="shared" ca="1" si="805"/>
        <v>3.6070000000000005E-2</v>
      </c>
      <c r="R1885">
        <f t="shared" ca="1" si="811"/>
        <v>127.8</v>
      </c>
      <c r="S1885">
        <f t="shared" ca="1" si="806"/>
        <v>3.6070000000000005E-2</v>
      </c>
      <c r="U1885" s="1"/>
      <c r="W1885" t="str">
        <f t="shared" si="801"/>
        <v/>
      </c>
      <c r="Y1885" s="1"/>
      <c r="AA1885">
        <f t="shared" si="802"/>
        <v>0</v>
      </c>
      <c r="AC1885" s="1"/>
      <c r="AE1885">
        <f t="shared" si="803"/>
        <v>0</v>
      </c>
      <c r="AH1885" s="1"/>
      <c r="AI1885" s="17"/>
      <c r="AJ1885" s="25"/>
      <c r="AU1885" s="1">
        <v>43355</v>
      </c>
      <c r="AV1885">
        <v>2.1280000000000001</v>
      </c>
      <c r="AW1885">
        <f t="shared" si="812"/>
        <v>2.128E-2</v>
      </c>
      <c r="AY1885" s="1">
        <v>43355</v>
      </c>
      <c r="AZ1885">
        <v>2.242</v>
      </c>
      <c r="BA1885">
        <f t="shared" si="813"/>
        <v>2.2419999999999999E-2</v>
      </c>
      <c r="BC1885" s="1">
        <v>43384</v>
      </c>
      <c r="BD1885">
        <v>2.79</v>
      </c>
      <c r="BE1885">
        <f t="shared" si="814"/>
        <v>2.7900000000000001E-2</v>
      </c>
      <c r="BG1885" s="1">
        <v>43384</v>
      </c>
      <c r="BH1885">
        <v>3.0148999999999999</v>
      </c>
      <c r="BI1885">
        <f t="shared" si="815"/>
        <v>3.0148999999999999E-2</v>
      </c>
      <c r="BK1885" s="1">
        <v>39290</v>
      </c>
      <c r="BL1885">
        <v>2.2361200000000001</v>
      </c>
      <c r="BM1885">
        <f t="shared" si="821"/>
        <v>2.2361200000000001E-2</v>
      </c>
      <c r="BP1885" s="1">
        <v>43321</v>
      </c>
      <c r="BQ1885">
        <v>209.12880000000001</v>
      </c>
      <c r="BR1885">
        <f t="shared" si="816"/>
        <v>2.091288</v>
      </c>
      <c r="BT1885" s="1">
        <v>43335</v>
      </c>
      <c r="BU1885">
        <v>-0.31900000000000001</v>
      </c>
      <c r="BV1885">
        <f t="shared" si="817"/>
        <v>-3.1900000000000001E-3</v>
      </c>
      <c r="BX1885" s="1">
        <v>43335</v>
      </c>
      <c r="BY1885">
        <v>-0.26600000000000001</v>
      </c>
      <c r="BZ1885">
        <f t="shared" si="818"/>
        <v>-2.66E-3</v>
      </c>
      <c r="CB1885" s="1">
        <v>43384</v>
      </c>
      <c r="CC1885">
        <v>-0.26</v>
      </c>
      <c r="CD1885">
        <f t="shared" si="819"/>
        <v>-2.5999999999999999E-3</v>
      </c>
      <c r="CG1885" s="1"/>
    </row>
    <row r="1886" spans="1:85" x14ac:dyDescent="0.3">
      <c r="A1886" s="21">
        <f t="shared" si="820"/>
        <v>48451</v>
      </c>
      <c r="B1886" s="18">
        <f t="shared" si="804"/>
        <v>112.421875</v>
      </c>
      <c r="C1886">
        <f t="shared" si="822"/>
        <v>115</v>
      </c>
      <c r="D1886">
        <f t="shared" ca="1" si="807"/>
        <v>-6.7861111111111114</v>
      </c>
      <c r="E1886">
        <f ca="1">IF(currency="USD",'Future et co'!F1886,IF(currency="EUR",'Future et co'!G1886,FALSE))</f>
        <v>3.6070000000000005E-2</v>
      </c>
      <c r="F1886">
        <f t="shared" ca="1" si="808"/>
        <v>3.6070000000000005E-2</v>
      </c>
      <c r="G1886">
        <f t="shared" ca="1" si="809"/>
        <v>2.0569999999999998E-2</v>
      </c>
      <c r="L1886">
        <f t="shared" ca="1" si="810"/>
        <v>127.8</v>
      </c>
      <c r="M1886">
        <f t="shared" ca="1" si="805"/>
        <v>3.6070000000000005E-2</v>
      </c>
      <c r="R1886">
        <f t="shared" ca="1" si="811"/>
        <v>127.8</v>
      </c>
      <c r="S1886">
        <f t="shared" ca="1" si="806"/>
        <v>3.6070000000000005E-2</v>
      </c>
      <c r="U1886" s="1"/>
      <c r="W1886" t="str">
        <f t="shared" si="801"/>
        <v/>
      </c>
      <c r="Y1886" s="1"/>
      <c r="AA1886">
        <f t="shared" si="802"/>
        <v>0</v>
      </c>
      <c r="AC1886" s="1"/>
      <c r="AE1886">
        <f t="shared" si="803"/>
        <v>0</v>
      </c>
      <c r="AH1886" s="1"/>
      <c r="AI1886" s="17"/>
      <c r="AJ1886" s="25"/>
      <c r="AU1886" s="1">
        <v>43354</v>
      </c>
      <c r="AV1886">
        <v>2.12</v>
      </c>
      <c r="AW1886">
        <f t="shared" si="812"/>
        <v>2.12E-2</v>
      </c>
      <c r="AY1886" s="1">
        <v>43354</v>
      </c>
      <c r="AZ1886">
        <v>2.2389999999999999</v>
      </c>
      <c r="BA1886">
        <f t="shared" si="813"/>
        <v>2.239E-2</v>
      </c>
      <c r="BC1886" s="1">
        <v>43383</v>
      </c>
      <c r="BD1886">
        <v>2.7959999999999998</v>
      </c>
      <c r="BE1886">
        <f t="shared" si="814"/>
        <v>2.7959999999999999E-2</v>
      </c>
      <c r="BG1886" s="1">
        <v>43383</v>
      </c>
      <c r="BH1886">
        <v>2.9946000000000002</v>
      </c>
      <c r="BI1886">
        <f t="shared" si="815"/>
        <v>2.9946E-2</v>
      </c>
      <c r="BK1886" s="1">
        <v>39293</v>
      </c>
      <c r="BL1886">
        <v>2.21292</v>
      </c>
      <c r="BM1886">
        <f t="shared" si="821"/>
        <v>2.2129200000000002E-2</v>
      </c>
      <c r="BP1886" s="1">
        <v>43320</v>
      </c>
      <c r="BQ1886">
        <v>208.62690000000001</v>
      </c>
      <c r="BR1886">
        <f t="shared" si="816"/>
        <v>2.0862690000000002</v>
      </c>
      <c r="BT1886" s="1">
        <v>43334</v>
      </c>
      <c r="BU1886">
        <v>-0.31900000000000001</v>
      </c>
      <c r="BV1886">
        <f t="shared" si="817"/>
        <v>-3.1900000000000001E-3</v>
      </c>
      <c r="BX1886" s="1">
        <v>43334</v>
      </c>
      <c r="BY1886">
        <v>-0.26600000000000001</v>
      </c>
      <c r="BZ1886">
        <f t="shared" si="818"/>
        <v>-2.66E-3</v>
      </c>
      <c r="CB1886" s="1">
        <v>43383</v>
      </c>
      <c r="CC1886">
        <v>-0.26</v>
      </c>
      <c r="CD1886">
        <f t="shared" si="819"/>
        <v>-2.5999999999999999E-3</v>
      </c>
      <c r="CG1886" s="1"/>
    </row>
    <row r="1887" spans="1:85" x14ac:dyDescent="0.3">
      <c r="A1887" s="21">
        <f t="shared" si="820"/>
        <v>48452</v>
      </c>
      <c r="B1887" s="18">
        <f t="shared" si="804"/>
        <v>112.421875</v>
      </c>
      <c r="C1887">
        <f t="shared" si="822"/>
        <v>115</v>
      </c>
      <c r="D1887">
        <f t="shared" ca="1" si="807"/>
        <v>-6.7888888888888888</v>
      </c>
      <c r="E1887">
        <f ca="1">IF(currency="USD",'Future et co'!F1887,IF(currency="EUR",'Future et co'!G1887,FALSE))</f>
        <v>3.6070000000000005E-2</v>
      </c>
      <c r="F1887">
        <f t="shared" ca="1" si="808"/>
        <v>3.6070000000000005E-2</v>
      </c>
      <c r="G1887">
        <f t="shared" ca="1" si="809"/>
        <v>2.0569999999999998E-2</v>
      </c>
      <c r="L1887">
        <f t="shared" ca="1" si="810"/>
        <v>127.8</v>
      </c>
      <c r="M1887">
        <f t="shared" ca="1" si="805"/>
        <v>3.6070000000000005E-2</v>
      </c>
      <c r="R1887">
        <f t="shared" ca="1" si="811"/>
        <v>127.8</v>
      </c>
      <c r="S1887">
        <f t="shared" ca="1" si="806"/>
        <v>3.6070000000000005E-2</v>
      </c>
      <c r="U1887" s="1"/>
      <c r="W1887" t="str">
        <f t="shared" si="801"/>
        <v/>
      </c>
      <c r="Y1887" s="1"/>
      <c r="AA1887">
        <f t="shared" si="802"/>
        <v>0</v>
      </c>
      <c r="AC1887" s="1"/>
      <c r="AE1887">
        <f t="shared" si="803"/>
        <v>0</v>
      </c>
      <c r="AH1887" s="1"/>
      <c r="AI1887" s="17"/>
      <c r="AJ1887" s="25"/>
      <c r="AU1887" s="1">
        <v>43353</v>
      </c>
      <c r="AV1887">
        <v>2.1150000000000002</v>
      </c>
      <c r="AW1887">
        <f t="shared" si="812"/>
        <v>2.1150000000000002E-2</v>
      </c>
      <c r="AY1887" s="1">
        <v>43353</v>
      </c>
      <c r="AZ1887">
        <v>2.23</v>
      </c>
      <c r="BA1887">
        <f t="shared" si="813"/>
        <v>2.23E-2</v>
      </c>
      <c r="BC1887" s="1">
        <v>43382</v>
      </c>
      <c r="BD1887">
        <v>2.794</v>
      </c>
      <c r="BE1887">
        <f t="shared" si="814"/>
        <v>2.794E-2</v>
      </c>
      <c r="BG1887" s="1">
        <v>43382</v>
      </c>
      <c r="BH1887">
        <v>3.0339999999999998</v>
      </c>
      <c r="BI1887">
        <f t="shared" si="815"/>
        <v>3.0339999999999999E-2</v>
      </c>
      <c r="BK1887" s="1">
        <v>39294</v>
      </c>
      <c r="BL1887">
        <v>2.2402799999999998</v>
      </c>
      <c r="BM1887">
        <f t="shared" si="821"/>
        <v>2.2402799999999997E-2</v>
      </c>
      <c r="BP1887" s="1">
        <v>43319</v>
      </c>
      <c r="BQ1887">
        <v>208.4982</v>
      </c>
      <c r="BR1887">
        <f t="shared" si="816"/>
        <v>2.0849820000000001</v>
      </c>
      <c r="BT1887" s="1">
        <v>43333</v>
      </c>
      <c r="BU1887">
        <v>-0.31900000000000001</v>
      </c>
      <c r="BV1887">
        <f t="shared" si="817"/>
        <v>-3.1900000000000001E-3</v>
      </c>
      <c r="BX1887" s="1">
        <v>43333</v>
      </c>
      <c r="BY1887">
        <v>-0.26600000000000001</v>
      </c>
      <c r="BZ1887">
        <f t="shared" si="818"/>
        <v>-2.66E-3</v>
      </c>
      <c r="CB1887" s="1">
        <v>43382</v>
      </c>
      <c r="CC1887">
        <v>-0.24</v>
      </c>
      <c r="CD1887">
        <f t="shared" si="819"/>
        <v>-2.3999999999999998E-3</v>
      </c>
      <c r="CG1887" s="1"/>
    </row>
    <row r="1888" spans="1:85" x14ac:dyDescent="0.3">
      <c r="A1888" s="21">
        <f t="shared" si="820"/>
        <v>48453</v>
      </c>
      <c r="B1888" s="18">
        <f t="shared" si="804"/>
        <v>112.421875</v>
      </c>
      <c r="C1888">
        <f t="shared" si="822"/>
        <v>115</v>
      </c>
      <c r="D1888">
        <f t="shared" ca="1" si="807"/>
        <v>-6.791666666666667</v>
      </c>
      <c r="E1888">
        <f ca="1">IF(currency="USD",'Future et co'!F1888,IF(currency="EUR",'Future et co'!G1888,FALSE))</f>
        <v>3.6070000000000005E-2</v>
      </c>
      <c r="F1888">
        <f t="shared" ca="1" si="808"/>
        <v>3.6070000000000005E-2</v>
      </c>
      <c r="G1888">
        <f t="shared" ca="1" si="809"/>
        <v>2.0569999999999998E-2</v>
      </c>
      <c r="L1888">
        <f t="shared" ca="1" si="810"/>
        <v>127.8</v>
      </c>
      <c r="M1888">
        <f t="shared" ca="1" si="805"/>
        <v>3.6070000000000005E-2</v>
      </c>
      <c r="R1888">
        <f t="shared" ca="1" si="811"/>
        <v>127.8</v>
      </c>
      <c r="S1888">
        <f t="shared" ca="1" si="806"/>
        <v>3.6070000000000005E-2</v>
      </c>
      <c r="U1888" s="1"/>
      <c r="W1888" t="str">
        <f t="shared" si="801"/>
        <v/>
      </c>
      <c r="Y1888" s="1"/>
      <c r="AA1888">
        <f t="shared" si="802"/>
        <v>0</v>
      </c>
      <c r="AC1888" s="1"/>
      <c r="AE1888">
        <f t="shared" si="803"/>
        <v>0</v>
      </c>
      <c r="AH1888" s="1"/>
      <c r="AI1888" s="17"/>
      <c r="AJ1888" s="25"/>
      <c r="AU1888" s="1">
        <v>43350</v>
      </c>
      <c r="AV1888">
        <v>2.113</v>
      </c>
      <c r="AW1888">
        <f t="shared" si="812"/>
        <v>2.1129999999999999E-2</v>
      </c>
      <c r="AY1888" s="1">
        <v>43350</v>
      </c>
      <c r="AZ1888">
        <v>2.2290000000000001</v>
      </c>
      <c r="BA1888">
        <f t="shared" si="813"/>
        <v>2.2290000000000001E-2</v>
      </c>
      <c r="BC1888" s="1">
        <v>43381</v>
      </c>
      <c r="BD1888">
        <v>2.794</v>
      </c>
      <c r="BE1888">
        <f t="shared" si="814"/>
        <v>2.794E-2</v>
      </c>
      <c r="BG1888" s="1">
        <v>43381</v>
      </c>
      <c r="BH1888">
        <v>3.0270000000000001</v>
      </c>
      <c r="BI1888">
        <f t="shared" si="815"/>
        <v>3.0270000000000002E-2</v>
      </c>
      <c r="BK1888" s="1">
        <v>39295</v>
      </c>
      <c r="BL1888">
        <v>2.2233100000000001</v>
      </c>
      <c r="BM1888">
        <f t="shared" si="821"/>
        <v>2.2233100000000002E-2</v>
      </c>
      <c r="BP1888" s="1">
        <v>43318</v>
      </c>
      <c r="BQ1888">
        <v>208.9358</v>
      </c>
      <c r="BR1888">
        <f t="shared" si="816"/>
        <v>2.0893579999999998</v>
      </c>
      <c r="BT1888" s="1">
        <v>43332</v>
      </c>
      <c r="BU1888">
        <v>-0.31900000000000001</v>
      </c>
      <c r="BV1888">
        <f t="shared" si="817"/>
        <v>-3.1900000000000001E-3</v>
      </c>
      <c r="BX1888" s="1">
        <v>43332</v>
      </c>
      <c r="BY1888">
        <v>-0.26600000000000001</v>
      </c>
      <c r="BZ1888">
        <f t="shared" si="818"/>
        <v>-2.66E-3</v>
      </c>
      <c r="CB1888" s="1">
        <v>43381</v>
      </c>
      <c r="CC1888">
        <v>-0.26</v>
      </c>
      <c r="CD1888">
        <f t="shared" si="819"/>
        <v>-2.5999999999999999E-3</v>
      </c>
      <c r="CG1888" s="1"/>
    </row>
    <row r="1889" spans="1:85" x14ac:dyDescent="0.3">
      <c r="A1889" s="21">
        <f t="shared" si="820"/>
        <v>48456</v>
      </c>
      <c r="B1889" s="18">
        <f t="shared" si="804"/>
        <v>112.421875</v>
      </c>
      <c r="C1889">
        <f t="shared" si="822"/>
        <v>115</v>
      </c>
      <c r="D1889">
        <f t="shared" ca="1" si="807"/>
        <v>-6.8</v>
      </c>
      <c r="E1889">
        <f ca="1">IF(currency="USD",'Future et co'!F1889,IF(currency="EUR",'Future et co'!G1889,FALSE))</f>
        <v>3.6070000000000005E-2</v>
      </c>
      <c r="F1889">
        <f t="shared" ca="1" si="808"/>
        <v>3.6070000000000005E-2</v>
      </c>
      <c r="G1889">
        <f t="shared" ca="1" si="809"/>
        <v>2.0569999999999998E-2</v>
      </c>
      <c r="L1889">
        <f t="shared" ca="1" si="810"/>
        <v>127.8</v>
      </c>
      <c r="M1889">
        <f t="shared" ca="1" si="805"/>
        <v>3.6070000000000005E-2</v>
      </c>
      <c r="R1889">
        <f t="shared" ca="1" si="811"/>
        <v>127.8</v>
      </c>
      <c r="S1889">
        <f t="shared" ca="1" si="806"/>
        <v>3.6070000000000005E-2</v>
      </c>
      <c r="U1889" s="1"/>
      <c r="W1889" t="str">
        <f t="shared" ref="W1889:W1952" si="823">IF(U1889="","",V1889/100)</f>
        <v/>
      </c>
      <c r="Y1889" s="1"/>
      <c r="AA1889">
        <f t="shared" ref="AA1889:AA1952" si="824">Z1889/100</f>
        <v>0</v>
      </c>
      <c r="AC1889" s="1"/>
      <c r="AE1889">
        <f t="shared" ref="AE1889:AE1952" si="825">AD1889/100</f>
        <v>0</v>
      </c>
      <c r="AH1889" s="1"/>
      <c r="AI1889" s="17"/>
      <c r="AJ1889" s="25"/>
      <c r="AU1889" s="1">
        <v>43349</v>
      </c>
      <c r="AV1889">
        <v>2.1059999999999999</v>
      </c>
      <c r="AW1889">
        <f t="shared" si="812"/>
        <v>2.1059999999999999E-2</v>
      </c>
      <c r="AY1889" s="1">
        <v>43349</v>
      </c>
      <c r="AZ1889">
        <v>2.2170000000000001</v>
      </c>
      <c r="BA1889">
        <f t="shared" si="813"/>
        <v>2.2170000000000002E-2</v>
      </c>
      <c r="BC1889" s="1">
        <v>43378</v>
      </c>
      <c r="BD1889">
        <v>2.7839999999999998</v>
      </c>
      <c r="BE1889">
        <f t="shared" si="814"/>
        <v>2.7839999999999997E-2</v>
      </c>
      <c r="BG1889" s="1">
        <v>43378</v>
      </c>
      <c r="BH1889">
        <v>3.0249999999999999</v>
      </c>
      <c r="BI1889">
        <f t="shared" si="815"/>
        <v>3.0249999999999999E-2</v>
      </c>
      <c r="BK1889" s="1">
        <v>39296</v>
      </c>
      <c r="BL1889">
        <v>2.2151100000000001</v>
      </c>
      <c r="BM1889">
        <f t="shared" si="821"/>
        <v>2.21511E-2</v>
      </c>
      <c r="BP1889" s="1">
        <v>43315</v>
      </c>
      <c r="BQ1889">
        <v>208.5497</v>
      </c>
      <c r="BR1889">
        <f t="shared" si="816"/>
        <v>2.0854970000000002</v>
      </c>
      <c r="BT1889" s="1">
        <v>43329</v>
      </c>
      <c r="BU1889">
        <v>-0.31900000000000001</v>
      </c>
      <c r="BV1889">
        <f t="shared" si="817"/>
        <v>-3.1900000000000001E-3</v>
      </c>
      <c r="BX1889" s="1">
        <v>43329</v>
      </c>
      <c r="BY1889">
        <v>-0.26600000000000001</v>
      </c>
      <c r="BZ1889">
        <f t="shared" si="818"/>
        <v>-2.66E-3</v>
      </c>
      <c r="CB1889" s="1">
        <v>43378</v>
      </c>
      <c r="CC1889">
        <v>-0.26</v>
      </c>
      <c r="CD1889">
        <f t="shared" si="819"/>
        <v>-2.5999999999999999E-3</v>
      </c>
      <c r="CG1889" s="1"/>
    </row>
    <row r="1890" spans="1:85" x14ac:dyDescent="0.3">
      <c r="A1890" s="21">
        <f t="shared" si="820"/>
        <v>48457</v>
      </c>
      <c r="B1890" s="18">
        <f t="shared" si="804"/>
        <v>112.421875</v>
      </c>
      <c r="C1890">
        <f t="shared" si="822"/>
        <v>115</v>
      </c>
      <c r="D1890">
        <f t="shared" ca="1" si="807"/>
        <v>-6.802777777777778</v>
      </c>
      <c r="E1890">
        <f ca="1">IF(currency="USD",'Future et co'!F1890,IF(currency="EUR",'Future et co'!G1890,FALSE))</f>
        <v>3.6070000000000005E-2</v>
      </c>
      <c r="F1890">
        <f t="shared" ca="1" si="808"/>
        <v>3.6070000000000005E-2</v>
      </c>
      <c r="G1890">
        <f t="shared" ca="1" si="809"/>
        <v>2.0569999999999998E-2</v>
      </c>
      <c r="L1890">
        <f t="shared" ca="1" si="810"/>
        <v>127.8</v>
      </c>
      <c r="M1890">
        <f t="shared" ca="1" si="805"/>
        <v>3.6070000000000005E-2</v>
      </c>
      <c r="R1890">
        <f t="shared" ca="1" si="811"/>
        <v>127.8</v>
      </c>
      <c r="S1890">
        <f t="shared" ca="1" si="806"/>
        <v>3.6070000000000005E-2</v>
      </c>
      <c r="U1890" s="1"/>
      <c r="W1890" t="str">
        <f t="shared" si="823"/>
        <v/>
      </c>
      <c r="Y1890" s="1"/>
      <c r="AA1890">
        <f t="shared" si="824"/>
        <v>0</v>
      </c>
      <c r="AC1890" s="1"/>
      <c r="AE1890">
        <f t="shared" si="825"/>
        <v>0</v>
      </c>
      <c r="AH1890" s="1"/>
      <c r="AI1890" s="17"/>
      <c r="AJ1890" s="25"/>
      <c r="AU1890" s="1">
        <v>43348</v>
      </c>
      <c r="AV1890">
        <v>2.097</v>
      </c>
      <c r="AW1890">
        <f t="shared" si="812"/>
        <v>2.0969999999999999E-2</v>
      </c>
      <c r="AY1890" s="1">
        <v>43348</v>
      </c>
      <c r="AZ1890">
        <v>2.206</v>
      </c>
      <c r="BA1890">
        <f t="shared" si="813"/>
        <v>2.206E-2</v>
      </c>
      <c r="BC1890" s="1">
        <v>43377</v>
      </c>
      <c r="BD1890">
        <v>2.786</v>
      </c>
      <c r="BE1890">
        <f t="shared" si="814"/>
        <v>2.7859999999999999E-2</v>
      </c>
      <c r="BG1890" s="1">
        <v>43377</v>
      </c>
      <c r="BH1890">
        <v>3.0165999999999999</v>
      </c>
      <c r="BI1890">
        <f t="shared" si="815"/>
        <v>3.0165999999999998E-2</v>
      </c>
      <c r="BK1890" s="1">
        <v>39297</v>
      </c>
      <c r="BL1890">
        <v>2.27759</v>
      </c>
      <c r="BM1890">
        <f t="shared" si="821"/>
        <v>2.2775900000000002E-2</v>
      </c>
      <c r="BP1890" s="1">
        <v>43314</v>
      </c>
      <c r="BQ1890">
        <v>207.53299999999999</v>
      </c>
      <c r="BR1890">
        <f t="shared" si="816"/>
        <v>2.0753299999999997</v>
      </c>
      <c r="BT1890" s="1">
        <v>43328</v>
      </c>
      <c r="BU1890">
        <v>-0.31900000000000001</v>
      </c>
      <c r="BV1890">
        <f t="shared" si="817"/>
        <v>-3.1900000000000001E-3</v>
      </c>
      <c r="BX1890" s="1">
        <v>43328</v>
      </c>
      <c r="BY1890">
        <v>-0.26600000000000001</v>
      </c>
      <c r="BZ1890">
        <f t="shared" si="818"/>
        <v>-2.66E-3</v>
      </c>
      <c r="CB1890" s="1">
        <v>43377</v>
      </c>
      <c r="CC1890">
        <v>-0.26</v>
      </c>
      <c r="CD1890">
        <f t="shared" si="819"/>
        <v>-2.5999999999999999E-3</v>
      </c>
      <c r="CG1890" s="1"/>
    </row>
    <row r="1891" spans="1:85" x14ac:dyDescent="0.3">
      <c r="A1891" s="21">
        <f t="shared" si="820"/>
        <v>48458</v>
      </c>
      <c r="B1891" s="18">
        <f t="shared" si="804"/>
        <v>112.421875</v>
      </c>
      <c r="C1891">
        <f t="shared" si="822"/>
        <v>115</v>
      </c>
      <c r="D1891">
        <f t="shared" ca="1" si="807"/>
        <v>-6.8055555555555554</v>
      </c>
      <c r="E1891">
        <f ca="1">IF(currency="USD",'Future et co'!F1891,IF(currency="EUR",'Future et co'!G1891,FALSE))</f>
        <v>3.6070000000000005E-2</v>
      </c>
      <c r="F1891">
        <f t="shared" ca="1" si="808"/>
        <v>3.6070000000000005E-2</v>
      </c>
      <c r="G1891">
        <f t="shared" ca="1" si="809"/>
        <v>2.0569999999999998E-2</v>
      </c>
      <c r="L1891">
        <f t="shared" ca="1" si="810"/>
        <v>127.8</v>
      </c>
      <c r="M1891">
        <f t="shared" ca="1" si="805"/>
        <v>3.6070000000000005E-2</v>
      </c>
      <c r="R1891">
        <f t="shared" ca="1" si="811"/>
        <v>127.8</v>
      </c>
      <c r="S1891">
        <f t="shared" ca="1" si="806"/>
        <v>3.6070000000000005E-2</v>
      </c>
      <c r="U1891" s="1"/>
      <c r="W1891" t="str">
        <f t="shared" si="823"/>
        <v/>
      </c>
      <c r="Y1891" s="1"/>
      <c r="AA1891">
        <f t="shared" si="824"/>
        <v>0</v>
      </c>
      <c r="AC1891" s="1"/>
      <c r="AE1891">
        <f t="shared" si="825"/>
        <v>0</v>
      </c>
      <c r="AH1891" s="1"/>
      <c r="AI1891" s="17"/>
      <c r="AJ1891" s="25"/>
      <c r="AU1891" s="1">
        <v>43347</v>
      </c>
      <c r="AV1891">
        <v>2.0990000000000002</v>
      </c>
      <c r="AW1891">
        <f t="shared" si="812"/>
        <v>2.0990000000000002E-2</v>
      </c>
      <c r="AY1891" s="1">
        <v>43347</v>
      </c>
      <c r="AZ1891">
        <v>2.202</v>
      </c>
      <c r="BA1891">
        <f t="shared" si="813"/>
        <v>2.2019999999999998E-2</v>
      </c>
      <c r="BC1891" s="1">
        <v>43376</v>
      </c>
      <c r="BD1891">
        <v>2.7709999999999999</v>
      </c>
      <c r="BE1891">
        <f t="shared" si="814"/>
        <v>2.7709999999999999E-2</v>
      </c>
      <c r="BG1891" s="1">
        <v>43376</v>
      </c>
      <c r="BH1891">
        <v>3.0167999999999999</v>
      </c>
      <c r="BI1891">
        <f t="shared" si="815"/>
        <v>3.0168E-2</v>
      </c>
      <c r="BK1891" s="1">
        <v>39300</v>
      </c>
      <c r="BL1891">
        <v>2.2199599999999999</v>
      </c>
      <c r="BM1891">
        <f t="shared" si="821"/>
        <v>2.21996E-2</v>
      </c>
      <c r="BP1891" s="1">
        <v>43313</v>
      </c>
      <c r="BQ1891">
        <v>207.08260000000001</v>
      </c>
      <c r="BR1891">
        <f t="shared" si="816"/>
        <v>2.0708260000000003</v>
      </c>
      <c r="BT1891" s="1">
        <v>43327</v>
      </c>
      <c r="BU1891">
        <v>-0.31900000000000001</v>
      </c>
      <c r="BV1891">
        <f t="shared" si="817"/>
        <v>-3.1900000000000001E-3</v>
      </c>
      <c r="BX1891" s="1">
        <v>43327</v>
      </c>
      <c r="BY1891">
        <v>-0.26600000000000001</v>
      </c>
      <c r="BZ1891">
        <f t="shared" si="818"/>
        <v>-2.66E-3</v>
      </c>
      <c r="CB1891" s="1">
        <v>43376</v>
      </c>
      <c r="CC1891">
        <v>-0.26</v>
      </c>
      <c r="CD1891">
        <f t="shared" si="819"/>
        <v>-2.5999999999999999E-3</v>
      </c>
      <c r="CG1891" s="1"/>
    </row>
    <row r="1892" spans="1:85" x14ac:dyDescent="0.3">
      <c r="A1892" s="21">
        <f t="shared" si="820"/>
        <v>48459</v>
      </c>
      <c r="B1892" s="18">
        <f t="shared" si="804"/>
        <v>112.421875</v>
      </c>
      <c r="C1892">
        <f t="shared" si="822"/>
        <v>115</v>
      </c>
      <c r="D1892">
        <f t="shared" ca="1" si="807"/>
        <v>-6.8083333333333336</v>
      </c>
      <c r="E1892">
        <f ca="1">IF(currency="USD",'Future et co'!F1892,IF(currency="EUR",'Future et co'!G1892,FALSE))</f>
        <v>3.6070000000000005E-2</v>
      </c>
      <c r="F1892">
        <f t="shared" ca="1" si="808"/>
        <v>3.6070000000000005E-2</v>
      </c>
      <c r="G1892">
        <f t="shared" ca="1" si="809"/>
        <v>2.0569999999999998E-2</v>
      </c>
      <c r="L1892">
        <f t="shared" ca="1" si="810"/>
        <v>127.8</v>
      </c>
      <c r="M1892">
        <f t="shared" ca="1" si="805"/>
        <v>3.6070000000000005E-2</v>
      </c>
      <c r="R1892">
        <f t="shared" ca="1" si="811"/>
        <v>127.8</v>
      </c>
      <c r="S1892">
        <f t="shared" ca="1" si="806"/>
        <v>3.6070000000000005E-2</v>
      </c>
      <c r="U1892" s="1"/>
      <c r="W1892" t="str">
        <f t="shared" si="823"/>
        <v/>
      </c>
      <c r="Y1892" s="1"/>
      <c r="AA1892">
        <f t="shared" si="824"/>
        <v>0</v>
      </c>
      <c r="AC1892" s="1"/>
      <c r="AE1892">
        <f t="shared" si="825"/>
        <v>0</v>
      </c>
      <c r="AH1892" s="1"/>
      <c r="AI1892" s="17"/>
      <c r="AJ1892" s="25"/>
      <c r="AU1892" s="1">
        <v>43346</v>
      </c>
      <c r="AV1892">
        <v>2.0920000000000001</v>
      </c>
      <c r="AW1892">
        <f t="shared" si="812"/>
        <v>2.0920000000000001E-2</v>
      </c>
      <c r="AY1892" s="1">
        <v>43346</v>
      </c>
      <c r="AZ1892">
        <v>2.2000000000000002</v>
      </c>
      <c r="BA1892">
        <f t="shared" si="813"/>
        <v>2.2000000000000002E-2</v>
      </c>
      <c r="BC1892" s="1">
        <v>43375</v>
      </c>
      <c r="BD1892">
        <v>2.758</v>
      </c>
      <c r="BE1892">
        <f t="shared" si="814"/>
        <v>2.758E-2</v>
      </c>
      <c r="BG1892" s="1">
        <v>43375</v>
      </c>
      <c r="BH1892">
        <v>2.95</v>
      </c>
      <c r="BI1892">
        <f t="shared" si="815"/>
        <v>2.9500000000000002E-2</v>
      </c>
      <c r="BK1892" s="1">
        <v>39301</v>
      </c>
      <c r="BL1892">
        <v>2.2065700000000001</v>
      </c>
      <c r="BM1892">
        <f t="shared" si="821"/>
        <v>2.2065700000000001E-2</v>
      </c>
      <c r="BP1892" s="1">
        <v>43312</v>
      </c>
      <c r="BQ1892">
        <v>207.94489999999999</v>
      </c>
      <c r="BR1892">
        <f t="shared" si="816"/>
        <v>2.0794489999999999</v>
      </c>
      <c r="BT1892" s="1">
        <v>43326</v>
      </c>
      <c r="BU1892">
        <v>-0.31900000000000001</v>
      </c>
      <c r="BV1892">
        <f t="shared" si="817"/>
        <v>-3.1900000000000001E-3</v>
      </c>
      <c r="BX1892" s="1">
        <v>43326</v>
      </c>
      <c r="BY1892">
        <v>-0.26600000000000001</v>
      </c>
      <c r="BZ1892">
        <f t="shared" si="818"/>
        <v>-2.66E-3</v>
      </c>
      <c r="CB1892" s="1">
        <v>43375</v>
      </c>
      <c r="CC1892">
        <v>-0.26</v>
      </c>
      <c r="CD1892">
        <f t="shared" si="819"/>
        <v>-2.5999999999999999E-3</v>
      </c>
      <c r="CG1892" s="1"/>
    </row>
    <row r="1893" spans="1:85" x14ac:dyDescent="0.3">
      <c r="A1893" s="21">
        <f t="shared" si="820"/>
        <v>48460</v>
      </c>
      <c r="B1893" s="18">
        <f t="shared" si="804"/>
        <v>112.421875</v>
      </c>
      <c r="C1893">
        <f t="shared" si="822"/>
        <v>115</v>
      </c>
      <c r="D1893">
        <f t="shared" ca="1" si="807"/>
        <v>-6.8111111111111109</v>
      </c>
      <c r="E1893">
        <f ca="1">IF(currency="USD",'Future et co'!F1893,IF(currency="EUR",'Future et co'!G1893,FALSE))</f>
        <v>3.6070000000000005E-2</v>
      </c>
      <c r="F1893">
        <f t="shared" ca="1" si="808"/>
        <v>3.6070000000000005E-2</v>
      </c>
      <c r="G1893">
        <f t="shared" ca="1" si="809"/>
        <v>2.0569999999999998E-2</v>
      </c>
      <c r="L1893">
        <f t="shared" ca="1" si="810"/>
        <v>127.8</v>
      </c>
      <c r="M1893">
        <f t="shared" ca="1" si="805"/>
        <v>3.6070000000000005E-2</v>
      </c>
      <c r="R1893">
        <f t="shared" ca="1" si="811"/>
        <v>127.8</v>
      </c>
      <c r="S1893">
        <f t="shared" ca="1" si="806"/>
        <v>3.6070000000000005E-2</v>
      </c>
      <c r="U1893" s="1"/>
      <c r="W1893" t="str">
        <f t="shared" si="823"/>
        <v/>
      </c>
      <c r="Y1893" s="1"/>
      <c r="AA1893">
        <f t="shared" si="824"/>
        <v>0</v>
      </c>
      <c r="AC1893" s="1"/>
      <c r="AE1893">
        <f t="shared" si="825"/>
        <v>0</v>
      </c>
      <c r="AH1893" s="1"/>
      <c r="AI1893" s="17"/>
      <c r="AJ1893" s="25"/>
      <c r="AU1893" s="1">
        <v>43343</v>
      </c>
      <c r="AV1893">
        <v>2.0950000000000002</v>
      </c>
      <c r="AW1893">
        <f t="shared" si="812"/>
        <v>2.0950000000000003E-2</v>
      </c>
      <c r="AY1893" s="1">
        <v>43343</v>
      </c>
      <c r="AZ1893">
        <v>2.2010000000000001</v>
      </c>
      <c r="BA1893">
        <f t="shared" si="813"/>
        <v>2.2010000000000002E-2</v>
      </c>
      <c r="BC1893" s="1">
        <v>43374</v>
      </c>
      <c r="BD1893">
        <v>2.7570000000000001</v>
      </c>
      <c r="BE1893">
        <f t="shared" si="814"/>
        <v>2.7570000000000001E-2</v>
      </c>
      <c r="BG1893" s="1">
        <v>43374</v>
      </c>
      <c r="BH1893">
        <v>2.9622000000000002</v>
      </c>
      <c r="BI1893">
        <f t="shared" si="815"/>
        <v>2.9622000000000002E-2</v>
      </c>
      <c r="BK1893" s="1">
        <v>39302</v>
      </c>
      <c r="BL1893">
        <v>2.1758000000000002</v>
      </c>
      <c r="BM1893">
        <f t="shared" si="821"/>
        <v>2.1758000000000003E-2</v>
      </c>
      <c r="BP1893" s="1">
        <v>43311</v>
      </c>
      <c r="BQ1893">
        <v>207.7518</v>
      </c>
      <c r="BR1893">
        <f t="shared" si="816"/>
        <v>2.077518</v>
      </c>
      <c r="BT1893" s="1">
        <v>43325</v>
      </c>
      <c r="BU1893">
        <v>-0.31900000000000001</v>
      </c>
      <c r="BV1893">
        <f t="shared" si="817"/>
        <v>-3.1900000000000001E-3</v>
      </c>
      <c r="BX1893" s="1">
        <v>43325</v>
      </c>
      <c r="BY1893">
        <v>-0.26600000000000001</v>
      </c>
      <c r="BZ1893">
        <f t="shared" si="818"/>
        <v>-2.66E-3</v>
      </c>
      <c r="CB1893" s="1">
        <v>43374</v>
      </c>
      <c r="CC1893">
        <v>-0.26</v>
      </c>
      <c r="CD1893">
        <f t="shared" si="819"/>
        <v>-2.5999999999999999E-3</v>
      </c>
      <c r="CG1893" s="1"/>
    </row>
    <row r="1894" spans="1:85" x14ac:dyDescent="0.3">
      <c r="A1894" s="21">
        <f t="shared" si="820"/>
        <v>48463</v>
      </c>
      <c r="B1894" s="18">
        <f t="shared" si="804"/>
        <v>112.421875</v>
      </c>
      <c r="C1894">
        <f t="shared" si="822"/>
        <v>115</v>
      </c>
      <c r="D1894">
        <f t="shared" ca="1" si="807"/>
        <v>-6.8194444444444446</v>
      </c>
      <c r="E1894">
        <f ca="1">IF(currency="USD",'Future et co'!F1894,IF(currency="EUR",'Future et co'!G1894,FALSE))</f>
        <v>3.6070000000000005E-2</v>
      </c>
      <c r="F1894">
        <f t="shared" ca="1" si="808"/>
        <v>3.6070000000000005E-2</v>
      </c>
      <c r="G1894">
        <f t="shared" ca="1" si="809"/>
        <v>2.0569999999999998E-2</v>
      </c>
      <c r="L1894">
        <f t="shared" ca="1" si="810"/>
        <v>127.8</v>
      </c>
      <c r="M1894">
        <f t="shared" ca="1" si="805"/>
        <v>3.6070000000000005E-2</v>
      </c>
      <c r="R1894">
        <f t="shared" ca="1" si="811"/>
        <v>127.8</v>
      </c>
      <c r="S1894">
        <f t="shared" ca="1" si="806"/>
        <v>3.6070000000000005E-2</v>
      </c>
      <c r="U1894" s="1"/>
      <c r="W1894" t="str">
        <f t="shared" si="823"/>
        <v/>
      </c>
      <c r="Y1894" s="1"/>
      <c r="AA1894">
        <f t="shared" si="824"/>
        <v>0</v>
      </c>
      <c r="AC1894" s="1"/>
      <c r="AE1894">
        <f t="shared" si="825"/>
        <v>0</v>
      </c>
      <c r="AH1894" s="1"/>
      <c r="AI1894" s="17"/>
      <c r="AJ1894" s="25"/>
      <c r="AU1894" s="1">
        <v>43342</v>
      </c>
      <c r="AV1894">
        <v>2.0910000000000002</v>
      </c>
      <c r="AW1894">
        <f t="shared" si="812"/>
        <v>2.0910000000000002E-2</v>
      </c>
      <c r="AY1894" s="1">
        <v>43342</v>
      </c>
      <c r="AZ1894">
        <v>2.2000000000000002</v>
      </c>
      <c r="BA1894">
        <f t="shared" si="813"/>
        <v>2.2000000000000002E-2</v>
      </c>
      <c r="BC1894" s="1">
        <v>43371</v>
      </c>
      <c r="BD1894">
        <v>2.7509999999999999</v>
      </c>
      <c r="BE1894">
        <f t="shared" si="814"/>
        <v>2.751E-2</v>
      </c>
      <c r="BG1894" s="1">
        <v>43371</v>
      </c>
      <c r="BH1894">
        <v>2.9529999999999998</v>
      </c>
      <c r="BI1894">
        <f t="shared" si="815"/>
        <v>2.9529999999999997E-2</v>
      </c>
      <c r="BK1894" s="1">
        <v>39303</v>
      </c>
      <c r="BL1894">
        <v>2.2441900000000001</v>
      </c>
      <c r="BM1894">
        <f t="shared" si="821"/>
        <v>2.2441900000000001E-2</v>
      </c>
      <c r="BP1894" s="1">
        <v>43308</v>
      </c>
      <c r="BQ1894">
        <v>208.57550000000001</v>
      </c>
      <c r="BR1894">
        <f t="shared" si="816"/>
        <v>2.0857550000000002</v>
      </c>
      <c r="BT1894" s="1">
        <v>43322</v>
      </c>
      <c r="BU1894">
        <v>-0.31900000000000001</v>
      </c>
      <c r="BV1894">
        <f t="shared" si="817"/>
        <v>-3.1900000000000001E-3</v>
      </c>
      <c r="BX1894" s="1">
        <v>43322</v>
      </c>
      <c r="BY1894">
        <v>-0.26700000000000002</v>
      </c>
      <c r="BZ1894">
        <f t="shared" si="818"/>
        <v>-2.6700000000000001E-3</v>
      </c>
      <c r="CB1894" s="1">
        <v>43371</v>
      </c>
      <c r="CC1894">
        <v>-0.26</v>
      </c>
      <c r="CD1894">
        <f t="shared" si="819"/>
        <v>-2.5999999999999999E-3</v>
      </c>
      <c r="CG1894" s="1"/>
    </row>
    <row r="1895" spans="1:85" x14ac:dyDescent="0.3">
      <c r="A1895" s="21">
        <f t="shared" si="820"/>
        <v>48464</v>
      </c>
      <c r="B1895" s="18">
        <f t="shared" si="804"/>
        <v>112.421875</v>
      </c>
      <c r="C1895">
        <f t="shared" si="822"/>
        <v>115</v>
      </c>
      <c r="D1895">
        <f t="shared" ca="1" si="807"/>
        <v>-6.822222222222222</v>
      </c>
      <c r="E1895">
        <f ca="1">IF(currency="USD",'Future et co'!F1895,IF(currency="EUR",'Future et co'!G1895,FALSE))</f>
        <v>3.6070000000000005E-2</v>
      </c>
      <c r="F1895">
        <f t="shared" ca="1" si="808"/>
        <v>3.6070000000000005E-2</v>
      </c>
      <c r="G1895">
        <f t="shared" ca="1" si="809"/>
        <v>2.0569999999999998E-2</v>
      </c>
      <c r="L1895">
        <f t="shared" ca="1" si="810"/>
        <v>127.8</v>
      </c>
      <c r="M1895">
        <f t="shared" ca="1" si="805"/>
        <v>3.6070000000000005E-2</v>
      </c>
      <c r="R1895">
        <f t="shared" ca="1" si="811"/>
        <v>127.8</v>
      </c>
      <c r="S1895">
        <f t="shared" ca="1" si="806"/>
        <v>3.6070000000000005E-2</v>
      </c>
      <c r="U1895" s="1"/>
      <c r="W1895" t="str">
        <f t="shared" si="823"/>
        <v/>
      </c>
      <c r="Y1895" s="1"/>
      <c r="AA1895">
        <f t="shared" si="824"/>
        <v>0</v>
      </c>
      <c r="AC1895" s="1"/>
      <c r="AE1895">
        <f t="shared" si="825"/>
        <v>0</v>
      </c>
      <c r="AH1895" s="1"/>
      <c r="AI1895" s="17"/>
      <c r="AJ1895" s="25"/>
      <c r="AU1895" s="1">
        <v>43341</v>
      </c>
      <c r="AV1895">
        <v>2.08</v>
      </c>
      <c r="AW1895">
        <f t="shared" si="812"/>
        <v>2.0799999999999999E-2</v>
      </c>
      <c r="AY1895" s="1">
        <v>43341</v>
      </c>
      <c r="AZ1895">
        <v>2.1960000000000002</v>
      </c>
      <c r="BA1895">
        <f t="shared" si="813"/>
        <v>2.196E-2</v>
      </c>
      <c r="BC1895" s="1">
        <v>43370</v>
      </c>
      <c r="BD1895">
        <v>2.762</v>
      </c>
      <c r="BE1895">
        <f t="shared" si="814"/>
        <v>2.7619999999999999E-2</v>
      </c>
      <c r="BG1895" s="1">
        <v>43370</v>
      </c>
      <c r="BH1895">
        <v>2.9630000000000001</v>
      </c>
      <c r="BI1895">
        <f t="shared" si="815"/>
        <v>2.963E-2</v>
      </c>
      <c r="BK1895" s="1">
        <v>39304</v>
      </c>
      <c r="BL1895">
        <v>2.24396</v>
      </c>
      <c r="BM1895">
        <f t="shared" si="821"/>
        <v>2.2439600000000001E-2</v>
      </c>
      <c r="BP1895" s="1">
        <v>43307</v>
      </c>
      <c r="BQ1895">
        <v>208.71709999999999</v>
      </c>
      <c r="BR1895">
        <f t="shared" si="816"/>
        <v>2.0871709999999997</v>
      </c>
      <c r="BT1895" s="1">
        <v>43321</v>
      </c>
      <c r="BU1895">
        <v>-0.31900000000000001</v>
      </c>
      <c r="BV1895">
        <f t="shared" si="817"/>
        <v>-3.1900000000000001E-3</v>
      </c>
      <c r="BX1895" s="1">
        <v>43321</v>
      </c>
      <c r="BY1895">
        <v>-0.26600000000000001</v>
      </c>
      <c r="BZ1895">
        <f t="shared" si="818"/>
        <v>-2.66E-3</v>
      </c>
      <c r="CB1895" s="1">
        <v>43370</v>
      </c>
      <c r="CC1895">
        <v>-0.26</v>
      </c>
      <c r="CD1895">
        <f t="shared" si="819"/>
        <v>-2.5999999999999999E-3</v>
      </c>
      <c r="CG1895" s="1"/>
    </row>
    <row r="1896" spans="1:85" x14ac:dyDescent="0.3">
      <c r="A1896" s="21">
        <f t="shared" si="820"/>
        <v>48465</v>
      </c>
      <c r="B1896" s="18">
        <f t="shared" si="804"/>
        <v>112.421875</v>
      </c>
      <c r="C1896">
        <f t="shared" si="822"/>
        <v>115</v>
      </c>
      <c r="D1896">
        <f t="shared" ca="1" si="807"/>
        <v>-6.8250000000000002</v>
      </c>
      <c r="E1896">
        <f ca="1">IF(currency="USD",'Future et co'!F1896,IF(currency="EUR",'Future et co'!G1896,FALSE))</f>
        <v>3.6070000000000005E-2</v>
      </c>
      <c r="F1896">
        <f t="shared" ca="1" si="808"/>
        <v>3.6070000000000005E-2</v>
      </c>
      <c r="G1896">
        <f t="shared" ca="1" si="809"/>
        <v>2.0569999999999998E-2</v>
      </c>
      <c r="L1896">
        <f t="shared" ca="1" si="810"/>
        <v>127.8</v>
      </c>
      <c r="M1896">
        <f t="shared" ca="1" si="805"/>
        <v>3.6070000000000005E-2</v>
      </c>
      <c r="R1896">
        <f t="shared" ca="1" si="811"/>
        <v>127.8</v>
      </c>
      <c r="S1896">
        <f t="shared" ca="1" si="806"/>
        <v>3.6070000000000005E-2</v>
      </c>
      <c r="U1896" s="1"/>
      <c r="W1896" t="str">
        <f t="shared" si="823"/>
        <v/>
      </c>
      <c r="Y1896" s="1"/>
      <c r="AA1896">
        <f t="shared" si="824"/>
        <v>0</v>
      </c>
      <c r="AC1896" s="1"/>
      <c r="AE1896">
        <f t="shared" si="825"/>
        <v>0</v>
      </c>
      <c r="AH1896" s="1"/>
      <c r="AI1896" s="17"/>
      <c r="AJ1896" s="25"/>
      <c r="AU1896" s="1">
        <v>43340</v>
      </c>
      <c r="AV1896">
        <v>2.0819999999999999</v>
      </c>
      <c r="AW1896">
        <f t="shared" si="812"/>
        <v>2.0819999999999998E-2</v>
      </c>
      <c r="AY1896" s="1">
        <v>43340</v>
      </c>
      <c r="AZ1896">
        <v>2.1960000000000002</v>
      </c>
      <c r="BA1896">
        <f t="shared" si="813"/>
        <v>2.196E-2</v>
      </c>
      <c r="BC1896" s="1">
        <v>43369</v>
      </c>
      <c r="BD1896">
        <v>2.7589999999999999</v>
      </c>
      <c r="BE1896">
        <f t="shared" si="814"/>
        <v>2.759E-2</v>
      </c>
      <c r="BG1896" s="1">
        <v>43369</v>
      </c>
      <c r="BH1896">
        <v>2.9582999999999999</v>
      </c>
      <c r="BI1896">
        <f t="shared" si="815"/>
        <v>2.9582999999999998E-2</v>
      </c>
      <c r="BK1896" s="1">
        <v>39307</v>
      </c>
      <c r="BL1896">
        <v>2.2475399999999999</v>
      </c>
      <c r="BM1896">
        <f t="shared" si="821"/>
        <v>2.24754E-2</v>
      </c>
      <c r="BP1896" s="1">
        <v>43306</v>
      </c>
      <c r="BQ1896">
        <v>208.9616</v>
      </c>
      <c r="BR1896">
        <f t="shared" si="816"/>
        <v>2.0896159999999999</v>
      </c>
      <c r="BT1896" s="1">
        <v>43320</v>
      </c>
      <c r="BU1896">
        <v>-0.31900000000000001</v>
      </c>
      <c r="BV1896">
        <f t="shared" si="817"/>
        <v>-3.1900000000000001E-3</v>
      </c>
      <c r="BX1896" s="1">
        <v>43320</v>
      </c>
      <c r="BY1896">
        <v>-0.26800000000000002</v>
      </c>
      <c r="BZ1896">
        <f t="shared" si="818"/>
        <v>-2.6800000000000001E-3</v>
      </c>
      <c r="CB1896" s="1">
        <v>43369</v>
      </c>
      <c r="CC1896">
        <v>-0.24</v>
      </c>
      <c r="CD1896">
        <f t="shared" si="819"/>
        <v>-2.3999999999999998E-3</v>
      </c>
      <c r="CG1896" s="1"/>
    </row>
    <row r="1897" spans="1:85" x14ac:dyDescent="0.3">
      <c r="A1897" s="21">
        <f t="shared" si="820"/>
        <v>48466</v>
      </c>
      <c r="B1897" s="18">
        <f t="shared" si="804"/>
        <v>112.421875</v>
      </c>
      <c r="C1897">
        <f t="shared" si="822"/>
        <v>115</v>
      </c>
      <c r="D1897">
        <f t="shared" ca="1" si="807"/>
        <v>-6.8277777777777775</v>
      </c>
      <c r="E1897">
        <f ca="1">IF(currency="USD",'Future et co'!F1897,IF(currency="EUR",'Future et co'!G1897,FALSE))</f>
        <v>3.6070000000000005E-2</v>
      </c>
      <c r="F1897">
        <f t="shared" ca="1" si="808"/>
        <v>3.6070000000000005E-2</v>
      </c>
      <c r="G1897">
        <f t="shared" ca="1" si="809"/>
        <v>2.0569999999999998E-2</v>
      </c>
      <c r="L1897">
        <f t="shared" ca="1" si="810"/>
        <v>127.8</v>
      </c>
      <c r="M1897">
        <f t="shared" ca="1" si="805"/>
        <v>3.6070000000000005E-2</v>
      </c>
      <c r="R1897">
        <f t="shared" ca="1" si="811"/>
        <v>127.8</v>
      </c>
      <c r="S1897">
        <f t="shared" ca="1" si="806"/>
        <v>3.6070000000000005E-2</v>
      </c>
      <c r="U1897" s="1"/>
      <c r="W1897" t="str">
        <f t="shared" si="823"/>
        <v/>
      </c>
      <c r="Y1897" s="1"/>
      <c r="AA1897">
        <f t="shared" si="824"/>
        <v>0</v>
      </c>
      <c r="AC1897" s="1"/>
      <c r="AE1897">
        <f t="shared" si="825"/>
        <v>0</v>
      </c>
      <c r="AH1897" s="1"/>
      <c r="AI1897" s="17"/>
      <c r="AJ1897" s="25"/>
      <c r="AU1897" s="1">
        <v>43339</v>
      </c>
      <c r="AV1897">
        <v>2.0720000000000001</v>
      </c>
      <c r="AW1897">
        <f t="shared" si="812"/>
        <v>2.0720000000000002E-2</v>
      </c>
      <c r="AY1897" s="1">
        <v>43339</v>
      </c>
      <c r="AZ1897">
        <v>2.1840000000000002</v>
      </c>
      <c r="BA1897">
        <f t="shared" si="813"/>
        <v>2.1840000000000002E-2</v>
      </c>
      <c r="BC1897" s="1">
        <v>43368</v>
      </c>
      <c r="BD1897">
        <v>2.7570000000000001</v>
      </c>
      <c r="BE1897">
        <f t="shared" si="814"/>
        <v>2.7570000000000001E-2</v>
      </c>
      <c r="BG1897" s="1">
        <v>43368</v>
      </c>
      <c r="BH1897">
        <v>2.9799000000000002</v>
      </c>
      <c r="BI1897">
        <f t="shared" si="815"/>
        <v>2.9799000000000003E-2</v>
      </c>
      <c r="BK1897" s="1">
        <v>39308</v>
      </c>
      <c r="BL1897">
        <v>2.2896299999999998</v>
      </c>
      <c r="BM1897">
        <f t="shared" si="821"/>
        <v>2.2896299999999998E-2</v>
      </c>
      <c r="BP1897" s="1">
        <v>43305</v>
      </c>
      <c r="BQ1897">
        <v>208.8458</v>
      </c>
      <c r="BR1897">
        <f t="shared" si="816"/>
        <v>2.0884580000000001</v>
      </c>
      <c r="BT1897" s="1">
        <v>43319</v>
      </c>
      <c r="BU1897">
        <v>-0.31900000000000001</v>
      </c>
      <c r="BV1897">
        <f t="shared" si="817"/>
        <v>-3.1900000000000001E-3</v>
      </c>
      <c r="BX1897" s="1">
        <v>43319</v>
      </c>
      <c r="BY1897">
        <v>-0.26800000000000002</v>
      </c>
      <c r="BZ1897">
        <f t="shared" si="818"/>
        <v>-2.6800000000000001E-3</v>
      </c>
      <c r="CB1897" s="1">
        <v>43368</v>
      </c>
      <c r="CC1897">
        <v>-0.24</v>
      </c>
      <c r="CD1897">
        <f t="shared" si="819"/>
        <v>-2.3999999999999998E-3</v>
      </c>
      <c r="CG1897" s="1"/>
    </row>
    <row r="1898" spans="1:85" x14ac:dyDescent="0.3">
      <c r="A1898" s="21">
        <f t="shared" si="820"/>
        <v>48467</v>
      </c>
      <c r="B1898" s="18">
        <f t="shared" si="804"/>
        <v>112.421875</v>
      </c>
      <c r="C1898">
        <f t="shared" si="822"/>
        <v>115</v>
      </c>
      <c r="D1898">
        <f t="shared" ca="1" si="807"/>
        <v>-6.8305555555555557</v>
      </c>
      <c r="E1898">
        <f ca="1">IF(currency="USD",'Future et co'!F1898,IF(currency="EUR",'Future et co'!G1898,FALSE))</f>
        <v>3.6070000000000005E-2</v>
      </c>
      <c r="F1898">
        <f t="shared" ca="1" si="808"/>
        <v>3.6070000000000005E-2</v>
      </c>
      <c r="G1898">
        <f t="shared" ca="1" si="809"/>
        <v>2.0569999999999998E-2</v>
      </c>
      <c r="L1898">
        <f t="shared" ca="1" si="810"/>
        <v>127.8</v>
      </c>
      <c r="M1898">
        <f t="shared" ca="1" si="805"/>
        <v>3.6070000000000005E-2</v>
      </c>
      <c r="R1898">
        <f t="shared" ca="1" si="811"/>
        <v>127.8</v>
      </c>
      <c r="S1898">
        <f t="shared" ca="1" si="806"/>
        <v>3.6070000000000005E-2</v>
      </c>
      <c r="U1898" s="1"/>
      <c r="W1898" t="str">
        <f t="shared" si="823"/>
        <v/>
      </c>
      <c r="Y1898" s="1"/>
      <c r="AA1898">
        <f t="shared" si="824"/>
        <v>0</v>
      </c>
      <c r="AC1898" s="1"/>
      <c r="AE1898">
        <f t="shared" si="825"/>
        <v>0</v>
      </c>
      <c r="AH1898" s="1"/>
      <c r="AI1898" s="17"/>
      <c r="AJ1898" s="25"/>
      <c r="AU1898" s="1">
        <v>43336</v>
      </c>
      <c r="AV1898">
        <v>2.0739999999999998</v>
      </c>
      <c r="AW1898">
        <f t="shared" si="812"/>
        <v>2.0739999999999998E-2</v>
      </c>
      <c r="AY1898" s="1">
        <v>43336</v>
      </c>
      <c r="AZ1898">
        <v>2.1829999999999998</v>
      </c>
      <c r="BA1898">
        <f t="shared" si="813"/>
        <v>2.1829999999999999E-2</v>
      </c>
      <c r="BC1898" s="1">
        <v>43367</v>
      </c>
      <c r="BD1898">
        <v>2.7410000000000001</v>
      </c>
      <c r="BE1898">
        <f t="shared" si="814"/>
        <v>2.741E-2</v>
      </c>
      <c r="BG1898" s="1">
        <v>43367</v>
      </c>
      <c r="BH1898">
        <v>2.9603000000000002</v>
      </c>
      <c r="BI1898">
        <f t="shared" si="815"/>
        <v>2.9603000000000001E-2</v>
      </c>
      <c r="BK1898" s="1">
        <v>39309</v>
      </c>
      <c r="BL1898">
        <v>2.3210099999999998</v>
      </c>
      <c r="BM1898">
        <f t="shared" si="821"/>
        <v>2.3210099999999997E-2</v>
      </c>
      <c r="BP1898" s="1">
        <v>43304</v>
      </c>
      <c r="BQ1898">
        <v>208.61410000000001</v>
      </c>
      <c r="BR1898">
        <f t="shared" si="816"/>
        <v>2.086141</v>
      </c>
      <c r="BT1898" s="1">
        <v>43318</v>
      </c>
      <c r="BU1898">
        <v>-0.31900000000000001</v>
      </c>
      <c r="BV1898">
        <f t="shared" si="817"/>
        <v>-3.1900000000000001E-3</v>
      </c>
      <c r="BX1898" s="1">
        <v>43318</v>
      </c>
      <c r="BY1898">
        <v>-0.26800000000000002</v>
      </c>
      <c r="BZ1898">
        <f t="shared" si="818"/>
        <v>-2.6800000000000001E-3</v>
      </c>
      <c r="CB1898" s="1">
        <v>43367</v>
      </c>
      <c r="CC1898">
        <v>-0.27</v>
      </c>
      <c r="CD1898">
        <f t="shared" si="819"/>
        <v>-2.7000000000000001E-3</v>
      </c>
      <c r="CG1898" s="1"/>
    </row>
    <row r="1899" spans="1:85" x14ac:dyDescent="0.3">
      <c r="A1899" s="21">
        <f t="shared" si="820"/>
        <v>48470</v>
      </c>
      <c r="B1899" s="18">
        <f t="shared" si="804"/>
        <v>112.421875</v>
      </c>
      <c r="C1899">
        <f t="shared" si="822"/>
        <v>115</v>
      </c>
      <c r="D1899">
        <f t="shared" ca="1" si="807"/>
        <v>-6.8388888888888886</v>
      </c>
      <c r="E1899">
        <f ca="1">IF(currency="USD",'Future et co'!F1899,IF(currency="EUR",'Future et co'!G1899,FALSE))</f>
        <v>3.6070000000000005E-2</v>
      </c>
      <c r="F1899">
        <f t="shared" ca="1" si="808"/>
        <v>3.6070000000000005E-2</v>
      </c>
      <c r="G1899">
        <f t="shared" ca="1" si="809"/>
        <v>2.0569999999999998E-2</v>
      </c>
      <c r="L1899">
        <f t="shared" ca="1" si="810"/>
        <v>127.8</v>
      </c>
      <c r="M1899">
        <f t="shared" ca="1" si="805"/>
        <v>3.6070000000000005E-2</v>
      </c>
      <c r="R1899">
        <f t="shared" ca="1" si="811"/>
        <v>127.8</v>
      </c>
      <c r="S1899">
        <f t="shared" ca="1" si="806"/>
        <v>3.6070000000000005E-2</v>
      </c>
      <c r="U1899" s="1"/>
      <c r="W1899" t="str">
        <f t="shared" si="823"/>
        <v/>
      </c>
      <c r="Y1899" s="1"/>
      <c r="AA1899">
        <f t="shared" si="824"/>
        <v>0</v>
      </c>
      <c r="AC1899" s="1"/>
      <c r="AE1899">
        <f t="shared" si="825"/>
        <v>0</v>
      </c>
      <c r="AH1899" s="1"/>
      <c r="AI1899" s="17"/>
      <c r="AJ1899" s="25"/>
      <c r="AU1899" s="1">
        <v>43335</v>
      </c>
      <c r="AV1899">
        <v>2.0720000000000001</v>
      </c>
      <c r="AW1899">
        <f t="shared" si="812"/>
        <v>2.0720000000000002E-2</v>
      </c>
      <c r="AY1899" s="1">
        <v>43335</v>
      </c>
      <c r="AZ1899">
        <v>2.177</v>
      </c>
      <c r="BA1899">
        <f t="shared" si="813"/>
        <v>2.1770000000000001E-2</v>
      </c>
      <c r="BC1899" s="1">
        <v>43364</v>
      </c>
      <c r="BD1899">
        <v>2.7410000000000001</v>
      </c>
      <c r="BE1899">
        <f t="shared" si="814"/>
        <v>2.741E-2</v>
      </c>
      <c r="BG1899" s="1">
        <v>43364</v>
      </c>
      <c r="BH1899">
        <v>2.95</v>
      </c>
      <c r="BI1899">
        <f t="shared" si="815"/>
        <v>2.9500000000000002E-2</v>
      </c>
      <c r="BK1899" s="1">
        <v>39310</v>
      </c>
      <c r="BL1899">
        <v>2.3088799999999998</v>
      </c>
      <c r="BM1899">
        <f t="shared" si="821"/>
        <v>2.30888E-2</v>
      </c>
      <c r="BP1899" s="1">
        <v>43301</v>
      </c>
      <c r="BQ1899">
        <v>209.16749999999999</v>
      </c>
      <c r="BR1899">
        <f t="shared" si="816"/>
        <v>2.091675</v>
      </c>
      <c r="BT1899" s="1">
        <v>43315</v>
      </c>
      <c r="BU1899">
        <v>-0.31900000000000001</v>
      </c>
      <c r="BV1899">
        <f t="shared" si="817"/>
        <v>-3.1900000000000001E-3</v>
      </c>
      <c r="BX1899" s="1">
        <v>43315</v>
      </c>
      <c r="BY1899">
        <v>-0.26800000000000002</v>
      </c>
      <c r="BZ1899">
        <f t="shared" si="818"/>
        <v>-2.6800000000000001E-3</v>
      </c>
      <c r="CB1899" s="1">
        <v>43364</v>
      </c>
      <c r="CC1899">
        <v>-0.25</v>
      </c>
      <c r="CD1899">
        <f t="shared" si="819"/>
        <v>-2.5000000000000001E-3</v>
      </c>
      <c r="CG1899" s="1"/>
    </row>
    <row r="1900" spans="1:85" x14ac:dyDescent="0.3">
      <c r="A1900" s="21">
        <f t="shared" si="820"/>
        <v>48471</v>
      </c>
      <c r="B1900" s="18">
        <f t="shared" si="804"/>
        <v>112.421875</v>
      </c>
      <c r="C1900">
        <f t="shared" si="822"/>
        <v>115</v>
      </c>
      <c r="D1900">
        <f t="shared" ca="1" si="807"/>
        <v>-6.8416666666666668</v>
      </c>
      <c r="E1900">
        <f ca="1">IF(currency="USD",'Future et co'!F1900,IF(currency="EUR",'Future et co'!G1900,FALSE))</f>
        <v>3.6070000000000005E-2</v>
      </c>
      <c r="F1900">
        <f t="shared" ca="1" si="808"/>
        <v>3.6070000000000005E-2</v>
      </c>
      <c r="G1900">
        <f t="shared" ca="1" si="809"/>
        <v>2.0569999999999998E-2</v>
      </c>
      <c r="L1900">
        <f t="shared" ca="1" si="810"/>
        <v>127.8</v>
      </c>
      <c r="M1900">
        <f t="shared" ca="1" si="805"/>
        <v>3.6070000000000005E-2</v>
      </c>
      <c r="R1900">
        <f t="shared" ca="1" si="811"/>
        <v>127.8</v>
      </c>
      <c r="S1900">
        <f t="shared" ca="1" si="806"/>
        <v>3.6070000000000005E-2</v>
      </c>
      <c r="U1900" s="1"/>
      <c r="W1900" t="str">
        <f t="shared" si="823"/>
        <v/>
      </c>
      <c r="Y1900" s="1"/>
      <c r="AA1900">
        <f t="shared" si="824"/>
        <v>0</v>
      </c>
      <c r="AC1900" s="1"/>
      <c r="AE1900">
        <f t="shared" si="825"/>
        <v>0</v>
      </c>
      <c r="AH1900" s="1"/>
      <c r="AI1900" s="17"/>
      <c r="AJ1900" s="25"/>
      <c r="AU1900" s="1">
        <v>43334</v>
      </c>
      <c r="AV1900">
        <v>2.0550000000000002</v>
      </c>
      <c r="AW1900">
        <f t="shared" si="812"/>
        <v>2.0550000000000002E-2</v>
      </c>
      <c r="AY1900" s="1">
        <v>43334</v>
      </c>
      <c r="AZ1900">
        <v>2.16</v>
      </c>
      <c r="BA1900">
        <f t="shared" si="813"/>
        <v>2.1600000000000001E-2</v>
      </c>
      <c r="BC1900" s="1">
        <v>43363</v>
      </c>
      <c r="BD1900">
        <v>2.7490000000000001</v>
      </c>
      <c r="BE1900">
        <f t="shared" si="814"/>
        <v>2.7490000000000001E-2</v>
      </c>
      <c r="BG1900" s="1">
        <v>43363</v>
      </c>
      <c r="BH1900">
        <v>2.956</v>
      </c>
      <c r="BI1900">
        <f t="shared" si="815"/>
        <v>2.9559999999999999E-2</v>
      </c>
      <c r="BK1900" s="1">
        <v>39311</v>
      </c>
      <c r="BL1900">
        <v>2.2522500000000001</v>
      </c>
      <c r="BM1900">
        <f t="shared" si="821"/>
        <v>2.2522500000000001E-2</v>
      </c>
      <c r="BP1900" s="1">
        <v>43300</v>
      </c>
      <c r="BQ1900">
        <v>209.87530000000001</v>
      </c>
      <c r="BR1900">
        <f t="shared" si="816"/>
        <v>2.0987530000000003</v>
      </c>
      <c r="BT1900" s="1">
        <v>43314</v>
      </c>
      <c r="BU1900">
        <v>-0.31900000000000001</v>
      </c>
      <c r="BV1900">
        <f t="shared" si="817"/>
        <v>-3.1900000000000001E-3</v>
      </c>
      <c r="BX1900" s="1">
        <v>43314</v>
      </c>
      <c r="BY1900">
        <v>-0.26900000000000002</v>
      </c>
      <c r="BZ1900">
        <f t="shared" si="818"/>
        <v>-2.6900000000000001E-3</v>
      </c>
      <c r="CB1900" s="1">
        <v>43363</v>
      </c>
      <c r="CC1900">
        <v>-0.25</v>
      </c>
      <c r="CD1900">
        <f t="shared" si="819"/>
        <v>-2.5000000000000001E-3</v>
      </c>
      <c r="CG1900" s="1"/>
    </row>
    <row r="1901" spans="1:85" x14ac:dyDescent="0.3">
      <c r="A1901" s="21">
        <f t="shared" si="820"/>
        <v>48472</v>
      </c>
      <c r="B1901" s="18">
        <f t="shared" si="804"/>
        <v>112.421875</v>
      </c>
      <c r="C1901">
        <f t="shared" si="822"/>
        <v>115</v>
      </c>
      <c r="D1901">
        <f t="shared" ca="1" si="807"/>
        <v>-6.8444444444444441</v>
      </c>
      <c r="E1901">
        <f ca="1">IF(currency="USD",'Future et co'!F1901,IF(currency="EUR",'Future et co'!G1901,FALSE))</f>
        <v>3.6070000000000005E-2</v>
      </c>
      <c r="F1901">
        <f t="shared" ca="1" si="808"/>
        <v>3.6070000000000005E-2</v>
      </c>
      <c r="G1901">
        <f t="shared" ca="1" si="809"/>
        <v>2.0569999999999998E-2</v>
      </c>
      <c r="L1901">
        <f t="shared" ca="1" si="810"/>
        <v>127.8</v>
      </c>
      <c r="M1901">
        <f t="shared" ca="1" si="805"/>
        <v>3.6070000000000005E-2</v>
      </c>
      <c r="R1901">
        <f t="shared" ca="1" si="811"/>
        <v>127.8</v>
      </c>
      <c r="S1901">
        <f t="shared" ca="1" si="806"/>
        <v>3.6070000000000005E-2</v>
      </c>
      <c r="U1901" s="1"/>
      <c r="W1901" t="str">
        <f t="shared" si="823"/>
        <v/>
      </c>
      <c r="Y1901" s="1"/>
      <c r="AA1901">
        <f t="shared" si="824"/>
        <v>0</v>
      </c>
      <c r="AC1901" s="1"/>
      <c r="AE1901">
        <f t="shared" si="825"/>
        <v>0</v>
      </c>
      <c r="AH1901" s="1"/>
      <c r="AI1901" s="17"/>
      <c r="AJ1901" s="25"/>
      <c r="AU1901" s="1">
        <v>43333</v>
      </c>
      <c r="AV1901">
        <v>2.0550000000000002</v>
      </c>
      <c r="AW1901">
        <f t="shared" si="812"/>
        <v>2.0550000000000002E-2</v>
      </c>
      <c r="AY1901" s="1">
        <v>43333</v>
      </c>
      <c r="AZ1901">
        <v>2.1589999999999998</v>
      </c>
      <c r="BA1901">
        <f t="shared" si="813"/>
        <v>2.1589999999999998E-2</v>
      </c>
      <c r="BC1901" s="1">
        <v>43362</v>
      </c>
      <c r="BD1901">
        <v>2.7280000000000002</v>
      </c>
      <c r="BE1901">
        <f t="shared" si="814"/>
        <v>2.7280000000000002E-2</v>
      </c>
      <c r="BG1901" s="1">
        <v>43362</v>
      </c>
      <c r="BH1901">
        <v>2.9346000000000001</v>
      </c>
      <c r="BI1901">
        <f t="shared" si="815"/>
        <v>2.9346000000000001E-2</v>
      </c>
      <c r="BK1901" s="1">
        <v>39314</v>
      </c>
      <c r="BL1901">
        <v>2.2521300000000002</v>
      </c>
      <c r="BM1901">
        <f t="shared" si="821"/>
        <v>2.2521300000000001E-2</v>
      </c>
      <c r="BP1901" s="1">
        <v>43299</v>
      </c>
      <c r="BQ1901">
        <v>209.708</v>
      </c>
      <c r="BR1901">
        <f t="shared" si="816"/>
        <v>2.0970800000000001</v>
      </c>
      <c r="BT1901" s="1">
        <v>43313</v>
      </c>
      <c r="BU1901">
        <v>-0.31900000000000001</v>
      </c>
      <c r="BV1901">
        <f t="shared" si="817"/>
        <v>-3.1900000000000001E-3</v>
      </c>
      <c r="BX1901" s="1">
        <v>43313</v>
      </c>
      <c r="BY1901">
        <v>-0.26900000000000002</v>
      </c>
      <c r="BZ1901">
        <f t="shared" si="818"/>
        <v>-2.6900000000000001E-3</v>
      </c>
      <c r="CB1901" s="1">
        <v>43362</v>
      </c>
      <c r="CC1901">
        <v>-0.25319999999999998</v>
      </c>
      <c r="CD1901">
        <f t="shared" si="819"/>
        <v>-2.532E-3</v>
      </c>
      <c r="CG1901" s="1"/>
    </row>
    <row r="1902" spans="1:85" x14ac:dyDescent="0.3">
      <c r="A1902" s="21">
        <f t="shared" si="820"/>
        <v>48473</v>
      </c>
      <c r="B1902" s="18">
        <f t="shared" si="804"/>
        <v>112.421875</v>
      </c>
      <c r="C1902">
        <f t="shared" si="822"/>
        <v>115</v>
      </c>
      <c r="D1902">
        <f t="shared" ca="1" si="807"/>
        <v>-6.8472222222222223</v>
      </c>
      <c r="E1902">
        <f ca="1">IF(currency="USD",'Future et co'!F1902,IF(currency="EUR",'Future et co'!G1902,FALSE))</f>
        <v>3.6070000000000005E-2</v>
      </c>
      <c r="F1902">
        <f t="shared" ca="1" si="808"/>
        <v>3.6070000000000005E-2</v>
      </c>
      <c r="G1902">
        <f t="shared" ca="1" si="809"/>
        <v>2.0569999999999998E-2</v>
      </c>
      <c r="L1902">
        <f t="shared" ca="1" si="810"/>
        <v>127.8</v>
      </c>
      <c r="M1902">
        <f t="shared" ca="1" si="805"/>
        <v>3.6070000000000005E-2</v>
      </c>
      <c r="R1902">
        <f t="shared" ca="1" si="811"/>
        <v>127.8</v>
      </c>
      <c r="S1902">
        <f t="shared" ca="1" si="806"/>
        <v>3.6070000000000005E-2</v>
      </c>
      <c r="U1902" s="1"/>
      <c r="W1902" t="str">
        <f t="shared" si="823"/>
        <v/>
      </c>
      <c r="Y1902" s="1"/>
      <c r="AA1902">
        <f t="shared" si="824"/>
        <v>0</v>
      </c>
      <c r="AC1902" s="1"/>
      <c r="AE1902">
        <f t="shared" si="825"/>
        <v>0</v>
      </c>
      <c r="AH1902" s="1"/>
      <c r="AI1902" s="17"/>
      <c r="AJ1902" s="25"/>
      <c r="AU1902" s="1">
        <v>43332</v>
      </c>
      <c r="AV1902">
        <v>2.0499999999999998</v>
      </c>
      <c r="AW1902">
        <f t="shared" si="812"/>
        <v>2.0499999999999997E-2</v>
      </c>
      <c r="AY1902" s="1">
        <v>43332</v>
      </c>
      <c r="AZ1902">
        <v>2.157</v>
      </c>
      <c r="BA1902">
        <f t="shared" si="813"/>
        <v>2.1569999999999999E-2</v>
      </c>
      <c r="BC1902" s="1">
        <v>43361</v>
      </c>
      <c r="BD1902">
        <v>2.7080000000000002</v>
      </c>
      <c r="BE1902">
        <f t="shared" si="814"/>
        <v>2.7080000000000003E-2</v>
      </c>
      <c r="BG1902" s="1">
        <v>43361</v>
      </c>
      <c r="BH1902">
        <v>2.9369999999999998</v>
      </c>
      <c r="BI1902">
        <f t="shared" si="815"/>
        <v>2.9369999999999997E-2</v>
      </c>
      <c r="BK1902" s="1">
        <v>39315</v>
      </c>
      <c r="BL1902">
        <v>2.2576700000000001</v>
      </c>
      <c r="BM1902">
        <f t="shared" si="821"/>
        <v>2.2576700000000002E-2</v>
      </c>
      <c r="BP1902" s="1">
        <v>43298</v>
      </c>
      <c r="BQ1902">
        <v>209.57929999999999</v>
      </c>
      <c r="BR1902">
        <f t="shared" si="816"/>
        <v>2.095793</v>
      </c>
      <c r="BT1902" s="1">
        <v>43312</v>
      </c>
      <c r="BU1902">
        <v>-0.31900000000000001</v>
      </c>
      <c r="BV1902">
        <f t="shared" si="817"/>
        <v>-3.1900000000000001E-3</v>
      </c>
      <c r="BX1902" s="1">
        <v>43312</v>
      </c>
      <c r="BY1902">
        <v>-0.26800000000000002</v>
      </c>
      <c r="BZ1902">
        <f t="shared" si="818"/>
        <v>-2.6800000000000001E-3</v>
      </c>
      <c r="CB1902" s="1">
        <v>43361</v>
      </c>
      <c r="CC1902">
        <v>-0.25</v>
      </c>
      <c r="CD1902">
        <f t="shared" si="819"/>
        <v>-2.5000000000000001E-3</v>
      </c>
      <c r="CG1902" s="1"/>
    </row>
    <row r="1903" spans="1:85" x14ac:dyDescent="0.3">
      <c r="A1903" s="21">
        <f t="shared" si="820"/>
        <v>48474</v>
      </c>
      <c r="B1903" s="18">
        <f t="shared" si="804"/>
        <v>112.421875</v>
      </c>
      <c r="C1903">
        <f t="shared" si="822"/>
        <v>115</v>
      </c>
      <c r="D1903">
        <f t="shared" ca="1" si="807"/>
        <v>-6.85</v>
      </c>
      <c r="E1903">
        <f ca="1">IF(currency="USD",'Future et co'!F1903,IF(currency="EUR",'Future et co'!G1903,FALSE))</f>
        <v>3.6070000000000005E-2</v>
      </c>
      <c r="F1903">
        <f t="shared" ca="1" si="808"/>
        <v>3.6070000000000005E-2</v>
      </c>
      <c r="G1903">
        <f t="shared" ca="1" si="809"/>
        <v>2.0569999999999998E-2</v>
      </c>
      <c r="L1903">
        <f t="shared" ca="1" si="810"/>
        <v>127.8</v>
      </c>
      <c r="M1903">
        <f t="shared" ca="1" si="805"/>
        <v>3.6070000000000005E-2</v>
      </c>
      <c r="R1903">
        <f t="shared" ca="1" si="811"/>
        <v>127.8</v>
      </c>
      <c r="S1903">
        <f t="shared" ca="1" si="806"/>
        <v>3.6070000000000005E-2</v>
      </c>
      <c r="U1903" s="1"/>
      <c r="W1903" t="str">
        <f t="shared" si="823"/>
        <v/>
      </c>
      <c r="Y1903" s="1"/>
      <c r="AA1903">
        <f t="shared" si="824"/>
        <v>0</v>
      </c>
      <c r="AC1903" s="1"/>
      <c r="AE1903">
        <f t="shared" si="825"/>
        <v>0</v>
      </c>
      <c r="AH1903" s="1"/>
      <c r="AI1903" s="17"/>
      <c r="AJ1903" s="25"/>
      <c r="AU1903" s="1">
        <v>43329</v>
      </c>
      <c r="AV1903">
        <v>2.0510000000000002</v>
      </c>
      <c r="AW1903">
        <f t="shared" si="812"/>
        <v>2.051E-2</v>
      </c>
      <c r="AY1903" s="1">
        <v>43329</v>
      </c>
      <c r="AZ1903">
        <v>2.1549999999999998</v>
      </c>
      <c r="BA1903">
        <f t="shared" si="813"/>
        <v>2.155E-2</v>
      </c>
      <c r="BC1903" s="1">
        <v>43360</v>
      </c>
      <c r="BD1903">
        <v>2.7090000000000001</v>
      </c>
      <c r="BE1903">
        <f t="shared" si="814"/>
        <v>2.7089999999999999E-2</v>
      </c>
      <c r="BG1903" s="1">
        <v>43360</v>
      </c>
      <c r="BH1903">
        <v>2.911</v>
      </c>
      <c r="BI1903">
        <f t="shared" si="815"/>
        <v>2.911E-2</v>
      </c>
      <c r="BK1903" s="1">
        <v>39316</v>
      </c>
      <c r="BL1903">
        <v>2.2320500000000001</v>
      </c>
      <c r="BM1903">
        <f t="shared" si="821"/>
        <v>2.23205E-2</v>
      </c>
      <c r="BP1903" s="1">
        <v>43297</v>
      </c>
      <c r="BQ1903">
        <v>209.09030000000001</v>
      </c>
      <c r="BR1903">
        <f t="shared" si="816"/>
        <v>2.090903</v>
      </c>
      <c r="BT1903" s="1">
        <v>43311</v>
      </c>
      <c r="BU1903">
        <v>-0.31900000000000001</v>
      </c>
      <c r="BV1903">
        <f t="shared" si="817"/>
        <v>-3.1900000000000001E-3</v>
      </c>
      <c r="BX1903" s="1">
        <v>43311</v>
      </c>
      <c r="BY1903">
        <v>-0.26800000000000002</v>
      </c>
      <c r="BZ1903">
        <f t="shared" si="818"/>
        <v>-2.6800000000000001E-3</v>
      </c>
      <c r="CB1903" s="1">
        <v>43360</v>
      </c>
      <c r="CC1903">
        <v>-0.25</v>
      </c>
      <c r="CD1903">
        <f t="shared" si="819"/>
        <v>-2.5000000000000001E-3</v>
      </c>
      <c r="CG1903" s="1"/>
    </row>
    <row r="1904" spans="1:85" x14ac:dyDescent="0.3">
      <c r="A1904" s="21">
        <f t="shared" si="820"/>
        <v>48477</v>
      </c>
      <c r="B1904" s="18">
        <f t="shared" si="804"/>
        <v>112.421875</v>
      </c>
      <c r="C1904">
        <f t="shared" si="822"/>
        <v>115</v>
      </c>
      <c r="D1904">
        <f t="shared" ca="1" si="807"/>
        <v>-6.8583333333333334</v>
      </c>
      <c r="E1904">
        <f ca="1">IF(currency="USD",'Future et co'!F1904,IF(currency="EUR",'Future et co'!G1904,FALSE))</f>
        <v>3.6070000000000005E-2</v>
      </c>
      <c r="F1904">
        <f t="shared" ca="1" si="808"/>
        <v>3.6070000000000005E-2</v>
      </c>
      <c r="G1904">
        <f t="shared" ca="1" si="809"/>
        <v>2.0569999999999998E-2</v>
      </c>
      <c r="L1904">
        <f t="shared" ca="1" si="810"/>
        <v>127.8</v>
      </c>
      <c r="M1904">
        <f t="shared" ca="1" si="805"/>
        <v>3.6070000000000005E-2</v>
      </c>
      <c r="R1904">
        <f t="shared" ca="1" si="811"/>
        <v>127.8</v>
      </c>
      <c r="S1904">
        <f t="shared" ca="1" si="806"/>
        <v>3.6070000000000005E-2</v>
      </c>
      <c r="U1904" s="1"/>
      <c r="W1904" t="str">
        <f t="shared" si="823"/>
        <v/>
      </c>
      <c r="Y1904" s="1"/>
      <c r="AA1904">
        <f t="shared" si="824"/>
        <v>0</v>
      </c>
      <c r="AC1904" s="1"/>
      <c r="AE1904">
        <f t="shared" si="825"/>
        <v>0</v>
      </c>
      <c r="AH1904" s="1"/>
      <c r="AI1904" s="17"/>
      <c r="AJ1904" s="25"/>
      <c r="AU1904" s="1">
        <v>43328</v>
      </c>
      <c r="AV1904">
        <v>2.0459999999999998</v>
      </c>
      <c r="AW1904">
        <f t="shared" si="812"/>
        <v>2.0459999999999999E-2</v>
      </c>
      <c r="AY1904" s="1">
        <v>43328</v>
      </c>
      <c r="AZ1904">
        <v>2.1539999999999999</v>
      </c>
      <c r="BA1904">
        <f t="shared" si="813"/>
        <v>2.154E-2</v>
      </c>
      <c r="BC1904" s="1">
        <v>43357</v>
      </c>
      <c r="BD1904">
        <v>2.7109999999999999</v>
      </c>
      <c r="BE1904">
        <f t="shared" si="814"/>
        <v>2.7109999999999999E-2</v>
      </c>
      <c r="BG1904" s="1">
        <v>43357</v>
      </c>
      <c r="BH1904">
        <v>2.9180000000000001</v>
      </c>
      <c r="BI1904">
        <f t="shared" si="815"/>
        <v>2.9180000000000001E-2</v>
      </c>
      <c r="BK1904" s="1">
        <v>39317</v>
      </c>
      <c r="BL1904">
        <v>2.2349100000000002</v>
      </c>
      <c r="BM1904">
        <f t="shared" si="821"/>
        <v>2.23491E-2</v>
      </c>
      <c r="BP1904" s="1">
        <v>43294</v>
      </c>
      <c r="BQ1904">
        <v>209.7466</v>
      </c>
      <c r="BR1904">
        <f t="shared" si="816"/>
        <v>2.0974659999999998</v>
      </c>
      <c r="BT1904" s="1">
        <v>43308</v>
      </c>
      <c r="BU1904">
        <v>-0.32</v>
      </c>
      <c r="BV1904">
        <f t="shared" si="817"/>
        <v>-3.2000000000000002E-3</v>
      </c>
      <c r="BX1904" s="1">
        <v>43308</v>
      </c>
      <c r="BY1904">
        <v>-0.26900000000000002</v>
      </c>
      <c r="BZ1904">
        <f t="shared" si="818"/>
        <v>-2.6900000000000001E-3</v>
      </c>
      <c r="CB1904" s="1">
        <v>43357</v>
      </c>
      <c r="CC1904">
        <v>-0.27</v>
      </c>
      <c r="CD1904">
        <f t="shared" si="819"/>
        <v>-2.7000000000000001E-3</v>
      </c>
      <c r="CG1904" s="1"/>
    </row>
    <row r="1905" spans="1:85" x14ac:dyDescent="0.3">
      <c r="A1905" s="21">
        <f t="shared" si="820"/>
        <v>48478</v>
      </c>
      <c r="B1905" s="18">
        <f t="shared" si="804"/>
        <v>112.421875</v>
      </c>
      <c r="C1905">
        <f t="shared" si="822"/>
        <v>115</v>
      </c>
      <c r="D1905">
        <f t="shared" ca="1" si="807"/>
        <v>-6.8611111111111107</v>
      </c>
      <c r="E1905">
        <f ca="1">IF(currency="USD",'Future et co'!F1905,IF(currency="EUR",'Future et co'!G1905,FALSE))</f>
        <v>3.6070000000000005E-2</v>
      </c>
      <c r="F1905">
        <f t="shared" ca="1" si="808"/>
        <v>3.6070000000000005E-2</v>
      </c>
      <c r="G1905">
        <f t="shared" ca="1" si="809"/>
        <v>2.0569999999999998E-2</v>
      </c>
      <c r="L1905">
        <f t="shared" ca="1" si="810"/>
        <v>127.8</v>
      </c>
      <c r="M1905">
        <f t="shared" ca="1" si="805"/>
        <v>3.6070000000000005E-2</v>
      </c>
      <c r="R1905">
        <f t="shared" ca="1" si="811"/>
        <v>127.8</v>
      </c>
      <c r="S1905">
        <f t="shared" ca="1" si="806"/>
        <v>3.6070000000000005E-2</v>
      </c>
      <c r="U1905" s="1"/>
      <c r="W1905" t="str">
        <f t="shared" si="823"/>
        <v/>
      </c>
      <c r="Y1905" s="1"/>
      <c r="AA1905">
        <f t="shared" si="824"/>
        <v>0</v>
      </c>
      <c r="AC1905" s="1"/>
      <c r="AE1905">
        <f t="shared" si="825"/>
        <v>0</v>
      </c>
      <c r="AH1905" s="1"/>
      <c r="AI1905" s="17"/>
      <c r="AJ1905" s="25"/>
      <c r="AU1905" s="1">
        <v>43327</v>
      </c>
      <c r="AV1905">
        <v>2.0310000000000001</v>
      </c>
      <c r="AW1905">
        <f t="shared" si="812"/>
        <v>2.0310000000000002E-2</v>
      </c>
      <c r="AY1905" s="1">
        <v>43327</v>
      </c>
      <c r="AZ1905">
        <v>2.149</v>
      </c>
      <c r="BA1905">
        <f t="shared" si="813"/>
        <v>2.1489999999999999E-2</v>
      </c>
      <c r="BC1905" s="1">
        <v>43356</v>
      </c>
      <c r="BD1905">
        <v>2.7069999999999999</v>
      </c>
      <c r="BE1905">
        <f t="shared" si="814"/>
        <v>2.7069999999999997E-2</v>
      </c>
      <c r="BG1905" s="1">
        <v>43356</v>
      </c>
      <c r="BH1905">
        <v>2.8959999999999999</v>
      </c>
      <c r="BI1905">
        <f t="shared" si="815"/>
        <v>2.896E-2</v>
      </c>
      <c r="BK1905" s="1">
        <v>39318</v>
      </c>
      <c r="BL1905">
        <v>2.2087300000000001</v>
      </c>
      <c r="BM1905">
        <f t="shared" si="821"/>
        <v>2.2087300000000001E-2</v>
      </c>
      <c r="BP1905" s="1">
        <v>43293</v>
      </c>
      <c r="BQ1905">
        <v>209.47640000000001</v>
      </c>
      <c r="BR1905">
        <f t="shared" si="816"/>
        <v>2.0947640000000001</v>
      </c>
      <c r="BT1905" s="1">
        <v>43307</v>
      </c>
      <c r="BU1905">
        <v>-0.32</v>
      </c>
      <c r="BV1905">
        <f t="shared" si="817"/>
        <v>-3.2000000000000002E-3</v>
      </c>
      <c r="BX1905" s="1">
        <v>43307</v>
      </c>
      <c r="BY1905">
        <v>-0.26900000000000002</v>
      </c>
      <c r="BZ1905">
        <f t="shared" si="818"/>
        <v>-2.6900000000000001E-3</v>
      </c>
      <c r="CB1905" s="1">
        <v>43356</v>
      </c>
      <c r="CC1905">
        <v>-0.27</v>
      </c>
      <c r="CD1905">
        <f t="shared" si="819"/>
        <v>-2.7000000000000001E-3</v>
      </c>
      <c r="CG1905" s="1"/>
    </row>
    <row r="1906" spans="1:85" x14ac:dyDescent="0.3">
      <c r="A1906" s="21">
        <f t="shared" si="820"/>
        <v>48479</v>
      </c>
      <c r="B1906" s="18">
        <f t="shared" si="804"/>
        <v>112.421875</v>
      </c>
      <c r="C1906">
        <f t="shared" si="822"/>
        <v>115</v>
      </c>
      <c r="D1906">
        <f t="shared" ca="1" si="807"/>
        <v>-6.8638888888888889</v>
      </c>
      <c r="E1906">
        <f ca="1">IF(currency="USD",'Future et co'!F1906,IF(currency="EUR",'Future et co'!G1906,FALSE))</f>
        <v>3.6070000000000005E-2</v>
      </c>
      <c r="F1906">
        <f t="shared" ca="1" si="808"/>
        <v>3.6070000000000005E-2</v>
      </c>
      <c r="G1906">
        <f t="shared" ca="1" si="809"/>
        <v>2.0569999999999998E-2</v>
      </c>
      <c r="L1906">
        <f t="shared" ca="1" si="810"/>
        <v>127.8</v>
      </c>
      <c r="M1906">
        <f t="shared" ca="1" si="805"/>
        <v>3.6070000000000005E-2</v>
      </c>
      <c r="R1906">
        <f t="shared" ca="1" si="811"/>
        <v>127.8</v>
      </c>
      <c r="S1906">
        <f t="shared" ca="1" si="806"/>
        <v>3.6070000000000005E-2</v>
      </c>
      <c r="U1906" s="1"/>
      <c r="W1906" t="str">
        <f t="shared" si="823"/>
        <v/>
      </c>
      <c r="Y1906" s="1"/>
      <c r="AA1906">
        <f t="shared" si="824"/>
        <v>0</v>
      </c>
      <c r="AC1906" s="1"/>
      <c r="AE1906">
        <f t="shared" si="825"/>
        <v>0</v>
      </c>
      <c r="AH1906" s="1"/>
      <c r="AI1906" s="17"/>
      <c r="AJ1906" s="25"/>
      <c r="AU1906" s="1">
        <v>43326</v>
      </c>
      <c r="AV1906">
        <v>2.028</v>
      </c>
      <c r="AW1906">
        <f t="shared" si="812"/>
        <v>2.0279999999999999E-2</v>
      </c>
      <c r="AY1906" s="1">
        <v>43326</v>
      </c>
      <c r="AZ1906">
        <v>2.1520000000000001</v>
      </c>
      <c r="BA1906">
        <f t="shared" si="813"/>
        <v>2.1520000000000001E-2</v>
      </c>
      <c r="BC1906" s="1">
        <v>43355</v>
      </c>
      <c r="BD1906">
        <v>2.6989999999999998</v>
      </c>
      <c r="BE1906">
        <f t="shared" si="814"/>
        <v>2.699E-2</v>
      </c>
      <c r="BG1906" s="1">
        <v>43355</v>
      </c>
      <c r="BH1906">
        <v>2.8940000000000001</v>
      </c>
      <c r="BI1906">
        <f t="shared" si="815"/>
        <v>2.894E-2</v>
      </c>
      <c r="BK1906" s="1">
        <v>39321</v>
      </c>
      <c r="BL1906">
        <v>2.2283300000000001</v>
      </c>
      <c r="BM1906">
        <f t="shared" si="821"/>
        <v>2.2283300000000002E-2</v>
      </c>
      <c r="BP1906" s="1">
        <v>43292</v>
      </c>
      <c r="BQ1906">
        <v>209.16749999999999</v>
      </c>
      <c r="BR1906">
        <f t="shared" si="816"/>
        <v>2.091675</v>
      </c>
      <c r="BT1906" s="1">
        <v>43306</v>
      </c>
      <c r="BU1906">
        <v>-0.32100000000000001</v>
      </c>
      <c r="BV1906">
        <f t="shared" si="817"/>
        <v>-3.2100000000000002E-3</v>
      </c>
      <c r="BX1906" s="1">
        <v>43306</v>
      </c>
      <c r="BY1906">
        <v>-0.26900000000000002</v>
      </c>
      <c r="BZ1906">
        <f t="shared" si="818"/>
        <v>-2.6900000000000001E-3</v>
      </c>
      <c r="CB1906" s="1">
        <v>43355</v>
      </c>
      <c r="CC1906">
        <v>-0.25</v>
      </c>
      <c r="CD1906">
        <f t="shared" si="819"/>
        <v>-2.5000000000000001E-3</v>
      </c>
      <c r="CG1906" s="1"/>
    </row>
    <row r="1907" spans="1:85" x14ac:dyDescent="0.3">
      <c r="A1907" s="21">
        <f t="shared" si="820"/>
        <v>48480</v>
      </c>
      <c r="B1907" s="18">
        <f t="shared" si="804"/>
        <v>112.421875</v>
      </c>
      <c r="C1907">
        <f t="shared" si="822"/>
        <v>115</v>
      </c>
      <c r="D1907">
        <f t="shared" ca="1" si="807"/>
        <v>-6.8666666666666663</v>
      </c>
      <c r="E1907">
        <f ca="1">IF(currency="USD",'Future et co'!F1907,IF(currency="EUR",'Future et co'!G1907,FALSE))</f>
        <v>3.6070000000000005E-2</v>
      </c>
      <c r="F1907">
        <f t="shared" ca="1" si="808"/>
        <v>3.6070000000000005E-2</v>
      </c>
      <c r="G1907">
        <f t="shared" ca="1" si="809"/>
        <v>2.0569999999999998E-2</v>
      </c>
      <c r="L1907">
        <f t="shared" ca="1" si="810"/>
        <v>127.8</v>
      </c>
      <c r="M1907">
        <f t="shared" ca="1" si="805"/>
        <v>3.6070000000000005E-2</v>
      </c>
      <c r="R1907">
        <f t="shared" ca="1" si="811"/>
        <v>127.8</v>
      </c>
      <c r="S1907">
        <f t="shared" ca="1" si="806"/>
        <v>3.6070000000000005E-2</v>
      </c>
      <c r="U1907" s="1"/>
      <c r="W1907" t="str">
        <f t="shared" si="823"/>
        <v/>
      </c>
      <c r="Y1907" s="1"/>
      <c r="AA1907">
        <f t="shared" si="824"/>
        <v>0</v>
      </c>
      <c r="AC1907" s="1"/>
      <c r="AE1907">
        <f t="shared" si="825"/>
        <v>0</v>
      </c>
      <c r="AH1907" s="1"/>
      <c r="AI1907" s="17"/>
      <c r="AJ1907" s="25"/>
      <c r="AU1907" s="1">
        <v>43325</v>
      </c>
      <c r="AV1907">
        <v>2.0270000000000001</v>
      </c>
      <c r="AW1907">
        <f t="shared" si="812"/>
        <v>2.027E-2</v>
      </c>
      <c r="AY1907" s="1">
        <v>43325</v>
      </c>
      <c r="AZ1907">
        <v>2.133</v>
      </c>
      <c r="BA1907">
        <f t="shared" si="813"/>
        <v>2.1330000000000002E-2</v>
      </c>
      <c r="BC1907" s="1">
        <v>43354</v>
      </c>
      <c r="BD1907">
        <v>2.7040000000000002</v>
      </c>
      <c r="BE1907">
        <f t="shared" si="814"/>
        <v>2.7040000000000002E-2</v>
      </c>
      <c r="BG1907" s="1">
        <v>43354</v>
      </c>
      <c r="BH1907">
        <v>2.9047999999999998</v>
      </c>
      <c r="BI1907">
        <f t="shared" si="815"/>
        <v>2.9047999999999997E-2</v>
      </c>
      <c r="BK1907" s="1">
        <v>39322</v>
      </c>
      <c r="BL1907">
        <v>2.2836799999999999</v>
      </c>
      <c r="BM1907">
        <f t="shared" si="821"/>
        <v>2.2836800000000001E-2</v>
      </c>
      <c r="BP1907" s="1">
        <v>43291</v>
      </c>
      <c r="BQ1907">
        <v>208.97450000000001</v>
      </c>
      <c r="BR1907">
        <f t="shared" si="816"/>
        <v>2.0897450000000002</v>
      </c>
      <c r="BT1907" s="1">
        <v>43305</v>
      </c>
      <c r="BU1907">
        <v>-0.32100000000000001</v>
      </c>
      <c r="BV1907">
        <f t="shared" si="817"/>
        <v>-3.2100000000000002E-3</v>
      </c>
      <c r="BX1907" s="1">
        <v>43305</v>
      </c>
      <c r="BY1907">
        <v>-0.26900000000000002</v>
      </c>
      <c r="BZ1907">
        <f t="shared" si="818"/>
        <v>-2.6900000000000001E-3</v>
      </c>
      <c r="CB1907" s="1">
        <v>43354</v>
      </c>
      <c r="CC1907">
        <v>-0.25</v>
      </c>
      <c r="CD1907">
        <f t="shared" si="819"/>
        <v>-2.5000000000000001E-3</v>
      </c>
      <c r="CG1907" s="1"/>
    </row>
    <row r="1908" spans="1:85" x14ac:dyDescent="0.3">
      <c r="A1908" s="21">
        <f t="shared" si="820"/>
        <v>48481</v>
      </c>
      <c r="B1908" s="18">
        <f t="shared" si="804"/>
        <v>112.421875</v>
      </c>
      <c r="C1908">
        <f t="shared" si="822"/>
        <v>115</v>
      </c>
      <c r="D1908">
        <f t="shared" ca="1" si="807"/>
        <v>-6.8694444444444445</v>
      </c>
      <c r="E1908">
        <f ca="1">IF(currency="USD",'Future et co'!F1908,IF(currency="EUR",'Future et co'!G1908,FALSE))</f>
        <v>3.6070000000000005E-2</v>
      </c>
      <c r="F1908">
        <f t="shared" ca="1" si="808"/>
        <v>3.6070000000000005E-2</v>
      </c>
      <c r="G1908">
        <f t="shared" ca="1" si="809"/>
        <v>2.0569999999999998E-2</v>
      </c>
      <c r="L1908">
        <f t="shared" ca="1" si="810"/>
        <v>127.8</v>
      </c>
      <c r="M1908">
        <f t="shared" ca="1" si="805"/>
        <v>3.6070000000000005E-2</v>
      </c>
      <c r="R1908">
        <f t="shared" ca="1" si="811"/>
        <v>127.8</v>
      </c>
      <c r="S1908">
        <f t="shared" ca="1" si="806"/>
        <v>3.6070000000000005E-2</v>
      </c>
      <c r="U1908" s="1"/>
      <c r="W1908" t="str">
        <f t="shared" si="823"/>
        <v/>
      </c>
      <c r="Y1908" s="1"/>
      <c r="AA1908">
        <f t="shared" si="824"/>
        <v>0</v>
      </c>
      <c r="AC1908" s="1"/>
      <c r="AE1908">
        <f t="shared" si="825"/>
        <v>0</v>
      </c>
      <c r="AH1908" s="1"/>
      <c r="AI1908" s="17"/>
      <c r="AJ1908" s="25"/>
      <c r="AU1908" s="1">
        <v>43322</v>
      </c>
      <c r="AV1908">
        <v>2.0190000000000001</v>
      </c>
      <c r="AW1908">
        <f t="shared" si="812"/>
        <v>2.019E-2</v>
      </c>
      <c r="AY1908" s="1">
        <v>43322</v>
      </c>
      <c r="AZ1908">
        <v>2.1339999999999999</v>
      </c>
      <c r="BA1908">
        <f t="shared" si="813"/>
        <v>2.1339999999999998E-2</v>
      </c>
      <c r="BC1908" s="1">
        <v>43353</v>
      </c>
      <c r="BD1908">
        <v>2.6859999999999999</v>
      </c>
      <c r="BE1908">
        <f t="shared" si="814"/>
        <v>2.6859999999999998E-2</v>
      </c>
      <c r="BG1908" s="1">
        <v>43353</v>
      </c>
      <c r="BH1908">
        <v>2.8742000000000001</v>
      </c>
      <c r="BI1908">
        <f t="shared" si="815"/>
        <v>2.8742E-2</v>
      </c>
      <c r="BK1908" s="1">
        <v>39323</v>
      </c>
      <c r="BL1908">
        <v>2.2411599999999998</v>
      </c>
      <c r="BM1908">
        <f t="shared" si="821"/>
        <v>2.2411599999999997E-2</v>
      </c>
      <c r="BP1908" s="1">
        <v>43290</v>
      </c>
      <c r="BQ1908">
        <v>209.2705</v>
      </c>
      <c r="BR1908">
        <f t="shared" si="816"/>
        <v>2.092705</v>
      </c>
      <c r="BT1908" s="1">
        <v>43304</v>
      </c>
      <c r="BU1908">
        <v>-0.32100000000000001</v>
      </c>
      <c r="BV1908">
        <f t="shared" si="817"/>
        <v>-3.2100000000000002E-3</v>
      </c>
      <c r="BX1908" s="1">
        <v>43304</v>
      </c>
      <c r="BY1908">
        <v>-0.26900000000000002</v>
      </c>
      <c r="BZ1908">
        <f t="shared" si="818"/>
        <v>-2.6900000000000001E-3</v>
      </c>
      <c r="CB1908" s="1">
        <v>43353</v>
      </c>
      <c r="CC1908">
        <v>-0.27</v>
      </c>
      <c r="CD1908">
        <f t="shared" si="819"/>
        <v>-2.7000000000000001E-3</v>
      </c>
      <c r="CG1908" s="1"/>
    </row>
    <row r="1909" spans="1:85" x14ac:dyDescent="0.3">
      <c r="A1909" s="21">
        <f t="shared" si="820"/>
        <v>48484</v>
      </c>
      <c r="B1909" s="18">
        <f t="shared" si="804"/>
        <v>112.421875</v>
      </c>
      <c r="C1909">
        <f t="shared" si="822"/>
        <v>115</v>
      </c>
      <c r="D1909">
        <f t="shared" ca="1" si="807"/>
        <v>-6.8777777777777782</v>
      </c>
      <c r="E1909">
        <f ca="1">IF(currency="USD",'Future et co'!F1909,IF(currency="EUR",'Future et co'!G1909,FALSE))</f>
        <v>3.6070000000000005E-2</v>
      </c>
      <c r="F1909">
        <f t="shared" ca="1" si="808"/>
        <v>3.6070000000000005E-2</v>
      </c>
      <c r="G1909">
        <f t="shared" ca="1" si="809"/>
        <v>2.0569999999999998E-2</v>
      </c>
      <c r="L1909">
        <f t="shared" ca="1" si="810"/>
        <v>127.8</v>
      </c>
      <c r="M1909">
        <f t="shared" ca="1" si="805"/>
        <v>3.6070000000000005E-2</v>
      </c>
      <c r="R1909">
        <f t="shared" ca="1" si="811"/>
        <v>127.8</v>
      </c>
      <c r="S1909">
        <f t="shared" ca="1" si="806"/>
        <v>3.6070000000000005E-2</v>
      </c>
      <c r="U1909" s="1"/>
      <c r="W1909" t="str">
        <f t="shared" si="823"/>
        <v/>
      </c>
      <c r="Y1909" s="1"/>
      <c r="AA1909">
        <f t="shared" si="824"/>
        <v>0</v>
      </c>
      <c r="AC1909" s="1"/>
      <c r="AE1909">
        <f t="shared" si="825"/>
        <v>0</v>
      </c>
      <c r="AH1909" s="1"/>
      <c r="AI1909" s="17"/>
      <c r="AJ1909" s="25"/>
      <c r="AU1909" s="1">
        <v>43321</v>
      </c>
      <c r="AV1909">
        <v>2.0270000000000001</v>
      </c>
      <c r="AW1909">
        <f t="shared" si="812"/>
        <v>2.027E-2</v>
      </c>
      <c r="AY1909" s="1">
        <v>43321</v>
      </c>
      <c r="AZ1909">
        <v>2.1429999999999998</v>
      </c>
      <c r="BA1909">
        <f t="shared" si="813"/>
        <v>2.1429999999999998E-2</v>
      </c>
      <c r="BC1909" s="1">
        <v>43350</v>
      </c>
      <c r="BD1909">
        <v>2.681</v>
      </c>
      <c r="BE1909">
        <f t="shared" si="814"/>
        <v>2.681E-2</v>
      </c>
      <c r="BG1909" s="1">
        <v>43350</v>
      </c>
      <c r="BH1909">
        <v>2.8580000000000001</v>
      </c>
      <c r="BI1909">
        <f t="shared" si="815"/>
        <v>2.8580000000000001E-2</v>
      </c>
      <c r="BK1909" s="1">
        <v>39324</v>
      </c>
      <c r="BL1909">
        <v>2.2535500000000002</v>
      </c>
      <c r="BM1909">
        <f t="shared" si="821"/>
        <v>2.25355E-2</v>
      </c>
      <c r="BP1909" s="1">
        <v>43287</v>
      </c>
      <c r="BQ1909">
        <v>209.54079999999999</v>
      </c>
      <c r="BR1909">
        <f t="shared" si="816"/>
        <v>2.0954079999999999</v>
      </c>
      <c r="BT1909" s="1">
        <v>43301</v>
      </c>
      <c r="BU1909">
        <v>-0.32100000000000001</v>
      </c>
      <c r="BV1909">
        <f t="shared" si="817"/>
        <v>-3.2100000000000002E-3</v>
      </c>
      <c r="BX1909" s="1">
        <v>43301</v>
      </c>
      <c r="BY1909">
        <v>-0.26900000000000002</v>
      </c>
      <c r="BZ1909">
        <f t="shared" si="818"/>
        <v>-2.6900000000000001E-3</v>
      </c>
      <c r="CB1909" s="1">
        <v>43350</v>
      </c>
      <c r="CC1909">
        <v>-0.25</v>
      </c>
      <c r="CD1909">
        <f t="shared" si="819"/>
        <v>-2.5000000000000001E-3</v>
      </c>
      <c r="CG1909" s="1"/>
    </row>
    <row r="1910" spans="1:85" x14ac:dyDescent="0.3">
      <c r="A1910" s="21">
        <f t="shared" si="820"/>
        <v>48485</v>
      </c>
      <c r="B1910" s="18">
        <f t="shared" si="804"/>
        <v>112.421875</v>
      </c>
      <c r="C1910">
        <f t="shared" si="822"/>
        <v>115</v>
      </c>
      <c r="D1910">
        <f t="shared" ca="1" si="807"/>
        <v>-6.8805555555555555</v>
      </c>
      <c r="E1910">
        <f ca="1">IF(currency="USD",'Future et co'!F1910,IF(currency="EUR",'Future et co'!G1910,FALSE))</f>
        <v>3.6070000000000005E-2</v>
      </c>
      <c r="F1910">
        <f t="shared" ca="1" si="808"/>
        <v>3.6070000000000005E-2</v>
      </c>
      <c r="G1910">
        <f t="shared" ca="1" si="809"/>
        <v>2.0569999999999998E-2</v>
      </c>
      <c r="L1910">
        <f t="shared" ca="1" si="810"/>
        <v>127.8</v>
      </c>
      <c r="M1910">
        <f t="shared" ca="1" si="805"/>
        <v>3.6070000000000005E-2</v>
      </c>
      <c r="R1910">
        <f t="shared" ca="1" si="811"/>
        <v>127.8</v>
      </c>
      <c r="S1910">
        <f t="shared" ca="1" si="806"/>
        <v>3.6070000000000005E-2</v>
      </c>
      <c r="U1910" s="1"/>
      <c r="W1910" t="str">
        <f t="shared" si="823"/>
        <v/>
      </c>
      <c r="Y1910" s="1"/>
      <c r="AA1910">
        <f t="shared" si="824"/>
        <v>0</v>
      </c>
      <c r="AC1910" s="1"/>
      <c r="AE1910">
        <f t="shared" si="825"/>
        <v>0</v>
      </c>
      <c r="AH1910" s="1"/>
      <c r="AI1910" s="17"/>
      <c r="AJ1910" s="25"/>
      <c r="AU1910" s="1">
        <v>43320</v>
      </c>
      <c r="AV1910">
        <v>2.0190000000000001</v>
      </c>
      <c r="AW1910">
        <f t="shared" si="812"/>
        <v>2.019E-2</v>
      </c>
      <c r="AY1910" s="1">
        <v>43320</v>
      </c>
      <c r="AZ1910">
        <v>2.141</v>
      </c>
      <c r="BA1910">
        <f t="shared" si="813"/>
        <v>2.1409999999999998E-2</v>
      </c>
      <c r="BC1910" s="1">
        <v>43349</v>
      </c>
      <c r="BD1910">
        <v>2.641</v>
      </c>
      <c r="BE1910">
        <f t="shared" si="814"/>
        <v>2.6409999999999999E-2</v>
      </c>
      <c r="BG1910" s="1">
        <v>43349</v>
      </c>
      <c r="BH1910">
        <v>2.7926000000000002</v>
      </c>
      <c r="BI1910">
        <f t="shared" si="815"/>
        <v>2.7926000000000003E-2</v>
      </c>
      <c r="BK1910" s="1">
        <v>39325</v>
      </c>
      <c r="BL1910">
        <v>2.22851</v>
      </c>
      <c r="BM1910">
        <f t="shared" si="821"/>
        <v>2.2285099999999999E-2</v>
      </c>
      <c r="BP1910" s="1">
        <v>43286</v>
      </c>
      <c r="BQ1910">
        <v>209.38630000000001</v>
      </c>
      <c r="BR1910">
        <f t="shared" si="816"/>
        <v>2.0938630000000003</v>
      </c>
      <c r="BT1910" s="1">
        <v>43300</v>
      </c>
      <c r="BU1910">
        <v>-0.32100000000000001</v>
      </c>
      <c r="BV1910">
        <f t="shared" si="817"/>
        <v>-3.2100000000000002E-3</v>
      </c>
      <c r="BX1910" s="1">
        <v>43300</v>
      </c>
      <c r="BY1910">
        <v>-0.26900000000000002</v>
      </c>
      <c r="BZ1910">
        <f t="shared" si="818"/>
        <v>-2.6900000000000001E-3</v>
      </c>
      <c r="CB1910" s="1">
        <v>43349</v>
      </c>
      <c r="CC1910">
        <v>-0.27</v>
      </c>
      <c r="CD1910">
        <f t="shared" si="819"/>
        <v>-2.7000000000000001E-3</v>
      </c>
      <c r="CG1910" s="1"/>
    </row>
    <row r="1911" spans="1:85" x14ac:dyDescent="0.3">
      <c r="A1911" s="21">
        <f t="shared" si="820"/>
        <v>48486</v>
      </c>
      <c r="B1911" s="18">
        <f t="shared" si="804"/>
        <v>112.421875</v>
      </c>
      <c r="C1911">
        <f t="shared" si="822"/>
        <v>115</v>
      </c>
      <c r="D1911">
        <f t="shared" ca="1" si="807"/>
        <v>-6.8833333333333337</v>
      </c>
      <c r="E1911">
        <f ca="1">IF(currency="USD",'Future et co'!F1911,IF(currency="EUR",'Future et co'!G1911,FALSE))</f>
        <v>3.6070000000000005E-2</v>
      </c>
      <c r="F1911">
        <f t="shared" ca="1" si="808"/>
        <v>3.6070000000000005E-2</v>
      </c>
      <c r="G1911">
        <f t="shared" ca="1" si="809"/>
        <v>2.0569999999999998E-2</v>
      </c>
      <c r="L1911">
        <f t="shared" ca="1" si="810"/>
        <v>127.8</v>
      </c>
      <c r="M1911">
        <f t="shared" ca="1" si="805"/>
        <v>3.6070000000000005E-2</v>
      </c>
      <c r="R1911">
        <f t="shared" ca="1" si="811"/>
        <v>127.8</v>
      </c>
      <c r="S1911">
        <f t="shared" ca="1" si="806"/>
        <v>3.6070000000000005E-2</v>
      </c>
      <c r="U1911" s="1"/>
      <c r="W1911" t="str">
        <f t="shared" si="823"/>
        <v/>
      </c>
      <c r="Y1911" s="1"/>
      <c r="AA1911">
        <f t="shared" si="824"/>
        <v>0</v>
      </c>
      <c r="AC1911" s="1"/>
      <c r="AE1911">
        <f t="shared" si="825"/>
        <v>0</v>
      </c>
      <c r="AH1911" s="1"/>
      <c r="AI1911" s="17"/>
      <c r="AJ1911" s="25"/>
      <c r="AU1911" s="1">
        <v>43319</v>
      </c>
      <c r="AV1911">
        <v>2.0169999999999999</v>
      </c>
      <c r="AW1911">
        <f t="shared" si="812"/>
        <v>2.017E-2</v>
      </c>
      <c r="AY1911" s="1">
        <v>43319</v>
      </c>
      <c r="AZ1911">
        <v>2.1429999999999998</v>
      </c>
      <c r="BA1911">
        <f t="shared" si="813"/>
        <v>2.1429999999999998E-2</v>
      </c>
      <c r="BC1911" s="1">
        <v>43348</v>
      </c>
      <c r="BD1911">
        <v>2.6509999999999998</v>
      </c>
      <c r="BE1911">
        <f t="shared" si="814"/>
        <v>2.6509999999999999E-2</v>
      </c>
      <c r="BG1911" s="1">
        <v>43348</v>
      </c>
      <c r="BH1911">
        <v>2.8029999999999999</v>
      </c>
      <c r="BI1911">
        <f t="shared" si="815"/>
        <v>2.8029999999999999E-2</v>
      </c>
      <c r="BK1911" s="1">
        <v>39328</v>
      </c>
      <c r="BL1911">
        <v>2.22851</v>
      </c>
      <c r="BM1911">
        <f t="shared" si="821"/>
        <v>2.2285099999999999E-2</v>
      </c>
      <c r="BP1911" s="1">
        <v>43285</v>
      </c>
      <c r="BQ1911">
        <v>209.19329999999999</v>
      </c>
      <c r="BR1911">
        <f t="shared" si="816"/>
        <v>2.091933</v>
      </c>
      <c r="BT1911" s="1">
        <v>43299</v>
      </c>
      <c r="BU1911">
        <v>-0.32100000000000001</v>
      </c>
      <c r="BV1911">
        <f t="shared" si="817"/>
        <v>-3.2100000000000002E-3</v>
      </c>
      <c r="BX1911" s="1">
        <v>43299</v>
      </c>
      <c r="BY1911">
        <v>-0.26900000000000002</v>
      </c>
      <c r="BZ1911">
        <f t="shared" si="818"/>
        <v>-2.6900000000000001E-3</v>
      </c>
      <c r="CB1911" s="1">
        <v>43348</v>
      </c>
      <c r="CC1911">
        <v>-0.25</v>
      </c>
      <c r="CD1911">
        <f t="shared" si="819"/>
        <v>-2.5000000000000001E-3</v>
      </c>
      <c r="CG1911" s="1"/>
    </row>
    <row r="1912" spans="1:85" x14ac:dyDescent="0.3">
      <c r="A1912" s="21">
        <f t="shared" si="820"/>
        <v>48487</v>
      </c>
      <c r="B1912" s="18">
        <f t="shared" si="804"/>
        <v>112.421875</v>
      </c>
      <c r="C1912">
        <f t="shared" si="822"/>
        <v>115</v>
      </c>
      <c r="D1912">
        <f t="shared" ca="1" si="807"/>
        <v>-6.8861111111111111</v>
      </c>
      <c r="E1912">
        <f ca="1">IF(currency="USD",'Future et co'!F1912,IF(currency="EUR",'Future et co'!G1912,FALSE))</f>
        <v>3.6070000000000005E-2</v>
      </c>
      <c r="F1912">
        <f t="shared" ca="1" si="808"/>
        <v>3.6070000000000005E-2</v>
      </c>
      <c r="G1912">
        <f t="shared" ca="1" si="809"/>
        <v>2.0569999999999998E-2</v>
      </c>
      <c r="L1912">
        <f t="shared" ca="1" si="810"/>
        <v>127.8</v>
      </c>
      <c r="M1912">
        <f t="shared" ca="1" si="805"/>
        <v>3.6070000000000005E-2</v>
      </c>
      <c r="R1912">
        <f t="shared" ca="1" si="811"/>
        <v>127.8</v>
      </c>
      <c r="S1912">
        <f t="shared" ca="1" si="806"/>
        <v>3.6070000000000005E-2</v>
      </c>
      <c r="U1912" s="1"/>
      <c r="W1912" t="str">
        <f t="shared" si="823"/>
        <v/>
      </c>
      <c r="Y1912" s="1"/>
      <c r="AA1912">
        <f t="shared" si="824"/>
        <v>0</v>
      </c>
      <c r="AC1912" s="1"/>
      <c r="AE1912">
        <f t="shared" si="825"/>
        <v>0</v>
      </c>
      <c r="AH1912" s="1"/>
      <c r="AI1912" s="17"/>
      <c r="AJ1912" s="25"/>
      <c r="AU1912" s="1">
        <v>43318</v>
      </c>
      <c r="AV1912">
        <v>2.008</v>
      </c>
      <c r="AW1912">
        <f t="shared" si="812"/>
        <v>2.0080000000000001E-2</v>
      </c>
      <c r="AY1912" s="1">
        <v>43318</v>
      </c>
      <c r="AZ1912">
        <v>2.13</v>
      </c>
      <c r="BA1912">
        <f t="shared" si="813"/>
        <v>2.1299999999999999E-2</v>
      </c>
      <c r="BC1912" s="1">
        <v>43347</v>
      </c>
      <c r="BD1912">
        <v>2.6429999999999998</v>
      </c>
      <c r="BE1912">
        <f t="shared" si="814"/>
        <v>2.6429999999999999E-2</v>
      </c>
      <c r="BG1912" s="1">
        <v>43347</v>
      </c>
      <c r="BH1912">
        <v>2.8140000000000001</v>
      </c>
      <c r="BI1912">
        <f t="shared" si="815"/>
        <v>2.8140000000000002E-2</v>
      </c>
      <c r="BK1912" s="1">
        <v>39329</v>
      </c>
      <c r="BL1912">
        <v>2.20825</v>
      </c>
      <c r="BM1912">
        <f t="shared" si="821"/>
        <v>2.2082500000000001E-2</v>
      </c>
      <c r="BP1912" s="1">
        <v>43284</v>
      </c>
      <c r="BQ1912">
        <v>209.41210000000001</v>
      </c>
      <c r="BR1912">
        <f t="shared" si="816"/>
        <v>2.0941209999999999</v>
      </c>
      <c r="BT1912" s="1">
        <v>43298</v>
      </c>
      <c r="BU1912">
        <v>-0.32100000000000001</v>
      </c>
      <c r="BV1912">
        <f t="shared" si="817"/>
        <v>-3.2100000000000002E-3</v>
      </c>
      <c r="BX1912" s="1">
        <v>43298</v>
      </c>
      <c r="BY1912">
        <v>-0.26900000000000002</v>
      </c>
      <c r="BZ1912">
        <f t="shared" si="818"/>
        <v>-2.6900000000000001E-3</v>
      </c>
      <c r="CB1912" s="1">
        <v>43347</v>
      </c>
      <c r="CC1912">
        <v>-0.25</v>
      </c>
      <c r="CD1912">
        <f t="shared" si="819"/>
        <v>-2.5000000000000001E-3</v>
      </c>
      <c r="CG1912" s="1"/>
    </row>
    <row r="1913" spans="1:85" x14ac:dyDescent="0.3">
      <c r="A1913" s="21">
        <f t="shared" si="820"/>
        <v>48488</v>
      </c>
      <c r="B1913" s="18">
        <f t="shared" si="804"/>
        <v>112.421875</v>
      </c>
      <c r="C1913">
        <f t="shared" si="822"/>
        <v>115</v>
      </c>
      <c r="D1913">
        <f t="shared" ca="1" si="807"/>
        <v>-6.8888888888888893</v>
      </c>
      <c r="E1913">
        <f ca="1">IF(currency="USD",'Future et co'!F1913,IF(currency="EUR",'Future et co'!G1913,FALSE))</f>
        <v>3.6070000000000005E-2</v>
      </c>
      <c r="F1913">
        <f t="shared" ca="1" si="808"/>
        <v>3.6070000000000005E-2</v>
      </c>
      <c r="G1913">
        <f t="shared" ca="1" si="809"/>
        <v>2.0569999999999998E-2</v>
      </c>
      <c r="L1913">
        <f t="shared" ca="1" si="810"/>
        <v>127.8</v>
      </c>
      <c r="M1913">
        <f t="shared" ca="1" si="805"/>
        <v>3.6070000000000005E-2</v>
      </c>
      <c r="R1913">
        <f t="shared" ca="1" si="811"/>
        <v>127.8</v>
      </c>
      <c r="S1913">
        <f t="shared" ca="1" si="806"/>
        <v>3.6070000000000005E-2</v>
      </c>
      <c r="U1913" s="1"/>
      <c r="W1913" t="str">
        <f t="shared" si="823"/>
        <v/>
      </c>
      <c r="Y1913" s="1"/>
      <c r="AA1913">
        <f t="shared" si="824"/>
        <v>0</v>
      </c>
      <c r="AC1913" s="1"/>
      <c r="AE1913">
        <f t="shared" si="825"/>
        <v>0</v>
      </c>
      <c r="AH1913" s="1"/>
      <c r="AI1913" s="17"/>
      <c r="AJ1913" s="25"/>
      <c r="AU1913" s="1">
        <v>43315</v>
      </c>
      <c r="AV1913">
        <v>2.0070000000000001</v>
      </c>
      <c r="AW1913">
        <f t="shared" si="812"/>
        <v>2.0070000000000001E-2</v>
      </c>
      <c r="AY1913" s="1">
        <v>43315</v>
      </c>
      <c r="AZ1913">
        <v>2.125</v>
      </c>
      <c r="BA1913">
        <f t="shared" si="813"/>
        <v>2.1250000000000002E-2</v>
      </c>
      <c r="BC1913" s="1">
        <v>43346</v>
      </c>
      <c r="BD1913">
        <v>2.6389999999999998</v>
      </c>
      <c r="BE1913">
        <f t="shared" si="814"/>
        <v>2.6389999999999997E-2</v>
      </c>
      <c r="BG1913" s="1">
        <v>43346</v>
      </c>
      <c r="BH1913">
        <v>2.7867999999999999</v>
      </c>
      <c r="BI1913">
        <f t="shared" si="815"/>
        <v>2.7868E-2</v>
      </c>
      <c r="BK1913" s="1">
        <v>39330</v>
      </c>
      <c r="BL1913">
        <v>2.2354500000000002</v>
      </c>
      <c r="BM1913">
        <f t="shared" si="821"/>
        <v>2.2354500000000003E-2</v>
      </c>
      <c r="BP1913" s="1">
        <v>43283</v>
      </c>
      <c r="BQ1913">
        <v>209.2963</v>
      </c>
      <c r="BR1913">
        <f t="shared" si="816"/>
        <v>2.0929630000000001</v>
      </c>
      <c r="BT1913" s="1">
        <v>43297</v>
      </c>
      <c r="BU1913">
        <v>-0.32100000000000001</v>
      </c>
      <c r="BV1913">
        <f t="shared" si="817"/>
        <v>-3.2100000000000002E-3</v>
      </c>
      <c r="BX1913" s="1">
        <v>43297</v>
      </c>
      <c r="BY1913">
        <v>-0.26900000000000002</v>
      </c>
      <c r="BZ1913">
        <f t="shared" si="818"/>
        <v>-2.6900000000000001E-3</v>
      </c>
      <c r="CB1913" s="1">
        <v>43346</v>
      </c>
      <c r="CC1913">
        <v>-0.24679999999999999</v>
      </c>
      <c r="CD1913">
        <f t="shared" si="819"/>
        <v>-2.4679999999999997E-3</v>
      </c>
      <c r="CG1913" s="1"/>
    </row>
    <row r="1914" spans="1:85" x14ac:dyDescent="0.3">
      <c r="A1914" s="21">
        <f t="shared" si="820"/>
        <v>48491</v>
      </c>
      <c r="B1914" s="18">
        <f t="shared" si="804"/>
        <v>112.421875</v>
      </c>
      <c r="C1914">
        <f t="shared" si="822"/>
        <v>115</v>
      </c>
      <c r="D1914">
        <f t="shared" ca="1" si="807"/>
        <v>-6.8972222222222221</v>
      </c>
      <c r="E1914">
        <f ca="1">IF(currency="USD",'Future et co'!F1914,IF(currency="EUR",'Future et co'!G1914,FALSE))</f>
        <v>3.6070000000000005E-2</v>
      </c>
      <c r="F1914">
        <f t="shared" ca="1" si="808"/>
        <v>3.6070000000000005E-2</v>
      </c>
      <c r="G1914">
        <f t="shared" ca="1" si="809"/>
        <v>2.0569999999999998E-2</v>
      </c>
      <c r="L1914">
        <f t="shared" ca="1" si="810"/>
        <v>127.8</v>
      </c>
      <c r="M1914">
        <f t="shared" ca="1" si="805"/>
        <v>3.6070000000000005E-2</v>
      </c>
      <c r="R1914">
        <f t="shared" ca="1" si="811"/>
        <v>127.8</v>
      </c>
      <c r="S1914">
        <f t="shared" ca="1" si="806"/>
        <v>3.6070000000000005E-2</v>
      </c>
      <c r="U1914" s="1"/>
      <c r="W1914" t="str">
        <f t="shared" si="823"/>
        <v/>
      </c>
      <c r="Y1914" s="1"/>
      <c r="AA1914">
        <f t="shared" si="824"/>
        <v>0</v>
      </c>
      <c r="AC1914" s="1"/>
      <c r="AE1914">
        <f t="shared" si="825"/>
        <v>0</v>
      </c>
      <c r="AH1914" s="1"/>
      <c r="AI1914" s="17"/>
      <c r="AJ1914" s="25"/>
      <c r="AU1914" s="1">
        <v>43314</v>
      </c>
      <c r="AV1914">
        <v>2.004</v>
      </c>
      <c r="AW1914">
        <f t="shared" si="812"/>
        <v>2.0039999999999999E-2</v>
      </c>
      <c r="AY1914" s="1">
        <v>43314</v>
      </c>
      <c r="AZ1914">
        <v>2.125</v>
      </c>
      <c r="BA1914">
        <f t="shared" si="813"/>
        <v>2.1250000000000002E-2</v>
      </c>
      <c r="BC1914" s="1">
        <v>43343</v>
      </c>
      <c r="BD1914">
        <v>2.629</v>
      </c>
      <c r="BE1914">
        <f t="shared" si="814"/>
        <v>2.6290000000000001E-2</v>
      </c>
      <c r="BG1914" s="1">
        <v>43343</v>
      </c>
      <c r="BH1914">
        <v>2.7829999999999999</v>
      </c>
      <c r="BI1914">
        <f t="shared" si="815"/>
        <v>2.7830000000000001E-2</v>
      </c>
      <c r="BK1914" s="1">
        <v>39331</v>
      </c>
      <c r="BL1914">
        <v>2.2279499999999999</v>
      </c>
      <c r="BM1914">
        <f t="shared" si="821"/>
        <v>2.2279499999999997E-2</v>
      </c>
      <c r="BP1914" s="1">
        <v>43280</v>
      </c>
      <c r="BQ1914">
        <v>209.19329999999999</v>
      </c>
      <c r="BR1914">
        <f t="shared" si="816"/>
        <v>2.091933</v>
      </c>
      <c r="BT1914" s="1">
        <v>43294</v>
      </c>
      <c r="BU1914">
        <v>-0.32100000000000001</v>
      </c>
      <c r="BV1914">
        <f t="shared" si="817"/>
        <v>-3.2100000000000002E-3</v>
      </c>
      <c r="BX1914" s="1">
        <v>43294</v>
      </c>
      <c r="BY1914">
        <v>-0.26800000000000002</v>
      </c>
      <c r="BZ1914">
        <f t="shared" si="818"/>
        <v>-2.6800000000000001E-3</v>
      </c>
      <c r="CB1914" s="1">
        <v>43343</v>
      </c>
      <c r="CC1914">
        <v>-0.25</v>
      </c>
      <c r="CD1914">
        <f t="shared" si="819"/>
        <v>-2.5000000000000001E-3</v>
      </c>
      <c r="CG1914" s="1"/>
    </row>
    <row r="1915" spans="1:85" x14ac:dyDescent="0.3">
      <c r="A1915" s="21">
        <f t="shared" si="820"/>
        <v>48492</v>
      </c>
      <c r="B1915" s="18">
        <f t="shared" si="804"/>
        <v>112.421875</v>
      </c>
      <c r="C1915">
        <f t="shared" si="822"/>
        <v>115</v>
      </c>
      <c r="D1915">
        <f t="shared" ca="1" si="807"/>
        <v>-6.9</v>
      </c>
      <c r="E1915">
        <f ca="1">IF(currency="USD",'Future et co'!F1915,IF(currency="EUR",'Future et co'!G1915,FALSE))</f>
        <v>3.6070000000000005E-2</v>
      </c>
      <c r="F1915">
        <f t="shared" ca="1" si="808"/>
        <v>3.6070000000000005E-2</v>
      </c>
      <c r="G1915">
        <f t="shared" ca="1" si="809"/>
        <v>2.0569999999999998E-2</v>
      </c>
      <c r="L1915">
        <f t="shared" ca="1" si="810"/>
        <v>127.8</v>
      </c>
      <c r="M1915">
        <f t="shared" ca="1" si="805"/>
        <v>3.6070000000000005E-2</v>
      </c>
      <c r="R1915">
        <f t="shared" ca="1" si="811"/>
        <v>127.8</v>
      </c>
      <c r="S1915">
        <f t="shared" ca="1" si="806"/>
        <v>3.6070000000000005E-2</v>
      </c>
      <c r="U1915" s="1"/>
      <c r="W1915" t="str">
        <f t="shared" si="823"/>
        <v/>
      </c>
      <c r="Y1915" s="1"/>
      <c r="AA1915">
        <f t="shared" si="824"/>
        <v>0</v>
      </c>
      <c r="AC1915" s="1"/>
      <c r="AE1915">
        <f t="shared" si="825"/>
        <v>0</v>
      </c>
      <c r="AH1915" s="1"/>
      <c r="AI1915" s="17"/>
      <c r="AJ1915" s="25"/>
      <c r="AU1915" s="1">
        <v>43313</v>
      </c>
      <c r="AV1915">
        <v>2.0070000000000001</v>
      </c>
      <c r="AW1915">
        <f t="shared" si="812"/>
        <v>2.0070000000000001E-2</v>
      </c>
      <c r="AY1915" s="1">
        <v>43313</v>
      </c>
      <c r="AZ1915">
        <v>2.1230000000000002</v>
      </c>
      <c r="BA1915">
        <f t="shared" si="813"/>
        <v>2.1230000000000002E-2</v>
      </c>
      <c r="BC1915" s="1">
        <v>43342</v>
      </c>
      <c r="BD1915">
        <v>2.641</v>
      </c>
      <c r="BE1915">
        <f t="shared" si="814"/>
        <v>2.6409999999999999E-2</v>
      </c>
      <c r="BG1915" s="1">
        <v>43342</v>
      </c>
      <c r="BH1915">
        <v>2.8029999999999999</v>
      </c>
      <c r="BI1915">
        <f t="shared" si="815"/>
        <v>2.8029999999999999E-2</v>
      </c>
      <c r="BK1915" s="1">
        <v>39332</v>
      </c>
      <c r="BL1915">
        <v>2.2659099999999999</v>
      </c>
      <c r="BM1915">
        <f t="shared" si="821"/>
        <v>2.2659099999999998E-2</v>
      </c>
      <c r="BP1915" s="1">
        <v>43279</v>
      </c>
      <c r="BQ1915">
        <v>209.07749999999999</v>
      </c>
      <c r="BR1915">
        <f t="shared" si="816"/>
        <v>2.0907749999999998</v>
      </c>
      <c r="BT1915" s="1">
        <v>43293</v>
      </c>
      <c r="BU1915">
        <v>-0.32100000000000001</v>
      </c>
      <c r="BV1915">
        <f t="shared" si="817"/>
        <v>-3.2100000000000002E-3</v>
      </c>
      <c r="BX1915" s="1">
        <v>43293</v>
      </c>
      <c r="BY1915">
        <v>-0.27100000000000002</v>
      </c>
      <c r="BZ1915">
        <f t="shared" si="818"/>
        <v>-2.7100000000000002E-3</v>
      </c>
      <c r="CB1915" s="1">
        <v>43342</v>
      </c>
      <c r="CC1915">
        <v>-0.26</v>
      </c>
      <c r="CD1915">
        <f t="shared" si="819"/>
        <v>-2.5999999999999999E-3</v>
      </c>
      <c r="CG1915" s="1"/>
    </row>
    <row r="1916" spans="1:85" x14ac:dyDescent="0.3">
      <c r="A1916" s="21">
        <f t="shared" si="820"/>
        <v>48493</v>
      </c>
      <c r="B1916" s="18">
        <f t="shared" si="804"/>
        <v>112.421875</v>
      </c>
      <c r="C1916">
        <f t="shared" si="822"/>
        <v>115</v>
      </c>
      <c r="D1916">
        <f t="shared" ca="1" si="807"/>
        <v>-6.9027777777777777</v>
      </c>
      <c r="E1916">
        <f ca="1">IF(currency="USD",'Future et co'!F1916,IF(currency="EUR",'Future et co'!G1916,FALSE))</f>
        <v>3.6070000000000005E-2</v>
      </c>
      <c r="F1916">
        <f t="shared" ca="1" si="808"/>
        <v>3.6070000000000005E-2</v>
      </c>
      <c r="G1916">
        <f t="shared" ca="1" si="809"/>
        <v>2.0569999999999998E-2</v>
      </c>
      <c r="L1916">
        <f t="shared" ca="1" si="810"/>
        <v>127.8</v>
      </c>
      <c r="M1916">
        <f t="shared" ca="1" si="805"/>
        <v>3.6070000000000005E-2</v>
      </c>
      <c r="R1916">
        <f t="shared" ca="1" si="811"/>
        <v>127.8</v>
      </c>
      <c r="S1916">
        <f t="shared" ca="1" si="806"/>
        <v>3.6070000000000005E-2</v>
      </c>
      <c r="U1916" s="1"/>
      <c r="W1916" t="str">
        <f t="shared" si="823"/>
        <v/>
      </c>
      <c r="Y1916" s="1"/>
      <c r="AA1916">
        <f t="shared" si="824"/>
        <v>0</v>
      </c>
      <c r="AC1916" s="1"/>
      <c r="AE1916">
        <f t="shared" si="825"/>
        <v>0</v>
      </c>
      <c r="AH1916" s="1"/>
      <c r="AI1916" s="17"/>
      <c r="AJ1916" s="25"/>
      <c r="AU1916" s="1">
        <v>43312</v>
      </c>
      <c r="AV1916">
        <v>1.9990000000000001</v>
      </c>
      <c r="AW1916">
        <f t="shared" si="812"/>
        <v>1.9990000000000001E-2</v>
      </c>
      <c r="AY1916" s="1">
        <v>43312</v>
      </c>
      <c r="AZ1916">
        <v>2.129</v>
      </c>
      <c r="BA1916">
        <f t="shared" si="813"/>
        <v>2.129E-2</v>
      </c>
      <c r="BC1916" s="1">
        <v>43341</v>
      </c>
      <c r="BD1916">
        <v>2.645</v>
      </c>
      <c r="BE1916">
        <f t="shared" si="814"/>
        <v>2.6450000000000001E-2</v>
      </c>
      <c r="BG1916" s="1">
        <v>43341</v>
      </c>
      <c r="BH1916">
        <v>2.8079999999999998</v>
      </c>
      <c r="BI1916">
        <f t="shared" si="815"/>
        <v>2.8079999999999997E-2</v>
      </c>
      <c r="BK1916" s="1">
        <v>39335</v>
      </c>
      <c r="BL1916">
        <v>2.2694000000000001</v>
      </c>
      <c r="BM1916">
        <f t="shared" si="821"/>
        <v>2.2694000000000002E-2</v>
      </c>
      <c r="BP1916" s="1">
        <v>43278</v>
      </c>
      <c r="BQ1916">
        <v>208.8716</v>
      </c>
      <c r="BR1916">
        <f t="shared" si="816"/>
        <v>2.0887159999999998</v>
      </c>
      <c r="BT1916" s="1">
        <v>43292</v>
      </c>
      <c r="BU1916">
        <v>-0.32100000000000001</v>
      </c>
      <c r="BV1916">
        <f t="shared" si="817"/>
        <v>-3.2100000000000002E-3</v>
      </c>
      <c r="BX1916" s="1">
        <v>43292</v>
      </c>
      <c r="BY1916">
        <v>-0.27100000000000002</v>
      </c>
      <c r="BZ1916">
        <f t="shared" si="818"/>
        <v>-2.7100000000000002E-3</v>
      </c>
      <c r="CB1916" s="1">
        <v>43341</v>
      </c>
      <c r="CC1916">
        <v>-0.25</v>
      </c>
      <c r="CD1916">
        <f t="shared" si="819"/>
        <v>-2.5000000000000001E-3</v>
      </c>
      <c r="CG1916" s="1"/>
    </row>
    <row r="1917" spans="1:85" x14ac:dyDescent="0.3">
      <c r="A1917" s="21">
        <f t="shared" si="820"/>
        <v>48494</v>
      </c>
      <c r="B1917" s="18">
        <f t="shared" si="804"/>
        <v>112.421875</v>
      </c>
      <c r="C1917">
        <f t="shared" si="822"/>
        <v>115</v>
      </c>
      <c r="D1917">
        <f t="shared" ca="1" si="807"/>
        <v>-6.9055555555555559</v>
      </c>
      <c r="E1917">
        <f ca="1">IF(currency="USD",'Future et co'!F1917,IF(currency="EUR",'Future et co'!G1917,FALSE))</f>
        <v>3.6070000000000005E-2</v>
      </c>
      <c r="F1917">
        <f t="shared" ca="1" si="808"/>
        <v>3.6070000000000005E-2</v>
      </c>
      <c r="G1917">
        <f t="shared" ca="1" si="809"/>
        <v>2.0569999999999998E-2</v>
      </c>
      <c r="L1917">
        <f t="shared" ca="1" si="810"/>
        <v>127.8</v>
      </c>
      <c r="M1917">
        <f t="shared" ca="1" si="805"/>
        <v>3.6070000000000005E-2</v>
      </c>
      <c r="R1917">
        <f t="shared" ca="1" si="811"/>
        <v>127.8</v>
      </c>
      <c r="S1917">
        <f t="shared" ca="1" si="806"/>
        <v>3.6070000000000005E-2</v>
      </c>
      <c r="U1917" s="1"/>
      <c r="W1917" t="str">
        <f t="shared" si="823"/>
        <v/>
      </c>
      <c r="Y1917" s="1"/>
      <c r="AA1917">
        <f t="shared" si="824"/>
        <v>0</v>
      </c>
      <c r="AC1917" s="1"/>
      <c r="AE1917">
        <f t="shared" si="825"/>
        <v>0</v>
      </c>
      <c r="AH1917" s="1"/>
      <c r="AI1917" s="17"/>
      <c r="AJ1917" s="25"/>
      <c r="AU1917" s="1">
        <v>43311</v>
      </c>
      <c r="AV1917">
        <v>2.0019999999999998</v>
      </c>
      <c r="AW1917">
        <f t="shared" si="812"/>
        <v>2.0019999999999996E-2</v>
      </c>
      <c r="AY1917" s="1">
        <v>43311</v>
      </c>
      <c r="AZ1917">
        <v>2.1259999999999999</v>
      </c>
      <c r="BA1917">
        <f t="shared" si="813"/>
        <v>2.1259999999999998E-2</v>
      </c>
      <c r="BC1917" s="1">
        <v>43340</v>
      </c>
      <c r="BD1917">
        <v>2.6349999999999998</v>
      </c>
      <c r="BE1917">
        <f t="shared" si="814"/>
        <v>2.6349999999999998E-2</v>
      </c>
      <c r="BG1917" s="1">
        <v>43340</v>
      </c>
      <c r="BH1917">
        <v>2.8123</v>
      </c>
      <c r="BI1917">
        <f t="shared" si="815"/>
        <v>2.8122999999999999E-2</v>
      </c>
      <c r="BK1917" s="1">
        <v>39336</v>
      </c>
      <c r="BL1917">
        <v>2.2386300000000001</v>
      </c>
      <c r="BM1917">
        <f t="shared" si="821"/>
        <v>2.2386300000000001E-2</v>
      </c>
      <c r="BP1917" s="1">
        <v>43277</v>
      </c>
      <c r="BQ1917">
        <v>208.60130000000001</v>
      </c>
      <c r="BR1917">
        <f t="shared" si="816"/>
        <v>2.0860129999999999</v>
      </c>
      <c r="BT1917" s="1">
        <v>43291</v>
      </c>
      <c r="BU1917">
        <v>-0.32100000000000001</v>
      </c>
      <c r="BV1917">
        <f t="shared" si="817"/>
        <v>-3.2100000000000002E-3</v>
      </c>
      <c r="BX1917" s="1">
        <v>43291</v>
      </c>
      <c r="BY1917">
        <v>-0.26900000000000002</v>
      </c>
      <c r="BZ1917">
        <f t="shared" si="818"/>
        <v>-2.6900000000000001E-3</v>
      </c>
      <c r="CB1917" s="1">
        <v>43340</v>
      </c>
      <c r="CC1917">
        <v>-0.27</v>
      </c>
      <c r="CD1917">
        <f t="shared" si="819"/>
        <v>-2.7000000000000001E-3</v>
      </c>
      <c r="CG1917" s="1"/>
    </row>
    <row r="1918" spans="1:85" x14ac:dyDescent="0.3">
      <c r="A1918" s="21">
        <f t="shared" si="820"/>
        <v>48495</v>
      </c>
      <c r="B1918" s="18">
        <f t="shared" si="804"/>
        <v>112.421875</v>
      </c>
      <c r="C1918">
        <f t="shared" si="822"/>
        <v>115</v>
      </c>
      <c r="D1918">
        <f t="shared" ca="1" si="807"/>
        <v>-6.9083333333333332</v>
      </c>
      <c r="E1918">
        <f ca="1">IF(currency="USD",'Future et co'!F1918,IF(currency="EUR",'Future et co'!G1918,FALSE))</f>
        <v>3.6070000000000005E-2</v>
      </c>
      <c r="F1918">
        <f t="shared" ca="1" si="808"/>
        <v>3.6070000000000005E-2</v>
      </c>
      <c r="G1918">
        <f t="shared" ca="1" si="809"/>
        <v>2.0569999999999998E-2</v>
      </c>
      <c r="L1918">
        <f t="shared" ca="1" si="810"/>
        <v>127.8</v>
      </c>
      <c r="M1918">
        <f t="shared" ca="1" si="805"/>
        <v>3.6070000000000005E-2</v>
      </c>
      <c r="R1918">
        <f t="shared" ca="1" si="811"/>
        <v>127.8</v>
      </c>
      <c r="S1918">
        <f t="shared" ca="1" si="806"/>
        <v>3.6070000000000005E-2</v>
      </c>
      <c r="U1918" s="1"/>
      <c r="W1918" t="str">
        <f t="shared" si="823"/>
        <v/>
      </c>
      <c r="Y1918" s="1"/>
      <c r="AA1918">
        <f t="shared" si="824"/>
        <v>0</v>
      </c>
      <c r="AC1918" s="1"/>
      <c r="AE1918">
        <f t="shared" si="825"/>
        <v>0</v>
      </c>
      <c r="AH1918" s="1"/>
      <c r="AI1918" s="17"/>
      <c r="AJ1918" s="25"/>
      <c r="AU1918" s="1">
        <v>43308</v>
      </c>
      <c r="AV1918">
        <v>1.9950000000000001</v>
      </c>
      <c r="AW1918">
        <f t="shared" si="812"/>
        <v>1.9950000000000002E-2</v>
      </c>
      <c r="AY1918" s="1">
        <v>43308</v>
      </c>
      <c r="AZ1918">
        <v>2.1160000000000001</v>
      </c>
      <c r="BA1918">
        <f t="shared" si="813"/>
        <v>2.1160000000000002E-2</v>
      </c>
      <c r="BC1918" s="1">
        <v>43339</v>
      </c>
      <c r="BD1918">
        <v>2.6269999999999998</v>
      </c>
      <c r="BE1918">
        <f t="shared" si="814"/>
        <v>2.6269999999999998E-2</v>
      </c>
      <c r="BG1918" s="1">
        <v>43339</v>
      </c>
      <c r="BH1918">
        <v>2.7997000000000001</v>
      </c>
      <c r="BI1918">
        <f t="shared" si="815"/>
        <v>2.7997000000000001E-2</v>
      </c>
      <c r="BK1918" s="1">
        <v>39337</v>
      </c>
      <c r="BL1918">
        <v>2.2463000000000002</v>
      </c>
      <c r="BM1918">
        <f t="shared" si="821"/>
        <v>2.2463E-2</v>
      </c>
      <c r="BP1918" s="1">
        <v>43276</v>
      </c>
      <c r="BQ1918">
        <v>208.78149999999999</v>
      </c>
      <c r="BR1918">
        <f t="shared" si="816"/>
        <v>2.087815</v>
      </c>
      <c r="BT1918" s="1">
        <v>43290</v>
      </c>
      <c r="BU1918">
        <v>-0.32100000000000001</v>
      </c>
      <c r="BV1918">
        <f t="shared" si="817"/>
        <v>-3.2100000000000002E-3</v>
      </c>
      <c r="BX1918" s="1">
        <v>43290</v>
      </c>
      <c r="BY1918">
        <v>-0.27</v>
      </c>
      <c r="BZ1918">
        <f t="shared" si="818"/>
        <v>-2.7000000000000001E-3</v>
      </c>
      <c r="CB1918" s="1">
        <v>43339</v>
      </c>
      <c r="CC1918">
        <v>-0.27</v>
      </c>
      <c r="CD1918">
        <f t="shared" si="819"/>
        <v>-2.7000000000000001E-3</v>
      </c>
      <c r="CG1918" s="1"/>
    </row>
    <row r="1919" spans="1:85" x14ac:dyDescent="0.3">
      <c r="A1919" s="21">
        <f t="shared" si="820"/>
        <v>48498</v>
      </c>
      <c r="B1919" s="18">
        <f t="shared" si="804"/>
        <v>112.421875</v>
      </c>
      <c r="C1919">
        <f t="shared" si="822"/>
        <v>115</v>
      </c>
      <c r="D1919">
        <f t="shared" ca="1" si="807"/>
        <v>-6.916666666666667</v>
      </c>
      <c r="E1919">
        <f ca="1">IF(currency="USD",'Future et co'!F1919,IF(currency="EUR",'Future et co'!G1919,FALSE))</f>
        <v>3.6070000000000005E-2</v>
      </c>
      <c r="F1919">
        <f t="shared" ca="1" si="808"/>
        <v>3.6070000000000005E-2</v>
      </c>
      <c r="G1919">
        <f t="shared" ca="1" si="809"/>
        <v>2.0569999999999998E-2</v>
      </c>
      <c r="L1919">
        <f t="shared" ca="1" si="810"/>
        <v>127.8</v>
      </c>
      <c r="M1919">
        <f t="shared" ca="1" si="805"/>
        <v>3.6070000000000005E-2</v>
      </c>
      <c r="R1919">
        <f t="shared" ca="1" si="811"/>
        <v>127.8</v>
      </c>
      <c r="S1919">
        <f t="shared" ca="1" si="806"/>
        <v>3.6070000000000005E-2</v>
      </c>
      <c r="U1919" s="1"/>
      <c r="W1919" t="str">
        <f t="shared" si="823"/>
        <v/>
      </c>
      <c r="Y1919" s="1"/>
      <c r="AA1919">
        <f t="shared" si="824"/>
        <v>0</v>
      </c>
      <c r="AC1919" s="1"/>
      <c r="AE1919">
        <f t="shared" si="825"/>
        <v>0</v>
      </c>
      <c r="AH1919" s="1"/>
      <c r="AI1919" s="17"/>
      <c r="AJ1919" s="25"/>
      <c r="AU1919" s="1">
        <v>43307</v>
      </c>
      <c r="AV1919">
        <v>1.9930000000000001</v>
      </c>
      <c r="AW1919">
        <f t="shared" si="812"/>
        <v>1.993E-2</v>
      </c>
      <c r="AY1919" s="1">
        <v>43307</v>
      </c>
      <c r="AZ1919">
        <v>2.1150000000000002</v>
      </c>
      <c r="BA1919">
        <f t="shared" si="813"/>
        <v>2.1150000000000002E-2</v>
      </c>
      <c r="BC1919" s="1">
        <v>43336</v>
      </c>
      <c r="BD1919">
        <v>2.6080000000000001</v>
      </c>
      <c r="BE1919">
        <f t="shared" si="814"/>
        <v>2.6080000000000002E-2</v>
      </c>
      <c r="BG1919" s="1">
        <v>43336</v>
      </c>
      <c r="BH1919">
        <v>2.7690000000000001</v>
      </c>
      <c r="BI1919">
        <f t="shared" si="815"/>
        <v>2.7690000000000003E-2</v>
      </c>
      <c r="BK1919" s="1">
        <v>39338</v>
      </c>
      <c r="BL1919">
        <v>2.2212000000000001</v>
      </c>
      <c r="BM1919">
        <f t="shared" si="821"/>
        <v>2.2211999999999999E-2</v>
      </c>
      <c r="BP1919" s="1">
        <v>43273</v>
      </c>
      <c r="BQ1919">
        <v>208.61420000000001</v>
      </c>
      <c r="BR1919">
        <f t="shared" si="816"/>
        <v>2.0861420000000002</v>
      </c>
      <c r="BT1919" s="1">
        <v>43287</v>
      </c>
      <c r="BU1919">
        <v>-0.32100000000000001</v>
      </c>
      <c r="BV1919">
        <f t="shared" si="817"/>
        <v>-3.2100000000000002E-3</v>
      </c>
      <c r="BX1919" s="1">
        <v>43287</v>
      </c>
      <c r="BY1919">
        <v>-0.27</v>
      </c>
      <c r="BZ1919">
        <f t="shared" si="818"/>
        <v>-2.7000000000000001E-3</v>
      </c>
      <c r="CB1919" s="1">
        <v>43336</v>
      </c>
      <c r="CC1919">
        <v>-0.25</v>
      </c>
      <c r="CD1919">
        <f t="shared" si="819"/>
        <v>-2.5000000000000001E-3</v>
      </c>
      <c r="CG1919" s="1"/>
    </row>
    <row r="1920" spans="1:85" x14ac:dyDescent="0.3">
      <c r="A1920" s="21">
        <f t="shared" si="820"/>
        <v>48499</v>
      </c>
      <c r="B1920" s="18">
        <f t="shared" si="804"/>
        <v>112.421875</v>
      </c>
      <c r="C1920">
        <f t="shared" si="822"/>
        <v>115</v>
      </c>
      <c r="D1920">
        <f t="shared" ca="1" si="807"/>
        <v>-6.9194444444444443</v>
      </c>
      <c r="E1920">
        <f ca="1">IF(currency="USD",'Future et co'!F1920,IF(currency="EUR",'Future et co'!G1920,FALSE))</f>
        <v>3.6070000000000005E-2</v>
      </c>
      <c r="F1920">
        <f t="shared" ca="1" si="808"/>
        <v>3.6070000000000005E-2</v>
      </c>
      <c r="G1920">
        <f t="shared" ca="1" si="809"/>
        <v>2.0569999999999998E-2</v>
      </c>
      <c r="L1920">
        <f t="shared" ca="1" si="810"/>
        <v>127.8</v>
      </c>
      <c r="M1920">
        <f t="shared" ca="1" si="805"/>
        <v>3.6070000000000005E-2</v>
      </c>
      <c r="R1920">
        <f t="shared" ca="1" si="811"/>
        <v>127.8</v>
      </c>
      <c r="S1920">
        <f t="shared" ca="1" si="806"/>
        <v>3.6070000000000005E-2</v>
      </c>
      <c r="U1920" s="1"/>
      <c r="W1920" t="str">
        <f t="shared" si="823"/>
        <v/>
      </c>
      <c r="Y1920" s="1"/>
      <c r="AA1920">
        <f t="shared" si="824"/>
        <v>0</v>
      </c>
      <c r="AC1920" s="1"/>
      <c r="AE1920">
        <f t="shared" si="825"/>
        <v>0</v>
      </c>
      <c r="AH1920" s="1"/>
      <c r="AI1920" s="17"/>
      <c r="AJ1920" s="25"/>
      <c r="AU1920" s="1">
        <v>43306</v>
      </c>
      <c r="AV1920">
        <v>1.992</v>
      </c>
      <c r="AW1920">
        <f t="shared" si="812"/>
        <v>1.992E-2</v>
      </c>
      <c r="AY1920" s="1">
        <v>43306</v>
      </c>
      <c r="AZ1920">
        <v>2.1120000000000001</v>
      </c>
      <c r="BA1920">
        <f t="shared" si="813"/>
        <v>2.112E-2</v>
      </c>
      <c r="BC1920" s="1">
        <v>43335</v>
      </c>
      <c r="BD1920">
        <v>2.601</v>
      </c>
      <c r="BE1920">
        <f t="shared" si="814"/>
        <v>2.6009999999999998E-2</v>
      </c>
      <c r="BG1920" s="1">
        <v>43335</v>
      </c>
      <c r="BH1920">
        <v>2.7745000000000002</v>
      </c>
      <c r="BI1920">
        <f t="shared" si="815"/>
        <v>2.7745000000000002E-2</v>
      </c>
      <c r="BK1920" s="1">
        <v>39339</v>
      </c>
      <c r="BL1920">
        <v>2.2204100000000002</v>
      </c>
      <c r="BM1920">
        <f t="shared" si="821"/>
        <v>2.2204100000000001E-2</v>
      </c>
      <c r="BP1920" s="1">
        <v>43272</v>
      </c>
      <c r="BQ1920">
        <v>208.67859999999999</v>
      </c>
      <c r="BR1920">
        <f t="shared" si="816"/>
        <v>2.086786</v>
      </c>
      <c r="BT1920" s="1">
        <v>43286</v>
      </c>
      <c r="BU1920">
        <v>-0.32100000000000001</v>
      </c>
      <c r="BV1920">
        <f t="shared" si="817"/>
        <v>-3.2100000000000002E-3</v>
      </c>
      <c r="BX1920" s="1">
        <v>43286</v>
      </c>
      <c r="BY1920">
        <v>-0.26900000000000002</v>
      </c>
      <c r="BZ1920">
        <f t="shared" si="818"/>
        <v>-2.6900000000000001E-3</v>
      </c>
      <c r="CB1920" s="1">
        <v>43335</v>
      </c>
      <c r="CC1920">
        <v>-0.27</v>
      </c>
      <c r="CD1920">
        <f t="shared" si="819"/>
        <v>-2.7000000000000001E-3</v>
      </c>
      <c r="CG1920" s="1"/>
    </row>
    <row r="1921" spans="1:85" x14ac:dyDescent="0.3">
      <c r="A1921" s="21">
        <f t="shared" si="820"/>
        <v>48500</v>
      </c>
      <c r="B1921" s="18">
        <f t="shared" si="804"/>
        <v>112.421875</v>
      </c>
      <c r="C1921">
        <f t="shared" si="822"/>
        <v>115</v>
      </c>
      <c r="D1921">
        <f t="shared" ca="1" si="807"/>
        <v>-6.9222222222222225</v>
      </c>
      <c r="E1921">
        <f ca="1">IF(currency="USD",'Future et co'!F1921,IF(currency="EUR",'Future et co'!G1921,FALSE))</f>
        <v>3.6070000000000005E-2</v>
      </c>
      <c r="F1921">
        <f t="shared" ca="1" si="808"/>
        <v>3.6070000000000005E-2</v>
      </c>
      <c r="G1921">
        <f t="shared" ca="1" si="809"/>
        <v>2.0569999999999998E-2</v>
      </c>
      <c r="L1921">
        <f t="shared" ca="1" si="810"/>
        <v>127.8</v>
      </c>
      <c r="M1921">
        <f t="shared" ca="1" si="805"/>
        <v>3.6070000000000005E-2</v>
      </c>
      <c r="R1921">
        <f t="shared" ca="1" si="811"/>
        <v>127.8</v>
      </c>
      <c r="S1921">
        <f t="shared" ca="1" si="806"/>
        <v>3.6070000000000005E-2</v>
      </c>
      <c r="U1921" s="1"/>
      <c r="W1921" t="str">
        <f t="shared" si="823"/>
        <v/>
      </c>
      <c r="Y1921" s="1"/>
      <c r="AA1921">
        <f t="shared" si="824"/>
        <v>0</v>
      </c>
      <c r="AC1921" s="1"/>
      <c r="AE1921">
        <f t="shared" si="825"/>
        <v>0</v>
      </c>
      <c r="AH1921" s="1"/>
      <c r="AI1921" s="17"/>
      <c r="AJ1921" s="25"/>
      <c r="AU1921" s="1">
        <v>43305</v>
      </c>
      <c r="AV1921">
        <v>1.9810000000000001</v>
      </c>
      <c r="AW1921">
        <f t="shared" si="812"/>
        <v>1.9810000000000001E-2</v>
      </c>
      <c r="AY1921" s="1">
        <v>43305</v>
      </c>
      <c r="AZ1921">
        <v>2.1059999999999999</v>
      </c>
      <c r="BA1921">
        <f t="shared" si="813"/>
        <v>2.1059999999999999E-2</v>
      </c>
      <c r="BC1921" s="1">
        <v>43334</v>
      </c>
      <c r="BD1921">
        <v>2.5939999999999999</v>
      </c>
      <c r="BE1921">
        <f t="shared" si="814"/>
        <v>2.5939999999999998E-2</v>
      </c>
      <c r="BG1921" s="1">
        <v>43334</v>
      </c>
      <c r="BH1921">
        <v>2.754</v>
      </c>
      <c r="BI1921">
        <f t="shared" si="815"/>
        <v>2.7539999999999999E-2</v>
      </c>
      <c r="BK1921" s="1">
        <v>39342</v>
      </c>
      <c r="BL1921">
        <v>2.23082</v>
      </c>
      <c r="BM1921">
        <f t="shared" si="821"/>
        <v>2.23082E-2</v>
      </c>
      <c r="BP1921" s="1">
        <v>43271</v>
      </c>
      <c r="BQ1921">
        <v>207.85489999999999</v>
      </c>
      <c r="BR1921">
        <f t="shared" si="816"/>
        <v>2.0785489999999998</v>
      </c>
      <c r="BT1921" s="1">
        <v>43285</v>
      </c>
      <c r="BU1921">
        <v>-0.32100000000000001</v>
      </c>
      <c r="BV1921">
        <f t="shared" si="817"/>
        <v>-3.2100000000000002E-3</v>
      </c>
      <c r="BX1921" s="1">
        <v>43285</v>
      </c>
      <c r="BY1921">
        <v>-0.26900000000000002</v>
      </c>
      <c r="BZ1921">
        <f t="shared" si="818"/>
        <v>-2.6900000000000001E-3</v>
      </c>
      <c r="CB1921" s="1">
        <v>43334</v>
      </c>
      <c r="CC1921">
        <v>-0.25</v>
      </c>
      <c r="CD1921">
        <f t="shared" si="819"/>
        <v>-2.5000000000000001E-3</v>
      </c>
      <c r="CG1921" s="1"/>
    </row>
    <row r="1922" spans="1:85" x14ac:dyDescent="0.3">
      <c r="A1922" s="21">
        <f t="shared" si="820"/>
        <v>48501</v>
      </c>
      <c r="B1922" s="18">
        <f t="shared" si="804"/>
        <v>112.421875</v>
      </c>
      <c r="C1922">
        <f t="shared" si="822"/>
        <v>115</v>
      </c>
      <c r="D1922">
        <f t="shared" ca="1" si="807"/>
        <v>-6.9249999999999998</v>
      </c>
      <c r="E1922">
        <f ca="1">IF(currency="USD",'Future et co'!F1922,IF(currency="EUR",'Future et co'!G1922,FALSE))</f>
        <v>3.6070000000000005E-2</v>
      </c>
      <c r="F1922">
        <f t="shared" ca="1" si="808"/>
        <v>3.6070000000000005E-2</v>
      </c>
      <c r="G1922">
        <f t="shared" ca="1" si="809"/>
        <v>2.0569999999999998E-2</v>
      </c>
      <c r="L1922">
        <f t="shared" ca="1" si="810"/>
        <v>127.8</v>
      </c>
      <c r="M1922">
        <f t="shared" ca="1" si="805"/>
        <v>3.6070000000000005E-2</v>
      </c>
      <c r="R1922">
        <f t="shared" ca="1" si="811"/>
        <v>127.8</v>
      </c>
      <c r="S1922">
        <f t="shared" ca="1" si="806"/>
        <v>3.6070000000000005E-2</v>
      </c>
      <c r="U1922" s="1"/>
      <c r="W1922" t="str">
        <f t="shared" si="823"/>
        <v/>
      </c>
      <c r="Y1922" s="1"/>
      <c r="AA1922">
        <f t="shared" si="824"/>
        <v>0</v>
      </c>
      <c r="AC1922" s="1"/>
      <c r="AE1922">
        <f t="shared" si="825"/>
        <v>0</v>
      </c>
      <c r="AH1922" s="1"/>
      <c r="AI1922" s="17"/>
      <c r="AJ1922" s="25"/>
      <c r="AU1922" s="1">
        <v>43304</v>
      </c>
      <c r="AV1922">
        <v>1.9830000000000001</v>
      </c>
      <c r="AW1922">
        <f t="shared" si="812"/>
        <v>1.983E-2</v>
      </c>
      <c r="AY1922" s="1">
        <v>43304</v>
      </c>
      <c r="AZ1922">
        <v>2.1</v>
      </c>
      <c r="BA1922">
        <f t="shared" si="813"/>
        <v>2.1000000000000001E-2</v>
      </c>
      <c r="BC1922" s="1">
        <v>43333</v>
      </c>
      <c r="BD1922">
        <v>2.597</v>
      </c>
      <c r="BE1922">
        <f t="shared" si="814"/>
        <v>2.597E-2</v>
      </c>
      <c r="BG1922" s="1">
        <v>43333</v>
      </c>
      <c r="BH1922">
        <v>2.7688999999999999</v>
      </c>
      <c r="BI1922">
        <f t="shared" si="815"/>
        <v>2.7688999999999998E-2</v>
      </c>
      <c r="BK1922" s="1">
        <v>39343</v>
      </c>
      <c r="BL1922">
        <v>2.16588</v>
      </c>
      <c r="BM1922">
        <f t="shared" si="821"/>
        <v>2.1658799999999999E-2</v>
      </c>
      <c r="BP1922" s="1">
        <v>43270</v>
      </c>
      <c r="BQ1922">
        <v>207.88069999999999</v>
      </c>
      <c r="BR1922">
        <f t="shared" si="816"/>
        <v>2.0788069999999998</v>
      </c>
      <c r="BT1922" s="1">
        <v>43284</v>
      </c>
      <c r="BU1922">
        <v>-0.32100000000000001</v>
      </c>
      <c r="BV1922">
        <f t="shared" si="817"/>
        <v>-3.2100000000000002E-3</v>
      </c>
      <c r="BX1922" s="1">
        <v>43284</v>
      </c>
      <c r="BY1922">
        <v>-0.27</v>
      </c>
      <c r="BZ1922">
        <f t="shared" si="818"/>
        <v>-2.7000000000000001E-3</v>
      </c>
      <c r="CB1922" s="1">
        <v>43333</v>
      </c>
      <c r="CC1922">
        <v>-0.27</v>
      </c>
      <c r="CD1922">
        <f t="shared" si="819"/>
        <v>-2.7000000000000001E-3</v>
      </c>
      <c r="CG1922" s="1"/>
    </row>
    <row r="1923" spans="1:85" x14ac:dyDescent="0.3">
      <c r="A1923" s="21">
        <f t="shared" si="820"/>
        <v>48502</v>
      </c>
      <c r="B1923" s="18">
        <f t="shared" si="804"/>
        <v>112.421875</v>
      </c>
      <c r="C1923">
        <f t="shared" si="822"/>
        <v>115</v>
      </c>
      <c r="D1923">
        <f t="shared" ca="1" si="807"/>
        <v>-6.927777777777778</v>
      </c>
      <c r="E1923">
        <f ca="1">IF(currency="USD",'Future et co'!F1923,IF(currency="EUR",'Future et co'!G1923,FALSE))</f>
        <v>3.6070000000000005E-2</v>
      </c>
      <c r="F1923">
        <f t="shared" ca="1" si="808"/>
        <v>3.6070000000000005E-2</v>
      </c>
      <c r="G1923">
        <f t="shared" ca="1" si="809"/>
        <v>2.0569999999999998E-2</v>
      </c>
      <c r="L1923">
        <f t="shared" ca="1" si="810"/>
        <v>127.8</v>
      </c>
      <c r="M1923">
        <f t="shared" ca="1" si="805"/>
        <v>3.6070000000000005E-2</v>
      </c>
      <c r="R1923">
        <f t="shared" ca="1" si="811"/>
        <v>127.8</v>
      </c>
      <c r="S1923">
        <f t="shared" ca="1" si="806"/>
        <v>3.6070000000000005E-2</v>
      </c>
      <c r="U1923" s="1"/>
      <c r="W1923" t="str">
        <f t="shared" si="823"/>
        <v/>
      </c>
      <c r="Y1923" s="1"/>
      <c r="AA1923">
        <f t="shared" si="824"/>
        <v>0</v>
      </c>
      <c r="AC1923" s="1"/>
      <c r="AE1923">
        <f t="shared" si="825"/>
        <v>0</v>
      </c>
      <c r="AH1923" s="1"/>
      <c r="AI1923" s="17"/>
      <c r="AJ1923" s="25"/>
      <c r="AU1923" s="1">
        <v>43301</v>
      </c>
      <c r="AV1923">
        <v>1.974</v>
      </c>
      <c r="AW1923">
        <f t="shared" si="812"/>
        <v>1.9740000000000001E-2</v>
      </c>
      <c r="AY1923" s="1">
        <v>43301</v>
      </c>
      <c r="AZ1923">
        <v>2.0960000000000001</v>
      </c>
      <c r="BA1923">
        <f t="shared" si="813"/>
        <v>2.0959999999999999E-2</v>
      </c>
      <c r="BC1923" s="1">
        <v>43332</v>
      </c>
      <c r="BD1923">
        <v>2.5960000000000001</v>
      </c>
      <c r="BE1923">
        <f t="shared" si="814"/>
        <v>2.596E-2</v>
      </c>
      <c r="BG1923" s="1">
        <v>43332</v>
      </c>
      <c r="BH1923">
        <v>2.7610000000000001</v>
      </c>
      <c r="BI1923">
        <f t="shared" si="815"/>
        <v>2.7610000000000003E-2</v>
      </c>
      <c r="BK1923" s="1">
        <v>39344</v>
      </c>
      <c r="BL1923">
        <v>2.1522899999999998</v>
      </c>
      <c r="BM1923">
        <f t="shared" si="821"/>
        <v>2.1522899999999998E-2</v>
      </c>
      <c r="BP1923" s="1">
        <v>43269</v>
      </c>
      <c r="BQ1923">
        <v>207.39160000000001</v>
      </c>
      <c r="BR1923">
        <f t="shared" si="816"/>
        <v>2.0739160000000001</v>
      </c>
      <c r="BT1923" s="1">
        <v>43283</v>
      </c>
      <c r="BU1923">
        <v>-0.32100000000000001</v>
      </c>
      <c r="BV1923">
        <f t="shared" si="817"/>
        <v>-3.2100000000000002E-3</v>
      </c>
      <c r="BX1923" s="1">
        <v>43283</v>
      </c>
      <c r="BY1923">
        <v>-0.26900000000000002</v>
      </c>
      <c r="BZ1923">
        <f t="shared" si="818"/>
        <v>-2.6900000000000001E-3</v>
      </c>
      <c r="CB1923" s="1">
        <v>43332</v>
      </c>
      <c r="CC1923">
        <v>-0.27</v>
      </c>
      <c r="CD1923">
        <f t="shared" si="819"/>
        <v>-2.7000000000000001E-3</v>
      </c>
      <c r="CG1923" s="1"/>
    </row>
    <row r="1924" spans="1:85" x14ac:dyDescent="0.3">
      <c r="A1924" s="21">
        <f t="shared" si="820"/>
        <v>48505</v>
      </c>
      <c r="B1924" s="18">
        <f t="shared" si="804"/>
        <v>112.421875</v>
      </c>
      <c r="C1924">
        <f t="shared" si="822"/>
        <v>115</v>
      </c>
      <c r="D1924">
        <f t="shared" ca="1" si="807"/>
        <v>-6.9361111111111109</v>
      </c>
      <c r="E1924">
        <f ca="1">IF(currency="USD",'Future et co'!F1924,IF(currency="EUR",'Future et co'!G1924,FALSE))</f>
        <v>3.6070000000000005E-2</v>
      </c>
      <c r="F1924">
        <f t="shared" ca="1" si="808"/>
        <v>3.6070000000000005E-2</v>
      </c>
      <c r="G1924">
        <f t="shared" ca="1" si="809"/>
        <v>2.0569999999999998E-2</v>
      </c>
      <c r="L1924">
        <f t="shared" ca="1" si="810"/>
        <v>127.8</v>
      </c>
      <c r="M1924">
        <f t="shared" ca="1" si="805"/>
        <v>3.6070000000000005E-2</v>
      </c>
      <c r="R1924">
        <f t="shared" ca="1" si="811"/>
        <v>127.8</v>
      </c>
      <c r="S1924">
        <f t="shared" ca="1" si="806"/>
        <v>3.6070000000000005E-2</v>
      </c>
      <c r="U1924" s="1"/>
      <c r="W1924" t="str">
        <f t="shared" si="823"/>
        <v/>
      </c>
      <c r="Y1924" s="1"/>
      <c r="AA1924">
        <f t="shared" si="824"/>
        <v>0</v>
      </c>
      <c r="AC1924" s="1"/>
      <c r="AE1924">
        <f t="shared" si="825"/>
        <v>0</v>
      </c>
      <c r="AH1924" s="1"/>
      <c r="AI1924" s="17"/>
      <c r="AJ1924" s="25"/>
      <c r="AU1924" s="1">
        <v>43300</v>
      </c>
      <c r="AV1924">
        <v>1.9790000000000001</v>
      </c>
      <c r="AW1924">
        <f t="shared" si="812"/>
        <v>1.9790000000000002E-2</v>
      </c>
      <c r="AY1924" s="1">
        <v>43300</v>
      </c>
      <c r="AZ1924">
        <v>2.093</v>
      </c>
      <c r="BA1924">
        <f t="shared" si="813"/>
        <v>2.0930000000000001E-2</v>
      </c>
      <c r="BC1924" s="1">
        <v>43329</v>
      </c>
      <c r="BD1924">
        <v>2.6059999999999999</v>
      </c>
      <c r="BE1924">
        <f t="shared" si="814"/>
        <v>2.606E-2</v>
      </c>
      <c r="BG1924" s="1">
        <v>43329</v>
      </c>
      <c r="BH1924">
        <v>2.774</v>
      </c>
      <c r="BI1924">
        <f t="shared" si="815"/>
        <v>2.7740000000000001E-2</v>
      </c>
      <c r="BK1924" s="1">
        <v>39345</v>
      </c>
      <c r="BL1924">
        <v>2.1682199999999998</v>
      </c>
      <c r="BM1924">
        <f t="shared" si="821"/>
        <v>2.1682199999999999E-2</v>
      </c>
      <c r="BP1924" s="1">
        <v>43266</v>
      </c>
      <c r="BQ1924">
        <v>207.40450000000001</v>
      </c>
      <c r="BR1924">
        <f t="shared" si="816"/>
        <v>2.0740449999999999</v>
      </c>
      <c r="BT1924" s="1">
        <v>43280</v>
      </c>
      <c r="BU1924">
        <v>-0.32100000000000001</v>
      </c>
      <c r="BV1924">
        <f t="shared" si="817"/>
        <v>-3.2100000000000002E-3</v>
      </c>
      <c r="BX1924" s="1">
        <v>43280</v>
      </c>
      <c r="BY1924">
        <v>-0.27</v>
      </c>
      <c r="BZ1924">
        <f t="shared" si="818"/>
        <v>-2.7000000000000001E-3</v>
      </c>
      <c r="CB1924" s="1">
        <v>43329</v>
      </c>
      <c r="CC1924">
        <v>-0.25</v>
      </c>
      <c r="CD1924">
        <f t="shared" si="819"/>
        <v>-2.5000000000000001E-3</v>
      </c>
      <c r="CG1924" s="1"/>
    </row>
    <row r="1925" spans="1:85" x14ac:dyDescent="0.3">
      <c r="A1925" s="21">
        <f t="shared" si="820"/>
        <v>48506</v>
      </c>
      <c r="B1925" s="18">
        <f t="shared" si="804"/>
        <v>112.421875</v>
      </c>
      <c r="C1925">
        <f t="shared" si="822"/>
        <v>115</v>
      </c>
      <c r="D1925">
        <f t="shared" ca="1" si="807"/>
        <v>-6.9388888888888891</v>
      </c>
      <c r="E1925">
        <f ca="1">IF(currency="USD",'Future et co'!F1925,IF(currency="EUR",'Future et co'!G1925,FALSE))</f>
        <v>3.6070000000000005E-2</v>
      </c>
      <c r="F1925">
        <f t="shared" ca="1" si="808"/>
        <v>3.6070000000000005E-2</v>
      </c>
      <c r="G1925">
        <f t="shared" ca="1" si="809"/>
        <v>2.0569999999999998E-2</v>
      </c>
      <c r="L1925">
        <f t="shared" ca="1" si="810"/>
        <v>127.8</v>
      </c>
      <c r="M1925">
        <f t="shared" ca="1" si="805"/>
        <v>3.6070000000000005E-2</v>
      </c>
      <c r="R1925">
        <f t="shared" ca="1" si="811"/>
        <v>127.8</v>
      </c>
      <c r="S1925">
        <f t="shared" ca="1" si="806"/>
        <v>3.6070000000000005E-2</v>
      </c>
      <c r="U1925" s="1"/>
      <c r="W1925" t="str">
        <f t="shared" si="823"/>
        <v/>
      </c>
      <c r="Y1925" s="1"/>
      <c r="AA1925">
        <f t="shared" si="824"/>
        <v>0</v>
      </c>
      <c r="AC1925" s="1"/>
      <c r="AE1925">
        <f t="shared" si="825"/>
        <v>0</v>
      </c>
      <c r="AH1925" s="1"/>
      <c r="AI1925" s="17"/>
      <c r="AJ1925" s="25"/>
      <c r="AU1925" s="1">
        <v>43299</v>
      </c>
      <c r="AV1925">
        <v>1.9770000000000001</v>
      </c>
      <c r="AW1925">
        <f t="shared" si="812"/>
        <v>1.9769999999999999E-2</v>
      </c>
      <c r="AY1925" s="1">
        <v>43299</v>
      </c>
      <c r="AZ1925">
        <v>2.0920000000000001</v>
      </c>
      <c r="BA1925">
        <f t="shared" si="813"/>
        <v>2.0920000000000001E-2</v>
      </c>
      <c r="BC1925" s="1">
        <v>43328</v>
      </c>
      <c r="BD1925">
        <v>2.6179999999999999</v>
      </c>
      <c r="BE1925">
        <f t="shared" si="814"/>
        <v>2.6179999999999998E-2</v>
      </c>
      <c r="BG1925" s="1">
        <v>43328</v>
      </c>
      <c r="BH1925">
        <v>2.7947000000000002</v>
      </c>
      <c r="BI1925">
        <f t="shared" si="815"/>
        <v>2.7947000000000003E-2</v>
      </c>
      <c r="BK1925" s="1">
        <v>39346</v>
      </c>
      <c r="BL1925">
        <v>2.1631300000000002</v>
      </c>
      <c r="BM1925">
        <f t="shared" si="821"/>
        <v>2.1631300000000003E-2</v>
      </c>
      <c r="BP1925" s="1">
        <v>43265</v>
      </c>
      <c r="BQ1925">
        <v>206.8254</v>
      </c>
      <c r="BR1925">
        <f t="shared" si="816"/>
        <v>2.068254</v>
      </c>
      <c r="BT1925" s="1">
        <v>43279</v>
      </c>
      <c r="BU1925">
        <v>-0.32400000000000001</v>
      </c>
      <c r="BV1925">
        <f t="shared" si="817"/>
        <v>-3.2400000000000003E-3</v>
      </c>
      <c r="BX1925" s="1">
        <v>43279</v>
      </c>
      <c r="BY1925">
        <v>-0.27</v>
      </c>
      <c r="BZ1925">
        <f t="shared" si="818"/>
        <v>-2.7000000000000001E-3</v>
      </c>
      <c r="CB1925" s="1">
        <v>43328</v>
      </c>
      <c r="CC1925">
        <v>-0.27</v>
      </c>
      <c r="CD1925">
        <f t="shared" si="819"/>
        <v>-2.7000000000000001E-3</v>
      </c>
      <c r="CG1925" s="1"/>
    </row>
    <row r="1926" spans="1:85" x14ac:dyDescent="0.3">
      <c r="A1926" s="21">
        <f t="shared" si="820"/>
        <v>48507</v>
      </c>
      <c r="B1926" s="18">
        <f t="shared" si="804"/>
        <v>112.421875</v>
      </c>
      <c r="C1926">
        <f t="shared" si="822"/>
        <v>115</v>
      </c>
      <c r="D1926">
        <f t="shared" ca="1" si="807"/>
        <v>-6.9416666666666664</v>
      </c>
      <c r="E1926">
        <f ca="1">IF(currency="USD",'Future et co'!F1926,IF(currency="EUR",'Future et co'!G1926,FALSE))</f>
        <v>3.6070000000000005E-2</v>
      </c>
      <c r="F1926">
        <f t="shared" ca="1" si="808"/>
        <v>3.6070000000000005E-2</v>
      </c>
      <c r="G1926">
        <f t="shared" ca="1" si="809"/>
        <v>2.0569999999999998E-2</v>
      </c>
      <c r="L1926">
        <f t="shared" ca="1" si="810"/>
        <v>127.8</v>
      </c>
      <c r="M1926">
        <f t="shared" ca="1" si="805"/>
        <v>3.6070000000000005E-2</v>
      </c>
      <c r="R1926">
        <f t="shared" ca="1" si="811"/>
        <v>127.8</v>
      </c>
      <c r="S1926">
        <f t="shared" ca="1" si="806"/>
        <v>3.6070000000000005E-2</v>
      </c>
      <c r="U1926" s="1"/>
      <c r="W1926" t="str">
        <f t="shared" si="823"/>
        <v/>
      </c>
      <c r="Y1926" s="1"/>
      <c r="AA1926">
        <f t="shared" si="824"/>
        <v>0</v>
      </c>
      <c r="AC1926" s="1"/>
      <c r="AE1926">
        <f t="shared" si="825"/>
        <v>0</v>
      </c>
      <c r="AH1926" s="1"/>
      <c r="AI1926" s="17"/>
      <c r="AJ1926" s="25"/>
      <c r="AU1926" s="1">
        <v>43298</v>
      </c>
      <c r="AV1926">
        <v>1.9670000000000001</v>
      </c>
      <c r="AW1926">
        <f t="shared" si="812"/>
        <v>1.967E-2</v>
      </c>
      <c r="AY1926" s="1">
        <v>43298</v>
      </c>
      <c r="AZ1926">
        <v>2.0920000000000001</v>
      </c>
      <c r="BA1926">
        <f t="shared" si="813"/>
        <v>2.0920000000000001E-2</v>
      </c>
      <c r="BC1926" s="1">
        <v>43327</v>
      </c>
      <c r="BD1926">
        <v>2.5950000000000002</v>
      </c>
      <c r="BE1926">
        <f t="shared" si="814"/>
        <v>2.5950000000000001E-2</v>
      </c>
      <c r="BG1926" s="1">
        <v>43327</v>
      </c>
      <c r="BH1926">
        <v>2.7715000000000001</v>
      </c>
      <c r="BI1926">
        <f t="shared" si="815"/>
        <v>2.7715E-2</v>
      </c>
      <c r="BK1926" s="1">
        <v>39349</v>
      </c>
      <c r="BL1926">
        <v>2.1803900000000001</v>
      </c>
      <c r="BM1926">
        <f t="shared" si="821"/>
        <v>2.1803900000000001E-2</v>
      </c>
      <c r="BP1926" s="1">
        <v>43264</v>
      </c>
      <c r="BQ1926">
        <v>206.0017</v>
      </c>
      <c r="BR1926">
        <f t="shared" si="816"/>
        <v>2.0600170000000002</v>
      </c>
      <c r="BT1926" s="1">
        <v>43278</v>
      </c>
      <c r="BU1926">
        <v>-0.32400000000000001</v>
      </c>
      <c r="BV1926">
        <f t="shared" si="817"/>
        <v>-3.2400000000000003E-3</v>
      </c>
      <c r="BX1926" s="1">
        <v>43278</v>
      </c>
      <c r="BY1926">
        <v>-0.27</v>
      </c>
      <c r="BZ1926">
        <f t="shared" si="818"/>
        <v>-2.7000000000000001E-3</v>
      </c>
      <c r="CB1926" s="1">
        <v>43327</v>
      </c>
      <c r="CC1926">
        <v>-0.25</v>
      </c>
      <c r="CD1926">
        <f t="shared" si="819"/>
        <v>-2.5000000000000001E-3</v>
      </c>
      <c r="CG1926" s="1"/>
    </row>
    <row r="1927" spans="1:85" x14ac:dyDescent="0.3">
      <c r="A1927" s="21">
        <f t="shared" si="820"/>
        <v>48508</v>
      </c>
      <c r="B1927" s="18">
        <f t="shared" si="804"/>
        <v>112.421875</v>
      </c>
      <c r="C1927">
        <f t="shared" si="822"/>
        <v>115</v>
      </c>
      <c r="D1927">
        <f t="shared" ca="1" si="807"/>
        <v>-6.9444444444444446</v>
      </c>
      <c r="E1927">
        <f ca="1">IF(currency="USD",'Future et co'!F1927,IF(currency="EUR",'Future et co'!G1927,FALSE))</f>
        <v>3.6070000000000005E-2</v>
      </c>
      <c r="F1927">
        <f t="shared" ca="1" si="808"/>
        <v>3.6070000000000005E-2</v>
      </c>
      <c r="G1927">
        <f t="shared" ca="1" si="809"/>
        <v>2.0569999999999998E-2</v>
      </c>
      <c r="L1927">
        <f t="shared" ca="1" si="810"/>
        <v>127.8</v>
      </c>
      <c r="M1927">
        <f t="shared" ca="1" si="805"/>
        <v>3.6070000000000005E-2</v>
      </c>
      <c r="R1927">
        <f t="shared" ca="1" si="811"/>
        <v>127.8</v>
      </c>
      <c r="S1927">
        <f t="shared" ca="1" si="806"/>
        <v>3.6070000000000005E-2</v>
      </c>
      <c r="U1927" s="1"/>
      <c r="W1927" t="str">
        <f t="shared" si="823"/>
        <v/>
      </c>
      <c r="Y1927" s="1"/>
      <c r="AA1927">
        <f t="shared" si="824"/>
        <v>0</v>
      </c>
      <c r="AC1927" s="1"/>
      <c r="AE1927">
        <f t="shared" si="825"/>
        <v>0</v>
      </c>
      <c r="AH1927" s="1"/>
      <c r="AI1927" s="17"/>
      <c r="AJ1927" s="25"/>
      <c r="AU1927" s="1">
        <v>43297</v>
      </c>
      <c r="AV1927">
        <v>1.96</v>
      </c>
      <c r="AW1927">
        <f t="shared" si="812"/>
        <v>1.9599999999999999E-2</v>
      </c>
      <c r="AY1927" s="1">
        <v>43297</v>
      </c>
      <c r="AZ1927">
        <v>2.0699999999999998</v>
      </c>
      <c r="BA1927">
        <f t="shared" si="813"/>
        <v>2.07E-2</v>
      </c>
      <c r="BC1927" s="1">
        <v>43326</v>
      </c>
      <c r="BD1927">
        <v>2.61</v>
      </c>
      <c r="BE1927">
        <f t="shared" si="814"/>
        <v>2.6099999999999998E-2</v>
      </c>
      <c r="BG1927" s="1">
        <v>43326</v>
      </c>
      <c r="BH1927">
        <v>2.8077999999999999</v>
      </c>
      <c r="BI1927">
        <f t="shared" si="815"/>
        <v>2.8077999999999999E-2</v>
      </c>
      <c r="BK1927" s="1">
        <v>39350</v>
      </c>
      <c r="BL1927">
        <v>2.1830599999999998</v>
      </c>
      <c r="BM1927">
        <f t="shared" si="821"/>
        <v>2.1830599999999999E-2</v>
      </c>
      <c r="BP1927" s="1">
        <v>43263</v>
      </c>
      <c r="BQ1927">
        <v>205.71860000000001</v>
      </c>
      <c r="BR1927">
        <f t="shared" si="816"/>
        <v>2.0571860000000002</v>
      </c>
      <c r="BT1927" s="1">
        <v>43277</v>
      </c>
      <c r="BU1927">
        <v>-0.32300000000000001</v>
      </c>
      <c r="BV1927">
        <f t="shared" si="817"/>
        <v>-3.2300000000000002E-3</v>
      </c>
      <c r="BX1927" s="1">
        <v>43277</v>
      </c>
      <c r="BY1927">
        <v>-0.27</v>
      </c>
      <c r="BZ1927">
        <f t="shared" si="818"/>
        <v>-2.7000000000000001E-3</v>
      </c>
      <c r="CB1927" s="1">
        <v>43326</v>
      </c>
      <c r="CC1927">
        <v>-0.26</v>
      </c>
      <c r="CD1927">
        <f t="shared" si="819"/>
        <v>-2.5999999999999999E-3</v>
      </c>
      <c r="CG1927" s="1"/>
    </row>
    <row r="1928" spans="1:85" x14ac:dyDescent="0.3">
      <c r="A1928" s="21">
        <f t="shared" si="820"/>
        <v>48509</v>
      </c>
      <c r="B1928" s="18">
        <f t="shared" si="804"/>
        <v>112.421875</v>
      </c>
      <c r="C1928">
        <f t="shared" si="822"/>
        <v>115</v>
      </c>
      <c r="D1928">
        <f t="shared" ca="1" si="807"/>
        <v>-6.947222222222222</v>
      </c>
      <c r="E1928">
        <f ca="1">IF(currency="USD",'Future et co'!F1928,IF(currency="EUR",'Future et co'!G1928,FALSE))</f>
        <v>3.6070000000000005E-2</v>
      </c>
      <c r="F1928">
        <f t="shared" ca="1" si="808"/>
        <v>3.6070000000000005E-2</v>
      </c>
      <c r="G1928">
        <f t="shared" ca="1" si="809"/>
        <v>2.0569999999999998E-2</v>
      </c>
      <c r="L1928">
        <f t="shared" ca="1" si="810"/>
        <v>127.8</v>
      </c>
      <c r="M1928">
        <f t="shared" ca="1" si="805"/>
        <v>3.6070000000000005E-2</v>
      </c>
      <c r="R1928">
        <f t="shared" ca="1" si="811"/>
        <v>127.8</v>
      </c>
      <c r="S1928">
        <f t="shared" ca="1" si="806"/>
        <v>3.6070000000000005E-2</v>
      </c>
      <c r="U1928" s="1"/>
      <c r="W1928" t="str">
        <f t="shared" si="823"/>
        <v/>
      </c>
      <c r="Y1928" s="1"/>
      <c r="AA1928">
        <f t="shared" si="824"/>
        <v>0</v>
      </c>
      <c r="AC1928" s="1"/>
      <c r="AE1928">
        <f t="shared" si="825"/>
        <v>0</v>
      </c>
      <c r="AH1928" s="1"/>
      <c r="AI1928" s="17"/>
      <c r="AJ1928" s="25"/>
      <c r="AU1928" s="1">
        <v>43294</v>
      </c>
      <c r="AV1928">
        <v>1.95</v>
      </c>
      <c r="AW1928">
        <f t="shared" si="812"/>
        <v>1.95E-2</v>
      </c>
      <c r="AY1928" s="1">
        <v>43294</v>
      </c>
      <c r="AZ1928">
        <v>2.0659999999999998</v>
      </c>
      <c r="BA1928">
        <f t="shared" si="813"/>
        <v>2.0659999999999998E-2</v>
      </c>
      <c r="BC1928" s="1">
        <v>43325</v>
      </c>
      <c r="BD1928">
        <v>2.5960000000000001</v>
      </c>
      <c r="BE1928">
        <f t="shared" si="814"/>
        <v>2.596E-2</v>
      </c>
      <c r="BG1928" s="1">
        <v>43325</v>
      </c>
      <c r="BH1928">
        <v>2.774</v>
      </c>
      <c r="BI1928">
        <f t="shared" si="815"/>
        <v>2.7740000000000001E-2</v>
      </c>
      <c r="BK1928" s="1">
        <v>39351</v>
      </c>
      <c r="BL1928">
        <v>2.1700300000000001</v>
      </c>
      <c r="BM1928">
        <f t="shared" si="821"/>
        <v>2.1700300000000002E-2</v>
      </c>
      <c r="BP1928" s="1">
        <v>43262</v>
      </c>
      <c r="BQ1928">
        <v>205.577</v>
      </c>
      <c r="BR1928">
        <f t="shared" si="816"/>
        <v>2.0557699999999999</v>
      </c>
      <c r="BT1928" s="1">
        <v>43276</v>
      </c>
      <c r="BU1928">
        <v>-0.32400000000000001</v>
      </c>
      <c r="BV1928">
        <f t="shared" si="817"/>
        <v>-3.2400000000000003E-3</v>
      </c>
      <c r="BX1928" s="1">
        <v>43276</v>
      </c>
      <c r="BY1928">
        <v>-0.26900000000000002</v>
      </c>
      <c r="BZ1928">
        <f t="shared" si="818"/>
        <v>-2.6900000000000001E-3</v>
      </c>
      <c r="CB1928" s="1">
        <v>43325</v>
      </c>
      <c r="CC1928">
        <v>-0.26</v>
      </c>
      <c r="CD1928">
        <f t="shared" si="819"/>
        <v>-2.5999999999999999E-3</v>
      </c>
      <c r="CG1928" s="1"/>
    </row>
    <row r="1929" spans="1:85" x14ac:dyDescent="0.3">
      <c r="A1929" s="21">
        <f t="shared" si="820"/>
        <v>48512</v>
      </c>
      <c r="B1929" s="18">
        <f t="shared" si="804"/>
        <v>112.421875</v>
      </c>
      <c r="C1929">
        <f t="shared" si="822"/>
        <v>115</v>
      </c>
      <c r="D1929">
        <f t="shared" ca="1" si="807"/>
        <v>-6.9555555555555557</v>
      </c>
      <c r="E1929">
        <f ca="1">IF(currency="USD",'Future et co'!F1929,IF(currency="EUR",'Future et co'!G1929,FALSE))</f>
        <v>3.6070000000000005E-2</v>
      </c>
      <c r="F1929">
        <f t="shared" ca="1" si="808"/>
        <v>3.6070000000000005E-2</v>
      </c>
      <c r="G1929">
        <f t="shared" ca="1" si="809"/>
        <v>2.0569999999999998E-2</v>
      </c>
      <c r="L1929">
        <f t="shared" ca="1" si="810"/>
        <v>127.8</v>
      </c>
      <c r="M1929">
        <f t="shared" ca="1" si="805"/>
        <v>3.6070000000000005E-2</v>
      </c>
      <c r="R1929">
        <f t="shared" ca="1" si="811"/>
        <v>127.8</v>
      </c>
      <c r="S1929">
        <f t="shared" ca="1" si="806"/>
        <v>3.6070000000000005E-2</v>
      </c>
      <c r="U1929" s="1"/>
      <c r="W1929" t="str">
        <f t="shared" si="823"/>
        <v/>
      </c>
      <c r="Y1929" s="1"/>
      <c r="AA1929">
        <f t="shared" si="824"/>
        <v>0</v>
      </c>
      <c r="AC1929" s="1"/>
      <c r="AE1929">
        <f t="shared" si="825"/>
        <v>0</v>
      </c>
      <c r="AH1929" s="1"/>
      <c r="AI1929" s="17"/>
      <c r="AJ1929" s="25"/>
      <c r="AU1929" s="1">
        <v>43293</v>
      </c>
      <c r="AV1929">
        <v>1.9530000000000001</v>
      </c>
      <c r="AW1929">
        <f t="shared" si="812"/>
        <v>1.9530000000000002E-2</v>
      </c>
      <c r="AY1929" s="1">
        <v>43293</v>
      </c>
      <c r="AZ1929">
        <v>2.069</v>
      </c>
      <c r="BA1929">
        <f t="shared" si="813"/>
        <v>2.069E-2</v>
      </c>
      <c r="BC1929" s="1">
        <v>43322</v>
      </c>
      <c r="BD1929">
        <v>2.5910000000000002</v>
      </c>
      <c r="BE1929">
        <f t="shared" si="814"/>
        <v>2.5910000000000002E-2</v>
      </c>
      <c r="BG1929" s="1">
        <v>43322</v>
      </c>
      <c r="BH1929">
        <v>2.766</v>
      </c>
      <c r="BI1929">
        <f t="shared" si="815"/>
        <v>2.7660000000000001E-2</v>
      </c>
      <c r="BK1929" s="1">
        <v>39352</v>
      </c>
      <c r="BL1929">
        <v>2.1623899999999998</v>
      </c>
      <c r="BM1929">
        <f t="shared" si="821"/>
        <v>2.1623899999999998E-2</v>
      </c>
      <c r="BP1929" s="1">
        <v>43259</v>
      </c>
      <c r="BQ1929">
        <v>206.4264</v>
      </c>
      <c r="BR1929">
        <f t="shared" si="816"/>
        <v>2.0642640000000001</v>
      </c>
      <c r="BT1929" s="1">
        <v>43273</v>
      </c>
      <c r="BU1929">
        <v>-0.32300000000000001</v>
      </c>
      <c r="BV1929">
        <f t="shared" si="817"/>
        <v>-3.2300000000000002E-3</v>
      </c>
      <c r="BX1929" s="1">
        <v>43273</v>
      </c>
      <c r="BY1929">
        <v>-0.26800000000000002</v>
      </c>
      <c r="BZ1929">
        <f t="shared" si="818"/>
        <v>-2.6800000000000001E-3</v>
      </c>
      <c r="CB1929" s="1">
        <v>43322</v>
      </c>
      <c r="CC1929">
        <v>-0.26</v>
      </c>
      <c r="CD1929">
        <f t="shared" si="819"/>
        <v>-2.5999999999999999E-3</v>
      </c>
      <c r="CG1929" s="1"/>
    </row>
    <row r="1930" spans="1:85" x14ac:dyDescent="0.3">
      <c r="A1930" s="21">
        <f t="shared" si="820"/>
        <v>48513</v>
      </c>
      <c r="B1930" s="18">
        <f t="shared" si="804"/>
        <v>112.421875</v>
      </c>
      <c r="C1930">
        <f t="shared" si="822"/>
        <v>115</v>
      </c>
      <c r="D1930">
        <f t="shared" ca="1" si="807"/>
        <v>-6.958333333333333</v>
      </c>
      <c r="E1930">
        <f ca="1">IF(currency="USD",'Future et co'!F1930,IF(currency="EUR",'Future et co'!G1930,FALSE))</f>
        <v>3.6070000000000005E-2</v>
      </c>
      <c r="F1930">
        <f t="shared" ca="1" si="808"/>
        <v>3.6070000000000005E-2</v>
      </c>
      <c r="G1930">
        <f t="shared" ca="1" si="809"/>
        <v>2.0569999999999998E-2</v>
      </c>
      <c r="L1930">
        <f t="shared" ca="1" si="810"/>
        <v>127.8</v>
      </c>
      <c r="M1930">
        <f t="shared" ca="1" si="805"/>
        <v>3.6070000000000005E-2</v>
      </c>
      <c r="R1930">
        <f t="shared" ca="1" si="811"/>
        <v>127.8</v>
      </c>
      <c r="S1930">
        <f t="shared" ca="1" si="806"/>
        <v>3.6070000000000005E-2</v>
      </c>
      <c r="U1930" s="1"/>
      <c r="W1930" t="str">
        <f t="shared" si="823"/>
        <v/>
      </c>
      <c r="Y1930" s="1"/>
      <c r="AA1930">
        <f t="shared" si="824"/>
        <v>0</v>
      </c>
      <c r="AC1930" s="1"/>
      <c r="AE1930">
        <f t="shared" si="825"/>
        <v>0</v>
      </c>
      <c r="AH1930" s="1"/>
      <c r="AI1930" s="17"/>
      <c r="AJ1930" s="25"/>
      <c r="AU1930" s="1">
        <v>43292</v>
      </c>
      <c r="AV1930">
        <v>1.944</v>
      </c>
      <c r="AW1930">
        <f t="shared" si="812"/>
        <v>1.9439999999999999E-2</v>
      </c>
      <c r="AY1930" s="1">
        <v>43292</v>
      </c>
      <c r="AZ1930">
        <v>2.0569999999999999</v>
      </c>
      <c r="BA1930">
        <f t="shared" si="813"/>
        <v>2.0569999999999998E-2</v>
      </c>
      <c r="BC1930" s="1">
        <v>43321</v>
      </c>
      <c r="BD1930">
        <v>2.6230000000000002</v>
      </c>
      <c r="BE1930">
        <f t="shared" si="814"/>
        <v>2.6230000000000003E-2</v>
      </c>
      <c r="BG1930" s="1">
        <v>43321</v>
      </c>
      <c r="BH1930">
        <v>2.81</v>
      </c>
      <c r="BI1930">
        <f t="shared" si="815"/>
        <v>2.81E-2</v>
      </c>
      <c r="BK1930" s="1">
        <v>39353</v>
      </c>
      <c r="BL1930">
        <v>2.1684600000000001</v>
      </c>
      <c r="BM1930">
        <f t="shared" si="821"/>
        <v>2.1684600000000002E-2</v>
      </c>
      <c r="BP1930" s="1">
        <v>43258</v>
      </c>
      <c r="BQ1930">
        <v>205.44839999999999</v>
      </c>
      <c r="BR1930">
        <f t="shared" si="816"/>
        <v>2.054484</v>
      </c>
      <c r="BT1930" s="1">
        <v>43272</v>
      </c>
      <c r="BU1930">
        <v>-0.32300000000000001</v>
      </c>
      <c r="BV1930">
        <f t="shared" si="817"/>
        <v>-3.2300000000000002E-3</v>
      </c>
      <c r="BX1930" s="1">
        <v>43272</v>
      </c>
      <c r="BY1930">
        <v>-0.26800000000000002</v>
      </c>
      <c r="BZ1930">
        <f t="shared" si="818"/>
        <v>-2.6800000000000001E-3</v>
      </c>
      <c r="CB1930" s="1">
        <v>43321</v>
      </c>
      <c r="CC1930">
        <v>-0.26</v>
      </c>
      <c r="CD1930">
        <f t="shared" si="819"/>
        <v>-2.5999999999999999E-3</v>
      </c>
      <c r="CG1930" s="1"/>
    </row>
    <row r="1931" spans="1:85" x14ac:dyDescent="0.3">
      <c r="A1931" s="21">
        <f t="shared" si="820"/>
        <v>48514</v>
      </c>
      <c r="B1931" s="18">
        <f t="shared" ref="B1931:B1994" si="826">IFERROR(VLOOKUP(A1931,$CG$11:$CH$19999,2,FALSE),B1930)</f>
        <v>112.421875</v>
      </c>
      <c r="C1931">
        <f t="shared" si="822"/>
        <v>115</v>
      </c>
      <c r="D1931">
        <f t="shared" ca="1" si="807"/>
        <v>-6.9611111111111112</v>
      </c>
      <c r="E1931">
        <f ca="1">IF(currency="USD",'Future et co'!F1931,IF(currency="EUR",'Future et co'!G1931,FALSE))</f>
        <v>3.6070000000000005E-2</v>
      </c>
      <c r="F1931">
        <f t="shared" ca="1" si="808"/>
        <v>3.6070000000000005E-2</v>
      </c>
      <c r="G1931">
        <f t="shared" ca="1" si="809"/>
        <v>2.0569999999999998E-2</v>
      </c>
      <c r="L1931">
        <f t="shared" ca="1" si="810"/>
        <v>127.8</v>
      </c>
      <c r="M1931">
        <f t="shared" ref="M1931:M1994" ca="1" si="827">IFERROR(IF(L1931&lt;0.25,VLOOKUP(I1931,$AU$11:$AW$5325,3,FALSE),IF(AND(L1931&gt;=0.25,L1931&lt;0.5),VLOOKUP(I1931,$AY$11:$BA$5325,3,FALSE),IF(AND(L1931&gt;=0.5,L1931&lt;1),VLOOKUP(I1931,$BC$11:$BE$5325,3,FALSE),VLOOKUP(I1931,$BG$11:$BI$5010,3,FALSE)))),M1930)</f>
        <v>3.6070000000000005E-2</v>
      </c>
      <c r="R1931">
        <f t="shared" ca="1" si="811"/>
        <v>127.8</v>
      </c>
      <c r="S1931">
        <f t="shared" ref="S1931:S1994" ca="1" si="828">IFERROR(IF(R1931&lt;0.25,VLOOKUP(O1931,$AU$11:$AW$5325,3,FALSE),IF(AND(R1931&gt;=0.25,R1931&lt;0.5),VLOOKUP(O1931,$AY$11:$BA$5325,3,FALSE),IF(AND(R1931&gt;=0.5,R1931&lt;1),VLOOKUP(O1931,$BC$11:$BE$5325,3,FALSE),VLOOKUP(O1931,$BG$11:$BI$5010,3,FALSE)))),S1930)</f>
        <v>3.6070000000000005E-2</v>
      </c>
      <c r="U1931" s="1"/>
      <c r="W1931" t="str">
        <f t="shared" si="823"/>
        <v/>
      </c>
      <c r="Y1931" s="1"/>
      <c r="AA1931">
        <f t="shared" si="824"/>
        <v>0</v>
      </c>
      <c r="AC1931" s="1"/>
      <c r="AE1931">
        <f t="shared" si="825"/>
        <v>0</v>
      </c>
      <c r="AH1931" s="1"/>
      <c r="AI1931" s="17"/>
      <c r="AJ1931" s="25"/>
      <c r="AU1931" s="1">
        <v>43291</v>
      </c>
      <c r="AV1931">
        <v>1.94</v>
      </c>
      <c r="AW1931">
        <f t="shared" si="812"/>
        <v>1.9400000000000001E-2</v>
      </c>
      <c r="AY1931" s="1">
        <v>43291</v>
      </c>
      <c r="AZ1931">
        <v>2.0640000000000001</v>
      </c>
      <c r="BA1931">
        <f t="shared" si="813"/>
        <v>2.0640000000000002E-2</v>
      </c>
      <c r="BC1931" s="1">
        <v>43320</v>
      </c>
      <c r="BD1931">
        <v>2.64</v>
      </c>
      <c r="BE1931">
        <f t="shared" si="814"/>
        <v>2.64E-2</v>
      </c>
      <c r="BG1931" s="1">
        <v>43320</v>
      </c>
      <c r="BH1931">
        <v>2.831</v>
      </c>
      <c r="BI1931">
        <f t="shared" si="815"/>
        <v>2.8309999999999998E-2</v>
      </c>
      <c r="BK1931" s="1">
        <v>39356</v>
      </c>
      <c r="BL1931">
        <v>2.13931</v>
      </c>
      <c r="BM1931">
        <f t="shared" si="821"/>
        <v>2.1393100000000002E-2</v>
      </c>
      <c r="BP1931" s="1">
        <v>43257</v>
      </c>
      <c r="BQ1931">
        <v>206.11760000000001</v>
      </c>
      <c r="BR1931">
        <f t="shared" si="816"/>
        <v>2.0611760000000001</v>
      </c>
      <c r="BT1931" s="1">
        <v>43271</v>
      </c>
      <c r="BU1931">
        <v>-0.32300000000000001</v>
      </c>
      <c r="BV1931">
        <f t="shared" si="817"/>
        <v>-3.2300000000000002E-3</v>
      </c>
      <c r="BX1931" s="1">
        <v>43271</v>
      </c>
      <c r="BY1931">
        <v>-0.26800000000000002</v>
      </c>
      <c r="BZ1931">
        <f t="shared" si="818"/>
        <v>-2.6800000000000001E-3</v>
      </c>
      <c r="CB1931" s="1">
        <v>43320</v>
      </c>
      <c r="CC1931">
        <v>-0.26</v>
      </c>
      <c r="CD1931">
        <f t="shared" si="819"/>
        <v>-2.5999999999999999E-3</v>
      </c>
      <c r="CG1931" s="1"/>
    </row>
    <row r="1932" spans="1:85" x14ac:dyDescent="0.3">
      <c r="A1932" s="21">
        <f t="shared" si="820"/>
        <v>48515</v>
      </c>
      <c r="B1932" s="18">
        <f t="shared" si="826"/>
        <v>112.421875</v>
      </c>
      <c r="C1932">
        <f t="shared" si="822"/>
        <v>115</v>
      </c>
      <c r="D1932">
        <f t="shared" ref="D1932:D1995" ca="1" si="829">($B$7-A1932)/360</f>
        <v>-6.9638888888888886</v>
      </c>
      <c r="E1932">
        <f ca="1">IF(currency="USD",'Future et co'!F1932,IF(currency="EUR",'Future et co'!G1932,FALSE))</f>
        <v>3.6070000000000005E-2</v>
      </c>
      <c r="F1932">
        <f t="shared" ref="F1932:F1995" ca="1" si="830">IFERROR(IF(D1932&lt;0.25,VLOOKUP(A1932,$AU$11:$AW$5325,3,FALSE),IF(AND(D1932&gt;=0.25,D1932&lt;0.5),VLOOKUP(A1932,$AY$11:$BA$5325,3,FALSE),IF(AND(D1932&gt;=0.5,D1932&lt;1),VLOOKUP(A1932,$BC$11:$BE$5325,3,FALSE),VLOOKUP(A1932,$BG$11:$BI$5010,3,FALSE)))),F1931)</f>
        <v>3.6070000000000005E-2</v>
      </c>
      <c r="G1932">
        <f t="shared" ref="G1932:G1995" ca="1" si="831">IFERROR(IF(D1932&lt;0.25,VLOOKUP(A1932,$BT$11:$BV$5325,3,FALSE),IF(AND(D1932&gt;=0.25,D1932&lt;0.5),VLOOKUP(A1932,$BX$11:$BZ$5325,3,FALSE),VLOOKUP(A1932,$CB$11:$CD$5325,3,FALSE))),G1931)</f>
        <v>2.0569999999999998E-2</v>
      </c>
      <c r="L1932">
        <f t="shared" ref="L1932:L1995" ca="1" si="832">($J$7-I1932)/360</f>
        <v>127.8</v>
      </c>
      <c r="M1932">
        <f t="shared" ca="1" si="827"/>
        <v>3.6070000000000005E-2</v>
      </c>
      <c r="R1932">
        <f t="shared" ref="R1932:R1995" ca="1" si="833">($P$7-O1932)/360</f>
        <v>127.8</v>
      </c>
      <c r="S1932">
        <f t="shared" ca="1" si="828"/>
        <v>3.6070000000000005E-2</v>
      </c>
      <c r="U1932" s="1"/>
      <c r="W1932" t="str">
        <f t="shared" si="823"/>
        <v/>
      </c>
      <c r="Y1932" s="1"/>
      <c r="AA1932">
        <f t="shared" si="824"/>
        <v>0</v>
      </c>
      <c r="AC1932" s="1"/>
      <c r="AE1932">
        <f t="shared" si="825"/>
        <v>0</v>
      </c>
      <c r="AH1932" s="1"/>
      <c r="AI1932" s="17"/>
      <c r="AJ1932" s="25"/>
      <c r="AU1932" s="1">
        <v>43290</v>
      </c>
      <c r="AV1932">
        <v>1.9430000000000001</v>
      </c>
      <c r="AW1932">
        <f t="shared" ref="AW1932:AW1995" si="834">AV1932/100</f>
        <v>1.9429999999999999E-2</v>
      </c>
      <c r="AY1932" s="1">
        <v>43290</v>
      </c>
      <c r="AZ1932">
        <v>2.052</v>
      </c>
      <c r="BA1932">
        <f t="shared" ref="BA1932:BA1995" si="835">AZ1932/100</f>
        <v>2.052E-2</v>
      </c>
      <c r="BC1932" s="1">
        <v>43319</v>
      </c>
      <c r="BD1932">
        <v>2.6469999999999998</v>
      </c>
      <c r="BE1932">
        <f t="shared" ref="BE1932:BE1995" si="836">BD1932/100</f>
        <v>2.6469999999999997E-2</v>
      </c>
      <c r="BG1932" s="1">
        <v>43319</v>
      </c>
      <c r="BH1932">
        <v>2.8529</v>
      </c>
      <c r="BI1932">
        <f t="shared" ref="BI1932:BI1995" si="837">BH1932/100</f>
        <v>2.8528999999999999E-2</v>
      </c>
      <c r="BK1932" s="1">
        <v>39357</v>
      </c>
      <c r="BL1932">
        <v>2.1398199999999998</v>
      </c>
      <c r="BM1932">
        <f t="shared" si="821"/>
        <v>2.1398199999999999E-2</v>
      </c>
      <c r="BP1932" s="1">
        <v>43256</v>
      </c>
      <c r="BQ1932">
        <v>207.77770000000001</v>
      </c>
      <c r="BR1932">
        <f t="shared" ref="BR1932:BR1995" si="838">BQ1932/100</f>
        <v>2.0777770000000002</v>
      </c>
      <c r="BT1932" s="1">
        <v>43270</v>
      </c>
      <c r="BU1932">
        <v>-0.32300000000000001</v>
      </c>
      <c r="BV1932">
        <f t="shared" ref="BV1932:BV1995" si="839">BU1932/100</f>
        <v>-3.2300000000000002E-3</v>
      </c>
      <c r="BX1932" s="1">
        <v>43270</v>
      </c>
      <c r="BY1932">
        <v>-0.26800000000000002</v>
      </c>
      <c r="BZ1932">
        <f t="shared" ref="BZ1932:BZ1995" si="840">BY1932/100</f>
        <v>-2.6800000000000001E-3</v>
      </c>
      <c r="CB1932" s="1">
        <v>43319</v>
      </c>
      <c r="CC1932">
        <v>-0.27</v>
      </c>
      <c r="CD1932">
        <f t="shared" ref="CD1932:CD1995" si="841">CC1932/100</f>
        <v>-2.7000000000000001E-3</v>
      </c>
      <c r="CG1932" s="1"/>
    </row>
    <row r="1933" spans="1:85" x14ac:dyDescent="0.3">
      <c r="A1933" s="21">
        <f t="shared" ref="A1933:A1996" si="842">WORKDAY(A1932,1)</f>
        <v>48516</v>
      </c>
      <c r="B1933" s="18">
        <f t="shared" si="826"/>
        <v>112.421875</v>
      </c>
      <c r="C1933">
        <f t="shared" si="822"/>
        <v>115</v>
      </c>
      <c r="D1933">
        <f t="shared" ca="1" si="829"/>
        <v>-6.9666666666666668</v>
      </c>
      <c r="E1933">
        <f ca="1">IF(currency="USD",'Future et co'!F1933,IF(currency="EUR",'Future et co'!G1933,FALSE))</f>
        <v>3.6070000000000005E-2</v>
      </c>
      <c r="F1933">
        <f t="shared" ca="1" si="830"/>
        <v>3.6070000000000005E-2</v>
      </c>
      <c r="G1933">
        <f t="shared" ca="1" si="831"/>
        <v>2.0569999999999998E-2</v>
      </c>
      <c r="L1933">
        <f t="shared" ca="1" si="832"/>
        <v>127.8</v>
      </c>
      <c r="M1933">
        <f t="shared" ca="1" si="827"/>
        <v>3.6070000000000005E-2</v>
      </c>
      <c r="R1933">
        <f t="shared" ca="1" si="833"/>
        <v>127.8</v>
      </c>
      <c r="S1933">
        <f t="shared" ca="1" si="828"/>
        <v>3.6070000000000005E-2</v>
      </c>
      <c r="U1933" s="1"/>
      <c r="W1933" t="str">
        <f t="shared" si="823"/>
        <v/>
      </c>
      <c r="Y1933" s="1"/>
      <c r="AA1933">
        <f t="shared" si="824"/>
        <v>0</v>
      </c>
      <c r="AC1933" s="1"/>
      <c r="AE1933">
        <f t="shared" si="825"/>
        <v>0</v>
      </c>
      <c r="AH1933" s="1"/>
      <c r="AI1933" s="17"/>
      <c r="AJ1933" s="25"/>
      <c r="AU1933" s="1">
        <v>43287</v>
      </c>
      <c r="AV1933">
        <v>1.9419999999999999</v>
      </c>
      <c r="AW1933">
        <f t="shared" si="834"/>
        <v>1.942E-2</v>
      </c>
      <c r="AY1933" s="1">
        <v>43287</v>
      </c>
      <c r="AZ1933">
        <v>2.0510000000000002</v>
      </c>
      <c r="BA1933">
        <f t="shared" si="835"/>
        <v>2.051E-2</v>
      </c>
      <c r="BC1933" s="1">
        <v>43318</v>
      </c>
      <c r="BD1933">
        <v>2.641</v>
      </c>
      <c r="BE1933">
        <f t="shared" si="836"/>
        <v>2.6409999999999999E-2</v>
      </c>
      <c r="BG1933" s="1">
        <v>43318</v>
      </c>
      <c r="BH1933">
        <v>2.8334000000000001</v>
      </c>
      <c r="BI1933">
        <f t="shared" si="837"/>
        <v>2.8334000000000002E-2</v>
      </c>
      <c r="BK1933" s="1">
        <v>39358</v>
      </c>
      <c r="BL1933">
        <v>2.1496200000000001</v>
      </c>
      <c r="BM1933">
        <f t="shared" si="821"/>
        <v>2.14962E-2</v>
      </c>
      <c r="BP1933" s="1">
        <v>43255</v>
      </c>
      <c r="BQ1933">
        <v>207.04419999999999</v>
      </c>
      <c r="BR1933">
        <f t="shared" si="838"/>
        <v>2.0704419999999999</v>
      </c>
      <c r="BT1933" s="1">
        <v>43269</v>
      </c>
      <c r="BU1933">
        <v>-0.32300000000000001</v>
      </c>
      <c r="BV1933">
        <f t="shared" si="839"/>
        <v>-3.2300000000000002E-3</v>
      </c>
      <c r="BX1933" s="1">
        <v>43269</v>
      </c>
      <c r="BY1933">
        <v>-0.26800000000000002</v>
      </c>
      <c r="BZ1933">
        <f t="shared" si="840"/>
        <v>-2.6800000000000001E-3</v>
      </c>
      <c r="CB1933" s="1">
        <v>43318</v>
      </c>
      <c r="CC1933">
        <v>-0.27</v>
      </c>
      <c r="CD1933">
        <f t="shared" si="841"/>
        <v>-2.7000000000000001E-3</v>
      </c>
      <c r="CG1933" s="1"/>
    </row>
    <row r="1934" spans="1:85" x14ac:dyDescent="0.3">
      <c r="A1934" s="21">
        <f t="shared" si="842"/>
        <v>48519</v>
      </c>
      <c r="B1934" s="18">
        <f t="shared" si="826"/>
        <v>112.421875</v>
      </c>
      <c r="C1934">
        <f t="shared" si="822"/>
        <v>115</v>
      </c>
      <c r="D1934">
        <f t="shared" ca="1" si="829"/>
        <v>-6.9749999999999996</v>
      </c>
      <c r="E1934">
        <f ca="1">IF(currency="USD",'Future et co'!F1934,IF(currency="EUR",'Future et co'!G1934,FALSE))</f>
        <v>3.6070000000000005E-2</v>
      </c>
      <c r="F1934">
        <f t="shared" ca="1" si="830"/>
        <v>3.6070000000000005E-2</v>
      </c>
      <c r="G1934">
        <f t="shared" ca="1" si="831"/>
        <v>2.0569999999999998E-2</v>
      </c>
      <c r="L1934">
        <f t="shared" ca="1" si="832"/>
        <v>127.8</v>
      </c>
      <c r="M1934">
        <f t="shared" ca="1" si="827"/>
        <v>3.6070000000000005E-2</v>
      </c>
      <c r="R1934">
        <f t="shared" ca="1" si="833"/>
        <v>127.8</v>
      </c>
      <c r="S1934">
        <f t="shared" ca="1" si="828"/>
        <v>3.6070000000000005E-2</v>
      </c>
      <c r="U1934" s="1"/>
      <c r="W1934" t="str">
        <f t="shared" si="823"/>
        <v/>
      </c>
      <c r="Y1934" s="1"/>
      <c r="AA1934">
        <f t="shared" si="824"/>
        <v>0</v>
      </c>
      <c r="AC1934" s="1"/>
      <c r="AE1934">
        <f t="shared" si="825"/>
        <v>0</v>
      </c>
      <c r="AH1934" s="1"/>
      <c r="AI1934" s="17"/>
      <c r="AJ1934" s="25"/>
      <c r="AU1934" s="1">
        <v>43286</v>
      </c>
      <c r="AV1934">
        <v>1.9339999999999999</v>
      </c>
      <c r="AW1934">
        <f t="shared" si="834"/>
        <v>1.934E-2</v>
      </c>
      <c r="AY1934" s="1">
        <v>43286</v>
      </c>
      <c r="AZ1934">
        <v>2.052</v>
      </c>
      <c r="BA1934">
        <f t="shared" si="835"/>
        <v>2.052E-2</v>
      </c>
      <c r="BC1934" s="1">
        <v>43315</v>
      </c>
      <c r="BD1934">
        <v>2.64</v>
      </c>
      <c r="BE1934">
        <f t="shared" si="836"/>
        <v>2.64E-2</v>
      </c>
      <c r="BG1934" s="1">
        <v>43315</v>
      </c>
      <c r="BH1934">
        <v>2.8431999999999999</v>
      </c>
      <c r="BI1934">
        <f t="shared" si="837"/>
        <v>2.8431999999999999E-2</v>
      </c>
      <c r="BK1934" s="1">
        <v>39359</v>
      </c>
      <c r="BL1934">
        <v>2.1439599999999999</v>
      </c>
      <c r="BM1934">
        <f t="shared" ref="BM1934:BM1997" si="843">BL1934/100</f>
        <v>2.14396E-2</v>
      </c>
      <c r="BP1934" s="1">
        <v>43252</v>
      </c>
      <c r="BQ1934">
        <v>207.77780000000001</v>
      </c>
      <c r="BR1934">
        <f t="shared" si="838"/>
        <v>2.0777780000000003</v>
      </c>
      <c r="BT1934" s="1">
        <v>43266</v>
      </c>
      <c r="BU1934">
        <v>-0.32100000000000001</v>
      </c>
      <c r="BV1934">
        <f t="shared" si="839"/>
        <v>-3.2100000000000002E-3</v>
      </c>
      <c r="BX1934" s="1">
        <v>43266</v>
      </c>
      <c r="BY1934">
        <v>-0.26800000000000002</v>
      </c>
      <c r="BZ1934">
        <f t="shared" si="840"/>
        <v>-2.6800000000000001E-3</v>
      </c>
      <c r="CB1934" s="1">
        <v>43315</v>
      </c>
      <c r="CC1934">
        <v>-0.27</v>
      </c>
      <c r="CD1934">
        <f t="shared" si="841"/>
        <v>-2.7000000000000001E-3</v>
      </c>
      <c r="CG1934" s="1"/>
    </row>
    <row r="1935" spans="1:85" x14ac:dyDescent="0.3">
      <c r="A1935" s="21">
        <f t="shared" si="842"/>
        <v>48520</v>
      </c>
      <c r="B1935" s="18">
        <f t="shared" si="826"/>
        <v>112.421875</v>
      </c>
      <c r="C1935">
        <f t="shared" si="822"/>
        <v>115</v>
      </c>
      <c r="D1935">
        <f t="shared" ca="1" si="829"/>
        <v>-6.9777777777777779</v>
      </c>
      <c r="E1935">
        <f ca="1">IF(currency="USD",'Future et co'!F1935,IF(currency="EUR",'Future et co'!G1935,FALSE))</f>
        <v>3.6070000000000005E-2</v>
      </c>
      <c r="F1935">
        <f t="shared" ca="1" si="830"/>
        <v>3.6070000000000005E-2</v>
      </c>
      <c r="G1935">
        <f t="shared" ca="1" si="831"/>
        <v>2.0569999999999998E-2</v>
      </c>
      <c r="L1935">
        <f t="shared" ca="1" si="832"/>
        <v>127.8</v>
      </c>
      <c r="M1935">
        <f t="shared" ca="1" si="827"/>
        <v>3.6070000000000005E-2</v>
      </c>
      <c r="R1935">
        <f t="shared" ca="1" si="833"/>
        <v>127.8</v>
      </c>
      <c r="S1935">
        <f t="shared" ca="1" si="828"/>
        <v>3.6070000000000005E-2</v>
      </c>
      <c r="U1935" s="1"/>
      <c r="W1935" t="str">
        <f t="shared" si="823"/>
        <v/>
      </c>
      <c r="Y1935" s="1"/>
      <c r="AA1935">
        <f t="shared" si="824"/>
        <v>0</v>
      </c>
      <c r="AC1935" s="1"/>
      <c r="AE1935">
        <f t="shared" si="825"/>
        <v>0</v>
      </c>
      <c r="AH1935" s="1"/>
      <c r="AI1935" s="17"/>
      <c r="AJ1935" s="25"/>
      <c r="AU1935" s="1">
        <v>43285</v>
      </c>
      <c r="AV1935">
        <v>1.954</v>
      </c>
      <c r="AW1935">
        <f t="shared" si="834"/>
        <v>1.9539999999999998E-2</v>
      </c>
      <c r="AY1935" s="1">
        <v>43285</v>
      </c>
      <c r="AZ1935">
        <v>2.0539999999999998</v>
      </c>
      <c r="BA1935">
        <f t="shared" si="835"/>
        <v>2.0539999999999999E-2</v>
      </c>
      <c r="BC1935" s="1">
        <v>43314</v>
      </c>
      <c r="BD1935">
        <v>2.6459999999999999</v>
      </c>
      <c r="BE1935">
        <f t="shared" si="836"/>
        <v>2.6459999999999997E-2</v>
      </c>
      <c r="BG1935" s="1">
        <v>43314</v>
      </c>
      <c r="BH1935">
        <v>2.8595000000000002</v>
      </c>
      <c r="BI1935">
        <f t="shared" si="837"/>
        <v>2.8595000000000002E-2</v>
      </c>
      <c r="BK1935" s="1">
        <v>39360</v>
      </c>
      <c r="BL1935">
        <v>2.1236100000000002</v>
      </c>
      <c r="BM1935">
        <f t="shared" si="843"/>
        <v>2.1236100000000001E-2</v>
      </c>
      <c r="BP1935" s="1">
        <v>43251</v>
      </c>
      <c r="BQ1935">
        <v>208.65280000000001</v>
      </c>
      <c r="BR1935">
        <f t="shared" si="838"/>
        <v>2.0865279999999999</v>
      </c>
      <c r="BT1935" s="1">
        <v>43265</v>
      </c>
      <c r="BU1935">
        <v>-0.32100000000000001</v>
      </c>
      <c r="BV1935">
        <f t="shared" si="839"/>
        <v>-3.2100000000000002E-3</v>
      </c>
      <c r="BX1935" s="1">
        <v>43265</v>
      </c>
      <c r="BY1935">
        <v>-0.26800000000000002</v>
      </c>
      <c r="BZ1935">
        <f t="shared" si="840"/>
        <v>-2.6800000000000001E-3</v>
      </c>
      <c r="CB1935" s="1">
        <v>43314</v>
      </c>
      <c r="CC1935">
        <v>-0.27</v>
      </c>
      <c r="CD1935">
        <f t="shared" si="841"/>
        <v>-2.7000000000000001E-3</v>
      </c>
      <c r="CG1935" s="1"/>
    </row>
    <row r="1936" spans="1:85" x14ac:dyDescent="0.3">
      <c r="A1936" s="21">
        <f t="shared" si="842"/>
        <v>48521</v>
      </c>
      <c r="B1936" s="18">
        <f t="shared" si="826"/>
        <v>112.421875</v>
      </c>
      <c r="C1936">
        <f t="shared" si="822"/>
        <v>115</v>
      </c>
      <c r="D1936">
        <f t="shared" ca="1" si="829"/>
        <v>-6.9805555555555552</v>
      </c>
      <c r="E1936">
        <f ca="1">IF(currency="USD",'Future et co'!F1936,IF(currency="EUR",'Future et co'!G1936,FALSE))</f>
        <v>3.6070000000000005E-2</v>
      </c>
      <c r="F1936">
        <f t="shared" ca="1" si="830"/>
        <v>3.6070000000000005E-2</v>
      </c>
      <c r="G1936">
        <f t="shared" ca="1" si="831"/>
        <v>2.0569999999999998E-2</v>
      </c>
      <c r="L1936">
        <f t="shared" ca="1" si="832"/>
        <v>127.8</v>
      </c>
      <c r="M1936">
        <f t="shared" ca="1" si="827"/>
        <v>3.6070000000000005E-2</v>
      </c>
      <c r="R1936">
        <f t="shared" ca="1" si="833"/>
        <v>127.8</v>
      </c>
      <c r="S1936">
        <f t="shared" ca="1" si="828"/>
        <v>3.6070000000000005E-2</v>
      </c>
      <c r="U1936" s="1"/>
      <c r="W1936" t="str">
        <f t="shared" si="823"/>
        <v/>
      </c>
      <c r="Y1936" s="1"/>
      <c r="AA1936">
        <f t="shared" si="824"/>
        <v>0</v>
      </c>
      <c r="AC1936" s="1"/>
      <c r="AE1936">
        <f t="shared" si="825"/>
        <v>0</v>
      </c>
      <c r="AH1936" s="1"/>
      <c r="AI1936" s="17"/>
      <c r="AJ1936" s="25"/>
      <c r="AU1936" s="1">
        <v>43284</v>
      </c>
      <c r="AV1936">
        <v>1.94</v>
      </c>
      <c r="AW1936">
        <f t="shared" si="834"/>
        <v>1.9400000000000001E-2</v>
      </c>
      <c r="AY1936" s="1">
        <v>43284</v>
      </c>
      <c r="AZ1936">
        <v>2.0350000000000001</v>
      </c>
      <c r="BA1936">
        <f t="shared" si="835"/>
        <v>2.035E-2</v>
      </c>
      <c r="BC1936" s="1">
        <v>43313</v>
      </c>
      <c r="BD1936">
        <v>2.6549999999999998</v>
      </c>
      <c r="BE1936">
        <f t="shared" si="836"/>
        <v>2.6549999999999997E-2</v>
      </c>
      <c r="BG1936" s="1">
        <v>43313</v>
      </c>
      <c r="BH1936">
        <v>2.8639999999999999</v>
      </c>
      <c r="BI1936">
        <f t="shared" si="837"/>
        <v>2.8639999999999999E-2</v>
      </c>
      <c r="BK1936" s="1">
        <v>39363</v>
      </c>
      <c r="BL1936">
        <v>2.1327699999999998</v>
      </c>
      <c r="BM1936">
        <f t="shared" si="843"/>
        <v>2.1327699999999998E-2</v>
      </c>
      <c r="BP1936" s="1">
        <v>43250</v>
      </c>
      <c r="BQ1936">
        <v>208.4984</v>
      </c>
      <c r="BR1936">
        <f t="shared" si="838"/>
        <v>2.0849839999999999</v>
      </c>
      <c r="BT1936" s="1">
        <v>43264</v>
      </c>
      <c r="BU1936">
        <v>-0.32100000000000001</v>
      </c>
      <c r="BV1936">
        <f t="shared" si="839"/>
        <v>-3.2100000000000002E-3</v>
      </c>
      <c r="BX1936" s="1">
        <v>43264</v>
      </c>
      <c r="BY1936">
        <v>-0.26800000000000002</v>
      </c>
      <c r="BZ1936">
        <f t="shared" si="840"/>
        <v>-2.6800000000000001E-3</v>
      </c>
      <c r="CB1936" s="1">
        <v>43313</v>
      </c>
      <c r="CC1936">
        <v>-0.27</v>
      </c>
      <c r="CD1936">
        <f t="shared" si="841"/>
        <v>-2.7000000000000001E-3</v>
      </c>
      <c r="CG1936" s="1"/>
    </row>
    <row r="1937" spans="1:85" x14ac:dyDescent="0.3">
      <c r="A1937" s="21">
        <f t="shared" si="842"/>
        <v>48522</v>
      </c>
      <c r="B1937" s="18">
        <f t="shared" si="826"/>
        <v>112.421875</v>
      </c>
      <c r="C1937">
        <f t="shared" si="822"/>
        <v>115</v>
      </c>
      <c r="D1937">
        <f t="shared" ca="1" si="829"/>
        <v>-6.9833333333333334</v>
      </c>
      <c r="E1937">
        <f ca="1">IF(currency="USD",'Future et co'!F1937,IF(currency="EUR",'Future et co'!G1937,FALSE))</f>
        <v>3.6070000000000005E-2</v>
      </c>
      <c r="F1937">
        <f t="shared" ca="1" si="830"/>
        <v>3.6070000000000005E-2</v>
      </c>
      <c r="G1937">
        <f t="shared" ca="1" si="831"/>
        <v>2.0569999999999998E-2</v>
      </c>
      <c r="L1937">
        <f t="shared" ca="1" si="832"/>
        <v>127.8</v>
      </c>
      <c r="M1937">
        <f t="shared" ca="1" si="827"/>
        <v>3.6070000000000005E-2</v>
      </c>
      <c r="R1937">
        <f t="shared" ca="1" si="833"/>
        <v>127.8</v>
      </c>
      <c r="S1937">
        <f t="shared" ca="1" si="828"/>
        <v>3.6070000000000005E-2</v>
      </c>
      <c r="U1937" s="1"/>
      <c r="W1937" t="str">
        <f t="shared" si="823"/>
        <v/>
      </c>
      <c r="Y1937" s="1"/>
      <c r="AA1937">
        <f t="shared" si="824"/>
        <v>0</v>
      </c>
      <c r="AC1937" s="1"/>
      <c r="AE1937">
        <f t="shared" si="825"/>
        <v>0</v>
      </c>
      <c r="AH1937" s="1"/>
      <c r="AI1937" s="17"/>
      <c r="AJ1937" s="25"/>
      <c r="AU1937" s="1">
        <v>43283</v>
      </c>
      <c r="AV1937">
        <v>1.9339999999999999</v>
      </c>
      <c r="AW1937">
        <f t="shared" si="834"/>
        <v>1.934E-2</v>
      </c>
      <c r="AY1937" s="1">
        <v>43283</v>
      </c>
      <c r="AZ1937">
        <v>2.0409999999999999</v>
      </c>
      <c r="BA1937">
        <f t="shared" si="835"/>
        <v>2.0409999999999998E-2</v>
      </c>
      <c r="BC1937" s="1">
        <v>43312</v>
      </c>
      <c r="BD1937">
        <v>2.6480000000000001</v>
      </c>
      <c r="BE1937">
        <f t="shared" si="836"/>
        <v>2.648E-2</v>
      </c>
      <c r="BG1937" s="1">
        <v>43312</v>
      </c>
      <c r="BH1937">
        <v>2.8450000000000002</v>
      </c>
      <c r="BI1937">
        <f t="shared" si="837"/>
        <v>2.8450000000000003E-2</v>
      </c>
      <c r="BK1937" s="1">
        <v>39364</v>
      </c>
      <c r="BL1937">
        <v>2.1137899999999998</v>
      </c>
      <c r="BM1937">
        <f t="shared" si="843"/>
        <v>2.1137899999999998E-2</v>
      </c>
      <c r="BP1937" s="1">
        <v>43249</v>
      </c>
      <c r="BQ1937">
        <v>209.50219999999999</v>
      </c>
      <c r="BR1937">
        <f t="shared" si="838"/>
        <v>2.0950219999999997</v>
      </c>
      <c r="BT1937" s="1">
        <v>43263</v>
      </c>
      <c r="BU1937">
        <v>-0.32100000000000001</v>
      </c>
      <c r="BV1937">
        <f t="shared" si="839"/>
        <v>-3.2100000000000002E-3</v>
      </c>
      <c r="BX1937" s="1">
        <v>43263</v>
      </c>
      <c r="BY1937">
        <v>-0.26700000000000002</v>
      </c>
      <c r="BZ1937">
        <f t="shared" si="840"/>
        <v>-2.6700000000000001E-3</v>
      </c>
      <c r="CB1937" s="1">
        <v>43312</v>
      </c>
      <c r="CC1937">
        <v>-0.27</v>
      </c>
      <c r="CD1937">
        <f t="shared" si="841"/>
        <v>-2.7000000000000001E-3</v>
      </c>
      <c r="CG1937" s="1"/>
    </row>
    <row r="1938" spans="1:85" x14ac:dyDescent="0.3">
      <c r="A1938" s="21">
        <f t="shared" si="842"/>
        <v>48523</v>
      </c>
      <c r="B1938" s="18">
        <f t="shared" si="826"/>
        <v>112.421875</v>
      </c>
      <c r="C1938">
        <f t="shared" si="822"/>
        <v>115</v>
      </c>
      <c r="D1938">
        <f t="shared" ca="1" si="829"/>
        <v>-6.9861111111111107</v>
      </c>
      <c r="E1938">
        <f ca="1">IF(currency="USD",'Future et co'!F1938,IF(currency="EUR",'Future et co'!G1938,FALSE))</f>
        <v>3.6070000000000005E-2</v>
      </c>
      <c r="F1938">
        <f t="shared" ca="1" si="830"/>
        <v>3.6070000000000005E-2</v>
      </c>
      <c r="G1938">
        <f t="shared" ca="1" si="831"/>
        <v>2.0569999999999998E-2</v>
      </c>
      <c r="L1938">
        <f t="shared" ca="1" si="832"/>
        <v>127.8</v>
      </c>
      <c r="M1938">
        <f t="shared" ca="1" si="827"/>
        <v>3.6070000000000005E-2</v>
      </c>
      <c r="R1938">
        <f t="shared" ca="1" si="833"/>
        <v>127.8</v>
      </c>
      <c r="S1938">
        <f t="shared" ca="1" si="828"/>
        <v>3.6070000000000005E-2</v>
      </c>
      <c r="U1938" s="1"/>
      <c r="W1938" t="str">
        <f t="shared" si="823"/>
        <v/>
      </c>
      <c r="Y1938" s="1"/>
      <c r="AA1938">
        <f t="shared" si="824"/>
        <v>0</v>
      </c>
      <c r="AC1938" s="1"/>
      <c r="AE1938">
        <f t="shared" si="825"/>
        <v>0</v>
      </c>
      <c r="AH1938" s="1"/>
      <c r="AI1938" s="17"/>
      <c r="AJ1938" s="25"/>
      <c r="AU1938" s="1">
        <v>43280</v>
      </c>
      <c r="AV1938">
        <v>1.925</v>
      </c>
      <c r="AW1938">
        <f t="shared" si="834"/>
        <v>1.925E-2</v>
      </c>
      <c r="AY1938" s="1">
        <v>43280</v>
      </c>
      <c r="AZ1938">
        <v>2.028</v>
      </c>
      <c r="BA1938">
        <f t="shared" si="835"/>
        <v>2.0279999999999999E-2</v>
      </c>
      <c r="BC1938" s="1">
        <v>43311</v>
      </c>
      <c r="BD1938">
        <v>2.641</v>
      </c>
      <c r="BE1938">
        <f t="shared" si="836"/>
        <v>2.6409999999999999E-2</v>
      </c>
      <c r="BG1938" s="1">
        <v>43311</v>
      </c>
      <c r="BH1938">
        <v>2.839</v>
      </c>
      <c r="BI1938">
        <f t="shared" si="837"/>
        <v>2.8389999999999999E-2</v>
      </c>
      <c r="BK1938" s="1">
        <v>39365</v>
      </c>
      <c r="BL1938">
        <v>2.1200999999999999</v>
      </c>
      <c r="BM1938">
        <f t="shared" si="843"/>
        <v>2.1200999999999998E-2</v>
      </c>
      <c r="BP1938" s="1">
        <v>43248</v>
      </c>
      <c r="BQ1938">
        <v>208.3826</v>
      </c>
      <c r="BR1938">
        <f t="shared" si="838"/>
        <v>2.0838260000000002</v>
      </c>
      <c r="BT1938" s="1">
        <v>43262</v>
      </c>
      <c r="BU1938">
        <v>-0.32100000000000001</v>
      </c>
      <c r="BV1938">
        <f t="shared" si="839"/>
        <v>-3.2100000000000002E-3</v>
      </c>
      <c r="BX1938" s="1">
        <v>43262</v>
      </c>
      <c r="BY1938">
        <v>-0.26700000000000002</v>
      </c>
      <c r="BZ1938">
        <f t="shared" si="840"/>
        <v>-2.6700000000000001E-3</v>
      </c>
      <c r="CB1938" s="1">
        <v>43311</v>
      </c>
      <c r="CC1938">
        <v>-0.27</v>
      </c>
      <c r="CD1938">
        <f t="shared" si="841"/>
        <v>-2.7000000000000001E-3</v>
      </c>
      <c r="CG1938" s="1"/>
    </row>
    <row r="1939" spans="1:85" x14ac:dyDescent="0.3">
      <c r="A1939" s="21">
        <f t="shared" si="842"/>
        <v>48526</v>
      </c>
      <c r="B1939" s="18">
        <f t="shared" si="826"/>
        <v>112.421875</v>
      </c>
      <c r="C1939">
        <f t="shared" si="822"/>
        <v>115</v>
      </c>
      <c r="D1939">
        <f t="shared" ca="1" si="829"/>
        <v>-6.9944444444444445</v>
      </c>
      <c r="E1939">
        <f ca="1">IF(currency="USD",'Future et co'!F1939,IF(currency="EUR",'Future et co'!G1939,FALSE))</f>
        <v>3.6070000000000005E-2</v>
      </c>
      <c r="F1939">
        <f t="shared" ca="1" si="830"/>
        <v>3.6070000000000005E-2</v>
      </c>
      <c r="G1939">
        <f t="shared" ca="1" si="831"/>
        <v>2.0569999999999998E-2</v>
      </c>
      <c r="L1939">
        <f t="shared" ca="1" si="832"/>
        <v>127.8</v>
      </c>
      <c r="M1939">
        <f t="shared" ca="1" si="827"/>
        <v>3.6070000000000005E-2</v>
      </c>
      <c r="R1939">
        <f t="shared" ca="1" si="833"/>
        <v>127.8</v>
      </c>
      <c r="S1939">
        <f t="shared" ca="1" si="828"/>
        <v>3.6070000000000005E-2</v>
      </c>
      <c r="U1939" s="1"/>
      <c r="W1939" t="str">
        <f t="shared" si="823"/>
        <v/>
      </c>
      <c r="Y1939" s="1"/>
      <c r="AA1939">
        <f t="shared" si="824"/>
        <v>0</v>
      </c>
      <c r="AC1939" s="1"/>
      <c r="AE1939">
        <f t="shared" si="825"/>
        <v>0</v>
      </c>
      <c r="AH1939" s="1"/>
      <c r="AI1939" s="17"/>
      <c r="AJ1939" s="25"/>
      <c r="AU1939" s="1">
        <v>43279</v>
      </c>
      <c r="AV1939">
        <v>1.9279999999999999</v>
      </c>
      <c r="AW1939">
        <f t="shared" si="834"/>
        <v>1.9279999999999999E-2</v>
      </c>
      <c r="AY1939" s="1">
        <v>43279</v>
      </c>
      <c r="AZ1939">
        <v>2.0230000000000001</v>
      </c>
      <c r="BA1939">
        <f t="shared" si="835"/>
        <v>2.0230000000000001E-2</v>
      </c>
      <c r="BC1939" s="1">
        <v>43308</v>
      </c>
      <c r="BD1939">
        <v>2.6349999999999998</v>
      </c>
      <c r="BE1939">
        <f t="shared" si="836"/>
        <v>2.6349999999999998E-2</v>
      </c>
      <c r="BG1939" s="1">
        <v>43308</v>
      </c>
      <c r="BH1939">
        <v>2.835</v>
      </c>
      <c r="BI1939">
        <f t="shared" si="837"/>
        <v>2.835E-2</v>
      </c>
      <c r="BK1939" s="1">
        <v>39366</v>
      </c>
      <c r="BL1939">
        <v>2.1286900000000002</v>
      </c>
      <c r="BM1939">
        <f t="shared" si="843"/>
        <v>2.1286900000000001E-2</v>
      </c>
      <c r="BP1939" s="1">
        <v>43245</v>
      </c>
      <c r="BQ1939">
        <v>207.2116</v>
      </c>
      <c r="BR1939">
        <f t="shared" si="838"/>
        <v>2.0721159999999998</v>
      </c>
      <c r="BT1939" s="1">
        <v>43259</v>
      </c>
      <c r="BU1939">
        <v>-0.32100000000000001</v>
      </c>
      <c r="BV1939">
        <f t="shared" si="839"/>
        <v>-3.2100000000000002E-3</v>
      </c>
      <c r="BX1939" s="1">
        <v>43259</v>
      </c>
      <c r="BY1939">
        <v>-0.26700000000000002</v>
      </c>
      <c r="BZ1939">
        <f t="shared" si="840"/>
        <v>-2.6700000000000001E-3</v>
      </c>
      <c r="CB1939" s="1">
        <v>43308</v>
      </c>
      <c r="CC1939">
        <v>-0.26</v>
      </c>
      <c r="CD1939">
        <f t="shared" si="841"/>
        <v>-2.5999999999999999E-3</v>
      </c>
      <c r="CG1939" s="1"/>
    </row>
    <row r="1940" spans="1:85" x14ac:dyDescent="0.3">
      <c r="A1940" s="21">
        <f t="shared" si="842"/>
        <v>48527</v>
      </c>
      <c r="B1940" s="18">
        <f t="shared" si="826"/>
        <v>112.421875</v>
      </c>
      <c r="C1940">
        <f t="shared" si="822"/>
        <v>115</v>
      </c>
      <c r="D1940">
        <f t="shared" ca="1" si="829"/>
        <v>-6.9972222222222218</v>
      </c>
      <c r="E1940">
        <f ca="1">IF(currency="USD",'Future et co'!F1940,IF(currency="EUR",'Future et co'!G1940,FALSE))</f>
        <v>3.6070000000000005E-2</v>
      </c>
      <c r="F1940">
        <f t="shared" ca="1" si="830"/>
        <v>3.6070000000000005E-2</v>
      </c>
      <c r="G1940">
        <f t="shared" ca="1" si="831"/>
        <v>2.0569999999999998E-2</v>
      </c>
      <c r="L1940">
        <f t="shared" ca="1" si="832"/>
        <v>127.8</v>
      </c>
      <c r="M1940">
        <f t="shared" ca="1" si="827"/>
        <v>3.6070000000000005E-2</v>
      </c>
      <c r="R1940">
        <f t="shared" ca="1" si="833"/>
        <v>127.8</v>
      </c>
      <c r="S1940">
        <f t="shared" ca="1" si="828"/>
        <v>3.6070000000000005E-2</v>
      </c>
      <c r="U1940" s="1"/>
      <c r="W1940" t="str">
        <f t="shared" si="823"/>
        <v/>
      </c>
      <c r="Y1940" s="1"/>
      <c r="AA1940">
        <f t="shared" si="824"/>
        <v>0</v>
      </c>
      <c r="AC1940" s="1"/>
      <c r="AE1940">
        <f t="shared" si="825"/>
        <v>0</v>
      </c>
      <c r="AH1940" s="1"/>
      <c r="AI1940" s="17"/>
      <c r="AJ1940" s="25"/>
      <c r="AU1940" s="1">
        <v>43278</v>
      </c>
      <c r="AV1940">
        <v>1.915</v>
      </c>
      <c r="AW1940">
        <f t="shared" si="834"/>
        <v>1.915E-2</v>
      </c>
      <c r="AY1940" s="1">
        <v>43278</v>
      </c>
      <c r="AZ1940">
        <v>2.0219999999999998</v>
      </c>
      <c r="BA1940">
        <f t="shared" si="835"/>
        <v>2.0219999999999998E-2</v>
      </c>
      <c r="BC1940" s="1">
        <v>43307</v>
      </c>
      <c r="BD1940">
        <v>2.6360000000000001</v>
      </c>
      <c r="BE1940">
        <f t="shared" si="836"/>
        <v>2.6360000000000001E-2</v>
      </c>
      <c r="BG1940" s="1">
        <v>43307</v>
      </c>
      <c r="BH1940">
        <v>2.8448000000000002</v>
      </c>
      <c r="BI1940">
        <f t="shared" si="837"/>
        <v>2.8448000000000001E-2</v>
      </c>
      <c r="BK1940" s="1">
        <v>39367</v>
      </c>
      <c r="BL1940">
        <v>2.1215700000000002</v>
      </c>
      <c r="BM1940">
        <f t="shared" si="843"/>
        <v>2.1215700000000001E-2</v>
      </c>
      <c r="BP1940" s="1">
        <v>43244</v>
      </c>
      <c r="BQ1940">
        <v>206.18209999999999</v>
      </c>
      <c r="BR1940">
        <f t="shared" si="838"/>
        <v>2.0618210000000001</v>
      </c>
      <c r="BT1940" s="1">
        <v>43258</v>
      </c>
      <c r="BU1940">
        <v>-0.32100000000000001</v>
      </c>
      <c r="BV1940">
        <f t="shared" si="839"/>
        <v>-3.2100000000000002E-3</v>
      </c>
      <c r="BX1940" s="1">
        <v>43258</v>
      </c>
      <c r="BY1940">
        <v>-0.26900000000000002</v>
      </c>
      <c r="BZ1940">
        <f t="shared" si="840"/>
        <v>-2.6900000000000001E-3</v>
      </c>
      <c r="CB1940" s="1">
        <v>43307</v>
      </c>
      <c r="CC1940">
        <v>-0.26</v>
      </c>
      <c r="CD1940">
        <f t="shared" si="841"/>
        <v>-2.5999999999999999E-3</v>
      </c>
      <c r="CG1940" s="1"/>
    </row>
    <row r="1941" spans="1:85" x14ac:dyDescent="0.3">
      <c r="A1941" s="21">
        <f t="shared" si="842"/>
        <v>48528</v>
      </c>
      <c r="B1941" s="18">
        <f t="shared" si="826"/>
        <v>112.421875</v>
      </c>
      <c r="C1941">
        <f t="shared" si="822"/>
        <v>115</v>
      </c>
      <c r="D1941">
        <f t="shared" ca="1" si="829"/>
        <v>-7</v>
      </c>
      <c r="E1941">
        <f ca="1">IF(currency="USD",'Future et co'!F1941,IF(currency="EUR",'Future et co'!G1941,FALSE))</f>
        <v>3.6070000000000005E-2</v>
      </c>
      <c r="F1941">
        <f t="shared" ca="1" si="830"/>
        <v>3.6070000000000005E-2</v>
      </c>
      <c r="G1941">
        <f t="shared" ca="1" si="831"/>
        <v>2.0569999999999998E-2</v>
      </c>
      <c r="L1941">
        <f t="shared" ca="1" si="832"/>
        <v>127.8</v>
      </c>
      <c r="M1941">
        <f t="shared" ca="1" si="827"/>
        <v>3.6070000000000005E-2</v>
      </c>
      <c r="R1941">
        <f t="shared" ca="1" si="833"/>
        <v>127.8</v>
      </c>
      <c r="S1941">
        <f t="shared" ca="1" si="828"/>
        <v>3.6070000000000005E-2</v>
      </c>
      <c r="U1941" s="1"/>
      <c r="W1941" t="str">
        <f t="shared" si="823"/>
        <v/>
      </c>
      <c r="Y1941" s="1"/>
      <c r="AA1941">
        <f t="shared" si="824"/>
        <v>0</v>
      </c>
      <c r="AC1941" s="1"/>
      <c r="AE1941">
        <f t="shared" si="825"/>
        <v>0</v>
      </c>
      <c r="AH1941" s="1"/>
      <c r="AI1941" s="17"/>
      <c r="AJ1941" s="25"/>
      <c r="AU1941" s="1">
        <v>43277</v>
      </c>
      <c r="AV1941">
        <v>1.9239999999999999</v>
      </c>
      <c r="AW1941">
        <f t="shared" si="834"/>
        <v>1.924E-2</v>
      </c>
      <c r="AY1941" s="1">
        <v>43277</v>
      </c>
      <c r="AZ1941">
        <v>2.0289999999999999</v>
      </c>
      <c r="BA1941">
        <f t="shared" si="835"/>
        <v>2.0289999999999999E-2</v>
      </c>
      <c r="BC1941" s="1">
        <v>43306</v>
      </c>
      <c r="BD1941">
        <v>2.6179999999999999</v>
      </c>
      <c r="BE1941">
        <f t="shared" si="836"/>
        <v>2.6179999999999998E-2</v>
      </c>
      <c r="BG1941" s="1">
        <v>43306</v>
      </c>
      <c r="BH1941">
        <v>2.835</v>
      </c>
      <c r="BI1941">
        <f t="shared" si="837"/>
        <v>2.835E-2</v>
      </c>
      <c r="BK1941" s="1">
        <v>39370</v>
      </c>
      <c r="BL1941">
        <v>2.1395200000000001</v>
      </c>
      <c r="BM1941">
        <f t="shared" si="843"/>
        <v>2.13952E-2</v>
      </c>
      <c r="BP1941" s="1">
        <v>43243</v>
      </c>
      <c r="BQ1941">
        <v>205.59010000000001</v>
      </c>
      <c r="BR1941">
        <f t="shared" si="838"/>
        <v>2.055901</v>
      </c>
      <c r="BT1941" s="1">
        <v>43257</v>
      </c>
      <c r="BU1941">
        <v>-0.32100000000000001</v>
      </c>
      <c r="BV1941">
        <f t="shared" si="839"/>
        <v>-3.2100000000000002E-3</v>
      </c>
      <c r="BX1941" s="1">
        <v>43257</v>
      </c>
      <c r="BY1941">
        <v>-0.26900000000000002</v>
      </c>
      <c r="BZ1941">
        <f t="shared" si="840"/>
        <v>-2.6900000000000001E-3</v>
      </c>
      <c r="CB1941" s="1">
        <v>43306</v>
      </c>
      <c r="CC1941">
        <v>-0.26</v>
      </c>
      <c r="CD1941">
        <f t="shared" si="841"/>
        <v>-2.5999999999999999E-3</v>
      </c>
      <c r="CG1941" s="1"/>
    </row>
    <row r="1942" spans="1:85" x14ac:dyDescent="0.3">
      <c r="A1942" s="21">
        <f t="shared" si="842"/>
        <v>48529</v>
      </c>
      <c r="B1942" s="18">
        <f t="shared" si="826"/>
        <v>112.421875</v>
      </c>
      <c r="C1942">
        <f t="shared" si="822"/>
        <v>115</v>
      </c>
      <c r="D1942">
        <f t="shared" ca="1" si="829"/>
        <v>-7.0027777777777782</v>
      </c>
      <c r="E1942">
        <f ca="1">IF(currency="USD",'Future et co'!F1942,IF(currency="EUR",'Future et co'!G1942,FALSE))</f>
        <v>3.6070000000000005E-2</v>
      </c>
      <c r="F1942">
        <f t="shared" ca="1" si="830"/>
        <v>3.6070000000000005E-2</v>
      </c>
      <c r="G1942">
        <f t="shared" ca="1" si="831"/>
        <v>2.0569999999999998E-2</v>
      </c>
      <c r="L1942">
        <f t="shared" ca="1" si="832"/>
        <v>127.8</v>
      </c>
      <c r="M1942">
        <f t="shared" ca="1" si="827"/>
        <v>3.6070000000000005E-2</v>
      </c>
      <c r="R1942">
        <f t="shared" ca="1" si="833"/>
        <v>127.8</v>
      </c>
      <c r="S1942">
        <f t="shared" ca="1" si="828"/>
        <v>3.6070000000000005E-2</v>
      </c>
      <c r="U1942" s="1"/>
      <c r="W1942" t="str">
        <f t="shared" si="823"/>
        <v/>
      </c>
      <c r="Y1942" s="1"/>
      <c r="AA1942">
        <f t="shared" si="824"/>
        <v>0</v>
      </c>
      <c r="AC1942" s="1"/>
      <c r="AE1942">
        <f t="shared" si="825"/>
        <v>0</v>
      </c>
      <c r="AH1942" s="1"/>
      <c r="AI1942" s="17"/>
      <c r="AJ1942" s="25"/>
      <c r="AU1942" s="1">
        <v>43276</v>
      </c>
      <c r="AV1942">
        <v>1.9179999999999999</v>
      </c>
      <c r="AW1942">
        <f t="shared" si="834"/>
        <v>1.9179999999999999E-2</v>
      </c>
      <c r="AY1942" s="1">
        <v>43276</v>
      </c>
      <c r="AZ1942">
        <v>2.028</v>
      </c>
      <c r="BA1942">
        <f t="shared" si="835"/>
        <v>2.0279999999999999E-2</v>
      </c>
      <c r="BC1942" s="1">
        <v>43305</v>
      </c>
      <c r="BD1942">
        <v>2.617</v>
      </c>
      <c r="BE1942">
        <f t="shared" si="836"/>
        <v>2.6169999999999999E-2</v>
      </c>
      <c r="BG1942" s="1">
        <v>43305</v>
      </c>
      <c r="BH1942">
        <v>2.8172000000000001</v>
      </c>
      <c r="BI1942">
        <f t="shared" si="837"/>
        <v>2.8172000000000003E-2</v>
      </c>
      <c r="BK1942" s="1">
        <v>39371</v>
      </c>
      <c r="BL1942">
        <v>2.1538599999999999</v>
      </c>
      <c r="BM1942">
        <f t="shared" si="843"/>
        <v>2.1538599999999998E-2</v>
      </c>
      <c r="BP1942" s="1">
        <v>43242</v>
      </c>
      <c r="BQ1942">
        <v>204.48339999999999</v>
      </c>
      <c r="BR1942">
        <f t="shared" si="838"/>
        <v>2.0448339999999998</v>
      </c>
      <c r="BT1942" s="1">
        <v>43256</v>
      </c>
      <c r="BU1942">
        <v>-0.32200000000000001</v>
      </c>
      <c r="BV1942">
        <f t="shared" si="839"/>
        <v>-3.2200000000000002E-3</v>
      </c>
      <c r="BX1942" s="1">
        <v>43256</v>
      </c>
      <c r="BY1942">
        <v>-0.26900000000000002</v>
      </c>
      <c r="BZ1942">
        <f t="shared" si="840"/>
        <v>-2.6900000000000001E-3</v>
      </c>
      <c r="CB1942" s="1">
        <v>43305</v>
      </c>
      <c r="CC1942">
        <v>-0.26</v>
      </c>
      <c r="CD1942">
        <f t="shared" si="841"/>
        <v>-2.5999999999999999E-3</v>
      </c>
      <c r="CG1942" s="1"/>
    </row>
    <row r="1943" spans="1:85" x14ac:dyDescent="0.3">
      <c r="A1943" s="21">
        <f t="shared" si="842"/>
        <v>48530</v>
      </c>
      <c r="B1943" s="18">
        <f t="shared" si="826"/>
        <v>112.421875</v>
      </c>
      <c r="C1943">
        <f t="shared" si="822"/>
        <v>115</v>
      </c>
      <c r="D1943">
        <f t="shared" ca="1" si="829"/>
        <v>-7.0055555555555555</v>
      </c>
      <c r="E1943">
        <f ca="1">IF(currency="USD",'Future et co'!F1943,IF(currency="EUR",'Future et co'!G1943,FALSE))</f>
        <v>3.6070000000000005E-2</v>
      </c>
      <c r="F1943">
        <f t="shared" ca="1" si="830"/>
        <v>3.6070000000000005E-2</v>
      </c>
      <c r="G1943">
        <f t="shared" ca="1" si="831"/>
        <v>2.0569999999999998E-2</v>
      </c>
      <c r="L1943">
        <f t="shared" ca="1" si="832"/>
        <v>127.8</v>
      </c>
      <c r="M1943">
        <f t="shared" ca="1" si="827"/>
        <v>3.6070000000000005E-2</v>
      </c>
      <c r="R1943">
        <f t="shared" ca="1" si="833"/>
        <v>127.8</v>
      </c>
      <c r="S1943">
        <f t="shared" ca="1" si="828"/>
        <v>3.6070000000000005E-2</v>
      </c>
      <c r="U1943" s="1"/>
      <c r="W1943" t="str">
        <f t="shared" si="823"/>
        <v/>
      </c>
      <c r="Y1943" s="1"/>
      <c r="AA1943">
        <f t="shared" si="824"/>
        <v>0</v>
      </c>
      <c r="AC1943" s="1"/>
      <c r="AE1943">
        <f t="shared" si="825"/>
        <v>0</v>
      </c>
      <c r="AH1943" s="1"/>
      <c r="AI1943" s="17"/>
      <c r="AJ1943" s="25"/>
      <c r="AU1943" s="1">
        <v>43273</v>
      </c>
      <c r="AV1943">
        <v>1.93</v>
      </c>
      <c r="AW1943">
        <f t="shared" si="834"/>
        <v>1.9299999999999998E-2</v>
      </c>
      <c r="AY1943" s="1">
        <v>43273</v>
      </c>
      <c r="AZ1943">
        <v>2.0289999999999999</v>
      </c>
      <c r="BA1943">
        <f t="shared" si="835"/>
        <v>2.0289999999999999E-2</v>
      </c>
      <c r="BC1943" s="1">
        <v>43304</v>
      </c>
      <c r="BD1943">
        <v>2.6219999999999999</v>
      </c>
      <c r="BE1943">
        <f t="shared" si="836"/>
        <v>2.622E-2</v>
      </c>
      <c r="BG1943" s="1">
        <v>43304</v>
      </c>
      <c r="BH1943">
        <v>2.8269000000000002</v>
      </c>
      <c r="BI1943">
        <f t="shared" si="837"/>
        <v>2.8269000000000002E-2</v>
      </c>
      <c r="BK1943" s="1">
        <v>39372</v>
      </c>
      <c r="BL1943">
        <v>2.1539000000000001</v>
      </c>
      <c r="BM1943">
        <f t="shared" si="843"/>
        <v>2.1539000000000003E-2</v>
      </c>
      <c r="BP1943" s="1">
        <v>43241</v>
      </c>
      <c r="BQ1943">
        <v>204.92099999999999</v>
      </c>
      <c r="BR1943">
        <f t="shared" si="838"/>
        <v>2.04921</v>
      </c>
      <c r="BT1943" s="1">
        <v>43255</v>
      </c>
      <c r="BU1943">
        <v>-0.32100000000000001</v>
      </c>
      <c r="BV1943">
        <f t="shared" si="839"/>
        <v>-3.2100000000000002E-3</v>
      </c>
      <c r="BX1943" s="1">
        <v>43255</v>
      </c>
      <c r="BY1943">
        <v>-0.26900000000000002</v>
      </c>
      <c r="BZ1943">
        <f t="shared" si="840"/>
        <v>-2.6900000000000001E-3</v>
      </c>
      <c r="CB1943" s="1">
        <v>43304</v>
      </c>
      <c r="CC1943">
        <v>-0.26</v>
      </c>
      <c r="CD1943">
        <f t="shared" si="841"/>
        <v>-2.5999999999999999E-3</v>
      </c>
      <c r="CG1943" s="1"/>
    </row>
    <row r="1944" spans="1:85" x14ac:dyDescent="0.3">
      <c r="A1944" s="21">
        <f t="shared" si="842"/>
        <v>48533</v>
      </c>
      <c r="B1944" s="18">
        <f t="shared" si="826"/>
        <v>112.421875</v>
      </c>
      <c r="C1944">
        <f t="shared" si="822"/>
        <v>115</v>
      </c>
      <c r="D1944">
        <f t="shared" ca="1" si="829"/>
        <v>-7.0138888888888893</v>
      </c>
      <c r="E1944">
        <f ca="1">IF(currency="USD",'Future et co'!F1944,IF(currency="EUR",'Future et co'!G1944,FALSE))</f>
        <v>3.6070000000000005E-2</v>
      </c>
      <c r="F1944">
        <f t="shared" ca="1" si="830"/>
        <v>3.6070000000000005E-2</v>
      </c>
      <c r="G1944">
        <f t="shared" ca="1" si="831"/>
        <v>2.0569999999999998E-2</v>
      </c>
      <c r="L1944">
        <f t="shared" ca="1" si="832"/>
        <v>127.8</v>
      </c>
      <c r="M1944">
        <f t="shared" ca="1" si="827"/>
        <v>3.6070000000000005E-2</v>
      </c>
      <c r="R1944">
        <f t="shared" ca="1" si="833"/>
        <v>127.8</v>
      </c>
      <c r="S1944">
        <f t="shared" ca="1" si="828"/>
        <v>3.6070000000000005E-2</v>
      </c>
      <c r="U1944" s="1"/>
      <c r="W1944" t="str">
        <f t="shared" si="823"/>
        <v/>
      </c>
      <c r="Y1944" s="1"/>
      <c r="AA1944">
        <f t="shared" si="824"/>
        <v>0</v>
      </c>
      <c r="AC1944" s="1"/>
      <c r="AE1944">
        <f t="shared" si="825"/>
        <v>0</v>
      </c>
      <c r="AH1944" s="1"/>
      <c r="AI1944" s="17"/>
      <c r="AJ1944" s="25"/>
      <c r="AU1944" s="1">
        <v>43272</v>
      </c>
      <c r="AV1944">
        <v>1.9239999999999999</v>
      </c>
      <c r="AW1944">
        <f t="shared" si="834"/>
        <v>1.924E-2</v>
      </c>
      <c r="AY1944" s="1">
        <v>43272</v>
      </c>
      <c r="AZ1944">
        <v>2.0350000000000001</v>
      </c>
      <c r="BA1944">
        <f t="shared" si="835"/>
        <v>2.035E-2</v>
      </c>
      <c r="BC1944" s="1">
        <v>43301</v>
      </c>
      <c r="BD1944">
        <v>2.6139999999999999</v>
      </c>
      <c r="BE1944">
        <f t="shared" si="836"/>
        <v>2.614E-2</v>
      </c>
      <c r="BG1944" s="1">
        <v>43301</v>
      </c>
      <c r="BH1944">
        <v>2.7926000000000002</v>
      </c>
      <c r="BI1944">
        <f t="shared" si="837"/>
        <v>2.7926000000000003E-2</v>
      </c>
      <c r="BK1944" s="1">
        <v>39373</v>
      </c>
      <c r="BL1944">
        <v>2.1570499999999999</v>
      </c>
      <c r="BM1944">
        <f t="shared" si="843"/>
        <v>2.1570499999999999E-2</v>
      </c>
      <c r="BP1944" s="1">
        <v>43238</v>
      </c>
      <c r="BQ1944">
        <v>204.1874</v>
      </c>
      <c r="BR1944">
        <f t="shared" si="838"/>
        <v>2.041874</v>
      </c>
      <c r="BT1944" s="1">
        <v>43252</v>
      </c>
      <c r="BU1944">
        <v>-0.32100000000000001</v>
      </c>
      <c r="BV1944">
        <f t="shared" si="839"/>
        <v>-3.2100000000000002E-3</v>
      </c>
      <c r="BX1944" s="1">
        <v>43252</v>
      </c>
      <c r="BY1944">
        <v>-0.26900000000000002</v>
      </c>
      <c r="BZ1944">
        <f t="shared" si="840"/>
        <v>-2.6900000000000001E-3</v>
      </c>
      <c r="CB1944" s="1">
        <v>43301</v>
      </c>
      <c r="CC1944">
        <v>-0.28000000000000003</v>
      </c>
      <c r="CD1944">
        <f t="shared" si="841"/>
        <v>-2.8000000000000004E-3</v>
      </c>
      <c r="CG1944" s="1"/>
    </row>
    <row r="1945" spans="1:85" x14ac:dyDescent="0.3">
      <c r="A1945" s="21">
        <f t="shared" si="842"/>
        <v>48534</v>
      </c>
      <c r="B1945" s="18">
        <f t="shared" si="826"/>
        <v>112.421875</v>
      </c>
      <c r="C1945">
        <f t="shared" ref="C1945:C2008" si="844">CEILING(B1945,$C$9)</f>
        <v>115</v>
      </c>
      <c r="D1945">
        <f t="shared" ca="1" si="829"/>
        <v>-7.0166666666666666</v>
      </c>
      <c r="E1945">
        <f ca="1">IF(currency="USD",'Future et co'!F1945,IF(currency="EUR",'Future et co'!G1945,FALSE))</f>
        <v>3.6070000000000005E-2</v>
      </c>
      <c r="F1945">
        <f t="shared" ca="1" si="830"/>
        <v>3.6070000000000005E-2</v>
      </c>
      <c r="G1945">
        <f t="shared" ca="1" si="831"/>
        <v>2.0569999999999998E-2</v>
      </c>
      <c r="L1945">
        <f t="shared" ca="1" si="832"/>
        <v>127.8</v>
      </c>
      <c r="M1945">
        <f t="shared" ca="1" si="827"/>
        <v>3.6070000000000005E-2</v>
      </c>
      <c r="R1945">
        <f t="shared" ca="1" si="833"/>
        <v>127.8</v>
      </c>
      <c r="S1945">
        <f t="shared" ca="1" si="828"/>
        <v>3.6070000000000005E-2</v>
      </c>
      <c r="U1945" s="1"/>
      <c r="W1945" t="str">
        <f t="shared" si="823"/>
        <v/>
      </c>
      <c r="Y1945" s="1"/>
      <c r="AA1945">
        <f t="shared" si="824"/>
        <v>0</v>
      </c>
      <c r="AC1945" s="1"/>
      <c r="AE1945">
        <f t="shared" si="825"/>
        <v>0</v>
      </c>
      <c r="AH1945" s="1"/>
      <c r="AI1945" s="17"/>
      <c r="AJ1945" s="25"/>
      <c r="AU1945" s="1">
        <v>43271</v>
      </c>
      <c r="AV1945">
        <v>1.9179999999999999</v>
      </c>
      <c r="AW1945">
        <f t="shared" si="834"/>
        <v>1.9179999999999999E-2</v>
      </c>
      <c r="AY1945" s="1">
        <v>43271</v>
      </c>
      <c r="AZ1945">
        <v>2.0299999999999998</v>
      </c>
      <c r="BA1945">
        <f t="shared" si="835"/>
        <v>2.0299999999999999E-2</v>
      </c>
      <c r="BC1945" s="1">
        <v>43300</v>
      </c>
      <c r="BD1945">
        <v>2.6160000000000001</v>
      </c>
      <c r="BE1945">
        <f t="shared" si="836"/>
        <v>2.6160000000000003E-2</v>
      </c>
      <c r="BG1945" s="1">
        <v>43300</v>
      </c>
      <c r="BH1945">
        <v>2.786</v>
      </c>
      <c r="BI1945">
        <f t="shared" si="837"/>
        <v>2.7859999999999999E-2</v>
      </c>
      <c r="BK1945" s="1">
        <v>39374</v>
      </c>
      <c r="BL1945">
        <v>2.2139099999999998</v>
      </c>
      <c r="BM1945">
        <f t="shared" si="843"/>
        <v>2.2139099999999998E-2</v>
      </c>
      <c r="BP1945" s="1">
        <v>43237</v>
      </c>
      <c r="BQ1945">
        <v>203.15799999999999</v>
      </c>
      <c r="BR1945">
        <f t="shared" si="838"/>
        <v>2.0315799999999999</v>
      </c>
      <c r="BT1945" s="1">
        <v>43251</v>
      </c>
      <c r="BU1945">
        <v>-0.32100000000000001</v>
      </c>
      <c r="BV1945">
        <f t="shared" si="839"/>
        <v>-3.2100000000000002E-3</v>
      </c>
      <c r="BX1945" s="1">
        <v>43251</v>
      </c>
      <c r="BY1945">
        <v>-0.26900000000000002</v>
      </c>
      <c r="BZ1945">
        <f t="shared" si="840"/>
        <v>-2.6900000000000001E-3</v>
      </c>
      <c r="CB1945" s="1">
        <v>43300</v>
      </c>
      <c r="CC1945">
        <v>-0.28000000000000003</v>
      </c>
      <c r="CD1945">
        <f t="shared" si="841"/>
        <v>-2.8000000000000004E-3</v>
      </c>
      <c r="CG1945" s="1"/>
    </row>
    <row r="1946" spans="1:85" x14ac:dyDescent="0.3">
      <c r="A1946" s="21">
        <f t="shared" si="842"/>
        <v>48535</v>
      </c>
      <c r="B1946" s="18">
        <f t="shared" si="826"/>
        <v>112.421875</v>
      </c>
      <c r="C1946">
        <f t="shared" si="844"/>
        <v>115</v>
      </c>
      <c r="D1946">
        <f t="shared" ca="1" si="829"/>
        <v>-7.0194444444444448</v>
      </c>
      <c r="E1946">
        <f ca="1">IF(currency="USD",'Future et co'!F1946,IF(currency="EUR",'Future et co'!G1946,FALSE))</f>
        <v>3.6070000000000005E-2</v>
      </c>
      <c r="F1946">
        <f t="shared" ca="1" si="830"/>
        <v>3.6070000000000005E-2</v>
      </c>
      <c r="G1946">
        <f t="shared" ca="1" si="831"/>
        <v>2.0569999999999998E-2</v>
      </c>
      <c r="L1946">
        <f t="shared" ca="1" si="832"/>
        <v>127.8</v>
      </c>
      <c r="M1946">
        <f t="shared" ca="1" si="827"/>
        <v>3.6070000000000005E-2</v>
      </c>
      <c r="R1946">
        <f t="shared" ca="1" si="833"/>
        <v>127.8</v>
      </c>
      <c r="S1946">
        <f t="shared" ca="1" si="828"/>
        <v>3.6070000000000005E-2</v>
      </c>
      <c r="U1946" s="1"/>
      <c r="W1946" t="str">
        <f t="shared" si="823"/>
        <v/>
      </c>
      <c r="Y1946" s="1"/>
      <c r="AA1946">
        <f t="shared" si="824"/>
        <v>0</v>
      </c>
      <c r="AC1946" s="1"/>
      <c r="AE1946">
        <f t="shared" si="825"/>
        <v>0</v>
      </c>
      <c r="AH1946" s="1"/>
      <c r="AI1946" s="17"/>
      <c r="AJ1946" s="25"/>
      <c r="AU1946" s="1">
        <v>43270</v>
      </c>
      <c r="AV1946">
        <v>1.903</v>
      </c>
      <c r="AW1946">
        <f t="shared" si="834"/>
        <v>1.9030000000000002E-2</v>
      </c>
      <c r="AY1946" s="1">
        <v>43270</v>
      </c>
      <c r="AZ1946">
        <v>2.0070000000000001</v>
      </c>
      <c r="BA1946">
        <f t="shared" si="835"/>
        <v>2.0070000000000001E-2</v>
      </c>
      <c r="BC1946" s="1">
        <v>43299</v>
      </c>
      <c r="BD1946">
        <v>2.6240000000000001</v>
      </c>
      <c r="BE1946">
        <f t="shared" si="836"/>
        <v>2.6239999999999999E-2</v>
      </c>
      <c r="BG1946" s="1">
        <v>43299</v>
      </c>
      <c r="BH1946">
        <v>2.81</v>
      </c>
      <c r="BI1946">
        <f t="shared" si="837"/>
        <v>2.81E-2</v>
      </c>
      <c r="BK1946" s="1">
        <v>39377</v>
      </c>
      <c r="BL1946">
        <v>2.20688</v>
      </c>
      <c r="BM1946">
        <f t="shared" si="843"/>
        <v>2.20688E-2</v>
      </c>
      <c r="BP1946" s="1">
        <v>43236</v>
      </c>
      <c r="BQ1946">
        <v>203.55690000000001</v>
      </c>
      <c r="BR1946">
        <f t="shared" si="838"/>
        <v>2.0355690000000002</v>
      </c>
      <c r="BT1946" s="1">
        <v>43250</v>
      </c>
      <c r="BU1946">
        <v>-0.32100000000000001</v>
      </c>
      <c r="BV1946">
        <f t="shared" si="839"/>
        <v>-3.2100000000000002E-3</v>
      </c>
      <c r="BX1946" s="1">
        <v>43250</v>
      </c>
      <c r="BY1946">
        <v>-0.26900000000000002</v>
      </c>
      <c r="BZ1946">
        <f t="shared" si="840"/>
        <v>-2.6900000000000001E-3</v>
      </c>
      <c r="CB1946" s="1">
        <v>43299</v>
      </c>
      <c r="CC1946">
        <v>-0.28000000000000003</v>
      </c>
      <c r="CD1946">
        <f t="shared" si="841"/>
        <v>-2.8000000000000004E-3</v>
      </c>
      <c r="CG1946" s="1"/>
    </row>
    <row r="1947" spans="1:85" x14ac:dyDescent="0.3">
      <c r="A1947" s="21">
        <f t="shared" si="842"/>
        <v>48536</v>
      </c>
      <c r="B1947" s="18">
        <f t="shared" si="826"/>
        <v>112.421875</v>
      </c>
      <c r="C1947">
        <f t="shared" si="844"/>
        <v>115</v>
      </c>
      <c r="D1947">
        <f t="shared" ca="1" si="829"/>
        <v>-7.0222222222222221</v>
      </c>
      <c r="E1947">
        <f ca="1">IF(currency="USD",'Future et co'!F1947,IF(currency="EUR",'Future et co'!G1947,FALSE))</f>
        <v>3.6070000000000005E-2</v>
      </c>
      <c r="F1947">
        <f t="shared" ca="1" si="830"/>
        <v>3.6070000000000005E-2</v>
      </c>
      <c r="G1947">
        <f t="shared" ca="1" si="831"/>
        <v>2.0569999999999998E-2</v>
      </c>
      <c r="L1947">
        <f t="shared" ca="1" si="832"/>
        <v>127.8</v>
      </c>
      <c r="M1947">
        <f t="shared" ca="1" si="827"/>
        <v>3.6070000000000005E-2</v>
      </c>
      <c r="R1947">
        <f t="shared" ca="1" si="833"/>
        <v>127.8</v>
      </c>
      <c r="S1947">
        <f t="shared" ca="1" si="828"/>
        <v>3.6070000000000005E-2</v>
      </c>
      <c r="U1947" s="1"/>
      <c r="W1947" t="str">
        <f t="shared" si="823"/>
        <v/>
      </c>
      <c r="Y1947" s="1"/>
      <c r="AA1947">
        <f t="shared" si="824"/>
        <v>0</v>
      </c>
      <c r="AC1947" s="1"/>
      <c r="AE1947">
        <f t="shared" si="825"/>
        <v>0</v>
      </c>
      <c r="AH1947" s="1"/>
      <c r="AI1947" s="17"/>
      <c r="AJ1947" s="25"/>
      <c r="AU1947" s="1">
        <v>43269</v>
      </c>
      <c r="AV1947">
        <v>1.9</v>
      </c>
      <c r="AW1947">
        <f t="shared" si="834"/>
        <v>1.9E-2</v>
      </c>
      <c r="AY1947" s="1">
        <v>43269</v>
      </c>
      <c r="AZ1947">
        <v>2.0099999999999998</v>
      </c>
      <c r="BA1947">
        <f t="shared" si="835"/>
        <v>2.0099999999999996E-2</v>
      </c>
      <c r="BC1947" s="1">
        <v>43298</v>
      </c>
      <c r="BD1947">
        <v>2.6230000000000002</v>
      </c>
      <c r="BE1947">
        <f t="shared" si="836"/>
        <v>2.6230000000000003E-2</v>
      </c>
      <c r="BG1947" s="1">
        <v>43298</v>
      </c>
      <c r="BH1947">
        <v>2.8010000000000002</v>
      </c>
      <c r="BI1947">
        <f t="shared" si="837"/>
        <v>2.801E-2</v>
      </c>
      <c r="BK1947" s="1">
        <v>39378</v>
      </c>
      <c r="BL1947">
        <v>2.19442</v>
      </c>
      <c r="BM1947">
        <f t="shared" si="843"/>
        <v>2.1944200000000001E-2</v>
      </c>
      <c r="BP1947" s="1">
        <v>43235</v>
      </c>
      <c r="BQ1947">
        <v>203.0164</v>
      </c>
      <c r="BR1947">
        <f t="shared" si="838"/>
        <v>2.0301640000000001</v>
      </c>
      <c r="BT1947" s="1">
        <v>43249</v>
      </c>
      <c r="BU1947">
        <v>-0.32100000000000001</v>
      </c>
      <c r="BV1947">
        <f t="shared" si="839"/>
        <v>-3.2100000000000002E-3</v>
      </c>
      <c r="BX1947" s="1">
        <v>43249</v>
      </c>
      <c r="BY1947">
        <v>-0.26900000000000002</v>
      </c>
      <c r="BZ1947">
        <f t="shared" si="840"/>
        <v>-2.6900000000000001E-3</v>
      </c>
      <c r="CB1947" s="1">
        <v>43298</v>
      </c>
      <c r="CC1947">
        <v>-0.28000000000000003</v>
      </c>
      <c r="CD1947">
        <f t="shared" si="841"/>
        <v>-2.8000000000000004E-3</v>
      </c>
      <c r="CG1947" s="1"/>
    </row>
    <row r="1948" spans="1:85" x14ac:dyDescent="0.3">
      <c r="A1948" s="21">
        <f t="shared" si="842"/>
        <v>48537</v>
      </c>
      <c r="B1948" s="18">
        <f t="shared" si="826"/>
        <v>112.421875</v>
      </c>
      <c r="C1948">
        <f t="shared" si="844"/>
        <v>115</v>
      </c>
      <c r="D1948">
        <f t="shared" ca="1" si="829"/>
        <v>-7.0250000000000004</v>
      </c>
      <c r="E1948">
        <f ca="1">IF(currency="USD",'Future et co'!F1948,IF(currency="EUR",'Future et co'!G1948,FALSE))</f>
        <v>3.6070000000000005E-2</v>
      </c>
      <c r="F1948">
        <f t="shared" ca="1" si="830"/>
        <v>3.6070000000000005E-2</v>
      </c>
      <c r="G1948">
        <f t="shared" ca="1" si="831"/>
        <v>2.0569999999999998E-2</v>
      </c>
      <c r="L1948">
        <f t="shared" ca="1" si="832"/>
        <v>127.8</v>
      </c>
      <c r="M1948">
        <f t="shared" ca="1" si="827"/>
        <v>3.6070000000000005E-2</v>
      </c>
      <c r="R1948">
        <f t="shared" ca="1" si="833"/>
        <v>127.8</v>
      </c>
      <c r="S1948">
        <f t="shared" ca="1" si="828"/>
        <v>3.6070000000000005E-2</v>
      </c>
      <c r="U1948" s="1"/>
      <c r="W1948" t="str">
        <f t="shared" si="823"/>
        <v/>
      </c>
      <c r="Y1948" s="1"/>
      <c r="AA1948">
        <f t="shared" si="824"/>
        <v>0</v>
      </c>
      <c r="AC1948" s="1"/>
      <c r="AE1948">
        <f t="shared" si="825"/>
        <v>0</v>
      </c>
      <c r="AH1948" s="1"/>
      <c r="AI1948" s="17"/>
      <c r="AJ1948" s="25"/>
      <c r="AU1948" s="1">
        <v>43266</v>
      </c>
      <c r="AV1948">
        <v>1.907</v>
      </c>
      <c r="AW1948">
        <f t="shared" si="834"/>
        <v>1.907E-2</v>
      </c>
      <c r="AY1948" s="1">
        <v>43266</v>
      </c>
      <c r="AZ1948">
        <v>2.004</v>
      </c>
      <c r="BA1948">
        <f t="shared" si="835"/>
        <v>2.0039999999999999E-2</v>
      </c>
      <c r="BC1948" s="1">
        <v>43297</v>
      </c>
      <c r="BD1948">
        <v>2.6110000000000002</v>
      </c>
      <c r="BE1948">
        <f t="shared" si="836"/>
        <v>2.6110000000000001E-2</v>
      </c>
      <c r="BG1948" s="1">
        <v>43297</v>
      </c>
      <c r="BH1948">
        <v>2.7927</v>
      </c>
      <c r="BI1948">
        <f t="shared" si="837"/>
        <v>2.7927E-2</v>
      </c>
      <c r="BK1948" s="1">
        <v>39379</v>
      </c>
      <c r="BL1948">
        <v>2.1979099999999998</v>
      </c>
      <c r="BM1948">
        <f t="shared" si="843"/>
        <v>2.1979099999999998E-2</v>
      </c>
      <c r="BP1948" s="1">
        <v>43234</v>
      </c>
      <c r="BQ1948">
        <v>203.50540000000001</v>
      </c>
      <c r="BR1948">
        <f t="shared" si="838"/>
        <v>2.0350540000000001</v>
      </c>
      <c r="BT1948" s="1">
        <v>43248</v>
      </c>
      <c r="BU1948">
        <v>-0.32200000000000001</v>
      </c>
      <c r="BV1948">
        <f t="shared" si="839"/>
        <v>-3.2200000000000002E-3</v>
      </c>
      <c r="BX1948" s="1">
        <v>43248</v>
      </c>
      <c r="BY1948">
        <v>-0.26900000000000002</v>
      </c>
      <c r="BZ1948">
        <f t="shared" si="840"/>
        <v>-2.6900000000000001E-3</v>
      </c>
      <c r="CB1948" s="1">
        <v>43297</v>
      </c>
      <c r="CC1948">
        <v>-0.28000000000000003</v>
      </c>
      <c r="CD1948">
        <f t="shared" si="841"/>
        <v>-2.8000000000000004E-3</v>
      </c>
      <c r="CG1948" s="1"/>
    </row>
    <row r="1949" spans="1:85" x14ac:dyDescent="0.3">
      <c r="A1949" s="21">
        <f t="shared" si="842"/>
        <v>48540</v>
      </c>
      <c r="B1949" s="18">
        <f t="shared" si="826"/>
        <v>112.421875</v>
      </c>
      <c r="C1949">
        <f t="shared" si="844"/>
        <v>115</v>
      </c>
      <c r="D1949">
        <f t="shared" ca="1" si="829"/>
        <v>-7.0333333333333332</v>
      </c>
      <c r="E1949">
        <f ca="1">IF(currency="USD",'Future et co'!F1949,IF(currency="EUR",'Future et co'!G1949,FALSE))</f>
        <v>3.6070000000000005E-2</v>
      </c>
      <c r="F1949">
        <f t="shared" ca="1" si="830"/>
        <v>3.6070000000000005E-2</v>
      </c>
      <c r="G1949">
        <f t="shared" ca="1" si="831"/>
        <v>2.0569999999999998E-2</v>
      </c>
      <c r="L1949">
        <f t="shared" ca="1" si="832"/>
        <v>127.8</v>
      </c>
      <c r="M1949">
        <f t="shared" ca="1" si="827"/>
        <v>3.6070000000000005E-2</v>
      </c>
      <c r="R1949">
        <f t="shared" ca="1" si="833"/>
        <v>127.8</v>
      </c>
      <c r="S1949">
        <f t="shared" ca="1" si="828"/>
        <v>3.6070000000000005E-2</v>
      </c>
      <c r="U1949" s="1"/>
      <c r="W1949" t="str">
        <f t="shared" si="823"/>
        <v/>
      </c>
      <c r="Y1949" s="1"/>
      <c r="AA1949">
        <f t="shared" si="824"/>
        <v>0</v>
      </c>
      <c r="AC1949" s="1"/>
      <c r="AE1949">
        <f t="shared" si="825"/>
        <v>0</v>
      </c>
      <c r="AH1949" s="1"/>
      <c r="AI1949" s="17"/>
      <c r="AJ1949" s="25"/>
      <c r="AU1949" s="1">
        <v>43265</v>
      </c>
      <c r="AV1949">
        <v>1.9079999999999999</v>
      </c>
      <c r="AW1949">
        <f t="shared" si="834"/>
        <v>1.908E-2</v>
      </c>
      <c r="AY1949" s="1">
        <v>43265</v>
      </c>
      <c r="AZ1949">
        <v>2.0089999999999999</v>
      </c>
      <c r="BA1949">
        <f t="shared" si="835"/>
        <v>2.009E-2</v>
      </c>
      <c r="BC1949" s="1">
        <v>43294</v>
      </c>
      <c r="BD1949">
        <v>2.6080000000000001</v>
      </c>
      <c r="BE1949">
        <f t="shared" si="836"/>
        <v>2.6080000000000002E-2</v>
      </c>
      <c r="BG1949" s="1">
        <v>43294</v>
      </c>
      <c r="BH1949">
        <v>2.7669999999999999</v>
      </c>
      <c r="BI1949">
        <f t="shared" si="837"/>
        <v>2.767E-2</v>
      </c>
      <c r="BK1949" s="1">
        <v>39380</v>
      </c>
      <c r="BL1949">
        <v>2.1956799999999999</v>
      </c>
      <c r="BM1949">
        <f t="shared" si="843"/>
        <v>2.1956799999999999E-2</v>
      </c>
      <c r="BP1949" s="1">
        <v>43231</v>
      </c>
      <c r="BQ1949">
        <v>204.41909999999999</v>
      </c>
      <c r="BR1949">
        <f t="shared" si="838"/>
        <v>2.0441909999999996</v>
      </c>
      <c r="BT1949" s="1">
        <v>43245</v>
      </c>
      <c r="BU1949">
        <v>-0.32300000000000001</v>
      </c>
      <c r="BV1949">
        <f t="shared" si="839"/>
        <v>-3.2300000000000002E-3</v>
      </c>
      <c r="BX1949" s="1">
        <v>43245</v>
      </c>
      <c r="BY1949">
        <v>-0.27100000000000002</v>
      </c>
      <c r="BZ1949">
        <f t="shared" si="840"/>
        <v>-2.7100000000000002E-3</v>
      </c>
      <c r="CB1949" s="1">
        <v>43294</v>
      </c>
      <c r="CC1949">
        <v>-0.26200000000000001</v>
      </c>
      <c r="CD1949">
        <f t="shared" si="841"/>
        <v>-2.6199999999999999E-3</v>
      </c>
      <c r="CG1949" s="1"/>
    </row>
    <row r="1950" spans="1:85" x14ac:dyDescent="0.3">
      <c r="A1950" s="21">
        <f t="shared" si="842"/>
        <v>48541</v>
      </c>
      <c r="B1950" s="18">
        <f t="shared" si="826"/>
        <v>112.421875</v>
      </c>
      <c r="C1950">
        <f t="shared" si="844"/>
        <v>115</v>
      </c>
      <c r="D1950">
        <f t="shared" ca="1" si="829"/>
        <v>-7.0361111111111114</v>
      </c>
      <c r="E1950">
        <f ca="1">IF(currency="USD",'Future et co'!F1950,IF(currency="EUR",'Future et co'!G1950,FALSE))</f>
        <v>3.6070000000000005E-2</v>
      </c>
      <c r="F1950">
        <f t="shared" ca="1" si="830"/>
        <v>3.6070000000000005E-2</v>
      </c>
      <c r="G1950">
        <f t="shared" ca="1" si="831"/>
        <v>2.0569999999999998E-2</v>
      </c>
      <c r="L1950">
        <f t="shared" ca="1" si="832"/>
        <v>127.8</v>
      </c>
      <c r="M1950">
        <f t="shared" ca="1" si="827"/>
        <v>3.6070000000000005E-2</v>
      </c>
      <c r="R1950">
        <f t="shared" ca="1" si="833"/>
        <v>127.8</v>
      </c>
      <c r="S1950">
        <f t="shared" ca="1" si="828"/>
        <v>3.6070000000000005E-2</v>
      </c>
      <c r="U1950" s="1"/>
      <c r="W1950" t="str">
        <f t="shared" si="823"/>
        <v/>
      </c>
      <c r="Y1950" s="1"/>
      <c r="AA1950">
        <f t="shared" si="824"/>
        <v>0</v>
      </c>
      <c r="AC1950" s="1"/>
      <c r="AE1950">
        <f t="shared" si="825"/>
        <v>0</v>
      </c>
      <c r="AH1950" s="1"/>
      <c r="AI1950" s="17"/>
      <c r="AJ1950" s="25"/>
      <c r="AU1950" s="1">
        <v>43264</v>
      </c>
      <c r="AV1950">
        <v>1.903</v>
      </c>
      <c r="AW1950">
        <f t="shared" si="834"/>
        <v>1.9030000000000002E-2</v>
      </c>
      <c r="AY1950" s="1">
        <v>43264</v>
      </c>
      <c r="AZ1950">
        <v>1.998</v>
      </c>
      <c r="BA1950">
        <f t="shared" si="835"/>
        <v>1.9980000000000001E-2</v>
      </c>
      <c r="BC1950" s="1">
        <v>43293</v>
      </c>
      <c r="BD1950">
        <v>2.6150000000000002</v>
      </c>
      <c r="BE1950">
        <f t="shared" si="836"/>
        <v>2.6150000000000003E-2</v>
      </c>
      <c r="BG1950" s="1">
        <v>43293</v>
      </c>
      <c r="BH1950">
        <v>2.7915000000000001</v>
      </c>
      <c r="BI1950">
        <f t="shared" si="837"/>
        <v>2.7915000000000002E-2</v>
      </c>
      <c r="BK1950" s="1">
        <v>39381</v>
      </c>
      <c r="BL1950">
        <v>2.16622</v>
      </c>
      <c r="BM1950">
        <f t="shared" si="843"/>
        <v>2.16622E-2</v>
      </c>
      <c r="BP1950" s="1">
        <v>43230</v>
      </c>
      <c r="BQ1950">
        <v>204.7022</v>
      </c>
      <c r="BR1950">
        <f t="shared" si="838"/>
        <v>2.0470220000000001</v>
      </c>
      <c r="BT1950" s="1">
        <v>43244</v>
      </c>
      <c r="BU1950">
        <v>-0.32400000000000001</v>
      </c>
      <c r="BV1950">
        <f t="shared" si="839"/>
        <v>-3.2400000000000003E-3</v>
      </c>
      <c r="BX1950" s="1">
        <v>43244</v>
      </c>
      <c r="BY1950">
        <v>-0.27100000000000002</v>
      </c>
      <c r="BZ1950">
        <f t="shared" si="840"/>
        <v>-2.7100000000000002E-3</v>
      </c>
      <c r="CB1950" s="1">
        <v>43293</v>
      </c>
      <c r="CC1950">
        <v>-0.25890000000000002</v>
      </c>
      <c r="CD1950">
        <f t="shared" si="841"/>
        <v>-2.5890000000000002E-3</v>
      </c>
      <c r="CG1950" s="1"/>
    </row>
    <row r="1951" spans="1:85" x14ac:dyDescent="0.3">
      <c r="A1951" s="21">
        <f t="shared" si="842"/>
        <v>48542</v>
      </c>
      <c r="B1951" s="18">
        <f t="shared" si="826"/>
        <v>112.421875</v>
      </c>
      <c r="C1951">
        <f t="shared" si="844"/>
        <v>115</v>
      </c>
      <c r="D1951">
        <f t="shared" ca="1" si="829"/>
        <v>-7.0388888888888888</v>
      </c>
      <c r="E1951">
        <f ca="1">IF(currency="USD",'Future et co'!F1951,IF(currency="EUR",'Future et co'!G1951,FALSE))</f>
        <v>3.6070000000000005E-2</v>
      </c>
      <c r="F1951">
        <f t="shared" ca="1" si="830"/>
        <v>3.6070000000000005E-2</v>
      </c>
      <c r="G1951">
        <f t="shared" ca="1" si="831"/>
        <v>2.0569999999999998E-2</v>
      </c>
      <c r="L1951">
        <f t="shared" ca="1" si="832"/>
        <v>127.8</v>
      </c>
      <c r="M1951">
        <f t="shared" ca="1" si="827"/>
        <v>3.6070000000000005E-2</v>
      </c>
      <c r="R1951">
        <f t="shared" ca="1" si="833"/>
        <v>127.8</v>
      </c>
      <c r="S1951">
        <f t="shared" ca="1" si="828"/>
        <v>3.6070000000000005E-2</v>
      </c>
      <c r="U1951" s="1"/>
      <c r="W1951" t="str">
        <f t="shared" si="823"/>
        <v/>
      </c>
      <c r="Y1951" s="1"/>
      <c r="AA1951">
        <f t="shared" si="824"/>
        <v>0</v>
      </c>
      <c r="AC1951" s="1"/>
      <c r="AE1951">
        <f t="shared" si="825"/>
        <v>0</v>
      </c>
      <c r="AH1951" s="1"/>
      <c r="AI1951" s="17"/>
      <c r="AJ1951" s="25"/>
      <c r="AU1951" s="1">
        <v>43263</v>
      </c>
      <c r="AV1951">
        <v>1.915</v>
      </c>
      <c r="AW1951">
        <f t="shared" si="834"/>
        <v>1.915E-2</v>
      </c>
      <c r="AY1951" s="1">
        <v>43263</v>
      </c>
      <c r="AZ1951">
        <v>2.0049999999999999</v>
      </c>
      <c r="BA1951">
        <f t="shared" si="835"/>
        <v>2.0049999999999998E-2</v>
      </c>
      <c r="BC1951" s="1">
        <v>43292</v>
      </c>
      <c r="BD1951">
        <v>2.6</v>
      </c>
      <c r="BE1951">
        <f t="shared" si="836"/>
        <v>2.6000000000000002E-2</v>
      </c>
      <c r="BG1951" s="1">
        <v>43292</v>
      </c>
      <c r="BH1951">
        <v>2.7810000000000001</v>
      </c>
      <c r="BI1951">
        <f t="shared" si="837"/>
        <v>2.7810000000000001E-2</v>
      </c>
      <c r="BK1951" s="1">
        <v>39384</v>
      </c>
      <c r="BL1951">
        <v>2.1559900000000001</v>
      </c>
      <c r="BM1951">
        <f t="shared" si="843"/>
        <v>2.15599E-2</v>
      </c>
      <c r="BP1951" s="1">
        <v>43229</v>
      </c>
      <c r="BQ1951">
        <v>204.41909999999999</v>
      </c>
      <c r="BR1951">
        <f t="shared" si="838"/>
        <v>2.0441909999999996</v>
      </c>
      <c r="BT1951" s="1">
        <v>43243</v>
      </c>
      <c r="BU1951">
        <v>-0.32300000000000001</v>
      </c>
      <c r="BV1951">
        <f t="shared" si="839"/>
        <v>-3.2300000000000002E-3</v>
      </c>
      <c r="BX1951" s="1">
        <v>43243</v>
      </c>
      <c r="BY1951">
        <v>-0.27</v>
      </c>
      <c r="BZ1951">
        <f t="shared" si="840"/>
        <v>-2.7000000000000001E-3</v>
      </c>
      <c r="CB1951" s="1">
        <v>43292</v>
      </c>
      <c r="CC1951">
        <v>-0.26</v>
      </c>
      <c r="CD1951">
        <f t="shared" si="841"/>
        <v>-2.5999999999999999E-3</v>
      </c>
      <c r="CG1951" s="1"/>
    </row>
    <row r="1952" spans="1:85" x14ac:dyDescent="0.3">
      <c r="A1952" s="21">
        <f t="shared" si="842"/>
        <v>48543</v>
      </c>
      <c r="B1952" s="18">
        <f t="shared" si="826"/>
        <v>112.421875</v>
      </c>
      <c r="C1952">
        <f t="shared" si="844"/>
        <v>115</v>
      </c>
      <c r="D1952">
        <f t="shared" ca="1" si="829"/>
        <v>-7.041666666666667</v>
      </c>
      <c r="E1952">
        <f ca="1">IF(currency="USD",'Future et co'!F1952,IF(currency="EUR",'Future et co'!G1952,FALSE))</f>
        <v>3.6070000000000005E-2</v>
      </c>
      <c r="F1952">
        <f t="shared" ca="1" si="830"/>
        <v>3.6070000000000005E-2</v>
      </c>
      <c r="G1952">
        <f t="shared" ca="1" si="831"/>
        <v>2.0569999999999998E-2</v>
      </c>
      <c r="L1952">
        <f t="shared" ca="1" si="832"/>
        <v>127.8</v>
      </c>
      <c r="M1952">
        <f t="shared" ca="1" si="827"/>
        <v>3.6070000000000005E-2</v>
      </c>
      <c r="R1952">
        <f t="shared" ca="1" si="833"/>
        <v>127.8</v>
      </c>
      <c r="S1952">
        <f t="shared" ca="1" si="828"/>
        <v>3.6070000000000005E-2</v>
      </c>
      <c r="U1952" s="1"/>
      <c r="W1952" t="str">
        <f t="shared" si="823"/>
        <v/>
      </c>
      <c r="Y1952" s="1"/>
      <c r="AA1952">
        <f t="shared" si="824"/>
        <v>0</v>
      </c>
      <c r="AC1952" s="1"/>
      <c r="AE1952">
        <f t="shared" si="825"/>
        <v>0</v>
      </c>
      <c r="AH1952" s="1"/>
      <c r="AI1952" s="17"/>
      <c r="AJ1952" s="25"/>
      <c r="AU1952" s="1">
        <v>43262</v>
      </c>
      <c r="AV1952">
        <v>1.911</v>
      </c>
      <c r="AW1952">
        <f t="shared" si="834"/>
        <v>1.9110000000000002E-2</v>
      </c>
      <c r="AY1952" s="1">
        <v>43262</v>
      </c>
      <c r="AZ1952">
        <v>1.994</v>
      </c>
      <c r="BA1952">
        <f t="shared" si="835"/>
        <v>1.9939999999999999E-2</v>
      </c>
      <c r="BC1952" s="1">
        <v>43291</v>
      </c>
      <c r="BD1952">
        <v>2.6080000000000001</v>
      </c>
      <c r="BE1952">
        <f t="shared" si="836"/>
        <v>2.6080000000000002E-2</v>
      </c>
      <c r="BG1952" s="1">
        <v>43291</v>
      </c>
      <c r="BH1952">
        <v>2.7810000000000001</v>
      </c>
      <c r="BI1952">
        <f t="shared" si="837"/>
        <v>2.7810000000000001E-2</v>
      </c>
      <c r="BK1952" s="1">
        <v>39385</v>
      </c>
      <c r="BL1952">
        <v>2.1724999999999999</v>
      </c>
      <c r="BM1952">
        <f t="shared" si="843"/>
        <v>2.1724999999999998E-2</v>
      </c>
      <c r="BP1952" s="1">
        <v>43228</v>
      </c>
      <c r="BQ1952">
        <v>204.41909999999999</v>
      </c>
      <c r="BR1952">
        <f t="shared" si="838"/>
        <v>2.0441909999999996</v>
      </c>
      <c r="BT1952" s="1">
        <v>43242</v>
      </c>
      <c r="BU1952">
        <v>-0.32400000000000001</v>
      </c>
      <c r="BV1952">
        <f t="shared" si="839"/>
        <v>-3.2400000000000003E-3</v>
      </c>
      <c r="BX1952" s="1">
        <v>43242</v>
      </c>
      <c r="BY1952">
        <v>-0.27100000000000002</v>
      </c>
      <c r="BZ1952">
        <f t="shared" si="840"/>
        <v>-2.7100000000000002E-3</v>
      </c>
      <c r="CB1952" s="1">
        <v>43291</v>
      </c>
      <c r="CC1952">
        <v>-0.26</v>
      </c>
      <c r="CD1952">
        <f t="shared" si="841"/>
        <v>-2.5999999999999999E-3</v>
      </c>
      <c r="CG1952" s="1"/>
    </row>
    <row r="1953" spans="1:85" x14ac:dyDescent="0.3">
      <c r="A1953" s="21">
        <f t="shared" si="842"/>
        <v>48544</v>
      </c>
      <c r="B1953" s="18">
        <f t="shared" si="826"/>
        <v>112.421875</v>
      </c>
      <c r="C1953">
        <f t="shared" si="844"/>
        <v>115</v>
      </c>
      <c r="D1953">
        <f t="shared" ca="1" si="829"/>
        <v>-7.0444444444444443</v>
      </c>
      <c r="E1953">
        <f ca="1">IF(currency="USD",'Future et co'!F1953,IF(currency="EUR",'Future et co'!G1953,FALSE))</f>
        <v>3.6070000000000005E-2</v>
      </c>
      <c r="F1953">
        <f t="shared" ca="1" si="830"/>
        <v>3.6070000000000005E-2</v>
      </c>
      <c r="G1953">
        <f t="shared" ca="1" si="831"/>
        <v>2.0569999999999998E-2</v>
      </c>
      <c r="L1953">
        <f t="shared" ca="1" si="832"/>
        <v>127.8</v>
      </c>
      <c r="M1953">
        <f t="shared" ca="1" si="827"/>
        <v>3.6070000000000005E-2</v>
      </c>
      <c r="R1953">
        <f t="shared" ca="1" si="833"/>
        <v>127.8</v>
      </c>
      <c r="S1953">
        <f t="shared" ca="1" si="828"/>
        <v>3.6070000000000005E-2</v>
      </c>
      <c r="U1953" s="1"/>
      <c r="W1953" t="str">
        <f t="shared" ref="W1953:W2016" si="845">IF(U1953="","",V1953/100)</f>
        <v/>
      </c>
      <c r="Y1953" s="1"/>
      <c r="AA1953">
        <f t="shared" ref="AA1953:AA2016" si="846">Z1953/100</f>
        <v>0</v>
      </c>
      <c r="AC1953" s="1"/>
      <c r="AE1953">
        <f t="shared" ref="AE1953:AE2016" si="847">AD1953/100</f>
        <v>0</v>
      </c>
      <c r="AH1953" s="1"/>
      <c r="AI1953" s="17"/>
      <c r="AJ1953" s="25"/>
      <c r="AU1953" s="1">
        <v>43259</v>
      </c>
      <c r="AV1953">
        <v>1.899</v>
      </c>
      <c r="AW1953">
        <f t="shared" si="834"/>
        <v>1.899E-2</v>
      </c>
      <c r="AY1953" s="1">
        <v>43259</v>
      </c>
      <c r="AZ1953">
        <v>1.9810000000000001</v>
      </c>
      <c r="BA1953">
        <f t="shared" si="835"/>
        <v>1.9810000000000001E-2</v>
      </c>
      <c r="BC1953" s="1">
        <v>43290</v>
      </c>
      <c r="BD1953">
        <v>2.5950000000000002</v>
      </c>
      <c r="BE1953">
        <f t="shared" si="836"/>
        <v>2.5950000000000001E-2</v>
      </c>
      <c r="BG1953" s="1">
        <v>43290</v>
      </c>
      <c r="BH1953">
        <v>2.7875000000000001</v>
      </c>
      <c r="BI1953">
        <f t="shared" si="837"/>
        <v>2.7875E-2</v>
      </c>
      <c r="BK1953" s="1">
        <v>39386</v>
      </c>
      <c r="BL1953">
        <v>2.1478899999999999</v>
      </c>
      <c r="BM1953">
        <f t="shared" si="843"/>
        <v>2.1478899999999999E-2</v>
      </c>
      <c r="BP1953" s="1">
        <v>43227</v>
      </c>
      <c r="BQ1953">
        <v>205.0111</v>
      </c>
      <c r="BR1953">
        <f t="shared" si="838"/>
        <v>2.0501109999999998</v>
      </c>
      <c r="BT1953" s="1">
        <v>43241</v>
      </c>
      <c r="BU1953">
        <v>-0.32500000000000001</v>
      </c>
      <c r="BV1953">
        <f t="shared" si="839"/>
        <v>-3.2500000000000003E-3</v>
      </c>
      <c r="BX1953" s="1">
        <v>43241</v>
      </c>
      <c r="BY1953">
        <v>-0.27</v>
      </c>
      <c r="BZ1953">
        <f t="shared" si="840"/>
        <v>-2.7000000000000001E-3</v>
      </c>
      <c r="CB1953" s="1">
        <v>43290</v>
      </c>
      <c r="CC1953">
        <v>-0.26</v>
      </c>
      <c r="CD1953">
        <f t="shared" si="841"/>
        <v>-2.5999999999999999E-3</v>
      </c>
      <c r="CG1953" s="1"/>
    </row>
    <row r="1954" spans="1:85" x14ac:dyDescent="0.3">
      <c r="A1954" s="21">
        <f t="shared" si="842"/>
        <v>48547</v>
      </c>
      <c r="B1954" s="18">
        <f t="shared" si="826"/>
        <v>112.421875</v>
      </c>
      <c r="C1954">
        <f t="shared" si="844"/>
        <v>115</v>
      </c>
      <c r="D1954">
        <f t="shared" ca="1" si="829"/>
        <v>-7.052777777777778</v>
      </c>
      <c r="E1954">
        <f ca="1">IF(currency="USD",'Future et co'!F1954,IF(currency="EUR",'Future et co'!G1954,FALSE))</f>
        <v>3.6070000000000005E-2</v>
      </c>
      <c r="F1954">
        <f t="shared" ca="1" si="830"/>
        <v>3.6070000000000005E-2</v>
      </c>
      <c r="G1954">
        <f t="shared" ca="1" si="831"/>
        <v>2.0569999999999998E-2</v>
      </c>
      <c r="L1954">
        <f t="shared" ca="1" si="832"/>
        <v>127.8</v>
      </c>
      <c r="M1954">
        <f t="shared" ca="1" si="827"/>
        <v>3.6070000000000005E-2</v>
      </c>
      <c r="R1954">
        <f t="shared" ca="1" si="833"/>
        <v>127.8</v>
      </c>
      <c r="S1954">
        <f t="shared" ca="1" si="828"/>
        <v>3.6070000000000005E-2</v>
      </c>
      <c r="U1954" s="1"/>
      <c r="W1954" t="str">
        <f t="shared" si="845"/>
        <v/>
      </c>
      <c r="Y1954" s="1"/>
      <c r="AA1954">
        <f t="shared" si="846"/>
        <v>0</v>
      </c>
      <c r="AC1954" s="1"/>
      <c r="AE1954">
        <f t="shared" si="847"/>
        <v>0</v>
      </c>
      <c r="AH1954" s="1"/>
      <c r="AI1954" s="17"/>
      <c r="AJ1954" s="25"/>
      <c r="AU1954" s="1">
        <v>43258</v>
      </c>
      <c r="AV1954">
        <v>1.8959999999999999</v>
      </c>
      <c r="AW1954">
        <f t="shared" si="834"/>
        <v>1.8959999999999998E-2</v>
      </c>
      <c r="AY1954" s="1">
        <v>43258</v>
      </c>
      <c r="AZ1954">
        <v>1.982</v>
      </c>
      <c r="BA1954">
        <f t="shared" si="835"/>
        <v>1.9820000000000001E-2</v>
      </c>
      <c r="BC1954" s="1">
        <v>43287</v>
      </c>
      <c r="BD1954">
        <v>2.5819999999999999</v>
      </c>
      <c r="BE1954">
        <f t="shared" si="836"/>
        <v>2.5819999999999999E-2</v>
      </c>
      <c r="BG1954" s="1">
        <v>43287</v>
      </c>
      <c r="BH1954">
        <v>2.7605</v>
      </c>
      <c r="BI1954">
        <f t="shared" si="837"/>
        <v>2.7605000000000001E-2</v>
      </c>
      <c r="BK1954" s="1">
        <v>39387</v>
      </c>
      <c r="BL1954">
        <v>2.2092800000000001</v>
      </c>
      <c r="BM1954">
        <f t="shared" si="843"/>
        <v>2.2092800000000003E-2</v>
      </c>
      <c r="BP1954" s="1">
        <v>43224</v>
      </c>
      <c r="BQ1954">
        <v>204.71510000000001</v>
      </c>
      <c r="BR1954">
        <f t="shared" si="838"/>
        <v>2.0471509999999999</v>
      </c>
      <c r="BT1954" s="1">
        <v>43238</v>
      </c>
      <c r="BU1954">
        <v>-0.32600000000000001</v>
      </c>
      <c r="BV1954">
        <f t="shared" si="839"/>
        <v>-3.2600000000000003E-3</v>
      </c>
      <c r="BX1954" s="1">
        <v>43238</v>
      </c>
      <c r="BY1954">
        <v>-0.27100000000000002</v>
      </c>
      <c r="BZ1954">
        <f t="shared" si="840"/>
        <v>-2.7100000000000002E-3</v>
      </c>
      <c r="CB1954" s="1">
        <v>43287</v>
      </c>
      <c r="CC1954">
        <v>-0.28000000000000003</v>
      </c>
      <c r="CD1954">
        <f t="shared" si="841"/>
        <v>-2.8000000000000004E-3</v>
      </c>
      <c r="CG1954" s="1"/>
    </row>
    <row r="1955" spans="1:85" x14ac:dyDescent="0.3">
      <c r="A1955" s="21">
        <f t="shared" si="842"/>
        <v>48548</v>
      </c>
      <c r="B1955" s="18">
        <f t="shared" si="826"/>
        <v>112.421875</v>
      </c>
      <c r="C1955">
        <f t="shared" si="844"/>
        <v>115</v>
      </c>
      <c r="D1955">
        <f t="shared" ca="1" si="829"/>
        <v>-7.0555555555555554</v>
      </c>
      <c r="E1955">
        <f ca="1">IF(currency="USD",'Future et co'!F1955,IF(currency="EUR",'Future et co'!G1955,FALSE))</f>
        <v>3.6070000000000005E-2</v>
      </c>
      <c r="F1955">
        <f t="shared" ca="1" si="830"/>
        <v>3.6070000000000005E-2</v>
      </c>
      <c r="G1955">
        <f t="shared" ca="1" si="831"/>
        <v>2.0569999999999998E-2</v>
      </c>
      <c r="L1955">
        <f t="shared" ca="1" si="832"/>
        <v>127.8</v>
      </c>
      <c r="M1955">
        <f t="shared" ca="1" si="827"/>
        <v>3.6070000000000005E-2</v>
      </c>
      <c r="R1955">
        <f t="shared" ca="1" si="833"/>
        <v>127.8</v>
      </c>
      <c r="S1955">
        <f t="shared" ca="1" si="828"/>
        <v>3.6070000000000005E-2</v>
      </c>
      <c r="U1955" s="1"/>
      <c r="W1955" t="str">
        <f t="shared" si="845"/>
        <v/>
      </c>
      <c r="Y1955" s="1"/>
      <c r="AA1955">
        <f t="shared" si="846"/>
        <v>0</v>
      </c>
      <c r="AC1955" s="1"/>
      <c r="AE1955">
        <f t="shared" si="847"/>
        <v>0</v>
      </c>
      <c r="AH1955" s="1"/>
      <c r="AI1955" s="17"/>
      <c r="AJ1955" s="25"/>
      <c r="AU1955" s="1">
        <v>43257</v>
      </c>
      <c r="AV1955">
        <v>1.8939999999999999</v>
      </c>
      <c r="AW1955">
        <f t="shared" si="834"/>
        <v>1.8939999999999999E-2</v>
      </c>
      <c r="AY1955" s="1">
        <v>43257</v>
      </c>
      <c r="AZ1955">
        <v>1.9850000000000001</v>
      </c>
      <c r="BA1955">
        <f t="shared" si="835"/>
        <v>1.985E-2</v>
      </c>
      <c r="BC1955" s="1">
        <v>43286</v>
      </c>
      <c r="BD1955">
        <v>2.5939999999999999</v>
      </c>
      <c r="BE1955">
        <f t="shared" si="836"/>
        <v>2.5939999999999998E-2</v>
      </c>
      <c r="BG1955" s="1">
        <v>43286</v>
      </c>
      <c r="BH1955">
        <v>2.7791999999999999</v>
      </c>
      <c r="BI1955">
        <f t="shared" si="837"/>
        <v>2.7791999999999997E-2</v>
      </c>
      <c r="BK1955" s="1">
        <v>39388</v>
      </c>
      <c r="BL1955">
        <v>2.2105800000000002</v>
      </c>
      <c r="BM1955">
        <f t="shared" si="843"/>
        <v>2.2105800000000002E-2</v>
      </c>
      <c r="BP1955" s="1">
        <v>43223</v>
      </c>
      <c r="BQ1955">
        <v>204.94669999999999</v>
      </c>
      <c r="BR1955">
        <f t="shared" si="838"/>
        <v>2.0494669999999999</v>
      </c>
      <c r="BT1955" s="1">
        <v>43237</v>
      </c>
      <c r="BU1955">
        <v>-0.32600000000000001</v>
      </c>
      <c r="BV1955">
        <f t="shared" si="839"/>
        <v>-3.2600000000000003E-3</v>
      </c>
      <c r="BX1955" s="1">
        <v>43237</v>
      </c>
      <c r="BY1955">
        <v>-0.27</v>
      </c>
      <c r="BZ1955">
        <f t="shared" si="840"/>
        <v>-2.7000000000000001E-3</v>
      </c>
      <c r="CB1955" s="1">
        <v>43286</v>
      </c>
      <c r="CC1955">
        <v>-0.25569999999999998</v>
      </c>
      <c r="CD1955">
        <f t="shared" si="841"/>
        <v>-2.5569999999999998E-3</v>
      </c>
      <c r="CG1955" s="1"/>
    </row>
    <row r="1956" spans="1:85" x14ac:dyDescent="0.3">
      <c r="A1956" s="21">
        <f t="shared" si="842"/>
        <v>48549</v>
      </c>
      <c r="B1956" s="18">
        <f t="shared" si="826"/>
        <v>112.421875</v>
      </c>
      <c r="C1956">
        <f t="shared" si="844"/>
        <v>115</v>
      </c>
      <c r="D1956">
        <f t="shared" ca="1" si="829"/>
        <v>-7.0583333333333336</v>
      </c>
      <c r="E1956">
        <f ca="1">IF(currency="USD",'Future et co'!F1956,IF(currency="EUR",'Future et co'!G1956,FALSE))</f>
        <v>3.6070000000000005E-2</v>
      </c>
      <c r="F1956">
        <f t="shared" ca="1" si="830"/>
        <v>3.6070000000000005E-2</v>
      </c>
      <c r="G1956">
        <f t="shared" ca="1" si="831"/>
        <v>2.0569999999999998E-2</v>
      </c>
      <c r="L1956">
        <f t="shared" ca="1" si="832"/>
        <v>127.8</v>
      </c>
      <c r="M1956">
        <f t="shared" ca="1" si="827"/>
        <v>3.6070000000000005E-2</v>
      </c>
      <c r="R1956">
        <f t="shared" ca="1" si="833"/>
        <v>127.8</v>
      </c>
      <c r="S1956">
        <f t="shared" ca="1" si="828"/>
        <v>3.6070000000000005E-2</v>
      </c>
      <c r="U1956" s="1"/>
      <c r="W1956" t="str">
        <f t="shared" si="845"/>
        <v/>
      </c>
      <c r="Y1956" s="1"/>
      <c r="AA1956">
        <f t="shared" si="846"/>
        <v>0</v>
      </c>
      <c r="AC1956" s="1"/>
      <c r="AE1956">
        <f t="shared" si="847"/>
        <v>0</v>
      </c>
      <c r="AH1956" s="1"/>
      <c r="AI1956" s="17"/>
      <c r="AJ1956" s="25"/>
      <c r="AU1956" s="1">
        <v>43256</v>
      </c>
      <c r="AV1956">
        <v>1.891</v>
      </c>
      <c r="AW1956">
        <f t="shared" si="834"/>
        <v>1.891E-2</v>
      </c>
      <c r="AY1956" s="1">
        <v>43256</v>
      </c>
      <c r="AZ1956">
        <v>1.974</v>
      </c>
      <c r="BA1956">
        <f t="shared" si="835"/>
        <v>1.9740000000000001E-2</v>
      </c>
      <c r="BC1956" s="1">
        <v>43285</v>
      </c>
      <c r="BD1956">
        <v>2.581</v>
      </c>
      <c r="BE1956">
        <f t="shared" si="836"/>
        <v>2.581E-2</v>
      </c>
      <c r="BG1956" s="1">
        <v>43285</v>
      </c>
      <c r="BH1956">
        <v>2.7690000000000001</v>
      </c>
      <c r="BI1956">
        <f t="shared" si="837"/>
        <v>2.7690000000000003E-2</v>
      </c>
      <c r="BK1956" s="1">
        <v>39391</v>
      </c>
      <c r="BL1956">
        <v>2.2225899999999998</v>
      </c>
      <c r="BM1956">
        <f t="shared" si="843"/>
        <v>2.22259E-2</v>
      </c>
      <c r="BP1956" s="1">
        <v>43222</v>
      </c>
      <c r="BQ1956">
        <v>204.08459999999999</v>
      </c>
      <c r="BR1956">
        <f t="shared" si="838"/>
        <v>2.0408460000000002</v>
      </c>
      <c r="BT1956" s="1">
        <v>43236</v>
      </c>
      <c r="BU1956">
        <v>-0.32600000000000001</v>
      </c>
      <c r="BV1956">
        <f t="shared" si="839"/>
        <v>-3.2600000000000003E-3</v>
      </c>
      <c r="BX1956" s="1">
        <v>43236</v>
      </c>
      <c r="BY1956">
        <v>-0.27200000000000002</v>
      </c>
      <c r="BZ1956">
        <f t="shared" si="840"/>
        <v>-2.7200000000000002E-3</v>
      </c>
      <c r="CB1956" s="1">
        <v>43285</v>
      </c>
      <c r="CC1956">
        <v>-0.25</v>
      </c>
      <c r="CD1956">
        <f t="shared" si="841"/>
        <v>-2.5000000000000001E-3</v>
      </c>
      <c r="CG1956" s="1"/>
    </row>
    <row r="1957" spans="1:85" x14ac:dyDescent="0.3">
      <c r="A1957" s="21">
        <f t="shared" si="842"/>
        <v>48550</v>
      </c>
      <c r="B1957" s="18">
        <f t="shared" si="826"/>
        <v>112.421875</v>
      </c>
      <c r="C1957">
        <f t="shared" si="844"/>
        <v>115</v>
      </c>
      <c r="D1957">
        <f t="shared" ca="1" si="829"/>
        <v>-7.0611111111111109</v>
      </c>
      <c r="E1957">
        <f ca="1">IF(currency="USD",'Future et co'!F1957,IF(currency="EUR",'Future et co'!G1957,FALSE))</f>
        <v>3.6070000000000005E-2</v>
      </c>
      <c r="F1957">
        <f t="shared" ca="1" si="830"/>
        <v>3.6070000000000005E-2</v>
      </c>
      <c r="G1957">
        <f t="shared" ca="1" si="831"/>
        <v>2.0569999999999998E-2</v>
      </c>
      <c r="L1957">
        <f t="shared" ca="1" si="832"/>
        <v>127.8</v>
      </c>
      <c r="M1957">
        <f t="shared" ca="1" si="827"/>
        <v>3.6070000000000005E-2</v>
      </c>
      <c r="R1957">
        <f t="shared" ca="1" si="833"/>
        <v>127.8</v>
      </c>
      <c r="S1957">
        <f t="shared" ca="1" si="828"/>
        <v>3.6070000000000005E-2</v>
      </c>
      <c r="U1957" s="1"/>
      <c r="W1957" t="str">
        <f t="shared" si="845"/>
        <v/>
      </c>
      <c r="Y1957" s="1"/>
      <c r="AA1957">
        <f t="shared" si="846"/>
        <v>0</v>
      </c>
      <c r="AC1957" s="1"/>
      <c r="AE1957">
        <f t="shared" si="847"/>
        <v>0</v>
      </c>
      <c r="AH1957" s="1"/>
      <c r="AI1957" s="17"/>
      <c r="AJ1957" s="25"/>
      <c r="AU1957" s="1">
        <v>43255</v>
      </c>
      <c r="AV1957">
        <v>1.9</v>
      </c>
      <c r="AW1957">
        <f t="shared" si="834"/>
        <v>1.9E-2</v>
      </c>
      <c r="AY1957" s="1">
        <v>43255</v>
      </c>
      <c r="AZ1957">
        <v>1.98</v>
      </c>
      <c r="BA1957">
        <f t="shared" si="835"/>
        <v>1.9799999999999998E-2</v>
      </c>
      <c r="BC1957" s="1">
        <v>43284</v>
      </c>
      <c r="BD1957">
        <v>2.577</v>
      </c>
      <c r="BE1957">
        <f t="shared" si="836"/>
        <v>2.5770000000000001E-2</v>
      </c>
      <c r="BG1957" s="1">
        <v>43284</v>
      </c>
      <c r="BH1957">
        <v>2.7639999999999998</v>
      </c>
      <c r="BI1957">
        <f t="shared" si="837"/>
        <v>2.7639999999999998E-2</v>
      </c>
      <c r="BK1957" s="1">
        <v>39392</v>
      </c>
      <c r="BL1957">
        <v>2.1972999999999998</v>
      </c>
      <c r="BM1957">
        <f t="shared" si="843"/>
        <v>2.1972999999999999E-2</v>
      </c>
      <c r="BP1957" s="1">
        <v>43220</v>
      </c>
      <c r="BQ1957">
        <v>204.27760000000001</v>
      </c>
      <c r="BR1957">
        <f t="shared" si="838"/>
        <v>2.0427759999999999</v>
      </c>
      <c r="BT1957" s="1">
        <v>43235</v>
      </c>
      <c r="BU1957">
        <v>-0.32600000000000001</v>
      </c>
      <c r="BV1957">
        <f t="shared" si="839"/>
        <v>-3.2600000000000003E-3</v>
      </c>
      <c r="BX1957" s="1">
        <v>43235</v>
      </c>
      <c r="BY1957">
        <v>-0.27100000000000002</v>
      </c>
      <c r="BZ1957">
        <f t="shared" si="840"/>
        <v>-2.7100000000000002E-3</v>
      </c>
      <c r="CB1957" s="1">
        <v>43284</v>
      </c>
      <c r="CC1957">
        <v>-0.26</v>
      </c>
      <c r="CD1957">
        <f t="shared" si="841"/>
        <v>-2.5999999999999999E-3</v>
      </c>
      <c r="CG1957" s="1"/>
    </row>
    <row r="1958" spans="1:85" x14ac:dyDescent="0.3">
      <c r="A1958" s="21">
        <f t="shared" si="842"/>
        <v>48551</v>
      </c>
      <c r="B1958" s="18">
        <f t="shared" si="826"/>
        <v>112.421875</v>
      </c>
      <c r="C1958">
        <f t="shared" si="844"/>
        <v>115</v>
      </c>
      <c r="D1958">
        <f t="shared" ca="1" si="829"/>
        <v>-7.0638888888888891</v>
      </c>
      <c r="E1958">
        <f ca="1">IF(currency="USD",'Future et co'!F1958,IF(currency="EUR",'Future et co'!G1958,FALSE))</f>
        <v>3.6070000000000005E-2</v>
      </c>
      <c r="F1958">
        <f t="shared" ca="1" si="830"/>
        <v>3.6070000000000005E-2</v>
      </c>
      <c r="G1958">
        <f t="shared" ca="1" si="831"/>
        <v>2.0569999999999998E-2</v>
      </c>
      <c r="L1958">
        <f t="shared" ca="1" si="832"/>
        <v>127.8</v>
      </c>
      <c r="M1958">
        <f t="shared" ca="1" si="827"/>
        <v>3.6070000000000005E-2</v>
      </c>
      <c r="R1958">
        <f t="shared" ca="1" si="833"/>
        <v>127.8</v>
      </c>
      <c r="S1958">
        <f t="shared" ca="1" si="828"/>
        <v>3.6070000000000005E-2</v>
      </c>
      <c r="U1958" s="1"/>
      <c r="W1958" t="str">
        <f t="shared" si="845"/>
        <v/>
      </c>
      <c r="Y1958" s="1"/>
      <c r="AA1958">
        <f t="shared" si="846"/>
        <v>0</v>
      </c>
      <c r="AC1958" s="1"/>
      <c r="AE1958">
        <f t="shared" si="847"/>
        <v>0</v>
      </c>
      <c r="AH1958" s="1"/>
      <c r="AI1958" s="17"/>
      <c r="AJ1958" s="25"/>
      <c r="AU1958" s="1">
        <v>43252</v>
      </c>
      <c r="AV1958">
        <v>1.8819999999999999</v>
      </c>
      <c r="AW1958">
        <f t="shared" si="834"/>
        <v>1.882E-2</v>
      </c>
      <c r="AY1958" s="1">
        <v>43252</v>
      </c>
      <c r="AZ1958">
        <v>1.9670000000000001</v>
      </c>
      <c r="BA1958">
        <f t="shared" si="835"/>
        <v>1.967E-2</v>
      </c>
      <c r="BC1958" s="1">
        <v>43283</v>
      </c>
      <c r="BD1958">
        <v>2.589</v>
      </c>
      <c r="BE1958">
        <f t="shared" si="836"/>
        <v>2.589E-2</v>
      </c>
      <c r="BG1958" s="1">
        <v>43283</v>
      </c>
      <c r="BH1958">
        <v>2.7839999999999998</v>
      </c>
      <c r="BI1958">
        <f t="shared" si="837"/>
        <v>2.7839999999999997E-2</v>
      </c>
      <c r="BK1958" s="1">
        <v>39393</v>
      </c>
      <c r="BL1958">
        <v>2.2643300000000002</v>
      </c>
      <c r="BM1958">
        <f t="shared" si="843"/>
        <v>2.2643300000000002E-2</v>
      </c>
      <c r="BP1958" s="1">
        <v>43217</v>
      </c>
      <c r="BQ1958">
        <v>204.1746</v>
      </c>
      <c r="BR1958">
        <f t="shared" si="838"/>
        <v>2.0417459999999998</v>
      </c>
      <c r="BT1958" s="1">
        <v>43234</v>
      </c>
      <c r="BU1958">
        <v>-0.32600000000000001</v>
      </c>
      <c r="BV1958">
        <f t="shared" si="839"/>
        <v>-3.2600000000000003E-3</v>
      </c>
      <c r="BX1958" s="1">
        <v>43234</v>
      </c>
      <c r="BY1958">
        <v>-0.27100000000000002</v>
      </c>
      <c r="BZ1958">
        <f t="shared" si="840"/>
        <v>-2.7100000000000002E-3</v>
      </c>
      <c r="CB1958" s="1">
        <v>43283</v>
      </c>
      <c r="CC1958">
        <v>-0.25</v>
      </c>
      <c r="CD1958">
        <f t="shared" si="841"/>
        <v>-2.5000000000000001E-3</v>
      </c>
      <c r="CG1958" s="1"/>
    </row>
    <row r="1959" spans="1:85" x14ac:dyDescent="0.3">
      <c r="A1959" s="21">
        <f t="shared" si="842"/>
        <v>48554</v>
      </c>
      <c r="B1959" s="18">
        <f t="shared" si="826"/>
        <v>112.421875</v>
      </c>
      <c r="C1959">
        <f t="shared" si="844"/>
        <v>115</v>
      </c>
      <c r="D1959">
        <f t="shared" ca="1" si="829"/>
        <v>-7.072222222222222</v>
      </c>
      <c r="E1959">
        <f ca="1">IF(currency="USD",'Future et co'!F1959,IF(currency="EUR",'Future et co'!G1959,FALSE))</f>
        <v>3.6070000000000005E-2</v>
      </c>
      <c r="F1959">
        <f t="shared" ca="1" si="830"/>
        <v>3.6070000000000005E-2</v>
      </c>
      <c r="G1959">
        <f t="shared" ca="1" si="831"/>
        <v>2.0569999999999998E-2</v>
      </c>
      <c r="L1959">
        <f t="shared" ca="1" si="832"/>
        <v>127.8</v>
      </c>
      <c r="M1959">
        <f t="shared" ca="1" si="827"/>
        <v>3.6070000000000005E-2</v>
      </c>
      <c r="R1959">
        <f t="shared" ca="1" si="833"/>
        <v>127.8</v>
      </c>
      <c r="S1959">
        <f t="shared" ca="1" si="828"/>
        <v>3.6070000000000005E-2</v>
      </c>
      <c r="U1959" s="1"/>
      <c r="W1959" t="str">
        <f t="shared" si="845"/>
        <v/>
      </c>
      <c r="Y1959" s="1"/>
      <c r="AA1959">
        <f t="shared" si="846"/>
        <v>0</v>
      </c>
      <c r="AC1959" s="1"/>
      <c r="AE1959">
        <f t="shared" si="847"/>
        <v>0</v>
      </c>
      <c r="AH1959" s="1"/>
      <c r="AI1959" s="17"/>
      <c r="AJ1959" s="25"/>
      <c r="AU1959" s="1">
        <v>43251</v>
      </c>
      <c r="AV1959">
        <v>1.8720000000000001</v>
      </c>
      <c r="AW1959">
        <f t="shared" si="834"/>
        <v>1.8720000000000001E-2</v>
      </c>
      <c r="AY1959" s="1">
        <v>43251</v>
      </c>
      <c r="AZ1959">
        <v>1.9430000000000001</v>
      </c>
      <c r="BA1959">
        <f t="shared" si="835"/>
        <v>1.9429999999999999E-2</v>
      </c>
      <c r="BC1959" s="1">
        <v>43280</v>
      </c>
      <c r="BD1959">
        <v>2.5710000000000002</v>
      </c>
      <c r="BE1959">
        <f t="shared" si="836"/>
        <v>2.571E-2</v>
      </c>
      <c r="BG1959" s="1">
        <v>43280</v>
      </c>
      <c r="BH1959">
        <v>2.7549999999999999</v>
      </c>
      <c r="BI1959">
        <f t="shared" si="837"/>
        <v>2.7549999999999998E-2</v>
      </c>
      <c r="BK1959" s="1">
        <v>39394</v>
      </c>
      <c r="BL1959">
        <v>2.25448</v>
      </c>
      <c r="BM1959">
        <f t="shared" si="843"/>
        <v>2.25448E-2</v>
      </c>
      <c r="BP1959" s="1">
        <v>43216</v>
      </c>
      <c r="BQ1959">
        <v>203.7242</v>
      </c>
      <c r="BR1959">
        <f t="shared" si="838"/>
        <v>2.037242</v>
      </c>
      <c r="BT1959" s="1">
        <v>43231</v>
      </c>
      <c r="BU1959">
        <v>-0.32700000000000001</v>
      </c>
      <c r="BV1959">
        <f t="shared" si="839"/>
        <v>-3.2700000000000003E-3</v>
      </c>
      <c r="BX1959" s="1">
        <v>43231</v>
      </c>
      <c r="BY1959">
        <v>-0.27100000000000002</v>
      </c>
      <c r="BZ1959">
        <f t="shared" si="840"/>
        <v>-2.7100000000000002E-3</v>
      </c>
      <c r="CB1959" s="1">
        <v>43280</v>
      </c>
      <c r="CC1959">
        <v>-0.27</v>
      </c>
      <c r="CD1959">
        <f t="shared" si="841"/>
        <v>-2.7000000000000001E-3</v>
      </c>
      <c r="CG1959" s="1"/>
    </row>
    <row r="1960" spans="1:85" x14ac:dyDescent="0.3">
      <c r="A1960" s="21">
        <f t="shared" si="842"/>
        <v>48555</v>
      </c>
      <c r="B1960" s="18">
        <f t="shared" si="826"/>
        <v>112.421875</v>
      </c>
      <c r="C1960">
        <f t="shared" si="844"/>
        <v>115</v>
      </c>
      <c r="D1960">
        <f t="shared" ca="1" si="829"/>
        <v>-7.0750000000000002</v>
      </c>
      <c r="E1960">
        <f ca="1">IF(currency="USD",'Future et co'!F1960,IF(currency="EUR",'Future et co'!G1960,FALSE))</f>
        <v>3.6070000000000005E-2</v>
      </c>
      <c r="F1960">
        <f t="shared" ca="1" si="830"/>
        <v>3.6070000000000005E-2</v>
      </c>
      <c r="G1960">
        <f t="shared" ca="1" si="831"/>
        <v>2.0569999999999998E-2</v>
      </c>
      <c r="L1960">
        <f t="shared" ca="1" si="832"/>
        <v>127.8</v>
      </c>
      <c r="M1960">
        <f t="shared" ca="1" si="827"/>
        <v>3.6070000000000005E-2</v>
      </c>
      <c r="R1960">
        <f t="shared" ca="1" si="833"/>
        <v>127.8</v>
      </c>
      <c r="S1960">
        <f t="shared" ca="1" si="828"/>
        <v>3.6070000000000005E-2</v>
      </c>
      <c r="U1960" s="1"/>
      <c r="W1960" t="str">
        <f t="shared" si="845"/>
        <v/>
      </c>
      <c r="Y1960" s="1"/>
      <c r="AA1960">
        <f t="shared" si="846"/>
        <v>0</v>
      </c>
      <c r="AC1960" s="1"/>
      <c r="AE1960">
        <f t="shared" si="847"/>
        <v>0</v>
      </c>
      <c r="AH1960" s="1"/>
      <c r="AI1960" s="17"/>
      <c r="AJ1960" s="25"/>
      <c r="AU1960" s="1">
        <v>43250</v>
      </c>
      <c r="AV1960">
        <v>1.8660000000000001</v>
      </c>
      <c r="AW1960">
        <f t="shared" si="834"/>
        <v>1.866E-2</v>
      </c>
      <c r="AY1960" s="1">
        <v>43250</v>
      </c>
      <c r="AZ1960">
        <v>1.9430000000000001</v>
      </c>
      <c r="BA1960">
        <f t="shared" si="835"/>
        <v>1.9429999999999999E-2</v>
      </c>
      <c r="BC1960" s="1">
        <v>43279</v>
      </c>
      <c r="BD1960">
        <v>2.5750000000000002</v>
      </c>
      <c r="BE1960">
        <f t="shared" si="836"/>
        <v>2.5750000000000002E-2</v>
      </c>
      <c r="BG1960" s="1">
        <v>43279</v>
      </c>
      <c r="BH1960">
        <v>2.7435999999999998</v>
      </c>
      <c r="BI1960">
        <f t="shared" si="837"/>
        <v>2.7435999999999999E-2</v>
      </c>
      <c r="BK1960" s="1">
        <v>39395</v>
      </c>
      <c r="BL1960">
        <v>2.2821199999999999</v>
      </c>
      <c r="BM1960">
        <f t="shared" si="843"/>
        <v>2.28212E-2</v>
      </c>
      <c r="BP1960" s="1">
        <v>43215</v>
      </c>
      <c r="BQ1960">
        <v>202.965</v>
      </c>
      <c r="BR1960">
        <f t="shared" si="838"/>
        <v>2.0296500000000002</v>
      </c>
      <c r="BT1960" s="1">
        <v>43230</v>
      </c>
      <c r="BU1960">
        <v>-0.32600000000000001</v>
      </c>
      <c r="BV1960">
        <f t="shared" si="839"/>
        <v>-3.2600000000000003E-3</v>
      </c>
      <c r="BX1960" s="1">
        <v>43230</v>
      </c>
      <c r="BY1960">
        <v>-0.27100000000000002</v>
      </c>
      <c r="BZ1960">
        <f t="shared" si="840"/>
        <v>-2.7100000000000002E-3</v>
      </c>
      <c r="CB1960" s="1">
        <v>43279</v>
      </c>
      <c r="CC1960">
        <v>-0.27</v>
      </c>
      <c r="CD1960">
        <f t="shared" si="841"/>
        <v>-2.7000000000000001E-3</v>
      </c>
      <c r="CG1960" s="1"/>
    </row>
    <row r="1961" spans="1:85" x14ac:dyDescent="0.3">
      <c r="A1961" s="21">
        <f t="shared" si="842"/>
        <v>48556</v>
      </c>
      <c r="B1961" s="18">
        <f t="shared" si="826"/>
        <v>112.421875</v>
      </c>
      <c r="C1961">
        <f t="shared" si="844"/>
        <v>115</v>
      </c>
      <c r="D1961">
        <f t="shared" ca="1" si="829"/>
        <v>-7.0777777777777775</v>
      </c>
      <c r="E1961">
        <f ca="1">IF(currency="USD",'Future et co'!F1961,IF(currency="EUR",'Future et co'!G1961,FALSE))</f>
        <v>3.6070000000000005E-2</v>
      </c>
      <c r="F1961">
        <f t="shared" ca="1" si="830"/>
        <v>3.6070000000000005E-2</v>
      </c>
      <c r="G1961">
        <f t="shared" ca="1" si="831"/>
        <v>2.0569999999999998E-2</v>
      </c>
      <c r="L1961">
        <f t="shared" ca="1" si="832"/>
        <v>127.8</v>
      </c>
      <c r="M1961">
        <f t="shared" ca="1" si="827"/>
        <v>3.6070000000000005E-2</v>
      </c>
      <c r="R1961">
        <f t="shared" ca="1" si="833"/>
        <v>127.8</v>
      </c>
      <c r="S1961">
        <f t="shared" ca="1" si="828"/>
        <v>3.6070000000000005E-2</v>
      </c>
      <c r="U1961" s="1"/>
      <c r="W1961" t="str">
        <f t="shared" si="845"/>
        <v/>
      </c>
      <c r="Y1961" s="1"/>
      <c r="AA1961">
        <f t="shared" si="846"/>
        <v>0</v>
      </c>
      <c r="AC1961" s="1"/>
      <c r="AE1961">
        <f t="shared" si="847"/>
        <v>0</v>
      </c>
      <c r="AH1961" s="1"/>
      <c r="AI1961" s="17"/>
      <c r="AJ1961" s="25"/>
      <c r="AU1961" s="1">
        <v>43249</v>
      </c>
      <c r="AV1961">
        <v>1.851</v>
      </c>
      <c r="AW1961">
        <f t="shared" si="834"/>
        <v>1.8509999999999999E-2</v>
      </c>
      <c r="AY1961" s="1">
        <v>43249</v>
      </c>
      <c r="AZ1961">
        <v>1.91</v>
      </c>
      <c r="BA1961">
        <f t="shared" si="835"/>
        <v>1.9099999999999999E-2</v>
      </c>
      <c r="BC1961" s="1">
        <v>43278</v>
      </c>
      <c r="BD1961">
        <v>2.5630000000000002</v>
      </c>
      <c r="BE1961">
        <f t="shared" si="836"/>
        <v>2.563E-2</v>
      </c>
      <c r="BG1961" s="1">
        <v>43278</v>
      </c>
      <c r="BH1961">
        <v>2.7189999999999999</v>
      </c>
      <c r="BI1961">
        <f t="shared" si="837"/>
        <v>2.7189999999999999E-2</v>
      </c>
      <c r="BK1961" s="1">
        <v>39398</v>
      </c>
      <c r="BL1961">
        <v>2.3006600000000001</v>
      </c>
      <c r="BM1961">
        <f t="shared" si="843"/>
        <v>2.3006600000000002E-2</v>
      </c>
      <c r="BP1961" s="1">
        <v>43214</v>
      </c>
      <c r="BQ1961">
        <v>203.01650000000001</v>
      </c>
      <c r="BR1961">
        <f t="shared" si="838"/>
        <v>2.0301650000000002</v>
      </c>
      <c r="BT1961" s="1">
        <v>43229</v>
      </c>
      <c r="BU1961">
        <v>-0.32700000000000001</v>
      </c>
      <c r="BV1961">
        <f t="shared" si="839"/>
        <v>-3.2700000000000003E-3</v>
      </c>
      <c r="BX1961" s="1">
        <v>43229</v>
      </c>
      <c r="BY1961">
        <v>-0.26900000000000002</v>
      </c>
      <c r="BZ1961">
        <f t="shared" si="840"/>
        <v>-2.6900000000000001E-3</v>
      </c>
      <c r="CB1961" s="1">
        <v>43278</v>
      </c>
      <c r="CC1961">
        <v>-0.27</v>
      </c>
      <c r="CD1961">
        <f t="shared" si="841"/>
        <v>-2.7000000000000001E-3</v>
      </c>
      <c r="CG1961" s="1"/>
    </row>
    <row r="1962" spans="1:85" x14ac:dyDescent="0.3">
      <c r="A1962" s="21">
        <f t="shared" si="842"/>
        <v>48557</v>
      </c>
      <c r="B1962" s="18">
        <f t="shared" si="826"/>
        <v>112.421875</v>
      </c>
      <c r="C1962">
        <f t="shared" si="844"/>
        <v>115</v>
      </c>
      <c r="D1962">
        <f t="shared" ca="1" si="829"/>
        <v>-7.0805555555555557</v>
      </c>
      <c r="E1962">
        <f ca="1">IF(currency="USD",'Future et co'!F1962,IF(currency="EUR",'Future et co'!G1962,FALSE))</f>
        <v>3.6070000000000005E-2</v>
      </c>
      <c r="F1962">
        <f t="shared" ca="1" si="830"/>
        <v>3.6070000000000005E-2</v>
      </c>
      <c r="G1962">
        <f t="shared" ca="1" si="831"/>
        <v>2.0569999999999998E-2</v>
      </c>
      <c r="L1962">
        <f t="shared" ca="1" si="832"/>
        <v>127.8</v>
      </c>
      <c r="M1962">
        <f t="shared" ca="1" si="827"/>
        <v>3.6070000000000005E-2</v>
      </c>
      <c r="R1962">
        <f t="shared" ca="1" si="833"/>
        <v>127.8</v>
      </c>
      <c r="S1962">
        <f t="shared" ca="1" si="828"/>
        <v>3.6070000000000005E-2</v>
      </c>
      <c r="U1962" s="1"/>
      <c r="W1962" t="str">
        <f t="shared" si="845"/>
        <v/>
      </c>
      <c r="Y1962" s="1"/>
      <c r="AA1962">
        <f t="shared" si="846"/>
        <v>0</v>
      </c>
      <c r="AC1962" s="1"/>
      <c r="AE1962">
        <f t="shared" si="847"/>
        <v>0</v>
      </c>
      <c r="AH1962" s="1"/>
      <c r="AI1962" s="17"/>
      <c r="AJ1962" s="25"/>
      <c r="AU1962" s="1">
        <v>43248</v>
      </c>
      <c r="AV1962">
        <v>1.883</v>
      </c>
      <c r="AW1962">
        <f t="shared" si="834"/>
        <v>1.883E-2</v>
      </c>
      <c r="AY1962" s="1">
        <v>43248</v>
      </c>
      <c r="AZ1962">
        <v>1.9470000000000001</v>
      </c>
      <c r="BA1962">
        <f t="shared" si="835"/>
        <v>1.9470000000000001E-2</v>
      </c>
      <c r="BC1962" s="1">
        <v>43277</v>
      </c>
      <c r="BD1962">
        <v>2.5710000000000002</v>
      </c>
      <c r="BE1962">
        <f t="shared" si="836"/>
        <v>2.571E-2</v>
      </c>
      <c r="BG1962" s="1">
        <v>43277</v>
      </c>
      <c r="BH1962">
        <v>2.7570000000000001</v>
      </c>
      <c r="BI1962">
        <f t="shared" si="837"/>
        <v>2.7570000000000001E-2</v>
      </c>
      <c r="BK1962" s="1">
        <v>39399</v>
      </c>
      <c r="BL1962">
        <v>2.2419199999999999</v>
      </c>
      <c r="BM1962">
        <f t="shared" si="843"/>
        <v>2.24192E-2</v>
      </c>
      <c r="BP1962" s="1">
        <v>43213</v>
      </c>
      <c r="BQ1962">
        <v>203.06800000000001</v>
      </c>
      <c r="BR1962">
        <f t="shared" si="838"/>
        <v>2.0306800000000003</v>
      </c>
      <c r="BT1962" s="1">
        <v>43228</v>
      </c>
      <c r="BU1962">
        <v>-0.32800000000000001</v>
      </c>
      <c r="BV1962">
        <f t="shared" si="839"/>
        <v>-3.2799999999999999E-3</v>
      </c>
      <c r="BX1962" s="1">
        <v>43228</v>
      </c>
      <c r="BY1962">
        <v>-0.26900000000000002</v>
      </c>
      <c r="BZ1962">
        <f t="shared" si="840"/>
        <v>-2.6900000000000001E-3</v>
      </c>
      <c r="CB1962" s="1">
        <v>43277</v>
      </c>
      <c r="CC1962">
        <v>-0.27</v>
      </c>
      <c r="CD1962">
        <f t="shared" si="841"/>
        <v>-2.7000000000000001E-3</v>
      </c>
      <c r="CG1962" s="1"/>
    </row>
    <row r="1963" spans="1:85" x14ac:dyDescent="0.3">
      <c r="A1963" s="21">
        <f t="shared" si="842"/>
        <v>48558</v>
      </c>
      <c r="B1963" s="18">
        <f t="shared" si="826"/>
        <v>112.421875</v>
      </c>
      <c r="C1963">
        <f t="shared" si="844"/>
        <v>115</v>
      </c>
      <c r="D1963">
        <f t="shared" ca="1" si="829"/>
        <v>-7.083333333333333</v>
      </c>
      <c r="E1963">
        <f ca="1">IF(currency="USD",'Future et co'!F1963,IF(currency="EUR",'Future et co'!G1963,FALSE))</f>
        <v>3.6070000000000005E-2</v>
      </c>
      <c r="F1963">
        <f t="shared" ca="1" si="830"/>
        <v>3.6070000000000005E-2</v>
      </c>
      <c r="G1963">
        <f t="shared" ca="1" si="831"/>
        <v>2.0569999999999998E-2</v>
      </c>
      <c r="L1963">
        <f t="shared" ca="1" si="832"/>
        <v>127.8</v>
      </c>
      <c r="M1963">
        <f t="shared" ca="1" si="827"/>
        <v>3.6070000000000005E-2</v>
      </c>
      <c r="R1963">
        <f t="shared" ca="1" si="833"/>
        <v>127.8</v>
      </c>
      <c r="S1963">
        <f t="shared" ca="1" si="828"/>
        <v>3.6070000000000005E-2</v>
      </c>
      <c r="U1963" s="1"/>
      <c r="W1963" t="str">
        <f t="shared" si="845"/>
        <v/>
      </c>
      <c r="Y1963" s="1"/>
      <c r="AA1963">
        <f t="shared" si="846"/>
        <v>0</v>
      </c>
      <c r="AC1963" s="1"/>
      <c r="AE1963">
        <f t="shared" si="847"/>
        <v>0</v>
      </c>
      <c r="AH1963" s="1"/>
      <c r="AI1963" s="17"/>
      <c r="AJ1963" s="25"/>
      <c r="AU1963" s="1">
        <v>43245</v>
      </c>
      <c r="AV1963">
        <v>1.8740000000000001</v>
      </c>
      <c r="AW1963">
        <f t="shared" si="834"/>
        <v>1.874E-2</v>
      </c>
      <c r="AY1963" s="1">
        <v>43245</v>
      </c>
      <c r="AZ1963">
        <v>1.9450000000000001</v>
      </c>
      <c r="BA1963">
        <f t="shared" si="835"/>
        <v>1.9450000000000002E-2</v>
      </c>
      <c r="BC1963" s="1">
        <v>43276</v>
      </c>
      <c r="BD1963">
        <v>2.5739999999999998</v>
      </c>
      <c r="BE1963">
        <f t="shared" si="836"/>
        <v>2.5739999999999999E-2</v>
      </c>
      <c r="BG1963" s="1">
        <v>43276</v>
      </c>
      <c r="BH1963">
        <v>2.7682000000000002</v>
      </c>
      <c r="BI1963">
        <f t="shared" si="837"/>
        <v>2.7682000000000002E-2</v>
      </c>
      <c r="BK1963" s="1">
        <v>39400</v>
      </c>
      <c r="BL1963">
        <v>2.2557299999999998</v>
      </c>
      <c r="BM1963">
        <f t="shared" si="843"/>
        <v>2.2557299999999999E-2</v>
      </c>
      <c r="BP1963" s="1">
        <v>43210</v>
      </c>
      <c r="BQ1963">
        <v>203.49260000000001</v>
      </c>
      <c r="BR1963">
        <f t="shared" si="838"/>
        <v>2.034926</v>
      </c>
      <c r="BT1963" s="1">
        <v>43227</v>
      </c>
      <c r="BU1963">
        <v>-0.32800000000000001</v>
      </c>
      <c r="BV1963">
        <f t="shared" si="839"/>
        <v>-3.2799999999999999E-3</v>
      </c>
      <c r="BX1963" s="1">
        <v>43227</v>
      </c>
      <c r="BY1963">
        <v>-0.26900000000000002</v>
      </c>
      <c r="BZ1963">
        <f t="shared" si="840"/>
        <v>-2.6900000000000001E-3</v>
      </c>
      <c r="CB1963" s="1">
        <v>43276</v>
      </c>
      <c r="CC1963">
        <v>-0.25</v>
      </c>
      <c r="CD1963">
        <f t="shared" si="841"/>
        <v>-2.5000000000000001E-3</v>
      </c>
      <c r="CG1963" s="1"/>
    </row>
    <row r="1964" spans="1:85" x14ac:dyDescent="0.3">
      <c r="A1964" s="21">
        <f t="shared" si="842"/>
        <v>48561</v>
      </c>
      <c r="B1964" s="18">
        <f t="shared" si="826"/>
        <v>112.421875</v>
      </c>
      <c r="C1964">
        <f t="shared" si="844"/>
        <v>115</v>
      </c>
      <c r="D1964">
        <f t="shared" ca="1" si="829"/>
        <v>-7.0916666666666668</v>
      </c>
      <c r="E1964">
        <f ca="1">IF(currency="USD",'Future et co'!F1964,IF(currency="EUR",'Future et co'!G1964,FALSE))</f>
        <v>3.6070000000000005E-2</v>
      </c>
      <c r="F1964">
        <f t="shared" ca="1" si="830"/>
        <v>3.6070000000000005E-2</v>
      </c>
      <c r="G1964">
        <f t="shared" ca="1" si="831"/>
        <v>2.0569999999999998E-2</v>
      </c>
      <c r="L1964">
        <f t="shared" ca="1" si="832"/>
        <v>127.8</v>
      </c>
      <c r="M1964">
        <f t="shared" ca="1" si="827"/>
        <v>3.6070000000000005E-2</v>
      </c>
      <c r="R1964">
        <f t="shared" ca="1" si="833"/>
        <v>127.8</v>
      </c>
      <c r="S1964">
        <f t="shared" ca="1" si="828"/>
        <v>3.6070000000000005E-2</v>
      </c>
      <c r="U1964" s="1"/>
      <c r="W1964" t="str">
        <f t="shared" si="845"/>
        <v/>
      </c>
      <c r="Y1964" s="1"/>
      <c r="AA1964">
        <f t="shared" si="846"/>
        <v>0</v>
      </c>
      <c r="AC1964" s="1"/>
      <c r="AE1964">
        <f t="shared" si="847"/>
        <v>0</v>
      </c>
      <c r="AH1964" s="1"/>
      <c r="AI1964" s="17"/>
      <c r="AJ1964" s="25"/>
      <c r="AU1964" s="1">
        <v>43244</v>
      </c>
      <c r="AV1964">
        <v>1.877</v>
      </c>
      <c r="AW1964">
        <f t="shared" si="834"/>
        <v>1.8769999999999998E-2</v>
      </c>
      <c r="AY1964" s="1">
        <v>43244</v>
      </c>
      <c r="AZ1964">
        <v>1.9530000000000001</v>
      </c>
      <c r="BA1964">
        <f t="shared" si="835"/>
        <v>1.9530000000000002E-2</v>
      </c>
      <c r="BC1964" s="1">
        <v>43273</v>
      </c>
      <c r="BD1964">
        <v>2.5779999999999998</v>
      </c>
      <c r="BE1964">
        <f t="shared" si="836"/>
        <v>2.5779999999999997E-2</v>
      </c>
      <c r="BG1964" s="1">
        <v>43273</v>
      </c>
      <c r="BH1964">
        <v>2.778</v>
      </c>
      <c r="BI1964">
        <f t="shared" si="837"/>
        <v>2.7779999999999999E-2</v>
      </c>
      <c r="BK1964" s="1">
        <v>39401</v>
      </c>
      <c r="BL1964">
        <v>2.2881200000000002</v>
      </c>
      <c r="BM1964">
        <f t="shared" si="843"/>
        <v>2.2881200000000001E-2</v>
      </c>
      <c r="BP1964" s="1">
        <v>43209</v>
      </c>
      <c r="BQ1964">
        <v>203.54409999999999</v>
      </c>
      <c r="BR1964">
        <f t="shared" si="838"/>
        <v>2.0354410000000001</v>
      </c>
      <c r="BT1964" s="1">
        <v>43224</v>
      </c>
      <c r="BU1964">
        <v>-0.32800000000000001</v>
      </c>
      <c r="BV1964">
        <f t="shared" si="839"/>
        <v>-3.2799999999999999E-3</v>
      </c>
      <c r="BX1964" s="1">
        <v>43224</v>
      </c>
      <c r="BY1964">
        <v>-0.26900000000000002</v>
      </c>
      <c r="BZ1964">
        <f t="shared" si="840"/>
        <v>-2.6900000000000001E-3</v>
      </c>
      <c r="CB1964" s="1">
        <v>43273</v>
      </c>
      <c r="CC1964">
        <v>-0.27</v>
      </c>
      <c r="CD1964">
        <f t="shared" si="841"/>
        <v>-2.7000000000000001E-3</v>
      </c>
      <c r="CG1964" s="1"/>
    </row>
    <row r="1965" spans="1:85" x14ac:dyDescent="0.3">
      <c r="A1965" s="21">
        <f t="shared" si="842"/>
        <v>48562</v>
      </c>
      <c r="B1965" s="18">
        <f t="shared" si="826"/>
        <v>112.421875</v>
      </c>
      <c r="C1965">
        <f t="shared" si="844"/>
        <v>115</v>
      </c>
      <c r="D1965">
        <f t="shared" ca="1" si="829"/>
        <v>-7.0944444444444441</v>
      </c>
      <c r="E1965">
        <f ca="1">IF(currency="USD",'Future et co'!F1965,IF(currency="EUR",'Future et co'!G1965,FALSE))</f>
        <v>3.6070000000000005E-2</v>
      </c>
      <c r="F1965">
        <f t="shared" ca="1" si="830"/>
        <v>3.6070000000000005E-2</v>
      </c>
      <c r="G1965">
        <f t="shared" ca="1" si="831"/>
        <v>2.0569999999999998E-2</v>
      </c>
      <c r="L1965">
        <f t="shared" ca="1" si="832"/>
        <v>127.8</v>
      </c>
      <c r="M1965">
        <f t="shared" ca="1" si="827"/>
        <v>3.6070000000000005E-2</v>
      </c>
      <c r="R1965">
        <f t="shared" ca="1" si="833"/>
        <v>127.8</v>
      </c>
      <c r="S1965">
        <f t="shared" ca="1" si="828"/>
        <v>3.6070000000000005E-2</v>
      </c>
      <c r="U1965" s="1"/>
      <c r="W1965" t="str">
        <f t="shared" si="845"/>
        <v/>
      </c>
      <c r="Y1965" s="1"/>
      <c r="AA1965">
        <f t="shared" si="846"/>
        <v>0</v>
      </c>
      <c r="AC1965" s="1"/>
      <c r="AE1965">
        <f t="shared" si="847"/>
        <v>0</v>
      </c>
      <c r="AH1965" s="1"/>
      <c r="AI1965" s="17"/>
      <c r="AJ1965" s="25"/>
      <c r="AU1965" s="1">
        <v>43243</v>
      </c>
      <c r="AV1965">
        <v>1.865</v>
      </c>
      <c r="AW1965">
        <f t="shared" si="834"/>
        <v>1.865E-2</v>
      </c>
      <c r="AY1965" s="1">
        <v>43243</v>
      </c>
      <c r="AZ1965">
        <v>1.962</v>
      </c>
      <c r="BA1965">
        <f t="shared" si="835"/>
        <v>1.9619999999999999E-2</v>
      </c>
      <c r="BC1965" s="1">
        <v>43272</v>
      </c>
      <c r="BD1965">
        <v>2.5790000000000002</v>
      </c>
      <c r="BE1965">
        <f t="shared" si="836"/>
        <v>2.579E-2</v>
      </c>
      <c r="BG1965" s="1">
        <v>43272</v>
      </c>
      <c r="BH1965">
        <v>2.7789999999999999</v>
      </c>
      <c r="BI1965">
        <f t="shared" si="837"/>
        <v>2.7789999999999999E-2</v>
      </c>
      <c r="BK1965" s="1">
        <v>39402</v>
      </c>
      <c r="BL1965">
        <v>2.2833600000000001</v>
      </c>
      <c r="BM1965">
        <f t="shared" si="843"/>
        <v>2.2833599999999999E-2</v>
      </c>
      <c r="BP1965" s="1">
        <v>43208</v>
      </c>
      <c r="BQ1965">
        <v>204.67660000000001</v>
      </c>
      <c r="BR1965">
        <f t="shared" si="838"/>
        <v>2.0467659999999999</v>
      </c>
      <c r="BT1965" s="1">
        <v>43223</v>
      </c>
      <c r="BU1965">
        <v>-0.32800000000000001</v>
      </c>
      <c r="BV1965">
        <f t="shared" si="839"/>
        <v>-3.2799999999999999E-3</v>
      </c>
      <c r="BX1965" s="1">
        <v>43223</v>
      </c>
      <c r="BY1965">
        <v>-0.26900000000000002</v>
      </c>
      <c r="BZ1965">
        <f t="shared" si="840"/>
        <v>-2.6900000000000001E-3</v>
      </c>
      <c r="CB1965" s="1">
        <v>43272</v>
      </c>
      <c r="CC1965">
        <v>-0.27</v>
      </c>
      <c r="CD1965">
        <f t="shared" si="841"/>
        <v>-2.7000000000000001E-3</v>
      </c>
      <c r="CG1965" s="1"/>
    </row>
    <row r="1966" spans="1:85" x14ac:dyDescent="0.3">
      <c r="A1966" s="21">
        <f t="shared" si="842"/>
        <v>48563</v>
      </c>
      <c r="B1966" s="18">
        <f t="shared" si="826"/>
        <v>112.421875</v>
      </c>
      <c r="C1966">
        <f t="shared" si="844"/>
        <v>115</v>
      </c>
      <c r="D1966">
        <f t="shared" ca="1" si="829"/>
        <v>-7.0972222222222223</v>
      </c>
      <c r="E1966">
        <f ca="1">IF(currency="USD",'Future et co'!F1966,IF(currency="EUR",'Future et co'!G1966,FALSE))</f>
        <v>3.6070000000000005E-2</v>
      </c>
      <c r="F1966">
        <f t="shared" ca="1" si="830"/>
        <v>3.6070000000000005E-2</v>
      </c>
      <c r="G1966">
        <f t="shared" ca="1" si="831"/>
        <v>2.0569999999999998E-2</v>
      </c>
      <c r="L1966">
        <f t="shared" ca="1" si="832"/>
        <v>127.8</v>
      </c>
      <c r="M1966">
        <f t="shared" ca="1" si="827"/>
        <v>3.6070000000000005E-2</v>
      </c>
      <c r="R1966">
        <f t="shared" ca="1" si="833"/>
        <v>127.8</v>
      </c>
      <c r="S1966">
        <f t="shared" ca="1" si="828"/>
        <v>3.6070000000000005E-2</v>
      </c>
      <c r="U1966" s="1"/>
      <c r="W1966" t="str">
        <f t="shared" si="845"/>
        <v/>
      </c>
      <c r="Y1966" s="1"/>
      <c r="AA1966">
        <f t="shared" si="846"/>
        <v>0</v>
      </c>
      <c r="AC1966" s="1"/>
      <c r="AE1966">
        <f t="shared" si="847"/>
        <v>0</v>
      </c>
      <c r="AH1966" s="1"/>
      <c r="AI1966" s="17"/>
      <c r="AJ1966" s="25"/>
      <c r="AU1966" s="1">
        <v>43242</v>
      </c>
      <c r="AV1966">
        <v>1.8839999999999999</v>
      </c>
      <c r="AW1966">
        <f t="shared" si="834"/>
        <v>1.8839999999999999E-2</v>
      </c>
      <c r="AY1966" s="1">
        <v>43242</v>
      </c>
      <c r="AZ1966">
        <v>1.984</v>
      </c>
      <c r="BA1966">
        <f t="shared" si="835"/>
        <v>1.984E-2</v>
      </c>
      <c r="BC1966" s="1">
        <v>43271</v>
      </c>
      <c r="BD1966">
        <v>2.5880000000000001</v>
      </c>
      <c r="BE1966">
        <f t="shared" si="836"/>
        <v>2.588E-2</v>
      </c>
      <c r="BG1966" s="1">
        <v>43271</v>
      </c>
      <c r="BH1966">
        <v>2.7949000000000002</v>
      </c>
      <c r="BI1966">
        <f t="shared" si="837"/>
        <v>2.7949000000000002E-2</v>
      </c>
      <c r="BK1966" s="1">
        <v>39405</v>
      </c>
      <c r="BL1966">
        <v>2.3277000000000001</v>
      </c>
      <c r="BM1966">
        <f t="shared" si="843"/>
        <v>2.3277000000000003E-2</v>
      </c>
      <c r="BP1966" s="1">
        <v>43207</v>
      </c>
      <c r="BQ1966">
        <v>205.0498</v>
      </c>
      <c r="BR1966">
        <f t="shared" si="838"/>
        <v>2.0504980000000002</v>
      </c>
      <c r="BT1966" s="1">
        <v>43222</v>
      </c>
      <c r="BU1966">
        <v>-0.32900000000000001</v>
      </c>
      <c r="BV1966">
        <f t="shared" si="839"/>
        <v>-3.29E-3</v>
      </c>
      <c r="BX1966" s="1">
        <v>43222</v>
      </c>
      <c r="BY1966">
        <v>-0.26900000000000002</v>
      </c>
      <c r="BZ1966">
        <f t="shared" si="840"/>
        <v>-2.6900000000000001E-3</v>
      </c>
      <c r="CB1966" s="1">
        <v>43271</v>
      </c>
      <c r="CC1966">
        <v>-0.27</v>
      </c>
      <c r="CD1966">
        <f t="shared" si="841"/>
        <v>-2.7000000000000001E-3</v>
      </c>
      <c r="CG1966" s="1"/>
    </row>
    <row r="1967" spans="1:85" x14ac:dyDescent="0.3">
      <c r="A1967" s="21">
        <f t="shared" si="842"/>
        <v>48564</v>
      </c>
      <c r="B1967" s="18">
        <f t="shared" si="826"/>
        <v>112.421875</v>
      </c>
      <c r="C1967">
        <f t="shared" si="844"/>
        <v>115</v>
      </c>
      <c r="D1967">
        <f t="shared" ca="1" si="829"/>
        <v>-7.1</v>
      </c>
      <c r="E1967">
        <f ca="1">IF(currency="USD",'Future et co'!F1967,IF(currency="EUR",'Future et co'!G1967,FALSE))</f>
        <v>3.6070000000000005E-2</v>
      </c>
      <c r="F1967">
        <f t="shared" ca="1" si="830"/>
        <v>3.6070000000000005E-2</v>
      </c>
      <c r="G1967">
        <f t="shared" ca="1" si="831"/>
        <v>2.0569999999999998E-2</v>
      </c>
      <c r="L1967">
        <f t="shared" ca="1" si="832"/>
        <v>127.8</v>
      </c>
      <c r="M1967">
        <f t="shared" ca="1" si="827"/>
        <v>3.6070000000000005E-2</v>
      </c>
      <c r="R1967">
        <f t="shared" ca="1" si="833"/>
        <v>127.8</v>
      </c>
      <c r="S1967">
        <f t="shared" ca="1" si="828"/>
        <v>3.6070000000000005E-2</v>
      </c>
      <c r="U1967" s="1"/>
      <c r="W1967" t="str">
        <f t="shared" si="845"/>
        <v/>
      </c>
      <c r="Y1967" s="1"/>
      <c r="AA1967">
        <f t="shared" si="846"/>
        <v>0</v>
      </c>
      <c r="AC1967" s="1"/>
      <c r="AE1967">
        <f t="shared" si="847"/>
        <v>0</v>
      </c>
      <c r="AH1967" s="1"/>
      <c r="AI1967" s="17"/>
      <c r="AJ1967" s="25"/>
      <c r="AU1967" s="1">
        <v>43241</v>
      </c>
      <c r="AV1967">
        <v>1.8819999999999999</v>
      </c>
      <c r="AW1967">
        <f t="shared" si="834"/>
        <v>1.882E-2</v>
      </c>
      <c r="AY1967" s="1">
        <v>43241</v>
      </c>
      <c r="AZ1967">
        <v>1.98</v>
      </c>
      <c r="BA1967">
        <f t="shared" si="835"/>
        <v>1.9799999999999998E-2</v>
      </c>
      <c r="BC1967" s="1">
        <v>43270</v>
      </c>
      <c r="BD1967">
        <v>2.5739999999999998</v>
      </c>
      <c r="BE1967">
        <f t="shared" si="836"/>
        <v>2.5739999999999999E-2</v>
      </c>
      <c r="BG1967" s="1">
        <v>43270</v>
      </c>
      <c r="BH1967">
        <v>2.7690000000000001</v>
      </c>
      <c r="BI1967">
        <f t="shared" si="837"/>
        <v>2.7690000000000003E-2</v>
      </c>
      <c r="BK1967" s="1">
        <v>39406</v>
      </c>
      <c r="BL1967">
        <v>2.3173599999999999</v>
      </c>
      <c r="BM1967">
        <f t="shared" si="843"/>
        <v>2.3173599999999999E-2</v>
      </c>
      <c r="BP1967" s="1">
        <v>43206</v>
      </c>
      <c r="BQ1967">
        <v>204.80529999999999</v>
      </c>
      <c r="BR1967">
        <f t="shared" si="838"/>
        <v>2.0480529999999999</v>
      </c>
      <c r="BT1967" s="1">
        <v>43220</v>
      </c>
      <c r="BU1967">
        <v>-0.32900000000000001</v>
      </c>
      <c r="BV1967">
        <f t="shared" si="839"/>
        <v>-3.29E-3</v>
      </c>
      <c r="BX1967" s="1">
        <v>43220</v>
      </c>
      <c r="BY1967">
        <v>-0.26900000000000002</v>
      </c>
      <c r="BZ1967">
        <f t="shared" si="840"/>
        <v>-2.6900000000000001E-3</v>
      </c>
      <c r="CB1967" s="1">
        <v>43270</v>
      </c>
      <c r="CC1967">
        <v>-0.27</v>
      </c>
      <c r="CD1967">
        <f t="shared" si="841"/>
        <v>-2.7000000000000001E-3</v>
      </c>
      <c r="CG1967" s="1"/>
    </row>
    <row r="1968" spans="1:85" x14ac:dyDescent="0.3">
      <c r="A1968" s="21">
        <f t="shared" si="842"/>
        <v>48565</v>
      </c>
      <c r="B1968" s="18">
        <f t="shared" si="826"/>
        <v>112.421875</v>
      </c>
      <c r="C1968">
        <f t="shared" si="844"/>
        <v>115</v>
      </c>
      <c r="D1968">
        <f t="shared" ca="1" si="829"/>
        <v>-7.1027777777777779</v>
      </c>
      <c r="E1968">
        <f ca="1">IF(currency="USD",'Future et co'!F1968,IF(currency="EUR",'Future et co'!G1968,FALSE))</f>
        <v>3.6070000000000005E-2</v>
      </c>
      <c r="F1968">
        <f t="shared" ca="1" si="830"/>
        <v>3.6070000000000005E-2</v>
      </c>
      <c r="G1968">
        <f t="shared" ca="1" si="831"/>
        <v>2.0569999999999998E-2</v>
      </c>
      <c r="L1968">
        <f t="shared" ca="1" si="832"/>
        <v>127.8</v>
      </c>
      <c r="M1968">
        <f t="shared" ca="1" si="827"/>
        <v>3.6070000000000005E-2</v>
      </c>
      <c r="R1968">
        <f t="shared" ca="1" si="833"/>
        <v>127.8</v>
      </c>
      <c r="S1968">
        <f t="shared" ca="1" si="828"/>
        <v>3.6070000000000005E-2</v>
      </c>
      <c r="U1968" s="1"/>
      <c r="W1968" t="str">
        <f t="shared" si="845"/>
        <v/>
      </c>
      <c r="Y1968" s="1"/>
      <c r="AA1968">
        <f t="shared" si="846"/>
        <v>0</v>
      </c>
      <c r="AC1968" s="1"/>
      <c r="AE1968">
        <f t="shared" si="847"/>
        <v>0</v>
      </c>
      <c r="AH1968" s="1"/>
      <c r="AI1968" s="17"/>
      <c r="AJ1968" s="25"/>
      <c r="AU1968" s="1">
        <v>43238</v>
      </c>
      <c r="AV1968">
        <v>1.8819999999999999</v>
      </c>
      <c r="AW1968">
        <f t="shared" si="834"/>
        <v>1.882E-2</v>
      </c>
      <c r="AY1968" s="1">
        <v>43238</v>
      </c>
      <c r="AZ1968">
        <v>1.9830000000000001</v>
      </c>
      <c r="BA1968">
        <f t="shared" si="835"/>
        <v>1.983E-2</v>
      </c>
      <c r="BC1968" s="1">
        <v>43269</v>
      </c>
      <c r="BD1968">
        <v>2.5779999999999998</v>
      </c>
      <c r="BE1968">
        <f t="shared" si="836"/>
        <v>2.5779999999999997E-2</v>
      </c>
      <c r="BG1968" s="1">
        <v>43269</v>
      </c>
      <c r="BH1968">
        <v>2.778</v>
      </c>
      <c r="BI1968">
        <f t="shared" si="837"/>
        <v>2.7779999999999999E-2</v>
      </c>
      <c r="BK1968" s="1">
        <v>39407</v>
      </c>
      <c r="BL1968">
        <v>2.3555299999999999</v>
      </c>
      <c r="BM1968">
        <f t="shared" si="843"/>
        <v>2.3555299999999998E-2</v>
      </c>
      <c r="BP1968" s="1">
        <v>43203</v>
      </c>
      <c r="BQ1968">
        <v>205.0498</v>
      </c>
      <c r="BR1968">
        <f t="shared" si="838"/>
        <v>2.0504980000000002</v>
      </c>
      <c r="BT1968" s="1">
        <v>43217</v>
      </c>
      <c r="BU1968">
        <v>-0.32900000000000001</v>
      </c>
      <c r="BV1968">
        <f t="shared" si="839"/>
        <v>-3.29E-3</v>
      </c>
      <c r="BX1968" s="1">
        <v>43217</v>
      </c>
      <c r="BY1968">
        <v>-0.26900000000000002</v>
      </c>
      <c r="BZ1968">
        <f t="shared" si="840"/>
        <v>-2.6900000000000001E-3</v>
      </c>
      <c r="CB1968" s="1">
        <v>43269</v>
      </c>
      <c r="CC1968">
        <v>-0.27</v>
      </c>
      <c r="CD1968">
        <f t="shared" si="841"/>
        <v>-2.7000000000000001E-3</v>
      </c>
      <c r="CG1968" s="1"/>
    </row>
    <row r="1969" spans="1:85" x14ac:dyDescent="0.3">
      <c r="A1969" s="21">
        <f t="shared" si="842"/>
        <v>48568</v>
      </c>
      <c r="B1969" s="18">
        <f t="shared" si="826"/>
        <v>112.421875</v>
      </c>
      <c r="C1969">
        <f t="shared" si="844"/>
        <v>115</v>
      </c>
      <c r="D1969">
        <f t="shared" ca="1" si="829"/>
        <v>-7.1111111111111107</v>
      </c>
      <c r="E1969">
        <f ca="1">IF(currency="USD",'Future et co'!F1969,IF(currency="EUR",'Future et co'!G1969,FALSE))</f>
        <v>3.6070000000000005E-2</v>
      </c>
      <c r="F1969">
        <f t="shared" ca="1" si="830"/>
        <v>3.6070000000000005E-2</v>
      </c>
      <c r="G1969">
        <f t="shared" ca="1" si="831"/>
        <v>2.0569999999999998E-2</v>
      </c>
      <c r="L1969">
        <f t="shared" ca="1" si="832"/>
        <v>127.8</v>
      </c>
      <c r="M1969">
        <f t="shared" ca="1" si="827"/>
        <v>3.6070000000000005E-2</v>
      </c>
      <c r="R1969">
        <f t="shared" ca="1" si="833"/>
        <v>127.8</v>
      </c>
      <c r="S1969">
        <f t="shared" ca="1" si="828"/>
        <v>3.6070000000000005E-2</v>
      </c>
      <c r="U1969" s="1"/>
      <c r="W1969" t="str">
        <f t="shared" si="845"/>
        <v/>
      </c>
      <c r="Y1969" s="1"/>
      <c r="AA1969">
        <f t="shared" si="846"/>
        <v>0</v>
      </c>
      <c r="AC1969" s="1"/>
      <c r="AE1969">
        <f t="shared" si="847"/>
        <v>0</v>
      </c>
      <c r="AH1969" s="1"/>
      <c r="AI1969" s="17"/>
      <c r="AJ1969" s="25"/>
      <c r="AU1969" s="1">
        <v>43237</v>
      </c>
      <c r="AV1969">
        <v>1.877</v>
      </c>
      <c r="AW1969">
        <f t="shared" si="834"/>
        <v>1.8769999999999998E-2</v>
      </c>
      <c r="AY1969" s="1">
        <v>43237</v>
      </c>
      <c r="AZ1969">
        <v>1.9770000000000001</v>
      </c>
      <c r="BA1969">
        <f t="shared" si="835"/>
        <v>1.9769999999999999E-2</v>
      </c>
      <c r="BC1969" s="1">
        <v>43266</v>
      </c>
      <c r="BD1969">
        <v>2.577</v>
      </c>
      <c r="BE1969">
        <f t="shared" si="836"/>
        <v>2.5770000000000001E-2</v>
      </c>
      <c r="BG1969" s="1">
        <v>43266</v>
      </c>
      <c r="BH1969">
        <v>2.7850000000000001</v>
      </c>
      <c r="BI1969">
        <f t="shared" si="837"/>
        <v>2.785E-2</v>
      </c>
      <c r="BK1969" s="1">
        <v>39408</v>
      </c>
      <c r="BL1969">
        <v>2.3556300000000001</v>
      </c>
      <c r="BM1969">
        <f t="shared" si="843"/>
        <v>2.3556300000000002E-2</v>
      </c>
      <c r="BP1969" s="1">
        <v>43202</v>
      </c>
      <c r="BQ1969">
        <v>204.9854</v>
      </c>
      <c r="BR1969">
        <f t="shared" si="838"/>
        <v>2.0498539999999998</v>
      </c>
      <c r="BT1969" s="1">
        <v>43216</v>
      </c>
      <c r="BU1969">
        <v>-0.32800000000000001</v>
      </c>
      <c r="BV1969">
        <f t="shared" si="839"/>
        <v>-3.2799999999999999E-3</v>
      </c>
      <c r="BX1969" s="1">
        <v>43216</v>
      </c>
      <c r="BY1969">
        <v>-0.26900000000000002</v>
      </c>
      <c r="BZ1969">
        <f t="shared" si="840"/>
        <v>-2.6900000000000001E-3</v>
      </c>
      <c r="CB1969" s="1">
        <v>43266</v>
      </c>
      <c r="CC1969">
        <v>-0.26</v>
      </c>
      <c r="CD1969">
        <f t="shared" si="841"/>
        <v>-2.5999999999999999E-3</v>
      </c>
      <c r="CG1969" s="1"/>
    </row>
    <row r="1970" spans="1:85" x14ac:dyDescent="0.3">
      <c r="A1970" s="21">
        <f t="shared" si="842"/>
        <v>48569</v>
      </c>
      <c r="B1970" s="18">
        <f t="shared" si="826"/>
        <v>112.421875</v>
      </c>
      <c r="C1970">
        <f t="shared" si="844"/>
        <v>115</v>
      </c>
      <c r="D1970">
        <f t="shared" ca="1" si="829"/>
        <v>-7.1138888888888889</v>
      </c>
      <c r="E1970">
        <f ca="1">IF(currency="USD",'Future et co'!F1970,IF(currency="EUR",'Future et co'!G1970,FALSE))</f>
        <v>3.6070000000000005E-2</v>
      </c>
      <c r="F1970">
        <f t="shared" ca="1" si="830"/>
        <v>3.6070000000000005E-2</v>
      </c>
      <c r="G1970">
        <f t="shared" ca="1" si="831"/>
        <v>2.0569999999999998E-2</v>
      </c>
      <c r="L1970">
        <f t="shared" ca="1" si="832"/>
        <v>127.8</v>
      </c>
      <c r="M1970">
        <f t="shared" ca="1" si="827"/>
        <v>3.6070000000000005E-2</v>
      </c>
      <c r="R1970">
        <f t="shared" ca="1" si="833"/>
        <v>127.8</v>
      </c>
      <c r="S1970">
        <f t="shared" ca="1" si="828"/>
        <v>3.6070000000000005E-2</v>
      </c>
      <c r="U1970" s="1"/>
      <c r="W1970" t="str">
        <f t="shared" si="845"/>
        <v/>
      </c>
      <c r="Y1970" s="1"/>
      <c r="AA1970">
        <f t="shared" si="846"/>
        <v>0</v>
      </c>
      <c r="AC1970" s="1"/>
      <c r="AE1970">
        <f t="shared" si="847"/>
        <v>0</v>
      </c>
      <c r="AH1970" s="1"/>
      <c r="AI1970" s="17"/>
      <c r="AJ1970" s="25"/>
      <c r="AU1970" s="1">
        <v>43236</v>
      </c>
      <c r="AV1970">
        <v>1.8759999999999999</v>
      </c>
      <c r="AW1970">
        <f t="shared" si="834"/>
        <v>1.8759999999999999E-2</v>
      </c>
      <c r="AY1970" s="1">
        <v>43236</v>
      </c>
      <c r="AZ1970">
        <v>1.9790000000000001</v>
      </c>
      <c r="BA1970">
        <f t="shared" si="835"/>
        <v>1.9790000000000002E-2</v>
      </c>
      <c r="BC1970" s="1">
        <v>43265</v>
      </c>
      <c r="BD1970">
        <v>2.5910000000000002</v>
      </c>
      <c r="BE1970">
        <f t="shared" si="836"/>
        <v>2.5910000000000002E-2</v>
      </c>
      <c r="BG1970" s="1">
        <v>43265</v>
      </c>
      <c r="BH1970">
        <v>2.8</v>
      </c>
      <c r="BI1970">
        <f t="shared" si="837"/>
        <v>2.7999999999999997E-2</v>
      </c>
      <c r="BK1970" s="1">
        <v>39409</v>
      </c>
      <c r="BL1970">
        <v>2.3160799999999999</v>
      </c>
      <c r="BM1970">
        <f t="shared" si="843"/>
        <v>2.3160799999999999E-2</v>
      </c>
      <c r="BP1970" s="1">
        <v>43201</v>
      </c>
      <c r="BQ1970">
        <v>205.25569999999999</v>
      </c>
      <c r="BR1970">
        <f t="shared" si="838"/>
        <v>2.0525569999999997</v>
      </c>
      <c r="BT1970" s="1">
        <v>43215</v>
      </c>
      <c r="BU1970">
        <v>-0.32800000000000001</v>
      </c>
      <c r="BV1970">
        <f t="shared" si="839"/>
        <v>-3.2799999999999999E-3</v>
      </c>
      <c r="BX1970" s="1">
        <v>43215</v>
      </c>
      <c r="BY1970">
        <v>-0.27</v>
      </c>
      <c r="BZ1970">
        <f t="shared" si="840"/>
        <v>-2.7000000000000001E-3</v>
      </c>
      <c r="CB1970" s="1">
        <v>43265</v>
      </c>
      <c r="CC1970">
        <v>-0.26</v>
      </c>
      <c r="CD1970">
        <f t="shared" si="841"/>
        <v>-2.5999999999999999E-3</v>
      </c>
      <c r="CG1970" s="1"/>
    </row>
    <row r="1971" spans="1:85" x14ac:dyDescent="0.3">
      <c r="A1971" s="21">
        <f t="shared" si="842"/>
        <v>48570</v>
      </c>
      <c r="B1971" s="18">
        <f t="shared" si="826"/>
        <v>112.421875</v>
      </c>
      <c r="C1971">
        <f t="shared" si="844"/>
        <v>115</v>
      </c>
      <c r="D1971">
        <f t="shared" ca="1" si="829"/>
        <v>-7.1166666666666663</v>
      </c>
      <c r="E1971">
        <f ca="1">IF(currency="USD",'Future et co'!F1971,IF(currency="EUR",'Future et co'!G1971,FALSE))</f>
        <v>3.6070000000000005E-2</v>
      </c>
      <c r="F1971">
        <f t="shared" ca="1" si="830"/>
        <v>3.6070000000000005E-2</v>
      </c>
      <c r="G1971">
        <f t="shared" ca="1" si="831"/>
        <v>2.0569999999999998E-2</v>
      </c>
      <c r="L1971">
        <f t="shared" ca="1" si="832"/>
        <v>127.8</v>
      </c>
      <c r="M1971">
        <f t="shared" ca="1" si="827"/>
        <v>3.6070000000000005E-2</v>
      </c>
      <c r="R1971">
        <f t="shared" ca="1" si="833"/>
        <v>127.8</v>
      </c>
      <c r="S1971">
        <f t="shared" ca="1" si="828"/>
        <v>3.6070000000000005E-2</v>
      </c>
      <c r="U1971" s="1"/>
      <c r="W1971" t="str">
        <f t="shared" si="845"/>
        <v/>
      </c>
      <c r="Y1971" s="1"/>
      <c r="AA1971">
        <f t="shared" si="846"/>
        <v>0</v>
      </c>
      <c r="AC1971" s="1"/>
      <c r="AE1971">
        <f t="shared" si="847"/>
        <v>0</v>
      </c>
      <c r="AH1971" s="1"/>
      <c r="AI1971" s="17"/>
      <c r="AJ1971" s="25"/>
      <c r="AU1971" s="1">
        <v>43235</v>
      </c>
      <c r="AV1971">
        <v>1.871</v>
      </c>
      <c r="AW1971">
        <f t="shared" si="834"/>
        <v>1.8710000000000001E-2</v>
      </c>
      <c r="AY1971" s="1">
        <v>43235</v>
      </c>
      <c r="AZ1971">
        <v>1.9710000000000001</v>
      </c>
      <c r="BA1971">
        <f t="shared" si="835"/>
        <v>1.9710000000000002E-2</v>
      </c>
      <c r="BC1971" s="1">
        <v>43264</v>
      </c>
      <c r="BD1971">
        <v>2.5950000000000002</v>
      </c>
      <c r="BE1971">
        <f t="shared" si="836"/>
        <v>2.5950000000000001E-2</v>
      </c>
      <c r="BG1971" s="1">
        <v>43264</v>
      </c>
      <c r="BH1971">
        <v>2.806</v>
      </c>
      <c r="BI1971">
        <f t="shared" si="837"/>
        <v>2.8060000000000002E-2</v>
      </c>
      <c r="BK1971" s="1">
        <v>39412</v>
      </c>
      <c r="BL1971">
        <v>2.37256</v>
      </c>
      <c r="BM1971">
        <f t="shared" si="843"/>
        <v>2.3725599999999999E-2</v>
      </c>
      <c r="BP1971" s="1">
        <v>43200</v>
      </c>
      <c r="BQ1971">
        <v>204.67660000000001</v>
      </c>
      <c r="BR1971">
        <f t="shared" si="838"/>
        <v>2.0467659999999999</v>
      </c>
      <c r="BT1971" s="1">
        <v>43214</v>
      </c>
      <c r="BU1971">
        <v>-0.32800000000000001</v>
      </c>
      <c r="BV1971">
        <f t="shared" si="839"/>
        <v>-3.2799999999999999E-3</v>
      </c>
      <c r="BX1971" s="1">
        <v>43214</v>
      </c>
      <c r="BY1971">
        <v>-0.27</v>
      </c>
      <c r="BZ1971">
        <f t="shared" si="840"/>
        <v>-2.7000000000000001E-3</v>
      </c>
      <c r="CB1971" s="1">
        <v>43264</v>
      </c>
      <c r="CC1971">
        <v>-0.26</v>
      </c>
      <c r="CD1971">
        <f t="shared" si="841"/>
        <v>-2.5999999999999999E-3</v>
      </c>
      <c r="CG1971" s="1"/>
    </row>
    <row r="1972" spans="1:85" x14ac:dyDescent="0.3">
      <c r="A1972" s="21">
        <f t="shared" si="842"/>
        <v>48571</v>
      </c>
      <c r="B1972" s="18">
        <f t="shared" si="826"/>
        <v>112.421875</v>
      </c>
      <c r="C1972">
        <f t="shared" si="844"/>
        <v>115</v>
      </c>
      <c r="D1972">
        <f t="shared" ca="1" si="829"/>
        <v>-7.1194444444444445</v>
      </c>
      <c r="E1972">
        <f ca="1">IF(currency="USD",'Future et co'!F1972,IF(currency="EUR",'Future et co'!G1972,FALSE))</f>
        <v>3.6070000000000005E-2</v>
      </c>
      <c r="F1972">
        <f t="shared" ca="1" si="830"/>
        <v>3.6070000000000005E-2</v>
      </c>
      <c r="G1972">
        <f t="shared" ca="1" si="831"/>
        <v>2.0569999999999998E-2</v>
      </c>
      <c r="L1972">
        <f t="shared" ca="1" si="832"/>
        <v>127.8</v>
      </c>
      <c r="M1972">
        <f t="shared" ca="1" si="827"/>
        <v>3.6070000000000005E-2</v>
      </c>
      <c r="R1972">
        <f t="shared" ca="1" si="833"/>
        <v>127.8</v>
      </c>
      <c r="S1972">
        <f t="shared" ca="1" si="828"/>
        <v>3.6070000000000005E-2</v>
      </c>
      <c r="U1972" s="1"/>
      <c r="W1972" t="str">
        <f t="shared" si="845"/>
        <v/>
      </c>
      <c r="Y1972" s="1"/>
      <c r="AA1972">
        <f t="shared" si="846"/>
        <v>0</v>
      </c>
      <c r="AC1972" s="1"/>
      <c r="AE1972">
        <f t="shared" si="847"/>
        <v>0</v>
      </c>
      <c r="AH1972" s="1"/>
      <c r="AI1972" s="17"/>
      <c r="AJ1972" s="25"/>
      <c r="AU1972" s="1">
        <v>43234</v>
      </c>
      <c r="AV1972">
        <v>1.863</v>
      </c>
      <c r="AW1972">
        <f t="shared" si="834"/>
        <v>1.8630000000000001E-2</v>
      </c>
      <c r="AY1972" s="1">
        <v>43234</v>
      </c>
      <c r="AZ1972">
        <v>1.962</v>
      </c>
      <c r="BA1972">
        <f t="shared" si="835"/>
        <v>1.9619999999999999E-2</v>
      </c>
      <c r="BC1972" s="1">
        <v>43263</v>
      </c>
      <c r="BD1972">
        <v>2.5720000000000001</v>
      </c>
      <c r="BE1972">
        <f t="shared" si="836"/>
        <v>2.572E-2</v>
      </c>
      <c r="BG1972" s="1">
        <v>43263</v>
      </c>
      <c r="BH1972">
        <v>2.7797000000000001</v>
      </c>
      <c r="BI1972">
        <f t="shared" si="837"/>
        <v>2.7797000000000002E-2</v>
      </c>
      <c r="BK1972" s="1">
        <v>39413</v>
      </c>
      <c r="BL1972">
        <v>2.3323100000000001</v>
      </c>
      <c r="BM1972">
        <f t="shared" si="843"/>
        <v>2.3323099999999999E-2</v>
      </c>
      <c r="BP1972" s="1">
        <v>43199</v>
      </c>
      <c r="BQ1972">
        <v>204.9983</v>
      </c>
      <c r="BR1972">
        <f t="shared" si="838"/>
        <v>2.0499830000000001</v>
      </c>
      <c r="BT1972" s="1">
        <v>43213</v>
      </c>
      <c r="BU1972">
        <v>-0.32800000000000001</v>
      </c>
      <c r="BV1972">
        <f t="shared" si="839"/>
        <v>-3.2799999999999999E-3</v>
      </c>
      <c r="BX1972" s="1">
        <v>43213</v>
      </c>
      <c r="BY1972">
        <v>-0.27</v>
      </c>
      <c r="BZ1972">
        <f t="shared" si="840"/>
        <v>-2.7000000000000001E-3</v>
      </c>
      <c r="CB1972" s="1">
        <v>43263</v>
      </c>
      <c r="CC1972">
        <v>-0.26</v>
      </c>
      <c r="CD1972">
        <f t="shared" si="841"/>
        <v>-2.5999999999999999E-3</v>
      </c>
      <c r="CG1972" s="1"/>
    </row>
    <row r="1973" spans="1:85" x14ac:dyDescent="0.3">
      <c r="A1973" s="21">
        <f t="shared" si="842"/>
        <v>48572</v>
      </c>
      <c r="B1973" s="18">
        <f t="shared" si="826"/>
        <v>112.421875</v>
      </c>
      <c r="C1973">
        <f t="shared" si="844"/>
        <v>115</v>
      </c>
      <c r="D1973">
        <f t="shared" ca="1" si="829"/>
        <v>-7.1222222222222218</v>
      </c>
      <c r="E1973">
        <f ca="1">IF(currency="USD",'Future et co'!F1973,IF(currency="EUR",'Future et co'!G1973,FALSE))</f>
        <v>3.6070000000000005E-2</v>
      </c>
      <c r="F1973">
        <f t="shared" ca="1" si="830"/>
        <v>3.6070000000000005E-2</v>
      </c>
      <c r="G1973">
        <f t="shared" ca="1" si="831"/>
        <v>2.0569999999999998E-2</v>
      </c>
      <c r="L1973">
        <f t="shared" ca="1" si="832"/>
        <v>127.8</v>
      </c>
      <c r="M1973">
        <f t="shared" ca="1" si="827"/>
        <v>3.6070000000000005E-2</v>
      </c>
      <c r="R1973">
        <f t="shared" ca="1" si="833"/>
        <v>127.8</v>
      </c>
      <c r="S1973">
        <f t="shared" ca="1" si="828"/>
        <v>3.6070000000000005E-2</v>
      </c>
      <c r="U1973" s="1"/>
      <c r="W1973" t="str">
        <f t="shared" si="845"/>
        <v/>
      </c>
      <c r="Y1973" s="1"/>
      <c r="AA1973">
        <f t="shared" si="846"/>
        <v>0</v>
      </c>
      <c r="AC1973" s="1"/>
      <c r="AE1973">
        <f t="shared" si="847"/>
        <v>0</v>
      </c>
      <c r="AH1973" s="1"/>
      <c r="AI1973" s="17"/>
      <c r="AJ1973" s="25"/>
      <c r="AU1973" s="1">
        <v>43231</v>
      </c>
      <c r="AV1973">
        <v>1.8620000000000001</v>
      </c>
      <c r="AW1973">
        <f t="shared" si="834"/>
        <v>1.8620000000000001E-2</v>
      </c>
      <c r="AY1973" s="1">
        <v>43231</v>
      </c>
      <c r="AZ1973">
        <v>1.9630000000000001</v>
      </c>
      <c r="BA1973">
        <f t="shared" si="835"/>
        <v>1.9630000000000002E-2</v>
      </c>
      <c r="BC1973" s="1">
        <v>43262</v>
      </c>
      <c r="BD1973">
        <v>2.5659999999999998</v>
      </c>
      <c r="BE1973">
        <f t="shared" si="836"/>
        <v>2.5659999999999999E-2</v>
      </c>
      <c r="BG1973" s="1">
        <v>43262</v>
      </c>
      <c r="BH1973">
        <v>2.7629999999999999</v>
      </c>
      <c r="BI1973">
        <f t="shared" si="837"/>
        <v>2.7629999999999998E-2</v>
      </c>
      <c r="BK1973" s="1">
        <v>39414</v>
      </c>
      <c r="BL1973">
        <v>2.2681100000000001</v>
      </c>
      <c r="BM1973">
        <f t="shared" si="843"/>
        <v>2.2681099999999999E-2</v>
      </c>
      <c r="BP1973" s="1">
        <v>43196</v>
      </c>
      <c r="BQ1973">
        <v>205.25569999999999</v>
      </c>
      <c r="BR1973">
        <f t="shared" si="838"/>
        <v>2.0525569999999997</v>
      </c>
      <c r="BT1973" s="1">
        <v>43210</v>
      </c>
      <c r="BU1973">
        <v>-0.32800000000000001</v>
      </c>
      <c r="BV1973">
        <f t="shared" si="839"/>
        <v>-3.2799999999999999E-3</v>
      </c>
      <c r="BX1973" s="1">
        <v>43210</v>
      </c>
      <c r="BY1973">
        <v>-0.27100000000000002</v>
      </c>
      <c r="BZ1973">
        <f t="shared" si="840"/>
        <v>-2.7100000000000002E-3</v>
      </c>
      <c r="CB1973" s="1">
        <v>43262</v>
      </c>
      <c r="CC1973">
        <v>-0.24</v>
      </c>
      <c r="CD1973">
        <f t="shared" si="841"/>
        <v>-2.3999999999999998E-3</v>
      </c>
      <c r="CG1973" s="1"/>
    </row>
    <row r="1974" spans="1:85" x14ac:dyDescent="0.3">
      <c r="A1974" s="21">
        <f t="shared" si="842"/>
        <v>48575</v>
      </c>
      <c r="B1974" s="18">
        <f t="shared" si="826"/>
        <v>112.421875</v>
      </c>
      <c r="C1974">
        <f t="shared" si="844"/>
        <v>115</v>
      </c>
      <c r="D1974">
        <f t="shared" ca="1" si="829"/>
        <v>-7.1305555555555555</v>
      </c>
      <c r="E1974">
        <f ca="1">IF(currency="USD",'Future et co'!F1974,IF(currency="EUR",'Future et co'!G1974,FALSE))</f>
        <v>3.6070000000000005E-2</v>
      </c>
      <c r="F1974">
        <f t="shared" ca="1" si="830"/>
        <v>3.6070000000000005E-2</v>
      </c>
      <c r="G1974">
        <f t="shared" ca="1" si="831"/>
        <v>2.0569999999999998E-2</v>
      </c>
      <c r="L1974">
        <f t="shared" ca="1" si="832"/>
        <v>127.8</v>
      </c>
      <c r="M1974">
        <f t="shared" ca="1" si="827"/>
        <v>3.6070000000000005E-2</v>
      </c>
      <c r="R1974">
        <f t="shared" ca="1" si="833"/>
        <v>127.8</v>
      </c>
      <c r="S1974">
        <f t="shared" ca="1" si="828"/>
        <v>3.6070000000000005E-2</v>
      </c>
      <c r="U1974" s="1"/>
      <c r="W1974" t="str">
        <f t="shared" si="845"/>
        <v/>
      </c>
      <c r="Y1974" s="1"/>
      <c r="AA1974">
        <f t="shared" si="846"/>
        <v>0</v>
      </c>
      <c r="AC1974" s="1"/>
      <c r="AE1974">
        <f t="shared" si="847"/>
        <v>0</v>
      </c>
      <c r="AH1974" s="1"/>
      <c r="AI1974" s="17"/>
      <c r="AJ1974" s="25"/>
      <c r="AU1974" s="1">
        <v>43230</v>
      </c>
      <c r="AV1974">
        <v>1.86</v>
      </c>
      <c r="AW1974">
        <f t="shared" si="834"/>
        <v>1.8600000000000002E-2</v>
      </c>
      <c r="AY1974" s="1">
        <v>43230</v>
      </c>
      <c r="AZ1974">
        <v>1.96</v>
      </c>
      <c r="BA1974">
        <f t="shared" si="835"/>
        <v>1.9599999999999999E-2</v>
      </c>
      <c r="BC1974" s="1">
        <v>43259</v>
      </c>
      <c r="BD1974">
        <v>2.5499999999999998</v>
      </c>
      <c r="BE1974">
        <f t="shared" si="836"/>
        <v>2.5499999999999998E-2</v>
      </c>
      <c r="BG1974" s="1">
        <v>43259</v>
      </c>
      <c r="BH1974">
        <v>2.7511000000000001</v>
      </c>
      <c r="BI1974">
        <f t="shared" si="837"/>
        <v>2.7511000000000001E-2</v>
      </c>
      <c r="BK1974" s="1">
        <v>39415</v>
      </c>
      <c r="BL1974">
        <v>2.2666300000000001</v>
      </c>
      <c r="BM1974">
        <f t="shared" si="843"/>
        <v>2.26663E-2</v>
      </c>
      <c r="BP1974" s="1">
        <v>43195</v>
      </c>
      <c r="BQ1974">
        <v>204.75380000000001</v>
      </c>
      <c r="BR1974">
        <f t="shared" si="838"/>
        <v>2.0475380000000003</v>
      </c>
      <c r="BT1974" s="1">
        <v>43209</v>
      </c>
      <c r="BU1974">
        <v>-0.32800000000000001</v>
      </c>
      <c r="BV1974">
        <f t="shared" si="839"/>
        <v>-3.2799999999999999E-3</v>
      </c>
      <c r="BX1974" s="1">
        <v>43209</v>
      </c>
      <c r="BY1974">
        <v>-0.27</v>
      </c>
      <c r="BZ1974">
        <f t="shared" si="840"/>
        <v>-2.7000000000000001E-3</v>
      </c>
      <c r="CB1974" s="1">
        <v>43259</v>
      </c>
      <c r="CC1974">
        <v>-0.25</v>
      </c>
      <c r="CD1974">
        <f t="shared" si="841"/>
        <v>-2.5000000000000001E-3</v>
      </c>
      <c r="CG1974" s="1"/>
    </row>
    <row r="1975" spans="1:85" x14ac:dyDescent="0.3">
      <c r="A1975" s="21">
        <f t="shared" si="842"/>
        <v>48576</v>
      </c>
      <c r="B1975" s="18">
        <f t="shared" si="826"/>
        <v>112.421875</v>
      </c>
      <c r="C1975">
        <f t="shared" si="844"/>
        <v>115</v>
      </c>
      <c r="D1975">
        <f t="shared" ca="1" si="829"/>
        <v>-7.1333333333333337</v>
      </c>
      <c r="E1975">
        <f ca="1">IF(currency="USD",'Future et co'!F1975,IF(currency="EUR",'Future et co'!G1975,FALSE))</f>
        <v>3.6070000000000005E-2</v>
      </c>
      <c r="F1975">
        <f t="shared" ca="1" si="830"/>
        <v>3.6070000000000005E-2</v>
      </c>
      <c r="G1975">
        <f t="shared" ca="1" si="831"/>
        <v>2.0569999999999998E-2</v>
      </c>
      <c r="L1975">
        <f t="shared" ca="1" si="832"/>
        <v>127.8</v>
      </c>
      <c r="M1975">
        <f t="shared" ca="1" si="827"/>
        <v>3.6070000000000005E-2</v>
      </c>
      <c r="R1975">
        <f t="shared" ca="1" si="833"/>
        <v>127.8</v>
      </c>
      <c r="S1975">
        <f t="shared" ca="1" si="828"/>
        <v>3.6070000000000005E-2</v>
      </c>
      <c r="U1975" s="1"/>
      <c r="W1975" t="str">
        <f t="shared" si="845"/>
        <v/>
      </c>
      <c r="Y1975" s="1"/>
      <c r="AA1975">
        <f t="shared" si="846"/>
        <v>0</v>
      </c>
      <c r="AC1975" s="1"/>
      <c r="AE1975">
        <f t="shared" si="847"/>
        <v>0</v>
      </c>
      <c r="AH1975" s="1"/>
      <c r="AI1975" s="17"/>
      <c r="AJ1975" s="25"/>
      <c r="AU1975" s="1">
        <v>43229</v>
      </c>
      <c r="AV1975">
        <v>1.85</v>
      </c>
      <c r="AW1975">
        <f t="shared" si="834"/>
        <v>1.8500000000000003E-2</v>
      </c>
      <c r="AY1975" s="1">
        <v>43229</v>
      </c>
      <c r="AZ1975">
        <v>1.9550000000000001</v>
      </c>
      <c r="BA1975">
        <f t="shared" si="835"/>
        <v>1.9550000000000001E-2</v>
      </c>
      <c r="BC1975" s="1">
        <v>43258</v>
      </c>
      <c r="BD1975">
        <v>2.548</v>
      </c>
      <c r="BE1975">
        <f t="shared" si="836"/>
        <v>2.5479999999999999E-2</v>
      </c>
      <c r="BG1975" s="1">
        <v>43258</v>
      </c>
      <c r="BH1975">
        <v>2.7326000000000001</v>
      </c>
      <c r="BI1975">
        <f t="shared" si="837"/>
        <v>2.7326000000000003E-2</v>
      </c>
      <c r="BK1975" s="1">
        <v>39416</v>
      </c>
      <c r="BL1975">
        <v>2.2438199999999999</v>
      </c>
      <c r="BM1975">
        <f t="shared" si="843"/>
        <v>2.2438199999999998E-2</v>
      </c>
      <c r="BP1975" s="1">
        <v>43194</v>
      </c>
      <c r="BQ1975">
        <v>205.21709999999999</v>
      </c>
      <c r="BR1975">
        <f t="shared" si="838"/>
        <v>2.052171</v>
      </c>
      <c r="BT1975" s="1">
        <v>43208</v>
      </c>
      <c r="BU1975">
        <v>-0.32800000000000001</v>
      </c>
      <c r="BV1975">
        <f t="shared" si="839"/>
        <v>-3.2799999999999999E-3</v>
      </c>
      <c r="BX1975" s="1">
        <v>43208</v>
      </c>
      <c r="BY1975">
        <v>-0.27100000000000002</v>
      </c>
      <c r="BZ1975">
        <f t="shared" si="840"/>
        <v>-2.7100000000000002E-3</v>
      </c>
      <c r="CB1975" s="1">
        <v>43258</v>
      </c>
      <c r="CC1975">
        <v>-0.25</v>
      </c>
      <c r="CD1975">
        <f t="shared" si="841"/>
        <v>-2.5000000000000001E-3</v>
      </c>
      <c r="CG1975" s="1"/>
    </row>
    <row r="1976" spans="1:85" x14ac:dyDescent="0.3">
      <c r="A1976" s="21">
        <f t="shared" si="842"/>
        <v>48577</v>
      </c>
      <c r="B1976" s="18">
        <f t="shared" si="826"/>
        <v>112.421875</v>
      </c>
      <c r="C1976">
        <f t="shared" si="844"/>
        <v>115</v>
      </c>
      <c r="D1976">
        <f t="shared" ca="1" si="829"/>
        <v>-7.1361111111111111</v>
      </c>
      <c r="E1976">
        <f ca="1">IF(currency="USD",'Future et co'!F1976,IF(currency="EUR",'Future et co'!G1976,FALSE))</f>
        <v>3.6070000000000005E-2</v>
      </c>
      <c r="F1976">
        <f t="shared" ca="1" si="830"/>
        <v>3.6070000000000005E-2</v>
      </c>
      <c r="G1976">
        <f t="shared" ca="1" si="831"/>
        <v>2.0569999999999998E-2</v>
      </c>
      <c r="L1976">
        <f t="shared" ca="1" si="832"/>
        <v>127.8</v>
      </c>
      <c r="M1976">
        <f t="shared" ca="1" si="827"/>
        <v>3.6070000000000005E-2</v>
      </c>
      <c r="R1976">
        <f t="shared" ca="1" si="833"/>
        <v>127.8</v>
      </c>
      <c r="S1976">
        <f t="shared" ca="1" si="828"/>
        <v>3.6070000000000005E-2</v>
      </c>
      <c r="U1976" s="1"/>
      <c r="W1976" t="str">
        <f t="shared" si="845"/>
        <v/>
      </c>
      <c r="Y1976" s="1"/>
      <c r="AA1976">
        <f t="shared" si="846"/>
        <v>0</v>
      </c>
      <c r="AC1976" s="1"/>
      <c r="AE1976">
        <f t="shared" si="847"/>
        <v>0</v>
      </c>
      <c r="AH1976" s="1"/>
      <c r="AI1976" s="17"/>
      <c r="AJ1976" s="25"/>
      <c r="AU1976" s="1">
        <v>43228</v>
      </c>
      <c r="AV1976">
        <v>1.843</v>
      </c>
      <c r="AW1976">
        <f t="shared" si="834"/>
        <v>1.8429999999999998E-2</v>
      </c>
      <c r="AY1976" s="1">
        <v>43228</v>
      </c>
      <c r="AZ1976">
        <v>1.9450000000000001</v>
      </c>
      <c r="BA1976">
        <f t="shared" si="835"/>
        <v>1.9450000000000002E-2</v>
      </c>
      <c r="BC1976" s="1">
        <v>43257</v>
      </c>
      <c r="BD1976">
        <v>2.5529999999999999</v>
      </c>
      <c r="BE1976">
        <f t="shared" si="836"/>
        <v>2.5530000000000001E-2</v>
      </c>
      <c r="BG1976" s="1">
        <v>43257</v>
      </c>
      <c r="BH1976">
        <v>2.7519999999999998</v>
      </c>
      <c r="BI1976">
        <f t="shared" si="837"/>
        <v>2.7519999999999999E-2</v>
      </c>
      <c r="BK1976" s="1">
        <v>39419</v>
      </c>
      <c r="BL1976">
        <v>2.2591399999999999</v>
      </c>
      <c r="BM1976">
        <f t="shared" si="843"/>
        <v>2.2591399999999998E-2</v>
      </c>
      <c r="BP1976" s="1">
        <v>43193</v>
      </c>
      <c r="BQ1976">
        <v>204.9983</v>
      </c>
      <c r="BR1976">
        <f t="shared" si="838"/>
        <v>2.0499830000000001</v>
      </c>
      <c r="BT1976" s="1">
        <v>43207</v>
      </c>
      <c r="BU1976">
        <v>-0.32800000000000001</v>
      </c>
      <c r="BV1976">
        <f t="shared" si="839"/>
        <v>-3.2799999999999999E-3</v>
      </c>
      <c r="BX1976" s="1">
        <v>43207</v>
      </c>
      <c r="BY1976">
        <v>-0.27</v>
      </c>
      <c r="BZ1976">
        <f t="shared" si="840"/>
        <v>-2.7000000000000001E-3</v>
      </c>
      <c r="CB1976" s="1">
        <v>43257</v>
      </c>
      <c r="CC1976">
        <v>-0.26</v>
      </c>
      <c r="CD1976">
        <f t="shared" si="841"/>
        <v>-2.5999999999999999E-3</v>
      </c>
      <c r="CG1976" s="1"/>
    </row>
    <row r="1977" spans="1:85" x14ac:dyDescent="0.3">
      <c r="A1977" s="21">
        <f t="shared" si="842"/>
        <v>48578</v>
      </c>
      <c r="B1977" s="18">
        <f t="shared" si="826"/>
        <v>112.421875</v>
      </c>
      <c r="C1977">
        <f t="shared" si="844"/>
        <v>115</v>
      </c>
      <c r="D1977">
        <f t="shared" ca="1" si="829"/>
        <v>-7.1388888888888893</v>
      </c>
      <c r="E1977">
        <f ca="1">IF(currency="USD",'Future et co'!F1977,IF(currency="EUR",'Future et co'!G1977,FALSE))</f>
        <v>3.6070000000000005E-2</v>
      </c>
      <c r="F1977">
        <f t="shared" ca="1" si="830"/>
        <v>3.6070000000000005E-2</v>
      </c>
      <c r="G1977">
        <f t="shared" ca="1" si="831"/>
        <v>2.0569999999999998E-2</v>
      </c>
      <c r="L1977">
        <f t="shared" ca="1" si="832"/>
        <v>127.8</v>
      </c>
      <c r="M1977">
        <f t="shared" ca="1" si="827"/>
        <v>3.6070000000000005E-2</v>
      </c>
      <c r="R1977">
        <f t="shared" ca="1" si="833"/>
        <v>127.8</v>
      </c>
      <c r="S1977">
        <f t="shared" ca="1" si="828"/>
        <v>3.6070000000000005E-2</v>
      </c>
      <c r="U1977" s="1"/>
      <c r="W1977" t="str">
        <f t="shared" si="845"/>
        <v/>
      </c>
      <c r="Y1977" s="1"/>
      <c r="AA1977">
        <f t="shared" si="846"/>
        <v>0</v>
      </c>
      <c r="AC1977" s="1"/>
      <c r="AE1977">
        <f t="shared" si="847"/>
        <v>0</v>
      </c>
      <c r="AH1977" s="1"/>
      <c r="AI1977" s="17"/>
      <c r="AJ1977" s="25"/>
      <c r="AU1977" s="1">
        <v>43227</v>
      </c>
      <c r="AV1977">
        <v>1.8420000000000001</v>
      </c>
      <c r="AW1977">
        <f t="shared" si="834"/>
        <v>1.8420000000000002E-2</v>
      </c>
      <c r="AY1977" s="1">
        <v>43227</v>
      </c>
      <c r="AZ1977">
        <v>1.9359999999999999</v>
      </c>
      <c r="BA1977">
        <f t="shared" si="835"/>
        <v>1.9359999999999999E-2</v>
      </c>
      <c r="BC1977" s="1">
        <v>43256</v>
      </c>
      <c r="BD1977">
        <v>2.5350000000000001</v>
      </c>
      <c r="BE1977">
        <f t="shared" si="836"/>
        <v>2.5350000000000001E-2</v>
      </c>
      <c r="BG1977" s="1">
        <v>43256</v>
      </c>
      <c r="BH1977">
        <v>2.7282000000000002</v>
      </c>
      <c r="BI1977">
        <f t="shared" si="837"/>
        <v>2.7282000000000001E-2</v>
      </c>
      <c r="BK1977" s="1">
        <v>39420</v>
      </c>
      <c r="BL1977">
        <v>2.2743600000000002</v>
      </c>
      <c r="BM1977">
        <f t="shared" si="843"/>
        <v>2.2743600000000003E-2</v>
      </c>
      <c r="BP1977" s="1">
        <v>43188</v>
      </c>
      <c r="BQ1977">
        <v>205.16560000000001</v>
      </c>
      <c r="BR1977">
        <f t="shared" si="838"/>
        <v>2.0516559999999999</v>
      </c>
      <c r="BT1977" s="1">
        <v>43206</v>
      </c>
      <c r="BU1977">
        <v>-0.32900000000000001</v>
      </c>
      <c r="BV1977">
        <f t="shared" si="839"/>
        <v>-3.29E-3</v>
      </c>
      <c r="BX1977" s="1">
        <v>43206</v>
      </c>
      <c r="BY1977">
        <v>-0.27</v>
      </c>
      <c r="BZ1977">
        <f t="shared" si="840"/>
        <v>-2.7000000000000001E-3</v>
      </c>
      <c r="CB1977" s="1">
        <v>43256</v>
      </c>
      <c r="CC1977">
        <v>-0.26</v>
      </c>
      <c r="CD1977">
        <f t="shared" si="841"/>
        <v>-2.5999999999999999E-3</v>
      </c>
      <c r="CG1977" s="1"/>
    </row>
    <row r="1978" spans="1:85" x14ac:dyDescent="0.3">
      <c r="A1978" s="21">
        <f t="shared" si="842"/>
        <v>48579</v>
      </c>
      <c r="B1978" s="18">
        <f t="shared" si="826"/>
        <v>112.421875</v>
      </c>
      <c r="C1978">
        <f t="shared" si="844"/>
        <v>115</v>
      </c>
      <c r="D1978">
        <f t="shared" ca="1" si="829"/>
        <v>-7.1416666666666666</v>
      </c>
      <c r="E1978">
        <f ca="1">IF(currency="USD",'Future et co'!F1978,IF(currency="EUR",'Future et co'!G1978,FALSE))</f>
        <v>3.6070000000000005E-2</v>
      </c>
      <c r="F1978">
        <f t="shared" ca="1" si="830"/>
        <v>3.6070000000000005E-2</v>
      </c>
      <c r="G1978">
        <f t="shared" ca="1" si="831"/>
        <v>2.0569999999999998E-2</v>
      </c>
      <c r="L1978">
        <f t="shared" ca="1" si="832"/>
        <v>127.8</v>
      </c>
      <c r="M1978">
        <f t="shared" ca="1" si="827"/>
        <v>3.6070000000000005E-2</v>
      </c>
      <c r="R1978">
        <f t="shared" ca="1" si="833"/>
        <v>127.8</v>
      </c>
      <c r="S1978">
        <f t="shared" ca="1" si="828"/>
        <v>3.6070000000000005E-2</v>
      </c>
      <c r="U1978" s="1"/>
      <c r="W1978" t="str">
        <f t="shared" si="845"/>
        <v/>
      </c>
      <c r="Y1978" s="1"/>
      <c r="AA1978">
        <f t="shared" si="846"/>
        <v>0</v>
      </c>
      <c r="AC1978" s="1"/>
      <c r="AE1978">
        <f t="shared" si="847"/>
        <v>0</v>
      </c>
      <c r="AH1978" s="1"/>
      <c r="AI1978" s="17"/>
      <c r="AJ1978" s="25"/>
      <c r="AU1978" s="1">
        <v>43224</v>
      </c>
      <c r="AV1978">
        <v>1.8380000000000001</v>
      </c>
      <c r="AW1978">
        <f t="shared" si="834"/>
        <v>1.8380000000000001E-2</v>
      </c>
      <c r="AY1978" s="1">
        <v>43224</v>
      </c>
      <c r="AZ1978">
        <v>1.9379999999999999</v>
      </c>
      <c r="BA1978">
        <f t="shared" si="835"/>
        <v>1.9379999999999998E-2</v>
      </c>
      <c r="BC1978" s="1">
        <v>43255</v>
      </c>
      <c r="BD1978">
        <v>2.54</v>
      </c>
      <c r="BE1978">
        <f t="shared" si="836"/>
        <v>2.5399999999999999E-2</v>
      </c>
      <c r="BG1978" s="1">
        <v>43255</v>
      </c>
      <c r="BH1978">
        <v>2.7515000000000001</v>
      </c>
      <c r="BI1978">
        <f t="shared" si="837"/>
        <v>2.7515000000000001E-2</v>
      </c>
      <c r="BK1978" s="1">
        <v>39421</v>
      </c>
      <c r="BL1978">
        <v>2.2438199999999999</v>
      </c>
      <c r="BM1978">
        <f t="shared" si="843"/>
        <v>2.2438199999999998E-2</v>
      </c>
      <c r="BP1978" s="1">
        <v>43187</v>
      </c>
      <c r="BQ1978">
        <v>205.0112</v>
      </c>
      <c r="BR1978">
        <f t="shared" si="838"/>
        <v>2.0501119999999999</v>
      </c>
      <c r="BT1978" s="1">
        <v>43203</v>
      </c>
      <c r="BU1978">
        <v>-0.32900000000000001</v>
      </c>
      <c r="BV1978">
        <f t="shared" si="839"/>
        <v>-3.29E-3</v>
      </c>
      <c r="BX1978" s="1">
        <v>43203</v>
      </c>
      <c r="BY1978">
        <v>-0.27100000000000002</v>
      </c>
      <c r="BZ1978">
        <f t="shared" si="840"/>
        <v>-2.7100000000000002E-3</v>
      </c>
      <c r="CB1978" s="1">
        <v>43255</v>
      </c>
      <c r="CC1978">
        <v>-0.27</v>
      </c>
      <c r="CD1978">
        <f t="shared" si="841"/>
        <v>-2.7000000000000001E-3</v>
      </c>
      <c r="CG1978" s="1"/>
    </row>
    <row r="1979" spans="1:85" x14ac:dyDescent="0.3">
      <c r="A1979" s="21">
        <f t="shared" si="842"/>
        <v>48582</v>
      </c>
      <c r="B1979" s="18">
        <f t="shared" si="826"/>
        <v>112.421875</v>
      </c>
      <c r="C1979">
        <f t="shared" si="844"/>
        <v>115</v>
      </c>
      <c r="D1979">
        <f t="shared" ca="1" si="829"/>
        <v>-7.15</v>
      </c>
      <c r="E1979">
        <f ca="1">IF(currency="USD",'Future et co'!F1979,IF(currency="EUR",'Future et co'!G1979,FALSE))</f>
        <v>3.6070000000000005E-2</v>
      </c>
      <c r="F1979">
        <f t="shared" ca="1" si="830"/>
        <v>3.6070000000000005E-2</v>
      </c>
      <c r="G1979">
        <f t="shared" ca="1" si="831"/>
        <v>2.0569999999999998E-2</v>
      </c>
      <c r="L1979">
        <f t="shared" ca="1" si="832"/>
        <v>127.8</v>
      </c>
      <c r="M1979">
        <f t="shared" ca="1" si="827"/>
        <v>3.6070000000000005E-2</v>
      </c>
      <c r="R1979">
        <f t="shared" ca="1" si="833"/>
        <v>127.8</v>
      </c>
      <c r="S1979">
        <f t="shared" ca="1" si="828"/>
        <v>3.6070000000000005E-2</v>
      </c>
      <c r="U1979" s="1"/>
      <c r="W1979" t="str">
        <f t="shared" si="845"/>
        <v/>
      </c>
      <c r="Y1979" s="1"/>
      <c r="AA1979">
        <f t="shared" si="846"/>
        <v>0</v>
      </c>
      <c r="AC1979" s="1"/>
      <c r="AE1979">
        <f t="shared" si="847"/>
        <v>0</v>
      </c>
      <c r="AH1979" s="1"/>
      <c r="AI1979" s="17"/>
      <c r="AJ1979" s="25"/>
      <c r="AU1979" s="1">
        <v>43223</v>
      </c>
      <c r="AV1979">
        <v>1.831</v>
      </c>
      <c r="AW1979">
        <f t="shared" si="834"/>
        <v>1.831E-2</v>
      </c>
      <c r="AY1979" s="1">
        <v>43223</v>
      </c>
      <c r="AZ1979">
        <v>1.9219999999999999</v>
      </c>
      <c r="BA1979">
        <f t="shared" si="835"/>
        <v>1.9220000000000001E-2</v>
      </c>
      <c r="BC1979" s="1">
        <v>43252</v>
      </c>
      <c r="BD1979">
        <v>2.5179999999999998</v>
      </c>
      <c r="BE1979">
        <f t="shared" si="836"/>
        <v>2.5179999999999998E-2</v>
      </c>
      <c r="BG1979" s="1">
        <v>43252</v>
      </c>
      <c r="BH1979">
        <v>2.706</v>
      </c>
      <c r="BI1979">
        <f t="shared" si="837"/>
        <v>2.7060000000000001E-2</v>
      </c>
      <c r="BK1979" s="1">
        <v>39422</v>
      </c>
      <c r="BL1979">
        <v>2.2105899999999998</v>
      </c>
      <c r="BM1979">
        <f t="shared" si="843"/>
        <v>2.2105899999999998E-2</v>
      </c>
      <c r="BP1979" s="1">
        <v>43186</v>
      </c>
      <c r="BQ1979">
        <v>204.9083</v>
      </c>
      <c r="BR1979">
        <f t="shared" si="838"/>
        <v>2.049083</v>
      </c>
      <c r="BT1979" s="1">
        <v>43202</v>
      </c>
      <c r="BU1979">
        <v>-0.32900000000000001</v>
      </c>
      <c r="BV1979">
        <f t="shared" si="839"/>
        <v>-3.29E-3</v>
      </c>
      <c r="BX1979" s="1">
        <v>43202</v>
      </c>
      <c r="BY1979">
        <v>-0.27100000000000002</v>
      </c>
      <c r="BZ1979">
        <f t="shared" si="840"/>
        <v>-2.7100000000000002E-3</v>
      </c>
      <c r="CB1979" s="1">
        <v>43252</v>
      </c>
      <c r="CC1979">
        <v>-0.26</v>
      </c>
      <c r="CD1979">
        <f t="shared" si="841"/>
        <v>-2.5999999999999999E-3</v>
      </c>
      <c r="CG1979" s="1"/>
    </row>
    <row r="1980" spans="1:85" x14ac:dyDescent="0.3">
      <c r="A1980" s="21">
        <f t="shared" si="842"/>
        <v>48583</v>
      </c>
      <c r="B1980" s="18">
        <f t="shared" si="826"/>
        <v>112.421875</v>
      </c>
      <c r="C1980">
        <f t="shared" si="844"/>
        <v>115</v>
      </c>
      <c r="D1980">
        <f t="shared" ca="1" si="829"/>
        <v>-7.1527777777777777</v>
      </c>
      <c r="E1980">
        <f ca="1">IF(currency="USD",'Future et co'!F1980,IF(currency="EUR",'Future et co'!G1980,FALSE))</f>
        <v>3.6070000000000005E-2</v>
      </c>
      <c r="F1980">
        <f t="shared" ca="1" si="830"/>
        <v>3.6070000000000005E-2</v>
      </c>
      <c r="G1980">
        <f t="shared" ca="1" si="831"/>
        <v>2.0569999999999998E-2</v>
      </c>
      <c r="L1980">
        <f t="shared" ca="1" si="832"/>
        <v>127.8</v>
      </c>
      <c r="M1980">
        <f t="shared" ca="1" si="827"/>
        <v>3.6070000000000005E-2</v>
      </c>
      <c r="R1980">
        <f t="shared" ca="1" si="833"/>
        <v>127.8</v>
      </c>
      <c r="S1980">
        <f t="shared" ca="1" si="828"/>
        <v>3.6070000000000005E-2</v>
      </c>
      <c r="U1980" s="1"/>
      <c r="W1980" t="str">
        <f t="shared" si="845"/>
        <v/>
      </c>
      <c r="Y1980" s="1"/>
      <c r="AA1980">
        <f t="shared" si="846"/>
        <v>0</v>
      </c>
      <c r="AC1980" s="1"/>
      <c r="AE1980">
        <f t="shared" si="847"/>
        <v>0</v>
      </c>
      <c r="AH1980" s="1"/>
      <c r="AI1980" s="17"/>
      <c r="AJ1980" s="25"/>
      <c r="AU1980" s="1">
        <v>43222</v>
      </c>
      <c r="AV1980">
        <v>1.829</v>
      </c>
      <c r="AW1980">
        <f t="shared" si="834"/>
        <v>1.8290000000000001E-2</v>
      </c>
      <c r="AY1980" s="1">
        <v>43222</v>
      </c>
      <c r="AZ1980">
        <v>1.927</v>
      </c>
      <c r="BA1980">
        <f t="shared" si="835"/>
        <v>1.9269999999999999E-2</v>
      </c>
      <c r="BC1980" s="1">
        <v>43251</v>
      </c>
      <c r="BD1980">
        <v>2.4830000000000001</v>
      </c>
      <c r="BE1980">
        <f t="shared" si="836"/>
        <v>2.4830000000000001E-2</v>
      </c>
      <c r="BG1980" s="1">
        <v>43251</v>
      </c>
      <c r="BH1980">
        <v>2.6627999999999998</v>
      </c>
      <c r="BI1980">
        <f t="shared" si="837"/>
        <v>2.6627999999999999E-2</v>
      </c>
      <c r="BK1980" s="1">
        <v>39423</v>
      </c>
      <c r="BL1980">
        <v>2.21435</v>
      </c>
      <c r="BM1980">
        <f t="shared" si="843"/>
        <v>2.21435E-2</v>
      </c>
      <c r="BP1980" s="1">
        <v>43185</v>
      </c>
      <c r="BQ1980">
        <v>204.5222</v>
      </c>
      <c r="BR1980">
        <f t="shared" si="838"/>
        <v>2.0452219999999999</v>
      </c>
      <c r="BT1980" s="1">
        <v>43201</v>
      </c>
      <c r="BU1980">
        <v>-0.32900000000000001</v>
      </c>
      <c r="BV1980">
        <f t="shared" si="839"/>
        <v>-3.29E-3</v>
      </c>
      <c r="BX1980" s="1">
        <v>43201</v>
      </c>
      <c r="BY1980">
        <v>-0.27</v>
      </c>
      <c r="BZ1980">
        <f t="shared" si="840"/>
        <v>-2.7000000000000001E-3</v>
      </c>
      <c r="CB1980" s="1">
        <v>43251</v>
      </c>
      <c r="CC1980">
        <v>-0.25</v>
      </c>
      <c r="CD1980">
        <f t="shared" si="841"/>
        <v>-2.5000000000000001E-3</v>
      </c>
      <c r="CG1980" s="1"/>
    </row>
    <row r="1981" spans="1:85" x14ac:dyDescent="0.3">
      <c r="A1981" s="21">
        <f t="shared" si="842"/>
        <v>48584</v>
      </c>
      <c r="B1981" s="18">
        <f t="shared" si="826"/>
        <v>112.421875</v>
      </c>
      <c r="C1981">
        <f t="shared" si="844"/>
        <v>115</v>
      </c>
      <c r="D1981">
        <f t="shared" ca="1" si="829"/>
        <v>-7.1555555555555559</v>
      </c>
      <c r="E1981">
        <f ca="1">IF(currency="USD",'Future et co'!F1981,IF(currency="EUR",'Future et co'!G1981,FALSE))</f>
        <v>3.6070000000000005E-2</v>
      </c>
      <c r="F1981">
        <f t="shared" ca="1" si="830"/>
        <v>3.6070000000000005E-2</v>
      </c>
      <c r="G1981">
        <f t="shared" ca="1" si="831"/>
        <v>2.0569999999999998E-2</v>
      </c>
      <c r="L1981">
        <f t="shared" ca="1" si="832"/>
        <v>127.8</v>
      </c>
      <c r="M1981">
        <f t="shared" ca="1" si="827"/>
        <v>3.6070000000000005E-2</v>
      </c>
      <c r="R1981">
        <f t="shared" ca="1" si="833"/>
        <v>127.8</v>
      </c>
      <c r="S1981">
        <f t="shared" ca="1" si="828"/>
        <v>3.6070000000000005E-2</v>
      </c>
      <c r="U1981" s="1"/>
      <c r="W1981" t="str">
        <f t="shared" si="845"/>
        <v/>
      </c>
      <c r="Y1981" s="1"/>
      <c r="AA1981">
        <f t="shared" si="846"/>
        <v>0</v>
      </c>
      <c r="AC1981" s="1"/>
      <c r="AE1981">
        <f t="shared" si="847"/>
        <v>0</v>
      </c>
      <c r="AH1981" s="1"/>
      <c r="AI1981" s="17"/>
      <c r="AJ1981" s="25"/>
      <c r="AU1981" s="1">
        <v>43221</v>
      </c>
      <c r="AV1981">
        <v>1.82</v>
      </c>
      <c r="AW1981">
        <f t="shared" si="834"/>
        <v>1.8200000000000001E-2</v>
      </c>
      <c r="AY1981" s="1">
        <v>43221</v>
      </c>
      <c r="AZ1981">
        <v>1.9219999999999999</v>
      </c>
      <c r="BA1981">
        <f t="shared" si="835"/>
        <v>1.9220000000000001E-2</v>
      </c>
      <c r="BC1981" s="1">
        <v>43250</v>
      </c>
      <c r="BD1981">
        <v>2.4569999999999999</v>
      </c>
      <c r="BE1981">
        <f t="shared" si="836"/>
        <v>2.4569999999999998E-2</v>
      </c>
      <c r="BG1981" s="1">
        <v>43250</v>
      </c>
      <c r="BH1981">
        <v>2.6360000000000001</v>
      </c>
      <c r="BI1981">
        <f t="shared" si="837"/>
        <v>2.6360000000000001E-2</v>
      </c>
      <c r="BK1981" s="1">
        <v>39426</v>
      </c>
      <c r="BL1981">
        <v>2.19807</v>
      </c>
      <c r="BM1981">
        <f t="shared" si="843"/>
        <v>2.1980699999999999E-2</v>
      </c>
      <c r="BP1981" s="1">
        <v>43182</v>
      </c>
      <c r="BQ1981">
        <v>204.44499999999999</v>
      </c>
      <c r="BR1981">
        <f t="shared" si="838"/>
        <v>2.0444499999999999</v>
      </c>
      <c r="BT1981" s="1">
        <v>43200</v>
      </c>
      <c r="BU1981">
        <v>-0.32900000000000001</v>
      </c>
      <c r="BV1981">
        <f t="shared" si="839"/>
        <v>-3.29E-3</v>
      </c>
      <c r="BX1981" s="1">
        <v>43200</v>
      </c>
      <c r="BY1981">
        <v>-0.27100000000000002</v>
      </c>
      <c r="BZ1981">
        <f t="shared" si="840"/>
        <v>-2.7100000000000002E-3</v>
      </c>
      <c r="CB1981" s="1">
        <v>43250</v>
      </c>
      <c r="CC1981">
        <v>-0.25</v>
      </c>
      <c r="CD1981">
        <f t="shared" si="841"/>
        <v>-2.5000000000000001E-3</v>
      </c>
      <c r="CG1981" s="1"/>
    </row>
    <row r="1982" spans="1:85" x14ac:dyDescent="0.3">
      <c r="A1982" s="21">
        <f t="shared" si="842"/>
        <v>48585</v>
      </c>
      <c r="B1982" s="18">
        <f t="shared" si="826"/>
        <v>112.421875</v>
      </c>
      <c r="C1982">
        <f t="shared" si="844"/>
        <v>115</v>
      </c>
      <c r="D1982">
        <f t="shared" ca="1" si="829"/>
        <v>-7.1583333333333332</v>
      </c>
      <c r="E1982">
        <f ca="1">IF(currency="USD",'Future et co'!F1982,IF(currency="EUR",'Future et co'!G1982,FALSE))</f>
        <v>3.6070000000000005E-2</v>
      </c>
      <c r="F1982">
        <f t="shared" ca="1" si="830"/>
        <v>3.6070000000000005E-2</v>
      </c>
      <c r="G1982">
        <f t="shared" ca="1" si="831"/>
        <v>2.0569999999999998E-2</v>
      </c>
      <c r="L1982">
        <f t="shared" ca="1" si="832"/>
        <v>127.8</v>
      </c>
      <c r="M1982">
        <f t="shared" ca="1" si="827"/>
        <v>3.6070000000000005E-2</v>
      </c>
      <c r="R1982">
        <f t="shared" ca="1" si="833"/>
        <v>127.8</v>
      </c>
      <c r="S1982">
        <f t="shared" ca="1" si="828"/>
        <v>3.6070000000000005E-2</v>
      </c>
      <c r="U1982" s="1"/>
      <c r="W1982" t="str">
        <f t="shared" si="845"/>
        <v/>
      </c>
      <c r="Y1982" s="1"/>
      <c r="AA1982">
        <f t="shared" si="846"/>
        <v>0</v>
      </c>
      <c r="AC1982" s="1"/>
      <c r="AE1982">
        <f t="shared" si="847"/>
        <v>0</v>
      </c>
      <c r="AH1982" s="1"/>
      <c r="AI1982" s="17"/>
      <c r="AJ1982" s="25"/>
      <c r="AU1982" s="1">
        <v>43220</v>
      </c>
      <c r="AV1982">
        <v>1.8220000000000001</v>
      </c>
      <c r="AW1982">
        <f t="shared" si="834"/>
        <v>1.822E-2</v>
      </c>
      <c r="AY1982" s="1">
        <v>43220</v>
      </c>
      <c r="AZ1982">
        <v>1.92</v>
      </c>
      <c r="BA1982">
        <f t="shared" si="835"/>
        <v>1.9199999999999998E-2</v>
      </c>
      <c r="BC1982" s="1">
        <v>43249</v>
      </c>
      <c r="BD1982">
        <v>2.4089999999999998</v>
      </c>
      <c r="BE1982">
        <f t="shared" si="836"/>
        <v>2.4089999999999997E-2</v>
      </c>
      <c r="BG1982" s="1">
        <v>43249</v>
      </c>
      <c r="BH1982">
        <v>2.5417000000000001</v>
      </c>
      <c r="BI1982">
        <f t="shared" si="837"/>
        <v>2.5417000000000002E-2</v>
      </c>
      <c r="BK1982" s="1">
        <v>39427</v>
      </c>
      <c r="BL1982">
        <v>2.2797800000000001</v>
      </c>
      <c r="BM1982">
        <f t="shared" si="843"/>
        <v>2.27978E-2</v>
      </c>
      <c r="BP1982" s="1">
        <v>43181</v>
      </c>
      <c r="BQ1982">
        <v>204.5608</v>
      </c>
      <c r="BR1982">
        <f t="shared" si="838"/>
        <v>2.0456080000000001</v>
      </c>
      <c r="BT1982" s="1">
        <v>43199</v>
      </c>
      <c r="BU1982">
        <v>-0.32900000000000001</v>
      </c>
      <c r="BV1982">
        <f t="shared" si="839"/>
        <v>-3.29E-3</v>
      </c>
      <c r="BX1982" s="1">
        <v>43199</v>
      </c>
      <c r="BY1982">
        <v>-0.27</v>
      </c>
      <c r="BZ1982">
        <f t="shared" si="840"/>
        <v>-2.7000000000000001E-3</v>
      </c>
      <c r="CB1982" s="1">
        <v>43249</v>
      </c>
      <c r="CC1982">
        <v>-0.21</v>
      </c>
      <c r="CD1982">
        <f t="shared" si="841"/>
        <v>-2.0999999999999999E-3</v>
      </c>
      <c r="CG1982" s="1"/>
    </row>
    <row r="1983" spans="1:85" x14ac:dyDescent="0.3">
      <c r="A1983" s="21">
        <f t="shared" si="842"/>
        <v>48586</v>
      </c>
      <c r="B1983" s="18">
        <f t="shared" si="826"/>
        <v>112.421875</v>
      </c>
      <c r="C1983">
        <f t="shared" si="844"/>
        <v>115</v>
      </c>
      <c r="D1983">
        <f t="shared" ca="1" si="829"/>
        <v>-7.1611111111111114</v>
      </c>
      <c r="E1983">
        <f ca="1">IF(currency="USD",'Future et co'!F1983,IF(currency="EUR",'Future et co'!G1983,FALSE))</f>
        <v>3.6070000000000005E-2</v>
      </c>
      <c r="F1983">
        <f t="shared" ca="1" si="830"/>
        <v>3.6070000000000005E-2</v>
      </c>
      <c r="G1983">
        <f t="shared" ca="1" si="831"/>
        <v>2.0569999999999998E-2</v>
      </c>
      <c r="L1983">
        <f t="shared" ca="1" si="832"/>
        <v>127.8</v>
      </c>
      <c r="M1983">
        <f t="shared" ca="1" si="827"/>
        <v>3.6070000000000005E-2</v>
      </c>
      <c r="R1983">
        <f t="shared" ca="1" si="833"/>
        <v>127.8</v>
      </c>
      <c r="S1983">
        <f t="shared" ca="1" si="828"/>
        <v>3.6070000000000005E-2</v>
      </c>
      <c r="U1983" s="1"/>
      <c r="W1983" t="str">
        <f t="shared" si="845"/>
        <v/>
      </c>
      <c r="Y1983" s="1"/>
      <c r="AA1983">
        <f t="shared" si="846"/>
        <v>0</v>
      </c>
      <c r="AC1983" s="1"/>
      <c r="AE1983">
        <f t="shared" si="847"/>
        <v>0</v>
      </c>
      <c r="AH1983" s="1"/>
      <c r="AI1983" s="17"/>
      <c r="AJ1983" s="25"/>
      <c r="AU1983" s="1">
        <v>43217</v>
      </c>
      <c r="AV1983">
        <v>1.8109999999999999</v>
      </c>
      <c r="AW1983">
        <f t="shared" si="834"/>
        <v>1.8110000000000001E-2</v>
      </c>
      <c r="AY1983" s="1">
        <v>43217</v>
      </c>
      <c r="AZ1983">
        <v>1.909</v>
      </c>
      <c r="BA1983">
        <f t="shared" si="835"/>
        <v>1.9089999999999999E-2</v>
      </c>
      <c r="BC1983" s="1">
        <v>43248</v>
      </c>
      <c r="BD1983">
        <v>2.4790000000000001</v>
      </c>
      <c r="BE1983">
        <f t="shared" si="836"/>
        <v>2.479E-2</v>
      </c>
      <c r="BG1983" s="1">
        <v>43248</v>
      </c>
      <c r="BH1983">
        <v>2.6779999999999999</v>
      </c>
      <c r="BI1983">
        <f t="shared" si="837"/>
        <v>2.6779999999999998E-2</v>
      </c>
      <c r="BK1983" s="1">
        <v>39428</v>
      </c>
      <c r="BL1983">
        <v>2.26702</v>
      </c>
      <c r="BM1983">
        <f t="shared" si="843"/>
        <v>2.2670200000000001E-2</v>
      </c>
      <c r="BP1983" s="1">
        <v>43180</v>
      </c>
      <c r="BQ1983">
        <v>203.17099999999999</v>
      </c>
      <c r="BR1983">
        <f t="shared" si="838"/>
        <v>2.0317099999999999</v>
      </c>
      <c r="BT1983" s="1">
        <v>43196</v>
      </c>
      <c r="BU1983">
        <v>-0.32900000000000001</v>
      </c>
      <c r="BV1983">
        <f t="shared" si="839"/>
        <v>-3.29E-3</v>
      </c>
      <c r="BX1983" s="1">
        <v>43196</v>
      </c>
      <c r="BY1983">
        <v>-0.27</v>
      </c>
      <c r="BZ1983">
        <f t="shared" si="840"/>
        <v>-2.7000000000000001E-3</v>
      </c>
      <c r="CB1983" s="1">
        <v>43248</v>
      </c>
      <c r="CC1983">
        <v>-0.24</v>
      </c>
      <c r="CD1983">
        <f t="shared" si="841"/>
        <v>-2.3999999999999998E-3</v>
      </c>
      <c r="CG1983" s="1"/>
    </row>
    <row r="1984" spans="1:85" x14ac:dyDescent="0.3">
      <c r="A1984" s="21">
        <f t="shared" si="842"/>
        <v>48589</v>
      </c>
      <c r="B1984" s="18">
        <f t="shared" si="826"/>
        <v>112.421875</v>
      </c>
      <c r="C1984">
        <f t="shared" si="844"/>
        <v>115</v>
      </c>
      <c r="D1984">
        <f t="shared" ca="1" si="829"/>
        <v>-7.1694444444444443</v>
      </c>
      <c r="E1984">
        <f ca="1">IF(currency="USD",'Future et co'!F1984,IF(currency="EUR",'Future et co'!G1984,FALSE))</f>
        <v>3.6070000000000005E-2</v>
      </c>
      <c r="F1984">
        <f t="shared" ca="1" si="830"/>
        <v>3.6070000000000005E-2</v>
      </c>
      <c r="G1984">
        <f t="shared" ca="1" si="831"/>
        <v>2.0569999999999998E-2</v>
      </c>
      <c r="L1984">
        <f t="shared" ca="1" si="832"/>
        <v>127.8</v>
      </c>
      <c r="M1984">
        <f t="shared" ca="1" si="827"/>
        <v>3.6070000000000005E-2</v>
      </c>
      <c r="R1984">
        <f t="shared" ca="1" si="833"/>
        <v>127.8</v>
      </c>
      <c r="S1984">
        <f t="shared" ca="1" si="828"/>
        <v>3.6070000000000005E-2</v>
      </c>
      <c r="U1984" s="1"/>
      <c r="W1984" t="str">
        <f t="shared" si="845"/>
        <v/>
      </c>
      <c r="Y1984" s="1"/>
      <c r="AA1984">
        <f t="shared" si="846"/>
        <v>0</v>
      </c>
      <c r="AC1984" s="1"/>
      <c r="AE1984">
        <f t="shared" si="847"/>
        <v>0</v>
      </c>
      <c r="AH1984" s="1"/>
      <c r="AI1984" s="17"/>
      <c r="AJ1984" s="25"/>
      <c r="AU1984" s="1">
        <v>43216</v>
      </c>
      <c r="AV1984">
        <v>1.8149999999999999</v>
      </c>
      <c r="AW1984">
        <f t="shared" si="834"/>
        <v>1.8149999999999999E-2</v>
      </c>
      <c r="AY1984" s="1">
        <v>43216</v>
      </c>
      <c r="AZ1984">
        <v>1.909</v>
      </c>
      <c r="BA1984">
        <f t="shared" si="835"/>
        <v>1.9089999999999999E-2</v>
      </c>
      <c r="BC1984" s="1">
        <v>43245</v>
      </c>
      <c r="BD1984">
        <v>2.4849999999999999</v>
      </c>
      <c r="BE1984">
        <f t="shared" si="836"/>
        <v>2.4849999999999997E-2</v>
      </c>
      <c r="BG1984" s="1">
        <v>43245</v>
      </c>
      <c r="BH1984">
        <v>2.6779999999999999</v>
      </c>
      <c r="BI1984">
        <f t="shared" si="837"/>
        <v>2.6779999999999998E-2</v>
      </c>
      <c r="BK1984" s="1">
        <v>39429</v>
      </c>
      <c r="BL1984">
        <v>2.2667999999999999</v>
      </c>
      <c r="BM1984">
        <f t="shared" si="843"/>
        <v>2.2668000000000001E-2</v>
      </c>
      <c r="BP1984" s="1">
        <v>43179</v>
      </c>
      <c r="BQ1984">
        <v>203.40270000000001</v>
      </c>
      <c r="BR1984">
        <f t="shared" si="838"/>
        <v>2.034027</v>
      </c>
      <c r="BT1984" s="1">
        <v>43195</v>
      </c>
      <c r="BU1984">
        <v>-0.32800000000000001</v>
      </c>
      <c r="BV1984">
        <f t="shared" si="839"/>
        <v>-3.2799999999999999E-3</v>
      </c>
      <c r="BX1984" s="1">
        <v>43195</v>
      </c>
      <c r="BY1984">
        <v>-0.27100000000000002</v>
      </c>
      <c r="BZ1984">
        <f t="shared" si="840"/>
        <v>-2.7100000000000002E-3</v>
      </c>
      <c r="CB1984" s="1">
        <v>43245</v>
      </c>
      <c r="CC1984">
        <v>-0.26</v>
      </c>
      <c r="CD1984">
        <f t="shared" si="841"/>
        <v>-2.5999999999999999E-3</v>
      </c>
      <c r="CG1984" s="1"/>
    </row>
    <row r="1985" spans="1:85" x14ac:dyDescent="0.3">
      <c r="A1985" s="21">
        <f t="shared" si="842"/>
        <v>48590</v>
      </c>
      <c r="B1985" s="18">
        <f t="shared" si="826"/>
        <v>112.421875</v>
      </c>
      <c r="C1985">
        <f t="shared" si="844"/>
        <v>115</v>
      </c>
      <c r="D1985">
        <f t="shared" ca="1" si="829"/>
        <v>-7.1722222222222225</v>
      </c>
      <c r="E1985">
        <f ca="1">IF(currency="USD",'Future et co'!F1985,IF(currency="EUR",'Future et co'!G1985,FALSE))</f>
        <v>3.6070000000000005E-2</v>
      </c>
      <c r="F1985">
        <f t="shared" ca="1" si="830"/>
        <v>3.6070000000000005E-2</v>
      </c>
      <c r="G1985">
        <f t="shared" ca="1" si="831"/>
        <v>2.0569999999999998E-2</v>
      </c>
      <c r="L1985">
        <f t="shared" ca="1" si="832"/>
        <v>127.8</v>
      </c>
      <c r="M1985">
        <f t="shared" ca="1" si="827"/>
        <v>3.6070000000000005E-2</v>
      </c>
      <c r="R1985">
        <f t="shared" ca="1" si="833"/>
        <v>127.8</v>
      </c>
      <c r="S1985">
        <f t="shared" ca="1" si="828"/>
        <v>3.6070000000000005E-2</v>
      </c>
      <c r="U1985" s="1"/>
      <c r="W1985" t="str">
        <f t="shared" si="845"/>
        <v/>
      </c>
      <c r="Y1985" s="1"/>
      <c r="AA1985">
        <f t="shared" si="846"/>
        <v>0</v>
      </c>
      <c r="AC1985" s="1"/>
      <c r="AE1985">
        <f t="shared" si="847"/>
        <v>0</v>
      </c>
      <c r="AH1985" s="1"/>
      <c r="AI1985" s="17"/>
      <c r="AJ1985" s="25"/>
      <c r="AU1985" s="1">
        <v>43215</v>
      </c>
      <c r="AV1985">
        <v>1.8</v>
      </c>
      <c r="AW1985">
        <f t="shared" si="834"/>
        <v>1.8000000000000002E-2</v>
      </c>
      <c r="AY1985" s="1">
        <v>43215</v>
      </c>
      <c r="AZ1985">
        <v>1.903</v>
      </c>
      <c r="BA1985">
        <f t="shared" si="835"/>
        <v>1.9030000000000002E-2</v>
      </c>
      <c r="BC1985" s="1">
        <v>43244</v>
      </c>
      <c r="BD1985">
        <v>2.5019999999999998</v>
      </c>
      <c r="BE1985">
        <f t="shared" si="836"/>
        <v>2.5019999999999997E-2</v>
      </c>
      <c r="BG1985" s="1">
        <v>43244</v>
      </c>
      <c r="BH1985">
        <v>2.7090000000000001</v>
      </c>
      <c r="BI1985">
        <f t="shared" si="837"/>
        <v>2.7089999999999999E-2</v>
      </c>
      <c r="BK1985" s="1">
        <v>39430</v>
      </c>
      <c r="BL1985">
        <v>2.3001999999999998</v>
      </c>
      <c r="BM1985">
        <f t="shared" si="843"/>
        <v>2.3001999999999998E-2</v>
      </c>
      <c r="BP1985" s="1">
        <v>43178</v>
      </c>
      <c r="BQ1985">
        <v>203.62139999999999</v>
      </c>
      <c r="BR1985">
        <f t="shared" si="838"/>
        <v>2.0362139999999997</v>
      </c>
      <c r="BT1985" s="1">
        <v>43194</v>
      </c>
      <c r="BU1985">
        <v>-0.32800000000000001</v>
      </c>
      <c r="BV1985">
        <f t="shared" si="839"/>
        <v>-3.2799999999999999E-3</v>
      </c>
      <c r="BX1985" s="1">
        <v>43194</v>
      </c>
      <c r="BY1985">
        <v>-0.27100000000000002</v>
      </c>
      <c r="BZ1985">
        <f t="shared" si="840"/>
        <v>-2.7100000000000002E-3</v>
      </c>
      <c r="CB1985" s="1">
        <v>43244</v>
      </c>
      <c r="CC1985">
        <v>-0.27</v>
      </c>
      <c r="CD1985">
        <f t="shared" si="841"/>
        <v>-2.7000000000000001E-3</v>
      </c>
      <c r="CG1985" s="1"/>
    </row>
    <row r="1986" spans="1:85" x14ac:dyDescent="0.3">
      <c r="A1986" s="21">
        <f t="shared" si="842"/>
        <v>48591</v>
      </c>
      <c r="B1986" s="18">
        <f t="shared" si="826"/>
        <v>112.421875</v>
      </c>
      <c r="C1986">
        <f t="shared" si="844"/>
        <v>115</v>
      </c>
      <c r="D1986">
        <f t="shared" ca="1" si="829"/>
        <v>-7.1749999999999998</v>
      </c>
      <c r="E1986">
        <f ca="1">IF(currency="USD",'Future et co'!F1986,IF(currency="EUR",'Future et co'!G1986,FALSE))</f>
        <v>3.6070000000000005E-2</v>
      </c>
      <c r="F1986">
        <f t="shared" ca="1" si="830"/>
        <v>3.6070000000000005E-2</v>
      </c>
      <c r="G1986">
        <f t="shared" ca="1" si="831"/>
        <v>2.0569999999999998E-2</v>
      </c>
      <c r="L1986">
        <f t="shared" ca="1" si="832"/>
        <v>127.8</v>
      </c>
      <c r="M1986">
        <f t="shared" ca="1" si="827"/>
        <v>3.6070000000000005E-2</v>
      </c>
      <c r="R1986">
        <f t="shared" ca="1" si="833"/>
        <v>127.8</v>
      </c>
      <c r="S1986">
        <f t="shared" ca="1" si="828"/>
        <v>3.6070000000000005E-2</v>
      </c>
      <c r="U1986" s="1"/>
      <c r="W1986" t="str">
        <f t="shared" si="845"/>
        <v/>
      </c>
      <c r="Y1986" s="1"/>
      <c r="AA1986">
        <f t="shared" si="846"/>
        <v>0</v>
      </c>
      <c r="AC1986" s="1"/>
      <c r="AE1986">
        <f t="shared" si="847"/>
        <v>0</v>
      </c>
      <c r="AH1986" s="1"/>
      <c r="AI1986" s="17"/>
      <c r="AJ1986" s="25"/>
      <c r="AU1986" s="1">
        <v>43214</v>
      </c>
      <c r="AV1986">
        <v>1.792</v>
      </c>
      <c r="AW1986">
        <f t="shared" si="834"/>
        <v>1.7920000000000002E-2</v>
      </c>
      <c r="AY1986" s="1">
        <v>43214</v>
      </c>
      <c r="AZ1986">
        <v>1.8979999999999999</v>
      </c>
      <c r="BA1986">
        <f t="shared" si="835"/>
        <v>1.898E-2</v>
      </c>
      <c r="BC1986" s="1">
        <v>43243</v>
      </c>
      <c r="BD1986">
        <v>2.5190000000000001</v>
      </c>
      <c r="BE1986">
        <f t="shared" si="836"/>
        <v>2.5190000000000001E-2</v>
      </c>
      <c r="BG1986" s="1">
        <v>43243</v>
      </c>
      <c r="BH1986">
        <v>2.7269999999999999</v>
      </c>
      <c r="BI1986">
        <f t="shared" si="837"/>
        <v>2.7269999999999999E-2</v>
      </c>
      <c r="BK1986" s="1">
        <v>39433</v>
      </c>
      <c r="BL1986">
        <v>2.34138</v>
      </c>
      <c r="BM1986">
        <f t="shared" si="843"/>
        <v>2.3413799999999999E-2</v>
      </c>
      <c r="BP1986" s="1">
        <v>43175</v>
      </c>
      <c r="BQ1986">
        <v>203.57</v>
      </c>
      <c r="BR1986">
        <f t="shared" si="838"/>
        <v>2.0356999999999998</v>
      </c>
      <c r="BT1986" s="1">
        <v>43193</v>
      </c>
      <c r="BU1986">
        <v>-0.32800000000000001</v>
      </c>
      <c r="BV1986">
        <f t="shared" si="839"/>
        <v>-3.2799999999999999E-3</v>
      </c>
      <c r="BX1986" s="1">
        <v>43193</v>
      </c>
      <c r="BY1986">
        <v>-0.27</v>
      </c>
      <c r="BZ1986">
        <f t="shared" si="840"/>
        <v>-2.7000000000000001E-3</v>
      </c>
      <c r="CB1986" s="1">
        <v>43243</v>
      </c>
      <c r="CC1986">
        <v>-0.25</v>
      </c>
      <c r="CD1986">
        <f t="shared" si="841"/>
        <v>-2.5000000000000001E-3</v>
      </c>
      <c r="CG1986" s="1"/>
    </row>
    <row r="1987" spans="1:85" x14ac:dyDescent="0.3">
      <c r="A1987" s="21">
        <f t="shared" si="842"/>
        <v>48592</v>
      </c>
      <c r="B1987" s="18">
        <f t="shared" si="826"/>
        <v>112.421875</v>
      </c>
      <c r="C1987">
        <f t="shared" si="844"/>
        <v>115</v>
      </c>
      <c r="D1987">
        <f t="shared" ca="1" si="829"/>
        <v>-7.177777777777778</v>
      </c>
      <c r="E1987">
        <f ca="1">IF(currency="USD",'Future et co'!F1987,IF(currency="EUR",'Future et co'!G1987,FALSE))</f>
        <v>3.6070000000000005E-2</v>
      </c>
      <c r="F1987">
        <f t="shared" ca="1" si="830"/>
        <v>3.6070000000000005E-2</v>
      </c>
      <c r="G1987">
        <f t="shared" ca="1" si="831"/>
        <v>2.0569999999999998E-2</v>
      </c>
      <c r="L1987">
        <f t="shared" ca="1" si="832"/>
        <v>127.8</v>
      </c>
      <c r="M1987">
        <f t="shared" ca="1" si="827"/>
        <v>3.6070000000000005E-2</v>
      </c>
      <c r="R1987">
        <f t="shared" ca="1" si="833"/>
        <v>127.8</v>
      </c>
      <c r="S1987">
        <f t="shared" ca="1" si="828"/>
        <v>3.6070000000000005E-2</v>
      </c>
      <c r="U1987" s="1"/>
      <c r="W1987" t="str">
        <f t="shared" si="845"/>
        <v/>
      </c>
      <c r="Y1987" s="1"/>
      <c r="AA1987">
        <f t="shared" si="846"/>
        <v>0</v>
      </c>
      <c r="AC1987" s="1"/>
      <c r="AE1987">
        <f t="shared" si="847"/>
        <v>0</v>
      </c>
      <c r="AH1987" s="1"/>
      <c r="AI1987" s="17"/>
      <c r="AJ1987" s="25"/>
      <c r="AU1987" s="1">
        <v>43213</v>
      </c>
      <c r="AV1987">
        <v>1.7949999999999999</v>
      </c>
      <c r="AW1987">
        <f t="shared" si="834"/>
        <v>1.7950000000000001E-2</v>
      </c>
      <c r="AY1987" s="1">
        <v>43213</v>
      </c>
      <c r="AZ1987">
        <v>1.8959999999999999</v>
      </c>
      <c r="BA1987">
        <f t="shared" si="835"/>
        <v>1.8959999999999998E-2</v>
      </c>
      <c r="BC1987" s="1">
        <v>43242</v>
      </c>
      <c r="BD1987">
        <v>2.544</v>
      </c>
      <c r="BE1987">
        <f t="shared" si="836"/>
        <v>2.5440000000000001E-2</v>
      </c>
      <c r="BG1987" s="1">
        <v>43242</v>
      </c>
      <c r="BH1987">
        <v>2.7763</v>
      </c>
      <c r="BI1987">
        <f t="shared" si="837"/>
        <v>2.7762999999999999E-2</v>
      </c>
      <c r="BK1987" s="1">
        <v>39434</v>
      </c>
      <c r="BL1987">
        <v>2.32742</v>
      </c>
      <c r="BM1987">
        <f t="shared" si="843"/>
        <v>2.3274200000000002E-2</v>
      </c>
      <c r="BP1987" s="1">
        <v>43174</v>
      </c>
      <c r="BQ1987">
        <v>203.50559999999999</v>
      </c>
      <c r="BR1987">
        <f t="shared" si="838"/>
        <v>2.035056</v>
      </c>
      <c r="BT1987" s="1">
        <v>43188</v>
      </c>
      <c r="BU1987">
        <v>-0.32800000000000001</v>
      </c>
      <c r="BV1987">
        <f t="shared" si="839"/>
        <v>-3.2799999999999999E-3</v>
      </c>
      <c r="BX1987" s="1">
        <v>43188</v>
      </c>
      <c r="BY1987">
        <v>-0.27100000000000002</v>
      </c>
      <c r="BZ1987">
        <f t="shared" si="840"/>
        <v>-2.7100000000000002E-3</v>
      </c>
      <c r="CB1987" s="1">
        <v>43242</v>
      </c>
      <c r="CC1987">
        <v>-0.25</v>
      </c>
      <c r="CD1987">
        <f t="shared" si="841"/>
        <v>-2.5000000000000001E-3</v>
      </c>
      <c r="CG1987" s="1"/>
    </row>
    <row r="1988" spans="1:85" x14ac:dyDescent="0.3">
      <c r="A1988" s="21">
        <f t="shared" si="842"/>
        <v>48593</v>
      </c>
      <c r="B1988" s="18">
        <f t="shared" si="826"/>
        <v>112.421875</v>
      </c>
      <c r="C1988">
        <f t="shared" si="844"/>
        <v>115</v>
      </c>
      <c r="D1988">
        <f t="shared" ca="1" si="829"/>
        <v>-7.1805555555555554</v>
      </c>
      <c r="E1988">
        <f ca="1">IF(currency="USD",'Future et co'!F1988,IF(currency="EUR",'Future et co'!G1988,FALSE))</f>
        <v>3.6070000000000005E-2</v>
      </c>
      <c r="F1988">
        <f t="shared" ca="1" si="830"/>
        <v>3.6070000000000005E-2</v>
      </c>
      <c r="G1988">
        <f t="shared" ca="1" si="831"/>
        <v>2.0569999999999998E-2</v>
      </c>
      <c r="L1988">
        <f t="shared" ca="1" si="832"/>
        <v>127.8</v>
      </c>
      <c r="M1988">
        <f t="shared" ca="1" si="827"/>
        <v>3.6070000000000005E-2</v>
      </c>
      <c r="R1988">
        <f t="shared" ca="1" si="833"/>
        <v>127.8</v>
      </c>
      <c r="S1988">
        <f t="shared" ca="1" si="828"/>
        <v>3.6070000000000005E-2</v>
      </c>
      <c r="U1988" s="1"/>
      <c r="W1988" t="str">
        <f t="shared" si="845"/>
        <v/>
      </c>
      <c r="Y1988" s="1"/>
      <c r="AA1988">
        <f t="shared" si="846"/>
        <v>0</v>
      </c>
      <c r="AC1988" s="1"/>
      <c r="AE1988">
        <f t="shared" si="847"/>
        <v>0</v>
      </c>
      <c r="AH1988" s="1"/>
      <c r="AI1988" s="17"/>
      <c r="AJ1988" s="25"/>
      <c r="AU1988" s="1">
        <v>43210</v>
      </c>
      <c r="AV1988">
        <v>1.784</v>
      </c>
      <c r="AW1988">
        <f t="shared" si="834"/>
        <v>1.7840000000000002E-2</v>
      </c>
      <c r="AY1988" s="1">
        <v>43210</v>
      </c>
      <c r="AZ1988">
        <v>1.8779999999999999</v>
      </c>
      <c r="BA1988">
        <f t="shared" si="835"/>
        <v>1.8779999999999998E-2</v>
      </c>
      <c r="BC1988" s="1">
        <v>43241</v>
      </c>
      <c r="BD1988">
        <v>2.5409999999999999</v>
      </c>
      <c r="BE1988">
        <f t="shared" si="836"/>
        <v>2.5409999999999999E-2</v>
      </c>
      <c r="BG1988" s="1">
        <v>43241</v>
      </c>
      <c r="BH1988">
        <v>2.7734999999999999</v>
      </c>
      <c r="BI1988">
        <f t="shared" si="837"/>
        <v>2.7734999999999999E-2</v>
      </c>
      <c r="BK1988" s="1">
        <v>39435</v>
      </c>
      <c r="BL1988">
        <v>2.3341099999999999</v>
      </c>
      <c r="BM1988">
        <f t="shared" si="843"/>
        <v>2.33411E-2</v>
      </c>
      <c r="BP1988" s="1">
        <v>43173</v>
      </c>
      <c r="BQ1988">
        <v>203.2482</v>
      </c>
      <c r="BR1988">
        <f t="shared" si="838"/>
        <v>2.0324819999999999</v>
      </c>
      <c r="BT1988" s="1">
        <v>43187</v>
      </c>
      <c r="BU1988">
        <v>-0.32900000000000001</v>
      </c>
      <c r="BV1988">
        <f t="shared" si="839"/>
        <v>-3.29E-3</v>
      </c>
      <c r="BX1988" s="1">
        <v>43187</v>
      </c>
      <c r="BY1988">
        <v>-0.27100000000000002</v>
      </c>
      <c r="BZ1988">
        <f t="shared" si="840"/>
        <v>-2.7100000000000002E-3</v>
      </c>
      <c r="CB1988" s="1">
        <v>43241</v>
      </c>
      <c r="CC1988">
        <v>-0.27</v>
      </c>
      <c r="CD1988">
        <f t="shared" si="841"/>
        <v>-2.7000000000000001E-3</v>
      </c>
      <c r="CG1988" s="1"/>
    </row>
    <row r="1989" spans="1:85" x14ac:dyDescent="0.3">
      <c r="A1989" s="21">
        <f t="shared" si="842"/>
        <v>48596</v>
      </c>
      <c r="B1989" s="18">
        <f t="shared" si="826"/>
        <v>112.421875</v>
      </c>
      <c r="C1989">
        <f t="shared" si="844"/>
        <v>115</v>
      </c>
      <c r="D1989">
        <f t="shared" ca="1" si="829"/>
        <v>-7.1888888888888891</v>
      </c>
      <c r="E1989">
        <f ca="1">IF(currency="USD",'Future et co'!F1989,IF(currency="EUR",'Future et co'!G1989,FALSE))</f>
        <v>3.6070000000000005E-2</v>
      </c>
      <c r="F1989">
        <f t="shared" ca="1" si="830"/>
        <v>3.6070000000000005E-2</v>
      </c>
      <c r="G1989">
        <f t="shared" ca="1" si="831"/>
        <v>2.0569999999999998E-2</v>
      </c>
      <c r="L1989">
        <f t="shared" ca="1" si="832"/>
        <v>127.8</v>
      </c>
      <c r="M1989">
        <f t="shared" ca="1" si="827"/>
        <v>3.6070000000000005E-2</v>
      </c>
      <c r="R1989">
        <f t="shared" ca="1" si="833"/>
        <v>127.8</v>
      </c>
      <c r="S1989">
        <f t="shared" ca="1" si="828"/>
        <v>3.6070000000000005E-2</v>
      </c>
      <c r="U1989" s="1"/>
      <c r="W1989" t="str">
        <f t="shared" si="845"/>
        <v/>
      </c>
      <c r="Y1989" s="1"/>
      <c r="AA1989">
        <f t="shared" si="846"/>
        <v>0</v>
      </c>
      <c r="AC1989" s="1"/>
      <c r="AE1989">
        <f t="shared" si="847"/>
        <v>0</v>
      </c>
      <c r="AH1989" s="1"/>
      <c r="AI1989" s="17"/>
      <c r="AJ1989" s="25"/>
      <c r="AU1989" s="1">
        <v>43209</v>
      </c>
      <c r="AV1989">
        <v>1.7769999999999999</v>
      </c>
      <c r="AW1989">
        <f t="shared" si="834"/>
        <v>1.7769999999999998E-2</v>
      </c>
      <c r="AY1989" s="1">
        <v>43209</v>
      </c>
      <c r="AZ1989">
        <v>1.8779999999999999</v>
      </c>
      <c r="BA1989">
        <f t="shared" si="835"/>
        <v>1.8779999999999998E-2</v>
      </c>
      <c r="BC1989" s="1">
        <v>43238</v>
      </c>
      <c r="BD1989">
        <v>2.5270000000000001</v>
      </c>
      <c r="BE1989">
        <f t="shared" si="836"/>
        <v>2.5270000000000001E-2</v>
      </c>
      <c r="BG1989" s="1">
        <v>43238</v>
      </c>
      <c r="BH1989">
        <v>2.7519999999999998</v>
      </c>
      <c r="BI1989">
        <f t="shared" si="837"/>
        <v>2.7519999999999999E-2</v>
      </c>
      <c r="BK1989" s="1">
        <v>39436</v>
      </c>
      <c r="BL1989">
        <v>2.3131400000000002</v>
      </c>
      <c r="BM1989">
        <f t="shared" si="843"/>
        <v>2.3131400000000003E-2</v>
      </c>
      <c r="BP1989" s="1">
        <v>43172</v>
      </c>
      <c r="BQ1989">
        <v>202.64340000000001</v>
      </c>
      <c r="BR1989">
        <f t="shared" si="838"/>
        <v>2.0264340000000001</v>
      </c>
      <c r="BT1989" s="1">
        <v>43186</v>
      </c>
      <c r="BU1989">
        <v>-0.32900000000000001</v>
      </c>
      <c r="BV1989">
        <f t="shared" si="839"/>
        <v>-3.29E-3</v>
      </c>
      <c r="BX1989" s="1">
        <v>43186</v>
      </c>
      <c r="BY1989">
        <v>-0.27100000000000002</v>
      </c>
      <c r="BZ1989">
        <f t="shared" si="840"/>
        <v>-2.7100000000000002E-3</v>
      </c>
      <c r="CB1989" s="1">
        <v>43238</v>
      </c>
      <c r="CC1989">
        <v>-0.25</v>
      </c>
      <c r="CD1989">
        <f t="shared" si="841"/>
        <v>-2.5000000000000001E-3</v>
      </c>
      <c r="CG1989" s="1"/>
    </row>
    <row r="1990" spans="1:85" x14ac:dyDescent="0.3">
      <c r="A1990" s="21">
        <f t="shared" si="842"/>
        <v>48597</v>
      </c>
      <c r="B1990" s="18">
        <f t="shared" si="826"/>
        <v>112.421875</v>
      </c>
      <c r="C1990">
        <f t="shared" si="844"/>
        <v>115</v>
      </c>
      <c r="D1990">
        <f t="shared" ca="1" si="829"/>
        <v>-7.1916666666666664</v>
      </c>
      <c r="E1990">
        <f ca="1">IF(currency="USD",'Future et co'!F1990,IF(currency="EUR",'Future et co'!G1990,FALSE))</f>
        <v>3.6070000000000005E-2</v>
      </c>
      <c r="F1990">
        <f t="shared" ca="1" si="830"/>
        <v>3.6070000000000005E-2</v>
      </c>
      <c r="G1990">
        <f t="shared" ca="1" si="831"/>
        <v>2.0569999999999998E-2</v>
      </c>
      <c r="L1990">
        <f t="shared" ca="1" si="832"/>
        <v>127.8</v>
      </c>
      <c r="M1990">
        <f t="shared" ca="1" si="827"/>
        <v>3.6070000000000005E-2</v>
      </c>
      <c r="R1990">
        <f t="shared" ca="1" si="833"/>
        <v>127.8</v>
      </c>
      <c r="S1990">
        <f t="shared" ca="1" si="828"/>
        <v>3.6070000000000005E-2</v>
      </c>
      <c r="U1990" s="1"/>
      <c r="W1990" t="str">
        <f t="shared" si="845"/>
        <v/>
      </c>
      <c r="Y1990" s="1"/>
      <c r="AA1990">
        <f t="shared" si="846"/>
        <v>0</v>
      </c>
      <c r="AC1990" s="1"/>
      <c r="AE1990">
        <f t="shared" si="847"/>
        <v>0</v>
      </c>
      <c r="AH1990" s="1"/>
      <c r="AI1990" s="17"/>
      <c r="AJ1990" s="25"/>
      <c r="AU1990" s="1">
        <v>43208</v>
      </c>
      <c r="AV1990">
        <v>1.7709999999999999</v>
      </c>
      <c r="AW1990">
        <f t="shared" si="834"/>
        <v>1.771E-2</v>
      </c>
      <c r="AY1990" s="1">
        <v>43208</v>
      </c>
      <c r="AZ1990">
        <v>1.873</v>
      </c>
      <c r="BA1990">
        <f t="shared" si="835"/>
        <v>1.873E-2</v>
      </c>
      <c r="BC1990" s="1">
        <v>43237</v>
      </c>
      <c r="BD1990">
        <v>2.5409999999999999</v>
      </c>
      <c r="BE1990">
        <f t="shared" si="836"/>
        <v>2.5409999999999999E-2</v>
      </c>
      <c r="BG1990" s="1">
        <v>43237</v>
      </c>
      <c r="BH1990">
        <v>2.7679999999999998</v>
      </c>
      <c r="BI1990">
        <f t="shared" si="837"/>
        <v>2.7679999999999996E-2</v>
      </c>
      <c r="BK1990" s="1">
        <v>39437</v>
      </c>
      <c r="BL1990">
        <v>2.2775699999999999</v>
      </c>
      <c r="BM1990">
        <f t="shared" si="843"/>
        <v>2.2775699999999999E-2</v>
      </c>
      <c r="BP1990" s="1">
        <v>43171</v>
      </c>
      <c r="BQ1990">
        <v>202.3861</v>
      </c>
      <c r="BR1990">
        <f t="shared" si="838"/>
        <v>2.0238610000000001</v>
      </c>
      <c r="BT1990" s="1">
        <v>43185</v>
      </c>
      <c r="BU1990">
        <v>-0.32900000000000001</v>
      </c>
      <c r="BV1990">
        <f t="shared" si="839"/>
        <v>-3.29E-3</v>
      </c>
      <c r="BX1990" s="1">
        <v>43185</v>
      </c>
      <c r="BY1990">
        <v>-0.27100000000000002</v>
      </c>
      <c r="BZ1990">
        <f t="shared" si="840"/>
        <v>-2.7100000000000002E-3</v>
      </c>
      <c r="CB1990" s="1">
        <v>43237</v>
      </c>
      <c r="CC1990">
        <v>-0.25</v>
      </c>
      <c r="CD1990">
        <f t="shared" si="841"/>
        <v>-2.5000000000000001E-3</v>
      </c>
      <c r="CG1990" s="1"/>
    </row>
    <row r="1991" spans="1:85" x14ac:dyDescent="0.3">
      <c r="A1991" s="21">
        <f t="shared" si="842"/>
        <v>48598</v>
      </c>
      <c r="B1991" s="18">
        <f t="shared" si="826"/>
        <v>112.421875</v>
      </c>
      <c r="C1991">
        <f t="shared" si="844"/>
        <v>115</v>
      </c>
      <c r="D1991">
        <f t="shared" ca="1" si="829"/>
        <v>-7.1944444444444446</v>
      </c>
      <c r="E1991">
        <f ca="1">IF(currency="USD",'Future et co'!F1991,IF(currency="EUR",'Future et co'!G1991,FALSE))</f>
        <v>3.6070000000000005E-2</v>
      </c>
      <c r="F1991">
        <f t="shared" ca="1" si="830"/>
        <v>3.6070000000000005E-2</v>
      </c>
      <c r="G1991">
        <f t="shared" ca="1" si="831"/>
        <v>2.0569999999999998E-2</v>
      </c>
      <c r="L1991">
        <f t="shared" ca="1" si="832"/>
        <v>127.8</v>
      </c>
      <c r="M1991">
        <f t="shared" ca="1" si="827"/>
        <v>3.6070000000000005E-2</v>
      </c>
      <c r="R1991">
        <f t="shared" ca="1" si="833"/>
        <v>127.8</v>
      </c>
      <c r="S1991">
        <f t="shared" ca="1" si="828"/>
        <v>3.6070000000000005E-2</v>
      </c>
      <c r="U1991" s="1"/>
      <c r="W1991" t="str">
        <f t="shared" si="845"/>
        <v/>
      </c>
      <c r="Y1991" s="1"/>
      <c r="AA1991">
        <f t="shared" si="846"/>
        <v>0</v>
      </c>
      <c r="AC1991" s="1"/>
      <c r="AE1991">
        <f t="shared" si="847"/>
        <v>0</v>
      </c>
      <c r="AH1991" s="1"/>
      <c r="AI1991" s="17"/>
      <c r="AJ1991" s="25"/>
      <c r="AU1991" s="1">
        <v>43207</v>
      </c>
      <c r="AV1991">
        <v>1.7629999999999999</v>
      </c>
      <c r="AW1991">
        <f t="shared" si="834"/>
        <v>1.763E-2</v>
      </c>
      <c r="AY1991" s="1">
        <v>43207</v>
      </c>
      <c r="AZ1991">
        <v>1.8633999999999999</v>
      </c>
      <c r="BA1991">
        <f t="shared" si="835"/>
        <v>1.8633999999999998E-2</v>
      </c>
      <c r="BC1991" s="1">
        <v>43236</v>
      </c>
      <c r="BD1991">
        <v>2.54</v>
      </c>
      <c r="BE1991">
        <f t="shared" si="836"/>
        <v>2.5399999999999999E-2</v>
      </c>
      <c r="BG1991" s="1">
        <v>43236</v>
      </c>
      <c r="BH1991">
        <v>2.7709999999999999</v>
      </c>
      <c r="BI1991">
        <f t="shared" si="837"/>
        <v>2.7709999999999999E-2</v>
      </c>
      <c r="BK1991" s="1">
        <v>39440</v>
      </c>
      <c r="BL1991">
        <v>2.25888</v>
      </c>
      <c r="BM1991">
        <f t="shared" si="843"/>
        <v>2.2588799999999999E-2</v>
      </c>
      <c r="BP1991" s="1">
        <v>43168</v>
      </c>
      <c r="BQ1991">
        <v>202.0129</v>
      </c>
      <c r="BR1991">
        <f t="shared" si="838"/>
        <v>2.0201289999999998</v>
      </c>
      <c r="BT1991" s="1">
        <v>43182</v>
      </c>
      <c r="BU1991">
        <v>-0.32900000000000001</v>
      </c>
      <c r="BV1991">
        <f t="shared" si="839"/>
        <v>-3.29E-3</v>
      </c>
      <c r="BX1991" s="1">
        <v>43182</v>
      </c>
      <c r="BY1991">
        <v>-0.27</v>
      </c>
      <c r="BZ1991">
        <f t="shared" si="840"/>
        <v>-2.7000000000000001E-3</v>
      </c>
      <c r="CB1991" s="1">
        <v>43236</v>
      </c>
      <c r="CC1991">
        <v>-0.27</v>
      </c>
      <c r="CD1991">
        <f t="shared" si="841"/>
        <v>-2.7000000000000001E-3</v>
      </c>
      <c r="CG1991" s="1"/>
    </row>
    <row r="1992" spans="1:85" x14ac:dyDescent="0.3">
      <c r="A1992" s="21">
        <f t="shared" si="842"/>
        <v>48599</v>
      </c>
      <c r="B1992" s="18">
        <f t="shared" si="826"/>
        <v>112.421875</v>
      </c>
      <c r="C1992">
        <f t="shared" si="844"/>
        <v>115</v>
      </c>
      <c r="D1992">
        <f t="shared" ca="1" si="829"/>
        <v>-7.197222222222222</v>
      </c>
      <c r="E1992">
        <f ca="1">IF(currency="USD",'Future et co'!F1992,IF(currency="EUR",'Future et co'!G1992,FALSE))</f>
        <v>3.6070000000000005E-2</v>
      </c>
      <c r="F1992">
        <f t="shared" ca="1" si="830"/>
        <v>3.6070000000000005E-2</v>
      </c>
      <c r="G1992">
        <f t="shared" ca="1" si="831"/>
        <v>2.0569999999999998E-2</v>
      </c>
      <c r="L1992">
        <f t="shared" ca="1" si="832"/>
        <v>127.8</v>
      </c>
      <c r="M1992">
        <f t="shared" ca="1" si="827"/>
        <v>3.6070000000000005E-2</v>
      </c>
      <c r="R1992">
        <f t="shared" ca="1" si="833"/>
        <v>127.8</v>
      </c>
      <c r="S1992">
        <f t="shared" ca="1" si="828"/>
        <v>3.6070000000000005E-2</v>
      </c>
      <c r="U1992" s="1"/>
      <c r="W1992" t="str">
        <f t="shared" si="845"/>
        <v/>
      </c>
      <c r="Y1992" s="1"/>
      <c r="AA1992">
        <f t="shared" si="846"/>
        <v>0</v>
      </c>
      <c r="AC1992" s="1"/>
      <c r="AE1992">
        <f t="shared" si="847"/>
        <v>0</v>
      </c>
      <c r="AH1992" s="1"/>
      <c r="AI1992" s="17"/>
      <c r="AJ1992" s="25"/>
      <c r="AU1992" s="1">
        <v>43206</v>
      </c>
      <c r="AV1992">
        <v>1.7602</v>
      </c>
      <c r="AW1992">
        <f t="shared" si="834"/>
        <v>1.7602E-2</v>
      </c>
      <c r="AY1992" s="1">
        <v>43206</v>
      </c>
      <c r="AZ1992">
        <v>1.8540000000000001</v>
      </c>
      <c r="BA1992">
        <f t="shared" si="835"/>
        <v>1.8540000000000001E-2</v>
      </c>
      <c r="BC1992" s="1">
        <v>43235</v>
      </c>
      <c r="BD1992">
        <v>2.5259999999999998</v>
      </c>
      <c r="BE1992">
        <f t="shared" si="836"/>
        <v>2.5259999999999998E-2</v>
      </c>
      <c r="BG1992" s="1">
        <v>43235</v>
      </c>
      <c r="BH1992">
        <v>2.7608000000000001</v>
      </c>
      <c r="BI1992">
        <f t="shared" si="837"/>
        <v>2.7608000000000001E-2</v>
      </c>
      <c r="BK1992" s="1">
        <v>39441</v>
      </c>
      <c r="BL1992">
        <v>2.25888</v>
      </c>
      <c r="BM1992">
        <f t="shared" si="843"/>
        <v>2.2588799999999999E-2</v>
      </c>
      <c r="BP1992" s="1">
        <v>43167</v>
      </c>
      <c r="BQ1992">
        <v>202.30889999999999</v>
      </c>
      <c r="BR1992">
        <f t="shared" si="838"/>
        <v>2.0230890000000001</v>
      </c>
      <c r="BT1992" s="1">
        <v>43181</v>
      </c>
      <c r="BU1992">
        <v>-0.32900000000000001</v>
      </c>
      <c r="BV1992">
        <f t="shared" si="839"/>
        <v>-3.29E-3</v>
      </c>
      <c r="BX1992" s="1">
        <v>43181</v>
      </c>
      <c r="BY1992">
        <v>-0.27100000000000002</v>
      </c>
      <c r="BZ1992">
        <f t="shared" si="840"/>
        <v>-2.7100000000000002E-3</v>
      </c>
      <c r="CB1992" s="1">
        <v>43235</v>
      </c>
      <c r="CC1992">
        <v>-0.27</v>
      </c>
      <c r="CD1992">
        <f t="shared" si="841"/>
        <v>-2.7000000000000001E-3</v>
      </c>
      <c r="CG1992" s="1"/>
    </row>
    <row r="1993" spans="1:85" x14ac:dyDescent="0.3">
      <c r="A1993" s="21">
        <f t="shared" si="842"/>
        <v>48600</v>
      </c>
      <c r="B1993" s="18">
        <f t="shared" si="826"/>
        <v>112.421875</v>
      </c>
      <c r="C1993">
        <f t="shared" si="844"/>
        <v>115</v>
      </c>
      <c r="D1993">
        <f t="shared" ca="1" si="829"/>
        <v>-7.2</v>
      </c>
      <c r="E1993">
        <f ca="1">IF(currency="USD",'Future et co'!F1993,IF(currency="EUR",'Future et co'!G1993,FALSE))</f>
        <v>3.6070000000000005E-2</v>
      </c>
      <c r="F1993">
        <f t="shared" ca="1" si="830"/>
        <v>3.6070000000000005E-2</v>
      </c>
      <c r="G1993">
        <f t="shared" ca="1" si="831"/>
        <v>2.0569999999999998E-2</v>
      </c>
      <c r="L1993">
        <f t="shared" ca="1" si="832"/>
        <v>127.8</v>
      </c>
      <c r="M1993">
        <f t="shared" ca="1" si="827"/>
        <v>3.6070000000000005E-2</v>
      </c>
      <c r="R1993">
        <f t="shared" ca="1" si="833"/>
        <v>127.8</v>
      </c>
      <c r="S1993">
        <f t="shared" ca="1" si="828"/>
        <v>3.6070000000000005E-2</v>
      </c>
      <c r="U1993" s="1"/>
      <c r="W1993" t="str">
        <f t="shared" si="845"/>
        <v/>
      </c>
      <c r="Y1993" s="1"/>
      <c r="AA1993">
        <f t="shared" si="846"/>
        <v>0</v>
      </c>
      <c r="AC1993" s="1"/>
      <c r="AE1993">
        <f t="shared" si="847"/>
        <v>0</v>
      </c>
      <c r="AH1993" s="1"/>
      <c r="AI1993" s="17"/>
      <c r="AJ1993" s="25"/>
      <c r="AU1993" s="1">
        <v>43203</v>
      </c>
      <c r="AV1993">
        <v>1.7529999999999999</v>
      </c>
      <c r="AW1993">
        <f t="shared" si="834"/>
        <v>1.753E-2</v>
      </c>
      <c r="AY1993" s="1">
        <v>43203</v>
      </c>
      <c r="AZ1993">
        <v>1.8480000000000001</v>
      </c>
      <c r="BA1993">
        <f t="shared" si="835"/>
        <v>1.848E-2</v>
      </c>
      <c r="BC1993" s="1">
        <v>43234</v>
      </c>
      <c r="BD1993">
        <v>2.5019999999999998</v>
      </c>
      <c r="BE1993">
        <f t="shared" si="836"/>
        <v>2.5019999999999997E-2</v>
      </c>
      <c r="BG1993" s="1">
        <v>43234</v>
      </c>
      <c r="BH1993">
        <v>2.7332000000000001</v>
      </c>
      <c r="BI1993">
        <f t="shared" si="837"/>
        <v>2.7332000000000002E-2</v>
      </c>
      <c r="BK1993" s="1">
        <v>39442</v>
      </c>
      <c r="BL1993">
        <v>2.2577400000000001</v>
      </c>
      <c r="BM1993">
        <f t="shared" si="843"/>
        <v>2.2577400000000001E-2</v>
      </c>
      <c r="BP1993" s="1">
        <v>43166</v>
      </c>
      <c r="BQ1993">
        <v>201.79409999999999</v>
      </c>
      <c r="BR1993">
        <f t="shared" si="838"/>
        <v>2.017941</v>
      </c>
      <c r="BT1993" s="1">
        <v>43180</v>
      </c>
      <c r="BU1993">
        <v>-0.32900000000000001</v>
      </c>
      <c r="BV1993">
        <f t="shared" si="839"/>
        <v>-3.29E-3</v>
      </c>
      <c r="BX1993" s="1">
        <v>43180</v>
      </c>
      <c r="BY1993">
        <v>-0.27200000000000002</v>
      </c>
      <c r="BZ1993">
        <f t="shared" si="840"/>
        <v>-2.7200000000000002E-3</v>
      </c>
      <c r="CB1993" s="1">
        <v>43234</v>
      </c>
      <c r="CC1993">
        <v>-0.27</v>
      </c>
      <c r="CD1993">
        <f t="shared" si="841"/>
        <v>-2.7000000000000001E-3</v>
      </c>
      <c r="CG1993" s="1"/>
    </row>
    <row r="1994" spans="1:85" x14ac:dyDescent="0.3">
      <c r="A1994" s="21">
        <f t="shared" si="842"/>
        <v>48603</v>
      </c>
      <c r="B1994" s="18">
        <f t="shared" si="826"/>
        <v>112.421875</v>
      </c>
      <c r="C1994">
        <f t="shared" si="844"/>
        <v>115</v>
      </c>
      <c r="D1994">
        <f t="shared" ca="1" si="829"/>
        <v>-7.208333333333333</v>
      </c>
      <c r="E1994">
        <f ca="1">IF(currency="USD",'Future et co'!F1994,IF(currency="EUR",'Future et co'!G1994,FALSE))</f>
        <v>3.6070000000000005E-2</v>
      </c>
      <c r="F1994">
        <f t="shared" ca="1" si="830"/>
        <v>3.6070000000000005E-2</v>
      </c>
      <c r="G1994">
        <f t="shared" ca="1" si="831"/>
        <v>2.0569999999999998E-2</v>
      </c>
      <c r="L1994">
        <f t="shared" ca="1" si="832"/>
        <v>127.8</v>
      </c>
      <c r="M1994">
        <f t="shared" ca="1" si="827"/>
        <v>3.6070000000000005E-2</v>
      </c>
      <c r="R1994">
        <f t="shared" ca="1" si="833"/>
        <v>127.8</v>
      </c>
      <c r="S1994">
        <f t="shared" ca="1" si="828"/>
        <v>3.6070000000000005E-2</v>
      </c>
      <c r="U1994" s="1"/>
      <c r="W1994" t="str">
        <f t="shared" si="845"/>
        <v/>
      </c>
      <c r="Y1994" s="1"/>
      <c r="AA1994">
        <f t="shared" si="846"/>
        <v>0</v>
      </c>
      <c r="AC1994" s="1"/>
      <c r="AE1994">
        <f t="shared" si="847"/>
        <v>0</v>
      </c>
      <c r="AH1994" s="1"/>
      <c r="AI1994" s="17"/>
      <c r="AJ1994" s="25"/>
      <c r="AU1994" s="1">
        <v>43202</v>
      </c>
      <c r="AV1994">
        <v>1.7549999999999999</v>
      </c>
      <c r="AW1994">
        <f t="shared" si="834"/>
        <v>1.755E-2</v>
      </c>
      <c r="AY1994" s="1">
        <v>43202</v>
      </c>
      <c r="AZ1994">
        <v>1.851</v>
      </c>
      <c r="BA1994">
        <f t="shared" si="835"/>
        <v>1.8509999999999999E-2</v>
      </c>
      <c r="BC1994" s="1">
        <v>43231</v>
      </c>
      <c r="BD1994">
        <v>2.516</v>
      </c>
      <c r="BE1994">
        <f t="shared" si="836"/>
        <v>2.5160000000000002E-2</v>
      </c>
      <c r="BG1994" s="1">
        <v>43231</v>
      </c>
      <c r="BH1994">
        <v>2.7307000000000001</v>
      </c>
      <c r="BI1994">
        <f t="shared" si="837"/>
        <v>2.7307000000000001E-2</v>
      </c>
      <c r="BK1994" s="1">
        <v>39443</v>
      </c>
      <c r="BL1994">
        <v>2.2925399999999998</v>
      </c>
      <c r="BM1994">
        <f t="shared" si="843"/>
        <v>2.2925399999999999E-2</v>
      </c>
      <c r="BP1994" s="1">
        <v>43165</v>
      </c>
      <c r="BQ1994">
        <v>201.4853</v>
      </c>
      <c r="BR1994">
        <f t="shared" si="838"/>
        <v>2.014853</v>
      </c>
      <c r="BT1994" s="1">
        <v>43179</v>
      </c>
      <c r="BU1994">
        <v>-0.32900000000000001</v>
      </c>
      <c r="BV1994">
        <f t="shared" si="839"/>
        <v>-3.29E-3</v>
      </c>
      <c r="BX1994" s="1">
        <v>43179</v>
      </c>
      <c r="BY1994">
        <v>-0.27300000000000002</v>
      </c>
      <c r="BZ1994">
        <f t="shared" si="840"/>
        <v>-2.7300000000000002E-3</v>
      </c>
      <c r="CB1994" s="1">
        <v>43231</v>
      </c>
      <c r="CC1994">
        <v>-0.28000000000000003</v>
      </c>
      <c r="CD1994">
        <f t="shared" si="841"/>
        <v>-2.8000000000000004E-3</v>
      </c>
      <c r="CG1994" s="1"/>
    </row>
    <row r="1995" spans="1:85" x14ac:dyDescent="0.3">
      <c r="A1995" s="21">
        <f t="shared" si="842"/>
        <v>48604</v>
      </c>
      <c r="B1995" s="18">
        <f t="shared" ref="B1995:B2058" si="848">IFERROR(VLOOKUP(A1995,$CG$11:$CH$19999,2,FALSE),B1994)</f>
        <v>112.421875</v>
      </c>
      <c r="C1995">
        <f t="shared" si="844"/>
        <v>115</v>
      </c>
      <c r="D1995">
        <f t="shared" ca="1" si="829"/>
        <v>-7.2111111111111112</v>
      </c>
      <c r="E1995">
        <f ca="1">IF(currency="USD",'Future et co'!F1995,IF(currency="EUR",'Future et co'!G1995,FALSE))</f>
        <v>3.6070000000000005E-2</v>
      </c>
      <c r="F1995">
        <f t="shared" ca="1" si="830"/>
        <v>3.6070000000000005E-2</v>
      </c>
      <c r="G1995">
        <f t="shared" ca="1" si="831"/>
        <v>2.0569999999999998E-2</v>
      </c>
      <c r="L1995">
        <f t="shared" ca="1" si="832"/>
        <v>127.8</v>
      </c>
      <c r="M1995">
        <f t="shared" ref="M1995:M2058" ca="1" si="849">IFERROR(IF(L1995&lt;0.25,VLOOKUP(I1995,$AU$11:$AW$5325,3,FALSE),IF(AND(L1995&gt;=0.25,L1995&lt;0.5),VLOOKUP(I1995,$AY$11:$BA$5325,3,FALSE),IF(AND(L1995&gt;=0.5,L1995&lt;1),VLOOKUP(I1995,$BC$11:$BE$5325,3,FALSE),VLOOKUP(I1995,$BG$11:$BI$5010,3,FALSE)))),M1994)</f>
        <v>3.6070000000000005E-2</v>
      </c>
      <c r="R1995">
        <f t="shared" ca="1" si="833"/>
        <v>127.8</v>
      </c>
      <c r="S1995">
        <f t="shared" ref="S1995:S2058" ca="1" si="850">IFERROR(IF(R1995&lt;0.25,VLOOKUP(O1995,$AU$11:$AW$5325,3,FALSE),IF(AND(R1995&gt;=0.25,R1995&lt;0.5),VLOOKUP(O1995,$AY$11:$BA$5325,3,FALSE),IF(AND(R1995&gt;=0.5,R1995&lt;1),VLOOKUP(O1995,$BC$11:$BE$5325,3,FALSE),VLOOKUP(O1995,$BG$11:$BI$5010,3,FALSE)))),S1994)</f>
        <v>3.6070000000000005E-2</v>
      </c>
      <c r="U1995" s="1"/>
      <c r="W1995" t="str">
        <f t="shared" si="845"/>
        <v/>
      </c>
      <c r="Y1995" s="1"/>
      <c r="AA1995">
        <f t="shared" si="846"/>
        <v>0</v>
      </c>
      <c r="AC1995" s="1"/>
      <c r="AE1995">
        <f t="shared" si="847"/>
        <v>0</v>
      </c>
      <c r="AH1995" s="1"/>
      <c r="AI1995" s="17"/>
      <c r="AJ1995" s="25"/>
      <c r="AU1995" s="1">
        <v>43201</v>
      </c>
      <c r="AV1995">
        <v>1.74</v>
      </c>
      <c r="AW1995">
        <f t="shared" si="834"/>
        <v>1.7399999999999999E-2</v>
      </c>
      <c r="AY1995" s="1">
        <v>43201</v>
      </c>
      <c r="AZ1995">
        <v>1.839</v>
      </c>
      <c r="BA1995">
        <f t="shared" si="835"/>
        <v>1.839E-2</v>
      </c>
      <c r="BC1995" s="1">
        <v>43230</v>
      </c>
      <c r="BD1995">
        <v>2.5350000000000001</v>
      </c>
      <c r="BE1995">
        <f t="shared" si="836"/>
        <v>2.5350000000000001E-2</v>
      </c>
      <c r="BG1995" s="1">
        <v>43230</v>
      </c>
      <c r="BH1995">
        <v>2.7507999999999999</v>
      </c>
      <c r="BI1995">
        <f t="shared" si="837"/>
        <v>2.7507999999999998E-2</v>
      </c>
      <c r="BK1995" s="1">
        <v>39444</v>
      </c>
      <c r="BL1995">
        <v>2.2881800000000001</v>
      </c>
      <c r="BM1995">
        <f t="shared" si="843"/>
        <v>2.2881800000000001E-2</v>
      </c>
      <c r="BP1995" s="1">
        <v>43164</v>
      </c>
      <c r="BQ1995">
        <v>202.2824</v>
      </c>
      <c r="BR1995">
        <f t="shared" si="838"/>
        <v>2.022824</v>
      </c>
      <c r="BT1995" s="1">
        <v>43178</v>
      </c>
      <c r="BU1995">
        <v>-0.32900000000000001</v>
      </c>
      <c r="BV1995">
        <f t="shared" si="839"/>
        <v>-3.29E-3</v>
      </c>
      <c r="BX1995" s="1">
        <v>43178</v>
      </c>
      <c r="BY1995">
        <v>-0.27200000000000002</v>
      </c>
      <c r="BZ1995">
        <f t="shared" si="840"/>
        <v>-2.7200000000000002E-3</v>
      </c>
      <c r="CB1995" s="1">
        <v>43230</v>
      </c>
      <c r="CC1995">
        <v>-0.27</v>
      </c>
      <c r="CD1995">
        <f t="shared" si="841"/>
        <v>-2.7000000000000001E-3</v>
      </c>
      <c r="CG1995" s="1"/>
    </row>
    <row r="1996" spans="1:85" x14ac:dyDescent="0.3">
      <c r="A1996" s="21">
        <f t="shared" si="842"/>
        <v>48605</v>
      </c>
      <c r="B1996" s="18">
        <f t="shared" si="848"/>
        <v>112.421875</v>
      </c>
      <c r="C1996">
        <f t="shared" si="844"/>
        <v>115</v>
      </c>
      <c r="D1996">
        <f t="shared" ref="D1996:D2059" ca="1" si="851">($B$7-A1996)/360</f>
        <v>-7.2138888888888886</v>
      </c>
      <c r="E1996">
        <f ca="1">IF(currency="USD",'Future et co'!F1996,IF(currency="EUR",'Future et co'!G1996,FALSE))</f>
        <v>3.6070000000000005E-2</v>
      </c>
      <c r="F1996">
        <f t="shared" ref="F1996:F2059" ca="1" si="852">IFERROR(IF(D1996&lt;0.25,VLOOKUP(A1996,$AU$11:$AW$5325,3,FALSE),IF(AND(D1996&gt;=0.25,D1996&lt;0.5),VLOOKUP(A1996,$AY$11:$BA$5325,3,FALSE),IF(AND(D1996&gt;=0.5,D1996&lt;1),VLOOKUP(A1996,$BC$11:$BE$5325,3,FALSE),VLOOKUP(A1996,$BG$11:$BI$5010,3,FALSE)))),F1995)</f>
        <v>3.6070000000000005E-2</v>
      </c>
      <c r="G1996">
        <f t="shared" ref="G1996:G2059" ca="1" si="853">IFERROR(IF(D1996&lt;0.25,VLOOKUP(A1996,$BT$11:$BV$5325,3,FALSE),IF(AND(D1996&gt;=0.25,D1996&lt;0.5),VLOOKUP(A1996,$BX$11:$BZ$5325,3,FALSE),VLOOKUP(A1996,$CB$11:$CD$5325,3,FALSE))),G1995)</f>
        <v>2.0569999999999998E-2</v>
      </c>
      <c r="L1996">
        <f t="shared" ref="L1996:L2059" ca="1" si="854">($J$7-I1996)/360</f>
        <v>127.8</v>
      </c>
      <c r="M1996">
        <f t="shared" ca="1" si="849"/>
        <v>3.6070000000000005E-2</v>
      </c>
      <c r="R1996">
        <f t="shared" ref="R1996:R2059" ca="1" si="855">($P$7-O1996)/360</f>
        <v>127.8</v>
      </c>
      <c r="S1996">
        <f t="shared" ca="1" si="850"/>
        <v>3.6070000000000005E-2</v>
      </c>
      <c r="U1996" s="1"/>
      <c r="W1996" t="str">
        <f t="shared" si="845"/>
        <v/>
      </c>
      <c r="Y1996" s="1"/>
      <c r="AA1996">
        <f t="shared" si="846"/>
        <v>0</v>
      </c>
      <c r="AC1996" s="1"/>
      <c r="AE1996">
        <f t="shared" si="847"/>
        <v>0</v>
      </c>
      <c r="AH1996" s="1"/>
      <c r="AI1996" s="17"/>
      <c r="AJ1996" s="25"/>
      <c r="AU1996" s="1">
        <v>43200</v>
      </c>
      <c r="AV1996">
        <v>1.738</v>
      </c>
      <c r="AW1996">
        <f t="shared" ref="AW1996:AW2059" si="856">AV1996/100</f>
        <v>1.738E-2</v>
      </c>
      <c r="AY1996" s="1">
        <v>43200</v>
      </c>
      <c r="AZ1996">
        <v>1.8360000000000001</v>
      </c>
      <c r="BA1996">
        <f t="shared" ref="BA1996:BA2059" si="857">AZ1996/100</f>
        <v>1.8360000000000001E-2</v>
      </c>
      <c r="BC1996" s="1">
        <v>43229</v>
      </c>
      <c r="BD1996">
        <v>2.5419999999999998</v>
      </c>
      <c r="BE1996">
        <f t="shared" ref="BE1996:BE2059" si="858">BD1996/100</f>
        <v>2.5419999999999998E-2</v>
      </c>
      <c r="BG1996" s="1">
        <v>43229</v>
      </c>
      <c r="BH1996">
        <v>2.7578999999999998</v>
      </c>
      <c r="BI1996">
        <f t="shared" ref="BI1996:BI2059" si="859">BH1996/100</f>
        <v>2.7578999999999999E-2</v>
      </c>
      <c r="BK1996" s="1">
        <v>39447</v>
      </c>
      <c r="BL1996">
        <v>2.3025699999999998</v>
      </c>
      <c r="BM1996">
        <f t="shared" si="843"/>
        <v>2.3025699999999996E-2</v>
      </c>
      <c r="BP1996" s="1">
        <v>43161</v>
      </c>
      <c r="BQ1996">
        <v>202.14320000000001</v>
      </c>
      <c r="BR1996">
        <f t="shared" ref="BR1996:BR2059" si="860">BQ1996/100</f>
        <v>2.0214319999999999</v>
      </c>
      <c r="BT1996" s="1">
        <v>43175</v>
      </c>
      <c r="BU1996">
        <v>-0.32800000000000001</v>
      </c>
      <c r="BV1996">
        <f t="shared" ref="BV1996:BV2059" si="861">BU1996/100</f>
        <v>-3.2799999999999999E-3</v>
      </c>
      <c r="BX1996" s="1">
        <v>43175</v>
      </c>
      <c r="BY1996">
        <v>-0.27200000000000002</v>
      </c>
      <c r="BZ1996">
        <f t="shared" ref="BZ1996:BZ2059" si="862">BY1996/100</f>
        <v>-2.7200000000000002E-3</v>
      </c>
      <c r="CB1996" s="1">
        <v>43229</v>
      </c>
      <c r="CC1996">
        <v>-0.25380000000000003</v>
      </c>
      <c r="CD1996">
        <f t="shared" ref="CD1996:CD2059" si="863">CC1996/100</f>
        <v>-2.5380000000000003E-3</v>
      </c>
      <c r="CG1996" s="1"/>
    </row>
    <row r="1997" spans="1:85" x14ac:dyDescent="0.3">
      <c r="A1997" s="21">
        <f t="shared" ref="A1997:A2060" si="864">WORKDAY(A1996,1)</f>
        <v>48606</v>
      </c>
      <c r="B1997" s="18">
        <f t="shared" si="848"/>
        <v>112.421875</v>
      </c>
      <c r="C1997">
        <f t="shared" si="844"/>
        <v>115</v>
      </c>
      <c r="D1997">
        <f t="shared" ca="1" si="851"/>
        <v>-7.2166666666666668</v>
      </c>
      <c r="E1997">
        <f ca="1">IF(currency="USD",'Future et co'!F1997,IF(currency="EUR",'Future et co'!G1997,FALSE))</f>
        <v>3.6070000000000005E-2</v>
      </c>
      <c r="F1997">
        <f t="shared" ca="1" si="852"/>
        <v>3.6070000000000005E-2</v>
      </c>
      <c r="G1997">
        <f t="shared" ca="1" si="853"/>
        <v>2.0569999999999998E-2</v>
      </c>
      <c r="L1997">
        <f t="shared" ca="1" si="854"/>
        <v>127.8</v>
      </c>
      <c r="M1997">
        <f t="shared" ca="1" si="849"/>
        <v>3.6070000000000005E-2</v>
      </c>
      <c r="R1997">
        <f t="shared" ca="1" si="855"/>
        <v>127.8</v>
      </c>
      <c r="S1997">
        <f t="shared" ca="1" si="850"/>
        <v>3.6070000000000005E-2</v>
      </c>
      <c r="U1997" s="1"/>
      <c r="W1997" t="str">
        <f t="shared" si="845"/>
        <v/>
      </c>
      <c r="Y1997" s="1"/>
      <c r="AA1997">
        <f t="shared" si="846"/>
        <v>0</v>
      </c>
      <c r="AC1997" s="1"/>
      <c r="AE1997">
        <f t="shared" si="847"/>
        <v>0</v>
      </c>
      <c r="AH1997" s="1"/>
      <c r="AI1997" s="17"/>
      <c r="AJ1997" s="25"/>
      <c r="AU1997" s="1">
        <v>43199</v>
      </c>
      <c r="AV1997">
        <v>1.7310000000000001</v>
      </c>
      <c r="AW1997">
        <f t="shared" si="856"/>
        <v>1.7310000000000002E-2</v>
      </c>
      <c r="AY1997" s="1">
        <v>43199</v>
      </c>
      <c r="AZ1997">
        <v>1.823</v>
      </c>
      <c r="BA1997">
        <f t="shared" si="857"/>
        <v>1.823E-2</v>
      </c>
      <c r="BC1997" s="1">
        <v>43228</v>
      </c>
      <c r="BD1997">
        <v>2.5350000000000001</v>
      </c>
      <c r="BE1997">
        <f t="shared" si="858"/>
        <v>2.5350000000000001E-2</v>
      </c>
      <c r="BG1997" s="1">
        <v>43228</v>
      </c>
      <c r="BH1997">
        <v>2.7469999999999999</v>
      </c>
      <c r="BI1997">
        <f t="shared" si="859"/>
        <v>2.7469999999999998E-2</v>
      </c>
      <c r="BK1997" s="1">
        <v>39448</v>
      </c>
      <c r="BL1997">
        <v>2.30199</v>
      </c>
      <c r="BM1997">
        <f t="shared" si="843"/>
        <v>2.3019899999999999E-2</v>
      </c>
      <c r="BP1997" s="1">
        <v>43160</v>
      </c>
      <c r="BQ1997">
        <v>202.05459999999999</v>
      </c>
      <c r="BR1997">
        <f t="shared" si="860"/>
        <v>2.020546</v>
      </c>
      <c r="BT1997" s="1">
        <v>43174</v>
      </c>
      <c r="BU1997">
        <v>-0.32800000000000001</v>
      </c>
      <c r="BV1997">
        <f t="shared" si="861"/>
        <v>-3.2799999999999999E-3</v>
      </c>
      <c r="BX1997" s="1">
        <v>43174</v>
      </c>
      <c r="BY1997">
        <v>-0.27100000000000002</v>
      </c>
      <c r="BZ1997">
        <f t="shared" si="862"/>
        <v>-2.7100000000000002E-3</v>
      </c>
      <c r="CB1997" s="1">
        <v>43228</v>
      </c>
      <c r="CC1997">
        <v>-0.26</v>
      </c>
      <c r="CD1997">
        <f t="shared" si="863"/>
        <v>-2.5999999999999999E-3</v>
      </c>
      <c r="CG1997" s="1"/>
    </row>
    <row r="1998" spans="1:85" x14ac:dyDescent="0.3">
      <c r="A1998" s="21">
        <f t="shared" si="864"/>
        <v>48607</v>
      </c>
      <c r="B1998" s="18">
        <f t="shared" si="848"/>
        <v>112.421875</v>
      </c>
      <c r="C1998">
        <f t="shared" si="844"/>
        <v>115</v>
      </c>
      <c r="D1998">
        <f t="shared" ca="1" si="851"/>
        <v>-7.2194444444444441</v>
      </c>
      <c r="E1998">
        <f ca="1">IF(currency="USD",'Future et co'!F1998,IF(currency="EUR",'Future et co'!G1998,FALSE))</f>
        <v>3.6070000000000005E-2</v>
      </c>
      <c r="F1998">
        <f t="shared" ca="1" si="852"/>
        <v>3.6070000000000005E-2</v>
      </c>
      <c r="G1998">
        <f t="shared" ca="1" si="853"/>
        <v>2.0569999999999998E-2</v>
      </c>
      <c r="L1998">
        <f t="shared" ca="1" si="854"/>
        <v>127.8</v>
      </c>
      <c r="M1998">
        <f t="shared" ca="1" si="849"/>
        <v>3.6070000000000005E-2</v>
      </c>
      <c r="R1998">
        <f t="shared" ca="1" si="855"/>
        <v>127.8</v>
      </c>
      <c r="S1998">
        <f t="shared" ca="1" si="850"/>
        <v>3.6070000000000005E-2</v>
      </c>
      <c r="U1998" s="1"/>
      <c r="W1998" t="str">
        <f t="shared" si="845"/>
        <v/>
      </c>
      <c r="Y1998" s="1"/>
      <c r="AA1998">
        <f t="shared" si="846"/>
        <v>0</v>
      </c>
      <c r="AC1998" s="1"/>
      <c r="AE1998">
        <f t="shared" si="847"/>
        <v>0</v>
      </c>
      <c r="AH1998" s="1"/>
      <c r="AI1998" s="17"/>
      <c r="AJ1998" s="25"/>
      <c r="AU1998" s="1">
        <v>43196</v>
      </c>
      <c r="AV1998">
        <v>1.73</v>
      </c>
      <c r="AW1998">
        <f t="shared" si="856"/>
        <v>1.7299999999999999E-2</v>
      </c>
      <c r="AY1998" s="1">
        <v>43196</v>
      </c>
      <c r="AZ1998">
        <v>1.8120000000000001</v>
      </c>
      <c r="BA1998">
        <f t="shared" si="857"/>
        <v>1.8120000000000001E-2</v>
      </c>
      <c r="BC1998" s="1">
        <v>43227</v>
      </c>
      <c r="BD1998">
        <v>2.5409999999999999</v>
      </c>
      <c r="BE1998">
        <f t="shared" si="858"/>
        <v>2.5409999999999999E-2</v>
      </c>
      <c r="BG1998" s="1">
        <v>43227</v>
      </c>
      <c r="BH1998">
        <v>2.7360000000000002</v>
      </c>
      <c r="BI1998">
        <f t="shared" si="859"/>
        <v>2.7360000000000002E-2</v>
      </c>
      <c r="BK1998" s="1">
        <v>39449</v>
      </c>
      <c r="BL1998">
        <v>2.3311099999999998</v>
      </c>
      <c r="BM1998">
        <f t="shared" ref="BM1998:BM2061" si="865">BL1998/100</f>
        <v>2.3311099999999998E-2</v>
      </c>
      <c r="BP1998" s="1">
        <v>43159</v>
      </c>
      <c r="BQ1998">
        <v>201.72569999999999</v>
      </c>
      <c r="BR1998">
        <f t="shared" si="860"/>
        <v>2.0172569999999999</v>
      </c>
      <c r="BT1998" s="1">
        <v>43173</v>
      </c>
      <c r="BU1998">
        <v>-0.32700000000000001</v>
      </c>
      <c r="BV1998">
        <f t="shared" si="861"/>
        <v>-3.2700000000000003E-3</v>
      </c>
      <c r="BX1998" s="1">
        <v>43173</v>
      </c>
      <c r="BY1998">
        <v>-0.27100000000000002</v>
      </c>
      <c r="BZ1998">
        <f t="shared" si="862"/>
        <v>-2.7100000000000002E-3</v>
      </c>
      <c r="CB1998" s="1">
        <v>43227</v>
      </c>
      <c r="CC1998">
        <v>-0.26</v>
      </c>
      <c r="CD1998">
        <f t="shared" si="863"/>
        <v>-2.5999999999999999E-3</v>
      </c>
      <c r="CG1998" s="1"/>
    </row>
    <row r="1999" spans="1:85" x14ac:dyDescent="0.3">
      <c r="A1999" s="21">
        <f t="shared" si="864"/>
        <v>48610</v>
      </c>
      <c r="B1999" s="18">
        <f t="shared" si="848"/>
        <v>112.421875</v>
      </c>
      <c r="C1999">
        <f t="shared" si="844"/>
        <v>115</v>
      </c>
      <c r="D1999">
        <f t="shared" ca="1" si="851"/>
        <v>-7.2277777777777779</v>
      </c>
      <c r="E1999">
        <f ca="1">IF(currency="USD",'Future et co'!F1999,IF(currency="EUR",'Future et co'!G1999,FALSE))</f>
        <v>3.6070000000000005E-2</v>
      </c>
      <c r="F1999">
        <f t="shared" ca="1" si="852"/>
        <v>3.6070000000000005E-2</v>
      </c>
      <c r="G1999">
        <f t="shared" ca="1" si="853"/>
        <v>2.0569999999999998E-2</v>
      </c>
      <c r="L1999">
        <f t="shared" ca="1" si="854"/>
        <v>127.8</v>
      </c>
      <c r="M1999">
        <f t="shared" ca="1" si="849"/>
        <v>3.6070000000000005E-2</v>
      </c>
      <c r="R1999">
        <f t="shared" ca="1" si="855"/>
        <v>127.8</v>
      </c>
      <c r="S1999">
        <f t="shared" ca="1" si="850"/>
        <v>3.6070000000000005E-2</v>
      </c>
      <c r="U1999" s="1"/>
      <c r="W1999" t="str">
        <f t="shared" si="845"/>
        <v/>
      </c>
      <c r="Y1999" s="1"/>
      <c r="AA1999">
        <f t="shared" si="846"/>
        <v>0</v>
      </c>
      <c r="AC1999" s="1"/>
      <c r="AE1999">
        <f t="shared" si="847"/>
        <v>0</v>
      </c>
      <c r="AH1999" s="1"/>
      <c r="AI1999" s="17"/>
      <c r="AJ1999" s="25"/>
      <c r="AU1999" s="1">
        <v>43195</v>
      </c>
      <c r="AV1999">
        <v>1.728</v>
      </c>
      <c r="AW1999">
        <f t="shared" si="856"/>
        <v>1.728E-2</v>
      </c>
      <c r="AY1999" s="1">
        <v>43195</v>
      </c>
      <c r="AZ1999">
        <v>1.825</v>
      </c>
      <c r="BA1999">
        <f t="shared" si="857"/>
        <v>1.8249999999999999E-2</v>
      </c>
      <c r="BC1999" s="1">
        <v>43224</v>
      </c>
      <c r="BD1999">
        <v>2.548</v>
      </c>
      <c r="BE1999">
        <f t="shared" si="858"/>
        <v>2.5479999999999999E-2</v>
      </c>
      <c r="BG1999" s="1">
        <v>43224</v>
      </c>
      <c r="BH1999">
        <v>2.7370000000000001</v>
      </c>
      <c r="BI1999">
        <f t="shared" si="859"/>
        <v>2.7370000000000002E-2</v>
      </c>
      <c r="BK1999" s="1">
        <v>39450</v>
      </c>
      <c r="BL1999">
        <v>2.3315299999999999</v>
      </c>
      <c r="BM1999">
        <f t="shared" si="865"/>
        <v>2.3315299999999997E-2</v>
      </c>
      <c r="BP1999" s="1">
        <v>43158</v>
      </c>
      <c r="BQ1999">
        <v>201.422</v>
      </c>
      <c r="BR1999">
        <f t="shared" si="860"/>
        <v>2.0142199999999999</v>
      </c>
      <c r="BT1999" s="1">
        <v>43172</v>
      </c>
      <c r="BU1999">
        <v>-0.32700000000000001</v>
      </c>
      <c r="BV1999">
        <f t="shared" si="861"/>
        <v>-3.2700000000000003E-3</v>
      </c>
      <c r="BX1999" s="1">
        <v>43172</v>
      </c>
      <c r="BY1999">
        <v>-0.27100000000000002</v>
      </c>
      <c r="BZ1999">
        <f t="shared" si="862"/>
        <v>-2.7100000000000002E-3</v>
      </c>
      <c r="CB1999" s="1">
        <v>43224</v>
      </c>
      <c r="CC1999">
        <v>-0.25779999999999997</v>
      </c>
      <c r="CD1999">
        <f t="shared" si="863"/>
        <v>-2.5779999999999996E-3</v>
      </c>
      <c r="CG1999" s="1"/>
    </row>
    <row r="2000" spans="1:85" x14ac:dyDescent="0.3">
      <c r="A2000" s="21">
        <f t="shared" si="864"/>
        <v>48611</v>
      </c>
      <c r="B2000" s="18">
        <f t="shared" si="848"/>
        <v>112.421875</v>
      </c>
      <c r="C2000">
        <f t="shared" si="844"/>
        <v>115</v>
      </c>
      <c r="D2000">
        <f t="shared" ca="1" si="851"/>
        <v>-7.2305555555555552</v>
      </c>
      <c r="E2000">
        <f ca="1">IF(currency="USD",'Future et co'!F2000,IF(currency="EUR",'Future et co'!G2000,FALSE))</f>
        <v>3.6070000000000005E-2</v>
      </c>
      <c r="F2000">
        <f t="shared" ca="1" si="852"/>
        <v>3.6070000000000005E-2</v>
      </c>
      <c r="G2000">
        <f t="shared" ca="1" si="853"/>
        <v>2.0569999999999998E-2</v>
      </c>
      <c r="L2000">
        <f t="shared" ca="1" si="854"/>
        <v>127.8</v>
      </c>
      <c r="M2000">
        <f t="shared" ca="1" si="849"/>
        <v>3.6070000000000005E-2</v>
      </c>
      <c r="R2000">
        <f t="shared" ca="1" si="855"/>
        <v>127.8</v>
      </c>
      <c r="S2000">
        <f t="shared" ca="1" si="850"/>
        <v>3.6070000000000005E-2</v>
      </c>
      <c r="U2000" s="1"/>
      <c r="W2000" t="str">
        <f t="shared" si="845"/>
        <v/>
      </c>
      <c r="Y2000" s="1"/>
      <c r="AA2000">
        <f t="shared" si="846"/>
        <v>0</v>
      </c>
      <c r="AC2000" s="1"/>
      <c r="AE2000">
        <f t="shared" si="847"/>
        <v>0</v>
      </c>
      <c r="AH2000" s="1"/>
      <c r="AI2000" s="17"/>
      <c r="AJ2000" s="25"/>
      <c r="AU2000" s="1">
        <v>43194</v>
      </c>
      <c r="AV2000">
        <v>1.72</v>
      </c>
      <c r="AW2000">
        <f t="shared" si="856"/>
        <v>1.72E-2</v>
      </c>
      <c r="AY2000" s="1">
        <v>43194</v>
      </c>
      <c r="AZ2000">
        <v>1.8089999999999999</v>
      </c>
      <c r="BA2000">
        <f t="shared" si="857"/>
        <v>1.8089999999999998E-2</v>
      </c>
      <c r="BC2000" s="1">
        <v>43223</v>
      </c>
      <c r="BD2000">
        <v>2.5219999999999998</v>
      </c>
      <c r="BE2000">
        <f t="shared" si="858"/>
        <v>2.5219999999999999E-2</v>
      </c>
      <c r="BG2000" s="1">
        <v>43223</v>
      </c>
      <c r="BH2000">
        <v>2.7130000000000001</v>
      </c>
      <c r="BI2000">
        <f t="shared" si="859"/>
        <v>2.7130000000000001E-2</v>
      </c>
      <c r="BK2000" s="1">
        <v>39451</v>
      </c>
      <c r="BL2000">
        <v>2.3851900000000001</v>
      </c>
      <c r="BM2000">
        <f t="shared" si="865"/>
        <v>2.3851900000000002E-2</v>
      </c>
      <c r="BP2000" s="1">
        <v>43157</v>
      </c>
      <c r="BQ2000">
        <v>201.8775</v>
      </c>
      <c r="BR2000">
        <f t="shared" si="860"/>
        <v>2.0187749999999998</v>
      </c>
      <c r="BT2000" s="1">
        <v>43171</v>
      </c>
      <c r="BU2000">
        <v>-0.32700000000000001</v>
      </c>
      <c r="BV2000">
        <f t="shared" si="861"/>
        <v>-3.2700000000000003E-3</v>
      </c>
      <c r="BX2000" s="1">
        <v>43171</v>
      </c>
      <c r="BY2000">
        <v>-0.27100000000000002</v>
      </c>
      <c r="BZ2000">
        <f t="shared" si="862"/>
        <v>-2.7100000000000002E-3</v>
      </c>
      <c r="CB2000" s="1">
        <v>43223</v>
      </c>
      <c r="CC2000">
        <v>-0.26</v>
      </c>
      <c r="CD2000">
        <f t="shared" si="863"/>
        <v>-2.5999999999999999E-3</v>
      </c>
      <c r="CG2000" s="1"/>
    </row>
    <row r="2001" spans="1:85" x14ac:dyDescent="0.3">
      <c r="A2001" s="21">
        <f t="shared" si="864"/>
        <v>48612</v>
      </c>
      <c r="B2001" s="18">
        <f t="shared" si="848"/>
        <v>112.421875</v>
      </c>
      <c r="C2001">
        <f t="shared" si="844"/>
        <v>115</v>
      </c>
      <c r="D2001">
        <f t="shared" ca="1" si="851"/>
        <v>-7.2333333333333334</v>
      </c>
      <c r="E2001">
        <f ca="1">IF(currency="USD",'Future et co'!F2001,IF(currency="EUR",'Future et co'!G2001,FALSE))</f>
        <v>3.6070000000000005E-2</v>
      </c>
      <c r="F2001">
        <f t="shared" ca="1" si="852"/>
        <v>3.6070000000000005E-2</v>
      </c>
      <c r="G2001">
        <f t="shared" ca="1" si="853"/>
        <v>2.0569999999999998E-2</v>
      </c>
      <c r="L2001">
        <f t="shared" ca="1" si="854"/>
        <v>127.8</v>
      </c>
      <c r="M2001">
        <f t="shared" ca="1" si="849"/>
        <v>3.6070000000000005E-2</v>
      </c>
      <c r="R2001">
        <f t="shared" ca="1" si="855"/>
        <v>127.8</v>
      </c>
      <c r="S2001">
        <f t="shared" ca="1" si="850"/>
        <v>3.6070000000000005E-2</v>
      </c>
      <c r="U2001" s="1"/>
      <c r="W2001" t="str">
        <f t="shared" si="845"/>
        <v/>
      </c>
      <c r="Y2001" s="1"/>
      <c r="AA2001">
        <f t="shared" si="846"/>
        <v>0</v>
      </c>
      <c r="AC2001" s="1"/>
      <c r="AE2001">
        <f t="shared" si="847"/>
        <v>0</v>
      </c>
      <c r="AH2001" s="1"/>
      <c r="AI2001" s="17"/>
      <c r="AJ2001" s="25"/>
      <c r="AU2001" s="1">
        <v>43193</v>
      </c>
      <c r="AV2001">
        <v>1.7130000000000001</v>
      </c>
      <c r="AW2001">
        <f t="shared" si="856"/>
        <v>1.7129999999999999E-2</v>
      </c>
      <c r="AY2001" s="1">
        <v>43193</v>
      </c>
      <c r="AZ2001">
        <v>1.8</v>
      </c>
      <c r="BA2001">
        <f t="shared" si="857"/>
        <v>1.8000000000000002E-2</v>
      </c>
      <c r="BC2001" s="1">
        <v>43222</v>
      </c>
      <c r="BD2001">
        <v>2.5310000000000001</v>
      </c>
      <c r="BE2001">
        <f t="shared" si="858"/>
        <v>2.5310000000000003E-2</v>
      </c>
      <c r="BG2001" s="1">
        <v>43222</v>
      </c>
      <c r="BH2001">
        <v>2.7090000000000001</v>
      </c>
      <c r="BI2001">
        <f t="shared" si="859"/>
        <v>2.7089999999999999E-2</v>
      </c>
      <c r="BK2001" s="1">
        <v>39454</v>
      </c>
      <c r="BL2001">
        <v>2.3754499999999998</v>
      </c>
      <c r="BM2001">
        <f t="shared" si="865"/>
        <v>2.3754499999999998E-2</v>
      </c>
      <c r="BP2001" s="1">
        <v>43154</v>
      </c>
      <c r="BQ2001">
        <v>201.77629999999999</v>
      </c>
      <c r="BR2001">
        <f t="shared" si="860"/>
        <v>2.017763</v>
      </c>
      <c r="BT2001" s="1">
        <v>43168</v>
      </c>
      <c r="BU2001">
        <v>-0.32700000000000001</v>
      </c>
      <c r="BV2001">
        <f t="shared" si="861"/>
        <v>-3.2700000000000003E-3</v>
      </c>
      <c r="BX2001" s="1">
        <v>43168</v>
      </c>
      <c r="BY2001">
        <v>-0.27100000000000002</v>
      </c>
      <c r="BZ2001">
        <f t="shared" si="862"/>
        <v>-2.7100000000000002E-3</v>
      </c>
      <c r="CB2001" s="1">
        <v>43222</v>
      </c>
      <c r="CC2001">
        <v>-0.26</v>
      </c>
      <c r="CD2001">
        <f t="shared" si="863"/>
        <v>-2.5999999999999999E-3</v>
      </c>
      <c r="CG2001" s="1"/>
    </row>
    <row r="2002" spans="1:85" x14ac:dyDescent="0.3">
      <c r="A2002" s="21">
        <f t="shared" si="864"/>
        <v>48613</v>
      </c>
      <c r="B2002" s="18">
        <f t="shared" si="848"/>
        <v>112.421875</v>
      </c>
      <c r="C2002">
        <f t="shared" si="844"/>
        <v>115</v>
      </c>
      <c r="D2002">
        <f t="shared" ca="1" si="851"/>
        <v>-7.2361111111111107</v>
      </c>
      <c r="E2002">
        <f ca="1">IF(currency="USD",'Future et co'!F2002,IF(currency="EUR",'Future et co'!G2002,FALSE))</f>
        <v>3.6070000000000005E-2</v>
      </c>
      <c r="F2002">
        <f t="shared" ca="1" si="852"/>
        <v>3.6070000000000005E-2</v>
      </c>
      <c r="G2002">
        <f t="shared" ca="1" si="853"/>
        <v>2.0569999999999998E-2</v>
      </c>
      <c r="L2002">
        <f t="shared" ca="1" si="854"/>
        <v>127.8</v>
      </c>
      <c r="M2002">
        <f t="shared" ca="1" si="849"/>
        <v>3.6070000000000005E-2</v>
      </c>
      <c r="R2002">
        <f t="shared" ca="1" si="855"/>
        <v>127.8</v>
      </c>
      <c r="S2002">
        <f t="shared" ca="1" si="850"/>
        <v>3.6070000000000005E-2</v>
      </c>
      <c r="U2002" s="1"/>
      <c r="W2002" t="str">
        <f t="shared" si="845"/>
        <v/>
      </c>
      <c r="Y2002" s="1"/>
      <c r="AA2002">
        <f t="shared" si="846"/>
        <v>0</v>
      </c>
      <c r="AC2002" s="1"/>
      <c r="AE2002">
        <f t="shared" si="847"/>
        <v>0</v>
      </c>
      <c r="AH2002" s="1"/>
      <c r="AI2002" s="17"/>
      <c r="AJ2002" s="25"/>
      <c r="AU2002" s="1">
        <v>43192</v>
      </c>
      <c r="AV2002">
        <v>1.7150000000000001</v>
      </c>
      <c r="AW2002">
        <f t="shared" si="856"/>
        <v>1.7150000000000002E-2</v>
      </c>
      <c r="AY2002" s="1">
        <v>43192</v>
      </c>
      <c r="AZ2002">
        <v>1.8</v>
      </c>
      <c r="BA2002">
        <f t="shared" si="857"/>
        <v>1.8000000000000002E-2</v>
      </c>
      <c r="BC2002" s="1">
        <v>43221</v>
      </c>
      <c r="BD2002">
        <v>2.52</v>
      </c>
      <c r="BE2002">
        <f t="shared" si="858"/>
        <v>2.52E-2</v>
      </c>
      <c r="BG2002" s="1">
        <v>43221</v>
      </c>
      <c r="BH2002">
        <v>2.72</v>
      </c>
      <c r="BI2002">
        <f t="shared" si="859"/>
        <v>2.7200000000000002E-2</v>
      </c>
      <c r="BK2002" s="1">
        <v>39455</v>
      </c>
      <c r="BL2002">
        <v>2.4192399999999998</v>
      </c>
      <c r="BM2002">
        <f t="shared" si="865"/>
        <v>2.4192399999999999E-2</v>
      </c>
      <c r="BP2002" s="1">
        <v>43153</v>
      </c>
      <c r="BQ2002">
        <v>200.86539999999999</v>
      </c>
      <c r="BR2002">
        <f t="shared" si="860"/>
        <v>2.0086539999999999</v>
      </c>
      <c r="BT2002" s="1">
        <v>43167</v>
      </c>
      <c r="BU2002">
        <v>-0.32700000000000001</v>
      </c>
      <c r="BV2002">
        <f t="shared" si="861"/>
        <v>-3.2700000000000003E-3</v>
      </c>
      <c r="BX2002" s="1">
        <v>43167</v>
      </c>
      <c r="BY2002">
        <v>-0.27200000000000002</v>
      </c>
      <c r="BZ2002">
        <f t="shared" si="862"/>
        <v>-2.7200000000000002E-3</v>
      </c>
      <c r="CB2002" s="1">
        <v>43221</v>
      </c>
      <c r="CC2002">
        <v>-0.28000000000000003</v>
      </c>
      <c r="CD2002">
        <f t="shared" si="863"/>
        <v>-2.8000000000000004E-3</v>
      </c>
      <c r="CG2002" s="1"/>
    </row>
    <row r="2003" spans="1:85" x14ac:dyDescent="0.3">
      <c r="A2003" s="21">
        <f t="shared" si="864"/>
        <v>48614</v>
      </c>
      <c r="B2003" s="18">
        <f t="shared" si="848"/>
        <v>112.421875</v>
      </c>
      <c r="C2003">
        <f t="shared" si="844"/>
        <v>115</v>
      </c>
      <c r="D2003">
        <f t="shared" ca="1" si="851"/>
        <v>-7.2388888888888889</v>
      </c>
      <c r="E2003">
        <f ca="1">IF(currency="USD",'Future et co'!F2003,IF(currency="EUR",'Future et co'!G2003,FALSE))</f>
        <v>3.6070000000000005E-2</v>
      </c>
      <c r="F2003">
        <f t="shared" ca="1" si="852"/>
        <v>3.6070000000000005E-2</v>
      </c>
      <c r="G2003">
        <f t="shared" ca="1" si="853"/>
        <v>2.0569999999999998E-2</v>
      </c>
      <c r="L2003">
        <f t="shared" ca="1" si="854"/>
        <v>127.8</v>
      </c>
      <c r="M2003">
        <f t="shared" ca="1" si="849"/>
        <v>3.6070000000000005E-2</v>
      </c>
      <c r="R2003">
        <f t="shared" ca="1" si="855"/>
        <v>127.8</v>
      </c>
      <c r="S2003">
        <f t="shared" ca="1" si="850"/>
        <v>3.6070000000000005E-2</v>
      </c>
      <c r="U2003" s="1"/>
      <c r="W2003" t="str">
        <f t="shared" si="845"/>
        <v/>
      </c>
      <c r="Y2003" s="1"/>
      <c r="AA2003">
        <f t="shared" si="846"/>
        <v>0</v>
      </c>
      <c r="AC2003" s="1"/>
      <c r="AE2003">
        <f t="shared" si="847"/>
        <v>0</v>
      </c>
      <c r="AH2003" s="1"/>
      <c r="AI2003" s="17"/>
      <c r="AJ2003" s="25"/>
      <c r="AU2003" s="1">
        <v>43188</v>
      </c>
      <c r="AV2003">
        <v>1.706</v>
      </c>
      <c r="AW2003">
        <f t="shared" si="856"/>
        <v>1.7059999999999999E-2</v>
      </c>
      <c r="AY2003" s="1">
        <v>43189</v>
      </c>
      <c r="AZ2003">
        <v>1.7829999999999999</v>
      </c>
      <c r="BA2003">
        <f t="shared" si="857"/>
        <v>1.7829999999999999E-2</v>
      </c>
      <c r="BC2003" s="1">
        <v>43220</v>
      </c>
      <c r="BD2003">
        <v>2.5179999999999998</v>
      </c>
      <c r="BE2003">
        <f t="shared" si="858"/>
        <v>2.5179999999999998E-2</v>
      </c>
      <c r="BG2003" s="1">
        <v>43220</v>
      </c>
      <c r="BH2003">
        <v>2.7206000000000001</v>
      </c>
      <c r="BI2003">
        <f t="shared" si="859"/>
        <v>2.7206000000000001E-2</v>
      </c>
      <c r="BK2003" s="1">
        <v>39456</v>
      </c>
      <c r="BL2003">
        <v>2.38896</v>
      </c>
      <c r="BM2003">
        <f t="shared" si="865"/>
        <v>2.38896E-2</v>
      </c>
      <c r="BP2003" s="1">
        <v>43152</v>
      </c>
      <c r="BQ2003">
        <v>200.54910000000001</v>
      </c>
      <c r="BR2003">
        <f t="shared" si="860"/>
        <v>2.0054910000000001</v>
      </c>
      <c r="BT2003" s="1">
        <v>43166</v>
      </c>
      <c r="BU2003">
        <v>-0.32700000000000001</v>
      </c>
      <c r="BV2003">
        <f t="shared" si="861"/>
        <v>-3.2700000000000003E-3</v>
      </c>
      <c r="BX2003" s="1">
        <v>43166</v>
      </c>
      <c r="BY2003">
        <v>-0.27200000000000002</v>
      </c>
      <c r="BZ2003">
        <f t="shared" si="862"/>
        <v>-2.7200000000000002E-3</v>
      </c>
      <c r="CB2003" s="1">
        <v>43220</v>
      </c>
      <c r="CC2003">
        <v>-0.26</v>
      </c>
      <c r="CD2003">
        <f t="shared" si="863"/>
        <v>-2.5999999999999999E-3</v>
      </c>
      <c r="CG2003" s="1"/>
    </row>
    <row r="2004" spans="1:85" x14ac:dyDescent="0.3">
      <c r="A2004" s="21">
        <f t="shared" si="864"/>
        <v>48617</v>
      </c>
      <c r="B2004" s="18">
        <f t="shared" si="848"/>
        <v>112.421875</v>
      </c>
      <c r="C2004">
        <f t="shared" si="844"/>
        <v>115</v>
      </c>
      <c r="D2004">
        <f t="shared" ca="1" si="851"/>
        <v>-7.2472222222222218</v>
      </c>
      <c r="E2004">
        <f ca="1">IF(currency="USD",'Future et co'!F2004,IF(currency="EUR",'Future et co'!G2004,FALSE))</f>
        <v>3.6070000000000005E-2</v>
      </c>
      <c r="F2004">
        <f t="shared" ca="1" si="852"/>
        <v>3.6070000000000005E-2</v>
      </c>
      <c r="G2004">
        <f t="shared" ca="1" si="853"/>
        <v>2.0569999999999998E-2</v>
      </c>
      <c r="L2004">
        <f t="shared" ca="1" si="854"/>
        <v>127.8</v>
      </c>
      <c r="M2004">
        <f t="shared" ca="1" si="849"/>
        <v>3.6070000000000005E-2</v>
      </c>
      <c r="R2004">
        <f t="shared" ca="1" si="855"/>
        <v>127.8</v>
      </c>
      <c r="S2004">
        <f t="shared" ca="1" si="850"/>
        <v>3.6070000000000005E-2</v>
      </c>
      <c r="U2004" s="1"/>
      <c r="W2004" t="str">
        <f t="shared" si="845"/>
        <v/>
      </c>
      <c r="Y2004" s="1"/>
      <c r="AA2004">
        <f t="shared" si="846"/>
        <v>0</v>
      </c>
      <c r="AC2004" s="1"/>
      <c r="AE2004">
        <f t="shared" si="847"/>
        <v>0</v>
      </c>
      <c r="AH2004" s="1"/>
      <c r="AI2004" s="17"/>
      <c r="AJ2004" s="25"/>
      <c r="AU2004" s="1">
        <v>43187</v>
      </c>
      <c r="AV2004">
        <v>1.6990000000000001</v>
      </c>
      <c r="AW2004">
        <f t="shared" si="856"/>
        <v>1.6990000000000002E-2</v>
      </c>
      <c r="AY2004" s="1">
        <v>43188</v>
      </c>
      <c r="AZ2004">
        <v>1.798</v>
      </c>
      <c r="BA2004">
        <f t="shared" si="857"/>
        <v>1.7979999999999999E-2</v>
      </c>
      <c r="BC2004" s="1">
        <v>43217</v>
      </c>
      <c r="BD2004">
        <v>2.5059999999999998</v>
      </c>
      <c r="BE2004">
        <f t="shared" si="858"/>
        <v>2.5059999999999999E-2</v>
      </c>
      <c r="BG2004" s="1">
        <v>43217</v>
      </c>
      <c r="BH2004">
        <v>2.702</v>
      </c>
      <c r="BI2004">
        <f t="shared" si="859"/>
        <v>2.7019999999999999E-2</v>
      </c>
      <c r="BK2004" s="1">
        <v>39457</v>
      </c>
      <c r="BL2004">
        <v>2.3682799999999999</v>
      </c>
      <c r="BM2004">
        <f t="shared" si="865"/>
        <v>2.36828E-2</v>
      </c>
      <c r="BP2004" s="1">
        <v>43151</v>
      </c>
      <c r="BQ2004">
        <v>200.3972</v>
      </c>
      <c r="BR2004">
        <f t="shared" si="860"/>
        <v>2.0039720000000001</v>
      </c>
      <c r="BT2004" s="1">
        <v>43165</v>
      </c>
      <c r="BU2004">
        <v>-0.32700000000000001</v>
      </c>
      <c r="BV2004">
        <f t="shared" si="861"/>
        <v>-3.2700000000000003E-3</v>
      </c>
      <c r="BX2004" s="1">
        <v>43165</v>
      </c>
      <c r="BY2004">
        <v>-0.27100000000000002</v>
      </c>
      <c r="BZ2004">
        <f t="shared" si="862"/>
        <v>-2.7100000000000002E-3</v>
      </c>
      <c r="CB2004" s="1">
        <v>43217</v>
      </c>
      <c r="CC2004">
        <v>-0.28000000000000003</v>
      </c>
      <c r="CD2004">
        <f t="shared" si="863"/>
        <v>-2.8000000000000004E-3</v>
      </c>
      <c r="CG2004" s="1"/>
    </row>
    <row r="2005" spans="1:85" x14ac:dyDescent="0.3">
      <c r="A2005" s="21">
        <f t="shared" si="864"/>
        <v>48618</v>
      </c>
      <c r="B2005" s="18">
        <f t="shared" si="848"/>
        <v>112.421875</v>
      </c>
      <c r="C2005">
        <f t="shared" si="844"/>
        <v>115</v>
      </c>
      <c r="D2005">
        <f t="shared" ca="1" si="851"/>
        <v>-7.25</v>
      </c>
      <c r="E2005">
        <f ca="1">IF(currency="USD",'Future et co'!F2005,IF(currency="EUR",'Future et co'!G2005,FALSE))</f>
        <v>3.6070000000000005E-2</v>
      </c>
      <c r="F2005">
        <f t="shared" ca="1" si="852"/>
        <v>3.6070000000000005E-2</v>
      </c>
      <c r="G2005">
        <f t="shared" ca="1" si="853"/>
        <v>2.0569999999999998E-2</v>
      </c>
      <c r="L2005">
        <f t="shared" ca="1" si="854"/>
        <v>127.8</v>
      </c>
      <c r="M2005">
        <f t="shared" ca="1" si="849"/>
        <v>3.6070000000000005E-2</v>
      </c>
      <c r="R2005">
        <f t="shared" ca="1" si="855"/>
        <v>127.8</v>
      </c>
      <c r="S2005">
        <f t="shared" ca="1" si="850"/>
        <v>3.6070000000000005E-2</v>
      </c>
      <c r="U2005" s="1"/>
      <c r="W2005" t="str">
        <f t="shared" si="845"/>
        <v/>
      </c>
      <c r="Y2005" s="1"/>
      <c r="AA2005">
        <f t="shared" si="846"/>
        <v>0</v>
      </c>
      <c r="AC2005" s="1"/>
      <c r="AE2005">
        <f t="shared" si="847"/>
        <v>0</v>
      </c>
      <c r="AH2005" s="1"/>
      <c r="AI2005" s="17"/>
      <c r="AJ2005" s="25"/>
      <c r="AU2005" s="1">
        <v>43186</v>
      </c>
      <c r="AV2005">
        <v>1.706</v>
      </c>
      <c r="AW2005">
        <f t="shared" si="856"/>
        <v>1.7059999999999999E-2</v>
      </c>
      <c r="AY2005" s="1">
        <v>43187</v>
      </c>
      <c r="AZ2005">
        <v>1.792</v>
      </c>
      <c r="BA2005">
        <f t="shared" si="857"/>
        <v>1.7920000000000002E-2</v>
      </c>
      <c r="BC2005" s="1">
        <v>43216</v>
      </c>
      <c r="BD2005">
        <v>2.5139999999999998</v>
      </c>
      <c r="BE2005">
        <f t="shared" si="858"/>
        <v>2.5139999999999999E-2</v>
      </c>
      <c r="BG2005" s="1">
        <v>43216</v>
      </c>
      <c r="BH2005">
        <v>2.7143999999999999</v>
      </c>
      <c r="BI2005">
        <f t="shared" si="859"/>
        <v>2.7143999999999998E-2</v>
      </c>
      <c r="BK2005" s="1">
        <v>39458</v>
      </c>
      <c r="BL2005">
        <v>2.3992900000000001</v>
      </c>
      <c r="BM2005">
        <f t="shared" si="865"/>
        <v>2.3992900000000001E-2</v>
      </c>
      <c r="BP2005" s="1">
        <v>43150</v>
      </c>
      <c r="BQ2005">
        <v>200.24539999999999</v>
      </c>
      <c r="BR2005">
        <f t="shared" si="860"/>
        <v>2.0024539999999997</v>
      </c>
      <c r="BT2005" s="1">
        <v>43164</v>
      </c>
      <c r="BU2005">
        <v>-0.32700000000000001</v>
      </c>
      <c r="BV2005">
        <f t="shared" si="861"/>
        <v>-3.2700000000000003E-3</v>
      </c>
      <c r="BX2005" s="1">
        <v>43164</v>
      </c>
      <c r="BY2005">
        <v>-0.27200000000000002</v>
      </c>
      <c r="BZ2005">
        <f t="shared" si="862"/>
        <v>-2.7200000000000002E-3</v>
      </c>
      <c r="CB2005" s="1">
        <v>43216</v>
      </c>
      <c r="CC2005">
        <v>-0.26</v>
      </c>
      <c r="CD2005">
        <f t="shared" si="863"/>
        <v>-2.5999999999999999E-3</v>
      </c>
      <c r="CG2005" s="1"/>
    </row>
    <row r="2006" spans="1:85" x14ac:dyDescent="0.3">
      <c r="A2006" s="21">
        <f t="shared" si="864"/>
        <v>48619</v>
      </c>
      <c r="B2006" s="18">
        <f t="shared" si="848"/>
        <v>112.421875</v>
      </c>
      <c r="C2006">
        <f t="shared" si="844"/>
        <v>115</v>
      </c>
      <c r="D2006">
        <f t="shared" ca="1" si="851"/>
        <v>-7.2527777777777782</v>
      </c>
      <c r="E2006">
        <f ca="1">IF(currency="USD",'Future et co'!F2006,IF(currency="EUR",'Future et co'!G2006,FALSE))</f>
        <v>3.6070000000000005E-2</v>
      </c>
      <c r="F2006">
        <f t="shared" ca="1" si="852"/>
        <v>3.6070000000000005E-2</v>
      </c>
      <c r="G2006">
        <f t="shared" ca="1" si="853"/>
        <v>2.0569999999999998E-2</v>
      </c>
      <c r="L2006">
        <f t="shared" ca="1" si="854"/>
        <v>127.8</v>
      </c>
      <c r="M2006">
        <f t="shared" ca="1" si="849"/>
        <v>3.6070000000000005E-2</v>
      </c>
      <c r="R2006">
        <f t="shared" ca="1" si="855"/>
        <v>127.8</v>
      </c>
      <c r="S2006">
        <f t="shared" ca="1" si="850"/>
        <v>3.6070000000000005E-2</v>
      </c>
      <c r="U2006" s="1"/>
      <c r="W2006" t="str">
        <f t="shared" si="845"/>
        <v/>
      </c>
      <c r="Y2006" s="1"/>
      <c r="AA2006">
        <f t="shared" si="846"/>
        <v>0</v>
      </c>
      <c r="AC2006" s="1"/>
      <c r="AE2006">
        <f t="shared" si="847"/>
        <v>0</v>
      </c>
      <c r="AH2006" s="1"/>
      <c r="AI2006" s="17"/>
      <c r="AJ2006" s="25"/>
      <c r="AU2006" s="1">
        <v>43185</v>
      </c>
      <c r="AV2006">
        <v>1.6990000000000001</v>
      </c>
      <c r="AW2006">
        <f t="shared" si="856"/>
        <v>1.6990000000000002E-2</v>
      </c>
      <c r="AY2006" s="1">
        <v>43186</v>
      </c>
      <c r="AZ2006">
        <v>1.7889999999999999</v>
      </c>
      <c r="BA2006">
        <f t="shared" si="857"/>
        <v>1.789E-2</v>
      </c>
      <c r="BC2006" s="1">
        <v>43215</v>
      </c>
      <c r="BD2006">
        <v>2.532</v>
      </c>
      <c r="BE2006">
        <f t="shared" si="858"/>
        <v>2.5319999999999999E-2</v>
      </c>
      <c r="BG2006" s="1">
        <v>43215</v>
      </c>
      <c r="BH2006">
        <v>2.7332000000000001</v>
      </c>
      <c r="BI2006">
        <f t="shared" si="859"/>
        <v>2.7332000000000002E-2</v>
      </c>
      <c r="BK2006" s="1">
        <v>39461</v>
      </c>
      <c r="BL2006">
        <v>2.3762599999999998</v>
      </c>
      <c r="BM2006">
        <f t="shared" si="865"/>
        <v>2.3762599999999998E-2</v>
      </c>
      <c r="BP2006" s="1">
        <v>43147</v>
      </c>
      <c r="BQ2006">
        <v>200.6756</v>
      </c>
      <c r="BR2006">
        <f t="shared" si="860"/>
        <v>2.0067560000000002</v>
      </c>
      <c r="BT2006" s="1">
        <v>43161</v>
      </c>
      <c r="BU2006">
        <v>-0.32700000000000001</v>
      </c>
      <c r="BV2006">
        <f t="shared" si="861"/>
        <v>-3.2700000000000003E-3</v>
      </c>
      <c r="BX2006" s="1">
        <v>43161</v>
      </c>
      <c r="BY2006">
        <v>-0.27100000000000002</v>
      </c>
      <c r="BZ2006">
        <f t="shared" si="862"/>
        <v>-2.7100000000000002E-3</v>
      </c>
      <c r="CB2006" s="1">
        <v>43215</v>
      </c>
      <c r="CC2006">
        <v>-0.28000000000000003</v>
      </c>
      <c r="CD2006">
        <f t="shared" si="863"/>
        <v>-2.8000000000000004E-3</v>
      </c>
      <c r="CG2006" s="1"/>
    </row>
    <row r="2007" spans="1:85" x14ac:dyDescent="0.3">
      <c r="A2007" s="21">
        <f t="shared" si="864"/>
        <v>48620</v>
      </c>
      <c r="B2007" s="18">
        <f t="shared" si="848"/>
        <v>112.421875</v>
      </c>
      <c r="C2007">
        <f t="shared" si="844"/>
        <v>115</v>
      </c>
      <c r="D2007">
        <f t="shared" ca="1" si="851"/>
        <v>-7.2555555555555555</v>
      </c>
      <c r="E2007">
        <f ca="1">IF(currency="USD",'Future et co'!F2007,IF(currency="EUR",'Future et co'!G2007,FALSE))</f>
        <v>3.6070000000000005E-2</v>
      </c>
      <c r="F2007">
        <f t="shared" ca="1" si="852"/>
        <v>3.6070000000000005E-2</v>
      </c>
      <c r="G2007">
        <f t="shared" ca="1" si="853"/>
        <v>2.0569999999999998E-2</v>
      </c>
      <c r="L2007">
        <f t="shared" ca="1" si="854"/>
        <v>127.8</v>
      </c>
      <c r="M2007">
        <f t="shared" ca="1" si="849"/>
        <v>3.6070000000000005E-2</v>
      </c>
      <c r="R2007">
        <f t="shared" ca="1" si="855"/>
        <v>127.8</v>
      </c>
      <c r="S2007">
        <f t="shared" ca="1" si="850"/>
        <v>3.6070000000000005E-2</v>
      </c>
      <c r="U2007" s="1"/>
      <c r="W2007" t="str">
        <f t="shared" si="845"/>
        <v/>
      </c>
      <c r="Y2007" s="1"/>
      <c r="AA2007">
        <f t="shared" si="846"/>
        <v>0</v>
      </c>
      <c r="AC2007" s="1"/>
      <c r="AE2007">
        <f t="shared" si="847"/>
        <v>0</v>
      </c>
      <c r="AH2007" s="1"/>
      <c r="AI2007" s="17"/>
      <c r="AJ2007" s="25"/>
      <c r="AU2007" s="1">
        <v>43182</v>
      </c>
      <c r="AV2007">
        <v>1.694</v>
      </c>
      <c r="AW2007">
        <f t="shared" si="856"/>
        <v>1.694E-2</v>
      </c>
      <c r="AY2007" s="1">
        <v>43185</v>
      </c>
      <c r="AZ2007">
        <v>1.798</v>
      </c>
      <c r="BA2007">
        <f t="shared" si="857"/>
        <v>1.7979999999999999E-2</v>
      </c>
      <c r="BC2007" s="1">
        <v>43214</v>
      </c>
      <c r="BD2007">
        <v>2.5150000000000001</v>
      </c>
      <c r="BE2007">
        <f t="shared" si="858"/>
        <v>2.5150000000000002E-2</v>
      </c>
      <c r="BG2007" s="1">
        <v>43214</v>
      </c>
      <c r="BH2007">
        <v>2.72</v>
      </c>
      <c r="BI2007">
        <f t="shared" si="859"/>
        <v>2.7200000000000002E-2</v>
      </c>
      <c r="BK2007" s="1">
        <v>39462</v>
      </c>
      <c r="BL2007">
        <v>2.4333499999999999</v>
      </c>
      <c r="BM2007">
        <f t="shared" si="865"/>
        <v>2.4333499999999997E-2</v>
      </c>
      <c r="BP2007" s="1">
        <v>43146</v>
      </c>
      <c r="BQ2007">
        <v>199.75200000000001</v>
      </c>
      <c r="BR2007">
        <f t="shared" si="860"/>
        <v>1.9975200000000002</v>
      </c>
      <c r="BT2007" s="1">
        <v>43160</v>
      </c>
      <c r="BU2007">
        <v>-0.32700000000000001</v>
      </c>
      <c r="BV2007">
        <f t="shared" si="861"/>
        <v>-3.2700000000000003E-3</v>
      </c>
      <c r="BX2007" s="1">
        <v>43160</v>
      </c>
      <c r="BY2007">
        <v>-0.27100000000000002</v>
      </c>
      <c r="BZ2007">
        <f t="shared" si="862"/>
        <v>-2.7100000000000002E-3</v>
      </c>
      <c r="CB2007" s="1">
        <v>43214</v>
      </c>
      <c r="CC2007">
        <v>-0.26</v>
      </c>
      <c r="CD2007">
        <f t="shared" si="863"/>
        <v>-2.5999999999999999E-3</v>
      </c>
      <c r="CG2007" s="1"/>
    </row>
    <row r="2008" spans="1:85" x14ac:dyDescent="0.3">
      <c r="A2008" s="21">
        <f t="shared" si="864"/>
        <v>48621</v>
      </c>
      <c r="B2008" s="18">
        <f t="shared" si="848"/>
        <v>112.421875</v>
      </c>
      <c r="C2008">
        <f t="shared" si="844"/>
        <v>115</v>
      </c>
      <c r="D2008">
        <f t="shared" ca="1" si="851"/>
        <v>-7.2583333333333337</v>
      </c>
      <c r="E2008">
        <f ca="1">IF(currency="USD",'Future et co'!F2008,IF(currency="EUR",'Future et co'!G2008,FALSE))</f>
        <v>3.6070000000000005E-2</v>
      </c>
      <c r="F2008">
        <f t="shared" ca="1" si="852"/>
        <v>3.6070000000000005E-2</v>
      </c>
      <c r="G2008">
        <f t="shared" ca="1" si="853"/>
        <v>2.0569999999999998E-2</v>
      </c>
      <c r="L2008">
        <f t="shared" ca="1" si="854"/>
        <v>127.8</v>
      </c>
      <c r="M2008">
        <f t="shared" ca="1" si="849"/>
        <v>3.6070000000000005E-2</v>
      </c>
      <c r="R2008">
        <f t="shared" ca="1" si="855"/>
        <v>127.8</v>
      </c>
      <c r="S2008">
        <f t="shared" ca="1" si="850"/>
        <v>3.6070000000000005E-2</v>
      </c>
      <c r="U2008" s="1"/>
      <c r="W2008" t="str">
        <f t="shared" si="845"/>
        <v/>
      </c>
      <c r="Y2008" s="1"/>
      <c r="AA2008">
        <f t="shared" si="846"/>
        <v>0</v>
      </c>
      <c r="AC2008" s="1"/>
      <c r="AE2008">
        <f t="shared" si="847"/>
        <v>0</v>
      </c>
      <c r="AH2008" s="1"/>
      <c r="AI2008" s="17"/>
      <c r="AJ2008" s="25"/>
      <c r="AU2008" s="1">
        <v>43181</v>
      </c>
      <c r="AV2008">
        <v>1.7050000000000001</v>
      </c>
      <c r="AW2008">
        <f t="shared" si="856"/>
        <v>1.7049999999999999E-2</v>
      </c>
      <c r="AY2008" s="1">
        <v>43182</v>
      </c>
      <c r="AZ2008">
        <v>1.786</v>
      </c>
      <c r="BA2008">
        <f t="shared" si="857"/>
        <v>1.7860000000000001E-2</v>
      </c>
      <c r="BC2008" s="1">
        <v>43213</v>
      </c>
      <c r="BD2008">
        <v>2.5129999999999999</v>
      </c>
      <c r="BE2008">
        <f t="shared" si="858"/>
        <v>2.513E-2</v>
      </c>
      <c r="BG2008" s="1">
        <v>43213</v>
      </c>
      <c r="BH2008">
        <v>2.7109999999999999</v>
      </c>
      <c r="BI2008">
        <f t="shared" si="859"/>
        <v>2.7109999999999999E-2</v>
      </c>
      <c r="BK2008" s="1">
        <v>39463</v>
      </c>
      <c r="BL2008">
        <v>2.4036400000000002</v>
      </c>
      <c r="BM2008">
        <f t="shared" si="865"/>
        <v>2.4036400000000003E-2</v>
      </c>
      <c r="BP2008" s="1">
        <v>43145</v>
      </c>
      <c r="BQ2008">
        <v>199.8785</v>
      </c>
      <c r="BR2008">
        <f t="shared" si="860"/>
        <v>1.998785</v>
      </c>
      <c r="BT2008" s="1">
        <v>43159</v>
      </c>
      <c r="BU2008">
        <v>-0.32700000000000001</v>
      </c>
      <c r="BV2008">
        <f t="shared" si="861"/>
        <v>-3.2700000000000003E-3</v>
      </c>
      <c r="BX2008" s="1">
        <v>43159</v>
      </c>
      <c r="BY2008">
        <v>-0.27</v>
      </c>
      <c r="BZ2008">
        <f t="shared" si="862"/>
        <v>-2.7000000000000001E-3</v>
      </c>
      <c r="CB2008" s="1">
        <v>43213</v>
      </c>
      <c r="CC2008">
        <v>-0.26</v>
      </c>
      <c r="CD2008">
        <f t="shared" si="863"/>
        <v>-2.5999999999999999E-3</v>
      </c>
      <c r="CG2008" s="1"/>
    </row>
    <row r="2009" spans="1:85" x14ac:dyDescent="0.3">
      <c r="A2009" s="21">
        <f t="shared" si="864"/>
        <v>48624</v>
      </c>
      <c r="B2009" s="18">
        <f t="shared" si="848"/>
        <v>112.421875</v>
      </c>
      <c r="C2009">
        <f t="shared" ref="C2009:C2072" si="866">CEILING(B2009,$C$9)</f>
        <v>115</v>
      </c>
      <c r="D2009">
        <f t="shared" ca="1" si="851"/>
        <v>-7.2666666666666666</v>
      </c>
      <c r="E2009">
        <f ca="1">IF(currency="USD",'Future et co'!F2009,IF(currency="EUR",'Future et co'!G2009,FALSE))</f>
        <v>3.6070000000000005E-2</v>
      </c>
      <c r="F2009">
        <f t="shared" ca="1" si="852"/>
        <v>3.6070000000000005E-2</v>
      </c>
      <c r="G2009">
        <f t="shared" ca="1" si="853"/>
        <v>2.0569999999999998E-2</v>
      </c>
      <c r="L2009">
        <f t="shared" ca="1" si="854"/>
        <v>127.8</v>
      </c>
      <c r="M2009">
        <f t="shared" ca="1" si="849"/>
        <v>3.6070000000000005E-2</v>
      </c>
      <c r="R2009">
        <f t="shared" ca="1" si="855"/>
        <v>127.8</v>
      </c>
      <c r="S2009">
        <f t="shared" ca="1" si="850"/>
        <v>3.6070000000000005E-2</v>
      </c>
      <c r="U2009" s="1"/>
      <c r="W2009" t="str">
        <f t="shared" si="845"/>
        <v/>
      </c>
      <c r="Y2009" s="1"/>
      <c r="AA2009">
        <f t="shared" si="846"/>
        <v>0</v>
      </c>
      <c r="AC2009" s="1"/>
      <c r="AE2009">
        <f t="shared" si="847"/>
        <v>0</v>
      </c>
      <c r="AH2009" s="1"/>
      <c r="AI2009" s="17"/>
      <c r="AJ2009" s="25"/>
      <c r="AU2009" s="1">
        <v>43180</v>
      </c>
      <c r="AV2009">
        <v>1.7050000000000001</v>
      </c>
      <c r="AW2009">
        <f t="shared" si="856"/>
        <v>1.7049999999999999E-2</v>
      </c>
      <c r="AY2009" s="1">
        <v>43181</v>
      </c>
      <c r="AZ2009">
        <v>1.79</v>
      </c>
      <c r="BA2009">
        <f t="shared" si="857"/>
        <v>1.7899999999999999E-2</v>
      </c>
      <c r="BC2009" s="1">
        <v>43210</v>
      </c>
      <c r="BD2009">
        <v>2.5110000000000001</v>
      </c>
      <c r="BE2009">
        <f t="shared" si="858"/>
        <v>2.511E-2</v>
      </c>
      <c r="BG2009" s="1">
        <v>43210</v>
      </c>
      <c r="BH2009">
        <v>2.7149999999999999</v>
      </c>
      <c r="BI2009">
        <f t="shared" si="859"/>
        <v>2.7149999999999997E-2</v>
      </c>
      <c r="BK2009" s="1">
        <v>39464</v>
      </c>
      <c r="BL2009">
        <v>2.48481</v>
      </c>
      <c r="BM2009">
        <f t="shared" si="865"/>
        <v>2.4848099999999998E-2</v>
      </c>
      <c r="BP2009" s="1">
        <v>43144</v>
      </c>
      <c r="BQ2009">
        <v>200.04300000000001</v>
      </c>
      <c r="BR2009">
        <f t="shared" si="860"/>
        <v>2.0004300000000002</v>
      </c>
      <c r="BT2009" s="1">
        <v>43158</v>
      </c>
      <c r="BU2009">
        <v>-0.32800000000000001</v>
      </c>
      <c r="BV2009">
        <f t="shared" si="861"/>
        <v>-3.2799999999999999E-3</v>
      </c>
      <c r="BX2009" s="1">
        <v>43158</v>
      </c>
      <c r="BY2009">
        <v>-0.27100000000000002</v>
      </c>
      <c r="BZ2009">
        <f t="shared" si="862"/>
        <v>-2.7100000000000002E-3</v>
      </c>
      <c r="CB2009" s="1">
        <v>43210</v>
      </c>
      <c r="CC2009">
        <v>-0.25750000000000001</v>
      </c>
      <c r="CD2009">
        <f t="shared" si="863"/>
        <v>-2.575E-3</v>
      </c>
      <c r="CG2009" s="1"/>
    </row>
    <row r="2010" spans="1:85" x14ac:dyDescent="0.3">
      <c r="A2010" s="21">
        <f t="shared" si="864"/>
        <v>48625</v>
      </c>
      <c r="B2010" s="18">
        <f t="shared" si="848"/>
        <v>112.421875</v>
      </c>
      <c r="C2010">
        <f t="shared" si="866"/>
        <v>115</v>
      </c>
      <c r="D2010">
        <f t="shared" ca="1" si="851"/>
        <v>-7.2694444444444448</v>
      </c>
      <c r="E2010">
        <f ca="1">IF(currency="USD",'Future et co'!F2010,IF(currency="EUR",'Future et co'!G2010,FALSE))</f>
        <v>3.6070000000000005E-2</v>
      </c>
      <c r="F2010">
        <f t="shared" ca="1" si="852"/>
        <v>3.6070000000000005E-2</v>
      </c>
      <c r="G2010">
        <f t="shared" ca="1" si="853"/>
        <v>2.0569999999999998E-2</v>
      </c>
      <c r="L2010">
        <f t="shared" ca="1" si="854"/>
        <v>127.8</v>
      </c>
      <c r="M2010">
        <f t="shared" ca="1" si="849"/>
        <v>3.6070000000000005E-2</v>
      </c>
      <c r="R2010">
        <f t="shared" ca="1" si="855"/>
        <v>127.8</v>
      </c>
      <c r="S2010">
        <f t="shared" ca="1" si="850"/>
        <v>3.6070000000000005E-2</v>
      </c>
      <c r="U2010" s="1"/>
      <c r="W2010" t="str">
        <f t="shared" si="845"/>
        <v/>
      </c>
      <c r="Y2010" s="1"/>
      <c r="AA2010">
        <f t="shared" si="846"/>
        <v>0</v>
      </c>
      <c r="AC2010" s="1"/>
      <c r="AE2010">
        <f t="shared" si="847"/>
        <v>0</v>
      </c>
      <c r="AH2010" s="1"/>
      <c r="AI2010" s="17"/>
      <c r="AJ2010" s="25"/>
      <c r="AU2010" s="1">
        <v>43179</v>
      </c>
      <c r="AV2010">
        <v>1.6919999999999999</v>
      </c>
      <c r="AW2010">
        <f t="shared" si="856"/>
        <v>1.6920000000000001E-2</v>
      </c>
      <c r="AY2010" s="1">
        <v>43180</v>
      </c>
      <c r="AZ2010">
        <v>1.794</v>
      </c>
      <c r="BA2010">
        <f t="shared" si="857"/>
        <v>1.7940000000000001E-2</v>
      </c>
      <c r="BC2010" s="1">
        <v>43209</v>
      </c>
      <c r="BD2010">
        <v>2.504</v>
      </c>
      <c r="BE2010">
        <f t="shared" si="858"/>
        <v>2.504E-2</v>
      </c>
      <c r="BG2010" s="1">
        <v>43209</v>
      </c>
      <c r="BH2010">
        <v>2.6905000000000001</v>
      </c>
      <c r="BI2010">
        <f t="shared" si="859"/>
        <v>2.6905000000000002E-2</v>
      </c>
      <c r="BK2010" s="1">
        <v>39465</v>
      </c>
      <c r="BL2010">
        <v>2.4957400000000001</v>
      </c>
      <c r="BM2010">
        <f t="shared" si="865"/>
        <v>2.4957400000000001E-2</v>
      </c>
      <c r="BP2010" s="1">
        <v>43143</v>
      </c>
      <c r="BQ2010">
        <v>199.86590000000001</v>
      </c>
      <c r="BR2010">
        <f t="shared" si="860"/>
        <v>1.9986590000000002</v>
      </c>
      <c r="BT2010" s="1">
        <v>43157</v>
      </c>
      <c r="BU2010">
        <v>-0.32800000000000001</v>
      </c>
      <c r="BV2010">
        <f t="shared" si="861"/>
        <v>-3.2799999999999999E-3</v>
      </c>
      <c r="BX2010" s="1">
        <v>43157</v>
      </c>
      <c r="BY2010">
        <v>-0.27100000000000002</v>
      </c>
      <c r="BZ2010">
        <f t="shared" si="862"/>
        <v>-2.7100000000000002E-3</v>
      </c>
      <c r="CB2010" s="1">
        <v>43209</v>
      </c>
      <c r="CC2010">
        <v>-0.26</v>
      </c>
      <c r="CD2010">
        <f t="shared" si="863"/>
        <v>-2.5999999999999999E-3</v>
      </c>
      <c r="CG2010" s="1"/>
    </row>
    <row r="2011" spans="1:85" x14ac:dyDescent="0.3">
      <c r="A2011" s="21">
        <f t="shared" si="864"/>
        <v>48626</v>
      </c>
      <c r="B2011" s="18">
        <f t="shared" si="848"/>
        <v>112.421875</v>
      </c>
      <c r="C2011">
        <f t="shared" si="866"/>
        <v>115</v>
      </c>
      <c r="D2011">
        <f t="shared" ca="1" si="851"/>
        <v>-7.2722222222222221</v>
      </c>
      <c r="E2011">
        <f ca="1">IF(currency="USD",'Future et co'!F2011,IF(currency="EUR",'Future et co'!G2011,FALSE))</f>
        <v>3.6070000000000005E-2</v>
      </c>
      <c r="F2011">
        <f t="shared" ca="1" si="852"/>
        <v>3.6070000000000005E-2</v>
      </c>
      <c r="G2011">
        <f t="shared" ca="1" si="853"/>
        <v>2.0569999999999998E-2</v>
      </c>
      <c r="L2011">
        <f t="shared" ca="1" si="854"/>
        <v>127.8</v>
      </c>
      <c r="M2011">
        <f t="shared" ca="1" si="849"/>
        <v>3.6070000000000005E-2</v>
      </c>
      <c r="R2011">
        <f t="shared" ca="1" si="855"/>
        <v>127.8</v>
      </c>
      <c r="S2011">
        <f t="shared" ca="1" si="850"/>
        <v>3.6070000000000005E-2</v>
      </c>
      <c r="U2011" s="1"/>
      <c r="W2011" t="str">
        <f t="shared" si="845"/>
        <v/>
      </c>
      <c r="Y2011" s="1"/>
      <c r="AA2011">
        <f t="shared" si="846"/>
        <v>0</v>
      </c>
      <c r="AC2011" s="1"/>
      <c r="AE2011">
        <f t="shared" si="847"/>
        <v>0</v>
      </c>
      <c r="AH2011" s="1"/>
      <c r="AI2011" s="17"/>
      <c r="AJ2011" s="25"/>
      <c r="AU2011" s="1">
        <v>43178</v>
      </c>
      <c r="AV2011">
        <v>1.6850000000000001</v>
      </c>
      <c r="AW2011">
        <f t="shared" si="856"/>
        <v>1.685E-2</v>
      </c>
      <c r="AY2011" s="1">
        <v>43179</v>
      </c>
      <c r="AZ2011">
        <v>1.7949999999999999</v>
      </c>
      <c r="BA2011">
        <f t="shared" si="857"/>
        <v>1.7950000000000001E-2</v>
      </c>
      <c r="BC2011" s="1">
        <v>43208</v>
      </c>
      <c r="BD2011">
        <v>2.5009999999999999</v>
      </c>
      <c r="BE2011">
        <f t="shared" si="858"/>
        <v>2.5009999999999998E-2</v>
      </c>
      <c r="BG2011" s="1">
        <v>43208</v>
      </c>
      <c r="BH2011">
        <v>2.677</v>
      </c>
      <c r="BI2011">
        <f t="shared" si="859"/>
        <v>2.6770000000000002E-2</v>
      </c>
      <c r="BK2011" s="1">
        <v>39468</v>
      </c>
      <c r="BL2011">
        <v>2.4957400000000001</v>
      </c>
      <c r="BM2011">
        <f t="shared" si="865"/>
        <v>2.4957400000000001E-2</v>
      </c>
      <c r="BP2011" s="1">
        <v>43140</v>
      </c>
      <c r="BQ2011">
        <v>199.95439999999999</v>
      </c>
      <c r="BR2011">
        <f t="shared" si="860"/>
        <v>1.999544</v>
      </c>
      <c r="BT2011" s="1">
        <v>43154</v>
      </c>
      <c r="BU2011">
        <v>-0.32800000000000001</v>
      </c>
      <c r="BV2011">
        <f t="shared" si="861"/>
        <v>-3.2799999999999999E-3</v>
      </c>
      <c r="BX2011" s="1">
        <v>43154</v>
      </c>
      <c r="BY2011">
        <v>-0.27100000000000002</v>
      </c>
      <c r="BZ2011">
        <f t="shared" si="862"/>
        <v>-2.7100000000000002E-3</v>
      </c>
      <c r="CB2011" s="1">
        <v>43208</v>
      </c>
      <c r="CC2011">
        <v>-0.26</v>
      </c>
      <c r="CD2011">
        <f t="shared" si="863"/>
        <v>-2.5999999999999999E-3</v>
      </c>
      <c r="CG2011" s="1"/>
    </row>
    <row r="2012" spans="1:85" x14ac:dyDescent="0.3">
      <c r="A2012" s="21">
        <f t="shared" si="864"/>
        <v>48627</v>
      </c>
      <c r="B2012" s="18">
        <f t="shared" si="848"/>
        <v>112.421875</v>
      </c>
      <c r="C2012">
        <f t="shared" si="866"/>
        <v>115</v>
      </c>
      <c r="D2012">
        <f t="shared" ca="1" si="851"/>
        <v>-7.2750000000000004</v>
      </c>
      <c r="E2012">
        <f ca="1">IF(currency="USD",'Future et co'!F2012,IF(currency="EUR",'Future et co'!G2012,FALSE))</f>
        <v>3.6070000000000005E-2</v>
      </c>
      <c r="F2012">
        <f t="shared" ca="1" si="852"/>
        <v>3.6070000000000005E-2</v>
      </c>
      <c r="G2012">
        <f t="shared" ca="1" si="853"/>
        <v>2.0569999999999998E-2</v>
      </c>
      <c r="L2012">
        <f t="shared" ca="1" si="854"/>
        <v>127.8</v>
      </c>
      <c r="M2012">
        <f t="shared" ca="1" si="849"/>
        <v>3.6070000000000005E-2</v>
      </c>
      <c r="R2012">
        <f t="shared" ca="1" si="855"/>
        <v>127.8</v>
      </c>
      <c r="S2012">
        <f t="shared" ca="1" si="850"/>
        <v>3.6070000000000005E-2</v>
      </c>
      <c r="U2012" s="1"/>
      <c r="W2012" t="str">
        <f t="shared" si="845"/>
        <v/>
      </c>
      <c r="Y2012" s="1"/>
      <c r="AA2012">
        <f t="shared" si="846"/>
        <v>0</v>
      </c>
      <c r="AC2012" s="1"/>
      <c r="AE2012">
        <f t="shared" si="847"/>
        <v>0</v>
      </c>
      <c r="AH2012" s="1"/>
      <c r="AI2012" s="17"/>
      <c r="AJ2012" s="25"/>
      <c r="AU2012" s="1">
        <v>43175</v>
      </c>
      <c r="AV2012">
        <v>1.6739999999999999</v>
      </c>
      <c r="AW2012">
        <f t="shared" si="856"/>
        <v>1.6739999999999998E-2</v>
      </c>
      <c r="AY2012" s="1">
        <v>43178</v>
      </c>
      <c r="AZ2012">
        <v>1.778</v>
      </c>
      <c r="BA2012">
        <f t="shared" si="857"/>
        <v>1.7780000000000001E-2</v>
      </c>
      <c r="BC2012" s="1">
        <v>43207</v>
      </c>
      <c r="BD2012">
        <v>2.48</v>
      </c>
      <c r="BE2012">
        <f t="shared" si="858"/>
        <v>2.4799999999999999E-2</v>
      </c>
      <c r="BG2012" s="1">
        <v>43207</v>
      </c>
      <c r="BH2012">
        <v>2.64</v>
      </c>
      <c r="BI2012">
        <f t="shared" si="859"/>
        <v>2.64E-2</v>
      </c>
      <c r="BK2012" s="1">
        <v>39469</v>
      </c>
      <c r="BL2012">
        <v>2.5171800000000002</v>
      </c>
      <c r="BM2012">
        <f t="shared" si="865"/>
        <v>2.5171800000000001E-2</v>
      </c>
      <c r="BP2012" s="1">
        <v>43139</v>
      </c>
      <c r="BQ2012">
        <v>199.57490000000001</v>
      </c>
      <c r="BR2012">
        <f t="shared" si="860"/>
        <v>1.9957490000000002</v>
      </c>
      <c r="BT2012" s="1">
        <v>43153</v>
      </c>
      <c r="BU2012">
        <v>-0.32800000000000001</v>
      </c>
      <c r="BV2012">
        <f t="shared" si="861"/>
        <v>-3.2799999999999999E-3</v>
      </c>
      <c r="BX2012" s="1">
        <v>43153</v>
      </c>
      <c r="BY2012">
        <v>-0.27</v>
      </c>
      <c r="BZ2012">
        <f t="shared" si="862"/>
        <v>-2.7000000000000001E-3</v>
      </c>
      <c r="CB2012" s="1">
        <v>43207</v>
      </c>
      <c r="CC2012">
        <v>-0.25829999999999997</v>
      </c>
      <c r="CD2012">
        <f t="shared" si="863"/>
        <v>-2.5829999999999998E-3</v>
      </c>
      <c r="CG2012" s="1"/>
    </row>
    <row r="2013" spans="1:85" x14ac:dyDescent="0.3">
      <c r="A2013" s="21">
        <f t="shared" si="864"/>
        <v>48628</v>
      </c>
      <c r="B2013" s="18">
        <f t="shared" si="848"/>
        <v>112.421875</v>
      </c>
      <c r="C2013">
        <f t="shared" si="866"/>
        <v>115</v>
      </c>
      <c r="D2013">
        <f t="shared" ca="1" si="851"/>
        <v>-7.2777777777777777</v>
      </c>
      <c r="E2013">
        <f ca="1">IF(currency="USD",'Future et co'!F2013,IF(currency="EUR",'Future et co'!G2013,FALSE))</f>
        <v>3.6070000000000005E-2</v>
      </c>
      <c r="F2013">
        <f t="shared" ca="1" si="852"/>
        <v>3.6070000000000005E-2</v>
      </c>
      <c r="G2013">
        <f t="shared" ca="1" si="853"/>
        <v>2.0569999999999998E-2</v>
      </c>
      <c r="L2013">
        <f t="shared" ca="1" si="854"/>
        <v>127.8</v>
      </c>
      <c r="M2013">
        <f t="shared" ca="1" si="849"/>
        <v>3.6070000000000005E-2</v>
      </c>
      <c r="R2013">
        <f t="shared" ca="1" si="855"/>
        <v>127.8</v>
      </c>
      <c r="S2013">
        <f t="shared" ca="1" si="850"/>
        <v>3.6070000000000005E-2</v>
      </c>
      <c r="U2013" s="1"/>
      <c r="W2013" t="str">
        <f t="shared" si="845"/>
        <v/>
      </c>
      <c r="Y2013" s="1"/>
      <c r="AA2013">
        <f t="shared" si="846"/>
        <v>0</v>
      </c>
      <c r="AC2013" s="1"/>
      <c r="AE2013">
        <f t="shared" si="847"/>
        <v>0</v>
      </c>
      <c r="AH2013" s="1"/>
      <c r="AI2013" s="17"/>
      <c r="AJ2013" s="25"/>
      <c r="AU2013" s="1">
        <v>43174</v>
      </c>
      <c r="AV2013">
        <v>1.671</v>
      </c>
      <c r="AW2013">
        <f t="shared" si="856"/>
        <v>1.6709999999999999E-2</v>
      </c>
      <c r="AY2013" s="1">
        <v>43175</v>
      </c>
      <c r="AZ2013">
        <v>1.772</v>
      </c>
      <c r="BA2013">
        <f t="shared" si="857"/>
        <v>1.772E-2</v>
      </c>
      <c r="BC2013" s="1">
        <v>43206</v>
      </c>
      <c r="BD2013">
        <v>2.4870000000000001</v>
      </c>
      <c r="BE2013">
        <f t="shared" si="858"/>
        <v>2.487E-2</v>
      </c>
      <c r="BG2013" s="1">
        <v>43206</v>
      </c>
      <c r="BH2013">
        <v>2.6640000000000001</v>
      </c>
      <c r="BI2013">
        <f t="shared" si="859"/>
        <v>2.664E-2</v>
      </c>
      <c r="BK2013" s="1">
        <v>39470</v>
      </c>
      <c r="BL2013">
        <v>2.4531700000000001</v>
      </c>
      <c r="BM2013">
        <f t="shared" si="865"/>
        <v>2.45317E-2</v>
      </c>
      <c r="BP2013" s="1">
        <v>43138</v>
      </c>
      <c r="BQ2013">
        <v>200.19479999999999</v>
      </c>
      <c r="BR2013">
        <f t="shared" si="860"/>
        <v>2.0019480000000001</v>
      </c>
      <c r="BT2013" s="1">
        <v>43152</v>
      </c>
      <c r="BU2013">
        <v>-0.32900000000000001</v>
      </c>
      <c r="BV2013">
        <f t="shared" si="861"/>
        <v>-3.29E-3</v>
      </c>
      <c r="BX2013" s="1">
        <v>43152</v>
      </c>
      <c r="BY2013">
        <v>-0.27100000000000002</v>
      </c>
      <c r="BZ2013">
        <f t="shared" si="862"/>
        <v>-2.7100000000000002E-3</v>
      </c>
      <c r="CB2013" s="1">
        <v>43206</v>
      </c>
      <c r="CC2013">
        <v>-0.26</v>
      </c>
      <c r="CD2013">
        <f t="shared" si="863"/>
        <v>-2.5999999999999999E-3</v>
      </c>
      <c r="CG2013" s="1"/>
    </row>
    <row r="2014" spans="1:85" x14ac:dyDescent="0.3">
      <c r="A2014" s="21">
        <f t="shared" si="864"/>
        <v>48631</v>
      </c>
      <c r="B2014" s="18">
        <f t="shared" si="848"/>
        <v>112.421875</v>
      </c>
      <c r="C2014">
        <f t="shared" si="866"/>
        <v>115</v>
      </c>
      <c r="D2014">
        <f t="shared" ca="1" si="851"/>
        <v>-7.2861111111111114</v>
      </c>
      <c r="E2014">
        <f ca="1">IF(currency="USD",'Future et co'!F2014,IF(currency="EUR",'Future et co'!G2014,FALSE))</f>
        <v>3.6070000000000005E-2</v>
      </c>
      <c r="F2014">
        <f t="shared" ca="1" si="852"/>
        <v>3.6070000000000005E-2</v>
      </c>
      <c r="G2014">
        <f t="shared" ca="1" si="853"/>
        <v>2.0569999999999998E-2</v>
      </c>
      <c r="L2014">
        <f t="shared" ca="1" si="854"/>
        <v>127.8</v>
      </c>
      <c r="M2014">
        <f t="shared" ca="1" si="849"/>
        <v>3.6070000000000005E-2</v>
      </c>
      <c r="R2014">
        <f t="shared" ca="1" si="855"/>
        <v>127.8</v>
      </c>
      <c r="S2014">
        <f t="shared" ca="1" si="850"/>
        <v>3.6070000000000005E-2</v>
      </c>
      <c r="U2014" s="1"/>
      <c r="W2014" t="str">
        <f t="shared" si="845"/>
        <v/>
      </c>
      <c r="Y2014" s="1"/>
      <c r="AA2014">
        <f t="shared" si="846"/>
        <v>0</v>
      </c>
      <c r="AC2014" s="1"/>
      <c r="AE2014">
        <f t="shared" si="847"/>
        <v>0</v>
      </c>
      <c r="AH2014" s="1"/>
      <c r="AI2014" s="17"/>
      <c r="AJ2014" s="25"/>
      <c r="AU2014" s="1">
        <v>43173</v>
      </c>
      <c r="AV2014">
        <v>1.6559999999999999</v>
      </c>
      <c r="AW2014">
        <f t="shared" si="856"/>
        <v>1.6559999999999998E-2</v>
      </c>
      <c r="AY2014" s="1">
        <v>43174</v>
      </c>
      <c r="AZ2014">
        <v>1.766</v>
      </c>
      <c r="BA2014">
        <f t="shared" si="857"/>
        <v>1.7659999999999999E-2</v>
      </c>
      <c r="BC2014" s="1">
        <v>43203</v>
      </c>
      <c r="BD2014">
        <v>2.476</v>
      </c>
      <c r="BE2014">
        <f t="shared" si="858"/>
        <v>2.4760000000000001E-2</v>
      </c>
      <c r="BG2014" s="1">
        <v>43203</v>
      </c>
      <c r="BH2014">
        <v>2.641</v>
      </c>
      <c r="BI2014">
        <f t="shared" si="859"/>
        <v>2.6409999999999999E-2</v>
      </c>
      <c r="BK2014" s="1">
        <v>39471</v>
      </c>
      <c r="BL2014">
        <v>2.4331999999999998</v>
      </c>
      <c r="BM2014">
        <f t="shared" si="865"/>
        <v>2.4331999999999999E-2</v>
      </c>
      <c r="BP2014" s="1">
        <v>43137</v>
      </c>
      <c r="BQ2014">
        <v>200.99189999999999</v>
      </c>
      <c r="BR2014">
        <f t="shared" si="860"/>
        <v>2.009919</v>
      </c>
      <c r="BT2014" s="1">
        <v>43151</v>
      </c>
      <c r="BU2014">
        <v>-0.32900000000000001</v>
      </c>
      <c r="BV2014">
        <f t="shared" si="861"/>
        <v>-3.29E-3</v>
      </c>
      <c r="BX2014" s="1">
        <v>43151</v>
      </c>
      <c r="BY2014">
        <v>-0.27300000000000002</v>
      </c>
      <c r="BZ2014">
        <f t="shared" si="862"/>
        <v>-2.7300000000000002E-3</v>
      </c>
      <c r="CB2014" s="1">
        <v>43203</v>
      </c>
      <c r="CC2014">
        <v>-0.26</v>
      </c>
      <c r="CD2014">
        <f t="shared" si="863"/>
        <v>-2.5999999999999999E-3</v>
      </c>
      <c r="CG2014" s="1"/>
    </row>
    <row r="2015" spans="1:85" x14ac:dyDescent="0.3">
      <c r="A2015" s="21">
        <f t="shared" si="864"/>
        <v>48632</v>
      </c>
      <c r="B2015" s="18">
        <f t="shared" si="848"/>
        <v>112.421875</v>
      </c>
      <c r="C2015">
        <f t="shared" si="866"/>
        <v>115</v>
      </c>
      <c r="D2015">
        <f t="shared" ca="1" si="851"/>
        <v>-7.2888888888888888</v>
      </c>
      <c r="E2015">
        <f ca="1">IF(currency="USD",'Future et co'!F2015,IF(currency="EUR",'Future et co'!G2015,FALSE))</f>
        <v>3.6070000000000005E-2</v>
      </c>
      <c r="F2015">
        <f t="shared" ca="1" si="852"/>
        <v>3.6070000000000005E-2</v>
      </c>
      <c r="G2015">
        <f t="shared" ca="1" si="853"/>
        <v>2.0569999999999998E-2</v>
      </c>
      <c r="L2015">
        <f t="shared" ca="1" si="854"/>
        <v>127.8</v>
      </c>
      <c r="M2015">
        <f t="shared" ca="1" si="849"/>
        <v>3.6070000000000005E-2</v>
      </c>
      <c r="R2015">
        <f t="shared" ca="1" si="855"/>
        <v>127.8</v>
      </c>
      <c r="S2015">
        <f t="shared" ca="1" si="850"/>
        <v>3.6070000000000005E-2</v>
      </c>
      <c r="U2015" s="1"/>
      <c r="W2015" t="str">
        <f t="shared" si="845"/>
        <v/>
      </c>
      <c r="Y2015" s="1"/>
      <c r="AA2015">
        <f t="shared" si="846"/>
        <v>0</v>
      </c>
      <c r="AC2015" s="1"/>
      <c r="AE2015">
        <f t="shared" si="847"/>
        <v>0</v>
      </c>
      <c r="AH2015" s="1"/>
      <c r="AI2015" s="17"/>
      <c r="AJ2015" s="25"/>
      <c r="AU2015" s="1">
        <v>43172</v>
      </c>
      <c r="AV2015">
        <v>1.647</v>
      </c>
      <c r="AW2015">
        <f t="shared" si="856"/>
        <v>1.6469999999999999E-2</v>
      </c>
      <c r="AY2015" s="1">
        <v>43173</v>
      </c>
      <c r="AZ2015">
        <v>1.76</v>
      </c>
      <c r="BA2015">
        <f t="shared" si="857"/>
        <v>1.7600000000000001E-2</v>
      </c>
      <c r="BC2015" s="1">
        <v>43202</v>
      </c>
      <c r="BD2015">
        <v>2.4620000000000002</v>
      </c>
      <c r="BE2015">
        <f t="shared" si="858"/>
        <v>2.4620000000000003E-2</v>
      </c>
      <c r="BG2015" s="1">
        <v>43202</v>
      </c>
      <c r="BH2015">
        <v>2.6269999999999998</v>
      </c>
      <c r="BI2015">
        <f t="shared" si="859"/>
        <v>2.6269999999999998E-2</v>
      </c>
      <c r="BK2015" s="1">
        <v>39472</v>
      </c>
      <c r="BL2015">
        <v>2.4723600000000001</v>
      </c>
      <c r="BM2015">
        <f t="shared" si="865"/>
        <v>2.4723600000000002E-2</v>
      </c>
      <c r="BP2015" s="1">
        <v>43136</v>
      </c>
      <c r="BQ2015">
        <v>200.01769999999999</v>
      </c>
      <c r="BR2015">
        <f t="shared" si="860"/>
        <v>2.0001769999999999</v>
      </c>
      <c r="BT2015" s="1">
        <v>43150</v>
      </c>
      <c r="BU2015">
        <v>-0.32900000000000001</v>
      </c>
      <c r="BV2015">
        <f t="shared" si="861"/>
        <v>-3.29E-3</v>
      </c>
      <c r="BX2015" s="1">
        <v>43150</v>
      </c>
      <c r="BY2015">
        <v>-0.27400000000000002</v>
      </c>
      <c r="BZ2015">
        <f t="shared" si="862"/>
        <v>-2.7400000000000002E-3</v>
      </c>
      <c r="CB2015" s="1">
        <v>43202</v>
      </c>
      <c r="CC2015">
        <v>-0.28000000000000003</v>
      </c>
      <c r="CD2015">
        <f t="shared" si="863"/>
        <v>-2.8000000000000004E-3</v>
      </c>
      <c r="CG2015" s="1"/>
    </row>
    <row r="2016" spans="1:85" x14ac:dyDescent="0.3">
      <c r="A2016" s="21">
        <f t="shared" si="864"/>
        <v>48633</v>
      </c>
      <c r="B2016" s="18">
        <f t="shared" si="848"/>
        <v>112.421875</v>
      </c>
      <c r="C2016">
        <f t="shared" si="866"/>
        <v>115</v>
      </c>
      <c r="D2016">
        <f t="shared" ca="1" si="851"/>
        <v>-7.291666666666667</v>
      </c>
      <c r="E2016">
        <f ca="1">IF(currency="USD",'Future et co'!F2016,IF(currency="EUR",'Future et co'!G2016,FALSE))</f>
        <v>3.6070000000000005E-2</v>
      </c>
      <c r="F2016">
        <f t="shared" ca="1" si="852"/>
        <v>3.6070000000000005E-2</v>
      </c>
      <c r="G2016">
        <f t="shared" ca="1" si="853"/>
        <v>2.0569999999999998E-2</v>
      </c>
      <c r="L2016">
        <f t="shared" ca="1" si="854"/>
        <v>127.8</v>
      </c>
      <c r="M2016">
        <f t="shared" ca="1" si="849"/>
        <v>3.6070000000000005E-2</v>
      </c>
      <c r="R2016">
        <f t="shared" ca="1" si="855"/>
        <v>127.8</v>
      </c>
      <c r="S2016">
        <f t="shared" ca="1" si="850"/>
        <v>3.6070000000000005E-2</v>
      </c>
      <c r="U2016" s="1"/>
      <c r="W2016" t="str">
        <f t="shared" si="845"/>
        <v/>
      </c>
      <c r="Y2016" s="1"/>
      <c r="AA2016">
        <f t="shared" si="846"/>
        <v>0</v>
      </c>
      <c r="AC2016" s="1"/>
      <c r="AE2016">
        <f t="shared" si="847"/>
        <v>0</v>
      </c>
      <c r="AH2016" s="1"/>
      <c r="AI2016" s="17"/>
      <c r="AJ2016" s="25"/>
      <c r="AU2016" s="1">
        <v>43171</v>
      </c>
      <c r="AV2016">
        <v>1.635</v>
      </c>
      <c r="AW2016">
        <f t="shared" si="856"/>
        <v>1.635E-2</v>
      </c>
      <c r="AY2016" s="1">
        <v>43172</v>
      </c>
      <c r="AZ2016">
        <v>1.7609999999999999</v>
      </c>
      <c r="BA2016">
        <f t="shared" si="857"/>
        <v>1.7610000000000001E-2</v>
      </c>
      <c r="BC2016" s="1">
        <v>43201</v>
      </c>
      <c r="BD2016">
        <v>2.4340000000000002</v>
      </c>
      <c r="BE2016">
        <f t="shared" si="858"/>
        <v>2.4340000000000001E-2</v>
      </c>
      <c r="BG2016" s="1">
        <v>43201</v>
      </c>
      <c r="BH2016">
        <v>2.5859999999999999</v>
      </c>
      <c r="BI2016">
        <f t="shared" si="859"/>
        <v>2.5859999999999998E-2</v>
      </c>
      <c r="BK2016" s="1">
        <v>39475</v>
      </c>
      <c r="BL2016">
        <v>2.4268999999999998</v>
      </c>
      <c r="BM2016">
        <f t="shared" si="865"/>
        <v>2.4268999999999999E-2</v>
      </c>
      <c r="BP2016" s="1">
        <v>43133</v>
      </c>
      <c r="BQ2016">
        <v>199.73939999999999</v>
      </c>
      <c r="BR2016">
        <f t="shared" si="860"/>
        <v>1.9973939999999999</v>
      </c>
      <c r="BT2016" s="1">
        <v>43147</v>
      </c>
      <c r="BU2016">
        <v>-0.32800000000000001</v>
      </c>
      <c r="BV2016">
        <f t="shared" si="861"/>
        <v>-3.2799999999999999E-3</v>
      </c>
      <c r="BX2016" s="1">
        <v>43147</v>
      </c>
      <c r="BY2016">
        <v>-0.27400000000000002</v>
      </c>
      <c r="BZ2016">
        <f t="shared" si="862"/>
        <v>-2.7400000000000002E-3</v>
      </c>
      <c r="CB2016" s="1">
        <v>43201</v>
      </c>
      <c r="CC2016">
        <v>-0.26</v>
      </c>
      <c r="CD2016">
        <f t="shared" si="863"/>
        <v>-2.5999999999999999E-3</v>
      </c>
      <c r="CG2016" s="1"/>
    </row>
    <row r="2017" spans="1:85" x14ac:dyDescent="0.3">
      <c r="A2017" s="21">
        <f t="shared" si="864"/>
        <v>48634</v>
      </c>
      <c r="B2017" s="18">
        <f t="shared" si="848"/>
        <v>112.421875</v>
      </c>
      <c r="C2017">
        <f t="shared" si="866"/>
        <v>115</v>
      </c>
      <c r="D2017">
        <f t="shared" ca="1" si="851"/>
        <v>-7.2944444444444443</v>
      </c>
      <c r="E2017">
        <f ca="1">IF(currency="USD",'Future et co'!F2017,IF(currency="EUR",'Future et co'!G2017,FALSE))</f>
        <v>3.6070000000000005E-2</v>
      </c>
      <c r="F2017">
        <f t="shared" ca="1" si="852"/>
        <v>3.6070000000000005E-2</v>
      </c>
      <c r="G2017">
        <f t="shared" ca="1" si="853"/>
        <v>2.0569999999999998E-2</v>
      </c>
      <c r="L2017">
        <f t="shared" ca="1" si="854"/>
        <v>127.8</v>
      </c>
      <c r="M2017">
        <f t="shared" ca="1" si="849"/>
        <v>3.6070000000000005E-2</v>
      </c>
      <c r="R2017">
        <f t="shared" ca="1" si="855"/>
        <v>127.8</v>
      </c>
      <c r="S2017">
        <f t="shared" ca="1" si="850"/>
        <v>3.6070000000000005E-2</v>
      </c>
      <c r="U2017" s="1"/>
      <c r="W2017" t="str">
        <f t="shared" ref="W2017:W2080" si="867">IF(U2017="","",V2017/100)</f>
        <v/>
      </c>
      <c r="Y2017" s="1"/>
      <c r="AA2017">
        <f t="shared" ref="AA2017:AA2080" si="868">Z2017/100</f>
        <v>0</v>
      </c>
      <c r="AC2017" s="1"/>
      <c r="AE2017">
        <f t="shared" ref="AE2017:AE2080" si="869">AD2017/100</f>
        <v>0</v>
      </c>
      <c r="AH2017" s="1"/>
      <c r="AI2017" s="17"/>
      <c r="AJ2017" s="25"/>
      <c r="AU2017" s="1">
        <v>43168</v>
      </c>
      <c r="AV2017">
        <v>1.6379999999999999</v>
      </c>
      <c r="AW2017">
        <f t="shared" si="856"/>
        <v>1.6379999999999999E-2</v>
      </c>
      <c r="AY2017" s="1">
        <v>43171</v>
      </c>
      <c r="AZ2017">
        <v>1.748</v>
      </c>
      <c r="BA2017">
        <f t="shared" si="857"/>
        <v>1.7479999999999999E-2</v>
      </c>
      <c r="BC2017" s="1">
        <v>43200</v>
      </c>
      <c r="BD2017">
        <v>2.4220000000000002</v>
      </c>
      <c r="BE2017">
        <f t="shared" si="858"/>
        <v>2.4220000000000002E-2</v>
      </c>
      <c r="BG2017" s="1">
        <v>43200</v>
      </c>
      <c r="BH2017">
        <v>2.5735999999999999</v>
      </c>
      <c r="BI2017">
        <f t="shared" si="859"/>
        <v>2.5735999999999998E-2</v>
      </c>
      <c r="BK2017" s="1">
        <v>39476</v>
      </c>
      <c r="BL2017">
        <v>2.4120699999999999</v>
      </c>
      <c r="BM2017">
        <f t="shared" si="865"/>
        <v>2.4120699999999998E-2</v>
      </c>
      <c r="BP2017" s="1">
        <v>43132</v>
      </c>
      <c r="BQ2017">
        <v>200.66300000000001</v>
      </c>
      <c r="BR2017">
        <f t="shared" si="860"/>
        <v>2.0066299999999999</v>
      </c>
      <c r="BT2017" s="1">
        <v>43146</v>
      </c>
      <c r="BU2017">
        <v>-0.32800000000000001</v>
      </c>
      <c r="BV2017">
        <f t="shared" si="861"/>
        <v>-3.2799999999999999E-3</v>
      </c>
      <c r="BX2017" s="1">
        <v>43146</v>
      </c>
      <c r="BY2017">
        <v>-0.27600000000000002</v>
      </c>
      <c r="BZ2017">
        <f t="shared" si="862"/>
        <v>-2.7600000000000003E-3</v>
      </c>
      <c r="CB2017" s="1">
        <v>43200</v>
      </c>
      <c r="CC2017">
        <v>-0.26</v>
      </c>
      <c r="CD2017">
        <f t="shared" si="863"/>
        <v>-2.5999999999999999E-3</v>
      </c>
      <c r="CG2017" s="1"/>
    </row>
    <row r="2018" spans="1:85" x14ac:dyDescent="0.3">
      <c r="A2018" s="21">
        <f t="shared" si="864"/>
        <v>48635</v>
      </c>
      <c r="B2018" s="18">
        <f t="shared" si="848"/>
        <v>112.421875</v>
      </c>
      <c r="C2018">
        <f t="shared" si="866"/>
        <v>115</v>
      </c>
      <c r="D2018">
        <f t="shared" ca="1" si="851"/>
        <v>-7.2972222222222225</v>
      </c>
      <c r="E2018">
        <f ca="1">IF(currency="USD",'Future et co'!F2018,IF(currency="EUR",'Future et co'!G2018,FALSE))</f>
        <v>3.6070000000000005E-2</v>
      </c>
      <c r="F2018">
        <f t="shared" ca="1" si="852"/>
        <v>3.6070000000000005E-2</v>
      </c>
      <c r="G2018">
        <f t="shared" ca="1" si="853"/>
        <v>2.0569999999999998E-2</v>
      </c>
      <c r="L2018">
        <f t="shared" ca="1" si="854"/>
        <v>127.8</v>
      </c>
      <c r="M2018">
        <f t="shared" ca="1" si="849"/>
        <v>3.6070000000000005E-2</v>
      </c>
      <c r="R2018">
        <f t="shared" ca="1" si="855"/>
        <v>127.8</v>
      </c>
      <c r="S2018">
        <f t="shared" ca="1" si="850"/>
        <v>3.6070000000000005E-2</v>
      </c>
      <c r="U2018" s="1"/>
      <c r="W2018" t="str">
        <f t="shared" si="867"/>
        <v/>
      </c>
      <c r="Y2018" s="1"/>
      <c r="AA2018">
        <f t="shared" si="868"/>
        <v>0</v>
      </c>
      <c r="AC2018" s="1"/>
      <c r="AE2018">
        <f t="shared" si="869"/>
        <v>0</v>
      </c>
      <c r="AH2018" s="1"/>
      <c r="AI2018" s="17"/>
      <c r="AJ2018" s="25"/>
      <c r="AU2018" s="1">
        <v>43167</v>
      </c>
      <c r="AV2018">
        <v>1.6319999999999999</v>
      </c>
      <c r="AW2018">
        <f t="shared" si="856"/>
        <v>1.6319999999999998E-2</v>
      </c>
      <c r="AY2018" s="1">
        <v>43168</v>
      </c>
      <c r="AZ2018">
        <v>1.7450000000000001</v>
      </c>
      <c r="BA2018">
        <f t="shared" si="857"/>
        <v>1.745E-2</v>
      </c>
      <c r="BC2018" s="1">
        <v>43199</v>
      </c>
      <c r="BD2018">
        <v>2.407</v>
      </c>
      <c r="BE2018">
        <f t="shared" si="858"/>
        <v>2.4070000000000001E-2</v>
      </c>
      <c r="BG2018" s="1">
        <v>43199</v>
      </c>
      <c r="BH2018">
        <v>2.5550000000000002</v>
      </c>
      <c r="BI2018">
        <f t="shared" si="859"/>
        <v>2.5550000000000003E-2</v>
      </c>
      <c r="BK2018" s="1">
        <v>39477</v>
      </c>
      <c r="BL2018">
        <v>2.4260999999999999</v>
      </c>
      <c r="BM2018">
        <f t="shared" si="865"/>
        <v>2.4260999999999998E-2</v>
      </c>
      <c r="BP2018" s="1">
        <v>43131</v>
      </c>
      <c r="BQ2018">
        <v>200.94130000000001</v>
      </c>
      <c r="BR2018">
        <f t="shared" si="860"/>
        <v>2.0094130000000003</v>
      </c>
      <c r="BT2018" s="1">
        <v>43145</v>
      </c>
      <c r="BU2018">
        <v>-0.32800000000000001</v>
      </c>
      <c r="BV2018">
        <f t="shared" si="861"/>
        <v>-3.2799999999999999E-3</v>
      </c>
      <c r="BX2018" s="1">
        <v>43145</v>
      </c>
      <c r="BY2018">
        <v>-0.27600000000000002</v>
      </c>
      <c r="BZ2018">
        <f t="shared" si="862"/>
        <v>-2.7600000000000003E-3</v>
      </c>
      <c r="CB2018" s="1">
        <v>43199</v>
      </c>
      <c r="CC2018">
        <v>-0.26</v>
      </c>
      <c r="CD2018">
        <f t="shared" si="863"/>
        <v>-2.5999999999999999E-3</v>
      </c>
      <c r="CG2018" s="1"/>
    </row>
    <row r="2019" spans="1:85" x14ac:dyDescent="0.3">
      <c r="A2019" s="21">
        <f t="shared" si="864"/>
        <v>48638</v>
      </c>
      <c r="B2019" s="18">
        <f t="shared" si="848"/>
        <v>112.421875</v>
      </c>
      <c r="C2019">
        <f t="shared" si="866"/>
        <v>115</v>
      </c>
      <c r="D2019">
        <f t="shared" ca="1" si="851"/>
        <v>-7.3055555555555554</v>
      </c>
      <c r="E2019">
        <f ca="1">IF(currency="USD",'Future et co'!F2019,IF(currency="EUR",'Future et co'!G2019,FALSE))</f>
        <v>3.6070000000000005E-2</v>
      </c>
      <c r="F2019">
        <f t="shared" ca="1" si="852"/>
        <v>3.6070000000000005E-2</v>
      </c>
      <c r="G2019">
        <f t="shared" ca="1" si="853"/>
        <v>2.0569999999999998E-2</v>
      </c>
      <c r="L2019">
        <f t="shared" ca="1" si="854"/>
        <v>127.8</v>
      </c>
      <c r="M2019">
        <f t="shared" ca="1" si="849"/>
        <v>3.6070000000000005E-2</v>
      </c>
      <c r="R2019">
        <f t="shared" ca="1" si="855"/>
        <v>127.8</v>
      </c>
      <c r="S2019">
        <f t="shared" ca="1" si="850"/>
        <v>3.6070000000000005E-2</v>
      </c>
      <c r="U2019" s="1"/>
      <c r="W2019" t="str">
        <f t="shared" si="867"/>
        <v/>
      </c>
      <c r="Y2019" s="1"/>
      <c r="AA2019">
        <f t="shared" si="868"/>
        <v>0</v>
      </c>
      <c r="AC2019" s="1"/>
      <c r="AE2019">
        <f t="shared" si="869"/>
        <v>0</v>
      </c>
      <c r="AH2019" s="1"/>
      <c r="AI2019" s="17"/>
      <c r="AJ2019" s="25"/>
      <c r="AU2019" s="1">
        <v>43166</v>
      </c>
      <c r="AV2019">
        <v>1.62</v>
      </c>
      <c r="AW2019">
        <f t="shared" si="856"/>
        <v>1.6200000000000003E-2</v>
      </c>
      <c r="AY2019" s="1">
        <v>43167</v>
      </c>
      <c r="AZ2019">
        <v>1.744</v>
      </c>
      <c r="BA2019">
        <f t="shared" si="857"/>
        <v>1.7440000000000001E-2</v>
      </c>
      <c r="BC2019" s="1">
        <v>43196</v>
      </c>
      <c r="BD2019">
        <v>2.4089999999999998</v>
      </c>
      <c r="BE2019">
        <f t="shared" si="858"/>
        <v>2.4089999999999997E-2</v>
      </c>
      <c r="BG2019" s="1">
        <v>43196</v>
      </c>
      <c r="BH2019">
        <v>2.5659999999999998</v>
      </c>
      <c r="BI2019">
        <f t="shared" si="859"/>
        <v>2.5659999999999999E-2</v>
      </c>
      <c r="BK2019" s="1">
        <v>39478</v>
      </c>
      <c r="BL2019">
        <v>2.3900199999999998</v>
      </c>
      <c r="BM2019">
        <f t="shared" si="865"/>
        <v>2.3900199999999996E-2</v>
      </c>
      <c r="BP2019" s="1">
        <v>43130</v>
      </c>
      <c r="BQ2019">
        <v>201.05520000000001</v>
      </c>
      <c r="BR2019">
        <f t="shared" si="860"/>
        <v>2.0105520000000001</v>
      </c>
      <c r="BT2019" s="1">
        <v>43144</v>
      </c>
      <c r="BU2019">
        <v>-0.32900000000000001</v>
      </c>
      <c r="BV2019">
        <f t="shared" si="861"/>
        <v>-3.29E-3</v>
      </c>
      <c r="BX2019" s="1">
        <v>43144</v>
      </c>
      <c r="BY2019">
        <v>-0.27600000000000002</v>
      </c>
      <c r="BZ2019">
        <f t="shared" si="862"/>
        <v>-2.7600000000000003E-3</v>
      </c>
      <c r="CB2019" s="1">
        <v>43196</v>
      </c>
      <c r="CC2019">
        <v>-0.28000000000000003</v>
      </c>
      <c r="CD2019">
        <f t="shared" si="863"/>
        <v>-2.8000000000000004E-3</v>
      </c>
      <c r="CG2019" s="1"/>
    </row>
    <row r="2020" spans="1:85" x14ac:dyDescent="0.3">
      <c r="A2020" s="21">
        <f t="shared" si="864"/>
        <v>48639</v>
      </c>
      <c r="B2020" s="18">
        <f t="shared" si="848"/>
        <v>112.421875</v>
      </c>
      <c r="C2020">
        <f t="shared" si="866"/>
        <v>115</v>
      </c>
      <c r="D2020">
        <f t="shared" ca="1" si="851"/>
        <v>-7.3083333333333336</v>
      </c>
      <c r="E2020">
        <f ca="1">IF(currency="USD",'Future et co'!F2020,IF(currency="EUR",'Future et co'!G2020,FALSE))</f>
        <v>3.6070000000000005E-2</v>
      </c>
      <c r="F2020">
        <f t="shared" ca="1" si="852"/>
        <v>3.6070000000000005E-2</v>
      </c>
      <c r="G2020">
        <f t="shared" ca="1" si="853"/>
        <v>2.0569999999999998E-2</v>
      </c>
      <c r="L2020">
        <f t="shared" ca="1" si="854"/>
        <v>127.8</v>
      </c>
      <c r="M2020">
        <f t="shared" ca="1" si="849"/>
        <v>3.6070000000000005E-2</v>
      </c>
      <c r="R2020">
        <f t="shared" ca="1" si="855"/>
        <v>127.8</v>
      </c>
      <c r="S2020">
        <f t="shared" ca="1" si="850"/>
        <v>3.6070000000000005E-2</v>
      </c>
      <c r="U2020" s="1"/>
      <c r="W2020" t="str">
        <f t="shared" si="867"/>
        <v/>
      </c>
      <c r="Y2020" s="1"/>
      <c r="AA2020">
        <f t="shared" si="868"/>
        <v>0</v>
      </c>
      <c r="AC2020" s="1"/>
      <c r="AE2020">
        <f t="shared" si="869"/>
        <v>0</v>
      </c>
      <c r="AH2020" s="1"/>
      <c r="AI2020" s="17"/>
      <c r="AJ2020" s="25"/>
      <c r="AU2020" s="1">
        <v>43165</v>
      </c>
      <c r="AV2020">
        <v>1.615</v>
      </c>
      <c r="AW2020">
        <f t="shared" si="856"/>
        <v>1.6150000000000001E-2</v>
      </c>
      <c r="AY2020" s="1">
        <v>43166</v>
      </c>
      <c r="AZ2020">
        <v>1.736</v>
      </c>
      <c r="BA2020">
        <f t="shared" si="857"/>
        <v>1.736E-2</v>
      </c>
      <c r="BC2020" s="1">
        <v>43195</v>
      </c>
      <c r="BD2020">
        <v>2.4239999999999999</v>
      </c>
      <c r="BE2020">
        <f t="shared" si="858"/>
        <v>2.4239999999999998E-2</v>
      </c>
      <c r="BG2020" s="1">
        <v>43195</v>
      </c>
      <c r="BH2020">
        <v>2.5880000000000001</v>
      </c>
      <c r="BI2020">
        <f t="shared" si="859"/>
        <v>2.588E-2</v>
      </c>
      <c r="BK2020" s="1">
        <v>39479</v>
      </c>
      <c r="BL2020">
        <v>2.3637100000000002</v>
      </c>
      <c r="BM2020">
        <f t="shared" si="865"/>
        <v>2.3637100000000001E-2</v>
      </c>
      <c r="BP2020" s="1">
        <v>43129</v>
      </c>
      <c r="BQ2020">
        <v>200.8022</v>
      </c>
      <c r="BR2020">
        <f t="shared" si="860"/>
        <v>2.008022</v>
      </c>
      <c r="BT2020" s="1">
        <v>43143</v>
      </c>
      <c r="BU2020">
        <v>-0.32900000000000001</v>
      </c>
      <c r="BV2020">
        <f t="shared" si="861"/>
        <v>-3.29E-3</v>
      </c>
      <c r="BX2020" s="1">
        <v>43143</v>
      </c>
      <c r="BY2020">
        <v>-0.27800000000000002</v>
      </c>
      <c r="BZ2020">
        <f t="shared" si="862"/>
        <v>-2.7800000000000004E-3</v>
      </c>
      <c r="CB2020" s="1">
        <v>43195</v>
      </c>
      <c r="CC2020">
        <v>-0.28000000000000003</v>
      </c>
      <c r="CD2020">
        <f t="shared" si="863"/>
        <v>-2.8000000000000004E-3</v>
      </c>
      <c r="CG2020" s="1"/>
    </row>
    <row r="2021" spans="1:85" x14ac:dyDescent="0.3">
      <c r="A2021" s="21">
        <f t="shared" si="864"/>
        <v>48640</v>
      </c>
      <c r="B2021" s="18">
        <f t="shared" si="848"/>
        <v>112.421875</v>
      </c>
      <c r="C2021">
        <f t="shared" si="866"/>
        <v>115</v>
      </c>
      <c r="D2021">
        <f t="shared" ca="1" si="851"/>
        <v>-7.3111111111111109</v>
      </c>
      <c r="E2021">
        <f ca="1">IF(currency="USD",'Future et co'!F2021,IF(currency="EUR",'Future et co'!G2021,FALSE))</f>
        <v>3.6070000000000005E-2</v>
      </c>
      <c r="F2021">
        <f t="shared" ca="1" si="852"/>
        <v>3.6070000000000005E-2</v>
      </c>
      <c r="G2021">
        <f t="shared" ca="1" si="853"/>
        <v>2.0569999999999998E-2</v>
      </c>
      <c r="L2021">
        <f t="shared" ca="1" si="854"/>
        <v>127.8</v>
      </c>
      <c r="M2021">
        <f t="shared" ca="1" si="849"/>
        <v>3.6070000000000005E-2</v>
      </c>
      <c r="R2021">
        <f t="shared" ca="1" si="855"/>
        <v>127.8</v>
      </c>
      <c r="S2021">
        <f t="shared" ca="1" si="850"/>
        <v>3.6070000000000005E-2</v>
      </c>
      <c r="U2021" s="1"/>
      <c r="W2021" t="str">
        <f t="shared" si="867"/>
        <v/>
      </c>
      <c r="Y2021" s="1"/>
      <c r="AA2021">
        <f t="shared" si="868"/>
        <v>0</v>
      </c>
      <c r="AC2021" s="1"/>
      <c r="AE2021">
        <f t="shared" si="869"/>
        <v>0</v>
      </c>
      <c r="AH2021" s="1"/>
      <c r="AI2021" s="17"/>
      <c r="AJ2021" s="25"/>
      <c r="AU2021" s="1">
        <v>43164</v>
      </c>
      <c r="AV2021">
        <v>1.617</v>
      </c>
      <c r="AW2021">
        <f t="shared" si="856"/>
        <v>1.617E-2</v>
      </c>
      <c r="AY2021" s="1">
        <v>43165</v>
      </c>
      <c r="AZ2021">
        <v>1.736</v>
      </c>
      <c r="BA2021">
        <f t="shared" si="857"/>
        <v>1.736E-2</v>
      </c>
      <c r="BC2021" s="1">
        <v>43194</v>
      </c>
      <c r="BD2021">
        <v>2.4159999999999999</v>
      </c>
      <c r="BE2021">
        <f t="shared" si="858"/>
        <v>2.4160000000000001E-2</v>
      </c>
      <c r="BG2021" s="1">
        <v>43194</v>
      </c>
      <c r="BH2021">
        <v>2.5775999999999999</v>
      </c>
      <c r="BI2021">
        <f t="shared" si="859"/>
        <v>2.5776E-2</v>
      </c>
      <c r="BK2021" s="1">
        <v>39482</v>
      </c>
      <c r="BL2021">
        <v>2.3909699999999998</v>
      </c>
      <c r="BM2021">
        <f t="shared" si="865"/>
        <v>2.3909699999999999E-2</v>
      </c>
      <c r="BP2021" s="1">
        <v>43126</v>
      </c>
      <c r="BQ2021">
        <v>202.1686</v>
      </c>
      <c r="BR2021">
        <f t="shared" si="860"/>
        <v>2.0216859999999999</v>
      </c>
      <c r="BT2021" s="1">
        <v>43140</v>
      </c>
      <c r="BU2021">
        <v>-0.32900000000000001</v>
      </c>
      <c r="BV2021">
        <f t="shared" si="861"/>
        <v>-3.29E-3</v>
      </c>
      <c r="BX2021" s="1">
        <v>43140</v>
      </c>
      <c r="BY2021">
        <v>-0.27800000000000002</v>
      </c>
      <c r="BZ2021">
        <f t="shared" si="862"/>
        <v>-2.7800000000000004E-3</v>
      </c>
      <c r="CB2021" s="1">
        <v>43194</v>
      </c>
      <c r="CC2021">
        <v>-0.26</v>
      </c>
      <c r="CD2021">
        <f t="shared" si="863"/>
        <v>-2.5999999999999999E-3</v>
      </c>
      <c r="CG2021" s="1"/>
    </row>
    <row r="2022" spans="1:85" x14ac:dyDescent="0.3">
      <c r="A2022" s="21">
        <f t="shared" si="864"/>
        <v>48641</v>
      </c>
      <c r="B2022" s="18">
        <f t="shared" si="848"/>
        <v>112.421875</v>
      </c>
      <c r="C2022">
        <f t="shared" si="866"/>
        <v>115</v>
      </c>
      <c r="D2022">
        <f t="shared" ca="1" si="851"/>
        <v>-7.3138888888888891</v>
      </c>
      <c r="E2022">
        <f ca="1">IF(currency="USD",'Future et co'!F2022,IF(currency="EUR",'Future et co'!G2022,FALSE))</f>
        <v>3.6070000000000005E-2</v>
      </c>
      <c r="F2022">
        <f t="shared" ca="1" si="852"/>
        <v>3.6070000000000005E-2</v>
      </c>
      <c r="G2022">
        <f t="shared" ca="1" si="853"/>
        <v>2.0569999999999998E-2</v>
      </c>
      <c r="L2022">
        <f t="shared" ca="1" si="854"/>
        <v>127.8</v>
      </c>
      <c r="M2022">
        <f t="shared" ca="1" si="849"/>
        <v>3.6070000000000005E-2</v>
      </c>
      <c r="R2022">
        <f t="shared" ca="1" si="855"/>
        <v>127.8</v>
      </c>
      <c r="S2022">
        <f t="shared" ca="1" si="850"/>
        <v>3.6070000000000005E-2</v>
      </c>
      <c r="U2022" s="1"/>
      <c r="W2022" t="str">
        <f t="shared" si="867"/>
        <v/>
      </c>
      <c r="Y2022" s="1"/>
      <c r="AA2022">
        <f t="shared" si="868"/>
        <v>0</v>
      </c>
      <c r="AC2022" s="1"/>
      <c r="AE2022">
        <f t="shared" si="869"/>
        <v>0</v>
      </c>
      <c r="AH2022" s="1"/>
      <c r="AI2022" s="17"/>
      <c r="AJ2022" s="25"/>
      <c r="AU2022" s="1">
        <v>43161</v>
      </c>
      <c r="AV2022">
        <v>1.603</v>
      </c>
      <c r="AW2022">
        <f t="shared" si="856"/>
        <v>1.6029999999999999E-2</v>
      </c>
      <c r="AY2022" s="1">
        <v>43164</v>
      </c>
      <c r="AZ2022">
        <v>1.7350000000000001</v>
      </c>
      <c r="BA2022">
        <f t="shared" si="857"/>
        <v>1.7350000000000001E-2</v>
      </c>
      <c r="BC2022" s="1">
        <v>43193</v>
      </c>
      <c r="BD2022">
        <v>2.407</v>
      </c>
      <c r="BE2022">
        <f t="shared" si="858"/>
        <v>2.4070000000000001E-2</v>
      </c>
      <c r="BG2022" s="1">
        <v>43193</v>
      </c>
      <c r="BH2022">
        <v>2.5649999999999999</v>
      </c>
      <c r="BI2022">
        <f t="shared" si="859"/>
        <v>2.5649999999999999E-2</v>
      </c>
      <c r="BK2022" s="1">
        <v>39483</v>
      </c>
      <c r="BL2022">
        <v>2.4740799999999998</v>
      </c>
      <c r="BM2022">
        <f t="shared" si="865"/>
        <v>2.4740799999999997E-2</v>
      </c>
      <c r="BP2022" s="1">
        <v>43125</v>
      </c>
      <c r="BQ2022">
        <v>202.49760000000001</v>
      </c>
      <c r="BR2022">
        <f t="shared" si="860"/>
        <v>2.0249760000000001</v>
      </c>
      <c r="BT2022" s="1">
        <v>43139</v>
      </c>
      <c r="BU2022">
        <v>-0.32900000000000001</v>
      </c>
      <c r="BV2022">
        <f t="shared" si="861"/>
        <v>-3.29E-3</v>
      </c>
      <c r="BX2022" s="1">
        <v>43139</v>
      </c>
      <c r="BY2022">
        <v>-0.27800000000000002</v>
      </c>
      <c r="BZ2022">
        <f t="shared" si="862"/>
        <v>-2.7800000000000004E-3</v>
      </c>
      <c r="CB2022" s="1">
        <v>43193</v>
      </c>
      <c r="CC2022">
        <v>-0.26</v>
      </c>
      <c r="CD2022">
        <f t="shared" si="863"/>
        <v>-2.5999999999999999E-3</v>
      </c>
      <c r="CG2022" s="1"/>
    </row>
    <row r="2023" spans="1:85" x14ac:dyDescent="0.3">
      <c r="A2023" s="21">
        <f t="shared" si="864"/>
        <v>48642</v>
      </c>
      <c r="B2023" s="18">
        <f t="shared" si="848"/>
        <v>112.421875</v>
      </c>
      <c r="C2023">
        <f t="shared" si="866"/>
        <v>115</v>
      </c>
      <c r="D2023">
        <f t="shared" ca="1" si="851"/>
        <v>-7.3166666666666664</v>
      </c>
      <c r="E2023">
        <f ca="1">IF(currency="USD",'Future et co'!F2023,IF(currency="EUR",'Future et co'!G2023,FALSE))</f>
        <v>3.6070000000000005E-2</v>
      </c>
      <c r="F2023">
        <f t="shared" ca="1" si="852"/>
        <v>3.6070000000000005E-2</v>
      </c>
      <c r="G2023">
        <f t="shared" ca="1" si="853"/>
        <v>2.0569999999999998E-2</v>
      </c>
      <c r="L2023">
        <f t="shared" ca="1" si="854"/>
        <v>127.8</v>
      </c>
      <c r="M2023">
        <f t="shared" ca="1" si="849"/>
        <v>3.6070000000000005E-2</v>
      </c>
      <c r="R2023">
        <f t="shared" ca="1" si="855"/>
        <v>127.8</v>
      </c>
      <c r="S2023">
        <f t="shared" ca="1" si="850"/>
        <v>3.6070000000000005E-2</v>
      </c>
      <c r="U2023" s="1"/>
      <c r="W2023" t="str">
        <f t="shared" si="867"/>
        <v/>
      </c>
      <c r="Y2023" s="1"/>
      <c r="AA2023">
        <f t="shared" si="868"/>
        <v>0</v>
      </c>
      <c r="AC2023" s="1"/>
      <c r="AE2023">
        <f t="shared" si="869"/>
        <v>0</v>
      </c>
      <c r="AH2023" s="1"/>
      <c r="AI2023" s="17"/>
      <c r="AJ2023" s="25"/>
      <c r="AU2023" s="1">
        <v>43160</v>
      </c>
      <c r="AV2023">
        <v>1.599</v>
      </c>
      <c r="AW2023">
        <f t="shared" si="856"/>
        <v>1.5990000000000001E-2</v>
      </c>
      <c r="AY2023" s="1">
        <v>43161</v>
      </c>
      <c r="AZ2023">
        <v>1.73</v>
      </c>
      <c r="BA2023">
        <f t="shared" si="857"/>
        <v>1.7299999999999999E-2</v>
      </c>
      <c r="BC2023" s="1">
        <v>43192</v>
      </c>
      <c r="BD2023">
        <v>2.3820000000000001</v>
      </c>
      <c r="BE2023">
        <f t="shared" si="858"/>
        <v>2.3820000000000001E-2</v>
      </c>
      <c r="BG2023" s="1">
        <v>43192</v>
      </c>
      <c r="BH2023">
        <v>2.5089999999999999</v>
      </c>
      <c r="BI2023">
        <f t="shared" si="859"/>
        <v>2.5089999999999998E-2</v>
      </c>
      <c r="BK2023" s="1">
        <v>39484</v>
      </c>
      <c r="BL2023">
        <v>2.4930300000000001</v>
      </c>
      <c r="BM2023">
        <f t="shared" si="865"/>
        <v>2.4930300000000002E-2</v>
      </c>
      <c r="BP2023" s="1">
        <v>43124</v>
      </c>
      <c r="BQ2023">
        <v>202.94040000000001</v>
      </c>
      <c r="BR2023">
        <f t="shared" si="860"/>
        <v>2.029404</v>
      </c>
      <c r="BT2023" s="1">
        <v>43138</v>
      </c>
      <c r="BU2023">
        <v>-0.32900000000000001</v>
      </c>
      <c r="BV2023">
        <f t="shared" si="861"/>
        <v>-3.29E-3</v>
      </c>
      <c r="BX2023" s="1">
        <v>43138</v>
      </c>
      <c r="BY2023">
        <v>-0.27800000000000002</v>
      </c>
      <c r="BZ2023">
        <f t="shared" si="862"/>
        <v>-2.7800000000000004E-3</v>
      </c>
      <c r="CB2023" s="1">
        <v>43192</v>
      </c>
      <c r="CC2023">
        <v>-0.27750000000000002</v>
      </c>
      <c r="CD2023">
        <f t="shared" si="863"/>
        <v>-2.7750000000000001E-3</v>
      </c>
      <c r="CG2023" s="1"/>
    </row>
    <row r="2024" spans="1:85" x14ac:dyDescent="0.3">
      <c r="A2024" s="21">
        <f t="shared" si="864"/>
        <v>48645</v>
      </c>
      <c r="B2024" s="18">
        <f t="shared" si="848"/>
        <v>112.421875</v>
      </c>
      <c r="C2024">
        <f t="shared" si="866"/>
        <v>115</v>
      </c>
      <c r="D2024">
        <f t="shared" ca="1" si="851"/>
        <v>-7.3250000000000002</v>
      </c>
      <c r="E2024">
        <f ca="1">IF(currency="USD",'Future et co'!F2024,IF(currency="EUR",'Future et co'!G2024,FALSE))</f>
        <v>3.6070000000000005E-2</v>
      </c>
      <c r="F2024">
        <f t="shared" ca="1" si="852"/>
        <v>3.6070000000000005E-2</v>
      </c>
      <c r="G2024">
        <f t="shared" ca="1" si="853"/>
        <v>2.0569999999999998E-2</v>
      </c>
      <c r="L2024">
        <f t="shared" ca="1" si="854"/>
        <v>127.8</v>
      </c>
      <c r="M2024">
        <f t="shared" ca="1" si="849"/>
        <v>3.6070000000000005E-2</v>
      </c>
      <c r="R2024">
        <f t="shared" ca="1" si="855"/>
        <v>127.8</v>
      </c>
      <c r="S2024">
        <f t="shared" ca="1" si="850"/>
        <v>3.6070000000000005E-2</v>
      </c>
      <c r="U2024" s="1"/>
      <c r="W2024" t="str">
        <f t="shared" si="867"/>
        <v/>
      </c>
      <c r="Y2024" s="1"/>
      <c r="AA2024">
        <f t="shared" si="868"/>
        <v>0</v>
      </c>
      <c r="AC2024" s="1"/>
      <c r="AE2024">
        <f t="shared" si="869"/>
        <v>0</v>
      </c>
      <c r="AH2024" s="1"/>
      <c r="AI2024" s="17"/>
      <c r="AJ2024" s="25"/>
      <c r="AU2024" s="1">
        <v>43159</v>
      </c>
      <c r="AV2024">
        <v>1.5980000000000001</v>
      </c>
      <c r="AW2024">
        <f t="shared" si="856"/>
        <v>1.5980000000000001E-2</v>
      </c>
      <c r="AY2024" s="1">
        <v>43160</v>
      </c>
      <c r="AZ2024">
        <v>1.7210000000000001</v>
      </c>
      <c r="BA2024">
        <f t="shared" si="857"/>
        <v>1.721E-2</v>
      </c>
      <c r="BC2024" s="1">
        <v>43189</v>
      </c>
      <c r="BD2024">
        <v>2.3860000000000001</v>
      </c>
      <c r="BE2024">
        <f t="shared" si="858"/>
        <v>2.3860000000000003E-2</v>
      </c>
      <c r="BG2024" s="1">
        <v>43189</v>
      </c>
      <c r="BH2024">
        <v>2.5449999999999999</v>
      </c>
      <c r="BI2024">
        <f t="shared" si="859"/>
        <v>2.545E-2</v>
      </c>
      <c r="BK2024" s="1">
        <v>39485</v>
      </c>
      <c r="BL2024">
        <v>2.4731299999999998</v>
      </c>
      <c r="BM2024">
        <f t="shared" si="865"/>
        <v>2.4731299999999998E-2</v>
      </c>
      <c r="BP2024" s="1">
        <v>43123</v>
      </c>
      <c r="BQ2024">
        <v>203.44649999999999</v>
      </c>
      <c r="BR2024">
        <f t="shared" si="860"/>
        <v>2.034465</v>
      </c>
      <c r="BT2024" s="1">
        <v>43137</v>
      </c>
      <c r="BU2024">
        <v>-0.32900000000000001</v>
      </c>
      <c r="BV2024">
        <f t="shared" si="861"/>
        <v>-3.29E-3</v>
      </c>
      <c r="BX2024" s="1">
        <v>43137</v>
      </c>
      <c r="BY2024">
        <v>-0.27900000000000003</v>
      </c>
      <c r="BZ2024">
        <f t="shared" si="862"/>
        <v>-2.7900000000000004E-3</v>
      </c>
      <c r="CB2024" s="1">
        <v>43189</v>
      </c>
      <c r="CC2024">
        <v>-0.28000000000000003</v>
      </c>
      <c r="CD2024">
        <f t="shared" si="863"/>
        <v>-2.8000000000000004E-3</v>
      </c>
      <c r="CG2024" s="1"/>
    </row>
    <row r="2025" spans="1:85" x14ac:dyDescent="0.3">
      <c r="A2025" s="21">
        <f t="shared" si="864"/>
        <v>48646</v>
      </c>
      <c r="B2025" s="18">
        <f t="shared" si="848"/>
        <v>112.421875</v>
      </c>
      <c r="C2025">
        <f t="shared" si="866"/>
        <v>115</v>
      </c>
      <c r="D2025">
        <f t="shared" ca="1" si="851"/>
        <v>-7.3277777777777775</v>
      </c>
      <c r="E2025">
        <f ca="1">IF(currency="USD",'Future et co'!F2025,IF(currency="EUR",'Future et co'!G2025,FALSE))</f>
        <v>3.6070000000000005E-2</v>
      </c>
      <c r="F2025">
        <f t="shared" ca="1" si="852"/>
        <v>3.6070000000000005E-2</v>
      </c>
      <c r="G2025">
        <f t="shared" ca="1" si="853"/>
        <v>2.0569999999999998E-2</v>
      </c>
      <c r="L2025">
        <f t="shared" ca="1" si="854"/>
        <v>127.8</v>
      </c>
      <c r="M2025">
        <f t="shared" ca="1" si="849"/>
        <v>3.6070000000000005E-2</v>
      </c>
      <c r="R2025">
        <f t="shared" ca="1" si="855"/>
        <v>127.8</v>
      </c>
      <c r="S2025">
        <f t="shared" ca="1" si="850"/>
        <v>3.6070000000000005E-2</v>
      </c>
      <c r="U2025" s="1"/>
      <c r="W2025" t="str">
        <f t="shared" si="867"/>
        <v/>
      </c>
      <c r="Y2025" s="1"/>
      <c r="AA2025">
        <f t="shared" si="868"/>
        <v>0</v>
      </c>
      <c r="AC2025" s="1"/>
      <c r="AE2025">
        <f t="shared" si="869"/>
        <v>0</v>
      </c>
      <c r="AH2025" s="1"/>
      <c r="AI2025" s="17"/>
      <c r="AJ2025" s="25"/>
      <c r="AU2025" s="1">
        <v>43158</v>
      </c>
      <c r="AV2025">
        <v>1.6</v>
      </c>
      <c r="AW2025">
        <f t="shared" si="856"/>
        <v>1.6E-2</v>
      </c>
      <c r="AY2025" s="1">
        <v>43159</v>
      </c>
      <c r="AZ2025">
        <v>1.722</v>
      </c>
      <c r="BA2025">
        <f t="shared" si="857"/>
        <v>1.7219999999999999E-2</v>
      </c>
      <c r="BC2025" s="1">
        <v>43188</v>
      </c>
      <c r="BD2025">
        <v>2.387</v>
      </c>
      <c r="BE2025">
        <f t="shared" si="858"/>
        <v>2.3869999999999999E-2</v>
      </c>
      <c r="BG2025" s="1">
        <v>43188</v>
      </c>
      <c r="BH2025">
        <v>2.5449999999999999</v>
      </c>
      <c r="BI2025">
        <f t="shared" si="859"/>
        <v>2.545E-2</v>
      </c>
      <c r="BK2025" s="1">
        <v>39486</v>
      </c>
      <c r="BL2025">
        <v>2.4887899999999998</v>
      </c>
      <c r="BM2025">
        <f t="shared" si="865"/>
        <v>2.4887899999999998E-2</v>
      </c>
      <c r="BP2025" s="1">
        <v>43122</v>
      </c>
      <c r="BQ2025">
        <v>203.3706</v>
      </c>
      <c r="BR2025">
        <f t="shared" si="860"/>
        <v>2.033706</v>
      </c>
      <c r="BT2025" s="1">
        <v>43136</v>
      </c>
      <c r="BU2025">
        <v>-0.32900000000000001</v>
      </c>
      <c r="BV2025">
        <f t="shared" si="861"/>
        <v>-3.29E-3</v>
      </c>
      <c r="BX2025" s="1">
        <v>43136</v>
      </c>
      <c r="BY2025">
        <v>-0.27800000000000002</v>
      </c>
      <c r="BZ2025">
        <f t="shared" si="862"/>
        <v>-2.7800000000000004E-3</v>
      </c>
      <c r="CB2025" s="1">
        <v>43188</v>
      </c>
      <c r="CC2025">
        <v>-0.26</v>
      </c>
      <c r="CD2025">
        <f t="shared" si="863"/>
        <v>-2.5999999999999999E-3</v>
      </c>
      <c r="CG2025" s="1"/>
    </row>
    <row r="2026" spans="1:85" x14ac:dyDescent="0.3">
      <c r="A2026" s="21">
        <f t="shared" si="864"/>
        <v>48647</v>
      </c>
      <c r="B2026" s="18">
        <f t="shared" si="848"/>
        <v>112.421875</v>
      </c>
      <c r="C2026">
        <f t="shared" si="866"/>
        <v>115</v>
      </c>
      <c r="D2026">
        <f t="shared" ca="1" si="851"/>
        <v>-7.3305555555555557</v>
      </c>
      <c r="E2026">
        <f ca="1">IF(currency="USD",'Future et co'!F2026,IF(currency="EUR",'Future et co'!G2026,FALSE))</f>
        <v>3.6070000000000005E-2</v>
      </c>
      <c r="F2026">
        <f t="shared" ca="1" si="852"/>
        <v>3.6070000000000005E-2</v>
      </c>
      <c r="G2026">
        <f t="shared" ca="1" si="853"/>
        <v>2.0569999999999998E-2</v>
      </c>
      <c r="L2026">
        <f t="shared" ca="1" si="854"/>
        <v>127.8</v>
      </c>
      <c r="M2026">
        <f t="shared" ca="1" si="849"/>
        <v>3.6070000000000005E-2</v>
      </c>
      <c r="R2026">
        <f t="shared" ca="1" si="855"/>
        <v>127.8</v>
      </c>
      <c r="S2026">
        <f t="shared" ca="1" si="850"/>
        <v>3.6070000000000005E-2</v>
      </c>
      <c r="U2026" s="1"/>
      <c r="W2026" t="str">
        <f t="shared" si="867"/>
        <v/>
      </c>
      <c r="Y2026" s="1"/>
      <c r="AA2026">
        <f t="shared" si="868"/>
        <v>0</v>
      </c>
      <c r="AC2026" s="1"/>
      <c r="AE2026">
        <f t="shared" si="869"/>
        <v>0</v>
      </c>
      <c r="AH2026" s="1"/>
      <c r="AI2026" s="17"/>
      <c r="AJ2026" s="25"/>
      <c r="AU2026" s="1">
        <v>43157</v>
      </c>
      <c r="AV2026">
        <v>1.5980000000000001</v>
      </c>
      <c r="AW2026">
        <f t="shared" si="856"/>
        <v>1.5980000000000001E-2</v>
      </c>
      <c r="AY2026" s="1">
        <v>43158</v>
      </c>
      <c r="AZ2026">
        <v>1.722</v>
      </c>
      <c r="BA2026">
        <f t="shared" si="857"/>
        <v>1.7219999999999999E-2</v>
      </c>
      <c r="BC2026" s="1">
        <v>43187</v>
      </c>
      <c r="BD2026">
        <v>2.3809999999999998</v>
      </c>
      <c r="BE2026">
        <f t="shared" si="858"/>
        <v>2.3809999999999998E-2</v>
      </c>
      <c r="BG2026" s="1">
        <v>43187</v>
      </c>
      <c r="BH2026">
        <v>2.532</v>
      </c>
      <c r="BI2026">
        <f t="shared" si="859"/>
        <v>2.5319999999999999E-2</v>
      </c>
      <c r="BK2026" s="1">
        <v>39489</v>
      </c>
      <c r="BL2026">
        <v>2.47695</v>
      </c>
      <c r="BM2026">
        <f t="shared" si="865"/>
        <v>2.47695E-2</v>
      </c>
      <c r="BP2026" s="1">
        <v>43119</v>
      </c>
      <c r="BQ2026">
        <v>203.26939999999999</v>
      </c>
      <c r="BR2026">
        <f t="shared" si="860"/>
        <v>2.0326939999999998</v>
      </c>
      <c r="BT2026" s="1">
        <v>43133</v>
      </c>
      <c r="BU2026">
        <v>-0.32900000000000001</v>
      </c>
      <c r="BV2026">
        <f t="shared" si="861"/>
        <v>-3.29E-3</v>
      </c>
      <c r="BX2026" s="1">
        <v>43133</v>
      </c>
      <c r="BY2026">
        <v>-0.27800000000000002</v>
      </c>
      <c r="BZ2026">
        <f t="shared" si="862"/>
        <v>-2.7800000000000004E-3</v>
      </c>
      <c r="CB2026" s="1">
        <v>43187</v>
      </c>
      <c r="CC2026">
        <v>-0.28000000000000003</v>
      </c>
      <c r="CD2026">
        <f t="shared" si="863"/>
        <v>-2.8000000000000004E-3</v>
      </c>
      <c r="CG2026" s="1"/>
    </row>
    <row r="2027" spans="1:85" x14ac:dyDescent="0.3">
      <c r="A2027" s="21">
        <f t="shared" si="864"/>
        <v>48648</v>
      </c>
      <c r="B2027" s="18">
        <f t="shared" si="848"/>
        <v>112.421875</v>
      </c>
      <c r="C2027">
        <f t="shared" si="866"/>
        <v>115</v>
      </c>
      <c r="D2027">
        <f t="shared" ca="1" si="851"/>
        <v>-7.333333333333333</v>
      </c>
      <c r="E2027">
        <f ca="1">IF(currency="USD",'Future et co'!F2027,IF(currency="EUR",'Future et co'!G2027,FALSE))</f>
        <v>3.6070000000000005E-2</v>
      </c>
      <c r="F2027">
        <f t="shared" ca="1" si="852"/>
        <v>3.6070000000000005E-2</v>
      </c>
      <c r="G2027">
        <f t="shared" ca="1" si="853"/>
        <v>2.0569999999999998E-2</v>
      </c>
      <c r="L2027">
        <f t="shared" ca="1" si="854"/>
        <v>127.8</v>
      </c>
      <c r="M2027">
        <f t="shared" ca="1" si="849"/>
        <v>3.6070000000000005E-2</v>
      </c>
      <c r="R2027">
        <f t="shared" ca="1" si="855"/>
        <v>127.8</v>
      </c>
      <c r="S2027">
        <f t="shared" ca="1" si="850"/>
        <v>3.6070000000000005E-2</v>
      </c>
      <c r="U2027" s="1"/>
      <c r="W2027" t="str">
        <f t="shared" si="867"/>
        <v/>
      </c>
      <c r="Y2027" s="1"/>
      <c r="AA2027">
        <f t="shared" si="868"/>
        <v>0</v>
      </c>
      <c r="AC2027" s="1"/>
      <c r="AE2027">
        <f t="shared" si="869"/>
        <v>0</v>
      </c>
      <c r="AH2027" s="1"/>
      <c r="AI2027" s="17"/>
      <c r="AJ2027" s="25"/>
      <c r="AU2027" s="1">
        <v>43154</v>
      </c>
      <c r="AV2027">
        <v>1.59</v>
      </c>
      <c r="AW2027">
        <f t="shared" si="856"/>
        <v>1.5900000000000001E-2</v>
      </c>
      <c r="AY2027" s="1">
        <v>43157</v>
      </c>
      <c r="AZ2027">
        <v>1.716</v>
      </c>
      <c r="BA2027">
        <f t="shared" si="857"/>
        <v>1.7159999999999998E-2</v>
      </c>
      <c r="BC2027" s="1">
        <v>43186</v>
      </c>
      <c r="BD2027">
        <v>2.363</v>
      </c>
      <c r="BE2027">
        <f t="shared" si="858"/>
        <v>2.3629999999999998E-2</v>
      </c>
      <c r="BG2027" s="1">
        <v>43186</v>
      </c>
      <c r="BH2027">
        <v>2.5207000000000002</v>
      </c>
      <c r="BI2027">
        <f t="shared" si="859"/>
        <v>2.5207E-2</v>
      </c>
      <c r="BK2027" s="1">
        <v>39490</v>
      </c>
      <c r="BL2027">
        <v>2.4566699999999999</v>
      </c>
      <c r="BM2027">
        <f t="shared" si="865"/>
        <v>2.45667E-2</v>
      </c>
      <c r="BP2027" s="1">
        <v>43118</v>
      </c>
      <c r="BQ2027">
        <v>203.16820000000001</v>
      </c>
      <c r="BR2027">
        <f t="shared" si="860"/>
        <v>2.031682</v>
      </c>
      <c r="BT2027" s="1">
        <v>43132</v>
      </c>
      <c r="BU2027">
        <v>-0.32800000000000001</v>
      </c>
      <c r="BV2027">
        <f t="shared" si="861"/>
        <v>-3.2799999999999999E-3</v>
      </c>
      <c r="BX2027" s="1">
        <v>43132</v>
      </c>
      <c r="BY2027">
        <v>-0.27800000000000002</v>
      </c>
      <c r="BZ2027">
        <f t="shared" si="862"/>
        <v>-2.7800000000000004E-3</v>
      </c>
      <c r="CB2027" s="1">
        <v>43186</v>
      </c>
      <c r="CC2027">
        <v>-0.28000000000000003</v>
      </c>
      <c r="CD2027">
        <f t="shared" si="863"/>
        <v>-2.8000000000000004E-3</v>
      </c>
      <c r="CG2027" s="1"/>
    </row>
    <row r="2028" spans="1:85" x14ac:dyDescent="0.3">
      <c r="A2028" s="21">
        <f t="shared" si="864"/>
        <v>48649</v>
      </c>
      <c r="B2028" s="18">
        <f t="shared" si="848"/>
        <v>112.421875</v>
      </c>
      <c r="C2028">
        <f t="shared" si="866"/>
        <v>115</v>
      </c>
      <c r="D2028">
        <f t="shared" ca="1" si="851"/>
        <v>-7.3361111111111112</v>
      </c>
      <c r="E2028">
        <f ca="1">IF(currency="USD",'Future et co'!F2028,IF(currency="EUR",'Future et co'!G2028,FALSE))</f>
        <v>3.6070000000000005E-2</v>
      </c>
      <c r="F2028">
        <f t="shared" ca="1" si="852"/>
        <v>3.6070000000000005E-2</v>
      </c>
      <c r="G2028">
        <f t="shared" ca="1" si="853"/>
        <v>2.0569999999999998E-2</v>
      </c>
      <c r="L2028">
        <f t="shared" ca="1" si="854"/>
        <v>127.8</v>
      </c>
      <c r="M2028">
        <f t="shared" ca="1" si="849"/>
        <v>3.6070000000000005E-2</v>
      </c>
      <c r="R2028">
        <f t="shared" ca="1" si="855"/>
        <v>127.8</v>
      </c>
      <c r="S2028">
        <f t="shared" ca="1" si="850"/>
        <v>3.6070000000000005E-2</v>
      </c>
      <c r="U2028" s="1"/>
      <c r="W2028" t="str">
        <f t="shared" si="867"/>
        <v/>
      </c>
      <c r="Y2028" s="1"/>
      <c r="AA2028">
        <f t="shared" si="868"/>
        <v>0</v>
      </c>
      <c r="AC2028" s="1"/>
      <c r="AE2028">
        <f t="shared" si="869"/>
        <v>0</v>
      </c>
      <c r="AH2028" s="1"/>
      <c r="AI2028" s="17"/>
      <c r="AJ2028" s="25"/>
      <c r="AU2028" s="1">
        <v>43153</v>
      </c>
      <c r="AV2028">
        <v>1.5920000000000001</v>
      </c>
      <c r="AW2028">
        <f t="shared" si="856"/>
        <v>1.592E-2</v>
      </c>
      <c r="AY2028" s="1">
        <v>43154</v>
      </c>
      <c r="AZ2028">
        <v>1.708</v>
      </c>
      <c r="BA2028">
        <f t="shared" si="857"/>
        <v>1.7079999999999998E-2</v>
      </c>
      <c r="BC2028" s="1">
        <v>43185</v>
      </c>
      <c r="BD2028">
        <v>2.4</v>
      </c>
      <c r="BE2028">
        <f t="shared" si="858"/>
        <v>2.4E-2</v>
      </c>
      <c r="BG2028" s="1">
        <v>43185</v>
      </c>
      <c r="BH2028">
        <v>2.57</v>
      </c>
      <c r="BI2028">
        <f t="shared" si="859"/>
        <v>2.5699999999999997E-2</v>
      </c>
      <c r="BK2028" s="1">
        <v>39491</v>
      </c>
      <c r="BL2028">
        <v>2.42652</v>
      </c>
      <c r="BM2028">
        <f t="shared" si="865"/>
        <v>2.4265200000000001E-2</v>
      </c>
      <c r="BP2028" s="1">
        <v>43117</v>
      </c>
      <c r="BQ2028">
        <v>203.4718</v>
      </c>
      <c r="BR2028">
        <f t="shared" si="860"/>
        <v>2.0347179999999998</v>
      </c>
      <c r="BT2028" s="1">
        <v>43131</v>
      </c>
      <c r="BU2028">
        <v>-0.32800000000000001</v>
      </c>
      <c r="BV2028">
        <f t="shared" si="861"/>
        <v>-3.2799999999999999E-3</v>
      </c>
      <c r="BX2028" s="1">
        <v>43131</v>
      </c>
      <c r="BY2028">
        <v>-0.27900000000000003</v>
      </c>
      <c r="BZ2028">
        <f t="shared" si="862"/>
        <v>-2.7900000000000004E-3</v>
      </c>
      <c r="CB2028" s="1">
        <v>43185</v>
      </c>
      <c r="CC2028">
        <v>-0.28000000000000003</v>
      </c>
      <c r="CD2028">
        <f t="shared" si="863"/>
        <v>-2.8000000000000004E-3</v>
      </c>
      <c r="CG2028" s="1"/>
    </row>
    <row r="2029" spans="1:85" x14ac:dyDescent="0.3">
      <c r="A2029" s="21">
        <f t="shared" si="864"/>
        <v>48652</v>
      </c>
      <c r="B2029" s="18">
        <f t="shared" si="848"/>
        <v>112.421875</v>
      </c>
      <c r="C2029">
        <f t="shared" si="866"/>
        <v>115</v>
      </c>
      <c r="D2029">
        <f t="shared" ca="1" si="851"/>
        <v>-7.3444444444444441</v>
      </c>
      <c r="E2029">
        <f ca="1">IF(currency="USD",'Future et co'!F2029,IF(currency="EUR",'Future et co'!G2029,FALSE))</f>
        <v>3.6070000000000005E-2</v>
      </c>
      <c r="F2029">
        <f t="shared" ca="1" si="852"/>
        <v>3.6070000000000005E-2</v>
      </c>
      <c r="G2029">
        <f t="shared" ca="1" si="853"/>
        <v>2.0569999999999998E-2</v>
      </c>
      <c r="L2029">
        <f t="shared" ca="1" si="854"/>
        <v>127.8</v>
      </c>
      <c r="M2029">
        <f t="shared" ca="1" si="849"/>
        <v>3.6070000000000005E-2</v>
      </c>
      <c r="R2029">
        <f t="shared" ca="1" si="855"/>
        <v>127.8</v>
      </c>
      <c r="S2029">
        <f t="shared" ca="1" si="850"/>
        <v>3.6070000000000005E-2</v>
      </c>
      <c r="U2029" s="1"/>
      <c r="W2029" t="str">
        <f t="shared" si="867"/>
        <v/>
      </c>
      <c r="Y2029" s="1"/>
      <c r="AA2029">
        <f t="shared" si="868"/>
        <v>0</v>
      </c>
      <c r="AC2029" s="1"/>
      <c r="AE2029">
        <f t="shared" si="869"/>
        <v>0</v>
      </c>
      <c r="AH2029" s="1"/>
      <c r="AI2029" s="17"/>
      <c r="AJ2029" s="25"/>
      <c r="AU2029" s="1">
        <v>43152</v>
      </c>
      <c r="AV2029">
        <v>1.5780000000000001</v>
      </c>
      <c r="AW2029">
        <f t="shared" si="856"/>
        <v>1.5780000000000002E-2</v>
      </c>
      <c r="AY2029" s="1">
        <v>43153</v>
      </c>
      <c r="AZ2029">
        <v>1.7090000000000001</v>
      </c>
      <c r="BA2029">
        <f t="shared" si="857"/>
        <v>1.7090000000000001E-2</v>
      </c>
      <c r="BC2029" s="1">
        <v>43182</v>
      </c>
      <c r="BD2029">
        <v>2.3839999999999999</v>
      </c>
      <c r="BE2029">
        <f t="shared" si="858"/>
        <v>2.384E-2</v>
      </c>
      <c r="BG2029" s="1">
        <v>43182</v>
      </c>
      <c r="BH2029">
        <v>2.5659999999999998</v>
      </c>
      <c r="BI2029">
        <f t="shared" si="859"/>
        <v>2.5659999999999999E-2</v>
      </c>
      <c r="BK2029" s="1">
        <v>39492</v>
      </c>
      <c r="BL2029">
        <v>2.4535300000000002</v>
      </c>
      <c r="BM2029">
        <f t="shared" si="865"/>
        <v>2.4535300000000003E-2</v>
      </c>
      <c r="BP2029" s="1">
        <v>43116</v>
      </c>
      <c r="BQ2029">
        <v>203.40860000000001</v>
      </c>
      <c r="BR2029">
        <f t="shared" si="860"/>
        <v>2.0340860000000003</v>
      </c>
      <c r="BT2029" s="1">
        <v>43130</v>
      </c>
      <c r="BU2029">
        <v>-0.32800000000000001</v>
      </c>
      <c r="BV2029">
        <f t="shared" si="861"/>
        <v>-3.2799999999999999E-3</v>
      </c>
      <c r="BX2029" s="1">
        <v>43130</v>
      </c>
      <c r="BY2029">
        <v>-0.27800000000000002</v>
      </c>
      <c r="BZ2029">
        <f t="shared" si="862"/>
        <v>-2.7800000000000004E-3</v>
      </c>
      <c r="CB2029" s="1">
        <v>43182</v>
      </c>
      <c r="CC2029">
        <v>-0.28000000000000003</v>
      </c>
      <c r="CD2029">
        <f t="shared" si="863"/>
        <v>-2.8000000000000004E-3</v>
      </c>
      <c r="CG2029" s="1"/>
    </row>
    <row r="2030" spans="1:85" x14ac:dyDescent="0.3">
      <c r="A2030" s="21">
        <f t="shared" si="864"/>
        <v>48653</v>
      </c>
      <c r="B2030" s="18">
        <f t="shared" si="848"/>
        <v>112.421875</v>
      </c>
      <c r="C2030">
        <f t="shared" si="866"/>
        <v>115</v>
      </c>
      <c r="D2030">
        <f t="shared" ca="1" si="851"/>
        <v>-7.3472222222222223</v>
      </c>
      <c r="E2030">
        <f ca="1">IF(currency="USD",'Future et co'!F2030,IF(currency="EUR",'Future et co'!G2030,FALSE))</f>
        <v>3.6070000000000005E-2</v>
      </c>
      <c r="F2030">
        <f t="shared" ca="1" si="852"/>
        <v>3.6070000000000005E-2</v>
      </c>
      <c r="G2030">
        <f t="shared" ca="1" si="853"/>
        <v>2.0569999999999998E-2</v>
      </c>
      <c r="L2030">
        <f t="shared" ca="1" si="854"/>
        <v>127.8</v>
      </c>
      <c r="M2030">
        <f t="shared" ca="1" si="849"/>
        <v>3.6070000000000005E-2</v>
      </c>
      <c r="R2030">
        <f t="shared" ca="1" si="855"/>
        <v>127.8</v>
      </c>
      <c r="S2030">
        <f t="shared" ca="1" si="850"/>
        <v>3.6070000000000005E-2</v>
      </c>
      <c r="U2030" s="1"/>
      <c r="W2030" t="str">
        <f t="shared" si="867"/>
        <v/>
      </c>
      <c r="Y2030" s="1"/>
      <c r="AA2030">
        <f t="shared" si="868"/>
        <v>0</v>
      </c>
      <c r="AC2030" s="1"/>
      <c r="AE2030">
        <f t="shared" si="869"/>
        <v>0</v>
      </c>
      <c r="AH2030" s="1"/>
      <c r="AI2030" s="17"/>
      <c r="AJ2030" s="25"/>
      <c r="AU2030" s="1">
        <v>43151</v>
      </c>
      <c r="AV2030">
        <v>1.573</v>
      </c>
      <c r="AW2030">
        <f t="shared" si="856"/>
        <v>1.5730000000000001E-2</v>
      </c>
      <c r="AY2030" s="1">
        <v>43152</v>
      </c>
      <c r="AZ2030">
        <v>1.7</v>
      </c>
      <c r="BA2030">
        <f t="shared" si="857"/>
        <v>1.7000000000000001E-2</v>
      </c>
      <c r="BC2030" s="1">
        <v>43181</v>
      </c>
      <c r="BD2030">
        <v>2.3929999999999998</v>
      </c>
      <c r="BE2030">
        <f t="shared" si="858"/>
        <v>2.3929999999999996E-2</v>
      </c>
      <c r="BG2030" s="1">
        <v>43181</v>
      </c>
      <c r="BH2030">
        <v>2.5745</v>
      </c>
      <c r="BI2030">
        <f t="shared" si="859"/>
        <v>2.5745000000000001E-2</v>
      </c>
      <c r="BK2030" s="1">
        <v>39493</v>
      </c>
      <c r="BL2030">
        <v>2.4557500000000001</v>
      </c>
      <c r="BM2030">
        <f t="shared" si="865"/>
        <v>2.4557499999999999E-2</v>
      </c>
      <c r="BP2030" s="1">
        <v>43115</v>
      </c>
      <c r="BQ2030">
        <v>202.86449999999999</v>
      </c>
      <c r="BR2030">
        <f t="shared" si="860"/>
        <v>2.028645</v>
      </c>
      <c r="BT2030" s="1">
        <v>43129</v>
      </c>
      <c r="BU2030">
        <v>-0.32800000000000001</v>
      </c>
      <c r="BV2030">
        <f t="shared" si="861"/>
        <v>-3.2799999999999999E-3</v>
      </c>
      <c r="BX2030" s="1">
        <v>43129</v>
      </c>
      <c r="BY2030">
        <v>-0.27800000000000002</v>
      </c>
      <c r="BZ2030">
        <f t="shared" si="862"/>
        <v>-2.7800000000000004E-3</v>
      </c>
      <c r="CB2030" s="1">
        <v>43181</v>
      </c>
      <c r="CC2030">
        <v>-0.28000000000000003</v>
      </c>
      <c r="CD2030">
        <f t="shared" si="863"/>
        <v>-2.8000000000000004E-3</v>
      </c>
      <c r="CG2030" s="1"/>
    </row>
    <row r="2031" spans="1:85" x14ac:dyDescent="0.3">
      <c r="A2031" s="21">
        <f t="shared" si="864"/>
        <v>48654</v>
      </c>
      <c r="B2031" s="18">
        <f t="shared" si="848"/>
        <v>112.421875</v>
      </c>
      <c r="C2031">
        <f t="shared" si="866"/>
        <v>115</v>
      </c>
      <c r="D2031">
        <f t="shared" ca="1" si="851"/>
        <v>-7.35</v>
      </c>
      <c r="E2031">
        <f ca="1">IF(currency="USD",'Future et co'!F2031,IF(currency="EUR",'Future et co'!G2031,FALSE))</f>
        <v>3.6070000000000005E-2</v>
      </c>
      <c r="F2031">
        <f t="shared" ca="1" si="852"/>
        <v>3.6070000000000005E-2</v>
      </c>
      <c r="G2031">
        <f t="shared" ca="1" si="853"/>
        <v>2.0569999999999998E-2</v>
      </c>
      <c r="L2031">
        <f t="shared" ca="1" si="854"/>
        <v>127.8</v>
      </c>
      <c r="M2031">
        <f t="shared" ca="1" si="849"/>
        <v>3.6070000000000005E-2</v>
      </c>
      <c r="R2031">
        <f t="shared" ca="1" si="855"/>
        <v>127.8</v>
      </c>
      <c r="S2031">
        <f t="shared" ca="1" si="850"/>
        <v>3.6070000000000005E-2</v>
      </c>
      <c r="U2031" s="1"/>
      <c r="W2031" t="str">
        <f t="shared" si="867"/>
        <v/>
      </c>
      <c r="Y2031" s="1"/>
      <c r="AA2031">
        <f t="shared" si="868"/>
        <v>0</v>
      </c>
      <c r="AC2031" s="1"/>
      <c r="AE2031">
        <f t="shared" si="869"/>
        <v>0</v>
      </c>
      <c r="AH2031" s="1"/>
      <c r="AI2031" s="17"/>
      <c r="AJ2031" s="25"/>
      <c r="AU2031" s="1">
        <v>43150</v>
      </c>
      <c r="AV2031">
        <v>1.5840000000000001</v>
      </c>
      <c r="AW2031">
        <f t="shared" si="856"/>
        <v>1.584E-2</v>
      </c>
      <c r="AY2031" s="1">
        <v>43151</v>
      </c>
      <c r="AZ2031">
        <v>1.696</v>
      </c>
      <c r="BA2031">
        <f t="shared" si="857"/>
        <v>1.6959999999999999E-2</v>
      </c>
      <c r="BC2031" s="1">
        <v>43180</v>
      </c>
      <c r="BD2031">
        <v>2.4129999999999998</v>
      </c>
      <c r="BE2031">
        <f t="shared" si="858"/>
        <v>2.4129999999999999E-2</v>
      </c>
      <c r="BG2031" s="1">
        <v>43180</v>
      </c>
      <c r="BH2031">
        <v>2.58</v>
      </c>
      <c r="BI2031">
        <f t="shared" si="859"/>
        <v>2.58E-2</v>
      </c>
      <c r="BK2031" s="1">
        <v>39496</v>
      </c>
      <c r="BL2031">
        <v>2.4559500000000001</v>
      </c>
      <c r="BM2031">
        <f t="shared" si="865"/>
        <v>2.4559500000000001E-2</v>
      </c>
      <c r="BP2031" s="1">
        <v>43112</v>
      </c>
      <c r="BQ2031">
        <v>202.9151</v>
      </c>
      <c r="BR2031">
        <f t="shared" si="860"/>
        <v>2.0291510000000001</v>
      </c>
      <c r="BT2031" s="1">
        <v>43126</v>
      </c>
      <c r="BU2031">
        <v>-0.32800000000000001</v>
      </c>
      <c r="BV2031">
        <f t="shared" si="861"/>
        <v>-3.2799999999999999E-3</v>
      </c>
      <c r="BX2031" s="1">
        <v>43126</v>
      </c>
      <c r="BY2031">
        <v>-0.27800000000000002</v>
      </c>
      <c r="BZ2031">
        <f t="shared" si="862"/>
        <v>-2.7800000000000004E-3</v>
      </c>
      <c r="CB2031" s="1">
        <v>43180</v>
      </c>
      <c r="CC2031">
        <v>-0.28000000000000003</v>
      </c>
      <c r="CD2031">
        <f t="shared" si="863"/>
        <v>-2.8000000000000004E-3</v>
      </c>
      <c r="CG2031" s="1"/>
    </row>
    <row r="2032" spans="1:85" x14ac:dyDescent="0.3">
      <c r="A2032" s="21">
        <f t="shared" si="864"/>
        <v>48655</v>
      </c>
      <c r="B2032" s="18">
        <f t="shared" si="848"/>
        <v>112.421875</v>
      </c>
      <c r="C2032">
        <f t="shared" si="866"/>
        <v>115</v>
      </c>
      <c r="D2032">
        <f t="shared" ca="1" si="851"/>
        <v>-7.3527777777777779</v>
      </c>
      <c r="E2032">
        <f ca="1">IF(currency="USD",'Future et co'!F2032,IF(currency="EUR",'Future et co'!G2032,FALSE))</f>
        <v>3.6070000000000005E-2</v>
      </c>
      <c r="F2032">
        <f t="shared" ca="1" si="852"/>
        <v>3.6070000000000005E-2</v>
      </c>
      <c r="G2032">
        <f t="shared" ca="1" si="853"/>
        <v>2.0569999999999998E-2</v>
      </c>
      <c r="L2032">
        <f t="shared" ca="1" si="854"/>
        <v>127.8</v>
      </c>
      <c r="M2032">
        <f t="shared" ca="1" si="849"/>
        <v>3.6070000000000005E-2</v>
      </c>
      <c r="R2032">
        <f t="shared" ca="1" si="855"/>
        <v>127.8</v>
      </c>
      <c r="S2032">
        <f t="shared" ca="1" si="850"/>
        <v>3.6070000000000005E-2</v>
      </c>
      <c r="U2032" s="1"/>
      <c r="W2032" t="str">
        <f t="shared" si="867"/>
        <v/>
      </c>
      <c r="Y2032" s="1"/>
      <c r="AA2032">
        <f t="shared" si="868"/>
        <v>0</v>
      </c>
      <c r="AC2032" s="1"/>
      <c r="AE2032">
        <f t="shared" si="869"/>
        <v>0</v>
      </c>
      <c r="AH2032" s="1"/>
      <c r="AI2032" s="17"/>
      <c r="AJ2032" s="25"/>
      <c r="AU2032" s="1">
        <v>43147</v>
      </c>
      <c r="AV2032">
        <v>1.5740000000000001</v>
      </c>
      <c r="AW2032">
        <f t="shared" si="856"/>
        <v>1.5740000000000001E-2</v>
      </c>
      <c r="AY2032" s="1">
        <v>43150</v>
      </c>
      <c r="AZ2032">
        <v>1.6870000000000001</v>
      </c>
      <c r="BA2032">
        <f t="shared" si="857"/>
        <v>1.687E-2</v>
      </c>
      <c r="BC2032" s="1">
        <v>43179</v>
      </c>
      <c r="BD2032">
        <v>2.4079999999999999</v>
      </c>
      <c r="BE2032">
        <f t="shared" si="858"/>
        <v>2.4080000000000001E-2</v>
      </c>
      <c r="BG2032" s="1">
        <v>43179</v>
      </c>
      <c r="BH2032">
        <v>2.6187</v>
      </c>
      <c r="BI2032">
        <f t="shared" si="859"/>
        <v>2.6187000000000002E-2</v>
      </c>
      <c r="BK2032" s="1">
        <v>39497</v>
      </c>
      <c r="BL2032">
        <v>2.4561999999999999</v>
      </c>
      <c r="BM2032">
        <f t="shared" si="865"/>
        <v>2.4562E-2</v>
      </c>
      <c r="BP2032" s="1">
        <v>43111</v>
      </c>
      <c r="BQ2032">
        <v>202.82660000000001</v>
      </c>
      <c r="BR2032">
        <f t="shared" si="860"/>
        <v>2.0282660000000003</v>
      </c>
      <c r="BT2032" s="1">
        <v>43125</v>
      </c>
      <c r="BU2032">
        <v>-0.32700000000000001</v>
      </c>
      <c r="BV2032">
        <f t="shared" si="861"/>
        <v>-3.2700000000000003E-3</v>
      </c>
      <c r="BX2032" s="1">
        <v>43125</v>
      </c>
      <c r="BY2032">
        <v>-0.27800000000000002</v>
      </c>
      <c r="BZ2032">
        <f t="shared" si="862"/>
        <v>-2.7800000000000004E-3</v>
      </c>
      <c r="CB2032" s="1">
        <v>43179</v>
      </c>
      <c r="CC2032">
        <v>-0.28999999999999998</v>
      </c>
      <c r="CD2032">
        <f t="shared" si="863"/>
        <v>-2.8999999999999998E-3</v>
      </c>
      <c r="CG2032" s="1"/>
    </row>
    <row r="2033" spans="1:85" x14ac:dyDescent="0.3">
      <c r="A2033" s="21">
        <f t="shared" si="864"/>
        <v>48656</v>
      </c>
      <c r="B2033" s="18">
        <f t="shared" si="848"/>
        <v>112.421875</v>
      </c>
      <c r="C2033">
        <f t="shared" si="866"/>
        <v>115</v>
      </c>
      <c r="D2033">
        <f t="shared" ca="1" si="851"/>
        <v>-7.3555555555555552</v>
      </c>
      <c r="E2033">
        <f ca="1">IF(currency="USD",'Future et co'!F2033,IF(currency="EUR",'Future et co'!G2033,FALSE))</f>
        <v>3.6070000000000005E-2</v>
      </c>
      <c r="F2033">
        <f t="shared" ca="1" si="852"/>
        <v>3.6070000000000005E-2</v>
      </c>
      <c r="G2033">
        <f t="shared" ca="1" si="853"/>
        <v>2.0569999999999998E-2</v>
      </c>
      <c r="L2033">
        <f t="shared" ca="1" si="854"/>
        <v>127.8</v>
      </c>
      <c r="M2033">
        <f t="shared" ca="1" si="849"/>
        <v>3.6070000000000005E-2</v>
      </c>
      <c r="R2033">
        <f t="shared" ca="1" si="855"/>
        <v>127.8</v>
      </c>
      <c r="S2033">
        <f t="shared" ca="1" si="850"/>
        <v>3.6070000000000005E-2</v>
      </c>
      <c r="U2033" s="1"/>
      <c r="W2033" t="str">
        <f t="shared" si="867"/>
        <v/>
      </c>
      <c r="Y2033" s="1"/>
      <c r="AA2033">
        <f t="shared" si="868"/>
        <v>0</v>
      </c>
      <c r="AC2033" s="1"/>
      <c r="AE2033">
        <f t="shared" si="869"/>
        <v>0</v>
      </c>
      <c r="AH2033" s="1"/>
      <c r="AI2033" s="17"/>
      <c r="AJ2033" s="25"/>
      <c r="AU2033" s="1">
        <v>43146</v>
      </c>
      <c r="AV2033">
        <v>1.5660000000000001</v>
      </c>
      <c r="AW2033">
        <f t="shared" si="856"/>
        <v>1.566E-2</v>
      </c>
      <c r="AY2033" s="1">
        <v>43147</v>
      </c>
      <c r="AZ2033">
        <v>1.6850000000000001</v>
      </c>
      <c r="BA2033">
        <f t="shared" si="857"/>
        <v>1.685E-2</v>
      </c>
      <c r="BC2033" s="1">
        <v>43178</v>
      </c>
      <c r="BD2033">
        <v>2.37</v>
      </c>
      <c r="BE2033">
        <f t="shared" si="858"/>
        <v>2.3700000000000002E-2</v>
      </c>
      <c r="BG2033" s="1">
        <v>43178</v>
      </c>
      <c r="BH2033">
        <v>2.5790999999999999</v>
      </c>
      <c r="BI2033">
        <f t="shared" si="859"/>
        <v>2.5790999999999998E-2</v>
      </c>
      <c r="BK2033" s="1">
        <v>39498</v>
      </c>
      <c r="BL2033">
        <v>2.4374099999999999</v>
      </c>
      <c r="BM2033">
        <f t="shared" si="865"/>
        <v>2.4374099999999999E-2</v>
      </c>
      <c r="BP2033" s="1">
        <v>43110</v>
      </c>
      <c r="BQ2033">
        <v>203.78809999999999</v>
      </c>
      <c r="BR2033">
        <f t="shared" si="860"/>
        <v>2.0378810000000001</v>
      </c>
      <c r="BT2033" s="1">
        <v>43124</v>
      </c>
      <c r="BU2033">
        <v>-0.32800000000000001</v>
      </c>
      <c r="BV2033">
        <f t="shared" si="861"/>
        <v>-3.2799999999999999E-3</v>
      </c>
      <c r="BX2033" s="1">
        <v>43124</v>
      </c>
      <c r="BY2033">
        <v>-0.27800000000000002</v>
      </c>
      <c r="BZ2033">
        <f t="shared" si="862"/>
        <v>-2.7800000000000004E-3</v>
      </c>
      <c r="CB2033" s="1">
        <v>43178</v>
      </c>
      <c r="CC2033">
        <v>-0.26</v>
      </c>
      <c r="CD2033">
        <f t="shared" si="863"/>
        <v>-2.5999999999999999E-3</v>
      </c>
      <c r="CG2033" s="1"/>
    </row>
    <row r="2034" spans="1:85" x14ac:dyDescent="0.3">
      <c r="A2034" s="21">
        <f t="shared" si="864"/>
        <v>48659</v>
      </c>
      <c r="B2034" s="18">
        <f t="shared" si="848"/>
        <v>112.421875</v>
      </c>
      <c r="C2034">
        <f t="shared" si="866"/>
        <v>115</v>
      </c>
      <c r="D2034">
        <f t="shared" ca="1" si="851"/>
        <v>-7.3638888888888889</v>
      </c>
      <c r="E2034">
        <f ca="1">IF(currency="USD",'Future et co'!F2034,IF(currency="EUR",'Future et co'!G2034,FALSE))</f>
        <v>3.6070000000000005E-2</v>
      </c>
      <c r="F2034">
        <f t="shared" ca="1" si="852"/>
        <v>3.6070000000000005E-2</v>
      </c>
      <c r="G2034">
        <f t="shared" ca="1" si="853"/>
        <v>2.0569999999999998E-2</v>
      </c>
      <c r="L2034">
        <f t="shared" ca="1" si="854"/>
        <v>127.8</v>
      </c>
      <c r="M2034">
        <f t="shared" ca="1" si="849"/>
        <v>3.6070000000000005E-2</v>
      </c>
      <c r="R2034">
        <f t="shared" ca="1" si="855"/>
        <v>127.8</v>
      </c>
      <c r="S2034">
        <f t="shared" ca="1" si="850"/>
        <v>3.6070000000000005E-2</v>
      </c>
      <c r="U2034" s="1"/>
      <c r="W2034" t="str">
        <f t="shared" si="867"/>
        <v/>
      </c>
      <c r="Y2034" s="1"/>
      <c r="AA2034">
        <f t="shared" si="868"/>
        <v>0</v>
      </c>
      <c r="AC2034" s="1"/>
      <c r="AE2034">
        <f t="shared" si="869"/>
        <v>0</v>
      </c>
      <c r="AH2034" s="1"/>
      <c r="AI2034" s="17"/>
      <c r="AJ2034" s="25"/>
      <c r="AU2034" s="1">
        <v>43145</v>
      </c>
      <c r="AV2034">
        <v>1.5569999999999999</v>
      </c>
      <c r="AW2034">
        <f t="shared" si="856"/>
        <v>1.5569999999999999E-2</v>
      </c>
      <c r="AY2034" s="1">
        <v>43146</v>
      </c>
      <c r="AZ2034">
        <v>1.6819999999999999</v>
      </c>
      <c r="BA2034">
        <f t="shared" si="857"/>
        <v>1.6819999999999998E-2</v>
      </c>
      <c r="BC2034" s="1">
        <v>43175</v>
      </c>
      <c r="BD2034">
        <v>2.379</v>
      </c>
      <c r="BE2034">
        <f t="shared" si="858"/>
        <v>2.3789999999999999E-2</v>
      </c>
      <c r="BG2034" s="1">
        <v>43175</v>
      </c>
      <c r="BH2034">
        <v>2.581</v>
      </c>
      <c r="BI2034">
        <f t="shared" si="859"/>
        <v>2.581E-2</v>
      </c>
      <c r="BK2034" s="1">
        <v>39499</v>
      </c>
      <c r="BL2034">
        <v>2.4727800000000002</v>
      </c>
      <c r="BM2034">
        <f t="shared" si="865"/>
        <v>2.4727800000000001E-2</v>
      </c>
      <c r="BP2034" s="1">
        <v>43109</v>
      </c>
      <c r="BQ2034">
        <v>204.07910000000001</v>
      </c>
      <c r="BR2034">
        <f t="shared" si="860"/>
        <v>2.040791</v>
      </c>
      <c r="BT2034" s="1">
        <v>43123</v>
      </c>
      <c r="BU2034">
        <v>-0.32800000000000001</v>
      </c>
      <c r="BV2034">
        <f t="shared" si="861"/>
        <v>-3.2799999999999999E-3</v>
      </c>
      <c r="BX2034" s="1">
        <v>43123</v>
      </c>
      <c r="BY2034">
        <v>-0.27600000000000002</v>
      </c>
      <c r="BZ2034">
        <f t="shared" si="862"/>
        <v>-2.7600000000000003E-3</v>
      </c>
      <c r="CB2034" s="1">
        <v>43175</v>
      </c>
      <c r="CC2034">
        <v>-0.28000000000000003</v>
      </c>
      <c r="CD2034">
        <f t="shared" si="863"/>
        <v>-2.8000000000000004E-3</v>
      </c>
      <c r="CG2034" s="1"/>
    </row>
    <row r="2035" spans="1:85" x14ac:dyDescent="0.3">
      <c r="A2035" s="21">
        <f t="shared" si="864"/>
        <v>48660</v>
      </c>
      <c r="B2035" s="18">
        <f t="shared" si="848"/>
        <v>112.421875</v>
      </c>
      <c r="C2035">
        <f t="shared" si="866"/>
        <v>115</v>
      </c>
      <c r="D2035">
        <f t="shared" ca="1" si="851"/>
        <v>-7.3666666666666663</v>
      </c>
      <c r="E2035">
        <f ca="1">IF(currency="USD",'Future et co'!F2035,IF(currency="EUR",'Future et co'!G2035,FALSE))</f>
        <v>3.6070000000000005E-2</v>
      </c>
      <c r="F2035">
        <f t="shared" ca="1" si="852"/>
        <v>3.6070000000000005E-2</v>
      </c>
      <c r="G2035">
        <f t="shared" ca="1" si="853"/>
        <v>2.0569999999999998E-2</v>
      </c>
      <c r="L2035">
        <f t="shared" ca="1" si="854"/>
        <v>127.8</v>
      </c>
      <c r="M2035">
        <f t="shared" ca="1" si="849"/>
        <v>3.6070000000000005E-2</v>
      </c>
      <c r="R2035">
        <f t="shared" ca="1" si="855"/>
        <v>127.8</v>
      </c>
      <c r="S2035">
        <f t="shared" ca="1" si="850"/>
        <v>3.6070000000000005E-2</v>
      </c>
      <c r="U2035" s="1"/>
      <c r="W2035" t="str">
        <f t="shared" si="867"/>
        <v/>
      </c>
      <c r="Y2035" s="1"/>
      <c r="AA2035">
        <f t="shared" si="868"/>
        <v>0</v>
      </c>
      <c r="AC2035" s="1"/>
      <c r="AE2035">
        <f t="shared" si="869"/>
        <v>0</v>
      </c>
      <c r="AH2035" s="1"/>
      <c r="AI2035" s="17"/>
      <c r="AJ2035" s="25"/>
      <c r="AU2035" s="1">
        <v>43144</v>
      </c>
      <c r="AV2035">
        <v>1.5409999999999999</v>
      </c>
      <c r="AW2035">
        <f t="shared" si="856"/>
        <v>1.541E-2</v>
      </c>
      <c r="AY2035" s="1">
        <v>43145</v>
      </c>
      <c r="AZ2035">
        <v>1.673</v>
      </c>
      <c r="BA2035">
        <f t="shared" si="857"/>
        <v>1.6730000000000002E-2</v>
      </c>
      <c r="BC2035" s="1">
        <v>43174</v>
      </c>
      <c r="BD2035">
        <v>2.3519999999999999</v>
      </c>
      <c r="BE2035">
        <f t="shared" si="858"/>
        <v>2.3519999999999999E-2</v>
      </c>
      <c r="BG2035" s="1">
        <v>43174</v>
      </c>
      <c r="BH2035">
        <v>2.5470000000000002</v>
      </c>
      <c r="BI2035">
        <f t="shared" si="859"/>
        <v>2.5470000000000003E-2</v>
      </c>
      <c r="BK2035" s="1">
        <v>39500</v>
      </c>
      <c r="BL2035">
        <v>2.45309</v>
      </c>
      <c r="BM2035">
        <f t="shared" si="865"/>
        <v>2.4530900000000001E-2</v>
      </c>
      <c r="BP2035" s="1">
        <v>43108</v>
      </c>
      <c r="BQ2035">
        <v>204.71180000000001</v>
      </c>
      <c r="BR2035">
        <f t="shared" si="860"/>
        <v>2.0471180000000002</v>
      </c>
      <c r="BT2035" s="1">
        <v>43122</v>
      </c>
      <c r="BU2035">
        <v>-0.32800000000000001</v>
      </c>
      <c r="BV2035">
        <f t="shared" si="861"/>
        <v>-3.2799999999999999E-3</v>
      </c>
      <c r="BX2035" s="1">
        <v>43122</v>
      </c>
      <c r="BY2035">
        <v>-0.27700000000000002</v>
      </c>
      <c r="BZ2035">
        <f t="shared" si="862"/>
        <v>-2.7700000000000003E-3</v>
      </c>
      <c r="CB2035" s="1">
        <v>43174</v>
      </c>
      <c r="CC2035">
        <v>-0.26</v>
      </c>
      <c r="CD2035">
        <f t="shared" si="863"/>
        <v>-2.5999999999999999E-3</v>
      </c>
      <c r="CG2035" s="1"/>
    </row>
    <row r="2036" spans="1:85" x14ac:dyDescent="0.3">
      <c r="A2036" s="21">
        <f t="shared" si="864"/>
        <v>48661</v>
      </c>
      <c r="B2036" s="18">
        <f t="shared" si="848"/>
        <v>112.421875</v>
      </c>
      <c r="C2036">
        <f t="shared" si="866"/>
        <v>115</v>
      </c>
      <c r="D2036">
        <f t="shared" ca="1" si="851"/>
        <v>-7.3694444444444445</v>
      </c>
      <c r="E2036">
        <f ca="1">IF(currency="USD",'Future et co'!F2036,IF(currency="EUR",'Future et co'!G2036,FALSE))</f>
        <v>3.6070000000000005E-2</v>
      </c>
      <c r="F2036">
        <f t="shared" ca="1" si="852"/>
        <v>3.6070000000000005E-2</v>
      </c>
      <c r="G2036">
        <f t="shared" ca="1" si="853"/>
        <v>2.0569999999999998E-2</v>
      </c>
      <c r="L2036">
        <f t="shared" ca="1" si="854"/>
        <v>127.8</v>
      </c>
      <c r="M2036">
        <f t="shared" ca="1" si="849"/>
        <v>3.6070000000000005E-2</v>
      </c>
      <c r="R2036">
        <f t="shared" ca="1" si="855"/>
        <v>127.8</v>
      </c>
      <c r="S2036">
        <f t="shared" ca="1" si="850"/>
        <v>3.6070000000000005E-2</v>
      </c>
      <c r="U2036" s="1"/>
      <c r="W2036" t="str">
        <f t="shared" si="867"/>
        <v/>
      </c>
      <c r="Y2036" s="1"/>
      <c r="AA2036">
        <f t="shared" si="868"/>
        <v>0</v>
      </c>
      <c r="AC2036" s="1"/>
      <c r="AE2036">
        <f t="shared" si="869"/>
        <v>0</v>
      </c>
      <c r="AH2036" s="1"/>
      <c r="AI2036" s="17"/>
      <c r="AJ2036" s="25"/>
      <c r="AU2036" s="1">
        <v>43143</v>
      </c>
      <c r="AV2036">
        <v>1.536</v>
      </c>
      <c r="AW2036">
        <f t="shared" si="856"/>
        <v>1.536E-2</v>
      </c>
      <c r="AY2036" s="1">
        <v>43144</v>
      </c>
      <c r="AZ2036">
        <v>1.649</v>
      </c>
      <c r="BA2036">
        <f t="shared" si="857"/>
        <v>1.6490000000000001E-2</v>
      </c>
      <c r="BC2036" s="1">
        <v>43173</v>
      </c>
      <c r="BD2036">
        <v>2.3460000000000001</v>
      </c>
      <c r="BE2036">
        <f t="shared" si="858"/>
        <v>2.3460000000000002E-2</v>
      </c>
      <c r="BG2036" s="1">
        <v>43173</v>
      </c>
      <c r="BH2036">
        <v>2.5487000000000002</v>
      </c>
      <c r="BI2036">
        <f t="shared" si="859"/>
        <v>2.5487000000000003E-2</v>
      </c>
      <c r="BK2036" s="1">
        <v>39503</v>
      </c>
      <c r="BL2036">
        <v>2.4180199999999998</v>
      </c>
      <c r="BM2036">
        <f t="shared" si="865"/>
        <v>2.4180199999999999E-2</v>
      </c>
      <c r="BP2036" s="1">
        <v>43105</v>
      </c>
      <c r="BQ2036">
        <v>204.4461</v>
      </c>
      <c r="BR2036">
        <f t="shared" si="860"/>
        <v>2.0444610000000001</v>
      </c>
      <c r="BT2036" s="1">
        <v>43119</v>
      </c>
      <c r="BU2036">
        <v>-0.32800000000000001</v>
      </c>
      <c r="BV2036">
        <f t="shared" si="861"/>
        <v>-3.2799999999999999E-3</v>
      </c>
      <c r="BX2036" s="1">
        <v>43119</v>
      </c>
      <c r="BY2036">
        <v>-0.27600000000000002</v>
      </c>
      <c r="BZ2036">
        <f t="shared" si="862"/>
        <v>-2.7600000000000003E-3</v>
      </c>
      <c r="CB2036" s="1">
        <v>43173</v>
      </c>
      <c r="CC2036">
        <v>-0.28000000000000003</v>
      </c>
      <c r="CD2036">
        <f t="shared" si="863"/>
        <v>-2.8000000000000004E-3</v>
      </c>
      <c r="CG2036" s="1"/>
    </row>
    <row r="2037" spans="1:85" x14ac:dyDescent="0.3">
      <c r="A2037" s="21">
        <f t="shared" si="864"/>
        <v>48662</v>
      </c>
      <c r="B2037" s="18">
        <f t="shared" si="848"/>
        <v>112.421875</v>
      </c>
      <c r="C2037">
        <f t="shared" si="866"/>
        <v>115</v>
      </c>
      <c r="D2037">
        <f t="shared" ca="1" si="851"/>
        <v>-7.3722222222222218</v>
      </c>
      <c r="E2037">
        <f ca="1">IF(currency="USD",'Future et co'!F2037,IF(currency="EUR",'Future et co'!G2037,FALSE))</f>
        <v>3.6070000000000005E-2</v>
      </c>
      <c r="F2037">
        <f t="shared" ca="1" si="852"/>
        <v>3.6070000000000005E-2</v>
      </c>
      <c r="G2037">
        <f t="shared" ca="1" si="853"/>
        <v>2.0569999999999998E-2</v>
      </c>
      <c r="L2037">
        <f t="shared" ca="1" si="854"/>
        <v>127.8</v>
      </c>
      <c r="M2037">
        <f t="shared" ca="1" si="849"/>
        <v>3.6070000000000005E-2</v>
      </c>
      <c r="R2037">
        <f t="shared" ca="1" si="855"/>
        <v>127.8</v>
      </c>
      <c r="S2037">
        <f t="shared" ca="1" si="850"/>
        <v>3.6070000000000005E-2</v>
      </c>
      <c r="U2037" s="1"/>
      <c r="W2037" t="str">
        <f t="shared" si="867"/>
        <v/>
      </c>
      <c r="Y2037" s="1"/>
      <c r="AA2037">
        <f t="shared" si="868"/>
        <v>0</v>
      </c>
      <c r="AC2037" s="1"/>
      <c r="AE2037">
        <f t="shared" si="869"/>
        <v>0</v>
      </c>
      <c r="AH2037" s="1"/>
      <c r="AI2037" s="17"/>
      <c r="AJ2037" s="25"/>
      <c r="AU2037" s="1">
        <v>43140</v>
      </c>
      <c r="AV2037">
        <v>1.532</v>
      </c>
      <c r="AW2037">
        <f t="shared" si="856"/>
        <v>1.532E-2</v>
      </c>
      <c r="AY2037" s="1">
        <v>43143</v>
      </c>
      <c r="AZ2037">
        <v>1.6459999999999999</v>
      </c>
      <c r="BA2037">
        <f t="shared" si="857"/>
        <v>1.6459999999999999E-2</v>
      </c>
      <c r="BC2037" s="1">
        <v>43172</v>
      </c>
      <c r="BD2037">
        <v>2.3460000000000001</v>
      </c>
      <c r="BE2037">
        <f t="shared" si="858"/>
        <v>2.3460000000000002E-2</v>
      </c>
      <c r="BG2037" s="1">
        <v>43172</v>
      </c>
      <c r="BH2037">
        <v>2.556</v>
      </c>
      <c r="BI2037">
        <f t="shared" si="859"/>
        <v>2.5559999999999999E-2</v>
      </c>
      <c r="BK2037" s="1">
        <v>39504</v>
      </c>
      <c r="BL2037">
        <v>2.4009800000000001</v>
      </c>
      <c r="BM2037">
        <f t="shared" si="865"/>
        <v>2.4009800000000001E-2</v>
      </c>
      <c r="BP2037" s="1">
        <v>43104</v>
      </c>
      <c r="BQ2037">
        <v>204.4461</v>
      </c>
      <c r="BR2037">
        <f t="shared" si="860"/>
        <v>2.0444610000000001</v>
      </c>
      <c r="BT2037" s="1">
        <v>43118</v>
      </c>
      <c r="BU2037">
        <v>-0.32800000000000001</v>
      </c>
      <c r="BV2037">
        <f t="shared" si="861"/>
        <v>-3.2799999999999999E-3</v>
      </c>
      <c r="BX2037" s="1">
        <v>43118</v>
      </c>
      <c r="BY2037">
        <v>-0.27500000000000002</v>
      </c>
      <c r="BZ2037">
        <f t="shared" si="862"/>
        <v>-2.7500000000000003E-3</v>
      </c>
      <c r="CB2037" s="1">
        <v>43172</v>
      </c>
      <c r="CC2037">
        <v>-0.28000000000000003</v>
      </c>
      <c r="CD2037">
        <f t="shared" si="863"/>
        <v>-2.8000000000000004E-3</v>
      </c>
      <c r="CG2037" s="1"/>
    </row>
    <row r="2038" spans="1:85" x14ac:dyDescent="0.3">
      <c r="A2038" s="21">
        <f t="shared" si="864"/>
        <v>48663</v>
      </c>
      <c r="B2038" s="18">
        <f t="shared" si="848"/>
        <v>112.421875</v>
      </c>
      <c r="C2038">
        <f t="shared" si="866"/>
        <v>115</v>
      </c>
      <c r="D2038">
        <f t="shared" ca="1" si="851"/>
        <v>-7.375</v>
      </c>
      <c r="E2038">
        <f ca="1">IF(currency="USD",'Future et co'!F2038,IF(currency="EUR",'Future et co'!G2038,FALSE))</f>
        <v>3.6070000000000005E-2</v>
      </c>
      <c r="F2038">
        <f t="shared" ca="1" si="852"/>
        <v>3.6070000000000005E-2</v>
      </c>
      <c r="G2038">
        <f t="shared" ca="1" si="853"/>
        <v>2.0569999999999998E-2</v>
      </c>
      <c r="L2038">
        <f t="shared" ca="1" si="854"/>
        <v>127.8</v>
      </c>
      <c r="M2038">
        <f t="shared" ca="1" si="849"/>
        <v>3.6070000000000005E-2</v>
      </c>
      <c r="R2038">
        <f t="shared" ca="1" si="855"/>
        <v>127.8</v>
      </c>
      <c r="S2038">
        <f t="shared" ca="1" si="850"/>
        <v>3.6070000000000005E-2</v>
      </c>
      <c r="U2038" s="1"/>
      <c r="W2038" t="str">
        <f t="shared" si="867"/>
        <v/>
      </c>
      <c r="Y2038" s="1"/>
      <c r="AA2038">
        <f t="shared" si="868"/>
        <v>0</v>
      </c>
      <c r="AC2038" s="1"/>
      <c r="AE2038">
        <f t="shared" si="869"/>
        <v>0</v>
      </c>
      <c r="AH2038" s="1"/>
      <c r="AI2038" s="17"/>
      <c r="AJ2038" s="25"/>
      <c r="AU2038" s="1">
        <v>43139</v>
      </c>
      <c r="AV2038">
        <v>1.5329999999999999</v>
      </c>
      <c r="AW2038">
        <f t="shared" si="856"/>
        <v>1.533E-2</v>
      </c>
      <c r="AY2038" s="1">
        <v>43140</v>
      </c>
      <c r="AZ2038">
        <v>1.6359999999999999</v>
      </c>
      <c r="BA2038">
        <f t="shared" si="857"/>
        <v>1.636E-2</v>
      </c>
      <c r="BC2038" s="1">
        <v>43171</v>
      </c>
      <c r="BD2038">
        <v>2.33</v>
      </c>
      <c r="BE2038">
        <f t="shared" si="858"/>
        <v>2.3300000000000001E-2</v>
      </c>
      <c r="BG2038" s="1">
        <v>43171</v>
      </c>
      <c r="BH2038">
        <v>2.544</v>
      </c>
      <c r="BI2038">
        <f t="shared" si="859"/>
        <v>2.5440000000000001E-2</v>
      </c>
      <c r="BK2038" s="1">
        <v>39505</v>
      </c>
      <c r="BL2038">
        <v>2.4064800000000002</v>
      </c>
      <c r="BM2038">
        <f t="shared" si="865"/>
        <v>2.4064800000000001E-2</v>
      </c>
      <c r="BP2038" s="1">
        <v>43103</v>
      </c>
      <c r="BQ2038">
        <v>204.43340000000001</v>
      </c>
      <c r="BR2038">
        <f t="shared" si="860"/>
        <v>2.0443340000000001</v>
      </c>
      <c r="BT2038" s="1">
        <v>43117</v>
      </c>
      <c r="BU2038">
        <v>-0.32800000000000001</v>
      </c>
      <c r="BV2038">
        <f t="shared" si="861"/>
        <v>-3.2799999999999999E-3</v>
      </c>
      <c r="BX2038" s="1">
        <v>43117</v>
      </c>
      <c r="BY2038">
        <v>-0.27400000000000002</v>
      </c>
      <c r="BZ2038">
        <f t="shared" si="862"/>
        <v>-2.7400000000000002E-3</v>
      </c>
      <c r="CB2038" s="1">
        <v>43171</v>
      </c>
      <c r="CC2038">
        <v>-0.28000000000000003</v>
      </c>
      <c r="CD2038">
        <f t="shared" si="863"/>
        <v>-2.8000000000000004E-3</v>
      </c>
      <c r="CG2038" s="1"/>
    </row>
    <row r="2039" spans="1:85" x14ac:dyDescent="0.3">
      <c r="A2039" s="21">
        <f t="shared" si="864"/>
        <v>48666</v>
      </c>
      <c r="B2039" s="18">
        <f t="shared" si="848"/>
        <v>112.421875</v>
      </c>
      <c r="C2039">
        <f t="shared" si="866"/>
        <v>115</v>
      </c>
      <c r="D2039">
        <f t="shared" ca="1" si="851"/>
        <v>-7.3833333333333337</v>
      </c>
      <c r="E2039">
        <f ca="1">IF(currency="USD",'Future et co'!F2039,IF(currency="EUR",'Future et co'!G2039,FALSE))</f>
        <v>3.6070000000000005E-2</v>
      </c>
      <c r="F2039">
        <f t="shared" ca="1" si="852"/>
        <v>3.6070000000000005E-2</v>
      </c>
      <c r="G2039">
        <f t="shared" ca="1" si="853"/>
        <v>2.0569999999999998E-2</v>
      </c>
      <c r="L2039">
        <f t="shared" ca="1" si="854"/>
        <v>127.8</v>
      </c>
      <c r="M2039">
        <f t="shared" ca="1" si="849"/>
        <v>3.6070000000000005E-2</v>
      </c>
      <c r="R2039">
        <f t="shared" ca="1" si="855"/>
        <v>127.8</v>
      </c>
      <c r="S2039">
        <f t="shared" ca="1" si="850"/>
        <v>3.6070000000000005E-2</v>
      </c>
      <c r="U2039" s="1"/>
      <c r="W2039" t="str">
        <f t="shared" si="867"/>
        <v/>
      </c>
      <c r="Y2039" s="1"/>
      <c r="AA2039">
        <f t="shared" si="868"/>
        <v>0</v>
      </c>
      <c r="AC2039" s="1"/>
      <c r="AE2039">
        <f t="shared" si="869"/>
        <v>0</v>
      </c>
      <c r="AH2039" s="1"/>
      <c r="AI2039" s="17"/>
      <c r="AJ2039" s="25"/>
      <c r="AU2039" s="1">
        <v>43138</v>
      </c>
      <c r="AV2039">
        <v>1.526</v>
      </c>
      <c r="AW2039">
        <f t="shared" si="856"/>
        <v>1.5260000000000001E-2</v>
      </c>
      <c r="AY2039" s="1">
        <v>43139</v>
      </c>
      <c r="AZ2039">
        <v>1.635</v>
      </c>
      <c r="BA2039">
        <f t="shared" si="857"/>
        <v>1.635E-2</v>
      </c>
      <c r="BC2039" s="1">
        <v>43168</v>
      </c>
      <c r="BD2039">
        <v>2.3130000000000002</v>
      </c>
      <c r="BE2039">
        <f t="shared" si="858"/>
        <v>2.3130000000000001E-2</v>
      </c>
      <c r="BG2039" s="1">
        <v>43168</v>
      </c>
      <c r="BH2039">
        <v>2.5316000000000001</v>
      </c>
      <c r="BI2039">
        <f t="shared" si="859"/>
        <v>2.5316000000000002E-2</v>
      </c>
      <c r="BK2039" s="1">
        <v>39506</v>
      </c>
      <c r="BL2039">
        <v>2.4278400000000002</v>
      </c>
      <c r="BM2039">
        <f t="shared" si="865"/>
        <v>2.4278400000000002E-2</v>
      </c>
      <c r="BP2039" s="1">
        <v>43102</v>
      </c>
      <c r="BQ2039">
        <v>204.0539</v>
      </c>
      <c r="BR2039">
        <f t="shared" si="860"/>
        <v>2.0405389999999999</v>
      </c>
      <c r="BT2039" s="1">
        <v>43116</v>
      </c>
      <c r="BU2039">
        <v>-0.32900000000000001</v>
      </c>
      <c r="BV2039">
        <f t="shared" si="861"/>
        <v>-3.29E-3</v>
      </c>
      <c r="BX2039" s="1">
        <v>43116</v>
      </c>
      <c r="BY2039">
        <v>-0.27200000000000002</v>
      </c>
      <c r="BZ2039">
        <f t="shared" si="862"/>
        <v>-2.7200000000000002E-3</v>
      </c>
      <c r="CB2039" s="1">
        <v>43168</v>
      </c>
      <c r="CC2039">
        <v>-0.28000000000000003</v>
      </c>
      <c r="CD2039">
        <f t="shared" si="863"/>
        <v>-2.8000000000000004E-3</v>
      </c>
      <c r="CG2039" s="1"/>
    </row>
    <row r="2040" spans="1:85" x14ac:dyDescent="0.3">
      <c r="A2040" s="21">
        <f t="shared" si="864"/>
        <v>48667</v>
      </c>
      <c r="B2040" s="18">
        <f t="shared" si="848"/>
        <v>112.421875</v>
      </c>
      <c r="C2040">
        <f t="shared" si="866"/>
        <v>115</v>
      </c>
      <c r="D2040">
        <f t="shared" ca="1" si="851"/>
        <v>-7.3861111111111111</v>
      </c>
      <c r="E2040">
        <f ca="1">IF(currency="USD",'Future et co'!F2040,IF(currency="EUR",'Future et co'!G2040,FALSE))</f>
        <v>3.6070000000000005E-2</v>
      </c>
      <c r="F2040">
        <f t="shared" ca="1" si="852"/>
        <v>3.6070000000000005E-2</v>
      </c>
      <c r="G2040">
        <f t="shared" ca="1" si="853"/>
        <v>2.0569999999999998E-2</v>
      </c>
      <c r="L2040">
        <f t="shared" ca="1" si="854"/>
        <v>127.8</v>
      </c>
      <c r="M2040">
        <f t="shared" ca="1" si="849"/>
        <v>3.6070000000000005E-2</v>
      </c>
      <c r="R2040">
        <f t="shared" ca="1" si="855"/>
        <v>127.8</v>
      </c>
      <c r="S2040">
        <f t="shared" ca="1" si="850"/>
        <v>3.6070000000000005E-2</v>
      </c>
      <c r="U2040" s="1"/>
      <c r="W2040" t="str">
        <f t="shared" si="867"/>
        <v/>
      </c>
      <c r="Y2040" s="1"/>
      <c r="AA2040">
        <f t="shared" si="868"/>
        <v>0</v>
      </c>
      <c r="AC2040" s="1"/>
      <c r="AE2040">
        <f t="shared" si="869"/>
        <v>0</v>
      </c>
      <c r="AH2040" s="1"/>
      <c r="AI2040" s="17"/>
      <c r="AJ2040" s="25"/>
      <c r="AU2040" s="1">
        <v>43137</v>
      </c>
      <c r="AV2040">
        <v>1.5109999999999999</v>
      </c>
      <c r="AW2040">
        <f t="shared" si="856"/>
        <v>1.5109999999999998E-2</v>
      </c>
      <c r="AY2040" s="1">
        <v>43138</v>
      </c>
      <c r="AZ2040">
        <v>1.635</v>
      </c>
      <c r="BA2040">
        <f t="shared" si="857"/>
        <v>1.635E-2</v>
      </c>
      <c r="BC2040" s="1">
        <v>43167</v>
      </c>
      <c r="BD2040">
        <v>2.2919999999999998</v>
      </c>
      <c r="BE2040">
        <f t="shared" si="858"/>
        <v>2.2919999999999999E-2</v>
      </c>
      <c r="BG2040" s="1">
        <v>43167</v>
      </c>
      <c r="BH2040">
        <v>2.4860000000000002</v>
      </c>
      <c r="BI2040">
        <f t="shared" si="859"/>
        <v>2.4860000000000004E-2</v>
      </c>
      <c r="BK2040" s="1">
        <v>39507</v>
      </c>
      <c r="BL2040">
        <v>2.4958800000000001</v>
      </c>
      <c r="BM2040">
        <f t="shared" si="865"/>
        <v>2.49588E-2</v>
      </c>
      <c r="BP2040" s="1">
        <v>43098</v>
      </c>
      <c r="BQ2040">
        <v>204.5599</v>
      </c>
      <c r="BR2040">
        <f t="shared" si="860"/>
        <v>2.0455990000000002</v>
      </c>
      <c r="BT2040" s="1">
        <v>43115</v>
      </c>
      <c r="BU2040">
        <v>-0.32900000000000001</v>
      </c>
      <c r="BV2040">
        <f t="shared" si="861"/>
        <v>-3.29E-3</v>
      </c>
      <c r="BX2040" s="1">
        <v>43115</v>
      </c>
      <c r="BY2040">
        <v>-0.27400000000000002</v>
      </c>
      <c r="BZ2040">
        <f t="shared" si="862"/>
        <v>-2.7400000000000002E-3</v>
      </c>
      <c r="CB2040" s="1">
        <v>43167</v>
      </c>
      <c r="CC2040">
        <v>-0.28000000000000003</v>
      </c>
      <c r="CD2040">
        <f t="shared" si="863"/>
        <v>-2.8000000000000004E-3</v>
      </c>
      <c r="CG2040" s="1"/>
    </row>
    <row r="2041" spans="1:85" x14ac:dyDescent="0.3">
      <c r="A2041" s="21">
        <f t="shared" si="864"/>
        <v>48668</v>
      </c>
      <c r="B2041" s="18">
        <f t="shared" si="848"/>
        <v>112.421875</v>
      </c>
      <c r="C2041">
        <f t="shared" si="866"/>
        <v>115</v>
      </c>
      <c r="D2041">
        <f t="shared" ca="1" si="851"/>
        <v>-7.3888888888888893</v>
      </c>
      <c r="E2041">
        <f ca="1">IF(currency="USD",'Future et co'!F2041,IF(currency="EUR",'Future et co'!G2041,FALSE))</f>
        <v>3.6070000000000005E-2</v>
      </c>
      <c r="F2041">
        <f t="shared" ca="1" si="852"/>
        <v>3.6070000000000005E-2</v>
      </c>
      <c r="G2041">
        <f t="shared" ca="1" si="853"/>
        <v>2.0569999999999998E-2</v>
      </c>
      <c r="L2041">
        <f t="shared" ca="1" si="854"/>
        <v>127.8</v>
      </c>
      <c r="M2041">
        <f t="shared" ca="1" si="849"/>
        <v>3.6070000000000005E-2</v>
      </c>
      <c r="R2041">
        <f t="shared" ca="1" si="855"/>
        <v>127.8</v>
      </c>
      <c r="S2041">
        <f t="shared" ca="1" si="850"/>
        <v>3.6070000000000005E-2</v>
      </c>
      <c r="U2041" s="1"/>
      <c r="W2041" t="str">
        <f t="shared" si="867"/>
        <v/>
      </c>
      <c r="Y2041" s="1"/>
      <c r="AA2041">
        <f t="shared" si="868"/>
        <v>0</v>
      </c>
      <c r="AC2041" s="1"/>
      <c r="AE2041">
        <f t="shared" si="869"/>
        <v>0</v>
      </c>
      <c r="AH2041" s="1"/>
      <c r="AI2041" s="17"/>
      <c r="AJ2041" s="25"/>
      <c r="AU2041" s="1">
        <v>43136</v>
      </c>
      <c r="AV2041">
        <v>1.512</v>
      </c>
      <c r="AW2041">
        <f t="shared" si="856"/>
        <v>1.512E-2</v>
      </c>
      <c r="AY2041" s="1">
        <v>43137</v>
      </c>
      <c r="AZ2041">
        <v>1.6240000000000001</v>
      </c>
      <c r="BA2041">
        <f t="shared" si="857"/>
        <v>1.6240000000000001E-2</v>
      </c>
      <c r="BC2041" s="1">
        <v>43166</v>
      </c>
      <c r="BD2041">
        <v>2.2850000000000001</v>
      </c>
      <c r="BE2041">
        <f t="shared" si="858"/>
        <v>2.2850000000000002E-2</v>
      </c>
      <c r="BG2041" s="1">
        <v>43166</v>
      </c>
      <c r="BH2041">
        <v>2.4830000000000001</v>
      </c>
      <c r="BI2041">
        <f t="shared" si="859"/>
        <v>2.4830000000000001E-2</v>
      </c>
      <c r="BK2041" s="1">
        <v>39510</v>
      </c>
      <c r="BL2041">
        <v>2.4931399999999999</v>
      </c>
      <c r="BM2041">
        <f t="shared" si="865"/>
        <v>2.4931399999999999E-2</v>
      </c>
      <c r="BP2041" s="1">
        <v>43097</v>
      </c>
      <c r="BQ2041">
        <v>204.69909999999999</v>
      </c>
      <c r="BR2041">
        <f t="shared" si="860"/>
        <v>2.0469909999999998</v>
      </c>
      <c r="BT2041" s="1">
        <v>43112</v>
      </c>
      <c r="BU2041">
        <v>-0.32900000000000001</v>
      </c>
      <c r="BV2041">
        <f t="shared" si="861"/>
        <v>-3.29E-3</v>
      </c>
      <c r="BX2041" s="1">
        <v>43112</v>
      </c>
      <c r="BY2041">
        <v>-0.27100000000000002</v>
      </c>
      <c r="BZ2041">
        <f t="shared" si="862"/>
        <v>-2.7100000000000002E-3</v>
      </c>
      <c r="CB2041" s="1">
        <v>43166</v>
      </c>
      <c r="CC2041">
        <v>-0.28000000000000003</v>
      </c>
      <c r="CD2041">
        <f t="shared" si="863"/>
        <v>-2.8000000000000004E-3</v>
      </c>
      <c r="CG2041" s="1"/>
    </row>
    <row r="2042" spans="1:85" x14ac:dyDescent="0.3">
      <c r="A2042" s="21">
        <f t="shared" si="864"/>
        <v>48669</v>
      </c>
      <c r="B2042" s="18">
        <f t="shared" si="848"/>
        <v>112.421875</v>
      </c>
      <c r="C2042">
        <f t="shared" si="866"/>
        <v>115</v>
      </c>
      <c r="D2042">
        <f t="shared" ca="1" si="851"/>
        <v>-7.3916666666666666</v>
      </c>
      <c r="E2042">
        <f ca="1">IF(currency="USD",'Future et co'!F2042,IF(currency="EUR",'Future et co'!G2042,FALSE))</f>
        <v>3.6070000000000005E-2</v>
      </c>
      <c r="F2042">
        <f t="shared" ca="1" si="852"/>
        <v>3.6070000000000005E-2</v>
      </c>
      <c r="G2042">
        <f t="shared" ca="1" si="853"/>
        <v>2.0569999999999998E-2</v>
      </c>
      <c r="L2042">
        <f t="shared" ca="1" si="854"/>
        <v>127.8</v>
      </c>
      <c r="M2042">
        <f t="shared" ca="1" si="849"/>
        <v>3.6070000000000005E-2</v>
      </c>
      <c r="R2042">
        <f t="shared" ca="1" si="855"/>
        <v>127.8</v>
      </c>
      <c r="S2042">
        <f t="shared" ca="1" si="850"/>
        <v>3.6070000000000005E-2</v>
      </c>
      <c r="U2042" s="1"/>
      <c r="W2042" t="str">
        <f t="shared" si="867"/>
        <v/>
      </c>
      <c r="Y2042" s="1"/>
      <c r="AA2042">
        <f t="shared" si="868"/>
        <v>0</v>
      </c>
      <c r="AC2042" s="1"/>
      <c r="AE2042">
        <f t="shared" si="869"/>
        <v>0</v>
      </c>
      <c r="AH2042" s="1"/>
      <c r="AI2042" s="17"/>
      <c r="AJ2042" s="25"/>
      <c r="AU2042" s="1">
        <v>43133</v>
      </c>
      <c r="AV2042">
        <v>1.5169999999999999</v>
      </c>
      <c r="AW2042">
        <f t="shared" si="856"/>
        <v>1.5169999999999999E-2</v>
      </c>
      <c r="AY2042" s="1">
        <v>43136</v>
      </c>
      <c r="AZ2042">
        <v>1.613</v>
      </c>
      <c r="BA2042">
        <f t="shared" si="857"/>
        <v>1.6129999999999999E-2</v>
      </c>
      <c r="BC2042" s="1">
        <v>43165</v>
      </c>
      <c r="BD2042">
        <v>2.2770000000000001</v>
      </c>
      <c r="BE2042">
        <f t="shared" si="858"/>
        <v>2.2770000000000002E-2</v>
      </c>
      <c r="BG2042" s="1">
        <v>43165</v>
      </c>
      <c r="BH2042">
        <v>2.488</v>
      </c>
      <c r="BI2042">
        <f t="shared" si="859"/>
        <v>2.4879999999999999E-2</v>
      </c>
      <c r="BK2042" s="1">
        <v>39511</v>
      </c>
      <c r="BL2042">
        <v>2.5027400000000002</v>
      </c>
      <c r="BM2042">
        <f t="shared" si="865"/>
        <v>2.5027400000000002E-2</v>
      </c>
      <c r="BP2042" s="1">
        <v>43096</v>
      </c>
      <c r="BQ2042">
        <v>205.33170000000001</v>
      </c>
      <c r="BR2042">
        <f t="shared" si="860"/>
        <v>2.0533170000000003</v>
      </c>
      <c r="BT2042" s="1">
        <v>43111</v>
      </c>
      <c r="BU2042">
        <v>-0.32900000000000001</v>
      </c>
      <c r="BV2042">
        <f t="shared" si="861"/>
        <v>-3.29E-3</v>
      </c>
      <c r="BX2042" s="1">
        <v>43111</v>
      </c>
      <c r="BY2042">
        <v>-0.27100000000000002</v>
      </c>
      <c r="BZ2042">
        <f t="shared" si="862"/>
        <v>-2.7100000000000002E-3</v>
      </c>
      <c r="CB2042" s="1">
        <v>43165</v>
      </c>
      <c r="CC2042">
        <v>-0.26</v>
      </c>
      <c r="CD2042">
        <f t="shared" si="863"/>
        <v>-2.5999999999999999E-3</v>
      </c>
      <c r="CG2042" s="1"/>
    </row>
    <row r="2043" spans="1:85" x14ac:dyDescent="0.3">
      <c r="A2043" s="21">
        <f t="shared" si="864"/>
        <v>48670</v>
      </c>
      <c r="B2043" s="18">
        <f t="shared" si="848"/>
        <v>112.421875</v>
      </c>
      <c r="C2043">
        <f t="shared" si="866"/>
        <v>115</v>
      </c>
      <c r="D2043">
        <f t="shared" ca="1" si="851"/>
        <v>-7.3944444444444448</v>
      </c>
      <c r="E2043">
        <f ca="1">IF(currency="USD",'Future et co'!F2043,IF(currency="EUR",'Future et co'!G2043,FALSE))</f>
        <v>3.6070000000000005E-2</v>
      </c>
      <c r="F2043">
        <f t="shared" ca="1" si="852"/>
        <v>3.6070000000000005E-2</v>
      </c>
      <c r="G2043">
        <f t="shared" ca="1" si="853"/>
        <v>2.0569999999999998E-2</v>
      </c>
      <c r="L2043">
        <f t="shared" ca="1" si="854"/>
        <v>127.8</v>
      </c>
      <c r="M2043">
        <f t="shared" ca="1" si="849"/>
        <v>3.6070000000000005E-2</v>
      </c>
      <c r="R2043">
        <f t="shared" ca="1" si="855"/>
        <v>127.8</v>
      </c>
      <c r="S2043">
        <f t="shared" ca="1" si="850"/>
        <v>3.6070000000000005E-2</v>
      </c>
      <c r="U2043" s="1"/>
      <c r="W2043" t="str">
        <f t="shared" si="867"/>
        <v/>
      </c>
      <c r="Y2043" s="1"/>
      <c r="AA2043">
        <f t="shared" si="868"/>
        <v>0</v>
      </c>
      <c r="AC2043" s="1"/>
      <c r="AE2043">
        <f t="shared" si="869"/>
        <v>0</v>
      </c>
      <c r="AH2043" s="1"/>
      <c r="AI2043" s="17"/>
      <c r="AJ2043" s="25"/>
      <c r="AU2043" s="1">
        <v>43132</v>
      </c>
      <c r="AV2043">
        <v>1.5209999999999999</v>
      </c>
      <c r="AW2043">
        <f t="shared" si="856"/>
        <v>1.521E-2</v>
      </c>
      <c r="AY2043" s="1">
        <v>43133</v>
      </c>
      <c r="AZ2043">
        <v>1.63</v>
      </c>
      <c r="BA2043">
        <f t="shared" si="857"/>
        <v>1.6299999999999999E-2</v>
      </c>
      <c r="BC2043" s="1">
        <v>43164</v>
      </c>
      <c r="BD2043">
        <v>2.2629999999999999</v>
      </c>
      <c r="BE2043">
        <f t="shared" si="858"/>
        <v>2.2629999999999997E-2</v>
      </c>
      <c r="BG2043" s="1">
        <v>43164</v>
      </c>
      <c r="BH2043">
        <v>2.4817</v>
      </c>
      <c r="BI2043">
        <f t="shared" si="859"/>
        <v>2.4816999999999999E-2</v>
      </c>
      <c r="BK2043" s="1">
        <v>39512</v>
      </c>
      <c r="BL2043">
        <v>2.4868299999999999</v>
      </c>
      <c r="BM2043">
        <f t="shared" si="865"/>
        <v>2.4868299999999999E-2</v>
      </c>
      <c r="BP2043" s="1">
        <v>43091</v>
      </c>
      <c r="BQ2043">
        <v>204.6738</v>
      </c>
      <c r="BR2043">
        <f t="shared" si="860"/>
        <v>2.0467379999999999</v>
      </c>
      <c r="BT2043" s="1">
        <v>43110</v>
      </c>
      <c r="BU2043">
        <v>-0.32900000000000001</v>
      </c>
      <c r="BV2043">
        <f t="shared" si="861"/>
        <v>-3.29E-3</v>
      </c>
      <c r="BX2043" s="1">
        <v>43110</v>
      </c>
      <c r="BY2043">
        <v>-0.27100000000000002</v>
      </c>
      <c r="BZ2043">
        <f t="shared" si="862"/>
        <v>-2.7100000000000002E-3</v>
      </c>
      <c r="CB2043" s="1">
        <v>43164</v>
      </c>
      <c r="CC2043">
        <v>-0.28000000000000003</v>
      </c>
      <c r="CD2043">
        <f t="shared" si="863"/>
        <v>-2.8000000000000004E-3</v>
      </c>
      <c r="CG2043" s="1"/>
    </row>
    <row r="2044" spans="1:85" x14ac:dyDescent="0.3">
      <c r="A2044" s="21">
        <f t="shared" si="864"/>
        <v>48673</v>
      </c>
      <c r="B2044" s="18">
        <f t="shared" si="848"/>
        <v>112.421875</v>
      </c>
      <c r="C2044">
        <f t="shared" si="866"/>
        <v>115</v>
      </c>
      <c r="D2044">
        <f t="shared" ca="1" si="851"/>
        <v>-7.4027777777777777</v>
      </c>
      <c r="E2044">
        <f ca="1">IF(currency="USD",'Future et co'!F2044,IF(currency="EUR",'Future et co'!G2044,FALSE))</f>
        <v>3.6070000000000005E-2</v>
      </c>
      <c r="F2044">
        <f t="shared" ca="1" si="852"/>
        <v>3.6070000000000005E-2</v>
      </c>
      <c r="G2044">
        <f t="shared" ca="1" si="853"/>
        <v>2.0569999999999998E-2</v>
      </c>
      <c r="L2044">
        <f t="shared" ca="1" si="854"/>
        <v>127.8</v>
      </c>
      <c r="M2044">
        <f t="shared" ca="1" si="849"/>
        <v>3.6070000000000005E-2</v>
      </c>
      <c r="R2044">
        <f t="shared" ca="1" si="855"/>
        <v>127.8</v>
      </c>
      <c r="S2044">
        <f t="shared" ca="1" si="850"/>
        <v>3.6070000000000005E-2</v>
      </c>
      <c r="U2044" s="1"/>
      <c r="W2044" t="str">
        <f t="shared" si="867"/>
        <v/>
      </c>
      <c r="Y2044" s="1"/>
      <c r="AA2044">
        <f t="shared" si="868"/>
        <v>0</v>
      </c>
      <c r="AC2044" s="1"/>
      <c r="AE2044">
        <f t="shared" si="869"/>
        <v>0</v>
      </c>
      <c r="AH2044" s="1"/>
      <c r="AI2044" s="17"/>
      <c r="AJ2044" s="25"/>
      <c r="AU2044" s="1">
        <v>43131</v>
      </c>
      <c r="AV2044">
        <v>1.51</v>
      </c>
      <c r="AW2044">
        <f t="shared" si="856"/>
        <v>1.5100000000000001E-2</v>
      </c>
      <c r="AY2044" s="1">
        <v>43132</v>
      </c>
      <c r="AZ2044">
        <v>1.639</v>
      </c>
      <c r="BA2044">
        <f t="shared" si="857"/>
        <v>1.6390000000000002E-2</v>
      </c>
      <c r="BC2044" s="1">
        <v>43161</v>
      </c>
      <c r="BD2044">
        <v>2.2519999999999998</v>
      </c>
      <c r="BE2044">
        <f t="shared" si="858"/>
        <v>2.2519999999999998E-2</v>
      </c>
      <c r="BG2044" s="1">
        <v>43161</v>
      </c>
      <c r="BH2044">
        <v>2.4500000000000002</v>
      </c>
      <c r="BI2044">
        <f t="shared" si="859"/>
        <v>2.4500000000000001E-2</v>
      </c>
      <c r="BK2044" s="1">
        <v>39513</v>
      </c>
      <c r="BL2044">
        <v>2.5444399999999998</v>
      </c>
      <c r="BM2044">
        <f t="shared" si="865"/>
        <v>2.5444399999999999E-2</v>
      </c>
      <c r="BP2044" s="1">
        <v>43090</v>
      </c>
      <c r="BQ2044">
        <v>204.59790000000001</v>
      </c>
      <c r="BR2044">
        <f t="shared" si="860"/>
        <v>2.045979</v>
      </c>
      <c r="BT2044" s="1">
        <v>43109</v>
      </c>
      <c r="BU2044">
        <v>-0.32900000000000001</v>
      </c>
      <c r="BV2044">
        <f t="shared" si="861"/>
        <v>-3.29E-3</v>
      </c>
      <c r="BX2044" s="1">
        <v>43109</v>
      </c>
      <c r="BY2044">
        <v>-0.27100000000000002</v>
      </c>
      <c r="BZ2044">
        <f t="shared" si="862"/>
        <v>-2.7100000000000002E-3</v>
      </c>
      <c r="CB2044" s="1">
        <v>43161</v>
      </c>
      <c r="CC2044">
        <v>-0.28000000000000003</v>
      </c>
      <c r="CD2044">
        <f t="shared" si="863"/>
        <v>-2.8000000000000004E-3</v>
      </c>
      <c r="CG2044" s="1"/>
    </row>
    <row r="2045" spans="1:85" x14ac:dyDescent="0.3">
      <c r="A2045" s="21">
        <f t="shared" si="864"/>
        <v>48674</v>
      </c>
      <c r="B2045" s="18">
        <f t="shared" si="848"/>
        <v>112.421875</v>
      </c>
      <c r="C2045">
        <f t="shared" si="866"/>
        <v>115</v>
      </c>
      <c r="D2045">
        <f t="shared" ca="1" si="851"/>
        <v>-7.4055555555555559</v>
      </c>
      <c r="E2045">
        <f ca="1">IF(currency="USD",'Future et co'!F2045,IF(currency="EUR",'Future et co'!G2045,FALSE))</f>
        <v>3.6070000000000005E-2</v>
      </c>
      <c r="F2045">
        <f t="shared" ca="1" si="852"/>
        <v>3.6070000000000005E-2</v>
      </c>
      <c r="G2045">
        <f t="shared" ca="1" si="853"/>
        <v>2.0569999999999998E-2</v>
      </c>
      <c r="L2045">
        <f t="shared" ca="1" si="854"/>
        <v>127.8</v>
      </c>
      <c r="M2045">
        <f t="shared" ca="1" si="849"/>
        <v>3.6070000000000005E-2</v>
      </c>
      <c r="R2045">
        <f t="shared" ca="1" si="855"/>
        <v>127.8</v>
      </c>
      <c r="S2045">
        <f t="shared" ca="1" si="850"/>
        <v>3.6070000000000005E-2</v>
      </c>
      <c r="U2045" s="1"/>
      <c r="W2045" t="str">
        <f t="shared" si="867"/>
        <v/>
      </c>
      <c r="Y2045" s="1"/>
      <c r="AA2045">
        <f t="shared" si="868"/>
        <v>0</v>
      </c>
      <c r="AC2045" s="1"/>
      <c r="AE2045">
        <f t="shared" si="869"/>
        <v>0</v>
      </c>
      <c r="AH2045" s="1"/>
      <c r="AI2045" s="17"/>
      <c r="AJ2045" s="25"/>
      <c r="AU2045" s="1">
        <v>43130</v>
      </c>
      <c r="AV2045">
        <v>1.5089999999999999</v>
      </c>
      <c r="AW2045">
        <f t="shared" si="856"/>
        <v>1.5089999999999999E-2</v>
      </c>
      <c r="AY2045" s="1">
        <v>43131</v>
      </c>
      <c r="AZ2045">
        <v>1.6259999999999999</v>
      </c>
      <c r="BA2045">
        <f t="shared" si="857"/>
        <v>1.626E-2</v>
      </c>
      <c r="BC2045" s="1">
        <v>43160</v>
      </c>
      <c r="BD2045">
        <v>2.2440000000000002</v>
      </c>
      <c r="BE2045">
        <f t="shared" si="858"/>
        <v>2.2440000000000002E-2</v>
      </c>
      <c r="BG2045" s="1">
        <v>43160</v>
      </c>
      <c r="BH2045">
        <v>2.4500000000000002</v>
      </c>
      <c r="BI2045">
        <f t="shared" si="859"/>
        <v>2.4500000000000001E-2</v>
      </c>
      <c r="BK2045" s="1">
        <v>39514</v>
      </c>
      <c r="BL2045">
        <v>2.5668700000000002</v>
      </c>
      <c r="BM2045">
        <f t="shared" si="865"/>
        <v>2.5668700000000003E-2</v>
      </c>
      <c r="BP2045" s="1">
        <v>43089</v>
      </c>
      <c r="BQ2045">
        <v>204.63589999999999</v>
      </c>
      <c r="BR2045">
        <f t="shared" si="860"/>
        <v>2.0463589999999998</v>
      </c>
      <c r="BT2045" s="1">
        <v>43108</v>
      </c>
      <c r="BU2045">
        <v>-0.32900000000000001</v>
      </c>
      <c r="BV2045">
        <f t="shared" si="861"/>
        <v>-3.29E-3</v>
      </c>
      <c r="BX2045" s="1">
        <v>43108</v>
      </c>
      <c r="BY2045">
        <v>-0.27100000000000002</v>
      </c>
      <c r="BZ2045">
        <f t="shared" si="862"/>
        <v>-2.7100000000000002E-3</v>
      </c>
      <c r="CB2045" s="1">
        <v>43160</v>
      </c>
      <c r="CC2045">
        <v>-0.28000000000000003</v>
      </c>
      <c r="CD2045">
        <f t="shared" si="863"/>
        <v>-2.8000000000000004E-3</v>
      </c>
      <c r="CG2045" s="1"/>
    </row>
    <row r="2046" spans="1:85" x14ac:dyDescent="0.3">
      <c r="A2046" s="21">
        <f t="shared" si="864"/>
        <v>48675</v>
      </c>
      <c r="B2046" s="18">
        <f t="shared" si="848"/>
        <v>112.421875</v>
      </c>
      <c r="C2046">
        <f t="shared" si="866"/>
        <v>115</v>
      </c>
      <c r="D2046">
        <f t="shared" ca="1" si="851"/>
        <v>-7.4083333333333332</v>
      </c>
      <c r="E2046">
        <f ca="1">IF(currency="USD",'Future et co'!F2046,IF(currency="EUR",'Future et co'!G2046,FALSE))</f>
        <v>3.6070000000000005E-2</v>
      </c>
      <c r="F2046">
        <f t="shared" ca="1" si="852"/>
        <v>3.6070000000000005E-2</v>
      </c>
      <c r="G2046">
        <f t="shared" ca="1" si="853"/>
        <v>2.0569999999999998E-2</v>
      </c>
      <c r="L2046">
        <f t="shared" ca="1" si="854"/>
        <v>127.8</v>
      </c>
      <c r="M2046">
        <f t="shared" ca="1" si="849"/>
        <v>3.6070000000000005E-2</v>
      </c>
      <c r="R2046">
        <f t="shared" ca="1" si="855"/>
        <v>127.8</v>
      </c>
      <c r="S2046">
        <f t="shared" ca="1" si="850"/>
        <v>3.6070000000000005E-2</v>
      </c>
      <c r="U2046" s="1"/>
      <c r="W2046" t="str">
        <f t="shared" si="867"/>
        <v/>
      </c>
      <c r="Y2046" s="1"/>
      <c r="AA2046">
        <f t="shared" si="868"/>
        <v>0</v>
      </c>
      <c r="AC2046" s="1"/>
      <c r="AE2046">
        <f t="shared" si="869"/>
        <v>0</v>
      </c>
      <c r="AH2046" s="1"/>
      <c r="AI2046" s="17"/>
      <c r="AJ2046" s="25"/>
      <c r="AU2046" s="1">
        <v>43129</v>
      </c>
      <c r="AV2046">
        <v>1.51</v>
      </c>
      <c r="AW2046">
        <f t="shared" si="856"/>
        <v>1.5100000000000001E-2</v>
      </c>
      <c r="AY2046" s="1">
        <v>43130</v>
      </c>
      <c r="AZ2046">
        <v>1.621</v>
      </c>
      <c r="BA2046">
        <f t="shared" si="857"/>
        <v>1.6209999999999999E-2</v>
      </c>
      <c r="BC2046" s="1">
        <v>43159</v>
      </c>
      <c r="BD2046">
        <v>2.2890000000000001</v>
      </c>
      <c r="BE2046">
        <f t="shared" si="858"/>
        <v>2.2890000000000001E-2</v>
      </c>
      <c r="BG2046" s="1">
        <v>43159</v>
      </c>
      <c r="BH2046">
        <v>2.5</v>
      </c>
      <c r="BI2046">
        <f t="shared" si="859"/>
        <v>2.5000000000000001E-2</v>
      </c>
      <c r="BK2046" s="1">
        <v>39517</v>
      </c>
      <c r="BL2046">
        <v>2.6061200000000002</v>
      </c>
      <c r="BM2046">
        <f t="shared" si="865"/>
        <v>2.6061200000000003E-2</v>
      </c>
      <c r="BP2046" s="1">
        <v>43088</v>
      </c>
      <c r="BQ2046">
        <v>205.44560000000001</v>
      </c>
      <c r="BR2046">
        <f t="shared" si="860"/>
        <v>2.0544560000000001</v>
      </c>
      <c r="BT2046" s="1">
        <v>43105</v>
      </c>
      <c r="BU2046">
        <v>-0.32900000000000001</v>
      </c>
      <c r="BV2046">
        <f t="shared" si="861"/>
        <v>-3.29E-3</v>
      </c>
      <c r="BX2046" s="1">
        <v>43105</v>
      </c>
      <c r="BY2046">
        <v>-0.27100000000000002</v>
      </c>
      <c r="BZ2046">
        <f t="shared" si="862"/>
        <v>-2.7100000000000002E-3</v>
      </c>
      <c r="CB2046" s="1">
        <v>43159</v>
      </c>
      <c r="CC2046">
        <v>-0.27</v>
      </c>
      <c r="CD2046">
        <f t="shared" si="863"/>
        <v>-2.7000000000000001E-3</v>
      </c>
      <c r="CG2046" s="1"/>
    </row>
    <row r="2047" spans="1:85" x14ac:dyDescent="0.3">
      <c r="A2047" s="21">
        <f t="shared" si="864"/>
        <v>48676</v>
      </c>
      <c r="B2047" s="18">
        <f t="shared" si="848"/>
        <v>112.421875</v>
      </c>
      <c r="C2047">
        <f t="shared" si="866"/>
        <v>115</v>
      </c>
      <c r="D2047">
        <f t="shared" ca="1" si="851"/>
        <v>-7.4111111111111114</v>
      </c>
      <c r="E2047">
        <f ca="1">IF(currency="USD",'Future et co'!F2047,IF(currency="EUR",'Future et co'!G2047,FALSE))</f>
        <v>3.6070000000000005E-2</v>
      </c>
      <c r="F2047">
        <f t="shared" ca="1" si="852"/>
        <v>3.6070000000000005E-2</v>
      </c>
      <c r="G2047">
        <f t="shared" ca="1" si="853"/>
        <v>2.0569999999999998E-2</v>
      </c>
      <c r="L2047">
        <f t="shared" ca="1" si="854"/>
        <v>127.8</v>
      </c>
      <c r="M2047">
        <f t="shared" ca="1" si="849"/>
        <v>3.6070000000000005E-2</v>
      </c>
      <c r="R2047">
        <f t="shared" ca="1" si="855"/>
        <v>127.8</v>
      </c>
      <c r="S2047">
        <f t="shared" ca="1" si="850"/>
        <v>3.6070000000000005E-2</v>
      </c>
      <c r="U2047" s="1"/>
      <c r="W2047" t="str">
        <f t="shared" si="867"/>
        <v/>
      </c>
      <c r="Y2047" s="1"/>
      <c r="AA2047">
        <f t="shared" si="868"/>
        <v>0</v>
      </c>
      <c r="AC2047" s="1"/>
      <c r="AE2047">
        <f t="shared" si="869"/>
        <v>0</v>
      </c>
      <c r="AH2047" s="1"/>
      <c r="AI2047" s="17"/>
      <c r="AJ2047" s="25"/>
      <c r="AU2047" s="1">
        <v>43126</v>
      </c>
      <c r="AV2047">
        <v>1.5109999999999999</v>
      </c>
      <c r="AW2047">
        <f t="shared" si="856"/>
        <v>1.5109999999999998E-2</v>
      </c>
      <c r="AY2047" s="1">
        <v>43129</v>
      </c>
      <c r="AZ2047">
        <v>1.615</v>
      </c>
      <c r="BA2047">
        <f t="shared" si="857"/>
        <v>1.6150000000000001E-2</v>
      </c>
      <c r="BC2047" s="1">
        <v>43158</v>
      </c>
      <c r="BD2047">
        <v>2.2999999999999998</v>
      </c>
      <c r="BE2047">
        <f t="shared" si="858"/>
        <v>2.3E-2</v>
      </c>
      <c r="BG2047" s="1">
        <v>43158</v>
      </c>
      <c r="BH2047">
        <v>2.5150000000000001</v>
      </c>
      <c r="BI2047">
        <f t="shared" si="859"/>
        <v>2.5150000000000002E-2</v>
      </c>
      <c r="BK2047" s="1">
        <v>39518</v>
      </c>
      <c r="BL2047">
        <v>2.50901</v>
      </c>
      <c r="BM2047">
        <f t="shared" si="865"/>
        <v>2.5090100000000001E-2</v>
      </c>
      <c r="BP2047" s="1">
        <v>43087</v>
      </c>
      <c r="BQ2047">
        <v>206.73609999999999</v>
      </c>
      <c r="BR2047">
        <f t="shared" si="860"/>
        <v>2.067361</v>
      </c>
      <c r="BT2047" s="1">
        <v>43104</v>
      </c>
      <c r="BU2047">
        <v>-0.32900000000000001</v>
      </c>
      <c r="BV2047">
        <f t="shared" si="861"/>
        <v>-3.29E-3</v>
      </c>
      <c r="BX2047" s="1">
        <v>43104</v>
      </c>
      <c r="BY2047">
        <v>-0.27100000000000002</v>
      </c>
      <c r="BZ2047">
        <f t="shared" si="862"/>
        <v>-2.7100000000000002E-3</v>
      </c>
      <c r="CB2047" s="1">
        <v>43158</v>
      </c>
      <c r="CC2047">
        <v>-0.27</v>
      </c>
      <c r="CD2047">
        <f t="shared" si="863"/>
        <v>-2.7000000000000001E-3</v>
      </c>
      <c r="CG2047" s="1"/>
    </row>
    <row r="2048" spans="1:85" x14ac:dyDescent="0.3">
      <c r="A2048" s="21">
        <f t="shared" si="864"/>
        <v>48677</v>
      </c>
      <c r="B2048" s="18">
        <f t="shared" si="848"/>
        <v>112.421875</v>
      </c>
      <c r="C2048">
        <f t="shared" si="866"/>
        <v>115</v>
      </c>
      <c r="D2048">
        <f t="shared" ca="1" si="851"/>
        <v>-7.4138888888888888</v>
      </c>
      <c r="E2048">
        <f ca="1">IF(currency="USD",'Future et co'!F2048,IF(currency="EUR",'Future et co'!G2048,FALSE))</f>
        <v>3.6070000000000005E-2</v>
      </c>
      <c r="F2048">
        <f t="shared" ca="1" si="852"/>
        <v>3.6070000000000005E-2</v>
      </c>
      <c r="G2048">
        <f t="shared" ca="1" si="853"/>
        <v>2.0569999999999998E-2</v>
      </c>
      <c r="L2048">
        <f t="shared" ca="1" si="854"/>
        <v>127.8</v>
      </c>
      <c r="M2048">
        <f t="shared" ca="1" si="849"/>
        <v>3.6070000000000005E-2</v>
      </c>
      <c r="R2048">
        <f t="shared" ca="1" si="855"/>
        <v>127.8</v>
      </c>
      <c r="S2048">
        <f t="shared" ca="1" si="850"/>
        <v>3.6070000000000005E-2</v>
      </c>
      <c r="U2048" s="1"/>
      <c r="W2048" t="str">
        <f t="shared" si="867"/>
        <v/>
      </c>
      <c r="Y2048" s="1"/>
      <c r="AA2048">
        <f t="shared" si="868"/>
        <v>0</v>
      </c>
      <c r="AC2048" s="1"/>
      <c r="AE2048">
        <f t="shared" si="869"/>
        <v>0</v>
      </c>
      <c r="AH2048" s="1"/>
      <c r="AI2048" s="17"/>
      <c r="AJ2048" s="25"/>
      <c r="AU2048" s="1">
        <v>43125</v>
      </c>
      <c r="AV2048">
        <v>1.508</v>
      </c>
      <c r="AW2048">
        <f t="shared" si="856"/>
        <v>1.508E-2</v>
      </c>
      <c r="AY2048" s="1">
        <v>43126</v>
      </c>
      <c r="AZ2048">
        <v>1.6160000000000001</v>
      </c>
      <c r="BA2048">
        <f t="shared" si="857"/>
        <v>1.6160000000000001E-2</v>
      </c>
      <c r="BC2048" s="1">
        <v>43157</v>
      </c>
      <c r="BD2048">
        <v>2.2530000000000001</v>
      </c>
      <c r="BE2048">
        <f t="shared" si="858"/>
        <v>2.2530000000000001E-2</v>
      </c>
      <c r="BG2048" s="1">
        <v>43157</v>
      </c>
      <c r="BH2048">
        <v>2.4643000000000002</v>
      </c>
      <c r="BI2048">
        <f t="shared" si="859"/>
        <v>2.4643000000000002E-2</v>
      </c>
      <c r="BK2048" s="1">
        <v>39519</v>
      </c>
      <c r="BL2048">
        <v>2.5339299999999998</v>
      </c>
      <c r="BM2048">
        <f t="shared" si="865"/>
        <v>2.5339299999999999E-2</v>
      </c>
      <c r="BP2048" s="1">
        <v>43084</v>
      </c>
      <c r="BQ2048">
        <v>206.82470000000001</v>
      </c>
      <c r="BR2048">
        <f t="shared" si="860"/>
        <v>2.0682469999999999</v>
      </c>
      <c r="BT2048" s="1">
        <v>43103</v>
      </c>
      <c r="BU2048">
        <v>-0.32900000000000001</v>
      </c>
      <c r="BV2048">
        <f t="shared" si="861"/>
        <v>-3.29E-3</v>
      </c>
      <c r="BX2048" s="1">
        <v>43103</v>
      </c>
      <c r="BY2048">
        <v>-0.27100000000000002</v>
      </c>
      <c r="BZ2048">
        <f t="shared" si="862"/>
        <v>-2.7100000000000002E-3</v>
      </c>
      <c r="CB2048" s="1">
        <v>43157</v>
      </c>
      <c r="CC2048">
        <v>-0.27</v>
      </c>
      <c r="CD2048">
        <f t="shared" si="863"/>
        <v>-2.7000000000000001E-3</v>
      </c>
      <c r="CG2048" s="1"/>
    </row>
    <row r="2049" spans="1:85" x14ac:dyDescent="0.3">
      <c r="A2049" s="21">
        <f t="shared" si="864"/>
        <v>48680</v>
      </c>
      <c r="B2049" s="18">
        <f t="shared" si="848"/>
        <v>112.421875</v>
      </c>
      <c r="C2049">
        <f t="shared" si="866"/>
        <v>115</v>
      </c>
      <c r="D2049">
        <f t="shared" ca="1" si="851"/>
        <v>-7.4222222222222225</v>
      </c>
      <c r="E2049">
        <f ca="1">IF(currency="USD",'Future et co'!F2049,IF(currency="EUR",'Future et co'!G2049,FALSE))</f>
        <v>3.6070000000000005E-2</v>
      </c>
      <c r="F2049">
        <f t="shared" ca="1" si="852"/>
        <v>3.6070000000000005E-2</v>
      </c>
      <c r="G2049">
        <f t="shared" ca="1" si="853"/>
        <v>2.0569999999999998E-2</v>
      </c>
      <c r="L2049">
        <f t="shared" ca="1" si="854"/>
        <v>127.8</v>
      </c>
      <c r="M2049">
        <f t="shared" ca="1" si="849"/>
        <v>3.6070000000000005E-2</v>
      </c>
      <c r="R2049">
        <f t="shared" ca="1" si="855"/>
        <v>127.8</v>
      </c>
      <c r="S2049">
        <f t="shared" ca="1" si="850"/>
        <v>3.6070000000000005E-2</v>
      </c>
      <c r="U2049" s="1"/>
      <c r="W2049" t="str">
        <f t="shared" si="867"/>
        <v/>
      </c>
      <c r="Y2049" s="1"/>
      <c r="AA2049">
        <f t="shared" si="868"/>
        <v>0</v>
      </c>
      <c r="AC2049" s="1"/>
      <c r="AE2049">
        <f t="shared" si="869"/>
        <v>0</v>
      </c>
      <c r="AH2049" s="1"/>
      <c r="AI2049" s="17"/>
      <c r="AJ2049" s="25"/>
      <c r="AU2049" s="1">
        <v>43124</v>
      </c>
      <c r="AV2049">
        <v>1.494</v>
      </c>
      <c r="AW2049">
        <f t="shared" si="856"/>
        <v>1.494E-2</v>
      </c>
      <c r="AY2049" s="1">
        <v>43125</v>
      </c>
      <c r="AZ2049">
        <v>1.609</v>
      </c>
      <c r="BA2049">
        <f t="shared" si="857"/>
        <v>1.609E-2</v>
      </c>
      <c r="BC2049" s="1">
        <v>43154</v>
      </c>
      <c r="BD2049">
        <v>2.2360000000000002</v>
      </c>
      <c r="BE2049">
        <f t="shared" si="858"/>
        <v>2.2360000000000001E-2</v>
      </c>
      <c r="BG2049" s="1">
        <v>43154</v>
      </c>
      <c r="BH2049">
        <v>2.4550000000000001</v>
      </c>
      <c r="BI2049">
        <f t="shared" si="859"/>
        <v>2.4550000000000002E-2</v>
      </c>
      <c r="BK2049" s="1">
        <v>39520</v>
      </c>
      <c r="BL2049">
        <v>2.5230100000000002</v>
      </c>
      <c r="BM2049">
        <f t="shared" si="865"/>
        <v>2.5230100000000002E-2</v>
      </c>
      <c r="BP2049" s="1">
        <v>43083</v>
      </c>
      <c r="BQ2049">
        <v>206.52109999999999</v>
      </c>
      <c r="BR2049">
        <f t="shared" si="860"/>
        <v>2.0652109999999997</v>
      </c>
      <c r="BT2049" s="1">
        <v>43102</v>
      </c>
      <c r="BU2049">
        <v>-0.32900000000000001</v>
      </c>
      <c r="BV2049">
        <f t="shared" si="861"/>
        <v>-3.29E-3</v>
      </c>
      <c r="BX2049" s="1">
        <v>43102</v>
      </c>
      <c r="BY2049">
        <v>-0.27100000000000002</v>
      </c>
      <c r="BZ2049">
        <f t="shared" si="862"/>
        <v>-2.7100000000000002E-3</v>
      </c>
      <c r="CB2049" s="1">
        <v>43154</v>
      </c>
      <c r="CC2049">
        <v>-0.25</v>
      </c>
      <c r="CD2049">
        <f t="shared" si="863"/>
        <v>-2.5000000000000001E-3</v>
      </c>
      <c r="CG2049" s="1"/>
    </row>
    <row r="2050" spans="1:85" x14ac:dyDescent="0.3">
      <c r="A2050" s="21">
        <f t="shared" si="864"/>
        <v>48681</v>
      </c>
      <c r="B2050" s="18">
        <f t="shared" si="848"/>
        <v>112.421875</v>
      </c>
      <c r="C2050">
        <f t="shared" si="866"/>
        <v>115</v>
      </c>
      <c r="D2050">
        <f t="shared" ca="1" si="851"/>
        <v>-7.4249999999999998</v>
      </c>
      <c r="E2050">
        <f ca="1">IF(currency="USD",'Future et co'!F2050,IF(currency="EUR",'Future et co'!G2050,FALSE))</f>
        <v>3.6070000000000005E-2</v>
      </c>
      <c r="F2050">
        <f t="shared" ca="1" si="852"/>
        <v>3.6070000000000005E-2</v>
      </c>
      <c r="G2050">
        <f t="shared" ca="1" si="853"/>
        <v>2.0569999999999998E-2</v>
      </c>
      <c r="L2050">
        <f t="shared" ca="1" si="854"/>
        <v>127.8</v>
      </c>
      <c r="M2050">
        <f t="shared" ca="1" si="849"/>
        <v>3.6070000000000005E-2</v>
      </c>
      <c r="R2050">
        <f t="shared" ca="1" si="855"/>
        <v>127.8</v>
      </c>
      <c r="S2050">
        <f t="shared" ca="1" si="850"/>
        <v>3.6070000000000005E-2</v>
      </c>
      <c r="U2050" s="1"/>
      <c r="W2050" t="str">
        <f t="shared" si="867"/>
        <v/>
      </c>
      <c r="Y2050" s="1"/>
      <c r="AA2050">
        <f t="shared" si="868"/>
        <v>0</v>
      </c>
      <c r="AC2050" s="1"/>
      <c r="AE2050">
        <f t="shared" si="869"/>
        <v>0</v>
      </c>
      <c r="AH2050" s="1"/>
      <c r="AI2050" s="17"/>
      <c r="AJ2050" s="25"/>
      <c r="AU2050" s="1">
        <v>43123</v>
      </c>
      <c r="AV2050">
        <v>1.484</v>
      </c>
      <c r="AW2050">
        <f t="shared" si="856"/>
        <v>1.4839999999999999E-2</v>
      </c>
      <c r="AY2050" s="1">
        <v>43124</v>
      </c>
      <c r="AZ2050">
        <v>1.5980000000000001</v>
      </c>
      <c r="BA2050">
        <f t="shared" si="857"/>
        <v>1.5980000000000001E-2</v>
      </c>
      <c r="BC2050" s="1">
        <v>43153</v>
      </c>
      <c r="BD2050">
        <v>2.2429999999999999</v>
      </c>
      <c r="BE2050">
        <f t="shared" si="858"/>
        <v>2.2429999999999999E-2</v>
      </c>
      <c r="BG2050" s="1">
        <v>43153</v>
      </c>
      <c r="BH2050">
        <v>2.4630000000000001</v>
      </c>
      <c r="BI2050">
        <f t="shared" si="859"/>
        <v>2.4629999999999999E-2</v>
      </c>
      <c r="BK2050" s="1">
        <v>39521</v>
      </c>
      <c r="BL2050">
        <v>2.5776699999999999</v>
      </c>
      <c r="BM2050">
        <f t="shared" si="865"/>
        <v>2.57767E-2</v>
      </c>
      <c r="BP2050" s="1">
        <v>43082</v>
      </c>
      <c r="BQ2050">
        <v>206.57169999999999</v>
      </c>
      <c r="BR2050">
        <f t="shared" si="860"/>
        <v>2.0657169999999998</v>
      </c>
      <c r="BT2050" s="1">
        <v>43098</v>
      </c>
      <c r="BU2050">
        <v>-0.32900000000000001</v>
      </c>
      <c r="BV2050">
        <f t="shared" si="861"/>
        <v>-3.29E-3</v>
      </c>
      <c r="BX2050" s="1">
        <v>43098</v>
      </c>
      <c r="BY2050">
        <v>-0.27100000000000002</v>
      </c>
      <c r="BZ2050">
        <f t="shared" si="862"/>
        <v>-2.7100000000000002E-3</v>
      </c>
      <c r="CB2050" s="1">
        <v>43153</v>
      </c>
      <c r="CC2050">
        <v>-0.27</v>
      </c>
      <c r="CD2050">
        <f t="shared" si="863"/>
        <v>-2.7000000000000001E-3</v>
      </c>
      <c r="CG2050" s="1"/>
    </row>
    <row r="2051" spans="1:85" x14ac:dyDescent="0.3">
      <c r="A2051" s="21">
        <f t="shared" si="864"/>
        <v>48682</v>
      </c>
      <c r="B2051" s="18">
        <f t="shared" si="848"/>
        <v>112.421875</v>
      </c>
      <c r="C2051">
        <f t="shared" si="866"/>
        <v>115</v>
      </c>
      <c r="D2051">
        <f t="shared" ca="1" si="851"/>
        <v>-7.427777777777778</v>
      </c>
      <c r="E2051">
        <f ca="1">IF(currency="USD",'Future et co'!F2051,IF(currency="EUR",'Future et co'!G2051,FALSE))</f>
        <v>3.6070000000000005E-2</v>
      </c>
      <c r="F2051">
        <f t="shared" ca="1" si="852"/>
        <v>3.6070000000000005E-2</v>
      </c>
      <c r="G2051">
        <f t="shared" ca="1" si="853"/>
        <v>2.0569999999999998E-2</v>
      </c>
      <c r="L2051">
        <f t="shared" ca="1" si="854"/>
        <v>127.8</v>
      </c>
      <c r="M2051">
        <f t="shared" ca="1" si="849"/>
        <v>3.6070000000000005E-2</v>
      </c>
      <c r="R2051">
        <f t="shared" ca="1" si="855"/>
        <v>127.8</v>
      </c>
      <c r="S2051">
        <f t="shared" ca="1" si="850"/>
        <v>3.6070000000000005E-2</v>
      </c>
      <c r="U2051" s="1"/>
      <c r="W2051" t="str">
        <f t="shared" si="867"/>
        <v/>
      </c>
      <c r="Y2051" s="1"/>
      <c r="AA2051">
        <f t="shared" si="868"/>
        <v>0</v>
      </c>
      <c r="AC2051" s="1"/>
      <c r="AE2051">
        <f t="shared" si="869"/>
        <v>0</v>
      </c>
      <c r="AH2051" s="1"/>
      <c r="AI2051" s="17"/>
      <c r="AJ2051" s="25"/>
      <c r="AU2051" s="1">
        <v>43122</v>
      </c>
      <c r="AV2051">
        <v>1.486</v>
      </c>
      <c r="AW2051">
        <f t="shared" si="856"/>
        <v>1.486E-2</v>
      </c>
      <c r="AY2051" s="1">
        <v>43123</v>
      </c>
      <c r="AZ2051">
        <v>1.597</v>
      </c>
      <c r="BA2051">
        <f t="shared" si="857"/>
        <v>1.5969999999999998E-2</v>
      </c>
      <c r="BC2051" s="1">
        <v>43152</v>
      </c>
      <c r="BD2051">
        <v>2.2589999999999999</v>
      </c>
      <c r="BE2051">
        <f t="shared" si="858"/>
        <v>2.2589999999999999E-2</v>
      </c>
      <c r="BG2051" s="1">
        <v>43152</v>
      </c>
      <c r="BH2051">
        <v>2.496</v>
      </c>
      <c r="BI2051">
        <f t="shared" si="859"/>
        <v>2.496E-2</v>
      </c>
      <c r="BK2051" s="1">
        <v>39524</v>
      </c>
      <c r="BL2051">
        <v>2.5973199999999999</v>
      </c>
      <c r="BM2051">
        <f t="shared" si="865"/>
        <v>2.5973199999999998E-2</v>
      </c>
      <c r="BP2051" s="1">
        <v>43081</v>
      </c>
      <c r="BQ2051">
        <v>206.57169999999999</v>
      </c>
      <c r="BR2051">
        <f t="shared" si="860"/>
        <v>2.0657169999999998</v>
      </c>
      <c r="BT2051" s="1">
        <v>43097</v>
      </c>
      <c r="BU2051">
        <v>-0.32900000000000001</v>
      </c>
      <c r="BV2051">
        <f t="shared" si="861"/>
        <v>-3.29E-3</v>
      </c>
      <c r="BX2051" s="1">
        <v>43097</v>
      </c>
      <c r="BY2051">
        <v>-0.27100000000000002</v>
      </c>
      <c r="BZ2051">
        <f t="shared" si="862"/>
        <v>-2.7100000000000002E-3</v>
      </c>
      <c r="CB2051" s="1">
        <v>43152</v>
      </c>
      <c r="CC2051">
        <v>-0.27</v>
      </c>
      <c r="CD2051">
        <f t="shared" si="863"/>
        <v>-2.7000000000000001E-3</v>
      </c>
      <c r="CG2051" s="1"/>
    </row>
    <row r="2052" spans="1:85" x14ac:dyDescent="0.3">
      <c r="A2052" s="21">
        <f t="shared" si="864"/>
        <v>48683</v>
      </c>
      <c r="B2052" s="18">
        <f t="shared" si="848"/>
        <v>112.421875</v>
      </c>
      <c r="C2052">
        <f t="shared" si="866"/>
        <v>115</v>
      </c>
      <c r="D2052">
        <f t="shared" ca="1" si="851"/>
        <v>-7.4305555555555554</v>
      </c>
      <c r="E2052">
        <f ca="1">IF(currency="USD",'Future et co'!F2052,IF(currency="EUR",'Future et co'!G2052,FALSE))</f>
        <v>3.6070000000000005E-2</v>
      </c>
      <c r="F2052">
        <f t="shared" ca="1" si="852"/>
        <v>3.6070000000000005E-2</v>
      </c>
      <c r="G2052">
        <f t="shared" ca="1" si="853"/>
        <v>2.0569999999999998E-2</v>
      </c>
      <c r="L2052">
        <f t="shared" ca="1" si="854"/>
        <v>127.8</v>
      </c>
      <c r="M2052">
        <f t="shared" ca="1" si="849"/>
        <v>3.6070000000000005E-2</v>
      </c>
      <c r="R2052">
        <f t="shared" ca="1" si="855"/>
        <v>127.8</v>
      </c>
      <c r="S2052">
        <f t="shared" ca="1" si="850"/>
        <v>3.6070000000000005E-2</v>
      </c>
      <c r="U2052" s="1"/>
      <c r="W2052" t="str">
        <f t="shared" si="867"/>
        <v/>
      </c>
      <c r="Y2052" s="1"/>
      <c r="AA2052">
        <f t="shared" si="868"/>
        <v>0</v>
      </c>
      <c r="AC2052" s="1"/>
      <c r="AE2052">
        <f t="shared" si="869"/>
        <v>0</v>
      </c>
      <c r="AH2052" s="1"/>
      <c r="AI2052" s="17"/>
      <c r="AJ2052" s="25"/>
      <c r="AU2052" s="1">
        <v>43119</v>
      </c>
      <c r="AV2052">
        <v>1.4790000000000001</v>
      </c>
      <c r="AW2052">
        <f t="shared" si="856"/>
        <v>1.4790000000000001E-2</v>
      </c>
      <c r="AY2052" s="1">
        <v>43122</v>
      </c>
      <c r="AZ2052">
        <v>1.593</v>
      </c>
      <c r="BA2052">
        <f t="shared" si="857"/>
        <v>1.593E-2</v>
      </c>
      <c r="BC2052" s="1">
        <v>43151</v>
      </c>
      <c r="BD2052">
        <v>2.226</v>
      </c>
      <c r="BE2052">
        <f t="shared" si="858"/>
        <v>2.2259999999999999E-2</v>
      </c>
      <c r="BG2052" s="1">
        <v>43151</v>
      </c>
      <c r="BH2052">
        <v>2.4529999999999998</v>
      </c>
      <c r="BI2052">
        <f t="shared" si="859"/>
        <v>2.453E-2</v>
      </c>
      <c r="BK2052" s="1">
        <v>39525</v>
      </c>
      <c r="BL2052">
        <v>2.4915400000000001</v>
      </c>
      <c r="BM2052">
        <f t="shared" si="865"/>
        <v>2.4915400000000001E-2</v>
      </c>
      <c r="BP2052" s="1">
        <v>43080</v>
      </c>
      <c r="BQ2052">
        <v>207.03980000000001</v>
      </c>
      <c r="BR2052">
        <f t="shared" si="860"/>
        <v>2.070398</v>
      </c>
      <c r="BT2052" s="1">
        <v>43096</v>
      </c>
      <c r="BU2052">
        <v>-0.32900000000000001</v>
      </c>
      <c r="BV2052">
        <f t="shared" si="861"/>
        <v>-3.29E-3</v>
      </c>
      <c r="BX2052" s="1">
        <v>43096</v>
      </c>
      <c r="BY2052">
        <v>-0.27100000000000002</v>
      </c>
      <c r="BZ2052">
        <f t="shared" si="862"/>
        <v>-2.7100000000000002E-3</v>
      </c>
      <c r="CB2052" s="1">
        <v>43151</v>
      </c>
      <c r="CC2052">
        <v>-0.28000000000000003</v>
      </c>
      <c r="CD2052">
        <f t="shared" si="863"/>
        <v>-2.8000000000000004E-3</v>
      </c>
      <c r="CG2052" s="1"/>
    </row>
    <row r="2053" spans="1:85" x14ac:dyDescent="0.3">
      <c r="A2053" s="21">
        <f t="shared" si="864"/>
        <v>48684</v>
      </c>
      <c r="B2053" s="18">
        <f t="shared" si="848"/>
        <v>112.421875</v>
      </c>
      <c r="C2053">
        <f t="shared" si="866"/>
        <v>115</v>
      </c>
      <c r="D2053">
        <f t="shared" ca="1" si="851"/>
        <v>-7.4333333333333336</v>
      </c>
      <c r="E2053">
        <f ca="1">IF(currency="USD",'Future et co'!F2053,IF(currency="EUR",'Future et co'!G2053,FALSE))</f>
        <v>3.6070000000000005E-2</v>
      </c>
      <c r="F2053">
        <f t="shared" ca="1" si="852"/>
        <v>3.6070000000000005E-2</v>
      </c>
      <c r="G2053">
        <f t="shared" ca="1" si="853"/>
        <v>2.0569999999999998E-2</v>
      </c>
      <c r="L2053">
        <f t="shared" ca="1" si="854"/>
        <v>127.8</v>
      </c>
      <c r="M2053">
        <f t="shared" ca="1" si="849"/>
        <v>3.6070000000000005E-2</v>
      </c>
      <c r="R2053">
        <f t="shared" ca="1" si="855"/>
        <v>127.8</v>
      </c>
      <c r="S2053">
        <f t="shared" ca="1" si="850"/>
        <v>3.6070000000000005E-2</v>
      </c>
      <c r="U2053" s="1"/>
      <c r="W2053" t="str">
        <f t="shared" si="867"/>
        <v/>
      </c>
      <c r="Y2053" s="1"/>
      <c r="AA2053">
        <f t="shared" si="868"/>
        <v>0</v>
      </c>
      <c r="AC2053" s="1"/>
      <c r="AE2053">
        <f t="shared" si="869"/>
        <v>0</v>
      </c>
      <c r="AH2053" s="1"/>
      <c r="AI2053" s="17"/>
      <c r="AJ2053" s="25"/>
      <c r="AU2053" s="1">
        <v>43118</v>
      </c>
      <c r="AV2053">
        <v>1.48</v>
      </c>
      <c r="AW2053">
        <f t="shared" si="856"/>
        <v>1.4800000000000001E-2</v>
      </c>
      <c r="AY2053" s="1">
        <v>43119</v>
      </c>
      <c r="AZ2053">
        <v>1.5960000000000001</v>
      </c>
      <c r="BA2053">
        <f t="shared" si="857"/>
        <v>1.5960000000000002E-2</v>
      </c>
      <c r="BC2053" s="1">
        <v>43150</v>
      </c>
      <c r="BD2053">
        <v>2.2050000000000001</v>
      </c>
      <c r="BE2053">
        <f t="shared" si="858"/>
        <v>2.205E-2</v>
      </c>
      <c r="BG2053" s="1">
        <v>43150</v>
      </c>
      <c r="BH2053">
        <v>2.4460000000000002</v>
      </c>
      <c r="BI2053">
        <f t="shared" si="859"/>
        <v>2.4460000000000003E-2</v>
      </c>
      <c r="BK2053" s="1">
        <v>39526</v>
      </c>
      <c r="BL2053">
        <v>2.5525899999999999</v>
      </c>
      <c r="BM2053">
        <f t="shared" si="865"/>
        <v>2.5525900000000001E-2</v>
      </c>
      <c r="BP2053" s="1">
        <v>43077</v>
      </c>
      <c r="BQ2053">
        <v>206.8374</v>
      </c>
      <c r="BR2053">
        <f t="shared" si="860"/>
        <v>2.0683739999999999</v>
      </c>
      <c r="BT2053" s="1">
        <v>43091</v>
      </c>
      <c r="BU2053">
        <v>-0.32900000000000001</v>
      </c>
      <c r="BV2053">
        <f t="shared" si="861"/>
        <v>-3.29E-3</v>
      </c>
      <c r="BX2053" s="1">
        <v>43091</v>
      </c>
      <c r="BY2053">
        <v>-0.27100000000000002</v>
      </c>
      <c r="BZ2053">
        <f t="shared" si="862"/>
        <v>-2.7100000000000002E-3</v>
      </c>
      <c r="CB2053" s="1">
        <v>43150</v>
      </c>
      <c r="CC2053">
        <v>-0.28000000000000003</v>
      </c>
      <c r="CD2053">
        <f t="shared" si="863"/>
        <v>-2.8000000000000004E-3</v>
      </c>
      <c r="CG2053" s="1"/>
    </row>
    <row r="2054" spans="1:85" x14ac:dyDescent="0.3">
      <c r="A2054" s="21">
        <f t="shared" si="864"/>
        <v>48687</v>
      </c>
      <c r="B2054" s="18">
        <f t="shared" si="848"/>
        <v>112.421875</v>
      </c>
      <c r="C2054">
        <f t="shared" si="866"/>
        <v>115</v>
      </c>
      <c r="D2054">
        <f t="shared" ca="1" si="851"/>
        <v>-7.4416666666666664</v>
      </c>
      <c r="E2054">
        <f ca="1">IF(currency="USD",'Future et co'!F2054,IF(currency="EUR",'Future et co'!G2054,FALSE))</f>
        <v>3.6070000000000005E-2</v>
      </c>
      <c r="F2054">
        <f t="shared" ca="1" si="852"/>
        <v>3.6070000000000005E-2</v>
      </c>
      <c r="G2054">
        <f t="shared" ca="1" si="853"/>
        <v>2.0569999999999998E-2</v>
      </c>
      <c r="L2054">
        <f t="shared" ca="1" si="854"/>
        <v>127.8</v>
      </c>
      <c r="M2054">
        <f t="shared" ca="1" si="849"/>
        <v>3.6070000000000005E-2</v>
      </c>
      <c r="R2054">
        <f t="shared" ca="1" si="855"/>
        <v>127.8</v>
      </c>
      <c r="S2054">
        <f t="shared" ca="1" si="850"/>
        <v>3.6070000000000005E-2</v>
      </c>
      <c r="U2054" s="1"/>
      <c r="W2054" t="str">
        <f t="shared" si="867"/>
        <v/>
      </c>
      <c r="Y2054" s="1"/>
      <c r="AA2054">
        <f t="shared" si="868"/>
        <v>0</v>
      </c>
      <c r="AC2054" s="1"/>
      <c r="AE2054">
        <f t="shared" si="869"/>
        <v>0</v>
      </c>
      <c r="AH2054" s="1"/>
      <c r="AI2054" s="17"/>
      <c r="AJ2054" s="25"/>
      <c r="AU2054" s="1">
        <v>43117</v>
      </c>
      <c r="AV2054">
        <v>1.47</v>
      </c>
      <c r="AW2054">
        <f t="shared" si="856"/>
        <v>1.47E-2</v>
      </c>
      <c r="AY2054" s="1">
        <v>43118</v>
      </c>
      <c r="AZ2054">
        <v>1.5820000000000001</v>
      </c>
      <c r="BA2054">
        <f t="shared" si="857"/>
        <v>1.5820000000000001E-2</v>
      </c>
      <c r="BC2054" s="1">
        <v>43147</v>
      </c>
      <c r="BD2054">
        <v>2.1989999999999998</v>
      </c>
      <c r="BE2054">
        <f t="shared" si="858"/>
        <v>2.1989999999999999E-2</v>
      </c>
      <c r="BG2054" s="1">
        <v>43147</v>
      </c>
      <c r="BH2054">
        <v>2.411</v>
      </c>
      <c r="BI2054">
        <f t="shared" si="859"/>
        <v>2.4109999999999999E-2</v>
      </c>
      <c r="BK2054" s="1">
        <v>39527</v>
      </c>
      <c r="BL2054">
        <v>2.4936699999999998</v>
      </c>
      <c r="BM2054">
        <f t="shared" si="865"/>
        <v>2.4936699999999999E-2</v>
      </c>
      <c r="BP2054" s="1">
        <v>43076</v>
      </c>
      <c r="BQ2054">
        <v>207.05250000000001</v>
      </c>
      <c r="BR2054">
        <f t="shared" si="860"/>
        <v>2.0705249999999999</v>
      </c>
      <c r="BT2054" s="1">
        <v>43090</v>
      </c>
      <c r="BU2054">
        <v>-0.32900000000000001</v>
      </c>
      <c r="BV2054">
        <f t="shared" si="861"/>
        <v>-3.29E-3</v>
      </c>
      <c r="BX2054" s="1">
        <v>43090</v>
      </c>
      <c r="BY2054">
        <v>-0.27100000000000002</v>
      </c>
      <c r="BZ2054">
        <f t="shared" si="862"/>
        <v>-2.7100000000000002E-3</v>
      </c>
      <c r="CB2054" s="1">
        <v>43147</v>
      </c>
      <c r="CC2054">
        <v>-0.28000000000000003</v>
      </c>
      <c r="CD2054">
        <f t="shared" si="863"/>
        <v>-2.8000000000000004E-3</v>
      </c>
      <c r="CG2054" s="1"/>
    </row>
    <row r="2055" spans="1:85" x14ac:dyDescent="0.3">
      <c r="A2055" s="21">
        <f t="shared" si="864"/>
        <v>48688</v>
      </c>
      <c r="B2055" s="18">
        <f t="shared" si="848"/>
        <v>112.421875</v>
      </c>
      <c r="C2055">
        <f t="shared" si="866"/>
        <v>115</v>
      </c>
      <c r="D2055">
        <f t="shared" ca="1" si="851"/>
        <v>-7.4444444444444446</v>
      </c>
      <c r="E2055">
        <f ca="1">IF(currency="USD",'Future et co'!F2055,IF(currency="EUR",'Future et co'!G2055,FALSE))</f>
        <v>3.6070000000000005E-2</v>
      </c>
      <c r="F2055">
        <f t="shared" ca="1" si="852"/>
        <v>3.6070000000000005E-2</v>
      </c>
      <c r="G2055">
        <f t="shared" ca="1" si="853"/>
        <v>2.0569999999999998E-2</v>
      </c>
      <c r="L2055">
        <f t="shared" ca="1" si="854"/>
        <v>127.8</v>
      </c>
      <c r="M2055">
        <f t="shared" ca="1" si="849"/>
        <v>3.6070000000000005E-2</v>
      </c>
      <c r="R2055">
        <f t="shared" ca="1" si="855"/>
        <v>127.8</v>
      </c>
      <c r="S2055">
        <f t="shared" ca="1" si="850"/>
        <v>3.6070000000000005E-2</v>
      </c>
      <c r="U2055" s="1"/>
      <c r="W2055" t="str">
        <f t="shared" si="867"/>
        <v/>
      </c>
      <c r="Y2055" s="1"/>
      <c r="AA2055">
        <f t="shared" si="868"/>
        <v>0</v>
      </c>
      <c r="AC2055" s="1"/>
      <c r="AE2055">
        <f t="shared" si="869"/>
        <v>0</v>
      </c>
      <c r="AH2055" s="1"/>
      <c r="AI2055" s="17"/>
      <c r="AJ2055" s="25"/>
      <c r="AU2055" s="1">
        <v>43116</v>
      </c>
      <c r="AV2055">
        <v>1.468</v>
      </c>
      <c r="AW2055">
        <f t="shared" si="856"/>
        <v>1.468E-2</v>
      </c>
      <c r="AY2055" s="1">
        <v>43117</v>
      </c>
      <c r="AZ2055">
        <v>1.589</v>
      </c>
      <c r="BA2055">
        <f t="shared" si="857"/>
        <v>1.5890000000000001E-2</v>
      </c>
      <c r="BC2055" s="1">
        <v>43146</v>
      </c>
      <c r="BD2055">
        <v>2.1960000000000002</v>
      </c>
      <c r="BE2055">
        <f t="shared" si="858"/>
        <v>2.196E-2</v>
      </c>
      <c r="BG2055" s="1">
        <v>43146</v>
      </c>
      <c r="BH2055">
        <v>2.4378000000000002</v>
      </c>
      <c r="BI2055">
        <f t="shared" si="859"/>
        <v>2.4378E-2</v>
      </c>
      <c r="BK2055" s="1">
        <v>39528</v>
      </c>
      <c r="BL2055">
        <v>2.49891</v>
      </c>
      <c r="BM2055">
        <f t="shared" si="865"/>
        <v>2.49891E-2</v>
      </c>
      <c r="BP2055" s="1">
        <v>43075</v>
      </c>
      <c r="BQ2055">
        <v>206.88800000000001</v>
      </c>
      <c r="BR2055">
        <f t="shared" si="860"/>
        <v>2.0688800000000001</v>
      </c>
      <c r="BT2055" s="1">
        <v>43089</v>
      </c>
      <c r="BU2055">
        <v>-0.32900000000000001</v>
      </c>
      <c r="BV2055">
        <f t="shared" si="861"/>
        <v>-3.29E-3</v>
      </c>
      <c r="BX2055" s="1">
        <v>43089</v>
      </c>
      <c r="BY2055">
        <v>-0.27100000000000002</v>
      </c>
      <c r="BZ2055">
        <f t="shared" si="862"/>
        <v>-2.7100000000000002E-3</v>
      </c>
      <c r="CB2055" s="1">
        <v>43146</v>
      </c>
      <c r="CC2055">
        <v>-0.28000000000000003</v>
      </c>
      <c r="CD2055">
        <f t="shared" si="863"/>
        <v>-2.8000000000000004E-3</v>
      </c>
      <c r="CG2055" s="1"/>
    </row>
    <row r="2056" spans="1:85" x14ac:dyDescent="0.3">
      <c r="A2056" s="21">
        <f t="shared" si="864"/>
        <v>48689</v>
      </c>
      <c r="B2056" s="18">
        <f t="shared" si="848"/>
        <v>112.421875</v>
      </c>
      <c r="C2056">
        <f t="shared" si="866"/>
        <v>115</v>
      </c>
      <c r="D2056">
        <f t="shared" ca="1" si="851"/>
        <v>-7.447222222222222</v>
      </c>
      <c r="E2056">
        <f ca="1">IF(currency="USD",'Future et co'!F2056,IF(currency="EUR",'Future et co'!G2056,FALSE))</f>
        <v>3.6070000000000005E-2</v>
      </c>
      <c r="F2056">
        <f t="shared" ca="1" si="852"/>
        <v>3.6070000000000005E-2</v>
      </c>
      <c r="G2056">
        <f t="shared" ca="1" si="853"/>
        <v>2.0569999999999998E-2</v>
      </c>
      <c r="L2056">
        <f t="shared" ca="1" si="854"/>
        <v>127.8</v>
      </c>
      <c r="M2056">
        <f t="shared" ca="1" si="849"/>
        <v>3.6070000000000005E-2</v>
      </c>
      <c r="R2056">
        <f t="shared" ca="1" si="855"/>
        <v>127.8</v>
      </c>
      <c r="S2056">
        <f t="shared" ca="1" si="850"/>
        <v>3.6070000000000005E-2</v>
      </c>
      <c r="U2056" s="1"/>
      <c r="W2056" t="str">
        <f t="shared" si="867"/>
        <v/>
      </c>
      <c r="Y2056" s="1"/>
      <c r="AA2056">
        <f t="shared" si="868"/>
        <v>0</v>
      </c>
      <c r="AC2056" s="1"/>
      <c r="AE2056">
        <f t="shared" si="869"/>
        <v>0</v>
      </c>
      <c r="AH2056" s="1"/>
      <c r="AI2056" s="17"/>
      <c r="AJ2056" s="25"/>
      <c r="AU2056" s="1">
        <v>43115</v>
      </c>
      <c r="AV2056">
        <v>1.466</v>
      </c>
      <c r="AW2056">
        <f t="shared" si="856"/>
        <v>1.4659999999999999E-2</v>
      </c>
      <c r="AY2056" s="1">
        <v>43116</v>
      </c>
      <c r="AZ2056">
        <v>1.585</v>
      </c>
      <c r="BA2056">
        <f t="shared" si="857"/>
        <v>1.585E-2</v>
      </c>
      <c r="BC2056" s="1">
        <v>43145</v>
      </c>
      <c r="BD2056">
        <v>2.1779999999999999</v>
      </c>
      <c r="BE2056">
        <f t="shared" si="858"/>
        <v>2.1780000000000001E-2</v>
      </c>
      <c r="BG2056" s="1">
        <v>43145</v>
      </c>
      <c r="BH2056">
        <v>2.4039999999999999</v>
      </c>
      <c r="BI2056">
        <f t="shared" si="859"/>
        <v>2.4039999999999999E-2</v>
      </c>
      <c r="BK2056" s="1">
        <v>39531</v>
      </c>
      <c r="BL2056">
        <v>2.4672000000000001</v>
      </c>
      <c r="BM2056">
        <f t="shared" si="865"/>
        <v>2.4671999999999999E-2</v>
      </c>
      <c r="BP2056" s="1">
        <v>43074</v>
      </c>
      <c r="BQ2056">
        <v>206.4325</v>
      </c>
      <c r="BR2056">
        <f t="shared" si="860"/>
        <v>2.0643250000000002</v>
      </c>
      <c r="BT2056" s="1">
        <v>43088</v>
      </c>
      <c r="BU2056">
        <v>-0.32900000000000001</v>
      </c>
      <c r="BV2056">
        <f t="shared" si="861"/>
        <v>-3.29E-3</v>
      </c>
      <c r="BX2056" s="1">
        <v>43088</v>
      </c>
      <c r="BY2056">
        <v>-0.27400000000000002</v>
      </c>
      <c r="BZ2056">
        <f t="shared" si="862"/>
        <v>-2.7400000000000002E-3</v>
      </c>
      <c r="CB2056" s="1">
        <v>43145</v>
      </c>
      <c r="CC2056">
        <v>-0.28000000000000003</v>
      </c>
      <c r="CD2056">
        <f t="shared" si="863"/>
        <v>-2.8000000000000004E-3</v>
      </c>
      <c r="CG2056" s="1"/>
    </row>
    <row r="2057" spans="1:85" x14ac:dyDescent="0.3">
      <c r="A2057" s="21">
        <f t="shared" si="864"/>
        <v>48690</v>
      </c>
      <c r="B2057" s="18">
        <f t="shared" si="848"/>
        <v>112.421875</v>
      </c>
      <c r="C2057">
        <f t="shared" si="866"/>
        <v>115</v>
      </c>
      <c r="D2057">
        <f t="shared" ca="1" si="851"/>
        <v>-7.45</v>
      </c>
      <c r="E2057">
        <f ca="1">IF(currency="USD",'Future et co'!F2057,IF(currency="EUR",'Future et co'!G2057,FALSE))</f>
        <v>3.6070000000000005E-2</v>
      </c>
      <c r="F2057">
        <f t="shared" ca="1" si="852"/>
        <v>3.6070000000000005E-2</v>
      </c>
      <c r="G2057">
        <f t="shared" ca="1" si="853"/>
        <v>2.0569999999999998E-2</v>
      </c>
      <c r="L2057">
        <f t="shared" ca="1" si="854"/>
        <v>127.8</v>
      </c>
      <c r="M2057">
        <f t="shared" ca="1" si="849"/>
        <v>3.6070000000000005E-2</v>
      </c>
      <c r="R2057">
        <f t="shared" ca="1" si="855"/>
        <v>127.8</v>
      </c>
      <c r="S2057">
        <f t="shared" ca="1" si="850"/>
        <v>3.6070000000000005E-2</v>
      </c>
      <c r="U2057" s="1"/>
      <c r="W2057" t="str">
        <f t="shared" si="867"/>
        <v/>
      </c>
      <c r="Y2057" s="1"/>
      <c r="AA2057">
        <f t="shared" si="868"/>
        <v>0</v>
      </c>
      <c r="AC2057" s="1"/>
      <c r="AE2057">
        <f t="shared" si="869"/>
        <v>0</v>
      </c>
      <c r="AH2057" s="1"/>
      <c r="AI2057" s="17"/>
      <c r="AJ2057" s="25"/>
      <c r="AU2057" s="1">
        <v>43112</v>
      </c>
      <c r="AV2057">
        <v>1.4690000000000001</v>
      </c>
      <c r="AW2057">
        <f t="shared" si="856"/>
        <v>1.4690000000000002E-2</v>
      </c>
      <c r="AY2057" s="1">
        <v>43115</v>
      </c>
      <c r="AZ2057">
        <v>1.593</v>
      </c>
      <c r="BA2057">
        <f t="shared" si="857"/>
        <v>1.593E-2</v>
      </c>
      <c r="BC2057" s="1">
        <v>43144</v>
      </c>
      <c r="BD2057">
        <v>2.1219999999999999</v>
      </c>
      <c r="BE2057">
        <f t="shared" si="858"/>
        <v>2.1219999999999999E-2</v>
      </c>
      <c r="BG2057" s="1">
        <v>43144</v>
      </c>
      <c r="BH2057">
        <v>2.331</v>
      </c>
      <c r="BI2057">
        <f t="shared" si="859"/>
        <v>2.3310000000000001E-2</v>
      </c>
      <c r="BK2057" s="1">
        <v>39532</v>
      </c>
      <c r="BL2057">
        <v>2.4625599999999999</v>
      </c>
      <c r="BM2057">
        <f t="shared" si="865"/>
        <v>2.4625599999999997E-2</v>
      </c>
      <c r="BP2057" s="1">
        <v>43073</v>
      </c>
      <c r="BQ2057">
        <v>206.18</v>
      </c>
      <c r="BR2057">
        <f t="shared" si="860"/>
        <v>2.0617999999999999</v>
      </c>
      <c r="BT2057" s="1">
        <v>43087</v>
      </c>
      <c r="BU2057">
        <v>-0.32900000000000001</v>
      </c>
      <c r="BV2057">
        <f t="shared" si="861"/>
        <v>-3.29E-3</v>
      </c>
      <c r="BX2057" s="1">
        <v>43087</v>
      </c>
      <c r="BY2057">
        <v>-0.27100000000000002</v>
      </c>
      <c r="BZ2057">
        <f t="shared" si="862"/>
        <v>-2.7100000000000002E-3</v>
      </c>
      <c r="CB2057" s="1">
        <v>43144</v>
      </c>
      <c r="CC2057">
        <v>-0.28000000000000003</v>
      </c>
      <c r="CD2057">
        <f t="shared" si="863"/>
        <v>-2.8000000000000004E-3</v>
      </c>
      <c r="CG2057" s="1"/>
    </row>
    <row r="2058" spans="1:85" x14ac:dyDescent="0.3">
      <c r="A2058" s="21">
        <f t="shared" si="864"/>
        <v>48691</v>
      </c>
      <c r="B2058" s="18">
        <f t="shared" si="848"/>
        <v>112.421875</v>
      </c>
      <c r="C2058">
        <f t="shared" si="866"/>
        <v>115</v>
      </c>
      <c r="D2058">
        <f t="shared" ca="1" si="851"/>
        <v>-7.4527777777777775</v>
      </c>
      <c r="E2058">
        <f ca="1">IF(currency="USD",'Future et co'!F2058,IF(currency="EUR",'Future et co'!G2058,FALSE))</f>
        <v>3.6070000000000005E-2</v>
      </c>
      <c r="F2058">
        <f t="shared" ca="1" si="852"/>
        <v>3.6070000000000005E-2</v>
      </c>
      <c r="G2058">
        <f t="shared" ca="1" si="853"/>
        <v>2.0569999999999998E-2</v>
      </c>
      <c r="L2058">
        <f t="shared" ca="1" si="854"/>
        <v>127.8</v>
      </c>
      <c r="M2058">
        <f t="shared" ca="1" si="849"/>
        <v>3.6070000000000005E-2</v>
      </c>
      <c r="R2058">
        <f t="shared" ca="1" si="855"/>
        <v>127.8</v>
      </c>
      <c r="S2058">
        <f t="shared" ca="1" si="850"/>
        <v>3.6070000000000005E-2</v>
      </c>
      <c r="U2058" s="1"/>
      <c r="W2058" t="str">
        <f t="shared" si="867"/>
        <v/>
      </c>
      <c r="Y2058" s="1"/>
      <c r="AA2058">
        <f t="shared" si="868"/>
        <v>0</v>
      </c>
      <c r="AC2058" s="1"/>
      <c r="AE2058">
        <f t="shared" si="869"/>
        <v>0</v>
      </c>
      <c r="AH2058" s="1"/>
      <c r="AI2058" s="17"/>
      <c r="AJ2058" s="25"/>
      <c r="AU2058" s="1">
        <v>43111</v>
      </c>
      <c r="AV2058">
        <v>1.456</v>
      </c>
      <c r="AW2058">
        <f t="shared" si="856"/>
        <v>1.456E-2</v>
      </c>
      <c r="AY2058" s="1">
        <v>43112</v>
      </c>
      <c r="AZ2058">
        <v>1.579</v>
      </c>
      <c r="BA2058">
        <f t="shared" si="857"/>
        <v>1.5789999999999998E-2</v>
      </c>
      <c r="BC2058" s="1">
        <v>43143</v>
      </c>
      <c r="BD2058">
        <v>2.1179999999999999</v>
      </c>
      <c r="BE2058">
        <f t="shared" si="858"/>
        <v>2.1179999999999997E-2</v>
      </c>
      <c r="BG2058" s="1">
        <v>43143</v>
      </c>
      <c r="BH2058">
        <v>2.3210000000000002</v>
      </c>
      <c r="BI2058">
        <f t="shared" si="859"/>
        <v>2.3210000000000001E-2</v>
      </c>
      <c r="BK2058" s="1">
        <v>39533</v>
      </c>
      <c r="BL2058">
        <v>2.4868199999999998</v>
      </c>
      <c r="BM2058">
        <f t="shared" si="865"/>
        <v>2.4868199999999997E-2</v>
      </c>
      <c r="BP2058" s="1">
        <v>43070</v>
      </c>
      <c r="BQ2058">
        <v>206.8366</v>
      </c>
      <c r="BR2058">
        <f t="shared" si="860"/>
        <v>2.0683660000000001</v>
      </c>
      <c r="BT2058" s="1">
        <v>43084</v>
      </c>
      <c r="BU2058">
        <v>-0.32900000000000001</v>
      </c>
      <c r="BV2058">
        <f t="shared" si="861"/>
        <v>-3.29E-3</v>
      </c>
      <c r="BX2058" s="1">
        <v>43084</v>
      </c>
      <c r="BY2058">
        <v>-0.27200000000000002</v>
      </c>
      <c r="BZ2058">
        <f t="shared" si="862"/>
        <v>-2.7200000000000002E-3</v>
      </c>
      <c r="CB2058" s="1">
        <v>43143</v>
      </c>
      <c r="CC2058">
        <v>-0.28000000000000003</v>
      </c>
      <c r="CD2058">
        <f t="shared" si="863"/>
        <v>-2.8000000000000004E-3</v>
      </c>
      <c r="CG2058" s="1"/>
    </row>
    <row r="2059" spans="1:85" x14ac:dyDescent="0.3">
      <c r="A2059" s="21">
        <f t="shared" si="864"/>
        <v>48694</v>
      </c>
      <c r="B2059" s="18">
        <f t="shared" ref="B2059:B2122" si="870">IFERROR(VLOOKUP(A2059,$CG$11:$CH$19999,2,FALSE),B2058)</f>
        <v>112.421875</v>
      </c>
      <c r="C2059">
        <f t="shared" si="866"/>
        <v>115</v>
      </c>
      <c r="D2059">
        <f t="shared" ca="1" si="851"/>
        <v>-7.4611111111111112</v>
      </c>
      <c r="E2059">
        <f ca="1">IF(currency="USD",'Future et co'!F2059,IF(currency="EUR",'Future et co'!G2059,FALSE))</f>
        <v>3.6070000000000005E-2</v>
      </c>
      <c r="F2059">
        <f t="shared" ca="1" si="852"/>
        <v>3.6070000000000005E-2</v>
      </c>
      <c r="G2059">
        <f t="shared" ca="1" si="853"/>
        <v>2.0569999999999998E-2</v>
      </c>
      <c r="L2059">
        <f t="shared" ca="1" si="854"/>
        <v>127.8</v>
      </c>
      <c r="M2059">
        <f t="shared" ref="M2059:M2122" ca="1" si="871">IFERROR(IF(L2059&lt;0.25,VLOOKUP(I2059,$AU$11:$AW$5325,3,FALSE),IF(AND(L2059&gt;=0.25,L2059&lt;0.5),VLOOKUP(I2059,$AY$11:$BA$5325,3,FALSE),IF(AND(L2059&gt;=0.5,L2059&lt;1),VLOOKUP(I2059,$BC$11:$BE$5325,3,FALSE),VLOOKUP(I2059,$BG$11:$BI$5010,3,FALSE)))),M2058)</f>
        <v>3.6070000000000005E-2</v>
      </c>
      <c r="R2059">
        <f t="shared" ca="1" si="855"/>
        <v>127.8</v>
      </c>
      <c r="S2059">
        <f t="shared" ref="S2059:S2122" ca="1" si="872">IFERROR(IF(R2059&lt;0.25,VLOOKUP(O2059,$AU$11:$AW$5325,3,FALSE),IF(AND(R2059&gt;=0.25,R2059&lt;0.5),VLOOKUP(O2059,$AY$11:$BA$5325,3,FALSE),IF(AND(R2059&gt;=0.5,R2059&lt;1),VLOOKUP(O2059,$BC$11:$BE$5325,3,FALSE),VLOOKUP(O2059,$BG$11:$BI$5010,3,FALSE)))),S2058)</f>
        <v>3.6070000000000005E-2</v>
      </c>
      <c r="U2059" s="1"/>
      <c r="W2059" t="str">
        <f t="shared" si="867"/>
        <v/>
      </c>
      <c r="Y2059" s="1"/>
      <c r="AA2059">
        <f t="shared" si="868"/>
        <v>0</v>
      </c>
      <c r="AC2059" s="1"/>
      <c r="AE2059">
        <f t="shared" si="869"/>
        <v>0</v>
      </c>
      <c r="AH2059" s="1"/>
      <c r="AI2059" s="17"/>
      <c r="AJ2059" s="25"/>
      <c r="AU2059" s="1">
        <v>43110</v>
      </c>
      <c r="AV2059">
        <v>1.4470000000000001</v>
      </c>
      <c r="AW2059">
        <f t="shared" si="856"/>
        <v>1.447E-2</v>
      </c>
      <c r="AY2059" s="1">
        <v>43111</v>
      </c>
      <c r="AZ2059">
        <v>1.5589999999999999</v>
      </c>
      <c r="BA2059">
        <f t="shared" si="857"/>
        <v>1.559E-2</v>
      </c>
      <c r="BC2059" s="1">
        <v>43140</v>
      </c>
      <c r="BD2059">
        <v>2.113</v>
      </c>
      <c r="BE2059">
        <f t="shared" si="858"/>
        <v>2.1129999999999999E-2</v>
      </c>
      <c r="BG2059" s="1">
        <v>43140</v>
      </c>
      <c r="BH2059">
        <v>2.3010000000000002</v>
      </c>
      <c r="BI2059">
        <f t="shared" si="859"/>
        <v>2.3010000000000003E-2</v>
      </c>
      <c r="BK2059" s="1">
        <v>39534</v>
      </c>
      <c r="BL2059">
        <v>2.5122900000000001</v>
      </c>
      <c r="BM2059">
        <f t="shared" si="865"/>
        <v>2.51229E-2</v>
      </c>
      <c r="BP2059" s="1">
        <v>43069</v>
      </c>
      <c r="BQ2059">
        <v>205.47290000000001</v>
      </c>
      <c r="BR2059">
        <f t="shared" si="860"/>
        <v>2.054729</v>
      </c>
      <c r="BT2059" s="1">
        <v>43083</v>
      </c>
      <c r="BU2059">
        <v>-0.33100000000000002</v>
      </c>
      <c r="BV2059">
        <f t="shared" si="861"/>
        <v>-3.31E-3</v>
      </c>
      <c r="BX2059" s="1">
        <v>43083</v>
      </c>
      <c r="BY2059">
        <v>-0.27100000000000002</v>
      </c>
      <c r="BZ2059">
        <f t="shared" si="862"/>
        <v>-2.7100000000000002E-3</v>
      </c>
      <c r="CB2059" s="1">
        <v>43140</v>
      </c>
      <c r="CC2059">
        <v>-0.28000000000000003</v>
      </c>
      <c r="CD2059">
        <f t="shared" si="863"/>
        <v>-2.8000000000000004E-3</v>
      </c>
      <c r="CG2059" s="1"/>
    </row>
    <row r="2060" spans="1:85" x14ac:dyDescent="0.3">
      <c r="A2060" s="21">
        <f t="shared" si="864"/>
        <v>48695</v>
      </c>
      <c r="B2060" s="18">
        <f t="shared" si="870"/>
        <v>112.421875</v>
      </c>
      <c r="C2060">
        <f t="shared" si="866"/>
        <v>115</v>
      </c>
      <c r="D2060">
        <f t="shared" ref="D2060:D2123" ca="1" si="873">($B$7-A2060)/360</f>
        <v>-7.4638888888888886</v>
      </c>
      <c r="E2060">
        <f ca="1">IF(currency="USD",'Future et co'!F2060,IF(currency="EUR",'Future et co'!G2060,FALSE))</f>
        <v>3.6070000000000005E-2</v>
      </c>
      <c r="F2060">
        <f t="shared" ref="F2060:F2123" ca="1" si="874">IFERROR(IF(D2060&lt;0.25,VLOOKUP(A2060,$AU$11:$AW$5325,3,FALSE),IF(AND(D2060&gt;=0.25,D2060&lt;0.5),VLOOKUP(A2060,$AY$11:$BA$5325,3,FALSE),IF(AND(D2060&gt;=0.5,D2060&lt;1),VLOOKUP(A2060,$BC$11:$BE$5325,3,FALSE),VLOOKUP(A2060,$BG$11:$BI$5010,3,FALSE)))),F2059)</f>
        <v>3.6070000000000005E-2</v>
      </c>
      <c r="G2060">
        <f t="shared" ref="G2060:G2123" ca="1" si="875">IFERROR(IF(D2060&lt;0.25,VLOOKUP(A2060,$BT$11:$BV$5325,3,FALSE),IF(AND(D2060&gt;=0.25,D2060&lt;0.5),VLOOKUP(A2060,$BX$11:$BZ$5325,3,FALSE),VLOOKUP(A2060,$CB$11:$CD$5325,3,FALSE))),G2059)</f>
        <v>2.0569999999999998E-2</v>
      </c>
      <c r="L2060">
        <f t="shared" ref="L2060:L2123" ca="1" si="876">($J$7-I2060)/360</f>
        <v>127.8</v>
      </c>
      <c r="M2060">
        <f t="shared" ca="1" si="871"/>
        <v>3.6070000000000005E-2</v>
      </c>
      <c r="R2060">
        <f t="shared" ref="R2060:R2123" ca="1" si="877">($P$7-O2060)/360</f>
        <v>127.8</v>
      </c>
      <c r="S2060">
        <f t="shared" ca="1" si="872"/>
        <v>3.6070000000000005E-2</v>
      </c>
      <c r="U2060" s="1"/>
      <c r="W2060" t="str">
        <f t="shared" si="867"/>
        <v/>
      </c>
      <c r="Y2060" s="1"/>
      <c r="AA2060">
        <f t="shared" si="868"/>
        <v>0</v>
      </c>
      <c r="AC2060" s="1"/>
      <c r="AE2060">
        <f t="shared" si="869"/>
        <v>0</v>
      </c>
      <c r="AH2060" s="1"/>
      <c r="AI2060" s="17"/>
      <c r="AJ2060" s="25"/>
      <c r="AU2060" s="1">
        <v>43109</v>
      </c>
      <c r="AV2060">
        <v>1.4450000000000001</v>
      </c>
      <c r="AW2060">
        <f t="shared" ref="AW2060:AW2123" si="878">AV2060/100</f>
        <v>1.4450000000000001E-2</v>
      </c>
      <c r="AY2060" s="1">
        <v>43110</v>
      </c>
      <c r="AZ2060">
        <v>1.5509999999999999</v>
      </c>
      <c r="BA2060">
        <f t="shared" ref="BA2060:BA2123" si="879">AZ2060/100</f>
        <v>1.5509999999999999E-2</v>
      </c>
      <c r="BC2060" s="1">
        <v>43139</v>
      </c>
      <c r="BD2060">
        <v>2.1019999999999999</v>
      </c>
      <c r="BE2060">
        <f t="shared" ref="BE2060:BE2123" si="880">BD2060/100</f>
        <v>2.1019999999999997E-2</v>
      </c>
      <c r="BG2060" s="1">
        <v>43139</v>
      </c>
      <c r="BH2060">
        <v>2.31</v>
      </c>
      <c r="BI2060">
        <f t="shared" ref="BI2060:BI2123" si="881">BH2060/100</f>
        <v>2.3099999999999999E-2</v>
      </c>
      <c r="BK2060" s="1">
        <v>39535</v>
      </c>
      <c r="BL2060">
        <v>2.56352</v>
      </c>
      <c r="BM2060">
        <f t="shared" si="865"/>
        <v>2.56352E-2</v>
      </c>
      <c r="BP2060" s="1">
        <v>43068</v>
      </c>
      <c r="BQ2060">
        <v>205.16980000000001</v>
      </c>
      <c r="BR2060">
        <f t="shared" ref="BR2060:BR2123" si="882">BQ2060/100</f>
        <v>2.051698</v>
      </c>
      <c r="BT2060" s="1">
        <v>43082</v>
      </c>
      <c r="BU2060">
        <v>-0.32900000000000001</v>
      </c>
      <c r="BV2060">
        <f t="shared" ref="BV2060:BV2123" si="883">BU2060/100</f>
        <v>-3.29E-3</v>
      </c>
      <c r="BX2060" s="1">
        <v>43082</v>
      </c>
      <c r="BY2060">
        <v>-0.27300000000000002</v>
      </c>
      <c r="BZ2060">
        <f t="shared" ref="BZ2060:BZ2123" si="884">BY2060/100</f>
        <v>-2.7300000000000002E-3</v>
      </c>
      <c r="CB2060" s="1">
        <v>43139</v>
      </c>
      <c r="CC2060">
        <v>-0.28000000000000003</v>
      </c>
      <c r="CD2060">
        <f t="shared" ref="CD2060:CD2123" si="885">CC2060/100</f>
        <v>-2.8000000000000004E-3</v>
      </c>
      <c r="CG2060" s="1"/>
    </row>
    <row r="2061" spans="1:85" x14ac:dyDescent="0.3">
      <c r="A2061" s="21">
        <f t="shared" ref="A2061:A2124" si="886">WORKDAY(A2060,1)</f>
        <v>48696</v>
      </c>
      <c r="B2061" s="18">
        <f t="shared" si="870"/>
        <v>112.421875</v>
      </c>
      <c r="C2061">
        <f t="shared" si="866"/>
        <v>115</v>
      </c>
      <c r="D2061">
        <f t="shared" ca="1" si="873"/>
        <v>-7.4666666666666668</v>
      </c>
      <c r="E2061">
        <f ca="1">IF(currency="USD",'Future et co'!F2061,IF(currency="EUR",'Future et co'!G2061,FALSE))</f>
        <v>3.6070000000000005E-2</v>
      </c>
      <c r="F2061">
        <f t="shared" ca="1" si="874"/>
        <v>3.6070000000000005E-2</v>
      </c>
      <c r="G2061">
        <f t="shared" ca="1" si="875"/>
        <v>2.0569999999999998E-2</v>
      </c>
      <c r="L2061">
        <f t="shared" ca="1" si="876"/>
        <v>127.8</v>
      </c>
      <c r="M2061">
        <f t="shared" ca="1" si="871"/>
        <v>3.6070000000000005E-2</v>
      </c>
      <c r="R2061">
        <f t="shared" ca="1" si="877"/>
        <v>127.8</v>
      </c>
      <c r="S2061">
        <f t="shared" ca="1" si="872"/>
        <v>3.6070000000000005E-2</v>
      </c>
      <c r="U2061" s="1"/>
      <c r="W2061" t="str">
        <f t="shared" si="867"/>
        <v/>
      </c>
      <c r="Y2061" s="1"/>
      <c r="AA2061">
        <f t="shared" si="868"/>
        <v>0</v>
      </c>
      <c r="AC2061" s="1"/>
      <c r="AE2061">
        <f t="shared" si="869"/>
        <v>0</v>
      </c>
      <c r="AH2061" s="1"/>
      <c r="AI2061" s="17"/>
      <c r="AJ2061" s="25"/>
      <c r="AU2061" s="1">
        <v>43108</v>
      </c>
      <c r="AV2061">
        <v>1.4470000000000001</v>
      </c>
      <c r="AW2061">
        <f t="shared" si="878"/>
        <v>1.447E-2</v>
      </c>
      <c r="AY2061" s="1">
        <v>43109</v>
      </c>
      <c r="AZ2061">
        <v>1.5489999999999999</v>
      </c>
      <c r="BA2061">
        <f t="shared" si="879"/>
        <v>1.5489999999999999E-2</v>
      </c>
      <c r="BC2061" s="1">
        <v>43138</v>
      </c>
      <c r="BD2061">
        <v>2.0939999999999999</v>
      </c>
      <c r="BE2061">
        <f t="shared" si="880"/>
        <v>2.094E-2</v>
      </c>
      <c r="BG2061" s="1">
        <v>43138</v>
      </c>
      <c r="BH2061">
        <v>2.3180000000000001</v>
      </c>
      <c r="BI2061">
        <f t="shared" si="881"/>
        <v>2.3179999999999999E-2</v>
      </c>
      <c r="BK2061" s="1">
        <v>39538</v>
      </c>
      <c r="BL2061">
        <v>2.5500600000000002</v>
      </c>
      <c r="BM2061">
        <f t="shared" si="865"/>
        <v>2.5500600000000002E-2</v>
      </c>
      <c r="BP2061" s="1">
        <v>43067</v>
      </c>
      <c r="BQ2061">
        <v>206.0411</v>
      </c>
      <c r="BR2061">
        <f t="shared" si="882"/>
        <v>2.0604110000000002</v>
      </c>
      <c r="BT2061" s="1">
        <v>43081</v>
      </c>
      <c r="BU2061">
        <v>-0.32700000000000001</v>
      </c>
      <c r="BV2061">
        <f t="shared" si="883"/>
        <v>-3.2700000000000003E-3</v>
      </c>
      <c r="BX2061" s="1">
        <v>43081</v>
      </c>
      <c r="BY2061">
        <v>-0.27100000000000002</v>
      </c>
      <c r="BZ2061">
        <f t="shared" si="884"/>
        <v>-2.7100000000000002E-3</v>
      </c>
      <c r="CB2061" s="1">
        <v>43138</v>
      </c>
      <c r="CC2061">
        <v>-0.28000000000000003</v>
      </c>
      <c r="CD2061">
        <f t="shared" si="885"/>
        <v>-2.8000000000000004E-3</v>
      </c>
      <c r="CG2061" s="1"/>
    </row>
    <row r="2062" spans="1:85" x14ac:dyDescent="0.3">
      <c r="A2062" s="21">
        <f t="shared" si="886"/>
        <v>48697</v>
      </c>
      <c r="B2062" s="18">
        <f t="shared" si="870"/>
        <v>112.421875</v>
      </c>
      <c r="C2062">
        <f t="shared" si="866"/>
        <v>115</v>
      </c>
      <c r="D2062">
        <f t="shared" ca="1" si="873"/>
        <v>-7.4694444444444441</v>
      </c>
      <c r="E2062">
        <f ca="1">IF(currency="USD",'Future et co'!F2062,IF(currency="EUR",'Future et co'!G2062,FALSE))</f>
        <v>3.6070000000000005E-2</v>
      </c>
      <c r="F2062">
        <f t="shared" ca="1" si="874"/>
        <v>3.6070000000000005E-2</v>
      </c>
      <c r="G2062">
        <f t="shared" ca="1" si="875"/>
        <v>2.0569999999999998E-2</v>
      </c>
      <c r="L2062">
        <f t="shared" ca="1" si="876"/>
        <v>127.8</v>
      </c>
      <c r="M2062">
        <f t="shared" ca="1" si="871"/>
        <v>3.6070000000000005E-2</v>
      </c>
      <c r="R2062">
        <f t="shared" ca="1" si="877"/>
        <v>127.8</v>
      </c>
      <c r="S2062">
        <f t="shared" ca="1" si="872"/>
        <v>3.6070000000000005E-2</v>
      </c>
      <c r="U2062" s="1"/>
      <c r="W2062" t="str">
        <f t="shared" si="867"/>
        <v/>
      </c>
      <c r="Y2062" s="1"/>
      <c r="AA2062">
        <f t="shared" si="868"/>
        <v>0</v>
      </c>
      <c r="AC2062" s="1"/>
      <c r="AE2062">
        <f t="shared" si="869"/>
        <v>0</v>
      </c>
      <c r="AH2062" s="1"/>
      <c r="AI2062" s="17"/>
      <c r="AJ2062" s="25"/>
      <c r="AU2062" s="1">
        <v>43105</v>
      </c>
      <c r="AV2062">
        <v>1.4390000000000001</v>
      </c>
      <c r="AW2062">
        <f t="shared" si="878"/>
        <v>1.439E-2</v>
      </c>
      <c r="AY2062" s="1">
        <v>43108</v>
      </c>
      <c r="AZ2062">
        <v>1.544</v>
      </c>
      <c r="BA2062">
        <f t="shared" si="879"/>
        <v>1.5440000000000001E-2</v>
      </c>
      <c r="BC2062" s="1">
        <v>43137</v>
      </c>
      <c r="BD2062">
        <v>2.0870000000000002</v>
      </c>
      <c r="BE2062">
        <f t="shared" si="880"/>
        <v>2.0870000000000003E-2</v>
      </c>
      <c r="BG2062" s="1">
        <v>43137</v>
      </c>
      <c r="BH2062">
        <v>2.323</v>
      </c>
      <c r="BI2062">
        <f t="shared" si="881"/>
        <v>2.3230000000000001E-2</v>
      </c>
      <c r="BK2062" s="1">
        <v>39539</v>
      </c>
      <c r="BL2062">
        <v>2.4615999999999998</v>
      </c>
      <c r="BM2062">
        <f t="shared" ref="BM2062:BM2125" si="887">BL2062/100</f>
        <v>2.4615999999999999E-2</v>
      </c>
      <c r="BP2062" s="1">
        <v>43066</v>
      </c>
      <c r="BQ2062">
        <v>205.96530000000001</v>
      </c>
      <c r="BR2062">
        <f t="shared" si="882"/>
        <v>2.059653</v>
      </c>
      <c r="BT2062" s="1">
        <v>43080</v>
      </c>
      <c r="BU2062">
        <v>-0.32700000000000001</v>
      </c>
      <c r="BV2062">
        <f t="shared" si="883"/>
        <v>-3.2700000000000003E-3</v>
      </c>
      <c r="BX2062" s="1">
        <v>43080</v>
      </c>
      <c r="BY2062">
        <v>-0.27100000000000002</v>
      </c>
      <c r="BZ2062">
        <f t="shared" si="884"/>
        <v>-2.7100000000000002E-3</v>
      </c>
      <c r="CB2062" s="1">
        <v>43137</v>
      </c>
      <c r="CC2062">
        <v>-0.28999999999999998</v>
      </c>
      <c r="CD2062">
        <f t="shared" si="885"/>
        <v>-2.8999999999999998E-3</v>
      </c>
      <c r="CG2062" s="1"/>
    </row>
    <row r="2063" spans="1:85" x14ac:dyDescent="0.3">
      <c r="A2063" s="21">
        <f t="shared" si="886"/>
        <v>48698</v>
      </c>
      <c r="B2063" s="18">
        <f t="shared" si="870"/>
        <v>112.421875</v>
      </c>
      <c r="C2063">
        <f t="shared" si="866"/>
        <v>115</v>
      </c>
      <c r="D2063">
        <f t="shared" ca="1" si="873"/>
        <v>-7.4722222222222223</v>
      </c>
      <c r="E2063">
        <f ca="1">IF(currency="USD",'Future et co'!F2063,IF(currency="EUR",'Future et co'!G2063,FALSE))</f>
        <v>3.6070000000000005E-2</v>
      </c>
      <c r="F2063">
        <f t="shared" ca="1" si="874"/>
        <v>3.6070000000000005E-2</v>
      </c>
      <c r="G2063">
        <f t="shared" ca="1" si="875"/>
        <v>2.0569999999999998E-2</v>
      </c>
      <c r="L2063">
        <f t="shared" ca="1" si="876"/>
        <v>127.8</v>
      </c>
      <c r="M2063">
        <f t="shared" ca="1" si="871"/>
        <v>3.6070000000000005E-2</v>
      </c>
      <c r="R2063">
        <f t="shared" ca="1" si="877"/>
        <v>127.8</v>
      </c>
      <c r="S2063">
        <f t="shared" ca="1" si="872"/>
        <v>3.6070000000000005E-2</v>
      </c>
      <c r="U2063" s="1"/>
      <c r="W2063" t="str">
        <f t="shared" si="867"/>
        <v/>
      </c>
      <c r="Y2063" s="1"/>
      <c r="AA2063">
        <f t="shared" si="868"/>
        <v>0</v>
      </c>
      <c r="AC2063" s="1"/>
      <c r="AE2063">
        <f t="shared" si="869"/>
        <v>0</v>
      </c>
      <c r="AH2063" s="1"/>
      <c r="AI2063" s="17"/>
      <c r="AJ2063" s="25"/>
      <c r="AU2063" s="1">
        <v>43104</v>
      </c>
      <c r="AV2063">
        <v>1.4390000000000001</v>
      </c>
      <c r="AW2063">
        <f t="shared" si="878"/>
        <v>1.439E-2</v>
      </c>
      <c r="AY2063" s="1">
        <v>43105</v>
      </c>
      <c r="AZ2063">
        <v>1.5449999999999999</v>
      </c>
      <c r="BA2063">
        <f t="shared" si="879"/>
        <v>1.5449999999999998E-2</v>
      </c>
      <c r="BC2063" s="1">
        <v>43136</v>
      </c>
      <c r="BD2063">
        <v>2.0499999999999998</v>
      </c>
      <c r="BE2063">
        <f t="shared" si="880"/>
        <v>2.0499999999999997E-2</v>
      </c>
      <c r="BG2063" s="1">
        <v>43136</v>
      </c>
      <c r="BH2063">
        <v>2.2595000000000001</v>
      </c>
      <c r="BI2063">
        <f t="shared" si="881"/>
        <v>2.2595000000000001E-2</v>
      </c>
      <c r="BK2063" s="1">
        <v>39540</v>
      </c>
      <c r="BL2063">
        <v>2.4670999999999998</v>
      </c>
      <c r="BM2063">
        <f t="shared" si="887"/>
        <v>2.4670999999999998E-2</v>
      </c>
      <c r="BP2063" s="1">
        <v>43063</v>
      </c>
      <c r="BQ2063">
        <v>205.6497</v>
      </c>
      <c r="BR2063">
        <f t="shared" si="882"/>
        <v>2.0564969999999998</v>
      </c>
      <c r="BT2063" s="1">
        <v>43077</v>
      </c>
      <c r="BU2063">
        <v>-0.32600000000000001</v>
      </c>
      <c r="BV2063">
        <f t="shared" si="883"/>
        <v>-3.2600000000000003E-3</v>
      </c>
      <c r="BX2063" s="1">
        <v>43077</v>
      </c>
      <c r="BY2063">
        <v>-0.27100000000000002</v>
      </c>
      <c r="BZ2063">
        <f t="shared" si="884"/>
        <v>-2.7100000000000002E-3</v>
      </c>
      <c r="CB2063" s="1">
        <v>43136</v>
      </c>
      <c r="CC2063">
        <v>-0.28999999999999998</v>
      </c>
      <c r="CD2063">
        <f t="shared" si="885"/>
        <v>-2.8999999999999998E-3</v>
      </c>
      <c r="CG2063" s="1"/>
    </row>
    <row r="2064" spans="1:85" x14ac:dyDescent="0.3">
      <c r="A2064" s="21">
        <f t="shared" si="886"/>
        <v>48701</v>
      </c>
      <c r="B2064" s="18">
        <f t="shared" si="870"/>
        <v>112.421875</v>
      </c>
      <c r="C2064">
        <f t="shared" si="866"/>
        <v>115</v>
      </c>
      <c r="D2064">
        <f t="shared" ca="1" si="873"/>
        <v>-7.4805555555555552</v>
      </c>
      <c r="E2064">
        <f ca="1">IF(currency="USD",'Future et co'!F2064,IF(currency="EUR",'Future et co'!G2064,FALSE))</f>
        <v>3.6070000000000005E-2</v>
      </c>
      <c r="F2064">
        <f t="shared" ca="1" si="874"/>
        <v>3.6070000000000005E-2</v>
      </c>
      <c r="G2064">
        <f t="shared" ca="1" si="875"/>
        <v>2.0569999999999998E-2</v>
      </c>
      <c r="L2064">
        <f t="shared" ca="1" si="876"/>
        <v>127.8</v>
      </c>
      <c r="M2064">
        <f t="shared" ca="1" si="871"/>
        <v>3.6070000000000005E-2</v>
      </c>
      <c r="R2064">
        <f t="shared" ca="1" si="877"/>
        <v>127.8</v>
      </c>
      <c r="S2064">
        <f t="shared" ca="1" si="872"/>
        <v>3.6070000000000005E-2</v>
      </c>
      <c r="U2064" s="1"/>
      <c r="W2064" t="str">
        <f t="shared" si="867"/>
        <v/>
      </c>
      <c r="Y2064" s="1"/>
      <c r="AA2064">
        <f t="shared" si="868"/>
        <v>0</v>
      </c>
      <c r="AC2064" s="1"/>
      <c r="AE2064">
        <f t="shared" si="869"/>
        <v>0</v>
      </c>
      <c r="AH2064" s="1"/>
      <c r="AI2064" s="17"/>
      <c r="AJ2064" s="25"/>
      <c r="AU2064" s="1">
        <v>43103</v>
      </c>
      <c r="AV2064">
        <v>1.429</v>
      </c>
      <c r="AW2064">
        <f t="shared" si="878"/>
        <v>1.4290000000000001E-2</v>
      </c>
      <c r="AY2064" s="1">
        <v>43104</v>
      </c>
      <c r="AZ2064">
        <v>1.5449999999999999</v>
      </c>
      <c r="BA2064">
        <f t="shared" si="879"/>
        <v>1.5449999999999998E-2</v>
      </c>
      <c r="BC2064" s="1">
        <v>43133</v>
      </c>
      <c r="BD2064">
        <v>2.085</v>
      </c>
      <c r="BE2064">
        <f t="shared" si="880"/>
        <v>2.085E-2</v>
      </c>
      <c r="BG2064" s="1">
        <v>43133</v>
      </c>
      <c r="BH2064">
        <v>2.33</v>
      </c>
      <c r="BI2064">
        <f t="shared" si="881"/>
        <v>2.3300000000000001E-2</v>
      </c>
      <c r="BK2064" s="1">
        <v>39541</v>
      </c>
      <c r="BL2064">
        <v>2.46306</v>
      </c>
      <c r="BM2064">
        <f t="shared" si="887"/>
        <v>2.4630599999999999E-2</v>
      </c>
      <c r="BP2064" s="1">
        <v>43062</v>
      </c>
      <c r="BQ2064">
        <v>205.90219999999999</v>
      </c>
      <c r="BR2064">
        <f t="shared" si="882"/>
        <v>2.0590220000000001</v>
      </c>
      <c r="BT2064" s="1">
        <v>43076</v>
      </c>
      <c r="BU2064">
        <v>-0.32500000000000001</v>
      </c>
      <c r="BV2064">
        <f t="shared" si="883"/>
        <v>-3.2500000000000003E-3</v>
      </c>
      <c r="BX2064" s="1">
        <v>43076</v>
      </c>
      <c r="BY2064">
        <v>-0.27100000000000002</v>
      </c>
      <c r="BZ2064">
        <f t="shared" si="884"/>
        <v>-2.7100000000000002E-3</v>
      </c>
      <c r="CB2064" s="1">
        <v>43133</v>
      </c>
      <c r="CC2064">
        <v>-0.28999999999999998</v>
      </c>
      <c r="CD2064">
        <f t="shared" si="885"/>
        <v>-2.8999999999999998E-3</v>
      </c>
      <c r="CG2064" s="1"/>
    </row>
    <row r="2065" spans="1:85" x14ac:dyDescent="0.3">
      <c r="A2065" s="21">
        <f t="shared" si="886"/>
        <v>48702</v>
      </c>
      <c r="B2065" s="18">
        <f t="shared" si="870"/>
        <v>112.421875</v>
      </c>
      <c r="C2065">
        <f t="shared" si="866"/>
        <v>115</v>
      </c>
      <c r="D2065">
        <f t="shared" ca="1" si="873"/>
        <v>-7.4833333333333334</v>
      </c>
      <c r="E2065">
        <f ca="1">IF(currency="USD",'Future et co'!F2065,IF(currency="EUR",'Future et co'!G2065,FALSE))</f>
        <v>3.6070000000000005E-2</v>
      </c>
      <c r="F2065">
        <f t="shared" ca="1" si="874"/>
        <v>3.6070000000000005E-2</v>
      </c>
      <c r="G2065">
        <f t="shared" ca="1" si="875"/>
        <v>2.0569999999999998E-2</v>
      </c>
      <c r="L2065">
        <f t="shared" ca="1" si="876"/>
        <v>127.8</v>
      </c>
      <c r="M2065">
        <f t="shared" ca="1" si="871"/>
        <v>3.6070000000000005E-2</v>
      </c>
      <c r="R2065">
        <f t="shared" ca="1" si="877"/>
        <v>127.8</v>
      </c>
      <c r="S2065">
        <f t="shared" ca="1" si="872"/>
        <v>3.6070000000000005E-2</v>
      </c>
      <c r="U2065" s="1"/>
      <c r="W2065" t="str">
        <f t="shared" si="867"/>
        <v/>
      </c>
      <c r="Y2065" s="1"/>
      <c r="AA2065">
        <f t="shared" si="868"/>
        <v>0</v>
      </c>
      <c r="AC2065" s="1"/>
      <c r="AE2065">
        <f t="shared" si="869"/>
        <v>0</v>
      </c>
      <c r="AH2065" s="1"/>
      <c r="AI2065" s="17"/>
      <c r="AJ2065" s="25"/>
      <c r="AU2065" s="1">
        <v>43102</v>
      </c>
      <c r="AV2065">
        <v>1.429</v>
      </c>
      <c r="AW2065">
        <f t="shared" si="878"/>
        <v>1.4290000000000001E-2</v>
      </c>
      <c r="AY2065" s="1">
        <v>43103</v>
      </c>
      <c r="AZ2065">
        <v>1.5309999999999999</v>
      </c>
      <c r="BA2065">
        <f t="shared" si="879"/>
        <v>1.5309999999999999E-2</v>
      </c>
      <c r="BC2065" s="1">
        <v>43132</v>
      </c>
      <c r="BD2065">
        <v>2.08</v>
      </c>
      <c r="BE2065">
        <f t="shared" si="880"/>
        <v>2.0799999999999999E-2</v>
      </c>
      <c r="BG2065" s="1">
        <v>43132</v>
      </c>
      <c r="BH2065">
        <v>2.3050000000000002</v>
      </c>
      <c r="BI2065">
        <f t="shared" si="881"/>
        <v>2.3050000000000001E-2</v>
      </c>
      <c r="BK2065" s="1">
        <v>39542</v>
      </c>
      <c r="BL2065">
        <v>2.46414</v>
      </c>
      <c r="BM2065">
        <f t="shared" si="887"/>
        <v>2.4641400000000001E-2</v>
      </c>
      <c r="BP2065" s="1">
        <v>43061</v>
      </c>
      <c r="BQ2065">
        <v>205.80119999999999</v>
      </c>
      <c r="BR2065">
        <f t="shared" si="882"/>
        <v>2.0580119999999997</v>
      </c>
      <c r="BT2065" s="1">
        <v>43075</v>
      </c>
      <c r="BU2065">
        <v>-0.32600000000000001</v>
      </c>
      <c r="BV2065">
        <f t="shared" si="883"/>
        <v>-3.2600000000000003E-3</v>
      </c>
      <c r="BX2065" s="1">
        <v>43075</v>
      </c>
      <c r="BY2065">
        <v>-0.27100000000000002</v>
      </c>
      <c r="BZ2065">
        <f t="shared" si="884"/>
        <v>-2.7100000000000002E-3</v>
      </c>
      <c r="CB2065" s="1">
        <v>43132</v>
      </c>
      <c r="CC2065">
        <v>-0.28999999999999998</v>
      </c>
      <c r="CD2065">
        <f t="shared" si="885"/>
        <v>-2.8999999999999998E-3</v>
      </c>
      <c r="CG2065" s="1"/>
    </row>
    <row r="2066" spans="1:85" x14ac:dyDescent="0.3">
      <c r="A2066" s="21">
        <f t="shared" si="886"/>
        <v>48703</v>
      </c>
      <c r="B2066" s="18">
        <f t="shared" si="870"/>
        <v>112.421875</v>
      </c>
      <c r="C2066">
        <f t="shared" si="866"/>
        <v>115</v>
      </c>
      <c r="D2066">
        <f t="shared" ca="1" si="873"/>
        <v>-7.4861111111111107</v>
      </c>
      <c r="E2066">
        <f ca="1">IF(currency="USD",'Future et co'!F2066,IF(currency="EUR",'Future et co'!G2066,FALSE))</f>
        <v>3.6070000000000005E-2</v>
      </c>
      <c r="F2066">
        <f t="shared" ca="1" si="874"/>
        <v>3.6070000000000005E-2</v>
      </c>
      <c r="G2066">
        <f t="shared" ca="1" si="875"/>
        <v>2.0569999999999998E-2</v>
      </c>
      <c r="L2066">
        <f t="shared" ca="1" si="876"/>
        <v>127.8</v>
      </c>
      <c r="M2066">
        <f t="shared" ca="1" si="871"/>
        <v>3.6070000000000005E-2</v>
      </c>
      <c r="R2066">
        <f t="shared" ca="1" si="877"/>
        <v>127.8</v>
      </c>
      <c r="S2066">
        <f t="shared" ca="1" si="872"/>
        <v>3.6070000000000005E-2</v>
      </c>
      <c r="U2066" s="1"/>
      <c r="W2066" t="str">
        <f t="shared" si="867"/>
        <v/>
      </c>
      <c r="Y2066" s="1"/>
      <c r="AA2066">
        <f t="shared" si="868"/>
        <v>0</v>
      </c>
      <c r="AC2066" s="1"/>
      <c r="AE2066">
        <f t="shared" si="869"/>
        <v>0</v>
      </c>
      <c r="AH2066" s="1"/>
      <c r="AI2066" s="17"/>
      <c r="AJ2066" s="25"/>
      <c r="AU2066" s="1">
        <v>43098</v>
      </c>
      <c r="AV2066">
        <v>1.4159999999999999</v>
      </c>
      <c r="AW2066">
        <f t="shared" si="878"/>
        <v>1.4159999999999999E-2</v>
      </c>
      <c r="AY2066" s="1">
        <v>43102</v>
      </c>
      <c r="AZ2066">
        <v>1.5209999999999999</v>
      </c>
      <c r="BA2066">
        <f t="shared" si="879"/>
        <v>1.521E-2</v>
      </c>
      <c r="BC2066" s="1">
        <v>43131</v>
      </c>
      <c r="BD2066">
        <v>2.0670000000000002</v>
      </c>
      <c r="BE2066">
        <f t="shared" si="880"/>
        <v>2.0670000000000001E-2</v>
      </c>
      <c r="BG2066" s="1">
        <v>43131</v>
      </c>
      <c r="BH2066">
        <v>2.3050000000000002</v>
      </c>
      <c r="BI2066">
        <f t="shared" si="881"/>
        <v>2.3050000000000001E-2</v>
      </c>
      <c r="BK2066" s="1">
        <v>39545</v>
      </c>
      <c r="BL2066">
        <v>2.4573999999999998</v>
      </c>
      <c r="BM2066">
        <f t="shared" si="887"/>
        <v>2.4573999999999999E-2</v>
      </c>
      <c r="BP2066" s="1">
        <v>43060</v>
      </c>
      <c r="BQ2066">
        <v>205.92750000000001</v>
      </c>
      <c r="BR2066">
        <f t="shared" si="882"/>
        <v>2.059275</v>
      </c>
      <c r="BT2066" s="1">
        <v>43074</v>
      </c>
      <c r="BU2066">
        <v>-0.32600000000000001</v>
      </c>
      <c r="BV2066">
        <f t="shared" si="883"/>
        <v>-3.2600000000000003E-3</v>
      </c>
      <c r="BX2066" s="1">
        <v>43074</v>
      </c>
      <c r="BY2066">
        <v>-0.27100000000000002</v>
      </c>
      <c r="BZ2066">
        <f t="shared" si="884"/>
        <v>-2.7100000000000002E-3</v>
      </c>
      <c r="CB2066" s="1">
        <v>43131</v>
      </c>
      <c r="CC2066">
        <v>-0.28000000000000003</v>
      </c>
      <c r="CD2066">
        <f t="shared" si="885"/>
        <v>-2.8000000000000004E-3</v>
      </c>
      <c r="CG2066" s="1"/>
    </row>
    <row r="2067" spans="1:85" x14ac:dyDescent="0.3">
      <c r="A2067" s="21">
        <f t="shared" si="886"/>
        <v>48704</v>
      </c>
      <c r="B2067" s="18">
        <f t="shared" si="870"/>
        <v>112.421875</v>
      </c>
      <c r="C2067">
        <f t="shared" si="866"/>
        <v>115</v>
      </c>
      <c r="D2067">
        <f t="shared" ca="1" si="873"/>
        <v>-7.4888888888888889</v>
      </c>
      <c r="E2067">
        <f ca="1">IF(currency="USD",'Future et co'!F2067,IF(currency="EUR",'Future et co'!G2067,FALSE))</f>
        <v>3.6070000000000005E-2</v>
      </c>
      <c r="F2067">
        <f t="shared" ca="1" si="874"/>
        <v>3.6070000000000005E-2</v>
      </c>
      <c r="G2067">
        <f t="shared" ca="1" si="875"/>
        <v>2.0569999999999998E-2</v>
      </c>
      <c r="L2067">
        <f t="shared" ca="1" si="876"/>
        <v>127.8</v>
      </c>
      <c r="M2067">
        <f t="shared" ca="1" si="871"/>
        <v>3.6070000000000005E-2</v>
      </c>
      <c r="R2067">
        <f t="shared" ca="1" si="877"/>
        <v>127.8</v>
      </c>
      <c r="S2067">
        <f t="shared" ca="1" si="872"/>
        <v>3.6070000000000005E-2</v>
      </c>
      <c r="U2067" s="1"/>
      <c r="W2067" t="str">
        <f t="shared" si="867"/>
        <v/>
      </c>
      <c r="Y2067" s="1"/>
      <c r="AA2067">
        <f t="shared" si="868"/>
        <v>0</v>
      </c>
      <c r="AC2067" s="1"/>
      <c r="AE2067">
        <f t="shared" si="869"/>
        <v>0</v>
      </c>
      <c r="AH2067" s="1"/>
      <c r="AI2067" s="17"/>
      <c r="AJ2067" s="25"/>
      <c r="AU2067" s="1">
        <v>43097</v>
      </c>
      <c r="AV2067">
        <v>1.413</v>
      </c>
      <c r="AW2067">
        <f t="shared" si="878"/>
        <v>1.413E-2</v>
      </c>
      <c r="AY2067" s="1">
        <v>43098</v>
      </c>
      <c r="AZ2067">
        <v>1.5149999999999999</v>
      </c>
      <c r="BA2067">
        <f t="shared" si="879"/>
        <v>1.5149999999999999E-2</v>
      </c>
      <c r="BC2067" s="1">
        <v>43130</v>
      </c>
      <c r="BD2067">
        <v>2.052</v>
      </c>
      <c r="BE2067">
        <f t="shared" si="880"/>
        <v>2.052E-2</v>
      </c>
      <c r="BG2067" s="1">
        <v>43130</v>
      </c>
      <c r="BH2067">
        <v>2.2810000000000001</v>
      </c>
      <c r="BI2067">
        <f t="shared" si="881"/>
        <v>2.281E-2</v>
      </c>
      <c r="BK2067" s="1">
        <v>39546</v>
      </c>
      <c r="BL2067">
        <v>2.4762300000000002</v>
      </c>
      <c r="BM2067">
        <f t="shared" si="887"/>
        <v>2.4762300000000001E-2</v>
      </c>
      <c r="BP2067" s="1">
        <v>43059</v>
      </c>
      <c r="BQ2067">
        <v>205.77600000000001</v>
      </c>
      <c r="BR2067">
        <f t="shared" si="882"/>
        <v>2.05776</v>
      </c>
      <c r="BT2067" s="1">
        <v>43073</v>
      </c>
      <c r="BU2067">
        <v>-0.32600000000000001</v>
      </c>
      <c r="BV2067">
        <f t="shared" si="883"/>
        <v>-3.2600000000000003E-3</v>
      </c>
      <c r="BX2067" s="1">
        <v>43073</v>
      </c>
      <c r="BY2067">
        <v>-0.27200000000000002</v>
      </c>
      <c r="BZ2067">
        <f t="shared" si="884"/>
        <v>-2.7200000000000002E-3</v>
      </c>
      <c r="CB2067" s="1">
        <v>43130</v>
      </c>
      <c r="CC2067">
        <v>-0.28000000000000003</v>
      </c>
      <c r="CD2067">
        <f t="shared" si="885"/>
        <v>-2.8000000000000004E-3</v>
      </c>
      <c r="CG2067" s="1"/>
    </row>
    <row r="2068" spans="1:85" x14ac:dyDescent="0.3">
      <c r="A2068" s="21">
        <f t="shared" si="886"/>
        <v>48705</v>
      </c>
      <c r="B2068" s="18">
        <f t="shared" si="870"/>
        <v>112.421875</v>
      </c>
      <c r="C2068">
        <f t="shared" si="866"/>
        <v>115</v>
      </c>
      <c r="D2068">
        <f t="shared" ca="1" si="873"/>
        <v>-7.4916666666666663</v>
      </c>
      <c r="E2068">
        <f ca="1">IF(currency="USD",'Future et co'!F2068,IF(currency="EUR",'Future et co'!G2068,FALSE))</f>
        <v>3.6070000000000005E-2</v>
      </c>
      <c r="F2068">
        <f t="shared" ca="1" si="874"/>
        <v>3.6070000000000005E-2</v>
      </c>
      <c r="G2068">
        <f t="shared" ca="1" si="875"/>
        <v>2.0569999999999998E-2</v>
      </c>
      <c r="L2068">
        <f t="shared" ca="1" si="876"/>
        <v>127.8</v>
      </c>
      <c r="M2068">
        <f t="shared" ca="1" si="871"/>
        <v>3.6070000000000005E-2</v>
      </c>
      <c r="R2068">
        <f t="shared" ca="1" si="877"/>
        <v>127.8</v>
      </c>
      <c r="S2068">
        <f t="shared" ca="1" si="872"/>
        <v>3.6070000000000005E-2</v>
      </c>
      <c r="U2068" s="1"/>
      <c r="W2068" t="str">
        <f t="shared" si="867"/>
        <v/>
      </c>
      <c r="Y2068" s="1"/>
      <c r="AA2068">
        <f t="shared" si="868"/>
        <v>0</v>
      </c>
      <c r="AC2068" s="1"/>
      <c r="AE2068">
        <f t="shared" si="869"/>
        <v>0</v>
      </c>
      <c r="AH2068" s="1"/>
      <c r="AI2068" s="17"/>
      <c r="AJ2068" s="25"/>
      <c r="AU2068" s="1">
        <v>43096</v>
      </c>
      <c r="AV2068">
        <v>1.4119999999999999</v>
      </c>
      <c r="AW2068">
        <f t="shared" si="878"/>
        <v>1.4119999999999999E-2</v>
      </c>
      <c r="AY2068" s="1">
        <v>43097</v>
      </c>
      <c r="AZ2068">
        <v>1.514</v>
      </c>
      <c r="BA2068">
        <f t="shared" si="879"/>
        <v>1.5140000000000001E-2</v>
      </c>
      <c r="BC2068" s="1">
        <v>43129</v>
      </c>
      <c r="BD2068">
        <v>2.056</v>
      </c>
      <c r="BE2068">
        <f t="shared" si="880"/>
        <v>2.0560000000000002E-2</v>
      </c>
      <c r="BG2068" s="1">
        <v>43129</v>
      </c>
      <c r="BH2068">
        <v>2.282</v>
      </c>
      <c r="BI2068">
        <f t="shared" si="881"/>
        <v>2.282E-2</v>
      </c>
      <c r="BK2068" s="1">
        <v>39547</v>
      </c>
      <c r="BL2068">
        <v>2.4964499999999998</v>
      </c>
      <c r="BM2068">
        <f t="shared" si="887"/>
        <v>2.4964499999999997E-2</v>
      </c>
      <c r="BP2068" s="1">
        <v>43056</v>
      </c>
      <c r="BQ2068">
        <v>205.6497</v>
      </c>
      <c r="BR2068">
        <f t="shared" si="882"/>
        <v>2.0564969999999998</v>
      </c>
      <c r="BT2068" s="1">
        <v>43070</v>
      </c>
      <c r="BU2068">
        <v>-0.32600000000000001</v>
      </c>
      <c r="BV2068">
        <f t="shared" si="883"/>
        <v>-3.2600000000000003E-3</v>
      </c>
      <c r="BX2068" s="1">
        <v>43070</v>
      </c>
      <c r="BY2068">
        <v>-0.27100000000000002</v>
      </c>
      <c r="BZ2068">
        <f t="shared" si="884"/>
        <v>-2.7100000000000002E-3</v>
      </c>
      <c r="CB2068" s="1">
        <v>43129</v>
      </c>
      <c r="CC2068">
        <v>-0.28000000000000003</v>
      </c>
      <c r="CD2068">
        <f t="shared" si="885"/>
        <v>-2.8000000000000004E-3</v>
      </c>
      <c r="CG2068" s="1"/>
    </row>
    <row r="2069" spans="1:85" x14ac:dyDescent="0.3">
      <c r="A2069" s="21">
        <f t="shared" si="886"/>
        <v>48708</v>
      </c>
      <c r="B2069" s="18">
        <f t="shared" si="870"/>
        <v>112.421875</v>
      </c>
      <c r="C2069">
        <f t="shared" si="866"/>
        <v>115</v>
      </c>
      <c r="D2069">
        <f t="shared" ca="1" si="873"/>
        <v>-7.5</v>
      </c>
      <c r="E2069">
        <f ca="1">IF(currency="USD",'Future et co'!F2069,IF(currency="EUR",'Future et co'!G2069,FALSE))</f>
        <v>3.6070000000000005E-2</v>
      </c>
      <c r="F2069">
        <f t="shared" ca="1" si="874"/>
        <v>3.6070000000000005E-2</v>
      </c>
      <c r="G2069">
        <f t="shared" ca="1" si="875"/>
        <v>2.0569999999999998E-2</v>
      </c>
      <c r="L2069">
        <f t="shared" ca="1" si="876"/>
        <v>127.8</v>
      </c>
      <c r="M2069">
        <f t="shared" ca="1" si="871"/>
        <v>3.6070000000000005E-2</v>
      </c>
      <c r="R2069">
        <f t="shared" ca="1" si="877"/>
        <v>127.8</v>
      </c>
      <c r="S2069">
        <f t="shared" ca="1" si="872"/>
        <v>3.6070000000000005E-2</v>
      </c>
      <c r="U2069" s="1"/>
      <c r="W2069" t="str">
        <f t="shared" si="867"/>
        <v/>
      </c>
      <c r="Y2069" s="1"/>
      <c r="AA2069">
        <f t="shared" si="868"/>
        <v>0</v>
      </c>
      <c r="AC2069" s="1"/>
      <c r="AE2069">
        <f t="shared" si="869"/>
        <v>0</v>
      </c>
      <c r="AH2069" s="1"/>
      <c r="AI2069" s="17"/>
      <c r="AJ2069" s="25"/>
      <c r="AU2069" s="1">
        <v>43095</v>
      </c>
      <c r="AV2069">
        <v>1.41</v>
      </c>
      <c r="AW2069">
        <f t="shared" si="878"/>
        <v>1.41E-2</v>
      </c>
      <c r="AY2069" s="1">
        <v>43096</v>
      </c>
      <c r="AZ2069">
        <v>1.5089999999999999</v>
      </c>
      <c r="BA2069">
        <f t="shared" si="879"/>
        <v>1.5089999999999999E-2</v>
      </c>
      <c r="BC2069" s="1">
        <v>43126</v>
      </c>
      <c r="BD2069">
        <v>2.0470000000000002</v>
      </c>
      <c r="BE2069">
        <f t="shared" si="880"/>
        <v>2.0470000000000002E-2</v>
      </c>
      <c r="BG2069" s="1">
        <v>43126</v>
      </c>
      <c r="BH2069">
        <v>2.2749999999999999</v>
      </c>
      <c r="BI2069">
        <f t="shared" si="881"/>
        <v>2.2749999999999999E-2</v>
      </c>
      <c r="BK2069" s="1">
        <v>39548</v>
      </c>
      <c r="BL2069">
        <v>2.4895200000000002</v>
      </c>
      <c r="BM2069">
        <f t="shared" si="887"/>
        <v>2.4895200000000003E-2</v>
      </c>
      <c r="BP2069" s="1">
        <v>43055</v>
      </c>
      <c r="BQ2069">
        <v>205.4477</v>
      </c>
      <c r="BR2069">
        <f t="shared" si="882"/>
        <v>2.0544769999999999</v>
      </c>
      <c r="BT2069" s="1">
        <v>43069</v>
      </c>
      <c r="BU2069">
        <v>-0.32900000000000001</v>
      </c>
      <c r="BV2069">
        <f t="shared" si="883"/>
        <v>-3.29E-3</v>
      </c>
      <c r="BX2069" s="1">
        <v>43069</v>
      </c>
      <c r="BY2069">
        <v>-0.27200000000000002</v>
      </c>
      <c r="BZ2069">
        <f t="shared" si="884"/>
        <v>-2.7200000000000002E-3</v>
      </c>
      <c r="CB2069" s="1">
        <v>43126</v>
      </c>
      <c r="CC2069">
        <v>-0.28000000000000003</v>
      </c>
      <c r="CD2069">
        <f t="shared" si="885"/>
        <v>-2.8000000000000004E-3</v>
      </c>
      <c r="CG2069" s="1"/>
    </row>
    <row r="2070" spans="1:85" x14ac:dyDescent="0.3">
      <c r="A2070" s="21">
        <f t="shared" si="886"/>
        <v>48709</v>
      </c>
      <c r="B2070" s="18">
        <f t="shared" si="870"/>
        <v>112.421875</v>
      </c>
      <c r="C2070">
        <f t="shared" si="866"/>
        <v>115</v>
      </c>
      <c r="D2070">
        <f t="shared" ca="1" si="873"/>
        <v>-7.5027777777777782</v>
      </c>
      <c r="E2070">
        <f ca="1">IF(currency="USD",'Future et co'!F2070,IF(currency="EUR",'Future et co'!G2070,FALSE))</f>
        <v>3.6070000000000005E-2</v>
      </c>
      <c r="F2070">
        <f t="shared" ca="1" si="874"/>
        <v>3.6070000000000005E-2</v>
      </c>
      <c r="G2070">
        <f t="shared" ca="1" si="875"/>
        <v>2.0569999999999998E-2</v>
      </c>
      <c r="L2070">
        <f t="shared" ca="1" si="876"/>
        <v>127.8</v>
      </c>
      <c r="M2070">
        <f t="shared" ca="1" si="871"/>
        <v>3.6070000000000005E-2</v>
      </c>
      <c r="R2070">
        <f t="shared" ca="1" si="877"/>
        <v>127.8</v>
      </c>
      <c r="S2070">
        <f t="shared" ca="1" si="872"/>
        <v>3.6070000000000005E-2</v>
      </c>
      <c r="U2070" s="1"/>
      <c r="W2070" t="str">
        <f t="shared" si="867"/>
        <v/>
      </c>
      <c r="Y2070" s="1"/>
      <c r="AA2070">
        <f t="shared" si="868"/>
        <v>0</v>
      </c>
      <c r="AC2070" s="1"/>
      <c r="AE2070">
        <f t="shared" si="869"/>
        <v>0</v>
      </c>
      <c r="AH2070" s="1"/>
      <c r="AI2070" s="17"/>
      <c r="AJ2070" s="25"/>
      <c r="AU2070" s="1">
        <v>43091</v>
      </c>
      <c r="AV2070">
        <v>1.4079999999999999</v>
      </c>
      <c r="AW2070">
        <f t="shared" si="878"/>
        <v>1.4079999999999999E-2</v>
      </c>
      <c r="AY2070" s="1">
        <v>43095</v>
      </c>
      <c r="AZ2070">
        <v>1.504</v>
      </c>
      <c r="BA2070">
        <f t="shared" si="879"/>
        <v>1.504E-2</v>
      </c>
      <c r="BC2070" s="1">
        <v>43125</v>
      </c>
      <c r="BD2070">
        <v>2.0249999999999999</v>
      </c>
      <c r="BE2070">
        <f t="shared" si="880"/>
        <v>2.0250000000000001E-2</v>
      </c>
      <c r="BG2070" s="1">
        <v>43125</v>
      </c>
      <c r="BH2070">
        <v>2.2400000000000002</v>
      </c>
      <c r="BI2070">
        <f t="shared" si="881"/>
        <v>2.2400000000000003E-2</v>
      </c>
      <c r="BK2070" s="1">
        <v>39549</v>
      </c>
      <c r="BL2070">
        <v>2.5397699999999999</v>
      </c>
      <c r="BM2070">
        <f t="shared" si="887"/>
        <v>2.5397699999999999E-2</v>
      </c>
      <c r="BP2070" s="1">
        <v>43054</v>
      </c>
      <c r="BQ2070">
        <v>205.37190000000001</v>
      </c>
      <c r="BR2070">
        <f t="shared" si="882"/>
        <v>2.0537190000000001</v>
      </c>
      <c r="BT2070" s="1">
        <v>43068</v>
      </c>
      <c r="BU2070">
        <v>-0.32900000000000001</v>
      </c>
      <c r="BV2070">
        <f t="shared" si="883"/>
        <v>-3.29E-3</v>
      </c>
      <c r="BX2070" s="1">
        <v>43068</v>
      </c>
      <c r="BY2070">
        <v>-0.27400000000000002</v>
      </c>
      <c r="BZ2070">
        <f t="shared" si="884"/>
        <v>-2.7400000000000002E-3</v>
      </c>
      <c r="CB2070" s="1">
        <v>43125</v>
      </c>
      <c r="CC2070">
        <v>-0.28000000000000003</v>
      </c>
      <c r="CD2070">
        <f t="shared" si="885"/>
        <v>-2.8000000000000004E-3</v>
      </c>
      <c r="CG2070" s="1"/>
    </row>
    <row r="2071" spans="1:85" x14ac:dyDescent="0.3">
      <c r="A2071" s="21">
        <f t="shared" si="886"/>
        <v>48710</v>
      </c>
      <c r="B2071" s="18">
        <f t="shared" si="870"/>
        <v>112.421875</v>
      </c>
      <c r="C2071">
        <f t="shared" si="866"/>
        <v>115</v>
      </c>
      <c r="D2071">
        <f t="shared" ca="1" si="873"/>
        <v>-7.5055555555555555</v>
      </c>
      <c r="E2071">
        <f ca="1">IF(currency="USD",'Future et co'!F2071,IF(currency="EUR",'Future et co'!G2071,FALSE))</f>
        <v>3.6070000000000005E-2</v>
      </c>
      <c r="F2071">
        <f t="shared" ca="1" si="874"/>
        <v>3.6070000000000005E-2</v>
      </c>
      <c r="G2071">
        <f t="shared" ca="1" si="875"/>
        <v>2.0569999999999998E-2</v>
      </c>
      <c r="L2071">
        <f t="shared" ca="1" si="876"/>
        <v>127.8</v>
      </c>
      <c r="M2071">
        <f t="shared" ca="1" si="871"/>
        <v>3.6070000000000005E-2</v>
      </c>
      <c r="R2071">
        <f t="shared" ca="1" si="877"/>
        <v>127.8</v>
      </c>
      <c r="S2071">
        <f t="shared" ca="1" si="872"/>
        <v>3.6070000000000005E-2</v>
      </c>
      <c r="U2071" s="1"/>
      <c r="W2071" t="str">
        <f t="shared" si="867"/>
        <v/>
      </c>
      <c r="Y2071" s="1"/>
      <c r="AA2071">
        <f t="shared" si="868"/>
        <v>0</v>
      </c>
      <c r="AC2071" s="1"/>
      <c r="AE2071">
        <f t="shared" si="869"/>
        <v>0</v>
      </c>
      <c r="AH2071" s="1"/>
      <c r="AI2071" s="17"/>
      <c r="AJ2071" s="25"/>
      <c r="AU2071" s="1">
        <v>43090</v>
      </c>
      <c r="AV2071">
        <v>1.405</v>
      </c>
      <c r="AW2071">
        <f t="shared" si="878"/>
        <v>1.405E-2</v>
      </c>
      <c r="AY2071" s="1">
        <v>43091</v>
      </c>
      <c r="AZ2071">
        <v>1.508</v>
      </c>
      <c r="BA2071">
        <f t="shared" si="879"/>
        <v>1.508E-2</v>
      </c>
      <c r="BC2071" s="1">
        <v>43124</v>
      </c>
      <c r="BD2071">
        <v>2.016</v>
      </c>
      <c r="BE2071">
        <f t="shared" si="880"/>
        <v>2.0160000000000001E-2</v>
      </c>
      <c r="BG2071" s="1">
        <v>43124</v>
      </c>
      <c r="BH2071">
        <v>2.226</v>
      </c>
      <c r="BI2071">
        <f t="shared" si="881"/>
        <v>2.2259999999999999E-2</v>
      </c>
      <c r="BK2071" s="1">
        <v>39552</v>
      </c>
      <c r="BL2071">
        <v>2.5284599999999999</v>
      </c>
      <c r="BM2071">
        <f t="shared" si="887"/>
        <v>2.5284600000000001E-2</v>
      </c>
      <c r="BP2071" s="1">
        <v>43053</v>
      </c>
      <c r="BQ2071">
        <v>205.05619999999999</v>
      </c>
      <c r="BR2071">
        <f t="shared" si="882"/>
        <v>2.0505619999999998</v>
      </c>
      <c r="BT2071" s="1">
        <v>43067</v>
      </c>
      <c r="BU2071">
        <v>-0.32900000000000001</v>
      </c>
      <c r="BV2071">
        <f t="shared" si="883"/>
        <v>-3.29E-3</v>
      </c>
      <c r="BX2071" s="1">
        <v>43067</v>
      </c>
      <c r="BY2071">
        <v>-0.27400000000000002</v>
      </c>
      <c r="BZ2071">
        <f t="shared" si="884"/>
        <v>-2.7400000000000002E-3</v>
      </c>
      <c r="CB2071" s="1">
        <v>43124</v>
      </c>
      <c r="CC2071">
        <v>-0.28000000000000003</v>
      </c>
      <c r="CD2071">
        <f t="shared" si="885"/>
        <v>-2.8000000000000004E-3</v>
      </c>
      <c r="CG2071" s="1"/>
    </row>
    <row r="2072" spans="1:85" x14ac:dyDescent="0.3">
      <c r="A2072" s="21">
        <f t="shared" si="886"/>
        <v>48711</v>
      </c>
      <c r="B2072" s="18">
        <f t="shared" si="870"/>
        <v>112.421875</v>
      </c>
      <c r="C2072">
        <f t="shared" si="866"/>
        <v>115</v>
      </c>
      <c r="D2072">
        <f t="shared" ca="1" si="873"/>
        <v>-7.5083333333333337</v>
      </c>
      <c r="E2072">
        <f ca="1">IF(currency="USD",'Future et co'!F2072,IF(currency="EUR",'Future et co'!G2072,FALSE))</f>
        <v>3.6070000000000005E-2</v>
      </c>
      <c r="F2072">
        <f t="shared" ca="1" si="874"/>
        <v>3.6070000000000005E-2</v>
      </c>
      <c r="G2072">
        <f t="shared" ca="1" si="875"/>
        <v>2.0569999999999998E-2</v>
      </c>
      <c r="L2072">
        <f t="shared" ca="1" si="876"/>
        <v>127.8</v>
      </c>
      <c r="M2072">
        <f t="shared" ca="1" si="871"/>
        <v>3.6070000000000005E-2</v>
      </c>
      <c r="R2072">
        <f t="shared" ca="1" si="877"/>
        <v>127.8</v>
      </c>
      <c r="S2072">
        <f t="shared" ca="1" si="872"/>
        <v>3.6070000000000005E-2</v>
      </c>
      <c r="U2072" s="1"/>
      <c r="W2072" t="str">
        <f t="shared" si="867"/>
        <v/>
      </c>
      <c r="Y2072" s="1"/>
      <c r="AA2072">
        <f t="shared" si="868"/>
        <v>0</v>
      </c>
      <c r="AC2072" s="1"/>
      <c r="AE2072">
        <f t="shared" si="869"/>
        <v>0</v>
      </c>
      <c r="AH2072" s="1"/>
      <c r="AI2072" s="17"/>
      <c r="AJ2072" s="25"/>
      <c r="AU2072" s="1">
        <v>43089</v>
      </c>
      <c r="AV2072">
        <v>1.399</v>
      </c>
      <c r="AW2072">
        <f t="shared" si="878"/>
        <v>1.3990000000000001E-2</v>
      </c>
      <c r="AY2072" s="1">
        <v>43090</v>
      </c>
      <c r="AZ2072">
        <v>1.4970000000000001</v>
      </c>
      <c r="BA2072">
        <f t="shared" si="879"/>
        <v>1.4970000000000001E-2</v>
      </c>
      <c r="BC2072" s="1">
        <v>43123</v>
      </c>
      <c r="BD2072">
        <v>2.0059999999999998</v>
      </c>
      <c r="BE2072">
        <f t="shared" si="880"/>
        <v>2.0059999999999998E-2</v>
      </c>
      <c r="BG2072" s="1">
        <v>43123</v>
      </c>
      <c r="BH2072">
        <v>2.2029999999999998</v>
      </c>
      <c r="BI2072">
        <f t="shared" si="881"/>
        <v>2.2029999999999998E-2</v>
      </c>
      <c r="BK2072" s="1">
        <v>39553</v>
      </c>
      <c r="BL2072">
        <v>2.5167199999999998</v>
      </c>
      <c r="BM2072">
        <f t="shared" si="887"/>
        <v>2.5167199999999997E-2</v>
      </c>
      <c r="BP2072" s="1">
        <v>43052</v>
      </c>
      <c r="BQ2072">
        <v>204.66480000000001</v>
      </c>
      <c r="BR2072">
        <f t="shared" si="882"/>
        <v>2.0466480000000002</v>
      </c>
      <c r="BT2072" s="1">
        <v>43066</v>
      </c>
      <c r="BU2072">
        <v>-0.32900000000000001</v>
      </c>
      <c r="BV2072">
        <f t="shared" si="883"/>
        <v>-3.29E-3</v>
      </c>
      <c r="BX2072" s="1">
        <v>43066</v>
      </c>
      <c r="BY2072">
        <v>-0.27200000000000002</v>
      </c>
      <c r="BZ2072">
        <f t="shared" si="884"/>
        <v>-2.7200000000000002E-3</v>
      </c>
      <c r="CB2072" s="1">
        <v>43123</v>
      </c>
      <c r="CC2072">
        <v>-0.28000000000000003</v>
      </c>
      <c r="CD2072">
        <f t="shared" si="885"/>
        <v>-2.8000000000000004E-3</v>
      </c>
      <c r="CG2072" s="1"/>
    </row>
    <row r="2073" spans="1:85" x14ac:dyDescent="0.3">
      <c r="A2073" s="21">
        <f t="shared" si="886"/>
        <v>48712</v>
      </c>
      <c r="B2073" s="18">
        <f t="shared" si="870"/>
        <v>112.421875</v>
      </c>
      <c r="C2073">
        <f t="shared" ref="C2073:C2136" si="888">CEILING(B2073,$C$9)</f>
        <v>115</v>
      </c>
      <c r="D2073">
        <f t="shared" ca="1" si="873"/>
        <v>-7.5111111111111111</v>
      </c>
      <c r="E2073">
        <f ca="1">IF(currency="USD",'Future et co'!F2073,IF(currency="EUR",'Future et co'!G2073,FALSE))</f>
        <v>3.6070000000000005E-2</v>
      </c>
      <c r="F2073">
        <f t="shared" ca="1" si="874"/>
        <v>3.6070000000000005E-2</v>
      </c>
      <c r="G2073">
        <f t="shared" ca="1" si="875"/>
        <v>2.0569999999999998E-2</v>
      </c>
      <c r="L2073">
        <f t="shared" ca="1" si="876"/>
        <v>127.8</v>
      </c>
      <c r="M2073">
        <f t="shared" ca="1" si="871"/>
        <v>3.6070000000000005E-2</v>
      </c>
      <c r="R2073">
        <f t="shared" ca="1" si="877"/>
        <v>127.8</v>
      </c>
      <c r="S2073">
        <f t="shared" ca="1" si="872"/>
        <v>3.6070000000000005E-2</v>
      </c>
      <c r="U2073" s="1"/>
      <c r="W2073" t="str">
        <f t="shared" si="867"/>
        <v/>
      </c>
      <c r="Y2073" s="1"/>
      <c r="AA2073">
        <f t="shared" si="868"/>
        <v>0</v>
      </c>
      <c r="AC2073" s="1"/>
      <c r="AE2073">
        <f t="shared" si="869"/>
        <v>0</v>
      </c>
      <c r="AH2073" s="1"/>
      <c r="AI2073" s="17"/>
      <c r="AJ2073" s="25"/>
      <c r="AU2073" s="1">
        <v>43088</v>
      </c>
      <c r="AV2073">
        <v>1.397</v>
      </c>
      <c r="AW2073">
        <f t="shared" si="878"/>
        <v>1.397E-2</v>
      </c>
      <c r="AY2073" s="1">
        <v>43089</v>
      </c>
      <c r="AZ2073">
        <v>1.49</v>
      </c>
      <c r="BA2073">
        <f t="shared" si="879"/>
        <v>1.49E-2</v>
      </c>
      <c r="BC2073" s="1">
        <v>43122</v>
      </c>
      <c r="BD2073">
        <v>2.0169999999999999</v>
      </c>
      <c r="BE2073">
        <f t="shared" si="880"/>
        <v>2.017E-2</v>
      </c>
      <c r="BG2073" s="1">
        <v>43122</v>
      </c>
      <c r="BH2073">
        <v>2.2280000000000002</v>
      </c>
      <c r="BI2073">
        <f t="shared" si="881"/>
        <v>2.2280000000000001E-2</v>
      </c>
      <c r="BK2073" s="1">
        <v>39554</v>
      </c>
      <c r="BL2073">
        <v>2.4525999999999999</v>
      </c>
      <c r="BM2073">
        <f t="shared" si="887"/>
        <v>2.4525999999999999E-2</v>
      </c>
      <c r="BP2073" s="1">
        <v>43049</v>
      </c>
      <c r="BQ2073">
        <v>204.80369999999999</v>
      </c>
      <c r="BR2073">
        <f t="shared" si="882"/>
        <v>2.0480369999999999</v>
      </c>
      <c r="BT2073" s="1">
        <v>43063</v>
      </c>
      <c r="BU2073">
        <v>-0.32900000000000001</v>
      </c>
      <c r="BV2073">
        <f t="shared" si="883"/>
        <v>-3.29E-3</v>
      </c>
      <c r="BX2073" s="1">
        <v>43063</v>
      </c>
      <c r="BY2073">
        <v>-0.27200000000000002</v>
      </c>
      <c r="BZ2073">
        <f t="shared" si="884"/>
        <v>-2.7200000000000002E-3</v>
      </c>
      <c r="CB2073" s="1">
        <v>43122</v>
      </c>
      <c r="CC2073">
        <v>-0.28000000000000003</v>
      </c>
      <c r="CD2073">
        <f t="shared" si="885"/>
        <v>-2.8000000000000004E-3</v>
      </c>
      <c r="CG2073" s="1"/>
    </row>
    <row r="2074" spans="1:85" x14ac:dyDescent="0.3">
      <c r="A2074" s="21">
        <f t="shared" si="886"/>
        <v>48715</v>
      </c>
      <c r="B2074" s="18">
        <f t="shared" si="870"/>
        <v>112.421875</v>
      </c>
      <c r="C2074">
        <f t="shared" si="888"/>
        <v>115</v>
      </c>
      <c r="D2074">
        <f t="shared" ca="1" si="873"/>
        <v>-7.5194444444444448</v>
      </c>
      <c r="E2074">
        <f ca="1">IF(currency="USD",'Future et co'!F2074,IF(currency="EUR",'Future et co'!G2074,FALSE))</f>
        <v>3.6070000000000005E-2</v>
      </c>
      <c r="F2074">
        <f t="shared" ca="1" si="874"/>
        <v>3.6070000000000005E-2</v>
      </c>
      <c r="G2074">
        <f t="shared" ca="1" si="875"/>
        <v>2.0569999999999998E-2</v>
      </c>
      <c r="L2074">
        <f t="shared" ca="1" si="876"/>
        <v>127.8</v>
      </c>
      <c r="M2074">
        <f t="shared" ca="1" si="871"/>
        <v>3.6070000000000005E-2</v>
      </c>
      <c r="R2074">
        <f t="shared" ca="1" si="877"/>
        <v>127.8</v>
      </c>
      <c r="S2074">
        <f t="shared" ca="1" si="872"/>
        <v>3.6070000000000005E-2</v>
      </c>
      <c r="U2074" s="1"/>
      <c r="W2074" t="str">
        <f t="shared" si="867"/>
        <v/>
      </c>
      <c r="Y2074" s="1"/>
      <c r="AA2074">
        <f t="shared" si="868"/>
        <v>0</v>
      </c>
      <c r="AC2074" s="1"/>
      <c r="AE2074">
        <f t="shared" si="869"/>
        <v>0</v>
      </c>
      <c r="AH2074" s="1"/>
      <c r="AI2074" s="17"/>
      <c r="AJ2074" s="25"/>
      <c r="AU2074" s="1">
        <v>43087</v>
      </c>
      <c r="AV2074">
        <v>1.39</v>
      </c>
      <c r="AW2074">
        <f t="shared" si="878"/>
        <v>1.3899999999999999E-2</v>
      </c>
      <c r="AY2074" s="1">
        <v>43088</v>
      </c>
      <c r="AZ2074">
        <v>1.488</v>
      </c>
      <c r="BA2074">
        <f t="shared" si="879"/>
        <v>1.4879999999999999E-2</v>
      </c>
      <c r="BC2074" s="1">
        <v>43119</v>
      </c>
      <c r="BD2074">
        <v>2.0150000000000001</v>
      </c>
      <c r="BE2074">
        <f t="shared" si="880"/>
        <v>2.0150000000000001E-2</v>
      </c>
      <c r="BG2074" s="1">
        <v>43119</v>
      </c>
      <c r="BH2074">
        <v>2.2440000000000002</v>
      </c>
      <c r="BI2074">
        <f t="shared" si="881"/>
        <v>2.2440000000000002E-2</v>
      </c>
      <c r="BK2074" s="1">
        <v>39555</v>
      </c>
      <c r="BL2074">
        <v>2.4625499999999998</v>
      </c>
      <c r="BM2074">
        <f t="shared" si="887"/>
        <v>2.4625499999999998E-2</v>
      </c>
      <c r="BP2074" s="1">
        <v>43048</v>
      </c>
      <c r="BQ2074">
        <v>205.2962</v>
      </c>
      <c r="BR2074">
        <f t="shared" si="882"/>
        <v>2.052962</v>
      </c>
      <c r="BT2074" s="1">
        <v>43062</v>
      </c>
      <c r="BU2074">
        <v>-0.32900000000000001</v>
      </c>
      <c r="BV2074">
        <f t="shared" si="883"/>
        <v>-3.29E-3</v>
      </c>
      <c r="BX2074" s="1">
        <v>43062</v>
      </c>
      <c r="BY2074">
        <v>-0.27100000000000002</v>
      </c>
      <c r="BZ2074">
        <f t="shared" si="884"/>
        <v>-2.7100000000000002E-3</v>
      </c>
      <c r="CB2074" s="1">
        <v>43119</v>
      </c>
      <c r="CC2074">
        <v>-0.28000000000000003</v>
      </c>
      <c r="CD2074">
        <f t="shared" si="885"/>
        <v>-2.8000000000000004E-3</v>
      </c>
      <c r="CG2074" s="1"/>
    </row>
    <row r="2075" spans="1:85" x14ac:dyDescent="0.3">
      <c r="A2075" s="21">
        <f t="shared" si="886"/>
        <v>48716</v>
      </c>
      <c r="B2075" s="18">
        <f t="shared" si="870"/>
        <v>112.421875</v>
      </c>
      <c r="C2075">
        <f t="shared" si="888"/>
        <v>115</v>
      </c>
      <c r="D2075">
        <f t="shared" ca="1" si="873"/>
        <v>-7.5222222222222221</v>
      </c>
      <c r="E2075">
        <f ca="1">IF(currency="USD",'Future et co'!F2075,IF(currency="EUR",'Future et co'!G2075,FALSE))</f>
        <v>3.6070000000000005E-2</v>
      </c>
      <c r="F2075">
        <f t="shared" ca="1" si="874"/>
        <v>3.6070000000000005E-2</v>
      </c>
      <c r="G2075">
        <f t="shared" ca="1" si="875"/>
        <v>2.0569999999999998E-2</v>
      </c>
      <c r="L2075">
        <f t="shared" ca="1" si="876"/>
        <v>127.8</v>
      </c>
      <c r="M2075">
        <f t="shared" ca="1" si="871"/>
        <v>3.6070000000000005E-2</v>
      </c>
      <c r="R2075">
        <f t="shared" ca="1" si="877"/>
        <v>127.8</v>
      </c>
      <c r="S2075">
        <f t="shared" ca="1" si="872"/>
        <v>3.6070000000000005E-2</v>
      </c>
      <c r="U2075" s="1"/>
      <c r="W2075" t="str">
        <f t="shared" si="867"/>
        <v/>
      </c>
      <c r="Y2075" s="1"/>
      <c r="AA2075">
        <f t="shared" si="868"/>
        <v>0</v>
      </c>
      <c r="AC2075" s="1"/>
      <c r="AE2075">
        <f t="shared" si="869"/>
        <v>0</v>
      </c>
      <c r="AH2075" s="1"/>
      <c r="AI2075" s="17"/>
      <c r="AJ2075" s="25"/>
      <c r="AU2075" s="1">
        <v>43084</v>
      </c>
      <c r="AV2075">
        <v>1.3939999999999999</v>
      </c>
      <c r="AW2075">
        <f t="shared" si="878"/>
        <v>1.3939999999999999E-2</v>
      </c>
      <c r="AY2075" s="1">
        <v>43087</v>
      </c>
      <c r="AZ2075">
        <v>1.484</v>
      </c>
      <c r="BA2075">
        <f t="shared" si="879"/>
        <v>1.4839999999999999E-2</v>
      </c>
      <c r="BC2075" s="1">
        <v>43118</v>
      </c>
      <c r="BD2075">
        <v>2.012</v>
      </c>
      <c r="BE2075">
        <f t="shared" si="880"/>
        <v>2.0119999999999999E-2</v>
      </c>
      <c r="BG2075" s="1">
        <v>43118</v>
      </c>
      <c r="BH2075">
        <v>2.2252999999999998</v>
      </c>
      <c r="BI2075">
        <f t="shared" si="881"/>
        <v>2.2252999999999998E-2</v>
      </c>
      <c r="BK2075" s="1">
        <v>39556</v>
      </c>
      <c r="BL2075">
        <v>2.4256899999999999</v>
      </c>
      <c r="BM2075">
        <f t="shared" si="887"/>
        <v>2.4256899999999998E-2</v>
      </c>
      <c r="BP2075" s="1">
        <v>43047</v>
      </c>
      <c r="BQ2075">
        <v>206.33160000000001</v>
      </c>
      <c r="BR2075">
        <f t="shared" si="882"/>
        <v>2.0633159999999999</v>
      </c>
      <c r="BT2075" s="1">
        <v>43061</v>
      </c>
      <c r="BU2075">
        <v>-0.32900000000000001</v>
      </c>
      <c r="BV2075">
        <f t="shared" si="883"/>
        <v>-3.29E-3</v>
      </c>
      <c r="BX2075" s="1">
        <v>43061</v>
      </c>
      <c r="BY2075">
        <v>-0.27200000000000002</v>
      </c>
      <c r="BZ2075">
        <f t="shared" si="884"/>
        <v>-2.7200000000000002E-3</v>
      </c>
      <c r="CB2075" s="1">
        <v>43118</v>
      </c>
      <c r="CC2075">
        <v>-0.28000000000000003</v>
      </c>
      <c r="CD2075">
        <f t="shared" si="885"/>
        <v>-2.8000000000000004E-3</v>
      </c>
      <c r="CG2075" s="1"/>
    </row>
    <row r="2076" spans="1:85" x14ac:dyDescent="0.3">
      <c r="A2076" s="21">
        <f t="shared" si="886"/>
        <v>48717</v>
      </c>
      <c r="B2076" s="18">
        <f t="shared" si="870"/>
        <v>112.421875</v>
      </c>
      <c r="C2076">
        <f t="shared" si="888"/>
        <v>115</v>
      </c>
      <c r="D2076">
        <f t="shared" ca="1" si="873"/>
        <v>-7.5250000000000004</v>
      </c>
      <c r="E2076">
        <f ca="1">IF(currency="USD",'Future et co'!F2076,IF(currency="EUR",'Future et co'!G2076,FALSE))</f>
        <v>3.6070000000000005E-2</v>
      </c>
      <c r="F2076">
        <f t="shared" ca="1" si="874"/>
        <v>3.6070000000000005E-2</v>
      </c>
      <c r="G2076">
        <f t="shared" ca="1" si="875"/>
        <v>2.0569999999999998E-2</v>
      </c>
      <c r="L2076">
        <f t="shared" ca="1" si="876"/>
        <v>127.8</v>
      </c>
      <c r="M2076">
        <f t="shared" ca="1" si="871"/>
        <v>3.6070000000000005E-2</v>
      </c>
      <c r="R2076">
        <f t="shared" ca="1" si="877"/>
        <v>127.8</v>
      </c>
      <c r="S2076">
        <f t="shared" ca="1" si="872"/>
        <v>3.6070000000000005E-2</v>
      </c>
      <c r="U2076" s="1"/>
      <c r="W2076" t="str">
        <f t="shared" si="867"/>
        <v/>
      </c>
      <c r="Y2076" s="1"/>
      <c r="AA2076">
        <f t="shared" si="868"/>
        <v>0</v>
      </c>
      <c r="AC2076" s="1"/>
      <c r="AE2076">
        <f t="shared" si="869"/>
        <v>0</v>
      </c>
      <c r="AH2076" s="1"/>
      <c r="AI2076" s="17"/>
      <c r="AJ2076" s="25"/>
      <c r="AU2076" s="1">
        <v>43083</v>
      </c>
      <c r="AV2076">
        <v>1.3979999999999999</v>
      </c>
      <c r="AW2076">
        <f t="shared" si="878"/>
        <v>1.3979999999999999E-2</v>
      </c>
      <c r="AY2076" s="1">
        <v>43084</v>
      </c>
      <c r="AZ2076">
        <v>1.4850000000000001</v>
      </c>
      <c r="BA2076">
        <f t="shared" si="879"/>
        <v>1.485E-2</v>
      </c>
      <c r="BC2076" s="1">
        <v>43117</v>
      </c>
      <c r="BD2076">
        <v>2.0049999999999999</v>
      </c>
      <c r="BE2076">
        <f t="shared" si="880"/>
        <v>2.0049999999999998E-2</v>
      </c>
      <c r="BG2076" s="1">
        <v>43117</v>
      </c>
      <c r="BH2076">
        <v>2.2050000000000001</v>
      </c>
      <c r="BI2076">
        <f t="shared" si="881"/>
        <v>2.205E-2</v>
      </c>
      <c r="BK2076" s="1">
        <v>39559</v>
      </c>
      <c r="BL2076">
        <v>2.4347099999999999</v>
      </c>
      <c r="BM2076">
        <f t="shared" si="887"/>
        <v>2.43471E-2</v>
      </c>
      <c r="BP2076" s="1">
        <v>43046</v>
      </c>
      <c r="BQ2076">
        <v>206.18010000000001</v>
      </c>
      <c r="BR2076">
        <f t="shared" si="882"/>
        <v>2.061801</v>
      </c>
      <c r="BT2076" s="1">
        <v>43060</v>
      </c>
      <c r="BU2076">
        <v>-0.32900000000000001</v>
      </c>
      <c r="BV2076">
        <f t="shared" si="883"/>
        <v>-3.29E-3</v>
      </c>
      <c r="BX2076" s="1">
        <v>43060</v>
      </c>
      <c r="BY2076">
        <v>-0.27300000000000002</v>
      </c>
      <c r="BZ2076">
        <f t="shared" si="884"/>
        <v>-2.7300000000000002E-3</v>
      </c>
      <c r="CB2076" s="1">
        <v>43117</v>
      </c>
      <c r="CC2076">
        <v>-0.28000000000000003</v>
      </c>
      <c r="CD2076">
        <f t="shared" si="885"/>
        <v>-2.8000000000000004E-3</v>
      </c>
      <c r="CG2076" s="1"/>
    </row>
    <row r="2077" spans="1:85" x14ac:dyDescent="0.3">
      <c r="A2077" s="21">
        <f t="shared" si="886"/>
        <v>48718</v>
      </c>
      <c r="B2077" s="18">
        <f t="shared" si="870"/>
        <v>112.421875</v>
      </c>
      <c r="C2077">
        <f t="shared" si="888"/>
        <v>115</v>
      </c>
      <c r="D2077">
        <f t="shared" ca="1" si="873"/>
        <v>-7.5277777777777777</v>
      </c>
      <c r="E2077">
        <f ca="1">IF(currency="USD",'Future et co'!F2077,IF(currency="EUR",'Future et co'!G2077,FALSE))</f>
        <v>3.6070000000000005E-2</v>
      </c>
      <c r="F2077">
        <f t="shared" ca="1" si="874"/>
        <v>3.6070000000000005E-2</v>
      </c>
      <c r="G2077">
        <f t="shared" ca="1" si="875"/>
        <v>2.0569999999999998E-2</v>
      </c>
      <c r="L2077">
        <f t="shared" ca="1" si="876"/>
        <v>127.8</v>
      </c>
      <c r="M2077">
        <f t="shared" ca="1" si="871"/>
        <v>3.6070000000000005E-2</v>
      </c>
      <c r="R2077">
        <f t="shared" ca="1" si="877"/>
        <v>127.8</v>
      </c>
      <c r="S2077">
        <f t="shared" ca="1" si="872"/>
        <v>3.6070000000000005E-2</v>
      </c>
      <c r="U2077" s="1"/>
      <c r="W2077" t="str">
        <f t="shared" si="867"/>
        <v/>
      </c>
      <c r="Y2077" s="1"/>
      <c r="AA2077">
        <f t="shared" si="868"/>
        <v>0</v>
      </c>
      <c r="AC2077" s="1"/>
      <c r="AE2077">
        <f t="shared" si="869"/>
        <v>0</v>
      </c>
      <c r="AH2077" s="1"/>
      <c r="AI2077" s="17"/>
      <c r="AJ2077" s="25"/>
      <c r="AU2077" s="1">
        <v>43082</v>
      </c>
      <c r="AV2077">
        <v>1.3959999999999999</v>
      </c>
      <c r="AW2077">
        <f t="shared" si="878"/>
        <v>1.3959999999999998E-2</v>
      </c>
      <c r="AY2077" s="1">
        <v>43083</v>
      </c>
      <c r="AZ2077">
        <v>1.4830000000000001</v>
      </c>
      <c r="BA2077">
        <f t="shared" si="879"/>
        <v>1.4830000000000001E-2</v>
      </c>
      <c r="BC2077" s="1">
        <v>43116</v>
      </c>
      <c r="BD2077">
        <v>1.992</v>
      </c>
      <c r="BE2077">
        <f t="shared" si="880"/>
        <v>1.992E-2</v>
      </c>
      <c r="BG2077" s="1">
        <v>43116</v>
      </c>
      <c r="BH2077">
        <v>2.169</v>
      </c>
      <c r="BI2077">
        <f t="shared" si="881"/>
        <v>2.1690000000000001E-2</v>
      </c>
      <c r="BK2077" s="1">
        <v>39560</v>
      </c>
      <c r="BL2077">
        <v>2.4557600000000002</v>
      </c>
      <c r="BM2077">
        <f t="shared" si="887"/>
        <v>2.4557600000000002E-2</v>
      </c>
      <c r="BP2077" s="1">
        <v>43045</v>
      </c>
      <c r="BQ2077">
        <v>206.0033</v>
      </c>
      <c r="BR2077">
        <f t="shared" si="882"/>
        <v>2.0600329999999998</v>
      </c>
      <c r="BT2077" s="1">
        <v>43059</v>
      </c>
      <c r="BU2077">
        <v>-0.32900000000000001</v>
      </c>
      <c r="BV2077">
        <f t="shared" si="883"/>
        <v>-3.29E-3</v>
      </c>
      <c r="BX2077" s="1">
        <v>43059</v>
      </c>
      <c r="BY2077">
        <v>-0.27400000000000002</v>
      </c>
      <c r="BZ2077">
        <f t="shared" si="884"/>
        <v>-2.7400000000000002E-3</v>
      </c>
      <c r="CB2077" s="1">
        <v>43116</v>
      </c>
      <c r="CC2077">
        <v>-0.27</v>
      </c>
      <c r="CD2077">
        <f t="shared" si="885"/>
        <v>-2.7000000000000001E-3</v>
      </c>
      <c r="CG2077" s="1"/>
    </row>
    <row r="2078" spans="1:85" x14ac:dyDescent="0.3">
      <c r="A2078" s="21">
        <f t="shared" si="886"/>
        <v>48719</v>
      </c>
      <c r="B2078" s="18">
        <f t="shared" si="870"/>
        <v>112.421875</v>
      </c>
      <c r="C2078">
        <f t="shared" si="888"/>
        <v>115</v>
      </c>
      <c r="D2078">
        <f t="shared" ca="1" si="873"/>
        <v>-7.5305555555555559</v>
      </c>
      <c r="E2078">
        <f ca="1">IF(currency="USD",'Future et co'!F2078,IF(currency="EUR",'Future et co'!G2078,FALSE))</f>
        <v>3.6070000000000005E-2</v>
      </c>
      <c r="F2078">
        <f t="shared" ca="1" si="874"/>
        <v>3.6070000000000005E-2</v>
      </c>
      <c r="G2078">
        <f t="shared" ca="1" si="875"/>
        <v>2.0569999999999998E-2</v>
      </c>
      <c r="L2078">
        <f t="shared" ca="1" si="876"/>
        <v>127.8</v>
      </c>
      <c r="M2078">
        <f t="shared" ca="1" si="871"/>
        <v>3.6070000000000005E-2</v>
      </c>
      <c r="R2078">
        <f t="shared" ca="1" si="877"/>
        <v>127.8</v>
      </c>
      <c r="S2078">
        <f t="shared" ca="1" si="872"/>
        <v>3.6070000000000005E-2</v>
      </c>
      <c r="U2078" s="1"/>
      <c r="W2078" t="str">
        <f t="shared" si="867"/>
        <v/>
      </c>
      <c r="Y2078" s="1"/>
      <c r="AA2078">
        <f t="shared" si="868"/>
        <v>0</v>
      </c>
      <c r="AC2078" s="1"/>
      <c r="AE2078">
        <f t="shared" si="869"/>
        <v>0</v>
      </c>
      <c r="AH2078" s="1"/>
      <c r="AI2078" s="17"/>
      <c r="AJ2078" s="25"/>
      <c r="AU2078" s="1">
        <v>43081</v>
      </c>
      <c r="AV2078">
        <v>1.393</v>
      </c>
      <c r="AW2078">
        <f t="shared" si="878"/>
        <v>1.393E-2</v>
      </c>
      <c r="AY2078" s="1">
        <v>43082</v>
      </c>
      <c r="AZ2078">
        <v>1.468</v>
      </c>
      <c r="BA2078">
        <f t="shared" si="879"/>
        <v>1.468E-2</v>
      </c>
      <c r="BC2078" s="1">
        <v>43115</v>
      </c>
      <c r="BD2078">
        <v>1.9830000000000001</v>
      </c>
      <c r="BE2078">
        <f t="shared" si="880"/>
        <v>1.983E-2</v>
      </c>
      <c r="BG2078" s="1">
        <v>43115</v>
      </c>
      <c r="BH2078">
        <v>2.1760000000000002</v>
      </c>
      <c r="BI2078">
        <f t="shared" si="881"/>
        <v>2.1760000000000002E-2</v>
      </c>
      <c r="BK2078" s="1">
        <v>39561</v>
      </c>
      <c r="BL2078">
        <v>2.4330500000000002</v>
      </c>
      <c r="BM2078">
        <f t="shared" si="887"/>
        <v>2.4330500000000001E-2</v>
      </c>
      <c r="BP2078" s="1">
        <v>43042</v>
      </c>
      <c r="BQ2078">
        <v>205.4982</v>
      </c>
      <c r="BR2078">
        <f t="shared" si="882"/>
        <v>2.0549819999999999</v>
      </c>
      <c r="BT2078" s="1">
        <v>43056</v>
      </c>
      <c r="BU2078">
        <v>-0.32900000000000001</v>
      </c>
      <c r="BV2078">
        <f t="shared" si="883"/>
        <v>-3.29E-3</v>
      </c>
      <c r="BX2078" s="1">
        <v>43056</v>
      </c>
      <c r="BY2078">
        <v>-0.27400000000000002</v>
      </c>
      <c r="BZ2078">
        <f t="shared" si="884"/>
        <v>-2.7400000000000002E-3</v>
      </c>
      <c r="CB2078" s="1">
        <v>43115</v>
      </c>
      <c r="CC2078">
        <v>-0.27</v>
      </c>
      <c r="CD2078">
        <f t="shared" si="885"/>
        <v>-2.7000000000000001E-3</v>
      </c>
      <c r="CG2078" s="1"/>
    </row>
    <row r="2079" spans="1:85" x14ac:dyDescent="0.3">
      <c r="A2079" s="21">
        <f t="shared" si="886"/>
        <v>48722</v>
      </c>
      <c r="B2079" s="18">
        <f t="shared" si="870"/>
        <v>112.421875</v>
      </c>
      <c r="C2079">
        <f t="shared" si="888"/>
        <v>115</v>
      </c>
      <c r="D2079">
        <f t="shared" ca="1" si="873"/>
        <v>-7.5388888888888888</v>
      </c>
      <c r="E2079">
        <f ca="1">IF(currency="USD",'Future et co'!F2079,IF(currency="EUR",'Future et co'!G2079,FALSE))</f>
        <v>3.6070000000000005E-2</v>
      </c>
      <c r="F2079">
        <f t="shared" ca="1" si="874"/>
        <v>3.6070000000000005E-2</v>
      </c>
      <c r="G2079">
        <f t="shared" ca="1" si="875"/>
        <v>2.0569999999999998E-2</v>
      </c>
      <c r="L2079">
        <f t="shared" ca="1" si="876"/>
        <v>127.8</v>
      </c>
      <c r="M2079">
        <f t="shared" ca="1" si="871"/>
        <v>3.6070000000000005E-2</v>
      </c>
      <c r="R2079">
        <f t="shared" ca="1" si="877"/>
        <v>127.8</v>
      </c>
      <c r="S2079">
        <f t="shared" ca="1" si="872"/>
        <v>3.6070000000000005E-2</v>
      </c>
      <c r="U2079" s="1"/>
      <c r="W2079" t="str">
        <f t="shared" si="867"/>
        <v/>
      </c>
      <c r="Y2079" s="1"/>
      <c r="AA2079">
        <f t="shared" si="868"/>
        <v>0</v>
      </c>
      <c r="AC2079" s="1"/>
      <c r="AE2079">
        <f t="shared" si="869"/>
        <v>0</v>
      </c>
      <c r="AH2079" s="1"/>
      <c r="AI2079" s="17"/>
      <c r="AJ2079" s="25"/>
      <c r="AU2079" s="1">
        <v>43080</v>
      </c>
      <c r="AV2079">
        <v>1.385</v>
      </c>
      <c r="AW2079">
        <f t="shared" si="878"/>
        <v>1.3849999999999999E-2</v>
      </c>
      <c r="AY2079" s="1">
        <v>43081</v>
      </c>
      <c r="AZ2079">
        <v>1.4710000000000001</v>
      </c>
      <c r="BA2079">
        <f t="shared" si="879"/>
        <v>1.4710000000000001E-2</v>
      </c>
      <c r="BC2079" s="1">
        <v>43112</v>
      </c>
      <c r="BD2079">
        <v>1.9690000000000001</v>
      </c>
      <c r="BE2079">
        <f t="shared" si="880"/>
        <v>1.9689999999999999E-2</v>
      </c>
      <c r="BG2079" s="1">
        <v>43112</v>
      </c>
      <c r="BH2079">
        <v>2.157</v>
      </c>
      <c r="BI2079">
        <f t="shared" si="881"/>
        <v>2.1569999999999999E-2</v>
      </c>
      <c r="BK2079" s="1">
        <v>39562</v>
      </c>
      <c r="BL2079">
        <v>2.4217399999999998</v>
      </c>
      <c r="BM2079">
        <f t="shared" si="887"/>
        <v>2.4217399999999997E-2</v>
      </c>
      <c r="BP2079" s="1">
        <v>43041</v>
      </c>
      <c r="BQ2079">
        <v>205.43510000000001</v>
      </c>
      <c r="BR2079">
        <f t="shared" si="882"/>
        <v>2.054351</v>
      </c>
      <c r="BT2079" s="1">
        <v>43055</v>
      </c>
      <c r="BU2079">
        <v>-0.32900000000000001</v>
      </c>
      <c r="BV2079">
        <f t="shared" si="883"/>
        <v>-3.29E-3</v>
      </c>
      <c r="BX2079" s="1">
        <v>43055</v>
      </c>
      <c r="BY2079">
        <v>-0.27500000000000002</v>
      </c>
      <c r="BZ2079">
        <f t="shared" si="884"/>
        <v>-2.7500000000000003E-3</v>
      </c>
      <c r="CB2079" s="1">
        <v>43112</v>
      </c>
      <c r="CC2079">
        <v>-0.27</v>
      </c>
      <c r="CD2079">
        <f t="shared" si="885"/>
        <v>-2.7000000000000001E-3</v>
      </c>
      <c r="CG2079" s="1"/>
    </row>
    <row r="2080" spans="1:85" x14ac:dyDescent="0.3">
      <c r="A2080" s="21">
        <f t="shared" si="886"/>
        <v>48723</v>
      </c>
      <c r="B2080" s="18">
        <f t="shared" si="870"/>
        <v>112.421875</v>
      </c>
      <c r="C2080">
        <f t="shared" si="888"/>
        <v>115</v>
      </c>
      <c r="D2080">
        <f t="shared" ca="1" si="873"/>
        <v>-7.541666666666667</v>
      </c>
      <c r="E2080">
        <f ca="1">IF(currency="USD",'Future et co'!F2080,IF(currency="EUR",'Future et co'!G2080,FALSE))</f>
        <v>3.6070000000000005E-2</v>
      </c>
      <c r="F2080">
        <f t="shared" ca="1" si="874"/>
        <v>3.6070000000000005E-2</v>
      </c>
      <c r="G2080">
        <f t="shared" ca="1" si="875"/>
        <v>2.0569999999999998E-2</v>
      </c>
      <c r="L2080">
        <f t="shared" ca="1" si="876"/>
        <v>127.8</v>
      </c>
      <c r="M2080">
        <f t="shared" ca="1" si="871"/>
        <v>3.6070000000000005E-2</v>
      </c>
      <c r="R2080">
        <f t="shared" ca="1" si="877"/>
        <v>127.8</v>
      </c>
      <c r="S2080">
        <f t="shared" ca="1" si="872"/>
        <v>3.6070000000000005E-2</v>
      </c>
      <c r="U2080" s="1"/>
      <c r="W2080" t="str">
        <f t="shared" si="867"/>
        <v/>
      </c>
      <c r="Y2080" s="1"/>
      <c r="AA2080">
        <f t="shared" si="868"/>
        <v>0</v>
      </c>
      <c r="AC2080" s="1"/>
      <c r="AE2080">
        <f t="shared" si="869"/>
        <v>0</v>
      </c>
      <c r="AH2080" s="1"/>
      <c r="AI2080" s="17"/>
      <c r="AJ2080" s="25"/>
      <c r="AU2080" s="1">
        <v>43077</v>
      </c>
      <c r="AV2080">
        <v>1.3839999999999999</v>
      </c>
      <c r="AW2080">
        <f t="shared" si="878"/>
        <v>1.3839999999999998E-2</v>
      </c>
      <c r="AY2080" s="1">
        <v>43080</v>
      </c>
      <c r="AZ2080">
        <v>1.4710000000000001</v>
      </c>
      <c r="BA2080">
        <f t="shared" si="879"/>
        <v>1.4710000000000001E-2</v>
      </c>
      <c r="BC2080" s="1">
        <v>43111</v>
      </c>
      <c r="BD2080">
        <v>1.9510000000000001</v>
      </c>
      <c r="BE2080">
        <f t="shared" si="880"/>
        <v>1.951E-2</v>
      </c>
      <c r="BG2080" s="1">
        <v>43111</v>
      </c>
      <c r="BH2080">
        <v>2.1419999999999999</v>
      </c>
      <c r="BI2080">
        <f t="shared" si="881"/>
        <v>2.1419999999999998E-2</v>
      </c>
      <c r="BK2080" s="1">
        <v>39563</v>
      </c>
      <c r="BL2080">
        <v>2.4045999999999998</v>
      </c>
      <c r="BM2080">
        <f t="shared" si="887"/>
        <v>2.4045999999999998E-2</v>
      </c>
      <c r="BP2080" s="1">
        <v>43040</v>
      </c>
      <c r="BQ2080">
        <v>205.35929999999999</v>
      </c>
      <c r="BR2080">
        <f t="shared" si="882"/>
        <v>2.0535929999999998</v>
      </c>
      <c r="BT2080" s="1">
        <v>43054</v>
      </c>
      <c r="BU2080">
        <v>-0.32900000000000001</v>
      </c>
      <c r="BV2080">
        <f t="shared" si="883"/>
        <v>-3.29E-3</v>
      </c>
      <c r="BX2080" s="1">
        <v>43054</v>
      </c>
      <c r="BY2080">
        <v>-0.27500000000000002</v>
      </c>
      <c r="BZ2080">
        <f t="shared" si="884"/>
        <v>-2.7500000000000003E-3</v>
      </c>
      <c r="CB2080" s="1">
        <v>43111</v>
      </c>
      <c r="CC2080">
        <v>-0.27</v>
      </c>
      <c r="CD2080">
        <f t="shared" si="885"/>
        <v>-2.7000000000000001E-3</v>
      </c>
      <c r="CG2080" s="1"/>
    </row>
    <row r="2081" spans="1:85" x14ac:dyDescent="0.3">
      <c r="A2081" s="21">
        <f t="shared" si="886"/>
        <v>48724</v>
      </c>
      <c r="B2081" s="18">
        <f t="shared" si="870"/>
        <v>112.421875</v>
      </c>
      <c r="C2081">
        <f t="shared" si="888"/>
        <v>115</v>
      </c>
      <c r="D2081">
        <f t="shared" ca="1" si="873"/>
        <v>-7.5444444444444443</v>
      </c>
      <c r="E2081">
        <f ca="1">IF(currency="USD",'Future et co'!F2081,IF(currency="EUR",'Future et co'!G2081,FALSE))</f>
        <v>3.6070000000000005E-2</v>
      </c>
      <c r="F2081">
        <f t="shared" ca="1" si="874"/>
        <v>3.6070000000000005E-2</v>
      </c>
      <c r="G2081">
        <f t="shared" ca="1" si="875"/>
        <v>2.0569999999999998E-2</v>
      </c>
      <c r="L2081">
        <f t="shared" ca="1" si="876"/>
        <v>127.8</v>
      </c>
      <c r="M2081">
        <f t="shared" ca="1" si="871"/>
        <v>3.6070000000000005E-2</v>
      </c>
      <c r="R2081">
        <f t="shared" ca="1" si="877"/>
        <v>127.8</v>
      </c>
      <c r="S2081">
        <f t="shared" ca="1" si="872"/>
        <v>3.6070000000000005E-2</v>
      </c>
      <c r="U2081" s="1"/>
      <c r="W2081" t="str">
        <f t="shared" ref="W2081:W2144" si="889">IF(U2081="","",V2081/100)</f>
        <v/>
      </c>
      <c r="Y2081" s="1"/>
      <c r="AA2081">
        <f t="shared" ref="AA2081:AA2144" si="890">Z2081/100</f>
        <v>0</v>
      </c>
      <c r="AC2081" s="1"/>
      <c r="AE2081">
        <f t="shared" ref="AE2081:AE2144" si="891">AD2081/100</f>
        <v>0</v>
      </c>
      <c r="AH2081" s="1"/>
      <c r="AI2081" s="17"/>
      <c r="AJ2081" s="25"/>
      <c r="AU2081" s="1">
        <v>43076</v>
      </c>
      <c r="AV2081">
        <v>1.38</v>
      </c>
      <c r="AW2081">
        <f t="shared" si="878"/>
        <v>1.38E-2</v>
      </c>
      <c r="AY2081" s="1">
        <v>43077</v>
      </c>
      <c r="AZ2081">
        <v>1.462</v>
      </c>
      <c r="BA2081">
        <f t="shared" si="879"/>
        <v>1.4619999999999999E-2</v>
      </c>
      <c r="BC2081" s="1">
        <v>43110</v>
      </c>
      <c r="BD2081">
        <v>1.95</v>
      </c>
      <c r="BE2081">
        <f t="shared" si="880"/>
        <v>1.95E-2</v>
      </c>
      <c r="BG2081" s="1">
        <v>43110</v>
      </c>
      <c r="BH2081">
        <v>2.1429999999999998</v>
      </c>
      <c r="BI2081">
        <f t="shared" si="881"/>
        <v>2.1429999999999998E-2</v>
      </c>
      <c r="BK2081" s="1">
        <v>39566</v>
      </c>
      <c r="BL2081">
        <v>2.4086599999999998</v>
      </c>
      <c r="BM2081">
        <f t="shared" si="887"/>
        <v>2.40866E-2</v>
      </c>
      <c r="BP2081" s="1">
        <v>43039</v>
      </c>
      <c r="BQ2081">
        <v>205.51089999999999</v>
      </c>
      <c r="BR2081">
        <f t="shared" si="882"/>
        <v>2.0551089999999999</v>
      </c>
      <c r="BT2081" s="1">
        <v>43053</v>
      </c>
      <c r="BU2081">
        <v>-0.32900000000000001</v>
      </c>
      <c r="BV2081">
        <f t="shared" si="883"/>
        <v>-3.29E-3</v>
      </c>
      <c r="BX2081" s="1">
        <v>43053</v>
      </c>
      <c r="BY2081">
        <v>-0.27500000000000002</v>
      </c>
      <c r="BZ2081">
        <f t="shared" si="884"/>
        <v>-2.7500000000000003E-3</v>
      </c>
      <c r="CB2081" s="1">
        <v>43110</v>
      </c>
      <c r="CC2081">
        <v>-0.28000000000000003</v>
      </c>
      <c r="CD2081">
        <f t="shared" si="885"/>
        <v>-2.8000000000000004E-3</v>
      </c>
      <c r="CG2081" s="1"/>
    </row>
    <row r="2082" spans="1:85" x14ac:dyDescent="0.3">
      <c r="A2082" s="21">
        <f t="shared" si="886"/>
        <v>48725</v>
      </c>
      <c r="B2082" s="18">
        <f t="shared" si="870"/>
        <v>112.421875</v>
      </c>
      <c r="C2082">
        <f t="shared" si="888"/>
        <v>115</v>
      </c>
      <c r="D2082">
        <f t="shared" ca="1" si="873"/>
        <v>-7.5472222222222225</v>
      </c>
      <c r="E2082">
        <f ca="1">IF(currency="USD",'Future et co'!F2082,IF(currency="EUR",'Future et co'!G2082,FALSE))</f>
        <v>3.6070000000000005E-2</v>
      </c>
      <c r="F2082">
        <f t="shared" ca="1" si="874"/>
        <v>3.6070000000000005E-2</v>
      </c>
      <c r="G2082">
        <f t="shared" ca="1" si="875"/>
        <v>2.0569999999999998E-2</v>
      </c>
      <c r="L2082">
        <f t="shared" ca="1" si="876"/>
        <v>127.8</v>
      </c>
      <c r="M2082">
        <f t="shared" ca="1" si="871"/>
        <v>3.6070000000000005E-2</v>
      </c>
      <c r="R2082">
        <f t="shared" ca="1" si="877"/>
        <v>127.8</v>
      </c>
      <c r="S2082">
        <f t="shared" ca="1" si="872"/>
        <v>3.6070000000000005E-2</v>
      </c>
      <c r="U2082" s="1"/>
      <c r="W2082" t="str">
        <f t="shared" si="889"/>
        <v/>
      </c>
      <c r="Y2082" s="1"/>
      <c r="AA2082">
        <f t="shared" si="890"/>
        <v>0</v>
      </c>
      <c r="AC2082" s="1"/>
      <c r="AE2082">
        <f t="shared" si="891"/>
        <v>0</v>
      </c>
      <c r="AH2082" s="1"/>
      <c r="AI2082" s="17"/>
      <c r="AJ2082" s="25"/>
      <c r="AU2082" s="1">
        <v>43075</v>
      </c>
      <c r="AV2082">
        <v>1.3740000000000001</v>
      </c>
      <c r="AW2082">
        <f t="shared" si="878"/>
        <v>1.374E-2</v>
      </c>
      <c r="AY2082" s="1">
        <v>43076</v>
      </c>
      <c r="AZ2082">
        <v>1.458</v>
      </c>
      <c r="BA2082">
        <f t="shared" si="879"/>
        <v>1.4579999999999999E-2</v>
      </c>
      <c r="BC2082" s="1">
        <v>43109</v>
      </c>
      <c r="BD2082">
        <v>1.9370000000000001</v>
      </c>
      <c r="BE2082">
        <f t="shared" si="880"/>
        <v>1.9370000000000002E-2</v>
      </c>
      <c r="BG2082" s="1">
        <v>43109</v>
      </c>
      <c r="BH2082">
        <v>2.1259999999999999</v>
      </c>
      <c r="BI2082">
        <f t="shared" si="881"/>
        <v>2.1259999999999998E-2</v>
      </c>
      <c r="BK2082" s="1">
        <v>39567</v>
      </c>
      <c r="BL2082">
        <v>2.4268900000000002</v>
      </c>
      <c r="BM2082">
        <f t="shared" si="887"/>
        <v>2.4268900000000003E-2</v>
      </c>
      <c r="BP2082" s="1">
        <v>43038</v>
      </c>
      <c r="BQ2082">
        <v>205.46039999999999</v>
      </c>
      <c r="BR2082">
        <f t="shared" si="882"/>
        <v>2.0546039999999999</v>
      </c>
      <c r="BT2082" s="1">
        <v>43052</v>
      </c>
      <c r="BU2082">
        <v>-0.32900000000000001</v>
      </c>
      <c r="BV2082">
        <f t="shared" si="883"/>
        <v>-3.29E-3</v>
      </c>
      <c r="BX2082" s="1">
        <v>43052</v>
      </c>
      <c r="BY2082">
        <v>-0.27500000000000002</v>
      </c>
      <c r="BZ2082">
        <f t="shared" si="884"/>
        <v>-2.7500000000000003E-3</v>
      </c>
      <c r="CB2082" s="1">
        <v>43109</v>
      </c>
      <c r="CC2082">
        <v>-0.28000000000000003</v>
      </c>
      <c r="CD2082">
        <f t="shared" si="885"/>
        <v>-2.8000000000000004E-3</v>
      </c>
      <c r="CG2082" s="1"/>
    </row>
    <row r="2083" spans="1:85" x14ac:dyDescent="0.3">
      <c r="A2083" s="21">
        <f t="shared" si="886"/>
        <v>48726</v>
      </c>
      <c r="B2083" s="18">
        <f t="shared" si="870"/>
        <v>112.421875</v>
      </c>
      <c r="C2083">
        <f t="shared" si="888"/>
        <v>115</v>
      </c>
      <c r="D2083">
        <f t="shared" ca="1" si="873"/>
        <v>-7.55</v>
      </c>
      <c r="E2083">
        <f ca="1">IF(currency="USD",'Future et co'!F2083,IF(currency="EUR",'Future et co'!G2083,FALSE))</f>
        <v>3.6070000000000005E-2</v>
      </c>
      <c r="F2083">
        <f t="shared" ca="1" si="874"/>
        <v>3.6070000000000005E-2</v>
      </c>
      <c r="G2083">
        <f t="shared" ca="1" si="875"/>
        <v>2.0569999999999998E-2</v>
      </c>
      <c r="L2083">
        <f t="shared" ca="1" si="876"/>
        <v>127.8</v>
      </c>
      <c r="M2083">
        <f t="shared" ca="1" si="871"/>
        <v>3.6070000000000005E-2</v>
      </c>
      <c r="R2083">
        <f t="shared" ca="1" si="877"/>
        <v>127.8</v>
      </c>
      <c r="S2083">
        <f t="shared" ca="1" si="872"/>
        <v>3.6070000000000005E-2</v>
      </c>
      <c r="U2083" s="1"/>
      <c r="W2083" t="str">
        <f t="shared" si="889"/>
        <v/>
      </c>
      <c r="Y2083" s="1"/>
      <c r="AA2083">
        <f t="shared" si="890"/>
        <v>0</v>
      </c>
      <c r="AC2083" s="1"/>
      <c r="AE2083">
        <f t="shared" si="891"/>
        <v>0</v>
      </c>
      <c r="AH2083" s="1"/>
      <c r="AI2083" s="17"/>
      <c r="AJ2083" s="25"/>
      <c r="AU2083" s="1">
        <v>43074</v>
      </c>
      <c r="AV2083">
        <v>1.371</v>
      </c>
      <c r="AW2083">
        <f t="shared" si="878"/>
        <v>1.371E-2</v>
      </c>
      <c r="AY2083" s="1">
        <v>43075</v>
      </c>
      <c r="AZ2083">
        <v>1.4470000000000001</v>
      </c>
      <c r="BA2083">
        <f t="shared" si="879"/>
        <v>1.447E-2</v>
      </c>
      <c r="BC2083" s="1">
        <v>43108</v>
      </c>
      <c r="BD2083">
        <v>1.93</v>
      </c>
      <c r="BE2083">
        <f t="shared" si="880"/>
        <v>1.9299999999999998E-2</v>
      </c>
      <c r="BG2083" s="1">
        <v>43108</v>
      </c>
      <c r="BH2083">
        <v>2.1120000000000001</v>
      </c>
      <c r="BI2083">
        <f t="shared" si="881"/>
        <v>2.112E-2</v>
      </c>
      <c r="BK2083" s="1">
        <v>39568</v>
      </c>
      <c r="BL2083">
        <v>2.45187</v>
      </c>
      <c r="BM2083">
        <f t="shared" si="887"/>
        <v>2.4518700000000001E-2</v>
      </c>
      <c r="BP2083" s="1">
        <v>43035</v>
      </c>
      <c r="BQ2083">
        <v>205.0437</v>
      </c>
      <c r="BR2083">
        <f t="shared" si="882"/>
        <v>2.0504370000000001</v>
      </c>
      <c r="BT2083" s="1">
        <v>43049</v>
      </c>
      <c r="BU2083">
        <v>-0.32900000000000001</v>
      </c>
      <c r="BV2083">
        <f t="shared" si="883"/>
        <v>-3.29E-3</v>
      </c>
      <c r="BX2083" s="1">
        <v>43049</v>
      </c>
      <c r="BY2083">
        <v>-0.27500000000000002</v>
      </c>
      <c r="BZ2083">
        <f t="shared" si="884"/>
        <v>-2.7500000000000003E-3</v>
      </c>
      <c r="CB2083" s="1">
        <v>43108</v>
      </c>
      <c r="CC2083">
        <v>-0.28000000000000003</v>
      </c>
      <c r="CD2083">
        <f t="shared" si="885"/>
        <v>-2.8000000000000004E-3</v>
      </c>
      <c r="CG2083" s="1"/>
    </row>
    <row r="2084" spans="1:85" x14ac:dyDescent="0.3">
      <c r="A2084" s="21">
        <f t="shared" si="886"/>
        <v>48729</v>
      </c>
      <c r="B2084" s="18">
        <f t="shared" si="870"/>
        <v>112.421875</v>
      </c>
      <c r="C2084">
        <f t="shared" si="888"/>
        <v>115</v>
      </c>
      <c r="D2084">
        <f t="shared" ca="1" si="873"/>
        <v>-7.5583333333333336</v>
      </c>
      <c r="E2084">
        <f ca="1">IF(currency="USD",'Future et co'!F2084,IF(currency="EUR",'Future et co'!G2084,FALSE))</f>
        <v>3.6070000000000005E-2</v>
      </c>
      <c r="F2084">
        <f t="shared" ca="1" si="874"/>
        <v>3.6070000000000005E-2</v>
      </c>
      <c r="G2084">
        <f t="shared" ca="1" si="875"/>
        <v>2.0569999999999998E-2</v>
      </c>
      <c r="L2084">
        <f t="shared" ca="1" si="876"/>
        <v>127.8</v>
      </c>
      <c r="M2084">
        <f t="shared" ca="1" si="871"/>
        <v>3.6070000000000005E-2</v>
      </c>
      <c r="R2084">
        <f t="shared" ca="1" si="877"/>
        <v>127.8</v>
      </c>
      <c r="S2084">
        <f t="shared" ca="1" si="872"/>
        <v>3.6070000000000005E-2</v>
      </c>
      <c r="U2084" s="1"/>
      <c r="W2084" t="str">
        <f t="shared" si="889"/>
        <v/>
      </c>
      <c r="Y2084" s="1"/>
      <c r="AA2084">
        <f t="shared" si="890"/>
        <v>0</v>
      </c>
      <c r="AC2084" s="1"/>
      <c r="AE2084">
        <f t="shared" si="891"/>
        <v>0</v>
      </c>
      <c r="AH2084" s="1"/>
      <c r="AI2084" s="17"/>
      <c r="AJ2084" s="25"/>
      <c r="AU2084" s="1">
        <v>43073</v>
      </c>
      <c r="AV2084">
        <v>1.3660000000000001</v>
      </c>
      <c r="AW2084">
        <f t="shared" si="878"/>
        <v>1.366E-2</v>
      </c>
      <c r="AY2084" s="1">
        <v>43074</v>
      </c>
      <c r="AZ2084">
        <v>1.448</v>
      </c>
      <c r="BA2084">
        <f t="shared" si="879"/>
        <v>1.448E-2</v>
      </c>
      <c r="BC2084" s="1">
        <v>43105</v>
      </c>
      <c r="BD2084">
        <v>1.927</v>
      </c>
      <c r="BE2084">
        <f t="shared" si="880"/>
        <v>1.9269999999999999E-2</v>
      </c>
      <c r="BG2084" s="1">
        <v>43105</v>
      </c>
      <c r="BH2084">
        <v>2.1240000000000001</v>
      </c>
      <c r="BI2084">
        <f t="shared" si="881"/>
        <v>2.1240000000000002E-2</v>
      </c>
      <c r="BK2084" s="1">
        <v>39569</v>
      </c>
      <c r="BL2084">
        <v>2.4134600000000002</v>
      </c>
      <c r="BM2084">
        <f t="shared" si="887"/>
        <v>2.4134600000000003E-2</v>
      </c>
      <c r="BP2084" s="1">
        <v>43034</v>
      </c>
      <c r="BQ2084">
        <v>204.07140000000001</v>
      </c>
      <c r="BR2084">
        <f t="shared" si="882"/>
        <v>2.0407139999999999</v>
      </c>
      <c r="BT2084" s="1">
        <v>43048</v>
      </c>
      <c r="BU2084">
        <v>-0.32900000000000001</v>
      </c>
      <c r="BV2084">
        <f t="shared" si="883"/>
        <v>-3.29E-3</v>
      </c>
      <c r="BX2084" s="1">
        <v>43048</v>
      </c>
      <c r="BY2084">
        <v>-0.27600000000000002</v>
      </c>
      <c r="BZ2084">
        <f t="shared" si="884"/>
        <v>-2.7600000000000003E-3</v>
      </c>
      <c r="CB2084" s="1">
        <v>43105</v>
      </c>
      <c r="CC2084">
        <v>-0.27</v>
      </c>
      <c r="CD2084">
        <f t="shared" si="885"/>
        <v>-2.7000000000000001E-3</v>
      </c>
      <c r="CG2084" s="1"/>
    </row>
    <row r="2085" spans="1:85" x14ac:dyDescent="0.3">
      <c r="A2085" s="21">
        <f t="shared" si="886"/>
        <v>48730</v>
      </c>
      <c r="B2085" s="18">
        <f t="shared" si="870"/>
        <v>112.421875</v>
      </c>
      <c r="C2085">
        <f t="shared" si="888"/>
        <v>115</v>
      </c>
      <c r="D2085">
        <f t="shared" ca="1" si="873"/>
        <v>-7.5611111111111109</v>
      </c>
      <c r="E2085">
        <f ca="1">IF(currency="USD",'Future et co'!F2085,IF(currency="EUR",'Future et co'!G2085,FALSE))</f>
        <v>3.6070000000000005E-2</v>
      </c>
      <c r="F2085">
        <f t="shared" ca="1" si="874"/>
        <v>3.6070000000000005E-2</v>
      </c>
      <c r="G2085">
        <f t="shared" ca="1" si="875"/>
        <v>2.0569999999999998E-2</v>
      </c>
      <c r="L2085">
        <f t="shared" ca="1" si="876"/>
        <v>127.8</v>
      </c>
      <c r="M2085">
        <f t="shared" ca="1" si="871"/>
        <v>3.6070000000000005E-2</v>
      </c>
      <c r="R2085">
        <f t="shared" ca="1" si="877"/>
        <v>127.8</v>
      </c>
      <c r="S2085">
        <f t="shared" ca="1" si="872"/>
        <v>3.6070000000000005E-2</v>
      </c>
      <c r="U2085" s="1"/>
      <c r="W2085" t="str">
        <f t="shared" si="889"/>
        <v/>
      </c>
      <c r="Y2085" s="1"/>
      <c r="AA2085">
        <f t="shared" si="890"/>
        <v>0</v>
      </c>
      <c r="AC2085" s="1"/>
      <c r="AE2085">
        <f t="shared" si="891"/>
        <v>0</v>
      </c>
      <c r="AH2085" s="1"/>
      <c r="AI2085" s="17"/>
      <c r="AJ2085" s="25"/>
      <c r="AU2085" s="1">
        <v>43070</v>
      </c>
      <c r="AV2085">
        <v>1.36</v>
      </c>
      <c r="AW2085">
        <f t="shared" si="878"/>
        <v>1.3600000000000001E-2</v>
      </c>
      <c r="AY2085" s="1">
        <v>43073</v>
      </c>
      <c r="AZ2085">
        <v>1.45</v>
      </c>
      <c r="BA2085">
        <f t="shared" si="879"/>
        <v>1.4499999999999999E-2</v>
      </c>
      <c r="BC2085" s="1">
        <v>43104</v>
      </c>
      <c r="BD2085">
        <v>1.9219999999999999</v>
      </c>
      <c r="BE2085">
        <f t="shared" si="880"/>
        <v>1.9220000000000001E-2</v>
      </c>
      <c r="BG2085" s="1">
        <v>43104</v>
      </c>
      <c r="BH2085">
        <v>2.1040000000000001</v>
      </c>
      <c r="BI2085">
        <f t="shared" si="881"/>
        <v>2.104E-2</v>
      </c>
      <c r="BK2085" s="1">
        <v>39570</v>
      </c>
      <c r="BL2085">
        <v>2.4047700000000001</v>
      </c>
      <c r="BM2085">
        <f t="shared" si="887"/>
        <v>2.4047700000000002E-2</v>
      </c>
      <c r="BP2085" s="1">
        <v>43033</v>
      </c>
      <c r="BQ2085">
        <v>203.35159999999999</v>
      </c>
      <c r="BR2085">
        <f t="shared" si="882"/>
        <v>2.0335160000000001</v>
      </c>
      <c r="BT2085" s="1">
        <v>43047</v>
      </c>
      <c r="BU2085">
        <v>-0.32900000000000001</v>
      </c>
      <c r="BV2085">
        <f t="shared" si="883"/>
        <v>-3.29E-3</v>
      </c>
      <c r="BX2085" s="1">
        <v>43047</v>
      </c>
      <c r="BY2085">
        <v>-0.27600000000000002</v>
      </c>
      <c r="BZ2085">
        <f t="shared" si="884"/>
        <v>-2.7600000000000003E-3</v>
      </c>
      <c r="CB2085" s="1">
        <v>43104</v>
      </c>
      <c r="CC2085">
        <v>-0.28000000000000003</v>
      </c>
      <c r="CD2085">
        <f t="shared" si="885"/>
        <v>-2.8000000000000004E-3</v>
      </c>
      <c r="CG2085" s="1"/>
    </row>
    <row r="2086" spans="1:85" x14ac:dyDescent="0.3">
      <c r="A2086" s="21">
        <f t="shared" si="886"/>
        <v>48731</v>
      </c>
      <c r="B2086" s="18">
        <f t="shared" si="870"/>
        <v>112.421875</v>
      </c>
      <c r="C2086">
        <f t="shared" si="888"/>
        <v>115</v>
      </c>
      <c r="D2086">
        <f t="shared" ca="1" si="873"/>
        <v>-7.5638888888888891</v>
      </c>
      <c r="E2086">
        <f ca="1">IF(currency="USD",'Future et co'!F2086,IF(currency="EUR",'Future et co'!G2086,FALSE))</f>
        <v>3.6070000000000005E-2</v>
      </c>
      <c r="F2086">
        <f t="shared" ca="1" si="874"/>
        <v>3.6070000000000005E-2</v>
      </c>
      <c r="G2086">
        <f t="shared" ca="1" si="875"/>
        <v>2.0569999999999998E-2</v>
      </c>
      <c r="L2086">
        <f t="shared" ca="1" si="876"/>
        <v>127.8</v>
      </c>
      <c r="M2086">
        <f t="shared" ca="1" si="871"/>
        <v>3.6070000000000005E-2</v>
      </c>
      <c r="R2086">
        <f t="shared" ca="1" si="877"/>
        <v>127.8</v>
      </c>
      <c r="S2086">
        <f t="shared" ca="1" si="872"/>
        <v>3.6070000000000005E-2</v>
      </c>
      <c r="U2086" s="1"/>
      <c r="W2086" t="str">
        <f t="shared" si="889"/>
        <v/>
      </c>
      <c r="Y2086" s="1"/>
      <c r="AA2086">
        <f t="shared" si="890"/>
        <v>0</v>
      </c>
      <c r="AC2086" s="1"/>
      <c r="AE2086">
        <f t="shared" si="891"/>
        <v>0</v>
      </c>
      <c r="AH2086" s="1"/>
      <c r="AI2086" s="17"/>
      <c r="AJ2086" s="25"/>
      <c r="AU2086" s="1">
        <v>43069</v>
      </c>
      <c r="AV2086">
        <v>1.3620000000000001</v>
      </c>
      <c r="AW2086">
        <f t="shared" si="878"/>
        <v>1.362E-2</v>
      </c>
      <c r="AY2086" s="1">
        <v>43070</v>
      </c>
      <c r="AZ2086">
        <v>1.4350000000000001</v>
      </c>
      <c r="BA2086">
        <f t="shared" si="879"/>
        <v>1.435E-2</v>
      </c>
      <c r="BC2086" s="1">
        <v>43103</v>
      </c>
      <c r="BD2086">
        <v>1.895</v>
      </c>
      <c r="BE2086">
        <f t="shared" si="880"/>
        <v>1.8950000000000002E-2</v>
      </c>
      <c r="BG2086" s="1">
        <v>43103</v>
      </c>
      <c r="BH2086">
        <v>2.0739999999999998</v>
      </c>
      <c r="BI2086">
        <f t="shared" si="881"/>
        <v>2.0739999999999998E-2</v>
      </c>
      <c r="BK2086" s="1">
        <v>39573</v>
      </c>
      <c r="BL2086">
        <v>2.4160300000000001</v>
      </c>
      <c r="BM2086">
        <f t="shared" si="887"/>
        <v>2.4160300000000003E-2</v>
      </c>
      <c r="BP2086" s="1">
        <v>43032</v>
      </c>
      <c r="BQ2086">
        <v>203.44</v>
      </c>
      <c r="BR2086">
        <f t="shared" si="882"/>
        <v>2.0343999999999998</v>
      </c>
      <c r="BT2086" s="1">
        <v>43046</v>
      </c>
      <c r="BU2086">
        <v>-0.32900000000000001</v>
      </c>
      <c r="BV2086">
        <f t="shared" si="883"/>
        <v>-3.29E-3</v>
      </c>
      <c r="BX2086" s="1">
        <v>43046</v>
      </c>
      <c r="BY2086">
        <v>-0.27500000000000002</v>
      </c>
      <c r="BZ2086">
        <f t="shared" si="884"/>
        <v>-2.7500000000000003E-3</v>
      </c>
      <c r="CB2086" s="1">
        <v>43103</v>
      </c>
      <c r="CC2086">
        <v>-0.28000000000000003</v>
      </c>
      <c r="CD2086">
        <f t="shared" si="885"/>
        <v>-2.8000000000000004E-3</v>
      </c>
      <c r="CG2086" s="1"/>
    </row>
    <row r="2087" spans="1:85" x14ac:dyDescent="0.3">
      <c r="A2087" s="21">
        <f t="shared" si="886"/>
        <v>48732</v>
      </c>
      <c r="B2087" s="18">
        <f t="shared" si="870"/>
        <v>112.421875</v>
      </c>
      <c r="C2087">
        <f t="shared" si="888"/>
        <v>115</v>
      </c>
      <c r="D2087">
        <f t="shared" ca="1" si="873"/>
        <v>-7.5666666666666664</v>
      </c>
      <c r="E2087">
        <f ca="1">IF(currency="USD",'Future et co'!F2087,IF(currency="EUR",'Future et co'!G2087,FALSE))</f>
        <v>3.6070000000000005E-2</v>
      </c>
      <c r="F2087">
        <f t="shared" ca="1" si="874"/>
        <v>3.6070000000000005E-2</v>
      </c>
      <c r="G2087">
        <f t="shared" ca="1" si="875"/>
        <v>2.0569999999999998E-2</v>
      </c>
      <c r="L2087">
        <f t="shared" ca="1" si="876"/>
        <v>127.8</v>
      </c>
      <c r="M2087">
        <f t="shared" ca="1" si="871"/>
        <v>3.6070000000000005E-2</v>
      </c>
      <c r="R2087">
        <f t="shared" ca="1" si="877"/>
        <v>127.8</v>
      </c>
      <c r="S2087">
        <f t="shared" ca="1" si="872"/>
        <v>3.6070000000000005E-2</v>
      </c>
      <c r="U2087" s="1"/>
      <c r="W2087" t="str">
        <f t="shared" si="889"/>
        <v/>
      </c>
      <c r="Y2087" s="1"/>
      <c r="AA2087">
        <f t="shared" si="890"/>
        <v>0</v>
      </c>
      <c r="AC2087" s="1"/>
      <c r="AE2087">
        <f t="shared" si="891"/>
        <v>0</v>
      </c>
      <c r="AH2087" s="1"/>
      <c r="AI2087" s="17"/>
      <c r="AJ2087" s="25"/>
      <c r="AU2087" s="1">
        <v>43068</v>
      </c>
      <c r="AV2087">
        <v>1.345</v>
      </c>
      <c r="AW2087">
        <f t="shared" si="878"/>
        <v>1.345E-2</v>
      </c>
      <c r="AY2087" s="1">
        <v>43069</v>
      </c>
      <c r="AZ2087">
        <v>1.4470000000000001</v>
      </c>
      <c r="BA2087">
        <f t="shared" si="879"/>
        <v>1.447E-2</v>
      </c>
      <c r="BC2087" s="1">
        <v>43102</v>
      </c>
      <c r="BD2087">
        <v>1.893</v>
      </c>
      <c r="BE2087">
        <f t="shared" si="880"/>
        <v>1.8929999999999999E-2</v>
      </c>
      <c r="BG2087" s="1">
        <v>43102</v>
      </c>
      <c r="BH2087">
        <v>2.0670000000000002</v>
      </c>
      <c r="BI2087">
        <f t="shared" si="881"/>
        <v>2.0670000000000001E-2</v>
      </c>
      <c r="BK2087" s="1">
        <v>39574</v>
      </c>
      <c r="BL2087">
        <v>2.3972899999999999</v>
      </c>
      <c r="BM2087">
        <f t="shared" si="887"/>
        <v>2.3972899999999998E-2</v>
      </c>
      <c r="BP2087" s="1">
        <v>43031</v>
      </c>
      <c r="BQ2087">
        <v>204.15979999999999</v>
      </c>
      <c r="BR2087">
        <f t="shared" si="882"/>
        <v>2.041598</v>
      </c>
      <c r="BT2087" s="1">
        <v>43045</v>
      </c>
      <c r="BU2087">
        <v>-0.32900000000000001</v>
      </c>
      <c r="BV2087">
        <f t="shared" si="883"/>
        <v>-3.29E-3</v>
      </c>
      <c r="BX2087" s="1">
        <v>43045</v>
      </c>
      <c r="BY2087">
        <v>-0.27600000000000002</v>
      </c>
      <c r="BZ2087">
        <f t="shared" si="884"/>
        <v>-2.7600000000000003E-3</v>
      </c>
      <c r="CB2087" s="1">
        <v>43102</v>
      </c>
      <c r="CC2087">
        <v>-0.28000000000000003</v>
      </c>
      <c r="CD2087">
        <f t="shared" si="885"/>
        <v>-2.8000000000000004E-3</v>
      </c>
      <c r="CG2087" s="1"/>
    </row>
    <row r="2088" spans="1:85" x14ac:dyDescent="0.3">
      <c r="A2088" s="21">
        <f t="shared" si="886"/>
        <v>48733</v>
      </c>
      <c r="B2088" s="18">
        <f t="shared" si="870"/>
        <v>112.421875</v>
      </c>
      <c r="C2088">
        <f t="shared" si="888"/>
        <v>115</v>
      </c>
      <c r="D2088">
        <f t="shared" ca="1" si="873"/>
        <v>-7.5694444444444446</v>
      </c>
      <c r="E2088">
        <f ca="1">IF(currency="USD",'Future et co'!F2088,IF(currency="EUR",'Future et co'!G2088,FALSE))</f>
        <v>3.6070000000000005E-2</v>
      </c>
      <c r="F2088">
        <f t="shared" ca="1" si="874"/>
        <v>3.6070000000000005E-2</v>
      </c>
      <c r="G2088">
        <f t="shared" ca="1" si="875"/>
        <v>2.0569999999999998E-2</v>
      </c>
      <c r="L2088">
        <f t="shared" ca="1" si="876"/>
        <v>127.8</v>
      </c>
      <c r="M2088">
        <f t="shared" ca="1" si="871"/>
        <v>3.6070000000000005E-2</v>
      </c>
      <c r="R2088">
        <f t="shared" ca="1" si="877"/>
        <v>127.8</v>
      </c>
      <c r="S2088">
        <f t="shared" ca="1" si="872"/>
        <v>3.6070000000000005E-2</v>
      </c>
      <c r="U2088" s="1"/>
      <c r="W2088" t="str">
        <f t="shared" si="889"/>
        <v/>
      </c>
      <c r="Y2088" s="1"/>
      <c r="AA2088">
        <f t="shared" si="890"/>
        <v>0</v>
      </c>
      <c r="AC2088" s="1"/>
      <c r="AE2088">
        <f t="shared" si="891"/>
        <v>0</v>
      </c>
      <c r="AH2088" s="1"/>
      <c r="AI2088" s="17"/>
      <c r="AJ2088" s="25"/>
      <c r="AU2088" s="1">
        <v>43067</v>
      </c>
      <c r="AV2088">
        <v>1.343</v>
      </c>
      <c r="AW2088">
        <f t="shared" si="878"/>
        <v>1.3429999999999999E-2</v>
      </c>
      <c r="AY2088" s="1">
        <v>43068</v>
      </c>
      <c r="AZ2088">
        <v>1.4259999999999999</v>
      </c>
      <c r="BA2088">
        <f t="shared" si="879"/>
        <v>1.426E-2</v>
      </c>
      <c r="BC2088" s="1">
        <v>43101</v>
      </c>
      <c r="BD2088">
        <v>1.869</v>
      </c>
      <c r="BE2088">
        <f t="shared" si="880"/>
        <v>1.8689999999999998E-2</v>
      </c>
      <c r="BG2088" s="1">
        <v>43101</v>
      </c>
      <c r="BH2088">
        <v>2.0579999999999998</v>
      </c>
      <c r="BI2088">
        <f t="shared" si="881"/>
        <v>2.0579999999999998E-2</v>
      </c>
      <c r="BK2088" s="1">
        <v>39575</v>
      </c>
      <c r="BL2088">
        <v>2.4207000000000001</v>
      </c>
      <c r="BM2088">
        <f t="shared" si="887"/>
        <v>2.4206999999999999E-2</v>
      </c>
      <c r="BP2088" s="1">
        <v>43028</v>
      </c>
      <c r="BQ2088">
        <v>203.85669999999999</v>
      </c>
      <c r="BR2088">
        <f t="shared" si="882"/>
        <v>2.038567</v>
      </c>
      <c r="BT2088" s="1">
        <v>43042</v>
      </c>
      <c r="BU2088">
        <v>-0.32900000000000001</v>
      </c>
      <c r="BV2088">
        <f t="shared" si="883"/>
        <v>-3.29E-3</v>
      </c>
      <c r="BX2088" s="1">
        <v>43042</v>
      </c>
      <c r="BY2088">
        <v>-0.27600000000000002</v>
      </c>
      <c r="BZ2088">
        <f t="shared" si="884"/>
        <v>-2.7600000000000003E-3</v>
      </c>
      <c r="CB2088" s="1">
        <v>43101</v>
      </c>
      <c r="CC2088">
        <v>-0.26200000000000001</v>
      </c>
      <c r="CD2088">
        <f t="shared" si="885"/>
        <v>-2.6199999999999999E-3</v>
      </c>
      <c r="CG2088" s="1"/>
    </row>
    <row r="2089" spans="1:85" x14ac:dyDescent="0.3">
      <c r="A2089" s="21">
        <f t="shared" si="886"/>
        <v>48736</v>
      </c>
      <c r="B2089" s="18">
        <f t="shared" si="870"/>
        <v>112.421875</v>
      </c>
      <c r="C2089">
        <f t="shared" si="888"/>
        <v>115</v>
      </c>
      <c r="D2089">
        <f t="shared" ca="1" si="873"/>
        <v>-7.5777777777777775</v>
      </c>
      <c r="E2089">
        <f ca="1">IF(currency="USD",'Future et co'!F2089,IF(currency="EUR",'Future et co'!G2089,FALSE))</f>
        <v>3.6070000000000005E-2</v>
      </c>
      <c r="F2089">
        <f t="shared" ca="1" si="874"/>
        <v>3.6070000000000005E-2</v>
      </c>
      <c r="G2089">
        <f t="shared" ca="1" si="875"/>
        <v>2.0569999999999998E-2</v>
      </c>
      <c r="L2089">
        <f t="shared" ca="1" si="876"/>
        <v>127.8</v>
      </c>
      <c r="M2089">
        <f t="shared" ca="1" si="871"/>
        <v>3.6070000000000005E-2</v>
      </c>
      <c r="R2089">
        <f t="shared" ca="1" si="877"/>
        <v>127.8</v>
      </c>
      <c r="S2089">
        <f t="shared" ca="1" si="872"/>
        <v>3.6070000000000005E-2</v>
      </c>
      <c r="U2089" s="1"/>
      <c r="W2089" t="str">
        <f t="shared" si="889"/>
        <v/>
      </c>
      <c r="Y2089" s="1"/>
      <c r="AA2089">
        <f t="shared" si="890"/>
        <v>0</v>
      </c>
      <c r="AC2089" s="1"/>
      <c r="AE2089">
        <f t="shared" si="891"/>
        <v>0</v>
      </c>
      <c r="AH2089" s="1"/>
      <c r="AI2089" s="17"/>
      <c r="AJ2089" s="25"/>
      <c r="AU2089" s="1">
        <v>43066</v>
      </c>
      <c r="AV2089">
        <v>1.345</v>
      </c>
      <c r="AW2089">
        <f t="shared" si="878"/>
        <v>1.345E-2</v>
      </c>
      <c r="AY2089" s="1">
        <v>43067</v>
      </c>
      <c r="AZ2089">
        <v>1.423</v>
      </c>
      <c r="BA2089">
        <f t="shared" si="879"/>
        <v>1.423E-2</v>
      </c>
      <c r="BC2089" s="1">
        <v>43098</v>
      </c>
      <c r="BD2089">
        <v>1.8779999999999999</v>
      </c>
      <c r="BE2089">
        <f t="shared" si="880"/>
        <v>1.8779999999999998E-2</v>
      </c>
      <c r="BG2089" s="1">
        <v>43098</v>
      </c>
      <c r="BH2089">
        <v>2.0482</v>
      </c>
      <c r="BI2089">
        <f t="shared" si="881"/>
        <v>2.0482E-2</v>
      </c>
      <c r="BK2089" s="1">
        <v>39576</v>
      </c>
      <c r="BL2089">
        <v>2.41289</v>
      </c>
      <c r="BM2089">
        <f t="shared" si="887"/>
        <v>2.4128899999999998E-2</v>
      </c>
      <c r="BP2089" s="1">
        <v>43027</v>
      </c>
      <c r="BQ2089">
        <v>204.91739999999999</v>
      </c>
      <c r="BR2089">
        <f t="shared" si="882"/>
        <v>2.0491739999999998</v>
      </c>
      <c r="BT2089" s="1">
        <v>43041</v>
      </c>
      <c r="BU2089">
        <v>-0.32900000000000001</v>
      </c>
      <c r="BV2089">
        <f t="shared" si="883"/>
        <v>-3.29E-3</v>
      </c>
      <c r="BX2089" s="1">
        <v>43041</v>
      </c>
      <c r="BY2089">
        <v>-0.27600000000000002</v>
      </c>
      <c r="BZ2089">
        <f t="shared" si="884"/>
        <v>-2.7600000000000003E-3</v>
      </c>
      <c r="CB2089" s="1">
        <v>43098</v>
      </c>
      <c r="CC2089">
        <v>-0.28000000000000003</v>
      </c>
      <c r="CD2089">
        <f t="shared" si="885"/>
        <v>-2.8000000000000004E-3</v>
      </c>
      <c r="CG2089" s="1"/>
    </row>
    <row r="2090" spans="1:85" x14ac:dyDescent="0.3">
      <c r="A2090" s="21">
        <f t="shared" si="886"/>
        <v>48737</v>
      </c>
      <c r="B2090" s="18">
        <f t="shared" si="870"/>
        <v>112.421875</v>
      </c>
      <c r="C2090">
        <f t="shared" si="888"/>
        <v>115</v>
      </c>
      <c r="D2090">
        <f t="shared" ca="1" si="873"/>
        <v>-7.5805555555555557</v>
      </c>
      <c r="E2090">
        <f ca="1">IF(currency="USD",'Future et co'!F2090,IF(currency="EUR",'Future et co'!G2090,FALSE))</f>
        <v>3.6070000000000005E-2</v>
      </c>
      <c r="F2090">
        <f t="shared" ca="1" si="874"/>
        <v>3.6070000000000005E-2</v>
      </c>
      <c r="G2090">
        <f t="shared" ca="1" si="875"/>
        <v>2.0569999999999998E-2</v>
      </c>
      <c r="L2090">
        <f t="shared" ca="1" si="876"/>
        <v>127.8</v>
      </c>
      <c r="M2090">
        <f t="shared" ca="1" si="871"/>
        <v>3.6070000000000005E-2</v>
      </c>
      <c r="R2090">
        <f t="shared" ca="1" si="877"/>
        <v>127.8</v>
      </c>
      <c r="S2090">
        <f t="shared" ca="1" si="872"/>
        <v>3.6070000000000005E-2</v>
      </c>
      <c r="U2090" s="1"/>
      <c r="W2090" t="str">
        <f t="shared" si="889"/>
        <v/>
      </c>
      <c r="Y2090" s="1"/>
      <c r="AA2090">
        <f t="shared" si="890"/>
        <v>0</v>
      </c>
      <c r="AC2090" s="1"/>
      <c r="AE2090">
        <f t="shared" si="891"/>
        <v>0</v>
      </c>
      <c r="AH2090" s="1"/>
      <c r="AI2090" s="17"/>
      <c r="AJ2090" s="25"/>
      <c r="AU2090" s="1">
        <v>43063</v>
      </c>
      <c r="AV2090">
        <v>1.339</v>
      </c>
      <c r="AW2090">
        <f t="shared" si="878"/>
        <v>1.3389999999999999E-2</v>
      </c>
      <c r="AY2090" s="1">
        <v>43066</v>
      </c>
      <c r="AZ2090">
        <v>1.4139999999999999</v>
      </c>
      <c r="BA2090">
        <f t="shared" si="879"/>
        <v>1.414E-2</v>
      </c>
      <c r="BC2090" s="1">
        <v>43097</v>
      </c>
      <c r="BD2090">
        <v>1.8740000000000001</v>
      </c>
      <c r="BE2090">
        <f t="shared" si="880"/>
        <v>1.874E-2</v>
      </c>
      <c r="BG2090" s="1">
        <v>43097</v>
      </c>
      <c r="BH2090">
        <v>2.0489999999999999</v>
      </c>
      <c r="BI2090">
        <f t="shared" si="881"/>
        <v>2.0489999999999998E-2</v>
      </c>
      <c r="BK2090" s="1">
        <v>39577</v>
      </c>
      <c r="BL2090">
        <v>2.4305599999999998</v>
      </c>
      <c r="BM2090">
        <f t="shared" si="887"/>
        <v>2.4305599999999997E-2</v>
      </c>
      <c r="BP2090" s="1">
        <v>43026</v>
      </c>
      <c r="BQ2090">
        <v>204.7912</v>
      </c>
      <c r="BR2090">
        <f t="shared" si="882"/>
        <v>2.0479120000000002</v>
      </c>
      <c r="BT2090" s="1">
        <v>43040</v>
      </c>
      <c r="BU2090">
        <v>-0.32900000000000001</v>
      </c>
      <c r="BV2090">
        <f t="shared" si="883"/>
        <v>-3.29E-3</v>
      </c>
      <c r="BX2090" s="1">
        <v>43040</v>
      </c>
      <c r="BY2090">
        <v>-0.27600000000000002</v>
      </c>
      <c r="BZ2090">
        <f t="shared" si="884"/>
        <v>-2.7600000000000003E-3</v>
      </c>
      <c r="CB2090" s="1">
        <v>43097</v>
      </c>
      <c r="CC2090">
        <v>-0.28000000000000003</v>
      </c>
      <c r="CD2090">
        <f t="shared" si="885"/>
        <v>-2.8000000000000004E-3</v>
      </c>
      <c r="CG2090" s="1"/>
    </row>
    <row r="2091" spans="1:85" x14ac:dyDescent="0.3">
      <c r="A2091" s="21">
        <f t="shared" si="886"/>
        <v>48738</v>
      </c>
      <c r="B2091" s="18">
        <f t="shared" si="870"/>
        <v>112.421875</v>
      </c>
      <c r="C2091">
        <f t="shared" si="888"/>
        <v>115</v>
      </c>
      <c r="D2091">
        <f t="shared" ca="1" si="873"/>
        <v>-7.583333333333333</v>
      </c>
      <c r="E2091">
        <f ca="1">IF(currency="USD",'Future et co'!F2091,IF(currency="EUR",'Future et co'!G2091,FALSE))</f>
        <v>3.6070000000000005E-2</v>
      </c>
      <c r="F2091">
        <f t="shared" ca="1" si="874"/>
        <v>3.6070000000000005E-2</v>
      </c>
      <c r="G2091">
        <f t="shared" ca="1" si="875"/>
        <v>2.0569999999999998E-2</v>
      </c>
      <c r="L2091">
        <f t="shared" ca="1" si="876"/>
        <v>127.8</v>
      </c>
      <c r="M2091">
        <f t="shared" ca="1" si="871"/>
        <v>3.6070000000000005E-2</v>
      </c>
      <c r="R2091">
        <f t="shared" ca="1" si="877"/>
        <v>127.8</v>
      </c>
      <c r="S2091">
        <f t="shared" ca="1" si="872"/>
        <v>3.6070000000000005E-2</v>
      </c>
      <c r="U2091" s="1"/>
      <c r="W2091" t="str">
        <f t="shared" si="889"/>
        <v/>
      </c>
      <c r="Y2091" s="1"/>
      <c r="AA2091">
        <f t="shared" si="890"/>
        <v>0</v>
      </c>
      <c r="AC2091" s="1"/>
      <c r="AE2091">
        <f t="shared" si="891"/>
        <v>0</v>
      </c>
      <c r="AH2091" s="1"/>
      <c r="AI2091" s="17"/>
      <c r="AJ2091" s="25"/>
      <c r="AU2091" s="1">
        <v>43062</v>
      </c>
      <c r="AV2091">
        <v>1.3440000000000001</v>
      </c>
      <c r="AW2091">
        <f t="shared" si="878"/>
        <v>1.3440000000000001E-2</v>
      </c>
      <c r="AY2091" s="1">
        <v>43063</v>
      </c>
      <c r="AZ2091">
        <v>1.4179999999999999</v>
      </c>
      <c r="BA2091">
        <f t="shared" si="879"/>
        <v>1.418E-2</v>
      </c>
      <c r="BC2091" s="1">
        <v>43096</v>
      </c>
      <c r="BD2091">
        <v>1.871</v>
      </c>
      <c r="BE2091">
        <f t="shared" si="880"/>
        <v>1.8710000000000001E-2</v>
      </c>
      <c r="BG2091" s="1">
        <v>43096</v>
      </c>
      <c r="BH2091">
        <v>2.04</v>
      </c>
      <c r="BI2091">
        <f t="shared" si="881"/>
        <v>2.0400000000000001E-2</v>
      </c>
      <c r="BK2091" s="1">
        <v>39580</v>
      </c>
      <c r="BL2091">
        <v>2.40463</v>
      </c>
      <c r="BM2091">
        <f t="shared" si="887"/>
        <v>2.40463E-2</v>
      </c>
      <c r="BP2091" s="1">
        <v>43025</v>
      </c>
      <c r="BQ2091">
        <v>205.3468</v>
      </c>
      <c r="BR2091">
        <f t="shared" si="882"/>
        <v>2.0534680000000001</v>
      </c>
      <c r="BT2091" s="1">
        <v>43039</v>
      </c>
      <c r="BU2091">
        <v>-0.33100000000000002</v>
      </c>
      <c r="BV2091">
        <f t="shared" si="883"/>
        <v>-3.31E-3</v>
      </c>
      <c r="BX2091" s="1">
        <v>43039</v>
      </c>
      <c r="BY2091">
        <v>-0.27600000000000002</v>
      </c>
      <c r="BZ2091">
        <f t="shared" si="884"/>
        <v>-2.7600000000000003E-3</v>
      </c>
      <c r="CB2091" s="1">
        <v>43096</v>
      </c>
      <c r="CC2091">
        <v>-0.28000000000000003</v>
      </c>
      <c r="CD2091">
        <f t="shared" si="885"/>
        <v>-2.8000000000000004E-3</v>
      </c>
      <c r="CG2091" s="1"/>
    </row>
    <row r="2092" spans="1:85" x14ac:dyDescent="0.3">
      <c r="A2092" s="21">
        <f t="shared" si="886"/>
        <v>48739</v>
      </c>
      <c r="B2092" s="18">
        <f t="shared" si="870"/>
        <v>112.421875</v>
      </c>
      <c r="C2092">
        <f t="shared" si="888"/>
        <v>115</v>
      </c>
      <c r="D2092">
        <f t="shared" ca="1" si="873"/>
        <v>-7.5861111111111112</v>
      </c>
      <c r="E2092">
        <f ca="1">IF(currency="USD",'Future et co'!F2092,IF(currency="EUR",'Future et co'!G2092,FALSE))</f>
        <v>3.6070000000000005E-2</v>
      </c>
      <c r="F2092">
        <f t="shared" ca="1" si="874"/>
        <v>3.6070000000000005E-2</v>
      </c>
      <c r="G2092">
        <f t="shared" ca="1" si="875"/>
        <v>2.0569999999999998E-2</v>
      </c>
      <c r="L2092">
        <f t="shared" ca="1" si="876"/>
        <v>127.8</v>
      </c>
      <c r="M2092">
        <f t="shared" ca="1" si="871"/>
        <v>3.6070000000000005E-2</v>
      </c>
      <c r="R2092">
        <f t="shared" ca="1" si="877"/>
        <v>127.8</v>
      </c>
      <c r="S2092">
        <f t="shared" ca="1" si="872"/>
        <v>3.6070000000000005E-2</v>
      </c>
      <c r="U2092" s="1"/>
      <c r="W2092" t="str">
        <f t="shared" si="889"/>
        <v/>
      </c>
      <c r="Y2092" s="1"/>
      <c r="AA2092">
        <f t="shared" si="890"/>
        <v>0</v>
      </c>
      <c r="AC2092" s="1"/>
      <c r="AE2092">
        <f t="shared" si="891"/>
        <v>0</v>
      </c>
      <c r="AH2092" s="1"/>
      <c r="AI2092" s="17"/>
      <c r="AJ2092" s="25"/>
      <c r="AU2092" s="1">
        <v>43061</v>
      </c>
      <c r="AV2092">
        <v>1.34</v>
      </c>
      <c r="AW2092">
        <f t="shared" si="878"/>
        <v>1.34E-2</v>
      </c>
      <c r="AY2092" s="1">
        <v>43062</v>
      </c>
      <c r="AZ2092">
        <v>1.411</v>
      </c>
      <c r="BA2092">
        <f t="shared" si="879"/>
        <v>1.4110000000000001E-2</v>
      </c>
      <c r="BC2092" s="1">
        <v>43095</v>
      </c>
      <c r="BD2092">
        <v>1.8919999999999999</v>
      </c>
      <c r="BE2092">
        <f t="shared" si="880"/>
        <v>1.8919999999999999E-2</v>
      </c>
      <c r="BG2092" s="1">
        <v>43095</v>
      </c>
      <c r="BH2092">
        <v>2.081</v>
      </c>
      <c r="BI2092">
        <f t="shared" si="881"/>
        <v>2.0809999999999999E-2</v>
      </c>
      <c r="BK2092" s="1">
        <v>39581</v>
      </c>
      <c r="BL2092">
        <v>2.4070399999999998</v>
      </c>
      <c r="BM2092">
        <f t="shared" si="887"/>
        <v>2.4070399999999999E-2</v>
      </c>
      <c r="BP2092" s="1">
        <v>43024</v>
      </c>
      <c r="BQ2092">
        <v>205.1447</v>
      </c>
      <c r="BR2092">
        <f t="shared" si="882"/>
        <v>2.051447</v>
      </c>
      <c r="BT2092" s="1">
        <v>43038</v>
      </c>
      <c r="BU2092">
        <v>-0.33100000000000002</v>
      </c>
      <c r="BV2092">
        <f t="shared" si="883"/>
        <v>-3.31E-3</v>
      </c>
      <c r="BX2092" s="1">
        <v>43038</v>
      </c>
      <c r="BY2092">
        <v>-0.27600000000000002</v>
      </c>
      <c r="BZ2092">
        <f t="shared" si="884"/>
        <v>-2.7600000000000003E-3</v>
      </c>
      <c r="CB2092" s="1">
        <v>43095</v>
      </c>
      <c r="CC2092">
        <v>-0.27500000000000002</v>
      </c>
      <c r="CD2092">
        <f t="shared" si="885"/>
        <v>-2.7500000000000003E-3</v>
      </c>
      <c r="CG2092" s="1"/>
    </row>
    <row r="2093" spans="1:85" x14ac:dyDescent="0.3">
      <c r="A2093" s="21">
        <f t="shared" si="886"/>
        <v>48740</v>
      </c>
      <c r="B2093" s="18">
        <f t="shared" si="870"/>
        <v>112.421875</v>
      </c>
      <c r="C2093">
        <f t="shared" si="888"/>
        <v>115</v>
      </c>
      <c r="D2093">
        <f t="shared" ca="1" si="873"/>
        <v>-7.5888888888888886</v>
      </c>
      <c r="E2093">
        <f ca="1">IF(currency="USD",'Future et co'!F2093,IF(currency="EUR",'Future et co'!G2093,FALSE))</f>
        <v>3.6070000000000005E-2</v>
      </c>
      <c r="F2093">
        <f t="shared" ca="1" si="874"/>
        <v>3.6070000000000005E-2</v>
      </c>
      <c r="G2093">
        <f t="shared" ca="1" si="875"/>
        <v>2.0569999999999998E-2</v>
      </c>
      <c r="L2093">
        <f t="shared" ca="1" si="876"/>
        <v>127.8</v>
      </c>
      <c r="M2093">
        <f t="shared" ca="1" si="871"/>
        <v>3.6070000000000005E-2</v>
      </c>
      <c r="R2093">
        <f t="shared" ca="1" si="877"/>
        <v>127.8</v>
      </c>
      <c r="S2093">
        <f t="shared" ca="1" si="872"/>
        <v>3.6070000000000005E-2</v>
      </c>
      <c r="U2093" s="1"/>
      <c r="W2093" t="str">
        <f t="shared" si="889"/>
        <v/>
      </c>
      <c r="Y2093" s="1"/>
      <c r="AA2093">
        <f t="shared" si="890"/>
        <v>0</v>
      </c>
      <c r="AC2093" s="1"/>
      <c r="AE2093">
        <f t="shared" si="891"/>
        <v>0</v>
      </c>
      <c r="AH2093" s="1"/>
      <c r="AI2093" s="17"/>
      <c r="AJ2093" s="25"/>
      <c r="AU2093" s="1">
        <v>43060</v>
      </c>
      <c r="AV2093">
        <v>1.34</v>
      </c>
      <c r="AW2093">
        <f t="shared" si="878"/>
        <v>1.34E-2</v>
      </c>
      <c r="AY2093" s="1">
        <v>43061</v>
      </c>
      <c r="AZ2093">
        <v>1.41</v>
      </c>
      <c r="BA2093">
        <f t="shared" si="879"/>
        <v>1.41E-2</v>
      </c>
      <c r="BC2093" s="1">
        <v>43094</v>
      </c>
      <c r="BD2093">
        <v>1.8839999999999999</v>
      </c>
      <c r="BE2093">
        <f t="shared" si="880"/>
        <v>1.8839999999999999E-2</v>
      </c>
      <c r="BG2093" s="1">
        <v>43094</v>
      </c>
      <c r="BH2093">
        <v>2.085</v>
      </c>
      <c r="BI2093">
        <f t="shared" si="881"/>
        <v>2.085E-2</v>
      </c>
      <c r="BK2093" s="1">
        <v>39582</v>
      </c>
      <c r="BL2093">
        <v>2.3951799999999999</v>
      </c>
      <c r="BM2093">
        <f t="shared" si="887"/>
        <v>2.3951799999999999E-2</v>
      </c>
      <c r="BP2093" s="1">
        <v>43021</v>
      </c>
      <c r="BQ2093">
        <v>204.5891</v>
      </c>
      <c r="BR2093">
        <f t="shared" si="882"/>
        <v>2.0458910000000001</v>
      </c>
      <c r="BT2093" s="1">
        <v>43035</v>
      </c>
      <c r="BU2093">
        <v>-0.33100000000000002</v>
      </c>
      <c r="BV2093">
        <f t="shared" si="883"/>
        <v>-3.31E-3</v>
      </c>
      <c r="BX2093" s="1">
        <v>43035</v>
      </c>
      <c r="BY2093">
        <v>-0.27500000000000002</v>
      </c>
      <c r="BZ2093">
        <f t="shared" si="884"/>
        <v>-2.7500000000000003E-3</v>
      </c>
      <c r="CB2093" s="1">
        <v>43094</v>
      </c>
      <c r="CC2093">
        <v>-0.27379999999999999</v>
      </c>
      <c r="CD2093">
        <f t="shared" si="885"/>
        <v>-2.738E-3</v>
      </c>
      <c r="CG2093" s="1"/>
    </row>
    <row r="2094" spans="1:85" x14ac:dyDescent="0.3">
      <c r="A2094" s="21">
        <f t="shared" si="886"/>
        <v>48743</v>
      </c>
      <c r="B2094" s="18">
        <f t="shared" si="870"/>
        <v>112.421875</v>
      </c>
      <c r="C2094">
        <f t="shared" si="888"/>
        <v>115</v>
      </c>
      <c r="D2094">
        <f t="shared" ca="1" si="873"/>
        <v>-7.5972222222222223</v>
      </c>
      <c r="E2094">
        <f ca="1">IF(currency="USD",'Future et co'!F2094,IF(currency="EUR",'Future et co'!G2094,FALSE))</f>
        <v>3.6070000000000005E-2</v>
      </c>
      <c r="F2094">
        <f t="shared" ca="1" si="874"/>
        <v>3.6070000000000005E-2</v>
      </c>
      <c r="G2094">
        <f t="shared" ca="1" si="875"/>
        <v>2.0569999999999998E-2</v>
      </c>
      <c r="L2094">
        <f t="shared" ca="1" si="876"/>
        <v>127.8</v>
      </c>
      <c r="M2094">
        <f t="shared" ca="1" si="871"/>
        <v>3.6070000000000005E-2</v>
      </c>
      <c r="R2094">
        <f t="shared" ca="1" si="877"/>
        <v>127.8</v>
      </c>
      <c r="S2094">
        <f t="shared" ca="1" si="872"/>
        <v>3.6070000000000005E-2</v>
      </c>
      <c r="U2094" s="1"/>
      <c r="W2094" t="str">
        <f t="shared" si="889"/>
        <v/>
      </c>
      <c r="Y2094" s="1"/>
      <c r="AA2094">
        <f t="shared" si="890"/>
        <v>0</v>
      </c>
      <c r="AC2094" s="1"/>
      <c r="AE2094">
        <f t="shared" si="891"/>
        <v>0</v>
      </c>
      <c r="AH2094" s="1"/>
      <c r="AI2094" s="17"/>
      <c r="AJ2094" s="25"/>
      <c r="AU2094" s="1">
        <v>43059</v>
      </c>
      <c r="AV2094">
        <v>1.327</v>
      </c>
      <c r="AW2094">
        <f t="shared" si="878"/>
        <v>1.3269999999999999E-2</v>
      </c>
      <c r="AY2094" s="1">
        <v>43060</v>
      </c>
      <c r="AZ2094">
        <v>1.4079999999999999</v>
      </c>
      <c r="BA2094">
        <f t="shared" si="879"/>
        <v>1.4079999999999999E-2</v>
      </c>
      <c r="BC2094" s="1">
        <v>43091</v>
      </c>
      <c r="BD2094">
        <v>1.893</v>
      </c>
      <c r="BE2094">
        <f t="shared" si="880"/>
        <v>1.8929999999999999E-2</v>
      </c>
      <c r="BG2094" s="1">
        <v>43091</v>
      </c>
      <c r="BH2094">
        <v>2.0579999999999998</v>
      </c>
      <c r="BI2094">
        <f t="shared" si="881"/>
        <v>2.0579999999999998E-2</v>
      </c>
      <c r="BK2094" s="1">
        <v>39583</v>
      </c>
      <c r="BL2094">
        <v>2.3728899999999999</v>
      </c>
      <c r="BM2094">
        <f t="shared" si="887"/>
        <v>2.3728900000000001E-2</v>
      </c>
      <c r="BP2094" s="1">
        <v>43020</v>
      </c>
      <c r="BQ2094">
        <v>203.86940000000001</v>
      </c>
      <c r="BR2094">
        <f t="shared" si="882"/>
        <v>2.038694</v>
      </c>
      <c r="BT2094" s="1">
        <v>43034</v>
      </c>
      <c r="BU2094">
        <v>-0.33100000000000002</v>
      </c>
      <c r="BV2094">
        <f t="shared" si="883"/>
        <v>-3.31E-3</v>
      </c>
      <c r="BX2094" s="1">
        <v>43034</v>
      </c>
      <c r="BY2094">
        <v>-0.27400000000000002</v>
      </c>
      <c r="BZ2094">
        <f t="shared" si="884"/>
        <v>-2.7400000000000002E-3</v>
      </c>
      <c r="CB2094" s="1">
        <v>43091</v>
      </c>
      <c r="CC2094">
        <v>-0.28000000000000003</v>
      </c>
      <c r="CD2094">
        <f t="shared" si="885"/>
        <v>-2.8000000000000004E-3</v>
      </c>
      <c r="CG2094" s="1"/>
    </row>
    <row r="2095" spans="1:85" x14ac:dyDescent="0.3">
      <c r="A2095" s="21">
        <f t="shared" si="886"/>
        <v>48744</v>
      </c>
      <c r="B2095" s="18">
        <f t="shared" si="870"/>
        <v>112.421875</v>
      </c>
      <c r="C2095">
        <f t="shared" si="888"/>
        <v>115</v>
      </c>
      <c r="D2095">
        <f t="shared" ca="1" si="873"/>
        <v>-7.6</v>
      </c>
      <c r="E2095">
        <f ca="1">IF(currency="USD",'Future et co'!F2095,IF(currency="EUR",'Future et co'!G2095,FALSE))</f>
        <v>3.6070000000000005E-2</v>
      </c>
      <c r="F2095">
        <f t="shared" ca="1" si="874"/>
        <v>3.6070000000000005E-2</v>
      </c>
      <c r="G2095">
        <f t="shared" ca="1" si="875"/>
        <v>2.0569999999999998E-2</v>
      </c>
      <c r="L2095">
        <f t="shared" ca="1" si="876"/>
        <v>127.8</v>
      </c>
      <c r="M2095">
        <f t="shared" ca="1" si="871"/>
        <v>3.6070000000000005E-2</v>
      </c>
      <c r="R2095">
        <f t="shared" ca="1" si="877"/>
        <v>127.8</v>
      </c>
      <c r="S2095">
        <f t="shared" ca="1" si="872"/>
        <v>3.6070000000000005E-2</v>
      </c>
      <c r="U2095" s="1"/>
      <c r="W2095" t="str">
        <f t="shared" si="889"/>
        <v/>
      </c>
      <c r="Y2095" s="1"/>
      <c r="AA2095">
        <f t="shared" si="890"/>
        <v>0</v>
      </c>
      <c r="AC2095" s="1"/>
      <c r="AE2095">
        <f t="shared" si="891"/>
        <v>0</v>
      </c>
      <c r="AH2095" s="1"/>
      <c r="AI2095" s="17"/>
      <c r="AJ2095" s="25"/>
      <c r="AU2095" s="1">
        <v>43056</v>
      </c>
      <c r="AV2095">
        <v>1.319</v>
      </c>
      <c r="AW2095">
        <f t="shared" si="878"/>
        <v>1.319E-2</v>
      </c>
      <c r="AY2095" s="1">
        <v>43059</v>
      </c>
      <c r="AZ2095">
        <v>1.403</v>
      </c>
      <c r="BA2095">
        <f t="shared" si="879"/>
        <v>1.4030000000000001E-2</v>
      </c>
      <c r="BC2095" s="1">
        <v>43090</v>
      </c>
      <c r="BD2095">
        <v>1.877</v>
      </c>
      <c r="BE2095">
        <f t="shared" si="880"/>
        <v>1.8769999999999998E-2</v>
      </c>
      <c r="BG2095" s="1">
        <v>43090</v>
      </c>
      <c r="BH2095">
        <v>2.056</v>
      </c>
      <c r="BI2095">
        <f t="shared" si="881"/>
        <v>2.0560000000000002E-2</v>
      </c>
      <c r="BK2095" s="1">
        <v>39584</v>
      </c>
      <c r="BL2095">
        <v>2.3701400000000001</v>
      </c>
      <c r="BM2095">
        <f t="shared" si="887"/>
        <v>2.3701400000000001E-2</v>
      </c>
      <c r="BP2095" s="1">
        <v>43019</v>
      </c>
      <c r="BQ2095">
        <v>203.62950000000001</v>
      </c>
      <c r="BR2095">
        <f t="shared" si="882"/>
        <v>2.036295</v>
      </c>
      <c r="BT2095" s="1">
        <v>43033</v>
      </c>
      <c r="BU2095">
        <v>-0.33100000000000002</v>
      </c>
      <c r="BV2095">
        <f t="shared" si="883"/>
        <v>-3.31E-3</v>
      </c>
      <c r="BX2095" s="1">
        <v>43033</v>
      </c>
      <c r="BY2095">
        <v>-0.27400000000000002</v>
      </c>
      <c r="BZ2095">
        <f t="shared" si="884"/>
        <v>-2.7400000000000002E-3</v>
      </c>
      <c r="CB2095" s="1">
        <v>43090</v>
      </c>
      <c r="CC2095">
        <v>-0.28000000000000003</v>
      </c>
      <c r="CD2095">
        <f t="shared" si="885"/>
        <v>-2.8000000000000004E-3</v>
      </c>
      <c r="CG2095" s="1"/>
    </row>
    <row r="2096" spans="1:85" x14ac:dyDescent="0.3">
      <c r="A2096" s="21">
        <f t="shared" si="886"/>
        <v>48745</v>
      </c>
      <c r="B2096" s="18">
        <f t="shared" si="870"/>
        <v>112.421875</v>
      </c>
      <c r="C2096">
        <f t="shared" si="888"/>
        <v>115</v>
      </c>
      <c r="D2096">
        <f t="shared" ca="1" si="873"/>
        <v>-7.6027777777777779</v>
      </c>
      <c r="E2096">
        <f ca="1">IF(currency="USD",'Future et co'!F2096,IF(currency="EUR",'Future et co'!G2096,FALSE))</f>
        <v>3.6070000000000005E-2</v>
      </c>
      <c r="F2096">
        <f t="shared" ca="1" si="874"/>
        <v>3.6070000000000005E-2</v>
      </c>
      <c r="G2096">
        <f t="shared" ca="1" si="875"/>
        <v>2.0569999999999998E-2</v>
      </c>
      <c r="L2096">
        <f t="shared" ca="1" si="876"/>
        <v>127.8</v>
      </c>
      <c r="M2096">
        <f t="shared" ca="1" si="871"/>
        <v>3.6070000000000005E-2</v>
      </c>
      <c r="R2096">
        <f t="shared" ca="1" si="877"/>
        <v>127.8</v>
      </c>
      <c r="S2096">
        <f t="shared" ca="1" si="872"/>
        <v>3.6070000000000005E-2</v>
      </c>
      <c r="U2096" s="1"/>
      <c r="W2096" t="str">
        <f t="shared" si="889"/>
        <v/>
      </c>
      <c r="Y2096" s="1"/>
      <c r="AA2096">
        <f t="shared" si="890"/>
        <v>0</v>
      </c>
      <c r="AC2096" s="1"/>
      <c r="AE2096">
        <f t="shared" si="891"/>
        <v>0</v>
      </c>
      <c r="AH2096" s="1"/>
      <c r="AI2096" s="17"/>
      <c r="AJ2096" s="25"/>
      <c r="AU2096" s="1">
        <v>43055</v>
      </c>
      <c r="AV2096">
        <v>1.32</v>
      </c>
      <c r="AW2096">
        <f t="shared" si="878"/>
        <v>1.32E-2</v>
      </c>
      <c r="AY2096" s="1">
        <v>43056</v>
      </c>
      <c r="AZ2096">
        <v>1.3959999999999999</v>
      </c>
      <c r="BA2096">
        <f t="shared" si="879"/>
        <v>1.3959999999999998E-2</v>
      </c>
      <c r="BC2096" s="1">
        <v>43089</v>
      </c>
      <c r="BD2096">
        <v>1.865</v>
      </c>
      <c r="BE2096">
        <f t="shared" si="880"/>
        <v>1.865E-2</v>
      </c>
      <c r="BG2096" s="1">
        <v>43089</v>
      </c>
      <c r="BH2096">
        <v>2.0339999999999998</v>
      </c>
      <c r="BI2096">
        <f t="shared" si="881"/>
        <v>2.0339999999999997E-2</v>
      </c>
      <c r="BK2096" s="1">
        <v>39587</v>
      </c>
      <c r="BL2096">
        <v>2.3722799999999999</v>
      </c>
      <c r="BM2096">
        <f t="shared" si="887"/>
        <v>2.3722799999999999E-2</v>
      </c>
      <c r="BP2096" s="1">
        <v>43018</v>
      </c>
      <c r="BQ2096">
        <v>203.90729999999999</v>
      </c>
      <c r="BR2096">
        <f t="shared" si="882"/>
        <v>2.0390730000000001</v>
      </c>
      <c r="BT2096" s="1">
        <v>43032</v>
      </c>
      <c r="BU2096">
        <v>-0.33</v>
      </c>
      <c r="BV2096">
        <f t="shared" si="883"/>
        <v>-3.3E-3</v>
      </c>
      <c r="BX2096" s="1">
        <v>43032</v>
      </c>
      <c r="BY2096">
        <v>-0.27400000000000002</v>
      </c>
      <c r="BZ2096">
        <f t="shared" si="884"/>
        <v>-2.7400000000000002E-3</v>
      </c>
      <c r="CB2096" s="1">
        <v>43089</v>
      </c>
      <c r="CC2096">
        <v>-0.28000000000000003</v>
      </c>
      <c r="CD2096">
        <f t="shared" si="885"/>
        <v>-2.8000000000000004E-3</v>
      </c>
      <c r="CG2096" s="1"/>
    </row>
    <row r="2097" spans="1:85" x14ac:dyDescent="0.3">
      <c r="A2097" s="21">
        <f t="shared" si="886"/>
        <v>48746</v>
      </c>
      <c r="B2097" s="18">
        <f t="shared" si="870"/>
        <v>112.421875</v>
      </c>
      <c r="C2097">
        <f t="shared" si="888"/>
        <v>115</v>
      </c>
      <c r="D2097">
        <f t="shared" ca="1" si="873"/>
        <v>-7.6055555555555552</v>
      </c>
      <c r="E2097">
        <f ca="1">IF(currency="USD",'Future et co'!F2097,IF(currency="EUR",'Future et co'!G2097,FALSE))</f>
        <v>3.6070000000000005E-2</v>
      </c>
      <c r="F2097">
        <f t="shared" ca="1" si="874"/>
        <v>3.6070000000000005E-2</v>
      </c>
      <c r="G2097">
        <f t="shared" ca="1" si="875"/>
        <v>2.0569999999999998E-2</v>
      </c>
      <c r="L2097">
        <f t="shared" ca="1" si="876"/>
        <v>127.8</v>
      </c>
      <c r="M2097">
        <f t="shared" ca="1" si="871"/>
        <v>3.6070000000000005E-2</v>
      </c>
      <c r="R2097">
        <f t="shared" ca="1" si="877"/>
        <v>127.8</v>
      </c>
      <c r="S2097">
        <f t="shared" ca="1" si="872"/>
        <v>3.6070000000000005E-2</v>
      </c>
      <c r="U2097" s="1"/>
      <c r="W2097" t="str">
        <f t="shared" si="889"/>
        <v/>
      </c>
      <c r="Y2097" s="1"/>
      <c r="AA2097">
        <f t="shared" si="890"/>
        <v>0</v>
      </c>
      <c r="AC2097" s="1"/>
      <c r="AE2097">
        <f t="shared" si="891"/>
        <v>0</v>
      </c>
      <c r="AH2097" s="1"/>
      <c r="AI2097" s="17"/>
      <c r="AJ2097" s="25"/>
      <c r="AU2097" s="1">
        <v>43054</v>
      </c>
      <c r="AV2097">
        <v>1.3120000000000001</v>
      </c>
      <c r="AW2097">
        <f t="shared" si="878"/>
        <v>1.312E-2</v>
      </c>
      <c r="AY2097" s="1">
        <v>43055</v>
      </c>
      <c r="AZ2097">
        <v>1.4</v>
      </c>
      <c r="BA2097">
        <f t="shared" si="879"/>
        <v>1.3999999999999999E-2</v>
      </c>
      <c r="BC2097" s="1">
        <v>43088</v>
      </c>
      <c r="BD2097">
        <v>1.855</v>
      </c>
      <c r="BE2097">
        <f t="shared" si="880"/>
        <v>1.8550000000000001E-2</v>
      </c>
      <c r="BG2097" s="1">
        <v>43088</v>
      </c>
      <c r="BH2097">
        <v>2.0390000000000001</v>
      </c>
      <c r="BI2097">
        <f t="shared" si="881"/>
        <v>2.0390000000000002E-2</v>
      </c>
      <c r="BK2097" s="1">
        <v>39588</v>
      </c>
      <c r="BL2097">
        <v>2.3908</v>
      </c>
      <c r="BM2097">
        <f t="shared" si="887"/>
        <v>2.3907999999999999E-2</v>
      </c>
      <c r="BP2097" s="1">
        <v>43017</v>
      </c>
      <c r="BQ2097">
        <v>203.85679999999999</v>
      </c>
      <c r="BR2097">
        <f t="shared" si="882"/>
        <v>2.0385679999999997</v>
      </c>
      <c r="BT2097" s="1">
        <v>43031</v>
      </c>
      <c r="BU2097">
        <v>-0.32900000000000001</v>
      </c>
      <c r="BV2097">
        <f t="shared" si="883"/>
        <v>-3.29E-3</v>
      </c>
      <c r="BX2097" s="1">
        <v>43031</v>
      </c>
      <c r="BY2097">
        <v>-0.27400000000000002</v>
      </c>
      <c r="BZ2097">
        <f t="shared" si="884"/>
        <v>-2.7400000000000002E-3</v>
      </c>
      <c r="CB2097" s="1">
        <v>43088</v>
      </c>
      <c r="CC2097">
        <v>-0.28999999999999998</v>
      </c>
      <c r="CD2097">
        <f t="shared" si="885"/>
        <v>-2.8999999999999998E-3</v>
      </c>
      <c r="CG2097" s="1"/>
    </row>
    <row r="2098" spans="1:85" x14ac:dyDescent="0.3">
      <c r="A2098" s="21">
        <f t="shared" si="886"/>
        <v>48747</v>
      </c>
      <c r="B2098" s="18">
        <f t="shared" si="870"/>
        <v>112.421875</v>
      </c>
      <c r="C2098">
        <f t="shared" si="888"/>
        <v>115</v>
      </c>
      <c r="D2098">
        <f t="shared" ca="1" si="873"/>
        <v>-7.6083333333333334</v>
      </c>
      <c r="E2098">
        <f ca="1">IF(currency="USD",'Future et co'!F2098,IF(currency="EUR",'Future et co'!G2098,FALSE))</f>
        <v>3.6070000000000005E-2</v>
      </c>
      <c r="F2098">
        <f t="shared" ca="1" si="874"/>
        <v>3.6070000000000005E-2</v>
      </c>
      <c r="G2098">
        <f t="shared" ca="1" si="875"/>
        <v>2.0569999999999998E-2</v>
      </c>
      <c r="L2098">
        <f t="shared" ca="1" si="876"/>
        <v>127.8</v>
      </c>
      <c r="M2098">
        <f t="shared" ca="1" si="871"/>
        <v>3.6070000000000005E-2</v>
      </c>
      <c r="R2098">
        <f t="shared" ca="1" si="877"/>
        <v>127.8</v>
      </c>
      <c r="S2098">
        <f t="shared" ca="1" si="872"/>
        <v>3.6070000000000005E-2</v>
      </c>
      <c r="U2098" s="1"/>
      <c r="W2098" t="str">
        <f t="shared" si="889"/>
        <v/>
      </c>
      <c r="Y2098" s="1"/>
      <c r="AA2098">
        <f t="shared" si="890"/>
        <v>0</v>
      </c>
      <c r="AC2098" s="1"/>
      <c r="AE2098">
        <f t="shared" si="891"/>
        <v>0</v>
      </c>
      <c r="AH2098" s="1"/>
      <c r="AI2098" s="17"/>
      <c r="AJ2098" s="25"/>
      <c r="AU2098" s="1">
        <v>43053</v>
      </c>
      <c r="AV2098">
        <v>1.304</v>
      </c>
      <c r="AW2098">
        <f t="shared" si="878"/>
        <v>1.3040000000000001E-2</v>
      </c>
      <c r="AY2098" s="1">
        <v>43054</v>
      </c>
      <c r="AZ2098">
        <v>1.381</v>
      </c>
      <c r="BA2098">
        <f t="shared" si="879"/>
        <v>1.3809999999999999E-2</v>
      </c>
      <c r="BC2098" s="1">
        <v>43087</v>
      </c>
      <c r="BD2098">
        <v>1.8360000000000001</v>
      </c>
      <c r="BE2098">
        <f t="shared" si="880"/>
        <v>1.8360000000000001E-2</v>
      </c>
      <c r="BG2098" s="1">
        <v>43087</v>
      </c>
      <c r="BH2098">
        <v>2.0049999999999999</v>
      </c>
      <c r="BI2098">
        <f t="shared" si="881"/>
        <v>2.0049999999999998E-2</v>
      </c>
      <c r="BK2098" s="1">
        <v>39589</v>
      </c>
      <c r="BL2098">
        <v>2.42923</v>
      </c>
      <c r="BM2098">
        <f t="shared" si="887"/>
        <v>2.4292299999999999E-2</v>
      </c>
      <c r="BP2098" s="1">
        <v>43014</v>
      </c>
      <c r="BQ2098">
        <v>203.50319999999999</v>
      </c>
      <c r="BR2098">
        <f t="shared" si="882"/>
        <v>2.0350319999999997</v>
      </c>
      <c r="BT2098" s="1">
        <v>43028</v>
      </c>
      <c r="BU2098">
        <v>-0.32900000000000001</v>
      </c>
      <c r="BV2098">
        <f t="shared" si="883"/>
        <v>-3.29E-3</v>
      </c>
      <c r="BX2098" s="1">
        <v>43028</v>
      </c>
      <c r="BY2098">
        <v>-0.27400000000000002</v>
      </c>
      <c r="BZ2098">
        <f t="shared" si="884"/>
        <v>-2.7400000000000002E-3</v>
      </c>
      <c r="CB2098" s="1">
        <v>43087</v>
      </c>
      <c r="CC2098">
        <v>-0.28999999999999998</v>
      </c>
      <c r="CD2098">
        <f t="shared" si="885"/>
        <v>-2.8999999999999998E-3</v>
      </c>
      <c r="CG2098" s="1"/>
    </row>
    <row r="2099" spans="1:85" x14ac:dyDescent="0.3">
      <c r="A2099" s="21">
        <f t="shared" si="886"/>
        <v>48750</v>
      </c>
      <c r="B2099" s="18">
        <f t="shared" si="870"/>
        <v>112.421875</v>
      </c>
      <c r="C2099">
        <f t="shared" si="888"/>
        <v>115</v>
      </c>
      <c r="D2099">
        <f t="shared" ca="1" si="873"/>
        <v>-7.6166666666666663</v>
      </c>
      <c r="E2099">
        <f ca="1">IF(currency="USD",'Future et co'!F2099,IF(currency="EUR",'Future et co'!G2099,FALSE))</f>
        <v>3.6070000000000005E-2</v>
      </c>
      <c r="F2099">
        <f t="shared" ca="1" si="874"/>
        <v>3.6070000000000005E-2</v>
      </c>
      <c r="G2099">
        <f t="shared" ca="1" si="875"/>
        <v>2.0569999999999998E-2</v>
      </c>
      <c r="L2099">
        <f t="shared" ca="1" si="876"/>
        <v>127.8</v>
      </c>
      <c r="M2099">
        <f t="shared" ca="1" si="871"/>
        <v>3.6070000000000005E-2</v>
      </c>
      <c r="R2099">
        <f t="shared" ca="1" si="877"/>
        <v>127.8</v>
      </c>
      <c r="S2099">
        <f t="shared" ca="1" si="872"/>
        <v>3.6070000000000005E-2</v>
      </c>
      <c r="U2099" s="1"/>
      <c r="W2099" t="str">
        <f t="shared" si="889"/>
        <v/>
      </c>
      <c r="Y2099" s="1"/>
      <c r="AA2099">
        <f t="shared" si="890"/>
        <v>0</v>
      </c>
      <c r="AC2099" s="1"/>
      <c r="AE2099">
        <f t="shared" si="891"/>
        <v>0</v>
      </c>
      <c r="AH2099" s="1"/>
      <c r="AI2099" s="17"/>
      <c r="AJ2099" s="25"/>
      <c r="AU2099" s="1">
        <v>43052</v>
      </c>
      <c r="AV2099">
        <v>1.304</v>
      </c>
      <c r="AW2099">
        <f t="shared" si="878"/>
        <v>1.3040000000000001E-2</v>
      </c>
      <c r="AY2099" s="1">
        <v>43053</v>
      </c>
      <c r="AZ2099">
        <v>1.3859999999999999</v>
      </c>
      <c r="BA2099">
        <f t="shared" si="879"/>
        <v>1.3859999999999999E-2</v>
      </c>
      <c r="BC2099" s="1">
        <v>43084</v>
      </c>
      <c r="BD2099">
        <v>1.829</v>
      </c>
      <c r="BE2099">
        <f t="shared" si="880"/>
        <v>1.8290000000000001E-2</v>
      </c>
      <c r="BG2099" s="1">
        <v>43084</v>
      </c>
      <c r="BH2099">
        <v>1.9850000000000001</v>
      </c>
      <c r="BI2099">
        <f t="shared" si="881"/>
        <v>1.985E-2</v>
      </c>
      <c r="BK2099" s="1">
        <v>39590</v>
      </c>
      <c r="BL2099">
        <v>2.42354</v>
      </c>
      <c r="BM2099">
        <f t="shared" si="887"/>
        <v>2.4235400000000001E-2</v>
      </c>
      <c r="BP2099" s="1">
        <v>43013</v>
      </c>
      <c r="BQ2099">
        <v>203.57900000000001</v>
      </c>
      <c r="BR2099">
        <f t="shared" si="882"/>
        <v>2.03579</v>
      </c>
      <c r="BT2099" s="1">
        <v>43027</v>
      </c>
      <c r="BU2099">
        <v>-0.32900000000000001</v>
      </c>
      <c r="BV2099">
        <f t="shared" si="883"/>
        <v>-3.29E-3</v>
      </c>
      <c r="BX2099" s="1">
        <v>43027</v>
      </c>
      <c r="BY2099">
        <v>-0.27400000000000002</v>
      </c>
      <c r="BZ2099">
        <f t="shared" si="884"/>
        <v>-2.7400000000000002E-3</v>
      </c>
      <c r="CB2099" s="1">
        <v>43084</v>
      </c>
      <c r="CC2099">
        <v>-0.28999999999999998</v>
      </c>
      <c r="CD2099">
        <f t="shared" si="885"/>
        <v>-2.8999999999999998E-3</v>
      </c>
      <c r="CG2099" s="1"/>
    </row>
    <row r="2100" spans="1:85" x14ac:dyDescent="0.3">
      <c r="A2100" s="21">
        <f t="shared" si="886"/>
        <v>48751</v>
      </c>
      <c r="B2100" s="18">
        <f t="shared" si="870"/>
        <v>112.421875</v>
      </c>
      <c r="C2100">
        <f t="shared" si="888"/>
        <v>115</v>
      </c>
      <c r="D2100">
        <f t="shared" ca="1" si="873"/>
        <v>-7.6194444444444445</v>
      </c>
      <c r="E2100">
        <f ca="1">IF(currency="USD",'Future et co'!F2100,IF(currency="EUR",'Future et co'!G2100,FALSE))</f>
        <v>3.6070000000000005E-2</v>
      </c>
      <c r="F2100">
        <f t="shared" ca="1" si="874"/>
        <v>3.6070000000000005E-2</v>
      </c>
      <c r="G2100">
        <f t="shared" ca="1" si="875"/>
        <v>2.0569999999999998E-2</v>
      </c>
      <c r="L2100">
        <f t="shared" ca="1" si="876"/>
        <v>127.8</v>
      </c>
      <c r="M2100">
        <f t="shared" ca="1" si="871"/>
        <v>3.6070000000000005E-2</v>
      </c>
      <c r="R2100">
        <f t="shared" ca="1" si="877"/>
        <v>127.8</v>
      </c>
      <c r="S2100">
        <f t="shared" ca="1" si="872"/>
        <v>3.6070000000000005E-2</v>
      </c>
      <c r="U2100" s="1"/>
      <c r="W2100" t="str">
        <f t="shared" si="889"/>
        <v/>
      </c>
      <c r="Y2100" s="1"/>
      <c r="AA2100">
        <f t="shared" si="890"/>
        <v>0</v>
      </c>
      <c r="AC2100" s="1"/>
      <c r="AE2100">
        <f t="shared" si="891"/>
        <v>0</v>
      </c>
      <c r="AH2100" s="1"/>
      <c r="AI2100" s="17"/>
      <c r="AJ2100" s="25"/>
      <c r="AU2100" s="1">
        <v>43049</v>
      </c>
      <c r="AV2100">
        <v>1.3</v>
      </c>
      <c r="AW2100">
        <f t="shared" si="878"/>
        <v>1.3000000000000001E-2</v>
      </c>
      <c r="AY2100" s="1">
        <v>43052</v>
      </c>
      <c r="AZ2100">
        <v>1.38</v>
      </c>
      <c r="BA2100">
        <f t="shared" si="879"/>
        <v>1.38E-2</v>
      </c>
      <c r="BC2100" s="1">
        <v>43083</v>
      </c>
      <c r="BD2100">
        <v>1.8140000000000001</v>
      </c>
      <c r="BE2100">
        <f t="shared" si="880"/>
        <v>1.814E-2</v>
      </c>
      <c r="BG2100" s="1">
        <v>43083</v>
      </c>
      <c r="BH2100">
        <v>1.976</v>
      </c>
      <c r="BI2100">
        <f t="shared" si="881"/>
        <v>1.976E-2</v>
      </c>
      <c r="BK2100" s="1">
        <v>39591</v>
      </c>
      <c r="BL2100">
        <v>2.4580199999999999</v>
      </c>
      <c r="BM2100">
        <f t="shared" si="887"/>
        <v>2.45802E-2</v>
      </c>
      <c r="BP2100" s="1">
        <v>43012</v>
      </c>
      <c r="BQ2100">
        <v>203.70529999999999</v>
      </c>
      <c r="BR2100">
        <f t="shared" si="882"/>
        <v>2.0370529999999998</v>
      </c>
      <c r="BT2100" s="1">
        <v>43026</v>
      </c>
      <c r="BU2100">
        <v>-0.32900000000000001</v>
      </c>
      <c r="BV2100">
        <f t="shared" si="883"/>
        <v>-3.29E-3</v>
      </c>
      <c r="BX2100" s="1">
        <v>43026</v>
      </c>
      <c r="BY2100">
        <v>-0.27400000000000002</v>
      </c>
      <c r="BZ2100">
        <f t="shared" si="884"/>
        <v>-2.7400000000000002E-3</v>
      </c>
      <c r="CB2100" s="1">
        <v>43083</v>
      </c>
      <c r="CC2100">
        <v>-0.28999999999999998</v>
      </c>
      <c r="CD2100">
        <f t="shared" si="885"/>
        <v>-2.8999999999999998E-3</v>
      </c>
      <c r="CG2100" s="1"/>
    </row>
    <row r="2101" spans="1:85" x14ac:dyDescent="0.3">
      <c r="A2101" s="21">
        <f t="shared" si="886"/>
        <v>48752</v>
      </c>
      <c r="B2101" s="18">
        <f t="shared" si="870"/>
        <v>112.421875</v>
      </c>
      <c r="C2101">
        <f t="shared" si="888"/>
        <v>115</v>
      </c>
      <c r="D2101">
        <f t="shared" ca="1" si="873"/>
        <v>-7.6222222222222218</v>
      </c>
      <c r="E2101">
        <f ca="1">IF(currency="USD",'Future et co'!F2101,IF(currency="EUR",'Future et co'!G2101,FALSE))</f>
        <v>3.6070000000000005E-2</v>
      </c>
      <c r="F2101">
        <f t="shared" ca="1" si="874"/>
        <v>3.6070000000000005E-2</v>
      </c>
      <c r="G2101">
        <f t="shared" ca="1" si="875"/>
        <v>2.0569999999999998E-2</v>
      </c>
      <c r="L2101">
        <f t="shared" ca="1" si="876"/>
        <v>127.8</v>
      </c>
      <c r="M2101">
        <f t="shared" ca="1" si="871"/>
        <v>3.6070000000000005E-2</v>
      </c>
      <c r="R2101">
        <f t="shared" ca="1" si="877"/>
        <v>127.8</v>
      </c>
      <c r="S2101">
        <f t="shared" ca="1" si="872"/>
        <v>3.6070000000000005E-2</v>
      </c>
      <c r="U2101" s="1"/>
      <c r="W2101" t="str">
        <f t="shared" si="889"/>
        <v/>
      </c>
      <c r="Y2101" s="1"/>
      <c r="AA2101">
        <f t="shared" si="890"/>
        <v>0</v>
      </c>
      <c r="AC2101" s="1"/>
      <c r="AE2101">
        <f t="shared" si="891"/>
        <v>0</v>
      </c>
      <c r="AH2101" s="1"/>
      <c r="AI2101" s="17"/>
      <c r="AJ2101" s="25"/>
      <c r="AU2101" s="1">
        <v>43048</v>
      </c>
      <c r="AV2101">
        <v>1.296</v>
      </c>
      <c r="AW2101">
        <f t="shared" si="878"/>
        <v>1.2960000000000001E-2</v>
      </c>
      <c r="AY2101" s="1">
        <v>43049</v>
      </c>
      <c r="AZ2101">
        <v>1.38</v>
      </c>
      <c r="BA2101">
        <f t="shared" si="879"/>
        <v>1.38E-2</v>
      </c>
      <c r="BC2101" s="1">
        <v>43082</v>
      </c>
      <c r="BD2101">
        <v>1.8069999999999999</v>
      </c>
      <c r="BE2101">
        <f t="shared" si="880"/>
        <v>1.8069999999999999E-2</v>
      </c>
      <c r="BG2101" s="1">
        <v>43082</v>
      </c>
      <c r="BH2101">
        <v>1.9419999999999999</v>
      </c>
      <c r="BI2101">
        <f t="shared" si="881"/>
        <v>1.942E-2</v>
      </c>
      <c r="BK2101" s="1">
        <v>39594</v>
      </c>
      <c r="BL2101">
        <v>2.4582199999999998</v>
      </c>
      <c r="BM2101">
        <f t="shared" si="887"/>
        <v>2.4582199999999998E-2</v>
      </c>
      <c r="BP2101" s="1">
        <v>43011</v>
      </c>
      <c r="BQ2101">
        <v>203.45269999999999</v>
      </c>
      <c r="BR2101">
        <f t="shared" si="882"/>
        <v>2.0345269999999998</v>
      </c>
      <c r="BT2101" s="1">
        <v>43025</v>
      </c>
      <c r="BU2101">
        <v>-0.32900000000000001</v>
      </c>
      <c r="BV2101">
        <f t="shared" si="883"/>
        <v>-3.29E-3</v>
      </c>
      <c r="BX2101" s="1">
        <v>43025</v>
      </c>
      <c r="BY2101">
        <v>-0.27400000000000002</v>
      </c>
      <c r="BZ2101">
        <f t="shared" si="884"/>
        <v>-2.7400000000000002E-3</v>
      </c>
      <c r="CB2101" s="1">
        <v>43082</v>
      </c>
      <c r="CC2101">
        <v>-0.28999999999999998</v>
      </c>
      <c r="CD2101">
        <f t="shared" si="885"/>
        <v>-2.8999999999999998E-3</v>
      </c>
      <c r="CG2101" s="1"/>
    </row>
    <row r="2102" spans="1:85" x14ac:dyDescent="0.3">
      <c r="A2102" s="21">
        <f t="shared" si="886"/>
        <v>48753</v>
      </c>
      <c r="B2102" s="18">
        <f t="shared" si="870"/>
        <v>112.421875</v>
      </c>
      <c r="C2102">
        <f t="shared" si="888"/>
        <v>115</v>
      </c>
      <c r="D2102">
        <f t="shared" ca="1" si="873"/>
        <v>-7.625</v>
      </c>
      <c r="E2102">
        <f ca="1">IF(currency="USD",'Future et co'!F2102,IF(currency="EUR",'Future et co'!G2102,FALSE))</f>
        <v>3.6070000000000005E-2</v>
      </c>
      <c r="F2102">
        <f t="shared" ca="1" si="874"/>
        <v>3.6070000000000005E-2</v>
      </c>
      <c r="G2102">
        <f t="shared" ca="1" si="875"/>
        <v>2.0569999999999998E-2</v>
      </c>
      <c r="L2102">
        <f t="shared" ca="1" si="876"/>
        <v>127.8</v>
      </c>
      <c r="M2102">
        <f t="shared" ca="1" si="871"/>
        <v>3.6070000000000005E-2</v>
      </c>
      <c r="R2102">
        <f t="shared" ca="1" si="877"/>
        <v>127.8</v>
      </c>
      <c r="S2102">
        <f t="shared" ca="1" si="872"/>
        <v>3.6070000000000005E-2</v>
      </c>
      <c r="U2102" s="1"/>
      <c r="W2102" t="str">
        <f t="shared" si="889"/>
        <v/>
      </c>
      <c r="Y2102" s="1"/>
      <c r="AA2102">
        <f t="shared" si="890"/>
        <v>0</v>
      </c>
      <c r="AC2102" s="1"/>
      <c r="AE2102">
        <f t="shared" si="891"/>
        <v>0</v>
      </c>
      <c r="AH2102" s="1"/>
      <c r="AI2102" s="17"/>
      <c r="AJ2102" s="25"/>
      <c r="AU2102" s="1">
        <v>43047</v>
      </c>
      <c r="AV2102">
        <v>1.3</v>
      </c>
      <c r="AW2102">
        <f t="shared" si="878"/>
        <v>1.3000000000000001E-2</v>
      </c>
      <c r="AY2102" s="1">
        <v>43048</v>
      </c>
      <c r="AZ2102">
        <v>1.3720000000000001</v>
      </c>
      <c r="BA2102">
        <f t="shared" si="879"/>
        <v>1.3720000000000001E-2</v>
      </c>
      <c r="BC2102" s="1">
        <v>43081</v>
      </c>
      <c r="BD2102">
        <v>1.8180000000000001</v>
      </c>
      <c r="BE2102">
        <f t="shared" si="880"/>
        <v>1.8180000000000002E-2</v>
      </c>
      <c r="BG2102" s="1">
        <v>43081</v>
      </c>
      <c r="BH2102">
        <v>2</v>
      </c>
      <c r="BI2102">
        <f t="shared" si="881"/>
        <v>0.02</v>
      </c>
      <c r="BK2102" s="1">
        <v>39595</v>
      </c>
      <c r="BL2102">
        <v>2.4450699999999999</v>
      </c>
      <c r="BM2102">
        <f t="shared" si="887"/>
        <v>2.4450699999999999E-2</v>
      </c>
      <c r="BP2102" s="1">
        <v>43010</v>
      </c>
      <c r="BQ2102">
        <v>203.57900000000001</v>
      </c>
      <c r="BR2102">
        <f t="shared" si="882"/>
        <v>2.03579</v>
      </c>
      <c r="BT2102" s="1">
        <v>43024</v>
      </c>
      <c r="BU2102">
        <v>-0.32900000000000001</v>
      </c>
      <c r="BV2102">
        <f t="shared" si="883"/>
        <v>-3.29E-3</v>
      </c>
      <c r="BX2102" s="1">
        <v>43024</v>
      </c>
      <c r="BY2102">
        <v>-0.27400000000000002</v>
      </c>
      <c r="BZ2102">
        <f t="shared" si="884"/>
        <v>-2.7400000000000002E-3</v>
      </c>
      <c r="CB2102" s="1">
        <v>43081</v>
      </c>
      <c r="CC2102">
        <v>-0.28000000000000003</v>
      </c>
      <c r="CD2102">
        <f t="shared" si="885"/>
        <v>-2.8000000000000004E-3</v>
      </c>
      <c r="CG2102" s="1"/>
    </row>
    <row r="2103" spans="1:85" x14ac:dyDescent="0.3">
      <c r="A2103" s="21">
        <f t="shared" si="886"/>
        <v>48754</v>
      </c>
      <c r="B2103" s="18">
        <f t="shared" si="870"/>
        <v>112.421875</v>
      </c>
      <c r="C2103">
        <f t="shared" si="888"/>
        <v>115</v>
      </c>
      <c r="D2103">
        <f t="shared" ca="1" si="873"/>
        <v>-7.6277777777777782</v>
      </c>
      <c r="E2103">
        <f ca="1">IF(currency="USD",'Future et co'!F2103,IF(currency="EUR",'Future et co'!G2103,FALSE))</f>
        <v>3.6070000000000005E-2</v>
      </c>
      <c r="F2103">
        <f t="shared" ca="1" si="874"/>
        <v>3.6070000000000005E-2</v>
      </c>
      <c r="G2103">
        <f t="shared" ca="1" si="875"/>
        <v>2.0569999999999998E-2</v>
      </c>
      <c r="L2103">
        <f t="shared" ca="1" si="876"/>
        <v>127.8</v>
      </c>
      <c r="M2103">
        <f t="shared" ca="1" si="871"/>
        <v>3.6070000000000005E-2</v>
      </c>
      <c r="R2103">
        <f t="shared" ca="1" si="877"/>
        <v>127.8</v>
      </c>
      <c r="S2103">
        <f t="shared" ca="1" si="872"/>
        <v>3.6070000000000005E-2</v>
      </c>
      <c r="U2103" s="1"/>
      <c r="W2103" t="str">
        <f t="shared" si="889"/>
        <v/>
      </c>
      <c r="Y2103" s="1"/>
      <c r="AA2103">
        <f t="shared" si="890"/>
        <v>0</v>
      </c>
      <c r="AC2103" s="1"/>
      <c r="AE2103">
        <f t="shared" si="891"/>
        <v>0</v>
      </c>
      <c r="AH2103" s="1"/>
      <c r="AI2103" s="17"/>
      <c r="AJ2103" s="25"/>
      <c r="AU2103" s="1">
        <v>43046</v>
      </c>
      <c r="AV2103">
        <v>1.288</v>
      </c>
      <c r="AW2103">
        <f t="shared" si="878"/>
        <v>1.2880000000000001E-2</v>
      </c>
      <c r="AY2103" s="1">
        <v>43047</v>
      </c>
      <c r="AZ2103">
        <v>1.37</v>
      </c>
      <c r="BA2103">
        <f t="shared" si="879"/>
        <v>1.37E-2</v>
      </c>
      <c r="BC2103" s="1">
        <v>43080</v>
      </c>
      <c r="BD2103">
        <v>1.804</v>
      </c>
      <c r="BE2103">
        <f t="shared" si="880"/>
        <v>1.804E-2</v>
      </c>
      <c r="BG2103" s="1">
        <v>43080</v>
      </c>
      <c r="BH2103">
        <v>1.9830000000000001</v>
      </c>
      <c r="BI2103">
        <f t="shared" si="881"/>
        <v>1.983E-2</v>
      </c>
      <c r="BK2103" s="1">
        <v>39596</v>
      </c>
      <c r="BL2103">
        <v>2.4386299999999999</v>
      </c>
      <c r="BM2103">
        <f t="shared" si="887"/>
        <v>2.43863E-2</v>
      </c>
      <c r="BP2103" s="1">
        <v>43007</v>
      </c>
      <c r="BQ2103">
        <v>203.31379999999999</v>
      </c>
      <c r="BR2103">
        <f t="shared" si="882"/>
        <v>2.0331379999999997</v>
      </c>
      <c r="BT2103" s="1">
        <v>43021</v>
      </c>
      <c r="BU2103">
        <v>-0.32900000000000001</v>
      </c>
      <c r="BV2103">
        <f t="shared" si="883"/>
        <v>-3.29E-3</v>
      </c>
      <c r="BX2103" s="1">
        <v>43021</v>
      </c>
      <c r="BY2103">
        <v>-0.27400000000000002</v>
      </c>
      <c r="BZ2103">
        <f t="shared" si="884"/>
        <v>-2.7400000000000002E-3</v>
      </c>
      <c r="CB2103" s="1">
        <v>43080</v>
      </c>
      <c r="CC2103">
        <v>-0.28999999999999998</v>
      </c>
      <c r="CD2103">
        <f t="shared" si="885"/>
        <v>-2.8999999999999998E-3</v>
      </c>
      <c r="CG2103" s="1"/>
    </row>
    <row r="2104" spans="1:85" x14ac:dyDescent="0.3">
      <c r="A2104" s="21">
        <f t="shared" si="886"/>
        <v>48757</v>
      </c>
      <c r="B2104" s="18">
        <f t="shared" si="870"/>
        <v>112.421875</v>
      </c>
      <c r="C2104">
        <f t="shared" si="888"/>
        <v>115</v>
      </c>
      <c r="D2104">
        <f t="shared" ca="1" si="873"/>
        <v>-7.6361111111111111</v>
      </c>
      <c r="E2104">
        <f ca="1">IF(currency="USD",'Future et co'!F2104,IF(currency="EUR",'Future et co'!G2104,FALSE))</f>
        <v>3.6070000000000005E-2</v>
      </c>
      <c r="F2104">
        <f t="shared" ca="1" si="874"/>
        <v>3.6070000000000005E-2</v>
      </c>
      <c r="G2104">
        <f t="shared" ca="1" si="875"/>
        <v>2.0569999999999998E-2</v>
      </c>
      <c r="L2104">
        <f t="shared" ca="1" si="876"/>
        <v>127.8</v>
      </c>
      <c r="M2104">
        <f t="shared" ca="1" si="871"/>
        <v>3.6070000000000005E-2</v>
      </c>
      <c r="R2104">
        <f t="shared" ca="1" si="877"/>
        <v>127.8</v>
      </c>
      <c r="S2104">
        <f t="shared" ca="1" si="872"/>
        <v>3.6070000000000005E-2</v>
      </c>
      <c r="U2104" s="1"/>
      <c r="W2104" t="str">
        <f t="shared" si="889"/>
        <v/>
      </c>
      <c r="Y2104" s="1"/>
      <c r="AA2104">
        <f t="shared" si="890"/>
        <v>0</v>
      </c>
      <c r="AC2104" s="1"/>
      <c r="AE2104">
        <f t="shared" si="891"/>
        <v>0</v>
      </c>
      <c r="AH2104" s="1"/>
      <c r="AI2104" s="17"/>
      <c r="AJ2104" s="25"/>
      <c r="AU2104" s="1">
        <v>43045</v>
      </c>
      <c r="AV2104">
        <v>1.2829999999999999</v>
      </c>
      <c r="AW2104">
        <f t="shared" si="878"/>
        <v>1.2829999999999999E-2</v>
      </c>
      <c r="AY2104" s="1">
        <v>43046</v>
      </c>
      <c r="AZ2104">
        <v>1.365</v>
      </c>
      <c r="BA2104">
        <f t="shared" si="879"/>
        <v>1.3650000000000001E-2</v>
      </c>
      <c r="BC2104" s="1">
        <v>43077</v>
      </c>
      <c r="BD2104">
        <v>1.7909999999999999</v>
      </c>
      <c r="BE2104">
        <f t="shared" si="880"/>
        <v>1.7909999999999999E-2</v>
      </c>
      <c r="BG2104" s="1">
        <v>43077</v>
      </c>
      <c r="BH2104">
        <v>1.972</v>
      </c>
      <c r="BI2104">
        <f t="shared" si="881"/>
        <v>1.9720000000000001E-2</v>
      </c>
      <c r="BK2104" s="1">
        <v>39597</v>
      </c>
      <c r="BL2104">
        <v>2.4273699999999998</v>
      </c>
      <c r="BM2104">
        <f t="shared" si="887"/>
        <v>2.4273699999999999E-2</v>
      </c>
      <c r="BP2104" s="1">
        <v>43006</v>
      </c>
      <c r="BQ2104">
        <v>203.0487</v>
      </c>
      <c r="BR2104">
        <f t="shared" si="882"/>
        <v>2.0304869999999999</v>
      </c>
      <c r="BT2104" s="1">
        <v>43020</v>
      </c>
      <c r="BU2104">
        <v>-0.32900000000000001</v>
      </c>
      <c r="BV2104">
        <f t="shared" si="883"/>
        <v>-3.29E-3</v>
      </c>
      <c r="BX2104" s="1">
        <v>43020</v>
      </c>
      <c r="BY2104">
        <v>-0.27400000000000002</v>
      </c>
      <c r="BZ2104">
        <f t="shared" si="884"/>
        <v>-2.7400000000000002E-3</v>
      </c>
      <c r="CB2104" s="1">
        <v>43077</v>
      </c>
      <c r="CC2104">
        <v>-0.28999999999999998</v>
      </c>
      <c r="CD2104">
        <f t="shared" si="885"/>
        <v>-2.8999999999999998E-3</v>
      </c>
      <c r="CG2104" s="1"/>
    </row>
    <row r="2105" spans="1:85" x14ac:dyDescent="0.3">
      <c r="A2105" s="21">
        <f t="shared" si="886"/>
        <v>48758</v>
      </c>
      <c r="B2105" s="18">
        <f t="shared" si="870"/>
        <v>112.421875</v>
      </c>
      <c r="C2105">
        <f t="shared" si="888"/>
        <v>115</v>
      </c>
      <c r="D2105">
        <f t="shared" ca="1" si="873"/>
        <v>-7.6388888888888893</v>
      </c>
      <c r="E2105">
        <f ca="1">IF(currency="USD",'Future et co'!F2105,IF(currency="EUR",'Future et co'!G2105,FALSE))</f>
        <v>3.6070000000000005E-2</v>
      </c>
      <c r="F2105">
        <f t="shared" ca="1" si="874"/>
        <v>3.6070000000000005E-2</v>
      </c>
      <c r="G2105">
        <f t="shared" ca="1" si="875"/>
        <v>2.0569999999999998E-2</v>
      </c>
      <c r="L2105">
        <f t="shared" ca="1" si="876"/>
        <v>127.8</v>
      </c>
      <c r="M2105">
        <f t="shared" ca="1" si="871"/>
        <v>3.6070000000000005E-2</v>
      </c>
      <c r="R2105">
        <f t="shared" ca="1" si="877"/>
        <v>127.8</v>
      </c>
      <c r="S2105">
        <f t="shared" ca="1" si="872"/>
        <v>3.6070000000000005E-2</v>
      </c>
      <c r="U2105" s="1"/>
      <c r="W2105" t="str">
        <f t="shared" si="889"/>
        <v/>
      </c>
      <c r="Y2105" s="1"/>
      <c r="AA2105">
        <f t="shared" si="890"/>
        <v>0</v>
      </c>
      <c r="AC2105" s="1"/>
      <c r="AE2105">
        <f t="shared" si="891"/>
        <v>0</v>
      </c>
      <c r="AH2105" s="1"/>
      <c r="AI2105" s="17"/>
      <c r="AJ2105" s="25"/>
      <c r="AU2105" s="1">
        <v>43042</v>
      </c>
      <c r="AV2105">
        <v>1.2809999999999999</v>
      </c>
      <c r="AW2105">
        <f t="shared" si="878"/>
        <v>1.2809999999999998E-2</v>
      </c>
      <c r="AY2105" s="1">
        <v>43045</v>
      </c>
      <c r="AZ2105">
        <v>1.361</v>
      </c>
      <c r="BA2105">
        <f t="shared" si="879"/>
        <v>1.3610000000000001E-2</v>
      </c>
      <c r="BC2105" s="1">
        <v>43076</v>
      </c>
      <c r="BD2105">
        <v>1.7829999999999999</v>
      </c>
      <c r="BE2105">
        <f t="shared" si="880"/>
        <v>1.7829999999999999E-2</v>
      </c>
      <c r="BG2105" s="1">
        <v>43076</v>
      </c>
      <c r="BH2105">
        <v>1.9410000000000001</v>
      </c>
      <c r="BI2105">
        <f t="shared" si="881"/>
        <v>1.941E-2</v>
      </c>
      <c r="BK2105" s="1">
        <v>39598</v>
      </c>
      <c r="BL2105">
        <v>2.4253800000000001</v>
      </c>
      <c r="BM2105">
        <f t="shared" si="887"/>
        <v>2.4253800000000002E-2</v>
      </c>
      <c r="BP2105" s="1">
        <v>43005</v>
      </c>
      <c r="BQ2105">
        <v>203.32650000000001</v>
      </c>
      <c r="BR2105">
        <f t="shared" si="882"/>
        <v>2.0332650000000001</v>
      </c>
      <c r="BT2105" s="1">
        <v>43019</v>
      </c>
      <c r="BU2105">
        <v>-0.32900000000000001</v>
      </c>
      <c r="BV2105">
        <f t="shared" si="883"/>
        <v>-3.29E-3</v>
      </c>
      <c r="BX2105" s="1">
        <v>43019</v>
      </c>
      <c r="BY2105">
        <v>-0.27400000000000002</v>
      </c>
      <c r="BZ2105">
        <f t="shared" si="884"/>
        <v>-2.7400000000000002E-3</v>
      </c>
      <c r="CB2105" s="1">
        <v>43076</v>
      </c>
      <c r="CC2105">
        <v>-0.28999999999999998</v>
      </c>
      <c r="CD2105">
        <f t="shared" si="885"/>
        <v>-2.8999999999999998E-3</v>
      </c>
      <c r="CG2105" s="1"/>
    </row>
    <row r="2106" spans="1:85" x14ac:dyDescent="0.3">
      <c r="A2106" s="21">
        <f t="shared" si="886"/>
        <v>48759</v>
      </c>
      <c r="B2106" s="18">
        <f t="shared" si="870"/>
        <v>112.421875</v>
      </c>
      <c r="C2106">
        <f t="shared" si="888"/>
        <v>115</v>
      </c>
      <c r="D2106">
        <f t="shared" ca="1" si="873"/>
        <v>-7.6416666666666666</v>
      </c>
      <c r="E2106">
        <f ca="1">IF(currency="USD",'Future et co'!F2106,IF(currency="EUR",'Future et co'!G2106,FALSE))</f>
        <v>3.6070000000000005E-2</v>
      </c>
      <c r="F2106">
        <f t="shared" ca="1" si="874"/>
        <v>3.6070000000000005E-2</v>
      </c>
      <c r="G2106">
        <f t="shared" ca="1" si="875"/>
        <v>2.0569999999999998E-2</v>
      </c>
      <c r="L2106">
        <f t="shared" ca="1" si="876"/>
        <v>127.8</v>
      </c>
      <c r="M2106">
        <f t="shared" ca="1" si="871"/>
        <v>3.6070000000000005E-2</v>
      </c>
      <c r="R2106">
        <f t="shared" ca="1" si="877"/>
        <v>127.8</v>
      </c>
      <c r="S2106">
        <f t="shared" ca="1" si="872"/>
        <v>3.6070000000000005E-2</v>
      </c>
      <c r="U2106" s="1"/>
      <c r="W2106" t="str">
        <f t="shared" si="889"/>
        <v/>
      </c>
      <c r="Y2106" s="1"/>
      <c r="AA2106">
        <f t="shared" si="890"/>
        <v>0</v>
      </c>
      <c r="AC2106" s="1"/>
      <c r="AE2106">
        <f t="shared" si="891"/>
        <v>0</v>
      </c>
      <c r="AH2106" s="1"/>
      <c r="AI2106" s="17"/>
      <c r="AJ2106" s="25"/>
      <c r="AU2106" s="1">
        <v>43041</v>
      </c>
      <c r="AV2106">
        <v>1.28</v>
      </c>
      <c r="AW2106">
        <f t="shared" si="878"/>
        <v>1.2800000000000001E-2</v>
      </c>
      <c r="AY2106" s="1">
        <v>43042</v>
      </c>
      <c r="AZ2106">
        <v>1.36</v>
      </c>
      <c r="BA2106">
        <f t="shared" si="879"/>
        <v>1.3600000000000001E-2</v>
      </c>
      <c r="BC2106" s="1">
        <v>43075</v>
      </c>
      <c r="BD2106">
        <v>1.778</v>
      </c>
      <c r="BE2106">
        <f t="shared" si="880"/>
        <v>1.7780000000000001E-2</v>
      </c>
      <c r="BG2106" s="1">
        <v>43075</v>
      </c>
      <c r="BH2106">
        <v>1.9610000000000001</v>
      </c>
      <c r="BI2106">
        <f t="shared" si="881"/>
        <v>1.9610000000000002E-2</v>
      </c>
      <c r="BK2106" s="1">
        <v>39601</v>
      </c>
      <c r="BL2106">
        <v>2.45025</v>
      </c>
      <c r="BM2106">
        <f t="shared" si="887"/>
        <v>2.45025E-2</v>
      </c>
      <c r="BP2106" s="1">
        <v>43004</v>
      </c>
      <c r="BQ2106">
        <v>204.1978</v>
      </c>
      <c r="BR2106">
        <f t="shared" si="882"/>
        <v>2.0419779999999998</v>
      </c>
      <c r="BT2106" s="1">
        <v>43018</v>
      </c>
      <c r="BU2106">
        <v>-0.32900000000000001</v>
      </c>
      <c r="BV2106">
        <f t="shared" si="883"/>
        <v>-3.29E-3</v>
      </c>
      <c r="BX2106" s="1">
        <v>43018</v>
      </c>
      <c r="BY2106">
        <v>-0.27400000000000002</v>
      </c>
      <c r="BZ2106">
        <f t="shared" si="884"/>
        <v>-2.7400000000000002E-3</v>
      </c>
      <c r="CB2106" s="1">
        <v>43075</v>
      </c>
      <c r="CC2106">
        <v>-0.28999999999999998</v>
      </c>
      <c r="CD2106">
        <f t="shared" si="885"/>
        <v>-2.8999999999999998E-3</v>
      </c>
      <c r="CG2106" s="1"/>
    </row>
    <row r="2107" spans="1:85" x14ac:dyDescent="0.3">
      <c r="A2107" s="21">
        <f t="shared" si="886"/>
        <v>48760</v>
      </c>
      <c r="B2107" s="18">
        <f t="shared" si="870"/>
        <v>112.421875</v>
      </c>
      <c r="C2107">
        <f t="shared" si="888"/>
        <v>115</v>
      </c>
      <c r="D2107">
        <f t="shared" ca="1" si="873"/>
        <v>-7.6444444444444448</v>
      </c>
      <c r="E2107">
        <f ca="1">IF(currency="USD",'Future et co'!F2107,IF(currency="EUR",'Future et co'!G2107,FALSE))</f>
        <v>3.6070000000000005E-2</v>
      </c>
      <c r="F2107">
        <f t="shared" ca="1" si="874"/>
        <v>3.6070000000000005E-2</v>
      </c>
      <c r="G2107">
        <f t="shared" ca="1" si="875"/>
        <v>2.0569999999999998E-2</v>
      </c>
      <c r="L2107">
        <f t="shared" ca="1" si="876"/>
        <v>127.8</v>
      </c>
      <c r="M2107">
        <f t="shared" ca="1" si="871"/>
        <v>3.6070000000000005E-2</v>
      </c>
      <c r="R2107">
        <f t="shared" ca="1" si="877"/>
        <v>127.8</v>
      </c>
      <c r="S2107">
        <f t="shared" ca="1" si="872"/>
        <v>3.6070000000000005E-2</v>
      </c>
      <c r="U2107" s="1"/>
      <c r="W2107" t="str">
        <f t="shared" si="889"/>
        <v/>
      </c>
      <c r="Y2107" s="1"/>
      <c r="AA2107">
        <f t="shared" si="890"/>
        <v>0</v>
      </c>
      <c r="AC2107" s="1"/>
      <c r="AE2107">
        <f t="shared" si="891"/>
        <v>0</v>
      </c>
      <c r="AH2107" s="1"/>
      <c r="AI2107" s="17"/>
      <c r="AJ2107" s="25"/>
      <c r="AU2107" s="1">
        <v>43040</v>
      </c>
      <c r="AV2107">
        <v>1.2689999999999999</v>
      </c>
      <c r="AW2107">
        <f t="shared" si="878"/>
        <v>1.269E-2</v>
      </c>
      <c r="AY2107" s="1">
        <v>43041</v>
      </c>
      <c r="AZ2107">
        <v>1.353</v>
      </c>
      <c r="BA2107">
        <f t="shared" si="879"/>
        <v>1.353E-2</v>
      </c>
      <c r="BC2107" s="1">
        <v>43074</v>
      </c>
      <c r="BD2107">
        <v>1.7809999999999999</v>
      </c>
      <c r="BE2107">
        <f t="shared" si="880"/>
        <v>1.7809999999999999E-2</v>
      </c>
      <c r="BG2107" s="1">
        <v>43074</v>
      </c>
      <c r="BH2107">
        <v>1.97</v>
      </c>
      <c r="BI2107">
        <f t="shared" si="881"/>
        <v>1.9699999999999999E-2</v>
      </c>
      <c r="BK2107" s="1">
        <v>39602</v>
      </c>
      <c r="BL2107">
        <v>2.4658099999999998</v>
      </c>
      <c r="BM2107">
        <f t="shared" si="887"/>
        <v>2.4658099999999999E-2</v>
      </c>
      <c r="BP2107" s="1">
        <v>43003</v>
      </c>
      <c r="BQ2107">
        <v>204.47559999999999</v>
      </c>
      <c r="BR2107">
        <f t="shared" si="882"/>
        <v>2.044756</v>
      </c>
      <c r="BT2107" s="1">
        <v>43017</v>
      </c>
      <c r="BU2107">
        <v>-0.32900000000000001</v>
      </c>
      <c r="BV2107">
        <f t="shared" si="883"/>
        <v>-3.29E-3</v>
      </c>
      <c r="BX2107" s="1">
        <v>43017</v>
      </c>
      <c r="BY2107">
        <v>-0.27400000000000002</v>
      </c>
      <c r="BZ2107">
        <f t="shared" si="884"/>
        <v>-2.7400000000000002E-3</v>
      </c>
      <c r="CB2107" s="1">
        <v>43074</v>
      </c>
      <c r="CC2107">
        <v>-0.28000000000000003</v>
      </c>
      <c r="CD2107">
        <f t="shared" si="885"/>
        <v>-2.8000000000000004E-3</v>
      </c>
      <c r="CG2107" s="1"/>
    </row>
    <row r="2108" spans="1:85" x14ac:dyDescent="0.3">
      <c r="A2108" s="21">
        <f t="shared" si="886"/>
        <v>48761</v>
      </c>
      <c r="B2108" s="18">
        <f t="shared" si="870"/>
        <v>112.421875</v>
      </c>
      <c r="C2108">
        <f t="shared" si="888"/>
        <v>115</v>
      </c>
      <c r="D2108">
        <f t="shared" ca="1" si="873"/>
        <v>-7.6472222222222221</v>
      </c>
      <c r="E2108">
        <f ca="1">IF(currency="USD",'Future et co'!F2108,IF(currency="EUR",'Future et co'!G2108,FALSE))</f>
        <v>3.6070000000000005E-2</v>
      </c>
      <c r="F2108">
        <f t="shared" ca="1" si="874"/>
        <v>3.6070000000000005E-2</v>
      </c>
      <c r="G2108">
        <f t="shared" ca="1" si="875"/>
        <v>2.0569999999999998E-2</v>
      </c>
      <c r="L2108">
        <f t="shared" ca="1" si="876"/>
        <v>127.8</v>
      </c>
      <c r="M2108">
        <f t="shared" ca="1" si="871"/>
        <v>3.6070000000000005E-2</v>
      </c>
      <c r="R2108">
        <f t="shared" ca="1" si="877"/>
        <v>127.8</v>
      </c>
      <c r="S2108">
        <f t="shared" ca="1" si="872"/>
        <v>3.6070000000000005E-2</v>
      </c>
      <c r="U2108" s="1"/>
      <c r="W2108" t="str">
        <f t="shared" si="889"/>
        <v/>
      </c>
      <c r="Y2108" s="1"/>
      <c r="AA2108">
        <f t="shared" si="890"/>
        <v>0</v>
      </c>
      <c r="AC2108" s="1"/>
      <c r="AE2108">
        <f t="shared" si="891"/>
        <v>0</v>
      </c>
      <c r="AH2108" s="1"/>
      <c r="AI2108" s="17"/>
      <c r="AJ2108" s="25"/>
      <c r="AU2108" s="1">
        <v>43039</v>
      </c>
      <c r="AV2108">
        <v>1.2629999999999999</v>
      </c>
      <c r="AW2108">
        <f t="shared" si="878"/>
        <v>1.2629999999999999E-2</v>
      </c>
      <c r="AY2108" s="1">
        <v>43040</v>
      </c>
      <c r="AZ2108">
        <v>1.3480000000000001</v>
      </c>
      <c r="BA2108">
        <f t="shared" si="879"/>
        <v>1.3480000000000001E-2</v>
      </c>
      <c r="BC2108" s="1">
        <v>43073</v>
      </c>
      <c r="BD2108">
        <v>1.77</v>
      </c>
      <c r="BE2108">
        <f t="shared" si="880"/>
        <v>1.77E-2</v>
      </c>
      <c r="BG2108" s="1">
        <v>43073</v>
      </c>
      <c r="BH2108">
        <v>1.948</v>
      </c>
      <c r="BI2108">
        <f t="shared" si="881"/>
        <v>1.9480000000000001E-2</v>
      </c>
      <c r="BK2108" s="1">
        <v>39603</v>
      </c>
      <c r="BL2108">
        <v>2.4718</v>
      </c>
      <c r="BM2108">
        <f t="shared" si="887"/>
        <v>2.4718E-2</v>
      </c>
      <c r="BP2108" s="1">
        <v>43000</v>
      </c>
      <c r="BQ2108">
        <v>203.4528</v>
      </c>
      <c r="BR2108">
        <f t="shared" si="882"/>
        <v>2.0345279999999999</v>
      </c>
      <c r="BT2108" s="1">
        <v>43014</v>
      </c>
      <c r="BU2108">
        <v>-0.32900000000000001</v>
      </c>
      <c r="BV2108">
        <f t="shared" si="883"/>
        <v>-3.29E-3</v>
      </c>
      <c r="BX2108" s="1">
        <v>43014</v>
      </c>
      <c r="BY2108">
        <v>-0.27300000000000002</v>
      </c>
      <c r="BZ2108">
        <f t="shared" si="884"/>
        <v>-2.7300000000000002E-3</v>
      </c>
      <c r="CB2108" s="1">
        <v>43073</v>
      </c>
      <c r="CC2108">
        <v>-0.28000000000000003</v>
      </c>
      <c r="CD2108">
        <f t="shared" si="885"/>
        <v>-2.8000000000000004E-3</v>
      </c>
      <c r="CG2108" s="1"/>
    </row>
    <row r="2109" spans="1:85" x14ac:dyDescent="0.3">
      <c r="A2109" s="21">
        <f t="shared" si="886"/>
        <v>48764</v>
      </c>
      <c r="B2109" s="18">
        <f t="shared" si="870"/>
        <v>112.421875</v>
      </c>
      <c r="C2109">
        <f t="shared" si="888"/>
        <v>115</v>
      </c>
      <c r="D2109">
        <f t="shared" ca="1" si="873"/>
        <v>-7.6555555555555559</v>
      </c>
      <c r="E2109">
        <f ca="1">IF(currency="USD",'Future et co'!F2109,IF(currency="EUR",'Future et co'!G2109,FALSE))</f>
        <v>3.6070000000000005E-2</v>
      </c>
      <c r="F2109">
        <f t="shared" ca="1" si="874"/>
        <v>3.6070000000000005E-2</v>
      </c>
      <c r="G2109">
        <f t="shared" ca="1" si="875"/>
        <v>2.0569999999999998E-2</v>
      </c>
      <c r="L2109">
        <f t="shared" ca="1" si="876"/>
        <v>127.8</v>
      </c>
      <c r="M2109">
        <f t="shared" ca="1" si="871"/>
        <v>3.6070000000000005E-2</v>
      </c>
      <c r="R2109">
        <f t="shared" ca="1" si="877"/>
        <v>127.8</v>
      </c>
      <c r="S2109">
        <f t="shared" ca="1" si="872"/>
        <v>3.6070000000000005E-2</v>
      </c>
      <c r="U2109" s="1"/>
      <c r="W2109" t="str">
        <f t="shared" si="889"/>
        <v/>
      </c>
      <c r="Y2109" s="1"/>
      <c r="AA2109">
        <f t="shared" si="890"/>
        <v>0</v>
      </c>
      <c r="AC2109" s="1"/>
      <c r="AE2109">
        <f t="shared" si="891"/>
        <v>0</v>
      </c>
      <c r="AH2109" s="1"/>
      <c r="AI2109" s="17"/>
      <c r="AJ2109" s="25"/>
      <c r="AU2109" s="1">
        <v>43038</v>
      </c>
      <c r="AV2109">
        <v>1.26</v>
      </c>
      <c r="AW2109">
        <f t="shared" si="878"/>
        <v>1.26E-2</v>
      </c>
      <c r="AY2109" s="1">
        <v>43039</v>
      </c>
      <c r="AZ2109">
        <v>1.34</v>
      </c>
      <c r="BA2109">
        <f t="shared" si="879"/>
        <v>1.34E-2</v>
      </c>
      <c r="BC2109" s="1">
        <v>43070</v>
      </c>
      <c r="BD2109">
        <v>1.75</v>
      </c>
      <c r="BE2109">
        <f t="shared" si="880"/>
        <v>1.7500000000000002E-2</v>
      </c>
      <c r="BG2109" s="1">
        <v>43070</v>
      </c>
      <c r="BH2109">
        <v>1.9259999999999999</v>
      </c>
      <c r="BI2109">
        <f t="shared" si="881"/>
        <v>1.9259999999999999E-2</v>
      </c>
      <c r="BK2109" s="1">
        <v>39604</v>
      </c>
      <c r="BL2109">
        <v>2.4244500000000002</v>
      </c>
      <c r="BM2109">
        <f t="shared" si="887"/>
        <v>2.4244500000000002E-2</v>
      </c>
      <c r="BP2109" s="1">
        <v>42999</v>
      </c>
      <c r="BQ2109">
        <v>203.47800000000001</v>
      </c>
      <c r="BR2109">
        <f t="shared" si="882"/>
        <v>2.03478</v>
      </c>
      <c r="BT2109" s="1">
        <v>43013</v>
      </c>
      <c r="BU2109">
        <v>-0.32900000000000001</v>
      </c>
      <c r="BV2109">
        <f t="shared" si="883"/>
        <v>-3.29E-3</v>
      </c>
      <c r="BX2109" s="1">
        <v>43013</v>
      </c>
      <c r="BY2109">
        <v>-0.27200000000000002</v>
      </c>
      <c r="BZ2109">
        <f t="shared" si="884"/>
        <v>-2.7200000000000002E-3</v>
      </c>
      <c r="CB2109" s="1">
        <v>43070</v>
      </c>
      <c r="CC2109">
        <v>-0.28000000000000003</v>
      </c>
      <c r="CD2109">
        <f t="shared" si="885"/>
        <v>-2.8000000000000004E-3</v>
      </c>
      <c r="CG2109" s="1"/>
    </row>
    <row r="2110" spans="1:85" x14ac:dyDescent="0.3">
      <c r="A2110" s="21">
        <f t="shared" si="886"/>
        <v>48765</v>
      </c>
      <c r="B2110" s="18">
        <f t="shared" si="870"/>
        <v>112.421875</v>
      </c>
      <c r="C2110">
        <f t="shared" si="888"/>
        <v>115</v>
      </c>
      <c r="D2110">
        <f t="shared" ca="1" si="873"/>
        <v>-7.6583333333333332</v>
      </c>
      <c r="E2110">
        <f ca="1">IF(currency="USD",'Future et co'!F2110,IF(currency="EUR",'Future et co'!G2110,FALSE))</f>
        <v>3.6070000000000005E-2</v>
      </c>
      <c r="F2110">
        <f t="shared" ca="1" si="874"/>
        <v>3.6070000000000005E-2</v>
      </c>
      <c r="G2110">
        <f t="shared" ca="1" si="875"/>
        <v>2.0569999999999998E-2</v>
      </c>
      <c r="L2110">
        <f t="shared" ca="1" si="876"/>
        <v>127.8</v>
      </c>
      <c r="M2110">
        <f t="shared" ca="1" si="871"/>
        <v>3.6070000000000005E-2</v>
      </c>
      <c r="R2110">
        <f t="shared" ca="1" si="877"/>
        <v>127.8</v>
      </c>
      <c r="S2110">
        <f t="shared" ca="1" si="872"/>
        <v>3.6070000000000005E-2</v>
      </c>
      <c r="U2110" s="1"/>
      <c r="W2110" t="str">
        <f t="shared" si="889"/>
        <v/>
      </c>
      <c r="Y2110" s="1"/>
      <c r="AA2110">
        <f t="shared" si="890"/>
        <v>0</v>
      </c>
      <c r="AC2110" s="1"/>
      <c r="AE2110">
        <f t="shared" si="891"/>
        <v>0</v>
      </c>
      <c r="AH2110" s="1"/>
      <c r="AI2110" s="17"/>
      <c r="AJ2110" s="25"/>
      <c r="AU2110" s="1">
        <v>43035</v>
      </c>
      <c r="AV2110">
        <v>1.258</v>
      </c>
      <c r="AW2110">
        <f t="shared" si="878"/>
        <v>1.2580000000000001E-2</v>
      </c>
      <c r="AY2110" s="1">
        <v>43038</v>
      </c>
      <c r="AZ2110">
        <v>1.34</v>
      </c>
      <c r="BA2110">
        <f t="shared" si="879"/>
        <v>1.34E-2</v>
      </c>
      <c r="BC2110" s="1">
        <v>43069</v>
      </c>
      <c r="BD2110">
        <v>1.7549999999999999</v>
      </c>
      <c r="BE2110">
        <f t="shared" si="880"/>
        <v>1.755E-2</v>
      </c>
      <c r="BG2110" s="1">
        <v>43069</v>
      </c>
      <c r="BH2110">
        <v>1.9419999999999999</v>
      </c>
      <c r="BI2110">
        <f t="shared" si="881"/>
        <v>1.942E-2</v>
      </c>
      <c r="BK2110" s="1">
        <v>39605</v>
      </c>
      <c r="BL2110">
        <v>2.5030100000000002</v>
      </c>
      <c r="BM2110">
        <f t="shared" si="887"/>
        <v>2.5030100000000003E-2</v>
      </c>
      <c r="BP2110" s="1">
        <v>42998</v>
      </c>
      <c r="BQ2110">
        <v>203.70529999999999</v>
      </c>
      <c r="BR2110">
        <f t="shared" si="882"/>
        <v>2.0370529999999998</v>
      </c>
      <c r="BT2110" s="1">
        <v>43012</v>
      </c>
      <c r="BU2110">
        <v>-0.32900000000000001</v>
      </c>
      <c r="BV2110">
        <f t="shared" si="883"/>
        <v>-3.29E-3</v>
      </c>
      <c r="BX2110" s="1">
        <v>43012</v>
      </c>
      <c r="BY2110">
        <v>-0.27300000000000002</v>
      </c>
      <c r="BZ2110">
        <f t="shared" si="884"/>
        <v>-2.7300000000000002E-3</v>
      </c>
      <c r="CB2110" s="1">
        <v>43069</v>
      </c>
      <c r="CC2110">
        <v>-0.28000000000000003</v>
      </c>
      <c r="CD2110">
        <f t="shared" si="885"/>
        <v>-2.8000000000000004E-3</v>
      </c>
      <c r="CG2110" s="1"/>
    </row>
    <row r="2111" spans="1:85" x14ac:dyDescent="0.3">
      <c r="A2111" s="21">
        <f t="shared" si="886"/>
        <v>48766</v>
      </c>
      <c r="B2111" s="18">
        <f t="shared" si="870"/>
        <v>112.421875</v>
      </c>
      <c r="C2111">
        <f t="shared" si="888"/>
        <v>115</v>
      </c>
      <c r="D2111">
        <f t="shared" ca="1" si="873"/>
        <v>-7.6611111111111114</v>
      </c>
      <c r="E2111">
        <f ca="1">IF(currency="USD",'Future et co'!F2111,IF(currency="EUR",'Future et co'!G2111,FALSE))</f>
        <v>3.6070000000000005E-2</v>
      </c>
      <c r="F2111">
        <f t="shared" ca="1" si="874"/>
        <v>3.6070000000000005E-2</v>
      </c>
      <c r="G2111">
        <f t="shared" ca="1" si="875"/>
        <v>2.0569999999999998E-2</v>
      </c>
      <c r="L2111">
        <f t="shared" ca="1" si="876"/>
        <v>127.8</v>
      </c>
      <c r="M2111">
        <f t="shared" ca="1" si="871"/>
        <v>3.6070000000000005E-2</v>
      </c>
      <c r="R2111">
        <f t="shared" ca="1" si="877"/>
        <v>127.8</v>
      </c>
      <c r="S2111">
        <f t="shared" ca="1" si="872"/>
        <v>3.6070000000000005E-2</v>
      </c>
      <c r="U2111" s="1"/>
      <c r="W2111" t="str">
        <f t="shared" si="889"/>
        <v/>
      </c>
      <c r="Y2111" s="1"/>
      <c r="AA2111">
        <f t="shared" si="890"/>
        <v>0</v>
      </c>
      <c r="AC2111" s="1"/>
      <c r="AE2111">
        <f t="shared" si="891"/>
        <v>0</v>
      </c>
      <c r="AH2111" s="1"/>
      <c r="AI2111" s="17"/>
      <c r="AJ2111" s="25"/>
      <c r="AU2111" s="1">
        <v>43034</v>
      </c>
      <c r="AV2111">
        <v>1.2549999999999999</v>
      </c>
      <c r="AW2111">
        <f t="shared" si="878"/>
        <v>1.2549999999999999E-2</v>
      </c>
      <c r="AY2111" s="1">
        <v>43035</v>
      </c>
      <c r="AZ2111">
        <v>1.35</v>
      </c>
      <c r="BA2111">
        <f t="shared" si="879"/>
        <v>1.3500000000000002E-2</v>
      </c>
      <c r="BC2111" s="1">
        <v>43068</v>
      </c>
      <c r="BD2111">
        <v>1.7390000000000001</v>
      </c>
      <c r="BE2111">
        <f t="shared" si="880"/>
        <v>1.7390000000000003E-2</v>
      </c>
      <c r="BG2111" s="1">
        <v>43068</v>
      </c>
      <c r="BH2111">
        <v>1.9059999999999999</v>
      </c>
      <c r="BI2111">
        <f t="shared" si="881"/>
        <v>1.9060000000000001E-2</v>
      </c>
      <c r="BK2111" s="1">
        <v>39608</v>
      </c>
      <c r="BL2111">
        <v>2.4990800000000002</v>
      </c>
      <c r="BM2111">
        <f t="shared" si="887"/>
        <v>2.4990800000000001E-2</v>
      </c>
      <c r="BP2111" s="1">
        <v>42997</v>
      </c>
      <c r="BQ2111">
        <v>203.41489999999999</v>
      </c>
      <c r="BR2111">
        <f t="shared" si="882"/>
        <v>2.0341489999999998</v>
      </c>
      <c r="BT2111" s="1">
        <v>43011</v>
      </c>
      <c r="BU2111">
        <v>-0.33</v>
      </c>
      <c r="BV2111">
        <f t="shared" si="883"/>
        <v>-3.3E-3</v>
      </c>
      <c r="BX2111" s="1">
        <v>43011</v>
      </c>
      <c r="BY2111">
        <v>-0.27300000000000002</v>
      </c>
      <c r="BZ2111">
        <f t="shared" si="884"/>
        <v>-2.7300000000000002E-3</v>
      </c>
      <c r="CB2111" s="1">
        <v>43068</v>
      </c>
      <c r="CC2111">
        <v>-0.28000000000000003</v>
      </c>
      <c r="CD2111">
        <f t="shared" si="885"/>
        <v>-2.8000000000000004E-3</v>
      </c>
      <c r="CG2111" s="1"/>
    </row>
    <row r="2112" spans="1:85" x14ac:dyDescent="0.3">
      <c r="A2112" s="21">
        <f t="shared" si="886"/>
        <v>48767</v>
      </c>
      <c r="B2112" s="18">
        <f t="shared" si="870"/>
        <v>112.421875</v>
      </c>
      <c r="C2112">
        <f t="shared" si="888"/>
        <v>115</v>
      </c>
      <c r="D2112">
        <f t="shared" ca="1" si="873"/>
        <v>-7.6638888888888888</v>
      </c>
      <c r="E2112">
        <f ca="1">IF(currency="USD",'Future et co'!F2112,IF(currency="EUR",'Future et co'!G2112,FALSE))</f>
        <v>3.6070000000000005E-2</v>
      </c>
      <c r="F2112">
        <f t="shared" ca="1" si="874"/>
        <v>3.6070000000000005E-2</v>
      </c>
      <c r="G2112">
        <f t="shared" ca="1" si="875"/>
        <v>2.0569999999999998E-2</v>
      </c>
      <c r="L2112">
        <f t="shared" ca="1" si="876"/>
        <v>127.8</v>
      </c>
      <c r="M2112">
        <f t="shared" ca="1" si="871"/>
        <v>3.6070000000000005E-2</v>
      </c>
      <c r="R2112">
        <f t="shared" ca="1" si="877"/>
        <v>127.8</v>
      </c>
      <c r="S2112">
        <f t="shared" ca="1" si="872"/>
        <v>3.6070000000000005E-2</v>
      </c>
      <c r="U2112" s="1"/>
      <c r="W2112" t="str">
        <f t="shared" si="889"/>
        <v/>
      </c>
      <c r="Y2112" s="1"/>
      <c r="AA2112">
        <f t="shared" si="890"/>
        <v>0</v>
      </c>
      <c r="AC2112" s="1"/>
      <c r="AE2112">
        <f t="shared" si="891"/>
        <v>0</v>
      </c>
      <c r="AH2112" s="1"/>
      <c r="AI2112" s="17"/>
      <c r="AJ2112" s="25"/>
      <c r="AU2112" s="1">
        <v>43033</v>
      </c>
      <c r="AV2112">
        <v>1.25</v>
      </c>
      <c r="AW2112">
        <f t="shared" si="878"/>
        <v>1.2500000000000001E-2</v>
      </c>
      <c r="AY2112" s="1">
        <v>43034</v>
      </c>
      <c r="AZ2112">
        <v>1.34</v>
      </c>
      <c r="BA2112">
        <f t="shared" si="879"/>
        <v>1.34E-2</v>
      </c>
      <c r="BC2112" s="1">
        <v>43067</v>
      </c>
      <c r="BD2112">
        <v>1.726</v>
      </c>
      <c r="BE2112">
        <f t="shared" si="880"/>
        <v>1.7260000000000001E-2</v>
      </c>
      <c r="BG2112" s="1">
        <v>43067</v>
      </c>
      <c r="BH2112">
        <v>1.883</v>
      </c>
      <c r="BI2112">
        <f t="shared" si="881"/>
        <v>1.883E-2</v>
      </c>
      <c r="BK2112" s="1">
        <v>39609</v>
      </c>
      <c r="BL2112">
        <v>2.50447</v>
      </c>
      <c r="BM2112">
        <f t="shared" si="887"/>
        <v>2.50447E-2</v>
      </c>
      <c r="BP2112" s="1">
        <v>42996</v>
      </c>
      <c r="BQ2112">
        <v>203.22550000000001</v>
      </c>
      <c r="BR2112">
        <f t="shared" si="882"/>
        <v>2.0322550000000001</v>
      </c>
      <c r="BT2112" s="1">
        <v>43010</v>
      </c>
      <c r="BU2112">
        <v>-0.32900000000000001</v>
      </c>
      <c r="BV2112">
        <f t="shared" si="883"/>
        <v>-3.29E-3</v>
      </c>
      <c r="BX2112" s="1">
        <v>43010</v>
      </c>
      <c r="BY2112">
        <v>-0.27200000000000002</v>
      </c>
      <c r="BZ2112">
        <f t="shared" si="884"/>
        <v>-2.7200000000000002E-3</v>
      </c>
      <c r="CB2112" s="1">
        <v>43067</v>
      </c>
      <c r="CC2112">
        <v>-0.28000000000000003</v>
      </c>
      <c r="CD2112">
        <f t="shared" si="885"/>
        <v>-2.8000000000000004E-3</v>
      </c>
      <c r="CG2112" s="1"/>
    </row>
    <row r="2113" spans="1:85" x14ac:dyDescent="0.3">
      <c r="A2113" s="21">
        <f t="shared" si="886"/>
        <v>48768</v>
      </c>
      <c r="B2113" s="18">
        <f t="shared" si="870"/>
        <v>112.421875</v>
      </c>
      <c r="C2113">
        <f t="shared" si="888"/>
        <v>115</v>
      </c>
      <c r="D2113">
        <f t="shared" ca="1" si="873"/>
        <v>-7.666666666666667</v>
      </c>
      <c r="E2113">
        <f ca="1">IF(currency="USD",'Future et co'!F2113,IF(currency="EUR",'Future et co'!G2113,FALSE))</f>
        <v>3.6070000000000005E-2</v>
      </c>
      <c r="F2113">
        <f t="shared" ca="1" si="874"/>
        <v>3.6070000000000005E-2</v>
      </c>
      <c r="G2113">
        <f t="shared" ca="1" si="875"/>
        <v>2.0569999999999998E-2</v>
      </c>
      <c r="L2113">
        <f t="shared" ca="1" si="876"/>
        <v>127.8</v>
      </c>
      <c r="M2113">
        <f t="shared" ca="1" si="871"/>
        <v>3.6070000000000005E-2</v>
      </c>
      <c r="R2113">
        <f t="shared" ca="1" si="877"/>
        <v>127.8</v>
      </c>
      <c r="S2113">
        <f t="shared" ca="1" si="872"/>
        <v>3.6070000000000005E-2</v>
      </c>
      <c r="U2113" s="1"/>
      <c r="W2113" t="str">
        <f t="shared" si="889"/>
        <v/>
      </c>
      <c r="Y2113" s="1"/>
      <c r="AA2113">
        <f t="shared" si="890"/>
        <v>0</v>
      </c>
      <c r="AC2113" s="1"/>
      <c r="AE2113">
        <f t="shared" si="891"/>
        <v>0</v>
      </c>
      <c r="AH2113" s="1"/>
      <c r="AI2113" s="17"/>
      <c r="AJ2113" s="25"/>
      <c r="AU2113" s="1">
        <v>43032</v>
      </c>
      <c r="AV2113">
        <v>1.246</v>
      </c>
      <c r="AW2113">
        <f t="shared" si="878"/>
        <v>1.2460000000000001E-2</v>
      </c>
      <c r="AY2113" s="1">
        <v>43033</v>
      </c>
      <c r="AZ2113">
        <v>1.34</v>
      </c>
      <c r="BA2113">
        <f t="shared" si="879"/>
        <v>1.34E-2</v>
      </c>
      <c r="BC2113" s="1">
        <v>43066</v>
      </c>
      <c r="BD2113">
        <v>1.728</v>
      </c>
      <c r="BE2113">
        <f t="shared" si="880"/>
        <v>1.728E-2</v>
      </c>
      <c r="BG2113" s="1">
        <v>43066</v>
      </c>
      <c r="BH2113">
        <v>1.8859999999999999</v>
      </c>
      <c r="BI2113">
        <f t="shared" si="881"/>
        <v>1.8859999999999998E-2</v>
      </c>
      <c r="BK2113" s="1">
        <v>39610</v>
      </c>
      <c r="BL2113">
        <v>2.5463900000000002</v>
      </c>
      <c r="BM2113">
        <f t="shared" si="887"/>
        <v>2.5463900000000001E-2</v>
      </c>
      <c r="BP2113" s="1">
        <v>42993</v>
      </c>
      <c r="BQ2113">
        <v>203.5412</v>
      </c>
      <c r="BR2113">
        <f t="shared" si="882"/>
        <v>2.035412</v>
      </c>
      <c r="BT2113" s="1">
        <v>43007</v>
      </c>
      <c r="BU2113">
        <v>-0.32900000000000001</v>
      </c>
      <c r="BV2113">
        <f t="shared" si="883"/>
        <v>-3.29E-3</v>
      </c>
      <c r="BX2113" s="1">
        <v>43007</v>
      </c>
      <c r="BY2113">
        <v>-0.27300000000000002</v>
      </c>
      <c r="BZ2113">
        <f t="shared" si="884"/>
        <v>-2.7300000000000002E-3</v>
      </c>
      <c r="CB2113" s="1">
        <v>43066</v>
      </c>
      <c r="CC2113">
        <v>-0.28000000000000003</v>
      </c>
      <c r="CD2113">
        <f t="shared" si="885"/>
        <v>-2.8000000000000004E-3</v>
      </c>
      <c r="CG2113" s="1"/>
    </row>
    <row r="2114" spans="1:85" x14ac:dyDescent="0.3">
      <c r="A2114" s="21">
        <f t="shared" si="886"/>
        <v>48771</v>
      </c>
      <c r="B2114" s="18">
        <f t="shared" si="870"/>
        <v>112.421875</v>
      </c>
      <c r="C2114">
        <f t="shared" si="888"/>
        <v>115</v>
      </c>
      <c r="D2114">
        <f t="shared" ca="1" si="873"/>
        <v>-7.6749999999999998</v>
      </c>
      <c r="E2114">
        <f ca="1">IF(currency="USD",'Future et co'!F2114,IF(currency="EUR",'Future et co'!G2114,FALSE))</f>
        <v>3.6070000000000005E-2</v>
      </c>
      <c r="F2114">
        <f t="shared" ca="1" si="874"/>
        <v>3.6070000000000005E-2</v>
      </c>
      <c r="G2114">
        <f t="shared" ca="1" si="875"/>
        <v>2.0569999999999998E-2</v>
      </c>
      <c r="L2114">
        <f t="shared" ca="1" si="876"/>
        <v>127.8</v>
      </c>
      <c r="M2114">
        <f t="shared" ca="1" si="871"/>
        <v>3.6070000000000005E-2</v>
      </c>
      <c r="R2114">
        <f t="shared" ca="1" si="877"/>
        <v>127.8</v>
      </c>
      <c r="S2114">
        <f t="shared" ca="1" si="872"/>
        <v>3.6070000000000005E-2</v>
      </c>
      <c r="U2114" s="1"/>
      <c r="W2114" t="str">
        <f t="shared" si="889"/>
        <v/>
      </c>
      <c r="Y2114" s="1"/>
      <c r="AA2114">
        <f t="shared" si="890"/>
        <v>0</v>
      </c>
      <c r="AC2114" s="1"/>
      <c r="AE2114">
        <f t="shared" si="891"/>
        <v>0</v>
      </c>
      <c r="AH2114" s="1"/>
      <c r="AI2114" s="17"/>
      <c r="AJ2114" s="25"/>
      <c r="AU2114" s="1">
        <v>43031</v>
      </c>
      <c r="AV2114">
        <v>1.242</v>
      </c>
      <c r="AW2114">
        <f t="shared" si="878"/>
        <v>1.242E-2</v>
      </c>
      <c r="AY2114" s="1">
        <v>43032</v>
      </c>
      <c r="AZ2114">
        <v>1.33</v>
      </c>
      <c r="BA2114">
        <f t="shared" si="879"/>
        <v>1.3300000000000001E-2</v>
      </c>
      <c r="BC2114" s="1">
        <v>43063</v>
      </c>
      <c r="BD2114">
        <v>1.724</v>
      </c>
      <c r="BE2114">
        <f t="shared" si="880"/>
        <v>1.7239999999999998E-2</v>
      </c>
      <c r="BG2114" s="1">
        <v>43063</v>
      </c>
      <c r="BH2114">
        <v>1.9016</v>
      </c>
      <c r="BI2114">
        <f t="shared" si="881"/>
        <v>1.9015999999999998E-2</v>
      </c>
      <c r="BK2114" s="1">
        <v>39611</v>
      </c>
      <c r="BL2114">
        <v>2.5524100000000001</v>
      </c>
      <c r="BM2114">
        <f t="shared" si="887"/>
        <v>2.5524100000000001E-2</v>
      </c>
      <c r="BP2114" s="1">
        <v>42992</v>
      </c>
      <c r="BQ2114">
        <v>204.00839999999999</v>
      </c>
      <c r="BR2114">
        <f t="shared" si="882"/>
        <v>2.0400839999999998</v>
      </c>
      <c r="BT2114" s="1">
        <v>43006</v>
      </c>
      <c r="BU2114">
        <v>-0.32900000000000001</v>
      </c>
      <c r="BV2114">
        <f t="shared" si="883"/>
        <v>-3.29E-3</v>
      </c>
      <c r="BX2114" s="1">
        <v>43006</v>
      </c>
      <c r="BY2114">
        <v>-0.27300000000000002</v>
      </c>
      <c r="BZ2114">
        <f t="shared" si="884"/>
        <v>-2.7300000000000002E-3</v>
      </c>
      <c r="CB2114" s="1">
        <v>43063</v>
      </c>
      <c r="CC2114">
        <v>-0.26</v>
      </c>
      <c r="CD2114">
        <f t="shared" si="885"/>
        <v>-2.5999999999999999E-3</v>
      </c>
      <c r="CG2114" s="1"/>
    </row>
    <row r="2115" spans="1:85" x14ac:dyDescent="0.3">
      <c r="A2115" s="21">
        <f t="shared" si="886"/>
        <v>48772</v>
      </c>
      <c r="B2115" s="18">
        <f t="shared" si="870"/>
        <v>112.421875</v>
      </c>
      <c r="C2115">
        <f t="shared" si="888"/>
        <v>115</v>
      </c>
      <c r="D2115">
        <f t="shared" ca="1" si="873"/>
        <v>-7.677777777777778</v>
      </c>
      <c r="E2115">
        <f ca="1">IF(currency="USD",'Future et co'!F2115,IF(currency="EUR",'Future et co'!G2115,FALSE))</f>
        <v>3.6070000000000005E-2</v>
      </c>
      <c r="F2115">
        <f t="shared" ca="1" si="874"/>
        <v>3.6070000000000005E-2</v>
      </c>
      <c r="G2115">
        <f t="shared" ca="1" si="875"/>
        <v>2.0569999999999998E-2</v>
      </c>
      <c r="L2115">
        <f t="shared" ca="1" si="876"/>
        <v>127.8</v>
      </c>
      <c r="M2115">
        <f t="shared" ca="1" si="871"/>
        <v>3.6070000000000005E-2</v>
      </c>
      <c r="R2115">
        <f t="shared" ca="1" si="877"/>
        <v>127.8</v>
      </c>
      <c r="S2115">
        <f t="shared" ca="1" si="872"/>
        <v>3.6070000000000005E-2</v>
      </c>
      <c r="U2115" s="1"/>
      <c r="W2115" t="str">
        <f t="shared" si="889"/>
        <v/>
      </c>
      <c r="Y2115" s="1"/>
      <c r="AA2115">
        <f t="shared" si="890"/>
        <v>0</v>
      </c>
      <c r="AC2115" s="1"/>
      <c r="AE2115">
        <f t="shared" si="891"/>
        <v>0</v>
      </c>
      <c r="AH2115" s="1"/>
      <c r="AI2115" s="17"/>
      <c r="AJ2115" s="25"/>
      <c r="AU2115" s="1">
        <v>43028</v>
      </c>
      <c r="AV2115">
        <v>1.2390000000000001</v>
      </c>
      <c r="AW2115">
        <f t="shared" si="878"/>
        <v>1.2390000000000002E-2</v>
      </c>
      <c r="AY2115" s="1">
        <v>43031</v>
      </c>
      <c r="AZ2115">
        <v>1.3260000000000001</v>
      </c>
      <c r="BA2115">
        <f t="shared" si="879"/>
        <v>1.3260000000000001E-2</v>
      </c>
      <c r="BC2115" s="1">
        <v>43062</v>
      </c>
      <c r="BD2115">
        <v>1.7110000000000001</v>
      </c>
      <c r="BE2115">
        <f t="shared" si="880"/>
        <v>1.711E-2</v>
      </c>
      <c r="BG2115" s="1">
        <v>43062</v>
      </c>
      <c r="BH2115">
        <v>1.881</v>
      </c>
      <c r="BI2115">
        <f t="shared" si="881"/>
        <v>1.881E-2</v>
      </c>
      <c r="BK2115" s="1">
        <v>39612</v>
      </c>
      <c r="BL2115">
        <v>2.5174400000000001</v>
      </c>
      <c r="BM2115">
        <f t="shared" si="887"/>
        <v>2.51744E-2</v>
      </c>
      <c r="BP2115" s="1">
        <v>42991</v>
      </c>
      <c r="BQ2115">
        <v>204.21039999999999</v>
      </c>
      <c r="BR2115">
        <f t="shared" si="882"/>
        <v>2.0421040000000001</v>
      </c>
      <c r="BT2115" s="1">
        <v>43005</v>
      </c>
      <c r="BU2115">
        <v>-0.32900000000000001</v>
      </c>
      <c r="BV2115">
        <f t="shared" si="883"/>
        <v>-3.29E-3</v>
      </c>
      <c r="BX2115" s="1">
        <v>43005</v>
      </c>
      <c r="BY2115">
        <v>-0.27300000000000002</v>
      </c>
      <c r="BZ2115">
        <f t="shared" si="884"/>
        <v>-2.7300000000000002E-3</v>
      </c>
      <c r="CB2115" s="1">
        <v>43062</v>
      </c>
      <c r="CC2115">
        <v>-0.28000000000000003</v>
      </c>
      <c r="CD2115">
        <f t="shared" si="885"/>
        <v>-2.8000000000000004E-3</v>
      </c>
      <c r="CG2115" s="1"/>
    </row>
    <row r="2116" spans="1:85" x14ac:dyDescent="0.3">
      <c r="A2116" s="21">
        <f t="shared" si="886"/>
        <v>48773</v>
      </c>
      <c r="B2116" s="18">
        <f t="shared" si="870"/>
        <v>112.421875</v>
      </c>
      <c r="C2116">
        <f t="shared" si="888"/>
        <v>115</v>
      </c>
      <c r="D2116">
        <f t="shared" ca="1" si="873"/>
        <v>-7.6805555555555554</v>
      </c>
      <c r="E2116">
        <f ca="1">IF(currency="USD",'Future et co'!F2116,IF(currency="EUR",'Future et co'!G2116,FALSE))</f>
        <v>3.6070000000000005E-2</v>
      </c>
      <c r="F2116">
        <f t="shared" ca="1" si="874"/>
        <v>3.6070000000000005E-2</v>
      </c>
      <c r="G2116">
        <f t="shared" ca="1" si="875"/>
        <v>2.0569999999999998E-2</v>
      </c>
      <c r="L2116">
        <f t="shared" ca="1" si="876"/>
        <v>127.8</v>
      </c>
      <c r="M2116">
        <f t="shared" ca="1" si="871"/>
        <v>3.6070000000000005E-2</v>
      </c>
      <c r="R2116">
        <f t="shared" ca="1" si="877"/>
        <v>127.8</v>
      </c>
      <c r="S2116">
        <f t="shared" ca="1" si="872"/>
        <v>3.6070000000000005E-2</v>
      </c>
      <c r="U2116" s="1"/>
      <c r="W2116" t="str">
        <f t="shared" si="889"/>
        <v/>
      </c>
      <c r="Y2116" s="1"/>
      <c r="AA2116">
        <f t="shared" si="890"/>
        <v>0</v>
      </c>
      <c r="AC2116" s="1"/>
      <c r="AE2116">
        <f t="shared" si="891"/>
        <v>0</v>
      </c>
      <c r="AH2116" s="1"/>
      <c r="AI2116" s="17"/>
      <c r="AJ2116" s="25"/>
      <c r="AU2116" s="1">
        <v>43027</v>
      </c>
      <c r="AV2116">
        <v>1.2310000000000001</v>
      </c>
      <c r="AW2116">
        <f t="shared" si="878"/>
        <v>1.2310000000000001E-2</v>
      </c>
      <c r="AY2116" s="1">
        <v>43028</v>
      </c>
      <c r="AZ2116">
        <v>1.32</v>
      </c>
      <c r="BA2116">
        <f t="shared" si="879"/>
        <v>1.32E-2</v>
      </c>
      <c r="BC2116" s="1">
        <v>43061</v>
      </c>
      <c r="BD2116">
        <v>1.718</v>
      </c>
      <c r="BE2116">
        <f t="shared" si="880"/>
        <v>1.7180000000000001E-2</v>
      </c>
      <c r="BG2116" s="1">
        <v>43061</v>
      </c>
      <c r="BH2116">
        <v>1.8859999999999999</v>
      </c>
      <c r="BI2116">
        <f t="shared" si="881"/>
        <v>1.8859999999999998E-2</v>
      </c>
      <c r="BK2116" s="1">
        <v>39615</v>
      </c>
      <c r="BL2116">
        <v>2.5194800000000002</v>
      </c>
      <c r="BM2116">
        <f t="shared" si="887"/>
        <v>2.5194800000000003E-2</v>
      </c>
      <c r="BP2116" s="1">
        <v>42990</v>
      </c>
      <c r="BQ2116">
        <v>204.3998</v>
      </c>
      <c r="BR2116">
        <f t="shared" si="882"/>
        <v>2.0439980000000002</v>
      </c>
      <c r="BT2116" s="1">
        <v>43004</v>
      </c>
      <c r="BU2116">
        <v>-0.32900000000000001</v>
      </c>
      <c r="BV2116">
        <f t="shared" si="883"/>
        <v>-3.29E-3</v>
      </c>
      <c r="BX2116" s="1">
        <v>43004</v>
      </c>
      <c r="BY2116">
        <v>-0.27300000000000002</v>
      </c>
      <c r="BZ2116">
        <f t="shared" si="884"/>
        <v>-2.7300000000000002E-3</v>
      </c>
      <c r="CB2116" s="1">
        <v>43061</v>
      </c>
      <c r="CC2116">
        <v>-0.28000000000000003</v>
      </c>
      <c r="CD2116">
        <f t="shared" si="885"/>
        <v>-2.8000000000000004E-3</v>
      </c>
      <c r="CG2116" s="1"/>
    </row>
    <row r="2117" spans="1:85" x14ac:dyDescent="0.3">
      <c r="A2117" s="21">
        <f t="shared" si="886"/>
        <v>48774</v>
      </c>
      <c r="B2117" s="18">
        <f t="shared" si="870"/>
        <v>112.421875</v>
      </c>
      <c r="C2117">
        <f t="shared" si="888"/>
        <v>115</v>
      </c>
      <c r="D2117">
        <f t="shared" ca="1" si="873"/>
        <v>-7.6833333333333336</v>
      </c>
      <c r="E2117">
        <f ca="1">IF(currency="USD",'Future et co'!F2117,IF(currency="EUR",'Future et co'!G2117,FALSE))</f>
        <v>3.6070000000000005E-2</v>
      </c>
      <c r="F2117">
        <f t="shared" ca="1" si="874"/>
        <v>3.6070000000000005E-2</v>
      </c>
      <c r="G2117">
        <f t="shared" ca="1" si="875"/>
        <v>2.0569999999999998E-2</v>
      </c>
      <c r="L2117">
        <f t="shared" ca="1" si="876"/>
        <v>127.8</v>
      </c>
      <c r="M2117">
        <f t="shared" ca="1" si="871"/>
        <v>3.6070000000000005E-2</v>
      </c>
      <c r="R2117">
        <f t="shared" ca="1" si="877"/>
        <v>127.8</v>
      </c>
      <c r="S2117">
        <f t="shared" ca="1" si="872"/>
        <v>3.6070000000000005E-2</v>
      </c>
      <c r="U2117" s="1"/>
      <c r="W2117" t="str">
        <f t="shared" si="889"/>
        <v/>
      </c>
      <c r="Y2117" s="1"/>
      <c r="AA2117">
        <f t="shared" si="890"/>
        <v>0</v>
      </c>
      <c r="AC2117" s="1"/>
      <c r="AE2117">
        <f t="shared" si="891"/>
        <v>0</v>
      </c>
      <c r="AH2117" s="1"/>
      <c r="AI2117" s="17"/>
      <c r="AJ2117" s="25"/>
      <c r="AU2117" s="1">
        <v>43026</v>
      </c>
      <c r="AV2117">
        <v>1.23</v>
      </c>
      <c r="AW2117">
        <f t="shared" si="878"/>
        <v>1.23E-2</v>
      </c>
      <c r="AY2117" s="1">
        <v>43027</v>
      </c>
      <c r="AZ2117">
        <v>1.32</v>
      </c>
      <c r="BA2117">
        <f t="shared" si="879"/>
        <v>1.32E-2</v>
      </c>
      <c r="BC2117" s="1">
        <v>43060</v>
      </c>
      <c r="BD2117">
        <v>1.7290000000000001</v>
      </c>
      <c r="BE2117">
        <f t="shared" si="880"/>
        <v>1.729E-2</v>
      </c>
      <c r="BG2117" s="1">
        <v>43060</v>
      </c>
      <c r="BH2117">
        <v>1.8879999999999999</v>
      </c>
      <c r="BI2117">
        <f t="shared" si="881"/>
        <v>1.8879999999999997E-2</v>
      </c>
      <c r="BK2117" s="1">
        <v>39616</v>
      </c>
      <c r="BL2117">
        <v>2.5192800000000002</v>
      </c>
      <c r="BM2117">
        <f t="shared" si="887"/>
        <v>2.5192800000000001E-2</v>
      </c>
      <c r="BP2117" s="1">
        <v>42989</v>
      </c>
      <c r="BQ2117">
        <v>205.53630000000001</v>
      </c>
      <c r="BR2117">
        <f t="shared" si="882"/>
        <v>2.0553630000000003</v>
      </c>
      <c r="BT2117" s="1">
        <v>43003</v>
      </c>
      <c r="BU2117">
        <v>-0.32900000000000001</v>
      </c>
      <c r="BV2117">
        <f t="shared" si="883"/>
        <v>-3.29E-3</v>
      </c>
      <c r="BX2117" s="1">
        <v>43003</v>
      </c>
      <c r="BY2117">
        <v>-0.27200000000000002</v>
      </c>
      <c r="BZ2117">
        <f t="shared" si="884"/>
        <v>-2.7200000000000002E-3</v>
      </c>
      <c r="CB2117" s="1">
        <v>43060</v>
      </c>
      <c r="CC2117">
        <v>-0.28000000000000003</v>
      </c>
      <c r="CD2117">
        <f t="shared" si="885"/>
        <v>-2.8000000000000004E-3</v>
      </c>
      <c r="CG2117" s="1"/>
    </row>
    <row r="2118" spans="1:85" x14ac:dyDescent="0.3">
      <c r="A2118" s="21">
        <f t="shared" si="886"/>
        <v>48775</v>
      </c>
      <c r="B2118" s="18">
        <f t="shared" si="870"/>
        <v>112.421875</v>
      </c>
      <c r="C2118">
        <f t="shared" si="888"/>
        <v>115</v>
      </c>
      <c r="D2118">
        <f t="shared" ca="1" si="873"/>
        <v>-7.6861111111111109</v>
      </c>
      <c r="E2118">
        <f ca="1">IF(currency="USD",'Future et co'!F2118,IF(currency="EUR",'Future et co'!G2118,FALSE))</f>
        <v>3.6070000000000005E-2</v>
      </c>
      <c r="F2118">
        <f t="shared" ca="1" si="874"/>
        <v>3.6070000000000005E-2</v>
      </c>
      <c r="G2118">
        <f t="shared" ca="1" si="875"/>
        <v>2.0569999999999998E-2</v>
      </c>
      <c r="L2118">
        <f t="shared" ca="1" si="876"/>
        <v>127.8</v>
      </c>
      <c r="M2118">
        <f t="shared" ca="1" si="871"/>
        <v>3.6070000000000005E-2</v>
      </c>
      <c r="R2118">
        <f t="shared" ca="1" si="877"/>
        <v>127.8</v>
      </c>
      <c r="S2118">
        <f t="shared" ca="1" si="872"/>
        <v>3.6070000000000005E-2</v>
      </c>
      <c r="U2118" s="1"/>
      <c r="W2118" t="str">
        <f t="shared" si="889"/>
        <v/>
      </c>
      <c r="Y2118" s="1"/>
      <c r="AA2118">
        <f t="shared" si="890"/>
        <v>0</v>
      </c>
      <c r="AC2118" s="1"/>
      <c r="AE2118">
        <f t="shared" si="891"/>
        <v>0</v>
      </c>
      <c r="AH2118" s="1"/>
      <c r="AI2118" s="17"/>
      <c r="AJ2118" s="25"/>
      <c r="AU2118" s="1">
        <v>43025</v>
      </c>
      <c r="AV2118">
        <v>1.226</v>
      </c>
      <c r="AW2118">
        <f t="shared" si="878"/>
        <v>1.226E-2</v>
      </c>
      <c r="AY2118" s="1">
        <v>43026</v>
      </c>
      <c r="AZ2118">
        <v>1.32</v>
      </c>
      <c r="BA2118">
        <f t="shared" si="879"/>
        <v>1.32E-2</v>
      </c>
      <c r="BC2118" s="1">
        <v>43059</v>
      </c>
      <c r="BD2118">
        <v>1.72</v>
      </c>
      <c r="BE2118">
        <f t="shared" si="880"/>
        <v>1.72E-2</v>
      </c>
      <c r="BG2118" s="1">
        <v>43059</v>
      </c>
      <c r="BH2118">
        <v>1.89</v>
      </c>
      <c r="BI2118">
        <f t="shared" si="881"/>
        <v>1.89E-2</v>
      </c>
      <c r="BK2118" s="1">
        <v>39617</v>
      </c>
      <c r="BL2118">
        <v>2.5411100000000002</v>
      </c>
      <c r="BM2118">
        <f t="shared" si="887"/>
        <v>2.5411100000000002E-2</v>
      </c>
      <c r="BP2118" s="1">
        <v>42986</v>
      </c>
      <c r="BQ2118">
        <v>205.77619999999999</v>
      </c>
      <c r="BR2118">
        <f t="shared" si="882"/>
        <v>2.0577619999999999</v>
      </c>
      <c r="BT2118" s="1">
        <v>43000</v>
      </c>
      <c r="BU2118">
        <v>-0.32900000000000001</v>
      </c>
      <c r="BV2118">
        <f t="shared" si="883"/>
        <v>-3.29E-3</v>
      </c>
      <c r="BX2118" s="1">
        <v>43000</v>
      </c>
      <c r="BY2118">
        <v>-0.27100000000000002</v>
      </c>
      <c r="BZ2118">
        <f t="shared" si="884"/>
        <v>-2.7100000000000002E-3</v>
      </c>
      <c r="CB2118" s="1">
        <v>43059</v>
      </c>
      <c r="CC2118">
        <v>-0.28000000000000003</v>
      </c>
      <c r="CD2118">
        <f t="shared" si="885"/>
        <v>-2.8000000000000004E-3</v>
      </c>
      <c r="CG2118" s="1"/>
    </row>
    <row r="2119" spans="1:85" x14ac:dyDescent="0.3">
      <c r="A2119" s="21">
        <f t="shared" si="886"/>
        <v>48778</v>
      </c>
      <c r="B2119" s="18">
        <f t="shared" si="870"/>
        <v>112.421875</v>
      </c>
      <c r="C2119">
        <f t="shared" si="888"/>
        <v>115</v>
      </c>
      <c r="D2119">
        <f t="shared" ca="1" si="873"/>
        <v>-7.6944444444444446</v>
      </c>
      <c r="E2119">
        <f ca="1">IF(currency="USD",'Future et co'!F2119,IF(currency="EUR",'Future et co'!G2119,FALSE))</f>
        <v>3.6070000000000005E-2</v>
      </c>
      <c r="F2119">
        <f t="shared" ca="1" si="874"/>
        <v>3.6070000000000005E-2</v>
      </c>
      <c r="G2119">
        <f t="shared" ca="1" si="875"/>
        <v>2.0569999999999998E-2</v>
      </c>
      <c r="L2119">
        <f t="shared" ca="1" si="876"/>
        <v>127.8</v>
      </c>
      <c r="M2119">
        <f t="shared" ca="1" si="871"/>
        <v>3.6070000000000005E-2</v>
      </c>
      <c r="R2119">
        <f t="shared" ca="1" si="877"/>
        <v>127.8</v>
      </c>
      <c r="S2119">
        <f t="shared" ca="1" si="872"/>
        <v>3.6070000000000005E-2</v>
      </c>
      <c r="U2119" s="1"/>
      <c r="W2119" t="str">
        <f t="shared" si="889"/>
        <v/>
      </c>
      <c r="Y2119" s="1"/>
      <c r="AA2119">
        <f t="shared" si="890"/>
        <v>0</v>
      </c>
      <c r="AC2119" s="1"/>
      <c r="AE2119">
        <f t="shared" si="891"/>
        <v>0</v>
      </c>
      <c r="AH2119" s="1"/>
      <c r="AI2119" s="17"/>
      <c r="AJ2119" s="25"/>
      <c r="AU2119" s="1">
        <v>43024</v>
      </c>
      <c r="AV2119">
        <v>1.22</v>
      </c>
      <c r="AW2119">
        <f t="shared" si="878"/>
        <v>1.2199999999999999E-2</v>
      </c>
      <c r="AY2119" s="1">
        <v>43025</v>
      </c>
      <c r="AZ2119">
        <v>1.31</v>
      </c>
      <c r="BA2119">
        <f t="shared" si="879"/>
        <v>1.3100000000000001E-2</v>
      </c>
      <c r="BC2119" s="1">
        <v>43056</v>
      </c>
      <c r="BD2119">
        <v>1.6910000000000001</v>
      </c>
      <c r="BE2119">
        <f t="shared" si="880"/>
        <v>1.6910000000000001E-2</v>
      </c>
      <c r="BG2119" s="1">
        <v>43056</v>
      </c>
      <c r="BH2119">
        <v>1.8540000000000001</v>
      </c>
      <c r="BI2119">
        <f t="shared" si="881"/>
        <v>1.8540000000000001E-2</v>
      </c>
      <c r="BK2119" s="1">
        <v>39618</v>
      </c>
      <c r="BL2119">
        <v>2.5335399999999999</v>
      </c>
      <c r="BM2119">
        <f t="shared" si="887"/>
        <v>2.5335399999999998E-2</v>
      </c>
      <c r="BP2119" s="1">
        <v>42985</v>
      </c>
      <c r="BQ2119">
        <v>206.05410000000001</v>
      </c>
      <c r="BR2119">
        <f t="shared" si="882"/>
        <v>2.0605410000000002</v>
      </c>
      <c r="BT2119" s="1">
        <v>42999</v>
      </c>
      <c r="BU2119">
        <v>-0.33</v>
      </c>
      <c r="BV2119">
        <f t="shared" si="883"/>
        <v>-3.3E-3</v>
      </c>
      <c r="BX2119" s="1">
        <v>42999</v>
      </c>
      <c r="BY2119">
        <v>-0.27200000000000002</v>
      </c>
      <c r="BZ2119">
        <f t="shared" si="884"/>
        <v>-2.7200000000000002E-3</v>
      </c>
      <c r="CB2119" s="1">
        <v>43056</v>
      </c>
      <c r="CC2119">
        <v>-0.28999999999999998</v>
      </c>
      <c r="CD2119">
        <f t="shared" si="885"/>
        <v>-2.8999999999999998E-3</v>
      </c>
      <c r="CG2119" s="1"/>
    </row>
    <row r="2120" spans="1:85" x14ac:dyDescent="0.3">
      <c r="A2120" s="21">
        <f t="shared" si="886"/>
        <v>48779</v>
      </c>
      <c r="B2120" s="18">
        <f t="shared" si="870"/>
        <v>112.421875</v>
      </c>
      <c r="C2120">
        <f t="shared" si="888"/>
        <v>115</v>
      </c>
      <c r="D2120">
        <f t="shared" ca="1" si="873"/>
        <v>-7.697222222222222</v>
      </c>
      <c r="E2120">
        <f ca="1">IF(currency="USD",'Future et co'!F2120,IF(currency="EUR",'Future et co'!G2120,FALSE))</f>
        <v>3.6070000000000005E-2</v>
      </c>
      <c r="F2120">
        <f t="shared" ca="1" si="874"/>
        <v>3.6070000000000005E-2</v>
      </c>
      <c r="G2120">
        <f t="shared" ca="1" si="875"/>
        <v>2.0569999999999998E-2</v>
      </c>
      <c r="L2120">
        <f t="shared" ca="1" si="876"/>
        <v>127.8</v>
      </c>
      <c r="M2120">
        <f t="shared" ca="1" si="871"/>
        <v>3.6070000000000005E-2</v>
      </c>
      <c r="R2120">
        <f t="shared" ca="1" si="877"/>
        <v>127.8</v>
      </c>
      <c r="S2120">
        <f t="shared" ca="1" si="872"/>
        <v>3.6070000000000005E-2</v>
      </c>
      <c r="U2120" s="1"/>
      <c r="W2120" t="str">
        <f t="shared" si="889"/>
        <v/>
      </c>
      <c r="Y2120" s="1"/>
      <c r="AA2120">
        <f t="shared" si="890"/>
        <v>0</v>
      </c>
      <c r="AC2120" s="1"/>
      <c r="AE2120">
        <f t="shared" si="891"/>
        <v>0</v>
      </c>
      <c r="AH2120" s="1"/>
      <c r="AI2120" s="17"/>
      <c r="AJ2120" s="25"/>
      <c r="AU2120" s="1">
        <v>43021</v>
      </c>
      <c r="AV2120">
        <v>1.2130000000000001</v>
      </c>
      <c r="AW2120">
        <f t="shared" si="878"/>
        <v>1.213E-2</v>
      </c>
      <c r="AY2120" s="1">
        <v>43024</v>
      </c>
      <c r="AZ2120">
        <v>1.3</v>
      </c>
      <c r="BA2120">
        <f t="shared" si="879"/>
        <v>1.3000000000000001E-2</v>
      </c>
      <c r="BC2120" s="1">
        <v>43055</v>
      </c>
      <c r="BD2120">
        <v>1.6870000000000001</v>
      </c>
      <c r="BE2120">
        <f t="shared" si="880"/>
        <v>1.687E-2</v>
      </c>
      <c r="BG2120" s="1">
        <v>43055</v>
      </c>
      <c r="BH2120">
        <v>1.857</v>
      </c>
      <c r="BI2120">
        <f t="shared" si="881"/>
        <v>1.857E-2</v>
      </c>
      <c r="BK2120" s="1">
        <v>39619</v>
      </c>
      <c r="BL2120">
        <v>2.57979</v>
      </c>
      <c r="BM2120">
        <f t="shared" si="887"/>
        <v>2.5797899999999999E-2</v>
      </c>
      <c r="BP2120" s="1">
        <v>42984</v>
      </c>
      <c r="BQ2120">
        <v>205.28380000000001</v>
      </c>
      <c r="BR2120">
        <f t="shared" si="882"/>
        <v>2.0528379999999999</v>
      </c>
      <c r="BT2120" s="1">
        <v>42998</v>
      </c>
      <c r="BU2120">
        <v>-0.32900000000000001</v>
      </c>
      <c r="BV2120">
        <f t="shared" si="883"/>
        <v>-3.29E-3</v>
      </c>
      <c r="BX2120" s="1">
        <v>42998</v>
      </c>
      <c r="BY2120">
        <v>-0.27100000000000002</v>
      </c>
      <c r="BZ2120">
        <f t="shared" si="884"/>
        <v>-2.7100000000000002E-3</v>
      </c>
      <c r="CB2120" s="1">
        <v>43055</v>
      </c>
      <c r="CC2120">
        <v>-0.27</v>
      </c>
      <c r="CD2120">
        <f t="shared" si="885"/>
        <v>-2.7000000000000001E-3</v>
      </c>
      <c r="CG2120" s="1"/>
    </row>
    <row r="2121" spans="1:85" x14ac:dyDescent="0.3">
      <c r="A2121" s="21">
        <f t="shared" si="886"/>
        <v>48780</v>
      </c>
      <c r="B2121" s="18">
        <f t="shared" si="870"/>
        <v>112.421875</v>
      </c>
      <c r="C2121">
        <f t="shared" si="888"/>
        <v>115</v>
      </c>
      <c r="D2121">
        <f t="shared" ca="1" si="873"/>
        <v>-7.7</v>
      </c>
      <c r="E2121">
        <f ca="1">IF(currency="USD",'Future et co'!F2121,IF(currency="EUR",'Future et co'!G2121,FALSE))</f>
        <v>3.6070000000000005E-2</v>
      </c>
      <c r="F2121">
        <f t="shared" ca="1" si="874"/>
        <v>3.6070000000000005E-2</v>
      </c>
      <c r="G2121">
        <f t="shared" ca="1" si="875"/>
        <v>2.0569999999999998E-2</v>
      </c>
      <c r="L2121">
        <f t="shared" ca="1" si="876"/>
        <v>127.8</v>
      </c>
      <c r="M2121">
        <f t="shared" ca="1" si="871"/>
        <v>3.6070000000000005E-2</v>
      </c>
      <c r="R2121">
        <f t="shared" ca="1" si="877"/>
        <v>127.8</v>
      </c>
      <c r="S2121">
        <f t="shared" ca="1" si="872"/>
        <v>3.6070000000000005E-2</v>
      </c>
      <c r="U2121" s="1"/>
      <c r="W2121" t="str">
        <f t="shared" si="889"/>
        <v/>
      </c>
      <c r="Y2121" s="1"/>
      <c r="AA2121">
        <f t="shared" si="890"/>
        <v>0</v>
      </c>
      <c r="AC2121" s="1"/>
      <c r="AE2121">
        <f t="shared" si="891"/>
        <v>0</v>
      </c>
      <c r="AH2121" s="1"/>
      <c r="AI2121" s="17"/>
      <c r="AJ2121" s="25"/>
      <c r="AU2121" s="1">
        <v>43020</v>
      </c>
      <c r="AV2121">
        <v>1.2150000000000001</v>
      </c>
      <c r="AW2121">
        <f t="shared" si="878"/>
        <v>1.2150000000000001E-2</v>
      </c>
      <c r="AY2121" s="1">
        <v>43021</v>
      </c>
      <c r="AZ2121">
        <v>1.3</v>
      </c>
      <c r="BA2121">
        <f t="shared" si="879"/>
        <v>1.3000000000000001E-2</v>
      </c>
      <c r="BC2121" s="1">
        <v>43054</v>
      </c>
      <c r="BD2121">
        <v>1.665</v>
      </c>
      <c r="BE2121">
        <f t="shared" si="880"/>
        <v>1.6650000000000002E-2</v>
      </c>
      <c r="BG2121" s="1">
        <v>43054</v>
      </c>
      <c r="BH2121">
        <v>1.825</v>
      </c>
      <c r="BI2121">
        <f t="shared" si="881"/>
        <v>1.8249999999999999E-2</v>
      </c>
      <c r="BK2121" s="1">
        <v>39622</v>
      </c>
      <c r="BL2121">
        <v>2.5796999999999999</v>
      </c>
      <c r="BM2121">
        <f t="shared" si="887"/>
        <v>2.5797E-2</v>
      </c>
      <c r="BP2121" s="1">
        <v>42983</v>
      </c>
      <c r="BQ2121">
        <v>205.37219999999999</v>
      </c>
      <c r="BR2121">
        <f t="shared" si="882"/>
        <v>2.053722</v>
      </c>
      <c r="BT2121" s="1">
        <v>42997</v>
      </c>
      <c r="BU2121">
        <v>-0.33</v>
      </c>
      <c r="BV2121">
        <f t="shared" si="883"/>
        <v>-3.3E-3</v>
      </c>
      <c r="BX2121" s="1">
        <v>42997</v>
      </c>
      <c r="BY2121">
        <v>-0.27200000000000002</v>
      </c>
      <c r="BZ2121">
        <f t="shared" si="884"/>
        <v>-2.7200000000000002E-3</v>
      </c>
      <c r="CB2121" s="1">
        <v>43054</v>
      </c>
      <c r="CC2121">
        <v>-0.27</v>
      </c>
      <c r="CD2121">
        <f t="shared" si="885"/>
        <v>-2.7000000000000001E-3</v>
      </c>
      <c r="CG2121" s="1"/>
    </row>
    <row r="2122" spans="1:85" x14ac:dyDescent="0.3">
      <c r="A2122" s="21">
        <f t="shared" si="886"/>
        <v>48781</v>
      </c>
      <c r="B2122" s="18">
        <f t="shared" si="870"/>
        <v>112.421875</v>
      </c>
      <c r="C2122">
        <f t="shared" si="888"/>
        <v>115</v>
      </c>
      <c r="D2122">
        <f t="shared" ca="1" si="873"/>
        <v>-7.7027777777777775</v>
      </c>
      <c r="E2122">
        <f ca="1">IF(currency="USD",'Future et co'!F2122,IF(currency="EUR",'Future et co'!G2122,FALSE))</f>
        <v>3.6070000000000005E-2</v>
      </c>
      <c r="F2122">
        <f t="shared" ca="1" si="874"/>
        <v>3.6070000000000005E-2</v>
      </c>
      <c r="G2122">
        <f t="shared" ca="1" si="875"/>
        <v>2.0569999999999998E-2</v>
      </c>
      <c r="L2122">
        <f t="shared" ca="1" si="876"/>
        <v>127.8</v>
      </c>
      <c r="M2122">
        <f t="shared" ca="1" si="871"/>
        <v>3.6070000000000005E-2</v>
      </c>
      <c r="R2122">
        <f t="shared" ca="1" si="877"/>
        <v>127.8</v>
      </c>
      <c r="S2122">
        <f t="shared" ca="1" si="872"/>
        <v>3.6070000000000005E-2</v>
      </c>
      <c r="U2122" s="1"/>
      <c r="W2122" t="str">
        <f t="shared" si="889"/>
        <v/>
      </c>
      <c r="Y2122" s="1"/>
      <c r="AA2122">
        <f t="shared" si="890"/>
        <v>0</v>
      </c>
      <c r="AC2122" s="1"/>
      <c r="AE2122">
        <f t="shared" si="891"/>
        <v>0</v>
      </c>
      <c r="AH2122" s="1"/>
      <c r="AI2122" s="17"/>
      <c r="AJ2122" s="25"/>
      <c r="AU2122" s="1">
        <v>43019</v>
      </c>
      <c r="AV2122">
        <v>1.212</v>
      </c>
      <c r="AW2122">
        <f t="shared" si="878"/>
        <v>1.2119999999999999E-2</v>
      </c>
      <c r="AY2122" s="1">
        <v>43020</v>
      </c>
      <c r="AZ2122">
        <v>1.3</v>
      </c>
      <c r="BA2122">
        <f t="shared" si="879"/>
        <v>1.3000000000000001E-2</v>
      </c>
      <c r="BC2122" s="1">
        <v>43053</v>
      </c>
      <c r="BD2122">
        <v>1.671</v>
      </c>
      <c r="BE2122">
        <f t="shared" si="880"/>
        <v>1.6709999999999999E-2</v>
      </c>
      <c r="BG2122" s="1">
        <v>43053</v>
      </c>
      <c r="BH2122">
        <v>1.853</v>
      </c>
      <c r="BI2122">
        <f t="shared" si="881"/>
        <v>1.8530000000000001E-2</v>
      </c>
      <c r="BK2122" s="1">
        <v>39623</v>
      </c>
      <c r="BL2122">
        <v>2.5878199999999998</v>
      </c>
      <c r="BM2122">
        <f t="shared" si="887"/>
        <v>2.5878199999999997E-2</v>
      </c>
      <c r="BP2122" s="1">
        <v>42982</v>
      </c>
      <c r="BQ2122">
        <v>204.76609999999999</v>
      </c>
      <c r="BR2122">
        <f t="shared" si="882"/>
        <v>2.0476609999999997</v>
      </c>
      <c r="BT2122" s="1">
        <v>42996</v>
      </c>
      <c r="BU2122">
        <v>-0.32900000000000001</v>
      </c>
      <c r="BV2122">
        <f t="shared" si="883"/>
        <v>-3.29E-3</v>
      </c>
      <c r="BX2122" s="1">
        <v>42996</v>
      </c>
      <c r="BY2122">
        <v>-0.27100000000000002</v>
      </c>
      <c r="BZ2122">
        <f t="shared" si="884"/>
        <v>-2.7100000000000002E-3</v>
      </c>
      <c r="CB2122" s="1">
        <v>43053</v>
      </c>
      <c r="CC2122">
        <v>-0.28999999999999998</v>
      </c>
      <c r="CD2122">
        <f t="shared" si="885"/>
        <v>-2.8999999999999998E-3</v>
      </c>
      <c r="CG2122" s="1"/>
    </row>
    <row r="2123" spans="1:85" x14ac:dyDescent="0.3">
      <c r="A2123" s="21">
        <f t="shared" si="886"/>
        <v>48782</v>
      </c>
      <c r="B2123" s="18">
        <f t="shared" ref="B2123:B2186" si="892">IFERROR(VLOOKUP(A2123,$CG$11:$CH$19999,2,FALSE),B2122)</f>
        <v>112.421875</v>
      </c>
      <c r="C2123">
        <f t="shared" si="888"/>
        <v>115</v>
      </c>
      <c r="D2123">
        <f t="shared" ca="1" si="873"/>
        <v>-7.7055555555555557</v>
      </c>
      <c r="E2123">
        <f ca="1">IF(currency="USD",'Future et co'!F2123,IF(currency="EUR",'Future et co'!G2123,FALSE))</f>
        <v>3.6070000000000005E-2</v>
      </c>
      <c r="F2123">
        <f t="shared" ca="1" si="874"/>
        <v>3.6070000000000005E-2</v>
      </c>
      <c r="G2123">
        <f t="shared" ca="1" si="875"/>
        <v>2.0569999999999998E-2</v>
      </c>
      <c r="L2123">
        <f t="shared" ca="1" si="876"/>
        <v>127.8</v>
      </c>
      <c r="M2123">
        <f t="shared" ref="M2123:M2186" ca="1" si="893">IFERROR(IF(L2123&lt;0.25,VLOOKUP(I2123,$AU$11:$AW$5325,3,FALSE),IF(AND(L2123&gt;=0.25,L2123&lt;0.5),VLOOKUP(I2123,$AY$11:$BA$5325,3,FALSE),IF(AND(L2123&gt;=0.5,L2123&lt;1),VLOOKUP(I2123,$BC$11:$BE$5325,3,FALSE),VLOOKUP(I2123,$BG$11:$BI$5010,3,FALSE)))),M2122)</f>
        <v>3.6070000000000005E-2</v>
      </c>
      <c r="R2123">
        <f t="shared" ca="1" si="877"/>
        <v>127.8</v>
      </c>
      <c r="S2123">
        <f t="shared" ref="S2123:S2186" ca="1" si="894">IFERROR(IF(R2123&lt;0.25,VLOOKUP(O2123,$AU$11:$AW$5325,3,FALSE),IF(AND(R2123&gt;=0.25,R2123&lt;0.5),VLOOKUP(O2123,$AY$11:$BA$5325,3,FALSE),IF(AND(R2123&gt;=0.5,R2123&lt;1),VLOOKUP(O2123,$BC$11:$BE$5325,3,FALSE),VLOOKUP(O2123,$BG$11:$BI$5010,3,FALSE)))),S2122)</f>
        <v>3.6070000000000005E-2</v>
      </c>
      <c r="U2123" s="1"/>
      <c r="W2123" t="str">
        <f t="shared" si="889"/>
        <v/>
      </c>
      <c r="Y2123" s="1"/>
      <c r="AA2123">
        <f t="shared" si="890"/>
        <v>0</v>
      </c>
      <c r="AC2123" s="1"/>
      <c r="AE2123">
        <f t="shared" si="891"/>
        <v>0</v>
      </c>
      <c r="AH2123" s="1"/>
      <c r="AI2123" s="17"/>
      <c r="AJ2123" s="25"/>
      <c r="AU2123" s="1">
        <v>43018</v>
      </c>
      <c r="AV2123">
        <v>1.206</v>
      </c>
      <c r="AW2123">
        <f t="shared" si="878"/>
        <v>1.206E-2</v>
      </c>
      <c r="AY2123" s="1">
        <v>43019</v>
      </c>
      <c r="AZ2123">
        <v>1.3</v>
      </c>
      <c r="BA2123">
        <f t="shared" si="879"/>
        <v>1.3000000000000001E-2</v>
      </c>
      <c r="BC2123" s="1">
        <v>43052</v>
      </c>
      <c r="BD2123">
        <v>1.67</v>
      </c>
      <c r="BE2123">
        <f t="shared" si="880"/>
        <v>1.67E-2</v>
      </c>
      <c r="BG2123" s="1">
        <v>43052</v>
      </c>
      <c r="BH2123">
        <v>1.833</v>
      </c>
      <c r="BI2123">
        <f t="shared" si="881"/>
        <v>1.8329999999999999E-2</v>
      </c>
      <c r="BK2123" s="1">
        <v>39624</v>
      </c>
      <c r="BL2123">
        <v>2.5775600000000001</v>
      </c>
      <c r="BM2123">
        <f t="shared" si="887"/>
        <v>2.5775599999999999E-2</v>
      </c>
      <c r="BP2123" s="1">
        <v>42979</v>
      </c>
      <c r="BQ2123">
        <v>204.5428</v>
      </c>
      <c r="BR2123">
        <f t="shared" si="882"/>
        <v>2.0454279999999998</v>
      </c>
      <c r="BT2123" s="1">
        <v>42993</v>
      </c>
      <c r="BU2123">
        <v>-0.32900000000000001</v>
      </c>
      <c r="BV2123">
        <f t="shared" si="883"/>
        <v>-3.29E-3</v>
      </c>
      <c r="BX2123" s="1">
        <v>42993</v>
      </c>
      <c r="BY2123">
        <v>-0.27100000000000002</v>
      </c>
      <c r="BZ2123">
        <f t="shared" si="884"/>
        <v>-2.7100000000000002E-3</v>
      </c>
      <c r="CB2123" s="1">
        <v>43052</v>
      </c>
      <c r="CC2123">
        <v>-0.28999999999999998</v>
      </c>
      <c r="CD2123">
        <f t="shared" si="885"/>
        <v>-2.8999999999999998E-3</v>
      </c>
      <c r="CG2123" s="1"/>
    </row>
    <row r="2124" spans="1:85" x14ac:dyDescent="0.3">
      <c r="A2124" s="21">
        <f t="shared" si="886"/>
        <v>48785</v>
      </c>
      <c r="B2124" s="18">
        <f t="shared" si="892"/>
        <v>112.421875</v>
      </c>
      <c r="C2124">
        <f t="shared" si="888"/>
        <v>115</v>
      </c>
      <c r="D2124">
        <f t="shared" ref="D2124:D2187" ca="1" si="895">($B$7-A2124)/360</f>
        <v>-7.7138888888888886</v>
      </c>
      <c r="E2124">
        <f ca="1">IF(currency="USD",'Future et co'!F2124,IF(currency="EUR",'Future et co'!G2124,FALSE))</f>
        <v>3.6070000000000005E-2</v>
      </c>
      <c r="F2124">
        <f t="shared" ref="F2124:F2187" ca="1" si="896">IFERROR(IF(D2124&lt;0.25,VLOOKUP(A2124,$AU$11:$AW$5325,3,FALSE),IF(AND(D2124&gt;=0.25,D2124&lt;0.5),VLOOKUP(A2124,$AY$11:$BA$5325,3,FALSE),IF(AND(D2124&gt;=0.5,D2124&lt;1),VLOOKUP(A2124,$BC$11:$BE$5325,3,FALSE),VLOOKUP(A2124,$BG$11:$BI$5010,3,FALSE)))),F2123)</f>
        <v>3.6070000000000005E-2</v>
      </c>
      <c r="G2124">
        <f t="shared" ref="G2124:G2187" ca="1" si="897">IFERROR(IF(D2124&lt;0.25,VLOOKUP(A2124,$BT$11:$BV$5325,3,FALSE),IF(AND(D2124&gt;=0.25,D2124&lt;0.5),VLOOKUP(A2124,$BX$11:$BZ$5325,3,FALSE),VLOOKUP(A2124,$CB$11:$CD$5325,3,FALSE))),G2123)</f>
        <v>2.0569999999999998E-2</v>
      </c>
      <c r="L2124">
        <f t="shared" ref="L2124:L2187" ca="1" si="898">($J$7-I2124)/360</f>
        <v>127.8</v>
      </c>
      <c r="M2124">
        <f t="shared" ca="1" si="893"/>
        <v>3.6070000000000005E-2</v>
      </c>
      <c r="R2124">
        <f t="shared" ref="R2124:R2187" ca="1" si="899">($P$7-O2124)/360</f>
        <v>127.8</v>
      </c>
      <c r="S2124">
        <f t="shared" ca="1" si="894"/>
        <v>3.6070000000000005E-2</v>
      </c>
      <c r="U2124" s="1"/>
      <c r="W2124" t="str">
        <f t="shared" si="889"/>
        <v/>
      </c>
      <c r="Y2124" s="1"/>
      <c r="AA2124">
        <f t="shared" si="890"/>
        <v>0</v>
      </c>
      <c r="AC2124" s="1"/>
      <c r="AE2124">
        <f t="shared" si="891"/>
        <v>0</v>
      </c>
      <c r="AH2124" s="1"/>
      <c r="AI2124" s="17"/>
      <c r="AJ2124" s="25"/>
      <c r="AU2124" s="1">
        <v>43017</v>
      </c>
      <c r="AV2124">
        <v>1.2050000000000001</v>
      </c>
      <c r="AW2124">
        <f t="shared" ref="AW2124:AW2187" si="900">AV2124/100</f>
        <v>1.205E-2</v>
      </c>
      <c r="AY2124" s="1">
        <v>43018</v>
      </c>
      <c r="AZ2124">
        <v>1.29</v>
      </c>
      <c r="BA2124">
        <f t="shared" ref="BA2124:BA2187" si="901">AZ2124/100</f>
        <v>1.29E-2</v>
      </c>
      <c r="BC2124" s="1">
        <v>43049</v>
      </c>
      <c r="BD2124">
        <v>1.659</v>
      </c>
      <c r="BE2124">
        <f t="shared" ref="BE2124:BE2187" si="902">BD2124/100</f>
        <v>1.6590000000000001E-2</v>
      </c>
      <c r="BG2124" s="1">
        <v>43049</v>
      </c>
      <c r="BH2124">
        <v>1.831</v>
      </c>
      <c r="BI2124">
        <f t="shared" ref="BI2124:BI2187" si="903">BH2124/100</f>
        <v>1.831E-2</v>
      </c>
      <c r="BK2124" s="1">
        <v>39625</v>
      </c>
      <c r="BL2124">
        <v>2.6578300000000001</v>
      </c>
      <c r="BM2124">
        <f t="shared" si="887"/>
        <v>2.6578300000000003E-2</v>
      </c>
      <c r="BP2124" s="1">
        <v>42978</v>
      </c>
      <c r="BQ2124">
        <v>204.81569999999999</v>
      </c>
      <c r="BR2124">
        <f t="shared" ref="BR2124:BR2187" si="904">BQ2124/100</f>
        <v>2.0481569999999998</v>
      </c>
      <c r="BT2124" s="1">
        <v>42992</v>
      </c>
      <c r="BU2124">
        <v>-0.32900000000000001</v>
      </c>
      <c r="BV2124">
        <f t="shared" ref="BV2124:BV2187" si="905">BU2124/100</f>
        <v>-3.29E-3</v>
      </c>
      <c r="BX2124" s="1">
        <v>42992</v>
      </c>
      <c r="BY2124">
        <v>-0.27200000000000002</v>
      </c>
      <c r="BZ2124">
        <f t="shared" ref="BZ2124:BZ2187" si="906">BY2124/100</f>
        <v>-2.7200000000000002E-3</v>
      </c>
      <c r="CB2124" s="1">
        <v>43049</v>
      </c>
      <c r="CC2124">
        <v>-0.28999999999999998</v>
      </c>
      <c r="CD2124">
        <f t="shared" ref="CD2124:CD2187" si="907">CC2124/100</f>
        <v>-2.8999999999999998E-3</v>
      </c>
      <c r="CG2124" s="1"/>
    </row>
    <row r="2125" spans="1:85" x14ac:dyDescent="0.3">
      <c r="A2125" s="21">
        <f t="shared" ref="A2125:A2188" si="908">WORKDAY(A2124,1)</f>
        <v>48786</v>
      </c>
      <c r="B2125" s="18">
        <f t="shared" si="892"/>
        <v>112.421875</v>
      </c>
      <c r="C2125">
        <f t="shared" si="888"/>
        <v>115</v>
      </c>
      <c r="D2125">
        <f t="shared" ca="1" si="895"/>
        <v>-7.7166666666666668</v>
      </c>
      <c r="E2125">
        <f ca="1">IF(currency="USD",'Future et co'!F2125,IF(currency="EUR",'Future et co'!G2125,FALSE))</f>
        <v>3.6070000000000005E-2</v>
      </c>
      <c r="F2125">
        <f t="shared" ca="1" si="896"/>
        <v>3.6070000000000005E-2</v>
      </c>
      <c r="G2125">
        <f t="shared" ca="1" si="897"/>
        <v>2.0569999999999998E-2</v>
      </c>
      <c r="L2125">
        <f t="shared" ca="1" si="898"/>
        <v>127.8</v>
      </c>
      <c r="M2125">
        <f t="shared" ca="1" si="893"/>
        <v>3.6070000000000005E-2</v>
      </c>
      <c r="R2125">
        <f t="shared" ca="1" si="899"/>
        <v>127.8</v>
      </c>
      <c r="S2125">
        <f t="shared" ca="1" si="894"/>
        <v>3.6070000000000005E-2</v>
      </c>
      <c r="U2125" s="1"/>
      <c r="W2125" t="str">
        <f t="shared" si="889"/>
        <v/>
      </c>
      <c r="Y2125" s="1"/>
      <c r="AA2125">
        <f t="shared" si="890"/>
        <v>0</v>
      </c>
      <c r="AC2125" s="1"/>
      <c r="AE2125">
        <f t="shared" si="891"/>
        <v>0</v>
      </c>
      <c r="AH2125" s="1"/>
      <c r="AI2125" s="17"/>
      <c r="AJ2125" s="25"/>
      <c r="AU2125" s="1">
        <v>43014</v>
      </c>
      <c r="AV2125">
        <v>1.2050000000000001</v>
      </c>
      <c r="AW2125">
        <f t="shared" si="900"/>
        <v>1.205E-2</v>
      </c>
      <c r="AY2125" s="1">
        <v>43017</v>
      </c>
      <c r="AZ2125">
        <v>1.29</v>
      </c>
      <c r="BA2125">
        <f t="shared" si="901"/>
        <v>1.29E-2</v>
      </c>
      <c r="BC2125" s="1">
        <v>43048</v>
      </c>
      <c r="BD2125">
        <v>1.6439999999999999</v>
      </c>
      <c r="BE2125">
        <f t="shared" si="902"/>
        <v>1.644E-2</v>
      </c>
      <c r="BG2125" s="1">
        <v>43048</v>
      </c>
      <c r="BH2125">
        <v>1.8009999999999999</v>
      </c>
      <c r="BI2125">
        <f t="shared" si="903"/>
        <v>1.8009999999999998E-2</v>
      </c>
      <c r="BK2125" s="1">
        <v>39626</v>
      </c>
      <c r="BL2125">
        <v>2.6691199999999999</v>
      </c>
      <c r="BM2125">
        <f t="shared" si="887"/>
        <v>2.6691199999999998E-2</v>
      </c>
      <c r="BP2125" s="1">
        <v>42977</v>
      </c>
      <c r="BQ2125">
        <v>204.89019999999999</v>
      </c>
      <c r="BR2125">
        <f t="shared" si="904"/>
        <v>2.048902</v>
      </c>
      <c r="BT2125" s="1">
        <v>42991</v>
      </c>
      <c r="BU2125">
        <v>-0.32900000000000001</v>
      </c>
      <c r="BV2125">
        <f t="shared" si="905"/>
        <v>-3.29E-3</v>
      </c>
      <c r="BX2125" s="1">
        <v>42991</v>
      </c>
      <c r="BY2125">
        <v>-0.27200000000000002</v>
      </c>
      <c r="BZ2125">
        <f t="shared" si="906"/>
        <v>-2.7200000000000002E-3</v>
      </c>
      <c r="CB2125" s="1">
        <v>43048</v>
      </c>
      <c r="CC2125">
        <v>-0.28999999999999998</v>
      </c>
      <c r="CD2125">
        <f t="shared" si="907"/>
        <v>-2.8999999999999998E-3</v>
      </c>
      <c r="CG2125" s="1"/>
    </row>
    <row r="2126" spans="1:85" x14ac:dyDescent="0.3">
      <c r="A2126" s="21">
        <f t="shared" si="908"/>
        <v>48787</v>
      </c>
      <c r="B2126" s="18">
        <f t="shared" si="892"/>
        <v>112.421875</v>
      </c>
      <c r="C2126">
        <f t="shared" si="888"/>
        <v>115</v>
      </c>
      <c r="D2126">
        <f t="shared" ca="1" si="895"/>
        <v>-7.7194444444444441</v>
      </c>
      <c r="E2126">
        <f ca="1">IF(currency="USD",'Future et co'!F2126,IF(currency="EUR",'Future et co'!G2126,FALSE))</f>
        <v>3.6070000000000005E-2</v>
      </c>
      <c r="F2126">
        <f t="shared" ca="1" si="896"/>
        <v>3.6070000000000005E-2</v>
      </c>
      <c r="G2126">
        <f t="shared" ca="1" si="897"/>
        <v>2.0569999999999998E-2</v>
      </c>
      <c r="L2126">
        <f t="shared" ca="1" si="898"/>
        <v>127.8</v>
      </c>
      <c r="M2126">
        <f t="shared" ca="1" si="893"/>
        <v>3.6070000000000005E-2</v>
      </c>
      <c r="R2126">
        <f t="shared" ca="1" si="899"/>
        <v>127.8</v>
      </c>
      <c r="S2126">
        <f t="shared" ca="1" si="894"/>
        <v>3.6070000000000005E-2</v>
      </c>
      <c r="U2126" s="1"/>
      <c r="W2126" t="str">
        <f t="shared" si="889"/>
        <v/>
      </c>
      <c r="Y2126" s="1"/>
      <c r="AA2126">
        <f t="shared" si="890"/>
        <v>0</v>
      </c>
      <c r="AC2126" s="1"/>
      <c r="AE2126">
        <f t="shared" si="891"/>
        <v>0</v>
      </c>
      <c r="AH2126" s="1"/>
      <c r="AI2126" s="17"/>
      <c r="AJ2126" s="25"/>
      <c r="AU2126" s="1">
        <v>43013</v>
      </c>
      <c r="AV2126">
        <v>1.2010000000000001</v>
      </c>
      <c r="AW2126">
        <f t="shared" si="900"/>
        <v>1.201E-2</v>
      </c>
      <c r="AY2126" s="1">
        <v>43014</v>
      </c>
      <c r="AZ2126">
        <v>1.29</v>
      </c>
      <c r="BA2126">
        <f t="shared" si="901"/>
        <v>1.29E-2</v>
      </c>
      <c r="BC2126" s="1">
        <v>43047</v>
      </c>
      <c r="BD2126">
        <v>1.649</v>
      </c>
      <c r="BE2126">
        <f t="shared" si="902"/>
        <v>1.6490000000000001E-2</v>
      </c>
      <c r="BG2126" s="1">
        <v>43047</v>
      </c>
      <c r="BH2126">
        <v>1.806</v>
      </c>
      <c r="BI2126">
        <f t="shared" si="903"/>
        <v>1.806E-2</v>
      </c>
      <c r="BK2126" s="1">
        <v>39629</v>
      </c>
      <c r="BL2126">
        <v>2.6600799999999998</v>
      </c>
      <c r="BM2126">
        <f t="shared" ref="BM2126:BM2189" si="909">BL2126/100</f>
        <v>2.6600799999999997E-2</v>
      </c>
      <c r="BP2126" s="1">
        <v>42976</v>
      </c>
      <c r="BQ2126">
        <v>205.25</v>
      </c>
      <c r="BR2126">
        <f t="shared" si="904"/>
        <v>2.0525000000000002</v>
      </c>
      <c r="BT2126" s="1">
        <v>42990</v>
      </c>
      <c r="BU2126">
        <v>-0.33</v>
      </c>
      <c r="BV2126">
        <f t="shared" si="905"/>
        <v>-3.3E-3</v>
      </c>
      <c r="BX2126" s="1">
        <v>42990</v>
      </c>
      <c r="BY2126">
        <v>-0.27200000000000002</v>
      </c>
      <c r="BZ2126">
        <f t="shared" si="906"/>
        <v>-2.7200000000000002E-3</v>
      </c>
      <c r="CB2126" s="1">
        <v>43047</v>
      </c>
      <c r="CC2126">
        <v>-0.28999999999999998</v>
      </c>
      <c r="CD2126">
        <f t="shared" si="907"/>
        <v>-2.8999999999999998E-3</v>
      </c>
      <c r="CG2126" s="1"/>
    </row>
    <row r="2127" spans="1:85" x14ac:dyDescent="0.3">
      <c r="A2127" s="21">
        <f t="shared" si="908"/>
        <v>48788</v>
      </c>
      <c r="B2127" s="18">
        <f t="shared" si="892"/>
        <v>112.421875</v>
      </c>
      <c r="C2127">
        <f t="shared" si="888"/>
        <v>115</v>
      </c>
      <c r="D2127">
        <f t="shared" ca="1" si="895"/>
        <v>-7.7222222222222223</v>
      </c>
      <c r="E2127">
        <f ca="1">IF(currency="USD",'Future et co'!F2127,IF(currency="EUR",'Future et co'!G2127,FALSE))</f>
        <v>3.6070000000000005E-2</v>
      </c>
      <c r="F2127">
        <f t="shared" ca="1" si="896"/>
        <v>3.6070000000000005E-2</v>
      </c>
      <c r="G2127">
        <f t="shared" ca="1" si="897"/>
        <v>2.0569999999999998E-2</v>
      </c>
      <c r="L2127">
        <f t="shared" ca="1" si="898"/>
        <v>127.8</v>
      </c>
      <c r="M2127">
        <f t="shared" ca="1" si="893"/>
        <v>3.6070000000000005E-2</v>
      </c>
      <c r="R2127">
        <f t="shared" ca="1" si="899"/>
        <v>127.8</v>
      </c>
      <c r="S2127">
        <f t="shared" ca="1" si="894"/>
        <v>3.6070000000000005E-2</v>
      </c>
      <c r="U2127" s="1"/>
      <c r="W2127" t="str">
        <f t="shared" si="889"/>
        <v/>
      </c>
      <c r="Y2127" s="1"/>
      <c r="AA2127">
        <f t="shared" si="890"/>
        <v>0</v>
      </c>
      <c r="AC2127" s="1"/>
      <c r="AE2127">
        <f t="shared" si="891"/>
        <v>0</v>
      </c>
      <c r="AH2127" s="1"/>
      <c r="AI2127" s="17"/>
      <c r="AJ2127" s="25"/>
      <c r="AU2127" s="1">
        <v>43012</v>
      </c>
      <c r="AV2127">
        <v>1.1919999999999999</v>
      </c>
      <c r="AW2127">
        <f t="shared" si="900"/>
        <v>1.192E-2</v>
      </c>
      <c r="AY2127" s="1">
        <v>43013</v>
      </c>
      <c r="AZ2127">
        <v>1.2849999999999999</v>
      </c>
      <c r="BA2127">
        <f t="shared" si="901"/>
        <v>1.2849999999999999E-2</v>
      </c>
      <c r="BC2127" s="1">
        <v>43046</v>
      </c>
      <c r="BD2127">
        <v>1.6419999999999999</v>
      </c>
      <c r="BE2127">
        <f t="shared" si="902"/>
        <v>1.6420000000000001E-2</v>
      </c>
      <c r="BG2127" s="1">
        <v>43046</v>
      </c>
      <c r="BH2127">
        <v>1.8029999999999999</v>
      </c>
      <c r="BI2127">
        <f t="shared" si="903"/>
        <v>1.8030000000000001E-2</v>
      </c>
      <c r="BK2127" s="1">
        <v>39630</v>
      </c>
      <c r="BL2127">
        <v>2.6501399999999999</v>
      </c>
      <c r="BM2127">
        <f t="shared" si="909"/>
        <v>2.6501399999999998E-2</v>
      </c>
      <c r="BP2127" s="1">
        <v>42975</v>
      </c>
      <c r="BQ2127">
        <v>204.66679999999999</v>
      </c>
      <c r="BR2127">
        <f t="shared" si="904"/>
        <v>2.0466679999999999</v>
      </c>
      <c r="BT2127" s="1">
        <v>42989</v>
      </c>
      <c r="BU2127">
        <v>-0.33100000000000002</v>
      </c>
      <c r="BV2127">
        <f t="shared" si="905"/>
        <v>-3.31E-3</v>
      </c>
      <c r="BX2127" s="1">
        <v>42989</v>
      </c>
      <c r="BY2127">
        <v>-0.27400000000000002</v>
      </c>
      <c r="BZ2127">
        <f t="shared" si="906"/>
        <v>-2.7400000000000002E-3</v>
      </c>
      <c r="CB2127" s="1">
        <v>43046</v>
      </c>
      <c r="CC2127">
        <v>-0.28999999999999998</v>
      </c>
      <c r="CD2127">
        <f t="shared" si="907"/>
        <v>-2.8999999999999998E-3</v>
      </c>
      <c r="CG2127" s="1"/>
    </row>
    <row r="2128" spans="1:85" x14ac:dyDescent="0.3">
      <c r="A2128" s="21">
        <f t="shared" si="908"/>
        <v>48789</v>
      </c>
      <c r="B2128" s="18">
        <f t="shared" si="892"/>
        <v>112.421875</v>
      </c>
      <c r="C2128">
        <f t="shared" si="888"/>
        <v>115</v>
      </c>
      <c r="D2128">
        <f t="shared" ca="1" si="895"/>
        <v>-7.7249999999999996</v>
      </c>
      <c r="E2128">
        <f ca="1">IF(currency="USD",'Future et co'!F2128,IF(currency="EUR",'Future et co'!G2128,FALSE))</f>
        <v>3.6070000000000005E-2</v>
      </c>
      <c r="F2128">
        <f t="shared" ca="1" si="896"/>
        <v>3.6070000000000005E-2</v>
      </c>
      <c r="G2128">
        <f t="shared" ca="1" si="897"/>
        <v>2.0569999999999998E-2</v>
      </c>
      <c r="L2128">
        <f t="shared" ca="1" si="898"/>
        <v>127.8</v>
      </c>
      <c r="M2128">
        <f t="shared" ca="1" si="893"/>
        <v>3.6070000000000005E-2</v>
      </c>
      <c r="R2128">
        <f t="shared" ca="1" si="899"/>
        <v>127.8</v>
      </c>
      <c r="S2128">
        <f t="shared" ca="1" si="894"/>
        <v>3.6070000000000005E-2</v>
      </c>
      <c r="U2128" s="1"/>
      <c r="W2128" t="str">
        <f t="shared" si="889"/>
        <v/>
      </c>
      <c r="Y2128" s="1"/>
      <c r="AA2128">
        <f t="shared" si="890"/>
        <v>0</v>
      </c>
      <c r="AC2128" s="1"/>
      <c r="AE2128">
        <f t="shared" si="891"/>
        <v>0</v>
      </c>
      <c r="AH2128" s="1"/>
      <c r="AI2128" s="17"/>
      <c r="AJ2128" s="25"/>
      <c r="AU2128" s="1">
        <v>43011</v>
      </c>
      <c r="AV2128">
        <v>1.1850000000000001</v>
      </c>
      <c r="AW2128">
        <f t="shared" si="900"/>
        <v>1.1850000000000001E-2</v>
      </c>
      <c r="AY2128" s="1">
        <v>43012</v>
      </c>
      <c r="AZ2128">
        <v>1.2669999999999999</v>
      </c>
      <c r="BA2128">
        <f t="shared" si="901"/>
        <v>1.2669999999999999E-2</v>
      </c>
      <c r="BC2128" s="1">
        <v>43045</v>
      </c>
      <c r="BD2128">
        <v>1.6339999999999999</v>
      </c>
      <c r="BE2128">
        <f t="shared" si="902"/>
        <v>1.634E-2</v>
      </c>
      <c r="BG2128" s="1">
        <v>43045</v>
      </c>
      <c r="BH2128">
        <v>1.8009999999999999</v>
      </c>
      <c r="BI2128">
        <f t="shared" si="903"/>
        <v>1.8009999999999998E-2</v>
      </c>
      <c r="BK2128" s="1">
        <v>39631</v>
      </c>
      <c r="BL2128">
        <v>2.70085</v>
      </c>
      <c r="BM2128">
        <f t="shared" si="909"/>
        <v>2.7008500000000001E-2</v>
      </c>
      <c r="BP2128" s="1">
        <v>42972</v>
      </c>
      <c r="BQ2128">
        <v>204.43109999999999</v>
      </c>
      <c r="BR2128">
        <f t="shared" si="904"/>
        <v>2.044311</v>
      </c>
      <c r="BT2128" s="1">
        <v>42986</v>
      </c>
      <c r="BU2128">
        <v>-0.33100000000000002</v>
      </c>
      <c r="BV2128">
        <f t="shared" si="905"/>
        <v>-3.31E-3</v>
      </c>
      <c r="BX2128" s="1">
        <v>42986</v>
      </c>
      <c r="BY2128">
        <v>-0.27500000000000002</v>
      </c>
      <c r="BZ2128">
        <f t="shared" si="906"/>
        <v>-2.7500000000000003E-3</v>
      </c>
      <c r="CB2128" s="1">
        <v>43045</v>
      </c>
      <c r="CC2128">
        <v>-0.28999999999999998</v>
      </c>
      <c r="CD2128">
        <f t="shared" si="907"/>
        <v>-2.8999999999999998E-3</v>
      </c>
      <c r="CG2128" s="1"/>
    </row>
    <row r="2129" spans="1:85" x14ac:dyDescent="0.3">
      <c r="A2129" s="21">
        <f t="shared" si="908"/>
        <v>48792</v>
      </c>
      <c r="B2129" s="18">
        <f t="shared" si="892"/>
        <v>112.421875</v>
      </c>
      <c r="C2129">
        <f t="shared" si="888"/>
        <v>115</v>
      </c>
      <c r="D2129">
        <f t="shared" ca="1" si="895"/>
        <v>-7.7333333333333334</v>
      </c>
      <c r="E2129">
        <f ca="1">IF(currency="USD",'Future et co'!F2129,IF(currency="EUR",'Future et co'!G2129,FALSE))</f>
        <v>3.6070000000000005E-2</v>
      </c>
      <c r="F2129">
        <f t="shared" ca="1" si="896"/>
        <v>3.6070000000000005E-2</v>
      </c>
      <c r="G2129">
        <f t="shared" ca="1" si="897"/>
        <v>2.0569999999999998E-2</v>
      </c>
      <c r="L2129">
        <f t="shared" ca="1" si="898"/>
        <v>127.8</v>
      </c>
      <c r="M2129">
        <f t="shared" ca="1" si="893"/>
        <v>3.6070000000000005E-2</v>
      </c>
      <c r="R2129">
        <f t="shared" ca="1" si="899"/>
        <v>127.8</v>
      </c>
      <c r="S2129">
        <f t="shared" ca="1" si="894"/>
        <v>3.6070000000000005E-2</v>
      </c>
      <c r="U2129" s="1"/>
      <c r="W2129" t="str">
        <f t="shared" si="889"/>
        <v/>
      </c>
      <c r="Y2129" s="1"/>
      <c r="AA2129">
        <f t="shared" si="890"/>
        <v>0</v>
      </c>
      <c r="AC2129" s="1"/>
      <c r="AE2129">
        <f t="shared" si="891"/>
        <v>0</v>
      </c>
      <c r="AH2129" s="1"/>
      <c r="AI2129" s="17"/>
      <c r="AJ2129" s="25"/>
      <c r="AU2129" s="1">
        <v>43010</v>
      </c>
      <c r="AV2129">
        <v>1.1850000000000001</v>
      </c>
      <c r="AW2129">
        <f t="shared" si="900"/>
        <v>1.1850000000000001E-2</v>
      </c>
      <c r="AY2129" s="1">
        <v>43011</v>
      </c>
      <c r="AZ2129">
        <v>1.262</v>
      </c>
      <c r="BA2129">
        <f t="shared" si="901"/>
        <v>1.2619999999999999E-2</v>
      </c>
      <c r="BC2129" s="1">
        <v>43042</v>
      </c>
      <c r="BD2129">
        <v>1.629</v>
      </c>
      <c r="BE2129">
        <f t="shared" si="902"/>
        <v>1.6289999999999999E-2</v>
      </c>
      <c r="BG2129" s="1">
        <v>43042</v>
      </c>
      <c r="BH2129">
        <v>1.7889999999999999</v>
      </c>
      <c r="BI2129">
        <f t="shared" si="903"/>
        <v>1.789E-2</v>
      </c>
      <c r="BK2129" s="1">
        <v>39632</v>
      </c>
      <c r="BL2129">
        <v>2.6971799999999999</v>
      </c>
      <c r="BM2129">
        <f t="shared" si="909"/>
        <v>2.6971800000000001E-2</v>
      </c>
      <c r="BP2129" s="1">
        <v>42971</v>
      </c>
      <c r="BQ2129">
        <v>204.40629999999999</v>
      </c>
      <c r="BR2129">
        <f t="shared" si="904"/>
        <v>2.044063</v>
      </c>
      <c r="BT2129" s="1">
        <v>42985</v>
      </c>
      <c r="BU2129">
        <v>-0.33</v>
      </c>
      <c r="BV2129">
        <f t="shared" si="905"/>
        <v>-3.3E-3</v>
      </c>
      <c r="BX2129" s="1">
        <v>42985</v>
      </c>
      <c r="BY2129">
        <v>-0.27300000000000002</v>
      </c>
      <c r="BZ2129">
        <f t="shared" si="906"/>
        <v>-2.7300000000000002E-3</v>
      </c>
      <c r="CB2129" s="1">
        <v>43042</v>
      </c>
      <c r="CC2129">
        <v>-0.28999999999999998</v>
      </c>
      <c r="CD2129">
        <f t="shared" si="907"/>
        <v>-2.8999999999999998E-3</v>
      </c>
      <c r="CG2129" s="1"/>
    </row>
    <row r="2130" spans="1:85" x14ac:dyDescent="0.3">
      <c r="A2130" s="21">
        <f t="shared" si="908"/>
        <v>48793</v>
      </c>
      <c r="B2130" s="18">
        <f t="shared" si="892"/>
        <v>112.421875</v>
      </c>
      <c r="C2130">
        <f t="shared" si="888"/>
        <v>115</v>
      </c>
      <c r="D2130">
        <f t="shared" ca="1" si="895"/>
        <v>-7.7361111111111107</v>
      </c>
      <c r="E2130">
        <f ca="1">IF(currency="USD",'Future et co'!F2130,IF(currency="EUR",'Future et co'!G2130,FALSE))</f>
        <v>3.6070000000000005E-2</v>
      </c>
      <c r="F2130">
        <f t="shared" ca="1" si="896"/>
        <v>3.6070000000000005E-2</v>
      </c>
      <c r="G2130">
        <f t="shared" ca="1" si="897"/>
        <v>2.0569999999999998E-2</v>
      </c>
      <c r="L2130">
        <f t="shared" ca="1" si="898"/>
        <v>127.8</v>
      </c>
      <c r="M2130">
        <f t="shared" ca="1" si="893"/>
        <v>3.6070000000000005E-2</v>
      </c>
      <c r="R2130">
        <f t="shared" ca="1" si="899"/>
        <v>127.8</v>
      </c>
      <c r="S2130">
        <f t="shared" ca="1" si="894"/>
        <v>3.6070000000000005E-2</v>
      </c>
      <c r="U2130" s="1"/>
      <c r="W2130" t="str">
        <f t="shared" si="889"/>
        <v/>
      </c>
      <c r="Y2130" s="1"/>
      <c r="AA2130">
        <f t="shared" si="890"/>
        <v>0</v>
      </c>
      <c r="AC2130" s="1"/>
      <c r="AE2130">
        <f t="shared" si="891"/>
        <v>0</v>
      </c>
      <c r="AH2130" s="1"/>
      <c r="AI2130" s="17"/>
      <c r="AJ2130" s="25"/>
      <c r="AU2130" s="1">
        <v>43007</v>
      </c>
      <c r="AV2130">
        <v>1.1839999999999999</v>
      </c>
      <c r="AW2130">
        <f t="shared" si="900"/>
        <v>1.184E-2</v>
      </c>
      <c r="AY2130" s="1">
        <v>43010</v>
      </c>
      <c r="AZ2130">
        <v>1.2609999999999999</v>
      </c>
      <c r="BA2130">
        <f t="shared" si="901"/>
        <v>1.261E-2</v>
      </c>
      <c r="BC2130" s="1">
        <v>43041</v>
      </c>
      <c r="BD2130">
        <v>1.6240000000000001</v>
      </c>
      <c r="BE2130">
        <f t="shared" si="902"/>
        <v>1.6240000000000001E-2</v>
      </c>
      <c r="BG2130" s="1">
        <v>43041</v>
      </c>
      <c r="BH2130">
        <v>1.7969999999999999</v>
      </c>
      <c r="BI2130">
        <f t="shared" si="903"/>
        <v>1.797E-2</v>
      </c>
      <c r="BK2130" s="1">
        <v>39633</v>
      </c>
      <c r="BL2130">
        <v>2.6971799999999999</v>
      </c>
      <c r="BM2130">
        <f t="shared" si="909"/>
        <v>2.6971800000000001E-2</v>
      </c>
      <c r="BP2130" s="1">
        <v>42970</v>
      </c>
      <c r="BQ2130">
        <v>204.53039999999999</v>
      </c>
      <c r="BR2130">
        <f t="shared" si="904"/>
        <v>2.0453039999999998</v>
      </c>
      <c r="BT2130" s="1">
        <v>42984</v>
      </c>
      <c r="BU2130">
        <v>-0.32900000000000001</v>
      </c>
      <c r="BV2130">
        <f t="shared" si="905"/>
        <v>-3.29E-3</v>
      </c>
      <c r="BX2130" s="1">
        <v>42984</v>
      </c>
      <c r="BY2130">
        <v>-0.27400000000000002</v>
      </c>
      <c r="BZ2130">
        <f t="shared" si="906"/>
        <v>-2.7400000000000002E-3</v>
      </c>
      <c r="CB2130" s="1">
        <v>43041</v>
      </c>
      <c r="CC2130">
        <v>-0.28999999999999998</v>
      </c>
      <c r="CD2130">
        <f t="shared" si="907"/>
        <v>-2.8999999999999998E-3</v>
      </c>
      <c r="CG2130" s="1"/>
    </row>
    <row r="2131" spans="1:85" x14ac:dyDescent="0.3">
      <c r="A2131" s="21">
        <f t="shared" si="908"/>
        <v>48794</v>
      </c>
      <c r="B2131" s="18">
        <f t="shared" si="892"/>
        <v>112.421875</v>
      </c>
      <c r="C2131">
        <f t="shared" si="888"/>
        <v>115</v>
      </c>
      <c r="D2131">
        <f t="shared" ca="1" si="895"/>
        <v>-7.7388888888888889</v>
      </c>
      <c r="E2131">
        <f ca="1">IF(currency="USD",'Future et co'!F2131,IF(currency="EUR",'Future et co'!G2131,FALSE))</f>
        <v>3.6070000000000005E-2</v>
      </c>
      <c r="F2131">
        <f t="shared" ca="1" si="896"/>
        <v>3.6070000000000005E-2</v>
      </c>
      <c r="G2131">
        <f t="shared" ca="1" si="897"/>
        <v>2.0569999999999998E-2</v>
      </c>
      <c r="L2131">
        <f t="shared" ca="1" si="898"/>
        <v>127.8</v>
      </c>
      <c r="M2131">
        <f t="shared" ca="1" si="893"/>
        <v>3.6070000000000005E-2</v>
      </c>
      <c r="R2131">
        <f t="shared" ca="1" si="899"/>
        <v>127.8</v>
      </c>
      <c r="S2131">
        <f t="shared" ca="1" si="894"/>
        <v>3.6070000000000005E-2</v>
      </c>
      <c r="U2131" s="1"/>
      <c r="W2131" t="str">
        <f t="shared" si="889"/>
        <v/>
      </c>
      <c r="Y2131" s="1"/>
      <c r="AA2131">
        <f t="shared" si="890"/>
        <v>0</v>
      </c>
      <c r="AC2131" s="1"/>
      <c r="AE2131">
        <f t="shared" si="891"/>
        <v>0</v>
      </c>
      <c r="AH2131" s="1"/>
      <c r="AI2131" s="17"/>
      <c r="AJ2131" s="25"/>
      <c r="AU2131" s="1">
        <v>43006</v>
      </c>
      <c r="AV2131">
        <v>1.181</v>
      </c>
      <c r="AW2131">
        <f t="shared" si="900"/>
        <v>1.1810000000000001E-2</v>
      </c>
      <c r="AY2131" s="1">
        <v>43007</v>
      </c>
      <c r="AZ2131">
        <v>1.2589999999999999</v>
      </c>
      <c r="BA2131">
        <f t="shared" si="901"/>
        <v>1.2589999999999999E-2</v>
      </c>
      <c r="BC2131" s="1">
        <v>43040</v>
      </c>
      <c r="BD2131">
        <v>1.6259999999999999</v>
      </c>
      <c r="BE2131">
        <f t="shared" si="902"/>
        <v>1.626E-2</v>
      </c>
      <c r="BG2131" s="1">
        <v>43040</v>
      </c>
      <c r="BH2131">
        <v>1.8032999999999999</v>
      </c>
      <c r="BI2131">
        <f t="shared" si="903"/>
        <v>1.8033E-2</v>
      </c>
      <c r="BK2131" s="1">
        <v>39636</v>
      </c>
      <c r="BL2131">
        <v>2.7248399999999999</v>
      </c>
      <c r="BM2131">
        <f t="shared" si="909"/>
        <v>2.7248399999999999E-2</v>
      </c>
      <c r="BP2131" s="1">
        <v>42969</v>
      </c>
      <c r="BQ2131">
        <v>204.02170000000001</v>
      </c>
      <c r="BR2131">
        <f t="shared" si="904"/>
        <v>2.0402170000000002</v>
      </c>
      <c r="BT2131" s="1">
        <v>42983</v>
      </c>
      <c r="BU2131">
        <v>-0.32900000000000001</v>
      </c>
      <c r="BV2131">
        <f t="shared" si="905"/>
        <v>-3.29E-3</v>
      </c>
      <c r="BX2131" s="1">
        <v>42983</v>
      </c>
      <c r="BY2131">
        <v>-0.27400000000000002</v>
      </c>
      <c r="BZ2131">
        <f t="shared" si="906"/>
        <v>-2.7400000000000002E-3</v>
      </c>
      <c r="CB2131" s="1">
        <v>43040</v>
      </c>
      <c r="CC2131">
        <v>-0.28999999999999998</v>
      </c>
      <c r="CD2131">
        <f t="shared" si="907"/>
        <v>-2.8999999999999998E-3</v>
      </c>
      <c r="CG2131" s="1"/>
    </row>
    <row r="2132" spans="1:85" x14ac:dyDescent="0.3">
      <c r="A2132" s="21">
        <f t="shared" si="908"/>
        <v>48795</v>
      </c>
      <c r="B2132" s="18">
        <f t="shared" si="892"/>
        <v>112.421875</v>
      </c>
      <c r="C2132">
        <f t="shared" si="888"/>
        <v>115</v>
      </c>
      <c r="D2132">
        <f t="shared" ca="1" si="895"/>
        <v>-7.7416666666666663</v>
      </c>
      <c r="E2132">
        <f ca="1">IF(currency="USD",'Future et co'!F2132,IF(currency="EUR",'Future et co'!G2132,FALSE))</f>
        <v>3.6070000000000005E-2</v>
      </c>
      <c r="F2132">
        <f t="shared" ca="1" si="896"/>
        <v>3.6070000000000005E-2</v>
      </c>
      <c r="G2132">
        <f t="shared" ca="1" si="897"/>
        <v>2.0569999999999998E-2</v>
      </c>
      <c r="L2132">
        <f t="shared" ca="1" si="898"/>
        <v>127.8</v>
      </c>
      <c r="M2132">
        <f t="shared" ca="1" si="893"/>
        <v>3.6070000000000005E-2</v>
      </c>
      <c r="R2132">
        <f t="shared" ca="1" si="899"/>
        <v>127.8</v>
      </c>
      <c r="S2132">
        <f t="shared" ca="1" si="894"/>
        <v>3.6070000000000005E-2</v>
      </c>
      <c r="U2132" s="1"/>
      <c r="W2132" t="str">
        <f t="shared" si="889"/>
        <v/>
      </c>
      <c r="Y2132" s="1"/>
      <c r="AA2132">
        <f t="shared" si="890"/>
        <v>0</v>
      </c>
      <c r="AC2132" s="1"/>
      <c r="AE2132">
        <f t="shared" si="891"/>
        <v>0</v>
      </c>
      <c r="AH2132" s="1"/>
      <c r="AI2132" s="17"/>
      <c r="AJ2132" s="25"/>
      <c r="AU2132" s="1">
        <v>43005</v>
      </c>
      <c r="AV2132">
        <v>1.1779999999999999</v>
      </c>
      <c r="AW2132">
        <f t="shared" si="900"/>
        <v>1.1779999999999999E-2</v>
      </c>
      <c r="AY2132" s="1">
        <v>43006</v>
      </c>
      <c r="AZ2132">
        <v>1.256</v>
      </c>
      <c r="BA2132">
        <f t="shared" si="901"/>
        <v>1.256E-2</v>
      </c>
      <c r="BC2132" s="1">
        <v>43039</v>
      </c>
      <c r="BD2132">
        <v>1.611</v>
      </c>
      <c r="BE2132">
        <f t="shared" si="902"/>
        <v>1.6109999999999999E-2</v>
      </c>
      <c r="BG2132" s="1">
        <v>43039</v>
      </c>
      <c r="BH2132">
        <v>1.7849999999999999</v>
      </c>
      <c r="BI2132">
        <f t="shared" si="903"/>
        <v>1.7849999999999998E-2</v>
      </c>
      <c r="BK2132" s="1">
        <v>39637</v>
      </c>
      <c r="BL2132">
        <v>2.6785999999999999</v>
      </c>
      <c r="BM2132">
        <f t="shared" si="909"/>
        <v>2.6785999999999997E-2</v>
      </c>
      <c r="BP2132" s="1">
        <v>42968</v>
      </c>
      <c r="BQ2132">
        <v>204.02170000000001</v>
      </c>
      <c r="BR2132">
        <f t="shared" si="904"/>
        <v>2.0402170000000002</v>
      </c>
      <c r="BT2132" s="1">
        <v>42982</v>
      </c>
      <c r="BU2132">
        <v>-0.32900000000000001</v>
      </c>
      <c r="BV2132">
        <f t="shared" si="905"/>
        <v>-3.29E-3</v>
      </c>
      <c r="BX2132" s="1">
        <v>42982</v>
      </c>
      <c r="BY2132">
        <v>-0.27400000000000002</v>
      </c>
      <c r="BZ2132">
        <f t="shared" si="906"/>
        <v>-2.7400000000000002E-3</v>
      </c>
      <c r="CB2132" s="1">
        <v>43039</v>
      </c>
      <c r="CC2132">
        <v>-0.28999999999999998</v>
      </c>
      <c r="CD2132">
        <f t="shared" si="907"/>
        <v>-2.8999999999999998E-3</v>
      </c>
      <c r="CG2132" s="1"/>
    </row>
    <row r="2133" spans="1:85" x14ac:dyDescent="0.3">
      <c r="A2133" s="21">
        <f t="shared" si="908"/>
        <v>48796</v>
      </c>
      <c r="B2133" s="18">
        <f t="shared" si="892"/>
        <v>112.421875</v>
      </c>
      <c r="C2133">
        <f t="shared" si="888"/>
        <v>115</v>
      </c>
      <c r="D2133">
        <f t="shared" ca="1" si="895"/>
        <v>-7.7444444444444445</v>
      </c>
      <c r="E2133">
        <f ca="1">IF(currency="USD",'Future et co'!F2133,IF(currency="EUR",'Future et co'!G2133,FALSE))</f>
        <v>3.6070000000000005E-2</v>
      </c>
      <c r="F2133">
        <f t="shared" ca="1" si="896"/>
        <v>3.6070000000000005E-2</v>
      </c>
      <c r="G2133">
        <f t="shared" ca="1" si="897"/>
        <v>2.0569999999999998E-2</v>
      </c>
      <c r="L2133">
        <f t="shared" ca="1" si="898"/>
        <v>127.8</v>
      </c>
      <c r="M2133">
        <f t="shared" ca="1" si="893"/>
        <v>3.6070000000000005E-2</v>
      </c>
      <c r="R2133">
        <f t="shared" ca="1" si="899"/>
        <v>127.8</v>
      </c>
      <c r="S2133">
        <f t="shared" ca="1" si="894"/>
        <v>3.6070000000000005E-2</v>
      </c>
      <c r="U2133" s="1"/>
      <c r="W2133" t="str">
        <f t="shared" si="889"/>
        <v/>
      </c>
      <c r="Y2133" s="1"/>
      <c r="AA2133">
        <f t="shared" si="890"/>
        <v>0</v>
      </c>
      <c r="AC2133" s="1"/>
      <c r="AE2133">
        <f t="shared" si="891"/>
        <v>0</v>
      </c>
      <c r="AH2133" s="1"/>
      <c r="AI2133" s="17"/>
      <c r="AJ2133" s="25"/>
      <c r="AU2133" s="1">
        <v>43004</v>
      </c>
      <c r="AV2133">
        <v>1.175</v>
      </c>
      <c r="AW2133">
        <f t="shared" si="900"/>
        <v>1.175E-2</v>
      </c>
      <c r="AY2133" s="1">
        <v>43005</v>
      </c>
      <c r="AZ2133">
        <v>1.254</v>
      </c>
      <c r="BA2133">
        <f t="shared" si="901"/>
        <v>1.2540000000000001E-2</v>
      </c>
      <c r="BC2133" s="1">
        <v>43038</v>
      </c>
      <c r="BD2133">
        <v>1.5980000000000001</v>
      </c>
      <c r="BE2133">
        <f t="shared" si="902"/>
        <v>1.5980000000000001E-2</v>
      </c>
      <c r="BG2133" s="1">
        <v>43038</v>
      </c>
      <c r="BH2133">
        <v>1.7629999999999999</v>
      </c>
      <c r="BI2133">
        <f t="shared" si="903"/>
        <v>1.763E-2</v>
      </c>
      <c r="BK2133" s="1">
        <v>39638</v>
      </c>
      <c r="BL2133">
        <v>2.7429700000000001</v>
      </c>
      <c r="BM2133">
        <f t="shared" si="909"/>
        <v>2.7429700000000001E-2</v>
      </c>
      <c r="BP2133" s="1">
        <v>42965</v>
      </c>
      <c r="BQ2133">
        <v>203.92250000000001</v>
      </c>
      <c r="BR2133">
        <f t="shared" si="904"/>
        <v>2.0392250000000001</v>
      </c>
      <c r="BT2133" s="1">
        <v>42979</v>
      </c>
      <c r="BU2133">
        <v>-0.32900000000000001</v>
      </c>
      <c r="BV2133">
        <f t="shared" si="905"/>
        <v>-3.29E-3</v>
      </c>
      <c r="BX2133" s="1">
        <v>42979</v>
      </c>
      <c r="BY2133">
        <v>-0.27300000000000002</v>
      </c>
      <c r="BZ2133">
        <f t="shared" si="906"/>
        <v>-2.7300000000000002E-3</v>
      </c>
      <c r="CB2133" s="1">
        <v>43038</v>
      </c>
      <c r="CC2133">
        <v>-0.28999999999999998</v>
      </c>
      <c r="CD2133">
        <f t="shared" si="907"/>
        <v>-2.8999999999999998E-3</v>
      </c>
      <c r="CG2133" s="1"/>
    </row>
    <row r="2134" spans="1:85" x14ac:dyDescent="0.3">
      <c r="A2134" s="21">
        <f t="shared" si="908"/>
        <v>48799</v>
      </c>
      <c r="B2134" s="18">
        <f t="shared" si="892"/>
        <v>112.421875</v>
      </c>
      <c r="C2134">
        <f t="shared" si="888"/>
        <v>115</v>
      </c>
      <c r="D2134">
        <f t="shared" ca="1" si="895"/>
        <v>-7.7527777777777782</v>
      </c>
      <c r="E2134">
        <f ca="1">IF(currency="USD",'Future et co'!F2134,IF(currency="EUR",'Future et co'!G2134,FALSE))</f>
        <v>3.6070000000000005E-2</v>
      </c>
      <c r="F2134">
        <f t="shared" ca="1" si="896"/>
        <v>3.6070000000000005E-2</v>
      </c>
      <c r="G2134">
        <f t="shared" ca="1" si="897"/>
        <v>2.0569999999999998E-2</v>
      </c>
      <c r="L2134">
        <f t="shared" ca="1" si="898"/>
        <v>127.8</v>
      </c>
      <c r="M2134">
        <f t="shared" ca="1" si="893"/>
        <v>3.6070000000000005E-2</v>
      </c>
      <c r="R2134">
        <f t="shared" ca="1" si="899"/>
        <v>127.8</v>
      </c>
      <c r="S2134">
        <f t="shared" ca="1" si="894"/>
        <v>3.6070000000000005E-2</v>
      </c>
      <c r="U2134" s="1"/>
      <c r="W2134" t="str">
        <f t="shared" si="889"/>
        <v/>
      </c>
      <c r="Y2134" s="1"/>
      <c r="AA2134">
        <f t="shared" si="890"/>
        <v>0</v>
      </c>
      <c r="AC2134" s="1"/>
      <c r="AE2134">
        <f t="shared" si="891"/>
        <v>0</v>
      </c>
      <c r="AH2134" s="1"/>
      <c r="AI2134" s="17"/>
      <c r="AJ2134" s="25"/>
      <c r="AU2134" s="1">
        <v>43003</v>
      </c>
      <c r="AV2134">
        <v>1.17</v>
      </c>
      <c r="AW2134">
        <f t="shared" si="900"/>
        <v>1.1699999999999999E-2</v>
      </c>
      <c r="AY2134" s="1">
        <v>43004</v>
      </c>
      <c r="AZ2134">
        <v>1.248</v>
      </c>
      <c r="BA2134">
        <f t="shared" si="901"/>
        <v>1.248E-2</v>
      </c>
      <c r="BC2134" s="1">
        <v>43035</v>
      </c>
      <c r="BD2134">
        <v>1.605</v>
      </c>
      <c r="BE2134">
        <f t="shared" si="902"/>
        <v>1.6049999999999998E-2</v>
      </c>
      <c r="BG2134" s="1">
        <v>43035</v>
      </c>
      <c r="BH2134">
        <v>1.8</v>
      </c>
      <c r="BI2134">
        <f t="shared" si="903"/>
        <v>1.8000000000000002E-2</v>
      </c>
      <c r="BK2134" s="1">
        <v>39639</v>
      </c>
      <c r="BL2134">
        <v>2.72533</v>
      </c>
      <c r="BM2134">
        <f t="shared" si="909"/>
        <v>2.7253300000000001E-2</v>
      </c>
      <c r="BP2134" s="1">
        <v>42964</v>
      </c>
      <c r="BQ2134">
        <v>203.41380000000001</v>
      </c>
      <c r="BR2134">
        <f t="shared" si="904"/>
        <v>2.034138</v>
      </c>
      <c r="BT2134" s="1">
        <v>42978</v>
      </c>
      <c r="BU2134">
        <v>-0.32900000000000001</v>
      </c>
      <c r="BV2134">
        <f t="shared" si="905"/>
        <v>-3.29E-3</v>
      </c>
      <c r="BX2134" s="1">
        <v>42978</v>
      </c>
      <c r="BY2134">
        <v>-0.27300000000000002</v>
      </c>
      <c r="BZ2134">
        <f t="shared" si="906"/>
        <v>-2.7300000000000002E-3</v>
      </c>
      <c r="CB2134" s="1">
        <v>43035</v>
      </c>
      <c r="CC2134">
        <v>-0.28999999999999998</v>
      </c>
      <c r="CD2134">
        <f t="shared" si="907"/>
        <v>-2.8999999999999998E-3</v>
      </c>
      <c r="CG2134" s="1"/>
    </row>
    <row r="2135" spans="1:85" x14ac:dyDescent="0.3">
      <c r="A2135" s="21">
        <f t="shared" si="908"/>
        <v>48800</v>
      </c>
      <c r="B2135" s="18">
        <f t="shared" si="892"/>
        <v>112.421875</v>
      </c>
      <c r="C2135">
        <f t="shared" si="888"/>
        <v>115</v>
      </c>
      <c r="D2135">
        <f t="shared" ca="1" si="895"/>
        <v>-7.7555555555555555</v>
      </c>
      <c r="E2135">
        <f ca="1">IF(currency="USD",'Future et co'!F2135,IF(currency="EUR",'Future et co'!G2135,FALSE))</f>
        <v>3.6070000000000005E-2</v>
      </c>
      <c r="F2135">
        <f t="shared" ca="1" si="896"/>
        <v>3.6070000000000005E-2</v>
      </c>
      <c r="G2135">
        <f t="shared" ca="1" si="897"/>
        <v>2.0569999999999998E-2</v>
      </c>
      <c r="L2135">
        <f t="shared" ca="1" si="898"/>
        <v>127.8</v>
      </c>
      <c r="M2135">
        <f t="shared" ca="1" si="893"/>
        <v>3.6070000000000005E-2</v>
      </c>
      <c r="R2135">
        <f t="shared" ca="1" si="899"/>
        <v>127.8</v>
      </c>
      <c r="S2135">
        <f t="shared" ca="1" si="894"/>
        <v>3.6070000000000005E-2</v>
      </c>
      <c r="U2135" s="1"/>
      <c r="W2135" t="str">
        <f t="shared" si="889"/>
        <v/>
      </c>
      <c r="Y2135" s="1"/>
      <c r="AA2135">
        <f t="shared" si="890"/>
        <v>0</v>
      </c>
      <c r="AC2135" s="1"/>
      <c r="AE2135">
        <f t="shared" si="891"/>
        <v>0</v>
      </c>
      <c r="AH2135" s="1"/>
      <c r="AI2135" s="17"/>
      <c r="AJ2135" s="25"/>
      <c r="AU2135" s="1">
        <v>43000</v>
      </c>
      <c r="AV2135">
        <v>1.1719999999999999</v>
      </c>
      <c r="AW2135">
        <f t="shared" si="900"/>
        <v>1.172E-2</v>
      </c>
      <c r="AY2135" s="1">
        <v>43003</v>
      </c>
      <c r="AZ2135">
        <v>1.238</v>
      </c>
      <c r="BA2135">
        <f t="shared" si="901"/>
        <v>1.238E-2</v>
      </c>
      <c r="BC2135" s="1">
        <v>43034</v>
      </c>
      <c r="BD2135">
        <v>1.621</v>
      </c>
      <c r="BE2135">
        <f t="shared" si="902"/>
        <v>1.6209999999999999E-2</v>
      </c>
      <c r="BG2135" s="1">
        <v>43034</v>
      </c>
      <c r="BH2135">
        <v>1.819</v>
      </c>
      <c r="BI2135">
        <f t="shared" si="903"/>
        <v>1.8189999999999998E-2</v>
      </c>
      <c r="BK2135" s="1">
        <v>39640</v>
      </c>
      <c r="BL2135">
        <v>2.75196</v>
      </c>
      <c r="BM2135">
        <f t="shared" si="909"/>
        <v>2.7519599999999998E-2</v>
      </c>
      <c r="BP2135" s="1">
        <v>42963</v>
      </c>
      <c r="BQ2135">
        <v>203.16560000000001</v>
      </c>
      <c r="BR2135">
        <f t="shared" si="904"/>
        <v>2.0316559999999999</v>
      </c>
      <c r="BT2135" s="1">
        <v>42977</v>
      </c>
      <c r="BU2135">
        <v>-0.33</v>
      </c>
      <c r="BV2135">
        <f t="shared" si="905"/>
        <v>-3.3E-3</v>
      </c>
      <c r="BX2135" s="1">
        <v>42977</v>
      </c>
      <c r="BY2135">
        <v>-0.27300000000000002</v>
      </c>
      <c r="BZ2135">
        <f t="shared" si="906"/>
        <v>-2.7300000000000002E-3</v>
      </c>
      <c r="CB2135" s="1">
        <v>43034</v>
      </c>
      <c r="CC2135">
        <v>-0.28000000000000003</v>
      </c>
      <c r="CD2135">
        <f t="shared" si="907"/>
        <v>-2.8000000000000004E-3</v>
      </c>
      <c r="CG2135" s="1"/>
    </row>
    <row r="2136" spans="1:85" x14ac:dyDescent="0.3">
      <c r="A2136" s="21">
        <f t="shared" si="908"/>
        <v>48801</v>
      </c>
      <c r="B2136" s="18">
        <f t="shared" si="892"/>
        <v>112.421875</v>
      </c>
      <c r="C2136">
        <f t="shared" si="888"/>
        <v>115</v>
      </c>
      <c r="D2136">
        <f t="shared" ca="1" si="895"/>
        <v>-7.7583333333333337</v>
      </c>
      <c r="E2136">
        <f ca="1">IF(currency="USD",'Future et co'!F2136,IF(currency="EUR",'Future et co'!G2136,FALSE))</f>
        <v>3.6070000000000005E-2</v>
      </c>
      <c r="F2136">
        <f t="shared" ca="1" si="896"/>
        <v>3.6070000000000005E-2</v>
      </c>
      <c r="G2136">
        <f t="shared" ca="1" si="897"/>
        <v>2.0569999999999998E-2</v>
      </c>
      <c r="L2136">
        <f t="shared" ca="1" si="898"/>
        <v>127.8</v>
      </c>
      <c r="M2136">
        <f t="shared" ca="1" si="893"/>
        <v>3.6070000000000005E-2</v>
      </c>
      <c r="R2136">
        <f t="shared" ca="1" si="899"/>
        <v>127.8</v>
      </c>
      <c r="S2136">
        <f t="shared" ca="1" si="894"/>
        <v>3.6070000000000005E-2</v>
      </c>
      <c r="U2136" s="1"/>
      <c r="W2136" t="str">
        <f t="shared" si="889"/>
        <v/>
      </c>
      <c r="Y2136" s="1"/>
      <c r="AA2136">
        <f t="shared" si="890"/>
        <v>0</v>
      </c>
      <c r="AC2136" s="1"/>
      <c r="AE2136">
        <f t="shared" si="891"/>
        <v>0</v>
      </c>
      <c r="AH2136" s="1"/>
      <c r="AI2136" s="17"/>
      <c r="AJ2136" s="25"/>
      <c r="AU2136" s="1">
        <v>42999</v>
      </c>
      <c r="AV2136">
        <v>1.173</v>
      </c>
      <c r="AW2136">
        <f t="shared" si="900"/>
        <v>1.1730000000000001E-2</v>
      </c>
      <c r="AY2136" s="1">
        <v>43000</v>
      </c>
      <c r="AZ2136">
        <v>1.2470000000000001</v>
      </c>
      <c r="BA2136">
        <f t="shared" si="901"/>
        <v>1.2470000000000002E-2</v>
      </c>
      <c r="BC2136" s="1">
        <v>43033</v>
      </c>
      <c r="BD2136">
        <v>1.611</v>
      </c>
      <c r="BE2136">
        <f t="shared" si="902"/>
        <v>1.6109999999999999E-2</v>
      </c>
      <c r="BG2136" s="1">
        <v>43033</v>
      </c>
      <c r="BH2136">
        <v>1.792</v>
      </c>
      <c r="BI2136">
        <f t="shared" si="903"/>
        <v>1.7920000000000002E-2</v>
      </c>
      <c r="BK2136" s="1">
        <v>39643</v>
      </c>
      <c r="BL2136">
        <v>2.77834</v>
      </c>
      <c r="BM2136">
        <f t="shared" si="909"/>
        <v>2.77834E-2</v>
      </c>
      <c r="BP2136" s="1">
        <v>42962</v>
      </c>
      <c r="BQ2136">
        <v>203.28970000000001</v>
      </c>
      <c r="BR2136">
        <f t="shared" si="904"/>
        <v>2.0328970000000002</v>
      </c>
      <c r="BT2136" s="1">
        <v>42976</v>
      </c>
      <c r="BU2136">
        <v>-0.33</v>
      </c>
      <c r="BV2136">
        <f t="shared" si="905"/>
        <v>-3.3E-3</v>
      </c>
      <c r="BX2136" s="1">
        <v>42976</v>
      </c>
      <c r="BY2136">
        <v>-0.27300000000000002</v>
      </c>
      <c r="BZ2136">
        <f t="shared" si="906"/>
        <v>-2.7300000000000002E-3</v>
      </c>
      <c r="CB2136" s="1">
        <v>43033</v>
      </c>
      <c r="CC2136">
        <v>-0.28000000000000003</v>
      </c>
      <c r="CD2136">
        <f t="shared" si="907"/>
        <v>-2.8000000000000004E-3</v>
      </c>
      <c r="CG2136" s="1"/>
    </row>
    <row r="2137" spans="1:85" x14ac:dyDescent="0.3">
      <c r="A2137" s="21">
        <f t="shared" si="908"/>
        <v>48802</v>
      </c>
      <c r="B2137" s="18">
        <f t="shared" si="892"/>
        <v>112.421875</v>
      </c>
      <c r="C2137">
        <f t="shared" ref="C2137:C2200" si="910">CEILING(B2137,$C$9)</f>
        <v>115</v>
      </c>
      <c r="D2137">
        <f t="shared" ca="1" si="895"/>
        <v>-7.7611111111111111</v>
      </c>
      <c r="E2137">
        <f ca="1">IF(currency="USD",'Future et co'!F2137,IF(currency="EUR",'Future et co'!G2137,FALSE))</f>
        <v>3.6070000000000005E-2</v>
      </c>
      <c r="F2137">
        <f t="shared" ca="1" si="896"/>
        <v>3.6070000000000005E-2</v>
      </c>
      <c r="G2137">
        <f t="shared" ca="1" si="897"/>
        <v>2.0569999999999998E-2</v>
      </c>
      <c r="L2137">
        <f t="shared" ca="1" si="898"/>
        <v>127.8</v>
      </c>
      <c r="M2137">
        <f t="shared" ca="1" si="893"/>
        <v>3.6070000000000005E-2</v>
      </c>
      <c r="R2137">
        <f t="shared" ca="1" si="899"/>
        <v>127.8</v>
      </c>
      <c r="S2137">
        <f t="shared" ca="1" si="894"/>
        <v>3.6070000000000005E-2</v>
      </c>
      <c r="U2137" s="1"/>
      <c r="W2137" t="str">
        <f t="shared" si="889"/>
        <v/>
      </c>
      <c r="Y2137" s="1"/>
      <c r="AA2137">
        <f t="shared" si="890"/>
        <v>0</v>
      </c>
      <c r="AC2137" s="1"/>
      <c r="AE2137">
        <f t="shared" si="891"/>
        <v>0</v>
      </c>
      <c r="AH2137" s="1"/>
      <c r="AI2137" s="17"/>
      <c r="AJ2137" s="25"/>
      <c r="AU2137" s="1">
        <v>42998</v>
      </c>
      <c r="AV2137">
        <v>1.1599999999999999</v>
      </c>
      <c r="AW2137">
        <f t="shared" si="900"/>
        <v>1.1599999999999999E-2</v>
      </c>
      <c r="AY2137" s="1">
        <v>42999</v>
      </c>
      <c r="AZ2137">
        <v>1.22</v>
      </c>
      <c r="BA2137">
        <f t="shared" si="901"/>
        <v>1.2199999999999999E-2</v>
      </c>
      <c r="BC2137" s="1">
        <v>43032</v>
      </c>
      <c r="BD2137">
        <v>1.607</v>
      </c>
      <c r="BE2137">
        <f t="shared" si="902"/>
        <v>1.6070000000000001E-2</v>
      </c>
      <c r="BG2137" s="1">
        <v>43032</v>
      </c>
      <c r="BH2137">
        <v>1.794</v>
      </c>
      <c r="BI2137">
        <f t="shared" si="903"/>
        <v>1.7940000000000001E-2</v>
      </c>
      <c r="BK2137" s="1">
        <v>39644</v>
      </c>
      <c r="BL2137">
        <v>2.8060499999999999</v>
      </c>
      <c r="BM2137">
        <f t="shared" si="909"/>
        <v>2.8060499999999999E-2</v>
      </c>
      <c r="BP2137" s="1">
        <v>42961</v>
      </c>
      <c r="BQ2137">
        <v>203.72399999999999</v>
      </c>
      <c r="BR2137">
        <f t="shared" si="904"/>
        <v>2.0372399999999997</v>
      </c>
      <c r="BT2137" s="1">
        <v>42975</v>
      </c>
      <c r="BU2137">
        <v>-0.32900000000000001</v>
      </c>
      <c r="BV2137">
        <f t="shared" si="905"/>
        <v>-3.29E-3</v>
      </c>
      <c r="BX2137" s="1">
        <v>42975</v>
      </c>
      <c r="BY2137">
        <v>-0.27300000000000002</v>
      </c>
      <c r="BZ2137">
        <f t="shared" si="906"/>
        <v>-2.7300000000000002E-3</v>
      </c>
      <c r="CB2137" s="1">
        <v>43032</v>
      </c>
      <c r="CC2137">
        <v>-0.28000000000000003</v>
      </c>
      <c r="CD2137">
        <f t="shared" si="907"/>
        <v>-2.8000000000000004E-3</v>
      </c>
      <c r="CG2137" s="1"/>
    </row>
    <row r="2138" spans="1:85" x14ac:dyDescent="0.3">
      <c r="A2138" s="21">
        <f t="shared" si="908"/>
        <v>48803</v>
      </c>
      <c r="B2138" s="18">
        <f t="shared" si="892"/>
        <v>112.421875</v>
      </c>
      <c r="C2138">
        <f t="shared" si="910"/>
        <v>115</v>
      </c>
      <c r="D2138">
        <f t="shared" ca="1" si="895"/>
        <v>-7.7638888888888893</v>
      </c>
      <c r="E2138">
        <f ca="1">IF(currency="USD",'Future et co'!F2138,IF(currency="EUR",'Future et co'!G2138,FALSE))</f>
        <v>3.6070000000000005E-2</v>
      </c>
      <c r="F2138">
        <f t="shared" ca="1" si="896"/>
        <v>3.6070000000000005E-2</v>
      </c>
      <c r="G2138">
        <f t="shared" ca="1" si="897"/>
        <v>2.0569999999999998E-2</v>
      </c>
      <c r="L2138">
        <f t="shared" ca="1" si="898"/>
        <v>127.8</v>
      </c>
      <c r="M2138">
        <f t="shared" ca="1" si="893"/>
        <v>3.6070000000000005E-2</v>
      </c>
      <c r="R2138">
        <f t="shared" ca="1" si="899"/>
        <v>127.8</v>
      </c>
      <c r="S2138">
        <f t="shared" ca="1" si="894"/>
        <v>3.6070000000000005E-2</v>
      </c>
      <c r="U2138" s="1"/>
      <c r="W2138" t="str">
        <f t="shared" si="889"/>
        <v/>
      </c>
      <c r="Y2138" s="1"/>
      <c r="AA2138">
        <f t="shared" si="890"/>
        <v>0</v>
      </c>
      <c r="AC2138" s="1"/>
      <c r="AE2138">
        <f t="shared" si="891"/>
        <v>0</v>
      </c>
      <c r="AH2138" s="1"/>
      <c r="AI2138" s="17"/>
      <c r="AJ2138" s="25"/>
      <c r="AU2138" s="1">
        <v>42997</v>
      </c>
      <c r="AV2138">
        <v>1.1599999999999999</v>
      </c>
      <c r="AW2138">
        <f t="shared" si="900"/>
        <v>1.1599999999999999E-2</v>
      </c>
      <c r="AY2138" s="1">
        <v>42998</v>
      </c>
      <c r="AZ2138">
        <v>1.222</v>
      </c>
      <c r="BA2138">
        <f t="shared" si="901"/>
        <v>1.222E-2</v>
      </c>
      <c r="BC2138" s="1">
        <v>43031</v>
      </c>
      <c r="BD2138">
        <v>1.5940000000000001</v>
      </c>
      <c r="BE2138">
        <f t="shared" si="902"/>
        <v>1.5939999999999999E-2</v>
      </c>
      <c r="BG2138" s="1">
        <v>43031</v>
      </c>
      <c r="BH2138">
        <v>1.7789999999999999</v>
      </c>
      <c r="BI2138">
        <f t="shared" si="903"/>
        <v>1.779E-2</v>
      </c>
      <c r="BK2138" s="1">
        <v>39645</v>
      </c>
      <c r="BL2138">
        <v>2.7374800000000001</v>
      </c>
      <c r="BM2138">
        <f t="shared" si="909"/>
        <v>2.7374800000000001E-2</v>
      </c>
      <c r="BP2138" s="1">
        <v>42958</v>
      </c>
      <c r="BQ2138">
        <v>204.14580000000001</v>
      </c>
      <c r="BR2138">
        <f t="shared" si="904"/>
        <v>2.041458</v>
      </c>
      <c r="BT2138" s="1">
        <v>42972</v>
      </c>
      <c r="BU2138">
        <v>-0.32900000000000001</v>
      </c>
      <c r="BV2138">
        <f t="shared" si="905"/>
        <v>-3.29E-3</v>
      </c>
      <c r="BX2138" s="1">
        <v>42972</v>
      </c>
      <c r="BY2138">
        <v>-0.27200000000000002</v>
      </c>
      <c r="BZ2138">
        <f t="shared" si="906"/>
        <v>-2.7200000000000002E-3</v>
      </c>
      <c r="CB2138" s="1">
        <v>43031</v>
      </c>
      <c r="CC2138">
        <v>-0.28000000000000003</v>
      </c>
      <c r="CD2138">
        <f t="shared" si="907"/>
        <v>-2.8000000000000004E-3</v>
      </c>
      <c r="CG2138" s="1"/>
    </row>
    <row r="2139" spans="1:85" x14ac:dyDescent="0.3">
      <c r="A2139" s="21">
        <f t="shared" si="908"/>
        <v>48806</v>
      </c>
      <c r="B2139" s="18">
        <f t="shared" si="892"/>
        <v>112.421875</v>
      </c>
      <c r="C2139">
        <f t="shared" si="910"/>
        <v>115</v>
      </c>
      <c r="D2139">
        <f t="shared" ca="1" si="895"/>
        <v>-7.7722222222222221</v>
      </c>
      <c r="E2139">
        <f ca="1">IF(currency="USD",'Future et co'!F2139,IF(currency="EUR",'Future et co'!G2139,FALSE))</f>
        <v>3.6070000000000005E-2</v>
      </c>
      <c r="F2139">
        <f t="shared" ca="1" si="896"/>
        <v>3.6070000000000005E-2</v>
      </c>
      <c r="G2139">
        <f t="shared" ca="1" si="897"/>
        <v>2.0569999999999998E-2</v>
      </c>
      <c r="L2139">
        <f t="shared" ca="1" si="898"/>
        <v>127.8</v>
      </c>
      <c r="M2139">
        <f t="shared" ca="1" si="893"/>
        <v>3.6070000000000005E-2</v>
      </c>
      <c r="R2139">
        <f t="shared" ca="1" si="899"/>
        <v>127.8</v>
      </c>
      <c r="S2139">
        <f t="shared" ca="1" si="894"/>
        <v>3.6070000000000005E-2</v>
      </c>
      <c r="U2139" s="1"/>
      <c r="W2139" t="str">
        <f t="shared" si="889"/>
        <v/>
      </c>
      <c r="Y2139" s="1"/>
      <c r="AA2139">
        <f t="shared" si="890"/>
        <v>0</v>
      </c>
      <c r="AC2139" s="1"/>
      <c r="AE2139">
        <f t="shared" si="891"/>
        <v>0</v>
      </c>
      <c r="AH2139" s="1"/>
      <c r="AI2139" s="17"/>
      <c r="AJ2139" s="25"/>
      <c r="AU2139" s="1">
        <v>42996</v>
      </c>
      <c r="AV2139">
        <v>1.1599999999999999</v>
      </c>
      <c r="AW2139">
        <f t="shared" si="900"/>
        <v>1.1599999999999999E-2</v>
      </c>
      <c r="AY2139" s="1">
        <v>42997</v>
      </c>
      <c r="AZ2139">
        <v>1.22</v>
      </c>
      <c r="BA2139">
        <f t="shared" si="901"/>
        <v>1.2199999999999999E-2</v>
      </c>
      <c r="BC2139" s="1">
        <v>43028</v>
      </c>
      <c r="BD2139">
        <v>1.601</v>
      </c>
      <c r="BE2139">
        <f t="shared" si="902"/>
        <v>1.601E-2</v>
      </c>
      <c r="BG2139" s="1">
        <v>43028</v>
      </c>
      <c r="BH2139">
        <v>1.768</v>
      </c>
      <c r="BI2139">
        <f t="shared" si="903"/>
        <v>1.7680000000000001E-2</v>
      </c>
      <c r="BK2139" s="1">
        <v>39646</v>
      </c>
      <c r="BL2139">
        <v>2.69773</v>
      </c>
      <c r="BM2139">
        <f t="shared" si="909"/>
        <v>2.6977299999999999E-2</v>
      </c>
      <c r="BP2139" s="1">
        <v>42957</v>
      </c>
      <c r="BQ2139">
        <v>203.6123</v>
      </c>
      <c r="BR2139">
        <f t="shared" si="904"/>
        <v>2.0361229999999999</v>
      </c>
      <c r="BT2139" s="1">
        <v>42971</v>
      </c>
      <c r="BU2139">
        <v>-0.32900000000000001</v>
      </c>
      <c r="BV2139">
        <f t="shared" si="905"/>
        <v>-3.29E-3</v>
      </c>
      <c r="BX2139" s="1">
        <v>42971</v>
      </c>
      <c r="BY2139">
        <v>-0.27200000000000002</v>
      </c>
      <c r="BZ2139">
        <f t="shared" si="906"/>
        <v>-2.7200000000000002E-3</v>
      </c>
      <c r="CB2139" s="1">
        <v>43028</v>
      </c>
      <c r="CC2139">
        <v>-0.27</v>
      </c>
      <c r="CD2139">
        <f t="shared" si="907"/>
        <v>-2.7000000000000001E-3</v>
      </c>
      <c r="CG2139" s="1"/>
    </row>
    <row r="2140" spans="1:85" x14ac:dyDescent="0.3">
      <c r="A2140" s="21">
        <f t="shared" si="908"/>
        <v>48807</v>
      </c>
      <c r="B2140" s="18">
        <f t="shared" si="892"/>
        <v>112.421875</v>
      </c>
      <c r="C2140">
        <f t="shared" si="910"/>
        <v>115</v>
      </c>
      <c r="D2140">
        <f t="shared" ca="1" si="895"/>
        <v>-7.7750000000000004</v>
      </c>
      <c r="E2140">
        <f ca="1">IF(currency="USD",'Future et co'!F2140,IF(currency="EUR",'Future et co'!G2140,FALSE))</f>
        <v>3.6070000000000005E-2</v>
      </c>
      <c r="F2140">
        <f t="shared" ca="1" si="896"/>
        <v>3.6070000000000005E-2</v>
      </c>
      <c r="G2140">
        <f t="shared" ca="1" si="897"/>
        <v>2.0569999999999998E-2</v>
      </c>
      <c r="L2140">
        <f t="shared" ca="1" si="898"/>
        <v>127.8</v>
      </c>
      <c r="M2140">
        <f t="shared" ca="1" si="893"/>
        <v>3.6070000000000005E-2</v>
      </c>
      <c r="R2140">
        <f t="shared" ca="1" si="899"/>
        <v>127.8</v>
      </c>
      <c r="S2140">
        <f t="shared" ca="1" si="894"/>
        <v>3.6070000000000005E-2</v>
      </c>
      <c r="U2140" s="1"/>
      <c r="W2140" t="str">
        <f t="shared" si="889"/>
        <v/>
      </c>
      <c r="Y2140" s="1"/>
      <c r="AA2140">
        <f t="shared" si="890"/>
        <v>0</v>
      </c>
      <c r="AC2140" s="1"/>
      <c r="AE2140">
        <f t="shared" si="891"/>
        <v>0</v>
      </c>
      <c r="AH2140" s="1"/>
      <c r="AI2140" s="17"/>
      <c r="AJ2140" s="25"/>
      <c r="AU2140" s="1">
        <v>42993</v>
      </c>
      <c r="AV2140">
        <v>1.1579999999999999</v>
      </c>
      <c r="AW2140">
        <f t="shared" si="900"/>
        <v>1.158E-2</v>
      </c>
      <c r="AY2140" s="1">
        <v>42996</v>
      </c>
      <c r="AZ2140">
        <v>1.2210000000000001</v>
      </c>
      <c r="BA2140">
        <f t="shared" si="901"/>
        <v>1.221E-2</v>
      </c>
      <c r="BC2140" s="1">
        <v>43027</v>
      </c>
      <c r="BD2140">
        <v>1.583</v>
      </c>
      <c r="BE2140">
        <f t="shared" si="902"/>
        <v>1.583E-2</v>
      </c>
      <c r="BG2140" s="1">
        <v>43027</v>
      </c>
      <c r="BH2140">
        <v>1.748</v>
      </c>
      <c r="BI2140">
        <f t="shared" si="903"/>
        <v>1.7479999999999999E-2</v>
      </c>
      <c r="BK2140" s="1">
        <v>39647</v>
      </c>
      <c r="BL2140">
        <v>2.68689</v>
      </c>
      <c r="BM2140">
        <f t="shared" si="909"/>
        <v>2.6868900000000001E-2</v>
      </c>
      <c r="BP2140" s="1">
        <v>42956</v>
      </c>
      <c r="BQ2140">
        <v>203.3518</v>
      </c>
      <c r="BR2140">
        <f t="shared" si="904"/>
        <v>2.0335179999999999</v>
      </c>
      <c r="BT2140" s="1">
        <v>42970</v>
      </c>
      <c r="BU2140">
        <v>-0.32900000000000001</v>
      </c>
      <c r="BV2140">
        <f t="shared" si="905"/>
        <v>-3.29E-3</v>
      </c>
      <c r="BX2140" s="1">
        <v>42970</v>
      </c>
      <c r="BY2140">
        <v>-0.27300000000000002</v>
      </c>
      <c r="BZ2140">
        <f t="shared" si="906"/>
        <v>-2.7300000000000002E-3</v>
      </c>
      <c r="CB2140" s="1">
        <v>43027</v>
      </c>
      <c r="CC2140">
        <v>-0.28000000000000003</v>
      </c>
      <c r="CD2140">
        <f t="shared" si="907"/>
        <v>-2.8000000000000004E-3</v>
      </c>
      <c r="CG2140" s="1"/>
    </row>
    <row r="2141" spans="1:85" x14ac:dyDescent="0.3">
      <c r="A2141" s="21">
        <f t="shared" si="908"/>
        <v>48808</v>
      </c>
      <c r="B2141" s="18">
        <f t="shared" si="892"/>
        <v>112.421875</v>
      </c>
      <c r="C2141">
        <f t="shared" si="910"/>
        <v>115</v>
      </c>
      <c r="D2141">
        <f t="shared" ca="1" si="895"/>
        <v>-7.7777777777777777</v>
      </c>
      <c r="E2141">
        <f ca="1">IF(currency="USD",'Future et co'!F2141,IF(currency="EUR",'Future et co'!G2141,FALSE))</f>
        <v>3.6070000000000005E-2</v>
      </c>
      <c r="F2141">
        <f t="shared" ca="1" si="896"/>
        <v>3.6070000000000005E-2</v>
      </c>
      <c r="G2141">
        <f t="shared" ca="1" si="897"/>
        <v>2.0569999999999998E-2</v>
      </c>
      <c r="L2141">
        <f t="shared" ca="1" si="898"/>
        <v>127.8</v>
      </c>
      <c r="M2141">
        <f t="shared" ca="1" si="893"/>
        <v>3.6070000000000005E-2</v>
      </c>
      <c r="R2141">
        <f t="shared" ca="1" si="899"/>
        <v>127.8</v>
      </c>
      <c r="S2141">
        <f t="shared" ca="1" si="894"/>
        <v>3.6070000000000005E-2</v>
      </c>
      <c r="U2141" s="1"/>
      <c r="W2141" t="str">
        <f t="shared" si="889"/>
        <v/>
      </c>
      <c r="Y2141" s="1"/>
      <c r="AA2141">
        <f t="shared" si="890"/>
        <v>0</v>
      </c>
      <c r="AC2141" s="1"/>
      <c r="AE2141">
        <f t="shared" si="891"/>
        <v>0</v>
      </c>
      <c r="AH2141" s="1"/>
      <c r="AI2141" s="17"/>
      <c r="AJ2141" s="25"/>
      <c r="AU2141" s="1">
        <v>42992</v>
      </c>
      <c r="AV2141">
        <v>1.1499999999999999</v>
      </c>
      <c r="AW2141">
        <f t="shared" si="900"/>
        <v>1.15E-2</v>
      </c>
      <c r="AY2141" s="1">
        <v>42993</v>
      </c>
      <c r="AZ2141">
        <v>1.2150000000000001</v>
      </c>
      <c r="BA2141">
        <f t="shared" si="901"/>
        <v>1.2150000000000001E-2</v>
      </c>
      <c r="BC2141" s="1">
        <v>43026</v>
      </c>
      <c r="BD2141">
        <v>1.5980000000000001</v>
      </c>
      <c r="BE2141">
        <f t="shared" si="902"/>
        <v>1.5980000000000001E-2</v>
      </c>
      <c r="BG2141" s="1">
        <v>43026</v>
      </c>
      <c r="BH2141">
        <v>1.7909999999999999</v>
      </c>
      <c r="BI2141">
        <f t="shared" si="903"/>
        <v>1.7909999999999999E-2</v>
      </c>
      <c r="BK2141" s="1">
        <v>39650</v>
      </c>
      <c r="BL2141">
        <v>2.6884100000000002</v>
      </c>
      <c r="BM2141">
        <f t="shared" si="909"/>
        <v>2.6884100000000001E-2</v>
      </c>
      <c r="BP2141" s="1">
        <v>42955</v>
      </c>
      <c r="BQ2141">
        <v>202.3964</v>
      </c>
      <c r="BR2141">
        <f t="shared" si="904"/>
        <v>2.0239639999999999</v>
      </c>
      <c r="BT2141" s="1">
        <v>42969</v>
      </c>
      <c r="BU2141">
        <v>-0.32800000000000001</v>
      </c>
      <c r="BV2141">
        <f t="shared" si="905"/>
        <v>-3.2799999999999999E-3</v>
      </c>
      <c r="BX2141" s="1">
        <v>42969</v>
      </c>
      <c r="BY2141">
        <v>-0.27300000000000002</v>
      </c>
      <c r="BZ2141">
        <f t="shared" si="906"/>
        <v>-2.7300000000000002E-3</v>
      </c>
      <c r="CB2141" s="1">
        <v>43026</v>
      </c>
      <c r="CC2141">
        <v>-0.28000000000000003</v>
      </c>
      <c r="CD2141">
        <f t="shared" si="907"/>
        <v>-2.8000000000000004E-3</v>
      </c>
      <c r="CG2141" s="1"/>
    </row>
    <row r="2142" spans="1:85" x14ac:dyDescent="0.3">
      <c r="A2142" s="21">
        <f t="shared" si="908"/>
        <v>48809</v>
      </c>
      <c r="B2142" s="18">
        <f t="shared" si="892"/>
        <v>112.421875</v>
      </c>
      <c r="C2142">
        <f t="shared" si="910"/>
        <v>115</v>
      </c>
      <c r="D2142">
        <f t="shared" ca="1" si="895"/>
        <v>-7.7805555555555559</v>
      </c>
      <c r="E2142">
        <f ca="1">IF(currency="USD",'Future et co'!F2142,IF(currency="EUR",'Future et co'!G2142,FALSE))</f>
        <v>3.6070000000000005E-2</v>
      </c>
      <c r="F2142">
        <f t="shared" ca="1" si="896"/>
        <v>3.6070000000000005E-2</v>
      </c>
      <c r="G2142">
        <f t="shared" ca="1" si="897"/>
        <v>2.0569999999999998E-2</v>
      </c>
      <c r="L2142">
        <f t="shared" ca="1" si="898"/>
        <v>127.8</v>
      </c>
      <c r="M2142">
        <f t="shared" ca="1" si="893"/>
        <v>3.6070000000000005E-2</v>
      </c>
      <c r="R2142">
        <f t="shared" ca="1" si="899"/>
        <v>127.8</v>
      </c>
      <c r="S2142">
        <f t="shared" ca="1" si="894"/>
        <v>3.6070000000000005E-2</v>
      </c>
      <c r="U2142" s="1"/>
      <c r="W2142" t="str">
        <f t="shared" si="889"/>
        <v/>
      </c>
      <c r="Y2142" s="1"/>
      <c r="AA2142">
        <f t="shared" si="890"/>
        <v>0</v>
      </c>
      <c r="AC2142" s="1"/>
      <c r="AE2142">
        <f t="shared" si="891"/>
        <v>0</v>
      </c>
      <c r="AH2142" s="1"/>
      <c r="AI2142" s="17"/>
      <c r="AJ2142" s="25"/>
      <c r="AU2142" s="1">
        <v>42991</v>
      </c>
      <c r="AV2142">
        <v>1.1499999999999999</v>
      </c>
      <c r="AW2142">
        <f t="shared" si="900"/>
        <v>1.15E-2</v>
      </c>
      <c r="AY2142" s="1">
        <v>42992</v>
      </c>
      <c r="AZ2142">
        <v>1.212</v>
      </c>
      <c r="BA2142">
        <f t="shared" si="901"/>
        <v>1.2119999999999999E-2</v>
      </c>
      <c r="BC2142" s="1">
        <v>43025</v>
      </c>
      <c r="BD2142">
        <v>1.601</v>
      </c>
      <c r="BE2142">
        <f t="shared" si="902"/>
        <v>1.601E-2</v>
      </c>
      <c r="BG2142" s="1">
        <v>43025</v>
      </c>
      <c r="BH2142">
        <v>1.7829999999999999</v>
      </c>
      <c r="BI2142">
        <f t="shared" si="903"/>
        <v>1.7829999999999999E-2</v>
      </c>
      <c r="BK2142" s="1">
        <v>39651</v>
      </c>
      <c r="BL2142">
        <v>2.6117699999999999</v>
      </c>
      <c r="BM2142">
        <f t="shared" si="909"/>
        <v>2.6117700000000001E-2</v>
      </c>
      <c r="BP2142" s="1">
        <v>42954</v>
      </c>
      <c r="BQ2142">
        <v>202.60740000000001</v>
      </c>
      <c r="BR2142">
        <f t="shared" si="904"/>
        <v>2.0260739999999999</v>
      </c>
      <c r="BT2142" s="1">
        <v>42968</v>
      </c>
      <c r="BU2142">
        <v>-0.32900000000000001</v>
      </c>
      <c r="BV2142">
        <f t="shared" si="905"/>
        <v>-3.29E-3</v>
      </c>
      <c r="BX2142" s="1">
        <v>42968</v>
      </c>
      <c r="BY2142">
        <v>-0.27100000000000002</v>
      </c>
      <c r="BZ2142">
        <f t="shared" si="906"/>
        <v>-2.7100000000000002E-3</v>
      </c>
      <c r="CB2142" s="1">
        <v>43025</v>
      </c>
      <c r="CC2142">
        <v>-0.28000000000000003</v>
      </c>
      <c r="CD2142">
        <f t="shared" si="907"/>
        <v>-2.8000000000000004E-3</v>
      </c>
      <c r="CG2142" s="1"/>
    </row>
    <row r="2143" spans="1:85" x14ac:dyDescent="0.3">
      <c r="A2143" s="21">
        <f t="shared" si="908"/>
        <v>48810</v>
      </c>
      <c r="B2143" s="18">
        <f t="shared" si="892"/>
        <v>112.421875</v>
      </c>
      <c r="C2143">
        <f t="shared" si="910"/>
        <v>115</v>
      </c>
      <c r="D2143">
        <f t="shared" ca="1" si="895"/>
        <v>-7.7833333333333332</v>
      </c>
      <c r="E2143">
        <f ca="1">IF(currency="USD",'Future et co'!F2143,IF(currency="EUR",'Future et co'!G2143,FALSE))</f>
        <v>3.6070000000000005E-2</v>
      </c>
      <c r="F2143">
        <f t="shared" ca="1" si="896"/>
        <v>3.6070000000000005E-2</v>
      </c>
      <c r="G2143">
        <f t="shared" ca="1" si="897"/>
        <v>2.0569999999999998E-2</v>
      </c>
      <c r="L2143">
        <f t="shared" ca="1" si="898"/>
        <v>127.8</v>
      </c>
      <c r="M2143">
        <f t="shared" ca="1" si="893"/>
        <v>3.6070000000000005E-2</v>
      </c>
      <c r="R2143">
        <f t="shared" ca="1" si="899"/>
        <v>127.8</v>
      </c>
      <c r="S2143">
        <f t="shared" ca="1" si="894"/>
        <v>3.6070000000000005E-2</v>
      </c>
      <c r="U2143" s="1"/>
      <c r="W2143" t="str">
        <f t="shared" si="889"/>
        <v/>
      </c>
      <c r="Y2143" s="1"/>
      <c r="AA2143">
        <f t="shared" si="890"/>
        <v>0</v>
      </c>
      <c r="AC2143" s="1"/>
      <c r="AE2143">
        <f t="shared" si="891"/>
        <v>0</v>
      </c>
      <c r="AH2143" s="1"/>
      <c r="AI2143" s="17"/>
      <c r="AJ2143" s="25"/>
      <c r="AU2143" s="1">
        <v>42990</v>
      </c>
      <c r="AV2143">
        <v>1.1499999999999999</v>
      </c>
      <c r="AW2143">
        <f t="shared" si="900"/>
        <v>1.15E-2</v>
      </c>
      <c r="AY2143" s="1">
        <v>42991</v>
      </c>
      <c r="AZ2143">
        <v>1.1990000000000001</v>
      </c>
      <c r="BA2143">
        <f t="shared" si="901"/>
        <v>1.1990000000000001E-2</v>
      </c>
      <c r="BC2143" s="1">
        <v>43024</v>
      </c>
      <c r="BD2143">
        <v>1.5940000000000001</v>
      </c>
      <c r="BE2143">
        <f t="shared" si="902"/>
        <v>1.5939999999999999E-2</v>
      </c>
      <c r="BG2143" s="1">
        <v>43024</v>
      </c>
      <c r="BH2143">
        <v>1.7783</v>
      </c>
      <c r="BI2143">
        <f t="shared" si="903"/>
        <v>1.7783E-2</v>
      </c>
      <c r="BK2143" s="1">
        <v>39652</v>
      </c>
      <c r="BL2143">
        <v>2.60487</v>
      </c>
      <c r="BM2143">
        <f t="shared" si="909"/>
        <v>2.6048700000000001E-2</v>
      </c>
      <c r="BP2143" s="1">
        <v>42951</v>
      </c>
      <c r="BQ2143">
        <v>202.3965</v>
      </c>
      <c r="BR2143">
        <f t="shared" si="904"/>
        <v>2.023965</v>
      </c>
      <c r="BT2143" s="1">
        <v>42965</v>
      </c>
      <c r="BU2143">
        <v>-0.32900000000000001</v>
      </c>
      <c r="BV2143">
        <f t="shared" si="905"/>
        <v>-3.29E-3</v>
      </c>
      <c r="BX2143" s="1">
        <v>42965</v>
      </c>
      <c r="BY2143">
        <v>-0.27100000000000002</v>
      </c>
      <c r="BZ2143">
        <f t="shared" si="906"/>
        <v>-2.7100000000000002E-3</v>
      </c>
      <c r="CB2143" s="1">
        <v>43024</v>
      </c>
      <c r="CC2143">
        <v>-0.28000000000000003</v>
      </c>
      <c r="CD2143">
        <f t="shared" si="907"/>
        <v>-2.8000000000000004E-3</v>
      </c>
      <c r="CG2143" s="1"/>
    </row>
    <row r="2144" spans="1:85" x14ac:dyDescent="0.3">
      <c r="A2144" s="21">
        <f t="shared" si="908"/>
        <v>48813</v>
      </c>
      <c r="B2144" s="18">
        <f t="shared" si="892"/>
        <v>112.421875</v>
      </c>
      <c r="C2144">
        <f t="shared" si="910"/>
        <v>115</v>
      </c>
      <c r="D2144">
        <f t="shared" ca="1" si="895"/>
        <v>-7.791666666666667</v>
      </c>
      <c r="E2144">
        <f ca="1">IF(currency="USD",'Future et co'!F2144,IF(currency="EUR",'Future et co'!G2144,FALSE))</f>
        <v>3.6070000000000005E-2</v>
      </c>
      <c r="F2144">
        <f t="shared" ca="1" si="896"/>
        <v>3.6070000000000005E-2</v>
      </c>
      <c r="G2144">
        <f t="shared" ca="1" si="897"/>
        <v>2.0569999999999998E-2</v>
      </c>
      <c r="L2144">
        <f t="shared" ca="1" si="898"/>
        <v>127.8</v>
      </c>
      <c r="M2144">
        <f t="shared" ca="1" si="893"/>
        <v>3.6070000000000005E-2</v>
      </c>
      <c r="R2144">
        <f t="shared" ca="1" si="899"/>
        <v>127.8</v>
      </c>
      <c r="S2144">
        <f t="shared" ca="1" si="894"/>
        <v>3.6070000000000005E-2</v>
      </c>
      <c r="U2144" s="1"/>
      <c r="W2144" t="str">
        <f t="shared" si="889"/>
        <v/>
      </c>
      <c r="Y2144" s="1"/>
      <c r="AA2144">
        <f t="shared" si="890"/>
        <v>0</v>
      </c>
      <c r="AC2144" s="1"/>
      <c r="AE2144">
        <f t="shared" si="891"/>
        <v>0</v>
      </c>
      <c r="AH2144" s="1"/>
      <c r="AI2144" s="17"/>
      <c r="AJ2144" s="25"/>
      <c r="AU2144" s="1">
        <v>42989</v>
      </c>
      <c r="AV2144">
        <v>1.147</v>
      </c>
      <c r="AW2144">
        <f t="shared" si="900"/>
        <v>1.1470000000000001E-2</v>
      </c>
      <c r="AY2144" s="1">
        <v>42990</v>
      </c>
      <c r="AZ2144">
        <v>1.1950000000000001</v>
      </c>
      <c r="BA2144">
        <f t="shared" si="901"/>
        <v>1.1950000000000001E-2</v>
      </c>
      <c r="BC2144" s="1">
        <v>43021</v>
      </c>
      <c r="BD2144">
        <v>1.5649999999999999</v>
      </c>
      <c r="BE2144">
        <f t="shared" si="902"/>
        <v>1.5650000000000001E-2</v>
      </c>
      <c r="BG2144" s="1">
        <v>43021</v>
      </c>
      <c r="BH2144">
        <v>1.732</v>
      </c>
      <c r="BI2144">
        <f t="shared" si="903"/>
        <v>1.7319999999999999E-2</v>
      </c>
      <c r="BK2144" s="1">
        <v>39653</v>
      </c>
      <c r="BL2144">
        <v>2.6689400000000001</v>
      </c>
      <c r="BM2144">
        <f t="shared" si="909"/>
        <v>2.6689400000000002E-2</v>
      </c>
      <c r="BP2144" s="1">
        <v>42950</v>
      </c>
      <c r="BQ2144">
        <v>202.60740000000001</v>
      </c>
      <c r="BR2144">
        <f t="shared" si="904"/>
        <v>2.0260739999999999</v>
      </c>
      <c r="BT2144" s="1">
        <v>42964</v>
      </c>
      <c r="BU2144">
        <v>-0.32900000000000001</v>
      </c>
      <c r="BV2144">
        <f t="shared" si="905"/>
        <v>-3.29E-3</v>
      </c>
      <c r="BX2144" s="1">
        <v>42964</v>
      </c>
      <c r="BY2144">
        <v>-0.27100000000000002</v>
      </c>
      <c r="BZ2144">
        <f t="shared" si="906"/>
        <v>-2.7100000000000002E-3</v>
      </c>
      <c r="CB2144" s="1">
        <v>43021</v>
      </c>
      <c r="CC2144">
        <v>-0.28000000000000003</v>
      </c>
      <c r="CD2144">
        <f t="shared" si="907"/>
        <v>-2.8000000000000004E-3</v>
      </c>
      <c r="CG2144" s="1"/>
    </row>
    <row r="2145" spans="1:85" x14ac:dyDescent="0.3">
      <c r="A2145" s="21">
        <f t="shared" si="908"/>
        <v>48814</v>
      </c>
      <c r="B2145" s="18">
        <f t="shared" si="892"/>
        <v>112.421875</v>
      </c>
      <c r="C2145">
        <f t="shared" si="910"/>
        <v>115</v>
      </c>
      <c r="D2145">
        <f t="shared" ca="1" si="895"/>
        <v>-7.7944444444444443</v>
      </c>
      <c r="E2145">
        <f ca="1">IF(currency="USD",'Future et co'!F2145,IF(currency="EUR",'Future et co'!G2145,FALSE))</f>
        <v>3.6070000000000005E-2</v>
      </c>
      <c r="F2145">
        <f t="shared" ca="1" si="896"/>
        <v>3.6070000000000005E-2</v>
      </c>
      <c r="G2145">
        <f t="shared" ca="1" si="897"/>
        <v>2.0569999999999998E-2</v>
      </c>
      <c r="L2145">
        <f t="shared" ca="1" si="898"/>
        <v>127.8</v>
      </c>
      <c r="M2145">
        <f t="shared" ca="1" si="893"/>
        <v>3.6070000000000005E-2</v>
      </c>
      <c r="R2145">
        <f t="shared" ca="1" si="899"/>
        <v>127.8</v>
      </c>
      <c r="S2145">
        <f t="shared" ca="1" si="894"/>
        <v>3.6070000000000005E-2</v>
      </c>
      <c r="U2145" s="1"/>
      <c r="W2145" t="str">
        <f t="shared" ref="W2145:W2208" si="911">IF(U2145="","",V2145/100)</f>
        <v/>
      </c>
      <c r="Y2145" s="1"/>
      <c r="AA2145">
        <f t="shared" ref="AA2145:AA2208" si="912">Z2145/100</f>
        <v>0</v>
      </c>
      <c r="AC2145" s="1"/>
      <c r="AE2145">
        <f t="shared" ref="AE2145:AE2208" si="913">AD2145/100</f>
        <v>0</v>
      </c>
      <c r="AH2145" s="1"/>
      <c r="AI2145" s="17"/>
      <c r="AJ2145" s="25"/>
      <c r="AU2145" s="1">
        <v>42986</v>
      </c>
      <c r="AV2145">
        <v>1.1439999999999999</v>
      </c>
      <c r="AW2145">
        <f t="shared" si="900"/>
        <v>1.1439999999999999E-2</v>
      </c>
      <c r="AY2145" s="1">
        <v>42989</v>
      </c>
      <c r="AZ2145">
        <v>1.1919999999999999</v>
      </c>
      <c r="BA2145">
        <f t="shared" si="901"/>
        <v>1.192E-2</v>
      </c>
      <c r="BC2145" s="1">
        <v>43020</v>
      </c>
      <c r="BD2145">
        <v>1.585</v>
      </c>
      <c r="BE2145">
        <f t="shared" si="902"/>
        <v>1.585E-2</v>
      </c>
      <c r="BG2145" s="1">
        <v>43020</v>
      </c>
      <c r="BH2145">
        <v>1.754</v>
      </c>
      <c r="BI2145">
        <f t="shared" si="903"/>
        <v>1.754E-2</v>
      </c>
      <c r="BK2145" s="1">
        <v>39654</v>
      </c>
      <c r="BL2145">
        <v>2.66323</v>
      </c>
      <c r="BM2145">
        <f t="shared" si="909"/>
        <v>2.6632300000000001E-2</v>
      </c>
      <c r="BP2145" s="1">
        <v>42949</v>
      </c>
      <c r="BQ2145">
        <v>202.0615</v>
      </c>
      <c r="BR2145">
        <f t="shared" si="904"/>
        <v>2.0206149999999998</v>
      </c>
      <c r="BT2145" s="1">
        <v>42963</v>
      </c>
      <c r="BU2145">
        <v>-0.32900000000000001</v>
      </c>
      <c r="BV2145">
        <f t="shared" si="905"/>
        <v>-3.29E-3</v>
      </c>
      <c r="BX2145" s="1">
        <v>42963</v>
      </c>
      <c r="BY2145">
        <v>-0.27100000000000002</v>
      </c>
      <c r="BZ2145">
        <f t="shared" si="906"/>
        <v>-2.7100000000000002E-3</v>
      </c>
      <c r="CB2145" s="1">
        <v>43020</v>
      </c>
      <c r="CC2145">
        <v>-0.28000000000000003</v>
      </c>
      <c r="CD2145">
        <f t="shared" si="907"/>
        <v>-2.8000000000000004E-3</v>
      </c>
      <c r="CG2145" s="1"/>
    </row>
    <row r="2146" spans="1:85" x14ac:dyDescent="0.3">
      <c r="A2146" s="21">
        <f t="shared" si="908"/>
        <v>48815</v>
      </c>
      <c r="B2146" s="18">
        <f t="shared" si="892"/>
        <v>112.421875</v>
      </c>
      <c r="C2146">
        <f t="shared" si="910"/>
        <v>115</v>
      </c>
      <c r="D2146">
        <f t="shared" ca="1" si="895"/>
        <v>-7.7972222222222225</v>
      </c>
      <c r="E2146">
        <f ca="1">IF(currency="USD",'Future et co'!F2146,IF(currency="EUR",'Future et co'!G2146,FALSE))</f>
        <v>3.6070000000000005E-2</v>
      </c>
      <c r="F2146">
        <f t="shared" ca="1" si="896"/>
        <v>3.6070000000000005E-2</v>
      </c>
      <c r="G2146">
        <f t="shared" ca="1" si="897"/>
        <v>2.0569999999999998E-2</v>
      </c>
      <c r="L2146">
        <f t="shared" ca="1" si="898"/>
        <v>127.8</v>
      </c>
      <c r="M2146">
        <f t="shared" ca="1" si="893"/>
        <v>3.6070000000000005E-2</v>
      </c>
      <c r="R2146">
        <f t="shared" ca="1" si="899"/>
        <v>127.8</v>
      </c>
      <c r="S2146">
        <f t="shared" ca="1" si="894"/>
        <v>3.6070000000000005E-2</v>
      </c>
      <c r="U2146" s="1"/>
      <c r="W2146" t="str">
        <f t="shared" si="911"/>
        <v/>
      </c>
      <c r="Y2146" s="1"/>
      <c r="AA2146">
        <f t="shared" si="912"/>
        <v>0</v>
      </c>
      <c r="AC2146" s="1"/>
      <c r="AE2146">
        <f t="shared" si="913"/>
        <v>0</v>
      </c>
      <c r="AH2146" s="1"/>
      <c r="AI2146" s="17"/>
      <c r="AJ2146" s="25"/>
      <c r="AU2146" s="1">
        <v>42985</v>
      </c>
      <c r="AV2146">
        <v>1.147</v>
      </c>
      <c r="AW2146">
        <f t="shared" si="900"/>
        <v>1.1470000000000001E-2</v>
      </c>
      <c r="AY2146" s="1">
        <v>42986</v>
      </c>
      <c r="AZ2146">
        <v>1.1779999999999999</v>
      </c>
      <c r="BA2146">
        <f t="shared" si="901"/>
        <v>1.1779999999999999E-2</v>
      </c>
      <c r="BC2146" s="1">
        <v>43019</v>
      </c>
      <c r="BD2146">
        <v>1.581</v>
      </c>
      <c r="BE2146">
        <f t="shared" si="902"/>
        <v>1.5810000000000001E-2</v>
      </c>
      <c r="BG2146" s="1">
        <v>43019</v>
      </c>
      <c r="BH2146">
        <v>1.7569999999999999</v>
      </c>
      <c r="BI2146">
        <f t="shared" si="903"/>
        <v>1.7569999999999999E-2</v>
      </c>
      <c r="BK2146" s="1">
        <v>39657</v>
      </c>
      <c r="BL2146">
        <v>2.7137699999999998</v>
      </c>
      <c r="BM2146">
        <f t="shared" si="909"/>
        <v>2.7137699999999997E-2</v>
      </c>
      <c r="BP2146" s="1">
        <v>42948</v>
      </c>
      <c r="BQ2146">
        <v>201.98699999999999</v>
      </c>
      <c r="BR2146">
        <f t="shared" si="904"/>
        <v>2.0198700000000001</v>
      </c>
      <c r="BT2146" s="1">
        <v>42962</v>
      </c>
      <c r="BU2146">
        <v>-0.32900000000000001</v>
      </c>
      <c r="BV2146">
        <f t="shared" si="905"/>
        <v>-3.29E-3</v>
      </c>
      <c r="BX2146" s="1">
        <v>42962</v>
      </c>
      <c r="BY2146">
        <v>-0.27100000000000002</v>
      </c>
      <c r="BZ2146">
        <f t="shared" si="906"/>
        <v>-2.7100000000000002E-3</v>
      </c>
      <c r="CB2146" s="1">
        <v>43019</v>
      </c>
      <c r="CC2146">
        <v>-0.28000000000000003</v>
      </c>
      <c r="CD2146">
        <f t="shared" si="907"/>
        <v>-2.8000000000000004E-3</v>
      </c>
      <c r="CG2146" s="1"/>
    </row>
    <row r="2147" spans="1:85" x14ac:dyDescent="0.3">
      <c r="A2147" s="21">
        <f t="shared" si="908"/>
        <v>48816</v>
      </c>
      <c r="B2147" s="18">
        <f t="shared" si="892"/>
        <v>112.421875</v>
      </c>
      <c r="C2147">
        <f t="shared" si="910"/>
        <v>115</v>
      </c>
      <c r="D2147">
        <f t="shared" ca="1" si="895"/>
        <v>-7.8</v>
      </c>
      <c r="E2147">
        <f ca="1">IF(currency="USD",'Future et co'!F2147,IF(currency="EUR",'Future et co'!G2147,FALSE))</f>
        <v>3.6070000000000005E-2</v>
      </c>
      <c r="F2147">
        <f t="shared" ca="1" si="896"/>
        <v>3.6070000000000005E-2</v>
      </c>
      <c r="G2147">
        <f t="shared" ca="1" si="897"/>
        <v>2.0569999999999998E-2</v>
      </c>
      <c r="L2147">
        <f t="shared" ca="1" si="898"/>
        <v>127.8</v>
      </c>
      <c r="M2147">
        <f t="shared" ca="1" si="893"/>
        <v>3.6070000000000005E-2</v>
      </c>
      <c r="R2147">
        <f t="shared" ca="1" si="899"/>
        <v>127.8</v>
      </c>
      <c r="S2147">
        <f t="shared" ca="1" si="894"/>
        <v>3.6070000000000005E-2</v>
      </c>
      <c r="U2147" s="1"/>
      <c r="W2147" t="str">
        <f t="shared" si="911"/>
        <v/>
      </c>
      <c r="Y2147" s="1"/>
      <c r="AA2147">
        <f t="shared" si="912"/>
        <v>0</v>
      </c>
      <c r="AC2147" s="1"/>
      <c r="AE2147">
        <f t="shared" si="913"/>
        <v>0</v>
      </c>
      <c r="AH2147" s="1"/>
      <c r="AI2147" s="17"/>
      <c r="AJ2147" s="25"/>
      <c r="AU2147" s="1">
        <v>42984</v>
      </c>
      <c r="AV2147">
        <v>1.147</v>
      </c>
      <c r="AW2147">
        <f t="shared" si="900"/>
        <v>1.1470000000000001E-2</v>
      </c>
      <c r="AY2147" s="1">
        <v>42985</v>
      </c>
      <c r="AZ2147">
        <v>1.1779999999999999</v>
      </c>
      <c r="BA2147">
        <f t="shared" si="901"/>
        <v>1.1779999999999999E-2</v>
      </c>
      <c r="BC2147" s="1">
        <v>43018</v>
      </c>
      <c r="BD2147">
        <v>1.5740000000000001</v>
      </c>
      <c r="BE2147">
        <f t="shared" si="902"/>
        <v>1.5740000000000001E-2</v>
      </c>
      <c r="BG2147" s="1">
        <v>43018</v>
      </c>
      <c r="BH2147">
        <v>1.7430000000000001</v>
      </c>
      <c r="BI2147">
        <f t="shared" si="903"/>
        <v>1.7430000000000001E-2</v>
      </c>
      <c r="BK2147" s="1">
        <v>39658</v>
      </c>
      <c r="BL2147">
        <v>2.6525099999999999</v>
      </c>
      <c r="BM2147">
        <f t="shared" si="909"/>
        <v>2.6525099999999999E-2</v>
      </c>
      <c r="BP2147" s="1">
        <v>42947</v>
      </c>
      <c r="BQ2147">
        <v>200.9324</v>
      </c>
      <c r="BR2147">
        <f t="shared" si="904"/>
        <v>2.0093239999999999</v>
      </c>
      <c r="BT2147" s="1">
        <v>42961</v>
      </c>
      <c r="BU2147">
        <v>-0.32900000000000001</v>
      </c>
      <c r="BV2147">
        <f t="shared" si="905"/>
        <v>-3.29E-3</v>
      </c>
      <c r="BX2147" s="1">
        <v>42961</v>
      </c>
      <c r="BY2147">
        <v>-0.27100000000000002</v>
      </c>
      <c r="BZ2147">
        <f t="shared" si="906"/>
        <v>-2.7100000000000002E-3</v>
      </c>
      <c r="CB2147" s="1">
        <v>43018</v>
      </c>
      <c r="CC2147">
        <v>-0.28000000000000003</v>
      </c>
      <c r="CD2147">
        <f t="shared" si="907"/>
        <v>-2.8000000000000004E-3</v>
      </c>
      <c r="CG2147" s="1"/>
    </row>
    <row r="2148" spans="1:85" x14ac:dyDescent="0.3">
      <c r="A2148" s="21">
        <f t="shared" si="908"/>
        <v>48817</v>
      </c>
      <c r="B2148" s="18">
        <f t="shared" si="892"/>
        <v>112.421875</v>
      </c>
      <c r="C2148">
        <f t="shared" si="910"/>
        <v>115</v>
      </c>
      <c r="D2148">
        <f t="shared" ca="1" si="895"/>
        <v>-7.802777777777778</v>
      </c>
      <c r="E2148">
        <f ca="1">IF(currency="USD",'Future et co'!F2148,IF(currency="EUR",'Future et co'!G2148,FALSE))</f>
        <v>3.6070000000000005E-2</v>
      </c>
      <c r="F2148">
        <f t="shared" ca="1" si="896"/>
        <v>3.6070000000000005E-2</v>
      </c>
      <c r="G2148">
        <f t="shared" ca="1" si="897"/>
        <v>2.0569999999999998E-2</v>
      </c>
      <c r="L2148">
        <f t="shared" ca="1" si="898"/>
        <v>127.8</v>
      </c>
      <c r="M2148">
        <f t="shared" ca="1" si="893"/>
        <v>3.6070000000000005E-2</v>
      </c>
      <c r="R2148">
        <f t="shared" ca="1" si="899"/>
        <v>127.8</v>
      </c>
      <c r="S2148">
        <f t="shared" ca="1" si="894"/>
        <v>3.6070000000000005E-2</v>
      </c>
      <c r="U2148" s="1"/>
      <c r="W2148" t="str">
        <f t="shared" si="911"/>
        <v/>
      </c>
      <c r="Y2148" s="1"/>
      <c r="AA2148">
        <f t="shared" si="912"/>
        <v>0</v>
      </c>
      <c r="AC2148" s="1"/>
      <c r="AE2148">
        <f t="shared" si="913"/>
        <v>0</v>
      </c>
      <c r="AH2148" s="1"/>
      <c r="AI2148" s="17"/>
      <c r="AJ2148" s="25"/>
      <c r="AU2148" s="1">
        <v>42983</v>
      </c>
      <c r="AV2148">
        <v>1.1459999999999999</v>
      </c>
      <c r="AW2148">
        <f t="shared" si="900"/>
        <v>1.146E-2</v>
      </c>
      <c r="AY2148" s="1">
        <v>42984</v>
      </c>
      <c r="AZ2148">
        <v>1.1819999999999999</v>
      </c>
      <c r="BA2148">
        <f t="shared" si="901"/>
        <v>1.1819999999999999E-2</v>
      </c>
      <c r="BC2148" s="1">
        <v>43017</v>
      </c>
      <c r="BD2148">
        <v>1.5860000000000001</v>
      </c>
      <c r="BE2148">
        <f t="shared" si="902"/>
        <v>1.5859999999999999E-2</v>
      </c>
      <c r="BG2148" s="1">
        <v>43017</v>
      </c>
      <c r="BH2148">
        <v>1.75</v>
      </c>
      <c r="BI2148">
        <f t="shared" si="903"/>
        <v>1.7500000000000002E-2</v>
      </c>
      <c r="BK2148" s="1">
        <v>39659</v>
      </c>
      <c r="BL2148">
        <v>2.60615</v>
      </c>
      <c r="BM2148">
        <f t="shared" si="909"/>
        <v>2.6061500000000001E-2</v>
      </c>
      <c r="BP2148" s="1">
        <v>42944</v>
      </c>
      <c r="BQ2148">
        <v>200.96969999999999</v>
      </c>
      <c r="BR2148">
        <f t="shared" si="904"/>
        <v>2.0096970000000001</v>
      </c>
      <c r="BT2148" s="1">
        <v>42958</v>
      </c>
      <c r="BU2148">
        <v>-0.32900000000000001</v>
      </c>
      <c r="BV2148">
        <f t="shared" si="905"/>
        <v>-3.29E-3</v>
      </c>
      <c r="BX2148" s="1">
        <v>42958</v>
      </c>
      <c r="BY2148">
        <v>-0.27100000000000002</v>
      </c>
      <c r="BZ2148">
        <f t="shared" si="906"/>
        <v>-2.7100000000000002E-3</v>
      </c>
      <c r="CB2148" s="1">
        <v>43017</v>
      </c>
      <c r="CC2148">
        <v>-0.28000000000000003</v>
      </c>
      <c r="CD2148">
        <f t="shared" si="907"/>
        <v>-2.8000000000000004E-3</v>
      </c>
      <c r="CG2148" s="1"/>
    </row>
    <row r="2149" spans="1:85" x14ac:dyDescent="0.3">
      <c r="A2149" s="21">
        <f t="shared" si="908"/>
        <v>48820</v>
      </c>
      <c r="B2149" s="18">
        <f t="shared" si="892"/>
        <v>112.421875</v>
      </c>
      <c r="C2149">
        <f t="shared" si="910"/>
        <v>115</v>
      </c>
      <c r="D2149">
        <f t="shared" ca="1" si="895"/>
        <v>-7.8111111111111109</v>
      </c>
      <c r="E2149">
        <f ca="1">IF(currency="USD",'Future et co'!F2149,IF(currency="EUR",'Future et co'!G2149,FALSE))</f>
        <v>3.6070000000000005E-2</v>
      </c>
      <c r="F2149">
        <f t="shared" ca="1" si="896"/>
        <v>3.6070000000000005E-2</v>
      </c>
      <c r="G2149">
        <f t="shared" ca="1" si="897"/>
        <v>2.0569999999999998E-2</v>
      </c>
      <c r="L2149">
        <f t="shared" ca="1" si="898"/>
        <v>127.8</v>
      </c>
      <c r="M2149">
        <f t="shared" ca="1" si="893"/>
        <v>3.6070000000000005E-2</v>
      </c>
      <c r="R2149">
        <f t="shared" ca="1" si="899"/>
        <v>127.8</v>
      </c>
      <c r="S2149">
        <f t="shared" ca="1" si="894"/>
        <v>3.6070000000000005E-2</v>
      </c>
      <c r="U2149" s="1"/>
      <c r="W2149" t="str">
        <f t="shared" si="911"/>
        <v/>
      </c>
      <c r="Y2149" s="1"/>
      <c r="AA2149">
        <f t="shared" si="912"/>
        <v>0</v>
      </c>
      <c r="AC2149" s="1"/>
      <c r="AE2149">
        <f t="shared" si="913"/>
        <v>0</v>
      </c>
      <c r="AH2149" s="1"/>
      <c r="AI2149" s="17"/>
      <c r="AJ2149" s="25"/>
      <c r="AU2149" s="1">
        <v>42979</v>
      </c>
      <c r="AV2149">
        <v>1.151</v>
      </c>
      <c r="AW2149">
        <f t="shared" si="900"/>
        <v>1.1509999999999999E-2</v>
      </c>
      <c r="AY2149" s="1">
        <v>42983</v>
      </c>
      <c r="AZ2149">
        <v>1.179</v>
      </c>
      <c r="BA2149">
        <f t="shared" si="901"/>
        <v>1.179E-2</v>
      </c>
      <c r="BC2149" s="1">
        <v>43014</v>
      </c>
      <c r="BD2149">
        <v>1.5740000000000001</v>
      </c>
      <c r="BE2149">
        <f t="shared" si="902"/>
        <v>1.5740000000000001E-2</v>
      </c>
      <c r="BG2149" s="1">
        <v>43014</v>
      </c>
      <c r="BH2149">
        <v>1.75</v>
      </c>
      <c r="BI2149">
        <f t="shared" si="903"/>
        <v>1.7500000000000002E-2</v>
      </c>
      <c r="BK2149" s="1">
        <v>39660</v>
      </c>
      <c r="BL2149">
        <v>2.6454200000000001</v>
      </c>
      <c r="BM2149">
        <f t="shared" si="909"/>
        <v>2.6454200000000001E-2</v>
      </c>
      <c r="BP2149" s="1">
        <v>42943</v>
      </c>
      <c r="BQ2149">
        <v>201.27979999999999</v>
      </c>
      <c r="BR2149">
        <f t="shared" si="904"/>
        <v>2.0127980000000001</v>
      </c>
      <c r="BT2149" s="1">
        <v>42957</v>
      </c>
      <c r="BU2149">
        <v>-0.32900000000000001</v>
      </c>
      <c r="BV2149">
        <f t="shared" si="905"/>
        <v>-3.29E-3</v>
      </c>
      <c r="BX2149" s="1">
        <v>42957</v>
      </c>
      <c r="BY2149">
        <v>-0.27100000000000002</v>
      </c>
      <c r="BZ2149">
        <f t="shared" si="906"/>
        <v>-2.7100000000000002E-3</v>
      </c>
      <c r="CB2149" s="1">
        <v>43014</v>
      </c>
      <c r="CC2149">
        <v>-0.27</v>
      </c>
      <c r="CD2149">
        <f t="shared" si="907"/>
        <v>-2.7000000000000001E-3</v>
      </c>
      <c r="CG2149" s="1"/>
    </row>
    <row r="2150" spans="1:85" x14ac:dyDescent="0.3">
      <c r="A2150" s="21">
        <f t="shared" si="908"/>
        <v>48821</v>
      </c>
      <c r="B2150" s="18">
        <f t="shared" si="892"/>
        <v>112.421875</v>
      </c>
      <c r="C2150">
        <f t="shared" si="910"/>
        <v>115</v>
      </c>
      <c r="D2150">
        <f t="shared" ca="1" si="895"/>
        <v>-7.8138888888888891</v>
      </c>
      <c r="E2150">
        <f ca="1">IF(currency="USD",'Future et co'!F2150,IF(currency="EUR",'Future et co'!G2150,FALSE))</f>
        <v>3.6070000000000005E-2</v>
      </c>
      <c r="F2150">
        <f t="shared" ca="1" si="896"/>
        <v>3.6070000000000005E-2</v>
      </c>
      <c r="G2150">
        <f t="shared" ca="1" si="897"/>
        <v>2.0569999999999998E-2</v>
      </c>
      <c r="L2150">
        <f t="shared" ca="1" si="898"/>
        <v>127.8</v>
      </c>
      <c r="M2150">
        <f t="shared" ca="1" si="893"/>
        <v>3.6070000000000005E-2</v>
      </c>
      <c r="R2150">
        <f t="shared" ca="1" si="899"/>
        <v>127.8</v>
      </c>
      <c r="S2150">
        <f t="shared" ca="1" si="894"/>
        <v>3.6070000000000005E-2</v>
      </c>
      <c r="U2150" s="1"/>
      <c r="W2150" t="str">
        <f t="shared" si="911"/>
        <v/>
      </c>
      <c r="Y2150" s="1"/>
      <c r="AA2150">
        <f t="shared" si="912"/>
        <v>0</v>
      </c>
      <c r="AC2150" s="1"/>
      <c r="AE2150">
        <f t="shared" si="913"/>
        <v>0</v>
      </c>
      <c r="AH2150" s="1"/>
      <c r="AI2150" s="17"/>
      <c r="AJ2150" s="25"/>
      <c r="AU2150" s="1">
        <v>42978</v>
      </c>
      <c r="AV2150">
        <v>1.1499999999999999</v>
      </c>
      <c r="AW2150">
        <f t="shared" si="900"/>
        <v>1.15E-2</v>
      </c>
      <c r="AY2150" s="1">
        <v>42979</v>
      </c>
      <c r="AZ2150">
        <v>1.1910000000000001</v>
      </c>
      <c r="BA2150">
        <f t="shared" si="901"/>
        <v>1.191E-2</v>
      </c>
      <c r="BC2150" s="1">
        <v>43013</v>
      </c>
      <c r="BD2150">
        <v>1.5629999999999999</v>
      </c>
      <c r="BE2150">
        <f t="shared" si="902"/>
        <v>1.5629999999999998E-2</v>
      </c>
      <c r="BG2150" s="1">
        <v>43013</v>
      </c>
      <c r="BH2150">
        <v>1.736</v>
      </c>
      <c r="BI2150">
        <f t="shared" si="903"/>
        <v>1.736E-2</v>
      </c>
      <c r="BK2150" s="1">
        <v>39661</v>
      </c>
      <c r="BL2150">
        <v>2.6586799999999999</v>
      </c>
      <c r="BM2150">
        <f t="shared" si="909"/>
        <v>2.6586800000000001E-2</v>
      </c>
      <c r="BP2150" s="1">
        <v>42942</v>
      </c>
      <c r="BQ2150">
        <v>200.72149999999999</v>
      </c>
      <c r="BR2150">
        <f t="shared" si="904"/>
        <v>2.007215</v>
      </c>
      <c r="BT2150" s="1">
        <v>42956</v>
      </c>
      <c r="BU2150">
        <v>-0.32800000000000001</v>
      </c>
      <c r="BV2150">
        <f t="shared" si="905"/>
        <v>-3.2799999999999999E-3</v>
      </c>
      <c r="BX2150" s="1">
        <v>42956</v>
      </c>
      <c r="BY2150">
        <v>-0.27100000000000002</v>
      </c>
      <c r="BZ2150">
        <f t="shared" si="906"/>
        <v>-2.7100000000000002E-3</v>
      </c>
      <c r="CB2150" s="1">
        <v>43013</v>
      </c>
      <c r="CC2150">
        <v>-0.28000000000000003</v>
      </c>
      <c r="CD2150">
        <f t="shared" si="907"/>
        <v>-2.8000000000000004E-3</v>
      </c>
      <c r="CG2150" s="1"/>
    </row>
    <row r="2151" spans="1:85" x14ac:dyDescent="0.3">
      <c r="A2151" s="21">
        <f t="shared" si="908"/>
        <v>48822</v>
      </c>
      <c r="B2151" s="18">
        <f t="shared" si="892"/>
        <v>112.421875</v>
      </c>
      <c r="C2151">
        <f t="shared" si="910"/>
        <v>115</v>
      </c>
      <c r="D2151">
        <f t="shared" ca="1" si="895"/>
        <v>-7.8166666666666664</v>
      </c>
      <c r="E2151">
        <f ca="1">IF(currency="USD",'Future et co'!F2151,IF(currency="EUR",'Future et co'!G2151,FALSE))</f>
        <v>3.6070000000000005E-2</v>
      </c>
      <c r="F2151">
        <f t="shared" ca="1" si="896"/>
        <v>3.6070000000000005E-2</v>
      </c>
      <c r="G2151">
        <f t="shared" ca="1" si="897"/>
        <v>2.0569999999999998E-2</v>
      </c>
      <c r="L2151">
        <f t="shared" ca="1" si="898"/>
        <v>127.8</v>
      </c>
      <c r="M2151">
        <f t="shared" ca="1" si="893"/>
        <v>3.6070000000000005E-2</v>
      </c>
      <c r="R2151">
        <f t="shared" ca="1" si="899"/>
        <v>127.8</v>
      </c>
      <c r="S2151">
        <f t="shared" ca="1" si="894"/>
        <v>3.6070000000000005E-2</v>
      </c>
      <c r="U2151" s="1"/>
      <c r="W2151" t="str">
        <f t="shared" si="911"/>
        <v/>
      </c>
      <c r="Y2151" s="1"/>
      <c r="AA2151">
        <f t="shared" si="912"/>
        <v>0</v>
      </c>
      <c r="AC2151" s="1"/>
      <c r="AE2151">
        <f t="shared" si="913"/>
        <v>0</v>
      </c>
      <c r="AH2151" s="1"/>
      <c r="AI2151" s="17"/>
      <c r="AJ2151" s="25"/>
      <c r="AU2151" s="1">
        <v>42977</v>
      </c>
      <c r="AV2151">
        <v>1.1499999999999999</v>
      </c>
      <c r="AW2151">
        <f t="shared" si="900"/>
        <v>1.15E-2</v>
      </c>
      <c r="AY2151" s="1">
        <v>42978</v>
      </c>
      <c r="AZ2151">
        <v>1.1859999999999999</v>
      </c>
      <c r="BA2151">
        <f t="shared" si="901"/>
        <v>1.1859999999999999E-2</v>
      </c>
      <c r="BC2151" s="1">
        <v>43012</v>
      </c>
      <c r="BD2151">
        <v>1.5549999999999999</v>
      </c>
      <c r="BE2151">
        <f t="shared" si="902"/>
        <v>1.555E-2</v>
      </c>
      <c r="BG2151" s="1">
        <v>43012</v>
      </c>
      <c r="BH2151">
        <v>1.7177</v>
      </c>
      <c r="BI2151">
        <f t="shared" si="903"/>
        <v>1.7177000000000001E-2</v>
      </c>
      <c r="BK2151" s="1">
        <v>39664</v>
      </c>
      <c r="BL2151">
        <v>2.68289</v>
      </c>
      <c r="BM2151">
        <f t="shared" si="909"/>
        <v>2.6828899999999999E-2</v>
      </c>
      <c r="BP2151" s="1">
        <v>42941</v>
      </c>
      <c r="BQ2151">
        <v>200.4982</v>
      </c>
      <c r="BR2151">
        <f t="shared" si="904"/>
        <v>2.004982</v>
      </c>
      <c r="BT2151" s="1">
        <v>42955</v>
      </c>
      <c r="BU2151">
        <v>-0.32800000000000001</v>
      </c>
      <c r="BV2151">
        <f t="shared" si="905"/>
        <v>-3.2799999999999999E-3</v>
      </c>
      <c r="BX2151" s="1">
        <v>42955</v>
      </c>
      <c r="BY2151">
        <v>-0.26900000000000002</v>
      </c>
      <c r="BZ2151">
        <f t="shared" si="906"/>
        <v>-2.6900000000000001E-3</v>
      </c>
      <c r="CB2151" s="1">
        <v>43012</v>
      </c>
      <c r="CC2151">
        <v>-0.27</v>
      </c>
      <c r="CD2151">
        <f t="shared" si="907"/>
        <v>-2.7000000000000001E-3</v>
      </c>
      <c r="CG2151" s="1"/>
    </row>
    <row r="2152" spans="1:85" x14ac:dyDescent="0.3">
      <c r="A2152" s="21">
        <f t="shared" si="908"/>
        <v>48823</v>
      </c>
      <c r="B2152" s="18">
        <f t="shared" si="892"/>
        <v>112.421875</v>
      </c>
      <c r="C2152">
        <f t="shared" si="910"/>
        <v>115</v>
      </c>
      <c r="D2152">
        <f t="shared" ca="1" si="895"/>
        <v>-7.8194444444444446</v>
      </c>
      <c r="E2152">
        <f ca="1">IF(currency="USD",'Future et co'!F2152,IF(currency="EUR",'Future et co'!G2152,FALSE))</f>
        <v>3.6070000000000005E-2</v>
      </c>
      <c r="F2152">
        <f t="shared" ca="1" si="896"/>
        <v>3.6070000000000005E-2</v>
      </c>
      <c r="G2152">
        <f t="shared" ca="1" si="897"/>
        <v>2.0569999999999998E-2</v>
      </c>
      <c r="L2152">
        <f t="shared" ca="1" si="898"/>
        <v>127.8</v>
      </c>
      <c r="M2152">
        <f t="shared" ca="1" si="893"/>
        <v>3.6070000000000005E-2</v>
      </c>
      <c r="R2152">
        <f t="shared" ca="1" si="899"/>
        <v>127.8</v>
      </c>
      <c r="S2152">
        <f t="shared" ca="1" si="894"/>
        <v>3.6070000000000005E-2</v>
      </c>
      <c r="U2152" s="1"/>
      <c r="W2152" t="str">
        <f t="shared" si="911"/>
        <v/>
      </c>
      <c r="Y2152" s="1"/>
      <c r="AA2152">
        <f t="shared" si="912"/>
        <v>0</v>
      </c>
      <c r="AC2152" s="1"/>
      <c r="AE2152">
        <f t="shared" si="913"/>
        <v>0</v>
      </c>
      <c r="AH2152" s="1"/>
      <c r="AI2152" s="17"/>
      <c r="AJ2152" s="25"/>
      <c r="AU2152" s="1">
        <v>42976</v>
      </c>
      <c r="AV2152">
        <v>1.1599999999999999</v>
      </c>
      <c r="AW2152">
        <f t="shared" si="900"/>
        <v>1.1599999999999999E-2</v>
      </c>
      <c r="AY2152" s="1">
        <v>42977</v>
      </c>
      <c r="AZ2152">
        <v>1.1850000000000001</v>
      </c>
      <c r="BA2152">
        <f t="shared" si="901"/>
        <v>1.1850000000000001E-2</v>
      </c>
      <c r="BC2152" s="1">
        <v>43011</v>
      </c>
      <c r="BD2152">
        <v>1.55</v>
      </c>
      <c r="BE2152">
        <f t="shared" si="902"/>
        <v>1.55E-2</v>
      </c>
      <c r="BG2152" s="1">
        <v>43011</v>
      </c>
      <c r="BH2152">
        <v>1.714</v>
      </c>
      <c r="BI2152">
        <f t="shared" si="903"/>
        <v>1.7139999999999999E-2</v>
      </c>
      <c r="BK2152" s="1">
        <v>39665</v>
      </c>
      <c r="BL2152">
        <v>2.6069800000000001</v>
      </c>
      <c r="BM2152">
        <f t="shared" si="909"/>
        <v>2.6069800000000001E-2</v>
      </c>
      <c r="BP2152" s="1">
        <v>42940</v>
      </c>
      <c r="BQ2152">
        <v>201.6645</v>
      </c>
      <c r="BR2152">
        <f t="shared" si="904"/>
        <v>2.016645</v>
      </c>
      <c r="BT2152" s="1">
        <v>42954</v>
      </c>
      <c r="BU2152">
        <v>-0.32800000000000001</v>
      </c>
      <c r="BV2152">
        <f t="shared" si="905"/>
        <v>-3.2799999999999999E-3</v>
      </c>
      <c r="BX2152" s="1">
        <v>42954</v>
      </c>
      <c r="BY2152">
        <v>-0.27</v>
      </c>
      <c r="BZ2152">
        <f t="shared" si="906"/>
        <v>-2.7000000000000001E-3</v>
      </c>
      <c r="CB2152" s="1">
        <v>43011</v>
      </c>
      <c r="CC2152">
        <v>-0.27</v>
      </c>
      <c r="CD2152">
        <f t="shared" si="907"/>
        <v>-2.7000000000000001E-3</v>
      </c>
      <c r="CG2152" s="1"/>
    </row>
    <row r="2153" spans="1:85" x14ac:dyDescent="0.3">
      <c r="A2153" s="21">
        <f t="shared" si="908"/>
        <v>48824</v>
      </c>
      <c r="B2153" s="18">
        <f t="shared" si="892"/>
        <v>112.421875</v>
      </c>
      <c r="C2153">
        <f t="shared" si="910"/>
        <v>115</v>
      </c>
      <c r="D2153">
        <f t="shared" ca="1" si="895"/>
        <v>-7.822222222222222</v>
      </c>
      <c r="E2153">
        <f ca="1">IF(currency="USD",'Future et co'!F2153,IF(currency="EUR",'Future et co'!G2153,FALSE))</f>
        <v>3.6070000000000005E-2</v>
      </c>
      <c r="F2153">
        <f t="shared" ca="1" si="896"/>
        <v>3.6070000000000005E-2</v>
      </c>
      <c r="G2153">
        <f t="shared" ca="1" si="897"/>
        <v>2.0569999999999998E-2</v>
      </c>
      <c r="L2153">
        <f t="shared" ca="1" si="898"/>
        <v>127.8</v>
      </c>
      <c r="M2153">
        <f t="shared" ca="1" si="893"/>
        <v>3.6070000000000005E-2</v>
      </c>
      <c r="R2153">
        <f t="shared" ca="1" si="899"/>
        <v>127.8</v>
      </c>
      <c r="S2153">
        <f t="shared" ca="1" si="894"/>
        <v>3.6070000000000005E-2</v>
      </c>
      <c r="U2153" s="1"/>
      <c r="W2153" t="str">
        <f t="shared" si="911"/>
        <v/>
      </c>
      <c r="Y2153" s="1"/>
      <c r="AA2153">
        <f t="shared" si="912"/>
        <v>0</v>
      </c>
      <c r="AC2153" s="1"/>
      <c r="AE2153">
        <f t="shared" si="913"/>
        <v>0</v>
      </c>
      <c r="AH2153" s="1"/>
      <c r="AI2153" s="17"/>
      <c r="AJ2153" s="25"/>
      <c r="AU2153" s="1">
        <v>42975</v>
      </c>
      <c r="AV2153">
        <v>1.1599999999999999</v>
      </c>
      <c r="AW2153">
        <f t="shared" si="900"/>
        <v>1.1599999999999999E-2</v>
      </c>
      <c r="AY2153" s="1">
        <v>42976</v>
      </c>
      <c r="AZ2153">
        <v>1.179</v>
      </c>
      <c r="BA2153">
        <f t="shared" si="901"/>
        <v>1.179E-2</v>
      </c>
      <c r="BC2153" s="1">
        <v>43010</v>
      </c>
      <c r="BD2153">
        <v>1.5409999999999999</v>
      </c>
      <c r="BE2153">
        <f t="shared" si="902"/>
        <v>1.541E-2</v>
      </c>
      <c r="BG2153" s="1">
        <v>43010</v>
      </c>
      <c r="BH2153">
        <v>1.7190000000000001</v>
      </c>
      <c r="BI2153">
        <f t="shared" si="903"/>
        <v>1.719E-2</v>
      </c>
      <c r="BK2153" s="1">
        <v>39666</v>
      </c>
      <c r="BL2153">
        <v>2.60283</v>
      </c>
      <c r="BM2153">
        <f t="shared" si="909"/>
        <v>2.6028300000000001E-2</v>
      </c>
      <c r="BP2153" s="1">
        <v>42937</v>
      </c>
      <c r="BQ2153">
        <v>201.59</v>
      </c>
      <c r="BR2153">
        <f t="shared" si="904"/>
        <v>2.0159000000000002</v>
      </c>
      <c r="BT2153" s="1">
        <v>42951</v>
      </c>
      <c r="BU2153">
        <v>-0.32900000000000001</v>
      </c>
      <c r="BV2153">
        <f t="shared" si="905"/>
        <v>-3.29E-3</v>
      </c>
      <c r="BX2153" s="1">
        <v>42951</v>
      </c>
      <c r="BY2153">
        <v>-0.27100000000000002</v>
      </c>
      <c r="BZ2153">
        <f t="shared" si="906"/>
        <v>-2.7100000000000002E-3</v>
      </c>
      <c r="CB2153" s="1">
        <v>43010</v>
      </c>
      <c r="CC2153">
        <v>-0.27</v>
      </c>
      <c r="CD2153">
        <f t="shared" si="907"/>
        <v>-2.7000000000000001E-3</v>
      </c>
      <c r="CG2153" s="1"/>
    </row>
    <row r="2154" spans="1:85" x14ac:dyDescent="0.3">
      <c r="A2154" s="21">
        <f t="shared" si="908"/>
        <v>48827</v>
      </c>
      <c r="B2154" s="18">
        <f t="shared" si="892"/>
        <v>112.421875</v>
      </c>
      <c r="C2154">
        <f t="shared" si="910"/>
        <v>115</v>
      </c>
      <c r="D2154">
        <f t="shared" ca="1" si="895"/>
        <v>-7.8305555555555557</v>
      </c>
      <c r="E2154">
        <f ca="1">IF(currency="USD",'Future et co'!F2154,IF(currency="EUR",'Future et co'!G2154,FALSE))</f>
        <v>3.6070000000000005E-2</v>
      </c>
      <c r="F2154">
        <f t="shared" ca="1" si="896"/>
        <v>3.6070000000000005E-2</v>
      </c>
      <c r="G2154">
        <f t="shared" ca="1" si="897"/>
        <v>2.0569999999999998E-2</v>
      </c>
      <c r="L2154">
        <f t="shared" ca="1" si="898"/>
        <v>127.8</v>
      </c>
      <c r="M2154">
        <f t="shared" ca="1" si="893"/>
        <v>3.6070000000000005E-2</v>
      </c>
      <c r="R2154">
        <f t="shared" ca="1" si="899"/>
        <v>127.8</v>
      </c>
      <c r="S2154">
        <f t="shared" ca="1" si="894"/>
        <v>3.6070000000000005E-2</v>
      </c>
      <c r="U2154" s="1"/>
      <c r="W2154" t="str">
        <f t="shared" si="911"/>
        <v/>
      </c>
      <c r="Y2154" s="1"/>
      <c r="AA2154">
        <f t="shared" si="912"/>
        <v>0</v>
      </c>
      <c r="AC2154" s="1"/>
      <c r="AE2154">
        <f t="shared" si="913"/>
        <v>0</v>
      </c>
      <c r="AH2154" s="1"/>
      <c r="AI2154" s="17"/>
      <c r="AJ2154" s="25"/>
      <c r="AU2154" s="1">
        <v>42972</v>
      </c>
      <c r="AV2154">
        <v>1.1519999999999999</v>
      </c>
      <c r="AW2154">
        <f t="shared" si="900"/>
        <v>1.1519999999999999E-2</v>
      </c>
      <c r="AY2154" s="1">
        <v>42975</v>
      </c>
      <c r="AZ2154">
        <v>1.1850000000000001</v>
      </c>
      <c r="BA2154">
        <f t="shared" si="901"/>
        <v>1.1850000000000001E-2</v>
      </c>
      <c r="BC2154" s="1">
        <v>43007</v>
      </c>
      <c r="BD2154">
        <v>1.5329999999999999</v>
      </c>
      <c r="BE2154">
        <f t="shared" si="902"/>
        <v>1.533E-2</v>
      </c>
      <c r="BG2154" s="1">
        <v>43007</v>
      </c>
      <c r="BH2154">
        <v>1.7090000000000001</v>
      </c>
      <c r="BI2154">
        <f t="shared" si="903"/>
        <v>1.7090000000000001E-2</v>
      </c>
      <c r="BK2154" s="1">
        <v>39667</v>
      </c>
      <c r="BL2154">
        <v>2.6539100000000002</v>
      </c>
      <c r="BM2154">
        <f t="shared" si="909"/>
        <v>2.6539100000000003E-2</v>
      </c>
      <c r="BP2154" s="1">
        <v>42936</v>
      </c>
      <c r="BQ2154">
        <v>200.90770000000001</v>
      </c>
      <c r="BR2154">
        <f t="shared" si="904"/>
        <v>2.009077</v>
      </c>
      <c r="BT2154" s="1">
        <v>42950</v>
      </c>
      <c r="BU2154">
        <v>-0.32900000000000001</v>
      </c>
      <c r="BV2154">
        <f t="shared" si="905"/>
        <v>-3.29E-3</v>
      </c>
      <c r="BX2154" s="1">
        <v>42950</v>
      </c>
      <c r="BY2154">
        <v>-0.27200000000000002</v>
      </c>
      <c r="BZ2154">
        <f t="shared" si="906"/>
        <v>-2.7200000000000002E-3</v>
      </c>
      <c r="CB2154" s="1">
        <v>43007</v>
      </c>
      <c r="CC2154">
        <v>-0.28000000000000003</v>
      </c>
      <c r="CD2154">
        <f t="shared" si="907"/>
        <v>-2.8000000000000004E-3</v>
      </c>
      <c r="CG2154" s="1"/>
    </row>
    <row r="2155" spans="1:85" x14ac:dyDescent="0.3">
      <c r="A2155" s="21">
        <f t="shared" si="908"/>
        <v>48828</v>
      </c>
      <c r="B2155" s="18">
        <f t="shared" si="892"/>
        <v>112.421875</v>
      </c>
      <c r="C2155">
        <f t="shared" si="910"/>
        <v>115</v>
      </c>
      <c r="D2155">
        <f t="shared" ca="1" si="895"/>
        <v>-7.833333333333333</v>
      </c>
      <c r="E2155">
        <f ca="1">IF(currency="USD",'Future et co'!F2155,IF(currency="EUR",'Future et co'!G2155,FALSE))</f>
        <v>3.6070000000000005E-2</v>
      </c>
      <c r="F2155">
        <f t="shared" ca="1" si="896"/>
        <v>3.6070000000000005E-2</v>
      </c>
      <c r="G2155">
        <f t="shared" ca="1" si="897"/>
        <v>2.0569999999999998E-2</v>
      </c>
      <c r="L2155">
        <f t="shared" ca="1" si="898"/>
        <v>127.8</v>
      </c>
      <c r="M2155">
        <f t="shared" ca="1" si="893"/>
        <v>3.6070000000000005E-2</v>
      </c>
      <c r="R2155">
        <f t="shared" ca="1" si="899"/>
        <v>127.8</v>
      </c>
      <c r="S2155">
        <f t="shared" ca="1" si="894"/>
        <v>3.6070000000000005E-2</v>
      </c>
      <c r="U2155" s="1"/>
      <c r="W2155" t="str">
        <f t="shared" si="911"/>
        <v/>
      </c>
      <c r="Y2155" s="1"/>
      <c r="AA2155">
        <f t="shared" si="912"/>
        <v>0</v>
      </c>
      <c r="AC2155" s="1"/>
      <c r="AE2155">
        <f t="shared" si="913"/>
        <v>0</v>
      </c>
      <c r="AH2155" s="1"/>
      <c r="AI2155" s="17"/>
      <c r="AJ2155" s="25"/>
      <c r="AU2155" s="1">
        <v>42971</v>
      </c>
      <c r="AV2155">
        <v>1.1519999999999999</v>
      </c>
      <c r="AW2155">
        <f t="shared" si="900"/>
        <v>1.1519999999999999E-2</v>
      </c>
      <c r="AY2155" s="1">
        <v>42972</v>
      </c>
      <c r="AZ2155">
        <v>1.1890000000000001</v>
      </c>
      <c r="BA2155">
        <f t="shared" si="901"/>
        <v>1.1890000000000001E-2</v>
      </c>
      <c r="BC2155" s="1">
        <v>43006</v>
      </c>
      <c r="BD2155">
        <v>1.526</v>
      </c>
      <c r="BE2155">
        <f t="shared" si="902"/>
        <v>1.5260000000000001E-2</v>
      </c>
      <c r="BG2155" s="1">
        <v>43006</v>
      </c>
      <c r="BH2155">
        <v>1.6850000000000001</v>
      </c>
      <c r="BI2155">
        <f t="shared" si="903"/>
        <v>1.685E-2</v>
      </c>
      <c r="BK2155" s="1">
        <v>39668</v>
      </c>
      <c r="BL2155">
        <v>2.5789200000000001</v>
      </c>
      <c r="BM2155">
        <f t="shared" si="909"/>
        <v>2.5789200000000002E-2</v>
      </c>
      <c r="BP2155" s="1">
        <v>42935</v>
      </c>
      <c r="BQ2155">
        <v>200.89529999999999</v>
      </c>
      <c r="BR2155">
        <f t="shared" si="904"/>
        <v>2.008953</v>
      </c>
      <c r="BT2155" s="1">
        <v>42949</v>
      </c>
      <c r="BU2155">
        <v>-0.33100000000000002</v>
      </c>
      <c r="BV2155">
        <f t="shared" si="905"/>
        <v>-3.31E-3</v>
      </c>
      <c r="BX2155" s="1">
        <v>42949</v>
      </c>
      <c r="BY2155">
        <v>-0.27300000000000002</v>
      </c>
      <c r="BZ2155">
        <f t="shared" si="906"/>
        <v>-2.7300000000000002E-3</v>
      </c>
      <c r="CB2155" s="1">
        <v>43006</v>
      </c>
      <c r="CC2155">
        <v>-0.28000000000000003</v>
      </c>
      <c r="CD2155">
        <f t="shared" si="907"/>
        <v>-2.8000000000000004E-3</v>
      </c>
      <c r="CG2155" s="1"/>
    </row>
    <row r="2156" spans="1:85" x14ac:dyDescent="0.3">
      <c r="A2156" s="21">
        <f t="shared" si="908"/>
        <v>48829</v>
      </c>
      <c r="B2156" s="18">
        <f t="shared" si="892"/>
        <v>112.421875</v>
      </c>
      <c r="C2156">
        <f t="shared" si="910"/>
        <v>115</v>
      </c>
      <c r="D2156">
        <f t="shared" ca="1" si="895"/>
        <v>-7.8361111111111112</v>
      </c>
      <c r="E2156">
        <f ca="1">IF(currency="USD",'Future et co'!F2156,IF(currency="EUR",'Future et co'!G2156,FALSE))</f>
        <v>3.6070000000000005E-2</v>
      </c>
      <c r="F2156">
        <f t="shared" ca="1" si="896"/>
        <v>3.6070000000000005E-2</v>
      </c>
      <c r="G2156">
        <f t="shared" ca="1" si="897"/>
        <v>2.0569999999999998E-2</v>
      </c>
      <c r="L2156">
        <f t="shared" ca="1" si="898"/>
        <v>127.8</v>
      </c>
      <c r="M2156">
        <f t="shared" ca="1" si="893"/>
        <v>3.6070000000000005E-2</v>
      </c>
      <c r="R2156">
        <f t="shared" ca="1" si="899"/>
        <v>127.8</v>
      </c>
      <c r="S2156">
        <f t="shared" ca="1" si="894"/>
        <v>3.6070000000000005E-2</v>
      </c>
      <c r="U2156" s="1"/>
      <c r="W2156" t="str">
        <f t="shared" si="911"/>
        <v/>
      </c>
      <c r="Y2156" s="1"/>
      <c r="AA2156">
        <f t="shared" si="912"/>
        <v>0</v>
      </c>
      <c r="AC2156" s="1"/>
      <c r="AE2156">
        <f t="shared" si="913"/>
        <v>0</v>
      </c>
      <c r="AH2156" s="1"/>
      <c r="AI2156" s="17"/>
      <c r="AJ2156" s="25"/>
      <c r="AU2156" s="1">
        <v>42970</v>
      </c>
      <c r="AV2156">
        <v>1.1499999999999999</v>
      </c>
      <c r="AW2156">
        <f t="shared" si="900"/>
        <v>1.15E-2</v>
      </c>
      <c r="AY2156" s="1">
        <v>42971</v>
      </c>
      <c r="AZ2156">
        <v>1.19</v>
      </c>
      <c r="BA2156">
        <f t="shared" si="901"/>
        <v>1.1899999999999999E-2</v>
      </c>
      <c r="BC2156" s="1">
        <v>43005</v>
      </c>
      <c r="BD2156">
        <v>1.542</v>
      </c>
      <c r="BE2156">
        <f t="shared" si="902"/>
        <v>1.542E-2</v>
      </c>
      <c r="BG2156" s="1">
        <v>43005</v>
      </c>
      <c r="BH2156">
        <v>1.708</v>
      </c>
      <c r="BI2156">
        <f t="shared" si="903"/>
        <v>1.7079999999999998E-2</v>
      </c>
      <c r="BK2156" s="1">
        <v>39671</v>
      </c>
      <c r="BL2156">
        <v>2.5627300000000002</v>
      </c>
      <c r="BM2156">
        <f t="shared" si="909"/>
        <v>2.5627300000000002E-2</v>
      </c>
      <c r="BP2156" s="1">
        <v>42934</v>
      </c>
      <c r="BQ2156">
        <v>200.51060000000001</v>
      </c>
      <c r="BR2156">
        <f t="shared" si="904"/>
        <v>2.0051060000000001</v>
      </c>
      <c r="BT2156" s="1">
        <v>42948</v>
      </c>
      <c r="BU2156">
        <v>-0.33100000000000002</v>
      </c>
      <c r="BV2156">
        <f t="shared" si="905"/>
        <v>-3.31E-3</v>
      </c>
      <c r="BX2156" s="1">
        <v>42948</v>
      </c>
      <c r="BY2156">
        <v>-0.27200000000000002</v>
      </c>
      <c r="BZ2156">
        <f t="shared" si="906"/>
        <v>-2.7200000000000002E-3</v>
      </c>
      <c r="CB2156" s="1">
        <v>43005</v>
      </c>
      <c r="CC2156">
        <v>-0.27</v>
      </c>
      <c r="CD2156">
        <f t="shared" si="907"/>
        <v>-2.7000000000000001E-3</v>
      </c>
      <c r="CG2156" s="1"/>
    </row>
    <row r="2157" spans="1:85" x14ac:dyDescent="0.3">
      <c r="A2157" s="21">
        <f t="shared" si="908"/>
        <v>48830</v>
      </c>
      <c r="B2157" s="18">
        <f t="shared" si="892"/>
        <v>112.421875</v>
      </c>
      <c r="C2157">
        <f t="shared" si="910"/>
        <v>115</v>
      </c>
      <c r="D2157">
        <f t="shared" ca="1" si="895"/>
        <v>-7.8388888888888886</v>
      </c>
      <c r="E2157">
        <f ca="1">IF(currency="USD",'Future et co'!F2157,IF(currency="EUR",'Future et co'!G2157,FALSE))</f>
        <v>3.6070000000000005E-2</v>
      </c>
      <c r="F2157">
        <f t="shared" ca="1" si="896"/>
        <v>3.6070000000000005E-2</v>
      </c>
      <c r="G2157">
        <f t="shared" ca="1" si="897"/>
        <v>2.0569999999999998E-2</v>
      </c>
      <c r="L2157">
        <f t="shared" ca="1" si="898"/>
        <v>127.8</v>
      </c>
      <c r="M2157">
        <f t="shared" ca="1" si="893"/>
        <v>3.6070000000000005E-2</v>
      </c>
      <c r="R2157">
        <f t="shared" ca="1" si="899"/>
        <v>127.8</v>
      </c>
      <c r="S2157">
        <f t="shared" ca="1" si="894"/>
        <v>3.6070000000000005E-2</v>
      </c>
      <c r="U2157" s="1"/>
      <c r="W2157" t="str">
        <f t="shared" si="911"/>
        <v/>
      </c>
      <c r="Y2157" s="1"/>
      <c r="AA2157">
        <f t="shared" si="912"/>
        <v>0</v>
      </c>
      <c r="AC2157" s="1"/>
      <c r="AE2157">
        <f t="shared" si="913"/>
        <v>0</v>
      </c>
      <c r="AH2157" s="1"/>
      <c r="AI2157" s="17"/>
      <c r="AJ2157" s="25"/>
      <c r="AU2157" s="1">
        <v>42969</v>
      </c>
      <c r="AV2157">
        <v>1.1499999999999999</v>
      </c>
      <c r="AW2157">
        <f t="shared" si="900"/>
        <v>1.15E-2</v>
      </c>
      <c r="AY2157" s="1">
        <v>42970</v>
      </c>
      <c r="AZ2157">
        <v>1.1830000000000001</v>
      </c>
      <c r="BA2157">
        <f t="shared" si="901"/>
        <v>1.183E-2</v>
      </c>
      <c r="BC2157" s="1">
        <v>43004</v>
      </c>
      <c r="BD2157">
        <v>1.5309999999999999</v>
      </c>
      <c r="BE2157">
        <f t="shared" si="902"/>
        <v>1.5309999999999999E-2</v>
      </c>
      <c r="BG2157" s="1">
        <v>43004</v>
      </c>
      <c r="BH2157">
        <v>1.68</v>
      </c>
      <c r="BI2157">
        <f t="shared" si="903"/>
        <v>1.6799999999999999E-2</v>
      </c>
      <c r="BK2157" s="1">
        <v>39672</v>
      </c>
      <c r="BL2157">
        <v>2.59856</v>
      </c>
      <c r="BM2157">
        <f t="shared" si="909"/>
        <v>2.5985600000000001E-2</v>
      </c>
      <c r="BP2157" s="1">
        <v>42933</v>
      </c>
      <c r="BQ2157">
        <v>200.10120000000001</v>
      </c>
      <c r="BR2157">
        <f t="shared" si="904"/>
        <v>2.0010120000000002</v>
      </c>
      <c r="BT2157" s="1">
        <v>42947</v>
      </c>
      <c r="BU2157">
        <v>-0.33</v>
      </c>
      <c r="BV2157">
        <f t="shared" si="905"/>
        <v>-3.3E-3</v>
      </c>
      <c r="BX2157" s="1">
        <v>42947</v>
      </c>
      <c r="BY2157">
        <v>-0.27100000000000002</v>
      </c>
      <c r="BZ2157">
        <f t="shared" si="906"/>
        <v>-2.7100000000000002E-3</v>
      </c>
      <c r="CB2157" s="1">
        <v>43004</v>
      </c>
      <c r="CC2157">
        <v>-0.28000000000000003</v>
      </c>
      <c r="CD2157">
        <f t="shared" si="907"/>
        <v>-2.8000000000000004E-3</v>
      </c>
      <c r="CG2157" s="1"/>
    </row>
    <row r="2158" spans="1:85" x14ac:dyDescent="0.3">
      <c r="A2158" s="21">
        <f t="shared" si="908"/>
        <v>48831</v>
      </c>
      <c r="B2158" s="18">
        <f t="shared" si="892"/>
        <v>112.421875</v>
      </c>
      <c r="C2158">
        <f t="shared" si="910"/>
        <v>115</v>
      </c>
      <c r="D2158">
        <f t="shared" ca="1" si="895"/>
        <v>-7.8416666666666668</v>
      </c>
      <c r="E2158">
        <f ca="1">IF(currency="USD",'Future et co'!F2158,IF(currency="EUR",'Future et co'!G2158,FALSE))</f>
        <v>3.6070000000000005E-2</v>
      </c>
      <c r="F2158">
        <f t="shared" ca="1" si="896"/>
        <v>3.6070000000000005E-2</v>
      </c>
      <c r="G2158">
        <f t="shared" ca="1" si="897"/>
        <v>2.0569999999999998E-2</v>
      </c>
      <c r="L2158">
        <f t="shared" ca="1" si="898"/>
        <v>127.8</v>
      </c>
      <c r="M2158">
        <f t="shared" ca="1" si="893"/>
        <v>3.6070000000000005E-2</v>
      </c>
      <c r="R2158">
        <f t="shared" ca="1" si="899"/>
        <v>127.8</v>
      </c>
      <c r="S2158">
        <f t="shared" ca="1" si="894"/>
        <v>3.6070000000000005E-2</v>
      </c>
      <c r="U2158" s="1"/>
      <c r="W2158" t="str">
        <f t="shared" si="911"/>
        <v/>
      </c>
      <c r="Y2158" s="1"/>
      <c r="AA2158">
        <f t="shared" si="912"/>
        <v>0</v>
      </c>
      <c r="AC2158" s="1"/>
      <c r="AE2158">
        <f t="shared" si="913"/>
        <v>0</v>
      </c>
      <c r="AH2158" s="1"/>
      <c r="AI2158" s="17"/>
      <c r="AJ2158" s="25"/>
      <c r="AU2158" s="1">
        <v>42968</v>
      </c>
      <c r="AV2158">
        <v>1.1499999999999999</v>
      </c>
      <c r="AW2158">
        <f t="shared" si="900"/>
        <v>1.15E-2</v>
      </c>
      <c r="AY2158" s="1">
        <v>42969</v>
      </c>
      <c r="AZ2158">
        <v>1.1859999999999999</v>
      </c>
      <c r="BA2158">
        <f t="shared" si="901"/>
        <v>1.1859999999999999E-2</v>
      </c>
      <c r="BC2158" s="1">
        <v>43003</v>
      </c>
      <c r="BD2158">
        <v>1.52</v>
      </c>
      <c r="BE2158">
        <f t="shared" si="902"/>
        <v>1.52E-2</v>
      </c>
      <c r="BG2158" s="1">
        <v>43003</v>
      </c>
      <c r="BH2158">
        <v>1.663</v>
      </c>
      <c r="BI2158">
        <f t="shared" si="903"/>
        <v>1.6629999999999999E-2</v>
      </c>
      <c r="BK2158" s="1">
        <v>39673</v>
      </c>
      <c r="BL2158">
        <v>2.6097000000000001</v>
      </c>
      <c r="BM2158">
        <f t="shared" si="909"/>
        <v>2.6097000000000002E-2</v>
      </c>
      <c r="BP2158" s="1">
        <v>42930</v>
      </c>
      <c r="BQ2158">
        <v>199.92750000000001</v>
      </c>
      <c r="BR2158">
        <f t="shared" si="904"/>
        <v>1.9992750000000001</v>
      </c>
      <c r="BT2158" s="1">
        <v>42944</v>
      </c>
      <c r="BU2158">
        <v>-0.32900000000000001</v>
      </c>
      <c r="BV2158">
        <f t="shared" si="905"/>
        <v>-3.29E-3</v>
      </c>
      <c r="BX2158" s="1">
        <v>42944</v>
      </c>
      <c r="BY2158">
        <v>-0.27200000000000002</v>
      </c>
      <c r="BZ2158">
        <f t="shared" si="906"/>
        <v>-2.7200000000000002E-3</v>
      </c>
      <c r="CB2158" s="1">
        <v>43003</v>
      </c>
      <c r="CC2158">
        <v>-0.28000000000000003</v>
      </c>
      <c r="CD2158">
        <f t="shared" si="907"/>
        <v>-2.8000000000000004E-3</v>
      </c>
      <c r="CG2158" s="1"/>
    </row>
    <row r="2159" spans="1:85" x14ac:dyDescent="0.3">
      <c r="A2159" s="21">
        <f t="shared" si="908"/>
        <v>48834</v>
      </c>
      <c r="B2159" s="18">
        <f t="shared" si="892"/>
        <v>112.421875</v>
      </c>
      <c r="C2159">
        <f t="shared" si="910"/>
        <v>115</v>
      </c>
      <c r="D2159">
        <f t="shared" ca="1" si="895"/>
        <v>-7.85</v>
      </c>
      <c r="E2159">
        <f ca="1">IF(currency="USD",'Future et co'!F2159,IF(currency="EUR",'Future et co'!G2159,FALSE))</f>
        <v>3.6070000000000005E-2</v>
      </c>
      <c r="F2159">
        <f t="shared" ca="1" si="896"/>
        <v>3.6070000000000005E-2</v>
      </c>
      <c r="G2159">
        <f t="shared" ca="1" si="897"/>
        <v>2.0569999999999998E-2</v>
      </c>
      <c r="L2159">
        <f t="shared" ca="1" si="898"/>
        <v>127.8</v>
      </c>
      <c r="M2159">
        <f t="shared" ca="1" si="893"/>
        <v>3.6070000000000005E-2</v>
      </c>
      <c r="R2159">
        <f t="shared" ca="1" si="899"/>
        <v>127.8</v>
      </c>
      <c r="S2159">
        <f t="shared" ca="1" si="894"/>
        <v>3.6070000000000005E-2</v>
      </c>
      <c r="U2159" s="1"/>
      <c r="W2159" t="str">
        <f t="shared" si="911"/>
        <v/>
      </c>
      <c r="Y2159" s="1"/>
      <c r="AA2159">
        <f t="shared" si="912"/>
        <v>0</v>
      </c>
      <c r="AC2159" s="1"/>
      <c r="AE2159">
        <f t="shared" si="913"/>
        <v>0</v>
      </c>
      <c r="AH2159" s="1"/>
      <c r="AI2159" s="17"/>
      <c r="AJ2159" s="25"/>
      <c r="AU2159" s="1">
        <v>42965</v>
      </c>
      <c r="AV2159">
        <v>1.1499999999999999</v>
      </c>
      <c r="AW2159">
        <f t="shared" si="900"/>
        <v>1.15E-2</v>
      </c>
      <c r="AY2159" s="1">
        <v>42968</v>
      </c>
      <c r="AZ2159">
        <v>1.181</v>
      </c>
      <c r="BA2159">
        <f t="shared" si="901"/>
        <v>1.1810000000000001E-2</v>
      </c>
      <c r="BC2159" s="1">
        <v>43000</v>
      </c>
      <c r="BD2159">
        <v>1.522</v>
      </c>
      <c r="BE2159">
        <f t="shared" si="902"/>
        <v>1.5220000000000001E-2</v>
      </c>
      <c r="BG2159" s="1">
        <v>43000</v>
      </c>
      <c r="BH2159">
        <v>1.6779999999999999</v>
      </c>
      <c r="BI2159">
        <f t="shared" si="903"/>
        <v>1.678E-2</v>
      </c>
      <c r="BK2159" s="1">
        <v>39674</v>
      </c>
      <c r="BL2159">
        <v>2.59633</v>
      </c>
      <c r="BM2159">
        <f t="shared" si="909"/>
        <v>2.5963300000000002E-2</v>
      </c>
      <c r="BP2159" s="1">
        <v>42929</v>
      </c>
      <c r="BQ2159">
        <v>199.93989999999999</v>
      </c>
      <c r="BR2159">
        <f t="shared" si="904"/>
        <v>1.9993989999999999</v>
      </c>
      <c r="BT2159" s="1">
        <v>42943</v>
      </c>
      <c r="BU2159">
        <v>-0.32900000000000001</v>
      </c>
      <c r="BV2159">
        <f t="shared" si="905"/>
        <v>-3.29E-3</v>
      </c>
      <c r="BX2159" s="1">
        <v>42943</v>
      </c>
      <c r="BY2159">
        <v>-0.27200000000000002</v>
      </c>
      <c r="BZ2159">
        <f t="shared" si="906"/>
        <v>-2.7200000000000002E-3</v>
      </c>
      <c r="CB2159" s="1">
        <v>43000</v>
      </c>
      <c r="CC2159">
        <v>-0.27</v>
      </c>
      <c r="CD2159">
        <f t="shared" si="907"/>
        <v>-2.7000000000000001E-3</v>
      </c>
      <c r="CG2159" s="1"/>
    </row>
    <row r="2160" spans="1:85" x14ac:dyDescent="0.3">
      <c r="A2160" s="21">
        <f t="shared" si="908"/>
        <v>48835</v>
      </c>
      <c r="B2160" s="18">
        <f t="shared" si="892"/>
        <v>112.421875</v>
      </c>
      <c r="C2160">
        <f t="shared" si="910"/>
        <v>115</v>
      </c>
      <c r="D2160">
        <f t="shared" ca="1" si="895"/>
        <v>-7.8527777777777779</v>
      </c>
      <c r="E2160">
        <f ca="1">IF(currency="USD",'Future et co'!F2160,IF(currency="EUR",'Future et co'!G2160,FALSE))</f>
        <v>3.6070000000000005E-2</v>
      </c>
      <c r="F2160">
        <f t="shared" ca="1" si="896"/>
        <v>3.6070000000000005E-2</v>
      </c>
      <c r="G2160">
        <f t="shared" ca="1" si="897"/>
        <v>2.0569999999999998E-2</v>
      </c>
      <c r="L2160">
        <f t="shared" ca="1" si="898"/>
        <v>127.8</v>
      </c>
      <c r="M2160">
        <f t="shared" ca="1" si="893"/>
        <v>3.6070000000000005E-2</v>
      </c>
      <c r="R2160">
        <f t="shared" ca="1" si="899"/>
        <v>127.8</v>
      </c>
      <c r="S2160">
        <f t="shared" ca="1" si="894"/>
        <v>3.6070000000000005E-2</v>
      </c>
      <c r="U2160" s="1"/>
      <c r="W2160" t="str">
        <f t="shared" si="911"/>
        <v/>
      </c>
      <c r="Y2160" s="1"/>
      <c r="AA2160">
        <f t="shared" si="912"/>
        <v>0</v>
      </c>
      <c r="AC2160" s="1"/>
      <c r="AE2160">
        <f t="shared" si="913"/>
        <v>0</v>
      </c>
      <c r="AH2160" s="1"/>
      <c r="AI2160" s="17"/>
      <c r="AJ2160" s="25"/>
      <c r="AU2160" s="1">
        <v>42964</v>
      </c>
      <c r="AV2160">
        <v>1.149</v>
      </c>
      <c r="AW2160">
        <f t="shared" si="900"/>
        <v>1.149E-2</v>
      </c>
      <c r="AY2160" s="1">
        <v>42965</v>
      </c>
      <c r="AZ2160">
        <v>1.1839999999999999</v>
      </c>
      <c r="BA2160">
        <f t="shared" si="901"/>
        <v>1.184E-2</v>
      </c>
      <c r="BC2160" s="1">
        <v>42999</v>
      </c>
      <c r="BD2160">
        <v>1.5329999999999999</v>
      </c>
      <c r="BE2160">
        <f t="shared" si="902"/>
        <v>1.533E-2</v>
      </c>
      <c r="BG2160" s="1">
        <v>42999</v>
      </c>
      <c r="BH2160">
        <v>1.698</v>
      </c>
      <c r="BI2160">
        <f t="shared" si="903"/>
        <v>1.6979999999999999E-2</v>
      </c>
      <c r="BK2160" s="1">
        <v>39675</v>
      </c>
      <c r="BL2160">
        <v>2.5835900000000001</v>
      </c>
      <c r="BM2160">
        <f t="shared" si="909"/>
        <v>2.5835900000000002E-2</v>
      </c>
      <c r="BP2160" s="1">
        <v>42928</v>
      </c>
      <c r="BQ2160">
        <v>200.2749</v>
      </c>
      <c r="BR2160">
        <f t="shared" si="904"/>
        <v>2.0027490000000001</v>
      </c>
      <c r="BT2160" s="1">
        <v>42942</v>
      </c>
      <c r="BU2160">
        <v>-0.33</v>
      </c>
      <c r="BV2160">
        <f t="shared" si="905"/>
        <v>-3.3E-3</v>
      </c>
      <c r="BX2160" s="1">
        <v>42942</v>
      </c>
      <c r="BY2160">
        <v>-0.27200000000000002</v>
      </c>
      <c r="BZ2160">
        <f t="shared" si="906"/>
        <v>-2.7200000000000002E-3</v>
      </c>
      <c r="CB2160" s="1">
        <v>42999</v>
      </c>
      <c r="CC2160">
        <v>-0.28000000000000003</v>
      </c>
      <c r="CD2160">
        <f t="shared" si="907"/>
        <v>-2.8000000000000004E-3</v>
      </c>
      <c r="CG2160" s="1"/>
    </row>
    <row r="2161" spans="1:85" x14ac:dyDescent="0.3">
      <c r="A2161" s="21">
        <f t="shared" si="908"/>
        <v>48836</v>
      </c>
      <c r="B2161" s="18">
        <f t="shared" si="892"/>
        <v>112.421875</v>
      </c>
      <c r="C2161">
        <f t="shared" si="910"/>
        <v>115</v>
      </c>
      <c r="D2161">
        <f t="shared" ca="1" si="895"/>
        <v>-7.8555555555555552</v>
      </c>
      <c r="E2161">
        <f ca="1">IF(currency="USD",'Future et co'!F2161,IF(currency="EUR",'Future et co'!G2161,FALSE))</f>
        <v>3.6070000000000005E-2</v>
      </c>
      <c r="F2161">
        <f t="shared" ca="1" si="896"/>
        <v>3.6070000000000005E-2</v>
      </c>
      <c r="G2161">
        <f t="shared" ca="1" si="897"/>
        <v>2.0569999999999998E-2</v>
      </c>
      <c r="L2161">
        <f t="shared" ca="1" si="898"/>
        <v>127.8</v>
      </c>
      <c r="M2161">
        <f t="shared" ca="1" si="893"/>
        <v>3.6070000000000005E-2</v>
      </c>
      <c r="R2161">
        <f t="shared" ca="1" si="899"/>
        <v>127.8</v>
      </c>
      <c r="S2161">
        <f t="shared" ca="1" si="894"/>
        <v>3.6070000000000005E-2</v>
      </c>
      <c r="U2161" s="1"/>
      <c r="W2161" t="str">
        <f t="shared" si="911"/>
        <v/>
      </c>
      <c r="Y2161" s="1"/>
      <c r="AA2161">
        <f t="shared" si="912"/>
        <v>0</v>
      </c>
      <c r="AC2161" s="1"/>
      <c r="AE2161">
        <f t="shared" si="913"/>
        <v>0</v>
      </c>
      <c r="AH2161" s="1"/>
      <c r="AI2161" s="17"/>
      <c r="AJ2161" s="25"/>
      <c r="AU2161" s="1">
        <v>42963</v>
      </c>
      <c r="AV2161">
        <v>1.151</v>
      </c>
      <c r="AW2161">
        <f t="shared" si="900"/>
        <v>1.1509999999999999E-2</v>
      </c>
      <c r="AY2161" s="1">
        <v>42964</v>
      </c>
      <c r="AZ2161">
        <v>1.1839999999999999</v>
      </c>
      <c r="BA2161">
        <f t="shared" si="901"/>
        <v>1.184E-2</v>
      </c>
      <c r="BC2161" s="1">
        <v>42998</v>
      </c>
      <c r="BD2161">
        <v>1.5269999999999999</v>
      </c>
      <c r="BE2161">
        <f t="shared" si="902"/>
        <v>1.5269999999999999E-2</v>
      </c>
      <c r="BG2161" s="1">
        <v>42998</v>
      </c>
      <c r="BH2161">
        <v>1.643</v>
      </c>
      <c r="BI2161">
        <f t="shared" si="903"/>
        <v>1.643E-2</v>
      </c>
      <c r="BK2161" s="1">
        <v>39678</v>
      </c>
      <c r="BL2161">
        <v>2.62351</v>
      </c>
      <c r="BM2161">
        <f t="shared" si="909"/>
        <v>2.6235100000000001E-2</v>
      </c>
      <c r="BP2161" s="1">
        <v>42927</v>
      </c>
      <c r="BQ2161">
        <v>199.36920000000001</v>
      </c>
      <c r="BR2161">
        <f t="shared" si="904"/>
        <v>1.993692</v>
      </c>
      <c r="BT2161" s="1">
        <v>42941</v>
      </c>
      <c r="BU2161">
        <v>-0.32900000000000001</v>
      </c>
      <c r="BV2161">
        <f t="shared" si="905"/>
        <v>-3.29E-3</v>
      </c>
      <c r="BX2161" s="1">
        <v>42941</v>
      </c>
      <c r="BY2161">
        <v>-0.27200000000000002</v>
      </c>
      <c r="BZ2161">
        <f t="shared" si="906"/>
        <v>-2.7200000000000002E-3</v>
      </c>
      <c r="CB2161" s="1">
        <v>42998</v>
      </c>
      <c r="CC2161">
        <v>-0.28000000000000003</v>
      </c>
      <c r="CD2161">
        <f t="shared" si="907"/>
        <v>-2.8000000000000004E-3</v>
      </c>
      <c r="CG2161" s="1"/>
    </row>
    <row r="2162" spans="1:85" x14ac:dyDescent="0.3">
      <c r="A2162" s="21">
        <f t="shared" si="908"/>
        <v>48837</v>
      </c>
      <c r="B2162" s="18">
        <f t="shared" si="892"/>
        <v>112.421875</v>
      </c>
      <c r="C2162">
        <f t="shared" si="910"/>
        <v>115</v>
      </c>
      <c r="D2162">
        <f t="shared" ca="1" si="895"/>
        <v>-7.8583333333333334</v>
      </c>
      <c r="E2162">
        <f ca="1">IF(currency="USD",'Future et co'!F2162,IF(currency="EUR",'Future et co'!G2162,FALSE))</f>
        <v>3.6070000000000005E-2</v>
      </c>
      <c r="F2162">
        <f t="shared" ca="1" si="896"/>
        <v>3.6070000000000005E-2</v>
      </c>
      <c r="G2162">
        <f t="shared" ca="1" si="897"/>
        <v>2.0569999999999998E-2</v>
      </c>
      <c r="L2162">
        <f t="shared" ca="1" si="898"/>
        <v>127.8</v>
      </c>
      <c r="M2162">
        <f t="shared" ca="1" si="893"/>
        <v>3.6070000000000005E-2</v>
      </c>
      <c r="R2162">
        <f t="shared" ca="1" si="899"/>
        <v>127.8</v>
      </c>
      <c r="S2162">
        <f t="shared" ca="1" si="894"/>
        <v>3.6070000000000005E-2</v>
      </c>
      <c r="U2162" s="1"/>
      <c r="W2162" t="str">
        <f t="shared" si="911"/>
        <v/>
      </c>
      <c r="Y2162" s="1"/>
      <c r="AA2162">
        <f t="shared" si="912"/>
        <v>0</v>
      </c>
      <c r="AC2162" s="1"/>
      <c r="AE2162">
        <f t="shared" si="913"/>
        <v>0</v>
      </c>
      <c r="AH2162" s="1"/>
      <c r="AI2162" s="17"/>
      <c r="AJ2162" s="25"/>
      <c r="AU2162" s="1">
        <v>42962</v>
      </c>
      <c r="AV2162">
        <v>1.151</v>
      </c>
      <c r="AW2162">
        <f t="shared" si="900"/>
        <v>1.1509999999999999E-2</v>
      </c>
      <c r="AY2162" s="1">
        <v>42963</v>
      </c>
      <c r="AZ2162">
        <v>1.1890000000000001</v>
      </c>
      <c r="BA2162">
        <f t="shared" si="901"/>
        <v>1.1890000000000001E-2</v>
      </c>
      <c r="BC2162" s="1">
        <v>42997</v>
      </c>
      <c r="BD2162">
        <v>1.496</v>
      </c>
      <c r="BE2162">
        <f t="shared" si="902"/>
        <v>1.4959999999999999E-2</v>
      </c>
      <c r="BG2162" s="1">
        <v>42997</v>
      </c>
      <c r="BH2162">
        <v>1.6419999999999999</v>
      </c>
      <c r="BI2162">
        <f t="shared" si="903"/>
        <v>1.6420000000000001E-2</v>
      </c>
      <c r="BK2162" s="1">
        <v>39679</v>
      </c>
      <c r="BL2162">
        <v>2.6480100000000002</v>
      </c>
      <c r="BM2162">
        <f t="shared" si="909"/>
        <v>2.6480100000000003E-2</v>
      </c>
      <c r="BP2162" s="1">
        <v>42926</v>
      </c>
      <c r="BQ2162">
        <v>199.67939999999999</v>
      </c>
      <c r="BR2162">
        <f t="shared" si="904"/>
        <v>1.996794</v>
      </c>
      <c r="BT2162" s="1">
        <v>42940</v>
      </c>
      <c r="BU2162">
        <v>-0.32900000000000001</v>
      </c>
      <c r="BV2162">
        <f t="shared" si="905"/>
        <v>-3.29E-3</v>
      </c>
      <c r="BX2162" s="1">
        <v>42940</v>
      </c>
      <c r="BY2162">
        <v>-0.27100000000000002</v>
      </c>
      <c r="BZ2162">
        <f t="shared" si="906"/>
        <v>-2.7100000000000002E-3</v>
      </c>
      <c r="CB2162" s="1">
        <v>42997</v>
      </c>
      <c r="CC2162">
        <v>-0.28000000000000003</v>
      </c>
      <c r="CD2162">
        <f t="shared" si="907"/>
        <v>-2.8000000000000004E-3</v>
      </c>
      <c r="CG2162" s="1"/>
    </row>
    <row r="2163" spans="1:85" x14ac:dyDescent="0.3">
      <c r="A2163" s="21">
        <f t="shared" si="908"/>
        <v>48838</v>
      </c>
      <c r="B2163" s="18">
        <f t="shared" si="892"/>
        <v>112.421875</v>
      </c>
      <c r="C2163">
        <f t="shared" si="910"/>
        <v>115</v>
      </c>
      <c r="D2163">
        <f t="shared" ca="1" si="895"/>
        <v>-7.8611111111111107</v>
      </c>
      <c r="E2163">
        <f ca="1">IF(currency="USD",'Future et co'!F2163,IF(currency="EUR",'Future et co'!G2163,FALSE))</f>
        <v>3.6070000000000005E-2</v>
      </c>
      <c r="F2163">
        <f t="shared" ca="1" si="896"/>
        <v>3.6070000000000005E-2</v>
      </c>
      <c r="G2163">
        <f t="shared" ca="1" si="897"/>
        <v>2.0569999999999998E-2</v>
      </c>
      <c r="L2163">
        <f t="shared" ca="1" si="898"/>
        <v>127.8</v>
      </c>
      <c r="M2163">
        <f t="shared" ca="1" si="893"/>
        <v>3.6070000000000005E-2</v>
      </c>
      <c r="R2163">
        <f t="shared" ca="1" si="899"/>
        <v>127.8</v>
      </c>
      <c r="S2163">
        <f t="shared" ca="1" si="894"/>
        <v>3.6070000000000005E-2</v>
      </c>
      <c r="U2163" s="1"/>
      <c r="W2163" t="str">
        <f t="shared" si="911"/>
        <v/>
      </c>
      <c r="Y2163" s="1"/>
      <c r="AA2163">
        <f t="shared" si="912"/>
        <v>0</v>
      </c>
      <c r="AC2163" s="1"/>
      <c r="AE2163">
        <f t="shared" si="913"/>
        <v>0</v>
      </c>
      <c r="AH2163" s="1"/>
      <c r="AI2163" s="17"/>
      <c r="AJ2163" s="25"/>
      <c r="AU2163" s="1">
        <v>42961</v>
      </c>
      <c r="AV2163">
        <v>1.149</v>
      </c>
      <c r="AW2163">
        <f t="shared" si="900"/>
        <v>1.149E-2</v>
      </c>
      <c r="AY2163" s="1">
        <v>42962</v>
      </c>
      <c r="AZ2163">
        <v>1.1919999999999999</v>
      </c>
      <c r="BA2163">
        <f t="shared" si="901"/>
        <v>1.192E-2</v>
      </c>
      <c r="BC2163" s="1">
        <v>42996</v>
      </c>
      <c r="BD2163">
        <v>1.492</v>
      </c>
      <c r="BE2163">
        <f t="shared" si="902"/>
        <v>1.4919999999999999E-2</v>
      </c>
      <c r="BG2163" s="1">
        <v>42996</v>
      </c>
      <c r="BH2163">
        <v>1.637</v>
      </c>
      <c r="BI2163">
        <f t="shared" si="903"/>
        <v>1.6369999999999999E-2</v>
      </c>
      <c r="BK2163" s="1">
        <v>39680</v>
      </c>
      <c r="BL2163">
        <v>2.6285099999999999</v>
      </c>
      <c r="BM2163">
        <f t="shared" si="909"/>
        <v>2.6285099999999999E-2</v>
      </c>
      <c r="BP2163" s="1">
        <v>42923</v>
      </c>
      <c r="BQ2163">
        <v>199.12110000000001</v>
      </c>
      <c r="BR2163">
        <f t="shared" si="904"/>
        <v>1.9912110000000001</v>
      </c>
      <c r="BT2163" s="1">
        <v>42937</v>
      </c>
      <c r="BU2163">
        <v>-0.33100000000000002</v>
      </c>
      <c r="BV2163">
        <f t="shared" si="905"/>
        <v>-3.31E-3</v>
      </c>
      <c r="BX2163" s="1">
        <v>42937</v>
      </c>
      <c r="BY2163">
        <v>-0.27200000000000002</v>
      </c>
      <c r="BZ2163">
        <f t="shared" si="906"/>
        <v>-2.7200000000000002E-3</v>
      </c>
      <c r="CB2163" s="1">
        <v>42996</v>
      </c>
      <c r="CC2163">
        <v>-0.28000000000000003</v>
      </c>
      <c r="CD2163">
        <f t="shared" si="907"/>
        <v>-2.8000000000000004E-3</v>
      </c>
      <c r="CG2163" s="1"/>
    </row>
    <row r="2164" spans="1:85" x14ac:dyDescent="0.3">
      <c r="A2164" s="21">
        <f t="shared" si="908"/>
        <v>48841</v>
      </c>
      <c r="B2164" s="18">
        <f t="shared" si="892"/>
        <v>112.421875</v>
      </c>
      <c r="C2164">
        <f t="shared" si="910"/>
        <v>115</v>
      </c>
      <c r="D2164">
        <f t="shared" ca="1" si="895"/>
        <v>-7.8694444444444445</v>
      </c>
      <c r="E2164">
        <f ca="1">IF(currency="USD",'Future et co'!F2164,IF(currency="EUR",'Future et co'!G2164,FALSE))</f>
        <v>3.6070000000000005E-2</v>
      </c>
      <c r="F2164">
        <f t="shared" ca="1" si="896"/>
        <v>3.6070000000000005E-2</v>
      </c>
      <c r="G2164">
        <f t="shared" ca="1" si="897"/>
        <v>2.0569999999999998E-2</v>
      </c>
      <c r="L2164">
        <f t="shared" ca="1" si="898"/>
        <v>127.8</v>
      </c>
      <c r="M2164">
        <f t="shared" ca="1" si="893"/>
        <v>3.6070000000000005E-2</v>
      </c>
      <c r="R2164">
        <f t="shared" ca="1" si="899"/>
        <v>127.8</v>
      </c>
      <c r="S2164">
        <f t="shared" ca="1" si="894"/>
        <v>3.6070000000000005E-2</v>
      </c>
      <c r="U2164" s="1"/>
      <c r="W2164" t="str">
        <f t="shared" si="911"/>
        <v/>
      </c>
      <c r="Y2164" s="1"/>
      <c r="AA2164">
        <f t="shared" si="912"/>
        <v>0</v>
      </c>
      <c r="AC2164" s="1"/>
      <c r="AE2164">
        <f t="shared" si="913"/>
        <v>0</v>
      </c>
      <c r="AH2164" s="1"/>
      <c r="AI2164" s="17"/>
      <c r="AJ2164" s="25"/>
      <c r="AU2164" s="1">
        <v>42958</v>
      </c>
      <c r="AV2164">
        <v>1.1479999999999999</v>
      </c>
      <c r="AW2164">
        <f t="shared" si="900"/>
        <v>1.1479999999999999E-2</v>
      </c>
      <c r="AY2164" s="1">
        <v>42961</v>
      </c>
      <c r="AZ2164">
        <v>1.1850000000000001</v>
      </c>
      <c r="BA2164">
        <f t="shared" si="901"/>
        <v>1.1850000000000001E-2</v>
      </c>
      <c r="BC2164" s="1">
        <v>42993</v>
      </c>
      <c r="BD2164">
        <v>1.47</v>
      </c>
      <c r="BE2164">
        <f t="shared" si="902"/>
        <v>1.47E-2</v>
      </c>
      <c r="BG2164" s="1">
        <v>42993</v>
      </c>
      <c r="BH2164">
        <v>1.6040000000000001</v>
      </c>
      <c r="BI2164">
        <f t="shared" si="903"/>
        <v>1.6040000000000002E-2</v>
      </c>
      <c r="BK2164" s="1">
        <v>39681</v>
      </c>
      <c r="BL2164">
        <v>2.6244100000000001</v>
      </c>
      <c r="BM2164">
        <f t="shared" si="909"/>
        <v>2.6244100000000003E-2</v>
      </c>
      <c r="BP2164" s="1">
        <v>42922</v>
      </c>
      <c r="BQ2164">
        <v>199.1335</v>
      </c>
      <c r="BR2164">
        <f t="shared" si="904"/>
        <v>1.9913350000000001</v>
      </c>
      <c r="BT2164" s="1">
        <v>42936</v>
      </c>
      <c r="BU2164">
        <v>-0.33200000000000002</v>
      </c>
      <c r="BV2164">
        <f t="shared" si="905"/>
        <v>-3.32E-3</v>
      </c>
      <c r="BX2164" s="1">
        <v>42936</v>
      </c>
      <c r="BY2164">
        <v>-0.27400000000000002</v>
      </c>
      <c r="BZ2164">
        <f t="shared" si="906"/>
        <v>-2.7400000000000002E-3</v>
      </c>
      <c r="CB2164" s="1">
        <v>42993</v>
      </c>
      <c r="CC2164">
        <v>-0.27</v>
      </c>
      <c r="CD2164">
        <f t="shared" si="907"/>
        <v>-2.7000000000000001E-3</v>
      </c>
      <c r="CG2164" s="1"/>
    </row>
    <row r="2165" spans="1:85" x14ac:dyDescent="0.3">
      <c r="A2165" s="21">
        <f t="shared" si="908"/>
        <v>48842</v>
      </c>
      <c r="B2165" s="18">
        <f t="shared" si="892"/>
        <v>112.421875</v>
      </c>
      <c r="C2165">
        <f t="shared" si="910"/>
        <v>115</v>
      </c>
      <c r="D2165">
        <f t="shared" ca="1" si="895"/>
        <v>-7.8722222222222218</v>
      </c>
      <c r="E2165">
        <f ca="1">IF(currency="USD",'Future et co'!F2165,IF(currency="EUR",'Future et co'!G2165,FALSE))</f>
        <v>3.6070000000000005E-2</v>
      </c>
      <c r="F2165">
        <f t="shared" ca="1" si="896"/>
        <v>3.6070000000000005E-2</v>
      </c>
      <c r="G2165">
        <f t="shared" ca="1" si="897"/>
        <v>2.0569999999999998E-2</v>
      </c>
      <c r="L2165">
        <f t="shared" ca="1" si="898"/>
        <v>127.8</v>
      </c>
      <c r="M2165">
        <f t="shared" ca="1" si="893"/>
        <v>3.6070000000000005E-2</v>
      </c>
      <c r="R2165">
        <f t="shared" ca="1" si="899"/>
        <v>127.8</v>
      </c>
      <c r="S2165">
        <f t="shared" ca="1" si="894"/>
        <v>3.6070000000000005E-2</v>
      </c>
      <c r="U2165" s="1"/>
      <c r="W2165" t="str">
        <f t="shared" si="911"/>
        <v/>
      </c>
      <c r="Y2165" s="1"/>
      <c r="AA2165">
        <f t="shared" si="912"/>
        <v>0</v>
      </c>
      <c r="AC2165" s="1"/>
      <c r="AE2165">
        <f t="shared" si="913"/>
        <v>0</v>
      </c>
      <c r="AH2165" s="1"/>
      <c r="AI2165" s="17"/>
      <c r="AJ2165" s="25"/>
      <c r="AU2165" s="1">
        <v>42957</v>
      </c>
      <c r="AV2165">
        <v>1.151</v>
      </c>
      <c r="AW2165">
        <f t="shared" si="900"/>
        <v>1.1509999999999999E-2</v>
      </c>
      <c r="AY2165" s="1">
        <v>42958</v>
      </c>
      <c r="AZ2165">
        <v>1.1779999999999999</v>
      </c>
      <c r="BA2165">
        <f t="shared" si="901"/>
        <v>1.1779999999999999E-2</v>
      </c>
      <c r="BC2165" s="1">
        <v>42992</v>
      </c>
      <c r="BD2165">
        <v>1.468</v>
      </c>
      <c r="BE2165">
        <f t="shared" si="902"/>
        <v>1.468E-2</v>
      </c>
      <c r="BG2165" s="1">
        <v>42992</v>
      </c>
      <c r="BH2165">
        <v>1.5840000000000001</v>
      </c>
      <c r="BI2165">
        <f t="shared" si="903"/>
        <v>1.584E-2</v>
      </c>
      <c r="BK2165" s="1">
        <v>39682</v>
      </c>
      <c r="BL2165">
        <v>2.59409</v>
      </c>
      <c r="BM2165">
        <f t="shared" si="909"/>
        <v>2.5940899999999999E-2</v>
      </c>
      <c r="BP2165" s="1">
        <v>42921</v>
      </c>
      <c r="BQ2165">
        <v>200.90770000000001</v>
      </c>
      <c r="BR2165">
        <f t="shared" si="904"/>
        <v>2.009077</v>
      </c>
      <c r="BT2165" s="1">
        <v>42935</v>
      </c>
      <c r="BU2165">
        <v>-0.33200000000000002</v>
      </c>
      <c r="BV2165">
        <f t="shared" si="905"/>
        <v>-3.32E-3</v>
      </c>
      <c r="BX2165" s="1">
        <v>42935</v>
      </c>
      <c r="BY2165">
        <v>-0.27400000000000002</v>
      </c>
      <c r="BZ2165">
        <f t="shared" si="906"/>
        <v>-2.7400000000000002E-3</v>
      </c>
      <c r="CB2165" s="1">
        <v>42992</v>
      </c>
      <c r="CC2165">
        <v>-0.28000000000000003</v>
      </c>
      <c r="CD2165">
        <f t="shared" si="907"/>
        <v>-2.8000000000000004E-3</v>
      </c>
      <c r="CG2165" s="1"/>
    </row>
    <row r="2166" spans="1:85" x14ac:dyDescent="0.3">
      <c r="A2166" s="21">
        <f t="shared" si="908"/>
        <v>48843</v>
      </c>
      <c r="B2166" s="18">
        <f t="shared" si="892"/>
        <v>112.421875</v>
      </c>
      <c r="C2166">
        <f t="shared" si="910"/>
        <v>115</v>
      </c>
      <c r="D2166">
        <f t="shared" ca="1" si="895"/>
        <v>-7.875</v>
      </c>
      <c r="E2166">
        <f ca="1">IF(currency="USD",'Future et co'!F2166,IF(currency="EUR",'Future et co'!G2166,FALSE))</f>
        <v>3.6070000000000005E-2</v>
      </c>
      <c r="F2166">
        <f t="shared" ca="1" si="896"/>
        <v>3.6070000000000005E-2</v>
      </c>
      <c r="G2166">
        <f t="shared" ca="1" si="897"/>
        <v>2.0569999999999998E-2</v>
      </c>
      <c r="L2166">
        <f t="shared" ca="1" si="898"/>
        <v>127.8</v>
      </c>
      <c r="M2166">
        <f t="shared" ca="1" si="893"/>
        <v>3.6070000000000005E-2</v>
      </c>
      <c r="R2166">
        <f t="shared" ca="1" si="899"/>
        <v>127.8</v>
      </c>
      <c r="S2166">
        <f t="shared" ca="1" si="894"/>
        <v>3.6070000000000005E-2</v>
      </c>
      <c r="U2166" s="1"/>
      <c r="W2166" t="str">
        <f t="shared" si="911"/>
        <v/>
      </c>
      <c r="Y2166" s="1"/>
      <c r="AA2166">
        <f t="shared" si="912"/>
        <v>0</v>
      </c>
      <c r="AC2166" s="1"/>
      <c r="AE2166">
        <f t="shared" si="913"/>
        <v>0</v>
      </c>
      <c r="AH2166" s="1"/>
      <c r="AI2166" s="17"/>
      <c r="AJ2166" s="25"/>
      <c r="AU2166" s="1">
        <v>42956</v>
      </c>
      <c r="AV2166">
        <v>1.1519999999999999</v>
      </c>
      <c r="AW2166">
        <f t="shared" si="900"/>
        <v>1.1519999999999999E-2</v>
      </c>
      <c r="AY2166" s="1">
        <v>42957</v>
      </c>
      <c r="AZ2166">
        <v>1.1870000000000001</v>
      </c>
      <c r="BA2166">
        <f t="shared" si="901"/>
        <v>1.187E-2</v>
      </c>
      <c r="BC2166" s="1">
        <v>42991</v>
      </c>
      <c r="BD2166">
        <v>1.446</v>
      </c>
      <c r="BE2166">
        <f t="shared" si="902"/>
        <v>1.4459999999999999E-2</v>
      </c>
      <c r="BG2166" s="1">
        <v>42991</v>
      </c>
      <c r="BH2166">
        <v>1.5621</v>
      </c>
      <c r="BI2166">
        <f t="shared" si="903"/>
        <v>1.5621000000000001E-2</v>
      </c>
      <c r="BK2166" s="1">
        <v>39685</v>
      </c>
      <c r="BL2166">
        <v>2.64594</v>
      </c>
      <c r="BM2166">
        <f t="shared" si="909"/>
        <v>2.6459400000000001E-2</v>
      </c>
      <c r="BP2166" s="1">
        <v>42920</v>
      </c>
      <c r="BQ2166">
        <v>200.80850000000001</v>
      </c>
      <c r="BR2166">
        <f t="shared" si="904"/>
        <v>2.0080849999999999</v>
      </c>
      <c r="BT2166" s="1">
        <v>42934</v>
      </c>
      <c r="BU2166">
        <v>-0.33100000000000002</v>
      </c>
      <c r="BV2166">
        <f t="shared" si="905"/>
        <v>-3.31E-3</v>
      </c>
      <c r="BX2166" s="1">
        <v>42934</v>
      </c>
      <c r="BY2166">
        <v>-0.27400000000000002</v>
      </c>
      <c r="BZ2166">
        <f t="shared" si="906"/>
        <v>-2.7400000000000002E-3</v>
      </c>
      <c r="CB2166" s="1">
        <v>42991</v>
      </c>
      <c r="CC2166">
        <v>-0.28000000000000003</v>
      </c>
      <c r="CD2166">
        <f t="shared" si="907"/>
        <v>-2.8000000000000004E-3</v>
      </c>
      <c r="CG2166" s="1"/>
    </row>
    <row r="2167" spans="1:85" x14ac:dyDescent="0.3">
      <c r="A2167" s="21">
        <f t="shared" si="908"/>
        <v>48844</v>
      </c>
      <c r="B2167" s="18">
        <f t="shared" si="892"/>
        <v>112.421875</v>
      </c>
      <c r="C2167">
        <f t="shared" si="910"/>
        <v>115</v>
      </c>
      <c r="D2167">
        <f t="shared" ca="1" si="895"/>
        <v>-7.8777777777777782</v>
      </c>
      <c r="E2167">
        <f ca="1">IF(currency="USD",'Future et co'!F2167,IF(currency="EUR",'Future et co'!G2167,FALSE))</f>
        <v>3.6070000000000005E-2</v>
      </c>
      <c r="F2167">
        <f t="shared" ca="1" si="896"/>
        <v>3.6070000000000005E-2</v>
      </c>
      <c r="G2167">
        <f t="shared" ca="1" si="897"/>
        <v>2.0569999999999998E-2</v>
      </c>
      <c r="L2167">
        <f t="shared" ca="1" si="898"/>
        <v>127.8</v>
      </c>
      <c r="M2167">
        <f t="shared" ca="1" si="893"/>
        <v>3.6070000000000005E-2</v>
      </c>
      <c r="R2167">
        <f t="shared" ca="1" si="899"/>
        <v>127.8</v>
      </c>
      <c r="S2167">
        <f t="shared" ca="1" si="894"/>
        <v>3.6070000000000005E-2</v>
      </c>
      <c r="U2167" s="1"/>
      <c r="W2167" t="str">
        <f t="shared" si="911"/>
        <v/>
      </c>
      <c r="Y2167" s="1"/>
      <c r="AA2167">
        <f t="shared" si="912"/>
        <v>0</v>
      </c>
      <c r="AC2167" s="1"/>
      <c r="AE2167">
        <f t="shared" si="913"/>
        <v>0</v>
      </c>
      <c r="AH2167" s="1"/>
      <c r="AI2167" s="17"/>
      <c r="AJ2167" s="25"/>
      <c r="AU2167" s="1">
        <v>42955</v>
      </c>
      <c r="AV2167">
        <v>1.153</v>
      </c>
      <c r="AW2167">
        <f t="shared" si="900"/>
        <v>1.153E-2</v>
      </c>
      <c r="AY2167" s="1">
        <v>42956</v>
      </c>
      <c r="AZ2167">
        <v>1.1879999999999999</v>
      </c>
      <c r="BA2167">
        <f t="shared" si="901"/>
        <v>1.188E-2</v>
      </c>
      <c r="BC2167" s="1">
        <v>42990</v>
      </c>
      <c r="BD2167">
        <v>1.431</v>
      </c>
      <c r="BE2167">
        <f t="shared" si="902"/>
        <v>1.431E-2</v>
      </c>
      <c r="BG2167" s="1">
        <v>42990</v>
      </c>
      <c r="BH2167">
        <v>1.5448999999999999</v>
      </c>
      <c r="BI2167">
        <f t="shared" si="903"/>
        <v>1.5448999999999999E-2</v>
      </c>
      <c r="BK2167" s="1">
        <v>39686</v>
      </c>
      <c r="BL2167">
        <v>2.6348400000000001</v>
      </c>
      <c r="BM2167">
        <f t="shared" si="909"/>
        <v>2.6348400000000001E-2</v>
      </c>
      <c r="BP2167" s="1">
        <v>42919</v>
      </c>
      <c r="BQ2167">
        <v>200.56030000000001</v>
      </c>
      <c r="BR2167">
        <f t="shared" si="904"/>
        <v>2.0056030000000002</v>
      </c>
      <c r="BT2167" s="1">
        <v>42933</v>
      </c>
      <c r="BU2167">
        <v>-0.33</v>
      </c>
      <c r="BV2167">
        <f t="shared" si="905"/>
        <v>-3.3E-3</v>
      </c>
      <c r="BX2167" s="1">
        <v>42933</v>
      </c>
      <c r="BY2167">
        <v>-0.27400000000000002</v>
      </c>
      <c r="BZ2167">
        <f t="shared" si="906"/>
        <v>-2.7400000000000002E-3</v>
      </c>
      <c r="CB2167" s="1">
        <v>42990</v>
      </c>
      <c r="CC2167">
        <v>-0.28000000000000003</v>
      </c>
      <c r="CD2167">
        <f t="shared" si="907"/>
        <v>-2.8000000000000004E-3</v>
      </c>
      <c r="CG2167" s="1"/>
    </row>
    <row r="2168" spans="1:85" x14ac:dyDescent="0.3">
      <c r="A2168" s="21">
        <f t="shared" si="908"/>
        <v>48845</v>
      </c>
      <c r="B2168" s="18">
        <f t="shared" si="892"/>
        <v>112.421875</v>
      </c>
      <c r="C2168">
        <f t="shared" si="910"/>
        <v>115</v>
      </c>
      <c r="D2168">
        <f t="shared" ca="1" si="895"/>
        <v>-7.8805555555555555</v>
      </c>
      <c r="E2168">
        <f ca="1">IF(currency="USD",'Future et co'!F2168,IF(currency="EUR",'Future et co'!G2168,FALSE))</f>
        <v>3.6070000000000005E-2</v>
      </c>
      <c r="F2168">
        <f t="shared" ca="1" si="896"/>
        <v>3.6070000000000005E-2</v>
      </c>
      <c r="G2168">
        <f t="shared" ca="1" si="897"/>
        <v>2.0569999999999998E-2</v>
      </c>
      <c r="L2168">
        <f t="shared" ca="1" si="898"/>
        <v>127.8</v>
      </c>
      <c r="M2168">
        <f t="shared" ca="1" si="893"/>
        <v>3.6070000000000005E-2</v>
      </c>
      <c r="R2168">
        <f t="shared" ca="1" si="899"/>
        <v>127.8</v>
      </c>
      <c r="S2168">
        <f t="shared" ca="1" si="894"/>
        <v>3.6070000000000005E-2</v>
      </c>
      <c r="U2168" s="1"/>
      <c r="W2168" t="str">
        <f t="shared" si="911"/>
        <v/>
      </c>
      <c r="Y2168" s="1"/>
      <c r="AA2168">
        <f t="shared" si="912"/>
        <v>0</v>
      </c>
      <c r="AC2168" s="1"/>
      <c r="AE2168">
        <f t="shared" si="913"/>
        <v>0</v>
      </c>
      <c r="AH2168" s="1"/>
      <c r="AI2168" s="17"/>
      <c r="AJ2168" s="25"/>
      <c r="AU2168" s="1">
        <v>42954</v>
      </c>
      <c r="AV2168">
        <v>1.1519999999999999</v>
      </c>
      <c r="AW2168">
        <f t="shared" si="900"/>
        <v>1.1519999999999999E-2</v>
      </c>
      <c r="AY2168" s="1">
        <v>42955</v>
      </c>
      <c r="AZ2168">
        <v>1.1919999999999999</v>
      </c>
      <c r="BA2168">
        <f t="shared" si="901"/>
        <v>1.192E-2</v>
      </c>
      <c r="BC2168" s="1">
        <v>42989</v>
      </c>
      <c r="BD2168">
        <v>1.413</v>
      </c>
      <c r="BE2168">
        <f t="shared" si="902"/>
        <v>1.413E-2</v>
      </c>
      <c r="BG2168" s="1">
        <v>42989</v>
      </c>
      <c r="BH2168">
        <v>1.52</v>
      </c>
      <c r="BI2168">
        <f t="shared" si="903"/>
        <v>1.52E-2</v>
      </c>
      <c r="BK2168" s="1">
        <v>39687</v>
      </c>
      <c r="BL2168">
        <v>2.6128900000000002</v>
      </c>
      <c r="BM2168">
        <f t="shared" si="909"/>
        <v>2.61289E-2</v>
      </c>
      <c r="BP2168" s="1">
        <v>42916</v>
      </c>
      <c r="BQ2168">
        <v>200.83330000000001</v>
      </c>
      <c r="BR2168">
        <f t="shared" si="904"/>
        <v>2.0083329999999999</v>
      </c>
      <c r="BT2168" s="1">
        <v>42930</v>
      </c>
      <c r="BU2168">
        <v>-0.33100000000000002</v>
      </c>
      <c r="BV2168">
        <f t="shared" si="905"/>
        <v>-3.31E-3</v>
      </c>
      <c r="BX2168" s="1">
        <v>42930</v>
      </c>
      <c r="BY2168">
        <v>-0.27300000000000002</v>
      </c>
      <c r="BZ2168">
        <f t="shared" si="906"/>
        <v>-2.7300000000000002E-3</v>
      </c>
      <c r="CB2168" s="1">
        <v>42989</v>
      </c>
      <c r="CC2168">
        <v>-0.28999999999999998</v>
      </c>
      <c r="CD2168">
        <f t="shared" si="907"/>
        <v>-2.8999999999999998E-3</v>
      </c>
      <c r="CG2168" s="1"/>
    </row>
    <row r="2169" spans="1:85" x14ac:dyDescent="0.3">
      <c r="A2169" s="21">
        <f t="shared" si="908"/>
        <v>48848</v>
      </c>
      <c r="B2169" s="18">
        <f t="shared" si="892"/>
        <v>112.421875</v>
      </c>
      <c r="C2169">
        <f t="shared" si="910"/>
        <v>115</v>
      </c>
      <c r="D2169">
        <f t="shared" ca="1" si="895"/>
        <v>-7.8888888888888893</v>
      </c>
      <c r="E2169">
        <f ca="1">IF(currency="USD",'Future et co'!F2169,IF(currency="EUR",'Future et co'!G2169,FALSE))</f>
        <v>3.6070000000000005E-2</v>
      </c>
      <c r="F2169">
        <f t="shared" ca="1" si="896"/>
        <v>3.6070000000000005E-2</v>
      </c>
      <c r="G2169">
        <f t="shared" ca="1" si="897"/>
        <v>2.0569999999999998E-2</v>
      </c>
      <c r="L2169">
        <f t="shared" ca="1" si="898"/>
        <v>127.8</v>
      </c>
      <c r="M2169">
        <f t="shared" ca="1" si="893"/>
        <v>3.6070000000000005E-2</v>
      </c>
      <c r="R2169">
        <f t="shared" ca="1" si="899"/>
        <v>127.8</v>
      </c>
      <c r="S2169">
        <f t="shared" ca="1" si="894"/>
        <v>3.6070000000000005E-2</v>
      </c>
      <c r="U2169" s="1"/>
      <c r="W2169" t="str">
        <f t="shared" si="911"/>
        <v/>
      </c>
      <c r="Y2169" s="1"/>
      <c r="AA2169">
        <f t="shared" si="912"/>
        <v>0</v>
      </c>
      <c r="AC2169" s="1"/>
      <c r="AE2169">
        <f t="shared" si="913"/>
        <v>0</v>
      </c>
      <c r="AH2169" s="1"/>
      <c r="AI2169" s="17"/>
      <c r="AJ2169" s="25"/>
      <c r="AU2169" s="1">
        <v>42951</v>
      </c>
      <c r="AV2169">
        <v>1.1599999999999999</v>
      </c>
      <c r="AW2169">
        <f t="shared" si="900"/>
        <v>1.1599999999999999E-2</v>
      </c>
      <c r="AY2169" s="1">
        <v>42954</v>
      </c>
      <c r="AZ2169">
        <v>1.1879999999999999</v>
      </c>
      <c r="BA2169">
        <f t="shared" si="901"/>
        <v>1.188E-2</v>
      </c>
      <c r="BC2169" s="1">
        <v>42986</v>
      </c>
      <c r="BD2169">
        <v>1.389</v>
      </c>
      <c r="BE2169">
        <f t="shared" si="902"/>
        <v>1.389E-2</v>
      </c>
      <c r="BG2169" s="1">
        <v>42986</v>
      </c>
      <c r="BH2169">
        <v>1.478</v>
      </c>
      <c r="BI2169">
        <f t="shared" si="903"/>
        <v>1.478E-2</v>
      </c>
      <c r="BK2169" s="1">
        <v>39688</v>
      </c>
      <c r="BL2169">
        <v>2.5742400000000001</v>
      </c>
      <c r="BM2169">
        <f t="shared" si="909"/>
        <v>2.5742400000000002E-2</v>
      </c>
      <c r="BP2169" s="1">
        <v>42915</v>
      </c>
      <c r="BQ2169">
        <v>201.2055</v>
      </c>
      <c r="BR2169">
        <f t="shared" si="904"/>
        <v>2.0120550000000001</v>
      </c>
      <c r="BT2169" s="1">
        <v>42929</v>
      </c>
      <c r="BU2169">
        <v>-0.33100000000000002</v>
      </c>
      <c r="BV2169">
        <f t="shared" si="905"/>
        <v>-3.31E-3</v>
      </c>
      <c r="BX2169" s="1">
        <v>42929</v>
      </c>
      <c r="BY2169">
        <v>-0.27300000000000002</v>
      </c>
      <c r="BZ2169">
        <f t="shared" si="906"/>
        <v>-2.7300000000000002E-3</v>
      </c>
      <c r="CB2169" s="1">
        <v>42986</v>
      </c>
      <c r="CC2169">
        <v>-0.28000000000000003</v>
      </c>
      <c r="CD2169">
        <f t="shared" si="907"/>
        <v>-2.8000000000000004E-3</v>
      </c>
      <c r="CG2169" s="1"/>
    </row>
    <row r="2170" spans="1:85" x14ac:dyDescent="0.3">
      <c r="A2170" s="21">
        <f t="shared" si="908"/>
        <v>48849</v>
      </c>
      <c r="B2170" s="18">
        <f t="shared" si="892"/>
        <v>112.421875</v>
      </c>
      <c r="C2170">
        <f t="shared" si="910"/>
        <v>115</v>
      </c>
      <c r="D2170">
        <f t="shared" ca="1" si="895"/>
        <v>-7.8916666666666666</v>
      </c>
      <c r="E2170">
        <f ca="1">IF(currency="USD",'Future et co'!F2170,IF(currency="EUR",'Future et co'!G2170,FALSE))</f>
        <v>3.6070000000000005E-2</v>
      </c>
      <c r="F2170">
        <f t="shared" ca="1" si="896"/>
        <v>3.6070000000000005E-2</v>
      </c>
      <c r="G2170">
        <f t="shared" ca="1" si="897"/>
        <v>2.0569999999999998E-2</v>
      </c>
      <c r="L2170">
        <f t="shared" ca="1" si="898"/>
        <v>127.8</v>
      </c>
      <c r="M2170">
        <f t="shared" ca="1" si="893"/>
        <v>3.6070000000000005E-2</v>
      </c>
      <c r="R2170">
        <f t="shared" ca="1" si="899"/>
        <v>127.8</v>
      </c>
      <c r="S2170">
        <f t="shared" ca="1" si="894"/>
        <v>3.6070000000000005E-2</v>
      </c>
      <c r="U2170" s="1"/>
      <c r="W2170" t="str">
        <f t="shared" si="911"/>
        <v/>
      </c>
      <c r="Y2170" s="1"/>
      <c r="AA2170">
        <f t="shared" si="912"/>
        <v>0</v>
      </c>
      <c r="AC2170" s="1"/>
      <c r="AE2170">
        <f t="shared" si="913"/>
        <v>0</v>
      </c>
      <c r="AH2170" s="1"/>
      <c r="AI2170" s="17"/>
      <c r="AJ2170" s="25"/>
      <c r="AU2170" s="1">
        <v>42950</v>
      </c>
      <c r="AV2170">
        <v>1.151</v>
      </c>
      <c r="AW2170">
        <f t="shared" si="900"/>
        <v>1.1509999999999999E-2</v>
      </c>
      <c r="AY2170" s="1">
        <v>42951</v>
      </c>
      <c r="AZ2170">
        <v>1.1870000000000001</v>
      </c>
      <c r="BA2170">
        <f t="shared" si="901"/>
        <v>1.187E-2</v>
      </c>
      <c r="BC2170" s="1">
        <v>42985</v>
      </c>
      <c r="BD2170">
        <v>1.3959999999999999</v>
      </c>
      <c r="BE2170">
        <f t="shared" si="902"/>
        <v>1.3959999999999998E-2</v>
      </c>
      <c r="BG2170" s="1">
        <v>42985</v>
      </c>
      <c r="BH2170">
        <v>1.478</v>
      </c>
      <c r="BI2170">
        <f t="shared" si="903"/>
        <v>1.478E-2</v>
      </c>
      <c r="BK2170" s="1">
        <v>39689</v>
      </c>
      <c r="BL2170">
        <v>2.6134400000000002</v>
      </c>
      <c r="BM2170">
        <f t="shared" si="909"/>
        <v>2.6134400000000002E-2</v>
      </c>
      <c r="BP2170" s="1">
        <v>42914</v>
      </c>
      <c r="BQ2170">
        <v>202.7936</v>
      </c>
      <c r="BR2170">
        <f t="shared" si="904"/>
        <v>2.027936</v>
      </c>
      <c r="BT2170" s="1">
        <v>42928</v>
      </c>
      <c r="BU2170">
        <v>-0.33100000000000002</v>
      </c>
      <c r="BV2170">
        <f t="shared" si="905"/>
        <v>-3.31E-3</v>
      </c>
      <c r="BX2170" s="1">
        <v>42928</v>
      </c>
      <c r="BY2170">
        <v>-0.27300000000000002</v>
      </c>
      <c r="BZ2170">
        <f t="shared" si="906"/>
        <v>-2.7300000000000002E-3</v>
      </c>
      <c r="CB2170" s="1">
        <v>42985</v>
      </c>
      <c r="CC2170">
        <v>-0.28999999999999998</v>
      </c>
      <c r="CD2170">
        <f t="shared" si="907"/>
        <v>-2.8999999999999998E-3</v>
      </c>
      <c r="CG2170" s="1"/>
    </row>
    <row r="2171" spans="1:85" x14ac:dyDescent="0.3">
      <c r="A2171" s="21">
        <f t="shared" si="908"/>
        <v>48850</v>
      </c>
      <c r="B2171" s="18">
        <f t="shared" si="892"/>
        <v>112.421875</v>
      </c>
      <c r="C2171">
        <f t="shared" si="910"/>
        <v>115</v>
      </c>
      <c r="D2171">
        <f t="shared" ca="1" si="895"/>
        <v>-7.8944444444444448</v>
      </c>
      <c r="E2171">
        <f ca="1">IF(currency="USD",'Future et co'!F2171,IF(currency="EUR",'Future et co'!G2171,FALSE))</f>
        <v>3.6070000000000005E-2</v>
      </c>
      <c r="F2171">
        <f t="shared" ca="1" si="896"/>
        <v>3.6070000000000005E-2</v>
      </c>
      <c r="G2171">
        <f t="shared" ca="1" si="897"/>
        <v>2.0569999999999998E-2</v>
      </c>
      <c r="L2171">
        <f t="shared" ca="1" si="898"/>
        <v>127.8</v>
      </c>
      <c r="M2171">
        <f t="shared" ca="1" si="893"/>
        <v>3.6070000000000005E-2</v>
      </c>
      <c r="R2171">
        <f t="shared" ca="1" si="899"/>
        <v>127.8</v>
      </c>
      <c r="S2171">
        <f t="shared" ca="1" si="894"/>
        <v>3.6070000000000005E-2</v>
      </c>
      <c r="U2171" s="1"/>
      <c r="W2171" t="str">
        <f t="shared" si="911"/>
        <v/>
      </c>
      <c r="Y2171" s="1"/>
      <c r="AA2171">
        <f t="shared" si="912"/>
        <v>0</v>
      </c>
      <c r="AC2171" s="1"/>
      <c r="AE2171">
        <f t="shared" si="913"/>
        <v>0</v>
      </c>
      <c r="AH2171" s="1"/>
      <c r="AI2171" s="17"/>
      <c r="AJ2171" s="25"/>
      <c r="AU2171" s="1">
        <v>42949</v>
      </c>
      <c r="AV2171">
        <v>1.1519999999999999</v>
      </c>
      <c r="AW2171">
        <f t="shared" si="900"/>
        <v>1.1519999999999999E-2</v>
      </c>
      <c r="AY2171" s="1">
        <v>42950</v>
      </c>
      <c r="AZ2171">
        <v>1.1819999999999999</v>
      </c>
      <c r="BA2171">
        <f t="shared" si="901"/>
        <v>1.1819999999999999E-2</v>
      </c>
      <c r="BC2171" s="1">
        <v>42984</v>
      </c>
      <c r="BD2171">
        <v>1.413</v>
      </c>
      <c r="BE2171">
        <f t="shared" si="902"/>
        <v>1.413E-2</v>
      </c>
      <c r="BG2171" s="1">
        <v>42984</v>
      </c>
      <c r="BH2171">
        <v>1.504</v>
      </c>
      <c r="BI2171">
        <f t="shared" si="903"/>
        <v>1.504E-2</v>
      </c>
      <c r="BK2171" s="1">
        <v>39692</v>
      </c>
      <c r="BL2171">
        <v>2.61835</v>
      </c>
      <c r="BM2171">
        <f t="shared" si="909"/>
        <v>2.6183499999999998E-2</v>
      </c>
      <c r="BP2171" s="1">
        <v>42913</v>
      </c>
      <c r="BQ2171">
        <v>203.16579999999999</v>
      </c>
      <c r="BR2171">
        <f t="shared" si="904"/>
        <v>2.0316579999999997</v>
      </c>
      <c r="BT2171" s="1">
        <v>42927</v>
      </c>
      <c r="BU2171">
        <v>-0.33100000000000002</v>
      </c>
      <c r="BV2171">
        <f t="shared" si="905"/>
        <v>-3.31E-3</v>
      </c>
      <c r="BX2171" s="1">
        <v>42927</v>
      </c>
      <c r="BY2171">
        <v>-0.27300000000000002</v>
      </c>
      <c r="BZ2171">
        <f t="shared" si="906"/>
        <v>-2.7300000000000002E-3</v>
      </c>
      <c r="CB2171" s="1">
        <v>42984</v>
      </c>
      <c r="CC2171">
        <v>-0.27</v>
      </c>
      <c r="CD2171">
        <f t="shared" si="907"/>
        <v>-2.7000000000000001E-3</v>
      </c>
      <c r="CG2171" s="1"/>
    </row>
    <row r="2172" spans="1:85" x14ac:dyDescent="0.3">
      <c r="A2172" s="21">
        <f t="shared" si="908"/>
        <v>48851</v>
      </c>
      <c r="B2172" s="18">
        <f t="shared" si="892"/>
        <v>112.421875</v>
      </c>
      <c r="C2172">
        <f t="shared" si="910"/>
        <v>115</v>
      </c>
      <c r="D2172">
        <f t="shared" ca="1" si="895"/>
        <v>-7.8972222222222221</v>
      </c>
      <c r="E2172">
        <f ca="1">IF(currency="USD",'Future et co'!F2172,IF(currency="EUR",'Future et co'!G2172,FALSE))</f>
        <v>3.6070000000000005E-2</v>
      </c>
      <c r="F2172">
        <f t="shared" ca="1" si="896"/>
        <v>3.6070000000000005E-2</v>
      </c>
      <c r="G2172">
        <f t="shared" ca="1" si="897"/>
        <v>2.0569999999999998E-2</v>
      </c>
      <c r="L2172">
        <f t="shared" ca="1" si="898"/>
        <v>127.8</v>
      </c>
      <c r="M2172">
        <f t="shared" ca="1" si="893"/>
        <v>3.6070000000000005E-2</v>
      </c>
      <c r="R2172">
        <f t="shared" ca="1" si="899"/>
        <v>127.8</v>
      </c>
      <c r="S2172">
        <f t="shared" ca="1" si="894"/>
        <v>3.6070000000000005E-2</v>
      </c>
      <c r="U2172" s="1"/>
      <c r="W2172" t="str">
        <f t="shared" si="911"/>
        <v/>
      </c>
      <c r="Y2172" s="1"/>
      <c r="AA2172">
        <f t="shared" si="912"/>
        <v>0</v>
      </c>
      <c r="AC2172" s="1"/>
      <c r="AE2172">
        <f t="shared" si="913"/>
        <v>0</v>
      </c>
      <c r="AH2172" s="1"/>
      <c r="AI2172" s="17"/>
      <c r="AJ2172" s="25"/>
      <c r="AU2172" s="1">
        <v>42948</v>
      </c>
      <c r="AV2172">
        <v>1.1499999999999999</v>
      </c>
      <c r="AW2172">
        <f t="shared" si="900"/>
        <v>1.15E-2</v>
      </c>
      <c r="AY2172" s="1">
        <v>42949</v>
      </c>
      <c r="AZ2172">
        <v>1.1859999999999999</v>
      </c>
      <c r="BA2172">
        <f t="shared" si="901"/>
        <v>1.1859999999999999E-2</v>
      </c>
      <c r="BC2172" s="1">
        <v>42983</v>
      </c>
      <c r="BD2172">
        <v>1.403</v>
      </c>
      <c r="BE2172">
        <f t="shared" si="902"/>
        <v>1.4030000000000001E-2</v>
      </c>
      <c r="BG2172" s="1">
        <v>42983</v>
      </c>
      <c r="BH2172">
        <v>1.4879</v>
      </c>
      <c r="BI2172">
        <f t="shared" si="903"/>
        <v>1.4879E-2</v>
      </c>
      <c r="BK2172" s="1">
        <v>39693</v>
      </c>
      <c r="BL2172">
        <v>2.6251699999999998</v>
      </c>
      <c r="BM2172">
        <f t="shared" si="909"/>
        <v>2.6251699999999999E-2</v>
      </c>
      <c r="BP2172" s="1">
        <v>42912</v>
      </c>
      <c r="BQ2172">
        <v>204.8904</v>
      </c>
      <c r="BR2172">
        <f t="shared" si="904"/>
        <v>2.0489039999999998</v>
      </c>
      <c r="BT2172" s="1">
        <v>42926</v>
      </c>
      <c r="BU2172">
        <v>-0.33100000000000002</v>
      </c>
      <c r="BV2172">
        <f t="shared" si="905"/>
        <v>-3.31E-3</v>
      </c>
      <c r="BX2172" s="1">
        <v>42926</v>
      </c>
      <c r="BY2172">
        <v>-0.27300000000000002</v>
      </c>
      <c r="BZ2172">
        <f t="shared" si="906"/>
        <v>-2.7300000000000002E-3</v>
      </c>
      <c r="CB2172" s="1">
        <v>42983</v>
      </c>
      <c r="CC2172">
        <v>-0.28999999999999998</v>
      </c>
      <c r="CD2172">
        <f t="shared" si="907"/>
        <v>-2.8999999999999998E-3</v>
      </c>
      <c r="CG2172" s="1"/>
    </row>
    <row r="2173" spans="1:85" x14ac:dyDescent="0.3">
      <c r="A2173" s="21">
        <f t="shared" si="908"/>
        <v>48852</v>
      </c>
      <c r="B2173" s="18">
        <f t="shared" si="892"/>
        <v>112.421875</v>
      </c>
      <c r="C2173">
        <f t="shared" si="910"/>
        <v>115</v>
      </c>
      <c r="D2173">
        <f t="shared" ca="1" si="895"/>
        <v>-7.9</v>
      </c>
      <c r="E2173">
        <f ca="1">IF(currency="USD",'Future et co'!F2173,IF(currency="EUR",'Future et co'!G2173,FALSE))</f>
        <v>3.6070000000000005E-2</v>
      </c>
      <c r="F2173">
        <f t="shared" ca="1" si="896"/>
        <v>3.6070000000000005E-2</v>
      </c>
      <c r="G2173">
        <f t="shared" ca="1" si="897"/>
        <v>2.0569999999999998E-2</v>
      </c>
      <c r="L2173">
        <f t="shared" ca="1" si="898"/>
        <v>127.8</v>
      </c>
      <c r="M2173">
        <f t="shared" ca="1" si="893"/>
        <v>3.6070000000000005E-2</v>
      </c>
      <c r="R2173">
        <f t="shared" ca="1" si="899"/>
        <v>127.8</v>
      </c>
      <c r="S2173">
        <f t="shared" ca="1" si="894"/>
        <v>3.6070000000000005E-2</v>
      </c>
      <c r="U2173" s="1"/>
      <c r="W2173" t="str">
        <f t="shared" si="911"/>
        <v/>
      </c>
      <c r="Y2173" s="1"/>
      <c r="AA2173">
        <f t="shared" si="912"/>
        <v>0</v>
      </c>
      <c r="AC2173" s="1"/>
      <c r="AE2173">
        <f t="shared" si="913"/>
        <v>0</v>
      </c>
      <c r="AH2173" s="1"/>
      <c r="AI2173" s="17"/>
      <c r="AJ2173" s="25"/>
      <c r="AU2173" s="1">
        <v>42947</v>
      </c>
      <c r="AV2173">
        <v>1.1499999999999999</v>
      </c>
      <c r="AW2173">
        <f t="shared" si="900"/>
        <v>1.15E-2</v>
      </c>
      <c r="AY2173" s="1">
        <v>42948</v>
      </c>
      <c r="AZ2173">
        <v>1.1850000000000001</v>
      </c>
      <c r="BA2173">
        <f t="shared" si="901"/>
        <v>1.1850000000000001E-2</v>
      </c>
      <c r="BC2173" s="1">
        <v>42982</v>
      </c>
      <c r="BD2173">
        <v>1.411</v>
      </c>
      <c r="BE2173">
        <f t="shared" si="902"/>
        <v>1.4110000000000001E-2</v>
      </c>
      <c r="BG2173" s="1">
        <v>42982</v>
      </c>
      <c r="BH2173">
        <v>1.512</v>
      </c>
      <c r="BI2173">
        <f t="shared" si="903"/>
        <v>1.512E-2</v>
      </c>
      <c r="BK2173" s="1">
        <v>39694</v>
      </c>
      <c r="BL2173">
        <v>2.6280600000000001</v>
      </c>
      <c r="BM2173">
        <f t="shared" si="909"/>
        <v>2.6280600000000001E-2</v>
      </c>
      <c r="BP2173" s="1">
        <v>42909</v>
      </c>
      <c r="BQ2173">
        <v>204.80359999999999</v>
      </c>
      <c r="BR2173">
        <f t="shared" si="904"/>
        <v>2.0480359999999997</v>
      </c>
      <c r="BT2173" s="1">
        <v>42923</v>
      </c>
      <c r="BU2173">
        <v>-0.33100000000000002</v>
      </c>
      <c r="BV2173">
        <f t="shared" si="905"/>
        <v>-3.31E-3</v>
      </c>
      <c r="BX2173" s="1">
        <v>42923</v>
      </c>
      <c r="BY2173">
        <v>-0.27200000000000002</v>
      </c>
      <c r="BZ2173">
        <f t="shared" si="906"/>
        <v>-2.7200000000000002E-3</v>
      </c>
      <c r="CB2173" s="1">
        <v>42982</v>
      </c>
      <c r="CC2173">
        <v>-0.28000000000000003</v>
      </c>
      <c r="CD2173">
        <f t="shared" si="907"/>
        <v>-2.8000000000000004E-3</v>
      </c>
      <c r="CG2173" s="1"/>
    </row>
    <row r="2174" spans="1:85" x14ac:dyDescent="0.3">
      <c r="A2174" s="21">
        <f t="shared" si="908"/>
        <v>48855</v>
      </c>
      <c r="B2174" s="18">
        <f t="shared" si="892"/>
        <v>112.421875</v>
      </c>
      <c r="C2174">
        <f t="shared" si="910"/>
        <v>115</v>
      </c>
      <c r="D2174">
        <f t="shared" ca="1" si="895"/>
        <v>-7.9083333333333332</v>
      </c>
      <c r="E2174">
        <f ca="1">IF(currency="USD",'Future et co'!F2174,IF(currency="EUR",'Future et co'!G2174,FALSE))</f>
        <v>3.6070000000000005E-2</v>
      </c>
      <c r="F2174">
        <f t="shared" ca="1" si="896"/>
        <v>3.6070000000000005E-2</v>
      </c>
      <c r="G2174">
        <f t="shared" ca="1" si="897"/>
        <v>2.0569999999999998E-2</v>
      </c>
      <c r="L2174">
        <f t="shared" ca="1" si="898"/>
        <v>127.8</v>
      </c>
      <c r="M2174">
        <f t="shared" ca="1" si="893"/>
        <v>3.6070000000000005E-2</v>
      </c>
      <c r="R2174">
        <f t="shared" ca="1" si="899"/>
        <v>127.8</v>
      </c>
      <c r="S2174">
        <f t="shared" ca="1" si="894"/>
        <v>3.6070000000000005E-2</v>
      </c>
      <c r="U2174" s="1"/>
      <c r="W2174" t="str">
        <f t="shared" si="911"/>
        <v/>
      </c>
      <c r="Y2174" s="1"/>
      <c r="AA2174">
        <f t="shared" si="912"/>
        <v>0</v>
      </c>
      <c r="AC2174" s="1"/>
      <c r="AE2174">
        <f t="shared" si="913"/>
        <v>0</v>
      </c>
      <c r="AH2174" s="1"/>
      <c r="AI2174" s="17"/>
      <c r="AJ2174" s="25"/>
      <c r="AU2174" s="1">
        <v>42944</v>
      </c>
      <c r="AV2174">
        <v>1.1499999999999999</v>
      </c>
      <c r="AW2174">
        <f t="shared" si="900"/>
        <v>1.15E-2</v>
      </c>
      <c r="AY2174" s="1">
        <v>42947</v>
      </c>
      <c r="AZ2174">
        <v>1.1839999999999999</v>
      </c>
      <c r="BA2174">
        <f t="shared" si="901"/>
        <v>1.184E-2</v>
      </c>
      <c r="BC2174" s="1">
        <v>42979</v>
      </c>
      <c r="BD2174">
        <v>1.419</v>
      </c>
      <c r="BE2174">
        <f t="shared" si="902"/>
        <v>1.4190000000000001E-2</v>
      </c>
      <c r="BG2174" s="1">
        <v>42979</v>
      </c>
      <c r="BH2174">
        <v>1.5229999999999999</v>
      </c>
      <c r="BI2174">
        <f t="shared" si="903"/>
        <v>1.5229999999999999E-2</v>
      </c>
      <c r="BK2174" s="1">
        <v>39695</v>
      </c>
      <c r="BL2174">
        <v>2.7107800000000002</v>
      </c>
      <c r="BM2174">
        <f t="shared" si="909"/>
        <v>2.7107800000000001E-2</v>
      </c>
      <c r="BP2174" s="1">
        <v>42908</v>
      </c>
      <c r="BQ2174">
        <v>204.82839999999999</v>
      </c>
      <c r="BR2174">
        <f t="shared" si="904"/>
        <v>2.0482839999999998</v>
      </c>
      <c r="BT2174" s="1">
        <v>42922</v>
      </c>
      <c r="BU2174">
        <v>-0.33</v>
      </c>
      <c r="BV2174">
        <f t="shared" si="905"/>
        <v>-3.3E-3</v>
      </c>
      <c r="BX2174" s="1">
        <v>42922</v>
      </c>
      <c r="BY2174">
        <v>-0.27300000000000002</v>
      </c>
      <c r="BZ2174">
        <f t="shared" si="906"/>
        <v>-2.7300000000000002E-3</v>
      </c>
      <c r="CB2174" s="1">
        <v>42979</v>
      </c>
      <c r="CC2174">
        <v>-0.28000000000000003</v>
      </c>
      <c r="CD2174">
        <f t="shared" si="907"/>
        <v>-2.8000000000000004E-3</v>
      </c>
      <c r="CG2174" s="1"/>
    </row>
    <row r="2175" spans="1:85" x14ac:dyDescent="0.3">
      <c r="A2175" s="21">
        <f t="shared" si="908"/>
        <v>48856</v>
      </c>
      <c r="B2175" s="18">
        <f t="shared" si="892"/>
        <v>112.421875</v>
      </c>
      <c r="C2175">
        <f t="shared" si="910"/>
        <v>115</v>
      </c>
      <c r="D2175">
        <f t="shared" ca="1" si="895"/>
        <v>-7.9111111111111114</v>
      </c>
      <c r="E2175">
        <f ca="1">IF(currency="USD",'Future et co'!F2175,IF(currency="EUR",'Future et co'!G2175,FALSE))</f>
        <v>3.6070000000000005E-2</v>
      </c>
      <c r="F2175">
        <f t="shared" ca="1" si="896"/>
        <v>3.6070000000000005E-2</v>
      </c>
      <c r="G2175">
        <f t="shared" ca="1" si="897"/>
        <v>2.0569999999999998E-2</v>
      </c>
      <c r="L2175">
        <f t="shared" ca="1" si="898"/>
        <v>127.8</v>
      </c>
      <c r="M2175">
        <f t="shared" ca="1" si="893"/>
        <v>3.6070000000000005E-2</v>
      </c>
      <c r="R2175">
        <f t="shared" ca="1" si="899"/>
        <v>127.8</v>
      </c>
      <c r="S2175">
        <f t="shared" ca="1" si="894"/>
        <v>3.6070000000000005E-2</v>
      </c>
      <c r="U2175" s="1"/>
      <c r="W2175" t="str">
        <f t="shared" si="911"/>
        <v/>
      </c>
      <c r="Y2175" s="1"/>
      <c r="AA2175">
        <f t="shared" si="912"/>
        <v>0</v>
      </c>
      <c r="AC2175" s="1"/>
      <c r="AE2175">
        <f t="shared" si="913"/>
        <v>0</v>
      </c>
      <c r="AH2175" s="1"/>
      <c r="AI2175" s="17"/>
      <c r="AJ2175" s="25"/>
      <c r="AU2175" s="1">
        <v>42943</v>
      </c>
      <c r="AV2175">
        <v>1.1519999999999999</v>
      </c>
      <c r="AW2175">
        <f t="shared" si="900"/>
        <v>1.1519999999999999E-2</v>
      </c>
      <c r="AY2175" s="1">
        <v>42944</v>
      </c>
      <c r="AZ2175">
        <v>1.1819999999999999</v>
      </c>
      <c r="BA2175">
        <f t="shared" si="901"/>
        <v>1.1819999999999999E-2</v>
      </c>
      <c r="BC2175" s="1">
        <v>42978</v>
      </c>
      <c r="BD2175">
        <v>1.413</v>
      </c>
      <c r="BE2175">
        <f t="shared" si="902"/>
        <v>1.413E-2</v>
      </c>
      <c r="BG2175" s="1">
        <v>42978</v>
      </c>
      <c r="BH2175">
        <v>1.5129999999999999</v>
      </c>
      <c r="BI2175">
        <f t="shared" si="903"/>
        <v>1.5129999999999999E-2</v>
      </c>
      <c r="BK2175" s="1">
        <v>39696</v>
      </c>
      <c r="BL2175">
        <v>2.6963900000000001</v>
      </c>
      <c r="BM2175">
        <f t="shared" si="909"/>
        <v>2.6963899999999999E-2</v>
      </c>
      <c r="BP2175" s="1">
        <v>42907</v>
      </c>
      <c r="BQ2175">
        <v>204.67949999999999</v>
      </c>
      <c r="BR2175">
        <f t="shared" si="904"/>
        <v>2.0467949999999999</v>
      </c>
      <c r="BT2175" s="1">
        <v>42921</v>
      </c>
      <c r="BU2175">
        <v>-0.33100000000000002</v>
      </c>
      <c r="BV2175">
        <f t="shared" si="905"/>
        <v>-3.31E-3</v>
      </c>
      <c r="BX2175" s="1">
        <v>42921</v>
      </c>
      <c r="BY2175">
        <v>-0.27400000000000002</v>
      </c>
      <c r="BZ2175">
        <f t="shared" si="906"/>
        <v>-2.7400000000000002E-3</v>
      </c>
      <c r="CB2175" s="1">
        <v>42978</v>
      </c>
      <c r="CC2175">
        <v>-0.28000000000000003</v>
      </c>
      <c r="CD2175">
        <f t="shared" si="907"/>
        <v>-2.8000000000000004E-3</v>
      </c>
      <c r="CG2175" s="1"/>
    </row>
    <row r="2176" spans="1:85" x14ac:dyDescent="0.3">
      <c r="A2176" s="21">
        <f t="shared" si="908"/>
        <v>48857</v>
      </c>
      <c r="B2176" s="18">
        <f t="shared" si="892"/>
        <v>112.421875</v>
      </c>
      <c r="C2176">
        <f t="shared" si="910"/>
        <v>115</v>
      </c>
      <c r="D2176">
        <f t="shared" ca="1" si="895"/>
        <v>-7.9138888888888888</v>
      </c>
      <c r="E2176">
        <f ca="1">IF(currency="USD",'Future et co'!F2176,IF(currency="EUR",'Future et co'!G2176,FALSE))</f>
        <v>3.6070000000000005E-2</v>
      </c>
      <c r="F2176">
        <f t="shared" ca="1" si="896"/>
        <v>3.6070000000000005E-2</v>
      </c>
      <c r="G2176">
        <f t="shared" ca="1" si="897"/>
        <v>2.0569999999999998E-2</v>
      </c>
      <c r="L2176">
        <f t="shared" ca="1" si="898"/>
        <v>127.8</v>
      </c>
      <c r="M2176">
        <f t="shared" ca="1" si="893"/>
        <v>3.6070000000000005E-2</v>
      </c>
      <c r="R2176">
        <f t="shared" ca="1" si="899"/>
        <v>127.8</v>
      </c>
      <c r="S2176">
        <f t="shared" ca="1" si="894"/>
        <v>3.6070000000000005E-2</v>
      </c>
      <c r="U2176" s="1"/>
      <c r="W2176" t="str">
        <f t="shared" si="911"/>
        <v/>
      </c>
      <c r="Y2176" s="1"/>
      <c r="AA2176">
        <f t="shared" si="912"/>
        <v>0</v>
      </c>
      <c r="AC2176" s="1"/>
      <c r="AE2176">
        <f t="shared" si="913"/>
        <v>0</v>
      </c>
      <c r="AH2176" s="1"/>
      <c r="AI2176" s="17"/>
      <c r="AJ2176" s="25"/>
      <c r="AU2176" s="1">
        <v>42942</v>
      </c>
      <c r="AV2176">
        <v>1.153</v>
      </c>
      <c r="AW2176">
        <f t="shared" si="900"/>
        <v>1.153E-2</v>
      </c>
      <c r="AY2176" s="1">
        <v>42943</v>
      </c>
      <c r="AZ2176">
        <v>1.1830000000000001</v>
      </c>
      <c r="BA2176">
        <f t="shared" si="901"/>
        <v>1.183E-2</v>
      </c>
      <c r="BC2176" s="1">
        <v>42977</v>
      </c>
      <c r="BD2176">
        <v>1.419</v>
      </c>
      <c r="BE2176">
        <f t="shared" si="902"/>
        <v>1.4190000000000001E-2</v>
      </c>
      <c r="BG2176" s="1">
        <v>42977</v>
      </c>
      <c r="BH2176">
        <v>1.512</v>
      </c>
      <c r="BI2176">
        <f t="shared" si="903"/>
        <v>1.512E-2</v>
      </c>
      <c r="BK2176" s="1">
        <v>39699</v>
      </c>
      <c r="BL2176">
        <v>2.6253600000000001</v>
      </c>
      <c r="BM2176">
        <f t="shared" si="909"/>
        <v>2.6253600000000002E-2</v>
      </c>
      <c r="BP2176" s="1">
        <v>42906</v>
      </c>
      <c r="BQ2176">
        <v>204.61750000000001</v>
      </c>
      <c r="BR2176">
        <f t="shared" si="904"/>
        <v>2.0461749999999999</v>
      </c>
      <c r="BT2176" s="1">
        <v>42920</v>
      </c>
      <c r="BU2176">
        <v>-0.32900000000000001</v>
      </c>
      <c r="BV2176">
        <f t="shared" si="905"/>
        <v>-3.29E-3</v>
      </c>
      <c r="BX2176" s="1">
        <v>42920</v>
      </c>
      <c r="BY2176">
        <v>-0.27200000000000002</v>
      </c>
      <c r="BZ2176">
        <f t="shared" si="906"/>
        <v>-2.7200000000000002E-3</v>
      </c>
      <c r="CB2176" s="1">
        <v>42977</v>
      </c>
      <c r="CC2176">
        <v>-0.28000000000000003</v>
      </c>
      <c r="CD2176">
        <f t="shared" si="907"/>
        <v>-2.8000000000000004E-3</v>
      </c>
      <c r="CG2176" s="1"/>
    </row>
    <row r="2177" spans="1:85" x14ac:dyDescent="0.3">
      <c r="A2177" s="21">
        <f t="shared" si="908"/>
        <v>48858</v>
      </c>
      <c r="B2177" s="18">
        <f t="shared" si="892"/>
        <v>112.421875</v>
      </c>
      <c r="C2177">
        <f t="shared" si="910"/>
        <v>115</v>
      </c>
      <c r="D2177">
        <f t="shared" ca="1" si="895"/>
        <v>-7.916666666666667</v>
      </c>
      <c r="E2177">
        <f ca="1">IF(currency="USD",'Future et co'!F2177,IF(currency="EUR",'Future et co'!G2177,FALSE))</f>
        <v>3.6070000000000005E-2</v>
      </c>
      <c r="F2177">
        <f t="shared" ca="1" si="896"/>
        <v>3.6070000000000005E-2</v>
      </c>
      <c r="G2177">
        <f t="shared" ca="1" si="897"/>
        <v>2.0569999999999998E-2</v>
      </c>
      <c r="L2177">
        <f t="shared" ca="1" si="898"/>
        <v>127.8</v>
      </c>
      <c r="M2177">
        <f t="shared" ca="1" si="893"/>
        <v>3.6070000000000005E-2</v>
      </c>
      <c r="R2177">
        <f t="shared" ca="1" si="899"/>
        <v>127.8</v>
      </c>
      <c r="S2177">
        <f t="shared" ca="1" si="894"/>
        <v>3.6070000000000005E-2</v>
      </c>
      <c r="U2177" s="1"/>
      <c r="W2177" t="str">
        <f t="shared" si="911"/>
        <v/>
      </c>
      <c r="Y2177" s="1"/>
      <c r="AA2177">
        <f t="shared" si="912"/>
        <v>0</v>
      </c>
      <c r="AC2177" s="1"/>
      <c r="AE2177">
        <f t="shared" si="913"/>
        <v>0</v>
      </c>
      <c r="AH2177" s="1"/>
      <c r="AI2177" s="17"/>
      <c r="AJ2177" s="25"/>
      <c r="AU2177" s="1">
        <v>42941</v>
      </c>
      <c r="AV2177">
        <v>1.157</v>
      </c>
      <c r="AW2177">
        <f t="shared" si="900"/>
        <v>1.157E-2</v>
      </c>
      <c r="AY2177" s="1">
        <v>42942</v>
      </c>
      <c r="AZ2177">
        <v>1.1839999999999999</v>
      </c>
      <c r="BA2177">
        <f t="shared" si="901"/>
        <v>1.184E-2</v>
      </c>
      <c r="BC2177" s="1">
        <v>42976</v>
      </c>
      <c r="BD2177">
        <v>1.4139999999999999</v>
      </c>
      <c r="BE2177">
        <f t="shared" si="902"/>
        <v>1.414E-2</v>
      </c>
      <c r="BG2177" s="1">
        <v>42976</v>
      </c>
      <c r="BH2177">
        <v>1.5039</v>
      </c>
      <c r="BI2177">
        <f t="shared" si="903"/>
        <v>1.5039E-2</v>
      </c>
      <c r="BK2177" s="1">
        <v>39700</v>
      </c>
      <c r="BL2177">
        <v>2.7230699999999999</v>
      </c>
      <c r="BM2177">
        <f t="shared" si="909"/>
        <v>2.72307E-2</v>
      </c>
      <c r="BP2177" s="1">
        <v>42905</v>
      </c>
      <c r="BQ2177">
        <v>204.2825</v>
      </c>
      <c r="BR2177">
        <f t="shared" si="904"/>
        <v>2.0428250000000001</v>
      </c>
      <c r="BT2177" s="1">
        <v>42919</v>
      </c>
      <c r="BU2177">
        <v>-0.33100000000000002</v>
      </c>
      <c r="BV2177">
        <f t="shared" si="905"/>
        <v>-3.31E-3</v>
      </c>
      <c r="BX2177" s="1">
        <v>42919</v>
      </c>
      <c r="BY2177">
        <v>-0.27100000000000002</v>
      </c>
      <c r="BZ2177">
        <f t="shared" si="906"/>
        <v>-2.7100000000000002E-3</v>
      </c>
      <c r="CB2177" s="1">
        <v>42976</v>
      </c>
      <c r="CC2177">
        <v>-0.27</v>
      </c>
      <c r="CD2177">
        <f t="shared" si="907"/>
        <v>-2.7000000000000001E-3</v>
      </c>
      <c r="CG2177" s="1"/>
    </row>
    <row r="2178" spans="1:85" x14ac:dyDescent="0.3">
      <c r="A2178" s="21">
        <f t="shared" si="908"/>
        <v>48859</v>
      </c>
      <c r="B2178" s="18">
        <f t="shared" si="892"/>
        <v>112.421875</v>
      </c>
      <c r="C2178">
        <f t="shared" si="910"/>
        <v>115</v>
      </c>
      <c r="D2178">
        <f t="shared" ca="1" si="895"/>
        <v>-7.9194444444444443</v>
      </c>
      <c r="E2178">
        <f ca="1">IF(currency="USD",'Future et co'!F2178,IF(currency="EUR",'Future et co'!G2178,FALSE))</f>
        <v>3.6070000000000005E-2</v>
      </c>
      <c r="F2178">
        <f t="shared" ca="1" si="896"/>
        <v>3.6070000000000005E-2</v>
      </c>
      <c r="G2178">
        <f t="shared" ca="1" si="897"/>
        <v>2.0569999999999998E-2</v>
      </c>
      <c r="L2178">
        <f t="shared" ca="1" si="898"/>
        <v>127.8</v>
      </c>
      <c r="M2178">
        <f t="shared" ca="1" si="893"/>
        <v>3.6070000000000005E-2</v>
      </c>
      <c r="R2178">
        <f t="shared" ca="1" si="899"/>
        <v>127.8</v>
      </c>
      <c r="S2178">
        <f t="shared" ca="1" si="894"/>
        <v>3.6070000000000005E-2</v>
      </c>
      <c r="U2178" s="1"/>
      <c r="W2178" t="str">
        <f t="shared" si="911"/>
        <v/>
      </c>
      <c r="Y2178" s="1"/>
      <c r="AA2178">
        <f t="shared" si="912"/>
        <v>0</v>
      </c>
      <c r="AC2178" s="1"/>
      <c r="AE2178">
        <f t="shared" si="913"/>
        <v>0</v>
      </c>
      <c r="AH2178" s="1"/>
      <c r="AI2178" s="17"/>
      <c r="AJ2178" s="25"/>
      <c r="AU2178" s="1">
        <v>42940</v>
      </c>
      <c r="AV2178">
        <v>1.1579999999999999</v>
      </c>
      <c r="AW2178">
        <f t="shared" si="900"/>
        <v>1.158E-2</v>
      </c>
      <c r="AY2178" s="1">
        <v>42941</v>
      </c>
      <c r="AZ2178">
        <v>1.194</v>
      </c>
      <c r="BA2178">
        <f t="shared" si="901"/>
        <v>1.1939999999999999E-2</v>
      </c>
      <c r="BC2178" s="1">
        <v>42975</v>
      </c>
      <c r="BD2178">
        <v>1.4219999999999999</v>
      </c>
      <c r="BE2178">
        <f t="shared" si="902"/>
        <v>1.422E-2</v>
      </c>
      <c r="BG2178" s="1">
        <v>42975</v>
      </c>
      <c r="BH2178">
        <v>1.5129999999999999</v>
      </c>
      <c r="BI2178">
        <f t="shared" si="903"/>
        <v>1.5129999999999999E-2</v>
      </c>
      <c r="BK2178" s="1">
        <v>39701</v>
      </c>
      <c r="BL2178">
        <v>2.7023999999999999</v>
      </c>
      <c r="BM2178">
        <f t="shared" si="909"/>
        <v>2.7023999999999999E-2</v>
      </c>
      <c r="BP2178" s="1">
        <v>42902</v>
      </c>
      <c r="BQ2178">
        <v>204.3818</v>
      </c>
      <c r="BR2178">
        <f t="shared" si="904"/>
        <v>2.0438179999999999</v>
      </c>
      <c r="BT2178" s="1">
        <v>42916</v>
      </c>
      <c r="BU2178">
        <v>-0.33100000000000002</v>
      </c>
      <c r="BV2178">
        <f t="shared" si="905"/>
        <v>-3.31E-3</v>
      </c>
      <c r="BX2178" s="1">
        <v>42916</v>
      </c>
      <c r="BY2178">
        <v>-0.27100000000000002</v>
      </c>
      <c r="BZ2178">
        <f t="shared" si="906"/>
        <v>-2.7100000000000002E-3</v>
      </c>
      <c r="CB2178" s="1">
        <v>42975</v>
      </c>
      <c r="CC2178">
        <v>-0.28000000000000003</v>
      </c>
      <c r="CD2178">
        <f t="shared" si="907"/>
        <v>-2.8000000000000004E-3</v>
      </c>
      <c r="CG2178" s="1"/>
    </row>
    <row r="2179" spans="1:85" x14ac:dyDescent="0.3">
      <c r="A2179" s="21">
        <f t="shared" si="908"/>
        <v>48862</v>
      </c>
      <c r="B2179" s="18">
        <f t="shared" si="892"/>
        <v>112.421875</v>
      </c>
      <c r="C2179">
        <f t="shared" si="910"/>
        <v>115</v>
      </c>
      <c r="D2179">
        <f t="shared" ca="1" si="895"/>
        <v>-7.927777777777778</v>
      </c>
      <c r="E2179">
        <f ca="1">IF(currency="USD",'Future et co'!F2179,IF(currency="EUR",'Future et co'!G2179,FALSE))</f>
        <v>3.6070000000000005E-2</v>
      </c>
      <c r="F2179">
        <f t="shared" ca="1" si="896"/>
        <v>3.6070000000000005E-2</v>
      </c>
      <c r="G2179">
        <f t="shared" ca="1" si="897"/>
        <v>2.0569999999999998E-2</v>
      </c>
      <c r="L2179">
        <f t="shared" ca="1" si="898"/>
        <v>127.8</v>
      </c>
      <c r="M2179">
        <f t="shared" ca="1" si="893"/>
        <v>3.6070000000000005E-2</v>
      </c>
      <c r="R2179">
        <f t="shared" ca="1" si="899"/>
        <v>127.8</v>
      </c>
      <c r="S2179">
        <f t="shared" ca="1" si="894"/>
        <v>3.6070000000000005E-2</v>
      </c>
      <c r="U2179" s="1"/>
      <c r="W2179" t="str">
        <f t="shared" si="911"/>
        <v/>
      </c>
      <c r="Y2179" s="1"/>
      <c r="AA2179">
        <f t="shared" si="912"/>
        <v>0</v>
      </c>
      <c r="AC2179" s="1"/>
      <c r="AE2179">
        <f t="shared" si="913"/>
        <v>0</v>
      </c>
      <c r="AH2179" s="1"/>
      <c r="AI2179" s="17"/>
      <c r="AJ2179" s="25"/>
      <c r="AU2179" s="1">
        <v>42937</v>
      </c>
      <c r="AV2179">
        <v>1.1599999999999999</v>
      </c>
      <c r="AW2179">
        <f t="shared" si="900"/>
        <v>1.1599999999999999E-2</v>
      </c>
      <c r="AY2179" s="1">
        <v>42940</v>
      </c>
      <c r="AZ2179">
        <v>1.1910000000000001</v>
      </c>
      <c r="BA2179">
        <f t="shared" si="901"/>
        <v>1.191E-2</v>
      </c>
      <c r="BC2179" s="1">
        <v>42972</v>
      </c>
      <c r="BD2179">
        <v>1.427</v>
      </c>
      <c r="BE2179">
        <f t="shared" si="902"/>
        <v>1.427E-2</v>
      </c>
      <c r="BG2179" s="1">
        <v>42972</v>
      </c>
      <c r="BH2179">
        <v>1.5469999999999999</v>
      </c>
      <c r="BI2179">
        <f t="shared" si="903"/>
        <v>1.5469999999999999E-2</v>
      </c>
      <c r="BK2179" s="1">
        <v>39702</v>
      </c>
      <c r="BL2179">
        <v>2.6660499999999998</v>
      </c>
      <c r="BM2179">
        <f t="shared" si="909"/>
        <v>2.6660499999999997E-2</v>
      </c>
      <c r="BP2179" s="1">
        <v>42901</v>
      </c>
      <c r="BQ2179">
        <v>204.2081</v>
      </c>
      <c r="BR2179">
        <f t="shared" si="904"/>
        <v>2.042081</v>
      </c>
      <c r="BT2179" s="1">
        <v>42915</v>
      </c>
      <c r="BU2179">
        <v>-0.33100000000000002</v>
      </c>
      <c r="BV2179">
        <f t="shared" si="905"/>
        <v>-3.31E-3</v>
      </c>
      <c r="BX2179" s="1">
        <v>42915</v>
      </c>
      <c r="BY2179">
        <v>-0.27</v>
      </c>
      <c r="BZ2179">
        <f t="shared" si="906"/>
        <v>-2.7000000000000001E-3</v>
      </c>
      <c r="CB2179" s="1">
        <v>42972</v>
      </c>
      <c r="CC2179">
        <v>-0.28000000000000003</v>
      </c>
      <c r="CD2179">
        <f t="shared" si="907"/>
        <v>-2.8000000000000004E-3</v>
      </c>
      <c r="CG2179" s="1"/>
    </row>
    <row r="2180" spans="1:85" x14ac:dyDescent="0.3">
      <c r="A2180" s="21">
        <f t="shared" si="908"/>
        <v>48863</v>
      </c>
      <c r="B2180" s="18">
        <f t="shared" si="892"/>
        <v>112.421875</v>
      </c>
      <c r="C2180">
        <f t="shared" si="910"/>
        <v>115</v>
      </c>
      <c r="D2180">
        <f t="shared" ca="1" si="895"/>
        <v>-7.9305555555555554</v>
      </c>
      <c r="E2180">
        <f ca="1">IF(currency="USD",'Future et co'!F2180,IF(currency="EUR",'Future et co'!G2180,FALSE))</f>
        <v>3.6070000000000005E-2</v>
      </c>
      <c r="F2180">
        <f t="shared" ca="1" si="896"/>
        <v>3.6070000000000005E-2</v>
      </c>
      <c r="G2180">
        <f t="shared" ca="1" si="897"/>
        <v>2.0569999999999998E-2</v>
      </c>
      <c r="L2180">
        <f t="shared" ca="1" si="898"/>
        <v>127.8</v>
      </c>
      <c r="M2180">
        <f t="shared" ca="1" si="893"/>
        <v>3.6070000000000005E-2</v>
      </c>
      <c r="R2180">
        <f t="shared" ca="1" si="899"/>
        <v>127.8</v>
      </c>
      <c r="S2180">
        <f t="shared" ca="1" si="894"/>
        <v>3.6070000000000005E-2</v>
      </c>
      <c r="U2180" s="1"/>
      <c r="W2180" t="str">
        <f t="shared" si="911"/>
        <v/>
      </c>
      <c r="Y2180" s="1"/>
      <c r="AA2180">
        <f t="shared" si="912"/>
        <v>0</v>
      </c>
      <c r="AC2180" s="1"/>
      <c r="AE2180">
        <f t="shared" si="913"/>
        <v>0</v>
      </c>
      <c r="AH2180" s="1"/>
      <c r="AI2180" s="17"/>
      <c r="AJ2180" s="25"/>
      <c r="AU2180" s="1">
        <v>42936</v>
      </c>
      <c r="AV2180">
        <v>1.1539999999999999</v>
      </c>
      <c r="AW2180">
        <f t="shared" si="900"/>
        <v>1.154E-2</v>
      </c>
      <c r="AY2180" s="1">
        <v>42937</v>
      </c>
      <c r="AZ2180">
        <v>1.1830000000000001</v>
      </c>
      <c r="BA2180">
        <f t="shared" si="901"/>
        <v>1.183E-2</v>
      </c>
      <c r="BC2180" s="1">
        <v>42971</v>
      </c>
      <c r="BD2180">
        <v>1.4379999999999999</v>
      </c>
      <c r="BE2180">
        <f t="shared" si="902"/>
        <v>1.4379999999999999E-2</v>
      </c>
      <c r="BG2180" s="1">
        <v>42971</v>
      </c>
      <c r="BH2180">
        <v>1.5429999999999999</v>
      </c>
      <c r="BI2180">
        <f t="shared" si="903"/>
        <v>1.5429999999999999E-2</v>
      </c>
      <c r="BK2180" s="1">
        <v>39703</v>
      </c>
      <c r="BL2180">
        <v>2.6601499999999998</v>
      </c>
      <c r="BM2180">
        <f t="shared" si="909"/>
        <v>2.6601499999999997E-2</v>
      </c>
      <c r="BP2180" s="1">
        <v>42900</v>
      </c>
      <c r="BQ2180">
        <v>205.28749999999999</v>
      </c>
      <c r="BR2180">
        <f t="shared" si="904"/>
        <v>2.0528749999999998</v>
      </c>
      <c r="BT2180" s="1">
        <v>42914</v>
      </c>
      <c r="BU2180">
        <v>-0.33100000000000002</v>
      </c>
      <c r="BV2180">
        <f t="shared" si="905"/>
        <v>-3.31E-3</v>
      </c>
      <c r="BX2180" s="1">
        <v>42914</v>
      </c>
      <c r="BY2180">
        <v>-0.27100000000000002</v>
      </c>
      <c r="BZ2180">
        <f t="shared" si="906"/>
        <v>-2.7100000000000002E-3</v>
      </c>
      <c r="CB2180" s="1">
        <v>42971</v>
      </c>
      <c r="CC2180">
        <v>-0.28000000000000003</v>
      </c>
      <c r="CD2180">
        <f t="shared" si="907"/>
        <v>-2.8000000000000004E-3</v>
      </c>
      <c r="CG2180" s="1"/>
    </row>
    <row r="2181" spans="1:85" x14ac:dyDescent="0.3">
      <c r="A2181" s="21">
        <f t="shared" si="908"/>
        <v>48864</v>
      </c>
      <c r="B2181" s="18">
        <f t="shared" si="892"/>
        <v>112.421875</v>
      </c>
      <c r="C2181">
        <f t="shared" si="910"/>
        <v>115</v>
      </c>
      <c r="D2181">
        <f t="shared" ca="1" si="895"/>
        <v>-7.9333333333333336</v>
      </c>
      <c r="E2181">
        <f ca="1">IF(currency="USD",'Future et co'!F2181,IF(currency="EUR",'Future et co'!G2181,FALSE))</f>
        <v>3.6070000000000005E-2</v>
      </c>
      <c r="F2181">
        <f t="shared" ca="1" si="896"/>
        <v>3.6070000000000005E-2</v>
      </c>
      <c r="G2181">
        <f t="shared" ca="1" si="897"/>
        <v>2.0569999999999998E-2</v>
      </c>
      <c r="L2181">
        <f t="shared" ca="1" si="898"/>
        <v>127.8</v>
      </c>
      <c r="M2181">
        <f t="shared" ca="1" si="893"/>
        <v>3.6070000000000005E-2</v>
      </c>
      <c r="R2181">
        <f t="shared" ca="1" si="899"/>
        <v>127.8</v>
      </c>
      <c r="S2181">
        <f t="shared" ca="1" si="894"/>
        <v>3.6070000000000005E-2</v>
      </c>
      <c r="U2181" s="1"/>
      <c r="W2181" t="str">
        <f t="shared" si="911"/>
        <v/>
      </c>
      <c r="Y2181" s="1"/>
      <c r="AA2181">
        <f t="shared" si="912"/>
        <v>0</v>
      </c>
      <c r="AC2181" s="1"/>
      <c r="AE2181">
        <f t="shared" si="913"/>
        <v>0</v>
      </c>
      <c r="AH2181" s="1"/>
      <c r="AI2181" s="17"/>
      <c r="AJ2181" s="25"/>
      <c r="AU2181" s="1">
        <v>42935</v>
      </c>
      <c r="AV2181">
        <v>1.1559999999999999</v>
      </c>
      <c r="AW2181">
        <f t="shared" si="900"/>
        <v>1.1559999999999999E-2</v>
      </c>
      <c r="AY2181" s="1">
        <v>42936</v>
      </c>
      <c r="AZ2181">
        <v>1.1850000000000001</v>
      </c>
      <c r="BA2181">
        <f t="shared" si="901"/>
        <v>1.1850000000000001E-2</v>
      </c>
      <c r="BC2181" s="1">
        <v>42970</v>
      </c>
      <c r="BD2181">
        <v>1.421</v>
      </c>
      <c r="BE2181">
        <f t="shared" si="902"/>
        <v>1.421E-2</v>
      </c>
      <c r="BG2181" s="1">
        <v>42970</v>
      </c>
      <c r="BH2181">
        <v>1.532</v>
      </c>
      <c r="BI2181">
        <f t="shared" si="903"/>
        <v>1.532E-2</v>
      </c>
      <c r="BK2181" s="1">
        <v>39706</v>
      </c>
      <c r="BL2181">
        <v>2.7941500000000001</v>
      </c>
      <c r="BM2181">
        <f t="shared" si="909"/>
        <v>2.7941500000000001E-2</v>
      </c>
      <c r="BP2181" s="1">
        <v>42899</v>
      </c>
      <c r="BQ2181">
        <v>204.62989999999999</v>
      </c>
      <c r="BR2181">
        <f t="shared" si="904"/>
        <v>2.0462989999999999</v>
      </c>
      <c r="BT2181" s="1">
        <v>42913</v>
      </c>
      <c r="BU2181">
        <v>-0.33100000000000002</v>
      </c>
      <c r="BV2181">
        <f t="shared" si="905"/>
        <v>-3.31E-3</v>
      </c>
      <c r="BX2181" s="1">
        <v>42913</v>
      </c>
      <c r="BY2181">
        <v>-0.27300000000000002</v>
      </c>
      <c r="BZ2181">
        <f t="shared" si="906"/>
        <v>-2.7300000000000002E-3</v>
      </c>
      <c r="CB2181" s="1">
        <v>42970</v>
      </c>
      <c r="CC2181">
        <v>-0.28000000000000003</v>
      </c>
      <c r="CD2181">
        <f t="shared" si="907"/>
        <v>-2.8000000000000004E-3</v>
      </c>
      <c r="CG2181" s="1"/>
    </row>
    <row r="2182" spans="1:85" x14ac:dyDescent="0.3">
      <c r="A2182" s="21">
        <f t="shared" si="908"/>
        <v>48865</v>
      </c>
      <c r="B2182" s="18">
        <f t="shared" si="892"/>
        <v>112.421875</v>
      </c>
      <c r="C2182">
        <f t="shared" si="910"/>
        <v>115</v>
      </c>
      <c r="D2182">
        <f t="shared" ca="1" si="895"/>
        <v>-7.9361111111111109</v>
      </c>
      <c r="E2182">
        <f ca="1">IF(currency="USD",'Future et co'!F2182,IF(currency="EUR",'Future et co'!G2182,FALSE))</f>
        <v>3.6070000000000005E-2</v>
      </c>
      <c r="F2182">
        <f t="shared" ca="1" si="896"/>
        <v>3.6070000000000005E-2</v>
      </c>
      <c r="G2182">
        <f t="shared" ca="1" si="897"/>
        <v>2.0569999999999998E-2</v>
      </c>
      <c r="L2182">
        <f t="shared" ca="1" si="898"/>
        <v>127.8</v>
      </c>
      <c r="M2182">
        <f t="shared" ca="1" si="893"/>
        <v>3.6070000000000005E-2</v>
      </c>
      <c r="R2182">
        <f t="shared" ca="1" si="899"/>
        <v>127.8</v>
      </c>
      <c r="S2182">
        <f t="shared" ca="1" si="894"/>
        <v>3.6070000000000005E-2</v>
      </c>
      <c r="U2182" s="1"/>
      <c r="W2182" t="str">
        <f t="shared" si="911"/>
        <v/>
      </c>
      <c r="Y2182" s="1"/>
      <c r="AA2182">
        <f t="shared" si="912"/>
        <v>0</v>
      </c>
      <c r="AC2182" s="1"/>
      <c r="AE2182">
        <f t="shared" si="913"/>
        <v>0</v>
      </c>
      <c r="AH2182" s="1"/>
      <c r="AI2182" s="17"/>
      <c r="AJ2182" s="25"/>
      <c r="AU2182" s="1">
        <v>42934</v>
      </c>
      <c r="AV2182">
        <v>1.1499999999999999</v>
      </c>
      <c r="AW2182">
        <f t="shared" si="900"/>
        <v>1.15E-2</v>
      </c>
      <c r="AY2182" s="1">
        <v>42935</v>
      </c>
      <c r="AZ2182">
        <v>1.1859999999999999</v>
      </c>
      <c r="BA2182">
        <f t="shared" si="901"/>
        <v>1.1859999999999999E-2</v>
      </c>
      <c r="BC2182" s="1">
        <v>42969</v>
      </c>
      <c r="BD2182">
        <v>1.4359999999999999</v>
      </c>
      <c r="BE2182">
        <f t="shared" si="902"/>
        <v>1.436E-2</v>
      </c>
      <c r="BG2182" s="1">
        <v>42969</v>
      </c>
      <c r="BH2182">
        <v>1.5589999999999999</v>
      </c>
      <c r="BI2182">
        <f t="shared" si="903"/>
        <v>1.559E-2</v>
      </c>
      <c r="BK2182" s="1">
        <v>39707</v>
      </c>
      <c r="BL2182">
        <v>2.7439499999999999</v>
      </c>
      <c r="BM2182">
        <f t="shared" si="909"/>
        <v>2.7439499999999999E-2</v>
      </c>
      <c r="BP2182" s="1">
        <v>42898</v>
      </c>
      <c r="BQ2182">
        <v>204.8409</v>
      </c>
      <c r="BR2182">
        <f t="shared" si="904"/>
        <v>2.0484089999999999</v>
      </c>
      <c r="BT2182" s="1">
        <v>42912</v>
      </c>
      <c r="BU2182">
        <v>-0.33100000000000002</v>
      </c>
      <c r="BV2182">
        <f t="shared" si="905"/>
        <v>-3.31E-3</v>
      </c>
      <c r="BX2182" s="1">
        <v>42912</v>
      </c>
      <c r="BY2182">
        <v>-0.27300000000000002</v>
      </c>
      <c r="BZ2182">
        <f t="shared" si="906"/>
        <v>-2.7300000000000002E-3</v>
      </c>
      <c r="CB2182" s="1">
        <v>42969</v>
      </c>
      <c r="CC2182">
        <v>-0.28000000000000003</v>
      </c>
      <c r="CD2182">
        <f t="shared" si="907"/>
        <v>-2.8000000000000004E-3</v>
      </c>
      <c r="CG2182" s="1"/>
    </row>
    <row r="2183" spans="1:85" x14ac:dyDescent="0.3">
      <c r="A2183" s="21">
        <f t="shared" si="908"/>
        <v>48866</v>
      </c>
      <c r="B2183" s="18">
        <f t="shared" si="892"/>
        <v>112.421875</v>
      </c>
      <c r="C2183">
        <f t="shared" si="910"/>
        <v>115</v>
      </c>
      <c r="D2183">
        <f t="shared" ca="1" si="895"/>
        <v>-7.9388888888888891</v>
      </c>
      <c r="E2183">
        <f ca="1">IF(currency="USD",'Future et co'!F2183,IF(currency="EUR",'Future et co'!G2183,FALSE))</f>
        <v>3.6070000000000005E-2</v>
      </c>
      <c r="F2183">
        <f t="shared" ca="1" si="896"/>
        <v>3.6070000000000005E-2</v>
      </c>
      <c r="G2183">
        <f t="shared" ca="1" si="897"/>
        <v>2.0569999999999998E-2</v>
      </c>
      <c r="L2183">
        <f t="shared" ca="1" si="898"/>
        <v>127.8</v>
      </c>
      <c r="M2183">
        <f t="shared" ca="1" si="893"/>
        <v>3.6070000000000005E-2</v>
      </c>
      <c r="R2183">
        <f t="shared" ca="1" si="899"/>
        <v>127.8</v>
      </c>
      <c r="S2183">
        <f t="shared" ca="1" si="894"/>
        <v>3.6070000000000005E-2</v>
      </c>
      <c r="U2183" s="1"/>
      <c r="W2183" t="str">
        <f t="shared" si="911"/>
        <v/>
      </c>
      <c r="Y2183" s="1"/>
      <c r="AA2183">
        <f t="shared" si="912"/>
        <v>0</v>
      </c>
      <c r="AC2183" s="1"/>
      <c r="AE2183">
        <f t="shared" si="913"/>
        <v>0</v>
      </c>
      <c r="AH2183" s="1"/>
      <c r="AI2183" s="17"/>
      <c r="AJ2183" s="25"/>
      <c r="AU2183" s="1">
        <v>42933</v>
      </c>
      <c r="AV2183">
        <v>1.1539999999999999</v>
      </c>
      <c r="AW2183">
        <f t="shared" si="900"/>
        <v>1.154E-2</v>
      </c>
      <c r="AY2183" s="1">
        <v>42934</v>
      </c>
      <c r="AZ2183">
        <v>1.181</v>
      </c>
      <c r="BA2183">
        <f t="shared" si="901"/>
        <v>1.1810000000000001E-2</v>
      </c>
      <c r="BC2183" s="1">
        <v>42968</v>
      </c>
      <c r="BD2183">
        <v>1.425</v>
      </c>
      <c r="BE2183">
        <f t="shared" si="902"/>
        <v>1.4250000000000001E-2</v>
      </c>
      <c r="BG2183" s="1">
        <v>42968</v>
      </c>
      <c r="BH2183">
        <v>1.534</v>
      </c>
      <c r="BI2183">
        <f t="shared" si="903"/>
        <v>1.5339999999999999E-2</v>
      </c>
      <c r="BK2183" s="1">
        <v>39708</v>
      </c>
      <c r="BL2183">
        <v>2.8785500000000002</v>
      </c>
      <c r="BM2183">
        <f t="shared" si="909"/>
        <v>2.8785500000000002E-2</v>
      </c>
      <c r="BP2183" s="1">
        <v>42895</v>
      </c>
      <c r="BQ2183">
        <v>204.55549999999999</v>
      </c>
      <c r="BR2183">
        <f t="shared" si="904"/>
        <v>2.0455549999999998</v>
      </c>
      <c r="BT2183" s="1">
        <v>42909</v>
      </c>
      <c r="BU2183">
        <v>-0.33100000000000002</v>
      </c>
      <c r="BV2183">
        <f t="shared" si="905"/>
        <v>-3.31E-3</v>
      </c>
      <c r="BX2183" s="1">
        <v>42909</v>
      </c>
      <c r="BY2183">
        <v>-0.27300000000000002</v>
      </c>
      <c r="BZ2183">
        <f t="shared" si="906"/>
        <v>-2.7300000000000002E-3</v>
      </c>
      <c r="CB2183" s="1">
        <v>42968</v>
      </c>
      <c r="CC2183">
        <v>-0.28000000000000003</v>
      </c>
      <c r="CD2183">
        <f t="shared" si="907"/>
        <v>-2.8000000000000004E-3</v>
      </c>
      <c r="CG2183" s="1"/>
    </row>
    <row r="2184" spans="1:85" x14ac:dyDescent="0.3">
      <c r="A2184" s="21">
        <f t="shared" si="908"/>
        <v>48869</v>
      </c>
      <c r="B2184" s="18">
        <f t="shared" si="892"/>
        <v>112.421875</v>
      </c>
      <c r="C2184">
        <f t="shared" si="910"/>
        <v>115</v>
      </c>
      <c r="D2184">
        <f t="shared" ca="1" si="895"/>
        <v>-7.947222222222222</v>
      </c>
      <c r="E2184">
        <f ca="1">IF(currency="USD",'Future et co'!F2184,IF(currency="EUR",'Future et co'!G2184,FALSE))</f>
        <v>3.6070000000000005E-2</v>
      </c>
      <c r="F2184">
        <f t="shared" ca="1" si="896"/>
        <v>3.6070000000000005E-2</v>
      </c>
      <c r="G2184">
        <f t="shared" ca="1" si="897"/>
        <v>2.0569999999999998E-2</v>
      </c>
      <c r="L2184">
        <f t="shared" ca="1" si="898"/>
        <v>127.8</v>
      </c>
      <c r="M2184">
        <f t="shared" ca="1" si="893"/>
        <v>3.6070000000000005E-2</v>
      </c>
      <c r="R2184">
        <f t="shared" ca="1" si="899"/>
        <v>127.8</v>
      </c>
      <c r="S2184">
        <f t="shared" ca="1" si="894"/>
        <v>3.6070000000000005E-2</v>
      </c>
      <c r="U2184" s="1"/>
      <c r="W2184" t="str">
        <f t="shared" si="911"/>
        <v/>
      </c>
      <c r="Y2184" s="1"/>
      <c r="AA2184">
        <f t="shared" si="912"/>
        <v>0</v>
      </c>
      <c r="AC2184" s="1"/>
      <c r="AE2184">
        <f t="shared" si="913"/>
        <v>0</v>
      </c>
      <c r="AH2184" s="1"/>
      <c r="AI2184" s="17"/>
      <c r="AJ2184" s="25"/>
      <c r="AU2184" s="1">
        <v>42930</v>
      </c>
      <c r="AV2184">
        <v>1.1519999999999999</v>
      </c>
      <c r="AW2184">
        <f t="shared" si="900"/>
        <v>1.1519999999999999E-2</v>
      </c>
      <c r="AY2184" s="1">
        <v>42933</v>
      </c>
      <c r="AZ2184">
        <v>1.1819999999999999</v>
      </c>
      <c r="BA2184">
        <f t="shared" si="901"/>
        <v>1.1819999999999999E-2</v>
      </c>
      <c r="BC2184" s="1">
        <v>42965</v>
      </c>
      <c r="BD2184">
        <v>1.4319999999999999</v>
      </c>
      <c r="BE2184">
        <f t="shared" si="902"/>
        <v>1.4319999999999999E-2</v>
      </c>
      <c r="BG2184" s="1">
        <v>42965</v>
      </c>
      <c r="BH2184">
        <v>1.552</v>
      </c>
      <c r="BI2184">
        <f t="shared" si="903"/>
        <v>1.5520000000000001E-2</v>
      </c>
      <c r="BK2184" s="1">
        <v>39709</v>
      </c>
      <c r="BL2184">
        <v>2.7542399999999998</v>
      </c>
      <c r="BM2184">
        <f t="shared" si="909"/>
        <v>2.7542399999999998E-2</v>
      </c>
      <c r="BP2184" s="1">
        <v>42894</v>
      </c>
      <c r="BQ2184">
        <v>204.67959999999999</v>
      </c>
      <c r="BR2184">
        <f t="shared" si="904"/>
        <v>2.0467960000000001</v>
      </c>
      <c r="BT2184" s="1">
        <v>42908</v>
      </c>
      <c r="BU2184">
        <v>-0.33</v>
      </c>
      <c r="BV2184">
        <f t="shared" si="905"/>
        <v>-3.3E-3</v>
      </c>
      <c r="BX2184" s="1">
        <v>42908</v>
      </c>
      <c r="BY2184">
        <v>-0.27200000000000002</v>
      </c>
      <c r="BZ2184">
        <f t="shared" si="906"/>
        <v>-2.7200000000000002E-3</v>
      </c>
      <c r="CB2184" s="1">
        <v>42965</v>
      </c>
      <c r="CC2184">
        <v>-0.28000000000000003</v>
      </c>
      <c r="CD2184">
        <f t="shared" si="907"/>
        <v>-2.8000000000000004E-3</v>
      </c>
      <c r="CG2184" s="1"/>
    </row>
    <row r="2185" spans="1:85" x14ac:dyDescent="0.3">
      <c r="A2185" s="21">
        <f t="shared" si="908"/>
        <v>48870</v>
      </c>
      <c r="B2185" s="18">
        <f t="shared" si="892"/>
        <v>112.421875</v>
      </c>
      <c r="C2185">
        <f t="shared" si="910"/>
        <v>115</v>
      </c>
      <c r="D2185">
        <f t="shared" ca="1" si="895"/>
        <v>-7.95</v>
      </c>
      <c r="E2185">
        <f ca="1">IF(currency="USD",'Future et co'!F2185,IF(currency="EUR",'Future et co'!G2185,FALSE))</f>
        <v>3.6070000000000005E-2</v>
      </c>
      <c r="F2185">
        <f t="shared" ca="1" si="896"/>
        <v>3.6070000000000005E-2</v>
      </c>
      <c r="G2185">
        <f t="shared" ca="1" si="897"/>
        <v>2.0569999999999998E-2</v>
      </c>
      <c r="L2185">
        <f t="shared" ca="1" si="898"/>
        <v>127.8</v>
      </c>
      <c r="M2185">
        <f t="shared" ca="1" si="893"/>
        <v>3.6070000000000005E-2</v>
      </c>
      <c r="R2185">
        <f t="shared" ca="1" si="899"/>
        <v>127.8</v>
      </c>
      <c r="S2185">
        <f t="shared" ca="1" si="894"/>
        <v>3.6070000000000005E-2</v>
      </c>
      <c r="U2185" s="1"/>
      <c r="W2185" t="str">
        <f t="shared" si="911"/>
        <v/>
      </c>
      <c r="Y2185" s="1"/>
      <c r="AA2185">
        <f t="shared" si="912"/>
        <v>0</v>
      </c>
      <c r="AC2185" s="1"/>
      <c r="AE2185">
        <f t="shared" si="913"/>
        <v>0</v>
      </c>
      <c r="AH2185" s="1"/>
      <c r="AI2185" s="17"/>
      <c r="AJ2185" s="25"/>
      <c r="AU2185" s="1">
        <v>42929</v>
      </c>
      <c r="AV2185">
        <v>1.1559999999999999</v>
      </c>
      <c r="AW2185">
        <f t="shared" si="900"/>
        <v>1.1559999999999999E-2</v>
      </c>
      <c r="AY2185" s="1">
        <v>42930</v>
      </c>
      <c r="AZ2185">
        <v>1.1819999999999999</v>
      </c>
      <c r="BA2185">
        <f t="shared" si="901"/>
        <v>1.1819999999999999E-2</v>
      </c>
      <c r="BC2185" s="1">
        <v>42964</v>
      </c>
      <c r="BD2185">
        <v>1.4370000000000001</v>
      </c>
      <c r="BE2185">
        <f t="shared" si="902"/>
        <v>1.4370000000000001E-2</v>
      </c>
      <c r="BG2185" s="1">
        <v>42964</v>
      </c>
      <c r="BH2185">
        <v>1.5509999999999999</v>
      </c>
      <c r="BI2185">
        <f t="shared" si="903"/>
        <v>1.5509999999999999E-2</v>
      </c>
      <c r="BK2185" s="1">
        <v>39710</v>
      </c>
      <c r="BL2185">
        <v>2.6442800000000002</v>
      </c>
      <c r="BM2185">
        <f t="shared" si="909"/>
        <v>2.6442800000000002E-2</v>
      </c>
      <c r="BP2185" s="1">
        <v>42893</v>
      </c>
      <c r="BQ2185">
        <v>204.71680000000001</v>
      </c>
      <c r="BR2185">
        <f t="shared" si="904"/>
        <v>2.0471680000000001</v>
      </c>
      <c r="BT2185" s="1">
        <v>42907</v>
      </c>
      <c r="BU2185">
        <v>-0.32900000000000001</v>
      </c>
      <c r="BV2185">
        <f t="shared" si="905"/>
        <v>-3.29E-3</v>
      </c>
      <c r="BX2185" s="1">
        <v>42907</v>
      </c>
      <c r="BY2185">
        <v>-0.27100000000000002</v>
      </c>
      <c r="BZ2185">
        <f t="shared" si="906"/>
        <v>-2.7100000000000002E-3</v>
      </c>
      <c r="CB2185" s="1">
        <v>42964</v>
      </c>
      <c r="CC2185">
        <v>-0.28000000000000003</v>
      </c>
      <c r="CD2185">
        <f t="shared" si="907"/>
        <v>-2.8000000000000004E-3</v>
      </c>
      <c r="CG2185" s="1"/>
    </row>
    <row r="2186" spans="1:85" x14ac:dyDescent="0.3">
      <c r="A2186" s="21">
        <f t="shared" si="908"/>
        <v>48871</v>
      </c>
      <c r="B2186" s="18">
        <f t="shared" si="892"/>
        <v>112.421875</v>
      </c>
      <c r="C2186">
        <f t="shared" si="910"/>
        <v>115</v>
      </c>
      <c r="D2186">
        <f t="shared" ca="1" si="895"/>
        <v>-7.9527777777777775</v>
      </c>
      <c r="E2186">
        <f ca="1">IF(currency="USD",'Future et co'!F2186,IF(currency="EUR",'Future et co'!G2186,FALSE))</f>
        <v>3.6070000000000005E-2</v>
      </c>
      <c r="F2186">
        <f t="shared" ca="1" si="896"/>
        <v>3.6070000000000005E-2</v>
      </c>
      <c r="G2186">
        <f t="shared" ca="1" si="897"/>
        <v>2.0569999999999998E-2</v>
      </c>
      <c r="L2186">
        <f t="shared" ca="1" si="898"/>
        <v>127.8</v>
      </c>
      <c r="M2186">
        <f t="shared" ca="1" si="893"/>
        <v>3.6070000000000005E-2</v>
      </c>
      <c r="R2186">
        <f t="shared" ca="1" si="899"/>
        <v>127.8</v>
      </c>
      <c r="S2186">
        <f t="shared" ca="1" si="894"/>
        <v>3.6070000000000005E-2</v>
      </c>
      <c r="U2186" s="1"/>
      <c r="W2186" t="str">
        <f t="shared" si="911"/>
        <v/>
      </c>
      <c r="Y2186" s="1"/>
      <c r="AA2186">
        <f t="shared" si="912"/>
        <v>0</v>
      </c>
      <c r="AC2186" s="1"/>
      <c r="AE2186">
        <f t="shared" si="913"/>
        <v>0</v>
      </c>
      <c r="AH2186" s="1"/>
      <c r="AI2186" s="17"/>
      <c r="AJ2186" s="25"/>
      <c r="AU2186" s="1">
        <v>42928</v>
      </c>
      <c r="AV2186">
        <v>1.1559999999999999</v>
      </c>
      <c r="AW2186">
        <f t="shared" si="900"/>
        <v>1.1559999999999999E-2</v>
      </c>
      <c r="AY2186" s="1">
        <v>42929</v>
      </c>
      <c r="AZ2186">
        <v>1.1890000000000001</v>
      </c>
      <c r="BA2186">
        <f t="shared" si="901"/>
        <v>1.1890000000000001E-2</v>
      </c>
      <c r="BC2186" s="1">
        <v>42963</v>
      </c>
      <c r="BD2186">
        <v>1.4419999999999999</v>
      </c>
      <c r="BE2186">
        <f t="shared" si="902"/>
        <v>1.4419999999999999E-2</v>
      </c>
      <c r="BG2186" s="1">
        <v>42963</v>
      </c>
      <c r="BH2186">
        <v>1.5673999999999999</v>
      </c>
      <c r="BI2186">
        <f t="shared" si="903"/>
        <v>1.5674E-2</v>
      </c>
      <c r="BK2186" s="1">
        <v>39713</v>
      </c>
      <c r="BL2186">
        <v>2.7545600000000001</v>
      </c>
      <c r="BM2186">
        <f t="shared" si="909"/>
        <v>2.75456E-2</v>
      </c>
      <c r="BP2186" s="1">
        <v>42892</v>
      </c>
      <c r="BQ2186">
        <v>204.63</v>
      </c>
      <c r="BR2186">
        <f t="shared" si="904"/>
        <v>2.0463</v>
      </c>
      <c r="BT2186" s="1">
        <v>42906</v>
      </c>
      <c r="BU2186">
        <v>-0.32900000000000001</v>
      </c>
      <c r="BV2186">
        <f t="shared" si="905"/>
        <v>-3.29E-3</v>
      </c>
      <c r="BX2186" s="1">
        <v>42906</v>
      </c>
      <c r="BY2186">
        <v>-0.27100000000000002</v>
      </c>
      <c r="BZ2186">
        <f t="shared" si="906"/>
        <v>-2.7100000000000002E-3</v>
      </c>
      <c r="CB2186" s="1">
        <v>42963</v>
      </c>
      <c r="CC2186">
        <v>-0.28000000000000003</v>
      </c>
      <c r="CD2186">
        <f t="shared" si="907"/>
        <v>-2.8000000000000004E-3</v>
      </c>
      <c r="CG2186" s="1"/>
    </row>
    <row r="2187" spans="1:85" x14ac:dyDescent="0.3">
      <c r="A2187" s="21">
        <f t="shared" si="908"/>
        <v>48872</v>
      </c>
      <c r="B2187" s="18">
        <f t="shared" ref="B2187:B2250" si="914">IFERROR(VLOOKUP(A2187,$CG$11:$CH$19999,2,FALSE),B2186)</f>
        <v>112.421875</v>
      </c>
      <c r="C2187">
        <f t="shared" si="910"/>
        <v>115</v>
      </c>
      <c r="D2187">
        <f t="shared" ca="1" si="895"/>
        <v>-7.9555555555555557</v>
      </c>
      <c r="E2187">
        <f ca="1">IF(currency="USD",'Future et co'!F2187,IF(currency="EUR",'Future et co'!G2187,FALSE))</f>
        <v>3.6070000000000005E-2</v>
      </c>
      <c r="F2187">
        <f t="shared" ca="1" si="896"/>
        <v>3.6070000000000005E-2</v>
      </c>
      <c r="G2187">
        <f t="shared" ca="1" si="897"/>
        <v>2.0569999999999998E-2</v>
      </c>
      <c r="L2187">
        <f t="shared" ca="1" si="898"/>
        <v>127.8</v>
      </c>
      <c r="M2187">
        <f t="shared" ref="M2187:M2250" ca="1" si="915">IFERROR(IF(L2187&lt;0.25,VLOOKUP(I2187,$AU$11:$AW$5325,3,FALSE),IF(AND(L2187&gt;=0.25,L2187&lt;0.5),VLOOKUP(I2187,$AY$11:$BA$5325,3,FALSE),IF(AND(L2187&gt;=0.5,L2187&lt;1),VLOOKUP(I2187,$BC$11:$BE$5325,3,FALSE),VLOOKUP(I2187,$BG$11:$BI$5010,3,FALSE)))),M2186)</f>
        <v>3.6070000000000005E-2</v>
      </c>
      <c r="R2187">
        <f t="shared" ca="1" si="899"/>
        <v>127.8</v>
      </c>
      <c r="S2187">
        <f t="shared" ref="S2187:S2250" ca="1" si="916">IFERROR(IF(R2187&lt;0.25,VLOOKUP(O2187,$AU$11:$AW$5325,3,FALSE),IF(AND(R2187&gt;=0.25,R2187&lt;0.5),VLOOKUP(O2187,$AY$11:$BA$5325,3,FALSE),IF(AND(R2187&gt;=0.5,R2187&lt;1),VLOOKUP(O2187,$BC$11:$BE$5325,3,FALSE),VLOOKUP(O2187,$BG$11:$BI$5010,3,FALSE)))),S2186)</f>
        <v>3.6070000000000005E-2</v>
      </c>
      <c r="U2187" s="1"/>
      <c r="W2187" t="str">
        <f t="shared" si="911"/>
        <v/>
      </c>
      <c r="Y2187" s="1"/>
      <c r="AA2187">
        <f t="shared" si="912"/>
        <v>0</v>
      </c>
      <c r="AC2187" s="1"/>
      <c r="AE2187">
        <f t="shared" si="913"/>
        <v>0</v>
      </c>
      <c r="AH2187" s="1"/>
      <c r="AI2187" s="17"/>
      <c r="AJ2187" s="25"/>
      <c r="AU2187" s="1">
        <v>42927</v>
      </c>
      <c r="AV2187">
        <v>1.155</v>
      </c>
      <c r="AW2187">
        <f t="shared" si="900"/>
        <v>1.155E-2</v>
      </c>
      <c r="AY2187" s="1">
        <v>42928</v>
      </c>
      <c r="AZ2187">
        <v>1.1870000000000001</v>
      </c>
      <c r="BA2187">
        <f t="shared" si="901"/>
        <v>1.187E-2</v>
      </c>
      <c r="BC2187" s="1">
        <v>42962</v>
      </c>
      <c r="BD2187">
        <v>1.4530000000000001</v>
      </c>
      <c r="BE2187">
        <f t="shared" si="902"/>
        <v>1.4530000000000001E-2</v>
      </c>
      <c r="BG2187" s="1">
        <v>42962</v>
      </c>
      <c r="BH2187">
        <v>1.5880000000000001</v>
      </c>
      <c r="BI2187">
        <f t="shared" si="903"/>
        <v>1.5880000000000002E-2</v>
      </c>
      <c r="BK2187" s="1">
        <v>39714</v>
      </c>
      <c r="BL2187">
        <v>2.77075</v>
      </c>
      <c r="BM2187">
        <f t="shared" si="909"/>
        <v>2.7707499999999999E-2</v>
      </c>
      <c r="BP2187" s="1">
        <v>42891</v>
      </c>
      <c r="BQ2187">
        <v>204.08410000000001</v>
      </c>
      <c r="BR2187">
        <f t="shared" si="904"/>
        <v>2.0408409999999999</v>
      </c>
      <c r="BT2187" s="1">
        <v>42905</v>
      </c>
      <c r="BU2187">
        <v>-0.32900000000000001</v>
      </c>
      <c r="BV2187">
        <f t="shared" si="905"/>
        <v>-3.29E-3</v>
      </c>
      <c r="BX2187" s="1">
        <v>42905</v>
      </c>
      <c r="BY2187">
        <v>-0.27100000000000002</v>
      </c>
      <c r="BZ2187">
        <f t="shared" si="906"/>
        <v>-2.7100000000000002E-3</v>
      </c>
      <c r="CB2187" s="1">
        <v>42962</v>
      </c>
      <c r="CC2187">
        <v>-0.28000000000000003</v>
      </c>
      <c r="CD2187">
        <f t="shared" si="907"/>
        <v>-2.8000000000000004E-3</v>
      </c>
      <c r="CG2187" s="1"/>
    </row>
    <row r="2188" spans="1:85" x14ac:dyDescent="0.3">
      <c r="A2188" s="21">
        <f t="shared" si="908"/>
        <v>48873</v>
      </c>
      <c r="B2188" s="18">
        <f t="shared" si="914"/>
        <v>112.421875</v>
      </c>
      <c r="C2188">
        <f t="shared" si="910"/>
        <v>115</v>
      </c>
      <c r="D2188">
        <f t="shared" ref="D2188:D2251" ca="1" si="917">($B$7-A2188)/360</f>
        <v>-7.958333333333333</v>
      </c>
      <c r="E2188">
        <f ca="1">IF(currency="USD",'Future et co'!F2188,IF(currency="EUR",'Future et co'!G2188,FALSE))</f>
        <v>3.6070000000000005E-2</v>
      </c>
      <c r="F2188">
        <f t="shared" ref="F2188:F2251" ca="1" si="918">IFERROR(IF(D2188&lt;0.25,VLOOKUP(A2188,$AU$11:$AW$5325,3,FALSE),IF(AND(D2188&gt;=0.25,D2188&lt;0.5),VLOOKUP(A2188,$AY$11:$BA$5325,3,FALSE),IF(AND(D2188&gt;=0.5,D2188&lt;1),VLOOKUP(A2188,$BC$11:$BE$5325,3,FALSE),VLOOKUP(A2188,$BG$11:$BI$5010,3,FALSE)))),F2187)</f>
        <v>3.6070000000000005E-2</v>
      </c>
      <c r="G2188">
        <f t="shared" ref="G2188:G2251" ca="1" si="919">IFERROR(IF(D2188&lt;0.25,VLOOKUP(A2188,$BT$11:$BV$5325,3,FALSE),IF(AND(D2188&gt;=0.25,D2188&lt;0.5),VLOOKUP(A2188,$BX$11:$BZ$5325,3,FALSE),VLOOKUP(A2188,$CB$11:$CD$5325,3,FALSE))),G2187)</f>
        <v>2.0569999999999998E-2</v>
      </c>
      <c r="L2188">
        <f t="shared" ref="L2188:L2251" ca="1" si="920">($J$7-I2188)/360</f>
        <v>127.8</v>
      </c>
      <c r="M2188">
        <f t="shared" ca="1" si="915"/>
        <v>3.6070000000000005E-2</v>
      </c>
      <c r="R2188">
        <f t="shared" ref="R2188:R2251" ca="1" si="921">($P$7-O2188)/360</f>
        <v>127.8</v>
      </c>
      <c r="S2188">
        <f t="shared" ca="1" si="916"/>
        <v>3.6070000000000005E-2</v>
      </c>
      <c r="U2188" s="1"/>
      <c r="W2188" t="str">
        <f t="shared" si="911"/>
        <v/>
      </c>
      <c r="Y2188" s="1"/>
      <c r="AA2188">
        <f t="shared" si="912"/>
        <v>0</v>
      </c>
      <c r="AC2188" s="1"/>
      <c r="AE2188">
        <f t="shared" si="913"/>
        <v>0</v>
      </c>
      <c r="AH2188" s="1"/>
      <c r="AI2188" s="17"/>
      <c r="AJ2188" s="25"/>
      <c r="AU2188" s="1">
        <v>42926</v>
      </c>
      <c r="AV2188">
        <v>1.1559999999999999</v>
      </c>
      <c r="AW2188">
        <f t="shared" ref="AW2188:AW2251" si="922">AV2188/100</f>
        <v>1.1559999999999999E-2</v>
      </c>
      <c r="AY2188" s="1">
        <v>42927</v>
      </c>
      <c r="AZ2188">
        <v>1.1890000000000001</v>
      </c>
      <c r="BA2188">
        <f t="shared" ref="BA2188:BA2251" si="923">AZ2188/100</f>
        <v>1.1890000000000001E-2</v>
      </c>
      <c r="BC2188" s="1">
        <v>42961</v>
      </c>
      <c r="BD2188">
        <v>1.4319999999999999</v>
      </c>
      <c r="BE2188">
        <f t="shared" ref="BE2188:BE2251" si="924">BD2188/100</f>
        <v>1.4319999999999999E-2</v>
      </c>
      <c r="BG2188" s="1">
        <v>42961</v>
      </c>
      <c r="BH2188">
        <v>1.5429999999999999</v>
      </c>
      <c r="BI2188">
        <f t="shared" ref="BI2188:BI2251" si="925">BH2188/100</f>
        <v>1.5429999999999999E-2</v>
      </c>
      <c r="BK2188" s="1">
        <v>39715</v>
      </c>
      <c r="BL2188">
        <v>2.7807499999999998</v>
      </c>
      <c r="BM2188">
        <f t="shared" si="909"/>
        <v>2.7807499999999999E-2</v>
      </c>
      <c r="BP2188" s="1">
        <v>42888</v>
      </c>
      <c r="BQ2188">
        <v>204.33529999999999</v>
      </c>
      <c r="BR2188">
        <f t="shared" ref="BR2188:BR2251" si="926">BQ2188/100</f>
        <v>2.0433529999999998</v>
      </c>
      <c r="BT2188" s="1">
        <v>42902</v>
      </c>
      <c r="BU2188">
        <v>-0.32900000000000001</v>
      </c>
      <c r="BV2188">
        <f t="shared" ref="BV2188:BV2251" si="927">BU2188/100</f>
        <v>-3.29E-3</v>
      </c>
      <c r="BX2188" s="1">
        <v>42902</v>
      </c>
      <c r="BY2188">
        <v>-0.27100000000000002</v>
      </c>
      <c r="BZ2188">
        <f t="shared" ref="BZ2188:BZ2251" si="928">BY2188/100</f>
        <v>-2.7100000000000002E-3</v>
      </c>
      <c r="CB2188" s="1">
        <v>42961</v>
      </c>
      <c r="CC2188">
        <v>-0.28000000000000003</v>
      </c>
      <c r="CD2188">
        <f t="shared" ref="CD2188:CD2251" si="929">CC2188/100</f>
        <v>-2.8000000000000004E-3</v>
      </c>
      <c r="CG2188" s="1"/>
    </row>
    <row r="2189" spans="1:85" x14ac:dyDescent="0.3">
      <c r="A2189" s="21">
        <f t="shared" ref="A2189:A2252" si="930">WORKDAY(A2188,1)</f>
        <v>48876</v>
      </c>
      <c r="B2189" s="18">
        <f t="shared" si="914"/>
        <v>112.421875</v>
      </c>
      <c r="C2189">
        <f t="shared" si="910"/>
        <v>115</v>
      </c>
      <c r="D2189">
        <f t="shared" ca="1" si="917"/>
        <v>-7.9666666666666668</v>
      </c>
      <c r="E2189">
        <f ca="1">IF(currency="USD",'Future et co'!F2189,IF(currency="EUR",'Future et co'!G2189,FALSE))</f>
        <v>3.6070000000000005E-2</v>
      </c>
      <c r="F2189">
        <f t="shared" ca="1" si="918"/>
        <v>3.6070000000000005E-2</v>
      </c>
      <c r="G2189">
        <f t="shared" ca="1" si="919"/>
        <v>2.0569999999999998E-2</v>
      </c>
      <c r="L2189">
        <f t="shared" ca="1" si="920"/>
        <v>127.8</v>
      </c>
      <c r="M2189">
        <f t="shared" ca="1" si="915"/>
        <v>3.6070000000000005E-2</v>
      </c>
      <c r="R2189">
        <f t="shared" ca="1" si="921"/>
        <v>127.8</v>
      </c>
      <c r="S2189">
        <f t="shared" ca="1" si="916"/>
        <v>3.6070000000000005E-2</v>
      </c>
      <c r="U2189" s="1"/>
      <c r="W2189" t="str">
        <f t="shared" si="911"/>
        <v/>
      </c>
      <c r="Y2189" s="1"/>
      <c r="AA2189">
        <f t="shared" si="912"/>
        <v>0</v>
      </c>
      <c r="AC2189" s="1"/>
      <c r="AE2189">
        <f t="shared" si="913"/>
        <v>0</v>
      </c>
      <c r="AH2189" s="1"/>
      <c r="AI2189" s="17"/>
      <c r="AJ2189" s="25"/>
      <c r="AU2189" s="1">
        <v>42923</v>
      </c>
      <c r="AV2189">
        <v>1.1559999999999999</v>
      </c>
      <c r="AW2189">
        <f t="shared" si="922"/>
        <v>1.1559999999999999E-2</v>
      </c>
      <c r="AY2189" s="1">
        <v>42926</v>
      </c>
      <c r="AZ2189">
        <v>1.1910000000000001</v>
      </c>
      <c r="BA2189">
        <f t="shared" si="923"/>
        <v>1.191E-2</v>
      </c>
      <c r="BC2189" s="1">
        <v>42958</v>
      </c>
      <c r="BD2189">
        <v>1.4159999999999999</v>
      </c>
      <c r="BE2189">
        <f t="shared" si="924"/>
        <v>1.4159999999999999E-2</v>
      </c>
      <c r="BG2189" s="1">
        <v>42958</v>
      </c>
      <c r="BH2189">
        <v>1.5315000000000001</v>
      </c>
      <c r="BI2189">
        <f t="shared" si="925"/>
        <v>1.5315E-2</v>
      </c>
      <c r="BK2189" s="1">
        <v>39716</v>
      </c>
      <c r="BL2189">
        <v>2.7378800000000001</v>
      </c>
      <c r="BM2189">
        <f t="shared" si="909"/>
        <v>2.7378800000000002E-2</v>
      </c>
      <c r="BP2189" s="1">
        <v>42887</v>
      </c>
      <c r="BQ2189">
        <v>203.8203</v>
      </c>
      <c r="BR2189">
        <f t="shared" si="926"/>
        <v>2.0382030000000002</v>
      </c>
      <c r="BT2189" s="1">
        <v>42901</v>
      </c>
      <c r="BU2189">
        <v>-0.32900000000000001</v>
      </c>
      <c r="BV2189">
        <f t="shared" si="927"/>
        <v>-3.29E-3</v>
      </c>
      <c r="BX2189" s="1">
        <v>42901</v>
      </c>
      <c r="BY2189">
        <v>-0.27100000000000002</v>
      </c>
      <c r="BZ2189">
        <f t="shared" si="928"/>
        <v>-2.7100000000000002E-3</v>
      </c>
      <c r="CB2189" s="1">
        <v>42958</v>
      </c>
      <c r="CC2189">
        <v>-0.27</v>
      </c>
      <c r="CD2189">
        <f t="shared" si="929"/>
        <v>-2.7000000000000001E-3</v>
      </c>
      <c r="CG2189" s="1"/>
    </row>
    <row r="2190" spans="1:85" x14ac:dyDescent="0.3">
      <c r="A2190" s="21">
        <f t="shared" si="930"/>
        <v>48877</v>
      </c>
      <c r="B2190" s="18">
        <f t="shared" si="914"/>
        <v>112.421875</v>
      </c>
      <c r="C2190">
        <f t="shared" si="910"/>
        <v>115</v>
      </c>
      <c r="D2190">
        <f t="shared" ca="1" si="917"/>
        <v>-7.9694444444444441</v>
      </c>
      <c r="E2190">
        <f ca="1">IF(currency="USD",'Future et co'!F2190,IF(currency="EUR",'Future et co'!G2190,FALSE))</f>
        <v>3.6070000000000005E-2</v>
      </c>
      <c r="F2190">
        <f t="shared" ca="1" si="918"/>
        <v>3.6070000000000005E-2</v>
      </c>
      <c r="G2190">
        <f t="shared" ca="1" si="919"/>
        <v>2.0569999999999998E-2</v>
      </c>
      <c r="L2190">
        <f t="shared" ca="1" si="920"/>
        <v>127.8</v>
      </c>
      <c r="M2190">
        <f t="shared" ca="1" si="915"/>
        <v>3.6070000000000005E-2</v>
      </c>
      <c r="R2190">
        <f t="shared" ca="1" si="921"/>
        <v>127.8</v>
      </c>
      <c r="S2190">
        <f t="shared" ca="1" si="916"/>
        <v>3.6070000000000005E-2</v>
      </c>
      <c r="U2190" s="1"/>
      <c r="W2190" t="str">
        <f t="shared" si="911"/>
        <v/>
      </c>
      <c r="Y2190" s="1"/>
      <c r="AA2190">
        <f t="shared" si="912"/>
        <v>0</v>
      </c>
      <c r="AC2190" s="1"/>
      <c r="AE2190">
        <f t="shared" si="913"/>
        <v>0</v>
      </c>
      <c r="AH2190" s="1"/>
      <c r="AI2190" s="17"/>
      <c r="AJ2190" s="25"/>
      <c r="AU2190" s="1">
        <v>42922</v>
      </c>
      <c r="AV2190">
        <v>1.157</v>
      </c>
      <c r="AW2190">
        <f t="shared" si="922"/>
        <v>1.157E-2</v>
      </c>
      <c r="AY2190" s="1">
        <v>42923</v>
      </c>
      <c r="AZ2190">
        <v>1.1919999999999999</v>
      </c>
      <c r="BA2190">
        <f t="shared" si="923"/>
        <v>1.192E-2</v>
      </c>
      <c r="BC2190" s="1">
        <v>42957</v>
      </c>
      <c r="BD2190">
        <v>1.4370000000000001</v>
      </c>
      <c r="BE2190">
        <f t="shared" si="924"/>
        <v>1.4370000000000001E-2</v>
      </c>
      <c r="BG2190" s="1">
        <v>42957</v>
      </c>
      <c r="BH2190">
        <v>1.5660000000000001</v>
      </c>
      <c r="BI2190">
        <f t="shared" si="925"/>
        <v>1.566E-2</v>
      </c>
      <c r="BK2190" s="1">
        <v>39717</v>
      </c>
      <c r="BL2190">
        <v>2.7262200000000001</v>
      </c>
      <c r="BM2190">
        <f t="shared" ref="BM2190:BM2253" si="931">BL2190/100</f>
        <v>2.72622E-2</v>
      </c>
      <c r="BP2190" s="1">
        <v>42886</v>
      </c>
      <c r="BQ2190">
        <v>203.8706</v>
      </c>
      <c r="BR2190">
        <f t="shared" si="926"/>
        <v>2.0387059999999999</v>
      </c>
      <c r="BT2190" s="1">
        <v>42900</v>
      </c>
      <c r="BU2190">
        <v>-0.33100000000000002</v>
      </c>
      <c r="BV2190">
        <f t="shared" si="927"/>
        <v>-3.31E-3</v>
      </c>
      <c r="BX2190" s="1">
        <v>42900</v>
      </c>
      <c r="BY2190">
        <v>-0.27100000000000002</v>
      </c>
      <c r="BZ2190">
        <f t="shared" si="928"/>
        <v>-2.7100000000000002E-3</v>
      </c>
      <c r="CB2190" s="1">
        <v>42957</v>
      </c>
      <c r="CC2190">
        <v>-0.27</v>
      </c>
      <c r="CD2190">
        <f t="shared" si="929"/>
        <v>-2.7000000000000001E-3</v>
      </c>
      <c r="CG2190" s="1"/>
    </row>
    <row r="2191" spans="1:85" x14ac:dyDescent="0.3">
      <c r="A2191" s="21">
        <f t="shared" si="930"/>
        <v>48878</v>
      </c>
      <c r="B2191" s="18">
        <f t="shared" si="914"/>
        <v>112.421875</v>
      </c>
      <c r="C2191">
        <f t="shared" si="910"/>
        <v>115</v>
      </c>
      <c r="D2191">
        <f t="shared" ca="1" si="917"/>
        <v>-7.9722222222222223</v>
      </c>
      <c r="E2191">
        <f ca="1">IF(currency="USD",'Future et co'!F2191,IF(currency="EUR",'Future et co'!G2191,FALSE))</f>
        <v>3.6070000000000005E-2</v>
      </c>
      <c r="F2191">
        <f t="shared" ca="1" si="918"/>
        <v>3.6070000000000005E-2</v>
      </c>
      <c r="G2191">
        <f t="shared" ca="1" si="919"/>
        <v>2.0569999999999998E-2</v>
      </c>
      <c r="L2191">
        <f t="shared" ca="1" si="920"/>
        <v>127.8</v>
      </c>
      <c r="M2191">
        <f t="shared" ca="1" si="915"/>
        <v>3.6070000000000005E-2</v>
      </c>
      <c r="R2191">
        <f t="shared" ca="1" si="921"/>
        <v>127.8</v>
      </c>
      <c r="S2191">
        <f t="shared" ca="1" si="916"/>
        <v>3.6070000000000005E-2</v>
      </c>
      <c r="U2191" s="1"/>
      <c r="W2191" t="str">
        <f t="shared" si="911"/>
        <v/>
      </c>
      <c r="Y2191" s="1"/>
      <c r="AA2191">
        <f t="shared" si="912"/>
        <v>0</v>
      </c>
      <c r="AC2191" s="1"/>
      <c r="AE2191">
        <f t="shared" si="913"/>
        <v>0</v>
      </c>
      <c r="AH2191" s="1"/>
      <c r="AI2191" s="17"/>
      <c r="AJ2191" s="25"/>
      <c r="AU2191" s="1">
        <v>42921</v>
      </c>
      <c r="AV2191">
        <v>1.1599999999999999</v>
      </c>
      <c r="AW2191">
        <f t="shared" si="922"/>
        <v>1.1599999999999999E-2</v>
      </c>
      <c r="AY2191" s="1">
        <v>42922</v>
      </c>
      <c r="AZ2191">
        <v>1.196</v>
      </c>
      <c r="BA2191">
        <f t="shared" si="923"/>
        <v>1.196E-2</v>
      </c>
      <c r="BC2191" s="1">
        <v>42956</v>
      </c>
      <c r="BD2191">
        <v>1.44</v>
      </c>
      <c r="BE2191">
        <f t="shared" si="924"/>
        <v>1.44E-2</v>
      </c>
      <c r="BG2191" s="1">
        <v>42956</v>
      </c>
      <c r="BH2191">
        <v>1.577</v>
      </c>
      <c r="BI2191">
        <f t="shared" si="925"/>
        <v>1.5769999999999999E-2</v>
      </c>
      <c r="BK2191" s="1">
        <v>39720</v>
      </c>
      <c r="BL2191">
        <v>2.9802399999999998</v>
      </c>
      <c r="BM2191">
        <f t="shared" si="931"/>
        <v>2.9802399999999996E-2</v>
      </c>
      <c r="BP2191" s="1">
        <v>42885</v>
      </c>
      <c r="BQ2191">
        <v>203.88310000000001</v>
      </c>
      <c r="BR2191">
        <f t="shared" si="926"/>
        <v>2.0388310000000001</v>
      </c>
      <c r="BT2191" s="1">
        <v>42899</v>
      </c>
      <c r="BU2191">
        <v>-0.33100000000000002</v>
      </c>
      <c r="BV2191">
        <f t="shared" si="927"/>
        <v>-3.31E-3</v>
      </c>
      <c r="BX2191" s="1">
        <v>42899</v>
      </c>
      <c r="BY2191">
        <v>-0.27</v>
      </c>
      <c r="BZ2191">
        <f t="shared" si="928"/>
        <v>-2.7000000000000001E-3</v>
      </c>
      <c r="CB2191" s="1">
        <v>42956</v>
      </c>
      <c r="CC2191">
        <v>-0.25</v>
      </c>
      <c r="CD2191">
        <f t="shared" si="929"/>
        <v>-2.5000000000000001E-3</v>
      </c>
      <c r="CG2191" s="1"/>
    </row>
    <row r="2192" spans="1:85" x14ac:dyDescent="0.3">
      <c r="A2192" s="21">
        <f t="shared" si="930"/>
        <v>48879</v>
      </c>
      <c r="B2192" s="18">
        <f t="shared" si="914"/>
        <v>112.421875</v>
      </c>
      <c r="C2192">
        <f t="shared" si="910"/>
        <v>115</v>
      </c>
      <c r="D2192">
        <f t="shared" ca="1" si="917"/>
        <v>-7.9749999999999996</v>
      </c>
      <c r="E2192">
        <f ca="1">IF(currency="USD",'Future et co'!F2192,IF(currency="EUR",'Future et co'!G2192,FALSE))</f>
        <v>3.6070000000000005E-2</v>
      </c>
      <c r="F2192">
        <f t="shared" ca="1" si="918"/>
        <v>3.6070000000000005E-2</v>
      </c>
      <c r="G2192">
        <f t="shared" ca="1" si="919"/>
        <v>2.0569999999999998E-2</v>
      </c>
      <c r="L2192">
        <f t="shared" ca="1" si="920"/>
        <v>127.8</v>
      </c>
      <c r="M2192">
        <f t="shared" ca="1" si="915"/>
        <v>3.6070000000000005E-2</v>
      </c>
      <c r="R2192">
        <f t="shared" ca="1" si="921"/>
        <v>127.8</v>
      </c>
      <c r="S2192">
        <f t="shared" ca="1" si="916"/>
        <v>3.6070000000000005E-2</v>
      </c>
      <c r="U2192" s="1"/>
      <c r="W2192" t="str">
        <f t="shared" si="911"/>
        <v/>
      </c>
      <c r="Y2192" s="1"/>
      <c r="AA2192">
        <f t="shared" si="912"/>
        <v>0</v>
      </c>
      <c r="AC2192" s="1"/>
      <c r="AE2192">
        <f t="shared" si="913"/>
        <v>0</v>
      </c>
      <c r="AH2192" s="1"/>
      <c r="AI2192" s="17"/>
      <c r="AJ2192" s="25"/>
      <c r="AU2192" s="1">
        <v>42919</v>
      </c>
      <c r="AV2192">
        <v>1.1599999999999999</v>
      </c>
      <c r="AW2192">
        <f t="shared" si="922"/>
        <v>1.1599999999999999E-2</v>
      </c>
      <c r="AY2192" s="1">
        <v>42921</v>
      </c>
      <c r="AZ2192">
        <v>1.1990000000000001</v>
      </c>
      <c r="BA2192">
        <f t="shared" si="923"/>
        <v>1.1990000000000001E-2</v>
      </c>
      <c r="BC2192" s="1">
        <v>42955</v>
      </c>
      <c r="BD2192">
        <v>1.45</v>
      </c>
      <c r="BE2192">
        <f t="shared" si="924"/>
        <v>1.4499999999999999E-2</v>
      </c>
      <c r="BG2192" s="1">
        <v>42955</v>
      </c>
      <c r="BH2192">
        <v>1.5840000000000001</v>
      </c>
      <c r="BI2192">
        <f t="shared" si="925"/>
        <v>1.584E-2</v>
      </c>
      <c r="BK2192" s="1">
        <v>39721</v>
      </c>
      <c r="BL2192">
        <v>2.8292700000000002</v>
      </c>
      <c r="BM2192">
        <f t="shared" si="931"/>
        <v>2.82927E-2</v>
      </c>
      <c r="BP2192" s="1">
        <v>42884</v>
      </c>
      <c r="BQ2192">
        <v>203.8203</v>
      </c>
      <c r="BR2192">
        <f t="shared" si="926"/>
        <v>2.0382030000000002</v>
      </c>
      <c r="BT2192" s="1">
        <v>42898</v>
      </c>
      <c r="BU2192">
        <v>-0.33100000000000002</v>
      </c>
      <c r="BV2192">
        <f t="shared" si="927"/>
        <v>-3.31E-3</v>
      </c>
      <c r="BX2192" s="1">
        <v>42898</v>
      </c>
      <c r="BY2192">
        <v>-0.26600000000000001</v>
      </c>
      <c r="BZ2192">
        <f t="shared" si="928"/>
        <v>-2.66E-3</v>
      </c>
      <c r="CB2192" s="1">
        <v>42955</v>
      </c>
      <c r="CC2192">
        <v>-0.26</v>
      </c>
      <c r="CD2192">
        <f t="shared" si="929"/>
        <v>-2.5999999999999999E-3</v>
      </c>
      <c r="CG2192" s="1"/>
    </row>
    <row r="2193" spans="1:85" x14ac:dyDescent="0.3">
      <c r="A2193" s="21">
        <f t="shared" si="930"/>
        <v>48880</v>
      </c>
      <c r="B2193" s="18">
        <f t="shared" si="914"/>
        <v>112.421875</v>
      </c>
      <c r="C2193">
        <f t="shared" si="910"/>
        <v>115</v>
      </c>
      <c r="D2193">
        <f t="shared" ca="1" si="917"/>
        <v>-7.9777777777777779</v>
      </c>
      <c r="E2193">
        <f ca="1">IF(currency="USD",'Future et co'!F2193,IF(currency="EUR",'Future et co'!G2193,FALSE))</f>
        <v>3.6070000000000005E-2</v>
      </c>
      <c r="F2193">
        <f t="shared" ca="1" si="918"/>
        <v>3.6070000000000005E-2</v>
      </c>
      <c r="G2193">
        <f t="shared" ca="1" si="919"/>
        <v>2.0569999999999998E-2</v>
      </c>
      <c r="L2193">
        <f t="shared" ca="1" si="920"/>
        <v>127.8</v>
      </c>
      <c r="M2193">
        <f t="shared" ca="1" si="915"/>
        <v>3.6070000000000005E-2</v>
      </c>
      <c r="R2193">
        <f t="shared" ca="1" si="921"/>
        <v>127.8</v>
      </c>
      <c r="S2193">
        <f t="shared" ca="1" si="916"/>
        <v>3.6070000000000005E-2</v>
      </c>
      <c r="U2193" s="1"/>
      <c r="W2193" t="str">
        <f t="shared" si="911"/>
        <v/>
      </c>
      <c r="Y2193" s="1"/>
      <c r="AA2193">
        <f t="shared" si="912"/>
        <v>0</v>
      </c>
      <c r="AC2193" s="1"/>
      <c r="AE2193">
        <f t="shared" si="913"/>
        <v>0</v>
      </c>
      <c r="AH2193" s="1"/>
      <c r="AI2193" s="17"/>
      <c r="AJ2193" s="25"/>
      <c r="AU2193" s="1">
        <v>42916</v>
      </c>
      <c r="AV2193">
        <v>1.1519999999999999</v>
      </c>
      <c r="AW2193">
        <f t="shared" si="922"/>
        <v>1.1519999999999999E-2</v>
      </c>
      <c r="AY2193" s="1">
        <v>42919</v>
      </c>
      <c r="AZ2193">
        <v>1.196</v>
      </c>
      <c r="BA2193">
        <f t="shared" si="923"/>
        <v>1.196E-2</v>
      </c>
      <c r="BC2193" s="1">
        <v>42954</v>
      </c>
      <c r="BD2193">
        <v>1.4419999999999999</v>
      </c>
      <c r="BE2193">
        <f t="shared" si="924"/>
        <v>1.4419999999999999E-2</v>
      </c>
      <c r="BG2193" s="1">
        <v>42954</v>
      </c>
      <c r="BH2193">
        <v>1.5780000000000001</v>
      </c>
      <c r="BI2193">
        <f t="shared" si="925"/>
        <v>1.5780000000000002E-2</v>
      </c>
      <c r="BK2193" s="1">
        <v>39722</v>
      </c>
      <c r="BL2193">
        <v>2.8363399999999999</v>
      </c>
      <c r="BM2193">
        <f t="shared" si="931"/>
        <v>2.8363399999999997E-2</v>
      </c>
      <c r="BP2193" s="1">
        <v>42881</v>
      </c>
      <c r="BQ2193">
        <v>203.20490000000001</v>
      </c>
      <c r="BR2193">
        <f t="shared" si="926"/>
        <v>2.0320490000000002</v>
      </c>
      <c r="BT2193" s="1">
        <v>42895</v>
      </c>
      <c r="BU2193">
        <v>-0.33100000000000002</v>
      </c>
      <c r="BV2193">
        <f t="shared" si="927"/>
        <v>-3.31E-3</v>
      </c>
      <c r="BX2193" s="1">
        <v>42895</v>
      </c>
      <c r="BY2193">
        <v>-0.26400000000000001</v>
      </c>
      <c r="BZ2193">
        <f t="shared" si="928"/>
        <v>-2.64E-3</v>
      </c>
      <c r="CB2193" s="1">
        <v>42954</v>
      </c>
      <c r="CC2193">
        <v>-0.27</v>
      </c>
      <c r="CD2193">
        <f t="shared" si="929"/>
        <v>-2.7000000000000001E-3</v>
      </c>
      <c r="CG2193" s="1"/>
    </row>
    <row r="2194" spans="1:85" x14ac:dyDescent="0.3">
      <c r="A2194" s="21">
        <f t="shared" si="930"/>
        <v>48883</v>
      </c>
      <c r="B2194" s="18">
        <f t="shared" si="914"/>
        <v>112.421875</v>
      </c>
      <c r="C2194">
        <f t="shared" si="910"/>
        <v>115</v>
      </c>
      <c r="D2194">
        <f t="shared" ca="1" si="917"/>
        <v>-7.9861111111111107</v>
      </c>
      <c r="E2194">
        <f ca="1">IF(currency="USD",'Future et co'!F2194,IF(currency="EUR",'Future et co'!G2194,FALSE))</f>
        <v>3.6070000000000005E-2</v>
      </c>
      <c r="F2194">
        <f t="shared" ca="1" si="918"/>
        <v>3.6070000000000005E-2</v>
      </c>
      <c r="G2194">
        <f t="shared" ca="1" si="919"/>
        <v>2.0569999999999998E-2</v>
      </c>
      <c r="L2194">
        <f t="shared" ca="1" si="920"/>
        <v>127.8</v>
      </c>
      <c r="M2194">
        <f t="shared" ca="1" si="915"/>
        <v>3.6070000000000005E-2</v>
      </c>
      <c r="R2194">
        <f t="shared" ca="1" si="921"/>
        <v>127.8</v>
      </c>
      <c r="S2194">
        <f t="shared" ca="1" si="916"/>
        <v>3.6070000000000005E-2</v>
      </c>
      <c r="U2194" s="1"/>
      <c r="W2194" t="str">
        <f t="shared" si="911"/>
        <v/>
      </c>
      <c r="Y2194" s="1"/>
      <c r="AA2194">
        <f t="shared" si="912"/>
        <v>0</v>
      </c>
      <c r="AC2194" s="1"/>
      <c r="AE2194">
        <f t="shared" si="913"/>
        <v>0</v>
      </c>
      <c r="AH2194" s="1"/>
      <c r="AI2194" s="17"/>
      <c r="AJ2194" s="25"/>
      <c r="AU2194" s="1">
        <v>42915</v>
      </c>
      <c r="AV2194">
        <v>1.1519999999999999</v>
      </c>
      <c r="AW2194">
        <f t="shared" si="922"/>
        <v>1.1519999999999999E-2</v>
      </c>
      <c r="AY2194" s="1">
        <v>42916</v>
      </c>
      <c r="AZ2194">
        <v>1.1859999999999999</v>
      </c>
      <c r="BA2194">
        <f t="shared" si="923"/>
        <v>1.1859999999999999E-2</v>
      </c>
      <c r="BC2194" s="1">
        <v>42951</v>
      </c>
      <c r="BD2194">
        <v>1.4410000000000001</v>
      </c>
      <c r="BE2194">
        <f t="shared" si="924"/>
        <v>1.4410000000000001E-2</v>
      </c>
      <c r="BG2194" s="1">
        <v>42951</v>
      </c>
      <c r="BH2194">
        <v>1.577</v>
      </c>
      <c r="BI2194">
        <f t="shared" si="925"/>
        <v>1.5769999999999999E-2</v>
      </c>
      <c r="BK2194" s="1">
        <v>39723</v>
      </c>
      <c r="BL2194">
        <v>2.9521099999999998</v>
      </c>
      <c r="BM2194">
        <f t="shared" si="931"/>
        <v>2.9521099999999998E-2</v>
      </c>
      <c r="BP2194" s="1">
        <v>42880</v>
      </c>
      <c r="BQ2194">
        <v>202.602</v>
      </c>
      <c r="BR2194">
        <f t="shared" si="926"/>
        <v>2.0260199999999999</v>
      </c>
      <c r="BT2194" s="1">
        <v>42894</v>
      </c>
      <c r="BU2194">
        <v>-0.33</v>
      </c>
      <c r="BV2194">
        <f t="shared" si="927"/>
        <v>-3.3E-3</v>
      </c>
      <c r="BX2194" s="1">
        <v>42894</v>
      </c>
      <c r="BY2194">
        <v>-0.26</v>
      </c>
      <c r="BZ2194">
        <f t="shared" si="928"/>
        <v>-2.5999999999999999E-3</v>
      </c>
      <c r="CB2194" s="1">
        <v>42951</v>
      </c>
      <c r="CC2194">
        <v>-0.26</v>
      </c>
      <c r="CD2194">
        <f t="shared" si="929"/>
        <v>-2.5999999999999999E-3</v>
      </c>
      <c r="CG2194" s="1"/>
    </row>
    <row r="2195" spans="1:85" x14ac:dyDescent="0.3">
      <c r="A2195" s="21">
        <f t="shared" si="930"/>
        <v>48884</v>
      </c>
      <c r="B2195" s="18">
        <f t="shared" si="914"/>
        <v>112.421875</v>
      </c>
      <c r="C2195">
        <f t="shared" si="910"/>
        <v>115</v>
      </c>
      <c r="D2195">
        <f t="shared" ca="1" si="917"/>
        <v>-7.9888888888888889</v>
      </c>
      <c r="E2195">
        <f ca="1">IF(currency="USD",'Future et co'!F2195,IF(currency="EUR",'Future et co'!G2195,FALSE))</f>
        <v>3.6070000000000005E-2</v>
      </c>
      <c r="F2195">
        <f t="shared" ca="1" si="918"/>
        <v>3.6070000000000005E-2</v>
      </c>
      <c r="G2195">
        <f t="shared" ca="1" si="919"/>
        <v>2.0569999999999998E-2</v>
      </c>
      <c r="L2195">
        <f t="shared" ca="1" si="920"/>
        <v>127.8</v>
      </c>
      <c r="M2195">
        <f t="shared" ca="1" si="915"/>
        <v>3.6070000000000005E-2</v>
      </c>
      <c r="R2195">
        <f t="shared" ca="1" si="921"/>
        <v>127.8</v>
      </c>
      <c r="S2195">
        <f t="shared" ca="1" si="916"/>
        <v>3.6070000000000005E-2</v>
      </c>
      <c r="U2195" s="1"/>
      <c r="W2195" t="str">
        <f t="shared" si="911"/>
        <v/>
      </c>
      <c r="Y2195" s="1"/>
      <c r="AA2195">
        <f t="shared" si="912"/>
        <v>0</v>
      </c>
      <c r="AC2195" s="1"/>
      <c r="AE2195">
        <f t="shared" si="913"/>
        <v>0</v>
      </c>
      <c r="AH2195" s="1"/>
      <c r="AI2195" s="17"/>
      <c r="AJ2195" s="25"/>
      <c r="AU2195" s="1">
        <v>42914</v>
      </c>
      <c r="AV2195">
        <v>1.151</v>
      </c>
      <c r="AW2195">
        <f t="shared" si="922"/>
        <v>1.1509999999999999E-2</v>
      </c>
      <c r="AY2195" s="1">
        <v>42915</v>
      </c>
      <c r="AZ2195">
        <v>1.18</v>
      </c>
      <c r="BA2195">
        <f t="shared" si="923"/>
        <v>1.18E-2</v>
      </c>
      <c r="BC2195" s="1">
        <v>42950</v>
      </c>
      <c r="BD2195">
        <v>1.431</v>
      </c>
      <c r="BE2195">
        <f t="shared" si="924"/>
        <v>1.431E-2</v>
      </c>
      <c r="BG2195" s="1">
        <v>42950</v>
      </c>
      <c r="BH2195">
        <v>1.5660000000000001</v>
      </c>
      <c r="BI2195">
        <f t="shared" si="925"/>
        <v>1.566E-2</v>
      </c>
      <c r="BK2195" s="1">
        <v>39724</v>
      </c>
      <c r="BL2195">
        <v>2.98813</v>
      </c>
      <c r="BM2195">
        <f t="shared" si="931"/>
        <v>2.98813E-2</v>
      </c>
      <c r="BP2195" s="1">
        <v>42879</v>
      </c>
      <c r="BQ2195">
        <v>201.9615</v>
      </c>
      <c r="BR2195">
        <f t="shared" si="926"/>
        <v>2.0196149999999999</v>
      </c>
      <c r="BT2195" s="1">
        <v>42893</v>
      </c>
      <c r="BU2195">
        <v>-0.32900000000000001</v>
      </c>
      <c r="BV2195">
        <f t="shared" si="927"/>
        <v>-3.29E-3</v>
      </c>
      <c r="BX2195" s="1">
        <v>42893</v>
      </c>
      <c r="BY2195">
        <v>-0.25900000000000001</v>
      </c>
      <c r="BZ2195">
        <f t="shared" si="928"/>
        <v>-2.5900000000000003E-3</v>
      </c>
      <c r="CB2195" s="1">
        <v>42950</v>
      </c>
      <c r="CC2195">
        <v>-0.26</v>
      </c>
      <c r="CD2195">
        <f t="shared" si="929"/>
        <v>-2.5999999999999999E-3</v>
      </c>
      <c r="CG2195" s="1"/>
    </row>
    <row r="2196" spans="1:85" x14ac:dyDescent="0.3">
      <c r="A2196" s="21">
        <f t="shared" si="930"/>
        <v>48885</v>
      </c>
      <c r="B2196" s="18">
        <f t="shared" si="914"/>
        <v>112.421875</v>
      </c>
      <c r="C2196">
        <f t="shared" si="910"/>
        <v>115</v>
      </c>
      <c r="D2196">
        <f t="shared" ca="1" si="917"/>
        <v>-7.9916666666666663</v>
      </c>
      <c r="E2196">
        <f ca="1">IF(currency="USD",'Future et co'!F2196,IF(currency="EUR",'Future et co'!G2196,FALSE))</f>
        <v>3.6070000000000005E-2</v>
      </c>
      <c r="F2196">
        <f t="shared" ca="1" si="918"/>
        <v>3.6070000000000005E-2</v>
      </c>
      <c r="G2196">
        <f t="shared" ca="1" si="919"/>
        <v>2.0569999999999998E-2</v>
      </c>
      <c r="L2196">
        <f t="shared" ca="1" si="920"/>
        <v>127.8</v>
      </c>
      <c r="M2196">
        <f t="shared" ca="1" si="915"/>
        <v>3.6070000000000005E-2</v>
      </c>
      <c r="R2196">
        <f t="shared" ca="1" si="921"/>
        <v>127.8</v>
      </c>
      <c r="S2196">
        <f t="shared" ca="1" si="916"/>
        <v>3.6070000000000005E-2</v>
      </c>
      <c r="U2196" s="1"/>
      <c r="W2196" t="str">
        <f t="shared" si="911"/>
        <v/>
      </c>
      <c r="Y2196" s="1"/>
      <c r="AA2196">
        <f t="shared" si="912"/>
        <v>0</v>
      </c>
      <c r="AC2196" s="1"/>
      <c r="AE2196">
        <f t="shared" si="913"/>
        <v>0</v>
      </c>
      <c r="AH2196" s="1"/>
      <c r="AI2196" s="17"/>
      <c r="AJ2196" s="25"/>
      <c r="AU2196" s="1">
        <v>42913</v>
      </c>
      <c r="AV2196">
        <v>1.1499999999999999</v>
      </c>
      <c r="AW2196">
        <f t="shared" si="922"/>
        <v>1.15E-2</v>
      </c>
      <c r="AY2196" s="1">
        <v>42914</v>
      </c>
      <c r="AZ2196">
        <v>1.181</v>
      </c>
      <c r="BA2196">
        <f t="shared" si="923"/>
        <v>1.1810000000000001E-2</v>
      </c>
      <c r="BC2196" s="1">
        <v>42949</v>
      </c>
      <c r="BD2196">
        <v>1.4350000000000001</v>
      </c>
      <c r="BE2196">
        <f t="shared" si="924"/>
        <v>1.435E-2</v>
      </c>
      <c r="BG2196" s="1">
        <v>42949</v>
      </c>
      <c r="BH2196">
        <v>1.5740000000000001</v>
      </c>
      <c r="BI2196">
        <f t="shared" si="925"/>
        <v>1.5740000000000001E-2</v>
      </c>
      <c r="BK2196" s="1">
        <v>39727</v>
      </c>
      <c r="BL2196">
        <v>3.0316700000000001</v>
      </c>
      <c r="BM2196">
        <f t="shared" si="931"/>
        <v>3.0316700000000002E-2</v>
      </c>
      <c r="BP2196" s="1">
        <v>42878</v>
      </c>
      <c r="BQ2196">
        <v>202.04939999999999</v>
      </c>
      <c r="BR2196">
        <f t="shared" si="926"/>
        <v>2.0204939999999998</v>
      </c>
      <c r="BT2196" s="1">
        <v>42892</v>
      </c>
      <c r="BU2196">
        <v>-0.32900000000000001</v>
      </c>
      <c r="BV2196">
        <f t="shared" si="927"/>
        <v>-3.29E-3</v>
      </c>
      <c r="BX2196" s="1">
        <v>42892</v>
      </c>
      <c r="BY2196">
        <v>-0.25700000000000001</v>
      </c>
      <c r="BZ2196">
        <f t="shared" si="928"/>
        <v>-2.5700000000000002E-3</v>
      </c>
      <c r="CB2196" s="1">
        <v>42949</v>
      </c>
      <c r="CC2196">
        <v>-0.27</v>
      </c>
      <c r="CD2196">
        <f t="shared" si="929"/>
        <v>-2.7000000000000001E-3</v>
      </c>
      <c r="CG2196" s="1"/>
    </row>
    <row r="2197" spans="1:85" x14ac:dyDescent="0.3">
      <c r="A2197" s="21">
        <f t="shared" si="930"/>
        <v>48886</v>
      </c>
      <c r="B2197" s="18">
        <f t="shared" si="914"/>
        <v>112.421875</v>
      </c>
      <c r="C2197">
        <f t="shared" si="910"/>
        <v>115</v>
      </c>
      <c r="D2197">
        <f t="shared" ca="1" si="917"/>
        <v>-7.9944444444444445</v>
      </c>
      <c r="E2197">
        <f ca="1">IF(currency="USD",'Future et co'!F2197,IF(currency="EUR",'Future et co'!G2197,FALSE))</f>
        <v>3.6070000000000005E-2</v>
      </c>
      <c r="F2197">
        <f t="shared" ca="1" si="918"/>
        <v>3.6070000000000005E-2</v>
      </c>
      <c r="G2197">
        <f t="shared" ca="1" si="919"/>
        <v>2.0569999999999998E-2</v>
      </c>
      <c r="L2197">
        <f t="shared" ca="1" si="920"/>
        <v>127.8</v>
      </c>
      <c r="M2197">
        <f t="shared" ca="1" si="915"/>
        <v>3.6070000000000005E-2</v>
      </c>
      <c r="R2197">
        <f t="shared" ca="1" si="921"/>
        <v>127.8</v>
      </c>
      <c r="S2197">
        <f t="shared" ca="1" si="916"/>
        <v>3.6070000000000005E-2</v>
      </c>
      <c r="U2197" s="1"/>
      <c r="W2197" t="str">
        <f t="shared" si="911"/>
        <v/>
      </c>
      <c r="Y2197" s="1"/>
      <c r="AA2197">
        <f t="shared" si="912"/>
        <v>0</v>
      </c>
      <c r="AC2197" s="1"/>
      <c r="AE2197">
        <f t="shared" si="913"/>
        <v>0</v>
      </c>
      <c r="AH2197" s="1"/>
      <c r="AI2197" s="17"/>
      <c r="AJ2197" s="25"/>
      <c r="AU2197" s="1">
        <v>42912</v>
      </c>
      <c r="AV2197">
        <v>1.1499999999999999</v>
      </c>
      <c r="AW2197">
        <f t="shared" si="922"/>
        <v>1.15E-2</v>
      </c>
      <c r="AY2197" s="1">
        <v>42913</v>
      </c>
      <c r="AZ2197">
        <v>1.181</v>
      </c>
      <c r="BA2197">
        <f t="shared" si="923"/>
        <v>1.1810000000000001E-2</v>
      </c>
      <c r="BC2197" s="1">
        <v>42948</v>
      </c>
      <c r="BD2197">
        <v>1.4279999999999999</v>
      </c>
      <c r="BE2197">
        <f t="shared" si="924"/>
        <v>1.4279999999999999E-2</v>
      </c>
      <c r="BG2197" s="1">
        <v>42948</v>
      </c>
      <c r="BH2197">
        <v>1.5549999999999999</v>
      </c>
      <c r="BI2197">
        <f t="shared" si="925"/>
        <v>1.555E-2</v>
      </c>
      <c r="BK2197" s="1">
        <v>39728</v>
      </c>
      <c r="BL2197">
        <v>3.2143000000000002</v>
      </c>
      <c r="BM2197">
        <f t="shared" si="931"/>
        <v>3.2143000000000005E-2</v>
      </c>
      <c r="BP2197" s="1">
        <v>42877</v>
      </c>
      <c r="BQ2197">
        <v>202.20009999999999</v>
      </c>
      <c r="BR2197">
        <f t="shared" si="926"/>
        <v>2.0220009999999999</v>
      </c>
      <c r="BT2197" s="1">
        <v>42891</v>
      </c>
      <c r="BU2197">
        <v>-0.32900000000000001</v>
      </c>
      <c r="BV2197">
        <f t="shared" si="927"/>
        <v>-3.29E-3</v>
      </c>
      <c r="BX2197" s="1">
        <v>42891</v>
      </c>
      <c r="BY2197">
        <v>-0.25600000000000001</v>
      </c>
      <c r="BZ2197">
        <f t="shared" si="928"/>
        <v>-2.5600000000000002E-3</v>
      </c>
      <c r="CB2197" s="1">
        <v>42948</v>
      </c>
      <c r="CC2197">
        <v>-0.27</v>
      </c>
      <c r="CD2197">
        <f t="shared" si="929"/>
        <v>-2.7000000000000001E-3</v>
      </c>
      <c r="CG2197" s="1"/>
    </row>
    <row r="2198" spans="1:85" x14ac:dyDescent="0.3">
      <c r="A2198" s="21">
        <f t="shared" si="930"/>
        <v>48887</v>
      </c>
      <c r="B2198" s="18">
        <f t="shared" si="914"/>
        <v>112.421875</v>
      </c>
      <c r="C2198">
        <f t="shared" si="910"/>
        <v>115</v>
      </c>
      <c r="D2198">
        <f t="shared" ca="1" si="917"/>
        <v>-7.9972222222222218</v>
      </c>
      <c r="E2198">
        <f ca="1">IF(currency="USD",'Future et co'!F2198,IF(currency="EUR",'Future et co'!G2198,FALSE))</f>
        <v>3.6070000000000005E-2</v>
      </c>
      <c r="F2198">
        <f t="shared" ca="1" si="918"/>
        <v>3.6070000000000005E-2</v>
      </c>
      <c r="G2198">
        <f t="shared" ca="1" si="919"/>
        <v>2.0569999999999998E-2</v>
      </c>
      <c r="L2198">
        <f t="shared" ca="1" si="920"/>
        <v>127.8</v>
      </c>
      <c r="M2198">
        <f t="shared" ca="1" si="915"/>
        <v>3.6070000000000005E-2</v>
      </c>
      <c r="R2198">
        <f t="shared" ca="1" si="921"/>
        <v>127.8</v>
      </c>
      <c r="S2198">
        <f t="shared" ca="1" si="916"/>
        <v>3.6070000000000005E-2</v>
      </c>
      <c r="U2198" s="1"/>
      <c r="W2198" t="str">
        <f t="shared" si="911"/>
        <v/>
      </c>
      <c r="Y2198" s="1"/>
      <c r="AA2198">
        <f t="shared" si="912"/>
        <v>0</v>
      </c>
      <c r="AC2198" s="1"/>
      <c r="AE2198">
        <f t="shared" si="913"/>
        <v>0</v>
      </c>
      <c r="AH2198" s="1"/>
      <c r="AI2198" s="17"/>
      <c r="AJ2198" s="25"/>
      <c r="AU2198" s="1">
        <v>42909</v>
      </c>
      <c r="AV2198">
        <v>1.1479999999999999</v>
      </c>
      <c r="AW2198">
        <f t="shared" si="922"/>
        <v>1.1479999999999999E-2</v>
      </c>
      <c r="AY2198" s="1">
        <v>42912</v>
      </c>
      <c r="AZ2198">
        <v>1.1759999999999999</v>
      </c>
      <c r="BA2198">
        <f t="shared" si="923"/>
        <v>1.176E-2</v>
      </c>
      <c r="BC2198" s="1">
        <v>42947</v>
      </c>
      <c r="BD2198">
        <v>1.43</v>
      </c>
      <c r="BE2198">
        <f t="shared" si="924"/>
        <v>1.43E-2</v>
      </c>
      <c r="BG2198" s="1">
        <v>42947</v>
      </c>
      <c r="BH2198">
        <v>1.571</v>
      </c>
      <c r="BI2198">
        <f t="shared" si="925"/>
        <v>1.5709999999999998E-2</v>
      </c>
      <c r="BK2198" s="1">
        <v>39729</v>
      </c>
      <c r="BL2198">
        <v>3.2571300000000001</v>
      </c>
      <c r="BM2198">
        <f t="shared" si="931"/>
        <v>3.2571299999999997E-2</v>
      </c>
      <c r="BP2198" s="1">
        <v>42874</v>
      </c>
      <c r="BQ2198">
        <v>202.58949999999999</v>
      </c>
      <c r="BR2198">
        <f t="shared" si="926"/>
        <v>2.0258949999999998</v>
      </c>
      <c r="BT2198" s="1">
        <v>42888</v>
      </c>
      <c r="BU2198">
        <v>-0.32900000000000001</v>
      </c>
      <c r="BV2198">
        <f t="shared" si="927"/>
        <v>-3.29E-3</v>
      </c>
      <c r="BX2198" s="1">
        <v>42888</v>
      </c>
      <c r="BY2198">
        <v>-0.255</v>
      </c>
      <c r="BZ2198">
        <f t="shared" si="928"/>
        <v>-2.5500000000000002E-3</v>
      </c>
      <c r="CB2198" s="1">
        <v>42947</v>
      </c>
      <c r="CC2198">
        <v>-0.27</v>
      </c>
      <c r="CD2198">
        <f t="shared" si="929"/>
        <v>-2.7000000000000001E-3</v>
      </c>
      <c r="CG2198" s="1"/>
    </row>
    <row r="2199" spans="1:85" x14ac:dyDescent="0.3">
      <c r="A2199" s="21">
        <f t="shared" si="930"/>
        <v>48890</v>
      </c>
      <c r="B2199" s="18">
        <f t="shared" si="914"/>
        <v>112.421875</v>
      </c>
      <c r="C2199">
        <f t="shared" si="910"/>
        <v>115</v>
      </c>
      <c r="D2199">
        <f t="shared" ca="1" si="917"/>
        <v>-8.0055555555555564</v>
      </c>
      <c r="E2199">
        <f ca="1">IF(currency="USD",'Future et co'!F2199,IF(currency="EUR",'Future et co'!G2199,FALSE))</f>
        <v>3.6070000000000005E-2</v>
      </c>
      <c r="F2199">
        <f t="shared" ca="1" si="918"/>
        <v>3.6070000000000005E-2</v>
      </c>
      <c r="G2199">
        <f t="shared" ca="1" si="919"/>
        <v>2.0569999999999998E-2</v>
      </c>
      <c r="L2199">
        <f t="shared" ca="1" si="920"/>
        <v>127.8</v>
      </c>
      <c r="M2199">
        <f t="shared" ca="1" si="915"/>
        <v>3.6070000000000005E-2</v>
      </c>
      <c r="R2199">
        <f t="shared" ca="1" si="921"/>
        <v>127.8</v>
      </c>
      <c r="S2199">
        <f t="shared" ca="1" si="916"/>
        <v>3.6070000000000005E-2</v>
      </c>
      <c r="U2199" s="1"/>
      <c r="W2199" t="str">
        <f t="shared" si="911"/>
        <v/>
      </c>
      <c r="Y2199" s="1"/>
      <c r="AA2199">
        <f t="shared" si="912"/>
        <v>0</v>
      </c>
      <c r="AC2199" s="1"/>
      <c r="AE2199">
        <f t="shared" si="913"/>
        <v>0</v>
      </c>
      <c r="AH2199" s="1"/>
      <c r="AI2199" s="17"/>
      <c r="AJ2199" s="25"/>
      <c r="AU2199" s="1">
        <v>42908</v>
      </c>
      <c r="AV2199">
        <v>1.1479999999999999</v>
      </c>
      <c r="AW2199">
        <f t="shared" si="922"/>
        <v>1.1479999999999999E-2</v>
      </c>
      <c r="AY2199" s="1">
        <v>42909</v>
      </c>
      <c r="AZ2199">
        <v>1.1739999999999999</v>
      </c>
      <c r="BA2199">
        <f t="shared" si="923"/>
        <v>1.1739999999999999E-2</v>
      </c>
      <c r="BC2199" s="1">
        <v>42944</v>
      </c>
      <c r="BD2199">
        <v>1.429</v>
      </c>
      <c r="BE2199">
        <f t="shared" si="924"/>
        <v>1.4290000000000001E-2</v>
      </c>
      <c r="BG2199" s="1">
        <v>42944</v>
      </c>
      <c r="BH2199">
        <v>1.5669999999999999</v>
      </c>
      <c r="BI2199">
        <f t="shared" si="925"/>
        <v>1.567E-2</v>
      </c>
      <c r="BK2199" s="1">
        <v>39730</v>
      </c>
      <c r="BL2199">
        <v>3.4878100000000001</v>
      </c>
      <c r="BM2199">
        <f t="shared" si="931"/>
        <v>3.4878100000000002E-2</v>
      </c>
      <c r="BP2199" s="1">
        <v>42873</v>
      </c>
      <c r="BQ2199">
        <v>202.8784</v>
      </c>
      <c r="BR2199">
        <f t="shared" si="926"/>
        <v>2.0287839999999999</v>
      </c>
      <c r="BT2199" s="1">
        <v>42887</v>
      </c>
      <c r="BU2199">
        <v>-0.32900000000000001</v>
      </c>
      <c r="BV2199">
        <f t="shared" si="927"/>
        <v>-3.29E-3</v>
      </c>
      <c r="BX2199" s="1">
        <v>42887</v>
      </c>
      <c r="BY2199">
        <v>-0.254</v>
      </c>
      <c r="BZ2199">
        <f t="shared" si="928"/>
        <v>-2.5400000000000002E-3</v>
      </c>
      <c r="CB2199" s="1">
        <v>42944</v>
      </c>
      <c r="CC2199">
        <v>-0.26</v>
      </c>
      <c r="CD2199">
        <f t="shared" si="929"/>
        <v>-2.5999999999999999E-3</v>
      </c>
      <c r="CG2199" s="1"/>
    </row>
    <row r="2200" spans="1:85" x14ac:dyDescent="0.3">
      <c r="A2200" s="21">
        <f t="shared" si="930"/>
        <v>48891</v>
      </c>
      <c r="B2200" s="18">
        <f t="shared" si="914"/>
        <v>112.421875</v>
      </c>
      <c r="C2200">
        <f t="shared" si="910"/>
        <v>115</v>
      </c>
      <c r="D2200">
        <f t="shared" ca="1" si="917"/>
        <v>-8.0083333333333329</v>
      </c>
      <c r="E2200">
        <f ca="1">IF(currency="USD",'Future et co'!F2200,IF(currency="EUR",'Future et co'!G2200,FALSE))</f>
        <v>3.6070000000000005E-2</v>
      </c>
      <c r="F2200">
        <f t="shared" ca="1" si="918"/>
        <v>3.6070000000000005E-2</v>
      </c>
      <c r="G2200">
        <f t="shared" ca="1" si="919"/>
        <v>2.0569999999999998E-2</v>
      </c>
      <c r="L2200">
        <f t="shared" ca="1" si="920"/>
        <v>127.8</v>
      </c>
      <c r="M2200">
        <f t="shared" ca="1" si="915"/>
        <v>3.6070000000000005E-2</v>
      </c>
      <c r="R2200">
        <f t="shared" ca="1" si="921"/>
        <v>127.8</v>
      </c>
      <c r="S2200">
        <f t="shared" ca="1" si="916"/>
        <v>3.6070000000000005E-2</v>
      </c>
      <c r="U2200" s="1"/>
      <c r="W2200" t="str">
        <f t="shared" si="911"/>
        <v/>
      </c>
      <c r="Y2200" s="1"/>
      <c r="AA2200">
        <f t="shared" si="912"/>
        <v>0</v>
      </c>
      <c r="AC2200" s="1"/>
      <c r="AE2200">
        <f t="shared" si="913"/>
        <v>0</v>
      </c>
      <c r="AH2200" s="1"/>
      <c r="AI2200" s="17"/>
      <c r="AJ2200" s="25"/>
      <c r="AU2200" s="1">
        <v>42907</v>
      </c>
      <c r="AV2200">
        <v>1.1479999999999999</v>
      </c>
      <c r="AW2200">
        <f t="shared" si="922"/>
        <v>1.1479999999999999E-2</v>
      </c>
      <c r="AY2200" s="1">
        <v>42908</v>
      </c>
      <c r="AZ2200">
        <v>1.1719999999999999</v>
      </c>
      <c r="BA2200">
        <f t="shared" si="923"/>
        <v>1.172E-2</v>
      </c>
      <c r="BC2200" s="1">
        <v>42943</v>
      </c>
      <c r="BD2200">
        <v>1.4390000000000001</v>
      </c>
      <c r="BE2200">
        <f t="shared" si="924"/>
        <v>1.439E-2</v>
      </c>
      <c r="BG2200" s="1">
        <v>42943</v>
      </c>
      <c r="BH2200">
        <v>1.5829</v>
      </c>
      <c r="BI2200">
        <f t="shared" si="925"/>
        <v>1.5828999999999999E-2</v>
      </c>
      <c r="BK2200" s="1">
        <v>39731</v>
      </c>
      <c r="BL2200">
        <v>3.52555</v>
      </c>
      <c r="BM2200">
        <f t="shared" si="931"/>
        <v>3.5255500000000002E-2</v>
      </c>
      <c r="BP2200" s="1">
        <v>42872</v>
      </c>
      <c r="BQ2200">
        <v>202.28809999999999</v>
      </c>
      <c r="BR2200">
        <f t="shared" si="926"/>
        <v>2.0228809999999999</v>
      </c>
      <c r="BT2200" s="1">
        <v>42886</v>
      </c>
      <c r="BU2200">
        <v>-0.32900000000000001</v>
      </c>
      <c r="BV2200">
        <f t="shared" si="927"/>
        <v>-3.29E-3</v>
      </c>
      <c r="BX2200" s="1">
        <v>42886</v>
      </c>
      <c r="BY2200">
        <v>-0.254</v>
      </c>
      <c r="BZ2200">
        <f t="shared" si="928"/>
        <v>-2.5400000000000002E-3</v>
      </c>
      <c r="CB2200" s="1">
        <v>42943</v>
      </c>
      <c r="CC2200">
        <v>-0.27</v>
      </c>
      <c r="CD2200">
        <f t="shared" si="929"/>
        <v>-2.7000000000000001E-3</v>
      </c>
      <c r="CG2200" s="1"/>
    </row>
    <row r="2201" spans="1:85" x14ac:dyDescent="0.3">
      <c r="A2201" s="21">
        <f t="shared" si="930"/>
        <v>48892</v>
      </c>
      <c r="B2201" s="18">
        <f t="shared" si="914"/>
        <v>112.421875</v>
      </c>
      <c r="C2201">
        <f t="shared" ref="C2201:C2264" si="932">CEILING(B2201,$C$9)</f>
        <v>115</v>
      </c>
      <c r="D2201">
        <f t="shared" ca="1" si="917"/>
        <v>-8.0111111111111111</v>
      </c>
      <c r="E2201">
        <f ca="1">IF(currency="USD",'Future et co'!F2201,IF(currency="EUR",'Future et co'!G2201,FALSE))</f>
        <v>3.6070000000000005E-2</v>
      </c>
      <c r="F2201">
        <f t="shared" ca="1" si="918"/>
        <v>3.6070000000000005E-2</v>
      </c>
      <c r="G2201">
        <f t="shared" ca="1" si="919"/>
        <v>2.0569999999999998E-2</v>
      </c>
      <c r="L2201">
        <f t="shared" ca="1" si="920"/>
        <v>127.8</v>
      </c>
      <c r="M2201">
        <f t="shared" ca="1" si="915"/>
        <v>3.6070000000000005E-2</v>
      </c>
      <c r="R2201">
        <f t="shared" ca="1" si="921"/>
        <v>127.8</v>
      </c>
      <c r="S2201">
        <f t="shared" ca="1" si="916"/>
        <v>3.6070000000000005E-2</v>
      </c>
      <c r="U2201" s="1"/>
      <c r="W2201" t="str">
        <f t="shared" si="911"/>
        <v/>
      </c>
      <c r="Y2201" s="1"/>
      <c r="AA2201">
        <f t="shared" si="912"/>
        <v>0</v>
      </c>
      <c r="AC2201" s="1"/>
      <c r="AE2201">
        <f t="shared" si="913"/>
        <v>0</v>
      </c>
      <c r="AH2201" s="1"/>
      <c r="AI2201" s="17"/>
      <c r="AJ2201" s="25"/>
      <c r="AU2201" s="1">
        <v>42906</v>
      </c>
      <c r="AV2201">
        <v>1.1499999999999999</v>
      </c>
      <c r="AW2201">
        <f t="shared" si="922"/>
        <v>1.15E-2</v>
      </c>
      <c r="AY2201" s="1">
        <v>42907</v>
      </c>
      <c r="AZ2201">
        <v>1.171</v>
      </c>
      <c r="BA2201">
        <f t="shared" si="923"/>
        <v>1.171E-2</v>
      </c>
      <c r="BC2201" s="1">
        <v>42942</v>
      </c>
      <c r="BD2201">
        <v>1.4330000000000001</v>
      </c>
      <c r="BE2201">
        <f t="shared" si="924"/>
        <v>1.4330000000000001E-2</v>
      </c>
      <c r="BG2201" s="1">
        <v>42942</v>
      </c>
      <c r="BH2201">
        <v>1.581</v>
      </c>
      <c r="BI2201">
        <f t="shared" si="925"/>
        <v>1.5810000000000001E-2</v>
      </c>
      <c r="BK2201" s="1">
        <v>39734</v>
      </c>
      <c r="BL2201">
        <v>3.1670799999999999</v>
      </c>
      <c r="BM2201">
        <f t="shared" si="931"/>
        <v>3.1670799999999999E-2</v>
      </c>
      <c r="BP2201" s="1">
        <v>42871</v>
      </c>
      <c r="BQ2201">
        <v>201.55959999999999</v>
      </c>
      <c r="BR2201">
        <f t="shared" si="926"/>
        <v>2.0155959999999999</v>
      </c>
      <c r="BT2201" s="1">
        <v>42885</v>
      </c>
      <c r="BU2201">
        <v>-0.32900000000000001</v>
      </c>
      <c r="BV2201">
        <f t="shared" si="927"/>
        <v>-3.29E-3</v>
      </c>
      <c r="BX2201" s="1">
        <v>42885</v>
      </c>
      <c r="BY2201">
        <v>-0.254</v>
      </c>
      <c r="BZ2201">
        <f t="shared" si="928"/>
        <v>-2.5400000000000002E-3</v>
      </c>
      <c r="CB2201" s="1">
        <v>42942</v>
      </c>
      <c r="CC2201">
        <v>-0.26</v>
      </c>
      <c r="CD2201">
        <f t="shared" si="929"/>
        <v>-2.5999999999999999E-3</v>
      </c>
      <c r="CG2201" s="1"/>
    </row>
    <row r="2202" spans="1:85" x14ac:dyDescent="0.3">
      <c r="A2202" s="21">
        <f t="shared" si="930"/>
        <v>48893</v>
      </c>
      <c r="B2202" s="18">
        <f t="shared" si="914"/>
        <v>112.421875</v>
      </c>
      <c r="C2202">
        <f t="shared" si="932"/>
        <v>115</v>
      </c>
      <c r="D2202">
        <f t="shared" ca="1" si="917"/>
        <v>-8.0138888888888893</v>
      </c>
      <c r="E2202">
        <f ca="1">IF(currency="USD",'Future et co'!F2202,IF(currency="EUR",'Future et co'!G2202,FALSE))</f>
        <v>3.6070000000000005E-2</v>
      </c>
      <c r="F2202">
        <f t="shared" ca="1" si="918"/>
        <v>3.6070000000000005E-2</v>
      </c>
      <c r="G2202">
        <f t="shared" ca="1" si="919"/>
        <v>2.0569999999999998E-2</v>
      </c>
      <c r="L2202">
        <f t="shared" ca="1" si="920"/>
        <v>127.8</v>
      </c>
      <c r="M2202">
        <f t="shared" ca="1" si="915"/>
        <v>3.6070000000000005E-2</v>
      </c>
      <c r="R2202">
        <f t="shared" ca="1" si="921"/>
        <v>127.8</v>
      </c>
      <c r="S2202">
        <f t="shared" ca="1" si="916"/>
        <v>3.6070000000000005E-2</v>
      </c>
      <c r="U2202" s="1"/>
      <c r="W2202" t="str">
        <f t="shared" si="911"/>
        <v/>
      </c>
      <c r="Y2202" s="1"/>
      <c r="AA2202">
        <f t="shared" si="912"/>
        <v>0</v>
      </c>
      <c r="AC2202" s="1"/>
      <c r="AE2202">
        <f t="shared" si="913"/>
        <v>0</v>
      </c>
      <c r="AH2202" s="1"/>
      <c r="AI2202" s="17"/>
      <c r="AJ2202" s="25"/>
      <c r="AU2202" s="1">
        <v>42905</v>
      </c>
      <c r="AV2202">
        <v>1.147</v>
      </c>
      <c r="AW2202">
        <f t="shared" si="922"/>
        <v>1.1470000000000001E-2</v>
      </c>
      <c r="AY2202" s="1">
        <v>42906</v>
      </c>
      <c r="AZ2202">
        <v>1.173</v>
      </c>
      <c r="BA2202">
        <f t="shared" si="923"/>
        <v>1.1730000000000001E-2</v>
      </c>
      <c r="BC2202" s="1">
        <v>42941</v>
      </c>
      <c r="BD2202">
        <v>1.4570000000000001</v>
      </c>
      <c r="BE2202">
        <f t="shared" si="924"/>
        <v>1.4570000000000001E-2</v>
      </c>
      <c r="BG2202" s="1">
        <v>42941</v>
      </c>
      <c r="BH2202">
        <v>1.603</v>
      </c>
      <c r="BI2202">
        <f t="shared" si="925"/>
        <v>1.6029999999999999E-2</v>
      </c>
      <c r="BK2202" s="1">
        <v>39735</v>
      </c>
      <c r="BL2202">
        <v>3.1699199999999998</v>
      </c>
      <c r="BM2202">
        <f t="shared" si="931"/>
        <v>3.1699199999999997E-2</v>
      </c>
      <c r="BP2202" s="1">
        <v>42870</v>
      </c>
      <c r="BQ2202">
        <v>201.59729999999999</v>
      </c>
      <c r="BR2202">
        <f t="shared" si="926"/>
        <v>2.0159729999999998</v>
      </c>
      <c r="BT2202" s="1">
        <v>42884</v>
      </c>
      <c r="BU2202">
        <v>-0.32900000000000001</v>
      </c>
      <c r="BV2202">
        <f t="shared" si="927"/>
        <v>-3.29E-3</v>
      </c>
      <c r="BX2202" s="1">
        <v>42884</v>
      </c>
      <c r="BY2202">
        <v>-0.254</v>
      </c>
      <c r="BZ2202">
        <f t="shared" si="928"/>
        <v>-2.5400000000000002E-3</v>
      </c>
      <c r="CB2202" s="1">
        <v>42941</v>
      </c>
      <c r="CC2202">
        <v>-0.26</v>
      </c>
      <c r="CD2202">
        <f t="shared" si="929"/>
        <v>-2.5999999999999999E-3</v>
      </c>
      <c r="CG2202" s="1"/>
    </row>
    <row r="2203" spans="1:85" x14ac:dyDescent="0.3">
      <c r="A2203" s="21">
        <f t="shared" si="930"/>
        <v>48894</v>
      </c>
      <c r="B2203" s="18">
        <f t="shared" si="914"/>
        <v>112.421875</v>
      </c>
      <c r="C2203">
        <f t="shared" si="932"/>
        <v>115</v>
      </c>
      <c r="D2203">
        <f t="shared" ca="1" si="917"/>
        <v>-8.0166666666666675</v>
      </c>
      <c r="E2203">
        <f ca="1">IF(currency="USD",'Future et co'!F2203,IF(currency="EUR",'Future et co'!G2203,FALSE))</f>
        <v>3.6070000000000005E-2</v>
      </c>
      <c r="F2203">
        <f t="shared" ca="1" si="918"/>
        <v>3.6070000000000005E-2</v>
      </c>
      <c r="G2203">
        <f t="shared" ca="1" si="919"/>
        <v>2.0569999999999998E-2</v>
      </c>
      <c r="L2203">
        <f t="shared" ca="1" si="920"/>
        <v>127.8</v>
      </c>
      <c r="M2203">
        <f t="shared" ca="1" si="915"/>
        <v>3.6070000000000005E-2</v>
      </c>
      <c r="R2203">
        <f t="shared" ca="1" si="921"/>
        <v>127.8</v>
      </c>
      <c r="S2203">
        <f t="shared" ca="1" si="916"/>
        <v>3.6070000000000005E-2</v>
      </c>
      <c r="U2203" s="1"/>
      <c r="W2203" t="str">
        <f t="shared" si="911"/>
        <v/>
      </c>
      <c r="Y2203" s="1"/>
      <c r="AA2203">
        <f t="shared" si="912"/>
        <v>0</v>
      </c>
      <c r="AC2203" s="1"/>
      <c r="AE2203">
        <f t="shared" si="913"/>
        <v>0</v>
      </c>
      <c r="AH2203" s="1"/>
      <c r="AI2203" s="17"/>
      <c r="AJ2203" s="25"/>
      <c r="AU2203" s="1">
        <v>42902</v>
      </c>
      <c r="AV2203">
        <v>1.1459999999999999</v>
      </c>
      <c r="AW2203">
        <f t="shared" si="922"/>
        <v>1.146E-2</v>
      </c>
      <c r="AY2203" s="1">
        <v>42905</v>
      </c>
      <c r="AZ2203">
        <v>1.175</v>
      </c>
      <c r="BA2203">
        <f t="shared" si="923"/>
        <v>1.175E-2</v>
      </c>
      <c r="BC2203" s="1">
        <v>42940</v>
      </c>
      <c r="BD2203">
        <v>1.4339999999999999</v>
      </c>
      <c r="BE2203">
        <f t="shared" si="924"/>
        <v>1.4339999999999999E-2</v>
      </c>
      <c r="BG2203" s="1">
        <v>42940</v>
      </c>
      <c r="BH2203">
        <v>1.5720000000000001</v>
      </c>
      <c r="BI2203">
        <f t="shared" si="925"/>
        <v>1.5720000000000001E-2</v>
      </c>
      <c r="BK2203" s="1">
        <v>39736</v>
      </c>
      <c r="BL2203">
        <v>3.4786700000000002</v>
      </c>
      <c r="BM2203">
        <f t="shared" si="931"/>
        <v>3.4786700000000004E-2</v>
      </c>
      <c r="BP2203" s="1">
        <v>42867</v>
      </c>
      <c r="BQ2203">
        <v>202.06200000000001</v>
      </c>
      <c r="BR2203">
        <f t="shared" si="926"/>
        <v>2.0206200000000001</v>
      </c>
      <c r="BT2203" s="1">
        <v>42881</v>
      </c>
      <c r="BU2203">
        <v>-0.32900000000000001</v>
      </c>
      <c r="BV2203">
        <f t="shared" si="927"/>
        <v>-3.29E-3</v>
      </c>
      <c r="BX2203" s="1">
        <v>42881</v>
      </c>
      <c r="BY2203">
        <v>-0.254</v>
      </c>
      <c r="BZ2203">
        <f t="shared" si="928"/>
        <v>-2.5400000000000002E-3</v>
      </c>
      <c r="CB2203" s="1">
        <v>42940</v>
      </c>
      <c r="CC2203">
        <v>-0.27</v>
      </c>
      <c r="CD2203">
        <f t="shared" si="929"/>
        <v>-2.7000000000000001E-3</v>
      </c>
      <c r="CG2203" s="1"/>
    </row>
    <row r="2204" spans="1:85" x14ac:dyDescent="0.3">
      <c r="A2204" s="21">
        <f t="shared" si="930"/>
        <v>48897</v>
      </c>
      <c r="B2204" s="18">
        <f t="shared" si="914"/>
        <v>112.421875</v>
      </c>
      <c r="C2204">
        <f t="shared" si="932"/>
        <v>115</v>
      </c>
      <c r="D2204">
        <f t="shared" ca="1" si="917"/>
        <v>-8.0250000000000004</v>
      </c>
      <c r="E2204">
        <f ca="1">IF(currency="USD",'Future et co'!F2204,IF(currency="EUR",'Future et co'!G2204,FALSE))</f>
        <v>3.6070000000000005E-2</v>
      </c>
      <c r="F2204">
        <f t="shared" ca="1" si="918"/>
        <v>3.6070000000000005E-2</v>
      </c>
      <c r="G2204">
        <f t="shared" ca="1" si="919"/>
        <v>2.0569999999999998E-2</v>
      </c>
      <c r="L2204">
        <f t="shared" ca="1" si="920"/>
        <v>127.8</v>
      </c>
      <c r="M2204">
        <f t="shared" ca="1" si="915"/>
        <v>3.6070000000000005E-2</v>
      </c>
      <c r="R2204">
        <f t="shared" ca="1" si="921"/>
        <v>127.8</v>
      </c>
      <c r="S2204">
        <f t="shared" ca="1" si="916"/>
        <v>3.6070000000000005E-2</v>
      </c>
      <c r="U2204" s="1"/>
      <c r="W2204" t="str">
        <f t="shared" si="911"/>
        <v/>
      </c>
      <c r="Y2204" s="1"/>
      <c r="AA2204">
        <f t="shared" si="912"/>
        <v>0</v>
      </c>
      <c r="AC2204" s="1"/>
      <c r="AE2204">
        <f t="shared" si="913"/>
        <v>0</v>
      </c>
      <c r="AH2204" s="1"/>
      <c r="AI2204" s="17"/>
      <c r="AJ2204" s="25"/>
      <c r="AU2204" s="1">
        <v>42901</v>
      </c>
      <c r="AV2204">
        <v>1.1479999999999999</v>
      </c>
      <c r="AW2204">
        <f t="shared" si="922"/>
        <v>1.1479999999999999E-2</v>
      </c>
      <c r="AY2204" s="1">
        <v>42902</v>
      </c>
      <c r="AZ2204">
        <v>1.17</v>
      </c>
      <c r="BA2204">
        <f t="shared" si="923"/>
        <v>1.1699999999999999E-2</v>
      </c>
      <c r="BC2204" s="1">
        <v>42937</v>
      </c>
      <c r="BD2204">
        <v>1.4279999999999999</v>
      </c>
      <c r="BE2204">
        <f t="shared" si="924"/>
        <v>1.4279999999999999E-2</v>
      </c>
      <c r="BG2204" s="1">
        <v>42937</v>
      </c>
      <c r="BH2204">
        <v>1.5620000000000001</v>
      </c>
      <c r="BI2204">
        <f t="shared" si="925"/>
        <v>1.562E-2</v>
      </c>
      <c r="BK2204" s="1">
        <v>39737</v>
      </c>
      <c r="BL2204">
        <v>3.3394699999999999</v>
      </c>
      <c r="BM2204">
        <f t="shared" si="931"/>
        <v>3.3394699999999999E-2</v>
      </c>
      <c r="BP2204" s="1">
        <v>42866</v>
      </c>
      <c r="BQ2204">
        <v>201.48419999999999</v>
      </c>
      <c r="BR2204">
        <f t="shared" si="926"/>
        <v>2.0148419999999998</v>
      </c>
      <c r="BT2204" s="1">
        <v>42880</v>
      </c>
      <c r="BU2204">
        <v>-0.32900000000000001</v>
      </c>
      <c r="BV2204">
        <f t="shared" si="927"/>
        <v>-3.29E-3</v>
      </c>
      <c r="BX2204" s="1">
        <v>42880</v>
      </c>
      <c r="BY2204">
        <v>-0.251</v>
      </c>
      <c r="BZ2204">
        <f t="shared" si="928"/>
        <v>-2.5100000000000001E-3</v>
      </c>
      <c r="CB2204" s="1">
        <v>42937</v>
      </c>
      <c r="CC2204">
        <v>-0.27</v>
      </c>
      <c r="CD2204">
        <f t="shared" si="929"/>
        <v>-2.7000000000000001E-3</v>
      </c>
      <c r="CG2204" s="1"/>
    </row>
    <row r="2205" spans="1:85" x14ac:dyDescent="0.3">
      <c r="A2205" s="21">
        <f t="shared" si="930"/>
        <v>48898</v>
      </c>
      <c r="B2205" s="18">
        <f t="shared" si="914"/>
        <v>112.421875</v>
      </c>
      <c r="C2205">
        <f t="shared" si="932"/>
        <v>115</v>
      </c>
      <c r="D2205">
        <f t="shared" ca="1" si="917"/>
        <v>-8.0277777777777786</v>
      </c>
      <c r="E2205">
        <f ca="1">IF(currency="USD",'Future et co'!F2205,IF(currency="EUR",'Future et co'!G2205,FALSE))</f>
        <v>3.6070000000000005E-2</v>
      </c>
      <c r="F2205">
        <f t="shared" ca="1" si="918"/>
        <v>3.6070000000000005E-2</v>
      </c>
      <c r="G2205">
        <f t="shared" ca="1" si="919"/>
        <v>2.0569999999999998E-2</v>
      </c>
      <c r="L2205">
        <f t="shared" ca="1" si="920"/>
        <v>127.8</v>
      </c>
      <c r="M2205">
        <f t="shared" ca="1" si="915"/>
        <v>3.6070000000000005E-2</v>
      </c>
      <c r="R2205">
        <f t="shared" ca="1" si="921"/>
        <v>127.8</v>
      </c>
      <c r="S2205">
        <f t="shared" ca="1" si="916"/>
        <v>3.6070000000000005E-2</v>
      </c>
      <c r="U2205" s="1"/>
      <c r="W2205" t="str">
        <f t="shared" si="911"/>
        <v/>
      </c>
      <c r="Y2205" s="1"/>
      <c r="AA2205">
        <f t="shared" si="912"/>
        <v>0</v>
      </c>
      <c r="AC2205" s="1"/>
      <c r="AE2205">
        <f t="shared" si="913"/>
        <v>0</v>
      </c>
      <c r="AH2205" s="1"/>
      <c r="AI2205" s="17"/>
      <c r="AJ2205" s="25"/>
      <c r="AU2205" s="1">
        <v>42900</v>
      </c>
      <c r="AV2205">
        <v>1.143</v>
      </c>
      <c r="AW2205">
        <f t="shared" si="922"/>
        <v>1.1430000000000001E-2</v>
      </c>
      <c r="AY2205" s="1">
        <v>42901</v>
      </c>
      <c r="AZ2205">
        <v>1.173</v>
      </c>
      <c r="BA2205">
        <f t="shared" si="923"/>
        <v>1.1730000000000001E-2</v>
      </c>
      <c r="BC2205" s="1">
        <v>42936</v>
      </c>
      <c r="BD2205">
        <v>1.4330000000000001</v>
      </c>
      <c r="BE2205">
        <f t="shared" si="924"/>
        <v>1.4330000000000001E-2</v>
      </c>
      <c r="BG2205" s="1">
        <v>42936</v>
      </c>
      <c r="BH2205">
        <v>1.5745</v>
      </c>
      <c r="BI2205">
        <f t="shared" si="925"/>
        <v>1.5744999999999999E-2</v>
      </c>
      <c r="BK2205" s="1">
        <v>39738</v>
      </c>
      <c r="BL2205">
        <v>3.3664900000000002</v>
      </c>
      <c r="BM2205">
        <f t="shared" si="931"/>
        <v>3.3664900000000005E-2</v>
      </c>
      <c r="BP2205" s="1">
        <v>42865</v>
      </c>
      <c r="BQ2205">
        <v>201.71029999999999</v>
      </c>
      <c r="BR2205">
        <f t="shared" si="926"/>
        <v>2.0171030000000001</v>
      </c>
      <c r="BT2205" s="1">
        <v>42879</v>
      </c>
      <c r="BU2205">
        <v>-0.32900000000000001</v>
      </c>
      <c r="BV2205">
        <f t="shared" si="927"/>
        <v>-3.29E-3</v>
      </c>
      <c r="BX2205" s="1">
        <v>42879</v>
      </c>
      <c r="BY2205">
        <v>-0.25</v>
      </c>
      <c r="BZ2205">
        <f t="shared" si="928"/>
        <v>-2.5000000000000001E-3</v>
      </c>
      <c r="CB2205" s="1">
        <v>42936</v>
      </c>
      <c r="CC2205">
        <v>-0.254</v>
      </c>
      <c r="CD2205">
        <f t="shared" si="929"/>
        <v>-2.5400000000000002E-3</v>
      </c>
      <c r="CG2205" s="1"/>
    </row>
    <row r="2206" spans="1:85" x14ac:dyDescent="0.3">
      <c r="A2206" s="21">
        <f t="shared" si="930"/>
        <v>48899</v>
      </c>
      <c r="B2206" s="18">
        <f t="shared" si="914"/>
        <v>112.421875</v>
      </c>
      <c r="C2206">
        <f t="shared" si="932"/>
        <v>115</v>
      </c>
      <c r="D2206">
        <f t="shared" ca="1" si="917"/>
        <v>-8.030555555555555</v>
      </c>
      <c r="E2206">
        <f ca="1">IF(currency="USD",'Future et co'!F2206,IF(currency="EUR",'Future et co'!G2206,FALSE))</f>
        <v>3.6070000000000005E-2</v>
      </c>
      <c r="F2206">
        <f t="shared" ca="1" si="918"/>
        <v>3.6070000000000005E-2</v>
      </c>
      <c r="G2206">
        <f t="shared" ca="1" si="919"/>
        <v>2.0569999999999998E-2</v>
      </c>
      <c r="L2206">
        <f t="shared" ca="1" si="920"/>
        <v>127.8</v>
      </c>
      <c r="M2206">
        <f t="shared" ca="1" si="915"/>
        <v>3.6070000000000005E-2</v>
      </c>
      <c r="R2206">
        <f t="shared" ca="1" si="921"/>
        <v>127.8</v>
      </c>
      <c r="S2206">
        <f t="shared" ca="1" si="916"/>
        <v>3.6070000000000005E-2</v>
      </c>
      <c r="U2206" s="1"/>
      <c r="W2206" t="str">
        <f t="shared" si="911"/>
        <v/>
      </c>
      <c r="Y2206" s="1"/>
      <c r="AA2206">
        <f t="shared" si="912"/>
        <v>0</v>
      </c>
      <c r="AC2206" s="1"/>
      <c r="AE2206">
        <f t="shared" si="913"/>
        <v>0</v>
      </c>
      <c r="AH2206" s="1"/>
      <c r="AI2206" s="17"/>
      <c r="AJ2206" s="25"/>
      <c r="AU2206" s="1">
        <v>42899</v>
      </c>
      <c r="AV2206">
        <v>1.137</v>
      </c>
      <c r="AW2206">
        <f t="shared" si="922"/>
        <v>1.137E-2</v>
      </c>
      <c r="AY2206" s="1">
        <v>42900</v>
      </c>
      <c r="AZ2206">
        <v>1.167</v>
      </c>
      <c r="BA2206">
        <f t="shared" si="923"/>
        <v>1.167E-2</v>
      </c>
      <c r="BC2206" s="1">
        <v>42935</v>
      </c>
      <c r="BD2206">
        <v>1.4219999999999999</v>
      </c>
      <c r="BE2206">
        <f t="shared" si="924"/>
        <v>1.422E-2</v>
      </c>
      <c r="BG2206" s="1">
        <v>42935</v>
      </c>
      <c r="BH2206">
        <v>1.5684</v>
      </c>
      <c r="BI2206">
        <f t="shared" si="925"/>
        <v>1.5684E-2</v>
      </c>
      <c r="BK2206" s="1">
        <v>39741</v>
      </c>
      <c r="BL2206">
        <v>3.2113200000000002</v>
      </c>
      <c r="BM2206">
        <f t="shared" si="931"/>
        <v>3.2113200000000001E-2</v>
      </c>
      <c r="BP2206" s="1">
        <v>42864</v>
      </c>
      <c r="BQ2206">
        <v>201.321</v>
      </c>
      <c r="BR2206">
        <f t="shared" si="926"/>
        <v>2.0132099999999999</v>
      </c>
      <c r="BT2206" s="1">
        <v>42878</v>
      </c>
      <c r="BU2206">
        <v>-0.33</v>
      </c>
      <c r="BV2206">
        <f t="shared" si="927"/>
        <v>-3.3E-3</v>
      </c>
      <c r="BX2206" s="1">
        <v>42878</v>
      </c>
      <c r="BY2206">
        <v>-0.251</v>
      </c>
      <c r="BZ2206">
        <f t="shared" si="928"/>
        <v>-2.5100000000000001E-3</v>
      </c>
      <c r="CB2206" s="1">
        <v>42935</v>
      </c>
      <c r="CC2206">
        <v>-0.26</v>
      </c>
      <c r="CD2206">
        <f t="shared" si="929"/>
        <v>-2.5999999999999999E-3</v>
      </c>
      <c r="CG2206" s="1"/>
    </row>
    <row r="2207" spans="1:85" x14ac:dyDescent="0.3">
      <c r="A2207" s="21">
        <f t="shared" si="930"/>
        <v>48900</v>
      </c>
      <c r="B2207" s="18">
        <f t="shared" si="914"/>
        <v>112.421875</v>
      </c>
      <c r="C2207">
        <f t="shared" si="932"/>
        <v>115</v>
      </c>
      <c r="D2207">
        <f t="shared" ca="1" si="917"/>
        <v>-8.0333333333333332</v>
      </c>
      <c r="E2207">
        <f ca="1">IF(currency="USD",'Future et co'!F2207,IF(currency="EUR",'Future et co'!G2207,FALSE))</f>
        <v>3.6070000000000005E-2</v>
      </c>
      <c r="F2207">
        <f t="shared" ca="1" si="918"/>
        <v>3.6070000000000005E-2</v>
      </c>
      <c r="G2207">
        <f t="shared" ca="1" si="919"/>
        <v>2.0569999999999998E-2</v>
      </c>
      <c r="L2207">
        <f t="shared" ca="1" si="920"/>
        <v>127.8</v>
      </c>
      <c r="M2207">
        <f t="shared" ca="1" si="915"/>
        <v>3.6070000000000005E-2</v>
      </c>
      <c r="R2207">
        <f t="shared" ca="1" si="921"/>
        <v>127.8</v>
      </c>
      <c r="S2207">
        <f t="shared" ca="1" si="916"/>
        <v>3.6070000000000005E-2</v>
      </c>
      <c r="U2207" s="1"/>
      <c r="W2207" t="str">
        <f t="shared" si="911"/>
        <v/>
      </c>
      <c r="Y2207" s="1"/>
      <c r="AA2207">
        <f t="shared" si="912"/>
        <v>0</v>
      </c>
      <c r="AC2207" s="1"/>
      <c r="AE2207">
        <f t="shared" si="913"/>
        <v>0</v>
      </c>
      <c r="AH2207" s="1"/>
      <c r="AI2207" s="17"/>
      <c r="AJ2207" s="25"/>
      <c r="AU2207" s="1">
        <v>42898</v>
      </c>
      <c r="AV2207">
        <v>1.135</v>
      </c>
      <c r="AW2207">
        <f t="shared" si="922"/>
        <v>1.1350000000000001E-2</v>
      </c>
      <c r="AY2207" s="1">
        <v>42899</v>
      </c>
      <c r="AZ2207">
        <v>1.173</v>
      </c>
      <c r="BA2207">
        <f t="shared" si="923"/>
        <v>1.1730000000000001E-2</v>
      </c>
      <c r="BC2207" s="1">
        <v>42934</v>
      </c>
      <c r="BD2207">
        <v>1.413</v>
      </c>
      <c r="BE2207">
        <f t="shared" si="924"/>
        <v>1.413E-2</v>
      </c>
      <c r="BG2207" s="1">
        <v>42934</v>
      </c>
      <c r="BH2207">
        <v>1.554</v>
      </c>
      <c r="BI2207">
        <f t="shared" si="925"/>
        <v>1.554E-2</v>
      </c>
      <c r="BK2207" s="1">
        <v>39742</v>
      </c>
      <c r="BL2207">
        <v>3.3094700000000001</v>
      </c>
      <c r="BM2207">
        <f t="shared" si="931"/>
        <v>3.3094700000000005E-2</v>
      </c>
      <c r="BP2207" s="1">
        <v>42863</v>
      </c>
      <c r="BQ2207">
        <v>201.53450000000001</v>
      </c>
      <c r="BR2207">
        <f t="shared" si="926"/>
        <v>2.0153449999999999</v>
      </c>
      <c r="BT2207" s="1">
        <v>42877</v>
      </c>
      <c r="BU2207">
        <v>-0.32900000000000001</v>
      </c>
      <c r="BV2207">
        <f t="shared" si="927"/>
        <v>-3.29E-3</v>
      </c>
      <c r="BX2207" s="1">
        <v>42877</v>
      </c>
      <c r="BY2207">
        <v>-0.251</v>
      </c>
      <c r="BZ2207">
        <f t="shared" si="928"/>
        <v>-2.5100000000000001E-3</v>
      </c>
      <c r="CB2207" s="1">
        <v>42934</v>
      </c>
      <c r="CC2207">
        <v>-0.26</v>
      </c>
      <c r="CD2207">
        <f t="shared" si="929"/>
        <v>-2.5999999999999999E-3</v>
      </c>
      <c r="CG2207" s="1"/>
    </row>
    <row r="2208" spans="1:85" x14ac:dyDescent="0.3">
      <c r="A2208" s="21">
        <f t="shared" si="930"/>
        <v>48901</v>
      </c>
      <c r="B2208" s="18">
        <f t="shared" si="914"/>
        <v>112.421875</v>
      </c>
      <c r="C2208">
        <f t="shared" si="932"/>
        <v>115</v>
      </c>
      <c r="D2208">
        <f t="shared" ca="1" si="917"/>
        <v>-8.0361111111111114</v>
      </c>
      <c r="E2208">
        <f ca="1">IF(currency="USD",'Future et co'!F2208,IF(currency="EUR",'Future et co'!G2208,FALSE))</f>
        <v>3.6070000000000005E-2</v>
      </c>
      <c r="F2208">
        <f t="shared" ca="1" si="918"/>
        <v>3.6070000000000005E-2</v>
      </c>
      <c r="G2208">
        <f t="shared" ca="1" si="919"/>
        <v>2.0569999999999998E-2</v>
      </c>
      <c r="L2208">
        <f t="shared" ca="1" si="920"/>
        <v>127.8</v>
      </c>
      <c r="M2208">
        <f t="shared" ca="1" si="915"/>
        <v>3.6070000000000005E-2</v>
      </c>
      <c r="R2208">
        <f t="shared" ca="1" si="921"/>
        <v>127.8</v>
      </c>
      <c r="S2208">
        <f t="shared" ca="1" si="916"/>
        <v>3.6070000000000005E-2</v>
      </c>
      <c r="U2208" s="1"/>
      <c r="W2208" t="str">
        <f t="shared" si="911"/>
        <v/>
      </c>
      <c r="Y2208" s="1"/>
      <c r="AA2208">
        <f t="shared" si="912"/>
        <v>0</v>
      </c>
      <c r="AC2208" s="1"/>
      <c r="AE2208">
        <f t="shared" si="913"/>
        <v>0</v>
      </c>
      <c r="AH2208" s="1"/>
      <c r="AI2208" s="17"/>
      <c r="AJ2208" s="25"/>
      <c r="AU2208" s="1">
        <v>42895</v>
      </c>
      <c r="AV2208">
        <v>1.127</v>
      </c>
      <c r="AW2208">
        <f t="shared" si="922"/>
        <v>1.1270000000000001E-2</v>
      </c>
      <c r="AY2208" s="1">
        <v>42898</v>
      </c>
      <c r="AZ2208">
        <v>1.17</v>
      </c>
      <c r="BA2208">
        <f t="shared" si="923"/>
        <v>1.1699999999999999E-2</v>
      </c>
      <c r="BC2208" s="1">
        <v>42933</v>
      </c>
      <c r="BD2208">
        <v>1.4159999999999999</v>
      </c>
      <c r="BE2208">
        <f t="shared" si="924"/>
        <v>1.4159999999999999E-2</v>
      </c>
      <c r="BG2208" s="1">
        <v>42933</v>
      </c>
      <c r="BH2208">
        <v>1.5740000000000001</v>
      </c>
      <c r="BI2208">
        <f t="shared" si="925"/>
        <v>1.5740000000000001E-2</v>
      </c>
      <c r="BK2208" s="1">
        <v>39743</v>
      </c>
      <c r="BL2208">
        <v>3.53403</v>
      </c>
      <c r="BM2208">
        <f t="shared" si="931"/>
        <v>3.5340299999999998E-2</v>
      </c>
      <c r="BP2208" s="1">
        <v>42860</v>
      </c>
      <c r="BQ2208">
        <v>201.53450000000001</v>
      </c>
      <c r="BR2208">
        <f t="shared" si="926"/>
        <v>2.0153449999999999</v>
      </c>
      <c r="BT2208" s="1">
        <v>42874</v>
      </c>
      <c r="BU2208">
        <v>-0.33100000000000002</v>
      </c>
      <c r="BV2208">
        <f t="shared" si="927"/>
        <v>-3.31E-3</v>
      </c>
      <c r="BX2208" s="1">
        <v>42874</v>
      </c>
      <c r="BY2208">
        <v>-0.251</v>
      </c>
      <c r="BZ2208">
        <f t="shared" si="928"/>
        <v>-2.5100000000000001E-3</v>
      </c>
      <c r="CB2208" s="1">
        <v>42933</v>
      </c>
      <c r="CC2208">
        <v>-0.24</v>
      </c>
      <c r="CD2208">
        <f t="shared" si="929"/>
        <v>-2.3999999999999998E-3</v>
      </c>
      <c r="CG2208" s="1"/>
    </row>
    <row r="2209" spans="1:85" x14ac:dyDescent="0.3">
      <c r="A2209" s="21">
        <f t="shared" si="930"/>
        <v>48904</v>
      </c>
      <c r="B2209" s="18">
        <f t="shared" si="914"/>
        <v>112.421875</v>
      </c>
      <c r="C2209">
        <f t="shared" si="932"/>
        <v>115</v>
      </c>
      <c r="D2209">
        <f t="shared" ca="1" si="917"/>
        <v>-8.0444444444444443</v>
      </c>
      <c r="E2209">
        <f ca="1">IF(currency="USD",'Future et co'!F2209,IF(currency="EUR",'Future et co'!G2209,FALSE))</f>
        <v>3.6070000000000005E-2</v>
      </c>
      <c r="F2209">
        <f t="shared" ca="1" si="918"/>
        <v>3.6070000000000005E-2</v>
      </c>
      <c r="G2209">
        <f t="shared" ca="1" si="919"/>
        <v>2.0569999999999998E-2</v>
      </c>
      <c r="L2209">
        <f t="shared" ca="1" si="920"/>
        <v>127.8</v>
      </c>
      <c r="M2209">
        <f t="shared" ca="1" si="915"/>
        <v>3.6070000000000005E-2</v>
      </c>
      <c r="R2209">
        <f t="shared" ca="1" si="921"/>
        <v>127.8</v>
      </c>
      <c r="S2209">
        <f t="shared" ca="1" si="916"/>
        <v>3.6070000000000005E-2</v>
      </c>
      <c r="U2209" s="1"/>
      <c r="W2209" t="str">
        <f t="shared" ref="W2209:W2272" si="933">IF(U2209="","",V2209/100)</f>
        <v/>
      </c>
      <c r="Y2209" s="1"/>
      <c r="AA2209">
        <f t="shared" ref="AA2209:AA2272" si="934">Z2209/100</f>
        <v>0</v>
      </c>
      <c r="AC2209" s="1"/>
      <c r="AE2209">
        <f t="shared" ref="AE2209:AE2272" si="935">AD2209/100</f>
        <v>0</v>
      </c>
      <c r="AH2209" s="1"/>
      <c r="AI2209" s="17"/>
      <c r="AJ2209" s="25"/>
      <c r="AU2209" s="1">
        <v>42894</v>
      </c>
      <c r="AV2209">
        <v>1.1200000000000001</v>
      </c>
      <c r="AW2209">
        <f t="shared" si="922"/>
        <v>1.1200000000000002E-2</v>
      </c>
      <c r="AY2209" s="1">
        <v>42895</v>
      </c>
      <c r="AZ2209">
        <v>1.1639999999999999</v>
      </c>
      <c r="BA2209">
        <f t="shared" si="923"/>
        <v>1.1639999999999999E-2</v>
      </c>
      <c r="BC2209" s="1">
        <v>42930</v>
      </c>
      <c r="BD2209">
        <v>1.413</v>
      </c>
      <c r="BE2209">
        <f t="shared" si="924"/>
        <v>1.413E-2</v>
      </c>
      <c r="BG2209" s="1">
        <v>42930</v>
      </c>
      <c r="BH2209">
        <v>1.5680000000000001</v>
      </c>
      <c r="BI2209">
        <f t="shared" si="925"/>
        <v>1.5679999999999999E-2</v>
      </c>
      <c r="BK2209" s="1">
        <v>39744</v>
      </c>
      <c r="BL2209">
        <v>3.48475</v>
      </c>
      <c r="BM2209">
        <f t="shared" si="931"/>
        <v>3.4847500000000003E-2</v>
      </c>
      <c r="BP2209" s="1">
        <v>42859</v>
      </c>
      <c r="BQ2209">
        <v>202.08709999999999</v>
      </c>
      <c r="BR2209">
        <f t="shared" si="926"/>
        <v>2.0208710000000001</v>
      </c>
      <c r="BT2209" s="1">
        <v>42873</v>
      </c>
      <c r="BU2209">
        <v>-0.33100000000000002</v>
      </c>
      <c r="BV2209">
        <f t="shared" si="927"/>
        <v>-3.31E-3</v>
      </c>
      <c r="BX2209" s="1">
        <v>42873</v>
      </c>
      <c r="BY2209">
        <v>-0.251</v>
      </c>
      <c r="BZ2209">
        <f t="shared" si="928"/>
        <v>-2.5100000000000001E-3</v>
      </c>
      <c r="CB2209" s="1">
        <v>42930</v>
      </c>
      <c r="CC2209">
        <v>-0.25</v>
      </c>
      <c r="CD2209">
        <f t="shared" si="929"/>
        <v>-2.5000000000000001E-3</v>
      </c>
      <c r="CG2209" s="1"/>
    </row>
    <row r="2210" spans="1:85" x14ac:dyDescent="0.3">
      <c r="A2210" s="21">
        <f t="shared" si="930"/>
        <v>48905</v>
      </c>
      <c r="B2210" s="18">
        <f t="shared" si="914"/>
        <v>112.421875</v>
      </c>
      <c r="C2210">
        <f t="shared" si="932"/>
        <v>115</v>
      </c>
      <c r="D2210">
        <f t="shared" ca="1" si="917"/>
        <v>-8.0472222222222225</v>
      </c>
      <c r="E2210">
        <f ca="1">IF(currency="USD",'Future et co'!F2210,IF(currency="EUR",'Future et co'!G2210,FALSE))</f>
        <v>3.6070000000000005E-2</v>
      </c>
      <c r="F2210">
        <f t="shared" ca="1" si="918"/>
        <v>3.6070000000000005E-2</v>
      </c>
      <c r="G2210">
        <f t="shared" ca="1" si="919"/>
        <v>2.0569999999999998E-2</v>
      </c>
      <c r="L2210">
        <f t="shared" ca="1" si="920"/>
        <v>127.8</v>
      </c>
      <c r="M2210">
        <f t="shared" ca="1" si="915"/>
        <v>3.6070000000000005E-2</v>
      </c>
      <c r="R2210">
        <f t="shared" ca="1" si="921"/>
        <v>127.8</v>
      </c>
      <c r="S2210">
        <f t="shared" ca="1" si="916"/>
        <v>3.6070000000000005E-2</v>
      </c>
      <c r="U2210" s="1"/>
      <c r="W2210" t="str">
        <f t="shared" si="933"/>
        <v/>
      </c>
      <c r="Y2210" s="1"/>
      <c r="AA2210">
        <f t="shared" si="934"/>
        <v>0</v>
      </c>
      <c r="AC2210" s="1"/>
      <c r="AE2210">
        <f t="shared" si="935"/>
        <v>0</v>
      </c>
      <c r="AH2210" s="1"/>
      <c r="AI2210" s="17"/>
      <c r="AJ2210" s="25"/>
      <c r="AU2210" s="1">
        <v>42893</v>
      </c>
      <c r="AV2210">
        <v>1.113</v>
      </c>
      <c r="AW2210">
        <f t="shared" si="922"/>
        <v>1.1129999999999999E-2</v>
      </c>
      <c r="AY2210" s="1">
        <v>42894</v>
      </c>
      <c r="AZ2210">
        <v>1.163</v>
      </c>
      <c r="BA2210">
        <f t="shared" si="923"/>
        <v>1.163E-2</v>
      </c>
      <c r="BC2210" s="1">
        <v>42929</v>
      </c>
      <c r="BD2210">
        <v>1.423</v>
      </c>
      <c r="BE2210">
        <f t="shared" si="924"/>
        <v>1.423E-2</v>
      </c>
      <c r="BG2210" s="1">
        <v>42929</v>
      </c>
      <c r="BH2210">
        <v>1.585</v>
      </c>
      <c r="BI2210">
        <f t="shared" si="925"/>
        <v>1.585E-2</v>
      </c>
      <c r="BK2210" s="1">
        <v>39745</v>
      </c>
      <c r="BL2210">
        <v>3.60562</v>
      </c>
      <c r="BM2210">
        <f t="shared" si="931"/>
        <v>3.6056200000000004E-2</v>
      </c>
      <c r="BP2210" s="1">
        <v>42858</v>
      </c>
      <c r="BQ2210">
        <v>203.07939999999999</v>
      </c>
      <c r="BR2210">
        <f t="shared" si="926"/>
        <v>2.0307939999999998</v>
      </c>
      <c r="BT2210" s="1">
        <v>42872</v>
      </c>
      <c r="BU2210">
        <v>-0.33100000000000002</v>
      </c>
      <c r="BV2210">
        <f t="shared" si="927"/>
        <v>-3.31E-3</v>
      </c>
      <c r="BX2210" s="1">
        <v>42872</v>
      </c>
      <c r="BY2210">
        <v>-0.251</v>
      </c>
      <c r="BZ2210">
        <f t="shared" si="928"/>
        <v>-2.5100000000000001E-3</v>
      </c>
      <c r="CB2210" s="1">
        <v>42929</v>
      </c>
      <c r="CC2210">
        <v>-0.25</v>
      </c>
      <c r="CD2210">
        <f t="shared" si="929"/>
        <v>-2.5000000000000001E-3</v>
      </c>
      <c r="CG2210" s="1"/>
    </row>
    <row r="2211" spans="1:85" x14ac:dyDescent="0.3">
      <c r="A2211" s="21">
        <f t="shared" si="930"/>
        <v>48906</v>
      </c>
      <c r="B2211" s="18">
        <f t="shared" si="914"/>
        <v>112.421875</v>
      </c>
      <c r="C2211">
        <f t="shared" si="932"/>
        <v>115</v>
      </c>
      <c r="D2211">
        <f t="shared" ca="1" si="917"/>
        <v>-8.0500000000000007</v>
      </c>
      <c r="E2211">
        <f ca="1">IF(currency="USD",'Future et co'!F2211,IF(currency="EUR",'Future et co'!G2211,FALSE))</f>
        <v>3.6070000000000005E-2</v>
      </c>
      <c r="F2211">
        <f t="shared" ca="1" si="918"/>
        <v>3.6070000000000005E-2</v>
      </c>
      <c r="G2211">
        <f t="shared" ca="1" si="919"/>
        <v>2.0569999999999998E-2</v>
      </c>
      <c r="L2211">
        <f t="shared" ca="1" si="920"/>
        <v>127.8</v>
      </c>
      <c r="M2211">
        <f t="shared" ca="1" si="915"/>
        <v>3.6070000000000005E-2</v>
      </c>
      <c r="R2211">
        <f t="shared" ca="1" si="921"/>
        <v>127.8</v>
      </c>
      <c r="S2211">
        <f t="shared" ca="1" si="916"/>
        <v>3.6070000000000005E-2</v>
      </c>
      <c r="U2211" s="1"/>
      <c r="W2211" t="str">
        <f t="shared" si="933"/>
        <v/>
      </c>
      <c r="Y2211" s="1"/>
      <c r="AA2211">
        <f t="shared" si="934"/>
        <v>0</v>
      </c>
      <c r="AC2211" s="1"/>
      <c r="AE2211">
        <f t="shared" si="935"/>
        <v>0</v>
      </c>
      <c r="AH2211" s="1"/>
      <c r="AI2211" s="17"/>
      <c r="AJ2211" s="25"/>
      <c r="AU2211" s="1">
        <v>42892</v>
      </c>
      <c r="AV2211">
        <v>1.111</v>
      </c>
      <c r="AW2211">
        <f t="shared" si="922"/>
        <v>1.111E-2</v>
      </c>
      <c r="AY2211" s="1">
        <v>42893</v>
      </c>
      <c r="AZ2211">
        <v>1.1519999999999999</v>
      </c>
      <c r="BA2211">
        <f t="shared" si="923"/>
        <v>1.1519999999999999E-2</v>
      </c>
      <c r="BC2211" s="1">
        <v>42928</v>
      </c>
      <c r="BD2211">
        <v>1.4159999999999999</v>
      </c>
      <c r="BE2211">
        <f t="shared" si="924"/>
        <v>1.4159999999999999E-2</v>
      </c>
      <c r="BG2211" s="1">
        <v>42928</v>
      </c>
      <c r="BH2211">
        <v>1.569</v>
      </c>
      <c r="BI2211">
        <f t="shared" si="925"/>
        <v>1.5689999999999999E-2</v>
      </c>
      <c r="BK2211" s="1">
        <v>39748</v>
      </c>
      <c r="BL2211">
        <v>3.7220200000000001</v>
      </c>
      <c r="BM2211">
        <f t="shared" si="931"/>
        <v>3.7220200000000002E-2</v>
      </c>
      <c r="BP2211" s="1">
        <v>42857</v>
      </c>
      <c r="BQ2211">
        <v>203.07939999999999</v>
      </c>
      <c r="BR2211">
        <f t="shared" si="926"/>
        <v>2.0307939999999998</v>
      </c>
      <c r="BT2211" s="1">
        <v>42871</v>
      </c>
      <c r="BU2211">
        <v>-0.33100000000000002</v>
      </c>
      <c r="BV2211">
        <f t="shared" si="927"/>
        <v>-3.31E-3</v>
      </c>
      <c r="BX2211" s="1">
        <v>42871</v>
      </c>
      <c r="BY2211">
        <v>-0.25</v>
      </c>
      <c r="BZ2211">
        <f t="shared" si="928"/>
        <v>-2.5000000000000001E-3</v>
      </c>
      <c r="CB2211" s="1">
        <v>42928</v>
      </c>
      <c r="CC2211">
        <v>-0.25</v>
      </c>
      <c r="CD2211">
        <f t="shared" si="929"/>
        <v>-2.5000000000000001E-3</v>
      </c>
      <c r="CG2211" s="1"/>
    </row>
    <row r="2212" spans="1:85" x14ac:dyDescent="0.3">
      <c r="A2212" s="21">
        <f t="shared" si="930"/>
        <v>48907</v>
      </c>
      <c r="B2212" s="18">
        <f t="shared" si="914"/>
        <v>112.421875</v>
      </c>
      <c r="C2212">
        <f t="shared" si="932"/>
        <v>115</v>
      </c>
      <c r="D2212">
        <f t="shared" ca="1" si="917"/>
        <v>-8.0527777777777771</v>
      </c>
      <c r="E2212">
        <f ca="1">IF(currency="USD",'Future et co'!F2212,IF(currency="EUR",'Future et co'!G2212,FALSE))</f>
        <v>3.6070000000000005E-2</v>
      </c>
      <c r="F2212">
        <f t="shared" ca="1" si="918"/>
        <v>3.6070000000000005E-2</v>
      </c>
      <c r="G2212">
        <f t="shared" ca="1" si="919"/>
        <v>2.0569999999999998E-2</v>
      </c>
      <c r="L2212">
        <f t="shared" ca="1" si="920"/>
        <v>127.8</v>
      </c>
      <c r="M2212">
        <f t="shared" ca="1" si="915"/>
        <v>3.6070000000000005E-2</v>
      </c>
      <c r="R2212">
        <f t="shared" ca="1" si="921"/>
        <v>127.8</v>
      </c>
      <c r="S2212">
        <f t="shared" ca="1" si="916"/>
        <v>3.6070000000000005E-2</v>
      </c>
      <c r="U2212" s="1"/>
      <c r="W2212" t="str">
        <f t="shared" si="933"/>
        <v/>
      </c>
      <c r="Y2212" s="1"/>
      <c r="AA2212">
        <f t="shared" si="934"/>
        <v>0</v>
      </c>
      <c r="AC2212" s="1"/>
      <c r="AE2212">
        <f t="shared" si="935"/>
        <v>0</v>
      </c>
      <c r="AH2212" s="1"/>
      <c r="AI2212" s="17"/>
      <c r="AJ2212" s="25"/>
      <c r="AU2212" s="1">
        <v>42891</v>
      </c>
      <c r="AV2212">
        <v>1.1060000000000001</v>
      </c>
      <c r="AW2212">
        <f t="shared" si="922"/>
        <v>1.106E-2</v>
      </c>
      <c r="AY2212" s="1">
        <v>42892</v>
      </c>
      <c r="AZ2212">
        <v>1.149</v>
      </c>
      <c r="BA2212">
        <f t="shared" si="923"/>
        <v>1.149E-2</v>
      </c>
      <c r="BC2212" s="1">
        <v>42927</v>
      </c>
      <c r="BD2212">
        <v>1.427</v>
      </c>
      <c r="BE2212">
        <f t="shared" si="924"/>
        <v>1.427E-2</v>
      </c>
      <c r="BG2212" s="1">
        <v>42927</v>
      </c>
      <c r="BH2212">
        <v>1.6</v>
      </c>
      <c r="BI2212">
        <f t="shared" si="925"/>
        <v>1.6E-2</v>
      </c>
      <c r="BK2212" s="1">
        <v>39749</v>
      </c>
      <c r="BL2212">
        <v>3.3556599999999999</v>
      </c>
      <c r="BM2212">
        <f t="shared" si="931"/>
        <v>3.3556599999999999E-2</v>
      </c>
      <c r="BP2212" s="1">
        <v>42853</v>
      </c>
      <c r="BQ2212">
        <v>203.19239999999999</v>
      </c>
      <c r="BR2212">
        <f t="shared" si="926"/>
        <v>2.0319240000000001</v>
      </c>
      <c r="BT2212" s="1">
        <v>42870</v>
      </c>
      <c r="BU2212">
        <v>-0.33</v>
      </c>
      <c r="BV2212">
        <f t="shared" si="927"/>
        <v>-3.3E-3</v>
      </c>
      <c r="BX2212" s="1">
        <v>42870</v>
      </c>
      <c r="BY2212">
        <v>-0.251</v>
      </c>
      <c r="BZ2212">
        <f t="shared" si="928"/>
        <v>-2.5100000000000001E-3</v>
      </c>
      <c r="CB2212" s="1">
        <v>42927</v>
      </c>
      <c r="CC2212">
        <v>-0.25</v>
      </c>
      <c r="CD2212">
        <f t="shared" si="929"/>
        <v>-2.5000000000000001E-3</v>
      </c>
      <c r="CG2212" s="1"/>
    </row>
    <row r="2213" spans="1:85" x14ac:dyDescent="0.3">
      <c r="A2213" s="21">
        <f t="shared" si="930"/>
        <v>48908</v>
      </c>
      <c r="B2213" s="18">
        <f t="shared" si="914"/>
        <v>112.421875</v>
      </c>
      <c r="C2213">
        <f t="shared" si="932"/>
        <v>115</v>
      </c>
      <c r="D2213">
        <f t="shared" ca="1" si="917"/>
        <v>-8.0555555555555554</v>
      </c>
      <c r="E2213">
        <f ca="1">IF(currency="USD",'Future et co'!F2213,IF(currency="EUR",'Future et co'!G2213,FALSE))</f>
        <v>3.6070000000000005E-2</v>
      </c>
      <c r="F2213">
        <f t="shared" ca="1" si="918"/>
        <v>3.6070000000000005E-2</v>
      </c>
      <c r="G2213">
        <f t="shared" ca="1" si="919"/>
        <v>2.0569999999999998E-2</v>
      </c>
      <c r="L2213">
        <f t="shared" ca="1" si="920"/>
        <v>127.8</v>
      </c>
      <c r="M2213">
        <f t="shared" ca="1" si="915"/>
        <v>3.6070000000000005E-2</v>
      </c>
      <c r="R2213">
        <f t="shared" ca="1" si="921"/>
        <v>127.8</v>
      </c>
      <c r="S2213">
        <f t="shared" ca="1" si="916"/>
        <v>3.6070000000000005E-2</v>
      </c>
      <c r="U2213" s="1"/>
      <c r="W2213" t="str">
        <f t="shared" si="933"/>
        <v/>
      </c>
      <c r="Y2213" s="1"/>
      <c r="AA2213">
        <f t="shared" si="934"/>
        <v>0</v>
      </c>
      <c r="AC2213" s="1"/>
      <c r="AE2213">
        <f t="shared" si="935"/>
        <v>0</v>
      </c>
      <c r="AH2213" s="1"/>
      <c r="AI2213" s="17"/>
      <c r="AJ2213" s="25"/>
      <c r="AU2213" s="1">
        <v>42888</v>
      </c>
      <c r="AV2213">
        <v>1.1000000000000001</v>
      </c>
      <c r="AW2213">
        <f t="shared" si="922"/>
        <v>1.1000000000000001E-2</v>
      </c>
      <c r="AY2213" s="1">
        <v>42891</v>
      </c>
      <c r="AZ2213">
        <v>1.153</v>
      </c>
      <c r="BA2213">
        <f t="shared" si="923"/>
        <v>1.153E-2</v>
      </c>
      <c r="BC2213" s="1">
        <v>42926</v>
      </c>
      <c r="BD2213">
        <v>1.4390000000000001</v>
      </c>
      <c r="BE2213">
        <f t="shared" si="924"/>
        <v>1.439E-2</v>
      </c>
      <c r="BG2213" s="1">
        <v>42926</v>
      </c>
      <c r="BH2213">
        <v>1.6120000000000001</v>
      </c>
      <c r="BI2213">
        <f t="shared" si="925"/>
        <v>1.6120000000000002E-2</v>
      </c>
      <c r="BK2213" s="1">
        <v>39750</v>
      </c>
      <c r="BL2213">
        <v>3.3993600000000002</v>
      </c>
      <c r="BM2213">
        <f t="shared" si="931"/>
        <v>3.3993599999999999E-2</v>
      </c>
      <c r="BP2213" s="1">
        <v>42852</v>
      </c>
      <c r="BQ2213">
        <v>203.4813</v>
      </c>
      <c r="BR2213">
        <f t="shared" si="926"/>
        <v>2.0348130000000002</v>
      </c>
      <c r="BT2213" s="1">
        <v>42867</v>
      </c>
      <c r="BU2213">
        <v>-0.32900000000000001</v>
      </c>
      <c r="BV2213">
        <f t="shared" si="927"/>
        <v>-3.29E-3</v>
      </c>
      <c r="BX2213" s="1">
        <v>42867</v>
      </c>
      <c r="BY2213">
        <v>-0.251</v>
      </c>
      <c r="BZ2213">
        <f t="shared" si="928"/>
        <v>-2.5100000000000001E-3</v>
      </c>
      <c r="CB2213" s="1">
        <v>42926</v>
      </c>
      <c r="CC2213">
        <v>-0.24</v>
      </c>
      <c r="CD2213">
        <f t="shared" si="929"/>
        <v>-2.3999999999999998E-3</v>
      </c>
      <c r="CG2213" s="1"/>
    </row>
    <row r="2214" spans="1:85" x14ac:dyDescent="0.3">
      <c r="A2214" s="21">
        <f t="shared" si="930"/>
        <v>48911</v>
      </c>
      <c r="B2214" s="18">
        <f t="shared" si="914"/>
        <v>112.421875</v>
      </c>
      <c r="C2214">
        <f t="shared" si="932"/>
        <v>115</v>
      </c>
      <c r="D2214">
        <f t="shared" ca="1" si="917"/>
        <v>-8.0638888888888882</v>
      </c>
      <c r="E2214">
        <f ca="1">IF(currency="USD",'Future et co'!F2214,IF(currency="EUR",'Future et co'!G2214,FALSE))</f>
        <v>3.6070000000000005E-2</v>
      </c>
      <c r="F2214">
        <f t="shared" ca="1" si="918"/>
        <v>3.6070000000000005E-2</v>
      </c>
      <c r="G2214">
        <f t="shared" ca="1" si="919"/>
        <v>2.0569999999999998E-2</v>
      </c>
      <c r="L2214">
        <f t="shared" ca="1" si="920"/>
        <v>127.8</v>
      </c>
      <c r="M2214">
        <f t="shared" ca="1" si="915"/>
        <v>3.6070000000000005E-2</v>
      </c>
      <c r="R2214">
        <f t="shared" ca="1" si="921"/>
        <v>127.8</v>
      </c>
      <c r="S2214">
        <f t="shared" ca="1" si="916"/>
        <v>3.6070000000000005E-2</v>
      </c>
      <c r="U2214" s="1"/>
      <c r="W2214" t="str">
        <f t="shared" si="933"/>
        <v/>
      </c>
      <c r="Y2214" s="1"/>
      <c r="AA2214">
        <f t="shared" si="934"/>
        <v>0</v>
      </c>
      <c r="AC2214" s="1"/>
      <c r="AE2214">
        <f t="shared" si="935"/>
        <v>0</v>
      </c>
      <c r="AH2214" s="1"/>
      <c r="AI2214" s="17"/>
      <c r="AJ2214" s="25"/>
      <c r="AU2214" s="1">
        <v>42887</v>
      </c>
      <c r="AV2214">
        <v>1.095</v>
      </c>
      <c r="AW2214">
        <f t="shared" si="922"/>
        <v>1.095E-2</v>
      </c>
      <c r="AY2214" s="1">
        <v>42888</v>
      </c>
      <c r="AZ2214">
        <v>1.1499999999999999</v>
      </c>
      <c r="BA2214">
        <f t="shared" si="923"/>
        <v>1.15E-2</v>
      </c>
      <c r="BC2214" s="1">
        <v>42923</v>
      </c>
      <c r="BD2214">
        <v>1.4359999999999999</v>
      </c>
      <c r="BE2214">
        <f t="shared" si="924"/>
        <v>1.436E-2</v>
      </c>
      <c r="BG2214" s="1">
        <v>42923</v>
      </c>
      <c r="BH2214">
        <v>1.62</v>
      </c>
      <c r="BI2214">
        <f t="shared" si="925"/>
        <v>1.6200000000000003E-2</v>
      </c>
      <c r="BK2214" s="1">
        <v>39751</v>
      </c>
      <c r="BL2214">
        <v>3.3182900000000002</v>
      </c>
      <c r="BM2214">
        <f t="shared" si="931"/>
        <v>3.3182900000000001E-2</v>
      </c>
      <c r="BP2214" s="1">
        <v>42851</v>
      </c>
      <c r="BQ2214">
        <v>202.55189999999999</v>
      </c>
      <c r="BR2214">
        <f t="shared" si="926"/>
        <v>2.0255190000000001</v>
      </c>
      <c r="BT2214" s="1">
        <v>42866</v>
      </c>
      <c r="BU2214">
        <v>-0.32900000000000001</v>
      </c>
      <c r="BV2214">
        <f t="shared" si="927"/>
        <v>-3.29E-3</v>
      </c>
      <c r="BX2214" s="1">
        <v>42866</v>
      </c>
      <c r="BY2214">
        <v>-0.25</v>
      </c>
      <c r="BZ2214">
        <f t="shared" si="928"/>
        <v>-2.5000000000000001E-3</v>
      </c>
      <c r="CB2214" s="1">
        <v>42923</v>
      </c>
      <c r="CC2214">
        <v>-0.25</v>
      </c>
      <c r="CD2214">
        <f t="shared" si="929"/>
        <v>-2.5000000000000001E-3</v>
      </c>
      <c r="CG2214" s="1"/>
    </row>
    <row r="2215" spans="1:85" x14ac:dyDescent="0.3">
      <c r="A2215" s="21">
        <f t="shared" si="930"/>
        <v>48912</v>
      </c>
      <c r="B2215" s="18">
        <f t="shared" si="914"/>
        <v>112.421875</v>
      </c>
      <c r="C2215">
        <f t="shared" si="932"/>
        <v>115</v>
      </c>
      <c r="D2215">
        <f t="shared" ca="1" si="917"/>
        <v>-8.0666666666666664</v>
      </c>
      <c r="E2215">
        <f ca="1">IF(currency="USD",'Future et co'!F2215,IF(currency="EUR",'Future et co'!G2215,FALSE))</f>
        <v>3.6070000000000005E-2</v>
      </c>
      <c r="F2215">
        <f t="shared" ca="1" si="918"/>
        <v>3.6070000000000005E-2</v>
      </c>
      <c r="G2215">
        <f t="shared" ca="1" si="919"/>
        <v>2.0569999999999998E-2</v>
      </c>
      <c r="L2215">
        <f t="shared" ca="1" si="920"/>
        <v>127.8</v>
      </c>
      <c r="M2215">
        <f t="shared" ca="1" si="915"/>
        <v>3.6070000000000005E-2</v>
      </c>
      <c r="R2215">
        <f t="shared" ca="1" si="921"/>
        <v>127.8</v>
      </c>
      <c r="S2215">
        <f t="shared" ca="1" si="916"/>
        <v>3.6070000000000005E-2</v>
      </c>
      <c r="U2215" s="1"/>
      <c r="W2215" t="str">
        <f t="shared" si="933"/>
        <v/>
      </c>
      <c r="Y2215" s="1"/>
      <c r="AA2215">
        <f t="shared" si="934"/>
        <v>0</v>
      </c>
      <c r="AC2215" s="1"/>
      <c r="AE2215">
        <f t="shared" si="935"/>
        <v>0</v>
      </c>
      <c r="AH2215" s="1"/>
      <c r="AI2215" s="17"/>
      <c r="AJ2215" s="25"/>
      <c r="AU2215" s="1">
        <v>42886</v>
      </c>
      <c r="AV2215">
        <v>1.0820000000000001</v>
      </c>
      <c r="AW2215">
        <f t="shared" si="922"/>
        <v>1.0820000000000001E-2</v>
      </c>
      <c r="AY2215" s="1">
        <v>42887</v>
      </c>
      <c r="AZ2215">
        <v>1.149</v>
      </c>
      <c r="BA2215">
        <f t="shared" si="923"/>
        <v>1.149E-2</v>
      </c>
      <c r="BC2215" s="1">
        <v>42922</v>
      </c>
      <c r="BD2215">
        <v>1.4510000000000001</v>
      </c>
      <c r="BE2215">
        <f t="shared" si="924"/>
        <v>1.451E-2</v>
      </c>
      <c r="BG2215" s="1">
        <v>42922</v>
      </c>
      <c r="BH2215">
        <v>1.6259999999999999</v>
      </c>
      <c r="BI2215">
        <f t="shared" si="925"/>
        <v>1.626E-2</v>
      </c>
      <c r="BK2215" s="1">
        <v>39752</v>
      </c>
      <c r="BL2215">
        <v>3.2631399999999999</v>
      </c>
      <c r="BM2215">
        <f t="shared" si="931"/>
        <v>3.2631399999999998E-2</v>
      </c>
      <c r="BP2215" s="1">
        <v>42850</v>
      </c>
      <c r="BQ2215">
        <v>202.1876</v>
      </c>
      <c r="BR2215">
        <f t="shared" si="926"/>
        <v>2.0218760000000002</v>
      </c>
      <c r="BT2215" s="1">
        <v>42865</v>
      </c>
      <c r="BU2215">
        <v>-0.32900000000000001</v>
      </c>
      <c r="BV2215">
        <f t="shared" si="927"/>
        <v>-3.29E-3</v>
      </c>
      <c r="BX2215" s="1">
        <v>42865</v>
      </c>
      <c r="BY2215">
        <v>-0.249</v>
      </c>
      <c r="BZ2215">
        <f t="shared" si="928"/>
        <v>-2.49E-3</v>
      </c>
      <c r="CB2215" s="1">
        <v>42922</v>
      </c>
      <c r="CC2215">
        <v>-0.25</v>
      </c>
      <c r="CD2215">
        <f t="shared" si="929"/>
        <v>-2.5000000000000001E-3</v>
      </c>
      <c r="CG2215" s="1"/>
    </row>
    <row r="2216" spans="1:85" x14ac:dyDescent="0.3">
      <c r="A2216" s="21">
        <f t="shared" si="930"/>
        <v>48913</v>
      </c>
      <c r="B2216" s="18">
        <f t="shared" si="914"/>
        <v>112.421875</v>
      </c>
      <c r="C2216">
        <f t="shared" si="932"/>
        <v>115</v>
      </c>
      <c r="D2216">
        <f t="shared" ca="1" si="917"/>
        <v>-8.0694444444444446</v>
      </c>
      <c r="E2216">
        <f ca="1">IF(currency="USD",'Future et co'!F2216,IF(currency="EUR",'Future et co'!G2216,FALSE))</f>
        <v>3.6070000000000005E-2</v>
      </c>
      <c r="F2216">
        <f t="shared" ca="1" si="918"/>
        <v>3.6070000000000005E-2</v>
      </c>
      <c r="G2216">
        <f t="shared" ca="1" si="919"/>
        <v>2.0569999999999998E-2</v>
      </c>
      <c r="L2216">
        <f t="shared" ca="1" si="920"/>
        <v>127.8</v>
      </c>
      <c r="M2216">
        <f t="shared" ca="1" si="915"/>
        <v>3.6070000000000005E-2</v>
      </c>
      <c r="R2216">
        <f t="shared" ca="1" si="921"/>
        <v>127.8</v>
      </c>
      <c r="S2216">
        <f t="shared" ca="1" si="916"/>
        <v>3.6070000000000005E-2</v>
      </c>
      <c r="U2216" s="1"/>
      <c r="W2216" t="str">
        <f t="shared" si="933"/>
        <v/>
      </c>
      <c r="Y2216" s="1"/>
      <c r="AA2216">
        <f t="shared" si="934"/>
        <v>0</v>
      </c>
      <c r="AC2216" s="1"/>
      <c r="AE2216">
        <f t="shared" si="935"/>
        <v>0</v>
      </c>
      <c r="AH2216" s="1"/>
      <c r="AI2216" s="17"/>
      <c r="AJ2216" s="25"/>
      <c r="AU2216" s="1">
        <v>42885</v>
      </c>
      <c r="AV2216">
        <v>1.0820000000000001</v>
      </c>
      <c r="AW2216">
        <f t="shared" si="922"/>
        <v>1.0820000000000001E-2</v>
      </c>
      <c r="AY2216" s="1">
        <v>42886</v>
      </c>
      <c r="AZ2216">
        <v>1.129</v>
      </c>
      <c r="BA2216">
        <f t="shared" si="923"/>
        <v>1.129E-2</v>
      </c>
      <c r="BC2216" s="1">
        <v>42921</v>
      </c>
      <c r="BD2216">
        <v>1.452</v>
      </c>
      <c r="BE2216">
        <f t="shared" si="924"/>
        <v>1.452E-2</v>
      </c>
      <c r="BG2216" s="1">
        <v>42921</v>
      </c>
      <c r="BH2216">
        <v>1.6234999999999999</v>
      </c>
      <c r="BI2216">
        <f t="shared" si="925"/>
        <v>1.6234999999999999E-2</v>
      </c>
      <c r="BK2216" s="1">
        <v>39755</v>
      </c>
      <c r="BL2216">
        <v>3.2699799999999999</v>
      </c>
      <c r="BM2216">
        <f t="shared" si="931"/>
        <v>3.2699800000000001E-2</v>
      </c>
      <c r="BP2216" s="1">
        <v>42849</v>
      </c>
      <c r="BQ2216">
        <v>202.6524</v>
      </c>
      <c r="BR2216">
        <f t="shared" si="926"/>
        <v>2.0265240000000002</v>
      </c>
      <c r="BT2216" s="1">
        <v>42864</v>
      </c>
      <c r="BU2216">
        <v>-0.32900000000000001</v>
      </c>
      <c r="BV2216">
        <f t="shared" si="927"/>
        <v>-3.29E-3</v>
      </c>
      <c r="BX2216" s="1">
        <v>42864</v>
      </c>
      <c r="BY2216">
        <v>-0.249</v>
      </c>
      <c r="BZ2216">
        <f t="shared" si="928"/>
        <v>-2.49E-3</v>
      </c>
      <c r="CB2216" s="1">
        <v>42921</v>
      </c>
      <c r="CC2216">
        <v>-0.24199999999999999</v>
      </c>
      <c r="CD2216">
        <f t="shared" si="929"/>
        <v>-2.4199999999999998E-3</v>
      </c>
      <c r="CG2216" s="1"/>
    </row>
    <row r="2217" spans="1:85" x14ac:dyDescent="0.3">
      <c r="A2217" s="21">
        <f t="shared" si="930"/>
        <v>48914</v>
      </c>
      <c r="B2217" s="18">
        <f t="shared" si="914"/>
        <v>112.421875</v>
      </c>
      <c r="C2217">
        <f t="shared" si="932"/>
        <v>115</v>
      </c>
      <c r="D2217">
        <f t="shared" ca="1" si="917"/>
        <v>-8.0722222222222229</v>
      </c>
      <c r="E2217">
        <f ca="1">IF(currency="USD",'Future et co'!F2217,IF(currency="EUR",'Future et co'!G2217,FALSE))</f>
        <v>3.6070000000000005E-2</v>
      </c>
      <c r="F2217">
        <f t="shared" ca="1" si="918"/>
        <v>3.6070000000000005E-2</v>
      </c>
      <c r="G2217">
        <f t="shared" ca="1" si="919"/>
        <v>2.0569999999999998E-2</v>
      </c>
      <c r="L2217">
        <f t="shared" ca="1" si="920"/>
        <v>127.8</v>
      </c>
      <c r="M2217">
        <f t="shared" ca="1" si="915"/>
        <v>3.6070000000000005E-2</v>
      </c>
      <c r="R2217">
        <f t="shared" ca="1" si="921"/>
        <v>127.8</v>
      </c>
      <c r="S2217">
        <f t="shared" ca="1" si="916"/>
        <v>3.6070000000000005E-2</v>
      </c>
      <c r="U2217" s="1"/>
      <c r="W2217" t="str">
        <f t="shared" si="933"/>
        <v/>
      </c>
      <c r="Y2217" s="1"/>
      <c r="AA2217">
        <f t="shared" si="934"/>
        <v>0</v>
      </c>
      <c r="AC2217" s="1"/>
      <c r="AE2217">
        <f t="shared" si="935"/>
        <v>0</v>
      </c>
      <c r="AH2217" s="1"/>
      <c r="AI2217" s="17"/>
      <c r="AJ2217" s="25"/>
      <c r="AU2217" s="1">
        <v>42881</v>
      </c>
      <c r="AV2217">
        <v>1.0720000000000001</v>
      </c>
      <c r="AW2217">
        <f t="shared" si="922"/>
        <v>1.072E-2</v>
      </c>
      <c r="AY2217" s="1">
        <v>42885</v>
      </c>
      <c r="AZ2217">
        <v>1.1240000000000001</v>
      </c>
      <c r="BA2217">
        <f t="shared" si="923"/>
        <v>1.1240000000000002E-2</v>
      </c>
      <c r="BC2217" s="1">
        <v>42920</v>
      </c>
      <c r="BD2217">
        <v>1.444</v>
      </c>
      <c r="BE2217">
        <f t="shared" si="924"/>
        <v>1.444E-2</v>
      </c>
      <c r="BG2217" s="1">
        <v>42920</v>
      </c>
      <c r="BH2217">
        <v>1.621</v>
      </c>
      <c r="BI2217">
        <f t="shared" si="925"/>
        <v>1.6209999999999999E-2</v>
      </c>
      <c r="BK2217" s="1">
        <v>39756</v>
      </c>
      <c r="BL2217">
        <v>3.14052</v>
      </c>
      <c r="BM2217">
        <f t="shared" si="931"/>
        <v>3.1405200000000001E-2</v>
      </c>
      <c r="BP2217" s="1">
        <v>42846</v>
      </c>
      <c r="BQ2217">
        <v>204.3982</v>
      </c>
      <c r="BR2217">
        <f t="shared" si="926"/>
        <v>2.0439820000000002</v>
      </c>
      <c r="BT2217" s="1">
        <v>42863</v>
      </c>
      <c r="BU2217">
        <v>-0.32900000000000001</v>
      </c>
      <c r="BV2217">
        <f t="shared" si="927"/>
        <v>-3.29E-3</v>
      </c>
      <c r="BX2217" s="1">
        <v>42863</v>
      </c>
      <c r="BY2217">
        <v>-0.249</v>
      </c>
      <c r="BZ2217">
        <f t="shared" si="928"/>
        <v>-2.49E-3</v>
      </c>
      <c r="CB2217" s="1">
        <v>42920</v>
      </c>
      <c r="CC2217">
        <v>-0.25</v>
      </c>
      <c r="CD2217">
        <f t="shared" si="929"/>
        <v>-2.5000000000000001E-3</v>
      </c>
      <c r="CG2217" s="1"/>
    </row>
    <row r="2218" spans="1:85" x14ac:dyDescent="0.3">
      <c r="A2218" s="21">
        <f t="shared" si="930"/>
        <v>48915</v>
      </c>
      <c r="B2218" s="18">
        <f t="shared" si="914"/>
        <v>112.421875</v>
      </c>
      <c r="C2218">
        <f t="shared" si="932"/>
        <v>115</v>
      </c>
      <c r="D2218">
        <f t="shared" ca="1" si="917"/>
        <v>-8.0749999999999993</v>
      </c>
      <c r="E2218">
        <f ca="1">IF(currency="USD",'Future et co'!F2218,IF(currency="EUR",'Future et co'!G2218,FALSE))</f>
        <v>3.6070000000000005E-2</v>
      </c>
      <c r="F2218">
        <f t="shared" ca="1" si="918"/>
        <v>3.6070000000000005E-2</v>
      </c>
      <c r="G2218">
        <f t="shared" ca="1" si="919"/>
        <v>2.0569999999999998E-2</v>
      </c>
      <c r="L2218">
        <f t="shared" ca="1" si="920"/>
        <v>127.8</v>
      </c>
      <c r="M2218">
        <f t="shared" ca="1" si="915"/>
        <v>3.6070000000000005E-2</v>
      </c>
      <c r="R2218">
        <f t="shared" ca="1" si="921"/>
        <v>127.8</v>
      </c>
      <c r="S2218">
        <f t="shared" ca="1" si="916"/>
        <v>3.6070000000000005E-2</v>
      </c>
      <c r="U2218" s="1"/>
      <c r="W2218" t="str">
        <f t="shared" si="933"/>
        <v/>
      </c>
      <c r="Y2218" s="1"/>
      <c r="AA2218">
        <f t="shared" si="934"/>
        <v>0</v>
      </c>
      <c r="AC2218" s="1"/>
      <c r="AE2218">
        <f t="shared" si="935"/>
        <v>0</v>
      </c>
      <c r="AH2218" s="1"/>
      <c r="AI2218" s="17"/>
      <c r="AJ2218" s="25"/>
      <c r="AU2218" s="1">
        <v>42880</v>
      </c>
      <c r="AV2218">
        <v>1.0720000000000001</v>
      </c>
      <c r="AW2218">
        <f t="shared" si="922"/>
        <v>1.072E-2</v>
      </c>
      <c r="AY2218" s="1">
        <v>42881</v>
      </c>
      <c r="AZ2218">
        <v>1.125</v>
      </c>
      <c r="BA2218">
        <f t="shared" si="923"/>
        <v>1.125E-2</v>
      </c>
      <c r="BC2218" s="1">
        <v>42919</v>
      </c>
      <c r="BD2218">
        <v>1.4470000000000001</v>
      </c>
      <c r="BE2218">
        <f t="shared" si="924"/>
        <v>1.447E-2</v>
      </c>
      <c r="BG2218" s="1">
        <v>42919</v>
      </c>
      <c r="BH2218">
        <v>1.62</v>
      </c>
      <c r="BI2218">
        <f t="shared" si="925"/>
        <v>1.6200000000000003E-2</v>
      </c>
      <c r="BK2218" s="1">
        <v>39757</v>
      </c>
      <c r="BL2218">
        <v>3.31677</v>
      </c>
      <c r="BM2218">
        <f t="shared" si="931"/>
        <v>3.3167700000000001E-2</v>
      </c>
      <c r="BP2218" s="1">
        <v>42845</v>
      </c>
      <c r="BQ2218">
        <v>204.3982</v>
      </c>
      <c r="BR2218">
        <f t="shared" si="926"/>
        <v>2.0439820000000002</v>
      </c>
      <c r="BT2218" s="1">
        <v>42860</v>
      </c>
      <c r="BU2218">
        <v>-0.32900000000000001</v>
      </c>
      <c r="BV2218">
        <f t="shared" si="927"/>
        <v>-3.29E-3</v>
      </c>
      <c r="BX2218" s="1">
        <v>42860</v>
      </c>
      <c r="BY2218">
        <v>-0.248</v>
      </c>
      <c r="BZ2218">
        <f t="shared" si="928"/>
        <v>-2.48E-3</v>
      </c>
      <c r="CB2218" s="1">
        <v>42919</v>
      </c>
      <c r="CC2218">
        <v>-0.25</v>
      </c>
      <c r="CD2218">
        <f t="shared" si="929"/>
        <v>-2.5000000000000001E-3</v>
      </c>
      <c r="CG2218" s="1"/>
    </row>
    <row r="2219" spans="1:85" x14ac:dyDescent="0.3">
      <c r="A2219" s="21">
        <f t="shared" si="930"/>
        <v>48918</v>
      </c>
      <c r="B2219" s="18">
        <f t="shared" si="914"/>
        <v>112.421875</v>
      </c>
      <c r="C2219">
        <f t="shared" si="932"/>
        <v>115</v>
      </c>
      <c r="D2219">
        <f t="shared" ca="1" si="917"/>
        <v>-8.0833333333333339</v>
      </c>
      <c r="E2219">
        <f ca="1">IF(currency="USD",'Future et co'!F2219,IF(currency="EUR",'Future et co'!G2219,FALSE))</f>
        <v>3.6070000000000005E-2</v>
      </c>
      <c r="F2219">
        <f t="shared" ca="1" si="918"/>
        <v>3.6070000000000005E-2</v>
      </c>
      <c r="G2219">
        <f t="shared" ca="1" si="919"/>
        <v>2.0569999999999998E-2</v>
      </c>
      <c r="L2219">
        <f t="shared" ca="1" si="920"/>
        <v>127.8</v>
      </c>
      <c r="M2219">
        <f t="shared" ca="1" si="915"/>
        <v>3.6070000000000005E-2</v>
      </c>
      <c r="R2219">
        <f t="shared" ca="1" si="921"/>
        <v>127.8</v>
      </c>
      <c r="S2219">
        <f t="shared" ca="1" si="916"/>
        <v>3.6070000000000005E-2</v>
      </c>
      <c r="U2219" s="1"/>
      <c r="W2219" t="str">
        <f t="shared" si="933"/>
        <v/>
      </c>
      <c r="Y2219" s="1"/>
      <c r="AA2219">
        <f t="shared" si="934"/>
        <v>0</v>
      </c>
      <c r="AC2219" s="1"/>
      <c r="AE2219">
        <f t="shared" si="935"/>
        <v>0</v>
      </c>
      <c r="AH2219" s="1"/>
      <c r="AI2219" s="17"/>
      <c r="AJ2219" s="25"/>
      <c r="AU2219" s="1">
        <v>42879</v>
      </c>
      <c r="AV2219">
        <v>1.056</v>
      </c>
      <c r="AW2219">
        <f t="shared" si="922"/>
        <v>1.056E-2</v>
      </c>
      <c r="AY2219" s="1">
        <v>42880</v>
      </c>
      <c r="AZ2219">
        <v>1.125</v>
      </c>
      <c r="BA2219">
        <f t="shared" si="923"/>
        <v>1.125E-2</v>
      </c>
      <c r="BC2219" s="1">
        <v>42916</v>
      </c>
      <c r="BD2219">
        <v>1.4239999999999999</v>
      </c>
      <c r="BE2219">
        <f t="shared" si="924"/>
        <v>1.4239999999999999E-2</v>
      </c>
      <c r="BG2219" s="1">
        <v>42916</v>
      </c>
      <c r="BH2219">
        <v>1.5780000000000001</v>
      </c>
      <c r="BI2219">
        <f t="shared" si="925"/>
        <v>1.5780000000000002E-2</v>
      </c>
      <c r="BK2219" s="1">
        <v>39758</v>
      </c>
      <c r="BL2219">
        <v>3.4932699999999999</v>
      </c>
      <c r="BM2219">
        <f t="shared" si="931"/>
        <v>3.4932699999999997E-2</v>
      </c>
      <c r="BP2219" s="1">
        <v>42844</v>
      </c>
      <c r="BQ2219">
        <v>205.03870000000001</v>
      </c>
      <c r="BR2219">
        <f t="shared" si="926"/>
        <v>2.0503870000000002</v>
      </c>
      <c r="BT2219" s="1">
        <v>42859</v>
      </c>
      <c r="BU2219">
        <v>-0.32900000000000001</v>
      </c>
      <c r="BV2219">
        <f t="shared" si="927"/>
        <v>-3.29E-3</v>
      </c>
      <c r="BX2219" s="1">
        <v>42859</v>
      </c>
      <c r="BY2219">
        <v>-0.25</v>
      </c>
      <c r="BZ2219">
        <f t="shared" si="928"/>
        <v>-2.5000000000000001E-3</v>
      </c>
      <c r="CB2219" s="1">
        <v>42916</v>
      </c>
      <c r="CC2219">
        <v>-0.25</v>
      </c>
      <c r="CD2219">
        <f t="shared" si="929"/>
        <v>-2.5000000000000001E-3</v>
      </c>
      <c r="CG2219" s="1"/>
    </row>
    <row r="2220" spans="1:85" x14ac:dyDescent="0.3">
      <c r="A2220" s="21">
        <f t="shared" si="930"/>
        <v>48919</v>
      </c>
      <c r="B2220" s="18">
        <f t="shared" si="914"/>
        <v>112.421875</v>
      </c>
      <c r="C2220">
        <f t="shared" si="932"/>
        <v>115</v>
      </c>
      <c r="D2220">
        <f t="shared" ca="1" si="917"/>
        <v>-8.0861111111111104</v>
      </c>
      <c r="E2220">
        <f ca="1">IF(currency="USD",'Future et co'!F2220,IF(currency="EUR",'Future et co'!G2220,FALSE))</f>
        <v>3.6070000000000005E-2</v>
      </c>
      <c r="F2220">
        <f t="shared" ca="1" si="918"/>
        <v>3.6070000000000005E-2</v>
      </c>
      <c r="G2220">
        <f t="shared" ca="1" si="919"/>
        <v>2.0569999999999998E-2</v>
      </c>
      <c r="L2220">
        <f t="shared" ca="1" si="920"/>
        <v>127.8</v>
      </c>
      <c r="M2220">
        <f t="shared" ca="1" si="915"/>
        <v>3.6070000000000005E-2</v>
      </c>
      <c r="R2220">
        <f t="shared" ca="1" si="921"/>
        <v>127.8</v>
      </c>
      <c r="S2220">
        <f t="shared" ca="1" si="916"/>
        <v>3.6070000000000005E-2</v>
      </c>
      <c r="U2220" s="1"/>
      <c r="W2220" t="str">
        <f t="shared" si="933"/>
        <v/>
      </c>
      <c r="Y2220" s="1"/>
      <c r="AA2220">
        <f t="shared" si="934"/>
        <v>0</v>
      </c>
      <c r="AC2220" s="1"/>
      <c r="AE2220">
        <f t="shared" si="935"/>
        <v>0</v>
      </c>
      <c r="AH2220" s="1"/>
      <c r="AI2220" s="17"/>
      <c r="AJ2220" s="25"/>
      <c r="AU2220" s="1">
        <v>42878</v>
      </c>
      <c r="AV2220">
        <v>1.0529999999999999</v>
      </c>
      <c r="AW2220">
        <f t="shared" si="922"/>
        <v>1.0529999999999999E-2</v>
      </c>
      <c r="AY2220" s="1">
        <v>42879</v>
      </c>
      <c r="AZ2220">
        <v>1.105</v>
      </c>
      <c r="BA2220">
        <f t="shared" si="923"/>
        <v>1.1049999999999999E-2</v>
      </c>
      <c r="BC2220" s="1">
        <v>42915</v>
      </c>
      <c r="BD2220">
        <v>1.419</v>
      </c>
      <c r="BE2220">
        <f t="shared" si="924"/>
        <v>1.4190000000000001E-2</v>
      </c>
      <c r="BG2220" s="1">
        <v>42915</v>
      </c>
      <c r="BH2220">
        <v>1.5629999999999999</v>
      </c>
      <c r="BI2220">
        <f t="shared" si="925"/>
        <v>1.5629999999999998E-2</v>
      </c>
      <c r="BK2220" s="1">
        <v>39759</v>
      </c>
      <c r="BL2220">
        <v>3.3909899999999999</v>
      </c>
      <c r="BM2220">
        <f t="shared" si="931"/>
        <v>3.39099E-2</v>
      </c>
      <c r="BP2220" s="1">
        <v>42843</v>
      </c>
      <c r="BQ2220">
        <v>205.5788</v>
      </c>
      <c r="BR2220">
        <f t="shared" si="926"/>
        <v>2.0557880000000002</v>
      </c>
      <c r="BT2220" s="1">
        <v>42858</v>
      </c>
      <c r="BU2220">
        <v>-0.32900000000000001</v>
      </c>
      <c r="BV2220">
        <f t="shared" si="927"/>
        <v>-3.29E-3</v>
      </c>
      <c r="BX2220" s="1">
        <v>42858</v>
      </c>
      <c r="BY2220">
        <v>-0.251</v>
      </c>
      <c r="BZ2220">
        <f t="shared" si="928"/>
        <v>-2.5100000000000001E-3</v>
      </c>
      <c r="CB2220" s="1">
        <v>42915</v>
      </c>
      <c r="CC2220">
        <v>-0.26</v>
      </c>
      <c r="CD2220">
        <f t="shared" si="929"/>
        <v>-2.5999999999999999E-3</v>
      </c>
      <c r="CG2220" s="1"/>
    </row>
    <row r="2221" spans="1:85" x14ac:dyDescent="0.3">
      <c r="A2221" s="21">
        <f t="shared" si="930"/>
        <v>48920</v>
      </c>
      <c r="B2221" s="18">
        <f t="shared" si="914"/>
        <v>112.421875</v>
      </c>
      <c r="C2221">
        <f t="shared" si="932"/>
        <v>115</v>
      </c>
      <c r="D2221">
        <f t="shared" ca="1" si="917"/>
        <v>-8.0888888888888886</v>
      </c>
      <c r="E2221">
        <f ca="1">IF(currency="USD",'Future et co'!F2221,IF(currency="EUR",'Future et co'!G2221,FALSE))</f>
        <v>3.6070000000000005E-2</v>
      </c>
      <c r="F2221">
        <f t="shared" ca="1" si="918"/>
        <v>3.6070000000000005E-2</v>
      </c>
      <c r="G2221">
        <f t="shared" ca="1" si="919"/>
        <v>2.0569999999999998E-2</v>
      </c>
      <c r="L2221">
        <f t="shared" ca="1" si="920"/>
        <v>127.8</v>
      </c>
      <c r="M2221">
        <f t="shared" ca="1" si="915"/>
        <v>3.6070000000000005E-2</v>
      </c>
      <c r="R2221">
        <f t="shared" ca="1" si="921"/>
        <v>127.8</v>
      </c>
      <c r="S2221">
        <f t="shared" ca="1" si="916"/>
        <v>3.6070000000000005E-2</v>
      </c>
      <c r="U2221" s="1"/>
      <c r="W2221" t="str">
        <f t="shared" si="933"/>
        <v/>
      </c>
      <c r="Y2221" s="1"/>
      <c r="AA2221">
        <f t="shared" si="934"/>
        <v>0</v>
      </c>
      <c r="AC2221" s="1"/>
      <c r="AE2221">
        <f t="shared" si="935"/>
        <v>0</v>
      </c>
      <c r="AH2221" s="1"/>
      <c r="AI2221" s="17"/>
      <c r="AJ2221" s="25"/>
      <c r="AU2221" s="1">
        <v>42877</v>
      </c>
      <c r="AV2221">
        <v>1.0429999999999999</v>
      </c>
      <c r="AW2221">
        <f t="shared" si="922"/>
        <v>1.043E-2</v>
      </c>
      <c r="AY2221" s="1">
        <v>42878</v>
      </c>
      <c r="AZ2221">
        <v>1.1140000000000001</v>
      </c>
      <c r="BA2221">
        <f t="shared" si="923"/>
        <v>1.1140000000000001E-2</v>
      </c>
      <c r="BC2221" s="1">
        <v>42914</v>
      </c>
      <c r="BD2221">
        <v>1.41</v>
      </c>
      <c r="BE2221">
        <f t="shared" si="924"/>
        <v>1.41E-2</v>
      </c>
      <c r="BG2221" s="1">
        <v>42914</v>
      </c>
      <c r="BH2221">
        <v>1.5508999999999999</v>
      </c>
      <c r="BI2221">
        <f t="shared" si="925"/>
        <v>1.5509E-2</v>
      </c>
      <c r="BK2221" s="1">
        <v>39762</v>
      </c>
      <c r="BL2221">
        <v>3.4203800000000002</v>
      </c>
      <c r="BM2221">
        <f t="shared" si="931"/>
        <v>3.4203799999999999E-2</v>
      </c>
      <c r="BP2221" s="1">
        <v>42838</v>
      </c>
      <c r="BQ2221">
        <v>205.40299999999999</v>
      </c>
      <c r="BR2221">
        <f t="shared" si="926"/>
        <v>2.05403</v>
      </c>
      <c r="BT2221" s="1">
        <v>42857</v>
      </c>
      <c r="BU2221">
        <v>-0.32900000000000001</v>
      </c>
      <c r="BV2221">
        <f t="shared" si="927"/>
        <v>-3.29E-3</v>
      </c>
      <c r="BX2221" s="1">
        <v>42857</v>
      </c>
      <c r="BY2221">
        <v>-0.249</v>
      </c>
      <c r="BZ2221">
        <f t="shared" si="928"/>
        <v>-2.49E-3</v>
      </c>
      <c r="CB2221" s="1">
        <v>42914</v>
      </c>
      <c r="CC2221">
        <v>-0.26</v>
      </c>
      <c r="CD2221">
        <f t="shared" si="929"/>
        <v>-2.5999999999999999E-3</v>
      </c>
      <c r="CG2221" s="1"/>
    </row>
    <row r="2222" spans="1:85" x14ac:dyDescent="0.3">
      <c r="A2222" s="21">
        <f t="shared" si="930"/>
        <v>48921</v>
      </c>
      <c r="B2222" s="18">
        <f t="shared" si="914"/>
        <v>112.421875</v>
      </c>
      <c r="C2222">
        <f t="shared" si="932"/>
        <v>115</v>
      </c>
      <c r="D2222">
        <f t="shared" ca="1" si="917"/>
        <v>-8.0916666666666668</v>
      </c>
      <c r="E2222">
        <f ca="1">IF(currency="USD",'Future et co'!F2222,IF(currency="EUR",'Future et co'!G2222,FALSE))</f>
        <v>3.6070000000000005E-2</v>
      </c>
      <c r="F2222">
        <f t="shared" ca="1" si="918"/>
        <v>3.6070000000000005E-2</v>
      </c>
      <c r="G2222">
        <f t="shared" ca="1" si="919"/>
        <v>2.0569999999999998E-2</v>
      </c>
      <c r="L2222">
        <f t="shared" ca="1" si="920"/>
        <v>127.8</v>
      </c>
      <c r="M2222">
        <f t="shared" ca="1" si="915"/>
        <v>3.6070000000000005E-2</v>
      </c>
      <c r="R2222">
        <f t="shared" ca="1" si="921"/>
        <v>127.8</v>
      </c>
      <c r="S2222">
        <f t="shared" ca="1" si="916"/>
        <v>3.6070000000000005E-2</v>
      </c>
      <c r="U2222" s="1"/>
      <c r="W2222" t="str">
        <f t="shared" si="933"/>
        <v/>
      </c>
      <c r="Y2222" s="1"/>
      <c r="AA2222">
        <f t="shared" si="934"/>
        <v>0</v>
      </c>
      <c r="AC2222" s="1"/>
      <c r="AE2222">
        <f t="shared" si="935"/>
        <v>0</v>
      </c>
      <c r="AH2222" s="1"/>
      <c r="AI2222" s="17"/>
      <c r="AJ2222" s="25"/>
      <c r="AU2222" s="1">
        <v>42874</v>
      </c>
      <c r="AV2222">
        <v>1.0369999999999999</v>
      </c>
      <c r="AW2222">
        <f t="shared" si="922"/>
        <v>1.0369999999999999E-2</v>
      </c>
      <c r="AY2222" s="1">
        <v>42877</v>
      </c>
      <c r="AZ2222">
        <v>1.1000000000000001</v>
      </c>
      <c r="BA2222">
        <f t="shared" si="923"/>
        <v>1.1000000000000001E-2</v>
      </c>
      <c r="BC2222" s="1">
        <v>42913</v>
      </c>
      <c r="BD2222">
        <v>1.4119999999999999</v>
      </c>
      <c r="BE2222">
        <f t="shared" si="924"/>
        <v>1.4119999999999999E-2</v>
      </c>
      <c r="BG2222" s="1">
        <v>42913</v>
      </c>
      <c r="BH2222">
        <v>1.554</v>
      </c>
      <c r="BI2222">
        <f t="shared" si="925"/>
        <v>1.554E-2</v>
      </c>
      <c r="BK2222" s="1">
        <v>39763</v>
      </c>
      <c r="BL2222">
        <v>3.4932799999999999</v>
      </c>
      <c r="BM2222">
        <f t="shared" si="931"/>
        <v>3.49328E-2</v>
      </c>
      <c r="BP2222" s="1">
        <v>42837</v>
      </c>
      <c r="BQ2222">
        <v>205.03870000000001</v>
      </c>
      <c r="BR2222">
        <f t="shared" si="926"/>
        <v>2.0503870000000002</v>
      </c>
      <c r="BT2222" s="1">
        <v>42853</v>
      </c>
      <c r="BU2222">
        <v>-0.32900000000000001</v>
      </c>
      <c r="BV2222">
        <f t="shared" si="927"/>
        <v>-3.29E-3</v>
      </c>
      <c r="BX2222" s="1">
        <v>42853</v>
      </c>
      <c r="BY2222">
        <v>-0.249</v>
      </c>
      <c r="BZ2222">
        <f t="shared" si="928"/>
        <v>-2.49E-3</v>
      </c>
      <c r="CB2222" s="1">
        <v>42913</v>
      </c>
      <c r="CC2222">
        <v>-0.25</v>
      </c>
      <c r="CD2222">
        <f t="shared" si="929"/>
        <v>-2.5000000000000001E-3</v>
      </c>
      <c r="CG2222" s="1"/>
    </row>
    <row r="2223" spans="1:85" x14ac:dyDescent="0.3">
      <c r="A2223" s="21">
        <f t="shared" si="930"/>
        <v>48922</v>
      </c>
      <c r="B2223" s="18">
        <f t="shared" si="914"/>
        <v>112.421875</v>
      </c>
      <c r="C2223">
        <f t="shared" si="932"/>
        <v>115</v>
      </c>
      <c r="D2223">
        <f t="shared" ca="1" si="917"/>
        <v>-8.094444444444445</v>
      </c>
      <c r="E2223">
        <f ca="1">IF(currency="USD",'Future et co'!F2223,IF(currency="EUR",'Future et co'!G2223,FALSE))</f>
        <v>3.6070000000000005E-2</v>
      </c>
      <c r="F2223">
        <f t="shared" ca="1" si="918"/>
        <v>3.6070000000000005E-2</v>
      </c>
      <c r="G2223">
        <f t="shared" ca="1" si="919"/>
        <v>2.0569999999999998E-2</v>
      </c>
      <c r="L2223">
        <f t="shared" ca="1" si="920"/>
        <v>127.8</v>
      </c>
      <c r="M2223">
        <f t="shared" ca="1" si="915"/>
        <v>3.6070000000000005E-2</v>
      </c>
      <c r="R2223">
        <f t="shared" ca="1" si="921"/>
        <v>127.8</v>
      </c>
      <c r="S2223">
        <f t="shared" ca="1" si="916"/>
        <v>3.6070000000000005E-2</v>
      </c>
      <c r="U2223" s="1"/>
      <c r="W2223" t="str">
        <f t="shared" si="933"/>
        <v/>
      </c>
      <c r="Y2223" s="1"/>
      <c r="AA2223">
        <f t="shared" si="934"/>
        <v>0</v>
      </c>
      <c r="AC2223" s="1"/>
      <c r="AE2223">
        <f t="shared" si="935"/>
        <v>0</v>
      </c>
      <c r="AH2223" s="1"/>
      <c r="AI2223" s="17"/>
      <c r="AJ2223" s="25"/>
      <c r="AU2223" s="1">
        <v>42873</v>
      </c>
      <c r="AV2223">
        <v>1.032</v>
      </c>
      <c r="AW2223">
        <f t="shared" si="922"/>
        <v>1.0320000000000001E-2</v>
      </c>
      <c r="AY2223" s="1">
        <v>42874</v>
      </c>
      <c r="AZ2223">
        <v>1.0960000000000001</v>
      </c>
      <c r="BA2223">
        <f t="shared" si="923"/>
        <v>1.0960000000000001E-2</v>
      </c>
      <c r="BC2223" s="1">
        <v>42912</v>
      </c>
      <c r="BD2223">
        <v>1.4</v>
      </c>
      <c r="BE2223">
        <f t="shared" si="924"/>
        <v>1.3999999999999999E-2</v>
      </c>
      <c r="BG2223" s="1">
        <v>42912</v>
      </c>
      <c r="BH2223">
        <v>1.526</v>
      </c>
      <c r="BI2223">
        <f t="shared" si="925"/>
        <v>1.5260000000000001E-2</v>
      </c>
      <c r="BK2223" s="1">
        <v>39764</v>
      </c>
      <c r="BL2223">
        <v>3.6772100000000001</v>
      </c>
      <c r="BM2223">
        <f t="shared" si="931"/>
        <v>3.6772100000000002E-2</v>
      </c>
      <c r="BP2223" s="1">
        <v>42836</v>
      </c>
      <c r="BQ2223">
        <v>204.98849999999999</v>
      </c>
      <c r="BR2223">
        <f t="shared" si="926"/>
        <v>2.0498849999999997</v>
      </c>
      <c r="BT2223" s="1">
        <v>42852</v>
      </c>
      <c r="BU2223">
        <v>-0.32900000000000001</v>
      </c>
      <c r="BV2223">
        <f t="shared" si="927"/>
        <v>-3.29E-3</v>
      </c>
      <c r="BX2223" s="1">
        <v>42852</v>
      </c>
      <c r="BY2223">
        <v>-0.248</v>
      </c>
      <c r="BZ2223">
        <f t="shared" si="928"/>
        <v>-2.48E-3</v>
      </c>
      <c r="CB2223" s="1">
        <v>42912</v>
      </c>
      <c r="CC2223">
        <v>-0.27</v>
      </c>
      <c r="CD2223">
        <f t="shared" si="929"/>
        <v>-2.7000000000000001E-3</v>
      </c>
      <c r="CG2223" s="1"/>
    </row>
    <row r="2224" spans="1:85" x14ac:dyDescent="0.3">
      <c r="A2224" s="21">
        <f t="shared" si="930"/>
        <v>48925</v>
      </c>
      <c r="B2224" s="18">
        <f t="shared" si="914"/>
        <v>112.421875</v>
      </c>
      <c r="C2224">
        <f t="shared" si="932"/>
        <v>115</v>
      </c>
      <c r="D2224">
        <f t="shared" ca="1" si="917"/>
        <v>-8.1027777777777779</v>
      </c>
      <c r="E2224">
        <f ca="1">IF(currency="USD",'Future et co'!F2224,IF(currency="EUR",'Future et co'!G2224,FALSE))</f>
        <v>3.6070000000000005E-2</v>
      </c>
      <c r="F2224">
        <f t="shared" ca="1" si="918"/>
        <v>3.6070000000000005E-2</v>
      </c>
      <c r="G2224">
        <f t="shared" ca="1" si="919"/>
        <v>2.0569999999999998E-2</v>
      </c>
      <c r="L2224">
        <f t="shared" ca="1" si="920"/>
        <v>127.8</v>
      </c>
      <c r="M2224">
        <f t="shared" ca="1" si="915"/>
        <v>3.6070000000000005E-2</v>
      </c>
      <c r="R2224">
        <f t="shared" ca="1" si="921"/>
        <v>127.8</v>
      </c>
      <c r="S2224">
        <f t="shared" ca="1" si="916"/>
        <v>3.6070000000000005E-2</v>
      </c>
      <c r="U2224" s="1"/>
      <c r="W2224" t="str">
        <f t="shared" si="933"/>
        <v/>
      </c>
      <c r="Y2224" s="1"/>
      <c r="AA2224">
        <f t="shared" si="934"/>
        <v>0</v>
      </c>
      <c r="AC2224" s="1"/>
      <c r="AE2224">
        <f t="shared" si="935"/>
        <v>0</v>
      </c>
      <c r="AH2224" s="1"/>
      <c r="AI2224" s="17"/>
      <c r="AJ2224" s="25"/>
      <c r="AU2224" s="1">
        <v>42872</v>
      </c>
      <c r="AV2224">
        <v>1.008</v>
      </c>
      <c r="AW2224">
        <f t="shared" si="922"/>
        <v>1.008E-2</v>
      </c>
      <c r="AY2224" s="1">
        <v>42873</v>
      </c>
      <c r="AZ2224">
        <v>1.081</v>
      </c>
      <c r="BA2224">
        <f t="shared" si="923"/>
        <v>1.081E-2</v>
      </c>
      <c r="BC2224" s="1">
        <v>42909</v>
      </c>
      <c r="BD2224">
        <v>1.397</v>
      </c>
      <c r="BE2224">
        <f t="shared" si="924"/>
        <v>1.397E-2</v>
      </c>
      <c r="BG2224" s="1">
        <v>42909</v>
      </c>
      <c r="BH2224">
        <v>1.5029999999999999</v>
      </c>
      <c r="BI2224">
        <f t="shared" si="925"/>
        <v>1.5029999999999998E-2</v>
      </c>
      <c r="BK2224" s="1">
        <v>39765</v>
      </c>
      <c r="BL2224">
        <v>3.4367800000000002</v>
      </c>
      <c r="BM2224">
        <f t="shared" si="931"/>
        <v>3.4367800000000004E-2</v>
      </c>
      <c r="BP2224" s="1">
        <v>42835</v>
      </c>
      <c r="BQ2224">
        <v>204.7122</v>
      </c>
      <c r="BR2224">
        <f t="shared" si="926"/>
        <v>2.0471219999999999</v>
      </c>
      <c r="BT2224" s="1">
        <v>42851</v>
      </c>
      <c r="BU2224">
        <v>-0.32900000000000001</v>
      </c>
      <c r="BV2224">
        <f t="shared" si="927"/>
        <v>-3.29E-3</v>
      </c>
      <c r="BX2224" s="1">
        <v>42851</v>
      </c>
      <c r="BY2224">
        <v>-0.248</v>
      </c>
      <c r="BZ2224">
        <f t="shared" si="928"/>
        <v>-2.48E-3</v>
      </c>
      <c r="CB2224" s="1">
        <v>42909</v>
      </c>
      <c r="CC2224">
        <v>-0.25</v>
      </c>
      <c r="CD2224">
        <f t="shared" si="929"/>
        <v>-2.5000000000000001E-3</v>
      </c>
      <c r="CG2224" s="1"/>
    </row>
    <row r="2225" spans="1:85" x14ac:dyDescent="0.3">
      <c r="A2225" s="21">
        <f t="shared" si="930"/>
        <v>48926</v>
      </c>
      <c r="B2225" s="18">
        <f t="shared" si="914"/>
        <v>112.421875</v>
      </c>
      <c r="C2225">
        <f t="shared" si="932"/>
        <v>115</v>
      </c>
      <c r="D2225">
        <f t="shared" ca="1" si="917"/>
        <v>-8.1055555555555561</v>
      </c>
      <c r="E2225">
        <f ca="1">IF(currency="USD",'Future et co'!F2225,IF(currency="EUR",'Future et co'!G2225,FALSE))</f>
        <v>3.6070000000000005E-2</v>
      </c>
      <c r="F2225">
        <f t="shared" ca="1" si="918"/>
        <v>3.6070000000000005E-2</v>
      </c>
      <c r="G2225">
        <f t="shared" ca="1" si="919"/>
        <v>2.0569999999999998E-2</v>
      </c>
      <c r="L2225">
        <f t="shared" ca="1" si="920"/>
        <v>127.8</v>
      </c>
      <c r="M2225">
        <f t="shared" ca="1" si="915"/>
        <v>3.6070000000000005E-2</v>
      </c>
      <c r="R2225">
        <f t="shared" ca="1" si="921"/>
        <v>127.8</v>
      </c>
      <c r="S2225">
        <f t="shared" ca="1" si="916"/>
        <v>3.6070000000000005E-2</v>
      </c>
      <c r="U2225" s="1"/>
      <c r="W2225" t="str">
        <f t="shared" si="933"/>
        <v/>
      </c>
      <c r="Y2225" s="1"/>
      <c r="AA2225">
        <f t="shared" si="934"/>
        <v>0</v>
      </c>
      <c r="AC2225" s="1"/>
      <c r="AE2225">
        <f t="shared" si="935"/>
        <v>0</v>
      </c>
      <c r="AH2225" s="1"/>
      <c r="AI2225" s="17"/>
      <c r="AJ2225" s="25"/>
      <c r="AU2225" s="1">
        <v>42871</v>
      </c>
      <c r="AV2225">
        <v>1.0229999999999999</v>
      </c>
      <c r="AW2225">
        <f t="shared" si="922"/>
        <v>1.023E-2</v>
      </c>
      <c r="AY2225" s="1">
        <v>42872</v>
      </c>
      <c r="AZ2225">
        <v>1.0509999999999999</v>
      </c>
      <c r="BA2225">
        <f t="shared" si="923"/>
        <v>1.0509999999999999E-2</v>
      </c>
      <c r="BC2225" s="1">
        <v>42908</v>
      </c>
      <c r="BD2225">
        <v>1.393</v>
      </c>
      <c r="BE2225">
        <f t="shared" si="924"/>
        <v>1.393E-2</v>
      </c>
      <c r="BG2225" s="1">
        <v>42908</v>
      </c>
      <c r="BH2225">
        <v>1.518</v>
      </c>
      <c r="BI2225">
        <f t="shared" si="925"/>
        <v>1.5180000000000001E-2</v>
      </c>
      <c r="BK2225" s="1">
        <v>39766</v>
      </c>
      <c r="BL2225">
        <v>3.5867399999999998</v>
      </c>
      <c r="BM2225">
        <f t="shared" si="931"/>
        <v>3.5867400000000001E-2</v>
      </c>
      <c r="BP2225" s="1">
        <v>42832</v>
      </c>
      <c r="BQ2225">
        <v>204.53639999999999</v>
      </c>
      <c r="BR2225">
        <f t="shared" si="926"/>
        <v>2.0453639999999997</v>
      </c>
      <c r="BT2225" s="1">
        <v>42850</v>
      </c>
      <c r="BU2225">
        <v>-0.32900000000000001</v>
      </c>
      <c r="BV2225">
        <f t="shared" si="927"/>
        <v>-3.29E-3</v>
      </c>
      <c r="BX2225" s="1">
        <v>42850</v>
      </c>
      <c r="BY2225">
        <v>-0.248</v>
      </c>
      <c r="BZ2225">
        <f t="shared" si="928"/>
        <v>-2.48E-3</v>
      </c>
      <c r="CB2225" s="1">
        <v>42908</v>
      </c>
      <c r="CC2225">
        <v>-0.27</v>
      </c>
      <c r="CD2225">
        <f t="shared" si="929"/>
        <v>-2.7000000000000001E-3</v>
      </c>
      <c r="CG2225" s="1"/>
    </row>
    <row r="2226" spans="1:85" x14ac:dyDescent="0.3">
      <c r="A2226" s="21">
        <f t="shared" si="930"/>
        <v>48927</v>
      </c>
      <c r="B2226" s="18">
        <f t="shared" si="914"/>
        <v>112.421875</v>
      </c>
      <c r="C2226">
        <f t="shared" si="932"/>
        <v>115</v>
      </c>
      <c r="D2226">
        <f t="shared" ca="1" si="917"/>
        <v>-8.1083333333333325</v>
      </c>
      <c r="E2226">
        <f ca="1">IF(currency="USD",'Future et co'!F2226,IF(currency="EUR",'Future et co'!G2226,FALSE))</f>
        <v>3.6070000000000005E-2</v>
      </c>
      <c r="F2226">
        <f t="shared" ca="1" si="918"/>
        <v>3.6070000000000005E-2</v>
      </c>
      <c r="G2226">
        <f t="shared" ca="1" si="919"/>
        <v>2.0569999999999998E-2</v>
      </c>
      <c r="L2226">
        <f t="shared" ca="1" si="920"/>
        <v>127.8</v>
      </c>
      <c r="M2226">
        <f t="shared" ca="1" si="915"/>
        <v>3.6070000000000005E-2</v>
      </c>
      <c r="R2226">
        <f t="shared" ca="1" si="921"/>
        <v>127.8</v>
      </c>
      <c r="S2226">
        <f t="shared" ca="1" si="916"/>
        <v>3.6070000000000005E-2</v>
      </c>
      <c r="U2226" s="1"/>
      <c r="W2226" t="str">
        <f t="shared" si="933"/>
        <v/>
      </c>
      <c r="Y2226" s="1"/>
      <c r="AA2226">
        <f t="shared" si="934"/>
        <v>0</v>
      </c>
      <c r="AC2226" s="1"/>
      <c r="AE2226">
        <f t="shared" si="935"/>
        <v>0</v>
      </c>
      <c r="AH2226" s="1"/>
      <c r="AI2226" s="17"/>
      <c r="AJ2226" s="25"/>
      <c r="AU2226" s="1">
        <v>42870</v>
      </c>
      <c r="AV2226">
        <v>1.026</v>
      </c>
      <c r="AW2226">
        <f t="shared" si="922"/>
        <v>1.026E-2</v>
      </c>
      <c r="AY2226" s="1">
        <v>42871</v>
      </c>
      <c r="AZ2226">
        <v>1.0880000000000001</v>
      </c>
      <c r="BA2226">
        <f t="shared" si="923"/>
        <v>1.0880000000000001E-2</v>
      </c>
      <c r="BC2226" s="1">
        <v>42907</v>
      </c>
      <c r="BD2226">
        <v>1.3879999999999999</v>
      </c>
      <c r="BE2226">
        <f t="shared" si="924"/>
        <v>1.3879999999999998E-2</v>
      </c>
      <c r="BG2226" s="1">
        <v>42907</v>
      </c>
      <c r="BH2226">
        <v>1.526</v>
      </c>
      <c r="BI2226">
        <f t="shared" si="925"/>
        <v>1.5260000000000001E-2</v>
      </c>
      <c r="BK2226" s="1">
        <v>39769</v>
      </c>
      <c r="BL2226">
        <v>3.6819199999999999</v>
      </c>
      <c r="BM2226">
        <f t="shared" si="931"/>
        <v>3.6819199999999996E-2</v>
      </c>
      <c r="BP2226" s="1">
        <v>42831</v>
      </c>
      <c r="BQ2226">
        <v>203.95859999999999</v>
      </c>
      <c r="BR2226">
        <f t="shared" si="926"/>
        <v>2.0395859999999999</v>
      </c>
      <c r="BT2226" s="1">
        <v>42849</v>
      </c>
      <c r="BU2226">
        <v>-0.32900000000000001</v>
      </c>
      <c r="BV2226">
        <f t="shared" si="927"/>
        <v>-3.29E-3</v>
      </c>
      <c r="BX2226" s="1">
        <v>42849</v>
      </c>
      <c r="BY2226">
        <v>-0.247</v>
      </c>
      <c r="BZ2226">
        <f t="shared" si="928"/>
        <v>-2.47E-3</v>
      </c>
      <c r="CB2226" s="1">
        <v>42907</v>
      </c>
      <c r="CC2226">
        <v>-0.27</v>
      </c>
      <c r="CD2226">
        <f t="shared" si="929"/>
        <v>-2.7000000000000001E-3</v>
      </c>
      <c r="CG2226" s="1"/>
    </row>
    <row r="2227" spans="1:85" x14ac:dyDescent="0.3">
      <c r="A2227" s="21">
        <f t="shared" si="930"/>
        <v>48928</v>
      </c>
      <c r="B2227" s="18">
        <f t="shared" si="914"/>
        <v>112.421875</v>
      </c>
      <c r="C2227">
        <f t="shared" si="932"/>
        <v>115</v>
      </c>
      <c r="D2227">
        <f t="shared" ca="1" si="917"/>
        <v>-8.1111111111111107</v>
      </c>
      <c r="E2227">
        <f ca="1">IF(currency="USD",'Future et co'!F2227,IF(currency="EUR",'Future et co'!G2227,FALSE))</f>
        <v>3.6070000000000005E-2</v>
      </c>
      <c r="F2227">
        <f t="shared" ca="1" si="918"/>
        <v>3.6070000000000005E-2</v>
      </c>
      <c r="G2227">
        <f t="shared" ca="1" si="919"/>
        <v>2.0569999999999998E-2</v>
      </c>
      <c r="L2227">
        <f t="shared" ca="1" si="920"/>
        <v>127.8</v>
      </c>
      <c r="M2227">
        <f t="shared" ca="1" si="915"/>
        <v>3.6070000000000005E-2</v>
      </c>
      <c r="R2227">
        <f t="shared" ca="1" si="921"/>
        <v>127.8</v>
      </c>
      <c r="S2227">
        <f t="shared" ca="1" si="916"/>
        <v>3.6070000000000005E-2</v>
      </c>
      <c r="U2227" s="1"/>
      <c r="W2227" t="str">
        <f t="shared" si="933"/>
        <v/>
      </c>
      <c r="Y2227" s="1"/>
      <c r="AA2227">
        <f t="shared" si="934"/>
        <v>0</v>
      </c>
      <c r="AC2227" s="1"/>
      <c r="AE2227">
        <f t="shared" si="935"/>
        <v>0</v>
      </c>
      <c r="AH2227" s="1"/>
      <c r="AI2227" s="17"/>
      <c r="AJ2227" s="25"/>
      <c r="AU2227" s="1">
        <v>42867</v>
      </c>
      <c r="AV2227">
        <v>1.022</v>
      </c>
      <c r="AW2227">
        <f t="shared" si="922"/>
        <v>1.022E-2</v>
      </c>
      <c r="AY2227" s="1">
        <v>42870</v>
      </c>
      <c r="AZ2227">
        <v>1.089</v>
      </c>
      <c r="BA2227">
        <f t="shared" si="923"/>
        <v>1.089E-2</v>
      </c>
      <c r="BC2227" s="1">
        <v>42906</v>
      </c>
      <c r="BD2227">
        <v>1.387</v>
      </c>
      <c r="BE2227">
        <f t="shared" si="924"/>
        <v>1.387E-2</v>
      </c>
      <c r="BG2227" s="1">
        <v>42906</v>
      </c>
      <c r="BH2227">
        <v>1.5281</v>
      </c>
      <c r="BI2227">
        <f t="shared" si="925"/>
        <v>1.5280999999999999E-2</v>
      </c>
      <c r="BK2227" s="1">
        <v>39770</v>
      </c>
      <c r="BL2227">
        <v>3.65299</v>
      </c>
      <c r="BM2227">
        <f t="shared" si="931"/>
        <v>3.6529899999999997E-2</v>
      </c>
      <c r="BP2227" s="1">
        <v>42830</v>
      </c>
      <c r="BQ2227">
        <v>203.97120000000001</v>
      </c>
      <c r="BR2227">
        <f t="shared" si="926"/>
        <v>2.0397120000000002</v>
      </c>
      <c r="BT2227" s="1">
        <v>42846</v>
      </c>
      <c r="BU2227">
        <v>-0.33100000000000002</v>
      </c>
      <c r="BV2227">
        <f t="shared" si="927"/>
        <v>-3.31E-3</v>
      </c>
      <c r="BX2227" s="1">
        <v>42846</v>
      </c>
      <c r="BY2227">
        <v>-0.249</v>
      </c>
      <c r="BZ2227">
        <f t="shared" si="928"/>
        <v>-2.49E-3</v>
      </c>
      <c r="CB2227" s="1">
        <v>42906</v>
      </c>
      <c r="CC2227">
        <v>-0.26</v>
      </c>
      <c r="CD2227">
        <f t="shared" si="929"/>
        <v>-2.5999999999999999E-3</v>
      </c>
      <c r="CG2227" s="1"/>
    </row>
    <row r="2228" spans="1:85" x14ac:dyDescent="0.3">
      <c r="A2228" s="21">
        <f t="shared" si="930"/>
        <v>48929</v>
      </c>
      <c r="B2228" s="18">
        <f t="shared" si="914"/>
        <v>112.421875</v>
      </c>
      <c r="C2228">
        <f t="shared" si="932"/>
        <v>115</v>
      </c>
      <c r="D2228">
        <f t="shared" ca="1" si="917"/>
        <v>-8.1138888888888889</v>
      </c>
      <c r="E2228">
        <f ca="1">IF(currency="USD",'Future et co'!F2228,IF(currency="EUR",'Future et co'!G2228,FALSE))</f>
        <v>3.6070000000000005E-2</v>
      </c>
      <c r="F2228">
        <f t="shared" ca="1" si="918"/>
        <v>3.6070000000000005E-2</v>
      </c>
      <c r="G2228">
        <f t="shared" ca="1" si="919"/>
        <v>2.0569999999999998E-2</v>
      </c>
      <c r="L2228">
        <f t="shared" ca="1" si="920"/>
        <v>127.8</v>
      </c>
      <c r="M2228">
        <f t="shared" ca="1" si="915"/>
        <v>3.6070000000000005E-2</v>
      </c>
      <c r="R2228">
        <f t="shared" ca="1" si="921"/>
        <v>127.8</v>
      </c>
      <c r="S2228">
        <f t="shared" ca="1" si="916"/>
        <v>3.6070000000000005E-2</v>
      </c>
      <c r="U2228" s="1"/>
      <c r="W2228" t="str">
        <f t="shared" si="933"/>
        <v/>
      </c>
      <c r="Y2228" s="1"/>
      <c r="AA2228">
        <f t="shared" si="934"/>
        <v>0</v>
      </c>
      <c r="AC2228" s="1"/>
      <c r="AE2228">
        <f t="shared" si="935"/>
        <v>0</v>
      </c>
      <c r="AH2228" s="1"/>
      <c r="AI2228" s="17"/>
      <c r="AJ2228" s="25"/>
      <c r="AU2228" s="1">
        <v>42866</v>
      </c>
      <c r="AV2228">
        <v>1.03</v>
      </c>
      <c r="AW2228">
        <f t="shared" si="922"/>
        <v>1.03E-2</v>
      </c>
      <c r="AY2228" s="1">
        <v>42867</v>
      </c>
      <c r="AZ2228">
        <v>1.0860000000000001</v>
      </c>
      <c r="BA2228">
        <f t="shared" si="923"/>
        <v>1.0860000000000002E-2</v>
      </c>
      <c r="BC2228" s="1">
        <v>42905</v>
      </c>
      <c r="BD2228">
        <v>1.397</v>
      </c>
      <c r="BE2228">
        <f t="shared" si="924"/>
        <v>1.397E-2</v>
      </c>
      <c r="BG2228" s="1">
        <v>42905</v>
      </c>
      <c r="BH2228">
        <v>1.5329999999999999</v>
      </c>
      <c r="BI2228">
        <f t="shared" si="925"/>
        <v>1.533E-2</v>
      </c>
      <c r="BK2228" s="1">
        <v>39771</v>
      </c>
      <c r="BL2228">
        <v>3.8776600000000001</v>
      </c>
      <c r="BM2228">
        <f t="shared" si="931"/>
        <v>3.8776600000000001E-2</v>
      </c>
      <c r="BP2228" s="1">
        <v>42829</v>
      </c>
      <c r="BQ2228">
        <v>204.1345</v>
      </c>
      <c r="BR2228">
        <f t="shared" si="926"/>
        <v>2.0413450000000002</v>
      </c>
      <c r="BT2228" s="1">
        <v>42845</v>
      </c>
      <c r="BU2228">
        <v>-0.33200000000000002</v>
      </c>
      <c r="BV2228">
        <f t="shared" si="927"/>
        <v>-3.32E-3</v>
      </c>
      <c r="BX2228" s="1">
        <v>42845</v>
      </c>
      <c r="BY2228">
        <v>-0.249</v>
      </c>
      <c r="BZ2228">
        <f t="shared" si="928"/>
        <v>-2.49E-3</v>
      </c>
      <c r="CB2228" s="1">
        <v>42905</v>
      </c>
      <c r="CC2228">
        <v>-0.27</v>
      </c>
      <c r="CD2228">
        <f t="shared" si="929"/>
        <v>-2.7000000000000001E-3</v>
      </c>
      <c r="CG2228" s="1"/>
    </row>
    <row r="2229" spans="1:85" x14ac:dyDescent="0.3">
      <c r="A2229" s="21">
        <f t="shared" si="930"/>
        <v>48932</v>
      </c>
      <c r="B2229" s="18">
        <f t="shared" si="914"/>
        <v>112.421875</v>
      </c>
      <c r="C2229">
        <f t="shared" si="932"/>
        <v>115</v>
      </c>
      <c r="D2229">
        <f t="shared" ca="1" si="917"/>
        <v>-8.1222222222222218</v>
      </c>
      <c r="E2229">
        <f ca="1">IF(currency="USD",'Future et co'!F2229,IF(currency="EUR",'Future et co'!G2229,FALSE))</f>
        <v>3.6070000000000005E-2</v>
      </c>
      <c r="F2229">
        <f t="shared" ca="1" si="918"/>
        <v>3.6070000000000005E-2</v>
      </c>
      <c r="G2229">
        <f t="shared" ca="1" si="919"/>
        <v>2.0569999999999998E-2</v>
      </c>
      <c r="L2229">
        <f t="shared" ca="1" si="920"/>
        <v>127.8</v>
      </c>
      <c r="M2229">
        <f t="shared" ca="1" si="915"/>
        <v>3.6070000000000005E-2</v>
      </c>
      <c r="R2229">
        <f t="shared" ca="1" si="921"/>
        <v>127.8</v>
      </c>
      <c r="S2229">
        <f t="shared" ca="1" si="916"/>
        <v>3.6070000000000005E-2</v>
      </c>
      <c r="U2229" s="1"/>
      <c r="W2229" t="str">
        <f t="shared" si="933"/>
        <v/>
      </c>
      <c r="Y2229" s="1"/>
      <c r="AA2229">
        <f t="shared" si="934"/>
        <v>0</v>
      </c>
      <c r="AC2229" s="1"/>
      <c r="AE2229">
        <f t="shared" si="935"/>
        <v>0</v>
      </c>
      <c r="AH2229" s="1"/>
      <c r="AI2229" s="17"/>
      <c r="AJ2229" s="25"/>
      <c r="AU2229" s="1">
        <v>42865</v>
      </c>
      <c r="AV2229">
        <v>1.03</v>
      </c>
      <c r="AW2229">
        <f t="shared" si="922"/>
        <v>1.03E-2</v>
      </c>
      <c r="AY2229" s="1">
        <v>42866</v>
      </c>
      <c r="AZ2229">
        <v>1.109</v>
      </c>
      <c r="BA2229">
        <f t="shared" si="923"/>
        <v>1.1089999999999999E-2</v>
      </c>
      <c r="BC2229" s="1">
        <v>42902</v>
      </c>
      <c r="BD2229">
        <v>1.37</v>
      </c>
      <c r="BE2229">
        <f t="shared" si="924"/>
        <v>1.37E-2</v>
      </c>
      <c r="BG2229" s="1">
        <v>42902</v>
      </c>
      <c r="BH2229">
        <v>1.504</v>
      </c>
      <c r="BI2229">
        <f t="shared" si="925"/>
        <v>1.504E-2</v>
      </c>
      <c r="BK2229" s="1">
        <v>39772</v>
      </c>
      <c r="BL2229">
        <v>4.1515399999999998</v>
      </c>
      <c r="BM2229">
        <f t="shared" si="931"/>
        <v>4.1515400000000001E-2</v>
      </c>
      <c r="BP2229" s="1">
        <v>42828</v>
      </c>
      <c r="BQ2229">
        <v>203.58179999999999</v>
      </c>
      <c r="BR2229">
        <f t="shared" si="926"/>
        <v>2.0358179999999999</v>
      </c>
      <c r="BT2229" s="1">
        <v>42844</v>
      </c>
      <c r="BU2229">
        <v>-0.33200000000000002</v>
      </c>
      <c r="BV2229">
        <f t="shared" si="927"/>
        <v>-3.32E-3</v>
      </c>
      <c r="BX2229" s="1">
        <v>42844</v>
      </c>
      <c r="BY2229">
        <v>-0.251</v>
      </c>
      <c r="BZ2229">
        <f t="shared" si="928"/>
        <v>-2.5100000000000001E-3</v>
      </c>
      <c r="CB2229" s="1">
        <v>42902</v>
      </c>
      <c r="CC2229">
        <v>-0.27</v>
      </c>
      <c r="CD2229">
        <f t="shared" si="929"/>
        <v>-2.7000000000000001E-3</v>
      </c>
      <c r="CG2229" s="1"/>
    </row>
    <row r="2230" spans="1:85" x14ac:dyDescent="0.3">
      <c r="A2230" s="21">
        <f t="shared" si="930"/>
        <v>48933</v>
      </c>
      <c r="B2230" s="18">
        <f t="shared" si="914"/>
        <v>112.421875</v>
      </c>
      <c r="C2230">
        <f t="shared" si="932"/>
        <v>115</v>
      </c>
      <c r="D2230">
        <f t="shared" ca="1" si="917"/>
        <v>-8.125</v>
      </c>
      <c r="E2230">
        <f ca="1">IF(currency="USD",'Future et co'!F2230,IF(currency="EUR",'Future et co'!G2230,FALSE))</f>
        <v>3.6070000000000005E-2</v>
      </c>
      <c r="F2230">
        <f t="shared" ca="1" si="918"/>
        <v>3.6070000000000005E-2</v>
      </c>
      <c r="G2230">
        <f t="shared" ca="1" si="919"/>
        <v>2.0569999999999998E-2</v>
      </c>
      <c r="L2230">
        <f t="shared" ca="1" si="920"/>
        <v>127.8</v>
      </c>
      <c r="M2230">
        <f t="shared" ca="1" si="915"/>
        <v>3.6070000000000005E-2</v>
      </c>
      <c r="R2230">
        <f t="shared" ca="1" si="921"/>
        <v>127.8</v>
      </c>
      <c r="S2230">
        <f t="shared" ca="1" si="916"/>
        <v>3.6070000000000005E-2</v>
      </c>
      <c r="U2230" s="1"/>
      <c r="W2230" t="str">
        <f t="shared" si="933"/>
        <v/>
      </c>
      <c r="Y2230" s="1"/>
      <c r="AA2230">
        <f t="shared" si="934"/>
        <v>0</v>
      </c>
      <c r="AC2230" s="1"/>
      <c r="AE2230">
        <f t="shared" si="935"/>
        <v>0</v>
      </c>
      <c r="AH2230" s="1"/>
      <c r="AI2230" s="17"/>
      <c r="AJ2230" s="25"/>
      <c r="AU2230" s="1">
        <v>42864</v>
      </c>
      <c r="AV2230">
        <v>1.0189999999999999</v>
      </c>
      <c r="AW2230">
        <f t="shared" si="922"/>
        <v>1.0189999999999999E-2</v>
      </c>
      <c r="AY2230" s="1">
        <v>42865</v>
      </c>
      <c r="AZ2230">
        <v>1.105</v>
      </c>
      <c r="BA2230">
        <f t="shared" si="923"/>
        <v>1.1049999999999999E-2</v>
      </c>
      <c r="BC2230" s="1">
        <v>42901</v>
      </c>
      <c r="BD2230">
        <v>1.377</v>
      </c>
      <c r="BE2230">
        <f t="shared" si="924"/>
        <v>1.3769999999999999E-2</v>
      </c>
      <c r="BG2230" s="1">
        <v>42901</v>
      </c>
      <c r="BH2230">
        <v>1.5258</v>
      </c>
      <c r="BI2230">
        <f t="shared" si="925"/>
        <v>1.5258000000000001E-2</v>
      </c>
      <c r="BK2230" s="1">
        <v>39773</v>
      </c>
      <c r="BL2230">
        <v>3.89757</v>
      </c>
      <c r="BM2230">
        <f t="shared" si="931"/>
        <v>3.8975700000000002E-2</v>
      </c>
      <c r="BP2230" s="1">
        <v>42825</v>
      </c>
      <c r="BQ2230">
        <v>202.74029999999999</v>
      </c>
      <c r="BR2230">
        <f t="shared" si="926"/>
        <v>2.0274030000000001</v>
      </c>
      <c r="BT2230" s="1">
        <v>42843</v>
      </c>
      <c r="BU2230">
        <v>-0.33100000000000002</v>
      </c>
      <c r="BV2230">
        <f t="shared" si="927"/>
        <v>-3.31E-3</v>
      </c>
      <c r="BX2230" s="1">
        <v>42843</v>
      </c>
      <c r="BY2230">
        <v>-0.25</v>
      </c>
      <c r="BZ2230">
        <f t="shared" si="928"/>
        <v>-2.5000000000000001E-3</v>
      </c>
      <c r="CB2230" s="1">
        <v>42901</v>
      </c>
      <c r="CC2230">
        <v>-0.27</v>
      </c>
      <c r="CD2230">
        <f t="shared" si="929"/>
        <v>-2.7000000000000001E-3</v>
      </c>
      <c r="CG2230" s="1"/>
    </row>
    <row r="2231" spans="1:85" x14ac:dyDescent="0.3">
      <c r="A2231" s="21">
        <f t="shared" si="930"/>
        <v>48934</v>
      </c>
      <c r="B2231" s="18">
        <f t="shared" si="914"/>
        <v>112.421875</v>
      </c>
      <c r="C2231">
        <f t="shared" si="932"/>
        <v>115</v>
      </c>
      <c r="D2231">
        <f t="shared" ca="1" si="917"/>
        <v>-8.1277777777777782</v>
      </c>
      <c r="E2231">
        <f ca="1">IF(currency="USD",'Future et co'!F2231,IF(currency="EUR",'Future et co'!G2231,FALSE))</f>
        <v>3.6070000000000005E-2</v>
      </c>
      <c r="F2231">
        <f t="shared" ca="1" si="918"/>
        <v>3.6070000000000005E-2</v>
      </c>
      <c r="G2231">
        <f t="shared" ca="1" si="919"/>
        <v>2.0569999999999998E-2</v>
      </c>
      <c r="L2231">
        <f t="shared" ca="1" si="920"/>
        <v>127.8</v>
      </c>
      <c r="M2231">
        <f t="shared" ca="1" si="915"/>
        <v>3.6070000000000005E-2</v>
      </c>
      <c r="R2231">
        <f t="shared" ca="1" si="921"/>
        <v>127.8</v>
      </c>
      <c r="S2231">
        <f t="shared" ca="1" si="916"/>
        <v>3.6070000000000005E-2</v>
      </c>
      <c r="U2231" s="1"/>
      <c r="W2231" t="str">
        <f t="shared" si="933"/>
        <v/>
      </c>
      <c r="Y2231" s="1"/>
      <c r="AA2231">
        <f t="shared" si="934"/>
        <v>0</v>
      </c>
      <c r="AC2231" s="1"/>
      <c r="AE2231">
        <f t="shared" si="935"/>
        <v>0</v>
      </c>
      <c r="AH2231" s="1"/>
      <c r="AI2231" s="17"/>
      <c r="AJ2231" s="25"/>
      <c r="AU2231" s="1">
        <v>42863</v>
      </c>
      <c r="AV2231">
        <v>1.0229999999999999</v>
      </c>
      <c r="AW2231">
        <f t="shared" si="922"/>
        <v>1.023E-2</v>
      </c>
      <c r="AY2231" s="1">
        <v>42864</v>
      </c>
      <c r="AZ2231">
        <v>1.103</v>
      </c>
      <c r="BA2231">
        <f t="shared" si="923"/>
        <v>1.103E-2</v>
      </c>
      <c r="BC2231" s="1">
        <v>42900</v>
      </c>
      <c r="BD2231">
        <v>1.359</v>
      </c>
      <c r="BE2231">
        <f t="shared" si="924"/>
        <v>1.359E-2</v>
      </c>
      <c r="BG2231" s="1">
        <v>42900</v>
      </c>
      <c r="BH2231">
        <v>1.4750000000000001</v>
      </c>
      <c r="BI2231">
        <f t="shared" si="925"/>
        <v>1.4750000000000001E-2</v>
      </c>
      <c r="BK2231" s="1">
        <v>39776</v>
      </c>
      <c r="BL2231">
        <v>3.6635499999999999</v>
      </c>
      <c r="BM2231">
        <f t="shared" si="931"/>
        <v>3.6635500000000001E-2</v>
      </c>
      <c r="BP2231" s="1">
        <v>42824</v>
      </c>
      <c r="BQ2231">
        <v>202.7655</v>
      </c>
      <c r="BR2231">
        <f t="shared" si="926"/>
        <v>2.0276550000000002</v>
      </c>
      <c r="BT2231" s="1">
        <v>42838</v>
      </c>
      <c r="BU2231">
        <v>-0.33100000000000002</v>
      </c>
      <c r="BV2231">
        <f t="shared" si="927"/>
        <v>-3.31E-3</v>
      </c>
      <c r="BX2231" s="1">
        <v>42838</v>
      </c>
      <c r="BY2231">
        <v>-0.246</v>
      </c>
      <c r="BZ2231">
        <f t="shared" si="928"/>
        <v>-2.4599999999999999E-3</v>
      </c>
      <c r="CB2231" s="1">
        <v>42900</v>
      </c>
      <c r="CC2231">
        <v>-0.27</v>
      </c>
      <c r="CD2231">
        <f t="shared" si="929"/>
        <v>-2.7000000000000001E-3</v>
      </c>
      <c r="CG2231" s="1"/>
    </row>
    <row r="2232" spans="1:85" x14ac:dyDescent="0.3">
      <c r="A2232" s="21">
        <f t="shared" si="930"/>
        <v>48935</v>
      </c>
      <c r="B2232" s="18">
        <f t="shared" si="914"/>
        <v>112.421875</v>
      </c>
      <c r="C2232">
        <f t="shared" si="932"/>
        <v>115</v>
      </c>
      <c r="D2232">
        <f t="shared" ca="1" si="917"/>
        <v>-8.1305555555555564</v>
      </c>
      <c r="E2232">
        <f ca="1">IF(currency="USD",'Future et co'!F2232,IF(currency="EUR",'Future et co'!G2232,FALSE))</f>
        <v>3.6070000000000005E-2</v>
      </c>
      <c r="F2232">
        <f t="shared" ca="1" si="918"/>
        <v>3.6070000000000005E-2</v>
      </c>
      <c r="G2232">
        <f t="shared" ca="1" si="919"/>
        <v>2.0569999999999998E-2</v>
      </c>
      <c r="L2232">
        <f t="shared" ca="1" si="920"/>
        <v>127.8</v>
      </c>
      <c r="M2232">
        <f t="shared" ca="1" si="915"/>
        <v>3.6070000000000005E-2</v>
      </c>
      <c r="R2232">
        <f t="shared" ca="1" si="921"/>
        <v>127.8</v>
      </c>
      <c r="S2232">
        <f t="shared" ca="1" si="916"/>
        <v>3.6070000000000005E-2</v>
      </c>
      <c r="U2232" s="1"/>
      <c r="W2232" t="str">
        <f t="shared" si="933"/>
        <v/>
      </c>
      <c r="Y2232" s="1"/>
      <c r="AA2232">
        <f t="shared" si="934"/>
        <v>0</v>
      </c>
      <c r="AC2232" s="1"/>
      <c r="AE2232">
        <f t="shared" si="935"/>
        <v>0</v>
      </c>
      <c r="AH2232" s="1"/>
      <c r="AI2232" s="17"/>
      <c r="AJ2232" s="25"/>
      <c r="AU2232" s="1">
        <v>42860</v>
      </c>
      <c r="AV2232">
        <v>1.014</v>
      </c>
      <c r="AW2232">
        <f t="shared" si="922"/>
        <v>1.014E-2</v>
      </c>
      <c r="AY2232" s="1">
        <v>42863</v>
      </c>
      <c r="AZ2232">
        <v>1.0980000000000001</v>
      </c>
      <c r="BA2232">
        <f t="shared" si="923"/>
        <v>1.098E-2</v>
      </c>
      <c r="BC2232" s="1">
        <v>42899</v>
      </c>
      <c r="BD2232">
        <v>1.3779999999999999</v>
      </c>
      <c r="BE2232">
        <f t="shared" si="924"/>
        <v>1.3779999999999999E-2</v>
      </c>
      <c r="BG2232" s="1">
        <v>42899</v>
      </c>
      <c r="BH2232">
        <v>1.548</v>
      </c>
      <c r="BI2232">
        <f t="shared" si="925"/>
        <v>1.5480000000000001E-2</v>
      </c>
      <c r="BK2232" s="1">
        <v>39777</v>
      </c>
      <c r="BL2232">
        <v>3.6356000000000002</v>
      </c>
      <c r="BM2232">
        <f t="shared" si="931"/>
        <v>3.6355999999999999E-2</v>
      </c>
      <c r="BP2232" s="1">
        <v>42823</v>
      </c>
      <c r="BQ2232">
        <v>202.40119999999999</v>
      </c>
      <c r="BR2232">
        <f t="shared" si="926"/>
        <v>2.0240119999999999</v>
      </c>
      <c r="BT2232" s="1">
        <v>42837</v>
      </c>
      <c r="BU2232">
        <v>-0.33200000000000002</v>
      </c>
      <c r="BV2232">
        <f t="shared" si="927"/>
        <v>-3.32E-3</v>
      </c>
      <c r="BX2232" s="1">
        <v>42837</v>
      </c>
      <c r="BY2232">
        <v>-0.24199999999999999</v>
      </c>
      <c r="BZ2232">
        <f t="shared" si="928"/>
        <v>-2.4199999999999998E-3</v>
      </c>
      <c r="CB2232" s="1">
        <v>42899</v>
      </c>
      <c r="CC2232">
        <v>-0.27</v>
      </c>
      <c r="CD2232">
        <f t="shared" si="929"/>
        <v>-2.7000000000000001E-3</v>
      </c>
      <c r="CG2232" s="1"/>
    </row>
    <row r="2233" spans="1:85" x14ac:dyDescent="0.3">
      <c r="A2233" s="21">
        <f t="shared" si="930"/>
        <v>48936</v>
      </c>
      <c r="B2233" s="18">
        <f t="shared" si="914"/>
        <v>112.421875</v>
      </c>
      <c r="C2233">
        <f t="shared" si="932"/>
        <v>115</v>
      </c>
      <c r="D2233">
        <f t="shared" ca="1" si="917"/>
        <v>-8.1333333333333329</v>
      </c>
      <c r="E2233">
        <f ca="1">IF(currency="USD",'Future et co'!F2233,IF(currency="EUR",'Future et co'!G2233,FALSE))</f>
        <v>3.6070000000000005E-2</v>
      </c>
      <c r="F2233">
        <f t="shared" ca="1" si="918"/>
        <v>3.6070000000000005E-2</v>
      </c>
      <c r="G2233">
        <f t="shared" ca="1" si="919"/>
        <v>2.0569999999999998E-2</v>
      </c>
      <c r="L2233">
        <f t="shared" ca="1" si="920"/>
        <v>127.8</v>
      </c>
      <c r="M2233">
        <f t="shared" ca="1" si="915"/>
        <v>3.6070000000000005E-2</v>
      </c>
      <c r="R2233">
        <f t="shared" ca="1" si="921"/>
        <v>127.8</v>
      </c>
      <c r="S2233">
        <f t="shared" ca="1" si="916"/>
        <v>3.6070000000000005E-2</v>
      </c>
      <c r="U2233" s="1"/>
      <c r="W2233" t="str">
        <f t="shared" si="933"/>
        <v/>
      </c>
      <c r="Y2233" s="1"/>
      <c r="AA2233">
        <f t="shared" si="934"/>
        <v>0</v>
      </c>
      <c r="AC2233" s="1"/>
      <c r="AE2233">
        <f t="shared" si="935"/>
        <v>0</v>
      </c>
      <c r="AH2233" s="1"/>
      <c r="AI2233" s="17"/>
      <c r="AJ2233" s="25"/>
      <c r="AU2233" s="1">
        <v>42859</v>
      </c>
      <c r="AV2233">
        <v>1.002</v>
      </c>
      <c r="AW2233">
        <f t="shared" si="922"/>
        <v>1.0019999999999999E-2</v>
      </c>
      <c r="AY2233" s="1">
        <v>42860</v>
      </c>
      <c r="AZ2233">
        <v>1.0840000000000001</v>
      </c>
      <c r="BA2233">
        <f t="shared" si="923"/>
        <v>1.0840000000000001E-2</v>
      </c>
      <c r="BC2233" s="1">
        <v>42898</v>
      </c>
      <c r="BD2233">
        <v>1.375</v>
      </c>
      <c r="BE2233">
        <f t="shared" si="924"/>
        <v>1.375E-2</v>
      </c>
      <c r="BG2233" s="1">
        <v>42898</v>
      </c>
      <c r="BH2233">
        <v>1.5294000000000001</v>
      </c>
      <c r="BI2233">
        <f t="shared" si="925"/>
        <v>1.5294E-2</v>
      </c>
      <c r="BK2233" s="1">
        <v>39778</v>
      </c>
      <c r="BL2233">
        <v>3.51606</v>
      </c>
      <c r="BM2233">
        <f t="shared" si="931"/>
        <v>3.51606E-2</v>
      </c>
      <c r="BP2233" s="1">
        <v>42822</v>
      </c>
      <c r="BQ2233">
        <v>201.71039999999999</v>
      </c>
      <c r="BR2233">
        <f t="shared" si="926"/>
        <v>2.0171039999999998</v>
      </c>
      <c r="BT2233" s="1">
        <v>42836</v>
      </c>
      <c r="BU2233">
        <v>-0.33200000000000002</v>
      </c>
      <c r="BV2233">
        <f t="shared" si="927"/>
        <v>-3.32E-3</v>
      </c>
      <c r="BX2233" s="1">
        <v>42836</v>
      </c>
      <c r="BY2233">
        <v>-0.24199999999999999</v>
      </c>
      <c r="BZ2233">
        <f t="shared" si="928"/>
        <v>-2.4199999999999998E-3</v>
      </c>
      <c r="CB2233" s="1">
        <v>42898</v>
      </c>
      <c r="CC2233">
        <v>-0.26</v>
      </c>
      <c r="CD2233">
        <f t="shared" si="929"/>
        <v>-2.5999999999999999E-3</v>
      </c>
      <c r="CG2233" s="1"/>
    </row>
    <row r="2234" spans="1:85" x14ac:dyDescent="0.3">
      <c r="A2234" s="21">
        <f t="shared" si="930"/>
        <v>48939</v>
      </c>
      <c r="B2234" s="18">
        <f t="shared" si="914"/>
        <v>112.421875</v>
      </c>
      <c r="C2234">
        <f t="shared" si="932"/>
        <v>115</v>
      </c>
      <c r="D2234">
        <f t="shared" ca="1" si="917"/>
        <v>-8.1416666666666675</v>
      </c>
      <c r="E2234">
        <f ca="1">IF(currency="USD",'Future et co'!F2234,IF(currency="EUR",'Future et co'!G2234,FALSE))</f>
        <v>3.6070000000000005E-2</v>
      </c>
      <c r="F2234">
        <f t="shared" ca="1" si="918"/>
        <v>3.6070000000000005E-2</v>
      </c>
      <c r="G2234">
        <f t="shared" ca="1" si="919"/>
        <v>2.0569999999999998E-2</v>
      </c>
      <c r="L2234">
        <f t="shared" ca="1" si="920"/>
        <v>127.8</v>
      </c>
      <c r="M2234">
        <f t="shared" ca="1" si="915"/>
        <v>3.6070000000000005E-2</v>
      </c>
      <c r="R2234">
        <f t="shared" ca="1" si="921"/>
        <v>127.8</v>
      </c>
      <c r="S2234">
        <f t="shared" ca="1" si="916"/>
        <v>3.6070000000000005E-2</v>
      </c>
      <c r="U2234" s="1"/>
      <c r="W2234" t="str">
        <f t="shared" si="933"/>
        <v/>
      </c>
      <c r="Y2234" s="1"/>
      <c r="AA2234">
        <f t="shared" si="934"/>
        <v>0</v>
      </c>
      <c r="AC2234" s="1"/>
      <c r="AE2234">
        <f t="shared" si="935"/>
        <v>0</v>
      </c>
      <c r="AH2234" s="1"/>
      <c r="AI2234" s="17"/>
      <c r="AJ2234" s="25"/>
      <c r="AU2234" s="1">
        <v>42858</v>
      </c>
      <c r="AV2234">
        <v>0.995</v>
      </c>
      <c r="AW2234">
        <f t="shared" si="922"/>
        <v>9.9500000000000005E-3</v>
      </c>
      <c r="AY2234" s="1">
        <v>42859</v>
      </c>
      <c r="AZ2234">
        <v>1.0740000000000001</v>
      </c>
      <c r="BA2234">
        <f t="shared" si="923"/>
        <v>1.0740000000000001E-2</v>
      </c>
      <c r="BC2234" s="1">
        <v>42895</v>
      </c>
      <c r="BD2234">
        <v>1.369</v>
      </c>
      <c r="BE2234">
        <f t="shared" si="924"/>
        <v>1.3690000000000001E-2</v>
      </c>
      <c r="BG2234" s="1">
        <v>42895</v>
      </c>
      <c r="BH2234">
        <v>1.5189999999999999</v>
      </c>
      <c r="BI2234">
        <f t="shared" si="925"/>
        <v>1.5189999999999999E-2</v>
      </c>
      <c r="BK2234" s="1">
        <v>39779</v>
      </c>
      <c r="BL2234">
        <v>3.51606</v>
      </c>
      <c r="BM2234">
        <f t="shared" si="931"/>
        <v>3.51606E-2</v>
      </c>
      <c r="BP2234" s="1">
        <v>42821</v>
      </c>
      <c r="BQ2234">
        <v>201.2834</v>
      </c>
      <c r="BR2234">
        <f t="shared" si="926"/>
        <v>2.0128339999999998</v>
      </c>
      <c r="BT2234" s="1">
        <v>42835</v>
      </c>
      <c r="BU2234">
        <v>-0.33200000000000002</v>
      </c>
      <c r="BV2234">
        <f t="shared" si="927"/>
        <v>-3.32E-3</v>
      </c>
      <c r="BX2234" s="1">
        <v>42835</v>
      </c>
      <c r="BY2234">
        <v>-0.24099999999999999</v>
      </c>
      <c r="BZ2234">
        <f t="shared" si="928"/>
        <v>-2.4099999999999998E-3</v>
      </c>
      <c r="CB2234" s="1">
        <v>42895</v>
      </c>
      <c r="CC2234">
        <v>-0.27</v>
      </c>
      <c r="CD2234">
        <f t="shared" si="929"/>
        <v>-2.7000000000000001E-3</v>
      </c>
      <c r="CG2234" s="1"/>
    </row>
    <row r="2235" spans="1:85" x14ac:dyDescent="0.3">
      <c r="A2235" s="21">
        <f t="shared" si="930"/>
        <v>48940</v>
      </c>
      <c r="B2235" s="18">
        <f t="shared" si="914"/>
        <v>112.421875</v>
      </c>
      <c r="C2235">
        <f t="shared" si="932"/>
        <v>115</v>
      </c>
      <c r="D2235">
        <f t="shared" ca="1" si="917"/>
        <v>-8.1444444444444439</v>
      </c>
      <c r="E2235">
        <f ca="1">IF(currency="USD",'Future et co'!F2235,IF(currency="EUR",'Future et co'!G2235,FALSE))</f>
        <v>3.6070000000000005E-2</v>
      </c>
      <c r="F2235">
        <f t="shared" ca="1" si="918"/>
        <v>3.6070000000000005E-2</v>
      </c>
      <c r="G2235">
        <f t="shared" ca="1" si="919"/>
        <v>2.0569999999999998E-2</v>
      </c>
      <c r="L2235">
        <f t="shared" ca="1" si="920"/>
        <v>127.8</v>
      </c>
      <c r="M2235">
        <f t="shared" ca="1" si="915"/>
        <v>3.6070000000000005E-2</v>
      </c>
      <c r="R2235">
        <f t="shared" ca="1" si="921"/>
        <v>127.8</v>
      </c>
      <c r="S2235">
        <f t="shared" ca="1" si="916"/>
        <v>3.6070000000000005E-2</v>
      </c>
      <c r="U2235" s="1"/>
      <c r="W2235" t="str">
        <f t="shared" si="933"/>
        <v/>
      </c>
      <c r="Y2235" s="1"/>
      <c r="AA2235">
        <f t="shared" si="934"/>
        <v>0</v>
      </c>
      <c r="AC2235" s="1"/>
      <c r="AE2235">
        <f t="shared" si="935"/>
        <v>0</v>
      </c>
      <c r="AH2235" s="1"/>
      <c r="AI2235" s="17"/>
      <c r="AJ2235" s="25"/>
      <c r="AU2235" s="1">
        <v>42857</v>
      </c>
      <c r="AV2235">
        <v>0.98299999999999998</v>
      </c>
      <c r="AW2235">
        <f t="shared" si="922"/>
        <v>9.8300000000000002E-3</v>
      </c>
      <c r="AY2235" s="1">
        <v>42858</v>
      </c>
      <c r="AZ2235">
        <v>1.07</v>
      </c>
      <c r="BA2235">
        <f t="shared" si="923"/>
        <v>1.0700000000000001E-2</v>
      </c>
      <c r="BC2235" s="1">
        <v>42894</v>
      </c>
      <c r="BD2235">
        <v>1.3560000000000001</v>
      </c>
      <c r="BE2235">
        <f t="shared" si="924"/>
        <v>1.3560000000000001E-2</v>
      </c>
      <c r="BG2235" s="1">
        <v>42894</v>
      </c>
      <c r="BH2235">
        <v>1.5009999999999999</v>
      </c>
      <c r="BI2235">
        <f t="shared" si="925"/>
        <v>1.5009999999999999E-2</v>
      </c>
      <c r="BK2235" s="1">
        <v>39780</v>
      </c>
      <c r="BL2235">
        <v>3.4789300000000001</v>
      </c>
      <c r="BM2235">
        <f t="shared" si="931"/>
        <v>3.4789300000000002E-2</v>
      </c>
      <c r="BP2235" s="1">
        <v>42818</v>
      </c>
      <c r="BQ2235">
        <v>201.23320000000001</v>
      </c>
      <c r="BR2235">
        <f t="shared" si="926"/>
        <v>2.0123320000000002</v>
      </c>
      <c r="BT2235" s="1">
        <v>42832</v>
      </c>
      <c r="BU2235">
        <v>-0.33</v>
      </c>
      <c r="BV2235">
        <f t="shared" si="927"/>
        <v>-3.3E-3</v>
      </c>
      <c r="BX2235" s="1">
        <v>42832</v>
      </c>
      <c r="BY2235">
        <v>-0.24099999999999999</v>
      </c>
      <c r="BZ2235">
        <f t="shared" si="928"/>
        <v>-2.4099999999999998E-3</v>
      </c>
      <c r="CB2235" s="1">
        <v>42894</v>
      </c>
      <c r="CC2235">
        <v>-0.26</v>
      </c>
      <c r="CD2235">
        <f t="shared" si="929"/>
        <v>-2.5999999999999999E-3</v>
      </c>
      <c r="CG2235" s="1"/>
    </row>
    <row r="2236" spans="1:85" x14ac:dyDescent="0.3">
      <c r="A2236" s="21">
        <f t="shared" si="930"/>
        <v>48941</v>
      </c>
      <c r="B2236" s="18">
        <f t="shared" si="914"/>
        <v>112.421875</v>
      </c>
      <c r="C2236">
        <f t="shared" si="932"/>
        <v>115</v>
      </c>
      <c r="D2236">
        <f t="shared" ca="1" si="917"/>
        <v>-8.1472222222222221</v>
      </c>
      <c r="E2236">
        <f ca="1">IF(currency="USD",'Future et co'!F2236,IF(currency="EUR",'Future et co'!G2236,FALSE))</f>
        <v>3.6070000000000005E-2</v>
      </c>
      <c r="F2236">
        <f t="shared" ca="1" si="918"/>
        <v>3.6070000000000005E-2</v>
      </c>
      <c r="G2236">
        <f t="shared" ca="1" si="919"/>
        <v>2.0569999999999998E-2</v>
      </c>
      <c r="L2236">
        <f t="shared" ca="1" si="920"/>
        <v>127.8</v>
      </c>
      <c r="M2236">
        <f t="shared" ca="1" si="915"/>
        <v>3.6070000000000005E-2</v>
      </c>
      <c r="R2236">
        <f t="shared" ca="1" si="921"/>
        <v>127.8</v>
      </c>
      <c r="S2236">
        <f t="shared" ca="1" si="916"/>
        <v>3.6070000000000005E-2</v>
      </c>
      <c r="U2236" s="1"/>
      <c r="W2236" t="str">
        <f t="shared" si="933"/>
        <v/>
      </c>
      <c r="Y2236" s="1"/>
      <c r="AA2236">
        <f t="shared" si="934"/>
        <v>0</v>
      </c>
      <c r="AC2236" s="1"/>
      <c r="AE2236">
        <f t="shared" si="935"/>
        <v>0</v>
      </c>
      <c r="AH2236" s="1"/>
      <c r="AI2236" s="17"/>
      <c r="AJ2236" s="25"/>
      <c r="AU2236" s="1">
        <v>42856</v>
      </c>
      <c r="AV2236">
        <v>0.97899999999999998</v>
      </c>
      <c r="AW2236">
        <f t="shared" si="922"/>
        <v>9.7900000000000001E-3</v>
      </c>
      <c r="AY2236" s="1">
        <v>42857</v>
      </c>
      <c r="AZ2236">
        <v>1.0509999999999999</v>
      </c>
      <c r="BA2236">
        <f t="shared" si="923"/>
        <v>1.0509999999999999E-2</v>
      </c>
      <c r="BC2236" s="1">
        <v>42893</v>
      </c>
      <c r="BD2236">
        <v>1.3480000000000001</v>
      </c>
      <c r="BE2236">
        <f t="shared" si="924"/>
        <v>1.3480000000000001E-2</v>
      </c>
      <c r="BG2236" s="1">
        <v>42893</v>
      </c>
      <c r="BH2236">
        <v>1.4930000000000001</v>
      </c>
      <c r="BI2236">
        <f t="shared" si="925"/>
        <v>1.4930000000000001E-2</v>
      </c>
      <c r="BK2236" s="1">
        <v>39783</v>
      </c>
      <c r="BL2236">
        <v>3.8231600000000001</v>
      </c>
      <c r="BM2236">
        <f t="shared" si="931"/>
        <v>3.8231600000000004E-2</v>
      </c>
      <c r="BP2236" s="1">
        <v>42817</v>
      </c>
      <c r="BQ2236">
        <v>200.99459999999999</v>
      </c>
      <c r="BR2236">
        <f t="shared" si="926"/>
        <v>2.0099459999999998</v>
      </c>
      <c r="BT2236" s="1">
        <v>42831</v>
      </c>
      <c r="BU2236">
        <v>-0.33</v>
      </c>
      <c r="BV2236">
        <f t="shared" si="927"/>
        <v>-3.3E-3</v>
      </c>
      <c r="BX2236" s="1">
        <v>42831</v>
      </c>
      <c r="BY2236">
        <v>-0.24199999999999999</v>
      </c>
      <c r="BZ2236">
        <f t="shared" si="928"/>
        <v>-2.4199999999999998E-3</v>
      </c>
      <c r="CB2236" s="1">
        <v>42893</v>
      </c>
      <c r="CC2236">
        <v>-0.26</v>
      </c>
      <c r="CD2236">
        <f t="shared" si="929"/>
        <v>-2.5999999999999999E-3</v>
      </c>
      <c r="CG2236" s="1"/>
    </row>
    <row r="2237" spans="1:85" x14ac:dyDescent="0.3">
      <c r="A2237" s="21">
        <f t="shared" si="930"/>
        <v>48942</v>
      </c>
      <c r="B2237" s="18">
        <f t="shared" si="914"/>
        <v>112.421875</v>
      </c>
      <c r="C2237">
        <f t="shared" si="932"/>
        <v>115</v>
      </c>
      <c r="D2237">
        <f t="shared" ca="1" si="917"/>
        <v>-8.15</v>
      </c>
      <c r="E2237">
        <f ca="1">IF(currency="USD",'Future et co'!F2237,IF(currency="EUR",'Future et co'!G2237,FALSE))</f>
        <v>3.6070000000000005E-2</v>
      </c>
      <c r="F2237">
        <f t="shared" ca="1" si="918"/>
        <v>3.6070000000000005E-2</v>
      </c>
      <c r="G2237">
        <f t="shared" ca="1" si="919"/>
        <v>2.0569999999999998E-2</v>
      </c>
      <c r="L2237">
        <f t="shared" ca="1" si="920"/>
        <v>127.8</v>
      </c>
      <c r="M2237">
        <f t="shared" ca="1" si="915"/>
        <v>3.6070000000000005E-2</v>
      </c>
      <c r="R2237">
        <f t="shared" ca="1" si="921"/>
        <v>127.8</v>
      </c>
      <c r="S2237">
        <f t="shared" ca="1" si="916"/>
        <v>3.6070000000000005E-2</v>
      </c>
      <c r="U2237" s="1"/>
      <c r="W2237" t="str">
        <f t="shared" si="933"/>
        <v/>
      </c>
      <c r="Y2237" s="1"/>
      <c r="AA2237">
        <f t="shared" si="934"/>
        <v>0</v>
      </c>
      <c r="AC2237" s="1"/>
      <c r="AE2237">
        <f t="shared" si="935"/>
        <v>0</v>
      </c>
      <c r="AH2237" s="1"/>
      <c r="AI2237" s="17"/>
      <c r="AJ2237" s="25"/>
      <c r="AU2237" s="1">
        <v>42853</v>
      </c>
      <c r="AV2237">
        <v>0.98299999999999998</v>
      </c>
      <c r="AW2237">
        <f t="shared" si="922"/>
        <v>9.8300000000000002E-3</v>
      </c>
      <c r="AY2237" s="1">
        <v>42856</v>
      </c>
      <c r="AZ2237">
        <v>1.0609999999999999</v>
      </c>
      <c r="BA2237">
        <f t="shared" si="923"/>
        <v>1.061E-2</v>
      </c>
      <c r="BC2237" s="1">
        <v>42892</v>
      </c>
      <c r="BD2237">
        <v>1.34</v>
      </c>
      <c r="BE2237">
        <f t="shared" si="924"/>
        <v>1.34E-2</v>
      </c>
      <c r="BG2237" s="1">
        <v>42892</v>
      </c>
      <c r="BH2237">
        <v>1.4862</v>
      </c>
      <c r="BI2237">
        <f t="shared" si="925"/>
        <v>1.4862E-2</v>
      </c>
      <c r="BK2237" s="1">
        <v>39784</v>
      </c>
      <c r="BL2237">
        <v>3.6736300000000002</v>
      </c>
      <c r="BM2237">
        <f t="shared" si="931"/>
        <v>3.67363E-2</v>
      </c>
      <c r="BP2237" s="1">
        <v>42816</v>
      </c>
      <c r="BQ2237">
        <v>201.2081</v>
      </c>
      <c r="BR2237">
        <f t="shared" si="926"/>
        <v>2.0120810000000002</v>
      </c>
      <c r="BT2237" s="1">
        <v>42830</v>
      </c>
      <c r="BU2237">
        <v>-0.32900000000000001</v>
      </c>
      <c r="BV2237">
        <f t="shared" si="927"/>
        <v>-3.29E-3</v>
      </c>
      <c r="BX2237" s="1">
        <v>42830</v>
      </c>
      <c r="BY2237">
        <v>-0.24099999999999999</v>
      </c>
      <c r="BZ2237">
        <f t="shared" si="928"/>
        <v>-2.4099999999999998E-3</v>
      </c>
      <c r="CB2237" s="1">
        <v>42892</v>
      </c>
      <c r="CC2237">
        <v>-0.25</v>
      </c>
      <c r="CD2237">
        <f t="shared" si="929"/>
        <v>-2.5000000000000001E-3</v>
      </c>
      <c r="CG2237" s="1"/>
    </row>
    <row r="2238" spans="1:85" x14ac:dyDescent="0.3">
      <c r="A2238" s="21">
        <f t="shared" si="930"/>
        <v>48943</v>
      </c>
      <c r="B2238" s="18">
        <f t="shared" si="914"/>
        <v>112.421875</v>
      </c>
      <c r="C2238">
        <f t="shared" si="932"/>
        <v>115</v>
      </c>
      <c r="D2238">
        <f t="shared" ca="1" si="917"/>
        <v>-8.1527777777777786</v>
      </c>
      <c r="E2238">
        <f ca="1">IF(currency="USD",'Future et co'!F2238,IF(currency="EUR",'Future et co'!G2238,FALSE))</f>
        <v>3.6070000000000005E-2</v>
      </c>
      <c r="F2238">
        <f t="shared" ca="1" si="918"/>
        <v>3.6070000000000005E-2</v>
      </c>
      <c r="G2238">
        <f t="shared" ca="1" si="919"/>
        <v>2.0569999999999998E-2</v>
      </c>
      <c r="L2238">
        <f t="shared" ca="1" si="920"/>
        <v>127.8</v>
      </c>
      <c r="M2238">
        <f t="shared" ca="1" si="915"/>
        <v>3.6070000000000005E-2</v>
      </c>
      <c r="R2238">
        <f t="shared" ca="1" si="921"/>
        <v>127.8</v>
      </c>
      <c r="S2238">
        <f t="shared" ca="1" si="916"/>
        <v>3.6070000000000005E-2</v>
      </c>
      <c r="U2238" s="1"/>
      <c r="W2238" t="str">
        <f t="shared" si="933"/>
        <v/>
      </c>
      <c r="Y2238" s="1"/>
      <c r="AA2238">
        <f t="shared" si="934"/>
        <v>0</v>
      </c>
      <c r="AC2238" s="1"/>
      <c r="AE2238">
        <f t="shared" si="935"/>
        <v>0</v>
      </c>
      <c r="AH2238" s="1"/>
      <c r="AI2238" s="17"/>
      <c r="AJ2238" s="25"/>
      <c r="AU2238" s="1">
        <v>42852</v>
      </c>
      <c r="AV2238">
        <v>0.98</v>
      </c>
      <c r="AW2238">
        <f t="shared" si="922"/>
        <v>9.7999999999999997E-3</v>
      </c>
      <c r="AY2238" s="1">
        <v>42853</v>
      </c>
      <c r="AZ2238">
        <v>1.0569999999999999</v>
      </c>
      <c r="BA2238">
        <f t="shared" si="923"/>
        <v>1.057E-2</v>
      </c>
      <c r="BC2238" s="1">
        <v>42891</v>
      </c>
      <c r="BD2238">
        <v>1.347</v>
      </c>
      <c r="BE2238">
        <f t="shared" si="924"/>
        <v>1.3469999999999999E-2</v>
      </c>
      <c r="BG2238" s="1">
        <v>42891</v>
      </c>
      <c r="BH2238">
        <v>1.5</v>
      </c>
      <c r="BI2238">
        <f t="shared" si="925"/>
        <v>1.4999999999999999E-2</v>
      </c>
      <c r="BK2238" s="1">
        <v>39785</v>
      </c>
      <c r="BL2238">
        <v>3.5732699999999999</v>
      </c>
      <c r="BM2238">
        <f t="shared" si="931"/>
        <v>3.5732699999999999E-2</v>
      </c>
      <c r="BP2238" s="1">
        <v>42815</v>
      </c>
      <c r="BQ2238">
        <v>200.40430000000001</v>
      </c>
      <c r="BR2238">
        <f t="shared" si="926"/>
        <v>2.0040430000000002</v>
      </c>
      <c r="BT2238" s="1">
        <v>42829</v>
      </c>
      <c r="BU2238">
        <v>-0.33</v>
      </c>
      <c r="BV2238">
        <f t="shared" si="927"/>
        <v>-3.3E-3</v>
      </c>
      <c r="BX2238" s="1">
        <v>42829</v>
      </c>
      <c r="BY2238">
        <v>-0.24199999999999999</v>
      </c>
      <c r="BZ2238">
        <f t="shared" si="928"/>
        <v>-2.4199999999999998E-3</v>
      </c>
      <c r="CB2238" s="1">
        <v>42891</v>
      </c>
      <c r="CC2238">
        <v>-0.24</v>
      </c>
      <c r="CD2238">
        <f t="shared" si="929"/>
        <v>-2.3999999999999998E-3</v>
      </c>
      <c r="CG2238" s="1"/>
    </row>
    <row r="2239" spans="1:85" x14ac:dyDescent="0.3">
      <c r="A2239" s="21">
        <f t="shared" si="930"/>
        <v>48946</v>
      </c>
      <c r="B2239" s="18">
        <f t="shared" si="914"/>
        <v>112.421875</v>
      </c>
      <c r="C2239">
        <f t="shared" si="932"/>
        <v>115</v>
      </c>
      <c r="D2239">
        <f t="shared" ca="1" si="917"/>
        <v>-8.1611111111111114</v>
      </c>
      <c r="E2239">
        <f ca="1">IF(currency="USD",'Future et co'!F2239,IF(currency="EUR",'Future et co'!G2239,FALSE))</f>
        <v>3.6070000000000005E-2</v>
      </c>
      <c r="F2239">
        <f t="shared" ca="1" si="918"/>
        <v>3.6070000000000005E-2</v>
      </c>
      <c r="G2239">
        <f t="shared" ca="1" si="919"/>
        <v>2.0569999999999998E-2</v>
      </c>
      <c r="L2239">
        <f t="shared" ca="1" si="920"/>
        <v>127.8</v>
      </c>
      <c r="M2239">
        <f t="shared" ca="1" si="915"/>
        <v>3.6070000000000005E-2</v>
      </c>
      <c r="R2239">
        <f t="shared" ca="1" si="921"/>
        <v>127.8</v>
      </c>
      <c r="S2239">
        <f t="shared" ca="1" si="916"/>
        <v>3.6070000000000005E-2</v>
      </c>
      <c r="U2239" s="1"/>
      <c r="W2239" t="str">
        <f t="shared" si="933"/>
        <v/>
      </c>
      <c r="Y2239" s="1"/>
      <c r="AA2239">
        <f t="shared" si="934"/>
        <v>0</v>
      </c>
      <c r="AC2239" s="1"/>
      <c r="AE2239">
        <f t="shared" si="935"/>
        <v>0</v>
      </c>
      <c r="AH2239" s="1"/>
      <c r="AI2239" s="17"/>
      <c r="AJ2239" s="25"/>
      <c r="AU2239" s="1">
        <v>42851</v>
      </c>
      <c r="AV2239">
        <v>0.97499999999999998</v>
      </c>
      <c r="AW2239">
        <f t="shared" si="922"/>
        <v>9.75E-3</v>
      </c>
      <c r="AY2239" s="1">
        <v>42852</v>
      </c>
      <c r="AZ2239">
        <v>1.0509999999999999</v>
      </c>
      <c r="BA2239">
        <f t="shared" si="923"/>
        <v>1.0509999999999999E-2</v>
      </c>
      <c r="BC2239" s="1">
        <v>42888</v>
      </c>
      <c r="BD2239">
        <v>1.3520000000000001</v>
      </c>
      <c r="BE2239">
        <f t="shared" si="924"/>
        <v>1.3520000000000001E-2</v>
      </c>
      <c r="BG2239" s="1">
        <v>42888</v>
      </c>
      <c r="BH2239">
        <v>1.494</v>
      </c>
      <c r="BI2239">
        <f t="shared" si="925"/>
        <v>1.494E-2</v>
      </c>
      <c r="BK2239" s="1">
        <v>39786</v>
      </c>
      <c r="BL2239">
        <v>3.67787</v>
      </c>
      <c r="BM2239">
        <f t="shared" si="931"/>
        <v>3.6778699999999998E-2</v>
      </c>
      <c r="BP2239" s="1">
        <v>42814</v>
      </c>
      <c r="BQ2239">
        <v>200.6806</v>
      </c>
      <c r="BR2239">
        <f t="shared" si="926"/>
        <v>2.0068060000000001</v>
      </c>
      <c r="BT2239" s="1">
        <v>42828</v>
      </c>
      <c r="BU2239">
        <v>-0.33</v>
      </c>
      <c r="BV2239">
        <f t="shared" si="927"/>
        <v>-3.3E-3</v>
      </c>
      <c r="BX2239" s="1">
        <v>42828</v>
      </c>
      <c r="BY2239">
        <v>-0.24299999999999999</v>
      </c>
      <c r="BZ2239">
        <f t="shared" si="928"/>
        <v>-2.4299999999999999E-3</v>
      </c>
      <c r="CB2239" s="1">
        <v>42888</v>
      </c>
      <c r="CC2239">
        <v>-0.24</v>
      </c>
      <c r="CD2239">
        <f t="shared" si="929"/>
        <v>-2.3999999999999998E-3</v>
      </c>
      <c r="CG2239" s="1"/>
    </row>
    <row r="2240" spans="1:85" x14ac:dyDescent="0.3">
      <c r="A2240" s="21">
        <f t="shared" si="930"/>
        <v>48947</v>
      </c>
      <c r="B2240" s="18">
        <f t="shared" si="914"/>
        <v>112.421875</v>
      </c>
      <c r="C2240">
        <f t="shared" si="932"/>
        <v>115</v>
      </c>
      <c r="D2240">
        <f t="shared" ca="1" si="917"/>
        <v>-8.1638888888888896</v>
      </c>
      <c r="E2240">
        <f ca="1">IF(currency="USD",'Future et co'!F2240,IF(currency="EUR",'Future et co'!G2240,FALSE))</f>
        <v>3.6070000000000005E-2</v>
      </c>
      <c r="F2240">
        <f t="shared" ca="1" si="918"/>
        <v>3.6070000000000005E-2</v>
      </c>
      <c r="G2240">
        <f t="shared" ca="1" si="919"/>
        <v>2.0569999999999998E-2</v>
      </c>
      <c r="L2240">
        <f t="shared" ca="1" si="920"/>
        <v>127.8</v>
      </c>
      <c r="M2240">
        <f t="shared" ca="1" si="915"/>
        <v>3.6070000000000005E-2</v>
      </c>
      <c r="R2240">
        <f t="shared" ca="1" si="921"/>
        <v>127.8</v>
      </c>
      <c r="S2240">
        <f t="shared" ca="1" si="916"/>
        <v>3.6070000000000005E-2</v>
      </c>
      <c r="U2240" s="1"/>
      <c r="W2240" t="str">
        <f t="shared" si="933"/>
        <v/>
      </c>
      <c r="Y2240" s="1"/>
      <c r="AA2240">
        <f t="shared" si="934"/>
        <v>0</v>
      </c>
      <c r="AC2240" s="1"/>
      <c r="AE2240">
        <f t="shared" si="935"/>
        <v>0</v>
      </c>
      <c r="AH2240" s="1"/>
      <c r="AI2240" s="17"/>
      <c r="AJ2240" s="25"/>
      <c r="AU2240" s="1">
        <v>42850</v>
      </c>
      <c r="AV2240">
        <v>0.97099999999999997</v>
      </c>
      <c r="AW2240">
        <f t="shared" si="922"/>
        <v>9.7099999999999999E-3</v>
      </c>
      <c r="AY2240" s="1">
        <v>42851</v>
      </c>
      <c r="AZ2240">
        <v>1.054</v>
      </c>
      <c r="BA2240">
        <f t="shared" si="923"/>
        <v>1.0540000000000001E-2</v>
      </c>
      <c r="BC2240" s="1">
        <v>42887</v>
      </c>
      <c r="BD2240">
        <v>1.3520000000000001</v>
      </c>
      <c r="BE2240">
        <f t="shared" si="924"/>
        <v>1.3520000000000001E-2</v>
      </c>
      <c r="BG2240" s="1">
        <v>42887</v>
      </c>
      <c r="BH2240">
        <v>1.5044</v>
      </c>
      <c r="BI2240">
        <f t="shared" si="925"/>
        <v>1.5044E-2</v>
      </c>
      <c r="BK2240" s="1">
        <v>39787</v>
      </c>
      <c r="BL2240">
        <v>3.5522</v>
      </c>
      <c r="BM2240">
        <f t="shared" si="931"/>
        <v>3.5521999999999998E-2</v>
      </c>
      <c r="BP2240" s="1">
        <v>42811</v>
      </c>
      <c r="BQ2240">
        <v>200.73079999999999</v>
      </c>
      <c r="BR2240">
        <f t="shared" si="926"/>
        <v>2.0073080000000001</v>
      </c>
      <c r="BT2240" s="1">
        <v>42825</v>
      </c>
      <c r="BU2240">
        <v>-0.32900000000000001</v>
      </c>
      <c r="BV2240">
        <f t="shared" si="927"/>
        <v>-3.29E-3</v>
      </c>
      <c r="BX2240" s="1">
        <v>42825</v>
      </c>
      <c r="BY2240">
        <v>-0.24099999999999999</v>
      </c>
      <c r="BZ2240">
        <f t="shared" si="928"/>
        <v>-2.4099999999999998E-3</v>
      </c>
      <c r="CB2240" s="1">
        <v>42887</v>
      </c>
      <c r="CC2240">
        <v>-0.26</v>
      </c>
      <c r="CD2240">
        <f t="shared" si="929"/>
        <v>-2.5999999999999999E-3</v>
      </c>
      <c r="CG2240" s="1"/>
    </row>
    <row r="2241" spans="1:85" x14ac:dyDescent="0.3">
      <c r="A2241" s="21">
        <f t="shared" si="930"/>
        <v>48948</v>
      </c>
      <c r="B2241" s="18">
        <f t="shared" si="914"/>
        <v>112.421875</v>
      </c>
      <c r="C2241">
        <f t="shared" si="932"/>
        <v>115</v>
      </c>
      <c r="D2241">
        <f t="shared" ca="1" si="917"/>
        <v>-8.1666666666666661</v>
      </c>
      <c r="E2241">
        <f ca="1">IF(currency="USD",'Future et co'!F2241,IF(currency="EUR",'Future et co'!G2241,FALSE))</f>
        <v>3.6070000000000005E-2</v>
      </c>
      <c r="F2241">
        <f t="shared" ca="1" si="918"/>
        <v>3.6070000000000005E-2</v>
      </c>
      <c r="G2241">
        <f t="shared" ca="1" si="919"/>
        <v>2.0569999999999998E-2</v>
      </c>
      <c r="L2241">
        <f t="shared" ca="1" si="920"/>
        <v>127.8</v>
      </c>
      <c r="M2241">
        <f t="shared" ca="1" si="915"/>
        <v>3.6070000000000005E-2</v>
      </c>
      <c r="R2241">
        <f t="shared" ca="1" si="921"/>
        <v>127.8</v>
      </c>
      <c r="S2241">
        <f t="shared" ca="1" si="916"/>
        <v>3.6070000000000005E-2</v>
      </c>
      <c r="U2241" s="1"/>
      <c r="W2241" t="str">
        <f t="shared" si="933"/>
        <v/>
      </c>
      <c r="Y2241" s="1"/>
      <c r="AA2241">
        <f t="shared" si="934"/>
        <v>0</v>
      </c>
      <c r="AC2241" s="1"/>
      <c r="AE2241">
        <f t="shared" si="935"/>
        <v>0</v>
      </c>
      <c r="AH2241" s="1"/>
      <c r="AI2241" s="17"/>
      <c r="AJ2241" s="25"/>
      <c r="AU2241" s="1">
        <v>42849</v>
      </c>
      <c r="AV2241">
        <v>0.95599999999999996</v>
      </c>
      <c r="AW2241">
        <f t="shared" si="922"/>
        <v>9.5599999999999991E-3</v>
      </c>
      <c r="AY2241" s="1">
        <v>42850</v>
      </c>
      <c r="AZ2241">
        <v>1.0529999999999999</v>
      </c>
      <c r="BA2241">
        <f t="shared" si="923"/>
        <v>1.0529999999999999E-2</v>
      </c>
      <c r="BC2241" s="1">
        <v>42886</v>
      </c>
      <c r="BD2241">
        <v>1.3320000000000001</v>
      </c>
      <c r="BE2241">
        <f t="shared" si="924"/>
        <v>1.332E-2</v>
      </c>
      <c r="BG2241" s="1">
        <v>42886</v>
      </c>
      <c r="BH2241">
        <v>1.4938</v>
      </c>
      <c r="BI2241">
        <f t="shared" si="925"/>
        <v>1.4938E-2</v>
      </c>
      <c r="BK2241" s="1">
        <v>39790</v>
      </c>
      <c r="BL2241">
        <v>3.4250099999999999</v>
      </c>
      <c r="BM2241">
        <f t="shared" si="931"/>
        <v>3.4250099999999999E-2</v>
      </c>
      <c r="BP2241" s="1">
        <v>42810</v>
      </c>
      <c r="BQ2241">
        <v>200.6052</v>
      </c>
      <c r="BR2241">
        <f t="shared" si="926"/>
        <v>2.0060519999999999</v>
      </c>
      <c r="BT2241" s="1">
        <v>42824</v>
      </c>
      <c r="BU2241">
        <v>-0.33</v>
      </c>
      <c r="BV2241">
        <f t="shared" si="927"/>
        <v>-3.3E-3</v>
      </c>
      <c r="BX2241" s="1">
        <v>42824</v>
      </c>
      <c r="BY2241">
        <v>-0.24099999999999999</v>
      </c>
      <c r="BZ2241">
        <f t="shared" si="928"/>
        <v>-2.4099999999999998E-3</v>
      </c>
      <c r="CB2241" s="1">
        <v>42886</v>
      </c>
      <c r="CC2241">
        <v>-0.26</v>
      </c>
      <c r="CD2241">
        <f t="shared" si="929"/>
        <v>-2.5999999999999999E-3</v>
      </c>
      <c r="CG2241" s="1"/>
    </row>
    <row r="2242" spans="1:85" x14ac:dyDescent="0.3">
      <c r="A2242" s="21">
        <f t="shared" si="930"/>
        <v>48949</v>
      </c>
      <c r="B2242" s="18">
        <f t="shared" si="914"/>
        <v>112.421875</v>
      </c>
      <c r="C2242">
        <f t="shared" si="932"/>
        <v>115</v>
      </c>
      <c r="D2242">
        <f t="shared" ca="1" si="917"/>
        <v>-8.1694444444444443</v>
      </c>
      <c r="E2242">
        <f ca="1">IF(currency="USD",'Future et co'!F2242,IF(currency="EUR",'Future et co'!G2242,FALSE))</f>
        <v>3.6070000000000005E-2</v>
      </c>
      <c r="F2242">
        <f t="shared" ca="1" si="918"/>
        <v>3.6070000000000005E-2</v>
      </c>
      <c r="G2242">
        <f t="shared" ca="1" si="919"/>
        <v>2.0569999999999998E-2</v>
      </c>
      <c r="L2242">
        <f t="shared" ca="1" si="920"/>
        <v>127.8</v>
      </c>
      <c r="M2242">
        <f t="shared" ca="1" si="915"/>
        <v>3.6070000000000005E-2</v>
      </c>
      <c r="R2242">
        <f t="shared" ca="1" si="921"/>
        <v>127.8</v>
      </c>
      <c r="S2242">
        <f t="shared" ca="1" si="916"/>
        <v>3.6070000000000005E-2</v>
      </c>
      <c r="U2242" s="1"/>
      <c r="W2242" t="str">
        <f t="shared" si="933"/>
        <v/>
      </c>
      <c r="Y2242" s="1"/>
      <c r="AA2242">
        <f t="shared" si="934"/>
        <v>0</v>
      </c>
      <c r="AC2242" s="1"/>
      <c r="AE2242">
        <f t="shared" si="935"/>
        <v>0</v>
      </c>
      <c r="AH2242" s="1"/>
      <c r="AI2242" s="17"/>
      <c r="AJ2242" s="25"/>
      <c r="AU2242" s="1">
        <v>42846</v>
      </c>
      <c r="AV2242">
        <v>0.93799999999999994</v>
      </c>
      <c r="AW2242">
        <f t="shared" si="922"/>
        <v>9.3799999999999994E-3</v>
      </c>
      <c r="AY2242" s="1">
        <v>42849</v>
      </c>
      <c r="AZ2242">
        <v>1.0349999999999999</v>
      </c>
      <c r="BA2242">
        <f t="shared" si="923"/>
        <v>1.035E-2</v>
      </c>
      <c r="BC2242" s="1">
        <v>42885</v>
      </c>
      <c r="BD2242">
        <v>1.3340000000000001</v>
      </c>
      <c r="BE2242">
        <f t="shared" si="924"/>
        <v>1.3340000000000001E-2</v>
      </c>
      <c r="BG2242" s="1">
        <v>42885</v>
      </c>
      <c r="BH2242">
        <v>1.4970000000000001</v>
      </c>
      <c r="BI2242">
        <f t="shared" si="925"/>
        <v>1.4970000000000001E-2</v>
      </c>
      <c r="BK2242" s="1">
        <v>39791</v>
      </c>
      <c r="BL2242">
        <v>3.5138099999999999</v>
      </c>
      <c r="BM2242">
        <f t="shared" si="931"/>
        <v>3.5138099999999999E-2</v>
      </c>
      <c r="BP2242" s="1">
        <v>42809</v>
      </c>
      <c r="BQ2242">
        <v>201.07</v>
      </c>
      <c r="BR2242">
        <f t="shared" si="926"/>
        <v>2.0106999999999999</v>
      </c>
      <c r="BT2242" s="1">
        <v>42823</v>
      </c>
      <c r="BU2242">
        <v>-0.33</v>
      </c>
      <c r="BV2242">
        <f t="shared" si="927"/>
        <v>-3.3E-3</v>
      </c>
      <c r="BX2242" s="1">
        <v>42823</v>
      </c>
      <c r="BY2242">
        <v>-0.24199999999999999</v>
      </c>
      <c r="BZ2242">
        <f t="shared" si="928"/>
        <v>-2.4199999999999998E-3</v>
      </c>
      <c r="CB2242" s="1">
        <v>42885</v>
      </c>
      <c r="CC2242">
        <v>-0.26</v>
      </c>
      <c r="CD2242">
        <f t="shared" si="929"/>
        <v>-2.5999999999999999E-3</v>
      </c>
      <c r="CG2242" s="1"/>
    </row>
    <row r="2243" spans="1:85" x14ac:dyDescent="0.3">
      <c r="A2243" s="21">
        <f t="shared" si="930"/>
        <v>48950</v>
      </c>
      <c r="B2243" s="18">
        <f t="shared" si="914"/>
        <v>112.421875</v>
      </c>
      <c r="C2243">
        <f t="shared" si="932"/>
        <v>115</v>
      </c>
      <c r="D2243">
        <f t="shared" ca="1" si="917"/>
        <v>-8.1722222222222225</v>
      </c>
      <c r="E2243">
        <f ca="1">IF(currency="USD",'Future et co'!F2243,IF(currency="EUR",'Future et co'!G2243,FALSE))</f>
        <v>3.6070000000000005E-2</v>
      </c>
      <c r="F2243">
        <f t="shared" ca="1" si="918"/>
        <v>3.6070000000000005E-2</v>
      </c>
      <c r="G2243">
        <f t="shared" ca="1" si="919"/>
        <v>2.0569999999999998E-2</v>
      </c>
      <c r="L2243">
        <f t="shared" ca="1" si="920"/>
        <v>127.8</v>
      </c>
      <c r="M2243">
        <f t="shared" ca="1" si="915"/>
        <v>3.6070000000000005E-2</v>
      </c>
      <c r="R2243">
        <f t="shared" ca="1" si="921"/>
        <v>127.8</v>
      </c>
      <c r="S2243">
        <f t="shared" ca="1" si="916"/>
        <v>3.6070000000000005E-2</v>
      </c>
      <c r="U2243" s="1"/>
      <c r="W2243" t="str">
        <f t="shared" si="933"/>
        <v/>
      </c>
      <c r="Y2243" s="1"/>
      <c r="AA2243">
        <f t="shared" si="934"/>
        <v>0</v>
      </c>
      <c r="AC2243" s="1"/>
      <c r="AE2243">
        <f t="shared" si="935"/>
        <v>0</v>
      </c>
      <c r="AH2243" s="1"/>
      <c r="AI2243" s="17"/>
      <c r="AJ2243" s="25"/>
      <c r="AU2243" s="1">
        <v>42845</v>
      </c>
      <c r="AV2243">
        <v>0.94899999999999995</v>
      </c>
      <c r="AW2243">
        <f t="shared" si="922"/>
        <v>9.4900000000000002E-3</v>
      </c>
      <c r="AY2243" s="1">
        <v>42846</v>
      </c>
      <c r="AZ2243">
        <v>1</v>
      </c>
      <c r="BA2243">
        <f t="shared" si="923"/>
        <v>0.01</v>
      </c>
      <c r="BC2243" s="1">
        <v>42884</v>
      </c>
      <c r="BD2243">
        <v>1.3380000000000001</v>
      </c>
      <c r="BE2243">
        <f t="shared" si="924"/>
        <v>1.3380000000000001E-2</v>
      </c>
      <c r="BG2243" s="1">
        <v>42884</v>
      </c>
      <c r="BH2243">
        <v>1.512</v>
      </c>
      <c r="BI2243">
        <f t="shared" si="925"/>
        <v>1.512E-2</v>
      </c>
      <c r="BK2243" s="1">
        <v>39792</v>
      </c>
      <c r="BL2243">
        <v>3.472</v>
      </c>
      <c r="BM2243">
        <f t="shared" si="931"/>
        <v>3.4720000000000001E-2</v>
      </c>
      <c r="BP2243" s="1">
        <v>42808</v>
      </c>
      <c r="BQ2243">
        <v>200.40430000000001</v>
      </c>
      <c r="BR2243">
        <f t="shared" si="926"/>
        <v>2.0040430000000002</v>
      </c>
      <c r="BT2243" s="1">
        <v>42822</v>
      </c>
      <c r="BU2243">
        <v>-0.33</v>
      </c>
      <c r="BV2243">
        <f t="shared" si="927"/>
        <v>-3.3E-3</v>
      </c>
      <c r="BX2243" s="1">
        <v>42822</v>
      </c>
      <c r="BY2243">
        <v>-0.24199999999999999</v>
      </c>
      <c r="BZ2243">
        <f t="shared" si="928"/>
        <v>-2.4199999999999998E-3</v>
      </c>
      <c r="CB2243" s="1">
        <v>42884</v>
      </c>
      <c r="CC2243">
        <v>-0.26</v>
      </c>
      <c r="CD2243">
        <f t="shared" si="929"/>
        <v>-2.5999999999999999E-3</v>
      </c>
      <c r="CG2243" s="1"/>
    </row>
    <row r="2244" spans="1:85" x14ac:dyDescent="0.3">
      <c r="A2244" s="21">
        <f t="shared" si="930"/>
        <v>48953</v>
      </c>
      <c r="B2244" s="18">
        <f t="shared" si="914"/>
        <v>112.421875</v>
      </c>
      <c r="C2244">
        <f t="shared" si="932"/>
        <v>115</v>
      </c>
      <c r="D2244">
        <f t="shared" ca="1" si="917"/>
        <v>-8.1805555555555554</v>
      </c>
      <c r="E2244">
        <f ca="1">IF(currency="USD",'Future et co'!F2244,IF(currency="EUR",'Future et co'!G2244,FALSE))</f>
        <v>3.6070000000000005E-2</v>
      </c>
      <c r="F2244">
        <f t="shared" ca="1" si="918"/>
        <v>3.6070000000000005E-2</v>
      </c>
      <c r="G2244">
        <f t="shared" ca="1" si="919"/>
        <v>2.0569999999999998E-2</v>
      </c>
      <c r="L2244">
        <f t="shared" ca="1" si="920"/>
        <v>127.8</v>
      </c>
      <c r="M2244">
        <f t="shared" ca="1" si="915"/>
        <v>3.6070000000000005E-2</v>
      </c>
      <c r="R2244">
        <f t="shared" ca="1" si="921"/>
        <v>127.8</v>
      </c>
      <c r="S2244">
        <f t="shared" ca="1" si="916"/>
        <v>3.6070000000000005E-2</v>
      </c>
      <c r="U2244" s="1"/>
      <c r="W2244" t="str">
        <f t="shared" si="933"/>
        <v/>
      </c>
      <c r="Y2244" s="1"/>
      <c r="AA2244">
        <f t="shared" si="934"/>
        <v>0</v>
      </c>
      <c r="AC2244" s="1"/>
      <c r="AE2244">
        <f t="shared" si="935"/>
        <v>0</v>
      </c>
      <c r="AH2244" s="1"/>
      <c r="AI2244" s="17"/>
      <c r="AJ2244" s="25"/>
      <c r="AU2244" s="1">
        <v>42844</v>
      </c>
      <c r="AV2244">
        <v>0.93500000000000005</v>
      </c>
      <c r="AW2244">
        <f t="shared" si="922"/>
        <v>9.3500000000000007E-3</v>
      </c>
      <c r="AY2244" s="1">
        <v>42845</v>
      </c>
      <c r="AZ2244">
        <v>1.008</v>
      </c>
      <c r="BA2244">
        <f t="shared" si="923"/>
        <v>1.008E-2</v>
      </c>
      <c r="BC2244" s="1">
        <v>42881</v>
      </c>
      <c r="BD2244">
        <v>1.34</v>
      </c>
      <c r="BE2244">
        <f t="shared" si="924"/>
        <v>1.34E-2</v>
      </c>
      <c r="BG2244" s="1">
        <v>42881</v>
      </c>
      <c r="BH2244">
        <v>1.512</v>
      </c>
      <c r="BI2244">
        <f t="shared" si="925"/>
        <v>1.512E-2</v>
      </c>
      <c r="BK2244" s="1">
        <v>39793</v>
      </c>
      <c r="BL2244">
        <v>3.5736400000000001</v>
      </c>
      <c r="BM2244">
        <f t="shared" si="931"/>
        <v>3.5736400000000001E-2</v>
      </c>
      <c r="BP2244" s="1">
        <v>42807</v>
      </c>
      <c r="BQ2244">
        <v>199.93960000000001</v>
      </c>
      <c r="BR2244">
        <f t="shared" si="926"/>
        <v>1.9993960000000002</v>
      </c>
      <c r="BT2244" s="1">
        <v>42821</v>
      </c>
      <c r="BU2244">
        <v>-0.33</v>
      </c>
      <c r="BV2244">
        <f t="shared" si="927"/>
        <v>-3.3E-3</v>
      </c>
      <c r="BX2244" s="1">
        <v>42821</v>
      </c>
      <c r="BY2244">
        <v>-0.24199999999999999</v>
      </c>
      <c r="BZ2244">
        <f t="shared" si="928"/>
        <v>-2.4199999999999998E-3</v>
      </c>
      <c r="CB2244" s="1">
        <v>42881</v>
      </c>
      <c r="CC2244">
        <v>-0.26</v>
      </c>
      <c r="CD2244">
        <f t="shared" si="929"/>
        <v>-2.5999999999999999E-3</v>
      </c>
      <c r="CG2244" s="1"/>
    </row>
    <row r="2245" spans="1:85" x14ac:dyDescent="0.3">
      <c r="A2245" s="21">
        <f t="shared" si="930"/>
        <v>48954</v>
      </c>
      <c r="B2245" s="18">
        <f t="shared" si="914"/>
        <v>112.421875</v>
      </c>
      <c r="C2245">
        <f t="shared" si="932"/>
        <v>115</v>
      </c>
      <c r="D2245">
        <f t="shared" ca="1" si="917"/>
        <v>-8.1833333333333336</v>
      </c>
      <c r="E2245">
        <f ca="1">IF(currency="USD",'Future et co'!F2245,IF(currency="EUR",'Future et co'!G2245,FALSE))</f>
        <v>3.6070000000000005E-2</v>
      </c>
      <c r="F2245">
        <f t="shared" ca="1" si="918"/>
        <v>3.6070000000000005E-2</v>
      </c>
      <c r="G2245">
        <f t="shared" ca="1" si="919"/>
        <v>2.0569999999999998E-2</v>
      </c>
      <c r="L2245">
        <f t="shared" ca="1" si="920"/>
        <v>127.8</v>
      </c>
      <c r="M2245">
        <f t="shared" ca="1" si="915"/>
        <v>3.6070000000000005E-2</v>
      </c>
      <c r="R2245">
        <f t="shared" ca="1" si="921"/>
        <v>127.8</v>
      </c>
      <c r="S2245">
        <f t="shared" ca="1" si="916"/>
        <v>3.6070000000000005E-2</v>
      </c>
      <c r="U2245" s="1"/>
      <c r="W2245" t="str">
        <f t="shared" si="933"/>
        <v/>
      </c>
      <c r="Y2245" s="1"/>
      <c r="AA2245">
        <f t="shared" si="934"/>
        <v>0</v>
      </c>
      <c r="AC2245" s="1"/>
      <c r="AE2245">
        <f t="shared" si="935"/>
        <v>0</v>
      </c>
      <c r="AH2245" s="1"/>
      <c r="AI2245" s="17"/>
      <c r="AJ2245" s="25"/>
      <c r="AU2245" s="1">
        <v>42843</v>
      </c>
      <c r="AV2245">
        <v>0.92600000000000005</v>
      </c>
      <c r="AW2245">
        <f t="shared" si="922"/>
        <v>9.2600000000000009E-3</v>
      </c>
      <c r="AY2245" s="1">
        <v>42844</v>
      </c>
      <c r="AZ2245">
        <v>0.99299999999999999</v>
      </c>
      <c r="BA2245">
        <f t="shared" si="923"/>
        <v>9.9299999999999996E-3</v>
      </c>
      <c r="BC2245" s="1">
        <v>42880</v>
      </c>
      <c r="BD2245">
        <v>1.345</v>
      </c>
      <c r="BE2245">
        <f t="shared" si="924"/>
        <v>1.345E-2</v>
      </c>
      <c r="BG2245" s="1">
        <v>42880</v>
      </c>
      <c r="BH2245">
        <v>1.5029999999999999</v>
      </c>
      <c r="BI2245">
        <f t="shared" si="925"/>
        <v>1.5029999999999998E-2</v>
      </c>
      <c r="BK2245" s="1">
        <v>39794</v>
      </c>
      <c r="BL2245">
        <v>3.55782</v>
      </c>
      <c r="BM2245">
        <f t="shared" si="931"/>
        <v>3.5578199999999997E-2</v>
      </c>
      <c r="BP2245" s="1">
        <v>42804</v>
      </c>
      <c r="BQ2245">
        <v>199.71350000000001</v>
      </c>
      <c r="BR2245">
        <f t="shared" si="926"/>
        <v>1.9971350000000001</v>
      </c>
      <c r="BT2245" s="1">
        <v>42818</v>
      </c>
      <c r="BU2245">
        <v>-0.33</v>
      </c>
      <c r="BV2245">
        <f t="shared" si="927"/>
        <v>-3.3E-3</v>
      </c>
      <c r="BX2245" s="1">
        <v>42818</v>
      </c>
      <c r="BY2245">
        <v>-0.24199999999999999</v>
      </c>
      <c r="BZ2245">
        <f t="shared" si="928"/>
        <v>-2.4199999999999998E-3</v>
      </c>
      <c r="CB2245" s="1">
        <v>42880</v>
      </c>
      <c r="CC2245">
        <v>-0.25</v>
      </c>
      <c r="CD2245">
        <f t="shared" si="929"/>
        <v>-2.5000000000000001E-3</v>
      </c>
      <c r="CG2245" s="1"/>
    </row>
    <row r="2246" spans="1:85" x14ac:dyDescent="0.3">
      <c r="A2246" s="21">
        <f t="shared" si="930"/>
        <v>48955</v>
      </c>
      <c r="B2246" s="18">
        <f t="shared" si="914"/>
        <v>112.421875</v>
      </c>
      <c r="C2246">
        <f t="shared" si="932"/>
        <v>115</v>
      </c>
      <c r="D2246">
        <f t="shared" ca="1" si="917"/>
        <v>-8.1861111111111118</v>
      </c>
      <c r="E2246">
        <f ca="1">IF(currency="USD",'Future et co'!F2246,IF(currency="EUR",'Future et co'!G2246,FALSE))</f>
        <v>3.6070000000000005E-2</v>
      </c>
      <c r="F2246">
        <f t="shared" ca="1" si="918"/>
        <v>3.6070000000000005E-2</v>
      </c>
      <c r="G2246">
        <f t="shared" ca="1" si="919"/>
        <v>2.0569999999999998E-2</v>
      </c>
      <c r="L2246">
        <f t="shared" ca="1" si="920"/>
        <v>127.8</v>
      </c>
      <c r="M2246">
        <f t="shared" ca="1" si="915"/>
        <v>3.6070000000000005E-2</v>
      </c>
      <c r="R2246">
        <f t="shared" ca="1" si="921"/>
        <v>127.8</v>
      </c>
      <c r="S2246">
        <f t="shared" ca="1" si="916"/>
        <v>3.6070000000000005E-2</v>
      </c>
      <c r="U2246" s="1"/>
      <c r="W2246" t="str">
        <f t="shared" si="933"/>
        <v/>
      </c>
      <c r="Y2246" s="1"/>
      <c r="AA2246">
        <f t="shared" si="934"/>
        <v>0</v>
      </c>
      <c r="AC2246" s="1"/>
      <c r="AE2246">
        <f t="shared" si="935"/>
        <v>0</v>
      </c>
      <c r="AH2246" s="1"/>
      <c r="AI2246" s="17"/>
      <c r="AJ2246" s="25"/>
      <c r="AU2246" s="1">
        <v>42842</v>
      </c>
      <c r="AV2246">
        <v>0.92900000000000005</v>
      </c>
      <c r="AW2246">
        <f t="shared" si="922"/>
        <v>9.2899999999999996E-3</v>
      </c>
      <c r="AY2246" s="1">
        <v>42843</v>
      </c>
      <c r="AZ2246">
        <v>0.97499999999999998</v>
      </c>
      <c r="BA2246">
        <f t="shared" si="923"/>
        <v>9.75E-3</v>
      </c>
      <c r="BC2246" s="1">
        <v>42879</v>
      </c>
      <c r="BD2246">
        <v>1.341</v>
      </c>
      <c r="BE2246">
        <f t="shared" si="924"/>
        <v>1.341E-2</v>
      </c>
      <c r="BG2246" s="1">
        <v>42879</v>
      </c>
      <c r="BH2246">
        <v>1.494</v>
      </c>
      <c r="BI2246">
        <f t="shared" si="925"/>
        <v>1.494E-2</v>
      </c>
      <c r="BK2246" s="1">
        <v>39797</v>
      </c>
      <c r="BL2246">
        <v>3.6016599999999999</v>
      </c>
      <c r="BM2246">
        <f t="shared" si="931"/>
        <v>3.6016599999999996E-2</v>
      </c>
      <c r="BP2246" s="1">
        <v>42803</v>
      </c>
      <c r="BQ2246">
        <v>200.9444</v>
      </c>
      <c r="BR2246">
        <f t="shared" si="926"/>
        <v>2.0094440000000002</v>
      </c>
      <c r="BT2246" s="1">
        <v>42817</v>
      </c>
      <c r="BU2246">
        <v>-0.33</v>
      </c>
      <c r="BV2246">
        <f t="shared" si="927"/>
        <v>-3.3E-3</v>
      </c>
      <c r="BX2246" s="1">
        <v>42817</v>
      </c>
      <c r="BY2246">
        <v>-0.24199999999999999</v>
      </c>
      <c r="BZ2246">
        <f t="shared" si="928"/>
        <v>-2.4199999999999998E-3</v>
      </c>
      <c r="CB2246" s="1">
        <v>42879</v>
      </c>
      <c r="CC2246">
        <v>-0.25</v>
      </c>
      <c r="CD2246">
        <f t="shared" si="929"/>
        <v>-2.5000000000000001E-3</v>
      </c>
      <c r="CG2246" s="1"/>
    </row>
    <row r="2247" spans="1:85" x14ac:dyDescent="0.3">
      <c r="A2247" s="21">
        <f t="shared" si="930"/>
        <v>48956</v>
      </c>
      <c r="B2247" s="18">
        <f t="shared" si="914"/>
        <v>112.421875</v>
      </c>
      <c r="C2247">
        <f t="shared" si="932"/>
        <v>115</v>
      </c>
      <c r="D2247">
        <f t="shared" ca="1" si="917"/>
        <v>-8.1888888888888882</v>
      </c>
      <c r="E2247">
        <f ca="1">IF(currency="USD",'Future et co'!F2247,IF(currency="EUR",'Future et co'!G2247,FALSE))</f>
        <v>3.6070000000000005E-2</v>
      </c>
      <c r="F2247">
        <f t="shared" ca="1" si="918"/>
        <v>3.6070000000000005E-2</v>
      </c>
      <c r="G2247">
        <f t="shared" ca="1" si="919"/>
        <v>2.0569999999999998E-2</v>
      </c>
      <c r="L2247">
        <f t="shared" ca="1" si="920"/>
        <v>127.8</v>
      </c>
      <c r="M2247">
        <f t="shared" ca="1" si="915"/>
        <v>3.6070000000000005E-2</v>
      </c>
      <c r="R2247">
        <f t="shared" ca="1" si="921"/>
        <v>127.8</v>
      </c>
      <c r="S2247">
        <f t="shared" ca="1" si="916"/>
        <v>3.6070000000000005E-2</v>
      </c>
      <c r="U2247" s="1"/>
      <c r="W2247" t="str">
        <f t="shared" si="933"/>
        <v/>
      </c>
      <c r="Y2247" s="1"/>
      <c r="AA2247">
        <f t="shared" si="934"/>
        <v>0</v>
      </c>
      <c r="AC2247" s="1"/>
      <c r="AE2247">
        <f t="shared" si="935"/>
        <v>0</v>
      </c>
      <c r="AH2247" s="1"/>
      <c r="AI2247" s="17"/>
      <c r="AJ2247" s="25"/>
      <c r="AU2247" s="1">
        <v>42838</v>
      </c>
      <c r="AV2247">
        <v>0.93600000000000005</v>
      </c>
      <c r="AW2247">
        <f t="shared" si="922"/>
        <v>9.3600000000000003E-3</v>
      </c>
      <c r="AY2247" s="1">
        <v>42842</v>
      </c>
      <c r="AZ2247">
        <v>0.999</v>
      </c>
      <c r="BA2247">
        <f t="shared" si="923"/>
        <v>9.9900000000000006E-3</v>
      </c>
      <c r="BC2247" s="1">
        <v>42878</v>
      </c>
      <c r="BD2247">
        <v>1.3440000000000001</v>
      </c>
      <c r="BE2247">
        <f t="shared" si="924"/>
        <v>1.3440000000000001E-2</v>
      </c>
      <c r="BG2247" s="1">
        <v>42878</v>
      </c>
      <c r="BH2247">
        <v>1.5229999999999999</v>
      </c>
      <c r="BI2247">
        <f t="shared" si="925"/>
        <v>1.5229999999999999E-2</v>
      </c>
      <c r="BK2247" s="1">
        <v>39798</v>
      </c>
      <c r="BL2247">
        <v>3.41404</v>
      </c>
      <c r="BM2247">
        <f t="shared" si="931"/>
        <v>3.4140400000000001E-2</v>
      </c>
      <c r="BP2247" s="1">
        <v>42802</v>
      </c>
      <c r="BQ2247">
        <v>201.5849</v>
      </c>
      <c r="BR2247">
        <f t="shared" si="926"/>
        <v>2.0158490000000002</v>
      </c>
      <c r="BT2247" s="1">
        <v>42816</v>
      </c>
      <c r="BU2247">
        <v>-0.33</v>
      </c>
      <c r="BV2247">
        <f t="shared" si="927"/>
        <v>-3.3E-3</v>
      </c>
      <c r="BX2247" s="1">
        <v>42816</v>
      </c>
      <c r="BY2247">
        <v>-0.24199999999999999</v>
      </c>
      <c r="BZ2247">
        <f t="shared" si="928"/>
        <v>-2.4199999999999998E-3</v>
      </c>
      <c r="CB2247" s="1">
        <v>42878</v>
      </c>
      <c r="CC2247">
        <v>-0.25</v>
      </c>
      <c r="CD2247">
        <f t="shared" si="929"/>
        <v>-2.5000000000000001E-3</v>
      </c>
      <c r="CG2247" s="1"/>
    </row>
    <row r="2248" spans="1:85" x14ac:dyDescent="0.3">
      <c r="A2248" s="21">
        <f t="shared" si="930"/>
        <v>48957</v>
      </c>
      <c r="B2248" s="18">
        <f t="shared" si="914"/>
        <v>112.421875</v>
      </c>
      <c r="C2248">
        <f t="shared" si="932"/>
        <v>115</v>
      </c>
      <c r="D2248">
        <f t="shared" ca="1" si="917"/>
        <v>-8.1916666666666664</v>
      </c>
      <c r="E2248">
        <f ca="1">IF(currency="USD",'Future et co'!F2248,IF(currency="EUR",'Future et co'!G2248,FALSE))</f>
        <v>3.6070000000000005E-2</v>
      </c>
      <c r="F2248">
        <f t="shared" ca="1" si="918"/>
        <v>3.6070000000000005E-2</v>
      </c>
      <c r="G2248">
        <f t="shared" ca="1" si="919"/>
        <v>2.0569999999999998E-2</v>
      </c>
      <c r="L2248">
        <f t="shared" ca="1" si="920"/>
        <v>127.8</v>
      </c>
      <c r="M2248">
        <f t="shared" ca="1" si="915"/>
        <v>3.6070000000000005E-2</v>
      </c>
      <c r="R2248">
        <f t="shared" ca="1" si="921"/>
        <v>127.8</v>
      </c>
      <c r="S2248">
        <f t="shared" ca="1" si="916"/>
        <v>3.6070000000000005E-2</v>
      </c>
      <c r="U2248" s="1"/>
      <c r="W2248" t="str">
        <f t="shared" si="933"/>
        <v/>
      </c>
      <c r="Y2248" s="1"/>
      <c r="AA2248">
        <f t="shared" si="934"/>
        <v>0</v>
      </c>
      <c r="AC2248" s="1"/>
      <c r="AE2248">
        <f t="shared" si="935"/>
        <v>0</v>
      </c>
      <c r="AH2248" s="1"/>
      <c r="AI2248" s="17"/>
      <c r="AJ2248" s="25"/>
      <c r="AU2248" s="1">
        <v>42837</v>
      </c>
      <c r="AV2248">
        <v>0.92700000000000005</v>
      </c>
      <c r="AW2248">
        <f t="shared" si="922"/>
        <v>9.2700000000000005E-3</v>
      </c>
      <c r="AY2248" s="1">
        <v>42838</v>
      </c>
      <c r="AZ2248">
        <v>1.002</v>
      </c>
      <c r="BA2248">
        <f t="shared" si="923"/>
        <v>1.0019999999999999E-2</v>
      </c>
      <c r="BC2248" s="1">
        <v>42877</v>
      </c>
      <c r="BD2248">
        <v>1.3360000000000001</v>
      </c>
      <c r="BE2248">
        <f t="shared" si="924"/>
        <v>1.336E-2</v>
      </c>
      <c r="BG2248" s="1">
        <v>42877</v>
      </c>
      <c r="BH2248">
        <v>1.5055000000000001</v>
      </c>
      <c r="BI2248">
        <f t="shared" si="925"/>
        <v>1.5055000000000001E-2</v>
      </c>
      <c r="BK2248" s="1">
        <v>39799</v>
      </c>
      <c r="BL2248">
        <v>3.4446400000000001</v>
      </c>
      <c r="BM2248">
        <f t="shared" si="931"/>
        <v>3.4446400000000002E-2</v>
      </c>
      <c r="BP2248" s="1">
        <v>42801</v>
      </c>
      <c r="BQ2248">
        <v>202.58969999999999</v>
      </c>
      <c r="BR2248">
        <f t="shared" si="926"/>
        <v>2.0258970000000001</v>
      </c>
      <c r="BT2248" s="1">
        <v>42815</v>
      </c>
      <c r="BU2248">
        <v>-0.32900000000000001</v>
      </c>
      <c r="BV2248">
        <f t="shared" si="927"/>
        <v>-3.29E-3</v>
      </c>
      <c r="BX2248" s="1">
        <v>42815</v>
      </c>
      <c r="BY2248">
        <v>-0.24099999999999999</v>
      </c>
      <c r="BZ2248">
        <f t="shared" si="928"/>
        <v>-2.4099999999999998E-3</v>
      </c>
      <c r="CB2248" s="1">
        <v>42877</v>
      </c>
      <c r="CC2248">
        <v>-0.25</v>
      </c>
      <c r="CD2248">
        <f t="shared" si="929"/>
        <v>-2.5000000000000001E-3</v>
      </c>
      <c r="CG2248" s="1"/>
    </row>
    <row r="2249" spans="1:85" x14ac:dyDescent="0.3">
      <c r="A2249" s="21">
        <f t="shared" si="930"/>
        <v>48960</v>
      </c>
      <c r="B2249" s="18">
        <f t="shared" si="914"/>
        <v>112.421875</v>
      </c>
      <c r="C2249">
        <f t="shared" si="932"/>
        <v>115</v>
      </c>
      <c r="D2249">
        <f t="shared" ca="1" si="917"/>
        <v>-8.1999999999999993</v>
      </c>
      <c r="E2249">
        <f ca="1">IF(currency="USD",'Future et co'!F2249,IF(currency="EUR",'Future et co'!G2249,FALSE))</f>
        <v>3.6070000000000005E-2</v>
      </c>
      <c r="F2249">
        <f t="shared" ca="1" si="918"/>
        <v>3.6070000000000005E-2</v>
      </c>
      <c r="G2249">
        <f t="shared" ca="1" si="919"/>
        <v>2.0569999999999998E-2</v>
      </c>
      <c r="L2249">
        <f t="shared" ca="1" si="920"/>
        <v>127.8</v>
      </c>
      <c r="M2249">
        <f t="shared" ca="1" si="915"/>
        <v>3.6070000000000005E-2</v>
      </c>
      <c r="R2249">
        <f t="shared" ca="1" si="921"/>
        <v>127.8</v>
      </c>
      <c r="S2249">
        <f t="shared" ca="1" si="916"/>
        <v>3.6070000000000005E-2</v>
      </c>
      <c r="U2249" s="1"/>
      <c r="W2249" t="str">
        <f t="shared" si="933"/>
        <v/>
      </c>
      <c r="Y2249" s="1"/>
      <c r="AA2249">
        <f t="shared" si="934"/>
        <v>0</v>
      </c>
      <c r="AC2249" s="1"/>
      <c r="AE2249">
        <f t="shared" si="935"/>
        <v>0</v>
      </c>
      <c r="AH2249" s="1"/>
      <c r="AI2249" s="17"/>
      <c r="AJ2249" s="25"/>
      <c r="AU2249" s="1">
        <v>42836</v>
      </c>
      <c r="AV2249">
        <v>0.92900000000000005</v>
      </c>
      <c r="AW2249">
        <f t="shared" si="922"/>
        <v>9.2899999999999996E-3</v>
      </c>
      <c r="AY2249" s="1">
        <v>42837</v>
      </c>
      <c r="AZ2249">
        <v>0.996</v>
      </c>
      <c r="BA2249">
        <f t="shared" si="923"/>
        <v>9.9600000000000001E-3</v>
      </c>
      <c r="BC2249" s="1">
        <v>42874</v>
      </c>
      <c r="BD2249">
        <v>1.333</v>
      </c>
      <c r="BE2249">
        <f t="shared" si="924"/>
        <v>1.333E-2</v>
      </c>
      <c r="BG2249" s="1">
        <v>42874</v>
      </c>
      <c r="BH2249">
        <v>1.496</v>
      </c>
      <c r="BI2249">
        <f t="shared" si="925"/>
        <v>1.4959999999999999E-2</v>
      </c>
      <c r="BK2249" s="1">
        <v>39800</v>
      </c>
      <c r="BL2249">
        <v>3.5219999999999998</v>
      </c>
      <c r="BM2249">
        <f t="shared" si="931"/>
        <v>3.5220000000000001E-2</v>
      </c>
      <c r="BP2249" s="1">
        <v>42800</v>
      </c>
      <c r="BQ2249">
        <v>202.06219999999999</v>
      </c>
      <c r="BR2249">
        <f t="shared" si="926"/>
        <v>2.0206219999999999</v>
      </c>
      <c r="BT2249" s="1">
        <v>42814</v>
      </c>
      <c r="BU2249">
        <v>-0.32900000000000001</v>
      </c>
      <c r="BV2249">
        <f t="shared" si="927"/>
        <v>-3.29E-3</v>
      </c>
      <c r="BX2249" s="1">
        <v>42814</v>
      </c>
      <c r="BY2249">
        <v>-0.24099999999999999</v>
      </c>
      <c r="BZ2249">
        <f t="shared" si="928"/>
        <v>-2.4099999999999998E-3</v>
      </c>
      <c r="CB2249" s="1">
        <v>42874</v>
      </c>
      <c r="CC2249">
        <v>-0.23100000000000001</v>
      </c>
      <c r="CD2249">
        <f t="shared" si="929"/>
        <v>-2.31E-3</v>
      </c>
      <c r="CG2249" s="1"/>
    </row>
    <row r="2250" spans="1:85" x14ac:dyDescent="0.3">
      <c r="A2250" s="21">
        <f t="shared" si="930"/>
        <v>48961</v>
      </c>
      <c r="B2250" s="18">
        <f t="shared" si="914"/>
        <v>112.421875</v>
      </c>
      <c r="C2250">
        <f t="shared" si="932"/>
        <v>115</v>
      </c>
      <c r="D2250">
        <f t="shared" ca="1" si="917"/>
        <v>-8.2027777777777775</v>
      </c>
      <c r="E2250">
        <f ca="1">IF(currency="USD",'Future et co'!F2250,IF(currency="EUR",'Future et co'!G2250,FALSE))</f>
        <v>3.6070000000000005E-2</v>
      </c>
      <c r="F2250">
        <f t="shared" ca="1" si="918"/>
        <v>3.6070000000000005E-2</v>
      </c>
      <c r="G2250">
        <f t="shared" ca="1" si="919"/>
        <v>2.0569999999999998E-2</v>
      </c>
      <c r="L2250">
        <f t="shared" ca="1" si="920"/>
        <v>127.8</v>
      </c>
      <c r="M2250">
        <f t="shared" ca="1" si="915"/>
        <v>3.6070000000000005E-2</v>
      </c>
      <c r="R2250">
        <f t="shared" ca="1" si="921"/>
        <v>127.8</v>
      </c>
      <c r="S2250">
        <f t="shared" ca="1" si="916"/>
        <v>3.6070000000000005E-2</v>
      </c>
      <c r="U2250" s="1"/>
      <c r="W2250" t="str">
        <f t="shared" si="933"/>
        <v/>
      </c>
      <c r="Y2250" s="1"/>
      <c r="AA2250">
        <f t="shared" si="934"/>
        <v>0</v>
      </c>
      <c r="AC2250" s="1"/>
      <c r="AE2250">
        <f t="shared" si="935"/>
        <v>0</v>
      </c>
      <c r="AH2250" s="1"/>
      <c r="AI2250" s="17"/>
      <c r="AJ2250" s="25"/>
      <c r="AU2250" s="1">
        <v>42835</v>
      </c>
      <c r="AV2250">
        <v>0.93300000000000005</v>
      </c>
      <c r="AW2250">
        <f t="shared" si="922"/>
        <v>9.3299999999999998E-3</v>
      </c>
      <c r="AY2250" s="1">
        <v>42836</v>
      </c>
      <c r="AZ2250">
        <v>1.0049999999999999</v>
      </c>
      <c r="BA2250">
        <f t="shared" si="923"/>
        <v>1.0049999999999998E-2</v>
      </c>
      <c r="BC2250" s="1">
        <v>42873</v>
      </c>
      <c r="BD2250">
        <v>1.3120000000000001</v>
      </c>
      <c r="BE2250">
        <f t="shared" si="924"/>
        <v>1.312E-2</v>
      </c>
      <c r="BG2250" s="1">
        <v>42873</v>
      </c>
      <c r="BH2250">
        <v>1.4810000000000001</v>
      </c>
      <c r="BI2250">
        <f t="shared" si="925"/>
        <v>1.481E-2</v>
      </c>
      <c r="BK2250" s="1">
        <v>39801</v>
      </c>
      <c r="BL2250">
        <v>3.51234</v>
      </c>
      <c r="BM2250">
        <f t="shared" si="931"/>
        <v>3.5123399999999999E-2</v>
      </c>
      <c r="BP2250" s="1">
        <v>42797</v>
      </c>
      <c r="BQ2250">
        <v>201.84870000000001</v>
      </c>
      <c r="BR2250">
        <f t="shared" si="926"/>
        <v>2.0184869999999999</v>
      </c>
      <c r="BT2250" s="1">
        <v>42811</v>
      </c>
      <c r="BU2250">
        <v>-0.32900000000000001</v>
      </c>
      <c r="BV2250">
        <f t="shared" si="927"/>
        <v>-3.29E-3</v>
      </c>
      <c r="BX2250" s="1">
        <v>42811</v>
      </c>
      <c r="BY2250">
        <v>-0.24099999999999999</v>
      </c>
      <c r="BZ2250">
        <f t="shared" si="928"/>
        <v>-2.4099999999999998E-3</v>
      </c>
      <c r="CB2250" s="1">
        <v>42873</v>
      </c>
      <c r="CC2250">
        <v>-0.23400000000000001</v>
      </c>
      <c r="CD2250">
        <f t="shared" si="929"/>
        <v>-2.3400000000000001E-3</v>
      </c>
      <c r="CG2250" s="1"/>
    </row>
    <row r="2251" spans="1:85" x14ac:dyDescent="0.3">
      <c r="A2251" s="21">
        <f t="shared" si="930"/>
        <v>48962</v>
      </c>
      <c r="B2251" s="18">
        <f t="shared" ref="B2251:B2314" si="936">IFERROR(VLOOKUP(A2251,$CG$11:$CH$19999,2,FALSE),B2250)</f>
        <v>112.421875</v>
      </c>
      <c r="C2251">
        <f t="shared" si="932"/>
        <v>115</v>
      </c>
      <c r="D2251">
        <f t="shared" ca="1" si="917"/>
        <v>-8.2055555555555557</v>
      </c>
      <c r="E2251">
        <f ca="1">IF(currency="USD",'Future et co'!F2251,IF(currency="EUR",'Future et co'!G2251,FALSE))</f>
        <v>3.6070000000000005E-2</v>
      </c>
      <c r="F2251">
        <f t="shared" ca="1" si="918"/>
        <v>3.6070000000000005E-2</v>
      </c>
      <c r="G2251">
        <f t="shared" ca="1" si="919"/>
        <v>2.0569999999999998E-2</v>
      </c>
      <c r="L2251">
        <f t="shared" ca="1" si="920"/>
        <v>127.8</v>
      </c>
      <c r="M2251">
        <f t="shared" ref="M2251:M2314" ca="1" si="937">IFERROR(IF(L2251&lt;0.25,VLOOKUP(I2251,$AU$11:$AW$5325,3,FALSE),IF(AND(L2251&gt;=0.25,L2251&lt;0.5),VLOOKUP(I2251,$AY$11:$BA$5325,3,FALSE),IF(AND(L2251&gt;=0.5,L2251&lt;1),VLOOKUP(I2251,$BC$11:$BE$5325,3,FALSE),VLOOKUP(I2251,$BG$11:$BI$5010,3,FALSE)))),M2250)</f>
        <v>3.6070000000000005E-2</v>
      </c>
      <c r="R2251">
        <f t="shared" ca="1" si="921"/>
        <v>127.8</v>
      </c>
      <c r="S2251">
        <f t="shared" ref="S2251:S2314" ca="1" si="938">IFERROR(IF(R2251&lt;0.25,VLOOKUP(O2251,$AU$11:$AW$5325,3,FALSE),IF(AND(R2251&gt;=0.25,R2251&lt;0.5),VLOOKUP(O2251,$AY$11:$BA$5325,3,FALSE),IF(AND(R2251&gt;=0.5,R2251&lt;1),VLOOKUP(O2251,$BC$11:$BE$5325,3,FALSE),VLOOKUP(O2251,$BG$11:$BI$5010,3,FALSE)))),S2250)</f>
        <v>3.6070000000000005E-2</v>
      </c>
      <c r="U2251" s="1"/>
      <c r="W2251" t="str">
        <f t="shared" si="933"/>
        <v/>
      </c>
      <c r="Y2251" s="1"/>
      <c r="AA2251">
        <f t="shared" si="934"/>
        <v>0</v>
      </c>
      <c r="AC2251" s="1"/>
      <c r="AE2251">
        <f t="shared" si="935"/>
        <v>0</v>
      </c>
      <c r="AH2251" s="1"/>
      <c r="AI2251" s="17"/>
      <c r="AJ2251" s="25"/>
      <c r="AU2251" s="1">
        <v>42832</v>
      </c>
      <c r="AV2251">
        <v>0.93500000000000005</v>
      </c>
      <c r="AW2251">
        <f t="shared" si="922"/>
        <v>9.3500000000000007E-3</v>
      </c>
      <c r="AY2251" s="1">
        <v>42835</v>
      </c>
      <c r="AZ2251">
        <v>1.0089999999999999</v>
      </c>
      <c r="BA2251">
        <f t="shared" si="923"/>
        <v>1.0089999999999998E-2</v>
      </c>
      <c r="BC2251" s="1">
        <v>42872</v>
      </c>
      <c r="BD2251">
        <v>1.2929999999999999</v>
      </c>
      <c r="BE2251">
        <f t="shared" si="924"/>
        <v>1.2929999999999999E-2</v>
      </c>
      <c r="BG2251" s="1">
        <v>42872</v>
      </c>
      <c r="BH2251">
        <v>1.45</v>
      </c>
      <c r="BI2251">
        <f t="shared" si="925"/>
        <v>1.4499999999999999E-2</v>
      </c>
      <c r="BK2251" s="1">
        <v>39804</v>
      </c>
      <c r="BL2251">
        <v>3.5725099999999999</v>
      </c>
      <c r="BM2251">
        <f t="shared" si="931"/>
        <v>3.5725099999999996E-2</v>
      </c>
      <c r="BP2251" s="1">
        <v>42796</v>
      </c>
      <c r="BQ2251">
        <v>202.71530000000001</v>
      </c>
      <c r="BR2251">
        <f t="shared" si="926"/>
        <v>2.0271530000000002</v>
      </c>
      <c r="BT2251" s="1">
        <v>42810</v>
      </c>
      <c r="BU2251">
        <v>-0.32900000000000001</v>
      </c>
      <c r="BV2251">
        <f t="shared" si="927"/>
        <v>-3.29E-3</v>
      </c>
      <c r="BX2251" s="1">
        <v>42810</v>
      </c>
      <c r="BY2251">
        <v>-0.24099999999999999</v>
      </c>
      <c r="BZ2251">
        <f t="shared" si="928"/>
        <v>-2.4099999999999998E-3</v>
      </c>
      <c r="CB2251" s="1">
        <v>42872</v>
      </c>
      <c r="CC2251">
        <v>-0.25</v>
      </c>
      <c r="CD2251">
        <f t="shared" si="929"/>
        <v>-2.5000000000000001E-3</v>
      </c>
      <c r="CG2251" s="1"/>
    </row>
    <row r="2252" spans="1:85" x14ac:dyDescent="0.3">
      <c r="A2252" s="21">
        <f t="shared" si="930"/>
        <v>48963</v>
      </c>
      <c r="B2252" s="18">
        <f t="shared" si="936"/>
        <v>112.421875</v>
      </c>
      <c r="C2252">
        <f t="shared" si="932"/>
        <v>115</v>
      </c>
      <c r="D2252">
        <f t="shared" ref="D2252:D2315" ca="1" si="939">($B$7-A2252)/360</f>
        <v>-8.2083333333333339</v>
      </c>
      <c r="E2252">
        <f ca="1">IF(currency="USD",'Future et co'!F2252,IF(currency="EUR",'Future et co'!G2252,FALSE))</f>
        <v>3.6070000000000005E-2</v>
      </c>
      <c r="F2252">
        <f t="shared" ref="F2252:F2315" ca="1" si="940">IFERROR(IF(D2252&lt;0.25,VLOOKUP(A2252,$AU$11:$AW$5325,3,FALSE),IF(AND(D2252&gt;=0.25,D2252&lt;0.5),VLOOKUP(A2252,$AY$11:$BA$5325,3,FALSE),IF(AND(D2252&gt;=0.5,D2252&lt;1),VLOOKUP(A2252,$BC$11:$BE$5325,3,FALSE),VLOOKUP(A2252,$BG$11:$BI$5010,3,FALSE)))),F2251)</f>
        <v>3.6070000000000005E-2</v>
      </c>
      <c r="G2252">
        <f t="shared" ref="G2252:G2315" ca="1" si="941">IFERROR(IF(D2252&lt;0.25,VLOOKUP(A2252,$BT$11:$BV$5325,3,FALSE),IF(AND(D2252&gt;=0.25,D2252&lt;0.5),VLOOKUP(A2252,$BX$11:$BZ$5325,3,FALSE),VLOOKUP(A2252,$CB$11:$CD$5325,3,FALSE))),G2251)</f>
        <v>2.0569999999999998E-2</v>
      </c>
      <c r="L2252">
        <f t="shared" ref="L2252:L2315" ca="1" si="942">($J$7-I2252)/360</f>
        <v>127.8</v>
      </c>
      <c r="M2252">
        <f t="shared" ca="1" si="937"/>
        <v>3.6070000000000005E-2</v>
      </c>
      <c r="R2252">
        <f t="shared" ref="R2252:R2315" ca="1" si="943">($P$7-O2252)/360</f>
        <v>127.8</v>
      </c>
      <c r="S2252">
        <f t="shared" ca="1" si="938"/>
        <v>3.6070000000000005E-2</v>
      </c>
      <c r="U2252" s="1"/>
      <c r="W2252" t="str">
        <f t="shared" si="933"/>
        <v/>
      </c>
      <c r="Y2252" s="1"/>
      <c r="AA2252">
        <f t="shared" si="934"/>
        <v>0</v>
      </c>
      <c r="AC2252" s="1"/>
      <c r="AE2252">
        <f t="shared" si="935"/>
        <v>0</v>
      </c>
      <c r="AH2252" s="1"/>
      <c r="AI2252" s="17"/>
      <c r="AJ2252" s="25"/>
      <c r="AU2252" s="1">
        <v>42831</v>
      </c>
      <c r="AV2252">
        <v>0.93600000000000005</v>
      </c>
      <c r="AW2252">
        <f t="shared" ref="AW2252:AW2315" si="944">AV2252/100</f>
        <v>9.3600000000000003E-3</v>
      </c>
      <c r="AY2252" s="1">
        <v>42832</v>
      </c>
      <c r="AZ2252">
        <v>1.02</v>
      </c>
      <c r="BA2252">
        <f t="shared" ref="BA2252:BA2315" si="945">AZ2252/100</f>
        <v>1.0200000000000001E-2</v>
      </c>
      <c r="BC2252" s="1">
        <v>42871</v>
      </c>
      <c r="BD2252">
        <v>1.331</v>
      </c>
      <c r="BE2252">
        <f t="shared" ref="BE2252:BE2315" si="946">BD2252/100</f>
        <v>1.3309999999999999E-2</v>
      </c>
      <c r="BG2252" s="1">
        <v>42871</v>
      </c>
      <c r="BH2252">
        <v>1.514</v>
      </c>
      <c r="BI2252">
        <f t="shared" ref="BI2252:BI2315" si="947">BH2252/100</f>
        <v>1.5140000000000001E-2</v>
      </c>
      <c r="BK2252" s="1">
        <v>39805</v>
      </c>
      <c r="BL2252">
        <v>3.6096300000000001</v>
      </c>
      <c r="BM2252">
        <f t="shared" si="931"/>
        <v>3.6096299999999998E-2</v>
      </c>
      <c r="BP2252" s="1">
        <v>42795</v>
      </c>
      <c r="BQ2252">
        <v>203.09209999999999</v>
      </c>
      <c r="BR2252">
        <f t="shared" ref="BR2252:BR2315" si="948">BQ2252/100</f>
        <v>2.0309209999999998</v>
      </c>
      <c r="BT2252" s="1">
        <v>42809</v>
      </c>
      <c r="BU2252">
        <v>-0.32900000000000001</v>
      </c>
      <c r="BV2252">
        <f t="shared" ref="BV2252:BV2315" si="949">BU2252/100</f>
        <v>-3.29E-3</v>
      </c>
      <c r="BX2252" s="1">
        <v>42809</v>
      </c>
      <c r="BY2252">
        <v>-0.24099999999999999</v>
      </c>
      <c r="BZ2252">
        <f t="shared" ref="BZ2252:BZ2315" si="950">BY2252/100</f>
        <v>-2.4099999999999998E-3</v>
      </c>
      <c r="CB2252" s="1">
        <v>42871</v>
      </c>
      <c r="CC2252">
        <v>-0.24</v>
      </c>
      <c r="CD2252">
        <f t="shared" ref="CD2252:CD2315" si="951">CC2252/100</f>
        <v>-2.3999999999999998E-3</v>
      </c>
      <c r="CG2252" s="1"/>
    </row>
    <row r="2253" spans="1:85" x14ac:dyDescent="0.3">
      <c r="A2253" s="21">
        <f t="shared" ref="A2253:A2316" si="952">WORKDAY(A2252,1)</f>
        <v>48964</v>
      </c>
      <c r="B2253" s="18">
        <f t="shared" si="936"/>
        <v>112.421875</v>
      </c>
      <c r="C2253">
        <f t="shared" si="932"/>
        <v>115</v>
      </c>
      <c r="D2253">
        <f t="shared" ca="1" si="939"/>
        <v>-8.2111111111111104</v>
      </c>
      <c r="E2253">
        <f ca="1">IF(currency="USD",'Future et co'!F2253,IF(currency="EUR",'Future et co'!G2253,FALSE))</f>
        <v>3.6070000000000005E-2</v>
      </c>
      <c r="F2253">
        <f t="shared" ca="1" si="940"/>
        <v>3.6070000000000005E-2</v>
      </c>
      <c r="G2253">
        <f t="shared" ca="1" si="941"/>
        <v>2.0569999999999998E-2</v>
      </c>
      <c r="L2253">
        <f t="shared" ca="1" si="942"/>
        <v>127.8</v>
      </c>
      <c r="M2253">
        <f t="shared" ca="1" si="937"/>
        <v>3.6070000000000005E-2</v>
      </c>
      <c r="R2253">
        <f t="shared" ca="1" si="943"/>
        <v>127.8</v>
      </c>
      <c r="S2253">
        <f t="shared" ca="1" si="938"/>
        <v>3.6070000000000005E-2</v>
      </c>
      <c r="U2253" s="1"/>
      <c r="W2253" t="str">
        <f t="shared" si="933"/>
        <v/>
      </c>
      <c r="Y2253" s="1"/>
      <c r="AA2253">
        <f t="shared" si="934"/>
        <v>0</v>
      </c>
      <c r="AC2253" s="1"/>
      <c r="AE2253">
        <f t="shared" si="935"/>
        <v>0</v>
      </c>
      <c r="AH2253" s="1"/>
      <c r="AI2253" s="17"/>
      <c r="AJ2253" s="25"/>
      <c r="AU2253" s="1">
        <v>42830</v>
      </c>
      <c r="AV2253">
        <v>0.92700000000000005</v>
      </c>
      <c r="AW2253">
        <f t="shared" si="944"/>
        <v>9.2700000000000005E-3</v>
      </c>
      <c r="AY2253" s="1">
        <v>42831</v>
      </c>
      <c r="AZ2253">
        <v>1.0149999999999999</v>
      </c>
      <c r="BA2253">
        <f t="shared" si="945"/>
        <v>1.0149999999999999E-2</v>
      </c>
      <c r="BC2253" s="1">
        <v>42870</v>
      </c>
      <c r="BD2253">
        <v>1.3320000000000001</v>
      </c>
      <c r="BE2253">
        <f t="shared" si="946"/>
        <v>1.332E-2</v>
      </c>
      <c r="BG2253" s="1">
        <v>42870</v>
      </c>
      <c r="BH2253">
        <v>1.5069999999999999</v>
      </c>
      <c r="BI2253">
        <f t="shared" si="947"/>
        <v>1.5069999999999998E-2</v>
      </c>
      <c r="BK2253" s="1">
        <v>39806</v>
      </c>
      <c r="BL2253">
        <v>3.5880100000000001</v>
      </c>
      <c r="BM2253">
        <f t="shared" si="931"/>
        <v>3.5880099999999998E-2</v>
      </c>
      <c r="BP2253" s="1">
        <v>42794</v>
      </c>
      <c r="BQ2253">
        <v>204.4863</v>
      </c>
      <c r="BR2253">
        <f t="shared" si="948"/>
        <v>2.0448629999999999</v>
      </c>
      <c r="BT2253" s="1">
        <v>42808</v>
      </c>
      <c r="BU2253">
        <v>-0.33</v>
      </c>
      <c r="BV2253">
        <f t="shared" si="949"/>
        <v>-3.3E-3</v>
      </c>
      <c r="BX2253" s="1">
        <v>42808</v>
      </c>
      <c r="BY2253">
        <v>-0.24099999999999999</v>
      </c>
      <c r="BZ2253">
        <f t="shared" si="950"/>
        <v>-2.4099999999999998E-3</v>
      </c>
      <c r="CB2253" s="1">
        <v>42870</v>
      </c>
      <c r="CC2253">
        <v>-0.25</v>
      </c>
      <c r="CD2253">
        <f t="shared" si="951"/>
        <v>-2.5000000000000001E-3</v>
      </c>
      <c r="CG2253" s="1"/>
    </row>
    <row r="2254" spans="1:85" x14ac:dyDescent="0.3">
      <c r="A2254" s="21">
        <f t="shared" si="952"/>
        <v>48967</v>
      </c>
      <c r="B2254" s="18">
        <f t="shared" si="936"/>
        <v>112.421875</v>
      </c>
      <c r="C2254">
        <f t="shared" si="932"/>
        <v>115</v>
      </c>
      <c r="D2254">
        <f t="shared" ca="1" si="939"/>
        <v>-8.219444444444445</v>
      </c>
      <c r="E2254">
        <f ca="1">IF(currency="USD",'Future et co'!F2254,IF(currency="EUR",'Future et co'!G2254,FALSE))</f>
        <v>3.6070000000000005E-2</v>
      </c>
      <c r="F2254">
        <f t="shared" ca="1" si="940"/>
        <v>3.6070000000000005E-2</v>
      </c>
      <c r="G2254">
        <f t="shared" ca="1" si="941"/>
        <v>2.0569999999999998E-2</v>
      </c>
      <c r="L2254">
        <f t="shared" ca="1" si="942"/>
        <v>127.8</v>
      </c>
      <c r="M2254">
        <f t="shared" ca="1" si="937"/>
        <v>3.6070000000000005E-2</v>
      </c>
      <c r="R2254">
        <f t="shared" ca="1" si="943"/>
        <v>127.8</v>
      </c>
      <c r="S2254">
        <f t="shared" ca="1" si="938"/>
        <v>3.6070000000000005E-2</v>
      </c>
      <c r="U2254" s="1"/>
      <c r="W2254" t="str">
        <f t="shared" si="933"/>
        <v/>
      </c>
      <c r="Y2254" s="1"/>
      <c r="AA2254">
        <f t="shared" si="934"/>
        <v>0</v>
      </c>
      <c r="AC2254" s="1"/>
      <c r="AE2254">
        <f t="shared" si="935"/>
        <v>0</v>
      </c>
      <c r="AH2254" s="1"/>
      <c r="AI2254" s="17"/>
      <c r="AJ2254" s="25"/>
      <c r="AU2254" s="1">
        <v>42829</v>
      </c>
      <c r="AV2254">
        <v>0.92300000000000004</v>
      </c>
      <c r="AW2254">
        <f t="shared" si="944"/>
        <v>9.2300000000000004E-3</v>
      </c>
      <c r="AY2254" s="1">
        <v>42830</v>
      </c>
      <c r="AZ2254">
        <v>1.0009999999999999</v>
      </c>
      <c r="BA2254">
        <f t="shared" si="945"/>
        <v>1.0009999999999998E-2</v>
      </c>
      <c r="BC2254" s="1">
        <v>42867</v>
      </c>
      <c r="BD2254">
        <v>1.33</v>
      </c>
      <c r="BE2254">
        <f t="shared" si="946"/>
        <v>1.3300000000000001E-2</v>
      </c>
      <c r="BG2254" s="1">
        <v>42867</v>
      </c>
      <c r="BH2254">
        <v>1.5173000000000001</v>
      </c>
      <c r="BI2254">
        <f t="shared" si="947"/>
        <v>1.5173000000000001E-2</v>
      </c>
      <c r="BK2254" s="1">
        <v>39807</v>
      </c>
      <c r="BL2254">
        <v>3.5880100000000001</v>
      </c>
      <c r="BM2254">
        <f t="shared" ref="BM2254:BM2317" si="953">BL2254/100</f>
        <v>3.5880099999999998E-2</v>
      </c>
      <c r="BP2254" s="1">
        <v>42793</v>
      </c>
      <c r="BQ2254">
        <v>204.524</v>
      </c>
      <c r="BR2254">
        <f t="shared" si="948"/>
        <v>2.0452400000000002</v>
      </c>
      <c r="BT2254" s="1">
        <v>42807</v>
      </c>
      <c r="BU2254">
        <v>-0.33</v>
      </c>
      <c r="BV2254">
        <f t="shared" si="949"/>
        <v>-3.3E-3</v>
      </c>
      <c r="BX2254" s="1">
        <v>42807</v>
      </c>
      <c r="BY2254">
        <v>-0.24099999999999999</v>
      </c>
      <c r="BZ2254">
        <f t="shared" si="950"/>
        <v>-2.4099999999999998E-3</v>
      </c>
      <c r="CB2254" s="1">
        <v>42867</v>
      </c>
      <c r="CC2254">
        <v>-0.24</v>
      </c>
      <c r="CD2254">
        <f t="shared" si="951"/>
        <v>-2.3999999999999998E-3</v>
      </c>
      <c r="CG2254" s="1"/>
    </row>
    <row r="2255" spans="1:85" x14ac:dyDescent="0.3">
      <c r="A2255" s="21">
        <f t="shared" si="952"/>
        <v>48968</v>
      </c>
      <c r="B2255" s="18">
        <f t="shared" si="936"/>
        <v>112.421875</v>
      </c>
      <c r="C2255">
        <f t="shared" si="932"/>
        <v>115</v>
      </c>
      <c r="D2255">
        <f t="shared" ca="1" si="939"/>
        <v>-8.2222222222222214</v>
      </c>
      <c r="E2255">
        <f ca="1">IF(currency="USD",'Future et co'!F2255,IF(currency="EUR",'Future et co'!G2255,FALSE))</f>
        <v>3.6070000000000005E-2</v>
      </c>
      <c r="F2255">
        <f t="shared" ca="1" si="940"/>
        <v>3.6070000000000005E-2</v>
      </c>
      <c r="G2255">
        <f t="shared" ca="1" si="941"/>
        <v>2.0569999999999998E-2</v>
      </c>
      <c r="L2255">
        <f t="shared" ca="1" si="942"/>
        <v>127.8</v>
      </c>
      <c r="M2255">
        <f t="shared" ca="1" si="937"/>
        <v>3.6070000000000005E-2</v>
      </c>
      <c r="R2255">
        <f t="shared" ca="1" si="943"/>
        <v>127.8</v>
      </c>
      <c r="S2255">
        <f t="shared" ca="1" si="938"/>
        <v>3.6070000000000005E-2</v>
      </c>
      <c r="U2255" s="1"/>
      <c r="W2255" t="str">
        <f t="shared" si="933"/>
        <v/>
      </c>
      <c r="Y2255" s="1"/>
      <c r="AA2255">
        <f t="shared" si="934"/>
        <v>0</v>
      </c>
      <c r="AC2255" s="1"/>
      <c r="AE2255">
        <f t="shared" si="935"/>
        <v>0</v>
      </c>
      <c r="AH2255" s="1"/>
      <c r="AI2255" s="17"/>
      <c r="AJ2255" s="25"/>
      <c r="AU2255" s="1">
        <v>42828</v>
      </c>
      <c r="AV2255">
        <v>0.92</v>
      </c>
      <c r="AW2255">
        <f t="shared" si="944"/>
        <v>9.1999999999999998E-3</v>
      </c>
      <c r="AY2255" s="1">
        <v>42829</v>
      </c>
      <c r="AZ2255">
        <v>0.99399999999999999</v>
      </c>
      <c r="BA2255">
        <f t="shared" si="945"/>
        <v>9.9399999999999992E-3</v>
      </c>
      <c r="BC2255" s="1">
        <v>42866</v>
      </c>
      <c r="BD2255">
        <v>1.3680000000000001</v>
      </c>
      <c r="BE2255">
        <f t="shared" si="946"/>
        <v>1.3680000000000001E-2</v>
      </c>
      <c r="BG2255" s="1">
        <v>42866</v>
      </c>
      <c r="BH2255">
        <v>1.5738000000000001</v>
      </c>
      <c r="BI2255">
        <f t="shared" si="947"/>
        <v>1.5738000000000002E-2</v>
      </c>
      <c r="BK2255" s="1">
        <v>39808</v>
      </c>
      <c r="BL2255">
        <v>3.5734400000000002</v>
      </c>
      <c r="BM2255">
        <f t="shared" si="953"/>
        <v>3.5734399999999999E-2</v>
      </c>
      <c r="BP2255" s="1">
        <v>42790</v>
      </c>
      <c r="BQ2255">
        <v>204.6841</v>
      </c>
      <c r="BR2255">
        <f t="shared" si="948"/>
        <v>2.0468410000000001</v>
      </c>
      <c r="BT2255" s="1">
        <v>42804</v>
      </c>
      <c r="BU2255">
        <v>-0.32900000000000001</v>
      </c>
      <c r="BV2255">
        <f t="shared" si="949"/>
        <v>-3.29E-3</v>
      </c>
      <c r="BX2255" s="1">
        <v>42804</v>
      </c>
      <c r="BY2255">
        <v>-0.24099999999999999</v>
      </c>
      <c r="BZ2255">
        <f t="shared" si="950"/>
        <v>-2.4099999999999998E-3</v>
      </c>
      <c r="CB2255" s="1">
        <v>42866</v>
      </c>
      <c r="CC2255">
        <v>-0.25</v>
      </c>
      <c r="CD2255">
        <f t="shared" si="951"/>
        <v>-2.5000000000000001E-3</v>
      </c>
      <c r="CG2255" s="1"/>
    </row>
    <row r="2256" spans="1:85" x14ac:dyDescent="0.3">
      <c r="A2256" s="21">
        <f t="shared" si="952"/>
        <v>48969</v>
      </c>
      <c r="B2256" s="18">
        <f t="shared" si="936"/>
        <v>112.421875</v>
      </c>
      <c r="C2256">
        <f t="shared" si="932"/>
        <v>115</v>
      </c>
      <c r="D2256">
        <f t="shared" ca="1" si="939"/>
        <v>-8.2249999999999996</v>
      </c>
      <c r="E2256">
        <f ca="1">IF(currency="USD",'Future et co'!F2256,IF(currency="EUR",'Future et co'!G2256,FALSE))</f>
        <v>3.6070000000000005E-2</v>
      </c>
      <c r="F2256">
        <f t="shared" ca="1" si="940"/>
        <v>3.6070000000000005E-2</v>
      </c>
      <c r="G2256">
        <f t="shared" ca="1" si="941"/>
        <v>2.0569999999999998E-2</v>
      </c>
      <c r="L2256">
        <f t="shared" ca="1" si="942"/>
        <v>127.8</v>
      </c>
      <c r="M2256">
        <f t="shared" ca="1" si="937"/>
        <v>3.6070000000000005E-2</v>
      </c>
      <c r="R2256">
        <f t="shared" ca="1" si="943"/>
        <v>127.8</v>
      </c>
      <c r="S2256">
        <f t="shared" ca="1" si="938"/>
        <v>3.6070000000000005E-2</v>
      </c>
      <c r="U2256" s="1"/>
      <c r="W2256" t="str">
        <f t="shared" si="933"/>
        <v/>
      </c>
      <c r="Y2256" s="1"/>
      <c r="AA2256">
        <f t="shared" si="934"/>
        <v>0</v>
      </c>
      <c r="AC2256" s="1"/>
      <c r="AE2256">
        <f t="shared" si="935"/>
        <v>0</v>
      </c>
      <c r="AH2256" s="1"/>
      <c r="AI2256" s="17"/>
      <c r="AJ2256" s="25"/>
      <c r="AU2256" s="1">
        <v>42825</v>
      </c>
      <c r="AV2256">
        <v>0.91800000000000004</v>
      </c>
      <c r="AW2256">
        <f t="shared" si="944"/>
        <v>9.1800000000000007E-3</v>
      </c>
      <c r="AY2256" s="1">
        <v>42828</v>
      </c>
      <c r="AZ2256">
        <v>0.99199999999999999</v>
      </c>
      <c r="BA2256">
        <f t="shared" si="945"/>
        <v>9.92E-3</v>
      </c>
      <c r="BC2256" s="1">
        <v>42865</v>
      </c>
      <c r="BD2256">
        <v>1.377</v>
      </c>
      <c r="BE2256">
        <f t="shared" si="946"/>
        <v>1.3769999999999999E-2</v>
      </c>
      <c r="BG2256" s="1">
        <v>42865</v>
      </c>
      <c r="BH2256">
        <v>1.5720000000000001</v>
      </c>
      <c r="BI2256">
        <f t="shared" si="947"/>
        <v>1.5720000000000001E-2</v>
      </c>
      <c r="BK2256" s="1">
        <v>39811</v>
      </c>
      <c r="BL2256">
        <v>3.5778400000000001</v>
      </c>
      <c r="BM2256">
        <f t="shared" si="953"/>
        <v>3.5778400000000002E-2</v>
      </c>
      <c r="BP2256" s="1">
        <v>42789</v>
      </c>
      <c r="BQ2256">
        <v>203.9821</v>
      </c>
      <c r="BR2256">
        <f t="shared" si="948"/>
        <v>2.0398209999999999</v>
      </c>
      <c r="BT2256" s="1">
        <v>42803</v>
      </c>
      <c r="BU2256">
        <v>-0.32900000000000001</v>
      </c>
      <c r="BV2256">
        <f t="shared" si="949"/>
        <v>-3.29E-3</v>
      </c>
      <c r="BX2256" s="1">
        <v>42803</v>
      </c>
      <c r="BY2256">
        <v>-0.24099999999999999</v>
      </c>
      <c r="BZ2256">
        <f t="shared" si="950"/>
        <v>-2.4099999999999998E-3</v>
      </c>
      <c r="CB2256" s="1">
        <v>42865</v>
      </c>
      <c r="CC2256">
        <v>-0.25</v>
      </c>
      <c r="CD2256">
        <f t="shared" si="951"/>
        <v>-2.5000000000000001E-3</v>
      </c>
      <c r="CG2256" s="1"/>
    </row>
    <row r="2257" spans="1:85" x14ac:dyDescent="0.3">
      <c r="A2257" s="21">
        <f t="shared" si="952"/>
        <v>48970</v>
      </c>
      <c r="B2257" s="18">
        <f t="shared" si="936"/>
        <v>112.421875</v>
      </c>
      <c r="C2257">
        <f t="shared" si="932"/>
        <v>115</v>
      </c>
      <c r="D2257">
        <f t="shared" ca="1" si="939"/>
        <v>-8.2277777777777779</v>
      </c>
      <c r="E2257">
        <f ca="1">IF(currency="USD",'Future et co'!F2257,IF(currency="EUR",'Future et co'!G2257,FALSE))</f>
        <v>3.6070000000000005E-2</v>
      </c>
      <c r="F2257">
        <f t="shared" ca="1" si="940"/>
        <v>3.6070000000000005E-2</v>
      </c>
      <c r="G2257">
        <f t="shared" ca="1" si="941"/>
        <v>2.0569999999999998E-2</v>
      </c>
      <c r="L2257">
        <f t="shared" ca="1" si="942"/>
        <v>127.8</v>
      </c>
      <c r="M2257">
        <f t="shared" ca="1" si="937"/>
        <v>3.6070000000000005E-2</v>
      </c>
      <c r="R2257">
        <f t="shared" ca="1" si="943"/>
        <v>127.8</v>
      </c>
      <c r="S2257">
        <f t="shared" ca="1" si="938"/>
        <v>3.6070000000000005E-2</v>
      </c>
      <c r="U2257" s="1"/>
      <c r="W2257" t="str">
        <f t="shared" si="933"/>
        <v/>
      </c>
      <c r="Y2257" s="1"/>
      <c r="AA2257">
        <f t="shared" si="934"/>
        <v>0</v>
      </c>
      <c r="AC2257" s="1"/>
      <c r="AE2257">
        <f t="shared" si="935"/>
        <v>0</v>
      </c>
      <c r="AH2257" s="1"/>
      <c r="AI2257" s="17"/>
      <c r="AJ2257" s="25"/>
      <c r="AU2257" s="1">
        <v>42824</v>
      </c>
      <c r="AV2257">
        <v>0.91700000000000004</v>
      </c>
      <c r="AW2257">
        <f t="shared" si="944"/>
        <v>9.1700000000000011E-3</v>
      </c>
      <c r="AY2257" s="1">
        <v>42825</v>
      </c>
      <c r="AZ2257">
        <v>0.99299999999999999</v>
      </c>
      <c r="BA2257">
        <f t="shared" si="945"/>
        <v>9.9299999999999996E-3</v>
      </c>
      <c r="BC2257" s="1">
        <v>42864</v>
      </c>
      <c r="BD2257">
        <v>1.387</v>
      </c>
      <c r="BE2257">
        <f t="shared" si="946"/>
        <v>1.387E-2</v>
      </c>
      <c r="BG2257" s="1">
        <v>42864</v>
      </c>
      <c r="BH2257">
        <v>1.595</v>
      </c>
      <c r="BI2257">
        <f t="shared" si="947"/>
        <v>1.5949999999999999E-2</v>
      </c>
      <c r="BK2257" s="1">
        <v>39812</v>
      </c>
      <c r="BL2257">
        <v>3.4916900000000002</v>
      </c>
      <c r="BM2257">
        <f t="shared" si="953"/>
        <v>3.4916900000000001E-2</v>
      </c>
      <c r="BP2257" s="1">
        <v>42788</v>
      </c>
      <c r="BQ2257">
        <v>203.18170000000001</v>
      </c>
      <c r="BR2257">
        <f t="shared" si="948"/>
        <v>2.0318170000000002</v>
      </c>
      <c r="BT2257" s="1">
        <v>42802</v>
      </c>
      <c r="BU2257">
        <v>-0.32900000000000001</v>
      </c>
      <c r="BV2257">
        <f t="shared" si="949"/>
        <v>-3.29E-3</v>
      </c>
      <c r="BX2257" s="1">
        <v>42802</v>
      </c>
      <c r="BY2257">
        <v>-0.24099999999999999</v>
      </c>
      <c r="BZ2257">
        <f t="shared" si="950"/>
        <v>-2.4099999999999998E-3</v>
      </c>
      <c r="CB2257" s="1">
        <v>42864</v>
      </c>
      <c r="CC2257">
        <v>-0.24</v>
      </c>
      <c r="CD2257">
        <f t="shared" si="951"/>
        <v>-2.3999999999999998E-3</v>
      </c>
      <c r="CG2257" s="1"/>
    </row>
    <row r="2258" spans="1:85" x14ac:dyDescent="0.3">
      <c r="A2258" s="21">
        <f t="shared" si="952"/>
        <v>48971</v>
      </c>
      <c r="B2258" s="18">
        <f t="shared" si="936"/>
        <v>112.421875</v>
      </c>
      <c r="C2258">
        <f t="shared" si="932"/>
        <v>115</v>
      </c>
      <c r="D2258">
        <f t="shared" ca="1" si="939"/>
        <v>-8.2305555555555561</v>
      </c>
      <c r="E2258">
        <f ca="1">IF(currency="USD",'Future et co'!F2258,IF(currency="EUR",'Future et co'!G2258,FALSE))</f>
        <v>3.6070000000000005E-2</v>
      </c>
      <c r="F2258">
        <f t="shared" ca="1" si="940"/>
        <v>3.6070000000000005E-2</v>
      </c>
      <c r="G2258">
        <f t="shared" ca="1" si="941"/>
        <v>2.0569999999999998E-2</v>
      </c>
      <c r="L2258">
        <f t="shared" ca="1" si="942"/>
        <v>127.8</v>
      </c>
      <c r="M2258">
        <f t="shared" ca="1" si="937"/>
        <v>3.6070000000000005E-2</v>
      </c>
      <c r="R2258">
        <f t="shared" ca="1" si="943"/>
        <v>127.8</v>
      </c>
      <c r="S2258">
        <f t="shared" ca="1" si="938"/>
        <v>3.6070000000000005E-2</v>
      </c>
      <c r="U2258" s="1"/>
      <c r="W2258" t="str">
        <f t="shared" si="933"/>
        <v/>
      </c>
      <c r="Y2258" s="1"/>
      <c r="AA2258">
        <f t="shared" si="934"/>
        <v>0</v>
      </c>
      <c r="AC2258" s="1"/>
      <c r="AE2258">
        <f t="shared" si="935"/>
        <v>0</v>
      </c>
      <c r="AH2258" s="1"/>
      <c r="AI2258" s="17"/>
      <c r="AJ2258" s="25"/>
      <c r="AU2258" s="1">
        <v>42823</v>
      </c>
      <c r="AV2258">
        <v>0.91</v>
      </c>
      <c r="AW2258">
        <f t="shared" si="944"/>
        <v>9.1000000000000004E-3</v>
      </c>
      <c r="AY2258" s="1">
        <v>42824</v>
      </c>
      <c r="AZ2258">
        <v>0.98399999999999999</v>
      </c>
      <c r="BA2258">
        <f t="shared" si="945"/>
        <v>9.8399999999999998E-3</v>
      </c>
      <c r="BC2258" s="1">
        <v>42863</v>
      </c>
      <c r="BD2258">
        <v>1.387</v>
      </c>
      <c r="BE2258">
        <f t="shared" si="946"/>
        <v>1.387E-2</v>
      </c>
      <c r="BG2258" s="1">
        <v>42863</v>
      </c>
      <c r="BH2258">
        <v>1.587</v>
      </c>
      <c r="BI2258">
        <f t="shared" si="947"/>
        <v>1.5869999999999999E-2</v>
      </c>
      <c r="BK2258" s="1">
        <v>39813</v>
      </c>
      <c r="BL2258">
        <v>3.4393500000000001</v>
      </c>
      <c r="BM2258">
        <f t="shared" si="953"/>
        <v>3.43935E-2</v>
      </c>
      <c r="BP2258" s="1">
        <v>42787</v>
      </c>
      <c r="BQ2258">
        <v>202.4674</v>
      </c>
      <c r="BR2258">
        <f t="shared" si="948"/>
        <v>2.0246740000000001</v>
      </c>
      <c r="BT2258" s="1">
        <v>42801</v>
      </c>
      <c r="BU2258">
        <v>-0.32800000000000001</v>
      </c>
      <c r="BV2258">
        <f t="shared" si="949"/>
        <v>-3.2799999999999999E-3</v>
      </c>
      <c r="BX2258" s="1">
        <v>42801</v>
      </c>
      <c r="BY2258">
        <v>-0.24</v>
      </c>
      <c r="BZ2258">
        <f t="shared" si="950"/>
        <v>-2.3999999999999998E-3</v>
      </c>
      <c r="CB2258" s="1">
        <v>42863</v>
      </c>
      <c r="CC2258">
        <v>-0.24</v>
      </c>
      <c r="CD2258">
        <f t="shared" si="951"/>
        <v>-2.3999999999999998E-3</v>
      </c>
      <c r="CG2258" s="1"/>
    </row>
    <row r="2259" spans="1:85" x14ac:dyDescent="0.3">
      <c r="A2259" s="21">
        <f t="shared" si="952"/>
        <v>48974</v>
      </c>
      <c r="B2259" s="18">
        <f t="shared" si="936"/>
        <v>112.421875</v>
      </c>
      <c r="C2259">
        <f t="shared" si="932"/>
        <v>115</v>
      </c>
      <c r="D2259">
        <f t="shared" ca="1" si="939"/>
        <v>-8.2388888888888889</v>
      </c>
      <c r="E2259">
        <f ca="1">IF(currency="USD",'Future et co'!F2259,IF(currency="EUR",'Future et co'!G2259,FALSE))</f>
        <v>3.6070000000000005E-2</v>
      </c>
      <c r="F2259">
        <f t="shared" ca="1" si="940"/>
        <v>3.6070000000000005E-2</v>
      </c>
      <c r="G2259">
        <f t="shared" ca="1" si="941"/>
        <v>2.0569999999999998E-2</v>
      </c>
      <c r="L2259">
        <f t="shared" ca="1" si="942"/>
        <v>127.8</v>
      </c>
      <c r="M2259">
        <f t="shared" ca="1" si="937"/>
        <v>3.6070000000000005E-2</v>
      </c>
      <c r="R2259">
        <f t="shared" ca="1" si="943"/>
        <v>127.8</v>
      </c>
      <c r="S2259">
        <f t="shared" ca="1" si="938"/>
        <v>3.6070000000000005E-2</v>
      </c>
      <c r="U2259" s="1"/>
      <c r="W2259" t="str">
        <f t="shared" si="933"/>
        <v/>
      </c>
      <c r="Y2259" s="1"/>
      <c r="AA2259">
        <f t="shared" si="934"/>
        <v>0</v>
      </c>
      <c r="AC2259" s="1"/>
      <c r="AE2259">
        <f t="shared" si="935"/>
        <v>0</v>
      </c>
      <c r="AH2259" s="1"/>
      <c r="AI2259" s="17"/>
      <c r="AJ2259" s="25"/>
      <c r="AU2259" s="1">
        <v>42822</v>
      </c>
      <c r="AV2259">
        <v>0.91100000000000003</v>
      </c>
      <c r="AW2259">
        <f t="shared" si="944"/>
        <v>9.11E-3</v>
      </c>
      <c r="AY2259" s="1">
        <v>42823</v>
      </c>
      <c r="AZ2259">
        <v>0.97199999999999998</v>
      </c>
      <c r="BA2259">
        <f t="shared" si="945"/>
        <v>9.7199999999999995E-3</v>
      </c>
      <c r="BC2259" s="1">
        <v>42860</v>
      </c>
      <c r="BD2259">
        <v>1.3819999999999999</v>
      </c>
      <c r="BE2259">
        <f t="shared" si="946"/>
        <v>1.3819999999999999E-2</v>
      </c>
      <c r="BG2259" s="1">
        <v>42860</v>
      </c>
      <c r="BH2259">
        <v>1.577</v>
      </c>
      <c r="BI2259">
        <f t="shared" si="947"/>
        <v>1.5769999999999999E-2</v>
      </c>
      <c r="BK2259" s="1">
        <v>39814</v>
      </c>
      <c r="BL2259">
        <v>3.4448799999999999</v>
      </c>
      <c r="BM2259">
        <f t="shared" si="953"/>
        <v>3.4448800000000002E-2</v>
      </c>
      <c r="BP2259" s="1">
        <v>42786</v>
      </c>
      <c r="BQ2259">
        <v>202.67679999999999</v>
      </c>
      <c r="BR2259">
        <f t="shared" si="948"/>
        <v>2.0267679999999997</v>
      </c>
      <c r="BT2259" s="1">
        <v>42800</v>
      </c>
      <c r="BU2259">
        <v>-0.32900000000000001</v>
      </c>
      <c r="BV2259">
        <f t="shared" si="949"/>
        <v>-3.29E-3</v>
      </c>
      <c r="BX2259" s="1">
        <v>42800</v>
      </c>
      <c r="BY2259">
        <v>-0.24099999999999999</v>
      </c>
      <c r="BZ2259">
        <f t="shared" si="950"/>
        <v>-2.4099999999999998E-3</v>
      </c>
      <c r="CB2259" s="1">
        <v>42860</v>
      </c>
      <c r="CC2259">
        <v>-0.24</v>
      </c>
      <c r="CD2259">
        <f t="shared" si="951"/>
        <v>-2.3999999999999998E-3</v>
      </c>
      <c r="CG2259" s="1"/>
    </row>
    <row r="2260" spans="1:85" x14ac:dyDescent="0.3">
      <c r="A2260" s="21">
        <f t="shared" si="952"/>
        <v>48975</v>
      </c>
      <c r="B2260" s="18">
        <f t="shared" si="936"/>
        <v>112.421875</v>
      </c>
      <c r="C2260">
        <f t="shared" si="932"/>
        <v>115</v>
      </c>
      <c r="D2260">
        <f t="shared" ca="1" si="939"/>
        <v>-8.2416666666666671</v>
      </c>
      <c r="E2260">
        <f ca="1">IF(currency="USD",'Future et co'!F2260,IF(currency="EUR",'Future et co'!G2260,FALSE))</f>
        <v>3.6070000000000005E-2</v>
      </c>
      <c r="F2260">
        <f t="shared" ca="1" si="940"/>
        <v>3.6070000000000005E-2</v>
      </c>
      <c r="G2260">
        <f t="shared" ca="1" si="941"/>
        <v>2.0569999999999998E-2</v>
      </c>
      <c r="L2260">
        <f t="shared" ca="1" si="942"/>
        <v>127.8</v>
      </c>
      <c r="M2260">
        <f t="shared" ca="1" si="937"/>
        <v>3.6070000000000005E-2</v>
      </c>
      <c r="R2260">
        <f t="shared" ca="1" si="943"/>
        <v>127.8</v>
      </c>
      <c r="S2260">
        <f t="shared" ca="1" si="938"/>
        <v>3.6070000000000005E-2</v>
      </c>
      <c r="U2260" s="1"/>
      <c r="W2260" t="str">
        <f t="shared" si="933"/>
        <v/>
      </c>
      <c r="Y2260" s="1"/>
      <c r="AA2260">
        <f t="shared" si="934"/>
        <v>0</v>
      </c>
      <c r="AC2260" s="1"/>
      <c r="AE2260">
        <f t="shared" si="935"/>
        <v>0</v>
      </c>
      <c r="AH2260" s="1"/>
      <c r="AI2260" s="17"/>
      <c r="AJ2260" s="25"/>
      <c r="AU2260" s="1">
        <v>42821</v>
      </c>
      <c r="AV2260">
        <v>0.90800000000000003</v>
      </c>
      <c r="AW2260">
        <f t="shared" si="944"/>
        <v>9.0799999999999995E-3</v>
      </c>
      <c r="AY2260" s="1">
        <v>42822</v>
      </c>
      <c r="AZ2260">
        <v>0.97699999999999998</v>
      </c>
      <c r="BA2260">
        <f t="shared" si="945"/>
        <v>9.7699999999999992E-3</v>
      </c>
      <c r="BC2260" s="1">
        <v>42859</v>
      </c>
      <c r="BD2260">
        <v>1.373</v>
      </c>
      <c r="BE2260">
        <f t="shared" si="946"/>
        <v>1.3729999999999999E-2</v>
      </c>
      <c r="BG2260" s="1">
        <v>42859</v>
      </c>
      <c r="BH2260">
        <v>1.5820000000000001</v>
      </c>
      <c r="BI2260">
        <f t="shared" si="947"/>
        <v>1.5820000000000001E-2</v>
      </c>
      <c r="BK2260" s="1">
        <v>39815</v>
      </c>
      <c r="BL2260">
        <v>3.3190599999999999</v>
      </c>
      <c r="BM2260">
        <f t="shared" si="953"/>
        <v>3.3190600000000001E-2</v>
      </c>
      <c r="BP2260" s="1">
        <v>42783</v>
      </c>
      <c r="BQ2260">
        <v>202.49199999999999</v>
      </c>
      <c r="BR2260">
        <f t="shared" si="948"/>
        <v>2.0249199999999998</v>
      </c>
      <c r="BT2260" s="1">
        <v>42797</v>
      </c>
      <c r="BU2260">
        <v>-0.32900000000000001</v>
      </c>
      <c r="BV2260">
        <f t="shared" si="949"/>
        <v>-3.29E-3</v>
      </c>
      <c r="BX2260" s="1">
        <v>42797</v>
      </c>
      <c r="BY2260">
        <v>-0.23699999999999999</v>
      </c>
      <c r="BZ2260">
        <f t="shared" si="950"/>
        <v>-2.3699999999999997E-3</v>
      </c>
      <c r="CB2260" s="1">
        <v>42859</v>
      </c>
      <c r="CC2260">
        <v>-0.24</v>
      </c>
      <c r="CD2260">
        <f t="shared" si="951"/>
        <v>-2.3999999999999998E-3</v>
      </c>
      <c r="CG2260" s="1"/>
    </row>
    <row r="2261" spans="1:85" x14ac:dyDescent="0.3">
      <c r="A2261" s="21">
        <f t="shared" si="952"/>
        <v>48976</v>
      </c>
      <c r="B2261" s="18">
        <f t="shared" si="936"/>
        <v>112.421875</v>
      </c>
      <c r="C2261">
        <f t="shared" si="932"/>
        <v>115</v>
      </c>
      <c r="D2261">
        <f t="shared" ca="1" si="939"/>
        <v>-8.2444444444444436</v>
      </c>
      <c r="E2261">
        <f ca="1">IF(currency="USD",'Future et co'!F2261,IF(currency="EUR",'Future et co'!G2261,FALSE))</f>
        <v>3.6070000000000005E-2</v>
      </c>
      <c r="F2261">
        <f t="shared" ca="1" si="940"/>
        <v>3.6070000000000005E-2</v>
      </c>
      <c r="G2261">
        <f t="shared" ca="1" si="941"/>
        <v>2.0569999999999998E-2</v>
      </c>
      <c r="L2261">
        <f t="shared" ca="1" si="942"/>
        <v>127.8</v>
      </c>
      <c r="M2261">
        <f t="shared" ca="1" si="937"/>
        <v>3.6070000000000005E-2</v>
      </c>
      <c r="R2261">
        <f t="shared" ca="1" si="943"/>
        <v>127.8</v>
      </c>
      <c r="S2261">
        <f t="shared" ca="1" si="938"/>
        <v>3.6070000000000005E-2</v>
      </c>
      <c r="U2261" s="1"/>
      <c r="W2261" t="str">
        <f t="shared" si="933"/>
        <v/>
      </c>
      <c r="Y2261" s="1"/>
      <c r="AA2261">
        <f t="shared" si="934"/>
        <v>0</v>
      </c>
      <c r="AC2261" s="1"/>
      <c r="AE2261">
        <f t="shared" si="935"/>
        <v>0</v>
      </c>
      <c r="AH2261" s="1"/>
      <c r="AI2261" s="17"/>
      <c r="AJ2261" s="25"/>
      <c r="AU2261" s="1">
        <v>42818</v>
      </c>
      <c r="AV2261">
        <v>0.90900000000000003</v>
      </c>
      <c r="AW2261">
        <f t="shared" si="944"/>
        <v>9.0900000000000009E-3</v>
      </c>
      <c r="AY2261" s="1">
        <v>42821</v>
      </c>
      <c r="AZ2261">
        <v>0.97</v>
      </c>
      <c r="BA2261">
        <f t="shared" si="945"/>
        <v>9.7000000000000003E-3</v>
      </c>
      <c r="BC2261" s="1">
        <v>42858</v>
      </c>
      <c r="BD2261">
        <v>1.3660000000000001</v>
      </c>
      <c r="BE2261">
        <f t="shared" si="946"/>
        <v>1.366E-2</v>
      </c>
      <c r="BG2261" s="1">
        <v>42858</v>
      </c>
      <c r="BH2261">
        <v>1.5653999999999999</v>
      </c>
      <c r="BI2261">
        <f t="shared" si="947"/>
        <v>1.5653999999999998E-2</v>
      </c>
      <c r="BK2261" s="1">
        <v>39818</v>
      </c>
      <c r="BL2261">
        <v>3.3372199999999999</v>
      </c>
      <c r="BM2261">
        <f t="shared" si="953"/>
        <v>3.3372199999999998E-2</v>
      </c>
      <c r="BP2261" s="1">
        <v>42782</v>
      </c>
      <c r="BQ2261">
        <v>201.7655</v>
      </c>
      <c r="BR2261">
        <f t="shared" si="948"/>
        <v>2.017655</v>
      </c>
      <c r="BT2261" s="1">
        <v>42796</v>
      </c>
      <c r="BU2261">
        <v>-0.32900000000000001</v>
      </c>
      <c r="BV2261">
        <f t="shared" si="949"/>
        <v>-3.29E-3</v>
      </c>
      <c r="BX2261" s="1">
        <v>42796</v>
      </c>
      <c r="BY2261">
        <v>-0.23799999999999999</v>
      </c>
      <c r="BZ2261">
        <f t="shared" si="950"/>
        <v>-2.3799999999999997E-3</v>
      </c>
      <c r="CB2261" s="1">
        <v>42858</v>
      </c>
      <c r="CC2261">
        <v>-0.26</v>
      </c>
      <c r="CD2261">
        <f t="shared" si="951"/>
        <v>-2.5999999999999999E-3</v>
      </c>
      <c r="CG2261" s="1"/>
    </row>
    <row r="2262" spans="1:85" x14ac:dyDescent="0.3">
      <c r="A2262" s="21">
        <f t="shared" si="952"/>
        <v>48977</v>
      </c>
      <c r="B2262" s="18">
        <f t="shared" si="936"/>
        <v>112.421875</v>
      </c>
      <c r="C2262">
        <f t="shared" si="932"/>
        <v>115</v>
      </c>
      <c r="D2262">
        <f t="shared" ca="1" si="939"/>
        <v>-8.2472222222222218</v>
      </c>
      <c r="E2262">
        <f ca="1">IF(currency="USD",'Future et co'!F2262,IF(currency="EUR",'Future et co'!G2262,FALSE))</f>
        <v>3.6070000000000005E-2</v>
      </c>
      <c r="F2262">
        <f t="shared" ca="1" si="940"/>
        <v>3.6070000000000005E-2</v>
      </c>
      <c r="G2262">
        <f t="shared" ca="1" si="941"/>
        <v>2.0569999999999998E-2</v>
      </c>
      <c r="L2262">
        <f t="shared" ca="1" si="942"/>
        <v>127.8</v>
      </c>
      <c r="M2262">
        <f t="shared" ca="1" si="937"/>
        <v>3.6070000000000005E-2</v>
      </c>
      <c r="R2262">
        <f t="shared" ca="1" si="943"/>
        <v>127.8</v>
      </c>
      <c r="S2262">
        <f t="shared" ca="1" si="938"/>
        <v>3.6070000000000005E-2</v>
      </c>
      <c r="U2262" s="1"/>
      <c r="W2262" t="str">
        <f t="shared" si="933"/>
        <v/>
      </c>
      <c r="Y2262" s="1"/>
      <c r="AA2262">
        <f t="shared" si="934"/>
        <v>0</v>
      </c>
      <c r="AC2262" s="1"/>
      <c r="AE2262">
        <f t="shared" si="935"/>
        <v>0</v>
      </c>
      <c r="AH2262" s="1"/>
      <c r="AI2262" s="17"/>
      <c r="AJ2262" s="25"/>
      <c r="AU2262" s="1">
        <v>42817</v>
      </c>
      <c r="AV2262">
        <v>0.90700000000000003</v>
      </c>
      <c r="AW2262">
        <f t="shared" si="944"/>
        <v>9.0699999999999999E-3</v>
      </c>
      <c r="AY2262" s="1">
        <v>42818</v>
      </c>
      <c r="AZ2262">
        <v>0.97199999999999998</v>
      </c>
      <c r="BA2262">
        <f t="shared" si="945"/>
        <v>9.7199999999999995E-3</v>
      </c>
      <c r="BC2262" s="1">
        <v>42857</v>
      </c>
      <c r="BD2262">
        <v>1.353</v>
      </c>
      <c r="BE2262">
        <f t="shared" si="946"/>
        <v>1.353E-2</v>
      </c>
      <c r="BG2262" s="1">
        <v>42857</v>
      </c>
      <c r="BH2262">
        <v>1.5409999999999999</v>
      </c>
      <c r="BI2262">
        <f t="shared" si="947"/>
        <v>1.541E-2</v>
      </c>
      <c r="BK2262" s="1">
        <v>39819</v>
      </c>
      <c r="BL2262">
        <v>3.3141600000000002</v>
      </c>
      <c r="BM2262">
        <f t="shared" si="953"/>
        <v>3.31416E-2</v>
      </c>
      <c r="BP2262" s="1">
        <v>42781</v>
      </c>
      <c r="BQ2262">
        <v>201.10050000000001</v>
      </c>
      <c r="BR2262">
        <f t="shared" si="948"/>
        <v>2.0110049999999999</v>
      </c>
      <c r="BT2262" s="1">
        <v>42795</v>
      </c>
      <c r="BU2262">
        <v>-0.32900000000000001</v>
      </c>
      <c r="BV2262">
        <f t="shared" si="949"/>
        <v>-3.29E-3</v>
      </c>
      <c r="BX2262" s="1">
        <v>42795</v>
      </c>
      <c r="BY2262">
        <v>-0.23699999999999999</v>
      </c>
      <c r="BZ2262">
        <f t="shared" si="950"/>
        <v>-2.3699999999999997E-3</v>
      </c>
      <c r="CB2262" s="1">
        <v>42857</v>
      </c>
      <c r="CC2262">
        <v>-0.25</v>
      </c>
      <c r="CD2262">
        <f t="shared" si="951"/>
        <v>-2.5000000000000001E-3</v>
      </c>
      <c r="CG2262" s="1"/>
    </row>
    <row r="2263" spans="1:85" x14ac:dyDescent="0.3">
      <c r="A2263" s="21">
        <f t="shared" si="952"/>
        <v>48978</v>
      </c>
      <c r="B2263" s="18">
        <f t="shared" si="936"/>
        <v>112.421875</v>
      </c>
      <c r="C2263">
        <f t="shared" si="932"/>
        <v>115</v>
      </c>
      <c r="D2263">
        <f t="shared" ca="1" si="939"/>
        <v>-8.25</v>
      </c>
      <c r="E2263">
        <f ca="1">IF(currency="USD",'Future et co'!F2263,IF(currency="EUR",'Future et co'!G2263,FALSE))</f>
        <v>3.6070000000000005E-2</v>
      </c>
      <c r="F2263">
        <f t="shared" ca="1" si="940"/>
        <v>3.6070000000000005E-2</v>
      </c>
      <c r="G2263">
        <f t="shared" ca="1" si="941"/>
        <v>2.0569999999999998E-2</v>
      </c>
      <c r="L2263">
        <f t="shared" ca="1" si="942"/>
        <v>127.8</v>
      </c>
      <c r="M2263">
        <f t="shared" ca="1" si="937"/>
        <v>3.6070000000000005E-2</v>
      </c>
      <c r="R2263">
        <f t="shared" ca="1" si="943"/>
        <v>127.8</v>
      </c>
      <c r="S2263">
        <f t="shared" ca="1" si="938"/>
        <v>3.6070000000000005E-2</v>
      </c>
      <c r="U2263" s="1"/>
      <c r="W2263" t="str">
        <f t="shared" si="933"/>
        <v/>
      </c>
      <c r="Y2263" s="1"/>
      <c r="AA2263">
        <f t="shared" si="934"/>
        <v>0</v>
      </c>
      <c r="AC2263" s="1"/>
      <c r="AE2263">
        <f t="shared" si="935"/>
        <v>0</v>
      </c>
      <c r="AH2263" s="1"/>
      <c r="AI2263" s="17"/>
      <c r="AJ2263" s="25"/>
      <c r="AU2263" s="1">
        <v>42816</v>
      </c>
      <c r="AV2263">
        <v>0.90600000000000003</v>
      </c>
      <c r="AW2263">
        <f t="shared" si="944"/>
        <v>9.0600000000000003E-3</v>
      </c>
      <c r="AY2263" s="1">
        <v>42817</v>
      </c>
      <c r="AZ2263">
        <v>0.96699999999999997</v>
      </c>
      <c r="BA2263">
        <f t="shared" si="945"/>
        <v>9.6699999999999998E-3</v>
      </c>
      <c r="BC2263" s="1">
        <v>42856</v>
      </c>
      <c r="BD2263">
        <v>1.3660000000000001</v>
      </c>
      <c r="BE2263">
        <f t="shared" si="946"/>
        <v>1.366E-2</v>
      </c>
      <c r="BG2263" s="1">
        <v>42856</v>
      </c>
      <c r="BH2263">
        <v>1.5609999999999999</v>
      </c>
      <c r="BI2263">
        <f t="shared" si="947"/>
        <v>1.5609999999999999E-2</v>
      </c>
      <c r="BK2263" s="1">
        <v>39820</v>
      </c>
      <c r="BL2263">
        <v>3.4191500000000001</v>
      </c>
      <c r="BM2263">
        <f t="shared" si="953"/>
        <v>3.41915E-2</v>
      </c>
      <c r="BP2263" s="1">
        <v>42780</v>
      </c>
      <c r="BQ2263">
        <v>201.2483</v>
      </c>
      <c r="BR2263">
        <f t="shared" si="948"/>
        <v>2.012483</v>
      </c>
      <c r="BT2263" s="1">
        <v>42794</v>
      </c>
      <c r="BU2263">
        <v>-0.33</v>
      </c>
      <c r="BV2263">
        <f t="shared" si="949"/>
        <v>-3.3E-3</v>
      </c>
      <c r="BX2263" s="1">
        <v>42794</v>
      </c>
      <c r="BY2263">
        <v>-0.23899999999999999</v>
      </c>
      <c r="BZ2263">
        <f t="shared" si="950"/>
        <v>-2.3899999999999998E-3</v>
      </c>
      <c r="CB2263" s="1">
        <v>42856</v>
      </c>
      <c r="CC2263">
        <v>-0.245</v>
      </c>
      <c r="CD2263">
        <f t="shared" si="951"/>
        <v>-2.4499999999999999E-3</v>
      </c>
      <c r="CG2263" s="1"/>
    </row>
    <row r="2264" spans="1:85" x14ac:dyDescent="0.3">
      <c r="A2264" s="21">
        <f t="shared" si="952"/>
        <v>48981</v>
      </c>
      <c r="B2264" s="18">
        <f t="shared" si="936"/>
        <v>112.421875</v>
      </c>
      <c r="C2264">
        <f t="shared" si="932"/>
        <v>115</v>
      </c>
      <c r="D2264">
        <f t="shared" ca="1" si="939"/>
        <v>-8.2583333333333329</v>
      </c>
      <c r="E2264">
        <f ca="1">IF(currency="USD",'Future et co'!F2264,IF(currency="EUR",'Future et co'!G2264,FALSE))</f>
        <v>3.6070000000000005E-2</v>
      </c>
      <c r="F2264">
        <f t="shared" ca="1" si="940"/>
        <v>3.6070000000000005E-2</v>
      </c>
      <c r="G2264">
        <f t="shared" ca="1" si="941"/>
        <v>2.0569999999999998E-2</v>
      </c>
      <c r="L2264">
        <f t="shared" ca="1" si="942"/>
        <v>127.8</v>
      </c>
      <c r="M2264">
        <f t="shared" ca="1" si="937"/>
        <v>3.6070000000000005E-2</v>
      </c>
      <c r="R2264">
        <f t="shared" ca="1" si="943"/>
        <v>127.8</v>
      </c>
      <c r="S2264">
        <f t="shared" ca="1" si="938"/>
        <v>3.6070000000000005E-2</v>
      </c>
      <c r="U2264" s="1"/>
      <c r="W2264" t="str">
        <f t="shared" si="933"/>
        <v/>
      </c>
      <c r="Y2264" s="1"/>
      <c r="AA2264">
        <f t="shared" si="934"/>
        <v>0</v>
      </c>
      <c r="AC2264" s="1"/>
      <c r="AE2264">
        <f t="shared" si="935"/>
        <v>0</v>
      </c>
      <c r="AH2264" s="1"/>
      <c r="AI2264" s="17"/>
      <c r="AJ2264" s="25"/>
      <c r="AU2264" s="1">
        <v>42815</v>
      </c>
      <c r="AV2264">
        <v>0.89900000000000002</v>
      </c>
      <c r="AW2264">
        <f t="shared" si="944"/>
        <v>8.9899999999999997E-3</v>
      </c>
      <c r="AY2264" s="1">
        <v>42816</v>
      </c>
      <c r="AZ2264">
        <v>0.96399999999999997</v>
      </c>
      <c r="BA2264">
        <f t="shared" si="945"/>
        <v>9.6399999999999993E-3</v>
      </c>
      <c r="BC2264" s="1">
        <v>42853</v>
      </c>
      <c r="BD2264">
        <v>1.3620000000000001</v>
      </c>
      <c r="BE2264">
        <f t="shared" si="946"/>
        <v>1.362E-2</v>
      </c>
      <c r="BG2264" s="1">
        <v>42853</v>
      </c>
      <c r="BH2264">
        <v>1.542</v>
      </c>
      <c r="BI2264">
        <f t="shared" si="947"/>
        <v>1.542E-2</v>
      </c>
      <c r="BK2264" s="1">
        <v>39821</v>
      </c>
      <c r="BL2264">
        <v>3.4105599999999998</v>
      </c>
      <c r="BM2264">
        <f t="shared" si="953"/>
        <v>3.41056E-2</v>
      </c>
      <c r="BP2264" s="1">
        <v>42779</v>
      </c>
      <c r="BQ2264">
        <v>201.667</v>
      </c>
      <c r="BR2264">
        <f t="shared" si="948"/>
        <v>2.01667</v>
      </c>
      <c r="BT2264" s="1">
        <v>42793</v>
      </c>
      <c r="BU2264">
        <v>-0.32900000000000001</v>
      </c>
      <c r="BV2264">
        <f t="shared" si="949"/>
        <v>-3.29E-3</v>
      </c>
      <c r="BX2264" s="1">
        <v>42793</v>
      </c>
      <c r="BY2264">
        <v>-0.23799999999999999</v>
      </c>
      <c r="BZ2264">
        <f t="shared" si="950"/>
        <v>-2.3799999999999997E-3</v>
      </c>
      <c r="CB2264" s="1">
        <v>42853</v>
      </c>
      <c r="CC2264">
        <v>-0.24</v>
      </c>
      <c r="CD2264">
        <f t="shared" si="951"/>
        <v>-2.3999999999999998E-3</v>
      </c>
      <c r="CG2264" s="1"/>
    </row>
    <row r="2265" spans="1:85" x14ac:dyDescent="0.3">
      <c r="A2265" s="21">
        <f t="shared" si="952"/>
        <v>48982</v>
      </c>
      <c r="B2265" s="18">
        <f t="shared" si="936"/>
        <v>112.421875</v>
      </c>
      <c r="C2265">
        <f t="shared" ref="C2265:C2328" si="954">CEILING(B2265,$C$9)</f>
        <v>115</v>
      </c>
      <c r="D2265">
        <f t="shared" ca="1" si="939"/>
        <v>-8.2611111111111111</v>
      </c>
      <c r="E2265">
        <f ca="1">IF(currency="USD",'Future et co'!F2265,IF(currency="EUR",'Future et co'!G2265,FALSE))</f>
        <v>3.6070000000000005E-2</v>
      </c>
      <c r="F2265">
        <f t="shared" ca="1" si="940"/>
        <v>3.6070000000000005E-2</v>
      </c>
      <c r="G2265">
        <f t="shared" ca="1" si="941"/>
        <v>2.0569999999999998E-2</v>
      </c>
      <c r="L2265">
        <f t="shared" ca="1" si="942"/>
        <v>127.8</v>
      </c>
      <c r="M2265">
        <f t="shared" ca="1" si="937"/>
        <v>3.6070000000000005E-2</v>
      </c>
      <c r="R2265">
        <f t="shared" ca="1" si="943"/>
        <v>127.8</v>
      </c>
      <c r="S2265">
        <f t="shared" ca="1" si="938"/>
        <v>3.6070000000000005E-2</v>
      </c>
      <c r="U2265" s="1"/>
      <c r="W2265" t="str">
        <f t="shared" si="933"/>
        <v/>
      </c>
      <c r="Y2265" s="1"/>
      <c r="AA2265">
        <f t="shared" si="934"/>
        <v>0</v>
      </c>
      <c r="AC2265" s="1"/>
      <c r="AE2265">
        <f t="shared" si="935"/>
        <v>0</v>
      </c>
      <c r="AH2265" s="1"/>
      <c r="AI2265" s="17"/>
      <c r="AJ2265" s="25"/>
      <c r="AU2265" s="1">
        <v>42814</v>
      </c>
      <c r="AV2265">
        <v>0.90100000000000002</v>
      </c>
      <c r="AW2265">
        <f t="shared" si="944"/>
        <v>9.0100000000000006E-3</v>
      </c>
      <c r="AY2265" s="1">
        <v>42815</v>
      </c>
      <c r="AZ2265">
        <v>0.97299999999999998</v>
      </c>
      <c r="BA2265">
        <f t="shared" si="945"/>
        <v>9.7299999999999991E-3</v>
      </c>
      <c r="BC2265" s="1">
        <v>42852</v>
      </c>
      <c r="BD2265">
        <v>1.36</v>
      </c>
      <c r="BE2265">
        <f t="shared" si="946"/>
        <v>1.3600000000000001E-2</v>
      </c>
      <c r="BG2265" s="1">
        <v>42852</v>
      </c>
      <c r="BH2265">
        <v>1.5449999999999999</v>
      </c>
      <c r="BI2265">
        <f t="shared" si="947"/>
        <v>1.5449999999999998E-2</v>
      </c>
      <c r="BK2265" s="1">
        <v>39822</v>
      </c>
      <c r="BL2265">
        <v>3.48142</v>
      </c>
      <c r="BM2265">
        <f t="shared" si="953"/>
        <v>3.4814199999999997E-2</v>
      </c>
      <c r="BP2265" s="1">
        <v>42776</v>
      </c>
      <c r="BQ2265">
        <v>201.85169999999999</v>
      </c>
      <c r="BR2265">
        <f t="shared" si="948"/>
        <v>2.0185170000000001</v>
      </c>
      <c r="BT2265" s="1">
        <v>42790</v>
      </c>
      <c r="BU2265">
        <v>-0.32900000000000001</v>
      </c>
      <c r="BV2265">
        <f t="shared" si="949"/>
        <v>-3.29E-3</v>
      </c>
      <c r="BX2265" s="1">
        <v>42790</v>
      </c>
      <c r="BY2265">
        <v>-0.23799999999999999</v>
      </c>
      <c r="BZ2265">
        <f t="shared" si="950"/>
        <v>-2.3799999999999997E-3</v>
      </c>
      <c r="CB2265" s="1">
        <v>42852</v>
      </c>
      <c r="CC2265">
        <v>-0.25</v>
      </c>
      <c r="CD2265">
        <f t="shared" si="951"/>
        <v>-2.5000000000000001E-3</v>
      </c>
      <c r="CG2265" s="1"/>
    </row>
    <row r="2266" spans="1:85" x14ac:dyDescent="0.3">
      <c r="A2266" s="21">
        <f t="shared" si="952"/>
        <v>48983</v>
      </c>
      <c r="B2266" s="18">
        <f t="shared" si="936"/>
        <v>112.421875</v>
      </c>
      <c r="C2266">
        <f t="shared" si="954"/>
        <v>115</v>
      </c>
      <c r="D2266">
        <f t="shared" ca="1" si="939"/>
        <v>-8.2638888888888893</v>
      </c>
      <c r="E2266">
        <f ca="1">IF(currency="USD",'Future et co'!F2266,IF(currency="EUR",'Future et co'!G2266,FALSE))</f>
        <v>3.6070000000000005E-2</v>
      </c>
      <c r="F2266">
        <f t="shared" ca="1" si="940"/>
        <v>3.6070000000000005E-2</v>
      </c>
      <c r="G2266">
        <f t="shared" ca="1" si="941"/>
        <v>2.0569999999999998E-2</v>
      </c>
      <c r="L2266">
        <f t="shared" ca="1" si="942"/>
        <v>127.8</v>
      </c>
      <c r="M2266">
        <f t="shared" ca="1" si="937"/>
        <v>3.6070000000000005E-2</v>
      </c>
      <c r="R2266">
        <f t="shared" ca="1" si="943"/>
        <v>127.8</v>
      </c>
      <c r="S2266">
        <f t="shared" ca="1" si="938"/>
        <v>3.6070000000000005E-2</v>
      </c>
      <c r="U2266" s="1"/>
      <c r="W2266" t="str">
        <f t="shared" si="933"/>
        <v/>
      </c>
      <c r="Y2266" s="1"/>
      <c r="AA2266">
        <f t="shared" si="934"/>
        <v>0</v>
      </c>
      <c r="AC2266" s="1"/>
      <c r="AE2266">
        <f t="shared" si="935"/>
        <v>0</v>
      </c>
      <c r="AH2266" s="1"/>
      <c r="AI2266" s="17"/>
      <c r="AJ2266" s="25"/>
      <c r="AU2266" s="1">
        <v>42811</v>
      </c>
      <c r="AV2266">
        <v>0.89600000000000002</v>
      </c>
      <c r="AW2266">
        <f t="shared" si="944"/>
        <v>8.9600000000000009E-3</v>
      </c>
      <c r="AY2266" s="1">
        <v>42814</v>
      </c>
      <c r="AZ2266">
        <v>0.96199999999999997</v>
      </c>
      <c r="BA2266">
        <f t="shared" si="945"/>
        <v>9.6200000000000001E-3</v>
      </c>
      <c r="BC2266" s="1">
        <v>42851</v>
      </c>
      <c r="BD2266">
        <v>1.375</v>
      </c>
      <c r="BE2266">
        <f t="shared" si="946"/>
        <v>1.375E-2</v>
      </c>
      <c r="BG2266" s="1">
        <v>42851</v>
      </c>
      <c r="BH2266">
        <v>1.54</v>
      </c>
      <c r="BI2266">
        <f t="shared" si="947"/>
        <v>1.54E-2</v>
      </c>
      <c r="BK2266" s="1">
        <v>39825</v>
      </c>
      <c r="BL2266">
        <v>3.5607799999999998</v>
      </c>
      <c r="BM2266">
        <f t="shared" si="953"/>
        <v>3.5607799999999995E-2</v>
      </c>
      <c r="BP2266" s="1">
        <v>42775</v>
      </c>
      <c r="BQ2266">
        <v>202.2458</v>
      </c>
      <c r="BR2266">
        <f t="shared" si="948"/>
        <v>2.0224579999999999</v>
      </c>
      <c r="BT2266" s="1">
        <v>42789</v>
      </c>
      <c r="BU2266">
        <v>-0.32900000000000001</v>
      </c>
      <c r="BV2266">
        <f t="shared" si="949"/>
        <v>-3.29E-3</v>
      </c>
      <c r="BX2266" s="1">
        <v>42789</v>
      </c>
      <c r="BY2266">
        <v>-0.23799999999999999</v>
      </c>
      <c r="BZ2266">
        <f t="shared" si="950"/>
        <v>-2.3799999999999997E-3</v>
      </c>
      <c r="CB2266" s="1">
        <v>42851</v>
      </c>
      <c r="CC2266">
        <v>-0.24</v>
      </c>
      <c r="CD2266">
        <f t="shared" si="951"/>
        <v>-2.3999999999999998E-3</v>
      </c>
      <c r="CG2266" s="1"/>
    </row>
    <row r="2267" spans="1:85" x14ac:dyDescent="0.3">
      <c r="A2267" s="21">
        <f t="shared" si="952"/>
        <v>48984</v>
      </c>
      <c r="B2267" s="18">
        <f t="shared" si="936"/>
        <v>112.421875</v>
      </c>
      <c r="C2267">
        <f t="shared" si="954"/>
        <v>115</v>
      </c>
      <c r="D2267">
        <f t="shared" ca="1" si="939"/>
        <v>-8.2666666666666675</v>
      </c>
      <c r="E2267">
        <f ca="1">IF(currency="USD",'Future et co'!F2267,IF(currency="EUR",'Future et co'!G2267,FALSE))</f>
        <v>3.6070000000000005E-2</v>
      </c>
      <c r="F2267">
        <f t="shared" ca="1" si="940"/>
        <v>3.6070000000000005E-2</v>
      </c>
      <c r="G2267">
        <f t="shared" ca="1" si="941"/>
        <v>2.0569999999999998E-2</v>
      </c>
      <c r="L2267">
        <f t="shared" ca="1" si="942"/>
        <v>127.8</v>
      </c>
      <c r="M2267">
        <f t="shared" ca="1" si="937"/>
        <v>3.6070000000000005E-2</v>
      </c>
      <c r="R2267">
        <f t="shared" ca="1" si="943"/>
        <v>127.8</v>
      </c>
      <c r="S2267">
        <f t="shared" ca="1" si="938"/>
        <v>3.6070000000000005E-2</v>
      </c>
      <c r="U2267" s="1"/>
      <c r="W2267" t="str">
        <f t="shared" si="933"/>
        <v/>
      </c>
      <c r="Y2267" s="1"/>
      <c r="AA2267">
        <f t="shared" si="934"/>
        <v>0</v>
      </c>
      <c r="AC2267" s="1"/>
      <c r="AE2267">
        <f t="shared" si="935"/>
        <v>0</v>
      </c>
      <c r="AH2267" s="1"/>
      <c r="AI2267" s="17"/>
      <c r="AJ2267" s="25"/>
      <c r="AU2267" s="1">
        <v>42810</v>
      </c>
      <c r="AV2267">
        <v>0.89400000000000002</v>
      </c>
      <c r="AW2267">
        <f t="shared" si="944"/>
        <v>8.94E-3</v>
      </c>
      <c r="AY2267" s="1">
        <v>42811</v>
      </c>
      <c r="AZ2267">
        <v>0.96799999999999997</v>
      </c>
      <c r="BA2267">
        <f t="shared" si="945"/>
        <v>9.6799999999999994E-3</v>
      </c>
      <c r="BC2267" s="1">
        <v>42850</v>
      </c>
      <c r="BD2267">
        <v>1.38</v>
      </c>
      <c r="BE2267">
        <f t="shared" si="946"/>
        <v>1.38E-2</v>
      </c>
      <c r="BG2267" s="1">
        <v>42850</v>
      </c>
      <c r="BH2267">
        <v>1.5664</v>
      </c>
      <c r="BI2267">
        <f t="shared" si="947"/>
        <v>1.5664000000000001E-2</v>
      </c>
      <c r="BK2267" s="1">
        <v>39826</v>
      </c>
      <c r="BL2267">
        <v>3.5539999999999998</v>
      </c>
      <c r="BM2267">
        <f t="shared" si="953"/>
        <v>3.5539999999999995E-2</v>
      </c>
      <c r="BP2267" s="1">
        <v>42774</v>
      </c>
      <c r="BQ2267">
        <v>202.23349999999999</v>
      </c>
      <c r="BR2267">
        <f t="shared" si="948"/>
        <v>2.022335</v>
      </c>
      <c r="BT2267" s="1">
        <v>42788</v>
      </c>
      <c r="BU2267">
        <v>-0.33</v>
      </c>
      <c r="BV2267">
        <f t="shared" si="949"/>
        <v>-3.3E-3</v>
      </c>
      <c r="BX2267" s="1">
        <v>42788</v>
      </c>
      <c r="BY2267">
        <v>-0.23899999999999999</v>
      </c>
      <c r="BZ2267">
        <f t="shared" si="950"/>
        <v>-2.3899999999999998E-3</v>
      </c>
      <c r="CB2267" s="1">
        <v>42850</v>
      </c>
      <c r="CC2267">
        <v>-0.24</v>
      </c>
      <c r="CD2267">
        <f t="shared" si="951"/>
        <v>-2.3999999999999998E-3</v>
      </c>
      <c r="CG2267" s="1"/>
    </row>
    <row r="2268" spans="1:85" x14ac:dyDescent="0.3">
      <c r="A2268" s="21">
        <f t="shared" si="952"/>
        <v>48985</v>
      </c>
      <c r="B2268" s="18">
        <f t="shared" si="936"/>
        <v>112.421875</v>
      </c>
      <c r="C2268">
        <f t="shared" si="954"/>
        <v>115</v>
      </c>
      <c r="D2268">
        <f t="shared" ca="1" si="939"/>
        <v>-8.2694444444444439</v>
      </c>
      <c r="E2268">
        <f ca="1">IF(currency="USD",'Future et co'!F2268,IF(currency="EUR",'Future et co'!G2268,FALSE))</f>
        <v>3.6070000000000005E-2</v>
      </c>
      <c r="F2268">
        <f t="shared" ca="1" si="940"/>
        <v>3.6070000000000005E-2</v>
      </c>
      <c r="G2268">
        <f t="shared" ca="1" si="941"/>
        <v>2.0569999999999998E-2</v>
      </c>
      <c r="L2268">
        <f t="shared" ca="1" si="942"/>
        <v>127.8</v>
      </c>
      <c r="M2268">
        <f t="shared" ca="1" si="937"/>
        <v>3.6070000000000005E-2</v>
      </c>
      <c r="R2268">
        <f t="shared" ca="1" si="943"/>
        <v>127.8</v>
      </c>
      <c r="S2268">
        <f t="shared" ca="1" si="938"/>
        <v>3.6070000000000005E-2</v>
      </c>
      <c r="U2268" s="1"/>
      <c r="W2268" t="str">
        <f t="shared" si="933"/>
        <v/>
      </c>
      <c r="Y2268" s="1"/>
      <c r="AA2268">
        <f t="shared" si="934"/>
        <v>0</v>
      </c>
      <c r="AC2268" s="1"/>
      <c r="AE2268">
        <f t="shared" si="935"/>
        <v>0</v>
      </c>
      <c r="AH2268" s="1"/>
      <c r="AI2268" s="17"/>
      <c r="AJ2268" s="25"/>
      <c r="AU2268" s="1">
        <v>42809</v>
      </c>
      <c r="AV2268">
        <v>0.89600000000000002</v>
      </c>
      <c r="AW2268">
        <f t="shared" si="944"/>
        <v>8.9600000000000009E-3</v>
      </c>
      <c r="AY2268" s="1">
        <v>42810</v>
      </c>
      <c r="AZ2268">
        <v>0.96399999999999997</v>
      </c>
      <c r="BA2268">
        <f t="shared" si="945"/>
        <v>9.6399999999999993E-3</v>
      </c>
      <c r="BC2268" s="1">
        <v>42849</v>
      </c>
      <c r="BD2268">
        <v>1.3580000000000001</v>
      </c>
      <c r="BE2268">
        <f t="shared" si="946"/>
        <v>1.3580000000000002E-2</v>
      </c>
      <c r="BG2268" s="1">
        <v>42849</v>
      </c>
      <c r="BH2268">
        <v>1.5289999999999999</v>
      </c>
      <c r="BI2268">
        <f t="shared" si="947"/>
        <v>1.529E-2</v>
      </c>
      <c r="BK2268" s="1">
        <v>39827</v>
      </c>
      <c r="BL2268">
        <v>3.6773899999999999</v>
      </c>
      <c r="BM2268">
        <f t="shared" si="953"/>
        <v>3.6773899999999998E-2</v>
      </c>
      <c r="BP2268" s="1">
        <v>42773</v>
      </c>
      <c r="BQ2268">
        <v>201.19900000000001</v>
      </c>
      <c r="BR2268">
        <f t="shared" si="948"/>
        <v>2.0119899999999999</v>
      </c>
      <c r="BT2268" s="1">
        <v>42787</v>
      </c>
      <c r="BU2268">
        <v>-0.32900000000000001</v>
      </c>
      <c r="BV2268">
        <f t="shared" si="949"/>
        <v>-3.29E-3</v>
      </c>
      <c r="BX2268" s="1">
        <v>42787</v>
      </c>
      <c r="BY2268">
        <v>-0.23799999999999999</v>
      </c>
      <c r="BZ2268">
        <f t="shared" si="950"/>
        <v>-2.3799999999999997E-3</v>
      </c>
      <c r="CB2268" s="1">
        <v>42849</v>
      </c>
      <c r="CC2268">
        <v>-0.24</v>
      </c>
      <c r="CD2268">
        <f t="shared" si="951"/>
        <v>-2.3999999999999998E-3</v>
      </c>
      <c r="CG2268" s="1"/>
    </row>
    <row r="2269" spans="1:85" x14ac:dyDescent="0.3">
      <c r="A2269" s="21">
        <f t="shared" si="952"/>
        <v>48988</v>
      </c>
      <c r="B2269" s="18">
        <f t="shared" si="936"/>
        <v>112.421875</v>
      </c>
      <c r="C2269">
        <f t="shared" si="954"/>
        <v>115</v>
      </c>
      <c r="D2269">
        <f t="shared" ca="1" si="939"/>
        <v>-8.2777777777777786</v>
      </c>
      <c r="E2269">
        <f ca="1">IF(currency="USD",'Future et co'!F2269,IF(currency="EUR",'Future et co'!G2269,FALSE))</f>
        <v>3.6070000000000005E-2</v>
      </c>
      <c r="F2269">
        <f t="shared" ca="1" si="940"/>
        <v>3.6070000000000005E-2</v>
      </c>
      <c r="G2269">
        <f t="shared" ca="1" si="941"/>
        <v>2.0569999999999998E-2</v>
      </c>
      <c r="L2269">
        <f t="shared" ca="1" si="942"/>
        <v>127.8</v>
      </c>
      <c r="M2269">
        <f t="shared" ca="1" si="937"/>
        <v>3.6070000000000005E-2</v>
      </c>
      <c r="R2269">
        <f t="shared" ca="1" si="943"/>
        <v>127.8</v>
      </c>
      <c r="S2269">
        <f t="shared" ca="1" si="938"/>
        <v>3.6070000000000005E-2</v>
      </c>
      <c r="U2269" s="1"/>
      <c r="W2269" t="str">
        <f t="shared" si="933"/>
        <v/>
      </c>
      <c r="Y2269" s="1"/>
      <c r="AA2269">
        <f t="shared" si="934"/>
        <v>0</v>
      </c>
      <c r="AC2269" s="1"/>
      <c r="AE2269">
        <f t="shared" si="935"/>
        <v>0</v>
      </c>
      <c r="AH2269" s="1"/>
      <c r="AI2269" s="17"/>
      <c r="AJ2269" s="25"/>
      <c r="AU2269" s="1">
        <v>42808</v>
      </c>
      <c r="AV2269">
        <v>0.88400000000000001</v>
      </c>
      <c r="AW2269">
        <f t="shared" si="944"/>
        <v>8.8400000000000006E-3</v>
      </c>
      <c r="AY2269" s="1">
        <v>42809</v>
      </c>
      <c r="AZ2269">
        <v>0.95199999999999996</v>
      </c>
      <c r="BA2269">
        <f t="shared" si="945"/>
        <v>9.5199999999999989E-3</v>
      </c>
      <c r="BC2269" s="1">
        <v>42846</v>
      </c>
      <c r="BD2269">
        <v>1.323</v>
      </c>
      <c r="BE2269">
        <f t="shared" si="946"/>
        <v>1.3229999999999999E-2</v>
      </c>
      <c r="BG2269" s="1">
        <v>42846</v>
      </c>
      <c r="BH2269">
        <v>1.5109999999999999</v>
      </c>
      <c r="BI2269">
        <f t="shared" si="947"/>
        <v>1.5109999999999998E-2</v>
      </c>
      <c r="BK2269" s="1">
        <v>39828</v>
      </c>
      <c r="BL2269">
        <v>3.6745999999999999</v>
      </c>
      <c r="BM2269">
        <f t="shared" si="953"/>
        <v>3.6746000000000001E-2</v>
      </c>
      <c r="BP2269" s="1">
        <v>42772</v>
      </c>
      <c r="BQ2269">
        <v>200.96510000000001</v>
      </c>
      <c r="BR2269">
        <f t="shared" si="948"/>
        <v>2.0096509999999999</v>
      </c>
      <c r="BT2269" s="1">
        <v>42786</v>
      </c>
      <c r="BU2269">
        <v>-0.32900000000000001</v>
      </c>
      <c r="BV2269">
        <f t="shared" si="949"/>
        <v>-3.29E-3</v>
      </c>
      <c r="BX2269" s="1">
        <v>42786</v>
      </c>
      <c r="BY2269">
        <v>-0.23799999999999999</v>
      </c>
      <c r="BZ2269">
        <f t="shared" si="950"/>
        <v>-2.3799999999999997E-3</v>
      </c>
      <c r="CB2269" s="1">
        <v>42846</v>
      </c>
      <c r="CC2269">
        <v>-0.23</v>
      </c>
      <c r="CD2269">
        <f t="shared" si="951"/>
        <v>-2.3E-3</v>
      </c>
      <c r="CG2269" s="1"/>
    </row>
    <row r="2270" spans="1:85" x14ac:dyDescent="0.3">
      <c r="A2270" s="21">
        <f t="shared" si="952"/>
        <v>48989</v>
      </c>
      <c r="B2270" s="18">
        <f t="shared" si="936"/>
        <v>112.421875</v>
      </c>
      <c r="C2270">
        <f t="shared" si="954"/>
        <v>115</v>
      </c>
      <c r="D2270">
        <f t="shared" ca="1" si="939"/>
        <v>-8.280555555555555</v>
      </c>
      <c r="E2270">
        <f ca="1">IF(currency="USD",'Future et co'!F2270,IF(currency="EUR",'Future et co'!G2270,FALSE))</f>
        <v>3.6070000000000005E-2</v>
      </c>
      <c r="F2270">
        <f t="shared" ca="1" si="940"/>
        <v>3.6070000000000005E-2</v>
      </c>
      <c r="G2270">
        <f t="shared" ca="1" si="941"/>
        <v>2.0569999999999998E-2</v>
      </c>
      <c r="L2270">
        <f t="shared" ca="1" si="942"/>
        <v>127.8</v>
      </c>
      <c r="M2270">
        <f t="shared" ca="1" si="937"/>
        <v>3.6070000000000005E-2</v>
      </c>
      <c r="R2270">
        <f t="shared" ca="1" si="943"/>
        <v>127.8</v>
      </c>
      <c r="S2270">
        <f t="shared" ca="1" si="938"/>
        <v>3.6070000000000005E-2</v>
      </c>
      <c r="U2270" s="1"/>
      <c r="W2270" t="str">
        <f t="shared" si="933"/>
        <v/>
      </c>
      <c r="Y2270" s="1"/>
      <c r="AA2270">
        <f t="shared" si="934"/>
        <v>0</v>
      </c>
      <c r="AC2270" s="1"/>
      <c r="AE2270">
        <f t="shared" si="935"/>
        <v>0</v>
      </c>
      <c r="AH2270" s="1"/>
      <c r="AI2270" s="17"/>
      <c r="AJ2270" s="25"/>
      <c r="AU2270" s="1">
        <v>42807</v>
      </c>
      <c r="AV2270">
        <v>0.88700000000000001</v>
      </c>
      <c r="AW2270">
        <f t="shared" si="944"/>
        <v>8.8699999999999994E-3</v>
      </c>
      <c r="AY2270" s="1">
        <v>42808</v>
      </c>
      <c r="AZ2270">
        <v>0.96299999999999997</v>
      </c>
      <c r="BA2270">
        <f t="shared" si="945"/>
        <v>9.6299999999999997E-3</v>
      </c>
      <c r="BC2270" s="1">
        <v>42845</v>
      </c>
      <c r="BD2270">
        <v>1.3320000000000001</v>
      </c>
      <c r="BE2270">
        <f t="shared" si="946"/>
        <v>1.332E-2</v>
      </c>
      <c r="BG2270" s="1">
        <v>42845</v>
      </c>
      <c r="BH2270">
        <v>1.4996</v>
      </c>
      <c r="BI2270">
        <f t="shared" si="947"/>
        <v>1.4996000000000001E-2</v>
      </c>
      <c r="BK2270" s="1">
        <v>39829</v>
      </c>
      <c r="BL2270">
        <v>3.6455600000000001</v>
      </c>
      <c r="BM2270">
        <f t="shared" si="953"/>
        <v>3.6455600000000005E-2</v>
      </c>
      <c r="BP2270" s="1">
        <v>42769</v>
      </c>
      <c r="BQ2270">
        <v>200.10300000000001</v>
      </c>
      <c r="BR2270">
        <f t="shared" si="948"/>
        <v>2.0010300000000001</v>
      </c>
      <c r="BT2270" s="1">
        <v>42783</v>
      </c>
      <c r="BU2270">
        <v>-0.32900000000000001</v>
      </c>
      <c r="BV2270">
        <f t="shared" si="949"/>
        <v>-3.29E-3</v>
      </c>
      <c r="BX2270" s="1">
        <v>42783</v>
      </c>
      <c r="BY2270">
        <v>-0.23899999999999999</v>
      </c>
      <c r="BZ2270">
        <f t="shared" si="950"/>
        <v>-2.3899999999999998E-3</v>
      </c>
      <c r="CB2270" s="1">
        <v>42845</v>
      </c>
      <c r="CC2270">
        <v>-0.24</v>
      </c>
      <c r="CD2270">
        <f t="shared" si="951"/>
        <v>-2.3999999999999998E-3</v>
      </c>
      <c r="CG2270" s="1"/>
    </row>
    <row r="2271" spans="1:85" x14ac:dyDescent="0.3">
      <c r="A2271" s="21">
        <f t="shared" si="952"/>
        <v>48990</v>
      </c>
      <c r="B2271" s="18">
        <f t="shared" si="936"/>
        <v>112.421875</v>
      </c>
      <c r="C2271">
        <f t="shared" si="954"/>
        <v>115</v>
      </c>
      <c r="D2271">
        <f t="shared" ca="1" si="939"/>
        <v>-8.2833333333333332</v>
      </c>
      <c r="E2271">
        <f ca="1">IF(currency="USD",'Future et co'!F2271,IF(currency="EUR",'Future et co'!G2271,FALSE))</f>
        <v>3.6070000000000005E-2</v>
      </c>
      <c r="F2271">
        <f t="shared" ca="1" si="940"/>
        <v>3.6070000000000005E-2</v>
      </c>
      <c r="G2271">
        <f t="shared" ca="1" si="941"/>
        <v>2.0569999999999998E-2</v>
      </c>
      <c r="L2271">
        <f t="shared" ca="1" si="942"/>
        <v>127.8</v>
      </c>
      <c r="M2271">
        <f t="shared" ca="1" si="937"/>
        <v>3.6070000000000005E-2</v>
      </c>
      <c r="R2271">
        <f t="shared" ca="1" si="943"/>
        <v>127.8</v>
      </c>
      <c r="S2271">
        <f t="shared" ca="1" si="938"/>
        <v>3.6070000000000005E-2</v>
      </c>
      <c r="U2271" s="1"/>
      <c r="W2271" t="str">
        <f t="shared" si="933"/>
        <v/>
      </c>
      <c r="Y2271" s="1"/>
      <c r="AA2271">
        <f t="shared" si="934"/>
        <v>0</v>
      </c>
      <c r="AC2271" s="1"/>
      <c r="AE2271">
        <f t="shared" si="935"/>
        <v>0</v>
      </c>
      <c r="AH2271" s="1"/>
      <c r="AI2271" s="17"/>
      <c r="AJ2271" s="25"/>
      <c r="AU2271" s="1">
        <v>42804</v>
      </c>
      <c r="AV2271">
        <v>0.88</v>
      </c>
      <c r="AW2271">
        <f t="shared" si="944"/>
        <v>8.8000000000000005E-3</v>
      </c>
      <c r="AY2271" s="1">
        <v>42807</v>
      </c>
      <c r="AZ2271">
        <v>0.96899999999999997</v>
      </c>
      <c r="BA2271">
        <f t="shared" si="945"/>
        <v>9.689999999999999E-3</v>
      </c>
      <c r="BC2271" s="1">
        <v>42844</v>
      </c>
      <c r="BD2271">
        <v>1.306</v>
      </c>
      <c r="BE2271">
        <f t="shared" si="946"/>
        <v>1.306E-2</v>
      </c>
      <c r="BG2271" s="1">
        <v>42844</v>
      </c>
      <c r="BH2271">
        <v>1.48</v>
      </c>
      <c r="BI2271">
        <f t="shared" si="947"/>
        <v>1.4800000000000001E-2</v>
      </c>
      <c r="BK2271" s="1">
        <v>39832</v>
      </c>
      <c r="BL2271">
        <v>3.6458900000000001</v>
      </c>
      <c r="BM2271">
        <f t="shared" si="953"/>
        <v>3.6458900000000002E-2</v>
      </c>
      <c r="BP2271" s="1">
        <v>42768</v>
      </c>
      <c r="BQ2271">
        <v>199.95529999999999</v>
      </c>
      <c r="BR2271">
        <f t="shared" si="948"/>
        <v>1.9995529999999999</v>
      </c>
      <c r="BT2271" s="1">
        <v>42782</v>
      </c>
      <c r="BU2271">
        <v>-0.32800000000000001</v>
      </c>
      <c r="BV2271">
        <f t="shared" si="949"/>
        <v>-3.2799999999999999E-3</v>
      </c>
      <c r="BX2271" s="1">
        <v>42782</v>
      </c>
      <c r="BY2271">
        <v>-0.23899999999999999</v>
      </c>
      <c r="BZ2271">
        <f t="shared" si="950"/>
        <v>-2.3899999999999998E-3</v>
      </c>
      <c r="CB2271" s="1">
        <v>42844</v>
      </c>
      <c r="CC2271">
        <v>-0.25</v>
      </c>
      <c r="CD2271">
        <f t="shared" si="951"/>
        <v>-2.5000000000000001E-3</v>
      </c>
      <c r="CG2271" s="1"/>
    </row>
    <row r="2272" spans="1:85" x14ac:dyDescent="0.3">
      <c r="A2272" s="21">
        <f t="shared" si="952"/>
        <v>48991</v>
      </c>
      <c r="B2272" s="18">
        <f t="shared" si="936"/>
        <v>112.421875</v>
      </c>
      <c r="C2272">
        <f t="shared" si="954"/>
        <v>115</v>
      </c>
      <c r="D2272">
        <f t="shared" ca="1" si="939"/>
        <v>-8.2861111111111114</v>
      </c>
      <c r="E2272">
        <f ca="1">IF(currency="USD",'Future et co'!F2272,IF(currency="EUR",'Future et co'!G2272,FALSE))</f>
        <v>3.6070000000000005E-2</v>
      </c>
      <c r="F2272">
        <f t="shared" ca="1" si="940"/>
        <v>3.6070000000000005E-2</v>
      </c>
      <c r="G2272">
        <f t="shared" ca="1" si="941"/>
        <v>2.0569999999999998E-2</v>
      </c>
      <c r="L2272">
        <f t="shared" ca="1" si="942"/>
        <v>127.8</v>
      </c>
      <c r="M2272">
        <f t="shared" ca="1" si="937"/>
        <v>3.6070000000000005E-2</v>
      </c>
      <c r="R2272">
        <f t="shared" ca="1" si="943"/>
        <v>127.8</v>
      </c>
      <c r="S2272">
        <f t="shared" ca="1" si="938"/>
        <v>3.6070000000000005E-2</v>
      </c>
      <c r="U2272" s="1"/>
      <c r="W2272" t="str">
        <f t="shared" si="933"/>
        <v/>
      </c>
      <c r="Y2272" s="1"/>
      <c r="AA2272">
        <f t="shared" si="934"/>
        <v>0</v>
      </c>
      <c r="AC2272" s="1"/>
      <c r="AE2272">
        <f t="shared" si="935"/>
        <v>0</v>
      </c>
      <c r="AH2272" s="1"/>
      <c r="AI2272" s="17"/>
      <c r="AJ2272" s="25"/>
      <c r="AU2272" s="1">
        <v>42803</v>
      </c>
      <c r="AV2272">
        <v>0.86899999999999999</v>
      </c>
      <c r="AW2272">
        <f t="shared" si="944"/>
        <v>8.6899999999999998E-3</v>
      </c>
      <c r="AY2272" s="1">
        <v>42804</v>
      </c>
      <c r="AZ2272">
        <v>0.95499999999999996</v>
      </c>
      <c r="BA2272">
        <f t="shared" si="945"/>
        <v>9.5499999999999995E-3</v>
      </c>
      <c r="BC2272" s="1">
        <v>42843</v>
      </c>
      <c r="BD2272">
        <v>1.304</v>
      </c>
      <c r="BE2272">
        <f t="shared" si="946"/>
        <v>1.3040000000000001E-2</v>
      </c>
      <c r="BG2272" s="1">
        <v>42843</v>
      </c>
      <c r="BH2272">
        <v>1.4517</v>
      </c>
      <c r="BI2272">
        <f t="shared" si="947"/>
        <v>1.4517E-2</v>
      </c>
      <c r="BK2272" s="1">
        <v>39833</v>
      </c>
      <c r="BL2272">
        <v>3.6946300000000001</v>
      </c>
      <c r="BM2272">
        <f t="shared" si="953"/>
        <v>3.6946300000000001E-2</v>
      </c>
      <c r="BP2272" s="1">
        <v>42767</v>
      </c>
      <c r="BQ2272">
        <v>199.01929999999999</v>
      </c>
      <c r="BR2272">
        <f t="shared" si="948"/>
        <v>1.9901929999999999</v>
      </c>
      <c r="BT2272" s="1">
        <v>42781</v>
      </c>
      <c r="BU2272">
        <v>-0.32800000000000001</v>
      </c>
      <c r="BV2272">
        <f t="shared" si="949"/>
        <v>-3.2799999999999999E-3</v>
      </c>
      <c r="BX2272" s="1">
        <v>42781</v>
      </c>
      <c r="BY2272">
        <v>-0.24099999999999999</v>
      </c>
      <c r="BZ2272">
        <f t="shared" si="950"/>
        <v>-2.4099999999999998E-3</v>
      </c>
      <c r="CB2272" s="1">
        <v>42843</v>
      </c>
      <c r="CC2272">
        <v>-0.25</v>
      </c>
      <c r="CD2272">
        <f t="shared" si="951"/>
        <v>-2.5000000000000001E-3</v>
      </c>
      <c r="CG2272" s="1"/>
    </row>
    <row r="2273" spans="1:85" x14ac:dyDescent="0.3">
      <c r="A2273" s="21">
        <f t="shared" si="952"/>
        <v>48992</v>
      </c>
      <c r="B2273" s="18">
        <f t="shared" si="936"/>
        <v>112.421875</v>
      </c>
      <c r="C2273">
        <f t="shared" si="954"/>
        <v>115</v>
      </c>
      <c r="D2273">
        <f t="shared" ca="1" si="939"/>
        <v>-8.2888888888888896</v>
      </c>
      <c r="E2273">
        <f ca="1">IF(currency="USD",'Future et co'!F2273,IF(currency="EUR",'Future et co'!G2273,FALSE))</f>
        <v>3.6070000000000005E-2</v>
      </c>
      <c r="F2273">
        <f t="shared" ca="1" si="940"/>
        <v>3.6070000000000005E-2</v>
      </c>
      <c r="G2273">
        <f t="shared" ca="1" si="941"/>
        <v>2.0569999999999998E-2</v>
      </c>
      <c r="L2273">
        <f t="shared" ca="1" si="942"/>
        <v>127.8</v>
      </c>
      <c r="M2273">
        <f t="shared" ca="1" si="937"/>
        <v>3.6070000000000005E-2</v>
      </c>
      <c r="R2273">
        <f t="shared" ca="1" si="943"/>
        <v>127.8</v>
      </c>
      <c r="S2273">
        <f t="shared" ca="1" si="938"/>
        <v>3.6070000000000005E-2</v>
      </c>
      <c r="U2273" s="1"/>
      <c r="W2273" t="str">
        <f t="shared" ref="W2273:W2336" si="955">IF(U2273="","",V2273/100)</f>
        <v/>
      </c>
      <c r="Y2273" s="1"/>
      <c r="AA2273">
        <f t="shared" ref="AA2273:AA2336" si="956">Z2273/100</f>
        <v>0</v>
      </c>
      <c r="AC2273" s="1"/>
      <c r="AE2273">
        <f t="shared" ref="AE2273:AE2336" si="957">AD2273/100</f>
        <v>0</v>
      </c>
      <c r="AH2273" s="1"/>
      <c r="AI2273" s="17"/>
      <c r="AJ2273" s="25"/>
      <c r="AU2273" s="1">
        <v>42802</v>
      </c>
      <c r="AV2273">
        <v>0.85599999999999998</v>
      </c>
      <c r="AW2273">
        <f t="shared" si="944"/>
        <v>8.5599999999999999E-3</v>
      </c>
      <c r="AY2273" s="1">
        <v>42803</v>
      </c>
      <c r="AZ2273">
        <v>0.95</v>
      </c>
      <c r="BA2273">
        <f t="shared" si="945"/>
        <v>9.4999999999999998E-3</v>
      </c>
      <c r="BC2273" s="1">
        <v>42842</v>
      </c>
      <c r="BD2273">
        <v>1.329</v>
      </c>
      <c r="BE2273">
        <f t="shared" si="946"/>
        <v>1.329E-2</v>
      </c>
      <c r="BG2273" s="1">
        <v>42842</v>
      </c>
      <c r="BH2273">
        <v>1.5027999999999999</v>
      </c>
      <c r="BI2273">
        <f t="shared" si="947"/>
        <v>1.5028E-2</v>
      </c>
      <c r="BK2273" s="1">
        <v>39834</v>
      </c>
      <c r="BL2273">
        <v>3.54453</v>
      </c>
      <c r="BM2273">
        <f t="shared" si="953"/>
        <v>3.5445299999999999E-2</v>
      </c>
      <c r="BP2273" s="1">
        <v>42766</v>
      </c>
      <c r="BQ2273">
        <v>199.65969999999999</v>
      </c>
      <c r="BR2273">
        <f t="shared" si="948"/>
        <v>1.996597</v>
      </c>
      <c r="BT2273" s="1">
        <v>42780</v>
      </c>
      <c r="BU2273">
        <v>-0.32800000000000001</v>
      </c>
      <c r="BV2273">
        <f t="shared" si="949"/>
        <v>-3.2799999999999999E-3</v>
      </c>
      <c r="BX2273" s="1">
        <v>42780</v>
      </c>
      <c r="BY2273">
        <v>-0.24099999999999999</v>
      </c>
      <c r="BZ2273">
        <f t="shared" si="950"/>
        <v>-2.4099999999999998E-3</v>
      </c>
      <c r="CB2273" s="1">
        <v>42842</v>
      </c>
      <c r="CC2273">
        <v>-0.23749999999999999</v>
      </c>
      <c r="CD2273">
        <f t="shared" si="951"/>
        <v>-2.3749999999999999E-3</v>
      </c>
      <c r="CG2273" s="1"/>
    </row>
    <row r="2274" spans="1:85" x14ac:dyDescent="0.3">
      <c r="A2274" s="21">
        <f t="shared" si="952"/>
        <v>48995</v>
      </c>
      <c r="B2274" s="18">
        <f t="shared" si="936"/>
        <v>112.421875</v>
      </c>
      <c r="C2274">
        <f t="shared" si="954"/>
        <v>115</v>
      </c>
      <c r="D2274">
        <f t="shared" ca="1" si="939"/>
        <v>-8.2972222222222225</v>
      </c>
      <c r="E2274">
        <f ca="1">IF(currency="USD",'Future et co'!F2274,IF(currency="EUR",'Future et co'!G2274,FALSE))</f>
        <v>3.6070000000000005E-2</v>
      </c>
      <c r="F2274">
        <f t="shared" ca="1" si="940"/>
        <v>3.6070000000000005E-2</v>
      </c>
      <c r="G2274">
        <f t="shared" ca="1" si="941"/>
        <v>2.0569999999999998E-2</v>
      </c>
      <c r="L2274">
        <f t="shared" ca="1" si="942"/>
        <v>127.8</v>
      </c>
      <c r="M2274">
        <f t="shared" ca="1" si="937"/>
        <v>3.6070000000000005E-2</v>
      </c>
      <c r="R2274">
        <f t="shared" ca="1" si="943"/>
        <v>127.8</v>
      </c>
      <c r="S2274">
        <f t="shared" ca="1" si="938"/>
        <v>3.6070000000000005E-2</v>
      </c>
      <c r="U2274" s="1"/>
      <c r="W2274" t="str">
        <f t="shared" si="955"/>
        <v/>
      </c>
      <c r="Y2274" s="1"/>
      <c r="AA2274">
        <f t="shared" si="956"/>
        <v>0</v>
      </c>
      <c r="AC2274" s="1"/>
      <c r="AE2274">
        <f t="shared" si="957"/>
        <v>0</v>
      </c>
      <c r="AH2274" s="1"/>
      <c r="AI2274" s="17"/>
      <c r="AJ2274" s="25"/>
      <c r="AU2274" s="1">
        <v>42801</v>
      </c>
      <c r="AV2274">
        <v>0.85399999999999998</v>
      </c>
      <c r="AW2274">
        <f t="shared" si="944"/>
        <v>8.539999999999999E-3</v>
      </c>
      <c r="AY2274" s="1">
        <v>42802</v>
      </c>
      <c r="AZ2274">
        <v>0.93100000000000005</v>
      </c>
      <c r="BA2274">
        <f t="shared" si="945"/>
        <v>9.3100000000000006E-3</v>
      </c>
      <c r="BC2274" s="1">
        <v>42839</v>
      </c>
      <c r="BD2274">
        <v>1.3331</v>
      </c>
      <c r="BE2274">
        <f t="shared" si="946"/>
        <v>1.3330999999999999E-2</v>
      </c>
      <c r="BG2274" s="1">
        <v>42839</v>
      </c>
      <c r="BH2274">
        <v>1.5055000000000001</v>
      </c>
      <c r="BI2274">
        <f t="shared" si="947"/>
        <v>1.5055000000000001E-2</v>
      </c>
      <c r="BK2274" s="1">
        <v>39835</v>
      </c>
      <c r="BL2274">
        <v>3.60005</v>
      </c>
      <c r="BM2274">
        <f t="shared" si="953"/>
        <v>3.6000499999999998E-2</v>
      </c>
      <c r="BP2274" s="1">
        <v>42765</v>
      </c>
      <c r="BQ2274">
        <v>199.58580000000001</v>
      </c>
      <c r="BR2274">
        <f t="shared" si="948"/>
        <v>1.9958580000000001</v>
      </c>
      <c r="BT2274" s="1">
        <v>42779</v>
      </c>
      <c r="BU2274">
        <v>-0.32900000000000001</v>
      </c>
      <c r="BV2274">
        <f t="shared" si="949"/>
        <v>-3.29E-3</v>
      </c>
      <c r="BX2274" s="1">
        <v>42779</v>
      </c>
      <c r="BY2274">
        <v>-0.24</v>
      </c>
      <c r="BZ2274">
        <f t="shared" si="950"/>
        <v>-2.3999999999999998E-3</v>
      </c>
      <c r="CB2274" s="1">
        <v>42839</v>
      </c>
      <c r="CC2274">
        <v>-0.24</v>
      </c>
      <c r="CD2274">
        <f t="shared" si="951"/>
        <v>-2.3999999999999998E-3</v>
      </c>
      <c r="CG2274" s="1"/>
    </row>
    <row r="2275" spans="1:85" x14ac:dyDescent="0.3">
      <c r="A2275" s="21">
        <f t="shared" si="952"/>
        <v>48996</v>
      </c>
      <c r="B2275" s="18">
        <f t="shared" si="936"/>
        <v>112.421875</v>
      </c>
      <c r="C2275">
        <f t="shared" si="954"/>
        <v>115</v>
      </c>
      <c r="D2275">
        <f t="shared" ca="1" si="939"/>
        <v>-8.3000000000000007</v>
      </c>
      <c r="E2275">
        <f ca="1">IF(currency="USD",'Future et co'!F2275,IF(currency="EUR",'Future et co'!G2275,FALSE))</f>
        <v>3.6070000000000005E-2</v>
      </c>
      <c r="F2275">
        <f t="shared" ca="1" si="940"/>
        <v>3.6070000000000005E-2</v>
      </c>
      <c r="G2275">
        <f t="shared" ca="1" si="941"/>
        <v>2.0569999999999998E-2</v>
      </c>
      <c r="L2275">
        <f t="shared" ca="1" si="942"/>
        <v>127.8</v>
      </c>
      <c r="M2275">
        <f t="shared" ca="1" si="937"/>
        <v>3.6070000000000005E-2</v>
      </c>
      <c r="R2275">
        <f t="shared" ca="1" si="943"/>
        <v>127.8</v>
      </c>
      <c r="S2275">
        <f t="shared" ca="1" si="938"/>
        <v>3.6070000000000005E-2</v>
      </c>
      <c r="U2275" s="1"/>
      <c r="W2275" t="str">
        <f t="shared" si="955"/>
        <v/>
      </c>
      <c r="Y2275" s="1"/>
      <c r="AA2275">
        <f t="shared" si="956"/>
        <v>0</v>
      </c>
      <c r="AC2275" s="1"/>
      <c r="AE2275">
        <f t="shared" si="957"/>
        <v>0</v>
      </c>
      <c r="AH2275" s="1"/>
      <c r="AI2275" s="17"/>
      <c r="AJ2275" s="25"/>
      <c r="AU2275" s="1">
        <v>42800</v>
      </c>
      <c r="AV2275">
        <v>0.84299999999999997</v>
      </c>
      <c r="AW2275">
        <f t="shared" si="944"/>
        <v>8.43E-3</v>
      </c>
      <c r="AY2275" s="1">
        <v>42801</v>
      </c>
      <c r="AZ2275">
        <v>0.92</v>
      </c>
      <c r="BA2275">
        <f t="shared" si="945"/>
        <v>9.1999999999999998E-3</v>
      </c>
      <c r="BC2275" s="1">
        <v>42838</v>
      </c>
      <c r="BD2275">
        <v>1.345</v>
      </c>
      <c r="BE2275">
        <f t="shared" si="946"/>
        <v>1.345E-2</v>
      </c>
      <c r="BG2275" s="1">
        <v>42838</v>
      </c>
      <c r="BH2275">
        <v>1.5055000000000001</v>
      </c>
      <c r="BI2275">
        <f t="shared" si="947"/>
        <v>1.5055000000000001E-2</v>
      </c>
      <c r="BK2275" s="1">
        <v>39836</v>
      </c>
      <c r="BL2275">
        <v>3.58501</v>
      </c>
      <c r="BM2275">
        <f t="shared" si="953"/>
        <v>3.5850100000000003E-2</v>
      </c>
      <c r="BP2275" s="1">
        <v>42762</v>
      </c>
      <c r="BQ2275">
        <v>199.31489999999999</v>
      </c>
      <c r="BR2275">
        <f t="shared" si="948"/>
        <v>1.9931489999999998</v>
      </c>
      <c r="BT2275" s="1">
        <v>42776</v>
      </c>
      <c r="BU2275">
        <v>-0.32900000000000001</v>
      </c>
      <c r="BV2275">
        <f t="shared" si="949"/>
        <v>-3.29E-3</v>
      </c>
      <c r="BX2275" s="1">
        <v>42776</v>
      </c>
      <c r="BY2275">
        <v>-0.24</v>
      </c>
      <c r="BZ2275">
        <f t="shared" si="950"/>
        <v>-2.3999999999999998E-3</v>
      </c>
      <c r="CB2275" s="1">
        <v>42838</v>
      </c>
      <c r="CC2275">
        <v>-0.24</v>
      </c>
      <c r="CD2275">
        <f t="shared" si="951"/>
        <v>-2.3999999999999998E-3</v>
      </c>
      <c r="CG2275" s="1"/>
    </row>
    <row r="2276" spans="1:85" x14ac:dyDescent="0.3">
      <c r="A2276" s="21">
        <f t="shared" si="952"/>
        <v>48997</v>
      </c>
      <c r="B2276" s="18">
        <f t="shared" si="936"/>
        <v>112.421875</v>
      </c>
      <c r="C2276">
        <f t="shared" si="954"/>
        <v>115</v>
      </c>
      <c r="D2276">
        <f t="shared" ca="1" si="939"/>
        <v>-8.3027777777777771</v>
      </c>
      <c r="E2276">
        <f ca="1">IF(currency="USD",'Future et co'!F2276,IF(currency="EUR",'Future et co'!G2276,FALSE))</f>
        <v>3.6070000000000005E-2</v>
      </c>
      <c r="F2276">
        <f t="shared" ca="1" si="940"/>
        <v>3.6070000000000005E-2</v>
      </c>
      <c r="G2276">
        <f t="shared" ca="1" si="941"/>
        <v>2.0569999999999998E-2</v>
      </c>
      <c r="L2276">
        <f t="shared" ca="1" si="942"/>
        <v>127.8</v>
      </c>
      <c r="M2276">
        <f t="shared" ca="1" si="937"/>
        <v>3.6070000000000005E-2</v>
      </c>
      <c r="R2276">
        <f t="shared" ca="1" si="943"/>
        <v>127.8</v>
      </c>
      <c r="S2276">
        <f t="shared" ca="1" si="938"/>
        <v>3.6070000000000005E-2</v>
      </c>
      <c r="U2276" s="1"/>
      <c r="W2276" t="str">
        <f t="shared" si="955"/>
        <v/>
      </c>
      <c r="Y2276" s="1"/>
      <c r="AA2276">
        <f t="shared" si="956"/>
        <v>0</v>
      </c>
      <c r="AC2276" s="1"/>
      <c r="AE2276">
        <f t="shared" si="957"/>
        <v>0</v>
      </c>
      <c r="AH2276" s="1"/>
      <c r="AI2276" s="17"/>
      <c r="AJ2276" s="25"/>
      <c r="AU2276" s="1">
        <v>42797</v>
      </c>
      <c r="AV2276">
        <v>0.84099999999999997</v>
      </c>
      <c r="AW2276">
        <f t="shared" si="944"/>
        <v>8.4099999999999991E-3</v>
      </c>
      <c r="AY2276" s="1">
        <v>42800</v>
      </c>
      <c r="AZ2276">
        <v>0.92</v>
      </c>
      <c r="BA2276">
        <f t="shared" si="945"/>
        <v>9.1999999999999998E-3</v>
      </c>
      <c r="BC2276" s="1">
        <v>42837</v>
      </c>
      <c r="BD2276">
        <v>1.3340000000000001</v>
      </c>
      <c r="BE2276">
        <f t="shared" si="946"/>
        <v>1.3340000000000001E-2</v>
      </c>
      <c r="BG2276" s="1">
        <v>42837</v>
      </c>
      <c r="BH2276">
        <v>1.5049999999999999</v>
      </c>
      <c r="BI2276">
        <f t="shared" si="947"/>
        <v>1.5049999999999999E-2</v>
      </c>
      <c r="BK2276" s="1">
        <v>39839</v>
      </c>
      <c r="BL2276">
        <v>3.5644399999999998</v>
      </c>
      <c r="BM2276">
        <f t="shared" si="953"/>
        <v>3.56444E-2</v>
      </c>
      <c r="BP2276" s="1">
        <v>42761</v>
      </c>
      <c r="BQ2276">
        <v>198.79769999999999</v>
      </c>
      <c r="BR2276">
        <f t="shared" si="948"/>
        <v>1.9879769999999999</v>
      </c>
      <c r="BT2276" s="1">
        <v>42775</v>
      </c>
      <c r="BU2276">
        <v>-0.32800000000000001</v>
      </c>
      <c r="BV2276">
        <f t="shared" si="949"/>
        <v>-3.2799999999999999E-3</v>
      </c>
      <c r="BX2276" s="1">
        <v>42775</v>
      </c>
      <c r="BY2276">
        <v>-0.24099999999999999</v>
      </c>
      <c r="BZ2276">
        <f t="shared" si="950"/>
        <v>-2.4099999999999998E-3</v>
      </c>
      <c r="CB2276" s="1">
        <v>42837</v>
      </c>
      <c r="CC2276">
        <v>-0.24</v>
      </c>
      <c r="CD2276">
        <f t="shared" si="951"/>
        <v>-2.3999999999999998E-3</v>
      </c>
      <c r="CG2276" s="1"/>
    </row>
    <row r="2277" spans="1:85" x14ac:dyDescent="0.3">
      <c r="A2277" s="21">
        <f t="shared" si="952"/>
        <v>48998</v>
      </c>
      <c r="B2277" s="18">
        <f t="shared" si="936"/>
        <v>112.421875</v>
      </c>
      <c r="C2277">
        <f t="shared" si="954"/>
        <v>115</v>
      </c>
      <c r="D2277">
        <f t="shared" ca="1" si="939"/>
        <v>-8.3055555555555554</v>
      </c>
      <c r="E2277">
        <f ca="1">IF(currency="USD",'Future et co'!F2277,IF(currency="EUR",'Future et co'!G2277,FALSE))</f>
        <v>3.6070000000000005E-2</v>
      </c>
      <c r="F2277">
        <f t="shared" ca="1" si="940"/>
        <v>3.6070000000000005E-2</v>
      </c>
      <c r="G2277">
        <f t="shared" ca="1" si="941"/>
        <v>2.0569999999999998E-2</v>
      </c>
      <c r="L2277">
        <f t="shared" ca="1" si="942"/>
        <v>127.8</v>
      </c>
      <c r="M2277">
        <f t="shared" ca="1" si="937"/>
        <v>3.6070000000000005E-2</v>
      </c>
      <c r="R2277">
        <f t="shared" ca="1" si="943"/>
        <v>127.8</v>
      </c>
      <c r="S2277">
        <f t="shared" ca="1" si="938"/>
        <v>3.6070000000000005E-2</v>
      </c>
      <c r="U2277" s="1"/>
      <c r="W2277" t="str">
        <f t="shared" si="955"/>
        <v/>
      </c>
      <c r="Y2277" s="1"/>
      <c r="AA2277">
        <f t="shared" si="956"/>
        <v>0</v>
      </c>
      <c r="AC2277" s="1"/>
      <c r="AE2277">
        <f t="shared" si="957"/>
        <v>0</v>
      </c>
      <c r="AH2277" s="1"/>
      <c r="AI2277" s="17"/>
      <c r="AJ2277" s="25"/>
      <c r="AU2277" s="1">
        <v>42796</v>
      </c>
      <c r="AV2277">
        <v>0.82899999999999996</v>
      </c>
      <c r="AW2277">
        <f t="shared" si="944"/>
        <v>8.2899999999999988E-3</v>
      </c>
      <c r="AY2277" s="1">
        <v>42797</v>
      </c>
      <c r="AZ2277">
        <v>0.92200000000000004</v>
      </c>
      <c r="BA2277">
        <f t="shared" si="945"/>
        <v>9.2200000000000008E-3</v>
      </c>
      <c r="BC2277" s="1">
        <v>42836</v>
      </c>
      <c r="BD2277">
        <v>1.343</v>
      </c>
      <c r="BE2277">
        <f t="shared" si="946"/>
        <v>1.3429999999999999E-2</v>
      </c>
      <c r="BG2277" s="1">
        <v>42836</v>
      </c>
      <c r="BH2277">
        <v>1.5298</v>
      </c>
      <c r="BI2277">
        <f t="shared" si="947"/>
        <v>1.5298000000000001E-2</v>
      </c>
      <c r="BK2277" s="1">
        <v>39840</v>
      </c>
      <c r="BL2277">
        <v>3.52576</v>
      </c>
      <c r="BM2277">
        <f t="shared" si="953"/>
        <v>3.52576E-2</v>
      </c>
      <c r="BP2277" s="1">
        <v>42760</v>
      </c>
      <c r="BQ2277">
        <v>199.20410000000001</v>
      </c>
      <c r="BR2277">
        <f t="shared" si="948"/>
        <v>1.9920410000000002</v>
      </c>
      <c r="BT2277" s="1">
        <v>42774</v>
      </c>
      <c r="BU2277">
        <v>-0.32800000000000001</v>
      </c>
      <c r="BV2277">
        <f t="shared" si="949"/>
        <v>-3.2799999999999999E-3</v>
      </c>
      <c r="BX2277" s="1">
        <v>42774</v>
      </c>
      <c r="BY2277">
        <v>-0.24199999999999999</v>
      </c>
      <c r="BZ2277">
        <f t="shared" si="950"/>
        <v>-2.4199999999999998E-3</v>
      </c>
      <c r="CB2277" s="1">
        <v>42836</v>
      </c>
      <c r="CC2277">
        <v>-0.24</v>
      </c>
      <c r="CD2277">
        <f t="shared" si="951"/>
        <v>-2.3999999999999998E-3</v>
      </c>
      <c r="CG2277" s="1"/>
    </row>
    <row r="2278" spans="1:85" x14ac:dyDescent="0.3">
      <c r="A2278" s="21">
        <f t="shared" si="952"/>
        <v>48999</v>
      </c>
      <c r="B2278" s="18">
        <f t="shared" si="936"/>
        <v>112.421875</v>
      </c>
      <c r="C2278">
        <f t="shared" si="954"/>
        <v>115</v>
      </c>
      <c r="D2278">
        <f t="shared" ca="1" si="939"/>
        <v>-8.3083333333333336</v>
      </c>
      <c r="E2278">
        <f ca="1">IF(currency="USD",'Future et co'!F2278,IF(currency="EUR",'Future et co'!G2278,FALSE))</f>
        <v>3.6070000000000005E-2</v>
      </c>
      <c r="F2278">
        <f t="shared" ca="1" si="940"/>
        <v>3.6070000000000005E-2</v>
      </c>
      <c r="G2278">
        <f t="shared" ca="1" si="941"/>
        <v>2.0569999999999998E-2</v>
      </c>
      <c r="L2278">
        <f t="shared" ca="1" si="942"/>
        <v>127.8</v>
      </c>
      <c r="M2278">
        <f t="shared" ca="1" si="937"/>
        <v>3.6070000000000005E-2</v>
      </c>
      <c r="R2278">
        <f t="shared" ca="1" si="943"/>
        <v>127.8</v>
      </c>
      <c r="S2278">
        <f t="shared" ca="1" si="938"/>
        <v>3.6070000000000005E-2</v>
      </c>
      <c r="U2278" s="1"/>
      <c r="W2278" t="str">
        <f t="shared" si="955"/>
        <v/>
      </c>
      <c r="Y2278" s="1"/>
      <c r="AA2278">
        <f t="shared" si="956"/>
        <v>0</v>
      </c>
      <c r="AC2278" s="1"/>
      <c r="AE2278">
        <f t="shared" si="957"/>
        <v>0</v>
      </c>
      <c r="AH2278" s="1"/>
      <c r="AI2278" s="17"/>
      <c r="AJ2278" s="25"/>
      <c r="AU2278" s="1">
        <v>42795</v>
      </c>
      <c r="AV2278">
        <v>0.80400000000000005</v>
      </c>
      <c r="AW2278">
        <f t="shared" si="944"/>
        <v>8.0400000000000003E-3</v>
      </c>
      <c r="AY2278" s="1">
        <v>42796</v>
      </c>
      <c r="AZ2278">
        <v>0.91300000000000003</v>
      </c>
      <c r="BA2278">
        <f t="shared" si="945"/>
        <v>9.130000000000001E-3</v>
      </c>
      <c r="BC2278" s="1">
        <v>42835</v>
      </c>
      <c r="BD2278">
        <v>1.3660000000000001</v>
      </c>
      <c r="BE2278">
        <f t="shared" si="946"/>
        <v>1.366E-2</v>
      </c>
      <c r="BG2278" s="1">
        <v>42835</v>
      </c>
      <c r="BH2278">
        <v>1.5714999999999999</v>
      </c>
      <c r="BI2278">
        <f t="shared" si="947"/>
        <v>1.5715E-2</v>
      </c>
      <c r="BK2278" s="1">
        <v>39841</v>
      </c>
      <c r="BL2278">
        <v>3.4176500000000001</v>
      </c>
      <c r="BM2278">
        <f t="shared" si="953"/>
        <v>3.4176499999999999E-2</v>
      </c>
      <c r="BP2278" s="1">
        <v>42759</v>
      </c>
      <c r="BQ2278">
        <v>200.43559999999999</v>
      </c>
      <c r="BR2278">
        <f t="shared" si="948"/>
        <v>2.004356</v>
      </c>
      <c r="BT2278" s="1">
        <v>42773</v>
      </c>
      <c r="BU2278">
        <v>-0.32800000000000001</v>
      </c>
      <c r="BV2278">
        <f t="shared" si="949"/>
        <v>-3.2799999999999999E-3</v>
      </c>
      <c r="BX2278" s="1">
        <v>42773</v>
      </c>
      <c r="BY2278">
        <v>-0.24399999999999999</v>
      </c>
      <c r="BZ2278">
        <f t="shared" si="950"/>
        <v>-2.4399999999999999E-3</v>
      </c>
      <c r="CB2278" s="1">
        <v>42835</v>
      </c>
      <c r="CC2278">
        <v>-0.24</v>
      </c>
      <c r="CD2278">
        <f t="shared" si="951"/>
        <v>-2.3999999999999998E-3</v>
      </c>
      <c r="CG2278" s="1"/>
    </row>
    <row r="2279" spans="1:85" x14ac:dyDescent="0.3">
      <c r="A2279" s="21">
        <f t="shared" si="952"/>
        <v>49002</v>
      </c>
      <c r="B2279" s="18">
        <f t="shared" si="936"/>
        <v>112.421875</v>
      </c>
      <c r="C2279">
        <f t="shared" si="954"/>
        <v>115</v>
      </c>
      <c r="D2279">
        <f t="shared" ca="1" si="939"/>
        <v>-8.3166666666666664</v>
      </c>
      <c r="E2279">
        <f ca="1">IF(currency="USD",'Future et co'!F2279,IF(currency="EUR",'Future et co'!G2279,FALSE))</f>
        <v>3.6070000000000005E-2</v>
      </c>
      <c r="F2279">
        <f t="shared" ca="1" si="940"/>
        <v>3.6070000000000005E-2</v>
      </c>
      <c r="G2279">
        <f t="shared" ca="1" si="941"/>
        <v>2.0569999999999998E-2</v>
      </c>
      <c r="L2279">
        <f t="shared" ca="1" si="942"/>
        <v>127.8</v>
      </c>
      <c r="M2279">
        <f t="shared" ca="1" si="937"/>
        <v>3.6070000000000005E-2</v>
      </c>
      <c r="R2279">
        <f t="shared" ca="1" si="943"/>
        <v>127.8</v>
      </c>
      <c r="S2279">
        <f t="shared" ca="1" si="938"/>
        <v>3.6070000000000005E-2</v>
      </c>
      <c r="U2279" s="1"/>
      <c r="W2279" t="str">
        <f t="shared" si="955"/>
        <v/>
      </c>
      <c r="Y2279" s="1"/>
      <c r="AA2279">
        <f t="shared" si="956"/>
        <v>0</v>
      </c>
      <c r="AC2279" s="1"/>
      <c r="AE2279">
        <f t="shared" si="957"/>
        <v>0</v>
      </c>
      <c r="AH2279" s="1"/>
      <c r="AI2279" s="17"/>
      <c r="AJ2279" s="25"/>
      <c r="AU2279" s="1">
        <v>42794</v>
      </c>
      <c r="AV2279">
        <v>0.76700000000000002</v>
      </c>
      <c r="AW2279">
        <f t="shared" si="944"/>
        <v>7.6699999999999997E-3</v>
      </c>
      <c r="AY2279" s="1">
        <v>42795</v>
      </c>
      <c r="AZ2279">
        <v>0.88400000000000001</v>
      </c>
      <c r="BA2279">
        <f t="shared" si="945"/>
        <v>8.8400000000000006E-3</v>
      </c>
      <c r="BC2279" s="1">
        <v>42832</v>
      </c>
      <c r="BD2279">
        <v>1.38</v>
      </c>
      <c r="BE2279">
        <f t="shared" si="946"/>
        <v>1.38E-2</v>
      </c>
      <c r="BG2279" s="1">
        <v>42832</v>
      </c>
      <c r="BH2279">
        <v>1.577</v>
      </c>
      <c r="BI2279">
        <f t="shared" si="947"/>
        <v>1.5769999999999999E-2</v>
      </c>
      <c r="BK2279" s="1">
        <v>39842</v>
      </c>
      <c r="BL2279">
        <v>3.5407600000000001</v>
      </c>
      <c r="BM2279">
        <f t="shared" si="953"/>
        <v>3.5407600000000004E-2</v>
      </c>
      <c r="BP2279" s="1">
        <v>42758</v>
      </c>
      <c r="BQ2279">
        <v>200.8912</v>
      </c>
      <c r="BR2279">
        <f t="shared" si="948"/>
        <v>2.008912</v>
      </c>
      <c r="BT2279" s="1">
        <v>42772</v>
      </c>
      <c r="BU2279">
        <v>-0.32800000000000001</v>
      </c>
      <c r="BV2279">
        <f t="shared" si="949"/>
        <v>-3.2799999999999999E-3</v>
      </c>
      <c r="BX2279" s="1">
        <v>42772</v>
      </c>
      <c r="BY2279">
        <v>-0.24399999999999999</v>
      </c>
      <c r="BZ2279">
        <f t="shared" si="950"/>
        <v>-2.4399999999999999E-3</v>
      </c>
      <c r="CB2279" s="1">
        <v>42832</v>
      </c>
      <c r="CC2279">
        <v>-0.22500000000000001</v>
      </c>
      <c r="CD2279">
        <f t="shared" si="951"/>
        <v>-2.2500000000000003E-3</v>
      </c>
      <c r="CG2279" s="1"/>
    </row>
    <row r="2280" spans="1:85" x14ac:dyDescent="0.3">
      <c r="A2280" s="21">
        <f t="shared" si="952"/>
        <v>49003</v>
      </c>
      <c r="B2280" s="18">
        <f t="shared" si="936"/>
        <v>112.421875</v>
      </c>
      <c r="C2280">
        <f t="shared" si="954"/>
        <v>115</v>
      </c>
      <c r="D2280">
        <f t="shared" ca="1" si="939"/>
        <v>-8.3194444444444446</v>
      </c>
      <c r="E2280">
        <f ca="1">IF(currency="USD",'Future et co'!F2280,IF(currency="EUR",'Future et co'!G2280,FALSE))</f>
        <v>3.6070000000000005E-2</v>
      </c>
      <c r="F2280">
        <f t="shared" ca="1" si="940"/>
        <v>3.6070000000000005E-2</v>
      </c>
      <c r="G2280">
        <f t="shared" ca="1" si="941"/>
        <v>2.0569999999999998E-2</v>
      </c>
      <c r="L2280">
        <f t="shared" ca="1" si="942"/>
        <v>127.8</v>
      </c>
      <c r="M2280">
        <f t="shared" ca="1" si="937"/>
        <v>3.6070000000000005E-2</v>
      </c>
      <c r="R2280">
        <f t="shared" ca="1" si="943"/>
        <v>127.8</v>
      </c>
      <c r="S2280">
        <f t="shared" ca="1" si="938"/>
        <v>3.6070000000000005E-2</v>
      </c>
      <c r="U2280" s="1"/>
      <c r="W2280" t="str">
        <f t="shared" si="955"/>
        <v/>
      </c>
      <c r="Y2280" s="1"/>
      <c r="AA2280">
        <f t="shared" si="956"/>
        <v>0</v>
      </c>
      <c r="AC2280" s="1"/>
      <c r="AE2280">
        <f t="shared" si="957"/>
        <v>0</v>
      </c>
      <c r="AH2280" s="1"/>
      <c r="AI2280" s="17"/>
      <c r="AJ2280" s="25"/>
      <c r="AU2280" s="1">
        <v>42793</v>
      </c>
      <c r="AV2280">
        <v>0.74399999999999999</v>
      </c>
      <c r="AW2280">
        <f t="shared" si="944"/>
        <v>7.4399999999999996E-3</v>
      </c>
      <c r="AY2280" s="1">
        <v>42794</v>
      </c>
      <c r="AZ2280">
        <v>0.85299999999999998</v>
      </c>
      <c r="BA2280">
        <f t="shared" si="945"/>
        <v>8.5299999999999994E-3</v>
      </c>
      <c r="BC2280" s="1">
        <v>42831</v>
      </c>
      <c r="BD2280">
        <v>1.3680000000000001</v>
      </c>
      <c r="BE2280">
        <f t="shared" si="946"/>
        <v>1.3680000000000001E-2</v>
      </c>
      <c r="BG2280" s="1">
        <v>42831</v>
      </c>
      <c r="BH2280">
        <v>1.5409999999999999</v>
      </c>
      <c r="BI2280">
        <f t="shared" si="947"/>
        <v>1.541E-2</v>
      </c>
      <c r="BK2280" s="1">
        <v>39843</v>
      </c>
      <c r="BL2280">
        <v>3.6114199999999999</v>
      </c>
      <c r="BM2280">
        <f t="shared" si="953"/>
        <v>3.6114199999999999E-2</v>
      </c>
      <c r="BP2280" s="1">
        <v>42755</v>
      </c>
      <c r="BQ2280">
        <v>199.85679999999999</v>
      </c>
      <c r="BR2280">
        <f t="shared" si="948"/>
        <v>1.9985679999999999</v>
      </c>
      <c r="BT2280" s="1">
        <v>42769</v>
      </c>
      <c r="BU2280">
        <v>-0.32800000000000001</v>
      </c>
      <c r="BV2280">
        <f t="shared" si="949"/>
        <v>-3.2799999999999999E-3</v>
      </c>
      <c r="BX2280" s="1">
        <v>42769</v>
      </c>
      <c r="BY2280">
        <v>-0.24399999999999999</v>
      </c>
      <c r="BZ2280">
        <f t="shared" si="950"/>
        <v>-2.4399999999999999E-3</v>
      </c>
      <c r="CB2280" s="1">
        <v>42831</v>
      </c>
      <c r="CC2280">
        <v>-0.23</v>
      </c>
      <c r="CD2280">
        <f t="shared" si="951"/>
        <v>-2.3E-3</v>
      </c>
      <c r="CG2280" s="1"/>
    </row>
    <row r="2281" spans="1:85" x14ac:dyDescent="0.3">
      <c r="A2281" s="21">
        <f t="shared" si="952"/>
        <v>49004</v>
      </c>
      <c r="B2281" s="18">
        <f t="shared" si="936"/>
        <v>112.421875</v>
      </c>
      <c r="C2281">
        <f t="shared" si="954"/>
        <v>115</v>
      </c>
      <c r="D2281">
        <f t="shared" ca="1" si="939"/>
        <v>-8.3222222222222229</v>
      </c>
      <c r="E2281">
        <f ca="1">IF(currency="USD",'Future et co'!F2281,IF(currency="EUR",'Future et co'!G2281,FALSE))</f>
        <v>3.6070000000000005E-2</v>
      </c>
      <c r="F2281">
        <f t="shared" ca="1" si="940"/>
        <v>3.6070000000000005E-2</v>
      </c>
      <c r="G2281">
        <f t="shared" ca="1" si="941"/>
        <v>2.0569999999999998E-2</v>
      </c>
      <c r="L2281">
        <f t="shared" ca="1" si="942"/>
        <v>127.8</v>
      </c>
      <c r="M2281">
        <f t="shared" ca="1" si="937"/>
        <v>3.6070000000000005E-2</v>
      </c>
      <c r="R2281">
        <f t="shared" ca="1" si="943"/>
        <v>127.8</v>
      </c>
      <c r="S2281">
        <f t="shared" ca="1" si="938"/>
        <v>3.6070000000000005E-2</v>
      </c>
      <c r="U2281" s="1"/>
      <c r="W2281" t="str">
        <f t="shared" si="955"/>
        <v/>
      </c>
      <c r="Y2281" s="1"/>
      <c r="AA2281">
        <f t="shared" si="956"/>
        <v>0</v>
      </c>
      <c r="AC2281" s="1"/>
      <c r="AE2281">
        <f t="shared" si="957"/>
        <v>0</v>
      </c>
      <c r="AH2281" s="1"/>
      <c r="AI2281" s="17"/>
      <c r="AJ2281" s="25"/>
      <c r="AU2281" s="1">
        <v>42790</v>
      </c>
      <c r="AV2281">
        <v>0.72599999999999998</v>
      </c>
      <c r="AW2281">
        <f t="shared" si="944"/>
        <v>7.26E-3</v>
      </c>
      <c r="AY2281" s="1">
        <v>42793</v>
      </c>
      <c r="AZ2281">
        <v>0.82499999999999996</v>
      </c>
      <c r="BA2281">
        <f t="shared" si="945"/>
        <v>8.2500000000000004E-3</v>
      </c>
      <c r="BC2281" s="1">
        <v>42830</v>
      </c>
      <c r="BD2281">
        <v>1.357</v>
      </c>
      <c r="BE2281">
        <f t="shared" si="946"/>
        <v>1.357E-2</v>
      </c>
      <c r="BG2281" s="1">
        <v>42830</v>
      </c>
      <c r="BH2281">
        <v>1.5529999999999999</v>
      </c>
      <c r="BI2281">
        <f t="shared" si="947"/>
        <v>1.5529999999999999E-2</v>
      </c>
      <c r="BK2281" s="1">
        <v>39846</v>
      </c>
      <c r="BL2281">
        <v>3.61653</v>
      </c>
      <c r="BM2281">
        <f t="shared" si="953"/>
        <v>3.6165299999999997E-2</v>
      </c>
      <c r="BP2281" s="1">
        <v>42754</v>
      </c>
      <c r="BQ2281">
        <v>200.7681</v>
      </c>
      <c r="BR2281">
        <f t="shared" si="948"/>
        <v>2.0076809999999998</v>
      </c>
      <c r="BT2281" s="1">
        <v>42768</v>
      </c>
      <c r="BU2281">
        <v>-0.32800000000000001</v>
      </c>
      <c r="BV2281">
        <f t="shared" si="949"/>
        <v>-3.2799999999999999E-3</v>
      </c>
      <c r="BX2281" s="1">
        <v>42768</v>
      </c>
      <c r="BY2281">
        <v>-0.24399999999999999</v>
      </c>
      <c r="BZ2281">
        <f t="shared" si="950"/>
        <v>-2.4399999999999999E-3</v>
      </c>
      <c r="CB2281" s="1">
        <v>42830</v>
      </c>
      <c r="CC2281">
        <v>-0.24</v>
      </c>
      <c r="CD2281">
        <f t="shared" si="951"/>
        <v>-2.3999999999999998E-3</v>
      </c>
      <c r="CG2281" s="1"/>
    </row>
    <row r="2282" spans="1:85" x14ac:dyDescent="0.3">
      <c r="A2282" s="21">
        <f t="shared" si="952"/>
        <v>49005</v>
      </c>
      <c r="B2282" s="18">
        <f t="shared" si="936"/>
        <v>112.421875</v>
      </c>
      <c r="C2282">
        <f t="shared" si="954"/>
        <v>115</v>
      </c>
      <c r="D2282">
        <f t="shared" ca="1" si="939"/>
        <v>-8.3249999999999993</v>
      </c>
      <c r="E2282">
        <f ca="1">IF(currency="USD",'Future et co'!F2282,IF(currency="EUR",'Future et co'!G2282,FALSE))</f>
        <v>3.6070000000000005E-2</v>
      </c>
      <c r="F2282">
        <f t="shared" ca="1" si="940"/>
        <v>3.6070000000000005E-2</v>
      </c>
      <c r="G2282">
        <f t="shared" ca="1" si="941"/>
        <v>2.0569999999999998E-2</v>
      </c>
      <c r="L2282">
        <f t="shared" ca="1" si="942"/>
        <v>127.8</v>
      </c>
      <c r="M2282">
        <f t="shared" ca="1" si="937"/>
        <v>3.6070000000000005E-2</v>
      </c>
      <c r="R2282">
        <f t="shared" ca="1" si="943"/>
        <v>127.8</v>
      </c>
      <c r="S2282">
        <f t="shared" ca="1" si="938"/>
        <v>3.6070000000000005E-2</v>
      </c>
      <c r="U2282" s="1"/>
      <c r="W2282" t="str">
        <f t="shared" si="955"/>
        <v/>
      </c>
      <c r="Y2282" s="1"/>
      <c r="AA2282">
        <f t="shared" si="956"/>
        <v>0</v>
      </c>
      <c r="AC2282" s="1"/>
      <c r="AE2282">
        <f t="shared" si="957"/>
        <v>0</v>
      </c>
      <c r="AH2282" s="1"/>
      <c r="AI2282" s="17"/>
      <c r="AJ2282" s="25"/>
      <c r="AU2282" s="1">
        <v>42789</v>
      </c>
      <c r="AV2282">
        <v>0.72</v>
      </c>
      <c r="AW2282">
        <f t="shared" si="944"/>
        <v>7.1999999999999998E-3</v>
      </c>
      <c r="AY2282" s="1">
        <v>42790</v>
      </c>
      <c r="AZ2282">
        <v>0.80300000000000005</v>
      </c>
      <c r="BA2282">
        <f t="shared" si="945"/>
        <v>8.0300000000000007E-3</v>
      </c>
      <c r="BC2282" s="1">
        <v>42829</v>
      </c>
      <c r="BD2282">
        <v>1.353</v>
      </c>
      <c r="BE2282">
        <f t="shared" si="946"/>
        <v>1.353E-2</v>
      </c>
      <c r="BG2282" s="1">
        <v>42829</v>
      </c>
      <c r="BH2282">
        <v>1.5629999999999999</v>
      </c>
      <c r="BI2282">
        <f t="shared" si="947"/>
        <v>1.5629999999999998E-2</v>
      </c>
      <c r="BK2282" s="1">
        <v>39847</v>
      </c>
      <c r="BL2282">
        <v>3.5586899999999999</v>
      </c>
      <c r="BM2282">
        <f t="shared" si="953"/>
        <v>3.5586899999999998E-2</v>
      </c>
      <c r="BP2282" s="1">
        <v>42753</v>
      </c>
      <c r="BQ2282">
        <v>201.2484</v>
      </c>
      <c r="BR2282">
        <f t="shared" si="948"/>
        <v>2.0124840000000002</v>
      </c>
      <c r="BT2282" s="1">
        <v>42767</v>
      </c>
      <c r="BU2282">
        <v>-0.32800000000000001</v>
      </c>
      <c r="BV2282">
        <f t="shared" si="949"/>
        <v>-3.2799999999999999E-3</v>
      </c>
      <c r="BX2282" s="1">
        <v>42767</v>
      </c>
      <c r="BY2282">
        <v>-0.24399999999999999</v>
      </c>
      <c r="BZ2282">
        <f t="shared" si="950"/>
        <v>-2.4399999999999999E-3</v>
      </c>
      <c r="CB2282" s="1">
        <v>42829</v>
      </c>
      <c r="CC2282">
        <v>-0.24</v>
      </c>
      <c r="CD2282">
        <f t="shared" si="951"/>
        <v>-2.3999999999999998E-3</v>
      </c>
      <c r="CG2282" s="1"/>
    </row>
    <row r="2283" spans="1:85" x14ac:dyDescent="0.3">
      <c r="A2283" s="21">
        <f t="shared" si="952"/>
        <v>49006</v>
      </c>
      <c r="B2283" s="18">
        <f t="shared" si="936"/>
        <v>112.421875</v>
      </c>
      <c r="C2283">
        <f t="shared" si="954"/>
        <v>115</v>
      </c>
      <c r="D2283">
        <f t="shared" ca="1" si="939"/>
        <v>-8.3277777777777775</v>
      </c>
      <c r="E2283">
        <f ca="1">IF(currency="USD",'Future et co'!F2283,IF(currency="EUR",'Future et co'!G2283,FALSE))</f>
        <v>3.6070000000000005E-2</v>
      </c>
      <c r="F2283">
        <f t="shared" ca="1" si="940"/>
        <v>3.6070000000000005E-2</v>
      </c>
      <c r="G2283">
        <f t="shared" ca="1" si="941"/>
        <v>2.0569999999999998E-2</v>
      </c>
      <c r="L2283">
        <f t="shared" ca="1" si="942"/>
        <v>127.8</v>
      </c>
      <c r="M2283">
        <f t="shared" ca="1" si="937"/>
        <v>3.6070000000000005E-2</v>
      </c>
      <c r="R2283">
        <f t="shared" ca="1" si="943"/>
        <v>127.8</v>
      </c>
      <c r="S2283">
        <f t="shared" ca="1" si="938"/>
        <v>3.6070000000000005E-2</v>
      </c>
      <c r="U2283" s="1"/>
      <c r="W2283" t="str">
        <f t="shared" si="955"/>
        <v/>
      </c>
      <c r="Y2283" s="1"/>
      <c r="AA2283">
        <f t="shared" si="956"/>
        <v>0</v>
      </c>
      <c r="AC2283" s="1"/>
      <c r="AE2283">
        <f t="shared" si="957"/>
        <v>0</v>
      </c>
      <c r="AH2283" s="1"/>
      <c r="AI2283" s="17"/>
      <c r="AJ2283" s="25"/>
      <c r="AU2283" s="1">
        <v>42788</v>
      </c>
      <c r="AV2283">
        <v>0.71099999999999997</v>
      </c>
      <c r="AW2283">
        <f t="shared" si="944"/>
        <v>7.11E-3</v>
      </c>
      <c r="AY2283" s="1">
        <v>42789</v>
      </c>
      <c r="AZ2283">
        <v>0.80100000000000005</v>
      </c>
      <c r="BA2283">
        <f t="shared" si="945"/>
        <v>8.0099999999999998E-3</v>
      </c>
      <c r="BC2283" s="1">
        <v>42828</v>
      </c>
      <c r="BD2283">
        <v>1.355</v>
      </c>
      <c r="BE2283">
        <f t="shared" si="946"/>
        <v>1.355E-2</v>
      </c>
      <c r="BG2283" s="1">
        <v>42828</v>
      </c>
      <c r="BH2283">
        <v>1.554</v>
      </c>
      <c r="BI2283">
        <f t="shared" si="947"/>
        <v>1.554E-2</v>
      </c>
      <c r="BK2283" s="1">
        <v>39848</v>
      </c>
      <c r="BL2283">
        <v>3.5910600000000001</v>
      </c>
      <c r="BM2283">
        <f t="shared" si="953"/>
        <v>3.5910600000000001E-2</v>
      </c>
      <c r="BP2283" s="1">
        <v>42752</v>
      </c>
      <c r="BQ2283">
        <v>201.83949999999999</v>
      </c>
      <c r="BR2283">
        <f t="shared" si="948"/>
        <v>2.0183949999999999</v>
      </c>
      <c r="BT2283" s="1">
        <v>42766</v>
      </c>
      <c r="BU2283">
        <v>-0.32700000000000001</v>
      </c>
      <c r="BV2283">
        <f t="shared" si="949"/>
        <v>-3.2700000000000003E-3</v>
      </c>
      <c r="BX2283" s="1">
        <v>42766</v>
      </c>
      <c r="BY2283">
        <v>-0.24299999999999999</v>
      </c>
      <c r="BZ2283">
        <f t="shared" si="950"/>
        <v>-2.4299999999999999E-3</v>
      </c>
      <c r="CB2283" s="1">
        <v>42828</v>
      </c>
      <c r="CC2283">
        <v>-0.24</v>
      </c>
      <c r="CD2283">
        <f t="shared" si="951"/>
        <v>-2.3999999999999998E-3</v>
      </c>
      <c r="CG2283" s="1"/>
    </row>
    <row r="2284" spans="1:85" x14ac:dyDescent="0.3">
      <c r="A2284" s="21">
        <f t="shared" si="952"/>
        <v>49009</v>
      </c>
      <c r="B2284" s="18">
        <f t="shared" si="936"/>
        <v>112.421875</v>
      </c>
      <c r="C2284">
        <f t="shared" si="954"/>
        <v>115</v>
      </c>
      <c r="D2284">
        <f t="shared" ca="1" si="939"/>
        <v>-8.3361111111111104</v>
      </c>
      <c r="E2284">
        <f ca="1">IF(currency="USD",'Future et co'!F2284,IF(currency="EUR",'Future et co'!G2284,FALSE))</f>
        <v>3.6070000000000005E-2</v>
      </c>
      <c r="F2284">
        <f t="shared" ca="1" si="940"/>
        <v>3.6070000000000005E-2</v>
      </c>
      <c r="G2284">
        <f t="shared" ca="1" si="941"/>
        <v>2.0569999999999998E-2</v>
      </c>
      <c r="L2284">
        <f t="shared" ca="1" si="942"/>
        <v>127.8</v>
      </c>
      <c r="M2284">
        <f t="shared" ca="1" si="937"/>
        <v>3.6070000000000005E-2</v>
      </c>
      <c r="R2284">
        <f t="shared" ca="1" si="943"/>
        <v>127.8</v>
      </c>
      <c r="S2284">
        <f t="shared" ca="1" si="938"/>
        <v>3.6070000000000005E-2</v>
      </c>
      <c r="U2284" s="1"/>
      <c r="W2284" t="str">
        <f t="shared" si="955"/>
        <v/>
      </c>
      <c r="Y2284" s="1"/>
      <c r="AA2284">
        <f t="shared" si="956"/>
        <v>0</v>
      </c>
      <c r="AC2284" s="1"/>
      <c r="AE2284">
        <f t="shared" si="957"/>
        <v>0</v>
      </c>
      <c r="AH2284" s="1"/>
      <c r="AI2284" s="17"/>
      <c r="AJ2284" s="25"/>
      <c r="AU2284" s="1">
        <v>42787</v>
      </c>
      <c r="AV2284">
        <v>0.71599999999999997</v>
      </c>
      <c r="AW2284">
        <f t="shared" si="944"/>
        <v>7.1599999999999997E-3</v>
      </c>
      <c r="AY2284" s="1">
        <v>42788</v>
      </c>
      <c r="AZ2284">
        <v>0.8</v>
      </c>
      <c r="BA2284">
        <f t="shared" si="945"/>
        <v>8.0000000000000002E-3</v>
      </c>
      <c r="BC2284" s="1">
        <v>42825</v>
      </c>
      <c r="BD2284">
        <v>1.365</v>
      </c>
      <c r="BE2284">
        <f t="shared" si="946"/>
        <v>1.3650000000000001E-2</v>
      </c>
      <c r="BG2284" s="1">
        <v>42825</v>
      </c>
      <c r="BH2284">
        <v>1.5860000000000001</v>
      </c>
      <c r="BI2284">
        <f t="shared" si="947"/>
        <v>1.5859999999999999E-2</v>
      </c>
      <c r="BK2284" s="1">
        <v>39849</v>
      </c>
      <c r="BL2284">
        <v>3.5388700000000002</v>
      </c>
      <c r="BM2284">
        <f t="shared" si="953"/>
        <v>3.5388700000000002E-2</v>
      </c>
      <c r="BP2284" s="1">
        <v>42751</v>
      </c>
      <c r="BQ2284">
        <v>201.44540000000001</v>
      </c>
      <c r="BR2284">
        <f t="shared" si="948"/>
        <v>2.0144540000000002</v>
      </c>
      <c r="BT2284" s="1">
        <v>42765</v>
      </c>
      <c r="BU2284">
        <v>-0.32800000000000001</v>
      </c>
      <c r="BV2284">
        <f t="shared" si="949"/>
        <v>-3.2799999999999999E-3</v>
      </c>
      <c r="BX2284" s="1">
        <v>42765</v>
      </c>
      <c r="BY2284">
        <v>-0.24399999999999999</v>
      </c>
      <c r="BZ2284">
        <f t="shared" si="950"/>
        <v>-2.4399999999999999E-3</v>
      </c>
      <c r="CB2284" s="1">
        <v>42825</v>
      </c>
      <c r="CC2284">
        <v>-0.2175</v>
      </c>
      <c r="CD2284">
        <f t="shared" si="951"/>
        <v>-2.1749999999999999E-3</v>
      </c>
      <c r="CG2284" s="1"/>
    </row>
    <row r="2285" spans="1:85" x14ac:dyDescent="0.3">
      <c r="A2285" s="21">
        <f t="shared" si="952"/>
        <v>49010</v>
      </c>
      <c r="B2285" s="18">
        <f t="shared" si="936"/>
        <v>112.421875</v>
      </c>
      <c r="C2285">
        <f t="shared" si="954"/>
        <v>115</v>
      </c>
      <c r="D2285">
        <f t="shared" ca="1" si="939"/>
        <v>-8.3388888888888886</v>
      </c>
      <c r="E2285">
        <f ca="1">IF(currency="USD",'Future et co'!F2285,IF(currency="EUR",'Future et co'!G2285,FALSE))</f>
        <v>3.6070000000000005E-2</v>
      </c>
      <c r="F2285">
        <f t="shared" ca="1" si="940"/>
        <v>3.6070000000000005E-2</v>
      </c>
      <c r="G2285">
        <f t="shared" ca="1" si="941"/>
        <v>2.0569999999999998E-2</v>
      </c>
      <c r="L2285">
        <f t="shared" ca="1" si="942"/>
        <v>127.8</v>
      </c>
      <c r="M2285">
        <f t="shared" ca="1" si="937"/>
        <v>3.6070000000000005E-2</v>
      </c>
      <c r="R2285">
        <f t="shared" ca="1" si="943"/>
        <v>127.8</v>
      </c>
      <c r="S2285">
        <f t="shared" ca="1" si="938"/>
        <v>3.6070000000000005E-2</v>
      </c>
      <c r="U2285" s="1"/>
      <c r="W2285" t="str">
        <f t="shared" si="955"/>
        <v/>
      </c>
      <c r="Y2285" s="1"/>
      <c r="AA2285">
        <f t="shared" si="956"/>
        <v>0</v>
      </c>
      <c r="AC2285" s="1"/>
      <c r="AE2285">
        <f t="shared" si="957"/>
        <v>0</v>
      </c>
      <c r="AH2285" s="1"/>
      <c r="AI2285" s="17"/>
      <c r="AJ2285" s="25"/>
      <c r="AU2285" s="1">
        <v>42783</v>
      </c>
      <c r="AV2285">
        <v>0.69899999999999995</v>
      </c>
      <c r="AW2285">
        <f t="shared" si="944"/>
        <v>6.9899999999999997E-3</v>
      </c>
      <c r="AY2285" s="1">
        <v>42787</v>
      </c>
      <c r="AZ2285">
        <v>0.80500000000000005</v>
      </c>
      <c r="BA2285">
        <f t="shared" si="945"/>
        <v>8.0499999999999999E-3</v>
      </c>
      <c r="BC2285" s="1">
        <v>42824</v>
      </c>
      <c r="BD2285">
        <v>1.361</v>
      </c>
      <c r="BE2285">
        <f t="shared" si="946"/>
        <v>1.3610000000000001E-2</v>
      </c>
      <c r="BG2285" s="1">
        <v>42824</v>
      </c>
      <c r="BH2285">
        <v>1.617</v>
      </c>
      <c r="BI2285">
        <f t="shared" si="947"/>
        <v>1.617E-2</v>
      </c>
      <c r="BK2285" s="1">
        <v>39850</v>
      </c>
      <c r="BL2285">
        <v>3.44686</v>
      </c>
      <c r="BM2285">
        <f t="shared" si="953"/>
        <v>3.4468600000000002E-2</v>
      </c>
      <c r="BP2285" s="1">
        <v>42748</v>
      </c>
      <c r="BQ2285">
        <v>201.23609999999999</v>
      </c>
      <c r="BR2285">
        <f t="shared" si="948"/>
        <v>2.0123609999999998</v>
      </c>
      <c r="BT2285" s="1">
        <v>42762</v>
      </c>
      <c r="BU2285">
        <v>-0.32800000000000001</v>
      </c>
      <c r="BV2285">
        <f t="shared" si="949"/>
        <v>-3.2799999999999999E-3</v>
      </c>
      <c r="BX2285" s="1">
        <v>42762</v>
      </c>
      <c r="BY2285">
        <v>-0.24299999999999999</v>
      </c>
      <c r="BZ2285">
        <f t="shared" si="950"/>
        <v>-2.4299999999999999E-3</v>
      </c>
      <c r="CB2285" s="1">
        <v>42824</v>
      </c>
      <c r="CC2285">
        <v>-0.24</v>
      </c>
      <c r="CD2285">
        <f t="shared" si="951"/>
        <v>-2.3999999999999998E-3</v>
      </c>
      <c r="CG2285" s="1"/>
    </row>
    <row r="2286" spans="1:85" x14ac:dyDescent="0.3">
      <c r="A2286" s="21">
        <f t="shared" si="952"/>
        <v>49011</v>
      </c>
      <c r="B2286" s="18">
        <f t="shared" si="936"/>
        <v>112.421875</v>
      </c>
      <c r="C2286">
        <f t="shared" si="954"/>
        <v>115</v>
      </c>
      <c r="D2286">
        <f t="shared" ca="1" si="939"/>
        <v>-8.3416666666666668</v>
      </c>
      <c r="E2286">
        <f ca="1">IF(currency="USD",'Future et co'!F2286,IF(currency="EUR",'Future et co'!G2286,FALSE))</f>
        <v>3.6070000000000005E-2</v>
      </c>
      <c r="F2286">
        <f t="shared" ca="1" si="940"/>
        <v>3.6070000000000005E-2</v>
      </c>
      <c r="G2286">
        <f t="shared" ca="1" si="941"/>
        <v>2.0569999999999998E-2</v>
      </c>
      <c r="L2286">
        <f t="shared" ca="1" si="942"/>
        <v>127.8</v>
      </c>
      <c r="M2286">
        <f t="shared" ca="1" si="937"/>
        <v>3.6070000000000005E-2</v>
      </c>
      <c r="R2286">
        <f t="shared" ca="1" si="943"/>
        <v>127.8</v>
      </c>
      <c r="S2286">
        <f t="shared" ca="1" si="938"/>
        <v>3.6070000000000005E-2</v>
      </c>
      <c r="U2286" s="1"/>
      <c r="W2286" t="str">
        <f t="shared" si="955"/>
        <v/>
      </c>
      <c r="Y2286" s="1"/>
      <c r="AA2286">
        <f t="shared" si="956"/>
        <v>0</v>
      </c>
      <c r="AC2286" s="1"/>
      <c r="AE2286">
        <f t="shared" si="957"/>
        <v>0</v>
      </c>
      <c r="AH2286" s="1"/>
      <c r="AI2286" s="17"/>
      <c r="AJ2286" s="25"/>
      <c r="AU2286" s="1">
        <v>42782</v>
      </c>
      <c r="AV2286">
        <v>0.70399999999999996</v>
      </c>
      <c r="AW2286">
        <f t="shared" si="944"/>
        <v>7.0399999999999994E-3</v>
      </c>
      <c r="AY2286" s="1">
        <v>42783</v>
      </c>
      <c r="AZ2286">
        <v>0.78400000000000003</v>
      </c>
      <c r="BA2286">
        <f t="shared" si="945"/>
        <v>7.8399999999999997E-3</v>
      </c>
      <c r="BC2286" s="1">
        <v>42823</v>
      </c>
      <c r="BD2286">
        <v>1.351</v>
      </c>
      <c r="BE2286">
        <f t="shared" si="946"/>
        <v>1.3509999999999999E-2</v>
      </c>
      <c r="BG2286" s="1">
        <v>42823</v>
      </c>
      <c r="BH2286">
        <v>1.5869</v>
      </c>
      <c r="BI2286">
        <f t="shared" si="947"/>
        <v>1.5869000000000001E-2</v>
      </c>
      <c r="BK2286" s="1">
        <v>39853</v>
      </c>
      <c r="BL2286">
        <v>3.4439799999999998</v>
      </c>
      <c r="BM2286">
        <f t="shared" si="953"/>
        <v>3.44398E-2</v>
      </c>
      <c r="BP2286" s="1">
        <v>42747</v>
      </c>
      <c r="BQ2286">
        <v>201.8272</v>
      </c>
      <c r="BR2286">
        <f t="shared" si="948"/>
        <v>2.0182720000000001</v>
      </c>
      <c r="BT2286" s="1">
        <v>42761</v>
      </c>
      <c r="BU2286">
        <v>-0.32800000000000001</v>
      </c>
      <c r="BV2286">
        <f t="shared" si="949"/>
        <v>-3.2799999999999999E-3</v>
      </c>
      <c r="BX2286" s="1">
        <v>42761</v>
      </c>
      <c r="BY2286">
        <v>-0.24399999999999999</v>
      </c>
      <c r="BZ2286">
        <f t="shared" si="950"/>
        <v>-2.4399999999999999E-3</v>
      </c>
      <c r="CB2286" s="1">
        <v>42823</v>
      </c>
      <c r="CC2286">
        <v>-0.23</v>
      </c>
      <c r="CD2286">
        <f t="shared" si="951"/>
        <v>-2.3E-3</v>
      </c>
      <c r="CG2286" s="1"/>
    </row>
    <row r="2287" spans="1:85" x14ac:dyDescent="0.3">
      <c r="A2287" s="21">
        <f t="shared" si="952"/>
        <v>49012</v>
      </c>
      <c r="B2287" s="18">
        <f t="shared" si="936"/>
        <v>112.421875</v>
      </c>
      <c r="C2287">
        <f t="shared" si="954"/>
        <v>115</v>
      </c>
      <c r="D2287">
        <f t="shared" ca="1" si="939"/>
        <v>-8.344444444444445</v>
      </c>
      <c r="E2287">
        <f ca="1">IF(currency="USD",'Future et co'!F2287,IF(currency="EUR",'Future et co'!G2287,FALSE))</f>
        <v>3.6070000000000005E-2</v>
      </c>
      <c r="F2287">
        <f t="shared" ca="1" si="940"/>
        <v>3.6070000000000005E-2</v>
      </c>
      <c r="G2287">
        <f t="shared" ca="1" si="941"/>
        <v>2.0569999999999998E-2</v>
      </c>
      <c r="L2287">
        <f t="shared" ca="1" si="942"/>
        <v>127.8</v>
      </c>
      <c r="M2287">
        <f t="shared" ca="1" si="937"/>
        <v>3.6070000000000005E-2</v>
      </c>
      <c r="R2287">
        <f t="shared" ca="1" si="943"/>
        <v>127.8</v>
      </c>
      <c r="S2287">
        <f t="shared" ca="1" si="938"/>
        <v>3.6070000000000005E-2</v>
      </c>
      <c r="U2287" s="1"/>
      <c r="W2287" t="str">
        <f t="shared" si="955"/>
        <v/>
      </c>
      <c r="Y2287" s="1"/>
      <c r="AA2287">
        <f t="shared" si="956"/>
        <v>0</v>
      </c>
      <c r="AC2287" s="1"/>
      <c r="AE2287">
        <f t="shared" si="957"/>
        <v>0</v>
      </c>
      <c r="AH2287" s="1"/>
      <c r="AI2287" s="17"/>
      <c r="AJ2287" s="25"/>
      <c r="AU2287" s="1">
        <v>42781</v>
      </c>
      <c r="AV2287">
        <v>0.70899999999999996</v>
      </c>
      <c r="AW2287">
        <f t="shared" si="944"/>
        <v>7.0899999999999999E-3</v>
      </c>
      <c r="AY2287" s="1">
        <v>42782</v>
      </c>
      <c r="AZ2287">
        <v>0.79600000000000004</v>
      </c>
      <c r="BA2287">
        <f t="shared" si="945"/>
        <v>7.9600000000000001E-3</v>
      </c>
      <c r="BC2287" s="1">
        <v>42822</v>
      </c>
      <c r="BD2287">
        <v>1.363</v>
      </c>
      <c r="BE2287">
        <f t="shared" si="946"/>
        <v>1.363E-2</v>
      </c>
      <c r="BG2287" s="1">
        <v>42822</v>
      </c>
      <c r="BH2287">
        <v>1.6087</v>
      </c>
      <c r="BI2287">
        <f t="shared" si="947"/>
        <v>1.6087000000000001E-2</v>
      </c>
      <c r="BK2287" s="1">
        <v>39854</v>
      </c>
      <c r="BL2287">
        <v>3.6020699999999999</v>
      </c>
      <c r="BM2287">
        <f t="shared" si="953"/>
        <v>3.6020699999999996E-2</v>
      </c>
      <c r="BP2287" s="1">
        <v>42746</v>
      </c>
      <c r="BQ2287">
        <v>201.32230000000001</v>
      </c>
      <c r="BR2287">
        <f t="shared" si="948"/>
        <v>2.013223</v>
      </c>
      <c r="BT2287" s="1">
        <v>42760</v>
      </c>
      <c r="BU2287">
        <v>-0.32800000000000001</v>
      </c>
      <c r="BV2287">
        <f t="shared" si="949"/>
        <v>-3.2799999999999999E-3</v>
      </c>
      <c r="BX2287" s="1">
        <v>42760</v>
      </c>
      <c r="BY2287">
        <v>-0.24199999999999999</v>
      </c>
      <c r="BZ2287">
        <f t="shared" si="950"/>
        <v>-2.4199999999999998E-3</v>
      </c>
      <c r="CB2287" s="1">
        <v>42822</v>
      </c>
      <c r="CC2287">
        <v>-0.22</v>
      </c>
      <c r="CD2287">
        <f t="shared" si="951"/>
        <v>-2.2000000000000001E-3</v>
      </c>
      <c r="CG2287" s="1"/>
    </row>
    <row r="2288" spans="1:85" x14ac:dyDescent="0.3">
      <c r="A2288" s="21">
        <f t="shared" si="952"/>
        <v>49013</v>
      </c>
      <c r="B2288" s="18">
        <f t="shared" si="936"/>
        <v>112.421875</v>
      </c>
      <c r="C2288">
        <f t="shared" si="954"/>
        <v>115</v>
      </c>
      <c r="D2288">
        <f t="shared" ca="1" si="939"/>
        <v>-8.3472222222222214</v>
      </c>
      <c r="E2288">
        <f ca="1">IF(currency="USD",'Future et co'!F2288,IF(currency="EUR",'Future et co'!G2288,FALSE))</f>
        <v>3.6070000000000005E-2</v>
      </c>
      <c r="F2288">
        <f t="shared" ca="1" si="940"/>
        <v>3.6070000000000005E-2</v>
      </c>
      <c r="G2288">
        <f t="shared" ca="1" si="941"/>
        <v>2.0569999999999998E-2</v>
      </c>
      <c r="L2288">
        <f t="shared" ca="1" si="942"/>
        <v>127.8</v>
      </c>
      <c r="M2288">
        <f t="shared" ca="1" si="937"/>
        <v>3.6070000000000005E-2</v>
      </c>
      <c r="R2288">
        <f t="shared" ca="1" si="943"/>
        <v>127.8</v>
      </c>
      <c r="S2288">
        <f t="shared" ca="1" si="938"/>
        <v>3.6070000000000005E-2</v>
      </c>
      <c r="U2288" s="1"/>
      <c r="W2288" t="str">
        <f t="shared" si="955"/>
        <v/>
      </c>
      <c r="Y2288" s="1"/>
      <c r="AA2288">
        <f t="shared" si="956"/>
        <v>0</v>
      </c>
      <c r="AC2288" s="1"/>
      <c r="AE2288">
        <f t="shared" si="957"/>
        <v>0</v>
      </c>
      <c r="AH2288" s="1"/>
      <c r="AI2288" s="17"/>
      <c r="AJ2288" s="25"/>
      <c r="AU2288" s="1">
        <v>42780</v>
      </c>
      <c r="AV2288">
        <v>0.68899999999999995</v>
      </c>
      <c r="AW2288">
        <f t="shared" si="944"/>
        <v>6.8899999999999994E-3</v>
      </c>
      <c r="AY2288" s="1">
        <v>42781</v>
      </c>
      <c r="AZ2288">
        <v>0.8</v>
      </c>
      <c r="BA2288">
        <f t="shared" si="945"/>
        <v>8.0000000000000002E-3</v>
      </c>
      <c r="BC2288" s="1">
        <v>42821</v>
      </c>
      <c r="BD2288">
        <v>1.347</v>
      </c>
      <c r="BE2288">
        <f t="shared" si="946"/>
        <v>1.3469999999999999E-2</v>
      </c>
      <c r="BG2288" s="1">
        <v>42821</v>
      </c>
      <c r="BH2288">
        <v>1.5671999999999999</v>
      </c>
      <c r="BI2288">
        <f t="shared" si="947"/>
        <v>1.5671999999999998E-2</v>
      </c>
      <c r="BK2288" s="1">
        <v>39855</v>
      </c>
      <c r="BL2288">
        <v>3.5750999999999999</v>
      </c>
      <c r="BM2288">
        <f t="shared" si="953"/>
        <v>3.5750999999999998E-2</v>
      </c>
      <c r="BP2288" s="1">
        <v>42745</v>
      </c>
      <c r="BQ2288">
        <v>200.87889999999999</v>
      </c>
      <c r="BR2288">
        <f t="shared" si="948"/>
        <v>2.0087889999999997</v>
      </c>
      <c r="BT2288" s="1">
        <v>42759</v>
      </c>
      <c r="BU2288">
        <v>-0.32800000000000001</v>
      </c>
      <c r="BV2288">
        <f t="shared" si="949"/>
        <v>-3.2799999999999999E-3</v>
      </c>
      <c r="BX2288" s="1">
        <v>42759</v>
      </c>
      <c r="BY2288">
        <v>-0.24199999999999999</v>
      </c>
      <c r="BZ2288">
        <f t="shared" si="950"/>
        <v>-2.4199999999999998E-3</v>
      </c>
      <c r="CB2288" s="1">
        <v>42821</v>
      </c>
      <c r="CC2288">
        <v>-0.22</v>
      </c>
      <c r="CD2288">
        <f t="shared" si="951"/>
        <v>-2.2000000000000001E-3</v>
      </c>
      <c r="CG2288" s="1"/>
    </row>
    <row r="2289" spans="1:85" x14ac:dyDescent="0.3">
      <c r="A2289" s="21">
        <f t="shared" si="952"/>
        <v>49016</v>
      </c>
      <c r="B2289" s="18">
        <f t="shared" si="936"/>
        <v>112.421875</v>
      </c>
      <c r="C2289">
        <f t="shared" si="954"/>
        <v>115</v>
      </c>
      <c r="D2289">
        <f t="shared" ca="1" si="939"/>
        <v>-8.3555555555555561</v>
      </c>
      <c r="E2289">
        <f ca="1">IF(currency="USD",'Future et co'!F2289,IF(currency="EUR",'Future et co'!G2289,FALSE))</f>
        <v>3.6070000000000005E-2</v>
      </c>
      <c r="F2289">
        <f t="shared" ca="1" si="940"/>
        <v>3.6070000000000005E-2</v>
      </c>
      <c r="G2289">
        <f t="shared" ca="1" si="941"/>
        <v>2.0569999999999998E-2</v>
      </c>
      <c r="L2289">
        <f t="shared" ca="1" si="942"/>
        <v>127.8</v>
      </c>
      <c r="M2289">
        <f t="shared" ca="1" si="937"/>
        <v>3.6070000000000005E-2</v>
      </c>
      <c r="R2289">
        <f t="shared" ca="1" si="943"/>
        <v>127.8</v>
      </c>
      <c r="S2289">
        <f t="shared" ca="1" si="938"/>
        <v>3.6070000000000005E-2</v>
      </c>
      <c r="U2289" s="1"/>
      <c r="W2289" t="str">
        <f t="shared" si="955"/>
        <v/>
      </c>
      <c r="Y2289" s="1"/>
      <c r="AA2289">
        <f t="shared" si="956"/>
        <v>0</v>
      </c>
      <c r="AC2289" s="1"/>
      <c r="AE2289">
        <f t="shared" si="957"/>
        <v>0</v>
      </c>
      <c r="AH2289" s="1"/>
      <c r="AI2289" s="17"/>
      <c r="AJ2289" s="25"/>
      <c r="AU2289" s="1">
        <v>42779</v>
      </c>
      <c r="AV2289">
        <v>0.68700000000000006</v>
      </c>
      <c r="AW2289">
        <f t="shared" si="944"/>
        <v>6.8700000000000002E-3</v>
      </c>
      <c r="AY2289" s="1">
        <v>42780</v>
      </c>
      <c r="AZ2289">
        <v>0.77100000000000002</v>
      </c>
      <c r="BA2289">
        <f t="shared" si="945"/>
        <v>7.7099999999999998E-3</v>
      </c>
      <c r="BC2289" s="1">
        <v>42818</v>
      </c>
      <c r="BD2289">
        <v>1.361</v>
      </c>
      <c r="BE2289">
        <f t="shared" si="946"/>
        <v>1.3610000000000001E-2</v>
      </c>
      <c r="BG2289" s="1">
        <v>42818</v>
      </c>
      <c r="BH2289">
        <v>1.6028</v>
      </c>
      <c r="BI2289">
        <f t="shared" si="947"/>
        <v>1.6028000000000001E-2</v>
      </c>
      <c r="BK2289" s="1">
        <v>39856</v>
      </c>
      <c r="BL2289">
        <v>3.55254</v>
      </c>
      <c r="BM2289">
        <f t="shared" si="953"/>
        <v>3.5525399999999999E-2</v>
      </c>
      <c r="BP2289" s="1">
        <v>42744</v>
      </c>
      <c r="BQ2289">
        <v>200.6696</v>
      </c>
      <c r="BR2289">
        <f t="shared" si="948"/>
        <v>2.0066959999999998</v>
      </c>
      <c r="BT2289" s="1">
        <v>42758</v>
      </c>
      <c r="BU2289">
        <v>-0.32700000000000001</v>
      </c>
      <c r="BV2289">
        <f t="shared" si="949"/>
        <v>-3.2700000000000003E-3</v>
      </c>
      <c r="BX2289" s="1">
        <v>42758</v>
      </c>
      <c r="BY2289">
        <v>-0.24099999999999999</v>
      </c>
      <c r="BZ2289">
        <f t="shared" si="950"/>
        <v>-2.4099999999999998E-3</v>
      </c>
      <c r="CB2289" s="1">
        <v>42818</v>
      </c>
      <c r="CC2289">
        <v>-0.214</v>
      </c>
      <c r="CD2289">
        <f t="shared" si="951"/>
        <v>-2.14E-3</v>
      </c>
      <c r="CG2289" s="1"/>
    </row>
    <row r="2290" spans="1:85" x14ac:dyDescent="0.3">
      <c r="A2290" s="21">
        <f t="shared" si="952"/>
        <v>49017</v>
      </c>
      <c r="B2290" s="18">
        <f t="shared" si="936"/>
        <v>112.421875</v>
      </c>
      <c r="C2290">
        <f t="shared" si="954"/>
        <v>115</v>
      </c>
      <c r="D2290">
        <f t="shared" ca="1" si="939"/>
        <v>-8.3583333333333325</v>
      </c>
      <c r="E2290">
        <f ca="1">IF(currency="USD",'Future et co'!F2290,IF(currency="EUR",'Future et co'!G2290,FALSE))</f>
        <v>3.6070000000000005E-2</v>
      </c>
      <c r="F2290">
        <f t="shared" ca="1" si="940"/>
        <v>3.6070000000000005E-2</v>
      </c>
      <c r="G2290">
        <f t="shared" ca="1" si="941"/>
        <v>2.0569999999999998E-2</v>
      </c>
      <c r="L2290">
        <f t="shared" ca="1" si="942"/>
        <v>127.8</v>
      </c>
      <c r="M2290">
        <f t="shared" ca="1" si="937"/>
        <v>3.6070000000000005E-2</v>
      </c>
      <c r="R2290">
        <f t="shared" ca="1" si="943"/>
        <v>127.8</v>
      </c>
      <c r="S2290">
        <f t="shared" ca="1" si="938"/>
        <v>3.6070000000000005E-2</v>
      </c>
      <c r="U2290" s="1"/>
      <c r="W2290" t="str">
        <f t="shared" si="955"/>
        <v/>
      </c>
      <c r="Y2290" s="1"/>
      <c r="AA2290">
        <f t="shared" si="956"/>
        <v>0</v>
      </c>
      <c r="AC2290" s="1"/>
      <c r="AE2290">
        <f t="shared" si="957"/>
        <v>0</v>
      </c>
      <c r="AH2290" s="1"/>
      <c r="AI2290" s="17"/>
      <c r="AJ2290" s="25"/>
      <c r="AU2290" s="1">
        <v>42776</v>
      </c>
      <c r="AV2290">
        <v>0.68600000000000005</v>
      </c>
      <c r="AW2290">
        <f t="shared" si="944"/>
        <v>6.8600000000000006E-3</v>
      </c>
      <c r="AY2290" s="1">
        <v>42779</v>
      </c>
      <c r="AZ2290">
        <v>0.75800000000000001</v>
      </c>
      <c r="BA2290">
        <f t="shared" si="945"/>
        <v>7.5799999999999999E-3</v>
      </c>
      <c r="BC2290" s="1">
        <v>42817</v>
      </c>
      <c r="BD2290">
        <v>1.3520000000000001</v>
      </c>
      <c r="BE2290">
        <f t="shared" si="946"/>
        <v>1.3520000000000001E-2</v>
      </c>
      <c r="BG2290" s="1">
        <v>42817</v>
      </c>
      <c r="BH2290">
        <v>1.6120000000000001</v>
      </c>
      <c r="BI2290">
        <f t="shared" si="947"/>
        <v>1.6120000000000002E-2</v>
      </c>
      <c r="BK2290" s="1">
        <v>39857</v>
      </c>
      <c r="BL2290">
        <v>3.5891199999999999</v>
      </c>
      <c r="BM2290">
        <f t="shared" si="953"/>
        <v>3.5891199999999998E-2</v>
      </c>
      <c r="BP2290" s="1">
        <v>42741</v>
      </c>
      <c r="BQ2290">
        <v>200.5341</v>
      </c>
      <c r="BR2290">
        <f t="shared" si="948"/>
        <v>2.005341</v>
      </c>
      <c r="BT2290" s="1">
        <v>42755</v>
      </c>
      <c r="BU2290">
        <v>-0.32800000000000001</v>
      </c>
      <c r="BV2290">
        <f t="shared" si="949"/>
        <v>-3.2799999999999999E-3</v>
      </c>
      <c r="BX2290" s="1">
        <v>42755</v>
      </c>
      <c r="BY2290">
        <v>-0.24099999999999999</v>
      </c>
      <c r="BZ2290">
        <f t="shared" si="950"/>
        <v>-2.4099999999999998E-3</v>
      </c>
      <c r="CB2290" s="1">
        <v>42817</v>
      </c>
      <c r="CC2290">
        <v>-0.22</v>
      </c>
      <c r="CD2290">
        <f t="shared" si="951"/>
        <v>-2.2000000000000001E-3</v>
      </c>
      <c r="CG2290" s="1"/>
    </row>
    <row r="2291" spans="1:85" x14ac:dyDescent="0.3">
      <c r="A2291" s="21">
        <f t="shared" si="952"/>
        <v>49018</v>
      </c>
      <c r="B2291" s="18">
        <f t="shared" si="936"/>
        <v>112.421875</v>
      </c>
      <c r="C2291">
        <f t="shared" si="954"/>
        <v>115</v>
      </c>
      <c r="D2291">
        <f t="shared" ca="1" si="939"/>
        <v>-8.3611111111111107</v>
      </c>
      <c r="E2291">
        <f ca="1">IF(currency="USD",'Future et co'!F2291,IF(currency="EUR",'Future et co'!G2291,FALSE))</f>
        <v>3.6070000000000005E-2</v>
      </c>
      <c r="F2291">
        <f t="shared" ca="1" si="940"/>
        <v>3.6070000000000005E-2</v>
      </c>
      <c r="G2291">
        <f t="shared" ca="1" si="941"/>
        <v>2.0569999999999998E-2</v>
      </c>
      <c r="L2291">
        <f t="shared" ca="1" si="942"/>
        <v>127.8</v>
      </c>
      <c r="M2291">
        <f t="shared" ca="1" si="937"/>
        <v>3.6070000000000005E-2</v>
      </c>
      <c r="R2291">
        <f t="shared" ca="1" si="943"/>
        <v>127.8</v>
      </c>
      <c r="S2291">
        <f t="shared" ca="1" si="938"/>
        <v>3.6070000000000005E-2</v>
      </c>
      <c r="U2291" s="1"/>
      <c r="W2291" t="str">
        <f t="shared" si="955"/>
        <v/>
      </c>
      <c r="Y2291" s="1"/>
      <c r="AA2291">
        <f t="shared" si="956"/>
        <v>0</v>
      </c>
      <c r="AC2291" s="1"/>
      <c r="AE2291">
        <f t="shared" si="957"/>
        <v>0</v>
      </c>
      <c r="AH2291" s="1"/>
      <c r="AI2291" s="17"/>
      <c r="AJ2291" s="25"/>
      <c r="AU2291" s="1">
        <v>42775</v>
      </c>
      <c r="AV2291">
        <v>0.67200000000000004</v>
      </c>
      <c r="AW2291">
        <f t="shared" si="944"/>
        <v>6.7200000000000003E-3</v>
      </c>
      <c r="AY2291" s="1">
        <v>42776</v>
      </c>
      <c r="AZ2291">
        <v>0.752</v>
      </c>
      <c r="BA2291">
        <f t="shared" si="945"/>
        <v>7.5199999999999998E-3</v>
      </c>
      <c r="BC2291" s="1">
        <v>42816</v>
      </c>
      <c r="BD2291">
        <v>1.347</v>
      </c>
      <c r="BE2291">
        <f t="shared" si="946"/>
        <v>1.3469999999999999E-2</v>
      </c>
      <c r="BG2291" s="1">
        <v>42816</v>
      </c>
      <c r="BH2291">
        <v>1.5680000000000001</v>
      </c>
      <c r="BI2291">
        <f t="shared" si="947"/>
        <v>1.5679999999999999E-2</v>
      </c>
      <c r="BK2291" s="1">
        <v>39860</v>
      </c>
      <c r="BL2291">
        <v>3.5891199999999999</v>
      </c>
      <c r="BM2291">
        <f t="shared" si="953"/>
        <v>3.5891199999999998E-2</v>
      </c>
      <c r="BP2291" s="1">
        <v>42740</v>
      </c>
      <c r="BQ2291">
        <v>201.39619999999999</v>
      </c>
      <c r="BR2291">
        <f t="shared" si="948"/>
        <v>2.0139619999999998</v>
      </c>
      <c r="BT2291" s="1">
        <v>42754</v>
      </c>
      <c r="BU2291">
        <v>-0.32900000000000001</v>
      </c>
      <c r="BV2291">
        <f t="shared" si="949"/>
        <v>-3.29E-3</v>
      </c>
      <c r="BX2291" s="1">
        <v>42754</v>
      </c>
      <c r="BY2291">
        <v>-0.24</v>
      </c>
      <c r="BZ2291">
        <f t="shared" si="950"/>
        <v>-2.3999999999999998E-3</v>
      </c>
      <c r="CB2291" s="1">
        <v>42816</v>
      </c>
      <c r="CC2291">
        <v>-0.21</v>
      </c>
      <c r="CD2291">
        <f t="shared" si="951"/>
        <v>-2.0999999999999999E-3</v>
      </c>
      <c r="CG2291" s="1"/>
    </row>
    <row r="2292" spans="1:85" x14ac:dyDescent="0.3">
      <c r="A2292" s="21">
        <f t="shared" si="952"/>
        <v>49019</v>
      </c>
      <c r="B2292" s="18">
        <f t="shared" si="936"/>
        <v>112.421875</v>
      </c>
      <c r="C2292">
        <f t="shared" si="954"/>
        <v>115</v>
      </c>
      <c r="D2292">
        <f t="shared" ca="1" si="939"/>
        <v>-8.3638888888888889</v>
      </c>
      <c r="E2292">
        <f ca="1">IF(currency="USD",'Future et co'!F2292,IF(currency="EUR",'Future et co'!G2292,FALSE))</f>
        <v>3.6070000000000005E-2</v>
      </c>
      <c r="F2292">
        <f t="shared" ca="1" si="940"/>
        <v>3.6070000000000005E-2</v>
      </c>
      <c r="G2292">
        <f t="shared" ca="1" si="941"/>
        <v>2.0569999999999998E-2</v>
      </c>
      <c r="L2292">
        <f t="shared" ca="1" si="942"/>
        <v>127.8</v>
      </c>
      <c r="M2292">
        <f t="shared" ca="1" si="937"/>
        <v>3.6070000000000005E-2</v>
      </c>
      <c r="R2292">
        <f t="shared" ca="1" si="943"/>
        <v>127.8</v>
      </c>
      <c r="S2292">
        <f t="shared" ca="1" si="938"/>
        <v>3.6070000000000005E-2</v>
      </c>
      <c r="U2292" s="1"/>
      <c r="W2292" t="str">
        <f t="shared" si="955"/>
        <v/>
      </c>
      <c r="Y2292" s="1"/>
      <c r="AA2292">
        <f t="shared" si="956"/>
        <v>0</v>
      </c>
      <c r="AC2292" s="1"/>
      <c r="AE2292">
        <f t="shared" si="957"/>
        <v>0</v>
      </c>
      <c r="AH2292" s="1"/>
      <c r="AI2292" s="17"/>
      <c r="AJ2292" s="25"/>
      <c r="AU2292" s="1">
        <v>42774</v>
      </c>
      <c r="AV2292">
        <v>0.67</v>
      </c>
      <c r="AW2292">
        <f t="shared" si="944"/>
        <v>6.7000000000000002E-3</v>
      </c>
      <c r="AY2292" s="1">
        <v>42775</v>
      </c>
      <c r="AZ2292">
        <v>0.74</v>
      </c>
      <c r="BA2292">
        <f t="shared" si="945"/>
        <v>7.4000000000000003E-3</v>
      </c>
      <c r="BC2292" s="1">
        <v>42815</v>
      </c>
      <c r="BD2292">
        <v>1.365</v>
      </c>
      <c r="BE2292">
        <f t="shared" si="946"/>
        <v>1.3650000000000001E-2</v>
      </c>
      <c r="BG2292" s="1">
        <v>42815</v>
      </c>
      <c r="BH2292">
        <v>1.5961000000000001</v>
      </c>
      <c r="BI2292">
        <f t="shared" si="947"/>
        <v>1.5960999999999999E-2</v>
      </c>
      <c r="BK2292" s="1">
        <v>39861</v>
      </c>
      <c r="BL2292">
        <v>3.7624900000000001</v>
      </c>
      <c r="BM2292">
        <f t="shared" si="953"/>
        <v>3.7624900000000003E-2</v>
      </c>
      <c r="BP2292" s="1">
        <v>42739</v>
      </c>
      <c r="BQ2292">
        <v>200.96520000000001</v>
      </c>
      <c r="BR2292">
        <f t="shared" si="948"/>
        <v>2.009652</v>
      </c>
      <c r="BT2292" s="1">
        <v>42753</v>
      </c>
      <c r="BU2292">
        <v>-0.32900000000000001</v>
      </c>
      <c r="BV2292">
        <f t="shared" si="949"/>
        <v>-3.29E-3</v>
      </c>
      <c r="BX2292" s="1">
        <v>42753</v>
      </c>
      <c r="BY2292">
        <v>-0.24</v>
      </c>
      <c r="BZ2292">
        <f t="shared" si="950"/>
        <v>-2.3999999999999998E-3</v>
      </c>
      <c r="CB2292" s="1">
        <v>42815</v>
      </c>
      <c r="CC2292">
        <v>-0.21</v>
      </c>
      <c r="CD2292">
        <f t="shared" si="951"/>
        <v>-2.0999999999999999E-3</v>
      </c>
      <c r="CG2292" s="1"/>
    </row>
    <row r="2293" spans="1:85" x14ac:dyDescent="0.3">
      <c r="A2293" s="21">
        <f t="shared" si="952"/>
        <v>49020</v>
      </c>
      <c r="B2293" s="18">
        <f t="shared" si="936"/>
        <v>112.421875</v>
      </c>
      <c r="C2293">
        <f t="shared" si="954"/>
        <v>115</v>
      </c>
      <c r="D2293">
        <f t="shared" ca="1" si="939"/>
        <v>-8.3666666666666671</v>
      </c>
      <c r="E2293">
        <f ca="1">IF(currency="USD",'Future et co'!F2293,IF(currency="EUR",'Future et co'!G2293,FALSE))</f>
        <v>3.6070000000000005E-2</v>
      </c>
      <c r="F2293">
        <f t="shared" ca="1" si="940"/>
        <v>3.6070000000000005E-2</v>
      </c>
      <c r="G2293">
        <f t="shared" ca="1" si="941"/>
        <v>2.0569999999999998E-2</v>
      </c>
      <c r="L2293">
        <f t="shared" ca="1" si="942"/>
        <v>127.8</v>
      </c>
      <c r="M2293">
        <f t="shared" ca="1" si="937"/>
        <v>3.6070000000000005E-2</v>
      </c>
      <c r="R2293">
        <f t="shared" ca="1" si="943"/>
        <v>127.8</v>
      </c>
      <c r="S2293">
        <f t="shared" ca="1" si="938"/>
        <v>3.6070000000000005E-2</v>
      </c>
      <c r="U2293" s="1"/>
      <c r="W2293" t="str">
        <f t="shared" si="955"/>
        <v/>
      </c>
      <c r="Y2293" s="1"/>
      <c r="AA2293">
        <f t="shared" si="956"/>
        <v>0</v>
      </c>
      <c r="AC2293" s="1"/>
      <c r="AE2293">
        <f t="shared" si="957"/>
        <v>0</v>
      </c>
      <c r="AH2293" s="1"/>
      <c r="AI2293" s="17"/>
      <c r="AJ2293" s="25"/>
      <c r="AU2293" s="1">
        <v>42773</v>
      </c>
      <c r="AV2293">
        <v>0.67300000000000004</v>
      </c>
      <c r="AW2293">
        <f t="shared" si="944"/>
        <v>6.7300000000000007E-3</v>
      </c>
      <c r="AY2293" s="1">
        <v>42774</v>
      </c>
      <c r="AZ2293">
        <v>0.73199999999999998</v>
      </c>
      <c r="BA2293">
        <f t="shared" si="945"/>
        <v>7.3200000000000001E-3</v>
      </c>
      <c r="BC2293" s="1">
        <v>42814</v>
      </c>
      <c r="BD2293">
        <v>1.371</v>
      </c>
      <c r="BE2293">
        <f t="shared" si="946"/>
        <v>1.371E-2</v>
      </c>
      <c r="BG2293" s="1">
        <v>42814</v>
      </c>
      <c r="BH2293">
        <v>1.6052</v>
      </c>
      <c r="BI2293">
        <f t="shared" si="947"/>
        <v>1.6052E-2</v>
      </c>
      <c r="BK2293" s="1">
        <v>39862</v>
      </c>
      <c r="BL2293">
        <v>3.7535799999999999</v>
      </c>
      <c r="BM2293">
        <f t="shared" si="953"/>
        <v>3.7535800000000001E-2</v>
      </c>
      <c r="BP2293" s="1">
        <v>42738</v>
      </c>
      <c r="BQ2293">
        <v>200.9898</v>
      </c>
      <c r="BR2293">
        <f t="shared" si="948"/>
        <v>2.0098980000000002</v>
      </c>
      <c r="BT2293" s="1">
        <v>42752</v>
      </c>
      <c r="BU2293">
        <v>-0.32900000000000001</v>
      </c>
      <c r="BV2293">
        <f t="shared" si="949"/>
        <v>-3.29E-3</v>
      </c>
      <c r="BX2293" s="1">
        <v>42752</v>
      </c>
      <c r="BY2293">
        <v>-0.23899999999999999</v>
      </c>
      <c r="BZ2293">
        <f t="shared" si="950"/>
        <v>-2.3899999999999998E-3</v>
      </c>
      <c r="CB2293" s="1">
        <v>42814</v>
      </c>
      <c r="CC2293">
        <v>-0.22</v>
      </c>
      <c r="CD2293">
        <f t="shared" si="951"/>
        <v>-2.2000000000000001E-3</v>
      </c>
      <c r="CG2293" s="1"/>
    </row>
    <row r="2294" spans="1:85" x14ac:dyDescent="0.3">
      <c r="A2294" s="21">
        <f t="shared" si="952"/>
        <v>49023</v>
      </c>
      <c r="B2294" s="18">
        <f t="shared" si="936"/>
        <v>112.421875</v>
      </c>
      <c r="C2294">
        <f t="shared" si="954"/>
        <v>115</v>
      </c>
      <c r="D2294">
        <f t="shared" ca="1" si="939"/>
        <v>-8.375</v>
      </c>
      <c r="E2294">
        <f ca="1">IF(currency="USD",'Future et co'!F2294,IF(currency="EUR",'Future et co'!G2294,FALSE))</f>
        <v>3.6070000000000005E-2</v>
      </c>
      <c r="F2294">
        <f t="shared" ca="1" si="940"/>
        <v>3.6070000000000005E-2</v>
      </c>
      <c r="G2294">
        <f t="shared" ca="1" si="941"/>
        <v>2.0569999999999998E-2</v>
      </c>
      <c r="L2294">
        <f t="shared" ca="1" si="942"/>
        <v>127.8</v>
      </c>
      <c r="M2294">
        <f t="shared" ca="1" si="937"/>
        <v>3.6070000000000005E-2</v>
      </c>
      <c r="R2294">
        <f t="shared" ca="1" si="943"/>
        <v>127.8</v>
      </c>
      <c r="S2294">
        <f t="shared" ca="1" si="938"/>
        <v>3.6070000000000005E-2</v>
      </c>
      <c r="U2294" s="1"/>
      <c r="W2294" t="str">
        <f t="shared" si="955"/>
        <v/>
      </c>
      <c r="Y2294" s="1"/>
      <c r="AA2294">
        <f t="shared" si="956"/>
        <v>0</v>
      </c>
      <c r="AC2294" s="1"/>
      <c r="AE2294">
        <f t="shared" si="957"/>
        <v>0</v>
      </c>
      <c r="AH2294" s="1"/>
      <c r="AI2294" s="17"/>
      <c r="AJ2294" s="25"/>
      <c r="AU2294" s="1">
        <v>42772</v>
      </c>
      <c r="AV2294">
        <v>0.66100000000000003</v>
      </c>
      <c r="AW2294">
        <f t="shared" si="944"/>
        <v>6.6100000000000004E-3</v>
      </c>
      <c r="AY2294" s="1">
        <v>42773</v>
      </c>
      <c r="AZ2294">
        <v>0.73799999999999999</v>
      </c>
      <c r="BA2294">
        <f t="shared" si="945"/>
        <v>7.3800000000000003E-3</v>
      </c>
      <c r="BC2294" s="1">
        <v>42811</v>
      </c>
      <c r="BD2294">
        <v>1.371</v>
      </c>
      <c r="BE2294">
        <f t="shared" si="946"/>
        <v>1.371E-2</v>
      </c>
      <c r="BG2294" s="1">
        <v>42811</v>
      </c>
      <c r="BH2294">
        <v>1.6311</v>
      </c>
      <c r="BI2294">
        <f t="shared" si="947"/>
        <v>1.6310999999999999E-2</v>
      </c>
      <c r="BK2294" s="1">
        <v>39863</v>
      </c>
      <c r="BL2294">
        <v>3.7976200000000002</v>
      </c>
      <c r="BM2294">
        <f t="shared" si="953"/>
        <v>3.7976200000000002E-2</v>
      </c>
      <c r="BP2294" s="1">
        <v>42737</v>
      </c>
      <c r="BQ2294">
        <v>202.54150000000001</v>
      </c>
      <c r="BR2294">
        <f t="shared" si="948"/>
        <v>2.0254150000000002</v>
      </c>
      <c r="BT2294" s="1">
        <v>42751</v>
      </c>
      <c r="BU2294">
        <v>-0.32800000000000001</v>
      </c>
      <c r="BV2294">
        <f t="shared" si="949"/>
        <v>-3.2799999999999999E-3</v>
      </c>
      <c r="BX2294" s="1">
        <v>42751</v>
      </c>
      <c r="BY2294">
        <v>-0.23799999999999999</v>
      </c>
      <c r="BZ2294">
        <f t="shared" si="950"/>
        <v>-2.3799999999999997E-3</v>
      </c>
      <c r="CB2294" s="1">
        <v>42811</v>
      </c>
      <c r="CC2294">
        <v>-0.21</v>
      </c>
      <c r="CD2294">
        <f t="shared" si="951"/>
        <v>-2.0999999999999999E-3</v>
      </c>
      <c r="CG2294" s="1"/>
    </row>
    <row r="2295" spans="1:85" x14ac:dyDescent="0.3">
      <c r="A2295" s="21">
        <f t="shared" si="952"/>
        <v>49024</v>
      </c>
      <c r="B2295" s="18">
        <f t="shared" si="936"/>
        <v>112.421875</v>
      </c>
      <c r="C2295">
        <f t="shared" si="954"/>
        <v>115</v>
      </c>
      <c r="D2295">
        <f t="shared" ca="1" si="939"/>
        <v>-8.3777777777777782</v>
      </c>
      <c r="E2295">
        <f ca="1">IF(currency="USD",'Future et co'!F2295,IF(currency="EUR",'Future et co'!G2295,FALSE))</f>
        <v>3.6070000000000005E-2</v>
      </c>
      <c r="F2295">
        <f t="shared" ca="1" si="940"/>
        <v>3.6070000000000005E-2</v>
      </c>
      <c r="G2295">
        <f t="shared" ca="1" si="941"/>
        <v>2.0569999999999998E-2</v>
      </c>
      <c r="L2295">
        <f t="shared" ca="1" si="942"/>
        <v>127.8</v>
      </c>
      <c r="M2295">
        <f t="shared" ca="1" si="937"/>
        <v>3.6070000000000005E-2</v>
      </c>
      <c r="R2295">
        <f t="shared" ca="1" si="943"/>
        <v>127.8</v>
      </c>
      <c r="S2295">
        <f t="shared" ca="1" si="938"/>
        <v>3.6070000000000005E-2</v>
      </c>
      <c r="U2295" s="1"/>
      <c r="W2295" t="str">
        <f t="shared" si="955"/>
        <v/>
      </c>
      <c r="Y2295" s="1"/>
      <c r="AA2295">
        <f t="shared" si="956"/>
        <v>0</v>
      </c>
      <c r="AC2295" s="1"/>
      <c r="AE2295">
        <f t="shared" si="957"/>
        <v>0</v>
      </c>
      <c r="AH2295" s="1"/>
      <c r="AI2295" s="17"/>
      <c r="AJ2295" s="25"/>
      <c r="AU2295" s="1">
        <v>42769</v>
      </c>
      <c r="AV2295">
        <v>0.67600000000000005</v>
      </c>
      <c r="AW2295">
        <f t="shared" si="944"/>
        <v>6.7600000000000004E-3</v>
      </c>
      <c r="AY2295" s="1">
        <v>42772</v>
      </c>
      <c r="AZ2295">
        <v>0.72599999999999998</v>
      </c>
      <c r="BA2295">
        <f t="shared" si="945"/>
        <v>7.26E-3</v>
      </c>
      <c r="BC2295" s="1">
        <v>42810</v>
      </c>
      <c r="BD2295">
        <v>1.373</v>
      </c>
      <c r="BE2295">
        <f t="shared" si="946"/>
        <v>1.3729999999999999E-2</v>
      </c>
      <c r="BG2295" s="1">
        <v>42810</v>
      </c>
      <c r="BH2295">
        <v>1.6388</v>
      </c>
      <c r="BI2295">
        <f t="shared" si="947"/>
        <v>1.6388E-2</v>
      </c>
      <c r="BK2295" s="1">
        <v>39864</v>
      </c>
      <c r="BL2295">
        <v>3.8540800000000002</v>
      </c>
      <c r="BM2295">
        <f t="shared" si="953"/>
        <v>3.85408E-2</v>
      </c>
      <c r="BP2295" s="1">
        <v>42734</v>
      </c>
      <c r="BQ2295">
        <v>202.1474</v>
      </c>
      <c r="BR2295">
        <f t="shared" si="948"/>
        <v>2.021474</v>
      </c>
      <c r="BT2295" s="1">
        <v>42748</v>
      </c>
      <c r="BU2295">
        <v>-0.32700000000000001</v>
      </c>
      <c r="BV2295">
        <f t="shared" si="949"/>
        <v>-3.2700000000000003E-3</v>
      </c>
      <c r="BX2295" s="1">
        <v>42748</v>
      </c>
      <c r="BY2295">
        <v>-0.23599999999999999</v>
      </c>
      <c r="BZ2295">
        <f t="shared" si="950"/>
        <v>-2.3599999999999997E-3</v>
      </c>
      <c r="CB2295" s="1">
        <v>42810</v>
      </c>
      <c r="CC2295">
        <v>-0.22</v>
      </c>
      <c r="CD2295">
        <f t="shared" si="951"/>
        <v>-2.2000000000000001E-3</v>
      </c>
      <c r="CG2295" s="1"/>
    </row>
    <row r="2296" spans="1:85" x14ac:dyDescent="0.3">
      <c r="A2296" s="21">
        <f t="shared" si="952"/>
        <v>49025</v>
      </c>
      <c r="B2296" s="18">
        <f t="shared" si="936"/>
        <v>112.421875</v>
      </c>
      <c r="C2296">
        <f t="shared" si="954"/>
        <v>115</v>
      </c>
      <c r="D2296">
        <f t="shared" ca="1" si="939"/>
        <v>-8.3805555555555564</v>
      </c>
      <c r="E2296">
        <f ca="1">IF(currency="USD",'Future et co'!F2296,IF(currency="EUR",'Future et co'!G2296,FALSE))</f>
        <v>3.6070000000000005E-2</v>
      </c>
      <c r="F2296">
        <f t="shared" ca="1" si="940"/>
        <v>3.6070000000000005E-2</v>
      </c>
      <c r="G2296">
        <f t="shared" ca="1" si="941"/>
        <v>2.0569999999999998E-2</v>
      </c>
      <c r="L2296">
        <f t="shared" ca="1" si="942"/>
        <v>127.8</v>
      </c>
      <c r="M2296">
        <f t="shared" ca="1" si="937"/>
        <v>3.6070000000000005E-2</v>
      </c>
      <c r="R2296">
        <f t="shared" ca="1" si="943"/>
        <v>127.8</v>
      </c>
      <c r="S2296">
        <f t="shared" ca="1" si="938"/>
        <v>3.6070000000000005E-2</v>
      </c>
      <c r="U2296" s="1"/>
      <c r="W2296" t="str">
        <f t="shared" si="955"/>
        <v/>
      </c>
      <c r="Y2296" s="1"/>
      <c r="AA2296">
        <f t="shared" si="956"/>
        <v>0</v>
      </c>
      <c r="AC2296" s="1"/>
      <c r="AE2296">
        <f t="shared" si="957"/>
        <v>0</v>
      </c>
      <c r="AH2296" s="1"/>
      <c r="AI2296" s="17"/>
      <c r="AJ2296" s="25"/>
      <c r="AU2296" s="1">
        <v>42768</v>
      </c>
      <c r="AV2296">
        <v>0.68</v>
      </c>
      <c r="AW2296">
        <f t="shared" si="944"/>
        <v>6.8000000000000005E-3</v>
      </c>
      <c r="AY2296" s="1">
        <v>42769</v>
      </c>
      <c r="AZ2296">
        <v>0.74199999999999999</v>
      </c>
      <c r="BA2296">
        <f t="shared" si="945"/>
        <v>7.4199999999999995E-3</v>
      </c>
      <c r="BC2296" s="1">
        <v>42809</v>
      </c>
      <c r="BD2296">
        <v>1.3594999999999999</v>
      </c>
      <c r="BE2296">
        <f t="shared" si="946"/>
        <v>1.3594999999999999E-2</v>
      </c>
      <c r="BG2296" s="1">
        <v>42809</v>
      </c>
      <c r="BH2296">
        <v>1.611</v>
      </c>
      <c r="BI2296">
        <f t="shared" si="947"/>
        <v>1.6109999999999999E-2</v>
      </c>
      <c r="BK2296" s="1">
        <v>39867</v>
      </c>
      <c r="BL2296">
        <v>3.90259</v>
      </c>
      <c r="BM2296">
        <f t="shared" si="953"/>
        <v>3.9025900000000002E-2</v>
      </c>
      <c r="BP2296" s="1">
        <v>42733</v>
      </c>
      <c r="BQ2296">
        <v>202.70160000000001</v>
      </c>
      <c r="BR2296">
        <f t="shared" si="948"/>
        <v>2.0270160000000002</v>
      </c>
      <c r="BT2296" s="1">
        <v>42747</v>
      </c>
      <c r="BU2296">
        <v>-0.32700000000000001</v>
      </c>
      <c r="BV2296">
        <f t="shared" si="949"/>
        <v>-3.2700000000000003E-3</v>
      </c>
      <c r="BX2296" s="1">
        <v>42747</v>
      </c>
      <c r="BY2296">
        <v>-0.23400000000000001</v>
      </c>
      <c r="BZ2296">
        <f t="shared" si="950"/>
        <v>-2.3400000000000001E-3</v>
      </c>
      <c r="CB2296" s="1">
        <v>42809</v>
      </c>
      <c r="CC2296">
        <v>-0.22</v>
      </c>
      <c r="CD2296">
        <f t="shared" si="951"/>
        <v>-2.2000000000000001E-3</v>
      </c>
      <c r="CG2296" s="1"/>
    </row>
    <row r="2297" spans="1:85" x14ac:dyDescent="0.3">
      <c r="A2297" s="21">
        <f t="shared" si="952"/>
        <v>49026</v>
      </c>
      <c r="B2297" s="18">
        <f t="shared" si="936"/>
        <v>112.421875</v>
      </c>
      <c r="C2297">
        <f t="shared" si="954"/>
        <v>115</v>
      </c>
      <c r="D2297">
        <f t="shared" ca="1" si="939"/>
        <v>-8.3833333333333329</v>
      </c>
      <c r="E2297">
        <f ca="1">IF(currency="USD",'Future et co'!F2297,IF(currency="EUR",'Future et co'!G2297,FALSE))</f>
        <v>3.6070000000000005E-2</v>
      </c>
      <c r="F2297">
        <f t="shared" ca="1" si="940"/>
        <v>3.6070000000000005E-2</v>
      </c>
      <c r="G2297">
        <f t="shared" ca="1" si="941"/>
        <v>2.0569999999999998E-2</v>
      </c>
      <c r="L2297">
        <f t="shared" ca="1" si="942"/>
        <v>127.8</v>
      </c>
      <c r="M2297">
        <f t="shared" ca="1" si="937"/>
        <v>3.6070000000000005E-2</v>
      </c>
      <c r="R2297">
        <f t="shared" ca="1" si="943"/>
        <v>127.8</v>
      </c>
      <c r="S2297">
        <f t="shared" ca="1" si="938"/>
        <v>3.6070000000000005E-2</v>
      </c>
      <c r="U2297" s="1"/>
      <c r="W2297" t="str">
        <f t="shared" si="955"/>
        <v/>
      </c>
      <c r="Y2297" s="1"/>
      <c r="AA2297">
        <f t="shared" si="956"/>
        <v>0</v>
      </c>
      <c r="AC2297" s="1"/>
      <c r="AE2297">
        <f t="shared" si="957"/>
        <v>0</v>
      </c>
      <c r="AH2297" s="1"/>
      <c r="AI2297" s="17"/>
      <c r="AJ2297" s="25"/>
      <c r="AU2297" s="1">
        <v>42767</v>
      </c>
      <c r="AV2297">
        <v>0.67200000000000004</v>
      </c>
      <c r="AW2297">
        <f t="shared" si="944"/>
        <v>6.7200000000000003E-3</v>
      </c>
      <c r="AY2297" s="1">
        <v>42768</v>
      </c>
      <c r="AZ2297">
        <v>0.75</v>
      </c>
      <c r="BA2297">
        <f t="shared" si="945"/>
        <v>7.4999999999999997E-3</v>
      </c>
      <c r="BC2297" s="1">
        <v>42808</v>
      </c>
      <c r="BD2297">
        <v>1.3884000000000001</v>
      </c>
      <c r="BE2297">
        <f t="shared" si="946"/>
        <v>1.3884000000000001E-2</v>
      </c>
      <c r="BG2297" s="1">
        <v>42808</v>
      </c>
      <c r="BH2297">
        <v>1.6943999999999999</v>
      </c>
      <c r="BI2297">
        <f t="shared" si="947"/>
        <v>1.6944000000000001E-2</v>
      </c>
      <c r="BK2297" s="1">
        <v>39868</v>
      </c>
      <c r="BL2297">
        <v>3.7414299999999998</v>
      </c>
      <c r="BM2297">
        <f t="shared" si="953"/>
        <v>3.7414299999999998E-2</v>
      </c>
      <c r="BP2297" s="1">
        <v>42732</v>
      </c>
      <c r="BQ2297">
        <v>202.02420000000001</v>
      </c>
      <c r="BR2297">
        <f t="shared" si="948"/>
        <v>2.0202420000000001</v>
      </c>
      <c r="BT2297" s="1">
        <v>42746</v>
      </c>
      <c r="BU2297">
        <v>-0.32600000000000001</v>
      </c>
      <c r="BV2297">
        <f t="shared" si="949"/>
        <v>-3.2600000000000003E-3</v>
      </c>
      <c r="BX2297" s="1">
        <v>42746</v>
      </c>
      <c r="BY2297">
        <v>-0.23300000000000001</v>
      </c>
      <c r="BZ2297">
        <f t="shared" si="950"/>
        <v>-2.33E-3</v>
      </c>
      <c r="CB2297" s="1">
        <v>42808</v>
      </c>
      <c r="CC2297">
        <v>-0.22</v>
      </c>
      <c r="CD2297">
        <f t="shared" si="951"/>
        <v>-2.2000000000000001E-3</v>
      </c>
      <c r="CG2297" s="1"/>
    </row>
    <row r="2298" spans="1:85" x14ac:dyDescent="0.3">
      <c r="A2298" s="21">
        <f t="shared" si="952"/>
        <v>49027</v>
      </c>
      <c r="B2298" s="18">
        <f t="shared" si="936"/>
        <v>112.421875</v>
      </c>
      <c r="C2298">
        <f t="shared" si="954"/>
        <v>115</v>
      </c>
      <c r="D2298">
        <f t="shared" ca="1" si="939"/>
        <v>-8.3861111111111111</v>
      </c>
      <c r="E2298">
        <f ca="1">IF(currency="USD",'Future et co'!F2298,IF(currency="EUR",'Future et co'!G2298,FALSE))</f>
        <v>3.6070000000000005E-2</v>
      </c>
      <c r="F2298">
        <f t="shared" ca="1" si="940"/>
        <v>3.6070000000000005E-2</v>
      </c>
      <c r="G2298">
        <f t="shared" ca="1" si="941"/>
        <v>2.0569999999999998E-2</v>
      </c>
      <c r="L2298">
        <f t="shared" ca="1" si="942"/>
        <v>127.8</v>
      </c>
      <c r="M2298">
        <f t="shared" ca="1" si="937"/>
        <v>3.6070000000000005E-2</v>
      </c>
      <c r="R2298">
        <f t="shared" ca="1" si="943"/>
        <v>127.8</v>
      </c>
      <c r="S2298">
        <f t="shared" ca="1" si="938"/>
        <v>3.6070000000000005E-2</v>
      </c>
      <c r="U2298" s="1"/>
      <c r="W2298" t="str">
        <f t="shared" si="955"/>
        <v/>
      </c>
      <c r="Y2298" s="1"/>
      <c r="AA2298">
        <f t="shared" si="956"/>
        <v>0</v>
      </c>
      <c r="AC2298" s="1"/>
      <c r="AE2298">
        <f t="shared" si="957"/>
        <v>0</v>
      </c>
      <c r="AH2298" s="1"/>
      <c r="AI2298" s="17"/>
      <c r="AJ2298" s="25"/>
      <c r="AU2298" s="1">
        <v>42766</v>
      </c>
      <c r="AV2298">
        <v>0.67500000000000004</v>
      </c>
      <c r="AW2298">
        <f t="shared" si="944"/>
        <v>6.7500000000000008E-3</v>
      </c>
      <c r="AY2298" s="1">
        <v>42767</v>
      </c>
      <c r="AZ2298">
        <v>0.749</v>
      </c>
      <c r="BA2298">
        <f t="shared" si="945"/>
        <v>7.4900000000000001E-3</v>
      </c>
      <c r="BC2298" s="1">
        <v>42807</v>
      </c>
      <c r="BD2298">
        <v>1.3876999999999999</v>
      </c>
      <c r="BE2298">
        <f t="shared" si="946"/>
        <v>1.3876999999999999E-2</v>
      </c>
      <c r="BG2298" s="1">
        <v>42807</v>
      </c>
      <c r="BH2298">
        <v>1.69</v>
      </c>
      <c r="BI2298">
        <f t="shared" si="947"/>
        <v>1.6899999999999998E-2</v>
      </c>
      <c r="BK2298" s="1">
        <v>39869</v>
      </c>
      <c r="BL2298">
        <v>3.7715000000000001</v>
      </c>
      <c r="BM2298">
        <f t="shared" si="953"/>
        <v>3.7714999999999999E-2</v>
      </c>
      <c r="BP2298" s="1">
        <v>42731</v>
      </c>
      <c r="BQ2298">
        <v>202.1474</v>
      </c>
      <c r="BR2298">
        <f t="shared" si="948"/>
        <v>2.021474</v>
      </c>
      <c r="BT2298" s="1">
        <v>42745</v>
      </c>
      <c r="BU2298">
        <v>-0.32400000000000001</v>
      </c>
      <c r="BV2298">
        <f t="shared" si="949"/>
        <v>-3.2400000000000003E-3</v>
      </c>
      <c r="BX2298" s="1">
        <v>42745</v>
      </c>
      <c r="BY2298">
        <v>-0.23200000000000001</v>
      </c>
      <c r="BZ2298">
        <f t="shared" si="950"/>
        <v>-2.32E-3</v>
      </c>
      <c r="CB2298" s="1">
        <v>42807</v>
      </c>
      <c r="CC2298">
        <v>-0.22</v>
      </c>
      <c r="CD2298">
        <f t="shared" si="951"/>
        <v>-2.2000000000000001E-3</v>
      </c>
      <c r="CG2298" s="1"/>
    </row>
    <row r="2299" spans="1:85" x14ac:dyDescent="0.3">
      <c r="A2299" s="21">
        <f t="shared" si="952"/>
        <v>49030</v>
      </c>
      <c r="B2299" s="18">
        <f t="shared" si="936"/>
        <v>112.421875</v>
      </c>
      <c r="C2299">
        <f t="shared" si="954"/>
        <v>115</v>
      </c>
      <c r="D2299">
        <f t="shared" ca="1" si="939"/>
        <v>-8.3944444444444439</v>
      </c>
      <c r="E2299">
        <f ca="1">IF(currency="USD",'Future et co'!F2299,IF(currency="EUR",'Future et co'!G2299,FALSE))</f>
        <v>3.6070000000000005E-2</v>
      </c>
      <c r="F2299">
        <f t="shared" ca="1" si="940"/>
        <v>3.6070000000000005E-2</v>
      </c>
      <c r="G2299">
        <f t="shared" ca="1" si="941"/>
        <v>2.0569999999999998E-2</v>
      </c>
      <c r="L2299">
        <f t="shared" ca="1" si="942"/>
        <v>127.8</v>
      </c>
      <c r="M2299">
        <f t="shared" ca="1" si="937"/>
        <v>3.6070000000000005E-2</v>
      </c>
      <c r="R2299">
        <f t="shared" ca="1" si="943"/>
        <v>127.8</v>
      </c>
      <c r="S2299">
        <f t="shared" ca="1" si="938"/>
        <v>3.6070000000000005E-2</v>
      </c>
      <c r="U2299" s="1"/>
      <c r="W2299" t="str">
        <f t="shared" si="955"/>
        <v/>
      </c>
      <c r="Y2299" s="1"/>
      <c r="AA2299">
        <f t="shared" si="956"/>
        <v>0</v>
      </c>
      <c r="AC2299" s="1"/>
      <c r="AE2299">
        <f t="shared" si="957"/>
        <v>0</v>
      </c>
      <c r="AH2299" s="1"/>
      <c r="AI2299" s="17"/>
      <c r="AJ2299" s="25"/>
      <c r="AU2299" s="1">
        <v>42765</v>
      </c>
      <c r="AV2299">
        <v>0.67400000000000004</v>
      </c>
      <c r="AW2299">
        <f t="shared" si="944"/>
        <v>6.7400000000000003E-3</v>
      </c>
      <c r="AY2299" s="1">
        <v>42766</v>
      </c>
      <c r="AZ2299">
        <v>0.75</v>
      </c>
      <c r="BA2299">
        <f t="shared" si="945"/>
        <v>7.4999999999999997E-3</v>
      </c>
      <c r="BC2299" s="1">
        <v>42804</v>
      </c>
      <c r="BD2299">
        <v>1.3819999999999999</v>
      </c>
      <c r="BE2299">
        <f t="shared" si="946"/>
        <v>1.3819999999999999E-2</v>
      </c>
      <c r="BG2299" s="1">
        <v>42804</v>
      </c>
      <c r="BH2299">
        <v>1.653</v>
      </c>
      <c r="BI2299">
        <f t="shared" si="947"/>
        <v>1.653E-2</v>
      </c>
      <c r="BK2299" s="1">
        <v>39870</v>
      </c>
      <c r="BL2299">
        <v>3.8170500000000001</v>
      </c>
      <c r="BM2299">
        <f t="shared" si="953"/>
        <v>3.8170500000000003E-2</v>
      </c>
      <c r="BP2299" s="1">
        <v>42727</v>
      </c>
      <c r="BQ2299">
        <v>201.54400000000001</v>
      </c>
      <c r="BR2299">
        <f t="shared" si="948"/>
        <v>2.0154399999999999</v>
      </c>
      <c r="BT2299" s="1">
        <v>42744</v>
      </c>
      <c r="BU2299">
        <v>-0.32200000000000001</v>
      </c>
      <c r="BV2299">
        <f t="shared" si="949"/>
        <v>-3.2200000000000002E-3</v>
      </c>
      <c r="BX2299" s="1">
        <v>42744</v>
      </c>
      <c r="BY2299">
        <v>-0.23</v>
      </c>
      <c r="BZ2299">
        <f t="shared" si="950"/>
        <v>-2.3E-3</v>
      </c>
      <c r="CB2299" s="1">
        <v>42804</v>
      </c>
      <c r="CC2299">
        <v>-0.2</v>
      </c>
      <c r="CD2299">
        <f t="shared" si="951"/>
        <v>-2E-3</v>
      </c>
      <c r="CG2299" s="1"/>
    </row>
    <row r="2300" spans="1:85" x14ac:dyDescent="0.3">
      <c r="A2300" s="21">
        <f t="shared" si="952"/>
        <v>49031</v>
      </c>
      <c r="B2300" s="18">
        <f t="shared" si="936"/>
        <v>112.421875</v>
      </c>
      <c r="C2300">
        <f t="shared" si="954"/>
        <v>115</v>
      </c>
      <c r="D2300">
        <f t="shared" ca="1" si="939"/>
        <v>-8.3972222222222221</v>
      </c>
      <c r="E2300">
        <f ca="1">IF(currency="USD",'Future et co'!F2300,IF(currency="EUR",'Future et co'!G2300,FALSE))</f>
        <v>3.6070000000000005E-2</v>
      </c>
      <c r="F2300">
        <f t="shared" ca="1" si="940"/>
        <v>3.6070000000000005E-2</v>
      </c>
      <c r="G2300">
        <f t="shared" ca="1" si="941"/>
        <v>2.0569999999999998E-2</v>
      </c>
      <c r="L2300">
        <f t="shared" ca="1" si="942"/>
        <v>127.8</v>
      </c>
      <c r="M2300">
        <f t="shared" ca="1" si="937"/>
        <v>3.6070000000000005E-2</v>
      </c>
      <c r="R2300">
        <f t="shared" ca="1" si="943"/>
        <v>127.8</v>
      </c>
      <c r="S2300">
        <f t="shared" ca="1" si="938"/>
        <v>3.6070000000000005E-2</v>
      </c>
      <c r="U2300" s="1"/>
      <c r="W2300" t="str">
        <f t="shared" si="955"/>
        <v/>
      </c>
      <c r="Y2300" s="1"/>
      <c r="AA2300">
        <f t="shared" si="956"/>
        <v>0</v>
      </c>
      <c r="AC2300" s="1"/>
      <c r="AE2300">
        <f t="shared" si="957"/>
        <v>0</v>
      </c>
      <c r="AH2300" s="1"/>
      <c r="AI2300" s="17"/>
      <c r="AJ2300" s="25"/>
      <c r="AU2300" s="1">
        <v>42762</v>
      </c>
      <c r="AV2300">
        <v>0.68400000000000005</v>
      </c>
      <c r="AW2300">
        <f t="shared" si="944"/>
        <v>6.8400000000000006E-3</v>
      </c>
      <c r="AY2300" s="1">
        <v>42765</v>
      </c>
      <c r="AZ2300">
        <v>0.74399999999999999</v>
      </c>
      <c r="BA2300">
        <f t="shared" si="945"/>
        <v>7.4399999999999996E-3</v>
      </c>
      <c r="BC2300" s="1">
        <v>42803</v>
      </c>
      <c r="BD2300">
        <v>1.3704000000000001</v>
      </c>
      <c r="BE2300">
        <f t="shared" si="946"/>
        <v>1.3704000000000001E-2</v>
      </c>
      <c r="BG2300" s="1">
        <v>42803</v>
      </c>
      <c r="BH2300">
        <v>1.6645000000000001</v>
      </c>
      <c r="BI2300">
        <f t="shared" si="947"/>
        <v>1.6645E-2</v>
      </c>
      <c r="BK2300" s="1">
        <v>39871</v>
      </c>
      <c r="BL2300">
        <v>3.9144999999999999</v>
      </c>
      <c r="BM2300">
        <f t="shared" si="953"/>
        <v>3.9144999999999999E-2</v>
      </c>
      <c r="BP2300" s="1">
        <v>42726</v>
      </c>
      <c r="BQ2300">
        <v>200.94059999999999</v>
      </c>
      <c r="BR2300">
        <f t="shared" si="948"/>
        <v>2.0094059999999998</v>
      </c>
      <c r="BT2300" s="1">
        <v>42741</v>
      </c>
      <c r="BU2300">
        <v>-0.32100000000000001</v>
      </c>
      <c r="BV2300">
        <f t="shared" si="949"/>
        <v>-3.2100000000000002E-3</v>
      </c>
      <c r="BX2300" s="1">
        <v>42741</v>
      </c>
      <c r="BY2300">
        <v>-0.22900000000000001</v>
      </c>
      <c r="BZ2300">
        <f t="shared" si="950"/>
        <v>-2.2899999999999999E-3</v>
      </c>
      <c r="CB2300" s="1">
        <v>42803</v>
      </c>
      <c r="CC2300">
        <v>-0.22</v>
      </c>
      <c r="CD2300">
        <f t="shared" si="951"/>
        <v>-2.2000000000000001E-3</v>
      </c>
      <c r="CG2300" s="1"/>
    </row>
    <row r="2301" spans="1:85" x14ac:dyDescent="0.3">
      <c r="A2301" s="21">
        <f t="shared" si="952"/>
        <v>49032</v>
      </c>
      <c r="B2301" s="18">
        <f t="shared" si="936"/>
        <v>112.421875</v>
      </c>
      <c r="C2301">
        <f t="shared" si="954"/>
        <v>115</v>
      </c>
      <c r="D2301">
        <f t="shared" ca="1" si="939"/>
        <v>-8.4</v>
      </c>
      <c r="E2301">
        <f ca="1">IF(currency="USD",'Future et co'!F2301,IF(currency="EUR",'Future et co'!G2301,FALSE))</f>
        <v>3.6070000000000005E-2</v>
      </c>
      <c r="F2301">
        <f t="shared" ca="1" si="940"/>
        <v>3.6070000000000005E-2</v>
      </c>
      <c r="G2301">
        <f t="shared" ca="1" si="941"/>
        <v>2.0569999999999998E-2</v>
      </c>
      <c r="L2301">
        <f t="shared" ca="1" si="942"/>
        <v>127.8</v>
      </c>
      <c r="M2301">
        <f t="shared" ca="1" si="937"/>
        <v>3.6070000000000005E-2</v>
      </c>
      <c r="R2301">
        <f t="shared" ca="1" si="943"/>
        <v>127.8</v>
      </c>
      <c r="S2301">
        <f t="shared" ca="1" si="938"/>
        <v>3.6070000000000005E-2</v>
      </c>
      <c r="U2301" s="1"/>
      <c r="W2301" t="str">
        <f t="shared" si="955"/>
        <v/>
      </c>
      <c r="Y2301" s="1"/>
      <c r="AA2301">
        <f t="shared" si="956"/>
        <v>0</v>
      </c>
      <c r="AC2301" s="1"/>
      <c r="AE2301">
        <f t="shared" si="957"/>
        <v>0</v>
      </c>
      <c r="AH2301" s="1"/>
      <c r="AI2301" s="17"/>
      <c r="AJ2301" s="25"/>
      <c r="AU2301" s="1">
        <v>42761</v>
      </c>
      <c r="AV2301">
        <v>0.68</v>
      </c>
      <c r="AW2301">
        <f t="shared" si="944"/>
        <v>6.8000000000000005E-3</v>
      </c>
      <c r="AY2301" s="1">
        <v>42762</v>
      </c>
      <c r="AZ2301">
        <v>0.75700000000000001</v>
      </c>
      <c r="BA2301">
        <f t="shared" si="945"/>
        <v>7.5700000000000003E-3</v>
      </c>
      <c r="BC2301" s="1">
        <v>42802</v>
      </c>
      <c r="BD2301">
        <v>1.3692</v>
      </c>
      <c r="BE2301">
        <f t="shared" si="946"/>
        <v>1.3691999999999999E-2</v>
      </c>
      <c r="BG2301" s="1">
        <v>42802</v>
      </c>
      <c r="BH2301">
        <v>1.6518999999999999</v>
      </c>
      <c r="BI2301">
        <f t="shared" si="947"/>
        <v>1.6518999999999999E-2</v>
      </c>
      <c r="BK2301" s="1">
        <v>39874</v>
      </c>
      <c r="BL2301">
        <v>4.0853599999999997</v>
      </c>
      <c r="BM2301">
        <f t="shared" si="953"/>
        <v>4.0853599999999997E-2</v>
      </c>
      <c r="BP2301" s="1">
        <v>42725</v>
      </c>
      <c r="BQ2301">
        <v>201.07599999999999</v>
      </c>
      <c r="BR2301">
        <f t="shared" si="948"/>
        <v>2.0107599999999999</v>
      </c>
      <c r="BT2301" s="1">
        <v>42740</v>
      </c>
      <c r="BU2301">
        <v>-0.32100000000000001</v>
      </c>
      <c r="BV2301">
        <f t="shared" si="949"/>
        <v>-3.2100000000000002E-3</v>
      </c>
      <c r="BX2301" s="1">
        <v>42740</v>
      </c>
      <c r="BY2301">
        <v>-0.22600000000000001</v>
      </c>
      <c r="BZ2301">
        <f t="shared" si="950"/>
        <v>-2.2599999999999999E-3</v>
      </c>
      <c r="CB2301" s="1">
        <v>42802</v>
      </c>
      <c r="CC2301">
        <v>-0.22</v>
      </c>
      <c r="CD2301">
        <f t="shared" si="951"/>
        <v>-2.2000000000000001E-3</v>
      </c>
      <c r="CG2301" s="1"/>
    </row>
    <row r="2302" spans="1:85" x14ac:dyDescent="0.3">
      <c r="A2302" s="21">
        <f t="shared" si="952"/>
        <v>49033</v>
      </c>
      <c r="B2302" s="18">
        <f t="shared" si="936"/>
        <v>112.421875</v>
      </c>
      <c r="C2302">
        <f t="shared" si="954"/>
        <v>115</v>
      </c>
      <c r="D2302">
        <f t="shared" ca="1" si="939"/>
        <v>-8.4027777777777786</v>
      </c>
      <c r="E2302">
        <f ca="1">IF(currency="USD",'Future et co'!F2302,IF(currency="EUR",'Future et co'!G2302,FALSE))</f>
        <v>3.6070000000000005E-2</v>
      </c>
      <c r="F2302">
        <f t="shared" ca="1" si="940"/>
        <v>3.6070000000000005E-2</v>
      </c>
      <c r="G2302">
        <f t="shared" ca="1" si="941"/>
        <v>2.0569999999999998E-2</v>
      </c>
      <c r="L2302">
        <f t="shared" ca="1" si="942"/>
        <v>127.8</v>
      </c>
      <c r="M2302">
        <f t="shared" ca="1" si="937"/>
        <v>3.6070000000000005E-2</v>
      </c>
      <c r="R2302">
        <f t="shared" ca="1" si="943"/>
        <v>127.8</v>
      </c>
      <c r="S2302">
        <f t="shared" ca="1" si="938"/>
        <v>3.6070000000000005E-2</v>
      </c>
      <c r="U2302" s="1"/>
      <c r="W2302" t="str">
        <f t="shared" si="955"/>
        <v/>
      </c>
      <c r="Y2302" s="1"/>
      <c r="AA2302">
        <f t="shared" si="956"/>
        <v>0</v>
      </c>
      <c r="AC2302" s="1"/>
      <c r="AE2302">
        <f t="shared" si="957"/>
        <v>0</v>
      </c>
      <c r="AH2302" s="1"/>
      <c r="AI2302" s="17"/>
      <c r="AJ2302" s="25"/>
      <c r="AU2302" s="1">
        <v>42760</v>
      </c>
      <c r="AV2302">
        <v>0.68200000000000005</v>
      </c>
      <c r="AW2302">
        <f t="shared" si="944"/>
        <v>6.8200000000000005E-3</v>
      </c>
      <c r="AY2302" s="1">
        <v>42761</v>
      </c>
      <c r="AZ2302">
        <v>0.753</v>
      </c>
      <c r="BA2302">
        <f t="shared" si="945"/>
        <v>7.5300000000000002E-3</v>
      </c>
      <c r="BC2302" s="1">
        <v>42801</v>
      </c>
      <c r="BD2302">
        <v>1.3367</v>
      </c>
      <c r="BE2302">
        <f t="shared" si="946"/>
        <v>1.3367E-2</v>
      </c>
      <c r="BG2302" s="1">
        <v>42801</v>
      </c>
      <c r="BH2302">
        <v>1.6137999999999999</v>
      </c>
      <c r="BI2302">
        <f t="shared" si="947"/>
        <v>1.6138E-2</v>
      </c>
      <c r="BK2302" s="1">
        <v>39875</v>
      </c>
      <c r="BL2302">
        <v>3.8709199999999999</v>
      </c>
      <c r="BM2302">
        <f t="shared" si="953"/>
        <v>3.8709199999999999E-2</v>
      </c>
      <c r="BP2302" s="1">
        <v>42724</v>
      </c>
      <c r="BQ2302">
        <v>200.78049999999999</v>
      </c>
      <c r="BR2302">
        <f t="shared" si="948"/>
        <v>2.0078049999999998</v>
      </c>
      <c r="BT2302" s="1">
        <v>42739</v>
      </c>
      <c r="BU2302">
        <v>-0.32</v>
      </c>
      <c r="BV2302">
        <f t="shared" si="949"/>
        <v>-3.2000000000000002E-3</v>
      </c>
      <c r="BX2302" s="1">
        <v>42739</v>
      </c>
      <c r="BY2302">
        <v>-0.224</v>
      </c>
      <c r="BZ2302">
        <f t="shared" si="950"/>
        <v>-2.2400000000000002E-3</v>
      </c>
      <c r="CB2302" s="1">
        <v>42801</v>
      </c>
      <c r="CC2302">
        <v>-0.22</v>
      </c>
      <c r="CD2302">
        <f t="shared" si="951"/>
        <v>-2.2000000000000001E-3</v>
      </c>
      <c r="CG2302" s="1"/>
    </row>
    <row r="2303" spans="1:85" x14ac:dyDescent="0.3">
      <c r="A2303" s="21">
        <f t="shared" si="952"/>
        <v>49034</v>
      </c>
      <c r="B2303" s="18">
        <f t="shared" si="936"/>
        <v>112.421875</v>
      </c>
      <c r="C2303">
        <f t="shared" si="954"/>
        <v>115</v>
      </c>
      <c r="D2303">
        <f t="shared" ca="1" si="939"/>
        <v>-8.405555555555555</v>
      </c>
      <c r="E2303">
        <f ca="1">IF(currency="USD",'Future et co'!F2303,IF(currency="EUR",'Future et co'!G2303,FALSE))</f>
        <v>3.6070000000000005E-2</v>
      </c>
      <c r="F2303">
        <f t="shared" ca="1" si="940"/>
        <v>3.6070000000000005E-2</v>
      </c>
      <c r="G2303">
        <f t="shared" ca="1" si="941"/>
        <v>2.0569999999999998E-2</v>
      </c>
      <c r="L2303">
        <f t="shared" ca="1" si="942"/>
        <v>127.8</v>
      </c>
      <c r="M2303">
        <f t="shared" ca="1" si="937"/>
        <v>3.6070000000000005E-2</v>
      </c>
      <c r="R2303">
        <f t="shared" ca="1" si="943"/>
        <v>127.8</v>
      </c>
      <c r="S2303">
        <f t="shared" ca="1" si="938"/>
        <v>3.6070000000000005E-2</v>
      </c>
      <c r="U2303" s="1"/>
      <c r="W2303" t="str">
        <f t="shared" si="955"/>
        <v/>
      </c>
      <c r="Y2303" s="1"/>
      <c r="AA2303">
        <f t="shared" si="956"/>
        <v>0</v>
      </c>
      <c r="AC2303" s="1"/>
      <c r="AE2303">
        <f t="shared" si="957"/>
        <v>0</v>
      </c>
      <c r="AH2303" s="1"/>
      <c r="AI2303" s="17"/>
      <c r="AJ2303" s="25"/>
      <c r="AU2303" s="1">
        <v>42759</v>
      </c>
      <c r="AV2303">
        <v>0.67300000000000004</v>
      </c>
      <c r="AW2303">
        <f t="shared" si="944"/>
        <v>6.7300000000000007E-3</v>
      </c>
      <c r="AY2303" s="1">
        <v>42760</v>
      </c>
      <c r="AZ2303">
        <v>0.753</v>
      </c>
      <c r="BA2303">
        <f t="shared" si="945"/>
        <v>7.5300000000000002E-3</v>
      </c>
      <c r="BC2303" s="1">
        <v>42800</v>
      </c>
      <c r="BD2303">
        <v>1.3312999999999999</v>
      </c>
      <c r="BE2303">
        <f t="shared" si="946"/>
        <v>1.3312999999999998E-2</v>
      </c>
      <c r="BG2303" s="1">
        <v>42800</v>
      </c>
      <c r="BH2303">
        <v>1.6086</v>
      </c>
      <c r="BI2303">
        <f t="shared" si="947"/>
        <v>1.6086E-2</v>
      </c>
      <c r="BK2303" s="1">
        <v>39876</v>
      </c>
      <c r="BL2303">
        <v>3.73414</v>
      </c>
      <c r="BM2303">
        <f t="shared" si="953"/>
        <v>3.7341399999999997E-2</v>
      </c>
      <c r="BP2303" s="1">
        <v>42723</v>
      </c>
      <c r="BQ2303">
        <v>200.91589999999999</v>
      </c>
      <c r="BR2303">
        <f t="shared" si="948"/>
        <v>2.0091589999999999</v>
      </c>
      <c r="BT2303" s="1">
        <v>42738</v>
      </c>
      <c r="BU2303">
        <v>-0.31900000000000001</v>
      </c>
      <c r="BV2303">
        <f t="shared" si="949"/>
        <v>-3.1900000000000001E-3</v>
      </c>
      <c r="BX2303" s="1">
        <v>42738</v>
      </c>
      <c r="BY2303">
        <v>-0.221</v>
      </c>
      <c r="BZ2303">
        <f t="shared" si="950"/>
        <v>-2.2100000000000002E-3</v>
      </c>
      <c r="CB2303" s="1">
        <v>42800</v>
      </c>
      <c r="CC2303">
        <v>-0.22</v>
      </c>
      <c r="CD2303">
        <f t="shared" si="951"/>
        <v>-2.2000000000000001E-3</v>
      </c>
      <c r="CG2303" s="1"/>
    </row>
    <row r="2304" spans="1:85" x14ac:dyDescent="0.3">
      <c r="A2304" s="21">
        <f t="shared" si="952"/>
        <v>49037</v>
      </c>
      <c r="B2304" s="18">
        <f t="shared" si="936"/>
        <v>112.421875</v>
      </c>
      <c r="C2304">
        <f t="shared" si="954"/>
        <v>115</v>
      </c>
      <c r="D2304">
        <f t="shared" ca="1" si="939"/>
        <v>-8.4138888888888896</v>
      </c>
      <c r="E2304">
        <f ca="1">IF(currency="USD",'Future et co'!F2304,IF(currency="EUR",'Future et co'!G2304,FALSE))</f>
        <v>3.6070000000000005E-2</v>
      </c>
      <c r="F2304">
        <f t="shared" ca="1" si="940"/>
        <v>3.6070000000000005E-2</v>
      </c>
      <c r="G2304">
        <f t="shared" ca="1" si="941"/>
        <v>2.0569999999999998E-2</v>
      </c>
      <c r="L2304">
        <f t="shared" ca="1" si="942"/>
        <v>127.8</v>
      </c>
      <c r="M2304">
        <f t="shared" ca="1" si="937"/>
        <v>3.6070000000000005E-2</v>
      </c>
      <c r="R2304">
        <f t="shared" ca="1" si="943"/>
        <v>127.8</v>
      </c>
      <c r="S2304">
        <f t="shared" ca="1" si="938"/>
        <v>3.6070000000000005E-2</v>
      </c>
      <c r="U2304" s="1"/>
      <c r="W2304" t="str">
        <f t="shared" si="955"/>
        <v/>
      </c>
      <c r="Y2304" s="1"/>
      <c r="AA2304">
        <f t="shared" si="956"/>
        <v>0</v>
      </c>
      <c r="AC2304" s="1"/>
      <c r="AE2304">
        <f t="shared" si="957"/>
        <v>0</v>
      </c>
      <c r="AH2304" s="1"/>
      <c r="AI2304" s="17"/>
      <c r="AJ2304" s="25"/>
      <c r="AU2304" s="1">
        <v>42758</v>
      </c>
      <c r="AV2304">
        <v>0.67100000000000004</v>
      </c>
      <c r="AW2304">
        <f t="shared" si="944"/>
        <v>6.7100000000000007E-3</v>
      </c>
      <c r="AY2304" s="1">
        <v>42759</v>
      </c>
      <c r="AZ2304">
        <v>0.74399999999999999</v>
      </c>
      <c r="BA2304">
        <f t="shared" si="945"/>
        <v>7.4399999999999996E-3</v>
      </c>
      <c r="BC2304" s="1">
        <v>42797</v>
      </c>
      <c r="BD2304">
        <v>1.3608</v>
      </c>
      <c r="BE2304">
        <f t="shared" si="946"/>
        <v>1.3608E-2</v>
      </c>
      <c r="BG2304" s="1">
        <v>42797</v>
      </c>
      <c r="BH2304">
        <v>1.6358999999999999</v>
      </c>
      <c r="BI2304">
        <f t="shared" si="947"/>
        <v>1.6358999999999999E-2</v>
      </c>
      <c r="BK2304" s="1">
        <v>39877</v>
      </c>
      <c r="BL2304">
        <v>3.9077600000000001</v>
      </c>
      <c r="BM2304">
        <f t="shared" si="953"/>
        <v>3.9077600000000004E-2</v>
      </c>
      <c r="BP2304" s="1">
        <v>42720</v>
      </c>
      <c r="BQ2304">
        <v>199.7337</v>
      </c>
      <c r="BR2304">
        <f t="shared" si="948"/>
        <v>1.9973369999999999</v>
      </c>
      <c r="BT2304" s="1">
        <v>42737</v>
      </c>
      <c r="BU2304">
        <v>-0.318</v>
      </c>
      <c r="BV2304">
        <f t="shared" si="949"/>
        <v>-3.1800000000000001E-3</v>
      </c>
      <c r="BX2304" s="1">
        <v>42737</v>
      </c>
      <c r="BY2304">
        <v>-0.22</v>
      </c>
      <c r="BZ2304">
        <f t="shared" si="950"/>
        <v>-2.2000000000000001E-3</v>
      </c>
      <c r="CB2304" s="1">
        <v>42797</v>
      </c>
      <c r="CC2304">
        <v>-0.22</v>
      </c>
      <c r="CD2304">
        <f t="shared" si="951"/>
        <v>-2.2000000000000001E-3</v>
      </c>
      <c r="CG2304" s="1"/>
    </row>
    <row r="2305" spans="1:85" x14ac:dyDescent="0.3">
      <c r="A2305" s="21">
        <f t="shared" si="952"/>
        <v>49038</v>
      </c>
      <c r="B2305" s="18">
        <f t="shared" si="936"/>
        <v>112.421875</v>
      </c>
      <c r="C2305">
        <f t="shared" si="954"/>
        <v>115</v>
      </c>
      <c r="D2305">
        <f t="shared" ca="1" si="939"/>
        <v>-8.4166666666666661</v>
      </c>
      <c r="E2305">
        <f ca="1">IF(currency="USD",'Future et co'!F2305,IF(currency="EUR",'Future et co'!G2305,FALSE))</f>
        <v>3.6070000000000005E-2</v>
      </c>
      <c r="F2305">
        <f t="shared" ca="1" si="940"/>
        <v>3.6070000000000005E-2</v>
      </c>
      <c r="G2305">
        <f t="shared" ca="1" si="941"/>
        <v>2.0569999999999998E-2</v>
      </c>
      <c r="L2305">
        <f t="shared" ca="1" si="942"/>
        <v>127.8</v>
      </c>
      <c r="M2305">
        <f t="shared" ca="1" si="937"/>
        <v>3.6070000000000005E-2</v>
      </c>
      <c r="R2305">
        <f t="shared" ca="1" si="943"/>
        <v>127.8</v>
      </c>
      <c r="S2305">
        <f t="shared" ca="1" si="938"/>
        <v>3.6070000000000005E-2</v>
      </c>
      <c r="U2305" s="1"/>
      <c r="W2305" t="str">
        <f t="shared" si="955"/>
        <v/>
      </c>
      <c r="Y2305" s="1"/>
      <c r="AA2305">
        <f t="shared" si="956"/>
        <v>0</v>
      </c>
      <c r="AC2305" s="1"/>
      <c r="AE2305">
        <f t="shared" si="957"/>
        <v>0</v>
      </c>
      <c r="AH2305" s="1"/>
      <c r="AI2305" s="17"/>
      <c r="AJ2305" s="25"/>
      <c r="AU2305" s="1">
        <v>42755</v>
      </c>
      <c r="AV2305">
        <v>0.66700000000000004</v>
      </c>
      <c r="AW2305">
        <f t="shared" si="944"/>
        <v>6.6700000000000006E-3</v>
      </c>
      <c r="AY2305" s="1">
        <v>42758</v>
      </c>
      <c r="AZ2305">
        <v>0.73099999999999998</v>
      </c>
      <c r="BA2305">
        <f t="shared" si="945"/>
        <v>7.3099999999999997E-3</v>
      </c>
      <c r="BC2305" s="1">
        <v>42796</v>
      </c>
      <c r="BD2305">
        <v>1.3508</v>
      </c>
      <c r="BE2305">
        <f t="shared" si="946"/>
        <v>1.3507999999999999E-2</v>
      </c>
      <c r="BG2305" s="1">
        <v>42796</v>
      </c>
      <c r="BH2305">
        <v>1.6259999999999999</v>
      </c>
      <c r="BI2305">
        <f t="shared" si="947"/>
        <v>1.626E-2</v>
      </c>
      <c r="BK2305" s="1">
        <v>39878</v>
      </c>
      <c r="BL2305">
        <v>3.8211599999999999</v>
      </c>
      <c r="BM2305">
        <f t="shared" si="953"/>
        <v>3.8211599999999998E-2</v>
      </c>
      <c r="BP2305" s="1">
        <v>42719</v>
      </c>
      <c r="BQ2305">
        <v>198.98249999999999</v>
      </c>
      <c r="BR2305">
        <f t="shared" si="948"/>
        <v>1.989825</v>
      </c>
      <c r="BT2305" s="1">
        <v>42734</v>
      </c>
      <c r="BU2305">
        <v>-0.31900000000000001</v>
      </c>
      <c r="BV2305">
        <f t="shared" si="949"/>
        <v>-3.1900000000000001E-3</v>
      </c>
      <c r="BX2305" s="1">
        <v>42734</v>
      </c>
      <c r="BY2305">
        <v>-0.221</v>
      </c>
      <c r="BZ2305">
        <f t="shared" si="950"/>
        <v>-2.2100000000000002E-3</v>
      </c>
      <c r="CB2305" s="1">
        <v>42796</v>
      </c>
      <c r="CC2305">
        <v>-0.23</v>
      </c>
      <c r="CD2305">
        <f t="shared" si="951"/>
        <v>-2.3E-3</v>
      </c>
      <c r="CG2305" s="1"/>
    </row>
    <row r="2306" spans="1:85" x14ac:dyDescent="0.3">
      <c r="A2306" s="21">
        <f t="shared" si="952"/>
        <v>49039</v>
      </c>
      <c r="B2306" s="18">
        <f t="shared" si="936"/>
        <v>112.421875</v>
      </c>
      <c r="C2306">
        <f t="shared" si="954"/>
        <v>115</v>
      </c>
      <c r="D2306">
        <f t="shared" ca="1" si="939"/>
        <v>-8.4194444444444443</v>
      </c>
      <c r="E2306">
        <f ca="1">IF(currency="USD",'Future et co'!F2306,IF(currency="EUR",'Future et co'!G2306,FALSE))</f>
        <v>3.6070000000000005E-2</v>
      </c>
      <c r="F2306">
        <f t="shared" ca="1" si="940"/>
        <v>3.6070000000000005E-2</v>
      </c>
      <c r="G2306">
        <f t="shared" ca="1" si="941"/>
        <v>2.0569999999999998E-2</v>
      </c>
      <c r="L2306">
        <f t="shared" ca="1" si="942"/>
        <v>127.8</v>
      </c>
      <c r="M2306">
        <f t="shared" ca="1" si="937"/>
        <v>3.6070000000000005E-2</v>
      </c>
      <c r="R2306">
        <f t="shared" ca="1" si="943"/>
        <v>127.8</v>
      </c>
      <c r="S2306">
        <f t="shared" ca="1" si="938"/>
        <v>3.6070000000000005E-2</v>
      </c>
      <c r="U2306" s="1"/>
      <c r="W2306" t="str">
        <f t="shared" si="955"/>
        <v/>
      </c>
      <c r="Y2306" s="1"/>
      <c r="AA2306">
        <f t="shared" si="956"/>
        <v>0</v>
      </c>
      <c r="AC2306" s="1"/>
      <c r="AE2306">
        <f t="shared" si="957"/>
        <v>0</v>
      </c>
      <c r="AH2306" s="1"/>
      <c r="AI2306" s="17"/>
      <c r="AJ2306" s="25"/>
      <c r="AU2306" s="1">
        <v>42754</v>
      </c>
      <c r="AV2306">
        <v>0.67100000000000004</v>
      </c>
      <c r="AW2306">
        <f t="shared" si="944"/>
        <v>6.7100000000000007E-3</v>
      </c>
      <c r="AY2306" s="1">
        <v>42755</v>
      </c>
      <c r="AZ2306">
        <v>0.73699999999999999</v>
      </c>
      <c r="BA2306">
        <f t="shared" si="945"/>
        <v>7.3699999999999998E-3</v>
      </c>
      <c r="BC2306" s="1">
        <v>42795</v>
      </c>
      <c r="BD2306">
        <v>1.337</v>
      </c>
      <c r="BE2306">
        <f t="shared" si="946"/>
        <v>1.337E-2</v>
      </c>
      <c r="BG2306" s="1">
        <v>42795</v>
      </c>
      <c r="BH2306">
        <v>1.6</v>
      </c>
      <c r="BI2306">
        <f t="shared" si="947"/>
        <v>1.6E-2</v>
      </c>
      <c r="BK2306" s="1">
        <v>39881</v>
      </c>
      <c r="BL2306">
        <v>3.8536100000000002</v>
      </c>
      <c r="BM2306">
        <f t="shared" si="953"/>
        <v>3.8536100000000004E-2</v>
      </c>
      <c r="BP2306" s="1">
        <v>42718</v>
      </c>
      <c r="BQ2306">
        <v>200.06620000000001</v>
      </c>
      <c r="BR2306">
        <f t="shared" si="948"/>
        <v>2.0006620000000002</v>
      </c>
      <c r="BT2306" s="1">
        <v>42733</v>
      </c>
      <c r="BU2306">
        <v>-0.31900000000000001</v>
      </c>
      <c r="BV2306">
        <f t="shared" si="949"/>
        <v>-3.1900000000000001E-3</v>
      </c>
      <c r="BX2306" s="1">
        <v>42733</v>
      </c>
      <c r="BY2306">
        <v>-0.221</v>
      </c>
      <c r="BZ2306">
        <f t="shared" si="950"/>
        <v>-2.2100000000000002E-3</v>
      </c>
      <c r="CB2306" s="1">
        <v>42795</v>
      </c>
      <c r="CC2306">
        <v>-0.24</v>
      </c>
      <c r="CD2306">
        <f t="shared" si="951"/>
        <v>-2.3999999999999998E-3</v>
      </c>
      <c r="CG2306" s="1"/>
    </row>
    <row r="2307" spans="1:85" x14ac:dyDescent="0.3">
      <c r="A2307" s="21">
        <f t="shared" si="952"/>
        <v>49040</v>
      </c>
      <c r="B2307" s="18">
        <f t="shared" si="936"/>
        <v>112.421875</v>
      </c>
      <c r="C2307">
        <f t="shared" si="954"/>
        <v>115</v>
      </c>
      <c r="D2307">
        <f t="shared" ca="1" si="939"/>
        <v>-8.4222222222222225</v>
      </c>
      <c r="E2307">
        <f ca="1">IF(currency="USD",'Future et co'!F2307,IF(currency="EUR",'Future et co'!G2307,FALSE))</f>
        <v>3.6070000000000005E-2</v>
      </c>
      <c r="F2307">
        <f t="shared" ca="1" si="940"/>
        <v>3.6070000000000005E-2</v>
      </c>
      <c r="G2307">
        <f t="shared" ca="1" si="941"/>
        <v>2.0569999999999998E-2</v>
      </c>
      <c r="L2307">
        <f t="shared" ca="1" si="942"/>
        <v>127.8</v>
      </c>
      <c r="M2307">
        <f t="shared" ca="1" si="937"/>
        <v>3.6070000000000005E-2</v>
      </c>
      <c r="R2307">
        <f t="shared" ca="1" si="943"/>
        <v>127.8</v>
      </c>
      <c r="S2307">
        <f t="shared" ca="1" si="938"/>
        <v>3.6070000000000005E-2</v>
      </c>
      <c r="U2307" s="1"/>
      <c r="W2307" t="str">
        <f t="shared" si="955"/>
        <v/>
      </c>
      <c r="Y2307" s="1"/>
      <c r="AA2307">
        <f t="shared" si="956"/>
        <v>0</v>
      </c>
      <c r="AC2307" s="1"/>
      <c r="AE2307">
        <f t="shared" si="957"/>
        <v>0</v>
      </c>
      <c r="AH2307" s="1"/>
      <c r="AI2307" s="17"/>
      <c r="AJ2307" s="25"/>
      <c r="AU2307" s="1">
        <v>42753</v>
      </c>
      <c r="AV2307">
        <v>0.67200000000000004</v>
      </c>
      <c r="AW2307">
        <f t="shared" si="944"/>
        <v>6.7200000000000003E-3</v>
      </c>
      <c r="AY2307" s="1">
        <v>42754</v>
      </c>
      <c r="AZ2307">
        <v>0.73899999999999999</v>
      </c>
      <c r="BA2307">
        <f t="shared" si="945"/>
        <v>7.3899999999999999E-3</v>
      </c>
      <c r="BC2307" s="1">
        <v>42794</v>
      </c>
      <c r="BD2307">
        <v>1.3262</v>
      </c>
      <c r="BE2307">
        <f t="shared" si="946"/>
        <v>1.3262000000000001E-2</v>
      </c>
      <c r="BG2307" s="1">
        <v>42794</v>
      </c>
      <c r="BH2307">
        <v>1.6004</v>
      </c>
      <c r="BI2307">
        <f t="shared" si="947"/>
        <v>1.6004000000000001E-2</v>
      </c>
      <c r="BK2307" s="1">
        <v>39882</v>
      </c>
      <c r="BL2307">
        <v>3.61808</v>
      </c>
      <c r="BM2307">
        <f t="shared" si="953"/>
        <v>3.6180799999999999E-2</v>
      </c>
      <c r="BP2307" s="1">
        <v>42717</v>
      </c>
      <c r="BQ2307">
        <v>199.14259999999999</v>
      </c>
      <c r="BR2307">
        <f t="shared" si="948"/>
        <v>1.9914259999999999</v>
      </c>
      <c r="BT2307" s="1">
        <v>42732</v>
      </c>
      <c r="BU2307">
        <v>-0.31900000000000001</v>
      </c>
      <c r="BV2307">
        <f t="shared" si="949"/>
        <v>-3.1900000000000001E-3</v>
      </c>
      <c r="BX2307" s="1">
        <v>42732</v>
      </c>
      <c r="BY2307">
        <v>-0.221</v>
      </c>
      <c r="BZ2307">
        <f t="shared" si="950"/>
        <v>-2.2100000000000002E-3</v>
      </c>
      <c r="CB2307" s="1">
        <v>42794</v>
      </c>
      <c r="CC2307">
        <v>-0.24</v>
      </c>
      <c r="CD2307">
        <f t="shared" si="951"/>
        <v>-2.3999999999999998E-3</v>
      </c>
      <c r="CG2307" s="1"/>
    </row>
    <row r="2308" spans="1:85" x14ac:dyDescent="0.3">
      <c r="A2308" s="21">
        <f t="shared" si="952"/>
        <v>49041</v>
      </c>
      <c r="B2308" s="18">
        <f t="shared" si="936"/>
        <v>112.421875</v>
      </c>
      <c r="C2308">
        <f t="shared" si="954"/>
        <v>115</v>
      </c>
      <c r="D2308">
        <f t="shared" ca="1" si="939"/>
        <v>-8.4250000000000007</v>
      </c>
      <c r="E2308">
        <f ca="1">IF(currency="USD",'Future et co'!F2308,IF(currency="EUR",'Future et co'!G2308,FALSE))</f>
        <v>3.6070000000000005E-2</v>
      </c>
      <c r="F2308">
        <f t="shared" ca="1" si="940"/>
        <v>3.6070000000000005E-2</v>
      </c>
      <c r="G2308">
        <f t="shared" ca="1" si="941"/>
        <v>2.0569999999999998E-2</v>
      </c>
      <c r="L2308">
        <f t="shared" ca="1" si="942"/>
        <v>127.8</v>
      </c>
      <c r="M2308">
        <f t="shared" ca="1" si="937"/>
        <v>3.6070000000000005E-2</v>
      </c>
      <c r="R2308">
        <f t="shared" ca="1" si="943"/>
        <v>127.8</v>
      </c>
      <c r="S2308">
        <f t="shared" ca="1" si="938"/>
        <v>3.6070000000000005E-2</v>
      </c>
      <c r="U2308" s="1"/>
      <c r="W2308" t="str">
        <f t="shared" si="955"/>
        <v/>
      </c>
      <c r="Y2308" s="1"/>
      <c r="AA2308">
        <f t="shared" si="956"/>
        <v>0</v>
      </c>
      <c r="AC2308" s="1"/>
      <c r="AE2308">
        <f t="shared" si="957"/>
        <v>0</v>
      </c>
      <c r="AH2308" s="1"/>
      <c r="AI2308" s="17"/>
      <c r="AJ2308" s="25"/>
      <c r="AU2308" s="1">
        <v>42752</v>
      </c>
      <c r="AV2308">
        <v>0.67</v>
      </c>
      <c r="AW2308">
        <f t="shared" si="944"/>
        <v>6.7000000000000002E-3</v>
      </c>
      <c r="AY2308" s="1">
        <v>42753</v>
      </c>
      <c r="AZ2308">
        <v>0.72799999999999998</v>
      </c>
      <c r="BA2308">
        <f t="shared" si="945"/>
        <v>7.28E-3</v>
      </c>
      <c r="BC2308" s="1">
        <v>42793</v>
      </c>
      <c r="BD2308">
        <v>1.2869999999999999</v>
      </c>
      <c r="BE2308">
        <f t="shared" si="946"/>
        <v>1.2869999999999999E-2</v>
      </c>
      <c r="BG2308" s="1">
        <v>42793</v>
      </c>
      <c r="BH2308">
        <v>1.53</v>
      </c>
      <c r="BI2308">
        <f t="shared" si="947"/>
        <v>1.5300000000000001E-2</v>
      </c>
      <c r="BK2308" s="1">
        <v>39883</v>
      </c>
      <c r="BL2308">
        <v>3.6139700000000001</v>
      </c>
      <c r="BM2308">
        <f t="shared" si="953"/>
        <v>3.6139700000000004E-2</v>
      </c>
      <c r="BP2308" s="1">
        <v>42716</v>
      </c>
      <c r="BQ2308">
        <v>198.32990000000001</v>
      </c>
      <c r="BR2308">
        <f t="shared" si="948"/>
        <v>1.9832990000000001</v>
      </c>
      <c r="BT2308" s="1">
        <v>42731</v>
      </c>
      <c r="BU2308">
        <v>-0.318</v>
      </c>
      <c r="BV2308">
        <f t="shared" si="949"/>
        <v>-3.1800000000000001E-3</v>
      </c>
      <c r="BX2308" s="1">
        <v>42731</v>
      </c>
      <c r="BY2308">
        <v>-0.22</v>
      </c>
      <c r="BZ2308">
        <f t="shared" si="950"/>
        <v>-2.2000000000000001E-3</v>
      </c>
      <c r="CB2308" s="1">
        <v>42793</v>
      </c>
      <c r="CC2308">
        <v>-0.23</v>
      </c>
      <c r="CD2308">
        <f t="shared" si="951"/>
        <v>-2.3E-3</v>
      </c>
      <c r="CG2308" s="1"/>
    </row>
    <row r="2309" spans="1:85" x14ac:dyDescent="0.3">
      <c r="A2309" s="21">
        <f t="shared" si="952"/>
        <v>49044</v>
      </c>
      <c r="B2309" s="18">
        <f t="shared" si="936"/>
        <v>112.421875</v>
      </c>
      <c r="C2309">
        <f t="shared" si="954"/>
        <v>115</v>
      </c>
      <c r="D2309">
        <f t="shared" ca="1" si="939"/>
        <v>-8.4333333333333336</v>
      </c>
      <c r="E2309">
        <f ca="1">IF(currency="USD",'Future et co'!F2309,IF(currency="EUR",'Future et co'!G2309,FALSE))</f>
        <v>3.6070000000000005E-2</v>
      </c>
      <c r="F2309">
        <f t="shared" ca="1" si="940"/>
        <v>3.6070000000000005E-2</v>
      </c>
      <c r="G2309">
        <f t="shared" ca="1" si="941"/>
        <v>2.0569999999999998E-2</v>
      </c>
      <c r="L2309">
        <f t="shared" ca="1" si="942"/>
        <v>127.8</v>
      </c>
      <c r="M2309">
        <f t="shared" ca="1" si="937"/>
        <v>3.6070000000000005E-2</v>
      </c>
      <c r="R2309">
        <f t="shared" ca="1" si="943"/>
        <v>127.8</v>
      </c>
      <c r="S2309">
        <f t="shared" ca="1" si="938"/>
        <v>3.6070000000000005E-2</v>
      </c>
      <c r="U2309" s="1"/>
      <c r="W2309" t="str">
        <f t="shared" si="955"/>
        <v/>
      </c>
      <c r="Y2309" s="1"/>
      <c r="AA2309">
        <f t="shared" si="956"/>
        <v>0</v>
      </c>
      <c r="AC2309" s="1"/>
      <c r="AE2309">
        <f t="shared" si="957"/>
        <v>0</v>
      </c>
      <c r="AH2309" s="1"/>
      <c r="AI2309" s="17"/>
      <c r="AJ2309" s="25"/>
      <c r="AU2309" s="1">
        <v>42748</v>
      </c>
      <c r="AV2309">
        <v>0.66800000000000004</v>
      </c>
      <c r="AW2309">
        <f t="shared" si="944"/>
        <v>6.6800000000000002E-3</v>
      </c>
      <c r="AY2309" s="1">
        <v>42752</v>
      </c>
      <c r="AZ2309">
        <v>0.70899999999999996</v>
      </c>
      <c r="BA2309">
        <f t="shared" si="945"/>
        <v>7.0899999999999999E-3</v>
      </c>
      <c r="BC2309" s="1">
        <v>42790</v>
      </c>
      <c r="BD2309">
        <v>1.2669999999999999</v>
      </c>
      <c r="BE2309">
        <f t="shared" si="946"/>
        <v>1.2669999999999999E-2</v>
      </c>
      <c r="BG2309" s="1">
        <v>42790</v>
      </c>
      <c r="BH2309">
        <v>1.484</v>
      </c>
      <c r="BI2309">
        <f t="shared" si="947"/>
        <v>1.4839999999999999E-2</v>
      </c>
      <c r="BK2309" s="1">
        <v>39884</v>
      </c>
      <c r="BL2309">
        <v>3.4733999999999998</v>
      </c>
      <c r="BM2309">
        <f t="shared" si="953"/>
        <v>3.4734000000000001E-2</v>
      </c>
      <c r="BP2309" s="1">
        <v>42713</v>
      </c>
      <c r="BQ2309">
        <v>199.32740000000001</v>
      </c>
      <c r="BR2309">
        <f t="shared" si="948"/>
        <v>1.9932740000000002</v>
      </c>
      <c r="BT2309" s="1">
        <v>42727</v>
      </c>
      <c r="BU2309">
        <v>-0.317</v>
      </c>
      <c r="BV2309">
        <f t="shared" si="949"/>
        <v>-3.1700000000000001E-3</v>
      </c>
      <c r="BX2309" s="1">
        <v>42727</v>
      </c>
      <c r="BY2309">
        <v>-0.217</v>
      </c>
      <c r="BZ2309">
        <f t="shared" si="950"/>
        <v>-2.1700000000000001E-3</v>
      </c>
      <c r="CB2309" s="1">
        <v>42790</v>
      </c>
      <c r="CC2309">
        <v>-0.23</v>
      </c>
      <c r="CD2309">
        <f t="shared" si="951"/>
        <v>-2.3E-3</v>
      </c>
      <c r="CG2309" s="1"/>
    </row>
    <row r="2310" spans="1:85" x14ac:dyDescent="0.3">
      <c r="A2310" s="21">
        <f t="shared" si="952"/>
        <v>49045</v>
      </c>
      <c r="B2310" s="18">
        <f t="shared" si="936"/>
        <v>112.421875</v>
      </c>
      <c r="C2310">
        <f t="shared" si="954"/>
        <v>115</v>
      </c>
      <c r="D2310">
        <f t="shared" ca="1" si="939"/>
        <v>-8.4361111111111118</v>
      </c>
      <c r="E2310">
        <f ca="1">IF(currency="USD",'Future et co'!F2310,IF(currency="EUR",'Future et co'!G2310,FALSE))</f>
        <v>3.6070000000000005E-2</v>
      </c>
      <c r="F2310">
        <f t="shared" ca="1" si="940"/>
        <v>3.6070000000000005E-2</v>
      </c>
      <c r="G2310">
        <f t="shared" ca="1" si="941"/>
        <v>2.0569999999999998E-2</v>
      </c>
      <c r="L2310">
        <f t="shared" ca="1" si="942"/>
        <v>127.8</v>
      </c>
      <c r="M2310">
        <f t="shared" ca="1" si="937"/>
        <v>3.6070000000000005E-2</v>
      </c>
      <c r="R2310">
        <f t="shared" ca="1" si="943"/>
        <v>127.8</v>
      </c>
      <c r="S2310">
        <f t="shared" ca="1" si="938"/>
        <v>3.6070000000000005E-2</v>
      </c>
      <c r="U2310" s="1"/>
      <c r="W2310" t="str">
        <f t="shared" si="955"/>
        <v/>
      </c>
      <c r="Y2310" s="1"/>
      <c r="AA2310">
        <f t="shared" si="956"/>
        <v>0</v>
      </c>
      <c r="AC2310" s="1"/>
      <c r="AE2310">
        <f t="shared" si="957"/>
        <v>0</v>
      </c>
      <c r="AH2310" s="1"/>
      <c r="AI2310" s="17"/>
      <c r="AJ2310" s="25"/>
      <c r="AU2310" s="1">
        <v>42747</v>
      </c>
      <c r="AV2310">
        <v>0.66300000000000003</v>
      </c>
      <c r="AW2310">
        <f t="shared" si="944"/>
        <v>6.6300000000000005E-3</v>
      </c>
      <c r="AY2310" s="1">
        <v>42748</v>
      </c>
      <c r="AZ2310">
        <v>0.72399999999999998</v>
      </c>
      <c r="BA2310">
        <f t="shared" si="945"/>
        <v>7.2399999999999999E-3</v>
      </c>
      <c r="BC2310" s="1">
        <v>42789</v>
      </c>
      <c r="BD2310">
        <v>1.2670999999999999</v>
      </c>
      <c r="BE2310">
        <f t="shared" si="946"/>
        <v>1.2670999999999998E-2</v>
      </c>
      <c r="BG2310" s="1">
        <v>42789</v>
      </c>
      <c r="BH2310">
        <v>1.5065999999999999</v>
      </c>
      <c r="BI2310">
        <f t="shared" si="947"/>
        <v>1.5066E-2</v>
      </c>
      <c r="BK2310" s="1">
        <v>39885</v>
      </c>
      <c r="BL2310">
        <v>3.44502</v>
      </c>
      <c r="BM2310">
        <f t="shared" si="953"/>
        <v>3.44502E-2</v>
      </c>
      <c r="BP2310" s="1">
        <v>42712</v>
      </c>
      <c r="BQ2310">
        <v>198.4161</v>
      </c>
      <c r="BR2310">
        <f t="shared" si="948"/>
        <v>1.9841610000000001</v>
      </c>
      <c r="BT2310" s="1">
        <v>42726</v>
      </c>
      <c r="BU2310">
        <v>-0.316</v>
      </c>
      <c r="BV2310">
        <f t="shared" si="949"/>
        <v>-3.16E-3</v>
      </c>
      <c r="BX2310" s="1">
        <v>42726</v>
      </c>
      <c r="BY2310">
        <v>-0.216</v>
      </c>
      <c r="BZ2310">
        <f t="shared" si="950"/>
        <v>-2.16E-3</v>
      </c>
      <c r="CB2310" s="1">
        <v>42789</v>
      </c>
      <c r="CC2310">
        <v>-0.23</v>
      </c>
      <c r="CD2310">
        <f t="shared" si="951"/>
        <v>-2.3E-3</v>
      </c>
      <c r="CG2310" s="1"/>
    </row>
    <row r="2311" spans="1:85" x14ac:dyDescent="0.3">
      <c r="A2311" s="21">
        <f t="shared" si="952"/>
        <v>49046</v>
      </c>
      <c r="B2311" s="18">
        <f t="shared" si="936"/>
        <v>112.421875</v>
      </c>
      <c r="C2311">
        <f t="shared" si="954"/>
        <v>115</v>
      </c>
      <c r="D2311">
        <f t="shared" ca="1" si="939"/>
        <v>-8.4388888888888882</v>
      </c>
      <c r="E2311">
        <f ca="1">IF(currency="USD",'Future et co'!F2311,IF(currency="EUR",'Future et co'!G2311,FALSE))</f>
        <v>3.6070000000000005E-2</v>
      </c>
      <c r="F2311">
        <f t="shared" ca="1" si="940"/>
        <v>3.6070000000000005E-2</v>
      </c>
      <c r="G2311">
        <f t="shared" ca="1" si="941"/>
        <v>2.0569999999999998E-2</v>
      </c>
      <c r="L2311">
        <f t="shared" ca="1" si="942"/>
        <v>127.8</v>
      </c>
      <c r="M2311">
        <f t="shared" ca="1" si="937"/>
        <v>3.6070000000000005E-2</v>
      </c>
      <c r="R2311">
        <f t="shared" ca="1" si="943"/>
        <v>127.8</v>
      </c>
      <c r="S2311">
        <f t="shared" ca="1" si="938"/>
        <v>3.6070000000000005E-2</v>
      </c>
      <c r="U2311" s="1"/>
      <c r="W2311" t="str">
        <f t="shared" si="955"/>
        <v/>
      </c>
      <c r="Y2311" s="1"/>
      <c r="AA2311">
        <f t="shared" si="956"/>
        <v>0</v>
      </c>
      <c r="AC2311" s="1"/>
      <c r="AE2311">
        <f t="shared" si="957"/>
        <v>0</v>
      </c>
      <c r="AH2311" s="1"/>
      <c r="AI2311" s="17"/>
      <c r="AJ2311" s="25"/>
      <c r="AU2311" s="1">
        <v>42746</v>
      </c>
      <c r="AV2311">
        <v>0.66100000000000003</v>
      </c>
      <c r="AW2311">
        <f t="shared" si="944"/>
        <v>6.6100000000000004E-3</v>
      </c>
      <c r="AY2311" s="1">
        <v>42747</v>
      </c>
      <c r="AZ2311">
        <v>0.71599999999999997</v>
      </c>
      <c r="BA2311">
        <f t="shared" si="945"/>
        <v>7.1599999999999997E-3</v>
      </c>
      <c r="BC2311" s="1">
        <v>42788</v>
      </c>
      <c r="BD2311">
        <v>1.2814000000000001</v>
      </c>
      <c r="BE2311">
        <f t="shared" si="946"/>
        <v>1.2814000000000001E-2</v>
      </c>
      <c r="BG2311" s="1">
        <v>42788</v>
      </c>
      <c r="BH2311">
        <v>1.5313000000000001</v>
      </c>
      <c r="BI2311">
        <f t="shared" si="947"/>
        <v>1.5313E-2</v>
      </c>
      <c r="BK2311" s="1">
        <v>39888</v>
      </c>
      <c r="BL2311">
        <v>3.4415399999999998</v>
      </c>
      <c r="BM2311">
        <f t="shared" si="953"/>
        <v>3.4415399999999999E-2</v>
      </c>
      <c r="BP2311" s="1">
        <v>42711</v>
      </c>
      <c r="BQ2311">
        <v>199.17959999999999</v>
      </c>
      <c r="BR2311">
        <f t="shared" si="948"/>
        <v>1.9917959999999999</v>
      </c>
      <c r="BT2311" s="1">
        <v>42725</v>
      </c>
      <c r="BU2311">
        <v>-0.315</v>
      </c>
      <c r="BV2311">
        <f t="shared" si="949"/>
        <v>-3.15E-3</v>
      </c>
      <c r="BX2311" s="1">
        <v>42725</v>
      </c>
      <c r="BY2311">
        <v>-0.216</v>
      </c>
      <c r="BZ2311">
        <f t="shared" si="950"/>
        <v>-2.16E-3</v>
      </c>
      <c r="CB2311" s="1">
        <v>42788</v>
      </c>
      <c r="CC2311">
        <v>-0.23</v>
      </c>
      <c r="CD2311">
        <f t="shared" si="951"/>
        <v>-2.3E-3</v>
      </c>
      <c r="CG2311" s="1"/>
    </row>
    <row r="2312" spans="1:85" x14ac:dyDescent="0.3">
      <c r="A2312" s="21">
        <f t="shared" si="952"/>
        <v>49047</v>
      </c>
      <c r="B2312" s="18">
        <f t="shared" si="936"/>
        <v>112.421875</v>
      </c>
      <c r="C2312">
        <f t="shared" si="954"/>
        <v>115</v>
      </c>
      <c r="D2312">
        <f t="shared" ca="1" si="939"/>
        <v>-8.4416666666666664</v>
      </c>
      <c r="E2312">
        <f ca="1">IF(currency="USD",'Future et co'!F2312,IF(currency="EUR",'Future et co'!G2312,FALSE))</f>
        <v>3.6070000000000005E-2</v>
      </c>
      <c r="F2312">
        <f t="shared" ca="1" si="940"/>
        <v>3.6070000000000005E-2</v>
      </c>
      <c r="G2312">
        <f t="shared" ca="1" si="941"/>
        <v>2.0569999999999998E-2</v>
      </c>
      <c r="L2312">
        <f t="shared" ca="1" si="942"/>
        <v>127.8</v>
      </c>
      <c r="M2312">
        <f t="shared" ca="1" si="937"/>
        <v>3.6070000000000005E-2</v>
      </c>
      <c r="R2312">
        <f t="shared" ca="1" si="943"/>
        <v>127.8</v>
      </c>
      <c r="S2312">
        <f t="shared" ca="1" si="938"/>
        <v>3.6070000000000005E-2</v>
      </c>
      <c r="U2312" s="1"/>
      <c r="W2312" t="str">
        <f t="shared" si="955"/>
        <v/>
      </c>
      <c r="Y2312" s="1"/>
      <c r="AA2312">
        <f t="shared" si="956"/>
        <v>0</v>
      </c>
      <c r="AC2312" s="1"/>
      <c r="AE2312">
        <f t="shared" si="957"/>
        <v>0</v>
      </c>
      <c r="AH2312" s="1"/>
      <c r="AI2312" s="17"/>
      <c r="AJ2312" s="25"/>
      <c r="AU2312" s="1">
        <v>42745</v>
      </c>
      <c r="AV2312">
        <v>0.65900000000000003</v>
      </c>
      <c r="AW2312">
        <f t="shared" si="944"/>
        <v>6.5900000000000004E-3</v>
      </c>
      <c r="AY2312" s="1">
        <v>42746</v>
      </c>
      <c r="AZ2312">
        <v>0.71499999999999997</v>
      </c>
      <c r="BA2312">
        <f t="shared" si="945"/>
        <v>7.1500000000000001E-3</v>
      </c>
      <c r="BC2312" s="1">
        <v>42787</v>
      </c>
      <c r="BD2312">
        <v>1.294</v>
      </c>
      <c r="BE2312">
        <f t="shared" si="946"/>
        <v>1.294E-2</v>
      </c>
      <c r="BG2312" s="1">
        <v>42787</v>
      </c>
      <c r="BH2312">
        <v>1.5429999999999999</v>
      </c>
      <c r="BI2312">
        <f t="shared" si="947"/>
        <v>1.5429999999999999E-2</v>
      </c>
      <c r="BK2312" s="1">
        <v>39889</v>
      </c>
      <c r="BL2312">
        <v>3.3389099999999998</v>
      </c>
      <c r="BM2312">
        <f t="shared" si="953"/>
        <v>3.3389099999999998E-2</v>
      </c>
      <c r="BP2312" s="1">
        <v>42710</v>
      </c>
      <c r="BQ2312">
        <v>198.6377</v>
      </c>
      <c r="BR2312">
        <f t="shared" si="948"/>
        <v>1.9863770000000001</v>
      </c>
      <c r="BT2312" s="1">
        <v>42724</v>
      </c>
      <c r="BU2312">
        <v>-0.313</v>
      </c>
      <c r="BV2312">
        <f t="shared" si="949"/>
        <v>-3.13E-3</v>
      </c>
      <c r="BX2312" s="1">
        <v>42724</v>
      </c>
      <c r="BY2312">
        <v>-0.218</v>
      </c>
      <c r="BZ2312">
        <f t="shared" si="950"/>
        <v>-2.1800000000000001E-3</v>
      </c>
      <c r="CB2312" s="1">
        <v>42787</v>
      </c>
      <c r="CC2312">
        <v>-0.22</v>
      </c>
      <c r="CD2312">
        <f t="shared" si="951"/>
        <v>-2.2000000000000001E-3</v>
      </c>
      <c r="CG2312" s="1"/>
    </row>
    <row r="2313" spans="1:85" x14ac:dyDescent="0.3">
      <c r="A2313" s="21">
        <f t="shared" si="952"/>
        <v>49048</v>
      </c>
      <c r="B2313" s="18">
        <f t="shared" si="936"/>
        <v>112.421875</v>
      </c>
      <c r="C2313">
        <f t="shared" si="954"/>
        <v>115</v>
      </c>
      <c r="D2313">
        <f t="shared" ca="1" si="939"/>
        <v>-8.4444444444444446</v>
      </c>
      <c r="E2313">
        <f ca="1">IF(currency="USD",'Future et co'!F2313,IF(currency="EUR",'Future et co'!G2313,FALSE))</f>
        <v>3.6070000000000005E-2</v>
      </c>
      <c r="F2313">
        <f t="shared" ca="1" si="940"/>
        <v>3.6070000000000005E-2</v>
      </c>
      <c r="G2313">
        <f t="shared" ca="1" si="941"/>
        <v>2.0569999999999998E-2</v>
      </c>
      <c r="L2313">
        <f t="shared" ca="1" si="942"/>
        <v>127.8</v>
      </c>
      <c r="M2313">
        <f t="shared" ca="1" si="937"/>
        <v>3.6070000000000005E-2</v>
      </c>
      <c r="R2313">
        <f t="shared" ca="1" si="943"/>
        <v>127.8</v>
      </c>
      <c r="S2313">
        <f t="shared" ca="1" si="938"/>
        <v>3.6070000000000005E-2</v>
      </c>
      <c r="U2313" s="1"/>
      <c r="W2313" t="str">
        <f t="shared" si="955"/>
        <v/>
      </c>
      <c r="Y2313" s="1"/>
      <c r="AA2313">
        <f t="shared" si="956"/>
        <v>0</v>
      </c>
      <c r="AC2313" s="1"/>
      <c r="AE2313">
        <f t="shared" si="957"/>
        <v>0</v>
      </c>
      <c r="AH2313" s="1"/>
      <c r="AI2313" s="17"/>
      <c r="AJ2313" s="25"/>
      <c r="AU2313" s="1">
        <v>42744</v>
      </c>
      <c r="AV2313">
        <v>0.65600000000000003</v>
      </c>
      <c r="AW2313">
        <f t="shared" si="944"/>
        <v>6.5599999999999999E-3</v>
      </c>
      <c r="AY2313" s="1">
        <v>42745</v>
      </c>
      <c r="AZ2313">
        <v>0.71399999999999997</v>
      </c>
      <c r="BA2313">
        <f t="shared" si="945"/>
        <v>7.1399999999999996E-3</v>
      </c>
      <c r="BC2313" s="1">
        <v>42786</v>
      </c>
      <c r="BD2313">
        <v>1.276</v>
      </c>
      <c r="BE2313">
        <f t="shared" si="946"/>
        <v>1.2760000000000001E-2</v>
      </c>
      <c r="BG2313" s="1">
        <v>42786</v>
      </c>
      <c r="BH2313">
        <v>1.5229999999999999</v>
      </c>
      <c r="BI2313">
        <f t="shared" si="947"/>
        <v>1.5229999999999999E-2</v>
      </c>
      <c r="BK2313" s="1">
        <v>39890</v>
      </c>
      <c r="BL2313">
        <v>3.2491699999999999</v>
      </c>
      <c r="BM2313">
        <f t="shared" si="953"/>
        <v>3.2491699999999998E-2</v>
      </c>
      <c r="BP2313" s="1">
        <v>42709</v>
      </c>
      <c r="BQ2313">
        <v>199.29040000000001</v>
      </c>
      <c r="BR2313">
        <f t="shared" si="948"/>
        <v>1.992904</v>
      </c>
      <c r="BT2313" s="1">
        <v>42723</v>
      </c>
      <c r="BU2313">
        <v>-0.313</v>
      </c>
      <c r="BV2313">
        <f t="shared" si="949"/>
        <v>-3.13E-3</v>
      </c>
      <c r="BX2313" s="1">
        <v>42723</v>
      </c>
      <c r="BY2313">
        <v>-0.216</v>
      </c>
      <c r="BZ2313">
        <f t="shared" si="950"/>
        <v>-2.16E-3</v>
      </c>
      <c r="CB2313" s="1">
        <v>42786</v>
      </c>
      <c r="CC2313">
        <v>-0.23</v>
      </c>
      <c r="CD2313">
        <f t="shared" si="951"/>
        <v>-2.3E-3</v>
      </c>
      <c r="CG2313" s="1"/>
    </row>
    <row r="2314" spans="1:85" x14ac:dyDescent="0.3">
      <c r="A2314" s="21">
        <f t="shared" si="952"/>
        <v>49051</v>
      </c>
      <c r="B2314" s="18">
        <f t="shared" si="936"/>
        <v>112.421875</v>
      </c>
      <c r="C2314">
        <f t="shared" si="954"/>
        <v>115</v>
      </c>
      <c r="D2314">
        <f t="shared" ca="1" si="939"/>
        <v>-8.4527777777777775</v>
      </c>
      <c r="E2314">
        <f ca="1">IF(currency="USD",'Future et co'!F2314,IF(currency="EUR",'Future et co'!G2314,FALSE))</f>
        <v>3.6070000000000005E-2</v>
      </c>
      <c r="F2314">
        <f t="shared" ca="1" si="940"/>
        <v>3.6070000000000005E-2</v>
      </c>
      <c r="G2314">
        <f t="shared" ca="1" si="941"/>
        <v>2.0569999999999998E-2</v>
      </c>
      <c r="L2314">
        <f t="shared" ca="1" si="942"/>
        <v>127.8</v>
      </c>
      <c r="M2314">
        <f t="shared" ca="1" si="937"/>
        <v>3.6070000000000005E-2</v>
      </c>
      <c r="R2314">
        <f t="shared" ca="1" si="943"/>
        <v>127.8</v>
      </c>
      <c r="S2314">
        <f t="shared" ca="1" si="938"/>
        <v>3.6070000000000005E-2</v>
      </c>
      <c r="U2314" s="1"/>
      <c r="W2314" t="str">
        <f t="shared" si="955"/>
        <v/>
      </c>
      <c r="Y2314" s="1"/>
      <c r="AA2314">
        <f t="shared" si="956"/>
        <v>0</v>
      </c>
      <c r="AC2314" s="1"/>
      <c r="AE2314">
        <f t="shared" si="957"/>
        <v>0</v>
      </c>
      <c r="AH2314" s="1"/>
      <c r="AI2314" s="17"/>
      <c r="AJ2314" s="25"/>
      <c r="AU2314" s="1">
        <v>42741</v>
      </c>
      <c r="AV2314">
        <v>0.65700000000000003</v>
      </c>
      <c r="AW2314">
        <f t="shared" si="944"/>
        <v>6.5700000000000003E-3</v>
      </c>
      <c r="AY2314" s="1">
        <v>42744</v>
      </c>
      <c r="AZ2314">
        <v>0.71199999999999997</v>
      </c>
      <c r="BA2314">
        <f t="shared" si="945"/>
        <v>7.1199999999999996E-3</v>
      </c>
      <c r="BC2314" s="1">
        <v>42783</v>
      </c>
      <c r="BD2314">
        <v>1.2769999999999999</v>
      </c>
      <c r="BE2314">
        <f t="shared" si="946"/>
        <v>1.2769999999999998E-2</v>
      </c>
      <c r="BG2314" s="1">
        <v>42783</v>
      </c>
      <c r="BH2314">
        <v>1.522</v>
      </c>
      <c r="BI2314">
        <f t="shared" si="947"/>
        <v>1.5220000000000001E-2</v>
      </c>
      <c r="BK2314" s="1">
        <v>39891</v>
      </c>
      <c r="BL2314">
        <v>3.2906599999999999</v>
      </c>
      <c r="BM2314">
        <f t="shared" si="953"/>
        <v>3.2906600000000001E-2</v>
      </c>
      <c r="BP2314" s="1">
        <v>42706</v>
      </c>
      <c r="BQ2314">
        <v>199.9736</v>
      </c>
      <c r="BR2314">
        <f t="shared" si="948"/>
        <v>1.999736</v>
      </c>
      <c r="BT2314" s="1">
        <v>42720</v>
      </c>
      <c r="BU2314">
        <v>-0.314</v>
      </c>
      <c r="BV2314">
        <f t="shared" si="949"/>
        <v>-3.14E-3</v>
      </c>
      <c r="BX2314" s="1">
        <v>42720</v>
      </c>
      <c r="BY2314">
        <v>-0.216</v>
      </c>
      <c r="BZ2314">
        <f t="shared" si="950"/>
        <v>-2.16E-3</v>
      </c>
      <c r="CB2314" s="1">
        <v>42783</v>
      </c>
      <c r="CC2314">
        <v>-0.22</v>
      </c>
      <c r="CD2314">
        <f t="shared" si="951"/>
        <v>-2.2000000000000001E-3</v>
      </c>
      <c r="CG2314" s="1"/>
    </row>
    <row r="2315" spans="1:85" x14ac:dyDescent="0.3">
      <c r="A2315" s="21">
        <f t="shared" si="952"/>
        <v>49052</v>
      </c>
      <c r="B2315" s="18">
        <f t="shared" ref="B2315:B2378" si="958">IFERROR(VLOOKUP(A2315,$CG$11:$CH$19999,2,FALSE),B2314)</f>
        <v>112.421875</v>
      </c>
      <c r="C2315">
        <f t="shared" si="954"/>
        <v>115</v>
      </c>
      <c r="D2315">
        <f t="shared" ca="1" si="939"/>
        <v>-8.4555555555555557</v>
      </c>
      <c r="E2315">
        <f ca="1">IF(currency="USD",'Future et co'!F2315,IF(currency="EUR",'Future et co'!G2315,FALSE))</f>
        <v>3.6070000000000005E-2</v>
      </c>
      <c r="F2315">
        <f t="shared" ca="1" si="940"/>
        <v>3.6070000000000005E-2</v>
      </c>
      <c r="G2315">
        <f t="shared" ca="1" si="941"/>
        <v>2.0569999999999998E-2</v>
      </c>
      <c r="L2315">
        <f t="shared" ca="1" si="942"/>
        <v>127.8</v>
      </c>
      <c r="M2315">
        <f t="shared" ref="M2315:M2378" ca="1" si="959">IFERROR(IF(L2315&lt;0.25,VLOOKUP(I2315,$AU$11:$AW$5325,3,FALSE),IF(AND(L2315&gt;=0.25,L2315&lt;0.5),VLOOKUP(I2315,$AY$11:$BA$5325,3,FALSE),IF(AND(L2315&gt;=0.5,L2315&lt;1),VLOOKUP(I2315,$BC$11:$BE$5325,3,FALSE),VLOOKUP(I2315,$BG$11:$BI$5010,3,FALSE)))),M2314)</f>
        <v>3.6070000000000005E-2</v>
      </c>
      <c r="R2315">
        <f t="shared" ca="1" si="943"/>
        <v>127.8</v>
      </c>
      <c r="S2315">
        <f t="shared" ref="S2315:S2378" ca="1" si="960">IFERROR(IF(R2315&lt;0.25,VLOOKUP(O2315,$AU$11:$AW$5325,3,FALSE),IF(AND(R2315&gt;=0.25,R2315&lt;0.5),VLOOKUP(O2315,$AY$11:$BA$5325,3,FALSE),IF(AND(R2315&gt;=0.5,R2315&lt;1),VLOOKUP(O2315,$BC$11:$BE$5325,3,FALSE),VLOOKUP(O2315,$BG$11:$BI$5010,3,FALSE)))),S2314)</f>
        <v>3.6070000000000005E-2</v>
      </c>
      <c r="U2315" s="1"/>
      <c r="W2315" t="str">
        <f t="shared" si="955"/>
        <v/>
      </c>
      <c r="Y2315" s="1"/>
      <c r="AA2315">
        <f t="shared" si="956"/>
        <v>0</v>
      </c>
      <c r="AC2315" s="1"/>
      <c r="AE2315">
        <f t="shared" si="957"/>
        <v>0</v>
      </c>
      <c r="AH2315" s="1"/>
      <c r="AI2315" s="17"/>
      <c r="AJ2315" s="25"/>
      <c r="AU2315" s="1">
        <v>42740</v>
      </c>
      <c r="AV2315">
        <v>0.66100000000000003</v>
      </c>
      <c r="AW2315">
        <f t="shared" si="944"/>
        <v>6.6100000000000004E-3</v>
      </c>
      <c r="AY2315" s="1">
        <v>42741</v>
      </c>
      <c r="AZ2315">
        <v>0.71799999999999997</v>
      </c>
      <c r="BA2315">
        <f t="shared" si="945"/>
        <v>7.1799999999999998E-3</v>
      </c>
      <c r="BC2315" s="1">
        <v>42782</v>
      </c>
      <c r="BD2315">
        <v>1.2829999999999999</v>
      </c>
      <c r="BE2315">
        <f t="shared" si="946"/>
        <v>1.2829999999999999E-2</v>
      </c>
      <c r="BG2315" s="1">
        <v>42782</v>
      </c>
      <c r="BH2315">
        <v>1.528</v>
      </c>
      <c r="BI2315">
        <f t="shared" si="947"/>
        <v>1.528E-2</v>
      </c>
      <c r="BK2315" s="1">
        <v>39892</v>
      </c>
      <c r="BL2315">
        <v>3.3587699999999998</v>
      </c>
      <c r="BM2315">
        <f t="shared" si="953"/>
        <v>3.3587699999999998E-2</v>
      </c>
      <c r="BP2315" s="1">
        <v>42705</v>
      </c>
      <c r="BQ2315">
        <v>199.05439999999999</v>
      </c>
      <c r="BR2315">
        <f t="shared" si="948"/>
        <v>1.9905439999999999</v>
      </c>
      <c r="BT2315" s="1">
        <v>42719</v>
      </c>
      <c r="BU2315">
        <v>-0.316</v>
      </c>
      <c r="BV2315">
        <f t="shared" si="949"/>
        <v>-3.16E-3</v>
      </c>
      <c r="BX2315" s="1">
        <v>42719</v>
      </c>
      <c r="BY2315">
        <v>-0.217</v>
      </c>
      <c r="BZ2315">
        <f t="shared" si="950"/>
        <v>-2.1700000000000001E-3</v>
      </c>
      <c r="CB2315" s="1">
        <v>42782</v>
      </c>
      <c r="CC2315">
        <v>-0.23</v>
      </c>
      <c r="CD2315">
        <f t="shared" si="951"/>
        <v>-2.3E-3</v>
      </c>
      <c r="CG2315" s="1"/>
    </row>
    <row r="2316" spans="1:85" x14ac:dyDescent="0.3">
      <c r="A2316" s="21">
        <f t="shared" si="952"/>
        <v>49053</v>
      </c>
      <c r="B2316" s="18">
        <f t="shared" si="958"/>
        <v>112.421875</v>
      </c>
      <c r="C2316">
        <f t="shared" si="954"/>
        <v>115</v>
      </c>
      <c r="D2316">
        <f t="shared" ref="D2316:D2379" ca="1" si="961">($B$7-A2316)/360</f>
        <v>-8.4583333333333339</v>
      </c>
      <c r="E2316">
        <f ca="1">IF(currency="USD",'Future et co'!F2316,IF(currency="EUR",'Future et co'!G2316,FALSE))</f>
        <v>3.6070000000000005E-2</v>
      </c>
      <c r="F2316">
        <f t="shared" ref="F2316:F2379" ca="1" si="962">IFERROR(IF(D2316&lt;0.25,VLOOKUP(A2316,$AU$11:$AW$5325,3,FALSE),IF(AND(D2316&gt;=0.25,D2316&lt;0.5),VLOOKUP(A2316,$AY$11:$BA$5325,3,FALSE),IF(AND(D2316&gt;=0.5,D2316&lt;1),VLOOKUP(A2316,$BC$11:$BE$5325,3,FALSE),VLOOKUP(A2316,$BG$11:$BI$5010,3,FALSE)))),F2315)</f>
        <v>3.6070000000000005E-2</v>
      </c>
      <c r="G2316">
        <f t="shared" ref="G2316:G2379" ca="1" si="963">IFERROR(IF(D2316&lt;0.25,VLOOKUP(A2316,$BT$11:$BV$5325,3,FALSE),IF(AND(D2316&gt;=0.25,D2316&lt;0.5),VLOOKUP(A2316,$BX$11:$BZ$5325,3,FALSE),VLOOKUP(A2316,$CB$11:$CD$5325,3,FALSE))),G2315)</f>
        <v>2.0569999999999998E-2</v>
      </c>
      <c r="L2316">
        <f t="shared" ref="L2316:L2379" ca="1" si="964">($J$7-I2316)/360</f>
        <v>127.8</v>
      </c>
      <c r="M2316">
        <f t="shared" ca="1" si="959"/>
        <v>3.6070000000000005E-2</v>
      </c>
      <c r="R2316">
        <f t="shared" ref="R2316:R2379" ca="1" si="965">($P$7-O2316)/360</f>
        <v>127.8</v>
      </c>
      <c r="S2316">
        <f t="shared" ca="1" si="960"/>
        <v>3.6070000000000005E-2</v>
      </c>
      <c r="U2316" s="1"/>
      <c r="W2316" t="str">
        <f t="shared" si="955"/>
        <v/>
      </c>
      <c r="Y2316" s="1"/>
      <c r="AA2316">
        <f t="shared" si="956"/>
        <v>0</v>
      </c>
      <c r="AC2316" s="1"/>
      <c r="AE2316">
        <f t="shared" si="957"/>
        <v>0</v>
      </c>
      <c r="AH2316" s="1"/>
      <c r="AI2316" s="17"/>
      <c r="AJ2316" s="25"/>
      <c r="AU2316" s="1">
        <v>42739</v>
      </c>
      <c r="AV2316">
        <v>0.65400000000000003</v>
      </c>
      <c r="AW2316">
        <f t="shared" ref="AW2316:AW2379" si="966">AV2316/100</f>
        <v>6.5400000000000007E-3</v>
      </c>
      <c r="AY2316" s="1">
        <v>42740</v>
      </c>
      <c r="AZ2316">
        <v>0.70699999999999996</v>
      </c>
      <c r="BA2316">
        <f t="shared" ref="BA2316:BA2379" si="967">AZ2316/100</f>
        <v>7.0699999999999999E-3</v>
      </c>
      <c r="BC2316" s="1">
        <v>42781</v>
      </c>
      <c r="BD2316">
        <v>1.2869999999999999</v>
      </c>
      <c r="BE2316">
        <f t="shared" ref="BE2316:BE2379" si="968">BD2316/100</f>
        <v>1.2869999999999999E-2</v>
      </c>
      <c r="BG2316" s="1">
        <v>42781</v>
      </c>
      <c r="BH2316">
        <v>1.5589999999999999</v>
      </c>
      <c r="BI2316">
        <f t="shared" ref="BI2316:BI2379" si="969">BH2316/100</f>
        <v>1.559E-2</v>
      </c>
      <c r="BK2316" s="1">
        <v>39895</v>
      </c>
      <c r="BL2316">
        <v>3.1355499999999998</v>
      </c>
      <c r="BM2316">
        <f t="shared" si="953"/>
        <v>3.1355500000000001E-2</v>
      </c>
      <c r="BP2316" s="1">
        <v>42704</v>
      </c>
      <c r="BQ2316">
        <v>200.04810000000001</v>
      </c>
      <c r="BR2316">
        <f t="shared" ref="BR2316:BR2379" si="970">BQ2316/100</f>
        <v>2.0004810000000002</v>
      </c>
      <c r="BT2316" s="1">
        <v>42718</v>
      </c>
      <c r="BU2316">
        <v>-0.316</v>
      </c>
      <c r="BV2316">
        <f t="shared" ref="BV2316:BV2379" si="971">BU2316/100</f>
        <v>-3.16E-3</v>
      </c>
      <c r="BX2316" s="1">
        <v>42718</v>
      </c>
      <c r="BY2316">
        <v>-0.217</v>
      </c>
      <c r="BZ2316">
        <f t="shared" ref="BZ2316:BZ2379" si="972">BY2316/100</f>
        <v>-2.1700000000000001E-3</v>
      </c>
      <c r="CB2316" s="1">
        <v>42781</v>
      </c>
      <c r="CC2316">
        <v>-0.23</v>
      </c>
      <c r="CD2316">
        <f t="shared" ref="CD2316:CD2379" si="973">CC2316/100</f>
        <v>-2.3E-3</v>
      </c>
      <c r="CG2316" s="1"/>
    </row>
    <row r="2317" spans="1:85" x14ac:dyDescent="0.3">
      <c r="A2317" s="21">
        <f t="shared" ref="A2317:A2380" si="974">WORKDAY(A2316,1)</f>
        <v>49054</v>
      </c>
      <c r="B2317" s="18">
        <f t="shared" si="958"/>
        <v>112.421875</v>
      </c>
      <c r="C2317">
        <f t="shared" si="954"/>
        <v>115</v>
      </c>
      <c r="D2317">
        <f t="shared" ca="1" si="961"/>
        <v>-8.4611111111111104</v>
      </c>
      <c r="E2317">
        <f ca="1">IF(currency="USD",'Future et co'!F2317,IF(currency="EUR",'Future et co'!G2317,FALSE))</f>
        <v>3.6070000000000005E-2</v>
      </c>
      <c r="F2317">
        <f t="shared" ca="1" si="962"/>
        <v>3.6070000000000005E-2</v>
      </c>
      <c r="G2317">
        <f t="shared" ca="1" si="963"/>
        <v>2.0569999999999998E-2</v>
      </c>
      <c r="L2317">
        <f t="shared" ca="1" si="964"/>
        <v>127.8</v>
      </c>
      <c r="M2317">
        <f t="shared" ca="1" si="959"/>
        <v>3.6070000000000005E-2</v>
      </c>
      <c r="R2317">
        <f t="shared" ca="1" si="965"/>
        <v>127.8</v>
      </c>
      <c r="S2317">
        <f t="shared" ca="1" si="960"/>
        <v>3.6070000000000005E-2</v>
      </c>
      <c r="U2317" s="1"/>
      <c r="W2317" t="str">
        <f t="shared" si="955"/>
        <v/>
      </c>
      <c r="Y2317" s="1"/>
      <c r="AA2317">
        <f t="shared" si="956"/>
        <v>0</v>
      </c>
      <c r="AC2317" s="1"/>
      <c r="AE2317">
        <f t="shared" si="957"/>
        <v>0</v>
      </c>
      <c r="AH2317" s="1"/>
      <c r="AI2317" s="17"/>
      <c r="AJ2317" s="25"/>
      <c r="AU2317" s="1">
        <v>42738</v>
      </c>
      <c r="AV2317">
        <v>0.66100000000000003</v>
      </c>
      <c r="AW2317">
        <f t="shared" si="966"/>
        <v>6.6100000000000004E-3</v>
      </c>
      <c r="AY2317" s="1">
        <v>42739</v>
      </c>
      <c r="AZ2317">
        <v>0.71199999999999997</v>
      </c>
      <c r="BA2317">
        <f t="shared" si="967"/>
        <v>7.1199999999999996E-3</v>
      </c>
      <c r="BC2317" s="1">
        <v>42780</v>
      </c>
      <c r="BD2317">
        <v>1.2758</v>
      </c>
      <c r="BE2317">
        <f t="shared" si="968"/>
        <v>1.2758E-2</v>
      </c>
      <c r="BG2317" s="1">
        <v>42780</v>
      </c>
      <c r="BH2317">
        <v>1.5405</v>
      </c>
      <c r="BI2317">
        <f t="shared" si="969"/>
        <v>1.5405E-2</v>
      </c>
      <c r="BK2317" s="1">
        <v>39896</v>
      </c>
      <c r="BL2317">
        <v>3.1896800000000001</v>
      </c>
      <c r="BM2317">
        <f t="shared" si="953"/>
        <v>3.1896800000000003E-2</v>
      </c>
      <c r="BP2317" s="1">
        <v>42703</v>
      </c>
      <c r="BQ2317">
        <v>200.59460000000001</v>
      </c>
      <c r="BR2317">
        <f t="shared" si="970"/>
        <v>2.0059460000000002</v>
      </c>
      <c r="BT2317" s="1">
        <v>42717</v>
      </c>
      <c r="BU2317">
        <v>-0.316</v>
      </c>
      <c r="BV2317">
        <f t="shared" si="971"/>
        <v>-3.16E-3</v>
      </c>
      <c r="BX2317" s="1">
        <v>42717</v>
      </c>
      <c r="BY2317">
        <v>-0.218</v>
      </c>
      <c r="BZ2317">
        <f t="shared" si="972"/>
        <v>-2.1800000000000001E-3</v>
      </c>
      <c r="CB2317" s="1">
        <v>42780</v>
      </c>
      <c r="CC2317">
        <v>-0.23</v>
      </c>
      <c r="CD2317">
        <f t="shared" si="973"/>
        <v>-2.3E-3</v>
      </c>
      <c r="CG2317" s="1"/>
    </row>
    <row r="2318" spans="1:85" x14ac:dyDescent="0.3">
      <c r="A2318" s="21">
        <f t="shared" si="974"/>
        <v>49055</v>
      </c>
      <c r="B2318" s="18">
        <f t="shared" si="958"/>
        <v>112.421875</v>
      </c>
      <c r="C2318">
        <f t="shared" si="954"/>
        <v>115</v>
      </c>
      <c r="D2318">
        <f t="shared" ca="1" si="961"/>
        <v>-8.4638888888888886</v>
      </c>
      <c r="E2318">
        <f ca="1">IF(currency="USD",'Future et co'!F2318,IF(currency="EUR",'Future et co'!G2318,FALSE))</f>
        <v>3.6070000000000005E-2</v>
      </c>
      <c r="F2318">
        <f t="shared" ca="1" si="962"/>
        <v>3.6070000000000005E-2</v>
      </c>
      <c r="G2318">
        <f t="shared" ca="1" si="963"/>
        <v>2.0569999999999998E-2</v>
      </c>
      <c r="L2318">
        <f t="shared" ca="1" si="964"/>
        <v>127.8</v>
      </c>
      <c r="M2318">
        <f t="shared" ca="1" si="959"/>
        <v>3.6070000000000005E-2</v>
      </c>
      <c r="R2318">
        <f t="shared" ca="1" si="965"/>
        <v>127.8</v>
      </c>
      <c r="S2318">
        <f t="shared" ca="1" si="960"/>
        <v>3.6070000000000005E-2</v>
      </c>
      <c r="U2318" s="1"/>
      <c r="W2318" t="str">
        <f t="shared" si="955"/>
        <v/>
      </c>
      <c r="Y2318" s="1"/>
      <c r="AA2318">
        <f t="shared" si="956"/>
        <v>0</v>
      </c>
      <c r="AC2318" s="1"/>
      <c r="AE2318">
        <f t="shared" si="957"/>
        <v>0</v>
      </c>
      <c r="AH2318" s="1"/>
      <c r="AI2318" s="17"/>
      <c r="AJ2318" s="25"/>
      <c r="AU2318" s="1">
        <v>42734</v>
      </c>
      <c r="AV2318">
        <v>0.65500000000000003</v>
      </c>
      <c r="AW2318">
        <f t="shared" si="966"/>
        <v>6.5500000000000003E-3</v>
      </c>
      <c r="AY2318" s="1">
        <v>42738</v>
      </c>
      <c r="AZ2318">
        <v>0.71099999999999997</v>
      </c>
      <c r="BA2318">
        <f t="shared" si="967"/>
        <v>7.11E-3</v>
      </c>
      <c r="BC2318" s="1">
        <v>42779</v>
      </c>
      <c r="BD2318">
        <v>1.2410000000000001</v>
      </c>
      <c r="BE2318">
        <f t="shared" si="968"/>
        <v>1.2410000000000001E-2</v>
      </c>
      <c r="BG2318" s="1">
        <v>42779</v>
      </c>
      <c r="BH2318">
        <v>1.4890000000000001</v>
      </c>
      <c r="BI2318">
        <f t="shared" si="969"/>
        <v>1.489E-2</v>
      </c>
      <c r="BK2318" s="1">
        <v>39897</v>
      </c>
      <c r="BL2318">
        <v>3.1547999999999998</v>
      </c>
      <c r="BM2318">
        <f t="shared" ref="BM2318:BM2381" si="975">BL2318/100</f>
        <v>3.1548E-2</v>
      </c>
      <c r="BP2318" s="1">
        <v>42702</v>
      </c>
      <c r="BQ2318">
        <v>201.2405</v>
      </c>
      <c r="BR2318">
        <f t="shared" si="970"/>
        <v>2.0124049999999998</v>
      </c>
      <c r="BT2318" s="1">
        <v>42716</v>
      </c>
      <c r="BU2318">
        <v>-0.316</v>
      </c>
      <c r="BV2318">
        <f t="shared" si="971"/>
        <v>-3.16E-3</v>
      </c>
      <c r="BX2318" s="1">
        <v>42716</v>
      </c>
      <c r="BY2318">
        <v>-0.217</v>
      </c>
      <c r="BZ2318">
        <f t="shared" si="972"/>
        <v>-2.1700000000000001E-3</v>
      </c>
      <c r="CB2318" s="1">
        <v>42779</v>
      </c>
      <c r="CC2318">
        <v>-0.23</v>
      </c>
      <c r="CD2318">
        <f t="shared" si="973"/>
        <v>-2.3E-3</v>
      </c>
      <c r="CG2318" s="1"/>
    </row>
    <row r="2319" spans="1:85" x14ac:dyDescent="0.3">
      <c r="A2319" s="21">
        <f t="shared" si="974"/>
        <v>49058</v>
      </c>
      <c r="B2319" s="18">
        <f t="shared" si="958"/>
        <v>112.421875</v>
      </c>
      <c r="C2319">
        <f t="shared" si="954"/>
        <v>115</v>
      </c>
      <c r="D2319">
        <f t="shared" ca="1" si="961"/>
        <v>-8.4722222222222214</v>
      </c>
      <c r="E2319">
        <f ca="1">IF(currency="USD",'Future et co'!F2319,IF(currency="EUR",'Future et co'!G2319,FALSE))</f>
        <v>3.6070000000000005E-2</v>
      </c>
      <c r="F2319">
        <f t="shared" ca="1" si="962"/>
        <v>3.6070000000000005E-2</v>
      </c>
      <c r="G2319">
        <f t="shared" ca="1" si="963"/>
        <v>2.0569999999999998E-2</v>
      </c>
      <c r="L2319">
        <f t="shared" ca="1" si="964"/>
        <v>127.8</v>
      </c>
      <c r="M2319">
        <f t="shared" ca="1" si="959"/>
        <v>3.6070000000000005E-2</v>
      </c>
      <c r="R2319">
        <f t="shared" ca="1" si="965"/>
        <v>127.8</v>
      </c>
      <c r="S2319">
        <f t="shared" ca="1" si="960"/>
        <v>3.6070000000000005E-2</v>
      </c>
      <c r="U2319" s="1"/>
      <c r="W2319" t="str">
        <f t="shared" si="955"/>
        <v/>
      </c>
      <c r="Y2319" s="1"/>
      <c r="AA2319">
        <f t="shared" si="956"/>
        <v>0</v>
      </c>
      <c r="AC2319" s="1"/>
      <c r="AE2319">
        <f t="shared" si="957"/>
        <v>0</v>
      </c>
      <c r="AH2319" s="1"/>
      <c r="AI2319" s="17"/>
      <c r="AJ2319" s="25"/>
      <c r="AU2319" s="1">
        <v>42733</v>
      </c>
      <c r="AV2319">
        <v>0.64600000000000002</v>
      </c>
      <c r="AW2319">
        <f t="shared" si="966"/>
        <v>6.4600000000000005E-3</v>
      </c>
      <c r="AY2319" s="1">
        <v>42734</v>
      </c>
      <c r="AZ2319">
        <v>0.69799999999999995</v>
      </c>
      <c r="BA2319">
        <f t="shared" si="967"/>
        <v>6.9799999999999992E-3</v>
      </c>
      <c r="BC2319" s="1">
        <v>42776</v>
      </c>
      <c r="BD2319">
        <v>1.2350000000000001</v>
      </c>
      <c r="BE2319">
        <f t="shared" si="968"/>
        <v>1.2350000000000002E-2</v>
      </c>
      <c r="BG2319" s="1">
        <v>42776</v>
      </c>
      <c r="BH2319">
        <v>1.472</v>
      </c>
      <c r="BI2319">
        <f t="shared" si="969"/>
        <v>1.472E-2</v>
      </c>
      <c r="BK2319" s="1">
        <v>39898</v>
      </c>
      <c r="BL2319">
        <v>3.0897399999999999</v>
      </c>
      <c r="BM2319">
        <f t="shared" si="975"/>
        <v>3.0897399999999998E-2</v>
      </c>
      <c r="BP2319" s="1">
        <v>42699</v>
      </c>
      <c r="BQ2319">
        <v>200.42070000000001</v>
      </c>
      <c r="BR2319">
        <f t="shared" si="970"/>
        <v>2.0042070000000001</v>
      </c>
      <c r="BT2319" s="1">
        <v>42713</v>
      </c>
      <c r="BU2319">
        <v>-0.316</v>
      </c>
      <c r="BV2319">
        <f t="shared" si="971"/>
        <v>-3.16E-3</v>
      </c>
      <c r="BX2319" s="1">
        <v>42713</v>
      </c>
      <c r="BY2319">
        <v>-0.217</v>
      </c>
      <c r="BZ2319">
        <f t="shared" si="972"/>
        <v>-2.1700000000000001E-3</v>
      </c>
      <c r="CB2319" s="1">
        <v>42776</v>
      </c>
      <c r="CC2319">
        <v>-0.21199999999999999</v>
      </c>
      <c r="CD2319">
        <f t="shared" si="973"/>
        <v>-2.1199999999999999E-3</v>
      </c>
      <c r="CG2319" s="1"/>
    </row>
    <row r="2320" spans="1:85" x14ac:dyDescent="0.3">
      <c r="A2320" s="21">
        <f t="shared" si="974"/>
        <v>49059</v>
      </c>
      <c r="B2320" s="18">
        <f t="shared" si="958"/>
        <v>112.421875</v>
      </c>
      <c r="C2320">
        <f t="shared" si="954"/>
        <v>115</v>
      </c>
      <c r="D2320">
        <f t="shared" ca="1" si="961"/>
        <v>-8.4749999999999996</v>
      </c>
      <c r="E2320">
        <f ca="1">IF(currency="USD",'Future et co'!F2320,IF(currency="EUR",'Future et co'!G2320,FALSE))</f>
        <v>3.6070000000000005E-2</v>
      </c>
      <c r="F2320">
        <f t="shared" ca="1" si="962"/>
        <v>3.6070000000000005E-2</v>
      </c>
      <c r="G2320">
        <f t="shared" ca="1" si="963"/>
        <v>2.0569999999999998E-2</v>
      </c>
      <c r="L2320">
        <f t="shared" ca="1" si="964"/>
        <v>127.8</v>
      </c>
      <c r="M2320">
        <f t="shared" ca="1" si="959"/>
        <v>3.6070000000000005E-2</v>
      </c>
      <c r="R2320">
        <f t="shared" ca="1" si="965"/>
        <v>127.8</v>
      </c>
      <c r="S2320">
        <f t="shared" ca="1" si="960"/>
        <v>3.6070000000000005E-2</v>
      </c>
      <c r="U2320" s="1"/>
      <c r="W2320" t="str">
        <f t="shared" si="955"/>
        <v/>
      </c>
      <c r="Y2320" s="1"/>
      <c r="AA2320">
        <f t="shared" si="956"/>
        <v>0</v>
      </c>
      <c r="AC2320" s="1"/>
      <c r="AE2320">
        <f t="shared" si="957"/>
        <v>0</v>
      </c>
      <c r="AH2320" s="1"/>
      <c r="AI2320" s="17"/>
      <c r="AJ2320" s="25"/>
      <c r="AU2320" s="1">
        <v>42732</v>
      </c>
      <c r="AV2320">
        <v>0.64800000000000002</v>
      </c>
      <c r="AW2320">
        <f t="shared" si="966"/>
        <v>6.4800000000000005E-3</v>
      </c>
      <c r="AY2320" s="1">
        <v>42733</v>
      </c>
      <c r="AZ2320">
        <v>0.69399999999999995</v>
      </c>
      <c r="BA2320">
        <f t="shared" si="967"/>
        <v>6.9399999999999991E-3</v>
      </c>
      <c r="BC2320" s="1">
        <v>42775</v>
      </c>
      <c r="BD2320">
        <v>1.2158</v>
      </c>
      <c r="BE2320">
        <f t="shared" si="968"/>
        <v>1.2158E-2</v>
      </c>
      <c r="BG2320" s="1">
        <v>42775</v>
      </c>
      <c r="BH2320">
        <v>1.4592000000000001</v>
      </c>
      <c r="BI2320">
        <f t="shared" si="969"/>
        <v>1.4592000000000001E-2</v>
      </c>
      <c r="BK2320" s="1">
        <v>39899</v>
      </c>
      <c r="BL2320">
        <v>3.1458499999999998</v>
      </c>
      <c r="BM2320">
        <f t="shared" si="975"/>
        <v>3.14585E-2</v>
      </c>
      <c r="BP2320" s="1">
        <v>42698</v>
      </c>
      <c r="BQ2320">
        <v>199.98599999999999</v>
      </c>
      <c r="BR2320">
        <f t="shared" si="970"/>
        <v>1.99986</v>
      </c>
      <c r="BT2320" s="1">
        <v>42712</v>
      </c>
      <c r="BU2320">
        <v>-0.318</v>
      </c>
      <c r="BV2320">
        <f t="shared" si="971"/>
        <v>-3.1800000000000001E-3</v>
      </c>
      <c r="BX2320" s="1">
        <v>42712</v>
      </c>
      <c r="BY2320">
        <v>-0.217</v>
      </c>
      <c r="BZ2320">
        <f t="shared" si="972"/>
        <v>-2.1700000000000001E-3</v>
      </c>
      <c r="CB2320" s="1">
        <v>42775</v>
      </c>
      <c r="CC2320">
        <v>-0.23</v>
      </c>
      <c r="CD2320">
        <f t="shared" si="973"/>
        <v>-2.3E-3</v>
      </c>
      <c r="CG2320" s="1"/>
    </row>
    <row r="2321" spans="1:85" x14ac:dyDescent="0.3">
      <c r="A2321" s="21">
        <f t="shared" si="974"/>
        <v>49060</v>
      </c>
      <c r="B2321" s="18">
        <f t="shared" si="958"/>
        <v>112.421875</v>
      </c>
      <c r="C2321">
        <f t="shared" si="954"/>
        <v>115</v>
      </c>
      <c r="D2321">
        <f t="shared" ca="1" si="961"/>
        <v>-8.4777777777777779</v>
      </c>
      <c r="E2321">
        <f ca="1">IF(currency="USD",'Future et co'!F2321,IF(currency="EUR",'Future et co'!G2321,FALSE))</f>
        <v>3.6070000000000005E-2</v>
      </c>
      <c r="F2321">
        <f t="shared" ca="1" si="962"/>
        <v>3.6070000000000005E-2</v>
      </c>
      <c r="G2321">
        <f t="shared" ca="1" si="963"/>
        <v>2.0569999999999998E-2</v>
      </c>
      <c r="L2321">
        <f t="shared" ca="1" si="964"/>
        <v>127.8</v>
      </c>
      <c r="M2321">
        <f t="shared" ca="1" si="959"/>
        <v>3.6070000000000005E-2</v>
      </c>
      <c r="R2321">
        <f t="shared" ca="1" si="965"/>
        <v>127.8</v>
      </c>
      <c r="S2321">
        <f t="shared" ca="1" si="960"/>
        <v>3.6070000000000005E-2</v>
      </c>
      <c r="U2321" s="1"/>
      <c r="W2321" t="str">
        <f t="shared" si="955"/>
        <v/>
      </c>
      <c r="Y2321" s="1"/>
      <c r="AA2321">
        <f t="shared" si="956"/>
        <v>0</v>
      </c>
      <c r="AC2321" s="1"/>
      <c r="AE2321">
        <f t="shared" si="957"/>
        <v>0</v>
      </c>
      <c r="AH2321" s="1"/>
      <c r="AI2321" s="17"/>
      <c r="AJ2321" s="25"/>
      <c r="AU2321" s="1">
        <v>42731</v>
      </c>
      <c r="AV2321">
        <v>0.64200000000000002</v>
      </c>
      <c r="AW2321">
        <f t="shared" si="966"/>
        <v>6.4200000000000004E-3</v>
      </c>
      <c r="AY2321" s="1">
        <v>42732</v>
      </c>
      <c r="AZ2321">
        <v>0.69599999999999995</v>
      </c>
      <c r="BA2321">
        <f t="shared" si="967"/>
        <v>6.9599999999999992E-3</v>
      </c>
      <c r="BC2321" s="1">
        <v>42774</v>
      </c>
      <c r="BD2321">
        <v>1.1978</v>
      </c>
      <c r="BE2321">
        <f t="shared" si="968"/>
        <v>1.1977999999999999E-2</v>
      </c>
      <c r="BG2321" s="1">
        <v>42774</v>
      </c>
      <c r="BH2321">
        <v>1.4227000000000001</v>
      </c>
      <c r="BI2321">
        <f t="shared" si="969"/>
        <v>1.4227E-2</v>
      </c>
      <c r="BK2321" s="1">
        <v>39902</v>
      </c>
      <c r="BL2321">
        <v>3.4287100000000001</v>
      </c>
      <c r="BM2321">
        <f t="shared" si="975"/>
        <v>3.4287100000000001E-2</v>
      </c>
      <c r="BP2321" s="1">
        <v>42697</v>
      </c>
      <c r="BQ2321">
        <v>199.6755</v>
      </c>
      <c r="BR2321">
        <f t="shared" si="970"/>
        <v>1.9967550000000001</v>
      </c>
      <c r="BT2321" s="1">
        <v>42711</v>
      </c>
      <c r="BU2321">
        <v>-0.316</v>
      </c>
      <c r="BV2321">
        <f t="shared" si="971"/>
        <v>-3.16E-3</v>
      </c>
      <c r="BX2321" s="1">
        <v>42711</v>
      </c>
      <c r="BY2321">
        <v>-0.217</v>
      </c>
      <c r="BZ2321">
        <f t="shared" si="972"/>
        <v>-2.1700000000000001E-3</v>
      </c>
      <c r="CB2321" s="1">
        <v>42774</v>
      </c>
      <c r="CC2321">
        <v>-0.23</v>
      </c>
      <c r="CD2321">
        <f t="shared" si="973"/>
        <v>-2.3E-3</v>
      </c>
      <c r="CG2321" s="1"/>
    </row>
    <row r="2322" spans="1:85" x14ac:dyDescent="0.3">
      <c r="A2322" s="21">
        <f t="shared" si="974"/>
        <v>49061</v>
      </c>
      <c r="B2322" s="18">
        <f t="shared" si="958"/>
        <v>112.421875</v>
      </c>
      <c r="C2322">
        <f t="shared" si="954"/>
        <v>115</v>
      </c>
      <c r="D2322">
        <f t="shared" ca="1" si="961"/>
        <v>-8.4805555555555561</v>
      </c>
      <c r="E2322">
        <f ca="1">IF(currency="USD",'Future et co'!F2322,IF(currency="EUR",'Future et co'!G2322,FALSE))</f>
        <v>3.6070000000000005E-2</v>
      </c>
      <c r="F2322">
        <f t="shared" ca="1" si="962"/>
        <v>3.6070000000000005E-2</v>
      </c>
      <c r="G2322">
        <f t="shared" ca="1" si="963"/>
        <v>2.0569999999999998E-2</v>
      </c>
      <c r="L2322">
        <f t="shared" ca="1" si="964"/>
        <v>127.8</v>
      </c>
      <c r="M2322">
        <f t="shared" ca="1" si="959"/>
        <v>3.6070000000000005E-2</v>
      </c>
      <c r="R2322">
        <f t="shared" ca="1" si="965"/>
        <v>127.8</v>
      </c>
      <c r="S2322">
        <f t="shared" ca="1" si="960"/>
        <v>3.6070000000000005E-2</v>
      </c>
      <c r="U2322" s="1"/>
      <c r="W2322" t="str">
        <f t="shared" si="955"/>
        <v/>
      </c>
      <c r="Y2322" s="1"/>
      <c r="AA2322">
        <f t="shared" si="956"/>
        <v>0</v>
      </c>
      <c r="AC2322" s="1"/>
      <c r="AE2322">
        <f t="shared" si="957"/>
        <v>0</v>
      </c>
      <c r="AH2322" s="1"/>
      <c r="AI2322" s="17"/>
      <c r="AJ2322" s="25"/>
      <c r="AU2322" s="1">
        <v>42727</v>
      </c>
      <c r="AV2322">
        <v>0.64600000000000002</v>
      </c>
      <c r="AW2322">
        <f t="shared" si="966"/>
        <v>6.4600000000000005E-3</v>
      </c>
      <c r="AY2322" s="1">
        <v>42731</v>
      </c>
      <c r="AZ2322">
        <v>0.69499999999999995</v>
      </c>
      <c r="BA2322">
        <f t="shared" si="967"/>
        <v>6.9499999999999996E-3</v>
      </c>
      <c r="BC2322" s="1">
        <v>42773</v>
      </c>
      <c r="BD2322">
        <v>1.224</v>
      </c>
      <c r="BE2322">
        <f t="shared" si="968"/>
        <v>1.2239999999999999E-2</v>
      </c>
      <c r="BG2322" s="1">
        <v>42773</v>
      </c>
      <c r="BH2322">
        <v>1.4536</v>
      </c>
      <c r="BI2322">
        <f t="shared" si="969"/>
        <v>1.4536E-2</v>
      </c>
      <c r="BK2322" s="1">
        <v>39903</v>
      </c>
      <c r="BL2322">
        <v>3.3818999999999999</v>
      </c>
      <c r="BM2322">
        <f t="shared" si="975"/>
        <v>3.3819000000000002E-2</v>
      </c>
      <c r="BP2322" s="1">
        <v>42696</v>
      </c>
      <c r="BQ2322">
        <v>200.47040000000001</v>
      </c>
      <c r="BR2322">
        <f t="shared" si="970"/>
        <v>2.0047040000000003</v>
      </c>
      <c r="BT2322" s="1">
        <v>42710</v>
      </c>
      <c r="BU2322">
        <v>-0.315</v>
      </c>
      <c r="BV2322">
        <f t="shared" si="971"/>
        <v>-3.15E-3</v>
      </c>
      <c r="BX2322" s="1">
        <v>42710</v>
      </c>
      <c r="BY2322">
        <v>-0.219</v>
      </c>
      <c r="BZ2322">
        <f t="shared" si="972"/>
        <v>-2.1900000000000001E-3</v>
      </c>
      <c r="CB2322" s="1">
        <v>42773</v>
      </c>
      <c r="CC2322">
        <v>-0.23</v>
      </c>
      <c r="CD2322">
        <f t="shared" si="973"/>
        <v>-2.3E-3</v>
      </c>
      <c r="CG2322" s="1"/>
    </row>
    <row r="2323" spans="1:85" x14ac:dyDescent="0.3">
      <c r="A2323" s="21">
        <f t="shared" si="974"/>
        <v>49062</v>
      </c>
      <c r="B2323" s="18">
        <f t="shared" si="958"/>
        <v>112.421875</v>
      </c>
      <c r="C2323">
        <f t="shared" si="954"/>
        <v>115</v>
      </c>
      <c r="D2323">
        <f t="shared" ca="1" si="961"/>
        <v>-8.4833333333333325</v>
      </c>
      <c r="E2323">
        <f ca="1">IF(currency="USD",'Future et co'!F2323,IF(currency="EUR",'Future et co'!G2323,FALSE))</f>
        <v>3.6070000000000005E-2</v>
      </c>
      <c r="F2323">
        <f t="shared" ca="1" si="962"/>
        <v>3.6070000000000005E-2</v>
      </c>
      <c r="G2323">
        <f t="shared" ca="1" si="963"/>
        <v>2.0569999999999998E-2</v>
      </c>
      <c r="L2323">
        <f t="shared" ca="1" si="964"/>
        <v>127.8</v>
      </c>
      <c r="M2323">
        <f t="shared" ca="1" si="959"/>
        <v>3.6070000000000005E-2</v>
      </c>
      <c r="R2323">
        <f t="shared" ca="1" si="965"/>
        <v>127.8</v>
      </c>
      <c r="S2323">
        <f t="shared" ca="1" si="960"/>
        <v>3.6070000000000005E-2</v>
      </c>
      <c r="U2323" s="1"/>
      <c r="W2323" t="str">
        <f t="shared" si="955"/>
        <v/>
      </c>
      <c r="Y2323" s="1"/>
      <c r="AA2323">
        <f t="shared" si="956"/>
        <v>0</v>
      </c>
      <c r="AC2323" s="1"/>
      <c r="AE2323">
        <f t="shared" si="957"/>
        <v>0</v>
      </c>
      <c r="AH2323" s="1"/>
      <c r="AI2323" s="17"/>
      <c r="AJ2323" s="25"/>
      <c r="AU2323" s="1">
        <v>42726</v>
      </c>
      <c r="AV2323">
        <v>0.64600000000000002</v>
      </c>
      <c r="AW2323">
        <f t="shared" si="966"/>
        <v>6.4600000000000005E-3</v>
      </c>
      <c r="AY2323" s="1">
        <v>42727</v>
      </c>
      <c r="AZ2323">
        <v>0.69399999999999995</v>
      </c>
      <c r="BA2323">
        <f t="shared" si="967"/>
        <v>6.9399999999999991E-3</v>
      </c>
      <c r="BC2323" s="1">
        <v>42772</v>
      </c>
      <c r="BD2323">
        <v>1.2073</v>
      </c>
      <c r="BE2323">
        <f t="shared" si="968"/>
        <v>1.2073E-2</v>
      </c>
      <c r="BG2323" s="1">
        <v>42772</v>
      </c>
      <c r="BH2323">
        <v>1.425</v>
      </c>
      <c r="BI2323">
        <f t="shared" si="969"/>
        <v>1.4250000000000001E-2</v>
      </c>
      <c r="BK2323" s="1">
        <v>39904</v>
      </c>
      <c r="BL2323">
        <v>3.32646</v>
      </c>
      <c r="BM2323">
        <f t="shared" si="975"/>
        <v>3.3264599999999998E-2</v>
      </c>
      <c r="BP2323" s="1">
        <v>42695</v>
      </c>
      <c r="BQ2323">
        <v>199.71279999999999</v>
      </c>
      <c r="BR2323">
        <f t="shared" si="970"/>
        <v>1.9971279999999998</v>
      </c>
      <c r="BT2323" s="1">
        <v>42709</v>
      </c>
      <c r="BU2323">
        <v>-0.313</v>
      </c>
      <c r="BV2323">
        <f t="shared" si="971"/>
        <v>-3.13E-3</v>
      </c>
      <c r="BX2323" s="1">
        <v>42709</v>
      </c>
      <c r="BY2323">
        <v>-0.218</v>
      </c>
      <c r="BZ2323">
        <f t="shared" si="972"/>
        <v>-2.1800000000000001E-3</v>
      </c>
      <c r="CB2323" s="1">
        <v>42772</v>
      </c>
      <c r="CC2323">
        <v>-0.23</v>
      </c>
      <c r="CD2323">
        <f t="shared" si="973"/>
        <v>-2.3E-3</v>
      </c>
      <c r="CG2323" s="1"/>
    </row>
    <row r="2324" spans="1:85" x14ac:dyDescent="0.3">
      <c r="A2324" s="21">
        <f t="shared" si="974"/>
        <v>49065</v>
      </c>
      <c r="B2324" s="18">
        <f t="shared" si="958"/>
        <v>112.421875</v>
      </c>
      <c r="C2324">
        <f t="shared" si="954"/>
        <v>115</v>
      </c>
      <c r="D2324">
        <f t="shared" ca="1" si="961"/>
        <v>-8.4916666666666671</v>
      </c>
      <c r="E2324">
        <f ca="1">IF(currency="USD",'Future et co'!F2324,IF(currency="EUR",'Future et co'!G2324,FALSE))</f>
        <v>3.6070000000000005E-2</v>
      </c>
      <c r="F2324">
        <f t="shared" ca="1" si="962"/>
        <v>3.6070000000000005E-2</v>
      </c>
      <c r="G2324">
        <f t="shared" ca="1" si="963"/>
        <v>2.0569999999999998E-2</v>
      </c>
      <c r="L2324">
        <f t="shared" ca="1" si="964"/>
        <v>127.8</v>
      </c>
      <c r="M2324">
        <f t="shared" ca="1" si="959"/>
        <v>3.6070000000000005E-2</v>
      </c>
      <c r="R2324">
        <f t="shared" ca="1" si="965"/>
        <v>127.8</v>
      </c>
      <c r="S2324">
        <f t="shared" ca="1" si="960"/>
        <v>3.6070000000000005E-2</v>
      </c>
      <c r="U2324" s="1"/>
      <c r="W2324" t="str">
        <f t="shared" si="955"/>
        <v/>
      </c>
      <c r="Y2324" s="1"/>
      <c r="AA2324">
        <f t="shared" si="956"/>
        <v>0</v>
      </c>
      <c r="AC2324" s="1"/>
      <c r="AE2324">
        <f t="shared" si="957"/>
        <v>0</v>
      </c>
      <c r="AH2324" s="1"/>
      <c r="AI2324" s="17"/>
      <c r="AJ2324" s="25"/>
      <c r="AU2324" s="1">
        <v>42725</v>
      </c>
      <c r="AV2324">
        <v>0.64400000000000002</v>
      </c>
      <c r="AW2324">
        <f t="shared" si="966"/>
        <v>6.4400000000000004E-3</v>
      </c>
      <c r="AY2324" s="1">
        <v>42726</v>
      </c>
      <c r="AZ2324">
        <v>0.69399999999999995</v>
      </c>
      <c r="BA2324">
        <f t="shared" si="967"/>
        <v>6.9399999999999991E-3</v>
      </c>
      <c r="BC2324" s="1">
        <v>42769</v>
      </c>
      <c r="BD2324">
        <v>1.228</v>
      </c>
      <c r="BE2324">
        <f t="shared" si="968"/>
        <v>1.2279999999999999E-2</v>
      </c>
      <c r="BG2324" s="1">
        <v>42769</v>
      </c>
      <c r="BH2324">
        <v>1.4890000000000001</v>
      </c>
      <c r="BI2324">
        <f t="shared" si="969"/>
        <v>1.489E-2</v>
      </c>
      <c r="BK2324" s="1">
        <v>39905</v>
      </c>
      <c r="BL2324">
        <v>3.2355800000000001</v>
      </c>
      <c r="BM2324">
        <f t="shared" si="975"/>
        <v>3.2355800000000004E-2</v>
      </c>
      <c r="BP2324" s="1">
        <v>42692</v>
      </c>
      <c r="BQ2324">
        <v>199.63829999999999</v>
      </c>
      <c r="BR2324">
        <f t="shared" si="970"/>
        <v>1.9963829999999998</v>
      </c>
      <c r="BT2324" s="1">
        <v>42706</v>
      </c>
      <c r="BU2324">
        <v>-0.313</v>
      </c>
      <c r="BV2324">
        <f t="shared" si="971"/>
        <v>-3.13E-3</v>
      </c>
      <c r="BX2324" s="1">
        <v>42706</v>
      </c>
      <c r="BY2324">
        <v>-0.218</v>
      </c>
      <c r="BZ2324">
        <f t="shared" si="972"/>
        <v>-2.1800000000000001E-3</v>
      </c>
      <c r="CB2324" s="1">
        <v>42769</v>
      </c>
      <c r="CC2324">
        <v>-0.23200000000000001</v>
      </c>
      <c r="CD2324">
        <f t="shared" si="973"/>
        <v>-2.32E-3</v>
      </c>
      <c r="CG2324" s="1"/>
    </row>
    <row r="2325" spans="1:85" x14ac:dyDescent="0.3">
      <c r="A2325" s="21">
        <f t="shared" si="974"/>
        <v>49066</v>
      </c>
      <c r="B2325" s="18">
        <f t="shared" si="958"/>
        <v>112.421875</v>
      </c>
      <c r="C2325">
        <f t="shared" si="954"/>
        <v>115</v>
      </c>
      <c r="D2325">
        <f t="shared" ca="1" si="961"/>
        <v>-8.4944444444444436</v>
      </c>
      <c r="E2325">
        <f ca="1">IF(currency="USD",'Future et co'!F2325,IF(currency="EUR",'Future et co'!G2325,FALSE))</f>
        <v>3.6070000000000005E-2</v>
      </c>
      <c r="F2325">
        <f t="shared" ca="1" si="962"/>
        <v>3.6070000000000005E-2</v>
      </c>
      <c r="G2325">
        <f t="shared" ca="1" si="963"/>
        <v>2.0569999999999998E-2</v>
      </c>
      <c r="L2325">
        <f t="shared" ca="1" si="964"/>
        <v>127.8</v>
      </c>
      <c r="M2325">
        <f t="shared" ca="1" si="959"/>
        <v>3.6070000000000005E-2</v>
      </c>
      <c r="R2325">
        <f t="shared" ca="1" si="965"/>
        <v>127.8</v>
      </c>
      <c r="S2325">
        <f t="shared" ca="1" si="960"/>
        <v>3.6070000000000005E-2</v>
      </c>
      <c r="U2325" s="1"/>
      <c r="W2325" t="str">
        <f t="shared" si="955"/>
        <v/>
      </c>
      <c r="Y2325" s="1"/>
      <c r="AA2325">
        <f t="shared" si="956"/>
        <v>0</v>
      </c>
      <c r="AC2325" s="1"/>
      <c r="AE2325">
        <f t="shared" si="957"/>
        <v>0</v>
      </c>
      <c r="AH2325" s="1"/>
      <c r="AI2325" s="17"/>
      <c r="AJ2325" s="25"/>
      <c r="AU2325" s="1">
        <v>42724</v>
      </c>
      <c r="AV2325">
        <v>0.64200000000000002</v>
      </c>
      <c r="AW2325">
        <f t="shared" si="966"/>
        <v>6.4200000000000004E-3</v>
      </c>
      <c r="AY2325" s="1">
        <v>42725</v>
      </c>
      <c r="AZ2325">
        <v>0.68300000000000005</v>
      </c>
      <c r="BA2325">
        <f t="shared" si="967"/>
        <v>6.8300000000000001E-3</v>
      </c>
      <c r="BC2325" s="1">
        <v>42768</v>
      </c>
      <c r="BD2325">
        <v>1.226</v>
      </c>
      <c r="BE2325">
        <f t="shared" si="968"/>
        <v>1.226E-2</v>
      </c>
      <c r="BG2325" s="1">
        <v>42768</v>
      </c>
      <c r="BH2325">
        <v>1.474</v>
      </c>
      <c r="BI2325">
        <f t="shared" si="969"/>
        <v>1.474E-2</v>
      </c>
      <c r="BK2325" s="1">
        <v>39906</v>
      </c>
      <c r="BL2325">
        <v>3.2027899999999998</v>
      </c>
      <c r="BM2325">
        <f t="shared" si="975"/>
        <v>3.2027899999999998E-2</v>
      </c>
      <c r="BP2325" s="1">
        <v>42691</v>
      </c>
      <c r="BQ2325">
        <v>199.68790000000001</v>
      </c>
      <c r="BR2325">
        <f t="shared" si="970"/>
        <v>1.9968790000000001</v>
      </c>
      <c r="BT2325" s="1">
        <v>42705</v>
      </c>
      <c r="BU2325">
        <v>-0.313</v>
      </c>
      <c r="BV2325">
        <f t="shared" si="971"/>
        <v>-3.13E-3</v>
      </c>
      <c r="BX2325" s="1">
        <v>42705</v>
      </c>
      <c r="BY2325">
        <v>-0.219</v>
      </c>
      <c r="BZ2325">
        <f t="shared" si="972"/>
        <v>-2.1900000000000001E-3</v>
      </c>
      <c r="CB2325" s="1">
        <v>42768</v>
      </c>
      <c r="CC2325">
        <v>-0.24</v>
      </c>
      <c r="CD2325">
        <f t="shared" si="973"/>
        <v>-2.3999999999999998E-3</v>
      </c>
      <c r="CG2325" s="1"/>
    </row>
    <row r="2326" spans="1:85" x14ac:dyDescent="0.3">
      <c r="A2326" s="21">
        <f t="shared" si="974"/>
        <v>49067</v>
      </c>
      <c r="B2326" s="18">
        <f t="shared" si="958"/>
        <v>112.421875</v>
      </c>
      <c r="C2326">
        <f t="shared" si="954"/>
        <v>115</v>
      </c>
      <c r="D2326">
        <f t="shared" ca="1" si="961"/>
        <v>-8.4972222222222218</v>
      </c>
      <c r="E2326">
        <f ca="1">IF(currency="USD",'Future et co'!F2326,IF(currency="EUR",'Future et co'!G2326,FALSE))</f>
        <v>3.6070000000000005E-2</v>
      </c>
      <c r="F2326">
        <f t="shared" ca="1" si="962"/>
        <v>3.6070000000000005E-2</v>
      </c>
      <c r="G2326">
        <f t="shared" ca="1" si="963"/>
        <v>2.0569999999999998E-2</v>
      </c>
      <c r="L2326">
        <f t="shared" ca="1" si="964"/>
        <v>127.8</v>
      </c>
      <c r="M2326">
        <f t="shared" ca="1" si="959"/>
        <v>3.6070000000000005E-2</v>
      </c>
      <c r="R2326">
        <f t="shared" ca="1" si="965"/>
        <v>127.8</v>
      </c>
      <c r="S2326">
        <f t="shared" ca="1" si="960"/>
        <v>3.6070000000000005E-2</v>
      </c>
      <c r="U2326" s="1"/>
      <c r="W2326" t="str">
        <f t="shared" si="955"/>
        <v/>
      </c>
      <c r="Y2326" s="1"/>
      <c r="AA2326">
        <f t="shared" si="956"/>
        <v>0</v>
      </c>
      <c r="AC2326" s="1"/>
      <c r="AE2326">
        <f t="shared" si="957"/>
        <v>0</v>
      </c>
      <c r="AH2326" s="1"/>
      <c r="AI2326" s="17"/>
      <c r="AJ2326" s="25"/>
      <c r="AU2326" s="1">
        <v>42723</v>
      </c>
      <c r="AV2326">
        <v>0.64</v>
      </c>
      <c r="AW2326">
        <f t="shared" si="966"/>
        <v>6.4000000000000003E-3</v>
      </c>
      <c r="AY2326" s="1">
        <v>42724</v>
      </c>
      <c r="AZ2326">
        <v>0.68799999999999994</v>
      </c>
      <c r="BA2326">
        <f t="shared" si="967"/>
        <v>6.8799999999999998E-3</v>
      </c>
      <c r="BC2326" s="1">
        <v>42767</v>
      </c>
      <c r="BD2326">
        <v>1.2204999999999999</v>
      </c>
      <c r="BE2326">
        <f t="shared" si="968"/>
        <v>1.2204999999999999E-2</v>
      </c>
      <c r="BG2326" s="1">
        <v>42767</v>
      </c>
      <c r="BH2326">
        <v>1.4772000000000001</v>
      </c>
      <c r="BI2326">
        <f t="shared" si="969"/>
        <v>1.4772E-2</v>
      </c>
      <c r="BK2326" s="1">
        <v>39909</v>
      </c>
      <c r="BL2326">
        <v>3.23217</v>
      </c>
      <c r="BM2326">
        <f t="shared" si="975"/>
        <v>3.2321700000000002E-2</v>
      </c>
      <c r="BP2326" s="1">
        <v>42690</v>
      </c>
      <c r="BQ2326">
        <v>199.12899999999999</v>
      </c>
      <c r="BR2326">
        <f t="shared" si="970"/>
        <v>1.99129</v>
      </c>
      <c r="BT2326" s="1">
        <v>42704</v>
      </c>
      <c r="BU2326">
        <v>-0.314</v>
      </c>
      <c r="BV2326">
        <f t="shared" si="971"/>
        <v>-3.14E-3</v>
      </c>
      <c r="BX2326" s="1">
        <v>42704</v>
      </c>
      <c r="BY2326">
        <v>-0.219</v>
      </c>
      <c r="BZ2326">
        <f t="shared" si="972"/>
        <v>-2.1900000000000001E-3</v>
      </c>
      <c r="CB2326" s="1">
        <v>42767</v>
      </c>
      <c r="CC2326">
        <v>-0.23</v>
      </c>
      <c r="CD2326">
        <f t="shared" si="973"/>
        <v>-2.3E-3</v>
      </c>
      <c r="CG2326" s="1"/>
    </row>
    <row r="2327" spans="1:85" x14ac:dyDescent="0.3">
      <c r="A2327" s="21">
        <f t="shared" si="974"/>
        <v>49068</v>
      </c>
      <c r="B2327" s="18">
        <f t="shared" si="958"/>
        <v>112.421875</v>
      </c>
      <c r="C2327">
        <f t="shared" si="954"/>
        <v>115</v>
      </c>
      <c r="D2327">
        <f t="shared" ca="1" si="961"/>
        <v>-8.5</v>
      </c>
      <c r="E2327">
        <f ca="1">IF(currency="USD",'Future et co'!F2327,IF(currency="EUR",'Future et co'!G2327,FALSE))</f>
        <v>3.6070000000000005E-2</v>
      </c>
      <c r="F2327">
        <f t="shared" ca="1" si="962"/>
        <v>3.6070000000000005E-2</v>
      </c>
      <c r="G2327">
        <f t="shared" ca="1" si="963"/>
        <v>2.0569999999999998E-2</v>
      </c>
      <c r="L2327">
        <f t="shared" ca="1" si="964"/>
        <v>127.8</v>
      </c>
      <c r="M2327">
        <f t="shared" ca="1" si="959"/>
        <v>3.6070000000000005E-2</v>
      </c>
      <c r="R2327">
        <f t="shared" ca="1" si="965"/>
        <v>127.8</v>
      </c>
      <c r="S2327">
        <f t="shared" ca="1" si="960"/>
        <v>3.6070000000000005E-2</v>
      </c>
      <c r="U2327" s="1"/>
      <c r="W2327" t="str">
        <f t="shared" si="955"/>
        <v/>
      </c>
      <c r="Y2327" s="1"/>
      <c r="AA2327">
        <f t="shared" si="956"/>
        <v>0</v>
      </c>
      <c r="AC2327" s="1"/>
      <c r="AE2327">
        <f t="shared" si="957"/>
        <v>0</v>
      </c>
      <c r="AH2327" s="1"/>
      <c r="AI2327" s="17"/>
      <c r="AJ2327" s="25"/>
      <c r="AU2327" s="1">
        <v>42720</v>
      </c>
      <c r="AV2327">
        <v>0.64200000000000002</v>
      </c>
      <c r="AW2327">
        <f t="shared" si="966"/>
        <v>6.4200000000000004E-3</v>
      </c>
      <c r="AY2327" s="1">
        <v>42723</v>
      </c>
      <c r="AZ2327">
        <v>0.69</v>
      </c>
      <c r="BA2327">
        <f t="shared" si="967"/>
        <v>6.8999999999999999E-3</v>
      </c>
      <c r="BC2327" s="1">
        <v>42766</v>
      </c>
      <c r="BD2327">
        <v>1.2165999999999999</v>
      </c>
      <c r="BE2327">
        <f t="shared" si="968"/>
        <v>1.2166E-2</v>
      </c>
      <c r="BG2327" s="1">
        <v>42766</v>
      </c>
      <c r="BH2327">
        <v>1.4830000000000001</v>
      </c>
      <c r="BI2327">
        <f t="shared" si="969"/>
        <v>1.4830000000000001E-2</v>
      </c>
      <c r="BK2327" s="1">
        <v>39910</v>
      </c>
      <c r="BL2327">
        <v>3.31033</v>
      </c>
      <c r="BM2327">
        <f t="shared" si="975"/>
        <v>3.3103300000000002E-2</v>
      </c>
      <c r="BP2327" s="1">
        <v>42689</v>
      </c>
      <c r="BQ2327">
        <v>199.24080000000001</v>
      </c>
      <c r="BR2327">
        <f t="shared" si="970"/>
        <v>1.9924080000000002</v>
      </c>
      <c r="BT2327" s="1">
        <v>42703</v>
      </c>
      <c r="BU2327">
        <v>-0.314</v>
      </c>
      <c r="BV2327">
        <f t="shared" si="971"/>
        <v>-3.14E-3</v>
      </c>
      <c r="BX2327" s="1">
        <v>42703</v>
      </c>
      <c r="BY2327">
        <v>-0.219</v>
      </c>
      <c r="BZ2327">
        <f t="shared" si="972"/>
        <v>-2.1900000000000001E-3</v>
      </c>
      <c r="CB2327" s="1">
        <v>42766</v>
      </c>
      <c r="CC2327">
        <v>-0.24</v>
      </c>
      <c r="CD2327">
        <f t="shared" si="973"/>
        <v>-2.3999999999999998E-3</v>
      </c>
      <c r="CG2327" s="1"/>
    </row>
    <row r="2328" spans="1:85" x14ac:dyDescent="0.3">
      <c r="A2328" s="21">
        <f t="shared" si="974"/>
        <v>49069</v>
      </c>
      <c r="B2328" s="18">
        <f t="shared" si="958"/>
        <v>112.421875</v>
      </c>
      <c r="C2328">
        <f t="shared" si="954"/>
        <v>115</v>
      </c>
      <c r="D2328">
        <f t="shared" ca="1" si="961"/>
        <v>-8.5027777777777782</v>
      </c>
      <c r="E2328">
        <f ca="1">IF(currency="USD",'Future et co'!F2328,IF(currency="EUR",'Future et co'!G2328,FALSE))</f>
        <v>3.6070000000000005E-2</v>
      </c>
      <c r="F2328">
        <f t="shared" ca="1" si="962"/>
        <v>3.6070000000000005E-2</v>
      </c>
      <c r="G2328">
        <f t="shared" ca="1" si="963"/>
        <v>2.0569999999999998E-2</v>
      </c>
      <c r="L2328">
        <f t="shared" ca="1" si="964"/>
        <v>127.8</v>
      </c>
      <c r="M2328">
        <f t="shared" ca="1" si="959"/>
        <v>3.6070000000000005E-2</v>
      </c>
      <c r="R2328">
        <f t="shared" ca="1" si="965"/>
        <v>127.8</v>
      </c>
      <c r="S2328">
        <f t="shared" ca="1" si="960"/>
        <v>3.6070000000000005E-2</v>
      </c>
      <c r="U2328" s="1"/>
      <c r="W2328" t="str">
        <f t="shared" si="955"/>
        <v/>
      </c>
      <c r="Y2328" s="1"/>
      <c r="AA2328">
        <f t="shared" si="956"/>
        <v>0</v>
      </c>
      <c r="AC2328" s="1"/>
      <c r="AE2328">
        <f t="shared" si="957"/>
        <v>0</v>
      </c>
      <c r="AH2328" s="1"/>
      <c r="AI2328" s="17"/>
      <c r="AJ2328" s="25"/>
      <c r="AU2328" s="1">
        <v>42719</v>
      </c>
      <c r="AV2328">
        <v>0.64300000000000002</v>
      </c>
      <c r="AW2328">
        <f t="shared" si="966"/>
        <v>6.43E-3</v>
      </c>
      <c r="AY2328" s="1">
        <v>42720</v>
      </c>
      <c r="AZ2328">
        <v>0.68400000000000005</v>
      </c>
      <c r="BA2328">
        <f t="shared" si="967"/>
        <v>6.8400000000000006E-3</v>
      </c>
      <c r="BC2328" s="1">
        <v>42765</v>
      </c>
      <c r="BD2328">
        <v>1.226</v>
      </c>
      <c r="BE2328">
        <f t="shared" si="968"/>
        <v>1.226E-2</v>
      </c>
      <c r="BG2328" s="1">
        <v>42765</v>
      </c>
      <c r="BH2328">
        <v>1.4790000000000001</v>
      </c>
      <c r="BI2328">
        <f t="shared" si="969"/>
        <v>1.4790000000000001E-2</v>
      </c>
      <c r="BK2328" s="1">
        <v>39911</v>
      </c>
      <c r="BL2328">
        <v>3.2803300000000002</v>
      </c>
      <c r="BM2328">
        <f t="shared" si="975"/>
        <v>3.2803300000000001E-2</v>
      </c>
      <c r="BP2328" s="1">
        <v>42688</v>
      </c>
      <c r="BQ2328">
        <v>198.60740000000001</v>
      </c>
      <c r="BR2328">
        <f t="shared" si="970"/>
        <v>1.9860740000000001</v>
      </c>
      <c r="BT2328" s="1">
        <v>42702</v>
      </c>
      <c r="BU2328">
        <v>-0.314</v>
      </c>
      <c r="BV2328">
        <f t="shared" si="971"/>
        <v>-3.14E-3</v>
      </c>
      <c r="BX2328" s="1">
        <v>42702</v>
      </c>
      <c r="BY2328">
        <v>-0.219</v>
      </c>
      <c r="BZ2328">
        <f t="shared" si="972"/>
        <v>-2.1900000000000001E-3</v>
      </c>
      <c r="CB2328" s="1">
        <v>42765</v>
      </c>
      <c r="CC2328">
        <v>-0.24</v>
      </c>
      <c r="CD2328">
        <f t="shared" si="973"/>
        <v>-2.3999999999999998E-3</v>
      </c>
      <c r="CG2328" s="1"/>
    </row>
    <row r="2329" spans="1:85" x14ac:dyDescent="0.3">
      <c r="A2329" s="21">
        <f t="shared" si="974"/>
        <v>49072</v>
      </c>
      <c r="B2329" s="18">
        <f t="shared" si="958"/>
        <v>112.421875</v>
      </c>
      <c r="C2329">
        <f t="shared" ref="C2329:C2392" si="976">CEILING(B2329,$C$9)</f>
        <v>115</v>
      </c>
      <c r="D2329">
        <f t="shared" ca="1" si="961"/>
        <v>-8.5111111111111111</v>
      </c>
      <c r="E2329">
        <f ca="1">IF(currency="USD",'Future et co'!F2329,IF(currency="EUR",'Future et co'!G2329,FALSE))</f>
        <v>3.6070000000000005E-2</v>
      </c>
      <c r="F2329">
        <f t="shared" ca="1" si="962"/>
        <v>3.6070000000000005E-2</v>
      </c>
      <c r="G2329">
        <f t="shared" ca="1" si="963"/>
        <v>2.0569999999999998E-2</v>
      </c>
      <c r="L2329">
        <f t="shared" ca="1" si="964"/>
        <v>127.8</v>
      </c>
      <c r="M2329">
        <f t="shared" ca="1" si="959"/>
        <v>3.6070000000000005E-2</v>
      </c>
      <c r="R2329">
        <f t="shared" ca="1" si="965"/>
        <v>127.8</v>
      </c>
      <c r="S2329">
        <f t="shared" ca="1" si="960"/>
        <v>3.6070000000000005E-2</v>
      </c>
      <c r="U2329" s="1"/>
      <c r="W2329" t="str">
        <f t="shared" si="955"/>
        <v/>
      </c>
      <c r="Y2329" s="1"/>
      <c r="AA2329">
        <f t="shared" si="956"/>
        <v>0</v>
      </c>
      <c r="AC2329" s="1"/>
      <c r="AE2329">
        <f t="shared" si="957"/>
        <v>0</v>
      </c>
      <c r="AH2329" s="1"/>
      <c r="AI2329" s="17"/>
      <c r="AJ2329" s="25"/>
      <c r="AU2329" s="1">
        <v>42718</v>
      </c>
      <c r="AV2329">
        <v>0.64</v>
      </c>
      <c r="AW2329">
        <f t="shared" si="966"/>
        <v>6.4000000000000003E-3</v>
      </c>
      <c r="AY2329" s="1">
        <v>42719</v>
      </c>
      <c r="AZ2329">
        <v>0.68700000000000006</v>
      </c>
      <c r="BA2329">
        <f t="shared" si="967"/>
        <v>6.8700000000000002E-3</v>
      </c>
      <c r="BC2329" s="1">
        <v>42762</v>
      </c>
      <c r="BD2329">
        <v>1.238</v>
      </c>
      <c r="BE2329">
        <f t="shared" si="968"/>
        <v>1.238E-2</v>
      </c>
      <c r="BG2329" s="1">
        <v>42762</v>
      </c>
      <c r="BH2329">
        <v>1.482</v>
      </c>
      <c r="BI2329">
        <f t="shared" si="969"/>
        <v>1.482E-2</v>
      </c>
      <c r="BK2329" s="1">
        <v>39912</v>
      </c>
      <c r="BL2329">
        <v>3.1557900000000001</v>
      </c>
      <c r="BM2329">
        <f t="shared" si="975"/>
        <v>3.15579E-2</v>
      </c>
      <c r="BP2329" s="1">
        <v>42685</v>
      </c>
      <c r="BQ2329">
        <v>199.0669</v>
      </c>
      <c r="BR2329">
        <f t="shared" si="970"/>
        <v>1.990669</v>
      </c>
      <c r="BT2329" s="1">
        <v>42699</v>
      </c>
      <c r="BU2329">
        <v>-0.314</v>
      </c>
      <c r="BV2329">
        <f t="shared" si="971"/>
        <v>-3.14E-3</v>
      </c>
      <c r="BX2329" s="1">
        <v>42699</v>
      </c>
      <c r="BY2329">
        <v>-0.219</v>
      </c>
      <c r="BZ2329">
        <f t="shared" si="972"/>
        <v>-2.1900000000000001E-3</v>
      </c>
      <c r="CB2329" s="1">
        <v>42762</v>
      </c>
      <c r="CC2329">
        <v>-0.24</v>
      </c>
      <c r="CD2329">
        <f t="shared" si="973"/>
        <v>-2.3999999999999998E-3</v>
      </c>
      <c r="CG2329" s="1"/>
    </row>
    <row r="2330" spans="1:85" x14ac:dyDescent="0.3">
      <c r="A2330" s="21">
        <f t="shared" si="974"/>
        <v>49073</v>
      </c>
      <c r="B2330" s="18">
        <f t="shared" si="958"/>
        <v>112.421875</v>
      </c>
      <c r="C2330">
        <f t="shared" si="976"/>
        <v>115</v>
      </c>
      <c r="D2330">
        <f t="shared" ca="1" si="961"/>
        <v>-8.5138888888888893</v>
      </c>
      <c r="E2330">
        <f ca="1">IF(currency="USD",'Future et co'!F2330,IF(currency="EUR",'Future et co'!G2330,FALSE))</f>
        <v>3.6070000000000005E-2</v>
      </c>
      <c r="F2330">
        <f t="shared" ca="1" si="962"/>
        <v>3.6070000000000005E-2</v>
      </c>
      <c r="G2330">
        <f t="shared" ca="1" si="963"/>
        <v>2.0569999999999998E-2</v>
      </c>
      <c r="L2330">
        <f t="shared" ca="1" si="964"/>
        <v>127.8</v>
      </c>
      <c r="M2330">
        <f t="shared" ca="1" si="959"/>
        <v>3.6070000000000005E-2</v>
      </c>
      <c r="R2330">
        <f t="shared" ca="1" si="965"/>
        <v>127.8</v>
      </c>
      <c r="S2330">
        <f t="shared" ca="1" si="960"/>
        <v>3.6070000000000005E-2</v>
      </c>
      <c r="U2330" s="1"/>
      <c r="W2330" t="str">
        <f t="shared" si="955"/>
        <v/>
      </c>
      <c r="Y2330" s="1"/>
      <c r="AA2330">
        <f t="shared" si="956"/>
        <v>0</v>
      </c>
      <c r="AC2330" s="1"/>
      <c r="AE2330">
        <f t="shared" si="957"/>
        <v>0</v>
      </c>
      <c r="AH2330" s="1"/>
      <c r="AI2330" s="17"/>
      <c r="AJ2330" s="25"/>
      <c r="AU2330" s="1">
        <v>42717</v>
      </c>
      <c r="AV2330">
        <v>0.64200000000000002</v>
      </c>
      <c r="AW2330">
        <f t="shared" si="966"/>
        <v>6.4200000000000004E-3</v>
      </c>
      <c r="AY2330" s="1">
        <v>42718</v>
      </c>
      <c r="AZ2330">
        <v>0.69399999999999995</v>
      </c>
      <c r="BA2330">
        <f t="shared" si="967"/>
        <v>6.9399999999999991E-3</v>
      </c>
      <c r="BC2330" s="1">
        <v>42761</v>
      </c>
      <c r="BD2330">
        <v>1.2435</v>
      </c>
      <c r="BE2330">
        <f t="shared" si="968"/>
        <v>1.2435E-2</v>
      </c>
      <c r="BG2330" s="1">
        <v>42761</v>
      </c>
      <c r="BH2330">
        <v>1.4968999999999999</v>
      </c>
      <c r="BI2330">
        <f t="shared" si="969"/>
        <v>1.4969E-2</v>
      </c>
      <c r="BK2330" s="1">
        <v>39913</v>
      </c>
      <c r="BL2330">
        <v>3.1557900000000001</v>
      </c>
      <c r="BM2330">
        <f t="shared" si="975"/>
        <v>3.15579E-2</v>
      </c>
      <c r="BP2330" s="1">
        <v>42684</v>
      </c>
      <c r="BQ2330">
        <v>199.5265</v>
      </c>
      <c r="BR2330">
        <f t="shared" si="970"/>
        <v>1.9952650000000001</v>
      </c>
      <c r="BT2330" s="1">
        <v>42698</v>
      </c>
      <c r="BU2330">
        <v>-0.314</v>
      </c>
      <c r="BV2330">
        <f t="shared" si="971"/>
        <v>-3.14E-3</v>
      </c>
      <c r="BX2330" s="1">
        <v>42698</v>
      </c>
      <c r="BY2330">
        <v>-0.219</v>
      </c>
      <c r="BZ2330">
        <f t="shared" si="972"/>
        <v>-2.1900000000000001E-3</v>
      </c>
      <c r="CB2330" s="1">
        <v>42761</v>
      </c>
      <c r="CC2330">
        <v>-0.24</v>
      </c>
      <c r="CD2330">
        <f t="shared" si="973"/>
        <v>-2.3999999999999998E-3</v>
      </c>
      <c r="CG2330" s="1"/>
    </row>
    <row r="2331" spans="1:85" x14ac:dyDescent="0.3">
      <c r="A2331" s="21">
        <f t="shared" si="974"/>
        <v>49074</v>
      </c>
      <c r="B2331" s="18">
        <f t="shared" si="958"/>
        <v>112.421875</v>
      </c>
      <c r="C2331">
        <f t="shared" si="976"/>
        <v>115</v>
      </c>
      <c r="D2331">
        <f t="shared" ca="1" si="961"/>
        <v>-8.5166666666666675</v>
      </c>
      <c r="E2331">
        <f ca="1">IF(currency="USD",'Future et co'!F2331,IF(currency="EUR",'Future et co'!G2331,FALSE))</f>
        <v>3.6070000000000005E-2</v>
      </c>
      <c r="F2331">
        <f t="shared" ca="1" si="962"/>
        <v>3.6070000000000005E-2</v>
      </c>
      <c r="G2331">
        <f t="shared" ca="1" si="963"/>
        <v>2.0569999999999998E-2</v>
      </c>
      <c r="L2331">
        <f t="shared" ca="1" si="964"/>
        <v>127.8</v>
      </c>
      <c r="M2331">
        <f t="shared" ca="1" si="959"/>
        <v>3.6070000000000005E-2</v>
      </c>
      <c r="R2331">
        <f t="shared" ca="1" si="965"/>
        <v>127.8</v>
      </c>
      <c r="S2331">
        <f t="shared" ca="1" si="960"/>
        <v>3.6070000000000005E-2</v>
      </c>
      <c r="U2331" s="1"/>
      <c r="W2331" t="str">
        <f t="shared" si="955"/>
        <v/>
      </c>
      <c r="Y2331" s="1"/>
      <c r="AA2331">
        <f t="shared" si="956"/>
        <v>0</v>
      </c>
      <c r="AC2331" s="1"/>
      <c r="AE2331">
        <f t="shared" si="957"/>
        <v>0</v>
      </c>
      <c r="AH2331" s="1"/>
      <c r="AI2331" s="17"/>
      <c r="AJ2331" s="25"/>
      <c r="AU2331" s="1">
        <v>42716</v>
      </c>
      <c r="AV2331">
        <v>0.63700000000000001</v>
      </c>
      <c r="AW2331">
        <f t="shared" si="966"/>
        <v>6.3699999999999998E-3</v>
      </c>
      <c r="AY2331" s="1">
        <v>42717</v>
      </c>
      <c r="AZ2331">
        <v>0.68100000000000005</v>
      </c>
      <c r="BA2331">
        <f t="shared" si="967"/>
        <v>6.8100000000000001E-3</v>
      </c>
      <c r="BC2331" s="1">
        <v>42760</v>
      </c>
      <c r="BD2331">
        <v>1.2459</v>
      </c>
      <c r="BE2331">
        <f t="shared" si="968"/>
        <v>1.2459E-2</v>
      </c>
      <c r="BG2331" s="1">
        <v>42760</v>
      </c>
      <c r="BH2331">
        <v>1.4891000000000001</v>
      </c>
      <c r="BI2331">
        <f t="shared" si="969"/>
        <v>1.4891000000000001E-2</v>
      </c>
      <c r="BK2331" s="1">
        <v>39916</v>
      </c>
      <c r="BL2331">
        <v>3.1472199999999999</v>
      </c>
      <c r="BM2331">
        <f t="shared" si="975"/>
        <v>3.1472199999999999E-2</v>
      </c>
      <c r="BP2331" s="1">
        <v>42683</v>
      </c>
      <c r="BQ2331">
        <v>201.22810000000001</v>
      </c>
      <c r="BR2331">
        <f t="shared" si="970"/>
        <v>2.0122810000000002</v>
      </c>
      <c r="BT2331" s="1">
        <v>42697</v>
      </c>
      <c r="BU2331">
        <v>-0.313</v>
      </c>
      <c r="BV2331">
        <f t="shared" si="971"/>
        <v>-3.13E-3</v>
      </c>
      <c r="BX2331" s="1">
        <v>42697</v>
      </c>
      <c r="BY2331">
        <v>-0.22</v>
      </c>
      <c r="BZ2331">
        <f t="shared" si="972"/>
        <v>-2.2000000000000001E-3</v>
      </c>
      <c r="CB2331" s="1">
        <v>42760</v>
      </c>
      <c r="CC2331">
        <v>-0.24</v>
      </c>
      <c r="CD2331">
        <f t="shared" si="973"/>
        <v>-2.3999999999999998E-3</v>
      </c>
      <c r="CG2331" s="1"/>
    </row>
    <row r="2332" spans="1:85" x14ac:dyDescent="0.3">
      <c r="A2332" s="21">
        <f t="shared" si="974"/>
        <v>49075</v>
      </c>
      <c r="B2332" s="18">
        <f t="shared" si="958"/>
        <v>112.421875</v>
      </c>
      <c r="C2332">
        <f t="shared" si="976"/>
        <v>115</v>
      </c>
      <c r="D2332">
        <f t="shared" ca="1" si="961"/>
        <v>-8.5194444444444439</v>
      </c>
      <c r="E2332">
        <f ca="1">IF(currency="USD",'Future et co'!F2332,IF(currency="EUR",'Future et co'!G2332,FALSE))</f>
        <v>3.6070000000000005E-2</v>
      </c>
      <c r="F2332">
        <f t="shared" ca="1" si="962"/>
        <v>3.6070000000000005E-2</v>
      </c>
      <c r="G2332">
        <f t="shared" ca="1" si="963"/>
        <v>2.0569999999999998E-2</v>
      </c>
      <c r="L2332">
        <f t="shared" ca="1" si="964"/>
        <v>127.8</v>
      </c>
      <c r="M2332">
        <f t="shared" ca="1" si="959"/>
        <v>3.6070000000000005E-2</v>
      </c>
      <c r="R2332">
        <f t="shared" ca="1" si="965"/>
        <v>127.8</v>
      </c>
      <c r="S2332">
        <f t="shared" ca="1" si="960"/>
        <v>3.6070000000000005E-2</v>
      </c>
      <c r="U2332" s="1"/>
      <c r="W2332" t="str">
        <f t="shared" si="955"/>
        <v/>
      </c>
      <c r="Y2332" s="1"/>
      <c r="AA2332">
        <f t="shared" si="956"/>
        <v>0</v>
      </c>
      <c r="AC2332" s="1"/>
      <c r="AE2332">
        <f t="shared" si="957"/>
        <v>0</v>
      </c>
      <c r="AH2332" s="1"/>
      <c r="AI2332" s="17"/>
      <c r="AJ2332" s="25"/>
      <c r="AU2332" s="1">
        <v>42713</v>
      </c>
      <c r="AV2332">
        <v>0.63200000000000001</v>
      </c>
      <c r="AW2332">
        <f t="shared" si="966"/>
        <v>6.3200000000000001E-3</v>
      </c>
      <c r="AY2332" s="1">
        <v>42716</v>
      </c>
      <c r="AZ2332">
        <v>0.67700000000000005</v>
      </c>
      <c r="BA2332">
        <f t="shared" si="967"/>
        <v>6.7700000000000008E-3</v>
      </c>
      <c r="BC2332" s="1">
        <v>42759</v>
      </c>
      <c r="BD2332">
        <v>1.218</v>
      </c>
      <c r="BE2332">
        <f t="shared" si="968"/>
        <v>1.218E-2</v>
      </c>
      <c r="BG2332" s="1">
        <v>42759</v>
      </c>
      <c r="BH2332">
        <v>1.472</v>
      </c>
      <c r="BI2332">
        <f t="shared" si="969"/>
        <v>1.472E-2</v>
      </c>
      <c r="BK2332" s="1">
        <v>39917</v>
      </c>
      <c r="BL2332">
        <v>3.2231200000000002</v>
      </c>
      <c r="BM2332">
        <f t="shared" si="975"/>
        <v>3.2231200000000002E-2</v>
      </c>
      <c r="BP2332" s="1">
        <v>42682</v>
      </c>
      <c r="BQ2332">
        <v>201.1164</v>
      </c>
      <c r="BR2332">
        <f t="shared" si="970"/>
        <v>2.011164</v>
      </c>
      <c r="BT2332" s="1">
        <v>42696</v>
      </c>
      <c r="BU2332">
        <v>-0.313</v>
      </c>
      <c r="BV2332">
        <f t="shared" si="971"/>
        <v>-3.13E-3</v>
      </c>
      <c r="BX2332" s="1">
        <v>42696</v>
      </c>
      <c r="BY2332">
        <v>-0.22</v>
      </c>
      <c r="BZ2332">
        <f t="shared" si="972"/>
        <v>-2.2000000000000001E-3</v>
      </c>
      <c r="CB2332" s="1">
        <v>42759</v>
      </c>
      <c r="CC2332">
        <v>-0.24</v>
      </c>
      <c r="CD2332">
        <f t="shared" si="973"/>
        <v>-2.3999999999999998E-3</v>
      </c>
      <c r="CG2332" s="1"/>
    </row>
    <row r="2333" spans="1:85" x14ac:dyDescent="0.3">
      <c r="A2333" s="21">
        <f t="shared" si="974"/>
        <v>49076</v>
      </c>
      <c r="B2333" s="18">
        <f t="shared" si="958"/>
        <v>112.421875</v>
      </c>
      <c r="C2333">
        <f t="shared" si="976"/>
        <v>115</v>
      </c>
      <c r="D2333">
        <f t="shared" ca="1" si="961"/>
        <v>-8.5222222222222221</v>
      </c>
      <c r="E2333">
        <f ca="1">IF(currency="USD",'Future et co'!F2333,IF(currency="EUR",'Future et co'!G2333,FALSE))</f>
        <v>3.6070000000000005E-2</v>
      </c>
      <c r="F2333">
        <f t="shared" ca="1" si="962"/>
        <v>3.6070000000000005E-2</v>
      </c>
      <c r="G2333">
        <f t="shared" ca="1" si="963"/>
        <v>2.0569999999999998E-2</v>
      </c>
      <c r="L2333">
        <f t="shared" ca="1" si="964"/>
        <v>127.8</v>
      </c>
      <c r="M2333">
        <f t="shared" ca="1" si="959"/>
        <v>3.6070000000000005E-2</v>
      </c>
      <c r="R2333">
        <f t="shared" ca="1" si="965"/>
        <v>127.8</v>
      </c>
      <c r="S2333">
        <f t="shared" ca="1" si="960"/>
        <v>3.6070000000000005E-2</v>
      </c>
      <c r="U2333" s="1"/>
      <c r="W2333" t="str">
        <f t="shared" si="955"/>
        <v/>
      </c>
      <c r="Y2333" s="1"/>
      <c r="AA2333">
        <f t="shared" si="956"/>
        <v>0</v>
      </c>
      <c r="AC2333" s="1"/>
      <c r="AE2333">
        <f t="shared" si="957"/>
        <v>0</v>
      </c>
      <c r="AH2333" s="1"/>
      <c r="AI2333" s="17"/>
      <c r="AJ2333" s="25"/>
      <c r="AU2333" s="1">
        <v>42712</v>
      </c>
      <c r="AV2333">
        <v>0.63</v>
      </c>
      <c r="AW2333">
        <f t="shared" si="966"/>
        <v>6.3E-3</v>
      </c>
      <c r="AY2333" s="1">
        <v>42713</v>
      </c>
      <c r="AZ2333">
        <v>0.67200000000000004</v>
      </c>
      <c r="BA2333">
        <f t="shared" si="967"/>
        <v>6.7200000000000003E-3</v>
      </c>
      <c r="BC2333" s="1">
        <v>42758</v>
      </c>
      <c r="BD2333">
        <v>1.2039</v>
      </c>
      <c r="BE2333">
        <f t="shared" si="968"/>
        <v>1.2038999999999999E-2</v>
      </c>
      <c r="BG2333" s="1">
        <v>42758</v>
      </c>
      <c r="BH2333">
        <v>1.4422999999999999</v>
      </c>
      <c r="BI2333">
        <f t="shared" si="969"/>
        <v>1.4422999999999998E-2</v>
      </c>
      <c r="BK2333" s="1">
        <v>39918</v>
      </c>
      <c r="BL2333">
        <v>3.1751900000000002</v>
      </c>
      <c r="BM2333">
        <f t="shared" si="975"/>
        <v>3.17519E-2</v>
      </c>
      <c r="BP2333" s="1">
        <v>42681</v>
      </c>
      <c r="BQ2333">
        <v>201.57589999999999</v>
      </c>
      <c r="BR2333">
        <f t="shared" si="970"/>
        <v>2.0157590000000001</v>
      </c>
      <c r="BT2333" s="1">
        <v>42695</v>
      </c>
      <c r="BU2333">
        <v>-0.312</v>
      </c>
      <c r="BV2333">
        <f t="shared" si="971"/>
        <v>-3.1199999999999999E-3</v>
      </c>
      <c r="BX2333" s="1">
        <v>42695</v>
      </c>
      <c r="BY2333">
        <v>-0.219</v>
      </c>
      <c r="BZ2333">
        <f t="shared" si="972"/>
        <v>-2.1900000000000001E-3</v>
      </c>
      <c r="CB2333" s="1">
        <v>42758</v>
      </c>
      <c r="CC2333">
        <v>-0.24</v>
      </c>
      <c r="CD2333">
        <f t="shared" si="973"/>
        <v>-2.3999999999999998E-3</v>
      </c>
      <c r="CG2333" s="1"/>
    </row>
    <row r="2334" spans="1:85" x14ac:dyDescent="0.3">
      <c r="A2334" s="21">
        <f t="shared" si="974"/>
        <v>49079</v>
      </c>
      <c r="B2334" s="18">
        <f t="shared" si="958"/>
        <v>112.421875</v>
      </c>
      <c r="C2334">
        <f t="shared" si="976"/>
        <v>115</v>
      </c>
      <c r="D2334">
        <f t="shared" ca="1" si="961"/>
        <v>-8.530555555555555</v>
      </c>
      <c r="E2334">
        <f ca="1">IF(currency="USD",'Future et co'!F2334,IF(currency="EUR",'Future et co'!G2334,FALSE))</f>
        <v>3.6070000000000005E-2</v>
      </c>
      <c r="F2334">
        <f t="shared" ca="1" si="962"/>
        <v>3.6070000000000005E-2</v>
      </c>
      <c r="G2334">
        <f t="shared" ca="1" si="963"/>
        <v>2.0569999999999998E-2</v>
      </c>
      <c r="L2334">
        <f t="shared" ca="1" si="964"/>
        <v>127.8</v>
      </c>
      <c r="M2334">
        <f t="shared" ca="1" si="959"/>
        <v>3.6070000000000005E-2</v>
      </c>
      <c r="R2334">
        <f t="shared" ca="1" si="965"/>
        <v>127.8</v>
      </c>
      <c r="S2334">
        <f t="shared" ca="1" si="960"/>
        <v>3.6070000000000005E-2</v>
      </c>
      <c r="U2334" s="1"/>
      <c r="W2334" t="str">
        <f t="shared" si="955"/>
        <v/>
      </c>
      <c r="Y2334" s="1"/>
      <c r="AA2334">
        <f t="shared" si="956"/>
        <v>0</v>
      </c>
      <c r="AC2334" s="1"/>
      <c r="AE2334">
        <f t="shared" si="957"/>
        <v>0</v>
      </c>
      <c r="AH2334" s="1"/>
      <c r="AI2334" s="17"/>
      <c r="AJ2334" s="25"/>
      <c r="AU2334" s="1">
        <v>42711</v>
      </c>
      <c r="AV2334">
        <v>0.61399999999999999</v>
      </c>
      <c r="AW2334">
        <f t="shared" si="966"/>
        <v>6.1399999999999996E-3</v>
      </c>
      <c r="AY2334" s="1">
        <v>42712</v>
      </c>
      <c r="AZ2334">
        <v>0.66300000000000003</v>
      </c>
      <c r="BA2334">
        <f t="shared" si="967"/>
        <v>6.6300000000000005E-3</v>
      </c>
      <c r="BC2334" s="1">
        <v>42755</v>
      </c>
      <c r="BD2334">
        <v>1.242</v>
      </c>
      <c r="BE2334">
        <f t="shared" si="968"/>
        <v>1.242E-2</v>
      </c>
      <c r="BG2334" s="1">
        <v>42755</v>
      </c>
      <c r="BH2334">
        <v>1.488</v>
      </c>
      <c r="BI2334">
        <f t="shared" si="969"/>
        <v>1.4879999999999999E-2</v>
      </c>
      <c r="BK2334" s="1">
        <v>39919</v>
      </c>
      <c r="BL2334">
        <v>3.12487</v>
      </c>
      <c r="BM2334">
        <f t="shared" si="975"/>
        <v>3.1248700000000001E-2</v>
      </c>
      <c r="BP2334" s="1">
        <v>42678</v>
      </c>
      <c r="BQ2334">
        <v>201.83680000000001</v>
      </c>
      <c r="BR2334">
        <f t="shared" si="970"/>
        <v>2.0183680000000002</v>
      </c>
      <c r="BT2334" s="1">
        <v>42692</v>
      </c>
      <c r="BU2334">
        <v>-0.313</v>
      </c>
      <c r="BV2334">
        <f t="shared" si="971"/>
        <v>-3.13E-3</v>
      </c>
      <c r="BX2334" s="1">
        <v>42692</v>
      </c>
      <c r="BY2334">
        <v>-0.217</v>
      </c>
      <c r="BZ2334">
        <f t="shared" si="972"/>
        <v>-2.1700000000000001E-3</v>
      </c>
      <c r="CB2334" s="1">
        <v>42755</v>
      </c>
      <c r="CC2334">
        <v>-0.23</v>
      </c>
      <c r="CD2334">
        <f t="shared" si="973"/>
        <v>-2.3E-3</v>
      </c>
      <c r="CG2334" s="1"/>
    </row>
    <row r="2335" spans="1:85" x14ac:dyDescent="0.3">
      <c r="A2335" s="21">
        <f t="shared" si="974"/>
        <v>49080</v>
      </c>
      <c r="B2335" s="18">
        <f t="shared" si="958"/>
        <v>112.421875</v>
      </c>
      <c r="C2335">
        <f t="shared" si="976"/>
        <v>115</v>
      </c>
      <c r="D2335">
        <f t="shared" ca="1" si="961"/>
        <v>-8.5333333333333332</v>
      </c>
      <c r="E2335">
        <f ca="1">IF(currency="USD",'Future et co'!F2335,IF(currency="EUR",'Future et co'!G2335,FALSE))</f>
        <v>3.6070000000000005E-2</v>
      </c>
      <c r="F2335">
        <f t="shared" ca="1" si="962"/>
        <v>3.6070000000000005E-2</v>
      </c>
      <c r="G2335">
        <f t="shared" ca="1" si="963"/>
        <v>2.0569999999999998E-2</v>
      </c>
      <c r="L2335">
        <f t="shared" ca="1" si="964"/>
        <v>127.8</v>
      </c>
      <c r="M2335">
        <f t="shared" ca="1" si="959"/>
        <v>3.6070000000000005E-2</v>
      </c>
      <c r="R2335">
        <f t="shared" ca="1" si="965"/>
        <v>127.8</v>
      </c>
      <c r="S2335">
        <f t="shared" ca="1" si="960"/>
        <v>3.6070000000000005E-2</v>
      </c>
      <c r="U2335" s="1"/>
      <c r="W2335" t="str">
        <f t="shared" si="955"/>
        <v/>
      </c>
      <c r="Y2335" s="1"/>
      <c r="AA2335">
        <f t="shared" si="956"/>
        <v>0</v>
      </c>
      <c r="AC2335" s="1"/>
      <c r="AE2335">
        <f t="shared" si="957"/>
        <v>0</v>
      </c>
      <c r="AH2335" s="1"/>
      <c r="AI2335" s="17"/>
      <c r="AJ2335" s="25"/>
      <c r="AU2335" s="1">
        <v>42710</v>
      </c>
      <c r="AV2335">
        <v>0.61599999999999999</v>
      </c>
      <c r="AW2335">
        <f t="shared" si="966"/>
        <v>6.1599999999999997E-3</v>
      </c>
      <c r="AY2335" s="1">
        <v>42711</v>
      </c>
      <c r="AZ2335">
        <v>0.65500000000000003</v>
      </c>
      <c r="BA2335">
        <f t="shared" si="967"/>
        <v>6.5500000000000003E-3</v>
      </c>
      <c r="BC2335" s="1">
        <v>42754</v>
      </c>
      <c r="BD2335">
        <v>1.2392000000000001</v>
      </c>
      <c r="BE2335">
        <f t="shared" si="968"/>
        <v>1.2392E-2</v>
      </c>
      <c r="BG2335" s="1">
        <v>42754</v>
      </c>
      <c r="BH2335">
        <v>1.49</v>
      </c>
      <c r="BI2335">
        <f t="shared" si="969"/>
        <v>1.49E-2</v>
      </c>
      <c r="BK2335" s="1">
        <v>39920</v>
      </c>
      <c r="BL2335">
        <v>3.1101000000000001</v>
      </c>
      <c r="BM2335">
        <f t="shared" si="975"/>
        <v>3.1101E-2</v>
      </c>
      <c r="BP2335" s="1">
        <v>42677</v>
      </c>
      <c r="BQ2335">
        <v>201.3399</v>
      </c>
      <c r="BR2335">
        <f t="shared" si="970"/>
        <v>2.0133990000000002</v>
      </c>
      <c r="BT2335" s="1">
        <v>42691</v>
      </c>
      <c r="BU2335">
        <v>-0.312</v>
      </c>
      <c r="BV2335">
        <f t="shared" si="971"/>
        <v>-3.1199999999999999E-3</v>
      </c>
      <c r="BX2335" s="1">
        <v>42691</v>
      </c>
      <c r="BY2335">
        <v>-0.215</v>
      </c>
      <c r="BZ2335">
        <f t="shared" si="972"/>
        <v>-2.15E-3</v>
      </c>
      <c r="CB2335" s="1">
        <v>42754</v>
      </c>
      <c r="CC2335">
        <v>-0.24</v>
      </c>
      <c r="CD2335">
        <f t="shared" si="973"/>
        <v>-2.3999999999999998E-3</v>
      </c>
      <c r="CG2335" s="1"/>
    </row>
    <row r="2336" spans="1:85" x14ac:dyDescent="0.3">
      <c r="A2336" s="21">
        <f t="shared" si="974"/>
        <v>49081</v>
      </c>
      <c r="B2336" s="18">
        <f t="shared" si="958"/>
        <v>112.421875</v>
      </c>
      <c r="C2336">
        <f t="shared" si="976"/>
        <v>115</v>
      </c>
      <c r="D2336">
        <f t="shared" ca="1" si="961"/>
        <v>-8.5361111111111114</v>
      </c>
      <c r="E2336">
        <f ca="1">IF(currency="USD",'Future et co'!F2336,IF(currency="EUR",'Future et co'!G2336,FALSE))</f>
        <v>3.6070000000000005E-2</v>
      </c>
      <c r="F2336">
        <f t="shared" ca="1" si="962"/>
        <v>3.6070000000000005E-2</v>
      </c>
      <c r="G2336">
        <f t="shared" ca="1" si="963"/>
        <v>2.0569999999999998E-2</v>
      </c>
      <c r="L2336">
        <f t="shared" ca="1" si="964"/>
        <v>127.8</v>
      </c>
      <c r="M2336">
        <f t="shared" ca="1" si="959"/>
        <v>3.6070000000000005E-2</v>
      </c>
      <c r="R2336">
        <f t="shared" ca="1" si="965"/>
        <v>127.8</v>
      </c>
      <c r="S2336">
        <f t="shared" ca="1" si="960"/>
        <v>3.6070000000000005E-2</v>
      </c>
      <c r="U2336" s="1"/>
      <c r="W2336" t="str">
        <f t="shared" si="955"/>
        <v/>
      </c>
      <c r="Y2336" s="1"/>
      <c r="AA2336">
        <f t="shared" si="956"/>
        <v>0</v>
      </c>
      <c r="AC2336" s="1"/>
      <c r="AE2336">
        <f t="shared" si="957"/>
        <v>0</v>
      </c>
      <c r="AH2336" s="1"/>
      <c r="AI2336" s="17"/>
      <c r="AJ2336" s="25"/>
      <c r="AU2336" s="1">
        <v>42709</v>
      </c>
      <c r="AV2336">
        <v>0.60899999999999999</v>
      </c>
      <c r="AW2336">
        <f t="shared" si="966"/>
        <v>6.0899999999999999E-3</v>
      </c>
      <c r="AY2336" s="1">
        <v>42710</v>
      </c>
      <c r="AZ2336">
        <v>0.65500000000000003</v>
      </c>
      <c r="BA2336">
        <f t="shared" si="967"/>
        <v>6.5500000000000003E-3</v>
      </c>
      <c r="BC2336" s="1">
        <v>42753</v>
      </c>
      <c r="BD2336">
        <v>1.2217</v>
      </c>
      <c r="BE2336">
        <f t="shared" si="968"/>
        <v>1.2217E-2</v>
      </c>
      <c r="BG2336" s="1">
        <v>42753</v>
      </c>
      <c r="BH2336">
        <v>1.4869000000000001</v>
      </c>
      <c r="BI2336">
        <f t="shared" si="969"/>
        <v>1.4869E-2</v>
      </c>
      <c r="BK2336" s="1">
        <v>39923</v>
      </c>
      <c r="BL2336">
        <v>3.2559100000000001</v>
      </c>
      <c r="BM2336">
        <f t="shared" si="975"/>
        <v>3.2559100000000001E-2</v>
      </c>
      <c r="BP2336" s="1">
        <v>42676</v>
      </c>
      <c r="BQ2336">
        <v>201.9237</v>
      </c>
      <c r="BR2336">
        <f t="shared" si="970"/>
        <v>2.0192369999999999</v>
      </c>
      <c r="BT2336" s="1">
        <v>42690</v>
      </c>
      <c r="BU2336">
        <v>-0.311</v>
      </c>
      <c r="BV2336">
        <f t="shared" si="971"/>
        <v>-3.1099999999999999E-3</v>
      </c>
      <c r="BX2336" s="1">
        <v>42690</v>
      </c>
      <c r="BY2336">
        <v>-0.214</v>
      </c>
      <c r="BZ2336">
        <f t="shared" si="972"/>
        <v>-2.14E-3</v>
      </c>
      <c r="CB2336" s="1">
        <v>42753</v>
      </c>
      <c r="CC2336">
        <v>-0.25</v>
      </c>
      <c r="CD2336">
        <f t="shared" si="973"/>
        <v>-2.5000000000000001E-3</v>
      </c>
      <c r="CG2336" s="1"/>
    </row>
    <row r="2337" spans="1:85" x14ac:dyDescent="0.3">
      <c r="A2337" s="21">
        <f t="shared" si="974"/>
        <v>49082</v>
      </c>
      <c r="B2337" s="18">
        <f t="shared" si="958"/>
        <v>112.421875</v>
      </c>
      <c r="C2337">
        <f t="shared" si="976"/>
        <v>115</v>
      </c>
      <c r="D2337">
        <f t="shared" ca="1" si="961"/>
        <v>-8.5388888888888896</v>
      </c>
      <c r="E2337">
        <f ca="1">IF(currency="USD",'Future et co'!F2337,IF(currency="EUR",'Future et co'!G2337,FALSE))</f>
        <v>3.6070000000000005E-2</v>
      </c>
      <c r="F2337">
        <f t="shared" ca="1" si="962"/>
        <v>3.6070000000000005E-2</v>
      </c>
      <c r="G2337">
        <f t="shared" ca="1" si="963"/>
        <v>2.0569999999999998E-2</v>
      </c>
      <c r="L2337">
        <f t="shared" ca="1" si="964"/>
        <v>127.8</v>
      </c>
      <c r="M2337">
        <f t="shared" ca="1" si="959"/>
        <v>3.6070000000000005E-2</v>
      </c>
      <c r="R2337">
        <f t="shared" ca="1" si="965"/>
        <v>127.8</v>
      </c>
      <c r="S2337">
        <f t="shared" ca="1" si="960"/>
        <v>3.6070000000000005E-2</v>
      </c>
      <c r="U2337" s="1"/>
      <c r="W2337" t="str">
        <f t="shared" ref="W2337:W2400" si="977">IF(U2337="","",V2337/100)</f>
        <v/>
      </c>
      <c r="Y2337" s="1"/>
      <c r="AA2337">
        <f t="shared" ref="AA2337:AA2400" si="978">Z2337/100</f>
        <v>0</v>
      </c>
      <c r="AC2337" s="1"/>
      <c r="AE2337">
        <f t="shared" ref="AE2337:AE2400" si="979">AD2337/100</f>
        <v>0</v>
      </c>
      <c r="AH2337" s="1"/>
      <c r="AI2337" s="17"/>
      <c r="AJ2337" s="25"/>
      <c r="AU2337" s="1">
        <v>42706</v>
      </c>
      <c r="AV2337">
        <v>0.60199999999999998</v>
      </c>
      <c r="AW2337">
        <f t="shared" si="966"/>
        <v>6.0200000000000002E-3</v>
      </c>
      <c r="AY2337" s="1">
        <v>42709</v>
      </c>
      <c r="AZ2337">
        <v>0.65600000000000003</v>
      </c>
      <c r="BA2337">
        <f t="shared" si="967"/>
        <v>6.5599999999999999E-3</v>
      </c>
      <c r="BC2337" s="1">
        <v>42752</v>
      </c>
      <c r="BD2337">
        <v>1.19</v>
      </c>
      <c r="BE2337">
        <f t="shared" si="968"/>
        <v>1.1899999999999999E-2</v>
      </c>
      <c r="BG2337" s="1">
        <v>42752</v>
      </c>
      <c r="BH2337">
        <v>1.4186000000000001</v>
      </c>
      <c r="BI2337">
        <f t="shared" si="969"/>
        <v>1.4186000000000001E-2</v>
      </c>
      <c r="BK2337" s="1">
        <v>39924</v>
      </c>
      <c r="BL2337">
        <v>3.1718999999999999</v>
      </c>
      <c r="BM2337">
        <f t="shared" si="975"/>
        <v>3.1718999999999997E-2</v>
      </c>
      <c r="BP2337" s="1">
        <v>42675</v>
      </c>
      <c r="BQ2337">
        <v>201.017</v>
      </c>
      <c r="BR2337">
        <f t="shared" si="970"/>
        <v>2.01017</v>
      </c>
      <c r="BT2337" s="1">
        <v>42689</v>
      </c>
      <c r="BU2337">
        <v>-0.312</v>
      </c>
      <c r="BV2337">
        <f t="shared" si="971"/>
        <v>-3.1199999999999999E-3</v>
      </c>
      <c r="BX2337" s="1">
        <v>42689</v>
      </c>
      <c r="BY2337">
        <v>-0.21099999999999999</v>
      </c>
      <c r="BZ2337">
        <f t="shared" si="972"/>
        <v>-2.1099999999999999E-3</v>
      </c>
      <c r="CB2337" s="1">
        <v>42752</v>
      </c>
      <c r="CC2337">
        <v>-0.25</v>
      </c>
      <c r="CD2337">
        <f t="shared" si="973"/>
        <v>-2.5000000000000001E-3</v>
      </c>
      <c r="CG2337" s="1"/>
    </row>
    <row r="2338" spans="1:85" x14ac:dyDescent="0.3">
      <c r="A2338" s="21">
        <f t="shared" si="974"/>
        <v>49083</v>
      </c>
      <c r="B2338" s="18">
        <f t="shared" si="958"/>
        <v>112.421875</v>
      </c>
      <c r="C2338">
        <f t="shared" si="976"/>
        <v>115</v>
      </c>
      <c r="D2338">
        <f t="shared" ca="1" si="961"/>
        <v>-8.5416666666666661</v>
      </c>
      <c r="E2338">
        <f ca="1">IF(currency="USD",'Future et co'!F2338,IF(currency="EUR",'Future et co'!G2338,FALSE))</f>
        <v>3.6070000000000005E-2</v>
      </c>
      <c r="F2338">
        <f t="shared" ca="1" si="962"/>
        <v>3.6070000000000005E-2</v>
      </c>
      <c r="G2338">
        <f t="shared" ca="1" si="963"/>
        <v>2.0569999999999998E-2</v>
      </c>
      <c r="L2338">
        <f t="shared" ca="1" si="964"/>
        <v>127.8</v>
      </c>
      <c r="M2338">
        <f t="shared" ca="1" si="959"/>
        <v>3.6070000000000005E-2</v>
      </c>
      <c r="R2338">
        <f t="shared" ca="1" si="965"/>
        <v>127.8</v>
      </c>
      <c r="S2338">
        <f t="shared" ca="1" si="960"/>
        <v>3.6070000000000005E-2</v>
      </c>
      <c r="U2338" s="1"/>
      <c r="W2338" t="str">
        <f t="shared" si="977"/>
        <v/>
      </c>
      <c r="Y2338" s="1"/>
      <c r="AA2338">
        <f t="shared" si="978"/>
        <v>0</v>
      </c>
      <c r="AC2338" s="1"/>
      <c r="AE2338">
        <f t="shared" si="979"/>
        <v>0</v>
      </c>
      <c r="AH2338" s="1"/>
      <c r="AI2338" s="17"/>
      <c r="AJ2338" s="25"/>
      <c r="AU2338" s="1">
        <v>42705</v>
      </c>
      <c r="AV2338">
        <v>0.60099999999999998</v>
      </c>
      <c r="AW2338">
        <f t="shared" si="966"/>
        <v>6.0099999999999997E-3</v>
      </c>
      <c r="AY2338" s="1">
        <v>42706</v>
      </c>
      <c r="AZ2338">
        <v>0.64100000000000001</v>
      </c>
      <c r="BA2338">
        <f t="shared" si="967"/>
        <v>6.4099999999999999E-3</v>
      </c>
      <c r="BC2338" s="1">
        <v>42751</v>
      </c>
      <c r="BD2338">
        <v>1.2030000000000001</v>
      </c>
      <c r="BE2338">
        <f t="shared" si="968"/>
        <v>1.2030000000000001E-2</v>
      </c>
      <c r="BG2338" s="1">
        <v>42751</v>
      </c>
      <c r="BH2338">
        <v>1.46</v>
      </c>
      <c r="BI2338">
        <f t="shared" si="969"/>
        <v>1.46E-2</v>
      </c>
      <c r="BK2338" s="1">
        <v>39925</v>
      </c>
      <c r="BL2338">
        <v>3.1901999999999999</v>
      </c>
      <c r="BM2338">
        <f t="shared" si="975"/>
        <v>3.1902E-2</v>
      </c>
      <c r="BP2338" s="1">
        <v>42674</v>
      </c>
      <c r="BQ2338">
        <v>201.42689999999999</v>
      </c>
      <c r="BR2338">
        <f t="shared" si="970"/>
        <v>2.0142690000000001</v>
      </c>
      <c r="BT2338" s="1">
        <v>42688</v>
      </c>
      <c r="BU2338">
        <v>-0.312</v>
      </c>
      <c r="BV2338">
        <f t="shared" si="971"/>
        <v>-3.1199999999999999E-3</v>
      </c>
      <c r="BX2338" s="1">
        <v>42688</v>
      </c>
      <c r="BY2338">
        <v>-0.21099999999999999</v>
      </c>
      <c r="BZ2338">
        <f t="shared" si="972"/>
        <v>-2.1099999999999999E-3</v>
      </c>
      <c r="CB2338" s="1">
        <v>42751</v>
      </c>
      <c r="CC2338">
        <v>-0.25</v>
      </c>
      <c r="CD2338">
        <f t="shared" si="973"/>
        <v>-2.5000000000000001E-3</v>
      </c>
      <c r="CG2338" s="1"/>
    </row>
    <row r="2339" spans="1:85" x14ac:dyDescent="0.3">
      <c r="A2339" s="21">
        <f t="shared" si="974"/>
        <v>49086</v>
      </c>
      <c r="B2339" s="18">
        <f t="shared" si="958"/>
        <v>112.421875</v>
      </c>
      <c r="C2339">
        <f t="shared" si="976"/>
        <v>115</v>
      </c>
      <c r="D2339">
        <f t="shared" ca="1" si="961"/>
        <v>-8.5500000000000007</v>
      </c>
      <c r="E2339">
        <f ca="1">IF(currency="USD",'Future et co'!F2339,IF(currency="EUR",'Future et co'!G2339,FALSE))</f>
        <v>3.6070000000000005E-2</v>
      </c>
      <c r="F2339">
        <f t="shared" ca="1" si="962"/>
        <v>3.6070000000000005E-2</v>
      </c>
      <c r="G2339">
        <f t="shared" ca="1" si="963"/>
        <v>2.0569999999999998E-2</v>
      </c>
      <c r="L2339">
        <f t="shared" ca="1" si="964"/>
        <v>127.8</v>
      </c>
      <c r="M2339">
        <f t="shared" ca="1" si="959"/>
        <v>3.6070000000000005E-2</v>
      </c>
      <c r="R2339">
        <f t="shared" ca="1" si="965"/>
        <v>127.8</v>
      </c>
      <c r="S2339">
        <f t="shared" ca="1" si="960"/>
        <v>3.6070000000000005E-2</v>
      </c>
      <c r="U2339" s="1"/>
      <c r="W2339" t="str">
        <f t="shared" si="977"/>
        <v/>
      </c>
      <c r="Y2339" s="1"/>
      <c r="AA2339">
        <f t="shared" si="978"/>
        <v>0</v>
      </c>
      <c r="AC2339" s="1"/>
      <c r="AE2339">
        <f t="shared" si="979"/>
        <v>0</v>
      </c>
      <c r="AH2339" s="1"/>
      <c r="AI2339" s="17"/>
      <c r="AJ2339" s="25"/>
      <c r="AU2339" s="1">
        <v>42704</v>
      </c>
      <c r="AV2339">
        <v>0.59099999999999997</v>
      </c>
      <c r="AW2339">
        <f t="shared" si="966"/>
        <v>5.9099999999999995E-3</v>
      </c>
      <c r="AY2339" s="1">
        <v>42705</v>
      </c>
      <c r="AZ2339">
        <v>0.65</v>
      </c>
      <c r="BA2339">
        <f t="shared" si="967"/>
        <v>6.5000000000000006E-3</v>
      </c>
      <c r="BC2339" s="1">
        <v>42748</v>
      </c>
      <c r="BD2339">
        <v>1.2050000000000001</v>
      </c>
      <c r="BE2339">
        <f t="shared" si="968"/>
        <v>1.205E-2</v>
      </c>
      <c r="BG2339" s="1">
        <v>42748</v>
      </c>
      <c r="BH2339">
        <v>1.4570000000000001</v>
      </c>
      <c r="BI2339">
        <f t="shared" si="969"/>
        <v>1.4570000000000001E-2</v>
      </c>
      <c r="BK2339" s="1">
        <v>39926</v>
      </c>
      <c r="BL2339">
        <v>3.1615000000000002</v>
      </c>
      <c r="BM2339">
        <f t="shared" si="975"/>
        <v>3.1615000000000004E-2</v>
      </c>
      <c r="BP2339" s="1">
        <v>42671</v>
      </c>
      <c r="BQ2339">
        <v>201.3151</v>
      </c>
      <c r="BR2339">
        <f t="shared" si="970"/>
        <v>2.0131510000000001</v>
      </c>
      <c r="BT2339" s="1">
        <v>42685</v>
      </c>
      <c r="BU2339">
        <v>-0.312</v>
      </c>
      <c r="BV2339">
        <f t="shared" si="971"/>
        <v>-3.1199999999999999E-3</v>
      </c>
      <c r="BX2339" s="1">
        <v>42685</v>
      </c>
      <c r="BY2339">
        <v>-0.21</v>
      </c>
      <c r="BZ2339">
        <f t="shared" si="972"/>
        <v>-2.0999999999999999E-3</v>
      </c>
      <c r="CB2339" s="1">
        <v>42748</v>
      </c>
      <c r="CC2339">
        <v>-0.24</v>
      </c>
      <c r="CD2339">
        <f t="shared" si="973"/>
        <v>-2.3999999999999998E-3</v>
      </c>
      <c r="CG2339" s="1"/>
    </row>
    <row r="2340" spans="1:85" x14ac:dyDescent="0.3">
      <c r="A2340" s="21">
        <f t="shared" si="974"/>
        <v>49087</v>
      </c>
      <c r="B2340" s="18">
        <f t="shared" si="958"/>
        <v>112.421875</v>
      </c>
      <c r="C2340">
        <f t="shared" si="976"/>
        <v>115</v>
      </c>
      <c r="D2340">
        <f t="shared" ca="1" si="961"/>
        <v>-8.5527777777777771</v>
      </c>
      <c r="E2340">
        <f ca="1">IF(currency="USD",'Future et co'!F2340,IF(currency="EUR",'Future et co'!G2340,FALSE))</f>
        <v>3.6070000000000005E-2</v>
      </c>
      <c r="F2340">
        <f t="shared" ca="1" si="962"/>
        <v>3.6070000000000005E-2</v>
      </c>
      <c r="G2340">
        <f t="shared" ca="1" si="963"/>
        <v>2.0569999999999998E-2</v>
      </c>
      <c r="L2340">
        <f t="shared" ca="1" si="964"/>
        <v>127.8</v>
      </c>
      <c r="M2340">
        <f t="shared" ca="1" si="959"/>
        <v>3.6070000000000005E-2</v>
      </c>
      <c r="R2340">
        <f t="shared" ca="1" si="965"/>
        <v>127.8</v>
      </c>
      <c r="S2340">
        <f t="shared" ca="1" si="960"/>
        <v>3.6070000000000005E-2</v>
      </c>
      <c r="U2340" s="1"/>
      <c r="W2340" t="str">
        <f t="shared" si="977"/>
        <v/>
      </c>
      <c r="Y2340" s="1"/>
      <c r="AA2340">
        <f t="shared" si="978"/>
        <v>0</v>
      </c>
      <c r="AC2340" s="1"/>
      <c r="AE2340">
        <f t="shared" si="979"/>
        <v>0</v>
      </c>
      <c r="AH2340" s="1"/>
      <c r="AI2340" s="17"/>
      <c r="AJ2340" s="25"/>
      <c r="AU2340" s="1">
        <v>42703</v>
      </c>
      <c r="AV2340">
        <v>0.59</v>
      </c>
      <c r="AW2340">
        <f t="shared" si="966"/>
        <v>5.8999999999999999E-3</v>
      </c>
      <c r="AY2340" s="1">
        <v>42704</v>
      </c>
      <c r="AZ2340">
        <v>0.64100000000000001</v>
      </c>
      <c r="BA2340">
        <f t="shared" si="967"/>
        <v>6.4099999999999999E-3</v>
      </c>
      <c r="BC2340" s="1">
        <v>42747</v>
      </c>
      <c r="BD2340">
        <v>1.1870000000000001</v>
      </c>
      <c r="BE2340">
        <f t="shared" si="968"/>
        <v>1.187E-2</v>
      </c>
      <c r="BG2340" s="1">
        <v>42747</v>
      </c>
      <c r="BH2340">
        <v>1.4326000000000001</v>
      </c>
      <c r="BI2340">
        <f t="shared" si="969"/>
        <v>1.4326E-2</v>
      </c>
      <c r="BK2340" s="1">
        <v>39927</v>
      </c>
      <c r="BL2340">
        <v>3.1114799999999998</v>
      </c>
      <c r="BM2340">
        <f t="shared" si="975"/>
        <v>3.1114799999999998E-2</v>
      </c>
      <c r="BP2340" s="1">
        <v>42670</v>
      </c>
      <c r="BQ2340">
        <v>201.17850000000001</v>
      </c>
      <c r="BR2340">
        <f t="shared" si="970"/>
        <v>2.0117850000000002</v>
      </c>
      <c r="BT2340" s="1">
        <v>42684</v>
      </c>
      <c r="BU2340">
        <v>-0.312</v>
      </c>
      <c r="BV2340">
        <f t="shared" si="971"/>
        <v>-3.1199999999999999E-3</v>
      </c>
      <c r="BX2340" s="1">
        <v>42684</v>
      </c>
      <c r="BY2340">
        <v>-0.21099999999999999</v>
      </c>
      <c r="BZ2340">
        <f t="shared" si="972"/>
        <v>-2.1099999999999999E-3</v>
      </c>
      <c r="CB2340" s="1">
        <v>42747</v>
      </c>
      <c r="CC2340">
        <v>-0.24</v>
      </c>
      <c r="CD2340">
        <f t="shared" si="973"/>
        <v>-2.3999999999999998E-3</v>
      </c>
      <c r="CG2340" s="1"/>
    </row>
    <row r="2341" spans="1:85" x14ac:dyDescent="0.3">
      <c r="A2341" s="21">
        <f t="shared" si="974"/>
        <v>49088</v>
      </c>
      <c r="B2341" s="18">
        <f t="shared" si="958"/>
        <v>112.421875</v>
      </c>
      <c r="C2341">
        <f t="shared" si="976"/>
        <v>115</v>
      </c>
      <c r="D2341">
        <f t="shared" ca="1" si="961"/>
        <v>-8.5555555555555554</v>
      </c>
      <c r="E2341">
        <f ca="1">IF(currency="USD",'Future et co'!F2341,IF(currency="EUR",'Future et co'!G2341,FALSE))</f>
        <v>3.6070000000000005E-2</v>
      </c>
      <c r="F2341">
        <f t="shared" ca="1" si="962"/>
        <v>3.6070000000000005E-2</v>
      </c>
      <c r="G2341">
        <f t="shared" ca="1" si="963"/>
        <v>2.0569999999999998E-2</v>
      </c>
      <c r="L2341">
        <f t="shared" ca="1" si="964"/>
        <v>127.8</v>
      </c>
      <c r="M2341">
        <f t="shared" ca="1" si="959"/>
        <v>3.6070000000000005E-2</v>
      </c>
      <c r="R2341">
        <f t="shared" ca="1" si="965"/>
        <v>127.8</v>
      </c>
      <c r="S2341">
        <f t="shared" ca="1" si="960"/>
        <v>3.6070000000000005E-2</v>
      </c>
      <c r="U2341" s="1"/>
      <c r="W2341" t="str">
        <f t="shared" si="977"/>
        <v/>
      </c>
      <c r="Y2341" s="1"/>
      <c r="AA2341">
        <f t="shared" si="978"/>
        <v>0</v>
      </c>
      <c r="AC2341" s="1"/>
      <c r="AE2341">
        <f t="shared" si="979"/>
        <v>0</v>
      </c>
      <c r="AH2341" s="1"/>
      <c r="AI2341" s="17"/>
      <c r="AJ2341" s="25"/>
      <c r="AU2341" s="1">
        <v>42702</v>
      </c>
      <c r="AV2341">
        <v>0.58899999999999997</v>
      </c>
      <c r="AW2341">
        <f t="shared" si="966"/>
        <v>5.8899999999999994E-3</v>
      </c>
      <c r="AY2341" s="1">
        <v>42703</v>
      </c>
      <c r="AZ2341">
        <v>0.627</v>
      </c>
      <c r="BA2341">
        <f t="shared" si="967"/>
        <v>6.2700000000000004E-3</v>
      </c>
      <c r="BC2341" s="1">
        <v>42746</v>
      </c>
      <c r="BD2341">
        <v>1.194</v>
      </c>
      <c r="BE2341">
        <f t="shared" si="968"/>
        <v>1.1939999999999999E-2</v>
      </c>
      <c r="BG2341" s="1">
        <v>42746</v>
      </c>
      <c r="BH2341">
        <v>1.444</v>
      </c>
      <c r="BI2341">
        <f t="shared" si="969"/>
        <v>1.444E-2</v>
      </c>
      <c r="BK2341" s="1">
        <v>39930</v>
      </c>
      <c r="BL2341">
        <v>3.1447500000000002</v>
      </c>
      <c r="BM2341">
        <f t="shared" si="975"/>
        <v>3.1447500000000003E-2</v>
      </c>
      <c r="BP2341" s="1">
        <v>42669</v>
      </c>
      <c r="BQ2341">
        <v>202.50749999999999</v>
      </c>
      <c r="BR2341">
        <f t="shared" si="970"/>
        <v>2.0250749999999997</v>
      </c>
      <c r="BT2341" s="1">
        <v>42683</v>
      </c>
      <c r="BU2341">
        <v>-0.312</v>
      </c>
      <c r="BV2341">
        <f t="shared" si="971"/>
        <v>-3.1199999999999999E-3</v>
      </c>
      <c r="BX2341" s="1">
        <v>42683</v>
      </c>
      <c r="BY2341">
        <v>-0.21099999999999999</v>
      </c>
      <c r="BZ2341">
        <f t="shared" si="972"/>
        <v>-2.1099999999999999E-3</v>
      </c>
      <c r="CB2341" s="1">
        <v>42746</v>
      </c>
      <c r="CC2341">
        <v>-0.25</v>
      </c>
      <c r="CD2341">
        <f t="shared" si="973"/>
        <v>-2.5000000000000001E-3</v>
      </c>
      <c r="CG2341" s="1"/>
    </row>
    <row r="2342" spans="1:85" x14ac:dyDescent="0.3">
      <c r="A2342" s="21">
        <f t="shared" si="974"/>
        <v>49089</v>
      </c>
      <c r="B2342" s="18">
        <f t="shared" si="958"/>
        <v>112.421875</v>
      </c>
      <c r="C2342">
        <f t="shared" si="976"/>
        <v>115</v>
      </c>
      <c r="D2342">
        <f t="shared" ca="1" si="961"/>
        <v>-8.5583333333333336</v>
      </c>
      <c r="E2342">
        <f ca="1">IF(currency="USD",'Future et co'!F2342,IF(currency="EUR",'Future et co'!G2342,FALSE))</f>
        <v>3.6070000000000005E-2</v>
      </c>
      <c r="F2342">
        <f t="shared" ca="1" si="962"/>
        <v>3.6070000000000005E-2</v>
      </c>
      <c r="G2342">
        <f t="shared" ca="1" si="963"/>
        <v>2.0569999999999998E-2</v>
      </c>
      <c r="L2342">
        <f t="shared" ca="1" si="964"/>
        <v>127.8</v>
      </c>
      <c r="M2342">
        <f t="shared" ca="1" si="959"/>
        <v>3.6070000000000005E-2</v>
      </c>
      <c r="R2342">
        <f t="shared" ca="1" si="965"/>
        <v>127.8</v>
      </c>
      <c r="S2342">
        <f t="shared" ca="1" si="960"/>
        <v>3.6070000000000005E-2</v>
      </c>
      <c r="U2342" s="1"/>
      <c r="W2342" t="str">
        <f t="shared" si="977"/>
        <v/>
      </c>
      <c r="Y2342" s="1"/>
      <c r="AA2342">
        <f t="shared" si="978"/>
        <v>0</v>
      </c>
      <c r="AC2342" s="1"/>
      <c r="AE2342">
        <f t="shared" si="979"/>
        <v>0</v>
      </c>
      <c r="AH2342" s="1"/>
      <c r="AI2342" s="17"/>
      <c r="AJ2342" s="25"/>
      <c r="AU2342" s="1">
        <v>42699</v>
      </c>
      <c r="AV2342">
        <v>0.58899999999999997</v>
      </c>
      <c r="AW2342">
        <f t="shared" si="966"/>
        <v>5.8899999999999994E-3</v>
      </c>
      <c r="AY2342" s="1">
        <v>42702</v>
      </c>
      <c r="AZ2342">
        <v>0.63600000000000001</v>
      </c>
      <c r="BA2342">
        <f t="shared" si="967"/>
        <v>6.3600000000000002E-3</v>
      </c>
      <c r="BC2342" s="1">
        <v>42745</v>
      </c>
      <c r="BD2342">
        <v>1.1910000000000001</v>
      </c>
      <c r="BE2342">
        <f t="shared" si="968"/>
        <v>1.191E-2</v>
      </c>
      <c r="BG2342" s="1">
        <v>42745</v>
      </c>
      <c r="BH2342">
        <v>1.4450000000000001</v>
      </c>
      <c r="BI2342">
        <f t="shared" si="969"/>
        <v>1.4450000000000001E-2</v>
      </c>
      <c r="BK2342" s="1">
        <v>39931</v>
      </c>
      <c r="BL2342">
        <v>3.1579000000000002</v>
      </c>
      <c r="BM2342">
        <f t="shared" si="975"/>
        <v>3.1579000000000003E-2</v>
      </c>
      <c r="BP2342" s="1">
        <v>42668</v>
      </c>
      <c r="BQ2342">
        <v>203.72479999999999</v>
      </c>
      <c r="BR2342">
        <f t="shared" si="970"/>
        <v>2.0372479999999999</v>
      </c>
      <c r="BT2342" s="1">
        <v>42682</v>
      </c>
      <c r="BU2342">
        <v>-0.312</v>
      </c>
      <c r="BV2342">
        <f t="shared" si="971"/>
        <v>-3.1199999999999999E-3</v>
      </c>
      <c r="BX2342" s="1">
        <v>42682</v>
      </c>
      <c r="BY2342">
        <v>-0.21099999999999999</v>
      </c>
      <c r="BZ2342">
        <f t="shared" si="972"/>
        <v>-2.1099999999999999E-3</v>
      </c>
      <c r="CB2342" s="1">
        <v>42745</v>
      </c>
      <c r="CC2342">
        <v>-0.24</v>
      </c>
      <c r="CD2342">
        <f t="shared" si="973"/>
        <v>-2.3999999999999998E-3</v>
      </c>
      <c r="CG2342" s="1"/>
    </row>
    <row r="2343" spans="1:85" x14ac:dyDescent="0.3">
      <c r="A2343" s="21">
        <f t="shared" si="974"/>
        <v>49090</v>
      </c>
      <c r="B2343" s="18">
        <f t="shared" si="958"/>
        <v>112.421875</v>
      </c>
      <c r="C2343">
        <f t="shared" si="976"/>
        <v>115</v>
      </c>
      <c r="D2343">
        <f t="shared" ca="1" si="961"/>
        <v>-8.5611111111111118</v>
      </c>
      <c r="E2343">
        <f ca="1">IF(currency="USD",'Future et co'!F2343,IF(currency="EUR",'Future et co'!G2343,FALSE))</f>
        <v>3.6070000000000005E-2</v>
      </c>
      <c r="F2343">
        <f t="shared" ca="1" si="962"/>
        <v>3.6070000000000005E-2</v>
      </c>
      <c r="G2343">
        <f t="shared" ca="1" si="963"/>
        <v>2.0569999999999998E-2</v>
      </c>
      <c r="L2343">
        <f t="shared" ca="1" si="964"/>
        <v>127.8</v>
      </c>
      <c r="M2343">
        <f t="shared" ca="1" si="959"/>
        <v>3.6070000000000005E-2</v>
      </c>
      <c r="R2343">
        <f t="shared" ca="1" si="965"/>
        <v>127.8</v>
      </c>
      <c r="S2343">
        <f t="shared" ca="1" si="960"/>
        <v>3.6070000000000005E-2</v>
      </c>
      <c r="U2343" s="1"/>
      <c r="W2343" t="str">
        <f t="shared" si="977"/>
        <v/>
      </c>
      <c r="Y2343" s="1"/>
      <c r="AA2343">
        <f t="shared" si="978"/>
        <v>0</v>
      </c>
      <c r="AC2343" s="1"/>
      <c r="AE2343">
        <f t="shared" si="979"/>
        <v>0</v>
      </c>
      <c r="AH2343" s="1"/>
      <c r="AI2343" s="17"/>
      <c r="AJ2343" s="25"/>
      <c r="AU2343" s="1">
        <v>42697</v>
      </c>
      <c r="AV2343">
        <v>0.58599999999999997</v>
      </c>
      <c r="AW2343">
        <f t="shared" si="966"/>
        <v>5.8599999999999998E-3</v>
      </c>
      <c r="AY2343" s="1">
        <v>42699</v>
      </c>
      <c r="AZ2343">
        <v>0.64500000000000002</v>
      </c>
      <c r="BA2343">
        <f t="shared" si="967"/>
        <v>6.45E-3</v>
      </c>
      <c r="BC2343" s="1">
        <v>42744</v>
      </c>
      <c r="BD2343">
        <v>1.1859999999999999</v>
      </c>
      <c r="BE2343">
        <f t="shared" si="968"/>
        <v>1.1859999999999999E-2</v>
      </c>
      <c r="BG2343" s="1">
        <v>42744</v>
      </c>
      <c r="BH2343">
        <v>1.4379999999999999</v>
      </c>
      <c r="BI2343">
        <f t="shared" si="969"/>
        <v>1.4379999999999999E-2</v>
      </c>
      <c r="BK2343" s="1">
        <v>39932</v>
      </c>
      <c r="BL2343">
        <v>3.09293</v>
      </c>
      <c r="BM2343">
        <f t="shared" si="975"/>
        <v>3.09293E-2</v>
      </c>
      <c r="BP2343" s="1">
        <v>42667</v>
      </c>
      <c r="BQ2343">
        <v>203.65020000000001</v>
      </c>
      <c r="BR2343">
        <f t="shared" si="970"/>
        <v>2.036502</v>
      </c>
      <c r="BT2343" s="1">
        <v>42681</v>
      </c>
      <c r="BU2343">
        <v>-0.312</v>
      </c>
      <c r="BV2343">
        <f t="shared" si="971"/>
        <v>-3.1199999999999999E-3</v>
      </c>
      <c r="BX2343" s="1">
        <v>42681</v>
      </c>
      <c r="BY2343">
        <v>-0.21099999999999999</v>
      </c>
      <c r="BZ2343">
        <f t="shared" si="972"/>
        <v>-2.1099999999999999E-3</v>
      </c>
      <c r="CB2343" s="1">
        <v>42744</v>
      </c>
      <c r="CC2343">
        <v>-0.23</v>
      </c>
      <c r="CD2343">
        <f t="shared" si="973"/>
        <v>-2.3E-3</v>
      </c>
      <c r="CG2343" s="1"/>
    </row>
    <row r="2344" spans="1:85" x14ac:dyDescent="0.3">
      <c r="A2344" s="21">
        <f t="shared" si="974"/>
        <v>49093</v>
      </c>
      <c r="B2344" s="18">
        <f t="shared" si="958"/>
        <v>112.421875</v>
      </c>
      <c r="C2344">
        <f t="shared" si="976"/>
        <v>115</v>
      </c>
      <c r="D2344">
        <f t="shared" ca="1" si="961"/>
        <v>-8.5694444444444446</v>
      </c>
      <c r="E2344">
        <f ca="1">IF(currency="USD",'Future et co'!F2344,IF(currency="EUR",'Future et co'!G2344,FALSE))</f>
        <v>3.6070000000000005E-2</v>
      </c>
      <c r="F2344">
        <f t="shared" ca="1" si="962"/>
        <v>3.6070000000000005E-2</v>
      </c>
      <c r="G2344">
        <f t="shared" ca="1" si="963"/>
        <v>2.0569999999999998E-2</v>
      </c>
      <c r="L2344">
        <f t="shared" ca="1" si="964"/>
        <v>127.8</v>
      </c>
      <c r="M2344">
        <f t="shared" ca="1" si="959"/>
        <v>3.6070000000000005E-2</v>
      </c>
      <c r="R2344">
        <f t="shared" ca="1" si="965"/>
        <v>127.8</v>
      </c>
      <c r="S2344">
        <f t="shared" ca="1" si="960"/>
        <v>3.6070000000000005E-2</v>
      </c>
      <c r="U2344" s="1"/>
      <c r="W2344" t="str">
        <f t="shared" si="977"/>
        <v/>
      </c>
      <c r="Y2344" s="1"/>
      <c r="AA2344">
        <f t="shared" si="978"/>
        <v>0</v>
      </c>
      <c r="AC2344" s="1"/>
      <c r="AE2344">
        <f t="shared" si="979"/>
        <v>0</v>
      </c>
      <c r="AH2344" s="1"/>
      <c r="AI2344" s="17"/>
      <c r="AJ2344" s="25"/>
      <c r="AU2344" s="1">
        <v>42696</v>
      </c>
      <c r="AV2344">
        <v>0.56699999999999995</v>
      </c>
      <c r="AW2344">
        <f t="shared" si="966"/>
        <v>5.6699999999999997E-3</v>
      </c>
      <c r="AY2344" s="1">
        <v>42697</v>
      </c>
      <c r="AZ2344">
        <v>0.64100000000000001</v>
      </c>
      <c r="BA2344">
        <f t="shared" si="967"/>
        <v>6.4099999999999999E-3</v>
      </c>
      <c r="BC2344" s="1">
        <v>42741</v>
      </c>
      <c r="BD2344">
        <v>1.1950000000000001</v>
      </c>
      <c r="BE2344">
        <f t="shared" si="968"/>
        <v>1.1950000000000001E-2</v>
      </c>
      <c r="BG2344" s="1">
        <v>42741</v>
      </c>
      <c r="BH2344">
        <v>1.446</v>
      </c>
      <c r="BI2344">
        <f t="shared" si="969"/>
        <v>1.4459999999999999E-2</v>
      </c>
      <c r="BK2344" s="1">
        <v>39933</v>
      </c>
      <c r="BL2344">
        <v>3.09571</v>
      </c>
      <c r="BM2344">
        <f t="shared" si="975"/>
        <v>3.0957100000000001E-2</v>
      </c>
      <c r="BP2344" s="1">
        <v>42664</v>
      </c>
      <c r="BQ2344">
        <v>203.97319999999999</v>
      </c>
      <c r="BR2344">
        <f t="shared" si="970"/>
        <v>2.0397319999999999</v>
      </c>
      <c r="BT2344" s="1">
        <v>42678</v>
      </c>
      <c r="BU2344">
        <v>-0.312</v>
      </c>
      <c r="BV2344">
        <f t="shared" si="971"/>
        <v>-3.1199999999999999E-3</v>
      </c>
      <c r="BX2344" s="1">
        <v>42678</v>
      </c>
      <c r="BY2344">
        <v>-0.21299999999999999</v>
      </c>
      <c r="BZ2344">
        <f t="shared" si="972"/>
        <v>-2.1299999999999999E-3</v>
      </c>
      <c r="CB2344" s="1">
        <v>42741</v>
      </c>
      <c r="CC2344">
        <v>-0.23</v>
      </c>
      <c r="CD2344">
        <f t="shared" si="973"/>
        <v>-2.3E-3</v>
      </c>
      <c r="CG2344" s="1"/>
    </row>
    <row r="2345" spans="1:85" x14ac:dyDescent="0.3">
      <c r="A2345" s="21">
        <f t="shared" si="974"/>
        <v>49094</v>
      </c>
      <c r="B2345" s="18">
        <f t="shared" si="958"/>
        <v>112.421875</v>
      </c>
      <c r="C2345">
        <f t="shared" si="976"/>
        <v>115</v>
      </c>
      <c r="D2345">
        <f t="shared" ca="1" si="961"/>
        <v>-8.5722222222222229</v>
      </c>
      <c r="E2345">
        <f ca="1">IF(currency="USD",'Future et co'!F2345,IF(currency="EUR",'Future et co'!G2345,FALSE))</f>
        <v>3.6070000000000005E-2</v>
      </c>
      <c r="F2345">
        <f t="shared" ca="1" si="962"/>
        <v>3.6070000000000005E-2</v>
      </c>
      <c r="G2345">
        <f t="shared" ca="1" si="963"/>
        <v>2.0569999999999998E-2</v>
      </c>
      <c r="L2345">
        <f t="shared" ca="1" si="964"/>
        <v>127.8</v>
      </c>
      <c r="M2345">
        <f t="shared" ca="1" si="959"/>
        <v>3.6070000000000005E-2</v>
      </c>
      <c r="R2345">
        <f t="shared" ca="1" si="965"/>
        <v>127.8</v>
      </c>
      <c r="S2345">
        <f t="shared" ca="1" si="960"/>
        <v>3.6070000000000005E-2</v>
      </c>
      <c r="U2345" s="1"/>
      <c r="W2345" t="str">
        <f t="shared" si="977"/>
        <v/>
      </c>
      <c r="Y2345" s="1"/>
      <c r="AA2345">
        <f t="shared" si="978"/>
        <v>0</v>
      </c>
      <c r="AC2345" s="1"/>
      <c r="AE2345">
        <f t="shared" si="979"/>
        <v>0</v>
      </c>
      <c r="AH2345" s="1"/>
      <c r="AI2345" s="17"/>
      <c r="AJ2345" s="25"/>
      <c r="AU2345" s="1">
        <v>42695</v>
      </c>
      <c r="AV2345">
        <v>0.56200000000000006</v>
      </c>
      <c r="AW2345">
        <f t="shared" si="966"/>
        <v>5.6200000000000009E-3</v>
      </c>
      <c r="AY2345" s="1">
        <v>42696</v>
      </c>
      <c r="AZ2345">
        <v>0.61599999999999999</v>
      </c>
      <c r="BA2345">
        <f t="shared" si="967"/>
        <v>6.1599999999999997E-3</v>
      </c>
      <c r="BC2345" s="1">
        <v>42740</v>
      </c>
      <c r="BD2345">
        <v>1.1589</v>
      </c>
      <c r="BE2345">
        <f t="shared" si="968"/>
        <v>1.1589E-2</v>
      </c>
      <c r="BG2345" s="1">
        <v>42740</v>
      </c>
      <c r="BH2345">
        <v>1.3991</v>
      </c>
      <c r="BI2345">
        <f t="shared" si="969"/>
        <v>1.3991E-2</v>
      </c>
      <c r="BK2345" s="1">
        <v>39934</v>
      </c>
      <c r="BL2345">
        <v>3.06555</v>
      </c>
      <c r="BM2345">
        <f t="shared" si="975"/>
        <v>3.0655499999999999E-2</v>
      </c>
      <c r="BP2345" s="1">
        <v>42663</v>
      </c>
      <c r="BQ2345">
        <v>204.06010000000001</v>
      </c>
      <c r="BR2345">
        <f t="shared" si="970"/>
        <v>2.0406010000000001</v>
      </c>
      <c r="BT2345" s="1">
        <v>42677</v>
      </c>
      <c r="BU2345">
        <v>-0.313</v>
      </c>
      <c r="BV2345">
        <f t="shared" si="971"/>
        <v>-3.13E-3</v>
      </c>
      <c r="BX2345" s="1">
        <v>42677</v>
      </c>
      <c r="BY2345">
        <v>-0.21299999999999999</v>
      </c>
      <c r="BZ2345">
        <f t="shared" si="972"/>
        <v>-2.1299999999999999E-3</v>
      </c>
      <c r="CB2345" s="1">
        <v>42740</v>
      </c>
      <c r="CC2345">
        <v>-0.23</v>
      </c>
      <c r="CD2345">
        <f t="shared" si="973"/>
        <v>-2.3E-3</v>
      </c>
      <c r="CG2345" s="1"/>
    </row>
    <row r="2346" spans="1:85" x14ac:dyDescent="0.3">
      <c r="A2346" s="21">
        <f t="shared" si="974"/>
        <v>49095</v>
      </c>
      <c r="B2346" s="18">
        <f t="shared" si="958"/>
        <v>112.421875</v>
      </c>
      <c r="C2346">
        <f t="shared" si="976"/>
        <v>115</v>
      </c>
      <c r="D2346">
        <f t="shared" ca="1" si="961"/>
        <v>-8.5749999999999993</v>
      </c>
      <c r="E2346">
        <f ca="1">IF(currency="USD",'Future et co'!F2346,IF(currency="EUR",'Future et co'!G2346,FALSE))</f>
        <v>3.6070000000000005E-2</v>
      </c>
      <c r="F2346">
        <f t="shared" ca="1" si="962"/>
        <v>3.6070000000000005E-2</v>
      </c>
      <c r="G2346">
        <f t="shared" ca="1" si="963"/>
        <v>2.0569999999999998E-2</v>
      </c>
      <c r="L2346">
        <f t="shared" ca="1" si="964"/>
        <v>127.8</v>
      </c>
      <c r="M2346">
        <f t="shared" ca="1" si="959"/>
        <v>3.6070000000000005E-2</v>
      </c>
      <c r="R2346">
        <f t="shared" ca="1" si="965"/>
        <v>127.8</v>
      </c>
      <c r="S2346">
        <f t="shared" ca="1" si="960"/>
        <v>3.6070000000000005E-2</v>
      </c>
      <c r="U2346" s="1"/>
      <c r="W2346" t="str">
        <f t="shared" si="977"/>
        <v/>
      </c>
      <c r="Y2346" s="1"/>
      <c r="AA2346">
        <f t="shared" si="978"/>
        <v>0</v>
      </c>
      <c r="AC2346" s="1"/>
      <c r="AE2346">
        <f t="shared" si="979"/>
        <v>0</v>
      </c>
      <c r="AH2346" s="1"/>
      <c r="AI2346" s="17"/>
      <c r="AJ2346" s="25"/>
      <c r="AU2346" s="1">
        <v>42692</v>
      </c>
      <c r="AV2346">
        <v>0.56000000000000005</v>
      </c>
      <c r="AW2346">
        <f t="shared" si="966"/>
        <v>5.6000000000000008E-3</v>
      </c>
      <c r="AY2346" s="1">
        <v>42695</v>
      </c>
      <c r="AZ2346">
        <v>0.61799999999999999</v>
      </c>
      <c r="BA2346">
        <f t="shared" si="967"/>
        <v>6.1799999999999997E-3</v>
      </c>
      <c r="BC2346" s="1">
        <v>42739</v>
      </c>
      <c r="BD2346">
        <v>1.1689000000000001</v>
      </c>
      <c r="BE2346">
        <f t="shared" si="968"/>
        <v>1.1689E-2</v>
      </c>
      <c r="BG2346" s="1">
        <v>42739</v>
      </c>
      <c r="BH2346">
        <v>1.4426000000000001</v>
      </c>
      <c r="BI2346">
        <f t="shared" si="969"/>
        <v>1.4426000000000001E-2</v>
      </c>
      <c r="BK2346" s="1">
        <v>39937</v>
      </c>
      <c r="BL2346">
        <v>2.9582199999999998</v>
      </c>
      <c r="BM2346">
        <f t="shared" si="975"/>
        <v>2.9582199999999999E-2</v>
      </c>
      <c r="BP2346" s="1">
        <v>42662</v>
      </c>
      <c r="BQ2346">
        <v>203.47640000000001</v>
      </c>
      <c r="BR2346">
        <f t="shared" si="970"/>
        <v>2.034764</v>
      </c>
      <c r="BT2346" s="1">
        <v>42676</v>
      </c>
      <c r="BU2346">
        <v>-0.313</v>
      </c>
      <c r="BV2346">
        <f t="shared" si="971"/>
        <v>-3.13E-3</v>
      </c>
      <c r="BX2346" s="1">
        <v>42676</v>
      </c>
      <c r="BY2346">
        <v>-0.21299999999999999</v>
      </c>
      <c r="BZ2346">
        <f t="shared" si="972"/>
        <v>-2.1299999999999999E-3</v>
      </c>
      <c r="CB2346" s="1">
        <v>42739</v>
      </c>
      <c r="CC2346">
        <v>-0.23</v>
      </c>
      <c r="CD2346">
        <f t="shared" si="973"/>
        <v>-2.3E-3</v>
      </c>
      <c r="CG2346" s="1"/>
    </row>
    <row r="2347" spans="1:85" x14ac:dyDescent="0.3">
      <c r="A2347" s="21">
        <f t="shared" si="974"/>
        <v>49096</v>
      </c>
      <c r="B2347" s="18">
        <f t="shared" si="958"/>
        <v>112.421875</v>
      </c>
      <c r="C2347">
        <f t="shared" si="976"/>
        <v>115</v>
      </c>
      <c r="D2347">
        <f t="shared" ca="1" si="961"/>
        <v>-8.5777777777777775</v>
      </c>
      <c r="E2347">
        <f ca="1">IF(currency="USD",'Future et co'!F2347,IF(currency="EUR",'Future et co'!G2347,FALSE))</f>
        <v>3.6070000000000005E-2</v>
      </c>
      <c r="F2347">
        <f t="shared" ca="1" si="962"/>
        <v>3.6070000000000005E-2</v>
      </c>
      <c r="G2347">
        <f t="shared" ca="1" si="963"/>
        <v>2.0569999999999998E-2</v>
      </c>
      <c r="L2347">
        <f t="shared" ca="1" si="964"/>
        <v>127.8</v>
      </c>
      <c r="M2347">
        <f t="shared" ca="1" si="959"/>
        <v>3.6070000000000005E-2</v>
      </c>
      <c r="R2347">
        <f t="shared" ca="1" si="965"/>
        <v>127.8</v>
      </c>
      <c r="S2347">
        <f t="shared" ca="1" si="960"/>
        <v>3.6070000000000005E-2</v>
      </c>
      <c r="U2347" s="1"/>
      <c r="W2347" t="str">
        <f t="shared" si="977"/>
        <v/>
      </c>
      <c r="Y2347" s="1"/>
      <c r="AA2347">
        <f t="shared" si="978"/>
        <v>0</v>
      </c>
      <c r="AC2347" s="1"/>
      <c r="AE2347">
        <f t="shared" si="979"/>
        <v>0</v>
      </c>
      <c r="AH2347" s="1"/>
      <c r="AI2347" s="17"/>
      <c r="AJ2347" s="25"/>
      <c r="AU2347" s="1">
        <v>42691</v>
      </c>
      <c r="AV2347">
        <v>0.55500000000000005</v>
      </c>
      <c r="AW2347">
        <f t="shared" si="966"/>
        <v>5.5500000000000002E-3</v>
      </c>
      <c r="AY2347" s="1">
        <v>42692</v>
      </c>
      <c r="AZ2347">
        <v>0.61</v>
      </c>
      <c r="BA2347">
        <f t="shared" si="967"/>
        <v>6.0999999999999995E-3</v>
      </c>
      <c r="BC2347" s="1">
        <v>42738</v>
      </c>
      <c r="BD2347">
        <v>1.1675</v>
      </c>
      <c r="BE2347">
        <f t="shared" si="968"/>
        <v>1.1675E-2</v>
      </c>
      <c r="BG2347" s="1">
        <v>42738</v>
      </c>
      <c r="BH2347">
        <v>1.4370000000000001</v>
      </c>
      <c r="BI2347">
        <f t="shared" si="969"/>
        <v>1.4370000000000001E-2</v>
      </c>
      <c r="BK2347" s="1">
        <v>39938</v>
      </c>
      <c r="BL2347">
        <v>2.84118</v>
      </c>
      <c r="BM2347">
        <f t="shared" si="975"/>
        <v>2.8411800000000001E-2</v>
      </c>
      <c r="BP2347" s="1">
        <v>42661</v>
      </c>
      <c r="BQ2347">
        <v>203.37700000000001</v>
      </c>
      <c r="BR2347">
        <f t="shared" si="970"/>
        <v>2.0337700000000001</v>
      </c>
      <c r="BT2347" s="1">
        <v>42675</v>
      </c>
      <c r="BU2347">
        <v>-0.313</v>
      </c>
      <c r="BV2347">
        <f t="shared" si="971"/>
        <v>-3.13E-3</v>
      </c>
      <c r="BX2347" s="1">
        <v>42675</v>
      </c>
      <c r="BY2347">
        <v>-0.21099999999999999</v>
      </c>
      <c r="BZ2347">
        <f t="shared" si="972"/>
        <v>-2.1099999999999999E-3</v>
      </c>
      <c r="CB2347" s="1">
        <v>42738</v>
      </c>
      <c r="CC2347">
        <v>-0.22</v>
      </c>
      <c r="CD2347">
        <f t="shared" si="973"/>
        <v>-2.2000000000000001E-3</v>
      </c>
      <c r="CG2347" s="1"/>
    </row>
    <row r="2348" spans="1:85" x14ac:dyDescent="0.3">
      <c r="A2348" s="21">
        <f t="shared" si="974"/>
        <v>49097</v>
      </c>
      <c r="B2348" s="18">
        <f t="shared" si="958"/>
        <v>112.421875</v>
      </c>
      <c r="C2348">
        <f t="shared" si="976"/>
        <v>115</v>
      </c>
      <c r="D2348">
        <f t="shared" ca="1" si="961"/>
        <v>-8.5805555555555557</v>
      </c>
      <c r="E2348">
        <f ca="1">IF(currency="USD",'Future et co'!F2348,IF(currency="EUR",'Future et co'!G2348,FALSE))</f>
        <v>3.6070000000000005E-2</v>
      </c>
      <c r="F2348">
        <f t="shared" ca="1" si="962"/>
        <v>3.6070000000000005E-2</v>
      </c>
      <c r="G2348">
        <f t="shared" ca="1" si="963"/>
        <v>2.0569999999999998E-2</v>
      </c>
      <c r="L2348">
        <f t="shared" ca="1" si="964"/>
        <v>127.8</v>
      </c>
      <c r="M2348">
        <f t="shared" ca="1" si="959"/>
        <v>3.6070000000000005E-2</v>
      </c>
      <c r="R2348">
        <f t="shared" ca="1" si="965"/>
        <v>127.8</v>
      </c>
      <c r="S2348">
        <f t="shared" ca="1" si="960"/>
        <v>3.6070000000000005E-2</v>
      </c>
      <c r="U2348" s="1"/>
      <c r="W2348" t="str">
        <f t="shared" si="977"/>
        <v/>
      </c>
      <c r="Y2348" s="1"/>
      <c r="AA2348">
        <f t="shared" si="978"/>
        <v>0</v>
      </c>
      <c r="AC2348" s="1"/>
      <c r="AE2348">
        <f t="shared" si="979"/>
        <v>0</v>
      </c>
      <c r="AH2348" s="1"/>
      <c r="AI2348" s="17"/>
      <c r="AJ2348" s="25"/>
      <c r="AU2348" s="1">
        <v>42690</v>
      </c>
      <c r="AV2348">
        <v>0.54800000000000004</v>
      </c>
      <c r="AW2348">
        <f t="shared" si="966"/>
        <v>5.4800000000000005E-3</v>
      </c>
      <c r="AY2348" s="1">
        <v>42691</v>
      </c>
      <c r="AZ2348">
        <v>0.60199999999999998</v>
      </c>
      <c r="BA2348">
        <f t="shared" si="967"/>
        <v>6.0200000000000002E-3</v>
      </c>
      <c r="BC2348" s="1">
        <v>42737</v>
      </c>
      <c r="BD2348">
        <v>1.171</v>
      </c>
      <c r="BE2348">
        <f t="shared" si="968"/>
        <v>1.171E-2</v>
      </c>
      <c r="BG2348" s="1">
        <v>42737</v>
      </c>
      <c r="BH2348">
        <v>1.421</v>
      </c>
      <c r="BI2348">
        <f t="shared" si="969"/>
        <v>1.421E-2</v>
      </c>
      <c r="BK2348" s="1">
        <v>39939</v>
      </c>
      <c r="BL2348">
        <v>2.7859099999999999</v>
      </c>
      <c r="BM2348">
        <f t="shared" si="975"/>
        <v>2.7859099999999998E-2</v>
      </c>
      <c r="BP2348" s="1">
        <v>42660</v>
      </c>
      <c r="BQ2348">
        <v>203.04169999999999</v>
      </c>
      <c r="BR2348">
        <f t="shared" si="970"/>
        <v>2.0304169999999999</v>
      </c>
      <c r="BT2348" s="1">
        <v>42674</v>
      </c>
      <c r="BU2348">
        <v>-0.313</v>
      </c>
      <c r="BV2348">
        <f t="shared" si="971"/>
        <v>-3.13E-3</v>
      </c>
      <c r="BX2348" s="1">
        <v>42674</v>
      </c>
      <c r="BY2348">
        <v>-0.21199999999999999</v>
      </c>
      <c r="BZ2348">
        <f t="shared" si="972"/>
        <v>-2.1199999999999999E-3</v>
      </c>
      <c r="CB2348" s="1">
        <v>42737</v>
      </c>
      <c r="CC2348">
        <v>-0.23</v>
      </c>
      <c r="CD2348">
        <f t="shared" si="973"/>
        <v>-2.3E-3</v>
      </c>
      <c r="CG2348" s="1"/>
    </row>
    <row r="2349" spans="1:85" x14ac:dyDescent="0.3">
      <c r="A2349" s="21">
        <f t="shared" si="974"/>
        <v>49100</v>
      </c>
      <c r="B2349" s="18">
        <f t="shared" si="958"/>
        <v>112.421875</v>
      </c>
      <c r="C2349">
        <f t="shared" si="976"/>
        <v>115</v>
      </c>
      <c r="D2349">
        <f t="shared" ca="1" si="961"/>
        <v>-8.5888888888888886</v>
      </c>
      <c r="E2349">
        <f ca="1">IF(currency="USD",'Future et co'!F2349,IF(currency="EUR",'Future et co'!G2349,FALSE))</f>
        <v>3.6070000000000005E-2</v>
      </c>
      <c r="F2349">
        <f t="shared" ca="1" si="962"/>
        <v>3.6070000000000005E-2</v>
      </c>
      <c r="G2349">
        <f t="shared" ca="1" si="963"/>
        <v>2.0569999999999998E-2</v>
      </c>
      <c r="L2349">
        <f t="shared" ca="1" si="964"/>
        <v>127.8</v>
      </c>
      <c r="M2349">
        <f t="shared" ca="1" si="959"/>
        <v>3.6070000000000005E-2</v>
      </c>
      <c r="R2349">
        <f t="shared" ca="1" si="965"/>
        <v>127.8</v>
      </c>
      <c r="S2349">
        <f t="shared" ca="1" si="960"/>
        <v>3.6070000000000005E-2</v>
      </c>
      <c r="U2349" s="1"/>
      <c r="W2349" t="str">
        <f t="shared" si="977"/>
        <v/>
      </c>
      <c r="Y2349" s="1"/>
      <c r="AA2349">
        <f t="shared" si="978"/>
        <v>0</v>
      </c>
      <c r="AC2349" s="1"/>
      <c r="AE2349">
        <f t="shared" si="979"/>
        <v>0</v>
      </c>
      <c r="AH2349" s="1"/>
      <c r="AI2349" s="17"/>
      <c r="AJ2349" s="25"/>
      <c r="AU2349" s="1">
        <v>42689</v>
      </c>
      <c r="AV2349">
        <v>0.54100000000000004</v>
      </c>
      <c r="AW2349">
        <f t="shared" si="966"/>
        <v>5.4100000000000007E-3</v>
      </c>
      <c r="AY2349" s="1">
        <v>42690</v>
      </c>
      <c r="AZ2349">
        <v>0.59199999999999997</v>
      </c>
      <c r="BA2349">
        <f t="shared" si="967"/>
        <v>5.9199999999999999E-3</v>
      </c>
      <c r="BC2349" s="1">
        <v>42734</v>
      </c>
      <c r="BD2349">
        <v>1.173</v>
      </c>
      <c r="BE2349">
        <f t="shared" si="968"/>
        <v>1.1730000000000001E-2</v>
      </c>
      <c r="BG2349" s="1">
        <v>42734</v>
      </c>
      <c r="BH2349">
        <v>1.4325000000000001</v>
      </c>
      <c r="BI2349">
        <f t="shared" si="969"/>
        <v>1.4325000000000001E-2</v>
      </c>
      <c r="BK2349" s="1">
        <v>39940</v>
      </c>
      <c r="BL2349">
        <v>2.82131</v>
      </c>
      <c r="BM2349">
        <f t="shared" si="975"/>
        <v>2.8213100000000001E-2</v>
      </c>
      <c r="BP2349" s="1">
        <v>42657</v>
      </c>
      <c r="BQ2349">
        <v>203.0292</v>
      </c>
      <c r="BR2349">
        <f t="shared" si="970"/>
        <v>2.0302920000000002</v>
      </c>
      <c r="BT2349" s="1">
        <v>42671</v>
      </c>
      <c r="BU2349">
        <v>-0.313</v>
      </c>
      <c r="BV2349">
        <f t="shared" si="971"/>
        <v>-3.13E-3</v>
      </c>
      <c r="BX2349" s="1">
        <v>42671</v>
      </c>
      <c r="BY2349">
        <v>-0.21199999999999999</v>
      </c>
      <c r="BZ2349">
        <f t="shared" si="972"/>
        <v>-2.1199999999999999E-3</v>
      </c>
      <c r="CB2349" s="1">
        <v>42734</v>
      </c>
      <c r="CC2349">
        <v>-0.20899999999999999</v>
      </c>
      <c r="CD2349">
        <f t="shared" si="973"/>
        <v>-2.0899999999999998E-3</v>
      </c>
      <c r="CG2349" s="1"/>
    </row>
    <row r="2350" spans="1:85" x14ac:dyDescent="0.3">
      <c r="A2350" s="21">
        <f t="shared" si="974"/>
        <v>49101</v>
      </c>
      <c r="B2350" s="18">
        <f t="shared" si="958"/>
        <v>112.421875</v>
      </c>
      <c r="C2350">
        <f t="shared" si="976"/>
        <v>115</v>
      </c>
      <c r="D2350">
        <f t="shared" ca="1" si="961"/>
        <v>-8.5916666666666668</v>
      </c>
      <c r="E2350">
        <f ca="1">IF(currency="USD",'Future et co'!F2350,IF(currency="EUR",'Future et co'!G2350,FALSE))</f>
        <v>3.6070000000000005E-2</v>
      </c>
      <c r="F2350">
        <f t="shared" ca="1" si="962"/>
        <v>3.6070000000000005E-2</v>
      </c>
      <c r="G2350">
        <f t="shared" ca="1" si="963"/>
        <v>2.0569999999999998E-2</v>
      </c>
      <c r="L2350">
        <f t="shared" ca="1" si="964"/>
        <v>127.8</v>
      </c>
      <c r="M2350">
        <f t="shared" ca="1" si="959"/>
        <v>3.6070000000000005E-2</v>
      </c>
      <c r="R2350">
        <f t="shared" ca="1" si="965"/>
        <v>127.8</v>
      </c>
      <c r="S2350">
        <f t="shared" ca="1" si="960"/>
        <v>3.6070000000000005E-2</v>
      </c>
      <c r="U2350" s="1"/>
      <c r="W2350" t="str">
        <f t="shared" si="977"/>
        <v/>
      </c>
      <c r="Y2350" s="1"/>
      <c r="AA2350">
        <f t="shared" si="978"/>
        <v>0</v>
      </c>
      <c r="AC2350" s="1"/>
      <c r="AE2350">
        <f t="shared" si="979"/>
        <v>0</v>
      </c>
      <c r="AH2350" s="1"/>
      <c r="AI2350" s="17"/>
      <c r="AJ2350" s="25"/>
      <c r="AU2350" s="1">
        <v>42688</v>
      </c>
      <c r="AV2350">
        <v>0.53600000000000003</v>
      </c>
      <c r="AW2350">
        <f t="shared" si="966"/>
        <v>5.3600000000000002E-3</v>
      </c>
      <c r="AY2350" s="1">
        <v>42689</v>
      </c>
      <c r="AZ2350">
        <v>0.59</v>
      </c>
      <c r="BA2350">
        <f t="shared" si="967"/>
        <v>5.8999999999999999E-3</v>
      </c>
      <c r="BC2350" s="1">
        <v>42733</v>
      </c>
      <c r="BD2350">
        <v>1.1619999999999999</v>
      </c>
      <c r="BE2350">
        <f t="shared" si="968"/>
        <v>1.1619999999999998E-2</v>
      </c>
      <c r="BG2350" s="1">
        <v>42733</v>
      </c>
      <c r="BH2350">
        <v>1.4527000000000001</v>
      </c>
      <c r="BI2350">
        <f t="shared" si="969"/>
        <v>1.4527000000000002E-2</v>
      </c>
      <c r="BK2350" s="1">
        <v>39941</v>
      </c>
      <c r="BL2350">
        <v>2.7438699999999998</v>
      </c>
      <c r="BM2350">
        <f t="shared" si="975"/>
        <v>2.7438699999999996E-2</v>
      </c>
      <c r="BP2350" s="1">
        <v>42656</v>
      </c>
      <c r="BQ2350">
        <v>203.40190000000001</v>
      </c>
      <c r="BR2350">
        <f t="shared" si="970"/>
        <v>2.0340190000000002</v>
      </c>
      <c r="BT2350" s="1">
        <v>42670</v>
      </c>
      <c r="BU2350">
        <v>-0.312</v>
      </c>
      <c r="BV2350">
        <f t="shared" si="971"/>
        <v>-3.1199999999999999E-3</v>
      </c>
      <c r="BX2350" s="1">
        <v>42670</v>
      </c>
      <c r="BY2350">
        <v>-0.21299999999999999</v>
      </c>
      <c r="BZ2350">
        <f t="shared" si="972"/>
        <v>-2.1299999999999999E-3</v>
      </c>
      <c r="CB2350" s="1">
        <v>42733</v>
      </c>
      <c r="CC2350">
        <v>-0.219</v>
      </c>
      <c r="CD2350">
        <f t="shared" si="973"/>
        <v>-2.1900000000000001E-3</v>
      </c>
      <c r="CG2350" s="1"/>
    </row>
    <row r="2351" spans="1:85" x14ac:dyDescent="0.3">
      <c r="A2351" s="21">
        <f t="shared" si="974"/>
        <v>49102</v>
      </c>
      <c r="B2351" s="18">
        <f t="shared" si="958"/>
        <v>112.421875</v>
      </c>
      <c r="C2351">
        <f t="shared" si="976"/>
        <v>115</v>
      </c>
      <c r="D2351">
        <f t="shared" ca="1" si="961"/>
        <v>-8.594444444444445</v>
      </c>
      <c r="E2351">
        <f ca="1">IF(currency="USD",'Future et co'!F2351,IF(currency="EUR",'Future et co'!G2351,FALSE))</f>
        <v>3.6070000000000005E-2</v>
      </c>
      <c r="F2351">
        <f t="shared" ca="1" si="962"/>
        <v>3.6070000000000005E-2</v>
      </c>
      <c r="G2351">
        <f t="shared" ca="1" si="963"/>
        <v>2.0569999999999998E-2</v>
      </c>
      <c r="L2351">
        <f t="shared" ca="1" si="964"/>
        <v>127.8</v>
      </c>
      <c r="M2351">
        <f t="shared" ca="1" si="959"/>
        <v>3.6070000000000005E-2</v>
      </c>
      <c r="R2351">
        <f t="shared" ca="1" si="965"/>
        <v>127.8</v>
      </c>
      <c r="S2351">
        <f t="shared" ca="1" si="960"/>
        <v>3.6070000000000005E-2</v>
      </c>
      <c r="U2351" s="1"/>
      <c r="W2351" t="str">
        <f t="shared" si="977"/>
        <v/>
      </c>
      <c r="Y2351" s="1"/>
      <c r="AA2351">
        <f t="shared" si="978"/>
        <v>0</v>
      </c>
      <c r="AC2351" s="1"/>
      <c r="AE2351">
        <f t="shared" si="979"/>
        <v>0</v>
      </c>
      <c r="AH2351" s="1"/>
      <c r="AI2351" s="17"/>
      <c r="AJ2351" s="25"/>
      <c r="AU2351" s="1">
        <v>42685</v>
      </c>
      <c r="AV2351">
        <v>0.52</v>
      </c>
      <c r="AW2351">
        <f t="shared" si="966"/>
        <v>5.1999999999999998E-3</v>
      </c>
      <c r="AY2351" s="1">
        <v>42688</v>
      </c>
      <c r="AZ2351">
        <v>0.58199999999999996</v>
      </c>
      <c r="BA2351">
        <f t="shared" si="967"/>
        <v>5.8199999999999997E-3</v>
      </c>
      <c r="BC2351" s="1">
        <v>42732</v>
      </c>
      <c r="BD2351">
        <v>1.1772</v>
      </c>
      <c r="BE2351">
        <f t="shared" si="968"/>
        <v>1.1771999999999999E-2</v>
      </c>
      <c r="BG2351" s="1">
        <v>42732</v>
      </c>
      <c r="BH2351">
        <v>1.4774</v>
      </c>
      <c r="BI2351">
        <f t="shared" si="969"/>
        <v>1.4774000000000001E-2</v>
      </c>
      <c r="BK2351" s="1">
        <v>39944</v>
      </c>
      <c r="BL2351">
        <v>2.8020900000000002</v>
      </c>
      <c r="BM2351">
        <f t="shared" si="975"/>
        <v>2.8020900000000001E-2</v>
      </c>
      <c r="BP2351" s="1">
        <v>42655</v>
      </c>
      <c r="BQ2351">
        <v>202.8305</v>
      </c>
      <c r="BR2351">
        <f t="shared" si="970"/>
        <v>2.028305</v>
      </c>
      <c r="BT2351" s="1">
        <v>42669</v>
      </c>
      <c r="BU2351">
        <v>-0.313</v>
      </c>
      <c r="BV2351">
        <f t="shared" si="971"/>
        <v>-3.13E-3</v>
      </c>
      <c r="BX2351" s="1">
        <v>42669</v>
      </c>
      <c r="BY2351">
        <v>-0.21199999999999999</v>
      </c>
      <c r="BZ2351">
        <f t="shared" si="972"/>
        <v>-2.1199999999999999E-3</v>
      </c>
      <c r="CB2351" s="1">
        <v>42732</v>
      </c>
      <c r="CC2351">
        <v>-0.216</v>
      </c>
      <c r="CD2351">
        <f t="shared" si="973"/>
        <v>-2.16E-3</v>
      </c>
      <c r="CG2351" s="1"/>
    </row>
    <row r="2352" spans="1:85" x14ac:dyDescent="0.3">
      <c r="A2352" s="21">
        <f t="shared" si="974"/>
        <v>49103</v>
      </c>
      <c r="B2352" s="18">
        <f t="shared" si="958"/>
        <v>112.421875</v>
      </c>
      <c r="C2352">
        <f t="shared" si="976"/>
        <v>115</v>
      </c>
      <c r="D2352">
        <f t="shared" ca="1" si="961"/>
        <v>-8.5972222222222214</v>
      </c>
      <c r="E2352">
        <f ca="1">IF(currency="USD",'Future et co'!F2352,IF(currency="EUR",'Future et co'!G2352,FALSE))</f>
        <v>3.6070000000000005E-2</v>
      </c>
      <c r="F2352">
        <f t="shared" ca="1" si="962"/>
        <v>3.6070000000000005E-2</v>
      </c>
      <c r="G2352">
        <f t="shared" ca="1" si="963"/>
        <v>2.0569999999999998E-2</v>
      </c>
      <c r="L2352">
        <f t="shared" ca="1" si="964"/>
        <v>127.8</v>
      </c>
      <c r="M2352">
        <f t="shared" ca="1" si="959"/>
        <v>3.6070000000000005E-2</v>
      </c>
      <c r="R2352">
        <f t="shared" ca="1" si="965"/>
        <v>127.8</v>
      </c>
      <c r="S2352">
        <f t="shared" ca="1" si="960"/>
        <v>3.6070000000000005E-2</v>
      </c>
      <c r="U2352" s="1"/>
      <c r="W2352" t="str">
        <f t="shared" si="977"/>
        <v/>
      </c>
      <c r="Y2352" s="1"/>
      <c r="AA2352">
        <f t="shared" si="978"/>
        <v>0</v>
      </c>
      <c r="AC2352" s="1"/>
      <c r="AE2352">
        <f t="shared" si="979"/>
        <v>0</v>
      </c>
      <c r="AH2352" s="1"/>
      <c r="AI2352" s="17"/>
      <c r="AJ2352" s="25"/>
      <c r="AU2352" s="1">
        <v>42684</v>
      </c>
      <c r="AV2352">
        <v>0.51600000000000001</v>
      </c>
      <c r="AW2352">
        <f t="shared" si="966"/>
        <v>5.1600000000000005E-3</v>
      </c>
      <c r="AY2352" s="1">
        <v>42685</v>
      </c>
      <c r="AZ2352">
        <v>0.57499999999999996</v>
      </c>
      <c r="BA2352">
        <f t="shared" si="967"/>
        <v>5.7499999999999999E-3</v>
      </c>
      <c r="BC2352" s="1">
        <v>42731</v>
      </c>
      <c r="BD2352">
        <v>1.1910000000000001</v>
      </c>
      <c r="BE2352">
        <f t="shared" si="968"/>
        <v>1.191E-2</v>
      </c>
      <c r="BG2352" s="1">
        <v>42731</v>
      </c>
      <c r="BH2352">
        <v>1.47</v>
      </c>
      <c r="BI2352">
        <f t="shared" si="969"/>
        <v>1.47E-2</v>
      </c>
      <c r="BK2352" s="1">
        <v>39945</v>
      </c>
      <c r="BL2352">
        <v>2.7991999999999999</v>
      </c>
      <c r="BM2352">
        <f t="shared" si="975"/>
        <v>2.7992E-2</v>
      </c>
      <c r="BP2352" s="1">
        <v>42654</v>
      </c>
      <c r="BQ2352">
        <v>203.35220000000001</v>
      </c>
      <c r="BR2352">
        <f t="shared" si="970"/>
        <v>2.0335220000000001</v>
      </c>
      <c r="BT2352" s="1">
        <v>42668</v>
      </c>
      <c r="BU2352">
        <v>-0.312</v>
      </c>
      <c r="BV2352">
        <f t="shared" si="971"/>
        <v>-3.1199999999999999E-3</v>
      </c>
      <c r="BX2352" s="1">
        <v>42668</v>
      </c>
      <c r="BY2352">
        <v>-0.21199999999999999</v>
      </c>
      <c r="BZ2352">
        <f t="shared" si="972"/>
        <v>-2.1199999999999999E-3</v>
      </c>
      <c r="CB2352" s="1">
        <v>42731</v>
      </c>
      <c r="CC2352">
        <v>-0.2</v>
      </c>
      <c r="CD2352">
        <f t="shared" si="973"/>
        <v>-2E-3</v>
      </c>
      <c r="CG2352" s="1"/>
    </row>
    <row r="2353" spans="1:85" x14ac:dyDescent="0.3">
      <c r="A2353" s="21">
        <f t="shared" si="974"/>
        <v>49104</v>
      </c>
      <c r="B2353" s="18">
        <f t="shared" si="958"/>
        <v>112.421875</v>
      </c>
      <c r="C2353">
        <f t="shared" si="976"/>
        <v>115</v>
      </c>
      <c r="D2353">
        <f t="shared" ca="1" si="961"/>
        <v>-8.6</v>
      </c>
      <c r="E2353">
        <f ca="1">IF(currency="USD",'Future et co'!F2353,IF(currency="EUR",'Future et co'!G2353,FALSE))</f>
        <v>3.6070000000000005E-2</v>
      </c>
      <c r="F2353">
        <f t="shared" ca="1" si="962"/>
        <v>3.6070000000000005E-2</v>
      </c>
      <c r="G2353">
        <f t="shared" ca="1" si="963"/>
        <v>2.0569999999999998E-2</v>
      </c>
      <c r="L2353">
        <f t="shared" ca="1" si="964"/>
        <v>127.8</v>
      </c>
      <c r="M2353">
        <f t="shared" ca="1" si="959"/>
        <v>3.6070000000000005E-2</v>
      </c>
      <c r="R2353">
        <f t="shared" ca="1" si="965"/>
        <v>127.8</v>
      </c>
      <c r="S2353">
        <f t="shared" ca="1" si="960"/>
        <v>3.6070000000000005E-2</v>
      </c>
      <c r="U2353" s="1"/>
      <c r="W2353" t="str">
        <f t="shared" si="977"/>
        <v/>
      </c>
      <c r="Y2353" s="1"/>
      <c r="AA2353">
        <f t="shared" si="978"/>
        <v>0</v>
      </c>
      <c r="AC2353" s="1"/>
      <c r="AE2353">
        <f t="shared" si="979"/>
        <v>0</v>
      </c>
      <c r="AH2353" s="1"/>
      <c r="AI2353" s="17"/>
      <c r="AJ2353" s="25"/>
      <c r="AU2353" s="1">
        <v>42683</v>
      </c>
      <c r="AV2353">
        <v>0.51400000000000001</v>
      </c>
      <c r="AW2353">
        <f t="shared" si="966"/>
        <v>5.1400000000000005E-3</v>
      </c>
      <c r="AY2353" s="1">
        <v>42684</v>
      </c>
      <c r="AZ2353">
        <v>0.55600000000000005</v>
      </c>
      <c r="BA2353">
        <f t="shared" si="967"/>
        <v>5.5600000000000007E-3</v>
      </c>
      <c r="BC2353" s="1">
        <v>42730</v>
      </c>
      <c r="BD2353">
        <v>1.1797</v>
      </c>
      <c r="BE2353">
        <f t="shared" si="968"/>
        <v>1.1797E-2</v>
      </c>
      <c r="BG2353" s="1">
        <v>42730</v>
      </c>
      <c r="BH2353">
        <v>1.472</v>
      </c>
      <c r="BI2353">
        <f t="shared" si="969"/>
        <v>1.472E-2</v>
      </c>
      <c r="BK2353" s="1">
        <v>39946</v>
      </c>
      <c r="BL2353">
        <v>2.8740299999999999</v>
      </c>
      <c r="BM2353">
        <f t="shared" si="975"/>
        <v>2.87403E-2</v>
      </c>
      <c r="BP2353" s="1">
        <v>42653</v>
      </c>
      <c r="BQ2353">
        <v>202.9796</v>
      </c>
      <c r="BR2353">
        <f t="shared" si="970"/>
        <v>2.0297960000000002</v>
      </c>
      <c r="BT2353" s="1">
        <v>42667</v>
      </c>
      <c r="BU2353">
        <v>-0.311</v>
      </c>
      <c r="BV2353">
        <f t="shared" si="971"/>
        <v>-3.1099999999999999E-3</v>
      </c>
      <c r="BX2353" s="1">
        <v>42667</v>
      </c>
      <c r="BY2353">
        <v>-0.21199999999999999</v>
      </c>
      <c r="BZ2353">
        <f t="shared" si="972"/>
        <v>-2.1199999999999999E-3</v>
      </c>
      <c r="CB2353" s="1">
        <v>42730</v>
      </c>
      <c r="CC2353">
        <v>-0.20880000000000001</v>
      </c>
      <c r="CD2353">
        <f t="shared" si="973"/>
        <v>-2.088E-3</v>
      </c>
      <c r="CG2353" s="1"/>
    </row>
    <row r="2354" spans="1:85" x14ac:dyDescent="0.3">
      <c r="A2354" s="21">
        <f t="shared" si="974"/>
        <v>49107</v>
      </c>
      <c r="B2354" s="18">
        <f t="shared" si="958"/>
        <v>112.421875</v>
      </c>
      <c r="C2354">
        <f t="shared" si="976"/>
        <v>115</v>
      </c>
      <c r="D2354">
        <f t="shared" ca="1" si="961"/>
        <v>-8.6083333333333325</v>
      </c>
      <c r="E2354">
        <f ca="1">IF(currency="USD",'Future et co'!F2354,IF(currency="EUR",'Future et co'!G2354,FALSE))</f>
        <v>3.6070000000000005E-2</v>
      </c>
      <c r="F2354">
        <f t="shared" ca="1" si="962"/>
        <v>3.6070000000000005E-2</v>
      </c>
      <c r="G2354">
        <f t="shared" ca="1" si="963"/>
        <v>2.0569999999999998E-2</v>
      </c>
      <c r="L2354">
        <f t="shared" ca="1" si="964"/>
        <v>127.8</v>
      </c>
      <c r="M2354">
        <f t="shared" ca="1" si="959"/>
        <v>3.6070000000000005E-2</v>
      </c>
      <c r="R2354">
        <f t="shared" ca="1" si="965"/>
        <v>127.8</v>
      </c>
      <c r="S2354">
        <f t="shared" ca="1" si="960"/>
        <v>3.6070000000000005E-2</v>
      </c>
      <c r="U2354" s="1"/>
      <c r="W2354" t="str">
        <f t="shared" si="977"/>
        <v/>
      </c>
      <c r="Y2354" s="1"/>
      <c r="AA2354">
        <f t="shared" si="978"/>
        <v>0</v>
      </c>
      <c r="AC2354" s="1"/>
      <c r="AE2354">
        <f t="shared" si="979"/>
        <v>0</v>
      </c>
      <c r="AH2354" s="1"/>
      <c r="AI2354" s="17"/>
      <c r="AJ2354" s="25"/>
      <c r="AU2354" s="1">
        <v>42682</v>
      </c>
      <c r="AV2354">
        <v>0.51100000000000001</v>
      </c>
      <c r="AW2354">
        <f t="shared" si="966"/>
        <v>5.11E-3</v>
      </c>
      <c r="AY2354" s="1">
        <v>42683</v>
      </c>
      <c r="AZ2354">
        <v>0.55600000000000005</v>
      </c>
      <c r="BA2354">
        <f t="shared" si="967"/>
        <v>5.5600000000000007E-3</v>
      </c>
      <c r="BC2354" s="1">
        <v>42727</v>
      </c>
      <c r="BD2354">
        <v>1.1910000000000001</v>
      </c>
      <c r="BE2354">
        <f t="shared" si="968"/>
        <v>1.191E-2</v>
      </c>
      <c r="BG2354" s="1">
        <v>42727</v>
      </c>
      <c r="BH2354">
        <v>1.4810000000000001</v>
      </c>
      <c r="BI2354">
        <f t="shared" si="969"/>
        <v>1.481E-2</v>
      </c>
      <c r="BK2354" s="1">
        <v>39947</v>
      </c>
      <c r="BL2354">
        <v>2.8457599999999998</v>
      </c>
      <c r="BM2354">
        <f t="shared" si="975"/>
        <v>2.84576E-2</v>
      </c>
      <c r="BP2354" s="1">
        <v>42650</v>
      </c>
      <c r="BQ2354">
        <v>203.5882</v>
      </c>
      <c r="BR2354">
        <f t="shared" si="970"/>
        <v>2.035882</v>
      </c>
      <c r="BT2354" s="1">
        <v>42664</v>
      </c>
      <c r="BU2354">
        <v>-0.312</v>
      </c>
      <c r="BV2354">
        <f t="shared" si="971"/>
        <v>-3.1199999999999999E-3</v>
      </c>
      <c r="BX2354" s="1">
        <v>42664</v>
      </c>
      <c r="BY2354">
        <v>-0.21099999999999999</v>
      </c>
      <c r="BZ2354">
        <f t="shared" si="972"/>
        <v>-2.1099999999999999E-3</v>
      </c>
      <c r="CB2354" s="1">
        <v>42727</v>
      </c>
      <c r="CC2354">
        <v>-0.20799999999999999</v>
      </c>
      <c r="CD2354">
        <f t="shared" si="973"/>
        <v>-2.0799999999999998E-3</v>
      </c>
      <c r="CG2354" s="1"/>
    </row>
    <row r="2355" spans="1:85" x14ac:dyDescent="0.3">
      <c r="A2355" s="21">
        <f t="shared" si="974"/>
        <v>49108</v>
      </c>
      <c r="B2355" s="18">
        <f t="shared" si="958"/>
        <v>112.421875</v>
      </c>
      <c r="C2355">
        <f t="shared" si="976"/>
        <v>115</v>
      </c>
      <c r="D2355">
        <f t="shared" ca="1" si="961"/>
        <v>-8.6111111111111107</v>
      </c>
      <c r="E2355">
        <f ca="1">IF(currency="USD",'Future et co'!F2355,IF(currency="EUR",'Future et co'!G2355,FALSE))</f>
        <v>3.6070000000000005E-2</v>
      </c>
      <c r="F2355">
        <f t="shared" ca="1" si="962"/>
        <v>3.6070000000000005E-2</v>
      </c>
      <c r="G2355">
        <f t="shared" ca="1" si="963"/>
        <v>2.0569999999999998E-2</v>
      </c>
      <c r="L2355">
        <f t="shared" ca="1" si="964"/>
        <v>127.8</v>
      </c>
      <c r="M2355">
        <f t="shared" ca="1" si="959"/>
        <v>3.6070000000000005E-2</v>
      </c>
      <c r="R2355">
        <f t="shared" ca="1" si="965"/>
        <v>127.8</v>
      </c>
      <c r="S2355">
        <f t="shared" ca="1" si="960"/>
        <v>3.6070000000000005E-2</v>
      </c>
      <c r="U2355" s="1"/>
      <c r="W2355" t="str">
        <f t="shared" si="977"/>
        <v/>
      </c>
      <c r="Y2355" s="1"/>
      <c r="AA2355">
        <f t="shared" si="978"/>
        <v>0</v>
      </c>
      <c r="AC2355" s="1"/>
      <c r="AE2355">
        <f t="shared" si="979"/>
        <v>0</v>
      </c>
      <c r="AH2355" s="1"/>
      <c r="AI2355" s="17"/>
      <c r="AJ2355" s="25"/>
      <c r="AU2355" s="1">
        <v>42681</v>
      </c>
      <c r="AV2355">
        <v>0.496</v>
      </c>
      <c r="AW2355">
        <f t="shared" si="966"/>
        <v>4.96E-3</v>
      </c>
      <c r="AY2355" s="1">
        <v>42682</v>
      </c>
      <c r="AZ2355">
        <v>0.56200000000000006</v>
      </c>
      <c r="BA2355">
        <f t="shared" si="967"/>
        <v>5.6200000000000009E-3</v>
      </c>
      <c r="BC2355" s="1">
        <v>42726</v>
      </c>
      <c r="BD2355">
        <v>1.1879999999999999</v>
      </c>
      <c r="BE2355">
        <f t="shared" si="968"/>
        <v>1.188E-2</v>
      </c>
      <c r="BG2355" s="1">
        <v>42726</v>
      </c>
      <c r="BH2355">
        <v>1.46</v>
      </c>
      <c r="BI2355">
        <f t="shared" si="969"/>
        <v>1.46E-2</v>
      </c>
      <c r="BK2355" s="1">
        <v>39948</v>
      </c>
      <c r="BL2355">
        <v>2.8827600000000002</v>
      </c>
      <c r="BM2355">
        <f t="shared" si="975"/>
        <v>2.8827600000000002E-2</v>
      </c>
      <c r="BP2355" s="1">
        <v>42649</v>
      </c>
      <c r="BQ2355">
        <v>203.92359999999999</v>
      </c>
      <c r="BR2355">
        <f t="shared" si="970"/>
        <v>2.0392359999999998</v>
      </c>
      <c r="BT2355" s="1">
        <v>42663</v>
      </c>
      <c r="BU2355">
        <v>-0.313</v>
      </c>
      <c r="BV2355">
        <f t="shared" si="971"/>
        <v>-3.13E-3</v>
      </c>
      <c r="BX2355" s="1">
        <v>42663</v>
      </c>
      <c r="BY2355">
        <v>-0.21099999999999999</v>
      </c>
      <c r="BZ2355">
        <f t="shared" si="972"/>
        <v>-2.1099999999999999E-3</v>
      </c>
      <c r="CB2355" s="1">
        <v>42726</v>
      </c>
      <c r="CC2355">
        <v>-0.21</v>
      </c>
      <c r="CD2355">
        <f t="shared" si="973"/>
        <v>-2.0999999999999999E-3</v>
      </c>
      <c r="CG2355" s="1"/>
    </row>
    <row r="2356" spans="1:85" x14ac:dyDescent="0.3">
      <c r="A2356" s="21">
        <f t="shared" si="974"/>
        <v>49109</v>
      </c>
      <c r="B2356" s="18">
        <f t="shared" si="958"/>
        <v>112.421875</v>
      </c>
      <c r="C2356">
        <f t="shared" si="976"/>
        <v>115</v>
      </c>
      <c r="D2356">
        <f t="shared" ca="1" si="961"/>
        <v>-8.6138888888888889</v>
      </c>
      <c r="E2356">
        <f ca="1">IF(currency="USD",'Future et co'!F2356,IF(currency="EUR",'Future et co'!G2356,FALSE))</f>
        <v>3.6070000000000005E-2</v>
      </c>
      <c r="F2356">
        <f t="shared" ca="1" si="962"/>
        <v>3.6070000000000005E-2</v>
      </c>
      <c r="G2356">
        <f t="shared" ca="1" si="963"/>
        <v>2.0569999999999998E-2</v>
      </c>
      <c r="L2356">
        <f t="shared" ca="1" si="964"/>
        <v>127.8</v>
      </c>
      <c r="M2356">
        <f t="shared" ca="1" si="959"/>
        <v>3.6070000000000005E-2</v>
      </c>
      <c r="R2356">
        <f t="shared" ca="1" si="965"/>
        <v>127.8</v>
      </c>
      <c r="S2356">
        <f t="shared" ca="1" si="960"/>
        <v>3.6070000000000005E-2</v>
      </c>
      <c r="U2356" s="1"/>
      <c r="W2356" t="str">
        <f t="shared" si="977"/>
        <v/>
      </c>
      <c r="Y2356" s="1"/>
      <c r="AA2356">
        <f t="shared" si="978"/>
        <v>0</v>
      </c>
      <c r="AC2356" s="1"/>
      <c r="AE2356">
        <f t="shared" si="979"/>
        <v>0</v>
      </c>
      <c r="AH2356" s="1"/>
      <c r="AI2356" s="17"/>
      <c r="AJ2356" s="25"/>
      <c r="AU2356" s="1">
        <v>42678</v>
      </c>
      <c r="AV2356">
        <v>0.48699999999999999</v>
      </c>
      <c r="AW2356">
        <f t="shared" si="966"/>
        <v>4.8700000000000002E-3</v>
      </c>
      <c r="AY2356" s="1">
        <v>42681</v>
      </c>
      <c r="AZ2356">
        <v>0.54500000000000004</v>
      </c>
      <c r="BA2356">
        <f t="shared" si="967"/>
        <v>5.45E-3</v>
      </c>
      <c r="BC2356" s="1">
        <v>42725</v>
      </c>
      <c r="BD2356">
        <v>1.1684000000000001</v>
      </c>
      <c r="BE2356">
        <f t="shared" si="968"/>
        <v>1.1684000000000002E-2</v>
      </c>
      <c r="BG2356" s="1">
        <v>42725</v>
      </c>
      <c r="BH2356">
        <v>1.4419999999999999</v>
      </c>
      <c r="BI2356">
        <f t="shared" si="969"/>
        <v>1.4419999999999999E-2</v>
      </c>
      <c r="BK2356" s="1">
        <v>39951</v>
      </c>
      <c r="BL2356">
        <v>2.7962600000000002</v>
      </c>
      <c r="BM2356">
        <f t="shared" si="975"/>
        <v>2.7962600000000001E-2</v>
      </c>
      <c r="BP2356" s="1">
        <v>42648</v>
      </c>
      <c r="BQ2356">
        <v>203.98570000000001</v>
      </c>
      <c r="BR2356">
        <f t="shared" si="970"/>
        <v>2.039857</v>
      </c>
      <c r="BT2356" s="1">
        <v>42662</v>
      </c>
      <c r="BU2356">
        <v>-0.313</v>
      </c>
      <c r="BV2356">
        <f t="shared" si="971"/>
        <v>-3.13E-3</v>
      </c>
      <c r="BX2356" s="1">
        <v>42662</v>
      </c>
      <c r="BY2356">
        <v>-0.21</v>
      </c>
      <c r="BZ2356">
        <f t="shared" si="972"/>
        <v>-2.0999999999999999E-3</v>
      </c>
      <c r="CB2356" s="1">
        <v>42725</v>
      </c>
      <c r="CC2356">
        <v>-0.22</v>
      </c>
      <c r="CD2356">
        <f t="shared" si="973"/>
        <v>-2.2000000000000001E-3</v>
      </c>
      <c r="CG2356" s="1"/>
    </row>
    <row r="2357" spans="1:85" x14ac:dyDescent="0.3">
      <c r="A2357" s="21">
        <f t="shared" si="974"/>
        <v>49110</v>
      </c>
      <c r="B2357" s="18">
        <f t="shared" si="958"/>
        <v>112.421875</v>
      </c>
      <c r="C2357">
        <f t="shared" si="976"/>
        <v>115</v>
      </c>
      <c r="D2357">
        <f t="shared" ca="1" si="961"/>
        <v>-8.6166666666666671</v>
      </c>
      <c r="E2357">
        <f ca="1">IF(currency="USD",'Future et co'!F2357,IF(currency="EUR",'Future et co'!G2357,FALSE))</f>
        <v>3.6070000000000005E-2</v>
      </c>
      <c r="F2357">
        <f t="shared" ca="1" si="962"/>
        <v>3.6070000000000005E-2</v>
      </c>
      <c r="G2357">
        <f t="shared" ca="1" si="963"/>
        <v>2.0569999999999998E-2</v>
      </c>
      <c r="L2357">
        <f t="shared" ca="1" si="964"/>
        <v>127.8</v>
      </c>
      <c r="M2357">
        <f t="shared" ca="1" si="959"/>
        <v>3.6070000000000005E-2</v>
      </c>
      <c r="R2357">
        <f t="shared" ca="1" si="965"/>
        <v>127.8</v>
      </c>
      <c r="S2357">
        <f t="shared" ca="1" si="960"/>
        <v>3.6070000000000005E-2</v>
      </c>
      <c r="U2357" s="1"/>
      <c r="W2357" t="str">
        <f t="shared" si="977"/>
        <v/>
      </c>
      <c r="Y2357" s="1"/>
      <c r="AA2357">
        <f t="shared" si="978"/>
        <v>0</v>
      </c>
      <c r="AC2357" s="1"/>
      <c r="AE2357">
        <f t="shared" si="979"/>
        <v>0</v>
      </c>
      <c r="AH2357" s="1"/>
      <c r="AI2357" s="17"/>
      <c r="AJ2357" s="25"/>
      <c r="AU2357" s="1">
        <v>42677</v>
      </c>
      <c r="AV2357">
        <v>0.48599999999999999</v>
      </c>
      <c r="AW2357">
        <f t="shared" si="966"/>
        <v>4.8599999999999997E-3</v>
      </c>
      <c r="AY2357" s="1">
        <v>42678</v>
      </c>
      <c r="AZ2357">
        <v>0.53200000000000003</v>
      </c>
      <c r="BA2357">
        <f t="shared" si="967"/>
        <v>5.3200000000000001E-3</v>
      </c>
      <c r="BC2357" s="1">
        <v>42724</v>
      </c>
      <c r="BD2357">
        <v>1.1719999999999999</v>
      </c>
      <c r="BE2357">
        <f t="shared" si="968"/>
        <v>1.172E-2</v>
      </c>
      <c r="BG2357" s="1">
        <v>42724</v>
      </c>
      <c r="BH2357">
        <v>1.462</v>
      </c>
      <c r="BI2357">
        <f t="shared" si="969"/>
        <v>1.4619999999999999E-2</v>
      </c>
      <c r="BK2357" s="1">
        <v>39952</v>
      </c>
      <c r="BL2357">
        <v>2.80416</v>
      </c>
      <c r="BM2357">
        <f t="shared" si="975"/>
        <v>2.80416E-2</v>
      </c>
      <c r="BP2357" s="1">
        <v>42647</v>
      </c>
      <c r="BQ2357">
        <v>205.31469999999999</v>
      </c>
      <c r="BR2357">
        <f t="shared" si="970"/>
        <v>2.0531470000000001</v>
      </c>
      <c r="BT2357" s="1">
        <v>42661</v>
      </c>
      <c r="BU2357">
        <v>-0.312</v>
      </c>
      <c r="BV2357">
        <f t="shared" si="971"/>
        <v>-3.1199999999999999E-3</v>
      </c>
      <c r="BX2357" s="1">
        <v>42661</v>
      </c>
      <c r="BY2357">
        <v>-0.20899999999999999</v>
      </c>
      <c r="BZ2357">
        <f t="shared" si="972"/>
        <v>-2.0899999999999998E-3</v>
      </c>
      <c r="CB2357" s="1">
        <v>42724</v>
      </c>
      <c r="CC2357">
        <v>-0.22</v>
      </c>
      <c r="CD2357">
        <f t="shared" si="973"/>
        <v>-2.2000000000000001E-3</v>
      </c>
      <c r="CG2357" s="1"/>
    </row>
    <row r="2358" spans="1:85" x14ac:dyDescent="0.3">
      <c r="A2358" s="21">
        <f t="shared" si="974"/>
        <v>49111</v>
      </c>
      <c r="B2358" s="18">
        <f t="shared" si="958"/>
        <v>112.421875</v>
      </c>
      <c r="C2358">
        <f t="shared" si="976"/>
        <v>115</v>
      </c>
      <c r="D2358">
        <f t="shared" ca="1" si="961"/>
        <v>-8.6194444444444436</v>
      </c>
      <c r="E2358">
        <f ca="1">IF(currency="USD",'Future et co'!F2358,IF(currency="EUR",'Future et co'!G2358,FALSE))</f>
        <v>3.6070000000000005E-2</v>
      </c>
      <c r="F2358">
        <f t="shared" ca="1" si="962"/>
        <v>3.6070000000000005E-2</v>
      </c>
      <c r="G2358">
        <f t="shared" ca="1" si="963"/>
        <v>2.0569999999999998E-2</v>
      </c>
      <c r="L2358">
        <f t="shared" ca="1" si="964"/>
        <v>127.8</v>
      </c>
      <c r="M2358">
        <f t="shared" ca="1" si="959"/>
        <v>3.6070000000000005E-2</v>
      </c>
      <c r="R2358">
        <f t="shared" ca="1" si="965"/>
        <v>127.8</v>
      </c>
      <c r="S2358">
        <f t="shared" ca="1" si="960"/>
        <v>3.6070000000000005E-2</v>
      </c>
      <c r="U2358" s="1"/>
      <c r="W2358" t="str">
        <f t="shared" si="977"/>
        <v/>
      </c>
      <c r="Y2358" s="1"/>
      <c r="AA2358">
        <f t="shared" si="978"/>
        <v>0</v>
      </c>
      <c r="AC2358" s="1"/>
      <c r="AE2358">
        <f t="shared" si="979"/>
        <v>0</v>
      </c>
      <c r="AH2358" s="1"/>
      <c r="AI2358" s="17"/>
      <c r="AJ2358" s="25"/>
      <c r="AU2358" s="1">
        <v>42676</v>
      </c>
      <c r="AV2358">
        <v>0.498</v>
      </c>
      <c r="AW2358">
        <f t="shared" si="966"/>
        <v>4.9800000000000001E-3</v>
      </c>
      <c r="AY2358" s="1">
        <v>42677</v>
      </c>
      <c r="AZ2358">
        <v>0.54100000000000004</v>
      </c>
      <c r="BA2358">
        <f t="shared" si="967"/>
        <v>5.4100000000000007E-3</v>
      </c>
      <c r="BC2358" s="1">
        <v>42723</v>
      </c>
      <c r="BD2358">
        <v>1.1719999999999999</v>
      </c>
      <c r="BE2358">
        <f t="shared" si="968"/>
        <v>1.172E-2</v>
      </c>
      <c r="BG2358" s="1">
        <v>42723</v>
      </c>
      <c r="BH2358">
        <v>1.44</v>
      </c>
      <c r="BI2358">
        <f t="shared" si="969"/>
        <v>1.44E-2</v>
      </c>
      <c r="BK2358" s="1">
        <v>39953</v>
      </c>
      <c r="BL2358">
        <v>2.8185799999999999</v>
      </c>
      <c r="BM2358">
        <f t="shared" si="975"/>
        <v>2.8185799999999997E-2</v>
      </c>
      <c r="BP2358" s="1">
        <v>42646</v>
      </c>
      <c r="BQ2358">
        <v>205.43889999999999</v>
      </c>
      <c r="BR2358">
        <f t="shared" si="970"/>
        <v>2.054389</v>
      </c>
      <c r="BT2358" s="1">
        <v>42660</v>
      </c>
      <c r="BU2358">
        <v>-0.311</v>
      </c>
      <c r="BV2358">
        <f t="shared" si="971"/>
        <v>-3.1099999999999999E-3</v>
      </c>
      <c r="BX2358" s="1">
        <v>42660</v>
      </c>
      <c r="BY2358">
        <v>-0.20399999999999999</v>
      </c>
      <c r="BZ2358">
        <f t="shared" si="972"/>
        <v>-2.0399999999999997E-3</v>
      </c>
      <c r="CB2358" s="1">
        <v>42723</v>
      </c>
      <c r="CC2358">
        <v>-0.22</v>
      </c>
      <c r="CD2358">
        <f t="shared" si="973"/>
        <v>-2.2000000000000001E-3</v>
      </c>
      <c r="CG2358" s="1"/>
    </row>
    <row r="2359" spans="1:85" x14ac:dyDescent="0.3">
      <c r="A2359" s="21">
        <f t="shared" si="974"/>
        <v>49114</v>
      </c>
      <c r="B2359" s="18">
        <f t="shared" si="958"/>
        <v>112.421875</v>
      </c>
      <c r="C2359">
        <f t="shared" si="976"/>
        <v>115</v>
      </c>
      <c r="D2359">
        <f t="shared" ca="1" si="961"/>
        <v>-8.6277777777777782</v>
      </c>
      <c r="E2359">
        <f ca="1">IF(currency="USD",'Future et co'!F2359,IF(currency="EUR",'Future et co'!G2359,FALSE))</f>
        <v>3.6070000000000005E-2</v>
      </c>
      <c r="F2359">
        <f t="shared" ca="1" si="962"/>
        <v>3.6070000000000005E-2</v>
      </c>
      <c r="G2359">
        <f t="shared" ca="1" si="963"/>
        <v>2.0569999999999998E-2</v>
      </c>
      <c r="L2359">
        <f t="shared" ca="1" si="964"/>
        <v>127.8</v>
      </c>
      <c r="M2359">
        <f t="shared" ca="1" si="959"/>
        <v>3.6070000000000005E-2</v>
      </c>
      <c r="R2359">
        <f t="shared" ca="1" si="965"/>
        <v>127.8</v>
      </c>
      <c r="S2359">
        <f t="shared" ca="1" si="960"/>
        <v>3.6070000000000005E-2</v>
      </c>
      <c r="U2359" s="1"/>
      <c r="W2359" t="str">
        <f t="shared" si="977"/>
        <v/>
      </c>
      <c r="Y2359" s="1"/>
      <c r="AA2359">
        <f t="shared" si="978"/>
        <v>0</v>
      </c>
      <c r="AC2359" s="1"/>
      <c r="AE2359">
        <f t="shared" si="979"/>
        <v>0</v>
      </c>
      <c r="AH2359" s="1"/>
      <c r="AI2359" s="17"/>
      <c r="AJ2359" s="25"/>
      <c r="AU2359" s="1">
        <v>42675</v>
      </c>
      <c r="AV2359">
        <v>0.49</v>
      </c>
      <c r="AW2359">
        <f t="shared" si="966"/>
        <v>4.8999999999999998E-3</v>
      </c>
      <c r="AY2359" s="1">
        <v>42676</v>
      </c>
      <c r="AZ2359">
        <v>0.53600000000000003</v>
      </c>
      <c r="BA2359">
        <f t="shared" si="967"/>
        <v>5.3600000000000002E-3</v>
      </c>
      <c r="BC2359" s="1">
        <v>42720</v>
      </c>
      <c r="BD2359">
        <v>1.1830000000000001</v>
      </c>
      <c r="BE2359">
        <f t="shared" si="968"/>
        <v>1.183E-2</v>
      </c>
      <c r="BG2359" s="1">
        <v>42720</v>
      </c>
      <c r="BH2359">
        <v>1.482</v>
      </c>
      <c r="BI2359">
        <f t="shared" si="969"/>
        <v>1.482E-2</v>
      </c>
      <c r="BK2359" s="1">
        <v>39954</v>
      </c>
      <c r="BL2359">
        <v>2.8667199999999999</v>
      </c>
      <c r="BM2359">
        <f t="shared" si="975"/>
        <v>2.86672E-2</v>
      </c>
      <c r="BP2359" s="1">
        <v>42643</v>
      </c>
      <c r="BQ2359">
        <v>205.8115</v>
      </c>
      <c r="BR2359">
        <f t="shared" si="970"/>
        <v>2.0581149999999999</v>
      </c>
      <c r="BT2359" s="1">
        <v>42657</v>
      </c>
      <c r="BU2359">
        <v>-0.311</v>
      </c>
      <c r="BV2359">
        <f t="shared" si="971"/>
        <v>-3.1099999999999999E-3</v>
      </c>
      <c r="BX2359" s="1">
        <v>42657</v>
      </c>
      <c r="BY2359">
        <v>-0.20399999999999999</v>
      </c>
      <c r="BZ2359">
        <f t="shared" si="972"/>
        <v>-2.0399999999999997E-3</v>
      </c>
      <c r="CB2359" s="1">
        <v>42720</v>
      </c>
      <c r="CC2359">
        <v>-0.22</v>
      </c>
      <c r="CD2359">
        <f t="shared" si="973"/>
        <v>-2.2000000000000001E-3</v>
      </c>
      <c r="CG2359" s="1"/>
    </row>
    <row r="2360" spans="1:85" x14ac:dyDescent="0.3">
      <c r="A2360" s="21">
        <f t="shared" si="974"/>
        <v>49115</v>
      </c>
      <c r="B2360" s="18">
        <f t="shared" si="958"/>
        <v>112.421875</v>
      </c>
      <c r="C2360">
        <f t="shared" si="976"/>
        <v>115</v>
      </c>
      <c r="D2360">
        <f t="shared" ca="1" si="961"/>
        <v>-8.6305555555555564</v>
      </c>
      <c r="E2360">
        <f ca="1">IF(currency="USD",'Future et co'!F2360,IF(currency="EUR",'Future et co'!G2360,FALSE))</f>
        <v>3.6070000000000005E-2</v>
      </c>
      <c r="F2360">
        <f t="shared" ca="1" si="962"/>
        <v>3.6070000000000005E-2</v>
      </c>
      <c r="G2360">
        <f t="shared" ca="1" si="963"/>
        <v>2.0569999999999998E-2</v>
      </c>
      <c r="L2360">
        <f t="shared" ca="1" si="964"/>
        <v>127.8</v>
      </c>
      <c r="M2360">
        <f t="shared" ca="1" si="959"/>
        <v>3.6070000000000005E-2</v>
      </c>
      <c r="R2360">
        <f t="shared" ca="1" si="965"/>
        <v>127.8</v>
      </c>
      <c r="S2360">
        <f t="shared" ca="1" si="960"/>
        <v>3.6070000000000005E-2</v>
      </c>
      <c r="U2360" s="1"/>
      <c r="W2360" t="str">
        <f t="shared" si="977"/>
        <v/>
      </c>
      <c r="Y2360" s="1"/>
      <c r="AA2360">
        <f t="shared" si="978"/>
        <v>0</v>
      </c>
      <c r="AC2360" s="1"/>
      <c r="AE2360">
        <f t="shared" si="979"/>
        <v>0</v>
      </c>
      <c r="AH2360" s="1"/>
      <c r="AI2360" s="17"/>
      <c r="AJ2360" s="25"/>
      <c r="AU2360" s="1">
        <v>42674</v>
      </c>
      <c r="AV2360">
        <v>0.48899999999999999</v>
      </c>
      <c r="AW2360">
        <f t="shared" si="966"/>
        <v>4.8900000000000002E-3</v>
      </c>
      <c r="AY2360" s="1">
        <v>42675</v>
      </c>
      <c r="AZ2360">
        <v>0.54900000000000004</v>
      </c>
      <c r="BA2360">
        <f t="shared" si="967"/>
        <v>5.4900000000000001E-3</v>
      </c>
      <c r="BC2360" s="1">
        <v>42719</v>
      </c>
      <c r="BD2360">
        <v>1.2004999999999999</v>
      </c>
      <c r="BE2360">
        <f t="shared" si="968"/>
        <v>1.2004999999999998E-2</v>
      </c>
      <c r="BG2360" s="1">
        <v>42719</v>
      </c>
      <c r="BH2360">
        <v>1.4882</v>
      </c>
      <c r="BI2360">
        <f t="shared" si="969"/>
        <v>1.4881999999999999E-2</v>
      </c>
      <c r="BK2360" s="1">
        <v>39955</v>
      </c>
      <c r="BL2360">
        <v>2.8680699999999999</v>
      </c>
      <c r="BM2360">
        <f t="shared" si="975"/>
        <v>2.86807E-2</v>
      </c>
      <c r="BP2360" s="1">
        <v>42642</v>
      </c>
      <c r="BQ2360">
        <v>205.8612</v>
      </c>
      <c r="BR2360">
        <f t="shared" si="970"/>
        <v>2.0586120000000001</v>
      </c>
      <c r="BT2360" s="1">
        <v>42656</v>
      </c>
      <c r="BU2360">
        <v>-0.311</v>
      </c>
      <c r="BV2360">
        <f t="shared" si="971"/>
        <v>-3.1099999999999999E-3</v>
      </c>
      <c r="BX2360" s="1">
        <v>42656</v>
      </c>
      <c r="BY2360">
        <v>-0.20399999999999999</v>
      </c>
      <c r="BZ2360">
        <f t="shared" si="972"/>
        <v>-2.0399999999999997E-3</v>
      </c>
      <c r="CB2360" s="1">
        <v>42719</v>
      </c>
      <c r="CC2360">
        <v>-0.22</v>
      </c>
      <c r="CD2360">
        <f t="shared" si="973"/>
        <v>-2.2000000000000001E-3</v>
      </c>
      <c r="CG2360" s="1"/>
    </row>
    <row r="2361" spans="1:85" x14ac:dyDescent="0.3">
      <c r="A2361" s="21">
        <f t="shared" si="974"/>
        <v>49116</v>
      </c>
      <c r="B2361" s="18">
        <f t="shared" si="958"/>
        <v>112.421875</v>
      </c>
      <c r="C2361">
        <f t="shared" si="976"/>
        <v>115</v>
      </c>
      <c r="D2361">
        <f t="shared" ca="1" si="961"/>
        <v>-8.6333333333333329</v>
      </c>
      <c r="E2361">
        <f ca="1">IF(currency="USD",'Future et co'!F2361,IF(currency="EUR",'Future et co'!G2361,FALSE))</f>
        <v>3.6070000000000005E-2</v>
      </c>
      <c r="F2361">
        <f t="shared" ca="1" si="962"/>
        <v>3.6070000000000005E-2</v>
      </c>
      <c r="G2361">
        <f t="shared" ca="1" si="963"/>
        <v>2.0569999999999998E-2</v>
      </c>
      <c r="L2361">
        <f t="shared" ca="1" si="964"/>
        <v>127.8</v>
      </c>
      <c r="M2361">
        <f t="shared" ca="1" si="959"/>
        <v>3.6070000000000005E-2</v>
      </c>
      <c r="R2361">
        <f t="shared" ca="1" si="965"/>
        <v>127.8</v>
      </c>
      <c r="S2361">
        <f t="shared" ca="1" si="960"/>
        <v>3.6070000000000005E-2</v>
      </c>
      <c r="U2361" s="1"/>
      <c r="W2361" t="str">
        <f t="shared" si="977"/>
        <v/>
      </c>
      <c r="Y2361" s="1"/>
      <c r="AA2361">
        <f t="shared" si="978"/>
        <v>0</v>
      </c>
      <c r="AC2361" s="1"/>
      <c r="AE2361">
        <f t="shared" si="979"/>
        <v>0</v>
      </c>
      <c r="AH2361" s="1"/>
      <c r="AI2361" s="17"/>
      <c r="AJ2361" s="25"/>
      <c r="AU2361" s="1">
        <v>42671</v>
      </c>
      <c r="AV2361">
        <v>0.49</v>
      </c>
      <c r="AW2361">
        <f t="shared" si="966"/>
        <v>4.8999999999999998E-3</v>
      </c>
      <c r="AY2361" s="1">
        <v>42674</v>
      </c>
      <c r="AZ2361">
        <v>0.54200000000000004</v>
      </c>
      <c r="BA2361">
        <f t="shared" si="967"/>
        <v>5.4200000000000003E-3</v>
      </c>
      <c r="BC2361" s="1">
        <v>42718</v>
      </c>
      <c r="BD2361">
        <v>1.159</v>
      </c>
      <c r="BE2361">
        <f t="shared" si="968"/>
        <v>1.159E-2</v>
      </c>
      <c r="BG2361" s="1">
        <v>42718</v>
      </c>
      <c r="BH2361">
        <v>1.423</v>
      </c>
      <c r="BI2361">
        <f t="shared" si="969"/>
        <v>1.423E-2</v>
      </c>
      <c r="BK2361" s="1">
        <v>39958</v>
      </c>
      <c r="BL2361">
        <v>2.86815</v>
      </c>
      <c r="BM2361">
        <f t="shared" si="975"/>
        <v>2.8681499999999999E-2</v>
      </c>
      <c r="BP2361" s="1">
        <v>42641</v>
      </c>
      <c r="BQ2361">
        <v>206.37049999999999</v>
      </c>
      <c r="BR2361">
        <f t="shared" si="970"/>
        <v>2.0637050000000001</v>
      </c>
      <c r="BT2361" s="1">
        <v>42655</v>
      </c>
      <c r="BU2361">
        <v>-0.309</v>
      </c>
      <c r="BV2361">
        <f t="shared" si="971"/>
        <v>-3.0899999999999999E-3</v>
      </c>
      <c r="BX2361" s="1">
        <v>42655</v>
      </c>
      <c r="BY2361">
        <v>-0.20399999999999999</v>
      </c>
      <c r="BZ2361">
        <f t="shared" si="972"/>
        <v>-2.0399999999999997E-3</v>
      </c>
      <c r="CB2361" s="1">
        <v>42718</v>
      </c>
      <c r="CC2361">
        <v>-0.22</v>
      </c>
      <c r="CD2361">
        <f t="shared" si="973"/>
        <v>-2.2000000000000001E-3</v>
      </c>
      <c r="CG2361" s="1"/>
    </row>
    <row r="2362" spans="1:85" x14ac:dyDescent="0.3">
      <c r="A2362" s="21">
        <f t="shared" si="974"/>
        <v>49117</v>
      </c>
      <c r="B2362" s="18">
        <f t="shared" si="958"/>
        <v>112.421875</v>
      </c>
      <c r="C2362">
        <f t="shared" si="976"/>
        <v>115</v>
      </c>
      <c r="D2362">
        <f t="shared" ca="1" si="961"/>
        <v>-8.6361111111111111</v>
      </c>
      <c r="E2362">
        <f ca="1">IF(currency="USD",'Future et co'!F2362,IF(currency="EUR",'Future et co'!G2362,FALSE))</f>
        <v>3.6070000000000005E-2</v>
      </c>
      <c r="F2362">
        <f t="shared" ca="1" si="962"/>
        <v>3.6070000000000005E-2</v>
      </c>
      <c r="G2362">
        <f t="shared" ca="1" si="963"/>
        <v>2.0569999999999998E-2</v>
      </c>
      <c r="L2362">
        <f t="shared" ca="1" si="964"/>
        <v>127.8</v>
      </c>
      <c r="M2362">
        <f t="shared" ca="1" si="959"/>
        <v>3.6070000000000005E-2</v>
      </c>
      <c r="R2362">
        <f t="shared" ca="1" si="965"/>
        <v>127.8</v>
      </c>
      <c r="S2362">
        <f t="shared" ca="1" si="960"/>
        <v>3.6070000000000005E-2</v>
      </c>
      <c r="U2362" s="1"/>
      <c r="W2362" t="str">
        <f t="shared" si="977"/>
        <v/>
      </c>
      <c r="Y2362" s="1"/>
      <c r="AA2362">
        <f t="shared" si="978"/>
        <v>0</v>
      </c>
      <c r="AC2362" s="1"/>
      <c r="AE2362">
        <f t="shared" si="979"/>
        <v>0</v>
      </c>
      <c r="AH2362" s="1"/>
      <c r="AI2362" s="17"/>
      <c r="AJ2362" s="25"/>
      <c r="AU2362" s="1">
        <v>42670</v>
      </c>
      <c r="AV2362">
        <v>0.498</v>
      </c>
      <c r="AW2362">
        <f t="shared" si="966"/>
        <v>4.9800000000000001E-3</v>
      </c>
      <c r="AY2362" s="1">
        <v>42671</v>
      </c>
      <c r="AZ2362">
        <v>0.54400000000000004</v>
      </c>
      <c r="BA2362">
        <f t="shared" si="967"/>
        <v>5.4400000000000004E-3</v>
      </c>
      <c r="BC2362" s="1">
        <v>42717</v>
      </c>
      <c r="BD2362">
        <v>1.1220000000000001</v>
      </c>
      <c r="BE2362">
        <f t="shared" si="968"/>
        <v>1.1220000000000001E-2</v>
      </c>
      <c r="BG2362" s="1">
        <v>42717</v>
      </c>
      <c r="BH2362">
        <v>1.3540000000000001</v>
      </c>
      <c r="BI2362">
        <f t="shared" si="969"/>
        <v>1.3540000000000002E-2</v>
      </c>
      <c r="BK2362" s="1">
        <v>39959</v>
      </c>
      <c r="BL2362">
        <v>2.7980700000000001</v>
      </c>
      <c r="BM2362">
        <f t="shared" si="975"/>
        <v>2.7980700000000001E-2</v>
      </c>
      <c r="BP2362" s="1">
        <v>42640</v>
      </c>
      <c r="BQ2362">
        <v>206.1593</v>
      </c>
      <c r="BR2362">
        <f t="shared" si="970"/>
        <v>2.0615930000000002</v>
      </c>
      <c r="BT2362" s="1">
        <v>42654</v>
      </c>
      <c r="BU2362">
        <v>-0.30599999999999999</v>
      </c>
      <c r="BV2362">
        <f t="shared" si="971"/>
        <v>-3.0599999999999998E-3</v>
      </c>
      <c r="BX2362" s="1">
        <v>42654</v>
      </c>
      <c r="BY2362">
        <v>-0.20300000000000001</v>
      </c>
      <c r="BZ2362">
        <f t="shared" si="972"/>
        <v>-2.0300000000000001E-3</v>
      </c>
      <c r="CB2362" s="1">
        <v>42717</v>
      </c>
      <c r="CC2362">
        <v>-0.22</v>
      </c>
      <c r="CD2362">
        <f t="shared" si="973"/>
        <v>-2.2000000000000001E-3</v>
      </c>
      <c r="CG2362" s="1"/>
    </row>
    <row r="2363" spans="1:85" x14ac:dyDescent="0.3">
      <c r="A2363" s="21">
        <f t="shared" si="974"/>
        <v>49118</v>
      </c>
      <c r="B2363" s="18">
        <f t="shared" si="958"/>
        <v>112.421875</v>
      </c>
      <c r="C2363">
        <f t="shared" si="976"/>
        <v>115</v>
      </c>
      <c r="D2363">
        <f t="shared" ca="1" si="961"/>
        <v>-8.6388888888888893</v>
      </c>
      <c r="E2363">
        <f ca="1">IF(currency="USD",'Future et co'!F2363,IF(currency="EUR",'Future et co'!G2363,FALSE))</f>
        <v>3.6070000000000005E-2</v>
      </c>
      <c r="F2363">
        <f t="shared" ca="1" si="962"/>
        <v>3.6070000000000005E-2</v>
      </c>
      <c r="G2363">
        <f t="shared" ca="1" si="963"/>
        <v>2.0569999999999998E-2</v>
      </c>
      <c r="L2363">
        <f t="shared" ca="1" si="964"/>
        <v>127.8</v>
      </c>
      <c r="M2363">
        <f t="shared" ca="1" si="959"/>
        <v>3.6070000000000005E-2</v>
      </c>
      <c r="R2363">
        <f t="shared" ca="1" si="965"/>
        <v>127.8</v>
      </c>
      <c r="S2363">
        <f t="shared" ca="1" si="960"/>
        <v>3.6070000000000005E-2</v>
      </c>
      <c r="U2363" s="1"/>
      <c r="W2363" t="str">
        <f t="shared" si="977"/>
        <v/>
      </c>
      <c r="Y2363" s="1"/>
      <c r="AA2363">
        <f t="shared" si="978"/>
        <v>0</v>
      </c>
      <c r="AC2363" s="1"/>
      <c r="AE2363">
        <f t="shared" si="979"/>
        <v>0</v>
      </c>
      <c r="AH2363" s="1"/>
      <c r="AI2363" s="17"/>
      <c r="AJ2363" s="25"/>
      <c r="AU2363" s="1">
        <v>42669</v>
      </c>
      <c r="AV2363">
        <v>0.48799999999999999</v>
      </c>
      <c r="AW2363">
        <f t="shared" si="966"/>
        <v>4.8799999999999998E-3</v>
      </c>
      <c r="AY2363" s="1">
        <v>42670</v>
      </c>
      <c r="AZ2363">
        <v>0.54600000000000004</v>
      </c>
      <c r="BA2363">
        <f t="shared" si="967"/>
        <v>5.4600000000000004E-3</v>
      </c>
      <c r="BC2363" s="1">
        <v>42716</v>
      </c>
      <c r="BD2363">
        <v>1.111</v>
      </c>
      <c r="BE2363">
        <f t="shared" si="968"/>
        <v>1.111E-2</v>
      </c>
      <c r="BG2363" s="1">
        <v>42716</v>
      </c>
      <c r="BH2363">
        <v>1.3380000000000001</v>
      </c>
      <c r="BI2363">
        <f t="shared" si="969"/>
        <v>1.3380000000000001E-2</v>
      </c>
      <c r="BK2363" s="1">
        <v>39960</v>
      </c>
      <c r="BL2363">
        <v>2.8582900000000002</v>
      </c>
      <c r="BM2363">
        <f t="shared" si="975"/>
        <v>2.8582900000000001E-2</v>
      </c>
      <c r="BP2363" s="1">
        <v>42639</v>
      </c>
      <c r="BQ2363">
        <v>205.56309999999999</v>
      </c>
      <c r="BR2363">
        <f t="shared" si="970"/>
        <v>2.055631</v>
      </c>
      <c r="BT2363" s="1">
        <v>42653</v>
      </c>
      <c r="BU2363">
        <v>-0.30499999999999999</v>
      </c>
      <c r="BV2363">
        <f t="shared" si="971"/>
        <v>-3.0499999999999998E-3</v>
      </c>
      <c r="BX2363" s="1">
        <v>42653</v>
      </c>
      <c r="BY2363">
        <v>-0.20300000000000001</v>
      </c>
      <c r="BZ2363">
        <f t="shared" si="972"/>
        <v>-2.0300000000000001E-3</v>
      </c>
      <c r="CB2363" s="1">
        <v>42716</v>
      </c>
      <c r="CC2363">
        <v>-0.22</v>
      </c>
      <c r="CD2363">
        <f t="shared" si="973"/>
        <v>-2.2000000000000001E-3</v>
      </c>
      <c r="CG2363" s="1"/>
    </row>
    <row r="2364" spans="1:85" x14ac:dyDescent="0.3">
      <c r="A2364" s="21">
        <f t="shared" si="974"/>
        <v>49121</v>
      </c>
      <c r="B2364" s="18">
        <f t="shared" si="958"/>
        <v>112.421875</v>
      </c>
      <c r="C2364">
        <f t="shared" si="976"/>
        <v>115</v>
      </c>
      <c r="D2364">
        <f t="shared" ca="1" si="961"/>
        <v>-8.6472222222222221</v>
      </c>
      <c r="E2364">
        <f ca="1">IF(currency="USD",'Future et co'!F2364,IF(currency="EUR",'Future et co'!G2364,FALSE))</f>
        <v>3.6070000000000005E-2</v>
      </c>
      <c r="F2364">
        <f t="shared" ca="1" si="962"/>
        <v>3.6070000000000005E-2</v>
      </c>
      <c r="G2364">
        <f t="shared" ca="1" si="963"/>
        <v>2.0569999999999998E-2</v>
      </c>
      <c r="L2364">
        <f t="shared" ca="1" si="964"/>
        <v>127.8</v>
      </c>
      <c r="M2364">
        <f t="shared" ca="1" si="959"/>
        <v>3.6070000000000005E-2</v>
      </c>
      <c r="R2364">
        <f t="shared" ca="1" si="965"/>
        <v>127.8</v>
      </c>
      <c r="S2364">
        <f t="shared" ca="1" si="960"/>
        <v>3.6070000000000005E-2</v>
      </c>
      <c r="U2364" s="1"/>
      <c r="W2364" t="str">
        <f t="shared" si="977"/>
        <v/>
      </c>
      <c r="Y2364" s="1"/>
      <c r="AA2364">
        <f t="shared" si="978"/>
        <v>0</v>
      </c>
      <c r="AC2364" s="1"/>
      <c r="AE2364">
        <f t="shared" si="979"/>
        <v>0</v>
      </c>
      <c r="AH2364" s="1"/>
      <c r="AI2364" s="17"/>
      <c r="AJ2364" s="25"/>
      <c r="AU2364" s="1">
        <v>42668</v>
      </c>
      <c r="AV2364">
        <v>0.48</v>
      </c>
      <c r="AW2364">
        <f t="shared" si="966"/>
        <v>4.7999999999999996E-3</v>
      </c>
      <c r="AY2364" s="1">
        <v>42669</v>
      </c>
      <c r="AZ2364">
        <v>0.54800000000000004</v>
      </c>
      <c r="BA2364">
        <f t="shared" si="967"/>
        <v>5.4800000000000005E-3</v>
      </c>
      <c r="BC2364" s="1">
        <v>42713</v>
      </c>
      <c r="BD2364">
        <v>1.1100000000000001</v>
      </c>
      <c r="BE2364">
        <f t="shared" si="968"/>
        <v>1.11E-2</v>
      </c>
      <c r="BG2364" s="1">
        <v>42713</v>
      </c>
      <c r="BH2364">
        <v>1.3160000000000001</v>
      </c>
      <c r="BI2364">
        <f t="shared" si="969"/>
        <v>1.316E-2</v>
      </c>
      <c r="BK2364" s="1">
        <v>39961</v>
      </c>
      <c r="BL2364">
        <v>2.81325</v>
      </c>
      <c r="BM2364">
        <f t="shared" si="975"/>
        <v>2.8132500000000001E-2</v>
      </c>
      <c r="BP2364" s="1">
        <v>42636</v>
      </c>
      <c r="BQ2364">
        <v>204.9794</v>
      </c>
      <c r="BR2364">
        <f t="shared" si="970"/>
        <v>2.0497939999999999</v>
      </c>
      <c r="BT2364" s="1">
        <v>42650</v>
      </c>
      <c r="BU2364">
        <v>-0.30399999999999999</v>
      </c>
      <c r="BV2364">
        <f t="shared" si="971"/>
        <v>-3.0399999999999997E-3</v>
      </c>
      <c r="BX2364" s="1">
        <v>42650</v>
      </c>
      <c r="BY2364">
        <v>-0.20300000000000001</v>
      </c>
      <c r="BZ2364">
        <f t="shared" si="972"/>
        <v>-2.0300000000000001E-3</v>
      </c>
      <c r="CB2364" s="1">
        <v>42713</v>
      </c>
      <c r="CC2364">
        <v>-0.2235</v>
      </c>
      <c r="CD2364">
        <f t="shared" si="973"/>
        <v>-2.235E-3</v>
      </c>
      <c r="CG2364" s="1"/>
    </row>
    <row r="2365" spans="1:85" x14ac:dyDescent="0.3">
      <c r="A2365" s="21">
        <f t="shared" si="974"/>
        <v>49122</v>
      </c>
      <c r="B2365" s="18">
        <f t="shared" si="958"/>
        <v>112.421875</v>
      </c>
      <c r="C2365">
        <f t="shared" si="976"/>
        <v>115</v>
      </c>
      <c r="D2365">
        <f t="shared" ca="1" si="961"/>
        <v>-8.65</v>
      </c>
      <c r="E2365">
        <f ca="1">IF(currency="USD",'Future et co'!F2365,IF(currency="EUR",'Future et co'!G2365,FALSE))</f>
        <v>3.6070000000000005E-2</v>
      </c>
      <c r="F2365">
        <f t="shared" ca="1" si="962"/>
        <v>3.6070000000000005E-2</v>
      </c>
      <c r="G2365">
        <f t="shared" ca="1" si="963"/>
        <v>2.0569999999999998E-2</v>
      </c>
      <c r="L2365">
        <f t="shared" ca="1" si="964"/>
        <v>127.8</v>
      </c>
      <c r="M2365">
        <f t="shared" ca="1" si="959"/>
        <v>3.6070000000000005E-2</v>
      </c>
      <c r="R2365">
        <f t="shared" ca="1" si="965"/>
        <v>127.8</v>
      </c>
      <c r="S2365">
        <f t="shared" ca="1" si="960"/>
        <v>3.6070000000000005E-2</v>
      </c>
      <c r="U2365" s="1"/>
      <c r="W2365" t="str">
        <f t="shared" si="977"/>
        <v/>
      </c>
      <c r="Y2365" s="1"/>
      <c r="AA2365">
        <f t="shared" si="978"/>
        <v>0</v>
      </c>
      <c r="AC2365" s="1"/>
      <c r="AE2365">
        <f t="shared" si="979"/>
        <v>0</v>
      </c>
      <c r="AH2365" s="1"/>
      <c r="AI2365" s="17"/>
      <c r="AJ2365" s="25"/>
      <c r="AU2365" s="1">
        <v>42667</v>
      </c>
      <c r="AV2365">
        <v>0.48699999999999999</v>
      </c>
      <c r="AW2365">
        <f t="shared" si="966"/>
        <v>4.8700000000000002E-3</v>
      </c>
      <c r="AY2365" s="1">
        <v>42668</v>
      </c>
      <c r="AZ2365">
        <v>0.55000000000000004</v>
      </c>
      <c r="BA2365">
        <f t="shared" si="967"/>
        <v>5.5000000000000005E-3</v>
      </c>
      <c r="BC2365" s="1">
        <v>42712</v>
      </c>
      <c r="BD2365">
        <v>1.0960000000000001</v>
      </c>
      <c r="BE2365">
        <f t="shared" si="968"/>
        <v>1.0960000000000001E-2</v>
      </c>
      <c r="BG2365" s="1">
        <v>42712</v>
      </c>
      <c r="BH2365">
        <v>1.3048</v>
      </c>
      <c r="BI2365">
        <f t="shared" si="969"/>
        <v>1.3047999999999999E-2</v>
      </c>
      <c r="BK2365" s="1">
        <v>39962</v>
      </c>
      <c r="BL2365">
        <v>2.7757399999999999</v>
      </c>
      <c r="BM2365">
        <f t="shared" si="975"/>
        <v>2.7757399999999998E-2</v>
      </c>
      <c r="BP2365" s="1">
        <v>42635</v>
      </c>
      <c r="BQ2365">
        <v>205.21539999999999</v>
      </c>
      <c r="BR2365">
        <f t="shared" si="970"/>
        <v>2.0521539999999998</v>
      </c>
      <c r="BT2365" s="1">
        <v>42649</v>
      </c>
      <c r="BU2365">
        <v>-0.30399999999999999</v>
      </c>
      <c r="BV2365">
        <f t="shared" si="971"/>
        <v>-3.0399999999999997E-3</v>
      </c>
      <c r="BX2365" s="1">
        <v>42649</v>
      </c>
      <c r="BY2365">
        <v>-0.20200000000000001</v>
      </c>
      <c r="BZ2365">
        <f t="shared" si="972"/>
        <v>-2.0200000000000001E-3</v>
      </c>
      <c r="CB2365" s="1">
        <v>42712</v>
      </c>
      <c r="CC2365">
        <v>-0.22</v>
      </c>
      <c r="CD2365">
        <f t="shared" si="973"/>
        <v>-2.2000000000000001E-3</v>
      </c>
      <c r="CG2365" s="1"/>
    </row>
    <row r="2366" spans="1:85" x14ac:dyDescent="0.3">
      <c r="A2366" s="21">
        <f t="shared" si="974"/>
        <v>49123</v>
      </c>
      <c r="B2366" s="18">
        <f t="shared" si="958"/>
        <v>112.421875</v>
      </c>
      <c r="C2366">
        <f t="shared" si="976"/>
        <v>115</v>
      </c>
      <c r="D2366">
        <f t="shared" ca="1" si="961"/>
        <v>-8.6527777777777786</v>
      </c>
      <c r="E2366">
        <f ca="1">IF(currency="USD",'Future et co'!F2366,IF(currency="EUR",'Future et co'!G2366,FALSE))</f>
        <v>3.6070000000000005E-2</v>
      </c>
      <c r="F2366">
        <f t="shared" ca="1" si="962"/>
        <v>3.6070000000000005E-2</v>
      </c>
      <c r="G2366">
        <f t="shared" ca="1" si="963"/>
        <v>2.0569999999999998E-2</v>
      </c>
      <c r="L2366">
        <f t="shared" ca="1" si="964"/>
        <v>127.8</v>
      </c>
      <c r="M2366">
        <f t="shared" ca="1" si="959"/>
        <v>3.6070000000000005E-2</v>
      </c>
      <c r="R2366">
        <f t="shared" ca="1" si="965"/>
        <v>127.8</v>
      </c>
      <c r="S2366">
        <f t="shared" ca="1" si="960"/>
        <v>3.6070000000000005E-2</v>
      </c>
      <c r="U2366" s="1"/>
      <c r="W2366" t="str">
        <f t="shared" si="977"/>
        <v/>
      </c>
      <c r="Y2366" s="1"/>
      <c r="AA2366">
        <f t="shared" si="978"/>
        <v>0</v>
      </c>
      <c r="AC2366" s="1"/>
      <c r="AE2366">
        <f t="shared" si="979"/>
        <v>0</v>
      </c>
      <c r="AH2366" s="1"/>
      <c r="AI2366" s="17"/>
      <c r="AJ2366" s="25"/>
      <c r="AU2366" s="1">
        <v>42664</v>
      </c>
      <c r="AV2366">
        <v>0.47399999999999998</v>
      </c>
      <c r="AW2366">
        <f t="shared" si="966"/>
        <v>4.7399999999999994E-3</v>
      </c>
      <c r="AY2366" s="1">
        <v>42667</v>
      </c>
      <c r="AZ2366">
        <v>0.53900000000000003</v>
      </c>
      <c r="BA2366">
        <f t="shared" si="967"/>
        <v>5.3900000000000007E-3</v>
      </c>
      <c r="BC2366" s="1">
        <v>42711</v>
      </c>
      <c r="BD2366">
        <v>1.0900000000000001</v>
      </c>
      <c r="BE2366">
        <f t="shared" si="968"/>
        <v>1.09E-2</v>
      </c>
      <c r="BG2366" s="1">
        <v>42711</v>
      </c>
      <c r="BH2366">
        <v>1.302</v>
      </c>
      <c r="BI2366">
        <f t="shared" si="969"/>
        <v>1.302E-2</v>
      </c>
      <c r="BK2366" s="1">
        <v>39965</v>
      </c>
      <c r="BL2366">
        <v>2.70458</v>
      </c>
      <c r="BM2366">
        <f t="shared" si="975"/>
        <v>2.7045799999999998E-2</v>
      </c>
      <c r="BP2366" s="1">
        <v>42634</v>
      </c>
      <c r="BQ2366">
        <v>203.50129999999999</v>
      </c>
      <c r="BR2366">
        <f t="shared" si="970"/>
        <v>2.0350129999999997</v>
      </c>
      <c r="BT2366" s="1">
        <v>42648</v>
      </c>
      <c r="BU2366">
        <v>-0.30199999999999999</v>
      </c>
      <c r="BV2366">
        <f t="shared" si="971"/>
        <v>-3.0200000000000001E-3</v>
      </c>
      <c r="BX2366" s="1">
        <v>42648</v>
      </c>
      <c r="BY2366">
        <v>-0.20300000000000001</v>
      </c>
      <c r="BZ2366">
        <f t="shared" si="972"/>
        <v>-2.0300000000000001E-3</v>
      </c>
      <c r="CB2366" s="1">
        <v>42711</v>
      </c>
      <c r="CC2366">
        <v>-0.21</v>
      </c>
      <c r="CD2366">
        <f t="shared" si="973"/>
        <v>-2.0999999999999999E-3</v>
      </c>
      <c r="CG2366" s="1"/>
    </row>
    <row r="2367" spans="1:85" x14ac:dyDescent="0.3">
      <c r="A2367" s="21">
        <f t="shared" si="974"/>
        <v>49124</v>
      </c>
      <c r="B2367" s="18">
        <f t="shared" si="958"/>
        <v>112.421875</v>
      </c>
      <c r="C2367">
        <f t="shared" si="976"/>
        <v>115</v>
      </c>
      <c r="D2367">
        <f t="shared" ca="1" si="961"/>
        <v>-8.655555555555555</v>
      </c>
      <c r="E2367">
        <f ca="1">IF(currency="USD",'Future et co'!F2367,IF(currency="EUR",'Future et co'!G2367,FALSE))</f>
        <v>3.6070000000000005E-2</v>
      </c>
      <c r="F2367">
        <f t="shared" ca="1" si="962"/>
        <v>3.6070000000000005E-2</v>
      </c>
      <c r="G2367">
        <f t="shared" ca="1" si="963"/>
        <v>2.0569999999999998E-2</v>
      </c>
      <c r="L2367">
        <f t="shared" ca="1" si="964"/>
        <v>127.8</v>
      </c>
      <c r="M2367">
        <f t="shared" ca="1" si="959"/>
        <v>3.6070000000000005E-2</v>
      </c>
      <c r="R2367">
        <f t="shared" ca="1" si="965"/>
        <v>127.8</v>
      </c>
      <c r="S2367">
        <f t="shared" ca="1" si="960"/>
        <v>3.6070000000000005E-2</v>
      </c>
      <c r="U2367" s="1"/>
      <c r="W2367" t="str">
        <f t="shared" si="977"/>
        <v/>
      </c>
      <c r="Y2367" s="1"/>
      <c r="AA2367">
        <f t="shared" si="978"/>
        <v>0</v>
      </c>
      <c r="AC2367" s="1"/>
      <c r="AE2367">
        <f t="shared" si="979"/>
        <v>0</v>
      </c>
      <c r="AH2367" s="1"/>
      <c r="AI2367" s="17"/>
      <c r="AJ2367" s="25"/>
      <c r="AU2367" s="1">
        <v>42663</v>
      </c>
      <c r="AV2367">
        <v>0.47799999999999998</v>
      </c>
      <c r="AW2367">
        <f t="shared" si="966"/>
        <v>4.7799999999999995E-3</v>
      </c>
      <c r="AY2367" s="1">
        <v>42664</v>
      </c>
      <c r="AZ2367">
        <v>0.52700000000000002</v>
      </c>
      <c r="BA2367">
        <f t="shared" si="967"/>
        <v>5.2700000000000004E-3</v>
      </c>
      <c r="BC2367" s="1">
        <v>42710</v>
      </c>
      <c r="BD2367">
        <v>1.095</v>
      </c>
      <c r="BE2367">
        <f t="shared" si="968"/>
        <v>1.095E-2</v>
      </c>
      <c r="BG2367" s="1">
        <v>42710</v>
      </c>
      <c r="BH2367">
        <v>1.3180000000000001</v>
      </c>
      <c r="BI2367">
        <f t="shared" si="969"/>
        <v>1.3180000000000001E-2</v>
      </c>
      <c r="BK2367" s="1">
        <v>39966</v>
      </c>
      <c r="BL2367">
        <v>2.6996500000000001</v>
      </c>
      <c r="BM2367">
        <f t="shared" si="975"/>
        <v>2.69965E-2</v>
      </c>
      <c r="BP2367" s="1">
        <v>42633</v>
      </c>
      <c r="BQ2367">
        <v>203.92359999999999</v>
      </c>
      <c r="BR2367">
        <f t="shared" si="970"/>
        <v>2.0392359999999998</v>
      </c>
      <c r="BT2367" s="1">
        <v>42647</v>
      </c>
      <c r="BU2367">
        <v>-0.30099999999999999</v>
      </c>
      <c r="BV2367">
        <f t="shared" si="971"/>
        <v>-3.0100000000000001E-3</v>
      </c>
      <c r="BX2367" s="1">
        <v>42647</v>
      </c>
      <c r="BY2367">
        <v>-0.20200000000000001</v>
      </c>
      <c r="BZ2367">
        <f t="shared" si="972"/>
        <v>-2.0200000000000001E-3</v>
      </c>
      <c r="CB2367" s="1">
        <v>42710</v>
      </c>
      <c r="CC2367">
        <v>-0.22</v>
      </c>
      <c r="CD2367">
        <f t="shared" si="973"/>
        <v>-2.2000000000000001E-3</v>
      </c>
      <c r="CG2367" s="1"/>
    </row>
    <row r="2368" spans="1:85" x14ac:dyDescent="0.3">
      <c r="A2368" s="21">
        <f t="shared" si="974"/>
        <v>49125</v>
      </c>
      <c r="B2368" s="18">
        <f t="shared" si="958"/>
        <v>112.421875</v>
      </c>
      <c r="C2368">
        <f t="shared" si="976"/>
        <v>115</v>
      </c>
      <c r="D2368">
        <f t="shared" ca="1" si="961"/>
        <v>-8.6583333333333332</v>
      </c>
      <c r="E2368">
        <f ca="1">IF(currency="USD",'Future et co'!F2368,IF(currency="EUR",'Future et co'!G2368,FALSE))</f>
        <v>3.6070000000000005E-2</v>
      </c>
      <c r="F2368">
        <f t="shared" ca="1" si="962"/>
        <v>3.6070000000000005E-2</v>
      </c>
      <c r="G2368">
        <f t="shared" ca="1" si="963"/>
        <v>2.0569999999999998E-2</v>
      </c>
      <c r="L2368">
        <f t="shared" ca="1" si="964"/>
        <v>127.8</v>
      </c>
      <c r="M2368">
        <f t="shared" ca="1" si="959"/>
        <v>3.6070000000000005E-2</v>
      </c>
      <c r="R2368">
        <f t="shared" ca="1" si="965"/>
        <v>127.8</v>
      </c>
      <c r="S2368">
        <f t="shared" ca="1" si="960"/>
        <v>3.6070000000000005E-2</v>
      </c>
      <c r="U2368" s="1"/>
      <c r="W2368" t="str">
        <f t="shared" si="977"/>
        <v/>
      </c>
      <c r="Y2368" s="1"/>
      <c r="AA2368">
        <f t="shared" si="978"/>
        <v>0</v>
      </c>
      <c r="AC2368" s="1"/>
      <c r="AE2368">
        <f t="shared" si="979"/>
        <v>0</v>
      </c>
      <c r="AH2368" s="1"/>
      <c r="AI2368" s="17"/>
      <c r="AJ2368" s="25"/>
      <c r="AU2368" s="1">
        <v>42662</v>
      </c>
      <c r="AV2368">
        <v>0.45400000000000001</v>
      </c>
      <c r="AW2368">
        <f t="shared" si="966"/>
        <v>4.5399999999999998E-3</v>
      </c>
      <c r="AY2368" s="1">
        <v>42663</v>
      </c>
      <c r="AZ2368">
        <v>0.52300000000000002</v>
      </c>
      <c r="BA2368">
        <f t="shared" si="967"/>
        <v>5.2300000000000003E-3</v>
      </c>
      <c r="BC2368" s="1">
        <v>42709</v>
      </c>
      <c r="BD2368">
        <v>1.0866</v>
      </c>
      <c r="BE2368">
        <f t="shared" si="968"/>
        <v>1.0866000000000001E-2</v>
      </c>
      <c r="BG2368" s="1">
        <v>42709</v>
      </c>
      <c r="BH2368">
        <v>1.3098000000000001</v>
      </c>
      <c r="BI2368">
        <f t="shared" si="969"/>
        <v>1.3098E-2</v>
      </c>
      <c r="BK2368" s="1">
        <v>39967</v>
      </c>
      <c r="BL2368">
        <v>2.7403200000000001</v>
      </c>
      <c r="BM2368">
        <f t="shared" si="975"/>
        <v>2.7403200000000003E-2</v>
      </c>
      <c r="BP2368" s="1">
        <v>42632</v>
      </c>
      <c r="BQ2368">
        <v>203.3895</v>
      </c>
      <c r="BR2368">
        <f t="shared" si="970"/>
        <v>2.0338949999999998</v>
      </c>
      <c r="BT2368" s="1">
        <v>42646</v>
      </c>
      <c r="BU2368">
        <v>-0.30099999999999999</v>
      </c>
      <c r="BV2368">
        <f t="shared" si="971"/>
        <v>-3.0100000000000001E-3</v>
      </c>
      <c r="BX2368" s="1">
        <v>42646</v>
      </c>
      <c r="BY2368">
        <v>-0.20300000000000001</v>
      </c>
      <c r="BZ2368">
        <f t="shared" si="972"/>
        <v>-2.0300000000000001E-3</v>
      </c>
      <c r="CB2368" s="1">
        <v>42709</v>
      </c>
      <c r="CC2368">
        <v>-0.22</v>
      </c>
      <c r="CD2368">
        <f t="shared" si="973"/>
        <v>-2.2000000000000001E-3</v>
      </c>
      <c r="CG2368" s="1"/>
    </row>
    <row r="2369" spans="1:85" x14ac:dyDescent="0.3">
      <c r="A2369" s="21">
        <f t="shared" si="974"/>
        <v>49128</v>
      </c>
      <c r="B2369" s="18">
        <f t="shared" si="958"/>
        <v>112.421875</v>
      </c>
      <c r="C2369">
        <f t="shared" si="976"/>
        <v>115</v>
      </c>
      <c r="D2369">
        <f t="shared" ca="1" si="961"/>
        <v>-8.6666666666666661</v>
      </c>
      <c r="E2369">
        <f ca="1">IF(currency="USD",'Future et co'!F2369,IF(currency="EUR",'Future et co'!G2369,FALSE))</f>
        <v>3.6070000000000005E-2</v>
      </c>
      <c r="F2369">
        <f t="shared" ca="1" si="962"/>
        <v>3.6070000000000005E-2</v>
      </c>
      <c r="G2369">
        <f t="shared" ca="1" si="963"/>
        <v>2.0569999999999998E-2</v>
      </c>
      <c r="L2369">
        <f t="shared" ca="1" si="964"/>
        <v>127.8</v>
      </c>
      <c r="M2369">
        <f t="shared" ca="1" si="959"/>
        <v>3.6070000000000005E-2</v>
      </c>
      <c r="R2369">
        <f t="shared" ca="1" si="965"/>
        <v>127.8</v>
      </c>
      <c r="S2369">
        <f t="shared" ca="1" si="960"/>
        <v>3.6070000000000005E-2</v>
      </c>
      <c r="U2369" s="1"/>
      <c r="W2369" t="str">
        <f t="shared" si="977"/>
        <v/>
      </c>
      <c r="Y2369" s="1"/>
      <c r="AA2369">
        <f t="shared" si="978"/>
        <v>0</v>
      </c>
      <c r="AC2369" s="1"/>
      <c r="AE2369">
        <f t="shared" si="979"/>
        <v>0</v>
      </c>
      <c r="AH2369" s="1"/>
      <c r="AI2369" s="17"/>
      <c r="AJ2369" s="25"/>
      <c r="AU2369" s="1">
        <v>42661</v>
      </c>
      <c r="AV2369">
        <v>0.46300000000000002</v>
      </c>
      <c r="AW2369">
        <f t="shared" si="966"/>
        <v>4.6300000000000004E-3</v>
      </c>
      <c r="AY2369" s="1">
        <v>42662</v>
      </c>
      <c r="AZ2369">
        <v>0.51300000000000001</v>
      </c>
      <c r="BA2369">
        <f t="shared" si="967"/>
        <v>5.13E-3</v>
      </c>
      <c r="BC2369" s="1">
        <v>42706</v>
      </c>
      <c r="BD2369">
        <v>1.08</v>
      </c>
      <c r="BE2369">
        <f t="shared" si="968"/>
        <v>1.0800000000000001E-2</v>
      </c>
      <c r="BG2369" s="1">
        <v>42706</v>
      </c>
      <c r="BH2369">
        <v>1.2749999999999999</v>
      </c>
      <c r="BI2369">
        <f t="shared" si="969"/>
        <v>1.2749999999999999E-2</v>
      </c>
      <c r="BK2369" s="1">
        <v>39968</v>
      </c>
      <c r="BL2369">
        <v>2.7111999999999998</v>
      </c>
      <c r="BM2369">
        <f t="shared" si="975"/>
        <v>2.7111999999999997E-2</v>
      </c>
      <c r="BP2369" s="1">
        <v>42629</v>
      </c>
      <c r="BQ2369">
        <v>203.65039999999999</v>
      </c>
      <c r="BR2369">
        <f t="shared" si="970"/>
        <v>2.0365039999999999</v>
      </c>
      <c r="BT2369" s="1">
        <v>42643</v>
      </c>
      <c r="BU2369">
        <v>-0.30099999999999999</v>
      </c>
      <c r="BV2369">
        <f t="shared" si="971"/>
        <v>-3.0100000000000001E-3</v>
      </c>
      <c r="BX2369" s="1">
        <v>42643</v>
      </c>
      <c r="BY2369">
        <v>-0.20300000000000001</v>
      </c>
      <c r="BZ2369">
        <f t="shared" si="972"/>
        <v>-2.0300000000000001E-3</v>
      </c>
      <c r="CB2369" s="1">
        <v>42706</v>
      </c>
      <c r="CC2369">
        <v>-0.214</v>
      </c>
      <c r="CD2369">
        <f t="shared" si="973"/>
        <v>-2.14E-3</v>
      </c>
      <c r="CG2369" s="1"/>
    </row>
    <row r="2370" spans="1:85" x14ac:dyDescent="0.3">
      <c r="A2370" s="21">
        <f t="shared" si="974"/>
        <v>49129</v>
      </c>
      <c r="B2370" s="18">
        <f t="shared" si="958"/>
        <v>112.421875</v>
      </c>
      <c r="C2370">
        <f t="shared" si="976"/>
        <v>115</v>
      </c>
      <c r="D2370">
        <f t="shared" ca="1" si="961"/>
        <v>-8.6694444444444443</v>
      </c>
      <c r="E2370">
        <f ca="1">IF(currency="USD",'Future et co'!F2370,IF(currency="EUR",'Future et co'!G2370,FALSE))</f>
        <v>3.6070000000000005E-2</v>
      </c>
      <c r="F2370">
        <f t="shared" ca="1" si="962"/>
        <v>3.6070000000000005E-2</v>
      </c>
      <c r="G2370">
        <f t="shared" ca="1" si="963"/>
        <v>2.0569999999999998E-2</v>
      </c>
      <c r="L2370">
        <f t="shared" ca="1" si="964"/>
        <v>127.8</v>
      </c>
      <c r="M2370">
        <f t="shared" ca="1" si="959"/>
        <v>3.6070000000000005E-2</v>
      </c>
      <c r="R2370">
        <f t="shared" ca="1" si="965"/>
        <v>127.8</v>
      </c>
      <c r="S2370">
        <f t="shared" ca="1" si="960"/>
        <v>3.6070000000000005E-2</v>
      </c>
      <c r="U2370" s="1"/>
      <c r="W2370" t="str">
        <f t="shared" si="977"/>
        <v/>
      </c>
      <c r="Y2370" s="1"/>
      <c r="AA2370">
        <f t="shared" si="978"/>
        <v>0</v>
      </c>
      <c r="AC2370" s="1"/>
      <c r="AE2370">
        <f t="shared" si="979"/>
        <v>0</v>
      </c>
      <c r="AH2370" s="1"/>
      <c r="AI2370" s="17"/>
      <c r="AJ2370" s="25"/>
      <c r="AU2370" s="1">
        <v>42660</v>
      </c>
      <c r="AV2370">
        <v>0.45900000000000002</v>
      </c>
      <c r="AW2370">
        <f t="shared" si="966"/>
        <v>4.5900000000000003E-3</v>
      </c>
      <c r="AY2370" s="1">
        <v>42661</v>
      </c>
      <c r="AZ2370">
        <v>0.51200000000000001</v>
      </c>
      <c r="BA2370">
        <f t="shared" si="967"/>
        <v>5.1200000000000004E-3</v>
      </c>
      <c r="BC2370" s="1">
        <v>42705</v>
      </c>
      <c r="BD2370">
        <v>1.0838000000000001</v>
      </c>
      <c r="BE2370">
        <f t="shared" si="968"/>
        <v>1.0838E-2</v>
      </c>
      <c r="BG2370" s="1">
        <v>42705</v>
      </c>
      <c r="BH2370">
        <v>1.3118000000000001</v>
      </c>
      <c r="BI2370">
        <f t="shared" si="969"/>
        <v>1.3118000000000001E-2</v>
      </c>
      <c r="BK2370" s="1">
        <v>39969</v>
      </c>
      <c r="BL2370">
        <v>2.71868</v>
      </c>
      <c r="BM2370">
        <f t="shared" si="975"/>
        <v>2.7186800000000001E-2</v>
      </c>
      <c r="BP2370" s="1">
        <v>42628</v>
      </c>
      <c r="BQ2370">
        <v>203.05420000000001</v>
      </c>
      <c r="BR2370">
        <f t="shared" si="970"/>
        <v>2.0305420000000001</v>
      </c>
      <c r="BT2370" s="1">
        <v>42642</v>
      </c>
      <c r="BU2370">
        <v>-0.30099999999999999</v>
      </c>
      <c r="BV2370">
        <f t="shared" si="971"/>
        <v>-3.0100000000000001E-3</v>
      </c>
      <c r="BX2370" s="1">
        <v>42642</v>
      </c>
      <c r="BY2370">
        <v>-0.20100000000000001</v>
      </c>
      <c r="BZ2370">
        <f t="shared" si="972"/>
        <v>-2.0100000000000001E-3</v>
      </c>
      <c r="CB2370" s="1">
        <v>42705</v>
      </c>
      <c r="CC2370">
        <v>-0.21</v>
      </c>
      <c r="CD2370">
        <f t="shared" si="973"/>
        <v>-2.0999999999999999E-3</v>
      </c>
      <c r="CG2370" s="1"/>
    </row>
    <row r="2371" spans="1:85" x14ac:dyDescent="0.3">
      <c r="A2371" s="21">
        <f t="shared" si="974"/>
        <v>49130</v>
      </c>
      <c r="B2371" s="18">
        <f t="shared" si="958"/>
        <v>112.421875</v>
      </c>
      <c r="C2371">
        <f t="shared" si="976"/>
        <v>115</v>
      </c>
      <c r="D2371">
        <f t="shared" ca="1" si="961"/>
        <v>-8.6722222222222225</v>
      </c>
      <c r="E2371">
        <f ca="1">IF(currency="USD",'Future et co'!F2371,IF(currency="EUR",'Future et co'!G2371,FALSE))</f>
        <v>3.6070000000000005E-2</v>
      </c>
      <c r="F2371">
        <f t="shared" ca="1" si="962"/>
        <v>3.6070000000000005E-2</v>
      </c>
      <c r="G2371">
        <f t="shared" ca="1" si="963"/>
        <v>2.0569999999999998E-2</v>
      </c>
      <c r="L2371">
        <f t="shared" ca="1" si="964"/>
        <v>127.8</v>
      </c>
      <c r="M2371">
        <f t="shared" ca="1" si="959"/>
        <v>3.6070000000000005E-2</v>
      </c>
      <c r="R2371">
        <f t="shared" ca="1" si="965"/>
        <v>127.8</v>
      </c>
      <c r="S2371">
        <f t="shared" ca="1" si="960"/>
        <v>3.6070000000000005E-2</v>
      </c>
      <c r="U2371" s="1"/>
      <c r="W2371" t="str">
        <f t="shared" si="977"/>
        <v/>
      </c>
      <c r="Y2371" s="1"/>
      <c r="AA2371">
        <f t="shared" si="978"/>
        <v>0</v>
      </c>
      <c r="AC2371" s="1"/>
      <c r="AE2371">
        <f t="shared" si="979"/>
        <v>0</v>
      </c>
      <c r="AH2371" s="1"/>
      <c r="AI2371" s="17"/>
      <c r="AJ2371" s="25"/>
      <c r="AU2371" s="1">
        <v>42657</v>
      </c>
      <c r="AV2371">
        <v>0.45500000000000002</v>
      </c>
      <c r="AW2371">
        <f t="shared" si="966"/>
        <v>4.5500000000000002E-3</v>
      </c>
      <c r="AY2371" s="1">
        <v>42660</v>
      </c>
      <c r="AZ2371">
        <v>0.52800000000000002</v>
      </c>
      <c r="BA2371">
        <f t="shared" si="967"/>
        <v>5.28E-3</v>
      </c>
      <c r="BC2371" s="1">
        <v>42704</v>
      </c>
      <c r="BD2371">
        <v>1.0722</v>
      </c>
      <c r="BE2371">
        <f t="shared" si="968"/>
        <v>1.0722000000000001E-2</v>
      </c>
      <c r="BG2371" s="1">
        <v>42704</v>
      </c>
      <c r="BH2371">
        <v>1.2903</v>
      </c>
      <c r="BI2371">
        <f t="shared" si="969"/>
        <v>1.2903E-2</v>
      </c>
      <c r="BK2371" s="1">
        <v>39972</v>
      </c>
      <c r="BL2371">
        <v>2.71746</v>
      </c>
      <c r="BM2371">
        <f t="shared" si="975"/>
        <v>2.71746E-2</v>
      </c>
      <c r="BP2371" s="1">
        <v>42627</v>
      </c>
      <c r="BQ2371">
        <v>203.1163</v>
      </c>
      <c r="BR2371">
        <f t="shared" si="970"/>
        <v>2.0311629999999998</v>
      </c>
      <c r="BT2371" s="1">
        <v>42641</v>
      </c>
      <c r="BU2371">
        <v>-0.30199999999999999</v>
      </c>
      <c r="BV2371">
        <f t="shared" si="971"/>
        <v>-3.0200000000000001E-3</v>
      </c>
      <c r="BX2371" s="1">
        <v>42641</v>
      </c>
      <c r="BY2371">
        <v>-0.20200000000000001</v>
      </c>
      <c r="BZ2371">
        <f t="shared" si="972"/>
        <v>-2.0200000000000001E-3</v>
      </c>
      <c r="CB2371" s="1">
        <v>42704</v>
      </c>
      <c r="CC2371">
        <v>-0.22</v>
      </c>
      <c r="CD2371">
        <f t="shared" si="973"/>
        <v>-2.2000000000000001E-3</v>
      </c>
      <c r="CG2371" s="1"/>
    </row>
    <row r="2372" spans="1:85" x14ac:dyDescent="0.3">
      <c r="A2372" s="21">
        <f t="shared" si="974"/>
        <v>49131</v>
      </c>
      <c r="B2372" s="18">
        <f t="shared" si="958"/>
        <v>112.421875</v>
      </c>
      <c r="C2372">
        <f t="shared" si="976"/>
        <v>115</v>
      </c>
      <c r="D2372">
        <f t="shared" ca="1" si="961"/>
        <v>-8.6750000000000007</v>
      </c>
      <c r="E2372">
        <f ca="1">IF(currency="USD",'Future et co'!F2372,IF(currency="EUR",'Future et co'!G2372,FALSE))</f>
        <v>3.6070000000000005E-2</v>
      </c>
      <c r="F2372">
        <f t="shared" ca="1" si="962"/>
        <v>3.6070000000000005E-2</v>
      </c>
      <c r="G2372">
        <f t="shared" ca="1" si="963"/>
        <v>2.0569999999999998E-2</v>
      </c>
      <c r="L2372">
        <f t="shared" ca="1" si="964"/>
        <v>127.8</v>
      </c>
      <c r="M2372">
        <f t="shared" ca="1" si="959"/>
        <v>3.6070000000000005E-2</v>
      </c>
      <c r="R2372">
        <f t="shared" ca="1" si="965"/>
        <v>127.8</v>
      </c>
      <c r="S2372">
        <f t="shared" ca="1" si="960"/>
        <v>3.6070000000000005E-2</v>
      </c>
      <c r="U2372" s="1"/>
      <c r="W2372" t="str">
        <f t="shared" si="977"/>
        <v/>
      </c>
      <c r="Y2372" s="1"/>
      <c r="AA2372">
        <f t="shared" si="978"/>
        <v>0</v>
      </c>
      <c r="AC2372" s="1"/>
      <c r="AE2372">
        <f t="shared" si="979"/>
        <v>0</v>
      </c>
      <c r="AH2372" s="1"/>
      <c r="AI2372" s="17"/>
      <c r="AJ2372" s="25"/>
      <c r="AU2372" s="1">
        <v>42656</v>
      </c>
      <c r="AV2372">
        <v>0.45200000000000001</v>
      </c>
      <c r="AW2372">
        <f t="shared" si="966"/>
        <v>4.5199999999999997E-3</v>
      </c>
      <c r="AY2372" s="1">
        <v>42657</v>
      </c>
      <c r="AZ2372">
        <v>0.52800000000000002</v>
      </c>
      <c r="BA2372">
        <f t="shared" si="967"/>
        <v>5.28E-3</v>
      </c>
      <c r="BC2372" s="1">
        <v>42703</v>
      </c>
      <c r="BD2372">
        <v>1.0669999999999999</v>
      </c>
      <c r="BE2372">
        <f t="shared" si="968"/>
        <v>1.0669999999999999E-2</v>
      </c>
      <c r="BG2372" s="1">
        <v>42703</v>
      </c>
      <c r="BH2372">
        <v>1.26</v>
      </c>
      <c r="BI2372">
        <f t="shared" si="969"/>
        <v>1.26E-2</v>
      </c>
      <c r="BK2372" s="1">
        <v>39973</v>
      </c>
      <c r="BL2372">
        <v>2.70852</v>
      </c>
      <c r="BM2372">
        <f t="shared" si="975"/>
        <v>2.70852E-2</v>
      </c>
      <c r="BP2372" s="1">
        <v>42626</v>
      </c>
      <c r="BQ2372">
        <v>202.81819999999999</v>
      </c>
      <c r="BR2372">
        <f t="shared" si="970"/>
        <v>2.0281819999999997</v>
      </c>
      <c r="BT2372" s="1">
        <v>42640</v>
      </c>
      <c r="BU2372">
        <v>-0.30099999999999999</v>
      </c>
      <c r="BV2372">
        <f t="shared" si="971"/>
        <v>-3.0100000000000001E-3</v>
      </c>
      <c r="BX2372" s="1">
        <v>42640</v>
      </c>
      <c r="BY2372">
        <v>-0.20100000000000001</v>
      </c>
      <c r="BZ2372">
        <f t="shared" si="972"/>
        <v>-2.0100000000000001E-3</v>
      </c>
      <c r="CB2372" s="1">
        <v>42703</v>
      </c>
      <c r="CC2372">
        <v>-0.22</v>
      </c>
      <c r="CD2372">
        <f t="shared" si="973"/>
        <v>-2.2000000000000001E-3</v>
      </c>
      <c r="CG2372" s="1"/>
    </row>
    <row r="2373" spans="1:85" x14ac:dyDescent="0.3">
      <c r="A2373" s="21">
        <f t="shared" si="974"/>
        <v>49132</v>
      </c>
      <c r="B2373" s="18">
        <f t="shared" si="958"/>
        <v>112.421875</v>
      </c>
      <c r="C2373">
        <f t="shared" si="976"/>
        <v>115</v>
      </c>
      <c r="D2373">
        <f t="shared" ca="1" si="961"/>
        <v>-8.6777777777777771</v>
      </c>
      <c r="E2373">
        <f ca="1">IF(currency="USD",'Future et co'!F2373,IF(currency="EUR",'Future et co'!G2373,FALSE))</f>
        <v>3.6070000000000005E-2</v>
      </c>
      <c r="F2373">
        <f t="shared" ca="1" si="962"/>
        <v>3.6070000000000005E-2</v>
      </c>
      <c r="G2373">
        <f t="shared" ca="1" si="963"/>
        <v>2.0569999999999998E-2</v>
      </c>
      <c r="L2373">
        <f t="shared" ca="1" si="964"/>
        <v>127.8</v>
      </c>
      <c r="M2373">
        <f t="shared" ca="1" si="959"/>
        <v>3.6070000000000005E-2</v>
      </c>
      <c r="R2373">
        <f t="shared" ca="1" si="965"/>
        <v>127.8</v>
      </c>
      <c r="S2373">
        <f t="shared" ca="1" si="960"/>
        <v>3.6070000000000005E-2</v>
      </c>
      <c r="U2373" s="1"/>
      <c r="W2373" t="str">
        <f t="shared" si="977"/>
        <v/>
      </c>
      <c r="Y2373" s="1"/>
      <c r="AA2373">
        <f t="shared" si="978"/>
        <v>0</v>
      </c>
      <c r="AC2373" s="1"/>
      <c r="AE2373">
        <f t="shared" si="979"/>
        <v>0</v>
      </c>
      <c r="AH2373" s="1"/>
      <c r="AI2373" s="17"/>
      <c r="AJ2373" s="25"/>
      <c r="AU2373" s="1">
        <v>42655</v>
      </c>
      <c r="AV2373">
        <v>0.45300000000000001</v>
      </c>
      <c r="AW2373">
        <f t="shared" si="966"/>
        <v>4.5300000000000002E-3</v>
      </c>
      <c r="AY2373" s="1">
        <v>42656</v>
      </c>
      <c r="AZ2373">
        <v>0.52200000000000002</v>
      </c>
      <c r="BA2373">
        <f t="shared" si="967"/>
        <v>5.2199999999999998E-3</v>
      </c>
      <c r="BC2373" s="1">
        <v>42702</v>
      </c>
      <c r="BD2373">
        <v>1.0740000000000001</v>
      </c>
      <c r="BE2373">
        <f t="shared" si="968"/>
        <v>1.0740000000000001E-2</v>
      </c>
      <c r="BG2373" s="1">
        <v>42702</v>
      </c>
      <c r="BH2373">
        <v>1.2809999999999999</v>
      </c>
      <c r="BI2373">
        <f t="shared" si="969"/>
        <v>1.2809999999999998E-2</v>
      </c>
      <c r="BK2373" s="1">
        <v>39974</v>
      </c>
      <c r="BL2373">
        <v>2.7171699999999999</v>
      </c>
      <c r="BM2373">
        <f t="shared" si="975"/>
        <v>2.71717E-2</v>
      </c>
      <c r="BP2373" s="1">
        <v>42625</v>
      </c>
      <c r="BQ2373">
        <v>202.89269999999999</v>
      </c>
      <c r="BR2373">
        <f t="shared" si="970"/>
        <v>2.0289269999999999</v>
      </c>
      <c r="BT2373" s="1">
        <v>42639</v>
      </c>
      <c r="BU2373">
        <v>-0.30299999999999999</v>
      </c>
      <c r="BV2373">
        <f t="shared" si="971"/>
        <v>-3.0299999999999997E-3</v>
      </c>
      <c r="BX2373" s="1">
        <v>42639</v>
      </c>
      <c r="BY2373">
        <v>-0.19900000000000001</v>
      </c>
      <c r="BZ2373">
        <f t="shared" si="972"/>
        <v>-1.99E-3</v>
      </c>
      <c r="CB2373" s="1">
        <v>42702</v>
      </c>
      <c r="CC2373">
        <v>-0.22</v>
      </c>
      <c r="CD2373">
        <f t="shared" si="973"/>
        <v>-2.2000000000000001E-3</v>
      </c>
      <c r="CG2373" s="1"/>
    </row>
    <row r="2374" spans="1:85" x14ac:dyDescent="0.3">
      <c r="A2374" s="21">
        <f t="shared" si="974"/>
        <v>49135</v>
      </c>
      <c r="B2374" s="18">
        <f t="shared" si="958"/>
        <v>112.421875</v>
      </c>
      <c r="C2374">
        <f t="shared" si="976"/>
        <v>115</v>
      </c>
      <c r="D2374">
        <f t="shared" ca="1" si="961"/>
        <v>-8.6861111111111118</v>
      </c>
      <c r="E2374">
        <f ca="1">IF(currency="USD",'Future et co'!F2374,IF(currency="EUR",'Future et co'!G2374,FALSE))</f>
        <v>3.6070000000000005E-2</v>
      </c>
      <c r="F2374">
        <f t="shared" ca="1" si="962"/>
        <v>3.6070000000000005E-2</v>
      </c>
      <c r="G2374">
        <f t="shared" ca="1" si="963"/>
        <v>2.0569999999999998E-2</v>
      </c>
      <c r="L2374">
        <f t="shared" ca="1" si="964"/>
        <v>127.8</v>
      </c>
      <c r="M2374">
        <f t="shared" ca="1" si="959"/>
        <v>3.6070000000000005E-2</v>
      </c>
      <c r="R2374">
        <f t="shared" ca="1" si="965"/>
        <v>127.8</v>
      </c>
      <c r="S2374">
        <f t="shared" ca="1" si="960"/>
        <v>3.6070000000000005E-2</v>
      </c>
      <c r="U2374" s="1"/>
      <c r="W2374" t="str">
        <f t="shared" si="977"/>
        <v/>
      </c>
      <c r="Y2374" s="1"/>
      <c r="AA2374">
        <f t="shared" si="978"/>
        <v>0</v>
      </c>
      <c r="AC2374" s="1"/>
      <c r="AE2374">
        <f t="shared" si="979"/>
        <v>0</v>
      </c>
      <c r="AH2374" s="1"/>
      <c r="AI2374" s="17"/>
      <c r="AJ2374" s="25"/>
      <c r="AU2374" s="1">
        <v>42654</v>
      </c>
      <c r="AV2374">
        <v>0.44400000000000001</v>
      </c>
      <c r="AW2374">
        <f t="shared" si="966"/>
        <v>4.4400000000000004E-3</v>
      </c>
      <c r="AY2374" s="1">
        <v>42655</v>
      </c>
      <c r="AZ2374">
        <v>0.52</v>
      </c>
      <c r="BA2374">
        <f t="shared" si="967"/>
        <v>5.1999999999999998E-3</v>
      </c>
      <c r="BC2374" s="1">
        <v>42699</v>
      </c>
      <c r="BD2374">
        <v>1.099</v>
      </c>
      <c r="BE2374">
        <f t="shared" si="968"/>
        <v>1.099E-2</v>
      </c>
      <c r="BG2374" s="1">
        <v>42699</v>
      </c>
      <c r="BH2374">
        <v>1.2849999999999999</v>
      </c>
      <c r="BI2374">
        <f t="shared" si="969"/>
        <v>1.2849999999999999E-2</v>
      </c>
      <c r="BK2374" s="1">
        <v>39975</v>
      </c>
      <c r="BL2374">
        <v>2.6995399999999998</v>
      </c>
      <c r="BM2374">
        <f t="shared" si="975"/>
        <v>2.6995399999999999E-2</v>
      </c>
      <c r="BP2374" s="1">
        <v>42622</v>
      </c>
      <c r="BQ2374">
        <v>203.2654</v>
      </c>
      <c r="BR2374">
        <f t="shared" si="970"/>
        <v>2.032654</v>
      </c>
      <c r="BT2374" s="1">
        <v>42636</v>
      </c>
      <c r="BU2374">
        <v>-0.30199999999999999</v>
      </c>
      <c r="BV2374">
        <f t="shared" si="971"/>
        <v>-3.0200000000000001E-3</v>
      </c>
      <c r="BX2374" s="1">
        <v>42636</v>
      </c>
      <c r="BY2374">
        <v>-0.2</v>
      </c>
      <c r="BZ2374">
        <f t="shared" si="972"/>
        <v>-2E-3</v>
      </c>
      <c r="CB2374" s="1">
        <v>42699</v>
      </c>
      <c r="CC2374">
        <v>-0.20180000000000001</v>
      </c>
      <c r="CD2374">
        <f t="shared" si="973"/>
        <v>-2.0180000000000003E-3</v>
      </c>
      <c r="CG2374" s="1"/>
    </row>
    <row r="2375" spans="1:85" x14ac:dyDescent="0.3">
      <c r="A2375" s="21">
        <f t="shared" si="974"/>
        <v>49136</v>
      </c>
      <c r="B2375" s="18">
        <f t="shared" si="958"/>
        <v>112.421875</v>
      </c>
      <c r="C2375">
        <f t="shared" si="976"/>
        <v>115</v>
      </c>
      <c r="D2375">
        <f t="shared" ca="1" si="961"/>
        <v>-8.6888888888888882</v>
      </c>
      <c r="E2375">
        <f ca="1">IF(currency="USD",'Future et co'!F2375,IF(currency="EUR",'Future et co'!G2375,FALSE))</f>
        <v>3.6070000000000005E-2</v>
      </c>
      <c r="F2375">
        <f t="shared" ca="1" si="962"/>
        <v>3.6070000000000005E-2</v>
      </c>
      <c r="G2375">
        <f t="shared" ca="1" si="963"/>
        <v>2.0569999999999998E-2</v>
      </c>
      <c r="L2375">
        <f t="shared" ca="1" si="964"/>
        <v>127.8</v>
      </c>
      <c r="M2375">
        <f t="shared" ca="1" si="959"/>
        <v>3.6070000000000005E-2</v>
      </c>
      <c r="R2375">
        <f t="shared" ca="1" si="965"/>
        <v>127.8</v>
      </c>
      <c r="S2375">
        <f t="shared" ca="1" si="960"/>
        <v>3.6070000000000005E-2</v>
      </c>
      <c r="U2375" s="1"/>
      <c r="W2375" t="str">
        <f t="shared" si="977"/>
        <v/>
      </c>
      <c r="Y2375" s="1"/>
      <c r="AA2375">
        <f t="shared" si="978"/>
        <v>0</v>
      </c>
      <c r="AC2375" s="1"/>
      <c r="AE2375">
        <f t="shared" si="979"/>
        <v>0</v>
      </c>
      <c r="AH2375" s="1"/>
      <c r="AI2375" s="17"/>
      <c r="AJ2375" s="25"/>
      <c r="AU2375" s="1">
        <v>42653</v>
      </c>
      <c r="AV2375">
        <v>0.44900000000000001</v>
      </c>
      <c r="AW2375">
        <f t="shared" si="966"/>
        <v>4.4900000000000001E-3</v>
      </c>
      <c r="AY2375" s="1">
        <v>42654</v>
      </c>
      <c r="AZ2375">
        <v>0.51700000000000002</v>
      </c>
      <c r="BA2375">
        <f t="shared" si="967"/>
        <v>5.1700000000000001E-3</v>
      </c>
      <c r="BC2375" s="1">
        <v>42698</v>
      </c>
      <c r="BD2375">
        <v>1.0940000000000001</v>
      </c>
      <c r="BE2375">
        <f t="shared" si="968"/>
        <v>1.094E-2</v>
      </c>
      <c r="BG2375" s="1">
        <v>42698</v>
      </c>
      <c r="BH2375">
        <v>1.302</v>
      </c>
      <c r="BI2375">
        <f t="shared" si="969"/>
        <v>1.302E-2</v>
      </c>
      <c r="BK2375" s="1">
        <v>39976</v>
      </c>
      <c r="BL2375">
        <v>2.6947199999999998</v>
      </c>
      <c r="BM2375">
        <f t="shared" si="975"/>
        <v>2.6947199999999998E-2</v>
      </c>
      <c r="BP2375" s="1">
        <v>42621</v>
      </c>
      <c r="BQ2375">
        <v>204.63159999999999</v>
      </c>
      <c r="BR2375">
        <f t="shared" si="970"/>
        <v>2.046316</v>
      </c>
      <c r="BT2375" s="1">
        <v>42635</v>
      </c>
      <c r="BU2375">
        <v>-0.30099999999999999</v>
      </c>
      <c r="BV2375">
        <f t="shared" si="971"/>
        <v>-3.0100000000000001E-3</v>
      </c>
      <c r="BX2375" s="1">
        <v>42635</v>
      </c>
      <c r="BY2375">
        <v>-0.20100000000000001</v>
      </c>
      <c r="BZ2375">
        <f t="shared" si="972"/>
        <v>-2.0100000000000001E-3</v>
      </c>
      <c r="CB2375" s="1">
        <v>42698</v>
      </c>
      <c r="CC2375">
        <v>-0.22</v>
      </c>
      <c r="CD2375">
        <f t="shared" si="973"/>
        <v>-2.2000000000000001E-3</v>
      </c>
      <c r="CG2375" s="1"/>
    </row>
    <row r="2376" spans="1:85" x14ac:dyDescent="0.3">
      <c r="A2376" s="21">
        <f t="shared" si="974"/>
        <v>49137</v>
      </c>
      <c r="B2376" s="18">
        <f t="shared" si="958"/>
        <v>112.421875</v>
      </c>
      <c r="C2376">
        <f t="shared" si="976"/>
        <v>115</v>
      </c>
      <c r="D2376">
        <f t="shared" ca="1" si="961"/>
        <v>-8.6916666666666664</v>
      </c>
      <c r="E2376">
        <f ca="1">IF(currency="USD",'Future et co'!F2376,IF(currency="EUR",'Future et co'!G2376,FALSE))</f>
        <v>3.6070000000000005E-2</v>
      </c>
      <c r="F2376">
        <f t="shared" ca="1" si="962"/>
        <v>3.6070000000000005E-2</v>
      </c>
      <c r="G2376">
        <f t="shared" ca="1" si="963"/>
        <v>2.0569999999999998E-2</v>
      </c>
      <c r="L2376">
        <f t="shared" ca="1" si="964"/>
        <v>127.8</v>
      </c>
      <c r="M2376">
        <f t="shared" ca="1" si="959"/>
        <v>3.6070000000000005E-2</v>
      </c>
      <c r="R2376">
        <f t="shared" ca="1" si="965"/>
        <v>127.8</v>
      </c>
      <c r="S2376">
        <f t="shared" ca="1" si="960"/>
        <v>3.6070000000000005E-2</v>
      </c>
      <c r="U2376" s="1"/>
      <c r="W2376" t="str">
        <f t="shared" si="977"/>
        <v/>
      </c>
      <c r="Y2376" s="1"/>
      <c r="AA2376">
        <f t="shared" si="978"/>
        <v>0</v>
      </c>
      <c r="AC2376" s="1"/>
      <c r="AE2376">
        <f t="shared" si="979"/>
        <v>0</v>
      </c>
      <c r="AH2376" s="1"/>
      <c r="AI2376" s="17"/>
      <c r="AJ2376" s="25"/>
      <c r="AU2376" s="1">
        <v>42650</v>
      </c>
      <c r="AV2376">
        <v>0.44400000000000001</v>
      </c>
      <c r="AW2376">
        <f t="shared" si="966"/>
        <v>4.4400000000000004E-3</v>
      </c>
      <c r="AY2376" s="1">
        <v>42653</v>
      </c>
      <c r="AZ2376">
        <v>0.52200000000000002</v>
      </c>
      <c r="BA2376">
        <f t="shared" si="967"/>
        <v>5.2199999999999998E-3</v>
      </c>
      <c r="BC2376" s="1">
        <v>42697</v>
      </c>
      <c r="BD2376">
        <v>1.079</v>
      </c>
      <c r="BE2376">
        <f t="shared" si="968"/>
        <v>1.0789999999999999E-2</v>
      </c>
      <c r="BG2376" s="1">
        <v>42697</v>
      </c>
      <c r="BH2376">
        <v>1.29</v>
      </c>
      <c r="BI2376">
        <f t="shared" si="969"/>
        <v>1.29E-2</v>
      </c>
      <c r="BK2376" s="1">
        <v>39979</v>
      </c>
      <c r="BL2376">
        <v>2.7602799999999998</v>
      </c>
      <c r="BM2376">
        <f t="shared" si="975"/>
        <v>2.7602799999999997E-2</v>
      </c>
      <c r="BP2376" s="1">
        <v>42620</v>
      </c>
      <c r="BQ2376">
        <v>205.6377</v>
      </c>
      <c r="BR2376">
        <f t="shared" si="970"/>
        <v>2.0563769999999999</v>
      </c>
      <c r="BT2376" s="1">
        <v>42634</v>
      </c>
      <c r="BU2376">
        <v>-0.30099999999999999</v>
      </c>
      <c r="BV2376">
        <f t="shared" si="971"/>
        <v>-3.0100000000000001E-3</v>
      </c>
      <c r="BX2376" s="1">
        <v>42634</v>
      </c>
      <c r="BY2376">
        <v>-0.20100000000000001</v>
      </c>
      <c r="BZ2376">
        <f t="shared" si="972"/>
        <v>-2.0100000000000001E-3</v>
      </c>
      <c r="CB2376" s="1">
        <v>42697</v>
      </c>
      <c r="CC2376">
        <v>-0.22</v>
      </c>
      <c r="CD2376">
        <f t="shared" si="973"/>
        <v>-2.2000000000000001E-3</v>
      </c>
      <c r="CG2376" s="1"/>
    </row>
    <row r="2377" spans="1:85" x14ac:dyDescent="0.3">
      <c r="A2377" s="21">
        <f t="shared" si="974"/>
        <v>49138</v>
      </c>
      <c r="B2377" s="18">
        <f t="shared" si="958"/>
        <v>112.421875</v>
      </c>
      <c r="C2377">
        <f t="shared" si="976"/>
        <v>115</v>
      </c>
      <c r="D2377">
        <f t="shared" ca="1" si="961"/>
        <v>-8.6944444444444446</v>
      </c>
      <c r="E2377">
        <f ca="1">IF(currency="USD",'Future et co'!F2377,IF(currency="EUR",'Future et co'!G2377,FALSE))</f>
        <v>3.6070000000000005E-2</v>
      </c>
      <c r="F2377">
        <f t="shared" ca="1" si="962"/>
        <v>3.6070000000000005E-2</v>
      </c>
      <c r="G2377">
        <f t="shared" ca="1" si="963"/>
        <v>2.0569999999999998E-2</v>
      </c>
      <c r="L2377">
        <f t="shared" ca="1" si="964"/>
        <v>127.8</v>
      </c>
      <c r="M2377">
        <f t="shared" ca="1" si="959"/>
        <v>3.6070000000000005E-2</v>
      </c>
      <c r="R2377">
        <f t="shared" ca="1" si="965"/>
        <v>127.8</v>
      </c>
      <c r="S2377">
        <f t="shared" ca="1" si="960"/>
        <v>3.6070000000000005E-2</v>
      </c>
      <c r="U2377" s="1"/>
      <c r="W2377" t="str">
        <f t="shared" si="977"/>
        <v/>
      </c>
      <c r="Y2377" s="1"/>
      <c r="AA2377">
        <f t="shared" si="978"/>
        <v>0</v>
      </c>
      <c r="AC2377" s="1"/>
      <c r="AE2377">
        <f t="shared" si="979"/>
        <v>0</v>
      </c>
      <c r="AH2377" s="1"/>
      <c r="AI2377" s="17"/>
      <c r="AJ2377" s="25"/>
      <c r="AU2377" s="1">
        <v>42649</v>
      </c>
      <c r="AV2377">
        <v>0.45900000000000002</v>
      </c>
      <c r="AW2377">
        <f t="shared" si="966"/>
        <v>4.5900000000000003E-3</v>
      </c>
      <c r="AY2377" s="1">
        <v>42650</v>
      </c>
      <c r="AZ2377">
        <v>0.51</v>
      </c>
      <c r="BA2377">
        <f t="shared" si="967"/>
        <v>5.1000000000000004E-3</v>
      </c>
      <c r="BC2377" s="1">
        <v>42696</v>
      </c>
      <c r="BD2377">
        <v>1.0580000000000001</v>
      </c>
      <c r="BE2377">
        <f t="shared" si="968"/>
        <v>1.0580000000000001E-2</v>
      </c>
      <c r="BG2377" s="1">
        <v>42696</v>
      </c>
      <c r="BH2377">
        <v>1.25</v>
      </c>
      <c r="BI2377">
        <f t="shared" si="969"/>
        <v>1.2500000000000001E-2</v>
      </c>
      <c r="BK2377" s="1">
        <v>39980</v>
      </c>
      <c r="BL2377">
        <v>2.7980399999999999</v>
      </c>
      <c r="BM2377">
        <f t="shared" si="975"/>
        <v>2.7980399999999999E-2</v>
      </c>
      <c r="BP2377" s="1">
        <v>42619</v>
      </c>
      <c r="BQ2377">
        <v>205.33959999999999</v>
      </c>
      <c r="BR2377">
        <f t="shared" si="970"/>
        <v>2.0533959999999998</v>
      </c>
      <c r="BT2377" s="1">
        <v>42633</v>
      </c>
      <c r="BU2377">
        <v>-0.30099999999999999</v>
      </c>
      <c r="BV2377">
        <f t="shared" si="971"/>
        <v>-3.0100000000000001E-3</v>
      </c>
      <c r="BX2377" s="1">
        <v>42633</v>
      </c>
      <c r="BY2377">
        <v>-0.2</v>
      </c>
      <c r="BZ2377">
        <f t="shared" si="972"/>
        <v>-2E-3</v>
      </c>
      <c r="CB2377" s="1">
        <v>42696</v>
      </c>
      <c r="CC2377">
        <v>-0.22</v>
      </c>
      <c r="CD2377">
        <f t="shared" si="973"/>
        <v>-2.2000000000000001E-3</v>
      </c>
      <c r="CG2377" s="1"/>
    </row>
    <row r="2378" spans="1:85" x14ac:dyDescent="0.3">
      <c r="A2378" s="21">
        <f t="shared" si="974"/>
        <v>49139</v>
      </c>
      <c r="B2378" s="18">
        <f t="shared" si="958"/>
        <v>112.421875</v>
      </c>
      <c r="C2378">
        <f t="shared" si="976"/>
        <v>115</v>
      </c>
      <c r="D2378">
        <f t="shared" ca="1" si="961"/>
        <v>-8.6972222222222229</v>
      </c>
      <c r="E2378">
        <f ca="1">IF(currency="USD",'Future et co'!F2378,IF(currency="EUR",'Future et co'!G2378,FALSE))</f>
        <v>3.6070000000000005E-2</v>
      </c>
      <c r="F2378">
        <f t="shared" ca="1" si="962"/>
        <v>3.6070000000000005E-2</v>
      </c>
      <c r="G2378">
        <f t="shared" ca="1" si="963"/>
        <v>2.0569999999999998E-2</v>
      </c>
      <c r="L2378">
        <f t="shared" ca="1" si="964"/>
        <v>127.8</v>
      </c>
      <c r="M2378">
        <f t="shared" ca="1" si="959"/>
        <v>3.6070000000000005E-2</v>
      </c>
      <c r="R2378">
        <f t="shared" ca="1" si="965"/>
        <v>127.8</v>
      </c>
      <c r="S2378">
        <f t="shared" ca="1" si="960"/>
        <v>3.6070000000000005E-2</v>
      </c>
      <c r="U2378" s="1"/>
      <c r="W2378" t="str">
        <f t="shared" si="977"/>
        <v/>
      </c>
      <c r="Y2378" s="1"/>
      <c r="AA2378">
        <f t="shared" si="978"/>
        <v>0</v>
      </c>
      <c r="AC2378" s="1"/>
      <c r="AE2378">
        <f t="shared" si="979"/>
        <v>0</v>
      </c>
      <c r="AH2378" s="1"/>
      <c r="AI2378" s="17"/>
      <c r="AJ2378" s="25"/>
      <c r="AU2378" s="1">
        <v>42648</v>
      </c>
      <c r="AV2378">
        <v>0.44500000000000001</v>
      </c>
      <c r="AW2378">
        <f t="shared" si="966"/>
        <v>4.45E-3</v>
      </c>
      <c r="AY2378" s="1">
        <v>42649</v>
      </c>
      <c r="AZ2378">
        <v>0.51200000000000001</v>
      </c>
      <c r="BA2378">
        <f t="shared" si="967"/>
        <v>5.1200000000000004E-3</v>
      </c>
      <c r="BC2378" s="1">
        <v>42695</v>
      </c>
      <c r="BD2378">
        <v>1.06</v>
      </c>
      <c r="BE2378">
        <f t="shared" si="968"/>
        <v>1.06E-2</v>
      </c>
      <c r="BG2378" s="1">
        <v>42695</v>
      </c>
      <c r="BH2378">
        <v>1.2503</v>
      </c>
      <c r="BI2378">
        <f t="shared" si="969"/>
        <v>1.2503E-2</v>
      </c>
      <c r="BK2378" s="1">
        <v>39981</v>
      </c>
      <c r="BL2378">
        <v>2.8038099999999999</v>
      </c>
      <c r="BM2378">
        <f t="shared" si="975"/>
        <v>2.80381E-2</v>
      </c>
      <c r="BP2378" s="1">
        <v>42618</v>
      </c>
      <c r="BQ2378">
        <v>204.39570000000001</v>
      </c>
      <c r="BR2378">
        <f t="shared" si="970"/>
        <v>2.0439570000000002</v>
      </c>
      <c r="BT2378" s="1">
        <v>42632</v>
      </c>
      <c r="BU2378">
        <v>-0.30099999999999999</v>
      </c>
      <c r="BV2378">
        <f t="shared" si="971"/>
        <v>-3.0100000000000001E-3</v>
      </c>
      <c r="BX2378" s="1">
        <v>42632</v>
      </c>
      <c r="BY2378">
        <v>-0.20200000000000001</v>
      </c>
      <c r="BZ2378">
        <f t="shared" si="972"/>
        <v>-2.0200000000000001E-3</v>
      </c>
      <c r="CB2378" s="1">
        <v>42695</v>
      </c>
      <c r="CC2378">
        <v>-0.22</v>
      </c>
      <c r="CD2378">
        <f t="shared" si="973"/>
        <v>-2.2000000000000001E-3</v>
      </c>
      <c r="CG2378" s="1"/>
    </row>
    <row r="2379" spans="1:85" x14ac:dyDescent="0.3">
      <c r="A2379" s="21">
        <f t="shared" si="974"/>
        <v>49142</v>
      </c>
      <c r="B2379" s="18">
        <f t="shared" ref="B2379:B2442" si="980">IFERROR(VLOOKUP(A2379,$CG$11:$CH$19999,2,FALSE),B2378)</f>
        <v>112.421875</v>
      </c>
      <c r="C2379">
        <f t="shared" si="976"/>
        <v>115</v>
      </c>
      <c r="D2379">
        <f t="shared" ca="1" si="961"/>
        <v>-8.7055555555555557</v>
      </c>
      <c r="E2379">
        <f ca="1">IF(currency="USD",'Future et co'!F2379,IF(currency="EUR",'Future et co'!G2379,FALSE))</f>
        <v>3.6070000000000005E-2</v>
      </c>
      <c r="F2379">
        <f t="shared" ca="1" si="962"/>
        <v>3.6070000000000005E-2</v>
      </c>
      <c r="G2379">
        <f t="shared" ca="1" si="963"/>
        <v>2.0569999999999998E-2</v>
      </c>
      <c r="L2379">
        <f t="shared" ca="1" si="964"/>
        <v>127.8</v>
      </c>
      <c r="M2379">
        <f t="shared" ref="M2379:M2442" ca="1" si="981">IFERROR(IF(L2379&lt;0.25,VLOOKUP(I2379,$AU$11:$AW$5325,3,FALSE),IF(AND(L2379&gt;=0.25,L2379&lt;0.5),VLOOKUP(I2379,$AY$11:$BA$5325,3,FALSE),IF(AND(L2379&gt;=0.5,L2379&lt;1),VLOOKUP(I2379,$BC$11:$BE$5325,3,FALSE),VLOOKUP(I2379,$BG$11:$BI$5010,3,FALSE)))),M2378)</f>
        <v>3.6070000000000005E-2</v>
      </c>
      <c r="R2379">
        <f t="shared" ca="1" si="965"/>
        <v>127.8</v>
      </c>
      <c r="S2379">
        <f t="shared" ref="S2379:S2442" ca="1" si="982">IFERROR(IF(R2379&lt;0.25,VLOOKUP(O2379,$AU$11:$AW$5325,3,FALSE),IF(AND(R2379&gt;=0.25,R2379&lt;0.5),VLOOKUP(O2379,$AY$11:$BA$5325,3,FALSE),IF(AND(R2379&gt;=0.5,R2379&lt;1),VLOOKUP(O2379,$BC$11:$BE$5325,3,FALSE),VLOOKUP(O2379,$BG$11:$BI$5010,3,FALSE)))),S2378)</f>
        <v>3.6070000000000005E-2</v>
      </c>
      <c r="U2379" s="1"/>
      <c r="W2379" t="str">
        <f t="shared" si="977"/>
        <v/>
      </c>
      <c r="Y2379" s="1"/>
      <c r="AA2379">
        <f t="shared" si="978"/>
        <v>0</v>
      </c>
      <c r="AC2379" s="1"/>
      <c r="AE2379">
        <f t="shared" si="979"/>
        <v>0</v>
      </c>
      <c r="AH2379" s="1"/>
      <c r="AI2379" s="17"/>
      <c r="AJ2379" s="25"/>
      <c r="AU2379" s="1">
        <v>42647</v>
      </c>
      <c r="AV2379">
        <v>0.42799999999999999</v>
      </c>
      <c r="AW2379">
        <f t="shared" si="966"/>
        <v>4.28E-3</v>
      </c>
      <c r="AY2379" s="1">
        <v>42648</v>
      </c>
      <c r="AZ2379">
        <v>0.51800000000000002</v>
      </c>
      <c r="BA2379">
        <f t="shared" si="967"/>
        <v>5.1800000000000006E-3</v>
      </c>
      <c r="BC2379" s="1">
        <v>42692</v>
      </c>
      <c r="BD2379">
        <v>1.056</v>
      </c>
      <c r="BE2379">
        <f t="shared" si="968"/>
        <v>1.056E-2</v>
      </c>
      <c r="BG2379" s="1">
        <v>42692</v>
      </c>
      <c r="BH2379">
        <v>1.2709999999999999</v>
      </c>
      <c r="BI2379">
        <f t="shared" si="969"/>
        <v>1.2709999999999999E-2</v>
      </c>
      <c r="BK2379" s="1">
        <v>39982</v>
      </c>
      <c r="BL2379">
        <v>2.7795800000000002</v>
      </c>
      <c r="BM2379">
        <f t="shared" si="975"/>
        <v>2.7795800000000002E-2</v>
      </c>
      <c r="BP2379" s="1">
        <v>42615</v>
      </c>
      <c r="BQ2379">
        <v>204.0291</v>
      </c>
      <c r="BR2379">
        <f t="shared" si="970"/>
        <v>2.0402909999999999</v>
      </c>
      <c r="BT2379" s="1">
        <v>42629</v>
      </c>
      <c r="BU2379">
        <v>-0.30099999999999999</v>
      </c>
      <c r="BV2379">
        <f t="shared" si="971"/>
        <v>-3.0100000000000001E-3</v>
      </c>
      <c r="BX2379" s="1">
        <v>42629</v>
      </c>
      <c r="BY2379">
        <v>-0.20100000000000001</v>
      </c>
      <c r="BZ2379">
        <f t="shared" si="972"/>
        <v>-2.0100000000000001E-3</v>
      </c>
      <c r="CB2379" s="1">
        <v>42692</v>
      </c>
      <c r="CC2379">
        <v>-0.21</v>
      </c>
      <c r="CD2379">
        <f t="shared" si="973"/>
        <v>-2.0999999999999999E-3</v>
      </c>
      <c r="CG2379" s="1"/>
    </row>
    <row r="2380" spans="1:85" x14ac:dyDescent="0.3">
      <c r="A2380" s="21">
        <f t="shared" si="974"/>
        <v>49143</v>
      </c>
      <c r="B2380" s="18">
        <f t="shared" si="980"/>
        <v>112.421875</v>
      </c>
      <c r="C2380">
        <f t="shared" si="976"/>
        <v>115</v>
      </c>
      <c r="D2380">
        <f t="shared" ref="D2380:D2443" ca="1" si="983">($B$7-A2380)/360</f>
        <v>-8.7083333333333339</v>
      </c>
      <c r="E2380">
        <f ca="1">IF(currency="USD",'Future et co'!F2380,IF(currency="EUR",'Future et co'!G2380,FALSE))</f>
        <v>3.6070000000000005E-2</v>
      </c>
      <c r="F2380">
        <f t="shared" ref="F2380:F2443" ca="1" si="984">IFERROR(IF(D2380&lt;0.25,VLOOKUP(A2380,$AU$11:$AW$5325,3,FALSE),IF(AND(D2380&gt;=0.25,D2380&lt;0.5),VLOOKUP(A2380,$AY$11:$BA$5325,3,FALSE),IF(AND(D2380&gt;=0.5,D2380&lt;1),VLOOKUP(A2380,$BC$11:$BE$5325,3,FALSE),VLOOKUP(A2380,$BG$11:$BI$5010,3,FALSE)))),F2379)</f>
        <v>3.6070000000000005E-2</v>
      </c>
      <c r="G2380">
        <f t="shared" ref="G2380:G2443" ca="1" si="985">IFERROR(IF(D2380&lt;0.25,VLOOKUP(A2380,$BT$11:$BV$5325,3,FALSE),IF(AND(D2380&gt;=0.25,D2380&lt;0.5),VLOOKUP(A2380,$BX$11:$BZ$5325,3,FALSE),VLOOKUP(A2380,$CB$11:$CD$5325,3,FALSE))),G2379)</f>
        <v>2.0569999999999998E-2</v>
      </c>
      <c r="L2380">
        <f t="shared" ref="L2380:L2443" ca="1" si="986">($J$7-I2380)/360</f>
        <v>127.8</v>
      </c>
      <c r="M2380">
        <f t="shared" ca="1" si="981"/>
        <v>3.6070000000000005E-2</v>
      </c>
      <c r="R2380">
        <f t="shared" ref="R2380:R2443" ca="1" si="987">($P$7-O2380)/360</f>
        <v>127.8</v>
      </c>
      <c r="S2380">
        <f t="shared" ca="1" si="982"/>
        <v>3.6070000000000005E-2</v>
      </c>
      <c r="U2380" s="1"/>
      <c r="W2380" t="str">
        <f t="shared" si="977"/>
        <v/>
      </c>
      <c r="Y2380" s="1"/>
      <c r="AA2380">
        <f t="shared" si="978"/>
        <v>0</v>
      </c>
      <c r="AC2380" s="1"/>
      <c r="AE2380">
        <f t="shared" si="979"/>
        <v>0</v>
      </c>
      <c r="AH2380" s="1"/>
      <c r="AI2380" s="17"/>
      <c r="AJ2380" s="25"/>
      <c r="AU2380" s="1">
        <v>42646</v>
      </c>
      <c r="AV2380">
        <v>0.42399999999999999</v>
      </c>
      <c r="AW2380">
        <f t="shared" ref="AW2380:AW2443" si="988">AV2380/100</f>
        <v>4.2399999999999998E-3</v>
      </c>
      <c r="AY2380" s="1">
        <v>42647</v>
      </c>
      <c r="AZ2380">
        <v>0.502</v>
      </c>
      <c r="BA2380">
        <f t="shared" ref="BA2380:BA2443" si="989">AZ2380/100</f>
        <v>5.0200000000000002E-3</v>
      </c>
      <c r="BC2380" s="1">
        <v>42691</v>
      </c>
      <c r="BD2380">
        <v>1.0409999999999999</v>
      </c>
      <c r="BE2380">
        <f t="shared" ref="BE2380:BE2443" si="990">BD2380/100</f>
        <v>1.0409999999999999E-2</v>
      </c>
      <c r="BG2380" s="1">
        <v>42691</v>
      </c>
      <c r="BH2380">
        <v>1.2383</v>
      </c>
      <c r="BI2380">
        <f t="shared" ref="BI2380:BI2443" si="991">BH2380/100</f>
        <v>1.2383E-2</v>
      </c>
      <c r="BK2380" s="1">
        <v>39983</v>
      </c>
      <c r="BL2380">
        <v>2.7590300000000001</v>
      </c>
      <c r="BM2380">
        <f t="shared" si="975"/>
        <v>2.7590300000000002E-2</v>
      </c>
      <c r="BP2380" s="1">
        <v>42614</v>
      </c>
      <c r="BQ2380">
        <v>204.54230000000001</v>
      </c>
      <c r="BR2380">
        <f t="shared" ref="BR2380:BR2443" si="992">BQ2380/100</f>
        <v>2.045423</v>
      </c>
      <c r="BT2380" s="1">
        <v>42628</v>
      </c>
      <c r="BU2380">
        <v>-0.30099999999999999</v>
      </c>
      <c r="BV2380">
        <f t="shared" ref="BV2380:BV2443" si="993">BU2380/100</f>
        <v>-3.0100000000000001E-3</v>
      </c>
      <c r="BX2380" s="1">
        <v>42628</v>
      </c>
      <c r="BY2380">
        <v>-0.19900000000000001</v>
      </c>
      <c r="BZ2380">
        <f t="shared" ref="BZ2380:BZ2443" si="994">BY2380/100</f>
        <v>-1.99E-3</v>
      </c>
      <c r="CB2380" s="1">
        <v>42691</v>
      </c>
      <c r="CC2380">
        <v>-0.21</v>
      </c>
      <c r="CD2380">
        <f t="shared" ref="CD2380:CD2443" si="995">CC2380/100</f>
        <v>-2.0999999999999999E-3</v>
      </c>
      <c r="CG2380" s="1"/>
    </row>
    <row r="2381" spans="1:85" x14ac:dyDescent="0.3">
      <c r="A2381" s="21">
        <f t="shared" ref="A2381:A2444" si="996">WORKDAY(A2380,1)</f>
        <v>49144</v>
      </c>
      <c r="B2381" s="18">
        <f t="shared" si="980"/>
        <v>112.421875</v>
      </c>
      <c r="C2381">
        <f t="shared" si="976"/>
        <v>115</v>
      </c>
      <c r="D2381">
        <f t="shared" ca="1" si="983"/>
        <v>-8.7111111111111104</v>
      </c>
      <c r="E2381">
        <f ca="1">IF(currency="USD",'Future et co'!F2381,IF(currency="EUR",'Future et co'!G2381,FALSE))</f>
        <v>3.6070000000000005E-2</v>
      </c>
      <c r="F2381">
        <f t="shared" ca="1" si="984"/>
        <v>3.6070000000000005E-2</v>
      </c>
      <c r="G2381">
        <f t="shared" ca="1" si="985"/>
        <v>2.0569999999999998E-2</v>
      </c>
      <c r="L2381">
        <f t="shared" ca="1" si="986"/>
        <v>127.8</v>
      </c>
      <c r="M2381">
        <f t="shared" ca="1" si="981"/>
        <v>3.6070000000000005E-2</v>
      </c>
      <c r="R2381">
        <f t="shared" ca="1" si="987"/>
        <v>127.8</v>
      </c>
      <c r="S2381">
        <f t="shared" ca="1" si="982"/>
        <v>3.6070000000000005E-2</v>
      </c>
      <c r="U2381" s="1"/>
      <c r="W2381" t="str">
        <f t="shared" si="977"/>
        <v/>
      </c>
      <c r="Y2381" s="1"/>
      <c r="AA2381">
        <f t="shared" si="978"/>
        <v>0</v>
      </c>
      <c r="AC2381" s="1"/>
      <c r="AE2381">
        <f t="shared" si="979"/>
        <v>0</v>
      </c>
      <c r="AH2381" s="1"/>
      <c r="AI2381" s="17"/>
      <c r="AJ2381" s="25"/>
      <c r="AU2381" s="1">
        <v>42643</v>
      </c>
      <c r="AV2381">
        <v>0.42</v>
      </c>
      <c r="AW2381">
        <f t="shared" si="988"/>
        <v>4.1999999999999997E-3</v>
      </c>
      <c r="AY2381" s="1">
        <v>42646</v>
      </c>
      <c r="AZ2381">
        <v>0.503</v>
      </c>
      <c r="BA2381">
        <f t="shared" si="989"/>
        <v>5.0299999999999997E-3</v>
      </c>
      <c r="BC2381" s="1">
        <v>42690</v>
      </c>
      <c r="BD2381">
        <v>1.0164</v>
      </c>
      <c r="BE2381">
        <f t="shared" si="990"/>
        <v>1.0163999999999999E-2</v>
      </c>
      <c r="BG2381" s="1">
        <v>42690</v>
      </c>
      <c r="BH2381">
        <v>1.2071000000000001</v>
      </c>
      <c r="BI2381">
        <f t="shared" si="991"/>
        <v>1.2071E-2</v>
      </c>
      <c r="BK2381" s="1">
        <v>39986</v>
      </c>
      <c r="BL2381">
        <v>2.8449800000000001</v>
      </c>
      <c r="BM2381">
        <f t="shared" si="975"/>
        <v>2.8449800000000001E-2</v>
      </c>
      <c r="BP2381" s="1">
        <v>42613</v>
      </c>
      <c r="BQ2381">
        <v>204.54230000000001</v>
      </c>
      <c r="BR2381">
        <f t="shared" si="992"/>
        <v>2.045423</v>
      </c>
      <c r="BT2381" s="1">
        <v>42627</v>
      </c>
      <c r="BU2381">
        <v>-0.30299999999999999</v>
      </c>
      <c r="BV2381">
        <f t="shared" si="993"/>
        <v>-3.0299999999999997E-3</v>
      </c>
      <c r="BX2381" s="1">
        <v>42627</v>
      </c>
      <c r="BY2381">
        <v>-0.19900000000000001</v>
      </c>
      <c r="BZ2381">
        <f t="shared" si="994"/>
        <v>-1.99E-3</v>
      </c>
      <c r="CB2381" s="1">
        <v>42690</v>
      </c>
      <c r="CC2381">
        <v>-0.21</v>
      </c>
      <c r="CD2381">
        <f t="shared" si="995"/>
        <v>-2.0999999999999999E-3</v>
      </c>
      <c r="CG2381" s="1"/>
    </row>
    <row r="2382" spans="1:85" x14ac:dyDescent="0.3">
      <c r="A2382" s="21">
        <f t="shared" si="996"/>
        <v>49145</v>
      </c>
      <c r="B2382" s="18">
        <f t="shared" si="980"/>
        <v>112.421875</v>
      </c>
      <c r="C2382">
        <f t="shared" si="976"/>
        <v>115</v>
      </c>
      <c r="D2382">
        <f t="shared" ca="1" si="983"/>
        <v>-8.7138888888888886</v>
      </c>
      <c r="E2382">
        <f ca="1">IF(currency="USD",'Future et co'!F2382,IF(currency="EUR",'Future et co'!G2382,FALSE))</f>
        <v>3.6070000000000005E-2</v>
      </c>
      <c r="F2382">
        <f t="shared" ca="1" si="984"/>
        <v>3.6070000000000005E-2</v>
      </c>
      <c r="G2382">
        <f t="shared" ca="1" si="985"/>
        <v>2.0569999999999998E-2</v>
      </c>
      <c r="L2382">
        <f t="shared" ca="1" si="986"/>
        <v>127.8</v>
      </c>
      <c r="M2382">
        <f t="shared" ca="1" si="981"/>
        <v>3.6070000000000005E-2</v>
      </c>
      <c r="R2382">
        <f t="shared" ca="1" si="987"/>
        <v>127.8</v>
      </c>
      <c r="S2382">
        <f t="shared" ca="1" si="982"/>
        <v>3.6070000000000005E-2</v>
      </c>
      <c r="U2382" s="1"/>
      <c r="W2382" t="str">
        <f t="shared" si="977"/>
        <v/>
      </c>
      <c r="Y2382" s="1"/>
      <c r="AA2382">
        <f t="shared" si="978"/>
        <v>0</v>
      </c>
      <c r="AC2382" s="1"/>
      <c r="AE2382">
        <f t="shared" si="979"/>
        <v>0</v>
      </c>
      <c r="AH2382" s="1"/>
      <c r="AI2382" s="17"/>
      <c r="AJ2382" s="25"/>
      <c r="AU2382" s="1">
        <v>42642</v>
      </c>
      <c r="AV2382">
        <v>0.41899999999999998</v>
      </c>
      <c r="AW2382">
        <f t="shared" si="988"/>
        <v>4.1900000000000001E-3</v>
      </c>
      <c r="AY2382" s="1">
        <v>42643</v>
      </c>
      <c r="AZ2382">
        <v>0.50360000000000005</v>
      </c>
      <c r="BA2382">
        <f t="shared" si="989"/>
        <v>5.0360000000000005E-3</v>
      </c>
      <c r="BC2382" s="1">
        <v>42689</v>
      </c>
      <c r="BD2382">
        <v>1.03</v>
      </c>
      <c r="BE2382">
        <f t="shared" si="990"/>
        <v>1.03E-2</v>
      </c>
      <c r="BG2382" s="1">
        <v>42689</v>
      </c>
      <c r="BH2382">
        <v>1.2081</v>
      </c>
      <c r="BI2382">
        <f t="shared" si="991"/>
        <v>1.2081E-2</v>
      </c>
      <c r="BK2382" s="1">
        <v>39987</v>
      </c>
      <c r="BL2382">
        <v>2.8384900000000002</v>
      </c>
      <c r="BM2382">
        <f t="shared" ref="BM2382:BM2445" si="997">BL2382/100</f>
        <v>2.8384900000000001E-2</v>
      </c>
      <c r="BP2382" s="1">
        <v>42612</v>
      </c>
      <c r="BQ2382">
        <v>204.97</v>
      </c>
      <c r="BR2382">
        <f t="shared" si="992"/>
        <v>2.0497000000000001</v>
      </c>
      <c r="BT2382" s="1">
        <v>42626</v>
      </c>
      <c r="BU2382">
        <v>-0.30199999999999999</v>
      </c>
      <c r="BV2382">
        <f t="shared" si="993"/>
        <v>-3.0200000000000001E-3</v>
      </c>
      <c r="BX2382" s="1">
        <v>42626</v>
      </c>
      <c r="BY2382">
        <v>-0.19900000000000001</v>
      </c>
      <c r="BZ2382">
        <f t="shared" si="994"/>
        <v>-1.99E-3</v>
      </c>
      <c r="CB2382" s="1">
        <v>42689</v>
      </c>
      <c r="CC2382">
        <v>-0.21</v>
      </c>
      <c r="CD2382">
        <f t="shared" si="995"/>
        <v>-2.0999999999999999E-3</v>
      </c>
      <c r="CG2382" s="1"/>
    </row>
    <row r="2383" spans="1:85" x14ac:dyDescent="0.3">
      <c r="A2383" s="21">
        <f t="shared" si="996"/>
        <v>49146</v>
      </c>
      <c r="B2383" s="18">
        <f t="shared" si="980"/>
        <v>112.421875</v>
      </c>
      <c r="C2383">
        <f t="shared" si="976"/>
        <v>115</v>
      </c>
      <c r="D2383">
        <f t="shared" ca="1" si="983"/>
        <v>-8.7166666666666668</v>
      </c>
      <c r="E2383">
        <f ca="1">IF(currency="USD",'Future et co'!F2383,IF(currency="EUR",'Future et co'!G2383,FALSE))</f>
        <v>3.6070000000000005E-2</v>
      </c>
      <c r="F2383">
        <f t="shared" ca="1" si="984"/>
        <v>3.6070000000000005E-2</v>
      </c>
      <c r="G2383">
        <f t="shared" ca="1" si="985"/>
        <v>2.0569999999999998E-2</v>
      </c>
      <c r="L2383">
        <f t="shared" ca="1" si="986"/>
        <v>127.8</v>
      </c>
      <c r="M2383">
        <f t="shared" ca="1" si="981"/>
        <v>3.6070000000000005E-2</v>
      </c>
      <c r="R2383">
        <f t="shared" ca="1" si="987"/>
        <v>127.8</v>
      </c>
      <c r="S2383">
        <f t="shared" ca="1" si="982"/>
        <v>3.6070000000000005E-2</v>
      </c>
      <c r="U2383" s="1"/>
      <c r="W2383" t="str">
        <f t="shared" si="977"/>
        <v/>
      </c>
      <c r="Y2383" s="1"/>
      <c r="AA2383">
        <f t="shared" si="978"/>
        <v>0</v>
      </c>
      <c r="AC2383" s="1"/>
      <c r="AE2383">
        <f t="shared" si="979"/>
        <v>0</v>
      </c>
      <c r="AH2383" s="1"/>
      <c r="AI2383" s="17"/>
      <c r="AJ2383" s="25"/>
      <c r="AU2383" s="1">
        <v>42641</v>
      </c>
      <c r="AV2383">
        <v>0.41499999999999998</v>
      </c>
      <c r="AW2383">
        <f t="shared" si="988"/>
        <v>4.15E-3</v>
      </c>
      <c r="AY2383" s="1">
        <v>42642</v>
      </c>
      <c r="AZ2383">
        <v>0.48399999999999999</v>
      </c>
      <c r="BA2383">
        <f t="shared" si="989"/>
        <v>4.8399999999999997E-3</v>
      </c>
      <c r="BC2383" s="1">
        <v>42688</v>
      </c>
      <c r="BD2383">
        <v>1.0150999999999999</v>
      </c>
      <c r="BE2383">
        <f t="shared" si="990"/>
        <v>1.0150999999999999E-2</v>
      </c>
      <c r="BG2383" s="1">
        <v>42688</v>
      </c>
      <c r="BH2383">
        <v>1.1988000000000001</v>
      </c>
      <c r="BI2383">
        <f t="shared" si="991"/>
        <v>1.1988E-2</v>
      </c>
      <c r="BK2383" s="1">
        <v>39988</v>
      </c>
      <c r="BL2383">
        <v>2.82315</v>
      </c>
      <c r="BM2383">
        <f t="shared" si="997"/>
        <v>2.82315E-2</v>
      </c>
      <c r="BP2383" s="1">
        <v>42611</v>
      </c>
      <c r="BQ2383">
        <v>204.77449999999999</v>
      </c>
      <c r="BR2383">
        <f t="shared" si="992"/>
        <v>2.0477449999999999</v>
      </c>
      <c r="BT2383" s="1">
        <v>42625</v>
      </c>
      <c r="BU2383">
        <v>-0.30299999999999999</v>
      </c>
      <c r="BV2383">
        <f t="shared" si="993"/>
        <v>-3.0299999999999997E-3</v>
      </c>
      <c r="BX2383" s="1">
        <v>42625</v>
      </c>
      <c r="BY2383">
        <v>-0.19800000000000001</v>
      </c>
      <c r="BZ2383">
        <f t="shared" si="994"/>
        <v>-1.98E-3</v>
      </c>
      <c r="CB2383" s="1">
        <v>42688</v>
      </c>
      <c r="CC2383">
        <v>-0.21</v>
      </c>
      <c r="CD2383">
        <f t="shared" si="995"/>
        <v>-2.0999999999999999E-3</v>
      </c>
      <c r="CG2383" s="1"/>
    </row>
    <row r="2384" spans="1:85" x14ac:dyDescent="0.3">
      <c r="A2384" s="21">
        <f t="shared" si="996"/>
        <v>49149</v>
      </c>
      <c r="B2384" s="18">
        <f t="shared" si="980"/>
        <v>112.421875</v>
      </c>
      <c r="C2384">
        <f t="shared" si="976"/>
        <v>115</v>
      </c>
      <c r="D2384">
        <f t="shared" ca="1" si="983"/>
        <v>-8.7249999999999996</v>
      </c>
      <c r="E2384">
        <f ca="1">IF(currency="USD",'Future et co'!F2384,IF(currency="EUR",'Future et co'!G2384,FALSE))</f>
        <v>3.6070000000000005E-2</v>
      </c>
      <c r="F2384">
        <f t="shared" ca="1" si="984"/>
        <v>3.6070000000000005E-2</v>
      </c>
      <c r="G2384">
        <f t="shared" ca="1" si="985"/>
        <v>2.0569999999999998E-2</v>
      </c>
      <c r="L2384">
        <f t="shared" ca="1" si="986"/>
        <v>127.8</v>
      </c>
      <c r="M2384">
        <f t="shared" ca="1" si="981"/>
        <v>3.6070000000000005E-2</v>
      </c>
      <c r="R2384">
        <f t="shared" ca="1" si="987"/>
        <v>127.8</v>
      </c>
      <c r="S2384">
        <f t="shared" ca="1" si="982"/>
        <v>3.6070000000000005E-2</v>
      </c>
      <c r="U2384" s="1"/>
      <c r="W2384" t="str">
        <f t="shared" si="977"/>
        <v/>
      </c>
      <c r="Y2384" s="1"/>
      <c r="AA2384">
        <f t="shared" si="978"/>
        <v>0</v>
      </c>
      <c r="AC2384" s="1"/>
      <c r="AE2384">
        <f t="shared" si="979"/>
        <v>0</v>
      </c>
      <c r="AH2384" s="1"/>
      <c r="AI2384" s="17"/>
      <c r="AJ2384" s="25"/>
      <c r="AU2384" s="1">
        <v>42640</v>
      </c>
      <c r="AV2384">
        <v>0.41099999999999998</v>
      </c>
      <c r="AW2384">
        <f t="shared" si="988"/>
        <v>4.1099999999999999E-3</v>
      </c>
      <c r="AY2384" s="1">
        <v>42641</v>
      </c>
      <c r="AZ2384">
        <v>0.47299999999999998</v>
      </c>
      <c r="BA2384">
        <f t="shared" si="989"/>
        <v>4.7299999999999998E-3</v>
      </c>
      <c r="BC2384" s="1">
        <v>42685</v>
      </c>
      <c r="BD2384">
        <v>0.998</v>
      </c>
      <c r="BE2384">
        <f t="shared" si="990"/>
        <v>9.9799999999999993E-3</v>
      </c>
      <c r="BG2384" s="1">
        <v>42685</v>
      </c>
      <c r="BH2384">
        <v>1.163</v>
      </c>
      <c r="BI2384">
        <f t="shared" si="991"/>
        <v>1.163E-2</v>
      </c>
      <c r="BK2384" s="1">
        <v>39989</v>
      </c>
      <c r="BL2384">
        <v>2.7648000000000001</v>
      </c>
      <c r="BM2384">
        <f t="shared" si="997"/>
        <v>2.7648000000000002E-2</v>
      </c>
      <c r="BP2384" s="1">
        <v>42608</v>
      </c>
      <c r="BQ2384">
        <v>204.93340000000001</v>
      </c>
      <c r="BR2384">
        <f t="shared" si="992"/>
        <v>2.049334</v>
      </c>
      <c r="BT2384" s="1">
        <v>42622</v>
      </c>
      <c r="BU2384">
        <v>-0.30099999999999999</v>
      </c>
      <c r="BV2384">
        <f t="shared" si="993"/>
        <v>-3.0100000000000001E-3</v>
      </c>
      <c r="BX2384" s="1">
        <v>42622</v>
      </c>
      <c r="BY2384">
        <v>-0.19800000000000001</v>
      </c>
      <c r="BZ2384">
        <f t="shared" si="994"/>
        <v>-1.98E-3</v>
      </c>
      <c r="CB2384" s="1">
        <v>42685</v>
      </c>
      <c r="CC2384">
        <v>-0.19</v>
      </c>
      <c r="CD2384">
        <f t="shared" si="995"/>
        <v>-1.9E-3</v>
      </c>
      <c r="CG2384" s="1"/>
    </row>
    <row r="2385" spans="1:85" x14ac:dyDescent="0.3">
      <c r="A2385" s="21">
        <f t="shared" si="996"/>
        <v>49150</v>
      </c>
      <c r="B2385" s="18">
        <f t="shared" si="980"/>
        <v>112.421875</v>
      </c>
      <c r="C2385">
        <f t="shared" si="976"/>
        <v>115</v>
      </c>
      <c r="D2385">
        <f t="shared" ca="1" si="983"/>
        <v>-8.7277777777777779</v>
      </c>
      <c r="E2385">
        <f ca="1">IF(currency="USD",'Future et co'!F2385,IF(currency="EUR",'Future et co'!G2385,FALSE))</f>
        <v>3.6070000000000005E-2</v>
      </c>
      <c r="F2385">
        <f t="shared" ca="1" si="984"/>
        <v>3.6070000000000005E-2</v>
      </c>
      <c r="G2385">
        <f t="shared" ca="1" si="985"/>
        <v>2.0569999999999998E-2</v>
      </c>
      <c r="L2385">
        <f t="shared" ca="1" si="986"/>
        <v>127.8</v>
      </c>
      <c r="M2385">
        <f t="shared" ca="1" si="981"/>
        <v>3.6070000000000005E-2</v>
      </c>
      <c r="R2385">
        <f t="shared" ca="1" si="987"/>
        <v>127.8</v>
      </c>
      <c r="S2385">
        <f t="shared" ca="1" si="982"/>
        <v>3.6070000000000005E-2</v>
      </c>
      <c r="U2385" s="1"/>
      <c r="W2385" t="str">
        <f t="shared" si="977"/>
        <v/>
      </c>
      <c r="Y2385" s="1"/>
      <c r="AA2385">
        <f t="shared" si="978"/>
        <v>0</v>
      </c>
      <c r="AC2385" s="1"/>
      <c r="AE2385">
        <f t="shared" si="979"/>
        <v>0</v>
      </c>
      <c r="AH2385" s="1"/>
      <c r="AI2385" s="17"/>
      <c r="AJ2385" s="25"/>
      <c r="AU2385" s="1">
        <v>42639</v>
      </c>
      <c r="AV2385">
        <v>0.41399999999999998</v>
      </c>
      <c r="AW2385">
        <f t="shared" si="988"/>
        <v>4.1399999999999996E-3</v>
      </c>
      <c r="AY2385" s="1">
        <v>42640</v>
      </c>
      <c r="AZ2385">
        <v>0.46300000000000002</v>
      </c>
      <c r="BA2385">
        <f t="shared" si="989"/>
        <v>4.6300000000000004E-3</v>
      </c>
      <c r="BC2385" s="1">
        <v>42684</v>
      </c>
      <c r="BD2385">
        <v>0.996</v>
      </c>
      <c r="BE2385">
        <f t="shared" si="990"/>
        <v>9.9600000000000001E-3</v>
      </c>
      <c r="BG2385" s="1">
        <v>42684</v>
      </c>
      <c r="BH2385">
        <v>1.1581999999999999</v>
      </c>
      <c r="BI2385">
        <f t="shared" si="991"/>
        <v>1.1581999999999999E-2</v>
      </c>
      <c r="BK2385" s="1">
        <v>39990</v>
      </c>
      <c r="BL2385">
        <v>2.7722600000000002</v>
      </c>
      <c r="BM2385">
        <f t="shared" si="997"/>
        <v>2.77226E-2</v>
      </c>
      <c r="BP2385" s="1">
        <v>42607</v>
      </c>
      <c r="BQ2385">
        <v>204.6523</v>
      </c>
      <c r="BR2385">
        <f t="shared" si="992"/>
        <v>2.0465230000000001</v>
      </c>
      <c r="BT2385" s="1">
        <v>42621</v>
      </c>
      <c r="BU2385">
        <v>-0.30399999999999999</v>
      </c>
      <c r="BV2385">
        <f t="shared" si="993"/>
        <v>-3.0399999999999997E-3</v>
      </c>
      <c r="BX2385" s="1">
        <v>42621</v>
      </c>
      <c r="BY2385">
        <v>-0.20100000000000001</v>
      </c>
      <c r="BZ2385">
        <f t="shared" si="994"/>
        <v>-2.0100000000000001E-3</v>
      </c>
      <c r="CB2385" s="1">
        <v>42684</v>
      </c>
      <c r="CC2385">
        <v>-0.21</v>
      </c>
      <c r="CD2385">
        <f t="shared" si="995"/>
        <v>-2.0999999999999999E-3</v>
      </c>
      <c r="CG2385" s="1"/>
    </row>
    <row r="2386" spans="1:85" x14ac:dyDescent="0.3">
      <c r="A2386" s="21">
        <f t="shared" si="996"/>
        <v>49151</v>
      </c>
      <c r="B2386" s="18">
        <f t="shared" si="980"/>
        <v>112.421875</v>
      </c>
      <c r="C2386">
        <f t="shared" si="976"/>
        <v>115</v>
      </c>
      <c r="D2386">
        <f t="shared" ca="1" si="983"/>
        <v>-8.7305555555555561</v>
      </c>
      <c r="E2386">
        <f ca="1">IF(currency="USD",'Future et co'!F2386,IF(currency="EUR",'Future et co'!G2386,FALSE))</f>
        <v>3.6070000000000005E-2</v>
      </c>
      <c r="F2386">
        <f t="shared" ca="1" si="984"/>
        <v>3.6070000000000005E-2</v>
      </c>
      <c r="G2386">
        <f t="shared" ca="1" si="985"/>
        <v>2.0569999999999998E-2</v>
      </c>
      <c r="L2386">
        <f t="shared" ca="1" si="986"/>
        <v>127.8</v>
      </c>
      <c r="M2386">
        <f t="shared" ca="1" si="981"/>
        <v>3.6070000000000005E-2</v>
      </c>
      <c r="R2386">
        <f t="shared" ca="1" si="987"/>
        <v>127.8</v>
      </c>
      <c r="S2386">
        <f t="shared" ca="1" si="982"/>
        <v>3.6070000000000005E-2</v>
      </c>
      <c r="U2386" s="1"/>
      <c r="W2386" t="str">
        <f t="shared" si="977"/>
        <v/>
      </c>
      <c r="Y2386" s="1"/>
      <c r="AA2386">
        <f t="shared" si="978"/>
        <v>0</v>
      </c>
      <c r="AC2386" s="1"/>
      <c r="AE2386">
        <f t="shared" si="979"/>
        <v>0</v>
      </c>
      <c r="AH2386" s="1"/>
      <c r="AI2386" s="17"/>
      <c r="AJ2386" s="25"/>
      <c r="AU2386" s="1">
        <v>42636</v>
      </c>
      <c r="AV2386">
        <v>0.41299999999999998</v>
      </c>
      <c r="AW2386">
        <f t="shared" si="988"/>
        <v>4.13E-3</v>
      </c>
      <c r="AY2386" s="1">
        <v>42639</v>
      </c>
      <c r="AZ2386">
        <v>0.46500000000000002</v>
      </c>
      <c r="BA2386">
        <f t="shared" si="989"/>
        <v>4.6500000000000005E-3</v>
      </c>
      <c r="BC2386" s="1">
        <v>42683</v>
      </c>
      <c r="BD2386">
        <v>0.97819999999999996</v>
      </c>
      <c r="BE2386">
        <f t="shared" si="990"/>
        <v>9.781999999999999E-3</v>
      </c>
      <c r="BG2386" s="1">
        <v>42683</v>
      </c>
      <c r="BH2386">
        <v>1.1220000000000001</v>
      </c>
      <c r="BI2386">
        <f t="shared" si="991"/>
        <v>1.1220000000000001E-2</v>
      </c>
      <c r="BK2386" s="1">
        <v>39993</v>
      </c>
      <c r="BL2386">
        <v>2.74586</v>
      </c>
      <c r="BM2386">
        <f t="shared" si="997"/>
        <v>2.74586E-2</v>
      </c>
      <c r="BP2386" s="1">
        <v>42606</v>
      </c>
      <c r="BQ2386">
        <v>204.76230000000001</v>
      </c>
      <c r="BR2386">
        <f t="shared" si="992"/>
        <v>2.0476230000000002</v>
      </c>
      <c r="BT2386" s="1">
        <v>42620</v>
      </c>
      <c r="BU2386">
        <v>-0.30299999999999999</v>
      </c>
      <c r="BV2386">
        <f t="shared" si="993"/>
        <v>-3.0299999999999997E-3</v>
      </c>
      <c r="BX2386" s="1">
        <v>42620</v>
      </c>
      <c r="BY2386">
        <v>-0.19800000000000001</v>
      </c>
      <c r="BZ2386">
        <f t="shared" si="994"/>
        <v>-1.98E-3</v>
      </c>
      <c r="CB2386" s="1">
        <v>42683</v>
      </c>
      <c r="CC2386">
        <v>-0.21</v>
      </c>
      <c r="CD2386">
        <f t="shared" si="995"/>
        <v>-2.0999999999999999E-3</v>
      </c>
      <c r="CG2386" s="1"/>
    </row>
    <row r="2387" spans="1:85" x14ac:dyDescent="0.3">
      <c r="A2387" s="21">
        <f t="shared" si="996"/>
        <v>49152</v>
      </c>
      <c r="B2387" s="18">
        <f t="shared" si="980"/>
        <v>112.421875</v>
      </c>
      <c r="C2387">
        <f t="shared" si="976"/>
        <v>115</v>
      </c>
      <c r="D2387">
        <f t="shared" ca="1" si="983"/>
        <v>-8.7333333333333325</v>
      </c>
      <c r="E2387">
        <f ca="1">IF(currency="USD",'Future et co'!F2387,IF(currency="EUR",'Future et co'!G2387,FALSE))</f>
        <v>3.6070000000000005E-2</v>
      </c>
      <c r="F2387">
        <f t="shared" ca="1" si="984"/>
        <v>3.6070000000000005E-2</v>
      </c>
      <c r="G2387">
        <f t="shared" ca="1" si="985"/>
        <v>2.0569999999999998E-2</v>
      </c>
      <c r="L2387">
        <f t="shared" ca="1" si="986"/>
        <v>127.8</v>
      </c>
      <c r="M2387">
        <f t="shared" ca="1" si="981"/>
        <v>3.6070000000000005E-2</v>
      </c>
      <c r="R2387">
        <f t="shared" ca="1" si="987"/>
        <v>127.8</v>
      </c>
      <c r="S2387">
        <f t="shared" ca="1" si="982"/>
        <v>3.6070000000000005E-2</v>
      </c>
      <c r="U2387" s="1"/>
      <c r="W2387" t="str">
        <f t="shared" si="977"/>
        <v/>
      </c>
      <c r="Y2387" s="1"/>
      <c r="AA2387">
        <f t="shared" si="978"/>
        <v>0</v>
      </c>
      <c r="AC2387" s="1"/>
      <c r="AE2387">
        <f t="shared" si="979"/>
        <v>0</v>
      </c>
      <c r="AH2387" s="1"/>
      <c r="AI2387" s="17"/>
      <c r="AJ2387" s="25"/>
      <c r="AU2387" s="1">
        <v>42635</v>
      </c>
      <c r="AV2387">
        <v>0.41399999999999998</v>
      </c>
      <c r="AW2387">
        <f t="shared" si="988"/>
        <v>4.1399999999999996E-3</v>
      </c>
      <c r="AY2387" s="1">
        <v>42636</v>
      </c>
      <c r="AZ2387">
        <v>0.48499999999999999</v>
      </c>
      <c r="BA2387">
        <f t="shared" si="989"/>
        <v>4.8500000000000001E-3</v>
      </c>
      <c r="BC2387" s="1">
        <v>42682</v>
      </c>
      <c r="BD2387">
        <v>0.96709999999999996</v>
      </c>
      <c r="BE2387">
        <f t="shared" si="990"/>
        <v>9.670999999999999E-3</v>
      </c>
      <c r="BG2387" s="1">
        <v>42682</v>
      </c>
      <c r="BH2387">
        <v>1.0741000000000001</v>
      </c>
      <c r="BI2387">
        <f t="shared" si="991"/>
        <v>1.0741000000000001E-2</v>
      </c>
      <c r="BK2387" s="1">
        <v>39994</v>
      </c>
      <c r="BL2387">
        <v>2.7717200000000002</v>
      </c>
      <c r="BM2387">
        <f t="shared" si="997"/>
        <v>2.7717200000000001E-2</v>
      </c>
      <c r="BP2387" s="1">
        <v>42605</v>
      </c>
      <c r="BQ2387">
        <v>204.89670000000001</v>
      </c>
      <c r="BR2387">
        <f t="shared" si="992"/>
        <v>2.0489670000000002</v>
      </c>
      <c r="BT2387" s="1">
        <v>42619</v>
      </c>
      <c r="BU2387">
        <v>-0.30299999999999999</v>
      </c>
      <c r="BV2387">
        <f t="shared" si="993"/>
        <v>-3.0299999999999997E-3</v>
      </c>
      <c r="BX2387" s="1">
        <v>42619</v>
      </c>
      <c r="BY2387">
        <v>-0.19700000000000001</v>
      </c>
      <c r="BZ2387">
        <f t="shared" si="994"/>
        <v>-1.97E-3</v>
      </c>
      <c r="CB2387" s="1">
        <v>42682</v>
      </c>
      <c r="CC2387">
        <v>-0.21</v>
      </c>
      <c r="CD2387">
        <f t="shared" si="995"/>
        <v>-2.0999999999999999E-3</v>
      </c>
      <c r="CG2387" s="1"/>
    </row>
    <row r="2388" spans="1:85" x14ac:dyDescent="0.3">
      <c r="A2388" s="21">
        <f t="shared" si="996"/>
        <v>49153</v>
      </c>
      <c r="B2388" s="18">
        <f t="shared" si="980"/>
        <v>112.421875</v>
      </c>
      <c r="C2388">
        <f t="shared" si="976"/>
        <v>115</v>
      </c>
      <c r="D2388">
        <f t="shared" ca="1" si="983"/>
        <v>-8.7361111111111107</v>
      </c>
      <c r="E2388">
        <f ca="1">IF(currency="USD",'Future et co'!F2388,IF(currency="EUR",'Future et co'!G2388,FALSE))</f>
        <v>3.6070000000000005E-2</v>
      </c>
      <c r="F2388">
        <f t="shared" ca="1" si="984"/>
        <v>3.6070000000000005E-2</v>
      </c>
      <c r="G2388">
        <f t="shared" ca="1" si="985"/>
        <v>2.0569999999999998E-2</v>
      </c>
      <c r="L2388">
        <f t="shared" ca="1" si="986"/>
        <v>127.8</v>
      </c>
      <c r="M2388">
        <f t="shared" ca="1" si="981"/>
        <v>3.6070000000000005E-2</v>
      </c>
      <c r="R2388">
        <f t="shared" ca="1" si="987"/>
        <v>127.8</v>
      </c>
      <c r="S2388">
        <f t="shared" ca="1" si="982"/>
        <v>3.6070000000000005E-2</v>
      </c>
      <c r="U2388" s="1"/>
      <c r="W2388" t="str">
        <f t="shared" si="977"/>
        <v/>
      </c>
      <c r="Y2388" s="1"/>
      <c r="AA2388">
        <f t="shared" si="978"/>
        <v>0</v>
      </c>
      <c r="AC2388" s="1"/>
      <c r="AE2388">
        <f t="shared" si="979"/>
        <v>0</v>
      </c>
      <c r="AH2388" s="1"/>
      <c r="AI2388" s="17"/>
      <c r="AJ2388" s="25"/>
      <c r="AU2388" s="1">
        <v>42634</v>
      </c>
      <c r="AV2388">
        <v>0.45100000000000001</v>
      </c>
      <c r="AW2388">
        <f t="shared" si="988"/>
        <v>4.5100000000000001E-3</v>
      </c>
      <c r="AY2388" s="1">
        <v>42635</v>
      </c>
      <c r="AZ2388">
        <v>0.47899999999999998</v>
      </c>
      <c r="BA2388">
        <f t="shared" si="989"/>
        <v>4.79E-3</v>
      </c>
      <c r="BC2388" s="1">
        <v>42681</v>
      </c>
      <c r="BD2388">
        <v>0.95009999999999994</v>
      </c>
      <c r="BE2388">
        <f t="shared" si="990"/>
        <v>9.500999999999999E-3</v>
      </c>
      <c r="BG2388" s="1">
        <v>42681</v>
      </c>
      <c r="BH2388">
        <v>1.0398000000000001</v>
      </c>
      <c r="BI2388">
        <f t="shared" si="991"/>
        <v>1.0398000000000001E-2</v>
      </c>
      <c r="BK2388" s="1">
        <v>39995</v>
      </c>
      <c r="BL2388">
        <v>2.75773</v>
      </c>
      <c r="BM2388">
        <f t="shared" si="997"/>
        <v>2.7577299999999999E-2</v>
      </c>
      <c r="BP2388" s="1">
        <v>42604</v>
      </c>
      <c r="BQ2388">
        <v>204.68899999999999</v>
      </c>
      <c r="BR2388">
        <f t="shared" si="992"/>
        <v>2.0468899999999999</v>
      </c>
      <c r="BT2388" s="1">
        <v>42618</v>
      </c>
      <c r="BU2388">
        <v>-0.30099999999999999</v>
      </c>
      <c r="BV2388">
        <f t="shared" si="993"/>
        <v>-3.0100000000000001E-3</v>
      </c>
      <c r="BX2388" s="1">
        <v>42618</v>
      </c>
      <c r="BY2388">
        <v>-0.19500000000000001</v>
      </c>
      <c r="BZ2388">
        <f t="shared" si="994"/>
        <v>-1.9500000000000001E-3</v>
      </c>
      <c r="CB2388" s="1">
        <v>42681</v>
      </c>
      <c r="CC2388">
        <v>-0.21</v>
      </c>
      <c r="CD2388">
        <f t="shared" si="995"/>
        <v>-2.0999999999999999E-3</v>
      </c>
      <c r="CG2388" s="1"/>
    </row>
    <row r="2389" spans="1:85" x14ac:dyDescent="0.3">
      <c r="A2389" s="21">
        <f t="shared" si="996"/>
        <v>49156</v>
      </c>
      <c r="B2389" s="18">
        <f t="shared" si="980"/>
        <v>112.421875</v>
      </c>
      <c r="C2389">
        <f t="shared" si="976"/>
        <v>115</v>
      </c>
      <c r="D2389">
        <f t="shared" ca="1" si="983"/>
        <v>-8.7444444444444436</v>
      </c>
      <c r="E2389">
        <f ca="1">IF(currency="USD",'Future et co'!F2389,IF(currency="EUR",'Future et co'!G2389,FALSE))</f>
        <v>3.6070000000000005E-2</v>
      </c>
      <c r="F2389">
        <f t="shared" ca="1" si="984"/>
        <v>3.6070000000000005E-2</v>
      </c>
      <c r="G2389">
        <f t="shared" ca="1" si="985"/>
        <v>2.0569999999999998E-2</v>
      </c>
      <c r="L2389">
        <f t="shared" ca="1" si="986"/>
        <v>127.8</v>
      </c>
      <c r="M2389">
        <f t="shared" ca="1" si="981"/>
        <v>3.6070000000000005E-2</v>
      </c>
      <c r="R2389">
        <f t="shared" ca="1" si="987"/>
        <v>127.8</v>
      </c>
      <c r="S2389">
        <f t="shared" ca="1" si="982"/>
        <v>3.6070000000000005E-2</v>
      </c>
      <c r="U2389" s="1"/>
      <c r="W2389" t="str">
        <f t="shared" si="977"/>
        <v/>
      </c>
      <c r="Y2389" s="1"/>
      <c r="AA2389">
        <f t="shared" si="978"/>
        <v>0</v>
      </c>
      <c r="AC2389" s="1"/>
      <c r="AE2389">
        <f t="shared" si="979"/>
        <v>0</v>
      </c>
      <c r="AH2389" s="1"/>
      <c r="AI2389" s="17"/>
      <c r="AJ2389" s="25"/>
      <c r="AU2389" s="1">
        <v>42633</v>
      </c>
      <c r="AV2389">
        <v>0.44800000000000001</v>
      </c>
      <c r="AW2389">
        <f t="shared" si="988"/>
        <v>4.4800000000000005E-3</v>
      </c>
      <c r="AY2389" s="1">
        <v>42634</v>
      </c>
      <c r="AZ2389">
        <v>0.505</v>
      </c>
      <c r="BA2389">
        <f t="shared" si="989"/>
        <v>5.0499999999999998E-3</v>
      </c>
      <c r="BC2389" s="1">
        <v>42678</v>
      </c>
      <c r="BD2389">
        <v>0.93799999999999994</v>
      </c>
      <c r="BE2389">
        <f t="shared" si="990"/>
        <v>9.3799999999999994E-3</v>
      </c>
      <c r="BG2389" s="1">
        <v>42678</v>
      </c>
      <c r="BH2389">
        <v>1.004</v>
      </c>
      <c r="BI2389">
        <f t="shared" si="991"/>
        <v>1.004E-2</v>
      </c>
      <c r="BK2389" s="1">
        <v>39996</v>
      </c>
      <c r="BL2389">
        <v>2.8420100000000001</v>
      </c>
      <c r="BM2389">
        <f t="shared" si="997"/>
        <v>2.84201E-2</v>
      </c>
      <c r="BP2389" s="1">
        <v>42601</v>
      </c>
      <c r="BQ2389">
        <v>204.04130000000001</v>
      </c>
      <c r="BR2389">
        <f t="shared" si="992"/>
        <v>2.040413</v>
      </c>
      <c r="BT2389" s="1">
        <v>42615</v>
      </c>
      <c r="BU2389">
        <v>-0.30099999999999999</v>
      </c>
      <c r="BV2389">
        <f t="shared" si="993"/>
        <v>-3.0100000000000001E-3</v>
      </c>
      <c r="BX2389" s="1">
        <v>42615</v>
      </c>
      <c r="BY2389">
        <v>-0.193</v>
      </c>
      <c r="BZ2389">
        <f t="shared" si="994"/>
        <v>-1.9300000000000001E-3</v>
      </c>
      <c r="CB2389" s="1">
        <v>42678</v>
      </c>
      <c r="CC2389">
        <v>-0.2</v>
      </c>
      <c r="CD2389">
        <f t="shared" si="995"/>
        <v>-2E-3</v>
      </c>
      <c r="CG2389" s="1"/>
    </row>
    <row r="2390" spans="1:85" x14ac:dyDescent="0.3">
      <c r="A2390" s="21">
        <f t="shared" si="996"/>
        <v>49157</v>
      </c>
      <c r="B2390" s="18">
        <f t="shared" si="980"/>
        <v>112.421875</v>
      </c>
      <c r="C2390">
        <f t="shared" si="976"/>
        <v>115</v>
      </c>
      <c r="D2390">
        <f t="shared" ca="1" si="983"/>
        <v>-8.7472222222222218</v>
      </c>
      <c r="E2390">
        <f ca="1">IF(currency="USD",'Future et co'!F2390,IF(currency="EUR",'Future et co'!G2390,FALSE))</f>
        <v>3.6070000000000005E-2</v>
      </c>
      <c r="F2390">
        <f t="shared" ca="1" si="984"/>
        <v>3.6070000000000005E-2</v>
      </c>
      <c r="G2390">
        <f t="shared" ca="1" si="985"/>
        <v>2.0569999999999998E-2</v>
      </c>
      <c r="L2390">
        <f t="shared" ca="1" si="986"/>
        <v>127.8</v>
      </c>
      <c r="M2390">
        <f t="shared" ca="1" si="981"/>
        <v>3.6070000000000005E-2</v>
      </c>
      <c r="R2390">
        <f t="shared" ca="1" si="987"/>
        <v>127.8</v>
      </c>
      <c r="S2390">
        <f t="shared" ca="1" si="982"/>
        <v>3.6070000000000005E-2</v>
      </c>
      <c r="U2390" s="1"/>
      <c r="W2390" t="str">
        <f t="shared" si="977"/>
        <v/>
      </c>
      <c r="Y2390" s="1"/>
      <c r="AA2390">
        <f t="shared" si="978"/>
        <v>0</v>
      </c>
      <c r="AC2390" s="1"/>
      <c r="AE2390">
        <f t="shared" si="979"/>
        <v>0</v>
      </c>
      <c r="AH2390" s="1"/>
      <c r="AI2390" s="17"/>
      <c r="AJ2390" s="25"/>
      <c r="AU2390" s="1">
        <v>42632</v>
      </c>
      <c r="AV2390">
        <v>0.432</v>
      </c>
      <c r="AW2390">
        <f t="shared" si="988"/>
        <v>4.3200000000000001E-3</v>
      </c>
      <c r="AY2390" s="1">
        <v>42633</v>
      </c>
      <c r="AZ2390">
        <v>0.502</v>
      </c>
      <c r="BA2390">
        <f t="shared" si="989"/>
        <v>5.0200000000000002E-3</v>
      </c>
      <c r="BC2390" s="1">
        <v>42677</v>
      </c>
      <c r="BD2390">
        <v>0.94799999999999995</v>
      </c>
      <c r="BE2390">
        <f t="shared" si="990"/>
        <v>9.4799999999999988E-3</v>
      </c>
      <c r="BG2390" s="1">
        <v>42677</v>
      </c>
      <c r="BH2390">
        <v>1.0329999999999999</v>
      </c>
      <c r="BI2390">
        <f t="shared" si="991"/>
        <v>1.0329999999999999E-2</v>
      </c>
      <c r="BK2390" s="1">
        <v>39997</v>
      </c>
      <c r="BL2390">
        <v>2.8420100000000001</v>
      </c>
      <c r="BM2390">
        <f t="shared" si="997"/>
        <v>2.84201E-2</v>
      </c>
      <c r="BP2390" s="1">
        <v>42600</v>
      </c>
      <c r="BQ2390">
        <v>204.64009999999999</v>
      </c>
      <c r="BR2390">
        <f t="shared" si="992"/>
        <v>2.0464009999999999</v>
      </c>
      <c r="BT2390" s="1">
        <v>42614</v>
      </c>
      <c r="BU2390">
        <v>-0.29899999999999999</v>
      </c>
      <c r="BV2390">
        <f t="shared" si="993"/>
        <v>-2.99E-3</v>
      </c>
      <c r="BX2390" s="1">
        <v>42614</v>
      </c>
      <c r="BY2390">
        <v>-0.193</v>
      </c>
      <c r="BZ2390">
        <f t="shared" si="994"/>
        <v>-1.9300000000000001E-3</v>
      </c>
      <c r="CB2390" s="1">
        <v>42677</v>
      </c>
      <c r="CC2390">
        <v>-0.2</v>
      </c>
      <c r="CD2390">
        <f t="shared" si="995"/>
        <v>-2E-3</v>
      </c>
      <c r="CG2390" s="1"/>
    </row>
    <row r="2391" spans="1:85" x14ac:dyDescent="0.3">
      <c r="A2391" s="21">
        <f t="shared" si="996"/>
        <v>49158</v>
      </c>
      <c r="B2391" s="18">
        <f t="shared" si="980"/>
        <v>112.421875</v>
      </c>
      <c r="C2391">
        <f t="shared" si="976"/>
        <v>115</v>
      </c>
      <c r="D2391">
        <f t="shared" ca="1" si="983"/>
        <v>-8.75</v>
      </c>
      <c r="E2391">
        <f ca="1">IF(currency="USD",'Future et co'!F2391,IF(currency="EUR",'Future et co'!G2391,FALSE))</f>
        <v>3.6070000000000005E-2</v>
      </c>
      <c r="F2391">
        <f t="shared" ca="1" si="984"/>
        <v>3.6070000000000005E-2</v>
      </c>
      <c r="G2391">
        <f t="shared" ca="1" si="985"/>
        <v>2.0569999999999998E-2</v>
      </c>
      <c r="L2391">
        <f t="shared" ca="1" si="986"/>
        <v>127.8</v>
      </c>
      <c r="M2391">
        <f t="shared" ca="1" si="981"/>
        <v>3.6070000000000005E-2</v>
      </c>
      <c r="R2391">
        <f t="shared" ca="1" si="987"/>
        <v>127.8</v>
      </c>
      <c r="S2391">
        <f t="shared" ca="1" si="982"/>
        <v>3.6070000000000005E-2</v>
      </c>
      <c r="U2391" s="1"/>
      <c r="W2391" t="str">
        <f t="shared" si="977"/>
        <v/>
      </c>
      <c r="Y2391" s="1"/>
      <c r="AA2391">
        <f t="shared" si="978"/>
        <v>0</v>
      </c>
      <c r="AC2391" s="1"/>
      <c r="AE2391">
        <f t="shared" si="979"/>
        <v>0</v>
      </c>
      <c r="AH2391" s="1"/>
      <c r="AI2391" s="17"/>
      <c r="AJ2391" s="25"/>
      <c r="AU2391" s="1">
        <v>42629</v>
      </c>
      <c r="AV2391">
        <v>0.438</v>
      </c>
      <c r="AW2391">
        <f t="shared" si="988"/>
        <v>4.3800000000000002E-3</v>
      </c>
      <c r="AY2391" s="1">
        <v>42632</v>
      </c>
      <c r="AZ2391">
        <v>0.49199999999999999</v>
      </c>
      <c r="BA2391">
        <f t="shared" si="989"/>
        <v>4.9199999999999999E-3</v>
      </c>
      <c r="BC2391" s="1">
        <v>42676</v>
      </c>
      <c r="BD2391">
        <v>0.95799999999999996</v>
      </c>
      <c r="BE2391">
        <f t="shared" si="990"/>
        <v>9.58E-3</v>
      </c>
      <c r="BG2391" s="1">
        <v>42676</v>
      </c>
      <c r="BH2391">
        <v>1.0369999999999999</v>
      </c>
      <c r="BI2391">
        <f t="shared" si="991"/>
        <v>1.0369999999999999E-2</v>
      </c>
      <c r="BK2391" s="1">
        <v>40000</v>
      </c>
      <c r="BL2391">
        <v>2.8330199999999999</v>
      </c>
      <c r="BM2391">
        <f t="shared" si="997"/>
        <v>2.83302E-2</v>
      </c>
      <c r="BP2391" s="1">
        <v>42599</v>
      </c>
      <c r="BQ2391">
        <v>204.01689999999999</v>
      </c>
      <c r="BR2391">
        <f t="shared" si="992"/>
        <v>2.0401690000000001</v>
      </c>
      <c r="BT2391" s="1">
        <v>42613</v>
      </c>
      <c r="BU2391">
        <v>-0.29899999999999999</v>
      </c>
      <c r="BV2391">
        <f t="shared" si="993"/>
        <v>-2.99E-3</v>
      </c>
      <c r="BX2391" s="1">
        <v>42613</v>
      </c>
      <c r="BY2391">
        <v>-0.192</v>
      </c>
      <c r="BZ2391">
        <f t="shared" si="994"/>
        <v>-1.92E-3</v>
      </c>
      <c r="CB2391" s="1">
        <v>42676</v>
      </c>
      <c r="CC2391">
        <v>-0.21</v>
      </c>
      <c r="CD2391">
        <f t="shared" si="995"/>
        <v>-2.0999999999999999E-3</v>
      </c>
      <c r="CG2391" s="1"/>
    </row>
    <row r="2392" spans="1:85" x14ac:dyDescent="0.3">
      <c r="A2392" s="21">
        <f t="shared" si="996"/>
        <v>49159</v>
      </c>
      <c r="B2392" s="18">
        <f t="shared" si="980"/>
        <v>112.421875</v>
      </c>
      <c r="C2392">
        <f t="shared" si="976"/>
        <v>115</v>
      </c>
      <c r="D2392">
        <f t="shared" ca="1" si="983"/>
        <v>-8.7527777777777782</v>
      </c>
      <c r="E2392">
        <f ca="1">IF(currency="USD",'Future et co'!F2392,IF(currency="EUR",'Future et co'!G2392,FALSE))</f>
        <v>3.6070000000000005E-2</v>
      </c>
      <c r="F2392">
        <f t="shared" ca="1" si="984"/>
        <v>3.6070000000000005E-2</v>
      </c>
      <c r="G2392">
        <f t="shared" ca="1" si="985"/>
        <v>2.0569999999999998E-2</v>
      </c>
      <c r="L2392">
        <f t="shared" ca="1" si="986"/>
        <v>127.8</v>
      </c>
      <c r="M2392">
        <f t="shared" ca="1" si="981"/>
        <v>3.6070000000000005E-2</v>
      </c>
      <c r="R2392">
        <f t="shared" ca="1" si="987"/>
        <v>127.8</v>
      </c>
      <c r="S2392">
        <f t="shared" ca="1" si="982"/>
        <v>3.6070000000000005E-2</v>
      </c>
      <c r="U2392" s="1"/>
      <c r="W2392" t="str">
        <f t="shared" si="977"/>
        <v/>
      </c>
      <c r="Y2392" s="1"/>
      <c r="AA2392">
        <f t="shared" si="978"/>
        <v>0</v>
      </c>
      <c r="AC2392" s="1"/>
      <c r="AE2392">
        <f t="shared" si="979"/>
        <v>0</v>
      </c>
      <c r="AH2392" s="1"/>
      <c r="AI2392" s="17"/>
      <c r="AJ2392" s="25"/>
      <c r="AU2392" s="1">
        <v>42628</v>
      </c>
      <c r="AV2392">
        <v>0.42799999999999999</v>
      </c>
      <c r="AW2392">
        <f t="shared" si="988"/>
        <v>4.28E-3</v>
      </c>
      <c r="AY2392" s="1">
        <v>42629</v>
      </c>
      <c r="AZ2392">
        <v>0.48799999999999999</v>
      </c>
      <c r="BA2392">
        <f t="shared" si="989"/>
        <v>4.8799999999999998E-3</v>
      </c>
      <c r="BC2392" s="1">
        <v>42675</v>
      </c>
      <c r="BD2392">
        <v>0.96299999999999997</v>
      </c>
      <c r="BE2392">
        <f t="shared" si="990"/>
        <v>9.6299999999999997E-3</v>
      </c>
      <c r="BG2392" s="1">
        <v>42675</v>
      </c>
      <c r="BH2392">
        <v>1.0489999999999999</v>
      </c>
      <c r="BI2392">
        <f t="shared" si="991"/>
        <v>1.0489999999999999E-2</v>
      </c>
      <c r="BK2392" s="1">
        <v>40001</v>
      </c>
      <c r="BL2392">
        <v>2.8849</v>
      </c>
      <c r="BM2392">
        <f t="shared" si="997"/>
        <v>2.8849E-2</v>
      </c>
      <c r="BP2392" s="1">
        <v>42598</v>
      </c>
      <c r="BQ2392">
        <v>203.7114</v>
      </c>
      <c r="BR2392">
        <f t="shared" si="992"/>
        <v>2.0371139999999999</v>
      </c>
      <c r="BT2392" s="1">
        <v>42612</v>
      </c>
      <c r="BU2392">
        <v>-0.29899999999999999</v>
      </c>
      <c r="BV2392">
        <f t="shared" si="993"/>
        <v>-2.99E-3</v>
      </c>
      <c r="BX2392" s="1">
        <v>42612</v>
      </c>
      <c r="BY2392">
        <v>-0.192</v>
      </c>
      <c r="BZ2392">
        <f t="shared" si="994"/>
        <v>-1.92E-3</v>
      </c>
      <c r="CB2392" s="1">
        <v>42675</v>
      </c>
      <c r="CC2392">
        <v>-0.21</v>
      </c>
      <c r="CD2392">
        <f t="shared" si="995"/>
        <v>-2.0999999999999999E-3</v>
      </c>
      <c r="CG2392" s="1"/>
    </row>
    <row r="2393" spans="1:85" x14ac:dyDescent="0.3">
      <c r="A2393" s="21">
        <f t="shared" si="996"/>
        <v>49160</v>
      </c>
      <c r="B2393" s="18">
        <f t="shared" si="980"/>
        <v>112.421875</v>
      </c>
      <c r="C2393">
        <f t="shared" ref="C2393:C2456" si="998">CEILING(B2393,$C$9)</f>
        <v>115</v>
      </c>
      <c r="D2393">
        <f t="shared" ca="1" si="983"/>
        <v>-8.7555555555555564</v>
      </c>
      <c r="E2393">
        <f ca="1">IF(currency="USD",'Future et co'!F2393,IF(currency="EUR",'Future et co'!G2393,FALSE))</f>
        <v>3.6070000000000005E-2</v>
      </c>
      <c r="F2393">
        <f t="shared" ca="1" si="984"/>
        <v>3.6070000000000005E-2</v>
      </c>
      <c r="G2393">
        <f t="shared" ca="1" si="985"/>
        <v>2.0569999999999998E-2</v>
      </c>
      <c r="L2393">
        <f t="shared" ca="1" si="986"/>
        <v>127.8</v>
      </c>
      <c r="M2393">
        <f t="shared" ca="1" si="981"/>
        <v>3.6070000000000005E-2</v>
      </c>
      <c r="R2393">
        <f t="shared" ca="1" si="987"/>
        <v>127.8</v>
      </c>
      <c r="S2393">
        <f t="shared" ca="1" si="982"/>
        <v>3.6070000000000005E-2</v>
      </c>
      <c r="U2393" s="1"/>
      <c r="W2393" t="str">
        <f t="shared" si="977"/>
        <v/>
      </c>
      <c r="Y2393" s="1"/>
      <c r="AA2393">
        <f t="shared" si="978"/>
        <v>0</v>
      </c>
      <c r="AC2393" s="1"/>
      <c r="AE2393">
        <f t="shared" si="979"/>
        <v>0</v>
      </c>
      <c r="AH2393" s="1"/>
      <c r="AI2393" s="17"/>
      <c r="AJ2393" s="25"/>
      <c r="AU2393" s="1">
        <v>42627</v>
      </c>
      <c r="AV2393">
        <v>0.42899999999999999</v>
      </c>
      <c r="AW2393">
        <f t="shared" si="988"/>
        <v>4.2899999999999995E-3</v>
      </c>
      <c r="AY2393" s="1">
        <v>42628</v>
      </c>
      <c r="AZ2393">
        <v>0.47499999999999998</v>
      </c>
      <c r="BA2393">
        <f t="shared" si="989"/>
        <v>4.7499999999999999E-3</v>
      </c>
      <c r="BC2393" s="1">
        <v>42674</v>
      </c>
      <c r="BD2393">
        <v>0.95789999999999997</v>
      </c>
      <c r="BE2393">
        <f t="shared" si="990"/>
        <v>9.578999999999999E-3</v>
      </c>
      <c r="BG2393" s="1">
        <v>42674</v>
      </c>
      <c r="BH2393">
        <v>1.0506</v>
      </c>
      <c r="BI2393">
        <f t="shared" si="991"/>
        <v>1.0506E-2</v>
      </c>
      <c r="BK2393" s="1">
        <v>40002</v>
      </c>
      <c r="BL2393">
        <v>2.8925399999999999</v>
      </c>
      <c r="BM2393">
        <f t="shared" si="997"/>
        <v>2.89254E-2</v>
      </c>
      <c r="BP2393" s="1">
        <v>42597</v>
      </c>
      <c r="BQ2393">
        <v>204.37129999999999</v>
      </c>
      <c r="BR2393">
        <f t="shared" si="992"/>
        <v>2.0437129999999999</v>
      </c>
      <c r="BT2393" s="1">
        <v>42611</v>
      </c>
      <c r="BU2393">
        <v>-0.29699999999999999</v>
      </c>
      <c r="BV2393">
        <f t="shared" si="993"/>
        <v>-2.97E-3</v>
      </c>
      <c r="BX2393" s="1">
        <v>42611</v>
      </c>
      <c r="BY2393">
        <v>-0.193</v>
      </c>
      <c r="BZ2393">
        <f t="shared" si="994"/>
        <v>-1.9300000000000001E-3</v>
      </c>
      <c r="CB2393" s="1">
        <v>42674</v>
      </c>
      <c r="CC2393">
        <v>-0.21</v>
      </c>
      <c r="CD2393">
        <f t="shared" si="995"/>
        <v>-2.0999999999999999E-3</v>
      </c>
      <c r="CG2393" s="1"/>
    </row>
    <row r="2394" spans="1:85" x14ac:dyDescent="0.3">
      <c r="A2394" s="21">
        <f t="shared" si="996"/>
        <v>49163</v>
      </c>
      <c r="B2394" s="18">
        <f t="shared" si="980"/>
        <v>112.421875</v>
      </c>
      <c r="C2394">
        <f t="shared" si="998"/>
        <v>115</v>
      </c>
      <c r="D2394">
        <f t="shared" ca="1" si="983"/>
        <v>-8.7638888888888893</v>
      </c>
      <c r="E2394">
        <f ca="1">IF(currency="USD",'Future et co'!F2394,IF(currency="EUR",'Future et co'!G2394,FALSE))</f>
        <v>3.6070000000000005E-2</v>
      </c>
      <c r="F2394">
        <f t="shared" ca="1" si="984"/>
        <v>3.6070000000000005E-2</v>
      </c>
      <c r="G2394">
        <f t="shared" ca="1" si="985"/>
        <v>2.0569999999999998E-2</v>
      </c>
      <c r="L2394">
        <f t="shared" ca="1" si="986"/>
        <v>127.8</v>
      </c>
      <c r="M2394">
        <f t="shared" ca="1" si="981"/>
        <v>3.6070000000000005E-2</v>
      </c>
      <c r="R2394">
        <f t="shared" ca="1" si="987"/>
        <v>127.8</v>
      </c>
      <c r="S2394">
        <f t="shared" ca="1" si="982"/>
        <v>3.6070000000000005E-2</v>
      </c>
      <c r="U2394" s="1"/>
      <c r="W2394" t="str">
        <f t="shared" si="977"/>
        <v/>
      </c>
      <c r="Y2394" s="1"/>
      <c r="AA2394">
        <f t="shared" si="978"/>
        <v>0</v>
      </c>
      <c r="AC2394" s="1"/>
      <c r="AE2394">
        <f t="shared" si="979"/>
        <v>0</v>
      </c>
      <c r="AH2394" s="1"/>
      <c r="AI2394" s="17"/>
      <c r="AJ2394" s="25"/>
      <c r="AU2394" s="1">
        <v>42626</v>
      </c>
      <c r="AV2394">
        <v>0.43099999999999999</v>
      </c>
      <c r="AW2394">
        <f t="shared" si="988"/>
        <v>4.3099999999999996E-3</v>
      </c>
      <c r="AY2394" s="1">
        <v>42627</v>
      </c>
      <c r="AZ2394">
        <v>0.47899999999999998</v>
      </c>
      <c r="BA2394">
        <f t="shared" si="989"/>
        <v>4.79E-3</v>
      </c>
      <c r="BC2394" s="1">
        <v>42671</v>
      </c>
      <c r="BD2394">
        <v>0.97499999999999998</v>
      </c>
      <c r="BE2394">
        <f t="shared" si="990"/>
        <v>9.75E-3</v>
      </c>
      <c r="BG2394" s="1">
        <v>42671</v>
      </c>
      <c r="BH2394">
        <v>1.0636000000000001</v>
      </c>
      <c r="BI2394">
        <f t="shared" si="991"/>
        <v>1.0636000000000001E-2</v>
      </c>
      <c r="BK2394" s="1">
        <v>40003</v>
      </c>
      <c r="BL2394">
        <v>2.8832100000000001</v>
      </c>
      <c r="BM2394">
        <f t="shared" si="997"/>
        <v>2.8832099999999999E-2</v>
      </c>
      <c r="BP2394" s="1">
        <v>42594</v>
      </c>
      <c r="BQ2394">
        <v>205.03120000000001</v>
      </c>
      <c r="BR2394">
        <f t="shared" si="992"/>
        <v>2.0503119999999999</v>
      </c>
      <c r="BT2394" s="1">
        <v>42608</v>
      </c>
      <c r="BU2394">
        <v>-0.29799999999999999</v>
      </c>
      <c r="BV2394">
        <f t="shared" si="993"/>
        <v>-2.98E-3</v>
      </c>
      <c r="BX2394" s="1">
        <v>42608</v>
      </c>
      <c r="BY2394">
        <v>-0.191</v>
      </c>
      <c r="BZ2394">
        <f t="shared" si="994"/>
        <v>-1.91E-3</v>
      </c>
      <c r="CB2394" s="1">
        <v>42671</v>
      </c>
      <c r="CC2394">
        <v>-0.19800000000000001</v>
      </c>
      <c r="CD2394">
        <f t="shared" si="995"/>
        <v>-1.98E-3</v>
      </c>
      <c r="CG2394" s="1"/>
    </row>
    <row r="2395" spans="1:85" x14ac:dyDescent="0.3">
      <c r="A2395" s="21">
        <f t="shared" si="996"/>
        <v>49164</v>
      </c>
      <c r="B2395" s="18">
        <f t="shared" si="980"/>
        <v>112.421875</v>
      </c>
      <c r="C2395">
        <f t="shared" si="998"/>
        <v>115</v>
      </c>
      <c r="D2395">
        <f t="shared" ca="1" si="983"/>
        <v>-8.7666666666666675</v>
      </c>
      <c r="E2395">
        <f ca="1">IF(currency="USD",'Future et co'!F2395,IF(currency="EUR",'Future et co'!G2395,FALSE))</f>
        <v>3.6070000000000005E-2</v>
      </c>
      <c r="F2395">
        <f t="shared" ca="1" si="984"/>
        <v>3.6070000000000005E-2</v>
      </c>
      <c r="G2395">
        <f t="shared" ca="1" si="985"/>
        <v>2.0569999999999998E-2</v>
      </c>
      <c r="L2395">
        <f t="shared" ca="1" si="986"/>
        <v>127.8</v>
      </c>
      <c r="M2395">
        <f t="shared" ca="1" si="981"/>
        <v>3.6070000000000005E-2</v>
      </c>
      <c r="R2395">
        <f t="shared" ca="1" si="987"/>
        <v>127.8</v>
      </c>
      <c r="S2395">
        <f t="shared" ca="1" si="982"/>
        <v>3.6070000000000005E-2</v>
      </c>
      <c r="U2395" s="1"/>
      <c r="W2395" t="str">
        <f t="shared" si="977"/>
        <v/>
      </c>
      <c r="Y2395" s="1"/>
      <c r="AA2395">
        <f t="shared" si="978"/>
        <v>0</v>
      </c>
      <c r="AC2395" s="1"/>
      <c r="AE2395">
        <f t="shared" si="979"/>
        <v>0</v>
      </c>
      <c r="AH2395" s="1"/>
      <c r="AI2395" s="17"/>
      <c r="AJ2395" s="25"/>
      <c r="AU2395" s="1">
        <v>42625</v>
      </c>
      <c r="AV2395">
        <v>0.42199999999999999</v>
      </c>
      <c r="AW2395">
        <f t="shared" si="988"/>
        <v>4.2199999999999998E-3</v>
      </c>
      <c r="AY2395" s="1">
        <v>42626</v>
      </c>
      <c r="AZ2395">
        <v>0.48799999999999999</v>
      </c>
      <c r="BA2395">
        <f t="shared" si="989"/>
        <v>4.8799999999999998E-3</v>
      </c>
      <c r="BC2395" s="1">
        <v>42670</v>
      </c>
      <c r="BD2395">
        <v>0.99</v>
      </c>
      <c r="BE2395">
        <f t="shared" si="990"/>
        <v>9.8999999999999991E-3</v>
      </c>
      <c r="BG2395" s="1">
        <v>42670</v>
      </c>
      <c r="BH2395">
        <v>1.0900000000000001</v>
      </c>
      <c r="BI2395">
        <f t="shared" si="991"/>
        <v>1.09E-2</v>
      </c>
      <c r="BK2395" s="1">
        <v>40004</v>
      </c>
      <c r="BL2395">
        <v>2.9040300000000001</v>
      </c>
      <c r="BM2395">
        <f t="shared" si="997"/>
        <v>2.9040300000000002E-2</v>
      </c>
      <c r="BP2395" s="1">
        <v>42593</v>
      </c>
      <c r="BQ2395">
        <v>204.88460000000001</v>
      </c>
      <c r="BR2395">
        <f t="shared" si="992"/>
        <v>2.0488460000000002</v>
      </c>
      <c r="BT2395" s="1">
        <v>42607</v>
      </c>
      <c r="BU2395">
        <v>-0.29799999999999999</v>
      </c>
      <c r="BV2395">
        <f t="shared" si="993"/>
        <v>-2.98E-3</v>
      </c>
      <c r="BX2395" s="1">
        <v>42607</v>
      </c>
      <c r="BY2395">
        <v>-0.192</v>
      </c>
      <c r="BZ2395">
        <f t="shared" si="994"/>
        <v>-1.92E-3</v>
      </c>
      <c r="CB2395" s="1">
        <v>42670</v>
      </c>
      <c r="CC2395">
        <v>-0.22</v>
      </c>
      <c r="CD2395">
        <f t="shared" si="995"/>
        <v>-2.2000000000000001E-3</v>
      </c>
      <c r="CG2395" s="1"/>
    </row>
    <row r="2396" spans="1:85" x14ac:dyDescent="0.3">
      <c r="A2396" s="21">
        <f t="shared" si="996"/>
        <v>49165</v>
      </c>
      <c r="B2396" s="18">
        <f t="shared" si="980"/>
        <v>112.421875</v>
      </c>
      <c r="C2396">
        <f t="shared" si="998"/>
        <v>115</v>
      </c>
      <c r="D2396">
        <f t="shared" ca="1" si="983"/>
        <v>-8.7694444444444439</v>
      </c>
      <c r="E2396">
        <f ca="1">IF(currency="USD",'Future et co'!F2396,IF(currency="EUR",'Future et co'!G2396,FALSE))</f>
        <v>3.6070000000000005E-2</v>
      </c>
      <c r="F2396">
        <f t="shared" ca="1" si="984"/>
        <v>3.6070000000000005E-2</v>
      </c>
      <c r="G2396">
        <f t="shared" ca="1" si="985"/>
        <v>2.0569999999999998E-2</v>
      </c>
      <c r="L2396">
        <f t="shared" ca="1" si="986"/>
        <v>127.8</v>
      </c>
      <c r="M2396">
        <f t="shared" ca="1" si="981"/>
        <v>3.6070000000000005E-2</v>
      </c>
      <c r="R2396">
        <f t="shared" ca="1" si="987"/>
        <v>127.8</v>
      </c>
      <c r="S2396">
        <f t="shared" ca="1" si="982"/>
        <v>3.6070000000000005E-2</v>
      </c>
      <c r="U2396" s="1"/>
      <c r="W2396" t="str">
        <f t="shared" si="977"/>
        <v/>
      </c>
      <c r="Y2396" s="1"/>
      <c r="AA2396">
        <f t="shared" si="978"/>
        <v>0</v>
      </c>
      <c r="AC2396" s="1"/>
      <c r="AE2396">
        <f t="shared" si="979"/>
        <v>0</v>
      </c>
      <c r="AH2396" s="1"/>
      <c r="AI2396" s="17"/>
      <c r="AJ2396" s="25"/>
      <c r="AU2396" s="1">
        <v>42622</v>
      </c>
      <c r="AV2396">
        <v>0.45</v>
      </c>
      <c r="AW2396">
        <f t="shared" si="988"/>
        <v>4.5000000000000005E-3</v>
      </c>
      <c r="AY2396" s="1">
        <v>42625</v>
      </c>
      <c r="AZ2396">
        <v>0.48299999999999998</v>
      </c>
      <c r="BA2396">
        <f t="shared" si="989"/>
        <v>4.8300000000000001E-3</v>
      </c>
      <c r="BC2396" s="1">
        <v>42669</v>
      </c>
      <c r="BD2396">
        <v>0.99</v>
      </c>
      <c r="BE2396">
        <f t="shared" si="990"/>
        <v>9.8999999999999991E-3</v>
      </c>
      <c r="BG2396" s="1">
        <v>42669</v>
      </c>
      <c r="BH2396">
        <v>1.081</v>
      </c>
      <c r="BI2396">
        <f t="shared" si="991"/>
        <v>1.081E-2</v>
      </c>
      <c r="BK2396" s="1">
        <v>40007</v>
      </c>
      <c r="BL2396">
        <v>2.82294</v>
      </c>
      <c r="BM2396">
        <f t="shared" si="997"/>
        <v>2.8229400000000002E-2</v>
      </c>
      <c r="BP2396" s="1">
        <v>42592</v>
      </c>
      <c r="BQ2396">
        <v>205.1045</v>
      </c>
      <c r="BR2396">
        <f t="shared" si="992"/>
        <v>2.0510450000000002</v>
      </c>
      <c r="BT2396" s="1">
        <v>42606</v>
      </c>
      <c r="BU2396">
        <v>-0.29799999999999999</v>
      </c>
      <c r="BV2396">
        <f t="shared" si="993"/>
        <v>-2.98E-3</v>
      </c>
      <c r="BX2396" s="1">
        <v>42606</v>
      </c>
      <c r="BY2396">
        <v>-0.191</v>
      </c>
      <c r="BZ2396">
        <f t="shared" si="994"/>
        <v>-1.91E-3</v>
      </c>
      <c r="CB2396" s="1">
        <v>42669</v>
      </c>
      <c r="CC2396">
        <v>-0.22</v>
      </c>
      <c r="CD2396">
        <f t="shared" si="995"/>
        <v>-2.2000000000000001E-3</v>
      </c>
      <c r="CG2396" s="1"/>
    </row>
    <row r="2397" spans="1:85" x14ac:dyDescent="0.3">
      <c r="A2397" s="21">
        <f t="shared" si="996"/>
        <v>49166</v>
      </c>
      <c r="B2397" s="18">
        <f t="shared" si="980"/>
        <v>112.421875</v>
      </c>
      <c r="C2397">
        <f t="shared" si="998"/>
        <v>115</v>
      </c>
      <c r="D2397">
        <f t="shared" ca="1" si="983"/>
        <v>-8.7722222222222221</v>
      </c>
      <c r="E2397">
        <f ca="1">IF(currency="USD",'Future et co'!F2397,IF(currency="EUR",'Future et co'!G2397,FALSE))</f>
        <v>3.6070000000000005E-2</v>
      </c>
      <c r="F2397">
        <f t="shared" ca="1" si="984"/>
        <v>3.6070000000000005E-2</v>
      </c>
      <c r="G2397">
        <f t="shared" ca="1" si="985"/>
        <v>2.0569999999999998E-2</v>
      </c>
      <c r="L2397">
        <f t="shared" ca="1" si="986"/>
        <v>127.8</v>
      </c>
      <c r="M2397">
        <f t="shared" ca="1" si="981"/>
        <v>3.6070000000000005E-2</v>
      </c>
      <c r="R2397">
        <f t="shared" ca="1" si="987"/>
        <v>127.8</v>
      </c>
      <c r="S2397">
        <f t="shared" ca="1" si="982"/>
        <v>3.6070000000000005E-2</v>
      </c>
      <c r="U2397" s="1"/>
      <c r="W2397" t="str">
        <f t="shared" si="977"/>
        <v/>
      </c>
      <c r="Y2397" s="1"/>
      <c r="AA2397">
        <f t="shared" si="978"/>
        <v>0</v>
      </c>
      <c r="AC2397" s="1"/>
      <c r="AE2397">
        <f t="shared" si="979"/>
        <v>0</v>
      </c>
      <c r="AH2397" s="1"/>
      <c r="AI2397" s="17"/>
      <c r="AJ2397" s="25"/>
      <c r="AU2397" s="1">
        <v>42621</v>
      </c>
      <c r="AV2397">
        <v>0.44</v>
      </c>
      <c r="AW2397">
        <f t="shared" si="988"/>
        <v>4.4000000000000003E-3</v>
      </c>
      <c r="AY2397" s="1">
        <v>42622</v>
      </c>
      <c r="AZ2397">
        <v>0.50600000000000001</v>
      </c>
      <c r="BA2397">
        <f t="shared" si="989"/>
        <v>5.0600000000000003E-3</v>
      </c>
      <c r="BC2397" s="1">
        <v>42668</v>
      </c>
      <c r="BD2397">
        <v>0.97399999999999998</v>
      </c>
      <c r="BE2397">
        <f t="shared" si="990"/>
        <v>9.7400000000000004E-3</v>
      </c>
      <c r="BG2397" s="1">
        <v>42668</v>
      </c>
      <c r="BH2397">
        <v>1.0680000000000001</v>
      </c>
      <c r="BI2397">
        <f t="shared" si="991"/>
        <v>1.068E-2</v>
      </c>
      <c r="BK2397" s="1">
        <v>40008</v>
      </c>
      <c r="BL2397">
        <v>2.8069099999999998</v>
      </c>
      <c r="BM2397">
        <f t="shared" si="997"/>
        <v>2.80691E-2</v>
      </c>
      <c r="BP2397" s="1">
        <v>42591</v>
      </c>
      <c r="BQ2397">
        <v>204.6157</v>
      </c>
      <c r="BR2397">
        <f t="shared" si="992"/>
        <v>2.046157</v>
      </c>
      <c r="BT2397" s="1">
        <v>42605</v>
      </c>
      <c r="BU2397">
        <v>-0.29799999999999999</v>
      </c>
      <c r="BV2397">
        <f t="shared" si="993"/>
        <v>-2.98E-3</v>
      </c>
      <c r="BX2397" s="1">
        <v>42605</v>
      </c>
      <c r="BY2397">
        <v>-0.192</v>
      </c>
      <c r="BZ2397">
        <f t="shared" si="994"/>
        <v>-1.92E-3</v>
      </c>
      <c r="CB2397" s="1">
        <v>42668</v>
      </c>
      <c r="CC2397">
        <v>-0.22</v>
      </c>
      <c r="CD2397">
        <f t="shared" si="995"/>
        <v>-2.2000000000000001E-3</v>
      </c>
      <c r="CG2397" s="1"/>
    </row>
    <row r="2398" spans="1:85" x14ac:dyDescent="0.3">
      <c r="A2398" s="21">
        <f t="shared" si="996"/>
        <v>49167</v>
      </c>
      <c r="B2398" s="18">
        <f t="shared" si="980"/>
        <v>112.421875</v>
      </c>
      <c r="C2398">
        <f t="shared" si="998"/>
        <v>115</v>
      </c>
      <c r="D2398">
        <f t="shared" ca="1" si="983"/>
        <v>-8.7750000000000004</v>
      </c>
      <c r="E2398">
        <f ca="1">IF(currency="USD",'Future et co'!F2398,IF(currency="EUR",'Future et co'!G2398,FALSE))</f>
        <v>3.6070000000000005E-2</v>
      </c>
      <c r="F2398">
        <f t="shared" ca="1" si="984"/>
        <v>3.6070000000000005E-2</v>
      </c>
      <c r="G2398">
        <f t="shared" ca="1" si="985"/>
        <v>2.0569999999999998E-2</v>
      </c>
      <c r="L2398">
        <f t="shared" ca="1" si="986"/>
        <v>127.8</v>
      </c>
      <c r="M2398">
        <f t="shared" ca="1" si="981"/>
        <v>3.6070000000000005E-2</v>
      </c>
      <c r="R2398">
        <f t="shared" ca="1" si="987"/>
        <v>127.8</v>
      </c>
      <c r="S2398">
        <f t="shared" ca="1" si="982"/>
        <v>3.6070000000000005E-2</v>
      </c>
      <c r="U2398" s="1"/>
      <c r="W2398" t="str">
        <f t="shared" si="977"/>
        <v/>
      </c>
      <c r="Y2398" s="1"/>
      <c r="AA2398">
        <f t="shared" si="978"/>
        <v>0</v>
      </c>
      <c r="AC2398" s="1"/>
      <c r="AE2398">
        <f t="shared" si="979"/>
        <v>0</v>
      </c>
      <c r="AH2398" s="1"/>
      <c r="AI2398" s="17"/>
      <c r="AJ2398" s="25"/>
      <c r="AU2398" s="1">
        <v>42620</v>
      </c>
      <c r="AV2398">
        <v>0.42199999999999999</v>
      </c>
      <c r="AW2398">
        <f t="shared" si="988"/>
        <v>4.2199999999999998E-3</v>
      </c>
      <c r="AY2398" s="1">
        <v>42621</v>
      </c>
      <c r="AZ2398">
        <v>0.495</v>
      </c>
      <c r="BA2398">
        <f t="shared" si="989"/>
        <v>4.9499999999999995E-3</v>
      </c>
      <c r="BC2398" s="1">
        <v>42667</v>
      </c>
      <c r="BD2398">
        <v>0.97299999999999998</v>
      </c>
      <c r="BE2398">
        <f t="shared" si="990"/>
        <v>9.7299999999999991E-3</v>
      </c>
      <c r="BG2398" s="1">
        <v>42667</v>
      </c>
      <c r="BH2398">
        <v>1.0589999999999999</v>
      </c>
      <c r="BI2398">
        <f t="shared" si="991"/>
        <v>1.0589999999999999E-2</v>
      </c>
      <c r="BK2398" s="1">
        <v>40009</v>
      </c>
      <c r="BL2398">
        <v>2.72621</v>
      </c>
      <c r="BM2398">
        <f t="shared" si="997"/>
        <v>2.7262100000000001E-2</v>
      </c>
      <c r="BP2398" s="1">
        <v>42590</v>
      </c>
      <c r="BQ2398">
        <v>204.2003</v>
      </c>
      <c r="BR2398">
        <f t="shared" si="992"/>
        <v>2.0420029999999998</v>
      </c>
      <c r="BT2398" s="1">
        <v>42604</v>
      </c>
      <c r="BU2398">
        <v>-0.29899999999999999</v>
      </c>
      <c r="BV2398">
        <f t="shared" si="993"/>
        <v>-2.99E-3</v>
      </c>
      <c r="BX2398" s="1">
        <v>42604</v>
      </c>
      <c r="BY2398">
        <v>-0.19</v>
      </c>
      <c r="BZ2398">
        <f t="shared" si="994"/>
        <v>-1.9E-3</v>
      </c>
      <c r="CB2398" s="1">
        <v>42667</v>
      </c>
      <c r="CC2398">
        <v>-0.22</v>
      </c>
      <c r="CD2398">
        <f t="shared" si="995"/>
        <v>-2.2000000000000001E-3</v>
      </c>
      <c r="CG2398" s="1"/>
    </row>
    <row r="2399" spans="1:85" x14ac:dyDescent="0.3">
      <c r="A2399" s="21">
        <f t="shared" si="996"/>
        <v>49170</v>
      </c>
      <c r="B2399" s="18">
        <f t="shared" si="980"/>
        <v>112.421875</v>
      </c>
      <c r="C2399">
        <f t="shared" si="998"/>
        <v>115</v>
      </c>
      <c r="D2399">
        <f t="shared" ca="1" si="983"/>
        <v>-8.7833333333333332</v>
      </c>
      <c r="E2399">
        <f ca="1">IF(currency="USD",'Future et co'!F2399,IF(currency="EUR",'Future et co'!G2399,FALSE))</f>
        <v>3.6070000000000005E-2</v>
      </c>
      <c r="F2399">
        <f t="shared" ca="1" si="984"/>
        <v>3.6070000000000005E-2</v>
      </c>
      <c r="G2399">
        <f t="shared" ca="1" si="985"/>
        <v>2.0569999999999998E-2</v>
      </c>
      <c r="L2399">
        <f t="shared" ca="1" si="986"/>
        <v>127.8</v>
      </c>
      <c r="M2399">
        <f t="shared" ca="1" si="981"/>
        <v>3.6070000000000005E-2</v>
      </c>
      <c r="R2399">
        <f t="shared" ca="1" si="987"/>
        <v>127.8</v>
      </c>
      <c r="S2399">
        <f t="shared" ca="1" si="982"/>
        <v>3.6070000000000005E-2</v>
      </c>
      <c r="U2399" s="1"/>
      <c r="W2399" t="str">
        <f t="shared" si="977"/>
        <v/>
      </c>
      <c r="Y2399" s="1"/>
      <c r="AA2399">
        <f t="shared" si="978"/>
        <v>0</v>
      </c>
      <c r="AC2399" s="1"/>
      <c r="AE2399">
        <f t="shared" si="979"/>
        <v>0</v>
      </c>
      <c r="AH2399" s="1"/>
      <c r="AI2399" s="17"/>
      <c r="AJ2399" s="25"/>
      <c r="AU2399" s="1">
        <v>42619</v>
      </c>
      <c r="AV2399">
        <v>0.45</v>
      </c>
      <c r="AW2399">
        <f t="shared" si="988"/>
        <v>4.5000000000000005E-3</v>
      </c>
      <c r="AY2399" s="1">
        <v>42620</v>
      </c>
      <c r="AZ2399">
        <v>0.47</v>
      </c>
      <c r="BA2399">
        <f t="shared" si="989"/>
        <v>4.6999999999999993E-3</v>
      </c>
      <c r="BC2399" s="1">
        <v>42664</v>
      </c>
      <c r="BD2399">
        <v>0.96</v>
      </c>
      <c r="BE2399">
        <f t="shared" si="990"/>
        <v>9.5999999999999992E-3</v>
      </c>
      <c r="BG2399" s="1">
        <v>42664</v>
      </c>
      <c r="BH2399">
        <v>1.038</v>
      </c>
      <c r="BI2399">
        <f t="shared" si="991"/>
        <v>1.038E-2</v>
      </c>
      <c r="BK2399" s="1">
        <v>40010</v>
      </c>
      <c r="BL2399">
        <v>2.7047300000000001</v>
      </c>
      <c r="BM2399">
        <f t="shared" si="997"/>
        <v>2.70473E-2</v>
      </c>
      <c r="BP2399" s="1">
        <v>42587</v>
      </c>
      <c r="BQ2399">
        <v>204.26140000000001</v>
      </c>
      <c r="BR2399">
        <f t="shared" si="992"/>
        <v>2.0426139999999999</v>
      </c>
      <c r="BT2399" s="1">
        <v>42601</v>
      </c>
      <c r="BU2399">
        <v>-0.29799999999999999</v>
      </c>
      <c r="BV2399">
        <f t="shared" si="993"/>
        <v>-2.98E-3</v>
      </c>
      <c r="BX2399" s="1">
        <v>42601</v>
      </c>
      <c r="BY2399">
        <v>-0.189</v>
      </c>
      <c r="BZ2399">
        <f t="shared" si="994"/>
        <v>-1.89E-3</v>
      </c>
      <c r="CB2399" s="1">
        <v>42664</v>
      </c>
      <c r="CC2399">
        <v>-0.22</v>
      </c>
      <c r="CD2399">
        <f t="shared" si="995"/>
        <v>-2.2000000000000001E-3</v>
      </c>
      <c r="CG2399" s="1"/>
    </row>
    <row r="2400" spans="1:85" x14ac:dyDescent="0.3">
      <c r="A2400" s="21">
        <f t="shared" si="996"/>
        <v>49171</v>
      </c>
      <c r="B2400" s="18">
        <f t="shared" si="980"/>
        <v>112.421875</v>
      </c>
      <c r="C2400">
        <f t="shared" si="998"/>
        <v>115</v>
      </c>
      <c r="D2400">
        <f t="shared" ca="1" si="983"/>
        <v>-8.7861111111111114</v>
      </c>
      <c r="E2400">
        <f ca="1">IF(currency="USD",'Future et co'!F2400,IF(currency="EUR",'Future et co'!G2400,FALSE))</f>
        <v>3.6070000000000005E-2</v>
      </c>
      <c r="F2400">
        <f t="shared" ca="1" si="984"/>
        <v>3.6070000000000005E-2</v>
      </c>
      <c r="G2400">
        <f t="shared" ca="1" si="985"/>
        <v>2.0569999999999998E-2</v>
      </c>
      <c r="L2400">
        <f t="shared" ca="1" si="986"/>
        <v>127.8</v>
      </c>
      <c r="M2400">
        <f t="shared" ca="1" si="981"/>
        <v>3.6070000000000005E-2</v>
      </c>
      <c r="R2400">
        <f t="shared" ca="1" si="987"/>
        <v>127.8</v>
      </c>
      <c r="S2400">
        <f t="shared" ca="1" si="982"/>
        <v>3.6070000000000005E-2</v>
      </c>
      <c r="U2400" s="1"/>
      <c r="W2400" t="str">
        <f t="shared" si="977"/>
        <v/>
      </c>
      <c r="Y2400" s="1"/>
      <c r="AA2400">
        <f t="shared" si="978"/>
        <v>0</v>
      </c>
      <c r="AC2400" s="1"/>
      <c r="AE2400">
        <f t="shared" si="979"/>
        <v>0</v>
      </c>
      <c r="AH2400" s="1"/>
      <c r="AI2400" s="17"/>
      <c r="AJ2400" s="25"/>
      <c r="AU2400" s="1">
        <v>42615</v>
      </c>
      <c r="AV2400">
        <v>0.436</v>
      </c>
      <c r="AW2400">
        <f t="shared" si="988"/>
        <v>4.3600000000000002E-3</v>
      </c>
      <c r="AY2400" s="1">
        <v>42619</v>
      </c>
      <c r="AZ2400">
        <v>0.49</v>
      </c>
      <c r="BA2400">
        <f t="shared" si="989"/>
        <v>4.8999999999999998E-3</v>
      </c>
      <c r="BC2400" s="1">
        <v>42663</v>
      </c>
      <c r="BD2400">
        <v>0.96199999999999997</v>
      </c>
      <c r="BE2400">
        <f t="shared" si="990"/>
        <v>9.6200000000000001E-3</v>
      </c>
      <c r="BG2400" s="1">
        <v>42663</v>
      </c>
      <c r="BH2400">
        <v>1.04</v>
      </c>
      <c r="BI2400">
        <f t="shared" si="991"/>
        <v>1.04E-2</v>
      </c>
      <c r="BK2400" s="1">
        <v>40011</v>
      </c>
      <c r="BL2400">
        <v>2.7075</v>
      </c>
      <c r="BM2400">
        <f t="shared" si="997"/>
        <v>2.7075000000000002E-2</v>
      </c>
      <c r="BP2400" s="1">
        <v>42586</v>
      </c>
      <c r="BQ2400">
        <v>204.79910000000001</v>
      </c>
      <c r="BR2400">
        <f t="shared" si="992"/>
        <v>2.0479910000000001</v>
      </c>
      <c r="BT2400" s="1">
        <v>42600</v>
      </c>
      <c r="BU2400">
        <v>-0.29899999999999999</v>
      </c>
      <c r="BV2400">
        <f t="shared" si="993"/>
        <v>-2.99E-3</v>
      </c>
      <c r="BX2400" s="1">
        <v>42600</v>
      </c>
      <c r="BY2400">
        <v>-0.191</v>
      </c>
      <c r="BZ2400">
        <f t="shared" si="994"/>
        <v>-1.91E-3</v>
      </c>
      <c r="CB2400" s="1">
        <v>42663</v>
      </c>
      <c r="CC2400">
        <v>-0.23</v>
      </c>
      <c r="CD2400">
        <f t="shared" si="995"/>
        <v>-2.3E-3</v>
      </c>
      <c r="CG2400" s="1"/>
    </row>
    <row r="2401" spans="1:85" x14ac:dyDescent="0.3">
      <c r="A2401" s="21">
        <f t="shared" si="996"/>
        <v>49172</v>
      </c>
      <c r="B2401" s="18">
        <f t="shared" si="980"/>
        <v>112.421875</v>
      </c>
      <c r="C2401">
        <f t="shared" si="998"/>
        <v>115</v>
      </c>
      <c r="D2401">
        <f t="shared" ca="1" si="983"/>
        <v>-8.7888888888888896</v>
      </c>
      <c r="E2401">
        <f ca="1">IF(currency="USD",'Future et co'!F2401,IF(currency="EUR",'Future et co'!G2401,FALSE))</f>
        <v>3.6070000000000005E-2</v>
      </c>
      <c r="F2401">
        <f t="shared" ca="1" si="984"/>
        <v>3.6070000000000005E-2</v>
      </c>
      <c r="G2401">
        <f t="shared" ca="1" si="985"/>
        <v>2.0569999999999998E-2</v>
      </c>
      <c r="L2401">
        <f t="shared" ca="1" si="986"/>
        <v>127.8</v>
      </c>
      <c r="M2401">
        <f t="shared" ca="1" si="981"/>
        <v>3.6070000000000005E-2</v>
      </c>
      <c r="R2401">
        <f t="shared" ca="1" si="987"/>
        <v>127.8</v>
      </c>
      <c r="S2401">
        <f t="shared" ca="1" si="982"/>
        <v>3.6070000000000005E-2</v>
      </c>
      <c r="U2401" s="1"/>
      <c r="W2401" t="str">
        <f t="shared" ref="W2401:W2464" si="999">IF(U2401="","",V2401/100)</f>
        <v/>
      </c>
      <c r="Y2401" s="1"/>
      <c r="AA2401">
        <f t="shared" ref="AA2401:AA2464" si="1000">Z2401/100</f>
        <v>0</v>
      </c>
      <c r="AC2401" s="1"/>
      <c r="AE2401">
        <f t="shared" ref="AE2401:AE2464" si="1001">AD2401/100</f>
        <v>0</v>
      </c>
      <c r="AH2401" s="1"/>
      <c r="AI2401" s="17"/>
      <c r="AJ2401" s="25"/>
      <c r="AU2401" s="1">
        <v>42614</v>
      </c>
      <c r="AV2401">
        <v>0.44400000000000001</v>
      </c>
      <c r="AW2401">
        <f t="shared" si="988"/>
        <v>4.4400000000000004E-3</v>
      </c>
      <c r="AY2401" s="1">
        <v>42615</v>
      </c>
      <c r="AZ2401">
        <v>0.497</v>
      </c>
      <c r="BA2401">
        <f t="shared" si="989"/>
        <v>4.9699999999999996E-3</v>
      </c>
      <c r="BC2401" s="1">
        <v>42662</v>
      </c>
      <c r="BD2401">
        <v>0.94099999999999995</v>
      </c>
      <c r="BE2401">
        <f t="shared" si="990"/>
        <v>9.41E-3</v>
      </c>
      <c r="BG2401" s="1">
        <v>42662</v>
      </c>
      <c r="BH2401">
        <v>1.016</v>
      </c>
      <c r="BI2401">
        <f t="shared" si="991"/>
        <v>1.0160000000000001E-2</v>
      </c>
      <c r="BK2401" s="1">
        <v>40014</v>
      </c>
      <c r="BL2401">
        <v>2.9581300000000001</v>
      </c>
      <c r="BM2401">
        <f t="shared" si="997"/>
        <v>2.9581300000000001E-2</v>
      </c>
      <c r="BP2401" s="1">
        <v>42585</v>
      </c>
      <c r="BQ2401">
        <v>203.63810000000001</v>
      </c>
      <c r="BR2401">
        <f t="shared" si="992"/>
        <v>2.036381</v>
      </c>
      <c r="BT2401" s="1">
        <v>42599</v>
      </c>
      <c r="BU2401">
        <v>-0.29799999999999999</v>
      </c>
      <c r="BV2401">
        <f t="shared" si="993"/>
        <v>-2.98E-3</v>
      </c>
      <c r="BX2401" s="1">
        <v>42599</v>
      </c>
      <c r="BY2401">
        <v>-0.19</v>
      </c>
      <c r="BZ2401">
        <f t="shared" si="994"/>
        <v>-1.9E-3</v>
      </c>
      <c r="CB2401" s="1">
        <v>42662</v>
      </c>
      <c r="CC2401">
        <v>-0.23</v>
      </c>
      <c r="CD2401">
        <f t="shared" si="995"/>
        <v>-2.3E-3</v>
      </c>
      <c r="CG2401" s="1"/>
    </row>
    <row r="2402" spans="1:85" x14ac:dyDescent="0.3">
      <c r="A2402" s="21">
        <f t="shared" si="996"/>
        <v>49173</v>
      </c>
      <c r="B2402" s="18">
        <f t="shared" si="980"/>
        <v>112.421875</v>
      </c>
      <c r="C2402">
        <f t="shared" si="998"/>
        <v>115</v>
      </c>
      <c r="D2402">
        <f t="shared" ca="1" si="983"/>
        <v>-8.7916666666666661</v>
      </c>
      <c r="E2402">
        <f ca="1">IF(currency="USD",'Future et co'!F2402,IF(currency="EUR",'Future et co'!G2402,FALSE))</f>
        <v>3.6070000000000005E-2</v>
      </c>
      <c r="F2402">
        <f t="shared" ca="1" si="984"/>
        <v>3.6070000000000005E-2</v>
      </c>
      <c r="G2402">
        <f t="shared" ca="1" si="985"/>
        <v>2.0569999999999998E-2</v>
      </c>
      <c r="L2402">
        <f t="shared" ca="1" si="986"/>
        <v>127.8</v>
      </c>
      <c r="M2402">
        <f t="shared" ca="1" si="981"/>
        <v>3.6070000000000005E-2</v>
      </c>
      <c r="R2402">
        <f t="shared" ca="1" si="987"/>
        <v>127.8</v>
      </c>
      <c r="S2402">
        <f t="shared" ca="1" si="982"/>
        <v>3.6070000000000005E-2</v>
      </c>
      <c r="U2402" s="1"/>
      <c r="W2402" t="str">
        <f t="shared" si="999"/>
        <v/>
      </c>
      <c r="Y2402" s="1"/>
      <c r="AA2402">
        <f t="shared" si="1000"/>
        <v>0</v>
      </c>
      <c r="AC2402" s="1"/>
      <c r="AE2402">
        <f t="shared" si="1001"/>
        <v>0</v>
      </c>
      <c r="AH2402" s="1"/>
      <c r="AI2402" s="17"/>
      <c r="AJ2402" s="25"/>
      <c r="AU2402" s="1">
        <v>42613</v>
      </c>
      <c r="AV2402">
        <v>0.441</v>
      </c>
      <c r="AW2402">
        <f t="shared" si="988"/>
        <v>4.4099999999999999E-3</v>
      </c>
      <c r="AY2402" s="1">
        <v>42614</v>
      </c>
      <c r="AZ2402">
        <v>0.49399999999999999</v>
      </c>
      <c r="BA2402">
        <f t="shared" si="989"/>
        <v>4.9399999999999999E-3</v>
      </c>
      <c r="BC2402" s="1">
        <v>42661</v>
      </c>
      <c r="BD2402">
        <v>0.94</v>
      </c>
      <c r="BE2402">
        <f t="shared" si="990"/>
        <v>9.3999999999999986E-3</v>
      </c>
      <c r="BG2402" s="1">
        <v>42661</v>
      </c>
      <c r="BH2402">
        <v>1.018</v>
      </c>
      <c r="BI2402">
        <f t="shared" si="991"/>
        <v>1.018E-2</v>
      </c>
      <c r="BK2402" s="1">
        <v>40015</v>
      </c>
      <c r="BL2402">
        <v>2.6690700000000001</v>
      </c>
      <c r="BM2402">
        <f t="shared" si="997"/>
        <v>2.6690700000000001E-2</v>
      </c>
      <c r="BP2402" s="1">
        <v>42584</v>
      </c>
      <c r="BQ2402">
        <v>203.577</v>
      </c>
      <c r="BR2402">
        <f t="shared" si="992"/>
        <v>2.0357699999999999</v>
      </c>
      <c r="BT2402" s="1">
        <v>42598</v>
      </c>
      <c r="BU2402">
        <v>-0.29899999999999999</v>
      </c>
      <c r="BV2402">
        <f t="shared" si="993"/>
        <v>-2.99E-3</v>
      </c>
      <c r="BX2402" s="1">
        <v>42598</v>
      </c>
      <c r="BY2402">
        <v>-0.189</v>
      </c>
      <c r="BZ2402">
        <f t="shared" si="994"/>
        <v>-1.89E-3</v>
      </c>
      <c r="CB2402" s="1">
        <v>42661</v>
      </c>
      <c r="CC2402">
        <v>-0.23</v>
      </c>
      <c r="CD2402">
        <f t="shared" si="995"/>
        <v>-2.3E-3</v>
      </c>
      <c r="CG2402" s="1"/>
    </row>
    <row r="2403" spans="1:85" x14ac:dyDescent="0.3">
      <c r="A2403" s="21">
        <f t="shared" si="996"/>
        <v>49174</v>
      </c>
      <c r="B2403" s="18">
        <f t="shared" si="980"/>
        <v>112.421875</v>
      </c>
      <c r="C2403">
        <f t="shared" si="998"/>
        <v>115</v>
      </c>
      <c r="D2403">
        <f t="shared" ca="1" si="983"/>
        <v>-8.7944444444444443</v>
      </c>
      <c r="E2403">
        <f ca="1">IF(currency="USD",'Future et co'!F2403,IF(currency="EUR",'Future et co'!G2403,FALSE))</f>
        <v>3.6070000000000005E-2</v>
      </c>
      <c r="F2403">
        <f t="shared" ca="1" si="984"/>
        <v>3.6070000000000005E-2</v>
      </c>
      <c r="G2403">
        <f t="shared" ca="1" si="985"/>
        <v>2.0569999999999998E-2</v>
      </c>
      <c r="L2403">
        <f t="shared" ca="1" si="986"/>
        <v>127.8</v>
      </c>
      <c r="M2403">
        <f t="shared" ca="1" si="981"/>
        <v>3.6070000000000005E-2</v>
      </c>
      <c r="R2403">
        <f t="shared" ca="1" si="987"/>
        <v>127.8</v>
      </c>
      <c r="S2403">
        <f t="shared" ca="1" si="982"/>
        <v>3.6070000000000005E-2</v>
      </c>
      <c r="U2403" s="1"/>
      <c r="W2403" t="str">
        <f t="shared" si="999"/>
        <v/>
      </c>
      <c r="Y2403" s="1"/>
      <c r="AA2403">
        <f t="shared" si="1000"/>
        <v>0</v>
      </c>
      <c r="AC2403" s="1"/>
      <c r="AE2403">
        <f t="shared" si="1001"/>
        <v>0</v>
      </c>
      <c r="AH2403" s="1"/>
      <c r="AI2403" s="17"/>
      <c r="AJ2403" s="25"/>
      <c r="AU2403" s="1">
        <v>42612</v>
      </c>
      <c r="AV2403">
        <v>0.442</v>
      </c>
      <c r="AW2403">
        <f t="shared" si="988"/>
        <v>4.4200000000000003E-3</v>
      </c>
      <c r="AY2403" s="1">
        <v>42613</v>
      </c>
      <c r="AZ2403">
        <v>0.496</v>
      </c>
      <c r="BA2403">
        <f t="shared" si="989"/>
        <v>4.96E-3</v>
      </c>
      <c r="BC2403" s="1">
        <v>42660</v>
      </c>
      <c r="BD2403">
        <v>0.94699999999999995</v>
      </c>
      <c r="BE2403">
        <f t="shared" si="990"/>
        <v>9.4699999999999993E-3</v>
      </c>
      <c r="BG2403" s="1">
        <v>42660</v>
      </c>
      <c r="BH2403">
        <v>1.0309999999999999</v>
      </c>
      <c r="BI2403">
        <f t="shared" si="991"/>
        <v>1.031E-2</v>
      </c>
      <c r="BK2403" s="1">
        <v>40016</v>
      </c>
      <c r="BL2403">
        <v>2.6709999999999998</v>
      </c>
      <c r="BM2403">
        <f t="shared" si="997"/>
        <v>2.6709999999999998E-2</v>
      </c>
      <c r="BP2403" s="1">
        <v>42583</v>
      </c>
      <c r="BQ2403">
        <v>204.62799999999999</v>
      </c>
      <c r="BR2403">
        <f t="shared" si="992"/>
        <v>2.0462799999999999</v>
      </c>
      <c r="BT2403" s="1">
        <v>42597</v>
      </c>
      <c r="BU2403">
        <v>-0.29799999999999999</v>
      </c>
      <c r="BV2403">
        <f t="shared" si="993"/>
        <v>-2.98E-3</v>
      </c>
      <c r="BX2403" s="1">
        <v>42597</v>
      </c>
      <c r="BY2403">
        <v>-0.189</v>
      </c>
      <c r="BZ2403">
        <f t="shared" si="994"/>
        <v>-1.89E-3</v>
      </c>
      <c r="CB2403" s="1">
        <v>42660</v>
      </c>
      <c r="CC2403">
        <v>-0.22</v>
      </c>
      <c r="CD2403">
        <f t="shared" si="995"/>
        <v>-2.2000000000000001E-3</v>
      </c>
      <c r="CG2403" s="1"/>
    </row>
    <row r="2404" spans="1:85" x14ac:dyDescent="0.3">
      <c r="A2404" s="21">
        <f t="shared" si="996"/>
        <v>49177</v>
      </c>
      <c r="B2404" s="18">
        <f t="shared" si="980"/>
        <v>112.421875</v>
      </c>
      <c r="C2404">
        <f t="shared" si="998"/>
        <v>115</v>
      </c>
      <c r="D2404">
        <f t="shared" ca="1" si="983"/>
        <v>-8.8027777777777771</v>
      </c>
      <c r="E2404">
        <f ca="1">IF(currency="USD",'Future et co'!F2404,IF(currency="EUR",'Future et co'!G2404,FALSE))</f>
        <v>3.6070000000000005E-2</v>
      </c>
      <c r="F2404">
        <f t="shared" ca="1" si="984"/>
        <v>3.6070000000000005E-2</v>
      </c>
      <c r="G2404">
        <f t="shared" ca="1" si="985"/>
        <v>2.0569999999999998E-2</v>
      </c>
      <c r="L2404">
        <f t="shared" ca="1" si="986"/>
        <v>127.8</v>
      </c>
      <c r="M2404">
        <f t="shared" ca="1" si="981"/>
        <v>3.6070000000000005E-2</v>
      </c>
      <c r="R2404">
        <f t="shared" ca="1" si="987"/>
        <v>127.8</v>
      </c>
      <c r="S2404">
        <f t="shared" ca="1" si="982"/>
        <v>3.6070000000000005E-2</v>
      </c>
      <c r="U2404" s="1"/>
      <c r="W2404" t="str">
        <f t="shared" si="999"/>
        <v/>
      </c>
      <c r="Y2404" s="1"/>
      <c r="AA2404">
        <f t="shared" si="1000"/>
        <v>0</v>
      </c>
      <c r="AC2404" s="1"/>
      <c r="AE2404">
        <f t="shared" si="1001"/>
        <v>0</v>
      </c>
      <c r="AH2404" s="1"/>
      <c r="AI2404" s="17"/>
      <c r="AJ2404" s="25"/>
      <c r="AU2404" s="1">
        <v>42611</v>
      </c>
      <c r="AV2404">
        <v>0.44500000000000001</v>
      </c>
      <c r="AW2404">
        <f t="shared" si="988"/>
        <v>4.45E-3</v>
      </c>
      <c r="AY2404" s="1">
        <v>42612</v>
      </c>
      <c r="AZ2404">
        <v>0.49199999999999999</v>
      </c>
      <c r="BA2404">
        <f t="shared" si="989"/>
        <v>4.9199999999999999E-3</v>
      </c>
      <c r="BC2404" s="1">
        <v>42657</v>
      </c>
      <c r="BD2404">
        <v>0.95499999999999996</v>
      </c>
      <c r="BE2404">
        <f t="shared" si="990"/>
        <v>9.5499999999999995E-3</v>
      </c>
      <c r="BG2404" s="1">
        <v>42657</v>
      </c>
      <c r="BH2404">
        <v>1.0432999999999999</v>
      </c>
      <c r="BI2404">
        <f t="shared" si="991"/>
        <v>1.0433E-2</v>
      </c>
      <c r="BK2404" s="1">
        <v>40017</v>
      </c>
      <c r="BL2404">
        <v>2.61307</v>
      </c>
      <c r="BM2404">
        <f t="shared" si="997"/>
        <v>2.61307E-2</v>
      </c>
      <c r="BP2404" s="1">
        <v>42580</v>
      </c>
      <c r="BQ2404">
        <v>205.06790000000001</v>
      </c>
      <c r="BR2404">
        <f t="shared" si="992"/>
        <v>2.0506790000000001</v>
      </c>
      <c r="BT2404" s="1">
        <v>42594</v>
      </c>
      <c r="BU2404">
        <v>-0.29899999999999999</v>
      </c>
      <c r="BV2404">
        <f t="shared" si="993"/>
        <v>-2.99E-3</v>
      </c>
      <c r="BX2404" s="1">
        <v>42594</v>
      </c>
      <c r="BY2404">
        <v>-0.188</v>
      </c>
      <c r="BZ2404">
        <f t="shared" si="994"/>
        <v>-1.8799999999999999E-3</v>
      </c>
      <c r="CB2404" s="1">
        <v>42657</v>
      </c>
      <c r="CC2404">
        <v>-0.20699999999999999</v>
      </c>
      <c r="CD2404">
        <f t="shared" si="995"/>
        <v>-2.0699999999999998E-3</v>
      </c>
      <c r="CG2404" s="1"/>
    </row>
    <row r="2405" spans="1:85" x14ac:dyDescent="0.3">
      <c r="A2405" s="21">
        <f t="shared" si="996"/>
        <v>49178</v>
      </c>
      <c r="B2405" s="18">
        <f t="shared" si="980"/>
        <v>112.421875</v>
      </c>
      <c r="C2405">
        <f t="shared" si="998"/>
        <v>115</v>
      </c>
      <c r="D2405">
        <f t="shared" ca="1" si="983"/>
        <v>-8.8055555555555554</v>
      </c>
      <c r="E2405">
        <f ca="1">IF(currency="USD",'Future et co'!F2405,IF(currency="EUR",'Future et co'!G2405,FALSE))</f>
        <v>3.6070000000000005E-2</v>
      </c>
      <c r="F2405">
        <f t="shared" ca="1" si="984"/>
        <v>3.6070000000000005E-2</v>
      </c>
      <c r="G2405">
        <f t="shared" ca="1" si="985"/>
        <v>2.0569999999999998E-2</v>
      </c>
      <c r="L2405">
        <f t="shared" ca="1" si="986"/>
        <v>127.8</v>
      </c>
      <c r="M2405">
        <f t="shared" ca="1" si="981"/>
        <v>3.6070000000000005E-2</v>
      </c>
      <c r="R2405">
        <f t="shared" ca="1" si="987"/>
        <v>127.8</v>
      </c>
      <c r="S2405">
        <f t="shared" ca="1" si="982"/>
        <v>3.6070000000000005E-2</v>
      </c>
      <c r="U2405" s="1"/>
      <c r="W2405" t="str">
        <f t="shared" si="999"/>
        <v/>
      </c>
      <c r="Y2405" s="1"/>
      <c r="AA2405">
        <f t="shared" si="1000"/>
        <v>0</v>
      </c>
      <c r="AC2405" s="1"/>
      <c r="AE2405">
        <f t="shared" si="1001"/>
        <v>0</v>
      </c>
      <c r="AH2405" s="1"/>
      <c r="AI2405" s="17"/>
      <c r="AJ2405" s="25"/>
      <c r="AU2405" s="1">
        <v>42608</v>
      </c>
      <c r="AV2405">
        <v>0.44800000000000001</v>
      </c>
      <c r="AW2405">
        <f t="shared" si="988"/>
        <v>4.4800000000000005E-3</v>
      </c>
      <c r="AY2405" s="1">
        <v>42611</v>
      </c>
      <c r="AZ2405">
        <v>0.496</v>
      </c>
      <c r="BA2405">
        <f t="shared" si="989"/>
        <v>4.96E-3</v>
      </c>
      <c r="BC2405" s="1">
        <v>42656</v>
      </c>
      <c r="BD2405">
        <v>0.96</v>
      </c>
      <c r="BE2405">
        <f t="shared" si="990"/>
        <v>9.5999999999999992E-3</v>
      </c>
      <c r="BG2405" s="1">
        <v>42656</v>
      </c>
      <c r="BH2405">
        <v>1.0343</v>
      </c>
      <c r="BI2405">
        <f t="shared" si="991"/>
        <v>1.0343E-2</v>
      </c>
      <c r="BK2405" s="1">
        <v>40018</v>
      </c>
      <c r="BL2405">
        <v>2.6063299999999998</v>
      </c>
      <c r="BM2405">
        <f t="shared" si="997"/>
        <v>2.6063299999999998E-2</v>
      </c>
      <c r="BP2405" s="1">
        <v>42579</v>
      </c>
      <c r="BQ2405">
        <v>204.57910000000001</v>
      </c>
      <c r="BR2405">
        <f t="shared" si="992"/>
        <v>2.0457909999999999</v>
      </c>
      <c r="BT2405" s="1">
        <v>42593</v>
      </c>
      <c r="BU2405">
        <v>-0.29899999999999999</v>
      </c>
      <c r="BV2405">
        <f t="shared" si="993"/>
        <v>-2.99E-3</v>
      </c>
      <c r="BX2405" s="1">
        <v>42593</v>
      </c>
      <c r="BY2405">
        <v>-0.189</v>
      </c>
      <c r="BZ2405">
        <f t="shared" si="994"/>
        <v>-1.89E-3</v>
      </c>
      <c r="CB2405" s="1">
        <v>42656</v>
      </c>
      <c r="CC2405">
        <v>-0.22</v>
      </c>
      <c r="CD2405">
        <f t="shared" si="995"/>
        <v>-2.2000000000000001E-3</v>
      </c>
      <c r="CG2405" s="1"/>
    </row>
    <row r="2406" spans="1:85" x14ac:dyDescent="0.3">
      <c r="A2406" s="21">
        <f t="shared" si="996"/>
        <v>49179</v>
      </c>
      <c r="B2406" s="18">
        <f t="shared" si="980"/>
        <v>112.421875</v>
      </c>
      <c r="C2406">
        <f t="shared" si="998"/>
        <v>115</v>
      </c>
      <c r="D2406">
        <f t="shared" ca="1" si="983"/>
        <v>-8.8083333333333336</v>
      </c>
      <c r="E2406">
        <f ca="1">IF(currency="USD",'Future et co'!F2406,IF(currency="EUR",'Future et co'!G2406,FALSE))</f>
        <v>3.6070000000000005E-2</v>
      </c>
      <c r="F2406">
        <f t="shared" ca="1" si="984"/>
        <v>3.6070000000000005E-2</v>
      </c>
      <c r="G2406">
        <f t="shared" ca="1" si="985"/>
        <v>2.0569999999999998E-2</v>
      </c>
      <c r="L2406">
        <f t="shared" ca="1" si="986"/>
        <v>127.8</v>
      </c>
      <c r="M2406">
        <f t="shared" ca="1" si="981"/>
        <v>3.6070000000000005E-2</v>
      </c>
      <c r="R2406">
        <f t="shared" ca="1" si="987"/>
        <v>127.8</v>
      </c>
      <c r="S2406">
        <f t="shared" ca="1" si="982"/>
        <v>3.6070000000000005E-2</v>
      </c>
      <c r="U2406" s="1"/>
      <c r="W2406" t="str">
        <f t="shared" si="999"/>
        <v/>
      </c>
      <c r="Y2406" s="1"/>
      <c r="AA2406">
        <f t="shared" si="1000"/>
        <v>0</v>
      </c>
      <c r="AC2406" s="1"/>
      <c r="AE2406">
        <f t="shared" si="1001"/>
        <v>0</v>
      </c>
      <c r="AH2406" s="1"/>
      <c r="AI2406" s="17"/>
      <c r="AJ2406" s="25"/>
      <c r="AU2406" s="1">
        <v>42607</v>
      </c>
      <c r="AV2406">
        <v>0.42899999999999999</v>
      </c>
      <c r="AW2406">
        <f t="shared" si="988"/>
        <v>4.2899999999999995E-3</v>
      </c>
      <c r="AY2406" s="1">
        <v>42608</v>
      </c>
      <c r="AZ2406">
        <v>0.504</v>
      </c>
      <c r="BA2406">
        <f t="shared" si="989"/>
        <v>5.0400000000000002E-3</v>
      </c>
      <c r="BC2406" s="1">
        <v>42655</v>
      </c>
      <c r="BD2406">
        <v>0.98</v>
      </c>
      <c r="BE2406">
        <f t="shared" si="990"/>
        <v>9.7999999999999997E-3</v>
      </c>
      <c r="BG2406" s="1">
        <v>42655</v>
      </c>
      <c r="BH2406">
        <v>1.0557000000000001</v>
      </c>
      <c r="BI2406">
        <f t="shared" si="991"/>
        <v>1.0557E-2</v>
      </c>
      <c r="BK2406" s="1">
        <v>40021</v>
      </c>
      <c r="BL2406">
        <v>2.5979999999999999</v>
      </c>
      <c r="BM2406">
        <f t="shared" si="997"/>
        <v>2.598E-2</v>
      </c>
      <c r="BP2406" s="1">
        <v>42578</v>
      </c>
      <c r="BQ2406">
        <v>204.518</v>
      </c>
      <c r="BR2406">
        <f t="shared" si="992"/>
        <v>2.0451800000000002</v>
      </c>
      <c r="BT2406" s="1">
        <v>42592</v>
      </c>
      <c r="BU2406">
        <v>-0.29699999999999999</v>
      </c>
      <c r="BV2406">
        <f t="shared" si="993"/>
        <v>-2.97E-3</v>
      </c>
      <c r="BX2406" s="1">
        <v>42592</v>
      </c>
      <c r="BY2406">
        <v>-0.188</v>
      </c>
      <c r="BZ2406">
        <f t="shared" si="994"/>
        <v>-1.8799999999999999E-3</v>
      </c>
      <c r="CB2406" s="1">
        <v>42655</v>
      </c>
      <c r="CC2406">
        <v>-0.22</v>
      </c>
      <c r="CD2406">
        <f t="shared" si="995"/>
        <v>-2.2000000000000001E-3</v>
      </c>
      <c r="CG2406" s="1"/>
    </row>
    <row r="2407" spans="1:85" x14ac:dyDescent="0.3">
      <c r="A2407" s="21">
        <f t="shared" si="996"/>
        <v>49180</v>
      </c>
      <c r="B2407" s="18">
        <f t="shared" si="980"/>
        <v>112.421875</v>
      </c>
      <c r="C2407">
        <f t="shared" si="998"/>
        <v>115</v>
      </c>
      <c r="D2407">
        <f t="shared" ca="1" si="983"/>
        <v>-8.8111111111111118</v>
      </c>
      <c r="E2407">
        <f ca="1">IF(currency="USD",'Future et co'!F2407,IF(currency="EUR",'Future et co'!G2407,FALSE))</f>
        <v>3.6070000000000005E-2</v>
      </c>
      <c r="F2407">
        <f t="shared" ca="1" si="984"/>
        <v>3.6070000000000005E-2</v>
      </c>
      <c r="G2407">
        <f t="shared" ca="1" si="985"/>
        <v>2.0569999999999998E-2</v>
      </c>
      <c r="L2407">
        <f t="shared" ca="1" si="986"/>
        <v>127.8</v>
      </c>
      <c r="M2407">
        <f t="shared" ca="1" si="981"/>
        <v>3.6070000000000005E-2</v>
      </c>
      <c r="R2407">
        <f t="shared" ca="1" si="987"/>
        <v>127.8</v>
      </c>
      <c r="S2407">
        <f t="shared" ca="1" si="982"/>
        <v>3.6070000000000005E-2</v>
      </c>
      <c r="U2407" s="1"/>
      <c r="W2407" t="str">
        <f t="shared" si="999"/>
        <v/>
      </c>
      <c r="Y2407" s="1"/>
      <c r="AA2407">
        <f t="shared" si="1000"/>
        <v>0</v>
      </c>
      <c r="AC2407" s="1"/>
      <c r="AE2407">
        <f t="shared" si="1001"/>
        <v>0</v>
      </c>
      <c r="AH2407" s="1"/>
      <c r="AI2407" s="17"/>
      <c r="AJ2407" s="25"/>
      <c r="AU2407" s="1">
        <v>42606</v>
      </c>
      <c r="AV2407">
        <v>0.435</v>
      </c>
      <c r="AW2407">
        <f t="shared" si="988"/>
        <v>4.3499999999999997E-3</v>
      </c>
      <c r="AY2407" s="1">
        <v>42607</v>
      </c>
      <c r="AZ2407">
        <v>0.47599999999999998</v>
      </c>
      <c r="BA2407">
        <f t="shared" si="989"/>
        <v>4.7599999999999995E-3</v>
      </c>
      <c r="BC2407" s="1">
        <v>42654</v>
      </c>
      <c r="BD2407">
        <v>0.98399999999999999</v>
      </c>
      <c r="BE2407">
        <f t="shared" si="990"/>
        <v>9.8399999999999998E-3</v>
      </c>
      <c r="BG2407" s="1">
        <v>42654</v>
      </c>
      <c r="BH2407">
        <v>1.0689</v>
      </c>
      <c r="BI2407">
        <f t="shared" si="991"/>
        <v>1.0688999999999999E-2</v>
      </c>
      <c r="BK2407" s="1">
        <v>40022</v>
      </c>
      <c r="BL2407">
        <v>2.6075499999999998</v>
      </c>
      <c r="BM2407">
        <f t="shared" si="997"/>
        <v>2.6075499999999998E-2</v>
      </c>
      <c r="BP2407" s="1">
        <v>42577</v>
      </c>
      <c r="BQ2407">
        <v>203.45490000000001</v>
      </c>
      <c r="BR2407">
        <f t="shared" si="992"/>
        <v>2.0345490000000002</v>
      </c>
      <c r="BT2407" s="1">
        <v>42591</v>
      </c>
      <c r="BU2407">
        <v>-0.29799999999999999</v>
      </c>
      <c r="BV2407">
        <f t="shared" si="993"/>
        <v>-2.98E-3</v>
      </c>
      <c r="BX2407" s="1">
        <v>42591</v>
      </c>
      <c r="BY2407">
        <v>-0.187</v>
      </c>
      <c r="BZ2407">
        <f t="shared" si="994"/>
        <v>-1.8699999999999999E-3</v>
      </c>
      <c r="CB2407" s="1">
        <v>42654</v>
      </c>
      <c r="CC2407">
        <v>-0.22</v>
      </c>
      <c r="CD2407">
        <f t="shared" si="995"/>
        <v>-2.2000000000000001E-3</v>
      </c>
      <c r="CG2407" s="1"/>
    </row>
    <row r="2408" spans="1:85" x14ac:dyDescent="0.3">
      <c r="A2408" s="21">
        <f t="shared" si="996"/>
        <v>49181</v>
      </c>
      <c r="B2408" s="18">
        <f t="shared" si="980"/>
        <v>112.421875</v>
      </c>
      <c r="C2408">
        <f t="shared" si="998"/>
        <v>115</v>
      </c>
      <c r="D2408">
        <f t="shared" ca="1" si="983"/>
        <v>-8.8138888888888882</v>
      </c>
      <c r="E2408">
        <f ca="1">IF(currency="USD",'Future et co'!F2408,IF(currency="EUR",'Future et co'!G2408,FALSE))</f>
        <v>3.6070000000000005E-2</v>
      </c>
      <c r="F2408">
        <f t="shared" ca="1" si="984"/>
        <v>3.6070000000000005E-2</v>
      </c>
      <c r="G2408">
        <f t="shared" ca="1" si="985"/>
        <v>2.0569999999999998E-2</v>
      </c>
      <c r="L2408">
        <f t="shared" ca="1" si="986"/>
        <v>127.8</v>
      </c>
      <c r="M2408">
        <f t="shared" ca="1" si="981"/>
        <v>3.6070000000000005E-2</v>
      </c>
      <c r="R2408">
        <f t="shared" ca="1" si="987"/>
        <v>127.8</v>
      </c>
      <c r="S2408">
        <f t="shared" ca="1" si="982"/>
        <v>3.6070000000000005E-2</v>
      </c>
      <c r="U2408" s="1"/>
      <c r="W2408" t="str">
        <f t="shared" si="999"/>
        <v/>
      </c>
      <c r="Y2408" s="1"/>
      <c r="AA2408">
        <f t="shared" si="1000"/>
        <v>0</v>
      </c>
      <c r="AC2408" s="1"/>
      <c r="AE2408">
        <f t="shared" si="1001"/>
        <v>0</v>
      </c>
      <c r="AH2408" s="1"/>
      <c r="AI2408" s="17"/>
      <c r="AJ2408" s="25"/>
      <c r="AU2408" s="1">
        <v>42605</v>
      </c>
      <c r="AV2408">
        <v>0.42099999999999999</v>
      </c>
      <c r="AW2408">
        <f t="shared" si="988"/>
        <v>4.2100000000000002E-3</v>
      </c>
      <c r="AY2408" s="1">
        <v>42606</v>
      </c>
      <c r="AZ2408">
        <v>0.47699999999999998</v>
      </c>
      <c r="BA2408">
        <f t="shared" si="989"/>
        <v>4.7699999999999999E-3</v>
      </c>
      <c r="BC2408" s="1">
        <v>42653</v>
      </c>
      <c r="BD2408">
        <v>0.97209999999999996</v>
      </c>
      <c r="BE2408">
        <f t="shared" si="990"/>
        <v>9.7210000000000005E-3</v>
      </c>
      <c r="BG2408" s="1">
        <v>42653</v>
      </c>
      <c r="BH2408">
        <v>1.0549999999999999</v>
      </c>
      <c r="BI2408">
        <f t="shared" si="991"/>
        <v>1.0549999999999999E-2</v>
      </c>
      <c r="BK2408" s="1">
        <v>40023</v>
      </c>
      <c r="BL2408">
        <v>2.6221000000000001</v>
      </c>
      <c r="BM2408">
        <f t="shared" si="997"/>
        <v>2.6221000000000001E-2</v>
      </c>
      <c r="BP2408" s="1">
        <v>42576</v>
      </c>
      <c r="BQ2408">
        <v>203.73589999999999</v>
      </c>
      <c r="BR2408">
        <f t="shared" si="992"/>
        <v>2.0373589999999999</v>
      </c>
      <c r="BT2408" s="1">
        <v>42590</v>
      </c>
      <c r="BU2408">
        <v>-0.29799999999999999</v>
      </c>
      <c r="BV2408">
        <f t="shared" si="993"/>
        <v>-2.98E-3</v>
      </c>
      <c r="BX2408" s="1">
        <v>42590</v>
      </c>
      <c r="BY2408">
        <v>-0.185</v>
      </c>
      <c r="BZ2408">
        <f t="shared" si="994"/>
        <v>-1.8500000000000001E-3</v>
      </c>
      <c r="CB2408" s="1">
        <v>42653</v>
      </c>
      <c r="CC2408">
        <v>-0.22</v>
      </c>
      <c r="CD2408">
        <f t="shared" si="995"/>
        <v>-2.2000000000000001E-3</v>
      </c>
      <c r="CG2408" s="1"/>
    </row>
    <row r="2409" spans="1:85" x14ac:dyDescent="0.3">
      <c r="A2409" s="21">
        <f t="shared" si="996"/>
        <v>49184</v>
      </c>
      <c r="B2409" s="18">
        <f t="shared" si="980"/>
        <v>112.421875</v>
      </c>
      <c r="C2409">
        <f t="shared" si="998"/>
        <v>115</v>
      </c>
      <c r="D2409">
        <f t="shared" ca="1" si="983"/>
        <v>-8.8222222222222229</v>
      </c>
      <c r="E2409">
        <f ca="1">IF(currency="USD",'Future et co'!F2409,IF(currency="EUR",'Future et co'!G2409,FALSE))</f>
        <v>3.6070000000000005E-2</v>
      </c>
      <c r="F2409">
        <f t="shared" ca="1" si="984"/>
        <v>3.6070000000000005E-2</v>
      </c>
      <c r="G2409">
        <f t="shared" ca="1" si="985"/>
        <v>2.0569999999999998E-2</v>
      </c>
      <c r="L2409">
        <f t="shared" ca="1" si="986"/>
        <v>127.8</v>
      </c>
      <c r="M2409">
        <f t="shared" ca="1" si="981"/>
        <v>3.6070000000000005E-2</v>
      </c>
      <c r="R2409">
        <f t="shared" ca="1" si="987"/>
        <v>127.8</v>
      </c>
      <c r="S2409">
        <f t="shared" ca="1" si="982"/>
        <v>3.6070000000000005E-2</v>
      </c>
      <c r="U2409" s="1"/>
      <c r="W2409" t="str">
        <f t="shared" si="999"/>
        <v/>
      </c>
      <c r="Y2409" s="1"/>
      <c r="AA2409">
        <f t="shared" si="1000"/>
        <v>0</v>
      </c>
      <c r="AC2409" s="1"/>
      <c r="AE2409">
        <f t="shared" si="1001"/>
        <v>0</v>
      </c>
      <c r="AH2409" s="1"/>
      <c r="AI2409" s="17"/>
      <c r="AJ2409" s="25"/>
      <c r="AU2409" s="1">
        <v>42604</v>
      </c>
      <c r="AV2409">
        <v>0.41599999999999998</v>
      </c>
      <c r="AW2409">
        <f t="shared" si="988"/>
        <v>4.1599999999999996E-3</v>
      </c>
      <c r="AY2409" s="1">
        <v>42605</v>
      </c>
      <c r="AZ2409">
        <v>0.47</v>
      </c>
      <c r="BA2409">
        <f t="shared" si="989"/>
        <v>4.6999999999999993E-3</v>
      </c>
      <c r="BC2409" s="1">
        <v>42650</v>
      </c>
      <c r="BD2409">
        <v>0.96299999999999997</v>
      </c>
      <c r="BE2409">
        <f t="shared" si="990"/>
        <v>9.6299999999999997E-3</v>
      </c>
      <c r="BG2409" s="1">
        <v>42650</v>
      </c>
      <c r="BH2409">
        <v>1.0461</v>
      </c>
      <c r="BI2409">
        <f t="shared" si="991"/>
        <v>1.0461E-2</v>
      </c>
      <c r="BK2409" s="1">
        <v>40024</v>
      </c>
      <c r="BL2409">
        <v>2.5874999999999999</v>
      </c>
      <c r="BM2409">
        <f t="shared" si="997"/>
        <v>2.5874999999999999E-2</v>
      </c>
      <c r="BP2409" s="1">
        <v>42573</v>
      </c>
      <c r="BQ2409">
        <v>203.3082</v>
      </c>
      <c r="BR2409">
        <f t="shared" si="992"/>
        <v>2.0330819999999998</v>
      </c>
      <c r="BT2409" s="1">
        <v>42587</v>
      </c>
      <c r="BU2409">
        <v>-0.29799999999999999</v>
      </c>
      <c r="BV2409">
        <f t="shared" si="993"/>
        <v>-2.98E-3</v>
      </c>
      <c r="BX2409" s="1">
        <v>42587</v>
      </c>
      <c r="BY2409">
        <v>-0.185</v>
      </c>
      <c r="BZ2409">
        <f t="shared" si="994"/>
        <v>-1.8500000000000001E-3</v>
      </c>
      <c r="CB2409" s="1">
        <v>42650</v>
      </c>
      <c r="CC2409">
        <v>-0.22</v>
      </c>
      <c r="CD2409">
        <f t="shared" si="995"/>
        <v>-2.2000000000000001E-3</v>
      </c>
      <c r="CG2409" s="1"/>
    </row>
    <row r="2410" spans="1:85" x14ac:dyDescent="0.3">
      <c r="A2410" s="21">
        <f t="shared" si="996"/>
        <v>49185</v>
      </c>
      <c r="B2410" s="18">
        <f t="shared" si="980"/>
        <v>112.421875</v>
      </c>
      <c r="C2410">
        <f t="shared" si="998"/>
        <v>115</v>
      </c>
      <c r="D2410">
        <f t="shared" ca="1" si="983"/>
        <v>-8.8249999999999993</v>
      </c>
      <c r="E2410">
        <f ca="1">IF(currency="USD",'Future et co'!F2410,IF(currency="EUR",'Future et co'!G2410,FALSE))</f>
        <v>3.6070000000000005E-2</v>
      </c>
      <c r="F2410">
        <f t="shared" ca="1" si="984"/>
        <v>3.6070000000000005E-2</v>
      </c>
      <c r="G2410">
        <f t="shared" ca="1" si="985"/>
        <v>2.0569999999999998E-2</v>
      </c>
      <c r="L2410">
        <f t="shared" ca="1" si="986"/>
        <v>127.8</v>
      </c>
      <c r="M2410">
        <f t="shared" ca="1" si="981"/>
        <v>3.6070000000000005E-2</v>
      </c>
      <c r="R2410">
        <f t="shared" ca="1" si="987"/>
        <v>127.8</v>
      </c>
      <c r="S2410">
        <f t="shared" ca="1" si="982"/>
        <v>3.6070000000000005E-2</v>
      </c>
      <c r="U2410" s="1"/>
      <c r="W2410" t="str">
        <f t="shared" si="999"/>
        <v/>
      </c>
      <c r="Y2410" s="1"/>
      <c r="AA2410">
        <f t="shared" si="1000"/>
        <v>0</v>
      </c>
      <c r="AC2410" s="1"/>
      <c r="AE2410">
        <f t="shared" si="1001"/>
        <v>0</v>
      </c>
      <c r="AH2410" s="1"/>
      <c r="AI2410" s="17"/>
      <c r="AJ2410" s="25"/>
      <c r="AU2410" s="1">
        <v>42601</v>
      </c>
      <c r="AV2410">
        <v>0.41699999999999998</v>
      </c>
      <c r="AW2410">
        <f t="shared" si="988"/>
        <v>4.1700000000000001E-3</v>
      </c>
      <c r="AY2410" s="1">
        <v>42604</v>
      </c>
      <c r="AZ2410">
        <v>0.46200000000000002</v>
      </c>
      <c r="BA2410">
        <f t="shared" si="989"/>
        <v>4.62E-3</v>
      </c>
      <c r="BC2410" s="1">
        <v>42649</v>
      </c>
      <c r="BD2410">
        <v>0.97099999999999997</v>
      </c>
      <c r="BE2410">
        <f t="shared" si="990"/>
        <v>9.7099999999999999E-3</v>
      </c>
      <c r="BG2410" s="1">
        <v>42649</v>
      </c>
      <c r="BH2410">
        <v>1.0680000000000001</v>
      </c>
      <c r="BI2410">
        <f t="shared" si="991"/>
        <v>1.068E-2</v>
      </c>
      <c r="BK2410" s="1">
        <v>40025</v>
      </c>
      <c r="BL2410">
        <v>2.5839599999999998</v>
      </c>
      <c r="BM2410">
        <f t="shared" si="997"/>
        <v>2.5839599999999997E-2</v>
      </c>
      <c r="BP2410" s="1">
        <v>42572</v>
      </c>
      <c r="BQ2410">
        <v>203.06379999999999</v>
      </c>
      <c r="BR2410">
        <f t="shared" si="992"/>
        <v>2.0306379999999997</v>
      </c>
      <c r="BT2410" s="1">
        <v>42586</v>
      </c>
      <c r="BU2410">
        <v>-0.29799999999999999</v>
      </c>
      <c r="BV2410">
        <f t="shared" si="993"/>
        <v>-2.98E-3</v>
      </c>
      <c r="BX2410" s="1">
        <v>42586</v>
      </c>
      <c r="BY2410">
        <v>-0.183</v>
      </c>
      <c r="BZ2410">
        <f t="shared" si="994"/>
        <v>-1.83E-3</v>
      </c>
      <c r="CB2410" s="1">
        <v>42649</v>
      </c>
      <c r="CC2410">
        <v>-0.23</v>
      </c>
      <c r="CD2410">
        <f t="shared" si="995"/>
        <v>-2.3E-3</v>
      </c>
      <c r="CG2410" s="1"/>
    </row>
    <row r="2411" spans="1:85" x14ac:dyDescent="0.3">
      <c r="A2411" s="21">
        <f t="shared" si="996"/>
        <v>49186</v>
      </c>
      <c r="B2411" s="18">
        <f t="shared" si="980"/>
        <v>112.421875</v>
      </c>
      <c r="C2411">
        <f t="shared" si="998"/>
        <v>115</v>
      </c>
      <c r="D2411">
        <f t="shared" ca="1" si="983"/>
        <v>-8.8277777777777775</v>
      </c>
      <c r="E2411">
        <f ca="1">IF(currency="USD",'Future et co'!F2411,IF(currency="EUR",'Future et co'!G2411,FALSE))</f>
        <v>3.6070000000000005E-2</v>
      </c>
      <c r="F2411">
        <f t="shared" ca="1" si="984"/>
        <v>3.6070000000000005E-2</v>
      </c>
      <c r="G2411">
        <f t="shared" ca="1" si="985"/>
        <v>2.0569999999999998E-2</v>
      </c>
      <c r="L2411">
        <f t="shared" ca="1" si="986"/>
        <v>127.8</v>
      </c>
      <c r="M2411">
        <f t="shared" ca="1" si="981"/>
        <v>3.6070000000000005E-2</v>
      </c>
      <c r="R2411">
        <f t="shared" ca="1" si="987"/>
        <v>127.8</v>
      </c>
      <c r="S2411">
        <f t="shared" ca="1" si="982"/>
        <v>3.6070000000000005E-2</v>
      </c>
      <c r="U2411" s="1"/>
      <c r="W2411" t="str">
        <f t="shared" si="999"/>
        <v/>
      </c>
      <c r="Y2411" s="1"/>
      <c r="AA2411">
        <f t="shared" si="1000"/>
        <v>0</v>
      </c>
      <c r="AC2411" s="1"/>
      <c r="AE2411">
        <f t="shared" si="1001"/>
        <v>0</v>
      </c>
      <c r="AH2411" s="1"/>
      <c r="AI2411" s="17"/>
      <c r="AJ2411" s="25"/>
      <c r="AU2411" s="1">
        <v>42600</v>
      </c>
      <c r="AV2411">
        <v>0.41</v>
      </c>
      <c r="AW2411">
        <f t="shared" si="988"/>
        <v>4.0999999999999995E-3</v>
      </c>
      <c r="AY2411" s="1">
        <v>42601</v>
      </c>
      <c r="AZ2411">
        <v>0.46200000000000002</v>
      </c>
      <c r="BA2411">
        <f t="shared" si="989"/>
        <v>4.62E-3</v>
      </c>
      <c r="BC2411" s="1">
        <v>42648</v>
      </c>
      <c r="BD2411">
        <v>0.97099999999999997</v>
      </c>
      <c r="BE2411">
        <f t="shared" si="990"/>
        <v>9.7099999999999999E-3</v>
      </c>
      <c r="BG2411" s="1">
        <v>42648</v>
      </c>
      <c r="BH2411">
        <v>1.0549999999999999</v>
      </c>
      <c r="BI2411">
        <f t="shared" si="991"/>
        <v>1.0549999999999999E-2</v>
      </c>
      <c r="BK2411" s="1">
        <v>40028</v>
      </c>
      <c r="BL2411">
        <v>2.5463399999999998</v>
      </c>
      <c r="BM2411">
        <f t="shared" si="997"/>
        <v>2.5463399999999997E-2</v>
      </c>
      <c r="BP2411" s="1">
        <v>42571</v>
      </c>
      <c r="BQ2411">
        <v>203.24709999999999</v>
      </c>
      <c r="BR2411">
        <f t="shared" si="992"/>
        <v>2.0324709999999997</v>
      </c>
      <c r="BT2411" s="1">
        <v>42585</v>
      </c>
      <c r="BU2411">
        <v>-0.29899999999999999</v>
      </c>
      <c r="BV2411">
        <f t="shared" si="993"/>
        <v>-2.99E-3</v>
      </c>
      <c r="BX2411" s="1">
        <v>42585</v>
      </c>
      <c r="BY2411">
        <v>-0.183</v>
      </c>
      <c r="BZ2411">
        <f t="shared" si="994"/>
        <v>-1.83E-3</v>
      </c>
      <c r="CB2411" s="1">
        <v>42648</v>
      </c>
      <c r="CC2411">
        <v>-0.23</v>
      </c>
      <c r="CD2411">
        <f t="shared" si="995"/>
        <v>-2.3E-3</v>
      </c>
      <c r="CG2411" s="1"/>
    </row>
    <row r="2412" spans="1:85" x14ac:dyDescent="0.3">
      <c r="A2412" s="21">
        <f t="shared" si="996"/>
        <v>49187</v>
      </c>
      <c r="B2412" s="18">
        <f t="shared" si="980"/>
        <v>112.421875</v>
      </c>
      <c r="C2412">
        <f t="shared" si="998"/>
        <v>115</v>
      </c>
      <c r="D2412">
        <f t="shared" ca="1" si="983"/>
        <v>-8.8305555555555557</v>
      </c>
      <c r="E2412">
        <f ca="1">IF(currency="USD",'Future et co'!F2412,IF(currency="EUR",'Future et co'!G2412,FALSE))</f>
        <v>3.6070000000000005E-2</v>
      </c>
      <c r="F2412">
        <f t="shared" ca="1" si="984"/>
        <v>3.6070000000000005E-2</v>
      </c>
      <c r="G2412">
        <f t="shared" ca="1" si="985"/>
        <v>2.0569999999999998E-2</v>
      </c>
      <c r="L2412">
        <f t="shared" ca="1" si="986"/>
        <v>127.8</v>
      </c>
      <c r="M2412">
        <f t="shared" ca="1" si="981"/>
        <v>3.6070000000000005E-2</v>
      </c>
      <c r="R2412">
        <f t="shared" ca="1" si="987"/>
        <v>127.8</v>
      </c>
      <c r="S2412">
        <f t="shared" ca="1" si="982"/>
        <v>3.6070000000000005E-2</v>
      </c>
      <c r="U2412" s="1"/>
      <c r="W2412" t="str">
        <f t="shared" si="999"/>
        <v/>
      </c>
      <c r="Y2412" s="1"/>
      <c r="AA2412">
        <f t="shared" si="1000"/>
        <v>0</v>
      </c>
      <c r="AC2412" s="1"/>
      <c r="AE2412">
        <f t="shared" si="1001"/>
        <v>0</v>
      </c>
      <c r="AH2412" s="1"/>
      <c r="AI2412" s="17"/>
      <c r="AJ2412" s="25"/>
      <c r="AU2412" s="1">
        <v>42599</v>
      </c>
      <c r="AV2412">
        <v>0.40400000000000003</v>
      </c>
      <c r="AW2412">
        <f t="shared" si="988"/>
        <v>4.0400000000000002E-3</v>
      </c>
      <c r="AY2412" s="1">
        <v>42600</v>
      </c>
      <c r="AZ2412">
        <v>0.45400000000000001</v>
      </c>
      <c r="BA2412">
        <f t="shared" si="989"/>
        <v>4.5399999999999998E-3</v>
      </c>
      <c r="BC2412" s="1">
        <v>42647</v>
      </c>
      <c r="BD2412">
        <v>0.95799999999999996</v>
      </c>
      <c r="BE2412">
        <f t="shared" si="990"/>
        <v>9.58E-3</v>
      </c>
      <c r="BG2412" s="1">
        <v>42647</v>
      </c>
      <c r="BH2412">
        <v>1.0369999999999999</v>
      </c>
      <c r="BI2412">
        <f t="shared" si="991"/>
        <v>1.0369999999999999E-2</v>
      </c>
      <c r="BK2412" s="1">
        <v>40029</v>
      </c>
      <c r="BL2412">
        <v>2.5377700000000001</v>
      </c>
      <c r="BM2412">
        <f t="shared" si="997"/>
        <v>2.53777E-2</v>
      </c>
      <c r="BP2412" s="1">
        <v>42570</v>
      </c>
      <c r="BQ2412">
        <v>203.45490000000001</v>
      </c>
      <c r="BR2412">
        <f t="shared" si="992"/>
        <v>2.0345490000000002</v>
      </c>
      <c r="BT2412" s="1">
        <v>42584</v>
      </c>
      <c r="BU2412">
        <v>-0.29799999999999999</v>
      </c>
      <c r="BV2412">
        <f t="shared" si="993"/>
        <v>-2.98E-3</v>
      </c>
      <c r="BX2412" s="1">
        <v>42584</v>
      </c>
      <c r="BY2412">
        <v>-0.184</v>
      </c>
      <c r="BZ2412">
        <f t="shared" si="994"/>
        <v>-1.8400000000000001E-3</v>
      </c>
      <c r="CB2412" s="1">
        <v>42647</v>
      </c>
      <c r="CC2412">
        <v>-0.22</v>
      </c>
      <c r="CD2412">
        <f t="shared" si="995"/>
        <v>-2.2000000000000001E-3</v>
      </c>
      <c r="CG2412" s="1"/>
    </row>
    <row r="2413" spans="1:85" x14ac:dyDescent="0.3">
      <c r="A2413" s="21">
        <f t="shared" si="996"/>
        <v>49188</v>
      </c>
      <c r="B2413" s="18">
        <f t="shared" si="980"/>
        <v>112.421875</v>
      </c>
      <c r="C2413">
        <f t="shared" si="998"/>
        <v>115</v>
      </c>
      <c r="D2413">
        <f t="shared" ca="1" si="983"/>
        <v>-8.8333333333333339</v>
      </c>
      <c r="E2413">
        <f ca="1">IF(currency="USD",'Future et co'!F2413,IF(currency="EUR",'Future et co'!G2413,FALSE))</f>
        <v>3.6070000000000005E-2</v>
      </c>
      <c r="F2413">
        <f t="shared" ca="1" si="984"/>
        <v>3.6070000000000005E-2</v>
      </c>
      <c r="G2413">
        <f t="shared" ca="1" si="985"/>
        <v>2.0569999999999998E-2</v>
      </c>
      <c r="L2413">
        <f t="shared" ca="1" si="986"/>
        <v>127.8</v>
      </c>
      <c r="M2413">
        <f t="shared" ca="1" si="981"/>
        <v>3.6070000000000005E-2</v>
      </c>
      <c r="R2413">
        <f t="shared" ca="1" si="987"/>
        <v>127.8</v>
      </c>
      <c r="S2413">
        <f t="shared" ca="1" si="982"/>
        <v>3.6070000000000005E-2</v>
      </c>
      <c r="U2413" s="1"/>
      <c r="W2413" t="str">
        <f t="shared" si="999"/>
        <v/>
      </c>
      <c r="Y2413" s="1"/>
      <c r="AA2413">
        <f t="shared" si="1000"/>
        <v>0</v>
      </c>
      <c r="AC2413" s="1"/>
      <c r="AE2413">
        <f t="shared" si="1001"/>
        <v>0</v>
      </c>
      <c r="AH2413" s="1"/>
      <c r="AI2413" s="17"/>
      <c r="AJ2413" s="25"/>
      <c r="AU2413" s="1">
        <v>42598</v>
      </c>
      <c r="AV2413">
        <v>0.41099999999999998</v>
      </c>
      <c r="AW2413">
        <f t="shared" si="988"/>
        <v>4.1099999999999999E-3</v>
      </c>
      <c r="AY2413" s="1">
        <v>42599</v>
      </c>
      <c r="AZ2413">
        <v>0.44800000000000001</v>
      </c>
      <c r="BA2413">
        <f t="shared" si="989"/>
        <v>4.4800000000000005E-3</v>
      </c>
      <c r="BC2413" s="1">
        <v>42646</v>
      </c>
      <c r="BD2413">
        <v>0.94</v>
      </c>
      <c r="BE2413">
        <f t="shared" si="990"/>
        <v>9.3999999999999986E-3</v>
      </c>
      <c r="BG2413" s="1">
        <v>42646</v>
      </c>
      <c r="BH2413">
        <v>1.01</v>
      </c>
      <c r="BI2413">
        <f t="shared" si="991"/>
        <v>1.01E-2</v>
      </c>
      <c r="BK2413" s="1">
        <v>40030</v>
      </c>
      <c r="BL2413">
        <v>2.5271400000000002</v>
      </c>
      <c r="BM2413">
        <f t="shared" si="997"/>
        <v>2.5271400000000003E-2</v>
      </c>
      <c r="BP2413" s="1">
        <v>42569</v>
      </c>
      <c r="BQ2413">
        <v>203.29599999999999</v>
      </c>
      <c r="BR2413">
        <f t="shared" si="992"/>
        <v>2.0329600000000001</v>
      </c>
      <c r="BT2413" s="1">
        <v>42583</v>
      </c>
      <c r="BU2413">
        <v>-0.29699999999999999</v>
      </c>
      <c r="BV2413">
        <f t="shared" si="993"/>
        <v>-2.97E-3</v>
      </c>
      <c r="BX2413" s="1">
        <v>42583</v>
      </c>
      <c r="BY2413">
        <v>-0.186</v>
      </c>
      <c r="BZ2413">
        <f t="shared" si="994"/>
        <v>-1.8599999999999999E-3</v>
      </c>
      <c r="CB2413" s="1">
        <v>42646</v>
      </c>
      <c r="CC2413">
        <v>-0.23</v>
      </c>
      <c r="CD2413">
        <f t="shared" si="995"/>
        <v>-2.3E-3</v>
      </c>
      <c r="CG2413" s="1"/>
    </row>
    <row r="2414" spans="1:85" x14ac:dyDescent="0.3">
      <c r="A2414" s="21">
        <f t="shared" si="996"/>
        <v>49191</v>
      </c>
      <c r="B2414" s="18">
        <f t="shared" si="980"/>
        <v>112.421875</v>
      </c>
      <c r="C2414">
        <f t="shared" si="998"/>
        <v>115</v>
      </c>
      <c r="D2414">
        <f t="shared" ca="1" si="983"/>
        <v>-8.8416666666666668</v>
      </c>
      <c r="E2414">
        <f ca="1">IF(currency="USD",'Future et co'!F2414,IF(currency="EUR",'Future et co'!G2414,FALSE))</f>
        <v>3.6070000000000005E-2</v>
      </c>
      <c r="F2414">
        <f t="shared" ca="1" si="984"/>
        <v>3.6070000000000005E-2</v>
      </c>
      <c r="G2414">
        <f t="shared" ca="1" si="985"/>
        <v>2.0569999999999998E-2</v>
      </c>
      <c r="L2414">
        <f t="shared" ca="1" si="986"/>
        <v>127.8</v>
      </c>
      <c r="M2414">
        <f t="shared" ca="1" si="981"/>
        <v>3.6070000000000005E-2</v>
      </c>
      <c r="R2414">
        <f t="shared" ca="1" si="987"/>
        <v>127.8</v>
      </c>
      <c r="S2414">
        <f t="shared" ca="1" si="982"/>
        <v>3.6070000000000005E-2</v>
      </c>
      <c r="U2414" s="1"/>
      <c r="W2414" t="str">
        <f t="shared" si="999"/>
        <v/>
      </c>
      <c r="Y2414" s="1"/>
      <c r="AA2414">
        <f t="shared" si="1000"/>
        <v>0</v>
      </c>
      <c r="AC2414" s="1"/>
      <c r="AE2414">
        <f t="shared" si="1001"/>
        <v>0</v>
      </c>
      <c r="AH2414" s="1"/>
      <c r="AI2414" s="17"/>
      <c r="AJ2414" s="25"/>
      <c r="AU2414" s="1">
        <v>42597</v>
      </c>
      <c r="AV2414">
        <v>0.40200000000000002</v>
      </c>
      <c r="AW2414">
        <f t="shared" si="988"/>
        <v>4.0200000000000001E-3</v>
      </c>
      <c r="AY2414" s="1">
        <v>42598</v>
      </c>
      <c r="AZ2414">
        <v>0.44500000000000001</v>
      </c>
      <c r="BA2414">
        <f t="shared" si="989"/>
        <v>4.45E-3</v>
      </c>
      <c r="BC2414" s="1">
        <v>42643</v>
      </c>
      <c r="BD2414">
        <v>0.92200000000000004</v>
      </c>
      <c r="BE2414">
        <f t="shared" si="990"/>
        <v>9.2200000000000008E-3</v>
      </c>
      <c r="BG2414" s="1">
        <v>42643</v>
      </c>
      <c r="BH2414">
        <v>1.0009999999999999</v>
      </c>
      <c r="BI2414">
        <f t="shared" si="991"/>
        <v>1.0009999999999998E-2</v>
      </c>
      <c r="BK2414" s="1">
        <v>40031</v>
      </c>
      <c r="BL2414">
        <v>2.5403899999999999</v>
      </c>
      <c r="BM2414">
        <f t="shared" si="997"/>
        <v>2.54039E-2</v>
      </c>
      <c r="BP2414" s="1">
        <v>42566</v>
      </c>
      <c r="BQ2414">
        <v>202.92939999999999</v>
      </c>
      <c r="BR2414">
        <f t="shared" si="992"/>
        <v>2.0292939999999997</v>
      </c>
      <c r="BT2414" s="1">
        <v>42580</v>
      </c>
      <c r="BU2414">
        <v>-0.29699999999999999</v>
      </c>
      <c r="BV2414">
        <f t="shared" si="993"/>
        <v>-2.97E-3</v>
      </c>
      <c r="BX2414" s="1">
        <v>42580</v>
      </c>
      <c r="BY2414">
        <v>-0.186</v>
      </c>
      <c r="BZ2414">
        <f t="shared" si="994"/>
        <v>-1.8599999999999999E-3</v>
      </c>
      <c r="CB2414" s="1">
        <v>42643</v>
      </c>
      <c r="CC2414">
        <v>-0.22</v>
      </c>
      <c r="CD2414">
        <f t="shared" si="995"/>
        <v>-2.2000000000000001E-3</v>
      </c>
      <c r="CG2414" s="1"/>
    </row>
    <row r="2415" spans="1:85" x14ac:dyDescent="0.3">
      <c r="A2415" s="21">
        <f t="shared" si="996"/>
        <v>49192</v>
      </c>
      <c r="B2415" s="18">
        <f t="shared" si="980"/>
        <v>112.421875</v>
      </c>
      <c r="C2415">
        <f t="shared" si="998"/>
        <v>115</v>
      </c>
      <c r="D2415">
        <f t="shared" ca="1" si="983"/>
        <v>-8.844444444444445</v>
      </c>
      <c r="E2415">
        <f ca="1">IF(currency="USD",'Future et co'!F2415,IF(currency="EUR",'Future et co'!G2415,FALSE))</f>
        <v>3.6070000000000005E-2</v>
      </c>
      <c r="F2415">
        <f t="shared" ca="1" si="984"/>
        <v>3.6070000000000005E-2</v>
      </c>
      <c r="G2415">
        <f t="shared" ca="1" si="985"/>
        <v>2.0569999999999998E-2</v>
      </c>
      <c r="L2415">
        <f t="shared" ca="1" si="986"/>
        <v>127.8</v>
      </c>
      <c r="M2415">
        <f t="shared" ca="1" si="981"/>
        <v>3.6070000000000005E-2</v>
      </c>
      <c r="R2415">
        <f t="shared" ca="1" si="987"/>
        <v>127.8</v>
      </c>
      <c r="S2415">
        <f t="shared" ca="1" si="982"/>
        <v>3.6070000000000005E-2</v>
      </c>
      <c r="U2415" s="1"/>
      <c r="W2415" t="str">
        <f t="shared" si="999"/>
        <v/>
      </c>
      <c r="Y2415" s="1"/>
      <c r="AA2415">
        <f t="shared" si="1000"/>
        <v>0</v>
      </c>
      <c r="AC2415" s="1"/>
      <c r="AE2415">
        <f t="shared" si="1001"/>
        <v>0</v>
      </c>
      <c r="AH2415" s="1"/>
      <c r="AI2415" s="17"/>
      <c r="AJ2415" s="25"/>
      <c r="AU2415" s="1">
        <v>42594</v>
      </c>
      <c r="AV2415">
        <v>0.40100000000000002</v>
      </c>
      <c r="AW2415">
        <f t="shared" si="988"/>
        <v>4.0100000000000005E-3</v>
      </c>
      <c r="AY2415" s="1">
        <v>42597</v>
      </c>
      <c r="AZ2415">
        <v>0.436</v>
      </c>
      <c r="BA2415">
        <f t="shared" si="989"/>
        <v>4.3600000000000002E-3</v>
      </c>
      <c r="BC2415" s="1">
        <v>42642</v>
      </c>
      <c r="BD2415">
        <v>0.92100000000000004</v>
      </c>
      <c r="BE2415">
        <f t="shared" si="990"/>
        <v>9.2100000000000012E-3</v>
      </c>
      <c r="BG2415" s="1">
        <v>42642</v>
      </c>
      <c r="BH2415">
        <v>0.97240000000000004</v>
      </c>
      <c r="BI2415">
        <f t="shared" si="991"/>
        <v>9.724E-3</v>
      </c>
      <c r="BK2415" s="1">
        <v>40032</v>
      </c>
      <c r="BL2415">
        <v>2.5050699999999999</v>
      </c>
      <c r="BM2415">
        <f t="shared" si="997"/>
        <v>2.5050699999999999E-2</v>
      </c>
      <c r="BP2415" s="1">
        <v>42565</v>
      </c>
      <c r="BQ2415">
        <v>203.67490000000001</v>
      </c>
      <c r="BR2415">
        <f t="shared" si="992"/>
        <v>2.0367489999999999</v>
      </c>
      <c r="BT2415" s="1">
        <v>42579</v>
      </c>
      <c r="BU2415">
        <v>-0.29599999999999999</v>
      </c>
      <c r="BV2415">
        <f t="shared" si="993"/>
        <v>-2.96E-3</v>
      </c>
      <c r="BX2415" s="1">
        <v>42579</v>
      </c>
      <c r="BY2415">
        <v>-0.186</v>
      </c>
      <c r="BZ2415">
        <f t="shared" si="994"/>
        <v>-1.8599999999999999E-3</v>
      </c>
      <c r="CB2415" s="1">
        <v>42642</v>
      </c>
      <c r="CC2415">
        <v>-0.23</v>
      </c>
      <c r="CD2415">
        <f t="shared" si="995"/>
        <v>-2.3E-3</v>
      </c>
      <c r="CG2415" s="1"/>
    </row>
    <row r="2416" spans="1:85" x14ac:dyDescent="0.3">
      <c r="A2416" s="21">
        <f t="shared" si="996"/>
        <v>49193</v>
      </c>
      <c r="B2416" s="18">
        <f t="shared" si="980"/>
        <v>112.421875</v>
      </c>
      <c r="C2416">
        <f t="shared" si="998"/>
        <v>115</v>
      </c>
      <c r="D2416">
        <f t="shared" ca="1" si="983"/>
        <v>-8.8472222222222214</v>
      </c>
      <c r="E2416">
        <f ca="1">IF(currency="USD",'Future et co'!F2416,IF(currency="EUR",'Future et co'!G2416,FALSE))</f>
        <v>3.6070000000000005E-2</v>
      </c>
      <c r="F2416">
        <f t="shared" ca="1" si="984"/>
        <v>3.6070000000000005E-2</v>
      </c>
      <c r="G2416">
        <f t="shared" ca="1" si="985"/>
        <v>2.0569999999999998E-2</v>
      </c>
      <c r="L2416">
        <f t="shared" ca="1" si="986"/>
        <v>127.8</v>
      </c>
      <c r="M2416">
        <f t="shared" ca="1" si="981"/>
        <v>3.6070000000000005E-2</v>
      </c>
      <c r="R2416">
        <f t="shared" ca="1" si="987"/>
        <v>127.8</v>
      </c>
      <c r="S2416">
        <f t="shared" ca="1" si="982"/>
        <v>3.6070000000000005E-2</v>
      </c>
      <c r="U2416" s="1"/>
      <c r="W2416" t="str">
        <f t="shared" si="999"/>
        <v/>
      </c>
      <c r="Y2416" s="1"/>
      <c r="AA2416">
        <f t="shared" si="1000"/>
        <v>0</v>
      </c>
      <c r="AC2416" s="1"/>
      <c r="AE2416">
        <f t="shared" si="1001"/>
        <v>0</v>
      </c>
      <c r="AH2416" s="1"/>
      <c r="AI2416" s="17"/>
      <c r="AJ2416" s="25"/>
      <c r="AU2416" s="1">
        <v>42593</v>
      </c>
      <c r="AV2416">
        <v>0.41199999999999998</v>
      </c>
      <c r="AW2416">
        <f t="shared" si="988"/>
        <v>4.1199999999999995E-3</v>
      </c>
      <c r="AY2416" s="1">
        <v>42594</v>
      </c>
      <c r="AZ2416">
        <v>0.438</v>
      </c>
      <c r="BA2416">
        <f t="shared" si="989"/>
        <v>4.3800000000000002E-3</v>
      </c>
      <c r="BC2416" s="1">
        <v>42641</v>
      </c>
      <c r="BD2416">
        <v>0.92100000000000004</v>
      </c>
      <c r="BE2416">
        <f t="shared" si="990"/>
        <v>9.2100000000000012E-3</v>
      </c>
      <c r="BG2416" s="1">
        <v>42641</v>
      </c>
      <c r="BH2416">
        <v>0.96950000000000003</v>
      </c>
      <c r="BI2416">
        <f t="shared" si="991"/>
        <v>9.6950000000000005E-3</v>
      </c>
      <c r="BK2416" s="1">
        <v>40035</v>
      </c>
      <c r="BL2416">
        <v>2.5130699999999999</v>
      </c>
      <c r="BM2416">
        <f t="shared" si="997"/>
        <v>2.5130699999999999E-2</v>
      </c>
      <c r="BP2416" s="1">
        <v>42564</v>
      </c>
      <c r="BQ2416">
        <v>204.4325</v>
      </c>
      <c r="BR2416">
        <f t="shared" si="992"/>
        <v>2.0443250000000002</v>
      </c>
      <c r="BT2416" s="1">
        <v>42578</v>
      </c>
      <c r="BU2416">
        <v>-0.29799999999999999</v>
      </c>
      <c r="BV2416">
        <f t="shared" si="993"/>
        <v>-2.98E-3</v>
      </c>
      <c r="BX2416" s="1">
        <v>42578</v>
      </c>
      <c r="BY2416">
        <v>-0.187</v>
      </c>
      <c r="BZ2416">
        <f t="shared" si="994"/>
        <v>-1.8699999999999999E-3</v>
      </c>
      <c r="CB2416" s="1">
        <v>42641</v>
      </c>
      <c r="CC2416">
        <v>-0.24</v>
      </c>
      <c r="CD2416">
        <f t="shared" si="995"/>
        <v>-2.3999999999999998E-3</v>
      </c>
      <c r="CG2416" s="1"/>
    </row>
    <row r="2417" spans="1:85" x14ac:dyDescent="0.3">
      <c r="A2417" s="21">
        <f t="shared" si="996"/>
        <v>49194</v>
      </c>
      <c r="B2417" s="18">
        <f t="shared" si="980"/>
        <v>112.421875</v>
      </c>
      <c r="C2417">
        <f t="shared" si="998"/>
        <v>115</v>
      </c>
      <c r="D2417">
        <f t="shared" ca="1" si="983"/>
        <v>-8.85</v>
      </c>
      <c r="E2417">
        <f ca="1">IF(currency="USD",'Future et co'!F2417,IF(currency="EUR",'Future et co'!G2417,FALSE))</f>
        <v>3.6070000000000005E-2</v>
      </c>
      <c r="F2417">
        <f t="shared" ca="1" si="984"/>
        <v>3.6070000000000005E-2</v>
      </c>
      <c r="G2417">
        <f t="shared" ca="1" si="985"/>
        <v>2.0569999999999998E-2</v>
      </c>
      <c r="L2417">
        <f t="shared" ca="1" si="986"/>
        <v>127.8</v>
      </c>
      <c r="M2417">
        <f t="shared" ca="1" si="981"/>
        <v>3.6070000000000005E-2</v>
      </c>
      <c r="R2417">
        <f t="shared" ca="1" si="987"/>
        <v>127.8</v>
      </c>
      <c r="S2417">
        <f t="shared" ca="1" si="982"/>
        <v>3.6070000000000005E-2</v>
      </c>
      <c r="U2417" s="1"/>
      <c r="W2417" t="str">
        <f t="shared" si="999"/>
        <v/>
      </c>
      <c r="Y2417" s="1"/>
      <c r="AA2417">
        <f t="shared" si="1000"/>
        <v>0</v>
      </c>
      <c r="AC2417" s="1"/>
      <c r="AE2417">
        <f t="shared" si="1001"/>
        <v>0</v>
      </c>
      <c r="AH2417" s="1"/>
      <c r="AI2417" s="17"/>
      <c r="AJ2417" s="25"/>
      <c r="AU2417" s="1">
        <v>42592</v>
      </c>
      <c r="AV2417">
        <v>0.40300000000000002</v>
      </c>
      <c r="AW2417">
        <f t="shared" si="988"/>
        <v>4.0300000000000006E-3</v>
      </c>
      <c r="AY2417" s="1">
        <v>42593</v>
      </c>
      <c r="AZ2417">
        <v>0.44800000000000001</v>
      </c>
      <c r="BA2417">
        <f t="shared" si="989"/>
        <v>4.4800000000000005E-3</v>
      </c>
      <c r="BC2417" s="1">
        <v>42640</v>
      </c>
      <c r="BD2417">
        <v>0.92400000000000004</v>
      </c>
      <c r="BE2417">
        <f t="shared" si="990"/>
        <v>9.2399999999999999E-3</v>
      </c>
      <c r="BG2417" s="1">
        <v>42640</v>
      </c>
      <c r="BH2417">
        <v>0.98699999999999999</v>
      </c>
      <c r="BI2417">
        <f t="shared" si="991"/>
        <v>9.8700000000000003E-3</v>
      </c>
      <c r="BK2417" s="1">
        <v>40036</v>
      </c>
      <c r="BL2417">
        <v>2.5444900000000001</v>
      </c>
      <c r="BM2417">
        <f t="shared" si="997"/>
        <v>2.5444900000000003E-2</v>
      </c>
      <c r="BP2417" s="1">
        <v>42563</v>
      </c>
      <c r="BQ2417">
        <v>203.65039999999999</v>
      </c>
      <c r="BR2417">
        <f t="shared" si="992"/>
        <v>2.0365039999999999</v>
      </c>
      <c r="BT2417" s="1">
        <v>42577</v>
      </c>
      <c r="BU2417">
        <v>-0.29799999999999999</v>
      </c>
      <c r="BV2417">
        <f t="shared" si="993"/>
        <v>-2.98E-3</v>
      </c>
      <c r="BX2417" s="1">
        <v>42577</v>
      </c>
      <c r="BY2417">
        <v>-0.187</v>
      </c>
      <c r="BZ2417">
        <f t="shared" si="994"/>
        <v>-1.8699999999999999E-3</v>
      </c>
      <c r="CB2417" s="1">
        <v>42640</v>
      </c>
      <c r="CC2417">
        <v>-0.23</v>
      </c>
      <c r="CD2417">
        <f t="shared" si="995"/>
        <v>-2.3E-3</v>
      </c>
      <c r="CG2417" s="1"/>
    </row>
    <row r="2418" spans="1:85" x14ac:dyDescent="0.3">
      <c r="A2418" s="21">
        <f t="shared" si="996"/>
        <v>49195</v>
      </c>
      <c r="B2418" s="18">
        <f t="shared" si="980"/>
        <v>112.421875</v>
      </c>
      <c r="C2418">
        <f t="shared" si="998"/>
        <v>115</v>
      </c>
      <c r="D2418">
        <f t="shared" ca="1" si="983"/>
        <v>-8.8527777777777779</v>
      </c>
      <c r="E2418">
        <f ca="1">IF(currency="USD",'Future et co'!F2418,IF(currency="EUR",'Future et co'!G2418,FALSE))</f>
        <v>3.6070000000000005E-2</v>
      </c>
      <c r="F2418">
        <f t="shared" ca="1" si="984"/>
        <v>3.6070000000000005E-2</v>
      </c>
      <c r="G2418">
        <f t="shared" ca="1" si="985"/>
        <v>2.0569999999999998E-2</v>
      </c>
      <c r="L2418">
        <f t="shared" ca="1" si="986"/>
        <v>127.8</v>
      </c>
      <c r="M2418">
        <f t="shared" ca="1" si="981"/>
        <v>3.6070000000000005E-2</v>
      </c>
      <c r="R2418">
        <f t="shared" ca="1" si="987"/>
        <v>127.8</v>
      </c>
      <c r="S2418">
        <f t="shared" ca="1" si="982"/>
        <v>3.6070000000000005E-2</v>
      </c>
      <c r="U2418" s="1"/>
      <c r="W2418" t="str">
        <f t="shared" si="999"/>
        <v/>
      </c>
      <c r="Y2418" s="1"/>
      <c r="AA2418">
        <f t="shared" si="1000"/>
        <v>0</v>
      </c>
      <c r="AC2418" s="1"/>
      <c r="AE2418">
        <f t="shared" si="1001"/>
        <v>0</v>
      </c>
      <c r="AH2418" s="1"/>
      <c r="AI2418" s="17"/>
      <c r="AJ2418" s="25"/>
      <c r="AU2418" s="1">
        <v>42591</v>
      </c>
      <c r="AV2418">
        <v>0.40699999999999997</v>
      </c>
      <c r="AW2418">
        <f t="shared" si="988"/>
        <v>4.0699999999999998E-3</v>
      </c>
      <c r="AY2418" s="1">
        <v>42592</v>
      </c>
      <c r="AZ2418">
        <v>0.43</v>
      </c>
      <c r="BA2418">
        <f t="shared" si="989"/>
        <v>4.3E-3</v>
      </c>
      <c r="BC2418" s="1">
        <v>42639</v>
      </c>
      <c r="BD2418">
        <v>0.92100000000000004</v>
      </c>
      <c r="BE2418">
        <f t="shared" si="990"/>
        <v>9.2100000000000012E-3</v>
      </c>
      <c r="BG2418" s="1">
        <v>42639</v>
      </c>
      <c r="BH2418">
        <v>0.97299999999999998</v>
      </c>
      <c r="BI2418">
        <f t="shared" si="991"/>
        <v>9.7299999999999991E-3</v>
      </c>
      <c r="BK2418" s="1">
        <v>40037</v>
      </c>
      <c r="BL2418">
        <v>2.5159199999999999</v>
      </c>
      <c r="BM2418">
        <f t="shared" si="997"/>
        <v>2.51592E-2</v>
      </c>
      <c r="BP2418" s="1">
        <v>42562</v>
      </c>
      <c r="BQ2418">
        <v>204.7869</v>
      </c>
      <c r="BR2418">
        <f t="shared" si="992"/>
        <v>2.0478689999999999</v>
      </c>
      <c r="BT2418" s="1">
        <v>42576</v>
      </c>
      <c r="BU2418">
        <v>-0.29699999999999999</v>
      </c>
      <c r="BV2418">
        <f t="shared" si="993"/>
        <v>-2.97E-3</v>
      </c>
      <c r="BX2418" s="1">
        <v>42576</v>
      </c>
      <c r="BY2418">
        <v>-0.188</v>
      </c>
      <c r="BZ2418">
        <f t="shared" si="994"/>
        <v>-1.8799999999999999E-3</v>
      </c>
      <c r="CB2418" s="1">
        <v>42639</v>
      </c>
      <c r="CC2418">
        <v>-0.24</v>
      </c>
      <c r="CD2418">
        <f t="shared" si="995"/>
        <v>-2.3999999999999998E-3</v>
      </c>
      <c r="CG2418" s="1"/>
    </row>
    <row r="2419" spans="1:85" x14ac:dyDescent="0.3">
      <c r="A2419" s="21">
        <f t="shared" si="996"/>
        <v>49198</v>
      </c>
      <c r="B2419" s="18">
        <f t="shared" si="980"/>
        <v>112.421875</v>
      </c>
      <c r="C2419">
        <f t="shared" si="998"/>
        <v>115</v>
      </c>
      <c r="D2419">
        <f t="shared" ca="1" si="983"/>
        <v>-8.8611111111111107</v>
      </c>
      <c r="E2419">
        <f ca="1">IF(currency="USD",'Future et co'!F2419,IF(currency="EUR",'Future et co'!G2419,FALSE))</f>
        <v>3.6070000000000005E-2</v>
      </c>
      <c r="F2419">
        <f t="shared" ca="1" si="984"/>
        <v>3.6070000000000005E-2</v>
      </c>
      <c r="G2419">
        <f t="shared" ca="1" si="985"/>
        <v>2.0569999999999998E-2</v>
      </c>
      <c r="L2419">
        <f t="shared" ca="1" si="986"/>
        <v>127.8</v>
      </c>
      <c r="M2419">
        <f t="shared" ca="1" si="981"/>
        <v>3.6070000000000005E-2</v>
      </c>
      <c r="R2419">
        <f t="shared" ca="1" si="987"/>
        <v>127.8</v>
      </c>
      <c r="S2419">
        <f t="shared" ca="1" si="982"/>
        <v>3.6070000000000005E-2</v>
      </c>
      <c r="U2419" s="1"/>
      <c r="W2419" t="str">
        <f t="shared" si="999"/>
        <v/>
      </c>
      <c r="Y2419" s="1"/>
      <c r="AA2419">
        <f t="shared" si="1000"/>
        <v>0</v>
      </c>
      <c r="AC2419" s="1"/>
      <c r="AE2419">
        <f t="shared" si="1001"/>
        <v>0</v>
      </c>
      <c r="AH2419" s="1"/>
      <c r="AI2419" s="17"/>
      <c r="AJ2419" s="25"/>
      <c r="AU2419" s="1">
        <v>42590</v>
      </c>
      <c r="AV2419">
        <v>0.41199999999999998</v>
      </c>
      <c r="AW2419">
        <f t="shared" si="988"/>
        <v>4.1199999999999995E-3</v>
      </c>
      <c r="AY2419" s="1">
        <v>42591</v>
      </c>
      <c r="AZ2419">
        <v>0.44700000000000001</v>
      </c>
      <c r="BA2419">
        <f t="shared" si="989"/>
        <v>4.47E-3</v>
      </c>
      <c r="BC2419" s="1">
        <v>42636</v>
      </c>
      <c r="BD2419">
        <v>0.92500000000000004</v>
      </c>
      <c r="BE2419">
        <f t="shared" si="990"/>
        <v>9.2500000000000013E-3</v>
      </c>
      <c r="BG2419" s="1">
        <v>42636</v>
      </c>
      <c r="BH2419">
        <v>0.99399999999999999</v>
      </c>
      <c r="BI2419">
        <f t="shared" si="991"/>
        <v>9.9399999999999992E-3</v>
      </c>
      <c r="BK2419" s="1">
        <v>40038</v>
      </c>
      <c r="BL2419">
        <v>2.4986199999999998</v>
      </c>
      <c r="BM2419">
        <f t="shared" si="997"/>
        <v>2.49862E-2</v>
      </c>
      <c r="BP2419" s="1">
        <v>42559</v>
      </c>
      <c r="BQ2419">
        <v>205.0436</v>
      </c>
      <c r="BR2419">
        <f t="shared" si="992"/>
        <v>2.0504359999999999</v>
      </c>
      <c r="BT2419" s="1">
        <v>42573</v>
      </c>
      <c r="BU2419">
        <v>-0.29699999999999999</v>
      </c>
      <c r="BV2419">
        <f t="shared" si="993"/>
        <v>-2.97E-3</v>
      </c>
      <c r="BX2419" s="1">
        <v>42573</v>
      </c>
      <c r="BY2419">
        <v>-0.189</v>
      </c>
      <c r="BZ2419">
        <f t="shared" si="994"/>
        <v>-1.89E-3</v>
      </c>
      <c r="CB2419" s="1">
        <v>42636</v>
      </c>
      <c r="CC2419">
        <v>-0.23300000000000001</v>
      </c>
      <c r="CD2419">
        <f t="shared" si="995"/>
        <v>-2.33E-3</v>
      </c>
      <c r="CG2419" s="1"/>
    </row>
    <row r="2420" spans="1:85" x14ac:dyDescent="0.3">
      <c r="A2420" s="21">
        <f t="shared" si="996"/>
        <v>49199</v>
      </c>
      <c r="B2420" s="18">
        <f t="shared" si="980"/>
        <v>112.421875</v>
      </c>
      <c r="C2420">
        <f t="shared" si="998"/>
        <v>115</v>
      </c>
      <c r="D2420">
        <f t="shared" ca="1" si="983"/>
        <v>-8.8638888888888889</v>
      </c>
      <c r="E2420">
        <f ca="1">IF(currency="USD",'Future et co'!F2420,IF(currency="EUR",'Future et co'!G2420,FALSE))</f>
        <v>3.6070000000000005E-2</v>
      </c>
      <c r="F2420">
        <f t="shared" ca="1" si="984"/>
        <v>3.6070000000000005E-2</v>
      </c>
      <c r="G2420">
        <f t="shared" ca="1" si="985"/>
        <v>2.0569999999999998E-2</v>
      </c>
      <c r="L2420">
        <f t="shared" ca="1" si="986"/>
        <v>127.8</v>
      </c>
      <c r="M2420">
        <f t="shared" ca="1" si="981"/>
        <v>3.6070000000000005E-2</v>
      </c>
      <c r="R2420">
        <f t="shared" ca="1" si="987"/>
        <v>127.8</v>
      </c>
      <c r="S2420">
        <f t="shared" ca="1" si="982"/>
        <v>3.6070000000000005E-2</v>
      </c>
      <c r="U2420" s="1"/>
      <c r="W2420" t="str">
        <f t="shared" si="999"/>
        <v/>
      </c>
      <c r="Y2420" s="1"/>
      <c r="AA2420">
        <f t="shared" si="1000"/>
        <v>0</v>
      </c>
      <c r="AC2420" s="1"/>
      <c r="AE2420">
        <f t="shared" si="1001"/>
        <v>0</v>
      </c>
      <c r="AH2420" s="1"/>
      <c r="AI2420" s="17"/>
      <c r="AJ2420" s="25"/>
      <c r="AU2420" s="1">
        <v>42587</v>
      </c>
      <c r="AV2420">
        <v>0.41799999999999998</v>
      </c>
      <c r="AW2420">
        <f t="shared" si="988"/>
        <v>4.1799999999999997E-3</v>
      </c>
      <c r="AY2420" s="1">
        <v>42590</v>
      </c>
      <c r="AZ2420">
        <v>0.45300000000000001</v>
      </c>
      <c r="BA2420">
        <f t="shared" si="989"/>
        <v>4.5300000000000002E-3</v>
      </c>
      <c r="BC2420" s="1">
        <v>42635</v>
      </c>
      <c r="BD2420">
        <v>0.93600000000000005</v>
      </c>
      <c r="BE2420">
        <f t="shared" si="990"/>
        <v>9.3600000000000003E-3</v>
      </c>
      <c r="BG2420" s="1">
        <v>42635</v>
      </c>
      <c r="BH2420">
        <v>1.016</v>
      </c>
      <c r="BI2420">
        <f t="shared" si="991"/>
        <v>1.0160000000000001E-2</v>
      </c>
      <c r="BK2420" s="1">
        <v>40039</v>
      </c>
      <c r="BL2420">
        <v>2.51892</v>
      </c>
      <c r="BM2420">
        <f t="shared" si="997"/>
        <v>2.5189200000000002E-2</v>
      </c>
      <c r="BP2420" s="1">
        <v>42558</v>
      </c>
      <c r="BQ2420">
        <v>204.7747</v>
      </c>
      <c r="BR2420">
        <f t="shared" si="992"/>
        <v>2.0477469999999998</v>
      </c>
      <c r="BT2420" s="1">
        <v>42572</v>
      </c>
      <c r="BU2420">
        <v>-0.29699999999999999</v>
      </c>
      <c r="BV2420">
        <f t="shared" si="993"/>
        <v>-2.97E-3</v>
      </c>
      <c r="BX2420" s="1">
        <v>42572</v>
      </c>
      <c r="BY2420">
        <v>-0.188</v>
      </c>
      <c r="BZ2420">
        <f t="shared" si="994"/>
        <v>-1.8799999999999999E-3</v>
      </c>
      <c r="CB2420" s="1">
        <v>42635</v>
      </c>
      <c r="CC2420">
        <v>-0.24</v>
      </c>
      <c r="CD2420">
        <f t="shared" si="995"/>
        <v>-2.3999999999999998E-3</v>
      </c>
      <c r="CG2420" s="1"/>
    </row>
    <row r="2421" spans="1:85" x14ac:dyDescent="0.3">
      <c r="A2421" s="21">
        <f t="shared" si="996"/>
        <v>49200</v>
      </c>
      <c r="B2421" s="18">
        <f t="shared" si="980"/>
        <v>112.421875</v>
      </c>
      <c r="C2421">
        <f t="shared" si="998"/>
        <v>115</v>
      </c>
      <c r="D2421">
        <f t="shared" ca="1" si="983"/>
        <v>-8.8666666666666671</v>
      </c>
      <c r="E2421">
        <f ca="1">IF(currency="USD",'Future et co'!F2421,IF(currency="EUR",'Future et co'!G2421,FALSE))</f>
        <v>3.6070000000000005E-2</v>
      </c>
      <c r="F2421">
        <f t="shared" ca="1" si="984"/>
        <v>3.6070000000000005E-2</v>
      </c>
      <c r="G2421">
        <f t="shared" ca="1" si="985"/>
        <v>2.0569999999999998E-2</v>
      </c>
      <c r="L2421">
        <f t="shared" ca="1" si="986"/>
        <v>127.8</v>
      </c>
      <c r="M2421">
        <f t="shared" ca="1" si="981"/>
        <v>3.6070000000000005E-2</v>
      </c>
      <c r="R2421">
        <f t="shared" ca="1" si="987"/>
        <v>127.8</v>
      </c>
      <c r="S2421">
        <f t="shared" ca="1" si="982"/>
        <v>3.6070000000000005E-2</v>
      </c>
      <c r="U2421" s="1"/>
      <c r="W2421" t="str">
        <f t="shared" si="999"/>
        <v/>
      </c>
      <c r="Y2421" s="1"/>
      <c r="AA2421">
        <f t="shared" si="1000"/>
        <v>0</v>
      </c>
      <c r="AC2421" s="1"/>
      <c r="AE2421">
        <f t="shared" si="1001"/>
        <v>0</v>
      </c>
      <c r="AH2421" s="1"/>
      <c r="AI2421" s="17"/>
      <c r="AJ2421" s="25"/>
      <c r="AU2421" s="1">
        <v>42586</v>
      </c>
      <c r="AV2421">
        <v>0.39700000000000002</v>
      </c>
      <c r="AW2421">
        <f t="shared" si="988"/>
        <v>3.9700000000000004E-3</v>
      </c>
      <c r="AY2421" s="1">
        <v>42587</v>
      </c>
      <c r="AZ2421">
        <v>0.44700000000000001</v>
      </c>
      <c r="BA2421">
        <f t="shared" si="989"/>
        <v>4.47E-3</v>
      </c>
      <c r="BC2421" s="1">
        <v>42634</v>
      </c>
      <c r="BD2421">
        <v>0.95</v>
      </c>
      <c r="BE2421">
        <f t="shared" si="990"/>
        <v>9.4999999999999998E-3</v>
      </c>
      <c r="BG2421" s="1">
        <v>42634</v>
      </c>
      <c r="BH2421">
        <v>1.0349999999999999</v>
      </c>
      <c r="BI2421">
        <f t="shared" si="991"/>
        <v>1.035E-2</v>
      </c>
      <c r="BK2421" s="1">
        <v>40042</v>
      </c>
      <c r="BL2421">
        <v>2.58195</v>
      </c>
      <c r="BM2421">
        <f t="shared" si="997"/>
        <v>2.5819499999999999E-2</v>
      </c>
      <c r="BP2421" s="1">
        <v>42557</v>
      </c>
      <c r="BQ2421">
        <v>204.958</v>
      </c>
      <c r="BR2421">
        <f t="shared" si="992"/>
        <v>2.0495800000000002</v>
      </c>
      <c r="BT2421" s="1">
        <v>42571</v>
      </c>
      <c r="BU2421">
        <v>-0.29699999999999999</v>
      </c>
      <c r="BV2421">
        <f t="shared" si="993"/>
        <v>-2.97E-3</v>
      </c>
      <c r="BX2421" s="1">
        <v>42571</v>
      </c>
      <c r="BY2421">
        <v>-0.189</v>
      </c>
      <c r="BZ2421">
        <f t="shared" si="994"/>
        <v>-1.89E-3</v>
      </c>
      <c r="CB2421" s="1">
        <v>42634</v>
      </c>
      <c r="CC2421">
        <v>-0.24</v>
      </c>
      <c r="CD2421">
        <f t="shared" si="995"/>
        <v>-2.3999999999999998E-3</v>
      </c>
      <c r="CG2421" s="1"/>
    </row>
    <row r="2422" spans="1:85" x14ac:dyDescent="0.3">
      <c r="A2422" s="21">
        <f t="shared" si="996"/>
        <v>49201</v>
      </c>
      <c r="B2422" s="18">
        <f t="shared" si="980"/>
        <v>112.421875</v>
      </c>
      <c r="C2422">
        <f t="shared" si="998"/>
        <v>115</v>
      </c>
      <c r="D2422">
        <f t="shared" ca="1" si="983"/>
        <v>-8.8694444444444436</v>
      </c>
      <c r="E2422">
        <f ca="1">IF(currency="USD",'Future et co'!F2422,IF(currency="EUR",'Future et co'!G2422,FALSE))</f>
        <v>3.6070000000000005E-2</v>
      </c>
      <c r="F2422">
        <f t="shared" ca="1" si="984"/>
        <v>3.6070000000000005E-2</v>
      </c>
      <c r="G2422">
        <f t="shared" ca="1" si="985"/>
        <v>2.0569999999999998E-2</v>
      </c>
      <c r="L2422">
        <f t="shared" ca="1" si="986"/>
        <v>127.8</v>
      </c>
      <c r="M2422">
        <f t="shared" ca="1" si="981"/>
        <v>3.6070000000000005E-2</v>
      </c>
      <c r="R2422">
        <f t="shared" ca="1" si="987"/>
        <v>127.8</v>
      </c>
      <c r="S2422">
        <f t="shared" ca="1" si="982"/>
        <v>3.6070000000000005E-2</v>
      </c>
      <c r="U2422" s="1"/>
      <c r="W2422" t="str">
        <f t="shared" si="999"/>
        <v/>
      </c>
      <c r="Y2422" s="1"/>
      <c r="AA2422">
        <f t="shared" si="1000"/>
        <v>0</v>
      </c>
      <c r="AC2422" s="1"/>
      <c r="AE2422">
        <f t="shared" si="1001"/>
        <v>0</v>
      </c>
      <c r="AH2422" s="1"/>
      <c r="AI2422" s="17"/>
      <c r="AJ2422" s="25"/>
      <c r="AU2422" s="1">
        <v>42585</v>
      </c>
      <c r="AV2422">
        <v>0.41</v>
      </c>
      <c r="AW2422">
        <f t="shared" si="988"/>
        <v>4.0999999999999995E-3</v>
      </c>
      <c r="AY2422" s="1">
        <v>42586</v>
      </c>
      <c r="AZ2422">
        <v>0.42299999999999999</v>
      </c>
      <c r="BA2422">
        <f t="shared" si="989"/>
        <v>4.2300000000000003E-3</v>
      </c>
      <c r="BC2422" s="1">
        <v>42633</v>
      </c>
      <c r="BD2422">
        <v>0.95099999999999996</v>
      </c>
      <c r="BE2422">
        <f t="shared" si="990"/>
        <v>9.5099999999999994E-3</v>
      </c>
      <c r="BG2422" s="1">
        <v>42633</v>
      </c>
      <c r="BH2422">
        <v>1.0269999999999999</v>
      </c>
      <c r="BI2422">
        <f t="shared" si="991"/>
        <v>1.027E-2</v>
      </c>
      <c r="BK2422" s="1">
        <v>40043</v>
      </c>
      <c r="BL2422">
        <v>2.5562399999999998</v>
      </c>
      <c r="BM2422">
        <f t="shared" si="997"/>
        <v>2.5562399999999999E-2</v>
      </c>
      <c r="BP2422" s="1">
        <v>42556</v>
      </c>
      <c r="BQ2422">
        <v>205.01910000000001</v>
      </c>
      <c r="BR2422">
        <f t="shared" si="992"/>
        <v>2.0501909999999999</v>
      </c>
      <c r="BT2422" s="1">
        <v>42570</v>
      </c>
      <c r="BU2422">
        <v>-0.29499999999999998</v>
      </c>
      <c r="BV2422">
        <f t="shared" si="993"/>
        <v>-2.9499999999999999E-3</v>
      </c>
      <c r="BX2422" s="1">
        <v>42570</v>
      </c>
      <c r="BY2422">
        <v>-0.189</v>
      </c>
      <c r="BZ2422">
        <f t="shared" si="994"/>
        <v>-1.89E-3</v>
      </c>
      <c r="CB2422" s="1">
        <v>42633</v>
      </c>
      <c r="CC2422">
        <v>-0.24</v>
      </c>
      <c r="CD2422">
        <f t="shared" si="995"/>
        <v>-2.3999999999999998E-3</v>
      </c>
      <c r="CG2422" s="1"/>
    </row>
    <row r="2423" spans="1:85" x14ac:dyDescent="0.3">
      <c r="A2423" s="21">
        <f t="shared" si="996"/>
        <v>49202</v>
      </c>
      <c r="B2423" s="18">
        <f t="shared" si="980"/>
        <v>112.421875</v>
      </c>
      <c r="C2423">
        <f t="shared" si="998"/>
        <v>115</v>
      </c>
      <c r="D2423">
        <f t="shared" ca="1" si="983"/>
        <v>-8.8722222222222218</v>
      </c>
      <c r="E2423">
        <f ca="1">IF(currency="USD",'Future et co'!F2423,IF(currency="EUR",'Future et co'!G2423,FALSE))</f>
        <v>3.6070000000000005E-2</v>
      </c>
      <c r="F2423">
        <f t="shared" ca="1" si="984"/>
        <v>3.6070000000000005E-2</v>
      </c>
      <c r="G2423">
        <f t="shared" ca="1" si="985"/>
        <v>2.0569999999999998E-2</v>
      </c>
      <c r="L2423">
        <f t="shared" ca="1" si="986"/>
        <v>127.8</v>
      </c>
      <c r="M2423">
        <f t="shared" ca="1" si="981"/>
        <v>3.6070000000000005E-2</v>
      </c>
      <c r="R2423">
        <f t="shared" ca="1" si="987"/>
        <v>127.8</v>
      </c>
      <c r="S2423">
        <f t="shared" ca="1" si="982"/>
        <v>3.6070000000000005E-2</v>
      </c>
      <c r="U2423" s="1"/>
      <c r="W2423" t="str">
        <f t="shared" si="999"/>
        <v/>
      </c>
      <c r="Y2423" s="1"/>
      <c r="AA2423">
        <f t="shared" si="1000"/>
        <v>0</v>
      </c>
      <c r="AC2423" s="1"/>
      <c r="AE2423">
        <f t="shared" si="1001"/>
        <v>0</v>
      </c>
      <c r="AH2423" s="1"/>
      <c r="AI2423" s="17"/>
      <c r="AJ2423" s="25"/>
      <c r="AU2423" s="1">
        <v>42584</v>
      </c>
      <c r="AV2423">
        <v>0.39500000000000002</v>
      </c>
      <c r="AW2423">
        <f t="shared" si="988"/>
        <v>3.9500000000000004E-3</v>
      </c>
      <c r="AY2423" s="1">
        <v>42585</v>
      </c>
      <c r="AZ2423">
        <v>0.436</v>
      </c>
      <c r="BA2423">
        <f t="shared" si="989"/>
        <v>4.3600000000000002E-3</v>
      </c>
      <c r="BC2423" s="1">
        <v>42632</v>
      </c>
      <c r="BD2423">
        <v>0.93899999999999995</v>
      </c>
      <c r="BE2423">
        <f t="shared" si="990"/>
        <v>9.389999999999999E-3</v>
      </c>
      <c r="BG2423" s="1">
        <v>42632</v>
      </c>
      <c r="BH2423">
        <v>1.0149999999999999</v>
      </c>
      <c r="BI2423">
        <f t="shared" si="991"/>
        <v>1.0149999999999999E-2</v>
      </c>
      <c r="BK2423" s="1">
        <v>40044</v>
      </c>
      <c r="BL2423">
        <v>2.5383499999999999</v>
      </c>
      <c r="BM2423">
        <f t="shared" si="997"/>
        <v>2.53835E-2</v>
      </c>
      <c r="BP2423" s="1">
        <v>42555</v>
      </c>
      <c r="BQ2423">
        <v>204.17599999999999</v>
      </c>
      <c r="BR2423">
        <f t="shared" si="992"/>
        <v>2.04176</v>
      </c>
      <c r="BT2423" s="1">
        <v>42569</v>
      </c>
      <c r="BU2423">
        <v>-0.29499999999999998</v>
      </c>
      <c r="BV2423">
        <f t="shared" si="993"/>
        <v>-2.9499999999999999E-3</v>
      </c>
      <c r="BX2423" s="1">
        <v>42569</v>
      </c>
      <c r="BY2423">
        <v>-0.191</v>
      </c>
      <c r="BZ2423">
        <f t="shared" si="994"/>
        <v>-1.91E-3</v>
      </c>
      <c r="CB2423" s="1">
        <v>42632</v>
      </c>
      <c r="CC2423">
        <v>-0.23</v>
      </c>
      <c r="CD2423">
        <f t="shared" si="995"/>
        <v>-2.3E-3</v>
      </c>
      <c r="CG2423" s="1"/>
    </row>
    <row r="2424" spans="1:85" x14ac:dyDescent="0.3">
      <c r="A2424" s="21">
        <f t="shared" si="996"/>
        <v>49205</v>
      </c>
      <c r="B2424" s="18">
        <f t="shared" si="980"/>
        <v>112.421875</v>
      </c>
      <c r="C2424">
        <f t="shared" si="998"/>
        <v>115</v>
      </c>
      <c r="D2424">
        <f t="shared" ca="1" si="983"/>
        <v>-8.8805555555555564</v>
      </c>
      <c r="E2424">
        <f ca="1">IF(currency="USD",'Future et co'!F2424,IF(currency="EUR",'Future et co'!G2424,FALSE))</f>
        <v>3.6070000000000005E-2</v>
      </c>
      <c r="F2424">
        <f t="shared" ca="1" si="984"/>
        <v>3.6070000000000005E-2</v>
      </c>
      <c r="G2424">
        <f t="shared" ca="1" si="985"/>
        <v>2.0569999999999998E-2</v>
      </c>
      <c r="L2424">
        <f t="shared" ca="1" si="986"/>
        <v>127.8</v>
      </c>
      <c r="M2424">
        <f t="shared" ca="1" si="981"/>
        <v>3.6070000000000005E-2</v>
      </c>
      <c r="R2424">
        <f t="shared" ca="1" si="987"/>
        <v>127.8</v>
      </c>
      <c r="S2424">
        <f t="shared" ca="1" si="982"/>
        <v>3.6070000000000005E-2</v>
      </c>
      <c r="U2424" s="1"/>
      <c r="W2424" t="str">
        <f t="shared" si="999"/>
        <v/>
      </c>
      <c r="Y2424" s="1"/>
      <c r="AA2424">
        <f t="shared" si="1000"/>
        <v>0</v>
      </c>
      <c r="AC2424" s="1"/>
      <c r="AE2424">
        <f t="shared" si="1001"/>
        <v>0</v>
      </c>
      <c r="AH2424" s="1"/>
      <c r="AI2424" s="17"/>
      <c r="AJ2424" s="25"/>
      <c r="AU2424" s="1">
        <v>42583</v>
      </c>
      <c r="AV2424">
        <v>0.39400000000000002</v>
      </c>
      <c r="AW2424">
        <f t="shared" si="988"/>
        <v>3.9399999999999999E-3</v>
      </c>
      <c r="AY2424" s="1">
        <v>42584</v>
      </c>
      <c r="AZ2424">
        <v>0.43</v>
      </c>
      <c r="BA2424">
        <f t="shared" si="989"/>
        <v>4.3E-3</v>
      </c>
      <c r="BC2424" s="1">
        <v>42629</v>
      </c>
      <c r="BD2424">
        <v>0.91800000000000004</v>
      </c>
      <c r="BE2424">
        <f t="shared" si="990"/>
        <v>9.1800000000000007E-3</v>
      </c>
      <c r="BG2424" s="1">
        <v>42629</v>
      </c>
      <c r="BH2424">
        <v>0.99099999999999999</v>
      </c>
      <c r="BI2424">
        <f t="shared" si="991"/>
        <v>9.9100000000000004E-3</v>
      </c>
      <c r="BK2424" s="1">
        <v>40045</v>
      </c>
      <c r="BL2424">
        <v>2.5928900000000001</v>
      </c>
      <c r="BM2424">
        <f t="shared" si="997"/>
        <v>2.5928900000000001E-2</v>
      </c>
      <c r="BP2424" s="1">
        <v>42552</v>
      </c>
      <c r="BQ2424">
        <v>204.04150000000001</v>
      </c>
      <c r="BR2424">
        <f t="shared" si="992"/>
        <v>2.0404150000000003</v>
      </c>
      <c r="BT2424" s="1">
        <v>42566</v>
      </c>
      <c r="BU2424">
        <v>-0.29299999999999998</v>
      </c>
      <c r="BV2424">
        <f t="shared" si="993"/>
        <v>-2.9299999999999999E-3</v>
      </c>
      <c r="BX2424" s="1">
        <v>42566</v>
      </c>
      <c r="BY2424">
        <v>-0.187</v>
      </c>
      <c r="BZ2424">
        <f t="shared" si="994"/>
        <v>-1.8699999999999999E-3</v>
      </c>
      <c r="CB2424" s="1">
        <v>42629</v>
      </c>
      <c r="CC2424">
        <v>-0.23</v>
      </c>
      <c r="CD2424">
        <f t="shared" si="995"/>
        <v>-2.3E-3</v>
      </c>
      <c r="CG2424" s="1"/>
    </row>
    <row r="2425" spans="1:85" x14ac:dyDescent="0.3">
      <c r="A2425" s="21">
        <f t="shared" si="996"/>
        <v>49206</v>
      </c>
      <c r="B2425" s="18">
        <f t="shared" si="980"/>
        <v>112.421875</v>
      </c>
      <c r="C2425">
        <f t="shared" si="998"/>
        <v>115</v>
      </c>
      <c r="D2425">
        <f t="shared" ca="1" si="983"/>
        <v>-8.8833333333333329</v>
      </c>
      <c r="E2425">
        <f ca="1">IF(currency="USD",'Future et co'!F2425,IF(currency="EUR",'Future et co'!G2425,FALSE))</f>
        <v>3.6070000000000005E-2</v>
      </c>
      <c r="F2425">
        <f t="shared" ca="1" si="984"/>
        <v>3.6070000000000005E-2</v>
      </c>
      <c r="G2425">
        <f t="shared" ca="1" si="985"/>
        <v>2.0569999999999998E-2</v>
      </c>
      <c r="L2425">
        <f t="shared" ca="1" si="986"/>
        <v>127.8</v>
      </c>
      <c r="M2425">
        <f t="shared" ca="1" si="981"/>
        <v>3.6070000000000005E-2</v>
      </c>
      <c r="R2425">
        <f t="shared" ca="1" si="987"/>
        <v>127.8</v>
      </c>
      <c r="S2425">
        <f t="shared" ca="1" si="982"/>
        <v>3.6070000000000005E-2</v>
      </c>
      <c r="U2425" s="1"/>
      <c r="W2425" t="str">
        <f t="shared" si="999"/>
        <v/>
      </c>
      <c r="Y2425" s="1"/>
      <c r="AA2425">
        <f t="shared" si="1000"/>
        <v>0</v>
      </c>
      <c r="AC2425" s="1"/>
      <c r="AE2425">
        <f t="shared" si="1001"/>
        <v>0</v>
      </c>
      <c r="AH2425" s="1"/>
      <c r="AI2425" s="17"/>
      <c r="AJ2425" s="25"/>
      <c r="AU2425" s="1">
        <v>42580</v>
      </c>
      <c r="AV2425">
        <v>0.39300000000000002</v>
      </c>
      <c r="AW2425">
        <f t="shared" si="988"/>
        <v>3.9300000000000003E-3</v>
      </c>
      <c r="AY2425" s="1">
        <v>42583</v>
      </c>
      <c r="AZ2425">
        <v>0.41099999999999998</v>
      </c>
      <c r="BA2425">
        <f t="shared" si="989"/>
        <v>4.1099999999999999E-3</v>
      </c>
      <c r="BC2425" s="1">
        <v>42628</v>
      </c>
      <c r="BD2425">
        <v>0.91600000000000004</v>
      </c>
      <c r="BE2425">
        <f t="shared" si="990"/>
        <v>9.1599999999999997E-3</v>
      </c>
      <c r="BG2425" s="1">
        <v>42628</v>
      </c>
      <c r="BH2425">
        <v>0.98399999999999999</v>
      </c>
      <c r="BI2425">
        <f t="shared" si="991"/>
        <v>9.8399999999999998E-3</v>
      </c>
      <c r="BK2425" s="1">
        <v>40046</v>
      </c>
      <c r="BL2425">
        <v>2.4643999999999999</v>
      </c>
      <c r="BM2425">
        <f t="shared" si="997"/>
        <v>2.4643999999999999E-2</v>
      </c>
      <c r="BP2425" s="1">
        <v>42551</v>
      </c>
      <c r="BQ2425">
        <v>204.22479999999999</v>
      </c>
      <c r="BR2425">
        <f t="shared" si="992"/>
        <v>2.0422479999999998</v>
      </c>
      <c r="BT2425" s="1">
        <v>42565</v>
      </c>
      <c r="BU2425">
        <v>-0.29499999999999998</v>
      </c>
      <c r="BV2425">
        <f t="shared" si="993"/>
        <v>-2.9499999999999999E-3</v>
      </c>
      <c r="BX2425" s="1">
        <v>42565</v>
      </c>
      <c r="BY2425">
        <v>-0.19</v>
      </c>
      <c r="BZ2425">
        <f t="shared" si="994"/>
        <v>-1.9E-3</v>
      </c>
      <c r="CB2425" s="1">
        <v>42628</v>
      </c>
      <c r="CC2425">
        <v>-0.23</v>
      </c>
      <c r="CD2425">
        <f t="shared" si="995"/>
        <v>-2.3E-3</v>
      </c>
      <c r="CG2425" s="1"/>
    </row>
    <row r="2426" spans="1:85" x14ac:dyDescent="0.3">
      <c r="A2426" s="21">
        <f t="shared" si="996"/>
        <v>49207</v>
      </c>
      <c r="B2426" s="18">
        <f t="shared" si="980"/>
        <v>112.421875</v>
      </c>
      <c r="C2426">
        <f t="shared" si="998"/>
        <v>115</v>
      </c>
      <c r="D2426">
        <f t="shared" ca="1" si="983"/>
        <v>-8.8861111111111111</v>
      </c>
      <c r="E2426">
        <f ca="1">IF(currency="USD",'Future et co'!F2426,IF(currency="EUR",'Future et co'!G2426,FALSE))</f>
        <v>3.6070000000000005E-2</v>
      </c>
      <c r="F2426">
        <f t="shared" ca="1" si="984"/>
        <v>3.6070000000000005E-2</v>
      </c>
      <c r="G2426">
        <f t="shared" ca="1" si="985"/>
        <v>2.0569999999999998E-2</v>
      </c>
      <c r="L2426">
        <f t="shared" ca="1" si="986"/>
        <v>127.8</v>
      </c>
      <c r="M2426">
        <f t="shared" ca="1" si="981"/>
        <v>3.6070000000000005E-2</v>
      </c>
      <c r="R2426">
        <f t="shared" ca="1" si="987"/>
        <v>127.8</v>
      </c>
      <c r="S2426">
        <f t="shared" ca="1" si="982"/>
        <v>3.6070000000000005E-2</v>
      </c>
      <c r="U2426" s="1"/>
      <c r="W2426" t="str">
        <f t="shared" si="999"/>
        <v/>
      </c>
      <c r="Y2426" s="1"/>
      <c r="AA2426">
        <f t="shared" si="1000"/>
        <v>0</v>
      </c>
      <c r="AC2426" s="1"/>
      <c r="AE2426">
        <f t="shared" si="1001"/>
        <v>0</v>
      </c>
      <c r="AH2426" s="1"/>
      <c r="AI2426" s="17"/>
      <c r="AJ2426" s="25"/>
      <c r="AU2426" s="1">
        <v>42579</v>
      </c>
      <c r="AV2426">
        <v>0.41399999999999998</v>
      </c>
      <c r="AW2426">
        <f t="shared" si="988"/>
        <v>4.1399999999999996E-3</v>
      </c>
      <c r="AY2426" s="1">
        <v>42580</v>
      </c>
      <c r="AZ2426">
        <v>0.41299999999999998</v>
      </c>
      <c r="BA2426">
        <f t="shared" si="989"/>
        <v>4.13E-3</v>
      </c>
      <c r="BC2426" s="1">
        <v>42627</v>
      </c>
      <c r="BD2426">
        <v>0.90859999999999996</v>
      </c>
      <c r="BE2426">
        <f t="shared" si="990"/>
        <v>9.0860000000000003E-3</v>
      </c>
      <c r="BG2426" s="1">
        <v>42627</v>
      </c>
      <c r="BH2426">
        <v>0.99299999999999999</v>
      </c>
      <c r="BI2426">
        <f t="shared" si="991"/>
        <v>9.9299999999999996E-3</v>
      </c>
      <c r="BK2426" s="1">
        <v>40049</v>
      </c>
      <c r="BL2426">
        <v>2.4649000000000001</v>
      </c>
      <c r="BM2426">
        <f t="shared" si="997"/>
        <v>2.4649000000000001E-2</v>
      </c>
      <c r="BP2426" s="1">
        <v>42550</v>
      </c>
      <c r="BQ2426">
        <v>203.9804</v>
      </c>
      <c r="BR2426">
        <f t="shared" si="992"/>
        <v>2.0398040000000002</v>
      </c>
      <c r="BT2426" s="1">
        <v>42564</v>
      </c>
      <c r="BU2426">
        <v>-0.29499999999999998</v>
      </c>
      <c r="BV2426">
        <f t="shared" si="993"/>
        <v>-2.9499999999999999E-3</v>
      </c>
      <c r="BX2426" s="1">
        <v>42564</v>
      </c>
      <c r="BY2426">
        <v>-0.191</v>
      </c>
      <c r="BZ2426">
        <f t="shared" si="994"/>
        <v>-1.91E-3</v>
      </c>
      <c r="CB2426" s="1">
        <v>42627</v>
      </c>
      <c r="CC2426">
        <v>-0.24</v>
      </c>
      <c r="CD2426">
        <f t="shared" si="995"/>
        <v>-2.3999999999999998E-3</v>
      </c>
      <c r="CG2426" s="1"/>
    </row>
    <row r="2427" spans="1:85" x14ac:dyDescent="0.3">
      <c r="A2427" s="21">
        <f t="shared" si="996"/>
        <v>49208</v>
      </c>
      <c r="B2427" s="18">
        <f t="shared" si="980"/>
        <v>112.421875</v>
      </c>
      <c r="C2427">
        <f t="shared" si="998"/>
        <v>115</v>
      </c>
      <c r="D2427">
        <f t="shared" ca="1" si="983"/>
        <v>-8.8888888888888893</v>
      </c>
      <c r="E2427">
        <f ca="1">IF(currency="USD",'Future et co'!F2427,IF(currency="EUR",'Future et co'!G2427,FALSE))</f>
        <v>3.6070000000000005E-2</v>
      </c>
      <c r="F2427">
        <f t="shared" ca="1" si="984"/>
        <v>3.6070000000000005E-2</v>
      </c>
      <c r="G2427">
        <f t="shared" ca="1" si="985"/>
        <v>2.0569999999999998E-2</v>
      </c>
      <c r="L2427">
        <f t="shared" ca="1" si="986"/>
        <v>127.8</v>
      </c>
      <c r="M2427">
        <f t="shared" ca="1" si="981"/>
        <v>3.6070000000000005E-2</v>
      </c>
      <c r="R2427">
        <f t="shared" ca="1" si="987"/>
        <v>127.8</v>
      </c>
      <c r="S2427">
        <f t="shared" ca="1" si="982"/>
        <v>3.6070000000000005E-2</v>
      </c>
      <c r="U2427" s="1"/>
      <c r="W2427" t="str">
        <f t="shared" si="999"/>
        <v/>
      </c>
      <c r="Y2427" s="1"/>
      <c r="AA2427">
        <f t="shared" si="1000"/>
        <v>0</v>
      </c>
      <c r="AC2427" s="1"/>
      <c r="AE2427">
        <f t="shared" si="1001"/>
        <v>0</v>
      </c>
      <c r="AH2427" s="1"/>
      <c r="AI2427" s="17"/>
      <c r="AJ2427" s="25"/>
      <c r="AU2427" s="1">
        <v>42578</v>
      </c>
      <c r="AV2427">
        <v>0.41099999999999998</v>
      </c>
      <c r="AW2427">
        <f t="shared" si="988"/>
        <v>4.1099999999999999E-3</v>
      </c>
      <c r="AY2427" s="1">
        <v>42579</v>
      </c>
      <c r="AZ2427">
        <v>0.436</v>
      </c>
      <c r="BA2427">
        <f t="shared" si="989"/>
        <v>4.3600000000000002E-3</v>
      </c>
      <c r="BC2427" s="1">
        <v>42626</v>
      </c>
      <c r="BD2427">
        <v>0.94899999999999995</v>
      </c>
      <c r="BE2427">
        <f t="shared" si="990"/>
        <v>9.4900000000000002E-3</v>
      </c>
      <c r="BG2427" s="1">
        <v>42626</v>
      </c>
      <c r="BH2427">
        <v>1.034</v>
      </c>
      <c r="BI2427">
        <f t="shared" si="991"/>
        <v>1.034E-2</v>
      </c>
      <c r="BK2427" s="1">
        <v>40050</v>
      </c>
      <c r="BL2427">
        <v>2.4593099999999999</v>
      </c>
      <c r="BM2427">
        <f t="shared" si="997"/>
        <v>2.45931E-2</v>
      </c>
      <c r="BP2427" s="1">
        <v>42549</v>
      </c>
      <c r="BQ2427">
        <v>203.90710000000001</v>
      </c>
      <c r="BR2427">
        <f t="shared" si="992"/>
        <v>2.0390710000000003</v>
      </c>
      <c r="BT2427" s="1">
        <v>42563</v>
      </c>
      <c r="BU2427">
        <v>-0.29099999999999998</v>
      </c>
      <c r="BV2427">
        <f t="shared" si="993"/>
        <v>-2.9099999999999998E-3</v>
      </c>
      <c r="BX2427" s="1">
        <v>42563</v>
      </c>
      <c r="BY2427">
        <v>-0.191</v>
      </c>
      <c r="BZ2427">
        <f t="shared" si="994"/>
        <v>-1.91E-3</v>
      </c>
      <c r="CB2427" s="1">
        <v>42626</v>
      </c>
      <c r="CC2427">
        <v>-0.23</v>
      </c>
      <c r="CD2427">
        <f t="shared" si="995"/>
        <v>-2.3E-3</v>
      </c>
      <c r="CG2427" s="1"/>
    </row>
    <row r="2428" spans="1:85" x14ac:dyDescent="0.3">
      <c r="A2428" s="21">
        <f t="shared" si="996"/>
        <v>49209</v>
      </c>
      <c r="B2428" s="18">
        <f t="shared" si="980"/>
        <v>112.421875</v>
      </c>
      <c r="C2428">
        <f t="shared" si="998"/>
        <v>115</v>
      </c>
      <c r="D2428">
        <f t="shared" ca="1" si="983"/>
        <v>-8.8916666666666675</v>
      </c>
      <c r="E2428">
        <f ca="1">IF(currency="USD",'Future et co'!F2428,IF(currency="EUR",'Future et co'!G2428,FALSE))</f>
        <v>3.6070000000000005E-2</v>
      </c>
      <c r="F2428">
        <f t="shared" ca="1" si="984"/>
        <v>3.6070000000000005E-2</v>
      </c>
      <c r="G2428">
        <f t="shared" ca="1" si="985"/>
        <v>2.0569999999999998E-2</v>
      </c>
      <c r="L2428">
        <f t="shared" ca="1" si="986"/>
        <v>127.8</v>
      </c>
      <c r="M2428">
        <f t="shared" ca="1" si="981"/>
        <v>3.6070000000000005E-2</v>
      </c>
      <c r="R2428">
        <f t="shared" ca="1" si="987"/>
        <v>127.8</v>
      </c>
      <c r="S2428">
        <f t="shared" ca="1" si="982"/>
        <v>3.6070000000000005E-2</v>
      </c>
      <c r="U2428" s="1"/>
      <c r="W2428" t="str">
        <f t="shared" si="999"/>
        <v/>
      </c>
      <c r="Y2428" s="1"/>
      <c r="AA2428">
        <f t="shared" si="1000"/>
        <v>0</v>
      </c>
      <c r="AC2428" s="1"/>
      <c r="AE2428">
        <f t="shared" si="1001"/>
        <v>0</v>
      </c>
      <c r="AH2428" s="1"/>
      <c r="AI2428" s="17"/>
      <c r="AJ2428" s="25"/>
      <c r="AU2428" s="1">
        <v>42577</v>
      </c>
      <c r="AV2428">
        <v>0.41099999999999998</v>
      </c>
      <c r="AW2428">
        <f t="shared" si="988"/>
        <v>4.1099999999999999E-3</v>
      </c>
      <c r="AY2428" s="1">
        <v>42578</v>
      </c>
      <c r="AZ2428">
        <v>0.44600000000000001</v>
      </c>
      <c r="BA2428">
        <f t="shared" si="989"/>
        <v>4.4600000000000004E-3</v>
      </c>
      <c r="BC2428" s="1">
        <v>42625</v>
      </c>
      <c r="BD2428">
        <v>0.94299999999999995</v>
      </c>
      <c r="BE2428">
        <f t="shared" si="990"/>
        <v>9.4299999999999991E-3</v>
      </c>
      <c r="BG2428" s="1">
        <v>42625</v>
      </c>
      <c r="BH2428">
        <v>1.0149999999999999</v>
      </c>
      <c r="BI2428">
        <f t="shared" si="991"/>
        <v>1.0149999999999999E-2</v>
      </c>
      <c r="BK2428" s="1">
        <v>40051</v>
      </c>
      <c r="BL2428">
        <v>2.4580799999999998</v>
      </c>
      <c r="BM2428">
        <f t="shared" si="997"/>
        <v>2.45808E-2</v>
      </c>
      <c r="BP2428" s="1">
        <v>42548</v>
      </c>
      <c r="BQ2428">
        <v>203.6994</v>
      </c>
      <c r="BR2428">
        <f t="shared" si="992"/>
        <v>2.036994</v>
      </c>
      <c r="BT2428" s="1">
        <v>42562</v>
      </c>
      <c r="BU2428">
        <v>-0.29199999999999998</v>
      </c>
      <c r="BV2428">
        <f t="shared" si="993"/>
        <v>-2.9199999999999999E-3</v>
      </c>
      <c r="BX2428" s="1">
        <v>42562</v>
      </c>
      <c r="BY2428">
        <v>-0.19</v>
      </c>
      <c r="BZ2428">
        <f t="shared" si="994"/>
        <v>-1.9E-3</v>
      </c>
      <c r="CB2428" s="1">
        <v>42625</v>
      </c>
      <c r="CC2428">
        <v>-0.215</v>
      </c>
      <c r="CD2428">
        <f t="shared" si="995"/>
        <v>-2.15E-3</v>
      </c>
      <c r="CG2428" s="1"/>
    </row>
    <row r="2429" spans="1:85" x14ac:dyDescent="0.3">
      <c r="A2429" s="21">
        <f t="shared" si="996"/>
        <v>49212</v>
      </c>
      <c r="B2429" s="18">
        <f t="shared" si="980"/>
        <v>112.421875</v>
      </c>
      <c r="C2429">
        <f t="shared" si="998"/>
        <v>115</v>
      </c>
      <c r="D2429">
        <f t="shared" ca="1" si="983"/>
        <v>-8.9</v>
      </c>
      <c r="E2429">
        <f ca="1">IF(currency="USD",'Future et co'!F2429,IF(currency="EUR",'Future et co'!G2429,FALSE))</f>
        <v>3.6070000000000005E-2</v>
      </c>
      <c r="F2429">
        <f t="shared" ca="1" si="984"/>
        <v>3.6070000000000005E-2</v>
      </c>
      <c r="G2429">
        <f t="shared" ca="1" si="985"/>
        <v>2.0569999999999998E-2</v>
      </c>
      <c r="L2429">
        <f t="shared" ca="1" si="986"/>
        <v>127.8</v>
      </c>
      <c r="M2429">
        <f t="shared" ca="1" si="981"/>
        <v>3.6070000000000005E-2</v>
      </c>
      <c r="R2429">
        <f t="shared" ca="1" si="987"/>
        <v>127.8</v>
      </c>
      <c r="S2429">
        <f t="shared" ca="1" si="982"/>
        <v>3.6070000000000005E-2</v>
      </c>
      <c r="U2429" s="1"/>
      <c r="W2429" t="str">
        <f t="shared" si="999"/>
        <v/>
      </c>
      <c r="Y2429" s="1"/>
      <c r="AA2429">
        <f t="shared" si="1000"/>
        <v>0</v>
      </c>
      <c r="AC2429" s="1"/>
      <c r="AE2429">
        <f t="shared" si="1001"/>
        <v>0</v>
      </c>
      <c r="AH2429" s="1"/>
      <c r="AI2429" s="17"/>
      <c r="AJ2429" s="25"/>
      <c r="AU2429" s="1">
        <v>42576</v>
      </c>
      <c r="AV2429">
        <v>0.40500000000000003</v>
      </c>
      <c r="AW2429">
        <f t="shared" si="988"/>
        <v>4.0500000000000006E-3</v>
      </c>
      <c r="AY2429" s="1">
        <v>42577</v>
      </c>
      <c r="AZ2429">
        <v>0.443</v>
      </c>
      <c r="BA2429">
        <f t="shared" si="989"/>
        <v>4.4299999999999999E-3</v>
      </c>
      <c r="BC2429" s="1">
        <v>42622</v>
      </c>
      <c r="BD2429">
        <v>0.94599999999999995</v>
      </c>
      <c r="BE2429">
        <f t="shared" si="990"/>
        <v>9.4599999999999997E-3</v>
      </c>
      <c r="BG2429" s="1">
        <v>42622</v>
      </c>
      <c r="BH2429">
        <v>1.022</v>
      </c>
      <c r="BI2429">
        <f t="shared" si="991"/>
        <v>1.022E-2</v>
      </c>
      <c r="BK2429" s="1">
        <v>40052</v>
      </c>
      <c r="BL2429">
        <v>2.4535800000000001</v>
      </c>
      <c r="BM2429">
        <f t="shared" si="997"/>
        <v>2.45358E-2</v>
      </c>
      <c r="BP2429" s="1">
        <v>42545</v>
      </c>
      <c r="BQ2429">
        <v>202.84399999999999</v>
      </c>
      <c r="BR2429">
        <f t="shared" si="992"/>
        <v>2.0284399999999998</v>
      </c>
      <c r="BT2429" s="1">
        <v>42559</v>
      </c>
      <c r="BU2429">
        <v>-0.29299999999999998</v>
      </c>
      <c r="BV2429">
        <f t="shared" si="993"/>
        <v>-2.9299999999999999E-3</v>
      </c>
      <c r="BX2429" s="1">
        <v>42559</v>
      </c>
      <c r="BY2429">
        <v>-0.19</v>
      </c>
      <c r="BZ2429">
        <f t="shared" si="994"/>
        <v>-1.9E-3</v>
      </c>
      <c r="CB2429" s="1">
        <v>42622</v>
      </c>
      <c r="CC2429">
        <v>-0.214</v>
      </c>
      <c r="CD2429">
        <f t="shared" si="995"/>
        <v>-2.14E-3</v>
      </c>
      <c r="CG2429" s="1"/>
    </row>
    <row r="2430" spans="1:85" x14ac:dyDescent="0.3">
      <c r="A2430" s="21">
        <f t="shared" si="996"/>
        <v>49213</v>
      </c>
      <c r="B2430" s="18">
        <f t="shared" si="980"/>
        <v>112.421875</v>
      </c>
      <c r="C2430">
        <f t="shared" si="998"/>
        <v>115</v>
      </c>
      <c r="D2430">
        <f t="shared" ca="1" si="983"/>
        <v>-8.9027777777777786</v>
      </c>
      <c r="E2430">
        <f ca="1">IF(currency="USD",'Future et co'!F2430,IF(currency="EUR",'Future et co'!G2430,FALSE))</f>
        <v>3.6070000000000005E-2</v>
      </c>
      <c r="F2430">
        <f t="shared" ca="1" si="984"/>
        <v>3.6070000000000005E-2</v>
      </c>
      <c r="G2430">
        <f t="shared" ca="1" si="985"/>
        <v>2.0569999999999998E-2</v>
      </c>
      <c r="L2430">
        <f t="shared" ca="1" si="986"/>
        <v>127.8</v>
      </c>
      <c r="M2430">
        <f t="shared" ca="1" si="981"/>
        <v>3.6070000000000005E-2</v>
      </c>
      <c r="R2430">
        <f t="shared" ca="1" si="987"/>
        <v>127.8</v>
      </c>
      <c r="S2430">
        <f t="shared" ca="1" si="982"/>
        <v>3.6070000000000005E-2</v>
      </c>
      <c r="U2430" s="1"/>
      <c r="W2430" t="str">
        <f t="shared" si="999"/>
        <v/>
      </c>
      <c r="Y2430" s="1"/>
      <c r="AA2430">
        <f t="shared" si="1000"/>
        <v>0</v>
      </c>
      <c r="AC2430" s="1"/>
      <c r="AE2430">
        <f t="shared" si="1001"/>
        <v>0</v>
      </c>
      <c r="AH2430" s="1"/>
      <c r="AI2430" s="17"/>
      <c r="AJ2430" s="25"/>
      <c r="AU2430" s="1">
        <v>42573</v>
      </c>
      <c r="AV2430">
        <v>0.40100000000000002</v>
      </c>
      <c r="AW2430">
        <f t="shared" si="988"/>
        <v>4.0100000000000005E-3</v>
      </c>
      <c r="AY2430" s="1">
        <v>42576</v>
      </c>
      <c r="AZ2430">
        <v>0.438</v>
      </c>
      <c r="BA2430">
        <f t="shared" si="989"/>
        <v>4.3800000000000002E-3</v>
      </c>
      <c r="BC2430" s="1">
        <v>42621</v>
      </c>
      <c r="BD2430">
        <v>0.94199999999999995</v>
      </c>
      <c r="BE2430">
        <f t="shared" si="990"/>
        <v>9.4199999999999996E-3</v>
      </c>
      <c r="BG2430" s="1">
        <v>42621</v>
      </c>
      <c r="BH2430">
        <v>1.0209999999999999</v>
      </c>
      <c r="BI2430">
        <f t="shared" si="991"/>
        <v>1.0209999999999999E-2</v>
      </c>
      <c r="BK2430" s="1">
        <v>40053</v>
      </c>
      <c r="BL2430">
        <v>2.4588700000000001</v>
      </c>
      <c r="BM2430">
        <f t="shared" si="997"/>
        <v>2.4588700000000002E-2</v>
      </c>
      <c r="BP2430" s="1">
        <v>42544</v>
      </c>
      <c r="BQ2430">
        <v>200.351</v>
      </c>
      <c r="BR2430">
        <f t="shared" si="992"/>
        <v>2.0035099999999999</v>
      </c>
      <c r="BT2430" s="1">
        <v>42558</v>
      </c>
      <c r="BU2430">
        <v>-0.29299999999999998</v>
      </c>
      <c r="BV2430">
        <f t="shared" si="993"/>
        <v>-2.9299999999999999E-3</v>
      </c>
      <c r="BX2430" s="1">
        <v>42558</v>
      </c>
      <c r="BY2430">
        <v>-0.189</v>
      </c>
      <c r="BZ2430">
        <f t="shared" si="994"/>
        <v>-1.89E-3</v>
      </c>
      <c r="CB2430" s="1">
        <v>42621</v>
      </c>
      <c r="CC2430">
        <v>-0.23</v>
      </c>
      <c r="CD2430">
        <f t="shared" si="995"/>
        <v>-2.3E-3</v>
      </c>
      <c r="CG2430" s="1"/>
    </row>
    <row r="2431" spans="1:85" x14ac:dyDescent="0.3">
      <c r="A2431" s="21">
        <f t="shared" si="996"/>
        <v>49214</v>
      </c>
      <c r="B2431" s="18">
        <f t="shared" si="980"/>
        <v>112.421875</v>
      </c>
      <c r="C2431">
        <f t="shared" si="998"/>
        <v>115</v>
      </c>
      <c r="D2431">
        <f t="shared" ca="1" si="983"/>
        <v>-8.905555555555555</v>
      </c>
      <c r="E2431">
        <f ca="1">IF(currency="USD",'Future et co'!F2431,IF(currency="EUR",'Future et co'!G2431,FALSE))</f>
        <v>3.6070000000000005E-2</v>
      </c>
      <c r="F2431">
        <f t="shared" ca="1" si="984"/>
        <v>3.6070000000000005E-2</v>
      </c>
      <c r="G2431">
        <f t="shared" ca="1" si="985"/>
        <v>2.0569999999999998E-2</v>
      </c>
      <c r="L2431">
        <f t="shared" ca="1" si="986"/>
        <v>127.8</v>
      </c>
      <c r="M2431">
        <f t="shared" ca="1" si="981"/>
        <v>3.6070000000000005E-2</v>
      </c>
      <c r="R2431">
        <f t="shared" ca="1" si="987"/>
        <v>127.8</v>
      </c>
      <c r="S2431">
        <f t="shared" ca="1" si="982"/>
        <v>3.6070000000000005E-2</v>
      </c>
      <c r="U2431" s="1"/>
      <c r="W2431" t="str">
        <f t="shared" si="999"/>
        <v/>
      </c>
      <c r="Y2431" s="1"/>
      <c r="AA2431">
        <f t="shared" si="1000"/>
        <v>0</v>
      </c>
      <c r="AC2431" s="1"/>
      <c r="AE2431">
        <f t="shared" si="1001"/>
        <v>0</v>
      </c>
      <c r="AH2431" s="1"/>
      <c r="AI2431" s="17"/>
      <c r="AJ2431" s="25"/>
      <c r="AU2431" s="1">
        <v>42572</v>
      </c>
      <c r="AV2431">
        <v>0.39500000000000002</v>
      </c>
      <c r="AW2431">
        <f t="shared" si="988"/>
        <v>3.9500000000000004E-3</v>
      </c>
      <c r="AY2431" s="1">
        <v>42573</v>
      </c>
      <c r="AZ2431">
        <v>0.43</v>
      </c>
      <c r="BA2431">
        <f t="shared" si="989"/>
        <v>4.3E-3</v>
      </c>
      <c r="BC2431" s="1">
        <v>42620</v>
      </c>
      <c r="BD2431">
        <v>0.91500000000000004</v>
      </c>
      <c r="BE2431">
        <f t="shared" si="990"/>
        <v>9.1500000000000001E-3</v>
      </c>
      <c r="BG2431" s="1">
        <v>42620</v>
      </c>
      <c r="BH2431">
        <v>0.97460000000000002</v>
      </c>
      <c r="BI2431">
        <f t="shared" si="991"/>
        <v>9.7459999999999995E-3</v>
      </c>
      <c r="BK2431" s="1">
        <v>40056</v>
      </c>
      <c r="BL2431">
        <v>2.4789699999999999</v>
      </c>
      <c r="BM2431">
        <f t="shared" si="997"/>
        <v>2.4789699999999998E-2</v>
      </c>
      <c r="BP2431" s="1">
        <v>42543</v>
      </c>
      <c r="BQ2431">
        <v>200.69319999999999</v>
      </c>
      <c r="BR2431">
        <f t="shared" si="992"/>
        <v>2.0069319999999999</v>
      </c>
      <c r="BT2431" s="1">
        <v>42557</v>
      </c>
      <c r="BU2431">
        <v>-0.29299999999999998</v>
      </c>
      <c r="BV2431">
        <f t="shared" si="993"/>
        <v>-2.9299999999999999E-3</v>
      </c>
      <c r="BX2431" s="1">
        <v>42557</v>
      </c>
      <c r="BY2431">
        <v>-0.189</v>
      </c>
      <c r="BZ2431">
        <f t="shared" si="994"/>
        <v>-1.89E-3</v>
      </c>
      <c r="CB2431" s="1">
        <v>42620</v>
      </c>
      <c r="CC2431">
        <v>-0.24</v>
      </c>
      <c r="CD2431">
        <f t="shared" si="995"/>
        <v>-2.3999999999999998E-3</v>
      </c>
      <c r="CG2431" s="1"/>
    </row>
    <row r="2432" spans="1:85" x14ac:dyDescent="0.3">
      <c r="A2432" s="21">
        <f t="shared" si="996"/>
        <v>49215</v>
      </c>
      <c r="B2432" s="18">
        <f t="shared" si="980"/>
        <v>112.421875</v>
      </c>
      <c r="C2432">
        <f t="shared" si="998"/>
        <v>115</v>
      </c>
      <c r="D2432">
        <f t="shared" ca="1" si="983"/>
        <v>-8.9083333333333332</v>
      </c>
      <c r="E2432">
        <f ca="1">IF(currency="USD",'Future et co'!F2432,IF(currency="EUR",'Future et co'!G2432,FALSE))</f>
        <v>3.6070000000000005E-2</v>
      </c>
      <c r="F2432">
        <f t="shared" ca="1" si="984"/>
        <v>3.6070000000000005E-2</v>
      </c>
      <c r="G2432">
        <f t="shared" ca="1" si="985"/>
        <v>2.0569999999999998E-2</v>
      </c>
      <c r="L2432">
        <f t="shared" ca="1" si="986"/>
        <v>127.8</v>
      </c>
      <c r="M2432">
        <f t="shared" ca="1" si="981"/>
        <v>3.6070000000000005E-2</v>
      </c>
      <c r="R2432">
        <f t="shared" ca="1" si="987"/>
        <v>127.8</v>
      </c>
      <c r="S2432">
        <f t="shared" ca="1" si="982"/>
        <v>3.6070000000000005E-2</v>
      </c>
      <c r="U2432" s="1"/>
      <c r="W2432" t="str">
        <f t="shared" si="999"/>
        <v/>
      </c>
      <c r="Y2432" s="1"/>
      <c r="AA2432">
        <f t="shared" si="1000"/>
        <v>0</v>
      </c>
      <c r="AC2432" s="1"/>
      <c r="AE2432">
        <f t="shared" si="1001"/>
        <v>0</v>
      </c>
      <c r="AH2432" s="1"/>
      <c r="AI2432" s="17"/>
      <c r="AJ2432" s="25"/>
      <c r="AU2432" s="1">
        <v>42571</v>
      </c>
      <c r="AV2432">
        <v>0.38900000000000001</v>
      </c>
      <c r="AW2432">
        <f t="shared" si="988"/>
        <v>3.8900000000000002E-3</v>
      </c>
      <c r="AY2432" s="1">
        <v>42572</v>
      </c>
      <c r="AZ2432">
        <v>0.43</v>
      </c>
      <c r="BA2432">
        <f t="shared" si="989"/>
        <v>4.3E-3</v>
      </c>
      <c r="BC2432" s="1">
        <v>42619</v>
      </c>
      <c r="BD2432">
        <v>0.91200000000000003</v>
      </c>
      <c r="BE2432">
        <f t="shared" si="990"/>
        <v>9.1199999999999996E-3</v>
      </c>
      <c r="BG2432" s="1">
        <v>42619</v>
      </c>
      <c r="BH2432">
        <v>0.96899999999999997</v>
      </c>
      <c r="BI2432">
        <f t="shared" si="991"/>
        <v>9.689999999999999E-3</v>
      </c>
      <c r="BK2432" s="1">
        <v>40057</v>
      </c>
      <c r="BL2432">
        <v>2.5364300000000002</v>
      </c>
      <c r="BM2432">
        <f t="shared" si="997"/>
        <v>2.5364300000000003E-2</v>
      </c>
      <c r="BP2432" s="1">
        <v>42542</v>
      </c>
      <c r="BQ2432">
        <v>200.94980000000001</v>
      </c>
      <c r="BR2432">
        <f t="shared" si="992"/>
        <v>2.0094980000000002</v>
      </c>
      <c r="BT2432" s="1">
        <v>42556</v>
      </c>
      <c r="BU2432">
        <v>-0.29199999999999998</v>
      </c>
      <c r="BV2432">
        <f t="shared" si="993"/>
        <v>-2.9199999999999999E-3</v>
      </c>
      <c r="BX2432" s="1">
        <v>42556</v>
      </c>
      <c r="BY2432">
        <v>-0.188</v>
      </c>
      <c r="BZ2432">
        <f t="shared" si="994"/>
        <v>-1.8799999999999999E-3</v>
      </c>
      <c r="CB2432" s="1">
        <v>42619</v>
      </c>
      <c r="CC2432">
        <v>-0.24</v>
      </c>
      <c r="CD2432">
        <f t="shared" si="995"/>
        <v>-2.3999999999999998E-3</v>
      </c>
      <c r="CG2432" s="1"/>
    </row>
    <row r="2433" spans="1:85" x14ac:dyDescent="0.3">
      <c r="A2433" s="21">
        <f t="shared" si="996"/>
        <v>49216</v>
      </c>
      <c r="B2433" s="18">
        <f t="shared" si="980"/>
        <v>112.421875</v>
      </c>
      <c r="C2433">
        <f t="shared" si="998"/>
        <v>115</v>
      </c>
      <c r="D2433">
        <f t="shared" ca="1" si="983"/>
        <v>-8.9111111111111114</v>
      </c>
      <c r="E2433">
        <f ca="1">IF(currency="USD",'Future et co'!F2433,IF(currency="EUR",'Future et co'!G2433,FALSE))</f>
        <v>3.6070000000000005E-2</v>
      </c>
      <c r="F2433">
        <f t="shared" ca="1" si="984"/>
        <v>3.6070000000000005E-2</v>
      </c>
      <c r="G2433">
        <f t="shared" ca="1" si="985"/>
        <v>2.0569999999999998E-2</v>
      </c>
      <c r="L2433">
        <f t="shared" ca="1" si="986"/>
        <v>127.8</v>
      </c>
      <c r="M2433">
        <f t="shared" ca="1" si="981"/>
        <v>3.6070000000000005E-2</v>
      </c>
      <c r="R2433">
        <f t="shared" ca="1" si="987"/>
        <v>127.8</v>
      </c>
      <c r="S2433">
        <f t="shared" ca="1" si="982"/>
        <v>3.6070000000000005E-2</v>
      </c>
      <c r="U2433" s="1"/>
      <c r="W2433" t="str">
        <f t="shared" si="999"/>
        <v/>
      </c>
      <c r="Y2433" s="1"/>
      <c r="AA2433">
        <f t="shared" si="1000"/>
        <v>0</v>
      </c>
      <c r="AC2433" s="1"/>
      <c r="AE2433">
        <f t="shared" si="1001"/>
        <v>0</v>
      </c>
      <c r="AH2433" s="1"/>
      <c r="AI2433" s="17"/>
      <c r="AJ2433" s="25"/>
      <c r="AU2433" s="1">
        <v>42570</v>
      </c>
      <c r="AV2433">
        <v>0.39</v>
      </c>
      <c r="AW2433">
        <f t="shared" si="988"/>
        <v>3.9000000000000003E-3</v>
      </c>
      <c r="AY2433" s="1">
        <v>42571</v>
      </c>
      <c r="AZ2433">
        <v>0.43</v>
      </c>
      <c r="BA2433">
        <f t="shared" si="989"/>
        <v>4.3E-3</v>
      </c>
      <c r="BC2433" s="1">
        <v>42618</v>
      </c>
      <c r="BD2433">
        <v>0.93200000000000005</v>
      </c>
      <c r="BE2433">
        <f t="shared" si="990"/>
        <v>9.3200000000000002E-3</v>
      </c>
      <c r="BG2433" s="1">
        <v>42618</v>
      </c>
      <c r="BH2433">
        <v>1.0049999999999999</v>
      </c>
      <c r="BI2433">
        <f t="shared" si="991"/>
        <v>1.0049999999999998E-2</v>
      </c>
      <c r="BK2433" s="1">
        <v>40058</v>
      </c>
      <c r="BL2433">
        <v>2.5466099999999998</v>
      </c>
      <c r="BM2433">
        <f t="shared" si="997"/>
        <v>2.5466099999999998E-2</v>
      </c>
      <c r="BP2433" s="1">
        <v>42541</v>
      </c>
      <c r="BQ2433">
        <v>200.71770000000001</v>
      </c>
      <c r="BR2433">
        <f t="shared" si="992"/>
        <v>2.007177</v>
      </c>
      <c r="BT2433" s="1">
        <v>42555</v>
      </c>
      <c r="BU2433">
        <v>-0.29099999999999998</v>
      </c>
      <c r="BV2433">
        <f t="shared" si="993"/>
        <v>-2.9099999999999998E-3</v>
      </c>
      <c r="BX2433" s="1">
        <v>42555</v>
      </c>
      <c r="BY2433">
        <v>-0.185</v>
      </c>
      <c r="BZ2433">
        <f t="shared" si="994"/>
        <v>-1.8500000000000001E-3</v>
      </c>
      <c r="CB2433" s="1">
        <v>42618</v>
      </c>
      <c r="CC2433">
        <v>-0.23</v>
      </c>
      <c r="CD2433">
        <f t="shared" si="995"/>
        <v>-2.3E-3</v>
      </c>
      <c r="CG2433" s="1"/>
    </row>
    <row r="2434" spans="1:85" x14ac:dyDescent="0.3">
      <c r="A2434" s="21">
        <f t="shared" si="996"/>
        <v>49219</v>
      </c>
      <c r="B2434" s="18">
        <f t="shared" si="980"/>
        <v>112.421875</v>
      </c>
      <c r="C2434">
        <f t="shared" si="998"/>
        <v>115</v>
      </c>
      <c r="D2434">
        <f t="shared" ca="1" si="983"/>
        <v>-8.9194444444444443</v>
      </c>
      <c r="E2434">
        <f ca="1">IF(currency="USD",'Future et co'!F2434,IF(currency="EUR",'Future et co'!G2434,FALSE))</f>
        <v>3.6070000000000005E-2</v>
      </c>
      <c r="F2434">
        <f t="shared" ca="1" si="984"/>
        <v>3.6070000000000005E-2</v>
      </c>
      <c r="G2434">
        <f t="shared" ca="1" si="985"/>
        <v>2.0569999999999998E-2</v>
      </c>
      <c r="L2434">
        <f t="shared" ca="1" si="986"/>
        <v>127.8</v>
      </c>
      <c r="M2434">
        <f t="shared" ca="1" si="981"/>
        <v>3.6070000000000005E-2</v>
      </c>
      <c r="R2434">
        <f t="shared" ca="1" si="987"/>
        <v>127.8</v>
      </c>
      <c r="S2434">
        <f t="shared" ca="1" si="982"/>
        <v>3.6070000000000005E-2</v>
      </c>
      <c r="U2434" s="1"/>
      <c r="W2434" t="str">
        <f t="shared" si="999"/>
        <v/>
      </c>
      <c r="Y2434" s="1"/>
      <c r="AA2434">
        <f t="shared" si="1000"/>
        <v>0</v>
      </c>
      <c r="AC2434" s="1"/>
      <c r="AE2434">
        <f t="shared" si="1001"/>
        <v>0</v>
      </c>
      <c r="AH2434" s="1"/>
      <c r="AI2434" s="17"/>
      <c r="AJ2434" s="25"/>
      <c r="AU2434" s="1">
        <v>42569</v>
      </c>
      <c r="AV2434">
        <v>0.4</v>
      </c>
      <c r="AW2434">
        <f t="shared" si="988"/>
        <v>4.0000000000000001E-3</v>
      </c>
      <c r="AY2434" s="1">
        <v>42570</v>
      </c>
      <c r="AZ2434">
        <v>0.41799999999999998</v>
      </c>
      <c r="BA2434">
        <f t="shared" si="989"/>
        <v>4.1799999999999997E-3</v>
      </c>
      <c r="BC2434" s="1">
        <v>42615</v>
      </c>
      <c r="BD2434">
        <v>0.92800000000000005</v>
      </c>
      <c r="BE2434">
        <f t="shared" si="990"/>
        <v>9.2800000000000001E-3</v>
      </c>
      <c r="BG2434" s="1">
        <v>42615</v>
      </c>
      <c r="BH2434">
        <v>1.004</v>
      </c>
      <c r="BI2434">
        <f t="shared" si="991"/>
        <v>1.004E-2</v>
      </c>
      <c r="BK2434" s="1">
        <v>40059</v>
      </c>
      <c r="BL2434">
        <v>2.5273699999999999</v>
      </c>
      <c r="BM2434">
        <f t="shared" si="997"/>
        <v>2.52737E-2</v>
      </c>
      <c r="BP2434" s="1">
        <v>42538</v>
      </c>
      <c r="BQ2434">
        <v>201.4753</v>
      </c>
      <c r="BR2434">
        <f t="shared" si="992"/>
        <v>2.0147530000000002</v>
      </c>
      <c r="BT2434" s="1">
        <v>42552</v>
      </c>
      <c r="BU2434">
        <v>-0.28999999999999998</v>
      </c>
      <c r="BV2434">
        <f t="shared" si="993"/>
        <v>-2.8999999999999998E-3</v>
      </c>
      <c r="BX2434" s="1">
        <v>42552</v>
      </c>
      <c r="BY2434">
        <v>-0.182</v>
      </c>
      <c r="BZ2434">
        <f t="shared" si="994"/>
        <v>-1.82E-3</v>
      </c>
      <c r="CB2434" s="1">
        <v>42615</v>
      </c>
      <c r="CC2434">
        <v>-0.22</v>
      </c>
      <c r="CD2434">
        <f t="shared" si="995"/>
        <v>-2.2000000000000001E-3</v>
      </c>
      <c r="CG2434" s="1"/>
    </row>
    <row r="2435" spans="1:85" x14ac:dyDescent="0.3">
      <c r="A2435" s="21">
        <f t="shared" si="996"/>
        <v>49220</v>
      </c>
      <c r="B2435" s="18">
        <f t="shared" si="980"/>
        <v>112.421875</v>
      </c>
      <c r="C2435">
        <f t="shared" si="998"/>
        <v>115</v>
      </c>
      <c r="D2435">
        <f t="shared" ca="1" si="983"/>
        <v>-8.9222222222222225</v>
      </c>
      <c r="E2435">
        <f ca="1">IF(currency="USD",'Future et co'!F2435,IF(currency="EUR",'Future et co'!G2435,FALSE))</f>
        <v>3.6070000000000005E-2</v>
      </c>
      <c r="F2435">
        <f t="shared" ca="1" si="984"/>
        <v>3.6070000000000005E-2</v>
      </c>
      <c r="G2435">
        <f t="shared" ca="1" si="985"/>
        <v>2.0569999999999998E-2</v>
      </c>
      <c r="L2435">
        <f t="shared" ca="1" si="986"/>
        <v>127.8</v>
      </c>
      <c r="M2435">
        <f t="shared" ca="1" si="981"/>
        <v>3.6070000000000005E-2</v>
      </c>
      <c r="R2435">
        <f t="shared" ca="1" si="987"/>
        <v>127.8</v>
      </c>
      <c r="S2435">
        <f t="shared" ca="1" si="982"/>
        <v>3.6070000000000005E-2</v>
      </c>
      <c r="U2435" s="1"/>
      <c r="W2435" t="str">
        <f t="shared" si="999"/>
        <v/>
      </c>
      <c r="Y2435" s="1"/>
      <c r="AA2435">
        <f t="shared" si="1000"/>
        <v>0</v>
      </c>
      <c r="AC2435" s="1"/>
      <c r="AE2435">
        <f t="shared" si="1001"/>
        <v>0</v>
      </c>
      <c r="AH2435" s="1"/>
      <c r="AI2435" s="17"/>
      <c r="AJ2435" s="25"/>
      <c r="AU2435" s="1">
        <v>42566</v>
      </c>
      <c r="AV2435">
        <v>0.40300000000000002</v>
      </c>
      <c r="AW2435">
        <f t="shared" si="988"/>
        <v>4.0300000000000006E-3</v>
      </c>
      <c r="AY2435" s="1">
        <v>42569</v>
      </c>
      <c r="AZ2435">
        <v>0.42399999999999999</v>
      </c>
      <c r="BA2435">
        <f t="shared" si="989"/>
        <v>4.2399999999999998E-3</v>
      </c>
      <c r="BC2435" s="1">
        <v>42614</v>
      </c>
      <c r="BD2435">
        <v>0.93400000000000005</v>
      </c>
      <c r="BE2435">
        <f t="shared" si="990"/>
        <v>9.3400000000000011E-3</v>
      </c>
      <c r="BG2435" s="1">
        <v>42614</v>
      </c>
      <c r="BH2435">
        <v>1.0218</v>
      </c>
      <c r="BI2435">
        <f t="shared" si="991"/>
        <v>1.0218E-2</v>
      </c>
      <c r="BK2435" s="1">
        <v>40060</v>
      </c>
      <c r="BL2435">
        <v>2.4963700000000002</v>
      </c>
      <c r="BM2435">
        <f t="shared" si="997"/>
        <v>2.4963700000000002E-2</v>
      </c>
      <c r="BP2435" s="1">
        <v>42537</v>
      </c>
      <c r="BQ2435">
        <v>202.1841</v>
      </c>
      <c r="BR2435">
        <f t="shared" si="992"/>
        <v>2.0218410000000002</v>
      </c>
      <c r="BT2435" s="1">
        <v>42551</v>
      </c>
      <c r="BU2435">
        <v>-0.28599999999999998</v>
      </c>
      <c r="BV2435">
        <f t="shared" si="993"/>
        <v>-2.8599999999999997E-3</v>
      </c>
      <c r="BX2435" s="1">
        <v>42551</v>
      </c>
      <c r="BY2435">
        <v>-0.17899999999999999</v>
      </c>
      <c r="BZ2435">
        <f t="shared" si="994"/>
        <v>-1.7899999999999999E-3</v>
      </c>
      <c r="CB2435" s="1">
        <v>42614</v>
      </c>
      <c r="CC2435">
        <v>-0.22</v>
      </c>
      <c r="CD2435">
        <f t="shared" si="995"/>
        <v>-2.2000000000000001E-3</v>
      </c>
      <c r="CG2435" s="1"/>
    </row>
    <row r="2436" spans="1:85" x14ac:dyDescent="0.3">
      <c r="A2436" s="21">
        <f t="shared" si="996"/>
        <v>49221</v>
      </c>
      <c r="B2436" s="18">
        <f t="shared" si="980"/>
        <v>112.421875</v>
      </c>
      <c r="C2436">
        <f t="shared" si="998"/>
        <v>115</v>
      </c>
      <c r="D2436">
        <f t="shared" ca="1" si="983"/>
        <v>-8.9250000000000007</v>
      </c>
      <c r="E2436">
        <f ca="1">IF(currency="USD",'Future et co'!F2436,IF(currency="EUR",'Future et co'!G2436,FALSE))</f>
        <v>3.6070000000000005E-2</v>
      </c>
      <c r="F2436">
        <f t="shared" ca="1" si="984"/>
        <v>3.6070000000000005E-2</v>
      </c>
      <c r="G2436">
        <f t="shared" ca="1" si="985"/>
        <v>2.0569999999999998E-2</v>
      </c>
      <c r="L2436">
        <f t="shared" ca="1" si="986"/>
        <v>127.8</v>
      </c>
      <c r="M2436">
        <f t="shared" ca="1" si="981"/>
        <v>3.6070000000000005E-2</v>
      </c>
      <c r="R2436">
        <f t="shared" ca="1" si="987"/>
        <v>127.8</v>
      </c>
      <c r="S2436">
        <f t="shared" ca="1" si="982"/>
        <v>3.6070000000000005E-2</v>
      </c>
      <c r="U2436" s="1"/>
      <c r="W2436" t="str">
        <f t="shared" si="999"/>
        <v/>
      </c>
      <c r="Y2436" s="1"/>
      <c r="AA2436">
        <f t="shared" si="1000"/>
        <v>0</v>
      </c>
      <c r="AC2436" s="1"/>
      <c r="AE2436">
        <f t="shared" si="1001"/>
        <v>0</v>
      </c>
      <c r="AH2436" s="1"/>
      <c r="AI2436" s="17"/>
      <c r="AJ2436" s="25"/>
      <c r="AU2436" s="1">
        <v>42565</v>
      </c>
      <c r="AV2436">
        <v>0.38300000000000001</v>
      </c>
      <c r="AW2436">
        <f t="shared" si="988"/>
        <v>3.8300000000000001E-3</v>
      </c>
      <c r="AY2436" s="1">
        <v>42566</v>
      </c>
      <c r="AZ2436">
        <v>0.43</v>
      </c>
      <c r="BA2436">
        <f t="shared" si="989"/>
        <v>4.3E-3</v>
      </c>
      <c r="BC2436" s="1">
        <v>42613</v>
      </c>
      <c r="BD2436">
        <v>0.94</v>
      </c>
      <c r="BE2436">
        <f t="shared" si="990"/>
        <v>9.3999999999999986E-3</v>
      </c>
      <c r="BG2436" s="1">
        <v>42613</v>
      </c>
      <c r="BH2436">
        <v>1.0234000000000001</v>
      </c>
      <c r="BI2436">
        <f t="shared" si="991"/>
        <v>1.0234E-2</v>
      </c>
      <c r="BK2436" s="1">
        <v>40063</v>
      </c>
      <c r="BL2436">
        <v>2.4963700000000002</v>
      </c>
      <c r="BM2436">
        <f t="shared" si="997"/>
        <v>2.4963700000000002E-2</v>
      </c>
      <c r="BP2436" s="1">
        <v>42536</v>
      </c>
      <c r="BQ2436">
        <v>201.92750000000001</v>
      </c>
      <c r="BR2436">
        <f t="shared" si="992"/>
        <v>2.0192749999999999</v>
      </c>
      <c r="BT2436" s="1">
        <v>42550</v>
      </c>
      <c r="BU2436">
        <v>-0.28199999999999997</v>
      </c>
      <c r="BV2436">
        <f t="shared" si="993"/>
        <v>-2.8199999999999996E-3</v>
      </c>
      <c r="BX2436" s="1">
        <v>42550</v>
      </c>
      <c r="BY2436">
        <v>-0.17799999999999999</v>
      </c>
      <c r="BZ2436">
        <f t="shared" si="994"/>
        <v>-1.7799999999999999E-3</v>
      </c>
      <c r="CB2436" s="1">
        <v>42613</v>
      </c>
      <c r="CC2436">
        <v>-0.22</v>
      </c>
      <c r="CD2436">
        <f t="shared" si="995"/>
        <v>-2.2000000000000001E-3</v>
      </c>
      <c r="CG2436" s="1"/>
    </row>
    <row r="2437" spans="1:85" x14ac:dyDescent="0.3">
      <c r="A2437" s="21">
        <f t="shared" si="996"/>
        <v>49222</v>
      </c>
      <c r="B2437" s="18">
        <f t="shared" si="980"/>
        <v>112.421875</v>
      </c>
      <c r="C2437">
        <f t="shared" si="998"/>
        <v>115</v>
      </c>
      <c r="D2437">
        <f t="shared" ca="1" si="983"/>
        <v>-8.9277777777777771</v>
      </c>
      <c r="E2437">
        <f ca="1">IF(currency="USD",'Future et co'!F2437,IF(currency="EUR",'Future et co'!G2437,FALSE))</f>
        <v>3.6070000000000005E-2</v>
      </c>
      <c r="F2437">
        <f t="shared" ca="1" si="984"/>
        <v>3.6070000000000005E-2</v>
      </c>
      <c r="G2437">
        <f t="shared" ca="1" si="985"/>
        <v>2.0569999999999998E-2</v>
      </c>
      <c r="L2437">
        <f t="shared" ca="1" si="986"/>
        <v>127.8</v>
      </c>
      <c r="M2437">
        <f t="shared" ca="1" si="981"/>
        <v>3.6070000000000005E-2</v>
      </c>
      <c r="R2437">
        <f t="shared" ca="1" si="987"/>
        <v>127.8</v>
      </c>
      <c r="S2437">
        <f t="shared" ca="1" si="982"/>
        <v>3.6070000000000005E-2</v>
      </c>
      <c r="U2437" s="1"/>
      <c r="W2437" t="str">
        <f t="shared" si="999"/>
        <v/>
      </c>
      <c r="Y2437" s="1"/>
      <c r="AA2437">
        <f t="shared" si="1000"/>
        <v>0</v>
      </c>
      <c r="AC2437" s="1"/>
      <c r="AE2437">
        <f t="shared" si="1001"/>
        <v>0</v>
      </c>
      <c r="AH2437" s="1"/>
      <c r="AI2437" s="17"/>
      <c r="AJ2437" s="25"/>
      <c r="AU2437" s="1">
        <v>42564</v>
      </c>
      <c r="AV2437">
        <v>0.38800000000000001</v>
      </c>
      <c r="AW2437">
        <f t="shared" si="988"/>
        <v>3.8800000000000002E-3</v>
      </c>
      <c r="AY2437" s="1">
        <v>42565</v>
      </c>
      <c r="AZ2437">
        <v>0.41799999999999998</v>
      </c>
      <c r="BA2437">
        <f t="shared" si="989"/>
        <v>4.1799999999999997E-3</v>
      </c>
      <c r="BC2437" s="1">
        <v>42612</v>
      </c>
      <c r="BD2437">
        <v>0.94399999999999995</v>
      </c>
      <c r="BE2437">
        <f t="shared" si="990"/>
        <v>9.4399999999999987E-3</v>
      </c>
      <c r="BG2437" s="1">
        <v>42612</v>
      </c>
      <c r="BH2437">
        <v>1.0201</v>
      </c>
      <c r="BI2437">
        <f t="shared" si="991"/>
        <v>1.0201E-2</v>
      </c>
      <c r="BK2437" s="1">
        <v>40064</v>
      </c>
      <c r="BL2437">
        <v>2.4707400000000002</v>
      </c>
      <c r="BM2437">
        <f t="shared" si="997"/>
        <v>2.4707400000000001E-2</v>
      </c>
      <c r="BP2437" s="1">
        <v>42535</v>
      </c>
      <c r="BQ2437">
        <v>201.89080000000001</v>
      </c>
      <c r="BR2437">
        <f t="shared" si="992"/>
        <v>2.0189080000000001</v>
      </c>
      <c r="BT2437" s="1">
        <v>42549</v>
      </c>
      <c r="BU2437">
        <v>-0.28100000000000003</v>
      </c>
      <c r="BV2437">
        <f t="shared" si="993"/>
        <v>-2.8100000000000004E-3</v>
      </c>
      <c r="BX2437" s="1">
        <v>42549</v>
      </c>
      <c r="BY2437">
        <v>-0.17599999999999999</v>
      </c>
      <c r="BZ2437">
        <f t="shared" si="994"/>
        <v>-1.7599999999999998E-3</v>
      </c>
      <c r="CB2437" s="1">
        <v>42612</v>
      </c>
      <c r="CC2437">
        <v>-0.22</v>
      </c>
      <c r="CD2437">
        <f t="shared" si="995"/>
        <v>-2.2000000000000001E-3</v>
      </c>
      <c r="CG2437" s="1"/>
    </row>
    <row r="2438" spans="1:85" x14ac:dyDescent="0.3">
      <c r="A2438" s="21">
        <f t="shared" si="996"/>
        <v>49223</v>
      </c>
      <c r="B2438" s="18">
        <f t="shared" si="980"/>
        <v>112.421875</v>
      </c>
      <c r="C2438">
        <f t="shared" si="998"/>
        <v>115</v>
      </c>
      <c r="D2438">
        <f t="shared" ca="1" si="983"/>
        <v>-8.9305555555555554</v>
      </c>
      <c r="E2438">
        <f ca="1">IF(currency="USD",'Future et co'!F2438,IF(currency="EUR",'Future et co'!G2438,FALSE))</f>
        <v>3.6070000000000005E-2</v>
      </c>
      <c r="F2438">
        <f t="shared" ca="1" si="984"/>
        <v>3.6070000000000005E-2</v>
      </c>
      <c r="G2438">
        <f t="shared" ca="1" si="985"/>
        <v>2.0569999999999998E-2</v>
      </c>
      <c r="L2438">
        <f t="shared" ca="1" si="986"/>
        <v>127.8</v>
      </c>
      <c r="M2438">
        <f t="shared" ca="1" si="981"/>
        <v>3.6070000000000005E-2</v>
      </c>
      <c r="R2438">
        <f t="shared" ca="1" si="987"/>
        <v>127.8</v>
      </c>
      <c r="S2438">
        <f t="shared" ca="1" si="982"/>
        <v>3.6070000000000005E-2</v>
      </c>
      <c r="U2438" s="1"/>
      <c r="W2438" t="str">
        <f t="shared" si="999"/>
        <v/>
      </c>
      <c r="Y2438" s="1"/>
      <c r="AA2438">
        <f t="shared" si="1000"/>
        <v>0</v>
      </c>
      <c r="AC2438" s="1"/>
      <c r="AE2438">
        <f t="shared" si="1001"/>
        <v>0</v>
      </c>
      <c r="AH2438" s="1"/>
      <c r="AI2438" s="17"/>
      <c r="AJ2438" s="25"/>
      <c r="AU2438" s="1">
        <v>42563</v>
      </c>
      <c r="AV2438">
        <v>0.38200000000000001</v>
      </c>
      <c r="AW2438">
        <f t="shared" si="988"/>
        <v>3.82E-3</v>
      </c>
      <c r="AY2438" s="1">
        <v>42564</v>
      </c>
      <c r="AZ2438">
        <v>0.40500000000000003</v>
      </c>
      <c r="BA2438">
        <f t="shared" si="989"/>
        <v>4.0500000000000006E-3</v>
      </c>
      <c r="BC2438" s="1">
        <v>42611</v>
      </c>
      <c r="BD2438">
        <v>0.92410000000000003</v>
      </c>
      <c r="BE2438">
        <f t="shared" si="990"/>
        <v>9.2410000000000009E-3</v>
      </c>
      <c r="BG2438" s="1">
        <v>42611</v>
      </c>
      <c r="BH2438">
        <v>1.0055000000000001</v>
      </c>
      <c r="BI2438">
        <f t="shared" si="991"/>
        <v>1.0055000000000001E-2</v>
      </c>
      <c r="BK2438" s="1">
        <v>40065</v>
      </c>
      <c r="BL2438">
        <v>2.4527700000000001</v>
      </c>
      <c r="BM2438">
        <f t="shared" si="997"/>
        <v>2.45277E-2</v>
      </c>
      <c r="BP2438" s="1">
        <v>42534</v>
      </c>
      <c r="BQ2438">
        <v>201.26759999999999</v>
      </c>
      <c r="BR2438">
        <f t="shared" si="992"/>
        <v>2.0126759999999999</v>
      </c>
      <c r="BT2438" s="1">
        <v>42548</v>
      </c>
      <c r="BU2438">
        <v>-0.28299999999999997</v>
      </c>
      <c r="BV2438">
        <f t="shared" si="993"/>
        <v>-2.8299999999999996E-3</v>
      </c>
      <c r="BX2438" s="1">
        <v>42548</v>
      </c>
      <c r="BY2438">
        <v>-0.17599999999999999</v>
      </c>
      <c r="BZ2438">
        <f t="shared" si="994"/>
        <v>-1.7599999999999998E-3</v>
      </c>
      <c r="CB2438" s="1">
        <v>42611</v>
      </c>
      <c r="CC2438">
        <v>-0.22</v>
      </c>
      <c r="CD2438">
        <f t="shared" si="995"/>
        <v>-2.2000000000000001E-3</v>
      </c>
      <c r="CG2438" s="1"/>
    </row>
    <row r="2439" spans="1:85" x14ac:dyDescent="0.3">
      <c r="A2439" s="21">
        <f t="shared" si="996"/>
        <v>49226</v>
      </c>
      <c r="B2439" s="18">
        <f t="shared" si="980"/>
        <v>112.421875</v>
      </c>
      <c r="C2439">
        <f t="shared" si="998"/>
        <v>115</v>
      </c>
      <c r="D2439">
        <f t="shared" ca="1" si="983"/>
        <v>-8.9388888888888882</v>
      </c>
      <c r="E2439">
        <f ca="1">IF(currency="USD",'Future et co'!F2439,IF(currency="EUR",'Future et co'!G2439,FALSE))</f>
        <v>3.6070000000000005E-2</v>
      </c>
      <c r="F2439">
        <f t="shared" ca="1" si="984"/>
        <v>3.6070000000000005E-2</v>
      </c>
      <c r="G2439">
        <f t="shared" ca="1" si="985"/>
        <v>2.0569999999999998E-2</v>
      </c>
      <c r="L2439">
        <f t="shared" ca="1" si="986"/>
        <v>127.8</v>
      </c>
      <c r="M2439">
        <f t="shared" ca="1" si="981"/>
        <v>3.6070000000000005E-2</v>
      </c>
      <c r="R2439">
        <f t="shared" ca="1" si="987"/>
        <v>127.8</v>
      </c>
      <c r="S2439">
        <f t="shared" ca="1" si="982"/>
        <v>3.6070000000000005E-2</v>
      </c>
      <c r="U2439" s="1"/>
      <c r="W2439" t="str">
        <f t="shared" si="999"/>
        <v/>
      </c>
      <c r="Y2439" s="1"/>
      <c r="AA2439">
        <f t="shared" si="1000"/>
        <v>0</v>
      </c>
      <c r="AC2439" s="1"/>
      <c r="AE2439">
        <f t="shared" si="1001"/>
        <v>0</v>
      </c>
      <c r="AH2439" s="1"/>
      <c r="AI2439" s="17"/>
      <c r="AJ2439" s="25"/>
      <c r="AU2439" s="1">
        <v>42562</v>
      </c>
      <c r="AV2439">
        <v>0.38600000000000001</v>
      </c>
      <c r="AW2439">
        <f t="shared" si="988"/>
        <v>3.8600000000000001E-3</v>
      </c>
      <c r="AY2439" s="1">
        <v>42563</v>
      </c>
      <c r="AZ2439">
        <v>0.41399999999999998</v>
      </c>
      <c r="BA2439">
        <f t="shared" si="989"/>
        <v>4.1399999999999996E-3</v>
      </c>
      <c r="BC2439" s="1">
        <v>42608</v>
      </c>
      <c r="BD2439">
        <v>0.94099999999999995</v>
      </c>
      <c r="BE2439">
        <f t="shared" si="990"/>
        <v>9.41E-3</v>
      </c>
      <c r="BG2439" s="1">
        <v>42608</v>
      </c>
      <c r="BH2439">
        <v>1.0515000000000001</v>
      </c>
      <c r="BI2439">
        <f t="shared" si="991"/>
        <v>1.0515000000000002E-2</v>
      </c>
      <c r="BK2439" s="1">
        <v>40066</v>
      </c>
      <c r="BL2439">
        <v>2.43032</v>
      </c>
      <c r="BM2439">
        <f t="shared" si="997"/>
        <v>2.43032E-2</v>
      </c>
      <c r="BP2439" s="1">
        <v>42531</v>
      </c>
      <c r="BQ2439">
        <v>201.45089999999999</v>
      </c>
      <c r="BR2439">
        <f t="shared" si="992"/>
        <v>2.0145089999999999</v>
      </c>
      <c r="BT2439" s="1">
        <v>42545</v>
      </c>
      <c r="BU2439">
        <v>-0.28100000000000003</v>
      </c>
      <c r="BV2439">
        <f t="shared" si="993"/>
        <v>-2.8100000000000004E-3</v>
      </c>
      <c r="BX2439" s="1">
        <v>42545</v>
      </c>
      <c r="BY2439">
        <v>-0.17499999999999999</v>
      </c>
      <c r="BZ2439">
        <f t="shared" si="994"/>
        <v>-1.7499999999999998E-3</v>
      </c>
      <c r="CB2439" s="1">
        <v>42608</v>
      </c>
      <c r="CC2439">
        <v>-0.21</v>
      </c>
      <c r="CD2439">
        <f t="shared" si="995"/>
        <v>-2.0999999999999999E-3</v>
      </c>
      <c r="CG2439" s="1"/>
    </row>
    <row r="2440" spans="1:85" x14ac:dyDescent="0.3">
      <c r="A2440" s="21">
        <f t="shared" si="996"/>
        <v>49227</v>
      </c>
      <c r="B2440" s="18">
        <f t="shared" si="980"/>
        <v>112.421875</v>
      </c>
      <c r="C2440">
        <f t="shared" si="998"/>
        <v>115</v>
      </c>
      <c r="D2440">
        <f t="shared" ca="1" si="983"/>
        <v>-8.9416666666666664</v>
      </c>
      <c r="E2440">
        <f ca="1">IF(currency="USD",'Future et co'!F2440,IF(currency="EUR",'Future et co'!G2440,FALSE))</f>
        <v>3.6070000000000005E-2</v>
      </c>
      <c r="F2440">
        <f t="shared" ca="1" si="984"/>
        <v>3.6070000000000005E-2</v>
      </c>
      <c r="G2440">
        <f t="shared" ca="1" si="985"/>
        <v>2.0569999999999998E-2</v>
      </c>
      <c r="L2440">
        <f t="shared" ca="1" si="986"/>
        <v>127.8</v>
      </c>
      <c r="M2440">
        <f t="shared" ca="1" si="981"/>
        <v>3.6070000000000005E-2</v>
      </c>
      <c r="R2440">
        <f t="shared" ca="1" si="987"/>
        <v>127.8</v>
      </c>
      <c r="S2440">
        <f t="shared" ca="1" si="982"/>
        <v>3.6070000000000005E-2</v>
      </c>
      <c r="U2440" s="1"/>
      <c r="W2440" t="str">
        <f t="shared" si="999"/>
        <v/>
      </c>
      <c r="Y2440" s="1"/>
      <c r="AA2440">
        <f t="shared" si="1000"/>
        <v>0</v>
      </c>
      <c r="AC2440" s="1"/>
      <c r="AE2440">
        <f t="shared" si="1001"/>
        <v>0</v>
      </c>
      <c r="AH2440" s="1"/>
      <c r="AI2440" s="17"/>
      <c r="AJ2440" s="25"/>
      <c r="AU2440" s="1">
        <v>42559</v>
      </c>
      <c r="AV2440">
        <v>0.38700000000000001</v>
      </c>
      <c r="AW2440">
        <f t="shared" si="988"/>
        <v>3.8700000000000002E-3</v>
      </c>
      <c r="AY2440" s="1">
        <v>42562</v>
      </c>
      <c r="AZ2440">
        <v>0.40300000000000002</v>
      </c>
      <c r="BA2440">
        <f t="shared" si="989"/>
        <v>4.0300000000000006E-3</v>
      </c>
      <c r="BC2440" s="1">
        <v>42607</v>
      </c>
      <c r="BD2440">
        <v>0.90669999999999995</v>
      </c>
      <c r="BE2440">
        <f t="shared" si="990"/>
        <v>9.0669999999999987E-3</v>
      </c>
      <c r="BG2440" s="1">
        <v>42607</v>
      </c>
      <c r="BH2440">
        <v>0.98440000000000005</v>
      </c>
      <c r="BI2440">
        <f t="shared" si="991"/>
        <v>9.8440000000000003E-3</v>
      </c>
      <c r="BK2440" s="1">
        <v>40067</v>
      </c>
      <c r="BL2440">
        <v>2.4342199999999998</v>
      </c>
      <c r="BM2440">
        <f t="shared" si="997"/>
        <v>2.4342199999999998E-2</v>
      </c>
      <c r="BP2440" s="1">
        <v>42530</v>
      </c>
      <c r="BQ2440">
        <v>201.08430000000001</v>
      </c>
      <c r="BR2440">
        <f t="shared" si="992"/>
        <v>2.0108429999999999</v>
      </c>
      <c r="BT2440" s="1">
        <v>42544</v>
      </c>
      <c r="BU2440">
        <v>-0.26900000000000002</v>
      </c>
      <c r="BV2440">
        <f t="shared" si="993"/>
        <v>-2.6900000000000001E-3</v>
      </c>
      <c r="BX2440" s="1">
        <v>42544</v>
      </c>
      <c r="BY2440">
        <v>-0.161</v>
      </c>
      <c r="BZ2440">
        <f t="shared" si="994"/>
        <v>-1.6100000000000001E-3</v>
      </c>
      <c r="CB2440" s="1">
        <v>42607</v>
      </c>
      <c r="CC2440">
        <v>-0.20899999999999999</v>
      </c>
      <c r="CD2440">
        <f t="shared" si="995"/>
        <v>-2.0899999999999998E-3</v>
      </c>
      <c r="CG2440" s="1"/>
    </row>
    <row r="2441" spans="1:85" x14ac:dyDescent="0.3">
      <c r="A2441" s="21">
        <f t="shared" si="996"/>
        <v>49228</v>
      </c>
      <c r="B2441" s="18">
        <f t="shared" si="980"/>
        <v>112.421875</v>
      </c>
      <c r="C2441">
        <f t="shared" si="998"/>
        <v>115</v>
      </c>
      <c r="D2441">
        <f t="shared" ca="1" si="983"/>
        <v>-8.9444444444444446</v>
      </c>
      <c r="E2441">
        <f ca="1">IF(currency="USD",'Future et co'!F2441,IF(currency="EUR",'Future et co'!G2441,FALSE))</f>
        <v>3.6070000000000005E-2</v>
      </c>
      <c r="F2441">
        <f t="shared" ca="1" si="984"/>
        <v>3.6070000000000005E-2</v>
      </c>
      <c r="G2441">
        <f t="shared" ca="1" si="985"/>
        <v>2.0569999999999998E-2</v>
      </c>
      <c r="L2441">
        <f t="shared" ca="1" si="986"/>
        <v>127.8</v>
      </c>
      <c r="M2441">
        <f t="shared" ca="1" si="981"/>
        <v>3.6070000000000005E-2</v>
      </c>
      <c r="R2441">
        <f t="shared" ca="1" si="987"/>
        <v>127.8</v>
      </c>
      <c r="S2441">
        <f t="shared" ca="1" si="982"/>
        <v>3.6070000000000005E-2</v>
      </c>
      <c r="U2441" s="1"/>
      <c r="W2441" t="str">
        <f t="shared" si="999"/>
        <v/>
      </c>
      <c r="Y2441" s="1"/>
      <c r="AA2441">
        <f t="shared" si="1000"/>
        <v>0</v>
      </c>
      <c r="AC2441" s="1"/>
      <c r="AE2441">
        <f t="shared" si="1001"/>
        <v>0</v>
      </c>
      <c r="AH2441" s="1"/>
      <c r="AI2441" s="17"/>
      <c r="AJ2441" s="25"/>
      <c r="AU2441" s="1">
        <v>42558</v>
      </c>
      <c r="AV2441">
        <v>0.379</v>
      </c>
      <c r="AW2441">
        <f t="shared" si="988"/>
        <v>3.79E-3</v>
      </c>
      <c r="AY2441" s="1">
        <v>42559</v>
      </c>
      <c r="AZ2441">
        <v>0.39600000000000002</v>
      </c>
      <c r="BA2441">
        <f t="shared" si="989"/>
        <v>3.96E-3</v>
      </c>
      <c r="BC2441" s="1">
        <v>42606</v>
      </c>
      <c r="BD2441">
        <v>0.88939999999999997</v>
      </c>
      <c r="BE2441">
        <f t="shared" si="990"/>
        <v>8.8939999999999991E-3</v>
      </c>
      <c r="BG2441" s="1">
        <v>42606</v>
      </c>
      <c r="BH2441">
        <v>0.97299999999999998</v>
      </c>
      <c r="BI2441">
        <f t="shared" si="991"/>
        <v>9.7299999999999991E-3</v>
      </c>
      <c r="BK2441" s="1">
        <v>40070</v>
      </c>
      <c r="BL2441">
        <v>2.4185300000000001</v>
      </c>
      <c r="BM2441">
        <f t="shared" si="997"/>
        <v>2.41853E-2</v>
      </c>
      <c r="BP2441" s="1">
        <v>42529</v>
      </c>
      <c r="BQ2441">
        <v>200.85210000000001</v>
      </c>
      <c r="BR2441">
        <f t="shared" si="992"/>
        <v>2.008521</v>
      </c>
      <c r="BT2441" s="1">
        <v>42543</v>
      </c>
      <c r="BU2441">
        <v>-0.26800000000000002</v>
      </c>
      <c r="BV2441">
        <f t="shared" si="993"/>
        <v>-2.6800000000000001E-3</v>
      </c>
      <c r="BX2441" s="1">
        <v>42543</v>
      </c>
      <c r="BY2441">
        <v>-0.161</v>
      </c>
      <c r="BZ2441">
        <f t="shared" si="994"/>
        <v>-1.6100000000000001E-3</v>
      </c>
      <c r="CB2441" s="1">
        <v>42606</v>
      </c>
      <c r="CC2441">
        <v>-0.21099999999999999</v>
      </c>
      <c r="CD2441">
        <f t="shared" si="995"/>
        <v>-2.1099999999999999E-3</v>
      </c>
      <c r="CG2441" s="1"/>
    </row>
    <row r="2442" spans="1:85" x14ac:dyDescent="0.3">
      <c r="A2442" s="21">
        <f t="shared" si="996"/>
        <v>49229</v>
      </c>
      <c r="B2442" s="18">
        <f t="shared" si="980"/>
        <v>112.421875</v>
      </c>
      <c r="C2442">
        <f t="shared" si="998"/>
        <v>115</v>
      </c>
      <c r="D2442">
        <f t="shared" ca="1" si="983"/>
        <v>-8.9472222222222229</v>
      </c>
      <c r="E2442">
        <f ca="1">IF(currency="USD",'Future et co'!F2442,IF(currency="EUR",'Future et co'!G2442,FALSE))</f>
        <v>3.6070000000000005E-2</v>
      </c>
      <c r="F2442">
        <f t="shared" ca="1" si="984"/>
        <v>3.6070000000000005E-2</v>
      </c>
      <c r="G2442">
        <f t="shared" ca="1" si="985"/>
        <v>2.0569999999999998E-2</v>
      </c>
      <c r="L2442">
        <f t="shared" ca="1" si="986"/>
        <v>127.8</v>
      </c>
      <c r="M2442">
        <f t="shared" ca="1" si="981"/>
        <v>3.6070000000000005E-2</v>
      </c>
      <c r="R2442">
        <f t="shared" ca="1" si="987"/>
        <v>127.8</v>
      </c>
      <c r="S2442">
        <f t="shared" ca="1" si="982"/>
        <v>3.6070000000000005E-2</v>
      </c>
      <c r="U2442" s="1"/>
      <c r="W2442" t="str">
        <f t="shared" si="999"/>
        <v/>
      </c>
      <c r="Y2442" s="1"/>
      <c r="AA2442">
        <f t="shared" si="1000"/>
        <v>0</v>
      </c>
      <c r="AC2442" s="1"/>
      <c r="AE2442">
        <f t="shared" si="1001"/>
        <v>0</v>
      </c>
      <c r="AH2442" s="1"/>
      <c r="AI2442" s="17"/>
      <c r="AJ2442" s="25"/>
      <c r="AU2442" s="1">
        <v>42557</v>
      </c>
      <c r="AV2442">
        <v>0.375</v>
      </c>
      <c r="AW2442">
        <f t="shared" si="988"/>
        <v>3.7499999999999999E-3</v>
      </c>
      <c r="AY2442" s="1">
        <v>42558</v>
      </c>
      <c r="AZ2442">
        <v>0.36899999999999999</v>
      </c>
      <c r="BA2442">
        <f t="shared" si="989"/>
        <v>3.6900000000000001E-3</v>
      </c>
      <c r="BC2442" s="1">
        <v>42605</v>
      </c>
      <c r="BD2442">
        <v>0.90110000000000001</v>
      </c>
      <c r="BE2442">
        <f t="shared" si="990"/>
        <v>9.0109999999999999E-3</v>
      </c>
      <c r="BG2442" s="1">
        <v>42605</v>
      </c>
      <c r="BH2442">
        <v>0.98319999999999996</v>
      </c>
      <c r="BI2442">
        <f t="shared" si="991"/>
        <v>9.8320000000000005E-3</v>
      </c>
      <c r="BK2442" s="1">
        <v>40071</v>
      </c>
      <c r="BL2442">
        <v>2.41493</v>
      </c>
      <c r="BM2442">
        <f t="shared" si="997"/>
        <v>2.4149299999999999E-2</v>
      </c>
      <c r="BP2442" s="1">
        <v>42528</v>
      </c>
      <c r="BQ2442">
        <v>200.94990000000001</v>
      </c>
      <c r="BR2442">
        <f t="shared" si="992"/>
        <v>2.0094989999999999</v>
      </c>
      <c r="BT2442" s="1">
        <v>42542</v>
      </c>
      <c r="BU2442">
        <v>-0.26600000000000001</v>
      </c>
      <c r="BV2442">
        <f t="shared" si="993"/>
        <v>-2.66E-3</v>
      </c>
      <c r="BX2442" s="1">
        <v>42542</v>
      </c>
      <c r="BY2442">
        <v>-0.159</v>
      </c>
      <c r="BZ2442">
        <f t="shared" si="994"/>
        <v>-1.5900000000000001E-3</v>
      </c>
      <c r="CB2442" s="1">
        <v>42605</v>
      </c>
      <c r="CC2442">
        <v>-0.20699999999999999</v>
      </c>
      <c r="CD2442">
        <f t="shared" si="995"/>
        <v>-2.0699999999999998E-3</v>
      </c>
      <c r="CG2442" s="1"/>
    </row>
    <row r="2443" spans="1:85" x14ac:dyDescent="0.3">
      <c r="A2443" s="21">
        <f t="shared" si="996"/>
        <v>49230</v>
      </c>
      <c r="B2443" s="18">
        <f t="shared" ref="B2443:B2506" si="1002">IFERROR(VLOOKUP(A2443,$CG$11:$CH$19999,2,FALSE),B2442)</f>
        <v>112.421875</v>
      </c>
      <c r="C2443">
        <f t="shared" si="998"/>
        <v>115</v>
      </c>
      <c r="D2443">
        <f t="shared" ca="1" si="983"/>
        <v>-8.9499999999999993</v>
      </c>
      <c r="E2443">
        <f ca="1">IF(currency="USD",'Future et co'!F2443,IF(currency="EUR",'Future et co'!G2443,FALSE))</f>
        <v>3.6070000000000005E-2</v>
      </c>
      <c r="F2443">
        <f t="shared" ca="1" si="984"/>
        <v>3.6070000000000005E-2</v>
      </c>
      <c r="G2443">
        <f t="shared" ca="1" si="985"/>
        <v>2.0569999999999998E-2</v>
      </c>
      <c r="L2443">
        <f t="shared" ca="1" si="986"/>
        <v>127.8</v>
      </c>
      <c r="M2443">
        <f t="shared" ref="M2443:M2506" ca="1" si="1003">IFERROR(IF(L2443&lt;0.25,VLOOKUP(I2443,$AU$11:$AW$5325,3,FALSE),IF(AND(L2443&gt;=0.25,L2443&lt;0.5),VLOOKUP(I2443,$AY$11:$BA$5325,3,FALSE),IF(AND(L2443&gt;=0.5,L2443&lt;1),VLOOKUP(I2443,$BC$11:$BE$5325,3,FALSE),VLOOKUP(I2443,$BG$11:$BI$5010,3,FALSE)))),M2442)</f>
        <v>3.6070000000000005E-2</v>
      </c>
      <c r="R2443">
        <f t="shared" ca="1" si="987"/>
        <v>127.8</v>
      </c>
      <c r="S2443">
        <f t="shared" ref="S2443:S2506" ca="1" si="1004">IFERROR(IF(R2443&lt;0.25,VLOOKUP(O2443,$AU$11:$AW$5325,3,FALSE),IF(AND(R2443&gt;=0.25,R2443&lt;0.5),VLOOKUP(O2443,$AY$11:$BA$5325,3,FALSE),IF(AND(R2443&gt;=0.5,R2443&lt;1),VLOOKUP(O2443,$BC$11:$BE$5325,3,FALSE),VLOOKUP(O2443,$BG$11:$BI$5010,3,FALSE)))),S2442)</f>
        <v>3.6070000000000005E-2</v>
      </c>
      <c r="U2443" s="1"/>
      <c r="W2443" t="str">
        <f t="shared" si="999"/>
        <v/>
      </c>
      <c r="Y2443" s="1"/>
      <c r="AA2443">
        <f t="shared" si="1000"/>
        <v>0</v>
      </c>
      <c r="AC2443" s="1"/>
      <c r="AE2443">
        <f t="shared" si="1001"/>
        <v>0</v>
      </c>
      <c r="AH2443" s="1"/>
      <c r="AI2443" s="17"/>
      <c r="AJ2443" s="25"/>
      <c r="AU2443" s="1">
        <v>42556</v>
      </c>
      <c r="AV2443">
        <v>0.36199999999999999</v>
      </c>
      <c r="AW2443">
        <f t="shared" si="988"/>
        <v>3.62E-3</v>
      </c>
      <c r="AY2443" s="1">
        <v>42557</v>
      </c>
      <c r="AZ2443">
        <v>0.378</v>
      </c>
      <c r="BA2443">
        <f t="shared" si="989"/>
        <v>3.7799999999999999E-3</v>
      </c>
      <c r="BC2443" s="1">
        <v>42604</v>
      </c>
      <c r="BD2443">
        <v>0.91700000000000004</v>
      </c>
      <c r="BE2443">
        <f t="shared" si="990"/>
        <v>9.1700000000000011E-3</v>
      </c>
      <c r="BG2443" s="1">
        <v>42604</v>
      </c>
      <c r="BH2443">
        <v>0.98099999999999998</v>
      </c>
      <c r="BI2443">
        <f t="shared" si="991"/>
        <v>9.8099999999999993E-3</v>
      </c>
      <c r="BK2443" s="1">
        <v>40072</v>
      </c>
      <c r="BL2443">
        <v>2.3797000000000001</v>
      </c>
      <c r="BM2443">
        <f t="shared" si="997"/>
        <v>2.3797000000000002E-2</v>
      </c>
      <c r="BP2443" s="1">
        <v>42527</v>
      </c>
      <c r="BQ2443">
        <v>200.3511</v>
      </c>
      <c r="BR2443">
        <f t="shared" si="992"/>
        <v>2.003511</v>
      </c>
      <c r="BT2443" s="1">
        <v>42541</v>
      </c>
      <c r="BU2443">
        <v>-0.26600000000000001</v>
      </c>
      <c r="BV2443">
        <f t="shared" si="993"/>
        <v>-2.66E-3</v>
      </c>
      <c r="BX2443" s="1">
        <v>42541</v>
      </c>
      <c r="BY2443">
        <v>-0.159</v>
      </c>
      <c r="BZ2443">
        <f t="shared" si="994"/>
        <v>-1.5900000000000001E-3</v>
      </c>
      <c r="CB2443" s="1">
        <v>42604</v>
      </c>
      <c r="CC2443">
        <v>-0.215</v>
      </c>
      <c r="CD2443">
        <f t="shared" si="995"/>
        <v>-2.15E-3</v>
      </c>
      <c r="CG2443" s="1"/>
    </row>
    <row r="2444" spans="1:85" x14ac:dyDescent="0.3">
      <c r="A2444" s="21">
        <f t="shared" si="996"/>
        <v>49233</v>
      </c>
      <c r="B2444" s="18">
        <f t="shared" si="1002"/>
        <v>112.421875</v>
      </c>
      <c r="C2444">
        <f t="shared" si="998"/>
        <v>115</v>
      </c>
      <c r="D2444">
        <f t="shared" ref="D2444:D2507" ca="1" si="1005">($B$7-A2444)/360</f>
        <v>-8.9583333333333339</v>
      </c>
      <c r="E2444">
        <f ca="1">IF(currency="USD",'Future et co'!F2444,IF(currency="EUR",'Future et co'!G2444,FALSE))</f>
        <v>3.6070000000000005E-2</v>
      </c>
      <c r="F2444">
        <f t="shared" ref="F2444:F2507" ca="1" si="1006">IFERROR(IF(D2444&lt;0.25,VLOOKUP(A2444,$AU$11:$AW$5325,3,FALSE),IF(AND(D2444&gt;=0.25,D2444&lt;0.5),VLOOKUP(A2444,$AY$11:$BA$5325,3,FALSE),IF(AND(D2444&gt;=0.5,D2444&lt;1),VLOOKUP(A2444,$BC$11:$BE$5325,3,FALSE),VLOOKUP(A2444,$BG$11:$BI$5010,3,FALSE)))),F2443)</f>
        <v>3.6070000000000005E-2</v>
      </c>
      <c r="G2444">
        <f t="shared" ref="G2444:G2507" ca="1" si="1007">IFERROR(IF(D2444&lt;0.25,VLOOKUP(A2444,$BT$11:$BV$5325,3,FALSE),IF(AND(D2444&gt;=0.25,D2444&lt;0.5),VLOOKUP(A2444,$BX$11:$BZ$5325,3,FALSE),VLOOKUP(A2444,$CB$11:$CD$5325,3,FALSE))),G2443)</f>
        <v>2.0569999999999998E-2</v>
      </c>
      <c r="L2444">
        <f t="shared" ref="L2444:L2507" ca="1" si="1008">($J$7-I2444)/360</f>
        <v>127.8</v>
      </c>
      <c r="M2444">
        <f t="shared" ca="1" si="1003"/>
        <v>3.6070000000000005E-2</v>
      </c>
      <c r="R2444">
        <f t="shared" ref="R2444:R2507" ca="1" si="1009">($P$7-O2444)/360</f>
        <v>127.8</v>
      </c>
      <c r="S2444">
        <f t="shared" ca="1" si="1004"/>
        <v>3.6070000000000005E-2</v>
      </c>
      <c r="U2444" s="1"/>
      <c r="W2444" t="str">
        <f t="shared" si="999"/>
        <v/>
      </c>
      <c r="Y2444" s="1"/>
      <c r="AA2444">
        <f t="shared" si="1000"/>
        <v>0</v>
      </c>
      <c r="AC2444" s="1"/>
      <c r="AE2444">
        <f t="shared" si="1001"/>
        <v>0</v>
      </c>
      <c r="AH2444" s="1"/>
      <c r="AI2444" s="17"/>
      <c r="AJ2444" s="25"/>
      <c r="AU2444" s="1">
        <v>42555</v>
      </c>
      <c r="AV2444">
        <v>0.371</v>
      </c>
      <c r="AW2444">
        <f t="shared" ref="AW2444:AW2507" si="1010">AV2444/100</f>
        <v>3.7099999999999998E-3</v>
      </c>
      <c r="AY2444" s="1">
        <v>42556</v>
      </c>
      <c r="AZ2444">
        <v>0.36399999999999999</v>
      </c>
      <c r="BA2444">
        <f t="shared" ref="BA2444:BA2507" si="1011">AZ2444/100</f>
        <v>3.64E-3</v>
      </c>
      <c r="BC2444" s="1">
        <v>42601</v>
      </c>
      <c r="BD2444">
        <v>0.89800000000000002</v>
      </c>
      <c r="BE2444">
        <f t="shared" ref="BE2444:BE2507" si="1012">BD2444/100</f>
        <v>8.9800000000000001E-3</v>
      </c>
      <c r="BG2444" s="1">
        <v>42601</v>
      </c>
      <c r="BH2444">
        <v>0.97399999999999998</v>
      </c>
      <c r="BI2444">
        <f t="shared" ref="BI2444:BI2507" si="1013">BH2444/100</f>
        <v>9.7400000000000004E-3</v>
      </c>
      <c r="BK2444" s="1">
        <v>40073</v>
      </c>
      <c r="BL2444">
        <v>2.3891900000000001</v>
      </c>
      <c r="BM2444">
        <f t="shared" si="997"/>
        <v>2.3891900000000001E-2</v>
      </c>
      <c r="BP2444" s="1">
        <v>42524</v>
      </c>
      <c r="BQ2444">
        <v>200.53440000000001</v>
      </c>
      <c r="BR2444">
        <f t="shared" ref="BR2444:BR2507" si="1014">BQ2444/100</f>
        <v>2.005344</v>
      </c>
      <c r="BT2444" s="1">
        <v>42538</v>
      </c>
      <c r="BU2444">
        <v>-0.26500000000000001</v>
      </c>
      <c r="BV2444">
        <f t="shared" ref="BV2444:BV2507" si="1015">BU2444/100</f>
        <v>-2.65E-3</v>
      </c>
      <c r="BX2444" s="1">
        <v>42538</v>
      </c>
      <c r="BY2444">
        <v>-0.159</v>
      </c>
      <c r="BZ2444">
        <f t="shared" ref="BZ2444:BZ2507" si="1016">BY2444/100</f>
        <v>-1.5900000000000001E-3</v>
      </c>
      <c r="CB2444" s="1">
        <v>42601</v>
      </c>
      <c r="CC2444">
        <v>-0.21299999999999999</v>
      </c>
      <c r="CD2444">
        <f t="shared" ref="CD2444:CD2507" si="1017">CC2444/100</f>
        <v>-2.1299999999999999E-3</v>
      </c>
      <c r="CG2444" s="1"/>
    </row>
    <row r="2445" spans="1:85" x14ac:dyDescent="0.3">
      <c r="A2445" s="21">
        <f t="shared" ref="A2445:A2508" si="1018">WORKDAY(A2444,1)</f>
        <v>49234</v>
      </c>
      <c r="B2445" s="18">
        <f t="shared" si="1002"/>
        <v>112.421875</v>
      </c>
      <c r="C2445">
        <f t="shared" si="998"/>
        <v>115</v>
      </c>
      <c r="D2445">
        <f t="shared" ca="1" si="1005"/>
        <v>-8.9611111111111104</v>
      </c>
      <c r="E2445">
        <f ca="1">IF(currency="USD",'Future et co'!F2445,IF(currency="EUR",'Future et co'!G2445,FALSE))</f>
        <v>3.6070000000000005E-2</v>
      </c>
      <c r="F2445">
        <f t="shared" ca="1" si="1006"/>
        <v>3.6070000000000005E-2</v>
      </c>
      <c r="G2445">
        <f t="shared" ca="1" si="1007"/>
        <v>2.0569999999999998E-2</v>
      </c>
      <c r="L2445">
        <f t="shared" ca="1" si="1008"/>
        <v>127.8</v>
      </c>
      <c r="M2445">
        <f t="shared" ca="1" si="1003"/>
        <v>3.6070000000000005E-2</v>
      </c>
      <c r="R2445">
        <f t="shared" ca="1" si="1009"/>
        <v>127.8</v>
      </c>
      <c r="S2445">
        <f t="shared" ca="1" si="1004"/>
        <v>3.6070000000000005E-2</v>
      </c>
      <c r="U2445" s="1"/>
      <c r="W2445" t="str">
        <f t="shared" si="999"/>
        <v/>
      </c>
      <c r="Y2445" s="1"/>
      <c r="AA2445">
        <f t="shared" si="1000"/>
        <v>0</v>
      </c>
      <c r="AC2445" s="1"/>
      <c r="AE2445">
        <f t="shared" si="1001"/>
        <v>0</v>
      </c>
      <c r="AH2445" s="1"/>
      <c r="AI2445" s="17"/>
      <c r="AJ2445" s="25"/>
      <c r="AU2445" s="1">
        <v>42552</v>
      </c>
      <c r="AV2445">
        <v>0.36899999999999999</v>
      </c>
      <c r="AW2445">
        <f t="shared" si="1010"/>
        <v>3.6900000000000001E-3</v>
      </c>
      <c r="AY2445" s="1">
        <v>42555</v>
      </c>
      <c r="AZ2445">
        <v>0.375</v>
      </c>
      <c r="BA2445">
        <f t="shared" si="1011"/>
        <v>3.7499999999999999E-3</v>
      </c>
      <c r="BC2445" s="1">
        <v>42600</v>
      </c>
      <c r="BD2445">
        <v>0.873</v>
      </c>
      <c r="BE2445">
        <f t="shared" si="1012"/>
        <v>8.7299999999999999E-3</v>
      </c>
      <c r="BG2445" s="1">
        <v>42600</v>
      </c>
      <c r="BH2445">
        <v>0.93799999999999994</v>
      </c>
      <c r="BI2445">
        <f t="shared" si="1013"/>
        <v>9.3799999999999994E-3</v>
      </c>
      <c r="BK2445" s="1">
        <v>40074</v>
      </c>
      <c r="BL2445">
        <v>2.3822399999999999</v>
      </c>
      <c r="BM2445">
        <f t="shared" si="997"/>
        <v>2.3822400000000001E-2</v>
      </c>
      <c r="BP2445" s="1">
        <v>42523</v>
      </c>
      <c r="BQ2445">
        <v>199.78899999999999</v>
      </c>
      <c r="BR2445">
        <f t="shared" si="1014"/>
        <v>1.9978899999999999</v>
      </c>
      <c r="BT2445" s="1">
        <v>42537</v>
      </c>
      <c r="BU2445">
        <v>-0.26400000000000001</v>
      </c>
      <c r="BV2445">
        <f t="shared" si="1015"/>
        <v>-2.64E-3</v>
      </c>
      <c r="BX2445" s="1">
        <v>42537</v>
      </c>
      <c r="BY2445">
        <v>-0.16</v>
      </c>
      <c r="BZ2445">
        <f t="shared" si="1016"/>
        <v>-1.6000000000000001E-3</v>
      </c>
      <c r="CB2445" s="1">
        <v>42600</v>
      </c>
      <c r="CC2445">
        <v>-0.221</v>
      </c>
      <c r="CD2445">
        <f t="shared" si="1017"/>
        <v>-2.2100000000000002E-3</v>
      </c>
      <c r="CG2445" s="1"/>
    </row>
    <row r="2446" spans="1:85" x14ac:dyDescent="0.3">
      <c r="A2446" s="21">
        <f t="shared" si="1018"/>
        <v>49235</v>
      </c>
      <c r="B2446" s="18">
        <f t="shared" si="1002"/>
        <v>112.421875</v>
      </c>
      <c r="C2446">
        <f t="shared" si="998"/>
        <v>115</v>
      </c>
      <c r="D2446">
        <f t="shared" ca="1" si="1005"/>
        <v>-8.9638888888888886</v>
      </c>
      <c r="E2446">
        <f ca="1">IF(currency="USD",'Future et co'!F2446,IF(currency="EUR",'Future et co'!G2446,FALSE))</f>
        <v>3.6070000000000005E-2</v>
      </c>
      <c r="F2446">
        <f t="shared" ca="1" si="1006"/>
        <v>3.6070000000000005E-2</v>
      </c>
      <c r="G2446">
        <f t="shared" ca="1" si="1007"/>
        <v>2.0569999999999998E-2</v>
      </c>
      <c r="L2446">
        <f t="shared" ca="1" si="1008"/>
        <v>127.8</v>
      </c>
      <c r="M2446">
        <f t="shared" ca="1" si="1003"/>
        <v>3.6070000000000005E-2</v>
      </c>
      <c r="R2446">
        <f t="shared" ca="1" si="1009"/>
        <v>127.8</v>
      </c>
      <c r="S2446">
        <f t="shared" ca="1" si="1004"/>
        <v>3.6070000000000005E-2</v>
      </c>
      <c r="U2446" s="1"/>
      <c r="W2446" t="str">
        <f t="shared" si="999"/>
        <v/>
      </c>
      <c r="Y2446" s="1"/>
      <c r="AA2446">
        <f t="shared" si="1000"/>
        <v>0</v>
      </c>
      <c r="AC2446" s="1"/>
      <c r="AE2446">
        <f t="shared" si="1001"/>
        <v>0</v>
      </c>
      <c r="AH2446" s="1"/>
      <c r="AI2446" s="17"/>
      <c r="AJ2446" s="25"/>
      <c r="AU2446" s="1">
        <v>42551</v>
      </c>
      <c r="AV2446">
        <v>0.36199999999999999</v>
      </c>
      <c r="AW2446">
        <f t="shared" si="1010"/>
        <v>3.62E-3</v>
      </c>
      <c r="AY2446" s="1">
        <v>42552</v>
      </c>
      <c r="AZ2446">
        <v>0.37</v>
      </c>
      <c r="BA2446">
        <f t="shared" si="1011"/>
        <v>3.7000000000000002E-3</v>
      </c>
      <c r="BC2446" s="1">
        <v>42599</v>
      </c>
      <c r="BD2446">
        <v>0.88800000000000001</v>
      </c>
      <c r="BE2446">
        <f t="shared" si="1012"/>
        <v>8.8800000000000007E-3</v>
      </c>
      <c r="BG2446" s="1">
        <v>42599</v>
      </c>
      <c r="BH2446">
        <v>0.96150000000000002</v>
      </c>
      <c r="BI2446">
        <f t="shared" si="1013"/>
        <v>9.6150000000000003E-3</v>
      </c>
      <c r="BK2446" s="1">
        <v>40077</v>
      </c>
      <c r="BL2446">
        <v>2.3889100000000001</v>
      </c>
      <c r="BM2446">
        <f t="shared" ref="BM2446:BM2509" si="1019">BL2446/100</f>
        <v>2.38891E-2</v>
      </c>
      <c r="BP2446" s="1">
        <v>42522</v>
      </c>
      <c r="BQ2446">
        <v>199.33680000000001</v>
      </c>
      <c r="BR2446">
        <f t="shared" si="1014"/>
        <v>1.993368</v>
      </c>
      <c r="BT2446" s="1">
        <v>42536</v>
      </c>
      <c r="BU2446">
        <v>-0.26200000000000001</v>
      </c>
      <c r="BV2446">
        <f t="shared" si="1015"/>
        <v>-2.6199999999999999E-3</v>
      </c>
      <c r="BX2446" s="1">
        <v>42536</v>
      </c>
      <c r="BY2446">
        <v>-0.159</v>
      </c>
      <c r="BZ2446">
        <f t="shared" si="1016"/>
        <v>-1.5900000000000001E-3</v>
      </c>
      <c r="CB2446" s="1">
        <v>42599</v>
      </c>
      <c r="CC2446">
        <v>-0.22</v>
      </c>
      <c r="CD2446">
        <f t="shared" si="1017"/>
        <v>-2.2000000000000001E-3</v>
      </c>
      <c r="CG2446" s="1"/>
    </row>
    <row r="2447" spans="1:85" x14ac:dyDescent="0.3">
      <c r="A2447" s="21">
        <f t="shared" si="1018"/>
        <v>49236</v>
      </c>
      <c r="B2447" s="18">
        <f t="shared" si="1002"/>
        <v>112.421875</v>
      </c>
      <c r="C2447">
        <f t="shared" si="998"/>
        <v>115</v>
      </c>
      <c r="D2447">
        <f t="shared" ca="1" si="1005"/>
        <v>-8.9666666666666668</v>
      </c>
      <c r="E2447">
        <f ca="1">IF(currency="USD",'Future et co'!F2447,IF(currency="EUR",'Future et co'!G2447,FALSE))</f>
        <v>3.6070000000000005E-2</v>
      </c>
      <c r="F2447">
        <f t="shared" ca="1" si="1006"/>
        <v>3.6070000000000005E-2</v>
      </c>
      <c r="G2447">
        <f t="shared" ca="1" si="1007"/>
        <v>2.0569999999999998E-2</v>
      </c>
      <c r="L2447">
        <f t="shared" ca="1" si="1008"/>
        <v>127.8</v>
      </c>
      <c r="M2447">
        <f t="shared" ca="1" si="1003"/>
        <v>3.6070000000000005E-2</v>
      </c>
      <c r="R2447">
        <f t="shared" ca="1" si="1009"/>
        <v>127.8</v>
      </c>
      <c r="S2447">
        <f t="shared" ca="1" si="1004"/>
        <v>3.6070000000000005E-2</v>
      </c>
      <c r="U2447" s="1"/>
      <c r="W2447" t="str">
        <f t="shared" si="999"/>
        <v/>
      </c>
      <c r="Y2447" s="1"/>
      <c r="AA2447">
        <f t="shared" si="1000"/>
        <v>0</v>
      </c>
      <c r="AC2447" s="1"/>
      <c r="AE2447">
        <f t="shared" si="1001"/>
        <v>0</v>
      </c>
      <c r="AH2447" s="1"/>
      <c r="AI2447" s="17"/>
      <c r="AJ2447" s="25"/>
      <c r="AU2447" s="1">
        <v>42550</v>
      </c>
      <c r="AV2447">
        <v>0.36699999999999999</v>
      </c>
      <c r="AW2447">
        <f t="shared" si="1010"/>
        <v>3.6700000000000001E-3</v>
      </c>
      <c r="AY2447" s="1">
        <v>42551</v>
      </c>
      <c r="AZ2447">
        <v>0.35699999999999998</v>
      </c>
      <c r="BA2447">
        <f t="shared" si="1011"/>
        <v>3.5699999999999998E-3</v>
      </c>
      <c r="BC2447" s="1">
        <v>42598</v>
      </c>
      <c r="BD2447">
        <v>0.88200000000000001</v>
      </c>
      <c r="BE2447">
        <f t="shared" si="1012"/>
        <v>8.8199999999999997E-3</v>
      </c>
      <c r="BG2447" s="1">
        <v>42598</v>
      </c>
      <c r="BH2447">
        <v>0.94669999999999999</v>
      </c>
      <c r="BI2447">
        <f t="shared" si="1013"/>
        <v>9.4669999999999997E-3</v>
      </c>
      <c r="BK2447" s="1">
        <v>40078</v>
      </c>
      <c r="BL2447">
        <v>2.3709099999999999</v>
      </c>
      <c r="BM2447">
        <f t="shared" si="1019"/>
        <v>2.3709099999999997E-2</v>
      </c>
      <c r="BP2447" s="1">
        <v>42521</v>
      </c>
      <c r="BQ2447">
        <v>199.11689999999999</v>
      </c>
      <c r="BR2447">
        <f t="shared" si="1014"/>
        <v>1.991169</v>
      </c>
      <c r="BT2447" s="1">
        <v>42535</v>
      </c>
      <c r="BU2447">
        <v>-0.26200000000000001</v>
      </c>
      <c r="BV2447">
        <f t="shared" si="1015"/>
        <v>-2.6199999999999999E-3</v>
      </c>
      <c r="BX2447" s="1">
        <v>42535</v>
      </c>
      <c r="BY2447">
        <v>-0.159</v>
      </c>
      <c r="BZ2447">
        <f t="shared" si="1016"/>
        <v>-1.5900000000000001E-3</v>
      </c>
      <c r="CB2447" s="1">
        <v>42598</v>
      </c>
      <c r="CC2447">
        <v>-0.22539999999999999</v>
      </c>
      <c r="CD2447">
        <f t="shared" si="1017"/>
        <v>-2.2539999999999999E-3</v>
      </c>
      <c r="CG2447" s="1"/>
    </row>
    <row r="2448" spans="1:85" x14ac:dyDescent="0.3">
      <c r="A2448" s="21">
        <f t="shared" si="1018"/>
        <v>49237</v>
      </c>
      <c r="B2448" s="18">
        <f t="shared" si="1002"/>
        <v>112.421875</v>
      </c>
      <c r="C2448">
        <f t="shared" si="998"/>
        <v>115</v>
      </c>
      <c r="D2448">
        <f t="shared" ca="1" si="1005"/>
        <v>-8.969444444444445</v>
      </c>
      <c r="E2448">
        <f ca="1">IF(currency="USD",'Future et co'!F2448,IF(currency="EUR",'Future et co'!G2448,FALSE))</f>
        <v>3.6070000000000005E-2</v>
      </c>
      <c r="F2448">
        <f t="shared" ca="1" si="1006"/>
        <v>3.6070000000000005E-2</v>
      </c>
      <c r="G2448">
        <f t="shared" ca="1" si="1007"/>
        <v>2.0569999999999998E-2</v>
      </c>
      <c r="L2448">
        <f t="shared" ca="1" si="1008"/>
        <v>127.8</v>
      </c>
      <c r="M2448">
        <f t="shared" ca="1" si="1003"/>
        <v>3.6070000000000005E-2</v>
      </c>
      <c r="R2448">
        <f t="shared" ca="1" si="1009"/>
        <v>127.8</v>
      </c>
      <c r="S2448">
        <f t="shared" ca="1" si="1004"/>
        <v>3.6070000000000005E-2</v>
      </c>
      <c r="U2448" s="1"/>
      <c r="W2448" t="str">
        <f t="shared" si="999"/>
        <v/>
      </c>
      <c r="Y2448" s="1"/>
      <c r="AA2448">
        <f t="shared" si="1000"/>
        <v>0</v>
      </c>
      <c r="AC2448" s="1"/>
      <c r="AE2448">
        <f t="shared" si="1001"/>
        <v>0</v>
      </c>
      <c r="AH2448" s="1"/>
      <c r="AI2448" s="17"/>
      <c r="AJ2448" s="25"/>
      <c r="AU2448" s="1">
        <v>42549</v>
      </c>
      <c r="AV2448">
        <v>0.35799999999999998</v>
      </c>
      <c r="AW2448">
        <f t="shared" si="1010"/>
        <v>3.5799999999999998E-3</v>
      </c>
      <c r="AY2448" s="1">
        <v>42550</v>
      </c>
      <c r="AZ2448">
        <v>0.373</v>
      </c>
      <c r="BA2448">
        <f t="shared" si="1011"/>
        <v>3.7299999999999998E-3</v>
      </c>
      <c r="BC2448" s="1">
        <v>42597</v>
      </c>
      <c r="BD2448">
        <v>0.86199999999999999</v>
      </c>
      <c r="BE2448">
        <f t="shared" si="1012"/>
        <v>8.6199999999999992E-3</v>
      </c>
      <c r="BG2448" s="1">
        <v>42597</v>
      </c>
      <c r="BH2448">
        <v>0.9466</v>
      </c>
      <c r="BI2448">
        <f t="shared" si="1013"/>
        <v>9.4660000000000005E-3</v>
      </c>
      <c r="BK2448" s="1">
        <v>40079</v>
      </c>
      <c r="BL2448">
        <v>2.39575</v>
      </c>
      <c r="BM2448">
        <f t="shared" si="1019"/>
        <v>2.39575E-2</v>
      </c>
      <c r="BP2448" s="1">
        <v>42520</v>
      </c>
      <c r="BQ2448">
        <v>198.71360000000001</v>
      </c>
      <c r="BR2448">
        <f t="shared" si="1014"/>
        <v>1.9871360000000002</v>
      </c>
      <c r="BT2448" s="1">
        <v>42534</v>
      </c>
      <c r="BU2448">
        <v>-0.26300000000000001</v>
      </c>
      <c r="BV2448">
        <f t="shared" si="1015"/>
        <v>-2.63E-3</v>
      </c>
      <c r="BX2448" s="1">
        <v>42534</v>
      </c>
      <c r="BY2448">
        <v>-0.158</v>
      </c>
      <c r="BZ2448">
        <f t="shared" si="1016"/>
        <v>-1.58E-3</v>
      </c>
      <c r="CB2448" s="1">
        <v>42597</v>
      </c>
      <c r="CC2448">
        <v>-0.22850000000000001</v>
      </c>
      <c r="CD2448">
        <f t="shared" si="1017"/>
        <v>-2.2850000000000001E-3</v>
      </c>
      <c r="CG2448" s="1"/>
    </row>
    <row r="2449" spans="1:85" x14ac:dyDescent="0.3">
      <c r="A2449" s="21">
        <f t="shared" si="1018"/>
        <v>49240</v>
      </c>
      <c r="B2449" s="18">
        <f t="shared" si="1002"/>
        <v>112.421875</v>
      </c>
      <c r="C2449">
        <f t="shared" si="998"/>
        <v>115</v>
      </c>
      <c r="D2449">
        <f t="shared" ca="1" si="1005"/>
        <v>-8.9777777777777779</v>
      </c>
      <c r="E2449">
        <f ca="1">IF(currency="USD",'Future et co'!F2449,IF(currency="EUR",'Future et co'!G2449,FALSE))</f>
        <v>3.6070000000000005E-2</v>
      </c>
      <c r="F2449">
        <f t="shared" ca="1" si="1006"/>
        <v>3.6070000000000005E-2</v>
      </c>
      <c r="G2449">
        <f t="shared" ca="1" si="1007"/>
        <v>2.0569999999999998E-2</v>
      </c>
      <c r="L2449">
        <f t="shared" ca="1" si="1008"/>
        <v>127.8</v>
      </c>
      <c r="M2449">
        <f t="shared" ca="1" si="1003"/>
        <v>3.6070000000000005E-2</v>
      </c>
      <c r="R2449">
        <f t="shared" ca="1" si="1009"/>
        <v>127.8</v>
      </c>
      <c r="S2449">
        <f t="shared" ca="1" si="1004"/>
        <v>3.6070000000000005E-2</v>
      </c>
      <c r="U2449" s="1"/>
      <c r="W2449" t="str">
        <f t="shared" si="999"/>
        <v/>
      </c>
      <c r="Y2449" s="1"/>
      <c r="AA2449">
        <f t="shared" si="1000"/>
        <v>0</v>
      </c>
      <c r="AC2449" s="1"/>
      <c r="AE2449">
        <f t="shared" si="1001"/>
        <v>0</v>
      </c>
      <c r="AH2449" s="1"/>
      <c r="AI2449" s="17"/>
      <c r="AJ2449" s="25"/>
      <c r="AU2449" s="1">
        <v>42548</v>
      </c>
      <c r="AV2449">
        <v>0.34399999999999997</v>
      </c>
      <c r="AW2449">
        <f t="shared" si="1010"/>
        <v>3.4399999999999999E-3</v>
      </c>
      <c r="AY2449" s="1">
        <v>42549</v>
      </c>
      <c r="AZ2449">
        <v>0.34599999999999997</v>
      </c>
      <c r="BA2449">
        <f t="shared" si="1011"/>
        <v>3.4599999999999995E-3</v>
      </c>
      <c r="BC2449" s="1">
        <v>42594</v>
      </c>
      <c r="BD2449">
        <v>0.86599999999999999</v>
      </c>
      <c r="BE2449">
        <f t="shared" si="1012"/>
        <v>8.6599999999999993E-3</v>
      </c>
      <c r="BG2449" s="1">
        <v>42594</v>
      </c>
      <c r="BH2449">
        <v>0.92900000000000005</v>
      </c>
      <c r="BI2449">
        <f t="shared" si="1013"/>
        <v>9.2899999999999996E-3</v>
      </c>
      <c r="BK2449" s="1">
        <v>40080</v>
      </c>
      <c r="BL2449">
        <v>2.4222899999999998</v>
      </c>
      <c r="BM2449">
        <f t="shared" si="1019"/>
        <v>2.4222899999999999E-2</v>
      </c>
      <c r="BP2449" s="1">
        <v>42517</v>
      </c>
      <c r="BQ2449">
        <v>199.1386</v>
      </c>
      <c r="BR2449">
        <f t="shared" si="1014"/>
        <v>1.9913859999999999</v>
      </c>
      <c r="BT2449" s="1">
        <v>42531</v>
      </c>
      <c r="BU2449">
        <v>-0.26300000000000001</v>
      </c>
      <c r="BV2449">
        <f t="shared" si="1015"/>
        <v>-2.63E-3</v>
      </c>
      <c r="BX2449" s="1">
        <v>42531</v>
      </c>
      <c r="BY2449">
        <v>-0.159</v>
      </c>
      <c r="BZ2449">
        <f t="shared" si="1016"/>
        <v>-1.5900000000000001E-3</v>
      </c>
      <c r="CB2449" s="1">
        <v>42594</v>
      </c>
      <c r="CC2449">
        <v>-0.2303</v>
      </c>
      <c r="CD2449">
        <f t="shared" si="1017"/>
        <v>-2.3029999999999999E-3</v>
      </c>
      <c r="CG2449" s="1"/>
    </row>
    <row r="2450" spans="1:85" x14ac:dyDescent="0.3">
      <c r="A2450" s="21">
        <f t="shared" si="1018"/>
        <v>49241</v>
      </c>
      <c r="B2450" s="18">
        <f t="shared" si="1002"/>
        <v>112.421875</v>
      </c>
      <c r="C2450">
        <f t="shared" si="998"/>
        <v>115</v>
      </c>
      <c r="D2450">
        <f t="shared" ca="1" si="1005"/>
        <v>-8.9805555555555561</v>
      </c>
      <c r="E2450">
        <f ca="1">IF(currency="USD",'Future et co'!F2450,IF(currency="EUR",'Future et co'!G2450,FALSE))</f>
        <v>3.6070000000000005E-2</v>
      </c>
      <c r="F2450">
        <f t="shared" ca="1" si="1006"/>
        <v>3.6070000000000005E-2</v>
      </c>
      <c r="G2450">
        <f t="shared" ca="1" si="1007"/>
        <v>2.0569999999999998E-2</v>
      </c>
      <c r="L2450">
        <f t="shared" ca="1" si="1008"/>
        <v>127.8</v>
      </c>
      <c r="M2450">
        <f t="shared" ca="1" si="1003"/>
        <v>3.6070000000000005E-2</v>
      </c>
      <c r="R2450">
        <f t="shared" ca="1" si="1009"/>
        <v>127.8</v>
      </c>
      <c r="S2450">
        <f t="shared" ca="1" si="1004"/>
        <v>3.6070000000000005E-2</v>
      </c>
      <c r="U2450" s="1"/>
      <c r="W2450" t="str">
        <f t="shared" si="999"/>
        <v/>
      </c>
      <c r="Y2450" s="1"/>
      <c r="AA2450">
        <f t="shared" si="1000"/>
        <v>0</v>
      </c>
      <c r="AC2450" s="1"/>
      <c r="AE2450">
        <f t="shared" si="1001"/>
        <v>0</v>
      </c>
      <c r="AH2450" s="1"/>
      <c r="AI2450" s="17"/>
      <c r="AJ2450" s="25"/>
      <c r="AU2450" s="1">
        <v>42545</v>
      </c>
      <c r="AV2450">
        <v>0.35299999999999998</v>
      </c>
      <c r="AW2450">
        <f t="shared" si="1010"/>
        <v>3.5299999999999997E-3</v>
      </c>
      <c r="AY2450" s="1">
        <v>42548</v>
      </c>
      <c r="AZ2450">
        <v>0.32300000000000001</v>
      </c>
      <c r="BA2450">
        <f t="shared" si="1011"/>
        <v>3.2300000000000002E-3</v>
      </c>
      <c r="BC2450" s="1">
        <v>42593</v>
      </c>
      <c r="BD2450">
        <v>0.88700000000000001</v>
      </c>
      <c r="BE2450">
        <f t="shared" si="1012"/>
        <v>8.8699999999999994E-3</v>
      </c>
      <c r="BG2450" s="1">
        <v>42593</v>
      </c>
      <c r="BH2450">
        <v>0.97989999999999999</v>
      </c>
      <c r="BI2450">
        <f t="shared" si="1013"/>
        <v>9.7990000000000004E-3</v>
      </c>
      <c r="BK2450" s="1">
        <v>40081</v>
      </c>
      <c r="BL2450">
        <v>2.4377499999999999</v>
      </c>
      <c r="BM2450">
        <f t="shared" si="1019"/>
        <v>2.43775E-2</v>
      </c>
      <c r="BP2450" s="1">
        <v>42516</v>
      </c>
      <c r="BQ2450">
        <v>199.17509999999999</v>
      </c>
      <c r="BR2450">
        <f t="shared" si="1014"/>
        <v>1.9917509999999998</v>
      </c>
      <c r="BT2450" s="1">
        <v>42530</v>
      </c>
      <c r="BU2450">
        <v>-0.26200000000000001</v>
      </c>
      <c r="BV2450">
        <f t="shared" si="1015"/>
        <v>-2.6199999999999999E-3</v>
      </c>
      <c r="BX2450" s="1">
        <v>42530</v>
      </c>
      <c r="BY2450">
        <v>-0.159</v>
      </c>
      <c r="BZ2450">
        <f t="shared" si="1016"/>
        <v>-1.5900000000000001E-3</v>
      </c>
      <c r="CB2450" s="1">
        <v>42593</v>
      </c>
      <c r="CC2450">
        <v>-0.23</v>
      </c>
      <c r="CD2450">
        <f t="shared" si="1017"/>
        <v>-2.3E-3</v>
      </c>
      <c r="CG2450" s="1"/>
    </row>
    <row r="2451" spans="1:85" x14ac:dyDescent="0.3">
      <c r="A2451" s="21">
        <f t="shared" si="1018"/>
        <v>49242</v>
      </c>
      <c r="B2451" s="18">
        <f t="shared" si="1002"/>
        <v>112.421875</v>
      </c>
      <c r="C2451">
        <f t="shared" si="998"/>
        <v>115</v>
      </c>
      <c r="D2451">
        <f t="shared" ca="1" si="1005"/>
        <v>-8.9833333333333325</v>
      </c>
      <c r="E2451">
        <f ca="1">IF(currency="USD",'Future et co'!F2451,IF(currency="EUR",'Future et co'!G2451,FALSE))</f>
        <v>3.6070000000000005E-2</v>
      </c>
      <c r="F2451">
        <f t="shared" ca="1" si="1006"/>
        <v>3.6070000000000005E-2</v>
      </c>
      <c r="G2451">
        <f t="shared" ca="1" si="1007"/>
        <v>2.0569999999999998E-2</v>
      </c>
      <c r="L2451">
        <f t="shared" ca="1" si="1008"/>
        <v>127.8</v>
      </c>
      <c r="M2451">
        <f t="shared" ca="1" si="1003"/>
        <v>3.6070000000000005E-2</v>
      </c>
      <c r="R2451">
        <f t="shared" ca="1" si="1009"/>
        <v>127.8</v>
      </c>
      <c r="S2451">
        <f t="shared" ca="1" si="1004"/>
        <v>3.6070000000000005E-2</v>
      </c>
      <c r="U2451" s="1"/>
      <c r="W2451" t="str">
        <f t="shared" si="999"/>
        <v/>
      </c>
      <c r="Y2451" s="1"/>
      <c r="AA2451">
        <f t="shared" si="1000"/>
        <v>0</v>
      </c>
      <c r="AC2451" s="1"/>
      <c r="AE2451">
        <f t="shared" si="1001"/>
        <v>0</v>
      </c>
      <c r="AH2451" s="1"/>
      <c r="AI2451" s="17"/>
      <c r="AJ2451" s="25"/>
      <c r="AU2451" s="1">
        <v>42544</v>
      </c>
      <c r="AV2451">
        <v>0.38700000000000001</v>
      </c>
      <c r="AW2451">
        <f t="shared" si="1010"/>
        <v>3.8700000000000002E-3</v>
      </c>
      <c r="AY2451" s="1">
        <v>42545</v>
      </c>
      <c r="AZ2451">
        <v>0.34</v>
      </c>
      <c r="BA2451">
        <f t="shared" si="1011"/>
        <v>3.4000000000000002E-3</v>
      </c>
      <c r="BC2451" s="1">
        <v>42592</v>
      </c>
      <c r="BD2451">
        <v>0.878</v>
      </c>
      <c r="BE2451">
        <f t="shared" si="1012"/>
        <v>8.7799999999999996E-3</v>
      </c>
      <c r="BG2451" s="1">
        <v>42592</v>
      </c>
      <c r="BH2451">
        <v>0.94520000000000004</v>
      </c>
      <c r="BI2451">
        <f t="shared" si="1013"/>
        <v>9.4520000000000003E-3</v>
      </c>
      <c r="BK2451" s="1">
        <v>40084</v>
      </c>
      <c r="BL2451">
        <v>2.39682</v>
      </c>
      <c r="BM2451">
        <f t="shared" si="1019"/>
        <v>2.3968199999999999E-2</v>
      </c>
      <c r="BP2451" s="1">
        <v>42515</v>
      </c>
      <c r="BQ2451">
        <v>199.0172</v>
      </c>
      <c r="BR2451">
        <f t="shared" si="1014"/>
        <v>1.9901720000000001</v>
      </c>
      <c r="BT2451" s="1">
        <v>42529</v>
      </c>
      <c r="BU2451">
        <v>-0.26400000000000001</v>
      </c>
      <c r="BV2451">
        <f t="shared" si="1015"/>
        <v>-2.64E-3</v>
      </c>
      <c r="BX2451" s="1">
        <v>42529</v>
      </c>
      <c r="BY2451">
        <v>-0.16</v>
      </c>
      <c r="BZ2451">
        <f t="shared" si="1016"/>
        <v>-1.6000000000000001E-3</v>
      </c>
      <c r="CB2451" s="1">
        <v>42592</v>
      </c>
      <c r="CC2451">
        <v>-0.23</v>
      </c>
      <c r="CD2451">
        <f t="shared" si="1017"/>
        <v>-2.3E-3</v>
      </c>
      <c r="CG2451" s="1"/>
    </row>
    <row r="2452" spans="1:85" x14ac:dyDescent="0.3">
      <c r="A2452" s="21">
        <f t="shared" si="1018"/>
        <v>49243</v>
      </c>
      <c r="B2452" s="18">
        <f t="shared" si="1002"/>
        <v>112.421875</v>
      </c>
      <c r="C2452">
        <f t="shared" si="998"/>
        <v>115</v>
      </c>
      <c r="D2452">
        <f t="shared" ca="1" si="1005"/>
        <v>-8.9861111111111107</v>
      </c>
      <c r="E2452">
        <f ca="1">IF(currency="USD",'Future et co'!F2452,IF(currency="EUR",'Future et co'!G2452,FALSE))</f>
        <v>3.6070000000000005E-2</v>
      </c>
      <c r="F2452">
        <f t="shared" ca="1" si="1006"/>
        <v>3.6070000000000005E-2</v>
      </c>
      <c r="G2452">
        <f t="shared" ca="1" si="1007"/>
        <v>2.0569999999999998E-2</v>
      </c>
      <c r="L2452">
        <f t="shared" ca="1" si="1008"/>
        <v>127.8</v>
      </c>
      <c r="M2452">
        <f t="shared" ca="1" si="1003"/>
        <v>3.6070000000000005E-2</v>
      </c>
      <c r="R2452">
        <f t="shared" ca="1" si="1009"/>
        <v>127.8</v>
      </c>
      <c r="S2452">
        <f t="shared" ca="1" si="1004"/>
        <v>3.6070000000000005E-2</v>
      </c>
      <c r="U2452" s="1"/>
      <c r="W2452" t="str">
        <f t="shared" si="999"/>
        <v/>
      </c>
      <c r="Y2452" s="1"/>
      <c r="AA2452">
        <f t="shared" si="1000"/>
        <v>0</v>
      </c>
      <c r="AC2452" s="1"/>
      <c r="AE2452">
        <f t="shared" si="1001"/>
        <v>0</v>
      </c>
      <c r="AH2452" s="1"/>
      <c r="AI2452" s="17"/>
      <c r="AJ2452" s="25"/>
      <c r="AU2452" s="1">
        <v>42543</v>
      </c>
      <c r="AV2452">
        <v>0.38200000000000001</v>
      </c>
      <c r="AW2452">
        <f t="shared" si="1010"/>
        <v>3.82E-3</v>
      </c>
      <c r="AY2452" s="1">
        <v>42544</v>
      </c>
      <c r="AZ2452">
        <v>0.432</v>
      </c>
      <c r="BA2452">
        <f t="shared" si="1011"/>
        <v>4.3200000000000001E-3</v>
      </c>
      <c r="BC2452" s="1">
        <v>42591</v>
      </c>
      <c r="BD2452">
        <v>0.90700000000000003</v>
      </c>
      <c r="BE2452">
        <f t="shared" si="1012"/>
        <v>9.0699999999999999E-3</v>
      </c>
      <c r="BG2452" s="1">
        <v>42591</v>
      </c>
      <c r="BH2452">
        <v>0.97099999999999997</v>
      </c>
      <c r="BI2452">
        <f t="shared" si="1013"/>
        <v>9.7099999999999999E-3</v>
      </c>
      <c r="BK2452" s="1">
        <v>40085</v>
      </c>
      <c r="BL2452">
        <v>2.4017400000000002</v>
      </c>
      <c r="BM2452">
        <f t="shared" si="1019"/>
        <v>2.4017400000000001E-2</v>
      </c>
      <c r="BP2452" s="1">
        <v>42514</v>
      </c>
      <c r="BQ2452">
        <v>198.5436</v>
      </c>
      <c r="BR2452">
        <f t="shared" si="1014"/>
        <v>1.985436</v>
      </c>
      <c r="BT2452" s="1">
        <v>42528</v>
      </c>
      <c r="BU2452">
        <v>-0.26100000000000001</v>
      </c>
      <c r="BV2452">
        <f t="shared" si="1015"/>
        <v>-2.6099999999999999E-3</v>
      </c>
      <c r="BX2452" s="1">
        <v>42528</v>
      </c>
      <c r="BY2452">
        <v>-0.159</v>
      </c>
      <c r="BZ2452">
        <f t="shared" si="1016"/>
        <v>-1.5900000000000001E-3</v>
      </c>
      <c r="CB2452" s="1">
        <v>42591</v>
      </c>
      <c r="CC2452">
        <v>-0.23</v>
      </c>
      <c r="CD2452">
        <f t="shared" si="1017"/>
        <v>-2.3E-3</v>
      </c>
      <c r="CG2452" s="1"/>
    </row>
    <row r="2453" spans="1:85" x14ac:dyDescent="0.3">
      <c r="A2453" s="21">
        <f t="shared" si="1018"/>
        <v>49244</v>
      </c>
      <c r="B2453" s="18">
        <f t="shared" si="1002"/>
        <v>112.421875</v>
      </c>
      <c r="C2453">
        <f t="shared" si="998"/>
        <v>115</v>
      </c>
      <c r="D2453">
        <f t="shared" ca="1" si="1005"/>
        <v>-8.9888888888888889</v>
      </c>
      <c r="E2453">
        <f ca="1">IF(currency="USD",'Future et co'!F2453,IF(currency="EUR",'Future et co'!G2453,FALSE))</f>
        <v>3.6070000000000005E-2</v>
      </c>
      <c r="F2453">
        <f t="shared" ca="1" si="1006"/>
        <v>3.6070000000000005E-2</v>
      </c>
      <c r="G2453">
        <f t="shared" ca="1" si="1007"/>
        <v>2.0569999999999998E-2</v>
      </c>
      <c r="L2453">
        <f t="shared" ca="1" si="1008"/>
        <v>127.8</v>
      </c>
      <c r="M2453">
        <f t="shared" ca="1" si="1003"/>
        <v>3.6070000000000005E-2</v>
      </c>
      <c r="R2453">
        <f t="shared" ca="1" si="1009"/>
        <v>127.8</v>
      </c>
      <c r="S2453">
        <f t="shared" ca="1" si="1004"/>
        <v>3.6070000000000005E-2</v>
      </c>
      <c r="U2453" s="1"/>
      <c r="W2453" t="str">
        <f t="shared" si="999"/>
        <v/>
      </c>
      <c r="Y2453" s="1"/>
      <c r="AA2453">
        <f t="shared" si="1000"/>
        <v>0</v>
      </c>
      <c r="AC2453" s="1"/>
      <c r="AE2453">
        <f t="shared" si="1001"/>
        <v>0</v>
      </c>
      <c r="AH2453" s="1"/>
      <c r="AI2453" s="17"/>
      <c r="AJ2453" s="25"/>
      <c r="AU2453" s="1">
        <v>42542</v>
      </c>
      <c r="AV2453">
        <v>0.38600000000000001</v>
      </c>
      <c r="AW2453">
        <f t="shared" si="1010"/>
        <v>3.8600000000000001E-3</v>
      </c>
      <c r="AY2453" s="1">
        <v>42543</v>
      </c>
      <c r="AZ2453">
        <v>0.41299999999999998</v>
      </c>
      <c r="BA2453">
        <f t="shared" si="1011"/>
        <v>4.13E-3</v>
      </c>
      <c r="BC2453" s="1">
        <v>42590</v>
      </c>
      <c r="BD2453">
        <v>0.90900000000000003</v>
      </c>
      <c r="BE2453">
        <f t="shared" si="1012"/>
        <v>9.0900000000000009E-3</v>
      </c>
      <c r="BG2453" s="1">
        <v>42590</v>
      </c>
      <c r="BH2453">
        <v>0.97729999999999995</v>
      </c>
      <c r="BI2453">
        <f t="shared" si="1013"/>
        <v>9.7729999999999987E-3</v>
      </c>
      <c r="BK2453" s="1">
        <v>40086</v>
      </c>
      <c r="BL2453">
        <v>2.4116599999999999</v>
      </c>
      <c r="BM2453">
        <f t="shared" si="1019"/>
        <v>2.4116599999999998E-2</v>
      </c>
      <c r="BP2453" s="1">
        <v>42513</v>
      </c>
      <c r="BQ2453">
        <v>198.43440000000001</v>
      </c>
      <c r="BR2453">
        <f t="shared" si="1014"/>
        <v>1.9843440000000001</v>
      </c>
      <c r="BT2453" s="1">
        <v>42527</v>
      </c>
      <c r="BU2453">
        <v>-0.26200000000000001</v>
      </c>
      <c r="BV2453">
        <f t="shared" si="1015"/>
        <v>-2.6199999999999999E-3</v>
      </c>
      <c r="BX2453" s="1">
        <v>42527</v>
      </c>
      <c r="BY2453">
        <v>-0.157</v>
      </c>
      <c r="BZ2453">
        <f t="shared" si="1016"/>
        <v>-1.57E-3</v>
      </c>
      <c r="CB2453" s="1">
        <v>42590</v>
      </c>
      <c r="CC2453">
        <v>-0.22</v>
      </c>
      <c r="CD2453">
        <f t="shared" si="1017"/>
        <v>-2.2000000000000001E-3</v>
      </c>
      <c r="CG2453" s="1"/>
    </row>
    <row r="2454" spans="1:85" x14ac:dyDescent="0.3">
      <c r="A2454" s="21">
        <f t="shared" si="1018"/>
        <v>49247</v>
      </c>
      <c r="B2454" s="18">
        <f t="shared" si="1002"/>
        <v>112.421875</v>
      </c>
      <c r="C2454">
        <f t="shared" si="998"/>
        <v>115</v>
      </c>
      <c r="D2454">
        <f t="shared" ca="1" si="1005"/>
        <v>-8.9972222222222218</v>
      </c>
      <c r="E2454">
        <f ca="1">IF(currency="USD",'Future et co'!F2454,IF(currency="EUR",'Future et co'!G2454,FALSE))</f>
        <v>3.6070000000000005E-2</v>
      </c>
      <c r="F2454">
        <f t="shared" ca="1" si="1006"/>
        <v>3.6070000000000005E-2</v>
      </c>
      <c r="G2454">
        <f t="shared" ca="1" si="1007"/>
        <v>2.0569999999999998E-2</v>
      </c>
      <c r="L2454">
        <f t="shared" ca="1" si="1008"/>
        <v>127.8</v>
      </c>
      <c r="M2454">
        <f t="shared" ca="1" si="1003"/>
        <v>3.6070000000000005E-2</v>
      </c>
      <c r="R2454">
        <f t="shared" ca="1" si="1009"/>
        <v>127.8</v>
      </c>
      <c r="S2454">
        <f t="shared" ca="1" si="1004"/>
        <v>3.6070000000000005E-2</v>
      </c>
      <c r="U2454" s="1"/>
      <c r="W2454" t="str">
        <f t="shared" si="999"/>
        <v/>
      </c>
      <c r="Y2454" s="1"/>
      <c r="AA2454">
        <f t="shared" si="1000"/>
        <v>0</v>
      </c>
      <c r="AC2454" s="1"/>
      <c r="AE2454">
        <f t="shared" si="1001"/>
        <v>0</v>
      </c>
      <c r="AH2454" s="1"/>
      <c r="AI2454" s="17"/>
      <c r="AJ2454" s="25"/>
      <c r="AU2454" s="1">
        <v>42541</v>
      </c>
      <c r="AV2454">
        <v>0.38400000000000001</v>
      </c>
      <c r="AW2454">
        <f t="shared" si="1010"/>
        <v>3.8400000000000001E-3</v>
      </c>
      <c r="AY2454" s="1">
        <v>42542</v>
      </c>
      <c r="AZ2454">
        <v>0.41699999999999998</v>
      </c>
      <c r="BA2454">
        <f t="shared" si="1011"/>
        <v>4.1700000000000001E-3</v>
      </c>
      <c r="BC2454" s="1">
        <v>42587</v>
      </c>
      <c r="BD2454">
        <v>0.88400000000000001</v>
      </c>
      <c r="BE2454">
        <f t="shared" si="1012"/>
        <v>8.8400000000000006E-3</v>
      </c>
      <c r="BG2454" s="1">
        <v>42587</v>
      </c>
      <c r="BH2454">
        <v>0.96</v>
      </c>
      <c r="BI2454">
        <f t="shared" si="1013"/>
        <v>9.5999999999999992E-3</v>
      </c>
      <c r="BK2454" s="1">
        <v>40087</v>
      </c>
      <c r="BL2454">
        <v>2.4744299999999999</v>
      </c>
      <c r="BM2454">
        <f t="shared" si="1019"/>
        <v>2.47443E-2</v>
      </c>
      <c r="BP2454" s="1">
        <v>42510</v>
      </c>
      <c r="BQ2454">
        <v>198.6044</v>
      </c>
      <c r="BR2454">
        <f t="shared" si="1014"/>
        <v>1.9860439999999999</v>
      </c>
      <c r="BT2454" s="1">
        <v>42524</v>
      </c>
      <c r="BU2454">
        <v>-0.26100000000000001</v>
      </c>
      <c r="BV2454">
        <f t="shared" si="1015"/>
        <v>-2.6099999999999999E-3</v>
      </c>
      <c r="BX2454" s="1">
        <v>42524</v>
      </c>
      <c r="BY2454">
        <v>-0.154</v>
      </c>
      <c r="BZ2454">
        <f t="shared" si="1016"/>
        <v>-1.5399999999999999E-3</v>
      </c>
      <c r="CB2454" s="1">
        <v>42587</v>
      </c>
      <c r="CC2454">
        <v>-0.20799999999999999</v>
      </c>
      <c r="CD2454">
        <f t="shared" si="1017"/>
        <v>-2.0799999999999998E-3</v>
      </c>
      <c r="CG2454" s="1"/>
    </row>
    <row r="2455" spans="1:85" x14ac:dyDescent="0.3">
      <c r="A2455" s="21">
        <f t="shared" si="1018"/>
        <v>49248</v>
      </c>
      <c r="B2455" s="18">
        <f t="shared" si="1002"/>
        <v>112.421875</v>
      </c>
      <c r="C2455">
        <f t="shared" si="998"/>
        <v>115</v>
      </c>
      <c r="D2455">
        <f t="shared" ca="1" si="1005"/>
        <v>-9</v>
      </c>
      <c r="E2455">
        <f ca="1">IF(currency="USD",'Future et co'!F2455,IF(currency="EUR",'Future et co'!G2455,FALSE))</f>
        <v>3.6070000000000005E-2</v>
      </c>
      <c r="F2455">
        <f t="shared" ca="1" si="1006"/>
        <v>3.6070000000000005E-2</v>
      </c>
      <c r="G2455">
        <f t="shared" ca="1" si="1007"/>
        <v>2.0569999999999998E-2</v>
      </c>
      <c r="L2455">
        <f t="shared" ca="1" si="1008"/>
        <v>127.8</v>
      </c>
      <c r="M2455">
        <f t="shared" ca="1" si="1003"/>
        <v>3.6070000000000005E-2</v>
      </c>
      <c r="R2455">
        <f t="shared" ca="1" si="1009"/>
        <v>127.8</v>
      </c>
      <c r="S2455">
        <f t="shared" ca="1" si="1004"/>
        <v>3.6070000000000005E-2</v>
      </c>
      <c r="U2455" s="1"/>
      <c r="W2455" t="str">
        <f t="shared" si="999"/>
        <v/>
      </c>
      <c r="Y2455" s="1"/>
      <c r="AA2455">
        <f t="shared" si="1000"/>
        <v>0</v>
      </c>
      <c r="AC2455" s="1"/>
      <c r="AE2455">
        <f t="shared" si="1001"/>
        <v>0</v>
      </c>
      <c r="AH2455" s="1"/>
      <c r="AI2455" s="17"/>
      <c r="AJ2455" s="25"/>
      <c r="AU2455" s="1">
        <v>42538</v>
      </c>
      <c r="AV2455">
        <v>0.36899999999999999</v>
      </c>
      <c r="AW2455">
        <f t="shared" si="1010"/>
        <v>3.6900000000000001E-3</v>
      </c>
      <c r="AY2455" s="1">
        <v>42541</v>
      </c>
      <c r="AZ2455">
        <v>0.42099999999999999</v>
      </c>
      <c r="BA2455">
        <f t="shared" si="1011"/>
        <v>4.2100000000000002E-3</v>
      </c>
      <c r="BC2455" s="1">
        <v>42586</v>
      </c>
      <c r="BD2455">
        <v>0.83699999999999997</v>
      </c>
      <c r="BE2455">
        <f t="shared" si="1012"/>
        <v>8.369999999999999E-3</v>
      </c>
      <c r="BG2455" s="1">
        <v>42586</v>
      </c>
      <c r="BH2455">
        <v>0.88800000000000001</v>
      </c>
      <c r="BI2455">
        <f t="shared" si="1013"/>
        <v>8.8800000000000007E-3</v>
      </c>
      <c r="BK2455" s="1">
        <v>40088</v>
      </c>
      <c r="BL2455">
        <v>2.4852500000000002</v>
      </c>
      <c r="BM2455">
        <f t="shared" si="1019"/>
        <v>2.4852500000000003E-2</v>
      </c>
      <c r="BP2455" s="1">
        <v>42509</v>
      </c>
      <c r="BQ2455">
        <v>198.6651</v>
      </c>
      <c r="BR2455">
        <f t="shared" si="1014"/>
        <v>1.9866509999999999</v>
      </c>
      <c r="BT2455" s="1">
        <v>42523</v>
      </c>
      <c r="BU2455">
        <v>-0.26200000000000001</v>
      </c>
      <c r="BV2455">
        <f t="shared" si="1015"/>
        <v>-2.6199999999999999E-3</v>
      </c>
      <c r="BX2455" s="1">
        <v>42523</v>
      </c>
      <c r="BY2455">
        <v>-0.153</v>
      </c>
      <c r="BZ2455">
        <f t="shared" si="1016"/>
        <v>-1.5299999999999999E-3</v>
      </c>
      <c r="CB2455" s="1">
        <v>42586</v>
      </c>
      <c r="CC2455">
        <v>-0.22</v>
      </c>
      <c r="CD2455">
        <f t="shared" si="1017"/>
        <v>-2.2000000000000001E-3</v>
      </c>
      <c r="CG2455" s="1"/>
    </row>
    <row r="2456" spans="1:85" x14ac:dyDescent="0.3">
      <c r="A2456" s="21">
        <f t="shared" si="1018"/>
        <v>49249</v>
      </c>
      <c r="B2456" s="18">
        <f t="shared" si="1002"/>
        <v>112.421875</v>
      </c>
      <c r="C2456">
        <f t="shared" si="998"/>
        <v>115</v>
      </c>
      <c r="D2456">
        <f t="shared" ca="1" si="1005"/>
        <v>-9.0027777777777782</v>
      </c>
      <c r="E2456">
        <f ca="1">IF(currency="USD",'Future et co'!F2456,IF(currency="EUR",'Future et co'!G2456,FALSE))</f>
        <v>3.6070000000000005E-2</v>
      </c>
      <c r="F2456">
        <f t="shared" ca="1" si="1006"/>
        <v>3.6070000000000005E-2</v>
      </c>
      <c r="G2456">
        <f t="shared" ca="1" si="1007"/>
        <v>2.0569999999999998E-2</v>
      </c>
      <c r="L2456">
        <f t="shared" ca="1" si="1008"/>
        <v>127.8</v>
      </c>
      <c r="M2456">
        <f t="shared" ca="1" si="1003"/>
        <v>3.6070000000000005E-2</v>
      </c>
      <c r="R2456">
        <f t="shared" ca="1" si="1009"/>
        <v>127.8</v>
      </c>
      <c r="S2456">
        <f t="shared" ca="1" si="1004"/>
        <v>3.6070000000000005E-2</v>
      </c>
      <c r="U2456" s="1"/>
      <c r="W2456" t="str">
        <f t="shared" si="999"/>
        <v/>
      </c>
      <c r="Y2456" s="1"/>
      <c r="AA2456">
        <f t="shared" si="1000"/>
        <v>0</v>
      </c>
      <c r="AC2456" s="1"/>
      <c r="AE2456">
        <f t="shared" si="1001"/>
        <v>0</v>
      </c>
      <c r="AH2456" s="1"/>
      <c r="AI2456" s="17"/>
      <c r="AJ2456" s="25"/>
      <c r="AU2456" s="1">
        <v>42537</v>
      </c>
      <c r="AV2456">
        <v>0.37</v>
      </c>
      <c r="AW2456">
        <f t="shared" si="1010"/>
        <v>3.7000000000000002E-3</v>
      </c>
      <c r="AY2456" s="1">
        <v>42538</v>
      </c>
      <c r="AZ2456">
        <v>0.39400000000000002</v>
      </c>
      <c r="BA2456">
        <f t="shared" si="1011"/>
        <v>3.9399999999999999E-3</v>
      </c>
      <c r="BC2456" s="1">
        <v>42585</v>
      </c>
      <c r="BD2456">
        <v>0.84499999999999997</v>
      </c>
      <c r="BE2456">
        <f t="shared" si="1012"/>
        <v>8.4499999999999992E-3</v>
      </c>
      <c r="BG2456" s="1">
        <v>42585</v>
      </c>
      <c r="BH2456">
        <v>0.90200000000000002</v>
      </c>
      <c r="BI2456">
        <f t="shared" si="1013"/>
        <v>9.0200000000000002E-3</v>
      </c>
      <c r="BK2456" s="1">
        <v>40091</v>
      </c>
      <c r="BL2456">
        <v>2.4478800000000001</v>
      </c>
      <c r="BM2456">
        <f t="shared" si="1019"/>
        <v>2.4478800000000002E-2</v>
      </c>
      <c r="BP2456" s="1">
        <v>42508</v>
      </c>
      <c r="BQ2456">
        <v>198.68940000000001</v>
      </c>
      <c r="BR2456">
        <f t="shared" si="1014"/>
        <v>1.9868940000000002</v>
      </c>
      <c r="BT2456" s="1">
        <v>42522</v>
      </c>
      <c r="BU2456">
        <v>-0.26100000000000001</v>
      </c>
      <c r="BV2456">
        <f t="shared" si="1015"/>
        <v>-2.6099999999999999E-3</v>
      </c>
      <c r="BX2456" s="1">
        <v>42522</v>
      </c>
      <c r="BY2456">
        <v>-0.153</v>
      </c>
      <c r="BZ2456">
        <f t="shared" si="1016"/>
        <v>-1.5299999999999999E-3</v>
      </c>
      <c r="CB2456" s="1">
        <v>42585</v>
      </c>
      <c r="CC2456">
        <v>-0.21</v>
      </c>
      <c r="CD2456">
        <f t="shared" si="1017"/>
        <v>-2.0999999999999999E-3</v>
      </c>
      <c r="CG2456" s="1"/>
    </row>
    <row r="2457" spans="1:85" x14ac:dyDescent="0.3">
      <c r="A2457" s="21">
        <f t="shared" si="1018"/>
        <v>49250</v>
      </c>
      <c r="B2457" s="18">
        <f t="shared" si="1002"/>
        <v>112.421875</v>
      </c>
      <c r="C2457">
        <f t="shared" ref="C2457:C2520" si="1020">CEILING(B2457,$C$9)</f>
        <v>115</v>
      </c>
      <c r="D2457">
        <f t="shared" ca="1" si="1005"/>
        <v>-9.0055555555555564</v>
      </c>
      <c r="E2457">
        <f ca="1">IF(currency="USD",'Future et co'!F2457,IF(currency="EUR",'Future et co'!G2457,FALSE))</f>
        <v>3.6070000000000005E-2</v>
      </c>
      <c r="F2457">
        <f t="shared" ca="1" si="1006"/>
        <v>3.6070000000000005E-2</v>
      </c>
      <c r="G2457">
        <f t="shared" ca="1" si="1007"/>
        <v>2.0569999999999998E-2</v>
      </c>
      <c r="L2457">
        <f t="shared" ca="1" si="1008"/>
        <v>127.8</v>
      </c>
      <c r="M2457">
        <f t="shared" ca="1" si="1003"/>
        <v>3.6070000000000005E-2</v>
      </c>
      <c r="R2457">
        <f t="shared" ca="1" si="1009"/>
        <v>127.8</v>
      </c>
      <c r="S2457">
        <f t="shared" ca="1" si="1004"/>
        <v>3.6070000000000005E-2</v>
      </c>
      <c r="U2457" s="1"/>
      <c r="W2457" t="str">
        <f t="shared" si="999"/>
        <v/>
      </c>
      <c r="Y2457" s="1"/>
      <c r="AA2457">
        <f t="shared" si="1000"/>
        <v>0</v>
      </c>
      <c r="AC2457" s="1"/>
      <c r="AE2457">
        <f t="shared" si="1001"/>
        <v>0</v>
      </c>
      <c r="AH2457" s="1"/>
      <c r="AI2457" s="17"/>
      <c r="AJ2457" s="25"/>
      <c r="AU2457" s="1">
        <v>42536</v>
      </c>
      <c r="AV2457">
        <v>0.36099999999999999</v>
      </c>
      <c r="AW2457">
        <f t="shared" si="1010"/>
        <v>3.6099999999999999E-3</v>
      </c>
      <c r="AY2457" s="1">
        <v>42537</v>
      </c>
      <c r="AZ2457">
        <v>0.38600000000000001</v>
      </c>
      <c r="BA2457">
        <f t="shared" si="1011"/>
        <v>3.8600000000000001E-3</v>
      </c>
      <c r="BC2457" s="1">
        <v>42584</v>
      </c>
      <c r="BD2457">
        <v>0.82899999999999996</v>
      </c>
      <c r="BE2457">
        <f t="shared" si="1012"/>
        <v>8.2899999999999988E-3</v>
      </c>
      <c r="BG2457" s="1">
        <v>42584</v>
      </c>
      <c r="BH2457">
        <v>0.89</v>
      </c>
      <c r="BI2457">
        <f t="shared" si="1013"/>
        <v>8.8999999999999999E-3</v>
      </c>
      <c r="BK2457" s="1">
        <v>40092</v>
      </c>
      <c r="BL2457">
        <v>2.4158599999999999</v>
      </c>
      <c r="BM2457">
        <f t="shared" si="1019"/>
        <v>2.4158599999999999E-2</v>
      </c>
      <c r="BP2457" s="1">
        <v>42507</v>
      </c>
      <c r="BQ2457">
        <v>199.32079999999999</v>
      </c>
      <c r="BR2457">
        <f t="shared" si="1014"/>
        <v>1.9932079999999999</v>
      </c>
      <c r="BT2457" s="1">
        <v>42521</v>
      </c>
      <c r="BU2457">
        <v>-0.26100000000000001</v>
      </c>
      <c r="BV2457">
        <f t="shared" si="1015"/>
        <v>-2.6099999999999999E-3</v>
      </c>
      <c r="BX2457" s="1">
        <v>42521</v>
      </c>
      <c r="BY2457">
        <v>-0.153</v>
      </c>
      <c r="BZ2457">
        <f t="shared" si="1016"/>
        <v>-1.5299999999999999E-3</v>
      </c>
      <c r="CB2457" s="1">
        <v>42584</v>
      </c>
      <c r="CC2457">
        <v>-0.21</v>
      </c>
      <c r="CD2457">
        <f t="shared" si="1017"/>
        <v>-2.0999999999999999E-3</v>
      </c>
      <c r="CG2457" s="1"/>
    </row>
    <row r="2458" spans="1:85" x14ac:dyDescent="0.3">
      <c r="A2458" s="21">
        <f t="shared" si="1018"/>
        <v>49251</v>
      </c>
      <c r="B2458" s="18">
        <f t="shared" si="1002"/>
        <v>112.421875</v>
      </c>
      <c r="C2458">
        <f t="shared" si="1020"/>
        <v>115</v>
      </c>
      <c r="D2458">
        <f t="shared" ca="1" si="1005"/>
        <v>-9.0083333333333329</v>
      </c>
      <c r="E2458">
        <f ca="1">IF(currency="USD",'Future et co'!F2458,IF(currency="EUR",'Future et co'!G2458,FALSE))</f>
        <v>3.6070000000000005E-2</v>
      </c>
      <c r="F2458">
        <f t="shared" ca="1" si="1006"/>
        <v>3.6070000000000005E-2</v>
      </c>
      <c r="G2458">
        <f t="shared" ca="1" si="1007"/>
        <v>2.0569999999999998E-2</v>
      </c>
      <c r="L2458">
        <f t="shared" ca="1" si="1008"/>
        <v>127.8</v>
      </c>
      <c r="M2458">
        <f t="shared" ca="1" si="1003"/>
        <v>3.6070000000000005E-2</v>
      </c>
      <c r="R2458">
        <f t="shared" ca="1" si="1009"/>
        <v>127.8</v>
      </c>
      <c r="S2458">
        <f t="shared" ca="1" si="1004"/>
        <v>3.6070000000000005E-2</v>
      </c>
      <c r="U2458" s="1"/>
      <c r="W2458" t="str">
        <f t="shared" si="999"/>
        <v/>
      </c>
      <c r="Y2458" s="1"/>
      <c r="AA2458">
        <f t="shared" si="1000"/>
        <v>0</v>
      </c>
      <c r="AC2458" s="1"/>
      <c r="AE2458">
        <f t="shared" si="1001"/>
        <v>0</v>
      </c>
      <c r="AH2458" s="1"/>
      <c r="AI2458" s="17"/>
      <c r="AJ2458" s="25"/>
      <c r="AU2458" s="1">
        <v>42535</v>
      </c>
      <c r="AV2458">
        <v>0.377</v>
      </c>
      <c r="AW2458">
        <f t="shared" si="1010"/>
        <v>3.7699999999999999E-3</v>
      </c>
      <c r="AY2458" s="1">
        <v>42536</v>
      </c>
      <c r="AZ2458">
        <v>0.42199999999999999</v>
      </c>
      <c r="BA2458">
        <f t="shared" si="1011"/>
        <v>4.2199999999999998E-3</v>
      </c>
      <c r="BC2458" s="1">
        <v>42583</v>
      </c>
      <c r="BD2458">
        <v>0.81399999999999995</v>
      </c>
      <c r="BE2458">
        <f t="shared" si="1012"/>
        <v>8.1399999999999997E-3</v>
      </c>
      <c r="BG2458" s="1">
        <v>42583</v>
      </c>
      <c r="BH2458">
        <v>0.89459999999999995</v>
      </c>
      <c r="BI2458">
        <f t="shared" si="1013"/>
        <v>8.9459999999999991E-3</v>
      </c>
      <c r="BK2458" s="1">
        <v>40093</v>
      </c>
      <c r="BL2458">
        <v>2.41309</v>
      </c>
      <c r="BM2458">
        <f t="shared" si="1019"/>
        <v>2.41309E-2</v>
      </c>
      <c r="BP2458" s="1">
        <v>42506</v>
      </c>
      <c r="BQ2458">
        <v>199.04150000000001</v>
      </c>
      <c r="BR2458">
        <f t="shared" si="1014"/>
        <v>1.990415</v>
      </c>
      <c r="BT2458" s="1">
        <v>42520</v>
      </c>
      <c r="BU2458">
        <v>-0.26100000000000001</v>
      </c>
      <c r="BV2458">
        <f t="shared" si="1015"/>
        <v>-2.6099999999999999E-3</v>
      </c>
      <c r="BX2458" s="1">
        <v>42520</v>
      </c>
      <c r="BY2458">
        <v>-0.151</v>
      </c>
      <c r="BZ2458">
        <f t="shared" si="1016"/>
        <v>-1.5100000000000001E-3</v>
      </c>
      <c r="CB2458" s="1">
        <v>42583</v>
      </c>
      <c r="CC2458">
        <v>-0.22</v>
      </c>
      <c r="CD2458">
        <f t="shared" si="1017"/>
        <v>-2.2000000000000001E-3</v>
      </c>
      <c r="CG2458" s="1"/>
    </row>
    <row r="2459" spans="1:85" x14ac:dyDescent="0.3">
      <c r="A2459" s="21">
        <f t="shared" si="1018"/>
        <v>49254</v>
      </c>
      <c r="B2459" s="18">
        <f t="shared" si="1002"/>
        <v>112.421875</v>
      </c>
      <c r="C2459">
        <f t="shared" si="1020"/>
        <v>115</v>
      </c>
      <c r="D2459">
        <f t="shared" ca="1" si="1005"/>
        <v>-9.0166666666666675</v>
      </c>
      <c r="E2459">
        <f ca="1">IF(currency="USD",'Future et co'!F2459,IF(currency="EUR",'Future et co'!G2459,FALSE))</f>
        <v>3.6070000000000005E-2</v>
      </c>
      <c r="F2459">
        <f t="shared" ca="1" si="1006"/>
        <v>3.6070000000000005E-2</v>
      </c>
      <c r="G2459">
        <f t="shared" ca="1" si="1007"/>
        <v>2.0569999999999998E-2</v>
      </c>
      <c r="L2459">
        <f t="shared" ca="1" si="1008"/>
        <v>127.8</v>
      </c>
      <c r="M2459">
        <f t="shared" ca="1" si="1003"/>
        <v>3.6070000000000005E-2</v>
      </c>
      <c r="R2459">
        <f t="shared" ca="1" si="1009"/>
        <v>127.8</v>
      </c>
      <c r="S2459">
        <f t="shared" ca="1" si="1004"/>
        <v>3.6070000000000005E-2</v>
      </c>
      <c r="U2459" s="1"/>
      <c r="W2459" t="str">
        <f t="shared" si="999"/>
        <v/>
      </c>
      <c r="Y2459" s="1"/>
      <c r="AA2459">
        <f t="shared" si="1000"/>
        <v>0</v>
      </c>
      <c r="AC2459" s="1"/>
      <c r="AE2459">
        <f t="shared" si="1001"/>
        <v>0</v>
      </c>
      <c r="AH2459" s="1"/>
      <c r="AI2459" s="17"/>
      <c r="AJ2459" s="25"/>
      <c r="AU2459" s="1">
        <v>42534</v>
      </c>
      <c r="AV2459">
        <v>0.38200000000000001</v>
      </c>
      <c r="AW2459">
        <f t="shared" si="1010"/>
        <v>3.82E-3</v>
      </c>
      <c r="AY2459" s="1">
        <v>42535</v>
      </c>
      <c r="AZ2459">
        <v>0.41499999999999998</v>
      </c>
      <c r="BA2459">
        <f t="shared" si="1011"/>
        <v>4.15E-3</v>
      </c>
      <c r="BC2459" s="1">
        <v>42580</v>
      </c>
      <c r="BD2459">
        <v>0.8</v>
      </c>
      <c r="BE2459">
        <f t="shared" si="1012"/>
        <v>8.0000000000000002E-3</v>
      </c>
      <c r="BG2459" s="1">
        <v>42580</v>
      </c>
      <c r="BH2459">
        <v>0.86299999999999999</v>
      </c>
      <c r="BI2459">
        <f t="shared" si="1013"/>
        <v>8.6300000000000005E-3</v>
      </c>
      <c r="BK2459" s="1">
        <v>40094</v>
      </c>
      <c r="BL2459">
        <v>2.39357</v>
      </c>
      <c r="BM2459">
        <f t="shared" si="1019"/>
        <v>2.3935700000000001E-2</v>
      </c>
      <c r="BP2459" s="1">
        <v>42503</v>
      </c>
      <c r="BQ2459">
        <v>199.36940000000001</v>
      </c>
      <c r="BR2459">
        <f t="shared" si="1014"/>
        <v>1.9936940000000001</v>
      </c>
      <c r="BT2459" s="1">
        <v>42517</v>
      </c>
      <c r="BU2459">
        <v>-0.26</v>
      </c>
      <c r="BV2459">
        <f t="shared" si="1015"/>
        <v>-2.5999999999999999E-3</v>
      </c>
      <c r="BX2459" s="1">
        <v>42517</v>
      </c>
      <c r="BY2459">
        <v>-0.14899999999999999</v>
      </c>
      <c r="BZ2459">
        <f t="shared" si="1016"/>
        <v>-1.49E-3</v>
      </c>
      <c r="CB2459" s="1">
        <v>42580</v>
      </c>
      <c r="CC2459">
        <v>-0.22140000000000001</v>
      </c>
      <c r="CD2459">
        <f t="shared" si="1017"/>
        <v>-2.2140000000000003E-3</v>
      </c>
      <c r="CG2459" s="1"/>
    </row>
    <row r="2460" spans="1:85" x14ac:dyDescent="0.3">
      <c r="A2460" s="21">
        <f t="shared" si="1018"/>
        <v>49255</v>
      </c>
      <c r="B2460" s="18">
        <f t="shared" si="1002"/>
        <v>112.421875</v>
      </c>
      <c r="C2460">
        <f t="shared" si="1020"/>
        <v>115</v>
      </c>
      <c r="D2460">
        <f t="shared" ca="1" si="1005"/>
        <v>-9.0194444444444439</v>
      </c>
      <c r="E2460">
        <f ca="1">IF(currency="USD",'Future et co'!F2460,IF(currency="EUR",'Future et co'!G2460,FALSE))</f>
        <v>3.6070000000000005E-2</v>
      </c>
      <c r="F2460">
        <f t="shared" ca="1" si="1006"/>
        <v>3.6070000000000005E-2</v>
      </c>
      <c r="G2460">
        <f t="shared" ca="1" si="1007"/>
        <v>2.0569999999999998E-2</v>
      </c>
      <c r="L2460">
        <f t="shared" ca="1" si="1008"/>
        <v>127.8</v>
      </c>
      <c r="M2460">
        <f t="shared" ca="1" si="1003"/>
        <v>3.6070000000000005E-2</v>
      </c>
      <c r="R2460">
        <f t="shared" ca="1" si="1009"/>
        <v>127.8</v>
      </c>
      <c r="S2460">
        <f t="shared" ca="1" si="1004"/>
        <v>3.6070000000000005E-2</v>
      </c>
      <c r="U2460" s="1"/>
      <c r="W2460" t="str">
        <f t="shared" si="999"/>
        <v/>
      </c>
      <c r="Y2460" s="1"/>
      <c r="AA2460">
        <f t="shared" si="1000"/>
        <v>0</v>
      </c>
      <c r="AC2460" s="1"/>
      <c r="AE2460">
        <f t="shared" si="1001"/>
        <v>0</v>
      </c>
      <c r="AH2460" s="1"/>
      <c r="AI2460" s="17"/>
      <c r="AJ2460" s="25"/>
      <c r="AU2460" s="1">
        <v>42531</v>
      </c>
      <c r="AV2460">
        <v>0.379</v>
      </c>
      <c r="AW2460">
        <f t="shared" si="1010"/>
        <v>3.79E-3</v>
      </c>
      <c r="AY2460" s="1">
        <v>42534</v>
      </c>
      <c r="AZ2460">
        <v>0.40899999999999997</v>
      </c>
      <c r="BA2460">
        <f t="shared" si="1011"/>
        <v>4.0899999999999999E-3</v>
      </c>
      <c r="BC2460" s="1">
        <v>42579</v>
      </c>
      <c r="BD2460">
        <v>0.83299999999999996</v>
      </c>
      <c r="BE2460">
        <f t="shared" si="1012"/>
        <v>8.3299999999999989E-3</v>
      </c>
      <c r="BG2460" s="1">
        <v>42579</v>
      </c>
      <c r="BH2460">
        <v>0.90700000000000003</v>
      </c>
      <c r="BI2460">
        <f t="shared" si="1013"/>
        <v>9.0699999999999999E-3</v>
      </c>
      <c r="BK2460" s="1">
        <v>40095</v>
      </c>
      <c r="BL2460">
        <v>2.3810600000000002</v>
      </c>
      <c r="BM2460">
        <f t="shared" si="1019"/>
        <v>2.3810600000000001E-2</v>
      </c>
      <c r="BP2460" s="1">
        <v>42502</v>
      </c>
      <c r="BQ2460">
        <v>198.92009999999999</v>
      </c>
      <c r="BR2460">
        <f t="shared" si="1014"/>
        <v>1.989201</v>
      </c>
      <c r="BT2460" s="1">
        <v>42516</v>
      </c>
      <c r="BU2460">
        <v>-0.25800000000000001</v>
      </c>
      <c r="BV2460">
        <f t="shared" si="1015"/>
        <v>-2.5800000000000003E-3</v>
      </c>
      <c r="BX2460" s="1">
        <v>42516</v>
      </c>
      <c r="BY2460">
        <v>-0.14599999999999999</v>
      </c>
      <c r="BZ2460">
        <f t="shared" si="1016"/>
        <v>-1.4599999999999999E-3</v>
      </c>
      <c r="CB2460" s="1">
        <v>42579</v>
      </c>
      <c r="CC2460">
        <v>-0.22</v>
      </c>
      <c r="CD2460">
        <f t="shared" si="1017"/>
        <v>-2.2000000000000001E-3</v>
      </c>
      <c r="CG2460" s="1"/>
    </row>
    <row r="2461" spans="1:85" x14ac:dyDescent="0.3">
      <c r="A2461" s="21">
        <f t="shared" si="1018"/>
        <v>49256</v>
      </c>
      <c r="B2461" s="18">
        <f t="shared" si="1002"/>
        <v>112.421875</v>
      </c>
      <c r="C2461">
        <f t="shared" si="1020"/>
        <v>115</v>
      </c>
      <c r="D2461">
        <f t="shared" ca="1" si="1005"/>
        <v>-9.0222222222222221</v>
      </c>
      <c r="E2461">
        <f ca="1">IF(currency="USD",'Future et co'!F2461,IF(currency="EUR",'Future et co'!G2461,FALSE))</f>
        <v>3.6070000000000005E-2</v>
      </c>
      <c r="F2461">
        <f t="shared" ca="1" si="1006"/>
        <v>3.6070000000000005E-2</v>
      </c>
      <c r="G2461">
        <f t="shared" ca="1" si="1007"/>
        <v>2.0569999999999998E-2</v>
      </c>
      <c r="L2461">
        <f t="shared" ca="1" si="1008"/>
        <v>127.8</v>
      </c>
      <c r="M2461">
        <f t="shared" ca="1" si="1003"/>
        <v>3.6070000000000005E-2</v>
      </c>
      <c r="R2461">
        <f t="shared" ca="1" si="1009"/>
        <v>127.8</v>
      </c>
      <c r="S2461">
        <f t="shared" ca="1" si="1004"/>
        <v>3.6070000000000005E-2</v>
      </c>
      <c r="U2461" s="1"/>
      <c r="W2461" t="str">
        <f t="shared" si="999"/>
        <v/>
      </c>
      <c r="Y2461" s="1"/>
      <c r="AA2461">
        <f t="shared" si="1000"/>
        <v>0</v>
      </c>
      <c r="AC2461" s="1"/>
      <c r="AE2461">
        <f t="shared" si="1001"/>
        <v>0</v>
      </c>
      <c r="AH2461" s="1"/>
      <c r="AI2461" s="17"/>
      <c r="AJ2461" s="25"/>
      <c r="AU2461" s="1">
        <v>42530</v>
      </c>
      <c r="AV2461">
        <v>0.38</v>
      </c>
      <c r="AW2461">
        <f t="shared" si="1010"/>
        <v>3.8E-3</v>
      </c>
      <c r="AY2461" s="1">
        <v>42531</v>
      </c>
      <c r="AZ2461">
        <v>0.41799999999999998</v>
      </c>
      <c r="BA2461">
        <f t="shared" si="1011"/>
        <v>4.1799999999999997E-3</v>
      </c>
      <c r="BC2461" s="1">
        <v>42578</v>
      </c>
      <c r="BD2461">
        <v>0.84699999999999998</v>
      </c>
      <c r="BE2461">
        <f t="shared" si="1012"/>
        <v>8.4700000000000001E-3</v>
      </c>
      <c r="BG2461" s="1">
        <v>42578</v>
      </c>
      <c r="BH2461">
        <v>0.93200000000000005</v>
      </c>
      <c r="BI2461">
        <f t="shared" si="1013"/>
        <v>9.3200000000000002E-3</v>
      </c>
      <c r="BK2461" s="1">
        <v>40098</v>
      </c>
      <c r="BL2461">
        <v>2.3693499999999998</v>
      </c>
      <c r="BM2461">
        <f t="shared" si="1019"/>
        <v>2.3693499999999999E-2</v>
      </c>
      <c r="BP2461" s="1">
        <v>42501</v>
      </c>
      <c r="BQ2461">
        <v>199.35730000000001</v>
      </c>
      <c r="BR2461">
        <f t="shared" si="1014"/>
        <v>1.993573</v>
      </c>
      <c r="BT2461" s="1">
        <v>42515</v>
      </c>
      <c r="BU2461">
        <v>-0.25800000000000001</v>
      </c>
      <c r="BV2461">
        <f t="shared" si="1015"/>
        <v>-2.5800000000000003E-3</v>
      </c>
      <c r="BX2461" s="1">
        <v>42515</v>
      </c>
      <c r="BY2461">
        <v>-0.14399999999999999</v>
      </c>
      <c r="BZ2461">
        <f t="shared" si="1016"/>
        <v>-1.4399999999999999E-3</v>
      </c>
      <c r="CB2461" s="1">
        <v>42578</v>
      </c>
      <c r="CC2461">
        <v>-0.22</v>
      </c>
      <c r="CD2461">
        <f t="shared" si="1017"/>
        <v>-2.2000000000000001E-3</v>
      </c>
      <c r="CG2461" s="1"/>
    </row>
    <row r="2462" spans="1:85" x14ac:dyDescent="0.3">
      <c r="A2462" s="21">
        <f t="shared" si="1018"/>
        <v>49257</v>
      </c>
      <c r="B2462" s="18">
        <f t="shared" si="1002"/>
        <v>112.421875</v>
      </c>
      <c r="C2462">
        <f t="shared" si="1020"/>
        <v>115</v>
      </c>
      <c r="D2462">
        <f t="shared" ca="1" si="1005"/>
        <v>-9.0250000000000004</v>
      </c>
      <c r="E2462">
        <f ca="1">IF(currency="USD",'Future et co'!F2462,IF(currency="EUR",'Future et co'!G2462,FALSE))</f>
        <v>3.6070000000000005E-2</v>
      </c>
      <c r="F2462">
        <f t="shared" ca="1" si="1006"/>
        <v>3.6070000000000005E-2</v>
      </c>
      <c r="G2462">
        <f t="shared" ca="1" si="1007"/>
        <v>2.0569999999999998E-2</v>
      </c>
      <c r="L2462">
        <f t="shared" ca="1" si="1008"/>
        <v>127.8</v>
      </c>
      <c r="M2462">
        <f t="shared" ca="1" si="1003"/>
        <v>3.6070000000000005E-2</v>
      </c>
      <c r="R2462">
        <f t="shared" ca="1" si="1009"/>
        <v>127.8</v>
      </c>
      <c r="S2462">
        <f t="shared" ca="1" si="1004"/>
        <v>3.6070000000000005E-2</v>
      </c>
      <c r="U2462" s="1"/>
      <c r="W2462" t="str">
        <f t="shared" si="999"/>
        <v/>
      </c>
      <c r="Y2462" s="1"/>
      <c r="AA2462">
        <f t="shared" si="1000"/>
        <v>0</v>
      </c>
      <c r="AC2462" s="1"/>
      <c r="AE2462">
        <f t="shared" si="1001"/>
        <v>0</v>
      </c>
      <c r="AH2462" s="1"/>
      <c r="AI2462" s="17"/>
      <c r="AJ2462" s="25"/>
      <c r="AU2462" s="1">
        <v>42529</v>
      </c>
      <c r="AV2462">
        <v>0.39300000000000002</v>
      </c>
      <c r="AW2462">
        <f t="shared" si="1010"/>
        <v>3.9300000000000003E-3</v>
      </c>
      <c r="AY2462" s="1">
        <v>42530</v>
      </c>
      <c r="AZ2462">
        <v>0.42099999999999999</v>
      </c>
      <c r="BA2462">
        <f t="shared" si="1011"/>
        <v>4.2100000000000002E-3</v>
      </c>
      <c r="BC2462" s="1">
        <v>42577</v>
      </c>
      <c r="BD2462">
        <v>0.84909999999999997</v>
      </c>
      <c r="BE2462">
        <f t="shared" si="1012"/>
        <v>8.4910000000000003E-3</v>
      </c>
      <c r="BG2462" s="1">
        <v>42577</v>
      </c>
      <c r="BH2462">
        <v>0.95330000000000004</v>
      </c>
      <c r="BI2462">
        <f t="shared" si="1013"/>
        <v>9.5329999999999998E-3</v>
      </c>
      <c r="BK2462" s="1">
        <v>40099</v>
      </c>
      <c r="BL2462">
        <v>2.3771499999999999</v>
      </c>
      <c r="BM2462">
        <f t="shared" si="1019"/>
        <v>2.3771499999999997E-2</v>
      </c>
      <c r="BP2462" s="1">
        <v>42500</v>
      </c>
      <c r="BQ2462">
        <v>199.45439999999999</v>
      </c>
      <c r="BR2462">
        <f t="shared" si="1014"/>
        <v>1.9945439999999999</v>
      </c>
      <c r="BT2462" s="1">
        <v>42514</v>
      </c>
      <c r="BU2462">
        <v>-0.25800000000000001</v>
      </c>
      <c r="BV2462">
        <f t="shared" si="1015"/>
        <v>-2.5800000000000003E-3</v>
      </c>
      <c r="BX2462" s="1">
        <v>42514</v>
      </c>
      <c r="BY2462">
        <v>-0.14399999999999999</v>
      </c>
      <c r="BZ2462">
        <f t="shared" si="1016"/>
        <v>-1.4399999999999999E-3</v>
      </c>
      <c r="CB2462" s="1">
        <v>42577</v>
      </c>
      <c r="CC2462">
        <v>-0.22</v>
      </c>
      <c r="CD2462">
        <f t="shared" si="1017"/>
        <v>-2.2000000000000001E-3</v>
      </c>
      <c r="CG2462" s="1"/>
    </row>
    <row r="2463" spans="1:85" x14ac:dyDescent="0.3">
      <c r="A2463" s="21">
        <f t="shared" si="1018"/>
        <v>49258</v>
      </c>
      <c r="B2463" s="18">
        <f t="shared" si="1002"/>
        <v>112.421875</v>
      </c>
      <c r="C2463">
        <f t="shared" si="1020"/>
        <v>115</v>
      </c>
      <c r="D2463">
        <f t="shared" ca="1" si="1005"/>
        <v>-9.0277777777777786</v>
      </c>
      <c r="E2463">
        <f ca="1">IF(currency="USD",'Future et co'!F2463,IF(currency="EUR",'Future et co'!G2463,FALSE))</f>
        <v>3.6070000000000005E-2</v>
      </c>
      <c r="F2463">
        <f t="shared" ca="1" si="1006"/>
        <v>3.6070000000000005E-2</v>
      </c>
      <c r="G2463">
        <f t="shared" ca="1" si="1007"/>
        <v>2.0569999999999998E-2</v>
      </c>
      <c r="L2463">
        <f t="shared" ca="1" si="1008"/>
        <v>127.8</v>
      </c>
      <c r="M2463">
        <f t="shared" ca="1" si="1003"/>
        <v>3.6070000000000005E-2</v>
      </c>
      <c r="R2463">
        <f t="shared" ca="1" si="1009"/>
        <v>127.8</v>
      </c>
      <c r="S2463">
        <f t="shared" ca="1" si="1004"/>
        <v>3.6070000000000005E-2</v>
      </c>
      <c r="U2463" s="1"/>
      <c r="W2463" t="str">
        <f t="shared" si="999"/>
        <v/>
      </c>
      <c r="Y2463" s="1"/>
      <c r="AA2463">
        <f t="shared" si="1000"/>
        <v>0</v>
      </c>
      <c r="AC2463" s="1"/>
      <c r="AE2463">
        <f t="shared" si="1001"/>
        <v>0</v>
      </c>
      <c r="AH2463" s="1"/>
      <c r="AI2463" s="17"/>
      <c r="AJ2463" s="25"/>
      <c r="AU2463" s="1">
        <v>42528</v>
      </c>
      <c r="AV2463">
        <v>0.38200000000000001</v>
      </c>
      <c r="AW2463">
        <f t="shared" si="1010"/>
        <v>3.82E-3</v>
      </c>
      <c r="AY2463" s="1">
        <v>42529</v>
      </c>
      <c r="AZ2463">
        <v>0.435</v>
      </c>
      <c r="BA2463">
        <f t="shared" si="1011"/>
        <v>4.3499999999999997E-3</v>
      </c>
      <c r="BC2463" s="1">
        <v>42576</v>
      </c>
      <c r="BD2463">
        <v>0.86299999999999999</v>
      </c>
      <c r="BE2463">
        <f t="shared" si="1012"/>
        <v>8.6300000000000005E-3</v>
      </c>
      <c r="BG2463" s="1">
        <v>42576</v>
      </c>
      <c r="BH2463">
        <v>0.96499999999999997</v>
      </c>
      <c r="BI2463">
        <f t="shared" si="1013"/>
        <v>9.6499999999999989E-3</v>
      </c>
      <c r="BK2463" s="1">
        <v>40100</v>
      </c>
      <c r="BL2463">
        <v>2.3354300000000001</v>
      </c>
      <c r="BM2463">
        <f t="shared" si="1019"/>
        <v>2.3354300000000001E-2</v>
      </c>
      <c r="BP2463" s="1">
        <v>42499</v>
      </c>
      <c r="BQ2463">
        <v>199.1994</v>
      </c>
      <c r="BR2463">
        <f t="shared" si="1014"/>
        <v>1.991994</v>
      </c>
      <c r="BT2463" s="1">
        <v>42513</v>
      </c>
      <c r="BU2463">
        <v>-0.25800000000000001</v>
      </c>
      <c r="BV2463">
        <f t="shared" si="1015"/>
        <v>-2.5800000000000003E-3</v>
      </c>
      <c r="BX2463" s="1">
        <v>42513</v>
      </c>
      <c r="BY2463">
        <v>-0.14399999999999999</v>
      </c>
      <c r="BZ2463">
        <f t="shared" si="1016"/>
        <v>-1.4399999999999999E-3</v>
      </c>
      <c r="CB2463" s="1">
        <v>42576</v>
      </c>
      <c r="CC2463">
        <v>-0.22</v>
      </c>
      <c r="CD2463">
        <f t="shared" si="1017"/>
        <v>-2.2000000000000001E-3</v>
      </c>
      <c r="CG2463" s="1"/>
    </row>
    <row r="2464" spans="1:85" x14ac:dyDescent="0.3">
      <c r="A2464" s="21">
        <f t="shared" si="1018"/>
        <v>49261</v>
      </c>
      <c r="B2464" s="18">
        <f t="shared" si="1002"/>
        <v>112.421875</v>
      </c>
      <c r="C2464">
        <f t="shared" si="1020"/>
        <v>115</v>
      </c>
      <c r="D2464">
        <f t="shared" ca="1" si="1005"/>
        <v>-9.0361111111111114</v>
      </c>
      <c r="E2464">
        <f ca="1">IF(currency="USD",'Future et co'!F2464,IF(currency="EUR",'Future et co'!G2464,FALSE))</f>
        <v>3.6070000000000005E-2</v>
      </c>
      <c r="F2464">
        <f t="shared" ca="1" si="1006"/>
        <v>3.6070000000000005E-2</v>
      </c>
      <c r="G2464">
        <f t="shared" ca="1" si="1007"/>
        <v>2.0569999999999998E-2</v>
      </c>
      <c r="L2464">
        <f t="shared" ca="1" si="1008"/>
        <v>127.8</v>
      </c>
      <c r="M2464">
        <f t="shared" ca="1" si="1003"/>
        <v>3.6070000000000005E-2</v>
      </c>
      <c r="R2464">
        <f t="shared" ca="1" si="1009"/>
        <v>127.8</v>
      </c>
      <c r="S2464">
        <f t="shared" ca="1" si="1004"/>
        <v>3.6070000000000005E-2</v>
      </c>
      <c r="U2464" s="1"/>
      <c r="W2464" t="str">
        <f t="shared" si="999"/>
        <v/>
      </c>
      <c r="Y2464" s="1"/>
      <c r="AA2464">
        <f t="shared" si="1000"/>
        <v>0</v>
      </c>
      <c r="AC2464" s="1"/>
      <c r="AE2464">
        <f t="shared" si="1001"/>
        <v>0</v>
      </c>
      <c r="AH2464" s="1"/>
      <c r="AI2464" s="17"/>
      <c r="AJ2464" s="25"/>
      <c r="AU2464" s="1">
        <v>42527</v>
      </c>
      <c r="AV2464">
        <v>0.39500000000000002</v>
      </c>
      <c r="AW2464">
        <f t="shared" si="1010"/>
        <v>3.9500000000000004E-3</v>
      </c>
      <c r="AY2464" s="1">
        <v>42528</v>
      </c>
      <c r="AZ2464">
        <v>0.42499999999999999</v>
      </c>
      <c r="BA2464">
        <f t="shared" si="1011"/>
        <v>4.2500000000000003E-3</v>
      </c>
      <c r="BC2464" s="1">
        <v>42573</v>
      </c>
      <c r="BD2464">
        <v>0.85</v>
      </c>
      <c r="BE2464">
        <f t="shared" si="1012"/>
        <v>8.5000000000000006E-3</v>
      </c>
      <c r="BG2464" s="1">
        <v>42573</v>
      </c>
      <c r="BH2464">
        <v>0.95079999999999998</v>
      </c>
      <c r="BI2464">
        <f t="shared" si="1013"/>
        <v>9.5079999999999991E-3</v>
      </c>
      <c r="BK2464" s="1">
        <v>40101</v>
      </c>
      <c r="BL2464">
        <v>2.3237299999999999</v>
      </c>
      <c r="BM2464">
        <f t="shared" si="1019"/>
        <v>2.3237299999999999E-2</v>
      </c>
      <c r="BP2464" s="1">
        <v>42496</v>
      </c>
      <c r="BQ2464">
        <v>198.92009999999999</v>
      </c>
      <c r="BR2464">
        <f t="shared" si="1014"/>
        <v>1.989201</v>
      </c>
      <c r="BT2464" s="1">
        <v>42510</v>
      </c>
      <c r="BU2464">
        <v>-0.25800000000000001</v>
      </c>
      <c r="BV2464">
        <f t="shared" si="1015"/>
        <v>-2.5800000000000003E-3</v>
      </c>
      <c r="BX2464" s="1">
        <v>42510</v>
      </c>
      <c r="BY2464">
        <v>-0.14299999999999999</v>
      </c>
      <c r="BZ2464">
        <f t="shared" si="1016"/>
        <v>-1.4299999999999998E-3</v>
      </c>
      <c r="CB2464" s="1">
        <v>42573</v>
      </c>
      <c r="CC2464">
        <v>-0.2233</v>
      </c>
      <c r="CD2464">
        <f t="shared" si="1017"/>
        <v>-2.2330000000000002E-3</v>
      </c>
      <c r="CG2464" s="1"/>
    </row>
    <row r="2465" spans="1:85" x14ac:dyDescent="0.3">
      <c r="A2465" s="21">
        <f t="shared" si="1018"/>
        <v>49262</v>
      </c>
      <c r="B2465" s="18">
        <f t="shared" si="1002"/>
        <v>112.421875</v>
      </c>
      <c r="C2465">
        <f t="shared" si="1020"/>
        <v>115</v>
      </c>
      <c r="D2465">
        <f t="shared" ca="1" si="1005"/>
        <v>-9.0388888888888896</v>
      </c>
      <c r="E2465">
        <f ca="1">IF(currency="USD",'Future et co'!F2465,IF(currency="EUR",'Future et co'!G2465,FALSE))</f>
        <v>3.6070000000000005E-2</v>
      </c>
      <c r="F2465">
        <f t="shared" ca="1" si="1006"/>
        <v>3.6070000000000005E-2</v>
      </c>
      <c r="G2465">
        <f t="shared" ca="1" si="1007"/>
        <v>2.0569999999999998E-2</v>
      </c>
      <c r="L2465">
        <f t="shared" ca="1" si="1008"/>
        <v>127.8</v>
      </c>
      <c r="M2465">
        <f t="shared" ca="1" si="1003"/>
        <v>3.6070000000000005E-2</v>
      </c>
      <c r="R2465">
        <f t="shared" ca="1" si="1009"/>
        <v>127.8</v>
      </c>
      <c r="S2465">
        <f t="shared" ca="1" si="1004"/>
        <v>3.6070000000000005E-2</v>
      </c>
      <c r="U2465" s="1"/>
      <c r="W2465" t="str">
        <f t="shared" ref="W2465:W2528" si="1021">IF(U2465="","",V2465/100)</f>
        <v/>
      </c>
      <c r="Y2465" s="1"/>
      <c r="AA2465">
        <f t="shared" ref="AA2465:AA2528" si="1022">Z2465/100</f>
        <v>0</v>
      </c>
      <c r="AC2465" s="1"/>
      <c r="AE2465">
        <f t="shared" ref="AE2465:AE2528" si="1023">AD2465/100</f>
        <v>0</v>
      </c>
      <c r="AH2465" s="1"/>
      <c r="AI2465" s="17"/>
      <c r="AJ2465" s="25"/>
      <c r="AU2465" s="1">
        <v>42524</v>
      </c>
      <c r="AV2465">
        <v>0.39600000000000002</v>
      </c>
      <c r="AW2465">
        <f t="shared" si="1010"/>
        <v>3.96E-3</v>
      </c>
      <c r="AY2465" s="1">
        <v>42527</v>
      </c>
      <c r="AZ2465">
        <v>0.443</v>
      </c>
      <c r="BA2465">
        <f t="shared" si="1011"/>
        <v>4.4299999999999999E-3</v>
      </c>
      <c r="BC2465" s="1">
        <v>42572</v>
      </c>
      <c r="BD2465">
        <v>0.83199999999999996</v>
      </c>
      <c r="BE2465">
        <f t="shared" si="1012"/>
        <v>8.3199999999999993E-3</v>
      </c>
      <c r="BG2465" s="1">
        <v>42572</v>
      </c>
      <c r="BH2465">
        <v>0.93400000000000005</v>
      </c>
      <c r="BI2465">
        <f t="shared" si="1013"/>
        <v>9.3400000000000011E-3</v>
      </c>
      <c r="BK2465" s="1">
        <v>40102</v>
      </c>
      <c r="BL2465">
        <v>2.3435100000000002</v>
      </c>
      <c r="BM2465">
        <f t="shared" si="1019"/>
        <v>2.34351E-2</v>
      </c>
      <c r="BP2465" s="1">
        <v>42495</v>
      </c>
      <c r="BQ2465">
        <v>198.5316</v>
      </c>
      <c r="BR2465">
        <f t="shared" si="1014"/>
        <v>1.9853160000000001</v>
      </c>
      <c r="BT2465" s="1">
        <v>42509</v>
      </c>
      <c r="BU2465">
        <v>-0.25800000000000001</v>
      </c>
      <c r="BV2465">
        <f t="shared" si="1015"/>
        <v>-2.5800000000000003E-3</v>
      </c>
      <c r="BX2465" s="1">
        <v>42509</v>
      </c>
      <c r="BY2465">
        <v>-0.14299999999999999</v>
      </c>
      <c r="BZ2465">
        <f t="shared" si="1016"/>
        <v>-1.4299999999999998E-3</v>
      </c>
      <c r="CB2465" s="1">
        <v>42572</v>
      </c>
      <c r="CC2465">
        <v>-0.22509999999999999</v>
      </c>
      <c r="CD2465">
        <f t="shared" si="1017"/>
        <v>-2.251E-3</v>
      </c>
      <c r="CG2465" s="1"/>
    </row>
    <row r="2466" spans="1:85" x14ac:dyDescent="0.3">
      <c r="A2466" s="21">
        <f t="shared" si="1018"/>
        <v>49263</v>
      </c>
      <c r="B2466" s="18">
        <f t="shared" si="1002"/>
        <v>112.421875</v>
      </c>
      <c r="C2466">
        <f t="shared" si="1020"/>
        <v>115</v>
      </c>
      <c r="D2466">
        <f t="shared" ca="1" si="1005"/>
        <v>-9.0416666666666661</v>
      </c>
      <c r="E2466">
        <f ca="1">IF(currency="USD",'Future et co'!F2466,IF(currency="EUR",'Future et co'!G2466,FALSE))</f>
        <v>3.6070000000000005E-2</v>
      </c>
      <c r="F2466">
        <f t="shared" ca="1" si="1006"/>
        <v>3.6070000000000005E-2</v>
      </c>
      <c r="G2466">
        <f t="shared" ca="1" si="1007"/>
        <v>2.0569999999999998E-2</v>
      </c>
      <c r="L2466">
        <f t="shared" ca="1" si="1008"/>
        <v>127.8</v>
      </c>
      <c r="M2466">
        <f t="shared" ca="1" si="1003"/>
        <v>3.6070000000000005E-2</v>
      </c>
      <c r="R2466">
        <f t="shared" ca="1" si="1009"/>
        <v>127.8</v>
      </c>
      <c r="S2466">
        <f t="shared" ca="1" si="1004"/>
        <v>3.6070000000000005E-2</v>
      </c>
      <c r="U2466" s="1"/>
      <c r="W2466" t="str">
        <f t="shared" si="1021"/>
        <v/>
      </c>
      <c r="Y2466" s="1"/>
      <c r="AA2466">
        <f t="shared" si="1022"/>
        <v>0</v>
      </c>
      <c r="AC2466" s="1"/>
      <c r="AE2466">
        <f t="shared" si="1023"/>
        <v>0</v>
      </c>
      <c r="AH2466" s="1"/>
      <c r="AI2466" s="17"/>
      <c r="AJ2466" s="25"/>
      <c r="AU2466" s="1">
        <v>42523</v>
      </c>
      <c r="AV2466">
        <v>0.45200000000000001</v>
      </c>
      <c r="AW2466">
        <f t="shared" si="1010"/>
        <v>4.5199999999999997E-3</v>
      </c>
      <c r="AY2466" s="1">
        <v>42524</v>
      </c>
      <c r="AZ2466">
        <v>0.434</v>
      </c>
      <c r="BA2466">
        <f t="shared" si="1011"/>
        <v>4.3400000000000001E-3</v>
      </c>
      <c r="BC2466" s="1">
        <v>42571</v>
      </c>
      <c r="BD2466">
        <v>0.81899999999999995</v>
      </c>
      <c r="BE2466">
        <f t="shared" si="1012"/>
        <v>8.1899999999999994E-3</v>
      </c>
      <c r="BG2466" s="1">
        <v>42571</v>
      </c>
      <c r="BH2466">
        <v>0.92130000000000001</v>
      </c>
      <c r="BI2466">
        <f t="shared" si="1013"/>
        <v>9.2130000000000007E-3</v>
      </c>
      <c r="BK2466" s="1">
        <v>40105</v>
      </c>
      <c r="BL2466">
        <v>2.3218299999999998</v>
      </c>
      <c r="BM2466">
        <f t="shared" si="1019"/>
        <v>2.3218299999999997E-2</v>
      </c>
      <c r="BP2466" s="1">
        <v>42494</v>
      </c>
      <c r="BQ2466">
        <v>197.90020000000001</v>
      </c>
      <c r="BR2466">
        <f t="shared" si="1014"/>
        <v>1.9790020000000001</v>
      </c>
      <c r="BT2466" s="1">
        <v>42508</v>
      </c>
      <c r="BU2466">
        <v>-0.25700000000000001</v>
      </c>
      <c r="BV2466">
        <f t="shared" si="1015"/>
        <v>-2.5700000000000002E-3</v>
      </c>
      <c r="BX2466" s="1">
        <v>42508</v>
      </c>
      <c r="BY2466">
        <v>-0.14399999999999999</v>
      </c>
      <c r="BZ2466">
        <f t="shared" si="1016"/>
        <v>-1.4399999999999999E-3</v>
      </c>
      <c r="CB2466" s="1">
        <v>42571</v>
      </c>
      <c r="CC2466">
        <v>-0.2271</v>
      </c>
      <c r="CD2466">
        <f t="shared" si="1017"/>
        <v>-2.271E-3</v>
      </c>
      <c r="CG2466" s="1"/>
    </row>
    <row r="2467" spans="1:85" x14ac:dyDescent="0.3">
      <c r="A2467" s="21">
        <f t="shared" si="1018"/>
        <v>49264</v>
      </c>
      <c r="B2467" s="18">
        <f t="shared" si="1002"/>
        <v>112.421875</v>
      </c>
      <c r="C2467">
        <f t="shared" si="1020"/>
        <v>115</v>
      </c>
      <c r="D2467">
        <f t="shared" ca="1" si="1005"/>
        <v>-9.0444444444444443</v>
      </c>
      <c r="E2467">
        <f ca="1">IF(currency="USD",'Future et co'!F2467,IF(currency="EUR",'Future et co'!G2467,FALSE))</f>
        <v>3.6070000000000005E-2</v>
      </c>
      <c r="F2467">
        <f t="shared" ca="1" si="1006"/>
        <v>3.6070000000000005E-2</v>
      </c>
      <c r="G2467">
        <f t="shared" ca="1" si="1007"/>
        <v>2.0569999999999998E-2</v>
      </c>
      <c r="L2467">
        <f t="shared" ca="1" si="1008"/>
        <v>127.8</v>
      </c>
      <c r="M2467">
        <f t="shared" ca="1" si="1003"/>
        <v>3.6070000000000005E-2</v>
      </c>
      <c r="R2467">
        <f t="shared" ca="1" si="1009"/>
        <v>127.8</v>
      </c>
      <c r="S2467">
        <f t="shared" ca="1" si="1004"/>
        <v>3.6070000000000005E-2</v>
      </c>
      <c r="U2467" s="1"/>
      <c r="W2467" t="str">
        <f t="shared" si="1021"/>
        <v/>
      </c>
      <c r="Y2467" s="1"/>
      <c r="AA2467">
        <f t="shared" si="1022"/>
        <v>0</v>
      </c>
      <c r="AC2467" s="1"/>
      <c r="AE2467">
        <f t="shared" si="1023"/>
        <v>0</v>
      </c>
      <c r="AH2467" s="1"/>
      <c r="AI2467" s="17"/>
      <c r="AJ2467" s="25"/>
      <c r="AU2467" s="1">
        <v>42522</v>
      </c>
      <c r="AV2467">
        <v>0.44800000000000001</v>
      </c>
      <c r="AW2467">
        <f t="shared" si="1010"/>
        <v>4.4800000000000005E-3</v>
      </c>
      <c r="AY2467" s="1">
        <v>42523</v>
      </c>
      <c r="AZ2467">
        <v>0.5</v>
      </c>
      <c r="BA2467">
        <f t="shared" si="1011"/>
        <v>5.0000000000000001E-3</v>
      </c>
      <c r="BC2467" s="1">
        <v>42570</v>
      </c>
      <c r="BD2467">
        <v>0.78600000000000003</v>
      </c>
      <c r="BE2467">
        <f t="shared" si="1012"/>
        <v>7.8600000000000007E-3</v>
      </c>
      <c r="BG2467" s="1">
        <v>42570</v>
      </c>
      <c r="BH2467">
        <v>0.875</v>
      </c>
      <c r="BI2467">
        <f t="shared" si="1013"/>
        <v>8.7500000000000008E-3</v>
      </c>
      <c r="BK2467" s="1">
        <v>40106</v>
      </c>
      <c r="BL2467">
        <v>2.3375900000000001</v>
      </c>
      <c r="BM2467">
        <f t="shared" si="1019"/>
        <v>2.3375900000000002E-2</v>
      </c>
      <c r="BP2467" s="1">
        <v>42493</v>
      </c>
      <c r="BQ2467">
        <v>197.96090000000001</v>
      </c>
      <c r="BR2467">
        <f t="shared" si="1014"/>
        <v>1.9796090000000002</v>
      </c>
      <c r="BT2467" s="1">
        <v>42507</v>
      </c>
      <c r="BU2467">
        <v>-0.25700000000000001</v>
      </c>
      <c r="BV2467">
        <f t="shared" si="1015"/>
        <v>-2.5700000000000002E-3</v>
      </c>
      <c r="BX2467" s="1">
        <v>42507</v>
      </c>
      <c r="BY2467">
        <v>-0.14299999999999999</v>
      </c>
      <c r="BZ2467">
        <f t="shared" si="1016"/>
        <v>-1.4299999999999998E-3</v>
      </c>
      <c r="CB2467" s="1">
        <v>42570</v>
      </c>
      <c r="CC2467">
        <v>-0.216</v>
      </c>
      <c r="CD2467">
        <f t="shared" si="1017"/>
        <v>-2.16E-3</v>
      </c>
      <c r="CG2467" s="1"/>
    </row>
    <row r="2468" spans="1:85" x14ac:dyDescent="0.3">
      <c r="A2468" s="21">
        <f t="shared" si="1018"/>
        <v>49265</v>
      </c>
      <c r="B2468" s="18">
        <f t="shared" si="1002"/>
        <v>112.421875</v>
      </c>
      <c r="C2468">
        <f t="shared" si="1020"/>
        <v>115</v>
      </c>
      <c r="D2468">
        <f t="shared" ca="1" si="1005"/>
        <v>-9.0472222222222225</v>
      </c>
      <c r="E2468">
        <f ca="1">IF(currency="USD",'Future et co'!F2468,IF(currency="EUR",'Future et co'!G2468,FALSE))</f>
        <v>3.6070000000000005E-2</v>
      </c>
      <c r="F2468">
        <f t="shared" ca="1" si="1006"/>
        <v>3.6070000000000005E-2</v>
      </c>
      <c r="G2468">
        <f t="shared" ca="1" si="1007"/>
        <v>2.0569999999999998E-2</v>
      </c>
      <c r="L2468">
        <f t="shared" ca="1" si="1008"/>
        <v>127.8</v>
      </c>
      <c r="M2468">
        <f t="shared" ca="1" si="1003"/>
        <v>3.6070000000000005E-2</v>
      </c>
      <c r="R2468">
        <f t="shared" ca="1" si="1009"/>
        <v>127.8</v>
      </c>
      <c r="S2468">
        <f t="shared" ca="1" si="1004"/>
        <v>3.6070000000000005E-2</v>
      </c>
      <c r="U2468" s="1"/>
      <c r="W2468" t="str">
        <f t="shared" si="1021"/>
        <v/>
      </c>
      <c r="Y2468" s="1"/>
      <c r="AA2468">
        <f t="shared" si="1022"/>
        <v>0</v>
      </c>
      <c r="AC2468" s="1"/>
      <c r="AE2468">
        <f t="shared" si="1023"/>
        <v>0</v>
      </c>
      <c r="AH2468" s="1"/>
      <c r="AI2468" s="17"/>
      <c r="AJ2468" s="25"/>
      <c r="AU2468" s="1">
        <v>42521</v>
      </c>
      <c r="AV2468">
        <v>0.44500000000000001</v>
      </c>
      <c r="AW2468">
        <f t="shared" si="1010"/>
        <v>4.45E-3</v>
      </c>
      <c r="AY2468" s="1">
        <v>42522</v>
      </c>
      <c r="AZ2468">
        <v>0.497</v>
      </c>
      <c r="BA2468">
        <f t="shared" si="1011"/>
        <v>4.9699999999999996E-3</v>
      </c>
      <c r="BC2468" s="1">
        <v>42569</v>
      </c>
      <c r="BD2468">
        <v>0.78</v>
      </c>
      <c r="BE2468">
        <f t="shared" si="1012"/>
        <v>7.8000000000000005E-3</v>
      </c>
      <c r="BG2468" s="1">
        <v>42569</v>
      </c>
      <c r="BH2468">
        <v>0.872</v>
      </c>
      <c r="BI2468">
        <f t="shared" si="1013"/>
        <v>8.7200000000000003E-3</v>
      </c>
      <c r="BK2468" s="1">
        <v>40107</v>
      </c>
      <c r="BL2468">
        <v>2.36368</v>
      </c>
      <c r="BM2468">
        <f t="shared" si="1019"/>
        <v>2.3636799999999999E-2</v>
      </c>
      <c r="BP2468" s="1">
        <v>42492</v>
      </c>
      <c r="BQ2468">
        <v>196.5402</v>
      </c>
      <c r="BR2468">
        <f t="shared" si="1014"/>
        <v>1.9654020000000001</v>
      </c>
      <c r="BT2468" s="1">
        <v>42506</v>
      </c>
      <c r="BU2468">
        <v>-0.25700000000000001</v>
      </c>
      <c r="BV2468">
        <f t="shared" si="1015"/>
        <v>-2.5700000000000002E-3</v>
      </c>
      <c r="BX2468" s="1">
        <v>42506</v>
      </c>
      <c r="BY2468">
        <v>-0.14299999999999999</v>
      </c>
      <c r="BZ2468">
        <f t="shared" si="1016"/>
        <v>-1.4299999999999998E-3</v>
      </c>
      <c r="CB2468" s="1">
        <v>42569</v>
      </c>
      <c r="CC2468">
        <v>-0.217</v>
      </c>
      <c r="CD2468">
        <f t="shared" si="1017"/>
        <v>-2.1700000000000001E-3</v>
      </c>
      <c r="CG2468" s="1"/>
    </row>
    <row r="2469" spans="1:85" x14ac:dyDescent="0.3">
      <c r="A2469" s="21">
        <f t="shared" si="1018"/>
        <v>49268</v>
      </c>
      <c r="B2469" s="18">
        <f t="shared" si="1002"/>
        <v>112.421875</v>
      </c>
      <c r="C2469">
        <f t="shared" si="1020"/>
        <v>115</v>
      </c>
      <c r="D2469">
        <f t="shared" ca="1" si="1005"/>
        <v>-9.0555555555555554</v>
      </c>
      <c r="E2469">
        <f ca="1">IF(currency="USD",'Future et co'!F2469,IF(currency="EUR",'Future et co'!G2469,FALSE))</f>
        <v>3.6070000000000005E-2</v>
      </c>
      <c r="F2469">
        <f t="shared" ca="1" si="1006"/>
        <v>3.6070000000000005E-2</v>
      </c>
      <c r="G2469">
        <f t="shared" ca="1" si="1007"/>
        <v>2.0569999999999998E-2</v>
      </c>
      <c r="L2469">
        <f t="shared" ca="1" si="1008"/>
        <v>127.8</v>
      </c>
      <c r="M2469">
        <f t="shared" ca="1" si="1003"/>
        <v>3.6070000000000005E-2</v>
      </c>
      <c r="R2469">
        <f t="shared" ca="1" si="1009"/>
        <v>127.8</v>
      </c>
      <c r="S2469">
        <f t="shared" ca="1" si="1004"/>
        <v>3.6070000000000005E-2</v>
      </c>
      <c r="U2469" s="1"/>
      <c r="W2469" t="str">
        <f t="shared" si="1021"/>
        <v/>
      </c>
      <c r="Y2469" s="1"/>
      <c r="AA2469">
        <f t="shared" si="1022"/>
        <v>0</v>
      </c>
      <c r="AC2469" s="1"/>
      <c r="AE2469">
        <f t="shared" si="1023"/>
        <v>0</v>
      </c>
      <c r="AH2469" s="1"/>
      <c r="AI2469" s="17"/>
      <c r="AJ2469" s="25"/>
      <c r="AU2469" s="1">
        <v>42517</v>
      </c>
      <c r="AV2469">
        <v>0.46500000000000002</v>
      </c>
      <c r="AW2469">
        <f t="shared" si="1010"/>
        <v>4.6500000000000005E-3</v>
      </c>
      <c r="AY2469" s="1">
        <v>42521</v>
      </c>
      <c r="AZ2469">
        <v>0.49199999999999999</v>
      </c>
      <c r="BA2469">
        <f t="shared" si="1011"/>
        <v>4.9199999999999999E-3</v>
      </c>
      <c r="BC2469" s="1">
        <v>42566</v>
      </c>
      <c r="BD2469">
        <v>0.76600000000000001</v>
      </c>
      <c r="BE2469">
        <f t="shared" si="1012"/>
        <v>7.6600000000000001E-3</v>
      </c>
      <c r="BG2469" s="1">
        <v>42566</v>
      </c>
      <c r="BH2469">
        <v>0.86270000000000002</v>
      </c>
      <c r="BI2469">
        <f t="shared" si="1013"/>
        <v>8.627000000000001E-3</v>
      </c>
      <c r="BK2469" s="1">
        <v>40108</v>
      </c>
      <c r="BL2469">
        <v>2.3371</v>
      </c>
      <c r="BM2469">
        <f t="shared" si="1019"/>
        <v>2.3370999999999999E-2</v>
      </c>
      <c r="BP2469" s="1">
        <v>42489</v>
      </c>
      <c r="BQ2469">
        <v>196.56450000000001</v>
      </c>
      <c r="BR2469">
        <f t="shared" si="1014"/>
        <v>1.9656450000000001</v>
      </c>
      <c r="BT2469" s="1">
        <v>42503</v>
      </c>
      <c r="BU2469">
        <v>-0.25700000000000001</v>
      </c>
      <c r="BV2469">
        <f t="shared" si="1015"/>
        <v>-2.5700000000000002E-3</v>
      </c>
      <c r="BX2469" s="1">
        <v>42503</v>
      </c>
      <c r="BY2469">
        <v>-0.14399999999999999</v>
      </c>
      <c r="BZ2469">
        <f t="shared" si="1016"/>
        <v>-1.4399999999999999E-3</v>
      </c>
      <c r="CB2469" s="1">
        <v>42566</v>
      </c>
      <c r="CC2469">
        <v>-0.2329</v>
      </c>
      <c r="CD2469">
        <f t="shared" si="1017"/>
        <v>-2.3289999999999999E-3</v>
      </c>
      <c r="CG2469" s="1"/>
    </row>
    <row r="2470" spans="1:85" x14ac:dyDescent="0.3">
      <c r="A2470" s="21">
        <f t="shared" si="1018"/>
        <v>49269</v>
      </c>
      <c r="B2470" s="18">
        <f t="shared" si="1002"/>
        <v>112.421875</v>
      </c>
      <c r="C2470">
        <f t="shared" si="1020"/>
        <v>115</v>
      </c>
      <c r="D2470">
        <f t="shared" ca="1" si="1005"/>
        <v>-9.0583333333333336</v>
      </c>
      <c r="E2470">
        <f ca="1">IF(currency="USD",'Future et co'!F2470,IF(currency="EUR",'Future et co'!G2470,FALSE))</f>
        <v>3.6070000000000005E-2</v>
      </c>
      <c r="F2470">
        <f t="shared" ca="1" si="1006"/>
        <v>3.6070000000000005E-2</v>
      </c>
      <c r="G2470">
        <f t="shared" ca="1" si="1007"/>
        <v>2.0569999999999998E-2</v>
      </c>
      <c r="L2470">
        <f t="shared" ca="1" si="1008"/>
        <v>127.8</v>
      </c>
      <c r="M2470">
        <f t="shared" ca="1" si="1003"/>
        <v>3.6070000000000005E-2</v>
      </c>
      <c r="R2470">
        <f t="shared" ca="1" si="1009"/>
        <v>127.8</v>
      </c>
      <c r="S2470">
        <f t="shared" ca="1" si="1004"/>
        <v>3.6070000000000005E-2</v>
      </c>
      <c r="U2470" s="1"/>
      <c r="W2470" t="str">
        <f t="shared" si="1021"/>
        <v/>
      </c>
      <c r="Y2470" s="1"/>
      <c r="AA2470">
        <f t="shared" si="1022"/>
        <v>0</v>
      </c>
      <c r="AC2470" s="1"/>
      <c r="AE2470">
        <f t="shared" si="1023"/>
        <v>0</v>
      </c>
      <c r="AH2470" s="1"/>
      <c r="AI2470" s="17"/>
      <c r="AJ2470" s="25"/>
      <c r="AU2470" s="1">
        <v>42516</v>
      </c>
      <c r="AV2470">
        <v>0.45500000000000002</v>
      </c>
      <c r="AW2470">
        <f t="shared" si="1010"/>
        <v>4.5500000000000002E-3</v>
      </c>
      <c r="AY2470" s="1">
        <v>42517</v>
      </c>
      <c r="AZ2470">
        <v>0.52</v>
      </c>
      <c r="BA2470">
        <f t="shared" si="1011"/>
        <v>5.1999999999999998E-3</v>
      </c>
      <c r="BC2470" s="1">
        <v>42565</v>
      </c>
      <c r="BD2470">
        <v>0.74419999999999997</v>
      </c>
      <c r="BE2470">
        <f t="shared" si="1012"/>
        <v>7.4419999999999998E-3</v>
      </c>
      <c r="BG2470" s="1">
        <v>42565</v>
      </c>
      <c r="BH2470">
        <v>0.83779999999999999</v>
      </c>
      <c r="BI2470">
        <f t="shared" si="1013"/>
        <v>8.378E-3</v>
      </c>
      <c r="BK2470" s="1">
        <v>40109</v>
      </c>
      <c r="BL2470">
        <v>2.36876</v>
      </c>
      <c r="BM2470">
        <f t="shared" si="1019"/>
        <v>2.36876E-2</v>
      </c>
      <c r="BP2470" s="1">
        <v>42488</v>
      </c>
      <c r="BQ2470">
        <v>197.1474</v>
      </c>
      <c r="BR2470">
        <f t="shared" si="1014"/>
        <v>1.9714739999999999</v>
      </c>
      <c r="BT2470" s="1">
        <v>42502</v>
      </c>
      <c r="BU2470">
        <v>-0.25800000000000001</v>
      </c>
      <c r="BV2470">
        <f t="shared" si="1015"/>
        <v>-2.5800000000000003E-3</v>
      </c>
      <c r="BX2470" s="1">
        <v>42502</v>
      </c>
      <c r="BY2470">
        <v>-0.14399999999999999</v>
      </c>
      <c r="BZ2470">
        <f t="shared" si="1016"/>
        <v>-1.4399999999999999E-3</v>
      </c>
      <c r="CB2470" s="1">
        <v>42565</v>
      </c>
      <c r="CC2470">
        <v>-0.2329</v>
      </c>
      <c r="CD2470">
        <f t="shared" si="1017"/>
        <v>-2.3289999999999999E-3</v>
      </c>
      <c r="CG2470" s="1"/>
    </row>
    <row r="2471" spans="1:85" x14ac:dyDescent="0.3">
      <c r="A2471" s="21">
        <f t="shared" si="1018"/>
        <v>49270</v>
      </c>
      <c r="B2471" s="18">
        <f t="shared" si="1002"/>
        <v>112.421875</v>
      </c>
      <c r="C2471">
        <f t="shared" si="1020"/>
        <v>115</v>
      </c>
      <c r="D2471">
        <f t="shared" ca="1" si="1005"/>
        <v>-9.0611111111111118</v>
      </c>
      <c r="E2471">
        <f ca="1">IF(currency="USD",'Future et co'!F2471,IF(currency="EUR",'Future et co'!G2471,FALSE))</f>
        <v>3.6070000000000005E-2</v>
      </c>
      <c r="F2471">
        <f t="shared" ca="1" si="1006"/>
        <v>3.6070000000000005E-2</v>
      </c>
      <c r="G2471">
        <f t="shared" ca="1" si="1007"/>
        <v>2.0569999999999998E-2</v>
      </c>
      <c r="L2471">
        <f t="shared" ca="1" si="1008"/>
        <v>127.8</v>
      </c>
      <c r="M2471">
        <f t="shared" ca="1" si="1003"/>
        <v>3.6070000000000005E-2</v>
      </c>
      <c r="R2471">
        <f t="shared" ca="1" si="1009"/>
        <v>127.8</v>
      </c>
      <c r="S2471">
        <f t="shared" ca="1" si="1004"/>
        <v>3.6070000000000005E-2</v>
      </c>
      <c r="U2471" s="1"/>
      <c r="W2471" t="str">
        <f t="shared" si="1021"/>
        <v/>
      </c>
      <c r="Y2471" s="1"/>
      <c r="AA2471">
        <f t="shared" si="1022"/>
        <v>0</v>
      </c>
      <c r="AC2471" s="1"/>
      <c r="AE2471">
        <f t="shared" si="1023"/>
        <v>0</v>
      </c>
      <c r="AH2471" s="1"/>
      <c r="AI2471" s="17"/>
      <c r="AJ2471" s="25"/>
      <c r="AU2471" s="1">
        <v>42515</v>
      </c>
      <c r="AV2471">
        <v>0.45200000000000001</v>
      </c>
      <c r="AW2471">
        <f t="shared" si="1010"/>
        <v>4.5199999999999997E-3</v>
      </c>
      <c r="AY2471" s="1">
        <v>42516</v>
      </c>
      <c r="AZ2471">
        <v>0.50900000000000001</v>
      </c>
      <c r="BA2471">
        <f t="shared" si="1011"/>
        <v>5.0899999999999999E-3</v>
      </c>
      <c r="BC2471" s="1">
        <v>42564</v>
      </c>
      <c r="BD2471">
        <v>0.72799999999999998</v>
      </c>
      <c r="BE2471">
        <f t="shared" si="1012"/>
        <v>7.28E-3</v>
      </c>
      <c r="BG2471" s="1">
        <v>42564</v>
      </c>
      <c r="BH2471">
        <v>0.81740000000000002</v>
      </c>
      <c r="BI2471">
        <f t="shared" si="1013"/>
        <v>8.1740000000000007E-3</v>
      </c>
      <c r="BK2471" s="1">
        <v>40112</v>
      </c>
      <c r="BL2471">
        <v>2.39811</v>
      </c>
      <c r="BM2471">
        <f t="shared" si="1019"/>
        <v>2.3981099999999998E-2</v>
      </c>
      <c r="BP2471" s="1">
        <v>42487</v>
      </c>
      <c r="BQ2471">
        <v>196.52809999999999</v>
      </c>
      <c r="BR2471">
        <f t="shared" si="1014"/>
        <v>1.9652810000000001</v>
      </c>
      <c r="BT2471" s="1">
        <v>42501</v>
      </c>
      <c r="BU2471">
        <v>-0.25900000000000001</v>
      </c>
      <c r="BV2471">
        <f t="shared" si="1015"/>
        <v>-2.5900000000000003E-3</v>
      </c>
      <c r="BX2471" s="1">
        <v>42501</v>
      </c>
      <c r="BY2471">
        <v>-0.14399999999999999</v>
      </c>
      <c r="BZ2471">
        <f t="shared" si="1016"/>
        <v>-1.4399999999999999E-3</v>
      </c>
      <c r="CB2471" s="1">
        <v>42564</v>
      </c>
      <c r="CC2471">
        <v>-0.2397</v>
      </c>
      <c r="CD2471">
        <f t="shared" si="1017"/>
        <v>-2.3969999999999998E-3</v>
      </c>
      <c r="CG2471" s="1"/>
    </row>
    <row r="2472" spans="1:85" x14ac:dyDescent="0.3">
      <c r="A2472" s="21">
        <f t="shared" si="1018"/>
        <v>49271</v>
      </c>
      <c r="B2472" s="18">
        <f t="shared" si="1002"/>
        <v>112.421875</v>
      </c>
      <c r="C2472">
        <f t="shared" si="1020"/>
        <v>115</v>
      </c>
      <c r="D2472">
        <f t="shared" ca="1" si="1005"/>
        <v>-9.0638888888888882</v>
      </c>
      <c r="E2472">
        <f ca="1">IF(currency="USD",'Future et co'!F2472,IF(currency="EUR",'Future et co'!G2472,FALSE))</f>
        <v>3.6070000000000005E-2</v>
      </c>
      <c r="F2472">
        <f t="shared" ca="1" si="1006"/>
        <v>3.6070000000000005E-2</v>
      </c>
      <c r="G2472">
        <f t="shared" ca="1" si="1007"/>
        <v>2.0569999999999998E-2</v>
      </c>
      <c r="L2472">
        <f t="shared" ca="1" si="1008"/>
        <v>127.8</v>
      </c>
      <c r="M2472">
        <f t="shared" ca="1" si="1003"/>
        <v>3.6070000000000005E-2</v>
      </c>
      <c r="R2472">
        <f t="shared" ca="1" si="1009"/>
        <v>127.8</v>
      </c>
      <c r="S2472">
        <f t="shared" ca="1" si="1004"/>
        <v>3.6070000000000005E-2</v>
      </c>
      <c r="U2472" s="1"/>
      <c r="W2472" t="str">
        <f t="shared" si="1021"/>
        <v/>
      </c>
      <c r="Y2472" s="1"/>
      <c r="AA2472">
        <f t="shared" si="1022"/>
        <v>0</v>
      </c>
      <c r="AC2472" s="1"/>
      <c r="AE2472">
        <f t="shared" si="1023"/>
        <v>0</v>
      </c>
      <c r="AH2472" s="1"/>
      <c r="AI2472" s="17"/>
      <c r="AJ2472" s="25"/>
      <c r="AU2472" s="1">
        <v>42514</v>
      </c>
      <c r="AV2472">
        <v>0.44600000000000001</v>
      </c>
      <c r="AW2472">
        <f t="shared" si="1010"/>
        <v>4.4600000000000004E-3</v>
      </c>
      <c r="AY2472" s="1">
        <v>42515</v>
      </c>
      <c r="AZ2472">
        <v>0.51300000000000001</v>
      </c>
      <c r="BA2472">
        <f t="shared" si="1011"/>
        <v>5.13E-3</v>
      </c>
      <c r="BC2472" s="1">
        <v>42563</v>
      </c>
      <c r="BD2472">
        <v>0.74099999999999999</v>
      </c>
      <c r="BE2472">
        <f t="shared" si="1012"/>
        <v>7.4099999999999999E-3</v>
      </c>
      <c r="BG2472" s="1">
        <v>42563</v>
      </c>
      <c r="BH2472">
        <v>0.82699999999999996</v>
      </c>
      <c r="BI2472">
        <f t="shared" si="1013"/>
        <v>8.2699999999999996E-3</v>
      </c>
      <c r="BK2472" s="1">
        <v>40113</v>
      </c>
      <c r="BL2472">
        <v>2.4028499999999999</v>
      </c>
      <c r="BM2472">
        <f t="shared" si="1019"/>
        <v>2.4028499999999998E-2</v>
      </c>
      <c r="BP2472" s="1">
        <v>42486</v>
      </c>
      <c r="BQ2472">
        <v>196.261</v>
      </c>
      <c r="BR2472">
        <f t="shared" si="1014"/>
        <v>1.96261</v>
      </c>
      <c r="BT2472" s="1">
        <v>42500</v>
      </c>
      <c r="BU2472">
        <v>-0.26</v>
      </c>
      <c r="BV2472">
        <f t="shared" si="1015"/>
        <v>-2.5999999999999999E-3</v>
      </c>
      <c r="BX2472" s="1">
        <v>42500</v>
      </c>
      <c r="BY2472">
        <v>-0.14399999999999999</v>
      </c>
      <c r="BZ2472">
        <f t="shared" si="1016"/>
        <v>-1.4399999999999999E-3</v>
      </c>
      <c r="CB2472" s="1">
        <v>42563</v>
      </c>
      <c r="CC2472">
        <v>-0.23300000000000001</v>
      </c>
      <c r="CD2472">
        <f t="shared" si="1017"/>
        <v>-2.33E-3</v>
      </c>
      <c r="CG2472" s="1"/>
    </row>
    <row r="2473" spans="1:85" x14ac:dyDescent="0.3">
      <c r="A2473" s="21">
        <f t="shared" si="1018"/>
        <v>49272</v>
      </c>
      <c r="B2473" s="18">
        <f t="shared" si="1002"/>
        <v>112.421875</v>
      </c>
      <c r="C2473">
        <f t="shared" si="1020"/>
        <v>115</v>
      </c>
      <c r="D2473">
        <f t="shared" ca="1" si="1005"/>
        <v>-9.0666666666666664</v>
      </c>
      <c r="E2473">
        <f ca="1">IF(currency="USD",'Future et co'!F2473,IF(currency="EUR",'Future et co'!G2473,FALSE))</f>
        <v>3.6070000000000005E-2</v>
      </c>
      <c r="F2473">
        <f t="shared" ca="1" si="1006"/>
        <v>3.6070000000000005E-2</v>
      </c>
      <c r="G2473">
        <f t="shared" ca="1" si="1007"/>
        <v>2.0569999999999998E-2</v>
      </c>
      <c r="L2473">
        <f t="shared" ca="1" si="1008"/>
        <v>127.8</v>
      </c>
      <c r="M2473">
        <f t="shared" ca="1" si="1003"/>
        <v>3.6070000000000005E-2</v>
      </c>
      <c r="R2473">
        <f t="shared" ca="1" si="1009"/>
        <v>127.8</v>
      </c>
      <c r="S2473">
        <f t="shared" ca="1" si="1004"/>
        <v>3.6070000000000005E-2</v>
      </c>
      <c r="U2473" s="1"/>
      <c r="W2473" t="str">
        <f t="shared" si="1021"/>
        <v/>
      </c>
      <c r="Y2473" s="1"/>
      <c r="AA2473">
        <f t="shared" si="1022"/>
        <v>0</v>
      </c>
      <c r="AC2473" s="1"/>
      <c r="AE2473">
        <f t="shared" si="1023"/>
        <v>0</v>
      </c>
      <c r="AH2473" s="1"/>
      <c r="AI2473" s="17"/>
      <c r="AJ2473" s="25"/>
      <c r="AU2473" s="1">
        <v>42513</v>
      </c>
      <c r="AV2473">
        <v>0.44800000000000001</v>
      </c>
      <c r="AW2473">
        <f t="shared" si="1010"/>
        <v>4.4800000000000005E-3</v>
      </c>
      <c r="AY2473" s="1">
        <v>42514</v>
      </c>
      <c r="AZ2473">
        <v>0.50900000000000001</v>
      </c>
      <c r="BA2473">
        <f t="shared" si="1011"/>
        <v>5.0899999999999999E-3</v>
      </c>
      <c r="BC2473" s="1">
        <v>42562</v>
      </c>
      <c r="BD2473">
        <v>0.72</v>
      </c>
      <c r="BE2473">
        <f t="shared" si="1012"/>
        <v>7.1999999999999998E-3</v>
      </c>
      <c r="BG2473" s="1">
        <v>42562</v>
      </c>
      <c r="BH2473">
        <v>0.80940000000000001</v>
      </c>
      <c r="BI2473">
        <f t="shared" si="1013"/>
        <v>8.0940000000000005E-3</v>
      </c>
      <c r="BK2473" s="1">
        <v>40114</v>
      </c>
      <c r="BL2473">
        <v>2.4479199999999999</v>
      </c>
      <c r="BM2473">
        <f t="shared" si="1019"/>
        <v>2.44792E-2</v>
      </c>
      <c r="BP2473" s="1">
        <v>42485</v>
      </c>
      <c r="BQ2473">
        <v>196.9288</v>
      </c>
      <c r="BR2473">
        <f t="shared" si="1014"/>
        <v>1.9692879999999999</v>
      </c>
      <c r="BT2473" s="1">
        <v>42499</v>
      </c>
      <c r="BU2473">
        <v>-0.25800000000000001</v>
      </c>
      <c r="BV2473">
        <f t="shared" si="1015"/>
        <v>-2.5800000000000003E-3</v>
      </c>
      <c r="BX2473" s="1">
        <v>42499</v>
      </c>
      <c r="BY2473">
        <v>-0.14299999999999999</v>
      </c>
      <c r="BZ2473">
        <f t="shared" si="1016"/>
        <v>-1.4299999999999998E-3</v>
      </c>
      <c r="CB2473" s="1">
        <v>42562</v>
      </c>
      <c r="CC2473">
        <v>-0.2429</v>
      </c>
      <c r="CD2473">
        <f t="shared" si="1017"/>
        <v>-2.4290000000000002E-3</v>
      </c>
      <c r="CG2473" s="1"/>
    </row>
    <row r="2474" spans="1:85" x14ac:dyDescent="0.3">
      <c r="A2474" s="21">
        <f t="shared" si="1018"/>
        <v>49275</v>
      </c>
      <c r="B2474" s="18">
        <f t="shared" si="1002"/>
        <v>112.421875</v>
      </c>
      <c r="C2474">
        <f t="shared" si="1020"/>
        <v>115</v>
      </c>
      <c r="D2474">
        <f t="shared" ca="1" si="1005"/>
        <v>-9.0749999999999993</v>
      </c>
      <c r="E2474">
        <f ca="1">IF(currency="USD",'Future et co'!F2474,IF(currency="EUR",'Future et co'!G2474,FALSE))</f>
        <v>3.6070000000000005E-2</v>
      </c>
      <c r="F2474">
        <f t="shared" ca="1" si="1006"/>
        <v>3.6070000000000005E-2</v>
      </c>
      <c r="G2474">
        <f t="shared" ca="1" si="1007"/>
        <v>2.0569999999999998E-2</v>
      </c>
      <c r="L2474">
        <f t="shared" ca="1" si="1008"/>
        <v>127.8</v>
      </c>
      <c r="M2474">
        <f t="shared" ca="1" si="1003"/>
        <v>3.6070000000000005E-2</v>
      </c>
      <c r="R2474">
        <f t="shared" ca="1" si="1009"/>
        <v>127.8</v>
      </c>
      <c r="S2474">
        <f t="shared" ca="1" si="1004"/>
        <v>3.6070000000000005E-2</v>
      </c>
      <c r="U2474" s="1"/>
      <c r="W2474" t="str">
        <f t="shared" si="1021"/>
        <v/>
      </c>
      <c r="Y2474" s="1"/>
      <c r="AA2474">
        <f t="shared" si="1022"/>
        <v>0</v>
      </c>
      <c r="AC2474" s="1"/>
      <c r="AE2474">
        <f t="shared" si="1023"/>
        <v>0</v>
      </c>
      <c r="AH2474" s="1"/>
      <c r="AI2474" s="17"/>
      <c r="AJ2474" s="25"/>
      <c r="AU2474" s="1">
        <v>42510</v>
      </c>
      <c r="AV2474">
        <v>0.42699999999999999</v>
      </c>
      <c r="AW2474">
        <f t="shared" si="1010"/>
        <v>4.2699999999999995E-3</v>
      </c>
      <c r="AY2474" s="1">
        <v>42513</v>
      </c>
      <c r="AZ2474">
        <v>0.50900000000000001</v>
      </c>
      <c r="BA2474">
        <f t="shared" si="1011"/>
        <v>5.0899999999999999E-3</v>
      </c>
      <c r="BC2474" s="1">
        <v>42559</v>
      </c>
      <c r="BD2474">
        <v>0.69599999999999995</v>
      </c>
      <c r="BE2474">
        <f t="shared" si="1012"/>
        <v>6.9599999999999992E-3</v>
      </c>
      <c r="BG2474" s="1">
        <v>42559</v>
      </c>
      <c r="BH2474">
        <v>0.748</v>
      </c>
      <c r="BI2474">
        <f t="shared" si="1013"/>
        <v>7.4799999999999997E-3</v>
      </c>
      <c r="BK2474" s="1">
        <v>40115</v>
      </c>
      <c r="BL2474">
        <v>2.39411</v>
      </c>
      <c r="BM2474">
        <f t="shared" si="1019"/>
        <v>2.39411E-2</v>
      </c>
      <c r="BP2474" s="1">
        <v>42482</v>
      </c>
      <c r="BQ2474">
        <v>197.30520000000001</v>
      </c>
      <c r="BR2474">
        <f t="shared" si="1014"/>
        <v>1.973052</v>
      </c>
      <c r="BT2474" s="1">
        <v>42496</v>
      </c>
      <c r="BU2474">
        <v>-0.25600000000000001</v>
      </c>
      <c r="BV2474">
        <f t="shared" si="1015"/>
        <v>-2.5600000000000002E-3</v>
      </c>
      <c r="BX2474" s="1">
        <v>42496</v>
      </c>
      <c r="BY2474">
        <v>-0.14399999999999999</v>
      </c>
      <c r="BZ2474">
        <f t="shared" si="1016"/>
        <v>-1.4399999999999999E-3</v>
      </c>
      <c r="CB2474" s="1">
        <v>42559</v>
      </c>
      <c r="CC2474">
        <v>-0.24490000000000001</v>
      </c>
      <c r="CD2474">
        <f t="shared" si="1017"/>
        <v>-2.4490000000000002E-3</v>
      </c>
      <c r="CG2474" s="1"/>
    </row>
    <row r="2475" spans="1:85" x14ac:dyDescent="0.3">
      <c r="A2475" s="21">
        <f t="shared" si="1018"/>
        <v>49276</v>
      </c>
      <c r="B2475" s="18">
        <f t="shared" si="1002"/>
        <v>112.421875</v>
      </c>
      <c r="C2475">
        <f t="shared" si="1020"/>
        <v>115</v>
      </c>
      <c r="D2475">
        <f t="shared" ca="1" si="1005"/>
        <v>-9.0777777777777775</v>
      </c>
      <c r="E2475">
        <f ca="1">IF(currency="USD",'Future et co'!F2475,IF(currency="EUR",'Future et co'!G2475,FALSE))</f>
        <v>3.6070000000000005E-2</v>
      </c>
      <c r="F2475">
        <f t="shared" ca="1" si="1006"/>
        <v>3.6070000000000005E-2</v>
      </c>
      <c r="G2475">
        <f t="shared" ca="1" si="1007"/>
        <v>2.0569999999999998E-2</v>
      </c>
      <c r="L2475">
        <f t="shared" ca="1" si="1008"/>
        <v>127.8</v>
      </c>
      <c r="M2475">
        <f t="shared" ca="1" si="1003"/>
        <v>3.6070000000000005E-2</v>
      </c>
      <c r="R2475">
        <f t="shared" ca="1" si="1009"/>
        <v>127.8</v>
      </c>
      <c r="S2475">
        <f t="shared" ca="1" si="1004"/>
        <v>3.6070000000000005E-2</v>
      </c>
      <c r="U2475" s="1"/>
      <c r="W2475" t="str">
        <f t="shared" si="1021"/>
        <v/>
      </c>
      <c r="Y2475" s="1"/>
      <c r="AA2475">
        <f t="shared" si="1022"/>
        <v>0</v>
      </c>
      <c r="AC2475" s="1"/>
      <c r="AE2475">
        <f t="shared" si="1023"/>
        <v>0</v>
      </c>
      <c r="AH2475" s="1"/>
      <c r="AI2475" s="17"/>
      <c r="AJ2475" s="25"/>
      <c r="AU2475" s="1">
        <v>42509</v>
      </c>
      <c r="AV2475">
        <v>0.432</v>
      </c>
      <c r="AW2475">
        <f t="shared" si="1010"/>
        <v>4.3200000000000001E-3</v>
      </c>
      <c r="AY2475" s="1">
        <v>42510</v>
      </c>
      <c r="AZ2475">
        <v>0.49</v>
      </c>
      <c r="BA2475">
        <f t="shared" si="1011"/>
        <v>4.8999999999999998E-3</v>
      </c>
      <c r="BC2475" s="1">
        <v>42558</v>
      </c>
      <c r="BD2475">
        <v>0.68899999999999995</v>
      </c>
      <c r="BE2475">
        <f t="shared" si="1012"/>
        <v>6.8899999999999994E-3</v>
      </c>
      <c r="BG2475" s="1">
        <v>42558</v>
      </c>
      <c r="BH2475">
        <v>0.74719999999999998</v>
      </c>
      <c r="BI2475">
        <f t="shared" si="1013"/>
        <v>7.4719999999999995E-3</v>
      </c>
      <c r="BK2475" s="1">
        <v>40116</v>
      </c>
      <c r="BL2475">
        <v>2.46739</v>
      </c>
      <c r="BM2475">
        <f t="shared" si="1019"/>
        <v>2.4673899999999999E-2</v>
      </c>
      <c r="BP2475" s="1">
        <v>42481</v>
      </c>
      <c r="BQ2475">
        <v>197.30520000000001</v>
      </c>
      <c r="BR2475">
        <f t="shared" si="1014"/>
        <v>1.973052</v>
      </c>
      <c r="BT2475" s="1">
        <v>42495</v>
      </c>
      <c r="BU2475">
        <v>-0.255</v>
      </c>
      <c r="BV2475">
        <f t="shared" si="1015"/>
        <v>-2.5500000000000002E-3</v>
      </c>
      <c r="BX2475" s="1">
        <v>42495</v>
      </c>
      <c r="BY2475">
        <v>-0.14399999999999999</v>
      </c>
      <c r="BZ2475">
        <f t="shared" si="1016"/>
        <v>-1.4399999999999999E-3</v>
      </c>
      <c r="CB2475" s="1">
        <v>42558</v>
      </c>
      <c r="CC2475">
        <v>-0.24</v>
      </c>
      <c r="CD2475">
        <f t="shared" si="1017"/>
        <v>-2.3999999999999998E-3</v>
      </c>
      <c r="CG2475" s="1"/>
    </row>
    <row r="2476" spans="1:85" x14ac:dyDescent="0.3">
      <c r="A2476" s="21">
        <f t="shared" si="1018"/>
        <v>49277</v>
      </c>
      <c r="B2476" s="18">
        <f t="shared" si="1002"/>
        <v>112.421875</v>
      </c>
      <c r="C2476">
        <f t="shared" si="1020"/>
        <v>115</v>
      </c>
      <c r="D2476">
        <f t="shared" ca="1" si="1005"/>
        <v>-9.0805555555555557</v>
      </c>
      <c r="E2476">
        <f ca="1">IF(currency="USD",'Future et co'!F2476,IF(currency="EUR",'Future et co'!G2476,FALSE))</f>
        <v>3.6070000000000005E-2</v>
      </c>
      <c r="F2476">
        <f t="shared" ca="1" si="1006"/>
        <v>3.6070000000000005E-2</v>
      </c>
      <c r="G2476">
        <f t="shared" ca="1" si="1007"/>
        <v>2.0569999999999998E-2</v>
      </c>
      <c r="L2476">
        <f t="shared" ca="1" si="1008"/>
        <v>127.8</v>
      </c>
      <c r="M2476">
        <f t="shared" ca="1" si="1003"/>
        <v>3.6070000000000005E-2</v>
      </c>
      <c r="R2476">
        <f t="shared" ca="1" si="1009"/>
        <v>127.8</v>
      </c>
      <c r="S2476">
        <f t="shared" ca="1" si="1004"/>
        <v>3.6070000000000005E-2</v>
      </c>
      <c r="U2476" s="1"/>
      <c r="W2476" t="str">
        <f t="shared" si="1021"/>
        <v/>
      </c>
      <c r="Y2476" s="1"/>
      <c r="AA2476">
        <f t="shared" si="1022"/>
        <v>0</v>
      </c>
      <c r="AC2476" s="1"/>
      <c r="AE2476">
        <f t="shared" si="1023"/>
        <v>0</v>
      </c>
      <c r="AH2476" s="1"/>
      <c r="AI2476" s="17"/>
      <c r="AJ2476" s="25"/>
      <c r="AU2476" s="1">
        <v>42508</v>
      </c>
      <c r="AV2476">
        <v>0.41499999999999998</v>
      </c>
      <c r="AW2476">
        <f t="shared" si="1010"/>
        <v>4.15E-3</v>
      </c>
      <c r="AY2476" s="1">
        <v>42509</v>
      </c>
      <c r="AZ2476">
        <v>0.48099999999999998</v>
      </c>
      <c r="BA2476">
        <f t="shared" si="1011"/>
        <v>4.81E-3</v>
      </c>
      <c r="BC2476" s="1">
        <v>42557</v>
      </c>
      <c r="BD2476">
        <v>0.66900000000000004</v>
      </c>
      <c r="BE2476">
        <f t="shared" si="1012"/>
        <v>6.6900000000000006E-3</v>
      </c>
      <c r="BG2476" s="1">
        <v>42557</v>
      </c>
      <c r="BH2476">
        <v>0.72199999999999998</v>
      </c>
      <c r="BI2476">
        <f t="shared" si="1013"/>
        <v>7.2199999999999999E-3</v>
      </c>
      <c r="BK2476" s="1">
        <v>40119</v>
      </c>
      <c r="BL2476">
        <v>2.44889</v>
      </c>
      <c r="BM2476">
        <f t="shared" si="1019"/>
        <v>2.4488900000000001E-2</v>
      </c>
      <c r="BP2476" s="1">
        <v>42480</v>
      </c>
      <c r="BQ2476">
        <v>198.75020000000001</v>
      </c>
      <c r="BR2476">
        <f t="shared" si="1014"/>
        <v>1.9875020000000001</v>
      </c>
      <c r="BT2476" s="1">
        <v>42494</v>
      </c>
      <c r="BU2476">
        <v>-0.253</v>
      </c>
      <c r="BV2476">
        <f t="shared" si="1015"/>
        <v>-2.5300000000000001E-3</v>
      </c>
      <c r="BX2476" s="1">
        <v>42494</v>
      </c>
      <c r="BY2476">
        <v>-0.14199999999999999</v>
      </c>
      <c r="BZ2476">
        <f t="shared" si="1016"/>
        <v>-1.4199999999999998E-3</v>
      </c>
      <c r="CB2476" s="1">
        <v>42557</v>
      </c>
      <c r="CC2476">
        <v>-0.24</v>
      </c>
      <c r="CD2476">
        <f t="shared" si="1017"/>
        <v>-2.3999999999999998E-3</v>
      </c>
      <c r="CG2476" s="1"/>
    </row>
    <row r="2477" spans="1:85" x14ac:dyDescent="0.3">
      <c r="A2477" s="21">
        <f t="shared" si="1018"/>
        <v>49278</v>
      </c>
      <c r="B2477" s="18">
        <f t="shared" si="1002"/>
        <v>112.421875</v>
      </c>
      <c r="C2477">
        <f t="shared" si="1020"/>
        <v>115</v>
      </c>
      <c r="D2477">
        <f t="shared" ca="1" si="1005"/>
        <v>-9.0833333333333339</v>
      </c>
      <c r="E2477">
        <f ca="1">IF(currency="USD",'Future et co'!F2477,IF(currency="EUR",'Future et co'!G2477,FALSE))</f>
        <v>3.6070000000000005E-2</v>
      </c>
      <c r="F2477">
        <f t="shared" ca="1" si="1006"/>
        <v>3.6070000000000005E-2</v>
      </c>
      <c r="G2477">
        <f t="shared" ca="1" si="1007"/>
        <v>2.0569999999999998E-2</v>
      </c>
      <c r="L2477">
        <f t="shared" ca="1" si="1008"/>
        <v>127.8</v>
      </c>
      <c r="M2477">
        <f t="shared" ca="1" si="1003"/>
        <v>3.6070000000000005E-2</v>
      </c>
      <c r="R2477">
        <f t="shared" ca="1" si="1009"/>
        <v>127.8</v>
      </c>
      <c r="S2477">
        <f t="shared" ca="1" si="1004"/>
        <v>3.6070000000000005E-2</v>
      </c>
      <c r="U2477" s="1"/>
      <c r="W2477" t="str">
        <f t="shared" si="1021"/>
        <v/>
      </c>
      <c r="Y2477" s="1"/>
      <c r="AA2477">
        <f t="shared" si="1022"/>
        <v>0</v>
      </c>
      <c r="AC2477" s="1"/>
      <c r="AE2477">
        <f t="shared" si="1023"/>
        <v>0</v>
      </c>
      <c r="AH2477" s="1"/>
      <c r="AI2477" s="17"/>
      <c r="AJ2477" s="25"/>
      <c r="AU2477" s="1">
        <v>42507</v>
      </c>
      <c r="AV2477">
        <v>0.39700000000000002</v>
      </c>
      <c r="AW2477">
        <f t="shared" si="1010"/>
        <v>3.9700000000000004E-3</v>
      </c>
      <c r="AY2477" s="1">
        <v>42508</v>
      </c>
      <c r="AZ2477">
        <v>0.47</v>
      </c>
      <c r="BA2477">
        <f t="shared" si="1011"/>
        <v>4.6999999999999993E-3</v>
      </c>
      <c r="BC2477" s="1">
        <v>42556</v>
      </c>
      <c r="BD2477">
        <v>0.65800000000000003</v>
      </c>
      <c r="BE2477">
        <f t="shared" si="1012"/>
        <v>6.5799999999999999E-3</v>
      </c>
      <c r="BG2477" s="1">
        <v>42556</v>
      </c>
      <c r="BH2477">
        <v>0.70299999999999996</v>
      </c>
      <c r="BI2477">
        <f t="shared" si="1013"/>
        <v>7.0299999999999998E-3</v>
      </c>
      <c r="BK2477" s="1">
        <v>40120</v>
      </c>
      <c r="BL2477">
        <v>2.4615999999999998</v>
      </c>
      <c r="BM2477">
        <f t="shared" si="1019"/>
        <v>2.4615999999999999E-2</v>
      </c>
      <c r="BP2477" s="1">
        <v>42479</v>
      </c>
      <c r="BQ2477">
        <v>198.2159</v>
      </c>
      <c r="BR2477">
        <f t="shared" si="1014"/>
        <v>1.982159</v>
      </c>
      <c r="BT2477" s="1">
        <v>42493</v>
      </c>
      <c r="BU2477">
        <v>-0.251</v>
      </c>
      <c r="BV2477">
        <f t="shared" si="1015"/>
        <v>-2.5100000000000001E-3</v>
      </c>
      <c r="BX2477" s="1">
        <v>42493</v>
      </c>
      <c r="BY2477">
        <v>-0.14199999999999999</v>
      </c>
      <c r="BZ2477">
        <f t="shared" si="1016"/>
        <v>-1.4199999999999998E-3</v>
      </c>
      <c r="CB2477" s="1">
        <v>42556</v>
      </c>
      <c r="CC2477">
        <v>-0.24</v>
      </c>
      <c r="CD2477">
        <f t="shared" si="1017"/>
        <v>-2.3999999999999998E-3</v>
      </c>
      <c r="CG2477" s="1"/>
    </row>
    <row r="2478" spans="1:85" x14ac:dyDescent="0.3">
      <c r="A2478" s="21">
        <f t="shared" si="1018"/>
        <v>49279</v>
      </c>
      <c r="B2478" s="18">
        <f t="shared" si="1002"/>
        <v>112.421875</v>
      </c>
      <c r="C2478">
        <f t="shared" si="1020"/>
        <v>115</v>
      </c>
      <c r="D2478">
        <f t="shared" ca="1" si="1005"/>
        <v>-9.0861111111111104</v>
      </c>
      <c r="E2478">
        <f ca="1">IF(currency="USD",'Future et co'!F2478,IF(currency="EUR",'Future et co'!G2478,FALSE))</f>
        <v>3.6070000000000005E-2</v>
      </c>
      <c r="F2478">
        <f t="shared" ca="1" si="1006"/>
        <v>3.6070000000000005E-2</v>
      </c>
      <c r="G2478">
        <f t="shared" ca="1" si="1007"/>
        <v>2.0569999999999998E-2</v>
      </c>
      <c r="L2478">
        <f t="shared" ca="1" si="1008"/>
        <v>127.8</v>
      </c>
      <c r="M2478">
        <f t="shared" ca="1" si="1003"/>
        <v>3.6070000000000005E-2</v>
      </c>
      <c r="R2478">
        <f t="shared" ca="1" si="1009"/>
        <v>127.8</v>
      </c>
      <c r="S2478">
        <f t="shared" ca="1" si="1004"/>
        <v>3.6070000000000005E-2</v>
      </c>
      <c r="U2478" s="1"/>
      <c r="W2478" t="str">
        <f t="shared" si="1021"/>
        <v/>
      </c>
      <c r="Y2478" s="1"/>
      <c r="AA2478">
        <f t="shared" si="1022"/>
        <v>0</v>
      </c>
      <c r="AC2478" s="1"/>
      <c r="AE2478">
        <f t="shared" si="1023"/>
        <v>0</v>
      </c>
      <c r="AH2478" s="1"/>
      <c r="AI2478" s="17"/>
      <c r="AJ2478" s="25"/>
      <c r="AU2478" s="1">
        <v>42506</v>
      </c>
      <c r="AV2478">
        <v>0.37</v>
      </c>
      <c r="AW2478">
        <f t="shared" si="1010"/>
        <v>3.7000000000000002E-3</v>
      </c>
      <c r="AY2478" s="1">
        <v>42507</v>
      </c>
      <c r="AZ2478">
        <v>0.437</v>
      </c>
      <c r="BA2478">
        <f t="shared" si="1011"/>
        <v>4.3699999999999998E-3</v>
      </c>
      <c r="BC2478" s="1">
        <v>42555</v>
      </c>
      <c r="BD2478">
        <v>0.67100000000000004</v>
      </c>
      <c r="BE2478">
        <f t="shared" si="1012"/>
        <v>6.7100000000000007E-3</v>
      </c>
      <c r="BG2478" s="1">
        <v>42555</v>
      </c>
      <c r="BH2478">
        <v>0.73199999999999998</v>
      </c>
      <c r="BI2478">
        <f t="shared" si="1013"/>
        <v>7.3200000000000001E-3</v>
      </c>
      <c r="BK2478" s="1">
        <v>40121</v>
      </c>
      <c r="BL2478">
        <v>2.4613499999999999</v>
      </c>
      <c r="BM2478">
        <f t="shared" si="1019"/>
        <v>2.46135E-2</v>
      </c>
      <c r="BP2478" s="1">
        <v>42478</v>
      </c>
      <c r="BQ2478">
        <v>198.50739999999999</v>
      </c>
      <c r="BR2478">
        <f t="shared" si="1014"/>
        <v>1.985074</v>
      </c>
      <c r="BT2478" s="1">
        <v>42492</v>
      </c>
      <c r="BU2478">
        <v>-0.25</v>
      </c>
      <c r="BV2478">
        <f t="shared" si="1015"/>
        <v>-2.5000000000000001E-3</v>
      </c>
      <c r="BX2478" s="1">
        <v>42492</v>
      </c>
      <c r="BY2478">
        <v>-0.14099999999999999</v>
      </c>
      <c r="BZ2478">
        <f t="shared" si="1016"/>
        <v>-1.4099999999999998E-3</v>
      </c>
      <c r="CB2478" s="1">
        <v>42555</v>
      </c>
      <c r="CC2478">
        <v>-0.24</v>
      </c>
      <c r="CD2478">
        <f t="shared" si="1017"/>
        <v>-2.3999999999999998E-3</v>
      </c>
      <c r="CG2478" s="1"/>
    </row>
    <row r="2479" spans="1:85" x14ac:dyDescent="0.3">
      <c r="A2479" s="21">
        <f t="shared" si="1018"/>
        <v>49282</v>
      </c>
      <c r="B2479" s="18">
        <f t="shared" si="1002"/>
        <v>112.421875</v>
      </c>
      <c r="C2479">
        <f t="shared" si="1020"/>
        <v>115</v>
      </c>
      <c r="D2479">
        <f t="shared" ca="1" si="1005"/>
        <v>-9.094444444444445</v>
      </c>
      <c r="E2479">
        <f ca="1">IF(currency="USD",'Future et co'!F2479,IF(currency="EUR",'Future et co'!G2479,FALSE))</f>
        <v>3.6070000000000005E-2</v>
      </c>
      <c r="F2479">
        <f t="shared" ca="1" si="1006"/>
        <v>3.6070000000000005E-2</v>
      </c>
      <c r="G2479">
        <f t="shared" ca="1" si="1007"/>
        <v>2.0569999999999998E-2</v>
      </c>
      <c r="L2479">
        <f t="shared" ca="1" si="1008"/>
        <v>127.8</v>
      </c>
      <c r="M2479">
        <f t="shared" ca="1" si="1003"/>
        <v>3.6070000000000005E-2</v>
      </c>
      <c r="R2479">
        <f t="shared" ca="1" si="1009"/>
        <v>127.8</v>
      </c>
      <c r="S2479">
        <f t="shared" ca="1" si="1004"/>
        <v>3.6070000000000005E-2</v>
      </c>
      <c r="U2479" s="1"/>
      <c r="W2479" t="str">
        <f t="shared" si="1021"/>
        <v/>
      </c>
      <c r="Y2479" s="1"/>
      <c r="AA2479">
        <f t="shared" si="1022"/>
        <v>0</v>
      </c>
      <c r="AC2479" s="1"/>
      <c r="AE2479">
        <f t="shared" si="1023"/>
        <v>0</v>
      </c>
      <c r="AH2479" s="1"/>
      <c r="AI2479" s="17"/>
      <c r="AJ2479" s="25"/>
      <c r="AU2479" s="1">
        <v>42503</v>
      </c>
      <c r="AV2479">
        <v>0.38100000000000001</v>
      </c>
      <c r="AW2479">
        <f t="shared" si="1010"/>
        <v>3.81E-3</v>
      </c>
      <c r="AY2479" s="1">
        <v>42506</v>
      </c>
      <c r="AZ2479">
        <v>0.40699999999999997</v>
      </c>
      <c r="BA2479">
        <f t="shared" si="1011"/>
        <v>4.0699999999999998E-3</v>
      </c>
      <c r="BC2479" s="1">
        <v>42552</v>
      </c>
      <c r="BD2479">
        <v>0.66300000000000003</v>
      </c>
      <c r="BE2479">
        <f t="shared" si="1012"/>
        <v>6.6300000000000005E-3</v>
      </c>
      <c r="BG2479" s="1">
        <v>42552</v>
      </c>
      <c r="BH2479">
        <v>0.73</v>
      </c>
      <c r="BI2479">
        <f t="shared" si="1013"/>
        <v>7.3000000000000001E-3</v>
      </c>
      <c r="BK2479" s="1">
        <v>40122</v>
      </c>
      <c r="BL2479">
        <v>2.4159700000000002</v>
      </c>
      <c r="BM2479">
        <f t="shared" si="1019"/>
        <v>2.4159700000000003E-2</v>
      </c>
      <c r="BP2479" s="1">
        <v>42475</v>
      </c>
      <c r="BQ2479">
        <v>198.9931</v>
      </c>
      <c r="BR2479">
        <f t="shared" si="1014"/>
        <v>1.9899309999999999</v>
      </c>
      <c r="BT2479" s="1">
        <v>42489</v>
      </c>
      <c r="BU2479">
        <v>-0.251</v>
      </c>
      <c r="BV2479">
        <f t="shared" si="1015"/>
        <v>-2.5100000000000001E-3</v>
      </c>
      <c r="BX2479" s="1">
        <v>42489</v>
      </c>
      <c r="BY2479">
        <v>-0.14099999999999999</v>
      </c>
      <c r="BZ2479">
        <f t="shared" si="1016"/>
        <v>-1.4099999999999998E-3</v>
      </c>
      <c r="CB2479" s="1">
        <v>42552</v>
      </c>
      <c r="CC2479">
        <v>-0.224</v>
      </c>
      <c r="CD2479">
        <f t="shared" si="1017"/>
        <v>-2.2400000000000002E-3</v>
      </c>
      <c r="CG2479" s="1"/>
    </row>
    <row r="2480" spans="1:85" x14ac:dyDescent="0.3">
      <c r="A2480" s="21">
        <f t="shared" si="1018"/>
        <v>49283</v>
      </c>
      <c r="B2480" s="18">
        <f t="shared" si="1002"/>
        <v>112.421875</v>
      </c>
      <c r="C2480">
        <f t="shared" si="1020"/>
        <v>115</v>
      </c>
      <c r="D2480">
        <f t="shared" ca="1" si="1005"/>
        <v>-9.0972222222222214</v>
      </c>
      <c r="E2480">
        <f ca="1">IF(currency="USD",'Future et co'!F2480,IF(currency="EUR",'Future et co'!G2480,FALSE))</f>
        <v>3.6070000000000005E-2</v>
      </c>
      <c r="F2480">
        <f t="shared" ca="1" si="1006"/>
        <v>3.6070000000000005E-2</v>
      </c>
      <c r="G2480">
        <f t="shared" ca="1" si="1007"/>
        <v>2.0569999999999998E-2</v>
      </c>
      <c r="L2480">
        <f t="shared" ca="1" si="1008"/>
        <v>127.8</v>
      </c>
      <c r="M2480">
        <f t="shared" ca="1" si="1003"/>
        <v>3.6070000000000005E-2</v>
      </c>
      <c r="R2480">
        <f t="shared" ca="1" si="1009"/>
        <v>127.8</v>
      </c>
      <c r="S2480">
        <f t="shared" ca="1" si="1004"/>
        <v>3.6070000000000005E-2</v>
      </c>
      <c r="U2480" s="1"/>
      <c r="W2480" t="str">
        <f t="shared" si="1021"/>
        <v/>
      </c>
      <c r="Y2480" s="1"/>
      <c r="AA2480">
        <f t="shared" si="1022"/>
        <v>0</v>
      </c>
      <c r="AC2480" s="1"/>
      <c r="AE2480">
        <f t="shared" si="1023"/>
        <v>0</v>
      </c>
      <c r="AH2480" s="1"/>
      <c r="AI2480" s="17"/>
      <c r="AJ2480" s="25"/>
      <c r="AU2480" s="1">
        <v>42502</v>
      </c>
      <c r="AV2480">
        <v>0.379</v>
      </c>
      <c r="AW2480">
        <f t="shared" si="1010"/>
        <v>3.79E-3</v>
      </c>
      <c r="AY2480" s="1">
        <v>42503</v>
      </c>
      <c r="AZ2480">
        <v>0.40100000000000002</v>
      </c>
      <c r="BA2480">
        <f t="shared" si="1011"/>
        <v>4.0100000000000005E-3</v>
      </c>
      <c r="BC2480" s="1">
        <v>42551</v>
      </c>
      <c r="BD2480">
        <v>0.65</v>
      </c>
      <c r="BE2480">
        <f t="shared" si="1012"/>
        <v>6.5000000000000006E-3</v>
      </c>
      <c r="BG2480" s="1">
        <v>42551</v>
      </c>
      <c r="BH2480">
        <v>0.71299999999999997</v>
      </c>
      <c r="BI2480">
        <f t="shared" si="1013"/>
        <v>7.1300000000000001E-3</v>
      </c>
      <c r="BK2480" s="1">
        <v>40123</v>
      </c>
      <c r="BL2480">
        <v>2.4113199999999999</v>
      </c>
      <c r="BM2480">
        <f t="shared" si="1019"/>
        <v>2.4113199999999998E-2</v>
      </c>
      <c r="BP2480" s="1">
        <v>42474</v>
      </c>
      <c r="BQ2480">
        <v>198.51949999999999</v>
      </c>
      <c r="BR2480">
        <f t="shared" si="1014"/>
        <v>1.985195</v>
      </c>
      <c r="BT2480" s="1">
        <v>42488</v>
      </c>
      <c r="BU2480">
        <v>-0.252</v>
      </c>
      <c r="BV2480">
        <f t="shared" si="1015"/>
        <v>-2.5200000000000001E-3</v>
      </c>
      <c r="BX2480" s="1">
        <v>42488</v>
      </c>
      <c r="BY2480">
        <v>-0.14199999999999999</v>
      </c>
      <c r="BZ2480">
        <f t="shared" si="1016"/>
        <v>-1.4199999999999998E-3</v>
      </c>
      <c r="CB2480" s="1">
        <v>42551</v>
      </c>
      <c r="CC2480">
        <v>-0.21</v>
      </c>
      <c r="CD2480">
        <f t="shared" si="1017"/>
        <v>-2.0999999999999999E-3</v>
      </c>
      <c r="CG2480" s="1"/>
    </row>
    <row r="2481" spans="1:85" x14ac:dyDescent="0.3">
      <c r="A2481" s="21">
        <f t="shared" si="1018"/>
        <v>49284</v>
      </c>
      <c r="B2481" s="18">
        <f t="shared" si="1002"/>
        <v>112.421875</v>
      </c>
      <c r="C2481">
        <f t="shared" si="1020"/>
        <v>115</v>
      </c>
      <c r="D2481">
        <f t="shared" ca="1" si="1005"/>
        <v>-9.1</v>
      </c>
      <c r="E2481">
        <f ca="1">IF(currency="USD",'Future et co'!F2481,IF(currency="EUR",'Future et co'!G2481,FALSE))</f>
        <v>3.6070000000000005E-2</v>
      </c>
      <c r="F2481">
        <f t="shared" ca="1" si="1006"/>
        <v>3.6070000000000005E-2</v>
      </c>
      <c r="G2481">
        <f t="shared" ca="1" si="1007"/>
        <v>2.0569999999999998E-2</v>
      </c>
      <c r="L2481">
        <f t="shared" ca="1" si="1008"/>
        <v>127.8</v>
      </c>
      <c r="M2481">
        <f t="shared" ca="1" si="1003"/>
        <v>3.6070000000000005E-2</v>
      </c>
      <c r="R2481">
        <f t="shared" ca="1" si="1009"/>
        <v>127.8</v>
      </c>
      <c r="S2481">
        <f t="shared" ca="1" si="1004"/>
        <v>3.6070000000000005E-2</v>
      </c>
      <c r="U2481" s="1"/>
      <c r="W2481" t="str">
        <f t="shared" si="1021"/>
        <v/>
      </c>
      <c r="Y2481" s="1"/>
      <c r="AA2481">
        <f t="shared" si="1022"/>
        <v>0</v>
      </c>
      <c r="AC2481" s="1"/>
      <c r="AE2481">
        <f t="shared" si="1023"/>
        <v>0</v>
      </c>
      <c r="AH2481" s="1"/>
      <c r="AI2481" s="17"/>
      <c r="AJ2481" s="25"/>
      <c r="AU2481" s="1">
        <v>42501</v>
      </c>
      <c r="AV2481">
        <v>0.36399999999999999</v>
      </c>
      <c r="AW2481">
        <f t="shared" si="1010"/>
        <v>3.64E-3</v>
      </c>
      <c r="AY2481" s="1">
        <v>42502</v>
      </c>
      <c r="AZ2481">
        <v>0.40300000000000002</v>
      </c>
      <c r="BA2481">
        <f t="shared" si="1011"/>
        <v>4.0300000000000006E-3</v>
      </c>
      <c r="BC2481" s="1">
        <v>42550</v>
      </c>
      <c r="BD2481">
        <v>0.65300000000000002</v>
      </c>
      <c r="BE2481">
        <f t="shared" si="1012"/>
        <v>6.5300000000000002E-3</v>
      </c>
      <c r="BG2481" s="1">
        <v>42550</v>
      </c>
      <c r="BH2481">
        <v>0.73899999999999999</v>
      </c>
      <c r="BI2481">
        <f t="shared" si="1013"/>
        <v>7.3899999999999999E-3</v>
      </c>
      <c r="BK2481" s="1">
        <v>40126</v>
      </c>
      <c r="BL2481">
        <v>2.35826</v>
      </c>
      <c r="BM2481">
        <f t="shared" si="1019"/>
        <v>2.3582599999999999E-2</v>
      </c>
      <c r="BP2481" s="1">
        <v>42473</v>
      </c>
      <c r="BQ2481">
        <v>198.82310000000001</v>
      </c>
      <c r="BR2481">
        <f t="shared" si="1014"/>
        <v>1.9882310000000001</v>
      </c>
      <c r="BT2481" s="1">
        <v>42487</v>
      </c>
      <c r="BU2481">
        <v>-0.251</v>
      </c>
      <c r="BV2481">
        <f t="shared" si="1015"/>
        <v>-2.5100000000000001E-3</v>
      </c>
      <c r="BX2481" s="1">
        <v>42487</v>
      </c>
      <c r="BY2481">
        <v>-0.14199999999999999</v>
      </c>
      <c r="BZ2481">
        <f t="shared" si="1016"/>
        <v>-1.4199999999999998E-3</v>
      </c>
      <c r="CB2481" s="1">
        <v>42550</v>
      </c>
      <c r="CC2481">
        <v>-0.22</v>
      </c>
      <c r="CD2481">
        <f t="shared" si="1017"/>
        <v>-2.2000000000000001E-3</v>
      </c>
      <c r="CG2481" s="1"/>
    </row>
    <row r="2482" spans="1:85" x14ac:dyDescent="0.3">
      <c r="A2482" s="21">
        <f t="shared" si="1018"/>
        <v>49285</v>
      </c>
      <c r="B2482" s="18">
        <f t="shared" si="1002"/>
        <v>112.421875</v>
      </c>
      <c r="C2482">
        <f t="shared" si="1020"/>
        <v>115</v>
      </c>
      <c r="D2482">
        <f t="shared" ca="1" si="1005"/>
        <v>-9.1027777777777779</v>
      </c>
      <c r="E2482">
        <f ca="1">IF(currency="USD",'Future et co'!F2482,IF(currency="EUR",'Future et co'!G2482,FALSE))</f>
        <v>3.6070000000000005E-2</v>
      </c>
      <c r="F2482">
        <f t="shared" ca="1" si="1006"/>
        <v>3.6070000000000005E-2</v>
      </c>
      <c r="G2482">
        <f t="shared" ca="1" si="1007"/>
        <v>2.0569999999999998E-2</v>
      </c>
      <c r="L2482">
        <f t="shared" ca="1" si="1008"/>
        <v>127.8</v>
      </c>
      <c r="M2482">
        <f t="shared" ca="1" si="1003"/>
        <v>3.6070000000000005E-2</v>
      </c>
      <c r="R2482">
        <f t="shared" ca="1" si="1009"/>
        <v>127.8</v>
      </c>
      <c r="S2482">
        <f t="shared" ca="1" si="1004"/>
        <v>3.6070000000000005E-2</v>
      </c>
      <c r="U2482" s="1"/>
      <c r="W2482" t="str">
        <f t="shared" si="1021"/>
        <v/>
      </c>
      <c r="Y2482" s="1"/>
      <c r="AA2482">
        <f t="shared" si="1022"/>
        <v>0</v>
      </c>
      <c r="AC2482" s="1"/>
      <c r="AE2482">
        <f t="shared" si="1023"/>
        <v>0</v>
      </c>
      <c r="AH2482" s="1"/>
      <c r="AI2482" s="17"/>
      <c r="AJ2482" s="25"/>
      <c r="AU2482" s="1">
        <v>42500</v>
      </c>
      <c r="AV2482">
        <v>0.373</v>
      </c>
      <c r="AW2482">
        <f t="shared" si="1010"/>
        <v>3.7299999999999998E-3</v>
      </c>
      <c r="AY2482" s="1">
        <v>42501</v>
      </c>
      <c r="AZ2482">
        <v>0.39500000000000002</v>
      </c>
      <c r="BA2482">
        <f t="shared" si="1011"/>
        <v>3.9500000000000004E-3</v>
      </c>
      <c r="BC2482" s="1">
        <v>42549</v>
      </c>
      <c r="BD2482">
        <v>0.63900000000000001</v>
      </c>
      <c r="BE2482">
        <f t="shared" si="1012"/>
        <v>6.3899999999999998E-3</v>
      </c>
      <c r="BG2482" s="1">
        <v>42549</v>
      </c>
      <c r="BH2482">
        <v>0.70699999999999996</v>
      </c>
      <c r="BI2482">
        <f t="shared" si="1013"/>
        <v>7.0699999999999999E-3</v>
      </c>
      <c r="BK2482" s="1">
        <v>40127</v>
      </c>
      <c r="BL2482">
        <v>2.36056</v>
      </c>
      <c r="BM2482">
        <f t="shared" si="1019"/>
        <v>2.3605600000000001E-2</v>
      </c>
      <c r="BP2482" s="1">
        <v>42472</v>
      </c>
      <c r="BQ2482">
        <v>198.4588</v>
      </c>
      <c r="BR2482">
        <f t="shared" si="1014"/>
        <v>1.984588</v>
      </c>
      <c r="BT2482" s="1">
        <v>42486</v>
      </c>
      <c r="BU2482">
        <v>-0.252</v>
      </c>
      <c r="BV2482">
        <f t="shared" si="1015"/>
        <v>-2.5200000000000001E-3</v>
      </c>
      <c r="BX2482" s="1">
        <v>42486</v>
      </c>
      <c r="BY2482">
        <v>-0.14299999999999999</v>
      </c>
      <c r="BZ2482">
        <f t="shared" si="1016"/>
        <v>-1.4299999999999998E-3</v>
      </c>
      <c r="CB2482" s="1">
        <v>42549</v>
      </c>
      <c r="CC2482">
        <v>-0.22</v>
      </c>
      <c r="CD2482">
        <f t="shared" si="1017"/>
        <v>-2.2000000000000001E-3</v>
      </c>
      <c r="CG2482" s="1"/>
    </row>
    <row r="2483" spans="1:85" x14ac:dyDescent="0.3">
      <c r="A2483" s="21">
        <f t="shared" si="1018"/>
        <v>49286</v>
      </c>
      <c r="B2483" s="18">
        <f t="shared" si="1002"/>
        <v>112.421875</v>
      </c>
      <c r="C2483">
        <f t="shared" si="1020"/>
        <v>115</v>
      </c>
      <c r="D2483">
        <f t="shared" ca="1" si="1005"/>
        <v>-9.1055555555555561</v>
      </c>
      <c r="E2483">
        <f ca="1">IF(currency="USD",'Future et co'!F2483,IF(currency="EUR",'Future et co'!G2483,FALSE))</f>
        <v>3.6070000000000005E-2</v>
      </c>
      <c r="F2483">
        <f t="shared" ca="1" si="1006"/>
        <v>3.6070000000000005E-2</v>
      </c>
      <c r="G2483">
        <f t="shared" ca="1" si="1007"/>
        <v>2.0569999999999998E-2</v>
      </c>
      <c r="L2483">
        <f t="shared" ca="1" si="1008"/>
        <v>127.8</v>
      </c>
      <c r="M2483">
        <f t="shared" ca="1" si="1003"/>
        <v>3.6070000000000005E-2</v>
      </c>
      <c r="R2483">
        <f t="shared" ca="1" si="1009"/>
        <v>127.8</v>
      </c>
      <c r="S2483">
        <f t="shared" ca="1" si="1004"/>
        <v>3.6070000000000005E-2</v>
      </c>
      <c r="U2483" s="1"/>
      <c r="W2483" t="str">
        <f t="shared" si="1021"/>
        <v/>
      </c>
      <c r="Y2483" s="1"/>
      <c r="AA2483">
        <f t="shared" si="1022"/>
        <v>0</v>
      </c>
      <c r="AC2483" s="1"/>
      <c r="AE2483">
        <f t="shared" si="1023"/>
        <v>0</v>
      </c>
      <c r="AH2483" s="1"/>
      <c r="AI2483" s="17"/>
      <c r="AJ2483" s="25"/>
      <c r="AU2483" s="1">
        <v>42499</v>
      </c>
      <c r="AV2483">
        <v>0.37</v>
      </c>
      <c r="AW2483">
        <f t="shared" si="1010"/>
        <v>3.7000000000000002E-3</v>
      </c>
      <c r="AY2483" s="1">
        <v>42500</v>
      </c>
      <c r="AZ2483">
        <v>0.39700000000000002</v>
      </c>
      <c r="BA2483">
        <f t="shared" si="1011"/>
        <v>3.9700000000000004E-3</v>
      </c>
      <c r="BC2483" s="1">
        <v>42548</v>
      </c>
      <c r="BD2483">
        <v>0.64</v>
      </c>
      <c r="BE2483">
        <f t="shared" si="1012"/>
        <v>6.4000000000000003E-3</v>
      </c>
      <c r="BG2483" s="1">
        <v>42548</v>
      </c>
      <c r="BH2483">
        <v>0.69810000000000005</v>
      </c>
      <c r="BI2483">
        <f t="shared" si="1013"/>
        <v>6.9810000000000002E-3</v>
      </c>
      <c r="BK2483" s="1">
        <v>40128</v>
      </c>
      <c r="BL2483">
        <v>2.3486099999999999</v>
      </c>
      <c r="BM2483">
        <f t="shared" si="1019"/>
        <v>2.3486099999999999E-2</v>
      </c>
      <c r="BP2483" s="1">
        <v>42471</v>
      </c>
      <c r="BQ2483">
        <v>199.1874</v>
      </c>
      <c r="BR2483">
        <f t="shared" si="1014"/>
        <v>1.9918739999999999</v>
      </c>
      <c r="BT2483" s="1">
        <v>42485</v>
      </c>
      <c r="BU2483">
        <v>-0.25</v>
      </c>
      <c r="BV2483">
        <f t="shared" si="1015"/>
        <v>-2.5000000000000001E-3</v>
      </c>
      <c r="BX2483" s="1">
        <v>42485</v>
      </c>
      <c r="BY2483">
        <v>-0.14399999999999999</v>
      </c>
      <c r="BZ2483">
        <f t="shared" si="1016"/>
        <v>-1.4399999999999999E-3</v>
      </c>
      <c r="CB2483" s="1">
        <v>42548</v>
      </c>
      <c r="CC2483">
        <v>-0.21</v>
      </c>
      <c r="CD2483">
        <f t="shared" si="1017"/>
        <v>-2.0999999999999999E-3</v>
      </c>
      <c r="CG2483" s="1"/>
    </row>
    <row r="2484" spans="1:85" x14ac:dyDescent="0.3">
      <c r="A2484" s="21">
        <f t="shared" si="1018"/>
        <v>49289</v>
      </c>
      <c r="B2484" s="18">
        <f t="shared" si="1002"/>
        <v>112.421875</v>
      </c>
      <c r="C2484">
        <f t="shared" si="1020"/>
        <v>115</v>
      </c>
      <c r="D2484">
        <f t="shared" ca="1" si="1005"/>
        <v>-9.1138888888888889</v>
      </c>
      <c r="E2484">
        <f ca="1">IF(currency="USD",'Future et co'!F2484,IF(currency="EUR",'Future et co'!G2484,FALSE))</f>
        <v>3.6070000000000005E-2</v>
      </c>
      <c r="F2484">
        <f t="shared" ca="1" si="1006"/>
        <v>3.6070000000000005E-2</v>
      </c>
      <c r="G2484">
        <f t="shared" ca="1" si="1007"/>
        <v>2.0569999999999998E-2</v>
      </c>
      <c r="L2484">
        <f t="shared" ca="1" si="1008"/>
        <v>127.8</v>
      </c>
      <c r="M2484">
        <f t="shared" ca="1" si="1003"/>
        <v>3.6070000000000005E-2</v>
      </c>
      <c r="R2484">
        <f t="shared" ca="1" si="1009"/>
        <v>127.8</v>
      </c>
      <c r="S2484">
        <f t="shared" ca="1" si="1004"/>
        <v>3.6070000000000005E-2</v>
      </c>
      <c r="U2484" s="1"/>
      <c r="W2484" t="str">
        <f t="shared" si="1021"/>
        <v/>
      </c>
      <c r="Y2484" s="1"/>
      <c r="AA2484">
        <f t="shared" si="1022"/>
        <v>0</v>
      </c>
      <c r="AC2484" s="1"/>
      <c r="AE2484">
        <f t="shared" si="1023"/>
        <v>0</v>
      </c>
      <c r="AH2484" s="1"/>
      <c r="AI2484" s="17"/>
      <c r="AJ2484" s="25"/>
      <c r="AU2484" s="1">
        <v>42496</v>
      </c>
      <c r="AV2484">
        <v>0.375</v>
      </c>
      <c r="AW2484">
        <f t="shared" si="1010"/>
        <v>3.7499999999999999E-3</v>
      </c>
      <c r="AY2484" s="1">
        <v>42499</v>
      </c>
      <c r="AZ2484">
        <v>0.39500000000000002</v>
      </c>
      <c r="BA2484">
        <f t="shared" si="1011"/>
        <v>3.9500000000000004E-3</v>
      </c>
      <c r="BC2484" s="1">
        <v>42545</v>
      </c>
      <c r="BD2484">
        <v>0.63800000000000001</v>
      </c>
      <c r="BE2484">
        <f t="shared" si="1012"/>
        <v>6.3800000000000003E-3</v>
      </c>
      <c r="BG2484" s="1">
        <v>42545</v>
      </c>
      <c r="BH2484">
        <v>0.73809999999999998</v>
      </c>
      <c r="BI2484">
        <f t="shared" si="1013"/>
        <v>7.3809999999999995E-3</v>
      </c>
      <c r="BK2484" s="1">
        <v>40129</v>
      </c>
      <c r="BL2484">
        <v>2.3736299999999999</v>
      </c>
      <c r="BM2484">
        <f t="shared" si="1019"/>
        <v>2.3736299999999998E-2</v>
      </c>
      <c r="BP2484" s="1">
        <v>42468</v>
      </c>
      <c r="BQ2484">
        <v>199.3817</v>
      </c>
      <c r="BR2484">
        <f t="shared" si="1014"/>
        <v>1.993817</v>
      </c>
      <c r="BT2484" s="1">
        <v>42482</v>
      </c>
      <c r="BU2484">
        <v>-0.249</v>
      </c>
      <c r="BV2484">
        <f t="shared" si="1015"/>
        <v>-2.49E-3</v>
      </c>
      <c r="BX2484" s="1">
        <v>42482</v>
      </c>
      <c r="BY2484">
        <v>-0.14299999999999999</v>
      </c>
      <c r="BZ2484">
        <f t="shared" si="1016"/>
        <v>-1.4299999999999998E-3</v>
      </c>
      <c r="CB2484" s="1">
        <v>42545</v>
      </c>
      <c r="CC2484">
        <v>-0.20599999999999999</v>
      </c>
      <c r="CD2484">
        <f t="shared" si="1017"/>
        <v>-2.0599999999999998E-3</v>
      </c>
      <c r="CG2484" s="1"/>
    </row>
    <row r="2485" spans="1:85" x14ac:dyDescent="0.3">
      <c r="A2485" s="21">
        <f t="shared" si="1018"/>
        <v>49290</v>
      </c>
      <c r="B2485" s="18">
        <f t="shared" si="1002"/>
        <v>112.421875</v>
      </c>
      <c r="C2485">
        <f t="shared" si="1020"/>
        <v>115</v>
      </c>
      <c r="D2485">
        <f t="shared" ca="1" si="1005"/>
        <v>-9.1166666666666671</v>
      </c>
      <c r="E2485">
        <f ca="1">IF(currency="USD",'Future et co'!F2485,IF(currency="EUR",'Future et co'!G2485,FALSE))</f>
        <v>3.6070000000000005E-2</v>
      </c>
      <c r="F2485">
        <f t="shared" ca="1" si="1006"/>
        <v>3.6070000000000005E-2</v>
      </c>
      <c r="G2485">
        <f t="shared" ca="1" si="1007"/>
        <v>2.0569999999999998E-2</v>
      </c>
      <c r="L2485">
        <f t="shared" ca="1" si="1008"/>
        <v>127.8</v>
      </c>
      <c r="M2485">
        <f t="shared" ca="1" si="1003"/>
        <v>3.6070000000000005E-2</v>
      </c>
      <c r="R2485">
        <f t="shared" ca="1" si="1009"/>
        <v>127.8</v>
      </c>
      <c r="S2485">
        <f t="shared" ca="1" si="1004"/>
        <v>3.6070000000000005E-2</v>
      </c>
      <c r="U2485" s="1"/>
      <c r="W2485" t="str">
        <f t="shared" si="1021"/>
        <v/>
      </c>
      <c r="Y2485" s="1"/>
      <c r="AA2485">
        <f t="shared" si="1022"/>
        <v>0</v>
      </c>
      <c r="AC2485" s="1"/>
      <c r="AE2485">
        <f t="shared" si="1023"/>
        <v>0</v>
      </c>
      <c r="AH2485" s="1"/>
      <c r="AI2485" s="17"/>
      <c r="AJ2485" s="25"/>
      <c r="AU2485" s="1">
        <v>42495</v>
      </c>
      <c r="AV2485">
        <v>0.371</v>
      </c>
      <c r="AW2485">
        <f t="shared" si="1010"/>
        <v>3.7099999999999998E-3</v>
      </c>
      <c r="AY2485" s="1">
        <v>42496</v>
      </c>
      <c r="AZ2485">
        <v>0.40300000000000002</v>
      </c>
      <c r="BA2485">
        <f t="shared" si="1011"/>
        <v>4.0300000000000006E-3</v>
      </c>
      <c r="BC2485" s="1">
        <v>42544</v>
      </c>
      <c r="BD2485">
        <v>0.76029999999999998</v>
      </c>
      <c r="BE2485">
        <f t="shared" si="1012"/>
        <v>7.6029999999999995E-3</v>
      </c>
      <c r="BG2485" s="1">
        <v>42544</v>
      </c>
      <c r="BH2485">
        <v>0.8972</v>
      </c>
      <c r="BI2485">
        <f t="shared" si="1013"/>
        <v>8.9720000000000008E-3</v>
      </c>
      <c r="BK2485" s="1">
        <v>40130</v>
      </c>
      <c r="BL2485">
        <v>2.36124</v>
      </c>
      <c r="BM2485">
        <f t="shared" si="1019"/>
        <v>2.3612399999999999E-2</v>
      </c>
      <c r="BP2485" s="1">
        <v>42467</v>
      </c>
      <c r="BQ2485">
        <v>199.5881</v>
      </c>
      <c r="BR2485">
        <f t="shared" si="1014"/>
        <v>1.995881</v>
      </c>
      <c r="BT2485" s="1">
        <v>42481</v>
      </c>
      <c r="BU2485">
        <v>-0.249</v>
      </c>
      <c r="BV2485">
        <f t="shared" si="1015"/>
        <v>-2.49E-3</v>
      </c>
      <c r="BX2485" s="1">
        <v>42481</v>
      </c>
      <c r="BY2485">
        <v>-0.14299999999999999</v>
      </c>
      <c r="BZ2485">
        <f t="shared" si="1016"/>
        <v>-1.4299999999999998E-3</v>
      </c>
      <c r="CB2485" s="1">
        <v>42544</v>
      </c>
      <c r="CC2485">
        <v>-0.19</v>
      </c>
      <c r="CD2485">
        <f t="shared" si="1017"/>
        <v>-1.9E-3</v>
      </c>
      <c r="CG2485" s="1"/>
    </row>
    <row r="2486" spans="1:85" x14ac:dyDescent="0.3">
      <c r="A2486" s="21">
        <f t="shared" si="1018"/>
        <v>49291</v>
      </c>
      <c r="B2486" s="18">
        <f t="shared" si="1002"/>
        <v>112.421875</v>
      </c>
      <c r="C2486">
        <f t="shared" si="1020"/>
        <v>115</v>
      </c>
      <c r="D2486">
        <f t="shared" ca="1" si="1005"/>
        <v>-9.1194444444444436</v>
      </c>
      <c r="E2486">
        <f ca="1">IF(currency="USD",'Future et co'!F2486,IF(currency="EUR",'Future et co'!G2486,FALSE))</f>
        <v>3.6070000000000005E-2</v>
      </c>
      <c r="F2486">
        <f t="shared" ca="1" si="1006"/>
        <v>3.6070000000000005E-2</v>
      </c>
      <c r="G2486">
        <f t="shared" ca="1" si="1007"/>
        <v>2.0569999999999998E-2</v>
      </c>
      <c r="L2486">
        <f t="shared" ca="1" si="1008"/>
        <v>127.8</v>
      </c>
      <c r="M2486">
        <f t="shared" ca="1" si="1003"/>
        <v>3.6070000000000005E-2</v>
      </c>
      <c r="R2486">
        <f t="shared" ca="1" si="1009"/>
        <v>127.8</v>
      </c>
      <c r="S2486">
        <f t="shared" ca="1" si="1004"/>
        <v>3.6070000000000005E-2</v>
      </c>
      <c r="U2486" s="1"/>
      <c r="W2486" t="str">
        <f t="shared" si="1021"/>
        <v/>
      </c>
      <c r="Y2486" s="1"/>
      <c r="AA2486">
        <f t="shared" si="1022"/>
        <v>0</v>
      </c>
      <c r="AC2486" s="1"/>
      <c r="AE2486">
        <f t="shared" si="1023"/>
        <v>0</v>
      </c>
      <c r="AH2486" s="1"/>
      <c r="AI2486" s="17"/>
      <c r="AJ2486" s="25"/>
      <c r="AU2486" s="1">
        <v>42494</v>
      </c>
      <c r="AV2486">
        <v>0.38400000000000001</v>
      </c>
      <c r="AW2486">
        <f t="shared" si="1010"/>
        <v>3.8400000000000001E-3</v>
      </c>
      <c r="AY2486" s="1">
        <v>42495</v>
      </c>
      <c r="AZ2486">
        <v>0.40300000000000002</v>
      </c>
      <c r="BA2486">
        <f t="shared" si="1011"/>
        <v>4.0300000000000006E-3</v>
      </c>
      <c r="BC2486" s="1">
        <v>42543</v>
      </c>
      <c r="BD2486">
        <v>0.73939999999999995</v>
      </c>
      <c r="BE2486">
        <f t="shared" si="1012"/>
        <v>7.3939999999999995E-3</v>
      </c>
      <c r="BG2486" s="1">
        <v>42543</v>
      </c>
      <c r="BH2486">
        <v>0.86270000000000002</v>
      </c>
      <c r="BI2486">
        <f t="shared" si="1013"/>
        <v>8.627000000000001E-3</v>
      </c>
      <c r="BK2486" s="1">
        <v>40133</v>
      </c>
      <c r="BL2486">
        <v>2.3271899999999999</v>
      </c>
      <c r="BM2486">
        <f t="shared" si="1019"/>
        <v>2.3271899999999998E-2</v>
      </c>
      <c r="BP2486" s="1">
        <v>42466</v>
      </c>
      <c r="BQ2486">
        <v>199.01740000000001</v>
      </c>
      <c r="BR2486">
        <f t="shared" si="1014"/>
        <v>1.9901740000000001</v>
      </c>
      <c r="BT2486" s="1">
        <v>42480</v>
      </c>
      <c r="BU2486">
        <v>-0.249</v>
      </c>
      <c r="BV2486">
        <f t="shared" si="1015"/>
        <v>-2.49E-3</v>
      </c>
      <c r="BX2486" s="1">
        <v>42480</v>
      </c>
      <c r="BY2486">
        <v>-0.14099999999999999</v>
      </c>
      <c r="BZ2486">
        <f t="shared" si="1016"/>
        <v>-1.4099999999999998E-3</v>
      </c>
      <c r="CB2486" s="1">
        <v>42543</v>
      </c>
      <c r="CC2486">
        <v>-0.19</v>
      </c>
      <c r="CD2486">
        <f t="shared" si="1017"/>
        <v>-1.9E-3</v>
      </c>
      <c r="CG2486" s="1"/>
    </row>
    <row r="2487" spans="1:85" x14ac:dyDescent="0.3">
      <c r="A2487" s="21">
        <f t="shared" si="1018"/>
        <v>49292</v>
      </c>
      <c r="B2487" s="18">
        <f t="shared" si="1002"/>
        <v>112.421875</v>
      </c>
      <c r="C2487">
        <f t="shared" si="1020"/>
        <v>115</v>
      </c>
      <c r="D2487">
        <f t="shared" ca="1" si="1005"/>
        <v>-9.1222222222222218</v>
      </c>
      <c r="E2487">
        <f ca="1">IF(currency="USD",'Future et co'!F2487,IF(currency="EUR",'Future et co'!G2487,FALSE))</f>
        <v>3.6070000000000005E-2</v>
      </c>
      <c r="F2487">
        <f t="shared" ca="1" si="1006"/>
        <v>3.6070000000000005E-2</v>
      </c>
      <c r="G2487">
        <f t="shared" ca="1" si="1007"/>
        <v>2.0569999999999998E-2</v>
      </c>
      <c r="L2487">
        <f t="shared" ca="1" si="1008"/>
        <v>127.8</v>
      </c>
      <c r="M2487">
        <f t="shared" ca="1" si="1003"/>
        <v>3.6070000000000005E-2</v>
      </c>
      <c r="R2487">
        <f t="shared" ca="1" si="1009"/>
        <v>127.8</v>
      </c>
      <c r="S2487">
        <f t="shared" ca="1" si="1004"/>
        <v>3.6070000000000005E-2</v>
      </c>
      <c r="U2487" s="1"/>
      <c r="W2487" t="str">
        <f t="shared" si="1021"/>
        <v/>
      </c>
      <c r="Y2487" s="1"/>
      <c r="AA2487">
        <f t="shared" si="1022"/>
        <v>0</v>
      </c>
      <c r="AC2487" s="1"/>
      <c r="AE2487">
        <f t="shared" si="1023"/>
        <v>0</v>
      </c>
      <c r="AH2487" s="1"/>
      <c r="AI2487" s="17"/>
      <c r="AJ2487" s="25"/>
      <c r="AU2487" s="1">
        <v>42493</v>
      </c>
      <c r="AV2487">
        <v>0.374</v>
      </c>
      <c r="AW2487">
        <f t="shared" si="1010"/>
        <v>3.7399999999999998E-3</v>
      </c>
      <c r="AY2487" s="1">
        <v>42494</v>
      </c>
      <c r="AZ2487">
        <v>0.41399999999999998</v>
      </c>
      <c r="BA2487">
        <f t="shared" si="1011"/>
        <v>4.1399999999999996E-3</v>
      </c>
      <c r="BC2487" s="1">
        <v>42542</v>
      </c>
      <c r="BD2487">
        <v>0.75439999999999996</v>
      </c>
      <c r="BE2487">
        <f t="shared" si="1012"/>
        <v>7.5439999999999995E-3</v>
      </c>
      <c r="BG2487" s="1">
        <v>42542</v>
      </c>
      <c r="BH2487">
        <v>0.88470000000000004</v>
      </c>
      <c r="BI2487">
        <f t="shared" si="1013"/>
        <v>8.8470000000000007E-3</v>
      </c>
      <c r="BK2487" s="1">
        <v>40134</v>
      </c>
      <c r="BL2487">
        <v>2.3221699999999998</v>
      </c>
      <c r="BM2487">
        <f t="shared" si="1019"/>
        <v>2.3221699999999998E-2</v>
      </c>
      <c r="BP2487" s="1">
        <v>42465</v>
      </c>
      <c r="BQ2487">
        <v>199.36949999999999</v>
      </c>
      <c r="BR2487">
        <f t="shared" si="1014"/>
        <v>1.9936949999999998</v>
      </c>
      <c r="BT2487" s="1">
        <v>42479</v>
      </c>
      <c r="BU2487">
        <v>-0.25</v>
      </c>
      <c r="BV2487">
        <f t="shared" si="1015"/>
        <v>-2.5000000000000001E-3</v>
      </c>
      <c r="BX2487" s="1">
        <v>42479</v>
      </c>
      <c r="BY2487">
        <v>-0.13900000000000001</v>
      </c>
      <c r="BZ2487">
        <f t="shared" si="1016"/>
        <v>-1.3900000000000002E-3</v>
      </c>
      <c r="CB2487" s="1">
        <v>42542</v>
      </c>
      <c r="CC2487">
        <v>-0.1905</v>
      </c>
      <c r="CD2487">
        <f t="shared" si="1017"/>
        <v>-1.905E-3</v>
      </c>
      <c r="CG2487" s="1"/>
    </row>
    <row r="2488" spans="1:85" x14ac:dyDescent="0.3">
      <c r="A2488" s="21">
        <f t="shared" si="1018"/>
        <v>49293</v>
      </c>
      <c r="B2488" s="18">
        <f t="shared" si="1002"/>
        <v>112.421875</v>
      </c>
      <c r="C2488">
        <f t="shared" si="1020"/>
        <v>115</v>
      </c>
      <c r="D2488">
        <f t="shared" ca="1" si="1005"/>
        <v>-9.125</v>
      </c>
      <c r="E2488">
        <f ca="1">IF(currency="USD",'Future et co'!F2488,IF(currency="EUR",'Future et co'!G2488,FALSE))</f>
        <v>3.6070000000000005E-2</v>
      </c>
      <c r="F2488">
        <f t="shared" ca="1" si="1006"/>
        <v>3.6070000000000005E-2</v>
      </c>
      <c r="G2488">
        <f t="shared" ca="1" si="1007"/>
        <v>2.0569999999999998E-2</v>
      </c>
      <c r="L2488">
        <f t="shared" ca="1" si="1008"/>
        <v>127.8</v>
      </c>
      <c r="M2488">
        <f t="shared" ca="1" si="1003"/>
        <v>3.6070000000000005E-2</v>
      </c>
      <c r="R2488">
        <f t="shared" ca="1" si="1009"/>
        <v>127.8</v>
      </c>
      <c r="S2488">
        <f t="shared" ca="1" si="1004"/>
        <v>3.6070000000000005E-2</v>
      </c>
      <c r="U2488" s="1"/>
      <c r="W2488" t="str">
        <f t="shared" si="1021"/>
        <v/>
      </c>
      <c r="Y2488" s="1"/>
      <c r="AA2488">
        <f t="shared" si="1022"/>
        <v>0</v>
      </c>
      <c r="AC2488" s="1"/>
      <c r="AE2488">
        <f t="shared" si="1023"/>
        <v>0</v>
      </c>
      <c r="AH2488" s="1"/>
      <c r="AI2488" s="17"/>
      <c r="AJ2488" s="25"/>
      <c r="AU2488" s="1">
        <v>42492</v>
      </c>
      <c r="AV2488">
        <v>0.377</v>
      </c>
      <c r="AW2488">
        <f t="shared" si="1010"/>
        <v>3.7699999999999999E-3</v>
      </c>
      <c r="AY2488" s="1">
        <v>42493</v>
      </c>
      <c r="AZ2488">
        <v>0.40699999999999997</v>
      </c>
      <c r="BA2488">
        <f t="shared" si="1011"/>
        <v>4.0699999999999998E-3</v>
      </c>
      <c r="BC2488" s="1">
        <v>42541</v>
      </c>
      <c r="BD2488">
        <v>0.748</v>
      </c>
      <c r="BE2488">
        <f t="shared" si="1012"/>
        <v>7.4799999999999997E-3</v>
      </c>
      <c r="BG2488" s="1">
        <v>42541</v>
      </c>
      <c r="BH2488">
        <v>0.87529999999999997</v>
      </c>
      <c r="BI2488">
        <f t="shared" si="1013"/>
        <v>8.7530000000000004E-3</v>
      </c>
      <c r="BK2488" s="1">
        <v>40135</v>
      </c>
      <c r="BL2488">
        <v>2.3223799999999999</v>
      </c>
      <c r="BM2488">
        <f t="shared" si="1019"/>
        <v>2.3223799999999999E-2</v>
      </c>
      <c r="BP2488" s="1">
        <v>42464</v>
      </c>
      <c r="BQ2488">
        <v>198.81100000000001</v>
      </c>
      <c r="BR2488">
        <f t="shared" si="1014"/>
        <v>1.98811</v>
      </c>
      <c r="BT2488" s="1">
        <v>42478</v>
      </c>
      <c r="BU2488">
        <v>-0.249</v>
      </c>
      <c r="BV2488">
        <f t="shared" si="1015"/>
        <v>-2.49E-3</v>
      </c>
      <c r="BX2488" s="1">
        <v>42478</v>
      </c>
      <c r="BY2488">
        <v>-0.13900000000000001</v>
      </c>
      <c r="BZ2488">
        <f t="shared" si="1016"/>
        <v>-1.3900000000000002E-3</v>
      </c>
      <c r="CB2488" s="1">
        <v>42541</v>
      </c>
      <c r="CC2488">
        <v>-0.184</v>
      </c>
      <c r="CD2488">
        <f t="shared" si="1017"/>
        <v>-1.8400000000000001E-3</v>
      </c>
      <c r="CG2488" s="1"/>
    </row>
    <row r="2489" spans="1:85" x14ac:dyDescent="0.3">
      <c r="A2489" s="21">
        <f t="shared" si="1018"/>
        <v>49296</v>
      </c>
      <c r="B2489" s="18">
        <f t="shared" si="1002"/>
        <v>112.421875</v>
      </c>
      <c r="C2489">
        <f t="shared" si="1020"/>
        <v>115</v>
      </c>
      <c r="D2489">
        <f t="shared" ca="1" si="1005"/>
        <v>-9.1333333333333329</v>
      </c>
      <c r="E2489">
        <f ca="1">IF(currency="USD",'Future et co'!F2489,IF(currency="EUR",'Future et co'!G2489,FALSE))</f>
        <v>3.6070000000000005E-2</v>
      </c>
      <c r="F2489">
        <f t="shared" ca="1" si="1006"/>
        <v>3.6070000000000005E-2</v>
      </c>
      <c r="G2489">
        <f t="shared" ca="1" si="1007"/>
        <v>2.0569999999999998E-2</v>
      </c>
      <c r="L2489">
        <f t="shared" ca="1" si="1008"/>
        <v>127.8</v>
      </c>
      <c r="M2489">
        <f t="shared" ca="1" si="1003"/>
        <v>3.6070000000000005E-2</v>
      </c>
      <c r="R2489">
        <f t="shared" ca="1" si="1009"/>
        <v>127.8</v>
      </c>
      <c r="S2489">
        <f t="shared" ca="1" si="1004"/>
        <v>3.6070000000000005E-2</v>
      </c>
      <c r="U2489" s="1"/>
      <c r="W2489" t="str">
        <f t="shared" si="1021"/>
        <v/>
      </c>
      <c r="Y2489" s="1"/>
      <c r="AA2489">
        <f t="shared" si="1022"/>
        <v>0</v>
      </c>
      <c r="AC2489" s="1"/>
      <c r="AE2489">
        <f t="shared" si="1023"/>
        <v>0</v>
      </c>
      <c r="AH2489" s="1"/>
      <c r="AI2489" s="17"/>
      <c r="AJ2489" s="25"/>
      <c r="AU2489" s="1">
        <v>42489</v>
      </c>
      <c r="AV2489">
        <v>0.38100000000000001</v>
      </c>
      <c r="AW2489">
        <f t="shared" si="1010"/>
        <v>3.81E-3</v>
      </c>
      <c r="AY2489" s="1">
        <v>42492</v>
      </c>
      <c r="AZ2489">
        <v>0.41799999999999998</v>
      </c>
      <c r="BA2489">
        <f t="shared" si="1011"/>
        <v>4.1799999999999997E-3</v>
      </c>
      <c r="BC2489" s="1">
        <v>42538</v>
      </c>
      <c r="BD2489">
        <v>0.72099999999999997</v>
      </c>
      <c r="BE2489">
        <f t="shared" si="1012"/>
        <v>7.2099999999999994E-3</v>
      </c>
      <c r="BG2489" s="1">
        <v>42538</v>
      </c>
      <c r="BH2489">
        <v>0.83240000000000003</v>
      </c>
      <c r="BI2489">
        <f t="shared" si="1013"/>
        <v>8.3239999999999998E-3</v>
      </c>
      <c r="BK2489" s="1">
        <v>40136</v>
      </c>
      <c r="BL2489">
        <v>2.3540199999999998</v>
      </c>
      <c r="BM2489">
        <f t="shared" si="1019"/>
        <v>2.3540199999999997E-2</v>
      </c>
      <c r="BP2489" s="1">
        <v>42461</v>
      </c>
      <c r="BQ2489">
        <v>198.54390000000001</v>
      </c>
      <c r="BR2489">
        <f t="shared" si="1014"/>
        <v>1.9854390000000002</v>
      </c>
      <c r="BT2489" s="1">
        <v>42475</v>
      </c>
      <c r="BU2489">
        <v>-0.249</v>
      </c>
      <c r="BV2489">
        <f t="shared" si="1015"/>
        <v>-2.49E-3</v>
      </c>
      <c r="BX2489" s="1">
        <v>42475</v>
      </c>
      <c r="BY2489">
        <v>-0.14000000000000001</v>
      </c>
      <c r="BZ2489">
        <f t="shared" si="1016"/>
        <v>-1.4000000000000002E-3</v>
      </c>
      <c r="CB2489" s="1">
        <v>42538</v>
      </c>
      <c r="CC2489">
        <v>-0.19539999999999999</v>
      </c>
      <c r="CD2489">
        <f t="shared" si="1017"/>
        <v>-1.954E-3</v>
      </c>
      <c r="CG2489" s="1"/>
    </row>
    <row r="2490" spans="1:85" x14ac:dyDescent="0.3">
      <c r="A2490" s="21">
        <f t="shared" si="1018"/>
        <v>49297</v>
      </c>
      <c r="B2490" s="18">
        <f t="shared" si="1002"/>
        <v>112.421875</v>
      </c>
      <c r="C2490">
        <f t="shared" si="1020"/>
        <v>115</v>
      </c>
      <c r="D2490">
        <f t="shared" ca="1" si="1005"/>
        <v>-9.1361111111111111</v>
      </c>
      <c r="E2490">
        <f ca="1">IF(currency="USD",'Future et co'!F2490,IF(currency="EUR",'Future et co'!G2490,FALSE))</f>
        <v>3.6070000000000005E-2</v>
      </c>
      <c r="F2490">
        <f t="shared" ca="1" si="1006"/>
        <v>3.6070000000000005E-2</v>
      </c>
      <c r="G2490">
        <f t="shared" ca="1" si="1007"/>
        <v>2.0569999999999998E-2</v>
      </c>
      <c r="L2490">
        <f t="shared" ca="1" si="1008"/>
        <v>127.8</v>
      </c>
      <c r="M2490">
        <f t="shared" ca="1" si="1003"/>
        <v>3.6070000000000005E-2</v>
      </c>
      <c r="R2490">
        <f t="shared" ca="1" si="1009"/>
        <v>127.8</v>
      </c>
      <c r="S2490">
        <f t="shared" ca="1" si="1004"/>
        <v>3.6070000000000005E-2</v>
      </c>
      <c r="U2490" s="1"/>
      <c r="W2490" t="str">
        <f t="shared" si="1021"/>
        <v/>
      </c>
      <c r="Y2490" s="1"/>
      <c r="AA2490">
        <f t="shared" si="1022"/>
        <v>0</v>
      </c>
      <c r="AC2490" s="1"/>
      <c r="AE2490">
        <f t="shared" si="1023"/>
        <v>0</v>
      </c>
      <c r="AH2490" s="1"/>
      <c r="AI2490" s="17"/>
      <c r="AJ2490" s="25"/>
      <c r="AU2490" s="1">
        <v>42488</v>
      </c>
      <c r="AV2490">
        <v>0.38</v>
      </c>
      <c r="AW2490">
        <f t="shared" si="1010"/>
        <v>3.8E-3</v>
      </c>
      <c r="AY2490" s="1">
        <v>42489</v>
      </c>
      <c r="AZ2490">
        <v>0.41699999999999998</v>
      </c>
      <c r="BA2490">
        <f t="shared" si="1011"/>
        <v>4.1700000000000001E-3</v>
      </c>
      <c r="BC2490" s="1">
        <v>42537</v>
      </c>
      <c r="BD2490">
        <v>0.72399999999999998</v>
      </c>
      <c r="BE2490">
        <f t="shared" si="1012"/>
        <v>7.2399999999999999E-3</v>
      </c>
      <c r="BG2490" s="1">
        <v>42537</v>
      </c>
      <c r="BH2490">
        <v>0.80600000000000005</v>
      </c>
      <c r="BI2490">
        <f t="shared" si="1013"/>
        <v>8.0600000000000012E-3</v>
      </c>
      <c r="BK2490" s="1">
        <v>40137</v>
      </c>
      <c r="BL2490">
        <v>2.3601299999999998</v>
      </c>
      <c r="BM2490">
        <f t="shared" si="1019"/>
        <v>2.3601299999999999E-2</v>
      </c>
      <c r="BP2490" s="1">
        <v>42460</v>
      </c>
      <c r="BQ2490">
        <v>198.31319999999999</v>
      </c>
      <c r="BR2490">
        <f t="shared" si="1014"/>
        <v>1.9831319999999999</v>
      </c>
      <c r="BT2490" s="1">
        <v>42474</v>
      </c>
      <c r="BU2490">
        <v>-0.251</v>
      </c>
      <c r="BV2490">
        <f t="shared" si="1015"/>
        <v>-2.5100000000000001E-3</v>
      </c>
      <c r="BX2490" s="1">
        <v>42474</v>
      </c>
      <c r="BY2490">
        <v>-0.13800000000000001</v>
      </c>
      <c r="BZ2490">
        <f t="shared" si="1016"/>
        <v>-1.3800000000000002E-3</v>
      </c>
      <c r="CB2490" s="1">
        <v>42537</v>
      </c>
      <c r="CC2490">
        <v>-0.18</v>
      </c>
      <c r="CD2490">
        <f t="shared" si="1017"/>
        <v>-1.8E-3</v>
      </c>
      <c r="CG2490" s="1"/>
    </row>
    <row r="2491" spans="1:85" x14ac:dyDescent="0.3">
      <c r="A2491" s="21">
        <f t="shared" si="1018"/>
        <v>49298</v>
      </c>
      <c r="B2491" s="18">
        <f t="shared" si="1002"/>
        <v>112.421875</v>
      </c>
      <c r="C2491">
        <f t="shared" si="1020"/>
        <v>115</v>
      </c>
      <c r="D2491">
        <f t="shared" ca="1" si="1005"/>
        <v>-9.1388888888888893</v>
      </c>
      <c r="E2491">
        <f ca="1">IF(currency="USD",'Future et co'!F2491,IF(currency="EUR",'Future et co'!G2491,FALSE))</f>
        <v>3.6070000000000005E-2</v>
      </c>
      <c r="F2491">
        <f t="shared" ca="1" si="1006"/>
        <v>3.6070000000000005E-2</v>
      </c>
      <c r="G2491">
        <f t="shared" ca="1" si="1007"/>
        <v>2.0569999999999998E-2</v>
      </c>
      <c r="L2491">
        <f t="shared" ca="1" si="1008"/>
        <v>127.8</v>
      </c>
      <c r="M2491">
        <f t="shared" ca="1" si="1003"/>
        <v>3.6070000000000005E-2</v>
      </c>
      <c r="R2491">
        <f t="shared" ca="1" si="1009"/>
        <v>127.8</v>
      </c>
      <c r="S2491">
        <f t="shared" ca="1" si="1004"/>
        <v>3.6070000000000005E-2</v>
      </c>
      <c r="U2491" s="1"/>
      <c r="W2491" t="str">
        <f t="shared" si="1021"/>
        <v/>
      </c>
      <c r="Y2491" s="1"/>
      <c r="AA2491">
        <f t="shared" si="1022"/>
        <v>0</v>
      </c>
      <c r="AC2491" s="1"/>
      <c r="AE2491">
        <f t="shared" si="1023"/>
        <v>0</v>
      </c>
      <c r="AH2491" s="1"/>
      <c r="AI2491" s="17"/>
      <c r="AJ2491" s="25"/>
      <c r="AU2491" s="1">
        <v>42487</v>
      </c>
      <c r="AV2491">
        <v>0.38100000000000001</v>
      </c>
      <c r="AW2491">
        <f t="shared" si="1010"/>
        <v>3.81E-3</v>
      </c>
      <c r="AY2491" s="1">
        <v>42488</v>
      </c>
      <c r="AZ2491">
        <v>0.41499999999999998</v>
      </c>
      <c r="BA2491">
        <f t="shared" si="1011"/>
        <v>4.15E-3</v>
      </c>
      <c r="BC2491" s="1">
        <v>42536</v>
      </c>
      <c r="BD2491">
        <v>0.72199999999999998</v>
      </c>
      <c r="BE2491">
        <f t="shared" si="1012"/>
        <v>7.2199999999999999E-3</v>
      </c>
      <c r="BG2491" s="1">
        <v>42536</v>
      </c>
      <c r="BH2491">
        <v>0.8105</v>
      </c>
      <c r="BI2491">
        <f t="shared" si="1013"/>
        <v>8.1049999999999994E-3</v>
      </c>
      <c r="BK2491" s="1">
        <v>40140</v>
      </c>
      <c r="BL2491">
        <v>2.3302499999999999</v>
      </c>
      <c r="BM2491">
        <f t="shared" si="1019"/>
        <v>2.33025E-2</v>
      </c>
      <c r="BP2491" s="1">
        <v>42459</v>
      </c>
      <c r="BQ2491">
        <v>198.24029999999999</v>
      </c>
      <c r="BR2491">
        <f t="shared" si="1014"/>
        <v>1.9824029999999999</v>
      </c>
      <c r="BT2491" s="1">
        <v>42473</v>
      </c>
      <c r="BU2491">
        <v>-0.249</v>
      </c>
      <c r="BV2491">
        <f t="shared" si="1015"/>
        <v>-2.49E-3</v>
      </c>
      <c r="BX2491" s="1">
        <v>42473</v>
      </c>
      <c r="BY2491">
        <v>-0.13800000000000001</v>
      </c>
      <c r="BZ2491">
        <f t="shared" si="1016"/>
        <v>-1.3800000000000002E-3</v>
      </c>
      <c r="CB2491" s="1">
        <v>42536</v>
      </c>
      <c r="CC2491">
        <v>-0.16700000000000001</v>
      </c>
      <c r="CD2491">
        <f t="shared" si="1017"/>
        <v>-1.67E-3</v>
      </c>
      <c r="CG2491" s="1"/>
    </row>
    <row r="2492" spans="1:85" x14ac:dyDescent="0.3">
      <c r="A2492" s="21">
        <f t="shared" si="1018"/>
        <v>49299</v>
      </c>
      <c r="B2492" s="18">
        <f t="shared" si="1002"/>
        <v>112.421875</v>
      </c>
      <c r="C2492">
        <f t="shared" si="1020"/>
        <v>115</v>
      </c>
      <c r="D2492">
        <f t="shared" ca="1" si="1005"/>
        <v>-9.1416666666666675</v>
      </c>
      <c r="E2492">
        <f ca="1">IF(currency="USD",'Future et co'!F2492,IF(currency="EUR",'Future et co'!G2492,FALSE))</f>
        <v>3.6070000000000005E-2</v>
      </c>
      <c r="F2492">
        <f t="shared" ca="1" si="1006"/>
        <v>3.6070000000000005E-2</v>
      </c>
      <c r="G2492">
        <f t="shared" ca="1" si="1007"/>
        <v>2.0569999999999998E-2</v>
      </c>
      <c r="L2492">
        <f t="shared" ca="1" si="1008"/>
        <v>127.8</v>
      </c>
      <c r="M2492">
        <f t="shared" ca="1" si="1003"/>
        <v>3.6070000000000005E-2</v>
      </c>
      <c r="R2492">
        <f t="shared" ca="1" si="1009"/>
        <v>127.8</v>
      </c>
      <c r="S2492">
        <f t="shared" ca="1" si="1004"/>
        <v>3.6070000000000005E-2</v>
      </c>
      <c r="U2492" s="1"/>
      <c r="W2492" t="str">
        <f t="shared" si="1021"/>
        <v/>
      </c>
      <c r="Y2492" s="1"/>
      <c r="AA2492">
        <f t="shared" si="1022"/>
        <v>0</v>
      </c>
      <c r="AC2492" s="1"/>
      <c r="AE2492">
        <f t="shared" si="1023"/>
        <v>0</v>
      </c>
      <c r="AH2492" s="1"/>
      <c r="AI2492" s="17"/>
      <c r="AJ2492" s="25"/>
      <c r="AU2492" s="1">
        <v>42486</v>
      </c>
      <c r="AV2492">
        <v>0.39</v>
      </c>
      <c r="AW2492">
        <f t="shared" si="1010"/>
        <v>3.9000000000000003E-3</v>
      </c>
      <c r="AY2492" s="1">
        <v>42487</v>
      </c>
      <c r="AZ2492">
        <v>0.432</v>
      </c>
      <c r="BA2492">
        <f t="shared" si="1011"/>
        <v>4.3200000000000001E-3</v>
      </c>
      <c r="BC2492" s="1">
        <v>42535</v>
      </c>
      <c r="BD2492">
        <v>0.749</v>
      </c>
      <c r="BE2492">
        <f t="shared" si="1012"/>
        <v>7.4900000000000001E-3</v>
      </c>
      <c r="BG2492" s="1">
        <v>42535</v>
      </c>
      <c r="BH2492">
        <v>0.84699999999999998</v>
      </c>
      <c r="BI2492">
        <f t="shared" si="1013"/>
        <v>8.4700000000000001E-3</v>
      </c>
      <c r="BK2492" s="1">
        <v>40141</v>
      </c>
      <c r="BL2492">
        <v>2.33162</v>
      </c>
      <c r="BM2492">
        <f t="shared" si="1019"/>
        <v>2.3316199999999999E-2</v>
      </c>
      <c r="BP2492" s="1">
        <v>42458</v>
      </c>
      <c r="BQ2492">
        <v>198.56819999999999</v>
      </c>
      <c r="BR2492">
        <f t="shared" si="1014"/>
        <v>1.9856819999999999</v>
      </c>
      <c r="BT2492" s="1">
        <v>42472</v>
      </c>
      <c r="BU2492">
        <v>-0.249</v>
      </c>
      <c r="BV2492">
        <f t="shared" si="1015"/>
        <v>-2.49E-3</v>
      </c>
      <c r="BX2492" s="1">
        <v>42472</v>
      </c>
      <c r="BY2492">
        <v>-0.13600000000000001</v>
      </c>
      <c r="BZ2492">
        <f t="shared" si="1016"/>
        <v>-1.3600000000000001E-3</v>
      </c>
      <c r="CB2492" s="1">
        <v>42535</v>
      </c>
      <c r="CC2492">
        <v>-0.17979999999999999</v>
      </c>
      <c r="CD2492">
        <f t="shared" si="1017"/>
        <v>-1.7979999999999999E-3</v>
      </c>
      <c r="CG2492" s="1"/>
    </row>
    <row r="2493" spans="1:85" x14ac:dyDescent="0.3">
      <c r="A2493" s="21">
        <f t="shared" si="1018"/>
        <v>49300</v>
      </c>
      <c r="B2493" s="18">
        <f t="shared" si="1002"/>
        <v>112.421875</v>
      </c>
      <c r="C2493">
        <f t="shared" si="1020"/>
        <v>115</v>
      </c>
      <c r="D2493">
        <f t="shared" ca="1" si="1005"/>
        <v>-9.1444444444444439</v>
      </c>
      <c r="E2493">
        <f ca="1">IF(currency="USD",'Future et co'!F2493,IF(currency="EUR",'Future et co'!G2493,FALSE))</f>
        <v>3.6070000000000005E-2</v>
      </c>
      <c r="F2493">
        <f t="shared" ca="1" si="1006"/>
        <v>3.6070000000000005E-2</v>
      </c>
      <c r="G2493">
        <f t="shared" ca="1" si="1007"/>
        <v>2.0569999999999998E-2</v>
      </c>
      <c r="L2493">
        <f t="shared" ca="1" si="1008"/>
        <v>127.8</v>
      </c>
      <c r="M2493">
        <f t="shared" ca="1" si="1003"/>
        <v>3.6070000000000005E-2</v>
      </c>
      <c r="R2493">
        <f t="shared" ca="1" si="1009"/>
        <v>127.8</v>
      </c>
      <c r="S2493">
        <f t="shared" ca="1" si="1004"/>
        <v>3.6070000000000005E-2</v>
      </c>
      <c r="U2493" s="1"/>
      <c r="W2493" t="str">
        <f t="shared" si="1021"/>
        <v/>
      </c>
      <c r="Y2493" s="1"/>
      <c r="AA2493">
        <f t="shared" si="1022"/>
        <v>0</v>
      </c>
      <c r="AC2493" s="1"/>
      <c r="AE2493">
        <f t="shared" si="1023"/>
        <v>0</v>
      </c>
      <c r="AH2493" s="1"/>
      <c r="AI2493" s="17"/>
      <c r="AJ2493" s="25"/>
      <c r="AU2493" s="1">
        <v>42485</v>
      </c>
      <c r="AV2493">
        <v>0.38400000000000001</v>
      </c>
      <c r="AW2493">
        <f t="shared" si="1010"/>
        <v>3.8400000000000001E-3</v>
      </c>
      <c r="AY2493" s="1">
        <v>42486</v>
      </c>
      <c r="AZ2493">
        <v>0.42499999999999999</v>
      </c>
      <c r="BA2493">
        <f t="shared" si="1011"/>
        <v>4.2500000000000003E-3</v>
      </c>
      <c r="BC2493" s="1">
        <v>42534</v>
      </c>
      <c r="BD2493">
        <v>0.73399999999999999</v>
      </c>
      <c r="BE2493">
        <f t="shared" si="1012"/>
        <v>7.3400000000000002E-3</v>
      </c>
      <c r="BG2493" s="1">
        <v>42534</v>
      </c>
      <c r="BH2493">
        <v>0.84140000000000004</v>
      </c>
      <c r="BI2493">
        <f t="shared" si="1013"/>
        <v>8.4139999999999996E-3</v>
      </c>
      <c r="BK2493" s="1">
        <v>40142</v>
      </c>
      <c r="BL2493">
        <v>2.3216999999999999</v>
      </c>
      <c r="BM2493">
        <f t="shared" si="1019"/>
        <v>2.3216999999999998E-2</v>
      </c>
      <c r="BP2493" s="1">
        <v>42453</v>
      </c>
      <c r="BQ2493">
        <v>197.93680000000001</v>
      </c>
      <c r="BR2493">
        <f t="shared" si="1014"/>
        <v>1.979368</v>
      </c>
      <c r="BT2493" s="1">
        <v>42471</v>
      </c>
      <c r="BU2493">
        <v>-0.251</v>
      </c>
      <c r="BV2493">
        <f t="shared" si="1015"/>
        <v>-2.5100000000000001E-3</v>
      </c>
      <c r="BX2493" s="1">
        <v>42471</v>
      </c>
      <c r="BY2493">
        <v>-0.13300000000000001</v>
      </c>
      <c r="BZ2493">
        <f t="shared" si="1016"/>
        <v>-1.33E-3</v>
      </c>
      <c r="CB2493" s="1">
        <v>42534</v>
      </c>
      <c r="CC2493">
        <v>-0.16200000000000001</v>
      </c>
      <c r="CD2493">
        <f t="shared" si="1017"/>
        <v>-1.6200000000000001E-3</v>
      </c>
      <c r="CG2493" s="1"/>
    </row>
    <row r="2494" spans="1:85" x14ac:dyDescent="0.3">
      <c r="A2494" s="21">
        <f t="shared" si="1018"/>
        <v>49303</v>
      </c>
      <c r="B2494" s="18">
        <f t="shared" si="1002"/>
        <v>112.421875</v>
      </c>
      <c r="C2494">
        <f t="shared" si="1020"/>
        <v>115</v>
      </c>
      <c r="D2494">
        <f t="shared" ca="1" si="1005"/>
        <v>-9.1527777777777786</v>
      </c>
      <c r="E2494">
        <f ca="1">IF(currency="USD",'Future et co'!F2494,IF(currency="EUR",'Future et co'!G2494,FALSE))</f>
        <v>3.6070000000000005E-2</v>
      </c>
      <c r="F2494">
        <f t="shared" ca="1" si="1006"/>
        <v>3.6070000000000005E-2</v>
      </c>
      <c r="G2494">
        <f t="shared" ca="1" si="1007"/>
        <v>2.0569999999999998E-2</v>
      </c>
      <c r="L2494">
        <f t="shared" ca="1" si="1008"/>
        <v>127.8</v>
      </c>
      <c r="M2494">
        <f t="shared" ca="1" si="1003"/>
        <v>3.6070000000000005E-2</v>
      </c>
      <c r="R2494">
        <f t="shared" ca="1" si="1009"/>
        <v>127.8</v>
      </c>
      <c r="S2494">
        <f t="shared" ca="1" si="1004"/>
        <v>3.6070000000000005E-2</v>
      </c>
      <c r="U2494" s="1"/>
      <c r="W2494" t="str">
        <f t="shared" si="1021"/>
        <v/>
      </c>
      <c r="Y2494" s="1"/>
      <c r="AA2494">
        <f t="shared" si="1022"/>
        <v>0</v>
      </c>
      <c r="AC2494" s="1"/>
      <c r="AE2494">
        <f t="shared" si="1023"/>
        <v>0</v>
      </c>
      <c r="AH2494" s="1"/>
      <c r="AI2494" s="17"/>
      <c r="AJ2494" s="25"/>
      <c r="AU2494" s="1">
        <v>42482</v>
      </c>
      <c r="AV2494">
        <v>0.38300000000000001</v>
      </c>
      <c r="AW2494">
        <f t="shared" si="1010"/>
        <v>3.8300000000000001E-3</v>
      </c>
      <c r="AY2494" s="1">
        <v>42485</v>
      </c>
      <c r="AZ2494">
        <v>0.42099999999999999</v>
      </c>
      <c r="BA2494">
        <f t="shared" si="1011"/>
        <v>4.2100000000000002E-3</v>
      </c>
      <c r="BC2494" s="1">
        <v>42531</v>
      </c>
      <c r="BD2494">
        <v>0.749</v>
      </c>
      <c r="BE2494">
        <f t="shared" si="1012"/>
        <v>7.4900000000000001E-3</v>
      </c>
      <c r="BG2494" s="1">
        <v>42531</v>
      </c>
      <c r="BH2494">
        <v>0.85599999999999998</v>
      </c>
      <c r="BI2494">
        <f t="shared" si="1013"/>
        <v>8.5599999999999999E-3</v>
      </c>
      <c r="BK2494" s="1">
        <v>40143</v>
      </c>
      <c r="BL2494">
        <v>2.3216399999999999</v>
      </c>
      <c r="BM2494">
        <f t="shared" si="1019"/>
        <v>2.3216399999999998E-2</v>
      </c>
      <c r="BP2494" s="1">
        <v>42452</v>
      </c>
      <c r="BQ2494">
        <v>197.5968</v>
      </c>
      <c r="BR2494">
        <f t="shared" si="1014"/>
        <v>1.9759679999999999</v>
      </c>
      <c r="BT2494" s="1">
        <v>42468</v>
      </c>
      <c r="BU2494">
        <v>-0.248</v>
      </c>
      <c r="BV2494">
        <f t="shared" si="1015"/>
        <v>-2.48E-3</v>
      </c>
      <c r="BX2494" s="1">
        <v>42468</v>
      </c>
      <c r="BY2494">
        <v>-0.13400000000000001</v>
      </c>
      <c r="BZ2494">
        <f t="shared" si="1016"/>
        <v>-1.34E-3</v>
      </c>
      <c r="CB2494" s="1">
        <v>42531</v>
      </c>
      <c r="CC2494">
        <v>-0.17399999999999999</v>
      </c>
      <c r="CD2494">
        <f t="shared" si="1017"/>
        <v>-1.7399999999999998E-3</v>
      </c>
      <c r="CG2494" s="1"/>
    </row>
    <row r="2495" spans="1:85" x14ac:dyDescent="0.3">
      <c r="A2495" s="21">
        <f t="shared" si="1018"/>
        <v>49304</v>
      </c>
      <c r="B2495" s="18">
        <f t="shared" si="1002"/>
        <v>112.421875</v>
      </c>
      <c r="C2495">
        <f t="shared" si="1020"/>
        <v>115</v>
      </c>
      <c r="D2495">
        <f t="shared" ca="1" si="1005"/>
        <v>-9.155555555555555</v>
      </c>
      <c r="E2495">
        <f ca="1">IF(currency="USD",'Future et co'!F2495,IF(currency="EUR",'Future et co'!G2495,FALSE))</f>
        <v>3.6070000000000005E-2</v>
      </c>
      <c r="F2495">
        <f t="shared" ca="1" si="1006"/>
        <v>3.6070000000000005E-2</v>
      </c>
      <c r="G2495">
        <f t="shared" ca="1" si="1007"/>
        <v>2.0569999999999998E-2</v>
      </c>
      <c r="L2495">
        <f t="shared" ca="1" si="1008"/>
        <v>127.8</v>
      </c>
      <c r="M2495">
        <f t="shared" ca="1" si="1003"/>
        <v>3.6070000000000005E-2</v>
      </c>
      <c r="R2495">
        <f t="shared" ca="1" si="1009"/>
        <v>127.8</v>
      </c>
      <c r="S2495">
        <f t="shared" ca="1" si="1004"/>
        <v>3.6070000000000005E-2</v>
      </c>
      <c r="U2495" s="1"/>
      <c r="W2495" t="str">
        <f t="shared" si="1021"/>
        <v/>
      </c>
      <c r="Y2495" s="1"/>
      <c r="AA2495">
        <f t="shared" si="1022"/>
        <v>0</v>
      </c>
      <c r="AC2495" s="1"/>
      <c r="AE2495">
        <f t="shared" si="1023"/>
        <v>0</v>
      </c>
      <c r="AH2495" s="1"/>
      <c r="AI2495" s="17"/>
      <c r="AJ2495" s="25"/>
      <c r="AU2495" s="1">
        <v>42481</v>
      </c>
      <c r="AV2495">
        <v>0.378</v>
      </c>
      <c r="AW2495">
        <f t="shared" si="1010"/>
        <v>3.7799999999999999E-3</v>
      </c>
      <c r="AY2495" s="1">
        <v>42482</v>
      </c>
      <c r="AZ2495">
        <v>0.42099999999999999</v>
      </c>
      <c r="BA2495">
        <f t="shared" si="1011"/>
        <v>4.2100000000000002E-3</v>
      </c>
      <c r="BC2495" s="1">
        <v>42530</v>
      </c>
      <c r="BD2495">
        <v>0.76300000000000001</v>
      </c>
      <c r="BE2495">
        <f t="shared" si="1012"/>
        <v>7.6300000000000005E-3</v>
      </c>
      <c r="BG2495" s="1">
        <v>42530</v>
      </c>
      <c r="BH2495">
        <v>0.89370000000000005</v>
      </c>
      <c r="BI2495">
        <f t="shared" si="1013"/>
        <v>8.9370000000000005E-3</v>
      </c>
      <c r="BK2495" s="1">
        <v>40144</v>
      </c>
      <c r="BL2495">
        <v>2.3618600000000001</v>
      </c>
      <c r="BM2495">
        <f t="shared" si="1019"/>
        <v>2.36186E-2</v>
      </c>
      <c r="BP2495" s="1">
        <v>42451</v>
      </c>
      <c r="BQ2495">
        <v>197.36609999999999</v>
      </c>
      <c r="BR2495">
        <f t="shared" si="1014"/>
        <v>1.9736609999999999</v>
      </c>
      <c r="BT2495" s="1">
        <v>42467</v>
      </c>
      <c r="BU2495">
        <v>-0.247</v>
      </c>
      <c r="BV2495">
        <f t="shared" si="1015"/>
        <v>-2.47E-3</v>
      </c>
      <c r="BX2495" s="1">
        <v>42467</v>
      </c>
      <c r="BY2495">
        <v>-0.13400000000000001</v>
      </c>
      <c r="BZ2495">
        <f t="shared" si="1016"/>
        <v>-1.34E-3</v>
      </c>
      <c r="CB2495" s="1">
        <v>42530</v>
      </c>
      <c r="CC2495">
        <v>-0.18</v>
      </c>
      <c r="CD2495">
        <f t="shared" si="1017"/>
        <v>-1.8E-3</v>
      </c>
      <c r="CG2495" s="1"/>
    </row>
    <row r="2496" spans="1:85" x14ac:dyDescent="0.3">
      <c r="A2496" s="21">
        <f t="shared" si="1018"/>
        <v>49305</v>
      </c>
      <c r="B2496" s="18">
        <f t="shared" si="1002"/>
        <v>112.421875</v>
      </c>
      <c r="C2496">
        <f t="shared" si="1020"/>
        <v>115</v>
      </c>
      <c r="D2496">
        <f t="shared" ca="1" si="1005"/>
        <v>-9.1583333333333332</v>
      </c>
      <c r="E2496">
        <f ca="1">IF(currency="USD",'Future et co'!F2496,IF(currency="EUR",'Future et co'!G2496,FALSE))</f>
        <v>3.6070000000000005E-2</v>
      </c>
      <c r="F2496">
        <f t="shared" ca="1" si="1006"/>
        <v>3.6070000000000005E-2</v>
      </c>
      <c r="G2496">
        <f t="shared" ca="1" si="1007"/>
        <v>2.0569999999999998E-2</v>
      </c>
      <c r="L2496">
        <f t="shared" ca="1" si="1008"/>
        <v>127.8</v>
      </c>
      <c r="M2496">
        <f t="shared" ca="1" si="1003"/>
        <v>3.6070000000000005E-2</v>
      </c>
      <c r="R2496">
        <f t="shared" ca="1" si="1009"/>
        <v>127.8</v>
      </c>
      <c r="S2496">
        <f t="shared" ca="1" si="1004"/>
        <v>3.6070000000000005E-2</v>
      </c>
      <c r="U2496" s="1"/>
      <c r="W2496" t="str">
        <f t="shared" si="1021"/>
        <v/>
      </c>
      <c r="Y2496" s="1"/>
      <c r="AA2496">
        <f t="shared" si="1022"/>
        <v>0</v>
      </c>
      <c r="AC2496" s="1"/>
      <c r="AE2496">
        <f t="shared" si="1023"/>
        <v>0</v>
      </c>
      <c r="AH2496" s="1"/>
      <c r="AI2496" s="17"/>
      <c r="AJ2496" s="25"/>
      <c r="AU2496" s="1">
        <v>42480</v>
      </c>
      <c r="AV2496">
        <v>0.38100000000000001</v>
      </c>
      <c r="AW2496">
        <f t="shared" si="1010"/>
        <v>3.81E-3</v>
      </c>
      <c r="AY2496" s="1">
        <v>42481</v>
      </c>
      <c r="AZ2496">
        <v>0.41799999999999998</v>
      </c>
      <c r="BA2496">
        <f t="shared" si="1011"/>
        <v>4.1799999999999997E-3</v>
      </c>
      <c r="BC2496" s="1">
        <v>42529</v>
      </c>
      <c r="BD2496">
        <v>0.77</v>
      </c>
      <c r="BE2496">
        <f t="shared" si="1012"/>
        <v>7.7000000000000002E-3</v>
      </c>
      <c r="BG2496" s="1">
        <v>42529</v>
      </c>
      <c r="BH2496">
        <v>0.90669999999999995</v>
      </c>
      <c r="BI2496">
        <f t="shared" si="1013"/>
        <v>9.0669999999999987E-3</v>
      </c>
      <c r="BK2496" s="1">
        <v>40147</v>
      </c>
      <c r="BL2496">
        <v>2.3523200000000002</v>
      </c>
      <c r="BM2496">
        <f t="shared" si="1019"/>
        <v>2.3523200000000001E-2</v>
      </c>
      <c r="BP2496" s="1">
        <v>42450</v>
      </c>
      <c r="BQ2496">
        <v>197.22040000000001</v>
      </c>
      <c r="BR2496">
        <f t="shared" si="1014"/>
        <v>1.9722040000000001</v>
      </c>
      <c r="BT2496" s="1">
        <v>42466</v>
      </c>
      <c r="BU2496">
        <v>-0.248</v>
      </c>
      <c r="BV2496">
        <f t="shared" si="1015"/>
        <v>-2.48E-3</v>
      </c>
      <c r="BX2496" s="1">
        <v>42466</v>
      </c>
      <c r="BY2496">
        <v>-0.13200000000000001</v>
      </c>
      <c r="BZ2496">
        <f t="shared" si="1016"/>
        <v>-1.32E-3</v>
      </c>
      <c r="CB2496" s="1">
        <v>42529</v>
      </c>
      <c r="CC2496">
        <v>-0.18</v>
      </c>
      <c r="CD2496">
        <f t="shared" si="1017"/>
        <v>-1.8E-3</v>
      </c>
      <c r="CG2496" s="1"/>
    </row>
    <row r="2497" spans="1:85" x14ac:dyDescent="0.3">
      <c r="A2497" s="21">
        <f t="shared" si="1018"/>
        <v>49306</v>
      </c>
      <c r="B2497" s="18">
        <f t="shared" si="1002"/>
        <v>112.421875</v>
      </c>
      <c r="C2497">
        <f t="shared" si="1020"/>
        <v>115</v>
      </c>
      <c r="D2497">
        <f t="shared" ca="1" si="1005"/>
        <v>-9.1611111111111114</v>
      </c>
      <c r="E2497">
        <f ca="1">IF(currency="USD",'Future et co'!F2497,IF(currency="EUR",'Future et co'!G2497,FALSE))</f>
        <v>3.6070000000000005E-2</v>
      </c>
      <c r="F2497">
        <f t="shared" ca="1" si="1006"/>
        <v>3.6070000000000005E-2</v>
      </c>
      <c r="G2497">
        <f t="shared" ca="1" si="1007"/>
        <v>2.0569999999999998E-2</v>
      </c>
      <c r="L2497">
        <f t="shared" ca="1" si="1008"/>
        <v>127.8</v>
      </c>
      <c r="M2497">
        <f t="shared" ca="1" si="1003"/>
        <v>3.6070000000000005E-2</v>
      </c>
      <c r="R2497">
        <f t="shared" ca="1" si="1009"/>
        <v>127.8</v>
      </c>
      <c r="S2497">
        <f t="shared" ca="1" si="1004"/>
        <v>3.6070000000000005E-2</v>
      </c>
      <c r="U2497" s="1"/>
      <c r="W2497" t="str">
        <f t="shared" si="1021"/>
        <v/>
      </c>
      <c r="Y2497" s="1"/>
      <c r="AA2497">
        <f t="shared" si="1022"/>
        <v>0</v>
      </c>
      <c r="AC2497" s="1"/>
      <c r="AE2497">
        <f t="shared" si="1023"/>
        <v>0</v>
      </c>
      <c r="AH2497" s="1"/>
      <c r="AI2497" s="17"/>
      <c r="AJ2497" s="25"/>
      <c r="AU2497" s="1">
        <v>42479</v>
      </c>
      <c r="AV2497">
        <v>0.378</v>
      </c>
      <c r="AW2497">
        <f t="shared" si="1010"/>
        <v>3.7799999999999999E-3</v>
      </c>
      <c r="AY2497" s="1">
        <v>42480</v>
      </c>
      <c r="AZ2497">
        <v>0.41799999999999998</v>
      </c>
      <c r="BA2497">
        <f t="shared" si="1011"/>
        <v>4.1799999999999997E-3</v>
      </c>
      <c r="BC2497" s="1">
        <v>42528</v>
      </c>
      <c r="BD2497">
        <v>0.77200000000000002</v>
      </c>
      <c r="BE2497">
        <f t="shared" si="1012"/>
        <v>7.7200000000000003E-3</v>
      </c>
      <c r="BG2497" s="1">
        <v>42528</v>
      </c>
      <c r="BH2497">
        <v>0.90980000000000005</v>
      </c>
      <c r="BI2497">
        <f t="shared" si="1013"/>
        <v>9.0980000000000002E-3</v>
      </c>
      <c r="BK2497" s="1">
        <v>40148</v>
      </c>
      <c r="BL2497">
        <v>2.3235899999999998</v>
      </c>
      <c r="BM2497">
        <f t="shared" si="1019"/>
        <v>2.3235899999999997E-2</v>
      </c>
      <c r="BP2497" s="1">
        <v>42447</v>
      </c>
      <c r="BQ2497">
        <v>197.24459999999999</v>
      </c>
      <c r="BR2497">
        <f t="shared" si="1014"/>
        <v>1.9724459999999999</v>
      </c>
      <c r="BT2497" s="1">
        <v>42465</v>
      </c>
      <c r="BU2497">
        <v>-0.248</v>
      </c>
      <c r="BV2497">
        <f t="shared" si="1015"/>
        <v>-2.48E-3</v>
      </c>
      <c r="BX2497" s="1">
        <v>42465</v>
      </c>
      <c r="BY2497">
        <v>-0.13200000000000001</v>
      </c>
      <c r="BZ2497">
        <f t="shared" si="1016"/>
        <v>-1.32E-3</v>
      </c>
      <c r="CB2497" s="1">
        <v>42528</v>
      </c>
      <c r="CC2497">
        <v>-0.18</v>
      </c>
      <c r="CD2497">
        <f t="shared" si="1017"/>
        <v>-1.8E-3</v>
      </c>
      <c r="CG2497" s="1"/>
    </row>
    <row r="2498" spans="1:85" x14ac:dyDescent="0.3">
      <c r="A2498" s="21">
        <f t="shared" si="1018"/>
        <v>49307</v>
      </c>
      <c r="B2498" s="18">
        <f t="shared" si="1002"/>
        <v>112.421875</v>
      </c>
      <c r="C2498">
        <f t="shared" si="1020"/>
        <v>115</v>
      </c>
      <c r="D2498">
        <f t="shared" ca="1" si="1005"/>
        <v>-9.1638888888888896</v>
      </c>
      <c r="E2498">
        <f ca="1">IF(currency="USD",'Future et co'!F2498,IF(currency="EUR",'Future et co'!G2498,FALSE))</f>
        <v>3.6070000000000005E-2</v>
      </c>
      <c r="F2498">
        <f t="shared" ca="1" si="1006"/>
        <v>3.6070000000000005E-2</v>
      </c>
      <c r="G2498">
        <f t="shared" ca="1" si="1007"/>
        <v>2.0569999999999998E-2</v>
      </c>
      <c r="L2498">
        <f t="shared" ca="1" si="1008"/>
        <v>127.8</v>
      </c>
      <c r="M2498">
        <f t="shared" ca="1" si="1003"/>
        <v>3.6070000000000005E-2</v>
      </c>
      <c r="R2498">
        <f t="shared" ca="1" si="1009"/>
        <v>127.8</v>
      </c>
      <c r="S2498">
        <f t="shared" ca="1" si="1004"/>
        <v>3.6070000000000005E-2</v>
      </c>
      <c r="U2498" s="1"/>
      <c r="W2498" t="str">
        <f t="shared" si="1021"/>
        <v/>
      </c>
      <c r="Y2498" s="1"/>
      <c r="AA2498">
        <f t="shared" si="1022"/>
        <v>0</v>
      </c>
      <c r="AC2498" s="1"/>
      <c r="AE2498">
        <f t="shared" si="1023"/>
        <v>0</v>
      </c>
      <c r="AH2498" s="1"/>
      <c r="AI2498" s="17"/>
      <c r="AJ2498" s="25"/>
      <c r="AU2498" s="1">
        <v>42478</v>
      </c>
      <c r="AV2498">
        <v>0.372</v>
      </c>
      <c r="AW2498">
        <f t="shared" si="1010"/>
        <v>3.7199999999999998E-3</v>
      </c>
      <c r="AY2498" s="1">
        <v>42479</v>
      </c>
      <c r="AZ2498">
        <v>0.40600000000000003</v>
      </c>
      <c r="BA2498">
        <f t="shared" si="1011"/>
        <v>4.0600000000000002E-3</v>
      </c>
      <c r="BC2498" s="1">
        <v>42527</v>
      </c>
      <c r="BD2498">
        <v>0.78500000000000003</v>
      </c>
      <c r="BE2498">
        <f t="shared" si="1012"/>
        <v>7.8500000000000011E-3</v>
      </c>
      <c r="BG2498" s="1">
        <v>42527</v>
      </c>
      <c r="BH2498">
        <v>0.92659999999999998</v>
      </c>
      <c r="BI2498">
        <f t="shared" si="1013"/>
        <v>9.2659999999999999E-3</v>
      </c>
      <c r="BK2498" s="1">
        <v>40149</v>
      </c>
      <c r="BL2498">
        <v>2.3235299999999999</v>
      </c>
      <c r="BM2498">
        <f t="shared" si="1019"/>
        <v>2.32353E-2</v>
      </c>
      <c r="BP2498" s="1">
        <v>42446</v>
      </c>
      <c r="BQ2498">
        <v>197.09889999999999</v>
      </c>
      <c r="BR2498">
        <f t="shared" si="1014"/>
        <v>1.9709889999999999</v>
      </c>
      <c r="BT2498" s="1">
        <v>42464</v>
      </c>
      <c r="BU2498">
        <v>-0.246</v>
      </c>
      <c r="BV2498">
        <f t="shared" si="1015"/>
        <v>-2.4599999999999999E-3</v>
      </c>
      <c r="BX2498" s="1">
        <v>42464</v>
      </c>
      <c r="BY2498">
        <v>-0.13200000000000001</v>
      </c>
      <c r="BZ2498">
        <f t="shared" si="1016"/>
        <v>-1.32E-3</v>
      </c>
      <c r="CB2498" s="1">
        <v>42527</v>
      </c>
      <c r="CC2498">
        <v>-0.18</v>
      </c>
      <c r="CD2498">
        <f t="shared" si="1017"/>
        <v>-1.8E-3</v>
      </c>
      <c r="CG2498" s="1"/>
    </row>
    <row r="2499" spans="1:85" x14ac:dyDescent="0.3">
      <c r="A2499" s="21">
        <f t="shared" si="1018"/>
        <v>49310</v>
      </c>
      <c r="B2499" s="18">
        <f t="shared" si="1002"/>
        <v>112.421875</v>
      </c>
      <c r="C2499">
        <f t="shared" si="1020"/>
        <v>115</v>
      </c>
      <c r="D2499">
        <f t="shared" ca="1" si="1005"/>
        <v>-9.1722222222222225</v>
      </c>
      <c r="E2499">
        <f ca="1">IF(currency="USD",'Future et co'!F2499,IF(currency="EUR",'Future et co'!G2499,FALSE))</f>
        <v>3.6070000000000005E-2</v>
      </c>
      <c r="F2499">
        <f t="shared" ca="1" si="1006"/>
        <v>3.6070000000000005E-2</v>
      </c>
      <c r="G2499">
        <f t="shared" ca="1" si="1007"/>
        <v>2.0569999999999998E-2</v>
      </c>
      <c r="L2499">
        <f t="shared" ca="1" si="1008"/>
        <v>127.8</v>
      </c>
      <c r="M2499">
        <f t="shared" ca="1" si="1003"/>
        <v>3.6070000000000005E-2</v>
      </c>
      <c r="R2499">
        <f t="shared" ca="1" si="1009"/>
        <v>127.8</v>
      </c>
      <c r="S2499">
        <f t="shared" ca="1" si="1004"/>
        <v>3.6070000000000005E-2</v>
      </c>
      <c r="U2499" s="1"/>
      <c r="W2499" t="str">
        <f t="shared" si="1021"/>
        <v/>
      </c>
      <c r="Y2499" s="1"/>
      <c r="AA2499">
        <f t="shared" si="1022"/>
        <v>0</v>
      </c>
      <c r="AC2499" s="1"/>
      <c r="AE2499">
        <f t="shared" si="1023"/>
        <v>0</v>
      </c>
      <c r="AH2499" s="1"/>
      <c r="AI2499" s="17"/>
      <c r="AJ2499" s="25"/>
      <c r="AU2499" s="1">
        <v>42475</v>
      </c>
      <c r="AV2499">
        <v>0.376</v>
      </c>
      <c r="AW2499">
        <f t="shared" si="1010"/>
        <v>3.7599999999999999E-3</v>
      </c>
      <c r="AY2499" s="1">
        <v>42478</v>
      </c>
      <c r="AZ2499">
        <v>0.39700000000000002</v>
      </c>
      <c r="BA2499">
        <f t="shared" si="1011"/>
        <v>3.9700000000000004E-3</v>
      </c>
      <c r="BC2499" s="1">
        <v>42524</v>
      </c>
      <c r="BD2499">
        <v>0.77900000000000003</v>
      </c>
      <c r="BE2499">
        <f t="shared" si="1012"/>
        <v>7.79E-3</v>
      </c>
      <c r="BG2499" s="1">
        <v>42524</v>
      </c>
      <c r="BH2499">
        <v>0.90949999999999998</v>
      </c>
      <c r="BI2499">
        <f t="shared" si="1013"/>
        <v>9.0949999999999989E-3</v>
      </c>
      <c r="BK2499" s="1">
        <v>40150</v>
      </c>
      <c r="BL2499">
        <v>2.3450199999999999</v>
      </c>
      <c r="BM2499">
        <f t="shared" si="1019"/>
        <v>2.3450199999999997E-2</v>
      </c>
      <c r="BP2499" s="1">
        <v>42445</v>
      </c>
      <c r="BQ2499">
        <v>196.10319999999999</v>
      </c>
      <c r="BR2499">
        <f t="shared" si="1014"/>
        <v>1.9610319999999999</v>
      </c>
      <c r="BT2499" s="1">
        <v>42461</v>
      </c>
      <c r="BU2499">
        <v>-0.245</v>
      </c>
      <c r="BV2499">
        <f t="shared" si="1015"/>
        <v>-2.4499999999999999E-3</v>
      </c>
      <c r="BX2499" s="1">
        <v>42461</v>
      </c>
      <c r="BY2499">
        <v>-0.13100000000000001</v>
      </c>
      <c r="BZ2499">
        <f t="shared" si="1016"/>
        <v>-1.31E-3</v>
      </c>
      <c r="CB2499" s="1">
        <v>42524</v>
      </c>
      <c r="CC2499">
        <v>-0.1666</v>
      </c>
      <c r="CD2499">
        <f t="shared" si="1017"/>
        <v>-1.6659999999999999E-3</v>
      </c>
      <c r="CG2499" s="1"/>
    </row>
    <row r="2500" spans="1:85" x14ac:dyDescent="0.3">
      <c r="A2500" s="21">
        <f t="shared" si="1018"/>
        <v>49311</v>
      </c>
      <c r="B2500" s="18">
        <f t="shared" si="1002"/>
        <v>112.421875</v>
      </c>
      <c r="C2500">
        <f t="shared" si="1020"/>
        <v>115</v>
      </c>
      <c r="D2500">
        <f t="shared" ca="1" si="1005"/>
        <v>-9.1750000000000007</v>
      </c>
      <c r="E2500">
        <f ca="1">IF(currency="USD",'Future et co'!F2500,IF(currency="EUR",'Future et co'!G2500,FALSE))</f>
        <v>3.6070000000000005E-2</v>
      </c>
      <c r="F2500">
        <f t="shared" ca="1" si="1006"/>
        <v>3.6070000000000005E-2</v>
      </c>
      <c r="G2500">
        <f t="shared" ca="1" si="1007"/>
        <v>2.0569999999999998E-2</v>
      </c>
      <c r="L2500">
        <f t="shared" ca="1" si="1008"/>
        <v>127.8</v>
      </c>
      <c r="M2500">
        <f t="shared" ca="1" si="1003"/>
        <v>3.6070000000000005E-2</v>
      </c>
      <c r="R2500">
        <f t="shared" ca="1" si="1009"/>
        <v>127.8</v>
      </c>
      <c r="S2500">
        <f t="shared" ca="1" si="1004"/>
        <v>3.6070000000000005E-2</v>
      </c>
      <c r="U2500" s="1"/>
      <c r="W2500" t="str">
        <f t="shared" si="1021"/>
        <v/>
      </c>
      <c r="Y2500" s="1"/>
      <c r="AA2500">
        <f t="shared" si="1022"/>
        <v>0</v>
      </c>
      <c r="AC2500" s="1"/>
      <c r="AE2500">
        <f t="shared" si="1023"/>
        <v>0</v>
      </c>
      <c r="AH2500" s="1"/>
      <c r="AI2500" s="17"/>
      <c r="AJ2500" s="25"/>
      <c r="AU2500" s="1">
        <v>42474</v>
      </c>
      <c r="AV2500">
        <v>0.378</v>
      </c>
      <c r="AW2500">
        <f t="shared" si="1010"/>
        <v>3.7799999999999999E-3</v>
      </c>
      <c r="AY2500" s="1">
        <v>42475</v>
      </c>
      <c r="AZ2500">
        <v>0.39600000000000002</v>
      </c>
      <c r="BA2500">
        <f t="shared" si="1011"/>
        <v>3.96E-3</v>
      </c>
      <c r="BC2500" s="1">
        <v>42523</v>
      </c>
      <c r="BD2500">
        <v>0.85</v>
      </c>
      <c r="BE2500">
        <f t="shared" si="1012"/>
        <v>8.5000000000000006E-3</v>
      </c>
      <c r="BG2500" s="1">
        <v>42523</v>
      </c>
      <c r="BH2500">
        <v>1.0199</v>
      </c>
      <c r="BI2500">
        <f t="shared" si="1013"/>
        <v>1.0199E-2</v>
      </c>
      <c r="BK2500" s="1">
        <v>40151</v>
      </c>
      <c r="BL2500">
        <v>2.3264100000000001</v>
      </c>
      <c r="BM2500">
        <f t="shared" si="1019"/>
        <v>2.3264099999999999E-2</v>
      </c>
      <c r="BP2500" s="1">
        <v>42444</v>
      </c>
      <c r="BQ2500">
        <v>195.70249999999999</v>
      </c>
      <c r="BR2500">
        <f t="shared" si="1014"/>
        <v>1.9570249999999998</v>
      </c>
      <c r="BT2500" s="1">
        <v>42460</v>
      </c>
      <c r="BU2500">
        <v>-0.24399999999999999</v>
      </c>
      <c r="BV2500">
        <f t="shared" si="1015"/>
        <v>-2.4399999999999999E-3</v>
      </c>
      <c r="BX2500" s="1">
        <v>42460</v>
      </c>
      <c r="BY2500">
        <v>-0.13200000000000001</v>
      </c>
      <c r="BZ2500">
        <f t="shared" si="1016"/>
        <v>-1.32E-3</v>
      </c>
      <c r="CB2500" s="1">
        <v>42523</v>
      </c>
      <c r="CC2500">
        <v>-0.18</v>
      </c>
      <c r="CD2500">
        <f t="shared" si="1017"/>
        <v>-1.8E-3</v>
      </c>
      <c r="CG2500" s="1"/>
    </row>
    <row r="2501" spans="1:85" x14ac:dyDescent="0.3">
      <c r="A2501" s="21">
        <f t="shared" si="1018"/>
        <v>49312</v>
      </c>
      <c r="B2501" s="18">
        <f t="shared" si="1002"/>
        <v>112.421875</v>
      </c>
      <c r="C2501">
        <f t="shared" si="1020"/>
        <v>115</v>
      </c>
      <c r="D2501">
        <f t="shared" ca="1" si="1005"/>
        <v>-9.1777777777777771</v>
      </c>
      <c r="E2501">
        <f ca="1">IF(currency="USD",'Future et co'!F2501,IF(currency="EUR",'Future et co'!G2501,FALSE))</f>
        <v>3.6070000000000005E-2</v>
      </c>
      <c r="F2501">
        <f t="shared" ca="1" si="1006"/>
        <v>3.6070000000000005E-2</v>
      </c>
      <c r="G2501">
        <f t="shared" ca="1" si="1007"/>
        <v>2.0569999999999998E-2</v>
      </c>
      <c r="L2501">
        <f t="shared" ca="1" si="1008"/>
        <v>127.8</v>
      </c>
      <c r="M2501">
        <f t="shared" ca="1" si="1003"/>
        <v>3.6070000000000005E-2</v>
      </c>
      <c r="R2501">
        <f t="shared" ca="1" si="1009"/>
        <v>127.8</v>
      </c>
      <c r="S2501">
        <f t="shared" ca="1" si="1004"/>
        <v>3.6070000000000005E-2</v>
      </c>
      <c r="U2501" s="1"/>
      <c r="W2501" t="str">
        <f t="shared" si="1021"/>
        <v/>
      </c>
      <c r="Y2501" s="1"/>
      <c r="AA2501">
        <f t="shared" si="1022"/>
        <v>0</v>
      </c>
      <c r="AC2501" s="1"/>
      <c r="AE2501">
        <f t="shared" si="1023"/>
        <v>0</v>
      </c>
      <c r="AH2501" s="1"/>
      <c r="AI2501" s="17"/>
      <c r="AJ2501" s="25"/>
      <c r="AU2501" s="1">
        <v>42473</v>
      </c>
      <c r="AV2501">
        <v>0.378</v>
      </c>
      <c r="AW2501">
        <f t="shared" si="1010"/>
        <v>3.7799999999999999E-3</v>
      </c>
      <c r="AY2501" s="1">
        <v>42474</v>
      </c>
      <c r="AZ2501">
        <v>0.41099999999999998</v>
      </c>
      <c r="BA2501">
        <f t="shared" si="1011"/>
        <v>4.1099999999999999E-3</v>
      </c>
      <c r="BC2501" s="1">
        <v>42522</v>
      </c>
      <c r="BD2501">
        <v>0.85499999999999998</v>
      </c>
      <c r="BE2501">
        <f t="shared" si="1012"/>
        <v>8.5500000000000003E-3</v>
      </c>
      <c r="BG2501" s="1">
        <v>42522</v>
      </c>
      <c r="BH2501">
        <v>1.0302</v>
      </c>
      <c r="BI2501">
        <f t="shared" si="1013"/>
        <v>1.0302E-2</v>
      </c>
      <c r="BK2501" s="1">
        <v>40154</v>
      </c>
      <c r="BL2501">
        <v>2.3324400000000001</v>
      </c>
      <c r="BM2501">
        <f t="shared" si="1019"/>
        <v>2.3324400000000002E-2</v>
      </c>
      <c r="BP2501" s="1">
        <v>42443</v>
      </c>
      <c r="BQ2501">
        <v>196.27330000000001</v>
      </c>
      <c r="BR2501">
        <f t="shared" si="1014"/>
        <v>1.9627330000000001</v>
      </c>
      <c r="BT2501" s="1">
        <v>42459</v>
      </c>
      <c r="BU2501">
        <v>-0.24299999999999999</v>
      </c>
      <c r="BV2501">
        <f t="shared" si="1015"/>
        <v>-2.4299999999999999E-3</v>
      </c>
      <c r="BX2501" s="1">
        <v>42459</v>
      </c>
      <c r="BY2501">
        <v>-0.13200000000000001</v>
      </c>
      <c r="BZ2501">
        <f t="shared" si="1016"/>
        <v>-1.32E-3</v>
      </c>
      <c r="CB2501" s="1">
        <v>42522</v>
      </c>
      <c r="CC2501">
        <v>-0.18</v>
      </c>
      <c r="CD2501">
        <f t="shared" si="1017"/>
        <v>-1.8E-3</v>
      </c>
      <c r="CG2501" s="1"/>
    </row>
    <row r="2502" spans="1:85" x14ac:dyDescent="0.3">
      <c r="A2502" s="21">
        <f t="shared" si="1018"/>
        <v>49313</v>
      </c>
      <c r="B2502" s="18">
        <f t="shared" si="1002"/>
        <v>112.421875</v>
      </c>
      <c r="C2502">
        <f t="shared" si="1020"/>
        <v>115</v>
      </c>
      <c r="D2502">
        <f t="shared" ca="1" si="1005"/>
        <v>-9.1805555555555554</v>
      </c>
      <c r="E2502">
        <f ca="1">IF(currency="USD",'Future et co'!F2502,IF(currency="EUR",'Future et co'!G2502,FALSE))</f>
        <v>3.6070000000000005E-2</v>
      </c>
      <c r="F2502">
        <f t="shared" ca="1" si="1006"/>
        <v>3.6070000000000005E-2</v>
      </c>
      <c r="G2502">
        <f t="shared" ca="1" si="1007"/>
        <v>2.0569999999999998E-2</v>
      </c>
      <c r="L2502">
        <f t="shared" ca="1" si="1008"/>
        <v>127.8</v>
      </c>
      <c r="M2502">
        <f t="shared" ca="1" si="1003"/>
        <v>3.6070000000000005E-2</v>
      </c>
      <c r="R2502">
        <f t="shared" ca="1" si="1009"/>
        <v>127.8</v>
      </c>
      <c r="S2502">
        <f t="shared" ca="1" si="1004"/>
        <v>3.6070000000000005E-2</v>
      </c>
      <c r="U2502" s="1"/>
      <c r="W2502" t="str">
        <f t="shared" si="1021"/>
        <v/>
      </c>
      <c r="Y2502" s="1"/>
      <c r="AA2502">
        <f t="shared" si="1022"/>
        <v>0</v>
      </c>
      <c r="AC2502" s="1"/>
      <c r="AE2502">
        <f t="shared" si="1023"/>
        <v>0</v>
      </c>
      <c r="AH2502" s="1"/>
      <c r="AI2502" s="17"/>
      <c r="AJ2502" s="25"/>
      <c r="AU2502" s="1">
        <v>42472</v>
      </c>
      <c r="AV2502">
        <v>0.374</v>
      </c>
      <c r="AW2502">
        <f t="shared" si="1010"/>
        <v>3.7399999999999998E-3</v>
      </c>
      <c r="AY2502" s="1">
        <v>42473</v>
      </c>
      <c r="AZ2502">
        <v>0.41199999999999998</v>
      </c>
      <c r="BA2502">
        <f t="shared" si="1011"/>
        <v>4.1199999999999995E-3</v>
      </c>
      <c r="BC2502" s="1">
        <v>42521</v>
      </c>
      <c r="BD2502">
        <v>0.85099999999999998</v>
      </c>
      <c r="BE2502">
        <f t="shared" si="1012"/>
        <v>8.5100000000000002E-3</v>
      </c>
      <c r="BG2502" s="1">
        <v>42521</v>
      </c>
      <c r="BH2502">
        <v>1.0130999999999999</v>
      </c>
      <c r="BI2502">
        <f t="shared" si="1013"/>
        <v>1.0130999999999999E-2</v>
      </c>
      <c r="BK2502" s="1">
        <v>40155</v>
      </c>
      <c r="BL2502">
        <v>2.3579400000000001</v>
      </c>
      <c r="BM2502">
        <f t="shared" si="1019"/>
        <v>2.35794E-2</v>
      </c>
      <c r="BP2502" s="1">
        <v>42440</v>
      </c>
      <c r="BQ2502">
        <v>196.28540000000001</v>
      </c>
      <c r="BR2502">
        <f t="shared" si="1014"/>
        <v>1.9628540000000001</v>
      </c>
      <c r="BT2502" s="1">
        <v>42458</v>
      </c>
      <c r="BU2502">
        <v>-0.24199999999999999</v>
      </c>
      <c r="BV2502">
        <f t="shared" si="1015"/>
        <v>-2.4199999999999998E-3</v>
      </c>
      <c r="BX2502" s="1">
        <v>42458</v>
      </c>
      <c r="BY2502">
        <v>-0.13400000000000001</v>
      </c>
      <c r="BZ2502">
        <f t="shared" si="1016"/>
        <v>-1.34E-3</v>
      </c>
      <c r="CB2502" s="1">
        <v>42521</v>
      </c>
      <c r="CC2502">
        <v>-0.18</v>
      </c>
      <c r="CD2502">
        <f t="shared" si="1017"/>
        <v>-1.8E-3</v>
      </c>
      <c r="CG2502" s="1"/>
    </row>
    <row r="2503" spans="1:85" x14ac:dyDescent="0.3">
      <c r="A2503" s="21">
        <f t="shared" si="1018"/>
        <v>49314</v>
      </c>
      <c r="B2503" s="18">
        <f t="shared" si="1002"/>
        <v>112.421875</v>
      </c>
      <c r="C2503">
        <f t="shared" si="1020"/>
        <v>115</v>
      </c>
      <c r="D2503">
        <f t="shared" ca="1" si="1005"/>
        <v>-9.1833333333333336</v>
      </c>
      <c r="E2503">
        <f ca="1">IF(currency="USD",'Future et co'!F2503,IF(currency="EUR",'Future et co'!G2503,FALSE))</f>
        <v>3.6070000000000005E-2</v>
      </c>
      <c r="F2503">
        <f t="shared" ca="1" si="1006"/>
        <v>3.6070000000000005E-2</v>
      </c>
      <c r="G2503">
        <f t="shared" ca="1" si="1007"/>
        <v>2.0569999999999998E-2</v>
      </c>
      <c r="L2503">
        <f t="shared" ca="1" si="1008"/>
        <v>127.8</v>
      </c>
      <c r="M2503">
        <f t="shared" ca="1" si="1003"/>
        <v>3.6070000000000005E-2</v>
      </c>
      <c r="R2503">
        <f t="shared" ca="1" si="1009"/>
        <v>127.8</v>
      </c>
      <c r="S2503">
        <f t="shared" ca="1" si="1004"/>
        <v>3.6070000000000005E-2</v>
      </c>
      <c r="U2503" s="1"/>
      <c r="W2503" t="str">
        <f t="shared" si="1021"/>
        <v/>
      </c>
      <c r="Y2503" s="1"/>
      <c r="AA2503">
        <f t="shared" si="1022"/>
        <v>0</v>
      </c>
      <c r="AC2503" s="1"/>
      <c r="AE2503">
        <f t="shared" si="1023"/>
        <v>0</v>
      </c>
      <c r="AH2503" s="1"/>
      <c r="AI2503" s="17"/>
      <c r="AJ2503" s="25"/>
      <c r="AU2503" s="1">
        <v>42471</v>
      </c>
      <c r="AV2503">
        <v>0.376</v>
      </c>
      <c r="AW2503">
        <f t="shared" si="1010"/>
        <v>3.7599999999999999E-3</v>
      </c>
      <c r="AY2503" s="1">
        <v>42472</v>
      </c>
      <c r="AZ2503">
        <v>0.39800000000000002</v>
      </c>
      <c r="BA2503">
        <f t="shared" si="1011"/>
        <v>3.98E-3</v>
      </c>
      <c r="BC2503" s="1">
        <v>42520</v>
      </c>
      <c r="BD2503">
        <v>0.85099999999999998</v>
      </c>
      <c r="BE2503">
        <f t="shared" si="1012"/>
        <v>8.5100000000000002E-3</v>
      </c>
      <c r="BG2503" s="1">
        <v>42520</v>
      </c>
      <c r="BH2503">
        <v>0.99199999999999999</v>
      </c>
      <c r="BI2503">
        <f t="shared" si="1013"/>
        <v>9.92E-3</v>
      </c>
      <c r="BK2503" s="1">
        <v>40156</v>
      </c>
      <c r="BL2503">
        <v>2.3512599999999999</v>
      </c>
      <c r="BM2503">
        <f t="shared" si="1019"/>
        <v>2.3512599999999998E-2</v>
      </c>
      <c r="BP2503" s="1">
        <v>42439</v>
      </c>
      <c r="BQ2503">
        <v>195.69040000000001</v>
      </c>
      <c r="BR2503">
        <f t="shared" si="1014"/>
        <v>1.9569040000000002</v>
      </c>
      <c r="BT2503" s="1">
        <v>42453</v>
      </c>
      <c r="BU2503">
        <v>-0.24199999999999999</v>
      </c>
      <c r="BV2503">
        <f t="shared" si="1015"/>
        <v>-2.4199999999999998E-3</v>
      </c>
      <c r="BX2503" s="1">
        <v>42453</v>
      </c>
      <c r="BY2503">
        <v>-0.13400000000000001</v>
      </c>
      <c r="BZ2503">
        <f t="shared" si="1016"/>
        <v>-1.34E-3</v>
      </c>
      <c r="CB2503" s="1">
        <v>42520</v>
      </c>
      <c r="CC2503">
        <v>-0.18</v>
      </c>
      <c r="CD2503">
        <f t="shared" si="1017"/>
        <v>-1.8E-3</v>
      </c>
      <c r="CG2503" s="1"/>
    </row>
    <row r="2504" spans="1:85" x14ac:dyDescent="0.3">
      <c r="A2504" s="21">
        <f t="shared" si="1018"/>
        <v>49317</v>
      </c>
      <c r="B2504" s="18">
        <f t="shared" si="1002"/>
        <v>112.421875</v>
      </c>
      <c r="C2504">
        <f t="shared" si="1020"/>
        <v>115</v>
      </c>
      <c r="D2504">
        <f t="shared" ca="1" si="1005"/>
        <v>-9.1916666666666664</v>
      </c>
      <c r="E2504">
        <f ca="1">IF(currency="USD",'Future et co'!F2504,IF(currency="EUR",'Future et co'!G2504,FALSE))</f>
        <v>3.6070000000000005E-2</v>
      </c>
      <c r="F2504">
        <f t="shared" ca="1" si="1006"/>
        <v>3.6070000000000005E-2</v>
      </c>
      <c r="G2504">
        <f t="shared" ca="1" si="1007"/>
        <v>2.0569999999999998E-2</v>
      </c>
      <c r="L2504">
        <f t="shared" ca="1" si="1008"/>
        <v>127.8</v>
      </c>
      <c r="M2504">
        <f t="shared" ca="1" si="1003"/>
        <v>3.6070000000000005E-2</v>
      </c>
      <c r="R2504">
        <f t="shared" ca="1" si="1009"/>
        <v>127.8</v>
      </c>
      <c r="S2504">
        <f t="shared" ca="1" si="1004"/>
        <v>3.6070000000000005E-2</v>
      </c>
      <c r="U2504" s="1"/>
      <c r="W2504" t="str">
        <f t="shared" si="1021"/>
        <v/>
      </c>
      <c r="Y2504" s="1"/>
      <c r="AA2504">
        <f t="shared" si="1022"/>
        <v>0</v>
      </c>
      <c r="AC2504" s="1"/>
      <c r="AE2504">
        <f t="shared" si="1023"/>
        <v>0</v>
      </c>
      <c r="AH2504" s="1"/>
      <c r="AI2504" s="17"/>
      <c r="AJ2504" s="25"/>
      <c r="AU2504" s="1">
        <v>42468</v>
      </c>
      <c r="AV2504">
        <v>0.36299999999999999</v>
      </c>
      <c r="AW2504">
        <f t="shared" si="1010"/>
        <v>3.63E-3</v>
      </c>
      <c r="AY2504" s="1">
        <v>42471</v>
      </c>
      <c r="AZ2504">
        <v>0.39500000000000002</v>
      </c>
      <c r="BA2504">
        <f t="shared" si="1011"/>
        <v>3.9500000000000004E-3</v>
      </c>
      <c r="BC2504" s="1">
        <v>42517</v>
      </c>
      <c r="BD2504">
        <v>0.85</v>
      </c>
      <c r="BE2504">
        <f t="shared" si="1012"/>
        <v>8.5000000000000006E-3</v>
      </c>
      <c r="BG2504" s="1">
        <v>42517</v>
      </c>
      <c r="BH2504">
        <v>0.99399999999999999</v>
      </c>
      <c r="BI2504">
        <f t="shared" si="1013"/>
        <v>9.9399999999999992E-3</v>
      </c>
      <c r="BK2504" s="1">
        <v>40157</v>
      </c>
      <c r="BL2504">
        <v>2.3378800000000002</v>
      </c>
      <c r="BM2504">
        <f t="shared" si="1019"/>
        <v>2.3378800000000002E-2</v>
      </c>
      <c r="BP2504" s="1">
        <v>42438</v>
      </c>
      <c r="BQ2504">
        <v>196.96539999999999</v>
      </c>
      <c r="BR2504">
        <f t="shared" si="1014"/>
        <v>1.9696539999999998</v>
      </c>
      <c r="BT2504" s="1">
        <v>42452</v>
      </c>
      <c r="BU2504">
        <v>-0.24099999999999999</v>
      </c>
      <c r="BV2504">
        <f t="shared" si="1015"/>
        <v>-2.4099999999999998E-3</v>
      </c>
      <c r="BX2504" s="1">
        <v>42452</v>
      </c>
      <c r="BY2504">
        <v>-0.13300000000000001</v>
      </c>
      <c r="BZ2504">
        <f t="shared" si="1016"/>
        <v>-1.33E-3</v>
      </c>
      <c r="CB2504" s="1">
        <v>42517</v>
      </c>
      <c r="CC2504">
        <v>-0.16300000000000001</v>
      </c>
      <c r="CD2504">
        <f t="shared" si="1017"/>
        <v>-1.6300000000000002E-3</v>
      </c>
      <c r="CG2504" s="1"/>
    </row>
    <row r="2505" spans="1:85" x14ac:dyDescent="0.3">
      <c r="A2505" s="21">
        <f t="shared" si="1018"/>
        <v>49318</v>
      </c>
      <c r="B2505" s="18">
        <f t="shared" si="1002"/>
        <v>112.421875</v>
      </c>
      <c r="C2505">
        <f t="shared" si="1020"/>
        <v>115</v>
      </c>
      <c r="D2505">
        <f t="shared" ca="1" si="1005"/>
        <v>-9.1944444444444446</v>
      </c>
      <c r="E2505">
        <f ca="1">IF(currency="USD",'Future et co'!F2505,IF(currency="EUR",'Future et co'!G2505,FALSE))</f>
        <v>3.6070000000000005E-2</v>
      </c>
      <c r="F2505">
        <f t="shared" ca="1" si="1006"/>
        <v>3.6070000000000005E-2</v>
      </c>
      <c r="G2505">
        <f t="shared" ca="1" si="1007"/>
        <v>2.0569999999999998E-2</v>
      </c>
      <c r="L2505">
        <f t="shared" ca="1" si="1008"/>
        <v>127.8</v>
      </c>
      <c r="M2505">
        <f t="shared" ca="1" si="1003"/>
        <v>3.6070000000000005E-2</v>
      </c>
      <c r="R2505">
        <f t="shared" ca="1" si="1009"/>
        <v>127.8</v>
      </c>
      <c r="S2505">
        <f t="shared" ca="1" si="1004"/>
        <v>3.6070000000000005E-2</v>
      </c>
      <c r="U2505" s="1"/>
      <c r="W2505" t="str">
        <f t="shared" si="1021"/>
        <v/>
      </c>
      <c r="Y2505" s="1"/>
      <c r="AA2505">
        <f t="shared" si="1022"/>
        <v>0</v>
      </c>
      <c r="AC2505" s="1"/>
      <c r="AE2505">
        <f t="shared" si="1023"/>
        <v>0</v>
      </c>
      <c r="AH2505" s="1"/>
      <c r="AI2505" s="17"/>
      <c r="AJ2505" s="25"/>
      <c r="AU2505" s="1">
        <v>42467</v>
      </c>
      <c r="AV2505">
        <v>0.374</v>
      </c>
      <c r="AW2505">
        <f t="shared" si="1010"/>
        <v>3.7399999999999998E-3</v>
      </c>
      <c r="AY2505" s="1">
        <v>42468</v>
      </c>
      <c r="AZ2505">
        <v>0.39600000000000002</v>
      </c>
      <c r="BA2505">
        <f t="shared" si="1011"/>
        <v>3.96E-3</v>
      </c>
      <c r="BC2505" s="1">
        <v>42516</v>
      </c>
      <c r="BD2505">
        <v>0.83</v>
      </c>
      <c r="BE2505">
        <f t="shared" si="1012"/>
        <v>8.3000000000000001E-3</v>
      </c>
      <c r="BG2505" s="1">
        <v>42516</v>
      </c>
      <c r="BH2505">
        <v>0.99280000000000002</v>
      </c>
      <c r="BI2505">
        <f t="shared" si="1013"/>
        <v>9.9279999999999993E-3</v>
      </c>
      <c r="BK2505" s="1">
        <v>40158</v>
      </c>
      <c r="BL2505">
        <v>2.3262999999999998</v>
      </c>
      <c r="BM2505">
        <f t="shared" si="1019"/>
        <v>2.3262999999999999E-2</v>
      </c>
      <c r="BP2505" s="1">
        <v>42437</v>
      </c>
      <c r="BQ2505">
        <v>198.1311</v>
      </c>
      <c r="BR2505">
        <f t="shared" si="1014"/>
        <v>1.981311</v>
      </c>
      <c r="BT2505" s="1">
        <v>42451</v>
      </c>
      <c r="BU2505">
        <v>-0.23899999999999999</v>
      </c>
      <c r="BV2505">
        <f t="shared" si="1015"/>
        <v>-2.3899999999999998E-3</v>
      </c>
      <c r="BX2505" s="1">
        <v>42451</v>
      </c>
      <c r="BY2505">
        <v>-0.13200000000000001</v>
      </c>
      <c r="BZ2505">
        <f t="shared" si="1016"/>
        <v>-1.32E-3</v>
      </c>
      <c r="CB2505" s="1">
        <v>42516</v>
      </c>
      <c r="CC2505">
        <v>-0.18</v>
      </c>
      <c r="CD2505">
        <f t="shared" si="1017"/>
        <v>-1.8E-3</v>
      </c>
      <c r="CG2505" s="1"/>
    </row>
    <row r="2506" spans="1:85" x14ac:dyDescent="0.3">
      <c r="A2506" s="21">
        <f t="shared" si="1018"/>
        <v>49319</v>
      </c>
      <c r="B2506" s="18">
        <f t="shared" si="1002"/>
        <v>112.421875</v>
      </c>
      <c r="C2506">
        <f t="shared" si="1020"/>
        <v>115</v>
      </c>
      <c r="D2506">
        <f t="shared" ca="1" si="1005"/>
        <v>-9.1972222222222229</v>
      </c>
      <c r="E2506">
        <f ca="1">IF(currency="USD",'Future et co'!F2506,IF(currency="EUR",'Future et co'!G2506,FALSE))</f>
        <v>3.6070000000000005E-2</v>
      </c>
      <c r="F2506">
        <f t="shared" ca="1" si="1006"/>
        <v>3.6070000000000005E-2</v>
      </c>
      <c r="G2506">
        <f t="shared" ca="1" si="1007"/>
        <v>2.0569999999999998E-2</v>
      </c>
      <c r="L2506">
        <f t="shared" ca="1" si="1008"/>
        <v>127.8</v>
      </c>
      <c r="M2506">
        <f t="shared" ca="1" si="1003"/>
        <v>3.6070000000000005E-2</v>
      </c>
      <c r="R2506">
        <f t="shared" ca="1" si="1009"/>
        <v>127.8</v>
      </c>
      <c r="S2506">
        <f t="shared" ca="1" si="1004"/>
        <v>3.6070000000000005E-2</v>
      </c>
      <c r="U2506" s="1"/>
      <c r="W2506" t="str">
        <f t="shared" si="1021"/>
        <v/>
      </c>
      <c r="Y2506" s="1"/>
      <c r="AA2506">
        <f t="shared" si="1022"/>
        <v>0</v>
      </c>
      <c r="AC2506" s="1"/>
      <c r="AE2506">
        <f t="shared" si="1023"/>
        <v>0</v>
      </c>
      <c r="AH2506" s="1"/>
      <c r="AI2506" s="17"/>
      <c r="AJ2506" s="25"/>
      <c r="AU2506" s="1">
        <v>42466</v>
      </c>
      <c r="AV2506">
        <v>0.377</v>
      </c>
      <c r="AW2506">
        <f t="shared" si="1010"/>
        <v>3.7699999999999999E-3</v>
      </c>
      <c r="AY2506" s="1">
        <v>42467</v>
      </c>
      <c r="AZ2506">
        <v>0.40300000000000002</v>
      </c>
      <c r="BA2506">
        <f t="shared" si="1011"/>
        <v>4.0300000000000006E-3</v>
      </c>
      <c r="BC2506" s="1">
        <v>42515</v>
      </c>
      <c r="BD2506">
        <v>0.84899999999999998</v>
      </c>
      <c r="BE2506">
        <f t="shared" si="1012"/>
        <v>8.4899999999999993E-3</v>
      </c>
      <c r="BG2506" s="1">
        <v>42515</v>
      </c>
      <c r="BH2506">
        <v>1.0339</v>
      </c>
      <c r="BI2506">
        <f t="shared" si="1013"/>
        <v>1.0339000000000001E-2</v>
      </c>
      <c r="BK2506" s="1">
        <v>40161</v>
      </c>
      <c r="BL2506">
        <v>2.3201700000000001</v>
      </c>
      <c r="BM2506">
        <f t="shared" si="1019"/>
        <v>2.3201700000000002E-2</v>
      </c>
      <c r="BP2506" s="1">
        <v>42436</v>
      </c>
      <c r="BQ2506">
        <v>197.3904</v>
      </c>
      <c r="BR2506">
        <f t="shared" si="1014"/>
        <v>1.9739040000000001</v>
      </c>
      <c r="BT2506" s="1">
        <v>42450</v>
      </c>
      <c r="BU2506">
        <v>-0.23799999999999999</v>
      </c>
      <c r="BV2506">
        <f t="shared" si="1015"/>
        <v>-2.3799999999999997E-3</v>
      </c>
      <c r="BX2506" s="1">
        <v>42450</v>
      </c>
      <c r="BY2506">
        <v>-0.13100000000000001</v>
      </c>
      <c r="BZ2506">
        <f t="shared" si="1016"/>
        <v>-1.31E-3</v>
      </c>
      <c r="CB2506" s="1">
        <v>42515</v>
      </c>
      <c r="CC2506">
        <v>-0.17</v>
      </c>
      <c r="CD2506">
        <f t="shared" si="1017"/>
        <v>-1.7000000000000001E-3</v>
      </c>
      <c r="CG2506" s="1"/>
    </row>
    <row r="2507" spans="1:85" x14ac:dyDescent="0.3">
      <c r="A2507" s="21">
        <f t="shared" si="1018"/>
        <v>49320</v>
      </c>
      <c r="B2507" s="18">
        <f t="shared" ref="B2507:B2570" si="1024">IFERROR(VLOOKUP(A2507,$CG$11:$CH$19999,2,FALSE),B2506)</f>
        <v>112.421875</v>
      </c>
      <c r="C2507">
        <f t="shared" si="1020"/>
        <v>115</v>
      </c>
      <c r="D2507">
        <f t="shared" ca="1" si="1005"/>
        <v>-9.1999999999999993</v>
      </c>
      <c r="E2507">
        <f ca="1">IF(currency="USD",'Future et co'!F2507,IF(currency="EUR",'Future et co'!G2507,FALSE))</f>
        <v>3.6070000000000005E-2</v>
      </c>
      <c r="F2507">
        <f t="shared" ca="1" si="1006"/>
        <v>3.6070000000000005E-2</v>
      </c>
      <c r="G2507">
        <f t="shared" ca="1" si="1007"/>
        <v>2.0569999999999998E-2</v>
      </c>
      <c r="L2507">
        <f t="shared" ca="1" si="1008"/>
        <v>127.8</v>
      </c>
      <c r="M2507">
        <f t="shared" ref="M2507:M2570" ca="1" si="1025">IFERROR(IF(L2507&lt;0.25,VLOOKUP(I2507,$AU$11:$AW$5325,3,FALSE),IF(AND(L2507&gt;=0.25,L2507&lt;0.5),VLOOKUP(I2507,$AY$11:$BA$5325,3,FALSE),IF(AND(L2507&gt;=0.5,L2507&lt;1),VLOOKUP(I2507,$BC$11:$BE$5325,3,FALSE),VLOOKUP(I2507,$BG$11:$BI$5010,3,FALSE)))),M2506)</f>
        <v>3.6070000000000005E-2</v>
      </c>
      <c r="R2507">
        <f t="shared" ca="1" si="1009"/>
        <v>127.8</v>
      </c>
      <c r="S2507">
        <f t="shared" ref="S2507:S2570" ca="1" si="1026">IFERROR(IF(R2507&lt;0.25,VLOOKUP(O2507,$AU$11:$AW$5325,3,FALSE),IF(AND(R2507&gt;=0.25,R2507&lt;0.5),VLOOKUP(O2507,$AY$11:$BA$5325,3,FALSE),IF(AND(R2507&gt;=0.5,R2507&lt;1),VLOOKUP(O2507,$BC$11:$BE$5325,3,FALSE),VLOOKUP(O2507,$BG$11:$BI$5010,3,FALSE)))),S2506)</f>
        <v>3.6070000000000005E-2</v>
      </c>
      <c r="U2507" s="1"/>
      <c r="W2507" t="str">
        <f t="shared" si="1021"/>
        <v/>
      </c>
      <c r="Y2507" s="1"/>
      <c r="AA2507">
        <f t="shared" si="1022"/>
        <v>0</v>
      </c>
      <c r="AC2507" s="1"/>
      <c r="AE2507">
        <f t="shared" si="1023"/>
        <v>0</v>
      </c>
      <c r="AH2507" s="1"/>
      <c r="AI2507" s="17"/>
      <c r="AJ2507" s="25"/>
      <c r="AU2507" s="1">
        <v>42465</v>
      </c>
      <c r="AV2507">
        <v>0.375</v>
      </c>
      <c r="AW2507">
        <f t="shared" si="1010"/>
        <v>3.7499999999999999E-3</v>
      </c>
      <c r="AY2507" s="1">
        <v>42466</v>
      </c>
      <c r="AZ2507">
        <v>0.40300000000000002</v>
      </c>
      <c r="BA2507">
        <f t="shared" si="1011"/>
        <v>4.0300000000000006E-3</v>
      </c>
      <c r="BC2507" s="1">
        <v>42514</v>
      </c>
      <c r="BD2507">
        <v>0.85799999999999998</v>
      </c>
      <c r="BE2507">
        <f t="shared" si="1012"/>
        <v>8.5799999999999991E-3</v>
      </c>
      <c r="BG2507" s="1">
        <v>42514</v>
      </c>
      <c r="BH2507">
        <v>1.0373000000000001</v>
      </c>
      <c r="BI2507">
        <f t="shared" si="1013"/>
        <v>1.0373E-2</v>
      </c>
      <c r="BK2507" s="1">
        <v>40162</v>
      </c>
      <c r="BL2507">
        <v>2.3334299999999999</v>
      </c>
      <c r="BM2507">
        <f t="shared" si="1019"/>
        <v>2.3334299999999999E-2</v>
      </c>
      <c r="BP2507" s="1">
        <v>42433</v>
      </c>
      <c r="BQ2507">
        <v>196.9776</v>
      </c>
      <c r="BR2507">
        <f t="shared" si="1014"/>
        <v>1.969776</v>
      </c>
      <c r="BT2507" s="1">
        <v>42447</v>
      </c>
      <c r="BU2507">
        <v>-0.23499999999999999</v>
      </c>
      <c r="BV2507">
        <f t="shared" si="1015"/>
        <v>-2.3499999999999997E-3</v>
      </c>
      <c r="BX2507" s="1">
        <v>42447</v>
      </c>
      <c r="BY2507">
        <v>-0.13100000000000001</v>
      </c>
      <c r="BZ2507">
        <f t="shared" si="1016"/>
        <v>-1.31E-3</v>
      </c>
      <c r="CB2507" s="1">
        <v>42514</v>
      </c>
      <c r="CC2507">
        <v>-0.17</v>
      </c>
      <c r="CD2507">
        <f t="shared" si="1017"/>
        <v>-1.7000000000000001E-3</v>
      </c>
      <c r="CG2507" s="1"/>
    </row>
    <row r="2508" spans="1:85" x14ac:dyDescent="0.3">
      <c r="A2508" s="21">
        <f t="shared" si="1018"/>
        <v>49321</v>
      </c>
      <c r="B2508" s="18">
        <f t="shared" si="1024"/>
        <v>112.421875</v>
      </c>
      <c r="C2508">
        <f t="shared" si="1020"/>
        <v>115</v>
      </c>
      <c r="D2508">
        <f t="shared" ref="D2508:D2571" ca="1" si="1027">($B$7-A2508)/360</f>
        <v>-9.2027777777777775</v>
      </c>
      <c r="E2508">
        <f ca="1">IF(currency="USD",'Future et co'!F2508,IF(currency="EUR",'Future et co'!G2508,FALSE))</f>
        <v>3.6070000000000005E-2</v>
      </c>
      <c r="F2508">
        <f t="shared" ref="F2508:F2571" ca="1" si="1028">IFERROR(IF(D2508&lt;0.25,VLOOKUP(A2508,$AU$11:$AW$5325,3,FALSE),IF(AND(D2508&gt;=0.25,D2508&lt;0.5),VLOOKUP(A2508,$AY$11:$BA$5325,3,FALSE),IF(AND(D2508&gt;=0.5,D2508&lt;1),VLOOKUP(A2508,$BC$11:$BE$5325,3,FALSE),VLOOKUP(A2508,$BG$11:$BI$5010,3,FALSE)))),F2507)</f>
        <v>3.6070000000000005E-2</v>
      </c>
      <c r="G2508">
        <f t="shared" ref="G2508:G2571" ca="1" si="1029">IFERROR(IF(D2508&lt;0.25,VLOOKUP(A2508,$BT$11:$BV$5325,3,FALSE),IF(AND(D2508&gt;=0.25,D2508&lt;0.5),VLOOKUP(A2508,$BX$11:$BZ$5325,3,FALSE),VLOOKUP(A2508,$CB$11:$CD$5325,3,FALSE))),G2507)</f>
        <v>2.0569999999999998E-2</v>
      </c>
      <c r="L2508">
        <f t="shared" ref="L2508:L2571" ca="1" si="1030">($J$7-I2508)/360</f>
        <v>127.8</v>
      </c>
      <c r="M2508">
        <f t="shared" ca="1" si="1025"/>
        <v>3.6070000000000005E-2</v>
      </c>
      <c r="R2508">
        <f t="shared" ref="R2508:R2571" ca="1" si="1031">($P$7-O2508)/360</f>
        <v>127.8</v>
      </c>
      <c r="S2508">
        <f t="shared" ca="1" si="1026"/>
        <v>3.6070000000000005E-2</v>
      </c>
      <c r="U2508" s="1"/>
      <c r="W2508" t="str">
        <f t="shared" si="1021"/>
        <v/>
      </c>
      <c r="Y2508" s="1"/>
      <c r="AA2508">
        <f t="shared" si="1022"/>
        <v>0</v>
      </c>
      <c r="AC2508" s="1"/>
      <c r="AE2508">
        <f t="shared" si="1023"/>
        <v>0</v>
      </c>
      <c r="AH2508" s="1"/>
      <c r="AI2508" s="17"/>
      <c r="AJ2508" s="25"/>
      <c r="AU2508" s="1">
        <v>42464</v>
      </c>
      <c r="AV2508">
        <v>0.37</v>
      </c>
      <c r="AW2508">
        <f t="shared" ref="AW2508:AW2571" si="1032">AV2508/100</f>
        <v>3.7000000000000002E-3</v>
      </c>
      <c r="AY2508" s="1">
        <v>42465</v>
      </c>
      <c r="AZ2508">
        <v>0.39600000000000002</v>
      </c>
      <c r="BA2508">
        <f t="shared" ref="BA2508:BA2571" si="1033">AZ2508/100</f>
        <v>3.96E-3</v>
      </c>
      <c r="BC2508" s="1">
        <v>42513</v>
      </c>
      <c r="BD2508">
        <v>0.83979999999999999</v>
      </c>
      <c r="BE2508">
        <f t="shared" ref="BE2508:BE2571" si="1034">BD2508/100</f>
        <v>8.3979999999999992E-3</v>
      </c>
      <c r="BG2508" s="1">
        <v>42513</v>
      </c>
      <c r="BH2508">
        <v>1.0148999999999999</v>
      </c>
      <c r="BI2508">
        <f t="shared" ref="BI2508:BI2571" si="1035">BH2508/100</f>
        <v>1.0148999999999998E-2</v>
      </c>
      <c r="BK2508" s="1">
        <v>40163</v>
      </c>
      <c r="BL2508">
        <v>2.3309899999999999</v>
      </c>
      <c r="BM2508">
        <f t="shared" si="1019"/>
        <v>2.3309899999999998E-2</v>
      </c>
      <c r="BP2508" s="1">
        <v>42432</v>
      </c>
      <c r="BQ2508">
        <v>197.87610000000001</v>
      </c>
      <c r="BR2508">
        <f t="shared" ref="BR2508:BR2571" si="1036">BQ2508/100</f>
        <v>1.978761</v>
      </c>
      <c r="BT2508" s="1">
        <v>42446</v>
      </c>
      <c r="BU2508">
        <v>-0.23400000000000001</v>
      </c>
      <c r="BV2508">
        <f t="shared" ref="BV2508:BV2571" si="1037">BU2508/100</f>
        <v>-2.3400000000000001E-3</v>
      </c>
      <c r="BX2508" s="1">
        <v>42446</v>
      </c>
      <c r="BY2508">
        <v>-0.13100000000000001</v>
      </c>
      <c r="BZ2508">
        <f t="shared" ref="BZ2508:BZ2571" si="1038">BY2508/100</f>
        <v>-1.31E-3</v>
      </c>
      <c r="CB2508" s="1">
        <v>42513</v>
      </c>
      <c r="CC2508">
        <v>-0.17</v>
      </c>
      <c r="CD2508">
        <f t="shared" ref="CD2508:CD2571" si="1039">CC2508/100</f>
        <v>-1.7000000000000001E-3</v>
      </c>
      <c r="CG2508" s="1"/>
    </row>
    <row r="2509" spans="1:85" x14ac:dyDescent="0.3">
      <c r="A2509" s="21">
        <f t="shared" ref="A2509:A2572" si="1040">WORKDAY(A2508,1)</f>
        <v>49324</v>
      </c>
      <c r="B2509" s="18">
        <f t="shared" si="1024"/>
        <v>112.421875</v>
      </c>
      <c r="C2509">
        <f t="shared" si="1020"/>
        <v>115</v>
      </c>
      <c r="D2509">
        <f t="shared" ca="1" si="1027"/>
        <v>-9.2111111111111104</v>
      </c>
      <c r="E2509">
        <f ca="1">IF(currency="USD",'Future et co'!F2509,IF(currency="EUR",'Future et co'!G2509,FALSE))</f>
        <v>3.6070000000000005E-2</v>
      </c>
      <c r="F2509">
        <f t="shared" ca="1" si="1028"/>
        <v>3.6070000000000005E-2</v>
      </c>
      <c r="G2509">
        <f t="shared" ca="1" si="1029"/>
        <v>2.0569999999999998E-2</v>
      </c>
      <c r="L2509">
        <f t="shared" ca="1" si="1030"/>
        <v>127.8</v>
      </c>
      <c r="M2509">
        <f t="shared" ca="1" si="1025"/>
        <v>3.6070000000000005E-2</v>
      </c>
      <c r="R2509">
        <f t="shared" ca="1" si="1031"/>
        <v>127.8</v>
      </c>
      <c r="S2509">
        <f t="shared" ca="1" si="1026"/>
        <v>3.6070000000000005E-2</v>
      </c>
      <c r="U2509" s="1"/>
      <c r="W2509" t="str">
        <f t="shared" si="1021"/>
        <v/>
      </c>
      <c r="Y2509" s="1"/>
      <c r="AA2509">
        <f t="shared" si="1022"/>
        <v>0</v>
      </c>
      <c r="AC2509" s="1"/>
      <c r="AE2509">
        <f t="shared" si="1023"/>
        <v>0</v>
      </c>
      <c r="AH2509" s="1"/>
      <c r="AI2509" s="17"/>
      <c r="AJ2509" s="25"/>
      <c r="AU2509" s="1">
        <v>42461</v>
      </c>
      <c r="AV2509">
        <v>0.36799999999999999</v>
      </c>
      <c r="AW2509">
        <f t="shared" si="1032"/>
        <v>3.6800000000000001E-3</v>
      </c>
      <c r="AY2509" s="1">
        <v>42464</v>
      </c>
      <c r="AZ2509">
        <v>0.41799999999999998</v>
      </c>
      <c r="BA2509">
        <f t="shared" si="1033"/>
        <v>4.1799999999999997E-3</v>
      </c>
      <c r="BC2509" s="1">
        <v>42510</v>
      </c>
      <c r="BD2509">
        <v>0.83599999999999997</v>
      </c>
      <c r="BE2509">
        <f t="shared" si="1034"/>
        <v>8.3599999999999994E-3</v>
      </c>
      <c r="BG2509" s="1">
        <v>42510</v>
      </c>
      <c r="BH2509">
        <v>0.99539999999999995</v>
      </c>
      <c r="BI2509">
        <f t="shared" si="1035"/>
        <v>9.9539999999999993E-3</v>
      </c>
      <c r="BK2509" s="1">
        <v>40164</v>
      </c>
      <c r="BL2509">
        <v>2.3577699999999999</v>
      </c>
      <c r="BM2509">
        <f t="shared" si="1019"/>
        <v>2.35777E-2</v>
      </c>
      <c r="BP2509" s="1">
        <v>42431</v>
      </c>
      <c r="BQ2509">
        <v>197.3904</v>
      </c>
      <c r="BR2509">
        <f t="shared" si="1036"/>
        <v>1.9739040000000001</v>
      </c>
      <c r="BT2509" s="1">
        <v>42445</v>
      </c>
      <c r="BU2509">
        <v>-0.23</v>
      </c>
      <c r="BV2509">
        <f t="shared" si="1037"/>
        <v>-2.3E-3</v>
      </c>
      <c r="BX2509" s="1">
        <v>42445</v>
      </c>
      <c r="BY2509">
        <v>-0.129</v>
      </c>
      <c r="BZ2509">
        <f t="shared" si="1038"/>
        <v>-1.2900000000000001E-3</v>
      </c>
      <c r="CB2509" s="1">
        <v>42510</v>
      </c>
      <c r="CC2509">
        <v>-0.16500000000000001</v>
      </c>
      <c r="CD2509">
        <f t="shared" si="1039"/>
        <v>-1.65E-3</v>
      </c>
      <c r="CG2509" s="1"/>
    </row>
    <row r="2510" spans="1:85" x14ac:dyDescent="0.3">
      <c r="A2510" s="21">
        <f t="shared" si="1040"/>
        <v>49325</v>
      </c>
      <c r="B2510" s="18">
        <f t="shared" si="1024"/>
        <v>112.421875</v>
      </c>
      <c r="C2510">
        <f t="shared" si="1020"/>
        <v>115</v>
      </c>
      <c r="D2510">
        <f t="shared" ca="1" si="1027"/>
        <v>-9.2138888888888886</v>
      </c>
      <c r="E2510">
        <f ca="1">IF(currency="USD",'Future et co'!F2510,IF(currency="EUR",'Future et co'!G2510,FALSE))</f>
        <v>3.6070000000000005E-2</v>
      </c>
      <c r="F2510">
        <f t="shared" ca="1" si="1028"/>
        <v>3.6070000000000005E-2</v>
      </c>
      <c r="G2510">
        <f t="shared" ca="1" si="1029"/>
        <v>2.0569999999999998E-2</v>
      </c>
      <c r="L2510">
        <f t="shared" ca="1" si="1030"/>
        <v>127.8</v>
      </c>
      <c r="M2510">
        <f t="shared" ca="1" si="1025"/>
        <v>3.6070000000000005E-2</v>
      </c>
      <c r="R2510">
        <f t="shared" ca="1" si="1031"/>
        <v>127.8</v>
      </c>
      <c r="S2510">
        <f t="shared" ca="1" si="1026"/>
        <v>3.6070000000000005E-2</v>
      </c>
      <c r="U2510" s="1"/>
      <c r="W2510" t="str">
        <f t="shared" si="1021"/>
        <v/>
      </c>
      <c r="Y2510" s="1"/>
      <c r="AA2510">
        <f t="shared" si="1022"/>
        <v>0</v>
      </c>
      <c r="AC2510" s="1"/>
      <c r="AE2510">
        <f t="shared" si="1023"/>
        <v>0</v>
      </c>
      <c r="AH2510" s="1"/>
      <c r="AI2510" s="17"/>
      <c r="AJ2510" s="25"/>
      <c r="AU2510" s="1">
        <v>42460</v>
      </c>
      <c r="AV2510">
        <v>0.371</v>
      </c>
      <c r="AW2510">
        <f t="shared" si="1032"/>
        <v>3.7099999999999998E-3</v>
      </c>
      <c r="AY2510" s="1">
        <v>42461</v>
      </c>
      <c r="AZ2510">
        <v>0.42599999999999999</v>
      </c>
      <c r="BA2510">
        <f t="shared" si="1033"/>
        <v>4.2599999999999999E-3</v>
      </c>
      <c r="BC2510" s="1">
        <v>42509</v>
      </c>
      <c r="BD2510">
        <v>0.83199999999999996</v>
      </c>
      <c r="BE2510">
        <f t="shared" si="1034"/>
        <v>8.3199999999999993E-3</v>
      </c>
      <c r="BG2510" s="1">
        <v>42509</v>
      </c>
      <c r="BH2510">
        <v>0.998</v>
      </c>
      <c r="BI2510">
        <f t="shared" si="1035"/>
        <v>9.9799999999999993E-3</v>
      </c>
      <c r="BK2510" s="1">
        <v>40165</v>
      </c>
      <c r="BL2510">
        <v>2.3398300000000001</v>
      </c>
      <c r="BM2510">
        <f t="shared" ref="BM2510:BM2573" si="1041">BL2510/100</f>
        <v>2.33983E-2</v>
      </c>
      <c r="BP2510" s="1">
        <v>42430</v>
      </c>
      <c r="BQ2510">
        <v>198.374</v>
      </c>
      <c r="BR2510">
        <f t="shared" si="1036"/>
        <v>1.9837400000000001</v>
      </c>
      <c r="BT2510" s="1">
        <v>42444</v>
      </c>
      <c r="BU2510">
        <v>-0.22700000000000001</v>
      </c>
      <c r="BV2510">
        <f t="shared" si="1037"/>
        <v>-2.2699999999999999E-3</v>
      </c>
      <c r="BX2510" s="1">
        <v>42444</v>
      </c>
      <c r="BY2510">
        <v>-0.13</v>
      </c>
      <c r="BZ2510">
        <f t="shared" si="1038"/>
        <v>-1.2999999999999999E-3</v>
      </c>
      <c r="CB2510" s="1">
        <v>42509</v>
      </c>
      <c r="CC2510">
        <v>-0.17</v>
      </c>
      <c r="CD2510">
        <f t="shared" si="1039"/>
        <v>-1.7000000000000001E-3</v>
      </c>
      <c r="CG2510" s="1"/>
    </row>
    <row r="2511" spans="1:85" x14ac:dyDescent="0.3">
      <c r="A2511" s="21">
        <f t="shared" si="1040"/>
        <v>49326</v>
      </c>
      <c r="B2511" s="18">
        <f t="shared" si="1024"/>
        <v>112.421875</v>
      </c>
      <c r="C2511">
        <f t="shared" si="1020"/>
        <v>115</v>
      </c>
      <c r="D2511">
        <f t="shared" ca="1" si="1027"/>
        <v>-9.2166666666666668</v>
      </c>
      <c r="E2511">
        <f ca="1">IF(currency="USD",'Future et co'!F2511,IF(currency="EUR",'Future et co'!G2511,FALSE))</f>
        <v>3.6070000000000005E-2</v>
      </c>
      <c r="F2511">
        <f t="shared" ca="1" si="1028"/>
        <v>3.6070000000000005E-2</v>
      </c>
      <c r="G2511">
        <f t="shared" ca="1" si="1029"/>
        <v>2.0569999999999998E-2</v>
      </c>
      <c r="L2511">
        <f t="shared" ca="1" si="1030"/>
        <v>127.8</v>
      </c>
      <c r="M2511">
        <f t="shared" ca="1" si="1025"/>
        <v>3.6070000000000005E-2</v>
      </c>
      <c r="R2511">
        <f t="shared" ca="1" si="1031"/>
        <v>127.8</v>
      </c>
      <c r="S2511">
        <f t="shared" ca="1" si="1026"/>
        <v>3.6070000000000005E-2</v>
      </c>
      <c r="U2511" s="1"/>
      <c r="W2511" t="str">
        <f t="shared" si="1021"/>
        <v/>
      </c>
      <c r="Y2511" s="1"/>
      <c r="AA2511">
        <f t="shared" si="1022"/>
        <v>0</v>
      </c>
      <c r="AC2511" s="1"/>
      <c r="AE2511">
        <f t="shared" si="1023"/>
        <v>0</v>
      </c>
      <c r="AH2511" s="1"/>
      <c r="AI2511" s="17"/>
      <c r="AJ2511" s="25"/>
      <c r="AU2511" s="1">
        <v>42459</v>
      </c>
      <c r="AV2511">
        <v>0.36699999999999999</v>
      </c>
      <c r="AW2511">
        <f t="shared" si="1032"/>
        <v>3.6700000000000001E-3</v>
      </c>
      <c r="AY2511" s="1">
        <v>42460</v>
      </c>
      <c r="AZ2511">
        <v>0.40799999999999997</v>
      </c>
      <c r="BA2511">
        <f t="shared" si="1033"/>
        <v>4.0799999999999994E-3</v>
      </c>
      <c r="BC2511" s="1">
        <v>42508</v>
      </c>
      <c r="BD2511">
        <v>0.80700000000000005</v>
      </c>
      <c r="BE2511">
        <f t="shared" si="1034"/>
        <v>8.0700000000000008E-3</v>
      </c>
      <c r="BG2511" s="1">
        <v>42508</v>
      </c>
      <c r="BH2511">
        <v>0.99260000000000004</v>
      </c>
      <c r="BI2511">
        <f t="shared" si="1035"/>
        <v>9.9260000000000008E-3</v>
      </c>
      <c r="BK2511" s="1">
        <v>40168</v>
      </c>
      <c r="BL2511">
        <v>2.3119700000000001</v>
      </c>
      <c r="BM2511">
        <f t="shared" si="1041"/>
        <v>2.31197E-2</v>
      </c>
      <c r="BP2511" s="1">
        <v>42429</v>
      </c>
      <c r="BQ2511">
        <v>199.07830000000001</v>
      </c>
      <c r="BR2511">
        <f t="shared" si="1036"/>
        <v>1.9907830000000002</v>
      </c>
      <c r="BT2511" s="1">
        <v>42443</v>
      </c>
      <c r="BU2511">
        <v>-0.22600000000000001</v>
      </c>
      <c r="BV2511">
        <f t="shared" si="1037"/>
        <v>-2.2599999999999999E-3</v>
      </c>
      <c r="BX2511" s="1">
        <v>42443</v>
      </c>
      <c r="BY2511">
        <v>-0.13100000000000001</v>
      </c>
      <c r="BZ2511">
        <f t="shared" si="1038"/>
        <v>-1.31E-3</v>
      </c>
      <c r="CB2511" s="1">
        <v>42508</v>
      </c>
      <c r="CC2511">
        <v>-0.17</v>
      </c>
      <c r="CD2511">
        <f t="shared" si="1039"/>
        <v>-1.7000000000000001E-3</v>
      </c>
      <c r="CG2511" s="1"/>
    </row>
    <row r="2512" spans="1:85" x14ac:dyDescent="0.3">
      <c r="A2512" s="21">
        <f t="shared" si="1040"/>
        <v>49327</v>
      </c>
      <c r="B2512" s="18">
        <f t="shared" si="1024"/>
        <v>112.421875</v>
      </c>
      <c r="C2512">
        <f t="shared" si="1020"/>
        <v>115</v>
      </c>
      <c r="D2512">
        <f t="shared" ca="1" si="1027"/>
        <v>-9.219444444444445</v>
      </c>
      <c r="E2512">
        <f ca="1">IF(currency="USD",'Future et co'!F2512,IF(currency="EUR",'Future et co'!G2512,FALSE))</f>
        <v>3.6070000000000005E-2</v>
      </c>
      <c r="F2512">
        <f t="shared" ca="1" si="1028"/>
        <v>3.6070000000000005E-2</v>
      </c>
      <c r="G2512">
        <f t="shared" ca="1" si="1029"/>
        <v>2.0569999999999998E-2</v>
      </c>
      <c r="L2512">
        <f t="shared" ca="1" si="1030"/>
        <v>127.8</v>
      </c>
      <c r="M2512">
        <f t="shared" ca="1" si="1025"/>
        <v>3.6070000000000005E-2</v>
      </c>
      <c r="R2512">
        <f t="shared" ca="1" si="1031"/>
        <v>127.8</v>
      </c>
      <c r="S2512">
        <f t="shared" ca="1" si="1026"/>
        <v>3.6070000000000005E-2</v>
      </c>
      <c r="U2512" s="1"/>
      <c r="W2512" t="str">
        <f t="shared" si="1021"/>
        <v/>
      </c>
      <c r="Y2512" s="1"/>
      <c r="AA2512">
        <f t="shared" si="1022"/>
        <v>0</v>
      </c>
      <c r="AC2512" s="1"/>
      <c r="AE2512">
        <f t="shared" si="1023"/>
        <v>0</v>
      </c>
      <c r="AH2512" s="1"/>
      <c r="AI2512" s="17"/>
      <c r="AJ2512" s="25"/>
      <c r="AU2512" s="1">
        <v>42458</v>
      </c>
      <c r="AV2512">
        <v>0.38100000000000001</v>
      </c>
      <c r="AW2512">
        <f t="shared" si="1032"/>
        <v>3.81E-3</v>
      </c>
      <c r="AY2512" s="1">
        <v>42459</v>
      </c>
      <c r="AZ2512">
        <v>0.41</v>
      </c>
      <c r="BA2512">
        <f t="shared" si="1033"/>
        <v>4.0999999999999995E-3</v>
      </c>
      <c r="BC2512" s="1">
        <v>42507</v>
      </c>
      <c r="BD2512">
        <v>0.77200000000000002</v>
      </c>
      <c r="BE2512">
        <f t="shared" si="1034"/>
        <v>7.7200000000000003E-3</v>
      </c>
      <c r="BG2512" s="1">
        <v>42507</v>
      </c>
      <c r="BH2512">
        <v>0.91600000000000004</v>
      </c>
      <c r="BI2512">
        <f t="shared" si="1035"/>
        <v>9.1599999999999997E-3</v>
      </c>
      <c r="BK2512" s="1">
        <v>40169</v>
      </c>
      <c r="BL2512">
        <v>2.30646</v>
      </c>
      <c r="BM2512">
        <f t="shared" si="1041"/>
        <v>2.3064600000000001E-2</v>
      </c>
      <c r="BP2512" s="1">
        <v>42426</v>
      </c>
      <c r="BQ2512">
        <v>198.3254</v>
      </c>
      <c r="BR2512">
        <f t="shared" si="1036"/>
        <v>1.9832540000000001</v>
      </c>
      <c r="BT2512" s="1">
        <v>42440</v>
      </c>
      <c r="BU2512">
        <v>-0.22500000000000001</v>
      </c>
      <c r="BV2512">
        <f t="shared" si="1037"/>
        <v>-2.2500000000000003E-3</v>
      </c>
      <c r="BX2512" s="1">
        <v>42440</v>
      </c>
      <c r="BY2512">
        <v>-0.13100000000000001</v>
      </c>
      <c r="BZ2512">
        <f t="shared" si="1038"/>
        <v>-1.31E-3</v>
      </c>
      <c r="CB2512" s="1">
        <v>42507</v>
      </c>
      <c r="CC2512">
        <v>-0.17</v>
      </c>
      <c r="CD2512">
        <f t="shared" si="1039"/>
        <v>-1.7000000000000001E-3</v>
      </c>
      <c r="CG2512" s="1"/>
    </row>
    <row r="2513" spans="1:85" x14ac:dyDescent="0.3">
      <c r="A2513" s="21">
        <f t="shared" si="1040"/>
        <v>49328</v>
      </c>
      <c r="B2513" s="18">
        <f t="shared" si="1024"/>
        <v>112.421875</v>
      </c>
      <c r="C2513">
        <f t="shared" si="1020"/>
        <v>115</v>
      </c>
      <c r="D2513">
        <f t="shared" ca="1" si="1027"/>
        <v>-9.2222222222222214</v>
      </c>
      <c r="E2513">
        <f ca="1">IF(currency="USD",'Future et co'!F2513,IF(currency="EUR",'Future et co'!G2513,FALSE))</f>
        <v>3.6070000000000005E-2</v>
      </c>
      <c r="F2513">
        <f t="shared" ca="1" si="1028"/>
        <v>3.6070000000000005E-2</v>
      </c>
      <c r="G2513">
        <f t="shared" ca="1" si="1029"/>
        <v>2.0569999999999998E-2</v>
      </c>
      <c r="L2513">
        <f t="shared" ca="1" si="1030"/>
        <v>127.8</v>
      </c>
      <c r="M2513">
        <f t="shared" ca="1" si="1025"/>
        <v>3.6070000000000005E-2</v>
      </c>
      <c r="R2513">
        <f t="shared" ca="1" si="1031"/>
        <v>127.8</v>
      </c>
      <c r="S2513">
        <f t="shared" ca="1" si="1026"/>
        <v>3.6070000000000005E-2</v>
      </c>
      <c r="U2513" s="1"/>
      <c r="W2513" t="str">
        <f t="shared" si="1021"/>
        <v/>
      </c>
      <c r="Y2513" s="1"/>
      <c r="AA2513">
        <f t="shared" si="1022"/>
        <v>0</v>
      </c>
      <c r="AC2513" s="1"/>
      <c r="AE2513">
        <f t="shared" si="1023"/>
        <v>0</v>
      </c>
      <c r="AH2513" s="1"/>
      <c r="AI2513" s="17"/>
      <c r="AJ2513" s="25"/>
      <c r="AU2513" s="1">
        <v>42457</v>
      </c>
      <c r="AV2513">
        <v>0.38600000000000001</v>
      </c>
      <c r="AW2513">
        <f t="shared" si="1032"/>
        <v>3.8600000000000001E-3</v>
      </c>
      <c r="AY2513" s="1">
        <v>42458</v>
      </c>
      <c r="AZ2513">
        <v>0.42699999999999999</v>
      </c>
      <c r="BA2513">
        <f t="shared" si="1033"/>
        <v>4.2699999999999995E-3</v>
      </c>
      <c r="BC2513" s="1">
        <v>42506</v>
      </c>
      <c r="BD2513">
        <v>0.75600000000000001</v>
      </c>
      <c r="BE2513">
        <f t="shared" si="1034"/>
        <v>7.5599999999999999E-3</v>
      </c>
      <c r="BG2513" s="1">
        <v>42506</v>
      </c>
      <c r="BH2513">
        <v>0.88400000000000001</v>
      </c>
      <c r="BI2513">
        <f t="shared" si="1035"/>
        <v>8.8400000000000006E-3</v>
      </c>
      <c r="BK2513" s="1">
        <v>40170</v>
      </c>
      <c r="BL2513">
        <v>2.3035399999999999</v>
      </c>
      <c r="BM2513">
        <f t="shared" si="1041"/>
        <v>2.3035399999999998E-2</v>
      </c>
      <c r="BP2513" s="1">
        <v>42425</v>
      </c>
      <c r="BQ2513">
        <v>198.54050000000001</v>
      </c>
      <c r="BR2513">
        <f t="shared" si="1036"/>
        <v>1.9854050000000001</v>
      </c>
      <c r="BT2513" s="1">
        <v>42439</v>
      </c>
      <c r="BU2513">
        <v>-0.22900000000000001</v>
      </c>
      <c r="BV2513">
        <f t="shared" si="1037"/>
        <v>-2.2899999999999999E-3</v>
      </c>
      <c r="BX2513" s="1">
        <v>42439</v>
      </c>
      <c r="BY2513">
        <v>-0.14099999999999999</v>
      </c>
      <c r="BZ2513">
        <f t="shared" si="1038"/>
        <v>-1.4099999999999998E-3</v>
      </c>
      <c r="CB2513" s="1">
        <v>42506</v>
      </c>
      <c r="CC2513">
        <v>-0.17</v>
      </c>
      <c r="CD2513">
        <f t="shared" si="1039"/>
        <v>-1.7000000000000001E-3</v>
      </c>
      <c r="CG2513" s="1"/>
    </row>
    <row r="2514" spans="1:85" x14ac:dyDescent="0.3">
      <c r="A2514" s="21">
        <f t="shared" si="1040"/>
        <v>49331</v>
      </c>
      <c r="B2514" s="18">
        <f t="shared" si="1024"/>
        <v>112.421875</v>
      </c>
      <c r="C2514">
        <f t="shared" si="1020"/>
        <v>115</v>
      </c>
      <c r="D2514">
        <f t="shared" ca="1" si="1027"/>
        <v>-9.2305555555555561</v>
      </c>
      <c r="E2514">
        <f ca="1">IF(currency="USD",'Future et co'!F2514,IF(currency="EUR",'Future et co'!G2514,FALSE))</f>
        <v>3.6070000000000005E-2</v>
      </c>
      <c r="F2514">
        <f t="shared" ca="1" si="1028"/>
        <v>3.6070000000000005E-2</v>
      </c>
      <c r="G2514">
        <f t="shared" ca="1" si="1029"/>
        <v>2.0569999999999998E-2</v>
      </c>
      <c r="L2514">
        <f t="shared" ca="1" si="1030"/>
        <v>127.8</v>
      </c>
      <c r="M2514">
        <f t="shared" ca="1" si="1025"/>
        <v>3.6070000000000005E-2</v>
      </c>
      <c r="R2514">
        <f t="shared" ca="1" si="1031"/>
        <v>127.8</v>
      </c>
      <c r="S2514">
        <f t="shared" ca="1" si="1026"/>
        <v>3.6070000000000005E-2</v>
      </c>
      <c r="U2514" s="1"/>
      <c r="W2514" t="str">
        <f t="shared" si="1021"/>
        <v/>
      </c>
      <c r="Y2514" s="1"/>
      <c r="AA2514">
        <f t="shared" si="1022"/>
        <v>0</v>
      </c>
      <c r="AC2514" s="1"/>
      <c r="AE2514">
        <f t="shared" si="1023"/>
        <v>0</v>
      </c>
      <c r="AH2514" s="1"/>
      <c r="AI2514" s="17"/>
      <c r="AJ2514" s="25"/>
      <c r="AU2514" s="1">
        <v>42453</v>
      </c>
      <c r="AV2514">
        <v>0.39300000000000002</v>
      </c>
      <c r="AW2514">
        <f t="shared" si="1032"/>
        <v>3.9300000000000003E-3</v>
      </c>
      <c r="AY2514" s="1">
        <v>42457</v>
      </c>
      <c r="AZ2514">
        <v>0.439</v>
      </c>
      <c r="BA2514">
        <f t="shared" si="1033"/>
        <v>4.3899999999999998E-3</v>
      </c>
      <c r="BC2514" s="1">
        <v>42503</v>
      </c>
      <c r="BD2514">
        <v>0.73799999999999999</v>
      </c>
      <c r="BE2514">
        <f t="shared" si="1034"/>
        <v>7.3800000000000003E-3</v>
      </c>
      <c r="BG2514" s="1">
        <v>42503</v>
      </c>
      <c r="BH2514">
        <v>0.86880000000000002</v>
      </c>
      <c r="BI2514">
        <f t="shared" si="1035"/>
        <v>8.6879999999999995E-3</v>
      </c>
      <c r="BK2514" s="1">
        <v>40171</v>
      </c>
      <c r="BL2514">
        <v>2.29298</v>
      </c>
      <c r="BM2514">
        <f t="shared" si="1041"/>
        <v>2.29298E-2</v>
      </c>
      <c r="BP2514" s="1">
        <v>42424</v>
      </c>
      <c r="BQ2514">
        <v>198.3493</v>
      </c>
      <c r="BR2514">
        <f t="shared" si="1036"/>
        <v>1.983493</v>
      </c>
      <c r="BT2514" s="1">
        <v>42438</v>
      </c>
      <c r="BU2514">
        <v>-0.224</v>
      </c>
      <c r="BV2514">
        <f t="shared" si="1037"/>
        <v>-2.2400000000000002E-3</v>
      </c>
      <c r="BX2514" s="1">
        <v>42438</v>
      </c>
      <c r="BY2514">
        <v>-0.13900000000000001</v>
      </c>
      <c r="BZ2514">
        <f t="shared" si="1038"/>
        <v>-1.3900000000000002E-3</v>
      </c>
      <c r="CB2514" s="1">
        <v>42503</v>
      </c>
      <c r="CC2514">
        <v>-0.17280000000000001</v>
      </c>
      <c r="CD2514">
        <f t="shared" si="1039"/>
        <v>-1.7280000000000002E-3</v>
      </c>
      <c r="CG2514" s="1"/>
    </row>
    <row r="2515" spans="1:85" x14ac:dyDescent="0.3">
      <c r="A2515" s="21">
        <f t="shared" si="1040"/>
        <v>49332</v>
      </c>
      <c r="B2515" s="18">
        <f t="shared" si="1024"/>
        <v>112.421875</v>
      </c>
      <c r="C2515">
        <f t="shared" si="1020"/>
        <v>115</v>
      </c>
      <c r="D2515">
        <f t="shared" ca="1" si="1027"/>
        <v>-9.2333333333333325</v>
      </c>
      <c r="E2515">
        <f ca="1">IF(currency="USD",'Future et co'!F2515,IF(currency="EUR",'Future et co'!G2515,FALSE))</f>
        <v>3.6070000000000005E-2</v>
      </c>
      <c r="F2515">
        <f t="shared" ca="1" si="1028"/>
        <v>3.6070000000000005E-2</v>
      </c>
      <c r="G2515">
        <f t="shared" ca="1" si="1029"/>
        <v>2.0569999999999998E-2</v>
      </c>
      <c r="L2515">
        <f t="shared" ca="1" si="1030"/>
        <v>127.8</v>
      </c>
      <c r="M2515">
        <f t="shared" ca="1" si="1025"/>
        <v>3.6070000000000005E-2</v>
      </c>
      <c r="R2515">
        <f t="shared" ca="1" si="1031"/>
        <v>127.8</v>
      </c>
      <c r="S2515">
        <f t="shared" ca="1" si="1026"/>
        <v>3.6070000000000005E-2</v>
      </c>
      <c r="U2515" s="1"/>
      <c r="W2515" t="str">
        <f t="shared" si="1021"/>
        <v/>
      </c>
      <c r="Y2515" s="1"/>
      <c r="AA2515">
        <f t="shared" si="1022"/>
        <v>0</v>
      </c>
      <c r="AC2515" s="1"/>
      <c r="AE2515">
        <f t="shared" si="1023"/>
        <v>0</v>
      </c>
      <c r="AH2515" s="1"/>
      <c r="AI2515" s="17"/>
      <c r="AJ2515" s="25"/>
      <c r="AU2515" s="1">
        <v>42452</v>
      </c>
      <c r="AV2515">
        <v>0.39100000000000001</v>
      </c>
      <c r="AW2515">
        <f t="shared" si="1032"/>
        <v>3.9100000000000003E-3</v>
      </c>
      <c r="AY2515" s="1">
        <v>42453</v>
      </c>
      <c r="AZ2515">
        <v>0.44</v>
      </c>
      <c r="BA2515">
        <f t="shared" si="1033"/>
        <v>4.4000000000000003E-3</v>
      </c>
      <c r="BC2515" s="1">
        <v>42502</v>
      </c>
      <c r="BD2515">
        <v>0.73799999999999999</v>
      </c>
      <c r="BE2515">
        <f t="shared" si="1034"/>
        <v>7.3800000000000003E-3</v>
      </c>
      <c r="BG2515" s="1">
        <v>42502</v>
      </c>
      <c r="BH2515">
        <v>0.87580000000000002</v>
      </c>
      <c r="BI2515">
        <f t="shared" si="1035"/>
        <v>8.7580000000000002E-3</v>
      </c>
      <c r="BK2515" s="1">
        <v>40172</v>
      </c>
      <c r="BL2515">
        <v>2.29298</v>
      </c>
      <c r="BM2515">
        <f t="shared" si="1041"/>
        <v>2.29298E-2</v>
      </c>
      <c r="BP2515" s="1">
        <v>42423</v>
      </c>
      <c r="BQ2515">
        <v>197.7159</v>
      </c>
      <c r="BR2515">
        <f t="shared" si="1036"/>
        <v>1.9771590000000001</v>
      </c>
      <c r="BT2515" s="1">
        <v>42437</v>
      </c>
      <c r="BU2515">
        <v>-0.221</v>
      </c>
      <c r="BV2515">
        <f t="shared" si="1037"/>
        <v>-2.2100000000000002E-3</v>
      </c>
      <c r="BX2515" s="1">
        <v>42437</v>
      </c>
      <c r="BY2515">
        <v>-0.13800000000000001</v>
      </c>
      <c r="BZ2515">
        <f t="shared" si="1038"/>
        <v>-1.3800000000000002E-3</v>
      </c>
      <c r="CB2515" s="1">
        <v>42502</v>
      </c>
      <c r="CC2515">
        <v>-0.1716</v>
      </c>
      <c r="CD2515">
        <f t="shared" si="1039"/>
        <v>-1.7160000000000001E-3</v>
      </c>
      <c r="CG2515" s="1"/>
    </row>
    <row r="2516" spans="1:85" x14ac:dyDescent="0.3">
      <c r="A2516" s="21">
        <f t="shared" si="1040"/>
        <v>49333</v>
      </c>
      <c r="B2516" s="18">
        <f t="shared" si="1024"/>
        <v>112.421875</v>
      </c>
      <c r="C2516">
        <f t="shared" si="1020"/>
        <v>115</v>
      </c>
      <c r="D2516">
        <f t="shared" ca="1" si="1027"/>
        <v>-9.2361111111111107</v>
      </c>
      <c r="E2516">
        <f ca="1">IF(currency="USD",'Future et co'!F2516,IF(currency="EUR",'Future et co'!G2516,FALSE))</f>
        <v>3.6070000000000005E-2</v>
      </c>
      <c r="F2516">
        <f t="shared" ca="1" si="1028"/>
        <v>3.6070000000000005E-2</v>
      </c>
      <c r="G2516">
        <f t="shared" ca="1" si="1029"/>
        <v>2.0569999999999998E-2</v>
      </c>
      <c r="L2516">
        <f t="shared" ca="1" si="1030"/>
        <v>127.8</v>
      </c>
      <c r="M2516">
        <f t="shared" ca="1" si="1025"/>
        <v>3.6070000000000005E-2</v>
      </c>
      <c r="R2516">
        <f t="shared" ca="1" si="1031"/>
        <v>127.8</v>
      </c>
      <c r="S2516">
        <f t="shared" ca="1" si="1026"/>
        <v>3.6070000000000005E-2</v>
      </c>
      <c r="U2516" s="1"/>
      <c r="W2516" t="str">
        <f t="shared" si="1021"/>
        <v/>
      </c>
      <c r="Y2516" s="1"/>
      <c r="AA2516">
        <f t="shared" si="1022"/>
        <v>0</v>
      </c>
      <c r="AC2516" s="1"/>
      <c r="AE2516">
        <f t="shared" si="1023"/>
        <v>0</v>
      </c>
      <c r="AH2516" s="1"/>
      <c r="AI2516" s="17"/>
      <c r="AJ2516" s="25"/>
      <c r="AU2516" s="1">
        <v>42451</v>
      </c>
      <c r="AV2516">
        <v>0.39300000000000002</v>
      </c>
      <c r="AW2516">
        <f t="shared" si="1032"/>
        <v>3.9300000000000003E-3</v>
      </c>
      <c r="AY2516" s="1">
        <v>42452</v>
      </c>
      <c r="AZ2516">
        <v>0.44700000000000001</v>
      </c>
      <c r="BA2516">
        <f t="shared" si="1033"/>
        <v>4.47E-3</v>
      </c>
      <c r="BC2516" s="1">
        <v>42501</v>
      </c>
      <c r="BD2516">
        <v>0.72399999999999998</v>
      </c>
      <c r="BE2516">
        <f t="shared" si="1034"/>
        <v>7.2399999999999999E-3</v>
      </c>
      <c r="BG2516" s="1">
        <v>42501</v>
      </c>
      <c r="BH2516">
        <v>0.85199999999999998</v>
      </c>
      <c r="BI2516">
        <f t="shared" si="1035"/>
        <v>8.5199999999999998E-3</v>
      </c>
      <c r="BK2516" s="1">
        <v>40175</v>
      </c>
      <c r="BL2516">
        <v>2.2890799999999998</v>
      </c>
      <c r="BM2516">
        <f t="shared" si="1041"/>
        <v>2.2890799999999999E-2</v>
      </c>
      <c r="BP2516" s="1">
        <v>42422</v>
      </c>
      <c r="BQ2516">
        <v>197.7996</v>
      </c>
      <c r="BR2516">
        <f t="shared" si="1036"/>
        <v>1.9779960000000001</v>
      </c>
      <c r="BT2516" s="1">
        <v>42436</v>
      </c>
      <c r="BU2516">
        <v>-0.216</v>
      </c>
      <c r="BV2516">
        <f t="shared" si="1037"/>
        <v>-2.16E-3</v>
      </c>
      <c r="BX2516" s="1">
        <v>42436</v>
      </c>
      <c r="BY2516">
        <v>-0.13600000000000001</v>
      </c>
      <c r="BZ2516">
        <f t="shared" si="1038"/>
        <v>-1.3600000000000001E-3</v>
      </c>
      <c r="CB2516" s="1">
        <v>42501</v>
      </c>
      <c r="CC2516">
        <v>-0.159</v>
      </c>
      <c r="CD2516">
        <f t="shared" si="1039"/>
        <v>-1.5900000000000001E-3</v>
      </c>
      <c r="CG2516" s="1"/>
    </row>
    <row r="2517" spans="1:85" x14ac:dyDescent="0.3">
      <c r="A2517" s="21">
        <f t="shared" si="1040"/>
        <v>49334</v>
      </c>
      <c r="B2517" s="18">
        <f t="shared" si="1024"/>
        <v>112.421875</v>
      </c>
      <c r="C2517">
        <f t="shared" si="1020"/>
        <v>115</v>
      </c>
      <c r="D2517">
        <f t="shared" ca="1" si="1027"/>
        <v>-9.2388888888888889</v>
      </c>
      <c r="E2517">
        <f ca="1">IF(currency="USD",'Future et co'!F2517,IF(currency="EUR",'Future et co'!G2517,FALSE))</f>
        <v>3.6070000000000005E-2</v>
      </c>
      <c r="F2517">
        <f t="shared" ca="1" si="1028"/>
        <v>3.6070000000000005E-2</v>
      </c>
      <c r="G2517">
        <f t="shared" ca="1" si="1029"/>
        <v>2.0569999999999998E-2</v>
      </c>
      <c r="L2517">
        <f t="shared" ca="1" si="1030"/>
        <v>127.8</v>
      </c>
      <c r="M2517">
        <f t="shared" ca="1" si="1025"/>
        <v>3.6070000000000005E-2</v>
      </c>
      <c r="R2517">
        <f t="shared" ca="1" si="1031"/>
        <v>127.8</v>
      </c>
      <c r="S2517">
        <f t="shared" ca="1" si="1026"/>
        <v>3.6070000000000005E-2</v>
      </c>
      <c r="U2517" s="1"/>
      <c r="W2517" t="str">
        <f t="shared" si="1021"/>
        <v/>
      </c>
      <c r="Y2517" s="1"/>
      <c r="AA2517">
        <f t="shared" si="1022"/>
        <v>0</v>
      </c>
      <c r="AC2517" s="1"/>
      <c r="AE2517">
        <f t="shared" si="1023"/>
        <v>0</v>
      </c>
      <c r="AH2517" s="1"/>
      <c r="AI2517" s="17"/>
      <c r="AJ2517" s="25"/>
      <c r="AU2517" s="1">
        <v>42450</v>
      </c>
      <c r="AV2517">
        <v>0.379</v>
      </c>
      <c r="AW2517">
        <f t="shared" si="1032"/>
        <v>3.79E-3</v>
      </c>
      <c r="AY2517" s="1">
        <v>42451</v>
      </c>
      <c r="AZ2517">
        <v>0.45100000000000001</v>
      </c>
      <c r="BA2517">
        <f t="shared" si="1033"/>
        <v>4.5100000000000001E-3</v>
      </c>
      <c r="BC2517" s="1">
        <v>42500</v>
      </c>
      <c r="BD2517">
        <v>0.72299999999999998</v>
      </c>
      <c r="BE2517">
        <f t="shared" si="1034"/>
        <v>7.2299999999999994E-3</v>
      </c>
      <c r="BG2517" s="1">
        <v>42500</v>
      </c>
      <c r="BH2517">
        <v>0.84660000000000002</v>
      </c>
      <c r="BI2517">
        <f t="shared" si="1035"/>
        <v>8.4659999999999996E-3</v>
      </c>
      <c r="BK2517" s="1">
        <v>40176</v>
      </c>
      <c r="BL2517">
        <v>2.29494</v>
      </c>
      <c r="BM2517">
        <f t="shared" si="1041"/>
        <v>2.2949399999999998E-2</v>
      </c>
      <c r="BP2517" s="1">
        <v>42419</v>
      </c>
      <c r="BQ2517">
        <v>197.40520000000001</v>
      </c>
      <c r="BR2517">
        <f t="shared" si="1036"/>
        <v>1.9740520000000001</v>
      </c>
      <c r="BT2517" s="1">
        <v>42433</v>
      </c>
      <c r="BU2517">
        <v>-0.215</v>
      </c>
      <c r="BV2517">
        <f t="shared" si="1037"/>
        <v>-2.15E-3</v>
      </c>
      <c r="BX2517" s="1">
        <v>42433</v>
      </c>
      <c r="BY2517">
        <v>-0.13600000000000001</v>
      </c>
      <c r="BZ2517">
        <f t="shared" si="1038"/>
        <v>-1.3600000000000001E-3</v>
      </c>
      <c r="CB2517" s="1">
        <v>42500</v>
      </c>
      <c r="CC2517">
        <v>-0.1744</v>
      </c>
      <c r="CD2517">
        <f t="shared" si="1039"/>
        <v>-1.7439999999999999E-3</v>
      </c>
      <c r="CG2517" s="1"/>
    </row>
    <row r="2518" spans="1:85" x14ac:dyDescent="0.3">
      <c r="A2518" s="21">
        <f t="shared" si="1040"/>
        <v>49335</v>
      </c>
      <c r="B2518" s="18">
        <f t="shared" si="1024"/>
        <v>112.421875</v>
      </c>
      <c r="C2518">
        <f t="shared" si="1020"/>
        <v>115</v>
      </c>
      <c r="D2518">
        <f t="shared" ca="1" si="1027"/>
        <v>-9.2416666666666671</v>
      </c>
      <c r="E2518">
        <f ca="1">IF(currency="USD",'Future et co'!F2518,IF(currency="EUR",'Future et co'!G2518,FALSE))</f>
        <v>3.6070000000000005E-2</v>
      </c>
      <c r="F2518">
        <f t="shared" ca="1" si="1028"/>
        <v>3.6070000000000005E-2</v>
      </c>
      <c r="G2518">
        <f t="shared" ca="1" si="1029"/>
        <v>2.0569999999999998E-2</v>
      </c>
      <c r="L2518">
        <f t="shared" ca="1" si="1030"/>
        <v>127.8</v>
      </c>
      <c r="M2518">
        <f t="shared" ca="1" si="1025"/>
        <v>3.6070000000000005E-2</v>
      </c>
      <c r="R2518">
        <f t="shared" ca="1" si="1031"/>
        <v>127.8</v>
      </c>
      <c r="S2518">
        <f t="shared" ca="1" si="1026"/>
        <v>3.6070000000000005E-2</v>
      </c>
      <c r="U2518" s="1"/>
      <c r="W2518" t="str">
        <f t="shared" si="1021"/>
        <v/>
      </c>
      <c r="Y2518" s="1"/>
      <c r="AA2518">
        <f t="shared" si="1022"/>
        <v>0</v>
      </c>
      <c r="AC2518" s="1"/>
      <c r="AE2518">
        <f t="shared" si="1023"/>
        <v>0</v>
      </c>
      <c r="AH2518" s="1"/>
      <c r="AI2518" s="17"/>
      <c r="AJ2518" s="25"/>
      <c r="AU2518" s="1">
        <v>42447</v>
      </c>
      <c r="AV2518">
        <v>0.38100000000000001</v>
      </c>
      <c r="AW2518">
        <f t="shared" si="1032"/>
        <v>3.81E-3</v>
      </c>
      <c r="AY2518" s="1">
        <v>42450</v>
      </c>
      <c r="AZ2518">
        <v>0.441</v>
      </c>
      <c r="BA2518">
        <f t="shared" si="1033"/>
        <v>4.4099999999999999E-3</v>
      </c>
      <c r="BC2518" s="1">
        <v>42499</v>
      </c>
      <c r="BD2518">
        <v>0.71199999999999997</v>
      </c>
      <c r="BE2518">
        <f t="shared" si="1034"/>
        <v>7.1199999999999996E-3</v>
      </c>
      <c r="BG2518" s="1">
        <v>42499</v>
      </c>
      <c r="BH2518">
        <v>0.83320000000000005</v>
      </c>
      <c r="BI2518">
        <f t="shared" si="1035"/>
        <v>8.3320000000000009E-3</v>
      </c>
      <c r="BK2518" s="1">
        <v>40177</v>
      </c>
      <c r="BL2518">
        <v>2.2957200000000002</v>
      </c>
      <c r="BM2518">
        <f t="shared" si="1041"/>
        <v>2.2957200000000001E-2</v>
      </c>
      <c r="BP2518" s="1">
        <v>42418</v>
      </c>
      <c r="BQ2518">
        <v>197.214</v>
      </c>
      <c r="BR2518">
        <f t="shared" si="1036"/>
        <v>1.97214</v>
      </c>
      <c r="BT2518" s="1">
        <v>42432</v>
      </c>
      <c r="BU2518">
        <v>-0.21299999999999999</v>
      </c>
      <c r="BV2518">
        <f t="shared" si="1037"/>
        <v>-2.1299999999999999E-3</v>
      </c>
      <c r="BX2518" s="1">
        <v>42432</v>
      </c>
      <c r="BY2518">
        <v>-0.13500000000000001</v>
      </c>
      <c r="BZ2518">
        <f t="shared" si="1038"/>
        <v>-1.3500000000000001E-3</v>
      </c>
      <c r="CB2518" s="1">
        <v>42499</v>
      </c>
      <c r="CC2518">
        <v>-0.16</v>
      </c>
      <c r="CD2518">
        <f t="shared" si="1039"/>
        <v>-1.6000000000000001E-3</v>
      </c>
      <c r="CG2518" s="1"/>
    </row>
    <row r="2519" spans="1:85" x14ac:dyDescent="0.3">
      <c r="A2519" s="21">
        <f t="shared" si="1040"/>
        <v>49338</v>
      </c>
      <c r="B2519" s="18">
        <f t="shared" si="1024"/>
        <v>112.421875</v>
      </c>
      <c r="C2519">
        <f t="shared" si="1020"/>
        <v>115</v>
      </c>
      <c r="D2519">
        <f t="shared" ca="1" si="1027"/>
        <v>-9.25</v>
      </c>
      <c r="E2519">
        <f ca="1">IF(currency="USD",'Future et co'!F2519,IF(currency="EUR",'Future et co'!G2519,FALSE))</f>
        <v>3.6070000000000005E-2</v>
      </c>
      <c r="F2519">
        <f t="shared" ca="1" si="1028"/>
        <v>3.6070000000000005E-2</v>
      </c>
      <c r="G2519">
        <f t="shared" ca="1" si="1029"/>
        <v>2.0569999999999998E-2</v>
      </c>
      <c r="L2519">
        <f t="shared" ca="1" si="1030"/>
        <v>127.8</v>
      </c>
      <c r="M2519">
        <f t="shared" ca="1" si="1025"/>
        <v>3.6070000000000005E-2</v>
      </c>
      <c r="R2519">
        <f t="shared" ca="1" si="1031"/>
        <v>127.8</v>
      </c>
      <c r="S2519">
        <f t="shared" ca="1" si="1026"/>
        <v>3.6070000000000005E-2</v>
      </c>
      <c r="U2519" s="1"/>
      <c r="W2519" t="str">
        <f t="shared" si="1021"/>
        <v/>
      </c>
      <c r="Y2519" s="1"/>
      <c r="AA2519">
        <f t="shared" si="1022"/>
        <v>0</v>
      </c>
      <c r="AC2519" s="1"/>
      <c r="AE2519">
        <f t="shared" si="1023"/>
        <v>0</v>
      </c>
      <c r="AH2519" s="1"/>
      <c r="AI2519" s="17"/>
      <c r="AJ2519" s="25"/>
      <c r="AU2519" s="1">
        <v>42446</v>
      </c>
      <c r="AV2519">
        <v>0.372</v>
      </c>
      <c r="AW2519">
        <f t="shared" si="1032"/>
        <v>3.7199999999999998E-3</v>
      </c>
      <c r="AY2519" s="1">
        <v>42447</v>
      </c>
      <c r="AZ2519">
        <v>0.42499999999999999</v>
      </c>
      <c r="BA2519">
        <f t="shared" si="1033"/>
        <v>4.2500000000000003E-3</v>
      </c>
      <c r="BC2519" s="1">
        <v>42496</v>
      </c>
      <c r="BD2519">
        <v>0.72399999999999998</v>
      </c>
      <c r="BE2519">
        <f t="shared" si="1034"/>
        <v>7.2399999999999999E-3</v>
      </c>
      <c r="BG2519" s="1">
        <v>42496</v>
      </c>
      <c r="BH2519">
        <v>0.83899999999999997</v>
      </c>
      <c r="BI2519">
        <f t="shared" si="1035"/>
        <v>8.3899999999999999E-3</v>
      </c>
      <c r="BK2519" s="1">
        <v>40178</v>
      </c>
      <c r="BL2519">
        <v>2.3188200000000001</v>
      </c>
      <c r="BM2519">
        <f t="shared" si="1041"/>
        <v>2.3188200000000003E-2</v>
      </c>
      <c r="BP2519" s="1">
        <v>42417</v>
      </c>
      <c r="BQ2519">
        <v>196.22200000000001</v>
      </c>
      <c r="BR2519">
        <f t="shared" si="1036"/>
        <v>1.9622200000000001</v>
      </c>
      <c r="BT2519" s="1">
        <v>42431</v>
      </c>
      <c r="BU2519">
        <v>-0.20799999999999999</v>
      </c>
      <c r="BV2519">
        <f t="shared" si="1037"/>
        <v>-2.0799999999999998E-3</v>
      </c>
      <c r="BX2519" s="1">
        <v>42431</v>
      </c>
      <c r="BY2519">
        <v>-0.13400000000000001</v>
      </c>
      <c r="BZ2519">
        <f t="shared" si="1038"/>
        <v>-1.34E-3</v>
      </c>
      <c r="CB2519" s="1">
        <v>42496</v>
      </c>
      <c r="CC2519">
        <v>-0.156</v>
      </c>
      <c r="CD2519">
        <f t="shared" si="1039"/>
        <v>-1.56E-3</v>
      </c>
      <c r="CG2519" s="1"/>
    </row>
    <row r="2520" spans="1:85" x14ac:dyDescent="0.3">
      <c r="A2520" s="21">
        <f t="shared" si="1040"/>
        <v>49339</v>
      </c>
      <c r="B2520" s="18">
        <f t="shared" si="1024"/>
        <v>112.421875</v>
      </c>
      <c r="C2520">
        <f t="shared" si="1020"/>
        <v>115</v>
      </c>
      <c r="D2520">
        <f t="shared" ca="1" si="1027"/>
        <v>-9.2527777777777782</v>
      </c>
      <c r="E2520">
        <f ca="1">IF(currency="USD",'Future et co'!F2520,IF(currency="EUR",'Future et co'!G2520,FALSE))</f>
        <v>3.6070000000000005E-2</v>
      </c>
      <c r="F2520">
        <f t="shared" ca="1" si="1028"/>
        <v>3.6070000000000005E-2</v>
      </c>
      <c r="G2520">
        <f t="shared" ca="1" si="1029"/>
        <v>2.0569999999999998E-2</v>
      </c>
      <c r="L2520">
        <f t="shared" ca="1" si="1030"/>
        <v>127.8</v>
      </c>
      <c r="M2520">
        <f t="shared" ca="1" si="1025"/>
        <v>3.6070000000000005E-2</v>
      </c>
      <c r="R2520">
        <f t="shared" ca="1" si="1031"/>
        <v>127.8</v>
      </c>
      <c r="S2520">
        <f t="shared" ca="1" si="1026"/>
        <v>3.6070000000000005E-2</v>
      </c>
      <c r="U2520" s="1"/>
      <c r="W2520" t="str">
        <f t="shared" si="1021"/>
        <v/>
      </c>
      <c r="Y2520" s="1"/>
      <c r="AA2520">
        <f t="shared" si="1022"/>
        <v>0</v>
      </c>
      <c r="AC2520" s="1"/>
      <c r="AE2520">
        <f t="shared" si="1023"/>
        <v>0</v>
      </c>
      <c r="AH2520" s="1"/>
      <c r="AI2520" s="17"/>
      <c r="AJ2520" s="25"/>
      <c r="AU2520" s="1">
        <v>42445</v>
      </c>
      <c r="AV2520">
        <v>0.42199999999999999</v>
      </c>
      <c r="AW2520">
        <f t="shared" si="1032"/>
        <v>4.2199999999999998E-3</v>
      </c>
      <c r="AY2520" s="1">
        <v>42446</v>
      </c>
      <c r="AZ2520">
        <v>0.42099999999999999</v>
      </c>
      <c r="BA2520">
        <f t="shared" si="1033"/>
        <v>4.2100000000000002E-3</v>
      </c>
      <c r="BC2520" s="1">
        <v>42495</v>
      </c>
      <c r="BD2520">
        <v>0.72699999999999998</v>
      </c>
      <c r="BE2520">
        <f t="shared" si="1034"/>
        <v>7.2699999999999996E-3</v>
      </c>
      <c r="BG2520" s="1">
        <v>42495</v>
      </c>
      <c r="BH2520">
        <v>0.8478</v>
      </c>
      <c r="BI2520">
        <f t="shared" si="1035"/>
        <v>8.4779999999999994E-3</v>
      </c>
      <c r="BK2520" s="1">
        <v>40179</v>
      </c>
      <c r="BL2520">
        <v>2.31854</v>
      </c>
      <c r="BM2520">
        <f t="shared" si="1041"/>
        <v>2.3185400000000002E-2</v>
      </c>
      <c r="BP2520" s="1">
        <v>42416</v>
      </c>
      <c r="BQ2520">
        <v>196.41329999999999</v>
      </c>
      <c r="BR2520">
        <f t="shared" si="1036"/>
        <v>1.9641329999999999</v>
      </c>
      <c r="BT2520" s="1">
        <v>42430</v>
      </c>
      <c r="BU2520">
        <v>-0.20699999999999999</v>
      </c>
      <c r="BV2520">
        <f t="shared" si="1037"/>
        <v>-2.0699999999999998E-3</v>
      </c>
      <c r="BX2520" s="1">
        <v>42430</v>
      </c>
      <c r="BY2520">
        <v>-0.13500000000000001</v>
      </c>
      <c r="BZ2520">
        <f t="shared" si="1038"/>
        <v>-1.3500000000000001E-3</v>
      </c>
      <c r="CB2520" s="1">
        <v>42495</v>
      </c>
      <c r="CC2520">
        <v>-0.15809999999999999</v>
      </c>
      <c r="CD2520">
        <f t="shared" si="1039"/>
        <v>-1.5809999999999999E-3</v>
      </c>
      <c r="CG2520" s="1"/>
    </row>
    <row r="2521" spans="1:85" x14ac:dyDescent="0.3">
      <c r="A2521" s="21">
        <f t="shared" si="1040"/>
        <v>49340</v>
      </c>
      <c r="B2521" s="18">
        <f t="shared" si="1024"/>
        <v>112.421875</v>
      </c>
      <c r="C2521">
        <f t="shared" ref="C2521:C2584" si="1042">CEILING(B2521,$C$9)</f>
        <v>115</v>
      </c>
      <c r="D2521">
        <f t="shared" ca="1" si="1027"/>
        <v>-9.2555555555555564</v>
      </c>
      <c r="E2521">
        <f ca="1">IF(currency="USD",'Future et co'!F2521,IF(currency="EUR",'Future et co'!G2521,FALSE))</f>
        <v>3.6070000000000005E-2</v>
      </c>
      <c r="F2521">
        <f t="shared" ca="1" si="1028"/>
        <v>3.6070000000000005E-2</v>
      </c>
      <c r="G2521">
        <f t="shared" ca="1" si="1029"/>
        <v>2.0569999999999998E-2</v>
      </c>
      <c r="L2521">
        <f t="shared" ca="1" si="1030"/>
        <v>127.8</v>
      </c>
      <c r="M2521">
        <f t="shared" ca="1" si="1025"/>
        <v>3.6070000000000005E-2</v>
      </c>
      <c r="R2521">
        <f t="shared" ca="1" si="1031"/>
        <v>127.8</v>
      </c>
      <c r="S2521">
        <f t="shared" ca="1" si="1026"/>
        <v>3.6070000000000005E-2</v>
      </c>
      <c r="U2521" s="1"/>
      <c r="W2521" t="str">
        <f t="shared" si="1021"/>
        <v/>
      </c>
      <c r="Y2521" s="1"/>
      <c r="AA2521">
        <f t="shared" si="1022"/>
        <v>0</v>
      </c>
      <c r="AC2521" s="1"/>
      <c r="AE2521">
        <f t="shared" si="1023"/>
        <v>0</v>
      </c>
      <c r="AH2521" s="1"/>
      <c r="AI2521" s="17"/>
      <c r="AJ2521" s="25"/>
      <c r="AU2521" s="1">
        <v>42444</v>
      </c>
      <c r="AV2521">
        <v>0.4</v>
      </c>
      <c r="AW2521">
        <f t="shared" si="1032"/>
        <v>4.0000000000000001E-3</v>
      </c>
      <c r="AY2521" s="1">
        <v>42445</v>
      </c>
      <c r="AZ2521">
        <v>0.47699999999999998</v>
      </c>
      <c r="BA2521">
        <f t="shared" si="1033"/>
        <v>4.7699999999999999E-3</v>
      </c>
      <c r="BC2521" s="1">
        <v>42494</v>
      </c>
      <c r="BD2521">
        <v>0.73499999999999999</v>
      </c>
      <c r="BE2521">
        <f t="shared" si="1034"/>
        <v>7.3499999999999998E-3</v>
      </c>
      <c r="BG2521" s="1">
        <v>42494</v>
      </c>
      <c r="BH2521">
        <v>0.86990000000000001</v>
      </c>
      <c r="BI2521">
        <f t="shared" si="1035"/>
        <v>8.6990000000000001E-3</v>
      </c>
      <c r="BK2521" s="1">
        <v>40182</v>
      </c>
      <c r="BL2521">
        <v>2.2824599999999999</v>
      </c>
      <c r="BM2521">
        <f t="shared" si="1041"/>
        <v>2.28246E-2</v>
      </c>
      <c r="BP2521" s="1">
        <v>42415</v>
      </c>
      <c r="BQ2521">
        <v>196.80770000000001</v>
      </c>
      <c r="BR2521">
        <f t="shared" si="1036"/>
        <v>1.9680770000000001</v>
      </c>
      <c r="BT2521" s="1">
        <v>42429</v>
      </c>
      <c r="BU2521">
        <v>-0.20499999999999999</v>
      </c>
      <c r="BV2521">
        <f t="shared" si="1037"/>
        <v>-2.0499999999999997E-3</v>
      </c>
      <c r="BX2521" s="1">
        <v>42429</v>
      </c>
      <c r="BY2521">
        <v>-0.13400000000000001</v>
      </c>
      <c r="BZ2521">
        <f t="shared" si="1038"/>
        <v>-1.34E-3</v>
      </c>
      <c r="CB2521" s="1">
        <v>42494</v>
      </c>
      <c r="CC2521">
        <v>-0.16500000000000001</v>
      </c>
      <c r="CD2521">
        <f t="shared" si="1039"/>
        <v>-1.65E-3</v>
      </c>
      <c r="CG2521" s="1"/>
    </row>
    <row r="2522" spans="1:85" x14ac:dyDescent="0.3">
      <c r="A2522" s="21">
        <f t="shared" si="1040"/>
        <v>49341</v>
      </c>
      <c r="B2522" s="18">
        <f t="shared" si="1024"/>
        <v>112.421875</v>
      </c>
      <c r="C2522">
        <f t="shared" si="1042"/>
        <v>115</v>
      </c>
      <c r="D2522">
        <f t="shared" ca="1" si="1027"/>
        <v>-9.2583333333333329</v>
      </c>
      <c r="E2522">
        <f ca="1">IF(currency="USD",'Future et co'!F2522,IF(currency="EUR",'Future et co'!G2522,FALSE))</f>
        <v>3.6070000000000005E-2</v>
      </c>
      <c r="F2522">
        <f t="shared" ca="1" si="1028"/>
        <v>3.6070000000000005E-2</v>
      </c>
      <c r="G2522">
        <f t="shared" ca="1" si="1029"/>
        <v>2.0569999999999998E-2</v>
      </c>
      <c r="L2522">
        <f t="shared" ca="1" si="1030"/>
        <v>127.8</v>
      </c>
      <c r="M2522">
        <f t="shared" ca="1" si="1025"/>
        <v>3.6070000000000005E-2</v>
      </c>
      <c r="R2522">
        <f t="shared" ca="1" si="1031"/>
        <v>127.8</v>
      </c>
      <c r="S2522">
        <f t="shared" ca="1" si="1026"/>
        <v>3.6070000000000005E-2</v>
      </c>
      <c r="U2522" s="1"/>
      <c r="W2522" t="str">
        <f t="shared" si="1021"/>
        <v/>
      </c>
      <c r="Y2522" s="1"/>
      <c r="AA2522">
        <f t="shared" si="1022"/>
        <v>0</v>
      </c>
      <c r="AC2522" s="1"/>
      <c r="AE2522">
        <f t="shared" si="1023"/>
        <v>0</v>
      </c>
      <c r="AH2522" s="1"/>
      <c r="AI2522" s="17"/>
      <c r="AJ2522" s="25"/>
      <c r="AU2522" s="1">
        <v>42443</v>
      </c>
      <c r="AV2522">
        <v>0.40699999999999997</v>
      </c>
      <c r="AW2522">
        <f t="shared" si="1032"/>
        <v>4.0699999999999998E-3</v>
      </c>
      <c r="AY2522" s="1">
        <v>42444</v>
      </c>
      <c r="AZ2522">
        <v>0.46600000000000003</v>
      </c>
      <c r="BA2522">
        <f t="shared" si="1033"/>
        <v>4.6600000000000001E-3</v>
      </c>
      <c r="BC2522" s="1">
        <v>42493</v>
      </c>
      <c r="BD2522">
        <v>0.74099999999999999</v>
      </c>
      <c r="BE2522">
        <f t="shared" si="1034"/>
        <v>7.4099999999999999E-3</v>
      </c>
      <c r="BG2522" s="1">
        <v>42493</v>
      </c>
      <c r="BH2522">
        <v>0.88570000000000004</v>
      </c>
      <c r="BI2522">
        <f t="shared" si="1035"/>
        <v>8.8570000000000003E-3</v>
      </c>
      <c r="BK2522" s="1">
        <v>40183</v>
      </c>
      <c r="BL2522">
        <v>2.2753399999999999</v>
      </c>
      <c r="BM2522">
        <f t="shared" si="1041"/>
        <v>2.27534E-2</v>
      </c>
      <c r="BP2522" s="1">
        <v>42412</v>
      </c>
      <c r="BQ2522">
        <v>196.46109999999999</v>
      </c>
      <c r="BR2522">
        <f t="shared" si="1036"/>
        <v>1.9646109999999999</v>
      </c>
      <c r="BT2522" s="1">
        <v>42426</v>
      </c>
      <c r="BU2522">
        <v>-0.20200000000000001</v>
      </c>
      <c r="BV2522">
        <f t="shared" si="1037"/>
        <v>-2.0200000000000001E-3</v>
      </c>
      <c r="BX2522" s="1">
        <v>42426</v>
      </c>
      <c r="BY2522">
        <v>-0.129</v>
      </c>
      <c r="BZ2522">
        <f t="shared" si="1038"/>
        <v>-1.2900000000000001E-3</v>
      </c>
      <c r="CB2522" s="1">
        <v>42493</v>
      </c>
      <c r="CC2522">
        <v>-0.16639999999999999</v>
      </c>
      <c r="CD2522">
        <f t="shared" si="1039"/>
        <v>-1.6639999999999999E-3</v>
      </c>
      <c r="CG2522" s="1"/>
    </row>
    <row r="2523" spans="1:85" x14ac:dyDescent="0.3">
      <c r="A2523" s="21">
        <f t="shared" si="1040"/>
        <v>49342</v>
      </c>
      <c r="B2523" s="18">
        <f t="shared" si="1024"/>
        <v>112.421875</v>
      </c>
      <c r="C2523">
        <f t="shared" si="1042"/>
        <v>115</v>
      </c>
      <c r="D2523">
        <f t="shared" ca="1" si="1027"/>
        <v>-9.2611111111111111</v>
      </c>
      <c r="E2523">
        <f ca="1">IF(currency="USD",'Future et co'!F2523,IF(currency="EUR",'Future et co'!G2523,FALSE))</f>
        <v>3.6070000000000005E-2</v>
      </c>
      <c r="F2523">
        <f t="shared" ca="1" si="1028"/>
        <v>3.6070000000000005E-2</v>
      </c>
      <c r="G2523">
        <f t="shared" ca="1" si="1029"/>
        <v>2.0569999999999998E-2</v>
      </c>
      <c r="L2523">
        <f t="shared" ca="1" si="1030"/>
        <v>127.8</v>
      </c>
      <c r="M2523">
        <f t="shared" ca="1" si="1025"/>
        <v>3.6070000000000005E-2</v>
      </c>
      <c r="R2523">
        <f t="shared" ca="1" si="1031"/>
        <v>127.8</v>
      </c>
      <c r="S2523">
        <f t="shared" ca="1" si="1026"/>
        <v>3.6070000000000005E-2</v>
      </c>
      <c r="U2523" s="1"/>
      <c r="W2523" t="str">
        <f t="shared" si="1021"/>
        <v/>
      </c>
      <c r="Y2523" s="1"/>
      <c r="AA2523">
        <f t="shared" si="1022"/>
        <v>0</v>
      </c>
      <c r="AC2523" s="1"/>
      <c r="AE2523">
        <f t="shared" si="1023"/>
        <v>0</v>
      </c>
      <c r="AH2523" s="1"/>
      <c r="AI2523" s="17"/>
      <c r="AJ2523" s="25"/>
      <c r="AU2523" s="1">
        <v>42440</v>
      </c>
      <c r="AV2523">
        <v>0.39800000000000002</v>
      </c>
      <c r="AW2523">
        <f t="shared" si="1032"/>
        <v>3.98E-3</v>
      </c>
      <c r="AY2523" s="1">
        <v>42443</v>
      </c>
      <c r="AZ2523">
        <v>0.47199999999999998</v>
      </c>
      <c r="BA2523">
        <f t="shared" si="1033"/>
        <v>4.7199999999999994E-3</v>
      </c>
      <c r="BC2523" s="1">
        <v>42492</v>
      </c>
      <c r="BD2523">
        <v>0.75800000000000001</v>
      </c>
      <c r="BE2523">
        <f t="shared" si="1034"/>
        <v>7.5799999999999999E-3</v>
      </c>
      <c r="BG2523" s="1">
        <v>42492</v>
      </c>
      <c r="BH2523">
        <v>0.90400000000000003</v>
      </c>
      <c r="BI2523">
        <f t="shared" si="1035"/>
        <v>9.0399999999999994E-3</v>
      </c>
      <c r="BK2523" s="1">
        <v>40184</v>
      </c>
      <c r="BL2523">
        <v>2.2725300000000002</v>
      </c>
      <c r="BM2523">
        <f t="shared" si="1041"/>
        <v>2.27253E-2</v>
      </c>
      <c r="BP2523" s="1">
        <v>42411</v>
      </c>
      <c r="BQ2523">
        <v>197.89519999999999</v>
      </c>
      <c r="BR2523">
        <f t="shared" si="1036"/>
        <v>1.9789519999999998</v>
      </c>
      <c r="BT2523" s="1">
        <v>42425</v>
      </c>
      <c r="BU2523">
        <v>-0.20100000000000001</v>
      </c>
      <c r="BV2523">
        <f t="shared" si="1037"/>
        <v>-2.0100000000000001E-3</v>
      </c>
      <c r="BX2523" s="1">
        <v>42425</v>
      </c>
      <c r="BY2523">
        <v>-0.128</v>
      </c>
      <c r="BZ2523">
        <f t="shared" si="1038"/>
        <v>-1.2800000000000001E-3</v>
      </c>
      <c r="CB2523" s="1">
        <v>42492</v>
      </c>
      <c r="CC2523">
        <v>-0.156</v>
      </c>
      <c r="CD2523">
        <f t="shared" si="1039"/>
        <v>-1.56E-3</v>
      </c>
      <c r="CG2523" s="1"/>
    </row>
    <row r="2524" spans="1:85" x14ac:dyDescent="0.3">
      <c r="A2524" s="21">
        <f t="shared" si="1040"/>
        <v>49345</v>
      </c>
      <c r="B2524" s="18">
        <f t="shared" si="1024"/>
        <v>112.421875</v>
      </c>
      <c r="C2524">
        <f t="shared" si="1042"/>
        <v>115</v>
      </c>
      <c r="D2524">
        <f t="shared" ca="1" si="1027"/>
        <v>-9.2694444444444439</v>
      </c>
      <c r="E2524">
        <f ca="1">IF(currency="USD",'Future et co'!F2524,IF(currency="EUR",'Future et co'!G2524,FALSE))</f>
        <v>3.6070000000000005E-2</v>
      </c>
      <c r="F2524">
        <f t="shared" ca="1" si="1028"/>
        <v>3.6070000000000005E-2</v>
      </c>
      <c r="G2524">
        <f t="shared" ca="1" si="1029"/>
        <v>2.0569999999999998E-2</v>
      </c>
      <c r="L2524">
        <f t="shared" ca="1" si="1030"/>
        <v>127.8</v>
      </c>
      <c r="M2524">
        <f t="shared" ca="1" si="1025"/>
        <v>3.6070000000000005E-2</v>
      </c>
      <c r="R2524">
        <f t="shared" ca="1" si="1031"/>
        <v>127.8</v>
      </c>
      <c r="S2524">
        <f t="shared" ca="1" si="1026"/>
        <v>3.6070000000000005E-2</v>
      </c>
      <c r="U2524" s="1"/>
      <c r="W2524" t="str">
        <f t="shared" si="1021"/>
        <v/>
      </c>
      <c r="Y2524" s="1"/>
      <c r="AA2524">
        <f t="shared" si="1022"/>
        <v>0</v>
      </c>
      <c r="AC2524" s="1"/>
      <c r="AE2524">
        <f t="shared" si="1023"/>
        <v>0</v>
      </c>
      <c r="AH2524" s="1"/>
      <c r="AI2524" s="17"/>
      <c r="AJ2524" s="25"/>
      <c r="AU2524" s="1">
        <v>42439</v>
      </c>
      <c r="AV2524">
        <v>0.39200000000000002</v>
      </c>
      <c r="AW2524">
        <f t="shared" si="1032"/>
        <v>3.9199999999999999E-3</v>
      </c>
      <c r="AY2524" s="1">
        <v>42440</v>
      </c>
      <c r="AZ2524">
        <v>0.46200000000000002</v>
      </c>
      <c r="BA2524">
        <f t="shared" si="1033"/>
        <v>4.62E-3</v>
      </c>
      <c r="BC2524" s="1">
        <v>42489</v>
      </c>
      <c r="BD2524">
        <v>0.76300000000000001</v>
      </c>
      <c r="BE2524">
        <f t="shared" si="1034"/>
        <v>7.6300000000000005E-3</v>
      </c>
      <c r="BG2524" s="1">
        <v>42489</v>
      </c>
      <c r="BH2524">
        <v>0.9042</v>
      </c>
      <c r="BI2524">
        <f t="shared" si="1035"/>
        <v>9.0419999999999997E-3</v>
      </c>
      <c r="BK2524" s="1">
        <v>40185</v>
      </c>
      <c r="BL2524">
        <v>2.2608799999999998</v>
      </c>
      <c r="BM2524">
        <f t="shared" si="1041"/>
        <v>2.2608799999999998E-2</v>
      </c>
      <c r="BP2524" s="1">
        <v>42410</v>
      </c>
      <c r="BQ2524">
        <v>196.56870000000001</v>
      </c>
      <c r="BR2524">
        <f t="shared" si="1036"/>
        <v>1.965687</v>
      </c>
      <c r="BT2524" s="1">
        <v>42424</v>
      </c>
      <c r="BU2524">
        <v>-0.20100000000000001</v>
      </c>
      <c r="BV2524">
        <f t="shared" si="1037"/>
        <v>-2.0100000000000001E-3</v>
      </c>
      <c r="BX2524" s="1">
        <v>42424</v>
      </c>
      <c r="BY2524">
        <v>-0.128</v>
      </c>
      <c r="BZ2524">
        <f t="shared" si="1038"/>
        <v>-1.2800000000000001E-3</v>
      </c>
      <c r="CB2524" s="1">
        <v>42489</v>
      </c>
      <c r="CC2524">
        <v>-0.1653</v>
      </c>
      <c r="CD2524">
        <f t="shared" si="1039"/>
        <v>-1.653E-3</v>
      </c>
      <c r="CG2524" s="1"/>
    </row>
    <row r="2525" spans="1:85" x14ac:dyDescent="0.3">
      <c r="A2525" s="21">
        <f t="shared" si="1040"/>
        <v>49346</v>
      </c>
      <c r="B2525" s="18">
        <f t="shared" si="1024"/>
        <v>112.421875</v>
      </c>
      <c r="C2525">
        <f t="shared" si="1042"/>
        <v>115</v>
      </c>
      <c r="D2525">
        <f t="shared" ca="1" si="1027"/>
        <v>-9.2722222222222221</v>
      </c>
      <c r="E2525">
        <f ca="1">IF(currency="USD",'Future et co'!F2525,IF(currency="EUR",'Future et co'!G2525,FALSE))</f>
        <v>3.6070000000000005E-2</v>
      </c>
      <c r="F2525">
        <f t="shared" ca="1" si="1028"/>
        <v>3.6070000000000005E-2</v>
      </c>
      <c r="G2525">
        <f t="shared" ca="1" si="1029"/>
        <v>2.0569999999999998E-2</v>
      </c>
      <c r="L2525">
        <f t="shared" ca="1" si="1030"/>
        <v>127.8</v>
      </c>
      <c r="M2525">
        <f t="shared" ca="1" si="1025"/>
        <v>3.6070000000000005E-2</v>
      </c>
      <c r="R2525">
        <f t="shared" ca="1" si="1031"/>
        <v>127.8</v>
      </c>
      <c r="S2525">
        <f t="shared" ca="1" si="1026"/>
        <v>3.6070000000000005E-2</v>
      </c>
      <c r="U2525" s="1"/>
      <c r="W2525" t="str">
        <f t="shared" si="1021"/>
        <v/>
      </c>
      <c r="Y2525" s="1"/>
      <c r="AA2525">
        <f t="shared" si="1022"/>
        <v>0</v>
      </c>
      <c r="AC2525" s="1"/>
      <c r="AE2525">
        <f t="shared" si="1023"/>
        <v>0</v>
      </c>
      <c r="AH2525" s="1"/>
      <c r="AI2525" s="17"/>
      <c r="AJ2525" s="25"/>
      <c r="AU2525" s="1">
        <v>42438</v>
      </c>
      <c r="AV2525">
        <v>0.39</v>
      </c>
      <c r="AW2525">
        <f t="shared" si="1032"/>
        <v>3.9000000000000003E-3</v>
      </c>
      <c r="AY2525" s="1">
        <v>42439</v>
      </c>
      <c r="AZ2525">
        <v>0.442</v>
      </c>
      <c r="BA2525">
        <f t="shared" si="1033"/>
        <v>4.4200000000000003E-3</v>
      </c>
      <c r="BC2525" s="1">
        <v>42488</v>
      </c>
      <c r="BD2525">
        <v>0.75209999999999999</v>
      </c>
      <c r="BE2525">
        <f t="shared" si="1034"/>
        <v>7.5209999999999999E-3</v>
      </c>
      <c r="BG2525" s="1">
        <v>42488</v>
      </c>
      <c r="BH2525">
        <v>0.8982</v>
      </c>
      <c r="BI2525">
        <f t="shared" si="1035"/>
        <v>8.9820000000000004E-3</v>
      </c>
      <c r="BK2525" s="1">
        <v>40186</v>
      </c>
      <c r="BL2525">
        <v>2.2559</v>
      </c>
      <c r="BM2525">
        <f t="shared" si="1041"/>
        <v>2.2558999999999999E-2</v>
      </c>
      <c r="BP2525" s="1">
        <v>42409</v>
      </c>
      <c r="BQ2525">
        <v>196.74789999999999</v>
      </c>
      <c r="BR2525">
        <f t="shared" si="1036"/>
        <v>1.967479</v>
      </c>
      <c r="BT2525" s="1">
        <v>42423</v>
      </c>
      <c r="BU2525">
        <v>-0.2</v>
      </c>
      <c r="BV2525">
        <f t="shared" si="1037"/>
        <v>-2E-3</v>
      </c>
      <c r="BX2525" s="1">
        <v>42423</v>
      </c>
      <c r="BY2525">
        <v>-0.125</v>
      </c>
      <c r="BZ2525">
        <f t="shared" si="1038"/>
        <v>-1.25E-3</v>
      </c>
      <c r="CB2525" s="1">
        <v>42488</v>
      </c>
      <c r="CC2525">
        <v>-0.16500000000000001</v>
      </c>
      <c r="CD2525">
        <f t="shared" si="1039"/>
        <v>-1.65E-3</v>
      </c>
      <c r="CG2525" s="1"/>
    </row>
    <row r="2526" spans="1:85" x14ac:dyDescent="0.3">
      <c r="A2526" s="21">
        <f t="shared" si="1040"/>
        <v>49347</v>
      </c>
      <c r="B2526" s="18">
        <f t="shared" si="1024"/>
        <v>112.421875</v>
      </c>
      <c r="C2526">
        <f t="shared" si="1042"/>
        <v>115</v>
      </c>
      <c r="D2526">
        <f t="shared" ca="1" si="1027"/>
        <v>-9.2750000000000004</v>
      </c>
      <c r="E2526">
        <f ca="1">IF(currency="USD",'Future et co'!F2526,IF(currency="EUR",'Future et co'!G2526,FALSE))</f>
        <v>3.6070000000000005E-2</v>
      </c>
      <c r="F2526">
        <f t="shared" ca="1" si="1028"/>
        <v>3.6070000000000005E-2</v>
      </c>
      <c r="G2526">
        <f t="shared" ca="1" si="1029"/>
        <v>2.0569999999999998E-2</v>
      </c>
      <c r="L2526">
        <f t="shared" ca="1" si="1030"/>
        <v>127.8</v>
      </c>
      <c r="M2526">
        <f t="shared" ca="1" si="1025"/>
        <v>3.6070000000000005E-2</v>
      </c>
      <c r="R2526">
        <f t="shared" ca="1" si="1031"/>
        <v>127.8</v>
      </c>
      <c r="S2526">
        <f t="shared" ca="1" si="1026"/>
        <v>3.6070000000000005E-2</v>
      </c>
      <c r="U2526" s="1"/>
      <c r="W2526" t="str">
        <f t="shared" si="1021"/>
        <v/>
      </c>
      <c r="Y2526" s="1"/>
      <c r="AA2526">
        <f t="shared" si="1022"/>
        <v>0</v>
      </c>
      <c r="AC2526" s="1"/>
      <c r="AE2526">
        <f t="shared" si="1023"/>
        <v>0</v>
      </c>
      <c r="AH2526" s="1"/>
      <c r="AI2526" s="17"/>
      <c r="AJ2526" s="25"/>
      <c r="AU2526" s="1">
        <v>42437</v>
      </c>
      <c r="AV2526">
        <v>0.39</v>
      </c>
      <c r="AW2526">
        <f t="shared" si="1032"/>
        <v>3.9000000000000003E-3</v>
      </c>
      <c r="AY2526" s="1">
        <v>42438</v>
      </c>
      <c r="AZ2526">
        <v>0.44900000000000001</v>
      </c>
      <c r="BA2526">
        <f t="shared" si="1033"/>
        <v>4.4900000000000001E-3</v>
      </c>
      <c r="BC2526" s="1">
        <v>42487</v>
      </c>
      <c r="BD2526">
        <v>0.77300000000000002</v>
      </c>
      <c r="BE2526">
        <f t="shared" si="1034"/>
        <v>7.7299999999999999E-3</v>
      </c>
      <c r="BG2526" s="1">
        <v>42487</v>
      </c>
      <c r="BH2526">
        <v>0.92589999999999995</v>
      </c>
      <c r="BI2526">
        <f t="shared" si="1035"/>
        <v>9.2589999999999999E-3</v>
      </c>
      <c r="BK2526" s="1">
        <v>40189</v>
      </c>
      <c r="BL2526">
        <v>2.2503899999999999</v>
      </c>
      <c r="BM2526">
        <f t="shared" si="1041"/>
        <v>2.25039E-2</v>
      </c>
      <c r="BP2526" s="1">
        <v>42408</v>
      </c>
      <c r="BQ2526">
        <v>196.99889999999999</v>
      </c>
      <c r="BR2526">
        <f t="shared" si="1036"/>
        <v>1.969989</v>
      </c>
      <c r="BT2526" s="1">
        <v>42422</v>
      </c>
      <c r="BU2526">
        <v>-0.19900000000000001</v>
      </c>
      <c r="BV2526">
        <f t="shared" si="1037"/>
        <v>-1.99E-3</v>
      </c>
      <c r="BX2526" s="1">
        <v>42422</v>
      </c>
      <c r="BY2526">
        <v>-0.126</v>
      </c>
      <c r="BZ2526">
        <f t="shared" si="1038"/>
        <v>-1.2600000000000001E-3</v>
      </c>
      <c r="CB2526" s="1">
        <v>42487</v>
      </c>
      <c r="CC2526">
        <v>-0.17</v>
      </c>
      <c r="CD2526">
        <f t="shared" si="1039"/>
        <v>-1.7000000000000001E-3</v>
      </c>
      <c r="CG2526" s="1"/>
    </row>
    <row r="2527" spans="1:85" x14ac:dyDescent="0.3">
      <c r="A2527" s="21">
        <f t="shared" si="1040"/>
        <v>49348</v>
      </c>
      <c r="B2527" s="18">
        <f t="shared" si="1024"/>
        <v>112.421875</v>
      </c>
      <c r="C2527">
        <f t="shared" si="1042"/>
        <v>115</v>
      </c>
      <c r="D2527">
        <f t="shared" ca="1" si="1027"/>
        <v>-9.2777777777777786</v>
      </c>
      <c r="E2527">
        <f ca="1">IF(currency="USD",'Future et co'!F2527,IF(currency="EUR",'Future et co'!G2527,FALSE))</f>
        <v>3.6070000000000005E-2</v>
      </c>
      <c r="F2527">
        <f t="shared" ca="1" si="1028"/>
        <v>3.6070000000000005E-2</v>
      </c>
      <c r="G2527">
        <f t="shared" ca="1" si="1029"/>
        <v>2.0569999999999998E-2</v>
      </c>
      <c r="L2527">
        <f t="shared" ca="1" si="1030"/>
        <v>127.8</v>
      </c>
      <c r="M2527">
        <f t="shared" ca="1" si="1025"/>
        <v>3.6070000000000005E-2</v>
      </c>
      <c r="R2527">
        <f t="shared" ca="1" si="1031"/>
        <v>127.8</v>
      </c>
      <c r="S2527">
        <f t="shared" ca="1" si="1026"/>
        <v>3.6070000000000005E-2</v>
      </c>
      <c r="U2527" s="1"/>
      <c r="W2527" t="str">
        <f t="shared" si="1021"/>
        <v/>
      </c>
      <c r="Y2527" s="1"/>
      <c r="AA2527">
        <f t="shared" si="1022"/>
        <v>0</v>
      </c>
      <c r="AC2527" s="1"/>
      <c r="AE2527">
        <f t="shared" si="1023"/>
        <v>0</v>
      </c>
      <c r="AH2527" s="1"/>
      <c r="AI2527" s="17"/>
      <c r="AJ2527" s="25"/>
      <c r="AU2527" s="1">
        <v>42436</v>
      </c>
      <c r="AV2527">
        <v>0.39800000000000002</v>
      </c>
      <c r="AW2527">
        <f t="shared" si="1032"/>
        <v>3.98E-3</v>
      </c>
      <c r="AY2527" s="1">
        <v>42437</v>
      </c>
      <c r="AZ2527">
        <v>0.441</v>
      </c>
      <c r="BA2527">
        <f t="shared" si="1033"/>
        <v>4.4099999999999999E-3</v>
      </c>
      <c r="BC2527" s="1">
        <v>42486</v>
      </c>
      <c r="BD2527">
        <v>0.78700000000000003</v>
      </c>
      <c r="BE2527">
        <f t="shared" si="1034"/>
        <v>7.8700000000000003E-3</v>
      </c>
      <c r="BG2527" s="1">
        <v>42486</v>
      </c>
      <c r="BH2527">
        <v>0.95440000000000003</v>
      </c>
      <c r="BI2527">
        <f t="shared" si="1035"/>
        <v>9.5440000000000004E-3</v>
      </c>
      <c r="BK2527" s="1">
        <v>40190</v>
      </c>
      <c r="BL2527">
        <v>2.2701500000000001</v>
      </c>
      <c r="BM2527">
        <f t="shared" si="1041"/>
        <v>2.2701499999999999E-2</v>
      </c>
      <c r="BP2527" s="1">
        <v>42405</v>
      </c>
      <c r="BQ2527">
        <v>195.54089999999999</v>
      </c>
      <c r="BR2527">
        <f t="shared" si="1036"/>
        <v>1.955409</v>
      </c>
      <c r="BT2527" s="1">
        <v>42419</v>
      </c>
      <c r="BU2527">
        <v>-0.19800000000000001</v>
      </c>
      <c r="BV2527">
        <f t="shared" si="1037"/>
        <v>-1.98E-3</v>
      </c>
      <c r="BX2527" s="1">
        <v>42419</v>
      </c>
      <c r="BY2527">
        <v>-0.125</v>
      </c>
      <c r="BZ2527">
        <f t="shared" si="1038"/>
        <v>-1.25E-3</v>
      </c>
      <c r="CB2527" s="1">
        <v>42486</v>
      </c>
      <c r="CC2527">
        <v>-0.154</v>
      </c>
      <c r="CD2527">
        <f t="shared" si="1039"/>
        <v>-1.5399999999999999E-3</v>
      </c>
      <c r="CG2527" s="1"/>
    </row>
    <row r="2528" spans="1:85" x14ac:dyDescent="0.3">
      <c r="A2528" s="21">
        <f t="shared" si="1040"/>
        <v>49349</v>
      </c>
      <c r="B2528" s="18">
        <f t="shared" si="1024"/>
        <v>112.421875</v>
      </c>
      <c r="C2528">
        <f t="shared" si="1042"/>
        <v>115</v>
      </c>
      <c r="D2528">
        <f t="shared" ca="1" si="1027"/>
        <v>-9.280555555555555</v>
      </c>
      <c r="E2528">
        <f ca="1">IF(currency="USD",'Future et co'!F2528,IF(currency="EUR",'Future et co'!G2528,FALSE))</f>
        <v>3.6070000000000005E-2</v>
      </c>
      <c r="F2528">
        <f t="shared" ca="1" si="1028"/>
        <v>3.6070000000000005E-2</v>
      </c>
      <c r="G2528">
        <f t="shared" ca="1" si="1029"/>
        <v>2.0569999999999998E-2</v>
      </c>
      <c r="L2528">
        <f t="shared" ca="1" si="1030"/>
        <v>127.8</v>
      </c>
      <c r="M2528">
        <f t="shared" ca="1" si="1025"/>
        <v>3.6070000000000005E-2</v>
      </c>
      <c r="R2528">
        <f t="shared" ca="1" si="1031"/>
        <v>127.8</v>
      </c>
      <c r="S2528">
        <f t="shared" ca="1" si="1026"/>
        <v>3.6070000000000005E-2</v>
      </c>
      <c r="U2528" s="1"/>
      <c r="W2528" t="str">
        <f t="shared" si="1021"/>
        <v/>
      </c>
      <c r="Y2528" s="1"/>
      <c r="AA2528">
        <f t="shared" si="1022"/>
        <v>0</v>
      </c>
      <c r="AC2528" s="1"/>
      <c r="AE2528">
        <f t="shared" si="1023"/>
        <v>0</v>
      </c>
      <c r="AH2528" s="1"/>
      <c r="AI2528" s="17"/>
      <c r="AJ2528" s="25"/>
      <c r="AU2528" s="1">
        <v>42433</v>
      </c>
      <c r="AV2528">
        <v>0.39400000000000002</v>
      </c>
      <c r="AW2528">
        <f t="shared" si="1032"/>
        <v>3.9399999999999999E-3</v>
      </c>
      <c r="AY2528" s="1">
        <v>42436</v>
      </c>
      <c r="AZ2528">
        <v>0.45500000000000002</v>
      </c>
      <c r="BA2528">
        <f t="shared" si="1033"/>
        <v>4.5500000000000002E-3</v>
      </c>
      <c r="BC2528" s="1">
        <v>42485</v>
      </c>
      <c r="BD2528">
        <v>0.78500000000000003</v>
      </c>
      <c r="BE2528">
        <f t="shared" si="1034"/>
        <v>7.8500000000000011E-3</v>
      </c>
      <c r="BG2528" s="1">
        <v>42485</v>
      </c>
      <c r="BH2528">
        <v>0.9526</v>
      </c>
      <c r="BI2528">
        <f t="shared" si="1035"/>
        <v>9.5259999999999997E-3</v>
      </c>
      <c r="BK2528" s="1">
        <v>40191</v>
      </c>
      <c r="BL2528">
        <v>2.2559999999999998</v>
      </c>
      <c r="BM2528">
        <f t="shared" si="1041"/>
        <v>2.2559999999999997E-2</v>
      </c>
      <c r="BP2528" s="1">
        <v>42404</v>
      </c>
      <c r="BQ2528">
        <v>195.42140000000001</v>
      </c>
      <c r="BR2528">
        <f t="shared" si="1036"/>
        <v>1.9542140000000001</v>
      </c>
      <c r="BT2528" s="1">
        <v>42418</v>
      </c>
      <c r="BU2528">
        <v>-0.19500000000000001</v>
      </c>
      <c r="BV2528">
        <f t="shared" si="1037"/>
        <v>-1.9500000000000001E-3</v>
      </c>
      <c r="BX2528" s="1">
        <v>42418</v>
      </c>
      <c r="BY2528">
        <v>-0.124</v>
      </c>
      <c r="BZ2528">
        <f t="shared" si="1038"/>
        <v>-1.24E-3</v>
      </c>
      <c r="CB2528" s="1">
        <v>42485</v>
      </c>
      <c r="CC2528">
        <v>-0.16600000000000001</v>
      </c>
      <c r="CD2528">
        <f t="shared" si="1039"/>
        <v>-1.66E-3</v>
      </c>
      <c r="CG2528" s="1"/>
    </row>
    <row r="2529" spans="1:85" x14ac:dyDescent="0.3">
      <c r="A2529" s="21">
        <f t="shared" si="1040"/>
        <v>49352</v>
      </c>
      <c r="B2529" s="18">
        <f t="shared" si="1024"/>
        <v>112.421875</v>
      </c>
      <c r="C2529">
        <f t="shared" si="1042"/>
        <v>115</v>
      </c>
      <c r="D2529">
        <f t="shared" ca="1" si="1027"/>
        <v>-9.2888888888888896</v>
      </c>
      <c r="E2529">
        <f ca="1">IF(currency="USD",'Future et co'!F2529,IF(currency="EUR",'Future et co'!G2529,FALSE))</f>
        <v>3.6070000000000005E-2</v>
      </c>
      <c r="F2529">
        <f t="shared" ca="1" si="1028"/>
        <v>3.6070000000000005E-2</v>
      </c>
      <c r="G2529">
        <f t="shared" ca="1" si="1029"/>
        <v>2.0569999999999998E-2</v>
      </c>
      <c r="L2529">
        <f t="shared" ca="1" si="1030"/>
        <v>127.8</v>
      </c>
      <c r="M2529">
        <f t="shared" ca="1" si="1025"/>
        <v>3.6070000000000005E-2</v>
      </c>
      <c r="R2529">
        <f t="shared" ca="1" si="1031"/>
        <v>127.8</v>
      </c>
      <c r="S2529">
        <f t="shared" ca="1" si="1026"/>
        <v>3.6070000000000005E-2</v>
      </c>
      <c r="U2529" s="1"/>
      <c r="W2529" t="str">
        <f t="shared" ref="W2529:W2592" si="1043">IF(U2529="","",V2529/100)</f>
        <v/>
      </c>
      <c r="Y2529" s="1"/>
      <c r="AA2529">
        <f t="shared" ref="AA2529:AA2592" si="1044">Z2529/100</f>
        <v>0</v>
      </c>
      <c r="AC2529" s="1"/>
      <c r="AE2529">
        <f t="shared" ref="AE2529:AE2592" si="1045">AD2529/100</f>
        <v>0</v>
      </c>
      <c r="AH2529" s="1"/>
      <c r="AI2529" s="17"/>
      <c r="AJ2529" s="25"/>
      <c r="AU2529" s="1">
        <v>42432</v>
      </c>
      <c r="AV2529">
        <v>0.38600000000000001</v>
      </c>
      <c r="AW2529">
        <f t="shared" si="1032"/>
        <v>3.8600000000000001E-3</v>
      </c>
      <c r="AY2529" s="1">
        <v>42433</v>
      </c>
      <c r="AZ2529">
        <v>0.439</v>
      </c>
      <c r="BA2529">
        <f t="shared" si="1033"/>
        <v>4.3899999999999998E-3</v>
      </c>
      <c r="BC2529" s="1">
        <v>42482</v>
      </c>
      <c r="BD2529">
        <v>0.77400000000000002</v>
      </c>
      <c r="BE2529">
        <f t="shared" si="1034"/>
        <v>7.7400000000000004E-3</v>
      </c>
      <c r="BG2529" s="1">
        <v>42482</v>
      </c>
      <c r="BH2529">
        <v>0.93489999999999995</v>
      </c>
      <c r="BI2529">
        <f t="shared" si="1035"/>
        <v>9.3489999999999997E-3</v>
      </c>
      <c r="BK2529" s="1">
        <v>40192</v>
      </c>
      <c r="BL2529">
        <v>2.25074</v>
      </c>
      <c r="BM2529">
        <f t="shared" si="1041"/>
        <v>2.25074E-2</v>
      </c>
      <c r="BP2529" s="1">
        <v>42403</v>
      </c>
      <c r="BQ2529">
        <v>196.0309</v>
      </c>
      <c r="BR2529">
        <f t="shared" si="1036"/>
        <v>1.9603090000000001</v>
      </c>
      <c r="BT2529" s="1">
        <v>42417</v>
      </c>
      <c r="BU2529">
        <v>-0.189</v>
      </c>
      <c r="BV2529">
        <f t="shared" si="1037"/>
        <v>-1.89E-3</v>
      </c>
      <c r="BX2529" s="1">
        <v>42417</v>
      </c>
      <c r="BY2529">
        <v>-0.121</v>
      </c>
      <c r="BZ2529">
        <f t="shared" si="1038"/>
        <v>-1.2099999999999999E-3</v>
      </c>
      <c r="CB2529" s="1">
        <v>42482</v>
      </c>
      <c r="CC2529">
        <v>-0.17330000000000001</v>
      </c>
      <c r="CD2529">
        <f t="shared" si="1039"/>
        <v>-1.7330000000000002E-3</v>
      </c>
      <c r="CG2529" s="1"/>
    </row>
    <row r="2530" spans="1:85" x14ac:dyDescent="0.3">
      <c r="A2530" s="21">
        <f t="shared" si="1040"/>
        <v>49353</v>
      </c>
      <c r="B2530" s="18">
        <f t="shared" si="1024"/>
        <v>112.421875</v>
      </c>
      <c r="C2530">
        <f t="shared" si="1042"/>
        <v>115</v>
      </c>
      <c r="D2530">
        <f t="shared" ca="1" si="1027"/>
        <v>-9.2916666666666661</v>
      </c>
      <c r="E2530">
        <f ca="1">IF(currency="USD",'Future et co'!F2530,IF(currency="EUR",'Future et co'!G2530,FALSE))</f>
        <v>3.6070000000000005E-2</v>
      </c>
      <c r="F2530">
        <f t="shared" ca="1" si="1028"/>
        <v>3.6070000000000005E-2</v>
      </c>
      <c r="G2530">
        <f t="shared" ca="1" si="1029"/>
        <v>2.0569999999999998E-2</v>
      </c>
      <c r="L2530">
        <f t="shared" ca="1" si="1030"/>
        <v>127.8</v>
      </c>
      <c r="M2530">
        <f t="shared" ca="1" si="1025"/>
        <v>3.6070000000000005E-2</v>
      </c>
      <c r="R2530">
        <f t="shared" ca="1" si="1031"/>
        <v>127.8</v>
      </c>
      <c r="S2530">
        <f t="shared" ca="1" si="1026"/>
        <v>3.6070000000000005E-2</v>
      </c>
      <c r="U2530" s="1"/>
      <c r="W2530" t="str">
        <f t="shared" si="1043"/>
        <v/>
      </c>
      <c r="Y2530" s="1"/>
      <c r="AA2530">
        <f t="shared" si="1044"/>
        <v>0</v>
      </c>
      <c r="AC2530" s="1"/>
      <c r="AE2530">
        <f t="shared" si="1045"/>
        <v>0</v>
      </c>
      <c r="AH2530" s="1"/>
      <c r="AI2530" s="17"/>
      <c r="AJ2530" s="25"/>
      <c r="AU2530" s="1">
        <v>42431</v>
      </c>
      <c r="AV2530">
        <v>0.39600000000000002</v>
      </c>
      <c r="AW2530">
        <f t="shared" si="1032"/>
        <v>3.96E-3</v>
      </c>
      <c r="AY2530" s="1">
        <v>42432</v>
      </c>
      <c r="AZ2530">
        <v>0.42299999999999999</v>
      </c>
      <c r="BA2530">
        <f t="shared" si="1033"/>
        <v>4.2300000000000003E-3</v>
      </c>
      <c r="BC2530" s="1">
        <v>42481</v>
      </c>
      <c r="BD2530">
        <v>0.77500000000000002</v>
      </c>
      <c r="BE2530">
        <f t="shared" si="1034"/>
        <v>7.7499999999999999E-3</v>
      </c>
      <c r="BG2530" s="1">
        <v>42481</v>
      </c>
      <c r="BH2530">
        <v>0.92710000000000004</v>
      </c>
      <c r="BI2530">
        <f t="shared" si="1035"/>
        <v>9.2709999999999997E-3</v>
      </c>
      <c r="BK2530" s="1">
        <v>40193</v>
      </c>
      <c r="BL2530">
        <v>2.2743000000000002</v>
      </c>
      <c r="BM2530">
        <f t="shared" si="1041"/>
        <v>2.2743000000000003E-2</v>
      </c>
      <c r="BP2530" s="1">
        <v>42402</v>
      </c>
      <c r="BQ2530">
        <v>195.34970000000001</v>
      </c>
      <c r="BR2530">
        <f t="shared" si="1036"/>
        <v>1.953497</v>
      </c>
      <c r="BT2530" s="1">
        <v>42416</v>
      </c>
      <c r="BU2530">
        <v>-0.187</v>
      </c>
      <c r="BV2530">
        <f t="shared" si="1037"/>
        <v>-1.8699999999999999E-3</v>
      </c>
      <c r="BX2530" s="1">
        <v>42416</v>
      </c>
      <c r="BY2530">
        <v>-0.12</v>
      </c>
      <c r="BZ2530">
        <f t="shared" si="1038"/>
        <v>-1.1999999999999999E-3</v>
      </c>
      <c r="CB2530" s="1">
        <v>42481</v>
      </c>
      <c r="CC2530">
        <v>-0.17</v>
      </c>
      <c r="CD2530">
        <f t="shared" si="1039"/>
        <v>-1.7000000000000001E-3</v>
      </c>
      <c r="CG2530" s="1"/>
    </row>
    <row r="2531" spans="1:85" x14ac:dyDescent="0.3">
      <c r="A2531" s="21">
        <f t="shared" si="1040"/>
        <v>49354</v>
      </c>
      <c r="B2531" s="18">
        <f t="shared" si="1024"/>
        <v>112.421875</v>
      </c>
      <c r="C2531">
        <f t="shared" si="1042"/>
        <v>115</v>
      </c>
      <c r="D2531">
        <f t="shared" ca="1" si="1027"/>
        <v>-9.2944444444444443</v>
      </c>
      <c r="E2531">
        <f ca="1">IF(currency="USD",'Future et co'!F2531,IF(currency="EUR",'Future et co'!G2531,FALSE))</f>
        <v>3.6070000000000005E-2</v>
      </c>
      <c r="F2531">
        <f t="shared" ca="1" si="1028"/>
        <v>3.6070000000000005E-2</v>
      </c>
      <c r="G2531">
        <f t="shared" ca="1" si="1029"/>
        <v>2.0569999999999998E-2</v>
      </c>
      <c r="L2531">
        <f t="shared" ca="1" si="1030"/>
        <v>127.8</v>
      </c>
      <c r="M2531">
        <f t="shared" ca="1" si="1025"/>
        <v>3.6070000000000005E-2</v>
      </c>
      <c r="R2531">
        <f t="shared" ca="1" si="1031"/>
        <v>127.8</v>
      </c>
      <c r="S2531">
        <f t="shared" ca="1" si="1026"/>
        <v>3.6070000000000005E-2</v>
      </c>
      <c r="U2531" s="1"/>
      <c r="W2531" t="str">
        <f t="shared" si="1043"/>
        <v/>
      </c>
      <c r="Y2531" s="1"/>
      <c r="AA2531">
        <f t="shared" si="1044"/>
        <v>0</v>
      </c>
      <c r="AC2531" s="1"/>
      <c r="AE2531">
        <f t="shared" si="1045"/>
        <v>0</v>
      </c>
      <c r="AH2531" s="1"/>
      <c r="AI2531" s="17"/>
      <c r="AJ2531" s="25"/>
      <c r="AU2531" s="1">
        <v>42430</v>
      </c>
      <c r="AV2531">
        <v>0.39900000000000002</v>
      </c>
      <c r="AW2531">
        <f t="shared" si="1032"/>
        <v>3.9900000000000005E-3</v>
      </c>
      <c r="AY2531" s="1">
        <v>42431</v>
      </c>
      <c r="AZ2531">
        <v>0.439</v>
      </c>
      <c r="BA2531">
        <f t="shared" si="1033"/>
        <v>4.3899999999999998E-3</v>
      </c>
      <c r="BC2531" s="1">
        <v>42480</v>
      </c>
      <c r="BD2531">
        <v>0.76400000000000001</v>
      </c>
      <c r="BE2531">
        <f t="shared" si="1034"/>
        <v>7.6400000000000001E-3</v>
      </c>
      <c r="BG2531" s="1">
        <v>42480</v>
      </c>
      <c r="BH2531">
        <v>0.92159999999999997</v>
      </c>
      <c r="BI2531">
        <f t="shared" si="1035"/>
        <v>9.2160000000000002E-3</v>
      </c>
      <c r="BK2531" s="1">
        <v>40196</v>
      </c>
      <c r="BL2531">
        <v>2.2743899999999999</v>
      </c>
      <c r="BM2531">
        <f t="shared" si="1041"/>
        <v>2.2743899999999997E-2</v>
      </c>
      <c r="BP2531" s="1">
        <v>42401</v>
      </c>
      <c r="BQ2531">
        <v>194.76410000000001</v>
      </c>
      <c r="BR2531">
        <f t="shared" si="1036"/>
        <v>1.9476410000000002</v>
      </c>
      <c r="BT2531" s="1">
        <v>42415</v>
      </c>
      <c r="BU2531">
        <v>-0.183</v>
      </c>
      <c r="BV2531">
        <f t="shared" si="1037"/>
        <v>-1.83E-3</v>
      </c>
      <c r="BX2531" s="1">
        <v>42415</v>
      </c>
      <c r="BY2531">
        <v>-0.11600000000000001</v>
      </c>
      <c r="BZ2531">
        <f t="shared" si="1038"/>
        <v>-1.16E-3</v>
      </c>
      <c r="CB2531" s="1">
        <v>42480</v>
      </c>
      <c r="CC2531">
        <v>-0.17</v>
      </c>
      <c r="CD2531">
        <f t="shared" si="1039"/>
        <v>-1.7000000000000001E-3</v>
      </c>
      <c r="CG2531" s="1"/>
    </row>
    <row r="2532" spans="1:85" x14ac:dyDescent="0.3">
      <c r="A2532" s="21">
        <f t="shared" si="1040"/>
        <v>49355</v>
      </c>
      <c r="B2532" s="18">
        <f t="shared" si="1024"/>
        <v>112.421875</v>
      </c>
      <c r="C2532">
        <f t="shared" si="1042"/>
        <v>115</v>
      </c>
      <c r="D2532">
        <f t="shared" ca="1" si="1027"/>
        <v>-9.2972222222222225</v>
      </c>
      <c r="E2532">
        <f ca="1">IF(currency="USD",'Future et co'!F2532,IF(currency="EUR",'Future et co'!G2532,FALSE))</f>
        <v>3.6070000000000005E-2</v>
      </c>
      <c r="F2532">
        <f t="shared" ca="1" si="1028"/>
        <v>3.6070000000000005E-2</v>
      </c>
      <c r="G2532">
        <f t="shared" ca="1" si="1029"/>
        <v>2.0569999999999998E-2</v>
      </c>
      <c r="L2532">
        <f t="shared" ca="1" si="1030"/>
        <v>127.8</v>
      </c>
      <c r="M2532">
        <f t="shared" ca="1" si="1025"/>
        <v>3.6070000000000005E-2</v>
      </c>
      <c r="R2532">
        <f t="shared" ca="1" si="1031"/>
        <v>127.8</v>
      </c>
      <c r="S2532">
        <f t="shared" ca="1" si="1026"/>
        <v>3.6070000000000005E-2</v>
      </c>
      <c r="U2532" s="1"/>
      <c r="W2532" t="str">
        <f t="shared" si="1043"/>
        <v/>
      </c>
      <c r="Y2532" s="1"/>
      <c r="AA2532">
        <f t="shared" si="1044"/>
        <v>0</v>
      </c>
      <c r="AC2532" s="1"/>
      <c r="AE2532">
        <f t="shared" si="1045"/>
        <v>0</v>
      </c>
      <c r="AH2532" s="1"/>
      <c r="AI2532" s="17"/>
      <c r="AJ2532" s="25"/>
      <c r="AU2532" s="1">
        <v>42429</v>
      </c>
      <c r="AV2532">
        <v>0.4</v>
      </c>
      <c r="AW2532">
        <f t="shared" si="1032"/>
        <v>4.0000000000000001E-3</v>
      </c>
      <c r="AY2532" s="1">
        <v>42430</v>
      </c>
      <c r="AZ2532">
        <v>0.436</v>
      </c>
      <c r="BA2532">
        <f t="shared" si="1033"/>
        <v>4.3600000000000002E-3</v>
      </c>
      <c r="BC2532" s="1">
        <v>42479</v>
      </c>
      <c r="BD2532">
        <v>0.74399999999999999</v>
      </c>
      <c r="BE2532">
        <f t="shared" si="1034"/>
        <v>7.4399999999999996E-3</v>
      </c>
      <c r="BG2532" s="1">
        <v>42479</v>
      </c>
      <c r="BH2532">
        <v>0.872</v>
      </c>
      <c r="BI2532">
        <f t="shared" si="1035"/>
        <v>8.7200000000000003E-3</v>
      </c>
      <c r="BK2532" s="1">
        <v>40197</v>
      </c>
      <c r="BL2532">
        <v>2.2498999999999998</v>
      </c>
      <c r="BM2532">
        <f t="shared" si="1041"/>
        <v>2.2498999999999998E-2</v>
      </c>
      <c r="BP2532" s="1">
        <v>42398</v>
      </c>
      <c r="BQ2532">
        <v>195.2182</v>
      </c>
      <c r="BR2532">
        <f t="shared" si="1036"/>
        <v>1.9521819999999999</v>
      </c>
      <c r="BT2532" s="1">
        <v>42412</v>
      </c>
      <c r="BU2532">
        <v>-0.183</v>
      </c>
      <c r="BV2532">
        <f t="shared" si="1037"/>
        <v>-1.83E-3</v>
      </c>
      <c r="BX2532" s="1">
        <v>42412</v>
      </c>
      <c r="BY2532">
        <v>-0.11600000000000001</v>
      </c>
      <c r="BZ2532">
        <f t="shared" si="1038"/>
        <v>-1.16E-3</v>
      </c>
      <c r="CB2532" s="1">
        <v>42479</v>
      </c>
      <c r="CC2532">
        <v>-0.17</v>
      </c>
      <c r="CD2532">
        <f t="shared" si="1039"/>
        <v>-1.7000000000000001E-3</v>
      </c>
      <c r="CG2532" s="1"/>
    </row>
    <row r="2533" spans="1:85" x14ac:dyDescent="0.3">
      <c r="A2533" s="21">
        <f t="shared" si="1040"/>
        <v>49356</v>
      </c>
      <c r="B2533" s="18">
        <f t="shared" si="1024"/>
        <v>112.421875</v>
      </c>
      <c r="C2533">
        <f t="shared" si="1042"/>
        <v>115</v>
      </c>
      <c r="D2533">
        <f t="shared" ca="1" si="1027"/>
        <v>-9.3000000000000007</v>
      </c>
      <c r="E2533">
        <f ca="1">IF(currency="USD",'Future et co'!F2533,IF(currency="EUR",'Future et co'!G2533,FALSE))</f>
        <v>3.6070000000000005E-2</v>
      </c>
      <c r="F2533">
        <f t="shared" ca="1" si="1028"/>
        <v>3.6070000000000005E-2</v>
      </c>
      <c r="G2533">
        <f t="shared" ca="1" si="1029"/>
        <v>2.0569999999999998E-2</v>
      </c>
      <c r="L2533">
        <f t="shared" ca="1" si="1030"/>
        <v>127.8</v>
      </c>
      <c r="M2533">
        <f t="shared" ca="1" si="1025"/>
        <v>3.6070000000000005E-2</v>
      </c>
      <c r="R2533">
        <f t="shared" ca="1" si="1031"/>
        <v>127.8</v>
      </c>
      <c r="S2533">
        <f t="shared" ca="1" si="1026"/>
        <v>3.6070000000000005E-2</v>
      </c>
      <c r="U2533" s="1"/>
      <c r="W2533" t="str">
        <f t="shared" si="1043"/>
        <v/>
      </c>
      <c r="Y2533" s="1"/>
      <c r="AA2533">
        <f t="shared" si="1044"/>
        <v>0</v>
      </c>
      <c r="AC2533" s="1"/>
      <c r="AE2533">
        <f t="shared" si="1045"/>
        <v>0</v>
      </c>
      <c r="AH2533" s="1"/>
      <c r="AI2533" s="17"/>
      <c r="AJ2533" s="25"/>
      <c r="AU2533" s="1">
        <v>42426</v>
      </c>
      <c r="AV2533">
        <v>0.39800000000000002</v>
      </c>
      <c r="AW2533">
        <f t="shared" si="1032"/>
        <v>3.98E-3</v>
      </c>
      <c r="AY2533" s="1">
        <v>42429</v>
      </c>
      <c r="AZ2533">
        <v>0.41899999999999998</v>
      </c>
      <c r="BA2533">
        <f t="shared" si="1033"/>
        <v>4.1900000000000001E-3</v>
      </c>
      <c r="BC2533" s="1">
        <v>42478</v>
      </c>
      <c r="BD2533">
        <v>0.72799999999999998</v>
      </c>
      <c r="BE2533">
        <f t="shared" si="1034"/>
        <v>7.28E-3</v>
      </c>
      <c r="BG2533" s="1">
        <v>42478</v>
      </c>
      <c r="BH2533">
        <v>0.85589999999999999</v>
      </c>
      <c r="BI2533">
        <f t="shared" si="1035"/>
        <v>8.5590000000000006E-3</v>
      </c>
      <c r="BK2533" s="1">
        <v>40198</v>
      </c>
      <c r="BL2533">
        <v>2.2741099999999999</v>
      </c>
      <c r="BM2533">
        <f t="shared" si="1041"/>
        <v>2.27411E-2</v>
      </c>
      <c r="BP2533" s="1">
        <v>42397</v>
      </c>
      <c r="BQ2533">
        <v>194.047</v>
      </c>
      <c r="BR2533">
        <f t="shared" si="1036"/>
        <v>1.9404699999999999</v>
      </c>
      <c r="BT2533" s="1">
        <v>42411</v>
      </c>
      <c r="BU2533">
        <v>-0.17899999999999999</v>
      </c>
      <c r="BV2533">
        <f t="shared" si="1037"/>
        <v>-1.7899999999999999E-3</v>
      </c>
      <c r="BX2533" s="1">
        <v>42411</v>
      </c>
      <c r="BY2533">
        <v>-0.112</v>
      </c>
      <c r="BZ2533">
        <f t="shared" si="1038"/>
        <v>-1.1200000000000001E-3</v>
      </c>
      <c r="CB2533" s="1">
        <v>42478</v>
      </c>
      <c r="CC2533">
        <v>-0.17</v>
      </c>
      <c r="CD2533">
        <f t="shared" si="1039"/>
        <v>-1.7000000000000001E-3</v>
      </c>
      <c r="CG2533" s="1"/>
    </row>
    <row r="2534" spans="1:85" x14ac:dyDescent="0.3">
      <c r="A2534" s="21">
        <f t="shared" si="1040"/>
        <v>49359</v>
      </c>
      <c r="B2534" s="18">
        <f t="shared" si="1024"/>
        <v>112.421875</v>
      </c>
      <c r="C2534">
        <f t="shared" si="1042"/>
        <v>115</v>
      </c>
      <c r="D2534">
        <f t="shared" ca="1" si="1027"/>
        <v>-9.3083333333333336</v>
      </c>
      <c r="E2534">
        <f ca="1">IF(currency="USD",'Future et co'!F2534,IF(currency="EUR",'Future et co'!G2534,FALSE))</f>
        <v>3.6070000000000005E-2</v>
      </c>
      <c r="F2534">
        <f t="shared" ca="1" si="1028"/>
        <v>3.6070000000000005E-2</v>
      </c>
      <c r="G2534">
        <f t="shared" ca="1" si="1029"/>
        <v>2.0569999999999998E-2</v>
      </c>
      <c r="L2534">
        <f t="shared" ca="1" si="1030"/>
        <v>127.8</v>
      </c>
      <c r="M2534">
        <f t="shared" ca="1" si="1025"/>
        <v>3.6070000000000005E-2</v>
      </c>
      <c r="R2534">
        <f t="shared" ca="1" si="1031"/>
        <v>127.8</v>
      </c>
      <c r="S2534">
        <f t="shared" ca="1" si="1026"/>
        <v>3.6070000000000005E-2</v>
      </c>
      <c r="U2534" s="1"/>
      <c r="W2534" t="str">
        <f t="shared" si="1043"/>
        <v/>
      </c>
      <c r="Y2534" s="1"/>
      <c r="AA2534">
        <f t="shared" si="1044"/>
        <v>0</v>
      </c>
      <c r="AC2534" s="1"/>
      <c r="AE2534">
        <f t="shared" si="1045"/>
        <v>0</v>
      </c>
      <c r="AH2534" s="1"/>
      <c r="AI2534" s="17"/>
      <c r="AJ2534" s="25"/>
      <c r="AU2534" s="1">
        <v>42425</v>
      </c>
      <c r="AV2534">
        <v>0.38400000000000001</v>
      </c>
      <c r="AW2534">
        <f t="shared" si="1032"/>
        <v>3.8400000000000001E-3</v>
      </c>
      <c r="AY2534" s="1">
        <v>42426</v>
      </c>
      <c r="AZ2534">
        <v>0.436</v>
      </c>
      <c r="BA2534">
        <f t="shared" si="1033"/>
        <v>4.3600000000000002E-3</v>
      </c>
      <c r="BC2534" s="1">
        <v>42475</v>
      </c>
      <c r="BD2534">
        <v>0.73899999999999999</v>
      </c>
      <c r="BE2534">
        <f t="shared" si="1034"/>
        <v>7.3899999999999999E-3</v>
      </c>
      <c r="BG2534" s="1">
        <v>42475</v>
      </c>
      <c r="BH2534">
        <v>0.8407</v>
      </c>
      <c r="BI2534">
        <f t="shared" si="1035"/>
        <v>8.4069999999999995E-3</v>
      </c>
      <c r="BK2534" s="1">
        <v>40199</v>
      </c>
      <c r="BL2534">
        <v>2.3215400000000002</v>
      </c>
      <c r="BM2534">
        <f t="shared" si="1041"/>
        <v>2.3215400000000001E-2</v>
      </c>
      <c r="BP2534" s="1">
        <v>42396</v>
      </c>
      <c r="BQ2534">
        <v>193.4495</v>
      </c>
      <c r="BR2534">
        <f t="shared" si="1036"/>
        <v>1.9344950000000001</v>
      </c>
      <c r="BT2534" s="1">
        <v>42410</v>
      </c>
      <c r="BU2534">
        <v>-0.17499999999999999</v>
      </c>
      <c r="BV2534">
        <f t="shared" si="1037"/>
        <v>-1.7499999999999998E-3</v>
      </c>
      <c r="BX2534" s="1">
        <v>42410</v>
      </c>
      <c r="BY2534">
        <v>-0.111</v>
      </c>
      <c r="BZ2534">
        <f t="shared" si="1038"/>
        <v>-1.1100000000000001E-3</v>
      </c>
      <c r="CB2534" s="1">
        <v>42475</v>
      </c>
      <c r="CC2534">
        <v>-0.17249999999999999</v>
      </c>
      <c r="CD2534">
        <f t="shared" si="1039"/>
        <v>-1.725E-3</v>
      </c>
      <c r="CG2534" s="1"/>
    </row>
    <row r="2535" spans="1:85" x14ac:dyDescent="0.3">
      <c r="A2535" s="21">
        <f t="shared" si="1040"/>
        <v>49360</v>
      </c>
      <c r="B2535" s="18">
        <f t="shared" si="1024"/>
        <v>112.421875</v>
      </c>
      <c r="C2535">
        <f t="shared" si="1042"/>
        <v>115</v>
      </c>
      <c r="D2535">
        <f t="shared" ca="1" si="1027"/>
        <v>-9.3111111111111118</v>
      </c>
      <c r="E2535">
        <f ca="1">IF(currency="USD",'Future et co'!F2535,IF(currency="EUR",'Future et co'!G2535,FALSE))</f>
        <v>3.6070000000000005E-2</v>
      </c>
      <c r="F2535">
        <f t="shared" ca="1" si="1028"/>
        <v>3.6070000000000005E-2</v>
      </c>
      <c r="G2535">
        <f t="shared" ca="1" si="1029"/>
        <v>2.0569999999999998E-2</v>
      </c>
      <c r="L2535">
        <f t="shared" ca="1" si="1030"/>
        <v>127.8</v>
      </c>
      <c r="M2535">
        <f t="shared" ca="1" si="1025"/>
        <v>3.6070000000000005E-2</v>
      </c>
      <c r="R2535">
        <f t="shared" ca="1" si="1031"/>
        <v>127.8</v>
      </c>
      <c r="S2535">
        <f t="shared" ca="1" si="1026"/>
        <v>3.6070000000000005E-2</v>
      </c>
      <c r="U2535" s="1"/>
      <c r="W2535" t="str">
        <f t="shared" si="1043"/>
        <v/>
      </c>
      <c r="Y2535" s="1"/>
      <c r="AA2535">
        <f t="shared" si="1044"/>
        <v>0</v>
      </c>
      <c r="AC2535" s="1"/>
      <c r="AE2535">
        <f t="shared" si="1045"/>
        <v>0</v>
      </c>
      <c r="AH2535" s="1"/>
      <c r="AI2535" s="17"/>
      <c r="AJ2535" s="25"/>
      <c r="AU2535" s="1">
        <v>42424</v>
      </c>
      <c r="AV2535">
        <v>0.38600000000000001</v>
      </c>
      <c r="AW2535">
        <f t="shared" si="1032"/>
        <v>3.8600000000000001E-3</v>
      </c>
      <c r="AY2535" s="1">
        <v>42425</v>
      </c>
      <c r="AZ2535">
        <v>0.40799999999999997</v>
      </c>
      <c r="BA2535">
        <f t="shared" si="1033"/>
        <v>4.0799999999999994E-3</v>
      </c>
      <c r="BC2535" s="1">
        <v>42474</v>
      </c>
      <c r="BD2535">
        <v>0.749</v>
      </c>
      <c r="BE2535">
        <f t="shared" si="1034"/>
        <v>7.4900000000000001E-3</v>
      </c>
      <c r="BG2535" s="1">
        <v>42474</v>
      </c>
      <c r="BH2535">
        <v>0.86909999999999998</v>
      </c>
      <c r="BI2535">
        <f t="shared" si="1035"/>
        <v>8.6909999999999991E-3</v>
      </c>
      <c r="BK2535" s="1">
        <v>40200</v>
      </c>
      <c r="BL2535">
        <v>2.3754900000000001</v>
      </c>
      <c r="BM2535">
        <f t="shared" si="1041"/>
        <v>2.3754900000000002E-2</v>
      </c>
      <c r="BP2535" s="1">
        <v>42395</v>
      </c>
      <c r="BQ2535">
        <v>193.40170000000001</v>
      </c>
      <c r="BR2535">
        <f t="shared" si="1036"/>
        <v>1.9340170000000001</v>
      </c>
      <c r="BT2535" s="1">
        <v>42409</v>
      </c>
      <c r="BU2535">
        <v>-0.17100000000000001</v>
      </c>
      <c r="BV2535">
        <f t="shared" si="1037"/>
        <v>-1.7100000000000001E-3</v>
      </c>
      <c r="BX2535" s="1">
        <v>42409</v>
      </c>
      <c r="BY2535">
        <v>-0.109</v>
      </c>
      <c r="BZ2535">
        <f t="shared" si="1038"/>
        <v>-1.09E-3</v>
      </c>
      <c r="CB2535" s="1">
        <v>42474</v>
      </c>
      <c r="CC2535">
        <v>-0.17</v>
      </c>
      <c r="CD2535">
        <f t="shared" si="1039"/>
        <v>-1.7000000000000001E-3</v>
      </c>
      <c r="CG2535" s="1"/>
    </row>
    <row r="2536" spans="1:85" x14ac:dyDescent="0.3">
      <c r="A2536" s="21">
        <f t="shared" si="1040"/>
        <v>49361</v>
      </c>
      <c r="B2536" s="18">
        <f t="shared" si="1024"/>
        <v>112.421875</v>
      </c>
      <c r="C2536">
        <f t="shared" si="1042"/>
        <v>115</v>
      </c>
      <c r="D2536">
        <f t="shared" ca="1" si="1027"/>
        <v>-9.3138888888888882</v>
      </c>
      <c r="E2536">
        <f ca="1">IF(currency="USD",'Future et co'!F2536,IF(currency="EUR",'Future et co'!G2536,FALSE))</f>
        <v>3.6070000000000005E-2</v>
      </c>
      <c r="F2536">
        <f t="shared" ca="1" si="1028"/>
        <v>3.6070000000000005E-2</v>
      </c>
      <c r="G2536">
        <f t="shared" ca="1" si="1029"/>
        <v>2.0569999999999998E-2</v>
      </c>
      <c r="L2536">
        <f t="shared" ca="1" si="1030"/>
        <v>127.8</v>
      </c>
      <c r="M2536">
        <f t="shared" ca="1" si="1025"/>
        <v>3.6070000000000005E-2</v>
      </c>
      <c r="R2536">
        <f t="shared" ca="1" si="1031"/>
        <v>127.8</v>
      </c>
      <c r="S2536">
        <f t="shared" ca="1" si="1026"/>
        <v>3.6070000000000005E-2</v>
      </c>
      <c r="U2536" s="1"/>
      <c r="W2536" t="str">
        <f t="shared" si="1043"/>
        <v/>
      </c>
      <c r="Y2536" s="1"/>
      <c r="AA2536">
        <f t="shared" si="1044"/>
        <v>0</v>
      </c>
      <c r="AC2536" s="1"/>
      <c r="AE2536">
        <f t="shared" si="1045"/>
        <v>0</v>
      </c>
      <c r="AH2536" s="1"/>
      <c r="AI2536" s="17"/>
      <c r="AJ2536" s="25"/>
      <c r="AU2536" s="1">
        <v>42423</v>
      </c>
      <c r="AV2536">
        <v>0.38200000000000001</v>
      </c>
      <c r="AW2536">
        <f t="shared" si="1032"/>
        <v>3.82E-3</v>
      </c>
      <c r="AY2536" s="1">
        <v>42424</v>
      </c>
      <c r="AZ2536">
        <v>0.39900000000000002</v>
      </c>
      <c r="BA2536">
        <f t="shared" si="1033"/>
        <v>3.9900000000000005E-3</v>
      </c>
      <c r="BC2536" s="1">
        <v>42473</v>
      </c>
      <c r="BD2536">
        <v>0.72699999999999998</v>
      </c>
      <c r="BE2536">
        <f t="shared" si="1034"/>
        <v>7.2699999999999996E-3</v>
      </c>
      <c r="BG2536" s="1">
        <v>42473</v>
      </c>
      <c r="BH2536">
        <v>0.85580000000000001</v>
      </c>
      <c r="BI2536">
        <f t="shared" si="1035"/>
        <v>8.5579999999999996E-3</v>
      </c>
      <c r="BK2536" s="1">
        <v>40203</v>
      </c>
      <c r="BL2536">
        <v>2.3644599999999998</v>
      </c>
      <c r="BM2536">
        <f t="shared" si="1041"/>
        <v>2.3644599999999998E-2</v>
      </c>
      <c r="BP2536" s="1">
        <v>42394</v>
      </c>
      <c r="BQ2536">
        <v>192.9117</v>
      </c>
      <c r="BR2536">
        <f t="shared" si="1036"/>
        <v>1.929117</v>
      </c>
      <c r="BT2536" s="1">
        <v>42408</v>
      </c>
      <c r="BU2536">
        <v>-0.16900000000000001</v>
      </c>
      <c r="BV2536">
        <f t="shared" si="1037"/>
        <v>-1.6900000000000001E-3</v>
      </c>
      <c r="BX2536" s="1">
        <v>42408</v>
      </c>
      <c r="BY2536">
        <v>-0.107</v>
      </c>
      <c r="BZ2536">
        <f t="shared" si="1038"/>
        <v>-1.07E-3</v>
      </c>
      <c r="CB2536" s="1">
        <v>42473</v>
      </c>
      <c r="CC2536">
        <v>-0.17</v>
      </c>
      <c r="CD2536">
        <f t="shared" si="1039"/>
        <v>-1.7000000000000001E-3</v>
      </c>
      <c r="CG2536" s="1"/>
    </row>
    <row r="2537" spans="1:85" x14ac:dyDescent="0.3">
      <c r="A2537" s="21">
        <f t="shared" si="1040"/>
        <v>49362</v>
      </c>
      <c r="B2537" s="18">
        <f t="shared" si="1024"/>
        <v>112.421875</v>
      </c>
      <c r="C2537">
        <f t="shared" si="1042"/>
        <v>115</v>
      </c>
      <c r="D2537">
        <f t="shared" ca="1" si="1027"/>
        <v>-9.3166666666666664</v>
      </c>
      <c r="E2537">
        <f ca="1">IF(currency="USD",'Future et co'!F2537,IF(currency="EUR",'Future et co'!G2537,FALSE))</f>
        <v>3.6070000000000005E-2</v>
      </c>
      <c r="F2537">
        <f t="shared" ca="1" si="1028"/>
        <v>3.6070000000000005E-2</v>
      </c>
      <c r="G2537">
        <f t="shared" ca="1" si="1029"/>
        <v>2.0569999999999998E-2</v>
      </c>
      <c r="L2537">
        <f t="shared" ca="1" si="1030"/>
        <v>127.8</v>
      </c>
      <c r="M2537">
        <f t="shared" ca="1" si="1025"/>
        <v>3.6070000000000005E-2</v>
      </c>
      <c r="R2537">
        <f t="shared" ca="1" si="1031"/>
        <v>127.8</v>
      </c>
      <c r="S2537">
        <f t="shared" ca="1" si="1026"/>
        <v>3.6070000000000005E-2</v>
      </c>
      <c r="U2537" s="1"/>
      <c r="W2537" t="str">
        <f t="shared" si="1043"/>
        <v/>
      </c>
      <c r="Y2537" s="1"/>
      <c r="AA2537">
        <f t="shared" si="1044"/>
        <v>0</v>
      </c>
      <c r="AC2537" s="1"/>
      <c r="AE2537">
        <f t="shared" si="1045"/>
        <v>0</v>
      </c>
      <c r="AH2537" s="1"/>
      <c r="AI2537" s="17"/>
      <c r="AJ2537" s="25"/>
      <c r="AU2537" s="1">
        <v>42422</v>
      </c>
      <c r="AV2537">
        <v>0.38400000000000001</v>
      </c>
      <c r="AW2537">
        <f t="shared" si="1032"/>
        <v>3.8400000000000001E-3</v>
      </c>
      <c r="AY2537" s="1">
        <v>42423</v>
      </c>
      <c r="AZ2537">
        <v>0.41</v>
      </c>
      <c r="BA2537">
        <f t="shared" si="1033"/>
        <v>4.0999999999999995E-3</v>
      </c>
      <c r="BC2537" s="1">
        <v>42472</v>
      </c>
      <c r="BD2537">
        <v>0.72899999999999998</v>
      </c>
      <c r="BE2537">
        <f t="shared" si="1034"/>
        <v>7.2899999999999996E-3</v>
      </c>
      <c r="BG2537" s="1">
        <v>42472</v>
      </c>
      <c r="BH2537">
        <v>0.84</v>
      </c>
      <c r="BI2537">
        <f t="shared" si="1035"/>
        <v>8.3999999999999995E-3</v>
      </c>
      <c r="BK2537" s="1">
        <v>40204</v>
      </c>
      <c r="BL2537">
        <v>2.3758900000000001</v>
      </c>
      <c r="BM2537">
        <f t="shared" si="1041"/>
        <v>2.3758899999999999E-2</v>
      </c>
      <c r="BP2537" s="1">
        <v>42391</v>
      </c>
      <c r="BQ2537">
        <v>192.78030000000001</v>
      </c>
      <c r="BR2537">
        <f t="shared" si="1036"/>
        <v>1.9278030000000002</v>
      </c>
      <c r="BT2537" s="1">
        <v>42405</v>
      </c>
      <c r="BU2537">
        <v>-0.16700000000000001</v>
      </c>
      <c r="BV2537">
        <f t="shared" si="1037"/>
        <v>-1.67E-3</v>
      </c>
      <c r="BX2537" s="1">
        <v>42405</v>
      </c>
      <c r="BY2537">
        <v>-0.104</v>
      </c>
      <c r="BZ2537">
        <f t="shared" si="1038"/>
        <v>-1.0399999999999999E-3</v>
      </c>
      <c r="CB2537" s="1">
        <v>42472</v>
      </c>
      <c r="CC2537">
        <v>-0.17</v>
      </c>
      <c r="CD2537">
        <f t="shared" si="1039"/>
        <v>-1.7000000000000001E-3</v>
      </c>
      <c r="CG2537" s="1"/>
    </row>
    <row r="2538" spans="1:85" x14ac:dyDescent="0.3">
      <c r="A2538" s="21">
        <f t="shared" si="1040"/>
        <v>49363</v>
      </c>
      <c r="B2538" s="18">
        <f t="shared" si="1024"/>
        <v>112.421875</v>
      </c>
      <c r="C2538">
        <f t="shared" si="1042"/>
        <v>115</v>
      </c>
      <c r="D2538">
        <f t="shared" ca="1" si="1027"/>
        <v>-9.3194444444444446</v>
      </c>
      <c r="E2538">
        <f ca="1">IF(currency="USD",'Future et co'!F2538,IF(currency="EUR",'Future et co'!G2538,FALSE))</f>
        <v>3.6070000000000005E-2</v>
      </c>
      <c r="F2538">
        <f t="shared" ca="1" si="1028"/>
        <v>3.6070000000000005E-2</v>
      </c>
      <c r="G2538">
        <f t="shared" ca="1" si="1029"/>
        <v>2.0569999999999998E-2</v>
      </c>
      <c r="L2538">
        <f t="shared" ca="1" si="1030"/>
        <v>127.8</v>
      </c>
      <c r="M2538">
        <f t="shared" ca="1" si="1025"/>
        <v>3.6070000000000005E-2</v>
      </c>
      <c r="R2538">
        <f t="shared" ca="1" si="1031"/>
        <v>127.8</v>
      </c>
      <c r="S2538">
        <f t="shared" ca="1" si="1026"/>
        <v>3.6070000000000005E-2</v>
      </c>
      <c r="U2538" s="1"/>
      <c r="W2538" t="str">
        <f t="shared" si="1043"/>
        <v/>
      </c>
      <c r="Y2538" s="1"/>
      <c r="AA2538">
        <f t="shared" si="1044"/>
        <v>0</v>
      </c>
      <c r="AC2538" s="1"/>
      <c r="AE2538">
        <f t="shared" si="1045"/>
        <v>0</v>
      </c>
      <c r="AH2538" s="1"/>
      <c r="AI2538" s="17"/>
      <c r="AJ2538" s="25"/>
      <c r="AU2538" s="1">
        <v>42419</v>
      </c>
      <c r="AV2538">
        <v>0.378</v>
      </c>
      <c r="AW2538">
        <f t="shared" si="1032"/>
        <v>3.7799999999999999E-3</v>
      </c>
      <c r="AY2538" s="1">
        <v>42422</v>
      </c>
      <c r="AZ2538">
        <v>0.40600000000000003</v>
      </c>
      <c r="BA2538">
        <f t="shared" si="1033"/>
        <v>4.0600000000000002E-3</v>
      </c>
      <c r="BC2538" s="1">
        <v>42471</v>
      </c>
      <c r="BD2538">
        <v>0.72399999999999998</v>
      </c>
      <c r="BE2538">
        <f t="shared" si="1034"/>
        <v>7.2399999999999999E-3</v>
      </c>
      <c r="BG2538" s="1">
        <v>42471</v>
      </c>
      <c r="BH2538">
        <v>0.82950000000000002</v>
      </c>
      <c r="BI2538">
        <f t="shared" si="1035"/>
        <v>8.2950000000000003E-3</v>
      </c>
      <c r="BK2538" s="1">
        <v>40205</v>
      </c>
      <c r="BL2538">
        <v>2.3633099999999998</v>
      </c>
      <c r="BM2538">
        <f t="shared" si="1041"/>
        <v>2.3633099999999997E-2</v>
      </c>
      <c r="BP2538" s="1">
        <v>42390</v>
      </c>
      <c r="BQ2538">
        <v>193.03120000000001</v>
      </c>
      <c r="BR2538">
        <f t="shared" si="1036"/>
        <v>1.930312</v>
      </c>
      <c r="BT2538" s="1">
        <v>42404</v>
      </c>
      <c r="BU2538">
        <v>-0.16600000000000001</v>
      </c>
      <c r="BV2538">
        <f t="shared" si="1037"/>
        <v>-1.66E-3</v>
      </c>
      <c r="BX2538" s="1">
        <v>42404</v>
      </c>
      <c r="BY2538">
        <v>-0.10199999999999999</v>
      </c>
      <c r="BZ2538">
        <f t="shared" si="1038"/>
        <v>-1.0199999999999999E-3</v>
      </c>
      <c r="CB2538" s="1">
        <v>42471</v>
      </c>
      <c r="CC2538">
        <v>-0.17</v>
      </c>
      <c r="CD2538">
        <f t="shared" si="1039"/>
        <v>-1.7000000000000001E-3</v>
      </c>
      <c r="CG2538" s="1"/>
    </row>
    <row r="2539" spans="1:85" x14ac:dyDescent="0.3">
      <c r="A2539" s="21">
        <f t="shared" si="1040"/>
        <v>49366</v>
      </c>
      <c r="B2539" s="18">
        <f t="shared" si="1024"/>
        <v>112.421875</v>
      </c>
      <c r="C2539">
        <f t="shared" si="1042"/>
        <v>115</v>
      </c>
      <c r="D2539">
        <f t="shared" ca="1" si="1027"/>
        <v>-9.3277777777777775</v>
      </c>
      <c r="E2539">
        <f ca="1">IF(currency="USD",'Future et co'!F2539,IF(currency="EUR",'Future et co'!G2539,FALSE))</f>
        <v>3.6070000000000005E-2</v>
      </c>
      <c r="F2539">
        <f t="shared" ca="1" si="1028"/>
        <v>3.6070000000000005E-2</v>
      </c>
      <c r="G2539">
        <f t="shared" ca="1" si="1029"/>
        <v>2.0569999999999998E-2</v>
      </c>
      <c r="L2539">
        <f t="shared" ca="1" si="1030"/>
        <v>127.8</v>
      </c>
      <c r="M2539">
        <f t="shared" ca="1" si="1025"/>
        <v>3.6070000000000005E-2</v>
      </c>
      <c r="R2539">
        <f t="shared" ca="1" si="1031"/>
        <v>127.8</v>
      </c>
      <c r="S2539">
        <f t="shared" ca="1" si="1026"/>
        <v>3.6070000000000005E-2</v>
      </c>
      <c r="U2539" s="1"/>
      <c r="W2539" t="str">
        <f t="shared" si="1043"/>
        <v/>
      </c>
      <c r="Y2539" s="1"/>
      <c r="AA2539">
        <f t="shared" si="1044"/>
        <v>0</v>
      </c>
      <c r="AC2539" s="1"/>
      <c r="AE2539">
        <f t="shared" si="1045"/>
        <v>0</v>
      </c>
      <c r="AH2539" s="1"/>
      <c r="AI2539" s="17"/>
      <c r="AJ2539" s="25"/>
      <c r="AU2539" s="1">
        <v>42418</v>
      </c>
      <c r="AV2539">
        <v>0.372</v>
      </c>
      <c r="AW2539">
        <f t="shared" si="1032"/>
        <v>3.7199999999999998E-3</v>
      </c>
      <c r="AY2539" s="1">
        <v>42419</v>
      </c>
      <c r="AZ2539">
        <v>0.39300000000000002</v>
      </c>
      <c r="BA2539">
        <f t="shared" si="1033"/>
        <v>3.9300000000000003E-3</v>
      </c>
      <c r="BC2539" s="1">
        <v>42468</v>
      </c>
      <c r="BD2539">
        <v>0.71699999999999997</v>
      </c>
      <c r="BE2539">
        <f t="shared" si="1034"/>
        <v>7.1699999999999993E-3</v>
      </c>
      <c r="BG2539" s="1">
        <v>42468</v>
      </c>
      <c r="BH2539">
        <v>0.83220000000000005</v>
      </c>
      <c r="BI2539">
        <f t="shared" si="1035"/>
        <v>8.3220000000000013E-3</v>
      </c>
      <c r="BK2539" s="1">
        <v>40206</v>
      </c>
      <c r="BL2539">
        <v>2.3905099999999999</v>
      </c>
      <c r="BM2539">
        <f t="shared" si="1041"/>
        <v>2.3905099999999999E-2</v>
      </c>
      <c r="BP2539" s="1">
        <v>42389</v>
      </c>
      <c r="BQ2539">
        <v>192.5652</v>
      </c>
      <c r="BR2539">
        <f t="shared" si="1036"/>
        <v>1.9256520000000001</v>
      </c>
      <c r="BT2539" s="1">
        <v>42403</v>
      </c>
      <c r="BU2539">
        <v>-0.16200000000000001</v>
      </c>
      <c r="BV2539">
        <f t="shared" si="1037"/>
        <v>-1.6200000000000001E-3</v>
      </c>
      <c r="BX2539" s="1">
        <v>42403</v>
      </c>
      <c r="BY2539">
        <v>-9.6000000000000002E-2</v>
      </c>
      <c r="BZ2539">
        <f t="shared" si="1038"/>
        <v>-9.6000000000000002E-4</v>
      </c>
      <c r="CB2539" s="1">
        <v>42468</v>
      </c>
      <c r="CC2539">
        <v>-0.16500000000000001</v>
      </c>
      <c r="CD2539">
        <f t="shared" si="1039"/>
        <v>-1.65E-3</v>
      </c>
      <c r="CG2539" s="1"/>
    </row>
    <row r="2540" spans="1:85" x14ac:dyDescent="0.3">
      <c r="A2540" s="21">
        <f t="shared" si="1040"/>
        <v>49367</v>
      </c>
      <c r="B2540" s="18">
        <f t="shared" si="1024"/>
        <v>112.421875</v>
      </c>
      <c r="C2540">
        <f t="shared" si="1042"/>
        <v>115</v>
      </c>
      <c r="D2540">
        <f t="shared" ca="1" si="1027"/>
        <v>-9.3305555555555557</v>
      </c>
      <c r="E2540">
        <f ca="1">IF(currency="USD",'Future et co'!F2540,IF(currency="EUR",'Future et co'!G2540,FALSE))</f>
        <v>3.6070000000000005E-2</v>
      </c>
      <c r="F2540">
        <f t="shared" ca="1" si="1028"/>
        <v>3.6070000000000005E-2</v>
      </c>
      <c r="G2540">
        <f t="shared" ca="1" si="1029"/>
        <v>2.0569999999999998E-2</v>
      </c>
      <c r="L2540">
        <f t="shared" ca="1" si="1030"/>
        <v>127.8</v>
      </c>
      <c r="M2540">
        <f t="shared" ca="1" si="1025"/>
        <v>3.6070000000000005E-2</v>
      </c>
      <c r="R2540">
        <f t="shared" ca="1" si="1031"/>
        <v>127.8</v>
      </c>
      <c r="S2540">
        <f t="shared" ca="1" si="1026"/>
        <v>3.6070000000000005E-2</v>
      </c>
      <c r="U2540" s="1"/>
      <c r="W2540" t="str">
        <f t="shared" si="1043"/>
        <v/>
      </c>
      <c r="Y2540" s="1"/>
      <c r="AA2540">
        <f t="shared" si="1044"/>
        <v>0</v>
      </c>
      <c r="AC2540" s="1"/>
      <c r="AE2540">
        <f t="shared" si="1045"/>
        <v>0</v>
      </c>
      <c r="AH2540" s="1"/>
      <c r="AI2540" s="17"/>
      <c r="AJ2540" s="25"/>
      <c r="AU2540" s="1">
        <v>42417</v>
      </c>
      <c r="AV2540">
        <v>0.378</v>
      </c>
      <c r="AW2540">
        <f t="shared" si="1032"/>
        <v>3.7799999999999999E-3</v>
      </c>
      <c r="AY2540" s="1">
        <v>42418</v>
      </c>
      <c r="AZ2540">
        <v>0.38700000000000001</v>
      </c>
      <c r="BA2540">
        <f t="shared" si="1033"/>
        <v>3.8700000000000002E-3</v>
      </c>
      <c r="BC2540" s="1">
        <v>42467</v>
      </c>
      <c r="BD2540">
        <v>0.70499999999999996</v>
      </c>
      <c r="BE2540">
        <f t="shared" si="1034"/>
        <v>7.0499999999999998E-3</v>
      </c>
      <c r="BG2540" s="1">
        <v>42467</v>
      </c>
      <c r="BH2540">
        <v>0.80500000000000005</v>
      </c>
      <c r="BI2540">
        <f t="shared" si="1035"/>
        <v>8.0499999999999999E-3</v>
      </c>
      <c r="BK2540" s="1">
        <v>40207</v>
      </c>
      <c r="BL2540">
        <v>2.4127100000000001</v>
      </c>
      <c r="BM2540">
        <f t="shared" si="1041"/>
        <v>2.4127100000000002E-2</v>
      </c>
      <c r="BP2540" s="1">
        <v>42388</v>
      </c>
      <c r="BQ2540">
        <v>191.4179</v>
      </c>
      <c r="BR2540">
        <f t="shared" si="1036"/>
        <v>1.9141790000000001</v>
      </c>
      <c r="BT2540" s="1">
        <v>42402</v>
      </c>
      <c r="BU2540">
        <v>-0.161</v>
      </c>
      <c r="BV2540">
        <f t="shared" si="1037"/>
        <v>-1.6100000000000001E-3</v>
      </c>
      <c r="BX2540" s="1">
        <v>42402</v>
      </c>
      <c r="BY2540">
        <v>-9.4E-2</v>
      </c>
      <c r="BZ2540">
        <f t="shared" si="1038"/>
        <v>-9.3999999999999997E-4</v>
      </c>
      <c r="CB2540" s="1">
        <v>42467</v>
      </c>
      <c r="CC2540">
        <v>-0.17</v>
      </c>
      <c r="CD2540">
        <f t="shared" si="1039"/>
        <v>-1.7000000000000001E-3</v>
      </c>
      <c r="CG2540" s="1"/>
    </row>
    <row r="2541" spans="1:85" x14ac:dyDescent="0.3">
      <c r="A2541" s="21">
        <f t="shared" si="1040"/>
        <v>49368</v>
      </c>
      <c r="B2541" s="18">
        <f t="shared" si="1024"/>
        <v>112.421875</v>
      </c>
      <c r="C2541">
        <f t="shared" si="1042"/>
        <v>115</v>
      </c>
      <c r="D2541">
        <f t="shared" ca="1" si="1027"/>
        <v>-9.3333333333333339</v>
      </c>
      <c r="E2541">
        <f ca="1">IF(currency="USD",'Future et co'!F2541,IF(currency="EUR",'Future et co'!G2541,FALSE))</f>
        <v>3.6070000000000005E-2</v>
      </c>
      <c r="F2541">
        <f t="shared" ca="1" si="1028"/>
        <v>3.6070000000000005E-2</v>
      </c>
      <c r="G2541">
        <f t="shared" ca="1" si="1029"/>
        <v>2.0569999999999998E-2</v>
      </c>
      <c r="L2541">
        <f t="shared" ca="1" si="1030"/>
        <v>127.8</v>
      </c>
      <c r="M2541">
        <f t="shared" ca="1" si="1025"/>
        <v>3.6070000000000005E-2</v>
      </c>
      <c r="R2541">
        <f t="shared" ca="1" si="1031"/>
        <v>127.8</v>
      </c>
      <c r="S2541">
        <f t="shared" ca="1" si="1026"/>
        <v>3.6070000000000005E-2</v>
      </c>
      <c r="U2541" s="1"/>
      <c r="W2541" t="str">
        <f t="shared" si="1043"/>
        <v/>
      </c>
      <c r="Y2541" s="1"/>
      <c r="AA2541">
        <f t="shared" si="1044"/>
        <v>0</v>
      </c>
      <c r="AC2541" s="1"/>
      <c r="AE2541">
        <f t="shared" si="1045"/>
        <v>0</v>
      </c>
      <c r="AH2541" s="1"/>
      <c r="AI2541" s="17"/>
      <c r="AJ2541" s="25"/>
      <c r="AU2541" s="1">
        <v>42416</v>
      </c>
      <c r="AV2541">
        <v>0.36499999999999999</v>
      </c>
      <c r="AW2541">
        <f t="shared" si="1032"/>
        <v>3.65E-3</v>
      </c>
      <c r="AY2541" s="1">
        <v>42417</v>
      </c>
      <c r="AZ2541">
        <v>0.39100000000000001</v>
      </c>
      <c r="BA2541">
        <f t="shared" si="1033"/>
        <v>3.9100000000000003E-3</v>
      </c>
      <c r="BC2541" s="1">
        <v>42466</v>
      </c>
      <c r="BD2541">
        <v>0.72</v>
      </c>
      <c r="BE2541">
        <f t="shared" si="1034"/>
        <v>7.1999999999999998E-3</v>
      </c>
      <c r="BG2541" s="1">
        <v>42466</v>
      </c>
      <c r="BH2541">
        <v>0.84530000000000005</v>
      </c>
      <c r="BI2541">
        <f t="shared" si="1035"/>
        <v>8.4530000000000004E-3</v>
      </c>
      <c r="BK2541" s="1">
        <v>40210</v>
      </c>
      <c r="BL2541">
        <v>2.3782199999999998</v>
      </c>
      <c r="BM2541">
        <f t="shared" si="1041"/>
        <v>2.3782199999999996E-2</v>
      </c>
      <c r="BP2541" s="1">
        <v>42387</v>
      </c>
      <c r="BQ2541">
        <v>191.6688</v>
      </c>
      <c r="BR2541">
        <f t="shared" si="1036"/>
        <v>1.9166879999999999</v>
      </c>
      <c r="BT2541" s="1">
        <v>42401</v>
      </c>
      <c r="BU2541">
        <v>-0.16200000000000001</v>
      </c>
      <c r="BV2541">
        <f t="shared" si="1037"/>
        <v>-1.6200000000000001E-3</v>
      </c>
      <c r="BX2541" s="1">
        <v>42401</v>
      </c>
      <c r="BY2541">
        <v>-9.4E-2</v>
      </c>
      <c r="BZ2541">
        <f t="shared" si="1038"/>
        <v>-9.3999999999999997E-4</v>
      </c>
      <c r="CB2541" s="1">
        <v>42466</v>
      </c>
      <c r="CC2541">
        <v>-0.17</v>
      </c>
      <c r="CD2541">
        <f t="shared" si="1039"/>
        <v>-1.7000000000000001E-3</v>
      </c>
      <c r="CG2541" s="1"/>
    </row>
    <row r="2542" spans="1:85" x14ac:dyDescent="0.3">
      <c r="A2542" s="21">
        <f t="shared" si="1040"/>
        <v>49369</v>
      </c>
      <c r="B2542" s="18">
        <f t="shared" si="1024"/>
        <v>112.421875</v>
      </c>
      <c r="C2542">
        <f t="shared" si="1042"/>
        <v>115</v>
      </c>
      <c r="D2542">
        <f t="shared" ca="1" si="1027"/>
        <v>-9.3361111111111104</v>
      </c>
      <c r="E2542">
        <f ca="1">IF(currency="USD",'Future et co'!F2542,IF(currency="EUR",'Future et co'!G2542,FALSE))</f>
        <v>3.6070000000000005E-2</v>
      </c>
      <c r="F2542">
        <f t="shared" ca="1" si="1028"/>
        <v>3.6070000000000005E-2</v>
      </c>
      <c r="G2542">
        <f t="shared" ca="1" si="1029"/>
        <v>2.0569999999999998E-2</v>
      </c>
      <c r="L2542">
        <f t="shared" ca="1" si="1030"/>
        <v>127.8</v>
      </c>
      <c r="M2542">
        <f t="shared" ca="1" si="1025"/>
        <v>3.6070000000000005E-2</v>
      </c>
      <c r="R2542">
        <f t="shared" ca="1" si="1031"/>
        <v>127.8</v>
      </c>
      <c r="S2542">
        <f t="shared" ca="1" si="1026"/>
        <v>3.6070000000000005E-2</v>
      </c>
      <c r="U2542" s="1"/>
      <c r="W2542" t="str">
        <f t="shared" si="1043"/>
        <v/>
      </c>
      <c r="Y2542" s="1"/>
      <c r="AA2542">
        <f t="shared" si="1044"/>
        <v>0</v>
      </c>
      <c r="AC2542" s="1"/>
      <c r="AE2542">
        <f t="shared" si="1045"/>
        <v>0</v>
      </c>
      <c r="AH2542" s="1"/>
      <c r="AI2542" s="17"/>
      <c r="AJ2542" s="25"/>
      <c r="AU2542" s="1">
        <v>42412</v>
      </c>
      <c r="AV2542">
        <v>0.373</v>
      </c>
      <c r="AW2542">
        <f t="shared" si="1032"/>
        <v>3.7299999999999998E-3</v>
      </c>
      <c r="AY2542" s="1">
        <v>42416</v>
      </c>
      <c r="AZ2542">
        <v>0.38200000000000001</v>
      </c>
      <c r="BA2542">
        <f t="shared" si="1033"/>
        <v>3.82E-3</v>
      </c>
      <c r="BC2542" s="1">
        <v>42465</v>
      </c>
      <c r="BD2542">
        <v>0.71399999999999997</v>
      </c>
      <c r="BE2542">
        <f t="shared" si="1034"/>
        <v>7.1399999999999996E-3</v>
      </c>
      <c r="BG2542" s="1">
        <v>42465</v>
      </c>
      <c r="BH2542">
        <v>0.80500000000000005</v>
      </c>
      <c r="BI2542">
        <f t="shared" si="1035"/>
        <v>8.0499999999999999E-3</v>
      </c>
      <c r="BK2542" s="1">
        <v>40211</v>
      </c>
      <c r="BL2542">
        <v>2.3528699999999998</v>
      </c>
      <c r="BM2542">
        <f t="shared" si="1041"/>
        <v>2.35287E-2</v>
      </c>
      <c r="BP2542" s="1">
        <v>42384</v>
      </c>
      <c r="BQ2542">
        <v>191.6808</v>
      </c>
      <c r="BR2542">
        <f t="shared" si="1036"/>
        <v>1.9168080000000001</v>
      </c>
      <c r="BT2542" s="1">
        <v>42398</v>
      </c>
      <c r="BU2542">
        <v>-0.16200000000000001</v>
      </c>
      <c r="BV2542">
        <f t="shared" si="1037"/>
        <v>-1.6200000000000001E-3</v>
      </c>
      <c r="BX2542" s="1">
        <v>42398</v>
      </c>
      <c r="BY2542">
        <v>-8.8999999999999996E-2</v>
      </c>
      <c r="BZ2542">
        <f t="shared" si="1038"/>
        <v>-8.8999999999999995E-4</v>
      </c>
      <c r="CB2542" s="1">
        <v>42465</v>
      </c>
      <c r="CC2542">
        <v>-0.17</v>
      </c>
      <c r="CD2542">
        <f t="shared" si="1039"/>
        <v>-1.7000000000000001E-3</v>
      </c>
      <c r="CG2542" s="1"/>
    </row>
    <row r="2543" spans="1:85" x14ac:dyDescent="0.3">
      <c r="A2543" s="21">
        <f t="shared" si="1040"/>
        <v>49370</v>
      </c>
      <c r="B2543" s="18">
        <f t="shared" si="1024"/>
        <v>112.421875</v>
      </c>
      <c r="C2543">
        <f t="shared" si="1042"/>
        <v>115</v>
      </c>
      <c r="D2543">
        <f t="shared" ca="1" si="1027"/>
        <v>-9.3388888888888886</v>
      </c>
      <c r="E2543">
        <f ca="1">IF(currency="USD",'Future et co'!F2543,IF(currency="EUR",'Future et co'!G2543,FALSE))</f>
        <v>3.6070000000000005E-2</v>
      </c>
      <c r="F2543">
        <f t="shared" ca="1" si="1028"/>
        <v>3.6070000000000005E-2</v>
      </c>
      <c r="G2543">
        <f t="shared" ca="1" si="1029"/>
        <v>2.0569999999999998E-2</v>
      </c>
      <c r="L2543">
        <f t="shared" ca="1" si="1030"/>
        <v>127.8</v>
      </c>
      <c r="M2543">
        <f t="shared" ca="1" si="1025"/>
        <v>3.6070000000000005E-2</v>
      </c>
      <c r="R2543">
        <f t="shared" ca="1" si="1031"/>
        <v>127.8</v>
      </c>
      <c r="S2543">
        <f t="shared" ca="1" si="1026"/>
        <v>3.6070000000000005E-2</v>
      </c>
      <c r="U2543" s="1"/>
      <c r="W2543" t="str">
        <f t="shared" si="1043"/>
        <v/>
      </c>
      <c r="Y2543" s="1"/>
      <c r="AA2543">
        <f t="shared" si="1044"/>
        <v>0</v>
      </c>
      <c r="AC2543" s="1"/>
      <c r="AE2543">
        <f t="shared" si="1045"/>
        <v>0</v>
      </c>
      <c r="AH2543" s="1"/>
      <c r="AI2543" s="17"/>
      <c r="AJ2543" s="25"/>
      <c r="AU2543" s="1">
        <v>42411</v>
      </c>
      <c r="AV2543">
        <v>0.36099999999999999</v>
      </c>
      <c r="AW2543">
        <f t="shared" si="1032"/>
        <v>3.6099999999999999E-3</v>
      </c>
      <c r="AY2543" s="1">
        <v>42412</v>
      </c>
      <c r="AZ2543">
        <v>0.379</v>
      </c>
      <c r="BA2543">
        <f t="shared" si="1033"/>
        <v>3.79E-3</v>
      </c>
      <c r="BC2543" s="1">
        <v>42464</v>
      </c>
      <c r="BD2543">
        <v>0.72699999999999998</v>
      </c>
      <c r="BE2543">
        <f t="shared" si="1034"/>
        <v>7.2699999999999996E-3</v>
      </c>
      <c r="BG2543" s="1">
        <v>42464</v>
      </c>
      <c r="BH2543">
        <v>0.84670000000000001</v>
      </c>
      <c r="BI2543">
        <f t="shared" si="1035"/>
        <v>8.4670000000000006E-3</v>
      </c>
      <c r="BK2543" s="1">
        <v>40212</v>
      </c>
      <c r="BL2543">
        <v>2.3651900000000001</v>
      </c>
      <c r="BM2543">
        <f t="shared" si="1041"/>
        <v>2.36519E-2</v>
      </c>
      <c r="BP2543" s="1">
        <v>42383</v>
      </c>
      <c r="BQ2543">
        <v>190.8681</v>
      </c>
      <c r="BR2543">
        <f t="shared" si="1036"/>
        <v>1.9086810000000001</v>
      </c>
      <c r="BT2543" s="1">
        <v>42397</v>
      </c>
      <c r="BU2543">
        <v>-0.16</v>
      </c>
      <c r="BV2543">
        <f t="shared" si="1037"/>
        <v>-1.6000000000000001E-3</v>
      </c>
      <c r="BX2543" s="1">
        <v>42397</v>
      </c>
      <c r="BY2543">
        <v>-8.3000000000000004E-2</v>
      </c>
      <c r="BZ2543">
        <f t="shared" si="1038"/>
        <v>-8.3000000000000001E-4</v>
      </c>
      <c r="CB2543" s="1">
        <v>42464</v>
      </c>
      <c r="CC2543">
        <v>-0.16</v>
      </c>
      <c r="CD2543">
        <f t="shared" si="1039"/>
        <v>-1.6000000000000001E-3</v>
      </c>
      <c r="CG2543" s="1"/>
    </row>
    <row r="2544" spans="1:85" x14ac:dyDescent="0.3">
      <c r="A2544" s="21">
        <f t="shared" si="1040"/>
        <v>49373</v>
      </c>
      <c r="B2544" s="18">
        <f t="shared" si="1024"/>
        <v>112.421875</v>
      </c>
      <c r="C2544">
        <f t="shared" si="1042"/>
        <v>115</v>
      </c>
      <c r="D2544">
        <f t="shared" ca="1" si="1027"/>
        <v>-9.3472222222222214</v>
      </c>
      <c r="E2544">
        <f ca="1">IF(currency="USD",'Future et co'!F2544,IF(currency="EUR",'Future et co'!G2544,FALSE))</f>
        <v>3.6070000000000005E-2</v>
      </c>
      <c r="F2544">
        <f t="shared" ca="1" si="1028"/>
        <v>3.6070000000000005E-2</v>
      </c>
      <c r="G2544">
        <f t="shared" ca="1" si="1029"/>
        <v>2.0569999999999998E-2</v>
      </c>
      <c r="L2544">
        <f t="shared" ca="1" si="1030"/>
        <v>127.8</v>
      </c>
      <c r="M2544">
        <f t="shared" ca="1" si="1025"/>
        <v>3.6070000000000005E-2</v>
      </c>
      <c r="R2544">
        <f t="shared" ca="1" si="1031"/>
        <v>127.8</v>
      </c>
      <c r="S2544">
        <f t="shared" ca="1" si="1026"/>
        <v>3.6070000000000005E-2</v>
      </c>
      <c r="U2544" s="1"/>
      <c r="W2544" t="str">
        <f t="shared" si="1043"/>
        <v/>
      </c>
      <c r="Y2544" s="1"/>
      <c r="AA2544">
        <f t="shared" si="1044"/>
        <v>0</v>
      </c>
      <c r="AC2544" s="1"/>
      <c r="AE2544">
        <f t="shared" si="1045"/>
        <v>0</v>
      </c>
      <c r="AH2544" s="1"/>
      <c r="AI2544" s="17"/>
      <c r="AJ2544" s="25"/>
      <c r="AU2544" s="1">
        <v>42410</v>
      </c>
      <c r="AV2544">
        <v>0.37</v>
      </c>
      <c r="AW2544">
        <f t="shared" si="1032"/>
        <v>3.7000000000000002E-3</v>
      </c>
      <c r="AY2544" s="1">
        <v>42411</v>
      </c>
      <c r="AZ2544">
        <v>0.35399999999999998</v>
      </c>
      <c r="BA2544">
        <f t="shared" si="1033"/>
        <v>3.5399999999999997E-3</v>
      </c>
      <c r="BC2544" s="1">
        <v>42461</v>
      </c>
      <c r="BD2544">
        <v>0.73399999999999999</v>
      </c>
      <c r="BE2544">
        <f t="shared" si="1034"/>
        <v>7.3400000000000002E-3</v>
      </c>
      <c r="BG2544" s="1">
        <v>42461</v>
      </c>
      <c r="BH2544">
        <v>0.85680000000000001</v>
      </c>
      <c r="BI2544">
        <f t="shared" si="1035"/>
        <v>8.5679999999999992E-3</v>
      </c>
      <c r="BK2544" s="1">
        <v>40213</v>
      </c>
      <c r="BL2544">
        <v>2.4428200000000002</v>
      </c>
      <c r="BM2544">
        <f t="shared" si="1041"/>
        <v>2.4428200000000001E-2</v>
      </c>
      <c r="BP2544" s="1">
        <v>42382</v>
      </c>
      <c r="BQ2544">
        <v>190.93989999999999</v>
      </c>
      <c r="BR2544">
        <f t="shared" si="1036"/>
        <v>1.9093989999999998</v>
      </c>
      <c r="BT2544" s="1">
        <v>42396</v>
      </c>
      <c r="BU2544">
        <v>-0.159</v>
      </c>
      <c r="BV2544">
        <f t="shared" si="1037"/>
        <v>-1.5900000000000001E-3</v>
      </c>
      <c r="BX2544" s="1">
        <v>42396</v>
      </c>
      <c r="BY2544">
        <v>-8.2000000000000003E-2</v>
      </c>
      <c r="BZ2544">
        <f t="shared" si="1038"/>
        <v>-8.1999999999999998E-4</v>
      </c>
      <c r="CB2544" s="1">
        <v>42461</v>
      </c>
      <c r="CC2544">
        <v>-0.16200000000000001</v>
      </c>
      <c r="CD2544">
        <f t="shared" si="1039"/>
        <v>-1.6200000000000001E-3</v>
      </c>
      <c r="CG2544" s="1"/>
    </row>
    <row r="2545" spans="1:85" x14ac:dyDescent="0.3">
      <c r="A2545" s="21">
        <f t="shared" si="1040"/>
        <v>49374</v>
      </c>
      <c r="B2545" s="18">
        <f t="shared" si="1024"/>
        <v>112.421875</v>
      </c>
      <c r="C2545">
        <f t="shared" si="1042"/>
        <v>115</v>
      </c>
      <c r="D2545">
        <f t="shared" ca="1" si="1027"/>
        <v>-9.35</v>
      </c>
      <c r="E2545">
        <f ca="1">IF(currency="USD",'Future et co'!F2545,IF(currency="EUR",'Future et co'!G2545,FALSE))</f>
        <v>3.6070000000000005E-2</v>
      </c>
      <c r="F2545">
        <f t="shared" ca="1" si="1028"/>
        <v>3.6070000000000005E-2</v>
      </c>
      <c r="G2545">
        <f t="shared" ca="1" si="1029"/>
        <v>2.0569999999999998E-2</v>
      </c>
      <c r="L2545">
        <f t="shared" ca="1" si="1030"/>
        <v>127.8</v>
      </c>
      <c r="M2545">
        <f t="shared" ca="1" si="1025"/>
        <v>3.6070000000000005E-2</v>
      </c>
      <c r="R2545">
        <f t="shared" ca="1" si="1031"/>
        <v>127.8</v>
      </c>
      <c r="S2545">
        <f t="shared" ca="1" si="1026"/>
        <v>3.6070000000000005E-2</v>
      </c>
      <c r="U2545" s="1"/>
      <c r="W2545" t="str">
        <f t="shared" si="1043"/>
        <v/>
      </c>
      <c r="Y2545" s="1"/>
      <c r="AA2545">
        <f t="shared" si="1044"/>
        <v>0</v>
      </c>
      <c r="AC2545" s="1"/>
      <c r="AE2545">
        <f t="shared" si="1045"/>
        <v>0</v>
      </c>
      <c r="AH2545" s="1"/>
      <c r="AI2545" s="17"/>
      <c r="AJ2545" s="25"/>
      <c r="AU2545" s="1">
        <v>42409</v>
      </c>
      <c r="AV2545">
        <v>0.35899999999999999</v>
      </c>
      <c r="AW2545">
        <f t="shared" si="1032"/>
        <v>3.5899999999999999E-3</v>
      </c>
      <c r="AY2545" s="1">
        <v>42410</v>
      </c>
      <c r="AZ2545">
        <v>0.378</v>
      </c>
      <c r="BA2545">
        <f t="shared" si="1033"/>
        <v>3.7799999999999999E-3</v>
      </c>
      <c r="BC2545" s="1">
        <v>42460</v>
      </c>
      <c r="BD2545">
        <v>0.71799999999999997</v>
      </c>
      <c r="BE2545">
        <f t="shared" si="1034"/>
        <v>7.1799999999999998E-3</v>
      </c>
      <c r="BG2545" s="1">
        <v>42460</v>
      </c>
      <c r="BH2545">
        <v>0.82940000000000003</v>
      </c>
      <c r="BI2545">
        <f t="shared" si="1035"/>
        <v>8.294000000000001E-3</v>
      </c>
      <c r="BK2545" s="1">
        <v>40214</v>
      </c>
      <c r="BL2545">
        <v>2.4434</v>
      </c>
      <c r="BM2545">
        <f t="shared" si="1041"/>
        <v>2.4434000000000001E-2</v>
      </c>
      <c r="BP2545" s="1">
        <v>42381</v>
      </c>
      <c r="BQ2545">
        <v>190.48570000000001</v>
      </c>
      <c r="BR2545">
        <f t="shared" si="1036"/>
        <v>1.904857</v>
      </c>
      <c r="BT2545" s="1">
        <v>42395</v>
      </c>
      <c r="BU2545">
        <v>-0.158</v>
      </c>
      <c r="BV2545">
        <f t="shared" si="1037"/>
        <v>-1.58E-3</v>
      </c>
      <c r="BX2545" s="1">
        <v>42395</v>
      </c>
      <c r="BY2545">
        <v>-8.2000000000000003E-2</v>
      </c>
      <c r="BZ2545">
        <f t="shared" si="1038"/>
        <v>-8.1999999999999998E-4</v>
      </c>
      <c r="CB2545" s="1">
        <v>42460</v>
      </c>
      <c r="CC2545">
        <v>-0.17</v>
      </c>
      <c r="CD2545">
        <f t="shared" si="1039"/>
        <v>-1.7000000000000001E-3</v>
      </c>
      <c r="CG2545" s="1"/>
    </row>
    <row r="2546" spans="1:85" x14ac:dyDescent="0.3">
      <c r="A2546" s="21">
        <f t="shared" si="1040"/>
        <v>49375</v>
      </c>
      <c r="B2546" s="18">
        <f t="shared" si="1024"/>
        <v>112.421875</v>
      </c>
      <c r="C2546">
        <f t="shared" si="1042"/>
        <v>115</v>
      </c>
      <c r="D2546">
        <f t="shared" ca="1" si="1027"/>
        <v>-9.3527777777777779</v>
      </c>
      <c r="E2546">
        <f ca="1">IF(currency="USD",'Future et co'!F2546,IF(currency="EUR",'Future et co'!G2546,FALSE))</f>
        <v>3.6070000000000005E-2</v>
      </c>
      <c r="F2546">
        <f t="shared" ca="1" si="1028"/>
        <v>3.6070000000000005E-2</v>
      </c>
      <c r="G2546">
        <f t="shared" ca="1" si="1029"/>
        <v>2.0569999999999998E-2</v>
      </c>
      <c r="L2546">
        <f t="shared" ca="1" si="1030"/>
        <v>127.8</v>
      </c>
      <c r="M2546">
        <f t="shared" ca="1" si="1025"/>
        <v>3.6070000000000005E-2</v>
      </c>
      <c r="R2546">
        <f t="shared" ca="1" si="1031"/>
        <v>127.8</v>
      </c>
      <c r="S2546">
        <f t="shared" ca="1" si="1026"/>
        <v>3.6070000000000005E-2</v>
      </c>
      <c r="U2546" s="1"/>
      <c r="W2546" t="str">
        <f t="shared" si="1043"/>
        <v/>
      </c>
      <c r="Y2546" s="1"/>
      <c r="AA2546">
        <f t="shared" si="1044"/>
        <v>0</v>
      </c>
      <c r="AC2546" s="1"/>
      <c r="AE2546">
        <f t="shared" si="1045"/>
        <v>0</v>
      </c>
      <c r="AH2546" s="1"/>
      <c r="AI2546" s="17"/>
      <c r="AJ2546" s="25"/>
      <c r="AU2546" s="1">
        <v>42408</v>
      </c>
      <c r="AV2546">
        <v>0.373</v>
      </c>
      <c r="AW2546">
        <f t="shared" si="1032"/>
        <v>3.7299999999999998E-3</v>
      </c>
      <c r="AY2546" s="1">
        <v>42409</v>
      </c>
      <c r="AZ2546">
        <v>0.371</v>
      </c>
      <c r="BA2546">
        <f t="shared" si="1033"/>
        <v>3.7099999999999998E-3</v>
      </c>
      <c r="BC2546" s="1">
        <v>42459</v>
      </c>
      <c r="BD2546">
        <v>0.72399999999999998</v>
      </c>
      <c r="BE2546">
        <f t="shared" si="1034"/>
        <v>7.2399999999999999E-3</v>
      </c>
      <c r="BG2546" s="1">
        <v>42459</v>
      </c>
      <c r="BH2546">
        <v>0.84989999999999999</v>
      </c>
      <c r="BI2546">
        <f t="shared" si="1035"/>
        <v>8.4989999999999996E-3</v>
      </c>
      <c r="BK2546" s="1">
        <v>40217</v>
      </c>
      <c r="BL2546">
        <v>2.4694199999999999</v>
      </c>
      <c r="BM2546">
        <f t="shared" si="1041"/>
        <v>2.4694199999999999E-2</v>
      </c>
      <c r="BP2546" s="1">
        <v>42380</v>
      </c>
      <c r="BQ2546">
        <v>190.43790000000001</v>
      </c>
      <c r="BR2546">
        <f t="shared" si="1036"/>
        <v>1.904379</v>
      </c>
      <c r="BT2546" s="1">
        <v>42394</v>
      </c>
      <c r="BU2546">
        <v>-0.155</v>
      </c>
      <c r="BV2546">
        <f t="shared" si="1037"/>
        <v>-1.5499999999999999E-3</v>
      </c>
      <c r="BX2546" s="1">
        <v>42394</v>
      </c>
      <c r="BY2546">
        <v>-7.6999999999999999E-2</v>
      </c>
      <c r="BZ2546">
        <f t="shared" si="1038"/>
        <v>-7.6999999999999996E-4</v>
      </c>
      <c r="CB2546" s="1">
        <v>42459</v>
      </c>
      <c r="CC2546">
        <v>-0.17</v>
      </c>
      <c r="CD2546">
        <f t="shared" si="1039"/>
        <v>-1.7000000000000001E-3</v>
      </c>
      <c r="CG2546" s="1"/>
    </row>
    <row r="2547" spans="1:85" x14ac:dyDescent="0.3">
      <c r="A2547" s="21">
        <f t="shared" si="1040"/>
        <v>49376</v>
      </c>
      <c r="B2547" s="18">
        <f t="shared" si="1024"/>
        <v>112.421875</v>
      </c>
      <c r="C2547">
        <f t="shared" si="1042"/>
        <v>115</v>
      </c>
      <c r="D2547">
        <f t="shared" ca="1" si="1027"/>
        <v>-9.3555555555555561</v>
      </c>
      <c r="E2547">
        <f ca="1">IF(currency="USD",'Future et co'!F2547,IF(currency="EUR",'Future et co'!G2547,FALSE))</f>
        <v>3.6070000000000005E-2</v>
      </c>
      <c r="F2547">
        <f t="shared" ca="1" si="1028"/>
        <v>3.6070000000000005E-2</v>
      </c>
      <c r="G2547">
        <f t="shared" ca="1" si="1029"/>
        <v>2.0569999999999998E-2</v>
      </c>
      <c r="L2547">
        <f t="shared" ca="1" si="1030"/>
        <v>127.8</v>
      </c>
      <c r="M2547">
        <f t="shared" ca="1" si="1025"/>
        <v>3.6070000000000005E-2</v>
      </c>
      <c r="R2547">
        <f t="shared" ca="1" si="1031"/>
        <v>127.8</v>
      </c>
      <c r="S2547">
        <f t="shared" ca="1" si="1026"/>
        <v>3.6070000000000005E-2</v>
      </c>
      <c r="U2547" s="1"/>
      <c r="W2547" t="str">
        <f t="shared" si="1043"/>
        <v/>
      </c>
      <c r="Y2547" s="1"/>
      <c r="AA2547">
        <f t="shared" si="1044"/>
        <v>0</v>
      </c>
      <c r="AC2547" s="1"/>
      <c r="AE2547">
        <f t="shared" si="1045"/>
        <v>0</v>
      </c>
      <c r="AH2547" s="1"/>
      <c r="AI2547" s="17"/>
      <c r="AJ2547" s="25"/>
      <c r="AU2547" s="1">
        <v>42405</v>
      </c>
      <c r="AV2547">
        <v>0.376</v>
      </c>
      <c r="AW2547">
        <f t="shared" si="1032"/>
        <v>3.7599999999999999E-3</v>
      </c>
      <c r="AY2547" s="1">
        <v>42408</v>
      </c>
      <c r="AZ2547">
        <v>0.39700000000000002</v>
      </c>
      <c r="BA2547">
        <f t="shared" si="1033"/>
        <v>3.9700000000000004E-3</v>
      </c>
      <c r="BC2547" s="1">
        <v>42458</v>
      </c>
      <c r="BD2547">
        <v>0.75</v>
      </c>
      <c r="BE2547">
        <f t="shared" si="1034"/>
        <v>7.4999999999999997E-3</v>
      </c>
      <c r="BG2547" s="1">
        <v>42458</v>
      </c>
      <c r="BH2547">
        <v>0.88329999999999997</v>
      </c>
      <c r="BI2547">
        <f t="shared" si="1035"/>
        <v>8.8330000000000006E-3</v>
      </c>
      <c r="BK2547" s="1">
        <v>40218</v>
      </c>
      <c r="BL2547">
        <v>2.4382100000000002</v>
      </c>
      <c r="BM2547">
        <f t="shared" si="1041"/>
        <v>2.4382100000000004E-2</v>
      </c>
      <c r="BP2547" s="1">
        <v>42377</v>
      </c>
      <c r="BQ2547">
        <v>190.80840000000001</v>
      </c>
      <c r="BR2547">
        <f t="shared" si="1036"/>
        <v>1.9080840000000001</v>
      </c>
      <c r="BT2547" s="1">
        <v>42391</v>
      </c>
      <c r="BU2547">
        <v>-0.152</v>
      </c>
      <c r="BV2547">
        <f t="shared" si="1037"/>
        <v>-1.5199999999999999E-3</v>
      </c>
      <c r="BX2547" s="1">
        <v>42391</v>
      </c>
      <c r="BY2547">
        <v>-7.3999999999999996E-2</v>
      </c>
      <c r="BZ2547">
        <f t="shared" si="1038"/>
        <v>-7.3999999999999999E-4</v>
      </c>
      <c r="CB2547" s="1">
        <v>42458</v>
      </c>
      <c r="CC2547">
        <v>-0.17</v>
      </c>
      <c r="CD2547">
        <f t="shared" si="1039"/>
        <v>-1.7000000000000001E-3</v>
      </c>
      <c r="CG2547" s="1"/>
    </row>
    <row r="2548" spans="1:85" x14ac:dyDescent="0.3">
      <c r="A2548" s="21">
        <f t="shared" si="1040"/>
        <v>49377</v>
      </c>
      <c r="B2548" s="18">
        <f t="shared" si="1024"/>
        <v>112.421875</v>
      </c>
      <c r="C2548">
        <f t="shared" si="1042"/>
        <v>115</v>
      </c>
      <c r="D2548">
        <f t="shared" ca="1" si="1027"/>
        <v>-9.3583333333333325</v>
      </c>
      <c r="E2548">
        <f ca="1">IF(currency="USD",'Future et co'!F2548,IF(currency="EUR",'Future et co'!G2548,FALSE))</f>
        <v>3.6070000000000005E-2</v>
      </c>
      <c r="F2548">
        <f t="shared" ca="1" si="1028"/>
        <v>3.6070000000000005E-2</v>
      </c>
      <c r="G2548">
        <f t="shared" ca="1" si="1029"/>
        <v>2.0569999999999998E-2</v>
      </c>
      <c r="L2548">
        <f t="shared" ca="1" si="1030"/>
        <v>127.8</v>
      </c>
      <c r="M2548">
        <f t="shared" ca="1" si="1025"/>
        <v>3.6070000000000005E-2</v>
      </c>
      <c r="R2548">
        <f t="shared" ca="1" si="1031"/>
        <v>127.8</v>
      </c>
      <c r="S2548">
        <f t="shared" ca="1" si="1026"/>
        <v>3.6070000000000005E-2</v>
      </c>
      <c r="U2548" s="1"/>
      <c r="W2548" t="str">
        <f t="shared" si="1043"/>
        <v/>
      </c>
      <c r="Y2548" s="1"/>
      <c r="AA2548">
        <f t="shared" si="1044"/>
        <v>0</v>
      </c>
      <c r="AC2548" s="1"/>
      <c r="AE2548">
        <f t="shared" si="1045"/>
        <v>0</v>
      </c>
      <c r="AH2548" s="1"/>
      <c r="AI2548" s="17"/>
      <c r="AJ2548" s="25"/>
      <c r="AU2548" s="1">
        <v>42404</v>
      </c>
      <c r="AV2548">
        <v>0.38500000000000001</v>
      </c>
      <c r="AW2548">
        <f t="shared" si="1032"/>
        <v>3.8500000000000001E-3</v>
      </c>
      <c r="AY2548" s="1">
        <v>42405</v>
      </c>
      <c r="AZ2548">
        <v>0.41</v>
      </c>
      <c r="BA2548">
        <f t="shared" si="1033"/>
        <v>4.0999999999999995E-3</v>
      </c>
      <c r="BC2548" s="1">
        <v>42457</v>
      </c>
      <c r="BD2548">
        <v>0.78259999999999996</v>
      </c>
      <c r="BE2548">
        <f t="shared" si="1034"/>
        <v>7.8259999999999996E-3</v>
      </c>
      <c r="BG2548" s="1">
        <v>42457</v>
      </c>
      <c r="BH2548">
        <v>0.95109999999999995</v>
      </c>
      <c r="BI2548">
        <f t="shared" si="1035"/>
        <v>9.5109999999999986E-3</v>
      </c>
      <c r="BK2548" s="1">
        <v>40219</v>
      </c>
      <c r="BL2548">
        <v>2.4432100000000001</v>
      </c>
      <c r="BM2548">
        <f t="shared" si="1041"/>
        <v>2.4432100000000002E-2</v>
      </c>
      <c r="BP2548" s="1">
        <v>42376</v>
      </c>
      <c r="BQ2548">
        <v>190.23480000000001</v>
      </c>
      <c r="BR2548">
        <f t="shared" si="1036"/>
        <v>1.9023480000000001</v>
      </c>
      <c r="BT2548" s="1">
        <v>42390</v>
      </c>
      <c r="BU2548">
        <v>-0.14599999999999999</v>
      </c>
      <c r="BV2548">
        <f t="shared" si="1037"/>
        <v>-1.4599999999999999E-3</v>
      </c>
      <c r="BX2548" s="1">
        <v>42390</v>
      </c>
      <c r="BY2548">
        <v>-6.5000000000000002E-2</v>
      </c>
      <c r="BZ2548">
        <f t="shared" si="1038"/>
        <v>-6.4999999999999997E-4</v>
      </c>
      <c r="CB2548" s="1">
        <v>42457</v>
      </c>
      <c r="CC2548">
        <v>-0.1638</v>
      </c>
      <c r="CD2548">
        <f t="shared" si="1039"/>
        <v>-1.6379999999999999E-3</v>
      </c>
      <c r="CG2548" s="1"/>
    </row>
    <row r="2549" spans="1:85" x14ac:dyDescent="0.3">
      <c r="A2549" s="21">
        <f t="shared" si="1040"/>
        <v>49380</v>
      </c>
      <c r="B2549" s="18">
        <f t="shared" si="1024"/>
        <v>112.421875</v>
      </c>
      <c r="C2549">
        <f t="shared" si="1042"/>
        <v>115</v>
      </c>
      <c r="D2549">
        <f t="shared" ca="1" si="1027"/>
        <v>-9.3666666666666671</v>
      </c>
      <c r="E2549">
        <f ca="1">IF(currency="USD",'Future et co'!F2549,IF(currency="EUR",'Future et co'!G2549,FALSE))</f>
        <v>3.6070000000000005E-2</v>
      </c>
      <c r="F2549">
        <f t="shared" ca="1" si="1028"/>
        <v>3.6070000000000005E-2</v>
      </c>
      <c r="G2549">
        <f t="shared" ca="1" si="1029"/>
        <v>2.0569999999999998E-2</v>
      </c>
      <c r="L2549">
        <f t="shared" ca="1" si="1030"/>
        <v>127.8</v>
      </c>
      <c r="M2549">
        <f t="shared" ca="1" si="1025"/>
        <v>3.6070000000000005E-2</v>
      </c>
      <c r="R2549">
        <f t="shared" ca="1" si="1031"/>
        <v>127.8</v>
      </c>
      <c r="S2549">
        <f t="shared" ca="1" si="1026"/>
        <v>3.6070000000000005E-2</v>
      </c>
      <c r="U2549" s="1"/>
      <c r="W2549" t="str">
        <f t="shared" si="1043"/>
        <v/>
      </c>
      <c r="Y2549" s="1"/>
      <c r="AA2549">
        <f t="shared" si="1044"/>
        <v>0</v>
      </c>
      <c r="AC2549" s="1"/>
      <c r="AE2549">
        <f t="shared" si="1045"/>
        <v>0</v>
      </c>
      <c r="AH2549" s="1"/>
      <c r="AI2549" s="17"/>
      <c r="AJ2549" s="25"/>
      <c r="AU2549" s="1">
        <v>42403</v>
      </c>
      <c r="AV2549">
        <v>0.376</v>
      </c>
      <c r="AW2549">
        <f t="shared" si="1032"/>
        <v>3.7599999999999999E-3</v>
      </c>
      <c r="AY2549" s="1">
        <v>42404</v>
      </c>
      <c r="AZ2549">
        <v>0.4</v>
      </c>
      <c r="BA2549">
        <f t="shared" si="1033"/>
        <v>4.0000000000000001E-3</v>
      </c>
      <c r="BC2549" s="1">
        <v>42454</v>
      </c>
      <c r="BD2549">
        <v>0.79400000000000004</v>
      </c>
      <c r="BE2549">
        <f t="shared" si="1034"/>
        <v>7.9400000000000009E-3</v>
      </c>
      <c r="BG2549" s="1">
        <v>42454</v>
      </c>
      <c r="BH2549">
        <v>0.95</v>
      </c>
      <c r="BI2549">
        <f t="shared" si="1035"/>
        <v>9.4999999999999998E-3</v>
      </c>
      <c r="BK2549" s="1">
        <v>40220</v>
      </c>
      <c r="BL2549">
        <v>2.4203399999999999</v>
      </c>
      <c r="BM2549">
        <f t="shared" si="1041"/>
        <v>2.42034E-2</v>
      </c>
      <c r="BP2549" s="1">
        <v>42375</v>
      </c>
      <c r="BQ2549">
        <v>190.8443</v>
      </c>
      <c r="BR2549">
        <f t="shared" si="1036"/>
        <v>1.9084430000000001</v>
      </c>
      <c r="BT2549" s="1">
        <v>42389</v>
      </c>
      <c r="BU2549">
        <v>-0.14399999999999999</v>
      </c>
      <c r="BV2549">
        <f t="shared" si="1037"/>
        <v>-1.4399999999999999E-3</v>
      </c>
      <c r="BX2549" s="1">
        <v>42389</v>
      </c>
      <c r="BY2549">
        <v>-6.0999999999999999E-2</v>
      </c>
      <c r="BZ2549">
        <f t="shared" si="1038"/>
        <v>-6.0999999999999997E-4</v>
      </c>
      <c r="CB2549" s="1">
        <v>42454</v>
      </c>
      <c r="CC2549">
        <v>-0.153</v>
      </c>
      <c r="CD2549">
        <f t="shared" si="1039"/>
        <v>-1.5299999999999999E-3</v>
      </c>
      <c r="CG2549" s="1"/>
    </row>
    <row r="2550" spans="1:85" x14ac:dyDescent="0.3">
      <c r="A2550" s="21">
        <f t="shared" si="1040"/>
        <v>49381</v>
      </c>
      <c r="B2550" s="18">
        <f t="shared" si="1024"/>
        <v>112.421875</v>
      </c>
      <c r="C2550">
        <f t="shared" si="1042"/>
        <v>115</v>
      </c>
      <c r="D2550">
        <f t="shared" ca="1" si="1027"/>
        <v>-9.3694444444444436</v>
      </c>
      <c r="E2550">
        <f ca="1">IF(currency="USD",'Future et co'!F2550,IF(currency="EUR",'Future et co'!G2550,FALSE))</f>
        <v>3.6070000000000005E-2</v>
      </c>
      <c r="F2550">
        <f t="shared" ca="1" si="1028"/>
        <v>3.6070000000000005E-2</v>
      </c>
      <c r="G2550">
        <f t="shared" ca="1" si="1029"/>
        <v>2.0569999999999998E-2</v>
      </c>
      <c r="L2550">
        <f t="shared" ca="1" si="1030"/>
        <v>127.8</v>
      </c>
      <c r="M2550">
        <f t="shared" ca="1" si="1025"/>
        <v>3.6070000000000005E-2</v>
      </c>
      <c r="R2550">
        <f t="shared" ca="1" si="1031"/>
        <v>127.8</v>
      </c>
      <c r="S2550">
        <f t="shared" ca="1" si="1026"/>
        <v>3.6070000000000005E-2</v>
      </c>
      <c r="U2550" s="1"/>
      <c r="W2550" t="str">
        <f t="shared" si="1043"/>
        <v/>
      </c>
      <c r="Y2550" s="1"/>
      <c r="AA2550">
        <f t="shared" si="1044"/>
        <v>0</v>
      </c>
      <c r="AC2550" s="1"/>
      <c r="AE2550">
        <f t="shared" si="1045"/>
        <v>0</v>
      </c>
      <c r="AH2550" s="1"/>
      <c r="AI2550" s="17"/>
      <c r="AJ2550" s="25"/>
      <c r="AU2550" s="1">
        <v>42402</v>
      </c>
      <c r="AV2550">
        <v>0.38</v>
      </c>
      <c r="AW2550">
        <f t="shared" si="1032"/>
        <v>3.8E-3</v>
      </c>
      <c r="AY2550" s="1">
        <v>42403</v>
      </c>
      <c r="AZ2550">
        <v>0.39400000000000002</v>
      </c>
      <c r="BA2550">
        <f t="shared" si="1033"/>
        <v>3.9399999999999999E-3</v>
      </c>
      <c r="BC2550" s="1">
        <v>42453</v>
      </c>
      <c r="BD2550">
        <v>0.79300000000000004</v>
      </c>
      <c r="BE2550">
        <f t="shared" si="1034"/>
        <v>7.9299999999999995E-3</v>
      </c>
      <c r="BG2550" s="1">
        <v>42453</v>
      </c>
      <c r="BH2550">
        <v>0.95</v>
      </c>
      <c r="BI2550">
        <f t="shared" si="1035"/>
        <v>9.4999999999999998E-3</v>
      </c>
      <c r="BK2550" s="1">
        <v>40221</v>
      </c>
      <c r="BL2550">
        <v>2.4317700000000002</v>
      </c>
      <c r="BM2550">
        <f t="shared" si="1041"/>
        <v>2.4317700000000001E-2</v>
      </c>
      <c r="BP2550" s="1">
        <v>42374</v>
      </c>
      <c r="BQ2550">
        <v>190.07939999999999</v>
      </c>
      <c r="BR2550">
        <f t="shared" si="1036"/>
        <v>1.9007939999999999</v>
      </c>
      <c r="BT2550" s="1">
        <v>42388</v>
      </c>
      <c r="BU2550">
        <v>-0.14299999999999999</v>
      </c>
      <c r="BV2550">
        <f t="shared" si="1037"/>
        <v>-1.4299999999999998E-3</v>
      </c>
      <c r="BX2550" s="1">
        <v>42388</v>
      </c>
      <c r="BY2550">
        <v>-5.6000000000000001E-2</v>
      </c>
      <c r="BZ2550">
        <f t="shared" si="1038"/>
        <v>-5.6000000000000006E-4</v>
      </c>
      <c r="CB2550" s="1">
        <v>42453</v>
      </c>
      <c r="CC2550">
        <v>-0.17</v>
      </c>
      <c r="CD2550">
        <f t="shared" si="1039"/>
        <v>-1.7000000000000001E-3</v>
      </c>
      <c r="CG2550" s="1"/>
    </row>
    <row r="2551" spans="1:85" x14ac:dyDescent="0.3">
      <c r="A2551" s="21">
        <f t="shared" si="1040"/>
        <v>49382</v>
      </c>
      <c r="B2551" s="18">
        <f t="shared" si="1024"/>
        <v>112.421875</v>
      </c>
      <c r="C2551">
        <f t="shared" si="1042"/>
        <v>115</v>
      </c>
      <c r="D2551">
        <f t="shared" ca="1" si="1027"/>
        <v>-9.3722222222222218</v>
      </c>
      <c r="E2551">
        <f ca="1">IF(currency="USD",'Future et co'!F2551,IF(currency="EUR",'Future et co'!G2551,FALSE))</f>
        <v>3.6070000000000005E-2</v>
      </c>
      <c r="F2551">
        <f t="shared" ca="1" si="1028"/>
        <v>3.6070000000000005E-2</v>
      </c>
      <c r="G2551">
        <f t="shared" ca="1" si="1029"/>
        <v>2.0569999999999998E-2</v>
      </c>
      <c r="L2551">
        <f t="shared" ca="1" si="1030"/>
        <v>127.8</v>
      </c>
      <c r="M2551">
        <f t="shared" ca="1" si="1025"/>
        <v>3.6070000000000005E-2</v>
      </c>
      <c r="R2551">
        <f t="shared" ca="1" si="1031"/>
        <v>127.8</v>
      </c>
      <c r="S2551">
        <f t="shared" ca="1" si="1026"/>
        <v>3.6070000000000005E-2</v>
      </c>
      <c r="U2551" s="1"/>
      <c r="W2551" t="str">
        <f t="shared" si="1043"/>
        <v/>
      </c>
      <c r="Y2551" s="1"/>
      <c r="AA2551">
        <f t="shared" si="1044"/>
        <v>0</v>
      </c>
      <c r="AC2551" s="1"/>
      <c r="AE2551">
        <f t="shared" si="1045"/>
        <v>0</v>
      </c>
      <c r="AH2551" s="1"/>
      <c r="AI2551" s="17"/>
      <c r="AJ2551" s="25"/>
      <c r="AU2551" s="1">
        <v>42401</v>
      </c>
      <c r="AV2551">
        <v>0.39600000000000002</v>
      </c>
      <c r="AW2551">
        <f t="shared" si="1032"/>
        <v>3.96E-3</v>
      </c>
      <c r="AY2551" s="1">
        <v>42402</v>
      </c>
      <c r="AZ2551">
        <v>0.40200000000000002</v>
      </c>
      <c r="BA2551">
        <f t="shared" si="1033"/>
        <v>4.0200000000000001E-3</v>
      </c>
      <c r="BC2551" s="1">
        <v>42452</v>
      </c>
      <c r="BD2551">
        <v>0.78200000000000003</v>
      </c>
      <c r="BE2551">
        <f t="shared" si="1034"/>
        <v>7.8200000000000006E-3</v>
      </c>
      <c r="BG2551" s="1">
        <v>42452</v>
      </c>
      <c r="BH2551">
        <v>0.94159999999999999</v>
      </c>
      <c r="BI2551">
        <f t="shared" si="1035"/>
        <v>9.4160000000000008E-3</v>
      </c>
      <c r="BK2551" s="1">
        <v>40224</v>
      </c>
      <c r="BL2551">
        <v>2.4318499999999998</v>
      </c>
      <c r="BM2551">
        <f t="shared" si="1041"/>
        <v>2.43185E-2</v>
      </c>
      <c r="BP2551" s="1">
        <v>42373</v>
      </c>
      <c r="BQ2551">
        <v>189.7687</v>
      </c>
      <c r="BR2551">
        <f t="shared" si="1036"/>
        <v>1.8976869999999999</v>
      </c>
      <c r="BT2551" s="1">
        <v>42387</v>
      </c>
      <c r="BU2551">
        <v>-0.14199999999999999</v>
      </c>
      <c r="BV2551">
        <f t="shared" si="1037"/>
        <v>-1.4199999999999998E-3</v>
      </c>
      <c r="BX2551" s="1">
        <v>42387</v>
      </c>
      <c r="BY2551">
        <v>-5.3999999999999999E-2</v>
      </c>
      <c r="BZ2551">
        <f t="shared" si="1038"/>
        <v>-5.4000000000000001E-4</v>
      </c>
      <c r="CB2551" s="1">
        <v>42452</v>
      </c>
      <c r="CC2551">
        <v>-0.17</v>
      </c>
      <c r="CD2551">
        <f t="shared" si="1039"/>
        <v>-1.7000000000000001E-3</v>
      </c>
      <c r="CG2551" s="1"/>
    </row>
    <row r="2552" spans="1:85" x14ac:dyDescent="0.3">
      <c r="A2552" s="21">
        <f t="shared" si="1040"/>
        <v>49383</v>
      </c>
      <c r="B2552" s="18">
        <f t="shared" si="1024"/>
        <v>112.421875</v>
      </c>
      <c r="C2552">
        <f t="shared" si="1042"/>
        <v>115</v>
      </c>
      <c r="D2552">
        <f t="shared" ca="1" si="1027"/>
        <v>-9.375</v>
      </c>
      <c r="E2552">
        <f ca="1">IF(currency="USD",'Future et co'!F2552,IF(currency="EUR",'Future et co'!G2552,FALSE))</f>
        <v>3.6070000000000005E-2</v>
      </c>
      <c r="F2552">
        <f t="shared" ca="1" si="1028"/>
        <v>3.6070000000000005E-2</v>
      </c>
      <c r="G2552">
        <f t="shared" ca="1" si="1029"/>
        <v>2.0569999999999998E-2</v>
      </c>
      <c r="L2552">
        <f t="shared" ca="1" si="1030"/>
        <v>127.8</v>
      </c>
      <c r="M2552">
        <f t="shared" ca="1" si="1025"/>
        <v>3.6070000000000005E-2</v>
      </c>
      <c r="R2552">
        <f t="shared" ca="1" si="1031"/>
        <v>127.8</v>
      </c>
      <c r="S2552">
        <f t="shared" ca="1" si="1026"/>
        <v>3.6070000000000005E-2</v>
      </c>
      <c r="U2552" s="1"/>
      <c r="W2552" t="str">
        <f t="shared" si="1043"/>
        <v/>
      </c>
      <c r="Y2552" s="1"/>
      <c r="AA2552">
        <f t="shared" si="1044"/>
        <v>0</v>
      </c>
      <c r="AC2552" s="1"/>
      <c r="AE2552">
        <f t="shared" si="1045"/>
        <v>0</v>
      </c>
      <c r="AH2552" s="1"/>
      <c r="AI2552" s="17"/>
      <c r="AJ2552" s="25"/>
      <c r="AU2552" s="1">
        <v>42398</v>
      </c>
      <c r="AV2552">
        <v>0.374</v>
      </c>
      <c r="AW2552">
        <f t="shared" si="1032"/>
        <v>3.7399999999999998E-3</v>
      </c>
      <c r="AY2552" s="1">
        <v>42401</v>
      </c>
      <c r="AZ2552">
        <v>0.41599999999999998</v>
      </c>
      <c r="BA2552">
        <f t="shared" si="1033"/>
        <v>4.1599999999999996E-3</v>
      </c>
      <c r="BC2552" s="1">
        <v>42451</v>
      </c>
      <c r="BD2552">
        <v>0.78800000000000003</v>
      </c>
      <c r="BE2552">
        <f t="shared" si="1034"/>
        <v>7.8799999999999999E-3</v>
      </c>
      <c r="BG2552" s="1">
        <v>42451</v>
      </c>
      <c r="BH2552">
        <v>0.96950000000000003</v>
      </c>
      <c r="BI2552">
        <f t="shared" si="1035"/>
        <v>9.6950000000000005E-3</v>
      </c>
      <c r="BK2552" s="1">
        <v>40225</v>
      </c>
      <c r="BL2552">
        <v>2.38727</v>
      </c>
      <c r="BM2552">
        <f t="shared" si="1041"/>
        <v>2.38727E-2</v>
      </c>
      <c r="BP2552" s="1">
        <v>42368</v>
      </c>
      <c r="BQ2552">
        <v>188.72900000000001</v>
      </c>
      <c r="BR2552">
        <f t="shared" si="1036"/>
        <v>1.8872900000000001</v>
      </c>
      <c r="BT2552" s="1">
        <v>42384</v>
      </c>
      <c r="BU2552">
        <v>-0.14199999999999999</v>
      </c>
      <c r="BV2552">
        <f t="shared" si="1037"/>
        <v>-1.4199999999999998E-3</v>
      </c>
      <c r="BX2552" s="1">
        <v>42384</v>
      </c>
      <c r="BY2552">
        <v>-5.3999999999999999E-2</v>
      </c>
      <c r="BZ2552">
        <f t="shared" si="1038"/>
        <v>-5.4000000000000001E-4</v>
      </c>
      <c r="CB2552" s="1">
        <v>42451</v>
      </c>
      <c r="CC2552">
        <v>-0.1686</v>
      </c>
      <c r="CD2552">
        <f t="shared" si="1039"/>
        <v>-1.686E-3</v>
      </c>
      <c r="CG2552" s="1"/>
    </row>
    <row r="2553" spans="1:85" x14ac:dyDescent="0.3">
      <c r="A2553" s="21">
        <f t="shared" si="1040"/>
        <v>49384</v>
      </c>
      <c r="B2553" s="18">
        <f t="shared" si="1024"/>
        <v>112.421875</v>
      </c>
      <c r="C2553">
        <f t="shared" si="1042"/>
        <v>115</v>
      </c>
      <c r="D2553">
        <f t="shared" ca="1" si="1027"/>
        <v>-9.3777777777777782</v>
      </c>
      <c r="E2553">
        <f ca="1">IF(currency="USD",'Future et co'!F2553,IF(currency="EUR",'Future et co'!G2553,FALSE))</f>
        <v>3.6070000000000005E-2</v>
      </c>
      <c r="F2553">
        <f t="shared" ca="1" si="1028"/>
        <v>3.6070000000000005E-2</v>
      </c>
      <c r="G2553">
        <f t="shared" ca="1" si="1029"/>
        <v>2.0569999999999998E-2</v>
      </c>
      <c r="L2553">
        <f t="shared" ca="1" si="1030"/>
        <v>127.8</v>
      </c>
      <c r="M2553">
        <f t="shared" ca="1" si="1025"/>
        <v>3.6070000000000005E-2</v>
      </c>
      <c r="R2553">
        <f t="shared" ca="1" si="1031"/>
        <v>127.8</v>
      </c>
      <c r="S2553">
        <f t="shared" ca="1" si="1026"/>
        <v>3.6070000000000005E-2</v>
      </c>
      <c r="U2553" s="1"/>
      <c r="W2553" t="str">
        <f t="shared" si="1043"/>
        <v/>
      </c>
      <c r="Y2553" s="1"/>
      <c r="AA2553">
        <f t="shared" si="1044"/>
        <v>0</v>
      </c>
      <c r="AC2553" s="1"/>
      <c r="AE2553">
        <f t="shared" si="1045"/>
        <v>0</v>
      </c>
      <c r="AH2553" s="1"/>
      <c r="AI2553" s="17"/>
      <c r="AJ2553" s="25"/>
      <c r="AU2553" s="1">
        <v>42397</v>
      </c>
      <c r="AV2553">
        <v>0.375</v>
      </c>
      <c r="AW2553">
        <f t="shared" si="1032"/>
        <v>3.7499999999999999E-3</v>
      </c>
      <c r="AY2553" s="1">
        <v>42398</v>
      </c>
      <c r="AZ2553">
        <v>0.40200000000000002</v>
      </c>
      <c r="BA2553">
        <f t="shared" si="1033"/>
        <v>4.0200000000000001E-3</v>
      </c>
      <c r="BC2553" s="1">
        <v>42450</v>
      </c>
      <c r="BD2553">
        <v>0.77600000000000002</v>
      </c>
      <c r="BE2553">
        <f t="shared" si="1034"/>
        <v>7.7600000000000004E-3</v>
      </c>
      <c r="BG2553" s="1">
        <v>42450</v>
      </c>
      <c r="BH2553">
        <v>0.94730000000000003</v>
      </c>
      <c r="BI2553">
        <f t="shared" si="1035"/>
        <v>9.4730000000000005E-3</v>
      </c>
      <c r="BK2553" s="1">
        <v>40226</v>
      </c>
      <c r="BL2553">
        <v>2.3776799999999998</v>
      </c>
      <c r="BM2553">
        <f t="shared" si="1041"/>
        <v>2.3776799999999997E-2</v>
      </c>
      <c r="BP2553" s="1">
        <v>42367</v>
      </c>
      <c r="BQ2553">
        <v>188.68119999999999</v>
      </c>
      <c r="BR2553">
        <f t="shared" si="1036"/>
        <v>1.8868119999999999</v>
      </c>
      <c r="BT2553" s="1">
        <v>42383</v>
      </c>
      <c r="BU2553">
        <v>-0.14299999999999999</v>
      </c>
      <c r="BV2553">
        <f t="shared" si="1037"/>
        <v>-1.4299999999999998E-3</v>
      </c>
      <c r="BX2553" s="1">
        <v>42383</v>
      </c>
      <c r="BY2553">
        <v>-5.2999999999999999E-2</v>
      </c>
      <c r="BZ2553">
        <f t="shared" si="1038"/>
        <v>-5.2999999999999998E-4</v>
      </c>
      <c r="CB2553" s="1">
        <v>42450</v>
      </c>
      <c r="CC2553">
        <v>-0.17</v>
      </c>
      <c r="CD2553">
        <f t="shared" si="1039"/>
        <v>-1.7000000000000001E-3</v>
      </c>
      <c r="CG2553" s="1"/>
    </row>
    <row r="2554" spans="1:85" x14ac:dyDescent="0.3">
      <c r="A2554" s="21">
        <f t="shared" si="1040"/>
        <v>49387</v>
      </c>
      <c r="B2554" s="18">
        <f t="shared" si="1024"/>
        <v>112.421875</v>
      </c>
      <c r="C2554">
        <f t="shared" si="1042"/>
        <v>115</v>
      </c>
      <c r="D2554">
        <f t="shared" ca="1" si="1027"/>
        <v>-9.3861111111111111</v>
      </c>
      <c r="E2554">
        <f ca="1">IF(currency="USD",'Future et co'!F2554,IF(currency="EUR",'Future et co'!G2554,FALSE))</f>
        <v>3.6070000000000005E-2</v>
      </c>
      <c r="F2554">
        <f t="shared" ca="1" si="1028"/>
        <v>3.6070000000000005E-2</v>
      </c>
      <c r="G2554">
        <f t="shared" ca="1" si="1029"/>
        <v>2.0569999999999998E-2</v>
      </c>
      <c r="L2554">
        <f t="shared" ca="1" si="1030"/>
        <v>127.8</v>
      </c>
      <c r="M2554">
        <f t="shared" ca="1" si="1025"/>
        <v>3.6070000000000005E-2</v>
      </c>
      <c r="R2554">
        <f t="shared" ca="1" si="1031"/>
        <v>127.8</v>
      </c>
      <c r="S2554">
        <f t="shared" ca="1" si="1026"/>
        <v>3.6070000000000005E-2</v>
      </c>
      <c r="U2554" s="1"/>
      <c r="W2554" t="str">
        <f t="shared" si="1043"/>
        <v/>
      </c>
      <c r="Y2554" s="1"/>
      <c r="AA2554">
        <f t="shared" si="1044"/>
        <v>0</v>
      </c>
      <c r="AC2554" s="1"/>
      <c r="AE2554">
        <f t="shared" si="1045"/>
        <v>0</v>
      </c>
      <c r="AH2554" s="1"/>
      <c r="AI2554" s="17"/>
      <c r="AJ2554" s="25"/>
      <c r="AU2554" s="1">
        <v>42396</v>
      </c>
      <c r="AV2554">
        <v>0.375</v>
      </c>
      <c r="AW2554">
        <f t="shared" si="1032"/>
        <v>3.7499999999999999E-3</v>
      </c>
      <c r="AY2554" s="1">
        <v>42397</v>
      </c>
      <c r="AZ2554">
        <v>0.40899999999999997</v>
      </c>
      <c r="BA2554">
        <f t="shared" si="1033"/>
        <v>4.0899999999999999E-3</v>
      </c>
      <c r="BC2554" s="1">
        <v>42447</v>
      </c>
      <c r="BD2554">
        <v>0.753</v>
      </c>
      <c r="BE2554">
        <f t="shared" si="1034"/>
        <v>7.5300000000000002E-3</v>
      </c>
      <c r="BG2554" s="1">
        <v>42447</v>
      </c>
      <c r="BH2554">
        <v>0.90029999999999999</v>
      </c>
      <c r="BI2554">
        <f t="shared" si="1035"/>
        <v>9.0030000000000006E-3</v>
      </c>
      <c r="BK2554" s="1">
        <v>40227</v>
      </c>
      <c r="BL2554">
        <v>2.36612</v>
      </c>
      <c r="BM2554">
        <f t="shared" si="1041"/>
        <v>2.36612E-2</v>
      </c>
      <c r="BP2554" s="1">
        <v>42366</v>
      </c>
      <c r="BQ2554">
        <v>189.88820000000001</v>
      </c>
      <c r="BR2554">
        <f t="shared" si="1036"/>
        <v>1.8988820000000002</v>
      </c>
      <c r="BT2554" s="1">
        <v>42382</v>
      </c>
      <c r="BU2554">
        <v>-0.14399999999999999</v>
      </c>
      <c r="BV2554">
        <f t="shared" si="1037"/>
        <v>-1.4399999999999999E-3</v>
      </c>
      <c r="BX2554" s="1">
        <v>42382</v>
      </c>
      <c r="BY2554">
        <v>-5.3999999999999999E-2</v>
      </c>
      <c r="BZ2554">
        <f t="shared" si="1038"/>
        <v>-5.4000000000000001E-4</v>
      </c>
      <c r="CB2554" s="1">
        <v>42447</v>
      </c>
      <c r="CC2554">
        <v>-0.16689999999999999</v>
      </c>
      <c r="CD2554">
        <f t="shared" si="1039"/>
        <v>-1.6689999999999999E-3</v>
      </c>
      <c r="CG2554" s="1"/>
    </row>
    <row r="2555" spans="1:85" x14ac:dyDescent="0.3">
      <c r="A2555" s="21">
        <f t="shared" si="1040"/>
        <v>49388</v>
      </c>
      <c r="B2555" s="18">
        <f t="shared" si="1024"/>
        <v>112.421875</v>
      </c>
      <c r="C2555">
        <f t="shared" si="1042"/>
        <v>115</v>
      </c>
      <c r="D2555">
        <f t="shared" ca="1" si="1027"/>
        <v>-9.3888888888888893</v>
      </c>
      <c r="E2555">
        <f ca="1">IF(currency="USD",'Future et co'!F2555,IF(currency="EUR",'Future et co'!G2555,FALSE))</f>
        <v>3.6070000000000005E-2</v>
      </c>
      <c r="F2555">
        <f t="shared" ca="1" si="1028"/>
        <v>3.6070000000000005E-2</v>
      </c>
      <c r="G2555">
        <f t="shared" ca="1" si="1029"/>
        <v>2.0569999999999998E-2</v>
      </c>
      <c r="L2555">
        <f t="shared" ca="1" si="1030"/>
        <v>127.8</v>
      </c>
      <c r="M2555">
        <f t="shared" ca="1" si="1025"/>
        <v>3.6070000000000005E-2</v>
      </c>
      <c r="R2555">
        <f t="shared" ca="1" si="1031"/>
        <v>127.8</v>
      </c>
      <c r="S2555">
        <f t="shared" ca="1" si="1026"/>
        <v>3.6070000000000005E-2</v>
      </c>
      <c r="U2555" s="1"/>
      <c r="W2555" t="str">
        <f t="shared" si="1043"/>
        <v/>
      </c>
      <c r="Y2555" s="1"/>
      <c r="AA2555">
        <f t="shared" si="1044"/>
        <v>0</v>
      </c>
      <c r="AC2555" s="1"/>
      <c r="AE2555">
        <f t="shared" si="1045"/>
        <v>0</v>
      </c>
      <c r="AH2555" s="1"/>
      <c r="AI2555" s="17"/>
      <c r="AJ2555" s="25"/>
      <c r="AU2555" s="1">
        <v>42395</v>
      </c>
      <c r="AV2555">
        <v>0.377</v>
      </c>
      <c r="AW2555">
        <f t="shared" si="1032"/>
        <v>3.7699999999999999E-3</v>
      </c>
      <c r="AY2555" s="1">
        <v>42396</v>
      </c>
      <c r="AZ2555">
        <v>0.41499999999999998</v>
      </c>
      <c r="BA2555">
        <f t="shared" si="1033"/>
        <v>4.15E-3</v>
      </c>
      <c r="BC2555" s="1">
        <v>42446</v>
      </c>
      <c r="BD2555">
        <v>0.75800000000000001</v>
      </c>
      <c r="BE2555">
        <f t="shared" si="1034"/>
        <v>7.5799999999999999E-3</v>
      </c>
      <c r="BG2555" s="1">
        <v>42446</v>
      </c>
      <c r="BH2555">
        <v>0.92220000000000002</v>
      </c>
      <c r="BI2555">
        <f t="shared" si="1035"/>
        <v>9.222000000000001E-3</v>
      </c>
      <c r="BK2555" s="1">
        <v>40228</v>
      </c>
      <c r="BL2555">
        <v>2.36422</v>
      </c>
      <c r="BM2555">
        <f t="shared" si="1041"/>
        <v>2.3642199999999999E-2</v>
      </c>
      <c r="BP2555" s="1">
        <v>42361</v>
      </c>
      <c r="BQ2555">
        <v>188.63339999999999</v>
      </c>
      <c r="BR2555">
        <f t="shared" si="1036"/>
        <v>1.886334</v>
      </c>
      <c r="BT2555" s="1">
        <v>42381</v>
      </c>
      <c r="BU2555">
        <v>-0.14399999999999999</v>
      </c>
      <c r="BV2555">
        <f t="shared" si="1037"/>
        <v>-1.4399999999999999E-3</v>
      </c>
      <c r="BX2555" s="1">
        <v>42381</v>
      </c>
      <c r="BY2555">
        <v>-5.2999999999999999E-2</v>
      </c>
      <c r="BZ2555">
        <f t="shared" si="1038"/>
        <v>-5.2999999999999998E-4</v>
      </c>
      <c r="CB2555" s="1">
        <v>42446</v>
      </c>
      <c r="CC2555">
        <v>-0.16</v>
      </c>
      <c r="CD2555">
        <f t="shared" si="1039"/>
        <v>-1.6000000000000001E-3</v>
      </c>
      <c r="CG2555" s="1"/>
    </row>
    <row r="2556" spans="1:85" x14ac:dyDescent="0.3">
      <c r="A2556" s="21">
        <f t="shared" si="1040"/>
        <v>49389</v>
      </c>
      <c r="B2556" s="18">
        <f t="shared" si="1024"/>
        <v>112.421875</v>
      </c>
      <c r="C2556">
        <f t="shared" si="1042"/>
        <v>115</v>
      </c>
      <c r="D2556">
        <f t="shared" ca="1" si="1027"/>
        <v>-9.3916666666666675</v>
      </c>
      <c r="E2556">
        <f ca="1">IF(currency="USD",'Future et co'!F2556,IF(currency="EUR",'Future et co'!G2556,FALSE))</f>
        <v>3.6070000000000005E-2</v>
      </c>
      <c r="F2556">
        <f t="shared" ca="1" si="1028"/>
        <v>3.6070000000000005E-2</v>
      </c>
      <c r="G2556">
        <f t="shared" ca="1" si="1029"/>
        <v>2.0569999999999998E-2</v>
      </c>
      <c r="L2556">
        <f t="shared" ca="1" si="1030"/>
        <v>127.8</v>
      </c>
      <c r="M2556">
        <f t="shared" ca="1" si="1025"/>
        <v>3.6070000000000005E-2</v>
      </c>
      <c r="R2556">
        <f t="shared" ca="1" si="1031"/>
        <v>127.8</v>
      </c>
      <c r="S2556">
        <f t="shared" ca="1" si="1026"/>
        <v>3.6070000000000005E-2</v>
      </c>
      <c r="U2556" s="1"/>
      <c r="W2556" t="str">
        <f t="shared" si="1043"/>
        <v/>
      </c>
      <c r="Y2556" s="1"/>
      <c r="AA2556">
        <f t="shared" si="1044"/>
        <v>0</v>
      </c>
      <c r="AC2556" s="1"/>
      <c r="AE2556">
        <f t="shared" si="1045"/>
        <v>0</v>
      </c>
      <c r="AH2556" s="1"/>
      <c r="AI2556" s="17"/>
      <c r="AJ2556" s="25"/>
      <c r="AU2556" s="1">
        <v>42394</v>
      </c>
      <c r="AV2556">
        <v>0.378</v>
      </c>
      <c r="AW2556">
        <f t="shared" si="1032"/>
        <v>3.7799999999999999E-3</v>
      </c>
      <c r="AY2556" s="1">
        <v>42395</v>
      </c>
      <c r="AZ2556">
        <v>0.42599999999999999</v>
      </c>
      <c r="BA2556">
        <f t="shared" si="1033"/>
        <v>4.2599999999999999E-3</v>
      </c>
      <c r="BC2556" s="1">
        <v>42445</v>
      </c>
      <c r="BD2556">
        <v>0.76300000000000001</v>
      </c>
      <c r="BE2556">
        <f t="shared" si="1034"/>
        <v>7.6300000000000005E-3</v>
      </c>
      <c r="BG2556" s="1">
        <v>42445</v>
      </c>
      <c r="BH2556">
        <v>0.91400000000000003</v>
      </c>
      <c r="BI2556">
        <f t="shared" si="1035"/>
        <v>9.1400000000000006E-3</v>
      </c>
      <c r="BK2556" s="1">
        <v>40231</v>
      </c>
      <c r="BL2556">
        <v>2.3661300000000001</v>
      </c>
      <c r="BM2556">
        <f t="shared" si="1041"/>
        <v>2.36613E-2</v>
      </c>
      <c r="BP2556" s="1">
        <v>42360</v>
      </c>
      <c r="BQ2556">
        <v>189.1831</v>
      </c>
      <c r="BR2556">
        <f t="shared" si="1036"/>
        <v>1.891831</v>
      </c>
      <c r="BT2556" s="1">
        <v>42380</v>
      </c>
      <c r="BU2556">
        <v>-0.14299999999999999</v>
      </c>
      <c r="BV2556">
        <f t="shared" si="1037"/>
        <v>-1.4299999999999998E-3</v>
      </c>
      <c r="BX2556" s="1">
        <v>42380</v>
      </c>
      <c r="BY2556">
        <v>-5.1999999999999998E-2</v>
      </c>
      <c r="BZ2556">
        <f t="shared" si="1038"/>
        <v>-5.1999999999999995E-4</v>
      </c>
      <c r="CB2556" s="1">
        <v>42445</v>
      </c>
      <c r="CC2556">
        <v>-0.16</v>
      </c>
      <c r="CD2556">
        <f t="shared" si="1039"/>
        <v>-1.6000000000000001E-3</v>
      </c>
      <c r="CG2556" s="1"/>
    </row>
    <row r="2557" spans="1:85" x14ac:dyDescent="0.3">
      <c r="A2557" s="21">
        <f t="shared" si="1040"/>
        <v>49390</v>
      </c>
      <c r="B2557" s="18">
        <f t="shared" si="1024"/>
        <v>112.421875</v>
      </c>
      <c r="C2557">
        <f t="shared" si="1042"/>
        <v>115</v>
      </c>
      <c r="D2557">
        <f t="shared" ca="1" si="1027"/>
        <v>-9.3944444444444439</v>
      </c>
      <c r="E2557">
        <f ca="1">IF(currency="USD",'Future et co'!F2557,IF(currency="EUR",'Future et co'!G2557,FALSE))</f>
        <v>3.6070000000000005E-2</v>
      </c>
      <c r="F2557">
        <f t="shared" ca="1" si="1028"/>
        <v>3.6070000000000005E-2</v>
      </c>
      <c r="G2557">
        <f t="shared" ca="1" si="1029"/>
        <v>2.0569999999999998E-2</v>
      </c>
      <c r="L2557">
        <f t="shared" ca="1" si="1030"/>
        <v>127.8</v>
      </c>
      <c r="M2557">
        <f t="shared" ca="1" si="1025"/>
        <v>3.6070000000000005E-2</v>
      </c>
      <c r="R2557">
        <f t="shared" ca="1" si="1031"/>
        <v>127.8</v>
      </c>
      <c r="S2557">
        <f t="shared" ca="1" si="1026"/>
        <v>3.6070000000000005E-2</v>
      </c>
      <c r="U2557" s="1"/>
      <c r="W2557" t="str">
        <f t="shared" si="1043"/>
        <v/>
      </c>
      <c r="Y2557" s="1"/>
      <c r="AA2557">
        <f t="shared" si="1044"/>
        <v>0</v>
      </c>
      <c r="AC2557" s="1"/>
      <c r="AE2557">
        <f t="shared" si="1045"/>
        <v>0</v>
      </c>
      <c r="AH2557" s="1"/>
      <c r="AI2557" s="17"/>
      <c r="AJ2557" s="25"/>
      <c r="AU2557" s="1">
        <v>42391</v>
      </c>
      <c r="AV2557">
        <v>0.375</v>
      </c>
      <c r="AW2557">
        <f t="shared" si="1032"/>
        <v>3.7499999999999999E-3</v>
      </c>
      <c r="AY2557" s="1">
        <v>42394</v>
      </c>
      <c r="AZ2557">
        <v>0.43099999999999999</v>
      </c>
      <c r="BA2557">
        <f t="shared" si="1033"/>
        <v>4.3099999999999996E-3</v>
      </c>
      <c r="BC2557" s="1">
        <v>42444</v>
      </c>
      <c r="BD2557">
        <v>0.82299999999999995</v>
      </c>
      <c r="BE2557">
        <f t="shared" si="1034"/>
        <v>8.2299999999999995E-3</v>
      </c>
      <c r="BG2557" s="1">
        <v>42444</v>
      </c>
      <c r="BH2557">
        <v>1.0122</v>
      </c>
      <c r="BI2557">
        <f t="shared" si="1035"/>
        <v>1.0121999999999999E-2</v>
      </c>
      <c r="BK2557" s="1">
        <v>40232</v>
      </c>
      <c r="BL2557">
        <v>2.3967399999999999</v>
      </c>
      <c r="BM2557">
        <f t="shared" si="1041"/>
        <v>2.39674E-2</v>
      </c>
      <c r="BP2557" s="1">
        <v>42359</v>
      </c>
      <c r="BQ2557">
        <v>190.0436</v>
      </c>
      <c r="BR2557">
        <f t="shared" si="1036"/>
        <v>1.900436</v>
      </c>
      <c r="BT2557" s="1">
        <v>42377</v>
      </c>
      <c r="BU2557">
        <v>-0.14299999999999999</v>
      </c>
      <c r="BV2557">
        <f t="shared" si="1037"/>
        <v>-1.4299999999999998E-3</v>
      </c>
      <c r="BX2557" s="1">
        <v>42377</v>
      </c>
      <c r="BY2557">
        <v>-5.0999999999999997E-2</v>
      </c>
      <c r="BZ2557">
        <f t="shared" si="1038"/>
        <v>-5.0999999999999993E-4</v>
      </c>
      <c r="CB2557" s="1">
        <v>42444</v>
      </c>
      <c r="CC2557">
        <v>-0.16</v>
      </c>
      <c r="CD2557">
        <f t="shared" si="1039"/>
        <v>-1.6000000000000001E-3</v>
      </c>
      <c r="CG2557" s="1"/>
    </row>
    <row r="2558" spans="1:85" x14ac:dyDescent="0.3">
      <c r="A2558" s="21">
        <f t="shared" si="1040"/>
        <v>49391</v>
      </c>
      <c r="B2558" s="18">
        <f t="shared" si="1024"/>
        <v>112.421875</v>
      </c>
      <c r="C2558">
        <f t="shared" si="1042"/>
        <v>115</v>
      </c>
      <c r="D2558">
        <f t="shared" ca="1" si="1027"/>
        <v>-9.3972222222222221</v>
      </c>
      <c r="E2558">
        <f ca="1">IF(currency="USD",'Future et co'!F2558,IF(currency="EUR",'Future et co'!G2558,FALSE))</f>
        <v>3.6070000000000005E-2</v>
      </c>
      <c r="F2558">
        <f t="shared" ca="1" si="1028"/>
        <v>3.6070000000000005E-2</v>
      </c>
      <c r="G2558">
        <f t="shared" ca="1" si="1029"/>
        <v>2.0569999999999998E-2</v>
      </c>
      <c r="L2558">
        <f t="shared" ca="1" si="1030"/>
        <v>127.8</v>
      </c>
      <c r="M2558">
        <f t="shared" ca="1" si="1025"/>
        <v>3.6070000000000005E-2</v>
      </c>
      <c r="R2558">
        <f t="shared" ca="1" si="1031"/>
        <v>127.8</v>
      </c>
      <c r="S2558">
        <f t="shared" ca="1" si="1026"/>
        <v>3.6070000000000005E-2</v>
      </c>
      <c r="U2558" s="1"/>
      <c r="W2558" t="str">
        <f t="shared" si="1043"/>
        <v/>
      </c>
      <c r="Y2558" s="1"/>
      <c r="AA2558">
        <f t="shared" si="1044"/>
        <v>0</v>
      </c>
      <c r="AC2558" s="1"/>
      <c r="AE2558">
        <f t="shared" si="1045"/>
        <v>0</v>
      </c>
      <c r="AH2558" s="1"/>
      <c r="AI2558" s="17"/>
      <c r="AJ2558" s="25"/>
      <c r="AU2558" s="1">
        <v>42390</v>
      </c>
      <c r="AV2558">
        <v>0.36699999999999999</v>
      </c>
      <c r="AW2558">
        <f t="shared" si="1032"/>
        <v>3.6700000000000001E-3</v>
      </c>
      <c r="AY2558" s="1">
        <v>42391</v>
      </c>
      <c r="AZ2558">
        <v>0.41899999999999998</v>
      </c>
      <c r="BA2558">
        <f t="shared" si="1033"/>
        <v>4.1900000000000001E-3</v>
      </c>
      <c r="BC2558" s="1">
        <v>42443</v>
      </c>
      <c r="BD2558">
        <v>0.80600000000000005</v>
      </c>
      <c r="BE2558">
        <f t="shared" si="1034"/>
        <v>8.0600000000000012E-3</v>
      </c>
      <c r="BG2558" s="1">
        <v>42443</v>
      </c>
      <c r="BH2558">
        <v>0.99650000000000005</v>
      </c>
      <c r="BI2558">
        <f t="shared" si="1035"/>
        <v>9.9649999999999999E-3</v>
      </c>
      <c r="BK2558" s="1">
        <v>40233</v>
      </c>
      <c r="BL2558">
        <v>2.3760699999999999</v>
      </c>
      <c r="BM2558">
        <f t="shared" si="1041"/>
        <v>2.3760699999999999E-2</v>
      </c>
      <c r="BP2558" s="1">
        <v>42356</v>
      </c>
      <c r="BQ2558">
        <v>190.0316</v>
      </c>
      <c r="BR2558">
        <f t="shared" si="1036"/>
        <v>1.9003159999999999</v>
      </c>
      <c r="BT2558" s="1">
        <v>42376</v>
      </c>
      <c r="BU2558">
        <v>-0.14199999999999999</v>
      </c>
      <c r="BV2558">
        <f t="shared" si="1037"/>
        <v>-1.4199999999999998E-3</v>
      </c>
      <c r="BX2558" s="1">
        <v>42376</v>
      </c>
      <c r="BY2558">
        <v>-0.05</v>
      </c>
      <c r="BZ2558">
        <f t="shared" si="1038"/>
        <v>-5.0000000000000001E-4</v>
      </c>
      <c r="CB2558" s="1">
        <v>42443</v>
      </c>
      <c r="CC2558">
        <v>-0.16</v>
      </c>
      <c r="CD2558">
        <f t="shared" si="1039"/>
        <v>-1.6000000000000001E-3</v>
      </c>
      <c r="CG2558" s="1"/>
    </row>
    <row r="2559" spans="1:85" x14ac:dyDescent="0.3">
      <c r="A2559" s="21">
        <f t="shared" si="1040"/>
        <v>49394</v>
      </c>
      <c r="B2559" s="18">
        <f t="shared" si="1024"/>
        <v>112.421875</v>
      </c>
      <c r="C2559">
        <f t="shared" si="1042"/>
        <v>115</v>
      </c>
      <c r="D2559">
        <f t="shared" ca="1" si="1027"/>
        <v>-9.405555555555555</v>
      </c>
      <c r="E2559">
        <f ca="1">IF(currency="USD",'Future et co'!F2559,IF(currency="EUR",'Future et co'!G2559,FALSE))</f>
        <v>3.6070000000000005E-2</v>
      </c>
      <c r="F2559">
        <f t="shared" ca="1" si="1028"/>
        <v>3.6070000000000005E-2</v>
      </c>
      <c r="G2559">
        <f t="shared" ca="1" si="1029"/>
        <v>2.0569999999999998E-2</v>
      </c>
      <c r="L2559">
        <f t="shared" ca="1" si="1030"/>
        <v>127.8</v>
      </c>
      <c r="M2559">
        <f t="shared" ca="1" si="1025"/>
        <v>3.6070000000000005E-2</v>
      </c>
      <c r="R2559">
        <f t="shared" ca="1" si="1031"/>
        <v>127.8</v>
      </c>
      <c r="S2559">
        <f t="shared" ca="1" si="1026"/>
        <v>3.6070000000000005E-2</v>
      </c>
      <c r="U2559" s="1"/>
      <c r="W2559" t="str">
        <f t="shared" si="1043"/>
        <v/>
      </c>
      <c r="Y2559" s="1"/>
      <c r="AA2559">
        <f t="shared" si="1044"/>
        <v>0</v>
      </c>
      <c r="AC2559" s="1"/>
      <c r="AE2559">
        <f t="shared" si="1045"/>
        <v>0</v>
      </c>
      <c r="AH2559" s="1"/>
      <c r="AI2559" s="17"/>
      <c r="AJ2559" s="25"/>
      <c r="AU2559" s="1">
        <v>42389</v>
      </c>
      <c r="AV2559">
        <v>0.375</v>
      </c>
      <c r="AW2559">
        <f t="shared" si="1032"/>
        <v>3.7499999999999999E-3</v>
      </c>
      <c r="AY2559" s="1">
        <v>42390</v>
      </c>
      <c r="AZ2559">
        <v>0.40300000000000002</v>
      </c>
      <c r="BA2559">
        <f t="shared" si="1033"/>
        <v>4.0300000000000006E-3</v>
      </c>
      <c r="BC2559" s="1">
        <v>42440</v>
      </c>
      <c r="BD2559">
        <v>0.80300000000000005</v>
      </c>
      <c r="BE2559">
        <f t="shared" si="1034"/>
        <v>8.0300000000000007E-3</v>
      </c>
      <c r="BG2559" s="1">
        <v>42440</v>
      </c>
      <c r="BH2559">
        <v>0.98970000000000002</v>
      </c>
      <c r="BI2559">
        <f t="shared" si="1035"/>
        <v>9.8969999999999995E-3</v>
      </c>
      <c r="BK2559" s="1">
        <v>40234</v>
      </c>
      <c r="BL2559">
        <v>2.3823699999999999</v>
      </c>
      <c r="BM2559">
        <f t="shared" si="1041"/>
        <v>2.38237E-2</v>
      </c>
      <c r="BP2559" s="1">
        <v>42355</v>
      </c>
      <c r="BQ2559">
        <v>189.21899999999999</v>
      </c>
      <c r="BR2559">
        <f t="shared" si="1036"/>
        <v>1.89219</v>
      </c>
      <c r="BT2559" s="1">
        <v>42375</v>
      </c>
      <c r="BU2559">
        <v>-0.13600000000000001</v>
      </c>
      <c r="BV2559">
        <f t="shared" si="1037"/>
        <v>-1.3600000000000001E-3</v>
      </c>
      <c r="BX2559" s="1">
        <v>42375</v>
      </c>
      <c r="BY2559">
        <v>-4.3999999999999997E-2</v>
      </c>
      <c r="BZ2559">
        <f t="shared" si="1038"/>
        <v>-4.3999999999999996E-4</v>
      </c>
      <c r="CB2559" s="1">
        <v>42440</v>
      </c>
      <c r="CC2559">
        <v>-0.14599999999999999</v>
      </c>
      <c r="CD2559">
        <f t="shared" si="1039"/>
        <v>-1.4599999999999999E-3</v>
      </c>
      <c r="CG2559" s="1"/>
    </row>
    <row r="2560" spans="1:85" x14ac:dyDescent="0.3">
      <c r="A2560" s="21">
        <f t="shared" si="1040"/>
        <v>49395</v>
      </c>
      <c r="B2560" s="18">
        <f t="shared" si="1024"/>
        <v>112.421875</v>
      </c>
      <c r="C2560">
        <f t="shared" si="1042"/>
        <v>115</v>
      </c>
      <c r="D2560">
        <f t="shared" ca="1" si="1027"/>
        <v>-9.4083333333333332</v>
      </c>
      <c r="E2560">
        <f ca="1">IF(currency="USD",'Future et co'!F2560,IF(currency="EUR",'Future et co'!G2560,FALSE))</f>
        <v>3.6070000000000005E-2</v>
      </c>
      <c r="F2560">
        <f t="shared" ca="1" si="1028"/>
        <v>3.6070000000000005E-2</v>
      </c>
      <c r="G2560">
        <f t="shared" ca="1" si="1029"/>
        <v>2.0569999999999998E-2</v>
      </c>
      <c r="L2560">
        <f t="shared" ca="1" si="1030"/>
        <v>127.8</v>
      </c>
      <c r="M2560">
        <f t="shared" ca="1" si="1025"/>
        <v>3.6070000000000005E-2</v>
      </c>
      <c r="R2560">
        <f t="shared" ca="1" si="1031"/>
        <v>127.8</v>
      </c>
      <c r="S2560">
        <f t="shared" ca="1" si="1026"/>
        <v>3.6070000000000005E-2</v>
      </c>
      <c r="U2560" s="1"/>
      <c r="W2560" t="str">
        <f t="shared" si="1043"/>
        <v/>
      </c>
      <c r="Y2560" s="1"/>
      <c r="AA2560">
        <f t="shared" si="1044"/>
        <v>0</v>
      </c>
      <c r="AC2560" s="1"/>
      <c r="AE2560">
        <f t="shared" si="1045"/>
        <v>0</v>
      </c>
      <c r="AH2560" s="1"/>
      <c r="AI2560" s="17"/>
      <c r="AJ2560" s="25"/>
      <c r="AU2560" s="1">
        <v>42388</v>
      </c>
      <c r="AV2560">
        <v>0.376</v>
      </c>
      <c r="AW2560">
        <f t="shared" si="1032"/>
        <v>3.7599999999999999E-3</v>
      </c>
      <c r="AY2560" s="1">
        <v>42389</v>
      </c>
      <c r="AZ2560">
        <v>0.40300000000000002</v>
      </c>
      <c r="BA2560">
        <f t="shared" si="1033"/>
        <v>4.0300000000000006E-3</v>
      </c>
      <c r="BC2560" s="1">
        <v>42439</v>
      </c>
      <c r="BD2560">
        <v>0.7843</v>
      </c>
      <c r="BE2560">
        <f t="shared" si="1034"/>
        <v>7.8429999999999993E-3</v>
      </c>
      <c r="BG2560" s="1">
        <v>42439</v>
      </c>
      <c r="BH2560">
        <v>0.96</v>
      </c>
      <c r="BI2560">
        <f t="shared" si="1035"/>
        <v>9.5999999999999992E-3</v>
      </c>
      <c r="BK2560" s="1">
        <v>40235</v>
      </c>
      <c r="BL2560">
        <v>2.3823599999999998</v>
      </c>
      <c r="BM2560">
        <f t="shared" si="1041"/>
        <v>2.3823599999999997E-2</v>
      </c>
      <c r="BP2560" s="1">
        <v>42354</v>
      </c>
      <c r="BQ2560">
        <v>188.0119</v>
      </c>
      <c r="BR2560">
        <f t="shared" si="1036"/>
        <v>1.8801189999999999</v>
      </c>
      <c r="BT2560" s="1">
        <v>42374</v>
      </c>
      <c r="BU2560">
        <v>-0.13300000000000001</v>
      </c>
      <c r="BV2560">
        <f t="shared" si="1037"/>
        <v>-1.33E-3</v>
      </c>
      <c r="BX2560" s="1">
        <v>42374</v>
      </c>
      <c r="BY2560">
        <v>-4.1000000000000002E-2</v>
      </c>
      <c r="BZ2560">
        <f t="shared" si="1038"/>
        <v>-4.0999999999999999E-4</v>
      </c>
      <c r="CB2560" s="1">
        <v>42439</v>
      </c>
      <c r="CC2560">
        <v>-0.16</v>
      </c>
      <c r="CD2560">
        <f t="shared" si="1039"/>
        <v>-1.6000000000000001E-3</v>
      </c>
      <c r="CG2560" s="1"/>
    </row>
    <row r="2561" spans="1:85" x14ac:dyDescent="0.3">
      <c r="A2561" s="21">
        <f t="shared" si="1040"/>
        <v>49396</v>
      </c>
      <c r="B2561" s="18">
        <f t="shared" si="1024"/>
        <v>112.421875</v>
      </c>
      <c r="C2561">
        <f t="shared" si="1042"/>
        <v>115</v>
      </c>
      <c r="D2561">
        <f t="shared" ca="1" si="1027"/>
        <v>-9.4111111111111114</v>
      </c>
      <c r="E2561">
        <f ca="1">IF(currency="USD",'Future et co'!F2561,IF(currency="EUR",'Future et co'!G2561,FALSE))</f>
        <v>3.6070000000000005E-2</v>
      </c>
      <c r="F2561">
        <f t="shared" ca="1" si="1028"/>
        <v>3.6070000000000005E-2</v>
      </c>
      <c r="G2561">
        <f t="shared" ca="1" si="1029"/>
        <v>2.0569999999999998E-2</v>
      </c>
      <c r="L2561">
        <f t="shared" ca="1" si="1030"/>
        <v>127.8</v>
      </c>
      <c r="M2561">
        <f t="shared" ca="1" si="1025"/>
        <v>3.6070000000000005E-2</v>
      </c>
      <c r="R2561">
        <f t="shared" ca="1" si="1031"/>
        <v>127.8</v>
      </c>
      <c r="S2561">
        <f t="shared" ca="1" si="1026"/>
        <v>3.6070000000000005E-2</v>
      </c>
      <c r="U2561" s="1"/>
      <c r="W2561" t="str">
        <f t="shared" si="1043"/>
        <v/>
      </c>
      <c r="Y2561" s="1"/>
      <c r="AA2561">
        <f t="shared" si="1044"/>
        <v>0</v>
      </c>
      <c r="AC2561" s="1"/>
      <c r="AE2561">
        <f t="shared" si="1045"/>
        <v>0</v>
      </c>
      <c r="AH2561" s="1"/>
      <c r="AI2561" s="17"/>
      <c r="AJ2561" s="25"/>
      <c r="AU2561" s="1">
        <v>42384</v>
      </c>
      <c r="AV2561">
        <v>0.37</v>
      </c>
      <c r="AW2561">
        <f t="shared" si="1032"/>
        <v>3.7000000000000002E-3</v>
      </c>
      <c r="AY2561" s="1">
        <v>42388</v>
      </c>
      <c r="AZ2561">
        <v>0.42399999999999999</v>
      </c>
      <c r="BA2561">
        <f t="shared" si="1033"/>
        <v>4.2399999999999998E-3</v>
      </c>
      <c r="BC2561" s="1">
        <v>42438</v>
      </c>
      <c r="BD2561">
        <v>0.77800000000000002</v>
      </c>
      <c r="BE2561">
        <f t="shared" si="1034"/>
        <v>7.7800000000000005E-3</v>
      </c>
      <c r="BG2561" s="1">
        <v>42438</v>
      </c>
      <c r="BH2561">
        <v>0.9304</v>
      </c>
      <c r="BI2561">
        <f t="shared" si="1035"/>
        <v>9.3039999999999998E-3</v>
      </c>
      <c r="BK2561" s="1">
        <v>40238</v>
      </c>
      <c r="BL2561">
        <v>2.3624700000000001</v>
      </c>
      <c r="BM2561">
        <f t="shared" si="1041"/>
        <v>2.3624700000000002E-2</v>
      </c>
      <c r="BP2561" s="1">
        <v>42353</v>
      </c>
      <c r="BQ2561">
        <v>188.21510000000001</v>
      </c>
      <c r="BR2561">
        <f t="shared" si="1036"/>
        <v>1.8821510000000001</v>
      </c>
      <c r="BT2561" s="1">
        <v>42373</v>
      </c>
      <c r="BU2561">
        <v>-0.13200000000000001</v>
      </c>
      <c r="BV2561">
        <f t="shared" si="1037"/>
        <v>-1.32E-3</v>
      </c>
      <c r="BX2561" s="1">
        <v>42373</v>
      </c>
      <c r="BY2561">
        <v>-4.1000000000000002E-2</v>
      </c>
      <c r="BZ2561">
        <f t="shared" si="1038"/>
        <v>-4.0999999999999999E-4</v>
      </c>
      <c r="CB2561" s="1">
        <v>42438</v>
      </c>
      <c r="CC2561">
        <v>-0.19</v>
      </c>
      <c r="CD2561">
        <f t="shared" si="1039"/>
        <v>-1.9E-3</v>
      </c>
      <c r="CG2561" s="1"/>
    </row>
    <row r="2562" spans="1:85" x14ac:dyDescent="0.3">
      <c r="A2562" s="21">
        <f t="shared" si="1040"/>
        <v>49397</v>
      </c>
      <c r="B2562" s="18">
        <f t="shared" si="1024"/>
        <v>112.421875</v>
      </c>
      <c r="C2562">
        <f t="shared" si="1042"/>
        <v>115</v>
      </c>
      <c r="D2562">
        <f t="shared" ca="1" si="1027"/>
        <v>-9.4138888888888896</v>
      </c>
      <c r="E2562">
        <f ca="1">IF(currency="USD",'Future et co'!F2562,IF(currency="EUR",'Future et co'!G2562,FALSE))</f>
        <v>3.6070000000000005E-2</v>
      </c>
      <c r="F2562">
        <f t="shared" ca="1" si="1028"/>
        <v>3.6070000000000005E-2</v>
      </c>
      <c r="G2562">
        <f t="shared" ca="1" si="1029"/>
        <v>2.0569999999999998E-2</v>
      </c>
      <c r="L2562">
        <f t="shared" ca="1" si="1030"/>
        <v>127.8</v>
      </c>
      <c r="M2562">
        <f t="shared" ca="1" si="1025"/>
        <v>3.6070000000000005E-2</v>
      </c>
      <c r="R2562">
        <f t="shared" ca="1" si="1031"/>
        <v>127.8</v>
      </c>
      <c r="S2562">
        <f t="shared" ca="1" si="1026"/>
        <v>3.6070000000000005E-2</v>
      </c>
      <c r="U2562" s="1"/>
      <c r="W2562" t="str">
        <f t="shared" si="1043"/>
        <v/>
      </c>
      <c r="Y2562" s="1"/>
      <c r="AA2562">
        <f t="shared" si="1044"/>
        <v>0</v>
      </c>
      <c r="AC2562" s="1"/>
      <c r="AE2562">
        <f t="shared" si="1045"/>
        <v>0</v>
      </c>
      <c r="AH2562" s="1"/>
      <c r="AI2562" s="17"/>
      <c r="AJ2562" s="25"/>
      <c r="AU2562" s="1">
        <v>42383</v>
      </c>
      <c r="AV2562">
        <v>0.376</v>
      </c>
      <c r="AW2562">
        <f t="shared" si="1032"/>
        <v>3.7599999999999999E-3</v>
      </c>
      <c r="AY2562" s="1">
        <v>42384</v>
      </c>
      <c r="AZ2562">
        <v>0.41</v>
      </c>
      <c r="BA2562">
        <f t="shared" si="1033"/>
        <v>4.0999999999999995E-3</v>
      </c>
      <c r="BC2562" s="1">
        <v>42437</v>
      </c>
      <c r="BD2562">
        <v>0.77100000000000002</v>
      </c>
      <c r="BE2562">
        <f t="shared" si="1034"/>
        <v>7.7099999999999998E-3</v>
      </c>
      <c r="BG2562" s="1">
        <v>42437</v>
      </c>
      <c r="BH2562">
        <v>0.879</v>
      </c>
      <c r="BI2562">
        <f t="shared" si="1035"/>
        <v>8.7899999999999992E-3</v>
      </c>
      <c r="BK2562" s="1">
        <v>40239</v>
      </c>
      <c r="BL2562">
        <v>2.3563800000000001</v>
      </c>
      <c r="BM2562">
        <f t="shared" si="1041"/>
        <v>2.3563800000000003E-2</v>
      </c>
      <c r="BP2562" s="1">
        <v>42352</v>
      </c>
      <c r="BQ2562">
        <v>189.697</v>
      </c>
      <c r="BR2562">
        <f t="shared" si="1036"/>
        <v>1.89697</v>
      </c>
      <c r="BT2562" s="1">
        <v>42369</v>
      </c>
      <c r="BU2562">
        <v>-0.13100000000000001</v>
      </c>
      <c r="BV2562">
        <f t="shared" si="1037"/>
        <v>-1.31E-3</v>
      </c>
      <c r="BX2562" s="1">
        <v>42369</v>
      </c>
      <c r="BY2562">
        <v>-0.04</v>
      </c>
      <c r="BZ2562">
        <f t="shared" si="1038"/>
        <v>-4.0000000000000002E-4</v>
      </c>
      <c r="CB2562" s="1">
        <v>42437</v>
      </c>
      <c r="CC2562">
        <v>-0.19</v>
      </c>
      <c r="CD2562">
        <f t="shared" si="1039"/>
        <v>-1.9E-3</v>
      </c>
      <c r="CG2562" s="1"/>
    </row>
    <row r="2563" spans="1:85" x14ac:dyDescent="0.3">
      <c r="A2563" s="21">
        <f t="shared" si="1040"/>
        <v>49398</v>
      </c>
      <c r="B2563" s="18">
        <f t="shared" si="1024"/>
        <v>112.421875</v>
      </c>
      <c r="C2563">
        <f t="shared" si="1042"/>
        <v>115</v>
      </c>
      <c r="D2563">
        <f t="shared" ca="1" si="1027"/>
        <v>-9.4166666666666661</v>
      </c>
      <c r="E2563">
        <f ca="1">IF(currency="USD",'Future et co'!F2563,IF(currency="EUR",'Future et co'!G2563,FALSE))</f>
        <v>3.6070000000000005E-2</v>
      </c>
      <c r="F2563">
        <f t="shared" ca="1" si="1028"/>
        <v>3.6070000000000005E-2</v>
      </c>
      <c r="G2563">
        <f t="shared" ca="1" si="1029"/>
        <v>2.0569999999999998E-2</v>
      </c>
      <c r="L2563">
        <f t="shared" ca="1" si="1030"/>
        <v>127.8</v>
      </c>
      <c r="M2563">
        <f t="shared" ca="1" si="1025"/>
        <v>3.6070000000000005E-2</v>
      </c>
      <c r="R2563">
        <f t="shared" ca="1" si="1031"/>
        <v>127.8</v>
      </c>
      <c r="S2563">
        <f t="shared" ca="1" si="1026"/>
        <v>3.6070000000000005E-2</v>
      </c>
      <c r="U2563" s="1"/>
      <c r="W2563" t="str">
        <f t="shared" si="1043"/>
        <v/>
      </c>
      <c r="Y2563" s="1"/>
      <c r="AA2563">
        <f t="shared" si="1044"/>
        <v>0</v>
      </c>
      <c r="AC2563" s="1"/>
      <c r="AE2563">
        <f t="shared" si="1045"/>
        <v>0</v>
      </c>
      <c r="AH2563" s="1"/>
      <c r="AI2563" s="17"/>
      <c r="AJ2563" s="25"/>
      <c r="AU2563" s="1">
        <v>42382</v>
      </c>
      <c r="AV2563">
        <v>0.377</v>
      </c>
      <c r="AW2563">
        <f t="shared" si="1032"/>
        <v>3.7699999999999999E-3</v>
      </c>
      <c r="AY2563" s="1">
        <v>42383</v>
      </c>
      <c r="AZ2563">
        <v>0.42599999999999999</v>
      </c>
      <c r="BA2563">
        <f t="shared" si="1033"/>
        <v>4.2599999999999999E-3</v>
      </c>
      <c r="BC2563" s="1">
        <v>42436</v>
      </c>
      <c r="BD2563">
        <v>0.76900000000000002</v>
      </c>
      <c r="BE2563">
        <f t="shared" si="1034"/>
        <v>7.6899999999999998E-3</v>
      </c>
      <c r="BG2563" s="1">
        <v>42436</v>
      </c>
      <c r="BH2563">
        <v>0.9395</v>
      </c>
      <c r="BI2563">
        <f t="shared" si="1035"/>
        <v>9.3950000000000006E-3</v>
      </c>
      <c r="BK2563" s="1">
        <v>40240</v>
      </c>
      <c r="BL2563">
        <v>2.3576800000000002</v>
      </c>
      <c r="BM2563">
        <f t="shared" si="1041"/>
        <v>2.3576800000000002E-2</v>
      </c>
      <c r="BP2563" s="1">
        <v>42349</v>
      </c>
      <c r="BQ2563">
        <v>190.23480000000001</v>
      </c>
      <c r="BR2563">
        <f t="shared" si="1036"/>
        <v>1.9023480000000001</v>
      </c>
      <c r="BT2563" s="1">
        <v>42368</v>
      </c>
      <c r="BU2563">
        <v>-0.13200000000000001</v>
      </c>
      <c r="BV2563">
        <f t="shared" si="1037"/>
        <v>-1.32E-3</v>
      </c>
      <c r="BX2563" s="1">
        <v>42368</v>
      </c>
      <c r="BY2563">
        <v>-4.1000000000000002E-2</v>
      </c>
      <c r="BZ2563">
        <f t="shared" si="1038"/>
        <v>-4.0999999999999999E-4</v>
      </c>
      <c r="CB2563" s="1">
        <v>42436</v>
      </c>
      <c r="CC2563">
        <v>-0.19</v>
      </c>
      <c r="CD2563">
        <f t="shared" si="1039"/>
        <v>-1.9E-3</v>
      </c>
      <c r="CG2563" s="1"/>
    </row>
    <row r="2564" spans="1:85" x14ac:dyDescent="0.3">
      <c r="A2564" s="21">
        <f t="shared" si="1040"/>
        <v>49401</v>
      </c>
      <c r="B2564" s="18">
        <f t="shared" si="1024"/>
        <v>112.421875</v>
      </c>
      <c r="C2564">
        <f t="shared" si="1042"/>
        <v>115</v>
      </c>
      <c r="D2564">
        <f t="shared" ca="1" si="1027"/>
        <v>-9.4250000000000007</v>
      </c>
      <c r="E2564">
        <f ca="1">IF(currency="USD",'Future et co'!F2564,IF(currency="EUR",'Future et co'!G2564,FALSE))</f>
        <v>3.6070000000000005E-2</v>
      </c>
      <c r="F2564">
        <f t="shared" ca="1" si="1028"/>
        <v>3.6070000000000005E-2</v>
      </c>
      <c r="G2564">
        <f t="shared" ca="1" si="1029"/>
        <v>2.0569999999999998E-2</v>
      </c>
      <c r="L2564">
        <f t="shared" ca="1" si="1030"/>
        <v>127.8</v>
      </c>
      <c r="M2564">
        <f t="shared" ca="1" si="1025"/>
        <v>3.6070000000000005E-2</v>
      </c>
      <c r="R2564">
        <f t="shared" ca="1" si="1031"/>
        <v>127.8</v>
      </c>
      <c r="S2564">
        <f t="shared" ca="1" si="1026"/>
        <v>3.6070000000000005E-2</v>
      </c>
      <c r="U2564" s="1"/>
      <c r="W2564" t="str">
        <f t="shared" si="1043"/>
        <v/>
      </c>
      <c r="Y2564" s="1"/>
      <c r="AA2564">
        <f t="shared" si="1044"/>
        <v>0</v>
      </c>
      <c r="AC2564" s="1"/>
      <c r="AE2564">
        <f t="shared" si="1045"/>
        <v>0</v>
      </c>
      <c r="AH2564" s="1"/>
      <c r="AI2564" s="17"/>
      <c r="AJ2564" s="25"/>
      <c r="AU2564" s="1">
        <v>42381</v>
      </c>
      <c r="AV2564">
        <v>0.376</v>
      </c>
      <c r="AW2564">
        <f t="shared" si="1032"/>
        <v>3.7599999999999999E-3</v>
      </c>
      <c r="AY2564" s="1">
        <v>42382</v>
      </c>
      <c r="AZ2564">
        <v>0.43</v>
      </c>
      <c r="BA2564">
        <f t="shared" si="1033"/>
        <v>4.3E-3</v>
      </c>
      <c r="BC2564" s="1">
        <v>42433</v>
      </c>
      <c r="BD2564">
        <v>0.74650000000000005</v>
      </c>
      <c r="BE2564">
        <f t="shared" si="1034"/>
        <v>7.4650000000000003E-3</v>
      </c>
      <c r="BG2564" s="1">
        <v>42433</v>
      </c>
      <c r="BH2564">
        <v>0.89970000000000006</v>
      </c>
      <c r="BI2564">
        <f t="shared" si="1035"/>
        <v>8.9969999999999998E-3</v>
      </c>
      <c r="BK2564" s="1">
        <v>40241</v>
      </c>
      <c r="BL2564">
        <v>2.3513799999999998</v>
      </c>
      <c r="BM2564">
        <f t="shared" si="1041"/>
        <v>2.3513799999999998E-2</v>
      </c>
      <c r="BP2564" s="1">
        <v>42348</v>
      </c>
      <c r="BQ2564">
        <v>189.7449</v>
      </c>
      <c r="BR2564">
        <f t="shared" si="1036"/>
        <v>1.8974489999999999</v>
      </c>
      <c r="BT2564" s="1">
        <v>42367</v>
      </c>
      <c r="BU2564">
        <v>-0.13200000000000001</v>
      </c>
      <c r="BV2564">
        <f t="shared" si="1037"/>
        <v>-1.32E-3</v>
      </c>
      <c r="BX2564" s="1">
        <v>42367</v>
      </c>
      <c r="BY2564">
        <v>-4.2000000000000003E-2</v>
      </c>
      <c r="BZ2564">
        <f t="shared" si="1038"/>
        <v>-4.2000000000000002E-4</v>
      </c>
      <c r="CB2564" s="1">
        <v>42433</v>
      </c>
      <c r="CC2564">
        <v>-0.17599999999999999</v>
      </c>
      <c r="CD2564">
        <f t="shared" si="1039"/>
        <v>-1.7599999999999998E-3</v>
      </c>
      <c r="CG2564" s="1"/>
    </row>
    <row r="2565" spans="1:85" x14ac:dyDescent="0.3">
      <c r="A2565" s="21">
        <f t="shared" si="1040"/>
        <v>49402</v>
      </c>
      <c r="B2565" s="18">
        <f t="shared" si="1024"/>
        <v>112.421875</v>
      </c>
      <c r="C2565">
        <f t="shared" si="1042"/>
        <v>115</v>
      </c>
      <c r="D2565">
        <f t="shared" ca="1" si="1027"/>
        <v>-9.4277777777777771</v>
      </c>
      <c r="E2565">
        <f ca="1">IF(currency="USD",'Future et co'!F2565,IF(currency="EUR",'Future et co'!G2565,FALSE))</f>
        <v>3.6070000000000005E-2</v>
      </c>
      <c r="F2565">
        <f t="shared" ca="1" si="1028"/>
        <v>3.6070000000000005E-2</v>
      </c>
      <c r="G2565">
        <f t="shared" ca="1" si="1029"/>
        <v>2.0569999999999998E-2</v>
      </c>
      <c r="L2565">
        <f t="shared" ca="1" si="1030"/>
        <v>127.8</v>
      </c>
      <c r="M2565">
        <f t="shared" ca="1" si="1025"/>
        <v>3.6070000000000005E-2</v>
      </c>
      <c r="R2565">
        <f t="shared" ca="1" si="1031"/>
        <v>127.8</v>
      </c>
      <c r="S2565">
        <f t="shared" ca="1" si="1026"/>
        <v>3.6070000000000005E-2</v>
      </c>
      <c r="U2565" s="1"/>
      <c r="W2565" t="str">
        <f t="shared" si="1043"/>
        <v/>
      </c>
      <c r="Y2565" s="1"/>
      <c r="AA2565">
        <f t="shared" si="1044"/>
        <v>0</v>
      </c>
      <c r="AC2565" s="1"/>
      <c r="AE2565">
        <f t="shared" si="1045"/>
        <v>0</v>
      </c>
      <c r="AH2565" s="1"/>
      <c r="AI2565" s="17"/>
      <c r="AJ2565" s="25"/>
      <c r="AU2565" s="1">
        <v>42380</v>
      </c>
      <c r="AV2565">
        <v>0.36799999999999999</v>
      </c>
      <c r="AW2565">
        <f t="shared" si="1032"/>
        <v>3.6800000000000001E-3</v>
      </c>
      <c r="AY2565" s="1">
        <v>42381</v>
      </c>
      <c r="AZ2565">
        <v>0.439</v>
      </c>
      <c r="BA2565">
        <f t="shared" si="1033"/>
        <v>4.3899999999999998E-3</v>
      </c>
      <c r="BC2565" s="1">
        <v>42432</v>
      </c>
      <c r="BD2565">
        <v>0.73280000000000001</v>
      </c>
      <c r="BE2565">
        <f t="shared" si="1034"/>
        <v>7.3280000000000003E-3</v>
      </c>
      <c r="BG2565" s="1">
        <v>42432</v>
      </c>
      <c r="BH2565">
        <v>0.87309999999999999</v>
      </c>
      <c r="BI2565">
        <f t="shared" si="1035"/>
        <v>8.7309999999999992E-3</v>
      </c>
      <c r="BK2565" s="1">
        <v>40242</v>
      </c>
      <c r="BL2565">
        <v>2.3204600000000002</v>
      </c>
      <c r="BM2565">
        <f t="shared" si="1041"/>
        <v>2.3204600000000002E-2</v>
      </c>
      <c r="BP2565" s="1">
        <v>42347</v>
      </c>
      <c r="BQ2565">
        <v>189.1354</v>
      </c>
      <c r="BR2565">
        <f t="shared" si="1036"/>
        <v>1.891354</v>
      </c>
      <c r="BT2565" s="1">
        <v>42366</v>
      </c>
      <c r="BU2565">
        <v>-0.13100000000000001</v>
      </c>
      <c r="BV2565">
        <f t="shared" si="1037"/>
        <v>-1.31E-3</v>
      </c>
      <c r="BX2565" s="1">
        <v>42366</v>
      </c>
      <c r="BY2565">
        <v>-0.04</v>
      </c>
      <c r="BZ2565">
        <f t="shared" si="1038"/>
        <v>-4.0000000000000002E-4</v>
      </c>
      <c r="CB2565" s="1">
        <v>42432</v>
      </c>
      <c r="CC2565">
        <v>-0.21</v>
      </c>
      <c r="CD2565">
        <f t="shared" si="1039"/>
        <v>-2.0999999999999999E-3</v>
      </c>
      <c r="CG2565" s="1"/>
    </row>
    <row r="2566" spans="1:85" x14ac:dyDescent="0.3">
      <c r="A2566" s="21">
        <f t="shared" si="1040"/>
        <v>49403</v>
      </c>
      <c r="B2566" s="18">
        <f t="shared" si="1024"/>
        <v>112.421875</v>
      </c>
      <c r="C2566">
        <f t="shared" si="1042"/>
        <v>115</v>
      </c>
      <c r="D2566">
        <f t="shared" ca="1" si="1027"/>
        <v>-9.4305555555555554</v>
      </c>
      <c r="E2566">
        <f ca="1">IF(currency="USD",'Future et co'!F2566,IF(currency="EUR",'Future et co'!G2566,FALSE))</f>
        <v>3.6070000000000005E-2</v>
      </c>
      <c r="F2566">
        <f t="shared" ca="1" si="1028"/>
        <v>3.6070000000000005E-2</v>
      </c>
      <c r="G2566">
        <f t="shared" ca="1" si="1029"/>
        <v>2.0569999999999998E-2</v>
      </c>
      <c r="L2566">
        <f t="shared" ca="1" si="1030"/>
        <v>127.8</v>
      </c>
      <c r="M2566">
        <f t="shared" ca="1" si="1025"/>
        <v>3.6070000000000005E-2</v>
      </c>
      <c r="R2566">
        <f t="shared" ca="1" si="1031"/>
        <v>127.8</v>
      </c>
      <c r="S2566">
        <f t="shared" ca="1" si="1026"/>
        <v>3.6070000000000005E-2</v>
      </c>
      <c r="U2566" s="1"/>
      <c r="W2566" t="str">
        <f t="shared" si="1043"/>
        <v/>
      </c>
      <c r="Y2566" s="1"/>
      <c r="AA2566">
        <f t="shared" si="1044"/>
        <v>0</v>
      </c>
      <c r="AC2566" s="1"/>
      <c r="AE2566">
        <f t="shared" si="1045"/>
        <v>0</v>
      </c>
      <c r="AH2566" s="1"/>
      <c r="AI2566" s="17"/>
      <c r="AJ2566" s="25"/>
      <c r="AU2566" s="1">
        <v>42377</v>
      </c>
      <c r="AV2566">
        <v>0.377</v>
      </c>
      <c r="AW2566">
        <f t="shared" si="1032"/>
        <v>3.7699999999999999E-3</v>
      </c>
      <c r="AY2566" s="1">
        <v>42380</v>
      </c>
      <c r="AZ2566">
        <v>0.42499999999999999</v>
      </c>
      <c r="BA2566">
        <f t="shared" si="1033"/>
        <v>4.2500000000000003E-3</v>
      </c>
      <c r="BC2566" s="1">
        <v>42431</v>
      </c>
      <c r="BD2566">
        <v>0.749</v>
      </c>
      <c r="BE2566">
        <f t="shared" si="1034"/>
        <v>7.4900000000000001E-3</v>
      </c>
      <c r="BG2566" s="1">
        <v>42431</v>
      </c>
      <c r="BH2566">
        <v>0.86560000000000004</v>
      </c>
      <c r="BI2566">
        <f t="shared" si="1035"/>
        <v>8.6560000000000005E-3</v>
      </c>
      <c r="BK2566" s="1">
        <v>40245</v>
      </c>
      <c r="BL2566">
        <v>2.3234900000000001</v>
      </c>
      <c r="BM2566">
        <f t="shared" si="1041"/>
        <v>2.3234899999999999E-2</v>
      </c>
      <c r="BP2566" s="1">
        <v>42346</v>
      </c>
      <c r="BQ2566">
        <v>189.64930000000001</v>
      </c>
      <c r="BR2566">
        <f t="shared" si="1036"/>
        <v>1.8964930000000002</v>
      </c>
      <c r="BT2566" s="1">
        <v>42362</v>
      </c>
      <c r="BU2566">
        <v>-0.13100000000000001</v>
      </c>
      <c r="BV2566">
        <f t="shared" si="1037"/>
        <v>-1.31E-3</v>
      </c>
      <c r="BX2566" s="1">
        <v>42362</v>
      </c>
      <c r="BY2566">
        <v>-0.04</v>
      </c>
      <c r="BZ2566">
        <f t="shared" si="1038"/>
        <v>-4.0000000000000002E-4</v>
      </c>
      <c r="CB2566" s="1">
        <v>42431</v>
      </c>
      <c r="CC2566">
        <v>-0.2</v>
      </c>
      <c r="CD2566">
        <f t="shared" si="1039"/>
        <v>-2E-3</v>
      </c>
      <c r="CG2566" s="1"/>
    </row>
    <row r="2567" spans="1:85" x14ac:dyDescent="0.3">
      <c r="A2567" s="21">
        <f t="shared" si="1040"/>
        <v>49404</v>
      </c>
      <c r="B2567" s="18">
        <f t="shared" si="1024"/>
        <v>112.421875</v>
      </c>
      <c r="C2567">
        <f t="shared" si="1042"/>
        <v>115</v>
      </c>
      <c r="D2567">
        <f t="shared" ca="1" si="1027"/>
        <v>-9.4333333333333336</v>
      </c>
      <c r="E2567">
        <f ca="1">IF(currency="USD",'Future et co'!F2567,IF(currency="EUR",'Future et co'!G2567,FALSE))</f>
        <v>3.6070000000000005E-2</v>
      </c>
      <c r="F2567">
        <f t="shared" ca="1" si="1028"/>
        <v>3.6070000000000005E-2</v>
      </c>
      <c r="G2567">
        <f t="shared" ca="1" si="1029"/>
        <v>2.0569999999999998E-2</v>
      </c>
      <c r="L2567">
        <f t="shared" ca="1" si="1030"/>
        <v>127.8</v>
      </c>
      <c r="M2567">
        <f t="shared" ca="1" si="1025"/>
        <v>3.6070000000000005E-2</v>
      </c>
      <c r="R2567">
        <f t="shared" ca="1" si="1031"/>
        <v>127.8</v>
      </c>
      <c r="S2567">
        <f t="shared" ca="1" si="1026"/>
        <v>3.6070000000000005E-2</v>
      </c>
      <c r="U2567" s="1"/>
      <c r="W2567" t="str">
        <f t="shared" si="1043"/>
        <v/>
      </c>
      <c r="Y2567" s="1"/>
      <c r="AA2567">
        <f t="shared" si="1044"/>
        <v>0</v>
      </c>
      <c r="AC2567" s="1"/>
      <c r="AE2567">
        <f t="shared" si="1045"/>
        <v>0</v>
      </c>
      <c r="AH2567" s="1"/>
      <c r="AI2567" s="17"/>
      <c r="AJ2567" s="25"/>
      <c r="AU2567" s="1">
        <v>42376</v>
      </c>
      <c r="AV2567">
        <v>0.37</v>
      </c>
      <c r="AW2567">
        <f t="shared" si="1032"/>
        <v>3.7000000000000002E-3</v>
      </c>
      <c r="AY2567" s="1">
        <v>42377</v>
      </c>
      <c r="AZ2567">
        <v>0.439</v>
      </c>
      <c r="BA2567">
        <f t="shared" si="1033"/>
        <v>4.3899999999999998E-3</v>
      </c>
      <c r="BC2567" s="1">
        <v>42430</v>
      </c>
      <c r="BD2567">
        <v>0.74299999999999999</v>
      </c>
      <c r="BE2567">
        <f t="shared" si="1034"/>
        <v>7.43E-3</v>
      </c>
      <c r="BG2567" s="1">
        <v>42430</v>
      </c>
      <c r="BH2567">
        <v>0.871</v>
      </c>
      <c r="BI2567">
        <f t="shared" si="1035"/>
        <v>8.7100000000000007E-3</v>
      </c>
      <c r="BK2567" s="1">
        <v>40246</v>
      </c>
      <c r="BL2567">
        <v>2.3204699999999998</v>
      </c>
      <c r="BM2567">
        <f t="shared" si="1041"/>
        <v>2.3204699999999998E-2</v>
      </c>
      <c r="BP2567" s="1">
        <v>42345</v>
      </c>
      <c r="BQ2567">
        <v>189.4341</v>
      </c>
      <c r="BR2567">
        <f t="shared" si="1036"/>
        <v>1.8943410000000001</v>
      </c>
      <c r="BT2567" s="1">
        <v>42361</v>
      </c>
      <c r="BU2567">
        <v>-0.13100000000000001</v>
      </c>
      <c r="BV2567">
        <f t="shared" si="1037"/>
        <v>-1.31E-3</v>
      </c>
      <c r="BX2567" s="1">
        <v>42361</v>
      </c>
      <c r="BY2567">
        <v>-4.1000000000000002E-2</v>
      </c>
      <c r="BZ2567">
        <f t="shared" si="1038"/>
        <v>-4.0999999999999999E-4</v>
      </c>
      <c r="CB2567" s="1">
        <v>42430</v>
      </c>
      <c r="CC2567">
        <v>-0.2</v>
      </c>
      <c r="CD2567">
        <f t="shared" si="1039"/>
        <v>-2E-3</v>
      </c>
      <c r="CG2567" s="1"/>
    </row>
    <row r="2568" spans="1:85" x14ac:dyDescent="0.3">
      <c r="A2568" s="21">
        <f t="shared" si="1040"/>
        <v>49405</v>
      </c>
      <c r="B2568" s="18">
        <f t="shared" si="1024"/>
        <v>112.421875</v>
      </c>
      <c r="C2568">
        <f t="shared" si="1042"/>
        <v>115</v>
      </c>
      <c r="D2568">
        <f t="shared" ca="1" si="1027"/>
        <v>-9.4361111111111118</v>
      </c>
      <c r="E2568">
        <f ca="1">IF(currency="USD",'Future et co'!F2568,IF(currency="EUR",'Future et co'!G2568,FALSE))</f>
        <v>3.6070000000000005E-2</v>
      </c>
      <c r="F2568">
        <f t="shared" ca="1" si="1028"/>
        <v>3.6070000000000005E-2</v>
      </c>
      <c r="G2568">
        <f t="shared" ca="1" si="1029"/>
        <v>2.0569999999999998E-2</v>
      </c>
      <c r="L2568">
        <f t="shared" ca="1" si="1030"/>
        <v>127.8</v>
      </c>
      <c r="M2568">
        <f t="shared" ca="1" si="1025"/>
        <v>3.6070000000000005E-2</v>
      </c>
      <c r="R2568">
        <f t="shared" ca="1" si="1031"/>
        <v>127.8</v>
      </c>
      <c r="S2568">
        <f t="shared" ca="1" si="1026"/>
        <v>3.6070000000000005E-2</v>
      </c>
      <c r="U2568" s="1"/>
      <c r="W2568" t="str">
        <f t="shared" si="1043"/>
        <v/>
      </c>
      <c r="Y2568" s="1"/>
      <c r="AA2568">
        <f t="shared" si="1044"/>
        <v>0</v>
      </c>
      <c r="AC2568" s="1"/>
      <c r="AE2568">
        <f t="shared" si="1045"/>
        <v>0</v>
      </c>
      <c r="AH2568" s="1"/>
      <c r="AI2568" s="17"/>
      <c r="AJ2568" s="25"/>
      <c r="AU2568" s="1">
        <v>42375</v>
      </c>
      <c r="AV2568">
        <v>0.379</v>
      </c>
      <c r="AW2568">
        <f t="shared" si="1032"/>
        <v>3.79E-3</v>
      </c>
      <c r="AY2568" s="1">
        <v>42376</v>
      </c>
      <c r="AZ2568">
        <v>0.435</v>
      </c>
      <c r="BA2568">
        <f t="shared" si="1033"/>
        <v>4.3499999999999997E-3</v>
      </c>
      <c r="BC2568" s="1">
        <v>42429</v>
      </c>
      <c r="BD2568">
        <v>0.71989999999999998</v>
      </c>
      <c r="BE2568">
        <f t="shared" si="1034"/>
        <v>7.1989999999999997E-3</v>
      </c>
      <c r="BG2568" s="1">
        <v>42429</v>
      </c>
      <c r="BH2568">
        <v>0.82289999999999996</v>
      </c>
      <c r="BI2568">
        <f t="shared" si="1035"/>
        <v>8.2290000000000002E-3</v>
      </c>
      <c r="BK2568" s="1">
        <v>40247</v>
      </c>
      <c r="BL2568">
        <v>2.3109799999999998</v>
      </c>
      <c r="BM2568">
        <f t="shared" si="1041"/>
        <v>2.31098E-2</v>
      </c>
      <c r="BP2568" s="1">
        <v>42342</v>
      </c>
      <c r="BQ2568">
        <v>187.88050000000001</v>
      </c>
      <c r="BR2568">
        <f t="shared" si="1036"/>
        <v>1.8788050000000001</v>
      </c>
      <c r="BT2568" s="1">
        <v>42360</v>
      </c>
      <c r="BU2568">
        <v>-0.13100000000000001</v>
      </c>
      <c r="BV2568">
        <f t="shared" si="1037"/>
        <v>-1.31E-3</v>
      </c>
      <c r="BX2568" s="1">
        <v>42360</v>
      </c>
      <c r="BY2568">
        <v>-4.1000000000000002E-2</v>
      </c>
      <c r="BZ2568">
        <f t="shared" si="1038"/>
        <v>-4.0999999999999999E-4</v>
      </c>
      <c r="CB2568" s="1">
        <v>42429</v>
      </c>
      <c r="CC2568">
        <v>-0.19400000000000001</v>
      </c>
      <c r="CD2568">
        <f t="shared" si="1039"/>
        <v>-1.9400000000000001E-3</v>
      </c>
      <c r="CG2568" s="1"/>
    </row>
    <row r="2569" spans="1:85" x14ac:dyDescent="0.3">
      <c r="A2569" s="21">
        <f t="shared" si="1040"/>
        <v>49408</v>
      </c>
      <c r="B2569" s="18">
        <f t="shared" si="1024"/>
        <v>112.421875</v>
      </c>
      <c r="C2569">
        <f t="shared" si="1042"/>
        <v>115</v>
      </c>
      <c r="D2569">
        <f t="shared" ca="1" si="1027"/>
        <v>-9.4444444444444446</v>
      </c>
      <c r="E2569">
        <f ca="1">IF(currency="USD",'Future et co'!F2569,IF(currency="EUR",'Future et co'!G2569,FALSE))</f>
        <v>3.6070000000000005E-2</v>
      </c>
      <c r="F2569">
        <f t="shared" ca="1" si="1028"/>
        <v>3.6070000000000005E-2</v>
      </c>
      <c r="G2569">
        <f t="shared" ca="1" si="1029"/>
        <v>2.0569999999999998E-2</v>
      </c>
      <c r="L2569">
        <f t="shared" ca="1" si="1030"/>
        <v>127.8</v>
      </c>
      <c r="M2569">
        <f t="shared" ca="1" si="1025"/>
        <v>3.6070000000000005E-2</v>
      </c>
      <c r="R2569">
        <f t="shared" ca="1" si="1031"/>
        <v>127.8</v>
      </c>
      <c r="S2569">
        <f t="shared" ca="1" si="1026"/>
        <v>3.6070000000000005E-2</v>
      </c>
      <c r="U2569" s="1"/>
      <c r="W2569" t="str">
        <f t="shared" si="1043"/>
        <v/>
      </c>
      <c r="Y2569" s="1"/>
      <c r="AA2569">
        <f t="shared" si="1044"/>
        <v>0</v>
      </c>
      <c r="AC2569" s="1"/>
      <c r="AE2569">
        <f t="shared" si="1045"/>
        <v>0</v>
      </c>
      <c r="AH2569" s="1"/>
      <c r="AI2569" s="17"/>
      <c r="AJ2569" s="25"/>
      <c r="AU2569" s="1">
        <v>42374</v>
      </c>
      <c r="AV2569">
        <v>0.37</v>
      </c>
      <c r="AW2569">
        <f t="shared" si="1032"/>
        <v>3.7000000000000002E-3</v>
      </c>
      <c r="AY2569" s="1">
        <v>42375</v>
      </c>
      <c r="AZ2569">
        <v>0.44800000000000001</v>
      </c>
      <c r="BA2569">
        <f t="shared" si="1033"/>
        <v>4.4800000000000005E-3</v>
      </c>
      <c r="BC2569" s="1">
        <v>42426</v>
      </c>
      <c r="BD2569">
        <v>0.72399999999999998</v>
      </c>
      <c r="BE2569">
        <f t="shared" si="1034"/>
        <v>7.2399999999999999E-3</v>
      </c>
      <c r="BG2569" s="1">
        <v>42426</v>
      </c>
      <c r="BH2569">
        <v>0.82069999999999999</v>
      </c>
      <c r="BI2569">
        <f t="shared" si="1035"/>
        <v>8.206999999999999E-3</v>
      </c>
      <c r="BK2569" s="1">
        <v>40248</v>
      </c>
      <c r="BL2569">
        <v>2.3019400000000001</v>
      </c>
      <c r="BM2569">
        <f t="shared" si="1041"/>
        <v>2.3019400000000002E-2</v>
      </c>
      <c r="BP2569" s="1">
        <v>42341</v>
      </c>
      <c r="BQ2569">
        <v>188.45419999999999</v>
      </c>
      <c r="BR2569">
        <f t="shared" si="1036"/>
        <v>1.8845419999999999</v>
      </c>
      <c r="BT2569" s="1">
        <v>42359</v>
      </c>
      <c r="BU2569">
        <v>-0.13</v>
      </c>
      <c r="BV2569">
        <f t="shared" si="1037"/>
        <v>-1.2999999999999999E-3</v>
      </c>
      <c r="BX2569" s="1">
        <v>42359</v>
      </c>
      <c r="BY2569">
        <v>-4.1000000000000002E-2</v>
      </c>
      <c r="BZ2569">
        <f t="shared" si="1038"/>
        <v>-4.0999999999999999E-4</v>
      </c>
      <c r="CB2569" s="1">
        <v>42426</v>
      </c>
      <c r="CC2569">
        <v>-0.17699999999999999</v>
      </c>
      <c r="CD2569">
        <f t="shared" si="1039"/>
        <v>-1.7699999999999999E-3</v>
      </c>
      <c r="CG2569" s="1"/>
    </row>
    <row r="2570" spans="1:85" x14ac:dyDescent="0.3">
      <c r="A2570" s="21">
        <f t="shared" si="1040"/>
        <v>49409</v>
      </c>
      <c r="B2570" s="18">
        <f t="shared" si="1024"/>
        <v>112.421875</v>
      </c>
      <c r="C2570">
        <f t="shared" si="1042"/>
        <v>115</v>
      </c>
      <c r="D2570">
        <f t="shared" ca="1" si="1027"/>
        <v>-9.4472222222222229</v>
      </c>
      <c r="E2570">
        <f ca="1">IF(currency="USD",'Future et co'!F2570,IF(currency="EUR",'Future et co'!G2570,FALSE))</f>
        <v>3.6070000000000005E-2</v>
      </c>
      <c r="F2570">
        <f t="shared" ca="1" si="1028"/>
        <v>3.6070000000000005E-2</v>
      </c>
      <c r="G2570">
        <f t="shared" ca="1" si="1029"/>
        <v>2.0569999999999998E-2</v>
      </c>
      <c r="L2570">
        <f t="shared" ca="1" si="1030"/>
        <v>127.8</v>
      </c>
      <c r="M2570">
        <f t="shared" ca="1" si="1025"/>
        <v>3.6070000000000005E-2</v>
      </c>
      <c r="R2570">
        <f t="shared" ca="1" si="1031"/>
        <v>127.8</v>
      </c>
      <c r="S2570">
        <f t="shared" ca="1" si="1026"/>
        <v>3.6070000000000005E-2</v>
      </c>
      <c r="U2570" s="1"/>
      <c r="W2570" t="str">
        <f t="shared" si="1043"/>
        <v/>
      </c>
      <c r="Y2570" s="1"/>
      <c r="AA2570">
        <f t="shared" si="1044"/>
        <v>0</v>
      </c>
      <c r="AC2570" s="1"/>
      <c r="AE2570">
        <f t="shared" si="1045"/>
        <v>0</v>
      </c>
      <c r="AH2570" s="1"/>
      <c r="AI2570" s="17"/>
      <c r="AJ2570" s="25"/>
      <c r="AU2570" s="1">
        <v>42373</v>
      </c>
      <c r="AV2570">
        <v>0.36699999999999999</v>
      </c>
      <c r="AW2570">
        <f t="shared" si="1032"/>
        <v>3.6700000000000001E-3</v>
      </c>
      <c r="AY2570" s="1">
        <v>42374</v>
      </c>
      <c r="AZ2570">
        <v>0.44600000000000001</v>
      </c>
      <c r="BA2570">
        <f t="shared" si="1033"/>
        <v>4.4600000000000004E-3</v>
      </c>
      <c r="BC2570" s="1">
        <v>42425</v>
      </c>
      <c r="BD2570">
        <v>0.68300000000000005</v>
      </c>
      <c r="BE2570">
        <f t="shared" si="1034"/>
        <v>6.8300000000000001E-3</v>
      </c>
      <c r="BG2570" s="1">
        <v>42425</v>
      </c>
      <c r="BH2570">
        <v>0.75939999999999996</v>
      </c>
      <c r="BI2570">
        <f t="shared" si="1035"/>
        <v>7.5940000000000001E-3</v>
      </c>
      <c r="BK2570" s="1">
        <v>40249</v>
      </c>
      <c r="BL2570">
        <v>2.30437</v>
      </c>
      <c r="BM2570">
        <f t="shared" si="1041"/>
        <v>2.30437E-2</v>
      </c>
      <c r="BP2570" s="1">
        <v>42340</v>
      </c>
      <c r="BQ2570">
        <v>191.4778</v>
      </c>
      <c r="BR2570">
        <f t="shared" si="1036"/>
        <v>1.9147780000000001</v>
      </c>
      <c r="BT2570" s="1">
        <v>42356</v>
      </c>
      <c r="BU2570">
        <v>-0.13100000000000001</v>
      </c>
      <c r="BV2570">
        <f t="shared" si="1037"/>
        <v>-1.31E-3</v>
      </c>
      <c r="BX2570" s="1">
        <v>42356</v>
      </c>
      <c r="BY2570">
        <v>-4.1000000000000002E-2</v>
      </c>
      <c r="BZ2570">
        <f t="shared" si="1038"/>
        <v>-4.0999999999999999E-4</v>
      </c>
      <c r="CB2570" s="1">
        <v>42425</v>
      </c>
      <c r="CC2570">
        <v>-0.19</v>
      </c>
      <c r="CD2570">
        <f t="shared" si="1039"/>
        <v>-1.9E-3</v>
      </c>
      <c r="CG2570" s="1"/>
    </row>
    <row r="2571" spans="1:85" x14ac:dyDescent="0.3">
      <c r="A2571" s="21">
        <f t="shared" si="1040"/>
        <v>49410</v>
      </c>
      <c r="B2571" s="18">
        <f t="shared" ref="B2571:B2634" si="1046">IFERROR(VLOOKUP(A2571,$CG$11:$CH$19999,2,FALSE),B2570)</f>
        <v>112.421875</v>
      </c>
      <c r="C2571">
        <f t="shared" si="1042"/>
        <v>115</v>
      </c>
      <c r="D2571">
        <f t="shared" ca="1" si="1027"/>
        <v>-9.4499999999999993</v>
      </c>
      <c r="E2571">
        <f ca="1">IF(currency="USD",'Future et co'!F2571,IF(currency="EUR",'Future et co'!G2571,FALSE))</f>
        <v>3.6070000000000005E-2</v>
      </c>
      <c r="F2571">
        <f t="shared" ca="1" si="1028"/>
        <v>3.6070000000000005E-2</v>
      </c>
      <c r="G2571">
        <f t="shared" ca="1" si="1029"/>
        <v>2.0569999999999998E-2</v>
      </c>
      <c r="L2571">
        <f t="shared" ca="1" si="1030"/>
        <v>127.8</v>
      </c>
      <c r="M2571">
        <f t="shared" ref="M2571:M2634" ca="1" si="1047">IFERROR(IF(L2571&lt;0.25,VLOOKUP(I2571,$AU$11:$AW$5325,3,FALSE),IF(AND(L2571&gt;=0.25,L2571&lt;0.5),VLOOKUP(I2571,$AY$11:$BA$5325,3,FALSE),IF(AND(L2571&gt;=0.5,L2571&lt;1),VLOOKUP(I2571,$BC$11:$BE$5325,3,FALSE),VLOOKUP(I2571,$BG$11:$BI$5010,3,FALSE)))),M2570)</f>
        <v>3.6070000000000005E-2</v>
      </c>
      <c r="R2571">
        <f t="shared" ca="1" si="1031"/>
        <v>127.8</v>
      </c>
      <c r="S2571">
        <f t="shared" ref="S2571:S2634" ca="1" si="1048">IFERROR(IF(R2571&lt;0.25,VLOOKUP(O2571,$AU$11:$AW$5325,3,FALSE),IF(AND(R2571&gt;=0.25,R2571&lt;0.5),VLOOKUP(O2571,$AY$11:$BA$5325,3,FALSE),IF(AND(R2571&gt;=0.5,R2571&lt;1),VLOOKUP(O2571,$BC$11:$BE$5325,3,FALSE),VLOOKUP(O2571,$BG$11:$BI$5010,3,FALSE)))),S2570)</f>
        <v>3.6070000000000005E-2</v>
      </c>
      <c r="U2571" s="1"/>
      <c r="W2571" t="str">
        <f t="shared" si="1043"/>
        <v/>
      </c>
      <c r="Y2571" s="1"/>
      <c r="AA2571">
        <f t="shared" si="1044"/>
        <v>0</v>
      </c>
      <c r="AC2571" s="1"/>
      <c r="AE2571">
        <f t="shared" si="1045"/>
        <v>0</v>
      </c>
      <c r="AH2571" s="1"/>
      <c r="AI2571" s="17"/>
      <c r="AJ2571" s="25"/>
      <c r="AU2571" s="1">
        <v>42369</v>
      </c>
      <c r="AV2571">
        <v>0.377</v>
      </c>
      <c r="AW2571">
        <f t="shared" si="1032"/>
        <v>3.7699999999999999E-3</v>
      </c>
      <c r="AY2571" s="1">
        <v>42373</v>
      </c>
      <c r="AZ2571">
        <v>0.45400000000000001</v>
      </c>
      <c r="BA2571">
        <f t="shared" si="1033"/>
        <v>4.5399999999999998E-3</v>
      </c>
      <c r="BC2571" s="1">
        <v>42424</v>
      </c>
      <c r="BD2571">
        <v>0.71199999999999997</v>
      </c>
      <c r="BE2571">
        <f t="shared" si="1034"/>
        <v>7.1199999999999996E-3</v>
      </c>
      <c r="BG2571" s="1">
        <v>42424</v>
      </c>
      <c r="BH2571">
        <v>0.79049999999999998</v>
      </c>
      <c r="BI2571">
        <f t="shared" si="1035"/>
        <v>7.9050000000000006E-3</v>
      </c>
      <c r="BK2571" s="1">
        <v>40252</v>
      </c>
      <c r="BL2571">
        <v>2.3033999999999999</v>
      </c>
      <c r="BM2571">
        <f t="shared" si="1041"/>
        <v>2.3033999999999999E-2</v>
      </c>
      <c r="BP2571" s="1">
        <v>42339</v>
      </c>
      <c r="BQ2571">
        <v>191.54949999999999</v>
      </c>
      <c r="BR2571">
        <f t="shared" si="1036"/>
        <v>1.9154949999999999</v>
      </c>
      <c r="BT2571" s="1">
        <v>42355</v>
      </c>
      <c r="BU2571">
        <v>-0.13300000000000001</v>
      </c>
      <c r="BV2571">
        <f t="shared" si="1037"/>
        <v>-1.33E-3</v>
      </c>
      <c r="BX2571" s="1">
        <v>42355</v>
      </c>
      <c r="BY2571">
        <v>-4.1000000000000002E-2</v>
      </c>
      <c r="BZ2571">
        <f t="shared" si="1038"/>
        <v>-4.0999999999999999E-4</v>
      </c>
      <c r="CB2571" s="1">
        <v>42424</v>
      </c>
      <c r="CC2571">
        <v>-0.18</v>
      </c>
      <c r="CD2571">
        <f t="shared" si="1039"/>
        <v>-1.8E-3</v>
      </c>
      <c r="CG2571" s="1"/>
    </row>
    <row r="2572" spans="1:85" x14ac:dyDescent="0.3">
      <c r="A2572" s="21">
        <f t="shared" si="1040"/>
        <v>49411</v>
      </c>
      <c r="B2572" s="18">
        <f t="shared" si="1046"/>
        <v>112.421875</v>
      </c>
      <c r="C2572">
        <f t="shared" si="1042"/>
        <v>115</v>
      </c>
      <c r="D2572">
        <f t="shared" ref="D2572:D2635" ca="1" si="1049">($B$7-A2572)/360</f>
        <v>-9.4527777777777775</v>
      </c>
      <c r="E2572">
        <f ca="1">IF(currency="USD",'Future et co'!F2572,IF(currency="EUR",'Future et co'!G2572,FALSE))</f>
        <v>3.6070000000000005E-2</v>
      </c>
      <c r="F2572">
        <f t="shared" ref="F2572:F2635" ca="1" si="1050">IFERROR(IF(D2572&lt;0.25,VLOOKUP(A2572,$AU$11:$AW$5325,3,FALSE),IF(AND(D2572&gt;=0.25,D2572&lt;0.5),VLOOKUP(A2572,$AY$11:$BA$5325,3,FALSE),IF(AND(D2572&gt;=0.5,D2572&lt;1),VLOOKUP(A2572,$BC$11:$BE$5325,3,FALSE),VLOOKUP(A2572,$BG$11:$BI$5010,3,FALSE)))),F2571)</f>
        <v>3.6070000000000005E-2</v>
      </c>
      <c r="G2572">
        <f t="shared" ref="G2572:G2635" ca="1" si="1051">IFERROR(IF(D2572&lt;0.25,VLOOKUP(A2572,$BT$11:$BV$5325,3,FALSE),IF(AND(D2572&gt;=0.25,D2572&lt;0.5),VLOOKUP(A2572,$BX$11:$BZ$5325,3,FALSE),VLOOKUP(A2572,$CB$11:$CD$5325,3,FALSE))),G2571)</f>
        <v>2.0569999999999998E-2</v>
      </c>
      <c r="L2572">
        <f t="shared" ref="L2572:L2635" ca="1" si="1052">($J$7-I2572)/360</f>
        <v>127.8</v>
      </c>
      <c r="M2572">
        <f t="shared" ca="1" si="1047"/>
        <v>3.6070000000000005E-2</v>
      </c>
      <c r="R2572">
        <f t="shared" ref="R2572:R2635" ca="1" si="1053">($P$7-O2572)/360</f>
        <v>127.8</v>
      </c>
      <c r="S2572">
        <f t="shared" ca="1" si="1048"/>
        <v>3.6070000000000005E-2</v>
      </c>
      <c r="U2572" s="1"/>
      <c r="W2572" t="str">
        <f t="shared" si="1043"/>
        <v/>
      </c>
      <c r="Y2572" s="1"/>
      <c r="AA2572">
        <f t="shared" si="1044"/>
        <v>0</v>
      </c>
      <c r="AC2572" s="1"/>
      <c r="AE2572">
        <f t="shared" si="1045"/>
        <v>0</v>
      </c>
      <c r="AH2572" s="1"/>
      <c r="AI2572" s="17"/>
      <c r="AJ2572" s="25"/>
      <c r="AU2572" s="1">
        <v>42368</v>
      </c>
      <c r="AV2572">
        <v>0.38</v>
      </c>
      <c r="AW2572">
        <f t="shared" ref="AW2572:AW2635" si="1054">AV2572/100</f>
        <v>3.8E-3</v>
      </c>
      <c r="AY2572" s="1">
        <v>42369</v>
      </c>
      <c r="AZ2572">
        <v>0.45800000000000002</v>
      </c>
      <c r="BA2572">
        <f t="shared" ref="BA2572:BA2635" si="1055">AZ2572/100</f>
        <v>4.5799999999999999E-3</v>
      </c>
      <c r="BC2572" s="1">
        <v>42423</v>
      </c>
      <c r="BD2572">
        <v>0.70099999999999996</v>
      </c>
      <c r="BE2572">
        <f t="shared" ref="BE2572:BE2635" si="1056">BD2572/100</f>
        <v>7.0099999999999997E-3</v>
      </c>
      <c r="BG2572" s="1">
        <v>42423</v>
      </c>
      <c r="BH2572">
        <v>0.77800000000000002</v>
      </c>
      <c r="BI2572">
        <f t="shared" ref="BI2572:BI2635" si="1057">BH2572/100</f>
        <v>7.7800000000000005E-3</v>
      </c>
      <c r="BK2572" s="1">
        <v>40253</v>
      </c>
      <c r="BL2572">
        <v>2.28464</v>
      </c>
      <c r="BM2572">
        <f t="shared" si="1041"/>
        <v>2.2846399999999999E-2</v>
      </c>
      <c r="BP2572" s="1">
        <v>42338</v>
      </c>
      <c r="BQ2572">
        <v>191.34630000000001</v>
      </c>
      <c r="BR2572">
        <f t="shared" ref="BR2572:BR2635" si="1058">BQ2572/100</f>
        <v>1.9134630000000001</v>
      </c>
      <c r="BT2572" s="1">
        <v>42354</v>
      </c>
      <c r="BU2572">
        <v>-0.13300000000000001</v>
      </c>
      <c r="BV2572">
        <f t="shared" ref="BV2572:BV2635" si="1059">BU2572/100</f>
        <v>-1.33E-3</v>
      </c>
      <c r="BX2572" s="1">
        <v>42354</v>
      </c>
      <c r="BY2572">
        <v>-4.1000000000000002E-2</v>
      </c>
      <c r="BZ2572">
        <f t="shared" ref="BZ2572:BZ2635" si="1060">BY2572/100</f>
        <v>-4.0999999999999999E-4</v>
      </c>
      <c r="CB2572" s="1">
        <v>42423</v>
      </c>
      <c r="CC2572">
        <v>-0.19</v>
      </c>
      <c r="CD2572">
        <f t="shared" ref="CD2572:CD2635" si="1061">CC2572/100</f>
        <v>-1.9E-3</v>
      </c>
      <c r="CG2572" s="1"/>
    </row>
    <row r="2573" spans="1:85" x14ac:dyDescent="0.3">
      <c r="A2573" s="21">
        <f t="shared" ref="A2573:A2636" si="1062">WORKDAY(A2572,1)</f>
        <v>49412</v>
      </c>
      <c r="B2573" s="18">
        <f t="shared" si="1046"/>
        <v>112.421875</v>
      </c>
      <c r="C2573">
        <f t="shared" si="1042"/>
        <v>115</v>
      </c>
      <c r="D2573">
        <f t="shared" ca="1" si="1049"/>
        <v>-9.4555555555555557</v>
      </c>
      <c r="E2573">
        <f ca="1">IF(currency="USD",'Future et co'!F2573,IF(currency="EUR",'Future et co'!G2573,FALSE))</f>
        <v>3.6070000000000005E-2</v>
      </c>
      <c r="F2573">
        <f t="shared" ca="1" si="1050"/>
        <v>3.6070000000000005E-2</v>
      </c>
      <c r="G2573">
        <f t="shared" ca="1" si="1051"/>
        <v>2.0569999999999998E-2</v>
      </c>
      <c r="L2573">
        <f t="shared" ca="1" si="1052"/>
        <v>127.8</v>
      </c>
      <c r="M2573">
        <f t="shared" ca="1" si="1047"/>
        <v>3.6070000000000005E-2</v>
      </c>
      <c r="R2573">
        <f t="shared" ca="1" si="1053"/>
        <v>127.8</v>
      </c>
      <c r="S2573">
        <f t="shared" ca="1" si="1048"/>
        <v>3.6070000000000005E-2</v>
      </c>
      <c r="U2573" s="1"/>
      <c r="W2573" t="str">
        <f t="shared" si="1043"/>
        <v/>
      </c>
      <c r="Y2573" s="1"/>
      <c r="AA2573">
        <f t="shared" si="1044"/>
        <v>0</v>
      </c>
      <c r="AC2573" s="1"/>
      <c r="AE2573">
        <f t="shared" si="1045"/>
        <v>0</v>
      </c>
      <c r="AH2573" s="1"/>
      <c r="AI2573" s="17"/>
      <c r="AJ2573" s="25"/>
      <c r="AU2573" s="1">
        <v>42367</v>
      </c>
      <c r="AV2573">
        <v>0.36</v>
      </c>
      <c r="AW2573">
        <f t="shared" si="1054"/>
        <v>3.5999999999999999E-3</v>
      </c>
      <c r="AY2573" s="1">
        <v>42368</v>
      </c>
      <c r="AZ2573">
        <v>0.46500000000000002</v>
      </c>
      <c r="BA2573">
        <f t="shared" si="1055"/>
        <v>4.6500000000000005E-3</v>
      </c>
      <c r="BC2573" s="1">
        <v>42422</v>
      </c>
      <c r="BD2573">
        <v>0.70799999999999996</v>
      </c>
      <c r="BE2573">
        <f t="shared" si="1056"/>
        <v>7.0799999999999995E-3</v>
      </c>
      <c r="BG2573" s="1">
        <v>42422</v>
      </c>
      <c r="BH2573">
        <v>0.77</v>
      </c>
      <c r="BI2573">
        <f t="shared" si="1057"/>
        <v>7.7000000000000002E-3</v>
      </c>
      <c r="BK2573" s="1">
        <v>40254</v>
      </c>
      <c r="BL2573">
        <v>2.2706900000000001</v>
      </c>
      <c r="BM2573">
        <f t="shared" si="1041"/>
        <v>2.2706900000000002E-2</v>
      </c>
      <c r="BP2573" s="1">
        <v>42335</v>
      </c>
      <c r="BQ2573">
        <v>191.6848</v>
      </c>
      <c r="BR2573">
        <f t="shared" si="1058"/>
        <v>1.9168479999999999</v>
      </c>
      <c r="BT2573" s="1">
        <v>42353</v>
      </c>
      <c r="BU2573">
        <v>-0.13200000000000001</v>
      </c>
      <c r="BV2573">
        <f t="shared" si="1059"/>
        <v>-1.32E-3</v>
      </c>
      <c r="BX2573" s="1">
        <v>42353</v>
      </c>
      <c r="BY2573">
        <v>-4.1000000000000002E-2</v>
      </c>
      <c r="BZ2573">
        <f t="shared" si="1060"/>
        <v>-4.0999999999999999E-4</v>
      </c>
      <c r="CB2573" s="1">
        <v>42422</v>
      </c>
      <c r="CC2573">
        <v>-0.19</v>
      </c>
      <c r="CD2573">
        <f t="shared" si="1061"/>
        <v>-1.9E-3</v>
      </c>
      <c r="CG2573" s="1"/>
    </row>
    <row r="2574" spans="1:85" x14ac:dyDescent="0.3">
      <c r="A2574" s="21">
        <f t="shared" si="1062"/>
        <v>49415</v>
      </c>
      <c r="B2574" s="18">
        <f t="shared" si="1046"/>
        <v>112.421875</v>
      </c>
      <c r="C2574">
        <f t="shared" si="1042"/>
        <v>115</v>
      </c>
      <c r="D2574">
        <f t="shared" ca="1" si="1049"/>
        <v>-9.4638888888888886</v>
      </c>
      <c r="E2574">
        <f ca="1">IF(currency="USD",'Future et co'!F2574,IF(currency="EUR",'Future et co'!G2574,FALSE))</f>
        <v>3.6070000000000005E-2</v>
      </c>
      <c r="F2574">
        <f t="shared" ca="1" si="1050"/>
        <v>3.6070000000000005E-2</v>
      </c>
      <c r="G2574">
        <f t="shared" ca="1" si="1051"/>
        <v>2.0569999999999998E-2</v>
      </c>
      <c r="L2574">
        <f t="shared" ca="1" si="1052"/>
        <v>127.8</v>
      </c>
      <c r="M2574">
        <f t="shared" ca="1" si="1047"/>
        <v>3.6070000000000005E-2</v>
      </c>
      <c r="R2574">
        <f t="shared" ca="1" si="1053"/>
        <v>127.8</v>
      </c>
      <c r="S2574">
        <f t="shared" ca="1" si="1048"/>
        <v>3.6070000000000005E-2</v>
      </c>
      <c r="U2574" s="1"/>
      <c r="W2574" t="str">
        <f t="shared" si="1043"/>
        <v/>
      </c>
      <c r="Y2574" s="1"/>
      <c r="AA2574">
        <f t="shared" si="1044"/>
        <v>0</v>
      </c>
      <c r="AC2574" s="1"/>
      <c r="AE2574">
        <f t="shared" si="1045"/>
        <v>0</v>
      </c>
      <c r="AH2574" s="1"/>
      <c r="AI2574" s="17"/>
      <c r="AJ2574" s="25"/>
      <c r="AU2574" s="1">
        <v>42366</v>
      </c>
      <c r="AV2574">
        <v>0.36</v>
      </c>
      <c r="AW2574">
        <f t="shared" si="1054"/>
        <v>3.5999999999999999E-3</v>
      </c>
      <c r="AY2574" s="1">
        <v>42367</v>
      </c>
      <c r="AZ2574">
        <v>0.45200000000000001</v>
      </c>
      <c r="BA2574">
        <f t="shared" si="1055"/>
        <v>4.5199999999999997E-3</v>
      </c>
      <c r="BC2574" s="1">
        <v>42419</v>
      </c>
      <c r="BD2574">
        <v>0.70099999999999996</v>
      </c>
      <c r="BE2574">
        <f t="shared" si="1056"/>
        <v>7.0099999999999997E-3</v>
      </c>
      <c r="BG2574" s="1">
        <v>42419</v>
      </c>
      <c r="BH2574">
        <v>0.79200000000000004</v>
      </c>
      <c r="BI2574">
        <f t="shared" si="1057"/>
        <v>7.92E-3</v>
      </c>
      <c r="BK2574" s="1">
        <v>40255</v>
      </c>
      <c r="BL2574">
        <v>2.2721900000000002</v>
      </c>
      <c r="BM2574">
        <f t="shared" ref="BM2574:BM2637" si="1063">BL2574/100</f>
        <v>2.2721900000000003E-2</v>
      </c>
      <c r="BP2574" s="1">
        <v>42334</v>
      </c>
      <c r="BQ2574">
        <v>191.33420000000001</v>
      </c>
      <c r="BR2574">
        <f t="shared" si="1058"/>
        <v>1.9133420000000001</v>
      </c>
      <c r="BT2574" s="1">
        <v>42352</v>
      </c>
      <c r="BU2574">
        <v>-0.129</v>
      </c>
      <c r="BV2574">
        <f t="shared" si="1059"/>
        <v>-1.2900000000000001E-3</v>
      </c>
      <c r="BX2574" s="1">
        <v>42352</v>
      </c>
      <c r="BY2574">
        <v>-3.9E-2</v>
      </c>
      <c r="BZ2574">
        <f t="shared" si="1060"/>
        <v>-3.8999999999999999E-4</v>
      </c>
      <c r="CB2574" s="1">
        <v>42419</v>
      </c>
      <c r="CC2574">
        <v>-0.17799999999999999</v>
      </c>
      <c r="CD2574">
        <f t="shared" si="1061"/>
        <v>-1.7799999999999999E-3</v>
      </c>
      <c r="CG2574" s="1"/>
    </row>
    <row r="2575" spans="1:85" x14ac:dyDescent="0.3">
      <c r="A2575" s="21">
        <f t="shared" si="1062"/>
        <v>49416</v>
      </c>
      <c r="B2575" s="18">
        <f t="shared" si="1046"/>
        <v>112.421875</v>
      </c>
      <c r="C2575">
        <f t="shared" si="1042"/>
        <v>115</v>
      </c>
      <c r="D2575">
        <f t="shared" ca="1" si="1049"/>
        <v>-9.4666666666666668</v>
      </c>
      <c r="E2575">
        <f ca="1">IF(currency="USD",'Future et co'!F2575,IF(currency="EUR",'Future et co'!G2575,FALSE))</f>
        <v>3.6070000000000005E-2</v>
      </c>
      <c r="F2575">
        <f t="shared" ca="1" si="1050"/>
        <v>3.6070000000000005E-2</v>
      </c>
      <c r="G2575">
        <f t="shared" ca="1" si="1051"/>
        <v>2.0569999999999998E-2</v>
      </c>
      <c r="L2575">
        <f t="shared" ca="1" si="1052"/>
        <v>127.8</v>
      </c>
      <c r="M2575">
        <f t="shared" ca="1" si="1047"/>
        <v>3.6070000000000005E-2</v>
      </c>
      <c r="R2575">
        <f t="shared" ca="1" si="1053"/>
        <v>127.8</v>
      </c>
      <c r="S2575">
        <f t="shared" ca="1" si="1048"/>
        <v>3.6070000000000005E-2</v>
      </c>
      <c r="U2575" s="1"/>
      <c r="W2575" t="str">
        <f t="shared" si="1043"/>
        <v/>
      </c>
      <c r="Y2575" s="1"/>
      <c r="AA2575">
        <f t="shared" si="1044"/>
        <v>0</v>
      </c>
      <c r="AC2575" s="1"/>
      <c r="AE2575">
        <f t="shared" si="1045"/>
        <v>0</v>
      </c>
      <c r="AH2575" s="1"/>
      <c r="AI2575" s="17"/>
      <c r="AJ2575" s="25"/>
      <c r="AU2575" s="1">
        <v>42362</v>
      </c>
      <c r="AV2575">
        <v>0.35599999999999998</v>
      </c>
      <c r="AW2575">
        <f t="shared" si="1054"/>
        <v>3.5599999999999998E-3</v>
      </c>
      <c r="AY2575" s="1">
        <v>42366</v>
      </c>
      <c r="AZ2575">
        <v>0.441</v>
      </c>
      <c r="BA2575">
        <f t="shared" si="1055"/>
        <v>4.4099999999999999E-3</v>
      </c>
      <c r="BC2575" s="1">
        <v>42418</v>
      </c>
      <c r="BD2575">
        <v>0.66210000000000002</v>
      </c>
      <c r="BE2575">
        <f t="shared" si="1056"/>
        <v>6.6210000000000001E-3</v>
      </c>
      <c r="BG2575" s="1">
        <v>42418</v>
      </c>
      <c r="BH2575">
        <v>0.75039999999999996</v>
      </c>
      <c r="BI2575">
        <f t="shared" si="1057"/>
        <v>7.5039999999999994E-3</v>
      </c>
      <c r="BK2575" s="1">
        <v>40256</v>
      </c>
      <c r="BL2575">
        <v>2.2832300000000001</v>
      </c>
      <c r="BM2575">
        <f t="shared" si="1063"/>
        <v>2.28323E-2</v>
      </c>
      <c r="BP2575" s="1">
        <v>42333</v>
      </c>
      <c r="BQ2575">
        <v>191.298</v>
      </c>
      <c r="BR2575">
        <f t="shared" si="1058"/>
        <v>1.9129800000000001</v>
      </c>
      <c r="BT2575" s="1">
        <v>42349</v>
      </c>
      <c r="BU2575">
        <v>-0.128</v>
      </c>
      <c r="BV2575">
        <f t="shared" si="1059"/>
        <v>-1.2800000000000001E-3</v>
      </c>
      <c r="BX2575" s="1">
        <v>42349</v>
      </c>
      <c r="BY2575">
        <v>-3.7999999999999999E-2</v>
      </c>
      <c r="BZ2575">
        <f t="shared" si="1060"/>
        <v>-3.7999999999999997E-4</v>
      </c>
      <c r="CB2575" s="1">
        <v>42418</v>
      </c>
      <c r="CC2575">
        <v>-0.19</v>
      </c>
      <c r="CD2575">
        <f t="shared" si="1061"/>
        <v>-1.9E-3</v>
      </c>
      <c r="CG2575" s="1"/>
    </row>
    <row r="2576" spans="1:85" x14ac:dyDescent="0.3">
      <c r="A2576" s="21">
        <f t="shared" si="1062"/>
        <v>49417</v>
      </c>
      <c r="B2576" s="18">
        <f t="shared" si="1046"/>
        <v>112.421875</v>
      </c>
      <c r="C2576">
        <f t="shared" si="1042"/>
        <v>115</v>
      </c>
      <c r="D2576">
        <f t="shared" ca="1" si="1049"/>
        <v>-9.469444444444445</v>
      </c>
      <c r="E2576">
        <f ca="1">IF(currency="USD",'Future et co'!F2576,IF(currency="EUR",'Future et co'!G2576,FALSE))</f>
        <v>3.6070000000000005E-2</v>
      </c>
      <c r="F2576">
        <f t="shared" ca="1" si="1050"/>
        <v>3.6070000000000005E-2</v>
      </c>
      <c r="G2576">
        <f t="shared" ca="1" si="1051"/>
        <v>2.0569999999999998E-2</v>
      </c>
      <c r="L2576">
        <f t="shared" ca="1" si="1052"/>
        <v>127.8</v>
      </c>
      <c r="M2576">
        <f t="shared" ca="1" si="1047"/>
        <v>3.6070000000000005E-2</v>
      </c>
      <c r="R2576">
        <f t="shared" ca="1" si="1053"/>
        <v>127.8</v>
      </c>
      <c r="S2576">
        <f t="shared" ca="1" si="1048"/>
        <v>3.6070000000000005E-2</v>
      </c>
      <c r="U2576" s="1"/>
      <c r="W2576" t="str">
        <f t="shared" si="1043"/>
        <v/>
      </c>
      <c r="Y2576" s="1"/>
      <c r="AA2576">
        <f t="shared" si="1044"/>
        <v>0</v>
      </c>
      <c r="AC2576" s="1"/>
      <c r="AE2576">
        <f t="shared" si="1045"/>
        <v>0</v>
      </c>
      <c r="AH2576" s="1"/>
      <c r="AI2576" s="17"/>
      <c r="AJ2576" s="25"/>
      <c r="AU2576" s="1">
        <v>42361</v>
      </c>
      <c r="AV2576">
        <v>0.36499999999999999</v>
      </c>
      <c r="AW2576">
        <f t="shared" si="1054"/>
        <v>3.65E-3</v>
      </c>
      <c r="AY2576" s="1">
        <v>42362</v>
      </c>
      <c r="AZ2576">
        <v>0.44</v>
      </c>
      <c r="BA2576">
        <f t="shared" si="1055"/>
        <v>4.4000000000000003E-3</v>
      </c>
      <c r="BC2576" s="1">
        <v>42417</v>
      </c>
      <c r="BD2576">
        <v>0.68400000000000005</v>
      </c>
      <c r="BE2576">
        <f t="shared" si="1056"/>
        <v>6.8400000000000006E-3</v>
      </c>
      <c r="BG2576" s="1">
        <v>42417</v>
      </c>
      <c r="BH2576">
        <v>0.77800000000000002</v>
      </c>
      <c r="BI2576">
        <f t="shared" si="1057"/>
        <v>7.7800000000000005E-3</v>
      </c>
      <c r="BK2576" s="1">
        <v>40259</v>
      </c>
      <c r="BL2576">
        <v>2.27285</v>
      </c>
      <c r="BM2576">
        <f t="shared" si="1063"/>
        <v>2.2728499999999999E-2</v>
      </c>
      <c r="BP2576" s="1">
        <v>42332</v>
      </c>
      <c r="BQ2576">
        <v>190.71780000000001</v>
      </c>
      <c r="BR2576">
        <f t="shared" si="1058"/>
        <v>1.907178</v>
      </c>
      <c r="BT2576" s="1">
        <v>42348</v>
      </c>
      <c r="BU2576">
        <v>-0.125</v>
      </c>
      <c r="BV2576">
        <f t="shared" si="1059"/>
        <v>-1.25E-3</v>
      </c>
      <c r="BX2576" s="1">
        <v>42348</v>
      </c>
      <c r="BY2576">
        <v>-3.5999999999999997E-2</v>
      </c>
      <c r="BZ2576">
        <f t="shared" si="1060"/>
        <v>-3.5999999999999997E-4</v>
      </c>
      <c r="CB2576" s="1">
        <v>42417</v>
      </c>
      <c r="CC2576">
        <v>-0.17</v>
      </c>
      <c r="CD2576">
        <f t="shared" si="1061"/>
        <v>-1.7000000000000001E-3</v>
      </c>
      <c r="CG2576" s="1"/>
    </row>
    <row r="2577" spans="1:85" x14ac:dyDescent="0.3">
      <c r="A2577" s="21">
        <f t="shared" si="1062"/>
        <v>49418</v>
      </c>
      <c r="B2577" s="18">
        <f t="shared" si="1046"/>
        <v>112.421875</v>
      </c>
      <c r="C2577">
        <f t="shared" si="1042"/>
        <v>115</v>
      </c>
      <c r="D2577">
        <f t="shared" ca="1" si="1049"/>
        <v>-9.4722222222222214</v>
      </c>
      <c r="E2577">
        <f ca="1">IF(currency="USD",'Future et co'!F2577,IF(currency="EUR",'Future et co'!G2577,FALSE))</f>
        <v>3.6070000000000005E-2</v>
      </c>
      <c r="F2577">
        <f t="shared" ca="1" si="1050"/>
        <v>3.6070000000000005E-2</v>
      </c>
      <c r="G2577">
        <f t="shared" ca="1" si="1051"/>
        <v>2.0569999999999998E-2</v>
      </c>
      <c r="L2577">
        <f t="shared" ca="1" si="1052"/>
        <v>127.8</v>
      </c>
      <c r="M2577">
        <f t="shared" ca="1" si="1047"/>
        <v>3.6070000000000005E-2</v>
      </c>
      <c r="R2577">
        <f t="shared" ca="1" si="1053"/>
        <v>127.8</v>
      </c>
      <c r="S2577">
        <f t="shared" ca="1" si="1048"/>
        <v>3.6070000000000005E-2</v>
      </c>
      <c r="U2577" s="1"/>
      <c r="W2577" t="str">
        <f t="shared" si="1043"/>
        <v/>
      </c>
      <c r="Y2577" s="1"/>
      <c r="AA2577">
        <f t="shared" si="1044"/>
        <v>0</v>
      </c>
      <c r="AC2577" s="1"/>
      <c r="AE2577">
        <f t="shared" si="1045"/>
        <v>0</v>
      </c>
      <c r="AH2577" s="1"/>
      <c r="AI2577" s="17"/>
      <c r="AJ2577" s="25"/>
      <c r="AU2577" s="1">
        <v>42360</v>
      </c>
      <c r="AV2577">
        <v>0.35299999999999998</v>
      </c>
      <c r="AW2577">
        <f t="shared" si="1054"/>
        <v>3.5299999999999997E-3</v>
      </c>
      <c r="AY2577" s="1">
        <v>42361</v>
      </c>
      <c r="AZ2577">
        <v>0.433</v>
      </c>
      <c r="BA2577">
        <f t="shared" si="1055"/>
        <v>4.3299999999999996E-3</v>
      </c>
      <c r="BC2577" s="1">
        <v>42416</v>
      </c>
      <c r="BD2577">
        <v>0.65700000000000003</v>
      </c>
      <c r="BE2577">
        <f t="shared" si="1056"/>
        <v>6.5700000000000003E-3</v>
      </c>
      <c r="BG2577" s="1">
        <v>42416</v>
      </c>
      <c r="BH2577">
        <v>0.76359999999999995</v>
      </c>
      <c r="BI2577">
        <f t="shared" si="1057"/>
        <v>7.6359999999999996E-3</v>
      </c>
      <c r="BK2577" s="1">
        <v>40260</v>
      </c>
      <c r="BL2577">
        <v>2.2539600000000002</v>
      </c>
      <c r="BM2577">
        <f t="shared" si="1063"/>
        <v>2.2539600000000003E-2</v>
      </c>
      <c r="BP2577" s="1">
        <v>42331</v>
      </c>
      <c r="BQ2577">
        <v>190.1739</v>
      </c>
      <c r="BR2577">
        <f t="shared" si="1058"/>
        <v>1.9017390000000001</v>
      </c>
      <c r="BT2577" s="1">
        <v>42347</v>
      </c>
      <c r="BU2577">
        <v>-0.11899999999999999</v>
      </c>
      <c r="BV2577">
        <f t="shared" si="1059"/>
        <v>-1.1899999999999999E-3</v>
      </c>
      <c r="BX2577" s="1">
        <v>42347</v>
      </c>
      <c r="BY2577">
        <v>-3.4000000000000002E-2</v>
      </c>
      <c r="BZ2577">
        <f t="shared" si="1060"/>
        <v>-3.4000000000000002E-4</v>
      </c>
      <c r="CB2577" s="1">
        <v>42416</v>
      </c>
      <c r="CC2577">
        <v>-0.18</v>
      </c>
      <c r="CD2577">
        <f t="shared" si="1061"/>
        <v>-1.8E-3</v>
      </c>
      <c r="CG2577" s="1"/>
    </row>
    <row r="2578" spans="1:85" x14ac:dyDescent="0.3">
      <c r="A2578" s="21">
        <f t="shared" si="1062"/>
        <v>49419</v>
      </c>
      <c r="B2578" s="18">
        <f t="shared" si="1046"/>
        <v>112.421875</v>
      </c>
      <c r="C2578">
        <f t="shared" si="1042"/>
        <v>115</v>
      </c>
      <c r="D2578">
        <f t="shared" ca="1" si="1049"/>
        <v>-9.4749999999999996</v>
      </c>
      <c r="E2578">
        <f ca="1">IF(currency="USD",'Future et co'!F2578,IF(currency="EUR",'Future et co'!G2578,FALSE))</f>
        <v>3.6070000000000005E-2</v>
      </c>
      <c r="F2578">
        <f t="shared" ca="1" si="1050"/>
        <v>3.6070000000000005E-2</v>
      </c>
      <c r="G2578">
        <f t="shared" ca="1" si="1051"/>
        <v>2.0569999999999998E-2</v>
      </c>
      <c r="L2578">
        <f t="shared" ca="1" si="1052"/>
        <v>127.8</v>
      </c>
      <c r="M2578">
        <f t="shared" ca="1" si="1047"/>
        <v>3.6070000000000005E-2</v>
      </c>
      <c r="R2578">
        <f t="shared" ca="1" si="1053"/>
        <v>127.8</v>
      </c>
      <c r="S2578">
        <f t="shared" ca="1" si="1048"/>
        <v>3.6070000000000005E-2</v>
      </c>
      <c r="U2578" s="1"/>
      <c r="W2578" t="str">
        <f t="shared" si="1043"/>
        <v/>
      </c>
      <c r="Y2578" s="1"/>
      <c r="AA2578">
        <f t="shared" si="1044"/>
        <v>0</v>
      </c>
      <c r="AC2578" s="1"/>
      <c r="AE2578">
        <f t="shared" si="1045"/>
        <v>0</v>
      </c>
      <c r="AH2578" s="1"/>
      <c r="AI2578" s="17"/>
      <c r="AJ2578" s="25"/>
      <c r="AU2578" s="1">
        <v>42359</v>
      </c>
      <c r="AV2578">
        <v>0.35199999999999998</v>
      </c>
      <c r="AW2578">
        <f t="shared" si="1054"/>
        <v>3.5199999999999997E-3</v>
      </c>
      <c r="AY2578" s="1">
        <v>42360</v>
      </c>
      <c r="AZ2578">
        <v>0.42599999999999999</v>
      </c>
      <c r="BA2578">
        <f t="shared" si="1055"/>
        <v>4.2599999999999999E-3</v>
      </c>
      <c r="BC2578" s="1">
        <v>42415</v>
      </c>
      <c r="BD2578">
        <v>0.66300000000000003</v>
      </c>
      <c r="BE2578">
        <f t="shared" si="1056"/>
        <v>6.6300000000000005E-3</v>
      </c>
      <c r="BG2578" s="1">
        <v>42415</v>
      </c>
      <c r="BH2578">
        <v>0.745</v>
      </c>
      <c r="BI2578">
        <f t="shared" si="1057"/>
        <v>7.45E-3</v>
      </c>
      <c r="BK2578" s="1">
        <v>40261</v>
      </c>
      <c r="BL2578">
        <v>2.2698700000000001</v>
      </c>
      <c r="BM2578">
        <f t="shared" si="1063"/>
        <v>2.2698700000000002E-2</v>
      </c>
      <c r="BP2578" s="1">
        <v>42328</v>
      </c>
      <c r="BQ2578">
        <v>190.9958</v>
      </c>
      <c r="BR2578">
        <f t="shared" si="1058"/>
        <v>1.909958</v>
      </c>
      <c r="BT2578" s="1">
        <v>42346</v>
      </c>
      <c r="BU2578">
        <v>-0.11600000000000001</v>
      </c>
      <c r="BV2578">
        <f t="shared" si="1059"/>
        <v>-1.16E-3</v>
      </c>
      <c r="BX2578" s="1">
        <v>42346</v>
      </c>
      <c r="BY2578">
        <v>-3.3000000000000002E-2</v>
      </c>
      <c r="BZ2578">
        <f t="shared" si="1060"/>
        <v>-3.3E-4</v>
      </c>
      <c r="CB2578" s="1">
        <v>42415</v>
      </c>
      <c r="CC2578">
        <v>-0.16900000000000001</v>
      </c>
      <c r="CD2578">
        <f t="shared" si="1061"/>
        <v>-1.6900000000000001E-3</v>
      </c>
      <c r="CG2578" s="1"/>
    </row>
    <row r="2579" spans="1:85" x14ac:dyDescent="0.3">
      <c r="A2579" s="21">
        <f t="shared" si="1062"/>
        <v>49422</v>
      </c>
      <c r="B2579" s="18">
        <f t="shared" si="1046"/>
        <v>112.421875</v>
      </c>
      <c r="C2579">
        <f t="shared" si="1042"/>
        <v>115</v>
      </c>
      <c r="D2579">
        <f t="shared" ca="1" si="1049"/>
        <v>-9.4833333333333325</v>
      </c>
      <c r="E2579">
        <f ca="1">IF(currency="USD",'Future et co'!F2579,IF(currency="EUR",'Future et co'!G2579,FALSE))</f>
        <v>3.6070000000000005E-2</v>
      </c>
      <c r="F2579">
        <f t="shared" ca="1" si="1050"/>
        <v>3.6070000000000005E-2</v>
      </c>
      <c r="G2579">
        <f t="shared" ca="1" si="1051"/>
        <v>2.0569999999999998E-2</v>
      </c>
      <c r="L2579">
        <f t="shared" ca="1" si="1052"/>
        <v>127.8</v>
      </c>
      <c r="M2579">
        <f t="shared" ca="1" si="1047"/>
        <v>3.6070000000000005E-2</v>
      </c>
      <c r="R2579">
        <f t="shared" ca="1" si="1053"/>
        <v>127.8</v>
      </c>
      <c r="S2579">
        <f t="shared" ca="1" si="1048"/>
        <v>3.6070000000000005E-2</v>
      </c>
      <c r="U2579" s="1"/>
      <c r="W2579" t="str">
        <f t="shared" si="1043"/>
        <v/>
      </c>
      <c r="Y2579" s="1"/>
      <c r="AA2579">
        <f t="shared" si="1044"/>
        <v>0</v>
      </c>
      <c r="AC2579" s="1"/>
      <c r="AE2579">
        <f t="shared" si="1045"/>
        <v>0</v>
      </c>
      <c r="AH2579" s="1"/>
      <c r="AI2579" s="17"/>
      <c r="AJ2579" s="25"/>
      <c r="AU2579" s="1">
        <v>42356</v>
      </c>
      <c r="AV2579">
        <v>0.35499999999999998</v>
      </c>
      <c r="AW2579">
        <f t="shared" si="1054"/>
        <v>3.5499999999999998E-3</v>
      </c>
      <c r="AY2579" s="1">
        <v>42359</v>
      </c>
      <c r="AZ2579">
        <v>0.42299999999999999</v>
      </c>
      <c r="BA2579">
        <f t="shared" si="1055"/>
        <v>4.2300000000000003E-3</v>
      </c>
      <c r="BC2579" s="1">
        <v>42412</v>
      </c>
      <c r="BD2579">
        <v>0.65400000000000003</v>
      </c>
      <c r="BE2579">
        <f t="shared" si="1056"/>
        <v>6.5400000000000007E-3</v>
      </c>
      <c r="BG2579" s="1">
        <v>42412</v>
      </c>
      <c r="BH2579">
        <v>0.75270000000000004</v>
      </c>
      <c r="BI2579">
        <f t="shared" si="1057"/>
        <v>7.5270000000000007E-3</v>
      </c>
      <c r="BK2579" s="1">
        <v>40262</v>
      </c>
      <c r="BL2579">
        <v>2.27319</v>
      </c>
      <c r="BM2579">
        <f t="shared" si="1063"/>
        <v>2.2731899999999999E-2</v>
      </c>
      <c r="BP2579" s="1">
        <v>42327</v>
      </c>
      <c r="BQ2579">
        <v>190.9958</v>
      </c>
      <c r="BR2579">
        <f t="shared" si="1058"/>
        <v>1.909958</v>
      </c>
      <c r="BT2579" s="1">
        <v>42345</v>
      </c>
      <c r="BU2579">
        <v>-0.113</v>
      </c>
      <c r="BV2579">
        <f t="shared" si="1059"/>
        <v>-1.1299999999999999E-3</v>
      </c>
      <c r="BX2579" s="1">
        <v>42345</v>
      </c>
      <c r="BY2579">
        <v>-3.1E-2</v>
      </c>
      <c r="BZ2579">
        <f t="shared" si="1060"/>
        <v>-3.1E-4</v>
      </c>
      <c r="CB2579" s="1">
        <v>42412</v>
      </c>
      <c r="CC2579">
        <v>-0.16</v>
      </c>
      <c r="CD2579">
        <f t="shared" si="1061"/>
        <v>-1.6000000000000001E-3</v>
      </c>
      <c r="CG2579" s="1"/>
    </row>
    <row r="2580" spans="1:85" x14ac:dyDescent="0.3">
      <c r="A2580" s="21">
        <f t="shared" si="1062"/>
        <v>49423</v>
      </c>
      <c r="B2580" s="18">
        <f t="shared" si="1046"/>
        <v>112.421875</v>
      </c>
      <c r="C2580">
        <f t="shared" si="1042"/>
        <v>115</v>
      </c>
      <c r="D2580">
        <f t="shared" ca="1" si="1049"/>
        <v>-9.4861111111111107</v>
      </c>
      <c r="E2580">
        <f ca="1">IF(currency="USD",'Future et co'!F2580,IF(currency="EUR",'Future et co'!G2580,FALSE))</f>
        <v>3.6070000000000005E-2</v>
      </c>
      <c r="F2580">
        <f t="shared" ca="1" si="1050"/>
        <v>3.6070000000000005E-2</v>
      </c>
      <c r="G2580">
        <f t="shared" ca="1" si="1051"/>
        <v>2.0569999999999998E-2</v>
      </c>
      <c r="L2580">
        <f t="shared" ca="1" si="1052"/>
        <v>127.8</v>
      </c>
      <c r="M2580">
        <f t="shared" ca="1" si="1047"/>
        <v>3.6070000000000005E-2</v>
      </c>
      <c r="R2580">
        <f t="shared" ca="1" si="1053"/>
        <v>127.8</v>
      </c>
      <c r="S2580">
        <f t="shared" ca="1" si="1048"/>
        <v>3.6070000000000005E-2</v>
      </c>
      <c r="U2580" s="1"/>
      <c r="W2580" t="str">
        <f t="shared" si="1043"/>
        <v/>
      </c>
      <c r="Y2580" s="1"/>
      <c r="AA2580">
        <f t="shared" si="1044"/>
        <v>0</v>
      </c>
      <c r="AC2580" s="1"/>
      <c r="AE2580">
        <f t="shared" si="1045"/>
        <v>0</v>
      </c>
      <c r="AH2580" s="1"/>
      <c r="AI2580" s="17"/>
      <c r="AJ2580" s="25"/>
      <c r="AU2580" s="1">
        <v>42355</v>
      </c>
      <c r="AV2580">
        <v>0.34300000000000003</v>
      </c>
      <c r="AW2580">
        <f t="shared" si="1054"/>
        <v>3.4300000000000003E-3</v>
      </c>
      <c r="AY2580" s="1">
        <v>42356</v>
      </c>
      <c r="AZ2580">
        <v>0.42</v>
      </c>
      <c r="BA2580">
        <f t="shared" si="1055"/>
        <v>4.1999999999999997E-3</v>
      </c>
      <c r="BC2580" s="1">
        <v>42411</v>
      </c>
      <c r="BD2580">
        <v>0.63249999999999995</v>
      </c>
      <c r="BE2580">
        <f t="shared" si="1056"/>
        <v>6.3249999999999999E-3</v>
      </c>
      <c r="BG2580" s="1">
        <v>42411</v>
      </c>
      <c r="BH2580">
        <v>0.68110000000000004</v>
      </c>
      <c r="BI2580">
        <f t="shared" si="1057"/>
        <v>6.8110000000000002E-3</v>
      </c>
      <c r="BK2580" s="1">
        <v>40263</v>
      </c>
      <c r="BL2580">
        <v>2.2717000000000001</v>
      </c>
      <c r="BM2580">
        <f t="shared" si="1063"/>
        <v>2.2717000000000001E-2</v>
      </c>
      <c r="BP2580" s="1">
        <v>42326</v>
      </c>
      <c r="BQ2580">
        <v>190.59700000000001</v>
      </c>
      <c r="BR2580">
        <f t="shared" si="1058"/>
        <v>1.9059700000000002</v>
      </c>
      <c r="BT2580" s="1">
        <v>42342</v>
      </c>
      <c r="BU2580">
        <v>-0.113</v>
      </c>
      <c r="BV2580">
        <f t="shared" si="1059"/>
        <v>-1.1299999999999999E-3</v>
      </c>
      <c r="BX2580" s="1">
        <v>42342</v>
      </c>
      <c r="BY2580">
        <v>-0.03</v>
      </c>
      <c r="BZ2580">
        <f t="shared" si="1060"/>
        <v>-2.9999999999999997E-4</v>
      </c>
      <c r="CB2580" s="1">
        <v>42411</v>
      </c>
      <c r="CC2580">
        <v>-0.16700000000000001</v>
      </c>
      <c r="CD2580">
        <f t="shared" si="1061"/>
        <v>-1.67E-3</v>
      </c>
      <c r="CG2580" s="1"/>
    </row>
    <row r="2581" spans="1:85" x14ac:dyDescent="0.3">
      <c r="A2581" s="21">
        <f t="shared" si="1062"/>
        <v>49424</v>
      </c>
      <c r="B2581" s="18">
        <f t="shared" si="1046"/>
        <v>112.421875</v>
      </c>
      <c r="C2581">
        <f t="shared" si="1042"/>
        <v>115</v>
      </c>
      <c r="D2581">
        <f t="shared" ca="1" si="1049"/>
        <v>-9.4888888888888889</v>
      </c>
      <c r="E2581">
        <f ca="1">IF(currency="USD",'Future et co'!F2581,IF(currency="EUR",'Future et co'!G2581,FALSE))</f>
        <v>3.6070000000000005E-2</v>
      </c>
      <c r="F2581">
        <f t="shared" ca="1" si="1050"/>
        <v>3.6070000000000005E-2</v>
      </c>
      <c r="G2581">
        <f t="shared" ca="1" si="1051"/>
        <v>2.0569999999999998E-2</v>
      </c>
      <c r="L2581">
        <f t="shared" ca="1" si="1052"/>
        <v>127.8</v>
      </c>
      <c r="M2581">
        <f t="shared" ca="1" si="1047"/>
        <v>3.6070000000000005E-2</v>
      </c>
      <c r="R2581">
        <f t="shared" ca="1" si="1053"/>
        <v>127.8</v>
      </c>
      <c r="S2581">
        <f t="shared" ca="1" si="1048"/>
        <v>3.6070000000000005E-2</v>
      </c>
      <c r="U2581" s="1"/>
      <c r="W2581" t="str">
        <f t="shared" si="1043"/>
        <v/>
      </c>
      <c r="Y2581" s="1"/>
      <c r="AA2581">
        <f t="shared" si="1044"/>
        <v>0</v>
      </c>
      <c r="AC2581" s="1"/>
      <c r="AE2581">
        <f t="shared" si="1045"/>
        <v>0</v>
      </c>
      <c r="AH2581" s="1"/>
      <c r="AI2581" s="17"/>
      <c r="AJ2581" s="25"/>
      <c r="AU2581" s="1">
        <v>42354</v>
      </c>
      <c r="AV2581">
        <v>0.33300000000000002</v>
      </c>
      <c r="AW2581">
        <f t="shared" si="1054"/>
        <v>3.3300000000000001E-3</v>
      </c>
      <c r="AY2581" s="1">
        <v>42355</v>
      </c>
      <c r="AZ2581">
        <v>0.41</v>
      </c>
      <c r="BA2581">
        <f t="shared" si="1055"/>
        <v>4.0999999999999995E-3</v>
      </c>
      <c r="BC2581" s="1">
        <v>42410</v>
      </c>
      <c r="BD2581">
        <v>0.6542</v>
      </c>
      <c r="BE2581">
        <f t="shared" si="1056"/>
        <v>6.5420000000000001E-3</v>
      </c>
      <c r="BG2581" s="1">
        <v>42410</v>
      </c>
      <c r="BH2581">
        <v>0.71360000000000001</v>
      </c>
      <c r="BI2581">
        <f t="shared" si="1057"/>
        <v>7.136E-3</v>
      </c>
      <c r="BK2581" s="1">
        <v>40266</v>
      </c>
      <c r="BL2581">
        <v>2.2584</v>
      </c>
      <c r="BM2581">
        <f t="shared" si="1063"/>
        <v>2.2584E-2</v>
      </c>
      <c r="BP2581" s="1">
        <v>42325</v>
      </c>
      <c r="BQ2581">
        <v>190.1619</v>
      </c>
      <c r="BR2581">
        <f t="shared" si="1058"/>
        <v>1.9016189999999999</v>
      </c>
      <c r="BT2581" s="1">
        <v>42341</v>
      </c>
      <c r="BU2581">
        <v>-0.124</v>
      </c>
      <c r="BV2581">
        <f t="shared" si="1059"/>
        <v>-1.24E-3</v>
      </c>
      <c r="BX2581" s="1">
        <v>42341</v>
      </c>
      <c r="BY2581">
        <v>-5.0999999999999997E-2</v>
      </c>
      <c r="BZ2581">
        <f t="shared" si="1060"/>
        <v>-5.0999999999999993E-4</v>
      </c>
      <c r="CB2581" s="1">
        <v>42410</v>
      </c>
      <c r="CC2581">
        <v>-0.158</v>
      </c>
      <c r="CD2581">
        <f t="shared" si="1061"/>
        <v>-1.58E-3</v>
      </c>
      <c r="CG2581" s="1"/>
    </row>
    <row r="2582" spans="1:85" x14ac:dyDescent="0.3">
      <c r="A2582" s="21">
        <f t="shared" si="1062"/>
        <v>49425</v>
      </c>
      <c r="B2582" s="18">
        <f t="shared" si="1046"/>
        <v>112.421875</v>
      </c>
      <c r="C2582">
        <f t="shared" si="1042"/>
        <v>115</v>
      </c>
      <c r="D2582">
        <f t="shared" ca="1" si="1049"/>
        <v>-9.4916666666666671</v>
      </c>
      <c r="E2582">
        <f ca="1">IF(currency="USD",'Future et co'!F2582,IF(currency="EUR",'Future et co'!G2582,FALSE))</f>
        <v>3.6070000000000005E-2</v>
      </c>
      <c r="F2582">
        <f t="shared" ca="1" si="1050"/>
        <v>3.6070000000000005E-2</v>
      </c>
      <c r="G2582">
        <f t="shared" ca="1" si="1051"/>
        <v>2.0569999999999998E-2</v>
      </c>
      <c r="L2582">
        <f t="shared" ca="1" si="1052"/>
        <v>127.8</v>
      </c>
      <c r="M2582">
        <f t="shared" ca="1" si="1047"/>
        <v>3.6070000000000005E-2</v>
      </c>
      <c r="R2582">
        <f t="shared" ca="1" si="1053"/>
        <v>127.8</v>
      </c>
      <c r="S2582">
        <f t="shared" ca="1" si="1048"/>
        <v>3.6070000000000005E-2</v>
      </c>
      <c r="U2582" s="1"/>
      <c r="W2582" t="str">
        <f t="shared" si="1043"/>
        <v/>
      </c>
      <c r="Y2582" s="1"/>
      <c r="AA2582">
        <f t="shared" si="1044"/>
        <v>0</v>
      </c>
      <c r="AC2582" s="1"/>
      <c r="AE2582">
        <f t="shared" si="1045"/>
        <v>0</v>
      </c>
      <c r="AH2582" s="1"/>
      <c r="AI2582" s="17"/>
      <c r="AJ2582" s="25"/>
      <c r="AU2582" s="1">
        <v>42353</v>
      </c>
      <c r="AV2582">
        <v>0.315</v>
      </c>
      <c r="AW2582">
        <f t="shared" si="1054"/>
        <v>3.15E-3</v>
      </c>
      <c r="AY2582" s="1">
        <v>42354</v>
      </c>
      <c r="AZ2582">
        <v>0.39700000000000002</v>
      </c>
      <c r="BA2582">
        <f t="shared" si="1055"/>
        <v>3.9700000000000004E-3</v>
      </c>
      <c r="BC2582" s="1">
        <v>42409</v>
      </c>
      <c r="BD2582">
        <v>0.66080000000000005</v>
      </c>
      <c r="BE2582">
        <f t="shared" si="1056"/>
        <v>6.6080000000000002E-3</v>
      </c>
      <c r="BG2582" s="1">
        <v>42409</v>
      </c>
      <c r="BH2582">
        <v>0.73250000000000004</v>
      </c>
      <c r="BI2582">
        <f t="shared" si="1057"/>
        <v>7.3250000000000008E-3</v>
      </c>
      <c r="BK2582" s="1">
        <v>40267</v>
      </c>
      <c r="BL2582">
        <v>2.2598500000000001</v>
      </c>
      <c r="BM2582">
        <f t="shared" si="1063"/>
        <v>2.2598500000000001E-2</v>
      </c>
      <c r="BP2582" s="1">
        <v>42324</v>
      </c>
      <c r="BQ2582">
        <v>190.1377</v>
      </c>
      <c r="BR2582">
        <f t="shared" si="1058"/>
        <v>1.9013769999999999</v>
      </c>
      <c r="BT2582" s="1">
        <v>42340</v>
      </c>
      <c r="BU2582">
        <v>-0.11799999999999999</v>
      </c>
      <c r="BV2582">
        <f t="shared" si="1059"/>
        <v>-1.1799999999999998E-3</v>
      </c>
      <c r="BX2582" s="1">
        <v>42340</v>
      </c>
      <c r="BY2582">
        <v>-4.8000000000000001E-2</v>
      </c>
      <c r="BZ2582">
        <f t="shared" si="1060"/>
        <v>-4.8000000000000001E-4</v>
      </c>
      <c r="CB2582" s="1">
        <v>42409</v>
      </c>
      <c r="CC2582">
        <v>-0.17050000000000001</v>
      </c>
      <c r="CD2582">
        <f t="shared" si="1061"/>
        <v>-1.7050000000000001E-3</v>
      </c>
      <c r="CG2582" s="1"/>
    </row>
    <row r="2583" spans="1:85" x14ac:dyDescent="0.3">
      <c r="A2583" s="21">
        <f t="shared" si="1062"/>
        <v>49426</v>
      </c>
      <c r="B2583" s="18">
        <f t="shared" si="1046"/>
        <v>112.421875</v>
      </c>
      <c r="C2583">
        <f t="shared" si="1042"/>
        <v>115</v>
      </c>
      <c r="D2583">
        <f t="shared" ca="1" si="1049"/>
        <v>-9.4944444444444436</v>
      </c>
      <c r="E2583">
        <f ca="1">IF(currency="USD",'Future et co'!F2583,IF(currency="EUR",'Future et co'!G2583,FALSE))</f>
        <v>3.6070000000000005E-2</v>
      </c>
      <c r="F2583">
        <f t="shared" ca="1" si="1050"/>
        <v>3.6070000000000005E-2</v>
      </c>
      <c r="G2583">
        <f t="shared" ca="1" si="1051"/>
        <v>2.0569999999999998E-2</v>
      </c>
      <c r="L2583">
        <f t="shared" ca="1" si="1052"/>
        <v>127.8</v>
      </c>
      <c r="M2583">
        <f t="shared" ca="1" si="1047"/>
        <v>3.6070000000000005E-2</v>
      </c>
      <c r="R2583">
        <f t="shared" ca="1" si="1053"/>
        <v>127.8</v>
      </c>
      <c r="S2583">
        <f t="shared" ca="1" si="1048"/>
        <v>3.6070000000000005E-2</v>
      </c>
      <c r="U2583" s="1"/>
      <c r="W2583" t="str">
        <f t="shared" si="1043"/>
        <v/>
      </c>
      <c r="Y2583" s="1"/>
      <c r="AA2583">
        <f t="shared" si="1044"/>
        <v>0</v>
      </c>
      <c r="AC2583" s="1"/>
      <c r="AE2583">
        <f t="shared" si="1045"/>
        <v>0</v>
      </c>
      <c r="AH2583" s="1"/>
      <c r="AI2583" s="17"/>
      <c r="AJ2583" s="25"/>
      <c r="AU2583" s="1">
        <v>42352</v>
      </c>
      <c r="AV2583">
        <v>0.32500000000000001</v>
      </c>
      <c r="AW2583">
        <f t="shared" si="1054"/>
        <v>3.2500000000000003E-3</v>
      </c>
      <c r="AY2583" s="1">
        <v>42353</v>
      </c>
      <c r="AZ2583">
        <v>0.38400000000000001</v>
      </c>
      <c r="BA2583">
        <f t="shared" si="1055"/>
        <v>3.8400000000000001E-3</v>
      </c>
      <c r="BC2583" s="1">
        <v>42408</v>
      </c>
      <c r="BD2583">
        <v>0.66839999999999999</v>
      </c>
      <c r="BE2583">
        <f t="shared" si="1056"/>
        <v>6.6839999999999998E-3</v>
      </c>
      <c r="BG2583" s="1">
        <v>42408</v>
      </c>
      <c r="BH2583">
        <v>0.74719999999999998</v>
      </c>
      <c r="BI2583">
        <f t="shared" si="1057"/>
        <v>7.4719999999999995E-3</v>
      </c>
      <c r="BK2583" s="1">
        <v>40268</v>
      </c>
      <c r="BL2583">
        <v>2.2655400000000001</v>
      </c>
      <c r="BM2583">
        <f t="shared" si="1063"/>
        <v>2.2655400000000003E-2</v>
      </c>
      <c r="BP2583" s="1">
        <v>42321</v>
      </c>
      <c r="BQ2583">
        <v>189.66630000000001</v>
      </c>
      <c r="BR2583">
        <f t="shared" si="1058"/>
        <v>1.896663</v>
      </c>
      <c r="BT2583" s="1">
        <v>42339</v>
      </c>
      <c r="BU2583">
        <v>-0.11600000000000001</v>
      </c>
      <c r="BV2583">
        <f t="shared" si="1059"/>
        <v>-1.16E-3</v>
      </c>
      <c r="BX2583" s="1">
        <v>42339</v>
      </c>
      <c r="BY2583">
        <v>-4.4999999999999998E-2</v>
      </c>
      <c r="BZ2583">
        <f t="shared" si="1060"/>
        <v>-4.4999999999999999E-4</v>
      </c>
      <c r="CB2583" s="1">
        <v>42408</v>
      </c>
      <c r="CC2583">
        <v>-0.14899999999999999</v>
      </c>
      <c r="CD2583">
        <f t="shared" si="1061"/>
        <v>-1.49E-3</v>
      </c>
      <c r="CG2583" s="1"/>
    </row>
    <row r="2584" spans="1:85" x14ac:dyDescent="0.3">
      <c r="A2584" s="21">
        <f t="shared" si="1062"/>
        <v>49429</v>
      </c>
      <c r="B2584" s="18">
        <f t="shared" si="1046"/>
        <v>112.421875</v>
      </c>
      <c r="C2584">
        <f t="shared" si="1042"/>
        <v>115</v>
      </c>
      <c r="D2584">
        <f t="shared" ca="1" si="1049"/>
        <v>-9.5027777777777782</v>
      </c>
      <c r="E2584">
        <f ca="1">IF(currency="USD",'Future et co'!F2584,IF(currency="EUR",'Future et co'!G2584,FALSE))</f>
        <v>3.6070000000000005E-2</v>
      </c>
      <c r="F2584">
        <f t="shared" ca="1" si="1050"/>
        <v>3.6070000000000005E-2</v>
      </c>
      <c r="G2584">
        <f t="shared" ca="1" si="1051"/>
        <v>2.0569999999999998E-2</v>
      </c>
      <c r="L2584">
        <f t="shared" ca="1" si="1052"/>
        <v>127.8</v>
      </c>
      <c r="M2584">
        <f t="shared" ca="1" si="1047"/>
        <v>3.6070000000000005E-2</v>
      </c>
      <c r="R2584">
        <f t="shared" ca="1" si="1053"/>
        <v>127.8</v>
      </c>
      <c r="S2584">
        <f t="shared" ca="1" si="1048"/>
        <v>3.6070000000000005E-2</v>
      </c>
      <c r="U2584" s="1"/>
      <c r="W2584" t="str">
        <f t="shared" si="1043"/>
        <v/>
      </c>
      <c r="Y2584" s="1"/>
      <c r="AA2584">
        <f t="shared" si="1044"/>
        <v>0</v>
      </c>
      <c r="AC2584" s="1"/>
      <c r="AE2584">
        <f t="shared" si="1045"/>
        <v>0</v>
      </c>
      <c r="AH2584" s="1"/>
      <c r="AI2584" s="17"/>
      <c r="AJ2584" s="25"/>
      <c r="AU2584" s="1">
        <v>42349</v>
      </c>
      <c r="AV2584">
        <v>0.30299999999999999</v>
      </c>
      <c r="AW2584">
        <f t="shared" si="1054"/>
        <v>3.0299999999999997E-3</v>
      </c>
      <c r="AY2584" s="1">
        <v>42352</v>
      </c>
      <c r="AZ2584">
        <v>0.38100000000000001</v>
      </c>
      <c r="BA2584">
        <f t="shared" si="1055"/>
        <v>3.81E-3</v>
      </c>
      <c r="BC2584" s="1">
        <v>42405</v>
      </c>
      <c r="BD2584">
        <v>0.67879999999999996</v>
      </c>
      <c r="BE2584">
        <f t="shared" si="1056"/>
        <v>6.7879999999999998E-3</v>
      </c>
      <c r="BG2584" s="1">
        <v>42405</v>
      </c>
      <c r="BH2584">
        <v>0.77</v>
      </c>
      <c r="BI2584">
        <f t="shared" si="1057"/>
        <v>7.7000000000000002E-3</v>
      </c>
      <c r="BK2584" s="1">
        <v>40269</v>
      </c>
      <c r="BL2584">
        <v>2.2471899999999998</v>
      </c>
      <c r="BM2584">
        <f t="shared" si="1063"/>
        <v>2.24719E-2</v>
      </c>
      <c r="BP2584" s="1">
        <v>42320</v>
      </c>
      <c r="BQ2584">
        <v>188.95320000000001</v>
      </c>
      <c r="BR2584">
        <f t="shared" si="1058"/>
        <v>1.889532</v>
      </c>
      <c r="BT2584" s="1">
        <v>42338</v>
      </c>
      <c r="BU2584">
        <v>-0.114</v>
      </c>
      <c r="BV2584">
        <f t="shared" si="1059"/>
        <v>-1.14E-3</v>
      </c>
      <c r="BX2584" s="1">
        <v>42338</v>
      </c>
      <c r="BY2584">
        <v>-4.2999999999999997E-2</v>
      </c>
      <c r="BZ2584">
        <f t="shared" si="1060"/>
        <v>-4.2999999999999999E-4</v>
      </c>
      <c r="CB2584" s="1">
        <v>42405</v>
      </c>
      <c r="CC2584">
        <v>-0.18640000000000001</v>
      </c>
      <c r="CD2584">
        <f t="shared" si="1061"/>
        <v>-1.8640000000000002E-3</v>
      </c>
      <c r="CG2584" s="1"/>
    </row>
    <row r="2585" spans="1:85" x14ac:dyDescent="0.3">
      <c r="A2585" s="21">
        <f t="shared" si="1062"/>
        <v>49430</v>
      </c>
      <c r="B2585" s="18">
        <f t="shared" si="1046"/>
        <v>112.421875</v>
      </c>
      <c r="C2585">
        <f t="shared" ref="C2585:C2648" si="1064">CEILING(B2585,$C$9)</f>
        <v>115</v>
      </c>
      <c r="D2585">
        <f t="shared" ca="1" si="1049"/>
        <v>-9.5055555555555564</v>
      </c>
      <c r="E2585">
        <f ca="1">IF(currency="USD",'Future et co'!F2585,IF(currency="EUR",'Future et co'!G2585,FALSE))</f>
        <v>3.6070000000000005E-2</v>
      </c>
      <c r="F2585">
        <f t="shared" ca="1" si="1050"/>
        <v>3.6070000000000005E-2</v>
      </c>
      <c r="G2585">
        <f t="shared" ca="1" si="1051"/>
        <v>2.0569999999999998E-2</v>
      </c>
      <c r="L2585">
        <f t="shared" ca="1" si="1052"/>
        <v>127.8</v>
      </c>
      <c r="M2585">
        <f t="shared" ca="1" si="1047"/>
        <v>3.6070000000000005E-2</v>
      </c>
      <c r="R2585">
        <f t="shared" ca="1" si="1053"/>
        <v>127.8</v>
      </c>
      <c r="S2585">
        <f t="shared" ca="1" si="1048"/>
        <v>3.6070000000000005E-2</v>
      </c>
      <c r="U2585" s="1"/>
      <c r="W2585" t="str">
        <f t="shared" si="1043"/>
        <v/>
      </c>
      <c r="Y2585" s="1"/>
      <c r="AA2585">
        <f t="shared" si="1044"/>
        <v>0</v>
      </c>
      <c r="AC2585" s="1"/>
      <c r="AE2585">
        <f t="shared" si="1045"/>
        <v>0</v>
      </c>
      <c r="AH2585" s="1"/>
      <c r="AI2585" s="17"/>
      <c r="AJ2585" s="25"/>
      <c r="AU2585" s="1">
        <v>42348</v>
      </c>
      <c r="AV2585">
        <v>0.32300000000000001</v>
      </c>
      <c r="AW2585">
        <f t="shared" si="1054"/>
        <v>3.2300000000000002E-3</v>
      </c>
      <c r="AY2585" s="1">
        <v>42349</v>
      </c>
      <c r="AZ2585">
        <v>0.373</v>
      </c>
      <c r="BA2585">
        <f t="shared" si="1055"/>
        <v>3.7299999999999998E-3</v>
      </c>
      <c r="BC2585" s="1">
        <v>42404</v>
      </c>
      <c r="BD2585">
        <v>0.67100000000000004</v>
      </c>
      <c r="BE2585">
        <f t="shared" si="1056"/>
        <v>6.7100000000000007E-3</v>
      </c>
      <c r="BG2585" s="1">
        <v>42404</v>
      </c>
      <c r="BH2585">
        <v>0.77100000000000002</v>
      </c>
      <c r="BI2585">
        <f t="shared" si="1057"/>
        <v>7.7099999999999998E-3</v>
      </c>
      <c r="BK2585" s="1">
        <v>40270</v>
      </c>
      <c r="BL2585">
        <v>2.2471899999999998</v>
      </c>
      <c r="BM2585">
        <f t="shared" si="1063"/>
        <v>2.24719E-2</v>
      </c>
      <c r="BP2585" s="1">
        <v>42319</v>
      </c>
      <c r="BQ2585">
        <v>188.95320000000001</v>
      </c>
      <c r="BR2585">
        <f t="shared" si="1058"/>
        <v>1.889532</v>
      </c>
      <c r="BT2585" s="1">
        <v>42335</v>
      </c>
      <c r="BU2585">
        <v>-0.113</v>
      </c>
      <c r="BV2585">
        <f t="shared" si="1059"/>
        <v>-1.1299999999999999E-3</v>
      </c>
      <c r="BX2585" s="1">
        <v>42335</v>
      </c>
      <c r="BY2585">
        <v>-0.04</v>
      </c>
      <c r="BZ2585">
        <f t="shared" si="1060"/>
        <v>-4.0000000000000002E-4</v>
      </c>
      <c r="CB2585" s="1">
        <v>42404</v>
      </c>
      <c r="CC2585">
        <v>-0.16600000000000001</v>
      </c>
      <c r="CD2585">
        <f t="shared" si="1061"/>
        <v>-1.66E-3</v>
      </c>
      <c r="CG2585" s="1"/>
    </row>
    <row r="2586" spans="1:85" x14ac:dyDescent="0.3">
      <c r="A2586" s="21">
        <f t="shared" si="1062"/>
        <v>49431</v>
      </c>
      <c r="B2586" s="18">
        <f t="shared" si="1046"/>
        <v>112.421875</v>
      </c>
      <c r="C2586">
        <f t="shared" si="1064"/>
        <v>115</v>
      </c>
      <c r="D2586">
        <f t="shared" ca="1" si="1049"/>
        <v>-9.5083333333333329</v>
      </c>
      <c r="E2586">
        <f ca="1">IF(currency="USD",'Future et co'!F2586,IF(currency="EUR",'Future et co'!G2586,FALSE))</f>
        <v>3.6070000000000005E-2</v>
      </c>
      <c r="F2586">
        <f t="shared" ca="1" si="1050"/>
        <v>3.6070000000000005E-2</v>
      </c>
      <c r="G2586">
        <f t="shared" ca="1" si="1051"/>
        <v>2.0569999999999998E-2</v>
      </c>
      <c r="L2586">
        <f t="shared" ca="1" si="1052"/>
        <v>127.8</v>
      </c>
      <c r="M2586">
        <f t="shared" ca="1" si="1047"/>
        <v>3.6070000000000005E-2</v>
      </c>
      <c r="R2586">
        <f t="shared" ca="1" si="1053"/>
        <v>127.8</v>
      </c>
      <c r="S2586">
        <f t="shared" ca="1" si="1048"/>
        <v>3.6070000000000005E-2</v>
      </c>
      <c r="U2586" s="1"/>
      <c r="W2586" t="str">
        <f t="shared" si="1043"/>
        <v/>
      </c>
      <c r="Y2586" s="1"/>
      <c r="AA2586">
        <f t="shared" si="1044"/>
        <v>0</v>
      </c>
      <c r="AC2586" s="1"/>
      <c r="AE2586">
        <f t="shared" si="1045"/>
        <v>0</v>
      </c>
      <c r="AH2586" s="1"/>
      <c r="AI2586" s="17"/>
      <c r="AJ2586" s="25"/>
      <c r="AU2586" s="1">
        <v>42347</v>
      </c>
      <c r="AV2586">
        <v>0.308</v>
      </c>
      <c r="AW2586">
        <f t="shared" si="1054"/>
        <v>3.0799999999999998E-3</v>
      </c>
      <c r="AY2586" s="1">
        <v>42348</v>
      </c>
      <c r="AZ2586">
        <v>0.39900000000000002</v>
      </c>
      <c r="BA2586">
        <f t="shared" si="1055"/>
        <v>3.9900000000000005E-3</v>
      </c>
      <c r="BC2586" s="1">
        <v>42403</v>
      </c>
      <c r="BD2586">
        <v>0.64849999999999997</v>
      </c>
      <c r="BE2586">
        <f t="shared" si="1056"/>
        <v>6.4849999999999994E-3</v>
      </c>
      <c r="BG2586" s="1">
        <v>42403</v>
      </c>
      <c r="BH2586">
        <v>0.77200000000000002</v>
      </c>
      <c r="BI2586">
        <f t="shared" si="1057"/>
        <v>7.7200000000000003E-3</v>
      </c>
      <c r="BK2586" s="1">
        <v>40273</v>
      </c>
      <c r="BL2586">
        <v>2.2296399999999998</v>
      </c>
      <c r="BM2586">
        <f t="shared" si="1063"/>
        <v>2.2296399999999997E-2</v>
      </c>
      <c r="BP2586" s="1">
        <v>42318</v>
      </c>
      <c r="BQ2586">
        <v>188.63890000000001</v>
      </c>
      <c r="BR2586">
        <f t="shared" si="1058"/>
        <v>1.8863890000000001</v>
      </c>
      <c r="BT2586" s="1">
        <v>42334</v>
      </c>
      <c r="BU2586">
        <v>-0.109</v>
      </c>
      <c r="BV2586">
        <f t="shared" si="1059"/>
        <v>-1.09E-3</v>
      </c>
      <c r="BX2586" s="1">
        <v>42334</v>
      </c>
      <c r="BY2586">
        <v>-3.9E-2</v>
      </c>
      <c r="BZ2586">
        <f t="shared" si="1060"/>
        <v>-3.8999999999999999E-4</v>
      </c>
      <c r="CB2586" s="1">
        <v>42403</v>
      </c>
      <c r="CC2586">
        <v>-0.17599999999999999</v>
      </c>
      <c r="CD2586">
        <f t="shared" si="1061"/>
        <v>-1.7599999999999998E-3</v>
      </c>
      <c r="CG2586" s="1"/>
    </row>
    <row r="2587" spans="1:85" x14ac:dyDescent="0.3">
      <c r="A2587" s="21">
        <f t="shared" si="1062"/>
        <v>49432</v>
      </c>
      <c r="B2587" s="18">
        <f t="shared" si="1046"/>
        <v>112.421875</v>
      </c>
      <c r="C2587">
        <f t="shared" si="1064"/>
        <v>115</v>
      </c>
      <c r="D2587">
        <f t="shared" ca="1" si="1049"/>
        <v>-9.5111111111111111</v>
      </c>
      <c r="E2587">
        <f ca="1">IF(currency="USD",'Future et co'!F2587,IF(currency="EUR",'Future et co'!G2587,FALSE))</f>
        <v>3.6070000000000005E-2</v>
      </c>
      <c r="F2587">
        <f t="shared" ca="1" si="1050"/>
        <v>3.6070000000000005E-2</v>
      </c>
      <c r="G2587">
        <f t="shared" ca="1" si="1051"/>
        <v>2.0569999999999998E-2</v>
      </c>
      <c r="L2587">
        <f t="shared" ca="1" si="1052"/>
        <v>127.8</v>
      </c>
      <c r="M2587">
        <f t="shared" ca="1" si="1047"/>
        <v>3.6070000000000005E-2</v>
      </c>
      <c r="R2587">
        <f t="shared" ca="1" si="1053"/>
        <v>127.8</v>
      </c>
      <c r="S2587">
        <f t="shared" ca="1" si="1048"/>
        <v>3.6070000000000005E-2</v>
      </c>
      <c r="U2587" s="1"/>
      <c r="W2587" t="str">
        <f t="shared" si="1043"/>
        <v/>
      </c>
      <c r="Y2587" s="1"/>
      <c r="AA2587">
        <f t="shared" si="1044"/>
        <v>0</v>
      </c>
      <c r="AC2587" s="1"/>
      <c r="AE2587">
        <f t="shared" si="1045"/>
        <v>0</v>
      </c>
      <c r="AH2587" s="1"/>
      <c r="AI2587" s="17"/>
      <c r="AJ2587" s="25"/>
      <c r="AU2587" s="1">
        <v>42346</v>
      </c>
      <c r="AV2587">
        <v>0.311</v>
      </c>
      <c r="AW2587">
        <f t="shared" si="1054"/>
        <v>3.1099999999999999E-3</v>
      </c>
      <c r="AY2587" s="1">
        <v>42347</v>
      </c>
      <c r="AZ2587">
        <v>0.39500000000000002</v>
      </c>
      <c r="BA2587">
        <f t="shared" si="1055"/>
        <v>3.9500000000000004E-3</v>
      </c>
      <c r="BC2587" s="1">
        <v>42402</v>
      </c>
      <c r="BD2587">
        <v>0.65700000000000003</v>
      </c>
      <c r="BE2587">
        <f t="shared" si="1056"/>
        <v>6.5700000000000003E-3</v>
      </c>
      <c r="BG2587" s="1">
        <v>42402</v>
      </c>
      <c r="BH2587">
        <v>0.77910000000000001</v>
      </c>
      <c r="BI2587">
        <f t="shared" si="1057"/>
        <v>7.7910000000000002E-3</v>
      </c>
      <c r="BK2587" s="1">
        <v>40274</v>
      </c>
      <c r="BL2587">
        <v>2.2267600000000001</v>
      </c>
      <c r="BM2587">
        <f t="shared" si="1063"/>
        <v>2.2267600000000002E-2</v>
      </c>
      <c r="BP2587" s="1">
        <v>42317</v>
      </c>
      <c r="BQ2587">
        <v>187.85329999999999</v>
      </c>
      <c r="BR2587">
        <f t="shared" si="1058"/>
        <v>1.878533</v>
      </c>
      <c r="BT2587" s="1">
        <v>42333</v>
      </c>
      <c r="BU2587">
        <v>-0.104</v>
      </c>
      <c r="BV2587">
        <f t="shared" si="1059"/>
        <v>-1.0399999999999999E-3</v>
      </c>
      <c r="BX2587" s="1">
        <v>42333</v>
      </c>
      <c r="BY2587">
        <v>-3.1E-2</v>
      </c>
      <c r="BZ2587">
        <f t="shared" si="1060"/>
        <v>-3.1E-4</v>
      </c>
      <c r="CB2587" s="1">
        <v>42402</v>
      </c>
      <c r="CC2587">
        <v>-0.16250000000000001</v>
      </c>
      <c r="CD2587">
        <f t="shared" si="1061"/>
        <v>-1.6250000000000001E-3</v>
      </c>
      <c r="CG2587" s="1"/>
    </row>
    <row r="2588" spans="1:85" x14ac:dyDescent="0.3">
      <c r="A2588" s="21">
        <f t="shared" si="1062"/>
        <v>49433</v>
      </c>
      <c r="B2588" s="18">
        <f t="shared" si="1046"/>
        <v>112.421875</v>
      </c>
      <c r="C2588">
        <f t="shared" si="1064"/>
        <v>115</v>
      </c>
      <c r="D2588">
        <f t="shared" ca="1" si="1049"/>
        <v>-9.5138888888888893</v>
      </c>
      <c r="E2588">
        <f ca="1">IF(currency="USD",'Future et co'!F2588,IF(currency="EUR",'Future et co'!G2588,FALSE))</f>
        <v>3.6070000000000005E-2</v>
      </c>
      <c r="F2588">
        <f t="shared" ca="1" si="1050"/>
        <v>3.6070000000000005E-2</v>
      </c>
      <c r="G2588">
        <f t="shared" ca="1" si="1051"/>
        <v>2.0569999999999998E-2</v>
      </c>
      <c r="L2588">
        <f t="shared" ca="1" si="1052"/>
        <v>127.8</v>
      </c>
      <c r="M2588">
        <f t="shared" ca="1" si="1047"/>
        <v>3.6070000000000005E-2</v>
      </c>
      <c r="R2588">
        <f t="shared" ca="1" si="1053"/>
        <v>127.8</v>
      </c>
      <c r="S2588">
        <f t="shared" ca="1" si="1048"/>
        <v>3.6070000000000005E-2</v>
      </c>
      <c r="U2588" s="1"/>
      <c r="W2588" t="str">
        <f t="shared" si="1043"/>
        <v/>
      </c>
      <c r="Y2588" s="1"/>
      <c r="AA2588">
        <f t="shared" si="1044"/>
        <v>0</v>
      </c>
      <c r="AC2588" s="1"/>
      <c r="AE2588">
        <f t="shared" si="1045"/>
        <v>0</v>
      </c>
      <c r="AH2588" s="1"/>
      <c r="AI2588" s="17"/>
      <c r="AJ2588" s="25"/>
      <c r="AU2588" s="1">
        <v>42345</v>
      </c>
      <c r="AV2588">
        <v>0.3</v>
      </c>
      <c r="AW2588">
        <f t="shared" si="1054"/>
        <v>3.0000000000000001E-3</v>
      </c>
      <c r="AY2588" s="1">
        <v>42346</v>
      </c>
      <c r="AZ2588">
        <v>0.4</v>
      </c>
      <c r="BA2588">
        <f t="shared" si="1055"/>
        <v>4.0000000000000001E-3</v>
      </c>
      <c r="BC2588" s="1">
        <v>42401</v>
      </c>
      <c r="BD2588">
        <v>0.68200000000000005</v>
      </c>
      <c r="BE2588">
        <f t="shared" si="1056"/>
        <v>6.8200000000000005E-3</v>
      </c>
      <c r="BG2588" s="1">
        <v>42401</v>
      </c>
      <c r="BH2588">
        <v>0.85099999999999998</v>
      </c>
      <c r="BI2588">
        <f t="shared" si="1057"/>
        <v>8.5100000000000002E-3</v>
      </c>
      <c r="BK2588" s="1">
        <v>40275</v>
      </c>
      <c r="BL2588">
        <v>2.2422800000000001</v>
      </c>
      <c r="BM2588">
        <f t="shared" si="1063"/>
        <v>2.24228E-2</v>
      </c>
      <c r="BP2588" s="1">
        <v>42314</v>
      </c>
      <c r="BQ2588">
        <v>187.56319999999999</v>
      </c>
      <c r="BR2588">
        <f t="shared" si="1058"/>
        <v>1.875632</v>
      </c>
      <c r="BT2588" s="1">
        <v>42332</v>
      </c>
      <c r="BU2588">
        <v>-0.104</v>
      </c>
      <c r="BV2588">
        <f t="shared" si="1059"/>
        <v>-1.0399999999999999E-3</v>
      </c>
      <c r="BX2588" s="1">
        <v>42332</v>
      </c>
      <c r="BY2588">
        <v>-3.3000000000000002E-2</v>
      </c>
      <c r="BZ2588">
        <f t="shared" si="1060"/>
        <v>-3.3E-4</v>
      </c>
      <c r="CB2588" s="1">
        <v>42401</v>
      </c>
      <c r="CC2588">
        <v>-0.17380000000000001</v>
      </c>
      <c r="CD2588">
        <f t="shared" si="1061"/>
        <v>-1.7380000000000002E-3</v>
      </c>
      <c r="CG2588" s="1"/>
    </row>
    <row r="2589" spans="1:85" x14ac:dyDescent="0.3">
      <c r="A2589" s="21">
        <f t="shared" si="1062"/>
        <v>49436</v>
      </c>
      <c r="B2589" s="18">
        <f t="shared" si="1046"/>
        <v>112.421875</v>
      </c>
      <c r="C2589">
        <f t="shared" si="1064"/>
        <v>115</v>
      </c>
      <c r="D2589">
        <f t="shared" ca="1" si="1049"/>
        <v>-9.5222222222222221</v>
      </c>
      <c r="E2589">
        <f ca="1">IF(currency="USD",'Future et co'!F2589,IF(currency="EUR",'Future et co'!G2589,FALSE))</f>
        <v>3.6070000000000005E-2</v>
      </c>
      <c r="F2589">
        <f t="shared" ca="1" si="1050"/>
        <v>3.6070000000000005E-2</v>
      </c>
      <c r="G2589">
        <f t="shared" ca="1" si="1051"/>
        <v>2.0569999999999998E-2</v>
      </c>
      <c r="L2589">
        <f t="shared" ca="1" si="1052"/>
        <v>127.8</v>
      </c>
      <c r="M2589">
        <f t="shared" ca="1" si="1047"/>
        <v>3.6070000000000005E-2</v>
      </c>
      <c r="R2589">
        <f t="shared" ca="1" si="1053"/>
        <v>127.8</v>
      </c>
      <c r="S2589">
        <f t="shared" ca="1" si="1048"/>
        <v>3.6070000000000005E-2</v>
      </c>
      <c r="U2589" s="1"/>
      <c r="W2589" t="str">
        <f t="shared" si="1043"/>
        <v/>
      </c>
      <c r="Y2589" s="1"/>
      <c r="AA2589">
        <f t="shared" si="1044"/>
        <v>0</v>
      </c>
      <c r="AC2589" s="1"/>
      <c r="AE2589">
        <f t="shared" si="1045"/>
        <v>0</v>
      </c>
      <c r="AH2589" s="1"/>
      <c r="AI2589" s="17"/>
      <c r="AJ2589" s="25"/>
      <c r="AU2589" s="1">
        <v>42342</v>
      </c>
      <c r="AV2589">
        <v>0.29799999999999999</v>
      </c>
      <c r="AW2589">
        <f t="shared" si="1054"/>
        <v>2.98E-3</v>
      </c>
      <c r="AY2589" s="1">
        <v>42345</v>
      </c>
      <c r="AZ2589">
        <v>0.39100000000000001</v>
      </c>
      <c r="BA2589">
        <f t="shared" si="1055"/>
        <v>3.9100000000000003E-3</v>
      </c>
      <c r="BC2589" s="1">
        <v>42398</v>
      </c>
      <c r="BD2589">
        <v>0.66369999999999996</v>
      </c>
      <c r="BE2589">
        <f t="shared" si="1056"/>
        <v>6.6369999999999997E-3</v>
      </c>
      <c r="BG2589" s="1">
        <v>42398</v>
      </c>
      <c r="BH2589">
        <v>0.81179999999999997</v>
      </c>
      <c r="BI2589">
        <f t="shared" si="1057"/>
        <v>8.1180000000000002E-3</v>
      </c>
      <c r="BK2589" s="1">
        <v>40276</v>
      </c>
      <c r="BL2589">
        <v>2.2334999999999998</v>
      </c>
      <c r="BM2589">
        <f t="shared" si="1063"/>
        <v>2.2334999999999997E-2</v>
      </c>
      <c r="BP2589" s="1">
        <v>42313</v>
      </c>
      <c r="BQ2589">
        <v>188.89279999999999</v>
      </c>
      <c r="BR2589">
        <f t="shared" si="1058"/>
        <v>1.8889279999999999</v>
      </c>
      <c r="BT2589" s="1">
        <v>42331</v>
      </c>
      <c r="BU2589">
        <v>-9.9000000000000005E-2</v>
      </c>
      <c r="BV2589">
        <f t="shared" si="1059"/>
        <v>-9.8999999999999999E-4</v>
      </c>
      <c r="BX2589" s="1">
        <v>42331</v>
      </c>
      <c r="BY2589">
        <v>-0.03</v>
      </c>
      <c r="BZ2589">
        <f t="shared" si="1060"/>
        <v>-2.9999999999999997E-4</v>
      </c>
      <c r="CB2589" s="1">
        <v>42398</v>
      </c>
      <c r="CC2589">
        <v>-0.159</v>
      </c>
      <c r="CD2589">
        <f t="shared" si="1061"/>
        <v>-1.5900000000000001E-3</v>
      </c>
      <c r="CG2589" s="1"/>
    </row>
    <row r="2590" spans="1:85" x14ac:dyDescent="0.3">
      <c r="A2590" s="21">
        <f t="shared" si="1062"/>
        <v>49437</v>
      </c>
      <c r="B2590" s="18">
        <f t="shared" si="1046"/>
        <v>112.421875</v>
      </c>
      <c r="C2590">
        <f t="shared" si="1064"/>
        <v>115</v>
      </c>
      <c r="D2590">
        <f t="shared" ca="1" si="1049"/>
        <v>-9.5250000000000004</v>
      </c>
      <c r="E2590">
        <f ca="1">IF(currency="USD",'Future et co'!F2590,IF(currency="EUR",'Future et co'!G2590,FALSE))</f>
        <v>3.6070000000000005E-2</v>
      </c>
      <c r="F2590">
        <f t="shared" ca="1" si="1050"/>
        <v>3.6070000000000005E-2</v>
      </c>
      <c r="G2590">
        <f t="shared" ca="1" si="1051"/>
        <v>2.0569999999999998E-2</v>
      </c>
      <c r="L2590">
        <f t="shared" ca="1" si="1052"/>
        <v>127.8</v>
      </c>
      <c r="M2590">
        <f t="shared" ca="1" si="1047"/>
        <v>3.6070000000000005E-2</v>
      </c>
      <c r="R2590">
        <f t="shared" ca="1" si="1053"/>
        <v>127.8</v>
      </c>
      <c r="S2590">
        <f t="shared" ca="1" si="1048"/>
        <v>3.6070000000000005E-2</v>
      </c>
      <c r="U2590" s="1"/>
      <c r="W2590" t="str">
        <f t="shared" si="1043"/>
        <v/>
      </c>
      <c r="Y2590" s="1"/>
      <c r="AA2590">
        <f t="shared" si="1044"/>
        <v>0</v>
      </c>
      <c r="AC2590" s="1"/>
      <c r="AE2590">
        <f t="shared" si="1045"/>
        <v>0</v>
      </c>
      <c r="AH2590" s="1"/>
      <c r="AI2590" s="17"/>
      <c r="AJ2590" s="25"/>
      <c r="AU2590" s="1">
        <v>42341</v>
      </c>
      <c r="AV2590">
        <v>0.29399999999999998</v>
      </c>
      <c r="AW2590">
        <f t="shared" si="1054"/>
        <v>2.9399999999999999E-3</v>
      </c>
      <c r="AY2590" s="1">
        <v>42342</v>
      </c>
      <c r="AZ2590">
        <v>0.377</v>
      </c>
      <c r="BA2590">
        <f t="shared" si="1055"/>
        <v>3.7699999999999999E-3</v>
      </c>
      <c r="BC2590" s="1">
        <v>42397</v>
      </c>
      <c r="BD2590">
        <v>0.70899999999999996</v>
      </c>
      <c r="BE2590">
        <f t="shared" si="1056"/>
        <v>7.0899999999999999E-3</v>
      </c>
      <c r="BG2590" s="1">
        <v>42397</v>
      </c>
      <c r="BH2590">
        <v>0.87439999999999996</v>
      </c>
      <c r="BI2590">
        <f t="shared" si="1057"/>
        <v>8.744E-3</v>
      </c>
      <c r="BK2590" s="1">
        <v>40277</v>
      </c>
      <c r="BL2590">
        <v>2.2187399999999999</v>
      </c>
      <c r="BM2590">
        <f t="shared" si="1063"/>
        <v>2.2187399999999999E-2</v>
      </c>
      <c r="BP2590" s="1">
        <v>42312</v>
      </c>
      <c r="BQ2590">
        <v>188.96530000000001</v>
      </c>
      <c r="BR2590">
        <f t="shared" si="1058"/>
        <v>1.889653</v>
      </c>
      <c r="BT2590" s="1">
        <v>42328</v>
      </c>
      <c r="BU2590">
        <v>-9.5000000000000001E-2</v>
      </c>
      <c r="BV2590">
        <f t="shared" si="1059"/>
        <v>-9.5E-4</v>
      </c>
      <c r="BX2590" s="1">
        <v>42328</v>
      </c>
      <c r="BY2590">
        <v>-2.4E-2</v>
      </c>
      <c r="BZ2590">
        <f t="shared" si="1060"/>
        <v>-2.4000000000000001E-4</v>
      </c>
      <c r="CB2590" s="1">
        <v>42397</v>
      </c>
      <c r="CC2590">
        <v>-0.13700000000000001</v>
      </c>
      <c r="CD2590">
        <f t="shared" si="1061"/>
        <v>-1.3700000000000001E-3</v>
      </c>
      <c r="CG2590" s="1"/>
    </row>
    <row r="2591" spans="1:85" x14ac:dyDescent="0.3">
      <c r="A2591" s="21">
        <f t="shared" si="1062"/>
        <v>49438</v>
      </c>
      <c r="B2591" s="18">
        <f t="shared" si="1046"/>
        <v>112.421875</v>
      </c>
      <c r="C2591">
        <f t="shared" si="1064"/>
        <v>115</v>
      </c>
      <c r="D2591">
        <f t="shared" ca="1" si="1049"/>
        <v>-9.5277777777777786</v>
      </c>
      <c r="E2591">
        <f ca="1">IF(currency="USD",'Future et co'!F2591,IF(currency="EUR",'Future et co'!G2591,FALSE))</f>
        <v>3.6070000000000005E-2</v>
      </c>
      <c r="F2591">
        <f t="shared" ca="1" si="1050"/>
        <v>3.6070000000000005E-2</v>
      </c>
      <c r="G2591">
        <f t="shared" ca="1" si="1051"/>
        <v>2.0569999999999998E-2</v>
      </c>
      <c r="L2591">
        <f t="shared" ca="1" si="1052"/>
        <v>127.8</v>
      </c>
      <c r="M2591">
        <f t="shared" ca="1" si="1047"/>
        <v>3.6070000000000005E-2</v>
      </c>
      <c r="R2591">
        <f t="shared" ca="1" si="1053"/>
        <v>127.8</v>
      </c>
      <c r="S2591">
        <f t="shared" ca="1" si="1048"/>
        <v>3.6070000000000005E-2</v>
      </c>
      <c r="U2591" s="1"/>
      <c r="W2591" t="str">
        <f t="shared" si="1043"/>
        <v/>
      </c>
      <c r="Y2591" s="1"/>
      <c r="AA2591">
        <f t="shared" si="1044"/>
        <v>0</v>
      </c>
      <c r="AC2591" s="1"/>
      <c r="AE2591">
        <f t="shared" si="1045"/>
        <v>0</v>
      </c>
      <c r="AH2591" s="1"/>
      <c r="AI2591" s="17"/>
      <c r="AJ2591" s="25"/>
      <c r="AU2591" s="1">
        <v>42340</v>
      </c>
      <c r="AV2591">
        <v>0.27800000000000002</v>
      </c>
      <c r="AW2591">
        <f t="shared" si="1054"/>
        <v>2.7800000000000004E-3</v>
      </c>
      <c r="AY2591" s="1">
        <v>42341</v>
      </c>
      <c r="AZ2591">
        <v>0.373</v>
      </c>
      <c r="BA2591">
        <f t="shared" si="1055"/>
        <v>3.7299999999999998E-3</v>
      </c>
      <c r="BC2591" s="1">
        <v>42396</v>
      </c>
      <c r="BD2591">
        <v>0.72</v>
      </c>
      <c r="BE2591">
        <f t="shared" si="1056"/>
        <v>7.1999999999999998E-3</v>
      </c>
      <c r="BG2591" s="1">
        <v>42396</v>
      </c>
      <c r="BH2591">
        <v>0.88700000000000001</v>
      </c>
      <c r="BI2591">
        <f t="shared" si="1057"/>
        <v>8.8699999999999994E-3</v>
      </c>
      <c r="BK2591" s="1">
        <v>40280</v>
      </c>
      <c r="BL2591">
        <v>2.2147399999999999</v>
      </c>
      <c r="BM2591">
        <f t="shared" si="1063"/>
        <v>2.2147399999999998E-2</v>
      </c>
      <c r="BP2591" s="1">
        <v>42311</v>
      </c>
      <c r="BQ2591">
        <v>189.27959999999999</v>
      </c>
      <c r="BR2591">
        <f t="shared" si="1058"/>
        <v>1.8927959999999999</v>
      </c>
      <c r="BT2591" s="1">
        <v>42327</v>
      </c>
      <c r="BU2591">
        <v>-9.1999999999999998E-2</v>
      </c>
      <c r="BV2591">
        <f t="shared" si="1059"/>
        <v>-9.2000000000000003E-4</v>
      </c>
      <c r="BX2591" s="1">
        <v>42327</v>
      </c>
      <c r="BY2591">
        <v>-1.9E-2</v>
      </c>
      <c r="BZ2591">
        <f t="shared" si="1060"/>
        <v>-1.8999999999999998E-4</v>
      </c>
      <c r="CB2591" s="1">
        <v>42396</v>
      </c>
      <c r="CC2591">
        <v>-0.13500000000000001</v>
      </c>
      <c r="CD2591">
        <f t="shared" si="1061"/>
        <v>-1.3500000000000001E-3</v>
      </c>
      <c r="CG2591" s="1"/>
    </row>
    <row r="2592" spans="1:85" x14ac:dyDescent="0.3">
      <c r="A2592" s="21">
        <f t="shared" si="1062"/>
        <v>49439</v>
      </c>
      <c r="B2592" s="18">
        <f t="shared" si="1046"/>
        <v>112.421875</v>
      </c>
      <c r="C2592">
        <f t="shared" si="1064"/>
        <v>115</v>
      </c>
      <c r="D2592">
        <f t="shared" ca="1" si="1049"/>
        <v>-9.530555555555555</v>
      </c>
      <c r="E2592">
        <f ca="1">IF(currency="USD",'Future et co'!F2592,IF(currency="EUR",'Future et co'!G2592,FALSE))</f>
        <v>3.6070000000000005E-2</v>
      </c>
      <c r="F2592">
        <f t="shared" ca="1" si="1050"/>
        <v>3.6070000000000005E-2</v>
      </c>
      <c r="G2592">
        <f t="shared" ca="1" si="1051"/>
        <v>2.0569999999999998E-2</v>
      </c>
      <c r="L2592">
        <f t="shared" ca="1" si="1052"/>
        <v>127.8</v>
      </c>
      <c r="M2592">
        <f t="shared" ca="1" si="1047"/>
        <v>3.6070000000000005E-2</v>
      </c>
      <c r="R2592">
        <f t="shared" ca="1" si="1053"/>
        <v>127.8</v>
      </c>
      <c r="S2592">
        <f t="shared" ca="1" si="1048"/>
        <v>3.6070000000000005E-2</v>
      </c>
      <c r="U2592" s="1"/>
      <c r="W2592" t="str">
        <f t="shared" si="1043"/>
        <v/>
      </c>
      <c r="Y2592" s="1"/>
      <c r="AA2592">
        <f t="shared" si="1044"/>
        <v>0</v>
      </c>
      <c r="AC2592" s="1"/>
      <c r="AE2592">
        <f t="shared" si="1045"/>
        <v>0</v>
      </c>
      <c r="AH2592" s="1"/>
      <c r="AI2592" s="17"/>
      <c r="AJ2592" s="25"/>
      <c r="AU2592" s="1">
        <v>42339</v>
      </c>
      <c r="AV2592">
        <v>0.27600000000000002</v>
      </c>
      <c r="AW2592">
        <f t="shared" si="1054"/>
        <v>2.7600000000000003E-3</v>
      </c>
      <c r="AY2592" s="1">
        <v>42340</v>
      </c>
      <c r="AZ2592">
        <v>0.36099999999999999</v>
      </c>
      <c r="BA2592">
        <f t="shared" si="1055"/>
        <v>3.6099999999999999E-3</v>
      </c>
      <c r="BC2592" s="1">
        <v>42395</v>
      </c>
      <c r="BD2592">
        <v>0.7087</v>
      </c>
      <c r="BE2592">
        <f t="shared" si="1056"/>
        <v>7.0869999999999995E-3</v>
      </c>
      <c r="BG2592" s="1">
        <v>42395</v>
      </c>
      <c r="BH2592">
        <v>0.89700000000000002</v>
      </c>
      <c r="BI2592">
        <f t="shared" si="1057"/>
        <v>8.9700000000000005E-3</v>
      </c>
      <c r="BK2592" s="1">
        <v>40281</v>
      </c>
      <c r="BL2592">
        <v>2.2137600000000002</v>
      </c>
      <c r="BM2592">
        <f t="shared" si="1063"/>
        <v>2.21376E-2</v>
      </c>
      <c r="BP2592" s="1">
        <v>42310</v>
      </c>
      <c r="BQ2592">
        <v>189.37629999999999</v>
      </c>
      <c r="BR2592">
        <f t="shared" si="1058"/>
        <v>1.8937629999999999</v>
      </c>
      <c r="BT2592" s="1">
        <v>42326</v>
      </c>
      <c r="BU2592">
        <v>-9.1999999999999998E-2</v>
      </c>
      <c r="BV2592">
        <f t="shared" si="1059"/>
        <v>-9.2000000000000003E-4</v>
      </c>
      <c r="BX2592" s="1">
        <v>42326</v>
      </c>
      <c r="BY2592">
        <v>-1.4999999999999999E-2</v>
      </c>
      <c r="BZ2592">
        <f t="shared" si="1060"/>
        <v>-1.4999999999999999E-4</v>
      </c>
      <c r="CB2592" s="1">
        <v>42395</v>
      </c>
      <c r="CC2592">
        <v>-0.14000000000000001</v>
      </c>
      <c r="CD2592">
        <f t="shared" si="1061"/>
        <v>-1.4000000000000002E-3</v>
      </c>
      <c r="CG2592" s="1"/>
    </row>
    <row r="2593" spans="1:85" x14ac:dyDescent="0.3">
      <c r="A2593" s="21">
        <f t="shared" si="1062"/>
        <v>49440</v>
      </c>
      <c r="B2593" s="18">
        <f t="shared" si="1046"/>
        <v>112.421875</v>
      </c>
      <c r="C2593">
        <f t="shared" si="1064"/>
        <v>115</v>
      </c>
      <c r="D2593">
        <f t="shared" ca="1" si="1049"/>
        <v>-9.5333333333333332</v>
      </c>
      <c r="E2593">
        <f ca="1">IF(currency="USD",'Future et co'!F2593,IF(currency="EUR",'Future et co'!G2593,FALSE))</f>
        <v>3.6070000000000005E-2</v>
      </c>
      <c r="F2593">
        <f t="shared" ca="1" si="1050"/>
        <v>3.6070000000000005E-2</v>
      </c>
      <c r="G2593">
        <f t="shared" ca="1" si="1051"/>
        <v>2.0569999999999998E-2</v>
      </c>
      <c r="L2593">
        <f t="shared" ca="1" si="1052"/>
        <v>127.8</v>
      </c>
      <c r="M2593">
        <f t="shared" ca="1" si="1047"/>
        <v>3.6070000000000005E-2</v>
      </c>
      <c r="R2593">
        <f t="shared" ca="1" si="1053"/>
        <v>127.8</v>
      </c>
      <c r="S2593">
        <f t="shared" ca="1" si="1048"/>
        <v>3.6070000000000005E-2</v>
      </c>
      <c r="U2593" s="1"/>
      <c r="W2593" t="str">
        <f t="shared" ref="W2593:W2656" si="1065">IF(U2593="","",V2593/100)</f>
        <v/>
      </c>
      <c r="Y2593" s="1"/>
      <c r="AA2593">
        <f t="shared" ref="AA2593:AA2656" si="1066">Z2593/100</f>
        <v>0</v>
      </c>
      <c r="AC2593" s="1"/>
      <c r="AE2593">
        <f t="shared" ref="AE2593:AE2656" si="1067">AD2593/100</f>
        <v>0</v>
      </c>
      <c r="AH2593" s="1"/>
      <c r="AI2593" s="17"/>
      <c r="AJ2593" s="25"/>
      <c r="AU2593" s="1">
        <v>42338</v>
      </c>
      <c r="AV2593">
        <v>0.28000000000000003</v>
      </c>
      <c r="AW2593">
        <f t="shared" si="1054"/>
        <v>2.8000000000000004E-3</v>
      </c>
      <c r="AY2593" s="1">
        <v>42339</v>
      </c>
      <c r="AZ2593">
        <v>0.34599999999999997</v>
      </c>
      <c r="BA2593">
        <f t="shared" si="1055"/>
        <v>3.4599999999999995E-3</v>
      </c>
      <c r="BC2593" s="1">
        <v>42394</v>
      </c>
      <c r="BD2593">
        <v>0.72199999999999998</v>
      </c>
      <c r="BE2593">
        <f t="shared" si="1056"/>
        <v>7.2199999999999999E-3</v>
      </c>
      <c r="BG2593" s="1">
        <v>42394</v>
      </c>
      <c r="BH2593">
        <v>0.89200000000000002</v>
      </c>
      <c r="BI2593">
        <f t="shared" si="1057"/>
        <v>8.9200000000000008E-3</v>
      </c>
      <c r="BK2593" s="1">
        <v>40282</v>
      </c>
      <c r="BL2593">
        <v>2.1896900000000001</v>
      </c>
      <c r="BM2593">
        <f t="shared" si="1063"/>
        <v>2.18969E-2</v>
      </c>
      <c r="BP2593" s="1">
        <v>42307</v>
      </c>
      <c r="BQ2593">
        <v>190.01689999999999</v>
      </c>
      <c r="BR2593">
        <f t="shared" si="1058"/>
        <v>1.900169</v>
      </c>
      <c r="BT2593" s="1">
        <v>42325</v>
      </c>
      <c r="BU2593">
        <v>-9.0999999999999998E-2</v>
      </c>
      <c r="BV2593">
        <f t="shared" si="1059"/>
        <v>-9.1E-4</v>
      </c>
      <c r="BX2593" s="1">
        <v>42325</v>
      </c>
      <c r="BY2593">
        <v>-1.4999999999999999E-2</v>
      </c>
      <c r="BZ2593">
        <f t="shared" si="1060"/>
        <v>-1.4999999999999999E-4</v>
      </c>
      <c r="CB2593" s="1">
        <v>42394</v>
      </c>
      <c r="CC2593">
        <v>-0.13200000000000001</v>
      </c>
      <c r="CD2593">
        <f t="shared" si="1061"/>
        <v>-1.32E-3</v>
      </c>
      <c r="CG2593" s="1"/>
    </row>
    <row r="2594" spans="1:85" x14ac:dyDescent="0.3">
      <c r="A2594" s="21">
        <f t="shared" si="1062"/>
        <v>49443</v>
      </c>
      <c r="B2594" s="18">
        <f t="shared" si="1046"/>
        <v>112.421875</v>
      </c>
      <c r="C2594">
        <f t="shared" si="1064"/>
        <v>115</v>
      </c>
      <c r="D2594">
        <f t="shared" ca="1" si="1049"/>
        <v>-9.5416666666666661</v>
      </c>
      <c r="E2594">
        <f ca="1">IF(currency="USD",'Future et co'!F2594,IF(currency="EUR",'Future et co'!G2594,FALSE))</f>
        <v>3.6070000000000005E-2</v>
      </c>
      <c r="F2594">
        <f t="shared" ca="1" si="1050"/>
        <v>3.6070000000000005E-2</v>
      </c>
      <c r="G2594">
        <f t="shared" ca="1" si="1051"/>
        <v>2.0569999999999998E-2</v>
      </c>
      <c r="L2594">
        <f t="shared" ca="1" si="1052"/>
        <v>127.8</v>
      </c>
      <c r="M2594">
        <f t="shared" ca="1" si="1047"/>
        <v>3.6070000000000005E-2</v>
      </c>
      <c r="R2594">
        <f t="shared" ca="1" si="1053"/>
        <v>127.8</v>
      </c>
      <c r="S2594">
        <f t="shared" ca="1" si="1048"/>
        <v>3.6070000000000005E-2</v>
      </c>
      <c r="U2594" s="1"/>
      <c r="W2594" t="str">
        <f t="shared" si="1065"/>
        <v/>
      </c>
      <c r="Y2594" s="1"/>
      <c r="AA2594">
        <f t="shared" si="1066"/>
        <v>0</v>
      </c>
      <c r="AC2594" s="1"/>
      <c r="AE2594">
        <f t="shared" si="1067"/>
        <v>0</v>
      </c>
      <c r="AH2594" s="1"/>
      <c r="AI2594" s="17"/>
      <c r="AJ2594" s="25"/>
      <c r="AU2594" s="1">
        <v>42335</v>
      </c>
      <c r="AV2594">
        <v>0.27700000000000002</v>
      </c>
      <c r="AW2594">
        <f t="shared" si="1054"/>
        <v>2.7700000000000003E-3</v>
      </c>
      <c r="AY2594" s="1">
        <v>42338</v>
      </c>
      <c r="AZ2594">
        <v>0.35499999999999998</v>
      </c>
      <c r="BA2594">
        <f t="shared" si="1055"/>
        <v>3.5499999999999998E-3</v>
      </c>
      <c r="BC2594" s="1">
        <v>42391</v>
      </c>
      <c r="BD2594">
        <v>0.72199999999999998</v>
      </c>
      <c r="BE2594">
        <f t="shared" si="1056"/>
        <v>7.2199999999999999E-3</v>
      </c>
      <c r="BG2594" s="1">
        <v>42391</v>
      </c>
      <c r="BH2594">
        <v>0.90700000000000003</v>
      </c>
      <c r="BI2594">
        <f t="shared" si="1057"/>
        <v>9.0699999999999999E-3</v>
      </c>
      <c r="BK2594" s="1">
        <v>40283</v>
      </c>
      <c r="BL2594">
        <v>2.1896200000000001</v>
      </c>
      <c r="BM2594">
        <f t="shared" si="1063"/>
        <v>2.1896200000000001E-2</v>
      </c>
      <c r="BP2594" s="1">
        <v>42306</v>
      </c>
      <c r="BQ2594">
        <v>189.88390000000001</v>
      </c>
      <c r="BR2594">
        <f t="shared" si="1058"/>
        <v>1.8988390000000002</v>
      </c>
      <c r="BT2594" s="1">
        <v>42324</v>
      </c>
      <c r="BU2594">
        <v>-8.5999999999999993E-2</v>
      </c>
      <c r="BV2594">
        <f t="shared" si="1059"/>
        <v>-8.5999999999999998E-4</v>
      </c>
      <c r="BX2594" s="1">
        <v>42324</v>
      </c>
      <c r="BY2594">
        <v>-1.2999999999999999E-2</v>
      </c>
      <c r="BZ2594">
        <f t="shared" si="1060"/>
        <v>-1.2999999999999999E-4</v>
      </c>
      <c r="CB2594" s="1">
        <v>42391</v>
      </c>
      <c r="CC2594">
        <v>-0.129</v>
      </c>
      <c r="CD2594">
        <f t="shared" si="1061"/>
        <v>-1.2900000000000001E-3</v>
      </c>
      <c r="CG2594" s="1"/>
    </row>
    <row r="2595" spans="1:85" x14ac:dyDescent="0.3">
      <c r="A2595" s="21">
        <f t="shared" si="1062"/>
        <v>49444</v>
      </c>
      <c r="B2595" s="18">
        <f t="shared" si="1046"/>
        <v>112.421875</v>
      </c>
      <c r="C2595">
        <f t="shared" si="1064"/>
        <v>115</v>
      </c>
      <c r="D2595">
        <f t="shared" ca="1" si="1049"/>
        <v>-9.5444444444444443</v>
      </c>
      <c r="E2595">
        <f ca="1">IF(currency="USD",'Future et co'!F2595,IF(currency="EUR",'Future et co'!G2595,FALSE))</f>
        <v>3.6070000000000005E-2</v>
      </c>
      <c r="F2595">
        <f t="shared" ca="1" si="1050"/>
        <v>3.6070000000000005E-2</v>
      </c>
      <c r="G2595">
        <f t="shared" ca="1" si="1051"/>
        <v>2.0569999999999998E-2</v>
      </c>
      <c r="L2595">
        <f t="shared" ca="1" si="1052"/>
        <v>127.8</v>
      </c>
      <c r="M2595">
        <f t="shared" ca="1" si="1047"/>
        <v>3.6070000000000005E-2</v>
      </c>
      <c r="R2595">
        <f t="shared" ca="1" si="1053"/>
        <v>127.8</v>
      </c>
      <c r="S2595">
        <f t="shared" ca="1" si="1048"/>
        <v>3.6070000000000005E-2</v>
      </c>
      <c r="U2595" s="1"/>
      <c r="W2595" t="str">
        <f t="shared" si="1065"/>
        <v/>
      </c>
      <c r="Y2595" s="1"/>
      <c r="AA2595">
        <f t="shared" si="1066"/>
        <v>0</v>
      </c>
      <c r="AC2595" s="1"/>
      <c r="AE2595">
        <f t="shared" si="1067"/>
        <v>0</v>
      </c>
      <c r="AH2595" s="1"/>
      <c r="AI2595" s="17"/>
      <c r="AJ2595" s="25"/>
      <c r="AU2595" s="1">
        <v>42333</v>
      </c>
      <c r="AV2595">
        <v>0.27600000000000002</v>
      </c>
      <c r="AW2595">
        <f t="shared" si="1054"/>
        <v>2.7600000000000003E-3</v>
      </c>
      <c r="AY2595" s="1">
        <v>42335</v>
      </c>
      <c r="AZ2595">
        <v>0.35099999999999998</v>
      </c>
      <c r="BA2595">
        <f t="shared" si="1055"/>
        <v>3.5099999999999997E-3</v>
      </c>
      <c r="BC2595" s="1">
        <v>42390</v>
      </c>
      <c r="BD2595">
        <v>0.71499999999999997</v>
      </c>
      <c r="BE2595">
        <f t="shared" si="1056"/>
        <v>7.1500000000000001E-3</v>
      </c>
      <c r="BG2595" s="1">
        <v>42390</v>
      </c>
      <c r="BH2595">
        <v>0.88500000000000001</v>
      </c>
      <c r="BI2595">
        <f t="shared" si="1057"/>
        <v>8.8500000000000002E-3</v>
      </c>
      <c r="BK2595" s="1">
        <v>40284</v>
      </c>
      <c r="BL2595">
        <v>2.2250100000000002</v>
      </c>
      <c r="BM2595">
        <f t="shared" si="1063"/>
        <v>2.2250100000000002E-2</v>
      </c>
      <c r="BP2595" s="1">
        <v>42305</v>
      </c>
      <c r="BQ2595">
        <v>191.3827</v>
      </c>
      <c r="BR2595">
        <f t="shared" si="1058"/>
        <v>1.9138269999999999</v>
      </c>
      <c r="BT2595" s="1">
        <v>42321</v>
      </c>
      <c r="BU2595">
        <v>-8.3000000000000004E-2</v>
      </c>
      <c r="BV2595">
        <f t="shared" si="1059"/>
        <v>-8.3000000000000001E-4</v>
      </c>
      <c r="BX2595" s="1">
        <v>42321</v>
      </c>
      <c r="BY2595">
        <v>-1.0999999999999999E-2</v>
      </c>
      <c r="BZ2595">
        <f t="shared" si="1060"/>
        <v>-1.0999999999999999E-4</v>
      </c>
      <c r="CB2595" s="1">
        <v>42390</v>
      </c>
      <c r="CC2595">
        <v>-0.129</v>
      </c>
      <c r="CD2595">
        <f t="shared" si="1061"/>
        <v>-1.2900000000000001E-3</v>
      </c>
      <c r="CG2595" s="1"/>
    </row>
    <row r="2596" spans="1:85" x14ac:dyDescent="0.3">
      <c r="A2596" s="21">
        <f t="shared" si="1062"/>
        <v>49445</v>
      </c>
      <c r="B2596" s="18">
        <f t="shared" si="1046"/>
        <v>112.421875</v>
      </c>
      <c r="C2596">
        <f t="shared" si="1064"/>
        <v>115</v>
      </c>
      <c r="D2596">
        <f t="shared" ca="1" si="1049"/>
        <v>-9.5472222222222225</v>
      </c>
      <c r="E2596">
        <f ca="1">IF(currency="USD",'Future et co'!F2596,IF(currency="EUR",'Future et co'!G2596,FALSE))</f>
        <v>3.6070000000000005E-2</v>
      </c>
      <c r="F2596">
        <f t="shared" ca="1" si="1050"/>
        <v>3.6070000000000005E-2</v>
      </c>
      <c r="G2596">
        <f t="shared" ca="1" si="1051"/>
        <v>2.0569999999999998E-2</v>
      </c>
      <c r="L2596">
        <f t="shared" ca="1" si="1052"/>
        <v>127.8</v>
      </c>
      <c r="M2596">
        <f t="shared" ca="1" si="1047"/>
        <v>3.6070000000000005E-2</v>
      </c>
      <c r="R2596">
        <f t="shared" ca="1" si="1053"/>
        <v>127.8</v>
      </c>
      <c r="S2596">
        <f t="shared" ca="1" si="1048"/>
        <v>3.6070000000000005E-2</v>
      </c>
      <c r="U2596" s="1"/>
      <c r="W2596" t="str">
        <f t="shared" si="1065"/>
        <v/>
      </c>
      <c r="Y2596" s="1"/>
      <c r="AA2596">
        <f t="shared" si="1066"/>
        <v>0</v>
      </c>
      <c r="AC2596" s="1"/>
      <c r="AE2596">
        <f t="shared" si="1067"/>
        <v>0</v>
      </c>
      <c r="AH2596" s="1"/>
      <c r="AI2596" s="17"/>
      <c r="AJ2596" s="25"/>
      <c r="AU2596" s="1">
        <v>42332</v>
      </c>
      <c r="AV2596">
        <v>0.27100000000000002</v>
      </c>
      <c r="AW2596">
        <f t="shared" si="1054"/>
        <v>2.7100000000000002E-3</v>
      </c>
      <c r="AY2596" s="1">
        <v>42333</v>
      </c>
      <c r="AZ2596">
        <v>0.35699999999999998</v>
      </c>
      <c r="BA2596">
        <f t="shared" si="1055"/>
        <v>3.5699999999999998E-3</v>
      </c>
      <c r="BC2596" s="1">
        <v>42389</v>
      </c>
      <c r="BD2596">
        <v>0.70699999999999996</v>
      </c>
      <c r="BE2596">
        <f t="shared" si="1056"/>
        <v>7.0699999999999999E-3</v>
      </c>
      <c r="BG2596" s="1">
        <v>42389</v>
      </c>
      <c r="BH2596">
        <v>0.86309999999999998</v>
      </c>
      <c r="BI2596">
        <f t="shared" si="1057"/>
        <v>8.6309999999999998E-3</v>
      </c>
      <c r="BK2596" s="1">
        <v>40287</v>
      </c>
      <c r="BL2596">
        <v>2.2198600000000002</v>
      </c>
      <c r="BM2596">
        <f t="shared" si="1063"/>
        <v>2.2198600000000002E-2</v>
      </c>
      <c r="BP2596" s="1">
        <v>42304</v>
      </c>
      <c r="BQ2596">
        <v>191.3948</v>
      </c>
      <c r="BR2596">
        <f t="shared" si="1058"/>
        <v>1.913948</v>
      </c>
      <c r="BT2596" s="1">
        <v>42320</v>
      </c>
      <c r="BU2596">
        <v>-8.1000000000000003E-2</v>
      </c>
      <c r="BV2596">
        <f t="shared" si="1059"/>
        <v>-8.1000000000000006E-4</v>
      </c>
      <c r="BX2596" s="1">
        <v>42320</v>
      </c>
      <c r="BY2596">
        <v>-1.0999999999999999E-2</v>
      </c>
      <c r="BZ2596">
        <f t="shared" si="1060"/>
        <v>-1.0999999999999999E-4</v>
      </c>
      <c r="CB2596" s="1">
        <v>42389</v>
      </c>
      <c r="CC2596">
        <v>-0.10100000000000001</v>
      </c>
      <c r="CD2596">
        <f t="shared" si="1061"/>
        <v>-1.01E-3</v>
      </c>
      <c r="CG2596" s="1"/>
    </row>
    <row r="2597" spans="1:85" x14ac:dyDescent="0.3">
      <c r="A2597" s="21">
        <f t="shared" si="1062"/>
        <v>49446</v>
      </c>
      <c r="B2597" s="18">
        <f t="shared" si="1046"/>
        <v>112.421875</v>
      </c>
      <c r="C2597">
        <f t="shared" si="1064"/>
        <v>115</v>
      </c>
      <c r="D2597">
        <f t="shared" ca="1" si="1049"/>
        <v>-9.5500000000000007</v>
      </c>
      <c r="E2597">
        <f ca="1">IF(currency="USD",'Future et co'!F2597,IF(currency="EUR",'Future et co'!G2597,FALSE))</f>
        <v>3.6070000000000005E-2</v>
      </c>
      <c r="F2597">
        <f t="shared" ca="1" si="1050"/>
        <v>3.6070000000000005E-2</v>
      </c>
      <c r="G2597">
        <f t="shared" ca="1" si="1051"/>
        <v>2.0569999999999998E-2</v>
      </c>
      <c r="L2597">
        <f t="shared" ca="1" si="1052"/>
        <v>127.8</v>
      </c>
      <c r="M2597">
        <f t="shared" ca="1" si="1047"/>
        <v>3.6070000000000005E-2</v>
      </c>
      <c r="R2597">
        <f t="shared" ca="1" si="1053"/>
        <v>127.8</v>
      </c>
      <c r="S2597">
        <f t="shared" ca="1" si="1048"/>
        <v>3.6070000000000005E-2</v>
      </c>
      <c r="U2597" s="1"/>
      <c r="W2597" t="str">
        <f t="shared" si="1065"/>
        <v/>
      </c>
      <c r="Y2597" s="1"/>
      <c r="AA2597">
        <f t="shared" si="1066"/>
        <v>0</v>
      </c>
      <c r="AC2597" s="1"/>
      <c r="AE2597">
        <f t="shared" si="1067"/>
        <v>0</v>
      </c>
      <c r="AH2597" s="1"/>
      <c r="AI2597" s="17"/>
      <c r="AJ2597" s="25"/>
      <c r="AU2597" s="1">
        <v>42331</v>
      </c>
      <c r="AV2597">
        <v>0.255</v>
      </c>
      <c r="AW2597">
        <f t="shared" si="1054"/>
        <v>2.5500000000000002E-3</v>
      </c>
      <c r="AY2597" s="1">
        <v>42332</v>
      </c>
      <c r="AZ2597">
        <v>0.34499999999999997</v>
      </c>
      <c r="BA2597">
        <f t="shared" si="1055"/>
        <v>3.4499999999999999E-3</v>
      </c>
      <c r="BC2597" s="1">
        <v>42388</v>
      </c>
      <c r="BD2597">
        <v>0.73799999999999999</v>
      </c>
      <c r="BE2597">
        <f t="shared" si="1056"/>
        <v>7.3800000000000003E-3</v>
      </c>
      <c r="BG2597" s="1">
        <v>42388</v>
      </c>
      <c r="BH2597">
        <v>0.91869999999999996</v>
      </c>
      <c r="BI2597">
        <f t="shared" si="1057"/>
        <v>9.186999999999999E-3</v>
      </c>
      <c r="BK2597" s="1">
        <v>40288</v>
      </c>
      <c r="BL2597">
        <v>2.2015600000000002</v>
      </c>
      <c r="BM2597">
        <f t="shared" si="1063"/>
        <v>2.2015600000000003E-2</v>
      </c>
      <c r="BP2597" s="1">
        <v>42303</v>
      </c>
      <c r="BQ2597">
        <v>190.47620000000001</v>
      </c>
      <c r="BR2597">
        <f t="shared" si="1058"/>
        <v>1.9047620000000001</v>
      </c>
      <c r="BT2597" s="1">
        <v>42319</v>
      </c>
      <c r="BU2597">
        <v>-7.9000000000000001E-2</v>
      </c>
      <c r="BV2597">
        <f t="shared" si="1059"/>
        <v>-7.9000000000000001E-4</v>
      </c>
      <c r="BX2597" s="1">
        <v>42319</v>
      </c>
      <c r="BY2597">
        <v>-6.0000000000000001E-3</v>
      </c>
      <c r="BZ2597">
        <f t="shared" si="1060"/>
        <v>-6.0000000000000002E-5</v>
      </c>
      <c r="CB2597" s="1">
        <v>42388</v>
      </c>
      <c r="CC2597">
        <v>-8.8999999999999996E-2</v>
      </c>
      <c r="CD2597">
        <f t="shared" si="1061"/>
        <v>-8.8999999999999995E-4</v>
      </c>
      <c r="CG2597" s="1"/>
    </row>
    <row r="2598" spans="1:85" x14ac:dyDescent="0.3">
      <c r="A2598" s="21">
        <f t="shared" si="1062"/>
        <v>49447</v>
      </c>
      <c r="B2598" s="18">
        <f t="shared" si="1046"/>
        <v>112.421875</v>
      </c>
      <c r="C2598">
        <f t="shared" si="1064"/>
        <v>115</v>
      </c>
      <c r="D2598">
        <f t="shared" ca="1" si="1049"/>
        <v>-9.5527777777777771</v>
      </c>
      <c r="E2598">
        <f ca="1">IF(currency="USD",'Future et co'!F2598,IF(currency="EUR",'Future et co'!G2598,FALSE))</f>
        <v>3.6070000000000005E-2</v>
      </c>
      <c r="F2598">
        <f t="shared" ca="1" si="1050"/>
        <v>3.6070000000000005E-2</v>
      </c>
      <c r="G2598">
        <f t="shared" ca="1" si="1051"/>
        <v>2.0569999999999998E-2</v>
      </c>
      <c r="L2598">
        <f t="shared" ca="1" si="1052"/>
        <v>127.8</v>
      </c>
      <c r="M2598">
        <f t="shared" ca="1" si="1047"/>
        <v>3.6070000000000005E-2</v>
      </c>
      <c r="R2598">
        <f t="shared" ca="1" si="1053"/>
        <v>127.8</v>
      </c>
      <c r="S2598">
        <f t="shared" ca="1" si="1048"/>
        <v>3.6070000000000005E-2</v>
      </c>
      <c r="U2598" s="1"/>
      <c r="W2598" t="str">
        <f t="shared" si="1065"/>
        <v/>
      </c>
      <c r="Y2598" s="1"/>
      <c r="AA2598">
        <f t="shared" si="1066"/>
        <v>0</v>
      </c>
      <c r="AC2598" s="1"/>
      <c r="AE2598">
        <f t="shared" si="1067"/>
        <v>0</v>
      </c>
      <c r="AH2598" s="1"/>
      <c r="AI2598" s="17"/>
      <c r="AJ2598" s="25"/>
      <c r="AU2598" s="1">
        <v>42328</v>
      </c>
      <c r="AV2598">
        <v>0.245</v>
      </c>
      <c r="AW2598">
        <f t="shared" si="1054"/>
        <v>2.4499999999999999E-3</v>
      </c>
      <c r="AY2598" s="1">
        <v>42331</v>
      </c>
      <c r="AZ2598">
        <v>0.33800000000000002</v>
      </c>
      <c r="BA2598">
        <f t="shared" si="1055"/>
        <v>3.3800000000000002E-3</v>
      </c>
      <c r="BC2598" s="1">
        <v>42387</v>
      </c>
      <c r="BD2598">
        <v>0.72299999999999998</v>
      </c>
      <c r="BE2598">
        <f t="shared" si="1056"/>
        <v>7.2299999999999994E-3</v>
      </c>
      <c r="BG2598" s="1">
        <v>42387</v>
      </c>
      <c r="BH2598">
        <v>0.88400000000000001</v>
      </c>
      <c r="BI2598">
        <f t="shared" si="1057"/>
        <v>8.8400000000000006E-3</v>
      </c>
      <c r="BK2598" s="1">
        <v>40289</v>
      </c>
      <c r="BL2598">
        <v>2.2054999999999998</v>
      </c>
      <c r="BM2598">
        <f t="shared" si="1063"/>
        <v>2.2054999999999998E-2</v>
      </c>
      <c r="BP2598" s="1">
        <v>42300</v>
      </c>
      <c r="BQ2598">
        <v>190.31909999999999</v>
      </c>
      <c r="BR2598">
        <f t="shared" si="1058"/>
        <v>1.9031909999999999</v>
      </c>
      <c r="BT2598" s="1">
        <v>42318</v>
      </c>
      <c r="BU2598">
        <v>-7.6999999999999999E-2</v>
      </c>
      <c r="BV2598">
        <f t="shared" si="1059"/>
        <v>-7.6999999999999996E-4</v>
      </c>
      <c r="BX2598" s="1">
        <v>42318</v>
      </c>
      <c r="BY2598">
        <v>-4.0000000000000001E-3</v>
      </c>
      <c r="BZ2598">
        <f t="shared" si="1060"/>
        <v>-4.0000000000000003E-5</v>
      </c>
      <c r="CB2598" s="1">
        <v>42387</v>
      </c>
      <c r="CC2598">
        <v>-8.5999999999999993E-2</v>
      </c>
      <c r="CD2598">
        <f t="shared" si="1061"/>
        <v>-8.5999999999999998E-4</v>
      </c>
      <c r="CG2598" s="1"/>
    </row>
    <row r="2599" spans="1:85" x14ac:dyDescent="0.3">
      <c r="A2599" s="21">
        <f t="shared" si="1062"/>
        <v>49450</v>
      </c>
      <c r="B2599" s="18">
        <f t="shared" si="1046"/>
        <v>112.421875</v>
      </c>
      <c r="C2599">
        <f t="shared" si="1064"/>
        <v>115</v>
      </c>
      <c r="D2599">
        <f t="shared" ca="1" si="1049"/>
        <v>-9.5611111111111118</v>
      </c>
      <c r="E2599">
        <f ca="1">IF(currency="USD",'Future et co'!F2599,IF(currency="EUR",'Future et co'!G2599,FALSE))</f>
        <v>3.6070000000000005E-2</v>
      </c>
      <c r="F2599">
        <f t="shared" ca="1" si="1050"/>
        <v>3.6070000000000005E-2</v>
      </c>
      <c r="G2599">
        <f t="shared" ca="1" si="1051"/>
        <v>2.0569999999999998E-2</v>
      </c>
      <c r="L2599">
        <f t="shared" ca="1" si="1052"/>
        <v>127.8</v>
      </c>
      <c r="M2599">
        <f t="shared" ca="1" si="1047"/>
        <v>3.6070000000000005E-2</v>
      </c>
      <c r="R2599">
        <f t="shared" ca="1" si="1053"/>
        <v>127.8</v>
      </c>
      <c r="S2599">
        <f t="shared" ca="1" si="1048"/>
        <v>3.6070000000000005E-2</v>
      </c>
      <c r="U2599" s="1"/>
      <c r="W2599" t="str">
        <f t="shared" si="1065"/>
        <v/>
      </c>
      <c r="Y2599" s="1"/>
      <c r="AA2599">
        <f t="shared" si="1066"/>
        <v>0</v>
      </c>
      <c r="AC2599" s="1"/>
      <c r="AE2599">
        <f t="shared" si="1067"/>
        <v>0</v>
      </c>
      <c r="AH2599" s="1"/>
      <c r="AI2599" s="17"/>
      <c r="AJ2599" s="25"/>
      <c r="AU2599" s="1">
        <v>42327</v>
      </c>
      <c r="AV2599">
        <v>0.247</v>
      </c>
      <c r="AW2599">
        <f t="shared" si="1054"/>
        <v>2.47E-3</v>
      </c>
      <c r="AY2599" s="1">
        <v>42328</v>
      </c>
      <c r="AZ2599">
        <v>0.32200000000000001</v>
      </c>
      <c r="BA2599">
        <f t="shared" si="1055"/>
        <v>3.2200000000000002E-3</v>
      </c>
      <c r="BC2599" s="1">
        <v>42384</v>
      </c>
      <c r="BD2599">
        <v>0.70799999999999996</v>
      </c>
      <c r="BE2599">
        <f t="shared" si="1056"/>
        <v>7.0799999999999995E-3</v>
      </c>
      <c r="BG2599" s="1">
        <v>42384</v>
      </c>
      <c r="BH2599">
        <v>0.88749999999999996</v>
      </c>
      <c r="BI2599">
        <f t="shared" si="1057"/>
        <v>8.8749999999999992E-3</v>
      </c>
      <c r="BK2599" s="1">
        <v>40290</v>
      </c>
      <c r="BL2599">
        <v>2.2088999999999999</v>
      </c>
      <c r="BM2599">
        <f t="shared" si="1063"/>
        <v>2.2088999999999998E-2</v>
      </c>
      <c r="BP2599" s="1">
        <v>42299</v>
      </c>
      <c r="BQ2599">
        <v>190.3312</v>
      </c>
      <c r="BR2599">
        <f t="shared" si="1058"/>
        <v>1.9033119999999999</v>
      </c>
      <c r="BT2599" s="1">
        <v>42317</v>
      </c>
      <c r="BU2599">
        <v>-7.2999999999999995E-2</v>
      </c>
      <c r="BV2599">
        <f t="shared" si="1059"/>
        <v>-7.2999999999999996E-4</v>
      </c>
      <c r="BX2599" s="1">
        <v>42317</v>
      </c>
      <c r="BY2599">
        <v>1E-3</v>
      </c>
      <c r="BZ2599">
        <f t="shared" si="1060"/>
        <v>1.0000000000000001E-5</v>
      </c>
      <c r="CB2599" s="1">
        <v>42384</v>
      </c>
      <c r="CC2599">
        <v>-8.8999999999999996E-2</v>
      </c>
      <c r="CD2599">
        <f t="shared" si="1061"/>
        <v>-8.8999999999999995E-4</v>
      </c>
      <c r="CG2599" s="1"/>
    </row>
    <row r="2600" spans="1:85" x14ac:dyDescent="0.3">
      <c r="A2600" s="21">
        <f t="shared" si="1062"/>
        <v>49451</v>
      </c>
      <c r="B2600" s="18">
        <f t="shared" si="1046"/>
        <v>112.421875</v>
      </c>
      <c r="C2600">
        <f t="shared" si="1064"/>
        <v>115</v>
      </c>
      <c r="D2600">
        <f t="shared" ca="1" si="1049"/>
        <v>-9.5638888888888882</v>
      </c>
      <c r="E2600">
        <f ca="1">IF(currency="USD",'Future et co'!F2600,IF(currency="EUR",'Future et co'!G2600,FALSE))</f>
        <v>3.6070000000000005E-2</v>
      </c>
      <c r="F2600">
        <f t="shared" ca="1" si="1050"/>
        <v>3.6070000000000005E-2</v>
      </c>
      <c r="G2600">
        <f t="shared" ca="1" si="1051"/>
        <v>2.0569999999999998E-2</v>
      </c>
      <c r="L2600">
        <f t="shared" ca="1" si="1052"/>
        <v>127.8</v>
      </c>
      <c r="M2600">
        <f t="shared" ca="1" si="1047"/>
        <v>3.6070000000000005E-2</v>
      </c>
      <c r="R2600">
        <f t="shared" ca="1" si="1053"/>
        <v>127.8</v>
      </c>
      <c r="S2600">
        <f t="shared" ca="1" si="1048"/>
        <v>3.6070000000000005E-2</v>
      </c>
      <c r="U2600" s="1"/>
      <c r="W2600" t="str">
        <f t="shared" si="1065"/>
        <v/>
      </c>
      <c r="Y2600" s="1"/>
      <c r="AA2600">
        <f t="shared" si="1066"/>
        <v>0</v>
      </c>
      <c r="AC2600" s="1"/>
      <c r="AE2600">
        <f t="shared" si="1067"/>
        <v>0</v>
      </c>
      <c r="AH2600" s="1"/>
      <c r="AI2600" s="17"/>
      <c r="AJ2600" s="25"/>
      <c r="AU2600" s="1">
        <v>42326</v>
      </c>
      <c r="AV2600">
        <v>0.24</v>
      </c>
      <c r="AW2600">
        <f t="shared" si="1054"/>
        <v>2.3999999999999998E-3</v>
      </c>
      <c r="AY2600" s="1">
        <v>42327</v>
      </c>
      <c r="AZ2600">
        <v>0.32200000000000001</v>
      </c>
      <c r="BA2600">
        <f t="shared" si="1055"/>
        <v>3.2200000000000002E-3</v>
      </c>
      <c r="BC2600" s="1">
        <v>42383</v>
      </c>
      <c r="BD2600">
        <v>0.74360000000000004</v>
      </c>
      <c r="BE2600">
        <f t="shared" si="1056"/>
        <v>7.4360000000000008E-3</v>
      </c>
      <c r="BG2600" s="1">
        <v>42383</v>
      </c>
      <c r="BH2600">
        <v>0.93620000000000003</v>
      </c>
      <c r="BI2600">
        <f t="shared" si="1057"/>
        <v>9.3620000000000005E-3</v>
      </c>
      <c r="BK2600" s="1">
        <v>40291</v>
      </c>
      <c r="BL2600">
        <v>2.1937199999999999</v>
      </c>
      <c r="BM2600">
        <f t="shared" si="1063"/>
        <v>2.19372E-2</v>
      </c>
      <c r="BP2600" s="1">
        <v>42298</v>
      </c>
      <c r="BQ2600">
        <v>189.26750000000001</v>
      </c>
      <c r="BR2600">
        <f t="shared" si="1058"/>
        <v>1.8926750000000001</v>
      </c>
      <c r="BT2600" s="1">
        <v>42314</v>
      </c>
      <c r="BU2600">
        <v>-7.2999999999999995E-2</v>
      </c>
      <c r="BV2600">
        <f t="shared" si="1059"/>
        <v>-7.2999999999999996E-4</v>
      </c>
      <c r="BX2600" s="1">
        <v>42314</v>
      </c>
      <c r="BY2600">
        <v>-2E-3</v>
      </c>
      <c r="BZ2600">
        <f t="shared" si="1060"/>
        <v>-2.0000000000000002E-5</v>
      </c>
      <c r="CB2600" s="1">
        <v>42383</v>
      </c>
      <c r="CC2600">
        <v>-8.4000000000000005E-2</v>
      </c>
      <c r="CD2600">
        <f t="shared" si="1061"/>
        <v>-8.4000000000000003E-4</v>
      </c>
      <c r="CG2600" s="1"/>
    </row>
    <row r="2601" spans="1:85" x14ac:dyDescent="0.3">
      <c r="A2601" s="21">
        <f t="shared" si="1062"/>
        <v>49452</v>
      </c>
      <c r="B2601" s="18">
        <f t="shared" si="1046"/>
        <v>112.421875</v>
      </c>
      <c r="C2601">
        <f t="shared" si="1064"/>
        <v>115</v>
      </c>
      <c r="D2601">
        <f t="shared" ca="1" si="1049"/>
        <v>-9.5666666666666664</v>
      </c>
      <c r="E2601">
        <f ca="1">IF(currency="USD",'Future et co'!F2601,IF(currency="EUR",'Future et co'!G2601,FALSE))</f>
        <v>3.6070000000000005E-2</v>
      </c>
      <c r="F2601">
        <f t="shared" ca="1" si="1050"/>
        <v>3.6070000000000005E-2</v>
      </c>
      <c r="G2601">
        <f t="shared" ca="1" si="1051"/>
        <v>2.0569999999999998E-2</v>
      </c>
      <c r="L2601">
        <f t="shared" ca="1" si="1052"/>
        <v>127.8</v>
      </c>
      <c r="M2601">
        <f t="shared" ca="1" si="1047"/>
        <v>3.6070000000000005E-2</v>
      </c>
      <c r="R2601">
        <f t="shared" ca="1" si="1053"/>
        <v>127.8</v>
      </c>
      <c r="S2601">
        <f t="shared" ca="1" si="1048"/>
        <v>3.6070000000000005E-2</v>
      </c>
      <c r="U2601" s="1"/>
      <c r="W2601" t="str">
        <f t="shared" si="1065"/>
        <v/>
      </c>
      <c r="Y2601" s="1"/>
      <c r="AA2601">
        <f t="shared" si="1066"/>
        <v>0</v>
      </c>
      <c r="AC2601" s="1"/>
      <c r="AE2601">
        <f t="shared" si="1067"/>
        <v>0</v>
      </c>
      <c r="AH2601" s="1"/>
      <c r="AI2601" s="17"/>
      <c r="AJ2601" s="25"/>
      <c r="AU2601" s="1">
        <v>42325</v>
      </c>
      <c r="AV2601">
        <v>0.23499999999999999</v>
      </c>
      <c r="AW2601">
        <f t="shared" si="1054"/>
        <v>2.3499999999999997E-3</v>
      </c>
      <c r="AY2601" s="1">
        <v>42326</v>
      </c>
      <c r="AZ2601">
        <v>0.313</v>
      </c>
      <c r="BA2601">
        <f t="shared" si="1055"/>
        <v>3.13E-3</v>
      </c>
      <c r="BC2601" s="1">
        <v>42382</v>
      </c>
      <c r="BD2601">
        <v>0.75770000000000004</v>
      </c>
      <c r="BE2601">
        <f t="shared" si="1056"/>
        <v>7.5770000000000004E-3</v>
      </c>
      <c r="BG2601" s="1">
        <v>42382</v>
      </c>
      <c r="BH2601">
        <v>0.96309999999999996</v>
      </c>
      <c r="BI2601">
        <f t="shared" si="1057"/>
        <v>9.6309999999999989E-3</v>
      </c>
      <c r="BK2601" s="1">
        <v>40294</v>
      </c>
      <c r="BL2601">
        <v>2.2053799999999999</v>
      </c>
      <c r="BM2601">
        <f t="shared" si="1063"/>
        <v>2.2053799999999998E-2</v>
      </c>
      <c r="BP2601" s="1">
        <v>42297</v>
      </c>
      <c r="BQ2601">
        <v>188.44560000000001</v>
      </c>
      <c r="BR2601">
        <f t="shared" si="1058"/>
        <v>1.8844560000000001</v>
      </c>
      <c r="BT2601" s="1">
        <v>42313</v>
      </c>
      <c r="BU2601">
        <v>-7.0999999999999994E-2</v>
      </c>
      <c r="BV2601">
        <f t="shared" si="1059"/>
        <v>-7.0999999999999991E-4</v>
      </c>
      <c r="BX2601" s="1">
        <v>42313</v>
      </c>
      <c r="BY2601">
        <v>1E-3</v>
      </c>
      <c r="BZ2601">
        <f t="shared" si="1060"/>
        <v>1.0000000000000001E-5</v>
      </c>
      <c r="CB2601" s="1">
        <v>42382</v>
      </c>
      <c r="CC2601">
        <v>-8.8999999999999996E-2</v>
      </c>
      <c r="CD2601">
        <f t="shared" si="1061"/>
        <v>-8.8999999999999995E-4</v>
      </c>
      <c r="CG2601" s="1"/>
    </row>
    <row r="2602" spans="1:85" x14ac:dyDescent="0.3">
      <c r="A2602" s="21">
        <f t="shared" si="1062"/>
        <v>49453</v>
      </c>
      <c r="B2602" s="18">
        <f t="shared" si="1046"/>
        <v>112.421875</v>
      </c>
      <c r="C2602">
        <f t="shared" si="1064"/>
        <v>115</v>
      </c>
      <c r="D2602">
        <f t="shared" ca="1" si="1049"/>
        <v>-9.5694444444444446</v>
      </c>
      <c r="E2602">
        <f ca="1">IF(currency="USD",'Future et co'!F2602,IF(currency="EUR",'Future et co'!G2602,FALSE))</f>
        <v>3.6070000000000005E-2</v>
      </c>
      <c r="F2602">
        <f t="shared" ca="1" si="1050"/>
        <v>3.6070000000000005E-2</v>
      </c>
      <c r="G2602">
        <f t="shared" ca="1" si="1051"/>
        <v>2.0569999999999998E-2</v>
      </c>
      <c r="L2602">
        <f t="shared" ca="1" si="1052"/>
        <v>127.8</v>
      </c>
      <c r="M2602">
        <f t="shared" ca="1" si="1047"/>
        <v>3.6070000000000005E-2</v>
      </c>
      <c r="R2602">
        <f t="shared" ca="1" si="1053"/>
        <v>127.8</v>
      </c>
      <c r="S2602">
        <f t="shared" ca="1" si="1048"/>
        <v>3.6070000000000005E-2</v>
      </c>
      <c r="U2602" s="1"/>
      <c r="W2602" t="str">
        <f t="shared" si="1065"/>
        <v/>
      </c>
      <c r="Y2602" s="1"/>
      <c r="AA2602">
        <f t="shared" si="1066"/>
        <v>0</v>
      </c>
      <c r="AC2602" s="1"/>
      <c r="AE2602">
        <f t="shared" si="1067"/>
        <v>0</v>
      </c>
      <c r="AH2602" s="1"/>
      <c r="AI2602" s="17"/>
      <c r="AJ2602" s="25"/>
      <c r="AU2602" s="1">
        <v>42324</v>
      </c>
      <c r="AV2602">
        <v>0.22700000000000001</v>
      </c>
      <c r="AW2602">
        <f t="shared" si="1054"/>
        <v>2.2699999999999999E-3</v>
      </c>
      <c r="AY2602" s="1">
        <v>42325</v>
      </c>
      <c r="AZ2602">
        <v>0.30499999999999999</v>
      </c>
      <c r="BA2602">
        <f t="shared" si="1055"/>
        <v>3.0499999999999998E-3</v>
      </c>
      <c r="BC2602" s="1">
        <v>42381</v>
      </c>
      <c r="BD2602">
        <v>0.78</v>
      </c>
      <c r="BE2602">
        <f t="shared" si="1056"/>
        <v>7.8000000000000005E-3</v>
      </c>
      <c r="BG2602" s="1">
        <v>42381</v>
      </c>
      <c r="BH2602">
        <v>0.98709999999999998</v>
      </c>
      <c r="BI2602">
        <f t="shared" si="1057"/>
        <v>9.8709999999999996E-3</v>
      </c>
      <c r="BK2602" s="1">
        <v>40295</v>
      </c>
      <c r="BL2602">
        <v>2.26491</v>
      </c>
      <c r="BM2602">
        <f t="shared" si="1063"/>
        <v>2.2649099999999998E-2</v>
      </c>
      <c r="BP2602" s="1">
        <v>42296</v>
      </c>
      <c r="BQ2602">
        <v>189.328</v>
      </c>
      <c r="BR2602">
        <f t="shared" si="1058"/>
        <v>1.8932800000000001</v>
      </c>
      <c r="BT2602" s="1">
        <v>42312</v>
      </c>
      <c r="BU2602">
        <v>-6.9000000000000006E-2</v>
      </c>
      <c r="BV2602">
        <f t="shared" si="1059"/>
        <v>-6.9000000000000008E-4</v>
      </c>
      <c r="BX2602" s="1">
        <v>42312</v>
      </c>
      <c r="BY2602">
        <v>0</v>
      </c>
      <c r="BZ2602">
        <f t="shared" si="1060"/>
        <v>0</v>
      </c>
      <c r="CB2602" s="1">
        <v>42381</v>
      </c>
      <c r="CC2602">
        <v>-0.09</v>
      </c>
      <c r="CD2602">
        <f t="shared" si="1061"/>
        <v>-8.9999999999999998E-4</v>
      </c>
      <c r="CG2602" s="1"/>
    </row>
    <row r="2603" spans="1:85" x14ac:dyDescent="0.3">
      <c r="A2603" s="21">
        <f t="shared" si="1062"/>
        <v>49454</v>
      </c>
      <c r="B2603" s="18">
        <f t="shared" si="1046"/>
        <v>112.421875</v>
      </c>
      <c r="C2603">
        <f t="shared" si="1064"/>
        <v>115</v>
      </c>
      <c r="D2603">
        <f t="shared" ca="1" si="1049"/>
        <v>-9.5722222222222229</v>
      </c>
      <c r="E2603">
        <f ca="1">IF(currency="USD",'Future et co'!F2603,IF(currency="EUR",'Future et co'!G2603,FALSE))</f>
        <v>3.6070000000000005E-2</v>
      </c>
      <c r="F2603">
        <f t="shared" ca="1" si="1050"/>
        <v>3.6070000000000005E-2</v>
      </c>
      <c r="G2603">
        <f t="shared" ca="1" si="1051"/>
        <v>2.0569999999999998E-2</v>
      </c>
      <c r="L2603">
        <f t="shared" ca="1" si="1052"/>
        <v>127.8</v>
      </c>
      <c r="M2603">
        <f t="shared" ca="1" si="1047"/>
        <v>3.6070000000000005E-2</v>
      </c>
      <c r="R2603">
        <f t="shared" ca="1" si="1053"/>
        <v>127.8</v>
      </c>
      <c r="S2603">
        <f t="shared" ca="1" si="1048"/>
        <v>3.6070000000000005E-2</v>
      </c>
      <c r="U2603" s="1"/>
      <c r="W2603" t="str">
        <f t="shared" si="1065"/>
        <v/>
      </c>
      <c r="Y2603" s="1"/>
      <c r="AA2603">
        <f t="shared" si="1066"/>
        <v>0</v>
      </c>
      <c r="AC2603" s="1"/>
      <c r="AE2603">
        <f t="shared" si="1067"/>
        <v>0</v>
      </c>
      <c r="AH2603" s="1"/>
      <c r="AI2603" s="17"/>
      <c r="AJ2603" s="25"/>
      <c r="AU2603" s="1">
        <v>42321</v>
      </c>
      <c r="AV2603">
        <v>0.22500000000000001</v>
      </c>
      <c r="AW2603">
        <f t="shared" si="1054"/>
        <v>2.2500000000000003E-3</v>
      </c>
      <c r="AY2603" s="1">
        <v>42324</v>
      </c>
      <c r="AZ2603">
        <v>0.30399999999999999</v>
      </c>
      <c r="BA2603">
        <f t="shared" si="1055"/>
        <v>3.0399999999999997E-3</v>
      </c>
      <c r="BC2603" s="1">
        <v>42380</v>
      </c>
      <c r="BD2603">
        <v>0.76459999999999995</v>
      </c>
      <c r="BE2603">
        <f t="shared" si="1056"/>
        <v>7.6459999999999992E-3</v>
      </c>
      <c r="BG2603" s="1">
        <v>42380</v>
      </c>
      <c r="BH2603">
        <v>1.0011000000000001</v>
      </c>
      <c r="BI2603">
        <f t="shared" si="1057"/>
        <v>1.0011000000000001E-2</v>
      </c>
      <c r="BK2603" s="1">
        <v>40296</v>
      </c>
      <c r="BL2603">
        <v>2.25657</v>
      </c>
      <c r="BM2603">
        <f t="shared" si="1063"/>
        <v>2.2565700000000001E-2</v>
      </c>
      <c r="BP2603" s="1">
        <v>42293</v>
      </c>
      <c r="BQ2603">
        <v>189.65430000000001</v>
      </c>
      <c r="BR2603">
        <f t="shared" si="1058"/>
        <v>1.8965430000000001</v>
      </c>
      <c r="BT2603" s="1">
        <v>42311</v>
      </c>
      <c r="BU2603">
        <v>-6.9000000000000006E-2</v>
      </c>
      <c r="BV2603">
        <f t="shared" si="1059"/>
        <v>-6.9000000000000008E-4</v>
      </c>
      <c r="BX2603" s="1">
        <v>42311</v>
      </c>
      <c r="BY2603">
        <v>3.0000000000000001E-3</v>
      </c>
      <c r="BZ2603">
        <f t="shared" si="1060"/>
        <v>3.0000000000000001E-5</v>
      </c>
      <c r="CB2603" s="1">
        <v>42380</v>
      </c>
      <c r="CC2603">
        <v>-8.8999999999999996E-2</v>
      </c>
      <c r="CD2603">
        <f t="shared" si="1061"/>
        <v>-8.8999999999999995E-4</v>
      </c>
      <c r="CG2603" s="1"/>
    </row>
    <row r="2604" spans="1:85" x14ac:dyDescent="0.3">
      <c r="A2604" s="21">
        <f t="shared" si="1062"/>
        <v>49457</v>
      </c>
      <c r="B2604" s="18">
        <f t="shared" si="1046"/>
        <v>112.421875</v>
      </c>
      <c r="C2604">
        <f t="shared" si="1064"/>
        <v>115</v>
      </c>
      <c r="D2604">
        <f t="shared" ca="1" si="1049"/>
        <v>-9.5805555555555557</v>
      </c>
      <c r="E2604">
        <f ca="1">IF(currency="USD",'Future et co'!F2604,IF(currency="EUR",'Future et co'!G2604,FALSE))</f>
        <v>3.6070000000000005E-2</v>
      </c>
      <c r="F2604">
        <f t="shared" ca="1" si="1050"/>
        <v>3.6070000000000005E-2</v>
      </c>
      <c r="G2604">
        <f t="shared" ca="1" si="1051"/>
        <v>2.0569999999999998E-2</v>
      </c>
      <c r="L2604">
        <f t="shared" ca="1" si="1052"/>
        <v>127.8</v>
      </c>
      <c r="M2604">
        <f t="shared" ca="1" si="1047"/>
        <v>3.6070000000000005E-2</v>
      </c>
      <c r="R2604">
        <f t="shared" ca="1" si="1053"/>
        <v>127.8</v>
      </c>
      <c r="S2604">
        <f t="shared" ca="1" si="1048"/>
        <v>3.6070000000000005E-2</v>
      </c>
      <c r="U2604" s="1"/>
      <c r="W2604" t="str">
        <f t="shared" si="1065"/>
        <v/>
      </c>
      <c r="Y2604" s="1"/>
      <c r="AA2604">
        <f t="shared" si="1066"/>
        <v>0</v>
      </c>
      <c r="AC2604" s="1"/>
      <c r="AE2604">
        <f t="shared" si="1067"/>
        <v>0</v>
      </c>
      <c r="AH2604" s="1"/>
      <c r="AI2604" s="17"/>
      <c r="AJ2604" s="25"/>
      <c r="AU2604" s="1">
        <v>42320</v>
      </c>
      <c r="AV2604">
        <v>0.23100000000000001</v>
      </c>
      <c r="AW2604">
        <f t="shared" si="1054"/>
        <v>2.31E-3</v>
      </c>
      <c r="AY2604" s="1">
        <v>42321</v>
      </c>
      <c r="AZ2604">
        <v>0.30099999999999999</v>
      </c>
      <c r="BA2604">
        <f t="shared" si="1055"/>
        <v>3.0100000000000001E-3</v>
      </c>
      <c r="BC2604" s="1">
        <v>42377</v>
      </c>
      <c r="BD2604">
        <v>0.76149999999999995</v>
      </c>
      <c r="BE2604">
        <f t="shared" si="1056"/>
        <v>7.6149999999999994E-3</v>
      </c>
      <c r="BG2604" s="1">
        <v>42377</v>
      </c>
      <c r="BH2604">
        <v>0.98519999999999996</v>
      </c>
      <c r="BI2604">
        <f t="shared" si="1057"/>
        <v>9.8519999999999996E-3</v>
      </c>
      <c r="BK2604" s="1">
        <v>40297</v>
      </c>
      <c r="BL2604">
        <v>2.2288800000000002</v>
      </c>
      <c r="BM2604">
        <f t="shared" si="1063"/>
        <v>2.2288800000000001E-2</v>
      </c>
      <c r="BP2604" s="1">
        <v>42292</v>
      </c>
      <c r="BQ2604">
        <v>189.46090000000001</v>
      </c>
      <c r="BR2604">
        <f t="shared" si="1058"/>
        <v>1.894609</v>
      </c>
      <c r="BT2604" s="1">
        <v>42310</v>
      </c>
      <c r="BU2604">
        <v>-6.6000000000000003E-2</v>
      </c>
      <c r="BV2604">
        <f t="shared" si="1059"/>
        <v>-6.6E-4</v>
      </c>
      <c r="BX2604" s="1">
        <v>42310</v>
      </c>
      <c r="BY2604">
        <v>7.0000000000000001E-3</v>
      </c>
      <c r="BZ2604">
        <f t="shared" si="1060"/>
        <v>7.0000000000000007E-5</v>
      </c>
      <c r="CB2604" s="1">
        <v>42377</v>
      </c>
      <c r="CC2604">
        <v>-9.1999999999999998E-2</v>
      </c>
      <c r="CD2604">
        <f t="shared" si="1061"/>
        <v>-9.2000000000000003E-4</v>
      </c>
      <c r="CG2604" s="1"/>
    </row>
    <row r="2605" spans="1:85" x14ac:dyDescent="0.3">
      <c r="A2605" s="21">
        <f t="shared" si="1062"/>
        <v>49458</v>
      </c>
      <c r="B2605" s="18">
        <f t="shared" si="1046"/>
        <v>112.421875</v>
      </c>
      <c r="C2605">
        <f t="shared" si="1064"/>
        <v>115</v>
      </c>
      <c r="D2605">
        <f t="shared" ca="1" si="1049"/>
        <v>-9.5833333333333339</v>
      </c>
      <c r="E2605">
        <f ca="1">IF(currency="USD",'Future et co'!F2605,IF(currency="EUR",'Future et co'!G2605,FALSE))</f>
        <v>3.6070000000000005E-2</v>
      </c>
      <c r="F2605">
        <f t="shared" ca="1" si="1050"/>
        <v>3.6070000000000005E-2</v>
      </c>
      <c r="G2605">
        <f t="shared" ca="1" si="1051"/>
        <v>2.0569999999999998E-2</v>
      </c>
      <c r="L2605">
        <f t="shared" ca="1" si="1052"/>
        <v>127.8</v>
      </c>
      <c r="M2605">
        <f t="shared" ca="1" si="1047"/>
        <v>3.6070000000000005E-2</v>
      </c>
      <c r="R2605">
        <f t="shared" ca="1" si="1053"/>
        <v>127.8</v>
      </c>
      <c r="S2605">
        <f t="shared" ca="1" si="1048"/>
        <v>3.6070000000000005E-2</v>
      </c>
      <c r="U2605" s="1"/>
      <c r="W2605" t="str">
        <f t="shared" si="1065"/>
        <v/>
      </c>
      <c r="Y2605" s="1"/>
      <c r="AA2605">
        <f t="shared" si="1066"/>
        <v>0</v>
      </c>
      <c r="AC2605" s="1"/>
      <c r="AE2605">
        <f t="shared" si="1067"/>
        <v>0</v>
      </c>
      <c r="AH2605" s="1"/>
      <c r="AI2605" s="17"/>
      <c r="AJ2605" s="25"/>
      <c r="AU2605" s="1">
        <v>42319</v>
      </c>
      <c r="AV2605">
        <v>0.22800000000000001</v>
      </c>
      <c r="AW2605">
        <f t="shared" si="1054"/>
        <v>2.2799999999999999E-3</v>
      </c>
      <c r="AY2605" s="1">
        <v>42320</v>
      </c>
      <c r="AZ2605">
        <v>0.30599999999999999</v>
      </c>
      <c r="BA2605">
        <f t="shared" si="1055"/>
        <v>3.0599999999999998E-3</v>
      </c>
      <c r="BC2605" s="1">
        <v>42376</v>
      </c>
      <c r="BD2605">
        <v>0.77800000000000002</v>
      </c>
      <c r="BE2605">
        <f t="shared" si="1056"/>
        <v>7.7800000000000005E-3</v>
      </c>
      <c r="BG2605" s="1">
        <v>42376</v>
      </c>
      <c r="BH2605">
        <v>1.026</v>
      </c>
      <c r="BI2605">
        <f t="shared" si="1057"/>
        <v>1.026E-2</v>
      </c>
      <c r="BK2605" s="1">
        <v>40298</v>
      </c>
      <c r="BL2605">
        <v>2.2573500000000002</v>
      </c>
      <c r="BM2605">
        <f t="shared" si="1063"/>
        <v>2.2573500000000003E-2</v>
      </c>
      <c r="BP2605" s="1">
        <v>42291</v>
      </c>
      <c r="BQ2605">
        <v>189.6181</v>
      </c>
      <c r="BR2605">
        <f t="shared" si="1058"/>
        <v>1.8961809999999999</v>
      </c>
      <c r="BT2605" s="1">
        <v>42307</v>
      </c>
      <c r="BU2605">
        <v>-6.8000000000000005E-2</v>
      </c>
      <c r="BV2605">
        <f t="shared" si="1059"/>
        <v>-6.8000000000000005E-4</v>
      </c>
      <c r="BX2605" s="1">
        <v>42307</v>
      </c>
      <c r="BY2605">
        <v>6.0000000000000001E-3</v>
      </c>
      <c r="BZ2605">
        <f t="shared" si="1060"/>
        <v>6.0000000000000002E-5</v>
      </c>
      <c r="CB2605" s="1">
        <v>42376</v>
      </c>
      <c r="CC2605">
        <v>-8.7999999999999995E-2</v>
      </c>
      <c r="CD2605">
        <f t="shared" si="1061"/>
        <v>-8.7999999999999992E-4</v>
      </c>
      <c r="CG2605" s="1"/>
    </row>
    <row r="2606" spans="1:85" x14ac:dyDescent="0.3">
      <c r="A2606" s="21">
        <f t="shared" si="1062"/>
        <v>49459</v>
      </c>
      <c r="B2606" s="18">
        <f t="shared" si="1046"/>
        <v>112.421875</v>
      </c>
      <c r="C2606">
        <f t="shared" si="1064"/>
        <v>115</v>
      </c>
      <c r="D2606">
        <f t="shared" ca="1" si="1049"/>
        <v>-9.5861111111111104</v>
      </c>
      <c r="E2606">
        <f ca="1">IF(currency="USD",'Future et co'!F2606,IF(currency="EUR",'Future et co'!G2606,FALSE))</f>
        <v>3.6070000000000005E-2</v>
      </c>
      <c r="F2606">
        <f t="shared" ca="1" si="1050"/>
        <v>3.6070000000000005E-2</v>
      </c>
      <c r="G2606">
        <f t="shared" ca="1" si="1051"/>
        <v>2.0569999999999998E-2</v>
      </c>
      <c r="L2606">
        <f t="shared" ca="1" si="1052"/>
        <v>127.8</v>
      </c>
      <c r="M2606">
        <f t="shared" ca="1" si="1047"/>
        <v>3.6070000000000005E-2</v>
      </c>
      <c r="R2606">
        <f t="shared" ca="1" si="1053"/>
        <v>127.8</v>
      </c>
      <c r="S2606">
        <f t="shared" ca="1" si="1048"/>
        <v>3.6070000000000005E-2</v>
      </c>
      <c r="U2606" s="1"/>
      <c r="W2606" t="str">
        <f t="shared" si="1065"/>
        <v/>
      </c>
      <c r="Y2606" s="1"/>
      <c r="AA2606">
        <f t="shared" si="1066"/>
        <v>0</v>
      </c>
      <c r="AC2606" s="1"/>
      <c r="AE2606">
        <f t="shared" si="1067"/>
        <v>0</v>
      </c>
      <c r="AH2606" s="1"/>
      <c r="AI2606" s="17"/>
      <c r="AJ2606" s="25"/>
      <c r="AU2606" s="1">
        <v>42318</v>
      </c>
      <c r="AV2606">
        <v>0.22700000000000001</v>
      </c>
      <c r="AW2606">
        <f t="shared" si="1054"/>
        <v>2.2699999999999999E-3</v>
      </c>
      <c r="AY2606" s="1">
        <v>42319</v>
      </c>
      <c r="AZ2606">
        <v>0.309</v>
      </c>
      <c r="BA2606">
        <f t="shared" si="1055"/>
        <v>3.0899999999999999E-3</v>
      </c>
      <c r="BC2606" s="1">
        <v>42375</v>
      </c>
      <c r="BD2606">
        <v>0.78869999999999996</v>
      </c>
      <c r="BE2606">
        <f t="shared" si="1056"/>
        <v>7.8869999999999999E-3</v>
      </c>
      <c r="BG2606" s="1">
        <v>42375</v>
      </c>
      <c r="BH2606">
        <v>1.0549999999999999</v>
      </c>
      <c r="BI2606">
        <f t="shared" si="1057"/>
        <v>1.0549999999999999E-2</v>
      </c>
      <c r="BK2606" s="1">
        <v>40301</v>
      </c>
      <c r="BL2606">
        <v>2.2289099999999999</v>
      </c>
      <c r="BM2606">
        <f t="shared" si="1063"/>
        <v>2.2289099999999999E-2</v>
      </c>
      <c r="BP2606" s="1">
        <v>42290</v>
      </c>
      <c r="BQ2606">
        <v>188.77199999999999</v>
      </c>
      <c r="BR2606">
        <f t="shared" si="1058"/>
        <v>1.8877199999999998</v>
      </c>
      <c r="BT2606" s="1">
        <v>42306</v>
      </c>
      <c r="BU2606">
        <v>-6.8000000000000005E-2</v>
      </c>
      <c r="BV2606">
        <f t="shared" si="1059"/>
        <v>-6.8000000000000005E-4</v>
      </c>
      <c r="BX2606" s="1">
        <v>42306</v>
      </c>
      <c r="BY2606">
        <v>4.0000000000000001E-3</v>
      </c>
      <c r="BZ2606">
        <f t="shared" si="1060"/>
        <v>4.0000000000000003E-5</v>
      </c>
      <c r="CB2606" s="1">
        <v>42375</v>
      </c>
      <c r="CC2606">
        <v>-8.7999999999999995E-2</v>
      </c>
      <c r="CD2606">
        <f t="shared" si="1061"/>
        <v>-8.7999999999999992E-4</v>
      </c>
      <c r="CG2606" s="1"/>
    </row>
    <row r="2607" spans="1:85" x14ac:dyDescent="0.3">
      <c r="A2607" s="21">
        <f t="shared" si="1062"/>
        <v>49460</v>
      </c>
      <c r="B2607" s="18">
        <f t="shared" si="1046"/>
        <v>112.421875</v>
      </c>
      <c r="C2607">
        <f t="shared" si="1064"/>
        <v>115</v>
      </c>
      <c r="D2607">
        <f t="shared" ca="1" si="1049"/>
        <v>-9.5888888888888886</v>
      </c>
      <c r="E2607">
        <f ca="1">IF(currency="USD",'Future et co'!F2607,IF(currency="EUR",'Future et co'!G2607,FALSE))</f>
        <v>3.6070000000000005E-2</v>
      </c>
      <c r="F2607">
        <f t="shared" ca="1" si="1050"/>
        <v>3.6070000000000005E-2</v>
      </c>
      <c r="G2607">
        <f t="shared" ca="1" si="1051"/>
        <v>2.0569999999999998E-2</v>
      </c>
      <c r="L2607">
        <f t="shared" ca="1" si="1052"/>
        <v>127.8</v>
      </c>
      <c r="M2607">
        <f t="shared" ca="1" si="1047"/>
        <v>3.6070000000000005E-2</v>
      </c>
      <c r="R2607">
        <f t="shared" ca="1" si="1053"/>
        <v>127.8</v>
      </c>
      <c r="S2607">
        <f t="shared" ca="1" si="1048"/>
        <v>3.6070000000000005E-2</v>
      </c>
      <c r="U2607" s="1"/>
      <c r="W2607" t="str">
        <f t="shared" si="1065"/>
        <v/>
      </c>
      <c r="Y2607" s="1"/>
      <c r="AA2607">
        <f t="shared" si="1066"/>
        <v>0</v>
      </c>
      <c r="AC2607" s="1"/>
      <c r="AE2607">
        <f t="shared" si="1067"/>
        <v>0</v>
      </c>
      <c r="AH2607" s="1"/>
      <c r="AI2607" s="17"/>
      <c r="AJ2607" s="25"/>
      <c r="AU2607" s="1">
        <v>42317</v>
      </c>
      <c r="AV2607">
        <v>0.22600000000000001</v>
      </c>
      <c r="AW2607">
        <f t="shared" si="1054"/>
        <v>2.2599999999999999E-3</v>
      </c>
      <c r="AY2607" s="1">
        <v>42318</v>
      </c>
      <c r="AZ2607">
        <v>0.30299999999999999</v>
      </c>
      <c r="BA2607">
        <f t="shared" si="1055"/>
        <v>3.0299999999999997E-3</v>
      </c>
      <c r="BC2607" s="1">
        <v>42374</v>
      </c>
      <c r="BD2607">
        <v>0.81389999999999996</v>
      </c>
      <c r="BE2607">
        <f t="shared" si="1056"/>
        <v>8.1390000000000004E-3</v>
      </c>
      <c r="BG2607" s="1">
        <v>42374</v>
      </c>
      <c r="BH2607">
        <v>1.1040000000000001</v>
      </c>
      <c r="BI2607">
        <f t="shared" si="1057"/>
        <v>1.1040000000000001E-2</v>
      </c>
      <c r="BK2607" s="1">
        <v>40302</v>
      </c>
      <c r="BL2607">
        <v>2.2811599999999999</v>
      </c>
      <c r="BM2607">
        <f t="shared" si="1063"/>
        <v>2.2811599999999998E-2</v>
      </c>
      <c r="BP2607" s="1">
        <v>42289</v>
      </c>
      <c r="BQ2607">
        <v>189.06209999999999</v>
      </c>
      <c r="BR2607">
        <f t="shared" si="1058"/>
        <v>1.8906209999999999</v>
      </c>
      <c r="BT2607" s="1">
        <v>42305</v>
      </c>
      <c r="BU2607">
        <v>-6.7000000000000004E-2</v>
      </c>
      <c r="BV2607">
        <f t="shared" si="1059"/>
        <v>-6.7000000000000002E-4</v>
      </c>
      <c r="BX2607" s="1">
        <v>42305</v>
      </c>
      <c r="BY2607">
        <v>6.0000000000000001E-3</v>
      </c>
      <c r="BZ2607">
        <f t="shared" si="1060"/>
        <v>6.0000000000000002E-5</v>
      </c>
      <c r="CB2607" s="1">
        <v>42374</v>
      </c>
      <c r="CC2607">
        <v>-8.2000000000000003E-2</v>
      </c>
      <c r="CD2607">
        <f t="shared" si="1061"/>
        <v>-8.1999999999999998E-4</v>
      </c>
      <c r="CG2607" s="1"/>
    </row>
    <row r="2608" spans="1:85" x14ac:dyDescent="0.3">
      <c r="A2608" s="21">
        <f t="shared" si="1062"/>
        <v>49461</v>
      </c>
      <c r="B2608" s="18">
        <f t="shared" si="1046"/>
        <v>112.421875</v>
      </c>
      <c r="C2608">
        <f t="shared" si="1064"/>
        <v>115</v>
      </c>
      <c r="D2608">
        <f t="shared" ca="1" si="1049"/>
        <v>-9.5916666666666668</v>
      </c>
      <c r="E2608">
        <f ca="1">IF(currency="USD",'Future et co'!F2608,IF(currency="EUR",'Future et co'!G2608,FALSE))</f>
        <v>3.6070000000000005E-2</v>
      </c>
      <c r="F2608">
        <f t="shared" ca="1" si="1050"/>
        <v>3.6070000000000005E-2</v>
      </c>
      <c r="G2608">
        <f t="shared" ca="1" si="1051"/>
        <v>2.0569999999999998E-2</v>
      </c>
      <c r="L2608">
        <f t="shared" ca="1" si="1052"/>
        <v>127.8</v>
      </c>
      <c r="M2608">
        <f t="shared" ca="1" si="1047"/>
        <v>3.6070000000000005E-2</v>
      </c>
      <c r="R2608">
        <f t="shared" ca="1" si="1053"/>
        <v>127.8</v>
      </c>
      <c r="S2608">
        <f t="shared" ca="1" si="1048"/>
        <v>3.6070000000000005E-2</v>
      </c>
      <c r="U2608" s="1"/>
      <c r="W2608" t="str">
        <f t="shared" si="1065"/>
        <v/>
      </c>
      <c r="Y2608" s="1"/>
      <c r="AA2608">
        <f t="shared" si="1066"/>
        <v>0</v>
      </c>
      <c r="AC2608" s="1"/>
      <c r="AE2608">
        <f t="shared" si="1067"/>
        <v>0</v>
      </c>
      <c r="AH2608" s="1"/>
      <c r="AI2608" s="17"/>
      <c r="AJ2608" s="25"/>
      <c r="AU2608" s="1">
        <v>42314</v>
      </c>
      <c r="AV2608">
        <v>0.219</v>
      </c>
      <c r="AW2608">
        <f t="shared" si="1054"/>
        <v>2.1900000000000001E-3</v>
      </c>
      <c r="AY2608" s="1">
        <v>42317</v>
      </c>
      <c r="AZ2608">
        <v>0.30099999999999999</v>
      </c>
      <c r="BA2608">
        <f t="shared" si="1055"/>
        <v>3.0100000000000001E-3</v>
      </c>
      <c r="BC2608" s="1">
        <v>42373</v>
      </c>
      <c r="BD2608">
        <v>0.82169999999999999</v>
      </c>
      <c r="BE2608">
        <f t="shared" si="1056"/>
        <v>8.2170000000000003E-3</v>
      </c>
      <c r="BG2608" s="1">
        <v>42373</v>
      </c>
      <c r="BH2608">
        <v>1.1335999999999999</v>
      </c>
      <c r="BI2608">
        <f t="shared" si="1057"/>
        <v>1.1335999999999999E-2</v>
      </c>
      <c r="BK2608" s="1">
        <v>40303</v>
      </c>
      <c r="BL2608">
        <v>2.2989199999999999</v>
      </c>
      <c r="BM2608">
        <f t="shared" si="1063"/>
        <v>2.2989199999999998E-2</v>
      </c>
      <c r="BP2608" s="1">
        <v>42286</v>
      </c>
      <c r="BQ2608">
        <v>188.45769999999999</v>
      </c>
      <c r="BR2608">
        <f t="shared" si="1058"/>
        <v>1.8845769999999999</v>
      </c>
      <c r="BT2608" s="1">
        <v>42304</v>
      </c>
      <c r="BU2608">
        <v>-6.6000000000000003E-2</v>
      </c>
      <c r="BV2608">
        <f t="shared" si="1059"/>
        <v>-6.6E-4</v>
      </c>
      <c r="BX2608" s="1">
        <v>42304</v>
      </c>
      <c r="BY2608">
        <v>8.0000000000000002E-3</v>
      </c>
      <c r="BZ2608">
        <f t="shared" si="1060"/>
        <v>8.0000000000000007E-5</v>
      </c>
      <c r="CB2608" s="1">
        <v>42373</v>
      </c>
      <c r="CC2608">
        <v>-7.1999999999999995E-2</v>
      </c>
      <c r="CD2608">
        <f t="shared" si="1061"/>
        <v>-7.1999999999999994E-4</v>
      </c>
      <c r="CG2608" s="1"/>
    </row>
    <row r="2609" spans="1:85" x14ac:dyDescent="0.3">
      <c r="A2609" s="21">
        <f t="shared" si="1062"/>
        <v>49464</v>
      </c>
      <c r="B2609" s="18">
        <f t="shared" si="1046"/>
        <v>112.421875</v>
      </c>
      <c r="C2609">
        <f t="shared" si="1064"/>
        <v>115</v>
      </c>
      <c r="D2609">
        <f t="shared" ca="1" si="1049"/>
        <v>-9.6</v>
      </c>
      <c r="E2609">
        <f ca="1">IF(currency="USD",'Future et co'!F2609,IF(currency="EUR",'Future et co'!G2609,FALSE))</f>
        <v>3.6070000000000005E-2</v>
      </c>
      <c r="F2609">
        <f t="shared" ca="1" si="1050"/>
        <v>3.6070000000000005E-2</v>
      </c>
      <c r="G2609">
        <f t="shared" ca="1" si="1051"/>
        <v>2.0569999999999998E-2</v>
      </c>
      <c r="L2609">
        <f t="shared" ca="1" si="1052"/>
        <v>127.8</v>
      </c>
      <c r="M2609">
        <f t="shared" ca="1" si="1047"/>
        <v>3.6070000000000005E-2</v>
      </c>
      <c r="R2609">
        <f t="shared" ca="1" si="1053"/>
        <v>127.8</v>
      </c>
      <c r="S2609">
        <f t="shared" ca="1" si="1048"/>
        <v>3.6070000000000005E-2</v>
      </c>
      <c r="U2609" s="1"/>
      <c r="W2609" t="str">
        <f t="shared" si="1065"/>
        <v/>
      </c>
      <c r="Y2609" s="1"/>
      <c r="AA2609">
        <f t="shared" si="1066"/>
        <v>0</v>
      </c>
      <c r="AC2609" s="1"/>
      <c r="AE2609">
        <f t="shared" si="1067"/>
        <v>0</v>
      </c>
      <c r="AH2609" s="1"/>
      <c r="AI2609" s="17"/>
      <c r="AJ2609" s="25"/>
      <c r="AU2609" s="1">
        <v>42313</v>
      </c>
      <c r="AV2609">
        <v>0.2</v>
      </c>
      <c r="AW2609">
        <f t="shared" si="1054"/>
        <v>2E-3</v>
      </c>
      <c r="AY2609" s="1">
        <v>42314</v>
      </c>
      <c r="AZ2609">
        <v>0.307</v>
      </c>
      <c r="BA2609">
        <f t="shared" si="1055"/>
        <v>3.0699999999999998E-3</v>
      </c>
      <c r="BC2609" s="1">
        <v>42370</v>
      </c>
      <c r="BD2609">
        <v>0.84699999999999998</v>
      </c>
      <c r="BE2609">
        <f t="shared" si="1056"/>
        <v>8.4700000000000001E-3</v>
      </c>
      <c r="BG2609" s="1">
        <v>42370</v>
      </c>
      <c r="BH2609">
        <v>1.1457999999999999</v>
      </c>
      <c r="BI2609">
        <f t="shared" si="1057"/>
        <v>1.1457999999999999E-2</v>
      </c>
      <c r="BK2609" s="1">
        <v>40304</v>
      </c>
      <c r="BL2609">
        <v>2.3799199999999998</v>
      </c>
      <c r="BM2609">
        <f t="shared" si="1063"/>
        <v>2.37992E-2</v>
      </c>
      <c r="BP2609" s="1">
        <v>42285</v>
      </c>
      <c r="BQ2609">
        <v>188.94120000000001</v>
      </c>
      <c r="BR2609">
        <f t="shared" si="1058"/>
        <v>1.8894120000000001</v>
      </c>
      <c r="BT2609" s="1">
        <v>42303</v>
      </c>
      <c r="BU2609">
        <v>-6.4000000000000001E-2</v>
      </c>
      <c r="BV2609">
        <f t="shared" si="1059"/>
        <v>-6.4000000000000005E-4</v>
      </c>
      <c r="BX2609" s="1">
        <v>42303</v>
      </c>
      <c r="BY2609">
        <v>8.0000000000000002E-3</v>
      </c>
      <c r="BZ2609">
        <f t="shared" si="1060"/>
        <v>8.0000000000000007E-5</v>
      </c>
      <c r="CB2609" s="1">
        <v>42370</v>
      </c>
      <c r="CC2609">
        <v>-6.6000000000000003E-2</v>
      </c>
      <c r="CD2609">
        <f t="shared" si="1061"/>
        <v>-6.6E-4</v>
      </c>
      <c r="CG2609" s="1"/>
    </row>
    <row r="2610" spans="1:85" x14ac:dyDescent="0.3">
      <c r="A2610" s="21">
        <f t="shared" si="1062"/>
        <v>49465</v>
      </c>
      <c r="B2610" s="18">
        <f t="shared" si="1046"/>
        <v>112.421875</v>
      </c>
      <c r="C2610">
        <f t="shared" si="1064"/>
        <v>115</v>
      </c>
      <c r="D2610">
        <f t="shared" ca="1" si="1049"/>
        <v>-9.6027777777777779</v>
      </c>
      <c r="E2610">
        <f ca="1">IF(currency="USD",'Future et co'!F2610,IF(currency="EUR",'Future et co'!G2610,FALSE))</f>
        <v>3.6070000000000005E-2</v>
      </c>
      <c r="F2610">
        <f t="shared" ca="1" si="1050"/>
        <v>3.6070000000000005E-2</v>
      </c>
      <c r="G2610">
        <f t="shared" ca="1" si="1051"/>
        <v>2.0569999999999998E-2</v>
      </c>
      <c r="L2610">
        <f t="shared" ca="1" si="1052"/>
        <v>127.8</v>
      </c>
      <c r="M2610">
        <f t="shared" ca="1" si="1047"/>
        <v>3.6070000000000005E-2</v>
      </c>
      <c r="R2610">
        <f t="shared" ca="1" si="1053"/>
        <v>127.8</v>
      </c>
      <c r="S2610">
        <f t="shared" ca="1" si="1048"/>
        <v>3.6070000000000005E-2</v>
      </c>
      <c r="U2610" s="1"/>
      <c r="W2610" t="str">
        <f t="shared" si="1065"/>
        <v/>
      </c>
      <c r="Y2610" s="1"/>
      <c r="AA2610">
        <f t="shared" si="1066"/>
        <v>0</v>
      </c>
      <c r="AC2610" s="1"/>
      <c r="AE2610">
        <f t="shared" si="1067"/>
        <v>0</v>
      </c>
      <c r="AH2610" s="1"/>
      <c r="AI2610" s="17"/>
      <c r="AJ2610" s="25"/>
      <c r="AU2610" s="1">
        <v>42312</v>
      </c>
      <c r="AV2610">
        <v>0.19900000000000001</v>
      </c>
      <c r="AW2610">
        <f t="shared" si="1054"/>
        <v>1.99E-3</v>
      </c>
      <c r="AY2610" s="1">
        <v>42313</v>
      </c>
      <c r="AZ2610">
        <v>0.27200000000000002</v>
      </c>
      <c r="BA2610">
        <f t="shared" si="1055"/>
        <v>2.7200000000000002E-3</v>
      </c>
      <c r="BC2610" s="1">
        <v>42369</v>
      </c>
      <c r="BD2610">
        <v>0.83320000000000005</v>
      </c>
      <c r="BE2610">
        <f t="shared" si="1056"/>
        <v>8.3320000000000009E-3</v>
      </c>
      <c r="BG2610" s="1">
        <v>42369</v>
      </c>
      <c r="BH2610">
        <v>1.1457999999999999</v>
      </c>
      <c r="BI2610">
        <f t="shared" si="1057"/>
        <v>1.1457999999999999E-2</v>
      </c>
      <c r="BK2610" s="1">
        <v>40305</v>
      </c>
      <c r="BL2610">
        <v>2.4204500000000002</v>
      </c>
      <c r="BM2610">
        <f t="shared" si="1063"/>
        <v>2.4204500000000004E-2</v>
      </c>
      <c r="BP2610" s="1">
        <v>42284</v>
      </c>
      <c r="BQ2610">
        <v>188.75989999999999</v>
      </c>
      <c r="BR2610">
        <f t="shared" si="1058"/>
        <v>1.8875989999999998</v>
      </c>
      <c r="BT2610" s="1">
        <v>42300</v>
      </c>
      <c r="BU2610">
        <v>-6.0999999999999999E-2</v>
      </c>
      <c r="BV2610">
        <f t="shared" si="1059"/>
        <v>-6.0999999999999997E-4</v>
      </c>
      <c r="BX2610" s="1">
        <v>42300</v>
      </c>
      <c r="BY2610">
        <v>0.01</v>
      </c>
      <c r="BZ2610">
        <f t="shared" si="1060"/>
        <v>1E-4</v>
      </c>
      <c r="CB2610" s="1">
        <v>42369</v>
      </c>
      <c r="CC2610">
        <v>-7.6899999999999996E-2</v>
      </c>
      <c r="CD2610">
        <f t="shared" si="1061"/>
        <v>-7.6899999999999994E-4</v>
      </c>
      <c r="CG2610" s="1"/>
    </row>
    <row r="2611" spans="1:85" x14ac:dyDescent="0.3">
      <c r="A2611" s="21">
        <f t="shared" si="1062"/>
        <v>49466</v>
      </c>
      <c r="B2611" s="18">
        <f t="shared" si="1046"/>
        <v>112.421875</v>
      </c>
      <c r="C2611">
        <f t="shared" si="1064"/>
        <v>115</v>
      </c>
      <c r="D2611">
        <f t="shared" ca="1" si="1049"/>
        <v>-9.6055555555555561</v>
      </c>
      <c r="E2611">
        <f ca="1">IF(currency="USD",'Future et co'!F2611,IF(currency="EUR",'Future et co'!G2611,FALSE))</f>
        <v>3.6070000000000005E-2</v>
      </c>
      <c r="F2611">
        <f t="shared" ca="1" si="1050"/>
        <v>3.6070000000000005E-2</v>
      </c>
      <c r="G2611">
        <f t="shared" ca="1" si="1051"/>
        <v>2.0569999999999998E-2</v>
      </c>
      <c r="L2611">
        <f t="shared" ca="1" si="1052"/>
        <v>127.8</v>
      </c>
      <c r="M2611">
        <f t="shared" ca="1" si="1047"/>
        <v>3.6070000000000005E-2</v>
      </c>
      <c r="R2611">
        <f t="shared" ca="1" si="1053"/>
        <v>127.8</v>
      </c>
      <c r="S2611">
        <f t="shared" ca="1" si="1048"/>
        <v>3.6070000000000005E-2</v>
      </c>
      <c r="U2611" s="1"/>
      <c r="W2611" t="str">
        <f t="shared" si="1065"/>
        <v/>
      </c>
      <c r="Y2611" s="1"/>
      <c r="AA2611">
        <f t="shared" si="1066"/>
        <v>0</v>
      </c>
      <c r="AC2611" s="1"/>
      <c r="AE2611">
        <f t="shared" si="1067"/>
        <v>0</v>
      </c>
      <c r="AH2611" s="1"/>
      <c r="AI2611" s="17"/>
      <c r="AJ2611" s="25"/>
      <c r="AU2611" s="1">
        <v>42311</v>
      </c>
      <c r="AV2611">
        <v>0.186</v>
      </c>
      <c r="AW2611">
        <f t="shared" si="1054"/>
        <v>1.8599999999999999E-3</v>
      </c>
      <c r="AY2611" s="1">
        <v>42312</v>
      </c>
      <c r="AZ2611">
        <v>0.27100000000000002</v>
      </c>
      <c r="BA2611">
        <f t="shared" si="1055"/>
        <v>2.7100000000000002E-3</v>
      </c>
      <c r="BC2611" s="1">
        <v>42368</v>
      </c>
      <c r="BD2611">
        <v>0.83979999999999999</v>
      </c>
      <c r="BE2611">
        <f t="shared" si="1056"/>
        <v>8.3979999999999992E-3</v>
      </c>
      <c r="BG2611" s="1">
        <v>42368</v>
      </c>
      <c r="BH2611">
        <v>1.1567000000000001</v>
      </c>
      <c r="BI2611">
        <f t="shared" si="1057"/>
        <v>1.1567000000000001E-2</v>
      </c>
      <c r="BK2611" s="1">
        <v>40308</v>
      </c>
      <c r="BL2611">
        <v>2.3219500000000002</v>
      </c>
      <c r="BM2611">
        <f t="shared" si="1063"/>
        <v>2.3219500000000001E-2</v>
      </c>
      <c r="BP2611" s="1">
        <v>42283</v>
      </c>
      <c r="BQ2611">
        <v>188.77199999999999</v>
      </c>
      <c r="BR2611">
        <f t="shared" si="1058"/>
        <v>1.8877199999999998</v>
      </c>
      <c r="BT2611" s="1">
        <v>42299</v>
      </c>
      <c r="BU2611">
        <v>-5.2999999999999999E-2</v>
      </c>
      <c r="BV2611">
        <f t="shared" si="1059"/>
        <v>-5.2999999999999998E-4</v>
      </c>
      <c r="BX2611" s="1">
        <v>42299</v>
      </c>
      <c r="BY2611">
        <v>1.9E-2</v>
      </c>
      <c r="BZ2611">
        <f t="shared" si="1060"/>
        <v>1.8999999999999998E-4</v>
      </c>
      <c r="CB2611" s="1">
        <v>42368</v>
      </c>
      <c r="CC2611">
        <v>-5.8999999999999997E-2</v>
      </c>
      <c r="CD2611">
        <f t="shared" si="1061"/>
        <v>-5.8999999999999992E-4</v>
      </c>
      <c r="CG2611" s="1"/>
    </row>
    <row r="2612" spans="1:85" x14ac:dyDescent="0.3">
      <c r="A2612" s="21">
        <f t="shared" si="1062"/>
        <v>49467</v>
      </c>
      <c r="B2612" s="18">
        <f t="shared" si="1046"/>
        <v>112.421875</v>
      </c>
      <c r="C2612">
        <f t="shared" si="1064"/>
        <v>115</v>
      </c>
      <c r="D2612">
        <f t="shared" ca="1" si="1049"/>
        <v>-9.6083333333333325</v>
      </c>
      <c r="E2612">
        <f ca="1">IF(currency="USD",'Future et co'!F2612,IF(currency="EUR",'Future et co'!G2612,FALSE))</f>
        <v>3.6070000000000005E-2</v>
      </c>
      <c r="F2612">
        <f t="shared" ca="1" si="1050"/>
        <v>3.6070000000000005E-2</v>
      </c>
      <c r="G2612">
        <f t="shared" ca="1" si="1051"/>
        <v>2.0569999999999998E-2</v>
      </c>
      <c r="L2612">
        <f t="shared" ca="1" si="1052"/>
        <v>127.8</v>
      </c>
      <c r="M2612">
        <f t="shared" ca="1" si="1047"/>
        <v>3.6070000000000005E-2</v>
      </c>
      <c r="R2612">
        <f t="shared" ca="1" si="1053"/>
        <v>127.8</v>
      </c>
      <c r="S2612">
        <f t="shared" ca="1" si="1048"/>
        <v>3.6070000000000005E-2</v>
      </c>
      <c r="U2612" s="1"/>
      <c r="W2612" t="str">
        <f t="shared" si="1065"/>
        <v/>
      </c>
      <c r="Y2612" s="1"/>
      <c r="AA2612">
        <f t="shared" si="1066"/>
        <v>0</v>
      </c>
      <c r="AC2612" s="1"/>
      <c r="AE2612">
        <f t="shared" si="1067"/>
        <v>0</v>
      </c>
      <c r="AH2612" s="1"/>
      <c r="AI2612" s="17"/>
      <c r="AJ2612" s="25"/>
      <c r="AU2612" s="1">
        <v>42310</v>
      </c>
      <c r="AV2612">
        <v>0.183</v>
      </c>
      <c r="AW2612">
        <f t="shared" si="1054"/>
        <v>1.83E-3</v>
      </c>
      <c r="AY2612" s="1">
        <v>42311</v>
      </c>
      <c r="AZ2612">
        <v>0.25700000000000001</v>
      </c>
      <c r="BA2612">
        <f t="shared" si="1055"/>
        <v>2.5700000000000002E-3</v>
      </c>
      <c r="BC2612" s="1">
        <v>42367</v>
      </c>
      <c r="BD2612">
        <v>0.8407</v>
      </c>
      <c r="BE2612">
        <f t="shared" si="1056"/>
        <v>8.4069999999999995E-3</v>
      </c>
      <c r="BG2612" s="1">
        <v>42367</v>
      </c>
      <c r="BH2612">
        <v>1.1479999999999999</v>
      </c>
      <c r="BI2612">
        <f t="shared" si="1057"/>
        <v>1.1479999999999999E-2</v>
      </c>
      <c r="BK2612" s="1">
        <v>40309</v>
      </c>
      <c r="BL2612">
        <v>2.3306499999999999</v>
      </c>
      <c r="BM2612">
        <f t="shared" si="1063"/>
        <v>2.3306499999999997E-2</v>
      </c>
      <c r="BP2612" s="1">
        <v>42282</v>
      </c>
      <c r="BQ2612">
        <v>189.17089999999999</v>
      </c>
      <c r="BR2612">
        <f t="shared" si="1058"/>
        <v>1.8917089999999999</v>
      </c>
      <c r="BT2612" s="1">
        <v>42298</v>
      </c>
      <c r="BU2612">
        <v>-5.2999999999999999E-2</v>
      </c>
      <c r="BV2612">
        <f t="shared" si="1059"/>
        <v>-5.2999999999999998E-4</v>
      </c>
      <c r="BX2612" s="1">
        <v>42298</v>
      </c>
      <c r="BY2612">
        <v>1.9E-2</v>
      </c>
      <c r="BZ2612">
        <f t="shared" si="1060"/>
        <v>1.8999999999999998E-4</v>
      </c>
      <c r="CB2612" s="1">
        <v>42367</v>
      </c>
      <c r="CC2612">
        <v>-6.0999999999999999E-2</v>
      </c>
      <c r="CD2612">
        <f t="shared" si="1061"/>
        <v>-6.0999999999999997E-4</v>
      </c>
      <c r="CG2612" s="1"/>
    </row>
    <row r="2613" spans="1:85" x14ac:dyDescent="0.3">
      <c r="A2613" s="21">
        <f t="shared" si="1062"/>
        <v>49468</v>
      </c>
      <c r="B2613" s="18">
        <f t="shared" si="1046"/>
        <v>112.421875</v>
      </c>
      <c r="C2613">
        <f t="shared" si="1064"/>
        <v>115</v>
      </c>
      <c r="D2613">
        <f t="shared" ca="1" si="1049"/>
        <v>-9.6111111111111107</v>
      </c>
      <c r="E2613">
        <f ca="1">IF(currency="USD",'Future et co'!F2613,IF(currency="EUR",'Future et co'!G2613,FALSE))</f>
        <v>3.6070000000000005E-2</v>
      </c>
      <c r="F2613">
        <f t="shared" ca="1" si="1050"/>
        <v>3.6070000000000005E-2</v>
      </c>
      <c r="G2613">
        <f t="shared" ca="1" si="1051"/>
        <v>2.0569999999999998E-2</v>
      </c>
      <c r="L2613">
        <f t="shared" ca="1" si="1052"/>
        <v>127.8</v>
      </c>
      <c r="M2613">
        <f t="shared" ca="1" si="1047"/>
        <v>3.6070000000000005E-2</v>
      </c>
      <c r="R2613">
        <f t="shared" ca="1" si="1053"/>
        <v>127.8</v>
      </c>
      <c r="S2613">
        <f t="shared" ca="1" si="1048"/>
        <v>3.6070000000000005E-2</v>
      </c>
      <c r="U2613" s="1"/>
      <c r="W2613" t="str">
        <f t="shared" si="1065"/>
        <v/>
      </c>
      <c r="Y2613" s="1"/>
      <c r="AA2613">
        <f t="shared" si="1066"/>
        <v>0</v>
      </c>
      <c r="AC2613" s="1"/>
      <c r="AE2613">
        <f t="shared" si="1067"/>
        <v>0</v>
      </c>
      <c r="AH2613" s="1"/>
      <c r="AI2613" s="17"/>
      <c r="AJ2613" s="25"/>
      <c r="AU2613" s="1">
        <v>42307</v>
      </c>
      <c r="AV2613">
        <v>0.18</v>
      </c>
      <c r="AW2613">
        <f t="shared" si="1054"/>
        <v>1.8E-3</v>
      </c>
      <c r="AY2613" s="1">
        <v>42310</v>
      </c>
      <c r="AZ2613">
        <v>0.25800000000000001</v>
      </c>
      <c r="BA2613">
        <f t="shared" si="1055"/>
        <v>2.5800000000000003E-3</v>
      </c>
      <c r="BC2613" s="1">
        <v>42366</v>
      </c>
      <c r="BD2613">
        <v>0.8115</v>
      </c>
      <c r="BE2613">
        <f t="shared" si="1056"/>
        <v>8.1150000000000007E-3</v>
      </c>
      <c r="BG2613" s="1">
        <v>42366</v>
      </c>
      <c r="BH2613">
        <v>1.1100000000000001</v>
      </c>
      <c r="BI2613">
        <f t="shared" si="1057"/>
        <v>1.11E-2</v>
      </c>
      <c r="BK2613" s="1">
        <v>40310</v>
      </c>
      <c r="BL2613">
        <v>2.30017</v>
      </c>
      <c r="BM2613">
        <f t="shared" si="1063"/>
        <v>2.30017E-2</v>
      </c>
      <c r="BP2613" s="1">
        <v>42279</v>
      </c>
      <c r="BQ2613">
        <v>190.0532</v>
      </c>
      <c r="BR2613">
        <f t="shared" si="1058"/>
        <v>1.9005320000000001</v>
      </c>
      <c r="BT2613" s="1">
        <v>42297</v>
      </c>
      <c r="BU2613">
        <v>-5.2999999999999999E-2</v>
      </c>
      <c r="BV2613">
        <f t="shared" si="1059"/>
        <v>-5.2999999999999998E-4</v>
      </c>
      <c r="BX2613" s="1">
        <v>42297</v>
      </c>
      <c r="BY2613">
        <v>1.7999999999999999E-2</v>
      </c>
      <c r="BZ2613">
        <f t="shared" si="1060"/>
        <v>1.7999999999999998E-4</v>
      </c>
      <c r="CB2613" s="1">
        <v>42366</v>
      </c>
      <c r="CC2613">
        <v>-7.5700000000000003E-2</v>
      </c>
      <c r="CD2613">
        <f t="shared" si="1061"/>
        <v>-7.5700000000000008E-4</v>
      </c>
      <c r="CG2613" s="1"/>
    </row>
    <row r="2614" spans="1:85" x14ac:dyDescent="0.3">
      <c r="A2614" s="21">
        <f t="shared" si="1062"/>
        <v>49471</v>
      </c>
      <c r="B2614" s="18">
        <f t="shared" si="1046"/>
        <v>112.421875</v>
      </c>
      <c r="C2614">
        <f t="shared" si="1064"/>
        <v>115</v>
      </c>
      <c r="D2614">
        <f t="shared" ca="1" si="1049"/>
        <v>-9.6194444444444436</v>
      </c>
      <c r="E2614">
        <f ca="1">IF(currency="USD",'Future et co'!F2614,IF(currency="EUR",'Future et co'!G2614,FALSE))</f>
        <v>3.6070000000000005E-2</v>
      </c>
      <c r="F2614">
        <f t="shared" ca="1" si="1050"/>
        <v>3.6070000000000005E-2</v>
      </c>
      <c r="G2614">
        <f t="shared" ca="1" si="1051"/>
        <v>2.0569999999999998E-2</v>
      </c>
      <c r="L2614">
        <f t="shared" ca="1" si="1052"/>
        <v>127.8</v>
      </c>
      <c r="M2614">
        <f t="shared" ca="1" si="1047"/>
        <v>3.6070000000000005E-2</v>
      </c>
      <c r="R2614">
        <f t="shared" ca="1" si="1053"/>
        <v>127.8</v>
      </c>
      <c r="S2614">
        <f t="shared" ca="1" si="1048"/>
        <v>3.6070000000000005E-2</v>
      </c>
      <c r="U2614" s="1"/>
      <c r="W2614" t="str">
        <f t="shared" si="1065"/>
        <v/>
      </c>
      <c r="Y2614" s="1"/>
      <c r="AA2614">
        <f t="shared" si="1066"/>
        <v>0</v>
      </c>
      <c r="AC2614" s="1"/>
      <c r="AE2614">
        <f t="shared" si="1067"/>
        <v>0</v>
      </c>
      <c r="AH2614" s="1"/>
      <c r="AI2614" s="17"/>
      <c r="AJ2614" s="25"/>
      <c r="AU2614" s="1">
        <v>42306</v>
      </c>
      <c r="AV2614">
        <v>0.18099999999999999</v>
      </c>
      <c r="AW2614">
        <f t="shared" si="1054"/>
        <v>1.81E-3</v>
      </c>
      <c r="AY2614" s="1">
        <v>42307</v>
      </c>
      <c r="AZ2614">
        <v>0.249</v>
      </c>
      <c r="BA2614">
        <f t="shared" si="1055"/>
        <v>2.49E-3</v>
      </c>
      <c r="BC2614" s="1">
        <v>42363</v>
      </c>
      <c r="BD2614">
        <v>0.81599999999999995</v>
      </c>
      <c r="BE2614">
        <f t="shared" si="1056"/>
        <v>8.1599999999999989E-3</v>
      </c>
      <c r="BG2614" s="1">
        <v>42363</v>
      </c>
      <c r="BH2614">
        <v>1.0945</v>
      </c>
      <c r="BI2614">
        <f t="shared" si="1057"/>
        <v>1.0945E-2</v>
      </c>
      <c r="BK2614" s="1">
        <v>40311</v>
      </c>
      <c r="BL2614">
        <v>2.32803</v>
      </c>
      <c r="BM2614">
        <f t="shared" si="1063"/>
        <v>2.32803E-2</v>
      </c>
      <c r="BP2614" s="1">
        <v>42278</v>
      </c>
      <c r="BQ2614">
        <v>189.48509999999999</v>
      </c>
      <c r="BR2614">
        <f t="shared" si="1058"/>
        <v>1.8948509999999998</v>
      </c>
      <c r="BT2614" s="1">
        <v>42296</v>
      </c>
      <c r="BU2614">
        <v>-5.3999999999999999E-2</v>
      </c>
      <c r="BV2614">
        <f t="shared" si="1059"/>
        <v>-5.4000000000000001E-4</v>
      </c>
      <c r="BX2614" s="1">
        <v>42296</v>
      </c>
      <c r="BY2614">
        <v>1.9E-2</v>
      </c>
      <c r="BZ2614">
        <f t="shared" si="1060"/>
        <v>1.8999999999999998E-4</v>
      </c>
      <c r="CB2614" s="1">
        <v>42363</v>
      </c>
      <c r="CC2614">
        <v>-6.3E-2</v>
      </c>
      <c r="CD2614">
        <f t="shared" si="1061"/>
        <v>-6.3000000000000003E-4</v>
      </c>
      <c r="CG2614" s="1"/>
    </row>
    <row r="2615" spans="1:85" x14ac:dyDescent="0.3">
      <c r="A2615" s="21">
        <f t="shared" si="1062"/>
        <v>49472</v>
      </c>
      <c r="B2615" s="18">
        <f t="shared" si="1046"/>
        <v>112.421875</v>
      </c>
      <c r="C2615">
        <f t="shared" si="1064"/>
        <v>115</v>
      </c>
      <c r="D2615">
        <f t="shared" ca="1" si="1049"/>
        <v>-9.6222222222222218</v>
      </c>
      <c r="E2615">
        <f ca="1">IF(currency="USD",'Future et co'!F2615,IF(currency="EUR",'Future et co'!G2615,FALSE))</f>
        <v>3.6070000000000005E-2</v>
      </c>
      <c r="F2615">
        <f t="shared" ca="1" si="1050"/>
        <v>3.6070000000000005E-2</v>
      </c>
      <c r="G2615">
        <f t="shared" ca="1" si="1051"/>
        <v>2.0569999999999998E-2</v>
      </c>
      <c r="L2615">
        <f t="shared" ca="1" si="1052"/>
        <v>127.8</v>
      </c>
      <c r="M2615">
        <f t="shared" ca="1" si="1047"/>
        <v>3.6070000000000005E-2</v>
      </c>
      <c r="R2615">
        <f t="shared" ca="1" si="1053"/>
        <v>127.8</v>
      </c>
      <c r="S2615">
        <f t="shared" ca="1" si="1048"/>
        <v>3.6070000000000005E-2</v>
      </c>
      <c r="U2615" s="1"/>
      <c r="W2615" t="str">
        <f t="shared" si="1065"/>
        <v/>
      </c>
      <c r="Y2615" s="1"/>
      <c r="AA2615">
        <f t="shared" si="1066"/>
        <v>0</v>
      </c>
      <c r="AC2615" s="1"/>
      <c r="AE2615">
        <f t="shared" si="1067"/>
        <v>0</v>
      </c>
      <c r="AH2615" s="1"/>
      <c r="AI2615" s="17"/>
      <c r="AJ2615" s="25"/>
      <c r="AU2615" s="1">
        <v>42305</v>
      </c>
      <c r="AV2615">
        <v>0.17399999999999999</v>
      </c>
      <c r="AW2615">
        <f t="shared" si="1054"/>
        <v>1.7399999999999998E-3</v>
      </c>
      <c r="AY2615" s="1">
        <v>42306</v>
      </c>
      <c r="AZ2615">
        <v>0.247</v>
      </c>
      <c r="BA2615">
        <f t="shared" si="1055"/>
        <v>2.47E-3</v>
      </c>
      <c r="BC2615" s="1">
        <v>42362</v>
      </c>
      <c r="BD2615">
        <v>0.80449999999999999</v>
      </c>
      <c r="BE2615">
        <f t="shared" si="1056"/>
        <v>8.0450000000000001E-3</v>
      </c>
      <c r="BG2615" s="1">
        <v>42362</v>
      </c>
      <c r="BH2615">
        <v>1.0945</v>
      </c>
      <c r="BI2615">
        <f t="shared" si="1057"/>
        <v>1.0945E-2</v>
      </c>
      <c r="BK2615" s="1">
        <v>40312</v>
      </c>
      <c r="BL2615">
        <v>2.3727200000000002</v>
      </c>
      <c r="BM2615">
        <f t="shared" si="1063"/>
        <v>2.37272E-2</v>
      </c>
      <c r="BP2615" s="1">
        <v>42277</v>
      </c>
      <c r="BQ2615">
        <v>188.7841</v>
      </c>
      <c r="BR2615">
        <f t="shared" si="1058"/>
        <v>1.8878409999999999</v>
      </c>
      <c r="BT2615" s="1">
        <v>42293</v>
      </c>
      <c r="BU2615">
        <v>-5.0999999999999997E-2</v>
      </c>
      <c r="BV2615">
        <f t="shared" si="1059"/>
        <v>-5.0999999999999993E-4</v>
      </c>
      <c r="BX2615" s="1">
        <v>42293</v>
      </c>
      <c r="BY2615">
        <v>2.1000000000000001E-2</v>
      </c>
      <c r="BZ2615">
        <f t="shared" si="1060"/>
        <v>2.1000000000000001E-4</v>
      </c>
      <c r="CB2615" s="1">
        <v>42362</v>
      </c>
      <c r="CC2615">
        <v>-7.0000000000000007E-2</v>
      </c>
      <c r="CD2615">
        <f t="shared" si="1061"/>
        <v>-7.000000000000001E-4</v>
      </c>
      <c r="CG2615" s="1"/>
    </row>
    <row r="2616" spans="1:85" x14ac:dyDescent="0.3">
      <c r="A2616" s="21">
        <f t="shared" si="1062"/>
        <v>49473</v>
      </c>
      <c r="B2616" s="18">
        <f t="shared" si="1046"/>
        <v>112.421875</v>
      </c>
      <c r="C2616">
        <f t="shared" si="1064"/>
        <v>115</v>
      </c>
      <c r="D2616">
        <f t="shared" ca="1" si="1049"/>
        <v>-9.625</v>
      </c>
      <c r="E2616">
        <f ca="1">IF(currency="USD",'Future et co'!F2616,IF(currency="EUR",'Future et co'!G2616,FALSE))</f>
        <v>3.6070000000000005E-2</v>
      </c>
      <c r="F2616">
        <f t="shared" ca="1" si="1050"/>
        <v>3.6070000000000005E-2</v>
      </c>
      <c r="G2616">
        <f t="shared" ca="1" si="1051"/>
        <v>2.0569999999999998E-2</v>
      </c>
      <c r="L2616">
        <f t="shared" ca="1" si="1052"/>
        <v>127.8</v>
      </c>
      <c r="M2616">
        <f t="shared" ca="1" si="1047"/>
        <v>3.6070000000000005E-2</v>
      </c>
      <c r="R2616">
        <f t="shared" ca="1" si="1053"/>
        <v>127.8</v>
      </c>
      <c r="S2616">
        <f t="shared" ca="1" si="1048"/>
        <v>3.6070000000000005E-2</v>
      </c>
      <c r="U2616" s="1"/>
      <c r="W2616" t="str">
        <f t="shared" si="1065"/>
        <v/>
      </c>
      <c r="Y2616" s="1"/>
      <c r="AA2616">
        <f t="shared" si="1066"/>
        <v>0</v>
      </c>
      <c r="AC2616" s="1"/>
      <c r="AE2616">
        <f t="shared" si="1067"/>
        <v>0</v>
      </c>
      <c r="AH2616" s="1"/>
      <c r="AI2616" s="17"/>
      <c r="AJ2616" s="25"/>
      <c r="AU2616" s="1">
        <v>42304</v>
      </c>
      <c r="AV2616">
        <v>0.16</v>
      </c>
      <c r="AW2616">
        <f t="shared" si="1054"/>
        <v>1.6000000000000001E-3</v>
      </c>
      <c r="AY2616" s="1">
        <v>42305</v>
      </c>
      <c r="AZ2616">
        <v>0.23699999999999999</v>
      </c>
      <c r="BA2616">
        <f t="shared" si="1055"/>
        <v>2.3699999999999997E-3</v>
      </c>
      <c r="BC2616" s="1">
        <v>42361</v>
      </c>
      <c r="BD2616">
        <v>0.79600000000000004</v>
      </c>
      <c r="BE2616">
        <f t="shared" si="1056"/>
        <v>7.9600000000000001E-3</v>
      </c>
      <c r="BG2616" s="1">
        <v>42361</v>
      </c>
      <c r="BH2616">
        <v>1.1062000000000001</v>
      </c>
      <c r="BI2616">
        <f t="shared" si="1057"/>
        <v>1.1062000000000001E-2</v>
      </c>
      <c r="BK2616" s="1">
        <v>40315</v>
      </c>
      <c r="BL2616">
        <v>2.37229</v>
      </c>
      <c r="BM2616">
        <f t="shared" si="1063"/>
        <v>2.3722900000000002E-2</v>
      </c>
      <c r="BP2616" s="1">
        <v>42276</v>
      </c>
      <c r="BQ2616">
        <v>188.75989999999999</v>
      </c>
      <c r="BR2616">
        <f t="shared" si="1058"/>
        <v>1.8875989999999998</v>
      </c>
      <c r="BT2616" s="1">
        <v>42292</v>
      </c>
      <c r="BU2616">
        <v>-5.1999999999999998E-2</v>
      </c>
      <c r="BV2616">
        <f t="shared" si="1059"/>
        <v>-5.1999999999999995E-4</v>
      </c>
      <c r="BX2616" s="1">
        <v>42292</v>
      </c>
      <c r="BY2616">
        <v>2.4E-2</v>
      </c>
      <c r="BZ2616">
        <f t="shared" si="1060"/>
        <v>2.4000000000000001E-4</v>
      </c>
      <c r="CB2616" s="1">
        <v>42361</v>
      </c>
      <c r="CC2616">
        <v>-0.06</v>
      </c>
      <c r="CD2616">
        <f t="shared" si="1061"/>
        <v>-5.9999999999999995E-4</v>
      </c>
      <c r="CG2616" s="1"/>
    </row>
    <row r="2617" spans="1:85" x14ac:dyDescent="0.3">
      <c r="A2617" s="21">
        <f t="shared" si="1062"/>
        <v>49474</v>
      </c>
      <c r="B2617" s="18">
        <f t="shared" si="1046"/>
        <v>112.421875</v>
      </c>
      <c r="C2617">
        <f t="shared" si="1064"/>
        <v>115</v>
      </c>
      <c r="D2617">
        <f t="shared" ca="1" si="1049"/>
        <v>-9.6277777777777782</v>
      </c>
      <c r="E2617">
        <f ca="1">IF(currency="USD",'Future et co'!F2617,IF(currency="EUR",'Future et co'!G2617,FALSE))</f>
        <v>3.6070000000000005E-2</v>
      </c>
      <c r="F2617">
        <f t="shared" ca="1" si="1050"/>
        <v>3.6070000000000005E-2</v>
      </c>
      <c r="G2617">
        <f t="shared" ca="1" si="1051"/>
        <v>2.0569999999999998E-2</v>
      </c>
      <c r="L2617">
        <f t="shared" ca="1" si="1052"/>
        <v>127.8</v>
      </c>
      <c r="M2617">
        <f t="shared" ca="1" si="1047"/>
        <v>3.6070000000000005E-2</v>
      </c>
      <c r="R2617">
        <f t="shared" ca="1" si="1053"/>
        <v>127.8</v>
      </c>
      <c r="S2617">
        <f t="shared" ca="1" si="1048"/>
        <v>3.6070000000000005E-2</v>
      </c>
      <c r="U2617" s="1"/>
      <c r="W2617" t="str">
        <f t="shared" si="1065"/>
        <v/>
      </c>
      <c r="Y2617" s="1"/>
      <c r="AA2617">
        <f t="shared" si="1066"/>
        <v>0</v>
      </c>
      <c r="AC2617" s="1"/>
      <c r="AE2617">
        <f t="shared" si="1067"/>
        <v>0</v>
      </c>
      <c r="AH2617" s="1"/>
      <c r="AI2617" s="17"/>
      <c r="AJ2617" s="25"/>
      <c r="AU2617" s="1">
        <v>42303</v>
      </c>
      <c r="AV2617">
        <v>0.16</v>
      </c>
      <c r="AW2617">
        <f t="shared" si="1054"/>
        <v>1.6000000000000001E-3</v>
      </c>
      <c r="AY2617" s="1">
        <v>42304</v>
      </c>
      <c r="AZ2617">
        <v>0.21</v>
      </c>
      <c r="BA2617">
        <f t="shared" si="1055"/>
        <v>2.0999999999999999E-3</v>
      </c>
      <c r="BC2617" s="1">
        <v>42360</v>
      </c>
      <c r="BD2617">
        <v>0.79100000000000004</v>
      </c>
      <c r="BE2617">
        <f t="shared" si="1056"/>
        <v>7.9100000000000004E-3</v>
      </c>
      <c r="BG2617" s="1">
        <v>42360</v>
      </c>
      <c r="BH2617">
        <v>1.0829</v>
      </c>
      <c r="BI2617">
        <f t="shared" si="1057"/>
        <v>1.0829E-2</v>
      </c>
      <c r="BK2617" s="1">
        <v>40316</v>
      </c>
      <c r="BL2617">
        <v>2.4077500000000001</v>
      </c>
      <c r="BM2617">
        <f t="shared" si="1063"/>
        <v>2.4077500000000002E-2</v>
      </c>
      <c r="BP2617" s="1">
        <v>42275</v>
      </c>
      <c r="BQ2617">
        <v>188.6028</v>
      </c>
      <c r="BR2617">
        <f t="shared" si="1058"/>
        <v>1.886028</v>
      </c>
      <c r="BT2617" s="1">
        <v>42291</v>
      </c>
      <c r="BU2617">
        <v>-4.9000000000000002E-2</v>
      </c>
      <c r="BV2617">
        <f t="shared" si="1059"/>
        <v>-4.8999999999999998E-4</v>
      </c>
      <c r="BX2617" s="1">
        <v>42291</v>
      </c>
      <c r="BY2617">
        <v>2.7E-2</v>
      </c>
      <c r="BZ2617">
        <f t="shared" si="1060"/>
        <v>2.7E-4</v>
      </c>
      <c r="CB2617" s="1">
        <v>42360</v>
      </c>
      <c r="CC2617">
        <v>-0.06</v>
      </c>
      <c r="CD2617">
        <f t="shared" si="1061"/>
        <v>-5.9999999999999995E-4</v>
      </c>
      <c r="CG2617" s="1"/>
    </row>
    <row r="2618" spans="1:85" x14ac:dyDescent="0.3">
      <c r="A2618" s="21">
        <f t="shared" si="1062"/>
        <v>49475</v>
      </c>
      <c r="B2618" s="18">
        <f t="shared" si="1046"/>
        <v>112.421875</v>
      </c>
      <c r="C2618">
        <f t="shared" si="1064"/>
        <v>115</v>
      </c>
      <c r="D2618">
        <f t="shared" ca="1" si="1049"/>
        <v>-9.6305555555555564</v>
      </c>
      <c r="E2618">
        <f ca="1">IF(currency="USD",'Future et co'!F2618,IF(currency="EUR",'Future et co'!G2618,FALSE))</f>
        <v>3.6070000000000005E-2</v>
      </c>
      <c r="F2618">
        <f t="shared" ca="1" si="1050"/>
        <v>3.6070000000000005E-2</v>
      </c>
      <c r="G2618">
        <f t="shared" ca="1" si="1051"/>
        <v>2.0569999999999998E-2</v>
      </c>
      <c r="L2618">
        <f t="shared" ca="1" si="1052"/>
        <v>127.8</v>
      </c>
      <c r="M2618">
        <f t="shared" ca="1" si="1047"/>
        <v>3.6070000000000005E-2</v>
      </c>
      <c r="R2618">
        <f t="shared" ca="1" si="1053"/>
        <v>127.8</v>
      </c>
      <c r="S2618">
        <f t="shared" ca="1" si="1048"/>
        <v>3.6070000000000005E-2</v>
      </c>
      <c r="U2618" s="1"/>
      <c r="W2618" t="str">
        <f t="shared" si="1065"/>
        <v/>
      </c>
      <c r="Y2618" s="1"/>
      <c r="AA2618">
        <f t="shared" si="1066"/>
        <v>0</v>
      </c>
      <c r="AC2618" s="1"/>
      <c r="AE2618">
        <f t="shared" si="1067"/>
        <v>0</v>
      </c>
      <c r="AH2618" s="1"/>
      <c r="AI2618" s="17"/>
      <c r="AJ2618" s="25"/>
      <c r="AU2618" s="1">
        <v>42300</v>
      </c>
      <c r="AV2618">
        <v>0.16500000000000001</v>
      </c>
      <c r="AW2618">
        <f t="shared" si="1054"/>
        <v>1.65E-3</v>
      </c>
      <c r="AY2618" s="1">
        <v>42303</v>
      </c>
      <c r="AZ2618">
        <v>0.21099999999999999</v>
      </c>
      <c r="BA2618">
        <f t="shared" si="1055"/>
        <v>2.1099999999999999E-3</v>
      </c>
      <c r="BC2618" s="1">
        <v>42359</v>
      </c>
      <c r="BD2618">
        <v>0.79300000000000004</v>
      </c>
      <c r="BE2618">
        <f t="shared" si="1056"/>
        <v>7.9299999999999995E-3</v>
      </c>
      <c r="BG2618" s="1">
        <v>42359</v>
      </c>
      <c r="BH2618">
        <v>1.0669999999999999</v>
      </c>
      <c r="BI2618">
        <f t="shared" si="1057"/>
        <v>1.0669999999999999E-2</v>
      </c>
      <c r="BK2618" s="1">
        <v>40317</v>
      </c>
      <c r="BL2618">
        <v>2.4226000000000001</v>
      </c>
      <c r="BM2618">
        <f t="shared" si="1063"/>
        <v>2.4226000000000001E-2</v>
      </c>
      <c r="BP2618" s="1">
        <v>42272</v>
      </c>
      <c r="BQ2618">
        <v>187.8655</v>
      </c>
      <c r="BR2618">
        <f t="shared" si="1058"/>
        <v>1.878655</v>
      </c>
      <c r="BT2618" s="1">
        <v>42290</v>
      </c>
      <c r="BU2618">
        <v>-4.9000000000000002E-2</v>
      </c>
      <c r="BV2618">
        <f t="shared" si="1059"/>
        <v>-4.8999999999999998E-4</v>
      </c>
      <c r="BX2618" s="1">
        <v>42290</v>
      </c>
      <c r="BY2618">
        <v>2.5999999999999999E-2</v>
      </c>
      <c r="BZ2618">
        <f t="shared" si="1060"/>
        <v>2.5999999999999998E-4</v>
      </c>
      <c r="CB2618" s="1">
        <v>42359</v>
      </c>
      <c r="CC2618">
        <v>-7.2499999999999995E-2</v>
      </c>
      <c r="CD2618">
        <f t="shared" si="1061"/>
        <v>-7.2499999999999995E-4</v>
      </c>
      <c r="CG2618" s="1"/>
    </row>
    <row r="2619" spans="1:85" x14ac:dyDescent="0.3">
      <c r="A2619" s="21">
        <f t="shared" si="1062"/>
        <v>49478</v>
      </c>
      <c r="B2619" s="18">
        <f t="shared" si="1046"/>
        <v>112.421875</v>
      </c>
      <c r="C2619">
        <f t="shared" si="1064"/>
        <v>115</v>
      </c>
      <c r="D2619">
        <f t="shared" ca="1" si="1049"/>
        <v>-9.6388888888888893</v>
      </c>
      <c r="E2619">
        <f ca="1">IF(currency="USD",'Future et co'!F2619,IF(currency="EUR",'Future et co'!G2619,FALSE))</f>
        <v>3.6070000000000005E-2</v>
      </c>
      <c r="F2619">
        <f t="shared" ca="1" si="1050"/>
        <v>3.6070000000000005E-2</v>
      </c>
      <c r="G2619">
        <f t="shared" ca="1" si="1051"/>
        <v>2.0569999999999998E-2</v>
      </c>
      <c r="L2619">
        <f t="shared" ca="1" si="1052"/>
        <v>127.8</v>
      </c>
      <c r="M2619">
        <f t="shared" ca="1" si="1047"/>
        <v>3.6070000000000005E-2</v>
      </c>
      <c r="R2619">
        <f t="shared" ca="1" si="1053"/>
        <v>127.8</v>
      </c>
      <c r="S2619">
        <f t="shared" ca="1" si="1048"/>
        <v>3.6070000000000005E-2</v>
      </c>
      <c r="U2619" s="1"/>
      <c r="W2619" t="str">
        <f t="shared" si="1065"/>
        <v/>
      </c>
      <c r="Y2619" s="1"/>
      <c r="AA2619">
        <f t="shared" si="1066"/>
        <v>0</v>
      </c>
      <c r="AC2619" s="1"/>
      <c r="AE2619">
        <f t="shared" si="1067"/>
        <v>0</v>
      </c>
      <c r="AH2619" s="1"/>
      <c r="AI2619" s="17"/>
      <c r="AJ2619" s="25"/>
      <c r="AU2619" s="1">
        <v>42299</v>
      </c>
      <c r="AV2619">
        <v>0.156</v>
      </c>
      <c r="AW2619">
        <f t="shared" si="1054"/>
        <v>1.56E-3</v>
      </c>
      <c r="AY2619" s="1">
        <v>42300</v>
      </c>
      <c r="AZ2619">
        <v>0.219</v>
      </c>
      <c r="BA2619">
        <f t="shared" si="1055"/>
        <v>2.1900000000000001E-3</v>
      </c>
      <c r="BC2619" s="1">
        <v>42356</v>
      </c>
      <c r="BD2619">
        <v>0.7732</v>
      </c>
      <c r="BE2619">
        <f t="shared" si="1056"/>
        <v>7.7320000000000002E-3</v>
      </c>
      <c r="BG2619" s="1">
        <v>42356</v>
      </c>
      <c r="BH2619">
        <v>1.0734999999999999</v>
      </c>
      <c r="BI2619">
        <f t="shared" si="1057"/>
        <v>1.0735E-2</v>
      </c>
      <c r="BK2619" s="1">
        <v>40318</v>
      </c>
      <c r="BL2619">
        <v>2.5198499999999999</v>
      </c>
      <c r="BM2619">
        <f t="shared" si="1063"/>
        <v>2.5198499999999999E-2</v>
      </c>
      <c r="BP2619" s="1">
        <v>42271</v>
      </c>
      <c r="BQ2619">
        <v>188.7841</v>
      </c>
      <c r="BR2619">
        <f t="shared" si="1058"/>
        <v>1.8878409999999999</v>
      </c>
      <c r="BT2619" s="1">
        <v>42289</v>
      </c>
      <c r="BU2619">
        <v>-4.9000000000000002E-2</v>
      </c>
      <c r="BV2619">
        <f t="shared" si="1059"/>
        <v>-4.8999999999999998E-4</v>
      </c>
      <c r="BX2619" s="1">
        <v>42289</v>
      </c>
      <c r="BY2619">
        <v>2.7E-2</v>
      </c>
      <c r="BZ2619">
        <f t="shared" si="1060"/>
        <v>2.7E-4</v>
      </c>
      <c r="CB2619" s="1">
        <v>42356</v>
      </c>
      <c r="CC2619">
        <v>-8.5599999999999996E-2</v>
      </c>
      <c r="CD2619">
        <f t="shared" si="1061"/>
        <v>-8.5599999999999999E-4</v>
      </c>
      <c r="CG2619" s="1"/>
    </row>
    <row r="2620" spans="1:85" x14ac:dyDescent="0.3">
      <c r="A2620" s="21">
        <f t="shared" si="1062"/>
        <v>49479</v>
      </c>
      <c r="B2620" s="18">
        <f t="shared" si="1046"/>
        <v>112.421875</v>
      </c>
      <c r="C2620">
        <f t="shared" si="1064"/>
        <v>115</v>
      </c>
      <c r="D2620">
        <f t="shared" ca="1" si="1049"/>
        <v>-9.6416666666666675</v>
      </c>
      <c r="E2620">
        <f ca="1">IF(currency="USD",'Future et co'!F2620,IF(currency="EUR",'Future et co'!G2620,FALSE))</f>
        <v>3.6070000000000005E-2</v>
      </c>
      <c r="F2620">
        <f t="shared" ca="1" si="1050"/>
        <v>3.6070000000000005E-2</v>
      </c>
      <c r="G2620">
        <f t="shared" ca="1" si="1051"/>
        <v>2.0569999999999998E-2</v>
      </c>
      <c r="L2620">
        <f t="shared" ca="1" si="1052"/>
        <v>127.8</v>
      </c>
      <c r="M2620">
        <f t="shared" ca="1" si="1047"/>
        <v>3.6070000000000005E-2</v>
      </c>
      <c r="R2620">
        <f t="shared" ca="1" si="1053"/>
        <v>127.8</v>
      </c>
      <c r="S2620">
        <f t="shared" ca="1" si="1048"/>
        <v>3.6070000000000005E-2</v>
      </c>
      <c r="U2620" s="1"/>
      <c r="W2620" t="str">
        <f t="shared" si="1065"/>
        <v/>
      </c>
      <c r="Y2620" s="1"/>
      <c r="AA2620">
        <f t="shared" si="1066"/>
        <v>0</v>
      </c>
      <c r="AC2620" s="1"/>
      <c r="AE2620">
        <f t="shared" si="1067"/>
        <v>0</v>
      </c>
      <c r="AH2620" s="1"/>
      <c r="AI2620" s="17"/>
      <c r="AJ2620" s="25"/>
      <c r="AU2620" s="1">
        <v>42298</v>
      </c>
      <c r="AV2620">
        <v>0.15</v>
      </c>
      <c r="AW2620">
        <f t="shared" si="1054"/>
        <v>1.5E-3</v>
      </c>
      <c r="AY2620" s="1">
        <v>42299</v>
      </c>
      <c r="AZ2620">
        <v>0.20200000000000001</v>
      </c>
      <c r="BA2620">
        <f t="shared" si="1055"/>
        <v>2.0200000000000001E-3</v>
      </c>
      <c r="BC2620" s="1">
        <v>42355</v>
      </c>
      <c r="BD2620">
        <v>0.76080000000000003</v>
      </c>
      <c r="BE2620">
        <f t="shared" si="1056"/>
        <v>7.6080000000000002E-3</v>
      </c>
      <c r="BG2620" s="1">
        <v>42355</v>
      </c>
      <c r="BH2620">
        <v>1.0603</v>
      </c>
      <c r="BI2620">
        <f t="shared" si="1057"/>
        <v>1.0603E-2</v>
      </c>
      <c r="BK2620" s="1">
        <v>40319</v>
      </c>
      <c r="BL2620">
        <v>2.4806300000000001</v>
      </c>
      <c r="BM2620">
        <f t="shared" si="1063"/>
        <v>2.48063E-2</v>
      </c>
      <c r="BP2620" s="1">
        <v>42270</v>
      </c>
      <c r="BQ2620">
        <v>188.45779999999999</v>
      </c>
      <c r="BR2620">
        <f t="shared" si="1058"/>
        <v>1.8845779999999999</v>
      </c>
      <c r="BT2620" s="1">
        <v>42286</v>
      </c>
      <c r="BU2620">
        <v>-4.9000000000000002E-2</v>
      </c>
      <c r="BV2620">
        <f t="shared" si="1059"/>
        <v>-4.8999999999999998E-4</v>
      </c>
      <c r="BX2620" s="1">
        <v>42286</v>
      </c>
      <c r="BY2620">
        <v>2.8000000000000001E-2</v>
      </c>
      <c r="BZ2620">
        <f t="shared" si="1060"/>
        <v>2.8000000000000003E-4</v>
      </c>
      <c r="CB2620" s="1">
        <v>42355</v>
      </c>
      <c r="CC2620">
        <v>-8.3000000000000004E-2</v>
      </c>
      <c r="CD2620">
        <f t="shared" si="1061"/>
        <v>-8.3000000000000001E-4</v>
      </c>
      <c r="CG2620" s="1"/>
    </row>
    <row r="2621" spans="1:85" x14ac:dyDescent="0.3">
      <c r="A2621" s="21">
        <f t="shared" si="1062"/>
        <v>49480</v>
      </c>
      <c r="B2621" s="18">
        <f t="shared" si="1046"/>
        <v>112.421875</v>
      </c>
      <c r="C2621">
        <f t="shared" si="1064"/>
        <v>115</v>
      </c>
      <c r="D2621">
        <f t="shared" ca="1" si="1049"/>
        <v>-9.6444444444444439</v>
      </c>
      <c r="E2621">
        <f ca="1">IF(currency="USD",'Future et co'!F2621,IF(currency="EUR",'Future et co'!G2621,FALSE))</f>
        <v>3.6070000000000005E-2</v>
      </c>
      <c r="F2621">
        <f t="shared" ca="1" si="1050"/>
        <v>3.6070000000000005E-2</v>
      </c>
      <c r="G2621">
        <f t="shared" ca="1" si="1051"/>
        <v>2.0569999999999998E-2</v>
      </c>
      <c r="L2621">
        <f t="shared" ca="1" si="1052"/>
        <v>127.8</v>
      </c>
      <c r="M2621">
        <f t="shared" ca="1" si="1047"/>
        <v>3.6070000000000005E-2</v>
      </c>
      <c r="R2621">
        <f t="shared" ca="1" si="1053"/>
        <v>127.8</v>
      </c>
      <c r="S2621">
        <f t="shared" ca="1" si="1048"/>
        <v>3.6070000000000005E-2</v>
      </c>
      <c r="U2621" s="1"/>
      <c r="W2621" t="str">
        <f t="shared" si="1065"/>
        <v/>
      </c>
      <c r="Y2621" s="1"/>
      <c r="AA2621">
        <f t="shared" si="1066"/>
        <v>0</v>
      </c>
      <c r="AC2621" s="1"/>
      <c r="AE2621">
        <f t="shared" si="1067"/>
        <v>0</v>
      </c>
      <c r="AH2621" s="1"/>
      <c r="AI2621" s="17"/>
      <c r="AJ2621" s="25"/>
      <c r="AU2621" s="1">
        <v>42297</v>
      </c>
      <c r="AV2621">
        <v>0.155</v>
      </c>
      <c r="AW2621">
        <f t="shared" si="1054"/>
        <v>1.5499999999999999E-3</v>
      </c>
      <c r="AY2621" s="1">
        <v>42298</v>
      </c>
      <c r="AZ2621">
        <v>0.20499999999999999</v>
      </c>
      <c r="BA2621">
        <f t="shared" si="1055"/>
        <v>2.0499999999999997E-3</v>
      </c>
      <c r="BC2621" s="1">
        <v>42354</v>
      </c>
      <c r="BD2621">
        <v>0.73899999999999999</v>
      </c>
      <c r="BE2621">
        <f t="shared" si="1056"/>
        <v>7.3899999999999999E-3</v>
      </c>
      <c r="BG2621" s="1">
        <v>42354</v>
      </c>
      <c r="BH2621">
        <v>1.0509999999999999</v>
      </c>
      <c r="BI2621">
        <f t="shared" si="1057"/>
        <v>1.0509999999999999E-2</v>
      </c>
      <c r="BK2621" s="1">
        <v>40322</v>
      </c>
      <c r="BL2621">
        <v>2.51756</v>
      </c>
      <c r="BM2621">
        <f t="shared" si="1063"/>
        <v>2.5175599999999999E-2</v>
      </c>
      <c r="BP2621" s="1">
        <v>42269</v>
      </c>
      <c r="BQ2621">
        <v>188.62700000000001</v>
      </c>
      <c r="BR2621">
        <f t="shared" si="1058"/>
        <v>1.8862700000000001</v>
      </c>
      <c r="BT2621" s="1">
        <v>42285</v>
      </c>
      <c r="BU2621">
        <v>-4.8000000000000001E-2</v>
      </c>
      <c r="BV2621">
        <f t="shared" si="1059"/>
        <v>-4.8000000000000001E-4</v>
      </c>
      <c r="BX2621" s="1">
        <v>42285</v>
      </c>
      <c r="BY2621">
        <v>2.8000000000000001E-2</v>
      </c>
      <c r="BZ2621">
        <f t="shared" si="1060"/>
        <v>2.8000000000000003E-4</v>
      </c>
      <c r="CB2621" s="1">
        <v>42354</v>
      </c>
      <c r="CC2621">
        <v>-7.9100000000000004E-2</v>
      </c>
      <c r="CD2621">
        <f t="shared" si="1061"/>
        <v>-7.9100000000000004E-4</v>
      </c>
      <c r="CG2621" s="1"/>
    </row>
    <row r="2622" spans="1:85" x14ac:dyDescent="0.3">
      <c r="A2622" s="21">
        <f t="shared" si="1062"/>
        <v>49481</v>
      </c>
      <c r="B2622" s="18">
        <f t="shared" si="1046"/>
        <v>112.421875</v>
      </c>
      <c r="C2622">
        <f t="shared" si="1064"/>
        <v>115</v>
      </c>
      <c r="D2622">
        <f t="shared" ca="1" si="1049"/>
        <v>-9.6472222222222221</v>
      </c>
      <c r="E2622">
        <f ca="1">IF(currency="USD",'Future et co'!F2622,IF(currency="EUR",'Future et co'!G2622,FALSE))</f>
        <v>3.6070000000000005E-2</v>
      </c>
      <c r="F2622">
        <f t="shared" ca="1" si="1050"/>
        <v>3.6070000000000005E-2</v>
      </c>
      <c r="G2622">
        <f t="shared" ca="1" si="1051"/>
        <v>2.0569999999999998E-2</v>
      </c>
      <c r="L2622">
        <f t="shared" ca="1" si="1052"/>
        <v>127.8</v>
      </c>
      <c r="M2622">
        <f t="shared" ca="1" si="1047"/>
        <v>3.6070000000000005E-2</v>
      </c>
      <c r="R2622">
        <f t="shared" ca="1" si="1053"/>
        <v>127.8</v>
      </c>
      <c r="S2622">
        <f t="shared" ca="1" si="1048"/>
        <v>3.6070000000000005E-2</v>
      </c>
      <c r="U2622" s="1"/>
      <c r="W2622" t="str">
        <f t="shared" si="1065"/>
        <v/>
      </c>
      <c r="Y2622" s="1"/>
      <c r="AA2622">
        <f t="shared" si="1066"/>
        <v>0</v>
      </c>
      <c r="AC2622" s="1"/>
      <c r="AE2622">
        <f t="shared" si="1067"/>
        <v>0</v>
      </c>
      <c r="AH2622" s="1"/>
      <c r="AI2622" s="17"/>
      <c r="AJ2622" s="25"/>
      <c r="AU2622" s="1">
        <v>42296</v>
      </c>
      <c r="AV2622">
        <v>0.15</v>
      </c>
      <c r="AW2622">
        <f t="shared" si="1054"/>
        <v>1.5E-3</v>
      </c>
      <c r="AY2622" s="1">
        <v>42297</v>
      </c>
      <c r="AZ2622">
        <v>0.19900000000000001</v>
      </c>
      <c r="BA2622">
        <f t="shared" si="1055"/>
        <v>1.99E-3</v>
      </c>
      <c r="BC2622" s="1">
        <v>42353</v>
      </c>
      <c r="BD2622">
        <v>0.72599999999999998</v>
      </c>
      <c r="BE2622">
        <f t="shared" si="1056"/>
        <v>7.26E-3</v>
      </c>
      <c r="BG2622" s="1">
        <v>42353</v>
      </c>
      <c r="BH2622">
        <v>1.0054000000000001</v>
      </c>
      <c r="BI2622">
        <f t="shared" si="1057"/>
        <v>1.0054E-2</v>
      </c>
      <c r="BK2622" s="1">
        <v>40323</v>
      </c>
      <c r="BL2622">
        <v>2.5165999999999999</v>
      </c>
      <c r="BM2622">
        <f t="shared" si="1063"/>
        <v>2.5166000000000001E-2</v>
      </c>
      <c r="BP2622" s="1">
        <v>42268</v>
      </c>
      <c r="BQ2622">
        <v>187.1645</v>
      </c>
      <c r="BR2622">
        <f t="shared" si="1058"/>
        <v>1.871645</v>
      </c>
      <c r="BT2622" s="1">
        <v>42284</v>
      </c>
      <c r="BU2622">
        <v>-4.5999999999999999E-2</v>
      </c>
      <c r="BV2622">
        <f t="shared" si="1059"/>
        <v>-4.6000000000000001E-4</v>
      </c>
      <c r="BX2622" s="1">
        <v>42284</v>
      </c>
      <c r="BY2622">
        <v>2.8000000000000001E-2</v>
      </c>
      <c r="BZ2622">
        <f t="shared" si="1060"/>
        <v>2.8000000000000003E-4</v>
      </c>
      <c r="CB2622" s="1">
        <v>42353</v>
      </c>
      <c r="CC2622">
        <v>-8.3400000000000002E-2</v>
      </c>
      <c r="CD2622">
        <f t="shared" si="1061"/>
        <v>-8.34E-4</v>
      </c>
      <c r="CG2622" s="1"/>
    </row>
    <row r="2623" spans="1:85" x14ac:dyDescent="0.3">
      <c r="A2623" s="21">
        <f t="shared" si="1062"/>
        <v>49482</v>
      </c>
      <c r="B2623" s="18">
        <f t="shared" si="1046"/>
        <v>112.421875</v>
      </c>
      <c r="C2623">
        <f t="shared" si="1064"/>
        <v>115</v>
      </c>
      <c r="D2623">
        <f t="shared" ca="1" si="1049"/>
        <v>-9.65</v>
      </c>
      <c r="E2623">
        <f ca="1">IF(currency="USD",'Future et co'!F2623,IF(currency="EUR",'Future et co'!G2623,FALSE))</f>
        <v>3.6070000000000005E-2</v>
      </c>
      <c r="F2623">
        <f t="shared" ca="1" si="1050"/>
        <v>3.6070000000000005E-2</v>
      </c>
      <c r="G2623">
        <f t="shared" ca="1" si="1051"/>
        <v>2.0569999999999998E-2</v>
      </c>
      <c r="L2623">
        <f t="shared" ca="1" si="1052"/>
        <v>127.8</v>
      </c>
      <c r="M2623">
        <f t="shared" ca="1" si="1047"/>
        <v>3.6070000000000005E-2</v>
      </c>
      <c r="R2623">
        <f t="shared" ca="1" si="1053"/>
        <v>127.8</v>
      </c>
      <c r="S2623">
        <f t="shared" ca="1" si="1048"/>
        <v>3.6070000000000005E-2</v>
      </c>
      <c r="U2623" s="1"/>
      <c r="W2623" t="str">
        <f t="shared" si="1065"/>
        <v/>
      </c>
      <c r="Y2623" s="1"/>
      <c r="AA2623">
        <f t="shared" si="1066"/>
        <v>0</v>
      </c>
      <c r="AC2623" s="1"/>
      <c r="AE2623">
        <f t="shared" si="1067"/>
        <v>0</v>
      </c>
      <c r="AH2623" s="1"/>
      <c r="AI2623" s="17"/>
      <c r="AJ2623" s="25"/>
      <c r="AU2623" s="1">
        <v>42293</v>
      </c>
      <c r="AV2623">
        <v>0.15</v>
      </c>
      <c r="AW2623">
        <f t="shared" si="1054"/>
        <v>1.5E-3</v>
      </c>
      <c r="AY2623" s="1">
        <v>42296</v>
      </c>
      <c r="AZ2623">
        <v>0.19600000000000001</v>
      </c>
      <c r="BA2623">
        <f t="shared" si="1055"/>
        <v>1.9599999999999999E-3</v>
      </c>
      <c r="BC2623" s="1">
        <v>42352</v>
      </c>
      <c r="BD2623">
        <v>0.7087</v>
      </c>
      <c r="BE2623">
        <f t="shared" si="1056"/>
        <v>7.0869999999999995E-3</v>
      </c>
      <c r="BG2623" s="1">
        <v>42352</v>
      </c>
      <c r="BH2623">
        <v>0.98750000000000004</v>
      </c>
      <c r="BI2623">
        <f t="shared" si="1057"/>
        <v>9.8750000000000001E-3</v>
      </c>
      <c r="BK2623" s="1">
        <v>40324</v>
      </c>
      <c r="BL2623">
        <v>2.5385300000000002</v>
      </c>
      <c r="BM2623">
        <f t="shared" si="1063"/>
        <v>2.5385300000000003E-2</v>
      </c>
      <c r="BP2623" s="1">
        <v>42265</v>
      </c>
      <c r="BQ2623">
        <v>187.4667</v>
      </c>
      <c r="BR2623">
        <f t="shared" si="1058"/>
        <v>1.8746670000000001</v>
      </c>
      <c r="BT2623" s="1">
        <v>42283</v>
      </c>
      <c r="BU2623">
        <v>-4.5999999999999999E-2</v>
      </c>
      <c r="BV2623">
        <f t="shared" si="1059"/>
        <v>-4.6000000000000001E-4</v>
      </c>
      <c r="BX2623" s="1">
        <v>42283</v>
      </c>
      <c r="BY2623">
        <v>2.7E-2</v>
      </c>
      <c r="BZ2623">
        <f t="shared" si="1060"/>
        <v>2.7E-4</v>
      </c>
      <c r="CB2623" s="1">
        <v>42352</v>
      </c>
      <c r="CC2623">
        <v>-6.6000000000000003E-2</v>
      </c>
      <c r="CD2623">
        <f t="shared" si="1061"/>
        <v>-6.6E-4</v>
      </c>
      <c r="CG2623" s="1"/>
    </row>
    <row r="2624" spans="1:85" x14ac:dyDescent="0.3">
      <c r="A2624" s="21">
        <f t="shared" si="1062"/>
        <v>49485</v>
      </c>
      <c r="B2624" s="18">
        <f t="shared" si="1046"/>
        <v>112.421875</v>
      </c>
      <c r="C2624">
        <f t="shared" si="1064"/>
        <v>115</v>
      </c>
      <c r="D2624">
        <f t="shared" ca="1" si="1049"/>
        <v>-9.6583333333333332</v>
      </c>
      <c r="E2624">
        <f ca="1">IF(currency="USD",'Future et co'!F2624,IF(currency="EUR",'Future et co'!G2624,FALSE))</f>
        <v>3.6070000000000005E-2</v>
      </c>
      <c r="F2624">
        <f t="shared" ca="1" si="1050"/>
        <v>3.6070000000000005E-2</v>
      </c>
      <c r="G2624">
        <f t="shared" ca="1" si="1051"/>
        <v>2.0569999999999998E-2</v>
      </c>
      <c r="L2624">
        <f t="shared" ca="1" si="1052"/>
        <v>127.8</v>
      </c>
      <c r="M2624">
        <f t="shared" ca="1" si="1047"/>
        <v>3.6070000000000005E-2</v>
      </c>
      <c r="R2624">
        <f t="shared" ca="1" si="1053"/>
        <v>127.8</v>
      </c>
      <c r="S2624">
        <f t="shared" ca="1" si="1048"/>
        <v>3.6070000000000005E-2</v>
      </c>
      <c r="U2624" s="1"/>
      <c r="W2624" t="str">
        <f t="shared" si="1065"/>
        <v/>
      </c>
      <c r="Y2624" s="1"/>
      <c r="AA2624">
        <f t="shared" si="1066"/>
        <v>0</v>
      </c>
      <c r="AC2624" s="1"/>
      <c r="AE2624">
        <f t="shared" si="1067"/>
        <v>0</v>
      </c>
      <c r="AH2624" s="1"/>
      <c r="AI2624" s="17"/>
      <c r="AJ2624" s="25"/>
      <c r="AU2624" s="1">
        <v>42292</v>
      </c>
      <c r="AV2624">
        <v>0.14799999999999999</v>
      </c>
      <c r="AW2624">
        <f t="shared" si="1054"/>
        <v>1.48E-3</v>
      </c>
      <c r="AY2624" s="1">
        <v>42293</v>
      </c>
      <c r="AZ2624">
        <v>0.19900000000000001</v>
      </c>
      <c r="BA2624">
        <f t="shared" si="1055"/>
        <v>1.99E-3</v>
      </c>
      <c r="BC2624" s="1">
        <v>42349</v>
      </c>
      <c r="BD2624">
        <v>0.70099999999999996</v>
      </c>
      <c r="BE2624">
        <f t="shared" si="1056"/>
        <v>7.0099999999999997E-3</v>
      </c>
      <c r="BG2624" s="1">
        <v>42349</v>
      </c>
      <c r="BH2624">
        <v>0.97770000000000001</v>
      </c>
      <c r="BI2624">
        <f t="shared" si="1057"/>
        <v>9.777000000000001E-3</v>
      </c>
      <c r="BK2624" s="1">
        <v>40325</v>
      </c>
      <c r="BL2624">
        <v>2.4598599999999999</v>
      </c>
      <c r="BM2624">
        <f t="shared" si="1063"/>
        <v>2.4598599999999998E-2</v>
      </c>
      <c r="BP2624" s="1">
        <v>42264</v>
      </c>
      <c r="BQ2624">
        <v>185.77449999999999</v>
      </c>
      <c r="BR2624">
        <f t="shared" si="1058"/>
        <v>1.857745</v>
      </c>
      <c r="BT2624" s="1">
        <v>42282</v>
      </c>
      <c r="BU2624">
        <v>-4.5999999999999999E-2</v>
      </c>
      <c r="BV2624">
        <f t="shared" si="1059"/>
        <v>-4.6000000000000001E-4</v>
      </c>
      <c r="BX2624" s="1">
        <v>42282</v>
      </c>
      <c r="BY2624">
        <v>2.7E-2</v>
      </c>
      <c r="BZ2624">
        <f t="shared" si="1060"/>
        <v>2.7E-4</v>
      </c>
      <c r="CB2624" s="1">
        <v>42349</v>
      </c>
      <c r="CC2624">
        <v>-8.6599999999999996E-2</v>
      </c>
      <c r="CD2624">
        <f t="shared" si="1061"/>
        <v>-8.6600000000000002E-4</v>
      </c>
      <c r="CG2624" s="1"/>
    </row>
    <row r="2625" spans="1:85" x14ac:dyDescent="0.3">
      <c r="A2625" s="21">
        <f t="shared" si="1062"/>
        <v>49486</v>
      </c>
      <c r="B2625" s="18">
        <f t="shared" si="1046"/>
        <v>112.421875</v>
      </c>
      <c r="C2625">
        <f t="shared" si="1064"/>
        <v>115</v>
      </c>
      <c r="D2625">
        <f t="shared" ca="1" si="1049"/>
        <v>-9.6611111111111114</v>
      </c>
      <c r="E2625">
        <f ca="1">IF(currency="USD",'Future et co'!F2625,IF(currency="EUR",'Future et co'!G2625,FALSE))</f>
        <v>3.6070000000000005E-2</v>
      </c>
      <c r="F2625">
        <f t="shared" ca="1" si="1050"/>
        <v>3.6070000000000005E-2</v>
      </c>
      <c r="G2625">
        <f t="shared" ca="1" si="1051"/>
        <v>2.0569999999999998E-2</v>
      </c>
      <c r="L2625">
        <f t="shared" ca="1" si="1052"/>
        <v>127.8</v>
      </c>
      <c r="M2625">
        <f t="shared" ca="1" si="1047"/>
        <v>3.6070000000000005E-2</v>
      </c>
      <c r="R2625">
        <f t="shared" ca="1" si="1053"/>
        <v>127.8</v>
      </c>
      <c r="S2625">
        <f t="shared" ca="1" si="1048"/>
        <v>3.6070000000000005E-2</v>
      </c>
      <c r="U2625" s="1"/>
      <c r="W2625" t="str">
        <f t="shared" si="1065"/>
        <v/>
      </c>
      <c r="Y2625" s="1"/>
      <c r="AA2625">
        <f t="shared" si="1066"/>
        <v>0</v>
      </c>
      <c r="AC2625" s="1"/>
      <c r="AE2625">
        <f t="shared" si="1067"/>
        <v>0</v>
      </c>
      <c r="AH2625" s="1"/>
      <c r="AI2625" s="17"/>
      <c r="AJ2625" s="25"/>
      <c r="AU2625" s="1">
        <v>42291</v>
      </c>
      <c r="AV2625">
        <v>0.14299999999999999</v>
      </c>
      <c r="AW2625">
        <f t="shared" si="1054"/>
        <v>1.4299999999999998E-3</v>
      </c>
      <c r="AY2625" s="1">
        <v>42292</v>
      </c>
      <c r="AZ2625">
        <v>0.19400000000000001</v>
      </c>
      <c r="BA2625">
        <f t="shared" si="1055"/>
        <v>1.9400000000000001E-3</v>
      </c>
      <c r="BC2625" s="1">
        <v>42348</v>
      </c>
      <c r="BD2625">
        <v>0.73199999999999998</v>
      </c>
      <c r="BE2625">
        <f t="shared" si="1056"/>
        <v>7.3200000000000001E-3</v>
      </c>
      <c r="BG2625" s="1">
        <v>42348</v>
      </c>
      <c r="BH2625">
        <v>1.0374000000000001</v>
      </c>
      <c r="BI2625">
        <f t="shared" si="1057"/>
        <v>1.0374000000000001E-2</v>
      </c>
      <c r="BK2625" s="1">
        <v>40326</v>
      </c>
      <c r="BL2625">
        <v>2.49342</v>
      </c>
      <c r="BM2625">
        <f t="shared" si="1063"/>
        <v>2.49342E-2</v>
      </c>
      <c r="BP2625" s="1">
        <v>42263</v>
      </c>
      <c r="BQ2625">
        <v>185.84710000000001</v>
      </c>
      <c r="BR2625">
        <f t="shared" si="1058"/>
        <v>1.8584710000000002</v>
      </c>
      <c r="BT2625" s="1">
        <v>42279</v>
      </c>
      <c r="BU2625">
        <v>-4.3999999999999997E-2</v>
      </c>
      <c r="BV2625">
        <f t="shared" si="1059"/>
        <v>-4.3999999999999996E-4</v>
      </c>
      <c r="BX2625" s="1">
        <v>42279</v>
      </c>
      <c r="BY2625">
        <v>2.5999999999999999E-2</v>
      </c>
      <c r="BZ2625">
        <f t="shared" si="1060"/>
        <v>2.5999999999999998E-4</v>
      </c>
      <c r="CB2625" s="1">
        <v>42348</v>
      </c>
      <c r="CC2625">
        <v>-5.8999999999999997E-2</v>
      </c>
      <c r="CD2625">
        <f t="shared" si="1061"/>
        <v>-5.8999999999999992E-4</v>
      </c>
      <c r="CG2625" s="1"/>
    </row>
    <row r="2626" spans="1:85" x14ac:dyDescent="0.3">
      <c r="A2626" s="21">
        <f t="shared" si="1062"/>
        <v>49487</v>
      </c>
      <c r="B2626" s="18">
        <f t="shared" si="1046"/>
        <v>112.421875</v>
      </c>
      <c r="C2626">
        <f t="shared" si="1064"/>
        <v>115</v>
      </c>
      <c r="D2626">
        <f t="shared" ca="1" si="1049"/>
        <v>-9.6638888888888896</v>
      </c>
      <c r="E2626">
        <f ca="1">IF(currency="USD",'Future et co'!F2626,IF(currency="EUR",'Future et co'!G2626,FALSE))</f>
        <v>3.6070000000000005E-2</v>
      </c>
      <c r="F2626">
        <f t="shared" ca="1" si="1050"/>
        <v>3.6070000000000005E-2</v>
      </c>
      <c r="G2626">
        <f t="shared" ca="1" si="1051"/>
        <v>2.0569999999999998E-2</v>
      </c>
      <c r="L2626">
        <f t="shared" ca="1" si="1052"/>
        <v>127.8</v>
      </c>
      <c r="M2626">
        <f t="shared" ca="1" si="1047"/>
        <v>3.6070000000000005E-2</v>
      </c>
      <c r="R2626">
        <f t="shared" ca="1" si="1053"/>
        <v>127.8</v>
      </c>
      <c r="S2626">
        <f t="shared" ca="1" si="1048"/>
        <v>3.6070000000000005E-2</v>
      </c>
      <c r="U2626" s="1"/>
      <c r="W2626" t="str">
        <f t="shared" si="1065"/>
        <v/>
      </c>
      <c r="Y2626" s="1"/>
      <c r="AA2626">
        <f t="shared" si="1066"/>
        <v>0</v>
      </c>
      <c r="AC2626" s="1"/>
      <c r="AE2626">
        <f t="shared" si="1067"/>
        <v>0</v>
      </c>
      <c r="AH2626" s="1"/>
      <c r="AI2626" s="17"/>
      <c r="AJ2626" s="25"/>
      <c r="AU2626" s="1">
        <v>42290</v>
      </c>
      <c r="AV2626">
        <v>0.154</v>
      </c>
      <c r="AW2626">
        <f t="shared" si="1054"/>
        <v>1.5399999999999999E-3</v>
      </c>
      <c r="AY2626" s="1">
        <v>42291</v>
      </c>
      <c r="AZ2626">
        <v>0.184</v>
      </c>
      <c r="BA2626">
        <f t="shared" si="1055"/>
        <v>1.8400000000000001E-3</v>
      </c>
      <c r="BC2626" s="1">
        <v>42347</v>
      </c>
      <c r="BD2626">
        <v>0.71240000000000003</v>
      </c>
      <c r="BE2626">
        <f t="shared" si="1056"/>
        <v>7.1240000000000001E-3</v>
      </c>
      <c r="BG2626" s="1">
        <v>42347</v>
      </c>
      <c r="BH2626">
        <v>1.0039</v>
      </c>
      <c r="BI2626">
        <f t="shared" si="1057"/>
        <v>1.0038999999999999E-2</v>
      </c>
      <c r="BK2626" s="1">
        <v>40329</v>
      </c>
      <c r="BL2626">
        <v>2.49342</v>
      </c>
      <c r="BM2626">
        <f t="shared" si="1063"/>
        <v>2.49342E-2</v>
      </c>
      <c r="BP2626" s="1">
        <v>42262</v>
      </c>
      <c r="BQ2626">
        <v>186.27010000000001</v>
      </c>
      <c r="BR2626">
        <f t="shared" si="1058"/>
        <v>1.8627010000000002</v>
      </c>
      <c r="BT2626" s="1">
        <v>42278</v>
      </c>
      <c r="BU2626">
        <v>-4.2999999999999997E-2</v>
      </c>
      <c r="BV2626">
        <f t="shared" si="1059"/>
        <v>-4.2999999999999999E-4</v>
      </c>
      <c r="BX2626" s="1">
        <v>42278</v>
      </c>
      <c r="BY2626">
        <v>2.7E-2</v>
      </c>
      <c r="BZ2626">
        <f t="shared" si="1060"/>
        <v>2.7E-4</v>
      </c>
      <c r="CB2626" s="1">
        <v>42347</v>
      </c>
      <c r="CC2626">
        <v>-7.6499999999999999E-2</v>
      </c>
      <c r="CD2626">
        <f t="shared" si="1061"/>
        <v>-7.6499999999999995E-4</v>
      </c>
      <c r="CG2626" s="1"/>
    </row>
    <row r="2627" spans="1:85" x14ac:dyDescent="0.3">
      <c r="A2627" s="21">
        <f t="shared" si="1062"/>
        <v>49488</v>
      </c>
      <c r="B2627" s="18">
        <f t="shared" si="1046"/>
        <v>112.421875</v>
      </c>
      <c r="C2627">
        <f t="shared" si="1064"/>
        <v>115</v>
      </c>
      <c r="D2627">
        <f t="shared" ca="1" si="1049"/>
        <v>-9.6666666666666661</v>
      </c>
      <c r="E2627">
        <f ca="1">IF(currency="USD",'Future et co'!F2627,IF(currency="EUR",'Future et co'!G2627,FALSE))</f>
        <v>3.6070000000000005E-2</v>
      </c>
      <c r="F2627">
        <f t="shared" ca="1" si="1050"/>
        <v>3.6070000000000005E-2</v>
      </c>
      <c r="G2627">
        <f t="shared" ca="1" si="1051"/>
        <v>2.0569999999999998E-2</v>
      </c>
      <c r="L2627">
        <f t="shared" ca="1" si="1052"/>
        <v>127.8</v>
      </c>
      <c r="M2627">
        <f t="shared" ca="1" si="1047"/>
        <v>3.6070000000000005E-2</v>
      </c>
      <c r="R2627">
        <f t="shared" ca="1" si="1053"/>
        <v>127.8</v>
      </c>
      <c r="S2627">
        <f t="shared" ca="1" si="1048"/>
        <v>3.6070000000000005E-2</v>
      </c>
      <c r="U2627" s="1"/>
      <c r="W2627" t="str">
        <f t="shared" si="1065"/>
        <v/>
      </c>
      <c r="Y2627" s="1"/>
      <c r="AA2627">
        <f t="shared" si="1066"/>
        <v>0</v>
      </c>
      <c r="AC2627" s="1"/>
      <c r="AE2627">
        <f t="shared" si="1067"/>
        <v>0</v>
      </c>
      <c r="AH2627" s="1"/>
      <c r="AI2627" s="17"/>
      <c r="AJ2627" s="25"/>
      <c r="AU2627" s="1">
        <v>42289</v>
      </c>
      <c r="AV2627">
        <v>0.161</v>
      </c>
      <c r="AW2627">
        <f t="shared" si="1054"/>
        <v>1.6100000000000001E-3</v>
      </c>
      <c r="AY2627" s="1">
        <v>42290</v>
      </c>
      <c r="AZ2627">
        <v>0.20699999999999999</v>
      </c>
      <c r="BA2627">
        <f t="shared" si="1055"/>
        <v>2.0699999999999998E-3</v>
      </c>
      <c r="BC2627" s="1">
        <v>42346</v>
      </c>
      <c r="BD2627">
        <v>0.72740000000000005</v>
      </c>
      <c r="BE2627">
        <f t="shared" si="1056"/>
        <v>7.2740000000000001E-3</v>
      </c>
      <c r="BG2627" s="1">
        <v>42346</v>
      </c>
      <c r="BH2627">
        <v>1.0303</v>
      </c>
      <c r="BI2627">
        <f t="shared" si="1057"/>
        <v>1.0303E-2</v>
      </c>
      <c r="BK2627" s="1">
        <v>40330</v>
      </c>
      <c r="BL2627">
        <v>2.53992</v>
      </c>
      <c r="BM2627">
        <f t="shared" si="1063"/>
        <v>2.53992E-2</v>
      </c>
      <c r="BP2627" s="1">
        <v>42261</v>
      </c>
      <c r="BQ2627">
        <v>187.68430000000001</v>
      </c>
      <c r="BR2627">
        <f t="shared" si="1058"/>
        <v>1.876843</v>
      </c>
      <c r="BT2627" s="1">
        <v>42277</v>
      </c>
      <c r="BU2627">
        <v>-0.04</v>
      </c>
      <c r="BV2627">
        <f t="shared" si="1059"/>
        <v>-4.0000000000000002E-4</v>
      </c>
      <c r="BX2627" s="1">
        <v>42277</v>
      </c>
      <c r="BY2627">
        <v>2.9000000000000001E-2</v>
      </c>
      <c r="BZ2627">
        <f t="shared" si="1060"/>
        <v>2.9E-4</v>
      </c>
      <c r="CB2627" s="1">
        <v>42346</v>
      </c>
      <c r="CC2627">
        <v>-7.5600000000000001E-2</v>
      </c>
      <c r="CD2627">
        <f t="shared" si="1061"/>
        <v>-7.5600000000000005E-4</v>
      </c>
      <c r="CG2627" s="1"/>
    </row>
    <row r="2628" spans="1:85" x14ac:dyDescent="0.3">
      <c r="A2628" s="21">
        <f t="shared" si="1062"/>
        <v>49489</v>
      </c>
      <c r="B2628" s="18">
        <f t="shared" si="1046"/>
        <v>112.421875</v>
      </c>
      <c r="C2628">
        <f t="shared" si="1064"/>
        <v>115</v>
      </c>
      <c r="D2628">
        <f t="shared" ca="1" si="1049"/>
        <v>-9.6694444444444443</v>
      </c>
      <c r="E2628">
        <f ca="1">IF(currency="USD",'Future et co'!F2628,IF(currency="EUR",'Future et co'!G2628,FALSE))</f>
        <v>3.6070000000000005E-2</v>
      </c>
      <c r="F2628">
        <f t="shared" ca="1" si="1050"/>
        <v>3.6070000000000005E-2</v>
      </c>
      <c r="G2628">
        <f t="shared" ca="1" si="1051"/>
        <v>2.0569999999999998E-2</v>
      </c>
      <c r="L2628">
        <f t="shared" ca="1" si="1052"/>
        <v>127.8</v>
      </c>
      <c r="M2628">
        <f t="shared" ca="1" si="1047"/>
        <v>3.6070000000000005E-2</v>
      </c>
      <c r="R2628">
        <f t="shared" ca="1" si="1053"/>
        <v>127.8</v>
      </c>
      <c r="S2628">
        <f t="shared" ca="1" si="1048"/>
        <v>3.6070000000000005E-2</v>
      </c>
      <c r="U2628" s="1"/>
      <c r="W2628" t="str">
        <f t="shared" si="1065"/>
        <v/>
      </c>
      <c r="Y2628" s="1"/>
      <c r="AA2628">
        <f t="shared" si="1066"/>
        <v>0</v>
      </c>
      <c r="AC2628" s="1"/>
      <c r="AE2628">
        <f t="shared" si="1067"/>
        <v>0</v>
      </c>
      <c r="AH2628" s="1"/>
      <c r="AI2628" s="17"/>
      <c r="AJ2628" s="25"/>
      <c r="AU2628" s="1">
        <v>42286</v>
      </c>
      <c r="AV2628">
        <v>0.155</v>
      </c>
      <c r="AW2628">
        <f t="shared" si="1054"/>
        <v>1.5499999999999999E-3</v>
      </c>
      <c r="AY2628" s="1">
        <v>42289</v>
      </c>
      <c r="AZ2628">
        <v>0.214</v>
      </c>
      <c r="BA2628">
        <f t="shared" si="1055"/>
        <v>2.14E-3</v>
      </c>
      <c r="BC2628" s="1">
        <v>42345</v>
      </c>
      <c r="BD2628">
        <v>0.71519999999999995</v>
      </c>
      <c r="BE2628">
        <f t="shared" si="1056"/>
        <v>7.1519999999999995E-3</v>
      </c>
      <c r="BG2628" s="1">
        <v>42345</v>
      </c>
      <c r="BH2628">
        <v>1.0302</v>
      </c>
      <c r="BI2628">
        <f t="shared" si="1057"/>
        <v>1.0302E-2</v>
      </c>
      <c r="BK2628" s="1">
        <v>40331</v>
      </c>
      <c r="BL2628">
        <v>2.4763999999999999</v>
      </c>
      <c r="BM2628">
        <f t="shared" si="1063"/>
        <v>2.4763999999999998E-2</v>
      </c>
      <c r="BP2628" s="1">
        <v>42258</v>
      </c>
      <c r="BQ2628">
        <v>187.648</v>
      </c>
      <c r="BR2628">
        <f t="shared" si="1058"/>
        <v>1.8764799999999999</v>
      </c>
      <c r="BT2628" s="1">
        <v>42276</v>
      </c>
      <c r="BU2628">
        <v>-4.1000000000000002E-2</v>
      </c>
      <c r="BV2628">
        <f t="shared" si="1059"/>
        <v>-4.0999999999999999E-4</v>
      </c>
      <c r="BX2628" s="1">
        <v>42276</v>
      </c>
      <c r="BY2628">
        <v>2.9000000000000001E-2</v>
      </c>
      <c r="BZ2628">
        <f t="shared" si="1060"/>
        <v>2.9E-4</v>
      </c>
      <c r="CB2628" s="1">
        <v>42345</v>
      </c>
      <c r="CC2628">
        <v>-7.2300000000000003E-2</v>
      </c>
      <c r="CD2628">
        <f t="shared" si="1061"/>
        <v>-7.2300000000000001E-4</v>
      </c>
      <c r="CG2628" s="1"/>
    </row>
    <row r="2629" spans="1:85" x14ac:dyDescent="0.3">
      <c r="A2629" s="21">
        <f t="shared" si="1062"/>
        <v>49492</v>
      </c>
      <c r="B2629" s="18">
        <f t="shared" si="1046"/>
        <v>112.421875</v>
      </c>
      <c r="C2629">
        <f t="shared" si="1064"/>
        <v>115</v>
      </c>
      <c r="D2629">
        <f t="shared" ca="1" si="1049"/>
        <v>-9.6777777777777771</v>
      </c>
      <c r="E2629">
        <f ca="1">IF(currency="USD",'Future et co'!F2629,IF(currency="EUR",'Future et co'!G2629,FALSE))</f>
        <v>3.6070000000000005E-2</v>
      </c>
      <c r="F2629">
        <f t="shared" ca="1" si="1050"/>
        <v>3.6070000000000005E-2</v>
      </c>
      <c r="G2629">
        <f t="shared" ca="1" si="1051"/>
        <v>2.0569999999999998E-2</v>
      </c>
      <c r="L2629">
        <f t="shared" ca="1" si="1052"/>
        <v>127.8</v>
      </c>
      <c r="M2629">
        <f t="shared" ca="1" si="1047"/>
        <v>3.6070000000000005E-2</v>
      </c>
      <c r="R2629">
        <f t="shared" ca="1" si="1053"/>
        <v>127.8</v>
      </c>
      <c r="S2629">
        <f t="shared" ca="1" si="1048"/>
        <v>3.6070000000000005E-2</v>
      </c>
      <c r="U2629" s="1"/>
      <c r="W2629" t="str">
        <f t="shared" si="1065"/>
        <v/>
      </c>
      <c r="Y2629" s="1"/>
      <c r="AA2629">
        <f t="shared" si="1066"/>
        <v>0</v>
      </c>
      <c r="AC2629" s="1"/>
      <c r="AE2629">
        <f t="shared" si="1067"/>
        <v>0</v>
      </c>
      <c r="AH2629" s="1"/>
      <c r="AI2629" s="17"/>
      <c r="AJ2629" s="25"/>
      <c r="AU2629" s="1">
        <v>42285</v>
      </c>
      <c r="AV2629">
        <v>0.158</v>
      </c>
      <c r="AW2629">
        <f t="shared" si="1054"/>
        <v>1.58E-3</v>
      </c>
      <c r="AY2629" s="1">
        <v>42286</v>
      </c>
      <c r="AZ2629">
        <v>0.214</v>
      </c>
      <c r="BA2629">
        <f t="shared" si="1055"/>
        <v>2.14E-3</v>
      </c>
      <c r="BC2629" s="1">
        <v>42342</v>
      </c>
      <c r="BD2629">
        <v>0.70599999999999996</v>
      </c>
      <c r="BE2629">
        <f t="shared" si="1056"/>
        <v>7.0599999999999994E-3</v>
      </c>
      <c r="BG2629" s="1">
        <v>42342</v>
      </c>
      <c r="BH2629">
        <v>1.024</v>
      </c>
      <c r="BI2629">
        <f t="shared" si="1057"/>
        <v>1.0240000000000001E-2</v>
      </c>
      <c r="BK2629" s="1">
        <v>40332</v>
      </c>
      <c r="BL2629">
        <v>2.4702899999999999</v>
      </c>
      <c r="BM2629">
        <f t="shared" si="1063"/>
        <v>2.47029E-2</v>
      </c>
      <c r="BP2629" s="1">
        <v>42257</v>
      </c>
      <c r="BQ2629">
        <v>187.01949999999999</v>
      </c>
      <c r="BR2629">
        <f t="shared" si="1058"/>
        <v>1.8701949999999998</v>
      </c>
      <c r="BT2629" s="1">
        <v>42275</v>
      </c>
      <c r="BU2629">
        <v>-4.1000000000000002E-2</v>
      </c>
      <c r="BV2629">
        <f t="shared" si="1059"/>
        <v>-4.0999999999999999E-4</v>
      </c>
      <c r="BX2629" s="1">
        <v>42275</v>
      </c>
      <c r="BY2629">
        <v>2.9000000000000001E-2</v>
      </c>
      <c r="BZ2629">
        <f t="shared" si="1060"/>
        <v>2.9E-4</v>
      </c>
      <c r="CB2629" s="1">
        <v>42342</v>
      </c>
      <c r="CC2629">
        <v>-5.0999999999999997E-2</v>
      </c>
      <c r="CD2629">
        <f t="shared" si="1061"/>
        <v>-5.0999999999999993E-4</v>
      </c>
      <c r="CG2629" s="1"/>
    </row>
    <row r="2630" spans="1:85" x14ac:dyDescent="0.3">
      <c r="A2630" s="21">
        <f t="shared" si="1062"/>
        <v>49493</v>
      </c>
      <c r="B2630" s="18">
        <f t="shared" si="1046"/>
        <v>112.421875</v>
      </c>
      <c r="C2630">
        <f t="shared" si="1064"/>
        <v>115</v>
      </c>
      <c r="D2630">
        <f t="shared" ca="1" si="1049"/>
        <v>-9.6805555555555554</v>
      </c>
      <c r="E2630">
        <f ca="1">IF(currency="USD",'Future et co'!F2630,IF(currency="EUR",'Future et co'!G2630,FALSE))</f>
        <v>3.6070000000000005E-2</v>
      </c>
      <c r="F2630">
        <f t="shared" ca="1" si="1050"/>
        <v>3.6070000000000005E-2</v>
      </c>
      <c r="G2630">
        <f t="shared" ca="1" si="1051"/>
        <v>2.0569999999999998E-2</v>
      </c>
      <c r="L2630">
        <f t="shared" ca="1" si="1052"/>
        <v>127.8</v>
      </c>
      <c r="M2630">
        <f t="shared" ca="1" si="1047"/>
        <v>3.6070000000000005E-2</v>
      </c>
      <c r="R2630">
        <f t="shared" ca="1" si="1053"/>
        <v>127.8</v>
      </c>
      <c r="S2630">
        <f t="shared" ca="1" si="1048"/>
        <v>3.6070000000000005E-2</v>
      </c>
      <c r="U2630" s="1"/>
      <c r="W2630" t="str">
        <f t="shared" si="1065"/>
        <v/>
      </c>
      <c r="Y2630" s="1"/>
      <c r="AA2630">
        <f t="shared" si="1066"/>
        <v>0</v>
      </c>
      <c r="AC2630" s="1"/>
      <c r="AE2630">
        <f t="shared" si="1067"/>
        <v>0</v>
      </c>
      <c r="AH2630" s="1"/>
      <c r="AI2630" s="17"/>
      <c r="AJ2630" s="25"/>
      <c r="AU2630" s="1">
        <v>42284</v>
      </c>
      <c r="AV2630">
        <v>0.154</v>
      </c>
      <c r="AW2630">
        <f t="shared" si="1054"/>
        <v>1.5399999999999999E-3</v>
      </c>
      <c r="AY2630" s="1">
        <v>42285</v>
      </c>
      <c r="AZ2630">
        <v>0.21199999999999999</v>
      </c>
      <c r="BA2630">
        <f t="shared" si="1055"/>
        <v>2.1199999999999999E-3</v>
      </c>
      <c r="BC2630" s="1">
        <v>42341</v>
      </c>
      <c r="BD2630">
        <v>0.70099999999999996</v>
      </c>
      <c r="BE2630">
        <f t="shared" si="1056"/>
        <v>7.0099999999999997E-3</v>
      </c>
      <c r="BG2630" s="1">
        <v>42341</v>
      </c>
      <c r="BH2630">
        <v>1.0149999999999999</v>
      </c>
      <c r="BI2630">
        <f t="shared" si="1057"/>
        <v>1.0149999999999999E-2</v>
      </c>
      <c r="BK2630" s="1">
        <v>40333</v>
      </c>
      <c r="BL2630">
        <v>2.55945</v>
      </c>
      <c r="BM2630">
        <f t="shared" si="1063"/>
        <v>2.5594499999999999E-2</v>
      </c>
      <c r="BP2630" s="1">
        <v>42256</v>
      </c>
      <c r="BQ2630">
        <v>186.7294</v>
      </c>
      <c r="BR2630">
        <f t="shared" si="1058"/>
        <v>1.867294</v>
      </c>
      <c r="BT2630" s="1">
        <v>42272</v>
      </c>
      <c r="BU2630">
        <v>-4.1000000000000002E-2</v>
      </c>
      <c r="BV2630">
        <f t="shared" si="1059"/>
        <v>-4.0999999999999999E-4</v>
      </c>
      <c r="BX2630" s="1">
        <v>42272</v>
      </c>
      <c r="BY2630">
        <v>0.03</v>
      </c>
      <c r="BZ2630">
        <f t="shared" si="1060"/>
        <v>2.9999999999999997E-4</v>
      </c>
      <c r="CB2630" s="1">
        <v>42341</v>
      </c>
      <c r="CC2630">
        <v>-6.6100000000000006E-2</v>
      </c>
      <c r="CD2630">
        <f t="shared" si="1061"/>
        <v>-6.6100000000000002E-4</v>
      </c>
      <c r="CG2630" s="1"/>
    </row>
    <row r="2631" spans="1:85" x14ac:dyDescent="0.3">
      <c r="A2631" s="21">
        <f t="shared" si="1062"/>
        <v>49494</v>
      </c>
      <c r="B2631" s="18">
        <f t="shared" si="1046"/>
        <v>112.421875</v>
      </c>
      <c r="C2631">
        <f t="shared" si="1064"/>
        <v>115</v>
      </c>
      <c r="D2631">
        <f t="shared" ca="1" si="1049"/>
        <v>-9.6833333333333336</v>
      </c>
      <c r="E2631">
        <f ca="1">IF(currency="USD",'Future et co'!F2631,IF(currency="EUR",'Future et co'!G2631,FALSE))</f>
        <v>3.6070000000000005E-2</v>
      </c>
      <c r="F2631">
        <f t="shared" ca="1" si="1050"/>
        <v>3.6070000000000005E-2</v>
      </c>
      <c r="G2631">
        <f t="shared" ca="1" si="1051"/>
        <v>2.0569999999999998E-2</v>
      </c>
      <c r="L2631">
        <f t="shared" ca="1" si="1052"/>
        <v>127.8</v>
      </c>
      <c r="M2631">
        <f t="shared" ca="1" si="1047"/>
        <v>3.6070000000000005E-2</v>
      </c>
      <c r="R2631">
        <f t="shared" ca="1" si="1053"/>
        <v>127.8</v>
      </c>
      <c r="S2631">
        <f t="shared" ca="1" si="1048"/>
        <v>3.6070000000000005E-2</v>
      </c>
      <c r="U2631" s="1"/>
      <c r="W2631" t="str">
        <f t="shared" si="1065"/>
        <v/>
      </c>
      <c r="Y2631" s="1"/>
      <c r="AA2631">
        <f t="shared" si="1066"/>
        <v>0</v>
      </c>
      <c r="AC2631" s="1"/>
      <c r="AE2631">
        <f t="shared" si="1067"/>
        <v>0</v>
      </c>
      <c r="AH2631" s="1"/>
      <c r="AI2631" s="17"/>
      <c r="AJ2631" s="25"/>
      <c r="AU2631" s="1">
        <v>42283</v>
      </c>
      <c r="AV2631">
        <v>0.14799999999999999</v>
      </c>
      <c r="AW2631">
        <f t="shared" si="1054"/>
        <v>1.48E-3</v>
      </c>
      <c r="AY2631" s="1">
        <v>42284</v>
      </c>
      <c r="AZ2631">
        <v>0.20300000000000001</v>
      </c>
      <c r="BA2631">
        <f t="shared" si="1055"/>
        <v>2.0300000000000001E-3</v>
      </c>
      <c r="BC2631" s="1">
        <v>42340</v>
      </c>
      <c r="BD2631">
        <v>0.67359999999999998</v>
      </c>
      <c r="BE2631">
        <f t="shared" si="1056"/>
        <v>6.7359999999999998E-3</v>
      </c>
      <c r="BG2631" s="1">
        <v>42340</v>
      </c>
      <c r="BH2631">
        <v>0.98680000000000001</v>
      </c>
      <c r="BI2631">
        <f t="shared" si="1057"/>
        <v>9.868E-3</v>
      </c>
      <c r="BK2631" s="1">
        <v>40336</v>
      </c>
      <c r="BL2631">
        <v>2.5947300000000002</v>
      </c>
      <c r="BM2631">
        <f t="shared" si="1063"/>
        <v>2.5947300000000003E-2</v>
      </c>
      <c r="BP2631" s="1">
        <v>42255</v>
      </c>
      <c r="BQ2631">
        <v>187.0558</v>
      </c>
      <c r="BR2631">
        <f t="shared" si="1058"/>
        <v>1.8705579999999999</v>
      </c>
      <c r="BT2631" s="1">
        <v>42271</v>
      </c>
      <c r="BU2631">
        <v>-0.04</v>
      </c>
      <c r="BV2631">
        <f t="shared" si="1059"/>
        <v>-4.0000000000000002E-4</v>
      </c>
      <c r="BX2631" s="1">
        <v>42271</v>
      </c>
      <c r="BY2631">
        <v>3.2000000000000001E-2</v>
      </c>
      <c r="BZ2631">
        <f t="shared" si="1060"/>
        <v>3.2000000000000003E-4</v>
      </c>
      <c r="CB2631" s="1">
        <v>42340</v>
      </c>
      <c r="CC2631">
        <v>-0.126</v>
      </c>
      <c r="CD2631">
        <f t="shared" si="1061"/>
        <v>-1.2600000000000001E-3</v>
      </c>
      <c r="CG2631" s="1"/>
    </row>
    <row r="2632" spans="1:85" x14ac:dyDescent="0.3">
      <c r="A2632" s="21">
        <f t="shared" si="1062"/>
        <v>49495</v>
      </c>
      <c r="B2632" s="18">
        <f t="shared" si="1046"/>
        <v>112.421875</v>
      </c>
      <c r="C2632">
        <f t="shared" si="1064"/>
        <v>115</v>
      </c>
      <c r="D2632">
        <f t="shared" ca="1" si="1049"/>
        <v>-9.6861111111111118</v>
      </c>
      <c r="E2632">
        <f ca="1">IF(currency="USD",'Future et co'!F2632,IF(currency="EUR",'Future et co'!G2632,FALSE))</f>
        <v>3.6070000000000005E-2</v>
      </c>
      <c r="F2632">
        <f t="shared" ca="1" si="1050"/>
        <v>3.6070000000000005E-2</v>
      </c>
      <c r="G2632">
        <f t="shared" ca="1" si="1051"/>
        <v>2.0569999999999998E-2</v>
      </c>
      <c r="L2632">
        <f t="shared" ca="1" si="1052"/>
        <v>127.8</v>
      </c>
      <c r="M2632">
        <f t="shared" ca="1" si="1047"/>
        <v>3.6070000000000005E-2</v>
      </c>
      <c r="R2632">
        <f t="shared" ca="1" si="1053"/>
        <v>127.8</v>
      </c>
      <c r="S2632">
        <f t="shared" ca="1" si="1048"/>
        <v>3.6070000000000005E-2</v>
      </c>
      <c r="U2632" s="1"/>
      <c r="W2632" t="str">
        <f t="shared" si="1065"/>
        <v/>
      </c>
      <c r="Y2632" s="1"/>
      <c r="AA2632">
        <f t="shared" si="1066"/>
        <v>0</v>
      </c>
      <c r="AC2632" s="1"/>
      <c r="AE2632">
        <f t="shared" si="1067"/>
        <v>0</v>
      </c>
      <c r="AH2632" s="1"/>
      <c r="AI2632" s="17"/>
      <c r="AJ2632" s="25"/>
      <c r="AU2632" s="1">
        <v>42282</v>
      </c>
      <c r="AV2632">
        <v>0.14699999999999999</v>
      </c>
      <c r="AW2632">
        <f t="shared" si="1054"/>
        <v>1.47E-3</v>
      </c>
      <c r="AY2632" s="1">
        <v>42283</v>
      </c>
      <c r="AZ2632">
        <v>0.19600000000000001</v>
      </c>
      <c r="BA2632">
        <f t="shared" si="1055"/>
        <v>1.9599999999999999E-3</v>
      </c>
      <c r="BC2632" s="1">
        <v>42339</v>
      </c>
      <c r="BD2632">
        <v>0.66500000000000004</v>
      </c>
      <c r="BE2632">
        <f t="shared" si="1056"/>
        <v>6.6500000000000005E-3</v>
      </c>
      <c r="BG2632" s="1">
        <v>42339</v>
      </c>
      <c r="BH2632">
        <v>0.95430000000000004</v>
      </c>
      <c r="BI2632">
        <f t="shared" si="1057"/>
        <v>9.5430000000000011E-3</v>
      </c>
      <c r="BK2632" s="1">
        <v>40337</v>
      </c>
      <c r="BL2632">
        <v>2.5611000000000002</v>
      </c>
      <c r="BM2632">
        <f t="shared" si="1063"/>
        <v>2.5611000000000002E-2</v>
      </c>
      <c r="BP2632" s="1">
        <v>42254</v>
      </c>
      <c r="BQ2632">
        <v>187.1404</v>
      </c>
      <c r="BR2632">
        <f t="shared" si="1058"/>
        <v>1.8714040000000001</v>
      </c>
      <c r="BT2632" s="1">
        <v>42270</v>
      </c>
      <c r="BU2632">
        <v>-3.9E-2</v>
      </c>
      <c r="BV2632">
        <f t="shared" si="1059"/>
        <v>-3.8999999999999999E-4</v>
      </c>
      <c r="BX2632" s="1">
        <v>42270</v>
      </c>
      <c r="BY2632">
        <v>3.3000000000000002E-2</v>
      </c>
      <c r="BZ2632">
        <f t="shared" si="1060"/>
        <v>3.3E-4</v>
      </c>
      <c r="CB2632" s="1">
        <v>42339</v>
      </c>
      <c r="CC2632">
        <v>-0.13350000000000001</v>
      </c>
      <c r="CD2632">
        <f t="shared" si="1061"/>
        <v>-1.335E-3</v>
      </c>
      <c r="CG2632" s="1"/>
    </row>
    <row r="2633" spans="1:85" x14ac:dyDescent="0.3">
      <c r="A2633" s="21">
        <f t="shared" si="1062"/>
        <v>49496</v>
      </c>
      <c r="B2633" s="18">
        <f t="shared" si="1046"/>
        <v>112.421875</v>
      </c>
      <c r="C2633">
        <f t="shared" si="1064"/>
        <v>115</v>
      </c>
      <c r="D2633">
        <f t="shared" ca="1" si="1049"/>
        <v>-9.6888888888888882</v>
      </c>
      <c r="E2633">
        <f ca="1">IF(currency="USD",'Future et co'!F2633,IF(currency="EUR",'Future et co'!G2633,FALSE))</f>
        <v>3.6070000000000005E-2</v>
      </c>
      <c r="F2633">
        <f t="shared" ca="1" si="1050"/>
        <v>3.6070000000000005E-2</v>
      </c>
      <c r="G2633">
        <f t="shared" ca="1" si="1051"/>
        <v>2.0569999999999998E-2</v>
      </c>
      <c r="L2633">
        <f t="shared" ca="1" si="1052"/>
        <v>127.8</v>
      </c>
      <c r="M2633">
        <f t="shared" ca="1" si="1047"/>
        <v>3.6070000000000005E-2</v>
      </c>
      <c r="R2633">
        <f t="shared" ca="1" si="1053"/>
        <v>127.8</v>
      </c>
      <c r="S2633">
        <f t="shared" ca="1" si="1048"/>
        <v>3.6070000000000005E-2</v>
      </c>
      <c r="U2633" s="1"/>
      <c r="W2633" t="str">
        <f t="shared" si="1065"/>
        <v/>
      </c>
      <c r="Y2633" s="1"/>
      <c r="AA2633">
        <f t="shared" si="1066"/>
        <v>0</v>
      </c>
      <c r="AC2633" s="1"/>
      <c r="AE2633">
        <f t="shared" si="1067"/>
        <v>0</v>
      </c>
      <c r="AH2633" s="1"/>
      <c r="AI2633" s="17"/>
      <c r="AJ2633" s="25"/>
      <c r="AU2633" s="1">
        <v>42279</v>
      </c>
      <c r="AV2633">
        <v>0.14699999999999999</v>
      </c>
      <c r="AW2633">
        <f t="shared" si="1054"/>
        <v>1.47E-3</v>
      </c>
      <c r="AY2633" s="1">
        <v>42282</v>
      </c>
      <c r="AZ2633">
        <v>0.19600000000000001</v>
      </c>
      <c r="BA2633">
        <f t="shared" si="1055"/>
        <v>1.9599999999999999E-3</v>
      </c>
      <c r="BC2633" s="1">
        <v>42338</v>
      </c>
      <c r="BD2633">
        <v>0.66400000000000003</v>
      </c>
      <c r="BE2633">
        <f t="shared" si="1056"/>
        <v>6.6400000000000001E-3</v>
      </c>
      <c r="BG2633" s="1">
        <v>42338</v>
      </c>
      <c r="BH2633">
        <v>0.9778</v>
      </c>
      <c r="BI2633">
        <f t="shared" si="1057"/>
        <v>9.7780000000000002E-3</v>
      </c>
      <c r="BK2633" s="1">
        <v>40338</v>
      </c>
      <c r="BL2633">
        <v>2.5737399999999999</v>
      </c>
      <c r="BM2633">
        <f t="shared" si="1063"/>
        <v>2.5737400000000001E-2</v>
      </c>
      <c r="BP2633" s="1">
        <v>42251</v>
      </c>
      <c r="BQ2633">
        <v>187.21289999999999</v>
      </c>
      <c r="BR2633">
        <f t="shared" si="1058"/>
        <v>1.8721289999999999</v>
      </c>
      <c r="BT2633" s="1">
        <v>42269</v>
      </c>
      <c r="BU2633">
        <v>-3.9E-2</v>
      </c>
      <c r="BV2633">
        <f t="shared" si="1059"/>
        <v>-3.8999999999999999E-4</v>
      </c>
      <c r="BX2633" s="1">
        <v>42269</v>
      </c>
      <c r="BY2633">
        <v>3.4000000000000002E-2</v>
      </c>
      <c r="BZ2633">
        <f t="shared" si="1060"/>
        <v>3.4000000000000002E-4</v>
      </c>
      <c r="CB2633" s="1">
        <v>42338</v>
      </c>
      <c r="CC2633">
        <v>-0.122</v>
      </c>
      <c r="CD2633">
        <f t="shared" si="1061"/>
        <v>-1.2199999999999999E-3</v>
      </c>
      <c r="CG2633" s="1"/>
    </row>
    <row r="2634" spans="1:85" x14ac:dyDescent="0.3">
      <c r="A2634" s="21">
        <f t="shared" si="1062"/>
        <v>49499</v>
      </c>
      <c r="B2634" s="18">
        <f t="shared" si="1046"/>
        <v>112.421875</v>
      </c>
      <c r="C2634">
        <f t="shared" si="1064"/>
        <v>115</v>
      </c>
      <c r="D2634">
        <f t="shared" ca="1" si="1049"/>
        <v>-9.6972222222222229</v>
      </c>
      <c r="E2634">
        <f ca="1">IF(currency="USD",'Future et co'!F2634,IF(currency="EUR",'Future et co'!G2634,FALSE))</f>
        <v>3.6070000000000005E-2</v>
      </c>
      <c r="F2634">
        <f t="shared" ca="1" si="1050"/>
        <v>3.6070000000000005E-2</v>
      </c>
      <c r="G2634">
        <f t="shared" ca="1" si="1051"/>
        <v>2.0569999999999998E-2</v>
      </c>
      <c r="L2634">
        <f t="shared" ca="1" si="1052"/>
        <v>127.8</v>
      </c>
      <c r="M2634">
        <f t="shared" ca="1" si="1047"/>
        <v>3.6070000000000005E-2</v>
      </c>
      <c r="R2634">
        <f t="shared" ca="1" si="1053"/>
        <v>127.8</v>
      </c>
      <c r="S2634">
        <f t="shared" ca="1" si="1048"/>
        <v>3.6070000000000005E-2</v>
      </c>
      <c r="U2634" s="1"/>
      <c r="W2634" t="str">
        <f t="shared" si="1065"/>
        <v/>
      </c>
      <c r="Y2634" s="1"/>
      <c r="AA2634">
        <f t="shared" si="1066"/>
        <v>0</v>
      </c>
      <c r="AC2634" s="1"/>
      <c r="AE2634">
        <f t="shared" si="1067"/>
        <v>0</v>
      </c>
      <c r="AH2634" s="1"/>
      <c r="AI2634" s="17"/>
      <c r="AJ2634" s="25"/>
      <c r="AU2634" s="1">
        <v>42278</v>
      </c>
      <c r="AV2634">
        <v>0.16300000000000001</v>
      </c>
      <c r="AW2634">
        <f t="shared" si="1054"/>
        <v>1.6300000000000002E-3</v>
      </c>
      <c r="AY2634" s="1">
        <v>42279</v>
      </c>
      <c r="AZ2634">
        <v>0.192</v>
      </c>
      <c r="BA2634">
        <f t="shared" si="1055"/>
        <v>1.92E-3</v>
      </c>
      <c r="BC2634" s="1">
        <v>42335</v>
      </c>
      <c r="BD2634">
        <v>0.67200000000000004</v>
      </c>
      <c r="BE2634">
        <f t="shared" si="1056"/>
        <v>6.7200000000000003E-3</v>
      </c>
      <c r="BG2634" s="1">
        <v>42335</v>
      </c>
      <c r="BH2634">
        <v>0.97099999999999997</v>
      </c>
      <c r="BI2634">
        <f t="shared" si="1057"/>
        <v>9.7099999999999999E-3</v>
      </c>
      <c r="BK2634" s="1">
        <v>40339</v>
      </c>
      <c r="BL2634">
        <v>2.4992399999999999</v>
      </c>
      <c r="BM2634">
        <f t="shared" si="1063"/>
        <v>2.4992399999999998E-2</v>
      </c>
      <c r="BP2634" s="1">
        <v>42250</v>
      </c>
      <c r="BQ2634">
        <v>186.13720000000001</v>
      </c>
      <c r="BR2634">
        <f t="shared" si="1058"/>
        <v>1.861372</v>
      </c>
      <c r="BT2634" s="1">
        <v>42268</v>
      </c>
      <c r="BU2634">
        <v>-3.7999999999999999E-2</v>
      </c>
      <c r="BV2634">
        <f t="shared" si="1059"/>
        <v>-3.7999999999999997E-4</v>
      </c>
      <c r="BX2634" s="1">
        <v>42268</v>
      </c>
      <c r="BY2634">
        <v>3.5999999999999997E-2</v>
      </c>
      <c r="BZ2634">
        <f t="shared" si="1060"/>
        <v>3.5999999999999997E-4</v>
      </c>
      <c r="CB2634" s="1">
        <v>42335</v>
      </c>
      <c r="CC2634">
        <v>-0.124</v>
      </c>
      <c r="CD2634">
        <f t="shared" si="1061"/>
        <v>-1.24E-3</v>
      </c>
      <c r="CG2634" s="1"/>
    </row>
    <row r="2635" spans="1:85" x14ac:dyDescent="0.3">
      <c r="A2635" s="21">
        <f t="shared" si="1062"/>
        <v>49500</v>
      </c>
      <c r="B2635" s="18">
        <f t="shared" ref="B2635:B2698" si="1068">IFERROR(VLOOKUP(A2635,$CG$11:$CH$19999,2,FALSE),B2634)</f>
        <v>112.421875</v>
      </c>
      <c r="C2635">
        <f t="shared" si="1064"/>
        <v>115</v>
      </c>
      <c r="D2635">
        <f t="shared" ca="1" si="1049"/>
        <v>-9.6999999999999993</v>
      </c>
      <c r="E2635">
        <f ca="1">IF(currency="USD",'Future et co'!F2635,IF(currency="EUR",'Future et co'!G2635,FALSE))</f>
        <v>3.6070000000000005E-2</v>
      </c>
      <c r="F2635">
        <f t="shared" ca="1" si="1050"/>
        <v>3.6070000000000005E-2</v>
      </c>
      <c r="G2635">
        <f t="shared" ca="1" si="1051"/>
        <v>2.0569999999999998E-2</v>
      </c>
      <c r="L2635">
        <f t="shared" ca="1" si="1052"/>
        <v>127.8</v>
      </c>
      <c r="M2635">
        <f t="shared" ref="M2635:M2698" ca="1" si="1069">IFERROR(IF(L2635&lt;0.25,VLOOKUP(I2635,$AU$11:$AW$5325,3,FALSE),IF(AND(L2635&gt;=0.25,L2635&lt;0.5),VLOOKUP(I2635,$AY$11:$BA$5325,3,FALSE),IF(AND(L2635&gt;=0.5,L2635&lt;1),VLOOKUP(I2635,$BC$11:$BE$5325,3,FALSE),VLOOKUP(I2635,$BG$11:$BI$5010,3,FALSE)))),M2634)</f>
        <v>3.6070000000000005E-2</v>
      </c>
      <c r="R2635">
        <f t="shared" ca="1" si="1053"/>
        <v>127.8</v>
      </c>
      <c r="S2635">
        <f t="shared" ref="S2635:S2698" ca="1" si="1070">IFERROR(IF(R2635&lt;0.25,VLOOKUP(O2635,$AU$11:$AW$5325,3,FALSE),IF(AND(R2635&gt;=0.25,R2635&lt;0.5),VLOOKUP(O2635,$AY$11:$BA$5325,3,FALSE),IF(AND(R2635&gt;=0.5,R2635&lt;1),VLOOKUP(O2635,$BC$11:$BE$5325,3,FALSE),VLOOKUP(O2635,$BG$11:$BI$5010,3,FALSE)))),S2634)</f>
        <v>3.6070000000000005E-2</v>
      </c>
      <c r="U2635" s="1"/>
      <c r="W2635" t="str">
        <f t="shared" si="1065"/>
        <v/>
      </c>
      <c r="Y2635" s="1"/>
      <c r="AA2635">
        <f t="shared" si="1066"/>
        <v>0</v>
      </c>
      <c r="AC2635" s="1"/>
      <c r="AE2635">
        <f t="shared" si="1067"/>
        <v>0</v>
      </c>
      <c r="AH2635" s="1"/>
      <c r="AI2635" s="17"/>
      <c r="AJ2635" s="25"/>
      <c r="AU2635" s="1">
        <v>42277</v>
      </c>
      <c r="AV2635">
        <v>0.158</v>
      </c>
      <c r="AW2635">
        <f t="shared" si="1054"/>
        <v>1.58E-3</v>
      </c>
      <c r="AY2635" s="1">
        <v>42278</v>
      </c>
      <c r="AZ2635">
        <v>0.216</v>
      </c>
      <c r="BA2635">
        <f t="shared" si="1055"/>
        <v>2.16E-3</v>
      </c>
      <c r="BC2635" s="1">
        <v>42334</v>
      </c>
      <c r="BD2635">
        <v>0.65700000000000003</v>
      </c>
      <c r="BE2635">
        <f t="shared" si="1056"/>
        <v>6.5700000000000003E-3</v>
      </c>
      <c r="BG2635" s="1">
        <v>42334</v>
      </c>
      <c r="BH2635">
        <v>0.96099999999999997</v>
      </c>
      <c r="BI2635">
        <f t="shared" si="1057"/>
        <v>9.6100000000000005E-3</v>
      </c>
      <c r="BK2635" s="1">
        <v>40340</v>
      </c>
      <c r="BL2635">
        <v>2.4903200000000001</v>
      </c>
      <c r="BM2635">
        <f t="shared" si="1063"/>
        <v>2.49032E-2</v>
      </c>
      <c r="BP2635" s="1">
        <v>42249</v>
      </c>
      <c r="BQ2635">
        <v>185.1944</v>
      </c>
      <c r="BR2635">
        <f t="shared" si="1058"/>
        <v>1.851944</v>
      </c>
      <c r="BT2635" s="1">
        <v>42265</v>
      </c>
      <c r="BU2635">
        <v>-3.6999999999999998E-2</v>
      </c>
      <c r="BV2635">
        <f t="shared" si="1059"/>
        <v>-3.6999999999999999E-4</v>
      </c>
      <c r="BX2635" s="1">
        <v>42265</v>
      </c>
      <c r="BY2635">
        <v>3.5999999999999997E-2</v>
      </c>
      <c r="BZ2635">
        <f t="shared" si="1060"/>
        <v>3.5999999999999997E-4</v>
      </c>
      <c r="CB2635" s="1">
        <v>42334</v>
      </c>
      <c r="CC2635">
        <v>-0.114</v>
      </c>
      <c r="CD2635">
        <f t="shared" si="1061"/>
        <v>-1.14E-3</v>
      </c>
      <c r="CG2635" s="1"/>
    </row>
    <row r="2636" spans="1:85" x14ac:dyDescent="0.3">
      <c r="A2636" s="21">
        <f t="shared" si="1062"/>
        <v>49501</v>
      </c>
      <c r="B2636" s="18">
        <f t="shared" si="1068"/>
        <v>112.421875</v>
      </c>
      <c r="C2636">
        <f t="shared" si="1064"/>
        <v>115</v>
      </c>
      <c r="D2636">
        <f t="shared" ref="D2636:D2699" ca="1" si="1071">($B$7-A2636)/360</f>
        <v>-9.7027777777777775</v>
      </c>
      <c r="E2636">
        <f ca="1">IF(currency="USD",'Future et co'!F2636,IF(currency="EUR",'Future et co'!G2636,FALSE))</f>
        <v>3.6070000000000005E-2</v>
      </c>
      <c r="F2636">
        <f t="shared" ref="F2636:F2699" ca="1" si="1072">IFERROR(IF(D2636&lt;0.25,VLOOKUP(A2636,$AU$11:$AW$5325,3,FALSE),IF(AND(D2636&gt;=0.25,D2636&lt;0.5),VLOOKUP(A2636,$AY$11:$BA$5325,3,FALSE),IF(AND(D2636&gt;=0.5,D2636&lt;1),VLOOKUP(A2636,$BC$11:$BE$5325,3,FALSE),VLOOKUP(A2636,$BG$11:$BI$5010,3,FALSE)))),F2635)</f>
        <v>3.6070000000000005E-2</v>
      </c>
      <c r="G2636">
        <f t="shared" ref="G2636:G2699" ca="1" si="1073">IFERROR(IF(D2636&lt;0.25,VLOOKUP(A2636,$BT$11:$BV$5325,3,FALSE),IF(AND(D2636&gt;=0.25,D2636&lt;0.5),VLOOKUP(A2636,$BX$11:$BZ$5325,3,FALSE),VLOOKUP(A2636,$CB$11:$CD$5325,3,FALSE))),G2635)</f>
        <v>2.0569999999999998E-2</v>
      </c>
      <c r="L2636">
        <f t="shared" ref="L2636:L2699" ca="1" si="1074">($J$7-I2636)/360</f>
        <v>127.8</v>
      </c>
      <c r="M2636">
        <f t="shared" ca="1" si="1069"/>
        <v>3.6070000000000005E-2</v>
      </c>
      <c r="R2636">
        <f t="shared" ref="R2636:R2699" ca="1" si="1075">($P$7-O2636)/360</f>
        <v>127.8</v>
      </c>
      <c r="S2636">
        <f t="shared" ca="1" si="1070"/>
        <v>3.6070000000000005E-2</v>
      </c>
      <c r="U2636" s="1"/>
      <c r="W2636" t="str">
        <f t="shared" si="1065"/>
        <v/>
      </c>
      <c r="Y2636" s="1"/>
      <c r="AA2636">
        <f t="shared" si="1066"/>
        <v>0</v>
      </c>
      <c r="AC2636" s="1"/>
      <c r="AE2636">
        <f t="shared" si="1067"/>
        <v>0</v>
      </c>
      <c r="AH2636" s="1"/>
      <c r="AI2636" s="17"/>
      <c r="AJ2636" s="25"/>
      <c r="AU2636" s="1">
        <v>42276</v>
      </c>
      <c r="AV2636">
        <v>0.153</v>
      </c>
      <c r="AW2636">
        <f t="shared" ref="AW2636:AW2699" si="1076">AV2636/100</f>
        <v>1.5299999999999999E-3</v>
      </c>
      <c r="AY2636" s="1">
        <v>42277</v>
      </c>
      <c r="AZ2636">
        <v>0.20899999999999999</v>
      </c>
      <c r="BA2636">
        <f t="shared" ref="BA2636:BA2699" si="1077">AZ2636/100</f>
        <v>2.0899999999999998E-3</v>
      </c>
      <c r="BC2636" s="1">
        <v>42333</v>
      </c>
      <c r="BD2636">
        <v>0.66600000000000004</v>
      </c>
      <c r="BE2636">
        <f t="shared" ref="BE2636:BE2699" si="1078">BD2636/100</f>
        <v>6.6600000000000001E-3</v>
      </c>
      <c r="BG2636" s="1">
        <v>42333</v>
      </c>
      <c r="BH2636">
        <v>0.95099999999999996</v>
      </c>
      <c r="BI2636">
        <f t="shared" ref="BI2636:BI2699" si="1079">BH2636/100</f>
        <v>9.5099999999999994E-3</v>
      </c>
      <c r="BK2636" s="1">
        <v>40343</v>
      </c>
      <c r="BL2636">
        <v>2.4955099999999999</v>
      </c>
      <c r="BM2636">
        <f t="shared" si="1063"/>
        <v>2.4955099999999997E-2</v>
      </c>
      <c r="BP2636" s="1">
        <v>42248</v>
      </c>
      <c r="BQ2636">
        <v>184.9769</v>
      </c>
      <c r="BR2636">
        <f t="shared" ref="BR2636:BR2699" si="1080">BQ2636/100</f>
        <v>1.849769</v>
      </c>
      <c r="BT2636" s="1">
        <v>42264</v>
      </c>
      <c r="BU2636">
        <v>-3.6999999999999998E-2</v>
      </c>
      <c r="BV2636">
        <f t="shared" ref="BV2636:BV2699" si="1081">BU2636/100</f>
        <v>-3.6999999999999999E-4</v>
      </c>
      <c r="BX2636" s="1">
        <v>42264</v>
      </c>
      <c r="BY2636">
        <v>3.5999999999999997E-2</v>
      </c>
      <c r="BZ2636">
        <f t="shared" ref="BZ2636:BZ2699" si="1082">BY2636/100</f>
        <v>3.5999999999999997E-4</v>
      </c>
      <c r="CB2636" s="1">
        <v>42333</v>
      </c>
      <c r="CC2636">
        <v>-0.115</v>
      </c>
      <c r="CD2636">
        <f t="shared" ref="CD2636:CD2699" si="1083">CC2636/100</f>
        <v>-1.15E-3</v>
      </c>
      <c r="CG2636" s="1"/>
    </row>
    <row r="2637" spans="1:85" x14ac:dyDescent="0.3">
      <c r="A2637" s="21">
        <f t="shared" ref="A2637:A2700" si="1084">WORKDAY(A2636,1)</f>
        <v>49502</v>
      </c>
      <c r="B2637" s="18">
        <f t="shared" si="1068"/>
        <v>112.421875</v>
      </c>
      <c r="C2637">
        <f t="shared" si="1064"/>
        <v>115</v>
      </c>
      <c r="D2637">
        <f t="shared" ca="1" si="1071"/>
        <v>-9.7055555555555557</v>
      </c>
      <c r="E2637">
        <f ca="1">IF(currency="USD",'Future et co'!F2637,IF(currency="EUR",'Future et co'!G2637,FALSE))</f>
        <v>3.6070000000000005E-2</v>
      </c>
      <c r="F2637">
        <f t="shared" ca="1" si="1072"/>
        <v>3.6070000000000005E-2</v>
      </c>
      <c r="G2637">
        <f t="shared" ca="1" si="1073"/>
        <v>2.0569999999999998E-2</v>
      </c>
      <c r="L2637">
        <f t="shared" ca="1" si="1074"/>
        <v>127.8</v>
      </c>
      <c r="M2637">
        <f t="shared" ca="1" si="1069"/>
        <v>3.6070000000000005E-2</v>
      </c>
      <c r="R2637">
        <f t="shared" ca="1" si="1075"/>
        <v>127.8</v>
      </c>
      <c r="S2637">
        <f t="shared" ca="1" si="1070"/>
        <v>3.6070000000000005E-2</v>
      </c>
      <c r="U2637" s="1"/>
      <c r="W2637" t="str">
        <f t="shared" si="1065"/>
        <v/>
      </c>
      <c r="Y2637" s="1"/>
      <c r="AA2637">
        <f t="shared" si="1066"/>
        <v>0</v>
      </c>
      <c r="AC2637" s="1"/>
      <c r="AE2637">
        <f t="shared" si="1067"/>
        <v>0</v>
      </c>
      <c r="AH2637" s="1"/>
      <c r="AI2637" s="17"/>
      <c r="AJ2637" s="25"/>
      <c r="AU2637" s="1">
        <v>42275</v>
      </c>
      <c r="AV2637">
        <v>0.159</v>
      </c>
      <c r="AW2637">
        <f t="shared" si="1076"/>
        <v>1.5900000000000001E-3</v>
      </c>
      <c r="AY2637" s="1">
        <v>42276</v>
      </c>
      <c r="AZ2637">
        <v>0.2</v>
      </c>
      <c r="BA2637">
        <f t="shared" si="1077"/>
        <v>2E-3</v>
      </c>
      <c r="BC2637" s="1">
        <v>42332</v>
      </c>
      <c r="BD2637">
        <v>0.64749999999999996</v>
      </c>
      <c r="BE2637">
        <f t="shared" si="1078"/>
        <v>6.4749999999999999E-3</v>
      </c>
      <c r="BG2637" s="1">
        <v>42332</v>
      </c>
      <c r="BH2637">
        <v>0.96879999999999999</v>
      </c>
      <c r="BI2637">
        <f t="shared" si="1079"/>
        <v>9.6880000000000004E-3</v>
      </c>
      <c r="BK2637" s="1">
        <v>40344</v>
      </c>
      <c r="BL2637">
        <v>2.4392100000000001</v>
      </c>
      <c r="BM2637">
        <f t="shared" si="1063"/>
        <v>2.43921E-2</v>
      </c>
      <c r="BP2637" s="1">
        <v>42247</v>
      </c>
      <c r="BQ2637">
        <v>185.1703</v>
      </c>
      <c r="BR2637">
        <f t="shared" si="1080"/>
        <v>1.8517029999999999</v>
      </c>
      <c r="BT2637" s="1">
        <v>42263</v>
      </c>
      <c r="BU2637">
        <v>-3.6999999999999998E-2</v>
      </c>
      <c r="BV2637">
        <f t="shared" si="1081"/>
        <v>-3.6999999999999999E-4</v>
      </c>
      <c r="BX2637" s="1">
        <v>42263</v>
      </c>
      <c r="BY2637">
        <v>3.5999999999999997E-2</v>
      </c>
      <c r="BZ2637">
        <f t="shared" si="1082"/>
        <v>3.5999999999999997E-4</v>
      </c>
      <c r="CB2637" s="1">
        <v>42332</v>
      </c>
      <c r="CC2637">
        <v>-9.8000000000000004E-2</v>
      </c>
      <c r="CD2637">
        <f t="shared" si="1083"/>
        <v>-9.7999999999999997E-4</v>
      </c>
      <c r="CG2637" s="1"/>
    </row>
    <row r="2638" spans="1:85" x14ac:dyDescent="0.3">
      <c r="A2638" s="21">
        <f t="shared" si="1084"/>
        <v>49503</v>
      </c>
      <c r="B2638" s="18">
        <f t="shared" si="1068"/>
        <v>112.421875</v>
      </c>
      <c r="C2638">
        <f t="shared" si="1064"/>
        <v>115</v>
      </c>
      <c r="D2638">
        <f t="shared" ca="1" si="1071"/>
        <v>-9.7083333333333339</v>
      </c>
      <c r="E2638">
        <f ca="1">IF(currency="USD",'Future et co'!F2638,IF(currency="EUR",'Future et co'!G2638,FALSE))</f>
        <v>3.6070000000000005E-2</v>
      </c>
      <c r="F2638">
        <f t="shared" ca="1" si="1072"/>
        <v>3.6070000000000005E-2</v>
      </c>
      <c r="G2638">
        <f t="shared" ca="1" si="1073"/>
        <v>2.0569999999999998E-2</v>
      </c>
      <c r="L2638">
        <f t="shared" ca="1" si="1074"/>
        <v>127.8</v>
      </c>
      <c r="M2638">
        <f t="shared" ca="1" si="1069"/>
        <v>3.6070000000000005E-2</v>
      </c>
      <c r="R2638">
        <f t="shared" ca="1" si="1075"/>
        <v>127.8</v>
      </c>
      <c r="S2638">
        <f t="shared" ca="1" si="1070"/>
        <v>3.6070000000000005E-2</v>
      </c>
      <c r="U2638" s="1"/>
      <c r="W2638" t="str">
        <f t="shared" si="1065"/>
        <v/>
      </c>
      <c r="Y2638" s="1"/>
      <c r="AA2638">
        <f t="shared" si="1066"/>
        <v>0</v>
      </c>
      <c r="AC2638" s="1"/>
      <c r="AE2638">
        <f t="shared" si="1067"/>
        <v>0</v>
      </c>
      <c r="AH2638" s="1"/>
      <c r="AI2638" s="17"/>
      <c r="AJ2638" s="25"/>
      <c r="AU2638" s="1">
        <v>42272</v>
      </c>
      <c r="AV2638">
        <v>0.157</v>
      </c>
      <c r="AW2638">
        <f t="shared" si="1076"/>
        <v>1.57E-3</v>
      </c>
      <c r="AY2638" s="1">
        <v>42275</v>
      </c>
      <c r="AZ2638">
        <v>0.20300000000000001</v>
      </c>
      <c r="BA2638">
        <f t="shared" si="1077"/>
        <v>2.0300000000000001E-3</v>
      </c>
      <c r="BC2638" s="1">
        <v>42331</v>
      </c>
      <c r="BD2638">
        <v>0.65600000000000003</v>
      </c>
      <c r="BE2638">
        <f t="shared" si="1078"/>
        <v>6.5599999999999999E-3</v>
      </c>
      <c r="BG2638" s="1">
        <v>42331</v>
      </c>
      <c r="BH2638">
        <v>0.97799999999999998</v>
      </c>
      <c r="BI2638">
        <f t="shared" si="1079"/>
        <v>9.7800000000000005E-3</v>
      </c>
      <c r="BK2638" s="1">
        <v>40345</v>
      </c>
      <c r="BL2638">
        <v>2.4432800000000001</v>
      </c>
      <c r="BM2638">
        <f t="shared" ref="BM2638:BM2701" si="1085">BL2638/100</f>
        <v>2.4432800000000001E-2</v>
      </c>
      <c r="BP2638" s="1">
        <v>42244</v>
      </c>
      <c r="BQ2638">
        <v>186.07740000000001</v>
      </c>
      <c r="BR2638">
        <f t="shared" si="1080"/>
        <v>1.8607740000000002</v>
      </c>
      <c r="BT2638" s="1">
        <v>42262</v>
      </c>
      <c r="BU2638">
        <v>-3.5999999999999997E-2</v>
      </c>
      <c r="BV2638">
        <f t="shared" si="1081"/>
        <v>-3.5999999999999997E-4</v>
      </c>
      <c r="BX2638" s="1">
        <v>42262</v>
      </c>
      <c r="BY2638">
        <v>3.5999999999999997E-2</v>
      </c>
      <c r="BZ2638">
        <f t="shared" si="1082"/>
        <v>3.5999999999999997E-4</v>
      </c>
      <c r="CB2638" s="1">
        <v>42331</v>
      </c>
      <c r="CC2638">
        <v>-0.111</v>
      </c>
      <c r="CD2638">
        <f t="shared" si="1083"/>
        <v>-1.1100000000000001E-3</v>
      </c>
      <c r="CG2638" s="1"/>
    </row>
    <row r="2639" spans="1:85" x14ac:dyDescent="0.3">
      <c r="A2639" s="21">
        <f t="shared" si="1084"/>
        <v>49506</v>
      </c>
      <c r="B2639" s="18">
        <f t="shared" si="1068"/>
        <v>112.421875</v>
      </c>
      <c r="C2639">
        <f t="shared" si="1064"/>
        <v>115</v>
      </c>
      <c r="D2639">
        <f t="shared" ca="1" si="1071"/>
        <v>-9.7166666666666668</v>
      </c>
      <c r="E2639">
        <f ca="1">IF(currency="USD",'Future et co'!F2639,IF(currency="EUR",'Future et co'!G2639,FALSE))</f>
        <v>3.6070000000000005E-2</v>
      </c>
      <c r="F2639">
        <f t="shared" ca="1" si="1072"/>
        <v>3.6070000000000005E-2</v>
      </c>
      <c r="G2639">
        <f t="shared" ca="1" si="1073"/>
        <v>2.0569999999999998E-2</v>
      </c>
      <c r="L2639">
        <f t="shared" ca="1" si="1074"/>
        <v>127.8</v>
      </c>
      <c r="M2639">
        <f t="shared" ca="1" si="1069"/>
        <v>3.6070000000000005E-2</v>
      </c>
      <c r="R2639">
        <f t="shared" ca="1" si="1075"/>
        <v>127.8</v>
      </c>
      <c r="S2639">
        <f t="shared" ca="1" si="1070"/>
        <v>3.6070000000000005E-2</v>
      </c>
      <c r="U2639" s="1"/>
      <c r="W2639" t="str">
        <f t="shared" si="1065"/>
        <v/>
      </c>
      <c r="Y2639" s="1"/>
      <c r="AA2639">
        <f t="shared" si="1066"/>
        <v>0</v>
      </c>
      <c r="AC2639" s="1"/>
      <c r="AE2639">
        <f t="shared" si="1067"/>
        <v>0</v>
      </c>
      <c r="AH2639" s="1"/>
      <c r="AI2639" s="17"/>
      <c r="AJ2639" s="25"/>
      <c r="AU2639" s="1">
        <v>42271</v>
      </c>
      <c r="AV2639">
        <v>0.157</v>
      </c>
      <c r="AW2639">
        <f t="shared" si="1076"/>
        <v>1.57E-3</v>
      </c>
      <c r="AY2639" s="1">
        <v>42272</v>
      </c>
      <c r="AZ2639">
        <v>0.21</v>
      </c>
      <c r="BA2639">
        <f t="shared" si="1077"/>
        <v>2.0999999999999999E-3</v>
      </c>
      <c r="BC2639" s="1">
        <v>42328</v>
      </c>
      <c r="BD2639">
        <v>0.63800000000000001</v>
      </c>
      <c r="BE2639">
        <f t="shared" si="1078"/>
        <v>6.3800000000000003E-3</v>
      </c>
      <c r="BG2639" s="1">
        <v>42328</v>
      </c>
      <c r="BH2639">
        <v>0.92200000000000004</v>
      </c>
      <c r="BI2639">
        <f t="shared" si="1079"/>
        <v>9.2200000000000008E-3</v>
      </c>
      <c r="BK2639" s="1">
        <v>40346</v>
      </c>
      <c r="BL2639">
        <v>2.4410099999999999</v>
      </c>
      <c r="BM2639">
        <f t="shared" si="1085"/>
        <v>2.4410100000000001E-2</v>
      </c>
      <c r="BP2639" s="1">
        <v>42243</v>
      </c>
      <c r="BQ2639">
        <v>185.95650000000001</v>
      </c>
      <c r="BR2639">
        <f t="shared" si="1080"/>
        <v>1.8595650000000001</v>
      </c>
      <c r="BT2639" s="1">
        <v>42261</v>
      </c>
      <c r="BU2639">
        <v>-3.7999999999999999E-2</v>
      </c>
      <c r="BV2639">
        <f t="shared" si="1081"/>
        <v>-3.7999999999999997E-4</v>
      </c>
      <c r="BX2639" s="1">
        <v>42261</v>
      </c>
      <c r="BY2639">
        <v>3.6999999999999998E-2</v>
      </c>
      <c r="BZ2639">
        <f t="shared" si="1082"/>
        <v>3.6999999999999999E-4</v>
      </c>
      <c r="CB2639" s="1">
        <v>42328</v>
      </c>
      <c r="CC2639">
        <v>-0.105</v>
      </c>
      <c r="CD2639">
        <f t="shared" si="1083"/>
        <v>-1.0499999999999999E-3</v>
      </c>
      <c r="CG2639" s="1"/>
    </row>
    <row r="2640" spans="1:85" x14ac:dyDescent="0.3">
      <c r="A2640" s="21">
        <f t="shared" si="1084"/>
        <v>49507</v>
      </c>
      <c r="B2640" s="18">
        <f t="shared" si="1068"/>
        <v>112.421875</v>
      </c>
      <c r="C2640">
        <f t="shared" si="1064"/>
        <v>115</v>
      </c>
      <c r="D2640">
        <f t="shared" ca="1" si="1071"/>
        <v>-9.719444444444445</v>
      </c>
      <c r="E2640">
        <f ca="1">IF(currency="USD",'Future et co'!F2640,IF(currency="EUR",'Future et co'!G2640,FALSE))</f>
        <v>3.6070000000000005E-2</v>
      </c>
      <c r="F2640">
        <f t="shared" ca="1" si="1072"/>
        <v>3.6070000000000005E-2</v>
      </c>
      <c r="G2640">
        <f t="shared" ca="1" si="1073"/>
        <v>2.0569999999999998E-2</v>
      </c>
      <c r="L2640">
        <f t="shared" ca="1" si="1074"/>
        <v>127.8</v>
      </c>
      <c r="M2640">
        <f t="shared" ca="1" si="1069"/>
        <v>3.6070000000000005E-2</v>
      </c>
      <c r="R2640">
        <f t="shared" ca="1" si="1075"/>
        <v>127.8</v>
      </c>
      <c r="S2640">
        <f t="shared" ca="1" si="1070"/>
        <v>3.6070000000000005E-2</v>
      </c>
      <c r="U2640" s="1"/>
      <c r="W2640" t="str">
        <f t="shared" si="1065"/>
        <v/>
      </c>
      <c r="Y2640" s="1"/>
      <c r="AA2640">
        <f t="shared" si="1066"/>
        <v>0</v>
      </c>
      <c r="AC2640" s="1"/>
      <c r="AE2640">
        <f t="shared" si="1067"/>
        <v>0</v>
      </c>
      <c r="AH2640" s="1"/>
      <c r="AI2640" s="17"/>
      <c r="AJ2640" s="25"/>
      <c r="AU2640" s="1">
        <v>42270</v>
      </c>
      <c r="AV2640">
        <v>0.155</v>
      </c>
      <c r="AW2640">
        <f t="shared" si="1076"/>
        <v>1.5499999999999999E-3</v>
      </c>
      <c r="AY2640" s="1">
        <v>42271</v>
      </c>
      <c r="AZ2640">
        <v>0.2</v>
      </c>
      <c r="BA2640">
        <f t="shared" si="1077"/>
        <v>2E-3</v>
      </c>
      <c r="BC2640" s="1">
        <v>42327</v>
      </c>
      <c r="BD2640">
        <v>0.63100000000000001</v>
      </c>
      <c r="BE2640">
        <f t="shared" si="1078"/>
        <v>6.3099999999999996E-3</v>
      </c>
      <c r="BG2640" s="1">
        <v>42327</v>
      </c>
      <c r="BH2640">
        <v>0.93340000000000001</v>
      </c>
      <c r="BI2640">
        <f t="shared" si="1079"/>
        <v>9.3340000000000003E-3</v>
      </c>
      <c r="BK2640" s="1">
        <v>40347</v>
      </c>
      <c r="BL2640">
        <v>2.4367200000000002</v>
      </c>
      <c r="BM2640">
        <f t="shared" si="1085"/>
        <v>2.4367200000000002E-2</v>
      </c>
      <c r="BP2640" s="1">
        <v>42242</v>
      </c>
      <c r="BQ2640">
        <v>186.52500000000001</v>
      </c>
      <c r="BR2640">
        <f t="shared" si="1080"/>
        <v>1.8652500000000001</v>
      </c>
      <c r="BT2640" s="1">
        <v>42258</v>
      </c>
      <c r="BU2640">
        <v>-3.7999999999999999E-2</v>
      </c>
      <c r="BV2640">
        <f t="shared" si="1081"/>
        <v>-3.7999999999999997E-4</v>
      </c>
      <c r="BX2640" s="1">
        <v>42258</v>
      </c>
      <c r="BY2640">
        <v>3.6999999999999998E-2</v>
      </c>
      <c r="BZ2640">
        <f t="shared" si="1082"/>
        <v>3.6999999999999999E-4</v>
      </c>
      <c r="CB2640" s="1">
        <v>42327</v>
      </c>
      <c r="CC2640">
        <v>-8.7999999999999995E-2</v>
      </c>
      <c r="CD2640">
        <f t="shared" si="1083"/>
        <v>-8.7999999999999992E-4</v>
      </c>
      <c r="CG2640" s="1"/>
    </row>
    <row r="2641" spans="1:85" x14ac:dyDescent="0.3">
      <c r="A2641" s="21">
        <f t="shared" si="1084"/>
        <v>49508</v>
      </c>
      <c r="B2641" s="18">
        <f t="shared" si="1068"/>
        <v>112.421875</v>
      </c>
      <c r="C2641">
        <f t="shared" si="1064"/>
        <v>115</v>
      </c>
      <c r="D2641">
        <f t="shared" ca="1" si="1071"/>
        <v>-9.7222222222222214</v>
      </c>
      <c r="E2641">
        <f ca="1">IF(currency="USD",'Future et co'!F2641,IF(currency="EUR",'Future et co'!G2641,FALSE))</f>
        <v>3.6070000000000005E-2</v>
      </c>
      <c r="F2641">
        <f t="shared" ca="1" si="1072"/>
        <v>3.6070000000000005E-2</v>
      </c>
      <c r="G2641">
        <f t="shared" ca="1" si="1073"/>
        <v>2.0569999999999998E-2</v>
      </c>
      <c r="L2641">
        <f t="shared" ca="1" si="1074"/>
        <v>127.8</v>
      </c>
      <c r="M2641">
        <f t="shared" ca="1" si="1069"/>
        <v>3.6070000000000005E-2</v>
      </c>
      <c r="R2641">
        <f t="shared" ca="1" si="1075"/>
        <v>127.8</v>
      </c>
      <c r="S2641">
        <f t="shared" ca="1" si="1070"/>
        <v>3.6070000000000005E-2</v>
      </c>
      <c r="U2641" s="1"/>
      <c r="W2641" t="str">
        <f t="shared" si="1065"/>
        <v/>
      </c>
      <c r="Y2641" s="1"/>
      <c r="AA2641">
        <f t="shared" si="1066"/>
        <v>0</v>
      </c>
      <c r="AC2641" s="1"/>
      <c r="AE2641">
        <f t="shared" si="1067"/>
        <v>0</v>
      </c>
      <c r="AH2641" s="1"/>
      <c r="AI2641" s="17"/>
      <c r="AJ2641" s="25"/>
      <c r="AU2641" s="1">
        <v>42269</v>
      </c>
      <c r="AV2641">
        <v>0.151</v>
      </c>
      <c r="AW2641">
        <f t="shared" si="1076"/>
        <v>1.5100000000000001E-3</v>
      </c>
      <c r="AY2641" s="1">
        <v>42270</v>
      </c>
      <c r="AZ2641">
        <v>0.20300000000000001</v>
      </c>
      <c r="BA2641">
        <f t="shared" si="1077"/>
        <v>2.0300000000000001E-3</v>
      </c>
      <c r="BC2641" s="1">
        <v>42326</v>
      </c>
      <c r="BD2641">
        <v>0.625</v>
      </c>
      <c r="BE2641">
        <f t="shared" si="1078"/>
        <v>6.2500000000000003E-3</v>
      </c>
      <c r="BG2641" s="1">
        <v>42326</v>
      </c>
      <c r="BH2641">
        <v>0.94089999999999996</v>
      </c>
      <c r="BI2641">
        <f t="shared" si="1079"/>
        <v>9.408999999999999E-3</v>
      </c>
      <c r="BK2641" s="1">
        <v>40350</v>
      </c>
      <c r="BL2641">
        <v>2.4437600000000002</v>
      </c>
      <c r="BM2641">
        <f t="shared" si="1085"/>
        <v>2.44376E-2</v>
      </c>
      <c r="BP2641" s="1">
        <v>42241</v>
      </c>
      <c r="BQ2641">
        <v>185.76300000000001</v>
      </c>
      <c r="BR2641">
        <f t="shared" si="1080"/>
        <v>1.8576300000000001</v>
      </c>
      <c r="BT2641" s="1">
        <v>42257</v>
      </c>
      <c r="BU2641">
        <v>-3.5999999999999997E-2</v>
      </c>
      <c r="BV2641">
        <f t="shared" si="1081"/>
        <v>-3.5999999999999997E-4</v>
      </c>
      <c r="BX2641" s="1">
        <v>42257</v>
      </c>
      <c r="BY2641">
        <v>3.7999999999999999E-2</v>
      </c>
      <c r="BZ2641">
        <f t="shared" si="1082"/>
        <v>3.7999999999999997E-4</v>
      </c>
      <c r="CB2641" s="1">
        <v>42326</v>
      </c>
      <c r="CC2641">
        <v>-8.5999999999999993E-2</v>
      </c>
      <c r="CD2641">
        <f t="shared" si="1083"/>
        <v>-8.5999999999999998E-4</v>
      </c>
      <c r="CG2641" s="1"/>
    </row>
    <row r="2642" spans="1:85" x14ac:dyDescent="0.3">
      <c r="A2642" s="21">
        <f t="shared" si="1084"/>
        <v>49509</v>
      </c>
      <c r="B2642" s="18">
        <f t="shared" si="1068"/>
        <v>112.421875</v>
      </c>
      <c r="C2642">
        <f t="shared" si="1064"/>
        <v>115</v>
      </c>
      <c r="D2642">
        <f t="shared" ca="1" si="1071"/>
        <v>-9.7249999999999996</v>
      </c>
      <c r="E2642">
        <f ca="1">IF(currency="USD",'Future et co'!F2642,IF(currency="EUR",'Future et co'!G2642,FALSE))</f>
        <v>3.6070000000000005E-2</v>
      </c>
      <c r="F2642">
        <f t="shared" ca="1" si="1072"/>
        <v>3.6070000000000005E-2</v>
      </c>
      <c r="G2642">
        <f t="shared" ca="1" si="1073"/>
        <v>2.0569999999999998E-2</v>
      </c>
      <c r="L2642">
        <f t="shared" ca="1" si="1074"/>
        <v>127.8</v>
      </c>
      <c r="M2642">
        <f t="shared" ca="1" si="1069"/>
        <v>3.6070000000000005E-2</v>
      </c>
      <c r="R2642">
        <f t="shared" ca="1" si="1075"/>
        <v>127.8</v>
      </c>
      <c r="S2642">
        <f t="shared" ca="1" si="1070"/>
        <v>3.6070000000000005E-2</v>
      </c>
      <c r="U2642" s="1"/>
      <c r="W2642" t="str">
        <f t="shared" si="1065"/>
        <v/>
      </c>
      <c r="Y2642" s="1"/>
      <c r="AA2642">
        <f t="shared" si="1066"/>
        <v>0</v>
      </c>
      <c r="AC2642" s="1"/>
      <c r="AE2642">
        <f t="shared" si="1067"/>
        <v>0</v>
      </c>
      <c r="AH2642" s="1"/>
      <c r="AI2642" s="17"/>
      <c r="AJ2642" s="25"/>
      <c r="AU2642" s="1">
        <v>42268</v>
      </c>
      <c r="AV2642">
        <v>0.159</v>
      </c>
      <c r="AW2642">
        <f t="shared" si="1076"/>
        <v>1.5900000000000001E-3</v>
      </c>
      <c r="AY2642" s="1">
        <v>42269</v>
      </c>
      <c r="AZ2642">
        <v>0.19900000000000001</v>
      </c>
      <c r="BA2642">
        <f t="shared" si="1077"/>
        <v>1.99E-3</v>
      </c>
      <c r="BC2642" s="1">
        <v>42325</v>
      </c>
      <c r="BD2642">
        <v>0.61899999999999999</v>
      </c>
      <c r="BE2642">
        <f t="shared" si="1078"/>
        <v>6.1900000000000002E-3</v>
      </c>
      <c r="BG2642" s="1">
        <v>42325</v>
      </c>
      <c r="BH2642">
        <v>0.93059999999999998</v>
      </c>
      <c r="BI2642">
        <f t="shared" si="1079"/>
        <v>9.306E-3</v>
      </c>
      <c r="BK2642" s="1">
        <v>40351</v>
      </c>
      <c r="BL2642">
        <v>2.48644</v>
      </c>
      <c r="BM2642">
        <f t="shared" si="1085"/>
        <v>2.4864399999999998E-2</v>
      </c>
      <c r="BP2642" s="1">
        <v>42240</v>
      </c>
      <c r="BQ2642">
        <v>188.303</v>
      </c>
      <c r="BR2642">
        <f t="shared" si="1080"/>
        <v>1.88303</v>
      </c>
      <c r="BT2642" s="1">
        <v>42256</v>
      </c>
      <c r="BU2642">
        <v>-3.5000000000000003E-2</v>
      </c>
      <c r="BV2642">
        <f t="shared" si="1081"/>
        <v>-3.5000000000000005E-4</v>
      </c>
      <c r="BX2642" s="1">
        <v>42256</v>
      </c>
      <c r="BY2642">
        <v>3.7999999999999999E-2</v>
      </c>
      <c r="BZ2642">
        <f t="shared" si="1082"/>
        <v>3.7999999999999997E-4</v>
      </c>
      <c r="CB2642" s="1">
        <v>42325</v>
      </c>
      <c r="CC2642">
        <v>-0.09</v>
      </c>
      <c r="CD2642">
        <f t="shared" si="1083"/>
        <v>-8.9999999999999998E-4</v>
      </c>
      <c r="CG2642" s="1"/>
    </row>
    <row r="2643" spans="1:85" x14ac:dyDescent="0.3">
      <c r="A2643" s="21">
        <f t="shared" si="1084"/>
        <v>49510</v>
      </c>
      <c r="B2643" s="18">
        <f t="shared" si="1068"/>
        <v>112.421875</v>
      </c>
      <c r="C2643">
        <f t="shared" si="1064"/>
        <v>115</v>
      </c>
      <c r="D2643">
        <f t="shared" ca="1" si="1071"/>
        <v>-9.7277777777777779</v>
      </c>
      <c r="E2643">
        <f ca="1">IF(currency="USD",'Future et co'!F2643,IF(currency="EUR",'Future et co'!G2643,FALSE))</f>
        <v>3.6070000000000005E-2</v>
      </c>
      <c r="F2643">
        <f t="shared" ca="1" si="1072"/>
        <v>3.6070000000000005E-2</v>
      </c>
      <c r="G2643">
        <f t="shared" ca="1" si="1073"/>
        <v>2.0569999999999998E-2</v>
      </c>
      <c r="L2643">
        <f t="shared" ca="1" si="1074"/>
        <v>127.8</v>
      </c>
      <c r="M2643">
        <f t="shared" ca="1" si="1069"/>
        <v>3.6070000000000005E-2</v>
      </c>
      <c r="R2643">
        <f t="shared" ca="1" si="1075"/>
        <v>127.8</v>
      </c>
      <c r="S2643">
        <f t="shared" ca="1" si="1070"/>
        <v>3.6070000000000005E-2</v>
      </c>
      <c r="U2643" s="1"/>
      <c r="W2643" t="str">
        <f t="shared" si="1065"/>
        <v/>
      </c>
      <c r="Y2643" s="1"/>
      <c r="AA2643">
        <f t="shared" si="1066"/>
        <v>0</v>
      </c>
      <c r="AC2643" s="1"/>
      <c r="AE2643">
        <f t="shared" si="1067"/>
        <v>0</v>
      </c>
      <c r="AH2643" s="1"/>
      <c r="AI2643" s="17"/>
      <c r="AJ2643" s="25"/>
      <c r="AU2643" s="1">
        <v>42265</v>
      </c>
      <c r="AV2643">
        <v>0.154</v>
      </c>
      <c r="AW2643">
        <f t="shared" si="1076"/>
        <v>1.5399999999999999E-3</v>
      </c>
      <c r="AY2643" s="1">
        <v>42268</v>
      </c>
      <c r="AZ2643">
        <v>0.215</v>
      </c>
      <c r="BA2643">
        <f t="shared" si="1077"/>
        <v>2.15E-3</v>
      </c>
      <c r="BC2643" s="1">
        <v>42324</v>
      </c>
      <c r="BD2643">
        <v>0.61</v>
      </c>
      <c r="BE2643">
        <f t="shared" si="1078"/>
        <v>6.0999999999999995E-3</v>
      </c>
      <c r="BG2643" s="1">
        <v>42324</v>
      </c>
      <c r="BH2643">
        <v>0.90300000000000002</v>
      </c>
      <c r="BI2643">
        <f t="shared" si="1079"/>
        <v>9.0299999999999998E-3</v>
      </c>
      <c r="BK2643" s="1">
        <v>40352</v>
      </c>
      <c r="BL2643">
        <v>2.4952399999999999</v>
      </c>
      <c r="BM2643">
        <f t="shared" si="1085"/>
        <v>2.49524E-2</v>
      </c>
      <c r="BP2643" s="1">
        <v>42237</v>
      </c>
      <c r="BQ2643">
        <v>188.2184</v>
      </c>
      <c r="BR2643">
        <f t="shared" si="1080"/>
        <v>1.8821840000000001</v>
      </c>
      <c r="BT2643" s="1">
        <v>42255</v>
      </c>
      <c r="BU2643">
        <v>-3.5000000000000003E-2</v>
      </c>
      <c r="BV2643">
        <f t="shared" si="1081"/>
        <v>-3.5000000000000005E-4</v>
      </c>
      <c r="BX2643" s="1">
        <v>42255</v>
      </c>
      <c r="BY2643">
        <v>3.7999999999999999E-2</v>
      </c>
      <c r="BZ2643">
        <f t="shared" si="1082"/>
        <v>3.7999999999999997E-4</v>
      </c>
      <c r="CB2643" s="1">
        <v>42324</v>
      </c>
      <c r="CC2643">
        <v>-8.2000000000000003E-2</v>
      </c>
      <c r="CD2643">
        <f t="shared" si="1083"/>
        <v>-8.1999999999999998E-4</v>
      </c>
      <c r="CG2643" s="1"/>
    </row>
    <row r="2644" spans="1:85" x14ac:dyDescent="0.3">
      <c r="A2644" s="21">
        <f t="shared" si="1084"/>
        <v>49513</v>
      </c>
      <c r="B2644" s="18">
        <f t="shared" si="1068"/>
        <v>112.421875</v>
      </c>
      <c r="C2644">
        <f t="shared" si="1064"/>
        <v>115</v>
      </c>
      <c r="D2644">
        <f t="shared" ca="1" si="1071"/>
        <v>-9.7361111111111107</v>
      </c>
      <c r="E2644">
        <f ca="1">IF(currency="USD",'Future et co'!F2644,IF(currency="EUR",'Future et co'!G2644,FALSE))</f>
        <v>3.6070000000000005E-2</v>
      </c>
      <c r="F2644">
        <f t="shared" ca="1" si="1072"/>
        <v>3.6070000000000005E-2</v>
      </c>
      <c r="G2644">
        <f t="shared" ca="1" si="1073"/>
        <v>2.0569999999999998E-2</v>
      </c>
      <c r="L2644">
        <f t="shared" ca="1" si="1074"/>
        <v>127.8</v>
      </c>
      <c r="M2644">
        <f t="shared" ca="1" si="1069"/>
        <v>3.6070000000000005E-2</v>
      </c>
      <c r="R2644">
        <f t="shared" ca="1" si="1075"/>
        <v>127.8</v>
      </c>
      <c r="S2644">
        <f t="shared" ca="1" si="1070"/>
        <v>3.6070000000000005E-2</v>
      </c>
      <c r="U2644" s="1"/>
      <c r="W2644" t="str">
        <f t="shared" si="1065"/>
        <v/>
      </c>
      <c r="Y2644" s="1"/>
      <c r="AA2644">
        <f t="shared" si="1066"/>
        <v>0</v>
      </c>
      <c r="AC2644" s="1"/>
      <c r="AE2644">
        <f t="shared" si="1067"/>
        <v>0</v>
      </c>
      <c r="AH2644" s="1"/>
      <c r="AI2644" s="17"/>
      <c r="AJ2644" s="25"/>
      <c r="AU2644" s="1">
        <v>42264</v>
      </c>
      <c r="AV2644">
        <v>0.161</v>
      </c>
      <c r="AW2644">
        <f t="shared" si="1076"/>
        <v>1.6100000000000001E-3</v>
      </c>
      <c r="AY2644" s="1">
        <v>42265</v>
      </c>
      <c r="AZ2644">
        <v>0.20599999999999999</v>
      </c>
      <c r="BA2644">
        <f t="shared" si="1077"/>
        <v>2.0599999999999998E-3</v>
      </c>
      <c r="BC2644" s="1">
        <v>42321</v>
      </c>
      <c r="BD2644">
        <v>0.60599999999999998</v>
      </c>
      <c r="BE2644">
        <f t="shared" si="1078"/>
        <v>6.0599999999999994E-3</v>
      </c>
      <c r="BG2644" s="1">
        <v>42321</v>
      </c>
      <c r="BH2644">
        <v>0.92630000000000001</v>
      </c>
      <c r="BI2644">
        <f t="shared" si="1079"/>
        <v>9.2630000000000004E-3</v>
      </c>
      <c r="BK2644" s="1">
        <v>40353</v>
      </c>
      <c r="BL2644">
        <v>2.5427499999999998</v>
      </c>
      <c r="BM2644">
        <f t="shared" si="1085"/>
        <v>2.5427499999999999E-2</v>
      </c>
      <c r="BP2644" s="1">
        <v>42236</v>
      </c>
      <c r="BQ2644">
        <v>188.18209999999999</v>
      </c>
      <c r="BR2644">
        <f t="shared" si="1080"/>
        <v>1.881821</v>
      </c>
      <c r="BT2644" s="1">
        <v>42254</v>
      </c>
      <c r="BU2644">
        <v>-3.4000000000000002E-2</v>
      </c>
      <c r="BV2644">
        <f t="shared" si="1081"/>
        <v>-3.4000000000000002E-4</v>
      </c>
      <c r="BX2644" s="1">
        <v>42254</v>
      </c>
      <c r="BY2644">
        <v>3.7999999999999999E-2</v>
      </c>
      <c r="BZ2644">
        <f t="shared" si="1082"/>
        <v>3.7999999999999997E-4</v>
      </c>
      <c r="CB2644" s="1">
        <v>42321</v>
      </c>
      <c r="CC2644">
        <v>-7.4999999999999997E-2</v>
      </c>
      <c r="CD2644">
        <f t="shared" si="1083"/>
        <v>-7.5000000000000002E-4</v>
      </c>
      <c r="CG2644" s="1"/>
    </row>
    <row r="2645" spans="1:85" x14ac:dyDescent="0.3">
      <c r="A2645" s="21">
        <f t="shared" si="1084"/>
        <v>49514</v>
      </c>
      <c r="B2645" s="18">
        <f t="shared" si="1068"/>
        <v>112.421875</v>
      </c>
      <c r="C2645">
        <f t="shared" si="1064"/>
        <v>115</v>
      </c>
      <c r="D2645">
        <f t="shared" ca="1" si="1071"/>
        <v>-9.7388888888888889</v>
      </c>
      <c r="E2645">
        <f ca="1">IF(currency="USD",'Future et co'!F2645,IF(currency="EUR",'Future et co'!G2645,FALSE))</f>
        <v>3.6070000000000005E-2</v>
      </c>
      <c r="F2645">
        <f t="shared" ca="1" si="1072"/>
        <v>3.6070000000000005E-2</v>
      </c>
      <c r="G2645">
        <f t="shared" ca="1" si="1073"/>
        <v>2.0569999999999998E-2</v>
      </c>
      <c r="L2645">
        <f t="shared" ca="1" si="1074"/>
        <v>127.8</v>
      </c>
      <c r="M2645">
        <f t="shared" ca="1" si="1069"/>
        <v>3.6070000000000005E-2</v>
      </c>
      <c r="R2645">
        <f t="shared" ca="1" si="1075"/>
        <v>127.8</v>
      </c>
      <c r="S2645">
        <f t="shared" ca="1" si="1070"/>
        <v>3.6070000000000005E-2</v>
      </c>
      <c r="U2645" s="1"/>
      <c r="W2645" t="str">
        <f t="shared" si="1065"/>
        <v/>
      </c>
      <c r="Y2645" s="1"/>
      <c r="AA2645">
        <f t="shared" si="1066"/>
        <v>0</v>
      </c>
      <c r="AC2645" s="1"/>
      <c r="AE2645">
        <f t="shared" si="1067"/>
        <v>0</v>
      </c>
      <c r="AH2645" s="1"/>
      <c r="AI2645" s="17"/>
      <c r="AJ2645" s="25"/>
      <c r="AU2645" s="1">
        <v>42263</v>
      </c>
      <c r="AV2645">
        <v>0.21199999999999999</v>
      </c>
      <c r="AW2645">
        <f t="shared" si="1076"/>
        <v>2.1199999999999999E-3</v>
      </c>
      <c r="AY2645" s="1">
        <v>42264</v>
      </c>
      <c r="AZ2645">
        <v>0.26600000000000001</v>
      </c>
      <c r="BA2645">
        <f t="shared" si="1077"/>
        <v>2.66E-3</v>
      </c>
      <c r="BC2645" s="1">
        <v>42320</v>
      </c>
      <c r="BD2645">
        <v>0.63100000000000001</v>
      </c>
      <c r="BE2645">
        <f t="shared" si="1078"/>
        <v>6.3099999999999996E-3</v>
      </c>
      <c r="BG2645" s="1">
        <v>42320</v>
      </c>
      <c r="BH2645">
        <v>0.9597</v>
      </c>
      <c r="BI2645">
        <f t="shared" si="1079"/>
        <v>9.5969999999999996E-3</v>
      </c>
      <c r="BK2645" s="1">
        <v>40354</v>
      </c>
      <c r="BL2645">
        <v>2.5411199999999998</v>
      </c>
      <c r="BM2645">
        <f t="shared" si="1085"/>
        <v>2.5411199999999998E-2</v>
      </c>
      <c r="BP2645" s="1">
        <v>42235</v>
      </c>
      <c r="BQ2645">
        <v>187.38380000000001</v>
      </c>
      <c r="BR2645">
        <f t="shared" si="1080"/>
        <v>1.8738380000000001</v>
      </c>
      <c r="BT2645" s="1">
        <v>42251</v>
      </c>
      <c r="BU2645">
        <v>-3.4000000000000002E-2</v>
      </c>
      <c r="BV2645">
        <f t="shared" si="1081"/>
        <v>-3.4000000000000002E-4</v>
      </c>
      <c r="BX2645" s="1">
        <v>42251</v>
      </c>
      <c r="BY2645">
        <v>3.7999999999999999E-2</v>
      </c>
      <c r="BZ2645">
        <f t="shared" si="1082"/>
        <v>3.7999999999999997E-4</v>
      </c>
      <c r="CB2645" s="1">
        <v>42320</v>
      </c>
      <c r="CC2645">
        <v>-7.6999999999999999E-2</v>
      </c>
      <c r="CD2645">
        <f t="shared" si="1083"/>
        <v>-7.6999999999999996E-4</v>
      </c>
      <c r="CG2645" s="1"/>
    </row>
    <row r="2646" spans="1:85" x14ac:dyDescent="0.3">
      <c r="A2646" s="21">
        <f t="shared" si="1084"/>
        <v>49515</v>
      </c>
      <c r="B2646" s="18">
        <f t="shared" si="1068"/>
        <v>112.421875</v>
      </c>
      <c r="C2646">
        <f t="shared" si="1064"/>
        <v>115</v>
      </c>
      <c r="D2646">
        <f t="shared" ca="1" si="1071"/>
        <v>-9.7416666666666671</v>
      </c>
      <c r="E2646">
        <f ca="1">IF(currency="USD",'Future et co'!F2646,IF(currency="EUR",'Future et co'!G2646,FALSE))</f>
        <v>3.6070000000000005E-2</v>
      </c>
      <c r="F2646">
        <f t="shared" ca="1" si="1072"/>
        <v>3.6070000000000005E-2</v>
      </c>
      <c r="G2646">
        <f t="shared" ca="1" si="1073"/>
        <v>2.0569999999999998E-2</v>
      </c>
      <c r="L2646">
        <f t="shared" ca="1" si="1074"/>
        <v>127.8</v>
      </c>
      <c r="M2646">
        <f t="shared" ca="1" si="1069"/>
        <v>3.6070000000000005E-2</v>
      </c>
      <c r="R2646">
        <f t="shared" ca="1" si="1075"/>
        <v>127.8</v>
      </c>
      <c r="S2646">
        <f t="shared" ca="1" si="1070"/>
        <v>3.6070000000000005E-2</v>
      </c>
      <c r="U2646" s="1"/>
      <c r="W2646" t="str">
        <f t="shared" si="1065"/>
        <v/>
      </c>
      <c r="Y2646" s="1"/>
      <c r="AA2646">
        <f t="shared" si="1066"/>
        <v>0</v>
      </c>
      <c r="AC2646" s="1"/>
      <c r="AE2646">
        <f t="shared" si="1067"/>
        <v>0</v>
      </c>
      <c r="AH2646" s="1"/>
      <c r="AI2646" s="17"/>
      <c r="AJ2646" s="25"/>
      <c r="AU2646" s="1">
        <v>42262</v>
      </c>
      <c r="AV2646">
        <v>0.21199999999999999</v>
      </c>
      <c r="AW2646">
        <f t="shared" si="1076"/>
        <v>2.1199999999999999E-3</v>
      </c>
      <c r="AY2646" s="1">
        <v>42263</v>
      </c>
      <c r="AZ2646">
        <v>0.28000000000000003</v>
      </c>
      <c r="BA2646">
        <f t="shared" si="1077"/>
        <v>2.8000000000000004E-3</v>
      </c>
      <c r="BC2646" s="1">
        <v>42319</v>
      </c>
      <c r="BD2646">
        <v>0.621</v>
      </c>
      <c r="BE2646">
        <f t="shared" si="1078"/>
        <v>6.2100000000000002E-3</v>
      </c>
      <c r="BG2646" s="1">
        <v>42319</v>
      </c>
      <c r="BH2646">
        <v>0.95</v>
      </c>
      <c r="BI2646">
        <f t="shared" si="1079"/>
        <v>9.4999999999999998E-3</v>
      </c>
      <c r="BK2646" s="1">
        <v>40357</v>
      </c>
      <c r="BL2646">
        <v>2.5478399999999999</v>
      </c>
      <c r="BM2646">
        <f t="shared" si="1085"/>
        <v>2.5478399999999998E-2</v>
      </c>
      <c r="BP2646" s="1">
        <v>42234</v>
      </c>
      <c r="BQ2646">
        <v>187.2628</v>
      </c>
      <c r="BR2646">
        <f t="shared" si="1080"/>
        <v>1.872628</v>
      </c>
      <c r="BT2646" s="1">
        <v>42250</v>
      </c>
      <c r="BU2646">
        <v>-3.3000000000000002E-2</v>
      </c>
      <c r="BV2646">
        <f t="shared" si="1081"/>
        <v>-3.3E-4</v>
      </c>
      <c r="BX2646" s="1">
        <v>42250</v>
      </c>
      <c r="BY2646">
        <v>3.7999999999999999E-2</v>
      </c>
      <c r="BZ2646">
        <f t="shared" si="1082"/>
        <v>3.7999999999999997E-4</v>
      </c>
      <c r="CB2646" s="1">
        <v>42319</v>
      </c>
      <c r="CC2646">
        <v>-7.85E-2</v>
      </c>
      <c r="CD2646">
        <f t="shared" si="1083"/>
        <v>-7.85E-4</v>
      </c>
      <c r="CG2646" s="1"/>
    </row>
    <row r="2647" spans="1:85" x14ac:dyDescent="0.3">
      <c r="A2647" s="21">
        <f t="shared" si="1084"/>
        <v>49516</v>
      </c>
      <c r="B2647" s="18">
        <f t="shared" si="1068"/>
        <v>112.421875</v>
      </c>
      <c r="C2647">
        <f t="shared" si="1064"/>
        <v>115</v>
      </c>
      <c r="D2647">
        <f t="shared" ca="1" si="1071"/>
        <v>-9.7444444444444436</v>
      </c>
      <c r="E2647">
        <f ca="1">IF(currency="USD",'Future et co'!F2647,IF(currency="EUR",'Future et co'!G2647,FALSE))</f>
        <v>3.6070000000000005E-2</v>
      </c>
      <c r="F2647">
        <f t="shared" ca="1" si="1072"/>
        <v>3.6070000000000005E-2</v>
      </c>
      <c r="G2647">
        <f t="shared" ca="1" si="1073"/>
        <v>2.0569999999999998E-2</v>
      </c>
      <c r="L2647">
        <f t="shared" ca="1" si="1074"/>
        <v>127.8</v>
      </c>
      <c r="M2647">
        <f t="shared" ca="1" si="1069"/>
        <v>3.6070000000000005E-2</v>
      </c>
      <c r="R2647">
        <f t="shared" ca="1" si="1075"/>
        <v>127.8</v>
      </c>
      <c r="S2647">
        <f t="shared" ca="1" si="1070"/>
        <v>3.6070000000000005E-2</v>
      </c>
      <c r="U2647" s="1"/>
      <c r="W2647" t="str">
        <f t="shared" si="1065"/>
        <v/>
      </c>
      <c r="Y2647" s="1"/>
      <c r="AA2647">
        <f t="shared" si="1066"/>
        <v>0</v>
      </c>
      <c r="AC2647" s="1"/>
      <c r="AE2647">
        <f t="shared" si="1067"/>
        <v>0</v>
      </c>
      <c r="AH2647" s="1"/>
      <c r="AI2647" s="17"/>
      <c r="AJ2647" s="25"/>
      <c r="AU2647" s="1">
        <v>42261</v>
      </c>
      <c r="AV2647">
        <v>0.20499999999999999</v>
      </c>
      <c r="AW2647">
        <f t="shared" si="1076"/>
        <v>2.0499999999999997E-3</v>
      </c>
      <c r="AY2647" s="1">
        <v>42262</v>
      </c>
      <c r="AZ2647">
        <v>0.27900000000000003</v>
      </c>
      <c r="BA2647">
        <f t="shared" si="1077"/>
        <v>2.7900000000000004E-3</v>
      </c>
      <c r="BC2647" s="1">
        <v>42318</v>
      </c>
      <c r="BD2647">
        <v>0.61599999999999999</v>
      </c>
      <c r="BE2647">
        <f t="shared" si="1078"/>
        <v>6.1599999999999997E-3</v>
      </c>
      <c r="BG2647" s="1">
        <v>42318</v>
      </c>
      <c r="BH2647">
        <v>0.93500000000000005</v>
      </c>
      <c r="BI2647">
        <f t="shared" si="1079"/>
        <v>9.3500000000000007E-3</v>
      </c>
      <c r="BK2647" s="1">
        <v>40358</v>
      </c>
      <c r="BL2647">
        <v>2.6255799999999998</v>
      </c>
      <c r="BM2647">
        <f t="shared" si="1085"/>
        <v>2.6255799999999999E-2</v>
      </c>
      <c r="BP2647" s="1">
        <v>42233</v>
      </c>
      <c r="BQ2647">
        <v>187.4564</v>
      </c>
      <c r="BR2647">
        <f t="shared" si="1080"/>
        <v>1.8745640000000001</v>
      </c>
      <c r="BT2647" s="1">
        <v>42249</v>
      </c>
      <c r="BU2647">
        <v>-3.3000000000000002E-2</v>
      </c>
      <c r="BV2647">
        <f t="shared" si="1081"/>
        <v>-3.3E-4</v>
      </c>
      <c r="BX2647" s="1">
        <v>42249</v>
      </c>
      <c r="BY2647">
        <v>3.9E-2</v>
      </c>
      <c r="BZ2647">
        <f t="shared" si="1082"/>
        <v>3.8999999999999999E-4</v>
      </c>
      <c r="CB2647" s="1">
        <v>42318</v>
      </c>
      <c r="CC2647">
        <v>-6.7000000000000004E-2</v>
      </c>
      <c r="CD2647">
        <f t="shared" si="1083"/>
        <v>-6.7000000000000002E-4</v>
      </c>
      <c r="CG2647" s="1"/>
    </row>
    <row r="2648" spans="1:85" x14ac:dyDescent="0.3">
      <c r="A2648" s="21">
        <f t="shared" si="1084"/>
        <v>49517</v>
      </c>
      <c r="B2648" s="18">
        <f t="shared" si="1068"/>
        <v>112.421875</v>
      </c>
      <c r="C2648">
        <f t="shared" si="1064"/>
        <v>115</v>
      </c>
      <c r="D2648">
        <f t="shared" ca="1" si="1071"/>
        <v>-9.7472222222222218</v>
      </c>
      <c r="E2648">
        <f ca="1">IF(currency="USD",'Future et co'!F2648,IF(currency="EUR",'Future et co'!G2648,FALSE))</f>
        <v>3.6070000000000005E-2</v>
      </c>
      <c r="F2648">
        <f t="shared" ca="1" si="1072"/>
        <v>3.6070000000000005E-2</v>
      </c>
      <c r="G2648">
        <f t="shared" ca="1" si="1073"/>
        <v>2.0569999999999998E-2</v>
      </c>
      <c r="L2648">
        <f t="shared" ca="1" si="1074"/>
        <v>127.8</v>
      </c>
      <c r="M2648">
        <f t="shared" ca="1" si="1069"/>
        <v>3.6070000000000005E-2</v>
      </c>
      <c r="R2648">
        <f t="shared" ca="1" si="1075"/>
        <v>127.8</v>
      </c>
      <c r="S2648">
        <f t="shared" ca="1" si="1070"/>
        <v>3.6070000000000005E-2</v>
      </c>
      <c r="U2648" s="1"/>
      <c r="W2648" t="str">
        <f t="shared" si="1065"/>
        <v/>
      </c>
      <c r="Y2648" s="1"/>
      <c r="AA2648">
        <f t="shared" si="1066"/>
        <v>0</v>
      </c>
      <c r="AC2648" s="1"/>
      <c r="AE2648">
        <f t="shared" si="1067"/>
        <v>0</v>
      </c>
      <c r="AH2648" s="1"/>
      <c r="AI2648" s="17"/>
      <c r="AJ2648" s="25"/>
      <c r="AU2648" s="1">
        <v>42258</v>
      </c>
      <c r="AV2648">
        <v>0.20200000000000001</v>
      </c>
      <c r="AW2648">
        <f t="shared" si="1076"/>
        <v>2.0200000000000001E-3</v>
      </c>
      <c r="AY2648" s="1">
        <v>42261</v>
      </c>
      <c r="AZ2648">
        <v>0.27</v>
      </c>
      <c r="BA2648">
        <f t="shared" si="1077"/>
        <v>2.7000000000000001E-3</v>
      </c>
      <c r="BC2648" s="1">
        <v>42317</v>
      </c>
      <c r="BD2648">
        <v>0.63100000000000001</v>
      </c>
      <c r="BE2648">
        <f t="shared" si="1078"/>
        <v>6.3099999999999996E-3</v>
      </c>
      <c r="BG2648" s="1">
        <v>42317</v>
      </c>
      <c r="BH2648">
        <v>0.97109999999999996</v>
      </c>
      <c r="BI2648">
        <f t="shared" si="1079"/>
        <v>9.7109999999999991E-3</v>
      </c>
      <c r="BK2648" s="1">
        <v>40359</v>
      </c>
      <c r="BL2648">
        <v>2.6527799999999999</v>
      </c>
      <c r="BM2648">
        <f t="shared" si="1085"/>
        <v>2.6527800000000001E-2</v>
      </c>
      <c r="BP2648" s="1">
        <v>42230</v>
      </c>
      <c r="BQ2648">
        <v>187.0693</v>
      </c>
      <c r="BR2648">
        <f t="shared" si="1080"/>
        <v>1.8706929999999999</v>
      </c>
      <c r="BT2648" s="1">
        <v>42248</v>
      </c>
      <c r="BU2648">
        <v>-3.3000000000000002E-2</v>
      </c>
      <c r="BV2648">
        <f t="shared" si="1081"/>
        <v>-3.3E-4</v>
      </c>
      <c r="BX2648" s="1">
        <v>42248</v>
      </c>
      <c r="BY2648">
        <v>3.9E-2</v>
      </c>
      <c r="BZ2648">
        <f t="shared" si="1082"/>
        <v>3.8999999999999999E-4</v>
      </c>
      <c r="CB2648" s="1">
        <v>42317</v>
      </c>
      <c r="CC2648">
        <v>-6.2E-2</v>
      </c>
      <c r="CD2648">
        <f t="shared" si="1083"/>
        <v>-6.2E-4</v>
      </c>
      <c r="CG2648" s="1"/>
    </row>
    <row r="2649" spans="1:85" x14ac:dyDescent="0.3">
      <c r="A2649" s="21">
        <f t="shared" si="1084"/>
        <v>49520</v>
      </c>
      <c r="B2649" s="18">
        <f t="shared" si="1068"/>
        <v>112.421875</v>
      </c>
      <c r="C2649">
        <f t="shared" ref="C2649:C2712" si="1086">CEILING(B2649,$C$9)</f>
        <v>115</v>
      </c>
      <c r="D2649">
        <f t="shared" ca="1" si="1071"/>
        <v>-9.7555555555555564</v>
      </c>
      <c r="E2649">
        <f ca="1">IF(currency="USD",'Future et co'!F2649,IF(currency="EUR",'Future et co'!G2649,FALSE))</f>
        <v>3.6070000000000005E-2</v>
      </c>
      <c r="F2649">
        <f t="shared" ca="1" si="1072"/>
        <v>3.6070000000000005E-2</v>
      </c>
      <c r="G2649">
        <f t="shared" ca="1" si="1073"/>
        <v>2.0569999999999998E-2</v>
      </c>
      <c r="L2649">
        <f t="shared" ca="1" si="1074"/>
        <v>127.8</v>
      </c>
      <c r="M2649">
        <f t="shared" ca="1" si="1069"/>
        <v>3.6070000000000005E-2</v>
      </c>
      <c r="R2649">
        <f t="shared" ca="1" si="1075"/>
        <v>127.8</v>
      </c>
      <c r="S2649">
        <f t="shared" ca="1" si="1070"/>
        <v>3.6070000000000005E-2</v>
      </c>
      <c r="U2649" s="1"/>
      <c r="W2649" t="str">
        <f t="shared" si="1065"/>
        <v/>
      </c>
      <c r="Y2649" s="1"/>
      <c r="AA2649">
        <f t="shared" si="1066"/>
        <v>0</v>
      </c>
      <c r="AC2649" s="1"/>
      <c r="AE2649">
        <f t="shared" si="1067"/>
        <v>0</v>
      </c>
      <c r="AH2649" s="1"/>
      <c r="AI2649" s="17"/>
      <c r="AJ2649" s="25"/>
      <c r="AU2649" s="1">
        <v>42257</v>
      </c>
      <c r="AV2649">
        <v>0.20100000000000001</v>
      </c>
      <c r="AW2649">
        <f t="shared" si="1076"/>
        <v>2.0100000000000001E-3</v>
      </c>
      <c r="AY2649" s="1">
        <v>42258</v>
      </c>
      <c r="AZ2649">
        <v>0.26</v>
      </c>
      <c r="BA2649">
        <f t="shared" si="1077"/>
        <v>2.5999999999999999E-3</v>
      </c>
      <c r="BC2649" s="1">
        <v>42314</v>
      </c>
      <c r="BD2649">
        <v>0.629</v>
      </c>
      <c r="BE2649">
        <f t="shared" si="1078"/>
        <v>6.2900000000000005E-3</v>
      </c>
      <c r="BG2649" s="1">
        <v>42314</v>
      </c>
      <c r="BH2649">
        <v>0.96850000000000003</v>
      </c>
      <c r="BI2649">
        <f t="shared" si="1079"/>
        <v>9.6850000000000009E-3</v>
      </c>
      <c r="BK2649" s="1">
        <v>40360</v>
      </c>
      <c r="BL2649">
        <v>2.6714799999999999</v>
      </c>
      <c r="BM2649">
        <f t="shared" si="1085"/>
        <v>2.6714799999999997E-2</v>
      </c>
      <c r="BP2649" s="1">
        <v>42229</v>
      </c>
      <c r="BQ2649">
        <v>187.38380000000001</v>
      </c>
      <c r="BR2649">
        <f t="shared" si="1080"/>
        <v>1.8738380000000001</v>
      </c>
      <c r="BT2649" s="1">
        <v>42247</v>
      </c>
      <c r="BU2649">
        <v>-3.3000000000000002E-2</v>
      </c>
      <c r="BV2649">
        <f t="shared" si="1081"/>
        <v>-3.3E-4</v>
      </c>
      <c r="BX2649" s="1">
        <v>42247</v>
      </c>
      <c r="BY2649">
        <v>3.9E-2</v>
      </c>
      <c r="BZ2649">
        <f t="shared" si="1082"/>
        <v>3.8999999999999999E-4</v>
      </c>
      <c r="CB2649" s="1">
        <v>42314</v>
      </c>
      <c r="CC2649">
        <v>-3.7999999999999999E-2</v>
      </c>
      <c r="CD2649">
        <f t="shared" si="1083"/>
        <v>-3.7999999999999997E-4</v>
      </c>
      <c r="CG2649" s="1"/>
    </row>
    <row r="2650" spans="1:85" x14ac:dyDescent="0.3">
      <c r="A2650" s="21">
        <f t="shared" si="1084"/>
        <v>49521</v>
      </c>
      <c r="B2650" s="18">
        <f t="shared" si="1068"/>
        <v>112.421875</v>
      </c>
      <c r="C2650">
        <f t="shared" si="1086"/>
        <v>115</v>
      </c>
      <c r="D2650">
        <f t="shared" ca="1" si="1071"/>
        <v>-9.7583333333333329</v>
      </c>
      <c r="E2650">
        <f ca="1">IF(currency="USD",'Future et co'!F2650,IF(currency="EUR",'Future et co'!G2650,FALSE))</f>
        <v>3.6070000000000005E-2</v>
      </c>
      <c r="F2650">
        <f t="shared" ca="1" si="1072"/>
        <v>3.6070000000000005E-2</v>
      </c>
      <c r="G2650">
        <f t="shared" ca="1" si="1073"/>
        <v>2.0569999999999998E-2</v>
      </c>
      <c r="L2650">
        <f t="shared" ca="1" si="1074"/>
        <v>127.8</v>
      </c>
      <c r="M2650">
        <f t="shared" ca="1" si="1069"/>
        <v>3.6070000000000005E-2</v>
      </c>
      <c r="R2650">
        <f t="shared" ca="1" si="1075"/>
        <v>127.8</v>
      </c>
      <c r="S2650">
        <f t="shared" ca="1" si="1070"/>
        <v>3.6070000000000005E-2</v>
      </c>
      <c r="U2650" s="1"/>
      <c r="W2650" t="str">
        <f t="shared" si="1065"/>
        <v/>
      </c>
      <c r="Y2650" s="1"/>
      <c r="AA2650">
        <f t="shared" si="1066"/>
        <v>0</v>
      </c>
      <c r="AC2650" s="1"/>
      <c r="AE2650">
        <f t="shared" si="1067"/>
        <v>0</v>
      </c>
      <c r="AH2650" s="1"/>
      <c r="AI2650" s="17"/>
      <c r="AJ2650" s="25"/>
      <c r="AU2650" s="1">
        <v>42256</v>
      </c>
      <c r="AV2650">
        <v>0.20399999999999999</v>
      </c>
      <c r="AW2650">
        <f t="shared" si="1076"/>
        <v>2.0399999999999997E-3</v>
      </c>
      <c r="AY2650" s="1">
        <v>42257</v>
      </c>
      <c r="AZ2650">
        <v>0.25800000000000001</v>
      </c>
      <c r="BA2650">
        <f t="shared" si="1077"/>
        <v>2.5800000000000003E-3</v>
      </c>
      <c r="BC2650" s="1">
        <v>42313</v>
      </c>
      <c r="BD2650">
        <v>0.58099999999999996</v>
      </c>
      <c r="BE2650">
        <f t="shared" si="1078"/>
        <v>5.8099999999999992E-3</v>
      </c>
      <c r="BG2650" s="1">
        <v>42313</v>
      </c>
      <c r="BH2650">
        <v>0.89729999999999999</v>
      </c>
      <c r="BI2650">
        <f t="shared" si="1079"/>
        <v>8.9730000000000001E-3</v>
      </c>
      <c r="BK2650" s="1">
        <v>40361</v>
      </c>
      <c r="BL2650">
        <v>2.6827399999999999</v>
      </c>
      <c r="BM2650">
        <f t="shared" si="1085"/>
        <v>2.6827399999999998E-2</v>
      </c>
      <c r="BP2650" s="1">
        <v>42228</v>
      </c>
      <c r="BQ2650">
        <v>187.8313</v>
      </c>
      <c r="BR2650">
        <f t="shared" si="1080"/>
        <v>1.8783129999999999</v>
      </c>
      <c r="BT2650" s="1">
        <v>42244</v>
      </c>
      <c r="BU2650">
        <v>-3.3000000000000002E-2</v>
      </c>
      <c r="BV2650">
        <f t="shared" si="1081"/>
        <v>-3.3E-4</v>
      </c>
      <c r="BX2650" s="1">
        <v>42244</v>
      </c>
      <c r="BY2650">
        <v>0.04</v>
      </c>
      <c r="BZ2650">
        <f t="shared" si="1082"/>
        <v>4.0000000000000002E-4</v>
      </c>
      <c r="CB2650" s="1">
        <v>42313</v>
      </c>
      <c r="CC2650">
        <v>-5.8500000000000003E-2</v>
      </c>
      <c r="CD2650">
        <f t="shared" si="1083"/>
        <v>-5.8500000000000002E-4</v>
      </c>
      <c r="CG2650" s="1"/>
    </row>
    <row r="2651" spans="1:85" x14ac:dyDescent="0.3">
      <c r="A2651" s="21">
        <f t="shared" si="1084"/>
        <v>49522</v>
      </c>
      <c r="B2651" s="18">
        <f t="shared" si="1068"/>
        <v>112.421875</v>
      </c>
      <c r="C2651">
        <f t="shared" si="1086"/>
        <v>115</v>
      </c>
      <c r="D2651">
        <f t="shared" ca="1" si="1071"/>
        <v>-9.7611111111111111</v>
      </c>
      <c r="E2651">
        <f ca="1">IF(currency="USD",'Future et co'!F2651,IF(currency="EUR",'Future et co'!G2651,FALSE))</f>
        <v>3.6070000000000005E-2</v>
      </c>
      <c r="F2651">
        <f t="shared" ca="1" si="1072"/>
        <v>3.6070000000000005E-2</v>
      </c>
      <c r="G2651">
        <f t="shared" ca="1" si="1073"/>
        <v>2.0569999999999998E-2</v>
      </c>
      <c r="L2651">
        <f t="shared" ca="1" si="1074"/>
        <v>127.8</v>
      </c>
      <c r="M2651">
        <f t="shared" ca="1" si="1069"/>
        <v>3.6070000000000005E-2</v>
      </c>
      <c r="R2651">
        <f t="shared" ca="1" si="1075"/>
        <v>127.8</v>
      </c>
      <c r="S2651">
        <f t="shared" ca="1" si="1070"/>
        <v>3.6070000000000005E-2</v>
      </c>
      <c r="U2651" s="1"/>
      <c r="W2651" t="str">
        <f t="shared" si="1065"/>
        <v/>
      </c>
      <c r="Y2651" s="1"/>
      <c r="AA2651">
        <f t="shared" si="1066"/>
        <v>0</v>
      </c>
      <c r="AC2651" s="1"/>
      <c r="AE2651">
        <f t="shared" si="1067"/>
        <v>0</v>
      </c>
      <c r="AH2651" s="1"/>
      <c r="AI2651" s="17"/>
      <c r="AJ2651" s="25"/>
      <c r="AU2651" s="1">
        <v>42255</v>
      </c>
      <c r="AV2651">
        <v>0.19600000000000001</v>
      </c>
      <c r="AW2651">
        <f t="shared" si="1076"/>
        <v>1.9599999999999999E-3</v>
      </c>
      <c r="AY2651" s="1">
        <v>42256</v>
      </c>
      <c r="AZ2651">
        <v>0.26200000000000001</v>
      </c>
      <c r="BA2651">
        <f t="shared" si="1077"/>
        <v>2.6199999999999999E-3</v>
      </c>
      <c r="BC2651" s="1">
        <v>42312</v>
      </c>
      <c r="BD2651">
        <v>0.56799999999999995</v>
      </c>
      <c r="BE2651">
        <f t="shared" si="1078"/>
        <v>5.6799999999999993E-3</v>
      </c>
      <c r="BG2651" s="1">
        <v>42312</v>
      </c>
      <c r="BH2651">
        <v>0.89490000000000003</v>
      </c>
      <c r="BI2651">
        <f t="shared" si="1079"/>
        <v>8.9490000000000004E-3</v>
      </c>
      <c r="BK2651" s="1">
        <v>40364</v>
      </c>
      <c r="BL2651">
        <v>2.6827399999999999</v>
      </c>
      <c r="BM2651">
        <f t="shared" si="1085"/>
        <v>2.6827399999999998E-2</v>
      </c>
      <c r="BP2651" s="1">
        <v>42227</v>
      </c>
      <c r="BQ2651">
        <v>187.40799999999999</v>
      </c>
      <c r="BR2651">
        <f t="shared" si="1080"/>
        <v>1.87408</v>
      </c>
      <c r="BT2651" s="1">
        <v>42243</v>
      </c>
      <c r="BU2651">
        <v>-3.3000000000000002E-2</v>
      </c>
      <c r="BV2651">
        <f t="shared" si="1081"/>
        <v>-3.3E-4</v>
      </c>
      <c r="BX2651" s="1">
        <v>42243</v>
      </c>
      <c r="BY2651">
        <v>3.9E-2</v>
      </c>
      <c r="BZ2651">
        <f t="shared" si="1082"/>
        <v>3.8999999999999999E-4</v>
      </c>
      <c r="CB2651" s="1">
        <v>42312</v>
      </c>
      <c r="CC2651">
        <v>-5.0200000000000002E-2</v>
      </c>
      <c r="CD2651">
        <f t="shared" si="1083"/>
        <v>-5.0200000000000006E-4</v>
      </c>
      <c r="CG2651" s="1"/>
    </row>
    <row r="2652" spans="1:85" x14ac:dyDescent="0.3">
      <c r="A2652" s="21">
        <f t="shared" si="1084"/>
        <v>49523</v>
      </c>
      <c r="B2652" s="18">
        <f t="shared" si="1068"/>
        <v>112.421875</v>
      </c>
      <c r="C2652">
        <f t="shared" si="1086"/>
        <v>115</v>
      </c>
      <c r="D2652">
        <f t="shared" ca="1" si="1071"/>
        <v>-9.7638888888888893</v>
      </c>
      <c r="E2652">
        <f ca="1">IF(currency="USD",'Future et co'!F2652,IF(currency="EUR",'Future et co'!G2652,FALSE))</f>
        <v>3.6070000000000005E-2</v>
      </c>
      <c r="F2652">
        <f t="shared" ca="1" si="1072"/>
        <v>3.6070000000000005E-2</v>
      </c>
      <c r="G2652">
        <f t="shared" ca="1" si="1073"/>
        <v>2.0569999999999998E-2</v>
      </c>
      <c r="L2652">
        <f t="shared" ca="1" si="1074"/>
        <v>127.8</v>
      </c>
      <c r="M2652">
        <f t="shared" ca="1" si="1069"/>
        <v>3.6070000000000005E-2</v>
      </c>
      <c r="R2652">
        <f t="shared" ca="1" si="1075"/>
        <v>127.8</v>
      </c>
      <c r="S2652">
        <f t="shared" ca="1" si="1070"/>
        <v>3.6070000000000005E-2</v>
      </c>
      <c r="U2652" s="1"/>
      <c r="W2652" t="str">
        <f t="shared" si="1065"/>
        <v/>
      </c>
      <c r="Y2652" s="1"/>
      <c r="AA2652">
        <f t="shared" si="1066"/>
        <v>0</v>
      </c>
      <c r="AC2652" s="1"/>
      <c r="AE2652">
        <f t="shared" si="1067"/>
        <v>0</v>
      </c>
      <c r="AH2652" s="1"/>
      <c r="AI2652" s="17"/>
      <c r="AJ2652" s="25"/>
      <c r="AU2652" s="1">
        <v>42251</v>
      </c>
      <c r="AV2652">
        <v>0.20100000000000001</v>
      </c>
      <c r="AW2652">
        <f t="shared" si="1076"/>
        <v>2.0100000000000001E-3</v>
      </c>
      <c r="AY2652" s="1">
        <v>42255</v>
      </c>
      <c r="AZ2652">
        <v>0.252</v>
      </c>
      <c r="BA2652">
        <f t="shared" si="1077"/>
        <v>2.5200000000000001E-3</v>
      </c>
      <c r="BC2652" s="1">
        <v>42311</v>
      </c>
      <c r="BD2652">
        <v>0.55500000000000005</v>
      </c>
      <c r="BE2652">
        <f t="shared" si="1078"/>
        <v>5.5500000000000002E-3</v>
      </c>
      <c r="BG2652" s="1">
        <v>42311</v>
      </c>
      <c r="BH2652">
        <v>0.8619</v>
      </c>
      <c r="BI2652">
        <f t="shared" si="1079"/>
        <v>8.6189999999999999E-3</v>
      </c>
      <c r="BK2652" s="1">
        <v>40365</v>
      </c>
      <c r="BL2652">
        <v>2.6669200000000002</v>
      </c>
      <c r="BM2652">
        <f t="shared" si="1085"/>
        <v>2.6669200000000001E-2</v>
      </c>
      <c r="BP2652" s="1">
        <v>42226</v>
      </c>
      <c r="BQ2652">
        <v>186.19839999999999</v>
      </c>
      <c r="BR2652">
        <f t="shared" si="1080"/>
        <v>1.8619839999999999</v>
      </c>
      <c r="BT2652" s="1">
        <v>42242</v>
      </c>
      <c r="BU2652">
        <v>-3.3000000000000002E-2</v>
      </c>
      <c r="BV2652">
        <f t="shared" si="1081"/>
        <v>-3.3E-4</v>
      </c>
      <c r="BX2652" s="1">
        <v>42242</v>
      </c>
      <c r="BY2652">
        <v>3.9E-2</v>
      </c>
      <c r="BZ2652">
        <f t="shared" si="1082"/>
        <v>3.8999999999999999E-4</v>
      </c>
      <c r="CB2652" s="1">
        <v>42311</v>
      </c>
      <c r="CC2652">
        <v>-5.2900000000000003E-2</v>
      </c>
      <c r="CD2652">
        <f t="shared" si="1083"/>
        <v>-5.2900000000000006E-4</v>
      </c>
      <c r="CG2652" s="1"/>
    </row>
    <row r="2653" spans="1:85" x14ac:dyDescent="0.3">
      <c r="A2653" s="21">
        <f t="shared" si="1084"/>
        <v>49524</v>
      </c>
      <c r="B2653" s="18">
        <f t="shared" si="1068"/>
        <v>112.421875</v>
      </c>
      <c r="C2653">
        <f t="shared" si="1086"/>
        <v>115</v>
      </c>
      <c r="D2653">
        <f t="shared" ca="1" si="1071"/>
        <v>-9.7666666666666675</v>
      </c>
      <c r="E2653">
        <f ca="1">IF(currency="USD",'Future et co'!F2653,IF(currency="EUR",'Future et co'!G2653,FALSE))</f>
        <v>3.6070000000000005E-2</v>
      </c>
      <c r="F2653">
        <f t="shared" ca="1" si="1072"/>
        <v>3.6070000000000005E-2</v>
      </c>
      <c r="G2653">
        <f t="shared" ca="1" si="1073"/>
        <v>2.0569999999999998E-2</v>
      </c>
      <c r="L2653">
        <f t="shared" ca="1" si="1074"/>
        <v>127.8</v>
      </c>
      <c r="M2653">
        <f t="shared" ca="1" si="1069"/>
        <v>3.6070000000000005E-2</v>
      </c>
      <c r="R2653">
        <f t="shared" ca="1" si="1075"/>
        <v>127.8</v>
      </c>
      <c r="S2653">
        <f t="shared" ca="1" si="1070"/>
        <v>3.6070000000000005E-2</v>
      </c>
      <c r="U2653" s="1"/>
      <c r="W2653" t="str">
        <f t="shared" si="1065"/>
        <v/>
      </c>
      <c r="Y2653" s="1"/>
      <c r="AA2653">
        <f t="shared" si="1066"/>
        <v>0</v>
      </c>
      <c r="AC2653" s="1"/>
      <c r="AE2653">
        <f t="shared" si="1067"/>
        <v>0</v>
      </c>
      <c r="AH2653" s="1"/>
      <c r="AI2653" s="17"/>
      <c r="AJ2653" s="25"/>
      <c r="AU2653" s="1">
        <v>42250</v>
      </c>
      <c r="AV2653">
        <v>0.19400000000000001</v>
      </c>
      <c r="AW2653">
        <f t="shared" si="1076"/>
        <v>1.9400000000000001E-3</v>
      </c>
      <c r="AY2653" s="1">
        <v>42251</v>
      </c>
      <c r="AZ2653">
        <v>0.254</v>
      </c>
      <c r="BA2653">
        <f t="shared" si="1077"/>
        <v>2.5400000000000002E-3</v>
      </c>
      <c r="BC2653" s="1">
        <v>42310</v>
      </c>
      <c r="BD2653">
        <v>0.55900000000000005</v>
      </c>
      <c r="BE2653">
        <f t="shared" si="1078"/>
        <v>5.5900000000000004E-3</v>
      </c>
      <c r="BG2653" s="1">
        <v>42310</v>
      </c>
      <c r="BH2653">
        <v>0.85929999999999995</v>
      </c>
      <c r="BI2653">
        <f t="shared" si="1079"/>
        <v>8.5929999999999999E-3</v>
      </c>
      <c r="BK2653" s="1">
        <v>40366</v>
      </c>
      <c r="BL2653">
        <v>2.5866500000000001</v>
      </c>
      <c r="BM2653">
        <f t="shared" si="1085"/>
        <v>2.5866500000000001E-2</v>
      </c>
      <c r="BP2653" s="1">
        <v>42223</v>
      </c>
      <c r="BQ2653">
        <v>186.7911</v>
      </c>
      <c r="BR2653">
        <f t="shared" si="1080"/>
        <v>1.8679110000000001</v>
      </c>
      <c r="BT2653" s="1">
        <v>42241</v>
      </c>
      <c r="BU2653">
        <v>-3.3000000000000002E-2</v>
      </c>
      <c r="BV2653">
        <f t="shared" si="1081"/>
        <v>-3.3E-4</v>
      </c>
      <c r="BX2653" s="1">
        <v>42241</v>
      </c>
      <c r="BY2653">
        <v>4.1000000000000002E-2</v>
      </c>
      <c r="BZ2653">
        <f t="shared" si="1082"/>
        <v>4.0999999999999999E-4</v>
      </c>
      <c r="CB2653" s="1">
        <v>42310</v>
      </c>
      <c r="CC2653">
        <v>-4.5100000000000001E-2</v>
      </c>
      <c r="CD2653">
        <f t="shared" si="1083"/>
        <v>-4.5100000000000001E-4</v>
      </c>
      <c r="CG2653" s="1"/>
    </row>
    <row r="2654" spans="1:85" x14ac:dyDescent="0.3">
      <c r="A2654" s="21">
        <f t="shared" si="1084"/>
        <v>49527</v>
      </c>
      <c r="B2654" s="18">
        <f t="shared" si="1068"/>
        <v>112.421875</v>
      </c>
      <c r="C2654">
        <f t="shared" si="1086"/>
        <v>115</v>
      </c>
      <c r="D2654">
        <f t="shared" ca="1" si="1071"/>
        <v>-9.7750000000000004</v>
      </c>
      <c r="E2654">
        <f ca="1">IF(currency="USD",'Future et co'!F2654,IF(currency="EUR",'Future et co'!G2654,FALSE))</f>
        <v>3.6070000000000005E-2</v>
      </c>
      <c r="F2654">
        <f t="shared" ca="1" si="1072"/>
        <v>3.6070000000000005E-2</v>
      </c>
      <c r="G2654">
        <f t="shared" ca="1" si="1073"/>
        <v>2.0569999999999998E-2</v>
      </c>
      <c r="L2654">
        <f t="shared" ca="1" si="1074"/>
        <v>127.8</v>
      </c>
      <c r="M2654">
        <f t="shared" ca="1" si="1069"/>
        <v>3.6070000000000005E-2</v>
      </c>
      <c r="R2654">
        <f t="shared" ca="1" si="1075"/>
        <v>127.8</v>
      </c>
      <c r="S2654">
        <f t="shared" ca="1" si="1070"/>
        <v>3.6070000000000005E-2</v>
      </c>
      <c r="U2654" s="1"/>
      <c r="W2654" t="str">
        <f t="shared" si="1065"/>
        <v/>
      </c>
      <c r="Y2654" s="1"/>
      <c r="AA2654">
        <f t="shared" si="1066"/>
        <v>0</v>
      </c>
      <c r="AC2654" s="1"/>
      <c r="AE2654">
        <f t="shared" si="1067"/>
        <v>0</v>
      </c>
      <c r="AH2654" s="1"/>
      <c r="AI2654" s="17"/>
      <c r="AJ2654" s="25"/>
      <c r="AU2654" s="1">
        <v>42249</v>
      </c>
      <c r="AV2654">
        <v>0.20100000000000001</v>
      </c>
      <c r="AW2654">
        <f t="shared" si="1076"/>
        <v>2.0100000000000001E-3</v>
      </c>
      <c r="AY2654" s="1">
        <v>42250</v>
      </c>
      <c r="AZ2654">
        <v>0.245</v>
      </c>
      <c r="BA2654">
        <f t="shared" si="1077"/>
        <v>2.4499999999999999E-3</v>
      </c>
      <c r="BC2654" s="1">
        <v>42307</v>
      </c>
      <c r="BD2654">
        <v>0.52600000000000002</v>
      </c>
      <c r="BE2654">
        <f t="shared" si="1078"/>
        <v>5.2599999999999999E-3</v>
      </c>
      <c r="BG2654" s="1">
        <v>42307</v>
      </c>
      <c r="BH2654">
        <v>0.83050000000000002</v>
      </c>
      <c r="BI2654">
        <f t="shared" si="1079"/>
        <v>8.3049999999999999E-3</v>
      </c>
      <c r="BK2654" s="1">
        <v>40367</v>
      </c>
      <c r="BL2654">
        <v>2.5603899999999999</v>
      </c>
      <c r="BM2654">
        <f t="shared" si="1085"/>
        <v>2.5603899999999999E-2</v>
      </c>
      <c r="BP2654" s="1">
        <v>42222</v>
      </c>
      <c r="BQ2654">
        <v>185.9203</v>
      </c>
      <c r="BR2654">
        <f t="shared" si="1080"/>
        <v>1.8592029999999999</v>
      </c>
      <c r="BT2654" s="1">
        <v>42240</v>
      </c>
      <c r="BU2654">
        <v>-3.2000000000000001E-2</v>
      </c>
      <c r="BV2654">
        <f t="shared" si="1081"/>
        <v>-3.2000000000000003E-4</v>
      </c>
      <c r="BX2654" s="1">
        <v>42240</v>
      </c>
      <c r="BY2654">
        <v>4.1000000000000002E-2</v>
      </c>
      <c r="BZ2654">
        <f t="shared" si="1082"/>
        <v>4.0999999999999999E-4</v>
      </c>
      <c r="CB2654" s="1">
        <v>42307</v>
      </c>
      <c r="CC2654">
        <v>-4.2999999999999997E-2</v>
      </c>
      <c r="CD2654">
        <f t="shared" si="1083"/>
        <v>-4.2999999999999999E-4</v>
      </c>
      <c r="CG2654" s="1"/>
    </row>
    <row r="2655" spans="1:85" x14ac:dyDescent="0.3">
      <c r="A2655" s="21">
        <f t="shared" si="1084"/>
        <v>49528</v>
      </c>
      <c r="B2655" s="18">
        <f t="shared" si="1068"/>
        <v>112.421875</v>
      </c>
      <c r="C2655">
        <f t="shared" si="1086"/>
        <v>115</v>
      </c>
      <c r="D2655">
        <f t="shared" ca="1" si="1071"/>
        <v>-9.7777777777777786</v>
      </c>
      <c r="E2655">
        <f ca="1">IF(currency="USD",'Future et co'!F2655,IF(currency="EUR",'Future et co'!G2655,FALSE))</f>
        <v>3.6070000000000005E-2</v>
      </c>
      <c r="F2655">
        <f t="shared" ca="1" si="1072"/>
        <v>3.6070000000000005E-2</v>
      </c>
      <c r="G2655">
        <f t="shared" ca="1" si="1073"/>
        <v>2.0569999999999998E-2</v>
      </c>
      <c r="L2655">
        <f t="shared" ca="1" si="1074"/>
        <v>127.8</v>
      </c>
      <c r="M2655">
        <f t="shared" ca="1" si="1069"/>
        <v>3.6070000000000005E-2</v>
      </c>
      <c r="R2655">
        <f t="shared" ca="1" si="1075"/>
        <v>127.8</v>
      </c>
      <c r="S2655">
        <f t="shared" ca="1" si="1070"/>
        <v>3.6070000000000005E-2</v>
      </c>
      <c r="U2655" s="1"/>
      <c r="W2655" t="str">
        <f t="shared" si="1065"/>
        <v/>
      </c>
      <c r="Y2655" s="1"/>
      <c r="AA2655">
        <f t="shared" si="1066"/>
        <v>0</v>
      </c>
      <c r="AC2655" s="1"/>
      <c r="AE2655">
        <f t="shared" si="1067"/>
        <v>0</v>
      </c>
      <c r="AH2655" s="1"/>
      <c r="AI2655" s="17"/>
      <c r="AJ2655" s="25"/>
      <c r="AU2655" s="1">
        <v>42248</v>
      </c>
      <c r="AV2655">
        <v>0.19800000000000001</v>
      </c>
      <c r="AW2655">
        <f t="shared" si="1076"/>
        <v>1.98E-3</v>
      </c>
      <c r="AY2655" s="1">
        <v>42249</v>
      </c>
      <c r="AZ2655">
        <v>0.248</v>
      </c>
      <c r="BA2655">
        <f t="shared" si="1077"/>
        <v>2.48E-3</v>
      </c>
      <c r="BC2655" s="1">
        <v>42306</v>
      </c>
      <c r="BD2655">
        <v>0.54400000000000004</v>
      </c>
      <c r="BE2655">
        <f t="shared" si="1078"/>
        <v>5.4400000000000004E-3</v>
      </c>
      <c r="BG2655" s="1">
        <v>42306</v>
      </c>
      <c r="BH2655">
        <v>0.83</v>
      </c>
      <c r="BI2655">
        <f t="shared" si="1079"/>
        <v>8.3000000000000001E-3</v>
      </c>
      <c r="BK2655" s="1">
        <v>40368</v>
      </c>
      <c r="BL2655">
        <v>2.5420699999999998</v>
      </c>
      <c r="BM2655">
        <f t="shared" si="1085"/>
        <v>2.5420699999999997E-2</v>
      </c>
      <c r="BP2655" s="1">
        <v>42221</v>
      </c>
      <c r="BQ2655">
        <v>185.4727</v>
      </c>
      <c r="BR2655">
        <f t="shared" si="1080"/>
        <v>1.854727</v>
      </c>
      <c r="BT2655" s="1">
        <v>42237</v>
      </c>
      <c r="BU2655">
        <v>-3.1E-2</v>
      </c>
      <c r="BV2655">
        <f t="shared" si="1081"/>
        <v>-3.1E-4</v>
      </c>
      <c r="BX2655" s="1">
        <v>42237</v>
      </c>
      <c r="BY2655">
        <v>4.2000000000000003E-2</v>
      </c>
      <c r="BZ2655">
        <f t="shared" si="1082"/>
        <v>4.2000000000000002E-4</v>
      </c>
      <c r="CB2655" s="1">
        <v>42306</v>
      </c>
      <c r="CC2655">
        <v>-4.9599999999999998E-2</v>
      </c>
      <c r="CD2655">
        <f t="shared" si="1083"/>
        <v>-4.9600000000000002E-4</v>
      </c>
      <c r="CG2655" s="1"/>
    </row>
    <row r="2656" spans="1:85" x14ac:dyDescent="0.3">
      <c r="A2656" s="21">
        <f t="shared" si="1084"/>
        <v>49529</v>
      </c>
      <c r="B2656" s="18">
        <f t="shared" si="1068"/>
        <v>112.421875</v>
      </c>
      <c r="C2656">
        <f t="shared" si="1086"/>
        <v>115</v>
      </c>
      <c r="D2656">
        <f t="shared" ca="1" si="1071"/>
        <v>-9.780555555555555</v>
      </c>
      <c r="E2656">
        <f ca="1">IF(currency="USD",'Future et co'!F2656,IF(currency="EUR",'Future et co'!G2656,FALSE))</f>
        <v>3.6070000000000005E-2</v>
      </c>
      <c r="F2656">
        <f t="shared" ca="1" si="1072"/>
        <v>3.6070000000000005E-2</v>
      </c>
      <c r="G2656">
        <f t="shared" ca="1" si="1073"/>
        <v>2.0569999999999998E-2</v>
      </c>
      <c r="L2656">
        <f t="shared" ca="1" si="1074"/>
        <v>127.8</v>
      </c>
      <c r="M2656">
        <f t="shared" ca="1" si="1069"/>
        <v>3.6070000000000005E-2</v>
      </c>
      <c r="R2656">
        <f t="shared" ca="1" si="1075"/>
        <v>127.8</v>
      </c>
      <c r="S2656">
        <f t="shared" ca="1" si="1070"/>
        <v>3.6070000000000005E-2</v>
      </c>
      <c r="U2656" s="1"/>
      <c r="W2656" t="str">
        <f t="shared" si="1065"/>
        <v/>
      </c>
      <c r="Y2656" s="1"/>
      <c r="AA2656">
        <f t="shared" si="1066"/>
        <v>0</v>
      </c>
      <c r="AC2656" s="1"/>
      <c r="AE2656">
        <f t="shared" si="1067"/>
        <v>0</v>
      </c>
      <c r="AH2656" s="1"/>
      <c r="AI2656" s="17"/>
      <c r="AJ2656" s="25"/>
      <c r="AU2656" s="1">
        <v>42247</v>
      </c>
      <c r="AV2656">
        <v>0.21299999999999999</v>
      </c>
      <c r="AW2656">
        <f t="shared" si="1076"/>
        <v>2.1299999999999999E-3</v>
      </c>
      <c r="AY2656" s="1">
        <v>42248</v>
      </c>
      <c r="AZ2656">
        <v>0.25800000000000001</v>
      </c>
      <c r="BA2656">
        <f t="shared" si="1077"/>
        <v>2.5800000000000003E-3</v>
      </c>
      <c r="BC2656" s="1">
        <v>42305</v>
      </c>
      <c r="BD2656">
        <v>0.52600000000000002</v>
      </c>
      <c r="BE2656">
        <f t="shared" si="1078"/>
        <v>5.2599999999999999E-3</v>
      </c>
      <c r="BG2656" s="1">
        <v>42305</v>
      </c>
      <c r="BH2656">
        <v>0.79400000000000004</v>
      </c>
      <c r="BI2656">
        <f t="shared" si="1079"/>
        <v>7.9400000000000009E-3</v>
      </c>
      <c r="BK2656" s="1">
        <v>40371</v>
      </c>
      <c r="BL2656">
        <v>2.54068</v>
      </c>
      <c r="BM2656">
        <f t="shared" si="1085"/>
        <v>2.54068E-2</v>
      </c>
      <c r="BP2656" s="1">
        <v>42220</v>
      </c>
      <c r="BQ2656">
        <v>186.94839999999999</v>
      </c>
      <c r="BR2656">
        <f t="shared" si="1080"/>
        <v>1.8694839999999999</v>
      </c>
      <c r="BT2656" s="1">
        <v>42236</v>
      </c>
      <c r="BU2656">
        <v>-0.03</v>
      </c>
      <c r="BV2656">
        <f t="shared" si="1081"/>
        <v>-2.9999999999999997E-4</v>
      </c>
      <c r="BX2656" s="1">
        <v>42236</v>
      </c>
      <c r="BY2656">
        <v>4.2000000000000003E-2</v>
      </c>
      <c r="BZ2656">
        <f t="shared" si="1082"/>
        <v>4.2000000000000002E-4</v>
      </c>
      <c r="CB2656" s="1">
        <v>42305</v>
      </c>
      <c r="CC2656">
        <v>-4.2000000000000003E-2</v>
      </c>
      <c r="CD2656">
        <f t="shared" si="1083"/>
        <v>-4.2000000000000002E-4</v>
      </c>
      <c r="CG2656" s="1"/>
    </row>
    <row r="2657" spans="1:85" x14ac:dyDescent="0.3">
      <c r="A2657" s="21">
        <f t="shared" si="1084"/>
        <v>49530</v>
      </c>
      <c r="B2657" s="18">
        <f t="shared" si="1068"/>
        <v>112.421875</v>
      </c>
      <c r="C2657">
        <f t="shared" si="1086"/>
        <v>115</v>
      </c>
      <c r="D2657">
        <f t="shared" ca="1" si="1071"/>
        <v>-9.7833333333333332</v>
      </c>
      <c r="E2657">
        <f ca="1">IF(currency="USD",'Future et co'!F2657,IF(currency="EUR",'Future et co'!G2657,FALSE))</f>
        <v>3.6070000000000005E-2</v>
      </c>
      <c r="F2657">
        <f t="shared" ca="1" si="1072"/>
        <v>3.6070000000000005E-2</v>
      </c>
      <c r="G2657">
        <f t="shared" ca="1" si="1073"/>
        <v>2.0569999999999998E-2</v>
      </c>
      <c r="L2657">
        <f t="shared" ca="1" si="1074"/>
        <v>127.8</v>
      </c>
      <c r="M2657">
        <f t="shared" ca="1" si="1069"/>
        <v>3.6070000000000005E-2</v>
      </c>
      <c r="R2657">
        <f t="shared" ca="1" si="1075"/>
        <v>127.8</v>
      </c>
      <c r="S2657">
        <f t="shared" ca="1" si="1070"/>
        <v>3.6070000000000005E-2</v>
      </c>
      <c r="U2657" s="1"/>
      <c r="W2657" t="str">
        <f t="shared" ref="W2657:W2720" si="1087">IF(U2657="","",V2657/100)</f>
        <v/>
      </c>
      <c r="Y2657" s="1"/>
      <c r="AA2657">
        <f t="shared" ref="AA2657:AA2720" si="1088">Z2657/100</f>
        <v>0</v>
      </c>
      <c r="AC2657" s="1"/>
      <c r="AE2657">
        <f t="shared" ref="AE2657:AE2720" si="1089">AD2657/100</f>
        <v>0</v>
      </c>
      <c r="AH2657" s="1"/>
      <c r="AI2657" s="17"/>
      <c r="AJ2657" s="25"/>
      <c r="AU2657" s="1">
        <v>42244</v>
      </c>
      <c r="AV2657">
        <v>0.20599999999999999</v>
      </c>
      <c r="AW2657">
        <f t="shared" si="1076"/>
        <v>2.0599999999999998E-3</v>
      </c>
      <c r="AY2657" s="1">
        <v>42247</v>
      </c>
      <c r="AZ2657">
        <v>0.26800000000000002</v>
      </c>
      <c r="BA2657">
        <f t="shared" si="1077"/>
        <v>2.6800000000000001E-3</v>
      </c>
      <c r="BC2657" s="1">
        <v>42304</v>
      </c>
      <c r="BD2657">
        <v>0.46100000000000002</v>
      </c>
      <c r="BE2657">
        <f t="shared" si="1078"/>
        <v>4.6100000000000004E-3</v>
      </c>
      <c r="BG2657" s="1">
        <v>42304</v>
      </c>
      <c r="BH2657">
        <v>0.72209999999999996</v>
      </c>
      <c r="BI2657">
        <f t="shared" si="1079"/>
        <v>7.221E-3</v>
      </c>
      <c r="BK2657" s="1">
        <v>40372</v>
      </c>
      <c r="BL2657">
        <v>2.5016099999999999</v>
      </c>
      <c r="BM2657">
        <f t="shared" si="1085"/>
        <v>2.5016099999999999E-2</v>
      </c>
      <c r="BP2657" s="1">
        <v>42219</v>
      </c>
      <c r="BQ2657">
        <v>186.9605</v>
      </c>
      <c r="BR2657">
        <f t="shared" si="1080"/>
        <v>1.869605</v>
      </c>
      <c r="BT2657" s="1">
        <v>42235</v>
      </c>
      <c r="BU2657">
        <v>-2.9000000000000001E-2</v>
      </c>
      <c r="BV2657">
        <f t="shared" si="1081"/>
        <v>-2.9E-4</v>
      </c>
      <c r="BX2657" s="1">
        <v>42235</v>
      </c>
      <c r="BY2657">
        <v>4.2000000000000003E-2</v>
      </c>
      <c r="BZ2657">
        <f t="shared" si="1082"/>
        <v>4.2000000000000002E-4</v>
      </c>
      <c r="CB2657" s="1">
        <v>42304</v>
      </c>
      <c r="CC2657">
        <v>-4.3999999999999997E-2</v>
      </c>
      <c r="CD2657">
        <f t="shared" si="1083"/>
        <v>-4.3999999999999996E-4</v>
      </c>
      <c r="CG2657" s="1"/>
    </row>
    <row r="2658" spans="1:85" x14ac:dyDescent="0.3">
      <c r="A2658" s="21">
        <f t="shared" si="1084"/>
        <v>49531</v>
      </c>
      <c r="B2658" s="18">
        <f t="shared" si="1068"/>
        <v>112.421875</v>
      </c>
      <c r="C2658">
        <f t="shared" si="1086"/>
        <v>115</v>
      </c>
      <c r="D2658">
        <f t="shared" ca="1" si="1071"/>
        <v>-9.7861111111111114</v>
      </c>
      <c r="E2658">
        <f ca="1">IF(currency="USD",'Future et co'!F2658,IF(currency="EUR",'Future et co'!G2658,FALSE))</f>
        <v>3.6070000000000005E-2</v>
      </c>
      <c r="F2658">
        <f t="shared" ca="1" si="1072"/>
        <v>3.6070000000000005E-2</v>
      </c>
      <c r="G2658">
        <f t="shared" ca="1" si="1073"/>
        <v>2.0569999999999998E-2</v>
      </c>
      <c r="L2658">
        <f t="shared" ca="1" si="1074"/>
        <v>127.8</v>
      </c>
      <c r="M2658">
        <f t="shared" ca="1" si="1069"/>
        <v>3.6070000000000005E-2</v>
      </c>
      <c r="R2658">
        <f t="shared" ca="1" si="1075"/>
        <v>127.8</v>
      </c>
      <c r="S2658">
        <f t="shared" ca="1" si="1070"/>
        <v>3.6070000000000005E-2</v>
      </c>
      <c r="U2658" s="1"/>
      <c r="W2658" t="str">
        <f t="shared" si="1087"/>
        <v/>
      </c>
      <c r="Y2658" s="1"/>
      <c r="AA2658">
        <f t="shared" si="1088"/>
        <v>0</v>
      </c>
      <c r="AC2658" s="1"/>
      <c r="AE2658">
        <f t="shared" si="1089"/>
        <v>0</v>
      </c>
      <c r="AH2658" s="1"/>
      <c r="AI2658" s="17"/>
      <c r="AJ2658" s="25"/>
      <c r="AU2658" s="1">
        <v>42243</v>
      </c>
      <c r="AV2658">
        <v>0.19</v>
      </c>
      <c r="AW2658">
        <f t="shared" si="1076"/>
        <v>1.9E-3</v>
      </c>
      <c r="AY2658" s="1">
        <v>42244</v>
      </c>
      <c r="AZ2658">
        <v>0.255</v>
      </c>
      <c r="BA2658">
        <f t="shared" si="1077"/>
        <v>2.5500000000000002E-3</v>
      </c>
      <c r="BC2658" s="1">
        <v>42303</v>
      </c>
      <c r="BD2658">
        <v>0.48299999999999998</v>
      </c>
      <c r="BE2658">
        <f t="shared" si="1078"/>
        <v>4.8300000000000001E-3</v>
      </c>
      <c r="BG2658" s="1">
        <v>42303</v>
      </c>
      <c r="BH2658">
        <v>0.73229999999999995</v>
      </c>
      <c r="BI2658">
        <f t="shared" si="1079"/>
        <v>7.3229999999999996E-3</v>
      </c>
      <c r="BK2658" s="1">
        <v>40373</v>
      </c>
      <c r="BL2658">
        <v>2.5058799999999999</v>
      </c>
      <c r="BM2658">
        <f t="shared" si="1085"/>
        <v>2.5058799999999999E-2</v>
      </c>
      <c r="BP2658" s="1">
        <v>42216</v>
      </c>
      <c r="BQ2658">
        <v>186.75489999999999</v>
      </c>
      <c r="BR2658">
        <f t="shared" si="1080"/>
        <v>1.8675489999999999</v>
      </c>
      <c r="BT2658" s="1">
        <v>42234</v>
      </c>
      <c r="BU2658">
        <v>-2.8000000000000001E-2</v>
      </c>
      <c r="BV2658">
        <f t="shared" si="1081"/>
        <v>-2.8000000000000003E-4</v>
      </c>
      <c r="BX2658" s="1">
        <v>42234</v>
      </c>
      <c r="BY2658">
        <v>4.2999999999999997E-2</v>
      </c>
      <c r="BZ2658">
        <f t="shared" si="1082"/>
        <v>4.2999999999999999E-4</v>
      </c>
      <c r="CB2658" s="1">
        <v>42303</v>
      </c>
      <c r="CC2658">
        <v>-5.2600000000000001E-2</v>
      </c>
      <c r="CD2658">
        <f t="shared" si="1083"/>
        <v>-5.2599999999999999E-4</v>
      </c>
      <c r="CG2658" s="1"/>
    </row>
    <row r="2659" spans="1:85" x14ac:dyDescent="0.3">
      <c r="A2659" s="21">
        <f t="shared" si="1084"/>
        <v>49534</v>
      </c>
      <c r="B2659" s="18">
        <f t="shared" si="1068"/>
        <v>112.421875</v>
      </c>
      <c r="C2659">
        <f t="shared" si="1086"/>
        <v>115</v>
      </c>
      <c r="D2659">
        <f t="shared" ca="1" si="1071"/>
        <v>-9.7944444444444443</v>
      </c>
      <c r="E2659">
        <f ca="1">IF(currency="USD",'Future et co'!F2659,IF(currency="EUR",'Future et co'!G2659,FALSE))</f>
        <v>3.6070000000000005E-2</v>
      </c>
      <c r="F2659">
        <f t="shared" ca="1" si="1072"/>
        <v>3.6070000000000005E-2</v>
      </c>
      <c r="G2659">
        <f t="shared" ca="1" si="1073"/>
        <v>2.0569999999999998E-2</v>
      </c>
      <c r="L2659">
        <f t="shared" ca="1" si="1074"/>
        <v>127.8</v>
      </c>
      <c r="M2659">
        <f t="shared" ca="1" si="1069"/>
        <v>3.6070000000000005E-2</v>
      </c>
      <c r="R2659">
        <f t="shared" ca="1" si="1075"/>
        <v>127.8</v>
      </c>
      <c r="S2659">
        <f t="shared" ca="1" si="1070"/>
        <v>3.6070000000000005E-2</v>
      </c>
      <c r="U2659" s="1"/>
      <c r="W2659" t="str">
        <f t="shared" si="1087"/>
        <v/>
      </c>
      <c r="Y2659" s="1"/>
      <c r="AA2659">
        <f t="shared" si="1088"/>
        <v>0</v>
      </c>
      <c r="AC2659" s="1"/>
      <c r="AE2659">
        <f t="shared" si="1089"/>
        <v>0</v>
      </c>
      <c r="AH2659" s="1"/>
      <c r="AI2659" s="17"/>
      <c r="AJ2659" s="25"/>
      <c r="AU2659" s="1">
        <v>42242</v>
      </c>
      <c r="AV2659">
        <v>0.16900000000000001</v>
      </c>
      <c r="AW2659">
        <f t="shared" si="1076"/>
        <v>1.6900000000000001E-3</v>
      </c>
      <c r="AY2659" s="1">
        <v>42243</v>
      </c>
      <c r="AZ2659">
        <v>0.23300000000000001</v>
      </c>
      <c r="BA2659">
        <f t="shared" si="1077"/>
        <v>2.33E-3</v>
      </c>
      <c r="BC2659" s="1">
        <v>42300</v>
      </c>
      <c r="BD2659">
        <v>0.47199999999999998</v>
      </c>
      <c r="BE2659">
        <f t="shared" si="1078"/>
        <v>4.7199999999999994E-3</v>
      </c>
      <c r="BG2659" s="1">
        <v>42300</v>
      </c>
      <c r="BH2659">
        <v>0.74870000000000003</v>
      </c>
      <c r="BI2659">
        <f t="shared" si="1079"/>
        <v>7.4870000000000006E-3</v>
      </c>
      <c r="BK2659" s="1">
        <v>40374</v>
      </c>
      <c r="BL2659">
        <v>2.5036700000000001</v>
      </c>
      <c r="BM2659">
        <f t="shared" si="1085"/>
        <v>2.5036700000000002E-2</v>
      </c>
      <c r="BP2659" s="1">
        <v>42215</v>
      </c>
      <c r="BQ2659">
        <v>186.71860000000001</v>
      </c>
      <c r="BR2659">
        <f t="shared" si="1080"/>
        <v>1.867186</v>
      </c>
      <c r="BT2659" s="1">
        <v>42233</v>
      </c>
      <c r="BU2659">
        <v>-2.7E-2</v>
      </c>
      <c r="BV2659">
        <f t="shared" si="1081"/>
        <v>-2.7E-4</v>
      </c>
      <c r="BX2659" s="1">
        <v>42233</v>
      </c>
      <c r="BY2659">
        <v>4.3999999999999997E-2</v>
      </c>
      <c r="BZ2659">
        <f t="shared" si="1082"/>
        <v>4.3999999999999996E-4</v>
      </c>
      <c r="CB2659" s="1">
        <v>42300</v>
      </c>
      <c r="CC2659">
        <v>-4.8099999999999997E-2</v>
      </c>
      <c r="CD2659">
        <f t="shared" si="1083"/>
        <v>-4.8099999999999998E-4</v>
      </c>
      <c r="CG2659" s="1"/>
    </row>
    <row r="2660" spans="1:85" x14ac:dyDescent="0.3">
      <c r="A2660" s="21">
        <f t="shared" si="1084"/>
        <v>49535</v>
      </c>
      <c r="B2660" s="18">
        <f t="shared" si="1068"/>
        <v>112.421875</v>
      </c>
      <c r="C2660">
        <f t="shared" si="1086"/>
        <v>115</v>
      </c>
      <c r="D2660">
        <f t="shared" ca="1" si="1071"/>
        <v>-9.7972222222222225</v>
      </c>
      <c r="E2660">
        <f ca="1">IF(currency="USD",'Future et co'!F2660,IF(currency="EUR",'Future et co'!G2660,FALSE))</f>
        <v>3.6070000000000005E-2</v>
      </c>
      <c r="F2660">
        <f t="shared" ca="1" si="1072"/>
        <v>3.6070000000000005E-2</v>
      </c>
      <c r="G2660">
        <f t="shared" ca="1" si="1073"/>
        <v>2.0569999999999998E-2</v>
      </c>
      <c r="L2660">
        <f t="shared" ca="1" si="1074"/>
        <v>127.8</v>
      </c>
      <c r="M2660">
        <f t="shared" ca="1" si="1069"/>
        <v>3.6070000000000005E-2</v>
      </c>
      <c r="R2660">
        <f t="shared" ca="1" si="1075"/>
        <v>127.8</v>
      </c>
      <c r="S2660">
        <f t="shared" ca="1" si="1070"/>
        <v>3.6070000000000005E-2</v>
      </c>
      <c r="U2660" s="1"/>
      <c r="W2660" t="str">
        <f t="shared" si="1087"/>
        <v/>
      </c>
      <c r="Y2660" s="1"/>
      <c r="AA2660">
        <f t="shared" si="1088"/>
        <v>0</v>
      </c>
      <c r="AC2660" s="1"/>
      <c r="AE2660">
        <f t="shared" si="1089"/>
        <v>0</v>
      </c>
      <c r="AH2660" s="1"/>
      <c r="AI2660" s="17"/>
      <c r="AJ2660" s="25"/>
      <c r="AU2660" s="1">
        <v>42241</v>
      </c>
      <c r="AV2660">
        <v>0.17699999999999999</v>
      </c>
      <c r="AW2660">
        <f t="shared" si="1076"/>
        <v>1.7699999999999999E-3</v>
      </c>
      <c r="AY2660" s="1">
        <v>42242</v>
      </c>
      <c r="AZ2660">
        <v>0.21099999999999999</v>
      </c>
      <c r="BA2660">
        <f t="shared" si="1077"/>
        <v>2.1099999999999999E-3</v>
      </c>
      <c r="BC2660" s="1">
        <v>42299</v>
      </c>
      <c r="BD2660">
        <v>0.45100000000000001</v>
      </c>
      <c r="BE2660">
        <f t="shared" si="1078"/>
        <v>4.5100000000000001E-3</v>
      </c>
      <c r="BG2660" s="1">
        <v>42299</v>
      </c>
      <c r="BH2660">
        <v>0.71579999999999999</v>
      </c>
      <c r="BI2660">
        <f t="shared" si="1079"/>
        <v>7.1580000000000003E-3</v>
      </c>
      <c r="BK2660" s="1">
        <v>40375</v>
      </c>
      <c r="BL2660">
        <v>2.5762700000000001</v>
      </c>
      <c r="BM2660">
        <f t="shared" si="1085"/>
        <v>2.5762699999999999E-2</v>
      </c>
      <c r="BP2660" s="1">
        <v>42214</v>
      </c>
      <c r="BQ2660">
        <v>185.79929999999999</v>
      </c>
      <c r="BR2660">
        <f t="shared" si="1080"/>
        <v>1.8579929999999998</v>
      </c>
      <c r="BT2660" s="1">
        <v>42230</v>
      </c>
      <c r="BU2660">
        <v>-2.5000000000000001E-2</v>
      </c>
      <c r="BV2660">
        <f t="shared" si="1081"/>
        <v>-2.5000000000000001E-4</v>
      </c>
      <c r="BX2660" s="1">
        <v>42230</v>
      </c>
      <c r="BY2660">
        <v>4.5999999999999999E-2</v>
      </c>
      <c r="BZ2660">
        <f t="shared" si="1082"/>
        <v>4.6000000000000001E-4</v>
      </c>
      <c r="CB2660" s="1">
        <v>42299</v>
      </c>
      <c r="CC2660">
        <v>-3.4099999999999998E-2</v>
      </c>
      <c r="CD2660">
        <f t="shared" si="1083"/>
        <v>-3.4099999999999999E-4</v>
      </c>
      <c r="CG2660" s="1"/>
    </row>
    <row r="2661" spans="1:85" x14ac:dyDescent="0.3">
      <c r="A2661" s="21">
        <f t="shared" si="1084"/>
        <v>49536</v>
      </c>
      <c r="B2661" s="18">
        <f t="shared" si="1068"/>
        <v>112.421875</v>
      </c>
      <c r="C2661">
        <f t="shared" si="1086"/>
        <v>115</v>
      </c>
      <c r="D2661">
        <f t="shared" ca="1" si="1071"/>
        <v>-9.8000000000000007</v>
      </c>
      <c r="E2661">
        <f ca="1">IF(currency="USD",'Future et co'!F2661,IF(currency="EUR",'Future et co'!G2661,FALSE))</f>
        <v>3.6070000000000005E-2</v>
      </c>
      <c r="F2661">
        <f t="shared" ca="1" si="1072"/>
        <v>3.6070000000000005E-2</v>
      </c>
      <c r="G2661">
        <f t="shared" ca="1" si="1073"/>
        <v>2.0569999999999998E-2</v>
      </c>
      <c r="L2661">
        <f t="shared" ca="1" si="1074"/>
        <v>127.8</v>
      </c>
      <c r="M2661">
        <f t="shared" ca="1" si="1069"/>
        <v>3.6070000000000005E-2</v>
      </c>
      <c r="R2661">
        <f t="shared" ca="1" si="1075"/>
        <v>127.8</v>
      </c>
      <c r="S2661">
        <f t="shared" ca="1" si="1070"/>
        <v>3.6070000000000005E-2</v>
      </c>
      <c r="U2661" s="1"/>
      <c r="W2661" t="str">
        <f t="shared" si="1087"/>
        <v/>
      </c>
      <c r="Y2661" s="1"/>
      <c r="AA2661">
        <f t="shared" si="1088"/>
        <v>0</v>
      </c>
      <c r="AC2661" s="1"/>
      <c r="AE2661">
        <f t="shared" si="1089"/>
        <v>0</v>
      </c>
      <c r="AH2661" s="1"/>
      <c r="AI2661" s="17"/>
      <c r="AJ2661" s="25"/>
      <c r="AU2661" s="1">
        <v>42240</v>
      </c>
      <c r="AV2661">
        <v>0.16700000000000001</v>
      </c>
      <c r="AW2661">
        <f t="shared" si="1076"/>
        <v>1.67E-3</v>
      </c>
      <c r="AY2661" s="1">
        <v>42241</v>
      </c>
      <c r="AZ2661">
        <v>0.216</v>
      </c>
      <c r="BA2661">
        <f t="shared" si="1077"/>
        <v>2.16E-3</v>
      </c>
      <c r="BC2661" s="1">
        <v>42298</v>
      </c>
      <c r="BD2661">
        <v>0.45200000000000001</v>
      </c>
      <c r="BE2661">
        <f t="shared" si="1078"/>
        <v>4.5199999999999997E-3</v>
      </c>
      <c r="BG2661" s="1">
        <v>42298</v>
      </c>
      <c r="BH2661">
        <v>0.72350000000000003</v>
      </c>
      <c r="BI2661">
        <f t="shared" si="1079"/>
        <v>7.2350000000000001E-3</v>
      </c>
      <c r="BK2661" s="1">
        <v>40378</v>
      </c>
      <c r="BL2661">
        <v>2.5618300000000001</v>
      </c>
      <c r="BM2661">
        <f t="shared" si="1085"/>
        <v>2.56183E-2</v>
      </c>
      <c r="BP2661" s="1">
        <v>42213</v>
      </c>
      <c r="BQ2661">
        <v>186.07749999999999</v>
      </c>
      <c r="BR2661">
        <f t="shared" si="1080"/>
        <v>1.8607749999999998</v>
      </c>
      <c r="BT2661" s="1">
        <v>42229</v>
      </c>
      <c r="BU2661">
        <v>-2.4E-2</v>
      </c>
      <c r="BV2661">
        <f t="shared" si="1081"/>
        <v>-2.4000000000000001E-4</v>
      </c>
      <c r="BX2661" s="1">
        <v>42229</v>
      </c>
      <c r="BY2661">
        <v>4.5999999999999999E-2</v>
      </c>
      <c r="BZ2661">
        <f t="shared" si="1082"/>
        <v>4.6000000000000001E-4</v>
      </c>
      <c r="CB2661" s="1">
        <v>42298</v>
      </c>
      <c r="CC2661">
        <v>-6.6E-3</v>
      </c>
      <c r="CD2661">
        <f t="shared" si="1083"/>
        <v>-6.6000000000000005E-5</v>
      </c>
      <c r="CG2661" s="1"/>
    </row>
    <row r="2662" spans="1:85" x14ac:dyDescent="0.3">
      <c r="A2662" s="21">
        <f t="shared" si="1084"/>
        <v>49537</v>
      </c>
      <c r="B2662" s="18">
        <f t="shared" si="1068"/>
        <v>112.421875</v>
      </c>
      <c r="C2662">
        <f t="shared" si="1086"/>
        <v>115</v>
      </c>
      <c r="D2662">
        <f t="shared" ca="1" si="1071"/>
        <v>-9.8027777777777771</v>
      </c>
      <c r="E2662">
        <f ca="1">IF(currency="USD",'Future et co'!F2662,IF(currency="EUR",'Future et co'!G2662,FALSE))</f>
        <v>3.6070000000000005E-2</v>
      </c>
      <c r="F2662">
        <f t="shared" ca="1" si="1072"/>
        <v>3.6070000000000005E-2</v>
      </c>
      <c r="G2662">
        <f t="shared" ca="1" si="1073"/>
        <v>2.0569999999999998E-2</v>
      </c>
      <c r="L2662">
        <f t="shared" ca="1" si="1074"/>
        <v>127.8</v>
      </c>
      <c r="M2662">
        <f t="shared" ca="1" si="1069"/>
        <v>3.6070000000000005E-2</v>
      </c>
      <c r="R2662">
        <f t="shared" ca="1" si="1075"/>
        <v>127.8</v>
      </c>
      <c r="S2662">
        <f t="shared" ca="1" si="1070"/>
        <v>3.6070000000000005E-2</v>
      </c>
      <c r="U2662" s="1"/>
      <c r="W2662" t="str">
        <f t="shared" si="1087"/>
        <v/>
      </c>
      <c r="Y2662" s="1"/>
      <c r="AA2662">
        <f t="shared" si="1088"/>
        <v>0</v>
      </c>
      <c r="AC2662" s="1"/>
      <c r="AE2662">
        <f t="shared" si="1089"/>
        <v>0</v>
      </c>
      <c r="AH2662" s="1"/>
      <c r="AI2662" s="17"/>
      <c r="AJ2662" s="25"/>
      <c r="AU2662" s="1">
        <v>42237</v>
      </c>
      <c r="AV2662">
        <v>0.185</v>
      </c>
      <c r="AW2662">
        <f t="shared" si="1076"/>
        <v>1.8500000000000001E-3</v>
      </c>
      <c r="AY2662" s="1">
        <v>42240</v>
      </c>
      <c r="AZ2662">
        <v>0.20499999999999999</v>
      </c>
      <c r="BA2662">
        <f t="shared" si="1077"/>
        <v>2.0499999999999997E-3</v>
      </c>
      <c r="BC2662" s="1">
        <v>42297</v>
      </c>
      <c r="BD2662">
        <v>0.47</v>
      </c>
      <c r="BE2662">
        <f t="shared" si="1078"/>
        <v>4.6999999999999993E-3</v>
      </c>
      <c r="BG2662" s="1">
        <v>42297</v>
      </c>
      <c r="BH2662">
        <v>0.70599999999999996</v>
      </c>
      <c r="BI2662">
        <f t="shared" si="1079"/>
        <v>7.0599999999999994E-3</v>
      </c>
      <c r="BK2662" s="1">
        <v>40379</v>
      </c>
      <c r="BL2662">
        <v>2.5349300000000001</v>
      </c>
      <c r="BM2662">
        <f t="shared" si="1085"/>
        <v>2.5349300000000002E-2</v>
      </c>
      <c r="BP2662" s="1">
        <v>42212</v>
      </c>
      <c r="BQ2662">
        <v>186.15010000000001</v>
      </c>
      <c r="BR2662">
        <f t="shared" si="1080"/>
        <v>1.8615010000000001</v>
      </c>
      <c r="BT2662" s="1">
        <v>42228</v>
      </c>
      <c r="BU2662">
        <v>-2.4E-2</v>
      </c>
      <c r="BV2662">
        <f t="shared" si="1081"/>
        <v>-2.4000000000000001E-4</v>
      </c>
      <c r="BX2662" s="1">
        <v>42228</v>
      </c>
      <c r="BY2662">
        <v>4.5999999999999999E-2</v>
      </c>
      <c r="BZ2662">
        <f t="shared" si="1082"/>
        <v>4.6000000000000001E-4</v>
      </c>
      <c r="CB2662" s="1">
        <v>42297</v>
      </c>
      <c r="CC2662">
        <v>-5.4000000000000003E-3</v>
      </c>
      <c r="CD2662">
        <f t="shared" si="1083"/>
        <v>-5.4000000000000005E-5</v>
      </c>
      <c r="CG2662" s="1"/>
    </row>
    <row r="2663" spans="1:85" x14ac:dyDescent="0.3">
      <c r="A2663" s="21">
        <f t="shared" si="1084"/>
        <v>49538</v>
      </c>
      <c r="B2663" s="18">
        <f t="shared" si="1068"/>
        <v>112.421875</v>
      </c>
      <c r="C2663">
        <f t="shared" si="1086"/>
        <v>115</v>
      </c>
      <c r="D2663">
        <f t="shared" ca="1" si="1071"/>
        <v>-9.8055555555555554</v>
      </c>
      <c r="E2663">
        <f ca="1">IF(currency="USD",'Future et co'!F2663,IF(currency="EUR",'Future et co'!G2663,FALSE))</f>
        <v>3.6070000000000005E-2</v>
      </c>
      <c r="F2663">
        <f t="shared" ca="1" si="1072"/>
        <v>3.6070000000000005E-2</v>
      </c>
      <c r="G2663">
        <f t="shared" ca="1" si="1073"/>
        <v>2.0569999999999998E-2</v>
      </c>
      <c r="L2663">
        <f t="shared" ca="1" si="1074"/>
        <v>127.8</v>
      </c>
      <c r="M2663">
        <f t="shared" ca="1" si="1069"/>
        <v>3.6070000000000005E-2</v>
      </c>
      <c r="R2663">
        <f t="shared" ca="1" si="1075"/>
        <v>127.8</v>
      </c>
      <c r="S2663">
        <f t="shared" ca="1" si="1070"/>
        <v>3.6070000000000005E-2</v>
      </c>
      <c r="U2663" s="1"/>
      <c r="W2663" t="str">
        <f t="shared" si="1087"/>
        <v/>
      </c>
      <c r="Y2663" s="1"/>
      <c r="AA2663">
        <f t="shared" si="1088"/>
        <v>0</v>
      </c>
      <c r="AC2663" s="1"/>
      <c r="AE2663">
        <f t="shared" si="1089"/>
        <v>0</v>
      </c>
      <c r="AH2663" s="1"/>
      <c r="AI2663" s="17"/>
      <c r="AJ2663" s="25"/>
      <c r="AU2663" s="1">
        <v>42236</v>
      </c>
      <c r="AV2663">
        <v>0.186</v>
      </c>
      <c r="AW2663">
        <f t="shared" si="1076"/>
        <v>1.8599999999999999E-3</v>
      </c>
      <c r="AY2663" s="1">
        <v>42237</v>
      </c>
      <c r="AZ2663">
        <v>0.24099999999999999</v>
      </c>
      <c r="BA2663">
        <f t="shared" si="1077"/>
        <v>2.4099999999999998E-3</v>
      </c>
      <c r="BC2663" s="1">
        <v>42296</v>
      </c>
      <c r="BD2663">
        <v>0.442</v>
      </c>
      <c r="BE2663">
        <f t="shared" si="1078"/>
        <v>4.4200000000000003E-3</v>
      </c>
      <c r="BG2663" s="1">
        <v>42296</v>
      </c>
      <c r="BH2663">
        <v>0.69899999999999995</v>
      </c>
      <c r="BI2663">
        <f t="shared" si="1079"/>
        <v>6.9899999999999997E-3</v>
      </c>
      <c r="BK2663" s="1">
        <v>40380</v>
      </c>
      <c r="BL2663">
        <v>2.5683199999999999</v>
      </c>
      <c r="BM2663">
        <f t="shared" si="1085"/>
        <v>2.56832E-2</v>
      </c>
      <c r="BP2663" s="1">
        <v>42209</v>
      </c>
      <c r="BQ2663">
        <v>186.08959999999999</v>
      </c>
      <c r="BR2663">
        <f t="shared" si="1080"/>
        <v>1.8608959999999999</v>
      </c>
      <c r="BT2663" s="1">
        <v>42227</v>
      </c>
      <c r="BU2663">
        <v>-2.4E-2</v>
      </c>
      <c r="BV2663">
        <f t="shared" si="1081"/>
        <v>-2.4000000000000001E-4</v>
      </c>
      <c r="BX2663" s="1">
        <v>42227</v>
      </c>
      <c r="BY2663">
        <v>4.5999999999999999E-2</v>
      </c>
      <c r="BZ2663">
        <f t="shared" si="1082"/>
        <v>4.6000000000000001E-4</v>
      </c>
      <c r="CB2663" s="1">
        <v>42296</v>
      </c>
      <c r="CC2663">
        <v>-8.0000000000000002E-3</v>
      </c>
      <c r="CD2663">
        <f t="shared" si="1083"/>
        <v>-8.0000000000000007E-5</v>
      </c>
      <c r="CG2663" s="1"/>
    </row>
    <row r="2664" spans="1:85" x14ac:dyDescent="0.3">
      <c r="A2664" s="21">
        <f t="shared" si="1084"/>
        <v>49541</v>
      </c>
      <c r="B2664" s="18">
        <f t="shared" si="1068"/>
        <v>112.421875</v>
      </c>
      <c r="C2664">
        <f t="shared" si="1086"/>
        <v>115</v>
      </c>
      <c r="D2664">
        <f t="shared" ca="1" si="1071"/>
        <v>-9.8138888888888882</v>
      </c>
      <c r="E2664">
        <f ca="1">IF(currency="USD",'Future et co'!F2664,IF(currency="EUR",'Future et co'!G2664,FALSE))</f>
        <v>3.6070000000000005E-2</v>
      </c>
      <c r="F2664">
        <f t="shared" ca="1" si="1072"/>
        <v>3.6070000000000005E-2</v>
      </c>
      <c r="G2664">
        <f t="shared" ca="1" si="1073"/>
        <v>2.0569999999999998E-2</v>
      </c>
      <c r="L2664">
        <f t="shared" ca="1" si="1074"/>
        <v>127.8</v>
      </c>
      <c r="M2664">
        <f t="shared" ca="1" si="1069"/>
        <v>3.6070000000000005E-2</v>
      </c>
      <c r="R2664">
        <f t="shared" ca="1" si="1075"/>
        <v>127.8</v>
      </c>
      <c r="S2664">
        <f t="shared" ca="1" si="1070"/>
        <v>3.6070000000000005E-2</v>
      </c>
      <c r="U2664" s="1"/>
      <c r="W2664" t="str">
        <f t="shared" si="1087"/>
        <v/>
      </c>
      <c r="Y2664" s="1"/>
      <c r="AA2664">
        <f t="shared" si="1088"/>
        <v>0</v>
      </c>
      <c r="AC2664" s="1"/>
      <c r="AE2664">
        <f t="shared" si="1089"/>
        <v>0</v>
      </c>
      <c r="AH2664" s="1"/>
      <c r="AI2664" s="17"/>
      <c r="AJ2664" s="25"/>
      <c r="AU2664" s="1">
        <v>42235</v>
      </c>
      <c r="AV2664">
        <v>0.19</v>
      </c>
      <c r="AW2664">
        <f t="shared" si="1076"/>
        <v>1.9E-3</v>
      </c>
      <c r="AY2664" s="1">
        <v>42236</v>
      </c>
      <c r="AZ2664">
        <v>0.249</v>
      </c>
      <c r="BA2664">
        <f t="shared" si="1077"/>
        <v>2.49E-3</v>
      </c>
      <c r="BC2664" s="1">
        <v>42293</v>
      </c>
      <c r="BD2664">
        <v>0.46200000000000002</v>
      </c>
      <c r="BE2664">
        <f t="shared" si="1078"/>
        <v>4.62E-3</v>
      </c>
      <c r="BG2664" s="1">
        <v>42293</v>
      </c>
      <c r="BH2664">
        <v>0.71409999999999996</v>
      </c>
      <c r="BI2664">
        <f t="shared" si="1079"/>
        <v>7.1409999999999998E-3</v>
      </c>
      <c r="BK2664" s="1">
        <v>40381</v>
      </c>
      <c r="BL2664">
        <v>2.51058</v>
      </c>
      <c r="BM2664">
        <f t="shared" si="1085"/>
        <v>2.5105800000000001E-2</v>
      </c>
      <c r="BP2664" s="1">
        <v>42208</v>
      </c>
      <c r="BQ2664">
        <v>185.21879999999999</v>
      </c>
      <c r="BR2664">
        <f t="shared" si="1080"/>
        <v>1.8521879999999999</v>
      </c>
      <c r="BT2664" s="1">
        <v>42226</v>
      </c>
      <c r="BU2664">
        <v>-2.4E-2</v>
      </c>
      <c r="BV2664">
        <f t="shared" si="1081"/>
        <v>-2.4000000000000001E-4</v>
      </c>
      <c r="BX2664" s="1">
        <v>42226</v>
      </c>
      <c r="BY2664">
        <v>4.8000000000000001E-2</v>
      </c>
      <c r="BZ2664">
        <f t="shared" si="1082"/>
        <v>4.8000000000000001E-4</v>
      </c>
      <c r="CB2664" s="1">
        <v>42293</v>
      </c>
      <c r="CC2664">
        <v>-9.1999999999999998E-3</v>
      </c>
      <c r="CD2664">
        <f t="shared" si="1083"/>
        <v>-9.2E-5</v>
      </c>
      <c r="CG2664" s="1"/>
    </row>
    <row r="2665" spans="1:85" x14ac:dyDescent="0.3">
      <c r="A2665" s="21">
        <f t="shared" si="1084"/>
        <v>49542</v>
      </c>
      <c r="B2665" s="18">
        <f t="shared" si="1068"/>
        <v>112.421875</v>
      </c>
      <c r="C2665">
        <f t="shared" si="1086"/>
        <v>115</v>
      </c>
      <c r="D2665">
        <f t="shared" ca="1" si="1071"/>
        <v>-9.8166666666666664</v>
      </c>
      <c r="E2665">
        <f ca="1">IF(currency="USD",'Future et co'!F2665,IF(currency="EUR",'Future et co'!G2665,FALSE))</f>
        <v>3.6070000000000005E-2</v>
      </c>
      <c r="F2665">
        <f t="shared" ca="1" si="1072"/>
        <v>3.6070000000000005E-2</v>
      </c>
      <c r="G2665">
        <f t="shared" ca="1" si="1073"/>
        <v>2.0569999999999998E-2</v>
      </c>
      <c r="L2665">
        <f t="shared" ca="1" si="1074"/>
        <v>127.8</v>
      </c>
      <c r="M2665">
        <f t="shared" ca="1" si="1069"/>
        <v>3.6070000000000005E-2</v>
      </c>
      <c r="R2665">
        <f t="shared" ca="1" si="1075"/>
        <v>127.8</v>
      </c>
      <c r="S2665">
        <f t="shared" ca="1" si="1070"/>
        <v>3.6070000000000005E-2</v>
      </c>
      <c r="U2665" s="1"/>
      <c r="W2665" t="str">
        <f t="shared" si="1087"/>
        <v/>
      </c>
      <c r="Y2665" s="1"/>
      <c r="AA2665">
        <f t="shared" si="1088"/>
        <v>0</v>
      </c>
      <c r="AC2665" s="1"/>
      <c r="AE2665">
        <f t="shared" si="1089"/>
        <v>0</v>
      </c>
      <c r="AH2665" s="1"/>
      <c r="AI2665" s="17"/>
      <c r="AJ2665" s="25"/>
      <c r="AU2665" s="1">
        <v>42234</v>
      </c>
      <c r="AV2665">
        <v>0.20200000000000001</v>
      </c>
      <c r="AW2665">
        <f t="shared" si="1076"/>
        <v>2.0200000000000001E-3</v>
      </c>
      <c r="AY2665" s="1">
        <v>42235</v>
      </c>
      <c r="AZ2665">
        <v>0.25</v>
      </c>
      <c r="BA2665">
        <f t="shared" si="1077"/>
        <v>2.5000000000000001E-3</v>
      </c>
      <c r="BC2665" s="1">
        <v>42292</v>
      </c>
      <c r="BD2665">
        <v>0.443</v>
      </c>
      <c r="BE2665">
        <f t="shared" si="1078"/>
        <v>4.4299999999999999E-3</v>
      </c>
      <c r="BG2665" s="1">
        <v>42292</v>
      </c>
      <c r="BH2665">
        <v>0.69330000000000003</v>
      </c>
      <c r="BI2665">
        <f t="shared" si="1079"/>
        <v>6.9329999999999999E-3</v>
      </c>
      <c r="BK2665" s="1">
        <v>40382</v>
      </c>
      <c r="BL2665">
        <v>2.5008900000000001</v>
      </c>
      <c r="BM2665">
        <f t="shared" si="1085"/>
        <v>2.5008900000000001E-2</v>
      </c>
      <c r="BP2665" s="1">
        <v>42207</v>
      </c>
      <c r="BQ2665">
        <v>185.31549999999999</v>
      </c>
      <c r="BR2665">
        <f t="shared" si="1080"/>
        <v>1.8531549999999999</v>
      </c>
      <c r="BT2665" s="1">
        <v>42223</v>
      </c>
      <c r="BU2665">
        <v>-2.4E-2</v>
      </c>
      <c r="BV2665">
        <f t="shared" si="1081"/>
        <v>-2.4000000000000001E-4</v>
      </c>
      <c r="BX2665" s="1">
        <v>42223</v>
      </c>
      <c r="BY2665">
        <v>4.5999999999999999E-2</v>
      </c>
      <c r="BZ2665">
        <f t="shared" si="1082"/>
        <v>4.6000000000000001E-4</v>
      </c>
      <c r="CB2665" s="1">
        <v>42292</v>
      </c>
      <c r="CC2665">
        <v>8.0000000000000002E-3</v>
      </c>
      <c r="CD2665">
        <f t="shared" si="1083"/>
        <v>8.0000000000000007E-5</v>
      </c>
      <c r="CG2665" s="1"/>
    </row>
    <row r="2666" spans="1:85" x14ac:dyDescent="0.3">
      <c r="A2666" s="21">
        <f t="shared" si="1084"/>
        <v>49543</v>
      </c>
      <c r="B2666" s="18">
        <f t="shared" si="1068"/>
        <v>112.421875</v>
      </c>
      <c r="C2666">
        <f t="shared" si="1086"/>
        <v>115</v>
      </c>
      <c r="D2666">
        <f t="shared" ca="1" si="1071"/>
        <v>-9.8194444444444446</v>
      </c>
      <c r="E2666">
        <f ca="1">IF(currency="USD",'Future et co'!F2666,IF(currency="EUR",'Future et co'!G2666,FALSE))</f>
        <v>3.6070000000000005E-2</v>
      </c>
      <c r="F2666">
        <f t="shared" ca="1" si="1072"/>
        <v>3.6070000000000005E-2</v>
      </c>
      <c r="G2666">
        <f t="shared" ca="1" si="1073"/>
        <v>2.0569999999999998E-2</v>
      </c>
      <c r="L2666">
        <f t="shared" ca="1" si="1074"/>
        <v>127.8</v>
      </c>
      <c r="M2666">
        <f t="shared" ca="1" si="1069"/>
        <v>3.6070000000000005E-2</v>
      </c>
      <c r="R2666">
        <f t="shared" ca="1" si="1075"/>
        <v>127.8</v>
      </c>
      <c r="S2666">
        <f t="shared" ca="1" si="1070"/>
        <v>3.6070000000000005E-2</v>
      </c>
      <c r="U2666" s="1"/>
      <c r="W2666" t="str">
        <f t="shared" si="1087"/>
        <v/>
      </c>
      <c r="Y2666" s="1"/>
      <c r="AA2666">
        <f t="shared" si="1088"/>
        <v>0</v>
      </c>
      <c r="AC2666" s="1"/>
      <c r="AE2666">
        <f t="shared" si="1089"/>
        <v>0</v>
      </c>
      <c r="AH2666" s="1"/>
      <c r="AI2666" s="17"/>
      <c r="AJ2666" s="25"/>
      <c r="AU2666" s="1">
        <v>42233</v>
      </c>
      <c r="AV2666">
        <v>0.19500000000000001</v>
      </c>
      <c r="AW2666">
        <f t="shared" si="1076"/>
        <v>1.9500000000000001E-3</v>
      </c>
      <c r="AY2666" s="1">
        <v>42234</v>
      </c>
      <c r="AZ2666">
        <v>0.27</v>
      </c>
      <c r="BA2666">
        <f t="shared" si="1077"/>
        <v>2.7000000000000001E-3</v>
      </c>
      <c r="BC2666" s="1">
        <v>42291</v>
      </c>
      <c r="BD2666">
        <v>0.43099999999999999</v>
      </c>
      <c r="BE2666">
        <f t="shared" si="1078"/>
        <v>4.3099999999999996E-3</v>
      </c>
      <c r="BG2666" s="1">
        <v>42291</v>
      </c>
      <c r="BH2666">
        <v>0.6522</v>
      </c>
      <c r="BI2666">
        <f t="shared" si="1079"/>
        <v>6.522E-3</v>
      </c>
      <c r="BK2666" s="1">
        <v>40385</v>
      </c>
      <c r="BL2666">
        <v>2.47241</v>
      </c>
      <c r="BM2666">
        <f t="shared" si="1085"/>
        <v>2.4724099999999999E-2</v>
      </c>
      <c r="BP2666" s="1">
        <v>42206</v>
      </c>
      <c r="BQ2666">
        <v>184.75919999999999</v>
      </c>
      <c r="BR2666">
        <f t="shared" si="1080"/>
        <v>1.8475919999999999</v>
      </c>
      <c r="BT2666" s="1">
        <v>42222</v>
      </c>
      <c r="BU2666">
        <v>-2.4E-2</v>
      </c>
      <c r="BV2666">
        <f t="shared" si="1081"/>
        <v>-2.4000000000000001E-4</v>
      </c>
      <c r="BX2666" s="1">
        <v>42222</v>
      </c>
      <c r="BY2666">
        <v>4.7E-2</v>
      </c>
      <c r="BZ2666">
        <f t="shared" si="1082"/>
        <v>4.6999999999999999E-4</v>
      </c>
      <c r="CB2666" s="1">
        <v>42291</v>
      </c>
      <c r="CC2666">
        <v>1.2E-2</v>
      </c>
      <c r="CD2666">
        <f t="shared" si="1083"/>
        <v>1.2E-4</v>
      </c>
      <c r="CG2666" s="1"/>
    </row>
    <row r="2667" spans="1:85" x14ac:dyDescent="0.3">
      <c r="A2667" s="21">
        <f t="shared" si="1084"/>
        <v>49544</v>
      </c>
      <c r="B2667" s="18">
        <f t="shared" si="1068"/>
        <v>112.421875</v>
      </c>
      <c r="C2667">
        <f t="shared" si="1086"/>
        <v>115</v>
      </c>
      <c r="D2667">
        <f t="shared" ca="1" si="1071"/>
        <v>-9.8222222222222229</v>
      </c>
      <c r="E2667">
        <f ca="1">IF(currency="USD",'Future et co'!F2667,IF(currency="EUR",'Future et co'!G2667,FALSE))</f>
        <v>3.6070000000000005E-2</v>
      </c>
      <c r="F2667">
        <f t="shared" ca="1" si="1072"/>
        <v>3.6070000000000005E-2</v>
      </c>
      <c r="G2667">
        <f t="shared" ca="1" si="1073"/>
        <v>2.0569999999999998E-2</v>
      </c>
      <c r="L2667">
        <f t="shared" ca="1" si="1074"/>
        <v>127.8</v>
      </c>
      <c r="M2667">
        <f t="shared" ca="1" si="1069"/>
        <v>3.6070000000000005E-2</v>
      </c>
      <c r="R2667">
        <f t="shared" ca="1" si="1075"/>
        <v>127.8</v>
      </c>
      <c r="S2667">
        <f t="shared" ca="1" si="1070"/>
        <v>3.6070000000000005E-2</v>
      </c>
      <c r="U2667" s="1"/>
      <c r="W2667" t="str">
        <f t="shared" si="1087"/>
        <v/>
      </c>
      <c r="Y2667" s="1"/>
      <c r="AA2667">
        <f t="shared" si="1088"/>
        <v>0</v>
      </c>
      <c r="AC2667" s="1"/>
      <c r="AE2667">
        <f t="shared" si="1089"/>
        <v>0</v>
      </c>
      <c r="AH2667" s="1"/>
      <c r="AI2667" s="17"/>
      <c r="AJ2667" s="25"/>
      <c r="AU2667" s="1">
        <v>42230</v>
      </c>
      <c r="AV2667">
        <v>0.20699999999999999</v>
      </c>
      <c r="AW2667">
        <f t="shared" si="1076"/>
        <v>2.0699999999999998E-3</v>
      </c>
      <c r="AY2667" s="1">
        <v>42233</v>
      </c>
      <c r="AZ2667">
        <v>0.26500000000000001</v>
      </c>
      <c r="BA2667">
        <f t="shared" si="1077"/>
        <v>2.65E-3</v>
      </c>
      <c r="BC2667" s="1">
        <v>42290</v>
      </c>
      <c r="BD2667">
        <v>0.46400000000000002</v>
      </c>
      <c r="BE2667">
        <f t="shared" si="1078"/>
        <v>4.64E-3</v>
      </c>
      <c r="BG2667" s="1">
        <v>42290</v>
      </c>
      <c r="BH2667">
        <v>0.71970000000000001</v>
      </c>
      <c r="BI2667">
        <f t="shared" si="1079"/>
        <v>7.1970000000000003E-3</v>
      </c>
      <c r="BK2667" s="1">
        <v>40386</v>
      </c>
      <c r="BL2667">
        <v>2.4744799999999998</v>
      </c>
      <c r="BM2667">
        <f t="shared" si="1085"/>
        <v>2.4744799999999997E-2</v>
      </c>
      <c r="BP2667" s="1">
        <v>42205</v>
      </c>
      <c r="BQ2667">
        <v>184.94059999999999</v>
      </c>
      <c r="BR2667">
        <f t="shared" si="1080"/>
        <v>1.8494059999999999</v>
      </c>
      <c r="BT2667" s="1">
        <v>42221</v>
      </c>
      <c r="BU2667">
        <v>-2.4E-2</v>
      </c>
      <c r="BV2667">
        <f t="shared" si="1081"/>
        <v>-2.4000000000000001E-4</v>
      </c>
      <c r="BX2667" s="1">
        <v>42221</v>
      </c>
      <c r="BY2667">
        <v>4.8000000000000001E-2</v>
      </c>
      <c r="BZ2667">
        <f t="shared" si="1082"/>
        <v>4.8000000000000001E-4</v>
      </c>
      <c r="CB2667" s="1">
        <v>42290</v>
      </c>
      <c r="CC2667">
        <v>2.7E-2</v>
      </c>
      <c r="CD2667">
        <f t="shared" si="1083"/>
        <v>2.7E-4</v>
      </c>
      <c r="CG2667" s="1"/>
    </row>
    <row r="2668" spans="1:85" x14ac:dyDescent="0.3">
      <c r="A2668" s="21">
        <f t="shared" si="1084"/>
        <v>49545</v>
      </c>
      <c r="B2668" s="18">
        <f t="shared" si="1068"/>
        <v>112.421875</v>
      </c>
      <c r="C2668">
        <f t="shared" si="1086"/>
        <v>115</v>
      </c>
      <c r="D2668">
        <f t="shared" ca="1" si="1071"/>
        <v>-9.8249999999999993</v>
      </c>
      <c r="E2668">
        <f ca="1">IF(currency="USD",'Future et co'!F2668,IF(currency="EUR",'Future et co'!G2668,FALSE))</f>
        <v>3.6070000000000005E-2</v>
      </c>
      <c r="F2668">
        <f t="shared" ca="1" si="1072"/>
        <v>3.6070000000000005E-2</v>
      </c>
      <c r="G2668">
        <f t="shared" ca="1" si="1073"/>
        <v>2.0569999999999998E-2</v>
      </c>
      <c r="L2668">
        <f t="shared" ca="1" si="1074"/>
        <v>127.8</v>
      </c>
      <c r="M2668">
        <f t="shared" ca="1" si="1069"/>
        <v>3.6070000000000005E-2</v>
      </c>
      <c r="R2668">
        <f t="shared" ca="1" si="1075"/>
        <v>127.8</v>
      </c>
      <c r="S2668">
        <f t="shared" ca="1" si="1070"/>
        <v>3.6070000000000005E-2</v>
      </c>
      <c r="U2668" s="1"/>
      <c r="W2668" t="str">
        <f t="shared" si="1087"/>
        <v/>
      </c>
      <c r="Y2668" s="1"/>
      <c r="AA2668">
        <f t="shared" si="1088"/>
        <v>0</v>
      </c>
      <c r="AC2668" s="1"/>
      <c r="AE2668">
        <f t="shared" si="1089"/>
        <v>0</v>
      </c>
      <c r="AH2668" s="1"/>
      <c r="AI2668" s="17"/>
      <c r="AJ2668" s="25"/>
      <c r="AU2668" s="1">
        <v>42229</v>
      </c>
      <c r="AV2668">
        <v>0.19700000000000001</v>
      </c>
      <c r="AW2668">
        <f t="shared" si="1076"/>
        <v>1.97E-3</v>
      </c>
      <c r="AY2668" s="1">
        <v>42230</v>
      </c>
      <c r="AZ2668">
        <v>0.26800000000000002</v>
      </c>
      <c r="BA2668">
        <f t="shared" si="1077"/>
        <v>2.6800000000000001E-3</v>
      </c>
      <c r="BC2668" s="1">
        <v>42289</v>
      </c>
      <c r="BD2668">
        <v>0.47799999999999998</v>
      </c>
      <c r="BE2668">
        <f t="shared" si="1078"/>
        <v>4.7799999999999995E-3</v>
      </c>
      <c r="BG2668" s="1">
        <v>42289</v>
      </c>
      <c r="BH2668">
        <v>0.74299999999999999</v>
      </c>
      <c r="BI2668">
        <f t="shared" si="1079"/>
        <v>7.43E-3</v>
      </c>
      <c r="BK2668" s="1">
        <v>40387</v>
      </c>
      <c r="BL2668">
        <v>2.4912000000000001</v>
      </c>
      <c r="BM2668">
        <f t="shared" si="1085"/>
        <v>2.4912E-2</v>
      </c>
      <c r="BP2668" s="1">
        <v>42202</v>
      </c>
      <c r="BQ2668">
        <v>184.63820000000001</v>
      </c>
      <c r="BR2668">
        <f t="shared" si="1080"/>
        <v>1.8463820000000002</v>
      </c>
      <c r="BT2668" s="1">
        <v>42220</v>
      </c>
      <c r="BU2668">
        <v>-2.3E-2</v>
      </c>
      <c r="BV2668">
        <f t="shared" si="1081"/>
        <v>-2.3000000000000001E-4</v>
      </c>
      <c r="BX2668" s="1">
        <v>42220</v>
      </c>
      <c r="BY2668">
        <v>4.8000000000000001E-2</v>
      </c>
      <c r="BZ2668">
        <f t="shared" si="1082"/>
        <v>4.8000000000000001E-4</v>
      </c>
      <c r="CB2668" s="1">
        <v>42289</v>
      </c>
      <c r="CC2668">
        <v>5.7999999999999996E-3</v>
      </c>
      <c r="CD2668">
        <f t="shared" si="1083"/>
        <v>5.7999999999999994E-5</v>
      </c>
      <c r="CG2668" s="1"/>
    </row>
    <row r="2669" spans="1:85" x14ac:dyDescent="0.3">
      <c r="A2669" s="21">
        <f t="shared" si="1084"/>
        <v>49548</v>
      </c>
      <c r="B2669" s="18">
        <f t="shared" si="1068"/>
        <v>112.421875</v>
      </c>
      <c r="C2669">
        <f t="shared" si="1086"/>
        <v>115</v>
      </c>
      <c r="D2669">
        <f t="shared" ca="1" si="1071"/>
        <v>-9.8333333333333339</v>
      </c>
      <c r="E2669">
        <f ca="1">IF(currency="USD",'Future et co'!F2669,IF(currency="EUR",'Future et co'!G2669,FALSE))</f>
        <v>3.6070000000000005E-2</v>
      </c>
      <c r="F2669">
        <f t="shared" ca="1" si="1072"/>
        <v>3.6070000000000005E-2</v>
      </c>
      <c r="G2669">
        <f t="shared" ca="1" si="1073"/>
        <v>2.0569999999999998E-2</v>
      </c>
      <c r="L2669">
        <f t="shared" ca="1" si="1074"/>
        <v>127.8</v>
      </c>
      <c r="M2669">
        <f t="shared" ca="1" si="1069"/>
        <v>3.6070000000000005E-2</v>
      </c>
      <c r="R2669">
        <f t="shared" ca="1" si="1075"/>
        <v>127.8</v>
      </c>
      <c r="S2669">
        <f t="shared" ca="1" si="1070"/>
        <v>3.6070000000000005E-2</v>
      </c>
      <c r="U2669" s="1"/>
      <c r="W2669" t="str">
        <f t="shared" si="1087"/>
        <v/>
      </c>
      <c r="Y2669" s="1"/>
      <c r="AA2669">
        <f t="shared" si="1088"/>
        <v>0</v>
      </c>
      <c r="AC2669" s="1"/>
      <c r="AE2669">
        <f t="shared" si="1089"/>
        <v>0</v>
      </c>
      <c r="AH2669" s="1"/>
      <c r="AI2669" s="17"/>
      <c r="AJ2669" s="25"/>
      <c r="AU2669" s="1">
        <v>42228</v>
      </c>
      <c r="AV2669">
        <v>0.188</v>
      </c>
      <c r="AW2669">
        <f t="shared" si="1076"/>
        <v>1.8799999999999999E-3</v>
      </c>
      <c r="AY2669" s="1">
        <v>42229</v>
      </c>
      <c r="AZ2669">
        <v>0.26500000000000001</v>
      </c>
      <c r="BA2669">
        <f t="shared" si="1077"/>
        <v>2.65E-3</v>
      </c>
      <c r="BC2669" s="1">
        <v>42286</v>
      </c>
      <c r="BD2669">
        <v>0.47299999999999998</v>
      </c>
      <c r="BE2669">
        <f t="shared" si="1078"/>
        <v>4.7299999999999998E-3</v>
      </c>
      <c r="BG2669" s="1">
        <v>42286</v>
      </c>
      <c r="BH2669">
        <v>0.75180000000000002</v>
      </c>
      <c r="BI2669">
        <f t="shared" si="1079"/>
        <v>7.5180000000000004E-3</v>
      </c>
      <c r="BK2669" s="1">
        <v>40388</v>
      </c>
      <c r="BL2669">
        <v>2.4983900000000001</v>
      </c>
      <c r="BM2669">
        <f t="shared" si="1085"/>
        <v>2.49839E-2</v>
      </c>
      <c r="BP2669" s="1">
        <v>42201</v>
      </c>
      <c r="BQ2669">
        <v>183.9367</v>
      </c>
      <c r="BR2669">
        <f t="shared" si="1080"/>
        <v>1.839367</v>
      </c>
      <c r="BT2669" s="1">
        <v>42219</v>
      </c>
      <c r="BU2669">
        <v>-2.3E-2</v>
      </c>
      <c r="BV2669">
        <f t="shared" si="1081"/>
        <v>-2.3000000000000001E-4</v>
      </c>
      <c r="BX2669" s="1">
        <v>42219</v>
      </c>
      <c r="BY2669">
        <v>4.9000000000000002E-2</v>
      </c>
      <c r="BZ2669">
        <f t="shared" si="1082"/>
        <v>4.8999999999999998E-4</v>
      </c>
      <c r="CB2669" s="1">
        <v>42286</v>
      </c>
      <c r="CC2669">
        <v>0.02</v>
      </c>
      <c r="CD2669">
        <f t="shared" si="1083"/>
        <v>2.0000000000000001E-4</v>
      </c>
      <c r="CG2669" s="1"/>
    </row>
    <row r="2670" spans="1:85" x14ac:dyDescent="0.3">
      <c r="A2670" s="21">
        <f t="shared" si="1084"/>
        <v>49549</v>
      </c>
      <c r="B2670" s="18">
        <f t="shared" si="1068"/>
        <v>112.421875</v>
      </c>
      <c r="C2670">
        <f t="shared" si="1086"/>
        <v>115</v>
      </c>
      <c r="D2670">
        <f t="shared" ca="1" si="1071"/>
        <v>-9.8361111111111104</v>
      </c>
      <c r="E2670">
        <f ca="1">IF(currency="USD",'Future et co'!F2670,IF(currency="EUR",'Future et co'!G2670,FALSE))</f>
        <v>3.6070000000000005E-2</v>
      </c>
      <c r="F2670">
        <f t="shared" ca="1" si="1072"/>
        <v>3.6070000000000005E-2</v>
      </c>
      <c r="G2670">
        <f t="shared" ca="1" si="1073"/>
        <v>2.0569999999999998E-2</v>
      </c>
      <c r="L2670">
        <f t="shared" ca="1" si="1074"/>
        <v>127.8</v>
      </c>
      <c r="M2670">
        <f t="shared" ca="1" si="1069"/>
        <v>3.6070000000000005E-2</v>
      </c>
      <c r="R2670">
        <f t="shared" ca="1" si="1075"/>
        <v>127.8</v>
      </c>
      <c r="S2670">
        <f t="shared" ca="1" si="1070"/>
        <v>3.6070000000000005E-2</v>
      </c>
      <c r="U2670" s="1"/>
      <c r="W2670" t="str">
        <f t="shared" si="1087"/>
        <v/>
      </c>
      <c r="Y2670" s="1"/>
      <c r="AA2670">
        <f t="shared" si="1088"/>
        <v>0</v>
      </c>
      <c r="AC2670" s="1"/>
      <c r="AE2670">
        <f t="shared" si="1089"/>
        <v>0</v>
      </c>
      <c r="AH2670" s="1"/>
      <c r="AI2670" s="17"/>
      <c r="AJ2670" s="25"/>
      <c r="AU2670" s="1">
        <v>42227</v>
      </c>
      <c r="AV2670">
        <v>0.191</v>
      </c>
      <c r="AW2670">
        <f t="shared" si="1076"/>
        <v>1.91E-3</v>
      </c>
      <c r="AY2670" s="1">
        <v>42228</v>
      </c>
      <c r="AZ2670">
        <v>0.245</v>
      </c>
      <c r="BA2670">
        <f t="shared" si="1077"/>
        <v>2.4499999999999999E-3</v>
      </c>
      <c r="BC2670" s="1">
        <v>42285</v>
      </c>
      <c r="BD2670">
        <v>0.47399999999999998</v>
      </c>
      <c r="BE2670">
        <f t="shared" si="1078"/>
        <v>4.7399999999999994E-3</v>
      </c>
      <c r="BG2670" s="1">
        <v>42285</v>
      </c>
      <c r="BH2670">
        <v>0.74780000000000002</v>
      </c>
      <c r="BI2670">
        <f t="shared" si="1079"/>
        <v>7.4780000000000003E-3</v>
      </c>
      <c r="BK2670" s="1">
        <v>40389</v>
      </c>
      <c r="BL2670">
        <v>2.5005000000000002</v>
      </c>
      <c r="BM2670">
        <f t="shared" si="1085"/>
        <v>2.5005000000000003E-2</v>
      </c>
      <c r="BP2670" s="1">
        <v>42200</v>
      </c>
      <c r="BQ2670">
        <v>184.09389999999999</v>
      </c>
      <c r="BR2670">
        <f t="shared" si="1080"/>
        <v>1.8409389999999999</v>
      </c>
      <c r="BT2670" s="1">
        <v>42216</v>
      </c>
      <c r="BU2670">
        <v>-2.3E-2</v>
      </c>
      <c r="BV2670">
        <f t="shared" si="1081"/>
        <v>-2.3000000000000001E-4</v>
      </c>
      <c r="BX2670" s="1">
        <v>42216</v>
      </c>
      <c r="BY2670">
        <v>4.8000000000000001E-2</v>
      </c>
      <c r="BZ2670">
        <f t="shared" si="1082"/>
        <v>4.8000000000000001E-4</v>
      </c>
      <c r="CB2670" s="1">
        <v>42285</v>
      </c>
      <c r="CC2670">
        <v>1.7999999999999999E-2</v>
      </c>
      <c r="CD2670">
        <f t="shared" si="1083"/>
        <v>1.7999999999999998E-4</v>
      </c>
      <c r="CG2670" s="1"/>
    </row>
    <row r="2671" spans="1:85" x14ac:dyDescent="0.3">
      <c r="A2671" s="21">
        <f t="shared" si="1084"/>
        <v>49550</v>
      </c>
      <c r="B2671" s="18">
        <f t="shared" si="1068"/>
        <v>112.421875</v>
      </c>
      <c r="C2671">
        <f t="shared" si="1086"/>
        <v>115</v>
      </c>
      <c r="D2671">
        <f t="shared" ca="1" si="1071"/>
        <v>-9.8388888888888886</v>
      </c>
      <c r="E2671">
        <f ca="1">IF(currency="USD",'Future et co'!F2671,IF(currency="EUR",'Future et co'!G2671,FALSE))</f>
        <v>3.6070000000000005E-2</v>
      </c>
      <c r="F2671">
        <f t="shared" ca="1" si="1072"/>
        <v>3.6070000000000005E-2</v>
      </c>
      <c r="G2671">
        <f t="shared" ca="1" si="1073"/>
        <v>2.0569999999999998E-2</v>
      </c>
      <c r="L2671">
        <f t="shared" ca="1" si="1074"/>
        <v>127.8</v>
      </c>
      <c r="M2671">
        <f t="shared" ca="1" si="1069"/>
        <v>3.6070000000000005E-2</v>
      </c>
      <c r="R2671">
        <f t="shared" ca="1" si="1075"/>
        <v>127.8</v>
      </c>
      <c r="S2671">
        <f t="shared" ca="1" si="1070"/>
        <v>3.6070000000000005E-2</v>
      </c>
      <c r="U2671" s="1"/>
      <c r="W2671" t="str">
        <f t="shared" si="1087"/>
        <v/>
      </c>
      <c r="Y2671" s="1"/>
      <c r="AA2671">
        <f t="shared" si="1088"/>
        <v>0</v>
      </c>
      <c r="AC2671" s="1"/>
      <c r="AE2671">
        <f t="shared" si="1089"/>
        <v>0</v>
      </c>
      <c r="AH2671" s="1"/>
      <c r="AI2671" s="17"/>
      <c r="AJ2671" s="25"/>
      <c r="AU2671" s="1">
        <v>42226</v>
      </c>
      <c r="AV2671">
        <v>0.20100000000000001</v>
      </c>
      <c r="AW2671">
        <f t="shared" si="1076"/>
        <v>2.0100000000000001E-3</v>
      </c>
      <c r="AY2671" s="1">
        <v>42227</v>
      </c>
      <c r="AZ2671">
        <v>0.25800000000000001</v>
      </c>
      <c r="BA2671">
        <f t="shared" si="1077"/>
        <v>2.5800000000000003E-3</v>
      </c>
      <c r="BC2671" s="1">
        <v>42284</v>
      </c>
      <c r="BD2671">
        <v>0.46800000000000003</v>
      </c>
      <c r="BE2671">
        <f t="shared" si="1078"/>
        <v>4.6800000000000001E-3</v>
      </c>
      <c r="BG2671" s="1">
        <v>42284</v>
      </c>
      <c r="BH2671">
        <v>0.73750000000000004</v>
      </c>
      <c r="BI2671">
        <f t="shared" si="1079"/>
        <v>7.3750000000000005E-3</v>
      </c>
      <c r="BK2671" s="1">
        <v>40392</v>
      </c>
      <c r="BL2671">
        <v>2.4468800000000002</v>
      </c>
      <c r="BM2671">
        <f t="shared" si="1085"/>
        <v>2.4468800000000002E-2</v>
      </c>
      <c r="BP2671" s="1">
        <v>42199</v>
      </c>
      <c r="BQ2671">
        <v>183.10210000000001</v>
      </c>
      <c r="BR2671">
        <f t="shared" si="1080"/>
        <v>1.831021</v>
      </c>
      <c r="BT2671" s="1">
        <v>42215</v>
      </c>
      <c r="BU2671">
        <v>-2.3E-2</v>
      </c>
      <c r="BV2671">
        <f t="shared" si="1081"/>
        <v>-2.3000000000000001E-4</v>
      </c>
      <c r="BX2671" s="1">
        <v>42215</v>
      </c>
      <c r="BY2671">
        <v>4.8000000000000001E-2</v>
      </c>
      <c r="BZ2671">
        <f t="shared" si="1082"/>
        <v>4.8000000000000001E-4</v>
      </c>
      <c r="CB2671" s="1">
        <v>42284</v>
      </c>
      <c r="CC2671">
        <v>7.1999999999999998E-3</v>
      </c>
      <c r="CD2671">
        <f t="shared" si="1083"/>
        <v>7.2000000000000002E-5</v>
      </c>
      <c r="CG2671" s="1"/>
    </row>
    <row r="2672" spans="1:85" x14ac:dyDescent="0.3">
      <c r="A2672" s="21">
        <f t="shared" si="1084"/>
        <v>49551</v>
      </c>
      <c r="B2672" s="18">
        <f t="shared" si="1068"/>
        <v>112.421875</v>
      </c>
      <c r="C2672">
        <f t="shared" si="1086"/>
        <v>115</v>
      </c>
      <c r="D2672">
        <f t="shared" ca="1" si="1071"/>
        <v>-9.8416666666666668</v>
      </c>
      <c r="E2672">
        <f ca="1">IF(currency="USD",'Future et co'!F2672,IF(currency="EUR",'Future et co'!G2672,FALSE))</f>
        <v>3.6070000000000005E-2</v>
      </c>
      <c r="F2672">
        <f t="shared" ca="1" si="1072"/>
        <v>3.6070000000000005E-2</v>
      </c>
      <c r="G2672">
        <f t="shared" ca="1" si="1073"/>
        <v>2.0569999999999998E-2</v>
      </c>
      <c r="L2672">
        <f t="shared" ca="1" si="1074"/>
        <v>127.8</v>
      </c>
      <c r="M2672">
        <f t="shared" ca="1" si="1069"/>
        <v>3.6070000000000005E-2</v>
      </c>
      <c r="R2672">
        <f t="shared" ca="1" si="1075"/>
        <v>127.8</v>
      </c>
      <c r="S2672">
        <f t="shared" ca="1" si="1070"/>
        <v>3.6070000000000005E-2</v>
      </c>
      <c r="U2672" s="1"/>
      <c r="W2672" t="str">
        <f t="shared" si="1087"/>
        <v/>
      </c>
      <c r="Y2672" s="1"/>
      <c r="AA2672">
        <f t="shared" si="1088"/>
        <v>0</v>
      </c>
      <c r="AC2672" s="1"/>
      <c r="AE2672">
        <f t="shared" si="1089"/>
        <v>0</v>
      </c>
      <c r="AH2672" s="1"/>
      <c r="AI2672" s="17"/>
      <c r="AJ2672" s="25"/>
      <c r="AU2672" s="1">
        <v>42223</v>
      </c>
      <c r="AV2672">
        <v>0.20699999999999999</v>
      </c>
      <c r="AW2672">
        <f t="shared" si="1076"/>
        <v>2.0699999999999998E-3</v>
      </c>
      <c r="AY2672" s="1">
        <v>42226</v>
      </c>
      <c r="AZ2672">
        <v>0.27</v>
      </c>
      <c r="BA2672">
        <f t="shared" si="1077"/>
        <v>2.7000000000000001E-3</v>
      </c>
      <c r="BC2672" s="1">
        <v>42283</v>
      </c>
      <c r="BD2672">
        <v>0.46500000000000002</v>
      </c>
      <c r="BE2672">
        <f t="shared" si="1078"/>
        <v>4.6500000000000005E-3</v>
      </c>
      <c r="BG2672" s="1">
        <v>42283</v>
      </c>
      <c r="BH2672">
        <v>0.71389999999999998</v>
      </c>
      <c r="BI2672">
        <f t="shared" si="1079"/>
        <v>7.1389999999999995E-3</v>
      </c>
      <c r="BK2672" s="1">
        <v>40393</v>
      </c>
      <c r="BL2672">
        <v>2.4595199999999999</v>
      </c>
      <c r="BM2672">
        <f t="shared" si="1085"/>
        <v>2.4595199999999998E-2</v>
      </c>
      <c r="BP2672" s="1">
        <v>42198</v>
      </c>
      <c r="BQ2672">
        <v>182.7876</v>
      </c>
      <c r="BR2672">
        <f t="shared" si="1080"/>
        <v>1.8278760000000001</v>
      </c>
      <c r="BT2672" s="1">
        <v>42214</v>
      </c>
      <c r="BU2672">
        <v>-2.1999999999999999E-2</v>
      </c>
      <c r="BV2672">
        <f t="shared" si="1081"/>
        <v>-2.1999999999999998E-4</v>
      </c>
      <c r="BX2672" s="1">
        <v>42214</v>
      </c>
      <c r="BY2672">
        <v>4.8000000000000001E-2</v>
      </c>
      <c r="BZ2672">
        <f t="shared" si="1082"/>
        <v>4.8000000000000001E-4</v>
      </c>
      <c r="CB2672" s="1">
        <v>42283</v>
      </c>
      <c r="CC2672">
        <v>1.7000000000000001E-2</v>
      </c>
      <c r="CD2672">
        <f t="shared" si="1083"/>
        <v>1.7000000000000001E-4</v>
      </c>
      <c r="CG2672" s="1"/>
    </row>
    <row r="2673" spans="1:85" x14ac:dyDescent="0.3">
      <c r="A2673" s="21">
        <f t="shared" si="1084"/>
        <v>49552</v>
      </c>
      <c r="B2673" s="18">
        <f t="shared" si="1068"/>
        <v>112.421875</v>
      </c>
      <c r="C2673">
        <f t="shared" si="1086"/>
        <v>115</v>
      </c>
      <c r="D2673">
        <f t="shared" ca="1" si="1071"/>
        <v>-9.844444444444445</v>
      </c>
      <c r="E2673">
        <f ca="1">IF(currency="USD",'Future et co'!F2673,IF(currency="EUR",'Future et co'!G2673,FALSE))</f>
        <v>3.6070000000000005E-2</v>
      </c>
      <c r="F2673">
        <f t="shared" ca="1" si="1072"/>
        <v>3.6070000000000005E-2</v>
      </c>
      <c r="G2673">
        <f t="shared" ca="1" si="1073"/>
        <v>2.0569999999999998E-2</v>
      </c>
      <c r="L2673">
        <f t="shared" ca="1" si="1074"/>
        <v>127.8</v>
      </c>
      <c r="M2673">
        <f t="shared" ca="1" si="1069"/>
        <v>3.6070000000000005E-2</v>
      </c>
      <c r="R2673">
        <f t="shared" ca="1" si="1075"/>
        <v>127.8</v>
      </c>
      <c r="S2673">
        <f t="shared" ca="1" si="1070"/>
        <v>3.6070000000000005E-2</v>
      </c>
      <c r="U2673" s="1"/>
      <c r="W2673" t="str">
        <f t="shared" si="1087"/>
        <v/>
      </c>
      <c r="Y2673" s="1"/>
      <c r="AA2673">
        <f t="shared" si="1088"/>
        <v>0</v>
      </c>
      <c r="AC2673" s="1"/>
      <c r="AE2673">
        <f t="shared" si="1089"/>
        <v>0</v>
      </c>
      <c r="AH2673" s="1"/>
      <c r="AI2673" s="17"/>
      <c r="AJ2673" s="25"/>
      <c r="AU2673" s="1">
        <v>42222</v>
      </c>
      <c r="AV2673">
        <v>0.193</v>
      </c>
      <c r="AW2673">
        <f t="shared" si="1076"/>
        <v>1.9300000000000001E-3</v>
      </c>
      <c r="AY2673" s="1">
        <v>42223</v>
      </c>
      <c r="AZ2673">
        <v>0.27400000000000002</v>
      </c>
      <c r="BA2673">
        <f t="shared" si="1077"/>
        <v>2.7400000000000002E-3</v>
      </c>
      <c r="BC2673" s="1">
        <v>42282</v>
      </c>
      <c r="BD2673">
        <v>0.47399999999999998</v>
      </c>
      <c r="BE2673">
        <f t="shared" si="1078"/>
        <v>4.7399999999999994E-3</v>
      </c>
      <c r="BG2673" s="1">
        <v>42282</v>
      </c>
      <c r="BH2673">
        <v>0.72629999999999995</v>
      </c>
      <c r="BI2673">
        <f t="shared" si="1079"/>
        <v>7.2629999999999995E-3</v>
      </c>
      <c r="BK2673" s="1">
        <v>40394</v>
      </c>
      <c r="BL2673">
        <v>2.4508700000000001</v>
      </c>
      <c r="BM2673">
        <f t="shared" si="1085"/>
        <v>2.4508700000000001E-2</v>
      </c>
      <c r="BP2673" s="1">
        <v>42195</v>
      </c>
      <c r="BQ2673">
        <v>182.27959999999999</v>
      </c>
      <c r="BR2673">
        <f t="shared" si="1080"/>
        <v>1.8227959999999999</v>
      </c>
      <c r="BT2673" s="1">
        <v>42213</v>
      </c>
      <c r="BU2673">
        <v>-2.1000000000000001E-2</v>
      </c>
      <c r="BV2673">
        <f t="shared" si="1081"/>
        <v>-2.1000000000000001E-4</v>
      </c>
      <c r="BX2673" s="1">
        <v>42213</v>
      </c>
      <c r="BY2673">
        <v>4.8000000000000001E-2</v>
      </c>
      <c r="BZ2673">
        <f t="shared" si="1082"/>
        <v>4.8000000000000001E-4</v>
      </c>
      <c r="CB2673" s="1">
        <v>42282</v>
      </c>
      <c r="CC2673">
        <v>1.4E-2</v>
      </c>
      <c r="CD2673">
        <f t="shared" si="1083"/>
        <v>1.4000000000000001E-4</v>
      </c>
      <c r="CG2673" s="1"/>
    </row>
    <row r="2674" spans="1:85" x14ac:dyDescent="0.3">
      <c r="A2674" s="21">
        <f t="shared" si="1084"/>
        <v>49555</v>
      </c>
      <c r="B2674" s="18">
        <f t="shared" si="1068"/>
        <v>112.421875</v>
      </c>
      <c r="C2674">
        <f t="shared" si="1086"/>
        <v>115</v>
      </c>
      <c r="D2674">
        <f t="shared" ca="1" si="1071"/>
        <v>-9.8527777777777779</v>
      </c>
      <c r="E2674">
        <f ca="1">IF(currency="USD",'Future et co'!F2674,IF(currency="EUR",'Future et co'!G2674,FALSE))</f>
        <v>3.6070000000000005E-2</v>
      </c>
      <c r="F2674">
        <f t="shared" ca="1" si="1072"/>
        <v>3.6070000000000005E-2</v>
      </c>
      <c r="G2674">
        <f t="shared" ca="1" si="1073"/>
        <v>2.0569999999999998E-2</v>
      </c>
      <c r="L2674">
        <f t="shared" ca="1" si="1074"/>
        <v>127.8</v>
      </c>
      <c r="M2674">
        <f t="shared" ca="1" si="1069"/>
        <v>3.6070000000000005E-2</v>
      </c>
      <c r="R2674">
        <f t="shared" ca="1" si="1075"/>
        <v>127.8</v>
      </c>
      <c r="S2674">
        <f t="shared" ca="1" si="1070"/>
        <v>3.6070000000000005E-2</v>
      </c>
      <c r="U2674" s="1"/>
      <c r="W2674" t="str">
        <f t="shared" si="1087"/>
        <v/>
      </c>
      <c r="Y2674" s="1"/>
      <c r="AA2674">
        <f t="shared" si="1088"/>
        <v>0</v>
      </c>
      <c r="AC2674" s="1"/>
      <c r="AE2674">
        <f t="shared" si="1089"/>
        <v>0</v>
      </c>
      <c r="AH2674" s="1"/>
      <c r="AI2674" s="17"/>
      <c r="AJ2674" s="25"/>
      <c r="AU2674" s="1">
        <v>42221</v>
      </c>
      <c r="AV2674">
        <v>0.187</v>
      </c>
      <c r="AW2674">
        <f t="shared" si="1076"/>
        <v>1.8699999999999999E-3</v>
      </c>
      <c r="AY2674" s="1">
        <v>42222</v>
      </c>
      <c r="AZ2674">
        <v>0.26200000000000001</v>
      </c>
      <c r="BA2674">
        <f t="shared" si="1077"/>
        <v>2.6199999999999999E-3</v>
      </c>
      <c r="BC2674" s="1">
        <v>42279</v>
      </c>
      <c r="BD2674">
        <v>0.46</v>
      </c>
      <c r="BE2674">
        <f t="shared" si="1078"/>
        <v>4.5999999999999999E-3</v>
      </c>
      <c r="BG2674" s="1">
        <v>42279</v>
      </c>
      <c r="BH2674">
        <v>0.69289999999999996</v>
      </c>
      <c r="BI2674">
        <f t="shared" si="1079"/>
        <v>6.9289999999999994E-3</v>
      </c>
      <c r="BK2674" s="1">
        <v>40395</v>
      </c>
      <c r="BL2674">
        <v>2.4546000000000001</v>
      </c>
      <c r="BM2674">
        <f t="shared" si="1085"/>
        <v>2.4546000000000002E-2</v>
      </c>
      <c r="BP2674" s="1">
        <v>42194</v>
      </c>
      <c r="BQ2674">
        <v>184.63820000000001</v>
      </c>
      <c r="BR2674">
        <f t="shared" si="1080"/>
        <v>1.8463820000000002</v>
      </c>
      <c r="BT2674" s="1">
        <v>42212</v>
      </c>
      <c r="BU2674">
        <v>-0.02</v>
      </c>
      <c r="BV2674">
        <f t="shared" si="1081"/>
        <v>-2.0000000000000001E-4</v>
      </c>
      <c r="BX2674" s="1">
        <v>42212</v>
      </c>
      <c r="BY2674">
        <v>4.9000000000000002E-2</v>
      </c>
      <c r="BZ2674">
        <f t="shared" si="1082"/>
        <v>4.8999999999999998E-4</v>
      </c>
      <c r="CB2674" s="1">
        <v>42279</v>
      </c>
      <c r="CC2674">
        <v>1.2E-2</v>
      </c>
      <c r="CD2674">
        <f t="shared" si="1083"/>
        <v>1.2E-4</v>
      </c>
      <c r="CG2674" s="1"/>
    </row>
    <row r="2675" spans="1:85" x14ac:dyDescent="0.3">
      <c r="A2675" s="21">
        <f t="shared" si="1084"/>
        <v>49556</v>
      </c>
      <c r="B2675" s="18">
        <f t="shared" si="1068"/>
        <v>112.421875</v>
      </c>
      <c r="C2675">
        <f t="shared" si="1086"/>
        <v>115</v>
      </c>
      <c r="D2675">
        <f t="shared" ca="1" si="1071"/>
        <v>-9.8555555555555561</v>
      </c>
      <c r="E2675">
        <f ca="1">IF(currency="USD",'Future et co'!F2675,IF(currency="EUR",'Future et co'!G2675,FALSE))</f>
        <v>3.6070000000000005E-2</v>
      </c>
      <c r="F2675">
        <f t="shared" ca="1" si="1072"/>
        <v>3.6070000000000005E-2</v>
      </c>
      <c r="G2675">
        <f t="shared" ca="1" si="1073"/>
        <v>2.0569999999999998E-2</v>
      </c>
      <c r="L2675">
        <f t="shared" ca="1" si="1074"/>
        <v>127.8</v>
      </c>
      <c r="M2675">
        <f t="shared" ca="1" si="1069"/>
        <v>3.6070000000000005E-2</v>
      </c>
      <c r="R2675">
        <f t="shared" ca="1" si="1075"/>
        <v>127.8</v>
      </c>
      <c r="S2675">
        <f t="shared" ca="1" si="1070"/>
        <v>3.6070000000000005E-2</v>
      </c>
      <c r="U2675" s="1"/>
      <c r="W2675" t="str">
        <f t="shared" si="1087"/>
        <v/>
      </c>
      <c r="Y2675" s="1"/>
      <c r="AA2675">
        <f t="shared" si="1088"/>
        <v>0</v>
      </c>
      <c r="AC2675" s="1"/>
      <c r="AE2675">
        <f t="shared" si="1089"/>
        <v>0</v>
      </c>
      <c r="AH2675" s="1"/>
      <c r="AI2675" s="17"/>
      <c r="AJ2675" s="25"/>
      <c r="AU2675" s="1">
        <v>42220</v>
      </c>
      <c r="AV2675">
        <v>0.184</v>
      </c>
      <c r="AW2675">
        <f t="shared" si="1076"/>
        <v>1.8400000000000001E-3</v>
      </c>
      <c r="AY2675" s="1">
        <v>42221</v>
      </c>
      <c r="AZ2675">
        <v>0.25800000000000001</v>
      </c>
      <c r="BA2675">
        <f t="shared" si="1077"/>
        <v>2.5800000000000003E-3</v>
      </c>
      <c r="BC2675" s="1">
        <v>42278</v>
      </c>
      <c r="BD2675">
        <v>0.504</v>
      </c>
      <c r="BE2675">
        <f t="shared" si="1078"/>
        <v>5.0400000000000002E-3</v>
      </c>
      <c r="BG2675" s="1">
        <v>42278</v>
      </c>
      <c r="BH2675">
        <v>0.76190000000000002</v>
      </c>
      <c r="BI2675">
        <f t="shared" si="1079"/>
        <v>7.6189999999999999E-3</v>
      </c>
      <c r="BK2675" s="1">
        <v>40396</v>
      </c>
      <c r="BL2675">
        <v>2.4657800000000001</v>
      </c>
      <c r="BM2675">
        <f t="shared" si="1085"/>
        <v>2.4657800000000001E-2</v>
      </c>
      <c r="BP2675" s="1">
        <v>42193</v>
      </c>
      <c r="BQ2675">
        <v>185.32769999999999</v>
      </c>
      <c r="BR2675">
        <f t="shared" si="1080"/>
        <v>1.8532769999999998</v>
      </c>
      <c r="BT2675" s="1">
        <v>42209</v>
      </c>
      <c r="BU2675">
        <v>-1.9E-2</v>
      </c>
      <c r="BV2675">
        <f t="shared" si="1081"/>
        <v>-1.8999999999999998E-4</v>
      </c>
      <c r="BX2675" s="1">
        <v>42209</v>
      </c>
      <c r="BY2675">
        <v>4.8000000000000001E-2</v>
      </c>
      <c r="BZ2675">
        <f t="shared" si="1082"/>
        <v>4.8000000000000001E-4</v>
      </c>
      <c r="CB2675" s="1">
        <v>42278</v>
      </c>
      <c r="CC2675">
        <v>1.2E-2</v>
      </c>
      <c r="CD2675">
        <f t="shared" si="1083"/>
        <v>1.2E-4</v>
      </c>
      <c r="CG2675" s="1"/>
    </row>
    <row r="2676" spans="1:85" x14ac:dyDescent="0.3">
      <c r="A2676" s="21">
        <f t="shared" si="1084"/>
        <v>49557</v>
      </c>
      <c r="B2676" s="18">
        <f t="shared" si="1068"/>
        <v>112.421875</v>
      </c>
      <c r="C2676">
        <f t="shared" si="1086"/>
        <v>115</v>
      </c>
      <c r="D2676">
        <f t="shared" ca="1" si="1071"/>
        <v>-9.8583333333333325</v>
      </c>
      <c r="E2676">
        <f ca="1">IF(currency="USD",'Future et co'!F2676,IF(currency="EUR",'Future et co'!G2676,FALSE))</f>
        <v>3.6070000000000005E-2</v>
      </c>
      <c r="F2676">
        <f t="shared" ca="1" si="1072"/>
        <v>3.6070000000000005E-2</v>
      </c>
      <c r="G2676">
        <f t="shared" ca="1" si="1073"/>
        <v>2.0569999999999998E-2</v>
      </c>
      <c r="L2676">
        <f t="shared" ca="1" si="1074"/>
        <v>127.8</v>
      </c>
      <c r="M2676">
        <f t="shared" ca="1" si="1069"/>
        <v>3.6070000000000005E-2</v>
      </c>
      <c r="R2676">
        <f t="shared" ca="1" si="1075"/>
        <v>127.8</v>
      </c>
      <c r="S2676">
        <f t="shared" ca="1" si="1070"/>
        <v>3.6070000000000005E-2</v>
      </c>
      <c r="U2676" s="1"/>
      <c r="W2676" t="str">
        <f t="shared" si="1087"/>
        <v/>
      </c>
      <c r="Y2676" s="1"/>
      <c r="AA2676">
        <f t="shared" si="1088"/>
        <v>0</v>
      </c>
      <c r="AC2676" s="1"/>
      <c r="AE2676">
        <f t="shared" si="1089"/>
        <v>0</v>
      </c>
      <c r="AH2676" s="1"/>
      <c r="AI2676" s="17"/>
      <c r="AJ2676" s="25"/>
      <c r="AU2676" s="1">
        <v>42219</v>
      </c>
      <c r="AV2676">
        <v>0.17</v>
      </c>
      <c r="AW2676">
        <f t="shared" si="1076"/>
        <v>1.7000000000000001E-3</v>
      </c>
      <c r="AY2676" s="1">
        <v>42220</v>
      </c>
      <c r="AZ2676">
        <v>0.252</v>
      </c>
      <c r="BA2676">
        <f t="shared" si="1077"/>
        <v>2.5200000000000001E-3</v>
      </c>
      <c r="BC2676" s="1">
        <v>42277</v>
      </c>
      <c r="BD2676">
        <v>0.48699999999999999</v>
      </c>
      <c r="BE2676">
        <f t="shared" si="1078"/>
        <v>4.8700000000000002E-3</v>
      </c>
      <c r="BG2676" s="1">
        <v>42277</v>
      </c>
      <c r="BH2676">
        <v>0.7399</v>
      </c>
      <c r="BI2676">
        <f t="shared" si="1079"/>
        <v>7.3990000000000002E-3</v>
      </c>
      <c r="BK2676" s="1">
        <v>40399</v>
      </c>
      <c r="BL2676">
        <v>2.4515600000000002</v>
      </c>
      <c r="BM2676">
        <f t="shared" si="1085"/>
        <v>2.4515600000000002E-2</v>
      </c>
      <c r="BP2676" s="1">
        <v>42192</v>
      </c>
      <c r="BQ2676">
        <v>186.15020000000001</v>
      </c>
      <c r="BR2676">
        <f t="shared" si="1080"/>
        <v>1.8615020000000002</v>
      </c>
      <c r="BT2676" s="1">
        <v>42208</v>
      </c>
      <c r="BU2676">
        <v>-1.9E-2</v>
      </c>
      <c r="BV2676">
        <f t="shared" si="1081"/>
        <v>-1.8999999999999998E-4</v>
      </c>
      <c r="BX2676" s="1">
        <v>42208</v>
      </c>
      <c r="BY2676">
        <v>4.9000000000000002E-2</v>
      </c>
      <c r="BZ2676">
        <f t="shared" si="1082"/>
        <v>4.8999999999999998E-4</v>
      </c>
      <c r="CB2676" s="1">
        <v>42277</v>
      </c>
      <c r="CC2676">
        <v>0.02</v>
      </c>
      <c r="CD2676">
        <f t="shared" si="1083"/>
        <v>2.0000000000000001E-4</v>
      </c>
      <c r="CG2676" s="1"/>
    </row>
    <row r="2677" spans="1:85" x14ac:dyDescent="0.3">
      <c r="A2677" s="21">
        <f t="shared" si="1084"/>
        <v>49558</v>
      </c>
      <c r="B2677" s="18">
        <f t="shared" si="1068"/>
        <v>112.421875</v>
      </c>
      <c r="C2677">
        <f t="shared" si="1086"/>
        <v>115</v>
      </c>
      <c r="D2677">
        <f t="shared" ca="1" si="1071"/>
        <v>-9.8611111111111107</v>
      </c>
      <c r="E2677">
        <f ca="1">IF(currency="USD",'Future et co'!F2677,IF(currency="EUR",'Future et co'!G2677,FALSE))</f>
        <v>3.6070000000000005E-2</v>
      </c>
      <c r="F2677">
        <f t="shared" ca="1" si="1072"/>
        <v>3.6070000000000005E-2</v>
      </c>
      <c r="G2677">
        <f t="shared" ca="1" si="1073"/>
        <v>2.0569999999999998E-2</v>
      </c>
      <c r="L2677">
        <f t="shared" ca="1" si="1074"/>
        <v>127.8</v>
      </c>
      <c r="M2677">
        <f t="shared" ca="1" si="1069"/>
        <v>3.6070000000000005E-2</v>
      </c>
      <c r="R2677">
        <f t="shared" ca="1" si="1075"/>
        <v>127.8</v>
      </c>
      <c r="S2677">
        <f t="shared" ca="1" si="1070"/>
        <v>3.6070000000000005E-2</v>
      </c>
      <c r="U2677" s="1"/>
      <c r="W2677" t="str">
        <f t="shared" si="1087"/>
        <v/>
      </c>
      <c r="Y2677" s="1"/>
      <c r="AA2677">
        <f t="shared" si="1088"/>
        <v>0</v>
      </c>
      <c r="AC2677" s="1"/>
      <c r="AE2677">
        <f t="shared" si="1089"/>
        <v>0</v>
      </c>
      <c r="AH2677" s="1"/>
      <c r="AI2677" s="17"/>
      <c r="AJ2677" s="25"/>
      <c r="AU2677" s="1">
        <v>42216</v>
      </c>
      <c r="AV2677">
        <v>0.16400000000000001</v>
      </c>
      <c r="AW2677">
        <f t="shared" si="1076"/>
        <v>1.64E-3</v>
      </c>
      <c r="AY2677" s="1">
        <v>42219</v>
      </c>
      <c r="AZ2677">
        <v>0.22600000000000001</v>
      </c>
      <c r="BA2677">
        <f t="shared" si="1077"/>
        <v>2.2599999999999999E-3</v>
      </c>
      <c r="BC2677" s="1">
        <v>42276</v>
      </c>
      <c r="BD2677">
        <v>0.48</v>
      </c>
      <c r="BE2677">
        <f t="shared" si="1078"/>
        <v>4.7999999999999996E-3</v>
      </c>
      <c r="BG2677" s="1">
        <v>42276</v>
      </c>
      <c r="BH2677">
        <v>0.73609999999999998</v>
      </c>
      <c r="BI2677">
        <f t="shared" si="1079"/>
        <v>7.3609999999999995E-3</v>
      </c>
      <c r="BK2677" s="1">
        <v>40400</v>
      </c>
      <c r="BL2677">
        <v>2.4651999999999998</v>
      </c>
      <c r="BM2677">
        <f t="shared" si="1085"/>
        <v>2.4651999999999997E-2</v>
      </c>
      <c r="BP2677" s="1">
        <v>42191</v>
      </c>
      <c r="BQ2677">
        <v>184.05770000000001</v>
      </c>
      <c r="BR2677">
        <f t="shared" si="1080"/>
        <v>1.8405770000000001</v>
      </c>
      <c r="BT2677" s="1">
        <v>42207</v>
      </c>
      <c r="BU2677">
        <v>-1.9E-2</v>
      </c>
      <c r="BV2677">
        <f t="shared" si="1081"/>
        <v>-1.8999999999999998E-4</v>
      </c>
      <c r="BX2677" s="1">
        <v>42207</v>
      </c>
      <c r="BY2677">
        <v>4.9000000000000002E-2</v>
      </c>
      <c r="BZ2677">
        <f t="shared" si="1082"/>
        <v>4.8999999999999998E-4</v>
      </c>
      <c r="CB2677" s="1">
        <v>42276</v>
      </c>
      <c r="CC2677">
        <v>4.3E-3</v>
      </c>
      <c r="CD2677">
        <f t="shared" si="1083"/>
        <v>4.3000000000000002E-5</v>
      </c>
      <c r="CG2677" s="1"/>
    </row>
    <row r="2678" spans="1:85" x14ac:dyDescent="0.3">
      <c r="A2678" s="21">
        <f t="shared" si="1084"/>
        <v>49559</v>
      </c>
      <c r="B2678" s="18">
        <f t="shared" si="1068"/>
        <v>112.421875</v>
      </c>
      <c r="C2678">
        <f t="shared" si="1086"/>
        <v>115</v>
      </c>
      <c r="D2678">
        <f t="shared" ca="1" si="1071"/>
        <v>-9.8638888888888889</v>
      </c>
      <c r="E2678">
        <f ca="1">IF(currency="USD",'Future et co'!F2678,IF(currency="EUR",'Future et co'!G2678,FALSE))</f>
        <v>3.6070000000000005E-2</v>
      </c>
      <c r="F2678">
        <f t="shared" ca="1" si="1072"/>
        <v>3.6070000000000005E-2</v>
      </c>
      <c r="G2678">
        <f t="shared" ca="1" si="1073"/>
        <v>2.0569999999999998E-2</v>
      </c>
      <c r="L2678">
        <f t="shared" ca="1" si="1074"/>
        <v>127.8</v>
      </c>
      <c r="M2678">
        <f t="shared" ca="1" si="1069"/>
        <v>3.6070000000000005E-2</v>
      </c>
      <c r="R2678">
        <f t="shared" ca="1" si="1075"/>
        <v>127.8</v>
      </c>
      <c r="S2678">
        <f t="shared" ca="1" si="1070"/>
        <v>3.6070000000000005E-2</v>
      </c>
      <c r="U2678" s="1"/>
      <c r="W2678" t="str">
        <f t="shared" si="1087"/>
        <v/>
      </c>
      <c r="Y2678" s="1"/>
      <c r="AA2678">
        <f t="shared" si="1088"/>
        <v>0</v>
      </c>
      <c r="AC2678" s="1"/>
      <c r="AE2678">
        <f t="shared" si="1089"/>
        <v>0</v>
      </c>
      <c r="AH2678" s="1"/>
      <c r="AI2678" s="17"/>
      <c r="AJ2678" s="25"/>
      <c r="AU2678" s="1">
        <v>42215</v>
      </c>
      <c r="AV2678">
        <v>0.18</v>
      </c>
      <c r="AW2678">
        <f t="shared" si="1076"/>
        <v>1.8E-3</v>
      </c>
      <c r="AY2678" s="1">
        <v>42216</v>
      </c>
      <c r="AZ2678">
        <v>0.22700000000000001</v>
      </c>
      <c r="BA2678">
        <f t="shared" si="1077"/>
        <v>2.2699999999999999E-3</v>
      </c>
      <c r="BC2678" s="1">
        <v>42275</v>
      </c>
      <c r="BD2678">
        <v>0.47699999999999998</v>
      </c>
      <c r="BE2678">
        <f t="shared" si="1078"/>
        <v>4.7699999999999999E-3</v>
      </c>
      <c r="BG2678" s="1">
        <v>42275</v>
      </c>
      <c r="BH2678">
        <v>0.75949999999999995</v>
      </c>
      <c r="BI2678">
        <f t="shared" si="1079"/>
        <v>7.5949999999999993E-3</v>
      </c>
      <c r="BK2678" s="1">
        <v>40401</v>
      </c>
      <c r="BL2678">
        <v>2.5356800000000002</v>
      </c>
      <c r="BM2678">
        <f t="shared" si="1085"/>
        <v>2.5356800000000002E-2</v>
      </c>
      <c r="BP2678" s="1">
        <v>42188</v>
      </c>
      <c r="BQ2678">
        <v>183.61009999999999</v>
      </c>
      <c r="BR2678">
        <f t="shared" si="1080"/>
        <v>1.836101</v>
      </c>
      <c r="BT2678" s="1">
        <v>42206</v>
      </c>
      <c r="BU2678">
        <v>-1.9E-2</v>
      </c>
      <c r="BV2678">
        <f t="shared" si="1081"/>
        <v>-1.8999999999999998E-4</v>
      </c>
      <c r="BX2678" s="1">
        <v>42206</v>
      </c>
      <c r="BY2678">
        <v>4.9000000000000002E-2</v>
      </c>
      <c r="BZ2678">
        <f t="shared" si="1082"/>
        <v>4.8999999999999998E-4</v>
      </c>
      <c r="CB2678" s="1">
        <v>42275</v>
      </c>
      <c r="CC2678">
        <v>8.2000000000000007E-3</v>
      </c>
      <c r="CD2678">
        <f t="shared" si="1083"/>
        <v>8.2000000000000001E-5</v>
      </c>
      <c r="CG2678" s="1"/>
    </row>
    <row r="2679" spans="1:85" x14ac:dyDescent="0.3">
      <c r="A2679" s="21">
        <f t="shared" si="1084"/>
        <v>49562</v>
      </c>
      <c r="B2679" s="18">
        <f t="shared" si="1068"/>
        <v>112.421875</v>
      </c>
      <c r="C2679">
        <f t="shared" si="1086"/>
        <v>115</v>
      </c>
      <c r="D2679">
        <f t="shared" ca="1" si="1071"/>
        <v>-9.8722222222222218</v>
      </c>
      <c r="E2679">
        <f ca="1">IF(currency="USD",'Future et co'!F2679,IF(currency="EUR",'Future et co'!G2679,FALSE))</f>
        <v>3.6070000000000005E-2</v>
      </c>
      <c r="F2679">
        <f t="shared" ca="1" si="1072"/>
        <v>3.6070000000000005E-2</v>
      </c>
      <c r="G2679">
        <f t="shared" ca="1" si="1073"/>
        <v>2.0569999999999998E-2</v>
      </c>
      <c r="L2679">
        <f t="shared" ca="1" si="1074"/>
        <v>127.8</v>
      </c>
      <c r="M2679">
        <f t="shared" ca="1" si="1069"/>
        <v>3.6070000000000005E-2</v>
      </c>
      <c r="R2679">
        <f t="shared" ca="1" si="1075"/>
        <v>127.8</v>
      </c>
      <c r="S2679">
        <f t="shared" ca="1" si="1070"/>
        <v>3.6070000000000005E-2</v>
      </c>
      <c r="U2679" s="1"/>
      <c r="W2679" t="str">
        <f t="shared" si="1087"/>
        <v/>
      </c>
      <c r="Y2679" s="1"/>
      <c r="AA2679">
        <f t="shared" si="1088"/>
        <v>0</v>
      </c>
      <c r="AC2679" s="1"/>
      <c r="AE2679">
        <f t="shared" si="1089"/>
        <v>0</v>
      </c>
      <c r="AH2679" s="1"/>
      <c r="AI2679" s="17"/>
      <c r="AJ2679" s="25"/>
      <c r="AU2679" s="1">
        <v>42214</v>
      </c>
      <c r="AV2679">
        <v>0.16500000000000001</v>
      </c>
      <c r="AW2679">
        <f t="shared" si="1076"/>
        <v>1.65E-3</v>
      </c>
      <c r="AY2679" s="1">
        <v>42215</v>
      </c>
      <c r="AZ2679">
        <v>0.252</v>
      </c>
      <c r="BA2679">
        <f t="shared" si="1077"/>
        <v>2.5200000000000001E-3</v>
      </c>
      <c r="BC2679" s="1">
        <v>42272</v>
      </c>
      <c r="BD2679">
        <v>0.48899999999999999</v>
      </c>
      <c r="BE2679">
        <f t="shared" si="1078"/>
        <v>4.8900000000000002E-3</v>
      </c>
      <c r="BG2679" s="1">
        <v>42272</v>
      </c>
      <c r="BH2679">
        <v>0.77759999999999996</v>
      </c>
      <c r="BI2679">
        <f t="shared" si="1079"/>
        <v>7.7759999999999999E-3</v>
      </c>
      <c r="BK2679" s="1">
        <v>40402</v>
      </c>
      <c r="BL2679">
        <v>2.5472700000000001</v>
      </c>
      <c r="BM2679">
        <f t="shared" si="1085"/>
        <v>2.5472700000000001E-2</v>
      </c>
      <c r="BP2679" s="1">
        <v>42187</v>
      </c>
      <c r="BQ2679">
        <v>182.6909</v>
      </c>
      <c r="BR2679">
        <f t="shared" si="1080"/>
        <v>1.8269089999999999</v>
      </c>
      <c r="BT2679" s="1">
        <v>42205</v>
      </c>
      <c r="BU2679">
        <v>-1.9E-2</v>
      </c>
      <c r="BV2679">
        <f t="shared" si="1081"/>
        <v>-1.8999999999999998E-4</v>
      </c>
      <c r="BX2679" s="1">
        <v>42205</v>
      </c>
      <c r="BY2679">
        <v>4.9000000000000002E-2</v>
      </c>
      <c r="BZ2679">
        <f t="shared" si="1082"/>
        <v>4.8999999999999998E-4</v>
      </c>
      <c r="CB2679" s="1">
        <v>42272</v>
      </c>
      <c r="CC2679">
        <v>9.1999999999999998E-3</v>
      </c>
      <c r="CD2679">
        <f t="shared" si="1083"/>
        <v>9.2E-5</v>
      </c>
      <c r="CG2679" s="1"/>
    </row>
    <row r="2680" spans="1:85" x14ac:dyDescent="0.3">
      <c r="A2680" s="21">
        <f t="shared" si="1084"/>
        <v>49563</v>
      </c>
      <c r="B2680" s="18">
        <f t="shared" si="1068"/>
        <v>112.421875</v>
      </c>
      <c r="C2680">
        <f t="shared" si="1086"/>
        <v>115</v>
      </c>
      <c r="D2680">
        <f t="shared" ca="1" si="1071"/>
        <v>-9.875</v>
      </c>
      <c r="E2680">
        <f ca="1">IF(currency="USD",'Future et co'!F2680,IF(currency="EUR",'Future et co'!G2680,FALSE))</f>
        <v>3.6070000000000005E-2</v>
      </c>
      <c r="F2680">
        <f t="shared" ca="1" si="1072"/>
        <v>3.6070000000000005E-2</v>
      </c>
      <c r="G2680">
        <f t="shared" ca="1" si="1073"/>
        <v>2.0569999999999998E-2</v>
      </c>
      <c r="L2680">
        <f t="shared" ca="1" si="1074"/>
        <v>127.8</v>
      </c>
      <c r="M2680">
        <f t="shared" ca="1" si="1069"/>
        <v>3.6070000000000005E-2</v>
      </c>
      <c r="R2680">
        <f t="shared" ca="1" si="1075"/>
        <v>127.8</v>
      </c>
      <c r="S2680">
        <f t="shared" ca="1" si="1070"/>
        <v>3.6070000000000005E-2</v>
      </c>
      <c r="U2680" s="1"/>
      <c r="W2680" t="str">
        <f t="shared" si="1087"/>
        <v/>
      </c>
      <c r="Y2680" s="1"/>
      <c r="AA2680">
        <f t="shared" si="1088"/>
        <v>0</v>
      </c>
      <c r="AC2680" s="1"/>
      <c r="AE2680">
        <f t="shared" si="1089"/>
        <v>0</v>
      </c>
      <c r="AH2680" s="1"/>
      <c r="AI2680" s="17"/>
      <c r="AJ2680" s="25"/>
      <c r="AU2680" s="1">
        <v>42213</v>
      </c>
      <c r="AV2680">
        <v>0.16600000000000001</v>
      </c>
      <c r="AW2680">
        <f t="shared" si="1076"/>
        <v>1.66E-3</v>
      </c>
      <c r="AY2680" s="1">
        <v>42214</v>
      </c>
      <c r="AZ2680">
        <v>0.23100000000000001</v>
      </c>
      <c r="BA2680">
        <f t="shared" si="1077"/>
        <v>2.31E-3</v>
      </c>
      <c r="BC2680" s="1">
        <v>42271</v>
      </c>
      <c r="BD2680">
        <v>0.49399999999999999</v>
      </c>
      <c r="BE2680">
        <f t="shared" si="1078"/>
        <v>4.9399999999999999E-3</v>
      </c>
      <c r="BG2680" s="1">
        <v>42271</v>
      </c>
      <c r="BH2680">
        <v>0.77090000000000003</v>
      </c>
      <c r="BI2680">
        <f t="shared" si="1079"/>
        <v>7.7090000000000006E-3</v>
      </c>
      <c r="BK2680" s="1">
        <v>40403</v>
      </c>
      <c r="BL2680">
        <v>2.5576500000000002</v>
      </c>
      <c r="BM2680">
        <f t="shared" si="1085"/>
        <v>2.5576500000000002E-2</v>
      </c>
      <c r="BP2680" s="1">
        <v>42186</v>
      </c>
      <c r="BQ2680">
        <v>183.31979999999999</v>
      </c>
      <c r="BR2680">
        <f t="shared" si="1080"/>
        <v>1.8331979999999999</v>
      </c>
      <c r="BT2680" s="1">
        <v>42202</v>
      </c>
      <c r="BU2680">
        <v>-1.9E-2</v>
      </c>
      <c r="BV2680">
        <f t="shared" si="1081"/>
        <v>-1.8999999999999998E-4</v>
      </c>
      <c r="BX2680" s="1">
        <v>42202</v>
      </c>
      <c r="BY2680">
        <v>4.9000000000000002E-2</v>
      </c>
      <c r="BZ2680">
        <f t="shared" si="1082"/>
        <v>4.8999999999999998E-4</v>
      </c>
      <c r="CB2680" s="1">
        <v>42271</v>
      </c>
      <c r="CC2680">
        <v>1.1299999999999999E-2</v>
      </c>
      <c r="CD2680">
        <f t="shared" si="1083"/>
        <v>1.13E-4</v>
      </c>
      <c r="CG2680" s="1"/>
    </row>
    <row r="2681" spans="1:85" x14ac:dyDescent="0.3">
      <c r="A2681" s="21">
        <f t="shared" si="1084"/>
        <v>49564</v>
      </c>
      <c r="B2681" s="18">
        <f t="shared" si="1068"/>
        <v>112.421875</v>
      </c>
      <c r="C2681">
        <f t="shared" si="1086"/>
        <v>115</v>
      </c>
      <c r="D2681">
        <f t="shared" ca="1" si="1071"/>
        <v>-9.8777777777777782</v>
      </c>
      <c r="E2681">
        <f ca="1">IF(currency="USD",'Future et co'!F2681,IF(currency="EUR",'Future et co'!G2681,FALSE))</f>
        <v>3.6070000000000005E-2</v>
      </c>
      <c r="F2681">
        <f t="shared" ca="1" si="1072"/>
        <v>3.6070000000000005E-2</v>
      </c>
      <c r="G2681">
        <f t="shared" ca="1" si="1073"/>
        <v>2.0569999999999998E-2</v>
      </c>
      <c r="L2681">
        <f t="shared" ca="1" si="1074"/>
        <v>127.8</v>
      </c>
      <c r="M2681">
        <f t="shared" ca="1" si="1069"/>
        <v>3.6070000000000005E-2</v>
      </c>
      <c r="R2681">
        <f t="shared" ca="1" si="1075"/>
        <v>127.8</v>
      </c>
      <c r="S2681">
        <f t="shared" ca="1" si="1070"/>
        <v>3.6070000000000005E-2</v>
      </c>
      <c r="U2681" s="1"/>
      <c r="W2681" t="str">
        <f t="shared" si="1087"/>
        <v/>
      </c>
      <c r="Y2681" s="1"/>
      <c r="AA2681">
        <f t="shared" si="1088"/>
        <v>0</v>
      </c>
      <c r="AC2681" s="1"/>
      <c r="AE2681">
        <f t="shared" si="1089"/>
        <v>0</v>
      </c>
      <c r="AH2681" s="1"/>
      <c r="AI2681" s="17"/>
      <c r="AJ2681" s="25"/>
      <c r="AU2681" s="1">
        <v>42212</v>
      </c>
      <c r="AV2681">
        <v>0.16400000000000001</v>
      </c>
      <c r="AW2681">
        <f t="shared" si="1076"/>
        <v>1.64E-3</v>
      </c>
      <c r="AY2681" s="1">
        <v>42213</v>
      </c>
      <c r="AZ2681">
        <v>0.23100000000000001</v>
      </c>
      <c r="BA2681">
        <f t="shared" si="1077"/>
        <v>2.31E-3</v>
      </c>
      <c r="BC2681" s="1">
        <v>42270</v>
      </c>
      <c r="BD2681">
        <v>0.497</v>
      </c>
      <c r="BE2681">
        <f t="shared" si="1078"/>
        <v>4.9699999999999996E-3</v>
      </c>
      <c r="BG2681" s="1">
        <v>42270</v>
      </c>
      <c r="BH2681">
        <v>0.7833</v>
      </c>
      <c r="BI2681">
        <f t="shared" si="1079"/>
        <v>7.8329999999999997E-3</v>
      </c>
      <c r="BK2681" s="1">
        <v>40406</v>
      </c>
      <c r="BL2681">
        <v>2.55715</v>
      </c>
      <c r="BM2681">
        <f t="shared" si="1085"/>
        <v>2.55715E-2</v>
      </c>
      <c r="BP2681" s="1">
        <v>42185</v>
      </c>
      <c r="BQ2681">
        <v>183.85210000000001</v>
      </c>
      <c r="BR2681">
        <f t="shared" si="1080"/>
        <v>1.8385210000000001</v>
      </c>
      <c r="BT2681" s="1">
        <v>42201</v>
      </c>
      <c r="BU2681">
        <v>-1.9E-2</v>
      </c>
      <c r="BV2681">
        <f t="shared" si="1081"/>
        <v>-1.8999999999999998E-4</v>
      </c>
      <c r="BX2681" s="1">
        <v>42201</v>
      </c>
      <c r="BY2681">
        <v>4.9000000000000002E-2</v>
      </c>
      <c r="BZ2681">
        <f t="shared" si="1082"/>
        <v>4.8999999999999998E-4</v>
      </c>
      <c r="CB2681" s="1">
        <v>42270</v>
      </c>
      <c r="CC2681">
        <v>1.4E-2</v>
      </c>
      <c r="CD2681">
        <f t="shared" si="1083"/>
        <v>1.4000000000000001E-4</v>
      </c>
      <c r="CG2681" s="1"/>
    </row>
    <row r="2682" spans="1:85" x14ac:dyDescent="0.3">
      <c r="A2682" s="21">
        <f t="shared" si="1084"/>
        <v>49565</v>
      </c>
      <c r="B2682" s="18">
        <f t="shared" si="1068"/>
        <v>112.421875</v>
      </c>
      <c r="C2682">
        <f t="shared" si="1086"/>
        <v>115</v>
      </c>
      <c r="D2682">
        <f t="shared" ca="1" si="1071"/>
        <v>-9.8805555555555564</v>
      </c>
      <c r="E2682">
        <f ca="1">IF(currency="USD",'Future et co'!F2682,IF(currency="EUR",'Future et co'!G2682,FALSE))</f>
        <v>3.6070000000000005E-2</v>
      </c>
      <c r="F2682">
        <f t="shared" ca="1" si="1072"/>
        <v>3.6070000000000005E-2</v>
      </c>
      <c r="G2682">
        <f t="shared" ca="1" si="1073"/>
        <v>2.0569999999999998E-2</v>
      </c>
      <c r="L2682">
        <f t="shared" ca="1" si="1074"/>
        <v>127.8</v>
      </c>
      <c r="M2682">
        <f t="shared" ca="1" si="1069"/>
        <v>3.6070000000000005E-2</v>
      </c>
      <c r="R2682">
        <f t="shared" ca="1" si="1075"/>
        <v>127.8</v>
      </c>
      <c r="S2682">
        <f t="shared" ca="1" si="1070"/>
        <v>3.6070000000000005E-2</v>
      </c>
      <c r="U2682" s="1"/>
      <c r="W2682" t="str">
        <f t="shared" si="1087"/>
        <v/>
      </c>
      <c r="Y2682" s="1"/>
      <c r="AA2682">
        <f t="shared" si="1088"/>
        <v>0</v>
      </c>
      <c r="AC2682" s="1"/>
      <c r="AE2682">
        <f t="shared" si="1089"/>
        <v>0</v>
      </c>
      <c r="AH2682" s="1"/>
      <c r="AI2682" s="17"/>
      <c r="AJ2682" s="25"/>
      <c r="AU2682" s="1">
        <v>42209</v>
      </c>
      <c r="AV2682">
        <v>0.159</v>
      </c>
      <c r="AW2682">
        <f t="shared" si="1076"/>
        <v>1.5900000000000001E-3</v>
      </c>
      <c r="AY2682" s="1">
        <v>42212</v>
      </c>
      <c r="AZ2682">
        <v>0.22900000000000001</v>
      </c>
      <c r="BA2682">
        <f t="shared" si="1077"/>
        <v>2.2899999999999999E-3</v>
      </c>
      <c r="BC2682" s="1">
        <v>42269</v>
      </c>
      <c r="BD2682">
        <v>0.49</v>
      </c>
      <c r="BE2682">
        <f t="shared" si="1078"/>
        <v>4.8999999999999998E-3</v>
      </c>
      <c r="BG2682" s="1">
        <v>42269</v>
      </c>
      <c r="BH2682">
        <v>0.77429999999999999</v>
      </c>
      <c r="BI2682">
        <f t="shared" si="1079"/>
        <v>7.7429999999999999E-3</v>
      </c>
      <c r="BK2682" s="1">
        <v>40407</v>
      </c>
      <c r="BL2682">
        <v>2.5274399999999999</v>
      </c>
      <c r="BM2682">
        <f t="shared" si="1085"/>
        <v>2.5274399999999999E-2</v>
      </c>
      <c r="BP2682" s="1">
        <v>42184</v>
      </c>
      <c r="BQ2682">
        <v>183.57390000000001</v>
      </c>
      <c r="BR2682">
        <f t="shared" si="1080"/>
        <v>1.835739</v>
      </c>
      <c r="BT2682" s="1">
        <v>42200</v>
      </c>
      <c r="BU2682">
        <v>-1.9E-2</v>
      </c>
      <c r="BV2682">
        <f t="shared" si="1081"/>
        <v>-1.8999999999999998E-4</v>
      </c>
      <c r="BX2682" s="1">
        <v>42200</v>
      </c>
      <c r="BY2682">
        <v>4.9000000000000002E-2</v>
      </c>
      <c r="BZ2682">
        <f t="shared" si="1082"/>
        <v>4.8999999999999998E-4</v>
      </c>
      <c r="CB2682" s="1">
        <v>42269</v>
      </c>
      <c r="CC2682">
        <v>0.01</v>
      </c>
      <c r="CD2682">
        <f t="shared" si="1083"/>
        <v>1E-4</v>
      </c>
      <c r="CG2682" s="1"/>
    </row>
    <row r="2683" spans="1:85" x14ac:dyDescent="0.3">
      <c r="A2683" s="21">
        <f t="shared" si="1084"/>
        <v>49566</v>
      </c>
      <c r="B2683" s="18">
        <f t="shared" si="1068"/>
        <v>112.421875</v>
      </c>
      <c r="C2683">
        <f t="shared" si="1086"/>
        <v>115</v>
      </c>
      <c r="D2683">
        <f t="shared" ca="1" si="1071"/>
        <v>-9.8833333333333329</v>
      </c>
      <c r="E2683">
        <f ca="1">IF(currency="USD",'Future et co'!F2683,IF(currency="EUR",'Future et co'!G2683,FALSE))</f>
        <v>3.6070000000000005E-2</v>
      </c>
      <c r="F2683">
        <f t="shared" ca="1" si="1072"/>
        <v>3.6070000000000005E-2</v>
      </c>
      <c r="G2683">
        <f t="shared" ca="1" si="1073"/>
        <v>2.0569999999999998E-2</v>
      </c>
      <c r="L2683">
        <f t="shared" ca="1" si="1074"/>
        <v>127.8</v>
      </c>
      <c r="M2683">
        <f t="shared" ca="1" si="1069"/>
        <v>3.6070000000000005E-2</v>
      </c>
      <c r="R2683">
        <f t="shared" ca="1" si="1075"/>
        <v>127.8</v>
      </c>
      <c r="S2683">
        <f t="shared" ca="1" si="1070"/>
        <v>3.6070000000000005E-2</v>
      </c>
      <c r="U2683" s="1"/>
      <c r="W2683" t="str">
        <f t="shared" si="1087"/>
        <v/>
      </c>
      <c r="Y2683" s="1"/>
      <c r="AA2683">
        <f t="shared" si="1088"/>
        <v>0</v>
      </c>
      <c r="AC2683" s="1"/>
      <c r="AE2683">
        <f t="shared" si="1089"/>
        <v>0</v>
      </c>
      <c r="AH2683" s="1"/>
      <c r="AI2683" s="17"/>
      <c r="AJ2683" s="25"/>
      <c r="AU2683" s="1">
        <v>42208</v>
      </c>
      <c r="AV2683">
        <v>0.16400000000000001</v>
      </c>
      <c r="AW2683">
        <f t="shared" si="1076"/>
        <v>1.64E-3</v>
      </c>
      <c r="AY2683" s="1">
        <v>42209</v>
      </c>
      <c r="AZ2683">
        <v>0.23300000000000001</v>
      </c>
      <c r="BA2683">
        <f t="shared" si="1077"/>
        <v>2.33E-3</v>
      </c>
      <c r="BC2683" s="1">
        <v>42268</v>
      </c>
      <c r="BD2683">
        <v>0.497</v>
      </c>
      <c r="BE2683">
        <f t="shared" si="1078"/>
        <v>4.9699999999999996E-3</v>
      </c>
      <c r="BG2683" s="1">
        <v>42268</v>
      </c>
      <c r="BH2683">
        <v>0.8</v>
      </c>
      <c r="BI2683">
        <f t="shared" si="1079"/>
        <v>8.0000000000000002E-3</v>
      </c>
      <c r="BK2683" s="1">
        <v>40408</v>
      </c>
      <c r="BL2683">
        <v>2.5249199999999998</v>
      </c>
      <c r="BM2683">
        <f t="shared" si="1085"/>
        <v>2.5249199999999999E-2</v>
      </c>
      <c r="BP2683" s="1">
        <v>42181</v>
      </c>
      <c r="BQ2683">
        <v>181.6628</v>
      </c>
      <c r="BR2683">
        <f t="shared" si="1080"/>
        <v>1.8166280000000001</v>
      </c>
      <c r="BT2683" s="1">
        <v>42199</v>
      </c>
      <c r="BU2683">
        <v>-1.9E-2</v>
      </c>
      <c r="BV2683">
        <f t="shared" si="1081"/>
        <v>-1.8999999999999998E-4</v>
      </c>
      <c r="BX2683" s="1">
        <v>42199</v>
      </c>
      <c r="BY2683">
        <v>4.9000000000000002E-2</v>
      </c>
      <c r="BZ2683">
        <f t="shared" si="1082"/>
        <v>4.8999999999999998E-4</v>
      </c>
      <c r="CB2683" s="1">
        <v>42268</v>
      </c>
      <c r="CC2683">
        <v>1.7100000000000001E-2</v>
      </c>
      <c r="CD2683">
        <f t="shared" si="1083"/>
        <v>1.7100000000000001E-4</v>
      </c>
      <c r="CG2683" s="1"/>
    </row>
    <row r="2684" spans="1:85" x14ac:dyDescent="0.3">
      <c r="A2684" s="21">
        <f t="shared" si="1084"/>
        <v>49569</v>
      </c>
      <c r="B2684" s="18">
        <f t="shared" si="1068"/>
        <v>112.421875</v>
      </c>
      <c r="C2684">
        <f t="shared" si="1086"/>
        <v>115</v>
      </c>
      <c r="D2684">
        <f t="shared" ca="1" si="1071"/>
        <v>-9.8916666666666675</v>
      </c>
      <c r="E2684">
        <f ca="1">IF(currency="USD",'Future et co'!F2684,IF(currency="EUR",'Future et co'!G2684,FALSE))</f>
        <v>3.6070000000000005E-2</v>
      </c>
      <c r="F2684">
        <f t="shared" ca="1" si="1072"/>
        <v>3.6070000000000005E-2</v>
      </c>
      <c r="G2684">
        <f t="shared" ca="1" si="1073"/>
        <v>2.0569999999999998E-2</v>
      </c>
      <c r="L2684">
        <f t="shared" ca="1" si="1074"/>
        <v>127.8</v>
      </c>
      <c r="M2684">
        <f t="shared" ca="1" si="1069"/>
        <v>3.6070000000000005E-2</v>
      </c>
      <c r="R2684">
        <f t="shared" ca="1" si="1075"/>
        <v>127.8</v>
      </c>
      <c r="S2684">
        <f t="shared" ca="1" si="1070"/>
        <v>3.6070000000000005E-2</v>
      </c>
      <c r="U2684" s="1"/>
      <c r="W2684" t="str">
        <f t="shared" si="1087"/>
        <v/>
      </c>
      <c r="Y2684" s="1"/>
      <c r="AA2684">
        <f t="shared" si="1088"/>
        <v>0</v>
      </c>
      <c r="AC2684" s="1"/>
      <c r="AE2684">
        <f t="shared" si="1089"/>
        <v>0</v>
      </c>
      <c r="AH2684" s="1"/>
      <c r="AI2684" s="17"/>
      <c r="AJ2684" s="25"/>
      <c r="AU2684" s="1">
        <v>42207</v>
      </c>
      <c r="AV2684">
        <v>0.16200000000000001</v>
      </c>
      <c r="AW2684">
        <f t="shared" si="1076"/>
        <v>1.6200000000000001E-3</v>
      </c>
      <c r="AY2684" s="1">
        <v>42208</v>
      </c>
      <c r="AZ2684">
        <v>0.22600000000000001</v>
      </c>
      <c r="BA2684">
        <f t="shared" si="1077"/>
        <v>2.2599999999999999E-3</v>
      </c>
      <c r="BC2684" s="1">
        <v>42265</v>
      </c>
      <c r="BD2684">
        <v>0.48299999999999998</v>
      </c>
      <c r="BE2684">
        <f t="shared" si="1078"/>
        <v>4.8300000000000001E-3</v>
      </c>
      <c r="BG2684" s="1">
        <v>42265</v>
      </c>
      <c r="BH2684">
        <v>0.78</v>
      </c>
      <c r="BI2684">
        <f t="shared" si="1079"/>
        <v>7.8000000000000005E-3</v>
      </c>
      <c r="BK2684" s="1">
        <v>40409</v>
      </c>
      <c r="BL2684">
        <v>2.56982</v>
      </c>
      <c r="BM2684">
        <f t="shared" si="1085"/>
        <v>2.5698200000000001E-2</v>
      </c>
      <c r="BP2684" s="1">
        <v>42180</v>
      </c>
      <c r="BQ2684">
        <v>182.4853</v>
      </c>
      <c r="BR2684">
        <f t="shared" si="1080"/>
        <v>1.8248530000000001</v>
      </c>
      <c r="BT2684" s="1">
        <v>42198</v>
      </c>
      <c r="BU2684">
        <v>-1.9E-2</v>
      </c>
      <c r="BV2684">
        <f t="shared" si="1081"/>
        <v>-1.8999999999999998E-4</v>
      </c>
      <c r="BX2684" s="1">
        <v>42198</v>
      </c>
      <c r="BY2684">
        <v>4.9000000000000002E-2</v>
      </c>
      <c r="BZ2684">
        <f t="shared" si="1082"/>
        <v>4.8999999999999998E-4</v>
      </c>
      <c r="CB2684" s="1">
        <v>42265</v>
      </c>
      <c r="CC2684">
        <v>3.5000000000000003E-2</v>
      </c>
      <c r="CD2684">
        <f t="shared" si="1083"/>
        <v>3.5000000000000005E-4</v>
      </c>
      <c r="CG2684" s="1"/>
    </row>
    <row r="2685" spans="1:85" x14ac:dyDescent="0.3">
      <c r="A2685" s="21">
        <f t="shared" si="1084"/>
        <v>49570</v>
      </c>
      <c r="B2685" s="18">
        <f t="shared" si="1068"/>
        <v>112.421875</v>
      </c>
      <c r="C2685">
        <f t="shared" si="1086"/>
        <v>115</v>
      </c>
      <c r="D2685">
        <f t="shared" ca="1" si="1071"/>
        <v>-9.8944444444444439</v>
      </c>
      <c r="E2685">
        <f ca="1">IF(currency="USD",'Future et co'!F2685,IF(currency="EUR",'Future et co'!G2685,FALSE))</f>
        <v>3.6070000000000005E-2</v>
      </c>
      <c r="F2685">
        <f t="shared" ca="1" si="1072"/>
        <v>3.6070000000000005E-2</v>
      </c>
      <c r="G2685">
        <f t="shared" ca="1" si="1073"/>
        <v>2.0569999999999998E-2</v>
      </c>
      <c r="L2685">
        <f t="shared" ca="1" si="1074"/>
        <v>127.8</v>
      </c>
      <c r="M2685">
        <f t="shared" ca="1" si="1069"/>
        <v>3.6070000000000005E-2</v>
      </c>
      <c r="R2685">
        <f t="shared" ca="1" si="1075"/>
        <v>127.8</v>
      </c>
      <c r="S2685">
        <f t="shared" ca="1" si="1070"/>
        <v>3.6070000000000005E-2</v>
      </c>
      <c r="U2685" s="1"/>
      <c r="W2685" t="str">
        <f t="shared" si="1087"/>
        <v/>
      </c>
      <c r="Y2685" s="1"/>
      <c r="AA2685">
        <f t="shared" si="1088"/>
        <v>0</v>
      </c>
      <c r="AC2685" s="1"/>
      <c r="AE2685">
        <f t="shared" si="1089"/>
        <v>0</v>
      </c>
      <c r="AH2685" s="1"/>
      <c r="AI2685" s="17"/>
      <c r="AJ2685" s="25"/>
      <c r="AU2685" s="1">
        <v>42206</v>
      </c>
      <c r="AV2685">
        <v>0.155</v>
      </c>
      <c r="AW2685">
        <f t="shared" si="1076"/>
        <v>1.5499999999999999E-3</v>
      </c>
      <c r="AY2685" s="1">
        <v>42207</v>
      </c>
      <c r="AZ2685">
        <v>0.224</v>
      </c>
      <c r="BA2685">
        <f t="shared" si="1077"/>
        <v>2.2400000000000002E-3</v>
      </c>
      <c r="BC2685" s="1">
        <v>42264</v>
      </c>
      <c r="BD2685">
        <v>0.52700000000000002</v>
      </c>
      <c r="BE2685">
        <f t="shared" si="1078"/>
        <v>5.2700000000000004E-3</v>
      </c>
      <c r="BG2685" s="1">
        <v>42264</v>
      </c>
      <c r="BH2685">
        <v>0.77900000000000003</v>
      </c>
      <c r="BI2685">
        <f t="shared" si="1079"/>
        <v>7.79E-3</v>
      </c>
      <c r="BK2685" s="1">
        <v>40410</v>
      </c>
      <c r="BL2685">
        <v>2.58256</v>
      </c>
      <c r="BM2685">
        <f t="shared" si="1085"/>
        <v>2.5825600000000001E-2</v>
      </c>
      <c r="BP2685" s="1">
        <v>42179</v>
      </c>
      <c r="BQ2685">
        <v>182.73929999999999</v>
      </c>
      <c r="BR2685">
        <f t="shared" si="1080"/>
        <v>1.8273929999999998</v>
      </c>
      <c r="BT2685" s="1">
        <v>42195</v>
      </c>
      <c r="BU2685">
        <v>-1.7999999999999999E-2</v>
      </c>
      <c r="BV2685">
        <f t="shared" si="1081"/>
        <v>-1.7999999999999998E-4</v>
      </c>
      <c r="BX2685" s="1">
        <v>42195</v>
      </c>
      <c r="BY2685">
        <v>4.9000000000000002E-2</v>
      </c>
      <c r="BZ2685">
        <f t="shared" si="1082"/>
        <v>4.8999999999999998E-4</v>
      </c>
      <c r="CB2685" s="1">
        <v>42264</v>
      </c>
      <c r="CC2685">
        <v>3.7999999999999999E-2</v>
      </c>
      <c r="CD2685">
        <f t="shared" si="1083"/>
        <v>3.7999999999999997E-4</v>
      </c>
      <c r="CG2685" s="1"/>
    </row>
    <row r="2686" spans="1:85" x14ac:dyDescent="0.3">
      <c r="A2686" s="21">
        <f t="shared" si="1084"/>
        <v>49571</v>
      </c>
      <c r="B2686" s="18">
        <f t="shared" si="1068"/>
        <v>112.421875</v>
      </c>
      <c r="C2686">
        <f t="shared" si="1086"/>
        <v>115</v>
      </c>
      <c r="D2686">
        <f t="shared" ca="1" si="1071"/>
        <v>-9.8972222222222221</v>
      </c>
      <c r="E2686">
        <f ca="1">IF(currency="USD",'Future et co'!F2686,IF(currency="EUR",'Future et co'!G2686,FALSE))</f>
        <v>3.6070000000000005E-2</v>
      </c>
      <c r="F2686">
        <f t="shared" ca="1" si="1072"/>
        <v>3.6070000000000005E-2</v>
      </c>
      <c r="G2686">
        <f t="shared" ca="1" si="1073"/>
        <v>2.0569999999999998E-2</v>
      </c>
      <c r="L2686">
        <f t="shared" ca="1" si="1074"/>
        <v>127.8</v>
      </c>
      <c r="M2686">
        <f t="shared" ca="1" si="1069"/>
        <v>3.6070000000000005E-2</v>
      </c>
      <c r="R2686">
        <f t="shared" ca="1" si="1075"/>
        <v>127.8</v>
      </c>
      <c r="S2686">
        <f t="shared" ca="1" si="1070"/>
        <v>3.6070000000000005E-2</v>
      </c>
      <c r="U2686" s="1"/>
      <c r="W2686" t="str">
        <f t="shared" si="1087"/>
        <v/>
      </c>
      <c r="Y2686" s="1"/>
      <c r="AA2686">
        <f t="shared" si="1088"/>
        <v>0</v>
      </c>
      <c r="AC2686" s="1"/>
      <c r="AE2686">
        <f t="shared" si="1089"/>
        <v>0</v>
      </c>
      <c r="AH2686" s="1"/>
      <c r="AI2686" s="17"/>
      <c r="AJ2686" s="25"/>
      <c r="AU2686" s="1">
        <v>42205</v>
      </c>
      <c r="AV2686">
        <v>0.157</v>
      </c>
      <c r="AW2686">
        <f t="shared" si="1076"/>
        <v>1.57E-3</v>
      </c>
      <c r="AY2686" s="1">
        <v>42206</v>
      </c>
      <c r="AZ2686">
        <v>0.22700000000000001</v>
      </c>
      <c r="BA2686">
        <f t="shared" si="1077"/>
        <v>2.2699999999999999E-3</v>
      </c>
      <c r="BC2686" s="1">
        <v>42263</v>
      </c>
      <c r="BD2686">
        <v>0.58299999999999996</v>
      </c>
      <c r="BE2686">
        <f t="shared" si="1078"/>
        <v>5.8299999999999992E-3</v>
      </c>
      <c r="BG2686" s="1">
        <v>42263</v>
      </c>
      <c r="BH2686">
        <v>0.89100000000000001</v>
      </c>
      <c r="BI2686">
        <f t="shared" si="1079"/>
        <v>8.9099999999999995E-3</v>
      </c>
      <c r="BK2686" s="1">
        <v>40413</v>
      </c>
      <c r="BL2686">
        <v>2.5907100000000001</v>
      </c>
      <c r="BM2686">
        <f t="shared" si="1085"/>
        <v>2.5907100000000002E-2</v>
      </c>
      <c r="BP2686" s="1">
        <v>42178</v>
      </c>
      <c r="BQ2686">
        <v>182.26759999999999</v>
      </c>
      <c r="BR2686">
        <f t="shared" si="1080"/>
        <v>1.822676</v>
      </c>
      <c r="BT2686" s="1">
        <v>42194</v>
      </c>
      <c r="BU2686">
        <v>-1.7999999999999999E-2</v>
      </c>
      <c r="BV2686">
        <f t="shared" si="1081"/>
        <v>-1.7999999999999998E-4</v>
      </c>
      <c r="BX2686" s="1">
        <v>42194</v>
      </c>
      <c r="BY2686">
        <v>4.9000000000000002E-2</v>
      </c>
      <c r="BZ2686">
        <f t="shared" si="1082"/>
        <v>4.8999999999999998E-4</v>
      </c>
      <c r="CB2686" s="1">
        <v>42263</v>
      </c>
      <c r="CC2686">
        <v>2.2700000000000001E-2</v>
      </c>
      <c r="CD2686">
        <f t="shared" si="1083"/>
        <v>2.2700000000000002E-4</v>
      </c>
      <c r="CG2686" s="1"/>
    </row>
    <row r="2687" spans="1:85" x14ac:dyDescent="0.3">
      <c r="A2687" s="21">
        <f t="shared" si="1084"/>
        <v>49572</v>
      </c>
      <c r="B2687" s="18">
        <f t="shared" si="1068"/>
        <v>112.421875</v>
      </c>
      <c r="C2687">
        <f t="shared" si="1086"/>
        <v>115</v>
      </c>
      <c r="D2687">
        <f t="shared" ca="1" si="1071"/>
        <v>-9.9</v>
      </c>
      <c r="E2687">
        <f ca="1">IF(currency="USD",'Future et co'!F2687,IF(currency="EUR",'Future et co'!G2687,FALSE))</f>
        <v>3.6070000000000005E-2</v>
      </c>
      <c r="F2687">
        <f t="shared" ca="1" si="1072"/>
        <v>3.6070000000000005E-2</v>
      </c>
      <c r="G2687">
        <f t="shared" ca="1" si="1073"/>
        <v>2.0569999999999998E-2</v>
      </c>
      <c r="L2687">
        <f t="shared" ca="1" si="1074"/>
        <v>127.8</v>
      </c>
      <c r="M2687">
        <f t="shared" ca="1" si="1069"/>
        <v>3.6070000000000005E-2</v>
      </c>
      <c r="R2687">
        <f t="shared" ca="1" si="1075"/>
        <v>127.8</v>
      </c>
      <c r="S2687">
        <f t="shared" ca="1" si="1070"/>
        <v>3.6070000000000005E-2</v>
      </c>
      <c r="U2687" s="1"/>
      <c r="W2687" t="str">
        <f t="shared" si="1087"/>
        <v/>
      </c>
      <c r="Y2687" s="1"/>
      <c r="AA2687">
        <f t="shared" si="1088"/>
        <v>0</v>
      </c>
      <c r="AC2687" s="1"/>
      <c r="AE2687">
        <f t="shared" si="1089"/>
        <v>0</v>
      </c>
      <c r="AH2687" s="1"/>
      <c r="AI2687" s="17"/>
      <c r="AJ2687" s="25"/>
      <c r="AU2687" s="1">
        <v>42202</v>
      </c>
      <c r="AV2687">
        <v>0.151</v>
      </c>
      <c r="AW2687">
        <f t="shared" si="1076"/>
        <v>1.5100000000000001E-3</v>
      </c>
      <c r="AY2687" s="1">
        <v>42205</v>
      </c>
      <c r="AZ2687">
        <v>0.22900000000000001</v>
      </c>
      <c r="BA2687">
        <f t="shared" si="1077"/>
        <v>2.2899999999999999E-3</v>
      </c>
      <c r="BC2687" s="1">
        <v>42262</v>
      </c>
      <c r="BD2687">
        <v>0.57999999999999996</v>
      </c>
      <c r="BE2687">
        <f t="shared" si="1078"/>
        <v>5.7999999999999996E-3</v>
      </c>
      <c r="BG2687" s="1">
        <v>42262</v>
      </c>
      <c r="BH2687">
        <v>0.89200000000000002</v>
      </c>
      <c r="BI2687">
        <f t="shared" si="1079"/>
        <v>8.9200000000000008E-3</v>
      </c>
      <c r="BK2687" s="1">
        <v>40414</v>
      </c>
      <c r="BL2687">
        <v>2.6264099999999999</v>
      </c>
      <c r="BM2687">
        <f t="shared" si="1085"/>
        <v>2.6264099999999999E-2</v>
      </c>
      <c r="BP2687" s="1">
        <v>42177</v>
      </c>
      <c r="BQ2687">
        <v>181.86840000000001</v>
      </c>
      <c r="BR2687">
        <f t="shared" si="1080"/>
        <v>1.8186840000000002</v>
      </c>
      <c r="BT2687" s="1">
        <v>42193</v>
      </c>
      <c r="BU2687">
        <v>-1.7999999999999999E-2</v>
      </c>
      <c r="BV2687">
        <f t="shared" si="1081"/>
        <v>-1.7999999999999998E-4</v>
      </c>
      <c r="BX2687" s="1">
        <v>42193</v>
      </c>
      <c r="BY2687">
        <v>4.9000000000000002E-2</v>
      </c>
      <c r="BZ2687">
        <f t="shared" si="1082"/>
        <v>4.8999999999999998E-4</v>
      </c>
      <c r="CB2687" s="1">
        <v>42262</v>
      </c>
      <c r="CC2687">
        <v>3.6999999999999998E-2</v>
      </c>
      <c r="CD2687">
        <f t="shared" si="1083"/>
        <v>3.6999999999999999E-4</v>
      </c>
      <c r="CG2687" s="1"/>
    </row>
    <row r="2688" spans="1:85" x14ac:dyDescent="0.3">
      <c r="A2688" s="21">
        <f t="shared" si="1084"/>
        <v>49573</v>
      </c>
      <c r="B2688" s="18">
        <f t="shared" si="1068"/>
        <v>112.421875</v>
      </c>
      <c r="C2688">
        <f t="shared" si="1086"/>
        <v>115</v>
      </c>
      <c r="D2688">
        <f t="shared" ca="1" si="1071"/>
        <v>-9.9027777777777786</v>
      </c>
      <c r="E2688">
        <f ca="1">IF(currency="USD",'Future et co'!F2688,IF(currency="EUR",'Future et co'!G2688,FALSE))</f>
        <v>3.6070000000000005E-2</v>
      </c>
      <c r="F2688">
        <f t="shared" ca="1" si="1072"/>
        <v>3.6070000000000005E-2</v>
      </c>
      <c r="G2688">
        <f t="shared" ca="1" si="1073"/>
        <v>2.0569999999999998E-2</v>
      </c>
      <c r="L2688">
        <f t="shared" ca="1" si="1074"/>
        <v>127.8</v>
      </c>
      <c r="M2688">
        <f t="shared" ca="1" si="1069"/>
        <v>3.6070000000000005E-2</v>
      </c>
      <c r="R2688">
        <f t="shared" ca="1" si="1075"/>
        <v>127.8</v>
      </c>
      <c r="S2688">
        <f t="shared" ca="1" si="1070"/>
        <v>3.6070000000000005E-2</v>
      </c>
      <c r="U2688" s="1"/>
      <c r="W2688" t="str">
        <f t="shared" si="1087"/>
        <v/>
      </c>
      <c r="Y2688" s="1"/>
      <c r="AA2688">
        <f t="shared" si="1088"/>
        <v>0</v>
      </c>
      <c r="AC2688" s="1"/>
      <c r="AE2688">
        <f t="shared" si="1089"/>
        <v>0</v>
      </c>
      <c r="AH2688" s="1"/>
      <c r="AI2688" s="17"/>
      <c r="AJ2688" s="25"/>
      <c r="AU2688" s="1">
        <v>42201</v>
      </c>
      <c r="AV2688">
        <v>0.154</v>
      </c>
      <c r="AW2688">
        <f t="shared" si="1076"/>
        <v>1.5399999999999999E-3</v>
      </c>
      <c r="AY2688" s="1">
        <v>42202</v>
      </c>
      <c r="AZ2688">
        <v>0.222</v>
      </c>
      <c r="BA2688">
        <f t="shared" si="1077"/>
        <v>2.2200000000000002E-3</v>
      </c>
      <c r="BC2688" s="1">
        <v>42261</v>
      </c>
      <c r="BD2688">
        <v>0.54400000000000004</v>
      </c>
      <c r="BE2688">
        <f t="shared" si="1078"/>
        <v>5.4400000000000004E-3</v>
      </c>
      <c r="BG2688" s="1">
        <v>42261</v>
      </c>
      <c r="BH2688">
        <v>0.82899999999999996</v>
      </c>
      <c r="BI2688">
        <f t="shared" si="1079"/>
        <v>8.2899999999999988E-3</v>
      </c>
      <c r="BK2688" s="1">
        <v>40415</v>
      </c>
      <c r="BL2688">
        <v>2.6203599999999998</v>
      </c>
      <c r="BM2688">
        <f t="shared" si="1085"/>
        <v>2.6203599999999997E-2</v>
      </c>
      <c r="BP2688" s="1">
        <v>42174</v>
      </c>
      <c r="BQ2688">
        <v>183.90049999999999</v>
      </c>
      <c r="BR2688">
        <f t="shared" si="1080"/>
        <v>1.839005</v>
      </c>
      <c r="BT2688" s="1">
        <v>42192</v>
      </c>
      <c r="BU2688">
        <v>-1.7999999999999999E-2</v>
      </c>
      <c r="BV2688">
        <f t="shared" si="1081"/>
        <v>-1.7999999999999998E-4</v>
      </c>
      <c r="BX2688" s="1">
        <v>42192</v>
      </c>
      <c r="BY2688">
        <v>4.9000000000000002E-2</v>
      </c>
      <c r="BZ2688">
        <f t="shared" si="1082"/>
        <v>4.8999999999999998E-4</v>
      </c>
      <c r="CB2688" s="1">
        <v>42261</v>
      </c>
      <c r="CC2688">
        <v>3.7999999999999999E-2</v>
      </c>
      <c r="CD2688">
        <f t="shared" si="1083"/>
        <v>3.7999999999999997E-4</v>
      </c>
      <c r="CG2688" s="1"/>
    </row>
    <row r="2689" spans="1:85" x14ac:dyDescent="0.3">
      <c r="A2689" s="21">
        <f t="shared" si="1084"/>
        <v>49576</v>
      </c>
      <c r="B2689" s="18">
        <f t="shared" si="1068"/>
        <v>112.421875</v>
      </c>
      <c r="C2689">
        <f t="shared" si="1086"/>
        <v>115</v>
      </c>
      <c r="D2689">
        <f t="shared" ca="1" si="1071"/>
        <v>-9.9111111111111114</v>
      </c>
      <c r="E2689">
        <f ca="1">IF(currency="USD",'Future et co'!F2689,IF(currency="EUR",'Future et co'!G2689,FALSE))</f>
        <v>3.6070000000000005E-2</v>
      </c>
      <c r="F2689">
        <f t="shared" ca="1" si="1072"/>
        <v>3.6070000000000005E-2</v>
      </c>
      <c r="G2689">
        <f t="shared" ca="1" si="1073"/>
        <v>2.0569999999999998E-2</v>
      </c>
      <c r="L2689">
        <f t="shared" ca="1" si="1074"/>
        <v>127.8</v>
      </c>
      <c r="M2689">
        <f t="shared" ca="1" si="1069"/>
        <v>3.6070000000000005E-2</v>
      </c>
      <c r="R2689">
        <f t="shared" ca="1" si="1075"/>
        <v>127.8</v>
      </c>
      <c r="S2689">
        <f t="shared" ca="1" si="1070"/>
        <v>3.6070000000000005E-2</v>
      </c>
      <c r="U2689" s="1"/>
      <c r="W2689" t="str">
        <f t="shared" si="1087"/>
        <v/>
      </c>
      <c r="Y2689" s="1"/>
      <c r="AA2689">
        <f t="shared" si="1088"/>
        <v>0</v>
      </c>
      <c r="AC2689" s="1"/>
      <c r="AE2689">
        <f t="shared" si="1089"/>
        <v>0</v>
      </c>
      <c r="AH2689" s="1"/>
      <c r="AI2689" s="17"/>
      <c r="AJ2689" s="25"/>
      <c r="AU2689" s="1">
        <v>42200</v>
      </c>
      <c r="AV2689">
        <v>0.14699999999999999</v>
      </c>
      <c r="AW2689">
        <f t="shared" si="1076"/>
        <v>1.47E-3</v>
      </c>
      <c r="AY2689" s="1">
        <v>42201</v>
      </c>
      <c r="AZ2689">
        <v>0.216</v>
      </c>
      <c r="BA2689">
        <f t="shared" si="1077"/>
        <v>2.16E-3</v>
      </c>
      <c r="BC2689" s="1">
        <v>42258</v>
      </c>
      <c r="BD2689">
        <v>0.52600000000000002</v>
      </c>
      <c r="BE2689">
        <f t="shared" si="1078"/>
        <v>5.2599999999999999E-3</v>
      </c>
      <c r="BG2689" s="1">
        <v>42258</v>
      </c>
      <c r="BH2689">
        <v>0.82599999999999996</v>
      </c>
      <c r="BI2689">
        <f t="shared" si="1079"/>
        <v>8.26E-3</v>
      </c>
      <c r="BK2689" s="1">
        <v>40416</v>
      </c>
      <c r="BL2689">
        <v>2.6383899999999998</v>
      </c>
      <c r="BM2689">
        <f t="shared" si="1085"/>
        <v>2.6383899999999998E-2</v>
      </c>
      <c r="BP2689" s="1">
        <v>42173</v>
      </c>
      <c r="BQ2689">
        <v>183.21100000000001</v>
      </c>
      <c r="BR2689">
        <f t="shared" si="1080"/>
        <v>1.8321100000000001</v>
      </c>
      <c r="BT2689" s="1">
        <v>42191</v>
      </c>
      <c r="BU2689">
        <v>-1.6E-2</v>
      </c>
      <c r="BV2689">
        <f t="shared" si="1081"/>
        <v>-1.6000000000000001E-4</v>
      </c>
      <c r="BX2689" s="1">
        <v>42191</v>
      </c>
      <c r="BY2689">
        <v>4.9000000000000002E-2</v>
      </c>
      <c r="BZ2689">
        <f t="shared" si="1082"/>
        <v>4.8999999999999998E-4</v>
      </c>
      <c r="CB2689" s="1">
        <v>42258</v>
      </c>
      <c r="CC2689">
        <v>3.5999999999999997E-2</v>
      </c>
      <c r="CD2689">
        <f t="shared" si="1083"/>
        <v>3.5999999999999997E-4</v>
      </c>
      <c r="CG2689" s="1"/>
    </row>
    <row r="2690" spans="1:85" x14ac:dyDescent="0.3">
      <c r="A2690" s="21">
        <f t="shared" si="1084"/>
        <v>49577</v>
      </c>
      <c r="B2690" s="18">
        <f t="shared" si="1068"/>
        <v>112.421875</v>
      </c>
      <c r="C2690">
        <f t="shared" si="1086"/>
        <v>115</v>
      </c>
      <c r="D2690">
        <f t="shared" ca="1" si="1071"/>
        <v>-9.9138888888888896</v>
      </c>
      <c r="E2690">
        <f ca="1">IF(currency="USD",'Future et co'!F2690,IF(currency="EUR",'Future et co'!G2690,FALSE))</f>
        <v>3.6070000000000005E-2</v>
      </c>
      <c r="F2690">
        <f t="shared" ca="1" si="1072"/>
        <v>3.6070000000000005E-2</v>
      </c>
      <c r="G2690">
        <f t="shared" ca="1" si="1073"/>
        <v>2.0569999999999998E-2</v>
      </c>
      <c r="L2690">
        <f t="shared" ca="1" si="1074"/>
        <v>127.8</v>
      </c>
      <c r="M2690">
        <f t="shared" ca="1" si="1069"/>
        <v>3.6070000000000005E-2</v>
      </c>
      <c r="R2690">
        <f t="shared" ca="1" si="1075"/>
        <v>127.8</v>
      </c>
      <c r="S2690">
        <f t="shared" ca="1" si="1070"/>
        <v>3.6070000000000005E-2</v>
      </c>
      <c r="U2690" s="1"/>
      <c r="W2690" t="str">
        <f t="shared" si="1087"/>
        <v/>
      </c>
      <c r="Y2690" s="1"/>
      <c r="AA2690">
        <f t="shared" si="1088"/>
        <v>0</v>
      </c>
      <c r="AC2690" s="1"/>
      <c r="AE2690">
        <f t="shared" si="1089"/>
        <v>0</v>
      </c>
      <c r="AH2690" s="1"/>
      <c r="AI2690" s="17"/>
      <c r="AJ2690" s="25"/>
      <c r="AU2690" s="1">
        <v>42199</v>
      </c>
      <c r="AV2690">
        <v>0.13700000000000001</v>
      </c>
      <c r="AW2690">
        <f t="shared" si="1076"/>
        <v>1.3700000000000001E-3</v>
      </c>
      <c r="AY2690" s="1">
        <v>42200</v>
      </c>
      <c r="AZ2690">
        <v>0.20300000000000001</v>
      </c>
      <c r="BA2690">
        <f t="shared" si="1077"/>
        <v>2.0300000000000001E-3</v>
      </c>
      <c r="BC2690" s="1">
        <v>42257</v>
      </c>
      <c r="BD2690">
        <v>0.53</v>
      </c>
      <c r="BE2690">
        <f t="shared" si="1078"/>
        <v>5.3E-3</v>
      </c>
      <c r="BG2690" s="1">
        <v>42257</v>
      </c>
      <c r="BH2690">
        <v>0.83799999999999997</v>
      </c>
      <c r="BI2690">
        <f t="shared" si="1079"/>
        <v>8.3800000000000003E-3</v>
      </c>
      <c r="BK2690" s="1">
        <v>40417</v>
      </c>
      <c r="BL2690">
        <v>2.5979800000000002</v>
      </c>
      <c r="BM2690">
        <f t="shared" si="1085"/>
        <v>2.5979800000000001E-2</v>
      </c>
      <c r="BP2690" s="1">
        <v>42172</v>
      </c>
      <c r="BQ2690">
        <v>183.1626</v>
      </c>
      <c r="BR2690">
        <f t="shared" si="1080"/>
        <v>1.831626</v>
      </c>
      <c r="BT2690" s="1">
        <v>42188</v>
      </c>
      <c r="BU2690">
        <v>-1.4999999999999999E-2</v>
      </c>
      <c r="BV2690">
        <f t="shared" si="1081"/>
        <v>-1.4999999999999999E-4</v>
      </c>
      <c r="BX2690" s="1">
        <v>42188</v>
      </c>
      <c r="BY2690">
        <v>4.9000000000000002E-2</v>
      </c>
      <c r="BZ2690">
        <f t="shared" si="1082"/>
        <v>4.8999999999999998E-4</v>
      </c>
      <c r="CB2690" s="1">
        <v>42257</v>
      </c>
      <c r="CC2690">
        <v>0.04</v>
      </c>
      <c r="CD2690">
        <f t="shared" si="1083"/>
        <v>4.0000000000000002E-4</v>
      </c>
      <c r="CG2690" s="1"/>
    </row>
    <row r="2691" spans="1:85" x14ac:dyDescent="0.3">
      <c r="A2691" s="21">
        <f t="shared" si="1084"/>
        <v>49578</v>
      </c>
      <c r="B2691" s="18">
        <f t="shared" si="1068"/>
        <v>112.421875</v>
      </c>
      <c r="C2691">
        <f t="shared" si="1086"/>
        <v>115</v>
      </c>
      <c r="D2691">
        <f t="shared" ca="1" si="1071"/>
        <v>-9.9166666666666661</v>
      </c>
      <c r="E2691">
        <f ca="1">IF(currency="USD",'Future et co'!F2691,IF(currency="EUR",'Future et co'!G2691,FALSE))</f>
        <v>3.6070000000000005E-2</v>
      </c>
      <c r="F2691">
        <f t="shared" ca="1" si="1072"/>
        <v>3.6070000000000005E-2</v>
      </c>
      <c r="G2691">
        <f t="shared" ca="1" si="1073"/>
        <v>2.0569999999999998E-2</v>
      </c>
      <c r="L2691">
        <f t="shared" ca="1" si="1074"/>
        <v>127.8</v>
      </c>
      <c r="M2691">
        <f t="shared" ca="1" si="1069"/>
        <v>3.6070000000000005E-2</v>
      </c>
      <c r="R2691">
        <f t="shared" ca="1" si="1075"/>
        <v>127.8</v>
      </c>
      <c r="S2691">
        <f t="shared" ca="1" si="1070"/>
        <v>3.6070000000000005E-2</v>
      </c>
      <c r="U2691" s="1"/>
      <c r="W2691" t="str">
        <f t="shared" si="1087"/>
        <v/>
      </c>
      <c r="Y2691" s="1"/>
      <c r="AA2691">
        <f t="shared" si="1088"/>
        <v>0</v>
      </c>
      <c r="AC2691" s="1"/>
      <c r="AE2691">
        <f t="shared" si="1089"/>
        <v>0</v>
      </c>
      <c r="AH2691" s="1"/>
      <c r="AI2691" s="17"/>
      <c r="AJ2691" s="25"/>
      <c r="AU2691" s="1">
        <v>42198</v>
      </c>
      <c r="AV2691">
        <v>0.14499999999999999</v>
      </c>
      <c r="AW2691">
        <f t="shared" si="1076"/>
        <v>1.4499999999999999E-3</v>
      </c>
      <c r="AY2691" s="1">
        <v>42199</v>
      </c>
      <c r="AZ2691">
        <v>0.2</v>
      </c>
      <c r="BA2691">
        <f t="shared" si="1077"/>
        <v>2E-3</v>
      </c>
      <c r="BC2691" s="1">
        <v>42256</v>
      </c>
      <c r="BD2691">
        <v>0.53900000000000003</v>
      </c>
      <c r="BE2691">
        <f t="shared" si="1078"/>
        <v>5.3900000000000007E-3</v>
      </c>
      <c r="BG2691" s="1">
        <v>42256</v>
      </c>
      <c r="BH2691">
        <v>0.84699999999999998</v>
      </c>
      <c r="BI2691">
        <f t="shared" si="1079"/>
        <v>8.4700000000000001E-3</v>
      </c>
      <c r="BK2691" s="1">
        <v>40420</v>
      </c>
      <c r="BL2691">
        <v>2.63815</v>
      </c>
      <c r="BM2691">
        <f t="shared" si="1085"/>
        <v>2.6381499999999999E-2</v>
      </c>
      <c r="BP2691" s="1">
        <v>42171</v>
      </c>
      <c r="BQ2691">
        <v>183.1626</v>
      </c>
      <c r="BR2691">
        <f t="shared" si="1080"/>
        <v>1.831626</v>
      </c>
      <c r="BT2691" s="1">
        <v>42187</v>
      </c>
      <c r="BU2691">
        <v>-1.4999999999999999E-2</v>
      </c>
      <c r="BV2691">
        <f t="shared" si="1081"/>
        <v>-1.4999999999999999E-4</v>
      </c>
      <c r="BX2691" s="1">
        <v>42187</v>
      </c>
      <c r="BY2691">
        <v>4.8000000000000001E-2</v>
      </c>
      <c r="BZ2691">
        <f t="shared" si="1082"/>
        <v>4.8000000000000001E-4</v>
      </c>
      <c r="CB2691" s="1">
        <v>42256</v>
      </c>
      <c r="CC2691">
        <v>3.6999999999999998E-2</v>
      </c>
      <c r="CD2691">
        <f t="shared" si="1083"/>
        <v>3.6999999999999999E-4</v>
      </c>
      <c r="CG2691" s="1"/>
    </row>
    <row r="2692" spans="1:85" x14ac:dyDescent="0.3">
      <c r="A2692" s="21">
        <f t="shared" si="1084"/>
        <v>49579</v>
      </c>
      <c r="B2692" s="18">
        <f t="shared" si="1068"/>
        <v>112.421875</v>
      </c>
      <c r="C2692">
        <f t="shared" si="1086"/>
        <v>115</v>
      </c>
      <c r="D2692">
        <f t="shared" ca="1" si="1071"/>
        <v>-9.9194444444444443</v>
      </c>
      <c r="E2692">
        <f ca="1">IF(currency="USD",'Future et co'!F2692,IF(currency="EUR",'Future et co'!G2692,FALSE))</f>
        <v>3.6070000000000005E-2</v>
      </c>
      <c r="F2692">
        <f t="shared" ca="1" si="1072"/>
        <v>3.6070000000000005E-2</v>
      </c>
      <c r="G2692">
        <f t="shared" ca="1" si="1073"/>
        <v>2.0569999999999998E-2</v>
      </c>
      <c r="L2692">
        <f t="shared" ca="1" si="1074"/>
        <v>127.8</v>
      </c>
      <c r="M2692">
        <f t="shared" ca="1" si="1069"/>
        <v>3.6070000000000005E-2</v>
      </c>
      <c r="R2692">
        <f t="shared" ca="1" si="1075"/>
        <v>127.8</v>
      </c>
      <c r="S2692">
        <f t="shared" ca="1" si="1070"/>
        <v>3.6070000000000005E-2</v>
      </c>
      <c r="U2692" s="1"/>
      <c r="W2692" t="str">
        <f t="shared" si="1087"/>
        <v/>
      </c>
      <c r="Y2692" s="1"/>
      <c r="AA2692">
        <f t="shared" si="1088"/>
        <v>0</v>
      </c>
      <c r="AC2692" s="1"/>
      <c r="AE2692">
        <f t="shared" si="1089"/>
        <v>0</v>
      </c>
      <c r="AH2692" s="1"/>
      <c r="AI2692" s="17"/>
      <c r="AJ2692" s="25"/>
      <c r="AU2692" s="1">
        <v>42195</v>
      </c>
      <c r="AV2692">
        <v>0.13800000000000001</v>
      </c>
      <c r="AW2692">
        <f t="shared" si="1076"/>
        <v>1.3800000000000002E-3</v>
      </c>
      <c r="AY2692" s="1">
        <v>42198</v>
      </c>
      <c r="AZ2692">
        <v>0.20399999999999999</v>
      </c>
      <c r="BA2692">
        <f t="shared" si="1077"/>
        <v>2.0399999999999997E-3</v>
      </c>
      <c r="BC2692" s="1">
        <v>42255</v>
      </c>
      <c r="BD2692">
        <v>0.53200000000000003</v>
      </c>
      <c r="BE2692">
        <f t="shared" si="1078"/>
        <v>5.3200000000000001E-3</v>
      </c>
      <c r="BG2692" s="1">
        <v>42255</v>
      </c>
      <c r="BH2692">
        <v>0.83</v>
      </c>
      <c r="BI2692">
        <f t="shared" si="1079"/>
        <v>8.3000000000000001E-3</v>
      </c>
      <c r="BK2692" s="1">
        <v>40421</v>
      </c>
      <c r="BL2692">
        <v>2.6356000000000002</v>
      </c>
      <c r="BM2692">
        <f t="shared" si="1085"/>
        <v>2.6356000000000001E-2</v>
      </c>
      <c r="BP2692" s="1">
        <v>42170</v>
      </c>
      <c r="BQ2692">
        <v>182.9691</v>
      </c>
      <c r="BR2692">
        <f t="shared" si="1080"/>
        <v>1.829691</v>
      </c>
      <c r="BT2692" s="1">
        <v>42186</v>
      </c>
      <c r="BU2692">
        <v>-1.4E-2</v>
      </c>
      <c r="BV2692">
        <f t="shared" si="1081"/>
        <v>-1.4000000000000001E-4</v>
      </c>
      <c r="BX2692" s="1">
        <v>42186</v>
      </c>
      <c r="BY2692">
        <v>4.9000000000000002E-2</v>
      </c>
      <c r="BZ2692">
        <f t="shared" si="1082"/>
        <v>4.8999999999999998E-4</v>
      </c>
      <c r="CB2692" s="1">
        <v>42255</v>
      </c>
      <c r="CC2692">
        <v>3.6999999999999998E-2</v>
      </c>
      <c r="CD2692">
        <f t="shared" si="1083"/>
        <v>3.6999999999999999E-4</v>
      </c>
      <c r="CG2692" s="1"/>
    </row>
    <row r="2693" spans="1:85" x14ac:dyDescent="0.3">
      <c r="A2693" s="21">
        <f t="shared" si="1084"/>
        <v>49580</v>
      </c>
      <c r="B2693" s="18">
        <f t="shared" si="1068"/>
        <v>112.421875</v>
      </c>
      <c r="C2693">
        <f t="shared" si="1086"/>
        <v>115</v>
      </c>
      <c r="D2693">
        <f t="shared" ca="1" si="1071"/>
        <v>-9.9222222222222225</v>
      </c>
      <c r="E2693">
        <f ca="1">IF(currency="USD",'Future et co'!F2693,IF(currency="EUR",'Future et co'!G2693,FALSE))</f>
        <v>3.6070000000000005E-2</v>
      </c>
      <c r="F2693">
        <f t="shared" ca="1" si="1072"/>
        <v>3.6070000000000005E-2</v>
      </c>
      <c r="G2693">
        <f t="shared" ca="1" si="1073"/>
        <v>2.0569999999999998E-2</v>
      </c>
      <c r="L2693">
        <f t="shared" ca="1" si="1074"/>
        <v>127.8</v>
      </c>
      <c r="M2693">
        <f t="shared" ca="1" si="1069"/>
        <v>3.6070000000000005E-2</v>
      </c>
      <c r="R2693">
        <f t="shared" ca="1" si="1075"/>
        <v>127.8</v>
      </c>
      <c r="S2693">
        <f t="shared" ca="1" si="1070"/>
        <v>3.6070000000000005E-2</v>
      </c>
      <c r="U2693" s="1"/>
      <c r="W2693" t="str">
        <f t="shared" si="1087"/>
        <v/>
      </c>
      <c r="Y2693" s="1"/>
      <c r="AA2693">
        <f t="shared" si="1088"/>
        <v>0</v>
      </c>
      <c r="AC2693" s="1"/>
      <c r="AE2693">
        <f t="shared" si="1089"/>
        <v>0</v>
      </c>
      <c r="AH2693" s="1"/>
      <c r="AI2693" s="17"/>
      <c r="AJ2693" s="25"/>
      <c r="AU2693" s="1">
        <v>42194</v>
      </c>
      <c r="AV2693">
        <v>0.13300000000000001</v>
      </c>
      <c r="AW2693">
        <f t="shared" si="1076"/>
        <v>1.33E-3</v>
      </c>
      <c r="AY2693" s="1">
        <v>42195</v>
      </c>
      <c r="AZ2693">
        <v>0.19500000000000001</v>
      </c>
      <c r="BA2693">
        <f t="shared" si="1077"/>
        <v>1.9500000000000001E-3</v>
      </c>
      <c r="BC2693" s="1">
        <v>42254</v>
      </c>
      <c r="BD2693">
        <v>0.53200000000000003</v>
      </c>
      <c r="BE2693">
        <f t="shared" si="1078"/>
        <v>5.3200000000000001E-3</v>
      </c>
      <c r="BG2693" s="1">
        <v>42254</v>
      </c>
      <c r="BH2693">
        <v>0.83499999999999996</v>
      </c>
      <c r="BI2693">
        <f t="shared" si="1079"/>
        <v>8.3499999999999998E-3</v>
      </c>
      <c r="BK2693" s="1">
        <v>40422</v>
      </c>
      <c r="BL2693">
        <v>2.55958</v>
      </c>
      <c r="BM2693">
        <f t="shared" si="1085"/>
        <v>2.5595799999999998E-2</v>
      </c>
      <c r="BP2693" s="1">
        <v>42167</v>
      </c>
      <c r="BQ2693">
        <v>182.6909</v>
      </c>
      <c r="BR2693">
        <f t="shared" si="1080"/>
        <v>1.8269089999999999</v>
      </c>
      <c r="BT2693" s="1">
        <v>42185</v>
      </c>
      <c r="BU2693">
        <v>-1.4E-2</v>
      </c>
      <c r="BV2693">
        <f t="shared" si="1081"/>
        <v>-1.4000000000000001E-4</v>
      </c>
      <c r="BX2693" s="1">
        <v>42185</v>
      </c>
      <c r="BY2693">
        <v>0.05</v>
      </c>
      <c r="BZ2693">
        <f t="shared" si="1082"/>
        <v>5.0000000000000001E-4</v>
      </c>
      <c r="CB2693" s="1">
        <v>42254</v>
      </c>
      <c r="CC2693">
        <v>3.6999999999999998E-2</v>
      </c>
      <c r="CD2693">
        <f t="shared" si="1083"/>
        <v>3.6999999999999999E-4</v>
      </c>
      <c r="CG2693" s="1"/>
    </row>
    <row r="2694" spans="1:85" x14ac:dyDescent="0.3">
      <c r="A2694" s="21">
        <f t="shared" si="1084"/>
        <v>49583</v>
      </c>
      <c r="B2694" s="18">
        <f t="shared" si="1068"/>
        <v>112.421875</v>
      </c>
      <c r="C2694">
        <f t="shared" si="1086"/>
        <v>115</v>
      </c>
      <c r="D2694">
        <f t="shared" ca="1" si="1071"/>
        <v>-9.9305555555555554</v>
      </c>
      <c r="E2694">
        <f ca="1">IF(currency="USD",'Future et co'!F2694,IF(currency="EUR",'Future et co'!G2694,FALSE))</f>
        <v>3.6070000000000005E-2</v>
      </c>
      <c r="F2694">
        <f t="shared" ca="1" si="1072"/>
        <v>3.6070000000000005E-2</v>
      </c>
      <c r="G2694">
        <f t="shared" ca="1" si="1073"/>
        <v>2.0569999999999998E-2</v>
      </c>
      <c r="L2694">
        <f t="shared" ca="1" si="1074"/>
        <v>127.8</v>
      </c>
      <c r="M2694">
        <f t="shared" ca="1" si="1069"/>
        <v>3.6070000000000005E-2</v>
      </c>
      <c r="R2694">
        <f t="shared" ca="1" si="1075"/>
        <v>127.8</v>
      </c>
      <c r="S2694">
        <f t="shared" ca="1" si="1070"/>
        <v>3.6070000000000005E-2</v>
      </c>
      <c r="U2694" s="1"/>
      <c r="W2694" t="str">
        <f t="shared" si="1087"/>
        <v/>
      </c>
      <c r="Y2694" s="1"/>
      <c r="AA2694">
        <f t="shared" si="1088"/>
        <v>0</v>
      </c>
      <c r="AC2694" s="1"/>
      <c r="AE2694">
        <f t="shared" si="1089"/>
        <v>0</v>
      </c>
      <c r="AH2694" s="1"/>
      <c r="AI2694" s="17"/>
      <c r="AJ2694" s="25"/>
      <c r="AU2694" s="1">
        <v>42193</v>
      </c>
      <c r="AV2694">
        <v>0.129</v>
      </c>
      <c r="AW2694">
        <f t="shared" si="1076"/>
        <v>1.2900000000000001E-3</v>
      </c>
      <c r="AY2694" s="1">
        <v>42194</v>
      </c>
      <c r="AZ2694">
        <v>0.183</v>
      </c>
      <c r="BA2694">
        <f t="shared" si="1077"/>
        <v>1.83E-3</v>
      </c>
      <c r="BC2694" s="1">
        <v>42251</v>
      </c>
      <c r="BD2694">
        <v>0.52600000000000002</v>
      </c>
      <c r="BE2694">
        <f t="shared" si="1078"/>
        <v>5.2599999999999999E-3</v>
      </c>
      <c r="BG2694" s="1">
        <v>42251</v>
      </c>
      <c r="BH2694">
        <v>0.81699999999999995</v>
      </c>
      <c r="BI2694">
        <f t="shared" si="1079"/>
        <v>8.1700000000000002E-3</v>
      </c>
      <c r="BK2694" s="1">
        <v>40423</v>
      </c>
      <c r="BL2694">
        <v>2.5398399999999999</v>
      </c>
      <c r="BM2694">
        <f t="shared" si="1085"/>
        <v>2.5398399999999998E-2</v>
      </c>
      <c r="BP2694" s="1">
        <v>42166</v>
      </c>
      <c r="BQ2694">
        <v>181.90469999999999</v>
      </c>
      <c r="BR2694">
        <f t="shared" si="1080"/>
        <v>1.8190469999999999</v>
      </c>
      <c r="BT2694" s="1">
        <v>42184</v>
      </c>
      <c r="BU2694">
        <v>-1.6E-2</v>
      </c>
      <c r="BV2694">
        <f t="shared" si="1081"/>
        <v>-1.6000000000000001E-4</v>
      </c>
      <c r="BX2694" s="1">
        <v>42184</v>
      </c>
      <c r="BY2694">
        <v>0.05</v>
      </c>
      <c r="BZ2694">
        <f t="shared" si="1082"/>
        <v>5.0000000000000001E-4</v>
      </c>
      <c r="CB2694" s="1">
        <v>42251</v>
      </c>
      <c r="CC2694">
        <v>3.4000000000000002E-2</v>
      </c>
      <c r="CD2694">
        <f t="shared" si="1083"/>
        <v>3.4000000000000002E-4</v>
      </c>
      <c r="CG2694" s="1"/>
    </row>
    <row r="2695" spans="1:85" x14ac:dyDescent="0.3">
      <c r="A2695" s="21">
        <f t="shared" si="1084"/>
        <v>49584</v>
      </c>
      <c r="B2695" s="18">
        <f t="shared" si="1068"/>
        <v>112.421875</v>
      </c>
      <c r="C2695">
        <f t="shared" si="1086"/>
        <v>115</v>
      </c>
      <c r="D2695">
        <f t="shared" ca="1" si="1071"/>
        <v>-9.9333333333333336</v>
      </c>
      <c r="E2695">
        <f ca="1">IF(currency="USD",'Future et co'!F2695,IF(currency="EUR",'Future et co'!G2695,FALSE))</f>
        <v>3.6070000000000005E-2</v>
      </c>
      <c r="F2695">
        <f t="shared" ca="1" si="1072"/>
        <v>3.6070000000000005E-2</v>
      </c>
      <c r="G2695">
        <f t="shared" ca="1" si="1073"/>
        <v>2.0569999999999998E-2</v>
      </c>
      <c r="L2695">
        <f t="shared" ca="1" si="1074"/>
        <v>127.8</v>
      </c>
      <c r="M2695">
        <f t="shared" ca="1" si="1069"/>
        <v>3.6070000000000005E-2</v>
      </c>
      <c r="R2695">
        <f t="shared" ca="1" si="1075"/>
        <v>127.8</v>
      </c>
      <c r="S2695">
        <f t="shared" ca="1" si="1070"/>
        <v>3.6070000000000005E-2</v>
      </c>
      <c r="U2695" s="1"/>
      <c r="W2695" t="str">
        <f t="shared" si="1087"/>
        <v/>
      </c>
      <c r="Y2695" s="1"/>
      <c r="AA2695">
        <f t="shared" si="1088"/>
        <v>0</v>
      </c>
      <c r="AC2695" s="1"/>
      <c r="AE2695">
        <f t="shared" si="1089"/>
        <v>0</v>
      </c>
      <c r="AH2695" s="1"/>
      <c r="AI2695" s="17"/>
      <c r="AJ2695" s="25"/>
      <c r="AU2695" s="1">
        <v>42192</v>
      </c>
      <c r="AV2695">
        <v>0.13</v>
      </c>
      <c r="AW2695">
        <f t="shared" si="1076"/>
        <v>1.2999999999999999E-3</v>
      </c>
      <c r="AY2695" s="1">
        <v>42193</v>
      </c>
      <c r="AZ2695">
        <v>0.17399999999999999</v>
      </c>
      <c r="BA2695">
        <f t="shared" si="1077"/>
        <v>1.7399999999999998E-3</v>
      </c>
      <c r="BC2695" s="1">
        <v>42250</v>
      </c>
      <c r="BD2695">
        <v>0.505</v>
      </c>
      <c r="BE2695">
        <f t="shared" si="1078"/>
        <v>5.0499999999999998E-3</v>
      </c>
      <c r="BG2695" s="1">
        <v>42250</v>
      </c>
      <c r="BH2695">
        <v>0.81200000000000006</v>
      </c>
      <c r="BI2695">
        <f t="shared" si="1079"/>
        <v>8.1200000000000005E-3</v>
      </c>
      <c r="BK2695" s="1">
        <v>40424</v>
      </c>
      <c r="BL2695">
        <v>2.5082900000000001</v>
      </c>
      <c r="BM2695">
        <f t="shared" si="1085"/>
        <v>2.5082900000000002E-2</v>
      </c>
      <c r="BP2695" s="1">
        <v>42165</v>
      </c>
      <c r="BQ2695">
        <v>180.19929999999999</v>
      </c>
      <c r="BR2695">
        <f t="shared" si="1080"/>
        <v>1.801993</v>
      </c>
      <c r="BT2695" s="1">
        <v>42181</v>
      </c>
      <c r="BU2695">
        <v>-1.4999999999999999E-2</v>
      </c>
      <c r="BV2695">
        <f t="shared" si="1081"/>
        <v>-1.4999999999999999E-4</v>
      </c>
      <c r="BX2695" s="1">
        <v>42181</v>
      </c>
      <c r="BY2695">
        <v>0.05</v>
      </c>
      <c r="BZ2695">
        <f t="shared" si="1082"/>
        <v>5.0000000000000001E-4</v>
      </c>
      <c r="CB2695" s="1">
        <v>42250</v>
      </c>
      <c r="CC2695">
        <v>3.2000000000000001E-2</v>
      </c>
      <c r="CD2695">
        <f t="shared" si="1083"/>
        <v>3.2000000000000003E-4</v>
      </c>
      <c r="CG2695" s="1"/>
    </row>
    <row r="2696" spans="1:85" x14ac:dyDescent="0.3">
      <c r="A2696" s="21">
        <f t="shared" si="1084"/>
        <v>49585</v>
      </c>
      <c r="B2696" s="18">
        <f t="shared" si="1068"/>
        <v>112.421875</v>
      </c>
      <c r="C2696">
        <f t="shared" si="1086"/>
        <v>115</v>
      </c>
      <c r="D2696">
        <f t="shared" ca="1" si="1071"/>
        <v>-9.9361111111111118</v>
      </c>
      <c r="E2696">
        <f ca="1">IF(currency="USD",'Future et co'!F2696,IF(currency="EUR",'Future et co'!G2696,FALSE))</f>
        <v>3.6070000000000005E-2</v>
      </c>
      <c r="F2696">
        <f t="shared" ca="1" si="1072"/>
        <v>3.6070000000000005E-2</v>
      </c>
      <c r="G2696">
        <f t="shared" ca="1" si="1073"/>
        <v>2.0569999999999998E-2</v>
      </c>
      <c r="L2696">
        <f t="shared" ca="1" si="1074"/>
        <v>127.8</v>
      </c>
      <c r="M2696">
        <f t="shared" ca="1" si="1069"/>
        <v>3.6070000000000005E-2</v>
      </c>
      <c r="R2696">
        <f t="shared" ca="1" si="1075"/>
        <v>127.8</v>
      </c>
      <c r="S2696">
        <f t="shared" ca="1" si="1070"/>
        <v>3.6070000000000005E-2</v>
      </c>
      <c r="U2696" s="1"/>
      <c r="W2696" t="str">
        <f t="shared" si="1087"/>
        <v/>
      </c>
      <c r="Y2696" s="1"/>
      <c r="AA2696">
        <f t="shared" si="1088"/>
        <v>0</v>
      </c>
      <c r="AC2696" s="1"/>
      <c r="AE2696">
        <f t="shared" si="1089"/>
        <v>0</v>
      </c>
      <c r="AH2696" s="1"/>
      <c r="AI2696" s="17"/>
      <c r="AJ2696" s="25"/>
      <c r="AU2696" s="1">
        <v>42191</v>
      </c>
      <c r="AV2696">
        <v>0.13700000000000001</v>
      </c>
      <c r="AW2696">
        <f t="shared" si="1076"/>
        <v>1.3700000000000001E-3</v>
      </c>
      <c r="AY2696" s="1">
        <v>42192</v>
      </c>
      <c r="AZ2696">
        <v>0.17100000000000001</v>
      </c>
      <c r="BA2696">
        <f t="shared" si="1077"/>
        <v>1.7100000000000001E-3</v>
      </c>
      <c r="BC2696" s="1">
        <v>42249</v>
      </c>
      <c r="BD2696">
        <v>0.505</v>
      </c>
      <c r="BE2696">
        <f t="shared" si="1078"/>
        <v>5.0499999999999998E-3</v>
      </c>
      <c r="BG2696" s="1">
        <v>42249</v>
      </c>
      <c r="BH2696">
        <v>0.82199999999999995</v>
      </c>
      <c r="BI2696">
        <f t="shared" si="1079"/>
        <v>8.2199999999999999E-3</v>
      </c>
      <c r="BK2696" s="1">
        <v>40427</v>
      </c>
      <c r="BL2696">
        <v>2.5082900000000001</v>
      </c>
      <c r="BM2696">
        <f t="shared" si="1085"/>
        <v>2.5082900000000002E-2</v>
      </c>
      <c r="BP2696" s="1">
        <v>42164</v>
      </c>
      <c r="BQ2696">
        <v>180.71940000000001</v>
      </c>
      <c r="BR2696">
        <f t="shared" si="1080"/>
        <v>1.807194</v>
      </c>
      <c r="BT2696" s="1">
        <v>42180</v>
      </c>
      <c r="BU2696">
        <v>-1.4999999999999999E-2</v>
      </c>
      <c r="BV2696">
        <f t="shared" si="1081"/>
        <v>-1.4999999999999999E-4</v>
      </c>
      <c r="BX2696" s="1">
        <v>42180</v>
      </c>
      <c r="BY2696">
        <v>4.9000000000000002E-2</v>
      </c>
      <c r="BZ2696">
        <f t="shared" si="1082"/>
        <v>4.8999999999999998E-4</v>
      </c>
      <c r="CB2696" s="1">
        <v>42249</v>
      </c>
      <c r="CC2696">
        <v>3.9E-2</v>
      </c>
      <c r="CD2696">
        <f t="shared" si="1083"/>
        <v>3.8999999999999999E-4</v>
      </c>
      <c r="CG2696" s="1"/>
    </row>
    <row r="2697" spans="1:85" x14ac:dyDescent="0.3">
      <c r="A2697" s="21">
        <f t="shared" si="1084"/>
        <v>49586</v>
      </c>
      <c r="B2697" s="18">
        <f t="shared" si="1068"/>
        <v>112.421875</v>
      </c>
      <c r="C2697">
        <f t="shared" si="1086"/>
        <v>115</v>
      </c>
      <c r="D2697">
        <f t="shared" ca="1" si="1071"/>
        <v>-9.9388888888888882</v>
      </c>
      <c r="E2697">
        <f ca="1">IF(currency="USD",'Future et co'!F2697,IF(currency="EUR",'Future et co'!G2697,FALSE))</f>
        <v>3.6070000000000005E-2</v>
      </c>
      <c r="F2697">
        <f t="shared" ca="1" si="1072"/>
        <v>3.6070000000000005E-2</v>
      </c>
      <c r="G2697">
        <f t="shared" ca="1" si="1073"/>
        <v>2.0569999999999998E-2</v>
      </c>
      <c r="L2697">
        <f t="shared" ca="1" si="1074"/>
        <v>127.8</v>
      </c>
      <c r="M2697">
        <f t="shared" ca="1" si="1069"/>
        <v>3.6070000000000005E-2</v>
      </c>
      <c r="R2697">
        <f t="shared" ca="1" si="1075"/>
        <v>127.8</v>
      </c>
      <c r="S2697">
        <f t="shared" ca="1" si="1070"/>
        <v>3.6070000000000005E-2</v>
      </c>
      <c r="U2697" s="1"/>
      <c r="W2697" t="str">
        <f t="shared" si="1087"/>
        <v/>
      </c>
      <c r="Y2697" s="1"/>
      <c r="AA2697">
        <f t="shared" si="1088"/>
        <v>0</v>
      </c>
      <c r="AC2697" s="1"/>
      <c r="AE2697">
        <f t="shared" si="1089"/>
        <v>0</v>
      </c>
      <c r="AH2697" s="1"/>
      <c r="AI2697" s="17"/>
      <c r="AJ2697" s="25"/>
      <c r="AU2697" s="1">
        <v>42187</v>
      </c>
      <c r="AV2697">
        <v>0.129</v>
      </c>
      <c r="AW2697">
        <f t="shared" si="1076"/>
        <v>1.2900000000000001E-3</v>
      </c>
      <c r="AY2697" s="1">
        <v>42191</v>
      </c>
      <c r="AZ2697">
        <v>0.183</v>
      </c>
      <c r="BA2697">
        <f t="shared" si="1077"/>
        <v>1.83E-3</v>
      </c>
      <c r="BC2697" s="1">
        <v>42248</v>
      </c>
      <c r="BD2697">
        <v>0.504</v>
      </c>
      <c r="BE2697">
        <f t="shared" si="1078"/>
        <v>5.0400000000000002E-3</v>
      </c>
      <c r="BG2697" s="1">
        <v>42248</v>
      </c>
      <c r="BH2697">
        <v>0.82499999999999996</v>
      </c>
      <c r="BI2697">
        <f t="shared" si="1079"/>
        <v>8.2500000000000004E-3</v>
      </c>
      <c r="BK2697" s="1">
        <v>40428</v>
      </c>
      <c r="BL2697">
        <v>2.5378799999999999</v>
      </c>
      <c r="BM2697">
        <f t="shared" si="1085"/>
        <v>2.53788E-2</v>
      </c>
      <c r="BP2697" s="1">
        <v>42163</v>
      </c>
      <c r="BQ2697">
        <v>181.95310000000001</v>
      </c>
      <c r="BR2697">
        <f t="shared" si="1080"/>
        <v>1.819531</v>
      </c>
      <c r="BT2697" s="1">
        <v>42179</v>
      </c>
      <c r="BU2697">
        <v>-1.4E-2</v>
      </c>
      <c r="BV2697">
        <f t="shared" si="1081"/>
        <v>-1.4000000000000001E-4</v>
      </c>
      <c r="BX2697" s="1">
        <v>42179</v>
      </c>
      <c r="BY2697">
        <v>4.9000000000000002E-2</v>
      </c>
      <c r="BZ2697">
        <f t="shared" si="1082"/>
        <v>4.8999999999999998E-4</v>
      </c>
      <c r="CB2697" s="1">
        <v>42248</v>
      </c>
      <c r="CC2697">
        <v>4.2000000000000003E-2</v>
      </c>
      <c r="CD2697">
        <f t="shared" si="1083"/>
        <v>4.2000000000000002E-4</v>
      </c>
      <c r="CG2697" s="1"/>
    </row>
    <row r="2698" spans="1:85" x14ac:dyDescent="0.3">
      <c r="A2698" s="21">
        <f t="shared" si="1084"/>
        <v>49587</v>
      </c>
      <c r="B2698" s="18">
        <f t="shared" si="1068"/>
        <v>112.421875</v>
      </c>
      <c r="C2698">
        <f t="shared" si="1086"/>
        <v>115</v>
      </c>
      <c r="D2698">
        <f t="shared" ca="1" si="1071"/>
        <v>-9.9416666666666664</v>
      </c>
      <c r="E2698">
        <f ca="1">IF(currency="USD",'Future et co'!F2698,IF(currency="EUR",'Future et co'!G2698,FALSE))</f>
        <v>3.6070000000000005E-2</v>
      </c>
      <c r="F2698">
        <f t="shared" ca="1" si="1072"/>
        <v>3.6070000000000005E-2</v>
      </c>
      <c r="G2698">
        <f t="shared" ca="1" si="1073"/>
        <v>2.0569999999999998E-2</v>
      </c>
      <c r="L2698">
        <f t="shared" ca="1" si="1074"/>
        <v>127.8</v>
      </c>
      <c r="M2698">
        <f t="shared" ca="1" si="1069"/>
        <v>3.6070000000000005E-2</v>
      </c>
      <c r="R2698">
        <f t="shared" ca="1" si="1075"/>
        <v>127.8</v>
      </c>
      <c r="S2698">
        <f t="shared" ca="1" si="1070"/>
        <v>3.6070000000000005E-2</v>
      </c>
      <c r="U2698" s="1"/>
      <c r="W2698" t="str">
        <f t="shared" si="1087"/>
        <v/>
      </c>
      <c r="Y2698" s="1"/>
      <c r="AA2698">
        <f t="shared" si="1088"/>
        <v>0</v>
      </c>
      <c r="AC2698" s="1"/>
      <c r="AE2698">
        <f t="shared" si="1089"/>
        <v>0</v>
      </c>
      <c r="AH2698" s="1"/>
      <c r="AI2698" s="17"/>
      <c r="AJ2698" s="25"/>
      <c r="AU2698" s="1">
        <v>42186</v>
      </c>
      <c r="AV2698">
        <v>0.13900000000000001</v>
      </c>
      <c r="AW2698">
        <f t="shared" si="1076"/>
        <v>1.3900000000000002E-3</v>
      </c>
      <c r="AY2698" s="1">
        <v>42187</v>
      </c>
      <c r="AZ2698">
        <v>0.187</v>
      </c>
      <c r="BA2698">
        <f t="shared" si="1077"/>
        <v>1.8699999999999999E-3</v>
      </c>
      <c r="BC2698" s="1">
        <v>42247</v>
      </c>
      <c r="BD2698">
        <v>0.53900000000000003</v>
      </c>
      <c r="BE2698">
        <f t="shared" si="1078"/>
        <v>5.3900000000000007E-3</v>
      </c>
      <c r="BG2698" s="1">
        <v>42247</v>
      </c>
      <c r="BH2698">
        <v>0.85199999999999998</v>
      </c>
      <c r="BI2698">
        <f t="shared" si="1079"/>
        <v>8.5199999999999998E-3</v>
      </c>
      <c r="BK2698" s="1">
        <v>40429</v>
      </c>
      <c r="BL2698">
        <v>2.5245000000000002</v>
      </c>
      <c r="BM2698">
        <f t="shared" si="1085"/>
        <v>2.5245000000000004E-2</v>
      </c>
      <c r="BP2698" s="1">
        <v>42160</v>
      </c>
      <c r="BQ2698">
        <v>182.73929999999999</v>
      </c>
      <c r="BR2698">
        <f t="shared" si="1080"/>
        <v>1.8273929999999998</v>
      </c>
      <c r="BT2698" s="1">
        <v>42178</v>
      </c>
      <c r="BU2698">
        <v>-1.4E-2</v>
      </c>
      <c r="BV2698">
        <f t="shared" si="1081"/>
        <v>-1.4000000000000001E-4</v>
      </c>
      <c r="BX2698" s="1">
        <v>42178</v>
      </c>
      <c r="BY2698">
        <v>4.8000000000000001E-2</v>
      </c>
      <c r="BZ2698">
        <f t="shared" si="1082"/>
        <v>4.8000000000000001E-4</v>
      </c>
      <c r="CB2698" s="1">
        <v>42247</v>
      </c>
      <c r="CC2698">
        <v>4.2999999999999997E-2</v>
      </c>
      <c r="CD2698">
        <f t="shared" si="1083"/>
        <v>4.2999999999999999E-4</v>
      </c>
      <c r="CG2698" s="1"/>
    </row>
    <row r="2699" spans="1:85" x14ac:dyDescent="0.3">
      <c r="A2699" s="21">
        <f t="shared" si="1084"/>
        <v>49590</v>
      </c>
      <c r="B2699" s="18">
        <f t="shared" ref="B2699:B2762" si="1090">IFERROR(VLOOKUP(A2699,$CG$11:$CH$19999,2,FALSE),B2698)</f>
        <v>112.421875</v>
      </c>
      <c r="C2699">
        <f t="shared" si="1086"/>
        <v>115</v>
      </c>
      <c r="D2699">
        <f t="shared" ca="1" si="1071"/>
        <v>-9.9499999999999993</v>
      </c>
      <c r="E2699">
        <f ca="1">IF(currency="USD",'Future et co'!F2699,IF(currency="EUR",'Future et co'!G2699,FALSE))</f>
        <v>3.6070000000000005E-2</v>
      </c>
      <c r="F2699">
        <f t="shared" ca="1" si="1072"/>
        <v>3.6070000000000005E-2</v>
      </c>
      <c r="G2699">
        <f t="shared" ca="1" si="1073"/>
        <v>2.0569999999999998E-2</v>
      </c>
      <c r="L2699">
        <f t="shared" ca="1" si="1074"/>
        <v>127.8</v>
      </c>
      <c r="M2699">
        <f t="shared" ref="M2699:M2762" ca="1" si="1091">IFERROR(IF(L2699&lt;0.25,VLOOKUP(I2699,$AU$11:$AW$5325,3,FALSE),IF(AND(L2699&gt;=0.25,L2699&lt;0.5),VLOOKUP(I2699,$AY$11:$BA$5325,3,FALSE),IF(AND(L2699&gt;=0.5,L2699&lt;1),VLOOKUP(I2699,$BC$11:$BE$5325,3,FALSE),VLOOKUP(I2699,$BG$11:$BI$5010,3,FALSE)))),M2698)</f>
        <v>3.6070000000000005E-2</v>
      </c>
      <c r="R2699">
        <f t="shared" ca="1" si="1075"/>
        <v>127.8</v>
      </c>
      <c r="S2699">
        <f t="shared" ref="S2699:S2762" ca="1" si="1092">IFERROR(IF(R2699&lt;0.25,VLOOKUP(O2699,$AU$11:$AW$5325,3,FALSE),IF(AND(R2699&gt;=0.25,R2699&lt;0.5),VLOOKUP(O2699,$AY$11:$BA$5325,3,FALSE),IF(AND(R2699&gt;=0.5,R2699&lt;1),VLOOKUP(O2699,$BC$11:$BE$5325,3,FALSE),VLOOKUP(O2699,$BG$11:$BI$5010,3,FALSE)))),S2698)</f>
        <v>3.6070000000000005E-2</v>
      </c>
      <c r="U2699" s="1"/>
      <c r="W2699" t="str">
        <f t="shared" si="1087"/>
        <v/>
      </c>
      <c r="Y2699" s="1"/>
      <c r="AA2699">
        <f t="shared" si="1088"/>
        <v>0</v>
      </c>
      <c r="AC2699" s="1"/>
      <c r="AE2699">
        <f t="shared" si="1089"/>
        <v>0</v>
      </c>
      <c r="AH2699" s="1"/>
      <c r="AI2699" s="17"/>
      <c r="AJ2699" s="25"/>
      <c r="AU2699" s="1">
        <v>42185</v>
      </c>
      <c r="AV2699">
        <v>0.13400000000000001</v>
      </c>
      <c r="AW2699">
        <f t="shared" si="1076"/>
        <v>1.34E-3</v>
      </c>
      <c r="AY2699" s="1">
        <v>42186</v>
      </c>
      <c r="AZ2699">
        <v>0.19700000000000001</v>
      </c>
      <c r="BA2699">
        <f t="shared" si="1077"/>
        <v>1.97E-3</v>
      </c>
      <c r="BC2699" s="1">
        <v>42244</v>
      </c>
      <c r="BD2699">
        <v>0.50800000000000001</v>
      </c>
      <c r="BE2699">
        <f t="shared" si="1078"/>
        <v>5.0800000000000003E-3</v>
      </c>
      <c r="BG2699" s="1">
        <v>42244</v>
      </c>
      <c r="BH2699">
        <v>0.84</v>
      </c>
      <c r="BI2699">
        <f t="shared" si="1079"/>
        <v>8.3999999999999995E-3</v>
      </c>
      <c r="BK2699" s="1">
        <v>40430</v>
      </c>
      <c r="BL2699">
        <v>2.51187</v>
      </c>
      <c r="BM2699">
        <f t="shared" si="1085"/>
        <v>2.5118700000000001E-2</v>
      </c>
      <c r="BP2699" s="1">
        <v>42159</v>
      </c>
      <c r="BQ2699">
        <v>182.52160000000001</v>
      </c>
      <c r="BR2699">
        <f t="shared" si="1080"/>
        <v>1.8252160000000002</v>
      </c>
      <c r="BT2699" s="1">
        <v>42177</v>
      </c>
      <c r="BU2699">
        <v>-1.4E-2</v>
      </c>
      <c r="BV2699">
        <f t="shared" si="1081"/>
        <v>-1.4000000000000001E-4</v>
      </c>
      <c r="BX2699" s="1">
        <v>42177</v>
      </c>
      <c r="BY2699">
        <v>4.8000000000000001E-2</v>
      </c>
      <c r="BZ2699">
        <f t="shared" si="1082"/>
        <v>4.8000000000000001E-4</v>
      </c>
      <c r="CB2699" s="1">
        <v>42244</v>
      </c>
      <c r="CC2699">
        <v>4.1000000000000002E-2</v>
      </c>
      <c r="CD2699">
        <f t="shared" si="1083"/>
        <v>4.0999999999999999E-4</v>
      </c>
      <c r="CG2699" s="1"/>
    </row>
    <row r="2700" spans="1:85" x14ac:dyDescent="0.3">
      <c r="A2700" s="21">
        <f t="shared" si="1084"/>
        <v>49591</v>
      </c>
      <c r="B2700" s="18">
        <f t="shared" si="1090"/>
        <v>112.421875</v>
      </c>
      <c r="C2700">
        <f t="shared" si="1086"/>
        <v>115</v>
      </c>
      <c r="D2700">
        <f t="shared" ref="D2700:D2763" ca="1" si="1093">($B$7-A2700)/360</f>
        <v>-9.9527777777777775</v>
      </c>
      <c r="E2700">
        <f ca="1">IF(currency="USD",'Future et co'!F2700,IF(currency="EUR",'Future et co'!G2700,FALSE))</f>
        <v>3.6070000000000005E-2</v>
      </c>
      <c r="F2700">
        <f t="shared" ref="F2700:F2763" ca="1" si="1094">IFERROR(IF(D2700&lt;0.25,VLOOKUP(A2700,$AU$11:$AW$5325,3,FALSE),IF(AND(D2700&gt;=0.25,D2700&lt;0.5),VLOOKUP(A2700,$AY$11:$BA$5325,3,FALSE),IF(AND(D2700&gt;=0.5,D2700&lt;1),VLOOKUP(A2700,$BC$11:$BE$5325,3,FALSE),VLOOKUP(A2700,$BG$11:$BI$5010,3,FALSE)))),F2699)</f>
        <v>3.6070000000000005E-2</v>
      </c>
      <c r="G2700">
        <f t="shared" ref="G2700:G2763" ca="1" si="1095">IFERROR(IF(D2700&lt;0.25,VLOOKUP(A2700,$BT$11:$BV$5325,3,FALSE),IF(AND(D2700&gt;=0.25,D2700&lt;0.5),VLOOKUP(A2700,$BX$11:$BZ$5325,3,FALSE),VLOOKUP(A2700,$CB$11:$CD$5325,3,FALSE))),G2699)</f>
        <v>2.0569999999999998E-2</v>
      </c>
      <c r="L2700">
        <f t="shared" ref="L2700:L2763" ca="1" si="1096">($J$7-I2700)/360</f>
        <v>127.8</v>
      </c>
      <c r="M2700">
        <f t="shared" ca="1" si="1091"/>
        <v>3.6070000000000005E-2</v>
      </c>
      <c r="R2700">
        <f t="shared" ref="R2700:R2763" ca="1" si="1097">($P$7-O2700)/360</f>
        <v>127.8</v>
      </c>
      <c r="S2700">
        <f t="shared" ca="1" si="1092"/>
        <v>3.6070000000000005E-2</v>
      </c>
      <c r="U2700" s="1"/>
      <c r="W2700" t="str">
        <f t="shared" si="1087"/>
        <v/>
      </c>
      <c r="Y2700" s="1"/>
      <c r="AA2700">
        <f t="shared" si="1088"/>
        <v>0</v>
      </c>
      <c r="AC2700" s="1"/>
      <c r="AE2700">
        <f t="shared" si="1089"/>
        <v>0</v>
      </c>
      <c r="AH2700" s="1"/>
      <c r="AI2700" s="17"/>
      <c r="AJ2700" s="25"/>
      <c r="AU2700" s="1">
        <v>42184</v>
      </c>
      <c r="AV2700">
        <v>0.129</v>
      </c>
      <c r="AW2700">
        <f t="shared" ref="AW2700:AW2763" si="1098">AV2700/100</f>
        <v>1.2900000000000001E-3</v>
      </c>
      <c r="AY2700" s="1">
        <v>42185</v>
      </c>
      <c r="AZ2700">
        <v>0.18099999999999999</v>
      </c>
      <c r="BA2700">
        <f t="shared" ref="BA2700:BA2763" si="1099">AZ2700/100</f>
        <v>1.81E-3</v>
      </c>
      <c r="BC2700" s="1">
        <v>42243</v>
      </c>
      <c r="BD2700">
        <v>0.499</v>
      </c>
      <c r="BE2700">
        <f t="shared" ref="BE2700:BE2763" si="1100">BD2700/100</f>
        <v>4.9899999999999996E-3</v>
      </c>
      <c r="BG2700" s="1">
        <v>42243</v>
      </c>
      <c r="BH2700">
        <v>0.81</v>
      </c>
      <c r="BI2700">
        <f t="shared" ref="BI2700:BI2763" si="1101">BH2700/100</f>
        <v>8.1000000000000013E-3</v>
      </c>
      <c r="BK2700" s="1">
        <v>40431</v>
      </c>
      <c r="BL2700">
        <v>2.5045099999999998</v>
      </c>
      <c r="BM2700">
        <f t="shared" si="1085"/>
        <v>2.5045099999999997E-2</v>
      </c>
      <c r="BP2700" s="1">
        <v>42158</v>
      </c>
      <c r="BQ2700">
        <v>182.06200000000001</v>
      </c>
      <c r="BR2700">
        <f t="shared" ref="BR2700:BR2763" si="1102">BQ2700/100</f>
        <v>1.8206200000000001</v>
      </c>
      <c r="BT2700" s="1">
        <v>42174</v>
      </c>
      <c r="BU2700">
        <v>-1.4E-2</v>
      </c>
      <c r="BV2700">
        <f t="shared" ref="BV2700:BV2763" si="1103">BU2700/100</f>
        <v>-1.4000000000000001E-4</v>
      </c>
      <c r="BX2700" s="1">
        <v>42174</v>
      </c>
      <c r="BY2700">
        <v>0.05</v>
      </c>
      <c r="BZ2700">
        <f t="shared" ref="BZ2700:BZ2763" si="1104">BY2700/100</f>
        <v>5.0000000000000001E-4</v>
      </c>
      <c r="CB2700" s="1">
        <v>42243</v>
      </c>
      <c r="CC2700">
        <v>3.7999999999999999E-2</v>
      </c>
      <c r="CD2700">
        <f t="shared" ref="CD2700:CD2763" si="1105">CC2700/100</f>
        <v>3.7999999999999997E-4</v>
      </c>
      <c r="CG2700" s="1"/>
    </row>
    <row r="2701" spans="1:85" x14ac:dyDescent="0.3">
      <c r="A2701" s="21">
        <f t="shared" ref="A2701:A2764" si="1106">WORKDAY(A2700,1)</f>
        <v>49592</v>
      </c>
      <c r="B2701" s="18">
        <f t="shared" si="1090"/>
        <v>112.421875</v>
      </c>
      <c r="C2701">
        <f t="shared" si="1086"/>
        <v>115</v>
      </c>
      <c r="D2701">
        <f t="shared" ca="1" si="1093"/>
        <v>-9.9555555555555557</v>
      </c>
      <c r="E2701">
        <f ca="1">IF(currency="USD",'Future et co'!F2701,IF(currency="EUR",'Future et co'!G2701,FALSE))</f>
        <v>3.6070000000000005E-2</v>
      </c>
      <c r="F2701">
        <f t="shared" ca="1" si="1094"/>
        <v>3.6070000000000005E-2</v>
      </c>
      <c r="G2701">
        <f t="shared" ca="1" si="1095"/>
        <v>2.0569999999999998E-2</v>
      </c>
      <c r="L2701">
        <f t="shared" ca="1" si="1096"/>
        <v>127.8</v>
      </c>
      <c r="M2701">
        <f t="shared" ca="1" si="1091"/>
        <v>3.6070000000000005E-2</v>
      </c>
      <c r="R2701">
        <f t="shared" ca="1" si="1097"/>
        <v>127.8</v>
      </c>
      <c r="S2701">
        <f t="shared" ca="1" si="1092"/>
        <v>3.6070000000000005E-2</v>
      </c>
      <c r="U2701" s="1"/>
      <c r="W2701" t="str">
        <f t="shared" si="1087"/>
        <v/>
      </c>
      <c r="Y2701" s="1"/>
      <c r="AA2701">
        <f t="shared" si="1088"/>
        <v>0</v>
      </c>
      <c r="AC2701" s="1"/>
      <c r="AE2701">
        <f t="shared" si="1089"/>
        <v>0</v>
      </c>
      <c r="AH2701" s="1"/>
      <c r="AI2701" s="17"/>
      <c r="AJ2701" s="25"/>
      <c r="AU2701" s="1">
        <v>42181</v>
      </c>
      <c r="AV2701">
        <v>0.13900000000000001</v>
      </c>
      <c r="AW2701">
        <f t="shared" si="1098"/>
        <v>1.3900000000000002E-3</v>
      </c>
      <c r="AY2701" s="1">
        <v>42184</v>
      </c>
      <c r="AZ2701">
        <v>0.186</v>
      </c>
      <c r="BA2701">
        <f t="shared" si="1099"/>
        <v>1.8599999999999999E-3</v>
      </c>
      <c r="BC2701" s="1">
        <v>42242</v>
      </c>
      <c r="BD2701">
        <v>0.48399999999999999</v>
      </c>
      <c r="BE2701">
        <f t="shared" si="1100"/>
        <v>4.8399999999999997E-3</v>
      </c>
      <c r="BG2701" s="1">
        <v>42242</v>
      </c>
      <c r="BH2701">
        <v>0.77900000000000003</v>
      </c>
      <c r="BI2701">
        <f t="shared" si="1101"/>
        <v>7.79E-3</v>
      </c>
      <c r="BK2701" s="1">
        <v>40434</v>
      </c>
      <c r="BL2701">
        <v>2.4780000000000002</v>
      </c>
      <c r="BM2701">
        <f t="shared" si="1085"/>
        <v>2.4780000000000003E-2</v>
      </c>
      <c r="BP2701" s="1">
        <v>42157</v>
      </c>
      <c r="BQ2701">
        <v>184.63829999999999</v>
      </c>
      <c r="BR2701">
        <f t="shared" si="1102"/>
        <v>1.8463829999999999</v>
      </c>
      <c r="BT2701" s="1">
        <v>42173</v>
      </c>
      <c r="BU2701">
        <v>-1.4E-2</v>
      </c>
      <c r="BV2701">
        <f t="shared" si="1103"/>
        <v>-1.4000000000000001E-4</v>
      </c>
      <c r="BX2701" s="1">
        <v>42173</v>
      </c>
      <c r="BY2701">
        <v>4.9000000000000002E-2</v>
      </c>
      <c r="BZ2701">
        <f t="shared" si="1104"/>
        <v>4.8999999999999998E-4</v>
      </c>
      <c r="CB2701" s="1">
        <v>42242</v>
      </c>
      <c r="CC2701">
        <v>3.9E-2</v>
      </c>
      <c r="CD2701">
        <f t="shared" si="1105"/>
        <v>3.8999999999999999E-4</v>
      </c>
      <c r="CG2701" s="1"/>
    </row>
    <row r="2702" spans="1:85" x14ac:dyDescent="0.3">
      <c r="A2702" s="21">
        <f t="shared" si="1106"/>
        <v>49593</v>
      </c>
      <c r="B2702" s="18">
        <f t="shared" si="1090"/>
        <v>112.421875</v>
      </c>
      <c r="C2702">
        <f t="shared" si="1086"/>
        <v>115</v>
      </c>
      <c r="D2702">
        <f t="shared" ca="1" si="1093"/>
        <v>-9.9583333333333339</v>
      </c>
      <c r="E2702">
        <f ca="1">IF(currency="USD",'Future et co'!F2702,IF(currency="EUR",'Future et co'!G2702,FALSE))</f>
        <v>3.6070000000000005E-2</v>
      </c>
      <c r="F2702">
        <f t="shared" ca="1" si="1094"/>
        <v>3.6070000000000005E-2</v>
      </c>
      <c r="G2702">
        <f t="shared" ca="1" si="1095"/>
        <v>2.0569999999999998E-2</v>
      </c>
      <c r="L2702">
        <f t="shared" ca="1" si="1096"/>
        <v>127.8</v>
      </c>
      <c r="M2702">
        <f t="shared" ca="1" si="1091"/>
        <v>3.6070000000000005E-2</v>
      </c>
      <c r="R2702">
        <f t="shared" ca="1" si="1097"/>
        <v>127.8</v>
      </c>
      <c r="S2702">
        <f t="shared" ca="1" si="1092"/>
        <v>3.6070000000000005E-2</v>
      </c>
      <c r="U2702" s="1"/>
      <c r="W2702" t="str">
        <f t="shared" si="1087"/>
        <v/>
      </c>
      <c r="Y2702" s="1"/>
      <c r="AA2702">
        <f t="shared" si="1088"/>
        <v>0</v>
      </c>
      <c r="AC2702" s="1"/>
      <c r="AE2702">
        <f t="shared" si="1089"/>
        <v>0</v>
      </c>
      <c r="AH2702" s="1"/>
      <c r="AI2702" s="17"/>
      <c r="AJ2702" s="25"/>
      <c r="AU2702" s="1">
        <v>42180</v>
      </c>
      <c r="AV2702">
        <v>0.13600000000000001</v>
      </c>
      <c r="AW2702">
        <f t="shared" si="1098"/>
        <v>1.3600000000000001E-3</v>
      </c>
      <c r="AY2702" s="1">
        <v>42181</v>
      </c>
      <c r="AZ2702">
        <v>0.189</v>
      </c>
      <c r="BA2702">
        <f t="shared" si="1099"/>
        <v>1.89E-3</v>
      </c>
      <c r="BC2702" s="1">
        <v>42241</v>
      </c>
      <c r="BD2702">
        <v>0.47499999999999998</v>
      </c>
      <c r="BE2702">
        <f t="shared" si="1100"/>
        <v>4.7499999999999999E-3</v>
      </c>
      <c r="BG2702" s="1">
        <v>42241</v>
      </c>
      <c r="BH2702">
        <v>0.78400000000000003</v>
      </c>
      <c r="BI2702">
        <f t="shared" si="1101"/>
        <v>7.8399999999999997E-3</v>
      </c>
      <c r="BK2702" s="1">
        <v>40435</v>
      </c>
      <c r="BL2702">
        <v>2.48251</v>
      </c>
      <c r="BM2702">
        <f t="shared" ref="BM2702:BM2765" si="1107">BL2702/100</f>
        <v>2.4825099999999999E-2</v>
      </c>
      <c r="BP2702" s="1">
        <v>42156</v>
      </c>
      <c r="BQ2702">
        <v>187.35980000000001</v>
      </c>
      <c r="BR2702">
        <f t="shared" si="1102"/>
        <v>1.8735980000000001</v>
      </c>
      <c r="BT2702" s="1">
        <v>42172</v>
      </c>
      <c r="BU2702">
        <v>-1.4E-2</v>
      </c>
      <c r="BV2702">
        <f t="shared" si="1103"/>
        <v>-1.4000000000000001E-4</v>
      </c>
      <c r="BX2702" s="1">
        <v>42172</v>
      </c>
      <c r="BY2702">
        <v>4.9000000000000002E-2</v>
      </c>
      <c r="BZ2702">
        <f t="shared" si="1104"/>
        <v>4.8999999999999998E-4</v>
      </c>
      <c r="CB2702" s="1">
        <v>42241</v>
      </c>
      <c r="CC2702">
        <v>4.2000000000000003E-2</v>
      </c>
      <c r="CD2702">
        <f t="shared" si="1105"/>
        <v>4.2000000000000002E-4</v>
      </c>
      <c r="CG2702" s="1"/>
    </row>
    <row r="2703" spans="1:85" x14ac:dyDescent="0.3">
      <c r="A2703" s="21">
        <f t="shared" si="1106"/>
        <v>49594</v>
      </c>
      <c r="B2703" s="18">
        <f t="shared" si="1090"/>
        <v>112.421875</v>
      </c>
      <c r="C2703">
        <f t="shared" si="1086"/>
        <v>115</v>
      </c>
      <c r="D2703">
        <f t="shared" ca="1" si="1093"/>
        <v>-9.9611111111111104</v>
      </c>
      <c r="E2703">
        <f ca="1">IF(currency="USD",'Future et co'!F2703,IF(currency="EUR",'Future et co'!G2703,FALSE))</f>
        <v>3.6070000000000005E-2</v>
      </c>
      <c r="F2703">
        <f t="shared" ca="1" si="1094"/>
        <v>3.6070000000000005E-2</v>
      </c>
      <c r="G2703">
        <f t="shared" ca="1" si="1095"/>
        <v>2.0569999999999998E-2</v>
      </c>
      <c r="L2703">
        <f t="shared" ca="1" si="1096"/>
        <v>127.8</v>
      </c>
      <c r="M2703">
        <f t="shared" ca="1" si="1091"/>
        <v>3.6070000000000005E-2</v>
      </c>
      <c r="R2703">
        <f t="shared" ca="1" si="1097"/>
        <v>127.8</v>
      </c>
      <c r="S2703">
        <f t="shared" ca="1" si="1092"/>
        <v>3.6070000000000005E-2</v>
      </c>
      <c r="U2703" s="1"/>
      <c r="W2703" t="str">
        <f t="shared" si="1087"/>
        <v/>
      </c>
      <c r="Y2703" s="1"/>
      <c r="AA2703">
        <f t="shared" si="1088"/>
        <v>0</v>
      </c>
      <c r="AC2703" s="1"/>
      <c r="AE2703">
        <f t="shared" si="1089"/>
        <v>0</v>
      </c>
      <c r="AH2703" s="1"/>
      <c r="AI2703" s="17"/>
      <c r="AJ2703" s="25"/>
      <c r="AU2703" s="1">
        <v>42179</v>
      </c>
      <c r="AV2703">
        <v>0.13600000000000001</v>
      </c>
      <c r="AW2703">
        <f t="shared" si="1098"/>
        <v>1.3600000000000001E-3</v>
      </c>
      <c r="AY2703" s="1">
        <v>42180</v>
      </c>
      <c r="AZ2703">
        <v>0.182</v>
      </c>
      <c r="BA2703">
        <f t="shared" si="1099"/>
        <v>1.82E-3</v>
      </c>
      <c r="BC2703" s="1">
        <v>42240</v>
      </c>
      <c r="BD2703">
        <v>0.46899999999999997</v>
      </c>
      <c r="BE2703">
        <f t="shared" si="1100"/>
        <v>4.6899999999999997E-3</v>
      </c>
      <c r="BG2703" s="1">
        <v>42240</v>
      </c>
      <c r="BH2703">
        <v>0.76800000000000002</v>
      </c>
      <c r="BI2703">
        <f t="shared" si="1101"/>
        <v>7.6800000000000002E-3</v>
      </c>
      <c r="BK2703" s="1">
        <v>40436</v>
      </c>
      <c r="BL2703">
        <v>2.4748700000000001</v>
      </c>
      <c r="BM2703">
        <f t="shared" si="1107"/>
        <v>2.4748700000000002E-2</v>
      </c>
      <c r="BP2703" s="1">
        <v>42153</v>
      </c>
      <c r="BQ2703">
        <v>187.5771</v>
      </c>
      <c r="BR2703">
        <f t="shared" si="1102"/>
        <v>1.8757710000000001</v>
      </c>
      <c r="BT2703" s="1">
        <v>42171</v>
      </c>
      <c r="BU2703">
        <v>-1.4E-2</v>
      </c>
      <c r="BV2703">
        <f t="shared" si="1103"/>
        <v>-1.4000000000000001E-4</v>
      </c>
      <c r="BX2703" s="1">
        <v>42171</v>
      </c>
      <c r="BY2703">
        <v>5.0999999999999997E-2</v>
      </c>
      <c r="BZ2703">
        <f t="shared" si="1104"/>
        <v>5.0999999999999993E-4</v>
      </c>
      <c r="CB2703" s="1">
        <v>42240</v>
      </c>
      <c r="CC2703">
        <v>4.2000000000000003E-2</v>
      </c>
      <c r="CD2703">
        <f t="shared" si="1105"/>
        <v>4.2000000000000002E-4</v>
      </c>
      <c r="CG2703" s="1"/>
    </row>
    <row r="2704" spans="1:85" x14ac:dyDescent="0.3">
      <c r="A2704" s="21">
        <f t="shared" si="1106"/>
        <v>49597</v>
      </c>
      <c r="B2704" s="18">
        <f t="shared" si="1090"/>
        <v>112.421875</v>
      </c>
      <c r="C2704">
        <f t="shared" si="1086"/>
        <v>115</v>
      </c>
      <c r="D2704">
        <f t="shared" ca="1" si="1093"/>
        <v>-9.969444444444445</v>
      </c>
      <c r="E2704">
        <f ca="1">IF(currency="USD",'Future et co'!F2704,IF(currency="EUR",'Future et co'!G2704,FALSE))</f>
        <v>3.6070000000000005E-2</v>
      </c>
      <c r="F2704">
        <f t="shared" ca="1" si="1094"/>
        <v>3.6070000000000005E-2</v>
      </c>
      <c r="G2704">
        <f t="shared" ca="1" si="1095"/>
        <v>2.0569999999999998E-2</v>
      </c>
      <c r="L2704">
        <f t="shared" ca="1" si="1096"/>
        <v>127.8</v>
      </c>
      <c r="M2704">
        <f t="shared" ca="1" si="1091"/>
        <v>3.6070000000000005E-2</v>
      </c>
      <c r="R2704">
        <f t="shared" ca="1" si="1097"/>
        <v>127.8</v>
      </c>
      <c r="S2704">
        <f t="shared" ca="1" si="1092"/>
        <v>3.6070000000000005E-2</v>
      </c>
      <c r="U2704" s="1"/>
      <c r="W2704" t="str">
        <f t="shared" si="1087"/>
        <v/>
      </c>
      <c r="Y2704" s="1"/>
      <c r="AA2704">
        <f t="shared" si="1088"/>
        <v>0</v>
      </c>
      <c r="AC2704" s="1"/>
      <c r="AE2704">
        <f t="shared" si="1089"/>
        <v>0</v>
      </c>
      <c r="AH2704" s="1"/>
      <c r="AI2704" s="17"/>
      <c r="AJ2704" s="25"/>
      <c r="AU2704" s="1">
        <v>42178</v>
      </c>
      <c r="AV2704">
        <v>0.127</v>
      </c>
      <c r="AW2704">
        <f t="shared" si="1098"/>
        <v>1.2700000000000001E-3</v>
      </c>
      <c r="AY2704" s="1">
        <v>42179</v>
      </c>
      <c r="AZ2704">
        <v>0.18099999999999999</v>
      </c>
      <c r="BA2704">
        <f t="shared" si="1099"/>
        <v>1.81E-3</v>
      </c>
      <c r="BC2704" s="1">
        <v>42237</v>
      </c>
      <c r="BD2704">
        <v>0.51100000000000001</v>
      </c>
      <c r="BE2704">
        <f t="shared" si="1100"/>
        <v>5.11E-3</v>
      </c>
      <c r="BG2704" s="1">
        <v>42237</v>
      </c>
      <c r="BH2704">
        <v>0.82299999999999995</v>
      </c>
      <c r="BI2704">
        <f t="shared" si="1101"/>
        <v>8.2299999999999995E-3</v>
      </c>
      <c r="BK2704" s="1">
        <v>40437</v>
      </c>
      <c r="BL2704">
        <v>2.4790100000000002</v>
      </c>
      <c r="BM2704">
        <f t="shared" si="1107"/>
        <v>2.4790100000000002E-2</v>
      </c>
      <c r="BP2704" s="1">
        <v>42152</v>
      </c>
      <c r="BQ2704">
        <v>186.9375</v>
      </c>
      <c r="BR2704">
        <f t="shared" si="1102"/>
        <v>1.869375</v>
      </c>
      <c r="BT2704" s="1">
        <v>42170</v>
      </c>
      <c r="BU2704">
        <v>-1.4E-2</v>
      </c>
      <c r="BV2704">
        <f t="shared" si="1103"/>
        <v>-1.4000000000000001E-4</v>
      </c>
      <c r="BX2704" s="1">
        <v>42170</v>
      </c>
      <c r="BY2704">
        <v>4.9000000000000002E-2</v>
      </c>
      <c r="BZ2704">
        <f t="shared" si="1104"/>
        <v>4.8999999999999998E-4</v>
      </c>
      <c r="CB2704" s="1">
        <v>42237</v>
      </c>
      <c r="CC2704">
        <v>3.7999999999999999E-2</v>
      </c>
      <c r="CD2704">
        <f t="shared" si="1105"/>
        <v>3.7999999999999997E-4</v>
      </c>
      <c r="CG2704" s="1"/>
    </row>
    <row r="2705" spans="1:85" x14ac:dyDescent="0.3">
      <c r="A2705" s="21">
        <f t="shared" si="1106"/>
        <v>49598</v>
      </c>
      <c r="B2705" s="18">
        <f t="shared" si="1090"/>
        <v>112.421875</v>
      </c>
      <c r="C2705">
        <f t="shared" si="1086"/>
        <v>115</v>
      </c>
      <c r="D2705">
        <f t="shared" ca="1" si="1093"/>
        <v>-9.9722222222222214</v>
      </c>
      <c r="E2705">
        <f ca="1">IF(currency="USD",'Future et co'!F2705,IF(currency="EUR",'Future et co'!G2705,FALSE))</f>
        <v>3.6070000000000005E-2</v>
      </c>
      <c r="F2705">
        <f t="shared" ca="1" si="1094"/>
        <v>3.6070000000000005E-2</v>
      </c>
      <c r="G2705">
        <f t="shared" ca="1" si="1095"/>
        <v>2.0569999999999998E-2</v>
      </c>
      <c r="L2705">
        <f t="shared" ca="1" si="1096"/>
        <v>127.8</v>
      </c>
      <c r="M2705">
        <f t="shared" ca="1" si="1091"/>
        <v>3.6070000000000005E-2</v>
      </c>
      <c r="R2705">
        <f t="shared" ca="1" si="1097"/>
        <v>127.8</v>
      </c>
      <c r="S2705">
        <f t="shared" ca="1" si="1092"/>
        <v>3.6070000000000005E-2</v>
      </c>
      <c r="U2705" s="1"/>
      <c r="W2705" t="str">
        <f t="shared" si="1087"/>
        <v/>
      </c>
      <c r="Y2705" s="1"/>
      <c r="AA2705">
        <f t="shared" si="1088"/>
        <v>0</v>
      </c>
      <c r="AC2705" s="1"/>
      <c r="AE2705">
        <f t="shared" si="1089"/>
        <v>0</v>
      </c>
      <c r="AH2705" s="1"/>
      <c r="AI2705" s="17"/>
      <c r="AJ2705" s="25"/>
      <c r="AU2705" s="1">
        <v>42177</v>
      </c>
      <c r="AV2705">
        <v>0.13400000000000001</v>
      </c>
      <c r="AW2705">
        <f t="shared" si="1098"/>
        <v>1.34E-3</v>
      </c>
      <c r="AY2705" s="1">
        <v>42178</v>
      </c>
      <c r="AZ2705">
        <v>0.19</v>
      </c>
      <c r="BA2705">
        <f t="shared" si="1099"/>
        <v>1.9E-3</v>
      </c>
      <c r="BC2705" s="1">
        <v>42236</v>
      </c>
      <c r="BD2705">
        <v>0.54</v>
      </c>
      <c r="BE2705">
        <f t="shared" si="1100"/>
        <v>5.4000000000000003E-3</v>
      </c>
      <c r="BG2705" s="1">
        <v>42236</v>
      </c>
      <c r="BH2705">
        <v>0.86499999999999999</v>
      </c>
      <c r="BI2705">
        <f t="shared" si="1101"/>
        <v>8.6499999999999997E-3</v>
      </c>
      <c r="BK2705" s="1">
        <v>40438</v>
      </c>
      <c r="BL2705">
        <v>2.4759699999999998</v>
      </c>
      <c r="BM2705">
        <f t="shared" si="1107"/>
        <v>2.4759699999999999E-2</v>
      </c>
      <c r="BP2705" s="1">
        <v>42151</v>
      </c>
      <c r="BQ2705">
        <v>186.70820000000001</v>
      </c>
      <c r="BR2705">
        <f t="shared" si="1102"/>
        <v>1.8670820000000001</v>
      </c>
      <c r="BT2705" s="1">
        <v>42167</v>
      </c>
      <c r="BU2705">
        <v>-1.4E-2</v>
      </c>
      <c r="BV2705">
        <f t="shared" si="1103"/>
        <v>-1.4000000000000001E-4</v>
      </c>
      <c r="BX2705" s="1">
        <v>42167</v>
      </c>
      <c r="BY2705">
        <v>0.05</v>
      </c>
      <c r="BZ2705">
        <f t="shared" si="1104"/>
        <v>5.0000000000000001E-4</v>
      </c>
      <c r="CB2705" s="1">
        <v>42236</v>
      </c>
      <c r="CC2705">
        <v>3.7999999999999999E-2</v>
      </c>
      <c r="CD2705">
        <f t="shared" si="1105"/>
        <v>3.7999999999999997E-4</v>
      </c>
      <c r="CG2705" s="1"/>
    </row>
    <row r="2706" spans="1:85" x14ac:dyDescent="0.3">
      <c r="A2706" s="21">
        <f t="shared" si="1106"/>
        <v>49599</v>
      </c>
      <c r="B2706" s="18">
        <f t="shared" si="1090"/>
        <v>112.421875</v>
      </c>
      <c r="C2706">
        <f t="shared" si="1086"/>
        <v>115</v>
      </c>
      <c r="D2706">
        <f t="shared" ca="1" si="1093"/>
        <v>-9.9749999999999996</v>
      </c>
      <c r="E2706">
        <f ca="1">IF(currency="USD",'Future et co'!F2706,IF(currency="EUR",'Future et co'!G2706,FALSE))</f>
        <v>3.6070000000000005E-2</v>
      </c>
      <c r="F2706">
        <f t="shared" ca="1" si="1094"/>
        <v>3.6070000000000005E-2</v>
      </c>
      <c r="G2706">
        <f t="shared" ca="1" si="1095"/>
        <v>2.0569999999999998E-2</v>
      </c>
      <c r="L2706">
        <f t="shared" ca="1" si="1096"/>
        <v>127.8</v>
      </c>
      <c r="M2706">
        <f t="shared" ca="1" si="1091"/>
        <v>3.6070000000000005E-2</v>
      </c>
      <c r="R2706">
        <f t="shared" ca="1" si="1097"/>
        <v>127.8</v>
      </c>
      <c r="S2706">
        <f t="shared" ca="1" si="1092"/>
        <v>3.6070000000000005E-2</v>
      </c>
      <c r="U2706" s="1"/>
      <c r="W2706" t="str">
        <f t="shared" si="1087"/>
        <v/>
      </c>
      <c r="Y2706" s="1"/>
      <c r="AA2706">
        <f t="shared" si="1088"/>
        <v>0</v>
      </c>
      <c r="AC2706" s="1"/>
      <c r="AE2706">
        <f t="shared" si="1089"/>
        <v>0</v>
      </c>
      <c r="AH2706" s="1"/>
      <c r="AI2706" s="17"/>
      <c r="AJ2706" s="25"/>
      <c r="AU2706" s="1">
        <v>42174</v>
      </c>
      <c r="AV2706">
        <v>0.13</v>
      </c>
      <c r="AW2706">
        <f t="shared" si="1098"/>
        <v>1.2999999999999999E-3</v>
      </c>
      <c r="AY2706" s="1">
        <v>42177</v>
      </c>
      <c r="AZ2706">
        <v>0.18099999999999999</v>
      </c>
      <c r="BA2706">
        <f t="shared" si="1099"/>
        <v>1.81E-3</v>
      </c>
      <c r="BC2706" s="1">
        <v>42235</v>
      </c>
      <c r="BD2706">
        <v>0.54300000000000004</v>
      </c>
      <c r="BE2706">
        <f t="shared" si="1100"/>
        <v>5.4300000000000008E-3</v>
      </c>
      <c r="BG2706" s="1">
        <v>42235</v>
      </c>
      <c r="BH2706">
        <v>0.88100000000000001</v>
      </c>
      <c r="BI2706">
        <f t="shared" si="1101"/>
        <v>8.8100000000000001E-3</v>
      </c>
      <c r="BK2706" s="1">
        <v>40441</v>
      </c>
      <c r="BL2706">
        <v>2.4394499999999999</v>
      </c>
      <c r="BM2706">
        <f t="shared" si="1107"/>
        <v>2.43945E-2</v>
      </c>
      <c r="BP2706" s="1">
        <v>42150</v>
      </c>
      <c r="BQ2706">
        <v>186.78059999999999</v>
      </c>
      <c r="BR2706">
        <f t="shared" si="1102"/>
        <v>1.8678059999999999</v>
      </c>
      <c r="BT2706" s="1">
        <v>42166</v>
      </c>
      <c r="BU2706">
        <v>-1.4E-2</v>
      </c>
      <c r="BV2706">
        <f t="shared" si="1103"/>
        <v>-1.4000000000000001E-4</v>
      </c>
      <c r="BX2706" s="1">
        <v>42166</v>
      </c>
      <c r="BY2706">
        <v>4.9000000000000002E-2</v>
      </c>
      <c r="BZ2706">
        <f t="shared" si="1104"/>
        <v>4.8999999999999998E-4</v>
      </c>
      <c r="CB2706" s="1">
        <v>42235</v>
      </c>
      <c r="CC2706">
        <v>0.04</v>
      </c>
      <c r="CD2706">
        <f t="shared" si="1105"/>
        <v>4.0000000000000002E-4</v>
      </c>
      <c r="CG2706" s="1"/>
    </row>
    <row r="2707" spans="1:85" x14ac:dyDescent="0.3">
      <c r="A2707" s="21">
        <f t="shared" si="1106"/>
        <v>49600</v>
      </c>
      <c r="B2707" s="18">
        <f t="shared" si="1090"/>
        <v>112.421875</v>
      </c>
      <c r="C2707">
        <f t="shared" si="1086"/>
        <v>115</v>
      </c>
      <c r="D2707">
        <f t="shared" ca="1" si="1093"/>
        <v>-9.9777777777777779</v>
      </c>
      <c r="E2707">
        <f ca="1">IF(currency="USD",'Future et co'!F2707,IF(currency="EUR",'Future et co'!G2707,FALSE))</f>
        <v>3.6070000000000005E-2</v>
      </c>
      <c r="F2707">
        <f t="shared" ca="1" si="1094"/>
        <v>3.6070000000000005E-2</v>
      </c>
      <c r="G2707">
        <f t="shared" ca="1" si="1095"/>
        <v>2.0569999999999998E-2</v>
      </c>
      <c r="L2707">
        <f t="shared" ca="1" si="1096"/>
        <v>127.8</v>
      </c>
      <c r="M2707">
        <f t="shared" ca="1" si="1091"/>
        <v>3.6070000000000005E-2</v>
      </c>
      <c r="R2707">
        <f t="shared" ca="1" si="1097"/>
        <v>127.8</v>
      </c>
      <c r="S2707">
        <f t="shared" ca="1" si="1092"/>
        <v>3.6070000000000005E-2</v>
      </c>
      <c r="U2707" s="1"/>
      <c r="W2707" t="str">
        <f t="shared" si="1087"/>
        <v/>
      </c>
      <c r="Y2707" s="1"/>
      <c r="AA2707">
        <f t="shared" si="1088"/>
        <v>0</v>
      </c>
      <c r="AC2707" s="1"/>
      <c r="AE2707">
        <f t="shared" si="1089"/>
        <v>0</v>
      </c>
      <c r="AH2707" s="1"/>
      <c r="AI2707" s="17"/>
      <c r="AJ2707" s="25"/>
      <c r="AU2707" s="1">
        <v>42173</v>
      </c>
      <c r="AV2707">
        <v>0.13200000000000001</v>
      </c>
      <c r="AW2707">
        <f t="shared" si="1098"/>
        <v>1.32E-3</v>
      </c>
      <c r="AY2707" s="1">
        <v>42174</v>
      </c>
      <c r="AZ2707">
        <v>0.17799999999999999</v>
      </c>
      <c r="BA2707">
        <f t="shared" si="1099"/>
        <v>1.7799999999999999E-3</v>
      </c>
      <c r="BC2707" s="1">
        <v>42234</v>
      </c>
      <c r="BD2707">
        <v>0.56599999999999995</v>
      </c>
      <c r="BE2707">
        <f t="shared" si="1100"/>
        <v>5.6599999999999992E-3</v>
      </c>
      <c r="BG2707" s="1">
        <v>42234</v>
      </c>
      <c r="BH2707">
        <v>0.92300000000000004</v>
      </c>
      <c r="BI2707">
        <f t="shared" si="1101"/>
        <v>9.2300000000000004E-3</v>
      </c>
      <c r="BK2707" s="1">
        <v>40442</v>
      </c>
      <c r="BL2707">
        <v>2.4581300000000001</v>
      </c>
      <c r="BM2707">
        <f t="shared" si="1107"/>
        <v>2.45813E-2</v>
      </c>
      <c r="BP2707" s="1">
        <v>42146</v>
      </c>
      <c r="BQ2707">
        <v>185.85130000000001</v>
      </c>
      <c r="BR2707">
        <f t="shared" si="1102"/>
        <v>1.8585130000000001</v>
      </c>
      <c r="BT2707" s="1">
        <v>42165</v>
      </c>
      <c r="BU2707">
        <v>-1.4E-2</v>
      </c>
      <c r="BV2707">
        <f t="shared" si="1103"/>
        <v>-1.4000000000000001E-4</v>
      </c>
      <c r="BX2707" s="1">
        <v>42165</v>
      </c>
      <c r="BY2707">
        <v>4.9000000000000002E-2</v>
      </c>
      <c r="BZ2707">
        <f t="shared" si="1104"/>
        <v>4.8999999999999998E-4</v>
      </c>
      <c r="CB2707" s="1">
        <v>42234</v>
      </c>
      <c r="CC2707">
        <v>4.1000000000000002E-2</v>
      </c>
      <c r="CD2707">
        <f t="shared" si="1105"/>
        <v>4.0999999999999999E-4</v>
      </c>
      <c r="CG2707" s="1"/>
    </row>
    <row r="2708" spans="1:85" x14ac:dyDescent="0.3">
      <c r="A2708" s="21">
        <f t="shared" si="1106"/>
        <v>49601</v>
      </c>
      <c r="B2708" s="18">
        <f t="shared" si="1090"/>
        <v>112.421875</v>
      </c>
      <c r="C2708">
        <f t="shared" si="1086"/>
        <v>115</v>
      </c>
      <c r="D2708">
        <f t="shared" ca="1" si="1093"/>
        <v>-9.9805555555555561</v>
      </c>
      <c r="E2708">
        <f ca="1">IF(currency="USD",'Future et co'!F2708,IF(currency="EUR",'Future et co'!G2708,FALSE))</f>
        <v>3.6070000000000005E-2</v>
      </c>
      <c r="F2708">
        <f t="shared" ca="1" si="1094"/>
        <v>3.6070000000000005E-2</v>
      </c>
      <c r="G2708">
        <f t="shared" ca="1" si="1095"/>
        <v>2.0569999999999998E-2</v>
      </c>
      <c r="L2708">
        <f t="shared" ca="1" si="1096"/>
        <v>127.8</v>
      </c>
      <c r="M2708">
        <f t="shared" ca="1" si="1091"/>
        <v>3.6070000000000005E-2</v>
      </c>
      <c r="R2708">
        <f t="shared" ca="1" si="1097"/>
        <v>127.8</v>
      </c>
      <c r="S2708">
        <f t="shared" ca="1" si="1092"/>
        <v>3.6070000000000005E-2</v>
      </c>
      <c r="U2708" s="1"/>
      <c r="W2708" t="str">
        <f t="shared" si="1087"/>
        <v/>
      </c>
      <c r="Y2708" s="1"/>
      <c r="AA2708">
        <f t="shared" si="1088"/>
        <v>0</v>
      </c>
      <c r="AC2708" s="1"/>
      <c r="AE2708">
        <f t="shared" si="1089"/>
        <v>0</v>
      </c>
      <c r="AH2708" s="1"/>
      <c r="AI2708" s="17"/>
      <c r="AJ2708" s="25"/>
      <c r="AU2708" s="1">
        <v>42172</v>
      </c>
      <c r="AV2708">
        <v>0.127</v>
      </c>
      <c r="AW2708">
        <f t="shared" si="1098"/>
        <v>1.2700000000000001E-3</v>
      </c>
      <c r="AY2708" s="1">
        <v>42173</v>
      </c>
      <c r="AZ2708">
        <v>0.17799999999999999</v>
      </c>
      <c r="BA2708">
        <f t="shared" si="1099"/>
        <v>1.7799999999999999E-3</v>
      </c>
      <c r="BC2708" s="1">
        <v>42233</v>
      </c>
      <c r="BD2708">
        <v>0.57199999999999995</v>
      </c>
      <c r="BE2708">
        <f t="shared" si="1100"/>
        <v>5.7199999999999994E-3</v>
      </c>
      <c r="BG2708" s="1">
        <v>42233</v>
      </c>
      <c r="BH2708">
        <v>0.91900000000000004</v>
      </c>
      <c r="BI2708">
        <f t="shared" si="1101"/>
        <v>9.1900000000000003E-3</v>
      </c>
      <c r="BK2708" s="1">
        <v>40443</v>
      </c>
      <c r="BL2708">
        <v>2.47078</v>
      </c>
      <c r="BM2708">
        <f t="shared" si="1107"/>
        <v>2.4707799999999999E-2</v>
      </c>
      <c r="BP2708" s="1">
        <v>42145</v>
      </c>
      <c r="BQ2708">
        <v>185.36859999999999</v>
      </c>
      <c r="BR2708">
        <f t="shared" si="1102"/>
        <v>1.8536859999999999</v>
      </c>
      <c r="BT2708" s="1">
        <v>42164</v>
      </c>
      <c r="BU2708">
        <v>-1.2999999999999999E-2</v>
      </c>
      <c r="BV2708">
        <f t="shared" si="1103"/>
        <v>-1.2999999999999999E-4</v>
      </c>
      <c r="BX2708" s="1">
        <v>42164</v>
      </c>
      <c r="BY2708">
        <v>4.9000000000000002E-2</v>
      </c>
      <c r="BZ2708">
        <f t="shared" si="1104"/>
        <v>4.8999999999999998E-4</v>
      </c>
      <c r="CB2708" s="1">
        <v>42233</v>
      </c>
      <c r="CC2708">
        <v>0.04</v>
      </c>
      <c r="CD2708">
        <f t="shared" si="1105"/>
        <v>4.0000000000000002E-4</v>
      </c>
      <c r="CG2708" s="1"/>
    </row>
    <row r="2709" spans="1:85" x14ac:dyDescent="0.3">
      <c r="A2709" s="21">
        <f t="shared" si="1106"/>
        <v>49604</v>
      </c>
      <c r="B2709" s="18">
        <f t="shared" si="1090"/>
        <v>112.421875</v>
      </c>
      <c r="C2709">
        <f t="shared" si="1086"/>
        <v>115</v>
      </c>
      <c r="D2709">
        <f t="shared" ca="1" si="1093"/>
        <v>-9.9888888888888889</v>
      </c>
      <c r="E2709">
        <f ca="1">IF(currency="USD",'Future et co'!F2709,IF(currency="EUR",'Future et co'!G2709,FALSE))</f>
        <v>3.6070000000000005E-2</v>
      </c>
      <c r="F2709">
        <f t="shared" ca="1" si="1094"/>
        <v>3.6070000000000005E-2</v>
      </c>
      <c r="G2709">
        <f t="shared" ca="1" si="1095"/>
        <v>2.0569999999999998E-2</v>
      </c>
      <c r="L2709">
        <f t="shared" ca="1" si="1096"/>
        <v>127.8</v>
      </c>
      <c r="M2709">
        <f t="shared" ca="1" si="1091"/>
        <v>3.6070000000000005E-2</v>
      </c>
      <c r="R2709">
        <f t="shared" ca="1" si="1097"/>
        <v>127.8</v>
      </c>
      <c r="S2709">
        <f t="shared" ca="1" si="1092"/>
        <v>3.6070000000000005E-2</v>
      </c>
      <c r="U2709" s="1"/>
      <c r="W2709" t="str">
        <f t="shared" si="1087"/>
        <v/>
      </c>
      <c r="Y2709" s="1"/>
      <c r="AA2709">
        <f t="shared" si="1088"/>
        <v>0</v>
      </c>
      <c r="AC2709" s="1"/>
      <c r="AE2709">
        <f t="shared" si="1089"/>
        <v>0</v>
      </c>
      <c r="AH2709" s="1"/>
      <c r="AI2709" s="17"/>
      <c r="AJ2709" s="25"/>
      <c r="AU2709" s="1">
        <v>42171</v>
      </c>
      <c r="AV2709">
        <v>0.13200000000000001</v>
      </c>
      <c r="AW2709">
        <f t="shared" si="1098"/>
        <v>1.32E-3</v>
      </c>
      <c r="AY2709" s="1">
        <v>42172</v>
      </c>
      <c r="AZ2709">
        <v>0.191</v>
      </c>
      <c r="BA2709">
        <f t="shared" si="1099"/>
        <v>1.91E-3</v>
      </c>
      <c r="BC2709" s="1">
        <v>42230</v>
      </c>
      <c r="BD2709">
        <v>0.57199999999999995</v>
      </c>
      <c r="BE2709">
        <f t="shared" si="1100"/>
        <v>5.7199999999999994E-3</v>
      </c>
      <c r="BG2709" s="1">
        <v>42230</v>
      </c>
      <c r="BH2709">
        <v>0.93200000000000005</v>
      </c>
      <c r="BI2709">
        <f t="shared" si="1101"/>
        <v>9.3200000000000002E-3</v>
      </c>
      <c r="BK2709" s="1">
        <v>40444</v>
      </c>
      <c r="BL2709">
        <v>2.4996</v>
      </c>
      <c r="BM2709">
        <f t="shared" si="1107"/>
        <v>2.4996000000000001E-2</v>
      </c>
      <c r="BP2709" s="1">
        <v>42144</v>
      </c>
      <c r="BQ2709">
        <v>185.45310000000001</v>
      </c>
      <c r="BR2709">
        <f t="shared" si="1102"/>
        <v>1.8545310000000002</v>
      </c>
      <c r="BT2709" s="1">
        <v>42163</v>
      </c>
      <c r="BU2709">
        <v>-1.2999999999999999E-2</v>
      </c>
      <c r="BV2709">
        <f t="shared" si="1103"/>
        <v>-1.2999999999999999E-4</v>
      </c>
      <c r="BX2709" s="1">
        <v>42163</v>
      </c>
      <c r="BY2709">
        <v>4.9000000000000002E-2</v>
      </c>
      <c r="BZ2709">
        <f t="shared" si="1104"/>
        <v>4.8999999999999998E-4</v>
      </c>
      <c r="CB2709" s="1">
        <v>42230</v>
      </c>
      <c r="CC2709">
        <v>3.1E-2</v>
      </c>
      <c r="CD2709">
        <f t="shared" si="1105"/>
        <v>3.1E-4</v>
      </c>
      <c r="CG2709" s="1"/>
    </row>
    <row r="2710" spans="1:85" x14ac:dyDescent="0.3">
      <c r="A2710" s="21">
        <f t="shared" si="1106"/>
        <v>49605</v>
      </c>
      <c r="B2710" s="18">
        <f t="shared" si="1090"/>
        <v>112.421875</v>
      </c>
      <c r="C2710">
        <f t="shared" si="1086"/>
        <v>115</v>
      </c>
      <c r="D2710">
        <f t="shared" ca="1" si="1093"/>
        <v>-9.9916666666666671</v>
      </c>
      <c r="E2710">
        <f ca="1">IF(currency="USD",'Future et co'!F2710,IF(currency="EUR",'Future et co'!G2710,FALSE))</f>
        <v>3.6070000000000005E-2</v>
      </c>
      <c r="F2710">
        <f t="shared" ca="1" si="1094"/>
        <v>3.6070000000000005E-2</v>
      </c>
      <c r="G2710">
        <f t="shared" ca="1" si="1095"/>
        <v>2.0569999999999998E-2</v>
      </c>
      <c r="L2710">
        <f t="shared" ca="1" si="1096"/>
        <v>127.8</v>
      </c>
      <c r="M2710">
        <f t="shared" ca="1" si="1091"/>
        <v>3.6070000000000005E-2</v>
      </c>
      <c r="R2710">
        <f t="shared" ca="1" si="1097"/>
        <v>127.8</v>
      </c>
      <c r="S2710">
        <f t="shared" ca="1" si="1092"/>
        <v>3.6070000000000005E-2</v>
      </c>
      <c r="U2710" s="1"/>
      <c r="W2710" t="str">
        <f t="shared" si="1087"/>
        <v/>
      </c>
      <c r="Y2710" s="1"/>
      <c r="AA2710">
        <f t="shared" si="1088"/>
        <v>0</v>
      </c>
      <c r="AC2710" s="1"/>
      <c r="AE2710">
        <f t="shared" si="1089"/>
        <v>0</v>
      </c>
      <c r="AH2710" s="1"/>
      <c r="AI2710" s="17"/>
      <c r="AJ2710" s="25"/>
      <c r="AU2710" s="1">
        <v>42170</v>
      </c>
      <c r="AV2710">
        <v>0.13500000000000001</v>
      </c>
      <c r="AW2710">
        <f t="shared" si="1098"/>
        <v>1.3500000000000001E-3</v>
      </c>
      <c r="AY2710" s="1">
        <v>42171</v>
      </c>
      <c r="AZ2710">
        <v>0.2</v>
      </c>
      <c r="BA2710">
        <f t="shared" si="1099"/>
        <v>2E-3</v>
      </c>
      <c r="BC2710" s="1">
        <v>42229</v>
      </c>
      <c r="BD2710">
        <v>0.56299999999999994</v>
      </c>
      <c r="BE2710">
        <f t="shared" si="1100"/>
        <v>5.6299999999999996E-3</v>
      </c>
      <c r="BG2710" s="1">
        <v>42229</v>
      </c>
      <c r="BH2710">
        <v>0.92200000000000004</v>
      </c>
      <c r="BI2710">
        <f t="shared" si="1101"/>
        <v>9.2200000000000008E-3</v>
      </c>
      <c r="BK2710" s="1">
        <v>40445</v>
      </c>
      <c r="BL2710">
        <v>2.4481799999999998</v>
      </c>
      <c r="BM2710">
        <f t="shared" si="1107"/>
        <v>2.4481799999999998E-2</v>
      </c>
      <c r="BP2710" s="1">
        <v>42143</v>
      </c>
      <c r="BQ2710">
        <v>185.71860000000001</v>
      </c>
      <c r="BR2710">
        <f t="shared" si="1102"/>
        <v>1.857186</v>
      </c>
      <c r="BT2710" s="1">
        <v>42160</v>
      </c>
      <c r="BU2710">
        <v>-1.2999999999999999E-2</v>
      </c>
      <c r="BV2710">
        <f t="shared" si="1103"/>
        <v>-1.2999999999999999E-4</v>
      </c>
      <c r="BX2710" s="1">
        <v>42160</v>
      </c>
      <c r="BY2710">
        <v>0.05</v>
      </c>
      <c r="BZ2710">
        <f t="shared" si="1104"/>
        <v>5.0000000000000001E-4</v>
      </c>
      <c r="CB2710" s="1">
        <v>42229</v>
      </c>
      <c r="CC2710">
        <v>3.1E-2</v>
      </c>
      <c r="CD2710">
        <f t="shared" si="1105"/>
        <v>3.1E-4</v>
      </c>
      <c r="CG2710" s="1"/>
    </row>
    <row r="2711" spans="1:85" x14ac:dyDescent="0.3">
      <c r="A2711" s="21">
        <f t="shared" si="1106"/>
        <v>49606</v>
      </c>
      <c r="B2711" s="18">
        <f t="shared" si="1090"/>
        <v>112.421875</v>
      </c>
      <c r="C2711">
        <f t="shared" si="1086"/>
        <v>115</v>
      </c>
      <c r="D2711">
        <f t="shared" ca="1" si="1093"/>
        <v>-9.9944444444444436</v>
      </c>
      <c r="E2711">
        <f ca="1">IF(currency="USD",'Future et co'!F2711,IF(currency="EUR",'Future et co'!G2711,FALSE))</f>
        <v>3.6070000000000005E-2</v>
      </c>
      <c r="F2711">
        <f t="shared" ca="1" si="1094"/>
        <v>3.6070000000000005E-2</v>
      </c>
      <c r="G2711">
        <f t="shared" ca="1" si="1095"/>
        <v>2.0569999999999998E-2</v>
      </c>
      <c r="L2711">
        <f t="shared" ca="1" si="1096"/>
        <v>127.8</v>
      </c>
      <c r="M2711">
        <f t="shared" ca="1" si="1091"/>
        <v>3.6070000000000005E-2</v>
      </c>
      <c r="R2711">
        <f t="shared" ca="1" si="1097"/>
        <v>127.8</v>
      </c>
      <c r="S2711">
        <f t="shared" ca="1" si="1092"/>
        <v>3.6070000000000005E-2</v>
      </c>
      <c r="U2711" s="1"/>
      <c r="W2711" t="str">
        <f t="shared" si="1087"/>
        <v/>
      </c>
      <c r="Y2711" s="1"/>
      <c r="AA2711">
        <f t="shared" si="1088"/>
        <v>0</v>
      </c>
      <c r="AC2711" s="1"/>
      <c r="AE2711">
        <f t="shared" si="1089"/>
        <v>0</v>
      </c>
      <c r="AH2711" s="1"/>
      <c r="AI2711" s="17"/>
      <c r="AJ2711" s="25"/>
      <c r="AU2711" s="1">
        <v>42167</v>
      </c>
      <c r="AV2711">
        <v>0.13800000000000001</v>
      </c>
      <c r="AW2711">
        <f t="shared" si="1098"/>
        <v>1.3800000000000002E-3</v>
      </c>
      <c r="AY2711" s="1">
        <v>42170</v>
      </c>
      <c r="AZ2711">
        <v>0.20399999999999999</v>
      </c>
      <c r="BA2711">
        <f t="shared" si="1099"/>
        <v>2.0399999999999997E-3</v>
      </c>
      <c r="BC2711" s="1">
        <v>42228</v>
      </c>
      <c r="BD2711">
        <v>0.54300000000000004</v>
      </c>
      <c r="BE2711">
        <f t="shared" si="1100"/>
        <v>5.4300000000000008E-3</v>
      </c>
      <c r="BG2711" s="1">
        <v>42228</v>
      </c>
      <c r="BH2711">
        <v>0.877</v>
      </c>
      <c r="BI2711">
        <f t="shared" si="1101"/>
        <v>8.77E-3</v>
      </c>
      <c r="BK2711" s="1">
        <v>40448</v>
      </c>
      <c r="BL2711">
        <v>2.46251</v>
      </c>
      <c r="BM2711">
        <f t="shared" si="1107"/>
        <v>2.46251E-2</v>
      </c>
      <c r="BP2711" s="1">
        <v>42142</v>
      </c>
      <c r="BQ2711">
        <v>185.26</v>
      </c>
      <c r="BR2711">
        <f t="shared" si="1102"/>
        <v>1.8525999999999998</v>
      </c>
      <c r="BT2711" s="1">
        <v>42159</v>
      </c>
      <c r="BU2711">
        <v>-1.2999999999999999E-2</v>
      </c>
      <c r="BV2711">
        <f t="shared" si="1103"/>
        <v>-1.2999999999999999E-4</v>
      </c>
      <c r="BX2711" s="1">
        <v>42159</v>
      </c>
      <c r="BY2711">
        <v>4.9000000000000002E-2</v>
      </c>
      <c r="BZ2711">
        <f t="shared" si="1104"/>
        <v>4.8999999999999998E-4</v>
      </c>
      <c r="CB2711" s="1">
        <v>42228</v>
      </c>
      <c r="CC2711">
        <v>0.04</v>
      </c>
      <c r="CD2711">
        <f t="shared" si="1105"/>
        <v>4.0000000000000002E-4</v>
      </c>
      <c r="CG2711" s="1"/>
    </row>
    <row r="2712" spans="1:85" x14ac:dyDescent="0.3">
      <c r="A2712" s="21">
        <f t="shared" si="1106"/>
        <v>49607</v>
      </c>
      <c r="B2712" s="18">
        <f t="shared" si="1090"/>
        <v>112.421875</v>
      </c>
      <c r="C2712">
        <f t="shared" si="1086"/>
        <v>115</v>
      </c>
      <c r="D2712">
        <f t="shared" ca="1" si="1093"/>
        <v>-9.9972222222222218</v>
      </c>
      <c r="E2712">
        <f ca="1">IF(currency="USD",'Future et co'!F2712,IF(currency="EUR",'Future et co'!G2712,FALSE))</f>
        <v>3.6070000000000005E-2</v>
      </c>
      <c r="F2712">
        <f t="shared" ca="1" si="1094"/>
        <v>3.6070000000000005E-2</v>
      </c>
      <c r="G2712">
        <f t="shared" ca="1" si="1095"/>
        <v>2.0569999999999998E-2</v>
      </c>
      <c r="L2712">
        <f t="shared" ca="1" si="1096"/>
        <v>127.8</v>
      </c>
      <c r="M2712">
        <f t="shared" ca="1" si="1091"/>
        <v>3.6070000000000005E-2</v>
      </c>
      <c r="R2712">
        <f t="shared" ca="1" si="1097"/>
        <v>127.8</v>
      </c>
      <c r="S2712">
        <f t="shared" ca="1" si="1092"/>
        <v>3.6070000000000005E-2</v>
      </c>
      <c r="U2712" s="1"/>
      <c r="W2712" t="str">
        <f t="shared" si="1087"/>
        <v/>
      </c>
      <c r="Y2712" s="1"/>
      <c r="AA2712">
        <f t="shared" si="1088"/>
        <v>0</v>
      </c>
      <c r="AC2712" s="1"/>
      <c r="AE2712">
        <f t="shared" si="1089"/>
        <v>0</v>
      </c>
      <c r="AH2712" s="1"/>
      <c r="AI2712" s="17"/>
      <c r="AJ2712" s="25"/>
      <c r="AU2712" s="1">
        <v>42166</v>
      </c>
      <c r="AV2712">
        <v>0.13500000000000001</v>
      </c>
      <c r="AW2712">
        <f t="shared" si="1098"/>
        <v>1.3500000000000001E-3</v>
      </c>
      <c r="AY2712" s="1">
        <v>42167</v>
      </c>
      <c r="AZ2712">
        <v>0.21099999999999999</v>
      </c>
      <c r="BA2712">
        <f t="shared" si="1099"/>
        <v>2.1099999999999999E-3</v>
      </c>
      <c r="BC2712" s="1">
        <v>42227</v>
      </c>
      <c r="BD2712">
        <v>0.55000000000000004</v>
      </c>
      <c r="BE2712">
        <f t="shared" si="1100"/>
        <v>5.5000000000000005E-3</v>
      </c>
      <c r="BG2712" s="1">
        <v>42227</v>
      </c>
      <c r="BH2712">
        <v>0.88800000000000001</v>
      </c>
      <c r="BI2712">
        <f t="shared" si="1101"/>
        <v>8.8800000000000007E-3</v>
      </c>
      <c r="BK2712" s="1">
        <v>40449</v>
      </c>
      <c r="BL2712">
        <v>2.4487800000000002</v>
      </c>
      <c r="BM2712">
        <f t="shared" si="1107"/>
        <v>2.4487800000000001E-2</v>
      </c>
      <c r="BP2712" s="1">
        <v>42139</v>
      </c>
      <c r="BQ2712">
        <v>185.32040000000001</v>
      </c>
      <c r="BR2712">
        <f t="shared" si="1102"/>
        <v>1.8532040000000001</v>
      </c>
      <c r="BT2712" s="1">
        <v>42158</v>
      </c>
      <c r="BU2712">
        <v>-1.4E-2</v>
      </c>
      <c r="BV2712">
        <f t="shared" si="1103"/>
        <v>-1.4000000000000001E-4</v>
      </c>
      <c r="BX2712" s="1">
        <v>42158</v>
      </c>
      <c r="BY2712">
        <v>4.8000000000000001E-2</v>
      </c>
      <c r="BZ2712">
        <f t="shared" si="1104"/>
        <v>4.8000000000000001E-4</v>
      </c>
      <c r="CB2712" s="1">
        <v>42227</v>
      </c>
      <c r="CC2712">
        <v>4.2000000000000003E-2</v>
      </c>
      <c r="CD2712">
        <f t="shared" si="1105"/>
        <v>4.2000000000000002E-4</v>
      </c>
      <c r="CG2712" s="1"/>
    </row>
    <row r="2713" spans="1:85" x14ac:dyDescent="0.3">
      <c r="A2713" s="21">
        <f t="shared" si="1106"/>
        <v>49608</v>
      </c>
      <c r="B2713" s="18">
        <f t="shared" si="1090"/>
        <v>112.421875</v>
      </c>
      <c r="C2713">
        <f t="shared" ref="C2713:C2776" si="1108">CEILING(B2713,$C$9)</f>
        <v>115</v>
      </c>
      <c r="D2713">
        <f t="shared" ca="1" si="1093"/>
        <v>-10</v>
      </c>
      <c r="E2713">
        <f ca="1">IF(currency="USD",'Future et co'!F2713,IF(currency="EUR",'Future et co'!G2713,FALSE))</f>
        <v>3.6070000000000005E-2</v>
      </c>
      <c r="F2713">
        <f t="shared" ca="1" si="1094"/>
        <v>3.6070000000000005E-2</v>
      </c>
      <c r="G2713">
        <f t="shared" ca="1" si="1095"/>
        <v>2.0569999999999998E-2</v>
      </c>
      <c r="L2713">
        <f t="shared" ca="1" si="1096"/>
        <v>127.8</v>
      </c>
      <c r="M2713">
        <f t="shared" ca="1" si="1091"/>
        <v>3.6070000000000005E-2</v>
      </c>
      <c r="R2713">
        <f t="shared" ca="1" si="1097"/>
        <v>127.8</v>
      </c>
      <c r="S2713">
        <f t="shared" ca="1" si="1092"/>
        <v>3.6070000000000005E-2</v>
      </c>
      <c r="U2713" s="1"/>
      <c r="W2713" t="str">
        <f t="shared" si="1087"/>
        <v/>
      </c>
      <c r="Y2713" s="1"/>
      <c r="AA2713">
        <f t="shared" si="1088"/>
        <v>0</v>
      </c>
      <c r="AC2713" s="1"/>
      <c r="AE2713">
        <f t="shared" si="1089"/>
        <v>0</v>
      </c>
      <c r="AH2713" s="1"/>
      <c r="AI2713" s="17"/>
      <c r="AJ2713" s="25"/>
      <c r="AU2713" s="1">
        <v>42165</v>
      </c>
      <c r="AV2713">
        <v>0.13200000000000001</v>
      </c>
      <c r="AW2713">
        <f t="shared" si="1098"/>
        <v>1.32E-3</v>
      </c>
      <c r="AY2713" s="1">
        <v>42166</v>
      </c>
      <c r="AZ2713">
        <v>0.20599999999999999</v>
      </c>
      <c r="BA2713">
        <f t="shared" si="1099"/>
        <v>2.0599999999999998E-3</v>
      </c>
      <c r="BC2713" s="1">
        <v>42226</v>
      </c>
      <c r="BD2713">
        <v>0.58499999999999996</v>
      </c>
      <c r="BE2713">
        <f t="shared" si="1100"/>
        <v>5.8499999999999993E-3</v>
      </c>
      <c r="BG2713" s="1">
        <v>42226</v>
      </c>
      <c r="BH2713">
        <v>0.95399999999999996</v>
      </c>
      <c r="BI2713">
        <f t="shared" si="1101"/>
        <v>9.5399999999999999E-3</v>
      </c>
      <c r="BK2713" s="1">
        <v>40450</v>
      </c>
      <c r="BL2713">
        <v>2.4557500000000001</v>
      </c>
      <c r="BM2713">
        <f t="shared" si="1107"/>
        <v>2.4557499999999999E-2</v>
      </c>
      <c r="BP2713" s="1">
        <v>42138</v>
      </c>
      <c r="BQ2713">
        <v>184.2825</v>
      </c>
      <c r="BR2713">
        <f t="shared" si="1102"/>
        <v>1.8428249999999999</v>
      </c>
      <c r="BT2713" s="1">
        <v>42157</v>
      </c>
      <c r="BU2713">
        <v>-1.2999999999999999E-2</v>
      </c>
      <c r="BV2713">
        <f t="shared" si="1103"/>
        <v>-1.2999999999999999E-4</v>
      </c>
      <c r="BX2713" s="1">
        <v>42157</v>
      </c>
      <c r="BY2713">
        <v>4.8000000000000001E-2</v>
      </c>
      <c r="BZ2713">
        <f t="shared" si="1104"/>
        <v>4.8000000000000001E-4</v>
      </c>
      <c r="CB2713" s="1">
        <v>42226</v>
      </c>
      <c r="CC2713">
        <v>4.3999999999999997E-2</v>
      </c>
      <c r="CD2713">
        <f t="shared" si="1105"/>
        <v>4.3999999999999996E-4</v>
      </c>
      <c r="CG2713" s="1"/>
    </row>
    <row r="2714" spans="1:85" x14ac:dyDescent="0.3">
      <c r="A2714" s="21">
        <f t="shared" si="1106"/>
        <v>49611</v>
      </c>
      <c r="B2714" s="18">
        <f t="shared" si="1090"/>
        <v>112.421875</v>
      </c>
      <c r="C2714">
        <f t="shared" si="1108"/>
        <v>115</v>
      </c>
      <c r="D2714">
        <f t="shared" ca="1" si="1093"/>
        <v>-10.008333333333333</v>
      </c>
      <c r="E2714">
        <f ca="1">IF(currency="USD",'Future et co'!F2714,IF(currency="EUR",'Future et co'!G2714,FALSE))</f>
        <v>3.6070000000000005E-2</v>
      </c>
      <c r="F2714">
        <f t="shared" ca="1" si="1094"/>
        <v>3.6070000000000005E-2</v>
      </c>
      <c r="G2714">
        <f t="shared" ca="1" si="1095"/>
        <v>2.0569999999999998E-2</v>
      </c>
      <c r="L2714">
        <f t="shared" ca="1" si="1096"/>
        <v>127.8</v>
      </c>
      <c r="M2714">
        <f t="shared" ca="1" si="1091"/>
        <v>3.6070000000000005E-2</v>
      </c>
      <c r="R2714">
        <f t="shared" ca="1" si="1097"/>
        <v>127.8</v>
      </c>
      <c r="S2714">
        <f t="shared" ca="1" si="1092"/>
        <v>3.6070000000000005E-2</v>
      </c>
      <c r="U2714" s="1"/>
      <c r="W2714" t="str">
        <f t="shared" si="1087"/>
        <v/>
      </c>
      <c r="Y2714" s="1"/>
      <c r="AA2714">
        <f t="shared" si="1088"/>
        <v>0</v>
      </c>
      <c r="AC2714" s="1"/>
      <c r="AE2714">
        <f t="shared" si="1089"/>
        <v>0</v>
      </c>
      <c r="AH2714" s="1"/>
      <c r="AI2714" s="17"/>
      <c r="AJ2714" s="25"/>
      <c r="AU2714" s="1">
        <v>42164</v>
      </c>
      <c r="AV2714">
        <v>0.13300000000000001</v>
      </c>
      <c r="AW2714">
        <f t="shared" si="1098"/>
        <v>1.33E-3</v>
      </c>
      <c r="AY2714" s="1">
        <v>42165</v>
      </c>
      <c r="AZ2714">
        <v>0.20300000000000001</v>
      </c>
      <c r="BA2714">
        <f t="shared" si="1099"/>
        <v>2.0300000000000001E-3</v>
      </c>
      <c r="BC2714" s="1">
        <v>42223</v>
      </c>
      <c r="BD2714">
        <v>0.57799999999999996</v>
      </c>
      <c r="BE2714">
        <f t="shared" si="1100"/>
        <v>5.7799999999999995E-3</v>
      </c>
      <c r="BG2714" s="1">
        <v>42223</v>
      </c>
      <c r="BH2714">
        <v>0.94199999999999995</v>
      </c>
      <c r="BI2714">
        <f t="shared" si="1101"/>
        <v>9.4199999999999996E-3</v>
      </c>
      <c r="BK2714" s="1">
        <v>40451</v>
      </c>
      <c r="BL2714">
        <v>2.46218</v>
      </c>
      <c r="BM2714">
        <f t="shared" si="1107"/>
        <v>2.4621799999999999E-2</v>
      </c>
      <c r="BP2714" s="1">
        <v>42137</v>
      </c>
      <c r="BQ2714">
        <v>184.3066</v>
      </c>
      <c r="BR2714">
        <f t="shared" si="1102"/>
        <v>1.8430660000000001</v>
      </c>
      <c r="BT2714" s="1">
        <v>42156</v>
      </c>
      <c r="BU2714">
        <v>-1.2999999999999999E-2</v>
      </c>
      <c r="BV2714">
        <f t="shared" si="1103"/>
        <v>-1.2999999999999999E-4</v>
      </c>
      <c r="BX2714" s="1">
        <v>42156</v>
      </c>
      <c r="BY2714">
        <v>4.9000000000000002E-2</v>
      </c>
      <c r="BZ2714">
        <f t="shared" si="1104"/>
        <v>4.8999999999999998E-4</v>
      </c>
      <c r="CB2714" s="1">
        <v>42223</v>
      </c>
      <c r="CC2714">
        <v>4.2999999999999997E-2</v>
      </c>
      <c r="CD2714">
        <f t="shared" si="1105"/>
        <v>4.2999999999999999E-4</v>
      </c>
      <c r="CG2714" s="1"/>
    </row>
    <row r="2715" spans="1:85" x14ac:dyDescent="0.3">
      <c r="A2715" s="21">
        <f t="shared" si="1106"/>
        <v>49612</v>
      </c>
      <c r="B2715" s="18">
        <f t="shared" si="1090"/>
        <v>112.421875</v>
      </c>
      <c r="C2715">
        <f t="shared" si="1108"/>
        <v>115</v>
      </c>
      <c r="D2715">
        <f t="shared" ca="1" si="1093"/>
        <v>-10.011111111111111</v>
      </c>
      <c r="E2715">
        <f ca="1">IF(currency="USD",'Future et co'!F2715,IF(currency="EUR",'Future et co'!G2715,FALSE))</f>
        <v>3.6070000000000005E-2</v>
      </c>
      <c r="F2715">
        <f t="shared" ca="1" si="1094"/>
        <v>3.6070000000000005E-2</v>
      </c>
      <c r="G2715">
        <f t="shared" ca="1" si="1095"/>
        <v>2.0569999999999998E-2</v>
      </c>
      <c r="L2715">
        <f t="shared" ca="1" si="1096"/>
        <v>127.8</v>
      </c>
      <c r="M2715">
        <f t="shared" ca="1" si="1091"/>
        <v>3.6070000000000005E-2</v>
      </c>
      <c r="R2715">
        <f t="shared" ca="1" si="1097"/>
        <v>127.8</v>
      </c>
      <c r="S2715">
        <f t="shared" ca="1" si="1092"/>
        <v>3.6070000000000005E-2</v>
      </c>
      <c r="U2715" s="1"/>
      <c r="W2715" t="str">
        <f t="shared" si="1087"/>
        <v/>
      </c>
      <c r="Y2715" s="1"/>
      <c r="AA2715">
        <f t="shared" si="1088"/>
        <v>0</v>
      </c>
      <c r="AC2715" s="1"/>
      <c r="AE2715">
        <f t="shared" si="1089"/>
        <v>0</v>
      </c>
      <c r="AH2715" s="1"/>
      <c r="AI2715" s="17"/>
      <c r="AJ2715" s="25"/>
      <c r="AU2715" s="1">
        <v>42163</v>
      </c>
      <c r="AV2715">
        <v>0.13400000000000001</v>
      </c>
      <c r="AW2715">
        <f t="shared" si="1098"/>
        <v>1.34E-3</v>
      </c>
      <c r="AY2715" s="1">
        <v>42164</v>
      </c>
      <c r="AZ2715">
        <v>0.2</v>
      </c>
      <c r="BA2715">
        <f t="shared" si="1099"/>
        <v>2E-3</v>
      </c>
      <c r="BC2715" s="1">
        <v>42222</v>
      </c>
      <c r="BD2715">
        <v>0.57199999999999995</v>
      </c>
      <c r="BE2715">
        <f t="shared" si="1100"/>
        <v>5.7199999999999994E-3</v>
      </c>
      <c r="BG2715" s="1">
        <v>42222</v>
      </c>
      <c r="BH2715">
        <v>0.92600000000000005</v>
      </c>
      <c r="BI2715">
        <f t="shared" si="1101"/>
        <v>9.2600000000000009E-3</v>
      </c>
      <c r="BK2715" s="1">
        <v>40452</v>
      </c>
      <c r="BL2715">
        <v>2.4493800000000001</v>
      </c>
      <c r="BM2715">
        <f t="shared" si="1107"/>
        <v>2.44938E-2</v>
      </c>
      <c r="BP2715" s="1">
        <v>42136</v>
      </c>
      <c r="BQ2715">
        <v>184.69280000000001</v>
      </c>
      <c r="BR2715">
        <f t="shared" si="1102"/>
        <v>1.8469280000000001</v>
      </c>
      <c r="BT2715" s="1">
        <v>42153</v>
      </c>
      <c r="BU2715">
        <v>-1.2E-2</v>
      </c>
      <c r="BV2715">
        <f t="shared" si="1103"/>
        <v>-1.2E-4</v>
      </c>
      <c r="BX2715" s="1">
        <v>42153</v>
      </c>
      <c r="BY2715">
        <v>4.9000000000000002E-2</v>
      </c>
      <c r="BZ2715">
        <f t="shared" si="1104"/>
        <v>4.8999999999999998E-4</v>
      </c>
      <c r="CB2715" s="1">
        <v>42222</v>
      </c>
      <c r="CC2715">
        <v>4.5999999999999999E-2</v>
      </c>
      <c r="CD2715">
        <f t="shared" si="1105"/>
        <v>4.6000000000000001E-4</v>
      </c>
      <c r="CG2715" s="1"/>
    </row>
    <row r="2716" spans="1:85" x14ac:dyDescent="0.3">
      <c r="A2716" s="21">
        <f t="shared" si="1106"/>
        <v>49613</v>
      </c>
      <c r="B2716" s="18">
        <f t="shared" si="1090"/>
        <v>112.421875</v>
      </c>
      <c r="C2716">
        <f t="shared" si="1108"/>
        <v>115</v>
      </c>
      <c r="D2716">
        <f t="shared" ca="1" si="1093"/>
        <v>-10.013888888888889</v>
      </c>
      <c r="E2716">
        <f ca="1">IF(currency="USD",'Future et co'!F2716,IF(currency="EUR",'Future et co'!G2716,FALSE))</f>
        <v>3.6070000000000005E-2</v>
      </c>
      <c r="F2716">
        <f t="shared" ca="1" si="1094"/>
        <v>3.6070000000000005E-2</v>
      </c>
      <c r="G2716">
        <f t="shared" ca="1" si="1095"/>
        <v>2.0569999999999998E-2</v>
      </c>
      <c r="L2716">
        <f t="shared" ca="1" si="1096"/>
        <v>127.8</v>
      </c>
      <c r="M2716">
        <f t="shared" ca="1" si="1091"/>
        <v>3.6070000000000005E-2</v>
      </c>
      <c r="R2716">
        <f t="shared" ca="1" si="1097"/>
        <v>127.8</v>
      </c>
      <c r="S2716">
        <f t="shared" ca="1" si="1092"/>
        <v>3.6070000000000005E-2</v>
      </c>
      <c r="U2716" s="1"/>
      <c r="W2716" t="str">
        <f t="shared" si="1087"/>
        <v/>
      </c>
      <c r="Y2716" s="1"/>
      <c r="AA2716">
        <f t="shared" si="1088"/>
        <v>0</v>
      </c>
      <c r="AC2716" s="1"/>
      <c r="AE2716">
        <f t="shared" si="1089"/>
        <v>0</v>
      </c>
      <c r="AH2716" s="1"/>
      <c r="AI2716" s="17"/>
      <c r="AJ2716" s="25"/>
      <c r="AU2716" s="1">
        <v>42160</v>
      </c>
      <c r="AV2716">
        <v>0.13900000000000001</v>
      </c>
      <c r="AW2716">
        <f t="shared" si="1098"/>
        <v>1.3900000000000002E-3</v>
      </c>
      <c r="AY2716" s="1">
        <v>42163</v>
      </c>
      <c r="AZ2716">
        <v>0.19600000000000001</v>
      </c>
      <c r="BA2716">
        <f t="shared" si="1099"/>
        <v>1.9599999999999999E-3</v>
      </c>
      <c r="BC2716" s="1">
        <v>42221</v>
      </c>
      <c r="BD2716">
        <v>0.56699999999999995</v>
      </c>
      <c r="BE2716">
        <f t="shared" si="1100"/>
        <v>5.6699999999999997E-3</v>
      </c>
      <c r="BG2716" s="1">
        <v>42221</v>
      </c>
      <c r="BH2716">
        <v>0.94299999999999995</v>
      </c>
      <c r="BI2716">
        <f t="shared" si="1101"/>
        <v>9.4299999999999991E-3</v>
      </c>
      <c r="BK2716" s="1">
        <v>40455</v>
      </c>
      <c r="BL2716">
        <v>2.46977</v>
      </c>
      <c r="BM2716">
        <f t="shared" si="1107"/>
        <v>2.46977E-2</v>
      </c>
      <c r="BP2716" s="1">
        <v>42135</v>
      </c>
      <c r="BQ2716">
        <v>186.00829999999999</v>
      </c>
      <c r="BR2716">
        <f t="shared" si="1102"/>
        <v>1.8600829999999999</v>
      </c>
      <c r="BT2716" s="1">
        <v>42152</v>
      </c>
      <c r="BU2716">
        <v>-1.2999999999999999E-2</v>
      </c>
      <c r="BV2716">
        <f t="shared" si="1103"/>
        <v>-1.2999999999999999E-4</v>
      </c>
      <c r="BX2716" s="1">
        <v>42152</v>
      </c>
      <c r="BY2716">
        <v>4.9000000000000002E-2</v>
      </c>
      <c r="BZ2716">
        <f t="shared" si="1104"/>
        <v>4.8999999999999998E-4</v>
      </c>
      <c r="CB2716" s="1">
        <v>42221</v>
      </c>
      <c r="CC2716">
        <v>4.4999999999999998E-2</v>
      </c>
      <c r="CD2716">
        <f t="shared" si="1105"/>
        <v>4.4999999999999999E-4</v>
      </c>
      <c r="CG2716" s="1"/>
    </row>
    <row r="2717" spans="1:85" x14ac:dyDescent="0.3">
      <c r="A2717" s="21">
        <f t="shared" si="1106"/>
        <v>49614</v>
      </c>
      <c r="B2717" s="18">
        <f t="shared" si="1090"/>
        <v>112.421875</v>
      </c>
      <c r="C2717">
        <f t="shared" si="1108"/>
        <v>115</v>
      </c>
      <c r="D2717">
        <f t="shared" ca="1" si="1093"/>
        <v>-10.016666666666667</v>
      </c>
      <c r="E2717">
        <f ca="1">IF(currency="USD",'Future et co'!F2717,IF(currency="EUR",'Future et co'!G2717,FALSE))</f>
        <v>3.6070000000000005E-2</v>
      </c>
      <c r="F2717">
        <f t="shared" ca="1" si="1094"/>
        <v>3.6070000000000005E-2</v>
      </c>
      <c r="G2717">
        <f t="shared" ca="1" si="1095"/>
        <v>2.0569999999999998E-2</v>
      </c>
      <c r="L2717">
        <f t="shared" ca="1" si="1096"/>
        <v>127.8</v>
      </c>
      <c r="M2717">
        <f t="shared" ca="1" si="1091"/>
        <v>3.6070000000000005E-2</v>
      </c>
      <c r="R2717">
        <f t="shared" ca="1" si="1097"/>
        <v>127.8</v>
      </c>
      <c r="S2717">
        <f t="shared" ca="1" si="1092"/>
        <v>3.6070000000000005E-2</v>
      </c>
      <c r="U2717" s="1"/>
      <c r="W2717" t="str">
        <f t="shared" si="1087"/>
        <v/>
      </c>
      <c r="Y2717" s="1"/>
      <c r="AA2717">
        <f t="shared" si="1088"/>
        <v>0</v>
      </c>
      <c r="AC2717" s="1"/>
      <c r="AE2717">
        <f t="shared" si="1089"/>
        <v>0</v>
      </c>
      <c r="AH2717" s="1"/>
      <c r="AI2717" s="17"/>
      <c r="AJ2717" s="25"/>
      <c r="AU2717" s="1">
        <v>42159</v>
      </c>
      <c r="AV2717">
        <v>0.13500000000000001</v>
      </c>
      <c r="AW2717">
        <f t="shared" si="1098"/>
        <v>1.3500000000000001E-3</v>
      </c>
      <c r="AY2717" s="1">
        <v>42160</v>
      </c>
      <c r="AZ2717">
        <v>0.20399999999999999</v>
      </c>
      <c r="BA2717">
        <f t="shared" si="1099"/>
        <v>2.0399999999999997E-3</v>
      </c>
      <c r="BC2717" s="1">
        <v>42220</v>
      </c>
      <c r="BD2717">
        <v>0.54600000000000004</v>
      </c>
      <c r="BE2717">
        <f t="shared" si="1100"/>
        <v>5.4600000000000004E-3</v>
      </c>
      <c r="BG2717" s="1">
        <v>42220</v>
      </c>
      <c r="BH2717">
        <v>0.91500000000000004</v>
      </c>
      <c r="BI2717">
        <f t="shared" si="1101"/>
        <v>9.1500000000000001E-3</v>
      </c>
      <c r="BK2717" s="1">
        <v>40456</v>
      </c>
      <c r="BL2717">
        <v>2.4206500000000002</v>
      </c>
      <c r="BM2717">
        <f t="shared" si="1107"/>
        <v>2.4206500000000002E-2</v>
      </c>
      <c r="BP2717" s="1">
        <v>42132</v>
      </c>
      <c r="BQ2717">
        <v>186.76859999999999</v>
      </c>
      <c r="BR2717">
        <f t="shared" si="1102"/>
        <v>1.867686</v>
      </c>
      <c r="BT2717" s="1">
        <v>42151</v>
      </c>
      <c r="BU2717">
        <v>-1.2999999999999999E-2</v>
      </c>
      <c r="BV2717">
        <f t="shared" si="1103"/>
        <v>-1.2999999999999999E-4</v>
      </c>
      <c r="BX2717" s="1">
        <v>42151</v>
      </c>
      <c r="BY2717">
        <v>0.05</v>
      </c>
      <c r="BZ2717">
        <f t="shared" si="1104"/>
        <v>5.0000000000000001E-4</v>
      </c>
      <c r="CB2717" s="1">
        <v>42220</v>
      </c>
      <c r="CC2717">
        <v>4.3999999999999997E-2</v>
      </c>
      <c r="CD2717">
        <f t="shared" si="1105"/>
        <v>4.3999999999999996E-4</v>
      </c>
      <c r="CG2717" s="1"/>
    </row>
    <row r="2718" spans="1:85" x14ac:dyDescent="0.3">
      <c r="A2718" s="21">
        <f t="shared" si="1106"/>
        <v>49615</v>
      </c>
      <c r="B2718" s="18">
        <f t="shared" si="1090"/>
        <v>112.421875</v>
      </c>
      <c r="C2718">
        <f t="shared" si="1108"/>
        <v>115</v>
      </c>
      <c r="D2718">
        <f t="shared" ca="1" si="1093"/>
        <v>-10.019444444444444</v>
      </c>
      <c r="E2718">
        <f ca="1">IF(currency="USD",'Future et co'!F2718,IF(currency="EUR",'Future et co'!G2718,FALSE))</f>
        <v>3.6070000000000005E-2</v>
      </c>
      <c r="F2718">
        <f t="shared" ca="1" si="1094"/>
        <v>3.6070000000000005E-2</v>
      </c>
      <c r="G2718">
        <f t="shared" ca="1" si="1095"/>
        <v>2.0569999999999998E-2</v>
      </c>
      <c r="L2718">
        <f t="shared" ca="1" si="1096"/>
        <v>127.8</v>
      </c>
      <c r="M2718">
        <f t="shared" ca="1" si="1091"/>
        <v>3.6070000000000005E-2</v>
      </c>
      <c r="R2718">
        <f t="shared" ca="1" si="1097"/>
        <v>127.8</v>
      </c>
      <c r="S2718">
        <f t="shared" ca="1" si="1092"/>
        <v>3.6070000000000005E-2</v>
      </c>
      <c r="U2718" s="1"/>
      <c r="W2718" t="str">
        <f t="shared" si="1087"/>
        <v/>
      </c>
      <c r="Y2718" s="1"/>
      <c r="AA2718">
        <f t="shared" si="1088"/>
        <v>0</v>
      </c>
      <c r="AC2718" s="1"/>
      <c r="AE2718">
        <f t="shared" si="1089"/>
        <v>0</v>
      </c>
      <c r="AH2718" s="1"/>
      <c r="AI2718" s="17"/>
      <c r="AJ2718" s="25"/>
      <c r="AU2718" s="1">
        <v>42158</v>
      </c>
      <c r="AV2718">
        <v>0.13</v>
      </c>
      <c r="AW2718">
        <f t="shared" si="1098"/>
        <v>1.2999999999999999E-3</v>
      </c>
      <c r="AY2718" s="1">
        <v>42159</v>
      </c>
      <c r="AZ2718">
        <v>0.19</v>
      </c>
      <c r="BA2718">
        <f t="shared" si="1099"/>
        <v>1.9E-3</v>
      </c>
      <c r="BC2718" s="1">
        <v>42219</v>
      </c>
      <c r="BD2718">
        <v>0.53100000000000003</v>
      </c>
      <c r="BE2718">
        <f t="shared" si="1100"/>
        <v>5.3100000000000005E-3</v>
      </c>
      <c r="BG2718" s="1">
        <v>42219</v>
      </c>
      <c r="BH2718">
        <v>0.873</v>
      </c>
      <c r="BI2718">
        <f t="shared" si="1101"/>
        <v>8.7299999999999999E-3</v>
      </c>
      <c r="BK2718" s="1">
        <v>40457</v>
      </c>
      <c r="BL2718">
        <v>2.41798</v>
      </c>
      <c r="BM2718">
        <f t="shared" si="1107"/>
        <v>2.4179800000000001E-2</v>
      </c>
      <c r="BP2718" s="1">
        <v>42131</v>
      </c>
      <c r="BQ2718">
        <v>185.85140000000001</v>
      </c>
      <c r="BR2718">
        <f t="shared" si="1102"/>
        <v>1.8585140000000002</v>
      </c>
      <c r="BT2718" s="1">
        <v>42150</v>
      </c>
      <c r="BU2718">
        <v>-1.2999999999999999E-2</v>
      </c>
      <c r="BV2718">
        <f t="shared" si="1103"/>
        <v>-1.2999999999999999E-4</v>
      </c>
      <c r="BX2718" s="1">
        <v>42150</v>
      </c>
      <c r="BY2718">
        <v>5.1999999999999998E-2</v>
      </c>
      <c r="BZ2718">
        <f t="shared" si="1104"/>
        <v>5.1999999999999995E-4</v>
      </c>
      <c r="CB2718" s="1">
        <v>42219</v>
      </c>
      <c r="CC2718">
        <v>4.3999999999999997E-2</v>
      </c>
      <c r="CD2718">
        <f t="shared" si="1105"/>
        <v>4.3999999999999996E-4</v>
      </c>
      <c r="CG2718" s="1"/>
    </row>
    <row r="2719" spans="1:85" x14ac:dyDescent="0.3">
      <c r="A2719" s="21">
        <f t="shared" si="1106"/>
        <v>49618</v>
      </c>
      <c r="B2719" s="18">
        <f t="shared" si="1090"/>
        <v>112.421875</v>
      </c>
      <c r="C2719">
        <f t="shared" si="1108"/>
        <v>115</v>
      </c>
      <c r="D2719">
        <f t="shared" ca="1" si="1093"/>
        <v>-10.027777777777779</v>
      </c>
      <c r="E2719">
        <f ca="1">IF(currency="USD",'Future et co'!F2719,IF(currency="EUR",'Future et co'!G2719,FALSE))</f>
        <v>3.6070000000000005E-2</v>
      </c>
      <c r="F2719">
        <f t="shared" ca="1" si="1094"/>
        <v>3.6070000000000005E-2</v>
      </c>
      <c r="G2719">
        <f t="shared" ca="1" si="1095"/>
        <v>2.0569999999999998E-2</v>
      </c>
      <c r="L2719">
        <f t="shared" ca="1" si="1096"/>
        <v>127.8</v>
      </c>
      <c r="M2719">
        <f t="shared" ca="1" si="1091"/>
        <v>3.6070000000000005E-2</v>
      </c>
      <c r="R2719">
        <f t="shared" ca="1" si="1097"/>
        <v>127.8</v>
      </c>
      <c r="S2719">
        <f t="shared" ca="1" si="1092"/>
        <v>3.6070000000000005E-2</v>
      </c>
      <c r="U2719" s="1"/>
      <c r="W2719" t="str">
        <f t="shared" si="1087"/>
        <v/>
      </c>
      <c r="Y2719" s="1"/>
      <c r="AA2719">
        <f t="shared" si="1088"/>
        <v>0</v>
      </c>
      <c r="AC2719" s="1"/>
      <c r="AE2719">
        <f t="shared" si="1089"/>
        <v>0</v>
      </c>
      <c r="AH2719" s="1"/>
      <c r="AI2719" s="17"/>
      <c r="AJ2719" s="25"/>
      <c r="AU2719" s="1">
        <v>42157</v>
      </c>
      <c r="AV2719">
        <v>0.13200000000000001</v>
      </c>
      <c r="AW2719">
        <f t="shared" si="1098"/>
        <v>1.32E-3</v>
      </c>
      <c r="AY2719" s="1">
        <v>42158</v>
      </c>
      <c r="AZ2719">
        <v>0.187</v>
      </c>
      <c r="BA2719">
        <f t="shared" si="1099"/>
        <v>1.8699999999999999E-3</v>
      </c>
      <c r="BC2719" s="1">
        <v>42216</v>
      </c>
      <c r="BD2719">
        <v>0.52900000000000003</v>
      </c>
      <c r="BE2719">
        <f t="shared" si="1100"/>
        <v>5.2900000000000004E-3</v>
      </c>
      <c r="BG2719" s="1">
        <v>42216</v>
      </c>
      <c r="BH2719">
        <v>0.872</v>
      </c>
      <c r="BI2719">
        <f t="shared" si="1101"/>
        <v>8.7200000000000003E-3</v>
      </c>
      <c r="BK2719" s="1">
        <v>40458</v>
      </c>
      <c r="BL2719">
        <v>2.42334</v>
      </c>
      <c r="BM2719">
        <f t="shared" si="1107"/>
        <v>2.4233400000000002E-2</v>
      </c>
      <c r="BP2719" s="1">
        <v>42130</v>
      </c>
      <c r="BQ2719">
        <v>185.76689999999999</v>
      </c>
      <c r="BR2719">
        <f t="shared" si="1102"/>
        <v>1.857669</v>
      </c>
      <c r="BT2719" s="1">
        <v>42149</v>
      </c>
      <c r="BU2719">
        <v>-1.2E-2</v>
      </c>
      <c r="BV2719">
        <f t="shared" si="1103"/>
        <v>-1.2E-4</v>
      </c>
      <c r="BX2719" s="1">
        <v>42149</v>
      </c>
      <c r="BY2719">
        <v>5.3999999999999999E-2</v>
      </c>
      <c r="BZ2719">
        <f t="shared" si="1104"/>
        <v>5.4000000000000001E-4</v>
      </c>
      <c r="CB2719" s="1">
        <v>42216</v>
      </c>
      <c r="CC2719">
        <v>0.05</v>
      </c>
      <c r="CD2719">
        <f t="shared" si="1105"/>
        <v>5.0000000000000001E-4</v>
      </c>
      <c r="CG2719" s="1"/>
    </row>
    <row r="2720" spans="1:85" x14ac:dyDescent="0.3">
      <c r="A2720" s="21">
        <f t="shared" si="1106"/>
        <v>49619</v>
      </c>
      <c r="B2720" s="18">
        <f t="shared" si="1090"/>
        <v>112.421875</v>
      </c>
      <c r="C2720">
        <f t="shared" si="1108"/>
        <v>115</v>
      </c>
      <c r="D2720">
        <f t="shared" ca="1" si="1093"/>
        <v>-10.030555555555555</v>
      </c>
      <c r="E2720">
        <f ca="1">IF(currency="USD",'Future et co'!F2720,IF(currency="EUR",'Future et co'!G2720,FALSE))</f>
        <v>3.6070000000000005E-2</v>
      </c>
      <c r="F2720">
        <f t="shared" ca="1" si="1094"/>
        <v>3.6070000000000005E-2</v>
      </c>
      <c r="G2720">
        <f t="shared" ca="1" si="1095"/>
        <v>2.0569999999999998E-2</v>
      </c>
      <c r="L2720">
        <f t="shared" ca="1" si="1096"/>
        <v>127.8</v>
      </c>
      <c r="M2720">
        <f t="shared" ca="1" si="1091"/>
        <v>3.6070000000000005E-2</v>
      </c>
      <c r="R2720">
        <f t="shared" ca="1" si="1097"/>
        <v>127.8</v>
      </c>
      <c r="S2720">
        <f t="shared" ca="1" si="1092"/>
        <v>3.6070000000000005E-2</v>
      </c>
      <c r="U2720" s="1"/>
      <c r="W2720" t="str">
        <f t="shared" si="1087"/>
        <v/>
      </c>
      <c r="Y2720" s="1"/>
      <c r="AA2720">
        <f t="shared" si="1088"/>
        <v>0</v>
      </c>
      <c r="AC2720" s="1"/>
      <c r="AE2720">
        <f t="shared" si="1089"/>
        <v>0</v>
      </c>
      <c r="AH2720" s="1"/>
      <c r="AI2720" s="17"/>
      <c r="AJ2720" s="25"/>
      <c r="AU2720" s="1">
        <v>42156</v>
      </c>
      <c r="AV2720">
        <v>0.13200000000000001</v>
      </c>
      <c r="AW2720">
        <f t="shared" si="1098"/>
        <v>1.32E-3</v>
      </c>
      <c r="AY2720" s="1">
        <v>42157</v>
      </c>
      <c r="AZ2720">
        <v>0.183</v>
      </c>
      <c r="BA2720">
        <f t="shared" si="1099"/>
        <v>1.83E-3</v>
      </c>
      <c r="BC2720" s="1">
        <v>42215</v>
      </c>
      <c r="BD2720">
        <v>0.56000000000000005</v>
      </c>
      <c r="BE2720">
        <f t="shared" si="1100"/>
        <v>5.6000000000000008E-3</v>
      </c>
      <c r="BG2720" s="1">
        <v>42215</v>
      </c>
      <c r="BH2720">
        <v>0.93400000000000005</v>
      </c>
      <c r="BI2720">
        <f t="shared" si="1101"/>
        <v>9.3400000000000011E-3</v>
      </c>
      <c r="BK2720" s="1">
        <v>40459</v>
      </c>
      <c r="BL2720">
        <v>2.4094099999999998</v>
      </c>
      <c r="BM2720">
        <f t="shared" si="1107"/>
        <v>2.4094099999999997E-2</v>
      </c>
      <c r="BP2720" s="1">
        <v>42129</v>
      </c>
      <c r="BQ2720">
        <v>186.87719999999999</v>
      </c>
      <c r="BR2720">
        <f t="shared" si="1102"/>
        <v>1.8687719999999999</v>
      </c>
      <c r="BT2720" s="1">
        <v>42146</v>
      </c>
      <c r="BU2720">
        <v>-1.2E-2</v>
      </c>
      <c r="BV2720">
        <f t="shared" si="1103"/>
        <v>-1.2E-4</v>
      </c>
      <c r="BX2720" s="1">
        <v>42146</v>
      </c>
      <c r="BY2720">
        <v>5.3999999999999999E-2</v>
      </c>
      <c r="BZ2720">
        <f t="shared" si="1104"/>
        <v>5.4000000000000001E-4</v>
      </c>
      <c r="CB2720" s="1">
        <v>42215</v>
      </c>
      <c r="CC2720">
        <v>0.05</v>
      </c>
      <c r="CD2720">
        <f t="shared" si="1105"/>
        <v>5.0000000000000001E-4</v>
      </c>
      <c r="CG2720" s="1"/>
    </row>
    <row r="2721" spans="1:85" x14ac:dyDescent="0.3">
      <c r="A2721" s="21">
        <f t="shared" si="1106"/>
        <v>49620</v>
      </c>
      <c r="B2721" s="18">
        <f t="shared" si="1090"/>
        <v>112.421875</v>
      </c>
      <c r="C2721">
        <f t="shared" si="1108"/>
        <v>115</v>
      </c>
      <c r="D2721">
        <f t="shared" ca="1" si="1093"/>
        <v>-10.033333333333333</v>
      </c>
      <c r="E2721">
        <f ca="1">IF(currency="USD",'Future et co'!F2721,IF(currency="EUR",'Future et co'!G2721,FALSE))</f>
        <v>3.6070000000000005E-2</v>
      </c>
      <c r="F2721">
        <f t="shared" ca="1" si="1094"/>
        <v>3.6070000000000005E-2</v>
      </c>
      <c r="G2721">
        <f t="shared" ca="1" si="1095"/>
        <v>2.0569999999999998E-2</v>
      </c>
      <c r="L2721">
        <f t="shared" ca="1" si="1096"/>
        <v>127.8</v>
      </c>
      <c r="M2721">
        <f t="shared" ca="1" si="1091"/>
        <v>3.6070000000000005E-2</v>
      </c>
      <c r="R2721">
        <f t="shared" ca="1" si="1097"/>
        <v>127.8</v>
      </c>
      <c r="S2721">
        <f t="shared" ca="1" si="1092"/>
        <v>3.6070000000000005E-2</v>
      </c>
      <c r="U2721" s="1"/>
      <c r="W2721" t="str">
        <f t="shared" ref="W2721:W2784" si="1109">IF(U2721="","",V2721/100)</f>
        <v/>
      </c>
      <c r="Y2721" s="1"/>
      <c r="AA2721">
        <f t="shared" ref="AA2721:AA2784" si="1110">Z2721/100</f>
        <v>0</v>
      </c>
      <c r="AC2721" s="1"/>
      <c r="AE2721">
        <f t="shared" ref="AE2721:AE2784" si="1111">AD2721/100</f>
        <v>0</v>
      </c>
      <c r="AH2721" s="1"/>
      <c r="AI2721" s="17"/>
      <c r="AJ2721" s="25"/>
      <c r="AU2721" s="1">
        <v>42153</v>
      </c>
      <c r="AV2721">
        <v>0.129</v>
      </c>
      <c r="AW2721">
        <f t="shared" si="1098"/>
        <v>1.2900000000000001E-3</v>
      </c>
      <c r="AY2721" s="1">
        <v>42156</v>
      </c>
      <c r="AZ2721">
        <v>0.182</v>
      </c>
      <c r="BA2721">
        <f t="shared" si="1099"/>
        <v>1.82E-3</v>
      </c>
      <c r="BC2721" s="1">
        <v>42214</v>
      </c>
      <c r="BD2721">
        <v>0.52700000000000002</v>
      </c>
      <c r="BE2721">
        <f t="shared" si="1100"/>
        <v>5.2700000000000004E-3</v>
      </c>
      <c r="BG2721" s="1">
        <v>42214</v>
      </c>
      <c r="BH2721">
        <v>0.9</v>
      </c>
      <c r="BI2721">
        <f t="shared" si="1101"/>
        <v>9.0000000000000011E-3</v>
      </c>
      <c r="BK2721" s="1">
        <v>40462</v>
      </c>
      <c r="BL2721">
        <v>2.4087100000000001</v>
      </c>
      <c r="BM2721">
        <f t="shared" si="1107"/>
        <v>2.40871E-2</v>
      </c>
      <c r="BP2721" s="1">
        <v>42128</v>
      </c>
      <c r="BQ2721">
        <v>187.86680000000001</v>
      </c>
      <c r="BR2721">
        <f t="shared" si="1102"/>
        <v>1.8786680000000002</v>
      </c>
      <c r="BT2721" s="1">
        <v>42145</v>
      </c>
      <c r="BU2721">
        <v>-1.2E-2</v>
      </c>
      <c r="BV2721">
        <f t="shared" si="1103"/>
        <v>-1.2E-4</v>
      </c>
      <c r="BX2721" s="1">
        <v>42145</v>
      </c>
      <c r="BY2721">
        <v>5.3999999999999999E-2</v>
      </c>
      <c r="BZ2721">
        <f t="shared" si="1104"/>
        <v>5.4000000000000001E-4</v>
      </c>
      <c r="CB2721" s="1">
        <v>42214</v>
      </c>
      <c r="CC2721">
        <v>5.0999999999999997E-2</v>
      </c>
      <c r="CD2721">
        <f t="shared" si="1105"/>
        <v>5.0999999999999993E-4</v>
      </c>
      <c r="CG2721" s="1"/>
    </row>
    <row r="2722" spans="1:85" x14ac:dyDescent="0.3">
      <c r="A2722" s="21">
        <f t="shared" si="1106"/>
        <v>49621</v>
      </c>
      <c r="B2722" s="18">
        <f t="shared" si="1090"/>
        <v>112.421875</v>
      </c>
      <c r="C2722">
        <f t="shared" si="1108"/>
        <v>115</v>
      </c>
      <c r="D2722">
        <f t="shared" ca="1" si="1093"/>
        <v>-10.036111111111111</v>
      </c>
      <c r="E2722">
        <f ca="1">IF(currency="USD",'Future et co'!F2722,IF(currency="EUR",'Future et co'!G2722,FALSE))</f>
        <v>3.6070000000000005E-2</v>
      </c>
      <c r="F2722">
        <f t="shared" ca="1" si="1094"/>
        <v>3.6070000000000005E-2</v>
      </c>
      <c r="G2722">
        <f t="shared" ca="1" si="1095"/>
        <v>2.0569999999999998E-2</v>
      </c>
      <c r="L2722">
        <f t="shared" ca="1" si="1096"/>
        <v>127.8</v>
      </c>
      <c r="M2722">
        <f t="shared" ca="1" si="1091"/>
        <v>3.6070000000000005E-2</v>
      </c>
      <c r="R2722">
        <f t="shared" ca="1" si="1097"/>
        <v>127.8</v>
      </c>
      <c r="S2722">
        <f t="shared" ca="1" si="1092"/>
        <v>3.6070000000000005E-2</v>
      </c>
      <c r="U2722" s="1"/>
      <c r="W2722" t="str">
        <f t="shared" si="1109"/>
        <v/>
      </c>
      <c r="Y2722" s="1"/>
      <c r="AA2722">
        <f t="shared" si="1110"/>
        <v>0</v>
      </c>
      <c r="AC2722" s="1"/>
      <c r="AE2722">
        <f t="shared" si="1111"/>
        <v>0</v>
      </c>
      <c r="AH2722" s="1"/>
      <c r="AI2722" s="17"/>
      <c r="AJ2722" s="25"/>
      <c r="AU2722" s="1">
        <v>42152</v>
      </c>
      <c r="AV2722">
        <v>0.13</v>
      </c>
      <c r="AW2722">
        <f t="shared" si="1098"/>
        <v>1.2999999999999999E-3</v>
      </c>
      <c r="AY2722" s="1">
        <v>42153</v>
      </c>
      <c r="AZ2722">
        <v>0.17599999999999999</v>
      </c>
      <c r="BA2722">
        <f t="shared" si="1099"/>
        <v>1.7599999999999998E-3</v>
      </c>
      <c r="BC2722" s="1">
        <v>42213</v>
      </c>
      <c r="BD2722">
        <v>0.52200000000000002</v>
      </c>
      <c r="BE2722">
        <f t="shared" si="1100"/>
        <v>5.2199999999999998E-3</v>
      </c>
      <c r="BG2722" s="1">
        <v>42213</v>
      </c>
      <c r="BH2722">
        <v>0.88400000000000001</v>
      </c>
      <c r="BI2722">
        <f t="shared" si="1101"/>
        <v>8.8400000000000006E-3</v>
      </c>
      <c r="BK2722" s="1">
        <v>40463</v>
      </c>
      <c r="BL2722">
        <v>2.4013900000000001</v>
      </c>
      <c r="BM2722">
        <f t="shared" si="1107"/>
        <v>2.4013900000000001E-2</v>
      </c>
      <c r="BP2722" s="1">
        <v>42124</v>
      </c>
      <c r="BQ2722">
        <v>189.10990000000001</v>
      </c>
      <c r="BR2722">
        <f t="shared" si="1102"/>
        <v>1.8910990000000001</v>
      </c>
      <c r="BT2722" s="1">
        <v>42144</v>
      </c>
      <c r="BU2722">
        <v>-1.2E-2</v>
      </c>
      <c r="BV2722">
        <f t="shared" si="1103"/>
        <v>-1.2E-4</v>
      </c>
      <c r="BX2722" s="1">
        <v>42144</v>
      </c>
      <c r="BY2722">
        <v>5.5E-2</v>
      </c>
      <c r="BZ2722">
        <f t="shared" si="1104"/>
        <v>5.5000000000000003E-4</v>
      </c>
      <c r="CB2722" s="1">
        <v>42213</v>
      </c>
      <c r="CC2722">
        <v>5.6000000000000001E-2</v>
      </c>
      <c r="CD2722">
        <f t="shared" si="1105"/>
        <v>5.6000000000000006E-4</v>
      </c>
      <c r="CG2722" s="1"/>
    </row>
    <row r="2723" spans="1:85" x14ac:dyDescent="0.3">
      <c r="A2723" s="21">
        <f t="shared" si="1106"/>
        <v>49622</v>
      </c>
      <c r="B2723" s="18">
        <f t="shared" si="1090"/>
        <v>112.421875</v>
      </c>
      <c r="C2723">
        <f t="shared" si="1108"/>
        <v>115</v>
      </c>
      <c r="D2723">
        <f t="shared" ca="1" si="1093"/>
        <v>-10.03888888888889</v>
      </c>
      <c r="E2723">
        <f ca="1">IF(currency="USD",'Future et co'!F2723,IF(currency="EUR",'Future et co'!G2723,FALSE))</f>
        <v>3.6070000000000005E-2</v>
      </c>
      <c r="F2723">
        <f t="shared" ca="1" si="1094"/>
        <v>3.6070000000000005E-2</v>
      </c>
      <c r="G2723">
        <f t="shared" ca="1" si="1095"/>
        <v>2.0569999999999998E-2</v>
      </c>
      <c r="L2723">
        <f t="shared" ca="1" si="1096"/>
        <v>127.8</v>
      </c>
      <c r="M2723">
        <f t="shared" ca="1" si="1091"/>
        <v>3.6070000000000005E-2</v>
      </c>
      <c r="R2723">
        <f t="shared" ca="1" si="1097"/>
        <v>127.8</v>
      </c>
      <c r="S2723">
        <f t="shared" ca="1" si="1092"/>
        <v>3.6070000000000005E-2</v>
      </c>
      <c r="U2723" s="1"/>
      <c r="W2723" t="str">
        <f t="shared" si="1109"/>
        <v/>
      </c>
      <c r="Y2723" s="1"/>
      <c r="AA2723">
        <f t="shared" si="1110"/>
        <v>0</v>
      </c>
      <c r="AC2723" s="1"/>
      <c r="AE2723">
        <f t="shared" si="1111"/>
        <v>0</v>
      </c>
      <c r="AH2723" s="1"/>
      <c r="AI2723" s="17"/>
      <c r="AJ2723" s="25"/>
      <c r="AU2723" s="1">
        <v>42151</v>
      </c>
      <c r="AV2723">
        <v>0.13400000000000001</v>
      </c>
      <c r="AW2723">
        <f t="shared" si="1098"/>
        <v>1.34E-3</v>
      </c>
      <c r="AY2723" s="1">
        <v>42152</v>
      </c>
      <c r="AZ2723">
        <v>0.18</v>
      </c>
      <c r="BA2723">
        <f t="shared" si="1099"/>
        <v>1.8E-3</v>
      </c>
      <c r="BC2723" s="1">
        <v>42212</v>
      </c>
      <c r="BD2723">
        <v>0.51200000000000001</v>
      </c>
      <c r="BE2723">
        <f t="shared" si="1100"/>
        <v>5.1200000000000004E-3</v>
      </c>
      <c r="BG2723" s="1">
        <v>42212</v>
      </c>
      <c r="BH2723">
        <v>0.871</v>
      </c>
      <c r="BI2723">
        <f t="shared" si="1101"/>
        <v>8.7100000000000007E-3</v>
      </c>
      <c r="BK2723" s="1">
        <v>40464</v>
      </c>
      <c r="BL2723">
        <v>2.3826100000000001</v>
      </c>
      <c r="BM2723">
        <f t="shared" si="1107"/>
        <v>2.3826100000000003E-2</v>
      </c>
      <c r="BP2723" s="1">
        <v>42123</v>
      </c>
      <c r="BQ2723">
        <v>190.35290000000001</v>
      </c>
      <c r="BR2723">
        <f t="shared" si="1102"/>
        <v>1.903529</v>
      </c>
      <c r="BT2723" s="1">
        <v>42143</v>
      </c>
      <c r="BU2723">
        <v>-1.2E-2</v>
      </c>
      <c r="BV2723">
        <f t="shared" si="1103"/>
        <v>-1.2E-4</v>
      </c>
      <c r="BX2723" s="1">
        <v>42143</v>
      </c>
      <c r="BY2723">
        <v>5.7000000000000002E-2</v>
      </c>
      <c r="BZ2723">
        <f t="shared" si="1104"/>
        <v>5.6999999999999998E-4</v>
      </c>
      <c r="CB2723" s="1">
        <v>42212</v>
      </c>
      <c r="CC2723">
        <v>5.8000000000000003E-2</v>
      </c>
      <c r="CD2723">
        <f t="shared" si="1105"/>
        <v>5.8E-4</v>
      </c>
      <c r="CG2723" s="1"/>
    </row>
    <row r="2724" spans="1:85" x14ac:dyDescent="0.3">
      <c r="A2724" s="21">
        <f t="shared" si="1106"/>
        <v>49625</v>
      </c>
      <c r="B2724" s="18">
        <f t="shared" si="1090"/>
        <v>112.421875</v>
      </c>
      <c r="C2724">
        <f t="shared" si="1108"/>
        <v>115</v>
      </c>
      <c r="D2724">
        <f t="shared" ca="1" si="1093"/>
        <v>-10.047222222222222</v>
      </c>
      <c r="E2724">
        <f ca="1">IF(currency="USD",'Future et co'!F2724,IF(currency="EUR",'Future et co'!G2724,FALSE))</f>
        <v>3.6070000000000005E-2</v>
      </c>
      <c r="F2724">
        <f t="shared" ca="1" si="1094"/>
        <v>3.6070000000000005E-2</v>
      </c>
      <c r="G2724">
        <f t="shared" ca="1" si="1095"/>
        <v>2.0569999999999998E-2</v>
      </c>
      <c r="L2724">
        <f t="shared" ca="1" si="1096"/>
        <v>127.8</v>
      </c>
      <c r="M2724">
        <f t="shared" ca="1" si="1091"/>
        <v>3.6070000000000005E-2</v>
      </c>
      <c r="R2724">
        <f t="shared" ca="1" si="1097"/>
        <v>127.8</v>
      </c>
      <c r="S2724">
        <f t="shared" ca="1" si="1092"/>
        <v>3.6070000000000005E-2</v>
      </c>
      <c r="U2724" s="1"/>
      <c r="W2724" t="str">
        <f t="shared" si="1109"/>
        <v/>
      </c>
      <c r="Y2724" s="1"/>
      <c r="AA2724">
        <f t="shared" si="1110"/>
        <v>0</v>
      </c>
      <c r="AC2724" s="1"/>
      <c r="AE2724">
        <f t="shared" si="1111"/>
        <v>0</v>
      </c>
      <c r="AH2724" s="1"/>
      <c r="AI2724" s="17"/>
      <c r="AJ2724" s="25"/>
      <c r="AU2724" s="1">
        <v>42150</v>
      </c>
      <c r="AV2724">
        <v>0.13</v>
      </c>
      <c r="AW2724">
        <f t="shared" si="1098"/>
        <v>1.2999999999999999E-3</v>
      </c>
      <c r="AY2724" s="1">
        <v>42151</v>
      </c>
      <c r="AZ2724">
        <v>0.185</v>
      </c>
      <c r="BA2724">
        <f t="shared" si="1099"/>
        <v>1.8500000000000001E-3</v>
      </c>
      <c r="BC2724" s="1">
        <v>42209</v>
      </c>
      <c r="BD2724">
        <v>0.53700000000000003</v>
      </c>
      <c r="BE2724">
        <f t="shared" si="1100"/>
        <v>5.3700000000000006E-3</v>
      </c>
      <c r="BG2724" s="1">
        <v>42209</v>
      </c>
      <c r="BH2724">
        <v>0.9</v>
      </c>
      <c r="BI2724">
        <f t="shared" si="1101"/>
        <v>9.0000000000000011E-3</v>
      </c>
      <c r="BK2724" s="1">
        <v>40465</v>
      </c>
      <c r="BL2724">
        <v>2.3932699999999998</v>
      </c>
      <c r="BM2724">
        <f t="shared" si="1107"/>
        <v>2.3932699999999998E-2</v>
      </c>
      <c r="BP2724" s="1">
        <v>42122</v>
      </c>
      <c r="BQ2724">
        <v>192.2114</v>
      </c>
      <c r="BR2724">
        <f t="shared" si="1102"/>
        <v>1.9221139999999999</v>
      </c>
      <c r="BT2724" s="1">
        <v>42142</v>
      </c>
      <c r="BU2724">
        <v>-1.0999999999999999E-2</v>
      </c>
      <c r="BV2724">
        <f t="shared" si="1103"/>
        <v>-1.0999999999999999E-4</v>
      </c>
      <c r="BX2724" s="1">
        <v>42142</v>
      </c>
      <c r="BY2724">
        <v>5.6000000000000001E-2</v>
      </c>
      <c r="BZ2724">
        <f t="shared" si="1104"/>
        <v>5.6000000000000006E-4</v>
      </c>
      <c r="CB2724" s="1">
        <v>42209</v>
      </c>
      <c r="CC2724">
        <v>5.3999999999999999E-2</v>
      </c>
      <c r="CD2724">
        <f t="shared" si="1105"/>
        <v>5.4000000000000001E-4</v>
      </c>
      <c r="CG2724" s="1"/>
    </row>
    <row r="2725" spans="1:85" x14ac:dyDescent="0.3">
      <c r="A2725" s="21">
        <f t="shared" si="1106"/>
        <v>49626</v>
      </c>
      <c r="B2725" s="18">
        <f t="shared" si="1090"/>
        <v>112.421875</v>
      </c>
      <c r="C2725">
        <f t="shared" si="1108"/>
        <v>115</v>
      </c>
      <c r="D2725">
        <f t="shared" ca="1" si="1093"/>
        <v>-10.050000000000001</v>
      </c>
      <c r="E2725">
        <f ca="1">IF(currency="USD",'Future et co'!F2725,IF(currency="EUR",'Future et co'!G2725,FALSE))</f>
        <v>3.6070000000000005E-2</v>
      </c>
      <c r="F2725">
        <f t="shared" ca="1" si="1094"/>
        <v>3.6070000000000005E-2</v>
      </c>
      <c r="G2725">
        <f t="shared" ca="1" si="1095"/>
        <v>2.0569999999999998E-2</v>
      </c>
      <c r="L2725">
        <f t="shared" ca="1" si="1096"/>
        <v>127.8</v>
      </c>
      <c r="M2725">
        <f t="shared" ca="1" si="1091"/>
        <v>3.6070000000000005E-2</v>
      </c>
      <c r="R2725">
        <f t="shared" ca="1" si="1097"/>
        <v>127.8</v>
      </c>
      <c r="S2725">
        <f t="shared" ca="1" si="1092"/>
        <v>3.6070000000000005E-2</v>
      </c>
      <c r="U2725" s="1"/>
      <c r="W2725" t="str">
        <f t="shared" si="1109"/>
        <v/>
      </c>
      <c r="Y2725" s="1"/>
      <c r="AA2725">
        <f t="shared" si="1110"/>
        <v>0</v>
      </c>
      <c r="AC2725" s="1"/>
      <c r="AE2725">
        <f t="shared" si="1111"/>
        <v>0</v>
      </c>
      <c r="AH2725" s="1"/>
      <c r="AI2725" s="17"/>
      <c r="AJ2725" s="25"/>
      <c r="AU2725" s="1">
        <v>42146</v>
      </c>
      <c r="AV2725">
        <v>0.13300000000000001</v>
      </c>
      <c r="AW2725">
        <f t="shared" si="1098"/>
        <v>1.33E-3</v>
      </c>
      <c r="AY2725" s="1">
        <v>42150</v>
      </c>
      <c r="AZ2725">
        <v>0.184</v>
      </c>
      <c r="BA2725">
        <f t="shared" si="1099"/>
        <v>1.8400000000000001E-3</v>
      </c>
      <c r="BC2725" s="1">
        <v>42208</v>
      </c>
      <c r="BD2725">
        <v>0.53500000000000003</v>
      </c>
      <c r="BE2725">
        <f t="shared" si="1100"/>
        <v>5.3500000000000006E-3</v>
      </c>
      <c r="BG2725" s="1">
        <v>42208</v>
      </c>
      <c r="BH2725">
        <v>0.91800000000000004</v>
      </c>
      <c r="BI2725">
        <f t="shared" si="1101"/>
        <v>9.1800000000000007E-3</v>
      </c>
      <c r="BK2725" s="1">
        <v>40466</v>
      </c>
      <c r="BL2725">
        <v>2.3952200000000001</v>
      </c>
      <c r="BM2725">
        <f t="shared" si="1107"/>
        <v>2.39522E-2</v>
      </c>
      <c r="BP2725" s="1">
        <v>42121</v>
      </c>
      <c r="BQ2725">
        <v>192.11490000000001</v>
      </c>
      <c r="BR2725">
        <f t="shared" si="1102"/>
        <v>1.921149</v>
      </c>
      <c r="BT2725" s="1">
        <v>42139</v>
      </c>
      <c r="BU2725">
        <v>-0.01</v>
      </c>
      <c r="BV2725">
        <f t="shared" si="1103"/>
        <v>-1E-4</v>
      </c>
      <c r="BX2725" s="1">
        <v>42139</v>
      </c>
      <c r="BY2725">
        <v>5.8000000000000003E-2</v>
      </c>
      <c r="BZ2725">
        <f t="shared" si="1104"/>
        <v>5.8E-4</v>
      </c>
      <c r="CB2725" s="1">
        <v>42208</v>
      </c>
      <c r="CC2725">
        <v>5.5E-2</v>
      </c>
      <c r="CD2725">
        <f t="shared" si="1105"/>
        <v>5.5000000000000003E-4</v>
      </c>
      <c r="CG2725" s="1"/>
    </row>
    <row r="2726" spans="1:85" x14ac:dyDescent="0.3">
      <c r="A2726" s="21">
        <f t="shared" si="1106"/>
        <v>49627</v>
      </c>
      <c r="B2726" s="18">
        <f t="shared" si="1090"/>
        <v>112.421875</v>
      </c>
      <c r="C2726">
        <f t="shared" si="1108"/>
        <v>115</v>
      </c>
      <c r="D2726">
        <f t="shared" ca="1" si="1093"/>
        <v>-10.052777777777777</v>
      </c>
      <c r="E2726">
        <f ca="1">IF(currency="USD",'Future et co'!F2726,IF(currency="EUR",'Future et co'!G2726,FALSE))</f>
        <v>3.6070000000000005E-2</v>
      </c>
      <c r="F2726">
        <f t="shared" ca="1" si="1094"/>
        <v>3.6070000000000005E-2</v>
      </c>
      <c r="G2726">
        <f t="shared" ca="1" si="1095"/>
        <v>2.0569999999999998E-2</v>
      </c>
      <c r="L2726">
        <f t="shared" ca="1" si="1096"/>
        <v>127.8</v>
      </c>
      <c r="M2726">
        <f t="shared" ca="1" si="1091"/>
        <v>3.6070000000000005E-2</v>
      </c>
      <c r="R2726">
        <f t="shared" ca="1" si="1097"/>
        <v>127.8</v>
      </c>
      <c r="S2726">
        <f t="shared" ca="1" si="1092"/>
        <v>3.6070000000000005E-2</v>
      </c>
      <c r="U2726" s="1"/>
      <c r="W2726" t="str">
        <f t="shared" si="1109"/>
        <v/>
      </c>
      <c r="Y2726" s="1"/>
      <c r="AA2726">
        <f t="shared" si="1110"/>
        <v>0</v>
      </c>
      <c r="AC2726" s="1"/>
      <c r="AE2726">
        <f t="shared" si="1111"/>
        <v>0</v>
      </c>
      <c r="AH2726" s="1"/>
      <c r="AI2726" s="17"/>
      <c r="AJ2726" s="25"/>
      <c r="AU2726" s="1">
        <v>42145</v>
      </c>
      <c r="AV2726">
        <v>0.13</v>
      </c>
      <c r="AW2726">
        <f t="shared" si="1098"/>
        <v>1.2999999999999999E-3</v>
      </c>
      <c r="AY2726" s="1">
        <v>42146</v>
      </c>
      <c r="AZ2726">
        <v>0.18</v>
      </c>
      <c r="BA2726">
        <f t="shared" si="1099"/>
        <v>1.8E-3</v>
      </c>
      <c r="BC2726" s="1">
        <v>42207</v>
      </c>
      <c r="BD2726">
        <v>0.53800000000000003</v>
      </c>
      <c r="BE2726">
        <f t="shared" si="1100"/>
        <v>5.3800000000000002E-3</v>
      </c>
      <c r="BG2726" s="1">
        <v>42207</v>
      </c>
      <c r="BH2726">
        <v>0.92600000000000005</v>
      </c>
      <c r="BI2726">
        <f t="shared" si="1101"/>
        <v>9.2600000000000009E-3</v>
      </c>
      <c r="BK2726" s="1">
        <v>40469</v>
      </c>
      <c r="BL2726">
        <v>2.3772500000000001</v>
      </c>
      <c r="BM2726">
        <f t="shared" si="1107"/>
        <v>2.3772500000000002E-2</v>
      </c>
      <c r="BP2726" s="1">
        <v>42118</v>
      </c>
      <c r="BQ2726">
        <v>192.23560000000001</v>
      </c>
      <c r="BR2726">
        <f t="shared" si="1102"/>
        <v>1.922356</v>
      </c>
      <c r="BT2726" s="1">
        <v>42138</v>
      </c>
      <c r="BU2726">
        <v>-8.9999999999999993E-3</v>
      </c>
      <c r="BV2726">
        <f t="shared" si="1103"/>
        <v>-8.9999999999999992E-5</v>
      </c>
      <c r="BX2726" s="1">
        <v>42138</v>
      </c>
      <c r="BY2726">
        <v>5.8999999999999997E-2</v>
      </c>
      <c r="BZ2726">
        <f t="shared" si="1104"/>
        <v>5.8999999999999992E-4</v>
      </c>
      <c r="CB2726" s="1">
        <v>42207</v>
      </c>
      <c r="CC2726">
        <v>5.7000000000000002E-2</v>
      </c>
      <c r="CD2726">
        <f t="shared" si="1105"/>
        <v>5.6999999999999998E-4</v>
      </c>
      <c r="CG2726" s="1"/>
    </row>
    <row r="2727" spans="1:85" x14ac:dyDescent="0.3">
      <c r="A2727" s="21">
        <f t="shared" si="1106"/>
        <v>49628</v>
      </c>
      <c r="B2727" s="18">
        <f t="shared" si="1090"/>
        <v>112.421875</v>
      </c>
      <c r="C2727">
        <f t="shared" si="1108"/>
        <v>115</v>
      </c>
      <c r="D2727">
        <f t="shared" ca="1" si="1093"/>
        <v>-10.055555555555555</v>
      </c>
      <c r="E2727">
        <f ca="1">IF(currency="USD",'Future et co'!F2727,IF(currency="EUR",'Future et co'!G2727,FALSE))</f>
        <v>3.6070000000000005E-2</v>
      </c>
      <c r="F2727">
        <f t="shared" ca="1" si="1094"/>
        <v>3.6070000000000005E-2</v>
      </c>
      <c r="G2727">
        <f t="shared" ca="1" si="1095"/>
        <v>2.0569999999999998E-2</v>
      </c>
      <c r="L2727">
        <f t="shared" ca="1" si="1096"/>
        <v>127.8</v>
      </c>
      <c r="M2727">
        <f t="shared" ca="1" si="1091"/>
        <v>3.6070000000000005E-2</v>
      </c>
      <c r="R2727">
        <f t="shared" ca="1" si="1097"/>
        <v>127.8</v>
      </c>
      <c r="S2727">
        <f t="shared" ca="1" si="1092"/>
        <v>3.6070000000000005E-2</v>
      </c>
      <c r="U2727" s="1"/>
      <c r="W2727" t="str">
        <f t="shared" si="1109"/>
        <v/>
      </c>
      <c r="Y2727" s="1"/>
      <c r="AA2727">
        <f t="shared" si="1110"/>
        <v>0</v>
      </c>
      <c r="AC2727" s="1"/>
      <c r="AE2727">
        <f t="shared" si="1111"/>
        <v>0</v>
      </c>
      <c r="AH2727" s="1"/>
      <c r="AI2727" s="17"/>
      <c r="AJ2727" s="25"/>
      <c r="AU2727" s="1">
        <v>42144</v>
      </c>
      <c r="AV2727">
        <v>0.129</v>
      </c>
      <c r="AW2727">
        <f t="shared" si="1098"/>
        <v>1.2900000000000001E-3</v>
      </c>
      <c r="AY2727" s="1">
        <v>42145</v>
      </c>
      <c r="AZ2727">
        <v>0.17299999999999999</v>
      </c>
      <c r="BA2727">
        <f t="shared" si="1099"/>
        <v>1.7299999999999998E-3</v>
      </c>
      <c r="BC2727" s="1">
        <v>42206</v>
      </c>
      <c r="BD2727">
        <v>0.53200000000000003</v>
      </c>
      <c r="BE2727">
        <f t="shared" si="1100"/>
        <v>5.3200000000000001E-3</v>
      </c>
      <c r="BG2727" s="1">
        <v>42206</v>
      </c>
      <c r="BH2727">
        <v>0.90900000000000003</v>
      </c>
      <c r="BI2727">
        <f t="shared" si="1101"/>
        <v>9.0900000000000009E-3</v>
      </c>
      <c r="BK2727" s="1">
        <v>40470</v>
      </c>
      <c r="BL2727">
        <v>2.4141699999999999</v>
      </c>
      <c r="BM2727">
        <f t="shared" si="1107"/>
        <v>2.4141699999999999E-2</v>
      </c>
      <c r="BP2727" s="1">
        <v>42117</v>
      </c>
      <c r="BQ2727">
        <v>192.0908</v>
      </c>
      <c r="BR2727">
        <f t="shared" si="1102"/>
        <v>1.9209080000000001</v>
      </c>
      <c r="BT2727" s="1">
        <v>42137</v>
      </c>
      <c r="BU2727">
        <v>-8.9999999999999993E-3</v>
      </c>
      <c r="BV2727">
        <f t="shared" si="1103"/>
        <v>-8.9999999999999992E-5</v>
      </c>
      <c r="BX2727" s="1">
        <v>42137</v>
      </c>
      <c r="BY2727">
        <v>0.06</v>
      </c>
      <c r="BZ2727">
        <f t="shared" si="1104"/>
        <v>5.9999999999999995E-4</v>
      </c>
      <c r="CB2727" s="1">
        <v>42206</v>
      </c>
      <c r="CC2727">
        <v>5.2999999999999999E-2</v>
      </c>
      <c r="CD2727">
        <f t="shared" si="1105"/>
        <v>5.2999999999999998E-4</v>
      </c>
      <c r="CG2727" s="1"/>
    </row>
    <row r="2728" spans="1:85" x14ac:dyDescent="0.3">
      <c r="A2728" s="21">
        <f t="shared" si="1106"/>
        <v>49629</v>
      </c>
      <c r="B2728" s="18">
        <f t="shared" si="1090"/>
        <v>112.421875</v>
      </c>
      <c r="C2728">
        <f t="shared" si="1108"/>
        <v>115</v>
      </c>
      <c r="D2728">
        <f t="shared" ca="1" si="1093"/>
        <v>-10.058333333333334</v>
      </c>
      <c r="E2728">
        <f ca="1">IF(currency="USD",'Future et co'!F2728,IF(currency="EUR",'Future et co'!G2728,FALSE))</f>
        <v>3.6070000000000005E-2</v>
      </c>
      <c r="F2728">
        <f t="shared" ca="1" si="1094"/>
        <v>3.6070000000000005E-2</v>
      </c>
      <c r="G2728">
        <f t="shared" ca="1" si="1095"/>
        <v>2.0569999999999998E-2</v>
      </c>
      <c r="L2728">
        <f t="shared" ca="1" si="1096"/>
        <v>127.8</v>
      </c>
      <c r="M2728">
        <f t="shared" ca="1" si="1091"/>
        <v>3.6070000000000005E-2</v>
      </c>
      <c r="R2728">
        <f t="shared" ca="1" si="1097"/>
        <v>127.8</v>
      </c>
      <c r="S2728">
        <f t="shared" ca="1" si="1092"/>
        <v>3.6070000000000005E-2</v>
      </c>
      <c r="U2728" s="1"/>
      <c r="W2728" t="str">
        <f t="shared" si="1109"/>
        <v/>
      </c>
      <c r="Y2728" s="1"/>
      <c r="AA2728">
        <f t="shared" si="1110"/>
        <v>0</v>
      </c>
      <c r="AC2728" s="1"/>
      <c r="AE2728">
        <f t="shared" si="1111"/>
        <v>0</v>
      </c>
      <c r="AH2728" s="1"/>
      <c r="AI2728" s="17"/>
      <c r="AJ2728" s="25"/>
      <c r="AU2728" s="1">
        <v>42143</v>
      </c>
      <c r="AV2728">
        <v>0.12</v>
      </c>
      <c r="AW2728">
        <f t="shared" si="1098"/>
        <v>1.1999999999999999E-3</v>
      </c>
      <c r="AY2728" s="1">
        <v>42144</v>
      </c>
      <c r="AZ2728">
        <v>0.17100000000000001</v>
      </c>
      <c r="BA2728">
        <f t="shared" si="1099"/>
        <v>1.7100000000000001E-3</v>
      </c>
      <c r="BC2728" s="1">
        <v>42205</v>
      </c>
      <c r="BD2728">
        <v>0.53900000000000003</v>
      </c>
      <c r="BE2728">
        <f t="shared" si="1100"/>
        <v>5.3900000000000007E-3</v>
      </c>
      <c r="BG2728" s="1">
        <v>42205</v>
      </c>
      <c r="BH2728">
        <v>0.93100000000000005</v>
      </c>
      <c r="BI2728">
        <f t="shared" si="1101"/>
        <v>9.3100000000000006E-3</v>
      </c>
      <c r="BK2728" s="1">
        <v>40471</v>
      </c>
      <c r="BL2728">
        <v>2.3897400000000002</v>
      </c>
      <c r="BM2728">
        <f t="shared" si="1107"/>
        <v>2.3897400000000003E-2</v>
      </c>
      <c r="BP2728" s="1">
        <v>42116</v>
      </c>
      <c r="BQ2728">
        <v>192.11490000000001</v>
      </c>
      <c r="BR2728">
        <f t="shared" si="1102"/>
        <v>1.921149</v>
      </c>
      <c r="BT2728" s="1">
        <v>42136</v>
      </c>
      <c r="BU2728">
        <v>-8.9999999999999993E-3</v>
      </c>
      <c r="BV2728">
        <f t="shared" si="1103"/>
        <v>-8.9999999999999992E-5</v>
      </c>
      <c r="BX2728" s="1">
        <v>42136</v>
      </c>
      <c r="BY2728">
        <v>6.0999999999999999E-2</v>
      </c>
      <c r="BZ2728">
        <f t="shared" si="1104"/>
        <v>6.0999999999999997E-4</v>
      </c>
      <c r="CB2728" s="1">
        <v>42205</v>
      </c>
      <c r="CC2728">
        <v>5.2999999999999999E-2</v>
      </c>
      <c r="CD2728">
        <f t="shared" si="1105"/>
        <v>5.2999999999999998E-4</v>
      </c>
      <c r="CG2728" s="1"/>
    </row>
    <row r="2729" spans="1:85" x14ac:dyDescent="0.3">
      <c r="A2729" s="21">
        <f t="shared" si="1106"/>
        <v>49632</v>
      </c>
      <c r="B2729" s="18">
        <f t="shared" si="1090"/>
        <v>112.421875</v>
      </c>
      <c r="C2729">
        <f t="shared" si="1108"/>
        <v>115</v>
      </c>
      <c r="D2729">
        <f t="shared" ca="1" si="1093"/>
        <v>-10.066666666666666</v>
      </c>
      <c r="E2729">
        <f ca="1">IF(currency="USD",'Future et co'!F2729,IF(currency="EUR",'Future et co'!G2729,FALSE))</f>
        <v>3.6070000000000005E-2</v>
      </c>
      <c r="F2729">
        <f t="shared" ca="1" si="1094"/>
        <v>3.6070000000000005E-2</v>
      </c>
      <c r="G2729">
        <f t="shared" ca="1" si="1095"/>
        <v>2.0569999999999998E-2</v>
      </c>
      <c r="L2729">
        <f t="shared" ca="1" si="1096"/>
        <v>127.8</v>
      </c>
      <c r="M2729">
        <f t="shared" ca="1" si="1091"/>
        <v>3.6070000000000005E-2</v>
      </c>
      <c r="R2729">
        <f t="shared" ca="1" si="1097"/>
        <v>127.8</v>
      </c>
      <c r="S2729">
        <f t="shared" ca="1" si="1092"/>
        <v>3.6070000000000005E-2</v>
      </c>
      <c r="U2729" s="1"/>
      <c r="W2729" t="str">
        <f t="shared" si="1109"/>
        <v/>
      </c>
      <c r="Y2729" s="1"/>
      <c r="AA2729">
        <f t="shared" si="1110"/>
        <v>0</v>
      </c>
      <c r="AC2729" s="1"/>
      <c r="AE2729">
        <f t="shared" si="1111"/>
        <v>0</v>
      </c>
      <c r="AH2729" s="1"/>
      <c r="AI2729" s="17"/>
      <c r="AJ2729" s="25"/>
      <c r="AU2729" s="1">
        <v>42142</v>
      </c>
      <c r="AV2729">
        <v>0.121</v>
      </c>
      <c r="AW2729">
        <f t="shared" si="1098"/>
        <v>1.2099999999999999E-3</v>
      </c>
      <c r="AY2729" s="1">
        <v>42143</v>
      </c>
      <c r="AZ2729">
        <v>0.16400000000000001</v>
      </c>
      <c r="BA2729">
        <f t="shared" si="1099"/>
        <v>1.64E-3</v>
      </c>
      <c r="BC2729" s="1">
        <v>42202</v>
      </c>
      <c r="BD2729">
        <v>0.52200000000000002</v>
      </c>
      <c r="BE2729">
        <f t="shared" si="1100"/>
        <v>5.2199999999999998E-3</v>
      </c>
      <c r="BG2729" s="1">
        <v>42202</v>
      </c>
      <c r="BH2729">
        <v>0.90900000000000003</v>
      </c>
      <c r="BI2729">
        <f t="shared" si="1101"/>
        <v>9.0900000000000009E-3</v>
      </c>
      <c r="BK2729" s="1">
        <v>40472</v>
      </c>
      <c r="BL2729">
        <v>2.39066</v>
      </c>
      <c r="BM2729">
        <f t="shared" si="1107"/>
        <v>2.39066E-2</v>
      </c>
      <c r="BP2729" s="1">
        <v>42115</v>
      </c>
      <c r="BQ2729">
        <v>193.0924</v>
      </c>
      <c r="BR2729">
        <f t="shared" si="1102"/>
        <v>1.9309240000000001</v>
      </c>
      <c r="BT2729" s="1">
        <v>42135</v>
      </c>
      <c r="BU2729">
        <v>-8.9999999999999993E-3</v>
      </c>
      <c r="BV2729">
        <f t="shared" si="1103"/>
        <v>-8.9999999999999992E-5</v>
      </c>
      <c r="BX2729" s="1">
        <v>42135</v>
      </c>
      <c r="BY2729">
        <v>6.0999999999999999E-2</v>
      </c>
      <c r="BZ2729">
        <f t="shared" si="1104"/>
        <v>6.0999999999999997E-4</v>
      </c>
      <c r="CB2729" s="1">
        <v>42202</v>
      </c>
      <c r="CC2729">
        <v>5.0999999999999997E-2</v>
      </c>
      <c r="CD2729">
        <f t="shared" si="1105"/>
        <v>5.0999999999999993E-4</v>
      </c>
      <c r="CG2729" s="1"/>
    </row>
    <row r="2730" spans="1:85" x14ac:dyDescent="0.3">
      <c r="A2730" s="21">
        <f t="shared" si="1106"/>
        <v>49633</v>
      </c>
      <c r="B2730" s="18">
        <f t="shared" si="1090"/>
        <v>112.421875</v>
      </c>
      <c r="C2730">
        <f t="shared" si="1108"/>
        <v>115</v>
      </c>
      <c r="D2730">
        <f t="shared" ca="1" si="1093"/>
        <v>-10.069444444444445</v>
      </c>
      <c r="E2730">
        <f ca="1">IF(currency="USD",'Future et co'!F2730,IF(currency="EUR",'Future et co'!G2730,FALSE))</f>
        <v>3.6070000000000005E-2</v>
      </c>
      <c r="F2730">
        <f t="shared" ca="1" si="1094"/>
        <v>3.6070000000000005E-2</v>
      </c>
      <c r="G2730">
        <f t="shared" ca="1" si="1095"/>
        <v>2.0569999999999998E-2</v>
      </c>
      <c r="L2730">
        <f t="shared" ca="1" si="1096"/>
        <v>127.8</v>
      </c>
      <c r="M2730">
        <f t="shared" ca="1" si="1091"/>
        <v>3.6070000000000005E-2</v>
      </c>
      <c r="R2730">
        <f t="shared" ca="1" si="1097"/>
        <v>127.8</v>
      </c>
      <c r="S2730">
        <f t="shared" ca="1" si="1092"/>
        <v>3.6070000000000005E-2</v>
      </c>
      <c r="U2730" s="1"/>
      <c r="W2730" t="str">
        <f t="shared" si="1109"/>
        <v/>
      </c>
      <c r="Y2730" s="1"/>
      <c r="AA2730">
        <f t="shared" si="1110"/>
        <v>0</v>
      </c>
      <c r="AC2730" s="1"/>
      <c r="AE2730">
        <f t="shared" si="1111"/>
        <v>0</v>
      </c>
      <c r="AH2730" s="1"/>
      <c r="AI2730" s="17"/>
      <c r="AJ2730" s="25"/>
      <c r="AU2730" s="1">
        <v>42139</v>
      </c>
      <c r="AV2730">
        <v>0.121</v>
      </c>
      <c r="AW2730">
        <f t="shared" si="1098"/>
        <v>1.2099999999999999E-3</v>
      </c>
      <c r="AY2730" s="1">
        <v>42142</v>
      </c>
      <c r="AZ2730">
        <v>0.16400000000000001</v>
      </c>
      <c r="BA2730">
        <f t="shared" si="1099"/>
        <v>1.64E-3</v>
      </c>
      <c r="BC2730" s="1">
        <v>42201</v>
      </c>
      <c r="BD2730">
        <v>0.51500000000000001</v>
      </c>
      <c r="BE2730">
        <f t="shared" si="1100"/>
        <v>5.1500000000000001E-3</v>
      </c>
      <c r="BG2730" s="1">
        <v>42201</v>
      </c>
      <c r="BH2730">
        <v>0.872</v>
      </c>
      <c r="BI2730">
        <f t="shared" si="1101"/>
        <v>8.7200000000000003E-3</v>
      </c>
      <c r="BK2730" s="1">
        <v>40473</v>
      </c>
      <c r="BL2730">
        <v>2.3866200000000002</v>
      </c>
      <c r="BM2730">
        <f t="shared" si="1107"/>
        <v>2.3866200000000001E-2</v>
      </c>
      <c r="BP2730" s="1">
        <v>42114</v>
      </c>
      <c r="BQ2730">
        <v>193.52690000000001</v>
      </c>
      <c r="BR2730">
        <f t="shared" si="1102"/>
        <v>1.9352690000000001</v>
      </c>
      <c r="BT2730" s="1">
        <v>42132</v>
      </c>
      <c r="BU2730">
        <v>-8.9999999999999993E-3</v>
      </c>
      <c r="BV2730">
        <f t="shared" si="1103"/>
        <v>-8.9999999999999992E-5</v>
      </c>
      <c r="BX2730" s="1">
        <v>42132</v>
      </c>
      <c r="BY2730">
        <v>6.0999999999999999E-2</v>
      </c>
      <c r="BZ2730">
        <f t="shared" si="1104"/>
        <v>6.0999999999999997E-4</v>
      </c>
      <c r="CB2730" s="1">
        <v>42201</v>
      </c>
      <c r="CC2730">
        <v>0.05</v>
      </c>
      <c r="CD2730">
        <f t="shared" si="1105"/>
        <v>5.0000000000000001E-4</v>
      </c>
      <c r="CG2730" s="1"/>
    </row>
    <row r="2731" spans="1:85" x14ac:dyDescent="0.3">
      <c r="A2731" s="21">
        <f t="shared" si="1106"/>
        <v>49634</v>
      </c>
      <c r="B2731" s="18">
        <f t="shared" si="1090"/>
        <v>112.421875</v>
      </c>
      <c r="C2731">
        <f t="shared" si="1108"/>
        <v>115</v>
      </c>
      <c r="D2731">
        <f t="shared" ca="1" si="1093"/>
        <v>-10.072222222222223</v>
      </c>
      <c r="E2731">
        <f ca="1">IF(currency="USD",'Future et co'!F2731,IF(currency="EUR",'Future et co'!G2731,FALSE))</f>
        <v>3.6070000000000005E-2</v>
      </c>
      <c r="F2731">
        <f t="shared" ca="1" si="1094"/>
        <v>3.6070000000000005E-2</v>
      </c>
      <c r="G2731">
        <f t="shared" ca="1" si="1095"/>
        <v>2.0569999999999998E-2</v>
      </c>
      <c r="L2731">
        <f t="shared" ca="1" si="1096"/>
        <v>127.8</v>
      </c>
      <c r="M2731">
        <f t="shared" ca="1" si="1091"/>
        <v>3.6070000000000005E-2</v>
      </c>
      <c r="R2731">
        <f t="shared" ca="1" si="1097"/>
        <v>127.8</v>
      </c>
      <c r="S2731">
        <f t="shared" ca="1" si="1092"/>
        <v>3.6070000000000005E-2</v>
      </c>
      <c r="U2731" s="1"/>
      <c r="W2731" t="str">
        <f t="shared" si="1109"/>
        <v/>
      </c>
      <c r="Y2731" s="1"/>
      <c r="AA2731">
        <f t="shared" si="1110"/>
        <v>0</v>
      </c>
      <c r="AC2731" s="1"/>
      <c r="AE2731">
        <f t="shared" si="1111"/>
        <v>0</v>
      </c>
      <c r="AH2731" s="1"/>
      <c r="AI2731" s="17"/>
      <c r="AJ2731" s="25"/>
      <c r="AU2731" s="1">
        <v>42138</v>
      </c>
      <c r="AV2731">
        <v>0.12</v>
      </c>
      <c r="AW2731">
        <f t="shared" si="1098"/>
        <v>1.1999999999999999E-3</v>
      </c>
      <c r="AY2731" s="1">
        <v>42139</v>
      </c>
      <c r="AZ2731">
        <v>0.155</v>
      </c>
      <c r="BA2731">
        <f t="shared" si="1099"/>
        <v>1.5499999999999999E-3</v>
      </c>
      <c r="BC2731" s="1">
        <v>42200</v>
      </c>
      <c r="BD2731">
        <v>0.49399999999999999</v>
      </c>
      <c r="BE2731">
        <f t="shared" si="1100"/>
        <v>4.9399999999999999E-3</v>
      </c>
      <c r="BG2731" s="1">
        <v>42200</v>
      </c>
      <c r="BH2731">
        <v>0.83799999999999997</v>
      </c>
      <c r="BI2731">
        <f t="shared" si="1101"/>
        <v>8.3800000000000003E-3</v>
      </c>
      <c r="BK2731" s="1">
        <v>40476</v>
      </c>
      <c r="BL2731">
        <v>2.38273</v>
      </c>
      <c r="BM2731">
        <f t="shared" si="1107"/>
        <v>2.3827299999999999E-2</v>
      </c>
      <c r="BP2731" s="1">
        <v>42111</v>
      </c>
      <c r="BQ2731">
        <v>193.44239999999999</v>
      </c>
      <c r="BR2731">
        <f t="shared" si="1102"/>
        <v>1.9344239999999999</v>
      </c>
      <c r="BT2731" s="1">
        <v>42131</v>
      </c>
      <c r="BU2731">
        <v>-8.9999999999999993E-3</v>
      </c>
      <c r="BV2731">
        <f t="shared" si="1103"/>
        <v>-8.9999999999999992E-5</v>
      </c>
      <c r="BX2731" s="1">
        <v>42131</v>
      </c>
      <c r="BY2731">
        <v>6.0999999999999999E-2</v>
      </c>
      <c r="BZ2731">
        <f t="shared" si="1104"/>
        <v>6.0999999999999997E-4</v>
      </c>
      <c r="CB2731" s="1">
        <v>42200</v>
      </c>
      <c r="CC2731">
        <v>0.05</v>
      </c>
      <c r="CD2731">
        <f t="shared" si="1105"/>
        <v>5.0000000000000001E-4</v>
      </c>
      <c r="CG2731" s="1"/>
    </row>
    <row r="2732" spans="1:85" x14ac:dyDescent="0.3">
      <c r="A2732" s="21">
        <f t="shared" si="1106"/>
        <v>49635</v>
      </c>
      <c r="B2732" s="18">
        <f t="shared" si="1090"/>
        <v>112.421875</v>
      </c>
      <c r="C2732">
        <f t="shared" si="1108"/>
        <v>115</v>
      </c>
      <c r="D2732">
        <f t="shared" ca="1" si="1093"/>
        <v>-10.074999999999999</v>
      </c>
      <c r="E2732">
        <f ca="1">IF(currency="USD",'Future et co'!F2732,IF(currency="EUR",'Future et co'!G2732,FALSE))</f>
        <v>3.6070000000000005E-2</v>
      </c>
      <c r="F2732">
        <f t="shared" ca="1" si="1094"/>
        <v>3.6070000000000005E-2</v>
      </c>
      <c r="G2732">
        <f t="shared" ca="1" si="1095"/>
        <v>2.0569999999999998E-2</v>
      </c>
      <c r="L2732">
        <f t="shared" ca="1" si="1096"/>
        <v>127.8</v>
      </c>
      <c r="M2732">
        <f t="shared" ca="1" si="1091"/>
        <v>3.6070000000000005E-2</v>
      </c>
      <c r="R2732">
        <f t="shared" ca="1" si="1097"/>
        <v>127.8</v>
      </c>
      <c r="S2732">
        <f t="shared" ca="1" si="1092"/>
        <v>3.6070000000000005E-2</v>
      </c>
      <c r="U2732" s="1"/>
      <c r="W2732" t="str">
        <f t="shared" si="1109"/>
        <v/>
      </c>
      <c r="Y2732" s="1"/>
      <c r="AA2732">
        <f t="shared" si="1110"/>
        <v>0</v>
      </c>
      <c r="AC2732" s="1"/>
      <c r="AE2732">
        <f t="shared" si="1111"/>
        <v>0</v>
      </c>
      <c r="AH2732" s="1"/>
      <c r="AI2732" s="17"/>
      <c r="AJ2732" s="25"/>
      <c r="AU2732" s="1">
        <v>42137</v>
      </c>
      <c r="AV2732">
        <v>0.123</v>
      </c>
      <c r="AW2732">
        <f t="shared" si="1098"/>
        <v>1.23E-3</v>
      </c>
      <c r="AY2732" s="1">
        <v>42138</v>
      </c>
      <c r="AZ2732">
        <v>0.16</v>
      </c>
      <c r="BA2732">
        <f t="shared" si="1099"/>
        <v>1.6000000000000001E-3</v>
      </c>
      <c r="BC2732" s="1">
        <v>42199</v>
      </c>
      <c r="BD2732">
        <v>0.497</v>
      </c>
      <c r="BE2732">
        <f t="shared" si="1100"/>
        <v>4.9699999999999996E-3</v>
      </c>
      <c r="BG2732" s="1">
        <v>42199</v>
      </c>
      <c r="BH2732">
        <v>0.85699999999999998</v>
      </c>
      <c r="BI2732">
        <f t="shared" si="1101"/>
        <v>8.5699999999999995E-3</v>
      </c>
      <c r="BK2732" s="1">
        <v>40477</v>
      </c>
      <c r="BL2732">
        <v>2.3826800000000001</v>
      </c>
      <c r="BM2732">
        <f t="shared" si="1107"/>
        <v>2.3826800000000002E-2</v>
      </c>
      <c r="BP2732" s="1">
        <v>42110</v>
      </c>
      <c r="BQ2732">
        <v>193.30969999999999</v>
      </c>
      <c r="BR2732">
        <f t="shared" si="1102"/>
        <v>1.9330969999999998</v>
      </c>
      <c r="BT2732" s="1">
        <v>42130</v>
      </c>
      <c r="BU2732">
        <v>-8.0000000000000002E-3</v>
      </c>
      <c r="BV2732">
        <f t="shared" si="1103"/>
        <v>-8.0000000000000007E-5</v>
      </c>
      <c r="BX2732" s="1">
        <v>42130</v>
      </c>
      <c r="BY2732">
        <v>6.2E-2</v>
      </c>
      <c r="BZ2732">
        <f t="shared" si="1104"/>
        <v>6.2E-4</v>
      </c>
      <c r="CB2732" s="1">
        <v>42199</v>
      </c>
      <c r="CC2732">
        <v>0.05</v>
      </c>
      <c r="CD2732">
        <f t="shared" si="1105"/>
        <v>5.0000000000000001E-4</v>
      </c>
      <c r="CG2732" s="1"/>
    </row>
    <row r="2733" spans="1:85" x14ac:dyDescent="0.3">
      <c r="A2733" s="21">
        <f t="shared" si="1106"/>
        <v>49636</v>
      </c>
      <c r="B2733" s="18">
        <f t="shared" si="1090"/>
        <v>112.421875</v>
      </c>
      <c r="C2733">
        <f t="shared" si="1108"/>
        <v>115</v>
      </c>
      <c r="D2733">
        <f t="shared" ca="1" si="1093"/>
        <v>-10.077777777777778</v>
      </c>
      <c r="E2733">
        <f ca="1">IF(currency="USD",'Future et co'!F2733,IF(currency="EUR",'Future et co'!G2733,FALSE))</f>
        <v>3.6070000000000005E-2</v>
      </c>
      <c r="F2733">
        <f t="shared" ca="1" si="1094"/>
        <v>3.6070000000000005E-2</v>
      </c>
      <c r="G2733">
        <f t="shared" ca="1" si="1095"/>
        <v>2.0569999999999998E-2</v>
      </c>
      <c r="L2733">
        <f t="shared" ca="1" si="1096"/>
        <v>127.8</v>
      </c>
      <c r="M2733">
        <f t="shared" ca="1" si="1091"/>
        <v>3.6070000000000005E-2</v>
      </c>
      <c r="R2733">
        <f t="shared" ca="1" si="1097"/>
        <v>127.8</v>
      </c>
      <c r="S2733">
        <f t="shared" ca="1" si="1092"/>
        <v>3.6070000000000005E-2</v>
      </c>
      <c r="U2733" s="1"/>
      <c r="W2733" t="str">
        <f t="shared" si="1109"/>
        <v/>
      </c>
      <c r="Y2733" s="1"/>
      <c r="AA2733">
        <f t="shared" si="1110"/>
        <v>0</v>
      </c>
      <c r="AC2733" s="1"/>
      <c r="AE2733">
        <f t="shared" si="1111"/>
        <v>0</v>
      </c>
      <c r="AH2733" s="1"/>
      <c r="AI2733" s="17"/>
      <c r="AJ2733" s="25"/>
      <c r="AU2733" s="1">
        <v>42136</v>
      </c>
      <c r="AV2733">
        <v>0.126</v>
      </c>
      <c r="AW2733">
        <f t="shared" si="1098"/>
        <v>1.2600000000000001E-3</v>
      </c>
      <c r="AY2733" s="1">
        <v>42137</v>
      </c>
      <c r="AZ2733">
        <v>0.158</v>
      </c>
      <c r="BA2733">
        <f t="shared" si="1099"/>
        <v>1.58E-3</v>
      </c>
      <c r="BC2733" s="1">
        <v>42198</v>
      </c>
      <c r="BD2733">
        <v>0.51200000000000001</v>
      </c>
      <c r="BE2733">
        <f t="shared" si="1100"/>
        <v>5.1200000000000004E-3</v>
      </c>
      <c r="BG2733" s="1">
        <v>42198</v>
      </c>
      <c r="BH2733">
        <v>0.90300000000000002</v>
      </c>
      <c r="BI2733">
        <f t="shared" si="1101"/>
        <v>9.0299999999999998E-3</v>
      </c>
      <c r="BK2733" s="1">
        <v>40478</v>
      </c>
      <c r="BL2733">
        <v>2.38889</v>
      </c>
      <c r="BM2733">
        <f t="shared" si="1107"/>
        <v>2.3888900000000001E-2</v>
      </c>
      <c r="BP2733" s="1">
        <v>42109</v>
      </c>
      <c r="BQ2733">
        <v>193.04419999999999</v>
      </c>
      <c r="BR2733">
        <f t="shared" si="1102"/>
        <v>1.930442</v>
      </c>
      <c r="BT2733" s="1">
        <v>42129</v>
      </c>
      <c r="BU2733">
        <v>-8.0000000000000002E-3</v>
      </c>
      <c r="BV2733">
        <f t="shared" si="1103"/>
        <v>-8.0000000000000007E-5</v>
      </c>
      <c r="BX2733" s="1">
        <v>42129</v>
      </c>
      <c r="BY2733">
        <v>6.0999999999999999E-2</v>
      </c>
      <c r="BZ2733">
        <f t="shared" si="1104"/>
        <v>6.0999999999999997E-4</v>
      </c>
      <c r="CB2733" s="1">
        <v>42198</v>
      </c>
      <c r="CC2733">
        <v>5.0999999999999997E-2</v>
      </c>
      <c r="CD2733">
        <f t="shared" si="1105"/>
        <v>5.0999999999999993E-4</v>
      </c>
      <c r="CG2733" s="1"/>
    </row>
    <row r="2734" spans="1:85" x14ac:dyDescent="0.3">
      <c r="A2734" s="21">
        <f t="shared" si="1106"/>
        <v>49639</v>
      </c>
      <c r="B2734" s="18">
        <f t="shared" si="1090"/>
        <v>112.421875</v>
      </c>
      <c r="C2734">
        <f t="shared" si="1108"/>
        <v>115</v>
      </c>
      <c r="D2734">
        <f t="shared" ca="1" si="1093"/>
        <v>-10.08611111111111</v>
      </c>
      <c r="E2734">
        <f ca="1">IF(currency="USD",'Future et co'!F2734,IF(currency="EUR",'Future et co'!G2734,FALSE))</f>
        <v>3.6070000000000005E-2</v>
      </c>
      <c r="F2734">
        <f t="shared" ca="1" si="1094"/>
        <v>3.6070000000000005E-2</v>
      </c>
      <c r="G2734">
        <f t="shared" ca="1" si="1095"/>
        <v>2.0569999999999998E-2</v>
      </c>
      <c r="L2734">
        <f t="shared" ca="1" si="1096"/>
        <v>127.8</v>
      </c>
      <c r="M2734">
        <f t="shared" ca="1" si="1091"/>
        <v>3.6070000000000005E-2</v>
      </c>
      <c r="R2734">
        <f t="shared" ca="1" si="1097"/>
        <v>127.8</v>
      </c>
      <c r="S2734">
        <f t="shared" ca="1" si="1092"/>
        <v>3.6070000000000005E-2</v>
      </c>
      <c r="U2734" s="1"/>
      <c r="W2734" t="str">
        <f t="shared" si="1109"/>
        <v/>
      </c>
      <c r="Y2734" s="1"/>
      <c r="AA2734">
        <f t="shared" si="1110"/>
        <v>0</v>
      </c>
      <c r="AC2734" s="1"/>
      <c r="AE2734">
        <f t="shared" si="1111"/>
        <v>0</v>
      </c>
      <c r="AH2734" s="1"/>
      <c r="AI2734" s="17"/>
      <c r="AJ2734" s="25"/>
      <c r="AU2734" s="1">
        <v>42135</v>
      </c>
      <c r="AV2734">
        <v>0.13</v>
      </c>
      <c r="AW2734">
        <f t="shared" si="1098"/>
        <v>1.2999999999999999E-3</v>
      </c>
      <c r="AY2734" s="1">
        <v>42136</v>
      </c>
      <c r="AZ2734">
        <v>0.16500000000000001</v>
      </c>
      <c r="BA2734">
        <f t="shared" si="1099"/>
        <v>1.65E-3</v>
      </c>
      <c r="BC2734" s="1">
        <v>42195</v>
      </c>
      <c r="BD2734">
        <v>0.5</v>
      </c>
      <c r="BE2734">
        <f t="shared" si="1100"/>
        <v>5.0000000000000001E-3</v>
      </c>
      <c r="BG2734" s="1">
        <v>42195</v>
      </c>
      <c r="BH2734">
        <v>0.88300000000000001</v>
      </c>
      <c r="BI2734">
        <f t="shared" si="1101"/>
        <v>8.8299999999999993E-3</v>
      </c>
      <c r="BK2734" s="1">
        <v>40479</v>
      </c>
      <c r="BL2734">
        <v>2.3851900000000001</v>
      </c>
      <c r="BM2734">
        <f t="shared" si="1107"/>
        <v>2.3851900000000002E-2</v>
      </c>
      <c r="BP2734" s="1">
        <v>42108</v>
      </c>
      <c r="BQ2734">
        <v>192.53729999999999</v>
      </c>
      <c r="BR2734">
        <f t="shared" si="1102"/>
        <v>1.9253729999999998</v>
      </c>
      <c r="BT2734" s="1">
        <v>42128</v>
      </c>
      <c r="BU2734">
        <v>-7.0000000000000001E-3</v>
      </c>
      <c r="BV2734">
        <f t="shared" si="1103"/>
        <v>-7.0000000000000007E-5</v>
      </c>
      <c r="BX2734" s="1">
        <v>42128</v>
      </c>
      <c r="BY2734">
        <v>6.4000000000000001E-2</v>
      </c>
      <c r="BZ2734">
        <f t="shared" si="1104"/>
        <v>6.4000000000000005E-4</v>
      </c>
      <c r="CB2734" s="1">
        <v>42195</v>
      </c>
      <c r="CC2734">
        <v>6.6000000000000003E-2</v>
      </c>
      <c r="CD2734">
        <f t="shared" si="1105"/>
        <v>6.6E-4</v>
      </c>
      <c r="CG2734" s="1"/>
    </row>
    <row r="2735" spans="1:85" x14ac:dyDescent="0.3">
      <c r="A2735" s="21">
        <f t="shared" si="1106"/>
        <v>49640</v>
      </c>
      <c r="B2735" s="18">
        <f t="shared" si="1090"/>
        <v>112.421875</v>
      </c>
      <c r="C2735">
        <f t="shared" si="1108"/>
        <v>115</v>
      </c>
      <c r="D2735">
        <f t="shared" ca="1" si="1093"/>
        <v>-10.088888888888889</v>
      </c>
      <c r="E2735">
        <f ca="1">IF(currency="USD",'Future et co'!F2735,IF(currency="EUR",'Future et co'!G2735,FALSE))</f>
        <v>3.6070000000000005E-2</v>
      </c>
      <c r="F2735">
        <f t="shared" ca="1" si="1094"/>
        <v>3.6070000000000005E-2</v>
      </c>
      <c r="G2735">
        <f t="shared" ca="1" si="1095"/>
        <v>2.0569999999999998E-2</v>
      </c>
      <c r="L2735">
        <f t="shared" ca="1" si="1096"/>
        <v>127.8</v>
      </c>
      <c r="M2735">
        <f t="shared" ca="1" si="1091"/>
        <v>3.6070000000000005E-2</v>
      </c>
      <c r="R2735">
        <f t="shared" ca="1" si="1097"/>
        <v>127.8</v>
      </c>
      <c r="S2735">
        <f t="shared" ca="1" si="1092"/>
        <v>3.6070000000000005E-2</v>
      </c>
      <c r="U2735" s="1"/>
      <c r="W2735" t="str">
        <f t="shared" si="1109"/>
        <v/>
      </c>
      <c r="Y2735" s="1"/>
      <c r="AA2735">
        <f t="shared" si="1110"/>
        <v>0</v>
      </c>
      <c r="AC2735" s="1"/>
      <c r="AE2735">
        <f t="shared" si="1111"/>
        <v>0</v>
      </c>
      <c r="AH2735" s="1"/>
      <c r="AI2735" s="17"/>
      <c r="AJ2735" s="25"/>
      <c r="AU2735" s="1">
        <v>42132</v>
      </c>
      <c r="AV2735">
        <v>0.13</v>
      </c>
      <c r="AW2735">
        <f t="shared" si="1098"/>
        <v>1.2999999999999999E-3</v>
      </c>
      <c r="AY2735" s="1">
        <v>42135</v>
      </c>
      <c r="AZ2735">
        <v>0.16900000000000001</v>
      </c>
      <c r="BA2735">
        <f t="shared" si="1099"/>
        <v>1.6900000000000001E-3</v>
      </c>
      <c r="BC2735" s="1">
        <v>42194</v>
      </c>
      <c r="BD2735">
        <v>0.46600000000000003</v>
      </c>
      <c r="BE2735">
        <f t="shared" si="1100"/>
        <v>4.6600000000000001E-3</v>
      </c>
      <c r="BG2735" s="1">
        <v>42194</v>
      </c>
      <c r="BH2735">
        <v>0.80600000000000005</v>
      </c>
      <c r="BI2735">
        <f t="shared" si="1101"/>
        <v>8.0600000000000012E-3</v>
      </c>
      <c r="BK2735" s="1">
        <v>40480</v>
      </c>
      <c r="BL2735">
        <v>2.3839299999999999</v>
      </c>
      <c r="BM2735">
        <f t="shared" si="1107"/>
        <v>2.3839299999999997E-2</v>
      </c>
      <c r="BP2735" s="1">
        <v>42107</v>
      </c>
      <c r="BQ2735">
        <v>192.12700000000001</v>
      </c>
      <c r="BR2735">
        <f t="shared" si="1102"/>
        <v>1.92127</v>
      </c>
      <c r="BT2735" s="1">
        <v>42124</v>
      </c>
      <c r="BU2735">
        <v>-5.0000000000000001E-3</v>
      </c>
      <c r="BV2735">
        <f t="shared" si="1103"/>
        <v>-5.0000000000000002E-5</v>
      </c>
      <c r="BX2735" s="1">
        <v>42124</v>
      </c>
      <c r="BY2735">
        <v>6.4000000000000001E-2</v>
      </c>
      <c r="BZ2735">
        <f t="shared" si="1104"/>
        <v>6.4000000000000005E-4</v>
      </c>
      <c r="CB2735" s="1">
        <v>42194</v>
      </c>
      <c r="CC2735">
        <v>6.3E-2</v>
      </c>
      <c r="CD2735">
        <f t="shared" si="1105"/>
        <v>6.3000000000000003E-4</v>
      </c>
      <c r="CG2735" s="1"/>
    </row>
    <row r="2736" spans="1:85" x14ac:dyDescent="0.3">
      <c r="A2736" s="21">
        <f t="shared" si="1106"/>
        <v>49641</v>
      </c>
      <c r="B2736" s="18">
        <f t="shared" si="1090"/>
        <v>112.421875</v>
      </c>
      <c r="C2736">
        <f t="shared" si="1108"/>
        <v>115</v>
      </c>
      <c r="D2736">
        <f t="shared" ca="1" si="1093"/>
        <v>-10.091666666666667</v>
      </c>
      <c r="E2736">
        <f ca="1">IF(currency="USD",'Future et co'!F2736,IF(currency="EUR",'Future et co'!G2736,FALSE))</f>
        <v>3.6070000000000005E-2</v>
      </c>
      <c r="F2736">
        <f t="shared" ca="1" si="1094"/>
        <v>3.6070000000000005E-2</v>
      </c>
      <c r="G2736">
        <f t="shared" ca="1" si="1095"/>
        <v>2.0569999999999998E-2</v>
      </c>
      <c r="L2736">
        <f t="shared" ca="1" si="1096"/>
        <v>127.8</v>
      </c>
      <c r="M2736">
        <f t="shared" ca="1" si="1091"/>
        <v>3.6070000000000005E-2</v>
      </c>
      <c r="R2736">
        <f t="shared" ca="1" si="1097"/>
        <v>127.8</v>
      </c>
      <c r="S2736">
        <f t="shared" ca="1" si="1092"/>
        <v>3.6070000000000005E-2</v>
      </c>
      <c r="U2736" s="1"/>
      <c r="W2736" t="str">
        <f t="shared" si="1109"/>
        <v/>
      </c>
      <c r="Y2736" s="1"/>
      <c r="AA2736">
        <f t="shared" si="1110"/>
        <v>0</v>
      </c>
      <c r="AC2736" s="1"/>
      <c r="AE2736">
        <f t="shared" si="1111"/>
        <v>0</v>
      </c>
      <c r="AH2736" s="1"/>
      <c r="AI2736" s="17"/>
      <c r="AJ2736" s="25"/>
      <c r="AU2736" s="1">
        <v>42131</v>
      </c>
      <c r="AV2736">
        <v>0.13200000000000001</v>
      </c>
      <c r="AW2736">
        <f t="shared" si="1098"/>
        <v>1.32E-3</v>
      </c>
      <c r="AY2736" s="1">
        <v>42132</v>
      </c>
      <c r="AZ2736">
        <v>0.16300000000000001</v>
      </c>
      <c r="BA2736">
        <f t="shared" si="1099"/>
        <v>1.6300000000000002E-3</v>
      </c>
      <c r="BC2736" s="1">
        <v>42193</v>
      </c>
      <c r="BD2736">
        <v>0.44800000000000001</v>
      </c>
      <c r="BE2736">
        <f t="shared" si="1100"/>
        <v>4.4800000000000005E-3</v>
      </c>
      <c r="BG2736" s="1">
        <v>42193</v>
      </c>
      <c r="BH2736">
        <v>0.77300000000000002</v>
      </c>
      <c r="BI2736">
        <f t="shared" si="1101"/>
        <v>7.7299999999999999E-3</v>
      </c>
      <c r="BK2736" s="1">
        <v>40483</v>
      </c>
      <c r="BL2736">
        <v>2.3910200000000001</v>
      </c>
      <c r="BM2736">
        <f t="shared" si="1107"/>
        <v>2.3910200000000003E-2</v>
      </c>
      <c r="BP2736" s="1">
        <v>42104</v>
      </c>
      <c r="BQ2736">
        <v>192.11490000000001</v>
      </c>
      <c r="BR2736">
        <f t="shared" si="1102"/>
        <v>1.921149</v>
      </c>
      <c r="BT2736" s="1">
        <v>42123</v>
      </c>
      <c r="BU2736">
        <v>-5.0000000000000001E-3</v>
      </c>
      <c r="BV2736">
        <f t="shared" si="1103"/>
        <v>-5.0000000000000002E-5</v>
      </c>
      <c r="BX2736" s="1">
        <v>42123</v>
      </c>
      <c r="BY2736">
        <v>6.0999999999999999E-2</v>
      </c>
      <c r="BZ2736">
        <f t="shared" si="1104"/>
        <v>6.0999999999999997E-4</v>
      </c>
      <c r="CB2736" s="1">
        <v>42193</v>
      </c>
      <c r="CC2736">
        <v>6.7000000000000004E-2</v>
      </c>
      <c r="CD2736">
        <f t="shared" si="1105"/>
        <v>6.7000000000000002E-4</v>
      </c>
      <c r="CG2736" s="1"/>
    </row>
    <row r="2737" spans="1:85" x14ac:dyDescent="0.3">
      <c r="A2737" s="21">
        <f t="shared" si="1106"/>
        <v>49642</v>
      </c>
      <c r="B2737" s="18">
        <f t="shared" si="1090"/>
        <v>112.421875</v>
      </c>
      <c r="C2737">
        <f t="shared" si="1108"/>
        <v>115</v>
      </c>
      <c r="D2737">
        <f t="shared" ca="1" si="1093"/>
        <v>-10.094444444444445</v>
      </c>
      <c r="E2737">
        <f ca="1">IF(currency="USD",'Future et co'!F2737,IF(currency="EUR",'Future et co'!G2737,FALSE))</f>
        <v>3.6070000000000005E-2</v>
      </c>
      <c r="F2737">
        <f t="shared" ca="1" si="1094"/>
        <v>3.6070000000000005E-2</v>
      </c>
      <c r="G2737">
        <f t="shared" ca="1" si="1095"/>
        <v>2.0569999999999998E-2</v>
      </c>
      <c r="L2737">
        <f t="shared" ca="1" si="1096"/>
        <v>127.8</v>
      </c>
      <c r="M2737">
        <f t="shared" ca="1" si="1091"/>
        <v>3.6070000000000005E-2</v>
      </c>
      <c r="R2737">
        <f t="shared" ca="1" si="1097"/>
        <v>127.8</v>
      </c>
      <c r="S2737">
        <f t="shared" ca="1" si="1092"/>
        <v>3.6070000000000005E-2</v>
      </c>
      <c r="U2737" s="1"/>
      <c r="W2737" t="str">
        <f t="shared" si="1109"/>
        <v/>
      </c>
      <c r="Y2737" s="1"/>
      <c r="AA2737">
        <f t="shared" si="1110"/>
        <v>0</v>
      </c>
      <c r="AC2737" s="1"/>
      <c r="AE2737">
        <f t="shared" si="1111"/>
        <v>0</v>
      </c>
      <c r="AH2737" s="1"/>
      <c r="AI2737" s="17"/>
      <c r="AJ2737" s="25"/>
      <c r="AU2737" s="1">
        <v>42130</v>
      </c>
      <c r="AV2737">
        <v>0.13100000000000001</v>
      </c>
      <c r="AW2737">
        <f t="shared" si="1098"/>
        <v>1.31E-3</v>
      </c>
      <c r="AY2737" s="1">
        <v>42131</v>
      </c>
      <c r="AZ2737">
        <v>0.17299999999999999</v>
      </c>
      <c r="BA2737">
        <f t="shared" si="1099"/>
        <v>1.7299999999999998E-3</v>
      </c>
      <c r="BC2737" s="1">
        <v>42192</v>
      </c>
      <c r="BD2737">
        <v>0.46400000000000002</v>
      </c>
      <c r="BE2737">
        <f t="shared" si="1100"/>
        <v>4.64E-3</v>
      </c>
      <c r="BG2737" s="1">
        <v>42192</v>
      </c>
      <c r="BH2737">
        <v>0.81100000000000005</v>
      </c>
      <c r="BI2737">
        <f t="shared" si="1101"/>
        <v>8.1100000000000009E-3</v>
      </c>
      <c r="BK2737" s="1">
        <v>40484</v>
      </c>
      <c r="BL2737">
        <v>2.3756400000000002</v>
      </c>
      <c r="BM2737">
        <f t="shared" si="1107"/>
        <v>2.37564E-2</v>
      </c>
      <c r="BP2737" s="1">
        <v>42103</v>
      </c>
      <c r="BQ2737">
        <v>192.03049999999999</v>
      </c>
      <c r="BR2737">
        <f t="shared" si="1102"/>
        <v>1.9203049999999999</v>
      </c>
      <c r="BT2737" s="1">
        <v>42122</v>
      </c>
      <c r="BU2737">
        <v>-5.0000000000000001E-3</v>
      </c>
      <c r="BV2737">
        <f t="shared" si="1103"/>
        <v>-5.0000000000000002E-5</v>
      </c>
      <c r="BX2737" s="1">
        <v>42122</v>
      </c>
      <c r="BY2737">
        <v>6.2E-2</v>
      </c>
      <c r="BZ2737">
        <f t="shared" si="1104"/>
        <v>6.2E-4</v>
      </c>
      <c r="CB2737" s="1">
        <v>42192</v>
      </c>
      <c r="CC2737">
        <v>5.8999999999999997E-2</v>
      </c>
      <c r="CD2737">
        <f t="shared" si="1105"/>
        <v>5.8999999999999992E-4</v>
      </c>
      <c r="CG2737" s="1"/>
    </row>
    <row r="2738" spans="1:85" x14ac:dyDescent="0.3">
      <c r="A2738" s="21">
        <f t="shared" si="1106"/>
        <v>49643</v>
      </c>
      <c r="B2738" s="18">
        <f t="shared" si="1090"/>
        <v>112.421875</v>
      </c>
      <c r="C2738">
        <f t="shared" si="1108"/>
        <v>115</v>
      </c>
      <c r="D2738">
        <f t="shared" ca="1" si="1093"/>
        <v>-10.097222222222221</v>
      </c>
      <c r="E2738">
        <f ca="1">IF(currency="USD",'Future et co'!F2738,IF(currency="EUR",'Future et co'!G2738,FALSE))</f>
        <v>3.6070000000000005E-2</v>
      </c>
      <c r="F2738">
        <f t="shared" ca="1" si="1094"/>
        <v>3.6070000000000005E-2</v>
      </c>
      <c r="G2738">
        <f t="shared" ca="1" si="1095"/>
        <v>2.0569999999999998E-2</v>
      </c>
      <c r="L2738">
        <f t="shared" ca="1" si="1096"/>
        <v>127.8</v>
      </c>
      <c r="M2738">
        <f t="shared" ca="1" si="1091"/>
        <v>3.6070000000000005E-2</v>
      </c>
      <c r="R2738">
        <f t="shared" ca="1" si="1097"/>
        <v>127.8</v>
      </c>
      <c r="S2738">
        <f t="shared" ca="1" si="1092"/>
        <v>3.6070000000000005E-2</v>
      </c>
      <c r="U2738" s="1"/>
      <c r="W2738" t="str">
        <f t="shared" si="1109"/>
        <v/>
      </c>
      <c r="Y2738" s="1"/>
      <c r="AA2738">
        <f t="shared" si="1110"/>
        <v>0</v>
      </c>
      <c r="AC2738" s="1"/>
      <c r="AE2738">
        <f t="shared" si="1111"/>
        <v>0</v>
      </c>
      <c r="AH2738" s="1"/>
      <c r="AI2738" s="17"/>
      <c r="AJ2738" s="25"/>
      <c r="AU2738" s="1">
        <v>42129</v>
      </c>
      <c r="AV2738">
        <v>0.126</v>
      </c>
      <c r="AW2738">
        <f t="shared" si="1098"/>
        <v>1.2600000000000001E-3</v>
      </c>
      <c r="AY2738" s="1">
        <v>42130</v>
      </c>
      <c r="AZ2738">
        <v>0.16600000000000001</v>
      </c>
      <c r="BA2738">
        <f t="shared" si="1099"/>
        <v>1.66E-3</v>
      </c>
      <c r="BC2738" s="1">
        <v>42191</v>
      </c>
      <c r="BD2738">
        <v>0.46899999999999997</v>
      </c>
      <c r="BE2738">
        <f t="shared" si="1100"/>
        <v>4.6899999999999997E-3</v>
      </c>
      <c r="BG2738" s="1">
        <v>42191</v>
      </c>
      <c r="BH2738">
        <v>0.82399999999999995</v>
      </c>
      <c r="BI2738">
        <f t="shared" si="1101"/>
        <v>8.2399999999999991E-3</v>
      </c>
      <c r="BK2738" s="1">
        <v>40485</v>
      </c>
      <c r="BL2738">
        <v>2.3685200000000002</v>
      </c>
      <c r="BM2738">
        <f t="shared" si="1107"/>
        <v>2.3685200000000003E-2</v>
      </c>
      <c r="BP2738" s="1">
        <v>42102</v>
      </c>
      <c r="BQ2738">
        <v>191.98220000000001</v>
      </c>
      <c r="BR2738">
        <f t="shared" si="1102"/>
        <v>1.9198220000000001</v>
      </c>
      <c r="BT2738" s="1">
        <v>42121</v>
      </c>
      <c r="BU2738">
        <v>-2E-3</v>
      </c>
      <c r="BV2738">
        <f t="shared" si="1103"/>
        <v>-2.0000000000000002E-5</v>
      </c>
      <c r="BX2738" s="1">
        <v>42121</v>
      </c>
      <c r="BY2738">
        <v>6.7000000000000004E-2</v>
      </c>
      <c r="BZ2738">
        <f t="shared" si="1104"/>
        <v>6.7000000000000002E-4</v>
      </c>
      <c r="CB2738" s="1">
        <v>42191</v>
      </c>
      <c r="CC2738">
        <v>5.3699999999999998E-2</v>
      </c>
      <c r="CD2738">
        <f t="shared" si="1105"/>
        <v>5.3699999999999993E-4</v>
      </c>
      <c r="CG2738" s="1"/>
    </row>
    <row r="2739" spans="1:85" x14ac:dyDescent="0.3">
      <c r="A2739" s="21">
        <f t="shared" si="1106"/>
        <v>49646</v>
      </c>
      <c r="B2739" s="18">
        <f t="shared" si="1090"/>
        <v>112.421875</v>
      </c>
      <c r="C2739">
        <f t="shared" si="1108"/>
        <v>115</v>
      </c>
      <c r="D2739">
        <f t="shared" ca="1" si="1093"/>
        <v>-10.105555555555556</v>
      </c>
      <c r="E2739">
        <f ca="1">IF(currency="USD",'Future et co'!F2739,IF(currency="EUR",'Future et co'!G2739,FALSE))</f>
        <v>3.6070000000000005E-2</v>
      </c>
      <c r="F2739">
        <f t="shared" ca="1" si="1094"/>
        <v>3.6070000000000005E-2</v>
      </c>
      <c r="G2739">
        <f t="shared" ca="1" si="1095"/>
        <v>2.0569999999999998E-2</v>
      </c>
      <c r="L2739">
        <f t="shared" ca="1" si="1096"/>
        <v>127.8</v>
      </c>
      <c r="M2739">
        <f t="shared" ca="1" si="1091"/>
        <v>3.6070000000000005E-2</v>
      </c>
      <c r="R2739">
        <f t="shared" ca="1" si="1097"/>
        <v>127.8</v>
      </c>
      <c r="S2739">
        <f t="shared" ca="1" si="1092"/>
        <v>3.6070000000000005E-2</v>
      </c>
      <c r="U2739" s="1"/>
      <c r="W2739" t="str">
        <f t="shared" si="1109"/>
        <v/>
      </c>
      <c r="Y2739" s="1"/>
      <c r="AA2739">
        <f t="shared" si="1110"/>
        <v>0</v>
      </c>
      <c r="AC2739" s="1"/>
      <c r="AE2739">
        <f t="shared" si="1111"/>
        <v>0</v>
      </c>
      <c r="AH2739" s="1"/>
      <c r="AI2739" s="17"/>
      <c r="AJ2739" s="25"/>
      <c r="AU2739" s="1">
        <v>42128</v>
      </c>
      <c r="AV2739">
        <v>0.13100000000000001</v>
      </c>
      <c r="AW2739">
        <f t="shared" si="1098"/>
        <v>1.31E-3</v>
      </c>
      <c r="AY2739" s="1">
        <v>42129</v>
      </c>
      <c r="AZ2739">
        <v>0.17100000000000001</v>
      </c>
      <c r="BA2739">
        <f t="shared" si="1099"/>
        <v>1.7100000000000001E-3</v>
      </c>
      <c r="BC2739" s="1">
        <v>42188</v>
      </c>
      <c r="BD2739">
        <v>0.47249999999999998</v>
      </c>
      <c r="BE2739">
        <f t="shared" si="1100"/>
        <v>4.725E-3</v>
      </c>
      <c r="BG2739" s="1">
        <v>42188</v>
      </c>
      <c r="BH2739">
        <v>0.873</v>
      </c>
      <c r="BI2739">
        <f t="shared" si="1101"/>
        <v>8.7299999999999999E-3</v>
      </c>
      <c r="BK2739" s="1">
        <v>40486</v>
      </c>
      <c r="BL2739">
        <v>2.3211599999999999</v>
      </c>
      <c r="BM2739">
        <f t="shared" si="1107"/>
        <v>2.3211599999999999E-2</v>
      </c>
      <c r="BP2739" s="1">
        <v>42101</v>
      </c>
      <c r="BQ2739">
        <v>191.60810000000001</v>
      </c>
      <c r="BR2739">
        <f t="shared" si="1102"/>
        <v>1.9160810000000001</v>
      </c>
      <c r="BT2739" s="1">
        <v>42118</v>
      </c>
      <c r="BU2739">
        <v>-1E-3</v>
      </c>
      <c r="BV2739">
        <f t="shared" si="1103"/>
        <v>-1.0000000000000001E-5</v>
      </c>
      <c r="BX2739" s="1">
        <v>42118</v>
      </c>
      <c r="BY2739">
        <v>6.6000000000000003E-2</v>
      </c>
      <c r="BZ2739">
        <f t="shared" si="1104"/>
        <v>6.6E-4</v>
      </c>
      <c r="CB2739" s="1">
        <v>42188</v>
      </c>
      <c r="CC2739">
        <v>5.2900000000000003E-2</v>
      </c>
      <c r="CD2739">
        <f t="shared" si="1105"/>
        <v>5.2900000000000006E-4</v>
      </c>
      <c r="CG2739" s="1"/>
    </row>
    <row r="2740" spans="1:85" x14ac:dyDescent="0.3">
      <c r="A2740" s="21">
        <f t="shared" si="1106"/>
        <v>49647</v>
      </c>
      <c r="B2740" s="18">
        <f t="shared" si="1090"/>
        <v>112.421875</v>
      </c>
      <c r="C2740">
        <f t="shared" si="1108"/>
        <v>115</v>
      </c>
      <c r="D2740">
        <f t="shared" ca="1" si="1093"/>
        <v>-10.108333333333333</v>
      </c>
      <c r="E2740">
        <f ca="1">IF(currency="USD",'Future et co'!F2740,IF(currency="EUR",'Future et co'!G2740,FALSE))</f>
        <v>3.6070000000000005E-2</v>
      </c>
      <c r="F2740">
        <f t="shared" ca="1" si="1094"/>
        <v>3.6070000000000005E-2</v>
      </c>
      <c r="G2740">
        <f t="shared" ca="1" si="1095"/>
        <v>2.0569999999999998E-2</v>
      </c>
      <c r="L2740">
        <f t="shared" ca="1" si="1096"/>
        <v>127.8</v>
      </c>
      <c r="M2740">
        <f t="shared" ca="1" si="1091"/>
        <v>3.6070000000000005E-2</v>
      </c>
      <c r="R2740">
        <f t="shared" ca="1" si="1097"/>
        <v>127.8</v>
      </c>
      <c r="S2740">
        <f t="shared" ca="1" si="1092"/>
        <v>3.6070000000000005E-2</v>
      </c>
      <c r="U2740" s="1"/>
      <c r="W2740" t="str">
        <f t="shared" si="1109"/>
        <v/>
      </c>
      <c r="Y2740" s="1"/>
      <c r="AA2740">
        <f t="shared" si="1110"/>
        <v>0</v>
      </c>
      <c r="AC2740" s="1"/>
      <c r="AE2740">
        <f t="shared" si="1111"/>
        <v>0</v>
      </c>
      <c r="AH2740" s="1"/>
      <c r="AI2740" s="17"/>
      <c r="AJ2740" s="25"/>
      <c r="AU2740" s="1">
        <v>42125</v>
      </c>
      <c r="AV2740">
        <v>0.13200000000000001</v>
      </c>
      <c r="AW2740">
        <f t="shared" si="1098"/>
        <v>1.32E-3</v>
      </c>
      <c r="AY2740" s="1">
        <v>42128</v>
      </c>
      <c r="AZ2740">
        <v>0.17599999999999999</v>
      </c>
      <c r="BA2740">
        <f t="shared" si="1099"/>
        <v>1.7599999999999998E-3</v>
      </c>
      <c r="BC2740" s="1">
        <v>42187</v>
      </c>
      <c r="BD2740">
        <v>0.49199999999999999</v>
      </c>
      <c r="BE2740">
        <f t="shared" si="1100"/>
        <v>4.9199999999999999E-3</v>
      </c>
      <c r="BG2740" s="1">
        <v>42187</v>
      </c>
      <c r="BH2740">
        <v>0.86199999999999999</v>
      </c>
      <c r="BI2740">
        <f t="shared" si="1101"/>
        <v>8.6199999999999992E-3</v>
      </c>
      <c r="BK2740" s="1">
        <v>40487</v>
      </c>
      <c r="BL2740">
        <v>2.3118300000000001</v>
      </c>
      <c r="BM2740">
        <f t="shared" si="1107"/>
        <v>2.3118300000000001E-2</v>
      </c>
      <c r="BP2740" s="1">
        <v>42096</v>
      </c>
      <c r="BQ2740">
        <v>191.584</v>
      </c>
      <c r="BR2740">
        <f t="shared" si="1102"/>
        <v>1.91584</v>
      </c>
      <c r="BT2740" s="1">
        <v>42117</v>
      </c>
      <c r="BU2740">
        <v>-2E-3</v>
      </c>
      <c r="BV2740">
        <f t="shared" si="1103"/>
        <v>-2.0000000000000002E-5</v>
      </c>
      <c r="BX2740" s="1">
        <v>42117</v>
      </c>
      <c r="BY2740">
        <v>6.6000000000000003E-2</v>
      </c>
      <c r="BZ2740">
        <f t="shared" si="1104"/>
        <v>6.6E-4</v>
      </c>
      <c r="CB2740" s="1">
        <v>42187</v>
      </c>
      <c r="CC2740">
        <v>6.2E-2</v>
      </c>
      <c r="CD2740">
        <f t="shared" si="1105"/>
        <v>6.2E-4</v>
      </c>
      <c r="CG2740" s="1"/>
    </row>
    <row r="2741" spans="1:85" x14ac:dyDescent="0.3">
      <c r="A2741" s="21">
        <f t="shared" si="1106"/>
        <v>49648</v>
      </c>
      <c r="B2741" s="18">
        <f t="shared" si="1090"/>
        <v>112.421875</v>
      </c>
      <c r="C2741">
        <f t="shared" si="1108"/>
        <v>115</v>
      </c>
      <c r="D2741">
        <f t="shared" ca="1" si="1093"/>
        <v>-10.111111111111111</v>
      </c>
      <c r="E2741">
        <f ca="1">IF(currency="USD",'Future et co'!F2741,IF(currency="EUR",'Future et co'!G2741,FALSE))</f>
        <v>3.6070000000000005E-2</v>
      </c>
      <c r="F2741">
        <f t="shared" ca="1" si="1094"/>
        <v>3.6070000000000005E-2</v>
      </c>
      <c r="G2741">
        <f t="shared" ca="1" si="1095"/>
        <v>2.0569999999999998E-2</v>
      </c>
      <c r="L2741">
        <f t="shared" ca="1" si="1096"/>
        <v>127.8</v>
      </c>
      <c r="M2741">
        <f t="shared" ca="1" si="1091"/>
        <v>3.6070000000000005E-2</v>
      </c>
      <c r="R2741">
        <f t="shared" ca="1" si="1097"/>
        <v>127.8</v>
      </c>
      <c r="S2741">
        <f t="shared" ca="1" si="1092"/>
        <v>3.6070000000000005E-2</v>
      </c>
      <c r="U2741" s="1"/>
      <c r="W2741" t="str">
        <f t="shared" si="1109"/>
        <v/>
      </c>
      <c r="Y2741" s="1"/>
      <c r="AA2741">
        <f t="shared" si="1110"/>
        <v>0</v>
      </c>
      <c r="AC2741" s="1"/>
      <c r="AE2741">
        <f t="shared" si="1111"/>
        <v>0</v>
      </c>
      <c r="AH2741" s="1"/>
      <c r="AI2741" s="17"/>
      <c r="AJ2741" s="25"/>
      <c r="AU2741" s="1">
        <v>42124</v>
      </c>
      <c r="AV2741">
        <v>0.127</v>
      </c>
      <c r="AW2741">
        <f t="shared" si="1098"/>
        <v>1.2700000000000001E-3</v>
      </c>
      <c r="AY2741" s="1">
        <v>42125</v>
      </c>
      <c r="AZ2741">
        <v>0.17599999999999999</v>
      </c>
      <c r="BA2741">
        <f t="shared" si="1099"/>
        <v>1.7599999999999998E-3</v>
      </c>
      <c r="BC2741" s="1">
        <v>42186</v>
      </c>
      <c r="BD2741">
        <v>0.50900000000000001</v>
      </c>
      <c r="BE2741">
        <f t="shared" si="1100"/>
        <v>5.0899999999999999E-3</v>
      </c>
      <c r="BG2741" s="1">
        <v>42186</v>
      </c>
      <c r="BH2741">
        <v>0.90500000000000003</v>
      </c>
      <c r="BI2741">
        <f t="shared" si="1101"/>
        <v>9.0500000000000008E-3</v>
      </c>
      <c r="BK2741" s="1">
        <v>40490</v>
      </c>
      <c r="BL2741">
        <v>2.3195199999999998</v>
      </c>
      <c r="BM2741">
        <f t="shared" si="1107"/>
        <v>2.3195199999999999E-2</v>
      </c>
      <c r="BP2741" s="1">
        <v>42095</v>
      </c>
      <c r="BQ2741">
        <v>191.8133</v>
      </c>
      <c r="BR2741">
        <f t="shared" si="1102"/>
        <v>1.9181330000000001</v>
      </c>
      <c r="BT2741" s="1">
        <v>42116</v>
      </c>
      <c r="BU2741">
        <v>-2E-3</v>
      </c>
      <c r="BV2741">
        <f t="shared" si="1103"/>
        <v>-2.0000000000000002E-5</v>
      </c>
      <c r="BX2741" s="1">
        <v>42116</v>
      </c>
      <c r="BY2741">
        <v>6.8000000000000005E-2</v>
      </c>
      <c r="BZ2741">
        <f t="shared" si="1104"/>
        <v>6.8000000000000005E-4</v>
      </c>
      <c r="CB2741" s="1">
        <v>42186</v>
      </c>
      <c r="CC2741">
        <v>5.8999999999999997E-2</v>
      </c>
      <c r="CD2741">
        <f t="shared" si="1105"/>
        <v>5.8999999999999992E-4</v>
      </c>
      <c r="CG2741" s="1"/>
    </row>
    <row r="2742" spans="1:85" x14ac:dyDescent="0.3">
      <c r="A2742" s="21">
        <f t="shared" si="1106"/>
        <v>49649</v>
      </c>
      <c r="B2742" s="18">
        <f t="shared" si="1090"/>
        <v>112.421875</v>
      </c>
      <c r="C2742">
        <f t="shared" si="1108"/>
        <v>115</v>
      </c>
      <c r="D2742">
        <f t="shared" ca="1" si="1093"/>
        <v>-10.113888888888889</v>
      </c>
      <c r="E2742">
        <f ca="1">IF(currency="USD",'Future et co'!F2742,IF(currency="EUR",'Future et co'!G2742,FALSE))</f>
        <v>3.6070000000000005E-2</v>
      </c>
      <c r="F2742">
        <f t="shared" ca="1" si="1094"/>
        <v>3.6070000000000005E-2</v>
      </c>
      <c r="G2742">
        <f t="shared" ca="1" si="1095"/>
        <v>2.0569999999999998E-2</v>
      </c>
      <c r="L2742">
        <f t="shared" ca="1" si="1096"/>
        <v>127.8</v>
      </c>
      <c r="M2742">
        <f t="shared" ca="1" si="1091"/>
        <v>3.6070000000000005E-2</v>
      </c>
      <c r="R2742">
        <f t="shared" ca="1" si="1097"/>
        <v>127.8</v>
      </c>
      <c r="S2742">
        <f t="shared" ca="1" si="1092"/>
        <v>3.6070000000000005E-2</v>
      </c>
      <c r="U2742" s="1"/>
      <c r="W2742" t="str">
        <f t="shared" si="1109"/>
        <v/>
      </c>
      <c r="Y2742" s="1"/>
      <c r="AA2742">
        <f t="shared" si="1110"/>
        <v>0</v>
      </c>
      <c r="AC2742" s="1"/>
      <c r="AE2742">
        <f t="shared" si="1111"/>
        <v>0</v>
      </c>
      <c r="AH2742" s="1"/>
      <c r="AI2742" s="17"/>
      <c r="AJ2742" s="25"/>
      <c r="AU2742" s="1">
        <v>42123</v>
      </c>
      <c r="AV2742">
        <v>0.121</v>
      </c>
      <c r="AW2742">
        <f t="shared" si="1098"/>
        <v>1.2099999999999999E-3</v>
      </c>
      <c r="AY2742" s="1">
        <v>42124</v>
      </c>
      <c r="AZ2742">
        <v>0.17599999999999999</v>
      </c>
      <c r="BA2742">
        <f t="shared" si="1099"/>
        <v>1.7599999999999998E-3</v>
      </c>
      <c r="BC2742" s="1">
        <v>42185</v>
      </c>
      <c r="BD2742">
        <v>0.495</v>
      </c>
      <c r="BE2742">
        <f t="shared" si="1100"/>
        <v>4.9499999999999995E-3</v>
      </c>
      <c r="BG2742" s="1">
        <v>42185</v>
      </c>
      <c r="BH2742">
        <v>0.88200000000000001</v>
      </c>
      <c r="BI2742">
        <f t="shared" si="1101"/>
        <v>8.8199999999999997E-3</v>
      </c>
      <c r="BK2742" s="1">
        <v>40491</v>
      </c>
      <c r="BL2742">
        <v>2.3427799999999999</v>
      </c>
      <c r="BM2742">
        <f t="shared" si="1107"/>
        <v>2.3427799999999999E-2</v>
      </c>
      <c r="BP2742" s="1">
        <v>42094</v>
      </c>
      <c r="BQ2742">
        <v>191.596</v>
      </c>
      <c r="BR2742">
        <f t="shared" si="1102"/>
        <v>1.9159600000000001</v>
      </c>
      <c r="BT2742" s="1">
        <v>42115</v>
      </c>
      <c r="BU2742">
        <v>-1E-3</v>
      </c>
      <c r="BV2742">
        <f t="shared" si="1103"/>
        <v>-1.0000000000000001E-5</v>
      </c>
      <c r="BX2742" s="1">
        <v>42115</v>
      </c>
      <c r="BY2742">
        <v>6.9000000000000006E-2</v>
      </c>
      <c r="BZ2742">
        <f t="shared" si="1104"/>
        <v>6.9000000000000008E-4</v>
      </c>
      <c r="CB2742" s="1">
        <v>42185</v>
      </c>
      <c r="CC2742">
        <v>6.4000000000000001E-2</v>
      </c>
      <c r="CD2742">
        <f t="shared" si="1105"/>
        <v>6.4000000000000005E-4</v>
      </c>
      <c r="CG2742" s="1"/>
    </row>
    <row r="2743" spans="1:85" x14ac:dyDescent="0.3">
      <c r="A2743" s="21">
        <f t="shared" si="1106"/>
        <v>49650</v>
      </c>
      <c r="B2743" s="18">
        <f t="shared" si="1090"/>
        <v>112.421875</v>
      </c>
      <c r="C2743">
        <f t="shared" si="1108"/>
        <v>115</v>
      </c>
      <c r="D2743">
        <f t="shared" ca="1" si="1093"/>
        <v>-10.116666666666667</v>
      </c>
      <c r="E2743">
        <f ca="1">IF(currency="USD",'Future et co'!F2743,IF(currency="EUR",'Future et co'!G2743,FALSE))</f>
        <v>3.6070000000000005E-2</v>
      </c>
      <c r="F2743">
        <f t="shared" ca="1" si="1094"/>
        <v>3.6070000000000005E-2</v>
      </c>
      <c r="G2743">
        <f t="shared" ca="1" si="1095"/>
        <v>2.0569999999999998E-2</v>
      </c>
      <c r="L2743">
        <f t="shared" ca="1" si="1096"/>
        <v>127.8</v>
      </c>
      <c r="M2743">
        <f t="shared" ca="1" si="1091"/>
        <v>3.6070000000000005E-2</v>
      </c>
      <c r="R2743">
        <f t="shared" ca="1" si="1097"/>
        <v>127.8</v>
      </c>
      <c r="S2743">
        <f t="shared" ca="1" si="1092"/>
        <v>3.6070000000000005E-2</v>
      </c>
      <c r="U2743" s="1"/>
      <c r="W2743" t="str">
        <f t="shared" si="1109"/>
        <v/>
      </c>
      <c r="Y2743" s="1"/>
      <c r="AA2743">
        <f t="shared" si="1110"/>
        <v>0</v>
      </c>
      <c r="AC2743" s="1"/>
      <c r="AE2743">
        <f t="shared" si="1111"/>
        <v>0</v>
      </c>
      <c r="AH2743" s="1"/>
      <c r="AI2743" s="17"/>
      <c r="AJ2743" s="25"/>
      <c r="AU2743" s="1">
        <v>42122</v>
      </c>
      <c r="AV2743">
        <v>0.13</v>
      </c>
      <c r="AW2743">
        <f t="shared" si="1098"/>
        <v>1.2999999999999999E-3</v>
      </c>
      <c r="AY2743" s="1">
        <v>42123</v>
      </c>
      <c r="AZ2743">
        <v>0.16500000000000001</v>
      </c>
      <c r="BA2743">
        <f t="shared" si="1099"/>
        <v>1.65E-3</v>
      </c>
      <c r="BC2743" s="1">
        <v>42184</v>
      </c>
      <c r="BD2743">
        <v>0.49099999999999999</v>
      </c>
      <c r="BE2743">
        <f t="shared" si="1100"/>
        <v>4.9100000000000003E-3</v>
      </c>
      <c r="BG2743" s="1">
        <v>42184</v>
      </c>
      <c r="BH2743">
        <v>0.85599999999999998</v>
      </c>
      <c r="BI2743">
        <f t="shared" si="1101"/>
        <v>8.5599999999999999E-3</v>
      </c>
      <c r="BK2743" s="1">
        <v>40492</v>
      </c>
      <c r="BL2743">
        <v>2.3334899999999998</v>
      </c>
      <c r="BM2743">
        <f t="shared" si="1107"/>
        <v>2.3334899999999999E-2</v>
      </c>
      <c r="BP2743" s="1">
        <v>42093</v>
      </c>
      <c r="BQ2743">
        <v>191.25810000000001</v>
      </c>
      <c r="BR2743">
        <f t="shared" si="1102"/>
        <v>1.9125810000000001</v>
      </c>
      <c r="BT2743" s="1">
        <v>42114</v>
      </c>
      <c r="BU2743">
        <v>1E-3</v>
      </c>
      <c r="BV2743">
        <f t="shared" si="1103"/>
        <v>1.0000000000000001E-5</v>
      </c>
      <c r="BX2743" s="1">
        <v>42114</v>
      </c>
      <c r="BY2743">
        <v>6.9000000000000006E-2</v>
      </c>
      <c r="BZ2743">
        <f t="shared" si="1104"/>
        <v>6.9000000000000008E-4</v>
      </c>
      <c r="CB2743" s="1">
        <v>42184</v>
      </c>
      <c r="CC2743">
        <v>6.8000000000000005E-2</v>
      </c>
      <c r="CD2743">
        <f t="shared" si="1105"/>
        <v>6.8000000000000005E-4</v>
      </c>
      <c r="CG2743" s="1"/>
    </row>
    <row r="2744" spans="1:85" x14ac:dyDescent="0.3">
      <c r="A2744" s="21">
        <f t="shared" si="1106"/>
        <v>49653</v>
      </c>
      <c r="B2744" s="18">
        <f t="shared" si="1090"/>
        <v>112.421875</v>
      </c>
      <c r="C2744">
        <f t="shared" si="1108"/>
        <v>115</v>
      </c>
      <c r="D2744">
        <f t="shared" ca="1" si="1093"/>
        <v>-10.125</v>
      </c>
      <c r="E2744">
        <f ca="1">IF(currency="USD",'Future et co'!F2744,IF(currency="EUR",'Future et co'!G2744,FALSE))</f>
        <v>3.6070000000000005E-2</v>
      </c>
      <c r="F2744">
        <f t="shared" ca="1" si="1094"/>
        <v>3.6070000000000005E-2</v>
      </c>
      <c r="G2744">
        <f t="shared" ca="1" si="1095"/>
        <v>2.0569999999999998E-2</v>
      </c>
      <c r="L2744">
        <f t="shared" ca="1" si="1096"/>
        <v>127.8</v>
      </c>
      <c r="M2744">
        <f t="shared" ca="1" si="1091"/>
        <v>3.6070000000000005E-2</v>
      </c>
      <c r="R2744">
        <f t="shared" ca="1" si="1097"/>
        <v>127.8</v>
      </c>
      <c r="S2744">
        <f t="shared" ca="1" si="1092"/>
        <v>3.6070000000000005E-2</v>
      </c>
      <c r="U2744" s="1"/>
      <c r="W2744" t="str">
        <f t="shared" si="1109"/>
        <v/>
      </c>
      <c r="Y2744" s="1"/>
      <c r="AA2744">
        <f t="shared" si="1110"/>
        <v>0</v>
      </c>
      <c r="AC2744" s="1"/>
      <c r="AE2744">
        <f t="shared" si="1111"/>
        <v>0</v>
      </c>
      <c r="AH2744" s="1"/>
      <c r="AI2744" s="17"/>
      <c r="AJ2744" s="25"/>
      <c r="AU2744" s="1">
        <v>42121</v>
      </c>
      <c r="AV2744">
        <v>0.13</v>
      </c>
      <c r="AW2744">
        <f t="shared" si="1098"/>
        <v>1.2999999999999999E-3</v>
      </c>
      <c r="AY2744" s="1">
        <v>42122</v>
      </c>
      <c r="AZ2744">
        <v>0.161</v>
      </c>
      <c r="BA2744">
        <f t="shared" si="1099"/>
        <v>1.6100000000000001E-3</v>
      </c>
      <c r="BC2744" s="1">
        <v>42181</v>
      </c>
      <c r="BD2744">
        <v>0.51900000000000002</v>
      </c>
      <c r="BE2744">
        <f t="shared" si="1100"/>
        <v>5.1900000000000002E-3</v>
      </c>
      <c r="BG2744" s="1">
        <v>42181</v>
      </c>
      <c r="BH2744">
        <v>0.90700000000000003</v>
      </c>
      <c r="BI2744">
        <f t="shared" si="1101"/>
        <v>9.0699999999999999E-3</v>
      </c>
      <c r="BK2744" s="1">
        <v>40493</v>
      </c>
      <c r="BL2744">
        <v>2.33874</v>
      </c>
      <c r="BM2744">
        <f t="shared" si="1107"/>
        <v>2.3387399999999999E-2</v>
      </c>
      <c r="BP2744" s="1">
        <v>42090</v>
      </c>
      <c r="BQ2744">
        <v>191.3305</v>
      </c>
      <c r="BR2744">
        <f t="shared" si="1102"/>
        <v>1.913305</v>
      </c>
      <c r="BT2744" s="1">
        <v>42111</v>
      </c>
      <c r="BU2744">
        <v>1E-3</v>
      </c>
      <c r="BV2744">
        <f t="shared" si="1103"/>
        <v>1.0000000000000001E-5</v>
      </c>
      <c r="BX2744" s="1">
        <v>42111</v>
      </c>
      <c r="BY2744">
        <v>6.8000000000000005E-2</v>
      </c>
      <c r="BZ2744">
        <f t="shared" si="1104"/>
        <v>6.8000000000000005E-4</v>
      </c>
      <c r="CB2744" s="1">
        <v>42181</v>
      </c>
      <c r="CC2744">
        <v>6.8000000000000005E-2</v>
      </c>
      <c r="CD2744">
        <f t="shared" si="1105"/>
        <v>6.8000000000000005E-4</v>
      </c>
      <c r="CG2744" s="1"/>
    </row>
    <row r="2745" spans="1:85" x14ac:dyDescent="0.3">
      <c r="A2745" s="21">
        <f t="shared" si="1106"/>
        <v>49654</v>
      </c>
      <c r="B2745" s="18">
        <f t="shared" si="1090"/>
        <v>112.421875</v>
      </c>
      <c r="C2745">
        <f t="shared" si="1108"/>
        <v>115</v>
      </c>
      <c r="D2745">
        <f t="shared" ca="1" si="1093"/>
        <v>-10.127777777777778</v>
      </c>
      <c r="E2745">
        <f ca="1">IF(currency="USD",'Future et co'!F2745,IF(currency="EUR",'Future et co'!G2745,FALSE))</f>
        <v>3.6070000000000005E-2</v>
      </c>
      <c r="F2745">
        <f t="shared" ca="1" si="1094"/>
        <v>3.6070000000000005E-2</v>
      </c>
      <c r="G2745">
        <f t="shared" ca="1" si="1095"/>
        <v>2.0569999999999998E-2</v>
      </c>
      <c r="L2745">
        <f t="shared" ca="1" si="1096"/>
        <v>127.8</v>
      </c>
      <c r="M2745">
        <f t="shared" ca="1" si="1091"/>
        <v>3.6070000000000005E-2</v>
      </c>
      <c r="R2745">
        <f t="shared" ca="1" si="1097"/>
        <v>127.8</v>
      </c>
      <c r="S2745">
        <f t="shared" ca="1" si="1092"/>
        <v>3.6070000000000005E-2</v>
      </c>
      <c r="U2745" s="1"/>
      <c r="W2745" t="str">
        <f t="shared" si="1109"/>
        <v/>
      </c>
      <c r="Y2745" s="1"/>
      <c r="AA2745">
        <f t="shared" si="1110"/>
        <v>0</v>
      </c>
      <c r="AC2745" s="1"/>
      <c r="AE2745">
        <f t="shared" si="1111"/>
        <v>0</v>
      </c>
      <c r="AH2745" s="1"/>
      <c r="AI2745" s="17"/>
      <c r="AJ2745" s="25"/>
      <c r="AU2745" s="1">
        <v>42118</v>
      </c>
      <c r="AV2745">
        <v>0.124</v>
      </c>
      <c r="AW2745">
        <f t="shared" si="1098"/>
        <v>1.24E-3</v>
      </c>
      <c r="AY2745" s="1">
        <v>42121</v>
      </c>
      <c r="AZ2745">
        <v>0.158</v>
      </c>
      <c r="BA2745">
        <f t="shared" si="1099"/>
        <v>1.58E-3</v>
      </c>
      <c r="BC2745" s="1">
        <v>42180</v>
      </c>
      <c r="BD2745">
        <v>0.50800000000000001</v>
      </c>
      <c r="BE2745">
        <f t="shared" si="1100"/>
        <v>5.0800000000000003E-3</v>
      </c>
      <c r="BG2745" s="1">
        <v>42180</v>
      </c>
      <c r="BH2745">
        <v>0.88900000000000001</v>
      </c>
      <c r="BI2745">
        <f t="shared" si="1101"/>
        <v>8.8900000000000003E-3</v>
      </c>
      <c r="BK2745" s="1">
        <v>40494</v>
      </c>
      <c r="BL2745">
        <v>2.3700199999999998</v>
      </c>
      <c r="BM2745">
        <f t="shared" si="1107"/>
        <v>2.3700199999999998E-2</v>
      </c>
      <c r="BP2745" s="1">
        <v>42089</v>
      </c>
      <c r="BQ2745">
        <v>191.1737</v>
      </c>
      <c r="BR2745">
        <f t="shared" si="1102"/>
        <v>1.911737</v>
      </c>
      <c r="BT2745" s="1">
        <v>42110</v>
      </c>
      <c r="BU2745">
        <v>2E-3</v>
      </c>
      <c r="BV2745">
        <f t="shared" si="1103"/>
        <v>2.0000000000000002E-5</v>
      </c>
      <c r="BX2745" s="1">
        <v>42110</v>
      </c>
      <c r="BY2745">
        <v>7.0000000000000007E-2</v>
      </c>
      <c r="BZ2745">
        <f t="shared" si="1104"/>
        <v>7.000000000000001E-4</v>
      </c>
      <c r="CB2745" s="1">
        <v>42180</v>
      </c>
      <c r="CC2745">
        <v>6.3E-2</v>
      </c>
      <c r="CD2745">
        <f t="shared" si="1105"/>
        <v>6.3000000000000003E-4</v>
      </c>
      <c r="CG2745" s="1"/>
    </row>
    <row r="2746" spans="1:85" x14ac:dyDescent="0.3">
      <c r="A2746" s="21">
        <f t="shared" si="1106"/>
        <v>49655</v>
      </c>
      <c r="B2746" s="18">
        <f t="shared" si="1090"/>
        <v>112.421875</v>
      </c>
      <c r="C2746">
        <f t="shared" si="1108"/>
        <v>115</v>
      </c>
      <c r="D2746">
        <f t="shared" ca="1" si="1093"/>
        <v>-10.130555555555556</v>
      </c>
      <c r="E2746">
        <f ca="1">IF(currency="USD",'Future et co'!F2746,IF(currency="EUR",'Future et co'!G2746,FALSE))</f>
        <v>3.6070000000000005E-2</v>
      </c>
      <c r="F2746">
        <f t="shared" ca="1" si="1094"/>
        <v>3.6070000000000005E-2</v>
      </c>
      <c r="G2746">
        <f t="shared" ca="1" si="1095"/>
        <v>2.0569999999999998E-2</v>
      </c>
      <c r="L2746">
        <f t="shared" ca="1" si="1096"/>
        <v>127.8</v>
      </c>
      <c r="M2746">
        <f t="shared" ca="1" si="1091"/>
        <v>3.6070000000000005E-2</v>
      </c>
      <c r="R2746">
        <f t="shared" ca="1" si="1097"/>
        <v>127.8</v>
      </c>
      <c r="S2746">
        <f t="shared" ca="1" si="1092"/>
        <v>3.6070000000000005E-2</v>
      </c>
      <c r="U2746" s="1"/>
      <c r="W2746" t="str">
        <f t="shared" si="1109"/>
        <v/>
      </c>
      <c r="Y2746" s="1"/>
      <c r="AA2746">
        <f t="shared" si="1110"/>
        <v>0</v>
      </c>
      <c r="AC2746" s="1"/>
      <c r="AE2746">
        <f t="shared" si="1111"/>
        <v>0</v>
      </c>
      <c r="AH2746" s="1"/>
      <c r="AI2746" s="17"/>
      <c r="AJ2746" s="25"/>
      <c r="AU2746" s="1">
        <v>42117</v>
      </c>
      <c r="AV2746">
        <v>0.126</v>
      </c>
      <c r="AW2746">
        <f t="shared" si="1098"/>
        <v>1.2600000000000001E-3</v>
      </c>
      <c r="AY2746" s="1">
        <v>42118</v>
      </c>
      <c r="AZ2746">
        <v>0.15</v>
      </c>
      <c r="BA2746">
        <f t="shared" si="1099"/>
        <v>1.5E-3</v>
      </c>
      <c r="BC2746" s="1">
        <v>42179</v>
      </c>
      <c r="BD2746">
        <v>0.48699999999999999</v>
      </c>
      <c r="BE2746">
        <f t="shared" si="1100"/>
        <v>4.8700000000000002E-3</v>
      </c>
      <c r="BG2746" s="1">
        <v>42179</v>
      </c>
      <c r="BH2746">
        <v>0.875</v>
      </c>
      <c r="BI2746">
        <f t="shared" si="1101"/>
        <v>8.7500000000000008E-3</v>
      </c>
      <c r="BK2746" s="1">
        <v>40497</v>
      </c>
      <c r="BL2746">
        <v>2.3752399999999998</v>
      </c>
      <c r="BM2746">
        <f t="shared" si="1107"/>
        <v>2.3752399999999996E-2</v>
      </c>
      <c r="BP2746" s="1">
        <v>42088</v>
      </c>
      <c r="BQ2746">
        <v>191.0771</v>
      </c>
      <c r="BR2746">
        <f t="shared" si="1102"/>
        <v>1.910771</v>
      </c>
      <c r="BT2746" s="1">
        <v>42109</v>
      </c>
      <c r="BU2746">
        <v>4.0000000000000001E-3</v>
      </c>
      <c r="BV2746">
        <f t="shared" si="1103"/>
        <v>4.0000000000000003E-5</v>
      </c>
      <c r="BX2746" s="1">
        <v>42109</v>
      </c>
      <c r="BY2746">
        <v>7.1999999999999995E-2</v>
      </c>
      <c r="BZ2746">
        <f t="shared" si="1104"/>
        <v>7.1999999999999994E-4</v>
      </c>
      <c r="CB2746" s="1">
        <v>42179</v>
      </c>
      <c r="CC2746">
        <v>6.5000000000000002E-2</v>
      </c>
      <c r="CD2746">
        <f t="shared" si="1105"/>
        <v>6.4999999999999997E-4</v>
      </c>
      <c r="CG2746" s="1"/>
    </row>
    <row r="2747" spans="1:85" x14ac:dyDescent="0.3">
      <c r="A2747" s="21">
        <f t="shared" si="1106"/>
        <v>49656</v>
      </c>
      <c r="B2747" s="18">
        <f t="shared" si="1090"/>
        <v>112.421875</v>
      </c>
      <c r="C2747">
        <f t="shared" si="1108"/>
        <v>115</v>
      </c>
      <c r="D2747">
        <f t="shared" ca="1" si="1093"/>
        <v>-10.133333333333333</v>
      </c>
      <c r="E2747">
        <f ca="1">IF(currency="USD",'Future et co'!F2747,IF(currency="EUR",'Future et co'!G2747,FALSE))</f>
        <v>3.6070000000000005E-2</v>
      </c>
      <c r="F2747">
        <f t="shared" ca="1" si="1094"/>
        <v>3.6070000000000005E-2</v>
      </c>
      <c r="G2747">
        <f t="shared" ca="1" si="1095"/>
        <v>2.0569999999999998E-2</v>
      </c>
      <c r="L2747">
        <f t="shared" ca="1" si="1096"/>
        <v>127.8</v>
      </c>
      <c r="M2747">
        <f t="shared" ca="1" si="1091"/>
        <v>3.6070000000000005E-2</v>
      </c>
      <c r="R2747">
        <f t="shared" ca="1" si="1097"/>
        <v>127.8</v>
      </c>
      <c r="S2747">
        <f t="shared" ca="1" si="1092"/>
        <v>3.6070000000000005E-2</v>
      </c>
      <c r="U2747" s="1"/>
      <c r="W2747" t="str">
        <f t="shared" si="1109"/>
        <v/>
      </c>
      <c r="Y2747" s="1"/>
      <c r="AA2747">
        <f t="shared" si="1110"/>
        <v>0</v>
      </c>
      <c r="AC2747" s="1"/>
      <c r="AE2747">
        <f t="shared" si="1111"/>
        <v>0</v>
      </c>
      <c r="AH2747" s="1"/>
      <c r="AI2747" s="17"/>
      <c r="AJ2747" s="25"/>
      <c r="AU2747" s="1">
        <v>42116</v>
      </c>
      <c r="AV2747">
        <v>0.11899999999999999</v>
      </c>
      <c r="AW2747">
        <f t="shared" si="1098"/>
        <v>1.1899999999999999E-3</v>
      </c>
      <c r="AY2747" s="1">
        <v>42117</v>
      </c>
      <c r="AZ2747">
        <v>0.157</v>
      </c>
      <c r="BA2747">
        <f t="shared" si="1099"/>
        <v>1.57E-3</v>
      </c>
      <c r="BC2747" s="1">
        <v>42178</v>
      </c>
      <c r="BD2747">
        <v>0.51300000000000001</v>
      </c>
      <c r="BE2747">
        <f t="shared" si="1100"/>
        <v>5.13E-3</v>
      </c>
      <c r="BG2747" s="1">
        <v>42178</v>
      </c>
      <c r="BH2747">
        <v>0.89100000000000001</v>
      </c>
      <c r="BI2747">
        <f t="shared" si="1101"/>
        <v>8.9099999999999995E-3</v>
      </c>
      <c r="BK2747" s="1">
        <v>40498</v>
      </c>
      <c r="BL2747">
        <v>2.4117799999999998</v>
      </c>
      <c r="BM2747">
        <f t="shared" si="1107"/>
        <v>2.4117799999999998E-2</v>
      </c>
      <c r="BP2747" s="1">
        <v>42087</v>
      </c>
      <c r="BQ2747">
        <v>190.83580000000001</v>
      </c>
      <c r="BR2747">
        <f t="shared" si="1102"/>
        <v>1.908358</v>
      </c>
      <c r="BT2747" s="1">
        <v>42108</v>
      </c>
      <c r="BU2747">
        <v>8.0000000000000002E-3</v>
      </c>
      <c r="BV2747">
        <f t="shared" si="1103"/>
        <v>8.0000000000000007E-5</v>
      </c>
      <c r="BX2747" s="1">
        <v>42108</v>
      </c>
      <c r="BY2747">
        <v>7.5999999999999998E-2</v>
      </c>
      <c r="BZ2747">
        <f t="shared" si="1104"/>
        <v>7.5999999999999993E-4</v>
      </c>
      <c r="CB2747" s="1">
        <v>42178</v>
      </c>
      <c r="CC2747">
        <v>6.6000000000000003E-2</v>
      </c>
      <c r="CD2747">
        <f t="shared" si="1105"/>
        <v>6.6E-4</v>
      </c>
      <c r="CG2747" s="1"/>
    </row>
    <row r="2748" spans="1:85" x14ac:dyDescent="0.3">
      <c r="A2748" s="21">
        <f t="shared" si="1106"/>
        <v>49657</v>
      </c>
      <c r="B2748" s="18">
        <f t="shared" si="1090"/>
        <v>112.421875</v>
      </c>
      <c r="C2748">
        <f t="shared" si="1108"/>
        <v>115</v>
      </c>
      <c r="D2748">
        <f t="shared" ca="1" si="1093"/>
        <v>-10.136111111111111</v>
      </c>
      <c r="E2748">
        <f ca="1">IF(currency="USD",'Future et co'!F2748,IF(currency="EUR",'Future et co'!G2748,FALSE))</f>
        <v>3.6070000000000005E-2</v>
      </c>
      <c r="F2748">
        <f t="shared" ca="1" si="1094"/>
        <v>3.6070000000000005E-2</v>
      </c>
      <c r="G2748">
        <f t="shared" ca="1" si="1095"/>
        <v>2.0569999999999998E-2</v>
      </c>
      <c r="L2748">
        <f t="shared" ca="1" si="1096"/>
        <v>127.8</v>
      </c>
      <c r="M2748">
        <f t="shared" ca="1" si="1091"/>
        <v>3.6070000000000005E-2</v>
      </c>
      <c r="R2748">
        <f t="shared" ca="1" si="1097"/>
        <v>127.8</v>
      </c>
      <c r="S2748">
        <f t="shared" ca="1" si="1092"/>
        <v>3.6070000000000005E-2</v>
      </c>
      <c r="U2748" s="1"/>
      <c r="W2748" t="str">
        <f t="shared" si="1109"/>
        <v/>
      </c>
      <c r="Y2748" s="1"/>
      <c r="AA2748">
        <f t="shared" si="1110"/>
        <v>0</v>
      </c>
      <c r="AC2748" s="1"/>
      <c r="AE2748">
        <f t="shared" si="1111"/>
        <v>0</v>
      </c>
      <c r="AH2748" s="1"/>
      <c r="AI2748" s="17"/>
      <c r="AJ2748" s="25"/>
      <c r="AU2748" s="1">
        <v>42115</v>
      </c>
      <c r="AV2748">
        <v>0.11700000000000001</v>
      </c>
      <c r="AW2748">
        <f t="shared" si="1098"/>
        <v>1.17E-3</v>
      </c>
      <c r="AY2748" s="1">
        <v>42116</v>
      </c>
      <c r="AZ2748">
        <v>0.157</v>
      </c>
      <c r="BA2748">
        <f t="shared" si="1099"/>
        <v>1.57E-3</v>
      </c>
      <c r="BC2748" s="1">
        <v>42177</v>
      </c>
      <c r="BD2748">
        <v>0.502</v>
      </c>
      <c r="BE2748">
        <f t="shared" si="1100"/>
        <v>5.0200000000000002E-3</v>
      </c>
      <c r="BG2748" s="1">
        <v>42177</v>
      </c>
      <c r="BH2748">
        <v>0.88100000000000001</v>
      </c>
      <c r="BI2748">
        <f t="shared" si="1101"/>
        <v>8.8100000000000001E-3</v>
      </c>
      <c r="BK2748" s="1">
        <v>40499</v>
      </c>
      <c r="BL2748">
        <v>2.4127299999999998</v>
      </c>
      <c r="BM2748">
        <f t="shared" si="1107"/>
        <v>2.4127299999999997E-2</v>
      </c>
      <c r="BP2748" s="1">
        <v>42086</v>
      </c>
      <c r="BQ2748">
        <v>191.12540000000001</v>
      </c>
      <c r="BR2748">
        <f t="shared" si="1102"/>
        <v>1.9112540000000002</v>
      </c>
      <c r="BT2748" s="1">
        <v>42107</v>
      </c>
      <c r="BU2748">
        <v>1.0999999999999999E-2</v>
      </c>
      <c r="BV2748">
        <f t="shared" si="1103"/>
        <v>1.0999999999999999E-4</v>
      </c>
      <c r="BX2748" s="1">
        <v>42107</v>
      </c>
      <c r="BY2748">
        <v>7.8E-2</v>
      </c>
      <c r="BZ2748">
        <f t="shared" si="1104"/>
        <v>7.7999999999999999E-4</v>
      </c>
      <c r="CB2748" s="1">
        <v>42177</v>
      </c>
      <c r="CC2748">
        <v>6.6000000000000003E-2</v>
      </c>
      <c r="CD2748">
        <f t="shared" si="1105"/>
        <v>6.6E-4</v>
      </c>
      <c r="CG2748" s="1"/>
    </row>
    <row r="2749" spans="1:85" x14ac:dyDescent="0.3">
      <c r="A2749" s="21">
        <f t="shared" si="1106"/>
        <v>49660</v>
      </c>
      <c r="B2749" s="18">
        <f t="shared" si="1090"/>
        <v>112.421875</v>
      </c>
      <c r="C2749">
        <f t="shared" si="1108"/>
        <v>115</v>
      </c>
      <c r="D2749">
        <f t="shared" ca="1" si="1093"/>
        <v>-10.144444444444444</v>
      </c>
      <c r="E2749">
        <f ca="1">IF(currency="USD",'Future et co'!F2749,IF(currency="EUR",'Future et co'!G2749,FALSE))</f>
        <v>3.6070000000000005E-2</v>
      </c>
      <c r="F2749">
        <f t="shared" ca="1" si="1094"/>
        <v>3.6070000000000005E-2</v>
      </c>
      <c r="G2749">
        <f t="shared" ca="1" si="1095"/>
        <v>2.0569999999999998E-2</v>
      </c>
      <c r="L2749">
        <f t="shared" ca="1" si="1096"/>
        <v>127.8</v>
      </c>
      <c r="M2749">
        <f t="shared" ca="1" si="1091"/>
        <v>3.6070000000000005E-2</v>
      </c>
      <c r="R2749">
        <f t="shared" ca="1" si="1097"/>
        <v>127.8</v>
      </c>
      <c r="S2749">
        <f t="shared" ca="1" si="1092"/>
        <v>3.6070000000000005E-2</v>
      </c>
      <c r="U2749" s="1"/>
      <c r="W2749" t="str">
        <f t="shared" si="1109"/>
        <v/>
      </c>
      <c r="Y2749" s="1"/>
      <c r="AA2749">
        <f t="shared" si="1110"/>
        <v>0</v>
      </c>
      <c r="AC2749" s="1"/>
      <c r="AE2749">
        <f t="shared" si="1111"/>
        <v>0</v>
      </c>
      <c r="AH2749" s="1"/>
      <c r="AI2749" s="17"/>
      <c r="AJ2749" s="25"/>
      <c r="AU2749" s="1">
        <v>42114</v>
      </c>
      <c r="AV2749">
        <v>0.124</v>
      </c>
      <c r="AW2749">
        <f t="shared" si="1098"/>
        <v>1.24E-3</v>
      </c>
      <c r="AY2749" s="1">
        <v>42115</v>
      </c>
      <c r="AZ2749">
        <v>0.157</v>
      </c>
      <c r="BA2749">
        <f t="shared" si="1099"/>
        <v>1.57E-3</v>
      </c>
      <c r="BC2749" s="1">
        <v>42174</v>
      </c>
      <c r="BD2749">
        <v>0.48399999999999999</v>
      </c>
      <c r="BE2749">
        <f t="shared" si="1100"/>
        <v>4.8399999999999997E-3</v>
      </c>
      <c r="BG2749" s="1">
        <v>42174</v>
      </c>
      <c r="BH2749">
        <v>0.84099999999999997</v>
      </c>
      <c r="BI2749">
        <f t="shared" si="1101"/>
        <v>8.4099999999999991E-3</v>
      </c>
      <c r="BK2749" s="1">
        <v>40500</v>
      </c>
      <c r="BL2749">
        <v>2.3799000000000001</v>
      </c>
      <c r="BM2749">
        <f t="shared" si="1107"/>
        <v>2.3799000000000001E-2</v>
      </c>
      <c r="BP2749" s="1">
        <v>42083</v>
      </c>
      <c r="BQ2749">
        <v>191.59610000000001</v>
      </c>
      <c r="BR2749">
        <f t="shared" si="1102"/>
        <v>1.915961</v>
      </c>
      <c r="BT2749" s="1">
        <v>42104</v>
      </c>
      <c r="BU2749">
        <v>1.2E-2</v>
      </c>
      <c r="BV2749">
        <f t="shared" si="1103"/>
        <v>1.2E-4</v>
      </c>
      <c r="BX2749" s="1">
        <v>42104</v>
      </c>
      <c r="BY2749">
        <v>7.9000000000000001E-2</v>
      </c>
      <c r="BZ2749">
        <f t="shared" si="1104"/>
        <v>7.9000000000000001E-4</v>
      </c>
      <c r="CB2749" s="1">
        <v>42174</v>
      </c>
      <c r="CC2749">
        <v>8.1000000000000003E-2</v>
      </c>
      <c r="CD2749">
        <f t="shared" si="1105"/>
        <v>8.1000000000000006E-4</v>
      </c>
      <c r="CG2749" s="1"/>
    </row>
    <row r="2750" spans="1:85" x14ac:dyDescent="0.3">
      <c r="A2750" s="21">
        <f t="shared" si="1106"/>
        <v>49661</v>
      </c>
      <c r="B2750" s="18">
        <f t="shared" si="1090"/>
        <v>112.421875</v>
      </c>
      <c r="C2750">
        <f t="shared" si="1108"/>
        <v>115</v>
      </c>
      <c r="D2750">
        <f t="shared" ca="1" si="1093"/>
        <v>-10.147222222222222</v>
      </c>
      <c r="E2750">
        <f ca="1">IF(currency="USD",'Future et co'!F2750,IF(currency="EUR",'Future et co'!G2750,FALSE))</f>
        <v>3.6070000000000005E-2</v>
      </c>
      <c r="F2750">
        <f t="shared" ca="1" si="1094"/>
        <v>3.6070000000000005E-2</v>
      </c>
      <c r="G2750">
        <f t="shared" ca="1" si="1095"/>
        <v>2.0569999999999998E-2</v>
      </c>
      <c r="L2750">
        <f t="shared" ca="1" si="1096"/>
        <v>127.8</v>
      </c>
      <c r="M2750">
        <f t="shared" ca="1" si="1091"/>
        <v>3.6070000000000005E-2</v>
      </c>
      <c r="R2750">
        <f t="shared" ca="1" si="1097"/>
        <v>127.8</v>
      </c>
      <c r="S2750">
        <f t="shared" ca="1" si="1092"/>
        <v>3.6070000000000005E-2</v>
      </c>
      <c r="U2750" s="1"/>
      <c r="W2750" t="str">
        <f t="shared" si="1109"/>
        <v/>
      </c>
      <c r="Y2750" s="1"/>
      <c r="AA2750">
        <f t="shared" si="1110"/>
        <v>0</v>
      </c>
      <c r="AC2750" s="1"/>
      <c r="AE2750">
        <f t="shared" si="1111"/>
        <v>0</v>
      </c>
      <c r="AH2750" s="1"/>
      <c r="AI2750" s="17"/>
      <c r="AJ2750" s="25"/>
      <c r="AU2750" s="1">
        <v>42111</v>
      </c>
      <c r="AV2750">
        <v>0.11700000000000001</v>
      </c>
      <c r="AW2750">
        <f t="shared" si="1098"/>
        <v>1.17E-3</v>
      </c>
      <c r="AY2750" s="1">
        <v>42114</v>
      </c>
      <c r="AZ2750">
        <v>0.154</v>
      </c>
      <c r="BA2750">
        <f t="shared" si="1099"/>
        <v>1.5399999999999999E-3</v>
      </c>
      <c r="BC2750" s="1">
        <v>42173</v>
      </c>
      <c r="BD2750">
        <v>0.49099999999999999</v>
      </c>
      <c r="BE2750">
        <f t="shared" si="1100"/>
        <v>4.9100000000000003E-3</v>
      </c>
      <c r="BG2750" s="1">
        <v>42173</v>
      </c>
      <c r="BH2750">
        <v>0.876</v>
      </c>
      <c r="BI2750">
        <f t="shared" si="1101"/>
        <v>8.7600000000000004E-3</v>
      </c>
      <c r="BK2750" s="1">
        <v>40501</v>
      </c>
      <c r="BL2750">
        <v>2.3740399999999999</v>
      </c>
      <c r="BM2750">
        <f t="shared" si="1107"/>
        <v>2.3740399999999998E-2</v>
      </c>
      <c r="BP2750" s="1">
        <v>42082</v>
      </c>
      <c r="BQ2750">
        <v>191.51159999999999</v>
      </c>
      <c r="BR2750">
        <f t="shared" si="1102"/>
        <v>1.9151159999999998</v>
      </c>
      <c r="BT2750" s="1">
        <v>42103</v>
      </c>
      <c r="BU2750">
        <v>1.2E-2</v>
      </c>
      <c r="BV2750">
        <f t="shared" si="1103"/>
        <v>1.2E-4</v>
      </c>
      <c r="BX2750" s="1">
        <v>42103</v>
      </c>
      <c r="BY2750">
        <v>8.1000000000000003E-2</v>
      </c>
      <c r="BZ2750">
        <f t="shared" si="1104"/>
        <v>8.1000000000000006E-4</v>
      </c>
      <c r="CB2750" s="1">
        <v>42173</v>
      </c>
      <c r="CC2750">
        <v>8.1000000000000003E-2</v>
      </c>
      <c r="CD2750">
        <f t="shared" si="1105"/>
        <v>8.1000000000000006E-4</v>
      </c>
      <c r="CG2750" s="1"/>
    </row>
    <row r="2751" spans="1:85" x14ac:dyDescent="0.3">
      <c r="A2751" s="21">
        <f t="shared" si="1106"/>
        <v>49662</v>
      </c>
      <c r="B2751" s="18">
        <f t="shared" si="1090"/>
        <v>112.421875</v>
      </c>
      <c r="C2751">
        <f t="shared" si="1108"/>
        <v>115</v>
      </c>
      <c r="D2751">
        <f t="shared" ca="1" si="1093"/>
        <v>-10.15</v>
      </c>
      <c r="E2751">
        <f ca="1">IF(currency="USD",'Future et co'!F2751,IF(currency="EUR",'Future et co'!G2751,FALSE))</f>
        <v>3.6070000000000005E-2</v>
      </c>
      <c r="F2751">
        <f t="shared" ca="1" si="1094"/>
        <v>3.6070000000000005E-2</v>
      </c>
      <c r="G2751">
        <f t="shared" ca="1" si="1095"/>
        <v>2.0569999999999998E-2</v>
      </c>
      <c r="L2751">
        <f t="shared" ca="1" si="1096"/>
        <v>127.8</v>
      </c>
      <c r="M2751">
        <f t="shared" ca="1" si="1091"/>
        <v>3.6070000000000005E-2</v>
      </c>
      <c r="R2751">
        <f t="shared" ca="1" si="1097"/>
        <v>127.8</v>
      </c>
      <c r="S2751">
        <f t="shared" ca="1" si="1092"/>
        <v>3.6070000000000005E-2</v>
      </c>
      <c r="U2751" s="1"/>
      <c r="W2751" t="str">
        <f t="shared" si="1109"/>
        <v/>
      </c>
      <c r="Y2751" s="1"/>
      <c r="AA2751">
        <f t="shared" si="1110"/>
        <v>0</v>
      </c>
      <c r="AC2751" s="1"/>
      <c r="AE2751">
        <f t="shared" si="1111"/>
        <v>0</v>
      </c>
      <c r="AH2751" s="1"/>
      <c r="AI2751" s="17"/>
      <c r="AJ2751" s="25"/>
      <c r="AU2751" s="1">
        <v>42110</v>
      </c>
      <c r="AV2751">
        <v>0.122</v>
      </c>
      <c r="AW2751">
        <f t="shared" si="1098"/>
        <v>1.2199999999999999E-3</v>
      </c>
      <c r="AY2751" s="1">
        <v>42111</v>
      </c>
      <c r="AZ2751">
        <v>0.151</v>
      </c>
      <c r="BA2751">
        <f t="shared" si="1099"/>
        <v>1.5100000000000001E-3</v>
      </c>
      <c r="BC2751" s="1">
        <v>42172</v>
      </c>
      <c r="BD2751">
        <v>0.50700000000000001</v>
      </c>
      <c r="BE2751">
        <f t="shared" si="1100"/>
        <v>5.0699999999999999E-3</v>
      </c>
      <c r="BG2751" s="1">
        <v>42172</v>
      </c>
      <c r="BH2751">
        <v>0.877</v>
      </c>
      <c r="BI2751">
        <f t="shared" si="1101"/>
        <v>8.77E-3</v>
      </c>
      <c r="BK2751" s="1">
        <v>40504</v>
      </c>
      <c r="BL2751">
        <v>2.38184</v>
      </c>
      <c r="BM2751">
        <f t="shared" si="1107"/>
        <v>2.38184E-2</v>
      </c>
      <c r="BP2751" s="1">
        <v>42081</v>
      </c>
      <c r="BQ2751">
        <v>191.4633</v>
      </c>
      <c r="BR2751">
        <f t="shared" si="1102"/>
        <v>1.914633</v>
      </c>
      <c r="BT2751" s="1">
        <v>42102</v>
      </c>
      <c r="BU2751">
        <v>1.4E-2</v>
      </c>
      <c r="BV2751">
        <f t="shared" si="1103"/>
        <v>1.4000000000000001E-4</v>
      </c>
      <c r="BX2751" s="1">
        <v>42102</v>
      </c>
      <c r="BY2751">
        <v>8.1000000000000003E-2</v>
      </c>
      <c r="BZ2751">
        <f t="shared" si="1104"/>
        <v>8.1000000000000006E-4</v>
      </c>
      <c r="CB2751" s="1">
        <v>42172</v>
      </c>
      <c r="CC2751">
        <v>8.5999999999999993E-2</v>
      </c>
      <c r="CD2751">
        <f t="shared" si="1105"/>
        <v>8.5999999999999998E-4</v>
      </c>
      <c r="CG2751" s="1"/>
    </row>
    <row r="2752" spans="1:85" x14ac:dyDescent="0.3">
      <c r="A2752" s="21">
        <f t="shared" si="1106"/>
        <v>49663</v>
      </c>
      <c r="B2752" s="18">
        <f t="shared" si="1090"/>
        <v>112.421875</v>
      </c>
      <c r="C2752">
        <f t="shared" si="1108"/>
        <v>115</v>
      </c>
      <c r="D2752">
        <f t="shared" ca="1" si="1093"/>
        <v>-10.152777777777779</v>
      </c>
      <c r="E2752">
        <f ca="1">IF(currency="USD",'Future et co'!F2752,IF(currency="EUR",'Future et co'!G2752,FALSE))</f>
        <v>3.6070000000000005E-2</v>
      </c>
      <c r="F2752">
        <f t="shared" ca="1" si="1094"/>
        <v>3.6070000000000005E-2</v>
      </c>
      <c r="G2752">
        <f t="shared" ca="1" si="1095"/>
        <v>2.0569999999999998E-2</v>
      </c>
      <c r="L2752">
        <f t="shared" ca="1" si="1096"/>
        <v>127.8</v>
      </c>
      <c r="M2752">
        <f t="shared" ca="1" si="1091"/>
        <v>3.6070000000000005E-2</v>
      </c>
      <c r="R2752">
        <f t="shared" ca="1" si="1097"/>
        <v>127.8</v>
      </c>
      <c r="S2752">
        <f t="shared" ca="1" si="1092"/>
        <v>3.6070000000000005E-2</v>
      </c>
      <c r="U2752" s="1"/>
      <c r="W2752" t="str">
        <f t="shared" si="1109"/>
        <v/>
      </c>
      <c r="Y2752" s="1"/>
      <c r="AA2752">
        <f t="shared" si="1110"/>
        <v>0</v>
      </c>
      <c r="AC2752" s="1"/>
      <c r="AE2752">
        <f t="shared" si="1111"/>
        <v>0</v>
      </c>
      <c r="AH2752" s="1"/>
      <c r="AI2752" s="17"/>
      <c r="AJ2752" s="25"/>
      <c r="AU2752" s="1">
        <v>42109</v>
      </c>
      <c r="AV2752">
        <v>0.122</v>
      </c>
      <c r="AW2752">
        <f t="shared" si="1098"/>
        <v>1.2199999999999999E-3</v>
      </c>
      <c r="AY2752" s="1">
        <v>42110</v>
      </c>
      <c r="AZ2752">
        <v>0.14599999999999999</v>
      </c>
      <c r="BA2752">
        <f t="shared" si="1099"/>
        <v>1.4599999999999999E-3</v>
      </c>
      <c r="BC2752" s="1">
        <v>42171</v>
      </c>
      <c r="BD2752">
        <v>0.53900000000000003</v>
      </c>
      <c r="BE2752">
        <f t="shared" si="1100"/>
        <v>5.3900000000000007E-3</v>
      </c>
      <c r="BG2752" s="1">
        <v>42171</v>
      </c>
      <c r="BH2752">
        <v>0.92200000000000004</v>
      </c>
      <c r="BI2752">
        <f t="shared" si="1101"/>
        <v>9.2200000000000008E-3</v>
      </c>
      <c r="BK2752" s="1">
        <v>40505</v>
      </c>
      <c r="BL2752">
        <v>2.4160400000000002</v>
      </c>
      <c r="BM2752">
        <f t="shared" si="1107"/>
        <v>2.4160400000000002E-2</v>
      </c>
      <c r="BP2752" s="1">
        <v>42080</v>
      </c>
      <c r="BQ2752">
        <v>190.1841</v>
      </c>
      <c r="BR2752">
        <f t="shared" si="1102"/>
        <v>1.9018410000000001</v>
      </c>
      <c r="BT2752" s="1">
        <v>42101</v>
      </c>
      <c r="BU2752">
        <v>1.6E-2</v>
      </c>
      <c r="BV2752">
        <f t="shared" si="1103"/>
        <v>1.6000000000000001E-4</v>
      </c>
      <c r="BX2752" s="1">
        <v>42101</v>
      </c>
      <c r="BY2752">
        <v>8.5000000000000006E-2</v>
      </c>
      <c r="BZ2752">
        <f t="shared" si="1104"/>
        <v>8.5000000000000006E-4</v>
      </c>
      <c r="CB2752" s="1">
        <v>42171</v>
      </c>
      <c r="CC2752">
        <v>0.09</v>
      </c>
      <c r="CD2752">
        <f t="shared" si="1105"/>
        <v>8.9999999999999998E-4</v>
      </c>
      <c r="CG2752" s="1"/>
    </row>
    <row r="2753" spans="1:85" x14ac:dyDescent="0.3">
      <c r="A2753" s="21">
        <f t="shared" si="1106"/>
        <v>49664</v>
      </c>
      <c r="B2753" s="18">
        <f t="shared" si="1090"/>
        <v>112.421875</v>
      </c>
      <c r="C2753">
        <f t="shared" si="1108"/>
        <v>115</v>
      </c>
      <c r="D2753">
        <f t="shared" ca="1" si="1093"/>
        <v>-10.155555555555555</v>
      </c>
      <c r="E2753">
        <f ca="1">IF(currency="USD",'Future et co'!F2753,IF(currency="EUR",'Future et co'!G2753,FALSE))</f>
        <v>3.6070000000000005E-2</v>
      </c>
      <c r="F2753">
        <f t="shared" ca="1" si="1094"/>
        <v>3.6070000000000005E-2</v>
      </c>
      <c r="G2753">
        <f t="shared" ca="1" si="1095"/>
        <v>2.0569999999999998E-2</v>
      </c>
      <c r="L2753">
        <f t="shared" ca="1" si="1096"/>
        <v>127.8</v>
      </c>
      <c r="M2753">
        <f t="shared" ca="1" si="1091"/>
        <v>3.6070000000000005E-2</v>
      </c>
      <c r="R2753">
        <f t="shared" ca="1" si="1097"/>
        <v>127.8</v>
      </c>
      <c r="S2753">
        <f t="shared" ca="1" si="1092"/>
        <v>3.6070000000000005E-2</v>
      </c>
      <c r="U2753" s="1"/>
      <c r="W2753" t="str">
        <f t="shared" si="1109"/>
        <v/>
      </c>
      <c r="Y2753" s="1"/>
      <c r="AA2753">
        <f t="shared" si="1110"/>
        <v>0</v>
      </c>
      <c r="AC2753" s="1"/>
      <c r="AE2753">
        <f t="shared" si="1111"/>
        <v>0</v>
      </c>
      <c r="AH2753" s="1"/>
      <c r="AI2753" s="17"/>
      <c r="AJ2753" s="25"/>
      <c r="AU2753" s="1">
        <v>42108</v>
      </c>
      <c r="AV2753">
        <v>0.11</v>
      </c>
      <c r="AW2753">
        <f t="shared" si="1098"/>
        <v>1.1000000000000001E-3</v>
      </c>
      <c r="AY2753" s="1">
        <v>42109</v>
      </c>
      <c r="AZ2753">
        <v>0.155</v>
      </c>
      <c r="BA2753">
        <f t="shared" si="1099"/>
        <v>1.5499999999999999E-3</v>
      </c>
      <c r="BC2753" s="1">
        <v>42170</v>
      </c>
      <c r="BD2753">
        <v>0.54600000000000004</v>
      </c>
      <c r="BE2753">
        <f t="shared" si="1100"/>
        <v>5.4600000000000004E-3</v>
      </c>
      <c r="BG2753" s="1">
        <v>42170</v>
      </c>
      <c r="BH2753">
        <v>0.96</v>
      </c>
      <c r="BI2753">
        <f t="shared" si="1101"/>
        <v>9.5999999999999992E-3</v>
      </c>
      <c r="BK2753" s="1">
        <v>40506</v>
      </c>
      <c r="BL2753">
        <v>2.38252</v>
      </c>
      <c r="BM2753">
        <f t="shared" si="1107"/>
        <v>2.3825200000000001E-2</v>
      </c>
      <c r="BP2753" s="1">
        <v>42079</v>
      </c>
      <c r="BQ2753">
        <v>190.3169</v>
      </c>
      <c r="BR2753">
        <f t="shared" si="1102"/>
        <v>1.9031690000000001</v>
      </c>
      <c r="BT2753" s="1">
        <v>42096</v>
      </c>
      <c r="BU2753">
        <v>1.7999999999999999E-2</v>
      </c>
      <c r="BV2753">
        <f t="shared" si="1103"/>
        <v>1.7999999999999998E-4</v>
      </c>
      <c r="BX2753" s="1">
        <v>42096</v>
      </c>
      <c r="BY2753">
        <v>8.5999999999999993E-2</v>
      </c>
      <c r="BZ2753">
        <f t="shared" si="1104"/>
        <v>8.5999999999999998E-4</v>
      </c>
      <c r="CB2753" s="1">
        <v>42170</v>
      </c>
      <c r="CC2753">
        <v>9.2999999999999999E-2</v>
      </c>
      <c r="CD2753">
        <f t="shared" si="1105"/>
        <v>9.2999999999999995E-4</v>
      </c>
      <c r="CG2753" s="1"/>
    </row>
    <row r="2754" spans="1:85" x14ac:dyDescent="0.3">
      <c r="A2754" s="21">
        <f t="shared" si="1106"/>
        <v>49667</v>
      </c>
      <c r="B2754" s="18">
        <f t="shared" si="1090"/>
        <v>112.421875</v>
      </c>
      <c r="C2754">
        <f t="shared" si="1108"/>
        <v>115</v>
      </c>
      <c r="D2754">
        <f t="shared" ca="1" si="1093"/>
        <v>-10.16388888888889</v>
      </c>
      <c r="E2754">
        <f ca="1">IF(currency="USD",'Future et co'!F2754,IF(currency="EUR",'Future et co'!G2754,FALSE))</f>
        <v>3.6070000000000005E-2</v>
      </c>
      <c r="F2754">
        <f t="shared" ca="1" si="1094"/>
        <v>3.6070000000000005E-2</v>
      </c>
      <c r="G2754">
        <f t="shared" ca="1" si="1095"/>
        <v>2.0569999999999998E-2</v>
      </c>
      <c r="L2754">
        <f t="shared" ca="1" si="1096"/>
        <v>127.8</v>
      </c>
      <c r="M2754">
        <f t="shared" ca="1" si="1091"/>
        <v>3.6070000000000005E-2</v>
      </c>
      <c r="R2754">
        <f t="shared" ca="1" si="1097"/>
        <v>127.8</v>
      </c>
      <c r="S2754">
        <f t="shared" ca="1" si="1092"/>
        <v>3.6070000000000005E-2</v>
      </c>
      <c r="U2754" s="1"/>
      <c r="W2754" t="str">
        <f t="shared" si="1109"/>
        <v/>
      </c>
      <c r="Y2754" s="1"/>
      <c r="AA2754">
        <f t="shared" si="1110"/>
        <v>0</v>
      </c>
      <c r="AC2754" s="1"/>
      <c r="AE2754">
        <f t="shared" si="1111"/>
        <v>0</v>
      </c>
      <c r="AH2754" s="1"/>
      <c r="AI2754" s="17"/>
      <c r="AJ2754" s="25"/>
      <c r="AU2754" s="1">
        <v>42107</v>
      </c>
      <c r="AV2754">
        <v>0.123</v>
      </c>
      <c r="AW2754">
        <f t="shared" si="1098"/>
        <v>1.23E-3</v>
      </c>
      <c r="AY2754" s="1">
        <v>42108</v>
      </c>
      <c r="AZ2754">
        <v>0.153</v>
      </c>
      <c r="BA2754">
        <f t="shared" si="1099"/>
        <v>1.5299999999999999E-3</v>
      </c>
      <c r="BC2754" s="1">
        <v>42167</v>
      </c>
      <c r="BD2754">
        <v>0.55600000000000005</v>
      </c>
      <c r="BE2754">
        <f t="shared" si="1100"/>
        <v>5.5600000000000007E-3</v>
      </c>
      <c r="BG2754" s="1">
        <v>42167</v>
      </c>
      <c r="BH2754">
        <v>0.96</v>
      </c>
      <c r="BI2754">
        <f t="shared" si="1101"/>
        <v>9.5999999999999992E-3</v>
      </c>
      <c r="BK2754" s="1">
        <v>40507</v>
      </c>
      <c r="BL2754">
        <v>2.38259</v>
      </c>
      <c r="BM2754">
        <f t="shared" si="1107"/>
        <v>2.3825900000000001E-2</v>
      </c>
      <c r="BP2754" s="1">
        <v>42076</v>
      </c>
      <c r="BQ2754">
        <v>190.66679999999999</v>
      </c>
      <c r="BR2754">
        <f t="shared" si="1102"/>
        <v>1.906668</v>
      </c>
      <c r="BT2754" s="1">
        <v>42095</v>
      </c>
      <c r="BU2754">
        <v>1.7999999999999999E-2</v>
      </c>
      <c r="BV2754">
        <f t="shared" si="1103"/>
        <v>1.7999999999999998E-4</v>
      </c>
      <c r="BX2754" s="1">
        <v>42095</v>
      </c>
      <c r="BY2754">
        <v>8.7999999999999995E-2</v>
      </c>
      <c r="BZ2754">
        <f t="shared" si="1104"/>
        <v>8.7999999999999992E-4</v>
      </c>
      <c r="CB2754" s="1">
        <v>42167</v>
      </c>
      <c r="CC2754">
        <v>8.6999999999999994E-2</v>
      </c>
      <c r="CD2754">
        <f t="shared" si="1105"/>
        <v>8.699999999999999E-4</v>
      </c>
      <c r="CG2754" s="1"/>
    </row>
    <row r="2755" spans="1:85" x14ac:dyDescent="0.3">
      <c r="A2755" s="21">
        <f t="shared" si="1106"/>
        <v>49668</v>
      </c>
      <c r="B2755" s="18">
        <f t="shared" si="1090"/>
        <v>112.421875</v>
      </c>
      <c r="C2755">
        <f t="shared" si="1108"/>
        <v>115</v>
      </c>
      <c r="D2755">
        <f t="shared" ca="1" si="1093"/>
        <v>-10.166666666666666</v>
      </c>
      <c r="E2755">
        <f ca="1">IF(currency="USD",'Future et co'!F2755,IF(currency="EUR",'Future et co'!G2755,FALSE))</f>
        <v>3.6070000000000005E-2</v>
      </c>
      <c r="F2755">
        <f t="shared" ca="1" si="1094"/>
        <v>3.6070000000000005E-2</v>
      </c>
      <c r="G2755">
        <f t="shared" ca="1" si="1095"/>
        <v>2.0569999999999998E-2</v>
      </c>
      <c r="L2755">
        <f t="shared" ca="1" si="1096"/>
        <v>127.8</v>
      </c>
      <c r="M2755">
        <f t="shared" ca="1" si="1091"/>
        <v>3.6070000000000005E-2</v>
      </c>
      <c r="R2755">
        <f t="shared" ca="1" si="1097"/>
        <v>127.8</v>
      </c>
      <c r="S2755">
        <f t="shared" ca="1" si="1092"/>
        <v>3.6070000000000005E-2</v>
      </c>
      <c r="U2755" s="1"/>
      <c r="W2755" t="str">
        <f t="shared" si="1109"/>
        <v/>
      </c>
      <c r="Y2755" s="1"/>
      <c r="AA2755">
        <f t="shared" si="1110"/>
        <v>0</v>
      </c>
      <c r="AC2755" s="1"/>
      <c r="AE2755">
        <f t="shared" si="1111"/>
        <v>0</v>
      </c>
      <c r="AH2755" s="1"/>
      <c r="AI2755" s="17"/>
      <c r="AJ2755" s="25"/>
      <c r="AU2755" s="1">
        <v>42104</v>
      </c>
      <c r="AV2755">
        <v>0.11799999999999999</v>
      </c>
      <c r="AW2755">
        <f t="shared" si="1098"/>
        <v>1.1799999999999998E-3</v>
      </c>
      <c r="AY2755" s="1">
        <v>42107</v>
      </c>
      <c r="AZ2755">
        <v>0.157</v>
      </c>
      <c r="BA2755">
        <f t="shared" si="1099"/>
        <v>1.57E-3</v>
      </c>
      <c r="BC2755" s="1">
        <v>42166</v>
      </c>
      <c r="BD2755">
        <v>0.54300000000000004</v>
      </c>
      <c r="BE2755">
        <f t="shared" si="1100"/>
        <v>5.4300000000000008E-3</v>
      </c>
      <c r="BG2755" s="1">
        <v>42166</v>
      </c>
      <c r="BH2755">
        <v>0.95</v>
      </c>
      <c r="BI2755">
        <f t="shared" si="1101"/>
        <v>9.4999999999999998E-3</v>
      </c>
      <c r="BK2755" s="1">
        <v>40508</v>
      </c>
      <c r="BL2755">
        <v>2.4026100000000001</v>
      </c>
      <c r="BM2755">
        <f t="shared" si="1107"/>
        <v>2.4026100000000002E-2</v>
      </c>
      <c r="BP2755" s="1">
        <v>42075</v>
      </c>
      <c r="BQ2755">
        <v>190.63059999999999</v>
      </c>
      <c r="BR2755">
        <f t="shared" si="1102"/>
        <v>1.9063059999999998</v>
      </c>
      <c r="BT2755" s="1">
        <v>42094</v>
      </c>
      <c r="BU2755">
        <v>1.9E-2</v>
      </c>
      <c r="BV2755">
        <f t="shared" si="1103"/>
        <v>1.8999999999999998E-4</v>
      </c>
      <c r="BX2755" s="1">
        <v>42094</v>
      </c>
      <c r="BY2755">
        <v>8.6999999999999994E-2</v>
      </c>
      <c r="BZ2755">
        <f t="shared" si="1104"/>
        <v>8.699999999999999E-4</v>
      </c>
      <c r="CB2755" s="1">
        <v>42166</v>
      </c>
      <c r="CC2755">
        <v>6.4000000000000001E-2</v>
      </c>
      <c r="CD2755">
        <f t="shared" si="1105"/>
        <v>6.4000000000000005E-4</v>
      </c>
      <c r="CG2755" s="1"/>
    </row>
    <row r="2756" spans="1:85" x14ac:dyDescent="0.3">
      <c r="A2756" s="21">
        <f t="shared" si="1106"/>
        <v>49669</v>
      </c>
      <c r="B2756" s="18">
        <f t="shared" si="1090"/>
        <v>112.421875</v>
      </c>
      <c r="C2756">
        <f t="shared" si="1108"/>
        <v>115</v>
      </c>
      <c r="D2756">
        <f t="shared" ca="1" si="1093"/>
        <v>-10.169444444444444</v>
      </c>
      <c r="E2756">
        <f ca="1">IF(currency="USD",'Future et co'!F2756,IF(currency="EUR",'Future et co'!G2756,FALSE))</f>
        <v>3.6070000000000005E-2</v>
      </c>
      <c r="F2756">
        <f t="shared" ca="1" si="1094"/>
        <v>3.6070000000000005E-2</v>
      </c>
      <c r="G2756">
        <f t="shared" ca="1" si="1095"/>
        <v>2.0569999999999998E-2</v>
      </c>
      <c r="L2756">
        <f t="shared" ca="1" si="1096"/>
        <v>127.8</v>
      </c>
      <c r="M2756">
        <f t="shared" ca="1" si="1091"/>
        <v>3.6070000000000005E-2</v>
      </c>
      <c r="R2756">
        <f t="shared" ca="1" si="1097"/>
        <v>127.8</v>
      </c>
      <c r="S2756">
        <f t="shared" ca="1" si="1092"/>
        <v>3.6070000000000005E-2</v>
      </c>
      <c r="U2756" s="1"/>
      <c r="W2756" t="str">
        <f t="shared" si="1109"/>
        <v/>
      </c>
      <c r="Y2756" s="1"/>
      <c r="AA2756">
        <f t="shared" si="1110"/>
        <v>0</v>
      </c>
      <c r="AC2756" s="1"/>
      <c r="AE2756">
        <f t="shared" si="1111"/>
        <v>0</v>
      </c>
      <c r="AH2756" s="1"/>
      <c r="AI2756" s="17"/>
      <c r="AJ2756" s="25"/>
      <c r="AU2756" s="1">
        <v>42103</v>
      </c>
      <c r="AV2756">
        <v>0.124</v>
      </c>
      <c r="AW2756">
        <f t="shared" si="1098"/>
        <v>1.24E-3</v>
      </c>
      <c r="AY2756" s="1">
        <v>42104</v>
      </c>
      <c r="AZ2756">
        <v>0.161</v>
      </c>
      <c r="BA2756">
        <f t="shared" si="1099"/>
        <v>1.6100000000000001E-3</v>
      </c>
      <c r="BC2756" s="1">
        <v>42165</v>
      </c>
      <c r="BD2756">
        <v>0.53800000000000003</v>
      </c>
      <c r="BE2756">
        <f t="shared" si="1100"/>
        <v>5.3800000000000002E-3</v>
      </c>
      <c r="BG2756" s="1">
        <v>42165</v>
      </c>
      <c r="BH2756">
        <v>0.95299999999999996</v>
      </c>
      <c r="BI2756">
        <f t="shared" si="1101"/>
        <v>9.5300000000000003E-3</v>
      </c>
      <c r="BK2756" s="1">
        <v>40511</v>
      </c>
      <c r="BL2756">
        <v>2.40448</v>
      </c>
      <c r="BM2756">
        <f t="shared" si="1107"/>
        <v>2.4044799999999998E-2</v>
      </c>
      <c r="BP2756" s="1">
        <v>42074</v>
      </c>
      <c r="BQ2756">
        <v>191.4513</v>
      </c>
      <c r="BR2756">
        <f t="shared" si="1102"/>
        <v>1.9145130000000001</v>
      </c>
      <c r="BT2756" s="1">
        <v>42093</v>
      </c>
      <c r="BU2756">
        <v>1.7999999999999999E-2</v>
      </c>
      <c r="BV2756">
        <f t="shared" si="1103"/>
        <v>1.7999999999999998E-4</v>
      </c>
      <c r="BX2756" s="1">
        <v>42093</v>
      </c>
      <c r="BY2756">
        <v>8.6999999999999994E-2</v>
      </c>
      <c r="BZ2756">
        <f t="shared" si="1104"/>
        <v>8.699999999999999E-4</v>
      </c>
      <c r="CB2756" s="1">
        <v>42165</v>
      </c>
      <c r="CC2756">
        <v>7.1999999999999995E-2</v>
      </c>
      <c r="CD2756">
        <f t="shared" si="1105"/>
        <v>7.1999999999999994E-4</v>
      </c>
      <c r="CG2756" s="1"/>
    </row>
    <row r="2757" spans="1:85" x14ac:dyDescent="0.3">
      <c r="A2757" s="21">
        <f t="shared" si="1106"/>
        <v>49670</v>
      </c>
      <c r="B2757" s="18">
        <f t="shared" si="1090"/>
        <v>112.421875</v>
      </c>
      <c r="C2757">
        <f t="shared" si="1108"/>
        <v>115</v>
      </c>
      <c r="D2757">
        <f t="shared" ca="1" si="1093"/>
        <v>-10.172222222222222</v>
      </c>
      <c r="E2757">
        <f ca="1">IF(currency="USD",'Future et co'!F2757,IF(currency="EUR",'Future et co'!G2757,FALSE))</f>
        <v>3.6070000000000005E-2</v>
      </c>
      <c r="F2757">
        <f t="shared" ca="1" si="1094"/>
        <v>3.6070000000000005E-2</v>
      </c>
      <c r="G2757">
        <f t="shared" ca="1" si="1095"/>
        <v>2.0569999999999998E-2</v>
      </c>
      <c r="L2757">
        <f t="shared" ca="1" si="1096"/>
        <v>127.8</v>
      </c>
      <c r="M2757">
        <f t="shared" ca="1" si="1091"/>
        <v>3.6070000000000005E-2</v>
      </c>
      <c r="R2757">
        <f t="shared" ca="1" si="1097"/>
        <v>127.8</v>
      </c>
      <c r="S2757">
        <f t="shared" ca="1" si="1092"/>
        <v>3.6070000000000005E-2</v>
      </c>
      <c r="U2757" s="1"/>
      <c r="W2757" t="str">
        <f t="shared" si="1109"/>
        <v/>
      </c>
      <c r="Y2757" s="1"/>
      <c r="AA2757">
        <f t="shared" si="1110"/>
        <v>0</v>
      </c>
      <c r="AC2757" s="1"/>
      <c r="AE2757">
        <f t="shared" si="1111"/>
        <v>0</v>
      </c>
      <c r="AH2757" s="1"/>
      <c r="AI2757" s="17"/>
      <c r="AJ2757" s="25"/>
      <c r="AU2757" s="1">
        <v>42102</v>
      </c>
      <c r="AV2757">
        <v>0.12</v>
      </c>
      <c r="AW2757">
        <f t="shared" si="1098"/>
        <v>1.1999999999999999E-3</v>
      </c>
      <c r="AY2757" s="1">
        <v>42103</v>
      </c>
      <c r="AZ2757">
        <v>0.154</v>
      </c>
      <c r="BA2757">
        <f t="shared" si="1099"/>
        <v>1.5399999999999999E-3</v>
      </c>
      <c r="BC2757" s="1">
        <v>42164</v>
      </c>
      <c r="BD2757">
        <v>0.52900000000000003</v>
      </c>
      <c r="BE2757">
        <f t="shared" si="1100"/>
        <v>5.2900000000000004E-3</v>
      </c>
      <c r="BG2757" s="1">
        <v>42164</v>
      </c>
      <c r="BH2757">
        <v>0.93100000000000005</v>
      </c>
      <c r="BI2757">
        <f t="shared" si="1101"/>
        <v>9.3100000000000006E-3</v>
      </c>
      <c r="BK2757" s="1">
        <v>40512</v>
      </c>
      <c r="BL2757">
        <v>2.4153199999999999</v>
      </c>
      <c r="BM2757">
        <f t="shared" si="1107"/>
        <v>2.41532E-2</v>
      </c>
      <c r="BP2757" s="1">
        <v>42073</v>
      </c>
      <c r="BQ2757">
        <v>191.0772</v>
      </c>
      <c r="BR2757">
        <f t="shared" si="1102"/>
        <v>1.9107720000000001</v>
      </c>
      <c r="BT2757" s="1">
        <v>42090</v>
      </c>
      <c r="BU2757">
        <v>2.1000000000000001E-2</v>
      </c>
      <c r="BV2757">
        <f t="shared" si="1103"/>
        <v>2.1000000000000001E-4</v>
      </c>
      <c r="BX2757" s="1">
        <v>42090</v>
      </c>
      <c r="BY2757">
        <v>8.7999999999999995E-2</v>
      </c>
      <c r="BZ2757">
        <f t="shared" si="1104"/>
        <v>8.7999999999999992E-4</v>
      </c>
      <c r="CB2757" s="1">
        <v>42164</v>
      </c>
      <c r="CC2757">
        <v>7.8E-2</v>
      </c>
      <c r="CD2757">
        <f t="shared" si="1105"/>
        <v>7.7999999999999999E-4</v>
      </c>
      <c r="CG2757" s="1"/>
    </row>
    <row r="2758" spans="1:85" x14ac:dyDescent="0.3">
      <c r="A2758" s="21">
        <f t="shared" si="1106"/>
        <v>49671</v>
      </c>
      <c r="B2758" s="18">
        <f t="shared" si="1090"/>
        <v>112.421875</v>
      </c>
      <c r="C2758">
        <f t="shared" si="1108"/>
        <v>115</v>
      </c>
      <c r="D2758">
        <f t="shared" ca="1" si="1093"/>
        <v>-10.175000000000001</v>
      </c>
      <c r="E2758">
        <f ca="1">IF(currency="USD",'Future et co'!F2758,IF(currency="EUR",'Future et co'!G2758,FALSE))</f>
        <v>3.6070000000000005E-2</v>
      </c>
      <c r="F2758">
        <f t="shared" ca="1" si="1094"/>
        <v>3.6070000000000005E-2</v>
      </c>
      <c r="G2758">
        <f t="shared" ca="1" si="1095"/>
        <v>2.0569999999999998E-2</v>
      </c>
      <c r="L2758">
        <f t="shared" ca="1" si="1096"/>
        <v>127.8</v>
      </c>
      <c r="M2758">
        <f t="shared" ca="1" si="1091"/>
        <v>3.6070000000000005E-2</v>
      </c>
      <c r="R2758">
        <f t="shared" ca="1" si="1097"/>
        <v>127.8</v>
      </c>
      <c r="S2758">
        <f t="shared" ca="1" si="1092"/>
        <v>3.6070000000000005E-2</v>
      </c>
      <c r="U2758" s="1"/>
      <c r="W2758" t="str">
        <f t="shared" si="1109"/>
        <v/>
      </c>
      <c r="Y2758" s="1"/>
      <c r="AA2758">
        <f t="shared" si="1110"/>
        <v>0</v>
      </c>
      <c r="AC2758" s="1"/>
      <c r="AE2758">
        <f t="shared" si="1111"/>
        <v>0</v>
      </c>
      <c r="AH2758" s="1"/>
      <c r="AI2758" s="17"/>
      <c r="AJ2758" s="25"/>
      <c r="AU2758" s="1">
        <v>42101</v>
      </c>
      <c r="AV2758">
        <v>0.11899999999999999</v>
      </c>
      <c r="AW2758">
        <f t="shared" si="1098"/>
        <v>1.1899999999999999E-3</v>
      </c>
      <c r="AY2758" s="1">
        <v>42102</v>
      </c>
      <c r="AZ2758">
        <v>0.154</v>
      </c>
      <c r="BA2758">
        <f t="shared" si="1099"/>
        <v>1.5399999999999999E-3</v>
      </c>
      <c r="BC2758" s="1">
        <v>42163</v>
      </c>
      <c r="BD2758">
        <v>0.51500000000000001</v>
      </c>
      <c r="BE2758">
        <f t="shared" si="1100"/>
        <v>5.1500000000000001E-3</v>
      </c>
      <c r="BG2758" s="1">
        <v>42163</v>
      </c>
      <c r="BH2758">
        <v>0.91900000000000004</v>
      </c>
      <c r="BI2758">
        <f t="shared" si="1101"/>
        <v>9.1900000000000003E-3</v>
      </c>
      <c r="BK2758" s="1">
        <v>40513</v>
      </c>
      <c r="BL2758">
        <v>2.3660600000000001</v>
      </c>
      <c r="BM2758">
        <f t="shared" si="1107"/>
        <v>2.36606E-2</v>
      </c>
      <c r="BP2758" s="1">
        <v>42072</v>
      </c>
      <c r="BQ2758">
        <v>189.81</v>
      </c>
      <c r="BR2758">
        <f t="shared" si="1102"/>
        <v>1.8981000000000001</v>
      </c>
      <c r="BT2758" s="1">
        <v>42089</v>
      </c>
      <c r="BU2758">
        <v>2.1000000000000001E-2</v>
      </c>
      <c r="BV2758">
        <f t="shared" si="1103"/>
        <v>2.1000000000000001E-4</v>
      </c>
      <c r="BX2758" s="1">
        <v>42089</v>
      </c>
      <c r="BY2758">
        <v>8.8999999999999996E-2</v>
      </c>
      <c r="BZ2758">
        <f t="shared" si="1104"/>
        <v>8.8999999999999995E-4</v>
      </c>
      <c r="CB2758" s="1">
        <v>42163</v>
      </c>
      <c r="CC2758">
        <v>5.7700000000000001E-2</v>
      </c>
      <c r="CD2758">
        <f t="shared" si="1105"/>
        <v>5.7700000000000004E-4</v>
      </c>
      <c r="CG2758" s="1"/>
    </row>
    <row r="2759" spans="1:85" x14ac:dyDescent="0.3">
      <c r="A2759" s="21">
        <f t="shared" si="1106"/>
        <v>49674</v>
      </c>
      <c r="B2759" s="18">
        <f t="shared" si="1090"/>
        <v>112.421875</v>
      </c>
      <c r="C2759">
        <f t="shared" si="1108"/>
        <v>115</v>
      </c>
      <c r="D2759">
        <f t="shared" ca="1" si="1093"/>
        <v>-10.183333333333334</v>
      </c>
      <c r="E2759">
        <f ca="1">IF(currency="USD",'Future et co'!F2759,IF(currency="EUR",'Future et co'!G2759,FALSE))</f>
        <v>3.6070000000000005E-2</v>
      </c>
      <c r="F2759">
        <f t="shared" ca="1" si="1094"/>
        <v>3.6070000000000005E-2</v>
      </c>
      <c r="G2759">
        <f t="shared" ca="1" si="1095"/>
        <v>2.0569999999999998E-2</v>
      </c>
      <c r="L2759">
        <f t="shared" ca="1" si="1096"/>
        <v>127.8</v>
      </c>
      <c r="M2759">
        <f t="shared" ca="1" si="1091"/>
        <v>3.6070000000000005E-2</v>
      </c>
      <c r="R2759">
        <f t="shared" ca="1" si="1097"/>
        <v>127.8</v>
      </c>
      <c r="S2759">
        <f t="shared" ca="1" si="1092"/>
        <v>3.6070000000000005E-2</v>
      </c>
      <c r="U2759" s="1"/>
      <c r="W2759" t="str">
        <f t="shared" si="1109"/>
        <v/>
      </c>
      <c r="Y2759" s="1"/>
      <c r="AA2759">
        <f t="shared" si="1110"/>
        <v>0</v>
      </c>
      <c r="AC2759" s="1"/>
      <c r="AE2759">
        <f t="shared" si="1111"/>
        <v>0</v>
      </c>
      <c r="AH2759" s="1"/>
      <c r="AI2759" s="17"/>
      <c r="AJ2759" s="25"/>
      <c r="AU2759" s="1">
        <v>42100</v>
      </c>
      <c r="AV2759">
        <v>0.11899999999999999</v>
      </c>
      <c r="AW2759">
        <f t="shared" si="1098"/>
        <v>1.1899999999999999E-3</v>
      </c>
      <c r="AY2759" s="1">
        <v>42101</v>
      </c>
      <c r="AZ2759">
        <v>0.14499999999999999</v>
      </c>
      <c r="BA2759">
        <f t="shared" si="1099"/>
        <v>1.4499999999999999E-3</v>
      </c>
      <c r="BC2759" s="1">
        <v>42160</v>
      </c>
      <c r="BD2759">
        <v>0.52500000000000002</v>
      </c>
      <c r="BE2759">
        <f t="shared" si="1100"/>
        <v>5.2500000000000003E-3</v>
      </c>
      <c r="BG2759" s="1">
        <v>42160</v>
      </c>
      <c r="BH2759">
        <v>0.92600000000000005</v>
      </c>
      <c r="BI2759">
        <f t="shared" si="1101"/>
        <v>9.2600000000000009E-3</v>
      </c>
      <c r="BK2759" s="1">
        <v>40514</v>
      </c>
      <c r="BL2759">
        <v>2.3348100000000001</v>
      </c>
      <c r="BM2759">
        <f t="shared" si="1107"/>
        <v>2.33481E-2</v>
      </c>
      <c r="BP2759" s="1">
        <v>42069</v>
      </c>
      <c r="BQ2759">
        <v>188.45840000000001</v>
      </c>
      <c r="BR2759">
        <f t="shared" si="1102"/>
        <v>1.884584</v>
      </c>
      <c r="BT2759" s="1">
        <v>42088</v>
      </c>
      <c r="BU2759">
        <v>2.1000000000000001E-2</v>
      </c>
      <c r="BV2759">
        <f t="shared" si="1103"/>
        <v>2.1000000000000001E-4</v>
      </c>
      <c r="BX2759" s="1">
        <v>42088</v>
      </c>
      <c r="BY2759">
        <v>8.7999999999999995E-2</v>
      </c>
      <c r="BZ2759">
        <f t="shared" si="1104"/>
        <v>8.7999999999999992E-4</v>
      </c>
      <c r="CB2759" s="1">
        <v>42160</v>
      </c>
      <c r="CC2759">
        <v>7.0999999999999994E-2</v>
      </c>
      <c r="CD2759">
        <f t="shared" si="1105"/>
        <v>7.0999999999999991E-4</v>
      </c>
      <c r="CG2759" s="1"/>
    </row>
    <row r="2760" spans="1:85" x14ac:dyDescent="0.3">
      <c r="A2760" s="21">
        <f t="shared" si="1106"/>
        <v>49675</v>
      </c>
      <c r="B2760" s="18">
        <f t="shared" si="1090"/>
        <v>112.421875</v>
      </c>
      <c r="C2760">
        <f t="shared" si="1108"/>
        <v>115</v>
      </c>
      <c r="D2760">
        <f t="shared" ca="1" si="1093"/>
        <v>-10.186111111111112</v>
      </c>
      <c r="E2760">
        <f ca="1">IF(currency="USD",'Future et co'!F2760,IF(currency="EUR",'Future et co'!G2760,FALSE))</f>
        <v>3.6070000000000005E-2</v>
      </c>
      <c r="F2760">
        <f t="shared" ca="1" si="1094"/>
        <v>3.6070000000000005E-2</v>
      </c>
      <c r="G2760">
        <f t="shared" ca="1" si="1095"/>
        <v>2.0569999999999998E-2</v>
      </c>
      <c r="L2760">
        <f t="shared" ca="1" si="1096"/>
        <v>127.8</v>
      </c>
      <c r="M2760">
        <f t="shared" ca="1" si="1091"/>
        <v>3.6070000000000005E-2</v>
      </c>
      <c r="R2760">
        <f t="shared" ca="1" si="1097"/>
        <v>127.8</v>
      </c>
      <c r="S2760">
        <f t="shared" ca="1" si="1092"/>
        <v>3.6070000000000005E-2</v>
      </c>
      <c r="U2760" s="1"/>
      <c r="W2760" t="str">
        <f t="shared" si="1109"/>
        <v/>
      </c>
      <c r="Y2760" s="1"/>
      <c r="AA2760">
        <f t="shared" si="1110"/>
        <v>0</v>
      </c>
      <c r="AC2760" s="1"/>
      <c r="AE2760">
        <f t="shared" si="1111"/>
        <v>0</v>
      </c>
      <c r="AH2760" s="1"/>
      <c r="AI2760" s="17"/>
      <c r="AJ2760" s="25"/>
      <c r="AU2760" s="1">
        <v>42097</v>
      </c>
      <c r="AV2760">
        <v>0.11899999999999999</v>
      </c>
      <c r="AW2760">
        <f t="shared" si="1098"/>
        <v>1.1899999999999999E-3</v>
      </c>
      <c r="AY2760" s="1">
        <v>42100</v>
      </c>
      <c r="AZ2760">
        <v>0.14899999999999999</v>
      </c>
      <c r="BA2760">
        <f t="shared" si="1099"/>
        <v>1.49E-3</v>
      </c>
      <c r="BC2760" s="1">
        <v>42159</v>
      </c>
      <c r="BD2760">
        <v>0.49399999999999999</v>
      </c>
      <c r="BE2760">
        <f t="shared" si="1100"/>
        <v>4.9399999999999999E-3</v>
      </c>
      <c r="BG2760" s="1">
        <v>42159</v>
      </c>
      <c r="BH2760">
        <v>0.874</v>
      </c>
      <c r="BI2760">
        <f t="shared" si="1101"/>
        <v>8.7399999999999995E-3</v>
      </c>
      <c r="BK2760" s="1">
        <v>40515</v>
      </c>
      <c r="BL2760">
        <v>2.3279200000000002</v>
      </c>
      <c r="BM2760">
        <f t="shared" si="1107"/>
        <v>2.3279200000000003E-2</v>
      </c>
      <c r="BP2760" s="1">
        <v>42068</v>
      </c>
      <c r="BQ2760">
        <v>189.21870000000001</v>
      </c>
      <c r="BR2760">
        <f t="shared" si="1102"/>
        <v>1.8921870000000001</v>
      </c>
      <c r="BT2760" s="1">
        <v>42087</v>
      </c>
      <c r="BU2760">
        <v>2.1000000000000001E-2</v>
      </c>
      <c r="BV2760">
        <f t="shared" si="1103"/>
        <v>2.1000000000000001E-4</v>
      </c>
      <c r="BX2760" s="1">
        <v>42087</v>
      </c>
      <c r="BY2760">
        <v>8.8999999999999996E-2</v>
      </c>
      <c r="BZ2760">
        <f t="shared" si="1104"/>
        <v>8.8999999999999995E-4</v>
      </c>
      <c r="CB2760" s="1">
        <v>42159</v>
      </c>
      <c r="CC2760">
        <v>5.0900000000000001E-2</v>
      </c>
      <c r="CD2760">
        <f t="shared" si="1105"/>
        <v>5.0900000000000001E-4</v>
      </c>
      <c r="CG2760" s="1"/>
    </row>
    <row r="2761" spans="1:85" x14ac:dyDescent="0.3">
      <c r="A2761" s="21">
        <f t="shared" si="1106"/>
        <v>49676</v>
      </c>
      <c r="B2761" s="18">
        <f t="shared" si="1090"/>
        <v>112.421875</v>
      </c>
      <c r="C2761">
        <f t="shared" si="1108"/>
        <v>115</v>
      </c>
      <c r="D2761">
        <f t="shared" ca="1" si="1093"/>
        <v>-10.188888888888888</v>
      </c>
      <c r="E2761">
        <f ca="1">IF(currency="USD",'Future et co'!F2761,IF(currency="EUR",'Future et co'!G2761,FALSE))</f>
        <v>3.6070000000000005E-2</v>
      </c>
      <c r="F2761">
        <f t="shared" ca="1" si="1094"/>
        <v>3.6070000000000005E-2</v>
      </c>
      <c r="G2761">
        <f t="shared" ca="1" si="1095"/>
        <v>2.0569999999999998E-2</v>
      </c>
      <c r="L2761">
        <f t="shared" ca="1" si="1096"/>
        <v>127.8</v>
      </c>
      <c r="M2761">
        <f t="shared" ca="1" si="1091"/>
        <v>3.6070000000000005E-2</v>
      </c>
      <c r="R2761">
        <f t="shared" ca="1" si="1097"/>
        <v>127.8</v>
      </c>
      <c r="S2761">
        <f t="shared" ca="1" si="1092"/>
        <v>3.6070000000000005E-2</v>
      </c>
      <c r="U2761" s="1"/>
      <c r="W2761" t="str">
        <f t="shared" si="1109"/>
        <v/>
      </c>
      <c r="Y2761" s="1"/>
      <c r="AA2761">
        <f t="shared" si="1110"/>
        <v>0</v>
      </c>
      <c r="AC2761" s="1"/>
      <c r="AE2761">
        <f t="shared" si="1111"/>
        <v>0</v>
      </c>
      <c r="AH2761" s="1"/>
      <c r="AI2761" s="17"/>
      <c r="AJ2761" s="25"/>
      <c r="AU2761" s="1">
        <v>42096</v>
      </c>
      <c r="AV2761">
        <v>0.115</v>
      </c>
      <c r="AW2761">
        <f t="shared" si="1098"/>
        <v>1.15E-3</v>
      </c>
      <c r="AY2761" s="1">
        <v>42097</v>
      </c>
      <c r="AZ2761">
        <v>0.14699999999999999</v>
      </c>
      <c r="BA2761">
        <f t="shared" si="1099"/>
        <v>1.47E-3</v>
      </c>
      <c r="BC2761" s="1">
        <v>42158</v>
      </c>
      <c r="BD2761">
        <v>0.48799999999999999</v>
      </c>
      <c r="BE2761">
        <f t="shared" si="1100"/>
        <v>4.8799999999999998E-3</v>
      </c>
      <c r="BG2761" s="1">
        <v>42158</v>
      </c>
      <c r="BH2761">
        <v>0.88100000000000001</v>
      </c>
      <c r="BI2761">
        <f t="shared" si="1101"/>
        <v>8.8100000000000001E-3</v>
      </c>
      <c r="BK2761" s="1">
        <v>40518</v>
      </c>
      <c r="BL2761">
        <v>2.3306399999999998</v>
      </c>
      <c r="BM2761">
        <f t="shared" si="1107"/>
        <v>2.3306399999999998E-2</v>
      </c>
      <c r="BP2761" s="1">
        <v>42067</v>
      </c>
      <c r="BQ2761">
        <v>188.89279999999999</v>
      </c>
      <c r="BR2761">
        <f t="shared" si="1102"/>
        <v>1.8889279999999999</v>
      </c>
      <c r="BT2761" s="1">
        <v>42086</v>
      </c>
      <c r="BU2761">
        <v>2.1999999999999999E-2</v>
      </c>
      <c r="BV2761">
        <f t="shared" si="1103"/>
        <v>2.1999999999999998E-4</v>
      </c>
      <c r="BX2761" s="1">
        <v>42086</v>
      </c>
      <c r="BY2761">
        <v>8.8999999999999996E-2</v>
      </c>
      <c r="BZ2761">
        <f t="shared" si="1104"/>
        <v>8.8999999999999995E-4</v>
      </c>
      <c r="CB2761" s="1">
        <v>42158</v>
      </c>
      <c r="CC2761">
        <v>7.0999999999999994E-2</v>
      </c>
      <c r="CD2761">
        <f t="shared" si="1105"/>
        <v>7.0999999999999991E-4</v>
      </c>
      <c r="CG2761" s="1"/>
    </row>
    <row r="2762" spans="1:85" x14ac:dyDescent="0.3">
      <c r="A2762" s="21">
        <f t="shared" si="1106"/>
        <v>49677</v>
      </c>
      <c r="B2762" s="18">
        <f t="shared" si="1090"/>
        <v>112.421875</v>
      </c>
      <c r="C2762">
        <f t="shared" si="1108"/>
        <v>115</v>
      </c>
      <c r="D2762">
        <f t="shared" ca="1" si="1093"/>
        <v>-10.191666666666666</v>
      </c>
      <c r="E2762">
        <f ca="1">IF(currency="USD",'Future et co'!F2762,IF(currency="EUR",'Future et co'!G2762,FALSE))</f>
        <v>3.6070000000000005E-2</v>
      </c>
      <c r="F2762">
        <f t="shared" ca="1" si="1094"/>
        <v>3.6070000000000005E-2</v>
      </c>
      <c r="G2762">
        <f t="shared" ca="1" si="1095"/>
        <v>2.0569999999999998E-2</v>
      </c>
      <c r="L2762">
        <f t="shared" ca="1" si="1096"/>
        <v>127.8</v>
      </c>
      <c r="M2762">
        <f t="shared" ca="1" si="1091"/>
        <v>3.6070000000000005E-2</v>
      </c>
      <c r="R2762">
        <f t="shared" ca="1" si="1097"/>
        <v>127.8</v>
      </c>
      <c r="S2762">
        <f t="shared" ca="1" si="1092"/>
        <v>3.6070000000000005E-2</v>
      </c>
      <c r="U2762" s="1"/>
      <c r="W2762" t="str">
        <f t="shared" si="1109"/>
        <v/>
      </c>
      <c r="Y2762" s="1"/>
      <c r="AA2762">
        <f t="shared" si="1110"/>
        <v>0</v>
      </c>
      <c r="AC2762" s="1"/>
      <c r="AE2762">
        <f t="shared" si="1111"/>
        <v>0</v>
      </c>
      <c r="AH2762" s="1"/>
      <c r="AI2762" s="17"/>
      <c r="AJ2762" s="25"/>
      <c r="AU2762" s="1">
        <v>42095</v>
      </c>
      <c r="AV2762">
        <v>0.111</v>
      </c>
      <c r="AW2762">
        <f t="shared" si="1098"/>
        <v>1.1100000000000001E-3</v>
      </c>
      <c r="AY2762" s="1">
        <v>42096</v>
      </c>
      <c r="AZ2762">
        <v>0.154</v>
      </c>
      <c r="BA2762">
        <f t="shared" si="1099"/>
        <v>1.5399999999999999E-3</v>
      </c>
      <c r="BC2762" s="1">
        <v>42157</v>
      </c>
      <c r="BD2762">
        <v>0.47499999999999998</v>
      </c>
      <c r="BE2762">
        <f t="shared" si="1100"/>
        <v>4.7499999999999999E-3</v>
      </c>
      <c r="BG2762" s="1">
        <v>42157</v>
      </c>
      <c r="BH2762">
        <v>0.86299999999999999</v>
      </c>
      <c r="BI2762">
        <f t="shared" si="1101"/>
        <v>8.6300000000000005E-3</v>
      </c>
      <c r="BK2762" s="1">
        <v>40519</v>
      </c>
      <c r="BL2762">
        <v>2.3287499999999999</v>
      </c>
      <c r="BM2762">
        <f t="shared" si="1107"/>
        <v>2.3287499999999999E-2</v>
      </c>
      <c r="BP2762" s="1">
        <v>42066</v>
      </c>
      <c r="BQ2762">
        <v>189.1825</v>
      </c>
      <c r="BR2762">
        <f t="shared" si="1102"/>
        <v>1.8918250000000001</v>
      </c>
      <c r="BT2762" s="1">
        <v>42083</v>
      </c>
      <c r="BU2762">
        <v>2.1000000000000001E-2</v>
      </c>
      <c r="BV2762">
        <f t="shared" si="1103"/>
        <v>2.1000000000000001E-4</v>
      </c>
      <c r="BX2762" s="1">
        <v>42083</v>
      </c>
      <c r="BY2762">
        <v>8.8999999999999996E-2</v>
      </c>
      <c r="BZ2762">
        <f t="shared" si="1104"/>
        <v>8.8999999999999995E-4</v>
      </c>
      <c r="CB2762" s="1">
        <v>42157</v>
      </c>
      <c r="CC2762">
        <v>6.7000000000000004E-2</v>
      </c>
      <c r="CD2762">
        <f t="shared" si="1105"/>
        <v>6.7000000000000002E-4</v>
      </c>
      <c r="CG2762" s="1"/>
    </row>
    <row r="2763" spans="1:85" x14ac:dyDescent="0.3">
      <c r="A2763" s="21">
        <f t="shared" si="1106"/>
        <v>49678</v>
      </c>
      <c r="B2763" s="18">
        <f t="shared" ref="B2763:B2826" si="1112">IFERROR(VLOOKUP(A2763,$CG$11:$CH$19999,2,FALSE),B2762)</f>
        <v>112.421875</v>
      </c>
      <c r="C2763">
        <f t="shared" si="1108"/>
        <v>115</v>
      </c>
      <c r="D2763">
        <f t="shared" ca="1" si="1093"/>
        <v>-10.194444444444445</v>
      </c>
      <c r="E2763">
        <f ca="1">IF(currency="USD",'Future et co'!F2763,IF(currency="EUR",'Future et co'!G2763,FALSE))</f>
        <v>3.6070000000000005E-2</v>
      </c>
      <c r="F2763">
        <f t="shared" ca="1" si="1094"/>
        <v>3.6070000000000005E-2</v>
      </c>
      <c r="G2763">
        <f t="shared" ca="1" si="1095"/>
        <v>2.0569999999999998E-2</v>
      </c>
      <c r="L2763">
        <f t="shared" ca="1" si="1096"/>
        <v>127.8</v>
      </c>
      <c r="M2763">
        <f t="shared" ref="M2763:M2826" ca="1" si="1113">IFERROR(IF(L2763&lt;0.25,VLOOKUP(I2763,$AU$11:$AW$5325,3,FALSE),IF(AND(L2763&gt;=0.25,L2763&lt;0.5),VLOOKUP(I2763,$AY$11:$BA$5325,3,FALSE),IF(AND(L2763&gt;=0.5,L2763&lt;1),VLOOKUP(I2763,$BC$11:$BE$5325,3,FALSE),VLOOKUP(I2763,$BG$11:$BI$5010,3,FALSE)))),M2762)</f>
        <v>3.6070000000000005E-2</v>
      </c>
      <c r="R2763">
        <f t="shared" ca="1" si="1097"/>
        <v>127.8</v>
      </c>
      <c r="S2763">
        <f t="shared" ref="S2763:S2826" ca="1" si="1114">IFERROR(IF(R2763&lt;0.25,VLOOKUP(O2763,$AU$11:$AW$5325,3,FALSE),IF(AND(R2763&gt;=0.25,R2763&lt;0.5),VLOOKUP(O2763,$AY$11:$BA$5325,3,FALSE),IF(AND(R2763&gt;=0.5,R2763&lt;1),VLOOKUP(O2763,$BC$11:$BE$5325,3,FALSE),VLOOKUP(O2763,$BG$11:$BI$5010,3,FALSE)))),S2762)</f>
        <v>3.6070000000000005E-2</v>
      </c>
      <c r="U2763" s="1"/>
      <c r="W2763" t="str">
        <f t="shared" si="1109"/>
        <v/>
      </c>
      <c r="Y2763" s="1"/>
      <c r="AA2763">
        <f t="shared" si="1110"/>
        <v>0</v>
      </c>
      <c r="AC2763" s="1"/>
      <c r="AE2763">
        <f t="shared" si="1111"/>
        <v>0</v>
      </c>
      <c r="AH2763" s="1"/>
      <c r="AI2763" s="17"/>
      <c r="AJ2763" s="25"/>
      <c r="AU2763" s="1">
        <v>42094</v>
      </c>
      <c r="AV2763">
        <v>0.11899999999999999</v>
      </c>
      <c r="AW2763">
        <f t="shared" si="1098"/>
        <v>1.1899999999999999E-3</v>
      </c>
      <c r="AY2763" s="1">
        <v>42095</v>
      </c>
      <c r="AZ2763">
        <v>0.14699999999999999</v>
      </c>
      <c r="BA2763">
        <f t="shared" si="1099"/>
        <v>1.47E-3</v>
      </c>
      <c r="BC2763" s="1">
        <v>42156</v>
      </c>
      <c r="BD2763">
        <v>0.49199999999999999</v>
      </c>
      <c r="BE2763">
        <f t="shared" si="1100"/>
        <v>4.9199999999999999E-3</v>
      </c>
      <c r="BG2763" s="1">
        <v>42156</v>
      </c>
      <c r="BH2763">
        <v>0.874</v>
      </c>
      <c r="BI2763">
        <f t="shared" si="1101"/>
        <v>8.7399999999999995E-3</v>
      </c>
      <c r="BK2763" s="1">
        <v>40520</v>
      </c>
      <c r="BL2763">
        <v>2.3206099999999998</v>
      </c>
      <c r="BM2763">
        <f t="shared" si="1107"/>
        <v>2.3206099999999997E-2</v>
      </c>
      <c r="BP2763" s="1">
        <v>42065</v>
      </c>
      <c r="BQ2763">
        <v>189.3877</v>
      </c>
      <c r="BR2763">
        <f t="shared" si="1102"/>
        <v>1.893877</v>
      </c>
      <c r="BT2763" s="1">
        <v>42082</v>
      </c>
      <c r="BU2763">
        <v>2.4E-2</v>
      </c>
      <c r="BV2763">
        <f t="shared" si="1103"/>
        <v>2.4000000000000001E-4</v>
      </c>
      <c r="BX2763" s="1">
        <v>42082</v>
      </c>
      <c r="BY2763">
        <v>9.4E-2</v>
      </c>
      <c r="BZ2763">
        <f t="shared" si="1104"/>
        <v>9.3999999999999997E-4</v>
      </c>
      <c r="CB2763" s="1">
        <v>42156</v>
      </c>
      <c r="CC2763">
        <v>6.9000000000000006E-2</v>
      </c>
      <c r="CD2763">
        <f t="shared" si="1105"/>
        <v>6.9000000000000008E-4</v>
      </c>
      <c r="CG2763" s="1"/>
    </row>
    <row r="2764" spans="1:85" x14ac:dyDescent="0.3">
      <c r="A2764" s="21">
        <f t="shared" si="1106"/>
        <v>49681</v>
      </c>
      <c r="B2764" s="18">
        <f t="shared" si="1112"/>
        <v>112.421875</v>
      </c>
      <c r="C2764">
        <f t="shared" si="1108"/>
        <v>115</v>
      </c>
      <c r="D2764">
        <f t="shared" ref="D2764:D2827" ca="1" si="1115">($B$7-A2764)/360</f>
        <v>-10.202777777777778</v>
      </c>
      <c r="E2764">
        <f ca="1">IF(currency="USD",'Future et co'!F2764,IF(currency="EUR",'Future et co'!G2764,FALSE))</f>
        <v>3.6070000000000005E-2</v>
      </c>
      <c r="F2764">
        <f t="shared" ref="F2764:F2827" ca="1" si="1116">IFERROR(IF(D2764&lt;0.25,VLOOKUP(A2764,$AU$11:$AW$5325,3,FALSE),IF(AND(D2764&gt;=0.25,D2764&lt;0.5),VLOOKUP(A2764,$AY$11:$BA$5325,3,FALSE),IF(AND(D2764&gt;=0.5,D2764&lt;1),VLOOKUP(A2764,$BC$11:$BE$5325,3,FALSE),VLOOKUP(A2764,$BG$11:$BI$5010,3,FALSE)))),F2763)</f>
        <v>3.6070000000000005E-2</v>
      </c>
      <c r="G2764">
        <f t="shared" ref="G2764:G2827" ca="1" si="1117">IFERROR(IF(D2764&lt;0.25,VLOOKUP(A2764,$BT$11:$BV$5325,3,FALSE),IF(AND(D2764&gt;=0.25,D2764&lt;0.5),VLOOKUP(A2764,$BX$11:$BZ$5325,3,FALSE),VLOOKUP(A2764,$CB$11:$CD$5325,3,FALSE))),G2763)</f>
        <v>2.0569999999999998E-2</v>
      </c>
      <c r="L2764">
        <f t="shared" ref="L2764:L2827" ca="1" si="1118">($J$7-I2764)/360</f>
        <v>127.8</v>
      </c>
      <c r="M2764">
        <f t="shared" ca="1" si="1113"/>
        <v>3.6070000000000005E-2</v>
      </c>
      <c r="R2764">
        <f t="shared" ref="R2764:R2827" ca="1" si="1119">($P$7-O2764)/360</f>
        <v>127.8</v>
      </c>
      <c r="S2764">
        <f t="shared" ca="1" si="1114"/>
        <v>3.6070000000000005E-2</v>
      </c>
      <c r="U2764" s="1"/>
      <c r="W2764" t="str">
        <f t="shared" si="1109"/>
        <v/>
      </c>
      <c r="Y2764" s="1"/>
      <c r="AA2764">
        <f t="shared" si="1110"/>
        <v>0</v>
      </c>
      <c r="AC2764" s="1"/>
      <c r="AE2764">
        <f t="shared" si="1111"/>
        <v>0</v>
      </c>
      <c r="AH2764" s="1"/>
      <c r="AI2764" s="17"/>
      <c r="AJ2764" s="25"/>
      <c r="AU2764" s="1">
        <v>42093</v>
      </c>
      <c r="AV2764">
        <v>0.11</v>
      </c>
      <c r="AW2764">
        <f t="shared" ref="AW2764:AW2827" si="1120">AV2764/100</f>
        <v>1.1000000000000001E-3</v>
      </c>
      <c r="AY2764" s="1">
        <v>42094</v>
      </c>
      <c r="AZ2764">
        <v>0.156</v>
      </c>
      <c r="BA2764">
        <f t="shared" ref="BA2764:BA2827" si="1121">AZ2764/100</f>
        <v>1.56E-3</v>
      </c>
      <c r="BC2764" s="1">
        <v>42153</v>
      </c>
      <c r="BD2764">
        <v>0.47599999999999998</v>
      </c>
      <c r="BE2764">
        <f t="shared" ref="BE2764:BE2827" si="1122">BD2764/100</f>
        <v>4.7599999999999995E-3</v>
      </c>
      <c r="BG2764" s="1">
        <v>42153</v>
      </c>
      <c r="BH2764">
        <v>0.83899999999999997</v>
      </c>
      <c r="BI2764">
        <f t="shared" ref="BI2764:BI2827" si="1123">BH2764/100</f>
        <v>8.3899999999999999E-3</v>
      </c>
      <c r="BK2764" s="1">
        <v>40521</v>
      </c>
      <c r="BL2764">
        <v>2.3082099999999999</v>
      </c>
      <c r="BM2764">
        <f t="shared" si="1107"/>
        <v>2.3082099999999998E-2</v>
      </c>
      <c r="BP2764" s="1">
        <v>42062</v>
      </c>
      <c r="BQ2764">
        <v>189.78039999999999</v>
      </c>
      <c r="BR2764">
        <f t="shared" ref="BR2764:BR2827" si="1124">BQ2764/100</f>
        <v>1.8978039999999998</v>
      </c>
      <c r="BT2764" s="1">
        <v>42081</v>
      </c>
      <c r="BU2764">
        <v>2.5000000000000001E-2</v>
      </c>
      <c r="BV2764">
        <f t="shared" ref="BV2764:BV2827" si="1125">BU2764/100</f>
        <v>2.5000000000000001E-4</v>
      </c>
      <c r="BX2764" s="1">
        <v>42081</v>
      </c>
      <c r="BY2764">
        <v>9.6000000000000002E-2</v>
      </c>
      <c r="BZ2764">
        <f t="shared" ref="BZ2764:BZ2827" si="1126">BY2764/100</f>
        <v>9.6000000000000002E-4</v>
      </c>
      <c r="CB2764" s="1">
        <v>42153</v>
      </c>
      <c r="CC2764">
        <v>6.5000000000000002E-2</v>
      </c>
      <c r="CD2764">
        <f t="shared" ref="CD2764:CD2827" si="1127">CC2764/100</f>
        <v>6.4999999999999997E-4</v>
      </c>
      <c r="CG2764" s="1"/>
    </row>
    <row r="2765" spans="1:85" x14ac:dyDescent="0.3">
      <c r="A2765" s="21">
        <f t="shared" ref="A2765:A2828" si="1128">WORKDAY(A2764,1)</f>
        <v>49682</v>
      </c>
      <c r="B2765" s="18">
        <f t="shared" si="1112"/>
        <v>112.421875</v>
      </c>
      <c r="C2765">
        <f t="shared" si="1108"/>
        <v>115</v>
      </c>
      <c r="D2765">
        <f t="shared" ca="1" si="1115"/>
        <v>-10.205555555555556</v>
      </c>
      <c r="E2765">
        <f ca="1">IF(currency="USD",'Future et co'!F2765,IF(currency="EUR",'Future et co'!G2765,FALSE))</f>
        <v>3.6070000000000005E-2</v>
      </c>
      <c r="F2765">
        <f t="shared" ca="1" si="1116"/>
        <v>3.6070000000000005E-2</v>
      </c>
      <c r="G2765">
        <f t="shared" ca="1" si="1117"/>
        <v>2.0569999999999998E-2</v>
      </c>
      <c r="L2765">
        <f t="shared" ca="1" si="1118"/>
        <v>127.8</v>
      </c>
      <c r="M2765">
        <f t="shared" ca="1" si="1113"/>
        <v>3.6070000000000005E-2</v>
      </c>
      <c r="R2765">
        <f t="shared" ca="1" si="1119"/>
        <v>127.8</v>
      </c>
      <c r="S2765">
        <f t="shared" ca="1" si="1114"/>
        <v>3.6070000000000005E-2</v>
      </c>
      <c r="U2765" s="1"/>
      <c r="W2765" t="str">
        <f t="shared" si="1109"/>
        <v/>
      </c>
      <c r="Y2765" s="1"/>
      <c r="AA2765">
        <f t="shared" si="1110"/>
        <v>0</v>
      </c>
      <c r="AC2765" s="1"/>
      <c r="AE2765">
        <f t="shared" si="1111"/>
        <v>0</v>
      </c>
      <c r="AH2765" s="1"/>
      <c r="AI2765" s="17"/>
      <c r="AJ2765" s="25"/>
      <c r="AU2765" s="1">
        <v>42090</v>
      </c>
      <c r="AV2765">
        <v>0.11700000000000001</v>
      </c>
      <c r="AW2765">
        <f t="shared" si="1120"/>
        <v>1.17E-3</v>
      </c>
      <c r="AY2765" s="1">
        <v>42093</v>
      </c>
      <c r="AZ2765">
        <v>0.155</v>
      </c>
      <c r="BA2765">
        <f t="shared" si="1121"/>
        <v>1.5499999999999999E-3</v>
      </c>
      <c r="BC2765" s="1">
        <v>42152</v>
      </c>
      <c r="BD2765">
        <v>0.47299999999999998</v>
      </c>
      <c r="BE2765">
        <f t="shared" si="1122"/>
        <v>4.7299999999999998E-3</v>
      </c>
      <c r="BG2765" s="1">
        <v>42152</v>
      </c>
      <c r="BH2765">
        <v>0.83799999999999997</v>
      </c>
      <c r="BI2765">
        <f t="shared" si="1123"/>
        <v>8.3800000000000003E-3</v>
      </c>
      <c r="BK2765" s="1">
        <v>40522</v>
      </c>
      <c r="BL2765">
        <v>2.3063699999999998</v>
      </c>
      <c r="BM2765">
        <f t="shared" si="1107"/>
        <v>2.3063699999999999E-2</v>
      </c>
      <c r="BP2765" s="1">
        <v>42061</v>
      </c>
      <c r="BQ2765">
        <v>190.18510000000001</v>
      </c>
      <c r="BR2765">
        <f t="shared" si="1124"/>
        <v>1.901851</v>
      </c>
      <c r="BT2765" s="1">
        <v>42080</v>
      </c>
      <c r="BU2765">
        <v>2.5000000000000001E-2</v>
      </c>
      <c r="BV2765">
        <f t="shared" si="1125"/>
        <v>2.5000000000000001E-4</v>
      </c>
      <c r="BX2765" s="1">
        <v>42080</v>
      </c>
      <c r="BY2765">
        <v>9.5000000000000001E-2</v>
      </c>
      <c r="BZ2765">
        <f t="shared" si="1126"/>
        <v>9.5E-4</v>
      </c>
      <c r="CB2765" s="1">
        <v>42152</v>
      </c>
      <c r="CC2765">
        <v>6.5000000000000002E-2</v>
      </c>
      <c r="CD2765">
        <f t="shared" si="1127"/>
        <v>6.4999999999999997E-4</v>
      </c>
      <c r="CG2765" s="1"/>
    </row>
    <row r="2766" spans="1:85" x14ac:dyDescent="0.3">
      <c r="A2766" s="21">
        <f t="shared" si="1128"/>
        <v>49683</v>
      </c>
      <c r="B2766" s="18">
        <f t="shared" si="1112"/>
        <v>112.421875</v>
      </c>
      <c r="C2766">
        <f t="shared" si="1108"/>
        <v>115</v>
      </c>
      <c r="D2766">
        <f t="shared" ca="1" si="1115"/>
        <v>-10.208333333333334</v>
      </c>
      <c r="E2766">
        <f ca="1">IF(currency="USD",'Future et co'!F2766,IF(currency="EUR",'Future et co'!G2766,FALSE))</f>
        <v>3.6070000000000005E-2</v>
      </c>
      <c r="F2766">
        <f t="shared" ca="1" si="1116"/>
        <v>3.6070000000000005E-2</v>
      </c>
      <c r="G2766">
        <f t="shared" ca="1" si="1117"/>
        <v>2.0569999999999998E-2</v>
      </c>
      <c r="L2766">
        <f t="shared" ca="1" si="1118"/>
        <v>127.8</v>
      </c>
      <c r="M2766">
        <f t="shared" ca="1" si="1113"/>
        <v>3.6070000000000005E-2</v>
      </c>
      <c r="R2766">
        <f t="shared" ca="1" si="1119"/>
        <v>127.8</v>
      </c>
      <c r="S2766">
        <f t="shared" ca="1" si="1114"/>
        <v>3.6070000000000005E-2</v>
      </c>
      <c r="U2766" s="1"/>
      <c r="W2766" t="str">
        <f t="shared" si="1109"/>
        <v/>
      </c>
      <c r="Y2766" s="1"/>
      <c r="AA2766">
        <f t="shared" si="1110"/>
        <v>0</v>
      </c>
      <c r="AC2766" s="1"/>
      <c r="AE2766">
        <f t="shared" si="1111"/>
        <v>0</v>
      </c>
      <c r="AH2766" s="1"/>
      <c r="AI2766" s="17"/>
      <c r="AJ2766" s="25"/>
      <c r="AU2766" s="1">
        <v>42089</v>
      </c>
      <c r="AV2766">
        <v>0.121</v>
      </c>
      <c r="AW2766">
        <f t="shared" si="1120"/>
        <v>1.2099999999999999E-3</v>
      </c>
      <c r="AY2766" s="1">
        <v>42090</v>
      </c>
      <c r="AZ2766">
        <v>0.151</v>
      </c>
      <c r="BA2766">
        <f t="shared" si="1121"/>
        <v>1.5100000000000001E-3</v>
      </c>
      <c r="BC2766" s="1">
        <v>42151</v>
      </c>
      <c r="BD2766">
        <v>0.48599999999999999</v>
      </c>
      <c r="BE2766">
        <f t="shared" si="1122"/>
        <v>4.8599999999999997E-3</v>
      </c>
      <c r="BG2766" s="1">
        <v>42151</v>
      </c>
      <c r="BH2766">
        <v>0.85499999999999998</v>
      </c>
      <c r="BI2766">
        <f t="shared" si="1123"/>
        <v>8.5500000000000003E-3</v>
      </c>
      <c r="BK2766" s="1">
        <v>40525</v>
      </c>
      <c r="BL2766">
        <v>2.3132799999999998</v>
      </c>
      <c r="BM2766">
        <f t="shared" ref="BM2766:BM2829" si="1129">BL2766/100</f>
        <v>2.3132799999999999E-2</v>
      </c>
      <c r="BP2766" s="1">
        <v>42060</v>
      </c>
      <c r="BQ2766">
        <v>189.76849999999999</v>
      </c>
      <c r="BR2766">
        <f t="shared" si="1124"/>
        <v>1.8976849999999998</v>
      </c>
      <c r="BT2766" s="1">
        <v>42079</v>
      </c>
      <c r="BU2766">
        <v>2.5000000000000001E-2</v>
      </c>
      <c r="BV2766">
        <f t="shared" si="1125"/>
        <v>2.5000000000000001E-4</v>
      </c>
      <c r="BX2766" s="1">
        <v>42079</v>
      </c>
      <c r="BY2766">
        <v>9.6000000000000002E-2</v>
      </c>
      <c r="BZ2766">
        <f t="shared" si="1126"/>
        <v>9.6000000000000002E-4</v>
      </c>
      <c r="CB2766" s="1">
        <v>42151</v>
      </c>
      <c r="CC2766">
        <v>0.06</v>
      </c>
      <c r="CD2766">
        <f t="shared" si="1127"/>
        <v>5.9999999999999995E-4</v>
      </c>
      <c r="CG2766" s="1"/>
    </row>
    <row r="2767" spans="1:85" x14ac:dyDescent="0.3">
      <c r="A2767" s="21">
        <f t="shared" si="1128"/>
        <v>49684</v>
      </c>
      <c r="B2767" s="18">
        <f t="shared" si="1112"/>
        <v>112.421875</v>
      </c>
      <c r="C2767">
        <f t="shared" si="1108"/>
        <v>115</v>
      </c>
      <c r="D2767">
        <f t="shared" ca="1" si="1115"/>
        <v>-10.21111111111111</v>
      </c>
      <c r="E2767">
        <f ca="1">IF(currency="USD",'Future et co'!F2767,IF(currency="EUR",'Future et co'!G2767,FALSE))</f>
        <v>3.6070000000000005E-2</v>
      </c>
      <c r="F2767">
        <f t="shared" ca="1" si="1116"/>
        <v>3.6070000000000005E-2</v>
      </c>
      <c r="G2767">
        <f t="shared" ca="1" si="1117"/>
        <v>2.0569999999999998E-2</v>
      </c>
      <c r="L2767">
        <f t="shared" ca="1" si="1118"/>
        <v>127.8</v>
      </c>
      <c r="M2767">
        <f t="shared" ca="1" si="1113"/>
        <v>3.6070000000000005E-2</v>
      </c>
      <c r="R2767">
        <f t="shared" ca="1" si="1119"/>
        <v>127.8</v>
      </c>
      <c r="S2767">
        <f t="shared" ca="1" si="1114"/>
        <v>3.6070000000000005E-2</v>
      </c>
      <c r="U2767" s="1"/>
      <c r="W2767" t="str">
        <f t="shared" si="1109"/>
        <v/>
      </c>
      <c r="Y2767" s="1"/>
      <c r="AA2767">
        <f t="shared" si="1110"/>
        <v>0</v>
      </c>
      <c r="AC2767" s="1"/>
      <c r="AE2767">
        <f t="shared" si="1111"/>
        <v>0</v>
      </c>
      <c r="AH2767" s="1"/>
      <c r="AI2767" s="17"/>
      <c r="AJ2767" s="25"/>
      <c r="AU2767" s="1">
        <v>42088</v>
      </c>
      <c r="AV2767">
        <v>0.11700000000000001</v>
      </c>
      <c r="AW2767">
        <f t="shared" si="1120"/>
        <v>1.17E-3</v>
      </c>
      <c r="AY2767" s="1">
        <v>42089</v>
      </c>
      <c r="AZ2767">
        <v>0.161</v>
      </c>
      <c r="BA2767">
        <f t="shared" si="1121"/>
        <v>1.6100000000000001E-3</v>
      </c>
      <c r="BC2767" s="1">
        <v>42150</v>
      </c>
      <c r="BD2767">
        <v>0.49099999999999999</v>
      </c>
      <c r="BE2767">
        <f t="shared" si="1122"/>
        <v>4.9100000000000003E-3</v>
      </c>
      <c r="BG2767" s="1">
        <v>42150</v>
      </c>
      <c r="BH2767">
        <v>0.86299999999999999</v>
      </c>
      <c r="BI2767">
        <f t="shared" si="1123"/>
        <v>8.6300000000000005E-3</v>
      </c>
      <c r="BK2767" s="1">
        <v>40526</v>
      </c>
      <c r="BL2767">
        <v>2.3117200000000002</v>
      </c>
      <c r="BM2767">
        <f t="shared" si="1129"/>
        <v>2.3117200000000001E-2</v>
      </c>
      <c r="BP2767" s="1">
        <v>42059</v>
      </c>
      <c r="BQ2767">
        <v>189.06630000000001</v>
      </c>
      <c r="BR2767">
        <f t="shared" si="1124"/>
        <v>1.8906630000000002</v>
      </c>
      <c r="BT2767" s="1">
        <v>42076</v>
      </c>
      <c r="BU2767">
        <v>2.5000000000000001E-2</v>
      </c>
      <c r="BV2767">
        <f t="shared" si="1125"/>
        <v>2.5000000000000001E-4</v>
      </c>
      <c r="BX2767" s="1">
        <v>42076</v>
      </c>
      <c r="BY2767">
        <v>9.6000000000000002E-2</v>
      </c>
      <c r="BZ2767">
        <f t="shared" si="1126"/>
        <v>9.6000000000000002E-4</v>
      </c>
      <c r="CB2767" s="1">
        <v>42150</v>
      </c>
      <c r="CC2767">
        <v>6.3E-2</v>
      </c>
      <c r="CD2767">
        <f t="shared" si="1127"/>
        <v>6.3000000000000003E-4</v>
      </c>
      <c r="CG2767" s="1"/>
    </row>
    <row r="2768" spans="1:85" x14ac:dyDescent="0.3">
      <c r="A2768" s="21">
        <f t="shared" si="1128"/>
        <v>49685</v>
      </c>
      <c r="B2768" s="18">
        <f t="shared" si="1112"/>
        <v>112.421875</v>
      </c>
      <c r="C2768">
        <f t="shared" si="1108"/>
        <v>115</v>
      </c>
      <c r="D2768">
        <f t="shared" ca="1" si="1115"/>
        <v>-10.213888888888889</v>
      </c>
      <c r="E2768">
        <f ca="1">IF(currency="USD",'Future et co'!F2768,IF(currency="EUR",'Future et co'!G2768,FALSE))</f>
        <v>3.6070000000000005E-2</v>
      </c>
      <c r="F2768">
        <f t="shared" ca="1" si="1116"/>
        <v>3.6070000000000005E-2</v>
      </c>
      <c r="G2768">
        <f t="shared" ca="1" si="1117"/>
        <v>2.0569999999999998E-2</v>
      </c>
      <c r="L2768">
        <f t="shared" ca="1" si="1118"/>
        <v>127.8</v>
      </c>
      <c r="M2768">
        <f t="shared" ca="1" si="1113"/>
        <v>3.6070000000000005E-2</v>
      </c>
      <c r="R2768">
        <f t="shared" ca="1" si="1119"/>
        <v>127.8</v>
      </c>
      <c r="S2768">
        <f t="shared" ca="1" si="1114"/>
        <v>3.6070000000000005E-2</v>
      </c>
      <c r="U2768" s="1"/>
      <c r="W2768" t="str">
        <f t="shared" si="1109"/>
        <v/>
      </c>
      <c r="Y2768" s="1"/>
      <c r="AA2768">
        <f t="shared" si="1110"/>
        <v>0</v>
      </c>
      <c r="AC2768" s="1"/>
      <c r="AE2768">
        <f t="shared" si="1111"/>
        <v>0</v>
      </c>
      <c r="AH2768" s="1"/>
      <c r="AI2768" s="17"/>
      <c r="AJ2768" s="25"/>
      <c r="AU2768" s="1">
        <v>42087</v>
      </c>
      <c r="AV2768">
        <v>0.114</v>
      </c>
      <c r="AW2768">
        <f t="shared" si="1120"/>
        <v>1.14E-3</v>
      </c>
      <c r="AY2768" s="1">
        <v>42088</v>
      </c>
      <c r="AZ2768">
        <v>0.152</v>
      </c>
      <c r="BA2768">
        <f t="shared" si="1121"/>
        <v>1.5199999999999999E-3</v>
      </c>
      <c r="BC2768" s="1">
        <v>42149</v>
      </c>
      <c r="BD2768">
        <v>0.48199999999999998</v>
      </c>
      <c r="BE2768">
        <f t="shared" si="1122"/>
        <v>4.8199999999999996E-3</v>
      </c>
      <c r="BG2768" s="1">
        <v>42149</v>
      </c>
      <c r="BH2768">
        <v>0.84899999999999998</v>
      </c>
      <c r="BI2768">
        <f t="shared" si="1123"/>
        <v>8.4899999999999993E-3</v>
      </c>
      <c r="BK2768" s="1">
        <v>40527</v>
      </c>
      <c r="BL2768">
        <v>2.32362</v>
      </c>
      <c r="BM2768">
        <f t="shared" si="1129"/>
        <v>2.3236199999999999E-2</v>
      </c>
      <c r="BP2768" s="1">
        <v>42058</v>
      </c>
      <c r="BQ2768">
        <v>189.06630000000001</v>
      </c>
      <c r="BR2768">
        <f t="shared" si="1124"/>
        <v>1.8906630000000002</v>
      </c>
      <c r="BT2768" s="1">
        <v>42075</v>
      </c>
      <c r="BU2768">
        <v>2.7E-2</v>
      </c>
      <c r="BV2768">
        <f t="shared" si="1125"/>
        <v>2.7E-4</v>
      </c>
      <c r="BX2768" s="1">
        <v>42075</v>
      </c>
      <c r="BY2768">
        <v>9.8000000000000004E-2</v>
      </c>
      <c r="BZ2768">
        <f t="shared" si="1126"/>
        <v>9.7999999999999997E-4</v>
      </c>
      <c r="CB2768" s="1">
        <v>42149</v>
      </c>
      <c r="CC2768">
        <v>5.0700000000000002E-2</v>
      </c>
      <c r="CD2768">
        <f t="shared" si="1127"/>
        <v>5.0700000000000007E-4</v>
      </c>
      <c r="CG2768" s="1"/>
    </row>
    <row r="2769" spans="1:85" x14ac:dyDescent="0.3">
      <c r="A2769" s="21">
        <f t="shared" si="1128"/>
        <v>49688</v>
      </c>
      <c r="B2769" s="18">
        <f t="shared" si="1112"/>
        <v>112.421875</v>
      </c>
      <c r="C2769">
        <f t="shared" si="1108"/>
        <v>115</v>
      </c>
      <c r="D2769">
        <f t="shared" ca="1" si="1115"/>
        <v>-10.222222222222221</v>
      </c>
      <c r="E2769">
        <f ca="1">IF(currency="USD",'Future et co'!F2769,IF(currency="EUR",'Future et co'!G2769,FALSE))</f>
        <v>3.6070000000000005E-2</v>
      </c>
      <c r="F2769">
        <f t="shared" ca="1" si="1116"/>
        <v>3.6070000000000005E-2</v>
      </c>
      <c r="G2769">
        <f t="shared" ca="1" si="1117"/>
        <v>2.0569999999999998E-2</v>
      </c>
      <c r="L2769">
        <f t="shared" ca="1" si="1118"/>
        <v>127.8</v>
      </c>
      <c r="M2769">
        <f t="shared" ca="1" si="1113"/>
        <v>3.6070000000000005E-2</v>
      </c>
      <c r="R2769">
        <f t="shared" ca="1" si="1119"/>
        <v>127.8</v>
      </c>
      <c r="S2769">
        <f t="shared" ca="1" si="1114"/>
        <v>3.6070000000000005E-2</v>
      </c>
      <c r="U2769" s="1"/>
      <c r="W2769" t="str">
        <f t="shared" si="1109"/>
        <v/>
      </c>
      <c r="Y2769" s="1"/>
      <c r="AA2769">
        <f t="shared" si="1110"/>
        <v>0</v>
      </c>
      <c r="AC2769" s="1"/>
      <c r="AE2769">
        <f t="shared" si="1111"/>
        <v>0</v>
      </c>
      <c r="AH2769" s="1"/>
      <c r="AI2769" s="17"/>
      <c r="AJ2769" s="25"/>
      <c r="AU2769" s="1">
        <v>42086</v>
      </c>
      <c r="AV2769">
        <v>0.11899999999999999</v>
      </c>
      <c r="AW2769">
        <f t="shared" si="1120"/>
        <v>1.1899999999999999E-3</v>
      </c>
      <c r="AY2769" s="1">
        <v>42087</v>
      </c>
      <c r="AZ2769">
        <v>0.155</v>
      </c>
      <c r="BA2769">
        <f t="shared" si="1121"/>
        <v>1.5499999999999999E-3</v>
      </c>
      <c r="BC2769" s="1">
        <v>42146</v>
      </c>
      <c r="BD2769">
        <v>0.47899999999999998</v>
      </c>
      <c r="BE2769">
        <f t="shared" si="1122"/>
        <v>4.79E-3</v>
      </c>
      <c r="BG2769" s="1">
        <v>42146</v>
      </c>
      <c r="BH2769">
        <v>0.85199999999999998</v>
      </c>
      <c r="BI2769">
        <f t="shared" si="1123"/>
        <v>8.5199999999999998E-3</v>
      </c>
      <c r="BK2769" s="1">
        <v>40528</v>
      </c>
      <c r="BL2769">
        <v>2.3109899999999999</v>
      </c>
      <c r="BM2769">
        <f t="shared" si="1129"/>
        <v>2.3109899999999999E-2</v>
      </c>
      <c r="BP2769" s="1">
        <v>42055</v>
      </c>
      <c r="BQ2769">
        <v>189.0187</v>
      </c>
      <c r="BR2769">
        <f t="shared" si="1124"/>
        <v>1.8901870000000001</v>
      </c>
      <c r="BT2769" s="1">
        <v>42074</v>
      </c>
      <c r="BU2769">
        <v>2.9000000000000001E-2</v>
      </c>
      <c r="BV2769">
        <f t="shared" si="1125"/>
        <v>2.9E-4</v>
      </c>
      <c r="BX2769" s="1">
        <v>42074</v>
      </c>
      <c r="BY2769">
        <v>9.9000000000000005E-2</v>
      </c>
      <c r="BZ2769">
        <f t="shared" si="1126"/>
        <v>9.8999999999999999E-4</v>
      </c>
      <c r="CB2769" s="1">
        <v>42146</v>
      </c>
      <c r="CC2769">
        <v>0.05</v>
      </c>
      <c r="CD2769">
        <f t="shared" si="1127"/>
        <v>5.0000000000000001E-4</v>
      </c>
      <c r="CG2769" s="1"/>
    </row>
    <row r="2770" spans="1:85" x14ac:dyDescent="0.3">
      <c r="A2770" s="21">
        <f t="shared" si="1128"/>
        <v>49689</v>
      </c>
      <c r="B2770" s="18">
        <f t="shared" si="1112"/>
        <v>112.421875</v>
      </c>
      <c r="C2770">
        <f t="shared" si="1108"/>
        <v>115</v>
      </c>
      <c r="D2770">
        <f t="shared" ca="1" si="1115"/>
        <v>-10.225</v>
      </c>
      <c r="E2770">
        <f ca="1">IF(currency="USD",'Future et co'!F2770,IF(currency="EUR",'Future et co'!G2770,FALSE))</f>
        <v>3.6070000000000005E-2</v>
      </c>
      <c r="F2770">
        <f t="shared" ca="1" si="1116"/>
        <v>3.6070000000000005E-2</v>
      </c>
      <c r="G2770">
        <f t="shared" ca="1" si="1117"/>
        <v>2.0569999999999998E-2</v>
      </c>
      <c r="L2770">
        <f t="shared" ca="1" si="1118"/>
        <v>127.8</v>
      </c>
      <c r="M2770">
        <f t="shared" ca="1" si="1113"/>
        <v>3.6070000000000005E-2</v>
      </c>
      <c r="R2770">
        <f t="shared" ca="1" si="1119"/>
        <v>127.8</v>
      </c>
      <c r="S2770">
        <f t="shared" ca="1" si="1114"/>
        <v>3.6070000000000005E-2</v>
      </c>
      <c r="U2770" s="1"/>
      <c r="W2770" t="str">
        <f t="shared" si="1109"/>
        <v/>
      </c>
      <c r="Y2770" s="1"/>
      <c r="AA2770">
        <f t="shared" si="1110"/>
        <v>0</v>
      </c>
      <c r="AC2770" s="1"/>
      <c r="AE2770">
        <f t="shared" si="1111"/>
        <v>0</v>
      </c>
      <c r="AH2770" s="1"/>
      <c r="AI2770" s="17"/>
      <c r="AJ2770" s="25"/>
      <c r="AU2770" s="1">
        <v>42083</v>
      </c>
      <c r="AV2770">
        <v>0.124</v>
      </c>
      <c r="AW2770">
        <f t="shared" si="1120"/>
        <v>1.24E-3</v>
      </c>
      <c r="AY2770" s="1">
        <v>42086</v>
      </c>
      <c r="AZ2770">
        <v>0.16400000000000001</v>
      </c>
      <c r="BA2770">
        <f t="shared" si="1121"/>
        <v>1.64E-3</v>
      </c>
      <c r="BC2770" s="1">
        <v>42145</v>
      </c>
      <c r="BD2770">
        <v>0.45200000000000001</v>
      </c>
      <c r="BE2770">
        <f t="shared" si="1122"/>
        <v>4.5199999999999997E-3</v>
      </c>
      <c r="BG2770" s="1">
        <v>42145</v>
      </c>
      <c r="BH2770">
        <v>0.81200000000000006</v>
      </c>
      <c r="BI2770">
        <f t="shared" si="1123"/>
        <v>8.1200000000000005E-3</v>
      </c>
      <c r="BK2770" s="1">
        <v>40529</v>
      </c>
      <c r="BL2770">
        <v>2.3075700000000001</v>
      </c>
      <c r="BM2770">
        <f t="shared" si="1129"/>
        <v>2.3075700000000001E-2</v>
      </c>
      <c r="BP2770" s="1">
        <v>42054</v>
      </c>
      <c r="BQ2770">
        <v>188.79259999999999</v>
      </c>
      <c r="BR2770">
        <f t="shared" si="1124"/>
        <v>1.887926</v>
      </c>
      <c r="BT2770" s="1">
        <v>42073</v>
      </c>
      <c r="BU2770">
        <v>3.2000000000000001E-2</v>
      </c>
      <c r="BV2770">
        <f t="shared" si="1125"/>
        <v>3.2000000000000003E-4</v>
      </c>
      <c r="BX2770" s="1">
        <v>42073</v>
      </c>
      <c r="BY2770">
        <v>0.10199999999999999</v>
      </c>
      <c r="BZ2770">
        <f t="shared" si="1126"/>
        <v>1.0199999999999999E-3</v>
      </c>
      <c r="CB2770" s="1">
        <v>42145</v>
      </c>
      <c r="CC2770">
        <v>6.4000000000000001E-2</v>
      </c>
      <c r="CD2770">
        <f t="shared" si="1127"/>
        <v>6.4000000000000005E-4</v>
      </c>
      <c r="CG2770" s="1"/>
    </row>
    <row r="2771" spans="1:85" x14ac:dyDescent="0.3">
      <c r="A2771" s="21">
        <f t="shared" si="1128"/>
        <v>49690</v>
      </c>
      <c r="B2771" s="18">
        <f t="shared" si="1112"/>
        <v>112.421875</v>
      </c>
      <c r="C2771">
        <f t="shared" si="1108"/>
        <v>115</v>
      </c>
      <c r="D2771">
        <f t="shared" ca="1" si="1115"/>
        <v>-10.227777777777778</v>
      </c>
      <c r="E2771">
        <f ca="1">IF(currency="USD",'Future et co'!F2771,IF(currency="EUR",'Future et co'!G2771,FALSE))</f>
        <v>3.6070000000000005E-2</v>
      </c>
      <c r="F2771">
        <f t="shared" ca="1" si="1116"/>
        <v>3.6070000000000005E-2</v>
      </c>
      <c r="G2771">
        <f t="shared" ca="1" si="1117"/>
        <v>2.0569999999999998E-2</v>
      </c>
      <c r="L2771">
        <f t="shared" ca="1" si="1118"/>
        <v>127.8</v>
      </c>
      <c r="M2771">
        <f t="shared" ca="1" si="1113"/>
        <v>3.6070000000000005E-2</v>
      </c>
      <c r="R2771">
        <f t="shared" ca="1" si="1119"/>
        <v>127.8</v>
      </c>
      <c r="S2771">
        <f t="shared" ca="1" si="1114"/>
        <v>3.6070000000000005E-2</v>
      </c>
      <c r="U2771" s="1"/>
      <c r="W2771" t="str">
        <f t="shared" si="1109"/>
        <v/>
      </c>
      <c r="Y2771" s="1"/>
      <c r="AA2771">
        <f t="shared" si="1110"/>
        <v>0</v>
      </c>
      <c r="AC2771" s="1"/>
      <c r="AE2771">
        <f t="shared" si="1111"/>
        <v>0</v>
      </c>
      <c r="AH2771" s="1"/>
      <c r="AI2771" s="17"/>
      <c r="AJ2771" s="25"/>
      <c r="AU2771" s="1">
        <v>42082</v>
      </c>
      <c r="AV2771">
        <v>0.11600000000000001</v>
      </c>
      <c r="AW2771">
        <f t="shared" si="1120"/>
        <v>1.16E-3</v>
      </c>
      <c r="AY2771" s="1">
        <v>42083</v>
      </c>
      <c r="AZ2771">
        <v>0.158</v>
      </c>
      <c r="BA2771">
        <f t="shared" si="1121"/>
        <v>1.58E-3</v>
      </c>
      <c r="BC2771" s="1">
        <v>42144</v>
      </c>
      <c r="BD2771">
        <v>0.45600000000000002</v>
      </c>
      <c r="BE2771">
        <f t="shared" si="1122"/>
        <v>4.5599999999999998E-3</v>
      </c>
      <c r="BG2771" s="1">
        <v>42144</v>
      </c>
      <c r="BH2771">
        <v>0.82199999999999995</v>
      </c>
      <c r="BI2771">
        <f t="shared" si="1123"/>
        <v>8.2199999999999999E-3</v>
      </c>
      <c r="BK2771" s="1">
        <v>40532</v>
      </c>
      <c r="BL2771">
        <v>2.3022200000000002</v>
      </c>
      <c r="BM2771">
        <f t="shared" si="1129"/>
        <v>2.3022200000000003E-2</v>
      </c>
      <c r="BP2771" s="1">
        <v>42053</v>
      </c>
      <c r="BQ2771">
        <v>188.67359999999999</v>
      </c>
      <c r="BR2771">
        <f t="shared" si="1124"/>
        <v>1.886736</v>
      </c>
      <c r="BT2771" s="1">
        <v>42072</v>
      </c>
      <c r="BU2771">
        <v>3.5000000000000003E-2</v>
      </c>
      <c r="BV2771">
        <f t="shared" si="1125"/>
        <v>3.5000000000000005E-4</v>
      </c>
      <c r="BX2771" s="1">
        <v>42072</v>
      </c>
      <c r="BY2771">
        <v>0.105</v>
      </c>
      <c r="BZ2771">
        <f t="shared" si="1126"/>
        <v>1.0499999999999999E-3</v>
      </c>
      <c r="CB2771" s="1">
        <v>42144</v>
      </c>
      <c r="CC2771">
        <v>5.8999999999999997E-2</v>
      </c>
      <c r="CD2771">
        <f t="shared" si="1127"/>
        <v>5.8999999999999992E-4</v>
      </c>
      <c r="CG2771" s="1"/>
    </row>
    <row r="2772" spans="1:85" x14ac:dyDescent="0.3">
      <c r="A2772" s="21">
        <f t="shared" si="1128"/>
        <v>49691</v>
      </c>
      <c r="B2772" s="18">
        <f t="shared" si="1112"/>
        <v>112.421875</v>
      </c>
      <c r="C2772">
        <f t="shared" si="1108"/>
        <v>115</v>
      </c>
      <c r="D2772">
        <f t="shared" ca="1" si="1115"/>
        <v>-10.230555555555556</v>
      </c>
      <c r="E2772">
        <f ca="1">IF(currency="USD",'Future et co'!F2772,IF(currency="EUR",'Future et co'!G2772,FALSE))</f>
        <v>3.6070000000000005E-2</v>
      </c>
      <c r="F2772">
        <f t="shared" ca="1" si="1116"/>
        <v>3.6070000000000005E-2</v>
      </c>
      <c r="G2772">
        <f t="shared" ca="1" si="1117"/>
        <v>2.0569999999999998E-2</v>
      </c>
      <c r="L2772">
        <f t="shared" ca="1" si="1118"/>
        <v>127.8</v>
      </c>
      <c r="M2772">
        <f t="shared" ca="1" si="1113"/>
        <v>3.6070000000000005E-2</v>
      </c>
      <c r="R2772">
        <f t="shared" ca="1" si="1119"/>
        <v>127.8</v>
      </c>
      <c r="S2772">
        <f t="shared" ca="1" si="1114"/>
        <v>3.6070000000000005E-2</v>
      </c>
      <c r="U2772" s="1"/>
      <c r="W2772" t="str">
        <f t="shared" si="1109"/>
        <v/>
      </c>
      <c r="Y2772" s="1"/>
      <c r="AA2772">
        <f t="shared" si="1110"/>
        <v>0</v>
      </c>
      <c r="AC2772" s="1"/>
      <c r="AE2772">
        <f t="shared" si="1111"/>
        <v>0</v>
      </c>
      <c r="AH2772" s="1"/>
      <c r="AI2772" s="17"/>
      <c r="AJ2772" s="25"/>
      <c r="AU2772" s="1">
        <v>42081</v>
      </c>
      <c r="AV2772">
        <v>0.12</v>
      </c>
      <c r="AW2772">
        <f t="shared" si="1120"/>
        <v>1.1999999999999999E-3</v>
      </c>
      <c r="AY2772" s="1">
        <v>42082</v>
      </c>
      <c r="AZ2772">
        <v>0.16800000000000001</v>
      </c>
      <c r="BA2772">
        <f t="shared" si="1121"/>
        <v>1.6800000000000001E-3</v>
      </c>
      <c r="BC2772" s="1">
        <v>42143</v>
      </c>
      <c r="BD2772">
        <v>0.47299999999999998</v>
      </c>
      <c r="BE2772">
        <f t="shared" si="1122"/>
        <v>4.7299999999999998E-3</v>
      </c>
      <c r="BG2772" s="1">
        <v>42143</v>
      </c>
      <c r="BH2772">
        <v>0.85</v>
      </c>
      <c r="BI2772">
        <f t="shared" si="1123"/>
        <v>8.5000000000000006E-3</v>
      </c>
      <c r="BK2772" s="1">
        <v>40533</v>
      </c>
      <c r="BL2772">
        <v>2.2881999999999998</v>
      </c>
      <c r="BM2772">
        <f t="shared" si="1129"/>
        <v>2.2882E-2</v>
      </c>
      <c r="BP2772" s="1">
        <v>42052</v>
      </c>
      <c r="BQ2772">
        <v>188.7688</v>
      </c>
      <c r="BR2772">
        <f t="shared" si="1124"/>
        <v>1.887688</v>
      </c>
      <c r="BT2772" s="1">
        <v>42069</v>
      </c>
      <c r="BU2772">
        <v>3.5999999999999997E-2</v>
      </c>
      <c r="BV2772">
        <f t="shared" si="1125"/>
        <v>3.5999999999999997E-4</v>
      </c>
      <c r="BX2772" s="1">
        <v>42069</v>
      </c>
      <c r="BY2772">
        <v>0.107</v>
      </c>
      <c r="BZ2772">
        <f t="shared" si="1126"/>
        <v>1.07E-3</v>
      </c>
      <c r="CB2772" s="1">
        <v>42143</v>
      </c>
      <c r="CC2772">
        <v>6.3E-2</v>
      </c>
      <c r="CD2772">
        <f t="shared" si="1127"/>
        <v>6.3000000000000003E-4</v>
      </c>
      <c r="CG2772" s="1"/>
    </row>
    <row r="2773" spans="1:85" x14ac:dyDescent="0.3">
      <c r="A2773" s="21">
        <f t="shared" si="1128"/>
        <v>49692</v>
      </c>
      <c r="B2773" s="18">
        <f t="shared" si="1112"/>
        <v>112.421875</v>
      </c>
      <c r="C2773">
        <f t="shared" si="1108"/>
        <v>115</v>
      </c>
      <c r="D2773">
        <f t="shared" ca="1" si="1115"/>
        <v>-10.233333333333333</v>
      </c>
      <c r="E2773">
        <f ca="1">IF(currency="USD",'Future et co'!F2773,IF(currency="EUR",'Future et co'!G2773,FALSE))</f>
        <v>3.6070000000000005E-2</v>
      </c>
      <c r="F2773">
        <f t="shared" ca="1" si="1116"/>
        <v>3.6070000000000005E-2</v>
      </c>
      <c r="G2773">
        <f t="shared" ca="1" si="1117"/>
        <v>2.0569999999999998E-2</v>
      </c>
      <c r="L2773">
        <f t="shared" ca="1" si="1118"/>
        <v>127.8</v>
      </c>
      <c r="M2773">
        <f t="shared" ca="1" si="1113"/>
        <v>3.6070000000000005E-2</v>
      </c>
      <c r="R2773">
        <f t="shared" ca="1" si="1119"/>
        <v>127.8</v>
      </c>
      <c r="S2773">
        <f t="shared" ca="1" si="1114"/>
        <v>3.6070000000000005E-2</v>
      </c>
      <c r="U2773" s="1"/>
      <c r="W2773" t="str">
        <f t="shared" si="1109"/>
        <v/>
      </c>
      <c r="Y2773" s="1"/>
      <c r="AA2773">
        <f t="shared" si="1110"/>
        <v>0</v>
      </c>
      <c r="AC2773" s="1"/>
      <c r="AE2773">
        <f t="shared" si="1111"/>
        <v>0</v>
      </c>
      <c r="AH2773" s="1"/>
      <c r="AI2773" s="17"/>
      <c r="AJ2773" s="25"/>
      <c r="AU2773" s="1">
        <v>42080</v>
      </c>
      <c r="AV2773">
        <v>0.126</v>
      </c>
      <c r="AW2773">
        <f t="shared" si="1120"/>
        <v>1.2600000000000001E-3</v>
      </c>
      <c r="AY2773" s="1">
        <v>42081</v>
      </c>
      <c r="AZ2773">
        <v>0.17699999999999999</v>
      </c>
      <c r="BA2773">
        <f t="shared" si="1121"/>
        <v>1.7699999999999999E-3</v>
      </c>
      <c r="BC2773" s="1">
        <v>42142</v>
      </c>
      <c r="BD2773">
        <v>0.438</v>
      </c>
      <c r="BE2773">
        <f t="shared" si="1122"/>
        <v>4.3800000000000002E-3</v>
      </c>
      <c r="BG2773" s="1">
        <v>42142</v>
      </c>
      <c r="BH2773">
        <v>0.81799999999999995</v>
      </c>
      <c r="BI2773">
        <f t="shared" si="1123"/>
        <v>8.1799999999999998E-3</v>
      </c>
      <c r="BK2773" s="1">
        <v>40534</v>
      </c>
      <c r="BL2773">
        <v>2.27922</v>
      </c>
      <c r="BM2773">
        <f t="shared" si="1129"/>
        <v>2.2792199999999999E-2</v>
      </c>
      <c r="BP2773" s="1">
        <v>42051</v>
      </c>
      <c r="BQ2773">
        <v>189.1497</v>
      </c>
      <c r="BR2773">
        <f t="shared" si="1124"/>
        <v>1.891497</v>
      </c>
      <c r="BT2773" s="1">
        <v>42068</v>
      </c>
      <c r="BU2773">
        <v>3.5999999999999997E-2</v>
      </c>
      <c r="BV2773">
        <f t="shared" si="1125"/>
        <v>3.5999999999999997E-4</v>
      </c>
      <c r="BX2773" s="1">
        <v>42068</v>
      </c>
      <c r="BY2773">
        <v>0.108</v>
      </c>
      <c r="BZ2773">
        <f t="shared" si="1126"/>
        <v>1.08E-3</v>
      </c>
      <c r="CB2773" s="1">
        <v>42142</v>
      </c>
      <c r="CC2773">
        <v>6.5000000000000002E-2</v>
      </c>
      <c r="CD2773">
        <f t="shared" si="1127"/>
        <v>6.4999999999999997E-4</v>
      </c>
      <c r="CG2773" s="1"/>
    </row>
    <row r="2774" spans="1:85" x14ac:dyDescent="0.3">
      <c r="A2774" s="21">
        <f t="shared" si="1128"/>
        <v>49695</v>
      </c>
      <c r="B2774" s="18">
        <f t="shared" si="1112"/>
        <v>112.421875</v>
      </c>
      <c r="C2774">
        <f t="shared" si="1108"/>
        <v>115</v>
      </c>
      <c r="D2774">
        <f t="shared" ca="1" si="1115"/>
        <v>-10.241666666666667</v>
      </c>
      <c r="E2774">
        <f ca="1">IF(currency="USD",'Future et co'!F2774,IF(currency="EUR",'Future et co'!G2774,FALSE))</f>
        <v>3.6070000000000005E-2</v>
      </c>
      <c r="F2774">
        <f t="shared" ca="1" si="1116"/>
        <v>3.6070000000000005E-2</v>
      </c>
      <c r="G2774">
        <f t="shared" ca="1" si="1117"/>
        <v>2.0569999999999998E-2</v>
      </c>
      <c r="L2774">
        <f t="shared" ca="1" si="1118"/>
        <v>127.8</v>
      </c>
      <c r="M2774">
        <f t="shared" ca="1" si="1113"/>
        <v>3.6070000000000005E-2</v>
      </c>
      <c r="R2774">
        <f t="shared" ca="1" si="1119"/>
        <v>127.8</v>
      </c>
      <c r="S2774">
        <f t="shared" ca="1" si="1114"/>
        <v>3.6070000000000005E-2</v>
      </c>
      <c r="U2774" s="1"/>
      <c r="W2774" t="str">
        <f t="shared" si="1109"/>
        <v/>
      </c>
      <c r="Y2774" s="1"/>
      <c r="AA2774">
        <f t="shared" si="1110"/>
        <v>0</v>
      </c>
      <c r="AC2774" s="1"/>
      <c r="AE2774">
        <f t="shared" si="1111"/>
        <v>0</v>
      </c>
      <c r="AH2774" s="1"/>
      <c r="AI2774" s="17"/>
      <c r="AJ2774" s="25"/>
      <c r="AU2774" s="1">
        <v>42079</v>
      </c>
      <c r="AV2774">
        <v>0.124</v>
      </c>
      <c r="AW2774">
        <f t="shared" si="1120"/>
        <v>1.24E-3</v>
      </c>
      <c r="AY2774" s="1">
        <v>42080</v>
      </c>
      <c r="AZ2774">
        <v>0.183</v>
      </c>
      <c r="BA2774">
        <f t="shared" si="1121"/>
        <v>1.83E-3</v>
      </c>
      <c r="BC2774" s="1">
        <v>42139</v>
      </c>
      <c r="BD2774">
        <v>0.435</v>
      </c>
      <c r="BE2774">
        <f t="shared" si="1122"/>
        <v>4.3499999999999997E-3</v>
      </c>
      <c r="BG2774" s="1">
        <v>42139</v>
      </c>
      <c r="BH2774">
        <v>0.77100000000000002</v>
      </c>
      <c r="BI2774">
        <f t="shared" si="1123"/>
        <v>7.7099999999999998E-3</v>
      </c>
      <c r="BK2774" s="1">
        <v>40535</v>
      </c>
      <c r="BL2774">
        <v>2.2822300000000002</v>
      </c>
      <c r="BM2774">
        <f t="shared" si="1129"/>
        <v>2.2822300000000004E-2</v>
      </c>
      <c r="BP2774" s="1">
        <v>42048</v>
      </c>
      <c r="BQ2774">
        <v>189.22110000000001</v>
      </c>
      <c r="BR2774">
        <f t="shared" si="1124"/>
        <v>1.8922110000000001</v>
      </c>
      <c r="BT2774" s="1">
        <v>42067</v>
      </c>
      <c r="BU2774">
        <v>3.7999999999999999E-2</v>
      </c>
      <c r="BV2774">
        <f t="shared" si="1125"/>
        <v>3.7999999999999997E-4</v>
      </c>
      <c r="BX2774" s="1">
        <v>42067</v>
      </c>
      <c r="BY2774">
        <v>0.11</v>
      </c>
      <c r="BZ2774">
        <f t="shared" si="1126"/>
        <v>1.1000000000000001E-3</v>
      </c>
      <c r="CB2774" s="1">
        <v>42139</v>
      </c>
      <c r="CC2774">
        <v>6.5000000000000002E-2</v>
      </c>
      <c r="CD2774">
        <f t="shared" si="1127"/>
        <v>6.4999999999999997E-4</v>
      </c>
      <c r="CG2774" s="1"/>
    </row>
    <row r="2775" spans="1:85" x14ac:dyDescent="0.3">
      <c r="A2775" s="21">
        <f t="shared" si="1128"/>
        <v>49696</v>
      </c>
      <c r="B2775" s="18">
        <f t="shared" si="1112"/>
        <v>112.421875</v>
      </c>
      <c r="C2775">
        <f t="shared" si="1108"/>
        <v>115</v>
      </c>
      <c r="D2775">
        <f t="shared" ca="1" si="1115"/>
        <v>-10.244444444444444</v>
      </c>
      <c r="E2775">
        <f ca="1">IF(currency="USD",'Future et co'!F2775,IF(currency="EUR",'Future et co'!G2775,FALSE))</f>
        <v>3.6070000000000005E-2</v>
      </c>
      <c r="F2775">
        <f t="shared" ca="1" si="1116"/>
        <v>3.6070000000000005E-2</v>
      </c>
      <c r="G2775">
        <f t="shared" ca="1" si="1117"/>
        <v>2.0569999999999998E-2</v>
      </c>
      <c r="L2775">
        <f t="shared" ca="1" si="1118"/>
        <v>127.8</v>
      </c>
      <c r="M2775">
        <f t="shared" ca="1" si="1113"/>
        <v>3.6070000000000005E-2</v>
      </c>
      <c r="R2775">
        <f t="shared" ca="1" si="1119"/>
        <v>127.8</v>
      </c>
      <c r="S2775">
        <f t="shared" ca="1" si="1114"/>
        <v>3.6070000000000005E-2</v>
      </c>
      <c r="U2775" s="1"/>
      <c r="W2775" t="str">
        <f t="shared" si="1109"/>
        <v/>
      </c>
      <c r="Y2775" s="1"/>
      <c r="AA2775">
        <f t="shared" si="1110"/>
        <v>0</v>
      </c>
      <c r="AC2775" s="1"/>
      <c r="AE2775">
        <f t="shared" si="1111"/>
        <v>0</v>
      </c>
      <c r="AH2775" s="1"/>
      <c r="AI2775" s="17"/>
      <c r="AJ2775" s="25"/>
      <c r="AU2775" s="1">
        <v>42076</v>
      </c>
      <c r="AV2775">
        <v>0.11899999999999999</v>
      </c>
      <c r="AW2775">
        <f t="shared" si="1120"/>
        <v>1.1899999999999999E-3</v>
      </c>
      <c r="AY2775" s="1">
        <v>42079</v>
      </c>
      <c r="AZ2775">
        <v>0.17799999999999999</v>
      </c>
      <c r="BA2775">
        <f t="shared" si="1121"/>
        <v>1.7799999999999999E-3</v>
      </c>
      <c r="BC2775" s="1">
        <v>42138</v>
      </c>
      <c r="BD2775">
        <v>0.42899999999999999</v>
      </c>
      <c r="BE2775">
        <f t="shared" si="1122"/>
        <v>4.2899999999999995E-3</v>
      </c>
      <c r="BG2775" s="1">
        <v>42138</v>
      </c>
      <c r="BH2775">
        <v>0.77900000000000003</v>
      </c>
      <c r="BI2775">
        <f t="shared" si="1123"/>
        <v>7.79E-3</v>
      </c>
      <c r="BK2775" s="1">
        <v>40536</v>
      </c>
      <c r="BL2775">
        <v>2.2822300000000002</v>
      </c>
      <c r="BM2775">
        <f t="shared" si="1129"/>
        <v>2.2822300000000004E-2</v>
      </c>
      <c r="BP2775" s="1">
        <v>42047</v>
      </c>
      <c r="BQ2775">
        <v>189.352</v>
      </c>
      <c r="BR2775">
        <f t="shared" si="1124"/>
        <v>1.8935200000000001</v>
      </c>
      <c r="BT2775" s="1">
        <v>42066</v>
      </c>
      <c r="BU2775">
        <v>3.7999999999999999E-2</v>
      </c>
      <c r="BV2775">
        <f t="shared" si="1125"/>
        <v>3.7999999999999997E-4</v>
      </c>
      <c r="BX2775" s="1">
        <v>42066</v>
      </c>
      <c r="BY2775">
        <v>0.109</v>
      </c>
      <c r="BZ2775">
        <f t="shared" si="1126"/>
        <v>1.09E-3</v>
      </c>
      <c r="CB2775" s="1">
        <v>42138</v>
      </c>
      <c r="CC2775">
        <v>6.6000000000000003E-2</v>
      </c>
      <c r="CD2775">
        <f t="shared" si="1127"/>
        <v>6.6E-4</v>
      </c>
      <c r="CG2775" s="1"/>
    </row>
    <row r="2776" spans="1:85" x14ac:dyDescent="0.3">
      <c r="A2776" s="21">
        <f t="shared" si="1128"/>
        <v>49697</v>
      </c>
      <c r="B2776" s="18">
        <f t="shared" si="1112"/>
        <v>112.421875</v>
      </c>
      <c r="C2776">
        <f t="shared" si="1108"/>
        <v>115</v>
      </c>
      <c r="D2776">
        <f t="shared" ca="1" si="1115"/>
        <v>-10.247222222222222</v>
      </c>
      <c r="E2776">
        <f ca="1">IF(currency="USD",'Future et co'!F2776,IF(currency="EUR",'Future et co'!G2776,FALSE))</f>
        <v>3.6070000000000005E-2</v>
      </c>
      <c r="F2776">
        <f t="shared" ca="1" si="1116"/>
        <v>3.6070000000000005E-2</v>
      </c>
      <c r="G2776">
        <f t="shared" ca="1" si="1117"/>
        <v>2.0569999999999998E-2</v>
      </c>
      <c r="L2776">
        <f t="shared" ca="1" si="1118"/>
        <v>127.8</v>
      </c>
      <c r="M2776">
        <f t="shared" ca="1" si="1113"/>
        <v>3.6070000000000005E-2</v>
      </c>
      <c r="R2776">
        <f t="shared" ca="1" si="1119"/>
        <v>127.8</v>
      </c>
      <c r="S2776">
        <f t="shared" ca="1" si="1114"/>
        <v>3.6070000000000005E-2</v>
      </c>
      <c r="U2776" s="1"/>
      <c r="W2776" t="str">
        <f t="shared" si="1109"/>
        <v/>
      </c>
      <c r="Y2776" s="1"/>
      <c r="AA2776">
        <f t="shared" si="1110"/>
        <v>0</v>
      </c>
      <c r="AC2776" s="1"/>
      <c r="AE2776">
        <f t="shared" si="1111"/>
        <v>0</v>
      </c>
      <c r="AH2776" s="1"/>
      <c r="AI2776" s="17"/>
      <c r="AJ2776" s="25"/>
      <c r="AU2776" s="1">
        <v>42075</v>
      </c>
      <c r="AV2776">
        <v>0.121</v>
      </c>
      <c r="AW2776">
        <f t="shared" si="1120"/>
        <v>1.2099999999999999E-3</v>
      </c>
      <c r="AY2776" s="1">
        <v>42076</v>
      </c>
      <c r="AZ2776">
        <v>0.17399999999999999</v>
      </c>
      <c r="BA2776">
        <f t="shared" si="1121"/>
        <v>1.7399999999999998E-3</v>
      </c>
      <c r="BC2776" s="1">
        <v>42137</v>
      </c>
      <c r="BD2776">
        <v>0.442</v>
      </c>
      <c r="BE2776">
        <f t="shared" si="1122"/>
        <v>4.4200000000000003E-3</v>
      </c>
      <c r="BG2776" s="1">
        <v>42137</v>
      </c>
      <c r="BH2776">
        <v>0.81499999999999995</v>
      </c>
      <c r="BI2776">
        <f t="shared" si="1123"/>
        <v>8.1499999999999993E-3</v>
      </c>
      <c r="BK2776" s="1">
        <v>40539</v>
      </c>
      <c r="BL2776">
        <v>2.2813699999999999</v>
      </c>
      <c r="BM2776">
        <f t="shared" si="1129"/>
        <v>2.2813699999999999E-2</v>
      </c>
      <c r="BP2776" s="1">
        <v>42046</v>
      </c>
      <c r="BQ2776">
        <v>188.7688</v>
      </c>
      <c r="BR2776">
        <f t="shared" si="1124"/>
        <v>1.887688</v>
      </c>
      <c r="BT2776" s="1">
        <v>42065</v>
      </c>
      <c r="BU2776">
        <v>3.9E-2</v>
      </c>
      <c r="BV2776">
        <f t="shared" si="1125"/>
        <v>3.8999999999999999E-4</v>
      </c>
      <c r="BX2776" s="1">
        <v>42065</v>
      </c>
      <c r="BY2776">
        <v>0.11</v>
      </c>
      <c r="BZ2776">
        <f t="shared" si="1126"/>
        <v>1.1000000000000001E-3</v>
      </c>
      <c r="CB2776" s="1">
        <v>42137</v>
      </c>
      <c r="CC2776">
        <v>6.7000000000000004E-2</v>
      </c>
      <c r="CD2776">
        <f t="shared" si="1127"/>
        <v>6.7000000000000002E-4</v>
      </c>
      <c r="CG2776" s="1"/>
    </row>
    <row r="2777" spans="1:85" x14ac:dyDescent="0.3">
      <c r="A2777" s="21">
        <f t="shared" si="1128"/>
        <v>49698</v>
      </c>
      <c r="B2777" s="18">
        <f t="shared" si="1112"/>
        <v>112.421875</v>
      </c>
      <c r="C2777">
        <f t="shared" ref="C2777:C2840" si="1130">CEILING(B2777,$C$9)</f>
        <v>115</v>
      </c>
      <c r="D2777">
        <f t="shared" ca="1" si="1115"/>
        <v>-10.25</v>
      </c>
      <c r="E2777">
        <f ca="1">IF(currency="USD",'Future et co'!F2777,IF(currency="EUR",'Future et co'!G2777,FALSE))</f>
        <v>3.6070000000000005E-2</v>
      </c>
      <c r="F2777">
        <f t="shared" ca="1" si="1116"/>
        <v>3.6070000000000005E-2</v>
      </c>
      <c r="G2777">
        <f t="shared" ca="1" si="1117"/>
        <v>2.0569999999999998E-2</v>
      </c>
      <c r="L2777">
        <f t="shared" ca="1" si="1118"/>
        <v>127.8</v>
      </c>
      <c r="M2777">
        <f t="shared" ca="1" si="1113"/>
        <v>3.6070000000000005E-2</v>
      </c>
      <c r="R2777">
        <f t="shared" ca="1" si="1119"/>
        <v>127.8</v>
      </c>
      <c r="S2777">
        <f t="shared" ca="1" si="1114"/>
        <v>3.6070000000000005E-2</v>
      </c>
      <c r="U2777" s="1"/>
      <c r="W2777" t="str">
        <f t="shared" si="1109"/>
        <v/>
      </c>
      <c r="Y2777" s="1"/>
      <c r="AA2777">
        <f t="shared" si="1110"/>
        <v>0</v>
      </c>
      <c r="AC2777" s="1"/>
      <c r="AE2777">
        <f t="shared" si="1111"/>
        <v>0</v>
      </c>
      <c r="AH2777" s="1"/>
      <c r="AI2777" s="17"/>
      <c r="AJ2777" s="25"/>
      <c r="AU2777" s="1">
        <v>42074</v>
      </c>
      <c r="AV2777">
        <v>0.115</v>
      </c>
      <c r="AW2777">
        <f t="shared" si="1120"/>
        <v>1.15E-3</v>
      </c>
      <c r="AY2777" s="1">
        <v>42075</v>
      </c>
      <c r="AZ2777">
        <v>0.17100000000000001</v>
      </c>
      <c r="BA2777">
        <f t="shared" si="1121"/>
        <v>1.7100000000000001E-3</v>
      </c>
      <c r="BC2777" s="1">
        <v>42136</v>
      </c>
      <c r="BD2777">
        <v>0.45200000000000001</v>
      </c>
      <c r="BE2777">
        <f t="shared" si="1122"/>
        <v>4.5199999999999997E-3</v>
      </c>
      <c r="BG2777" s="1">
        <v>42136</v>
      </c>
      <c r="BH2777">
        <v>0.84599999999999997</v>
      </c>
      <c r="BI2777">
        <f t="shared" si="1123"/>
        <v>8.4600000000000005E-3</v>
      </c>
      <c r="BK2777" s="1">
        <v>40540</v>
      </c>
      <c r="BL2777">
        <v>2.27854</v>
      </c>
      <c r="BM2777">
        <f t="shared" si="1129"/>
        <v>2.2785400000000001E-2</v>
      </c>
      <c r="BP2777" s="1">
        <v>42045</v>
      </c>
      <c r="BQ2777">
        <v>188.59030000000001</v>
      </c>
      <c r="BR2777">
        <f t="shared" si="1124"/>
        <v>1.8859030000000001</v>
      </c>
      <c r="BT2777" s="1">
        <v>42062</v>
      </c>
      <c r="BU2777">
        <v>3.9E-2</v>
      </c>
      <c r="BV2777">
        <f t="shared" si="1125"/>
        <v>3.8999999999999999E-4</v>
      </c>
      <c r="BX2777" s="1">
        <v>42062</v>
      </c>
      <c r="BY2777">
        <v>0.11</v>
      </c>
      <c r="BZ2777">
        <f t="shared" si="1126"/>
        <v>1.1000000000000001E-3</v>
      </c>
      <c r="CB2777" s="1">
        <v>42136</v>
      </c>
      <c r="CC2777">
        <v>6.3E-2</v>
      </c>
      <c r="CD2777">
        <f t="shared" si="1127"/>
        <v>6.3000000000000003E-4</v>
      </c>
      <c r="CG2777" s="1"/>
    </row>
    <row r="2778" spans="1:85" x14ac:dyDescent="0.3">
      <c r="A2778" s="21">
        <f t="shared" si="1128"/>
        <v>49699</v>
      </c>
      <c r="B2778" s="18">
        <f t="shared" si="1112"/>
        <v>112.421875</v>
      </c>
      <c r="C2778">
        <f t="shared" si="1130"/>
        <v>115</v>
      </c>
      <c r="D2778">
        <f t="shared" ca="1" si="1115"/>
        <v>-10.252777777777778</v>
      </c>
      <c r="E2778">
        <f ca="1">IF(currency="USD",'Future et co'!F2778,IF(currency="EUR",'Future et co'!G2778,FALSE))</f>
        <v>3.6070000000000005E-2</v>
      </c>
      <c r="F2778">
        <f t="shared" ca="1" si="1116"/>
        <v>3.6070000000000005E-2</v>
      </c>
      <c r="G2778">
        <f t="shared" ca="1" si="1117"/>
        <v>2.0569999999999998E-2</v>
      </c>
      <c r="L2778">
        <f t="shared" ca="1" si="1118"/>
        <v>127.8</v>
      </c>
      <c r="M2778">
        <f t="shared" ca="1" si="1113"/>
        <v>3.6070000000000005E-2</v>
      </c>
      <c r="R2778">
        <f t="shared" ca="1" si="1119"/>
        <v>127.8</v>
      </c>
      <c r="S2778">
        <f t="shared" ca="1" si="1114"/>
        <v>3.6070000000000005E-2</v>
      </c>
      <c r="U2778" s="1"/>
      <c r="W2778" t="str">
        <f t="shared" si="1109"/>
        <v/>
      </c>
      <c r="Y2778" s="1"/>
      <c r="AA2778">
        <f t="shared" si="1110"/>
        <v>0</v>
      </c>
      <c r="AC2778" s="1"/>
      <c r="AE2778">
        <f t="shared" si="1111"/>
        <v>0</v>
      </c>
      <c r="AH2778" s="1"/>
      <c r="AI2778" s="17"/>
      <c r="AJ2778" s="25"/>
      <c r="AU2778" s="1">
        <v>42073</v>
      </c>
      <c r="AV2778">
        <v>0.124</v>
      </c>
      <c r="AW2778">
        <f t="shared" si="1120"/>
        <v>1.24E-3</v>
      </c>
      <c r="AY2778" s="1">
        <v>42074</v>
      </c>
      <c r="AZ2778">
        <v>0.17799999999999999</v>
      </c>
      <c r="BA2778">
        <f t="shared" si="1121"/>
        <v>1.7799999999999999E-3</v>
      </c>
      <c r="BC2778" s="1">
        <v>42135</v>
      </c>
      <c r="BD2778">
        <v>0.45800000000000002</v>
      </c>
      <c r="BE2778">
        <f t="shared" si="1122"/>
        <v>4.5799999999999999E-3</v>
      </c>
      <c r="BG2778" s="1">
        <v>42135</v>
      </c>
      <c r="BH2778">
        <v>0.85099999999999998</v>
      </c>
      <c r="BI2778">
        <f t="shared" si="1123"/>
        <v>8.5100000000000002E-3</v>
      </c>
      <c r="BK2778" s="1">
        <v>40541</v>
      </c>
      <c r="BL2778">
        <v>2.2803800000000001</v>
      </c>
      <c r="BM2778">
        <f t="shared" si="1129"/>
        <v>2.2803799999999999E-2</v>
      </c>
      <c r="BP2778" s="1">
        <v>42044</v>
      </c>
      <c r="BQ2778">
        <v>189.04259999999999</v>
      </c>
      <c r="BR2778">
        <f t="shared" si="1124"/>
        <v>1.8904259999999999</v>
      </c>
      <c r="BT2778" s="1">
        <v>42061</v>
      </c>
      <c r="BU2778">
        <v>0.04</v>
      </c>
      <c r="BV2778">
        <f t="shared" si="1125"/>
        <v>4.0000000000000002E-4</v>
      </c>
      <c r="BX2778" s="1">
        <v>42061</v>
      </c>
      <c r="BY2778">
        <v>0.114</v>
      </c>
      <c r="BZ2778">
        <f t="shared" si="1126"/>
        <v>1.14E-3</v>
      </c>
      <c r="CB2778" s="1">
        <v>42135</v>
      </c>
      <c r="CC2778">
        <v>0.06</v>
      </c>
      <c r="CD2778">
        <f t="shared" si="1127"/>
        <v>5.9999999999999995E-4</v>
      </c>
      <c r="CG2778" s="1"/>
    </row>
    <row r="2779" spans="1:85" x14ac:dyDescent="0.3">
      <c r="A2779" s="21">
        <f t="shared" si="1128"/>
        <v>49702</v>
      </c>
      <c r="B2779" s="18">
        <f t="shared" si="1112"/>
        <v>112.421875</v>
      </c>
      <c r="C2779">
        <f t="shared" si="1130"/>
        <v>115</v>
      </c>
      <c r="D2779">
        <f t="shared" ca="1" si="1115"/>
        <v>-10.261111111111111</v>
      </c>
      <c r="E2779">
        <f ca="1">IF(currency="USD",'Future et co'!F2779,IF(currency="EUR",'Future et co'!G2779,FALSE))</f>
        <v>3.6070000000000005E-2</v>
      </c>
      <c r="F2779">
        <f t="shared" ca="1" si="1116"/>
        <v>3.6070000000000005E-2</v>
      </c>
      <c r="G2779">
        <f t="shared" ca="1" si="1117"/>
        <v>2.0569999999999998E-2</v>
      </c>
      <c r="L2779">
        <f t="shared" ca="1" si="1118"/>
        <v>127.8</v>
      </c>
      <c r="M2779">
        <f t="shared" ca="1" si="1113"/>
        <v>3.6070000000000005E-2</v>
      </c>
      <c r="R2779">
        <f t="shared" ca="1" si="1119"/>
        <v>127.8</v>
      </c>
      <c r="S2779">
        <f t="shared" ca="1" si="1114"/>
        <v>3.6070000000000005E-2</v>
      </c>
      <c r="U2779" s="1"/>
      <c r="W2779" t="str">
        <f t="shared" si="1109"/>
        <v/>
      </c>
      <c r="Y2779" s="1"/>
      <c r="AA2779">
        <f t="shared" si="1110"/>
        <v>0</v>
      </c>
      <c r="AC2779" s="1"/>
      <c r="AE2779">
        <f t="shared" si="1111"/>
        <v>0</v>
      </c>
      <c r="AH2779" s="1"/>
      <c r="AI2779" s="17"/>
      <c r="AJ2779" s="25"/>
      <c r="AU2779" s="1">
        <v>42072</v>
      </c>
      <c r="AV2779">
        <v>0.113</v>
      </c>
      <c r="AW2779">
        <f t="shared" si="1120"/>
        <v>1.1299999999999999E-3</v>
      </c>
      <c r="AY2779" s="1">
        <v>42073</v>
      </c>
      <c r="AZ2779">
        <v>0.18</v>
      </c>
      <c r="BA2779">
        <f t="shared" si="1121"/>
        <v>1.8E-3</v>
      </c>
      <c r="BC2779" s="1">
        <v>42132</v>
      </c>
      <c r="BD2779">
        <v>0.438</v>
      </c>
      <c r="BE2779">
        <f t="shared" si="1122"/>
        <v>4.3800000000000002E-3</v>
      </c>
      <c r="BG2779" s="1">
        <v>42132</v>
      </c>
      <c r="BH2779">
        <v>0.81899999999999995</v>
      </c>
      <c r="BI2779">
        <f t="shared" si="1123"/>
        <v>8.1899999999999994E-3</v>
      </c>
      <c r="BK2779" s="1">
        <v>40542</v>
      </c>
      <c r="BL2779">
        <v>2.2834699999999999</v>
      </c>
      <c r="BM2779">
        <f t="shared" si="1129"/>
        <v>2.2834699999999999E-2</v>
      </c>
      <c r="BP2779" s="1">
        <v>42041</v>
      </c>
      <c r="BQ2779">
        <v>188.5427</v>
      </c>
      <c r="BR2779">
        <f t="shared" si="1124"/>
        <v>1.885427</v>
      </c>
      <c r="BT2779" s="1">
        <v>42060</v>
      </c>
      <c r="BU2779">
        <v>4.2000000000000003E-2</v>
      </c>
      <c r="BV2779">
        <f t="shared" si="1125"/>
        <v>4.2000000000000002E-4</v>
      </c>
      <c r="BX2779" s="1">
        <v>42060</v>
      </c>
      <c r="BY2779">
        <v>0.11799999999999999</v>
      </c>
      <c r="BZ2779">
        <f t="shared" si="1126"/>
        <v>1.1799999999999998E-3</v>
      </c>
      <c r="CB2779" s="1">
        <v>42132</v>
      </c>
      <c r="CC2779">
        <v>4.3299999999999998E-2</v>
      </c>
      <c r="CD2779">
        <f t="shared" si="1127"/>
        <v>4.3300000000000001E-4</v>
      </c>
      <c r="CG2779" s="1"/>
    </row>
    <row r="2780" spans="1:85" x14ac:dyDescent="0.3">
      <c r="A2780" s="21">
        <f t="shared" si="1128"/>
        <v>49703</v>
      </c>
      <c r="B2780" s="18">
        <f t="shared" si="1112"/>
        <v>112.421875</v>
      </c>
      <c r="C2780">
        <f t="shared" si="1130"/>
        <v>115</v>
      </c>
      <c r="D2780">
        <f t="shared" ca="1" si="1115"/>
        <v>-10.263888888888889</v>
      </c>
      <c r="E2780">
        <f ca="1">IF(currency="USD",'Future et co'!F2780,IF(currency="EUR",'Future et co'!G2780,FALSE))</f>
        <v>3.6070000000000005E-2</v>
      </c>
      <c r="F2780">
        <f t="shared" ca="1" si="1116"/>
        <v>3.6070000000000005E-2</v>
      </c>
      <c r="G2780">
        <f t="shared" ca="1" si="1117"/>
        <v>2.0569999999999998E-2</v>
      </c>
      <c r="L2780">
        <f t="shared" ca="1" si="1118"/>
        <v>127.8</v>
      </c>
      <c r="M2780">
        <f t="shared" ca="1" si="1113"/>
        <v>3.6070000000000005E-2</v>
      </c>
      <c r="R2780">
        <f t="shared" ca="1" si="1119"/>
        <v>127.8</v>
      </c>
      <c r="S2780">
        <f t="shared" ca="1" si="1114"/>
        <v>3.6070000000000005E-2</v>
      </c>
      <c r="U2780" s="1"/>
      <c r="W2780" t="str">
        <f t="shared" si="1109"/>
        <v/>
      </c>
      <c r="Y2780" s="1"/>
      <c r="AA2780">
        <f t="shared" si="1110"/>
        <v>0</v>
      </c>
      <c r="AC2780" s="1"/>
      <c r="AE2780">
        <f t="shared" si="1111"/>
        <v>0</v>
      </c>
      <c r="AH2780" s="1"/>
      <c r="AI2780" s="17"/>
      <c r="AJ2780" s="25"/>
      <c r="AU2780" s="1">
        <v>42069</v>
      </c>
      <c r="AV2780">
        <v>0.114</v>
      </c>
      <c r="AW2780">
        <f t="shared" si="1120"/>
        <v>1.14E-3</v>
      </c>
      <c r="AY2780" s="1">
        <v>42072</v>
      </c>
      <c r="AZ2780">
        <v>0.17100000000000001</v>
      </c>
      <c r="BA2780">
        <f t="shared" si="1121"/>
        <v>1.7100000000000001E-3</v>
      </c>
      <c r="BC2780" s="1">
        <v>42131</v>
      </c>
      <c r="BD2780">
        <v>0.47899999999999998</v>
      </c>
      <c r="BE2780">
        <f t="shared" si="1122"/>
        <v>4.79E-3</v>
      </c>
      <c r="BG2780" s="1">
        <v>42131</v>
      </c>
      <c r="BH2780">
        <v>0.86799999999999999</v>
      </c>
      <c r="BI2780">
        <f t="shared" si="1123"/>
        <v>8.6800000000000002E-3</v>
      </c>
      <c r="BK2780" s="1">
        <v>40543</v>
      </c>
      <c r="BL2780">
        <v>2.2827000000000002</v>
      </c>
      <c r="BM2780">
        <f t="shared" si="1129"/>
        <v>2.2827E-2</v>
      </c>
      <c r="BP2780" s="1">
        <v>42040</v>
      </c>
      <c r="BQ2780">
        <v>188.73310000000001</v>
      </c>
      <c r="BR2780">
        <f t="shared" si="1124"/>
        <v>1.8873310000000001</v>
      </c>
      <c r="BT2780" s="1">
        <v>42059</v>
      </c>
      <c r="BU2780">
        <v>4.3999999999999997E-2</v>
      </c>
      <c r="BV2780">
        <f t="shared" si="1125"/>
        <v>4.3999999999999996E-4</v>
      </c>
      <c r="BX2780" s="1">
        <v>42059</v>
      </c>
      <c r="BY2780">
        <v>0.11899999999999999</v>
      </c>
      <c r="BZ2780">
        <f t="shared" si="1126"/>
        <v>1.1899999999999999E-3</v>
      </c>
      <c r="CB2780" s="1">
        <v>42131</v>
      </c>
      <c r="CC2780">
        <v>6.0999999999999999E-2</v>
      </c>
      <c r="CD2780">
        <f t="shared" si="1127"/>
        <v>6.0999999999999997E-4</v>
      </c>
      <c r="CG2780" s="1"/>
    </row>
    <row r="2781" spans="1:85" x14ac:dyDescent="0.3">
      <c r="A2781" s="21">
        <f t="shared" si="1128"/>
        <v>49704</v>
      </c>
      <c r="B2781" s="18">
        <f t="shared" si="1112"/>
        <v>112.421875</v>
      </c>
      <c r="C2781">
        <f t="shared" si="1130"/>
        <v>115</v>
      </c>
      <c r="D2781">
        <f t="shared" ca="1" si="1115"/>
        <v>-10.266666666666667</v>
      </c>
      <c r="E2781">
        <f ca="1">IF(currency="USD",'Future et co'!F2781,IF(currency="EUR",'Future et co'!G2781,FALSE))</f>
        <v>3.6070000000000005E-2</v>
      </c>
      <c r="F2781">
        <f t="shared" ca="1" si="1116"/>
        <v>3.6070000000000005E-2</v>
      </c>
      <c r="G2781">
        <f t="shared" ca="1" si="1117"/>
        <v>2.0569999999999998E-2</v>
      </c>
      <c r="L2781">
        <f t="shared" ca="1" si="1118"/>
        <v>127.8</v>
      </c>
      <c r="M2781">
        <f t="shared" ca="1" si="1113"/>
        <v>3.6070000000000005E-2</v>
      </c>
      <c r="R2781">
        <f t="shared" ca="1" si="1119"/>
        <v>127.8</v>
      </c>
      <c r="S2781">
        <f t="shared" ca="1" si="1114"/>
        <v>3.6070000000000005E-2</v>
      </c>
      <c r="U2781" s="1"/>
      <c r="W2781" t="str">
        <f t="shared" si="1109"/>
        <v/>
      </c>
      <c r="Y2781" s="1"/>
      <c r="AA2781">
        <f t="shared" si="1110"/>
        <v>0</v>
      </c>
      <c r="AC2781" s="1"/>
      <c r="AE2781">
        <f t="shared" si="1111"/>
        <v>0</v>
      </c>
      <c r="AH2781" s="1"/>
      <c r="AI2781" s="17"/>
      <c r="AJ2781" s="25"/>
      <c r="AU2781" s="1">
        <v>42068</v>
      </c>
      <c r="AV2781">
        <v>0.115</v>
      </c>
      <c r="AW2781">
        <f t="shared" si="1120"/>
        <v>1.15E-3</v>
      </c>
      <c r="AY2781" s="1">
        <v>42069</v>
      </c>
      <c r="AZ2781">
        <v>0.17399999999999999</v>
      </c>
      <c r="BA2781">
        <f t="shared" si="1121"/>
        <v>1.7399999999999998E-3</v>
      </c>
      <c r="BC2781" s="1">
        <v>42130</v>
      </c>
      <c r="BD2781">
        <v>0.47</v>
      </c>
      <c r="BE2781">
        <f t="shared" si="1122"/>
        <v>4.6999999999999993E-3</v>
      </c>
      <c r="BG2781" s="1">
        <v>42130</v>
      </c>
      <c r="BH2781">
        <v>0.86599999999999999</v>
      </c>
      <c r="BI2781">
        <f t="shared" si="1123"/>
        <v>8.6599999999999993E-3</v>
      </c>
      <c r="BK2781" s="1">
        <v>40546</v>
      </c>
      <c r="BL2781">
        <v>2.2595900000000002</v>
      </c>
      <c r="BM2781">
        <f t="shared" si="1129"/>
        <v>2.2595900000000002E-2</v>
      </c>
      <c r="BP2781" s="1">
        <v>42039</v>
      </c>
      <c r="BQ2781">
        <v>188.7807</v>
      </c>
      <c r="BR2781">
        <f t="shared" si="1124"/>
        <v>1.887807</v>
      </c>
      <c r="BT2781" s="1">
        <v>42058</v>
      </c>
      <c r="BU2781">
        <v>4.4999999999999998E-2</v>
      </c>
      <c r="BV2781">
        <f t="shared" si="1125"/>
        <v>4.4999999999999999E-4</v>
      </c>
      <c r="BX2781" s="1">
        <v>42058</v>
      </c>
      <c r="BY2781">
        <v>0.11899999999999999</v>
      </c>
      <c r="BZ2781">
        <f t="shared" si="1126"/>
        <v>1.1899999999999999E-3</v>
      </c>
      <c r="CB2781" s="1">
        <v>42130</v>
      </c>
      <c r="CC2781">
        <v>6.0999999999999999E-2</v>
      </c>
      <c r="CD2781">
        <f t="shared" si="1127"/>
        <v>6.0999999999999997E-4</v>
      </c>
      <c r="CG2781" s="1"/>
    </row>
    <row r="2782" spans="1:85" x14ac:dyDescent="0.3">
      <c r="A2782" s="21">
        <f t="shared" si="1128"/>
        <v>49705</v>
      </c>
      <c r="B2782" s="18">
        <f t="shared" si="1112"/>
        <v>112.421875</v>
      </c>
      <c r="C2782">
        <f t="shared" si="1130"/>
        <v>115</v>
      </c>
      <c r="D2782">
        <f t="shared" ca="1" si="1115"/>
        <v>-10.269444444444444</v>
      </c>
      <c r="E2782">
        <f ca="1">IF(currency="USD",'Future et co'!F2782,IF(currency="EUR",'Future et co'!G2782,FALSE))</f>
        <v>3.6070000000000005E-2</v>
      </c>
      <c r="F2782">
        <f t="shared" ca="1" si="1116"/>
        <v>3.6070000000000005E-2</v>
      </c>
      <c r="G2782">
        <f t="shared" ca="1" si="1117"/>
        <v>2.0569999999999998E-2</v>
      </c>
      <c r="L2782">
        <f t="shared" ca="1" si="1118"/>
        <v>127.8</v>
      </c>
      <c r="M2782">
        <f t="shared" ca="1" si="1113"/>
        <v>3.6070000000000005E-2</v>
      </c>
      <c r="R2782">
        <f t="shared" ca="1" si="1119"/>
        <v>127.8</v>
      </c>
      <c r="S2782">
        <f t="shared" ca="1" si="1114"/>
        <v>3.6070000000000005E-2</v>
      </c>
      <c r="U2782" s="1"/>
      <c r="W2782" t="str">
        <f t="shared" si="1109"/>
        <v/>
      </c>
      <c r="Y2782" s="1"/>
      <c r="AA2782">
        <f t="shared" si="1110"/>
        <v>0</v>
      </c>
      <c r="AC2782" s="1"/>
      <c r="AE2782">
        <f t="shared" si="1111"/>
        <v>0</v>
      </c>
      <c r="AH2782" s="1"/>
      <c r="AI2782" s="17"/>
      <c r="AJ2782" s="25"/>
      <c r="AU2782" s="1">
        <v>42067</v>
      </c>
      <c r="AV2782">
        <v>0.114</v>
      </c>
      <c r="AW2782">
        <f t="shared" si="1120"/>
        <v>1.14E-3</v>
      </c>
      <c r="AY2782" s="1">
        <v>42068</v>
      </c>
      <c r="AZ2782">
        <v>0.159</v>
      </c>
      <c r="BA2782">
        <f t="shared" si="1121"/>
        <v>1.5900000000000001E-3</v>
      </c>
      <c r="BC2782" s="1">
        <v>42129</v>
      </c>
      <c r="BD2782">
        <v>0.47099999999999997</v>
      </c>
      <c r="BE2782">
        <f t="shared" si="1122"/>
        <v>4.7099999999999998E-3</v>
      </c>
      <c r="BG2782" s="1">
        <v>42129</v>
      </c>
      <c r="BH2782">
        <v>0.85299999999999998</v>
      </c>
      <c r="BI2782">
        <f t="shared" si="1123"/>
        <v>8.5299999999999994E-3</v>
      </c>
      <c r="BK2782" s="1">
        <v>40547</v>
      </c>
      <c r="BL2782">
        <v>2.2624200000000001</v>
      </c>
      <c r="BM2782">
        <f t="shared" si="1129"/>
        <v>2.2624200000000001E-2</v>
      </c>
      <c r="BP2782" s="1">
        <v>42038</v>
      </c>
      <c r="BQ2782">
        <v>189.1259</v>
      </c>
      <c r="BR2782">
        <f t="shared" si="1124"/>
        <v>1.891259</v>
      </c>
      <c r="BT2782" s="1">
        <v>42055</v>
      </c>
      <c r="BU2782">
        <v>4.8000000000000001E-2</v>
      </c>
      <c r="BV2782">
        <f t="shared" si="1125"/>
        <v>4.8000000000000001E-4</v>
      </c>
      <c r="BX2782" s="1">
        <v>42055</v>
      </c>
      <c r="BY2782">
        <v>0.124</v>
      </c>
      <c r="BZ2782">
        <f t="shared" si="1126"/>
        <v>1.24E-3</v>
      </c>
      <c r="CB2782" s="1">
        <v>42129</v>
      </c>
      <c r="CC2782">
        <v>6.5000000000000002E-2</v>
      </c>
      <c r="CD2782">
        <f t="shared" si="1127"/>
        <v>6.4999999999999997E-4</v>
      </c>
      <c r="CG2782" s="1"/>
    </row>
    <row r="2783" spans="1:85" x14ac:dyDescent="0.3">
      <c r="A2783" s="21">
        <f t="shared" si="1128"/>
        <v>49706</v>
      </c>
      <c r="B2783" s="18">
        <f t="shared" si="1112"/>
        <v>112.421875</v>
      </c>
      <c r="C2783">
        <f t="shared" si="1130"/>
        <v>115</v>
      </c>
      <c r="D2783">
        <f t="shared" ca="1" si="1115"/>
        <v>-10.272222222222222</v>
      </c>
      <c r="E2783">
        <f ca="1">IF(currency="USD",'Future et co'!F2783,IF(currency="EUR",'Future et co'!G2783,FALSE))</f>
        <v>3.6070000000000005E-2</v>
      </c>
      <c r="F2783">
        <f t="shared" ca="1" si="1116"/>
        <v>3.6070000000000005E-2</v>
      </c>
      <c r="G2783">
        <f t="shared" ca="1" si="1117"/>
        <v>2.0569999999999998E-2</v>
      </c>
      <c r="L2783">
        <f t="shared" ca="1" si="1118"/>
        <v>127.8</v>
      </c>
      <c r="M2783">
        <f t="shared" ca="1" si="1113"/>
        <v>3.6070000000000005E-2</v>
      </c>
      <c r="R2783">
        <f t="shared" ca="1" si="1119"/>
        <v>127.8</v>
      </c>
      <c r="S2783">
        <f t="shared" ca="1" si="1114"/>
        <v>3.6070000000000005E-2</v>
      </c>
      <c r="U2783" s="1"/>
      <c r="W2783" t="str">
        <f t="shared" si="1109"/>
        <v/>
      </c>
      <c r="Y2783" s="1"/>
      <c r="AA2783">
        <f t="shared" si="1110"/>
        <v>0</v>
      </c>
      <c r="AC2783" s="1"/>
      <c r="AE2783">
        <f t="shared" si="1111"/>
        <v>0</v>
      </c>
      <c r="AH2783" s="1"/>
      <c r="AI2783" s="17"/>
      <c r="AJ2783" s="25"/>
      <c r="AU2783" s="1">
        <v>42066</v>
      </c>
      <c r="AV2783">
        <v>0.11600000000000001</v>
      </c>
      <c r="AW2783">
        <f t="shared" si="1120"/>
        <v>1.16E-3</v>
      </c>
      <c r="AY2783" s="1">
        <v>42067</v>
      </c>
      <c r="AZ2783">
        <v>0.16300000000000001</v>
      </c>
      <c r="BA2783">
        <f t="shared" si="1121"/>
        <v>1.6300000000000002E-3</v>
      </c>
      <c r="BC2783" s="1">
        <v>42128</v>
      </c>
      <c r="BD2783">
        <v>0.47799999999999998</v>
      </c>
      <c r="BE2783">
        <f t="shared" si="1122"/>
        <v>4.7799999999999995E-3</v>
      </c>
      <c r="BG2783" s="1">
        <v>42128</v>
      </c>
      <c r="BH2783">
        <v>0.84299999999999997</v>
      </c>
      <c r="BI2783">
        <f t="shared" si="1123"/>
        <v>8.43E-3</v>
      </c>
      <c r="BK2783" s="1">
        <v>40548</v>
      </c>
      <c r="BL2783">
        <v>2.2533599999999998</v>
      </c>
      <c r="BM2783">
        <f t="shared" si="1129"/>
        <v>2.2533599999999997E-2</v>
      </c>
      <c r="BP2783" s="1">
        <v>42037</v>
      </c>
      <c r="BQ2783">
        <v>189.64959999999999</v>
      </c>
      <c r="BR2783">
        <f t="shared" si="1124"/>
        <v>1.896496</v>
      </c>
      <c r="BT2783" s="1">
        <v>42054</v>
      </c>
      <c r="BU2783">
        <v>4.8000000000000001E-2</v>
      </c>
      <c r="BV2783">
        <f t="shared" si="1125"/>
        <v>4.8000000000000001E-4</v>
      </c>
      <c r="BX2783" s="1">
        <v>42054</v>
      </c>
      <c r="BY2783">
        <v>0.125</v>
      </c>
      <c r="BZ2783">
        <f t="shared" si="1126"/>
        <v>1.25E-3</v>
      </c>
      <c r="CB2783" s="1">
        <v>42128</v>
      </c>
      <c r="CC2783">
        <v>5.8999999999999997E-2</v>
      </c>
      <c r="CD2783">
        <f t="shared" si="1127"/>
        <v>5.8999999999999992E-4</v>
      </c>
      <c r="CG2783" s="1"/>
    </row>
    <row r="2784" spans="1:85" x14ac:dyDescent="0.3">
      <c r="A2784" s="21">
        <f t="shared" si="1128"/>
        <v>49709</v>
      </c>
      <c r="B2784" s="18">
        <f t="shared" si="1112"/>
        <v>112.421875</v>
      </c>
      <c r="C2784">
        <f t="shared" si="1130"/>
        <v>115</v>
      </c>
      <c r="D2784">
        <f t="shared" ca="1" si="1115"/>
        <v>-10.280555555555555</v>
      </c>
      <c r="E2784">
        <f ca="1">IF(currency="USD",'Future et co'!F2784,IF(currency="EUR",'Future et co'!G2784,FALSE))</f>
        <v>3.6070000000000005E-2</v>
      </c>
      <c r="F2784">
        <f t="shared" ca="1" si="1116"/>
        <v>3.6070000000000005E-2</v>
      </c>
      <c r="G2784">
        <f t="shared" ca="1" si="1117"/>
        <v>2.0569999999999998E-2</v>
      </c>
      <c r="L2784">
        <f t="shared" ca="1" si="1118"/>
        <v>127.8</v>
      </c>
      <c r="M2784">
        <f t="shared" ca="1" si="1113"/>
        <v>3.6070000000000005E-2</v>
      </c>
      <c r="R2784">
        <f t="shared" ca="1" si="1119"/>
        <v>127.8</v>
      </c>
      <c r="S2784">
        <f t="shared" ca="1" si="1114"/>
        <v>3.6070000000000005E-2</v>
      </c>
      <c r="U2784" s="1"/>
      <c r="W2784" t="str">
        <f t="shared" si="1109"/>
        <v/>
      </c>
      <c r="Y2784" s="1"/>
      <c r="AA2784">
        <f t="shared" si="1110"/>
        <v>0</v>
      </c>
      <c r="AC2784" s="1"/>
      <c r="AE2784">
        <f t="shared" si="1111"/>
        <v>0</v>
      </c>
      <c r="AH2784" s="1"/>
      <c r="AI2784" s="17"/>
      <c r="AJ2784" s="25"/>
      <c r="AU2784" s="1">
        <v>42065</v>
      </c>
      <c r="AV2784">
        <v>0.115</v>
      </c>
      <c r="AW2784">
        <f t="shared" si="1120"/>
        <v>1.15E-3</v>
      </c>
      <c r="AY2784" s="1">
        <v>42066</v>
      </c>
      <c r="AZ2784">
        <v>0.16</v>
      </c>
      <c r="BA2784">
        <f t="shared" si="1121"/>
        <v>1.6000000000000001E-3</v>
      </c>
      <c r="BC2784" s="1">
        <v>42125</v>
      </c>
      <c r="BD2784">
        <v>0.47</v>
      </c>
      <c r="BE2784">
        <f t="shared" si="1122"/>
        <v>4.6999999999999993E-3</v>
      </c>
      <c r="BG2784" s="1">
        <v>42125</v>
      </c>
      <c r="BH2784">
        <v>0.82199999999999995</v>
      </c>
      <c r="BI2784">
        <f t="shared" si="1123"/>
        <v>8.2199999999999999E-3</v>
      </c>
      <c r="BK2784" s="1">
        <v>40549</v>
      </c>
      <c r="BL2784">
        <v>2.26004</v>
      </c>
      <c r="BM2784">
        <f t="shared" si="1129"/>
        <v>2.26004E-2</v>
      </c>
      <c r="BP2784" s="1">
        <v>42034</v>
      </c>
      <c r="BQ2784">
        <v>189.69720000000001</v>
      </c>
      <c r="BR2784">
        <f t="shared" si="1124"/>
        <v>1.8969720000000001</v>
      </c>
      <c r="BT2784" s="1">
        <v>42053</v>
      </c>
      <c r="BU2784">
        <v>4.8000000000000001E-2</v>
      </c>
      <c r="BV2784">
        <f t="shared" si="1125"/>
        <v>4.8000000000000001E-4</v>
      </c>
      <c r="BX2784" s="1">
        <v>42053</v>
      </c>
      <c r="BY2784">
        <v>0.126</v>
      </c>
      <c r="BZ2784">
        <f t="shared" si="1126"/>
        <v>1.2600000000000001E-3</v>
      </c>
      <c r="CB2784" s="1">
        <v>42125</v>
      </c>
      <c r="CC2784">
        <v>6.6000000000000003E-2</v>
      </c>
      <c r="CD2784">
        <f t="shared" si="1127"/>
        <v>6.6E-4</v>
      </c>
      <c r="CG2784" s="1"/>
    </row>
    <row r="2785" spans="1:85" x14ac:dyDescent="0.3">
      <c r="A2785" s="21">
        <f t="shared" si="1128"/>
        <v>49710</v>
      </c>
      <c r="B2785" s="18">
        <f t="shared" si="1112"/>
        <v>112.421875</v>
      </c>
      <c r="C2785">
        <f t="shared" si="1130"/>
        <v>115</v>
      </c>
      <c r="D2785">
        <f t="shared" ca="1" si="1115"/>
        <v>-10.283333333333333</v>
      </c>
      <c r="E2785">
        <f ca="1">IF(currency="USD",'Future et co'!F2785,IF(currency="EUR",'Future et co'!G2785,FALSE))</f>
        <v>3.6070000000000005E-2</v>
      </c>
      <c r="F2785">
        <f t="shared" ca="1" si="1116"/>
        <v>3.6070000000000005E-2</v>
      </c>
      <c r="G2785">
        <f t="shared" ca="1" si="1117"/>
        <v>2.0569999999999998E-2</v>
      </c>
      <c r="L2785">
        <f t="shared" ca="1" si="1118"/>
        <v>127.8</v>
      </c>
      <c r="M2785">
        <f t="shared" ca="1" si="1113"/>
        <v>3.6070000000000005E-2</v>
      </c>
      <c r="R2785">
        <f t="shared" ca="1" si="1119"/>
        <v>127.8</v>
      </c>
      <c r="S2785">
        <f t="shared" ca="1" si="1114"/>
        <v>3.6070000000000005E-2</v>
      </c>
      <c r="U2785" s="1"/>
      <c r="W2785" t="str">
        <f t="shared" ref="W2785:W2848" si="1131">IF(U2785="","",V2785/100)</f>
        <v/>
      </c>
      <c r="Y2785" s="1"/>
      <c r="AA2785">
        <f t="shared" ref="AA2785:AA2848" si="1132">Z2785/100</f>
        <v>0</v>
      </c>
      <c r="AC2785" s="1"/>
      <c r="AE2785">
        <f t="shared" ref="AE2785:AE2848" si="1133">AD2785/100</f>
        <v>0</v>
      </c>
      <c r="AH2785" s="1"/>
      <c r="AI2785" s="17"/>
      <c r="AJ2785" s="25"/>
      <c r="AU2785" s="1">
        <v>42062</v>
      </c>
      <c r="AV2785">
        <v>0.11700000000000001</v>
      </c>
      <c r="AW2785">
        <f t="shared" si="1120"/>
        <v>1.17E-3</v>
      </c>
      <c r="AY2785" s="1">
        <v>42065</v>
      </c>
      <c r="AZ2785">
        <v>0.16</v>
      </c>
      <c r="BA2785">
        <f t="shared" si="1121"/>
        <v>1.6000000000000001E-3</v>
      </c>
      <c r="BC2785" s="1">
        <v>42124</v>
      </c>
      <c r="BD2785">
        <v>0.46300000000000002</v>
      </c>
      <c r="BE2785">
        <f t="shared" si="1122"/>
        <v>4.6300000000000004E-3</v>
      </c>
      <c r="BG2785" s="1">
        <v>42124</v>
      </c>
      <c r="BH2785">
        <v>0.80800000000000005</v>
      </c>
      <c r="BI2785">
        <f t="shared" si="1123"/>
        <v>8.0800000000000004E-3</v>
      </c>
      <c r="BK2785" s="1">
        <v>40550</v>
      </c>
      <c r="BL2785">
        <v>2.2652100000000002</v>
      </c>
      <c r="BM2785">
        <f t="shared" si="1129"/>
        <v>2.2652100000000001E-2</v>
      </c>
      <c r="BP2785" s="1">
        <v>42033</v>
      </c>
      <c r="BQ2785">
        <v>188.8998</v>
      </c>
      <c r="BR2785">
        <f t="shared" si="1124"/>
        <v>1.888998</v>
      </c>
      <c r="BT2785" s="1">
        <v>42052</v>
      </c>
      <c r="BU2785">
        <v>4.7E-2</v>
      </c>
      <c r="BV2785">
        <f t="shared" si="1125"/>
        <v>4.6999999999999999E-4</v>
      </c>
      <c r="BX2785" s="1">
        <v>42052</v>
      </c>
      <c r="BY2785">
        <v>0.127</v>
      </c>
      <c r="BZ2785">
        <f t="shared" si="1126"/>
        <v>1.2700000000000001E-3</v>
      </c>
      <c r="CB2785" s="1">
        <v>42124</v>
      </c>
      <c r="CC2785">
        <v>6.4000000000000001E-2</v>
      </c>
      <c r="CD2785">
        <f t="shared" si="1127"/>
        <v>6.4000000000000005E-4</v>
      </c>
      <c r="CG2785" s="1"/>
    </row>
    <row r="2786" spans="1:85" x14ac:dyDescent="0.3">
      <c r="A2786" s="21">
        <f t="shared" si="1128"/>
        <v>49711</v>
      </c>
      <c r="B2786" s="18">
        <f t="shared" si="1112"/>
        <v>112.421875</v>
      </c>
      <c r="C2786">
        <f t="shared" si="1130"/>
        <v>115</v>
      </c>
      <c r="D2786">
        <f t="shared" ca="1" si="1115"/>
        <v>-10.286111111111111</v>
      </c>
      <c r="E2786">
        <f ca="1">IF(currency="USD",'Future et co'!F2786,IF(currency="EUR",'Future et co'!G2786,FALSE))</f>
        <v>3.6070000000000005E-2</v>
      </c>
      <c r="F2786">
        <f t="shared" ca="1" si="1116"/>
        <v>3.6070000000000005E-2</v>
      </c>
      <c r="G2786">
        <f t="shared" ca="1" si="1117"/>
        <v>2.0569999999999998E-2</v>
      </c>
      <c r="L2786">
        <f t="shared" ca="1" si="1118"/>
        <v>127.8</v>
      </c>
      <c r="M2786">
        <f t="shared" ca="1" si="1113"/>
        <v>3.6070000000000005E-2</v>
      </c>
      <c r="R2786">
        <f t="shared" ca="1" si="1119"/>
        <v>127.8</v>
      </c>
      <c r="S2786">
        <f t="shared" ca="1" si="1114"/>
        <v>3.6070000000000005E-2</v>
      </c>
      <c r="U2786" s="1"/>
      <c r="W2786" t="str">
        <f t="shared" si="1131"/>
        <v/>
      </c>
      <c r="Y2786" s="1"/>
      <c r="AA2786">
        <f t="shared" si="1132"/>
        <v>0</v>
      </c>
      <c r="AC2786" s="1"/>
      <c r="AE2786">
        <f t="shared" si="1133"/>
        <v>0</v>
      </c>
      <c r="AH2786" s="1"/>
      <c r="AI2786" s="17"/>
      <c r="AJ2786" s="25"/>
      <c r="AU2786" s="1">
        <v>42061</v>
      </c>
      <c r="AV2786">
        <v>0.111</v>
      </c>
      <c r="AW2786">
        <f t="shared" si="1120"/>
        <v>1.1100000000000001E-3</v>
      </c>
      <c r="AY2786" s="1">
        <v>42062</v>
      </c>
      <c r="AZ2786">
        <v>0.159</v>
      </c>
      <c r="BA2786">
        <f t="shared" si="1121"/>
        <v>1.5900000000000001E-3</v>
      </c>
      <c r="BC2786" s="1">
        <v>42123</v>
      </c>
      <c r="BD2786">
        <v>0.45100000000000001</v>
      </c>
      <c r="BE2786">
        <f t="shared" si="1122"/>
        <v>4.5100000000000001E-3</v>
      </c>
      <c r="BG2786" s="1">
        <v>42123</v>
      </c>
      <c r="BH2786">
        <v>0.77600000000000002</v>
      </c>
      <c r="BI2786">
        <f t="shared" si="1123"/>
        <v>7.7600000000000004E-3</v>
      </c>
      <c r="BK2786" s="1">
        <v>40553</v>
      </c>
      <c r="BL2786">
        <v>2.27013</v>
      </c>
      <c r="BM2786">
        <f t="shared" si="1129"/>
        <v>2.2701300000000001E-2</v>
      </c>
      <c r="BP2786" s="1">
        <v>42032</v>
      </c>
      <c r="BQ2786">
        <v>188.92359999999999</v>
      </c>
      <c r="BR2786">
        <f t="shared" si="1124"/>
        <v>1.8892359999999999</v>
      </c>
      <c r="BT2786" s="1">
        <v>42051</v>
      </c>
      <c r="BU2786">
        <v>4.8000000000000001E-2</v>
      </c>
      <c r="BV2786">
        <f t="shared" si="1125"/>
        <v>4.8000000000000001E-4</v>
      </c>
      <c r="BX2786" s="1">
        <v>42051</v>
      </c>
      <c r="BY2786">
        <v>0.128</v>
      </c>
      <c r="BZ2786">
        <f t="shared" si="1126"/>
        <v>1.2800000000000001E-3</v>
      </c>
      <c r="CB2786" s="1">
        <v>42123</v>
      </c>
      <c r="CC2786">
        <v>5.8000000000000003E-2</v>
      </c>
      <c r="CD2786">
        <f t="shared" si="1127"/>
        <v>5.8E-4</v>
      </c>
      <c r="CG2786" s="1"/>
    </row>
    <row r="2787" spans="1:85" x14ac:dyDescent="0.3">
      <c r="A2787" s="21">
        <f t="shared" si="1128"/>
        <v>49712</v>
      </c>
      <c r="B2787" s="18">
        <f t="shared" si="1112"/>
        <v>112.421875</v>
      </c>
      <c r="C2787">
        <f t="shared" si="1130"/>
        <v>115</v>
      </c>
      <c r="D2787">
        <f t="shared" ca="1" si="1115"/>
        <v>-10.28888888888889</v>
      </c>
      <c r="E2787">
        <f ca="1">IF(currency="USD",'Future et co'!F2787,IF(currency="EUR",'Future et co'!G2787,FALSE))</f>
        <v>3.6070000000000005E-2</v>
      </c>
      <c r="F2787">
        <f t="shared" ca="1" si="1116"/>
        <v>3.6070000000000005E-2</v>
      </c>
      <c r="G2787">
        <f t="shared" ca="1" si="1117"/>
        <v>2.0569999999999998E-2</v>
      </c>
      <c r="L2787">
        <f t="shared" ca="1" si="1118"/>
        <v>127.8</v>
      </c>
      <c r="M2787">
        <f t="shared" ca="1" si="1113"/>
        <v>3.6070000000000005E-2</v>
      </c>
      <c r="R2787">
        <f t="shared" ca="1" si="1119"/>
        <v>127.8</v>
      </c>
      <c r="S2787">
        <f t="shared" ca="1" si="1114"/>
        <v>3.6070000000000005E-2</v>
      </c>
      <c r="U2787" s="1"/>
      <c r="W2787" t="str">
        <f t="shared" si="1131"/>
        <v/>
      </c>
      <c r="Y2787" s="1"/>
      <c r="AA2787">
        <f t="shared" si="1132"/>
        <v>0</v>
      </c>
      <c r="AC2787" s="1"/>
      <c r="AE2787">
        <f t="shared" si="1133"/>
        <v>0</v>
      </c>
      <c r="AH2787" s="1"/>
      <c r="AI2787" s="17"/>
      <c r="AJ2787" s="25"/>
      <c r="AU2787" s="1">
        <v>42060</v>
      </c>
      <c r="AV2787">
        <v>0.111</v>
      </c>
      <c r="AW2787">
        <f t="shared" si="1120"/>
        <v>1.1100000000000001E-3</v>
      </c>
      <c r="AY2787" s="1">
        <v>42061</v>
      </c>
      <c r="AZ2787">
        <v>0.154</v>
      </c>
      <c r="BA2787">
        <f t="shared" si="1121"/>
        <v>1.5399999999999999E-3</v>
      </c>
      <c r="BC2787" s="1">
        <v>42122</v>
      </c>
      <c r="BD2787">
        <v>0.45400000000000001</v>
      </c>
      <c r="BE2787">
        <f t="shared" si="1122"/>
        <v>4.5399999999999998E-3</v>
      </c>
      <c r="BG2787" s="1">
        <v>42122</v>
      </c>
      <c r="BH2787">
        <v>0.78800000000000003</v>
      </c>
      <c r="BI2787">
        <f t="shared" si="1123"/>
        <v>7.8799999999999999E-3</v>
      </c>
      <c r="BK2787" s="1">
        <v>40554</v>
      </c>
      <c r="BL2787">
        <v>2.2644199999999999</v>
      </c>
      <c r="BM2787">
        <f t="shared" si="1129"/>
        <v>2.26442E-2</v>
      </c>
      <c r="BP2787" s="1">
        <v>42031</v>
      </c>
      <c r="BQ2787">
        <v>188.5428</v>
      </c>
      <c r="BR2787">
        <f t="shared" si="1124"/>
        <v>1.8854280000000001</v>
      </c>
      <c r="BT2787" s="1">
        <v>42048</v>
      </c>
      <c r="BU2787">
        <v>4.8000000000000001E-2</v>
      </c>
      <c r="BV2787">
        <f t="shared" si="1125"/>
        <v>4.8000000000000001E-4</v>
      </c>
      <c r="BX2787" s="1">
        <v>42048</v>
      </c>
      <c r="BY2787">
        <v>0.127</v>
      </c>
      <c r="BZ2787">
        <f t="shared" si="1126"/>
        <v>1.2700000000000001E-3</v>
      </c>
      <c r="CB2787" s="1">
        <v>42122</v>
      </c>
      <c r="CC2787">
        <v>0.05</v>
      </c>
      <c r="CD2787">
        <f t="shared" si="1127"/>
        <v>5.0000000000000001E-4</v>
      </c>
      <c r="CG2787" s="1"/>
    </row>
    <row r="2788" spans="1:85" x14ac:dyDescent="0.3">
      <c r="A2788" s="21">
        <f t="shared" si="1128"/>
        <v>49713</v>
      </c>
      <c r="B2788" s="18">
        <f t="shared" si="1112"/>
        <v>112.421875</v>
      </c>
      <c r="C2788">
        <f t="shared" si="1130"/>
        <v>115</v>
      </c>
      <c r="D2788">
        <f t="shared" ca="1" si="1115"/>
        <v>-10.291666666666666</v>
      </c>
      <c r="E2788">
        <f ca="1">IF(currency="USD",'Future et co'!F2788,IF(currency="EUR",'Future et co'!G2788,FALSE))</f>
        <v>3.6070000000000005E-2</v>
      </c>
      <c r="F2788">
        <f t="shared" ca="1" si="1116"/>
        <v>3.6070000000000005E-2</v>
      </c>
      <c r="G2788">
        <f t="shared" ca="1" si="1117"/>
        <v>2.0569999999999998E-2</v>
      </c>
      <c r="L2788">
        <f t="shared" ca="1" si="1118"/>
        <v>127.8</v>
      </c>
      <c r="M2788">
        <f t="shared" ca="1" si="1113"/>
        <v>3.6070000000000005E-2</v>
      </c>
      <c r="R2788">
        <f t="shared" ca="1" si="1119"/>
        <v>127.8</v>
      </c>
      <c r="S2788">
        <f t="shared" ca="1" si="1114"/>
        <v>3.6070000000000005E-2</v>
      </c>
      <c r="U2788" s="1"/>
      <c r="W2788" t="str">
        <f t="shared" si="1131"/>
        <v/>
      </c>
      <c r="Y2788" s="1"/>
      <c r="AA2788">
        <f t="shared" si="1132"/>
        <v>0</v>
      </c>
      <c r="AC2788" s="1"/>
      <c r="AE2788">
        <f t="shared" si="1133"/>
        <v>0</v>
      </c>
      <c r="AH2788" s="1"/>
      <c r="AI2788" s="17"/>
      <c r="AJ2788" s="25"/>
      <c r="AU2788" s="1">
        <v>42059</v>
      </c>
      <c r="AV2788">
        <v>0.11600000000000001</v>
      </c>
      <c r="AW2788">
        <f t="shared" si="1120"/>
        <v>1.16E-3</v>
      </c>
      <c r="AY2788" s="1">
        <v>42060</v>
      </c>
      <c r="AZ2788">
        <v>0.154</v>
      </c>
      <c r="BA2788">
        <f t="shared" si="1121"/>
        <v>1.5399999999999999E-3</v>
      </c>
      <c r="BC2788" s="1">
        <v>42121</v>
      </c>
      <c r="BD2788">
        <v>0.44600000000000001</v>
      </c>
      <c r="BE2788">
        <f t="shared" si="1122"/>
        <v>4.4600000000000004E-3</v>
      </c>
      <c r="BG2788" s="1">
        <v>42121</v>
      </c>
      <c r="BH2788">
        <v>0.749</v>
      </c>
      <c r="BI2788">
        <f t="shared" si="1123"/>
        <v>7.4900000000000001E-3</v>
      </c>
      <c r="BK2788" s="1">
        <v>40555</v>
      </c>
      <c r="BL2788">
        <v>2.24411</v>
      </c>
      <c r="BM2788">
        <f t="shared" si="1129"/>
        <v>2.2441100000000002E-2</v>
      </c>
      <c r="BP2788" s="1">
        <v>42030</v>
      </c>
      <c r="BQ2788">
        <v>188.22139999999999</v>
      </c>
      <c r="BR2788">
        <f t="shared" si="1124"/>
        <v>1.8822139999999998</v>
      </c>
      <c r="BT2788" s="1">
        <v>42047</v>
      </c>
      <c r="BU2788">
        <v>4.8000000000000001E-2</v>
      </c>
      <c r="BV2788">
        <f t="shared" si="1125"/>
        <v>4.8000000000000001E-4</v>
      </c>
      <c r="BX2788" s="1">
        <v>42047</v>
      </c>
      <c r="BY2788">
        <v>0.128</v>
      </c>
      <c r="BZ2788">
        <f t="shared" si="1126"/>
        <v>1.2800000000000001E-3</v>
      </c>
      <c r="CB2788" s="1">
        <v>42121</v>
      </c>
      <c r="CC2788">
        <v>5.8000000000000003E-2</v>
      </c>
      <c r="CD2788">
        <f t="shared" si="1127"/>
        <v>5.8E-4</v>
      </c>
      <c r="CG2788" s="1"/>
    </row>
    <row r="2789" spans="1:85" x14ac:dyDescent="0.3">
      <c r="A2789" s="21">
        <f t="shared" si="1128"/>
        <v>49716</v>
      </c>
      <c r="B2789" s="18">
        <f t="shared" si="1112"/>
        <v>112.421875</v>
      </c>
      <c r="C2789">
        <f t="shared" si="1130"/>
        <v>115</v>
      </c>
      <c r="D2789">
        <f t="shared" ca="1" si="1115"/>
        <v>-10.3</v>
      </c>
      <c r="E2789">
        <f ca="1">IF(currency="USD",'Future et co'!F2789,IF(currency="EUR",'Future et co'!G2789,FALSE))</f>
        <v>3.6070000000000005E-2</v>
      </c>
      <c r="F2789">
        <f t="shared" ca="1" si="1116"/>
        <v>3.6070000000000005E-2</v>
      </c>
      <c r="G2789">
        <f t="shared" ca="1" si="1117"/>
        <v>2.0569999999999998E-2</v>
      </c>
      <c r="L2789">
        <f t="shared" ca="1" si="1118"/>
        <v>127.8</v>
      </c>
      <c r="M2789">
        <f t="shared" ca="1" si="1113"/>
        <v>3.6070000000000005E-2</v>
      </c>
      <c r="R2789">
        <f t="shared" ca="1" si="1119"/>
        <v>127.8</v>
      </c>
      <c r="S2789">
        <f t="shared" ca="1" si="1114"/>
        <v>3.6070000000000005E-2</v>
      </c>
      <c r="U2789" s="1"/>
      <c r="W2789" t="str">
        <f t="shared" si="1131"/>
        <v/>
      </c>
      <c r="Y2789" s="1"/>
      <c r="AA2789">
        <f t="shared" si="1132"/>
        <v>0</v>
      </c>
      <c r="AC2789" s="1"/>
      <c r="AE2789">
        <f t="shared" si="1133"/>
        <v>0</v>
      </c>
      <c r="AH2789" s="1"/>
      <c r="AI2789" s="17"/>
      <c r="AJ2789" s="25"/>
      <c r="AU2789" s="1">
        <v>42058</v>
      </c>
      <c r="AV2789">
        <v>0.112</v>
      </c>
      <c r="AW2789">
        <f t="shared" si="1120"/>
        <v>1.1200000000000001E-3</v>
      </c>
      <c r="AY2789" s="1">
        <v>42059</v>
      </c>
      <c r="AZ2789">
        <v>0.15</v>
      </c>
      <c r="BA2789">
        <f t="shared" si="1121"/>
        <v>1.5E-3</v>
      </c>
      <c r="BC2789" s="1">
        <v>42118</v>
      </c>
      <c r="BD2789">
        <v>0.442</v>
      </c>
      <c r="BE2789">
        <f t="shared" si="1122"/>
        <v>4.4200000000000003E-3</v>
      </c>
      <c r="BG2789" s="1">
        <v>42118</v>
      </c>
      <c r="BH2789">
        <v>0.745</v>
      </c>
      <c r="BI2789">
        <f t="shared" si="1123"/>
        <v>7.45E-3</v>
      </c>
      <c r="BK2789" s="1">
        <v>40556</v>
      </c>
      <c r="BL2789">
        <v>2.2492700000000001</v>
      </c>
      <c r="BM2789">
        <f t="shared" si="1129"/>
        <v>2.2492700000000001E-2</v>
      </c>
      <c r="BP2789" s="1">
        <v>42027</v>
      </c>
      <c r="BQ2789">
        <v>188.9117</v>
      </c>
      <c r="BR2789">
        <f t="shared" si="1124"/>
        <v>1.8891169999999999</v>
      </c>
      <c r="BT2789" s="1">
        <v>42046</v>
      </c>
      <c r="BU2789">
        <v>4.9000000000000002E-2</v>
      </c>
      <c r="BV2789">
        <f t="shared" si="1125"/>
        <v>4.8999999999999998E-4</v>
      </c>
      <c r="BX2789" s="1">
        <v>42046</v>
      </c>
      <c r="BY2789">
        <v>0.129</v>
      </c>
      <c r="BZ2789">
        <f t="shared" si="1126"/>
        <v>1.2900000000000001E-3</v>
      </c>
      <c r="CB2789" s="1">
        <v>42118</v>
      </c>
      <c r="CC2789">
        <v>6.0999999999999999E-2</v>
      </c>
      <c r="CD2789">
        <f t="shared" si="1127"/>
        <v>6.0999999999999997E-4</v>
      </c>
      <c r="CG2789" s="1"/>
    </row>
    <row r="2790" spans="1:85" x14ac:dyDescent="0.3">
      <c r="A2790" s="21">
        <f t="shared" si="1128"/>
        <v>49717</v>
      </c>
      <c r="B2790" s="18">
        <f t="shared" si="1112"/>
        <v>112.421875</v>
      </c>
      <c r="C2790">
        <f t="shared" si="1130"/>
        <v>115</v>
      </c>
      <c r="D2790">
        <f t="shared" ca="1" si="1115"/>
        <v>-10.302777777777777</v>
      </c>
      <c r="E2790">
        <f ca="1">IF(currency="USD",'Future et co'!F2790,IF(currency="EUR",'Future et co'!G2790,FALSE))</f>
        <v>3.6070000000000005E-2</v>
      </c>
      <c r="F2790">
        <f t="shared" ca="1" si="1116"/>
        <v>3.6070000000000005E-2</v>
      </c>
      <c r="G2790">
        <f t="shared" ca="1" si="1117"/>
        <v>2.0569999999999998E-2</v>
      </c>
      <c r="L2790">
        <f t="shared" ca="1" si="1118"/>
        <v>127.8</v>
      </c>
      <c r="M2790">
        <f t="shared" ca="1" si="1113"/>
        <v>3.6070000000000005E-2</v>
      </c>
      <c r="R2790">
        <f t="shared" ca="1" si="1119"/>
        <v>127.8</v>
      </c>
      <c r="S2790">
        <f t="shared" ca="1" si="1114"/>
        <v>3.6070000000000005E-2</v>
      </c>
      <c r="U2790" s="1"/>
      <c r="W2790" t="str">
        <f t="shared" si="1131"/>
        <v/>
      </c>
      <c r="Y2790" s="1"/>
      <c r="AA2790">
        <f t="shared" si="1132"/>
        <v>0</v>
      </c>
      <c r="AC2790" s="1"/>
      <c r="AE2790">
        <f t="shared" si="1133"/>
        <v>0</v>
      </c>
      <c r="AH2790" s="1"/>
      <c r="AI2790" s="17"/>
      <c r="AJ2790" s="25"/>
      <c r="AU2790" s="1">
        <v>42055</v>
      </c>
      <c r="AV2790">
        <v>0.114</v>
      </c>
      <c r="AW2790">
        <f t="shared" si="1120"/>
        <v>1.14E-3</v>
      </c>
      <c r="AY2790" s="1">
        <v>42058</v>
      </c>
      <c r="AZ2790">
        <v>0.16</v>
      </c>
      <c r="BA2790">
        <f t="shared" si="1121"/>
        <v>1.6000000000000001E-3</v>
      </c>
      <c r="BC2790" s="1">
        <v>42117</v>
      </c>
      <c r="BD2790">
        <v>0.45200000000000001</v>
      </c>
      <c r="BE2790">
        <f t="shared" si="1122"/>
        <v>4.5199999999999997E-3</v>
      </c>
      <c r="BG2790" s="1">
        <v>42117</v>
      </c>
      <c r="BH2790">
        <v>0.77</v>
      </c>
      <c r="BI2790">
        <f t="shared" si="1123"/>
        <v>7.7000000000000002E-3</v>
      </c>
      <c r="BK2790" s="1">
        <v>40557</v>
      </c>
      <c r="BL2790">
        <v>2.2328600000000001</v>
      </c>
      <c r="BM2790">
        <f t="shared" si="1129"/>
        <v>2.2328600000000001E-2</v>
      </c>
      <c r="BP2790" s="1">
        <v>42026</v>
      </c>
      <c r="BQ2790">
        <v>187.73349999999999</v>
      </c>
      <c r="BR2790">
        <f t="shared" si="1124"/>
        <v>1.877335</v>
      </c>
      <c r="BT2790" s="1">
        <v>42045</v>
      </c>
      <c r="BU2790">
        <v>0.05</v>
      </c>
      <c r="BV2790">
        <f t="shared" si="1125"/>
        <v>5.0000000000000001E-4</v>
      </c>
      <c r="BX2790" s="1">
        <v>42045</v>
      </c>
      <c r="BY2790">
        <v>0.13</v>
      </c>
      <c r="BZ2790">
        <f t="shared" si="1126"/>
        <v>1.2999999999999999E-3</v>
      </c>
      <c r="CB2790" s="1">
        <v>42117</v>
      </c>
      <c r="CC2790">
        <v>0.06</v>
      </c>
      <c r="CD2790">
        <f t="shared" si="1127"/>
        <v>5.9999999999999995E-4</v>
      </c>
      <c r="CG2790" s="1"/>
    </row>
    <row r="2791" spans="1:85" x14ac:dyDescent="0.3">
      <c r="A2791" s="21">
        <f t="shared" si="1128"/>
        <v>49718</v>
      </c>
      <c r="B2791" s="18">
        <f t="shared" si="1112"/>
        <v>112.421875</v>
      </c>
      <c r="C2791">
        <f t="shared" si="1130"/>
        <v>115</v>
      </c>
      <c r="D2791">
        <f t="shared" ca="1" si="1115"/>
        <v>-10.305555555555555</v>
      </c>
      <c r="E2791">
        <f ca="1">IF(currency="USD",'Future et co'!F2791,IF(currency="EUR",'Future et co'!G2791,FALSE))</f>
        <v>3.6070000000000005E-2</v>
      </c>
      <c r="F2791">
        <f t="shared" ca="1" si="1116"/>
        <v>3.6070000000000005E-2</v>
      </c>
      <c r="G2791">
        <f t="shared" ca="1" si="1117"/>
        <v>2.0569999999999998E-2</v>
      </c>
      <c r="L2791">
        <f t="shared" ca="1" si="1118"/>
        <v>127.8</v>
      </c>
      <c r="M2791">
        <f t="shared" ca="1" si="1113"/>
        <v>3.6070000000000005E-2</v>
      </c>
      <c r="R2791">
        <f t="shared" ca="1" si="1119"/>
        <v>127.8</v>
      </c>
      <c r="S2791">
        <f t="shared" ca="1" si="1114"/>
        <v>3.6070000000000005E-2</v>
      </c>
      <c r="U2791" s="1"/>
      <c r="W2791" t="str">
        <f t="shared" si="1131"/>
        <v/>
      </c>
      <c r="Y2791" s="1"/>
      <c r="AA2791">
        <f t="shared" si="1132"/>
        <v>0</v>
      </c>
      <c r="AC2791" s="1"/>
      <c r="AE2791">
        <f t="shared" si="1133"/>
        <v>0</v>
      </c>
      <c r="AH2791" s="1"/>
      <c r="AI2791" s="17"/>
      <c r="AJ2791" s="25"/>
      <c r="AU2791" s="1">
        <v>42054</v>
      </c>
      <c r="AV2791">
        <v>0.111</v>
      </c>
      <c r="AW2791">
        <f t="shared" si="1120"/>
        <v>1.1100000000000001E-3</v>
      </c>
      <c r="AY2791" s="1">
        <v>42055</v>
      </c>
      <c r="AZ2791">
        <v>0.153</v>
      </c>
      <c r="BA2791">
        <f t="shared" si="1121"/>
        <v>1.5299999999999999E-3</v>
      </c>
      <c r="BC2791" s="1">
        <v>42116</v>
      </c>
      <c r="BD2791">
        <v>0.45900000000000002</v>
      </c>
      <c r="BE2791">
        <f t="shared" si="1122"/>
        <v>4.5900000000000003E-3</v>
      </c>
      <c r="BG2791" s="1">
        <v>42116</v>
      </c>
      <c r="BH2791">
        <v>0.78500000000000003</v>
      </c>
      <c r="BI2791">
        <f t="shared" si="1123"/>
        <v>7.8500000000000011E-3</v>
      </c>
      <c r="BK2791" s="1">
        <v>40560</v>
      </c>
      <c r="BL2791">
        <v>2.2331099999999999</v>
      </c>
      <c r="BM2791">
        <f t="shared" si="1129"/>
        <v>2.23311E-2</v>
      </c>
      <c r="BP2791" s="1">
        <v>42025</v>
      </c>
      <c r="BQ2791">
        <v>186.6266</v>
      </c>
      <c r="BR2791">
        <f t="shared" si="1124"/>
        <v>1.866266</v>
      </c>
      <c r="BT2791" s="1">
        <v>42044</v>
      </c>
      <c r="BU2791">
        <v>5.0999999999999997E-2</v>
      </c>
      <c r="BV2791">
        <f t="shared" si="1125"/>
        <v>5.0999999999999993E-4</v>
      </c>
      <c r="BX2791" s="1">
        <v>42044</v>
      </c>
      <c r="BY2791">
        <v>0.13100000000000001</v>
      </c>
      <c r="BZ2791">
        <f t="shared" si="1126"/>
        <v>1.31E-3</v>
      </c>
      <c r="CB2791" s="1">
        <v>42116</v>
      </c>
      <c r="CC2791">
        <v>4.7199999999999999E-2</v>
      </c>
      <c r="CD2791">
        <f t="shared" si="1127"/>
        <v>4.7199999999999998E-4</v>
      </c>
      <c r="CG2791" s="1"/>
    </row>
    <row r="2792" spans="1:85" x14ac:dyDescent="0.3">
      <c r="A2792" s="21">
        <f t="shared" si="1128"/>
        <v>49719</v>
      </c>
      <c r="B2792" s="18">
        <f t="shared" si="1112"/>
        <v>112.421875</v>
      </c>
      <c r="C2792">
        <f t="shared" si="1130"/>
        <v>115</v>
      </c>
      <c r="D2792">
        <f t="shared" ca="1" si="1115"/>
        <v>-10.308333333333334</v>
      </c>
      <c r="E2792">
        <f ca="1">IF(currency="USD",'Future et co'!F2792,IF(currency="EUR",'Future et co'!G2792,FALSE))</f>
        <v>3.6070000000000005E-2</v>
      </c>
      <c r="F2792">
        <f t="shared" ca="1" si="1116"/>
        <v>3.6070000000000005E-2</v>
      </c>
      <c r="G2792">
        <f t="shared" ca="1" si="1117"/>
        <v>2.0569999999999998E-2</v>
      </c>
      <c r="L2792">
        <f t="shared" ca="1" si="1118"/>
        <v>127.8</v>
      </c>
      <c r="M2792">
        <f t="shared" ca="1" si="1113"/>
        <v>3.6070000000000005E-2</v>
      </c>
      <c r="R2792">
        <f t="shared" ca="1" si="1119"/>
        <v>127.8</v>
      </c>
      <c r="S2792">
        <f t="shared" ca="1" si="1114"/>
        <v>3.6070000000000005E-2</v>
      </c>
      <c r="U2792" s="1"/>
      <c r="W2792" t="str">
        <f t="shared" si="1131"/>
        <v/>
      </c>
      <c r="Y2792" s="1"/>
      <c r="AA2792">
        <f t="shared" si="1132"/>
        <v>0</v>
      </c>
      <c r="AC2792" s="1"/>
      <c r="AE2792">
        <f t="shared" si="1133"/>
        <v>0</v>
      </c>
      <c r="AH2792" s="1"/>
      <c r="AI2792" s="17"/>
      <c r="AJ2792" s="25"/>
      <c r="AU2792" s="1">
        <v>42053</v>
      </c>
      <c r="AV2792">
        <v>0.11899999999999999</v>
      </c>
      <c r="AW2792">
        <f t="shared" si="1120"/>
        <v>1.1899999999999999E-3</v>
      </c>
      <c r="AY2792" s="1">
        <v>42054</v>
      </c>
      <c r="AZ2792">
        <v>0.14899999999999999</v>
      </c>
      <c r="BA2792">
        <f t="shared" si="1121"/>
        <v>1.49E-3</v>
      </c>
      <c r="BC2792" s="1">
        <v>42115</v>
      </c>
      <c r="BD2792">
        <v>0.443</v>
      </c>
      <c r="BE2792">
        <f t="shared" si="1122"/>
        <v>4.4299999999999999E-3</v>
      </c>
      <c r="BG2792" s="1">
        <v>42115</v>
      </c>
      <c r="BH2792">
        <v>0.76</v>
      </c>
      <c r="BI2792">
        <f t="shared" si="1123"/>
        <v>7.6E-3</v>
      </c>
      <c r="BK2792" s="1">
        <v>40561</v>
      </c>
      <c r="BL2792">
        <v>2.23007</v>
      </c>
      <c r="BM2792">
        <f t="shared" si="1129"/>
        <v>2.23007E-2</v>
      </c>
      <c r="BP2792" s="1">
        <v>42024</v>
      </c>
      <c r="BQ2792">
        <v>187.67400000000001</v>
      </c>
      <c r="BR2792">
        <f t="shared" si="1124"/>
        <v>1.8767400000000001</v>
      </c>
      <c r="BT2792" s="1">
        <v>42041</v>
      </c>
      <c r="BU2792">
        <v>5.2999999999999999E-2</v>
      </c>
      <c r="BV2792">
        <f t="shared" si="1125"/>
        <v>5.2999999999999998E-4</v>
      </c>
      <c r="BX2792" s="1">
        <v>42041</v>
      </c>
      <c r="BY2792">
        <v>0.13200000000000001</v>
      </c>
      <c r="BZ2792">
        <f t="shared" si="1126"/>
        <v>1.32E-3</v>
      </c>
      <c r="CB2792" s="1">
        <v>42115</v>
      </c>
      <c r="CC2792">
        <v>4.6800000000000001E-2</v>
      </c>
      <c r="CD2792">
        <f t="shared" si="1127"/>
        <v>4.6799999999999999E-4</v>
      </c>
      <c r="CG2792" s="1"/>
    </row>
    <row r="2793" spans="1:85" x14ac:dyDescent="0.3">
      <c r="A2793" s="21">
        <f t="shared" si="1128"/>
        <v>49720</v>
      </c>
      <c r="B2793" s="18">
        <f t="shared" si="1112"/>
        <v>112.421875</v>
      </c>
      <c r="C2793">
        <f t="shared" si="1130"/>
        <v>115</v>
      </c>
      <c r="D2793">
        <f t="shared" ca="1" si="1115"/>
        <v>-10.311111111111112</v>
      </c>
      <c r="E2793">
        <f ca="1">IF(currency="USD",'Future et co'!F2793,IF(currency="EUR",'Future et co'!G2793,FALSE))</f>
        <v>3.6070000000000005E-2</v>
      </c>
      <c r="F2793">
        <f t="shared" ca="1" si="1116"/>
        <v>3.6070000000000005E-2</v>
      </c>
      <c r="G2793">
        <f t="shared" ca="1" si="1117"/>
        <v>2.0569999999999998E-2</v>
      </c>
      <c r="L2793">
        <f t="shared" ca="1" si="1118"/>
        <v>127.8</v>
      </c>
      <c r="M2793">
        <f t="shared" ca="1" si="1113"/>
        <v>3.6070000000000005E-2</v>
      </c>
      <c r="R2793">
        <f t="shared" ca="1" si="1119"/>
        <v>127.8</v>
      </c>
      <c r="S2793">
        <f t="shared" ca="1" si="1114"/>
        <v>3.6070000000000005E-2</v>
      </c>
      <c r="U2793" s="1"/>
      <c r="W2793" t="str">
        <f t="shared" si="1131"/>
        <v/>
      </c>
      <c r="Y2793" s="1"/>
      <c r="AA2793">
        <f t="shared" si="1132"/>
        <v>0</v>
      </c>
      <c r="AC2793" s="1"/>
      <c r="AE2793">
        <f t="shared" si="1133"/>
        <v>0</v>
      </c>
      <c r="AH2793" s="1"/>
      <c r="AI2793" s="17"/>
      <c r="AJ2793" s="25"/>
      <c r="AU2793" s="1">
        <v>42052</v>
      </c>
      <c r="AV2793">
        <v>0.121</v>
      </c>
      <c r="AW2793">
        <f t="shared" si="1120"/>
        <v>1.2099999999999999E-3</v>
      </c>
      <c r="AY2793" s="1">
        <v>42053</v>
      </c>
      <c r="AZ2793">
        <v>0.158</v>
      </c>
      <c r="BA2793">
        <f t="shared" si="1121"/>
        <v>1.58E-3</v>
      </c>
      <c r="BC2793" s="1">
        <v>42114</v>
      </c>
      <c r="BD2793">
        <v>0.44</v>
      </c>
      <c r="BE2793">
        <f t="shared" si="1122"/>
        <v>4.4000000000000003E-3</v>
      </c>
      <c r="BG2793" s="1">
        <v>42114</v>
      </c>
      <c r="BH2793">
        <v>0.75700000000000001</v>
      </c>
      <c r="BI2793">
        <f t="shared" si="1123"/>
        <v>7.5700000000000003E-3</v>
      </c>
      <c r="BK2793" s="1">
        <v>40562</v>
      </c>
      <c r="BL2793">
        <v>2.2505999999999999</v>
      </c>
      <c r="BM2793">
        <f t="shared" si="1129"/>
        <v>2.2505999999999998E-2</v>
      </c>
      <c r="BP2793" s="1">
        <v>42023</v>
      </c>
      <c r="BQ2793">
        <v>187.76920000000001</v>
      </c>
      <c r="BR2793">
        <f t="shared" si="1124"/>
        <v>1.8776920000000001</v>
      </c>
      <c r="BT2793" s="1">
        <v>42040</v>
      </c>
      <c r="BU2793">
        <v>5.0999999999999997E-2</v>
      </c>
      <c r="BV2793">
        <f t="shared" si="1125"/>
        <v>5.0999999999999993E-4</v>
      </c>
      <c r="BX2793" s="1">
        <v>42040</v>
      </c>
      <c r="BY2793">
        <v>0.13200000000000001</v>
      </c>
      <c r="BZ2793">
        <f t="shared" si="1126"/>
        <v>1.32E-3</v>
      </c>
      <c r="CB2793" s="1">
        <v>42114</v>
      </c>
      <c r="CC2793">
        <v>4.9500000000000002E-2</v>
      </c>
      <c r="CD2793">
        <f t="shared" si="1127"/>
        <v>4.95E-4</v>
      </c>
      <c r="CG2793" s="1"/>
    </row>
    <row r="2794" spans="1:85" x14ac:dyDescent="0.3">
      <c r="A2794" s="21">
        <f t="shared" si="1128"/>
        <v>49723</v>
      </c>
      <c r="B2794" s="18">
        <f t="shared" si="1112"/>
        <v>112.421875</v>
      </c>
      <c r="C2794">
        <f t="shared" si="1130"/>
        <v>115</v>
      </c>
      <c r="D2794">
        <f t="shared" ca="1" si="1115"/>
        <v>-10.319444444444445</v>
      </c>
      <c r="E2794">
        <f ca="1">IF(currency="USD",'Future et co'!F2794,IF(currency="EUR",'Future et co'!G2794,FALSE))</f>
        <v>3.6070000000000005E-2</v>
      </c>
      <c r="F2794">
        <f t="shared" ca="1" si="1116"/>
        <v>3.6070000000000005E-2</v>
      </c>
      <c r="G2794">
        <f t="shared" ca="1" si="1117"/>
        <v>2.0569999999999998E-2</v>
      </c>
      <c r="L2794">
        <f t="shared" ca="1" si="1118"/>
        <v>127.8</v>
      </c>
      <c r="M2794">
        <f t="shared" ca="1" si="1113"/>
        <v>3.6070000000000005E-2</v>
      </c>
      <c r="R2794">
        <f t="shared" ca="1" si="1119"/>
        <v>127.8</v>
      </c>
      <c r="S2794">
        <f t="shared" ca="1" si="1114"/>
        <v>3.6070000000000005E-2</v>
      </c>
      <c r="U2794" s="1"/>
      <c r="W2794" t="str">
        <f t="shared" si="1131"/>
        <v/>
      </c>
      <c r="Y2794" s="1"/>
      <c r="AA2794">
        <f t="shared" si="1132"/>
        <v>0</v>
      </c>
      <c r="AC2794" s="1"/>
      <c r="AE2794">
        <f t="shared" si="1133"/>
        <v>0</v>
      </c>
      <c r="AH2794" s="1"/>
      <c r="AI2794" s="17"/>
      <c r="AJ2794" s="25"/>
      <c r="AU2794" s="1">
        <v>42048</v>
      </c>
      <c r="AV2794">
        <v>0.11600000000000001</v>
      </c>
      <c r="AW2794">
        <f t="shared" si="1120"/>
        <v>1.16E-3</v>
      </c>
      <c r="AY2794" s="1">
        <v>42052</v>
      </c>
      <c r="AZ2794">
        <v>0.16600000000000001</v>
      </c>
      <c r="BA2794">
        <f t="shared" si="1121"/>
        <v>1.66E-3</v>
      </c>
      <c r="BC2794" s="1">
        <v>42111</v>
      </c>
      <c r="BD2794">
        <v>0.44700000000000001</v>
      </c>
      <c r="BE2794">
        <f t="shared" si="1122"/>
        <v>4.47E-3</v>
      </c>
      <c r="BG2794" s="1">
        <v>42111</v>
      </c>
      <c r="BH2794">
        <v>0.745</v>
      </c>
      <c r="BI2794">
        <f t="shared" si="1123"/>
        <v>7.45E-3</v>
      </c>
      <c r="BK2794" s="1">
        <v>40563</v>
      </c>
      <c r="BL2794">
        <v>2.2522000000000002</v>
      </c>
      <c r="BM2794">
        <f t="shared" si="1129"/>
        <v>2.2522E-2</v>
      </c>
      <c r="BP2794" s="1">
        <v>42020</v>
      </c>
      <c r="BQ2794">
        <v>187.37649999999999</v>
      </c>
      <c r="BR2794">
        <f t="shared" si="1124"/>
        <v>1.8737649999999999</v>
      </c>
      <c r="BT2794" s="1">
        <v>42039</v>
      </c>
      <c r="BU2794">
        <v>5.5E-2</v>
      </c>
      <c r="BV2794">
        <f t="shared" si="1125"/>
        <v>5.5000000000000003E-4</v>
      </c>
      <c r="BX2794" s="1">
        <v>42039</v>
      </c>
      <c r="BY2794">
        <v>0.13200000000000001</v>
      </c>
      <c r="BZ2794">
        <f t="shared" si="1126"/>
        <v>1.32E-3</v>
      </c>
      <c r="CB2794" s="1">
        <v>42111</v>
      </c>
      <c r="CC2794">
        <v>6.2E-2</v>
      </c>
      <c r="CD2794">
        <f t="shared" si="1127"/>
        <v>6.2E-4</v>
      </c>
      <c r="CG2794" s="1"/>
    </row>
    <row r="2795" spans="1:85" x14ac:dyDescent="0.3">
      <c r="A2795" s="21">
        <f t="shared" si="1128"/>
        <v>49724</v>
      </c>
      <c r="B2795" s="18">
        <f t="shared" si="1112"/>
        <v>112.421875</v>
      </c>
      <c r="C2795">
        <f t="shared" si="1130"/>
        <v>115</v>
      </c>
      <c r="D2795">
        <f t="shared" ca="1" si="1115"/>
        <v>-10.322222222222223</v>
      </c>
      <c r="E2795">
        <f ca="1">IF(currency="USD",'Future et co'!F2795,IF(currency="EUR",'Future et co'!G2795,FALSE))</f>
        <v>3.6070000000000005E-2</v>
      </c>
      <c r="F2795">
        <f t="shared" ca="1" si="1116"/>
        <v>3.6070000000000005E-2</v>
      </c>
      <c r="G2795">
        <f t="shared" ca="1" si="1117"/>
        <v>2.0569999999999998E-2</v>
      </c>
      <c r="L2795">
        <f t="shared" ca="1" si="1118"/>
        <v>127.8</v>
      </c>
      <c r="M2795">
        <f t="shared" ca="1" si="1113"/>
        <v>3.6070000000000005E-2</v>
      </c>
      <c r="R2795">
        <f t="shared" ca="1" si="1119"/>
        <v>127.8</v>
      </c>
      <c r="S2795">
        <f t="shared" ca="1" si="1114"/>
        <v>3.6070000000000005E-2</v>
      </c>
      <c r="U2795" s="1"/>
      <c r="W2795" t="str">
        <f t="shared" si="1131"/>
        <v/>
      </c>
      <c r="Y2795" s="1"/>
      <c r="AA2795">
        <f t="shared" si="1132"/>
        <v>0</v>
      </c>
      <c r="AC2795" s="1"/>
      <c r="AE2795">
        <f t="shared" si="1133"/>
        <v>0</v>
      </c>
      <c r="AH2795" s="1"/>
      <c r="AI2795" s="17"/>
      <c r="AJ2795" s="25"/>
      <c r="AU2795" s="1">
        <v>42047</v>
      </c>
      <c r="AV2795">
        <v>0.11899999999999999</v>
      </c>
      <c r="AW2795">
        <f t="shared" si="1120"/>
        <v>1.1899999999999999E-3</v>
      </c>
      <c r="AY2795" s="1">
        <v>42048</v>
      </c>
      <c r="AZ2795">
        <v>0.155</v>
      </c>
      <c r="BA2795">
        <f t="shared" si="1121"/>
        <v>1.5499999999999999E-3</v>
      </c>
      <c r="BC2795" s="1">
        <v>42110</v>
      </c>
      <c r="BD2795">
        <v>0.41</v>
      </c>
      <c r="BE2795">
        <f t="shared" si="1122"/>
        <v>4.0999999999999995E-3</v>
      </c>
      <c r="BG2795" s="1">
        <v>42110</v>
      </c>
      <c r="BH2795">
        <v>0.72099999999999997</v>
      </c>
      <c r="BI2795">
        <f t="shared" si="1123"/>
        <v>7.2099999999999994E-3</v>
      </c>
      <c r="BK2795" s="1">
        <v>40564</v>
      </c>
      <c r="BL2795">
        <v>2.2486899999999999</v>
      </c>
      <c r="BM2795">
        <f t="shared" si="1129"/>
        <v>2.2486899999999997E-2</v>
      </c>
      <c r="BP2795" s="1">
        <v>42019</v>
      </c>
      <c r="BQ2795">
        <v>187.37649999999999</v>
      </c>
      <c r="BR2795">
        <f t="shared" si="1124"/>
        <v>1.8737649999999999</v>
      </c>
      <c r="BT2795" s="1">
        <v>42038</v>
      </c>
      <c r="BU2795">
        <v>5.5E-2</v>
      </c>
      <c r="BV2795">
        <f t="shared" si="1125"/>
        <v>5.5000000000000003E-4</v>
      </c>
      <c r="BX2795" s="1">
        <v>42038</v>
      </c>
      <c r="BY2795">
        <v>0.13200000000000001</v>
      </c>
      <c r="BZ2795">
        <f t="shared" si="1126"/>
        <v>1.32E-3</v>
      </c>
      <c r="CB2795" s="1">
        <v>42110</v>
      </c>
      <c r="CC2795">
        <v>4.3299999999999998E-2</v>
      </c>
      <c r="CD2795">
        <f t="shared" si="1127"/>
        <v>4.3300000000000001E-4</v>
      </c>
      <c r="CG2795" s="1"/>
    </row>
    <row r="2796" spans="1:85" x14ac:dyDescent="0.3">
      <c r="A2796" s="21">
        <f t="shared" si="1128"/>
        <v>49725</v>
      </c>
      <c r="B2796" s="18">
        <f t="shared" si="1112"/>
        <v>112.421875</v>
      </c>
      <c r="C2796">
        <f t="shared" si="1130"/>
        <v>115</v>
      </c>
      <c r="D2796">
        <f t="shared" ca="1" si="1115"/>
        <v>-10.324999999999999</v>
      </c>
      <c r="E2796">
        <f ca="1">IF(currency="USD",'Future et co'!F2796,IF(currency="EUR",'Future et co'!G2796,FALSE))</f>
        <v>3.6070000000000005E-2</v>
      </c>
      <c r="F2796">
        <f t="shared" ca="1" si="1116"/>
        <v>3.6070000000000005E-2</v>
      </c>
      <c r="G2796">
        <f t="shared" ca="1" si="1117"/>
        <v>2.0569999999999998E-2</v>
      </c>
      <c r="L2796">
        <f t="shared" ca="1" si="1118"/>
        <v>127.8</v>
      </c>
      <c r="M2796">
        <f t="shared" ca="1" si="1113"/>
        <v>3.6070000000000005E-2</v>
      </c>
      <c r="R2796">
        <f t="shared" ca="1" si="1119"/>
        <v>127.8</v>
      </c>
      <c r="S2796">
        <f t="shared" ca="1" si="1114"/>
        <v>3.6070000000000005E-2</v>
      </c>
      <c r="U2796" s="1"/>
      <c r="W2796" t="str">
        <f t="shared" si="1131"/>
        <v/>
      </c>
      <c r="Y2796" s="1"/>
      <c r="AA2796">
        <f t="shared" si="1132"/>
        <v>0</v>
      </c>
      <c r="AC2796" s="1"/>
      <c r="AE2796">
        <f t="shared" si="1133"/>
        <v>0</v>
      </c>
      <c r="AH2796" s="1"/>
      <c r="AI2796" s="17"/>
      <c r="AJ2796" s="25"/>
      <c r="AU2796" s="1">
        <v>42046</v>
      </c>
      <c r="AV2796">
        <v>0.114</v>
      </c>
      <c r="AW2796">
        <f t="shared" si="1120"/>
        <v>1.14E-3</v>
      </c>
      <c r="AY2796" s="1">
        <v>42047</v>
      </c>
      <c r="AZ2796">
        <v>0.159</v>
      </c>
      <c r="BA2796">
        <f t="shared" si="1121"/>
        <v>1.5900000000000001E-3</v>
      </c>
      <c r="BC2796" s="1">
        <v>42109</v>
      </c>
      <c r="BD2796">
        <v>0.42099999999999999</v>
      </c>
      <c r="BE2796">
        <f t="shared" si="1122"/>
        <v>4.2100000000000002E-3</v>
      </c>
      <c r="BG2796" s="1">
        <v>42109</v>
      </c>
      <c r="BH2796">
        <v>0.73699999999999999</v>
      </c>
      <c r="BI2796">
        <f t="shared" si="1123"/>
        <v>7.3699999999999998E-3</v>
      </c>
      <c r="BK2796" s="1">
        <v>40567</v>
      </c>
      <c r="BL2796">
        <v>2.2387800000000002</v>
      </c>
      <c r="BM2796">
        <f t="shared" si="1129"/>
        <v>2.2387800000000003E-2</v>
      </c>
      <c r="BP2796" s="1">
        <v>42018</v>
      </c>
      <c r="BQ2796">
        <v>187.16220000000001</v>
      </c>
      <c r="BR2796">
        <f t="shared" si="1124"/>
        <v>1.8716220000000001</v>
      </c>
      <c r="BT2796" s="1">
        <v>42037</v>
      </c>
      <c r="BU2796">
        <v>5.5E-2</v>
      </c>
      <c r="BV2796">
        <f t="shared" si="1125"/>
        <v>5.5000000000000003E-4</v>
      </c>
      <c r="BX2796" s="1">
        <v>42037</v>
      </c>
      <c r="BY2796">
        <v>0.13400000000000001</v>
      </c>
      <c r="BZ2796">
        <f t="shared" si="1126"/>
        <v>1.34E-3</v>
      </c>
      <c r="CB2796" s="1">
        <v>42109</v>
      </c>
      <c r="CC2796">
        <v>4.2099999999999999E-2</v>
      </c>
      <c r="CD2796">
        <f t="shared" si="1127"/>
        <v>4.2099999999999999E-4</v>
      </c>
      <c r="CG2796" s="1"/>
    </row>
    <row r="2797" spans="1:85" x14ac:dyDescent="0.3">
      <c r="A2797" s="21">
        <f t="shared" si="1128"/>
        <v>49726</v>
      </c>
      <c r="B2797" s="18">
        <f t="shared" si="1112"/>
        <v>112.421875</v>
      </c>
      <c r="C2797">
        <f t="shared" si="1130"/>
        <v>115</v>
      </c>
      <c r="D2797">
        <f t="shared" ca="1" si="1115"/>
        <v>-10.327777777777778</v>
      </c>
      <c r="E2797">
        <f ca="1">IF(currency="USD",'Future et co'!F2797,IF(currency="EUR",'Future et co'!G2797,FALSE))</f>
        <v>3.6070000000000005E-2</v>
      </c>
      <c r="F2797">
        <f t="shared" ca="1" si="1116"/>
        <v>3.6070000000000005E-2</v>
      </c>
      <c r="G2797">
        <f t="shared" ca="1" si="1117"/>
        <v>2.0569999999999998E-2</v>
      </c>
      <c r="L2797">
        <f t="shared" ca="1" si="1118"/>
        <v>127.8</v>
      </c>
      <c r="M2797">
        <f t="shared" ca="1" si="1113"/>
        <v>3.6070000000000005E-2</v>
      </c>
      <c r="R2797">
        <f t="shared" ca="1" si="1119"/>
        <v>127.8</v>
      </c>
      <c r="S2797">
        <f t="shared" ca="1" si="1114"/>
        <v>3.6070000000000005E-2</v>
      </c>
      <c r="U2797" s="1"/>
      <c r="W2797" t="str">
        <f t="shared" si="1131"/>
        <v/>
      </c>
      <c r="Y2797" s="1"/>
      <c r="AA2797">
        <f t="shared" si="1132"/>
        <v>0</v>
      </c>
      <c r="AC2797" s="1"/>
      <c r="AE2797">
        <f t="shared" si="1133"/>
        <v>0</v>
      </c>
      <c r="AH2797" s="1"/>
      <c r="AI2797" s="17"/>
      <c r="AJ2797" s="25"/>
      <c r="AU2797" s="1">
        <v>42045</v>
      </c>
      <c r="AV2797">
        <v>0.11600000000000001</v>
      </c>
      <c r="AW2797">
        <f t="shared" si="1120"/>
        <v>1.16E-3</v>
      </c>
      <c r="AY2797" s="1">
        <v>42046</v>
      </c>
      <c r="AZ2797">
        <v>0.158</v>
      </c>
      <c r="BA2797">
        <f t="shared" si="1121"/>
        <v>1.58E-3</v>
      </c>
      <c r="BC2797" s="1">
        <v>42108</v>
      </c>
      <c r="BD2797">
        <v>0.42</v>
      </c>
      <c r="BE2797">
        <f t="shared" si="1122"/>
        <v>4.1999999999999997E-3</v>
      </c>
      <c r="BG2797" s="1">
        <v>42108</v>
      </c>
      <c r="BH2797">
        <v>0.747</v>
      </c>
      <c r="BI2797">
        <f t="shared" si="1123"/>
        <v>7.4700000000000001E-3</v>
      </c>
      <c r="BK2797" s="1">
        <v>40568</v>
      </c>
      <c r="BL2797">
        <v>2.2403499999999998</v>
      </c>
      <c r="BM2797">
        <f t="shared" si="1129"/>
        <v>2.24035E-2</v>
      </c>
      <c r="BP2797" s="1">
        <v>42017</v>
      </c>
      <c r="BQ2797">
        <v>186.47200000000001</v>
      </c>
      <c r="BR2797">
        <f t="shared" si="1124"/>
        <v>1.8647200000000002</v>
      </c>
      <c r="BT2797" s="1">
        <v>42034</v>
      </c>
      <c r="BU2797">
        <v>5.3999999999999999E-2</v>
      </c>
      <c r="BV2797">
        <f t="shared" si="1125"/>
        <v>5.4000000000000001E-4</v>
      </c>
      <c r="BX2797" s="1">
        <v>42034</v>
      </c>
      <c r="BY2797">
        <v>0.13200000000000001</v>
      </c>
      <c r="BZ2797">
        <f t="shared" si="1126"/>
        <v>1.32E-3</v>
      </c>
      <c r="CB2797" s="1">
        <v>42108</v>
      </c>
      <c r="CC2797">
        <v>4.5999999999999999E-2</v>
      </c>
      <c r="CD2797">
        <f t="shared" si="1127"/>
        <v>4.6000000000000001E-4</v>
      </c>
      <c r="CG2797" s="1"/>
    </row>
    <row r="2798" spans="1:85" x14ac:dyDescent="0.3">
      <c r="A2798" s="21">
        <f t="shared" si="1128"/>
        <v>49727</v>
      </c>
      <c r="B2798" s="18">
        <f t="shared" si="1112"/>
        <v>112.421875</v>
      </c>
      <c r="C2798">
        <f t="shared" si="1130"/>
        <v>115</v>
      </c>
      <c r="D2798">
        <f t="shared" ca="1" si="1115"/>
        <v>-10.330555555555556</v>
      </c>
      <c r="E2798">
        <f ca="1">IF(currency="USD",'Future et co'!F2798,IF(currency="EUR",'Future et co'!G2798,FALSE))</f>
        <v>3.6070000000000005E-2</v>
      </c>
      <c r="F2798">
        <f t="shared" ca="1" si="1116"/>
        <v>3.6070000000000005E-2</v>
      </c>
      <c r="G2798">
        <f t="shared" ca="1" si="1117"/>
        <v>2.0569999999999998E-2</v>
      </c>
      <c r="L2798">
        <f t="shared" ca="1" si="1118"/>
        <v>127.8</v>
      </c>
      <c r="M2798">
        <f t="shared" ca="1" si="1113"/>
        <v>3.6070000000000005E-2</v>
      </c>
      <c r="R2798">
        <f t="shared" ca="1" si="1119"/>
        <v>127.8</v>
      </c>
      <c r="S2798">
        <f t="shared" ca="1" si="1114"/>
        <v>3.6070000000000005E-2</v>
      </c>
      <c r="U2798" s="1"/>
      <c r="W2798" t="str">
        <f t="shared" si="1131"/>
        <v/>
      </c>
      <c r="Y2798" s="1"/>
      <c r="AA2798">
        <f t="shared" si="1132"/>
        <v>0</v>
      </c>
      <c r="AC2798" s="1"/>
      <c r="AE2798">
        <f t="shared" si="1133"/>
        <v>0</v>
      </c>
      <c r="AH2798" s="1"/>
      <c r="AI2798" s="17"/>
      <c r="AJ2798" s="25"/>
      <c r="AU2798" s="1">
        <v>42044</v>
      </c>
      <c r="AV2798">
        <v>0.11600000000000001</v>
      </c>
      <c r="AW2798">
        <f t="shared" si="1120"/>
        <v>1.16E-3</v>
      </c>
      <c r="AY2798" s="1">
        <v>42045</v>
      </c>
      <c r="AZ2798">
        <v>0.16400000000000001</v>
      </c>
      <c r="BA2798">
        <f t="shared" si="1121"/>
        <v>1.64E-3</v>
      </c>
      <c r="BC2798" s="1">
        <v>42107</v>
      </c>
      <c r="BD2798">
        <v>0.436</v>
      </c>
      <c r="BE2798">
        <f t="shared" si="1122"/>
        <v>4.3600000000000002E-3</v>
      </c>
      <c r="BG2798" s="1">
        <v>42107</v>
      </c>
      <c r="BH2798">
        <v>0.76300000000000001</v>
      </c>
      <c r="BI2798">
        <f t="shared" si="1123"/>
        <v>7.6300000000000005E-3</v>
      </c>
      <c r="BK2798" s="1">
        <v>40569</v>
      </c>
      <c r="BL2798">
        <v>2.2324099999999998</v>
      </c>
      <c r="BM2798">
        <f t="shared" si="1129"/>
        <v>2.2324099999999999E-2</v>
      </c>
      <c r="BP2798" s="1">
        <v>42016</v>
      </c>
      <c r="BQ2798">
        <v>186.5077</v>
      </c>
      <c r="BR2798">
        <f t="shared" si="1124"/>
        <v>1.8650770000000001</v>
      </c>
      <c r="BT2798" s="1">
        <v>42033</v>
      </c>
      <c r="BU2798">
        <v>5.1999999999999998E-2</v>
      </c>
      <c r="BV2798">
        <f t="shared" si="1125"/>
        <v>5.1999999999999995E-4</v>
      </c>
      <c r="BX2798" s="1">
        <v>42033</v>
      </c>
      <c r="BY2798">
        <v>0.13200000000000001</v>
      </c>
      <c r="BZ2798">
        <f t="shared" si="1126"/>
        <v>1.32E-3</v>
      </c>
      <c r="CB2798" s="1">
        <v>42107</v>
      </c>
      <c r="CC2798">
        <v>5.04E-2</v>
      </c>
      <c r="CD2798">
        <f t="shared" si="1127"/>
        <v>5.04E-4</v>
      </c>
      <c r="CG2798" s="1"/>
    </row>
    <row r="2799" spans="1:85" x14ac:dyDescent="0.3">
      <c r="A2799" s="21">
        <f t="shared" si="1128"/>
        <v>49730</v>
      </c>
      <c r="B2799" s="18">
        <f t="shared" si="1112"/>
        <v>112.421875</v>
      </c>
      <c r="C2799">
        <f t="shared" si="1130"/>
        <v>115</v>
      </c>
      <c r="D2799">
        <f t="shared" ca="1" si="1115"/>
        <v>-10.338888888888889</v>
      </c>
      <c r="E2799">
        <f ca="1">IF(currency="USD",'Future et co'!F2799,IF(currency="EUR",'Future et co'!G2799,FALSE))</f>
        <v>3.6070000000000005E-2</v>
      </c>
      <c r="F2799">
        <f t="shared" ca="1" si="1116"/>
        <v>3.6070000000000005E-2</v>
      </c>
      <c r="G2799">
        <f t="shared" ca="1" si="1117"/>
        <v>2.0569999999999998E-2</v>
      </c>
      <c r="L2799">
        <f t="shared" ca="1" si="1118"/>
        <v>127.8</v>
      </c>
      <c r="M2799">
        <f t="shared" ca="1" si="1113"/>
        <v>3.6070000000000005E-2</v>
      </c>
      <c r="R2799">
        <f t="shared" ca="1" si="1119"/>
        <v>127.8</v>
      </c>
      <c r="S2799">
        <f t="shared" ca="1" si="1114"/>
        <v>3.6070000000000005E-2</v>
      </c>
      <c r="U2799" s="1"/>
      <c r="W2799" t="str">
        <f t="shared" si="1131"/>
        <v/>
      </c>
      <c r="Y2799" s="1"/>
      <c r="AA2799">
        <f t="shared" si="1132"/>
        <v>0</v>
      </c>
      <c r="AC2799" s="1"/>
      <c r="AE2799">
        <f t="shared" si="1133"/>
        <v>0</v>
      </c>
      <c r="AH2799" s="1"/>
      <c r="AI2799" s="17"/>
      <c r="AJ2799" s="25"/>
      <c r="AU2799" s="1">
        <v>42041</v>
      </c>
      <c r="AV2799">
        <v>0.123</v>
      </c>
      <c r="AW2799">
        <f t="shared" si="1120"/>
        <v>1.23E-3</v>
      </c>
      <c r="AY2799" s="1">
        <v>42044</v>
      </c>
      <c r="AZ2799">
        <v>0.16300000000000001</v>
      </c>
      <c r="BA2799">
        <f t="shared" si="1121"/>
        <v>1.6300000000000002E-3</v>
      </c>
      <c r="BC2799" s="1">
        <v>42104</v>
      </c>
      <c r="BD2799">
        <v>0.44500000000000001</v>
      </c>
      <c r="BE2799">
        <f t="shared" si="1122"/>
        <v>4.45E-3</v>
      </c>
      <c r="BG2799" s="1">
        <v>42104</v>
      </c>
      <c r="BH2799">
        <v>0.79</v>
      </c>
      <c r="BI2799">
        <f t="shared" si="1123"/>
        <v>7.9000000000000008E-3</v>
      </c>
      <c r="BK2799" s="1">
        <v>40570</v>
      </c>
      <c r="BL2799">
        <v>2.2309399999999999</v>
      </c>
      <c r="BM2799">
        <f t="shared" si="1129"/>
        <v>2.23094E-2</v>
      </c>
      <c r="BP2799" s="1">
        <v>42013</v>
      </c>
      <c r="BQ2799">
        <v>186.54339999999999</v>
      </c>
      <c r="BR2799">
        <f t="shared" si="1124"/>
        <v>1.8654339999999998</v>
      </c>
      <c r="BT2799" s="1">
        <v>42032</v>
      </c>
      <c r="BU2799">
        <v>5.2999999999999999E-2</v>
      </c>
      <c r="BV2799">
        <f t="shared" si="1125"/>
        <v>5.2999999999999998E-4</v>
      </c>
      <c r="BX2799" s="1">
        <v>42032</v>
      </c>
      <c r="BY2799">
        <v>0.13500000000000001</v>
      </c>
      <c r="BZ2799">
        <f t="shared" si="1126"/>
        <v>1.3500000000000001E-3</v>
      </c>
      <c r="CB2799" s="1">
        <v>42104</v>
      </c>
      <c r="CC2799">
        <v>5.2400000000000002E-2</v>
      </c>
      <c r="CD2799">
        <f t="shared" si="1127"/>
        <v>5.2400000000000005E-4</v>
      </c>
      <c r="CG2799" s="1"/>
    </row>
    <row r="2800" spans="1:85" x14ac:dyDescent="0.3">
      <c r="A2800" s="21">
        <f t="shared" si="1128"/>
        <v>49731</v>
      </c>
      <c r="B2800" s="18">
        <f t="shared" si="1112"/>
        <v>112.421875</v>
      </c>
      <c r="C2800">
        <f t="shared" si="1130"/>
        <v>115</v>
      </c>
      <c r="D2800">
        <f t="shared" ca="1" si="1115"/>
        <v>-10.341666666666667</v>
      </c>
      <c r="E2800">
        <f ca="1">IF(currency="USD",'Future et co'!F2800,IF(currency="EUR",'Future et co'!G2800,FALSE))</f>
        <v>3.6070000000000005E-2</v>
      </c>
      <c r="F2800">
        <f t="shared" ca="1" si="1116"/>
        <v>3.6070000000000005E-2</v>
      </c>
      <c r="G2800">
        <f t="shared" ca="1" si="1117"/>
        <v>2.0569999999999998E-2</v>
      </c>
      <c r="L2800">
        <f t="shared" ca="1" si="1118"/>
        <v>127.8</v>
      </c>
      <c r="M2800">
        <f t="shared" ca="1" si="1113"/>
        <v>3.6070000000000005E-2</v>
      </c>
      <c r="R2800">
        <f t="shared" ca="1" si="1119"/>
        <v>127.8</v>
      </c>
      <c r="S2800">
        <f t="shared" ca="1" si="1114"/>
        <v>3.6070000000000005E-2</v>
      </c>
      <c r="U2800" s="1"/>
      <c r="W2800" t="str">
        <f t="shared" si="1131"/>
        <v/>
      </c>
      <c r="Y2800" s="1"/>
      <c r="AA2800">
        <f t="shared" si="1132"/>
        <v>0</v>
      </c>
      <c r="AC2800" s="1"/>
      <c r="AE2800">
        <f t="shared" si="1133"/>
        <v>0</v>
      </c>
      <c r="AH2800" s="1"/>
      <c r="AI2800" s="17"/>
      <c r="AJ2800" s="25"/>
      <c r="AU2800" s="1">
        <v>42040</v>
      </c>
      <c r="AV2800">
        <v>0.11600000000000001</v>
      </c>
      <c r="AW2800">
        <f t="shared" si="1120"/>
        <v>1.16E-3</v>
      </c>
      <c r="AY2800" s="1">
        <v>42041</v>
      </c>
      <c r="AZ2800">
        <v>0.16500000000000001</v>
      </c>
      <c r="BA2800">
        <f t="shared" si="1121"/>
        <v>1.65E-3</v>
      </c>
      <c r="BC2800" s="1">
        <v>42103</v>
      </c>
      <c r="BD2800">
        <v>0.442</v>
      </c>
      <c r="BE2800">
        <f t="shared" si="1122"/>
        <v>4.4200000000000003E-3</v>
      </c>
      <c r="BG2800" s="1">
        <v>42103</v>
      </c>
      <c r="BH2800">
        <v>0.77700000000000002</v>
      </c>
      <c r="BI2800">
        <f t="shared" si="1123"/>
        <v>7.77E-3</v>
      </c>
      <c r="BK2800" s="1">
        <v>40571</v>
      </c>
      <c r="BL2800">
        <v>2.2676400000000001</v>
      </c>
      <c r="BM2800">
        <f t="shared" si="1129"/>
        <v>2.2676399999999999E-2</v>
      </c>
      <c r="BP2800" s="1">
        <v>42012</v>
      </c>
      <c r="BQ2800">
        <v>186.05539999999999</v>
      </c>
      <c r="BR2800">
        <f t="shared" si="1124"/>
        <v>1.8605539999999998</v>
      </c>
      <c r="BT2800" s="1">
        <v>42031</v>
      </c>
      <c r="BU2800">
        <v>5.5E-2</v>
      </c>
      <c r="BV2800">
        <f t="shared" si="1125"/>
        <v>5.5000000000000003E-4</v>
      </c>
      <c r="BX2800" s="1">
        <v>42031</v>
      </c>
      <c r="BY2800">
        <v>0.13800000000000001</v>
      </c>
      <c r="BZ2800">
        <f t="shared" si="1126"/>
        <v>1.3800000000000002E-3</v>
      </c>
      <c r="CB2800" s="1">
        <v>42103</v>
      </c>
      <c r="CC2800">
        <v>5.1499999999999997E-2</v>
      </c>
      <c r="CD2800">
        <f t="shared" si="1127"/>
        <v>5.1499999999999994E-4</v>
      </c>
      <c r="CG2800" s="1"/>
    </row>
    <row r="2801" spans="1:85" x14ac:dyDescent="0.3">
      <c r="A2801" s="21">
        <f t="shared" si="1128"/>
        <v>49732</v>
      </c>
      <c r="B2801" s="18">
        <f t="shared" si="1112"/>
        <v>112.421875</v>
      </c>
      <c r="C2801">
        <f t="shared" si="1130"/>
        <v>115</v>
      </c>
      <c r="D2801">
        <f t="shared" ca="1" si="1115"/>
        <v>-10.344444444444445</v>
      </c>
      <c r="E2801">
        <f ca="1">IF(currency="USD",'Future et co'!F2801,IF(currency="EUR",'Future et co'!G2801,FALSE))</f>
        <v>3.6070000000000005E-2</v>
      </c>
      <c r="F2801">
        <f t="shared" ca="1" si="1116"/>
        <v>3.6070000000000005E-2</v>
      </c>
      <c r="G2801">
        <f t="shared" ca="1" si="1117"/>
        <v>2.0569999999999998E-2</v>
      </c>
      <c r="L2801">
        <f t="shared" ca="1" si="1118"/>
        <v>127.8</v>
      </c>
      <c r="M2801">
        <f t="shared" ca="1" si="1113"/>
        <v>3.6070000000000005E-2</v>
      </c>
      <c r="R2801">
        <f t="shared" ca="1" si="1119"/>
        <v>127.8</v>
      </c>
      <c r="S2801">
        <f t="shared" ca="1" si="1114"/>
        <v>3.6070000000000005E-2</v>
      </c>
      <c r="U2801" s="1"/>
      <c r="W2801" t="str">
        <f t="shared" si="1131"/>
        <v/>
      </c>
      <c r="Y2801" s="1"/>
      <c r="AA2801">
        <f t="shared" si="1132"/>
        <v>0</v>
      </c>
      <c r="AC2801" s="1"/>
      <c r="AE2801">
        <f t="shared" si="1133"/>
        <v>0</v>
      </c>
      <c r="AH2801" s="1"/>
      <c r="AI2801" s="17"/>
      <c r="AJ2801" s="25"/>
      <c r="AU2801" s="1">
        <v>42039</v>
      </c>
      <c r="AV2801">
        <v>0.12</v>
      </c>
      <c r="AW2801">
        <f t="shared" si="1120"/>
        <v>1.1999999999999999E-3</v>
      </c>
      <c r="AY2801" s="1">
        <v>42040</v>
      </c>
      <c r="AZ2801">
        <v>0.14399999999999999</v>
      </c>
      <c r="BA2801">
        <f t="shared" si="1121"/>
        <v>1.4399999999999999E-3</v>
      </c>
      <c r="BC2801" s="1">
        <v>42102</v>
      </c>
      <c r="BD2801">
        <v>0.41</v>
      </c>
      <c r="BE2801">
        <f t="shared" si="1122"/>
        <v>4.0999999999999995E-3</v>
      </c>
      <c r="BG2801" s="1">
        <v>42102</v>
      </c>
      <c r="BH2801">
        <v>0.75700000000000001</v>
      </c>
      <c r="BI2801">
        <f t="shared" si="1123"/>
        <v>7.5700000000000003E-3</v>
      </c>
      <c r="BK2801" s="1">
        <v>40574</v>
      </c>
      <c r="BL2801">
        <v>2.2491400000000001</v>
      </c>
      <c r="BM2801">
        <f t="shared" si="1129"/>
        <v>2.2491400000000002E-2</v>
      </c>
      <c r="BP2801" s="1">
        <v>42011</v>
      </c>
      <c r="BQ2801">
        <v>186.53149999999999</v>
      </c>
      <c r="BR2801">
        <f t="shared" si="1124"/>
        <v>1.8653149999999998</v>
      </c>
      <c r="BT2801" s="1">
        <v>42030</v>
      </c>
      <c r="BU2801">
        <v>5.3999999999999999E-2</v>
      </c>
      <c r="BV2801">
        <f t="shared" si="1125"/>
        <v>5.4000000000000001E-4</v>
      </c>
      <c r="BX2801" s="1">
        <v>42030</v>
      </c>
      <c r="BY2801">
        <v>0.13800000000000001</v>
      </c>
      <c r="BZ2801">
        <f t="shared" si="1126"/>
        <v>1.3800000000000002E-3</v>
      </c>
      <c r="CB2801" s="1">
        <v>42102</v>
      </c>
      <c r="CC2801">
        <v>5.33E-2</v>
      </c>
      <c r="CD2801">
        <f t="shared" si="1127"/>
        <v>5.3300000000000005E-4</v>
      </c>
      <c r="CG2801" s="1"/>
    </row>
    <row r="2802" spans="1:85" x14ac:dyDescent="0.3">
      <c r="A2802" s="21">
        <f t="shared" si="1128"/>
        <v>49733</v>
      </c>
      <c r="B2802" s="18">
        <f t="shared" si="1112"/>
        <v>112.421875</v>
      </c>
      <c r="C2802">
        <f t="shared" si="1130"/>
        <v>115</v>
      </c>
      <c r="D2802">
        <f t="shared" ca="1" si="1115"/>
        <v>-10.347222222222221</v>
      </c>
      <c r="E2802">
        <f ca="1">IF(currency="USD",'Future et co'!F2802,IF(currency="EUR",'Future et co'!G2802,FALSE))</f>
        <v>3.6070000000000005E-2</v>
      </c>
      <c r="F2802">
        <f t="shared" ca="1" si="1116"/>
        <v>3.6070000000000005E-2</v>
      </c>
      <c r="G2802">
        <f t="shared" ca="1" si="1117"/>
        <v>2.0569999999999998E-2</v>
      </c>
      <c r="L2802">
        <f t="shared" ca="1" si="1118"/>
        <v>127.8</v>
      </c>
      <c r="M2802">
        <f t="shared" ca="1" si="1113"/>
        <v>3.6070000000000005E-2</v>
      </c>
      <c r="R2802">
        <f t="shared" ca="1" si="1119"/>
        <v>127.8</v>
      </c>
      <c r="S2802">
        <f t="shared" ca="1" si="1114"/>
        <v>3.6070000000000005E-2</v>
      </c>
      <c r="U2802" s="1"/>
      <c r="W2802" t="str">
        <f t="shared" si="1131"/>
        <v/>
      </c>
      <c r="Y2802" s="1"/>
      <c r="AA2802">
        <f t="shared" si="1132"/>
        <v>0</v>
      </c>
      <c r="AC2802" s="1"/>
      <c r="AE2802">
        <f t="shared" si="1133"/>
        <v>0</v>
      </c>
      <c r="AH2802" s="1"/>
      <c r="AI2802" s="17"/>
      <c r="AJ2802" s="25"/>
      <c r="AU2802" s="1">
        <v>42038</v>
      </c>
      <c r="AV2802">
        <v>0.114</v>
      </c>
      <c r="AW2802">
        <f t="shared" si="1120"/>
        <v>1.14E-3</v>
      </c>
      <c r="AY2802" s="1">
        <v>42039</v>
      </c>
      <c r="AZ2802">
        <v>0.13800000000000001</v>
      </c>
      <c r="BA2802">
        <f t="shared" si="1121"/>
        <v>1.3800000000000002E-3</v>
      </c>
      <c r="BC2802" s="1">
        <v>42101</v>
      </c>
      <c r="BD2802">
        <v>0.42</v>
      </c>
      <c r="BE2802">
        <f t="shared" si="1122"/>
        <v>4.1999999999999997E-3</v>
      </c>
      <c r="BG2802" s="1">
        <v>42101</v>
      </c>
      <c r="BH2802">
        <v>0.746</v>
      </c>
      <c r="BI2802">
        <f t="shared" si="1123"/>
        <v>7.4599999999999996E-3</v>
      </c>
      <c r="BK2802" s="1">
        <v>40575</v>
      </c>
      <c r="BL2802">
        <v>2.2443900000000001</v>
      </c>
      <c r="BM2802">
        <f t="shared" si="1129"/>
        <v>2.2443900000000003E-2</v>
      </c>
      <c r="BP2802" s="1">
        <v>42010</v>
      </c>
      <c r="BQ2802">
        <v>186.7576</v>
      </c>
      <c r="BR2802">
        <f t="shared" si="1124"/>
        <v>1.8675759999999999</v>
      </c>
      <c r="BT2802" s="1">
        <v>42027</v>
      </c>
      <c r="BU2802">
        <v>5.2999999999999999E-2</v>
      </c>
      <c r="BV2802">
        <f t="shared" si="1125"/>
        <v>5.2999999999999998E-4</v>
      </c>
      <c r="BX2802" s="1">
        <v>42027</v>
      </c>
      <c r="BY2802">
        <v>0.13700000000000001</v>
      </c>
      <c r="BZ2802">
        <f t="shared" si="1126"/>
        <v>1.3700000000000001E-3</v>
      </c>
      <c r="CB2802" s="1">
        <v>42101</v>
      </c>
      <c r="CC2802">
        <v>6.2100000000000002E-2</v>
      </c>
      <c r="CD2802">
        <f t="shared" si="1127"/>
        <v>6.2100000000000002E-4</v>
      </c>
      <c r="CG2802" s="1"/>
    </row>
    <row r="2803" spans="1:85" x14ac:dyDescent="0.3">
      <c r="A2803" s="21">
        <f t="shared" si="1128"/>
        <v>49734</v>
      </c>
      <c r="B2803" s="18">
        <f t="shared" si="1112"/>
        <v>112.421875</v>
      </c>
      <c r="C2803">
        <f t="shared" si="1130"/>
        <v>115</v>
      </c>
      <c r="D2803">
        <f t="shared" ca="1" si="1115"/>
        <v>-10.35</v>
      </c>
      <c r="E2803">
        <f ca="1">IF(currency="USD",'Future et co'!F2803,IF(currency="EUR",'Future et co'!G2803,FALSE))</f>
        <v>3.6070000000000005E-2</v>
      </c>
      <c r="F2803">
        <f t="shared" ca="1" si="1116"/>
        <v>3.6070000000000005E-2</v>
      </c>
      <c r="G2803">
        <f t="shared" ca="1" si="1117"/>
        <v>2.0569999999999998E-2</v>
      </c>
      <c r="L2803">
        <f t="shared" ca="1" si="1118"/>
        <v>127.8</v>
      </c>
      <c r="M2803">
        <f t="shared" ca="1" si="1113"/>
        <v>3.6070000000000005E-2</v>
      </c>
      <c r="R2803">
        <f t="shared" ca="1" si="1119"/>
        <v>127.8</v>
      </c>
      <c r="S2803">
        <f t="shared" ca="1" si="1114"/>
        <v>3.6070000000000005E-2</v>
      </c>
      <c r="U2803" s="1"/>
      <c r="W2803" t="str">
        <f t="shared" si="1131"/>
        <v/>
      </c>
      <c r="Y2803" s="1"/>
      <c r="AA2803">
        <f t="shared" si="1132"/>
        <v>0</v>
      </c>
      <c r="AC2803" s="1"/>
      <c r="AE2803">
        <f t="shared" si="1133"/>
        <v>0</v>
      </c>
      <c r="AH2803" s="1"/>
      <c r="AI2803" s="17"/>
      <c r="AJ2803" s="25"/>
      <c r="AU2803" s="1">
        <v>42037</v>
      </c>
      <c r="AV2803">
        <v>0.11700000000000001</v>
      </c>
      <c r="AW2803">
        <f t="shared" si="1120"/>
        <v>1.17E-3</v>
      </c>
      <c r="AY2803" s="1">
        <v>42038</v>
      </c>
      <c r="AZ2803">
        <v>0.13700000000000001</v>
      </c>
      <c r="BA2803">
        <f t="shared" si="1121"/>
        <v>1.3700000000000001E-3</v>
      </c>
      <c r="BC2803" s="1">
        <v>42100</v>
      </c>
      <c r="BD2803">
        <v>0.4</v>
      </c>
      <c r="BE2803">
        <f t="shared" si="1122"/>
        <v>4.0000000000000001E-3</v>
      </c>
      <c r="BG2803" s="1">
        <v>42100</v>
      </c>
      <c r="BH2803">
        <v>0.72699999999999998</v>
      </c>
      <c r="BI2803">
        <f t="shared" si="1123"/>
        <v>7.2699999999999996E-3</v>
      </c>
      <c r="BK2803" s="1">
        <v>40576</v>
      </c>
      <c r="BL2803">
        <v>2.2549399999999999</v>
      </c>
      <c r="BM2803">
        <f t="shared" si="1129"/>
        <v>2.2549400000000001E-2</v>
      </c>
      <c r="BP2803" s="1">
        <v>42009</v>
      </c>
      <c r="BQ2803">
        <v>185.92449999999999</v>
      </c>
      <c r="BR2803">
        <f t="shared" si="1124"/>
        <v>1.859245</v>
      </c>
      <c r="BT2803" s="1">
        <v>42026</v>
      </c>
      <c r="BU2803">
        <v>5.5E-2</v>
      </c>
      <c r="BV2803">
        <f t="shared" si="1125"/>
        <v>5.5000000000000003E-4</v>
      </c>
      <c r="BX2803" s="1">
        <v>42026</v>
      </c>
      <c r="BY2803">
        <v>0.14099999999999999</v>
      </c>
      <c r="BZ2803">
        <f t="shared" si="1126"/>
        <v>1.4099999999999998E-3</v>
      </c>
      <c r="CB2803" s="1">
        <v>42100</v>
      </c>
      <c r="CC2803">
        <v>6.4399999999999999E-2</v>
      </c>
      <c r="CD2803">
        <f t="shared" si="1127"/>
        <v>6.4400000000000004E-4</v>
      </c>
      <c r="CG2803" s="1"/>
    </row>
    <row r="2804" spans="1:85" x14ac:dyDescent="0.3">
      <c r="A2804" s="21">
        <f t="shared" si="1128"/>
        <v>49737</v>
      </c>
      <c r="B2804" s="18">
        <f t="shared" si="1112"/>
        <v>112.421875</v>
      </c>
      <c r="C2804">
        <f t="shared" si="1130"/>
        <v>115</v>
      </c>
      <c r="D2804">
        <f t="shared" ca="1" si="1115"/>
        <v>-10.358333333333333</v>
      </c>
      <c r="E2804">
        <f ca="1">IF(currency="USD",'Future et co'!F2804,IF(currency="EUR",'Future et co'!G2804,FALSE))</f>
        <v>3.6070000000000005E-2</v>
      </c>
      <c r="F2804">
        <f t="shared" ca="1" si="1116"/>
        <v>3.6070000000000005E-2</v>
      </c>
      <c r="G2804">
        <f t="shared" ca="1" si="1117"/>
        <v>2.0569999999999998E-2</v>
      </c>
      <c r="L2804">
        <f t="shared" ca="1" si="1118"/>
        <v>127.8</v>
      </c>
      <c r="M2804">
        <f t="shared" ca="1" si="1113"/>
        <v>3.6070000000000005E-2</v>
      </c>
      <c r="R2804">
        <f t="shared" ca="1" si="1119"/>
        <v>127.8</v>
      </c>
      <c r="S2804">
        <f t="shared" ca="1" si="1114"/>
        <v>3.6070000000000005E-2</v>
      </c>
      <c r="U2804" s="1"/>
      <c r="W2804" t="str">
        <f t="shared" si="1131"/>
        <v/>
      </c>
      <c r="Y2804" s="1"/>
      <c r="AA2804">
        <f t="shared" si="1132"/>
        <v>0</v>
      </c>
      <c r="AC2804" s="1"/>
      <c r="AE2804">
        <f t="shared" si="1133"/>
        <v>0</v>
      </c>
      <c r="AH2804" s="1"/>
      <c r="AI2804" s="17"/>
      <c r="AJ2804" s="25"/>
      <c r="AU2804" s="1">
        <v>42034</v>
      </c>
      <c r="AV2804">
        <v>0.12</v>
      </c>
      <c r="AW2804">
        <f t="shared" si="1120"/>
        <v>1.1999999999999999E-3</v>
      </c>
      <c r="AY2804" s="1">
        <v>42037</v>
      </c>
      <c r="AZ2804">
        <v>0.13800000000000001</v>
      </c>
      <c r="BA2804">
        <f t="shared" si="1121"/>
        <v>1.3800000000000002E-3</v>
      </c>
      <c r="BC2804" s="1">
        <v>42097</v>
      </c>
      <c r="BD2804">
        <v>0.4</v>
      </c>
      <c r="BE2804">
        <f t="shared" si="1122"/>
        <v>4.0000000000000001E-3</v>
      </c>
      <c r="BG2804" s="1">
        <v>42097</v>
      </c>
      <c r="BH2804">
        <v>0.71699999999999997</v>
      </c>
      <c r="BI2804">
        <f t="shared" si="1123"/>
        <v>7.1699999999999993E-3</v>
      </c>
      <c r="BK2804" s="1">
        <v>40577</v>
      </c>
      <c r="BL2804">
        <v>2.25223</v>
      </c>
      <c r="BM2804">
        <f t="shared" si="1129"/>
        <v>2.2522299999999999E-2</v>
      </c>
      <c r="BP2804" s="1">
        <v>42006</v>
      </c>
      <c r="BQ2804">
        <v>186.23400000000001</v>
      </c>
      <c r="BR2804">
        <f t="shared" si="1124"/>
        <v>1.8623400000000001</v>
      </c>
      <c r="BT2804" s="1">
        <v>42025</v>
      </c>
      <c r="BU2804">
        <v>5.5E-2</v>
      </c>
      <c r="BV2804">
        <f t="shared" si="1125"/>
        <v>5.5000000000000003E-4</v>
      </c>
      <c r="BX2804" s="1">
        <v>42025</v>
      </c>
      <c r="BY2804">
        <v>0.14099999999999999</v>
      </c>
      <c r="BZ2804">
        <f t="shared" si="1126"/>
        <v>1.4099999999999998E-3</v>
      </c>
      <c r="CB2804" s="1">
        <v>42097</v>
      </c>
      <c r="CC2804">
        <v>7.3999999999999996E-2</v>
      </c>
      <c r="CD2804">
        <f t="shared" si="1127"/>
        <v>7.3999999999999999E-4</v>
      </c>
      <c r="CG2804" s="1"/>
    </row>
    <row r="2805" spans="1:85" x14ac:dyDescent="0.3">
      <c r="A2805" s="21">
        <f t="shared" si="1128"/>
        <v>49738</v>
      </c>
      <c r="B2805" s="18">
        <f t="shared" si="1112"/>
        <v>112.421875</v>
      </c>
      <c r="C2805">
        <f t="shared" si="1130"/>
        <v>115</v>
      </c>
      <c r="D2805">
        <f t="shared" ca="1" si="1115"/>
        <v>-10.361111111111111</v>
      </c>
      <c r="E2805">
        <f ca="1">IF(currency="USD",'Future et co'!F2805,IF(currency="EUR",'Future et co'!G2805,FALSE))</f>
        <v>3.6070000000000005E-2</v>
      </c>
      <c r="F2805">
        <f t="shared" ca="1" si="1116"/>
        <v>3.6070000000000005E-2</v>
      </c>
      <c r="G2805">
        <f t="shared" ca="1" si="1117"/>
        <v>2.0569999999999998E-2</v>
      </c>
      <c r="L2805">
        <f t="shared" ca="1" si="1118"/>
        <v>127.8</v>
      </c>
      <c r="M2805">
        <f t="shared" ca="1" si="1113"/>
        <v>3.6070000000000005E-2</v>
      </c>
      <c r="R2805">
        <f t="shared" ca="1" si="1119"/>
        <v>127.8</v>
      </c>
      <c r="S2805">
        <f t="shared" ca="1" si="1114"/>
        <v>3.6070000000000005E-2</v>
      </c>
      <c r="U2805" s="1"/>
      <c r="W2805" t="str">
        <f t="shared" si="1131"/>
        <v/>
      </c>
      <c r="Y2805" s="1"/>
      <c r="AA2805">
        <f t="shared" si="1132"/>
        <v>0</v>
      </c>
      <c r="AC2805" s="1"/>
      <c r="AE2805">
        <f t="shared" si="1133"/>
        <v>0</v>
      </c>
      <c r="AH2805" s="1"/>
      <c r="AI2805" s="17"/>
      <c r="AJ2805" s="25"/>
      <c r="AU2805" s="1">
        <v>42033</v>
      </c>
      <c r="AV2805">
        <v>0.12</v>
      </c>
      <c r="AW2805">
        <f t="shared" si="1120"/>
        <v>1.1999999999999999E-3</v>
      </c>
      <c r="AY2805" s="1">
        <v>42034</v>
      </c>
      <c r="AZ2805">
        <v>0.14000000000000001</v>
      </c>
      <c r="BA2805">
        <f t="shared" si="1121"/>
        <v>1.4000000000000002E-3</v>
      </c>
      <c r="BC2805" s="1">
        <v>42096</v>
      </c>
      <c r="BD2805">
        <v>0.43</v>
      </c>
      <c r="BE2805">
        <f t="shared" si="1122"/>
        <v>4.3E-3</v>
      </c>
      <c r="BG2805" s="1">
        <v>42096</v>
      </c>
      <c r="BH2805">
        <v>0.76400000000000001</v>
      </c>
      <c r="BI2805">
        <f t="shared" si="1123"/>
        <v>7.6400000000000001E-3</v>
      </c>
      <c r="BK2805" s="1">
        <v>40578</v>
      </c>
      <c r="BL2805">
        <v>2.2505199999999999</v>
      </c>
      <c r="BM2805">
        <f t="shared" si="1129"/>
        <v>2.25052E-2</v>
      </c>
      <c r="BP2805" s="1">
        <v>42003</v>
      </c>
      <c r="BQ2805">
        <v>185.50800000000001</v>
      </c>
      <c r="BR2805">
        <f t="shared" si="1124"/>
        <v>1.8550800000000001</v>
      </c>
      <c r="BT2805" s="1">
        <v>42024</v>
      </c>
      <c r="BU2805">
        <v>5.5E-2</v>
      </c>
      <c r="BV2805">
        <f t="shared" si="1125"/>
        <v>5.5000000000000003E-4</v>
      </c>
      <c r="BX2805" s="1">
        <v>42024</v>
      </c>
      <c r="BY2805">
        <v>0.14199999999999999</v>
      </c>
      <c r="BZ2805">
        <f t="shared" si="1126"/>
        <v>1.4199999999999998E-3</v>
      </c>
      <c r="CB2805" s="1">
        <v>42096</v>
      </c>
      <c r="CC2805">
        <v>6.4399999999999999E-2</v>
      </c>
      <c r="CD2805">
        <f t="shared" si="1127"/>
        <v>6.4400000000000004E-4</v>
      </c>
      <c r="CG2805" s="1"/>
    </row>
    <row r="2806" spans="1:85" x14ac:dyDescent="0.3">
      <c r="A2806" s="21">
        <f t="shared" si="1128"/>
        <v>49739</v>
      </c>
      <c r="B2806" s="18">
        <f t="shared" si="1112"/>
        <v>112.421875</v>
      </c>
      <c r="C2806">
        <f t="shared" si="1130"/>
        <v>115</v>
      </c>
      <c r="D2806">
        <f t="shared" ca="1" si="1115"/>
        <v>-10.363888888888889</v>
      </c>
      <c r="E2806">
        <f ca="1">IF(currency="USD",'Future et co'!F2806,IF(currency="EUR",'Future et co'!G2806,FALSE))</f>
        <v>3.6070000000000005E-2</v>
      </c>
      <c r="F2806">
        <f t="shared" ca="1" si="1116"/>
        <v>3.6070000000000005E-2</v>
      </c>
      <c r="G2806">
        <f t="shared" ca="1" si="1117"/>
        <v>2.0569999999999998E-2</v>
      </c>
      <c r="L2806">
        <f t="shared" ca="1" si="1118"/>
        <v>127.8</v>
      </c>
      <c r="M2806">
        <f t="shared" ca="1" si="1113"/>
        <v>3.6070000000000005E-2</v>
      </c>
      <c r="R2806">
        <f t="shared" ca="1" si="1119"/>
        <v>127.8</v>
      </c>
      <c r="S2806">
        <f t="shared" ca="1" si="1114"/>
        <v>3.6070000000000005E-2</v>
      </c>
      <c r="U2806" s="1"/>
      <c r="W2806" t="str">
        <f t="shared" si="1131"/>
        <v/>
      </c>
      <c r="Y2806" s="1"/>
      <c r="AA2806">
        <f t="shared" si="1132"/>
        <v>0</v>
      </c>
      <c r="AC2806" s="1"/>
      <c r="AE2806">
        <f t="shared" si="1133"/>
        <v>0</v>
      </c>
      <c r="AH2806" s="1"/>
      <c r="AI2806" s="17"/>
      <c r="AJ2806" s="25"/>
      <c r="AU2806" s="1">
        <v>42032</v>
      </c>
      <c r="AV2806">
        <v>0.11600000000000001</v>
      </c>
      <c r="AW2806">
        <f t="shared" si="1120"/>
        <v>1.16E-3</v>
      </c>
      <c r="AY2806" s="1">
        <v>42033</v>
      </c>
      <c r="AZ2806">
        <v>0.14199999999999999</v>
      </c>
      <c r="BA2806">
        <f t="shared" si="1121"/>
        <v>1.4199999999999998E-3</v>
      </c>
      <c r="BC2806" s="1">
        <v>42095</v>
      </c>
      <c r="BD2806">
        <v>0.43</v>
      </c>
      <c r="BE2806">
        <f t="shared" si="1122"/>
        <v>4.3E-3</v>
      </c>
      <c r="BG2806" s="1">
        <v>42095</v>
      </c>
      <c r="BH2806">
        <v>0.76200000000000001</v>
      </c>
      <c r="BI2806">
        <f t="shared" si="1123"/>
        <v>7.62E-3</v>
      </c>
      <c r="BK2806" s="1">
        <v>40581</v>
      </c>
      <c r="BL2806">
        <v>2.2351800000000002</v>
      </c>
      <c r="BM2806">
        <f t="shared" si="1129"/>
        <v>2.2351800000000002E-2</v>
      </c>
      <c r="BP2806" s="1">
        <v>42002</v>
      </c>
      <c r="BQ2806">
        <v>185.4485</v>
      </c>
      <c r="BR2806">
        <f t="shared" si="1124"/>
        <v>1.8544849999999999</v>
      </c>
      <c r="BT2806" s="1">
        <v>42023</v>
      </c>
      <c r="BU2806">
        <v>5.6000000000000001E-2</v>
      </c>
      <c r="BV2806">
        <f t="shared" si="1125"/>
        <v>5.6000000000000006E-4</v>
      </c>
      <c r="BX2806" s="1">
        <v>42023</v>
      </c>
      <c r="BY2806">
        <v>0.14499999999999999</v>
      </c>
      <c r="BZ2806">
        <f t="shared" si="1126"/>
        <v>1.4499999999999999E-3</v>
      </c>
      <c r="CB2806" s="1">
        <v>42095</v>
      </c>
      <c r="CC2806">
        <v>6.1899999999999997E-2</v>
      </c>
      <c r="CD2806">
        <f t="shared" si="1127"/>
        <v>6.1899999999999998E-4</v>
      </c>
      <c r="CG2806" s="1"/>
    </row>
    <row r="2807" spans="1:85" x14ac:dyDescent="0.3">
      <c r="A2807" s="21">
        <f t="shared" si="1128"/>
        <v>49740</v>
      </c>
      <c r="B2807" s="18">
        <f t="shared" si="1112"/>
        <v>112.421875</v>
      </c>
      <c r="C2807">
        <f t="shared" si="1130"/>
        <v>115</v>
      </c>
      <c r="D2807">
        <f t="shared" ca="1" si="1115"/>
        <v>-10.366666666666667</v>
      </c>
      <c r="E2807">
        <f ca="1">IF(currency="USD",'Future et co'!F2807,IF(currency="EUR",'Future et co'!G2807,FALSE))</f>
        <v>3.6070000000000005E-2</v>
      </c>
      <c r="F2807">
        <f t="shared" ca="1" si="1116"/>
        <v>3.6070000000000005E-2</v>
      </c>
      <c r="G2807">
        <f t="shared" ca="1" si="1117"/>
        <v>2.0569999999999998E-2</v>
      </c>
      <c r="L2807">
        <f t="shared" ca="1" si="1118"/>
        <v>127.8</v>
      </c>
      <c r="M2807">
        <f t="shared" ca="1" si="1113"/>
        <v>3.6070000000000005E-2</v>
      </c>
      <c r="R2807">
        <f t="shared" ca="1" si="1119"/>
        <v>127.8</v>
      </c>
      <c r="S2807">
        <f t="shared" ca="1" si="1114"/>
        <v>3.6070000000000005E-2</v>
      </c>
      <c r="U2807" s="1"/>
      <c r="W2807" t="str">
        <f t="shared" si="1131"/>
        <v/>
      </c>
      <c r="Y2807" s="1"/>
      <c r="AA2807">
        <f t="shared" si="1132"/>
        <v>0</v>
      </c>
      <c r="AC2807" s="1"/>
      <c r="AE2807">
        <f t="shared" si="1133"/>
        <v>0</v>
      </c>
      <c r="AH2807" s="1"/>
      <c r="AI2807" s="17"/>
      <c r="AJ2807" s="25"/>
      <c r="AU2807" s="1">
        <v>42031</v>
      </c>
      <c r="AV2807">
        <v>0.121</v>
      </c>
      <c r="AW2807">
        <f t="shared" si="1120"/>
        <v>1.2099999999999999E-3</v>
      </c>
      <c r="AY2807" s="1">
        <v>42032</v>
      </c>
      <c r="AZ2807">
        <v>0.14299999999999999</v>
      </c>
      <c r="BA2807">
        <f t="shared" si="1121"/>
        <v>1.4299999999999998E-3</v>
      </c>
      <c r="BC2807" s="1">
        <v>42094</v>
      </c>
      <c r="BD2807">
        <v>0.43</v>
      </c>
      <c r="BE2807">
        <f t="shared" si="1122"/>
        <v>4.3E-3</v>
      </c>
      <c r="BG2807" s="1">
        <v>42094</v>
      </c>
      <c r="BH2807">
        <v>0.79100000000000004</v>
      </c>
      <c r="BI2807">
        <f t="shared" si="1123"/>
        <v>7.9100000000000004E-3</v>
      </c>
      <c r="BK2807" s="1">
        <v>40582</v>
      </c>
      <c r="BL2807">
        <v>2.22709</v>
      </c>
      <c r="BM2807">
        <f t="shared" si="1129"/>
        <v>2.22709E-2</v>
      </c>
      <c r="BP2807" s="1">
        <v>41996</v>
      </c>
      <c r="BQ2807">
        <v>184.67490000000001</v>
      </c>
      <c r="BR2807">
        <f t="shared" si="1124"/>
        <v>1.846749</v>
      </c>
      <c r="BT2807" s="1">
        <v>42020</v>
      </c>
      <c r="BU2807">
        <v>0.06</v>
      </c>
      <c r="BV2807">
        <f t="shared" si="1125"/>
        <v>5.9999999999999995E-4</v>
      </c>
      <c r="BX2807" s="1">
        <v>42020</v>
      </c>
      <c r="BY2807">
        <v>0.152</v>
      </c>
      <c r="BZ2807">
        <f t="shared" si="1126"/>
        <v>1.5199999999999999E-3</v>
      </c>
      <c r="CB2807" s="1">
        <v>42094</v>
      </c>
      <c r="CC2807">
        <v>7.8E-2</v>
      </c>
      <c r="CD2807">
        <f t="shared" si="1127"/>
        <v>7.7999999999999999E-4</v>
      </c>
      <c r="CG2807" s="1"/>
    </row>
    <row r="2808" spans="1:85" x14ac:dyDescent="0.3">
      <c r="A2808" s="21">
        <f t="shared" si="1128"/>
        <v>49741</v>
      </c>
      <c r="B2808" s="18">
        <f t="shared" si="1112"/>
        <v>112.421875</v>
      </c>
      <c r="C2808">
        <f t="shared" si="1130"/>
        <v>115</v>
      </c>
      <c r="D2808">
        <f t="shared" ca="1" si="1115"/>
        <v>-10.369444444444444</v>
      </c>
      <c r="E2808">
        <f ca="1">IF(currency="USD",'Future et co'!F2808,IF(currency="EUR",'Future et co'!G2808,FALSE))</f>
        <v>3.6070000000000005E-2</v>
      </c>
      <c r="F2808">
        <f t="shared" ca="1" si="1116"/>
        <v>3.6070000000000005E-2</v>
      </c>
      <c r="G2808">
        <f t="shared" ca="1" si="1117"/>
        <v>2.0569999999999998E-2</v>
      </c>
      <c r="L2808">
        <f t="shared" ca="1" si="1118"/>
        <v>127.8</v>
      </c>
      <c r="M2808">
        <f t="shared" ca="1" si="1113"/>
        <v>3.6070000000000005E-2</v>
      </c>
      <c r="R2808">
        <f t="shared" ca="1" si="1119"/>
        <v>127.8</v>
      </c>
      <c r="S2808">
        <f t="shared" ca="1" si="1114"/>
        <v>3.6070000000000005E-2</v>
      </c>
      <c r="U2808" s="1"/>
      <c r="W2808" t="str">
        <f t="shared" si="1131"/>
        <v/>
      </c>
      <c r="Y2808" s="1"/>
      <c r="AA2808">
        <f t="shared" si="1132"/>
        <v>0</v>
      </c>
      <c r="AC2808" s="1"/>
      <c r="AE2808">
        <f t="shared" si="1133"/>
        <v>0</v>
      </c>
      <c r="AH2808" s="1"/>
      <c r="AI2808" s="17"/>
      <c r="AJ2808" s="25"/>
      <c r="AU2808" s="1">
        <v>42030</v>
      </c>
      <c r="AV2808">
        <v>0.12</v>
      </c>
      <c r="AW2808">
        <f t="shared" si="1120"/>
        <v>1.1999999999999999E-3</v>
      </c>
      <c r="AY2808" s="1">
        <v>42031</v>
      </c>
      <c r="AZ2808">
        <v>0.14099999999999999</v>
      </c>
      <c r="BA2808">
        <f t="shared" si="1121"/>
        <v>1.4099999999999998E-3</v>
      </c>
      <c r="BC2808" s="1">
        <v>42093</v>
      </c>
      <c r="BD2808">
        <v>0.43</v>
      </c>
      <c r="BE2808">
        <f t="shared" si="1122"/>
        <v>4.3E-3</v>
      </c>
      <c r="BG2808" s="1">
        <v>42093</v>
      </c>
      <c r="BH2808">
        <v>0.80400000000000005</v>
      </c>
      <c r="BI2808">
        <f t="shared" si="1123"/>
        <v>8.0400000000000003E-3</v>
      </c>
      <c r="BK2808" s="1">
        <v>40583</v>
      </c>
      <c r="BL2808">
        <v>2.234</v>
      </c>
      <c r="BM2808">
        <f t="shared" si="1129"/>
        <v>2.2339999999999999E-2</v>
      </c>
      <c r="BP2808" s="1">
        <v>41995</v>
      </c>
      <c r="BQ2808">
        <v>184.53210000000001</v>
      </c>
      <c r="BR2808">
        <f t="shared" si="1124"/>
        <v>1.8453210000000002</v>
      </c>
      <c r="BT2808" s="1">
        <v>42019</v>
      </c>
      <c r="BU2808">
        <v>6.9000000000000006E-2</v>
      </c>
      <c r="BV2808">
        <f t="shared" si="1125"/>
        <v>6.9000000000000008E-4</v>
      </c>
      <c r="BX2808" s="1">
        <v>42019</v>
      </c>
      <c r="BY2808">
        <v>0.161</v>
      </c>
      <c r="BZ2808">
        <f t="shared" si="1126"/>
        <v>1.6100000000000001E-3</v>
      </c>
      <c r="CB2808" s="1">
        <v>42093</v>
      </c>
      <c r="CC2808">
        <v>6.3399999999999998E-2</v>
      </c>
      <c r="CD2808">
        <f t="shared" si="1127"/>
        <v>6.3400000000000001E-4</v>
      </c>
      <c r="CG2808" s="1"/>
    </row>
    <row r="2809" spans="1:85" x14ac:dyDescent="0.3">
      <c r="A2809" s="21">
        <f t="shared" si="1128"/>
        <v>49744</v>
      </c>
      <c r="B2809" s="18">
        <f t="shared" si="1112"/>
        <v>112.421875</v>
      </c>
      <c r="C2809">
        <f t="shared" si="1130"/>
        <v>115</v>
      </c>
      <c r="D2809">
        <f t="shared" ca="1" si="1115"/>
        <v>-10.377777777777778</v>
      </c>
      <c r="E2809">
        <f ca="1">IF(currency="USD",'Future et co'!F2809,IF(currency="EUR",'Future et co'!G2809,FALSE))</f>
        <v>3.6070000000000005E-2</v>
      </c>
      <c r="F2809">
        <f t="shared" ca="1" si="1116"/>
        <v>3.6070000000000005E-2</v>
      </c>
      <c r="G2809">
        <f t="shared" ca="1" si="1117"/>
        <v>2.0569999999999998E-2</v>
      </c>
      <c r="L2809">
        <f t="shared" ca="1" si="1118"/>
        <v>127.8</v>
      </c>
      <c r="M2809">
        <f t="shared" ca="1" si="1113"/>
        <v>3.6070000000000005E-2</v>
      </c>
      <c r="R2809">
        <f t="shared" ca="1" si="1119"/>
        <v>127.8</v>
      </c>
      <c r="S2809">
        <f t="shared" ca="1" si="1114"/>
        <v>3.6070000000000005E-2</v>
      </c>
      <c r="U2809" s="1"/>
      <c r="W2809" t="str">
        <f t="shared" si="1131"/>
        <v/>
      </c>
      <c r="Y2809" s="1"/>
      <c r="AA2809">
        <f t="shared" si="1132"/>
        <v>0</v>
      </c>
      <c r="AC2809" s="1"/>
      <c r="AE2809">
        <f t="shared" si="1133"/>
        <v>0</v>
      </c>
      <c r="AH2809" s="1"/>
      <c r="AI2809" s="17"/>
      <c r="AJ2809" s="25"/>
      <c r="AU2809" s="1">
        <v>42027</v>
      </c>
      <c r="AV2809">
        <v>0.112</v>
      </c>
      <c r="AW2809">
        <f t="shared" si="1120"/>
        <v>1.1200000000000001E-3</v>
      </c>
      <c r="AY2809" s="1">
        <v>42030</v>
      </c>
      <c r="AZ2809">
        <v>0.13600000000000001</v>
      </c>
      <c r="BA2809">
        <f t="shared" si="1121"/>
        <v>1.3600000000000001E-3</v>
      </c>
      <c r="BC2809" s="1">
        <v>42090</v>
      </c>
      <c r="BD2809">
        <v>0.44</v>
      </c>
      <c r="BE2809">
        <f t="shared" si="1122"/>
        <v>4.4000000000000003E-3</v>
      </c>
      <c r="BG2809" s="1">
        <v>42090</v>
      </c>
      <c r="BH2809">
        <v>0.80200000000000005</v>
      </c>
      <c r="BI2809">
        <f t="shared" si="1123"/>
        <v>8.0200000000000011E-3</v>
      </c>
      <c r="BK2809" s="1">
        <v>40584</v>
      </c>
      <c r="BL2809">
        <v>2.2331500000000002</v>
      </c>
      <c r="BM2809">
        <f t="shared" si="1129"/>
        <v>2.2331500000000001E-2</v>
      </c>
      <c r="BP2809" s="1">
        <v>41992</v>
      </c>
      <c r="BQ2809">
        <v>184.6035</v>
      </c>
      <c r="BR2809">
        <f t="shared" si="1124"/>
        <v>1.8460349999999999</v>
      </c>
      <c r="BT2809" s="1">
        <v>42018</v>
      </c>
      <c r="BU2809">
        <v>6.9000000000000006E-2</v>
      </c>
      <c r="BV2809">
        <f t="shared" si="1125"/>
        <v>6.9000000000000008E-4</v>
      </c>
      <c r="BX2809" s="1">
        <v>42018</v>
      </c>
      <c r="BY2809">
        <v>0.16200000000000001</v>
      </c>
      <c r="BZ2809">
        <f t="shared" si="1126"/>
        <v>1.6200000000000001E-3</v>
      </c>
      <c r="CB2809" s="1">
        <v>42090</v>
      </c>
      <c r="CC2809">
        <v>6.6900000000000001E-2</v>
      </c>
      <c r="CD2809">
        <f t="shared" si="1127"/>
        <v>6.69E-4</v>
      </c>
      <c r="CG2809" s="1"/>
    </row>
    <row r="2810" spans="1:85" x14ac:dyDescent="0.3">
      <c r="A2810" s="21">
        <f t="shared" si="1128"/>
        <v>49745</v>
      </c>
      <c r="B2810" s="18">
        <f t="shared" si="1112"/>
        <v>112.421875</v>
      </c>
      <c r="C2810">
        <f t="shared" si="1130"/>
        <v>115</v>
      </c>
      <c r="D2810">
        <f t="shared" ca="1" si="1115"/>
        <v>-10.380555555555556</v>
      </c>
      <c r="E2810">
        <f ca="1">IF(currency="USD",'Future et co'!F2810,IF(currency="EUR",'Future et co'!G2810,FALSE))</f>
        <v>3.6070000000000005E-2</v>
      </c>
      <c r="F2810">
        <f t="shared" ca="1" si="1116"/>
        <v>3.6070000000000005E-2</v>
      </c>
      <c r="G2810">
        <f t="shared" ca="1" si="1117"/>
        <v>2.0569999999999998E-2</v>
      </c>
      <c r="L2810">
        <f t="shared" ca="1" si="1118"/>
        <v>127.8</v>
      </c>
      <c r="M2810">
        <f t="shared" ca="1" si="1113"/>
        <v>3.6070000000000005E-2</v>
      </c>
      <c r="R2810">
        <f t="shared" ca="1" si="1119"/>
        <v>127.8</v>
      </c>
      <c r="S2810">
        <f t="shared" ca="1" si="1114"/>
        <v>3.6070000000000005E-2</v>
      </c>
      <c r="U2810" s="1"/>
      <c r="W2810" t="str">
        <f t="shared" si="1131"/>
        <v/>
      </c>
      <c r="Y2810" s="1"/>
      <c r="AA2810">
        <f t="shared" si="1132"/>
        <v>0</v>
      </c>
      <c r="AC2810" s="1"/>
      <c r="AE2810">
        <f t="shared" si="1133"/>
        <v>0</v>
      </c>
      <c r="AH2810" s="1"/>
      <c r="AI2810" s="17"/>
      <c r="AJ2810" s="25"/>
      <c r="AU2810" s="1">
        <v>42026</v>
      </c>
      <c r="AV2810">
        <v>0.11700000000000001</v>
      </c>
      <c r="AW2810">
        <f t="shared" si="1120"/>
        <v>1.17E-3</v>
      </c>
      <c r="AY2810" s="1">
        <v>42027</v>
      </c>
      <c r="AZ2810">
        <v>0.13700000000000001</v>
      </c>
      <c r="BA2810">
        <f t="shared" si="1121"/>
        <v>1.3700000000000001E-3</v>
      </c>
      <c r="BC2810" s="1">
        <v>42089</v>
      </c>
      <c r="BD2810">
        <v>0.46100000000000002</v>
      </c>
      <c r="BE2810">
        <f t="shared" si="1122"/>
        <v>4.6100000000000004E-3</v>
      </c>
      <c r="BG2810" s="1">
        <v>42089</v>
      </c>
      <c r="BH2810">
        <v>0.83399999999999996</v>
      </c>
      <c r="BI2810">
        <f t="shared" si="1123"/>
        <v>8.3400000000000002E-3</v>
      </c>
      <c r="BK2810" s="1">
        <v>40585</v>
      </c>
      <c r="BL2810">
        <v>2.2286000000000001</v>
      </c>
      <c r="BM2810">
        <f t="shared" si="1129"/>
        <v>2.2286E-2</v>
      </c>
      <c r="BP2810" s="1">
        <v>41991</v>
      </c>
      <c r="BQ2810">
        <v>184.27019999999999</v>
      </c>
      <c r="BR2810">
        <f t="shared" si="1124"/>
        <v>1.8427019999999998</v>
      </c>
      <c r="BT2810" s="1">
        <v>42017</v>
      </c>
      <c r="BU2810">
        <v>7.0999999999999994E-2</v>
      </c>
      <c r="BV2810">
        <f t="shared" si="1125"/>
        <v>7.0999999999999991E-4</v>
      </c>
      <c r="BX2810" s="1">
        <v>42017</v>
      </c>
      <c r="BY2810">
        <v>0.16600000000000001</v>
      </c>
      <c r="BZ2810">
        <f t="shared" si="1126"/>
        <v>1.66E-3</v>
      </c>
      <c r="CB2810" s="1">
        <v>42089</v>
      </c>
      <c r="CC2810">
        <v>6.2E-2</v>
      </c>
      <c r="CD2810">
        <f t="shared" si="1127"/>
        <v>6.2E-4</v>
      </c>
      <c r="CG2810" s="1"/>
    </row>
    <row r="2811" spans="1:85" x14ac:dyDescent="0.3">
      <c r="A2811" s="21">
        <f t="shared" si="1128"/>
        <v>49746</v>
      </c>
      <c r="B2811" s="18">
        <f t="shared" si="1112"/>
        <v>112.421875</v>
      </c>
      <c r="C2811">
        <f t="shared" si="1130"/>
        <v>115</v>
      </c>
      <c r="D2811">
        <f t="shared" ca="1" si="1115"/>
        <v>-10.383333333333333</v>
      </c>
      <c r="E2811">
        <f ca="1">IF(currency="USD",'Future et co'!F2811,IF(currency="EUR",'Future et co'!G2811,FALSE))</f>
        <v>3.6070000000000005E-2</v>
      </c>
      <c r="F2811">
        <f t="shared" ca="1" si="1116"/>
        <v>3.6070000000000005E-2</v>
      </c>
      <c r="G2811">
        <f t="shared" ca="1" si="1117"/>
        <v>2.0569999999999998E-2</v>
      </c>
      <c r="L2811">
        <f t="shared" ca="1" si="1118"/>
        <v>127.8</v>
      </c>
      <c r="M2811">
        <f t="shared" ca="1" si="1113"/>
        <v>3.6070000000000005E-2</v>
      </c>
      <c r="R2811">
        <f t="shared" ca="1" si="1119"/>
        <v>127.8</v>
      </c>
      <c r="S2811">
        <f t="shared" ca="1" si="1114"/>
        <v>3.6070000000000005E-2</v>
      </c>
      <c r="U2811" s="1"/>
      <c r="W2811" t="str">
        <f t="shared" si="1131"/>
        <v/>
      </c>
      <c r="Y2811" s="1"/>
      <c r="AA2811">
        <f t="shared" si="1132"/>
        <v>0</v>
      </c>
      <c r="AC2811" s="1"/>
      <c r="AE2811">
        <f t="shared" si="1133"/>
        <v>0</v>
      </c>
      <c r="AH2811" s="1"/>
      <c r="AI2811" s="17"/>
      <c r="AJ2811" s="25"/>
      <c r="AU2811" s="1">
        <v>42025</v>
      </c>
      <c r="AV2811">
        <v>0.11899999999999999</v>
      </c>
      <c r="AW2811">
        <f t="shared" si="1120"/>
        <v>1.1899999999999999E-3</v>
      </c>
      <c r="AY2811" s="1">
        <v>42026</v>
      </c>
      <c r="AZ2811">
        <v>0.128</v>
      </c>
      <c r="BA2811">
        <f t="shared" si="1121"/>
        <v>1.2800000000000001E-3</v>
      </c>
      <c r="BC2811" s="1">
        <v>42088</v>
      </c>
      <c r="BD2811">
        <v>0.44</v>
      </c>
      <c r="BE2811">
        <f t="shared" si="1122"/>
        <v>4.4000000000000003E-3</v>
      </c>
      <c r="BG2811" s="1">
        <v>42088</v>
      </c>
      <c r="BH2811">
        <v>0.80800000000000005</v>
      </c>
      <c r="BI2811">
        <f t="shared" si="1123"/>
        <v>8.0800000000000004E-3</v>
      </c>
      <c r="BK2811" s="1">
        <v>40588</v>
      </c>
      <c r="BL2811">
        <v>2.2248199999999998</v>
      </c>
      <c r="BM2811">
        <f t="shared" si="1129"/>
        <v>2.2248199999999999E-2</v>
      </c>
      <c r="BP2811" s="1">
        <v>41990</v>
      </c>
      <c r="BQ2811">
        <v>184.61539999999999</v>
      </c>
      <c r="BR2811">
        <f t="shared" si="1124"/>
        <v>1.8461539999999999</v>
      </c>
      <c r="BT2811" s="1">
        <v>42016</v>
      </c>
      <c r="BU2811">
        <v>7.0999999999999994E-2</v>
      </c>
      <c r="BV2811">
        <f t="shared" si="1125"/>
        <v>7.0999999999999991E-4</v>
      </c>
      <c r="BX2811" s="1">
        <v>42016</v>
      </c>
      <c r="BY2811">
        <v>0.16700000000000001</v>
      </c>
      <c r="BZ2811">
        <f t="shared" si="1126"/>
        <v>1.67E-3</v>
      </c>
      <c r="CB2811" s="1">
        <v>42088</v>
      </c>
      <c r="CC2811">
        <v>5.8999999999999997E-2</v>
      </c>
      <c r="CD2811">
        <f t="shared" si="1127"/>
        <v>5.8999999999999992E-4</v>
      </c>
      <c r="CG2811" s="1"/>
    </row>
    <row r="2812" spans="1:85" x14ac:dyDescent="0.3">
      <c r="A2812" s="21">
        <f t="shared" si="1128"/>
        <v>49747</v>
      </c>
      <c r="B2812" s="18">
        <f t="shared" si="1112"/>
        <v>112.421875</v>
      </c>
      <c r="C2812">
        <f t="shared" si="1130"/>
        <v>115</v>
      </c>
      <c r="D2812">
        <f t="shared" ca="1" si="1115"/>
        <v>-10.386111111111111</v>
      </c>
      <c r="E2812">
        <f ca="1">IF(currency="USD",'Future et co'!F2812,IF(currency="EUR",'Future et co'!G2812,FALSE))</f>
        <v>3.6070000000000005E-2</v>
      </c>
      <c r="F2812">
        <f t="shared" ca="1" si="1116"/>
        <v>3.6070000000000005E-2</v>
      </c>
      <c r="G2812">
        <f t="shared" ca="1" si="1117"/>
        <v>2.0569999999999998E-2</v>
      </c>
      <c r="L2812">
        <f t="shared" ca="1" si="1118"/>
        <v>127.8</v>
      </c>
      <c r="M2812">
        <f t="shared" ca="1" si="1113"/>
        <v>3.6070000000000005E-2</v>
      </c>
      <c r="R2812">
        <f t="shared" ca="1" si="1119"/>
        <v>127.8</v>
      </c>
      <c r="S2812">
        <f t="shared" ca="1" si="1114"/>
        <v>3.6070000000000005E-2</v>
      </c>
      <c r="U2812" s="1"/>
      <c r="W2812" t="str">
        <f t="shared" si="1131"/>
        <v/>
      </c>
      <c r="Y2812" s="1"/>
      <c r="AA2812">
        <f t="shared" si="1132"/>
        <v>0</v>
      </c>
      <c r="AC2812" s="1"/>
      <c r="AE2812">
        <f t="shared" si="1133"/>
        <v>0</v>
      </c>
      <c r="AH2812" s="1"/>
      <c r="AI2812" s="17"/>
      <c r="AJ2812" s="25"/>
      <c r="AU2812" s="1">
        <v>42024</v>
      </c>
      <c r="AV2812">
        <v>0.11899999999999999</v>
      </c>
      <c r="AW2812">
        <f t="shared" si="1120"/>
        <v>1.1899999999999999E-3</v>
      </c>
      <c r="AY2812" s="1">
        <v>42025</v>
      </c>
      <c r="AZ2812">
        <v>0.13500000000000001</v>
      </c>
      <c r="BA2812">
        <f t="shared" si="1121"/>
        <v>1.3500000000000001E-3</v>
      </c>
      <c r="BC2812" s="1">
        <v>42087</v>
      </c>
      <c r="BD2812">
        <v>0.44</v>
      </c>
      <c r="BE2812">
        <f t="shared" si="1122"/>
        <v>4.4000000000000003E-3</v>
      </c>
      <c r="BG2812" s="1">
        <v>42087</v>
      </c>
      <c r="BH2812">
        <v>0.80300000000000005</v>
      </c>
      <c r="BI2812">
        <f t="shared" si="1123"/>
        <v>8.0300000000000007E-3</v>
      </c>
      <c r="BK2812" s="1">
        <v>40589</v>
      </c>
      <c r="BL2812">
        <v>2.2329300000000001</v>
      </c>
      <c r="BM2812">
        <f t="shared" si="1129"/>
        <v>2.23293E-2</v>
      </c>
      <c r="BP2812" s="1">
        <v>41989</v>
      </c>
      <c r="BQ2812">
        <v>184.50829999999999</v>
      </c>
      <c r="BR2812">
        <f t="shared" si="1124"/>
        <v>1.8450829999999998</v>
      </c>
      <c r="BT2812" s="1">
        <v>42013</v>
      </c>
      <c r="BU2812">
        <v>7.0000000000000007E-2</v>
      </c>
      <c r="BV2812">
        <f t="shared" si="1125"/>
        <v>7.000000000000001E-4</v>
      </c>
      <c r="BX2812" s="1">
        <v>42013</v>
      </c>
      <c r="BY2812">
        <v>0.16800000000000001</v>
      </c>
      <c r="BZ2812">
        <f t="shared" si="1126"/>
        <v>1.6800000000000001E-3</v>
      </c>
      <c r="CB2812" s="1">
        <v>42087</v>
      </c>
      <c r="CC2812">
        <v>8.7999999999999995E-2</v>
      </c>
      <c r="CD2812">
        <f t="shared" si="1127"/>
        <v>8.7999999999999992E-4</v>
      </c>
      <c r="CG2812" s="1"/>
    </row>
    <row r="2813" spans="1:85" x14ac:dyDescent="0.3">
      <c r="A2813" s="21">
        <f t="shared" si="1128"/>
        <v>49748</v>
      </c>
      <c r="B2813" s="18">
        <f t="shared" si="1112"/>
        <v>112.421875</v>
      </c>
      <c r="C2813">
        <f t="shared" si="1130"/>
        <v>115</v>
      </c>
      <c r="D2813">
        <f t="shared" ca="1" si="1115"/>
        <v>-10.388888888888889</v>
      </c>
      <c r="E2813">
        <f ca="1">IF(currency="USD",'Future et co'!F2813,IF(currency="EUR",'Future et co'!G2813,FALSE))</f>
        <v>3.6070000000000005E-2</v>
      </c>
      <c r="F2813">
        <f t="shared" ca="1" si="1116"/>
        <v>3.6070000000000005E-2</v>
      </c>
      <c r="G2813">
        <f t="shared" ca="1" si="1117"/>
        <v>2.0569999999999998E-2</v>
      </c>
      <c r="L2813">
        <f t="shared" ca="1" si="1118"/>
        <v>127.8</v>
      </c>
      <c r="M2813">
        <f t="shared" ca="1" si="1113"/>
        <v>3.6070000000000005E-2</v>
      </c>
      <c r="R2813">
        <f t="shared" ca="1" si="1119"/>
        <v>127.8</v>
      </c>
      <c r="S2813">
        <f t="shared" ca="1" si="1114"/>
        <v>3.6070000000000005E-2</v>
      </c>
      <c r="U2813" s="1"/>
      <c r="W2813" t="str">
        <f t="shared" si="1131"/>
        <v/>
      </c>
      <c r="Y2813" s="1"/>
      <c r="AA2813">
        <f t="shared" si="1132"/>
        <v>0</v>
      </c>
      <c r="AC2813" s="1"/>
      <c r="AE2813">
        <f t="shared" si="1133"/>
        <v>0</v>
      </c>
      <c r="AH2813" s="1"/>
      <c r="AI2813" s="17"/>
      <c r="AJ2813" s="25"/>
      <c r="AU2813" s="1">
        <v>42020</v>
      </c>
      <c r="AV2813">
        <v>0.111</v>
      </c>
      <c r="AW2813">
        <f t="shared" si="1120"/>
        <v>1.1100000000000001E-3</v>
      </c>
      <c r="AY2813" s="1">
        <v>42024</v>
      </c>
      <c r="AZ2813">
        <v>0.126</v>
      </c>
      <c r="BA2813">
        <f t="shared" si="1121"/>
        <v>1.2600000000000001E-3</v>
      </c>
      <c r="BC2813" s="1">
        <v>42086</v>
      </c>
      <c r="BD2813">
        <v>0.46500000000000002</v>
      </c>
      <c r="BE2813">
        <f t="shared" si="1122"/>
        <v>4.6500000000000005E-3</v>
      </c>
      <c r="BG2813" s="1">
        <v>42086</v>
      </c>
      <c r="BH2813">
        <v>0.82399999999999995</v>
      </c>
      <c r="BI2813">
        <f t="shared" si="1123"/>
        <v>8.2399999999999991E-3</v>
      </c>
      <c r="BK2813" s="1">
        <v>40590</v>
      </c>
      <c r="BL2813">
        <v>2.2207699999999999</v>
      </c>
      <c r="BM2813">
        <f t="shared" si="1129"/>
        <v>2.22077E-2</v>
      </c>
      <c r="BP2813" s="1">
        <v>41988</v>
      </c>
      <c r="BQ2813">
        <v>184.05600000000001</v>
      </c>
      <c r="BR2813">
        <f t="shared" si="1124"/>
        <v>1.8405600000000002</v>
      </c>
      <c r="BT2813" s="1">
        <v>42012</v>
      </c>
      <c r="BU2813">
        <v>7.0000000000000007E-2</v>
      </c>
      <c r="BV2813">
        <f t="shared" si="1125"/>
        <v>7.000000000000001E-4</v>
      </c>
      <c r="BX2813" s="1">
        <v>42012</v>
      </c>
      <c r="BY2813">
        <v>0.16700000000000001</v>
      </c>
      <c r="BZ2813">
        <f t="shared" si="1126"/>
        <v>1.67E-3</v>
      </c>
      <c r="CB2813" s="1">
        <v>42086</v>
      </c>
      <c r="CC2813">
        <v>6.5000000000000002E-2</v>
      </c>
      <c r="CD2813">
        <f t="shared" si="1127"/>
        <v>6.4999999999999997E-4</v>
      </c>
      <c r="CG2813" s="1"/>
    </row>
    <row r="2814" spans="1:85" x14ac:dyDescent="0.3">
      <c r="A2814" s="21">
        <f t="shared" si="1128"/>
        <v>49751</v>
      </c>
      <c r="B2814" s="18">
        <f t="shared" si="1112"/>
        <v>112.421875</v>
      </c>
      <c r="C2814">
        <f t="shared" si="1130"/>
        <v>115</v>
      </c>
      <c r="D2814">
        <f t="shared" ca="1" si="1115"/>
        <v>-10.397222222222222</v>
      </c>
      <c r="E2814">
        <f ca="1">IF(currency="USD",'Future et co'!F2814,IF(currency="EUR",'Future et co'!G2814,FALSE))</f>
        <v>3.6070000000000005E-2</v>
      </c>
      <c r="F2814">
        <f t="shared" ca="1" si="1116"/>
        <v>3.6070000000000005E-2</v>
      </c>
      <c r="G2814">
        <f t="shared" ca="1" si="1117"/>
        <v>2.0569999999999998E-2</v>
      </c>
      <c r="L2814">
        <f t="shared" ca="1" si="1118"/>
        <v>127.8</v>
      </c>
      <c r="M2814">
        <f t="shared" ca="1" si="1113"/>
        <v>3.6070000000000005E-2</v>
      </c>
      <c r="R2814">
        <f t="shared" ca="1" si="1119"/>
        <v>127.8</v>
      </c>
      <c r="S2814">
        <f t="shared" ca="1" si="1114"/>
        <v>3.6070000000000005E-2</v>
      </c>
      <c r="U2814" s="1"/>
      <c r="W2814" t="str">
        <f t="shared" si="1131"/>
        <v/>
      </c>
      <c r="Y2814" s="1"/>
      <c r="AA2814">
        <f t="shared" si="1132"/>
        <v>0</v>
      </c>
      <c r="AC2814" s="1"/>
      <c r="AE2814">
        <f t="shared" si="1133"/>
        <v>0</v>
      </c>
      <c r="AH2814" s="1"/>
      <c r="AI2814" s="17"/>
      <c r="AJ2814" s="25"/>
      <c r="AU2814" s="1">
        <v>42019</v>
      </c>
      <c r="AV2814">
        <v>0.111</v>
      </c>
      <c r="AW2814">
        <f t="shared" si="1120"/>
        <v>1.1100000000000001E-3</v>
      </c>
      <c r="AY2814" s="1">
        <v>42020</v>
      </c>
      <c r="AZ2814">
        <v>0.125</v>
      </c>
      <c r="BA2814">
        <f t="shared" si="1121"/>
        <v>1.25E-3</v>
      </c>
      <c r="BC2814" s="1">
        <v>42083</v>
      </c>
      <c r="BD2814">
        <v>0.45800000000000002</v>
      </c>
      <c r="BE2814">
        <f t="shared" si="1122"/>
        <v>4.5799999999999999E-3</v>
      </c>
      <c r="BG2814" s="1">
        <v>42083</v>
      </c>
      <c r="BH2814">
        <v>0.81599999999999995</v>
      </c>
      <c r="BI2814">
        <f t="shared" si="1123"/>
        <v>8.1599999999999989E-3</v>
      </c>
      <c r="BK2814" s="1">
        <v>40591</v>
      </c>
      <c r="BL2814">
        <v>2.2168199999999998</v>
      </c>
      <c r="BM2814">
        <f t="shared" si="1129"/>
        <v>2.2168199999999999E-2</v>
      </c>
      <c r="BP2814" s="1">
        <v>41985</v>
      </c>
      <c r="BQ2814">
        <v>184.15129999999999</v>
      </c>
      <c r="BR2814">
        <f t="shared" si="1124"/>
        <v>1.841513</v>
      </c>
      <c r="BT2814" s="1">
        <v>42011</v>
      </c>
      <c r="BU2814">
        <v>7.0000000000000007E-2</v>
      </c>
      <c r="BV2814">
        <f t="shared" si="1125"/>
        <v>7.000000000000001E-4</v>
      </c>
      <c r="BX2814" s="1">
        <v>42011</v>
      </c>
      <c r="BY2814">
        <v>0.16800000000000001</v>
      </c>
      <c r="BZ2814">
        <f t="shared" si="1126"/>
        <v>1.6800000000000001E-3</v>
      </c>
      <c r="CB2814" s="1">
        <v>42083</v>
      </c>
      <c r="CC2814">
        <v>6.3899999999999998E-2</v>
      </c>
      <c r="CD2814">
        <f t="shared" si="1127"/>
        <v>6.3900000000000003E-4</v>
      </c>
      <c r="CG2814" s="1"/>
    </row>
    <row r="2815" spans="1:85" x14ac:dyDescent="0.3">
      <c r="A2815" s="21">
        <f t="shared" si="1128"/>
        <v>49752</v>
      </c>
      <c r="B2815" s="18">
        <f t="shared" si="1112"/>
        <v>112.421875</v>
      </c>
      <c r="C2815">
        <f t="shared" si="1130"/>
        <v>115</v>
      </c>
      <c r="D2815">
        <f t="shared" ca="1" si="1115"/>
        <v>-10.4</v>
      </c>
      <c r="E2815">
        <f ca="1">IF(currency="USD",'Future et co'!F2815,IF(currency="EUR",'Future et co'!G2815,FALSE))</f>
        <v>3.6070000000000005E-2</v>
      </c>
      <c r="F2815">
        <f t="shared" ca="1" si="1116"/>
        <v>3.6070000000000005E-2</v>
      </c>
      <c r="G2815">
        <f t="shared" ca="1" si="1117"/>
        <v>2.0569999999999998E-2</v>
      </c>
      <c r="L2815">
        <f t="shared" ca="1" si="1118"/>
        <v>127.8</v>
      </c>
      <c r="M2815">
        <f t="shared" ca="1" si="1113"/>
        <v>3.6070000000000005E-2</v>
      </c>
      <c r="R2815">
        <f t="shared" ca="1" si="1119"/>
        <v>127.8</v>
      </c>
      <c r="S2815">
        <f t="shared" ca="1" si="1114"/>
        <v>3.6070000000000005E-2</v>
      </c>
      <c r="U2815" s="1"/>
      <c r="W2815" t="str">
        <f t="shared" si="1131"/>
        <v/>
      </c>
      <c r="Y2815" s="1"/>
      <c r="AA2815">
        <f t="shared" si="1132"/>
        <v>0</v>
      </c>
      <c r="AC2815" s="1"/>
      <c r="AE2815">
        <f t="shared" si="1133"/>
        <v>0</v>
      </c>
      <c r="AH2815" s="1"/>
      <c r="AI2815" s="17"/>
      <c r="AJ2815" s="25"/>
      <c r="AU2815" s="1">
        <v>42018</v>
      </c>
      <c r="AV2815">
        <v>0.105</v>
      </c>
      <c r="AW2815">
        <f t="shared" si="1120"/>
        <v>1.0499999999999999E-3</v>
      </c>
      <c r="AY2815" s="1">
        <v>42019</v>
      </c>
      <c r="AZ2815">
        <v>0.125</v>
      </c>
      <c r="BA2815">
        <f t="shared" si="1121"/>
        <v>1.25E-3</v>
      </c>
      <c r="BC2815" s="1">
        <v>42082</v>
      </c>
      <c r="BD2815">
        <v>0.46</v>
      </c>
      <c r="BE2815">
        <f t="shared" si="1122"/>
        <v>4.5999999999999999E-3</v>
      </c>
      <c r="BG2815" s="1">
        <v>42082</v>
      </c>
      <c r="BH2815">
        <v>0.84299999999999997</v>
      </c>
      <c r="BI2815">
        <f t="shared" si="1123"/>
        <v>8.43E-3</v>
      </c>
      <c r="BK2815" s="1">
        <v>40592</v>
      </c>
      <c r="BL2815">
        <v>2.2139199999999999</v>
      </c>
      <c r="BM2815">
        <f t="shared" si="1129"/>
        <v>2.2139199999999998E-2</v>
      </c>
      <c r="BP2815" s="1">
        <v>41984</v>
      </c>
      <c r="BQ2815">
        <v>183.35390000000001</v>
      </c>
      <c r="BR2815">
        <f t="shared" si="1124"/>
        <v>1.833539</v>
      </c>
      <c r="BT2815" s="1">
        <v>42010</v>
      </c>
      <c r="BU2815">
        <v>7.2999999999999995E-2</v>
      </c>
      <c r="BV2815">
        <f t="shared" si="1125"/>
        <v>7.2999999999999996E-4</v>
      </c>
      <c r="BX2815" s="1">
        <v>42010</v>
      </c>
      <c r="BY2815">
        <v>0.16800000000000001</v>
      </c>
      <c r="BZ2815">
        <f t="shared" si="1126"/>
        <v>1.6800000000000001E-3</v>
      </c>
      <c r="CB2815" s="1">
        <v>42082</v>
      </c>
      <c r="CC2815">
        <v>6.9699999999999998E-2</v>
      </c>
      <c r="CD2815">
        <f t="shared" si="1127"/>
        <v>6.9700000000000003E-4</v>
      </c>
      <c r="CG2815" s="1"/>
    </row>
    <row r="2816" spans="1:85" x14ac:dyDescent="0.3">
      <c r="A2816" s="21">
        <f t="shared" si="1128"/>
        <v>49753</v>
      </c>
      <c r="B2816" s="18">
        <f t="shared" si="1112"/>
        <v>112.421875</v>
      </c>
      <c r="C2816">
        <f t="shared" si="1130"/>
        <v>115</v>
      </c>
      <c r="D2816">
        <f t="shared" ca="1" si="1115"/>
        <v>-10.402777777777779</v>
      </c>
      <c r="E2816">
        <f ca="1">IF(currency="USD",'Future et co'!F2816,IF(currency="EUR",'Future et co'!G2816,FALSE))</f>
        <v>3.6070000000000005E-2</v>
      </c>
      <c r="F2816">
        <f t="shared" ca="1" si="1116"/>
        <v>3.6070000000000005E-2</v>
      </c>
      <c r="G2816">
        <f t="shared" ca="1" si="1117"/>
        <v>2.0569999999999998E-2</v>
      </c>
      <c r="L2816">
        <f t="shared" ca="1" si="1118"/>
        <v>127.8</v>
      </c>
      <c r="M2816">
        <f t="shared" ca="1" si="1113"/>
        <v>3.6070000000000005E-2</v>
      </c>
      <c r="R2816">
        <f t="shared" ca="1" si="1119"/>
        <v>127.8</v>
      </c>
      <c r="S2816">
        <f t="shared" ca="1" si="1114"/>
        <v>3.6070000000000005E-2</v>
      </c>
      <c r="U2816" s="1"/>
      <c r="W2816" t="str">
        <f t="shared" si="1131"/>
        <v/>
      </c>
      <c r="Y2816" s="1"/>
      <c r="AA2816">
        <f t="shared" si="1132"/>
        <v>0</v>
      </c>
      <c r="AC2816" s="1"/>
      <c r="AE2816">
        <f t="shared" si="1133"/>
        <v>0</v>
      </c>
      <c r="AH2816" s="1"/>
      <c r="AI2816" s="17"/>
      <c r="AJ2816" s="25"/>
      <c r="AU2816" s="1">
        <v>42017</v>
      </c>
      <c r="AV2816">
        <v>0.113</v>
      </c>
      <c r="AW2816">
        <f t="shared" si="1120"/>
        <v>1.1299999999999999E-3</v>
      </c>
      <c r="AY2816" s="1">
        <v>42018</v>
      </c>
      <c r="AZ2816">
        <v>0.126</v>
      </c>
      <c r="BA2816">
        <f t="shared" si="1121"/>
        <v>1.2600000000000001E-3</v>
      </c>
      <c r="BC2816" s="1">
        <v>42081</v>
      </c>
      <c r="BD2816">
        <v>0.46700000000000003</v>
      </c>
      <c r="BE2816">
        <f t="shared" si="1122"/>
        <v>4.6700000000000005E-3</v>
      </c>
      <c r="BG2816" s="1">
        <v>42081</v>
      </c>
      <c r="BH2816">
        <v>0.83299999999999996</v>
      </c>
      <c r="BI2816">
        <f t="shared" si="1123"/>
        <v>8.3299999999999989E-3</v>
      </c>
      <c r="BK2816" s="1">
        <v>40595</v>
      </c>
      <c r="BL2816">
        <v>2.2142400000000002</v>
      </c>
      <c r="BM2816">
        <f t="shared" si="1129"/>
        <v>2.2142400000000003E-2</v>
      </c>
      <c r="BP2816" s="1">
        <v>41983</v>
      </c>
      <c r="BQ2816">
        <v>183.24680000000001</v>
      </c>
      <c r="BR2816">
        <f t="shared" si="1124"/>
        <v>1.832468</v>
      </c>
      <c r="BT2816" s="1">
        <v>42009</v>
      </c>
      <c r="BU2816">
        <v>7.4999999999999997E-2</v>
      </c>
      <c r="BV2816">
        <f t="shared" si="1125"/>
        <v>7.5000000000000002E-4</v>
      </c>
      <c r="BX2816" s="1">
        <v>42009</v>
      </c>
      <c r="BY2816">
        <v>0.16900000000000001</v>
      </c>
      <c r="BZ2816">
        <f t="shared" si="1126"/>
        <v>1.6900000000000001E-3</v>
      </c>
      <c r="CB2816" s="1">
        <v>42081</v>
      </c>
      <c r="CC2816">
        <v>7.1999999999999995E-2</v>
      </c>
      <c r="CD2816">
        <f t="shared" si="1127"/>
        <v>7.1999999999999994E-4</v>
      </c>
      <c r="CG2816" s="1"/>
    </row>
    <row r="2817" spans="1:85" x14ac:dyDescent="0.3">
      <c r="A2817" s="21">
        <f t="shared" si="1128"/>
        <v>49754</v>
      </c>
      <c r="B2817" s="18">
        <f t="shared" si="1112"/>
        <v>112.421875</v>
      </c>
      <c r="C2817">
        <f t="shared" si="1130"/>
        <v>115</v>
      </c>
      <c r="D2817">
        <f t="shared" ca="1" si="1115"/>
        <v>-10.405555555555555</v>
      </c>
      <c r="E2817">
        <f ca="1">IF(currency="USD",'Future et co'!F2817,IF(currency="EUR",'Future et co'!G2817,FALSE))</f>
        <v>3.6070000000000005E-2</v>
      </c>
      <c r="F2817">
        <f t="shared" ca="1" si="1116"/>
        <v>3.6070000000000005E-2</v>
      </c>
      <c r="G2817">
        <f t="shared" ca="1" si="1117"/>
        <v>2.0569999999999998E-2</v>
      </c>
      <c r="L2817">
        <f t="shared" ca="1" si="1118"/>
        <v>127.8</v>
      </c>
      <c r="M2817">
        <f t="shared" ca="1" si="1113"/>
        <v>3.6070000000000005E-2</v>
      </c>
      <c r="R2817">
        <f t="shared" ca="1" si="1119"/>
        <v>127.8</v>
      </c>
      <c r="S2817">
        <f t="shared" ca="1" si="1114"/>
        <v>3.6070000000000005E-2</v>
      </c>
      <c r="U2817" s="1"/>
      <c r="W2817" t="str">
        <f t="shared" si="1131"/>
        <v/>
      </c>
      <c r="Y2817" s="1"/>
      <c r="AA2817">
        <f t="shared" si="1132"/>
        <v>0</v>
      </c>
      <c r="AC2817" s="1"/>
      <c r="AE2817">
        <f t="shared" si="1133"/>
        <v>0</v>
      </c>
      <c r="AH2817" s="1"/>
      <c r="AI2817" s="17"/>
      <c r="AJ2817" s="25"/>
      <c r="AU2817" s="1">
        <v>42016</v>
      </c>
      <c r="AV2817">
        <v>0.105</v>
      </c>
      <c r="AW2817">
        <f t="shared" si="1120"/>
        <v>1.0499999999999999E-3</v>
      </c>
      <c r="AY2817" s="1">
        <v>42017</v>
      </c>
      <c r="AZ2817">
        <v>0.13200000000000001</v>
      </c>
      <c r="BA2817">
        <f t="shared" si="1121"/>
        <v>1.32E-3</v>
      </c>
      <c r="BC2817" s="1">
        <v>42080</v>
      </c>
      <c r="BD2817">
        <v>0.49</v>
      </c>
      <c r="BE2817">
        <f t="shared" si="1122"/>
        <v>4.8999999999999998E-3</v>
      </c>
      <c r="BG2817" s="1">
        <v>42080</v>
      </c>
      <c r="BH2817">
        <v>0.91</v>
      </c>
      <c r="BI2817">
        <f t="shared" si="1123"/>
        <v>9.1000000000000004E-3</v>
      </c>
      <c r="BK2817" s="1">
        <v>40596</v>
      </c>
      <c r="BL2817">
        <v>2.25725</v>
      </c>
      <c r="BM2817">
        <f t="shared" si="1129"/>
        <v>2.2572499999999999E-2</v>
      </c>
      <c r="BP2817" s="1">
        <v>41982</v>
      </c>
      <c r="BQ2817">
        <v>183.1754</v>
      </c>
      <c r="BR2817">
        <f t="shared" si="1124"/>
        <v>1.8317539999999999</v>
      </c>
      <c r="BT2817" s="1">
        <v>42006</v>
      </c>
      <c r="BU2817">
        <v>7.5999999999999998E-2</v>
      </c>
      <c r="BV2817">
        <f t="shared" si="1125"/>
        <v>7.5999999999999993E-4</v>
      </c>
      <c r="BX2817" s="1">
        <v>42006</v>
      </c>
      <c r="BY2817">
        <v>0.16900000000000001</v>
      </c>
      <c r="BZ2817">
        <f t="shared" si="1126"/>
        <v>1.6900000000000001E-3</v>
      </c>
      <c r="CB2817" s="1">
        <v>42080</v>
      </c>
      <c r="CC2817">
        <v>7.2599999999999998E-2</v>
      </c>
      <c r="CD2817">
        <f t="shared" si="1127"/>
        <v>7.2599999999999997E-4</v>
      </c>
      <c r="CG2817" s="1"/>
    </row>
    <row r="2818" spans="1:85" x14ac:dyDescent="0.3">
      <c r="A2818" s="21">
        <f t="shared" si="1128"/>
        <v>49755</v>
      </c>
      <c r="B2818" s="18">
        <f t="shared" si="1112"/>
        <v>112.421875</v>
      </c>
      <c r="C2818">
        <f t="shared" si="1130"/>
        <v>115</v>
      </c>
      <c r="D2818">
        <f t="shared" ca="1" si="1115"/>
        <v>-10.408333333333333</v>
      </c>
      <c r="E2818">
        <f ca="1">IF(currency="USD",'Future et co'!F2818,IF(currency="EUR",'Future et co'!G2818,FALSE))</f>
        <v>3.6070000000000005E-2</v>
      </c>
      <c r="F2818">
        <f t="shared" ca="1" si="1116"/>
        <v>3.6070000000000005E-2</v>
      </c>
      <c r="G2818">
        <f t="shared" ca="1" si="1117"/>
        <v>2.0569999999999998E-2</v>
      </c>
      <c r="L2818">
        <f t="shared" ca="1" si="1118"/>
        <v>127.8</v>
      </c>
      <c r="M2818">
        <f t="shared" ca="1" si="1113"/>
        <v>3.6070000000000005E-2</v>
      </c>
      <c r="R2818">
        <f t="shared" ca="1" si="1119"/>
        <v>127.8</v>
      </c>
      <c r="S2818">
        <f t="shared" ca="1" si="1114"/>
        <v>3.6070000000000005E-2</v>
      </c>
      <c r="U2818" s="1"/>
      <c r="W2818" t="str">
        <f t="shared" si="1131"/>
        <v/>
      </c>
      <c r="Y2818" s="1"/>
      <c r="AA2818">
        <f t="shared" si="1132"/>
        <v>0</v>
      </c>
      <c r="AC2818" s="1"/>
      <c r="AE2818">
        <f t="shared" si="1133"/>
        <v>0</v>
      </c>
      <c r="AH2818" s="1"/>
      <c r="AI2818" s="17"/>
      <c r="AJ2818" s="25"/>
      <c r="AU2818" s="1">
        <v>42013</v>
      </c>
      <c r="AV2818">
        <v>0.11</v>
      </c>
      <c r="AW2818">
        <f t="shared" si="1120"/>
        <v>1.1000000000000001E-3</v>
      </c>
      <c r="AY2818" s="1">
        <v>42016</v>
      </c>
      <c r="AZ2818">
        <v>0.13100000000000001</v>
      </c>
      <c r="BA2818">
        <f t="shared" si="1121"/>
        <v>1.31E-3</v>
      </c>
      <c r="BC2818" s="1">
        <v>42079</v>
      </c>
      <c r="BD2818">
        <v>0.48</v>
      </c>
      <c r="BE2818">
        <f t="shared" si="1122"/>
        <v>4.7999999999999996E-3</v>
      </c>
      <c r="BG2818" s="1">
        <v>42079</v>
      </c>
      <c r="BH2818">
        <v>0.89500000000000002</v>
      </c>
      <c r="BI2818">
        <f t="shared" si="1123"/>
        <v>8.9499999999999996E-3</v>
      </c>
      <c r="BK2818" s="1">
        <v>40597</v>
      </c>
      <c r="BL2818">
        <v>2.2702300000000002</v>
      </c>
      <c r="BM2818">
        <f t="shared" si="1129"/>
        <v>2.2702300000000002E-2</v>
      </c>
      <c r="BP2818" s="1">
        <v>41981</v>
      </c>
      <c r="BQ2818">
        <v>182.6755</v>
      </c>
      <c r="BR2818">
        <f t="shared" si="1124"/>
        <v>1.8267549999999999</v>
      </c>
      <c r="BT2818" s="1">
        <v>42004</v>
      </c>
      <c r="BU2818">
        <v>7.8E-2</v>
      </c>
      <c r="BV2818">
        <f t="shared" si="1125"/>
        <v>7.7999999999999999E-4</v>
      </c>
      <c r="BX2818" s="1">
        <v>42004</v>
      </c>
      <c r="BY2818">
        <v>0.17100000000000001</v>
      </c>
      <c r="BZ2818">
        <f t="shared" si="1126"/>
        <v>1.7100000000000001E-3</v>
      </c>
      <c r="CB2818" s="1">
        <v>42079</v>
      </c>
      <c r="CC2818">
        <v>6.5000000000000002E-2</v>
      </c>
      <c r="CD2818">
        <f t="shared" si="1127"/>
        <v>6.4999999999999997E-4</v>
      </c>
      <c r="CG2818" s="1"/>
    </row>
    <row r="2819" spans="1:85" x14ac:dyDescent="0.3">
      <c r="A2819" s="21">
        <f t="shared" si="1128"/>
        <v>49758</v>
      </c>
      <c r="B2819" s="18">
        <f t="shared" si="1112"/>
        <v>112.421875</v>
      </c>
      <c r="C2819">
        <f t="shared" si="1130"/>
        <v>115</v>
      </c>
      <c r="D2819">
        <f t="shared" ca="1" si="1115"/>
        <v>-10.416666666666666</v>
      </c>
      <c r="E2819">
        <f ca="1">IF(currency="USD",'Future et co'!F2819,IF(currency="EUR",'Future et co'!G2819,FALSE))</f>
        <v>3.6070000000000005E-2</v>
      </c>
      <c r="F2819">
        <f t="shared" ca="1" si="1116"/>
        <v>3.6070000000000005E-2</v>
      </c>
      <c r="G2819">
        <f t="shared" ca="1" si="1117"/>
        <v>2.0569999999999998E-2</v>
      </c>
      <c r="L2819">
        <f t="shared" ca="1" si="1118"/>
        <v>127.8</v>
      </c>
      <c r="M2819">
        <f t="shared" ca="1" si="1113"/>
        <v>3.6070000000000005E-2</v>
      </c>
      <c r="R2819">
        <f t="shared" ca="1" si="1119"/>
        <v>127.8</v>
      </c>
      <c r="S2819">
        <f t="shared" ca="1" si="1114"/>
        <v>3.6070000000000005E-2</v>
      </c>
      <c r="U2819" s="1"/>
      <c r="W2819" t="str">
        <f t="shared" si="1131"/>
        <v/>
      </c>
      <c r="Y2819" s="1"/>
      <c r="AA2819">
        <f t="shared" si="1132"/>
        <v>0</v>
      </c>
      <c r="AC2819" s="1"/>
      <c r="AE2819">
        <f t="shared" si="1133"/>
        <v>0</v>
      </c>
      <c r="AH2819" s="1"/>
      <c r="AI2819" s="17"/>
      <c r="AJ2819" s="25"/>
      <c r="AU2819" s="1">
        <v>42012</v>
      </c>
      <c r="AV2819">
        <v>0.111</v>
      </c>
      <c r="AW2819">
        <f t="shared" si="1120"/>
        <v>1.1100000000000001E-3</v>
      </c>
      <c r="AY2819" s="1">
        <v>42013</v>
      </c>
      <c r="AZ2819">
        <v>0.13300000000000001</v>
      </c>
      <c r="BA2819">
        <f t="shared" si="1121"/>
        <v>1.33E-3</v>
      </c>
      <c r="BC2819" s="1">
        <v>42076</v>
      </c>
      <c r="BD2819">
        <v>0.48</v>
      </c>
      <c r="BE2819">
        <f t="shared" si="1122"/>
        <v>4.7999999999999996E-3</v>
      </c>
      <c r="BG2819" s="1">
        <v>42076</v>
      </c>
      <c r="BH2819">
        <v>0.89800000000000002</v>
      </c>
      <c r="BI2819">
        <f t="shared" si="1123"/>
        <v>8.9800000000000001E-3</v>
      </c>
      <c r="BK2819" s="1">
        <v>40598</v>
      </c>
      <c r="BL2819">
        <v>2.2774100000000002</v>
      </c>
      <c r="BM2819">
        <f t="shared" si="1129"/>
        <v>2.2774100000000002E-2</v>
      </c>
      <c r="BP2819" s="1">
        <v>41978</v>
      </c>
      <c r="BQ2819">
        <v>181.7115</v>
      </c>
      <c r="BR2819">
        <f t="shared" si="1124"/>
        <v>1.817115</v>
      </c>
      <c r="BT2819" s="1">
        <v>42003</v>
      </c>
      <c r="BU2819">
        <v>7.8E-2</v>
      </c>
      <c r="BV2819">
        <f t="shared" si="1125"/>
        <v>7.7999999999999999E-4</v>
      </c>
      <c r="BX2819" s="1">
        <v>42003</v>
      </c>
      <c r="BY2819">
        <v>0.17100000000000001</v>
      </c>
      <c r="BZ2819">
        <f t="shared" si="1126"/>
        <v>1.7100000000000001E-3</v>
      </c>
      <c r="CB2819" s="1">
        <v>42076</v>
      </c>
      <c r="CC2819">
        <v>6.4899999999999999E-2</v>
      </c>
      <c r="CD2819">
        <f t="shared" si="1127"/>
        <v>6.4899999999999995E-4</v>
      </c>
      <c r="CG2819" s="1"/>
    </row>
    <row r="2820" spans="1:85" x14ac:dyDescent="0.3">
      <c r="A2820" s="21">
        <f t="shared" si="1128"/>
        <v>49759</v>
      </c>
      <c r="B2820" s="18">
        <f t="shared" si="1112"/>
        <v>112.421875</v>
      </c>
      <c r="C2820">
        <f t="shared" si="1130"/>
        <v>115</v>
      </c>
      <c r="D2820">
        <f t="shared" ca="1" si="1115"/>
        <v>-10.419444444444444</v>
      </c>
      <c r="E2820">
        <f ca="1">IF(currency="USD",'Future et co'!F2820,IF(currency="EUR",'Future et co'!G2820,FALSE))</f>
        <v>3.6070000000000005E-2</v>
      </c>
      <c r="F2820">
        <f t="shared" ca="1" si="1116"/>
        <v>3.6070000000000005E-2</v>
      </c>
      <c r="G2820">
        <f t="shared" ca="1" si="1117"/>
        <v>2.0569999999999998E-2</v>
      </c>
      <c r="L2820">
        <f t="shared" ca="1" si="1118"/>
        <v>127.8</v>
      </c>
      <c r="M2820">
        <f t="shared" ca="1" si="1113"/>
        <v>3.6070000000000005E-2</v>
      </c>
      <c r="R2820">
        <f t="shared" ca="1" si="1119"/>
        <v>127.8</v>
      </c>
      <c r="S2820">
        <f t="shared" ca="1" si="1114"/>
        <v>3.6070000000000005E-2</v>
      </c>
      <c r="U2820" s="1"/>
      <c r="W2820" t="str">
        <f t="shared" si="1131"/>
        <v/>
      </c>
      <c r="Y2820" s="1"/>
      <c r="AA2820">
        <f t="shared" si="1132"/>
        <v>0</v>
      </c>
      <c r="AC2820" s="1"/>
      <c r="AE2820">
        <f t="shared" si="1133"/>
        <v>0</v>
      </c>
      <c r="AH2820" s="1"/>
      <c r="AI2820" s="17"/>
      <c r="AJ2820" s="25"/>
      <c r="AU2820" s="1">
        <v>42011</v>
      </c>
      <c r="AV2820">
        <v>0.11</v>
      </c>
      <c r="AW2820">
        <f t="shared" si="1120"/>
        <v>1.1000000000000001E-3</v>
      </c>
      <c r="AY2820" s="1">
        <v>42012</v>
      </c>
      <c r="AZ2820">
        <v>0.13100000000000001</v>
      </c>
      <c r="BA2820">
        <f t="shared" si="1121"/>
        <v>1.31E-3</v>
      </c>
      <c r="BC2820" s="1">
        <v>42075</v>
      </c>
      <c r="BD2820">
        <v>0.48</v>
      </c>
      <c r="BE2820">
        <f t="shared" si="1122"/>
        <v>4.7999999999999996E-3</v>
      </c>
      <c r="BG2820" s="1">
        <v>42075</v>
      </c>
      <c r="BH2820">
        <v>0.90200000000000002</v>
      </c>
      <c r="BI2820">
        <f t="shared" si="1123"/>
        <v>9.0200000000000002E-3</v>
      </c>
      <c r="BK2820" s="1">
        <v>40599</v>
      </c>
      <c r="BL2820">
        <v>2.254</v>
      </c>
      <c r="BM2820">
        <f t="shared" si="1129"/>
        <v>2.2540000000000001E-2</v>
      </c>
      <c r="BP2820" s="1">
        <v>41977</v>
      </c>
      <c r="BQ2820">
        <v>181.87809999999999</v>
      </c>
      <c r="BR2820">
        <f t="shared" si="1124"/>
        <v>1.818781</v>
      </c>
      <c r="BT2820" s="1">
        <v>42002</v>
      </c>
      <c r="BU2820">
        <v>7.9000000000000001E-2</v>
      </c>
      <c r="BV2820">
        <f t="shared" si="1125"/>
        <v>7.9000000000000001E-4</v>
      </c>
      <c r="BX2820" s="1">
        <v>42002</v>
      </c>
      <c r="BY2820">
        <v>0.17199999999999999</v>
      </c>
      <c r="BZ2820">
        <f t="shared" si="1126"/>
        <v>1.72E-3</v>
      </c>
      <c r="CB2820" s="1">
        <v>42075</v>
      </c>
      <c r="CC2820">
        <v>6.59E-2</v>
      </c>
      <c r="CD2820">
        <f t="shared" si="1127"/>
        <v>6.5899999999999997E-4</v>
      </c>
      <c r="CG2820" s="1"/>
    </row>
    <row r="2821" spans="1:85" x14ac:dyDescent="0.3">
      <c r="A2821" s="21">
        <f t="shared" si="1128"/>
        <v>49760</v>
      </c>
      <c r="B2821" s="18">
        <f t="shared" si="1112"/>
        <v>112.421875</v>
      </c>
      <c r="C2821">
        <f t="shared" si="1130"/>
        <v>115</v>
      </c>
      <c r="D2821">
        <f t="shared" ca="1" si="1115"/>
        <v>-10.422222222222222</v>
      </c>
      <c r="E2821">
        <f ca="1">IF(currency="USD",'Future et co'!F2821,IF(currency="EUR",'Future et co'!G2821,FALSE))</f>
        <v>3.6070000000000005E-2</v>
      </c>
      <c r="F2821">
        <f t="shared" ca="1" si="1116"/>
        <v>3.6070000000000005E-2</v>
      </c>
      <c r="G2821">
        <f t="shared" ca="1" si="1117"/>
        <v>2.0569999999999998E-2</v>
      </c>
      <c r="L2821">
        <f t="shared" ca="1" si="1118"/>
        <v>127.8</v>
      </c>
      <c r="M2821">
        <f t="shared" ca="1" si="1113"/>
        <v>3.6070000000000005E-2</v>
      </c>
      <c r="R2821">
        <f t="shared" ca="1" si="1119"/>
        <v>127.8</v>
      </c>
      <c r="S2821">
        <f t="shared" ca="1" si="1114"/>
        <v>3.6070000000000005E-2</v>
      </c>
      <c r="U2821" s="1"/>
      <c r="W2821" t="str">
        <f t="shared" si="1131"/>
        <v/>
      </c>
      <c r="Y2821" s="1"/>
      <c r="AA2821">
        <f t="shared" si="1132"/>
        <v>0</v>
      </c>
      <c r="AC2821" s="1"/>
      <c r="AE2821">
        <f t="shared" si="1133"/>
        <v>0</v>
      </c>
      <c r="AH2821" s="1"/>
      <c r="AI2821" s="17"/>
      <c r="AJ2821" s="25"/>
      <c r="AU2821" s="1">
        <v>42010</v>
      </c>
      <c r="AV2821">
        <v>0.107</v>
      </c>
      <c r="AW2821">
        <f t="shared" si="1120"/>
        <v>1.07E-3</v>
      </c>
      <c r="AY2821" s="1">
        <v>42011</v>
      </c>
      <c r="AZ2821">
        <v>0.128</v>
      </c>
      <c r="BA2821">
        <f t="shared" si="1121"/>
        <v>1.2800000000000001E-3</v>
      </c>
      <c r="BC2821" s="1">
        <v>42074</v>
      </c>
      <c r="BD2821">
        <v>0.49</v>
      </c>
      <c r="BE2821">
        <f t="shared" si="1122"/>
        <v>4.8999999999999998E-3</v>
      </c>
      <c r="BG2821" s="1">
        <v>42074</v>
      </c>
      <c r="BH2821">
        <v>0.92400000000000004</v>
      </c>
      <c r="BI2821">
        <f t="shared" si="1123"/>
        <v>9.2399999999999999E-3</v>
      </c>
      <c r="BK2821" s="1">
        <v>40602</v>
      </c>
      <c r="BL2821">
        <v>2.2376</v>
      </c>
      <c r="BM2821">
        <f t="shared" si="1129"/>
        <v>2.2376E-2</v>
      </c>
      <c r="BP2821" s="1">
        <v>41976</v>
      </c>
      <c r="BQ2821">
        <v>182.14</v>
      </c>
      <c r="BR2821">
        <f t="shared" si="1124"/>
        <v>1.8213999999999999</v>
      </c>
      <c r="BT2821" s="1">
        <v>41997</v>
      </c>
      <c r="BU2821">
        <v>0.08</v>
      </c>
      <c r="BV2821">
        <f t="shared" si="1125"/>
        <v>8.0000000000000004E-4</v>
      </c>
      <c r="BX2821" s="1">
        <v>41997</v>
      </c>
      <c r="BY2821">
        <v>0.17299999999999999</v>
      </c>
      <c r="BZ2821">
        <f t="shared" si="1126"/>
        <v>1.7299999999999998E-3</v>
      </c>
      <c r="CB2821" s="1">
        <v>42074</v>
      </c>
      <c r="CC2821">
        <v>6.54E-2</v>
      </c>
      <c r="CD2821">
        <f t="shared" si="1127"/>
        <v>6.5399999999999996E-4</v>
      </c>
      <c r="CG2821" s="1"/>
    </row>
    <row r="2822" spans="1:85" x14ac:dyDescent="0.3">
      <c r="A2822" s="21">
        <f t="shared" si="1128"/>
        <v>49761</v>
      </c>
      <c r="B2822" s="18">
        <f t="shared" si="1112"/>
        <v>112.421875</v>
      </c>
      <c r="C2822">
        <f t="shared" si="1130"/>
        <v>115</v>
      </c>
      <c r="D2822">
        <f t="shared" ca="1" si="1115"/>
        <v>-10.425000000000001</v>
      </c>
      <c r="E2822">
        <f ca="1">IF(currency="USD",'Future et co'!F2822,IF(currency="EUR",'Future et co'!G2822,FALSE))</f>
        <v>3.6070000000000005E-2</v>
      </c>
      <c r="F2822">
        <f t="shared" ca="1" si="1116"/>
        <v>3.6070000000000005E-2</v>
      </c>
      <c r="G2822">
        <f t="shared" ca="1" si="1117"/>
        <v>2.0569999999999998E-2</v>
      </c>
      <c r="L2822">
        <f t="shared" ca="1" si="1118"/>
        <v>127.8</v>
      </c>
      <c r="M2822">
        <f t="shared" ca="1" si="1113"/>
        <v>3.6070000000000005E-2</v>
      </c>
      <c r="R2822">
        <f t="shared" ca="1" si="1119"/>
        <v>127.8</v>
      </c>
      <c r="S2822">
        <f t="shared" ca="1" si="1114"/>
        <v>3.6070000000000005E-2</v>
      </c>
      <c r="U2822" s="1"/>
      <c r="W2822" t="str">
        <f t="shared" si="1131"/>
        <v/>
      </c>
      <c r="Y2822" s="1"/>
      <c r="AA2822">
        <f t="shared" si="1132"/>
        <v>0</v>
      </c>
      <c r="AC2822" s="1"/>
      <c r="AE2822">
        <f t="shared" si="1133"/>
        <v>0</v>
      </c>
      <c r="AH2822" s="1"/>
      <c r="AI2822" s="17"/>
      <c r="AJ2822" s="25"/>
      <c r="AU2822" s="1">
        <v>42009</v>
      </c>
      <c r="AV2822">
        <v>0.105</v>
      </c>
      <c r="AW2822">
        <f t="shared" si="1120"/>
        <v>1.0499999999999999E-3</v>
      </c>
      <c r="AY2822" s="1">
        <v>42010</v>
      </c>
      <c r="AZ2822">
        <v>0.13</v>
      </c>
      <c r="BA2822">
        <f t="shared" si="1121"/>
        <v>1.2999999999999999E-3</v>
      </c>
      <c r="BC2822" s="1">
        <v>42073</v>
      </c>
      <c r="BD2822">
        <v>0.49</v>
      </c>
      <c r="BE2822">
        <f t="shared" si="1122"/>
        <v>4.8999999999999998E-3</v>
      </c>
      <c r="BG2822" s="1">
        <v>42073</v>
      </c>
      <c r="BH2822">
        <v>0.92600000000000005</v>
      </c>
      <c r="BI2822">
        <f t="shared" si="1123"/>
        <v>9.2600000000000009E-3</v>
      </c>
      <c r="BK2822" s="1">
        <v>40603</v>
      </c>
      <c r="BL2822">
        <v>2.2737699999999998</v>
      </c>
      <c r="BM2822">
        <f t="shared" si="1129"/>
        <v>2.27377E-2</v>
      </c>
      <c r="BP2822" s="1">
        <v>41975</v>
      </c>
      <c r="BQ2822">
        <v>182.23519999999999</v>
      </c>
      <c r="BR2822">
        <f t="shared" si="1124"/>
        <v>1.822352</v>
      </c>
      <c r="BT2822" s="1">
        <v>41996</v>
      </c>
      <c r="BU2822">
        <v>7.9000000000000001E-2</v>
      </c>
      <c r="BV2822">
        <f t="shared" si="1125"/>
        <v>7.9000000000000001E-4</v>
      </c>
      <c r="BX2822" s="1">
        <v>41996</v>
      </c>
      <c r="BY2822">
        <v>0.17399999999999999</v>
      </c>
      <c r="BZ2822">
        <f t="shared" si="1126"/>
        <v>1.7399999999999998E-3</v>
      </c>
      <c r="CB2822" s="1">
        <v>42073</v>
      </c>
      <c r="CC2822">
        <v>0.08</v>
      </c>
      <c r="CD2822">
        <f t="shared" si="1127"/>
        <v>8.0000000000000004E-4</v>
      </c>
      <c r="CG2822" s="1"/>
    </row>
    <row r="2823" spans="1:85" x14ac:dyDescent="0.3">
      <c r="A2823" s="21">
        <f t="shared" si="1128"/>
        <v>49762</v>
      </c>
      <c r="B2823" s="18">
        <f t="shared" si="1112"/>
        <v>112.421875</v>
      </c>
      <c r="C2823">
        <f t="shared" si="1130"/>
        <v>115</v>
      </c>
      <c r="D2823">
        <f t="shared" ca="1" si="1115"/>
        <v>-10.427777777777777</v>
      </c>
      <c r="E2823">
        <f ca="1">IF(currency="USD",'Future et co'!F2823,IF(currency="EUR",'Future et co'!G2823,FALSE))</f>
        <v>3.6070000000000005E-2</v>
      </c>
      <c r="F2823">
        <f t="shared" ca="1" si="1116"/>
        <v>3.6070000000000005E-2</v>
      </c>
      <c r="G2823">
        <f t="shared" ca="1" si="1117"/>
        <v>2.0569999999999998E-2</v>
      </c>
      <c r="L2823">
        <f t="shared" ca="1" si="1118"/>
        <v>127.8</v>
      </c>
      <c r="M2823">
        <f t="shared" ca="1" si="1113"/>
        <v>3.6070000000000005E-2</v>
      </c>
      <c r="R2823">
        <f t="shared" ca="1" si="1119"/>
        <v>127.8</v>
      </c>
      <c r="S2823">
        <f t="shared" ca="1" si="1114"/>
        <v>3.6070000000000005E-2</v>
      </c>
      <c r="U2823" s="1"/>
      <c r="W2823" t="str">
        <f t="shared" si="1131"/>
        <v/>
      </c>
      <c r="Y2823" s="1"/>
      <c r="AA2823">
        <f t="shared" si="1132"/>
        <v>0</v>
      </c>
      <c r="AC2823" s="1"/>
      <c r="AE2823">
        <f t="shared" si="1133"/>
        <v>0</v>
      </c>
      <c r="AH2823" s="1"/>
      <c r="AI2823" s="17"/>
      <c r="AJ2823" s="25"/>
      <c r="AU2823" s="1">
        <v>42006</v>
      </c>
      <c r="AV2823">
        <v>0.11</v>
      </c>
      <c r="AW2823">
        <f t="shared" si="1120"/>
        <v>1.1000000000000001E-3</v>
      </c>
      <c r="AY2823" s="1">
        <v>42009</v>
      </c>
      <c r="AZ2823">
        <v>0.13100000000000001</v>
      </c>
      <c r="BA2823">
        <f t="shared" si="1121"/>
        <v>1.31E-3</v>
      </c>
      <c r="BC2823" s="1">
        <v>42072</v>
      </c>
      <c r="BD2823">
        <v>0.503</v>
      </c>
      <c r="BE2823">
        <f t="shared" si="1122"/>
        <v>5.0299999999999997E-3</v>
      </c>
      <c r="BG2823" s="1">
        <v>42072</v>
      </c>
      <c r="BH2823">
        <v>0.92900000000000005</v>
      </c>
      <c r="BI2823">
        <f t="shared" si="1123"/>
        <v>9.2899999999999996E-3</v>
      </c>
      <c r="BK2823" s="1">
        <v>40604</v>
      </c>
      <c r="BL2823">
        <v>2.2731499999999998</v>
      </c>
      <c r="BM2823">
        <f t="shared" si="1129"/>
        <v>2.2731499999999998E-2</v>
      </c>
      <c r="BP2823" s="1">
        <v>41974</v>
      </c>
      <c r="BQ2823">
        <v>182.55699999999999</v>
      </c>
      <c r="BR2823">
        <f t="shared" si="1124"/>
        <v>1.8255699999999999</v>
      </c>
      <c r="BT2823" s="1">
        <v>41995</v>
      </c>
      <c r="BU2823">
        <v>8.1000000000000003E-2</v>
      </c>
      <c r="BV2823">
        <f t="shared" si="1125"/>
        <v>8.1000000000000006E-4</v>
      </c>
      <c r="BX2823" s="1">
        <v>41995</v>
      </c>
      <c r="BY2823">
        <v>0.17599999999999999</v>
      </c>
      <c r="BZ2823">
        <f t="shared" si="1126"/>
        <v>1.7599999999999998E-3</v>
      </c>
      <c r="CB2823" s="1">
        <v>42072</v>
      </c>
      <c r="CC2823">
        <v>0.09</v>
      </c>
      <c r="CD2823">
        <f t="shared" si="1127"/>
        <v>8.9999999999999998E-4</v>
      </c>
      <c r="CG2823" s="1"/>
    </row>
    <row r="2824" spans="1:85" x14ac:dyDescent="0.3">
      <c r="A2824" s="21">
        <f t="shared" si="1128"/>
        <v>49765</v>
      </c>
      <c r="B2824" s="18">
        <f t="shared" si="1112"/>
        <v>112.421875</v>
      </c>
      <c r="C2824">
        <f t="shared" si="1130"/>
        <v>115</v>
      </c>
      <c r="D2824">
        <f t="shared" ca="1" si="1115"/>
        <v>-10.436111111111112</v>
      </c>
      <c r="E2824">
        <f ca="1">IF(currency="USD",'Future et co'!F2824,IF(currency="EUR",'Future et co'!G2824,FALSE))</f>
        <v>3.6070000000000005E-2</v>
      </c>
      <c r="F2824">
        <f t="shared" ca="1" si="1116"/>
        <v>3.6070000000000005E-2</v>
      </c>
      <c r="G2824">
        <f t="shared" ca="1" si="1117"/>
        <v>2.0569999999999998E-2</v>
      </c>
      <c r="L2824">
        <f t="shared" ca="1" si="1118"/>
        <v>127.8</v>
      </c>
      <c r="M2824">
        <f t="shared" ca="1" si="1113"/>
        <v>3.6070000000000005E-2</v>
      </c>
      <c r="R2824">
        <f t="shared" ca="1" si="1119"/>
        <v>127.8</v>
      </c>
      <c r="S2824">
        <f t="shared" ca="1" si="1114"/>
        <v>3.6070000000000005E-2</v>
      </c>
      <c r="U2824" s="1"/>
      <c r="W2824" t="str">
        <f t="shared" si="1131"/>
        <v/>
      </c>
      <c r="Y2824" s="1"/>
      <c r="AA2824">
        <f t="shared" si="1132"/>
        <v>0</v>
      </c>
      <c r="AC2824" s="1"/>
      <c r="AE2824">
        <f t="shared" si="1133"/>
        <v>0</v>
      </c>
      <c r="AH2824" s="1"/>
      <c r="AI2824" s="17"/>
      <c r="AJ2824" s="25"/>
      <c r="AU2824" s="1">
        <v>42004</v>
      </c>
      <c r="AV2824">
        <v>0.108</v>
      </c>
      <c r="AW2824">
        <f t="shared" si="1120"/>
        <v>1.08E-3</v>
      </c>
      <c r="AY2824" s="1">
        <v>42006</v>
      </c>
      <c r="AZ2824">
        <v>0.13200000000000001</v>
      </c>
      <c r="BA2824">
        <f t="shared" si="1121"/>
        <v>1.32E-3</v>
      </c>
      <c r="BC2824" s="1">
        <v>42069</v>
      </c>
      <c r="BD2824">
        <v>0.50800000000000001</v>
      </c>
      <c r="BE2824">
        <f t="shared" si="1122"/>
        <v>5.0800000000000003E-3</v>
      </c>
      <c r="BG2824" s="1">
        <v>42069</v>
      </c>
      <c r="BH2824">
        <v>0.95399999999999996</v>
      </c>
      <c r="BI2824">
        <f t="shared" si="1123"/>
        <v>9.5399999999999999E-3</v>
      </c>
      <c r="BK2824" s="1">
        <v>40605</v>
      </c>
      <c r="BL2824">
        <v>2.23895</v>
      </c>
      <c r="BM2824">
        <f t="shared" si="1129"/>
        <v>2.23895E-2</v>
      </c>
      <c r="BP2824" s="1">
        <v>41971</v>
      </c>
      <c r="BQ2824">
        <v>182.93950000000001</v>
      </c>
      <c r="BR2824">
        <f t="shared" si="1124"/>
        <v>1.8293950000000001</v>
      </c>
      <c r="BT2824" s="1">
        <v>41992</v>
      </c>
      <c r="BU2824">
        <v>8.1000000000000003E-2</v>
      </c>
      <c r="BV2824">
        <f t="shared" si="1125"/>
        <v>8.1000000000000006E-4</v>
      </c>
      <c r="BX2824" s="1">
        <v>41992</v>
      </c>
      <c r="BY2824">
        <v>0.17699999999999999</v>
      </c>
      <c r="BZ2824">
        <f t="shared" si="1126"/>
        <v>1.7699999999999999E-3</v>
      </c>
      <c r="CB2824" s="1">
        <v>42069</v>
      </c>
      <c r="CC2824">
        <v>7.9500000000000001E-2</v>
      </c>
      <c r="CD2824">
        <f t="shared" si="1127"/>
        <v>7.9500000000000003E-4</v>
      </c>
      <c r="CG2824" s="1"/>
    </row>
    <row r="2825" spans="1:85" x14ac:dyDescent="0.3">
      <c r="A2825" s="21">
        <f t="shared" si="1128"/>
        <v>49766</v>
      </c>
      <c r="B2825" s="18">
        <f t="shared" si="1112"/>
        <v>112.421875</v>
      </c>
      <c r="C2825">
        <f t="shared" si="1130"/>
        <v>115</v>
      </c>
      <c r="D2825">
        <f t="shared" ca="1" si="1115"/>
        <v>-10.438888888888888</v>
      </c>
      <c r="E2825">
        <f ca="1">IF(currency="USD",'Future et co'!F2825,IF(currency="EUR",'Future et co'!G2825,FALSE))</f>
        <v>3.6070000000000005E-2</v>
      </c>
      <c r="F2825">
        <f t="shared" ca="1" si="1116"/>
        <v>3.6070000000000005E-2</v>
      </c>
      <c r="G2825">
        <f t="shared" ca="1" si="1117"/>
        <v>2.0569999999999998E-2</v>
      </c>
      <c r="L2825">
        <f t="shared" ca="1" si="1118"/>
        <v>127.8</v>
      </c>
      <c r="M2825">
        <f t="shared" ca="1" si="1113"/>
        <v>3.6070000000000005E-2</v>
      </c>
      <c r="R2825">
        <f t="shared" ca="1" si="1119"/>
        <v>127.8</v>
      </c>
      <c r="S2825">
        <f t="shared" ca="1" si="1114"/>
        <v>3.6070000000000005E-2</v>
      </c>
      <c r="U2825" s="1"/>
      <c r="W2825" t="str">
        <f t="shared" si="1131"/>
        <v/>
      </c>
      <c r="Y2825" s="1"/>
      <c r="AA2825">
        <f t="shared" si="1132"/>
        <v>0</v>
      </c>
      <c r="AC2825" s="1"/>
      <c r="AE2825">
        <f t="shared" si="1133"/>
        <v>0</v>
      </c>
      <c r="AH2825" s="1"/>
      <c r="AI2825" s="17"/>
      <c r="AJ2825" s="25"/>
      <c r="AU2825" s="1">
        <v>42003</v>
      </c>
      <c r="AV2825">
        <v>0.106</v>
      </c>
      <c r="AW2825">
        <f t="shared" si="1120"/>
        <v>1.06E-3</v>
      </c>
      <c r="AY2825" s="1">
        <v>42004</v>
      </c>
      <c r="AZ2825">
        <v>0.13400000000000001</v>
      </c>
      <c r="BA2825">
        <f t="shared" si="1121"/>
        <v>1.34E-3</v>
      </c>
      <c r="BC2825" s="1">
        <v>42068</v>
      </c>
      <c r="BD2825">
        <v>0.46</v>
      </c>
      <c r="BE2825">
        <f t="shared" si="1122"/>
        <v>4.5999999999999999E-3</v>
      </c>
      <c r="BG2825" s="1">
        <v>42068</v>
      </c>
      <c r="BH2825">
        <v>0.87</v>
      </c>
      <c r="BI2825">
        <f t="shared" si="1123"/>
        <v>8.6999999999999994E-3</v>
      </c>
      <c r="BK2825" s="1">
        <v>40606</v>
      </c>
      <c r="BL2825">
        <v>2.2564600000000001</v>
      </c>
      <c r="BM2825">
        <f t="shared" si="1129"/>
        <v>2.2564600000000001E-2</v>
      </c>
      <c r="BP2825" s="1">
        <v>41970</v>
      </c>
      <c r="BQ2825">
        <v>182.97540000000001</v>
      </c>
      <c r="BR2825">
        <f t="shared" si="1124"/>
        <v>1.8297540000000001</v>
      </c>
      <c r="BT2825" s="1">
        <v>41991</v>
      </c>
      <c r="BU2825">
        <v>7.9000000000000001E-2</v>
      </c>
      <c r="BV2825">
        <f t="shared" si="1125"/>
        <v>7.9000000000000001E-4</v>
      </c>
      <c r="BX2825" s="1">
        <v>41991</v>
      </c>
      <c r="BY2825">
        <v>0.17599999999999999</v>
      </c>
      <c r="BZ2825">
        <f t="shared" si="1126"/>
        <v>1.7599999999999998E-3</v>
      </c>
      <c r="CB2825" s="1">
        <v>42068</v>
      </c>
      <c r="CC2825">
        <v>8.2000000000000003E-2</v>
      </c>
      <c r="CD2825">
        <f t="shared" si="1127"/>
        <v>8.1999999999999998E-4</v>
      </c>
      <c r="CG2825" s="1"/>
    </row>
    <row r="2826" spans="1:85" x14ac:dyDescent="0.3">
      <c r="A2826" s="21">
        <f t="shared" si="1128"/>
        <v>49767</v>
      </c>
      <c r="B2826" s="18">
        <f t="shared" si="1112"/>
        <v>112.421875</v>
      </c>
      <c r="C2826">
        <f t="shared" si="1130"/>
        <v>115</v>
      </c>
      <c r="D2826">
        <f t="shared" ca="1" si="1115"/>
        <v>-10.441666666666666</v>
      </c>
      <c r="E2826">
        <f ca="1">IF(currency="USD",'Future et co'!F2826,IF(currency="EUR",'Future et co'!G2826,FALSE))</f>
        <v>3.6070000000000005E-2</v>
      </c>
      <c r="F2826">
        <f t="shared" ca="1" si="1116"/>
        <v>3.6070000000000005E-2</v>
      </c>
      <c r="G2826">
        <f t="shared" ca="1" si="1117"/>
        <v>2.0569999999999998E-2</v>
      </c>
      <c r="L2826">
        <f t="shared" ca="1" si="1118"/>
        <v>127.8</v>
      </c>
      <c r="M2826">
        <f t="shared" ca="1" si="1113"/>
        <v>3.6070000000000005E-2</v>
      </c>
      <c r="R2826">
        <f t="shared" ca="1" si="1119"/>
        <v>127.8</v>
      </c>
      <c r="S2826">
        <f t="shared" ca="1" si="1114"/>
        <v>3.6070000000000005E-2</v>
      </c>
      <c r="U2826" s="1"/>
      <c r="W2826" t="str">
        <f t="shared" si="1131"/>
        <v/>
      </c>
      <c r="Y2826" s="1"/>
      <c r="AA2826">
        <f t="shared" si="1132"/>
        <v>0</v>
      </c>
      <c r="AC2826" s="1"/>
      <c r="AE2826">
        <f t="shared" si="1133"/>
        <v>0</v>
      </c>
      <c r="AH2826" s="1"/>
      <c r="AI2826" s="17"/>
      <c r="AJ2826" s="25"/>
      <c r="AU2826" s="1">
        <v>42002</v>
      </c>
      <c r="AV2826">
        <v>0.114</v>
      </c>
      <c r="AW2826">
        <f t="shared" si="1120"/>
        <v>1.14E-3</v>
      </c>
      <c r="AY2826" s="1">
        <v>42003</v>
      </c>
      <c r="AZ2826">
        <v>0.127</v>
      </c>
      <c r="BA2826">
        <f t="shared" si="1121"/>
        <v>1.2700000000000001E-3</v>
      </c>
      <c r="BC2826" s="1">
        <v>42067</v>
      </c>
      <c r="BD2826">
        <v>0.46700000000000003</v>
      </c>
      <c r="BE2826">
        <f t="shared" si="1122"/>
        <v>4.6700000000000005E-3</v>
      </c>
      <c r="BG2826" s="1">
        <v>42067</v>
      </c>
      <c r="BH2826">
        <v>0.88400000000000001</v>
      </c>
      <c r="BI2826">
        <f t="shared" si="1123"/>
        <v>8.8400000000000006E-3</v>
      </c>
      <c r="BK2826" s="1">
        <v>40609</v>
      </c>
      <c r="BL2826">
        <v>2.2740499999999999</v>
      </c>
      <c r="BM2826">
        <f t="shared" si="1129"/>
        <v>2.27405E-2</v>
      </c>
      <c r="BP2826" s="1">
        <v>41969</v>
      </c>
      <c r="BQ2826">
        <v>182.5805</v>
      </c>
      <c r="BR2826">
        <f t="shared" si="1124"/>
        <v>1.8258049999999999</v>
      </c>
      <c r="BT2826" s="1">
        <v>41990</v>
      </c>
      <c r="BU2826">
        <v>8.1000000000000003E-2</v>
      </c>
      <c r="BV2826">
        <f t="shared" si="1125"/>
        <v>8.1000000000000006E-4</v>
      </c>
      <c r="BX2826" s="1">
        <v>41990</v>
      </c>
      <c r="BY2826">
        <v>0.17799999999999999</v>
      </c>
      <c r="BZ2826">
        <f t="shared" si="1126"/>
        <v>1.7799999999999999E-3</v>
      </c>
      <c r="CB2826" s="1">
        <v>42067</v>
      </c>
      <c r="CC2826">
        <v>8.3299999999999999E-2</v>
      </c>
      <c r="CD2826">
        <f t="shared" si="1127"/>
        <v>8.3299999999999997E-4</v>
      </c>
      <c r="CG2826" s="1"/>
    </row>
    <row r="2827" spans="1:85" x14ac:dyDescent="0.3">
      <c r="A2827" s="21">
        <f t="shared" si="1128"/>
        <v>49768</v>
      </c>
      <c r="B2827" s="18">
        <f t="shared" ref="B2827:B2890" si="1134">IFERROR(VLOOKUP(A2827,$CG$11:$CH$19999,2,FALSE),B2826)</f>
        <v>112.421875</v>
      </c>
      <c r="C2827">
        <f t="shared" si="1130"/>
        <v>115</v>
      </c>
      <c r="D2827">
        <f t="shared" ca="1" si="1115"/>
        <v>-10.444444444444445</v>
      </c>
      <c r="E2827">
        <f ca="1">IF(currency="USD",'Future et co'!F2827,IF(currency="EUR",'Future et co'!G2827,FALSE))</f>
        <v>3.6070000000000005E-2</v>
      </c>
      <c r="F2827">
        <f t="shared" ca="1" si="1116"/>
        <v>3.6070000000000005E-2</v>
      </c>
      <c r="G2827">
        <f t="shared" ca="1" si="1117"/>
        <v>2.0569999999999998E-2</v>
      </c>
      <c r="L2827">
        <f t="shared" ca="1" si="1118"/>
        <v>127.8</v>
      </c>
      <c r="M2827">
        <f t="shared" ref="M2827:M2890" ca="1" si="1135">IFERROR(IF(L2827&lt;0.25,VLOOKUP(I2827,$AU$11:$AW$5325,3,FALSE),IF(AND(L2827&gt;=0.25,L2827&lt;0.5),VLOOKUP(I2827,$AY$11:$BA$5325,3,FALSE),IF(AND(L2827&gt;=0.5,L2827&lt;1),VLOOKUP(I2827,$BC$11:$BE$5325,3,FALSE),VLOOKUP(I2827,$BG$11:$BI$5010,3,FALSE)))),M2826)</f>
        <v>3.6070000000000005E-2</v>
      </c>
      <c r="R2827">
        <f t="shared" ca="1" si="1119"/>
        <v>127.8</v>
      </c>
      <c r="S2827">
        <f t="shared" ref="S2827:S2890" ca="1" si="1136">IFERROR(IF(R2827&lt;0.25,VLOOKUP(O2827,$AU$11:$AW$5325,3,FALSE),IF(AND(R2827&gt;=0.25,R2827&lt;0.5),VLOOKUP(O2827,$AY$11:$BA$5325,3,FALSE),IF(AND(R2827&gt;=0.5,R2827&lt;1),VLOOKUP(O2827,$BC$11:$BE$5325,3,FALSE),VLOOKUP(O2827,$BG$11:$BI$5010,3,FALSE)))),S2826)</f>
        <v>3.6070000000000005E-2</v>
      </c>
      <c r="U2827" s="1"/>
      <c r="W2827" t="str">
        <f t="shared" si="1131"/>
        <v/>
      </c>
      <c r="Y2827" s="1"/>
      <c r="AA2827">
        <f t="shared" si="1132"/>
        <v>0</v>
      </c>
      <c r="AC2827" s="1"/>
      <c r="AE2827">
        <f t="shared" si="1133"/>
        <v>0</v>
      </c>
      <c r="AH2827" s="1"/>
      <c r="AI2827" s="17"/>
      <c r="AJ2827" s="25"/>
      <c r="AU2827" s="1">
        <v>41999</v>
      </c>
      <c r="AV2827">
        <v>0.11700000000000001</v>
      </c>
      <c r="AW2827">
        <f t="shared" si="1120"/>
        <v>1.17E-3</v>
      </c>
      <c r="AY2827" s="1">
        <v>42002</v>
      </c>
      <c r="AZ2827">
        <v>0.13200000000000001</v>
      </c>
      <c r="BA2827">
        <f t="shared" si="1121"/>
        <v>1.32E-3</v>
      </c>
      <c r="BC2827" s="1">
        <v>42066</v>
      </c>
      <c r="BD2827">
        <v>0.47</v>
      </c>
      <c r="BE2827">
        <f t="shared" si="1122"/>
        <v>4.6999999999999993E-3</v>
      </c>
      <c r="BG2827" s="1">
        <v>42066</v>
      </c>
      <c r="BH2827">
        <v>0.90700000000000003</v>
      </c>
      <c r="BI2827">
        <f t="shared" si="1123"/>
        <v>9.0699999999999999E-3</v>
      </c>
      <c r="BK2827" s="1">
        <v>40610</v>
      </c>
      <c r="BL2827">
        <v>2.2538399999999998</v>
      </c>
      <c r="BM2827">
        <f t="shared" si="1129"/>
        <v>2.25384E-2</v>
      </c>
      <c r="BP2827" s="1">
        <v>41968</v>
      </c>
      <c r="BQ2827">
        <v>182.30520000000001</v>
      </c>
      <c r="BR2827">
        <f t="shared" si="1124"/>
        <v>1.8230520000000001</v>
      </c>
      <c r="BT2827" s="1">
        <v>41989</v>
      </c>
      <c r="BU2827">
        <v>8.2000000000000003E-2</v>
      </c>
      <c r="BV2827">
        <f t="shared" si="1125"/>
        <v>8.1999999999999998E-4</v>
      </c>
      <c r="BX2827" s="1">
        <v>41989</v>
      </c>
      <c r="BY2827">
        <v>0.17899999999999999</v>
      </c>
      <c r="BZ2827">
        <f t="shared" si="1126"/>
        <v>1.7899999999999999E-3</v>
      </c>
      <c r="CB2827" s="1">
        <v>42066</v>
      </c>
      <c r="CC2827">
        <v>7.9000000000000001E-2</v>
      </c>
      <c r="CD2827">
        <f t="shared" si="1127"/>
        <v>7.9000000000000001E-4</v>
      </c>
      <c r="CG2827" s="1"/>
    </row>
    <row r="2828" spans="1:85" x14ac:dyDescent="0.3">
      <c r="A2828" s="21">
        <f t="shared" si="1128"/>
        <v>49769</v>
      </c>
      <c r="B2828" s="18">
        <f t="shared" si="1134"/>
        <v>112.421875</v>
      </c>
      <c r="C2828">
        <f t="shared" si="1130"/>
        <v>115</v>
      </c>
      <c r="D2828">
        <f t="shared" ref="D2828:D2891" ca="1" si="1137">($B$7-A2828)/360</f>
        <v>-10.447222222222223</v>
      </c>
      <c r="E2828">
        <f ca="1">IF(currency="USD",'Future et co'!F2828,IF(currency="EUR",'Future et co'!G2828,FALSE))</f>
        <v>3.6070000000000005E-2</v>
      </c>
      <c r="F2828">
        <f t="shared" ref="F2828:F2891" ca="1" si="1138">IFERROR(IF(D2828&lt;0.25,VLOOKUP(A2828,$AU$11:$AW$5325,3,FALSE),IF(AND(D2828&gt;=0.25,D2828&lt;0.5),VLOOKUP(A2828,$AY$11:$BA$5325,3,FALSE),IF(AND(D2828&gt;=0.5,D2828&lt;1),VLOOKUP(A2828,$BC$11:$BE$5325,3,FALSE),VLOOKUP(A2828,$BG$11:$BI$5010,3,FALSE)))),F2827)</f>
        <v>3.6070000000000005E-2</v>
      </c>
      <c r="G2828">
        <f t="shared" ref="G2828:G2891" ca="1" si="1139">IFERROR(IF(D2828&lt;0.25,VLOOKUP(A2828,$BT$11:$BV$5325,3,FALSE),IF(AND(D2828&gt;=0.25,D2828&lt;0.5),VLOOKUP(A2828,$BX$11:$BZ$5325,3,FALSE),VLOOKUP(A2828,$CB$11:$CD$5325,3,FALSE))),G2827)</f>
        <v>2.0569999999999998E-2</v>
      </c>
      <c r="L2828">
        <f t="shared" ref="L2828:L2891" ca="1" si="1140">($J$7-I2828)/360</f>
        <v>127.8</v>
      </c>
      <c r="M2828">
        <f t="shared" ca="1" si="1135"/>
        <v>3.6070000000000005E-2</v>
      </c>
      <c r="R2828">
        <f t="shared" ref="R2828:R2891" ca="1" si="1141">($P$7-O2828)/360</f>
        <v>127.8</v>
      </c>
      <c r="S2828">
        <f t="shared" ca="1" si="1136"/>
        <v>3.6070000000000005E-2</v>
      </c>
      <c r="U2828" s="1"/>
      <c r="W2828" t="str">
        <f t="shared" si="1131"/>
        <v/>
      </c>
      <c r="Y2828" s="1"/>
      <c r="AA2828">
        <f t="shared" si="1132"/>
        <v>0</v>
      </c>
      <c r="AC2828" s="1"/>
      <c r="AE2828">
        <f t="shared" si="1133"/>
        <v>0</v>
      </c>
      <c r="AH2828" s="1"/>
      <c r="AI2828" s="17"/>
      <c r="AJ2828" s="25"/>
      <c r="AU2828" s="1">
        <v>41997</v>
      </c>
      <c r="AV2828">
        <v>0.11600000000000001</v>
      </c>
      <c r="AW2828">
        <f t="shared" ref="AW2828:AW2891" si="1142">AV2828/100</f>
        <v>1.16E-3</v>
      </c>
      <c r="AY2828" s="1">
        <v>41999</v>
      </c>
      <c r="AZ2828">
        <v>0.14099999999999999</v>
      </c>
      <c r="BA2828">
        <f t="shared" ref="BA2828:BA2891" si="1143">AZ2828/100</f>
        <v>1.4099999999999998E-3</v>
      </c>
      <c r="BC2828" s="1">
        <v>42065</v>
      </c>
      <c r="BD2828">
        <v>0.46</v>
      </c>
      <c r="BE2828">
        <f t="shared" ref="BE2828:BE2891" si="1144">BD2828/100</f>
        <v>4.5999999999999999E-3</v>
      </c>
      <c r="BG2828" s="1">
        <v>42065</v>
      </c>
      <c r="BH2828">
        <v>0.88100000000000001</v>
      </c>
      <c r="BI2828">
        <f t="shared" ref="BI2828:BI2891" si="1145">BH2828/100</f>
        <v>8.8100000000000001E-3</v>
      </c>
      <c r="BK2828" s="1">
        <v>40611</v>
      </c>
      <c r="BL2828">
        <v>2.2571500000000002</v>
      </c>
      <c r="BM2828">
        <f t="shared" si="1129"/>
        <v>2.2571500000000001E-2</v>
      </c>
      <c r="BP2828" s="1">
        <v>41967</v>
      </c>
      <c r="BQ2828">
        <v>181.77860000000001</v>
      </c>
      <c r="BR2828">
        <f t="shared" ref="BR2828:BR2891" si="1146">BQ2828/100</f>
        <v>1.8177860000000001</v>
      </c>
      <c r="BT2828" s="1">
        <v>41988</v>
      </c>
      <c r="BU2828">
        <v>8.2000000000000003E-2</v>
      </c>
      <c r="BV2828">
        <f t="shared" ref="BV2828:BV2891" si="1147">BU2828/100</f>
        <v>8.1999999999999998E-4</v>
      </c>
      <c r="BX2828" s="1">
        <v>41988</v>
      </c>
      <c r="BY2828">
        <v>0.17799999999999999</v>
      </c>
      <c r="BZ2828">
        <f t="shared" ref="BZ2828:BZ2891" si="1148">BY2828/100</f>
        <v>1.7799999999999999E-3</v>
      </c>
      <c r="CB2828" s="1">
        <v>42065</v>
      </c>
      <c r="CC2828">
        <v>0.08</v>
      </c>
      <c r="CD2828">
        <f t="shared" ref="CD2828:CD2891" si="1149">CC2828/100</f>
        <v>8.0000000000000004E-4</v>
      </c>
      <c r="CG2828" s="1"/>
    </row>
    <row r="2829" spans="1:85" x14ac:dyDescent="0.3">
      <c r="A2829" s="21">
        <f t="shared" ref="A2829:A2892" si="1150">WORKDAY(A2828,1)</f>
        <v>49772</v>
      </c>
      <c r="B2829" s="18">
        <f t="shared" si="1134"/>
        <v>112.421875</v>
      </c>
      <c r="C2829">
        <f t="shared" si="1130"/>
        <v>115</v>
      </c>
      <c r="D2829">
        <f t="shared" ca="1" si="1137"/>
        <v>-10.455555555555556</v>
      </c>
      <c r="E2829">
        <f ca="1">IF(currency="USD",'Future et co'!F2829,IF(currency="EUR",'Future et co'!G2829,FALSE))</f>
        <v>3.6070000000000005E-2</v>
      </c>
      <c r="F2829">
        <f t="shared" ca="1" si="1138"/>
        <v>3.6070000000000005E-2</v>
      </c>
      <c r="G2829">
        <f t="shared" ca="1" si="1139"/>
        <v>2.0569999999999998E-2</v>
      </c>
      <c r="L2829">
        <f t="shared" ca="1" si="1140"/>
        <v>127.8</v>
      </c>
      <c r="M2829">
        <f t="shared" ca="1" si="1135"/>
        <v>3.6070000000000005E-2</v>
      </c>
      <c r="R2829">
        <f t="shared" ca="1" si="1141"/>
        <v>127.8</v>
      </c>
      <c r="S2829">
        <f t="shared" ca="1" si="1136"/>
        <v>3.6070000000000005E-2</v>
      </c>
      <c r="U2829" s="1"/>
      <c r="W2829" t="str">
        <f t="shared" si="1131"/>
        <v/>
      </c>
      <c r="Y2829" s="1"/>
      <c r="AA2829">
        <f t="shared" si="1132"/>
        <v>0</v>
      </c>
      <c r="AC2829" s="1"/>
      <c r="AE2829">
        <f t="shared" si="1133"/>
        <v>0</v>
      </c>
      <c r="AH2829" s="1"/>
      <c r="AI2829" s="17"/>
      <c r="AJ2829" s="25"/>
      <c r="AU2829" s="1">
        <v>41996</v>
      </c>
      <c r="AV2829">
        <v>0.11600000000000001</v>
      </c>
      <c r="AW2829">
        <f t="shared" si="1142"/>
        <v>1.16E-3</v>
      </c>
      <c r="AY2829" s="1">
        <v>41997</v>
      </c>
      <c r="AZ2829">
        <v>0.13300000000000001</v>
      </c>
      <c r="BA2829">
        <f t="shared" si="1143"/>
        <v>1.33E-3</v>
      </c>
      <c r="BC2829" s="1">
        <v>42062</v>
      </c>
      <c r="BD2829">
        <v>0.45</v>
      </c>
      <c r="BE2829">
        <f t="shared" si="1144"/>
        <v>4.5000000000000005E-3</v>
      </c>
      <c r="BG2829" s="1">
        <v>42062</v>
      </c>
      <c r="BH2829">
        <v>0.84899999999999998</v>
      </c>
      <c r="BI2829">
        <f t="shared" si="1145"/>
        <v>8.4899999999999993E-3</v>
      </c>
      <c r="BK2829" s="1">
        <v>40612</v>
      </c>
      <c r="BL2829">
        <v>2.2999000000000001</v>
      </c>
      <c r="BM2829">
        <f t="shared" si="1129"/>
        <v>2.2999000000000002E-2</v>
      </c>
      <c r="BP2829" s="1">
        <v>41964</v>
      </c>
      <c r="BQ2829">
        <v>181.88630000000001</v>
      </c>
      <c r="BR2829">
        <f t="shared" si="1146"/>
        <v>1.8188630000000001</v>
      </c>
      <c r="BT2829" s="1">
        <v>41985</v>
      </c>
      <c r="BU2829">
        <v>8.2000000000000003E-2</v>
      </c>
      <c r="BV2829">
        <f t="shared" si="1147"/>
        <v>8.1999999999999998E-4</v>
      </c>
      <c r="BX2829" s="1">
        <v>41985</v>
      </c>
      <c r="BY2829">
        <v>0.17799999999999999</v>
      </c>
      <c r="BZ2829">
        <f t="shared" si="1148"/>
        <v>1.7799999999999999E-3</v>
      </c>
      <c r="CB2829" s="1">
        <v>42062</v>
      </c>
      <c r="CC2829">
        <v>8.8999999999999996E-2</v>
      </c>
      <c r="CD2829">
        <f t="shared" si="1149"/>
        <v>8.8999999999999995E-4</v>
      </c>
      <c r="CG2829" s="1"/>
    </row>
    <row r="2830" spans="1:85" x14ac:dyDescent="0.3">
      <c r="A2830" s="21">
        <f t="shared" si="1150"/>
        <v>49773</v>
      </c>
      <c r="B2830" s="18">
        <f t="shared" si="1134"/>
        <v>112.421875</v>
      </c>
      <c r="C2830">
        <f t="shared" si="1130"/>
        <v>115</v>
      </c>
      <c r="D2830">
        <f t="shared" ca="1" si="1137"/>
        <v>-10.458333333333334</v>
      </c>
      <c r="E2830">
        <f ca="1">IF(currency="USD",'Future et co'!F2830,IF(currency="EUR",'Future et co'!G2830,FALSE))</f>
        <v>3.6070000000000005E-2</v>
      </c>
      <c r="F2830">
        <f t="shared" ca="1" si="1138"/>
        <v>3.6070000000000005E-2</v>
      </c>
      <c r="G2830">
        <f t="shared" ca="1" si="1139"/>
        <v>2.0569999999999998E-2</v>
      </c>
      <c r="L2830">
        <f t="shared" ca="1" si="1140"/>
        <v>127.8</v>
      </c>
      <c r="M2830">
        <f t="shared" ca="1" si="1135"/>
        <v>3.6070000000000005E-2</v>
      </c>
      <c r="R2830">
        <f t="shared" ca="1" si="1141"/>
        <v>127.8</v>
      </c>
      <c r="S2830">
        <f t="shared" ca="1" si="1136"/>
        <v>3.6070000000000005E-2</v>
      </c>
      <c r="U2830" s="1"/>
      <c r="W2830" t="str">
        <f t="shared" si="1131"/>
        <v/>
      </c>
      <c r="Y2830" s="1"/>
      <c r="AA2830">
        <f t="shared" si="1132"/>
        <v>0</v>
      </c>
      <c r="AC2830" s="1"/>
      <c r="AE2830">
        <f t="shared" si="1133"/>
        <v>0</v>
      </c>
      <c r="AH2830" s="1"/>
      <c r="AI2830" s="17"/>
      <c r="AJ2830" s="25"/>
      <c r="AU2830" s="1">
        <v>41995</v>
      </c>
      <c r="AV2830">
        <v>0.11600000000000001</v>
      </c>
      <c r="AW2830">
        <f t="shared" si="1142"/>
        <v>1.16E-3</v>
      </c>
      <c r="AY2830" s="1">
        <v>41996</v>
      </c>
      <c r="AZ2830">
        <v>0.13300000000000001</v>
      </c>
      <c r="BA2830">
        <f t="shared" si="1143"/>
        <v>1.33E-3</v>
      </c>
      <c r="BC2830" s="1">
        <v>42061</v>
      </c>
      <c r="BD2830">
        <v>0.45</v>
      </c>
      <c r="BE2830">
        <f t="shared" si="1144"/>
        <v>4.5000000000000005E-3</v>
      </c>
      <c r="BG2830" s="1">
        <v>42061</v>
      </c>
      <c r="BH2830">
        <v>0.86599999999999999</v>
      </c>
      <c r="BI2830">
        <f t="shared" si="1145"/>
        <v>8.6599999999999993E-3</v>
      </c>
      <c r="BK2830" s="1">
        <v>40613</v>
      </c>
      <c r="BL2830">
        <v>2.2834599999999998</v>
      </c>
      <c r="BM2830">
        <f t="shared" ref="BM2830:BM2893" si="1151">BL2830/100</f>
        <v>2.2834599999999997E-2</v>
      </c>
      <c r="BP2830" s="1">
        <v>41963</v>
      </c>
      <c r="BQ2830">
        <v>181.4913</v>
      </c>
      <c r="BR2830">
        <f t="shared" si="1146"/>
        <v>1.814913</v>
      </c>
      <c r="BT2830" s="1">
        <v>41984</v>
      </c>
      <c r="BU2830">
        <v>8.2000000000000003E-2</v>
      </c>
      <c r="BV2830">
        <f t="shared" si="1147"/>
        <v>8.1999999999999998E-4</v>
      </c>
      <c r="BX2830" s="1">
        <v>41984</v>
      </c>
      <c r="BY2830">
        <v>0.17899999999999999</v>
      </c>
      <c r="BZ2830">
        <f t="shared" si="1148"/>
        <v>1.7899999999999999E-3</v>
      </c>
      <c r="CB2830" s="1">
        <v>42061</v>
      </c>
      <c r="CC2830">
        <v>7.8200000000000006E-2</v>
      </c>
      <c r="CD2830">
        <f t="shared" si="1149"/>
        <v>7.8200000000000003E-4</v>
      </c>
      <c r="CG2830" s="1"/>
    </row>
    <row r="2831" spans="1:85" x14ac:dyDescent="0.3">
      <c r="A2831" s="21">
        <f t="shared" si="1150"/>
        <v>49774</v>
      </c>
      <c r="B2831" s="18">
        <f t="shared" si="1134"/>
        <v>112.421875</v>
      </c>
      <c r="C2831">
        <f t="shared" si="1130"/>
        <v>115</v>
      </c>
      <c r="D2831">
        <f t="shared" ca="1" si="1137"/>
        <v>-10.46111111111111</v>
      </c>
      <c r="E2831">
        <f ca="1">IF(currency="USD",'Future et co'!F2831,IF(currency="EUR",'Future et co'!G2831,FALSE))</f>
        <v>3.6070000000000005E-2</v>
      </c>
      <c r="F2831">
        <f t="shared" ca="1" si="1138"/>
        <v>3.6070000000000005E-2</v>
      </c>
      <c r="G2831">
        <f t="shared" ca="1" si="1139"/>
        <v>2.0569999999999998E-2</v>
      </c>
      <c r="L2831">
        <f t="shared" ca="1" si="1140"/>
        <v>127.8</v>
      </c>
      <c r="M2831">
        <f t="shared" ca="1" si="1135"/>
        <v>3.6070000000000005E-2</v>
      </c>
      <c r="R2831">
        <f t="shared" ca="1" si="1141"/>
        <v>127.8</v>
      </c>
      <c r="S2831">
        <f t="shared" ca="1" si="1136"/>
        <v>3.6070000000000005E-2</v>
      </c>
      <c r="U2831" s="1"/>
      <c r="W2831" t="str">
        <f t="shared" si="1131"/>
        <v/>
      </c>
      <c r="Y2831" s="1"/>
      <c r="AA2831">
        <f t="shared" si="1132"/>
        <v>0</v>
      </c>
      <c r="AC2831" s="1"/>
      <c r="AE2831">
        <f t="shared" si="1133"/>
        <v>0</v>
      </c>
      <c r="AH2831" s="1"/>
      <c r="AI2831" s="17"/>
      <c r="AJ2831" s="25"/>
      <c r="AU2831" s="1">
        <v>41992</v>
      </c>
      <c r="AV2831">
        <v>0.115</v>
      </c>
      <c r="AW2831">
        <f t="shared" si="1142"/>
        <v>1.15E-3</v>
      </c>
      <c r="AY2831" s="1">
        <v>41995</v>
      </c>
      <c r="AZ2831">
        <v>0.13300000000000001</v>
      </c>
      <c r="BA2831">
        <f t="shared" si="1143"/>
        <v>1.33E-3</v>
      </c>
      <c r="BC2831" s="1">
        <v>42060</v>
      </c>
      <c r="BD2831">
        <v>0.44400000000000001</v>
      </c>
      <c r="BE2831">
        <f t="shared" si="1144"/>
        <v>4.4400000000000004E-3</v>
      </c>
      <c r="BG2831" s="1">
        <v>42060</v>
      </c>
      <c r="BH2831">
        <v>0.82599999999999996</v>
      </c>
      <c r="BI2831">
        <f t="shared" si="1145"/>
        <v>8.26E-3</v>
      </c>
      <c r="BK2831" s="1">
        <v>40616</v>
      </c>
      <c r="BL2831">
        <v>2.2980900000000002</v>
      </c>
      <c r="BM2831">
        <f t="shared" si="1151"/>
        <v>2.2980900000000002E-2</v>
      </c>
      <c r="BP2831" s="1">
        <v>41962</v>
      </c>
      <c r="BQ2831">
        <v>180.881</v>
      </c>
      <c r="BR2831">
        <f t="shared" si="1146"/>
        <v>1.80881</v>
      </c>
      <c r="BT2831" s="1">
        <v>41983</v>
      </c>
      <c r="BU2831">
        <v>8.3000000000000004E-2</v>
      </c>
      <c r="BV2831">
        <f t="shared" si="1147"/>
        <v>8.3000000000000001E-4</v>
      </c>
      <c r="BX2831" s="1">
        <v>41983</v>
      </c>
      <c r="BY2831">
        <v>0.17899999999999999</v>
      </c>
      <c r="BZ2831">
        <f t="shared" si="1148"/>
        <v>1.7899999999999999E-3</v>
      </c>
      <c r="CB2831" s="1">
        <v>42060</v>
      </c>
      <c r="CC2831">
        <v>9.1999999999999998E-2</v>
      </c>
      <c r="CD2831">
        <f t="shared" si="1149"/>
        <v>9.2000000000000003E-4</v>
      </c>
      <c r="CG2831" s="1"/>
    </row>
    <row r="2832" spans="1:85" x14ac:dyDescent="0.3">
      <c r="A2832" s="21">
        <f t="shared" si="1150"/>
        <v>49775</v>
      </c>
      <c r="B2832" s="18">
        <f t="shared" si="1134"/>
        <v>112.421875</v>
      </c>
      <c r="C2832">
        <f t="shared" si="1130"/>
        <v>115</v>
      </c>
      <c r="D2832">
        <f t="shared" ca="1" si="1137"/>
        <v>-10.463888888888889</v>
      </c>
      <c r="E2832">
        <f ca="1">IF(currency="USD",'Future et co'!F2832,IF(currency="EUR",'Future et co'!G2832,FALSE))</f>
        <v>3.6070000000000005E-2</v>
      </c>
      <c r="F2832">
        <f t="shared" ca="1" si="1138"/>
        <v>3.6070000000000005E-2</v>
      </c>
      <c r="G2832">
        <f t="shared" ca="1" si="1139"/>
        <v>2.0569999999999998E-2</v>
      </c>
      <c r="L2832">
        <f t="shared" ca="1" si="1140"/>
        <v>127.8</v>
      </c>
      <c r="M2832">
        <f t="shared" ca="1" si="1135"/>
        <v>3.6070000000000005E-2</v>
      </c>
      <c r="R2832">
        <f t="shared" ca="1" si="1141"/>
        <v>127.8</v>
      </c>
      <c r="S2832">
        <f t="shared" ca="1" si="1136"/>
        <v>3.6070000000000005E-2</v>
      </c>
      <c r="U2832" s="1"/>
      <c r="W2832" t="str">
        <f t="shared" si="1131"/>
        <v/>
      </c>
      <c r="Y2832" s="1"/>
      <c r="AA2832">
        <f t="shared" si="1132"/>
        <v>0</v>
      </c>
      <c r="AC2832" s="1"/>
      <c r="AE2832">
        <f t="shared" si="1133"/>
        <v>0</v>
      </c>
      <c r="AH2832" s="1"/>
      <c r="AI2832" s="17"/>
      <c r="AJ2832" s="25"/>
      <c r="AU2832" s="1">
        <v>41991</v>
      </c>
      <c r="AV2832">
        <v>0.11</v>
      </c>
      <c r="AW2832">
        <f t="shared" si="1142"/>
        <v>1.1000000000000001E-3</v>
      </c>
      <c r="AY2832" s="1">
        <v>41992</v>
      </c>
      <c r="AZ2832">
        <v>0.13700000000000001</v>
      </c>
      <c r="BA2832">
        <f t="shared" si="1143"/>
        <v>1.3700000000000001E-3</v>
      </c>
      <c r="BC2832" s="1">
        <v>42059</v>
      </c>
      <c r="BD2832">
        <v>0.436</v>
      </c>
      <c r="BE2832">
        <f t="shared" si="1144"/>
        <v>4.3600000000000002E-3</v>
      </c>
      <c r="BG2832" s="1">
        <v>42059</v>
      </c>
      <c r="BH2832">
        <v>0.82399999999999995</v>
      </c>
      <c r="BI2832">
        <f t="shared" si="1145"/>
        <v>8.2399999999999991E-3</v>
      </c>
      <c r="BK2832" s="1">
        <v>40617</v>
      </c>
      <c r="BL2832">
        <v>2.3231000000000002</v>
      </c>
      <c r="BM2832">
        <f t="shared" si="1151"/>
        <v>2.3231000000000002E-2</v>
      </c>
      <c r="BP2832" s="1">
        <v>41961</v>
      </c>
      <c r="BQ2832">
        <v>181.4315</v>
      </c>
      <c r="BR2832">
        <f t="shared" si="1146"/>
        <v>1.8143149999999999</v>
      </c>
      <c r="BT2832" s="1">
        <v>41982</v>
      </c>
      <c r="BU2832">
        <v>8.2000000000000003E-2</v>
      </c>
      <c r="BV2832">
        <f t="shared" si="1147"/>
        <v>8.1999999999999998E-4</v>
      </c>
      <c r="BX2832" s="1">
        <v>41982</v>
      </c>
      <c r="BY2832">
        <v>0.17699999999999999</v>
      </c>
      <c r="BZ2832">
        <f t="shared" si="1148"/>
        <v>1.7699999999999999E-3</v>
      </c>
      <c r="CB2832" s="1">
        <v>42059</v>
      </c>
      <c r="CC2832">
        <v>9.3600000000000003E-2</v>
      </c>
      <c r="CD2832">
        <f t="shared" si="1149"/>
        <v>9.3599999999999998E-4</v>
      </c>
      <c r="CG2832" s="1"/>
    </row>
    <row r="2833" spans="1:85" x14ac:dyDescent="0.3">
      <c r="A2833" s="21">
        <f t="shared" si="1150"/>
        <v>49776</v>
      </c>
      <c r="B2833" s="18">
        <f t="shared" si="1134"/>
        <v>112.421875</v>
      </c>
      <c r="C2833">
        <f t="shared" si="1130"/>
        <v>115</v>
      </c>
      <c r="D2833">
        <f t="shared" ca="1" si="1137"/>
        <v>-10.466666666666667</v>
      </c>
      <c r="E2833">
        <f ca="1">IF(currency="USD",'Future et co'!F2833,IF(currency="EUR",'Future et co'!G2833,FALSE))</f>
        <v>3.6070000000000005E-2</v>
      </c>
      <c r="F2833">
        <f t="shared" ca="1" si="1138"/>
        <v>3.6070000000000005E-2</v>
      </c>
      <c r="G2833">
        <f t="shared" ca="1" si="1139"/>
        <v>2.0569999999999998E-2</v>
      </c>
      <c r="L2833">
        <f t="shared" ca="1" si="1140"/>
        <v>127.8</v>
      </c>
      <c r="M2833">
        <f t="shared" ca="1" si="1135"/>
        <v>3.6070000000000005E-2</v>
      </c>
      <c r="R2833">
        <f t="shared" ca="1" si="1141"/>
        <v>127.8</v>
      </c>
      <c r="S2833">
        <f t="shared" ca="1" si="1136"/>
        <v>3.6070000000000005E-2</v>
      </c>
      <c r="U2833" s="1"/>
      <c r="W2833" t="str">
        <f t="shared" si="1131"/>
        <v/>
      </c>
      <c r="Y2833" s="1"/>
      <c r="AA2833">
        <f t="shared" si="1132"/>
        <v>0</v>
      </c>
      <c r="AC2833" s="1"/>
      <c r="AE2833">
        <f t="shared" si="1133"/>
        <v>0</v>
      </c>
      <c r="AH2833" s="1"/>
      <c r="AI2833" s="17"/>
      <c r="AJ2833" s="25"/>
      <c r="AU2833" s="1">
        <v>41990</v>
      </c>
      <c r="AV2833">
        <v>0.106</v>
      </c>
      <c r="AW2833">
        <f t="shared" si="1142"/>
        <v>1.06E-3</v>
      </c>
      <c r="AY2833" s="1">
        <v>41991</v>
      </c>
      <c r="AZ2833">
        <v>0.13400000000000001</v>
      </c>
      <c r="BA2833">
        <f t="shared" si="1143"/>
        <v>1.34E-3</v>
      </c>
      <c r="BC2833" s="1">
        <v>42058</v>
      </c>
      <c r="BD2833">
        <v>0.45</v>
      </c>
      <c r="BE2833">
        <f t="shared" si="1144"/>
        <v>4.5000000000000005E-3</v>
      </c>
      <c r="BG2833" s="1">
        <v>42058</v>
      </c>
      <c r="BH2833">
        <v>0.873</v>
      </c>
      <c r="BI2833">
        <f t="shared" si="1145"/>
        <v>8.7299999999999999E-3</v>
      </c>
      <c r="BK2833" s="1">
        <v>40618</v>
      </c>
      <c r="BL2833">
        <v>2.3683200000000002</v>
      </c>
      <c r="BM2833">
        <f t="shared" si="1151"/>
        <v>2.3683200000000001E-2</v>
      </c>
      <c r="BP2833" s="1">
        <v>41960</v>
      </c>
      <c r="BQ2833">
        <v>181.5153</v>
      </c>
      <c r="BR2833">
        <f t="shared" si="1146"/>
        <v>1.815153</v>
      </c>
      <c r="BT2833" s="1">
        <v>41981</v>
      </c>
      <c r="BU2833">
        <v>8.2000000000000003E-2</v>
      </c>
      <c r="BV2833">
        <f t="shared" si="1147"/>
        <v>8.1999999999999998E-4</v>
      </c>
      <c r="BX2833" s="1">
        <v>41981</v>
      </c>
      <c r="BY2833">
        <v>0.17899999999999999</v>
      </c>
      <c r="BZ2833">
        <f t="shared" si="1148"/>
        <v>1.7899999999999999E-3</v>
      </c>
      <c r="CB2833" s="1">
        <v>42058</v>
      </c>
      <c r="CC2833">
        <v>0.1012</v>
      </c>
      <c r="CD2833">
        <f t="shared" si="1149"/>
        <v>1.0119999999999999E-3</v>
      </c>
      <c r="CG2833" s="1"/>
    </row>
    <row r="2834" spans="1:85" x14ac:dyDescent="0.3">
      <c r="A2834" s="21">
        <f t="shared" si="1150"/>
        <v>49779</v>
      </c>
      <c r="B2834" s="18">
        <f t="shared" si="1134"/>
        <v>112.421875</v>
      </c>
      <c r="C2834">
        <f t="shared" si="1130"/>
        <v>115</v>
      </c>
      <c r="D2834">
        <f t="shared" ca="1" si="1137"/>
        <v>-10.475</v>
      </c>
      <c r="E2834">
        <f ca="1">IF(currency="USD",'Future et co'!F2834,IF(currency="EUR",'Future et co'!G2834,FALSE))</f>
        <v>3.6070000000000005E-2</v>
      </c>
      <c r="F2834">
        <f t="shared" ca="1" si="1138"/>
        <v>3.6070000000000005E-2</v>
      </c>
      <c r="G2834">
        <f t="shared" ca="1" si="1139"/>
        <v>2.0569999999999998E-2</v>
      </c>
      <c r="L2834">
        <f t="shared" ca="1" si="1140"/>
        <v>127.8</v>
      </c>
      <c r="M2834">
        <f t="shared" ca="1" si="1135"/>
        <v>3.6070000000000005E-2</v>
      </c>
      <c r="R2834">
        <f t="shared" ca="1" si="1141"/>
        <v>127.8</v>
      </c>
      <c r="S2834">
        <f t="shared" ca="1" si="1136"/>
        <v>3.6070000000000005E-2</v>
      </c>
      <c r="U2834" s="1"/>
      <c r="W2834" t="str">
        <f t="shared" si="1131"/>
        <v/>
      </c>
      <c r="Y2834" s="1"/>
      <c r="AA2834">
        <f t="shared" si="1132"/>
        <v>0</v>
      </c>
      <c r="AC2834" s="1"/>
      <c r="AE2834">
        <f t="shared" si="1133"/>
        <v>0</v>
      </c>
      <c r="AH2834" s="1"/>
      <c r="AI2834" s="17"/>
      <c r="AJ2834" s="25"/>
      <c r="AU2834" s="1">
        <v>41989</v>
      </c>
      <c r="AV2834">
        <v>9.8000000000000004E-2</v>
      </c>
      <c r="AW2834">
        <f t="shared" si="1142"/>
        <v>9.7999999999999997E-4</v>
      </c>
      <c r="AY2834" s="1">
        <v>41990</v>
      </c>
      <c r="AZ2834">
        <v>0.121</v>
      </c>
      <c r="BA2834">
        <f t="shared" si="1143"/>
        <v>1.2099999999999999E-3</v>
      </c>
      <c r="BC2834" s="1">
        <v>42055</v>
      </c>
      <c r="BD2834">
        <v>0.46</v>
      </c>
      <c r="BE2834">
        <f t="shared" si="1144"/>
        <v>4.5999999999999999E-3</v>
      </c>
      <c r="BG2834" s="1">
        <v>42055</v>
      </c>
      <c r="BH2834">
        <v>0.89</v>
      </c>
      <c r="BI2834">
        <f t="shared" si="1145"/>
        <v>8.8999999999999999E-3</v>
      </c>
      <c r="BK2834" s="1">
        <v>40619</v>
      </c>
      <c r="BL2834">
        <v>2.3361100000000001</v>
      </c>
      <c r="BM2834">
        <f t="shared" si="1151"/>
        <v>2.3361100000000003E-2</v>
      </c>
      <c r="BP2834" s="1">
        <v>41957</v>
      </c>
      <c r="BQ2834">
        <v>181.61099999999999</v>
      </c>
      <c r="BR2834">
        <f t="shared" si="1146"/>
        <v>1.8161099999999999</v>
      </c>
      <c r="BT2834" s="1">
        <v>41978</v>
      </c>
      <c r="BU2834">
        <v>8.2000000000000003E-2</v>
      </c>
      <c r="BV2834">
        <f t="shared" si="1147"/>
        <v>8.1999999999999998E-4</v>
      </c>
      <c r="BX2834" s="1">
        <v>41978</v>
      </c>
      <c r="BY2834">
        <v>0.17899999999999999</v>
      </c>
      <c r="BZ2834">
        <f t="shared" si="1148"/>
        <v>1.7899999999999999E-3</v>
      </c>
      <c r="CB2834" s="1">
        <v>42055</v>
      </c>
      <c r="CC2834">
        <v>0.1074</v>
      </c>
      <c r="CD2834">
        <f t="shared" si="1149"/>
        <v>1.0739999999999999E-3</v>
      </c>
      <c r="CG2834" s="1"/>
    </row>
    <row r="2835" spans="1:85" x14ac:dyDescent="0.3">
      <c r="A2835" s="21">
        <f t="shared" si="1150"/>
        <v>49780</v>
      </c>
      <c r="B2835" s="18">
        <f t="shared" si="1134"/>
        <v>112.421875</v>
      </c>
      <c r="C2835">
        <f t="shared" si="1130"/>
        <v>115</v>
      </c>
      <c r="D2835">
        <f t="shared" ca="1" si="1137"/>
        <v>-10.477777777777778</v>
      </c>
      <c r="E2835">
        <f ca="1">IF(currency="USD",'Future et co'!F2835,IF(currency="EUR",'Future et co'!G2835,FALSE))</f>
        <v>3.6070000000000005E-2</v>
      </c>
      <c r="F2835">
        <f t="shared" ca="1" si="1138"/>
        <v>3.6070000000000005E-2</v>
      </c>
      <c r="G2835">
        <f t="shared" ca="1" si="1139"/>
        <v>2.0569999999999998E-2</v>
      </c>
      <c r="L2835">
        <f t="shared" ca="1" si="1140"/>
        <v>127.8</v>
      </c>
      <c r="M2835">
        <f t="shared" ca="1" si="1135"/>
        <v>3.6070000000000005E-2</v>
      </c>
      <c r="R2835">
        <f t="shared" ca="1" si="1141"/>
        <v>127.8</v>
      </c>
      <c r="S2835">
        <f t="shared" ca="1" si="1136"/>
        <v>3.6070000000000005E-2</v>
      </c>
      <c r="U2835" s="1"/>
      <c r="W2835" t="str">
        <f t="shared" si="1131"/>
        <v/>
      </c>
      <c r="Y2835" s="1"/>
      <c r="AA2835">
        <f t="shared" si="1132"/>
        <v>0</v>
      </c>
      <c r="AC2835" s="1"/>
      <c r="AE2835">
        <f t="shared" si="1133"/>
        <v>0</v>
      </c>
      <c r="AH2835" s="1"/>
      <c r="AI2835" s="17"/>
      <c r="AJ2835" s="25"/>
      <c r="AU2835" s="1">
        <v>41988</v>
      </c>
      <c r="AV2835">
        <v>0.1</v>
      </c>
      <c r="AW2835">
        <f t="shared" si="1142"/>
        <v>1E-3</v>
      </c>
      <c r="AY2835" s="1">
        <v>41989</v>
      </c>
      <c r="AZ2835">
        <v>0.11700000000000001</v>
      </c>
      <c r="BA2835">
        <f t="shared" si="1143"/>
        <v>1.17E-3</v>
      </c>
      <c r="BC2835" s="1">
        <v>42054</v>
      </c>
      <c r="BD2835">
        <v>0.45</v>
      </c>
      <c r="BE2835">
        <f t="shared" si="1144"/>
        <v>4.5000000000000005E-3</v>
      </c>
      <c r="BG2835" s="1">
        <v>42054</v>
      </c>
      <c r="BH2835">
        <v>0.874</v>
      </c>
      <c r="BI2835">
        <f t="shared" si="1145"/>
        <v>8.7399999999999995E-3</v>
      </c>
      <c r="BK2835" s="1">
        <v>40620</v>
      </c>
      <c r="BL2835">
        <v>2.3565</v>
      </c>
      <c r="BM2835">
        <f t="shared" si="1151"/>
        <v>2.3564999999999999E-2</v>
      </c>
      <c r="BP2835" s="1">
        <v>41956</v>
      </c>
      <c r="BQ2835">
        <v>181.4674</v>
      </c>
      <c r="BR2835">
        <f t="shared" si="1146"/>
        <v>1.8146739999999999</v>
      </c>
      <c r="BT2835" s="1">
        <v>41977</v>
      </c>
      <c r="BU2835">
        <v>8.2000000000000003E-2</v>
      </c>
      <c r="BV2835">
        <f t="shared" si="1147"/>
        <v>8.1999999999999998E-4</v>
      </c>
      <c r="BX2835" s="1">
        <v>41977</v>
      </c>
      <c r="BY2835">
        <v>0.17699999999999999</v>
      </c>
      <c r="BZ2835">
        <f t="shared" si="1148"/>
        <v>1.7699999999999999E-3</v>
      </c>
      <c r="CB2835" s="1">
        <v>42054</v>
      </c>
      <c r="CC2835">
        <v>0.1089</v>
      </c>
      <c r="CD2835">
        <f t="shared" si="1149"/>
        <v>1.0889999999999999E-3</v>
      </c>
      <c r="CG2835" s="1"/>
    </row>
    <row r="2836" spans="1:85" x14ac:dyDescent="0.3">
      <c r="A2836" s="21">
        <f t="shared" si="1150"/>
        <v>49781</v>
      </c>
      <c r="B2836" s="18">
        <f t="shared" si="1134"/>
        <v>112.421875</v>
      </c>
      <c r="C2836">
        <f t="shared" si="1130"/>
        <v>115</v>
      </c>
      <c r="D2836">
        <f t="shared" ca="1" si="1137"/>
        <v>-10.480555555555556</v>
      </c>
      <c r="E2836">
        <f ca="1">IF(currency="USD",'Future et co'!F2836,IF(currency="EUR",'Future et co'!G2836,FALSE))</f>
        <v>3.6070000000000005E-2</v>
      </c>
      <c r="F2836">
        <f t="shared" ca="1" si="1138"/>
        <v>3.6070000000000005E-2</v>
      </c>
      <c r="G2836">
        <f t="shared" ca="1" si="1139"/>
        <v>2.0569999999999998E-2</v>
      </c>
      <c r="L2836">
        <f t="shared" ca="1" si="1140"/>
        <v>127.8</v>
      </c>
      <c r="M2836">
        <f t="shared" ca="1" si="1135"/>
        <v>3.6070000000000005E-2</v>
      </c>
      <c r="R2836">
        <f t="shared" ca="1" si="1141"/>
        <v>127.8</v>
      </c>
      <c r="S2836">
        <f t="shared" ca="1" si="1136"/>
        <v>3.6070000000000005E-2</v>
      </c>
      <c r="U2836" s="1"/>
      <c r="W2836" t="str">
        <f t="shared" si="1131"/>
        <v/>
      </c>
      <c r="Y2836" s="1"/>
      <c r="AA2836">
        <f t="shared" si="1132"/>
        <v>0</v>
      </c>
      <c r="AC2836" s="1"/>
      <c r="AE2836">
        <f t="shared" si="1133"/>
        <v>0</v>
      </c>
      <c r="AH2836" s="1"/>
      <c r="AI2836" s="17"/>
      <c r="AJ2836" s="25"/>
      <c r="AU2836" s="1">
        <v>41985</v>
      </c>
      <c r="AV2836">
        <v>0.10100000000000001</v>
      </c>
      <c r="AW2836">
        <f t="shared" si="1142"/>
        <v>1.01E-3</v>
      </c>
      <c r="AY2836" s="1">
        <v>41988</v>
      </c>
      <c r="AZ2836">
        <v>0.122</v>
      </c>
      <c r="BA2836">
        <f t="shared" si="1143"/>
        <v>1.2199999999999999E-3</v>
      </c>
      <c r="BC2836" s="1">
        <v>42053</v>
      </c>
      <c r="BD2836">
        <v>0.44</v>
      </c>
      <c r="BE2836">
        <f t="shared" si="1144"/>
        <v>4.4000000000000003E-3</v>
      </c>
      <c r="BG2836" s="1">
        <v>42053</v>
      </c>
      <c r="BH2836">
        <v>0.85699999999999998</v>
      </c>
      <c r="BI2836">
        <f t="shared" si="1145"/>
        <v>8.5699999999999995E-3</v>
      </c>
      <c r="BK2836" s="1">
        <v>40623</v>
      </c>
      <c r="BL2836">
        <v>2.3205</v>
      </c>
      <c r="BM2836">
        <f t="shared" si="1151"/>
        <v>2.3205E-2</v>
      </c>
      <c r="BP2836" s="1">
        <v>41955</v>
      </c>
      <c r="BQ2836">
        <v>181.31180000000001</v>
      </c>
      <c r="BR2836">
        <f t="shared" si="1146"/>
        <v>1.813118</v>
      </c>
      <c r="BT2836" s="1">
        <v>41976</v>
      </c>
      <c r="BU2836">
        <v>8.1000000000000003E-2</v>
      </c>
      <c r="BV2836">
        <f t="shared" si="1147"/>
        <v>8.1000000000000006E-4</v>
      </c>
      <c r="BX2836" s="1">
        <v>41976</v>
      </c>
      <c r="BY2836">
        <v>0.17599999999999999</v>
      </c>
      <c r="BZ2836">
        <f t="shared" si="1148"/>
        <v>1.7599999999999998E-3</v>
      </c>
      <c r="CB2836" s="1">
        <v>42053</v>
      </c>
      <c r="CC2836">
        <v>0.10630000000000001</v>
      </c>
      <c r="CD2836">
        <f t="shared" si="1149"/>
        <v>1.0630000000000001E-3</v>
      </c>
      <c r="CG2836" s="1"/>
    </row>
    <row r="2837" spans="1:85" x14ac:dyDescent="0.3">
      <c r="A2837" s="21">
        <f t="shared" si="1150"/>
        <v>49782</v>
      </c>
      <c r="B2837" s="18">
        <f t="shared" si="1134"/>
        <v>112.421875</v>
      </c>
      <c r="C2837">
        <f t="shared" si="1130"/>
        <v>115</v>
      </c>
      <c r="D2837">
        <f t="shared" ca="1" si="1137"/>
        <v>-10.483333333333333</v>
      </c>
      <c r="E2837">
        <f ca="1">IF(currency="USD",'Future et co'!F2837,IF(currency="EUR",'Future et co'!G2837,FALSE))</f>
        <v>3.6070000000000005E-2</v>
      </c>
      <c r="F2837">
        <f t="shared" ca="1" si="1138"/>
        <v>3.6070000000000005E-2</v>
      </c>
      <c r="G2837">
        <f t="shared" ca="1" si="1139"/>
        <v>2.0569999999999998E-2</v>
      </c>
      <c r="L2837">
        <f t="shared" ca="1" si="1140"/>
        <v>127.8</v>
      </c>
      <c r="M2837">
        <f t="shared" ca="1" si="1135"/>
        <v>3.6070000000000005E-2</v>
      </c>
      <c r="R2837">
        <f t="shared" ca="1" si="1141"/>
        <v>127.8</v>
      </c>
      <c r="S2837">
        <f t="shared" ca="1" si="1136"/>
        <v>3.6070000000000005E-2</v>
      </c>
      <c r="U2837" s="1"/>
      <c r="W2837" t="str">
        <f t="shared" si="1131"/>
        <v/>
      </c>
      <c r="Y2837" s="1"/>
      <c r="AA2837">
        <f t="shared" si="1132"/>
        <v>0</v>
      </c>
      <c r="AC2837" s="1"/>
      <c r="AE2837">
        <f t="shared" si="1133"/>
        <v>0</v>
      </c>
      <c r="AH2837" s="1"/>
      <c r="AI2837" s="17"/>
      <c r="AJ2837" s="25"/>
      <c r="AU2837" s="1">
        <v>41984</v>
      </c>
      <c r="AV2837">
        <v>0.10299999999999999</v>
      </c>
      <c r="AW2837">
        <f t="shared" si="1142"/>
        <v>1.0299999999999999E-3</v>
      </c>
      <c r="AY2837" s="1">
        <v>41985</v>
      </c>
      <c r="AZ2837">
        <v>0.122</v>
      </c>
      <c r="BA2837">
        <f t="shared" si="1143"/>
        <v>1.2199999999999999E-3</v>
      </c>
      <c r="BC2837" s="1">
        <v>42052</v>
      </c>
      <c r="BD2837">
        <v>0.47</v>
      </c>
      <c r="BE2837">
        <f t="shared" si="1144"/>
        <v>4.6999999999999993E-3</v>
      </c>
      <c r="BG2837" s="1">
        <v>42052</v>
      </c>
      <c r="BH2837">
        <v>0.91500000000000004</v>
      </c>
      <c r="BI2837">
        <f t="shared" si="1145"/>
        <v>9.1500000000000001E-3</v>
      </c>
      <c r="BK2837" s="1">
        <v>40624</v>
      </c>
      <c r="BL2837">
        <v>2.3344900000000002</v>
      </c>
      <c r="BM2837">
        <f t="shared" si="1151"/>
        <v>2.3344900000000002E-2</v>
      </c>
      <c r="BP2837" s="1">
        <v>41954</v>
      </c>
      <c r="BQ2837">
        <v>181.03659999999999</v>
      </c>
      <c r="BR2837">
        <f t="shared" si="1146"/>
        <v>1.8103659999999999</v>
      </c>
      <c r="BT2837" s="1">
        <v>41975</v>
      </c>
      <c r="BU2837">
        <v>8.1000000000000003E-2</v>
      </c>
      <c r="BV2837">
        <f t="shared" si="1147"/>
        <v>8.1000000000000006E-4</v>
      </c>
      <c r="BX2837" s="1">
        <v>41975</v>
      </c>
      <c r="BY2837">
        <v>0.17799999999999999</v>
      </c>
      <c r="BZ2837">
        <f t="shared" si="1148"/>
        <v>1.7799999999999999E-3</v>
      </c>
      <c r="CB2837" s="1">
        <v>42052</v>
      </c>
      <c r="CC2837">
        <v>0.1096</v>
      </c>
      <c r="CD2837">
        <f t="shared" si="1149"/>
        <v>1.096E-3</v>
      </c>
      <c r="CG2837" s="1"/>
    </row>
    <row r="2838" spans="1:85" x14ac:dyDescent="0.3">
      <c r="A2838" s="21">
        <f t="shared" si="1150"/>
        <v>49783</v>
      </c>
      <c r="B2838" s="18">
        <f t="shared" si="1134"/>
        <v>112.421875</v>
      </c>
      <c r="C2838">
        <f t="shared" si="1130"/>
        <v>115</v>
      </c>
      <c r="D2838">
        <f t="shared" ca="1" si="1137"/>
        <v>-10.486111111111111</v>
      </c>
      <c r="E2838">
        <f ca="1">IF(currency="USD",'Future et co'!F2838,IF(currency="EUR",'Future et co'!G2838,FALSE))</f>
        <v>3.6070000000000005E-2</v>
      </c>
      <c r="F2838">
        <f t="shared" ca="1" si="1138"/>
        <v>3.6070000000000005E-2</v>
      </c>
      <c r="G2838">
        <f t="shared" ca="1" si="1139"/>
        <v>2.0569999999999998E-2</v>
      </c>
      <c r="L2838">
        <f t="shared" ca="1" si="1140"/>
        <v>127.8</v>
      </c>
      <c r="M2838">
        <f t="shared" ca="1" si="1135"/>
        <v>3.6070000000000005E-2</v>
      </c>
      <c r="R2838">
        <f t="shared" ca="1" si="1141"/>
        <v>127.8</v>
      </c>
      <c r="S2838">
        <f t="shared" ca="1" si="1136"/>
        <v>3.6070000000000005E-2</v>
      </c>
      <c r="U2838" s="1"/>
      <c r="W2838" t="str">
        <f t="shared" si="1131"/>
        <v/>
      </c>
      <c r="Y2838" s="1"/>
      <c r="AA2838">
        <f t="shared" si="1132"/>
        <v>0</v>
      </c>
      <c r="AC2838" s="1"/>
      <c r="AE2838">
        <f t="shared" si="1133"/>
        <v>0</v>
      </c>
      <c r="AH2838" s="1"/>
      <c r="AI2838" s="17"/>
      <c r="AJ2838" s="25"/>
      <c r="AU2838" s="1">
        <v>41983</v>
      </c>
      <c r="AV2838">
        <v>0.105</v>
      </c>
      <c r="AW2838">
        <f t="shared" si="1142"/>
        <v>1.0499999999999999E-3</v>
      </c>
      <c r="AY2838" s="1">
        <v>41984</v>
      </c>
      <c r="AZ2838">
        <v>0.126</v>
      </c>
      <c r="BA2838">
        <f t="shared" si="1143"/>
        <v>1.2600000000000001E-3</v>
      </c>
      <c r="BC2838" s="1">
        <v>42051</v>
      </c>
      <c r="BD2838">
        <v>0.46800000000000003</v>
      </c>
      <c r="BE2838">
        <f t="shared" si="1144"/>
        <v>4.6800000000000001E-3</v>
      </c>
      <c r="BG2838" s="1">
        <v>42051</v>
      </c>
      <c r="BH2838">
        <v>0.873</v>
      </c>
      <c r="BI2838">
        <f t="shared" si="1145"/>
        <v>8.7299999999999999E-3</v>
      </c>
      <c r="BK2838" s="1">
        <v>40625</v>
      </c>
      <c r="BL2838">
        <v>2.3280500000000002</v>
      </c>
      <c r="BM2838">
        <f t="shared" si="1151"/>
        <v>2.3280500000000003E-2</v>
      </c>
      <c r="BP2838" s="1">
        <v>41953</v>
      </c>
      <c r="BQ2838">
        <v>181.08439999999999</v>
      </c>
      <c r="BR2838">
        <f t="shared" si="1146"/>
        <v>1.8108439999999999</v>
      </c>
      <c r="BT2838" s="1">
        <v>41974</v>
      </c>
      <c r="BU2838">
        <v>8.2000000000000003E-2</v>
      </c>
      <c r="BV2838">
        <f t="shared" si="1147"/>
        <v>8.1999999999999998E-4</v>
      </c>
      <c r="BX2838" s="1">
        <v>41974</v>
      </c>
      <c r="BY2838">
        <v>0.17899999999999999</v>
      </c>
      <c r="BZ2838">
        <f t="shared" si="1148"/>
        <v>1.7899999999999999E-3</v>
      </c>
      <c r="CB2838" s="1">
        <v>42051</v>
      </c>
      <c r="CC2838">
        <v>0.127</v>
      </c>
      <c r="CD2838">
        <f t="shared" si="1149"/>
        <v>1.2700000000000001E-3</v>
      </c>
      <c r="CG2838" s="1"/>
    </row>
    <row r="2839" spans="1:85" x14ac:dyDescent="0.3">
      <c r="A2839" s="21">
        <f t="shared" si="1150"/>
        <v>49786</v>
      </c>
      <c r="B2839" s="18">
        <f t="shared" si="1134"/>
        <v>112.421875</v>
      </c>
      <c r="C2839">
        <f t="shared" si="1130"/>
        <v>115</v>
      </c>
      <c r="D2839">
        <f t="shared" ca="1" si="1137"/>
        <v>-10.494444444444444</v>
      </c>
      <c r="E2839">
        <f ca="1">IF(currency="USD",'Future et co'!F2839,IF(currency="EUR",'Future et co'!G2839,FALSE))</f>
        <v>3.6070000000000005E-2</v>
      </c>
      <c r="F2839">
        <f t="shared" ca="1" si="1138"/>
        <v>3.6070000000000005E-2</v>
      </c>
      <c r="G2839">
        <f t="shared" ca="1" si="1139"/>
        <v>2.0569999999999998E-2</v>
      </c>
      <c r="L2839">
        <f t="shared" ca="1" si="1140"/>
        <v>127.8</v>
      </c>
      <c r="M2839">
        <f t="shared" ca="1" si="1135"/>
        <v>3.6070000000000005E-2</v>
      </c>
      <c r="R2839">
        <f t="shared" ca="1" si="1141"/>
        <v>127.8</v>
      </c>
      <c r="S2839">
        <f t="shared" ca="1" si="1136"/>
        <v>3.6070000000000005E-2</v>
      </c>
      <c r="U2839" s="1"/>
      <c r="W2839" t="str">
        <f t="shared" si="1131"/>
        <v/>
      </c>
      <c r="Y2839" s="1"/>
      <c r="AA2839">
        <f t="shared" si="1132"/>
        <v>0</v>
      </c>
      <c r="AC2839" s="1"/>
      <c r="AE2839">
        <f t="shared" si="1133"/>
        <v>0</v>
      </c>
      <c r="AH2839" s="1"/>
      <c r="AI2839" s="17"/>
      <c r="AJ2839" s="25"/>
      <c r="AU2839" s="1">
        <v>41982</v>
      </c>
      <c r="AV2839">
        <v>0.10199999999999999</v>
      </c>
      <c r="AW2839">
        <f t="shared" si="1142"/>
        <v>1.0199999999999999E-3</v>
      </c>
      <c r="AY2839" s="1">
        <v>41983</v>
      </c>
      <c r="AZ2839">
        <v>0.12</v>
      </c>
      <c r="BA2839">
        <f t="shared" si="1143"/>
        <v>1.1999999999999999E-3</v>
      </c>
      <c r="BC2839" s="1">
        <v>42048</v>
      </c>
      <c r="BD2839">
        <v>0.47099999999999997</v>
      </c>
      <c r="BE2839">
        <f t="shared" si="1144"/>
        <v>4.7099999999999998E-3</v>
      </c>
      <c r="BG2839" s="1">
        <v>42048</v>
      </c>
      <c r="BH2839">
        <v>0.87</v>
      </c>
      <c r="BI2839">
        <f t="shared" si="1145"/>
        <v>8.6999999999999994E-3</v>
      </c>
      <c r="BK2839" s="1">
        <v>40626</v>
      </c>
      <c r="BL2839">
        <v>2.3119299999999998</v>
      </c>
      <c r="BM2839">
        <f t="shared" si="1151"/>
        <v>2.3119299999999999E-2</v>
      </c>
      <c r="BP2839" s="1">
        <v>41950</v>
      </c>
      <c r="BQ2839">
        <v>181.04849999999999</v>
      </c>
      <c r="BR2839">
        <f t="shared" si="1146"/>
        <v>1.8104849999999999</v>
      </c>
      <c r="BT2839" s="1">
        <v>41971</v>
      </c>
      <c r="BU2839">
        <v>8.2000000000000003E-2</v>
      </c>
      <c r="BV2839">
        <f t="shared" si="1147"/>
        <v>8.1999999999999998E-4</v>
      </c>
      <c r="BX2839" s="1">
        <v>41971</v>
      </c>
      <c r="BY2839">
        <v>0.18</v>
      </c>
      <c r="BZ2839">
        <f t="shared" si="1148"/>
        <v>1.8E-3</v>
      </c>
      <c r="CB2839" s="1">
        <v>42048</v>
      </c>
      <c r="CC2839">
        <v>0.1081</v>
      </c>
      <c r="CD2839">
        <f t="shared" si="1149"/>
        <v>1.0809999999999999E-3</v>
      </c>
      <c r="CG2839" s="1"/>
    </row>
    <row r="2840" spans="1:85" x14ac:dyDescent="0.3">
      <c r="A2840" s="21">
        <f t="shared" si="1150"/>
        <v>49787</v>
      </c>
      <c r="B2840" s="18">
        <f t="shared" si="1134"/>
        <v>112.421875</v>
      </c>
      <c r="C2840">
        <f t="shared" si="1130"/>
        <v>115</v>
      </c>
      <c r="D2840">
        <f t="shared" ca="1" si="1137"/>
        <v>-10.497222222222222</v>
      </c>
      <c r="E2840">
        <f ca="1">IF(currency="USD",'Future et co'!F2840,IF(currency="EUR",'Future et co'!G2840,FALSE))</f>
        <v>3.6070000000000005E-2</v>
      </c>
      <c r="F2840">
        <f t="shared" ca="1" si="1138"/>
        <v>3.6070000000000005E-2</v>
      </c>
      <c r="G2840">
        <f t="shared" ca="1" si="1139"/>
        <v>2.0569999999999998E-2</v>
      </c>
      <c r="L2840">
        <f t="shared" ca="1" si="1140"/>
        <v>127.8</v>
      </c>
      <c r="M2840">
        <f t="shared" ca="1" si="1135"/>
        <v>3.6070000000000005E-2</v>
      </c>
      <c r="R2840">
        <f t="shared" ca="1" si="1141"/>
        <v>127.8</v>
      </c>
      <c r="S2840">
        <f t="shared" ca="1" si="1136"/>
        <v>3.6070000000000005E-2</v>
      </c>
      <c r="U2840" s="1"/>
      <c r="W2840" t="str">
        <f t="shared" si="1131"/>
        <v/>
      </c>
      <c r="Y2840" s="1"/>
      <c r="AA2840">
        <f t="shared" si="1132"/>
        <v>0</v>
      </c>
      <c r="AC2840" s="1"/>
      <c r="AE2840">
        <f t="shared" si="1133"/>
        <v>0</v>
      </c>
      <c r="AH2840" s="1"/>
      <c r="AI2840" s="17"/>
      <c r="AJ2840" s="25"/>
      <c r="AU2840" s="1">
        <v>41981</v>
      </c>
      <c r="AV2840">
        <v>0.104</v>
      </c>
      <c r="AW2840">
        <f t="shared" si="1142"/>
        <v>1.0399999999999999E-3</v>
      </c>
      <c r="AY2840" s="1">
        <v>41982</v>
      </c>
      <c r="AZ2840">
        <v>0.122</v>
      </c>
      <c r="BA2840">
        <f t="shared" si="1143"/>
        <v>1.2199999999999999E-3</v>
      </c>
      <c r="BC2840" s="1">
        <v>42047</v>
      </c>
      <c r="BD2840">
        <v>0.47199999999999998</v>
      </c>
      <c r="BE2840">
        <f t="shared" si="1144"/>
        <v>4.7199999999999994E-3</v>
      </c>
      <c r="BG2840" s="1">
        <v>42047</v>
      </c>
      <c r="BH2840">
        <v>0.85</v>
      </c>
      <c r="BI2840">
        <f t="shared" si="1145"/>
        <v>8.5000000000000006E-3</v>
      </c>
      <c r="BK2840" s="1">
        <v>40627</v>
      </c>
      <c r="BL2840">
        <v>2.3054399999999999</v>
      </c>
      <c r="BM2840">
        <f t="shared" si="1151"/>
        <v>2.3054399999999999E-2</v>
      </c>
      <c r="BP2840" s="1">
        <v>41949</v>
      </c>
      <c r="BQ2840">
        <v>180.881</v>
      </c>
      <c r="BR2840">
        <f t="shared" si="1146"/>
        <v>1.80881</v>
      </c>
      <c r="BT2840" s="1">
        <v>41970</v>
      </c>
      <c r="BU2840">
        <v>8.2000000000000003E-2</v>
      </c>
      <c r="BV2840">
        <f t="shared" si="1147"/>
        <v>8.1999999999999998E-4</v>
      </c>
      <c r="BX2840" s="1">
        <v>41970</v>
      </c>
      <c r="BY2840">
        <v>0.18099999999999999</v>
      </c>
      <c r="BZ2840">
        <f t="shared" si="1148"/>
        <v>1.81E-3</v>
      </c>
      <c r="CB2840" s="1">
        <v>42047</v>
      </c>
      <c r="CC2840">
        <v>0.125</v>
      </c>
      <c r="CD2840">
        <f t="shared" si="1149"/>
        <v>1.25E-3</v>
      </c>
      <c r="CG2840" s="1"/>
    </row>
    <row r="2841" spans="1:85" x14ac:dyDescent="0.3">
      <c r="A2841" s="21">
        <f t="shared" si="1150"/>
        <v>49788</v>
      </c>
      <c r="B2841" s="18">
        <f t="shared" si="1134"/>
        <v>112.421875</v>
      </c>
      <c r="C2841">
        <f t="shared" ref="C2841:C2904" si="1152">CEILING(B2841,$C$9)</f>
        <v>115</v>
      </c>
      <c r="D2841">
        <f t="shared" ca="1" si="1137"/>
        <v>-10.5</v>
      </c>
      <c r="E2841">
        <f ca="1">IF(currency="USD",'Future et co'!F2841,IF(currency="EUR",'Future et co'!G2841,FALSE))</f>
        <v>3.6070000000000005E-2</v>
      </c>
      <c r="F2841">
        <f t="shared" ca="1" si="1138"/>
        <v>3.6070000000000005E-2</v>
      </c>
      <c r="G2841">
        <f t="shared" ca="1" si="1139"/>
        <v>2.0569999999999998E-2</v>
      </c>
      <c r="L2841">
        <f t="shared" ca="1" si="1140"/>
        <v>127.8</v>
      </c>
      <c r="M2841">
        <f t="shared" ca="1" si="1135"/>
        <v>3.6070000000000005E-2</v>
      </c>
      <c r="R2841">
        <f t="shared" ca="1" si="1141"/>
        <v>127.8</v>
      </c>
      <c r="S2841">
        <f t="shared" ca="1" si="1136"/>
        <v>3.6070000000000005E-2</v>
      </c>
      <c r="U2841" s="1"/>
      <c r="W2841" t="str">
        <f t="shared" si="1131"/>
        <v/>
      </c>
      <c r="Y2841" s="1"/>
      <c r="AA2841">
        <f t="shared" si="1132"/>
        <v>0</v>
      </c>
      <c r="AC2841" s="1"/>
      <c r="AE2841">
        <f t="shared" si="1133"/>
        <v>0</v>
      </c>
      <c r="AH2841" s="1"/>
      <c r="AI2841" s="17"/>
      <c r="AJ2841" s="25"/>
      <c r="AU2841" s="1">
        <v>41978</v>
      </c>
      <c r="AV2841">
        <v>0.105</v>
      </c>
      <c r="AW2841">
        <f t="shared" si="1142"/>
        <v>1.0499999999999999E-3</v>
      </c>
      <c r="AY2841" s="1">
        <v>41981</v>
      </c>
      <c r="AZ2841">
        <v>0.115</v>
      </c>
      <c r="BA2841">
        <f t="shared" si="1143"/>
        <v>1.15E-3</v>
      </c>
      <c r="BC2841" s="1">
        <v>42046</v>
      </c>
      <c r="BD2841">
        <v>0.47</v>
      </c>
      <c r="BE2841">
        <f t="shared" si="1144"/>
        <v>4.6999999999999993E-3</v>
      </c>
      <c r="BG2841" s="1">
        <v>42046</v>
      </c>
      <c r="BH2841">
        <v>0.89700000000000002</v>
      </c>
      <c r="BI2841">
        <f t="shared" si="1145"/>
        <v>8.9700000000000005E-3</v>
      </c>
      <c r="BK2841" s="1">
        <v>40630</v>
      </c>
      <c r="BL2841">
        <v>2.3100700000000001</v>
      </c>
      <c r="BM2841">
        <f t="shared" si="1151"/>
        <v>2.3100700000000002E-2</v>
      </c>
      <c r="BP2841" s="1">
        <v>41948</v>
      </c>
      <c r="BQ2841">
        <v>180.9169</v>
      </c>
      <c r="BR2841">
        <f t="shared" si="1146"/>
        <v>1.809169</v>
      </c>
      <c r="BT2841" s="1">
        <v>41969</v>
      </c>
      <c r="BU2841">
        <v>8.2000000000000003E-2</v>
      </c>
      <c r="BV2841">
        <f t="shared" si="1147"/>
        <v>8.1999999999999998E-4</v>
      </c>
      <c r="BX2841" s="1">
        <v>41969</v>
      </c>
      <c r="BY2841">
        <v>0.182</v>
      </c>
      <c r="BZ2841">
        <f t="shared" si="1148"/>
        <v>1.82E-3</v>
      </c>
      <c r="CB2841" s="1">
        <v>42046</v>
      </c>
      <c r="CC2841">
        <v>0.11600000000000001</v>
      </c>
      <c r="CD2841">
        <f t="shared" si="1149"/>
        <v>1.16E-3</v>
      </c>
      <c r="CG2841" s="1"/>
    </row>
    <row r="2842" spans="1:85" x14ac:dyDescent="0.3">
      <c r="A2842" s="21">
        <f t="shared" si="1150"/>
        <v>49789</v>
      </c>
      <c r="B2842" s="18">
        <f t="shared" si="1134"/>
        <v>112.421875</v>
      </c>
      <c r="C2842">
        <f t="shared" si="1152"/>
        <v>115</v>
      </c>
      <c r="D2842">
        <f t="shared" ca="1" si="1137"/>
        <v>-10.502777777777778</v>
      </c>
      <c r="E2842">
        <f ca="1">IF(currency="USD",'Future et co'!F2842,IF(currency="EUR",'Future et co'!G2842,FALSE))</f>
        <v>3.6070000000000005E-2</v>
      </c>
      <c r="F2842">
        <f t="shared" ca="1" si="1138"/>
        <v>3.6070000000000005E-2</v>
      </c>
      <c r="G2842">
        <f t="shared" ca="1" si="1139"/>
        <v>2.0569999999999998E-2</v>
      </c>
      <c r="L2842">
        <f t="shared" ca="1" si="1140"/>
        <v>127.8</v>
      </c>
      <c r="M2842">
        <f t="shared" ca="1" si="1135"/>
        <v>3.6070000000000005E-2</v>
      </c>
      <c r="R2842">
        <f t="shared" ca="1" si="1141"/>
        <v>127.8</v>
      </c>
      <c r="S2842">
        <f t="shared" ca="1" si="1136"/>
        <v>3.6070000000000005E-2</v>
      </c>
      <c r="U2842" s="1"/>
      <c r="W2842" t="str">
        <f t="shared" si="1131"/>
        <v/>
      </c>
      <c r="Y2842" s="1"/>
      <c r="AA2842">
        <f t="shared" si="1132"/>
        <v>0</v>
      </c>
      <c r="AC2842" s="1"/>
      <c r="AE2842">
        <f t="shared" si="1133"/>
        <v>0</v>
      </c>
      <c r="AH2842" s="1"/>
      <c r="AI2842" s="17"/>
      <c r="AJ2842" s="25"/>
      <c r="AU2842" s="1">
        <v>41977</v>
      </c>
      <c r="AV2842">
        <v>0.104</v>
      </c>
      <c r="AW2842">
        <f t="shared" si="1142"/>
        <v>1.0399999999999999E-3</v>
      </c>
      <c r="AY2842" s="1">
        <v>41978</v>
      </c>
      <c r="AZ2842">
        <v>0.123</v>
      </c>
      <c r="BA2842">
        <f t="shared" si="1143"/>
        <v>1.23E-3</v>
      </c>
      <c r="BC2842" s="1">
        <v>42045</v>
      </c>
      <c r="BD2842">
        <v>0.47399999999999998</v>
      </c>
      <c r="BE2842">
        <f t="shared" si="1144"/>
        <v>4.7399999999999994E-3</v>
      </c>
      <c r="BG2842" s="1">
        <v>42045</v>
      </c>
      <c r="BH2842">
        <v>0.89</v>
      </c>
      <c r="BI2842">
        <f t="shared" si="1145"/>
        <v>8.8999999999999999E-3</v>
      </c>
      <c r="BK2842" s="1">
        <v>40631</v>
      </c>
      <c r="BL2842">
        <v>2.2953999999999999</v>
      </c>
      <c r="BM2842">
        <f t="shared" si="1151"/>
        <v>2.2953999999999999E-2</v>
      </c>
      <c r="BP2842" s="1">
        <v>41947</v>
      </c>
      <c r="BQ2842">
        <v>181.15629999999999</v>
      </c>
      <c r="BR2842">
        <f t="shared" si="1146"/>
        <v>1.8115629999999998</v>
      </c>
      <c r="BT2842" s="1">
        <v>41968</v>
      </c>
      <c r="BU2842">
        <v>8.1000000000000003E-2</v>
      </c>
      <c r="BV2842">
        <f t="shared" si="1147"/>
        <v>8.1000000000000006E-4</v>
      </c>
      <c r="BX2842" s="1">
        <v>41968</v>
      </c>
      <c r="BY2842">
        <v>0.18099999999999999</v>
      </c>
      <c r="BZ2842">
        <f t="shared" si="1148"/>
        <v>1.81E-3</v>
      </c>
      <c r="CB2842" s="1">
        <v>42045</v>
      </c>
      <c r="CC2842">
        <v>0.114</v>
      </c>
      <c r="CD2842">
        <f t="shared" si="1149"/>
        <v>1.14E-3</v>
      </c>
      <c r="CG2842" s="1"/>
    </row>
    <row r="2843" spans="1:85" x14ac:dyDescent="0.3">
      <c r="A2843" s="21">
        <f t="shared" si="1150"/>
        <v>49790</v>
      </c>
      <c r="B2843" s="18">
        <f t="shared" si="1134"/>
        <v>112.421875</v>
      </c>
      <c r="C2843">
        <f t="shared" si="1152"/>
        <v>115</v>
      </c>
      <c r="D2843">
        <f t="shared" ca="1" si="1137"/>
        <v>-10.505555555555556</v>
      </c>
      <c r="E2843">
        <f ca="1">IF(currency="USD",'Future et co'!F2843,IF(currency="EUR",'Future et co'!G2843,FALSE))</f>
        <v>3.6070000000000005E-2</v>
      </c>
      <c r="F2843">
        <f t="shared" ca="1" si="1138"/>
        <v>3.6070000000000005E-2</v>
      </c>
      <c r="G2843">
        <f t="shared" ca="1" si="1139"/>
        <v>2.0569999999999998E-2</v>
      </c>
      <c r="L2843">
        <f t="shared" ca="1" si="1140"/>
        <v>127.8</v>
      </c>
      <c r="M2843">
        <f t="shared" ca="1" si="1135"/>
        <v>3.6070000000000005E-2</v>
      </c>
      <c r="R2843">
        <f t="shared" ca="1" si="1141"/>
        <v>127.8</v>
      </c>
      <c r="S2843">
        <f t="shared" ca="1" si="1136"/>
        <v>3.6070000000000005E-2</v>
      </c>
      <c r="U2843" s="1"/>
      <c r="W2843" t="str">
        <f t="shared" si="1131"/>
        <v/>
      </c>
      <c r="Y2843" s="1"/>
      <c r="AA2843">
        <f t="shared" si="1132"/>
        <v>0</v>
      </c>
      <c r="AC2843" s="1"/>
      <c r="AE2843">
        <f t="shared" si="1133"/>
        <v>0</v>
      </c>
      <c r="AH2843" s="1"/>
      <c r="AI2843" s="17"/>
      <c r="AJ2843" s="25"/>
      <c r="AU2843" s="1">
        <v>41976</v>
      </c>
      <c r="AV2843">
        <v>0.105</v>
      </c>
      <c r="AW2843">
        <f t="shared" si="1142"/>
        <v>1.0499999999999999E-3</v>
      </c>
      <c r="AY2843" s="1">
        <v>41977</v>
      </c>
      <c r="AZ2843">
        <v>0.11</v>
      </c>
      <c r="BA2843">
        <f t="shared" si="1143"/>
        <v>1.1000000000000001E-3</v>
      </c>
      <c r="BC2843" s="1">
        <v>42044</v>
      </c>
      <c r="BD2843">
        <v>0.46</v>
      </c>
      <c r="BE2843">
        <f t="shared" si="1144"/>
        <v>4.5999999999999999E-3</v>
      </c>
      <c r="BG2843" s="1">
        <v>42044</v>
      </c>
      <c r="BH2843">
        <v>0.88200000000000001</v>
      </c>
      <c r="BI2843">
        <f t="shared" si="1145"/>
        <v>8.8199999999999997E-3</v>
      </c>
      <c r="BK2843" s="1">
        <v>40632</v>
      </c>
      <c r="BL2843">
        <v>2.2798799999999999</v>
      </c>
      <c r="BM2843">
        <f t="shared" si="1151"/>
        <v>2.2798799999999998E-2</v>
      </c>
      <c r="BP2843" s="1">
        <v>41946</v>
      </c>
      <c r="BQ2843">
        <v>180.43819999999999</v>
      </c>
      <c r="BR2843">
        <f t="shared" si="1146"/>
        <v>1.8043819999999999</v>
      </c>
      <c r="BT2843" s="1">
        <v>41967</v>
      </c>
      <c r="BU2843">
        <v>8.1000000000000003E-2</v>
      </c>
      <c r="BV2843">
        <f t="shared" si="1147"/>
        <v>8.1000000000000006E-4</v>
      </c>
      <c r="BX2843" s="1">
        <v>41967</v>
      </c>
      <c r="BY2843">
        <v>0.182</v>
      </c>
      <c r="BZ2843">
        <f t="shared" si="1148"/>
        <v>1.82E-3</v>
      </c>
      <c r="CB2843" s="1">
        <v>42044</v>
      </c>
      <c r="CC2843">
        <v>0.12039999999999999</v>
      </c>
      <c r="CD2843">
        <f t="shared" si="1149"/>
        <v>1.204E-3</v>
      </c>
      <c r="CG2843" s="1"/>
    </row>
    <row r="2844" spans="1:85" x14ac:dyDescent="0.3">
      <c r="A2844" s="21">
        <f t="shared" si="1150"/>
        <v>49793</v>
      </c>
      <c r="B2844" s="18">
        <f t="shared" si="1134"/>
        <v>112.421875</v>
      </c>
      <c r="C2844">
        <f t="shared" si="1152"/>
        <v>115</v>
      </c>
      <c r="D2844">
        <f t="shared" ca="1" si="1137"/>
        <v>-10.513888888888889</v>
      </c>
      <c r="E2844">
        <f ca="1">IF(currency="USD",'Future et co'!F2844,IF(currency="EUR",'Future et co'!G2844,FALSE))</f>
        <v>3.6070000000000005E-2</v>
      </c>
      <c r="F2844">
        <f t="shared" ca="1" si="1138"/>
        <v>3.6070000000000005E-2</v>
      </c>
      <c r="G2844">
        <f t="shared" ca="1" si="1139"/>
        <v>2.0569999999999998E-2</v>
      </c>
      <c r="L2844">
        <f t="shared" ca="1" si="1140"/>
        <v>127.8</v>
      </c>
      <c r="M2844">
        <f t="shared" ca="1" si="1135"/>
        <v>3.6070000000000005E-2</v>
      </c>
      <c r="R2844">
        <f t="shared" ca="1" si="1141"/>
        <v>127.8</v>
      </c>
      <c r="S2844">
        <f t="shared" ca="1" si="1136"/>
        <v>3.6070000000000005E-2</v>
      </c>
      <c r="U2844" s="1"/>
      <c r="W2844" t="str">
        <f t="shared" si="1131"/>
        <v/>
      </c>
      <c r="Y2844" s="1"/>
      <c r="AA2844">
        <f t="shared" si="1132"/>
        <v>0</v>
      </c>
      <c r="AC2844" s="1"/>
      <c r="AE2844">
        <f t="shared" si="1133"/>
        <v>0</v>
      </c>
      <c r="AH2844" s="1"/>
      <c r="AI2844" s="17"/>
      <c r="AJ2844" s="25"/>
      <c r="AU2844" s="1">
        <v>41975</v>
      </c>
      <c r="AV2844">
        <v>0.10299999999999999</v>
      </c>
      <c r="AW2844">
        <f t="shared" si="1142"/>
        <v>1.0299999999999999E-3</v>
      </c>
      <c r="AY2844" s="1">
        <v>41976</v>
      </c>
      <c r="AZ2844">
        <v>0.11</v>
      </c>
      <c r="BA2844">
        <f t="shared" si="1143"/>
        <v>1.1000000000000001E-3</v>
      </c>
      <c r="BC2844" s="1">
        <v>42041</v>
      </c>
      <c r="BD2844">
        <v>0.46</v>
      </c>
      <c r="BE2844">
        <f t="shared" si="1144"/>
        <v>4.5999999999999999E-3</v>
      </c>
      <c r="BG2844" s="1">
        <v>42041</v>
      </c>
      <c r="BH2844">
        <v>0.872</v>
      </c>
      <c r="BI2844">
        <f t="shared" si="1145"/>
        <v>8.7200000000000003E-3</v>
      </c>
      <c r="BK2844" s="1">
        <v>40633</v>
      </c>
      <c r="BL2844">
        <v>2.2869999999999999</v>
      </c>
      <c r="BM2844">
        <f t="shared" si="1151"/>
        <v>2.2869999999999998E-2</v>
      </c>
      <c r="BP2844" s="1">
        <v>41943</v>
      </c>
      <c r="BQ2844">
        <v>180.61770000000001</v>
      </c>
      <c r="BR2844">
        <f t="shared" si="1146"/>
        <v>1.8061770000000001</v>
      </c>
      <c r="BT2844" s="1">
        <v>41964</v>
      </c>
      <c r="BU2844">
        <v>8.1000000000000003E-2</v>
      </c>
      <c r="BV2844">
        <f t="shared" si="1147"/>
        <v>8.1000000000000006E-4</v>
      </c>
      <c r="BX2844" s="1">
        <v>41964</v>
      </c>
      <c r="BY2844">
        <v>0.18099999999999999</v>
      </c>
      <c r="BZ2844">
        <f t="shared" si="1148"/>
        <v>1.81E-3</v>
      </c>
      <c r="CB2844" s="1">
        <v>42041</v>
      </c>
      <c r="CC2844">
        <v>0.11169999999999999</v>
      </c>
      <c r="CD2844">
        <f t="shared" si="1149"/>
        <v>1.1169999999999999E-3</v>
      </c>
      <c r="CG2844" s="1"/>
    </row>
    <row r="2845" spans="1:85" x14ac:dyDescent="0.3">
      <c r="A2845" s="21">
        <f t="shared" si="1150"/>
        <v>49794</v>
      </c>
      <c r="B2845" s="18">
        <f t="shared" si="1134"/>
        <v>112.421875</v>
      </c>
      <c r="C2845">
        <f t="shared" si="1152"/>
        <v>115</v>
      </c>
      <c r="D2845">
        <f t="shared" ca="1" si="1137"/>
        <v>-10.516666666666667</v>
      </c>
      <c r="E2845">
        <f ca="1">IF(currency="USD",'Future et co'!F2845,IF(currency="EUR",'Future et co'!G2845,FALSE))</f>
        <v>3.6070000000000005E-2</v>
      </c>
      <c r="F2845">
        <f t="shared" ca="1" si="1138"/>
        <v>3.6070000000000005E-2</v>
      </c>
      <c r="G2845">
        <f t="shared" ca="1" si="1139"/>
        <v>2.0569999999999998E-2</v>
      </c>
      <c r="L2845">
        <f t="shared" ca="1" si="1140"/>
        <v>127.8</v>
      </c>
      <c r="M2845">
        <f t="shared" ca="1" si="1135"/>
        <v>3.6070000000000005E-2</v>
      </c>
      <c r="R2845">
        <f t="shared" ca="1" si="1141"/>
        <v>127.8</v>
      </c>
      <c r="S2845">
        <f t="shared" ca="1" si="1136"/>
        <v>3.6070000000000005E-2</v>
      </c>
      <c r="U2845" s="1"/>
      <c r="W2845" t="str">
        <f t="shared" si="1131"/>
        <v/>
      </c>
      <c r="Y2845" s="1"/>
      <c r="AA2845">
        <f t="shared" si="1132"/>
        <v>0</v>
      </c>
      <c r="AC2845" s="1"/>
      <c r="AE2845">
        <f t="shared" si="1133"/>
        <v>0</v>
      </c>
      <c r="AH2845" s="1"/>
      <c r="AI2845" s="17"/>
      <c r="AJ2845" s="25"/>
      <c r="AU2845" s="1">
        <v>41974</v>
      </c>
      <c r="AV2845">
        <v>0.10199999999999999</v>
      </c>
      <c r="AW2845">
        <f t="shared" si="1142"/>
        <v>1.0199999999999999E-3</v>
      </c>
      <c r="AY2845" s="1">
        <v>41975</v>
      </c>
      <c r="AZ2845">
        <v>0.11</v>
      </c>
      <c r="BA2845">
        <f t="shared" si="1143"/>
        <v>1.1000000000000001E-3</v>
      </c>
      <c r="BC2845" s="1">
        <v>42040</v>
      </c>
      <c r="BD2845">
        <v>0.4</v>
      </c>
      <c r="BE2845">
        <f t="shared" si="1144"/>
        <v>4.0000000000000001E-3</v>
      </c>
      <c r="BG2845" s="1">
        <v>42040</v>
      </c>
      <c r="BH2845">
        <v>0.748</v>
      </c>
      <c r="BI2845">
        <f t="shared" si="1145"/>
        <v>7.4799999999999997E-3</v>
      </c>
      <c r="BK2845" s="1">
        <v>40634</v>
      </c>
      <c r="BL2845">
        <v>2.2752599999999998</v>
      </c>
      <c r="BM2845">
        <f t="shared" si="1151"/>
        <v>2.2752599999999998E-2</v>
      </c>
      <c r="BP2845" s="1">
        <v>41942</v>
      </c>
      <c r="BQ2845">
        <v>180.58179999999999</v>
      </c>
      <c r="BR2845">
        <f t="shared" si="1146"/>
        <v>1.8058179999999999</v>
      </c>
      <c r="BT2845" s="1">
        <v>41963</v>
      </c>
      <c r="BU2845">
        <v>8.1000000000000003E-2</v>
      </c>
      <c r="BV2845">
        <f t="shared" si="1147"/>
        <v>8.1000000000000006E-4</v>
      </c>
      <c r="BX2845" s="1">
        <v>41963</v>
      </c>
      <c r="BY2845">
        <v>0.18099999999999999</v>
      </c>
      <c r="BZ2845">
        <f t="shared" si="1148"/>
        <v>1.81E-3</v>
      </c>
      <c r="CB2845" s="1">
        <v>42040</v>
      </c>
      <c r="CC2845">
        <v>0.11260000000000001</v>
      </c>
      <c r="CD2845">
        <f t="shared" si="1149"/>
        <v>1.126E-3</v>
      </c>
      <c r="CG2845" s="1"/>
    </row>
    <row r="2846" spans="1:85" x14ac:dyDescent="0.3">
      <c r="A2846" s="21">
        <f t="shared" si="1150"/>
        <v>49795</v>
      </c>
      <c r="B2846" s="18">
        <f t="shared" si="1134"/>
        <v>112.421875</v>
      </c>
      <c r="C2846">
        <f t="shared" si="1152"/>
        <v>115</v>
      </c>
      <c r="D2846">
        <f t="shared" ca="1" si="1137"/>
        <v>-10.519444444444444</v>
      </c>
      <c r="E2846">
        <f ca="1">IF(currency="USD",'Future et co'!F2846,IF(currency="EUR",'Future et co'!G2846,FALSE))</f>
        <v>3.6070000000000005E-2</v>
      </c>
      <c r="F2846">
        <f t="shared" ca="1" si="1138"/>
        <v>3.6070000000000005E-2</v>
      </c>
      <c r="G2846">
        <f t="shared" ca="1" si="1139"/>
        <v>2.0569999999999998E-2</v>
      </c>
      <c r="L2846">
        <f t="shared" ca="1" si="1140"/>
        <v>127.8</v>
      </c>
      <c r="M2846">
        <f t="shared" ca="1" si="1135"/>
        <v>3.6070000000000005E-2</v>
      </c>
      <c r="R2846">
        <f t="shared" ca="1" si="1141"/>
        <v>127.8</v>
      </c>
      <c r="S2846">
        <f t="shared" ca="1" si="1136"/>
        <v>3.6070000000000005E-2</v>
      </c>
      <c r="U2846" s="1"/>
      <c r="W2846" t="str">
        <f t="shared" si="1131"/>
        <v/>
      </c>
      <c r="Y2846" s="1"/>
      <c r="AA2846">
        <f t="shared" si="1132"/>
        <v>0</v>
      </c>
      <c r="AC2846" s="1"/>
      <c r="AE2846">
        <f t="shared" si="1133"/>
        <v>0</v>
      </c>
      <c r="AH2846" s="1"/>
      <c r="AI2846" s="17"/>
      <c r="AJ2846" s="25"/>
      <c r="AU2846" s="1">
        <v>41971</v>
      </c>
      <c r="AV2846">
        <v>9.9000000000000005E-2</v>
      </c>
      <c r="AW2846">
        <f t="shared" si="1142"/>
        <v>9.8999999999999999E-4</v>
      </c>
      <c r="AY2846" s="1">
        <v>41974</v>
      </c>
      <c r="AZ2846">
        <v>0.109</v>
      </c>
      <c r="BA2846">
        <f t="shared" si="1143"/>
        <v>1.09E-3</v>
      </c>
      <c r="BC2846" s="1">
        <v>42039</v>
      </c>
      <c r="BD2846">
        <v>0.40100000000000002</v>
      </c>
      <c r="BE2846">
        <f t="shared" si="1144"/>
        <v>4.0100000000000005E-3</v>
      </c>
      <c r="BG2846" s="1">
        <v>42039</v>
      </c>
      <c r="BH2846">
        <v>0.71699999999999997</v>
      </c>
      <c r="BI2846">
        <f t="shared" si="1145"/>
        <v>7.1699999999999993E-3</v>
      </c>
      <c r="BK2846" s="1">
        <v>40637</v>
      </c>
      <c r="BL2846">
        <v>2.2729699999999999</v>
      </c>
      <c r="BM2846">
        <f t="shared" si="1151"/>
        <v>2.2729699999999999E-2</v>
      </c>
      <c r="BP2846" s="1">
        <v>41941</v>
      </c>
      <c r="BQ2846">
        <v>179.92349999999999</v>
      </c>
      <c r="BR2846">
        <f t="shared" si="1146"/>
        <v>1.7992349999999999</v>
      </c>
      <c r="BT2846" s="1">
        <v>41962</v>
      </c>
      <c r="BU2846">
        <v>8.1000000000000003E-2</v>
      </c>
      <c r="BV2846">
        <f t="shared" si="1147"/>
        <v>8.1000000000000006E-4</v>
      </c>
      <c r="BX2846" s="1">
        <v>41962</v>
      </c>
      <c r="BY2846">
        <v>0.18099999999999999</v>
      </c>
      <c r="BZ2846">
        <f t="shared" si="1148"/>
        <v>1.81E-3</v>
      </c>
      <c r="CB2846" s="1">
        <v>42039</v>
      </c>
      <c r="CC2846">
        <v>0.1115</v>
      </c>
      <c r="CD2846">
        <f t="shared" si="1149"/>
        <v>1.1150000000000001E-3</v>
      </c>
      <c r="CG2846" s="1"/>
    </row>
    <row r="2847" spans="1:85" x14ac:dyDescent="0.3">
      <c r="A2847" s="21">
        <f t="shared" si="1150"/>
        <v>49796</v>
      </c>
      <c r="B2847" s="18">
        <f t="shared" si="1134"/>
        <v>112.421875</v>
      </c>
      <c r="C2847">
        <f t="shared" si="1152"/>
        <v>115</v>
      </c>
      <c r="D2847">
        <f t="shared" ca="1" si="1137"/>
        <v>-10.522222222222222</v>
      </c>
      <c r="E2847">
        <f ca="1">IF(currency="USD",'Future et co'!F2847,IF(currency="EUR",'Future et co'!G2847,FALSE))</f>
        <v>3.6070000000000005E-2</v>
      </c>
      <c r="F2847">
        <f t="shared" ca="1" si="1138"/>
        <v>3.6070000000000005E-2</v>
      </c>
      <c r="G2847">
        <f t="shared" ca="1" si="1139"/>
        <v>2.0569999999999998E-2</v>
      </c>
      <c r="L2847">
        <f t="shared" ca="1" si="1140"/>
        <v>127.8</v>
      </c>
      <c r="M2847">
        <f t="shared" ca="1" si="1135"/>
        <v>3.6070000000000005E-2</v>
      </c>
      <c r="R2847">
        <f t="shared" ca="1" si="1141"/>
        <v>127.8</v>
      </c>
      <c r="S2847">
        <f t="shared" ca="1" si="1136"/>
        <v>3.6070000000000005E-2</v>
      </c>
      <c r="U2847" s="1"/>
      <c r="W2847" t="str">
        <f t="shared" si="1131"/>
        <v/>
      </c>
      <c r="Y2847" s="1"/>
      <c r="AA2847">
        <f t="shared" si="1132"/>
        <v>0</v>
      </c>
      <c r="AC2847" s="1"/>
      <c r="AE2847">
        <f t="shared" si="1133"/>
        <v>0</v>
      </c>
      <c r="AH2847" s="1"/>
      <c r="AI2847" s="17"/>
      <c r="AJ2847" s="25"/>
      <c r="AU2847" s="1">
        <v>41969</v>
      </c>
      <c r="AV2847">
        <v>0.10199999999999999</v>
      </c>
      <c r="AW2847">
        <f t="shared" si="1142"/>
        <v>1.0199999999999999E-3</v>
      </c>
      <c r="AY2847" s="1">
        <v>41971</v>
      </c>
      <c r="AZ2847">
        <v>0.11</v>
      </c>
      <c r="BA2847">
        <f t="shared" si="1143"/>
        <v>1.1000000000000001E-3</v>
      </c>
      <c r="BC2847" s="1">
        <v>42038</v>
      </c>
      <c r="BD2847">
        <v>0.4</v>
      </c>
      <c r="BE2847">
        <f t="shared" si="1144"/>
        <v>4.0000000000000001E-3</v>
      </c>
      <c r="BG2847" s="1">
        <v>42038</v>
      </c>
      <c r="BH2847">
        <v>0.72199999999999998</v>
      </c>
      <c r="BI2847">
        <f t="shared" si="1145"/>
        <v>7.2199999999999999E-3</v>
      </c>
      <c r="BK2847" s="1">
        <v>40638</v>
      </c>
      <c r="BL2847">
        <v>2.2724600000000001</v>
      </c>
      <c r="BM2847">
        <f t="shared" si="1151"/>
        <v>2.2724600000000001E-2</v>
      </c>
      <c r="BP2847" s="1">
        <v>41940</v>
      </c>
      <c r="BQ2847">
        <v>180.16290000000001</v>
      </c>
      <c r="BR2847">
        <f t="shared" si="1146"/>
        <v>1.8016290000000001</v>
      </c>
      <c r="BT2847" s="1">
        <v>41961</v>
      </c>
      <c r="BU2847">
        <v>8.1000000000000003E-2</v>
      </c>
      <c r="BV2847">
        <f t="shared" si="1147"/>
        <v>8.1000000000000006E-4</v>
      </c>
      <c r="BX2847" s="1">
        <v>41961</v>
      </c>
      <c r="BY2847">
        <v>0.18099999999999999</v>
      </c>
      <c r="BZ2847">
        <f t="shared" si="1148"/>
        <v>1.81E-3</v>
      </c>
      <c r="CB2847" s="1">
        <v>42038</v>
      </c>
      <c r="CC2847">
        <v>0.10780000000000001</v>
      </c>
      <c r="CD2847">
        <f t="shared" si="1149"/>
        <v>1.078E-3</v>
      </c>
      <c r="CG2847" s="1"/>
    </row>
    <row r="2848" spans="1:85" x14ac:dyDescent="0.3">
      <c r="A2848" s="21">
        <f t="shared" si="1150"/>
        <v>49797</v>
      </c>
      <c r="B2848" s="18">
        <f t="shared" si="1134"/>
        <v>112.421875</v>
      </c>
      <c r="C2848">
        <f t="shared" si="1152"/>
        <v>115</v>
      </c>
      <c r="D2848">
        <f t="shared" ca="1" si="1137"/>
        <v>-10.525</v>
      </c>
      <c r="E2848">
        <f ca="1">IF(currency="USD",'Future et co'!F2848,IF(currency="EUR",'Future et co'!G2848,FALSE))</f>
        <v>3.6070000000000005E-2</v>
      </c>
      <c r="F2848">
        <f t="shared" ca="1" si="1138"/>
        <v>3.6070000000000005E-2</v>
      </c>
      <c r="G2848">
        <f t="shared" ca="1" si="1139"/>
        <v>2.0569999999999998E-2</v>
      </c>
      <c r="L2848">
        <f t="shared" ca="1" si="1140"/>
        <v>127.8</v>
      </c>
      <c r="M2848">
        <f t="shared" ca="1" si="1135"/>
        <v>3.6070000000000005E-2</v>
      </c>
      <c r="R2848">
        <f t="shared" ca="1" si="1141"/>
        <v>127.8</v>
      </c>
      <c r="S2848">
        <f t="shared" ca="1" si="1136"/>
        <v>3.6070000000000005E-2</v>
      </c>
      <c r="U2848" s="1"/>
      <c r="W2848" t="str">
        <f t="shared" si="1131"/>
        <v/>
      </c>
      <c r="Y2848" s="1"/>
      <c r="AA2848">
        <f t="shared" si="1132"/>
        <v>0</v>
      </c>
      <c r="AC2848" s="1"/>
      <c r="AE2848">
        <f t="shared" si="1133"/>
        <v>0</v>
      </c>
      <c r="AH2848" s="1"/>
      <c r="AI2848" s="17"/>
      <c r="AJ2848" s="25"/>
      <c r="AU2848" s="1">
        <v>41968</v>
      </c>
      <c r="AV2848">
        <v>9.4E-2</v>
      </c>
      <c r="AW2848">
        <f t="shared" si="1142"/>
        <v>9.3999999999999997E-4</v>
      </c>
      <c r="AY2848" s="1">
        <v>41969</v>
      </c>
      <c r="AZ2848">
        <v>0.111</v>
      </c>
      <c r="BA2848">
        <f t="shared" si="1143"/>
        <v>1.1100000000000001E-3</v>
      </c>
      <c r="BC2848" s="1">
        <v>42037</v>
      </c>
      <c r="BD2848">
        <v>0.38300000000000001</v>
      </c>
      <c r="BE2848">
        <f t="shared" si="1144"/>
        <v>3.8300000000000001E-3</v>
      </c>
      <c r="BG2848" s="1">
        <v>42037</v>
      </c>
      <c r="BH2848">
        <v>0.67800000000000005</v>
      </c>
      <c r="BI2848">
        <f t="shared" si="1145"/>
        <v>6.7800000000000004E-3</v>
      </c>
      <c r="BK2848" s="1">
        <v>40639</v>
      </c>
      <c r="BL2848">
        <v>2.2670699999999999</v>
      </c>
      <c r="BM2848">
        <f t="shared" si="1151"/>
        <v>2.2670699999999998E-2</v>
      </c>
      <c r="BP2848" s="1">
        <v>41939</v>
      </c>
      <c r="BQ2848">
        <v>180.2587</v>
      </c>
      <c r="BR2848">
        <f t="shared" si="1146"/>
        <v>1.8025869999999999</v>
      </c>
      <c r="BT2848" s="1">
        <v>41960</v>
      </c>
      <c r="BU2848">
        <v>0.08</v>
      </c>
      <c r="BV2848">
        <f t="shared" si="1147"/>
        <v>8.0000000000000004E-4</v>
      </c>
      <c r="BX2848" s="1">
        <v>41960</v>
      </c>
      <c r="BY2848">
        <v>0.182</v>
      </c>
      <c r="BZ2848">
        <f t="shared" si="1148"/>
        <v>1.82E-3</v>
      </c>
      <c r="CB2848" s="1">
        <v>42037</v>
      </c>
      <c r="CC2848">
        <v>0.1177</v>
      </c>
      <c r="CD2848">
        <f t="shared" si="1149"/>
        <v>1.1770000000000001E-3</v>
      </c>
      <c r="CG2848" s="1"/>
    </row>
    <row r="2849" spans="1:85" x14ac:dyDescent="0.3">
      <c r="A2849" s="21">
        <f t="shared" si="1150"/>
        <v>49800</v>
      </c>
      <c r="B2849" s="18">
        <f t="shared" si="1134"/>
        <v>112.421875</v>
      </c>
      <c r="C2849">
        <f t="shared" si="1152"/>
        <v>115</v>
      </c>
      <c r="D2849">
        <f t="shared" ca="1" si="1137"/>
        <v>-10.533333333333333</v>
      </c>
      <c r="E2849">
        <f ca="1">IF(currency="USD",'Future et co'!F2849,IF(currency="EUR",'Future et co'!G2849,FALSE))</f>
        <v>3.6070000000000005E-2</v>
      </c>
      <c r="F2849">
        <f t="shared" ca="1" si="1138"/>
        <v>3.6070000000000005E-2</v>
      </c>
      <c r="G2849">
        <f t="shared" ca="1" si="1139"/>
        <v>2.0569999999999998E-2</v>
      </c>
      <c r="L2849">
        <f t="shared" ca="1" si="1140"/>
        <v>127.8</v>
      </c>
      <c r="M2849">
        <f t="shared" ca="1" si="1135"/>
        <v>3.6070000000000005E-2</v>
      </c>
      <c r="R2849">
        <f t="shared" ca="1" si="1141"/>
        <v>127.8</v>
      </c>
      <c r="S2849">
        <f t="shared" ca="1" si="1136"/>
        <v>3.6070000000000005E-2</v>
      </c>
      <c r="U2849" s="1"/>
      <c r="W2849" t="str">
        <f t="shared" ref="W2849:W2912" si="1153">IF(U2849="","",V2849/100)</f>
        <v/>
      </c>
      <c r="Y2849" s="1"/>
      <c r="AA2849">
        <f t="shared" ref="AA2849:AA2912" si="1154">Z2849/100</f>
        <v>0</v>
      </c>
      <c r="AC2849" s="1"/>
      <c r="AE2849">
        <f t="shared" ref="AE2849:AE2912" si="1155">AD2849/100</f>
        <v>0</v>
      </c>
      <c r="AH2849" s="1"/>
      <c r="AI2849" s="17"/>
      <c r="AJ2849" s="25"/>
      <c r="AU2849" s="1">
        <v>41967</v>
      </c>
      <c r="AV2849">
        <v>9.6000000000000002E-2</v>
      </c>
      <c r="AW2849">
        <f t="shared" si="1142"/>
        <v>9.6000000000000002E-4</v>
      </c>
      <c r="AY2849" s="1">
        <v>41968</v>
      </c>
      <c r="AZ2849">
        <v>0.10299999999999999</v>
      </c>
      <c r="BA2849">
        <f t="shared" si="1143"/>
        <v>1.0299999999999999E-3</v>
      </c>
      <c r="BC2849" s="1">
        <v>42034</v>
      </c>
      <c r="BD2849">
        <v>0.372</v>
      </c>
      <c r="BE2849">
        <f t="shared" si="1144"/>
        <v>3.7199999999999998E-3</v>
      </c>
      <c r="BG2849" s="1">
        <v>42034</v>
      </c>
      <c r="BH2849">
        <v>0.67600000000000005</v>
      </c>
      <c r="BI2849">
        <f t="shared" si="1145"/>
        <v>6.7600000000000004E-3</v>
      </c>
      <c r="BK2849" s="1">
        <v>40640</v>
      </c>
      <c r="BL2849">
        <v>2.2792599999999998</v>
      </c>
      <c r="BM2849">
        <f t="shared" si="1151"/>
        <v>2.27926E-2</v>
      </c>
      <c r="BP2849" s="1">
        <v>41936</v>
      </c>
      <c r="BQ2849">
        <v>179.94749999999999</v>
      </c>
      <c r="BR2849">
        <f t="shared" si="1146"/>
        <v>1.7994749999999999</v>
      </c>
      <c r="BT2849" s="1">
        <v>41957</v>
      </c>
      <c r="BU2849">
        <v>7.9000000000000001E-2</v>
      </c>
      <c r="BV2849">
        <f t="shared" si="1147"/>
        <v>7.9000000000000001E-4</v>
      </c>
      <c r="BX2849" s="1">
        <v>41957</v>
      </c>
      <c r="BY2849">
        <v>0.18</v>
      </c>
      <c r="BZ2849">
        <f t="shared" si="1148"/>
        <v>1.8E-3</v>
      </c>
      <c r="CB2849" s="1">
        <v>42034</v>
      </c>
      <c r="CC2849">
        <v>0.11990000000000001</v>
      </c>
      <c r="CD2849">
        <f t="shared" si="1149"/>
        <v>1.199E-3</v>
      </c>
      <c r="CG2849" s="1"/>
    </row>
    <row r="2850" spans="1:85" x14ac:dyDescent="0.3">
      <c r="A2850" s="21">
        <f t="shared" si="1150"/>
        <v>49801</v>
      </c>
      <c r="B2850" s="18">
        <f t="shared" si="1134"/>
        <v>112.421875</v>
      </c>
      <c r="C2850">
        <f t="shared" si="1152"/>
        <v>115</v>
      </c>
      <c r="D2850">
        <f t="shared" ca="1" si="1137"/>
        <v>-10.536111111111111</v>
      </c>
      <c r="E2850">
        <f ca="1">IF(currency="USD",'Future et co'!F2850,IF(currency="EUR",'Future et co'!G2850,FALSE))</f>
        <v>3.6070000000000005E-2</v>
      </c>
      <c r="F2850">
        <f t="shared" ca="1" si="1138"/>
        <v>3.6070000000000005E-2</v>
      </c>
      <c r="G2850">
        <f t="shared" ca="1" si="1139"/>
        <v>2.0569999999999998E-2</v>
      </c>
      <c r="L2850">
        <f t="shared" ca="1" si="1140"/>
        <v>127.8</v>
      </c>
      <c r="M2850">
        <f t="shared" ca="1" si="1135"/>
        <v>3.6070000000000005E-2</v>
      </c>
      <c r="R2850">
        <f t="shared" ca="1" si="1141"/>
        <v>127.8</v>
      </c>
      <c r="S2850">
        <f t="shared" ca="1" si="1136"/>
        <v>3.6070000000000005E-2</v>
      </c>
      <c r="U2850" s="1"/>
      <c r="W2850" t="str">
        <f t="shared" si="1153"/>
        <v/>
      </c>
      <c r="Y2850" s="1"/>
      <c r="AA2850">
        <f t="shared" si="1154"/>
        <v>0</v>
      </c>
      <c r="AC2850" s="1"/>
      <c r="AE2850">
        <f t="shared" si="1155"/>
        <v>0</v>
      </c>
      <c r="AH2850" s="1"/>
      <c r="AI2850" s="17"/>
      <c r="AJ2850" s="25"/>
      <c r="AU2850" s="1">
        <v>41964</v>
      </c>
      <c r="AV2850">
        <v>9.2999999999999999E-2</v>
      </c>
      <c r="AW2850">
        <f t="shared" si="1142"/>
        <v>9.2999999999999995E-4</v>
      </c>
      <c r="AY2850" s="1">
        <v>41967</v>
      </c>
      <c r="AZ2850">
        <v>0.112</v>
      </c>
      <c r="BA2850">
        <f t="shared" si="1143"/>
        <v>1.1200000000000001E-3</v>
      </c>
      <c r="BC2850" s="1">
        <v>42033</v>
      </c>
      <c r="BD2850">
        <v>0.38</v>
      </c>
      <c r="BE2850">
        <f t="shared" si="1144"/>
        <v>3.8E-3</v>
      </c>
      <c r="BG2850" s="1">
        <v>42033</v>
      </c>
      <c r="BH2850">
        <v>0.71699999999999997</v>
      </c>
      <c r="BI2850">
        <f t="shared" si="1145"/>
        <v>7.1699999999999993E-3</v>
      </c>
      <c r="BK2850" s="1">
        <v>40641</v>
      </c>
      <c r="BL2850">
        <v>2.3025199999999999</v>
      </c>
      <c r="BM2850">
        <f t="shared" si="1151"/>
        <v>2.3025199999999999E-2</v>
      </c>
      <c r="BP2850" s="1">
        <v>41935</v>
      </c>
      <c r="BQ2850">
        <v>179.8398</v>
      </c>
      <c r="BR2850">
        <f t="shared" si="1146"/>
        <v>1.7983979999999999</v>
      </c>
      <c r="BT2850" s="1">
        <v>41956</v>
      </c>
      <c r="BU2850">
        <v>7.8E-2</v>
      </c>
      <c r="BV2850">
        <f t="shared" si="1147"/>
        <v>7.7999999999999999E-4</v>
      </c>
      <c r="BX2850" s="1">
        <v>41956</v>
      </c>
      <c r="BY2850">
        <v>0.17799999999999999</v>
      </c>
      <c r="BZ2850">
        <f t="shared" si="1148"/>
        <v>1.7799999999999999E-3</v>
      </c>
      <c r="CB2850" s="1">
        <v>42033</v>
      </c>
      <c r="CC2850">
        <v>0.1075</v>
      </c>
      <c r="CD2850">
        <f t="shared" si="1149"/>
        <v>1.075E-3</v>
      </c>
      <c r="CG2850" s="1"/>
    </row>
    <row r="2851" spans="1:85" x14ac:dyDescent="0.3">
      <c r="A2851" s="21">
        <f t="shared" si="1150"/>
        <v>49802</v>
      </c>
      <c r="B2851" s="18">
        <f t="shared" si="1134"/>
        <v>112.421875</v>
      </c>
      <c r="C2851">
        <f t="shared" si="1152"/>
        <v>115</v>
      </c>
      <c r="D2851">
        <f t="shared" ca="1" si="1137"/>
        <v>-10.53888888888889</v>
      </c>
      <c r="E2851">
        <f ca="1">IF(currency="USD",'Future et co'!F2851,IF(currency="EUR",'Future et co'!G2851,FALSE))</f>
        <v>3.6070000000000005E-2</v>
      </c>
      <c r="F2851">
        <f t="shared" ca="1" si="1138"/>
        <v>3.6070000000000005E-2</v>
      </c>
      <c r="G2851">
        <f t="shared" ca="1" si="1139"/>
        <v>2.0569999999999998E-2</v>
      </c>
      <c r="L2851">
        <f t="shared" ca="1" si="1140"/>
        <v>127.8</v>
      </c>
      <c r="M2851">
        <f t="shared" ca="1" si="1135"/>
        <v>3.6070000000000005E-2</v>
      </c>
      <c r="R2851">
        <f t="shared" ca="1" si="1141"/>
        <v>127.8</v>
      </c>
      <c r="S2851">
        <f t="shared" ca="1" si="1136"/>
        <v>3.6070000000000005E-2</v>
      </c>
      <c r="U2851" s="1"/>
      <c r="W2851" t="str">
        <f t="shared" si="1153"/>
        <v/>
      </c>
      <c r="Y2851" s="1"/>
      <c r="AA2851">
        <f t="shared" si="1154"/>
        <v>0</v>
      </c>
      <c r="AC2851" s="1"/>
      <c r="AE2851">
        <f t="shared" si="1155"/>
        <v>0</v>
      </c>
      <c r="AH2851" s="1"/>
      <c r="AI2851" s="17"/>
      <c r="AJ2851" s="25"/>
      <c r="AU2851" s="1">
        <v>41963</v>
      </c>
      <c r="AV2851">
        <v>9.6000000000000002E-2</v>
      </c>
      <c r="AW2851">
        <f t="shared" si="1142"/>
        <v>9.6000000000000002E-4</v>
      </c>
      <c r="AY2851" s="1">
        <v>41964</v>
      </c>
      <c r="AZ2851">
        <v>0.104</v>
      </c>
      <c r="BA2851">
        <f t="shared" si="1143"/>
        <v>1.0399999999999999E-3</v>
      </c>
      <c r="BC2851" s="1">
        <v>42032</v>
      </c>
      <c r="BD2851">
        <v>0.36</v>
      </c>
      <c r="BE2851">
        <f t="shared" si="1144"/>
        <v>3.5999999999999999E-3</v>
      </c>
      <c r="BG2851" s="1">
        <v>42032</v>
      </c>
      <c r="BH2851">
        <v>0.69599999999999995</v>
      </c>
      <c r="BI2851">
        <f t="shared" si="1145"/>
        <v>6.9599999999999992E-3</v>
      </c>
      <c r="BK2851" s="1">
        <v>40644</v>
      </c>
      <c r="BL2851">
        <v>2.3132999999999999</v>
      </c>
      <c r="BM2851">
        <f t="shared" si="1151"/>
        <v>2.3133000000000001E-2</v>
      </c>
      <c r="BP2851" s="1">
        <v>41934</v>
      </c>
      <c r="BQ2851">
        <v>180.2946</v>
      </c>
      <c r="BR2851">
        <f t="shared" si="1146"/>
        <v>1.8029459999999999</v>
      </c>
      <c r="BT2851" s="1">
        <v>41955</v>
      </c>
      <c r="BU2851">
        <v>7.9000000000000001E-2</v>
      </c>
      <c r="BV2851">
        <f t="shared" si="1147"/>
        <v>7.9000000000000001E-4</v>
      </c>
      <c r="BX2851" s="1">
        <v>41955</v>
      </c>
      <c r="BY2851">
        <v>0.18099999999999999</v>
      </c>
      <c r="BZ2851">
        <f t="shared" si="1148"/>
        <v>1.81E-3</v>
      </c>
      <c r="CB2851" s="1">
        <v>42032</v>
      </c>
      <c r="CC2851">
        <v>9.8100000000000007E-2</v>
      </c>
      <c r="CD2851">
        <f t="shared" si="1149"/>
        <v>9.810000000000001E-4</v>
      </c>
      <c r="CG2851" s="1"/>
    </row>
    <row r="2852" spans="1:85" x14ac:dyDescent="0.3">
      <c r="A2852" s="21">
        <f t="shared" si="1150"/>
        <v>49803</v>
      </c>
      <c r="B2852" s="18">
        <f t="shared" si="1134"/>
        <v>112.421875</v>
      </c>
      <c r="C2852">
        <f t="shared" si="1152"/>
        <v>115</v>
      </c>
      <c r="D2852">
        <f t="shared" ca="1" si="1137"/>
        <v>-10.541666666666666</v>
      </c>
      <c r="E2852">
        <f ca="1">IF(currency="USD",'Future et co'!F2852,IF(currency="EUR",'Future et co'!G2852,FALSE))</f>
        <v>3.6070000000000005E-2</v>
      </c>
      <c r="F2852">
        <f t="shared" ca="1" si="1138"/>
        <v>3.6070000000000005E-2</v>
      </c>
      <c r="G2852">
        <f t="shared" ca="1" si="1139"/>
        <v>2.0569999999999998E-2</v>
      </c>
      <c r="L2852">
        <f t="shared" ca="1" si="1140"/>
        <v>127.8</v>
      </c>
      <c r="M2852">
        <f t="shared" ca="1" si="1135"/>
        <v>3.6070000000000005E-2</v>
      </c>
      <c r="R2852">
        <f t="shared" ca="1" si="1141"/>
        <v>127.8</v>
      </c>
      <c r="S2852">
        <f t="shared" ca="1" si="1136"/>
        <v>3.6070000000000005E-2</v>
      </c>
      <c r="U2852" s="1"/>
      <c r="W2852" t="str">
        <f t="shared" si="1153"/>
        <v/>
      </c>
      <c r="Y2852" s="1"/>
      <c r="AA2852">
        <f t="shared" si="1154"/>
        <v>0</v>
      </c>
      <c r="AC2852" s="1"/>
      <c r="AE2852">
        <f t="shared" si="1155"/>
        <v>0</v>
      </c>
      <c r="AH2852" s="1"/>
      <c r="AI2852" s="17"/>
      <c r="AJ2852" s="25"/>
      <c r="AU2852" s="1">
        <v>41962</v>
      </c>
      <c r="AV2852">
        <v>9.7000000000000003E-2</v>
      </c>
      <c r="AW2852">
        <f t="shared" si="1142"/>
        <v>9.7000000000000005E-4</v>
      </c>
      <c r="AY2852" s="1">
        <v>41963</v>
      </c>
      <c r="AZ2852">
        <v>0.105</v>
      </c>
      <c r="BA2852">
        <f t="shared" si="1143"/>
        <v>1.0499999999999999E-3</v>
      </c>
      <c r="BC2852" s="1">
        <v>42031</v>
      </c>
      <c r="BD2852">
        <v>0.38</v>
      </c>
      <c r="BE2852">
        <f t="shared" si="1144"/>
        <v>3.8E-3</v>
      </c>
      <c r="BG2852" s="1">
        <v>42031</v>
      </c>
      <c r="BH2852">
        <v>0.72799999999999998</v>
      </c>
      <c r="BI2852">
        <f t="shared" si="1145"/>
        <v>7.28E-3</v>
      </c>
      <c r="BK2852" s="1">
        <v>40645</v>
      </c>
      <c r="BL2852">
        <v>2.3334600000000001</v>
      </c>
      <c r="BM2852">
        <f t="shared" si="1151"/>
        <v>2.33346E-2</v>
      </c>
      <c r="BP2852" s="1">
        <v>41933</v>
      </c>
      <c r="BQ2852">
        <v>180.22280000000001</v>
      </c>
      <c r="BR2852">
        <f t="shared" si="1146"/>
        <v>1.8022280000000002</v>
      </c>
      <c r="BT2852" s="1">
        <v>41954</v>
      </c>
      <c r="BU2852">
        <v>7.9000000000000001E-2</v>
      </c>
      <c r="BV2852">
        <f t="shared" si="1147"/>
        <v>7.9000000000000001E-4</v>
      </c>
      <c r="BX2852" s="1">
        <v>41954</v>
      </c>
      <c r="BY2852">
        <v>0.18099999999999999</v>
      </c>
      <c r="BZ2852">
        <f t="shared" si="1148"/>
        <v>1.81E-3</v>
      </c>
      <c r="CB2852" s="1">
        <v>42031</v>
      </c>
      <c r="CC2852">
        <v>9.7600000000000006E-2</v>
      </c>
      <c r="CD2852">
        <f t="shared" si="1149"/>
        <v>9.7600000000000009E-4</v>
      </c>
      <c r="CG2852" s="1"/>
    </row>
    <row r="2853" spans="1:85" x14ac:dyDescent="0.3">
      <c r="A2853" s="21">
        <f t="shared" si="1150"/>
        <v>49804</v>
      </c>
      <c r="B2853" s="18">
        <f t="shared" si="1134"/>
        <v>112.421875</v>
      </c>
      <c r="C2853">
        <f t="shared" si="1152"/>
        <v>115</v>
      </c>
      <c r="D2853">
        <f t="shared" ca="1" si="1137"/>
        <v>-10.544444444444444</v>
      </c>
      <c r="E2853">
        <f ca="1">IF(currency="USD",'Future et co'!F2853,IF(currency="EUR",'Future et co'!G2853,FALSE))</f>
        <v>3.6070000000000005E-2</v>
      </c>
      <c r="F2853">
        <f t="shared" ca="1" si="1138"/>
        <v>3.6070000000000005E-2</v>
      </c>
      <c r="G2853">
        <f t="shared" ca="1" si="1139"/>
        <v>2.0569999999999998E-2</v>
      </c>
      <c r="L2853">
        <f t="shared" ca="1" si="1140"/>
        <v>127.8</v>
      </c>
      <c r="M2853">
        <f t="shared" ca="1" si="1135"/>
        <v>3.6070000000000005E-2</v>
      </c>
      <c r="R2853">
        <f t="shared" ca="1" si="1141"/>
        <v>127.8</v>
      </c>
      <c r="S2853">
        <f t="shared" ca="1" si="1136"/>
        <v>3.6070000000000005E-2</v>
      </c>
      <c r="U2853" s="1"/>
      <c r="W2853" t="str">
        <f t="shared" si="1153"/>
        <v/>
      </c>
      <c r="Y2853" s="1"/>
      <c r="AA2853">
        <f t="shared" si="1154"/>
        <v>0</v>
      </c>
      <c r="AC2853" s="1"/>
      <c r="AE2853">
        <f t="shared" si="1155"/>
        <v>0</v>
      </c>
      <c r="AH2853" s="1"/>
      <c r="AI2853" s="17"/>
      <c r="AJ2853" s="25"/>
      <c r="AU2853" s="1">
        <v>41961</v>
      </c>
      <c r="AV2853">
        <v>9.9000000000000005E-2</v>
      </c>
      <c r="AW2853">
        <f t="shared" si="1142"/>
        <v>9.8999999999999999E-4</v>
      </c>
      <c r="AY2853" s="1">
        <v>41962</v>
      </c>
      <c r="AZ2853">
        <v>0.104</v>
      </c>
      <c r="BA2853">
        <f t="shared" si="1143"/>
        <v>1.0399999999999999E-3</v>
      </c>
      <c r="BC2853" s="1">
        <v>42030</v>
      </c>
      <c r="BD2853">
        <v>0.38</v>
      </c>
      <c r="BE2853">
        <f t="shared" si="1144"/>
        <v>3.8E-3</v>
      </c>
      <c r="BG2853" s="1">
        <v>42030</v>
      </c>
      <c r="BH2853">
        <v>0.73499999999999999</v>
      </c>
      <c r="BI2853">
        <f t="shared" si="1145"/>
        <v>7.3499999999999998E-3</v>
      </c>
      <c r="BK2853" s="1">
        <v>40646</v>
      </c>
      <c r="BL2853">
        <v>2.3374899999999998</v>
      </c>
      <c r="BM2853">
        <f t="shared" si="1151"/>
        <v>2.3374899999999997E-2</v>
      </c>
      <c r="BP2853" s="1">
        <v>41932</v>
      </c>
      <c r="BQ2853">
        <v>180.46209999999999</v>
      </c>
      <c r="BR2853">
        <f t="shared" si="1146"/>
        <v>1.804621</v>
      </c>
      <c r="BT2853" s="1">
        <v>41953</v>
      </c>
      <c r="BU2853">
        <v>0.08</v>
      </c>
      <c r="BV2853">
        <f t="shared" si="1147"/>
        <v>8.0000000000000004E-4</v>
      </c>
      <c r="BX2853" s="1">
        <v>41953</v>
      </c>
      <c r="BY2853">
        <v>0.18099999999999999</v>
      </c>
      <c r="BZ2853">
        <f t="shared" si="1148"/>
        <v>1.81E-3</v>
      </c>
      <c r="CB2853" s="1">
        <v>42030</v>
      </c>
      <c r="CC2853">
        <v>0.1018</v>
      </c>
      <c r="CD2853">
        <f t="shared" si="1149"/>
        <v>1.018E-3</v>
      </c>
      <c r="CG2853" s="1"/>
    </row>
    <row r="2854" spans="1:85" x14ac:dyDescent="0.3">
      <c r="A2854" s="21">
        <f t="shared" si="1150"/>
        <v>49807</v>
      </c>
      <c r="B2854" s="18">
        <f t="shared" si="1134"/>
        <v>112.421875</v>
      </c>
      <c r="C2854">
        <f t="shared" si="1152"/>
        <v>115</v>
      </c>
      <c r="D2854">
        <f t="shared" ca="1" si="1137"/>
        <v>-10.552777777777777</v>
      </c>
      <c r="E2854">
        <f ca="1">IF(currency="USD",'Future et co'!F2854,IF(currency="EUR",'Future et co'!G2854,FALSE))</f>
        <v>3.6070000000000005E-2</v>
      </c>
      <c r="F2854">
        <f t="shared" ca="1" si="1138"/>
        <v>3.6070000000000005E-2</v>
      </c>
      <c r="G2854">
        <f t="shared" ca="1" si="1139"/>
        <v>2.0569999999999998E-2</v>
      </c>
      <c r="L2854">
        <f t="shared" ca="1" si="1140"/>
        <v>127.8</v>
      </c>
      <c r="M2854">
        <f t="shared" ca="1" si="1135"/>
        <v>3.6070000000000005E-2</v>
      </c>
      <c r="R2854">
        <f t="shared" ca="1" si="1141"/>
        <v>127.8</v>
      </c>
      <c r="S2854">
        <f t="shared" ca="1" si="1136"/>
        <v>3.6070000000000005E-2</v>
      </c>
      <c r="U2854" s="1"/>
      <c r="W2854" t="str">
        <f t="shared" si="1153"/>
        <v/>
      </c>
      <c r="Y2854" s="1"/>
      <c r="AA2854">
        <f t="shared" si="1154"/>
        <v>0</v>
      </c>
      <c r="AC2854" s="1"/>
      <c r="AE2854">
        <f t="shared" si="1155"/>
        <v>0</v>
      </c>
      <c r="AH2854" s="1"/>
      <c r="AI2854" s="17"/>
      <c r="AJ2854" s="25"/>
      <c r="AU2854" s="1">
        <v>41960</v>
      </c>
      <c r="AV2854">
        <v>8.7999999999999995E-2</v>
      </c>
      <c r="AW2854">
        <f t="shared" si="1142"/>
        <v>8.7999999999999992E-4</v>
      </c>
      <c r="AY2854" s="1">
        <v>41961</v>
      </c>
      <c r="AZ2854">
        <v>0.109</v>
      </c>
      <c r="BA2854">
        <f t="shared" si="1143"/>
        <v>1.09E-3</v>
      </c>
      <c r="BC2854" s="1">
        <v>42027</v>
      </c>
      <c r="BD2854">
        <v>0.36</v>
      </c>
      <c r="BE2854">
        <f t="shared" si="1144"/>
        <v>3.5999999999999999E-3</v>
      </c>
      <c r="BG2854" s="1">
        <v>42027</v>
      </c>
      <c r="BH2854">
        <v>0.73</v>
      </c>
      <c r="BI2854">
        <f t="shared" si="1145"/>
        <v>7.3000000000000001E-3</v>
      </c>
      <c r="BK2854" s="1">
        <v>40647</v>
      </c>
      <c r="BL2854">
        <v>2.3407300000000002</v>
      </c>
      <c r="BM2854">
        <f t="shared" si="1151"/>
        <v>2.3407300000000002E-2</v>
      </c>
      <c r="BP2854" s="1">
        <v>41929</v>
      </c>
      <c r="BQ2854">
        <v>180.2946</v>
      </c>
      <c r="BR2854">
        <f t="shared" si="1146"/>
        <v>1.8029459999999999</v>
      </c>
      <c r="BT2854" s="1">
        <v>41950</v>
      </c>
      <c r="BU2854">
        <v>0.08</v>
      </c>
      <c r="BV2854">
        <f t="shared" si="1147"/>
        <v>8.0000000000000004E-4</v>
      </c>
      <c r="BX2854" s="1">
        <v>41950</v>
      </c>
      <c r="BY2854">
        <v>0.18099999999999999</v>
      </c>
      <c r="BZ2854">
        <f t="shared" si="1148"/>
        <v>1.81E-3</v>
      </c>
      <c r="CB2854" s="1">
        <v>42027</v>
      </c>
      <c r="CC2854">
        <v>8.8900000000000007E-2</v>
      </c>
      <c r="CD2854">
        <f t="shared" si="1149"/>
        <v>8.8900000000000003E-4</v>
      </c>
      <c r="CG2854" s="1"/>
    </row>
    <row r="2855" spans="1:85" x14ac:dyDescent="0.3">
      <c r="A2855" s="21">
        <f t="shared" si="1150"/>
        <v>49808</v>
      </c>
      <c r="B2855" s="18">
        <f t="shared" si="1134"/>
        <v>112.421875</v>
      </c>
      <c r="C2855">
        <f t="shared" si="1152"/>
        <v>115</v>
      </c>
      <c r="D2855">
        <f t="shared" ca="1" si="1137"/>
        <v>-10.555555555555555</v>
      </c>
      <c r="E2855">
        <f ca="1">IF(currency="USD",'Future et co'!F2855,IF(currency="EUR",'Future et co'!G2855,FALSE))</f>
        <v>3.6070000000000005E-2</v>
      </c>
      <c r="F2855">
        <f t="shared" ca="1" si="1138"/>
        <v>3.6070000000000005E-2</v>
      </c>
      <c r="G2855">
        <f t="shared" ca="1" si="1139"/>
        <v>2.0569999999999998E-2</v>
      </c>
      <c r="L2855">
        <f t="shared" ca="1" si="1140"/>
        <v>127.8</v>
      </c>
      <c r="M2855">
        <f t="shared" ca="1" si="1135"/>
        <v>3.6070000000000005E-2</v>
      </c>
      <c r="R2855">
        <f t="shared" ca="1" si="1141"/>
        <v>127.8</v>
      </c>
      <c r="S2855">
        <f t="shared" ca="1" si="1136"/>
        <v>3.6070000000000005E-2</v>
      </c>
      <c r="U2855" s="1"/>
      <c r="W2855" t="str">
        <f t="shared" si="1153"/>
        <v/>
      </c>
      <c r="Y2855" s="1"/>
      <c r="AA2855">
        <f t="shared" si="1154"/>
        <v>0</v>
      </c>
      <c r="AC2855" s="1"/>
      <c r="AE2855">
        <f t="shared" si="1155"/>
        <v>0</v>
      </c>
      <c r="AH2855" s="1"/>
      <c r="AI2855" s="17"/>
      <c r="AJ2855" s="25"/>
      <c r="AU2855" s="1">
        <v>41957</v>
      </c>
      <c r="AV2855">
        <v>8.8999999999999996E-2</v>
      </c>
      <c r="AW2855">
        <f t="shared" si="1142"/>
        <v>8.8999999999999995E-4</v>
      </c>
      <c r="AY2855" s="1">
        <v>41960</v>
      </c>
      <c r="AZ2855">
        <v>9.8000000000000004E-2</v>
      </c>
      <c r="BA2855">
        <f t="shared" si="1143"/>
        <v>9.7999999999999997E-4</v>
      </c>
      <c r="BC2855" s="1">
        <v>42026</v>
      </c>
      <c r="BD2855">
        <v>0.37</v>
      </c>
      <c r="BE2855">
        <f t="shared" si="1144"/>
        <v>3.7000000000000002E-3</v>
      </c>
      <c r="BG2855" s="1">
        <v>42026</v>
      </c>
      <c r="BH2855">
        <v>0.745</v>
      </c>
      <c r="BI2855">
        <f t="shared" si="1145"/>
        <v>7.45E-3</v>
      </c>
      <c r="BK2855" s="1">
        <v>40648</v>
      </c>
      <c r="BL2855">
        <v>2.3273899999999998</v>
      </c>
      <c r="BM2855">
        <f t="shared" si="1151"/>
        <v>2.32739E-2</v>
      </c>
      <c r="BP2855" s="1">
        <v>41928</v>
      </c>
      <c r="BQ2855">
        <v>180.8691</v>
      </c>
      <c r="BR2855">
        <f t="shared" si="1146"/>
        <v>1.808691</v>
      </c>
      <c r="BT2855" s="1">
        <v>41949</v>
      </c>
      <c r="BU2855">
        <v>8.1000000000000003E-2</v>
      </c>
      <c r="BV2855">
        <f t="shared" si="1147"/>
        <v>8.1000000000000006E-4</v>
      </c>
      <c r="BX2855" s="1">
        <v>41949</v>
      </c>
      <c r="BY2855">
        <v>0.182</v>
      </c>
      <c r="BZ2855">
        <f t="shared" si="1148"/>
        <v>1.82E-3</v>
      </c>
      <c r="CB2855" s="1">
        <v>42026</v>
      </c>
      <c r="CC2855">
        <v>9.5399999999999999E-2</v>
      </c>
      <c r="CD2855">
        <f t="shared" si="1149"/>
        <v>9.5399999999999999E-4</v>
      </c>
      <c r="CG2855" s="1"/>
    </row>
    <row r="2856" spans="1:85" x14ac:dyDescent="0.3">
      <c r="A2856" s="21">
        <f t="shared" si="1150"/>
        <v>49809</v>
      </c>
      <c r="B2856" s="18">
        <f t="shared" si="1134"/>
        <v>112.421875</v>
      </c>
      <c r="C2856">
        <f t="shared" si="1152"/>
        <v>115</v>
      </c>
      <c r="D2856">
        <f t="shared" ca="1" si="1137"/>
        <v>-10.558333333333334</v>
      </c>
      <c r="E2856">
        <f ca="1">IF(currency="USD",'Future et co'!F2856,IF(currency="EUR",'Future et co'!G2856,FALSE))</f>
        <v>3.6070000000000005E-2</v>
      </c>
      <c r="F2856">
        <f t="shared" ca="1" si="1138"/>
        <v>3.6070000000000005E-2</v>
      </c>
      <c r="G2856">
        <f t="shared" ca="1" si="1139"/>
        <v>2.0569999999999998E-2</v>
      </c>
      <c r="L2856">
        <f t="shared" ca="1" si="1140"/>
        <v>127.8</v>
      </c>
      <c r="M2856">
        <f t="shared" ca="1" si="1135"/>
        <v>3.6070000000000005E-2</v>
      </c>
      <c r="R2856">
        <f t="shared" ca="1" si="1141"/>
        <v>127.8</v>
      </c>
      <c r="S2856">
        <f t="shared" ca="1" si="1136"/>
        <v>3.6070000000000005E-2</v>
      </c>
      <c r="U2856" s="1"/>
      <c r="W2856" t="str">
        <f t="shared" si="1153"/>
        <v/>
      </c>
      <c r="Y2856" s="1"/>
      <c r="AA2856">
        <f t="shared" si="1154"/>
        <v>0</v>
      </c>
      <c r="AC2856" s="1"/>
      <c r="AE2856">
        <f t="shared" si="1155"/>
        <v>0</v>
      </c>
      <c r="AH2856" s="1"/>
      <c r="AI2856" s="17"/>
      <c r="AJ2856" s="25"/>
      <c r="AU2856" s="1">
        <v>41956</v>
      </c>
      <c r="AV2856">
        <v>0.09</v>
      </c>
      <c r="AW2856">
        <f t="shared" si="1142"/>
        <v>8.9999999999999998E-4</v>
      </c>
      <c r="AY2856" s="1">
        <v>41957</v>
      </c>
      <c r="AZ2856">
        <v>0.1</v>
      </c>
      <c r="BA2856">
        <f t="shared" si="1143"/>
        <v>1E-3</v>
      </c>
      <c r="BC2856" s="1">
        <v>42025</v>
      </c>
      <c r="BD2856">
        <v>0.375</v>
      </c>
      <c r="BE2856">
        <f t="shared" si="1144"/>
        <v>3.7499999999999999E-3</v>
      </c>
      <c r="BG2856" s="1">
        <v>42025</v>
      </c>
      <c r="BH2856">
        <v>0.7</v>
      </c>
      <c r="BI2856">
        <f t="shared" si="1145"/>
        <v>6.9999999999999993E-3</v>
      </c>
      <c r="BK2856" s="1">
        <v>40651</v>
      </c>
      <c r="BL2856">
        <v>2.3561800000000002</v>
      </c>
      <c r="BM2856">
        <f t="shared" si="1151"/>
        <v>2.3561800000000001E-2</v>
      </c>
      <c r="BP2856" s="1">
        <v>41927</v>
      </c>
      <c r="BQ2856">
        <v>181.69489999999999</v>
      </c>
      <c r="BR2856">
        <f t="shared" si="1146"/>
        <v>1.8169489999999999</v>
      </c>
      <c r="BT2856" s="1">
        <v>41948</v>
      </c>
      <c r="BU2856">
        <v>8.1000000000000003E-2</v>
      </c>
      <c r="BV2856">
        <f t="shared" si="1147"/>
        <v>8.1000000000000006E-4</v>
      </c>
      <c r="BX2856" s="1">
        <v>41948</v>
      </c>
      <c r="BY2856">
        <v>0.184</v>
      </c>
      <c r="BZ2856">
        <f t="shared" si="1148"/>
        <v>1.8400000000000001E-3</v>
      </c>
      <c r="CB2856" s="1">
        <v>42025</v>
      </c>
      <c r="CC2856">
        <v>0.1003</v>
      </c>
      <c r="CD2856">
        <f t="shared" si="1149"/>
        <v>1.003E-3</v>
      </c>
      <c r="CG2856" s="1"/>
    </row>
    <row r="2857" spans="1:85" x14ac:dyDescent="0.3">
      <c r="A2857" s="21">
        <f t="shared" si="1150"/>
        <v>49810</v>
      </c>
      <c r="B2857" s="18">
        <f t="shared" si="1134"/>
        <v>112.421875</v>
      </c>
      <c r="C2857">
        <f t="shared" si="1152"/>
        <v>115</v>
      </c>
      <c r="D2857">
        <f t="shared" ca="1" si="1137"/>
        <v>-10.561111111111112</v>
      </c>
      <c r="E2857">
        <f ca="1">IF(currency="USD",'Future et co'!F2857,IF(currency="EUR",'Future et co'!G2857,FALSE))</f>
        <v>3.6070000000000005E-2</v>
      </c>
      <c r="F2857">
        <f t="shared" ca="1" si="1138"/>
        <v>3.6070000000000005E-2</v>
      </c>
      <c r="G2857">
        <f t="shared" ca="1" si="1139"/>
        <v>2.0569999999999998E-2</v>
      </c>
      <c r="L2857">
        <f t="shared" ca="1" si="1140"/>
        <v>127.8</v>
      </c>
      <c r="M2857">
        <f t="shared" ca="1" si="1135"/>
        <v>3.6070000000000005E-2</v>
      </c>
      <c r="R2857">
        <f t="shared" ca="1" si="1141"/>
        <v>127.8</v>
      </c>
      <c r="S2857">
        <f t="shared" ca="1" si="1136"/>
        <v>3.6070000000000005E-2</v>
      </c>
      <c r="U2857" s="1"/>
      <c r="W2857" t="str">
        <f t="shared" si="1153"/>
        <v/>
      </c>
      <c r="Y2857" s="1"/>
      <c r="AA2857">
        <f t="shared" si="1154"/>
        <v>0</v>
      </c>
      <c r="AC2857" s="1"/>
      <c r="AE2857">
        <f t="shared" si="1155"/>
        <v>0</v>
      </c>
      <c r="AH2857" s="1"/>
      <c r="AI2857" s="17"/>
      <c r="AJ2857" s="25"/>
      <c r="AU2857" s="1">
        <v>41955</v>
      </c>
      <c r="AV2857">
        <v>9.2999999999999999E-2</v>
      </c>
      <c r="AW2857">
        <f t="shared" si="1142"/>
        <v>9.2999999999999995E-4</v>
      </c>
      <c r="AY2857" s="1">
        <v>41956</v>
      </c>
      <c r="AZ2857">
        <v>0.105</v>
      </c>
      <c r="BA2857">
        <f t="shared" si="1143"/>
        <v>1.0499999999999999E-3</v>
      </c>
      <c r="BC2857" s="1">
        <v>42024</v>
      </c>
      <c r="BD2857">
        <v>0.37</v>
      </c>
      <c r="BE2857">
        <f t="shared" si="1144"/>
        <v>3.7000000000000002E-3</v>
      </c>
      <c r="BG2857" s="1">
        <v>42024</v>
      </c>
      <c r="BH2857">
        <v>0.71199999999999997</v>
      </c>
      <c r="BI2857">
        <f t="shared" si="1145"/>
        <v>7.1199999999999996E-3</v>
      </c>
      <c r="BK2857" s="1">
        <v>40652</v>
      </c>
      <c r="BL2857">
        <v>2.3454199999999998</v>
      </c>
      <c r="BM2857">
        <f t="shared" si="1151"/>
        <v>2.3454199999999998E-2</v>
      </c>
      <c r="BP2857" s="1">
        <v>41926</v>
      </c>
      <c r="BQ2857">
        <v>180.61779999999999</v>
      </c>
      <c r="BR2857">
        <f t="shared" si="1146"/>
        <v>1.8061779999999998</v>
      </c>
      <c r="BT2857" s="1">
        <v>41947</v>
      </c>
      <c r="BU2857">
        <v>8.4000000000000005E-2</v>
      </c>
      <c r="BV2857">
        <f t="shared" si="1147"/>
        <v>8.4000000000000003E-4</v>
      </c>
      <c r="BX2857" s="1">
        <v>41947</v>
      </c>
      <c r="BY2857">
        <v>0.186</v>
      </c>
      <c r="BZ2857">
        <f t="shared" si="1148"/>
        <v>1.8599999999999999E-3</v>
      </c>
      <c r="CB2857" s="1">
        <v>42024</v>
      </c>
      <c r="CC2857">
        <v>9.8299999999999998E-2</v>
      </c>
      <c r="CD2857">
        <f t="shared" si="1149"/>
        <v>9.8299999999999993E-4</v>
      </c>
      <c r="CG2857" s="1"/>
    </row>
    <row r="2858" spans="1:85" x14ac:dyDescent="0.3">
      <c r="A2858" s="21">
        <f t="shared" si="1150"/>
        <v>49811</v>
      </c>
      <c r="B2858" s="18">
        <f t="shared" si="1134"/>
        <v>112.421875</v>
      </c>
      <c r="C2858">
        <f t="shared" si="1152"/>
        <v>115</v>
      </c>
      <c r="D2858">
        <f t="shared" ca="1" si="1137"/>
        <v>-10.563888888888888</v>
      </c>
      <c r="E2858">
        <f ca="1">IF(currency="USD",'Future et co'!F2858,IF(currency="EUR",'Future et co'!G2858,FALSE))</f>
        <v>3.6070000000000005E-2</v>
      </c>
      <c r="F2858">
        <f t="shared" ca="1" si="1138"/>
        <v>3.6070000000000005E-2</v>
      </c>
      <c r="G2858">
        <f t="shared" ca="1" si="1139"/>
        <v>2.0569999999999998E-2</v>
      </c>
      <c r="L2858">
        <f t="shared" ca="1" si="1140"/>
        <v>127.8</v>
      </c>
      <c r="M2858">
        <f t="shared" ca="1" si="1135"/>
        <v>3.6070000000000005E-2</v>
      </c>
      <c r="R2858">
        <f t="shared" ca="1" si="1141"/>
        <v>127.8</v>
      </c>
      <c r="S2858">
        <f t="shared" ca="1" si="1136"/>
        <v>3.6070000000000005E-2</v>
      </c>
      <c r="U2858" s="1"/>
      <c r="W2858" t="str">
        <f t="shared" si="1153"/>
        <v/>
      </c>
      <c r="Y2858" s="1"/>
      <c r="AA2858">
        <f t="shared" si="1154"/>
        <v>0</v>
      </c>
      <c r="AC2858" s="1"/>
      <c r="AE2858">
        <f t="shared" si="1155"/>
        <v>0</v>
      </c>
      <c r="AH2858" s="1"/>
      <c r="AI2858" s="17"/>
      <c r="AJ2858" s="25"/>
      <c r="AU2858" s="1">
        <v>41953</v>
      </c>
      <c r="AV2858">
        <v>8.8999999999999996E-2</v>
      </c>
      <c r="AW2858">
        <f t="shared" si="1142"/>
        <v>8.8999999999999995E-4</v>
      </c>
      <c r="AY2858" s="1">
        <v>41955</v>
      </c>
      <c r="AZ2858">
        <v>9.8000000000000004E-2</v>
      </c>
      <c r="BA2858">
        <f t="shared" si="1143"/>
        <v>9.7999999999999997E-4</v>
      </c>
      <c r="BC2858" s="1">
        <v>42023</v>
      </c>
      <c r="BD2858">
        <v>0.35249999999999998</v>
      </c>
      <c r="BE2858">
        <f t="shared" si="1144"/>
        <v>3.5249999999999999E-3</v>
      </c>
      <c r="BG2858" s="1">
        <v>42023</v>
      </c>
      <c r="BH2858">
        <v>0.66500000000000004</v>
      </c>
      <c r="BI2858">
        <f t="shared" si="1145"/>
        <v>6.6500000000000005E-3</v>
      </c>
      <c r="BK2858" s="1">
        <v>40653</v>
      </c>
      <c r="BL2858">
        <v>2.3153199999999998</v>
      </c>
      <c r="BM2858">
        <f t="shared" si="1151"/>
        <v>2.3153199999999999E-2</v>
      </c>
      <c r="BP2858" s="1">
        <v>41925</v>
      </c>
      <c r="BQ2858">
        <v>179.97149999999999</v>
      </c>
      <c r="BR2858">
        <f t="shared" si="1146"/>
        <v>1.799715</v>
      </c>
      <c r="BT2858" s="1">
        <v>41946</v>
      </c>
      <c r="BU2858">
        <v>8.5000000000000006E-2</v>
      </c>
      <c r="BV2858">
        <f t="shared" si="1147"/>
        <v>8.5000000000000006E-4</v>
      </c>
      <c r="BX2858" s="1">
        <v>41946</v>
      </c>
      <c r="BY2858">
        <v>0.189</v>
      </c>
      <c r="BZ2858">
        <f t="shared" si="1148"/>
        <v>1.89E-3</v>
      </c>
      <c r="CB2858" s="1">
        <v>42023</v>
      </c>
      <c r="CC2858">
        <v>9.5500000000000002E-2</v>
      </c>
      <c r="CD2858">
        <f t="shared" si="1149"/>
        <v>9.5500000000000001E-4</v>
      </c>
      <c r="CG2858" s="1"/>
    </row>
    <row r="2859" spans="1:85" x14ac:dyDescent="0.3">
      <c r="A2859" s="21">
        <f t="shared" si="1150"/>
        <v>49814</v>
      </c>
      <c r="B2859" s="18">
        <f t="shared" si="1134"/>
        <v>112.421875</v>
      </c>
      <c r="C2859">
        <f t="shared" si="1152"/>
        <v>115</v>
      </c>
      <c r="D2859">
        <f t="shared" ca="1" si="1137"/>
        <v>-10.572222222222223</v>
      </c>
      <c r="E2859">
        <f ca="1">IF(currency="USD",'Future et co'!F2859,IF(currency="EUR",'Future et co'!G2859,FALSE))</f>
        <v>3.6070000000000005E-2</v>
      </c>
      <c r="F2859">
        <f t="shared" ca="1" si="1138"/>
        <v>3.6070000000000005E-2</v>
      </c>
      <c r="G2859">
        <f t="shared" ca="1" si="1139"/>
        <v>2.0569999999999998E-2</v>
      </c>
      <c r="L2859">
        <f t="shared" ca="1" si="1140"/>
        <v>127.8</v>
      </c>
      <c r="M2859">
        <f t="shared" ca="1" si="1135"/>
        <v>3.6070000000000005E-2</v>
      </c>
      <c r="R2859">
        <f t="shared" ca="1" si="1141"/>
        <v>127.8</v>
      </c>
      <c r="S2859">
        <f t="shared" ca="1" si="1136"/>
        <v>3.6070000000000005E-2</v>
      </c>
      <c r="U2859" s="1"/>
      <c r="W2859" t="str">
        <f t="shared" si="1153"/>
        <v/>
      </c>
      <c r="Y2859" s="1"/>
      <c r="AA2859">
        <f t="shared" si="1154"/>
        <v>0</v>
      </c>
      <c r="AC2859" s="1"/>
      <c r="AE2859">
        <f t="shared" si="1155"/>
        <v>0</v>
      </c>
      <c r="AH2859" s="1"/>
      <c r="AI2859" s="17"/>
      <c r="AJ2859" s="25"/>
      <c r="AU2859" s="1">
        <v>41950</v>
      </c>
      <c r="AV2859">
        <v>0.09</v>
      </c>
      <c r="AW2859">
        <f t="shared" si="1142"/>
        <v>8.9999999999999998E-4</v>
      </c>
      <c r="AY2859" s="1">
        <v>41953</v>
      </c>
      <c r="AZ2859">
        <v>9.0999999999999998E-2</v>
      </c>
      <c r="BA2859">
        <f t="shared" si="1143"/>
        <v>9.1E-4</v>
      </c>
      <c r="BC2859" s="1">
        <v>42020</v>
      </c>
      <c r="BD2859">
        <v>0.36099999999999999</v>
      </c>
      <c r="BE2859">
        <f t="shared" si="1144"/>
        <v>3.6099999999999999E-3</v>
      </c>
      <c r="BG2859" s="1">
        <v>42020</v>
      </c>
      <c r="BH2859">
        <v>0.68899999999999995</v>
      </c>
      <c r="BI2859">
        <f t="shared" si="1145"/>
        <v>6.8899999999999994E-3</v>
      </c>
      <c r="BK2859" s="1">
        <v>40654</v>
      </c>
      <c r="BL2859">
        <v>2.30558</v>
      </c>
      <c r="BM2859">
        <f t="shared" si="1151"/>
        <v>2.3055800000000001E-2</v>
      </c>
      <c r="BP2859" s="1">
        <v>41922</v>
      </c>
      <c r="BQ2859">
        <v>180.00739999999999</v>
      </c>
      <c r="BR2859">
        <f t="shared" si="1146"/>
        <v>1.800074</v>
      </c>
      <c r="BT2859" s="1">
        <v>41943</v>
      </c>
      <c r="BU2859">
        <v>8.5999999999999993E-2</v>
      </c>
      <c r="BV2859">
        <f t="shared" si="1147"/>
        <v>8.5999999999999998E-4</v>
      </c>
      <c r="BX2859" s="1">
        <v>41943</v>
      </c>
      <c r="BY2859">
        <v>0.189</v>
      </c>
      <c r="BZ2859">
        <f t="shared" si="1148"/>
        <v>1.89E-3</v>
      </c>
      <c r="CB2859" s="1">
        <v>42020</v>
      </c>
      <c r="CC2859">
        <v>0.1</v>
      </c>
      <c r="CD2859">
        <f t="shared" si="1149"/>
        <v>1E-3</v>
      </c>
      <c r="CG2859" s="1"/>
    </row>
    <row r="2860" spans="1:85" x14ac:dyDescent="0.3">
      <c r="A2860" s="21">
        <f t="shared" si="1150"/>
        <v>49815</v>
      </c>
      <c r="B2860" s="18">
        <f t="shared" si="1134"/>
        <v>112.421875</v>
      </c>
      <c r="C2860">
        <f t="shared" si="1152"/>
        <v>115</v>
      </c>
      <c r="D2860">
        <f t="shared" ca="1" si="1137"/>
        <v>-10.574999999999999</v>
      </c>
      <c r="E2860">
        <f ca="1">IF(currency="USD",'Future et co'!F2860,IF(currency="EUR",'Future et co'!G2860,FALSE))</f>
        <v>3.6070000000000005E-2</v>
      </c>
      <c r="F2860">
        <f t="shared" ca="1" si="1138"/>
        <v>3.6070000000000005E-2</v>
      </c>
      <c r="G2860">
        <f t="shared" ca="1" si="1139"/>
        <v>2.0569999999999998E-2</v>
      </c>
      <c r="L2860">
        <f t="shared" ca="1" si="1140"/>
        <v>127.8</v>
      </c>
      <c r="M2860">
        <f t="shared" ca="1" si="1135"/>
        <v>3.6070000000000005E-2</v>
      </c>
      <c r="R2860">
        <f t="shared" ca="1" si="1141"/>
        <v>127.8</v>
      </c>
      <c r="S2860">
        <f t="shared" ca="1" si="1136"/>
        <v>3.6070000000000005E-2</v>
      </c>
      <c r="U2860" s="1"/>
      <c r="W2860" t="str">
        <f t="shared" si="1153"/>
        <v/>
      </c>
      <c r="Y2860" s="1"/>
      <c r="AA2860">
        <f t="shared" si="1154"/>
        <v>0</v>
      </c>
      <c r="AC2860" s="1"/>
      <c r="AE2860">
        <f t="shared" si="1155"/>
        <v>0</v>
      </c>
      <c r="AH2860" s="1"/>
      <c r="AI2860" s="17"/>
      <c r="AJ2860" s="25"/>
      <c r="AU2860" s="1">
        <v>41949</v>
      </c>
      <c r="AV2860">
        <v>0.09</v>
      </c>
      <c r="AW2860">
        <f t="shared" si="1142"/>
        <v>8.9999999999999998E-4</v>
      </c>
      <c r="AY2860" s="1">
        <v>41950</v>
      </c>
      <c r="AZ2860">
        <v>8.8999999999999996E-2</v>
      </c>
      <c r="BA2860">
        <f t="shared" si="1143"/>
        <v>8.8999999999999995E-4</v>
      </c>
      <c r="BC2860" s="1">
        <v>42019</v>
      </c>
      <c r="BD2860">
        <v>0.33750000000000002</v>
      </c>
      <c r="BE2860">
        <f t="shared" si="1144"/>
        <v>3.3750000000000004E-3</v>
      </c>
      <c r="BG2860" s="1">
        <v>42019</v>
      </c>
      <c r="BH2860">
        <v>0.623</v>
      </c>
      <c r="BI2860">
        <f t="shared" si="1145"/>
        <v>6.2300000000000003E-3</v>
      </c>
      <c r="BK2860" s="1">
        <v>40655</v>
      </c>
      <c r="BL2860">
        <v>2.30559</v>
      </c>
      <c r="BM2860">
        <f t="shared" si="1151"/>
        <v>2.3055900000000001E-2</v>
      </c>
      <c r="BP2860" s="1">
        <v>41921</v>
      </c>
      <c r="BQ2860">
        <v>179.78</v>
      </c>
      <c r="BR2860">
        <f t="shared" si="1146"/>
        <v>1.7978000000000001</v>
      </c>
      <c r="BT2860" s="1">
        <v>41942</v>
      </c>
      <c r="BU2860">
        <v>8.5999999999999993E-2</v>
      </c>
      <c r="BV2860">
        <f t="shared" si="1147"/>
        <v>8.5999999999999998E-4</v>
      </c>
      <c r="BX2860" s="1">
        <v>41942</v>
      </c>
      <c r="BY2860">
        <v>0.188</v>
      </c>
      <c r="BZ2860">
        <f t="shared" si="1148"/>
        <v>1.8799999999999999E-3</v>
      </c>
      <c r="CB2860" s="1">
        <v>42019</v>
      </c>
      <c r="CC2860">
        <v>0.10920000000000001</v>
      </c>
      <c r="CD2860">
        <f t="shared" si="1149"/>
        <v>1.0920000000000001E-3</v>
      </c>
      <c r="CG2860" s="1"/>
    </row>
    <row r="2861" spans="1:85" x14ac:dyDescent="0.3">
      <c r="A2861" s="21">
        <f t="shared" si="1150"/>
        <v>49816</v>
      </c>
      <c r="B2861" s="18">
        <f t="shared" si="1134"/>
        <v>112.421875</v>
      </c>
      <c r="C2861">
        <f t="shared" si="1152"/>
        <v>115</v>
      </c>
      <c r="D2861">
        <f t="shared" ca="1" si="1137"/>
        <v>-10.577777777777778</v>
      </c>
      <c r="E2861">
        <f ca="1">IF(currency="USD",'Future et co'!F2861,IF(currency="EUR",'Future et co'!G2861,FALSE))</f>
        <v>3.6070000000000005E-2</v>
      </c>
      <c r="F2861">
        <f t="shared" ca="1" si="1138"/>
        <v>3.6070000000000005E-2</v>
      </c>
      <c r="G2861">
        <f t="shared" ca="1" si="1139"/>
        <v>2.0569999999999998E-2</v>
      </c>
      <c r="L2861">
        <f t="shared" ca="1" si="1140"/>
        <v>127.8</v>
      </c>
      <c r="M2861">
        <f t="shared" ca="1" si="1135"/>
        <v>3.6070000000000005E-2</v>
      </c>
      <c r="R2861">
        <f t="shared" ca="1" si="1141"/>
        <v>127.8</v>
      </c>
      <c r="S2861">
        <f t="shared" ca="1" si="1136"/>
        <v>3.6070000000000005E-2</v>
      </c>
      <c r="U2861" s="1"/>
      <c r="W2861" t="str">
        <f t="shared" si="1153"/>
        <v/>
      </c>
      <c r="Y2861" s="1"/>
      <c r="AA2861">
        <f t="shared" si="1154"/>
        <v>0</v>
      </c>
      <c r="AC2861" s="1"/>
      <c r="AE2861">
        <f t="shared" si="1155"/>
        <v>0</v>
      </c>
      <c r="AH2861" s="1"/>
      <c r="AI2861" s="17"/>
      <c r="AJ2861" s="25"/>
      <c r="AU2861" s="1">
        <v>41948</v>
      </c>
      <c r="AV2861">
        <v>8.3000000000000004E-2</v>
      </c>
      <c r="AW2861">
        <f t="shared" si="1142"/>
        <v>8.3000000000000001E-4</v>
      </c>
      <c r="AY2861" s="1">
        <v>41949</v>
      </c>
      <c r="AZ2861">
        <v>9.1999999999999998E-2</v>
      </c>
      <c r="BA2861">
        <f t="shared" si="1143"/>
        <v>9.2000000000000003E-4</v>
      </c>
      <c r="BC2861" s="1">
        <v>42018</v>
      </c>
      <c r="BD2861">
        <v>0.35</v>
      </c>
      <c r="BE2861">
        <f t="shared" si="1144"/>
        <v>3.4999999999999996E-3</v>
      </c>
      <c r="BG2861" s="1">
        <v>42018</v>
      </c>
      <c r="BH2861">
        <v>0.69399999999999995</v>
      </c>
      <c r="BI2861">
        <f t="shared" si="1145"/>
        <v>6.9399999999999991E-3</v>
      </c>
      <c r="BK2861" s="1">
        <v>40658</v>
      </c>
      <c r="BL2861">
        <v>2.3103400000000001</v>
      </c>
      <c r="BM2861">
        <f t="shared" si="1151"/>
        <v>2.31034E-2</v>
      </c>
      <c r="BP2861" s="1">
        <v>41920</v>
      </c>
      <c r="BQ2861">
        <v>179.768</v>
      </c>
      <c r="BR2861">
        <f t="shared" si="1146"/>
        <v>1.7976799999999999</v>
      </c>
      <c r="BT2861" s="1">
        <v>41941</v>
      </c>
      <c r="BU2861">
        <v>8.7999999999999995E-2</v>
      </c>
      <c r="BV2861">
        <f t="shared" si="1147"/>
        <v>8.7999999999999992E-4</v>
      </c>
      <c r="BX2861" s="1">
        <v>41941</v>
      </c>
      <c r="BY2861">
        <v>0.188</v>
      </c>
      <c r="BZ2861">
        <f t="shared" si="1148"/>
        <v>1.8799999999999999E-3</v>
      </c>
      <c r="CB2861" s="1">
        <v>42018</v>
      </c>
      <c r="CC2861">
        <v>0.126</v>
      </c>
      <c r="CD2861">
        <f t="shared" si="1149"/>
        <v>1.2600000000000001E-3</v>
      </c>
      <c r="CG2861" s="1"/>
    </row>
    <row r="2862" spans="1:85" x14ac:dyDescent="0.3">
      <c r="A2862" s="21">
        <f t="shared" si="1150"/>
        <v>49817</v>
      </c>
      <c r="B2862" s="18">
        <f t="shared" si="1134"/>
        <v>112.421875</v>
      </c>
      <c r="C2862">
        <f t="shared" si="1152"/>
        <v>115</v>
      </c>
      <c r="D2862">
        <f t="shared" ca="1" si="1137"/>
        <v>-10.580555555555556</v>
      </c>
      <c r="E2862">
        <f ca="1">IF(currency="USD",'Future et co'!F2862,IF(currency="EUR",'Future et co'!G2862,FALSE))</f>
        <v>3.6070000000000005E-2</v>
      </c>
      <c r="F2862">
        <f t="shared" ca="1" si="1138"/>
        <v>3.6070000000000005E-2</v>
      </c>
      <c r="G2862">
        <f t="shared" ca="1" si="1139"/>
        <v>2.0569999999999998E-2</v>
      </c>
      <c r="L2862">
        <f t="shared" ca="1" si="1140"/>
        <v>127.8</v>
      </c>
      <c r="M2862">
        <f t="shared" ca="1" si="1135"/>
        <v>3.6070000000000005E-2</v>
      </c>
      <c r="R2862">
        <f t="shared" ca="1" si="1141"/>
        <v>127.8</v>
      </c>
      <c r="S2862">
        <f t="shared" ca="1" si="1136"/>
        <v>3.6070000000000005E-2</v>
      </c>
      <c r="U2862" s="1"/>
      <c r="W2862" t="str">
        <f t="shared" si="1153"/>
        <v/>
      </c>
      <c r="Y2862" s="1"/>
      <c r="AA2862">
        <f t="shared" si="1154"/>
        <v>0</v>
      </c>
      <c r="AC2862" s="1"/>
      <c r="AE2862">
        <f t="shared" si="1155"/>
        <v>0</v>
      </c>
      <c r="AH2862" s="1"/>
      <c r="AI2862" s="17"/>
      <c r="AJ2862" s="25"/>
      <c r="AU2862" s="1">
        <v>41947</v>
      </c>
      <c r="AV2862">
        <v>0.08</v>
      </c>
      <c r="AW2862">
        <f t="shared" si="1142"/>
        <v>8.0000000000000004E-4</v>
      </c>
      <c r="AY2862" s="1">
        <v>41948</v>
      </c>
      <c r="AZ2862">
        <v>9.6000000000000002E-2</v>
      </c>
      <c r="BA2862">
        <f t="shared" si="1143"/>
        <v>9.6000000000000002E-4</v>
      </c>
      <c r="BC2862" s="1">
        <v>42017</v>
      </c>
      <c r="BD2862">
        <v>0.376</v>
      </c>
      <c r="BE2862">
        <f t="shared" si="1144"/>
        <v>3.7599999999999999E-3</v>
      </c>
      <c r="BG2862" s="1">
        <v>42017</v>
      </c>
      <c r="BH2862">
        <v>0.73699999999999999</v>
      </c>
      <c r="BI2862">
        <f t="shared" si="1145"/>
        <v>7.3699999999999998E-3</v>
      </c>
      <c r="BK2862" s="1">
        <v>40659</v>
      </c>
      <c r="BL2862">
        <v>2.2971200000000001</v>
      </c>
      <c r="BM2862">
        <f t="shared" si="1151"/>
        <v>2.2971200000000001E-2</v>
      </c>
      <c r="BP2862" s="1">
        <v>41919</v>
      </c>
      <c r="BQ2862">
        <v>179.66030000000001</v>
      </c>
      <c r="BR2862">
        <f t="shared" si="1146"/>
        <v>1.7966030000000002</v>
      </c>
      <c r="BT2862" s="1">
        <v>41940</v>
      </c>
      <c r="BU2862">
        <v>8.7999999999999995E-2</v>
      </c>
      <c r="BV2862">
        <f t="shared" si="1147"/>
        <v>8.7999999999999992E-4</v>
      </c>
      <c r="BX2862" s="1">
        <v>41940</v>
      </c>
      <c r="BY2862">
        <v>0.189</v>
      </c>
      <c r="BZ2862">
        <f t="shared" si="1148"/>
        <v>1.89E-3</v>
      </c>
      <c r="CB2862" s="1">
        <v>42017</v>
      </c>
      <c r="CC2862">
        <v>0.1318</v>
      </c>
      <c r="CD2862">
        <f t="shared" si="1149"/>
        <v>1.3179999999999999E-3</v>
      </c>
      <c r="CG2862" s="1"/>
    </row>
    <row r="2863" spans="1:85" x14ac:dyDescent="0.3">
      <c r="A2863" s="21">
        <f t="shared" si="1150"/>
        <v>49818</v>
      </c>
      <c r="B2863" s="18">
        <f t="shared" si="1134"/>
        <v>112.421875</v>
      </c>
      <c r="C2863">
        <f t="shared" si="1152"/>
        <v>115</v>
      </c>
      <c r="D2863">
        <f t="shared" ca="1" si="1137"/>
        <v>-10.583333333333334</v>
      </c>
      <c r="E2863">
        <f ca="1">IF(currency="USD",'Future et co'!F2863,IF(currency="EUR",'Future et co'!G2863,FALSE))</f>
        <v>3.6070000000000005E-2</v>
      </c>
      <c r="F2863">
        <f t="shared" ca="1" si="1138"/>
        <v>3.6070000000000005E-2</v>
      </c>
      <c r="G2863">
        <f t="shared" ca="1" si="1139"/>
        <v>2.0569999999999998E-2</v>
      </c>
      <c r="L2863">
        <f t="shared" ca="1" si="1140"/>
        <v>127.8</v>
      </c>
      <c r="M2863">
        <f t="shared" ca="1" si="1135"/>
        <v>3.6070000000000005E-2</v>
      </c>
      <c r="R2863">
        <f t="shared" ca="1" si="1141"/>
        <v>127.8</v>
      </c>
      <c r="S2863">
        <f t="shared" ca="1" si="1136"/>
        <v>3.6070000000000005E-2</v>
      </c>
      <c r="U2863" s="1"/>
      <c r="W2863" t="str">
        <f t="shared" si="1153"/>
        <v/>
      </c>
      <c r="Y2863" s="1"/>
      <c r="AA2863">
        <f t="shared" si="1154"/>
        <v>0</v>
      </c>
      <c r="AC2863" s="1"/>
      <c r="AE2863">
        <f t="shared" si="1155"/>
        <v>0</v>
      </c>
      <c r="AH2863" s="1"/>
      <c r="AI2863" s="17"/>
      <c r="AJ2863" s="25"/>
      <c r="AU2863" s="1">
        <v>41946</v>
      </c>
      <c r="AV2863">
        <v>8.5999999999999993E-2</v>
      </c>
      <c r="AW2863">
        <f t="shared" si="1142"/>
        <v>8.5999999999999998E-4</v>
      </c>
      <c r="AY2863" s="1">
        <v>41947</v>
      </c>
      <c r="AZ2863">
        <v>0.09</v>
      </c>
      <c r="BA2863">
        <f t="shared" si="1143"/>
        <v>8.9999999999999998E-4</v>
      </c>
      <c r="BC2863" s="1">
        <v>42016</v>
      </c>
      <c r="BD2863">
        <v>0.37</v>
      </c>
      <c r="BE2863">
        <f t="shared" si="1144"/>
        <v>3.7000000000000002E-3</v>
      </c>
      <c r="BG2863" s="1">
        <v>42016</v>
      </c>
      <c r="BH2863">
        <v>0.75</v>
      </c>
      <c r="BI2863">
        <f t="shared" si="1145"/>
        <v>7.4999999999999997E-3</v>
      </c>
      <c r="BK2863" s="1">
        <v>40660</v>
      </c>
      <c r="BL2863">
        <v>2.29427</v>
      </c>
      <c r="BM2863">
        <f t="shared" si="1151"/>
        <v>2.29427E-2</v>
      </c>
      <c r="BP2863" s="1">
        <v>41918</v>
      </c>
      <c r="BQ2863">
        <v>179.67230000000001</v>
      </c>
      <c r="BR2863">
        <f t="shared" si="1146"/>
        <v>1.7967230000000001</v>
      </c>
      <c r="BT2863" s="1">
        <v>41939</v>
      </c>
      <c r="BU2863">
        <v>8.7999999999999995E-2</v>
      </c>
      <c r="BV2863">
        <f t="shared" si="1147"/>
        <v>8.7999999999999992E-4</v>
      </c>
      <c r="BX2863" s="1">
        <v>41939</v>
      </c>
      <c r="BY2863">
        <v>0.189</v>
      </c>
      <c r="BZ2863">
        <f t="shared" si="1148"/>
        <v>1.89E-3</v>
      </c>
      <c r="CB2863" s="1">
        <v>42016</v>
      </c>
      <c r="CC2863">
        <v>0.1336</v>
      </c>
      <c r="CD2863">
        <f t="shared" si="1149"/>
        <v>1.3359999999999999E-3</v>
      </c>
      <c r="CG2863" s="1"/>
    </row>
    <row r="2864" spans="1:85" x14ac:dyDescent="0.3">
      <c r="A2864" s="21">
        <f t="shared" si="1150"/>
        <v>49821</v>
      </c>
      <c r="B2864" s="18">
        <f t="shared" si="1134"/>
        <v>112.421875</v>
      </c>
      <c r="C2864">
        <f t="shared" si="1152"/>
        <v>115</v>
      </c>
      <c r="D2864">
        <f t="shared" ca="1" si="1137"/>
        <v>-10.591666666666667</v>
      </c>
      <c r="E2864">
        <f ca="1">IF(currency="USD",'Future et co'!F2864,IF(currency="EUR",'Future et co'!G2864,FALSE))</f>
        <v>3.6070000000000005E-2</v>
      </c>
      <c r="F2864">
        <f t="shared" ca="1" si="1138"/>
        <v>3.6070000000000005E-2</v>
      </c>
      <c r="G2864">
        <f t="shared" ca="1" si="1139"/>
        <v>2.0569999999999998E-2</v>
      </c>
      <c r="L2864">
        <f t="shared" ca="1" si="1140"/>
        <v>127.8</v>
      </c>
      <c r="M2864">
        <f t="shared" ca="1" si="1135"/>
        <v>3.6070000000000005E-2</v>
      </c>
      <c r="R2864">
        <f t="shared" ca="1" si="1141"/>
        <v>127.8</v>
      </c>
      <c r="S2864">
        <f t="shared" ca="1" si="1136"/>
        <v>3.6070000000000005E-2</v>
      </c>
      <c r="U2864" s="1"/>
      <c r="W2864" t="str">
        <f t="shared" si="1153"/>
        <v/>
      </c>
      <c r="Y2864" s="1"/>
      <c r="AA2864">
        <f t="shared" si="1154"/>
        <v>0</v>
      </c>
      <c r="AC2864" s="1"/>
      <c r="AE2864">
        <f t="shared" si="1155"/>
        <v>0</v>
      </c>
      <c r="AH2864" s="1"/>
      <c r="AI2864" s="17"/>
      <c r="AJ2864" s="25"/>
      <c r="AU2864" s="1">
        <v>41943</v>
      </c>
      <c r="AV2864">
        <v>7.9000000000000001E-2</v>
      </c>
      <c r="AW2864">
        <f t="shared" si="1142"/>
        <v>7.9000000000000001E-4</v>
      </c>
      <c r="AY2864" s="1">
        <v>41946</v>
      </c>
      <c r="AZ2864">
        <v>9.2999999999999999E-2</v>
      </c>
      <c r="BA2864">
        <f t="shared" si="1143"/>
        <v>9.2999999999999995E-4</v>
      </c>
      <c r="BC2864" s="1">
        <v>42013</v>
      </c>
      <c r="BD2864">
        <v>0.38</v>
      </c>
      <c r="BE2864">
        <f t="shared" si="1144"/>
        <v>3.8E-3</v>
      </c>
      <c r="BG2864" s="1">
        <v>42013</v>
      </c>
      <c r="BH2864">
        <v>0.76600000000000001</v>
      </c>
      <c r="BI2864">
        <f t="shared" si="1145"/>
        <v>7.6600000000000001E-3</v>
      </c>
      <c r="BK2864" s="1">
        <v>40661</v>
      </c>
      <c r="BL2864">
        <v>2.2888199999999999</v>
      </c>
      <c r="BM2864">
        <f t="shared" si="1151"/>
        <v>2.2888199999999997E-2</v>
      </c>
      <c r="BP2864" s="1">
        <v>41914</v>
      </c>
      <c r="BQ2864">
        <v>179.67230000000001</v>
      </c>
      <c r="BR2864">
        <f t="shared" si="1146"/>
        <v>1.7967230000000001</v>
      </c>
      <c r="BT2864" s="1">
        <v>41936</v>
      </c>
      <c r="BU2864">
        <v>8.5000000000000006E-2</v>
      </c>
      <c r="BV2864">
        <f t="shared" si="1147"/>
        <v>8.5000000000000006E-4</v>
      </c>
      <c r="BX2864" s="1">
        <v>41936</v>
      </c>
      <c r="BY2864">
        <v>0.188</v>
      </c>
      <c r="BZ2864">
        <f t="shared" si="1148"/>
        <v>1.8799999999999999E-3</v>
      </c>
      <c r="CB2864" s="1">
        <v>42013</v>
      </c>
      <c r="CC2864">
        <v>0.1346</v>
      </c>
      <c r="CD2864">
        <f t="shared" si="1149"/>
        <v>1.346E-3</v>
      </c>
      <c r="CG2864" s="1"/>
    </row>
    <row r="2865" spans="1:85" x14ac:dyDescent="0.3">
      <c r="A2865" s="21">
        <f t="shared" si="1150"/>
        <v>49822</v>
      </c>
      <c r="B2865" s="18">
        <f t="shared" si="1134"/>
        <v>112.421875</v>
      </c>
      <c r="C2865">
        <f t="shared" si="1152"/>
        <v>115</v>
      </c>
      <c r="D2865">
        <f t="shared" ca="1" si="1137"/>
        <v>-10.594444444444445</v>
      </c>
      <c r="E2865">
        <f ca="1">IF(currency="USD",'Future et co'!F2865,IF(currency="EUR",'Future et co'!G2865,FALSE))</f>
        <v>3.6070000000000005E-2</v>
      </c>
      <c r="F2865">
        <f t="shared" ca="1" si="1138"/>
        <v>3.6070000000000005E-2</v>
      </c>
      <c r="G2865">
        <f t="shared" ca="1" si="1139"/>
        <v>2.0569999999999998E-2</v>
      </c>
      <c r="L2865">
        <f t="shared" ca="1" si="1140"/>
        <v>127.8</v>
      </c>
      <c r="M2865">
        <f t="shared" ca="1" si="1135"/>
        <v>3.6070000000000005E-2</v>
      </c>
      <c r="R2865">
        <f t="shared" ca="1" si="1141"/>
        <v>127.8</v>
      </c>
      <c r="S2865">
        <f t="shared" ca="1" si="1136"/>
        <v>3.6070000000000005E-2</v>
      </c>
      <c r="U2865" s="1"/>
      <c r="W2865" t="str">
        <f t="shared" si="1153"/>
        <v/>
      </c>
      <c r="Y2865" s="1"/>
      <c r="AA2865">
        <f t="shared" si="1154"/>
        <v>0</v>
      </c>
      <c r="AC2865" s="1"/>
      <c r="AE2865">
        <f t="shared" si="1155"/>
        <v>0</v>
      </c>
      <c r="AH2865" s="1"/>
      <c r="AI2865" s="17"/>
      <c r="AJ2865" s="25"/>
      <c r="AU2865" s="1">
        <v>41942</v>
      </c>
      <c r="AV2865">
        <v>8.8999999999999996E-2</v>
      </c>
      <c r="AW2865">
        <f t="shared" si="1142"/>
        <v>8.8999999999999995E-4</v>
      </c>
      <c r="AY2865" s="1">
        <v>41943</v>
      </c>
      <c r="AZ2865">
        <v>9.0999999999999998E-2</v>
      </c>
      <c r="BA2865">
        <f t="shared" si="1143"/>
        <v>9.1E-4</v>
      </c>
      <c r="BC2865" s="1">
        <v>42012</v>
      </c>
      <c r="BD2865">
        <v>0.4</v>
      </c>
      <c r="BE2865">
        <f t="shared" si="1144"/>
        <v>4.0000000000000001E-3</v>
      </c>
      <c r="BG2865" s="1">
        <v>42012</v>
      </c>
      <c r="BH2865">
        <v>0.81499999999999995</v>
      </c>
      <c r="BI2865">
        <f t="shared" si="1145"/>
        <v>8.1499999999999993E-3</v>
      </c>
      <c r="BK2865" s="1">
        <v>40662</v>
      </c>
      <c r="BL2865">
        <v>2.2843300000000002</v>
      </c>
      <c r="BM2865">
        <f t="shared" si="1151"/>
        <v>2.28433E-2</v>
      </c>
      <c r="BP2865" s="1">
        <v>41913</v>
      </c>
      <c r="BQ2865">
        <v>179.78</v>
      </c>
      <c r="BR2865">
        <f t="shared" si="1146"/>
        <v>1.7978000000000001</v>
      </c>
      <c r="BT2865" s="1">
        <v>41935</v>
      </c>
      <c r="BU2865">
        <v>8.5000000000000006E-2</v>
      </c>
      <c r="BV2865">
        <f t="shared" si="1147"/>
        <v>8.5000000000000006E-4</v>
      </c>
      <c r="BX2865" s="1">
        <v>41935</v>
      </c>
      <c r="BY2865">
        <v>0.188</v>
      </c>
      <c r="BZ2865">
        <f t="shared" si="1148"/>
        <v>1.8799999999999999E-3</v>
      </c>
      <c r="CB2865" s="1">
        <v>42012</v>
      </c>
      <c r="CC2865">
        <v>0.13900000000000001</v>
      </c>
      <c r="CD2865">
        <f t="shared" si="1149"/>
        <v>1.3900000000000002E-3</v>
      </c>
      <c r="CG2865" s="1"/>
    </row>
    <row r="2866" spans="1:85" x14ac:dyDescent="0.3">
      <c r="A2866" s="21">
        <f t="shared" si="1150"/>
        <v>49823</v>
      </c>
      <c r="B2866" s="18">
        <f t="shared" si="1134"/>
        <v>112.421875</v>
      </c>
      <c r="C2866">
        <f t="shared" si="1152"/>
        <v>115</v>
      </c>
      <c r="D2866">
        <f t="shared" ca="1" si="1137"/>
        <v>-10.597222222222221</v>
      </c>
      <c r="E2866">
        <f ca="1">IF(currency="USD",'Future et co'!F2866,IF(currency="EUR",'Future et co'!G2866,FALSE))</f>
        <v>3.6070000000000005E-2</v>
      </c>
      <c r="F2866">
        <f t="shared" ca="1" si="1138"/>
        <v>3.6070000000000005E-2</v>
      </c>
      <c r="G2866">
        <f t="shared" ca="1" si="1139"/>
        <v>2.0569999999999998E-2</v>
      </c>
      <c r="L2866">
        <f t="shared" ca="1" si="1140"/>
        <v>127.8</v>
      </c>
      <c r="M2866">
        <f t="shared" ca="1" si="1135"/>
        <v>3.6070000000000005E-2</v>
      </c>
      <c r="R2866">
        <f t="shared" ca="1" si="1141"/>
        <v>127.8</v>
      </c>
      <c r="S2866">
        <f t="shared" ca="1" si="1136"/>
        <v>3.6070000000000005E-2</v>
      </c>
      <c r="U2866" s="1"/>
      <c r="W2866" t="str">
        <f t="shared" si="1153"/>
        <v/>
      </c>
      <c r="Y2866" s="1"/>
      <c r="AA2866">
        <f t="shared" si="1154"/>
        <v>0</v>
      </c>
      <c r="AC2866" s="1"/>
      <c r="AE2866">
        <f t="shared" si="1155"/>
        <v>0</v>
      </c>
      <c r="AH2866" s="1"/>
      <c r="AI2866" s="17"/>
      <c r="AJ2866" s="25"/>
      <c r="AU2866" s="1">
        <v>41941</v>
      </c>
      <c r="AV2866">
        <v>7.3999999999999996E-2</v>
      </c>
      <c r="AW2866">
        <f t="shared" si="1142"/>
        <v>7.3999999999999999E-4</v>
      </c>
      <c r="AY2866" s="1">
        <v>41942</v>
      </c>
      <c r="AZ2866">
        <v>0.1</v>
      </c>
      <c r="BA2866">
        <f t="shared" si="1143"/>
        <v>1E-3</v>
      </c>
      <c r="BC2866" s="1">
        <v>42011</v>
      </c>
      <c r="BD2866">
        <v>0.41199999999999998</v>
      </c>
      <c r="BE2866">
        <f t="shared" si="1144"/>
        <v>4.1199999999999995E-3</v>
      </c>
      <c r="BG2866" s="1">
        <v>42011</v>
      </c>
      <c r="BH2866">
        <v>0.82099999999999995</v>
      </c>
      <c r="BI2866">
        <f t="shared" si="1145"/>
        <v>8.2100000000000003E-3</v>
      </c>
      <c r="BK2866" s="1">
        <v>40665</v>
      </c>
      <c r="BL2866">
        <v>2.2882199999999999</v>
      </c>
      <c r="BM2866">
        <f t="shared" si="1151"/>
        <v>2.2882199999999998E-2</v>
      </c>
      <c r="BP2866" s="1">
        <v>41912</v>
      </c>
      <c r="BQ2866">
        <v>179.1696</v>
      </c>
      <c r="BR2866">
        <f t="shared" si="1146"/>
        <v>1.791696</v>
      </c>
      <c r="BT2866" s="1">
        <v>41934</v>
      </c>
      <c r="BU2866">
        <v>8.4000000000000005E-2</v>
      </c>
      <c r="BV2866">
        <f t="shared" si="1147"/>
        <v>8.4000000000000003E-4</v>
      </c>
      <c r="BX2866" s="1">
        <v>41934</v>
      </c>
      <c r="BY2866">
        <v>0.187</v>
      </c>
      <c r="BZ2866">
        <f t="shared" si="1148"/>
        <v>1.8699999999999999E-3</v>
      </c>
      <c r="CB2866" s="1">
        <v>42011</v>
      </c>
      <c r="CC2866">
        <v>0.13550000000000001</v>
      </c>
      <c r="CD2866">
        <f t="shared" si="1149"/>
        <v>1.3550000000000001E-3</v>
      </c>
      <c r="CG2866" s="1"/>
    </row>
    <row r="2867" spans="1:85" x14ac:dyDescent="0.3">
      <c r="A2867" s="21">
        <f t="shared" si="1150"/>
        <v>49824</v>
      </c>
      <c r="B2867" s="18">
        <f t="shared" si="1134"/>
        <v>112.421875</v>
      </c>
      <c r="C2867">
        <f t="shared" si="1152"/>
        <v>115</v>
      </c>
      <c r="D2867">
        <f t="shared" ca="1" si="1137"/>
        <v>-10.6</v>
      </c>
      <c r="E2867">
        <f ca="1">IF(currency="USD",'Future et co'!F2867,IF(currency="EUR",'Future et co'!G2867,FALSE))</f>
        <v>3.6070000000000005E-2</v>
      </c>
      <c r="F2867">
        <f t="shared" ca="1" si="1138"/>
        <v>3.6070000000000005E-2</v>
      </c>
      <c r="G2867">
        <f t="shared" ca="1" si="1139"/>
        <v>2.0569999999999998E-2</v>
      </c>
      <c r="L2867">
        <f t="shared" ca="1" si="1140"/>
        <v>127.8</v>
      </c>
      <c r="M2867">
        <f t="shared" ca="1" si="1135"/>
        <v>3.6070000000000005E-2</v>
      </c>
      <c r="R2867">
        <f t="shared" ca="1" si="1141"/>
        <v>127.8</v>
      </c>
      <c r="S2867">
        <f t="shared" ca="1" si="1136"/>
        <v>3.6070000000000005E-2</v>
      </c>
      <c r="U2867" s="1"/>
      <c r="W2867" t="str">
        <f t="shared" si="1153"/>
        <v/>
      </c>
      <c r="Y2867" s="1"/>
      <c r="AA2867">
        <f t="shared" si="1154"/>
        <v>0</v>
      </c>
      <c r="AC2867" s="1"/>
      <c r="AE2867">
        <f t="shared" si="1155"/>
        <v>0</v>
      </c>
      <c r="AH2867" s="1"/>
      <c r="AI2867" s="17"/>
      <c r="AJ2867" s="25"/>
      <c r="AU2867" s="1">
        <v>41940</v>
      </c>
      <c r="AV2867">
        <v>7.6999999999999999E-2</v>
      </c>
      <c r="AW2867">
        <f t="shared" si="1142"/>
        <v>7.6999999999999996E-4</v>
      </c>
      <c r="AY2867" s="1">
        <v>41941</v>
      </c>
      <c r="AZ2867">
        <v>0.08</v>
      </c>
      <c r="BA2867">
        <f t="shared" si="1143"/>
        <v>8.0000000000000004E-4</v>
      </c>
      <c r="BC2867" s="1">
        <v>42010</v>
      </c>
      <c r="BD2867">
        <v>0.4</v>
      </c>
      <c r="BE2867">
        <f t="shared" si="1144"/>
        <v>4.0000000000000001E-3</v>
      </c>
      <c r="BG2867" s="1">
        <v>42010</v>
      </c>
      <c r="BH2867">
        <v>0.81899999999999995</v>
      </c>
      <c r="BI2867">
        <f t="shared" si="1145"/>
        <v>8.1899999999999994E-3</v>
      </c>
      <c r="BK2867" s="1">
        <v>40666</v>
      </c>
      <c r="BL2867">
        <v>2.29731</v>
      </c>
      <c r="BM2867">
        <f t="shared" si="1151"/>
        <v>2.29731E-2</v>
      </c>
      <c r="BP2867" s="1">
        <v>41911</v>
      </c>
      <c r="BQ2867">
        <v>178.95419999999999</v>
      </c>
      <c r="BR2867">
        <f t="shared" si="1146"/>
        <v>1.789542</v>
      </c>
      <c r="BT2867" s="1">
        <v>41933</v>
      </c>
      <c r="BU2867">
        <v>8.2000000000000003E-2</v>
      </c>
      <c r="BV2867">
        <f t="shared" si="1147"/>
        <v>8.1999999999999998E-4</v>
      </c>
      <c r="BX2867" s="1">
        <v>41933</v>
      </c>
      <c r="BY2867">
        <v>0.186</v>
      </c>
      <c r="BZ2867">
        <f t="shared" si="1148"/>
        <v>1.8599999999999999E-3</v>
      </c>
      <c r="CB2867" s="1">
        <v>42010</v>
      </c>
      <c r="CC2867">
        <v>0.1353</v>
      </c>
      <c r="CD2867">
        <f t="shared" si="1149"/>
        <v>1.353E-3</v>
      </c>
      <c r="CG2867" s="1"/>
    </row>
    <row r="2868" spans="1:85" x14ac:dyDescent="0.3">
      <c r="A2868" s="21">
        <f t="shared" si="1150"/>
        <v>49825</v>
      </c>
      <c r="B2868" s="18">
        <f t="shared" si="1134"/>
        <v>112.421875</v>
      </c>
      <c r="C2868">
        <f t="shared" si="1152"/>
        <v>115</v>
      </c>
      <c r="D2868">
        <f t="shared" ca="1" si="1137"/>
        <v>-10.602777777777778</v>
      </c>
      <c r="E2868">
        <f ca="1">IF(currency="USD",'Future et co'!F2868,IF(currency="EUR",'Future et co'!G2868,FALSE))</f>
        <v>3.6070000000000005E-2</v>
      </c>
      <c r="F2868">
        <f t="shared" ca="1" si="1138"/>
        <v>3.6070000000000005E-2</v>
      </c>
      <c r="G2868">
        <f t="shared" ca="1" si="1139"/>
        <v>2.0569999999999998E-2</v>
      </c>
      <c r="L2868">
        <f t="shared" ca="1" si="1140"/>
        <v>127.8</v>
      </c>
      <c r="M2868">
        <f t="shared" ca="1" si="1135"/>
        <v>3.6070000000000005E-2</v>
      </c>
      <c r="R2868">
        <f t="shared" ca="1" si="1141"/>
        <v>127.8</v>
      </c>
      <c r="S2868">
        <f t="shared" ca="1" si="1136"/>
        <v>3.6070000000000005E-2</v>
      </c>
      <c r="U2868" s="1"/>
      <c r="W2868" t="str">
        <f t="shared" si="1153"/>
        <v/>
      </c>
      <c r="Y2868" s="1"/>
      <c r="AA2868">
        <f t="shared" si="1154"/>
        <v>0</v>
      </c>
      <c r="AC2868" s="1"/>
      <c r="AE2868">
        <f t="shared" si="1155"/>
        <v>0</v>
      </c>
      <c r="AH2868" s="1"/>
      <c r="AI2868" s="17"/>
      <c r="AJ2868" s="25"/>
      <c r="AU2868" s="1">
        <v>41939</v>
      </c>
      <c r="AV2868">
        <v>0.08</v>
      </c>
      <c r="AW2868">
        <f t="shared" si="1142"/>
        <v>8.0000000000000004E-4</v>
      </c>
      <c r="AY2868" s="1">
        <v>41940</v>
      </c>
      <c r="AZ2868">
        <v>8.2000000000000003E-2</v>
      </c>
      <c r="BA2868">
        <f t="shared" si="1143"/>
        <v>8.1999999999999998E-4</v>
      </c>
      <c r="BC2868" s="1">
        <v>42009</v>
      </c>
      <c r="BD2868">
        <v>0.435</v>
      </c>
      <c r="BE2868">
        <f t="shared" si="1144"/>
        <v>4.3499999999999997E-3</v>
      </c>
      <c r="BG2868" s="1">
        <v>42009</v>
      </c>
      <c r="BH2868">
        <v>0.85499999999999998</v>
      </c>
      <c r="BI2868">
        <f t="shared" si="1145"/>
        <v>8.5500000000000003E-3</v>
      </c>
      <c r="BK2868" s="1">
        <v>40667</v>
      </c>
      <c r="BL2868">
        <v>2.3184800000000001</v>
      </c>
      <c r="BM2868">
        <f t="shared" si="1151"/>
        <v>2.3184800000000002E-2</v>
      </c>
      <c r="BP2868" s="1">
        <v>41908</v>
      </c>
      <c r="BQ2868">
        <v>178.85839999999999</v>
      </c>
      <c r="BR2868">
        <f t="shared" si="1146"/>
        <v>1.788584</v>
      </c>
      <c r="BT2868" s="1">
        <v>41932</v>
      </c>
      <c r="BU2868">
        <v>8.1000000000000003E-2</v>
      </c>
      <c r="BV2868">
        <f t="shared" si="1147"/>
        <v>8.1000000000000006E-4</v>
      </c>
      <c r="BX2868" s="1">
        <v>41932</v>
      </c>
      <c r="BY2868">
        <v>0.184</v>
      </c>
      <c r="BZ2868">
        <f t="shared" si="1148"/>
        <v>1.8400000000000001E-3</v>
      </c>
      <c r="CB2868" s="1">
        <v>42009</v>
      </c>
      <c r="CC2868">
        <v>0.1361</v>
      </c>
      <c r="CD2868">
        <f t="shared" si="1149"/>
        <v>1.361E-3</v>
      </c>
      <c r="CG2868" s="1"/>
    </row>
    <row r="2869" spans="1:85" x14ac:dyDescent="0.3">
      <c r="A2869" s="21">
        <f t="shared" si="1150"/>
        <v>49828</v>
      </c>
      <c r="B2869" s="18">
        <f t="shared" si="1134"/>
        <v>112.421875</v>
      </c>
      <c r="C2869">
        <f t="shared" si="1152"/>
        <v>115</v>
      </c>
      <c r="D2869">
        <f t="shared" ca="1" si="1137"/>
        <v>-10.611111111111111</v>
      </c>
      <c r="E2869">
        <f ca="1">IF(currency="USD",'Future et co'!F2869,IF(currency="EUR",'Future et co'!G2869,FALSE))</f>
        <v>3.6070000000000005E-2</v>
      </c>
      <c r="F2869">
        <f t="shared" ca="1" si="1138"/>
        <v>3.6070000000000005E-2</v>
      </c>
      <c r="G2869">
        <f t="shared" ca="1" si="1139"/>
        <v>2.0569999999999998E-2</v>
      </c>
      <c r="L2869">
        <f t="shared" ca="1" si="1140"/>
        <v>127.8</v>
      </c>
      <c r="M2869">
        <f t="shared" ca="1" si="1135"/>
        <v>3.6070000000000005E-2</v>
      </c>
      <c r="R2869">
        <f t="shared" ca="1" si="1141"/>
        <v>127.8</v>
      </c>
      <c r="S2869">
        <f t="shared" ca="1" si="1136"/>
        <v>3.6070000000000005E-2</v>
      </c>
      <c r="U2869" s="1"/>
      <c r="W2869" t="str">
        <f t="shared" si="1153"/>
        <v/>
      </c>
      <c r="Y2869" s="1"/>
      <c r="AA2869">
        <f t="shared" si="1154"/>
        <v>0</v>
      </c>
      <c r="AC2869" s="1"/>
      <c r="AE2869">
        <f t="shared" si="1155"/>
        <v>0</v>
      </c>
      <c r="AH2869" s="1"/>
      <c r="AI2869" s="17"/>
      <c r="AJ2869" s="25"/>
      <c r="AU2869" s="1">
        <v>41936</v>
      </c>
      <c r="AV2869">
        <v>7.5999999999999998E-2</v>
      </c>
      <c r="AW2869">
        <f t="shared" si="1142"/>
        <v>7.5999999999999993E-4</v>
      </c>
      <c r="AY2869" s="1">
        <v>41939</v>
      </c>
      <c r="AZ2869">
        <v>8.2000000000000003E-2</v>
      </c>
      <c r="BA2869">
        <f t="shared" si="1143"/>
        <v>8.1999999999999998E-4</v>
      </c>
      <c r="BC2869" s="1">
        <v>42006</v>
      </c>
      <c r="BD2869">
        <v>0.42</v>
      </c>
      <c r="BE2869">
        <f t="shared" si="1144"/>
        <v>4.1999999999999997E-3</v>
      </c>
      <c r="BG2869" s="1">
        <v>42006</v>
      </c>
      <c r="BH2869">
        <v>0.86099999999999999</v>
      </c>
      <c r="BI2869">
        <f t="shared" si="1145"/>
        <v>8.6099999999999996E-3</v>
      </c>
      <c r="BK2869" s="1">
        <v>40668</v>
      </c>
      <c r="BL2869">
        <v>2.3445100000000001</v>
      </c>
      <c r="BM2869">
        <f t="shared" si="1151"/>
        <v>2.34451E-2</v>
      </c>
      <c r="BP2869" s="1">
        <v>41907</v>
      </c>
      <c r="BQ2869">
        <v>178.7747</v>
      </c>
      <c r="BR2869">
        <f t="shared" si="1146"/>
        <v>1.787747</v>
      </c>
      <c r="BT2869" s="1">
        <v>41929</v>
      </c>
      <c r="BU2869">
        <v>8.1000000000000003E-2</v>
      </c>
      <c r="BV2869">
        <f t="shared" si="1147"/>
        <v>8.1000000000000006E-4</v>
      </c>
      <c r="BX2869" s="1">
        <v>41929</v>
      </c>
      <c r="BY2869">
        <v>0.185</v>
      </c>
      <c r="BZ2869">
        <f t="shared" si="1148"/>
        <v>1.8500000000000001E-3</v>
      </c>
      <c r="CB2869" s="1">
        <v>42006</v>
      </c>
      <c r="CC2869">
        <v>0.13469999999999999</v>
      </c>
      <c r="CD2869">
        <f t="shared" si="1149"/>
        <v>1.3469999999999999E-3</v>
      </c>
      <c r="CG2869" s="1"/>
    </row>
    <row r="2870" spans="1:85" x14ac:dyDescent="0.3">
      <c r="A2870" s="21">
        <f t="shared" si="1150"/>
        <v>49829</v>
      </c>
      <c r="B2870" s="18">
        <f t="shared" si="1134"/>
        <v>112.421875</v>
      </c>
      <c r="C2870">
        <f t="shared" si="1152"/>
        <v>115</v>
      </c>
      <c r="D2870">
        <f t="shared" ca="1" si="1137"/>
        <v>-10.613888888888889</v>
      </c>
      <c r="E2870">
        <f ca="1">IF(currency="USD",'Future et co'!F2870,IF(currency="EUR",'Future et co'!G2870,FALSE))</f>
        <v>3.6070000000000005E-2</v>
      </c>
      <c r="F2870">
        <f t="shared" ca="1" si="1138"/>
        <v>3.6070000000000005E-2</v>
      </c>
      <c r="G2870">
        <f t="shared" ca="1" si="1139"/>
        <v>2.0569999999999998E-2</v>
      </c>
      <c r="L2870">
        <f t="shared" ca="1" si="1140"/>
        <v>127.8</v>
      </c>
      <c r="M2870">
        <f t="shared" ca="1" si="1135"/>
        <v>3.6070000000000005E-2</v>
      </c>
      <c r="R2870">
        <f t="shared" ca="1" si="1141"/>
        <v>127.8</v>
      </c>
      <c r="S2870">
        <f t="shared" ca="1" si="1136"/>
        <v>3.6070000000000005E-2</v>
      </c>
      <c r="U2870" s="1"/>
      <c r="W2870" t="str">
        <f t="shared" si="1153"/>
        <v/>
      </c>
      <c r="Y2870" s="1"/>
      <c r="AA2870">
        <f t="shared" si="1154"/>
        <v>0</v>
      </c>
      <c r="AC2870" s="1"/>
      <c r="AE2870">
        <f t="shared" si="1155"/>
        <v>0</v>
      </c>
      <c r="AH2870" s="1"/>
      <c r="AI2870" s="17"/>
      <c r="AJ2870" s="25"/>
      <c r="AU2870" s="1">
        <v>41935</v>
      </c>
      <c r="AV2870">
        <v>0.08</v>
      </c>
      <c r="AW2870">
        <f t="shared" si="1142"/>
        <v>8.0000000000000004E-4</v>
      </c>
      <c r="AY2870" s="1">
        <v>41936</v>
      </c>
      <c r="AZ2870">
        <v>8.2000000000000003E-2</v>
      </c>
      <c r="BA2870">
        <f t="shared" si="1143"/>
        <v>8.1999999999999998E-4</v>
      </c>
      <c r="BC2870" s="1">
        <v>42005</v>
      </c>
      <c r="BD2870">
        <v>0.41799999999999998</v>
      </c>
      <c r="BE2870">
        <f t="shared" si="1144"/>
        <v>4.1799999999999997E-3</v>
      </c>
      <c r="BG2870" s="1">
        <v>42005</v>
      </c>
      <c r="BH2870">
        <v>0.86899999999999999</v>
      </c>
      <c r="BI2870">
        <f t="shared" si="1145"/>
        <v>8.6899999999999998E-3</v>
      </c>
      <c r="BK2870" s="1">
        <v>40669</v>
      </c>
      <c r="BL2870">
        <v>2.3357199999999998</v>
      </c>
      <c r="BM2870">
        <f t="shared" si="1151"/>
        <v>2.3357199999999998E-2</v>
      </c>
      <c r="BP2870" s="1">
        <v>41906</v>
      </c>
      <c r="BQ2870">
        <v>178.34379999999999</v>
      </c>
      <c r="BR2870">
        <f t="shared" si="1146"/>
        <v>1.7834379999999999</v>
      </c>
      <c r="BT2870" s="1">
        <v>41928</v>
      </c>
      <c r="BU2870">
        <v>8.1000000000000003E-2</v>
      </c>
      <c r="BV2870">
        <f t="shared" si="1147"/>
        <v>8.1000000000000006E-4</v>
      </c>
      <c r="BX2870" s="1">
        <v>41928</v>
      </c>
      <c r="BY2870">
        <v>0.182</v>
      </c>
      <c r="BZ2870">
        <f t="shared" si="1148"/>
        <v>1.82E-3</v>
      </c>
      <c r="CB2870" s="1">
        <v>42005</v>
      </c>
      <c r="CC2870">
        <v>0.1444</v>
      </c>
      <c r="CD2870">
        <f t="shared" si="1149"/>
        <v>1.444E-3</v>
      </c>
      <c r="CG2870" s="1"/>
    </row>
    <row r="2871" spans="1:85" x14ac:dyDescent="0.3">
      <c r="A2871" s="21">
        <f t="shared" si="1150"/>
        <v>49830</v>
      </c>
      <c r="B2871" s="18">
        <f t="shared" si="1134"/>
        <v>112.421875</v>
      </c>
      <c r="C2871">
        <f t="shared" si="1152"/>
        <v>115</v>
      </c>
      <c r="D2871">
        <f t="shared" ca="1" si="1137"/>
        <v>-10.616666666666667</v>
      </c>
      <c r="E2871">
        <f ca="1">IF(currency="USD",'Future et co'!F2871,IF(currency="EUR",'Future et co'!G2871,FALSE))</f>
        <v>3.6070000000000005E-2</v>
      </c>
      <c r="F2871">
        <f t="shared" ca="1" si="1138"/>
        <v>3.6070000000000005E-2</v>
      </c>
      <c r="G2871">
        <f t="shared" ca="1" si="1139"/>
        <v>2.0569999999999998E-2</v>
      </c>
      <c r="L2871">
        <f t="shared" ca="1" si="1140"/>
        <v>127.8</v>
      </c>
      <c r="M2871">
        <f t="shared" ca="1" si="1135"/>
        <v>3.6070000000000005E-2</v>
      </c>
      <c r="R2871">
        <f t="shared" ca="1" si="1141"/>
        <v>127.8</v>
      </c>
      <c r="S2871">
        <f t="shared" ca="1" si="1136"/>
        <v>3.6070000000000005E-2</v>
      </c>
      <c r="U2871" s="1"/>
      <c r="W2871" t="str">
        <f t="shared" si="1153"/>
        <v/>
      </c>
      <c r="Y2871" s="1"/>
      <c r="AA2871">
        <f t="shared" si="1154"/>
        <v>0</v>
      </c>
      <c r="AC2871" s="1"/>
      <c r="AE2871">
        <f t="shared" si="1155"/>
        <v>0</v>
      </c>
      <c r="AH2871" s="1"/>
      <c r="AI2871" s="17"/>
      <c r="AJ2871" s="25"/>
      <c r="AU2871" s="1">
        <v>41934</v>
      </c>
      <c r="AV2871">
        <v>7.2999999999999995E-2</v>
      </c>
      <c r="AW2871">
        <f t="shared" si="1142"/>
        <v>7.2999999999999996E-4</v>
      </c>
      <c r="AY2871" s="1">
        <v>41935</v>
      </c>
      <c r="AZ2871">
        <v>0.08</v>
      </c>
      <c r="BA2871">
        <f t="shared" si="1143"/>
        <v>8.0000000000000004E-4</v>
      </c>
      <c r="BC2871" s="1">
        <v>42004</v>
      </c>
      <c r="BD2871">
        <v>0.41</v>
      </c>
      <c r="BE2871">
        <f t="shared" si="1144"/>
        <v>4.0999999999999995E-3</v>
      </c>
      <c r="BG2871" s="1">
        <v>42004</v>
      </c>
      <c r="BH2871">
        <v>0.87</v>
      </c>
      <c r="BI2871">
        <f t="shared" si="1145"/>
        <v>8.6999999999999994E-3</v>
      </c>
      <c r="BK2871" s="1">
        <v>40672</v>
      </c>
      <c r="BL2871">
        <v>2.3251499999999998</v>
      </c>
      <c r="BM2871">
        <f t="shared" si="1151"/>
        <v>2.3251499999999998E-2</v>
      </c>
      <c r="BP2871" s="1">
        <v>41905</v>
      </c>
      <c r="BQ2871">
        <v>178.24809999999999</v>
      </c>
      <c r="BR2871">
        <f t="shared" si="1146"/>
        <v>1.782481</v>
      </c>
      <c r="BT2871" s="1">
        <v>41927</v>
      </c>
      <c r="BU2871">
        <v>8.1000000000000003E-2</v>
      </c>
      <c r="BV2871">
        <f t="shared" si="1147"/>
        <v>8.1000000000000006E-4</v>
      </c>
      <c r="BX2871" s="1">
        <v>41927</v>
      </c>
      <c r="BY2871">
        <v>0.18099999999999999</v>
      </c>
      <c r="BZ2871">
        <f t="shared" si="1148"/>
        <v>1.81E-3</v>
      </c>
      <c r="CB2871" s="1">
        <v>42004</v>
      </c>
      <c r="CC2871">
        <v>0.14799999999999999</v>
      </c>
      <c r="CD2871">
        <f t="shared" si="1149"/>
        <v>1.48E-3</v>
      </c>
      <c r="CG2871" s="1"/>
    </row>
    <row r="2872" spans="1:85" x14ac:dyDescent="0.3">
      <c r="A2872" s="21">
        <f t="shared" si="1150"/>
        <v>49831</v>
      </c>
      <c r="B2872" s="18">
        <f t="shared" si="1134"/>
        <v>112.421875</v>
      </c>
      <c r="C2872">
        <f t="shared" si="1152"/>
        <v>115</v>
      </c>
      <c r="D2872">
        <f t="shared" ca="1" si="1137"/>
        <v>-10.619444444444444</v>
      </c>
      <c r="E2872">
        <f ca="1">IF(currency="USD",'Future et co'!F2872,IF(currency="EUR",'Future et co'!G2872,FALSE))</f>
        <v>3.6070000000000005E-2</v>
      </c>
      <c r="F2872">
        <f t="shared" ca="1" si="1138"/>
        <v>3.6070000000000005E-2</v>
      </c>
      <c r="G2872">
        <f t="shared" ca="1" si="1139"/>
        <v>2.0569999999999998E-2</v>
      </c>
      <c r="L2872">
        <f t="shared" ca="1" si="1140"/>
        <v>127.8</v>
      </c>
      <c r="M2872">
        <f t="shared" ca="1" si="1135"/>
        <v>3.6070000000000005E-2</v>
      </c>
      <c r="R2872">
        <f t="shared" ca="1" si="1141"/>
        <v>127.8</v>
      </c>
      <c r="S2872">
        <f t="shared" ca="1" si="1136"/>
        <v>3.6070000000000005E-2</v>
      </c>
      <c r="U2872" s="1"/>
      <c r="W2872" t="str">
        <f t="shared" si="1153"/>
        <v/>
      </c>
      <c r="Y2872" s="1"/>
      <c r="AA2872">
        <f t="shared" si="1154"/>
        <v>0</v>
      </c>
      <c r="AC2872" s="1"/>
      <c r="AE2872">
        <f t="shared" si="1155"/>
        <v>0</v>
      </c>
      <c r="AH2872" s="1"/>
      <c r="AI2872" s="17"/>
      <c r="AJ2872" s="25"/>
      <c r="AU2872" s="1">
        <v>41933</v>
      </c>
      <c r="AV2872">
        <v>0.08</v>
      </c>
      <c r="AW2872">
        <f t="shared" si="1142"/>
        <v>8.0000000000000004E-4</v>
      </c>
      <c r="AY2872" s="1">
        <v>41934</v>
      </c>
      <c r="AZ2872">
        <v>8.5999999999999993E-2</v>
      </c>
      <c r="BA2872">
        <f t="shared" si="1143"/>
        <v>8.5999999999999998E-4</v>
      </c>
      <c r="BC2872" s="1">
        <v>42003</v>
      </c>
      <c r="BD2872">
        <v>0.41</v>
      </c>
      <c r="BE2872">
        <f t="shared" si="1144"/>
        <v>4.0999999999999995E-3</v>
      </c>
      <c r="BG2872" s="1">
        <v>42003</v>
      </c>
      <c r="BH2872">
        <v>0.86899999999999999</v>
      </c>
      <c r="BI2872">
        <f t="shared" si="1145"/>
        <v>8.6899999999999998E-3</v>
      </c>
      <c r="BK2872" s="1">
        <v>40673</v>
      </c>
      <c r="BL2872">
        <v>2.30674</v>
      </c>
      <c r="BM2872">
        <f t="shared" si="1151"/>
        <v>2.3067400000000002E-2</v>
      </c>
      <c r="BP2872" s="1">
        <v>41904</v>
      </c>
      <c r="BQ2872">
        <v>178.0446</v>
      </c>
      <c r="BR2872">
        <f t="shared" si="1146"/>
        <v>1.780446</v>
      </c>
      <c r="BT2872" s="1">
        <v>41926</v>
      </c>
      <c r="BU2872">
        <v>8.2000000000000003E-2</v>
      </c>
      <c r="BV2872">
        <f t="shared" si="1147"/>
        <v>8.1999999999999998E-4</v>
      </c>
      <c r="BX2872" s="1">
        <v>41926</v>
      </c>
      <c r="BY2872">
        <v>0.182</v>
      </c>
      <c r="BZ2872">
        <f t="shared" si="1148"/>
        <v>1.82E-3</v>
      </c>
      <c r="CB2872" s="1">
        <v>42003</v>
      </c>
      <c r="CC2872">
        <v>0.14080000000000001</v>
      </c>
      <c r="CD2872">
        <f t="shared" si="1149"/>
        <v>1.4080000000000002E-3</v>
      </c>
      <c r="CG2872" s="1"/>
    </row>
    <row r="2873" spans="1:85" x14ac:dyDescent="0.3">
      <c r="A2873" s="21">
        <f t="shared" si="1150"/>
        <v>49832</v>
      </c>
      <c r="B2873" s="18">
        <f t="shared" si="1134"/>
        <v>112.421875</v>
      </c>
      <c r="C2873">
        <f t="shared" si="1152"/>
        <v>115</v>
      </c>
      <c r="D2873">
        <f t="shared" ca="1" si="1137"/>
        <v>-10.622222222222222</v>
      </c>
      <c r="E2873">
        <f ca="1">IF(currency="USD",'Future et co'!F2873,IF(currency="EUR",'Future et co'!G2873,FALSE))</f>
        <v>3.6070000000000005E-2</v>
      </c>
      <c r="F2873">
        <f t="shared" ca="1" si="1138"/>
        <v>3.6070000000000005E-2</v>
      </c>
      <c r="G2873">
        <f t="shared" ca="1" si="1139"/>
        <v>2.0569999999999998E-2</v>
      </c>
      <c r="L2873">
        <f t="shared" ca="1" si="1140"/>
        <v>127.8</v>
      </c>
      <c r="M2873">
        <f t="shared" ca="1" si="1135"/>
        <v>3.6070000000000005E-2</v>
      </c>
      <c r="R2873">
        <f t="shared" ca="1" si="1141"/>
        <v>127.8</v>
      </c>
      <c r="S2873">
        <f t="shared" ca="1" si="1136"/>
        <v>3.6070000000000005E-2</v>
      </c>
      <c r="U2873" s="1"/>
      <c r="W2873" t="str">
        <f t="shared" si="1153"/>
        <v/>
      </c>
      <c r="Y2873" s="1"/>
      <c r="AA2873">
        <f t="shared" si="1154"/>
        <v>0</v>
      </c>
      <c r="AC2873" s="1"/>
      <c r="AE2873">
        <f t="shared" si="1155"/>
        <v>0</v>
      </c>
      <c r="AH2873" s="1"/>
      <c r="AI2873" s="17"/>
      <c r="AJ2873" s="25"/>
      <c r="AU2873" s="1">
        <v>41932</v>
      </c>
      <c r="AV2873">
        <v>0.08</v>
      </c>
      <c r="AW2873">
        <f t="shared" si="1142"/>
        <v>8.0000000000000004E-4</v>
      </c>
      <c r="AY2873" s="1">
        <v>41933</v>
      </c>
      <c r="AZ2873">
        <v>8.4000000000000005E-2</v>
      </c>
      <c r="BA2873">
        <f t="shared" si="1143"/>
        <v>8.4000000000000003E-4</v>
      </c>
      <c r="BC2873" s="1">
        <v>42002</v>
      </c>
      <c r="BD2873">
        <v>0.42599999999999999</v>
      </c>
      <c r="BE2873">
        <f t="shared" si="1144"/>
        <v>4.2599999999999999E-3</v>
      </c>
      <c r="BG2873" s="1">
        <v>42002</v>
      </c>
      <c r="BH2873">
        <v>0.877</v>
      </c>
      <c r="BI2873">
        <f t="shared" si="1145"/>
        <v>8.77E-3</v>
      </c>
      <c r="BK2873" s="1">
        <v>40674</v>
      </c>
      <c r="BL2873">
        <v>2.33419</v>
      </c>
      <c r="BM2873">
        <f t="shared" si="1151"/>
        <v>2.3341899999999999E-2</v>
      </c>
      <c r="BP2873" s="1">
        <v>41901</v>
      </c>
      <c r="BQ2873">
        <v>177.72139999999999</v>
      </c>
      <c r="BR2873">
        <f t="shared" si="1146"/>
        <v>1.7772139999999998</v>
      </c>
      <c r="BT2873" s="1">
        <v>41925</v>
      </c>
      <c r="BU2873">
        <v>8.2000000000000003E-2</v>
      </c>
      <c r="BV2873">
        <f t="shared" si="1147"/>
        <v>8.1999999999999998E-4</v>
      </c>
      <c r="BX2873" s="1">
        <v>41925</v>
      </c>
      <c r="BY2873">
        <v>0.182</v>
      </c>
      <c r="BZ2873">
        <f t="shared" si="1148"/>
        <v>1.82E-3</v>
      </c>
      <c r="CB2873" s="1">
        <v>42002</v>
      </c>
      <c r="CC2873">
        <v>0.14510000000000001</v>
      </c>
      <c r="CD2873">
        <f t="shared" si="1149"/>
        <v>1.451E-3</v>
      </c>
      <c r="CG2873" s="1"/>
    </row>
    <row r="2874" spans="1:85" x14ac:dyDescent="0.3">
      <c r="A2874" s="21">
        <f t="shared" si="1150"/>
        <v>49835</v>
      </c>
      <c r="B2874" s="18">
        <f t="shared" si="1134"/>
        <v>112.421875</v>
      </c>
      <c r="C2874">
        <f t="shared" si="1152"/>
        <v>115</v>
      </c>
      <c r="D2874">
        <f t="shared" ca="1" si="1137"/>
        <v>-10.630555555555556</v>
      </c>
      <c r="E2874">
        <f ca="1">IF(currency="USD",'Future et co'!F2874,IF(currency="EUR",'Future et co'!G2874,FALSE))</f>
        <v>3.6070000000000005E-2</v>
      </c>
      <c r="F2874">
        <f t="shared" ca="1" si="1138"/>
        <v>3.6070000000000005E-2</v>
      </c>
      <c r="G2874">
        <f t="shared" ca="1" si="1139"/>
        <v>2.0569999999999998E-2</v>
      </c>
      <c r="L2874">
        <f t="shared" ca="1" si="1140"/>
        <v>127.8</v>
      </c>
      <c r="M2874">
        <f t="shared" ca="1" si="1135"/>
        <v>3.6070000000000005E-2</v>
      </c>
      <c r="R2874">
        <f t="shared" ca="1" si="1141"/>
        <v>127.8</v>
      </c>
      <c r="S2874">
        <f t="shared" ca="1" si="1136"/>
        <v>3.6070000000000005E-2</v>
      </c>
      <c r="U2874" s="1"/>
      <c r="W2874" t="str">
        <f t="shared" si="1153"/>
        <v/>
      </c>
      <c r="Y2874" s="1"/>
      <c r="AA2874">
        <f t="shared" si="1154"/>
        <v>0</v>
      </c>
      <c r="AC2874" s="1"/>
      <c r="AE2874">
        <f t="shared" si="1155"/>
        <v>0</v>
      </c>
      <c r="AH2874" s="1"/>
      <c r="AI2874" s="17"/>
      <c r="AJ2874" s="25"/>
      <c r="AU2874" s="1">
        <v>41929</v>
      </c>
      <c r="AV2874">
        <v>6.9000000000000006E-2</v>
      </c>
      <c r="AW2874">
        <f t="shared" si="1142"/>
        <v>6.9000000000000008E-4</v>
      </c>
      <c r="AY2874" s="1">
        <v>41932</v>
      </c>
      <c r="AZ2874">
        <v>8.4000000000000005E-2</v>
      </c>
      <c r="BA2874">
        <f t="shared" si="1143"/>
        <v>8.4000000000000003E-4</v>
      </c>
      <c r="BC2874" s="1">
        <v>41999</v>
      </c>
      <c r="BD2874">
        <v>0.42</v>
      </c>
      <c r="BE2874">
        <f t="shared" si="1144"/>
        <v>4.1999999999999997E-3</v>
      </c>
      <c r="BG2874" s="1">
        <v>41999</v>
      </c>
      <c r="BH2874">
        <v>0.88900000000000001</v>
      </c>
      <c r="BI2874">
        <f t="shared" si="1145"/>
        <v>8.8900000000000003E-3</v>
      </c>
      <c r="BK2874" s="1">
        <v>40675</v>
      </c>
      <c r="BL2874">
        <v>2.3238799999999999</v>
      </c>
      <c r="BM2874">
        <f t="shared" si="1151"/>
        <v>2.32388E-2</v>
      </c>
      <c r="BP2874" s="1">
        <v>41900</v>
      </c>
      <c r="BQ2874">
        <v>176.9914</v>
      </c>
      <c r="BR2874">
        <f t="shared" si="1146"/>
        <v>1.769914</v>
      </c>
      <c r="BT2874" s="1">
        <v>41922</v>
      </c>
      <c r="BU2874">
        <v>7.9000000000000001E-2</v>
      </c>
      <c r="BV2874">
        <f t="shared" si="1147"/>
        <v>7.9000000000000001E-4</v>
      </c>
      <c r="BX2874" s="1">
        <v>41922</v>
      </c>
      <c r="BY2874">
        <v>0.17799999999999999</v>
      </c>
      <c r="BZ2874">
        <f t="shared" si="1148"/>
        <v>1.7799999999999999E-3</v>
      </c>
      <c r="CB2874" s="1">
        <v>41999</v>
      </c>
      <c r="CC2874">
        <v>0.152</v>
      </c>
      <c r="CD2874">
        <f t="shared" si="1149"/>
        <v>1.5199999999999999E-3</v>
      </c>
      <c r="CG2874" s="1"/>
    </row>
    <row r="2875" spans="1:85" x14ac:dyDescent="0.3">
      <c r="A2875" s="21">
        <f t="shared" si="1150"/>
        <v>49836</v>
      </c>
      <c r="B2875" s="18">
        <f t="shared" si="1134"/>
        <v>112.421875</v>
      </c>
      <c r="C2875">
        <f t="shared" si="1152"/>
        <v>115</v>
      </c>
      <c r="D2875">
        <f t="shared" ca="1" si="1137"/>
        <v>-10.633333333333333</v>
      </c>
      <c r="E2875">
        <f ca="1">IF(currency="USD",'Future et co'!F2875,IF(currency="EUR",'Future et co'!G2875,FALSE))</f>
        <v>3.6070000000000005E-2</v>
      </c>
      <c r="F2875">
        <f t="shared" ca="1" si="1138"/>
        <v>3.6070000000000005E-2</v>
      </c>
      <c r="G2875">
        <f t="shared" ca="1" si="1139"/>
        <v>2.0569999999999998E-2</v>
      </c>
      <c r="L2875">
        <f t="shared" ca="1" si="1140"/>
        <v>127.8</v>
      </c>
      <c r="M2875">
        <f t="shared" ca="1" si="1135"/>
        <v>3.6070000000000005E-2</v>
      </c>
      <c r="R2875">
        <f t="shared" ca="1" si="1141"/>
        <v>127.8</v>
      </c>
      <c r="S2875">
        <f t="shared" ca="1" si="1136"/>
        <v>3.6070000000000005E-2</v>
      </c>
      <c r="U2875" s="1"/>
      <c r="W2875" t="str">
        <f t="shared" si="1153"/>
        <v/>
      </c>
      <c r="Y2875" s="1"/>
      <c r="AA2875">
        <f t="shared" si="1154"/>
        <v>0</v>
      </c>
      <c r="AC2875" s="1"/>
      <c r="AE2875">
        <f t="shared" si="1155"/>
        <v>0</v>
      </c>
      <c r="AH2875" s="1"/>
      <c r="AI2875" s="17"/>
      <c r="AJ2875" s="25"/>
      <c r="AU2875" s="1">
        <v>41928</v>
      </c>
      <c r="AV2875">
        <v>7.6999999999999999E-2</v>
      </c>
      <c r="AW2875">
        <f t="shared" si="1142"/>
        <v>7.6999999999999996E-4</v>
      </c>
      <c r="AY2875" s="1">
        <v>41929</v>
      </c>
      <c r="AZ2875">
        <v>8.4000000000000005E-2</v>
      </c>
      <c r="BA2875">
        <f t="shared" si="1143"/>
        <v>8.4000000000000003E-4</v>
      </c>
      <c r="BC2875" s="1">
        <v>41998</v>
      </c>
      <c r="BD2875">
        <v>0.41</v>
      </c>
      <c r="BE2875">
        <f t="shared" si="1144"/>
        <v>4.0999999999999995E-3</v>
      </c>
      <c r="BG2875" s="1">
        <v>41998</v>
      </c>
      <c r="BH2875">
        <v>0.90749999999999997</v>
      </c>
      <c r="BI2875">
        <f t="shared" si="1145"/>
        <v>9.0749999999999997E-3</v>
      </c>
      <c r="BK2875" s="1">
        <v>40676</v>
      </c>
      <c r="BL2875">
        <v>2.3154300000000001</v>
      </c>
      <c r="BM2875">
        <f t="shared" si="1151"/>
        <v>2.3154300000000003E-2</v>
      </c>
      <c r="BP2875" s="1">
        <v>41899</v>
      </c>
      <c r="BQ2875">
        <v>177.61369999999999</v>
      </c>
      <c r="BR2875">
        <f t="shared" si="1146"/>
        <v>1.7761369999999999</v>
      </c>
      <c r="BT2875" s="1">
        <v>41921</v>
      </c>
      <c r="BU2875">
        <v>7.9000000000000001E-2</v>
      </c>
      <c r="BV2875">
        <f t="shared" si="1147"/>
        <v>7.9000000000000001E-4</v>
      </c>
      <c r="BX2875" s="1">
        <v>41921</v>
      </c>
      <c r="BY2875">
        <v>0.17899999999999999</v>
      </c>
      <c r="BZ2875">
        <f t="shared" si="1148"/>
        <v>1.7899999999999999E-3</v>
      </c>
      <c r="CB2875" s="1">
        <v>41998</v>
      </c>
      <c r="CC2875">
        <v>0.1525</v>
      </c>
      <c r="CD2875">
        <f t="shared" si="1149"/>
        <v>1.5249999999999999E-3</v>
      </c>
      <c r="CG2875" s="1"/>
    </row>
    <row r="2876" spans="1:85" x14ac:dyDescent="0.3">
      <c r="A2876" s="21">
        <f t="shared" si="1150"/>
        <v>49837</v>
      </c>
      <c r="B2876" s="18">
        <f t="shared" si="1134"/>
        <v>112.421875</v>
      </c>
      <c r="C2876">
        <f t="shared" si="1152"/>
        <v>115</v>
      </c>
      <c r="D2876">
        <f t="shared" ca="1" si="1137"/>
        <v>-10.636111111111111</v>
      </c>
      <c r="E2876">
        <f ca="1">IF(currency="USD",'Future et co'!F2876,IF(currency="EUR",'Future et co'!G2876,FALSE))</f>
        <v>3.6070000000000005E-2</v>
      </c>
      <c r="F2876">
        <f t="shared" ca="1" si="1138"/>
        <v>3.6070000000000005E-2</v>
      </c>
      <c r="G2876">
        <f t="shared" ca="1" si="1139"/>
        <v>2.0569999999999998E-2</v>
      </c>
      <c r="L2876">
        <f t="shared" ca="1" si="1140"/>
        <v>127.8</v>
      </c>
      <c r="M2876">
        <f t="shared" ca="1" si="1135"/>
        <v>3.6070000000000005E-2</v>
      </c>
      <c r="R2876">
        <f t="shared" ca="1" si="1141"/>
        <v>127.8</v>
      </c>
      <c r="S2876">
        <f t="shared" ca="1" si="1136"/>
        <v>3.6070000000000005E-2</v>
      </c>
      <c r="U2876" s="1"/>
      <c r="W2876" t="str">
        <f t="shared" si="1153"/>
        <v/>
      </c>
      <c r="Y2876" s="1"/>
      <c r="AA2876">
        <f t="shared" si="1154"/>
        <v>0</v>
      </c>
      <c r="AC2876" s="1"/>
      <c r="AE2876">
        <f t="shared" si="1155"/>
        <v>0</v>
      </c>
      <c r="AH2876" s="1"/>
      <c r="AI2876" s="17"/>
      <c r="AJ2876" s="25"/>
      <c r="AU2876" s="1">
        <v>41927</v>
      </c>
      <c r="AV2876">
        <v>7.6999999999999999E-2</v>
      </c>
      <c r="AW2876">
        <f t="shared" si="1142"/>
        <v>7.6999999999999996E-4</v>
      </c>
      <c r="AY2876" s="1">
        <v>41928</v>
      </c>
      <c r="AZ2876">
        <v>8.3000000000000004E-2</v>
      </c>
      <c r="BA2876">
        <f t="shared" si="1143"/>
        <v>8.3000000000000001E-4</v>
      </c>
      <c r="BC2876" s="1">
        <v>41997</v>
      </c>
      <c r="BD2876">
        <v>0.41</v>
      </c>
      <c r="BE2876">
        <f t="shared" si="1144"/>
        <v>4.0999999999999995E-3</v>
      </c>
      <c r="BG2876" s="1">
        <v>41997</v>
      </c>
      <c r="BH2876">
        <v>0.89700000000000002</v>
      </c>
      <c r="BI2876">
        <f t="shared" si="1145"/>
        <v>8.9700000000000005E-3</v>
      </c>
      <c r="BK2876" s="1">
        <v>40679</v>
      </c>
      <c r="BL2876">
        <v>2.3261400000000001</v>
      </c>
      <c r="BM2876">
        <f t="shared" si="1151"/>
        <v>2.3261400000000002E-2</v>
      </c>
      <c r="BP2876" s="1">
        <v>41898</v>
      </c>
      <c r="BQ2876">
        <v>177.37440000000001</v>
      </c>
      <c r="BR2876">
        <f t="shared" si="1146"/>
        <v>1.773744</v>
      </c>
      <c r="BT2876" s="1">
        <v>41920</v>
      </c>
      <c r="BU2876">
        <v>0.08</v>
      </c>
      <c r="BV2876">
        <f t="shared" si="1147"/>
        <v>8.0000000000000004E-4</v>
      </c>
      <c r="BX2876" s="1">
        <v>41920</v>
      </c>
      <c r="BY2876">
        <v>0.18</v>
      </c>
      <c r="BZ2876">
        <f t="shared" si="1148"/>
        <v>1.8E-3</v>
      </c>
      <c r="CB2876" s="1">
        <v>41997</v>
      </c>
      <c r="CC2876">
        <v>0.14630000000000001</v>
      </c>
      <c r="CD2876">
        <f t="shared" si="1149"/>
        <v>1.4630000000000001E-3</v>
      </c>
      <c r="CG2876" s="1"/>
    </row>
    <row r="2877" spans="1:85" x14ac:dyDescent="0.3">
      <c r="A2877" s="21">
        <f t="shared" si="1150"/>
        <v>49838</v>
      </c>
      <c r="B2877" s="18">
        <f t="shared" si="1134"/>
        <v>112.421875</v>
      </c>
      <c r="C2877">
        <f t="shared" si="1152"/>
        <v>115</v>
      </c>
      <c r="D2877">
        <f t="shared" ca="1" si="1137"/>
        <v>-10.638888888888889</v>
      </c>
      <c r="E2877">
        <f ca="1">IF(currency="USD",'Future et co'!F2877,IF(currency="EUR",'Future et co'!G2877,FALSE))</f>
        <v>3.6070000000000005E-2</v>
      </c>
      <c r="F2877">
        <f t="shared" ca="1" si="1138"/>
        <v>3.6070000000000005E-2</v>
      </c>
      <c r="G2877">
        <f t="shared" ca="1" si="1139"/>
        <v>2.0569999999999998E-2</v>
      </c>
      <c r="L2877">
        <f t="shared" ca="1" si="1140"/>
        <v>127.8</v>
      </c>
      <c r="M2877">
        <f t="shared" ca="1" si="1135"/>
        <v>3.6070000000000005E-2</v>
      </c>
      <c r="R2877">
        <f t="shared" ca="1" si="1141"/>
        <v>127.8</v>
      </c>
      <c r="S2877">
        <f t="shared" ca="1" si="1136"/>
        <v>3.6070000000000005E-2</v>
      </c>
      <c r="U2877" s="1"/>
      <c r="W2877" t="str">
        <f t="shared" si="1153"/>
        <v/>
      </c>
      <c r="Y2877" s="1"/>
      <c r="AA2877">
        <f t="shared" si="1154"/>
        <v>0</v>
      </c>
      <c r="AC2877" s="1"/>
      <c r="AE2877">
        <f t="shared" si="1155"/>
        <v>0</v>
      </c>
      <c r="AH2877" s="1"/>
      <c r="AI2877" s="17"/>
      <c r="AJ2877" s="25"/>
      <c r="AU2877" s="1">
        <v>41926</v>
      </c>
      <c r="AV2877">
        <v>7.0000000000000007E-2</v>
      </c>
      <c r="AW2877">
        <f t="shared" si="1142"/>
        <v>7.000000000000001E-4</v>
      </c>
      <c r="AY2877" s="1">
        <v>41927</v>
      </c>
      <c r="AZ2877">
        <v>7.4999999999999997E-2</v>
      </c>
      <c r="BA2877">
        <f t="shared" si="1143"/>
        <v>7.5000000000000002E-4</v>
      </c>
      <c r="BC2877" s="1">
        <v>41996</v>
      </c>
      <c r="BD2877">
        <v>0.42</v>
      </c>
      <c r="BE2877">
        <f t="shared" si="1144"/>
        <v>4.1999999999999997E-3</v>
      </c>
      <c r="BG2877" s="1">
        <v>41996</v>
      </c>
      <c r="BH2877">
        <v>0.89700000000000002</v>
      </c>
      <c r="BI2877">
        <f t="shared" si="1145"/>
        <v>8.9700000000000005E-3</v>
      </c>
      <c r="BK2877" s="1">
        <v>40680</v>
      </c>
      <c r="BL2877">
        <v>2.3281900000000002</v>
      </c>
      <c r="BM2877">
        <f t="shared" si="1151"/>
        <v>2.3281900000000001E-2</v>
      </c>
      <c r="BP2877" s="1">
        <v>41897</v>
      </c>
      <c r="BQ2877">
        <v>177.33850000000001</v>
      </c>
      <c r="BR2877">
        <f t="shared" si="1146"/>
        <v>1.7733850000000002</v>
      </c>
      <c r="BT2877" s="1">
        <v>41919</v>
      </c>
      <c r="BU2877">
        <v>7.9000000000000001E-2</v>
      </c>
      <c r="BV2877">
        <f t="shared" si="1147"/>
        <v>7.9000000000000001E-4</v>
      </c>
      <c r="BX2877" s="1">
        <v>41919</v>
      </c>
      <c r="BY2877">
        <v>0.17799999999999999</v>
      </c>
      <c r="BZ2877">
        <f t="shared" si="1148"/>
        <v>1.7799999999999999E-3</v>
      </c>
      <c r="CB2877" s="1">
        <v>41996</v>
      </c>
      <c r="CC2877">
        <v>0.14879999999999999</v>
      </c>
      <c r="CD2877">
        <f t="shared" si="1149"/>
        <v>1.488E-3</v>
      </c>
      <c r="CG2877" s="1"/>
    </row>
    <row r="2878" spans="1:85" x14ac:dyDescent="0.3">
      <c r="A2878" s="21">
        <f t="shared" si="1150"/>
        <v>49839</v>
      </c>
      <c r="B2878" s="18">
        <f t="shared" si="1134"/>
        <v>112.421875</v>
      </c>
      <c r="C2878">
        <f t="shared" si="1152"/>
        <v>115</v>
      </c>
      <c r="D2878">
        <f t="shared" ca="1" si="1137"/>
        <v>-10.641666666666667</v>
      </c>
      <c r="E2878">
        <f ca="1">IF(currency="USD",'Future et co'!F2878,IF(currency="EUR",'Future et co'!G2878,FALSE))</f>
        <v>3.6070000000000005E-2</v>
      </c>
      <c r="F2878">
        <f t="shared" ca="1" si="1138"/>
        <v>3.6070000000000005E-2</v>
      </c>
      <c r="G2878">
        <f t="shared" ca="1" si="1139"/>
        <v>2.0569999999999998E-2</v>
      </c>
      <c r="L2878">
        <f t="shared" ca="1" si="1140"/>
        <v>127.8</v>
      </c>
      <c r="M2878">
        <f t="shared" ca="1" si="1135"/>
        <v>3.6070000000000005E-2</v>
      </c>
      <c r="R2878">
        <f t="shared" ca="1" si="1141"/>
        <v>127.8</v>
      </c>
      <c r="S2878">
        <f t="shared" ca="1" si="1136"/>
        <v>3.6070000000000005E-2</v>
      </c>
      <c r="U2878" s="1"/>
      <c r="W2878" t="str">
        <f t="shared" si="1153"/>
        <v/>
      </c>
      <c r="Y2878" s="1"/>
      <c r="AA2878">
        <f t="shared" si="1154"/>
        <v>0</v>
      </c>
      <c r="AC2878" s="1"/>
      <c r="AE2878">
        <f t="shared" si="1155"/>
        <v>0</v>
      </c>
      <c r="AH2878" s="1"/>
      <c r="AI2878" s="17"/>
      <c r="AJ2878" s="25"/>
      <c r="AU2878" s="1">
        <v>41922</v>
      </c>
      <c r="AV2878">
        <v>7.1999999999999995E-2</v>
      </c>
      <c r="AW2878">
        <f t="shared" si="1142"/>
        <v>7.1999999999999994E-4</v>
      </c>
      <c r="AY2878" s="1">
        <v>41926</v>
      </c>
      <c r="AZ2878">
        <v>7.9000000000000001E-2</v>
      </c>
      <c r="BA2878">
        <f t="shared" si="1143"/>
        <v>7.9000000000000001E-4</v>
      </c>
      <c r="BC2878" s="1">
        <v>41995</v>
      </c>
      <c r="BD2878">
        <v>0.41</v>
      </c>
      <c r="BE2878">
        <f t="shared" si="1144"/>
        <v>4.0999999999999995E-3</v>
      </c>
      <c r="BG2878" s="1">
        <v>41995</v>
      </c>
      <c r="BH2878">
        <v>0.875</v>
      </c>
      <c r="BI2878">
        <f t="shared" si="1145"/>
        <v>8.7500000000000008E-3</v>
      </c>
      <c r="BK2878" s="1">
        <v>40681</v>
      </c>
      <c r="BL2878">
        <v>2.30972</v>
      </c>
      <c r="BM2878">
        <f t="shared" si="1151"/>
        <v>2.3097199999999998E-2</v>
      </c>
      <c r="BP2878" s="1">
        <v>41894</v>
      </c>
      <c r="BQ2878">
        <v>177.0153</v>
      </c>
      <c r="BR2878">
        <f t="shared" si="1146"/>
        <v>1.7701529999999999</v>
      </c>
      <c r="BT2878" s="1">
        <v>41918</v>
      </c>
      <c r="BU2878">
        <v>7.9000000000000001E-2</v>
      </c>
      <c r="BV2878">
        <f t="shared" si="1147"/>
        <v>7.9000000000000001E-4</v>
      </c>
      <c r="BX2878" s="1">
        <v>41918</v>
      </c>
      <c r="BY2878">
        <v>0.17899999999999999</v>
      </c>
      <c r="BZ2878">
        <f t="shared" si="1148"/>
        <v>1.7899999999999999E-3</v>
      </c>
      <c r="CB2878" s="1">
        <v>41995</v>
      </c>
      <c r="CC2878">
        <v>0.1477</v>
      </c>
      <c r="CD2878">
        <f t="shared" si="1149"/>
        <v>1.477E-3</v>
      </c>
      <c r="CG2878" s="1"/>
    </row>
    <row r="2879" spans="1:85" x14ac:dyDescent="0.3">
      <c r="A2879" s="21">
        <f t="shared" si="1150"/>
        <v>49842</v>
      </c>
      <c r="B2879" s="18">
        <f t="shared" si="1134"/>
        <v>112.421875</v>
      </c>
      <c r="C2879">
        <f t="shared" si="1152"/>
        <v>115</v>
      </c>
      <c r="D2879">
        <f t="shared" ca="1" si="1137"/>
        <v>-10.65</v>
      </c>
      <c r="E2879">
        <f ca="1">IF(currency="USD",'Future et co'!F2879,IF(currency="EUR",'Future et co'!G2879,FALSE))</f>
        <v>3.6070000000000005E-2</v>
      </c>
      <c r="F2879">
        <f t="shared" ca="1" si="1138"/>
        <v>3.6070000000000005E-2</v>
      </c>
      <c r="G2879">
        <f t="shared" ca="1" si="1139"/>
        <v>2.0569999999999998E-2</v>
      </c>
      <c r="L2879">
        <f t="shared" ca="1" si="1140"/>
        <v>127.8</v>
      </c>
      <c r="M2879">
        <f t="shared" ca="1" si="1135"/>
        <v>3.6070000000000005E-2</v>
      </c>
      <c r="R2879">
        <f t="shared" ca="1" si="1141"/>
        <v>127.8</v>
      </c>
      <c r="S2879">
        <f t="shared" ca="1" si="1136"/>
        <v>3.6070000000000005E-2</v>
      </c>
      <c r="U2879" s="1"/>
      <c r="W2879" t="str">
        <f t="shared" si="1153"/>
        <v/>
      </c>
      <c r="Y2879" s="1"/>
      <c r="AA2879">
        <f t="shared" si="1154"/>
        <v>0</v>
      </c>
      <c r="AC2879" s="1"/>
      <c r="AE2879">
        <f t="shared" si="1155"/>
        <v>0</v>
      </c>
      <c r="AH2879" s="1"/>
      <c r="AI2879" s="17"/>
      <c r="AJ2879" s="25"/>
      <c r="AU2879" s="1">
        <v>41921</v>
      </c>
      <c r="AV2879">
        <v>7.1999999999999995E-2</v>
      </c>
      <c r="AW2879">
        <f t="shared" si="1142"/>
        <v>7.1999999999999994E-4</v>
      </c>
      <c r="AY2879" s="1">
        <v>41922</v>
      </c>
      <c r="AZ2879">
        <v>7.8E-2</v>
      </c>
      <c r="BA2879">
        <f t="shared" si="1143"/>
        <v>7.7999999999999999E-4</v>
      </c>
      <c r="BC2879" s="1">
        <v>41992</v>
      </c>
      <c r="BD2879">
        <v>0.40600000000000003</v>
      </c>
      <c r="BE2879">
        <f t="shared" si="1144"/>
        <v>4.0600000000000002E-3</v>
      </c>
      <c r="BG2879" s="1">
        <v>41992</v>
      </c>
      <c r="BH2879">
        <v>0.84599999999999997</v>
      </c>
      <c r="BI2879">
        <f t="shared" si="1145"/>
        <v>8.4600000000000005E-3</v>
      </c>
      <c r="BK2879" s="1">
        <v>40682</v>
      </c>
      <c r="BL2879">
        <v>2.3075899999999998</v>
      </c>
      <c r="BM2879">
        <f t="shared" si="1151"/>
        <v>2.3075899999999996E-2</v>
      </c>
      <c r="BP2879" s="1">
        <v>41893</v>
      </c>
      <c r="BQ2879">
        <v>177.6018</v>
      </c>
      <c r="BR2879">
        <f t="shared" si="1146"/>
        <v>1.7760179999999999</v>
      </c>
      <c r="BT2879" s="1">
        <v>41915</v>
      </c>
      <c r="BU2879">
        <v>8.1000000000000003E-2</v>
      </c>
      <c r="BV2879">
        <f t="shared" si="1147"/>
        <v>8.1000000000000006E-4</v>
      </c>
      <c r="BX2879" s="1">
        <v>41915</v>
      </c>
      <c r="BY2879">
        <v>0.18099999999999999</v>
      </c>
      <c r="BZ2879">
        <f t="shared" si="1148"/>
        <v>1.81E-3</v>
      </c>
      <c r="CB2879" s="1">
        <v>41992</v>
      </c>
      <c r="CC2879">
        <v>0.15160000000000001</v>
      </c>
      <c r="CD2879">
        <f t="shared" si="1149"/>
        <v>1.5160000000000002E-3</v>
      </c>
      <c r="CG2879" s="1"/>
    </row>
    <row r="2880" spans="1:85" x14ac:dyDescent="0.3">
      <c r="A2880" s="21">
        <f t="shared" si="1150"/>
        <v>49843</v>
      </c>
      <c r="B2880" s="18">
        <f t="shared" si="1134"/>
        <v>112.421875</v>
      </c>
      <c r="C2880">
        <f t="shared" si="1152"/>
        <v>115</v>
      </c>
      <c r="D2880">
        <f t="shared" ca="1" si="1137"/>
        <v>-10.652777777777779</v>
      </c>
      <c r="E2880">
        <f ca="1">IF(currency="USD",'Future et co'!F2880,IF(currency="EUR",'Future et co'!G2880,FALSE))</f>
        <v>3.6070000000000005E-2</v>
      </c>
      <c r="F2880">
        <f t="shared" ca="1" si="1138"/>
        <v>3.6070000000000005E-2</v>
      </c>
      <c r="G2880">
        <f t="shared" ca="1" si="1139"/>
        <v>2.0569999999999998E-2</v>
      </c>
      <c r="L2880">
        <f t="shared" ca="1" si="1140"/>
        <v>127.8</v>
      </c>
      <c r="M2880">
        <f t="shared" ca="1" si="1135"/>
        <v>3.6070000000000005E-2</v>
      </c>
      <c r="R2880">
        <f t="shared" ca="1" si="1141"/>
        <v>127.8</v>
      </c>
      <c r="S2880">
        <f t="shared" ca="1" si="1136"/>
        <v>3.6070000000000005E-2</v>
      </c>
      <c r="U2880" s="1"/>
      <c r="W2880" t="str">
        <f t="shared" si="1153"/>
        <v/>
      </c>
      <c r="Y2880" s="1"/>
      <c r="AA2880">
        <f t="shared" si="1154"/>
        <v>0</v>
      </c>
      <c r="AC2880" s="1"/>
      <c r="AE2880">
        <f t="shared" si="1155"/>
        <v>0</v>
      </c>
      <c r="AH2880" s="1"/>
      <c r="AI2880" s="17"/>
      <c r="AJ2880" s="25"/>
      <c r="AU2880" s="1">
        <v>41920</v>
      </c>
      <c r="AV2880">
        <v>6.9000000000000006E-2</v>
      </c>
      <c r="AW2880">
        <f t="shared" si="1142"/>
        <v>6.9000000000000008E-4</v>
      </c>
      <c r="AY2880" s="1">
        <v>41921</v>
      </c>
      <c r="AZ2880">
        <v>7.5999999999999998E-2</v>
      </c>
      <c r="BA2880">
        <f t="shared" si="1143"/>
        <v>7.5999999999999993E-4</v>
      </c>
      <c r="BC2880" s="1">
        <v>41991</v>
      </c>
      <c r="BD2880">
        <v>0.40400000000000003</v>
      </c>
      <c r="BE2880">
        <f t="shared" si="1144"/>
        <v>4.0400000000000002E-3</v>
      </c>
      <c r="BG2880" s="1">
        <v>41991</v>
      </c>
      <c r="BH2880">
        <v>0.82799999999999996</v>
      </c>
      <c r="BI2880">
        <f t="shared" si="1145"/>
        <v>8.2799999999999992E-3</v>
      </c>
      <c r="BK2880" s="1">
        <v>40683</v>
      </c>
      <c r="BL2880">
        <v>2.3264200000000002</v>
      </c>
      <c r="BM2880">
        <f t="shared" si="1151"/>
        <v>2.3264200000000002E-2</v>
      </c>
      <c r="BP2880" s="1">
        <v>41892</v>
      </c>
      <c r="BQ2880">
        <v>177.5898</v>
      </c>
      <c r="BR2880">
        <f t="shared" si="1146"/>
        <v>1.775898</v>
      </c>
      <c r="BT2880" s="1">
        <v>41914</v>
      </c>
      <c r="BU2880">
        <v>8.1000000000000003E-2</v>
      </c>
      <c r="BV2880">
        <f t="shared" si="1147"/>
        <v>8.1000000000000006E-4</v>
      </c>
      <c r="BX2880" s="1">
        <v>41914</v>
      </c>
      <c r="BY2880">
        <v>0.18</v>
      </c>
      <c r="BZ2880">
        <f t="shared" si="1148"/>
        <v>1.8E-3</v>
      </c>
      <c r="CB2880" s="1">
        <v>41991</v>
      </c>
      <c r="CC2880">
        <v>0.15640000000000001</v>
      </c>
      <c r="CD2880">
        <f t="shared" si="1149"/>
        <v>1.5640000000000001E-3</v>
      </c>
      <c r="CG2880" s="1"/>
    </row>
    <row r="2881" spans="1:85" x14ac:dyDescent="0.3">
      <c r="A2881" s="21">
        <f t="shared" si="1150"/>
        <v>49844</v>
      </c>
      <c r="B2881" s="18">
        <f t="shared" si="1134"/>
        <v>112.421875</v>
      </c>
      <c r="C2881">
        <f t="shared" si="1152"/>
        <v>115</v>
      </c>
      <c r="D2881">
        <f t="shared" ca="1" si="1137"/>
        <v>-10.655555555555555</v>
      </c>
      <c r="E2881">
        <f ca="1">IF(currency="USD",'Future et co'!F2881,IF(currency="EUR",'Future et co'!G2881,FALSE))</f>
        <v>3.6070000000000005E-2</v>
      </c>
      <c r="F2881">
        <f t="shared" ca="1" si="1138"/>
        <v>3.6070000000000005E-2</v>
      </c>
      <c r="G2881">
        <f t="shared" ca="1" si="1139"/>
        <v>2.0569999999999998E-2</v>
      </c>
      <c r="L2881">
        <f t="shared" ca="1" si="1140"/>
        <v>127.8</v>
      </c>
      <c r="M2881">
        <f t="shared" ca="1" si="1135"/>
        <v>3.6070000000000005E-2</v>
      </c>
      <c r="R2881">
        <f t="shared" ca="1" si="1141"/>
        <v>127.8</v>
      </c>
      <c r="S2881">
        <f t="shared" ca="1" si="1136"/>
        <v>3.6070000000000005E-2</v>
      </c>
      <c r="U2881" s="1"/>
      <c r="W2881" t="str">
        <f t="shared" si="1153"/>
        <v/>
      </c>
      <c r="Y2881" s="1"/>
      <c r="AA2881">
        <f t="shared" si="1154"/>
        <v>0</v>
      </c>
      <c r="AC2881" s="1"/>
      <c r="AE2881">
        <f t="shared" si="1155"/>
        <v>0</v>
      </c>
      <c r="AH2881" s="1"/>
      <c r="AI2881" s="17"/>
      <c r="AJ2881" s="25"/>
      <c r="AU2881" s="1">
        <v>41919</v>
      </c>
      <c r="AV2881">
        <v>7.2999999999999995E-2</v>
      </c>
      <c r="AW2881">
        <f t="shared" si="1142"/>
        <v>7.2999999999999996E-4</v>
      </c>
      <c r="AY2881" s="1">
        <v>41920</v>
      </c>
      <c r="AZ2881">
        <v>7.6999999999999999E-2</v>
      </c>
      <c r="BA2881">
        <f t="shared" si="1143"/>
        <v>7.6999999999999996E-4</v>
      </c>
      <c r="BC2881" s="1">
        <v>41990</v>
      </c>
      <c r="BD2881">
        <v>0.38</v>
      </c>
      <c r="BE2881">
        <f t="shared" si="1144"/>
        <v>3.8E-3</v>
      </c>
      <c r="BG2881" s="1">
        <v>41990</v>
      </c>
      <c r="BH2881">
        <v>0.79600000000000004</v>
      </c>
      <c r="BI2881">
        <f t="shared" si="1145"/>
        <v>7.9600000000000001E-3</v>
      </c>
      <c r="BK2881" s="1">
        <v>40686</v>
      </c>
      <c r="BL2881">
        <v>2.35405</v>
      </c>
      <c r="BM2881">
        <f t="shared" si="1151"/>
        <v>2.3540499999999999E-2</v>
      </c>
      <c r="BP2881" s="1">
        <v>41891</v>
      </c>
      <c r="BQ2881">
        <v>177.6138</v>
      </c>
      <c r="BR2881">
        <f t="shared" si="1146"/>
        <v>1.776138</v>
      </c>
      <c r="BT2881" s="1">
        <v>41913</v>
      </c>
      <c r="BU2881">
        <v>8.2000000000000003E-2</v>
      </c>
      <c r="BV2881">
        <f t="shared" si="1147"/>
        <v>8.1999999999999998E-4</v>
      </c>
      <c r="BX2881" s="1">
        <v>41913</v>
      </c>
      <c r="BY2881">
        <v>0.18099999999999999</v>
      </c>
      <c r="BZ2881">
        <f t="shared" si="1148"/>
        <v>1.81E-3</v>
      </c>
      <c r="CB2881" s="1">
        <v>41990</v>
      </c>
      <c r="CC2881">
        <v>0.1608</v>
      </c>
      <c r="CD2881">
        <f t="shared" si="1149"/>
        <v>1.6080000000000001E-3</v>
      </c>
      <c r="CG2881" s="1"/>
    </row>
    <row r="2882" spans="1:85" x14ac:dyDescent="0.3">
      <c r="A2882" s="21">
        <f t="shared" si="1150"/>
        <v>49845</v>
      </c>
      <c r="B2882" s="18">
        <f t="shared" si="1134"/>
        <v>112.421875</v>
      </c>
      <c r="C2882">
        <f t="shared" si="1152"/>
        <v>115</v>
      </c>
      <c r="D2882">
        <f t="shared" ca="1" si="1137"/>
        <v>-10.658333333333333</v>
      </c>
      <c r="E2882">
        <f ca="1">IF(currency="USD",'Future et co'!F2882,IF(currency="EUR",'Future et co'!G2882,FALSE))</f>
        <v>3.6070000000000005E-2</v>
      </c>
      <c r="F2882">
        <f t="shared" ca="1" si="1138"/>
        <v>3.6070000000000005E-2</v>
      </c>
      <c r="G2882">
        <f t="shared" ca="1" si="1139"/>
        <v>2.0569999999999998E-2</v>
      </c>
      <c r="L2882">
        <f t="shared" ca="1" si="1140"/>
        <v>127.8</v>
      </c>
      <c r="M2882">
        <f t="shared" ca="1" si="1135"/>
        <v>3.6070000000000005E-2</v>
      </c>
      <c r="R2882">
        <f t="shared" ca="1" si="1141"/>
        <v>127.8</v>
      </c>
      <c r="S2882">
        <f t="shared" ca="1" si="1136"/>
        <v>3.6070000000000005E-2</v>
      </c>
      <c r="U2882" s="1"/>
      <c r="W2882" t="str">
        <f t="shared" si="1153"/>
        <v/>
      </c>
      <c r="Y2882" s="1"/>
      <c r="AA2882">
        <f t="shared" si="1154"/>
        <v>0</v>
      </c>
      <c r="AC2882" s="1"/>
      <c r="AE2882">
        <f t="shared" si="1155"/>
        <v>0</v>
      </c>
      <c r="AH2882" s="1"/>
      <c r="AI2882" s="17"/>
      <c r="AJ2882" s="25"/>
      <c r="AU2882" s="1">
        <v>41918</v>
      </c>
      <c r="AV2882">
        <v>7.2999999999999995E-2</v>
      </c>
      <c r="AW2882">
        <f t="shared" si="1142"/>
        <v>7.2999999999999996E-4</v>
      </c>
      <c r="AY2882" s="1">
        <v>41919</v>
      </c>
      <c r="AZ2882">
        <v>7.9000000000000001E-2</v>
      </c>
      <c r="BA2882">
        <f t="shared" si="1143"/>
        <v>7.9000000000000001E-4</v>
      </c>
      <c r="BC2882" s="1">
        <v>41989</v>
      </c>
      <c r="BD2882">
        <v>0.36</v>
      </c>
      <c r="BE2882">
        <f t="shared" si="1144"/>
        <v>3.5999999999999999E-3</v>
      </c>
      <c r="BG2882" s="1">
        <v>41989</v>
      </c>
      <c r="BH2882">
        <v>0.75900000000000001</v>
      </c>
      <c r="BI2882">
        <f t="shared" si="1145"/>
        <v>7.5900000000000004E-3</v>
      </c>
      <c r="BK2882" s="1">
        <v>40687</v>
      </c>
      <c r="BL2882">
        <v>2.3555700000000002</v>
      </c>
      <c r="BM2882">
        <f t="shared" si="1151"/>
        <v>2.3555700000000002E-2</v>
      </c>
      <c r="BP2882" s="1">
        <v>41890</v>
      </c>
      <c r="BQ2882">
        <v>178.45160000000001</v>
      </c>
      <c r="BR2882">
        <f t="shared" si="1146"/>
        <v>1.7845160000000002</v>
      </c>
      <c r="BT2882" s="1">
        <v>41912</v>
      </c>
      <c r="BU2882">
        <v>8.3000000000000004E-2</v>
      </c>
      <c r="BV2882">
        <f t="shared" si="1147"/>
        <v>8.3000000000000001E-4</v>
      </c>
      <c r="BX2882" s="1">
        <v>41912</v>
      </c>
      <c r="BY2882">
        <v>0.183</v>
      </c>
      <c r="BZ2882">
        <f t="shared" si="1148"/>
        <v>1.83E-3</v>
      </c>
      <c r="CB2882" s="1">
        <v>41989</v>
      </c>
      <c r="CC2882">
        <v>0.183</v>
      </c>
      <c r="CD2882">
        <f t="shared" si="1149"/>
        <v>1.83E-3</v>
      </c>
      <c r="CG2882" s="1"/>
    </row>
    <row r="2883" spans="1:85" x14ac:dyDescent="0.3">
      <c r="A2883" s="21">
        <f t="shared" si="1150"/>
        <v>49846</v>
      </c>
      <c r="B2883" s="18">
        <f t="shared" si="1134"/>
        <v>112.421875</v>
      </c>
      <c r="C2883">
        <f t="shared" si="1152"/>
        <v>115</v>
      </c>
      <c r="D2883">
        <f t="shared" ca="1" si="1137"/>
        <v>-10.661111111111111</v>
      </c>
      <c r="E2883">
        <f ca="1">IF(currency="USD",'Future et co'!F2883,IF(currency="EUR",'Future et co'!G2883,FALSE))</f>
        <v>3.6070000000000005E-2</v>
      </c>
      <c r="F2883">
        <f t="shared" ca="1" si="1138"/>
        <v>3.6070000000000005E-2</v>
      </c>
      <c r="G2883">
        <f t="shared" ca="1" si="1139"/>
        <v>2.0569999999999998E-2</v>
      </c>
      <c r="L2883">
        <f t="shared" ca="1" si="1140"/>
        <v>127.8</v>
      </c>
      <c r="M2883">
        <f t="shared" ca="1" si="1135"/>
        <v>3.6070000000000005E-2</v>
      </c>
      <c r="R2883">
        <f t="shared" ca="1" si="1141"/>
        <v>127.8</v>
      </c>
      <c r="S2883">
        <f t="shared" ca="1" si="1136"/>
        <v>3.6070000000000005E-2</v>
      </c>
      <c r="U2883" s="1"/>
      <c r="W2883" t="str">
        <f t="shared" si="1153"/>
        <v/>
      </c>
      <c r="Y2883" s="1"/>
      <c r="AA2883">
        <f t="shared" si="1154"/>
        <v>0</v>
      </c>
      <c r="AC2883" s="1"/>
      <c r="AE2883">
        <f t="shared" si="1155"/>
        <v>0</v>
      </c>
      <c r="AH2883" s="1"/>
      <c r="AI2883" s="17"/>
      <c r="AJ2883" s="25"/>
      <c r="AU2883" s="1">
        <v>41915</v>
      </c>
      <c r="AV2883">
        <v>7.4999999999999997E-2</v>
      </c>
      <c r="AW2883">
        <f t="shared" si="1142"/>
        <v>7.5000000000000002E-4</v>
      </c>
      <c r="AY2883" s="1">
        <v>41918</v>
      </c>
      <c r="AZ2883">
        <v>7.8E-2</v>
      </c>
      <c r="BA2883">
        <f t="shared" si="1143"/>
        <v>7.7999999999999999E-4</v>
      </c>
      <c r="BC2883" s="1">
        <v>41988</v>
      </c>
      <c r="BD2883">
        <v>0.37</v>
      </c>
      <c r="BE2883">
        <f t="shared" si="1144"/>
        <v>3.7000000000000002E-3</v>
      </c>
      <c r="BG2883" s="1">
        <v>41988</v>
      </c>
      <c r="BH2883">
        <v>0.78900000000000003</v>
      </c>
      <c r="BI2883">
        <f t="shared" si="1145"/>
        <v>7.8900000000000012E-3</v>
      </c>
      <c r="BK2883" s="1">
        <v>40688</v>
      </c>
      <c r="BL2883">
        <v>2.3532700000000002</v>
      </c>
      <c r="BM2883">
        <f t="shared" si="1151"/>
        <v>2.3532700000000004E-2</v>
      </c>
      <c r="BP2883" s="1">
        <v>41887</v>
      </c>
      <c r="BQ2883">
        <v>178.53540000000001</v>
      </c>
      <c r="BR2883">
        <f t="shared" si="1146"/>
        <v>1.7853540000000001</v>
      </c>
      <c r="BT2883" s="1">
        <v>41911</v>
      </c>
      <c r="BU2883">
        <v>8.3000000000000004E-2</v>
      </c>
      <c r="BV2883">
        <f t="shared" si="1147"/>
        <v>8.3000000000000001E-4</v>
      </c>
      <c r="BX2883" s="1">
        <v>41911</v>
      </c>
      <c r="BY2883">
        <v>0.184</v>
      </c>
      <c r="BZ2883">
        <f t="shared" si="1148"/>
        <v>1.8400000000000001E-3</v>
      </c>
      <c r="CB2883" s="1">
        <v>41988</v>
      </c>
      <c r="CC2883">
        <v>0.16500000000000001</v>
      </c>
      <c r="CD2883">
        <f t="shared" si="1149"/>
        <v>1.65E-3</v>
      </c>
      <c r="CG2883" s="1"/>
    </row>
    <row r="2884" spans="1:85" x14ac:dyDescent="0.3">
      <c r="A2884" s="21">
        <f t="shared" si="1150"/>
        <v>49849</v>
      </c>
      <c r="B2884" s="18">
        <f t="shared" si="1134"/>
        <v>112.421875</v>
      </c>
      <c r="C2884">
        <f t="shared" si="1152"/>
        <v>115</v>
      </c>
      <c r="D2884">
        <f t="shared" ca="1" si="1137"/>
        <v>-10.669444444444444</v>
      </c>
      <c r="E2884">
        <f ca="1">IF(currency="USD",'Future et co'!F2884,IF(currency="EUR",'Future et co'!G2884,FALSE))</f>
        <v>3.6070000000000005E-2</v>
      </c>
      <c r="F2884">
        <f t="shared" ca="1" si="1138"/>
        <v>3.6070000000000005E-2</v>
      </c>
      <c r="G2884">
        <f t="shared" ca="1" si="1139"/>
        <v>2.0569999999999998E-2</v>
      </c>
      <c r="L2884">
        <f t="shared" ca="1" si="1140"/>
        <v>127.8</v>
      </c>
      <c r="M2884">
        <f t="shared" ca="1" si="1135"/>
        <v>3.6070000000000005E-2</v>
      </c>
      <c r="R2884">
        <f t="shared" ca="1" si="1141"/>
        <v>127.8</v>
      </c>
      <c r="S2884">
        <f t="shared" ca="1" si="1136"/>
        <v>3.6070000000000005E-2</v>
      </c>
      <c r="U2884" s="1"/>
      <c r="W2884" t="str">
        <f t="shared" si="1153"/>
        <v/>
      </c>
      <c r="Y2884" s="1"/>
      <c r="AA2884">
        <f t="shared" si="1154"/>
        <v>0</v>
      </c>
      <c r="AC2884" s="1"/>
      <c r="AE2884">
        <f t="shared" si="1155"/>
        <v>0</v>
      </c>
      <c r="AH2884" s="1"/>
      <c r="AI2884" s="17"/>
      <c r="AJ2884" s="25"/>
      <c r="AU2884" s="1">
        <v>41914</v>
      </c>
      <c r="AV2884">
        <v>7.4999999999999997E-2</v>
      </c>
      <c r="AW2884">
        <f t="shared" si="1142"/>
        <v>7.5000000000000002E-4</v>
      </c>
      <c r="AY2884" s="1">
        <v>41915</v>
      </c>
      <c r="AZ2884">
        <v>7.9000000000000001E-2</v>
      </c>
      <c r="BA2884">
        <f t="shared" si="1143"/>
        <v>7.9000000000000001E-4</v>
      </c>
      <c r="BC2884" s="1">
        <v>41985</v>
      </c>
      <c r="BD2884">
        <v>0.37</v>
      </c>
      <c r="BE2884">
        <f t="shared" si="1144"/>
        <v>3.7000000000000002E-3</v>
      </c>
      <c r="BG2884" s="1">
        <v>41985</v>
      </c>
      <c r="BH2884">
        <v>0.751</v>
      </c>
      <c r="BI2884">
        <f t="shared" si="1145"/>
        <v>7.5100000000000002E-3</v>
      </c>
      <c r="BK2884" s="1">
        <v>40689</v>
      </c>
      <c r="BL2884">
        <v>2.3486400000000001</v>
      </c>
      <c r="BM2884">
        <f t="shared" si="1151"/>
        <v>2.3486400000000001E-2</v>
      </c>
      <c r="BP2884" s="1">
        <v>41886</v>
      </c>
      <c r="BQ2884">
        <v>177.98480000000001</v>
      </c>
      <c r="BR2884">
        <f t="shared" si="1146"/>
        <v>1.7798480000000001</v>
      </c>
      <c r="BT2884" s="1">
        <v>41908</v>
      </c>
      <c r="BU2884">
        <v>8.2000000000000003E-2</v>
      </c>
      <c r="BV2884">
        <f t="shared" si="1147"/>
        <v>8.1999999999999998E-4</v>
      </c>
      <c r="BX2884" s="1">
        <v>41908</v>
      </c>
      <c r="BY2884">
        <v>0.183</v>
      </c>
      <c r="BZ2884">
        <f t="shared" si="1148"/>
        <v>1.83E-3</v>
      </c>
      <c r="CB2884" s="1">
        <v>41985</v>
      </c>
      <c r="CC2884">
        <v>0.16200000000000001</v>
      </c>
      <c r="CD2884">
        <f t="shared" si="1149"/>
        <v>1.6200000000000001E-3</v>
      </c>
      <c r="CG2884" s="1"/>
    </row>
    <row r="2885" spans="1:85" x14ac:dyDescent="0.3">
      <c r="A2885" s="21">
        <f t="shared" si="1150"/>
        <v>49850</v>
      </c>
      <c r="B2885" s="18">
        <f t="shared" si="1134"/>
        <v>112.421875</v>
      </c>
      <c r="C2885">
        <f t="shared" si="1152"/>
        <v>115</v>
      </c>
      <c r="D2885">
        <f t="shared" ca="1" si="1137"/>
        <v>-10.672222222222222</v>
      </c>
      <c r="E2885">
        <f ca="1">IF(currency="USD",'Future et co'!F2885,IF(currency="EUR",'Future et co'!G2885,FALSE))</f>
        <v>3.6070000000000005E-2</v>
      </c>
      <c r="F2885">
        <f t="shared" ca="1" si="1138"/>
        <v>3.6070000000000005E-2</v>
      </c>
      <c r="G2885">
        <f t="shared" ca="1" si="1139"/>
        <v>2.0569999999999998E-2</v>
      </c>
      <c r="L2885">
        <f t="shared" ca="1" si="1140"/>
        <v>127.8</v>
      </c>
      <c r="M2885">
        <f t="shared" ca="1" si="1135"/>
        <v>3.6070000000000005E-2</v>
      </c>
      <c r="R2885">
        <f t="shared" ca="1" si="1141"/>
        <v>127.8</v>
      </c>
      <c r="S2885">
        <f t="shared" ca="1" si="1136"/>
        <v>3.6070000000000005E-2</v>
      </c>
      <c r="U2885" s="1"/>
      <c r="W2885" t="str">
        <f t="shared" si="1153"/>
        <v/>
      </c>
      <c r="Y2885" s="1"/>
      <c r="AA2885">
        <f t="shared" si="1154"/>
        <v>0</v>
      </c>
      <c r="AC2885" s="1"/>
      <c r="AE2885">
        <f t="shared" si="1155"/>
        <v>0</v>
      </c>
      <c r="AH2885" s="1"/>
      <c r="AI2885" s="17"/>
      <c r="AJ2885" s="25"/>
      <c r="AU2885" s="1">
        <v>41913</v>
      </c>
      <c r="AV2885">
        <v>7.4999999999999997E-2</v>
      </c>
      <c r="AW2885">
        <f t="shared" si="1142"/>
        <v>7.5000000000000002E-4</v>
      </c>
      <c r="AY2885" s="1">
        <v>41914</v>
      </c>
      <c r="AZ2885">
        <v>7.9000000000000001E-2</v>
      </c>
      <c r="BA2885">
        <f t="shared" si="1143"/>
        <v>7.9000000000000001E-4</v>
      </c>
      <c r="BC2885" s="1">
        <v>41984</v>
      </c>
      <c r="BD2885">
        <v>0.39400000000000002</v>
      </c>
      <c r="BE2885">
        <f t="shared" si="1144"/>
        <v>3.9399999999999999E-3</v>
      </c>
      <c r="BG2885" s="1">
        <v>41984</v>
      </c>
      <c r="BH2885">
        <v>0.80700000000000005</v>
      </c>
      <c r="BI2885">
        <f t="shared" si="1145"/>
        <v>8.0700000000000008E-3</v>
      </c>
      <c r="BK2885" s="1">
        <v>40690</v>
      </c>
      <c r="BL2885">
        <v>2.3394499999999998</v>
      </c>
      <c r="BM2885">
        <f t="shared" si="1151"/>
        <v>2.3394499999999999E-2</v>
      </c>
      <c r="BP2885" s="1">
        <v>41885</v>
      </c>
      <c r="BQ2885">
        <v>178.2242</v>
      </c>
      <c r="BR2885">
        <f t="shared" si="1146"/>
        <v>1.7822419999999999</v>
      </c>
      <c r="BT2885" s="1">
        <v>41907</v>
      </c>
      <c r="BU2885">
        <v>8.2000000000000003E-2</v>
      </c>
      <c r="BV2885">
        <f t="shared" si="1147"/>
        <v>8.1999999999999998E-4</v>
      </c>
      <c r="BX2885" s="1">
        <v>41907</v>
      </c>
      <c r="BY2885">
        <v>0.183</v>
      </c>
      <c r="BZ2885">
        <f t="shared" si="1148"/>
        <v>1.83E-3</v>
      </c>
      <c r="CB2885" s="1">
        <v>41984</v>
      </c>
      <c r="CC2885">
        <v>0.16350000000000001</v>
      </c>
      <c r="CD2885">
        <f t="shared" si="1149"/>
        <v>1.6350000000000002E-3</v>
      </c>
      <c r="CG2885" s="1"/>
    </row>
    <row r="2886" spans="1:85" x14ac:dyDescent="0.3">
      <c r="A2886" s="21">
        <f t="shared" si="1150"/>
        <v>49851</v>
      </c>
      <c r="B2886" s="18">
        <f t="shared" si="1134"/>
        <v>112.421875</v>
      </c>
      <c r="C2886">
        <f t="shared" si="1152"/>
        <v>115</v>
      </c>
      <c r="D2886">
        <f t="shared" ca="1" si="1137"/>
        <v>-10.675000000000001</v>
      </c>
      <c r="E2886">
        <f ca="1">IF(currency="USD",'Future et co'!F2886,IF(currency="EUR",'Future et co'!G2886,FALSE))</f>
        <v>3.6070000000000005E-2</v>
      </c>
      <c r="F2886">
        <f t="shared" ca="1" si="1138"/>
        <v>3.6070000000000005E-2</v>
      </c>
      <c r="G2886">
        <f t="shared" ca="1" si="1139"/>
        <v>2.0569999999999998E-2</v>
      </c>
      <c r="L2886">
        <f t="shared" ca="1" si="1140"/>
        <v>127.8</v>
      </c>
      <c r="M2886">
        <f t="shared" ca="1" si="1135"/>
        <v>3.6070000000000005E-2</v>
      </c>
      <c r="R2886">
        <f t="shared" ca="1" si="1141"/>
        <v>127.8</v>
      </c>
      <c r="S2886">
        <f t="shared" ca="1" si="1136"/>
        <v>3.6070000000000005E-2</v>
      </c>
      <c r="U2886" s="1"/>
      <c r="W2886" t="str">
        <f t="shared" si="1153"/>
        <v/>
      </c>
      <c r="Y2886" s="1"/>
      <c r="AA2886">
        <f t="shared" si="1154"/>
        <v>0</v>
      </c>
      <c r="AC2886" s="1"/>
      <c r="AE2886">
        <f t="shared" si="1155"/>
        <v>0</v>
      </c>
      <c r="AH2886" s="1"/>
      <c r="AI2886" s="17"/>
      <c r="AJ2886" s="25"/>
      <c r="AU2886" s="1">
        <v>41912</v>
      </c>
      <c r="AV2886">
        <v>7.5999999999999998E-2</v>
      </c>
      <c r="AW2886">
        <f t="shared" si="1142"/>
        <v>7.5999999999999993E-4</v>
      </c>
      <c r="AY2886" s="1">
        <v>41913</v>
      </c>
      <c r="AZ2886">
        <v>7.5999999999999998E-2</v>
      </c>
      <c r="BA2886">
        <f t="shared" si="1143"/>
        <v>7.5999999999999993E-4</v>
      </c>
      <c r="BC2886" s="1">
        <v>41983</v>
      </c>
      <c r="BD2886">
        <v>0.36</v>
      </c>
      <c r="BE2886">
        <f t="shared" si="1144"/>
        <v>3.5999999999999999E-3</v>
      </c>
      <c r="BG2886" s="1">
        <v>41983</v>
      </c>
      <c r="BH2886">
        <v>0.76900000000000002</v>
      </c>
      <c r="BI2886">
        <f t="shared" si="1145"/>
        <v>7.6899999999999998E-3</v>
      </c>
      <c r="BK2886" s="1">
        <v>40693</v>
      </c>
      <c r="BL2886">
        <v>2.3292299999999999</v>
      </c>
      <c r="BM2886">
        <f t="shared" si="1151"/>
        <v>2.3292299999999998E-2</v>
      </c>
      <c r="BP2886" s="1">
        <v>41884</v>
      </c>
      <c r="BQ2886">
        <v>178.51140000000001</v>
      </c>
      <c r="BR2886">
        <f t="shared" si="1146"/>
        <v>1.7851140000000001</v>
      </c>
      <c r="BT2886" s="1">
        <v>41906</v>
      </c>
      <c r="BU2886">
        <v>8.3000000000000004E-2</v>
      </c>
      <c r="BV2886">
        <f t="shared" si="1147"/>
        <v>8.3000000000000001E-4</v>
      </c>
      <c r="BX2886" s="1">
        <v>41906</v>
      </c>
      <c r="BY2886">
        <v>0.186</v>
      </c>
      <c r="BZ2886">
        <f t="shared" si="1148"/>
        <v>1.8599999999999999E-3</v>
      </c>
      <c r="CB2886" s="1">
        <v>41983</v>
      </c>
      <c r="CC2886">
        <v>0.1638</v>
      </c>
      <c r="CD2886">
        <f t="shared" si="1149"/>
        <v>1.6379999999999999E-3</v>
      </c>
      <c r="CG2886" s="1"/>
    </row>
    <row r="2887" spans="1:85" x14ac:dyDescent="0.3">
      <c r="A2887" s="21">
        <f t="shared" si="1150"/>
        <v>49852</v>
      </c>
      <c r="B2887" s="18">
        <f t="shared" si="1134"/>
        <v>112.421875</v>
      </c>
      <c r="C2887">
        <f t="shared" si="1152"/>
        <v>115</v>
      </c>
      <c r="D2887">
        <f t="shared" ca="1" si="1137"/>
        <v>-10.677777777777777</v>
      </c>
      <c r="E2887">
        <f ca="1">IF(currency="USD",'Future et co'!F2887,IF(currency="EUR",'Future et co'!G2887,FALSE))</f>
        <v>3.6070000000000005E-2</v>
      </c>
      <c r="F2887">
        <f t="shared" ca="1" si="1138"/>
        <v>3.6070000000000005E-2</v>
      </c>
      <c r="G2887">
        <f t="shared" ca="1" si="1139"/>
        <v>2.0569999999999998E-2</v>
      </c>
      <c r="L2887">
        <f t="shared" ca="1" si="1140"/>
        <v>127.8</v>
      </c>
      <c r="M2887">
        <f t="shared" ca="1" si="1135"/>
        <v>3.6070000000000005E-2</v>
      </c>
      <c r="R2887">
        <f t="shared" ca="1" si="1141"/>
        <v>127.8</v>
      </c>
      <c r="S2887">
        <f t="shared" ca="1" si="1136"/>
        <v>3.6070000000000005E-2</v>
      </c>
      <c r="U2887" s="1"/>
      <c r="W2887" t="str">
        <f t="shared" si="1153"/>
        <v/>
      </c>
      <c r="Y2887" s="1"/>
      <c r="AA2887">
        <f t="shared" si="1154"/>
        <v>0</v>
      </c>
      <c r="AC2887" s="1"/>
      <c r="AE2887">
        <f t="shared" si="1155"/>
        <v>0</v>
      </c>
      <c r="AH2887" s="1"/>
      <c r="AI2887" s="17"/>
      <c r="AJ2887" s="25"/>
      <c r="AU2887" s="1">
        <v>41911</v>
      </c>
      <c r="AV2887">
        <v>7.6999999999999999E-2</v>
      </c>
      <c r="AW2887">
        <f t="shared" si="1142"/>
        <v>7.6999999999999996E-4</v>
      </c>
      <c r="AY2887" s="1">
        <v>41912</v>
      </c>
      <c r="AZ2887">
        <v>8.3000000000000004E-2</v>
      </c>
      <c r="BA2887">
        <f t="shared" si="1143"/>
        <v>8.3000000000000001E-4</v>
      </c>
      <c r="BC2887" s="1">
        <v>41982</v>
      </c>
      <c r="BD2887">
        <v>0.37</v>
      </c>
      <c r="BE2887">
        <f t="shared" si="1144"/>
        <v>3.7000000000000002E-3</v>
      </c>
      <c r="BG2887" s="1">
        <v>41982</v>
      </c>
      <c r="BH2887">
        <v>0.80600000000000005</v>
      </c>
      <c r="BI2887">
        <f t="shared" si="1145"/>
        <v>8.0600000000000012E-3</v>
      </c>
      <c r="BK2887" s="1">
        <v>40695</v>
      </c>
      <c r="BL2887">
        <v>2.3799000000000001</v>
      </c>
      <c r="BM2887">
        <f t="shared" si="1151"/>
        <v>2.3799000000000001E-2</v>
      </c>
      <c r="BP2887" s="1">
        <v>41883</v>
      </c>
      <c r="BQ2887">
        <v>179.09790000000001</v>
      </c>
      <c r="BR2887">
        <f t="shared" si="1146"/>
        <v>1.7909790000000001</v>
      </c>
      <c r="BT2887" s="1">
        <v>41905</v>
      </c>
      <c r="BU2887">
        <v>8.2000000000000003E-2</v>
      </c>
      <c r="BV2887">
        <f t="shared" si="1147"/>
        <v>8.1999999999999998E-4</v>
      </c>
      <c r="BX2887" s="1">
        <v>41905</v>
      </c>
      <c r="BY2887">
        <v>0.185</v>
      </c>
      <c r="BZ2887">
        <f t="shared" si="1148"/>
        <v>1.8500000000000001E-3</v>
      </c>
      <c r="CB2887" s="1">
        <v>41982</v>
      </c>
      <c r="CC2887">
        <v>0.15970000000000001</v>
      </c>
      <c r="CD2887">
        <f t="shared" si="1149"/>
        <v>1.5970000000000001E-3</v>
      </c>
      <c r="CG2887" s="1"/>
    </row>
    <row r="2888" spans="1:85" x14ac:dyDescent="0.3">
      <c r="A2888" s="21">
        <f t="shared" si="1150"/>
        <v>49853</v>
      </c>
      <c r="B2888" s="18">
        <f t="shared" si="1134"/>
        <v>112.421875</v>
      </c>
      <c r="C2888">
        <f t="shared" si="1152"/>
        <v>115</v>
      </c>
      <c r="D2888">
        <f t="shared" ca="1" si="1137"/>
        <v>-10.680555555555555</v>
      </c>
      <c r="E2888">
        <f ca="1">IF(currency="USD",'Future et co'!F2888,IF(currency="EUR",'Future et co'!G2888,FALSE))</f>
        <v>3.6070000000000005E-2</v>
      </c>
      <c r="F2888">
        <f t="shared" ca="1" si="1138"/>
        <v>3.6070000000000005E-2</v>
      </c>
      <c r="G2888">
        <f t="shared" ca="1" si="1139"/>
        <v>2.0569999999999998E-2</v>
      </c>
      <c r="L2888">
        <f t="shared" ca="1" si="1140"/>
        <v>127.8</v>
      </c>
      <c r="M2888">
        <f t="shared" ca="1" si="1135"/>
        <v>3.6070000000000005E-2</v>
      </c>
      <c r="R2888">
        <f t="shared" ca="1" si="1141"/>
        <v>127.8</v>
      </c>
      <c r="S2888">
        <f t="shared" ca="1" si="1136"/>
        <v>3.6070000000000005E-2</v>
      </c>
      <c r="U2888" s="1"/>
      <c r="W2888" t="str">
        <f t="shared" si="1153"/>
        <v/>
      </c>
      <c r="Y2888" s="1"/>
      <c r="AA2888">
        <f t="shared" si="1154"/>
        <v>0</v>
      </c>
      <c r="AC2888" s="1"/>
      <c r="AE2888">
        <f t="shared" si="1155"/>
        <v>0</v>
      </c>
      <c r="AH2888" s="1"/>
      <c r="AI2888" s="17"/>
      <c r="AJ2888" s="25"/>
      <c r="AU2888" s="1">
        <v>41908</v>
      </c>
      <c r="AV2888">
        <v>7.4999999999999997E-2</v>
      </c>
      <c r="AW2888">
        <f t="shared" si="1142"/>
        <v>7.5000000000000002E-4</v>
      </c>
      <c r="AY2888" s="1">
        <v>41911</v>
      </c>
      <c r="AZ2888">
        <v>8.1000000000000003E-2</v>
      </c>
      <c r="BA2888">
        <f t="shared" si="1143"/>
        <v>8.1000000000000006E-4</v>
      </c>
      <c r="BC2888" s="1">
        <v>41981</v>
      </c>
      <c r="BD2888">
        <v>0.379</v>
      </c>
      <c r="BE2888">
        <f t="shared" si="1144"/>
        <v>3.79E-3</v>
      </c>
      <c r="BG2888" s="1">
        <v>41981</v>
      </c>
      <c r="BH2888">
        <v>0.82399999999999995</v>
      </c>
      <c r="BI2888">
        <f t="shared" si="1145"/>
        <v>8.2399999999999991E-3</v>
      </c>
      <c r="BK2888" s="1">
        <v>40696</v>
      </c>
      <c r="BL2888">
        <v>2.38571</v>
      </c>
      <c r="BM2888">
        <f t="shared" si="1151"/>
        <v>2.3857099999999999E-2</v>
      </c>
      <c r="BP2888" s="1">
        <v>41880</v>
      </c>
      <c r="BQ2888">
        <v>179.0625</v>
      </c>
      <c r="BR2888">
        <f t="shared" si="1146"/>
        <v>1.7906249999999999</v>
      </c>
      <c r="BT2888" s="1">
        <v>41904</v>
      </c>
      <c r="BU2888">
        <v>8.2000000000000003E-2</v>
      </c>
      <c r="BV2888">
        <f t="shared" si="1147"/>
        <v>8.1999999999999998E-4</v>
      </c>
      <c r="BX2888" s="1">
        <v>41904</v>
      </c>
      <c r="BY2888">
        <v>0.186</v>
      </c>
      <c r="BZ2888">
        <f t="shared" si="1148"/>
        <v>1.8599999999999999E-3</v>
      </c>
      <c r="CB2888" s="1">
        <v>41981</v>
      </c>
      <c r="CC2888">
        <v>0.1585</v>
      </c>
      <c r="CD2888">
        <f t="shared" si="1149"/>
        <v>1.585E-3</v>
      </c>
      <c r="CG2888" s="1"/>
    </row>
    <row r="2889" spans="1:85" x14ac:dyDescent="0.3">
      <c r="A2889" s="21">
        <f t="shared" si="1150"/>
        <v>49856</v>
      </c>
      <c r="B2889" s="18">
        <f t="shared" si="1134"/>
        <v>112.421875</v>
      </c>
      <c r="C2889">
        <f t="shared" si="1152"/>
        <v>115</v>
      </c>
      <c r="D2889">
        <f t="shared" ca="1" si="1137"/>
        <v>-10.688888888888888</v>
      </c>
      <c r="E2889">
        <f ca="1">IF(currency="USD",'Future et co'!F2889,IF(currency="EUR",'Future et co'!G2889,FALSE))</f>
        <v>3.6070000000000005E-2</v>
      </c>
      <c r="F2889">
        <f t="shared" ca="1" si="1138"/>
        <v>3.6070000000000005E-2</v>
      </c>
      <c r="G2889">
        <f t="shared" ca="1" si="1139"/>
        <v>2.0569999999999998E-2</v>
      </c>
      <c r="L2889">
        <f t="shared" ca="1" si="1140"/>
        <v>127.8</v>
      </c>
      <c r="M2889">
        <f t="shared" ca="1" si="1135"/>
        <v>3.6070000000000005E-2</v>
      </c>
      <c r="R2889">
        <f t="shared" ca="1" si="1141"/>
        <v>127.8</v>
      </c>
      <c r="S2889">
        <f t="shared" ca="1" si="1136"/>
        <v>3.6070000000000005E-2</v>
      </c>
      <c r="U2889" s="1"/>
      <c r="W2889" t="str">
        <f t="shared" si="1153"/>
        <v/>
      </c>
      <c r="Y2889" s="1"/>
      <c r="AA2889">
        <f t="shared" si="1154"/>
        <v>0</v>
      </c>
      <c r="AC2889" s="1"/>
      <c r="AE2889">
        <f t="shared" si="1155"/>
        <v>0</v>
      </c>
      <c r="AH2889" s="1"/>
      <c r="AI2889" s="17"/>
      <c r="AJ2889" s="25"/>
      <c r="AU2889" s="1">
        <v>41907</v>
      </c>
      <c r="AV2889">
        <v>7.6999999999999999E-2</v>
      </c>
      <c r="AW2889">
        <f t="shared" si="1142"/>
        <v>7.6999999999999996E-4</v>
      </c>
      <c r="AY2889" s="1">
        <v>41908</v>
      </c>
      <c r="AZ2889">
        <v>0.08</v>
      </c>
      <c r="BA2889">
        <f t="shared" si="1143"/>
        <v>8.0000000000000004E-4</v>
      </c>
      <c r="BC2889" s="1">
        <v>41978</v>
      </c>
      <c r="BD2889">
        <v>0.379</v>
      </c>
      <c r="BE2889">
        <f t="shared" si="1144"/>
        <v>3.79E-3</v>
      </c>
      <c r="BG2889" s="1">
        <v>41978</v>
      </c>
      <c r="BH2889">
        <v>0.82799999999999996</v>
      </c>
      <c r="BI2889">
        <f t="shared" si="1145"/>
        <v>8.2799999999999992E-3</v>
      </c>
      <c r="BK2889" s="1">
        <v>40697</v>
      </c>
      <c r="BL2889">
        <v>2.4071600000000002</v>
      </c>
      <c r="BM2889">
        <f t="shared" si="1151"/>
        <v>2.4071600000000002E-2</v>
      </c>
      <c r="BP2889" s="1">
        <v>41879</v>
      </c>
      <c r="BQ2889">
        <v>179.1097</v>
      </c>
      <c r="BR2889">
        <f t="shared" si="1146"/>
        <v>1.7910969999999999</v>
      </c>
      <c r="BT2889" s="1">
        <v>41901</v>
      </c>
      <c r="BU2889">
        <v>8.3000000000000004E-2</v>
      </c>
      <c r="BV2889">
        <f t="shared" si="1147"/>
        <v>8.3000000000000001E-4</v>
      </c>
      <c r="BX2889" s="1">
        <v>41901</v>
      </c>
      <c r="BY2889">
        <v>0.187</v>
      </c>
      <c r="BZ2889">
        <f t="shared" si="1148"/>
        <v>1.8699999999999999E-3</v>
      </c>
      <c r="CB2889" s="1">
        <v>41978</v>
      </c>
      <c r="CC2889">
        <v>0.16259999999999999</v>
      </c>
      <c r="CD2889">
        <f t="shared" si="1149"/>
        <v>1.6259999999999998E-3</v>
      </c>
      <c r="CG2889" s="1"/>
    </row>
    <row r="2890" spans="1:85" x14ac:dyDescent="0.3">
      <c r="A2890" s="21">
        <f t="shared" si="1150"/>
        <v>49857</v>
      </c>
      <c r="B2890" s="18">
        <f t="shared" si="1134"/>
        <v>112.421875</v>
      </c>
      <c r="C2890">
        <f t="shared" si="1152"/>
        <v>115</v>
      </c>
      <c r="D2890">
        <f t="shared" ca="1" si="1137"/>
        <v>-10.691666666666666</v>
      </c>
      <c r="E2890">
        <f ca="1">IF(currency="USD",'Future et co'!F2890,IF(currency="EUR",'Future et co'!G2890,FALSE))</f>
        <v>3.6070000000000005E-2</v>
      </c>
      <c r="F2890">
        <f t="shared" ca="1" si="1138"/>
        <v>3.6070000000000005E-2</v>
      </c>
      <c r="G2890">
        <f t="shared" ca="1" si="1139"/>
        <v>2.0569999999999998E-2</v>
      </c>
      <c r="L2890">
        <f t="shared" ca="1" si="1140"/>
        <v>127.8</v>
      </c>
      <c r="M2890">
        <f t="shared" ca="1" si="1135"/>
        <v>3.6070000000000005E-2</v>
      </c>
      <c r="R2890">
        <f t="shared" ca="1" si="1141"/>
        <v>127.8</v>
      </c>
      <c r="S2890">
        <f t="shared" ca="1" si="1136"/>
        <v>3.6070000000000005E-2</v>
      </c>
      <c r="U2890" s="1"/>
      <c r="W2890" t="str">
        <f t="shared" si="1153"/>
        <v/>
      </c>
      <c r="Y2890" s="1"/>
      <c r="AA2890">
        <f t="shared" si="1154"/>
        <v>0</v>
      </c>
      <c r="AC2890" s="1"/>
      <c r="AE2890">
        <f t="shared" si="1155"/>
        <v>0</v>
      </c>
      <c r="AH2890" s="1"/>
      <c r="AI2890" s="17"/>
      <c r="AJ2890" s="25"/>
      <c r="AU2890" s="1">
        <v>41906</v>
      </c>
      <c r="AV2890">
        <v>7.9000000000000001E-2</v>
      </c>
      <c r="AW2890">
        <f t="shared" si="1142"/>
        <v>7.9000000000000001E-4</v>
      </c>
      <c r="AY2890" s="1">
        <v>41907</v>
      </c>
      <c r="AZ2890">
        <v>7.8E-2</v>
      </c>
      <c r="BA2890">
        <f t="shared" si="1143"/>
        <v>7.7999999999999999E-4</v>
      </c>
      <c r="BC2890" s="1">
        <v>41977</v>
      </c>
      <c r="BD2890">
        <v>0.33100000000000002</v>
      </c>
      <c r="BE2890">
        <f t="shared" si="1144"/>
        <v>3.31E-3</v>
      </c>
      <c r="BG2890" s="1">
        <v>41977</v>
      </c>
      <c r="BH2890">
        <v>0.72699999999999998</v>
      </c>
      <c r="BI2890">
        <f t="shared" si="1145"/>
        <v>7.2699999999999996E-3</v>
      </c>
      <c r="BK2890" s="1">
        <v>40700</v>
      </c>
      <c r="BL2890">
        <v>2.43268</v>
      </c>
      <c r="BM2890">
        <f t="shared" si="1151"/>
        <v>2.4326799999999999E-2</v>
      </c>
      <c r="BP2890" s="1">
        <v>41878</v>
      </c>
      <c r="BQ2890">
        <v>178.77889999999999</v>
      </c>
      <c r="BR2890">
        <f t="shared" si="1146"/>
        <v>1.7877889999999999</v>
      </c>
      <c r="BT2890" s="1">
        <v>41900</v>
      </c>
      <c r="BU2890">
        <v>8.2000000000000003E-2</v>
      </c>
      <c r="BV2890">
        <f t="shared" si="1147"/>
        <v>8.1999999999999998E-4</v>
      </c>
      <c r="BX2890" s="1">
        <v>41900</v>
      </c>
      <c r="BY2890">
        <v>0.187</v>
      </c>
      <c r="BZ2890">
        <f t="shared" si="1148"/>
        <v>1.8699999999999999E-3</v>
      </c>
      <c r="CB2890" s="1">
        <v>41977</v>
      </c>
      <c r="CC2890">
        <v>0.16020000000000001</v>
      </c>
      <c r="CD2890">
        <f t="shared" si="1149"/>
        <v>1.6020000000000001E-3</v>
      </c>
      <c r="CG2890" s="1"/>
    </row>
    <row r="2891" spans="1:85" x14ac:dyDescent="0.3">
      <c r="A2891" s="21">
        <f t="shared" si="1150"/>
        <v>49858</v>
      </c>
      <c r="B2891" s="18">
        <f t="shared" ref="B2891:B2954" si="1156">IFERROR(VLOOKUP(A2891,$CG$11:$CH$19999,2,FALSE),B2890)</f>
        <v>112.421875</v>
      </c>
      <c r="C2891">
        <f t="shared" si="1152"/>
        <v>115</v>
      </c>
      <c r="D2891">
        <f t="shared" ca="1" si="1137"/>
        <v>-10.694444444444445</v>
      </c>
      <c r="E2891">
        <f ca="1">IF(currency="USD",'Future et co'!F2891,IF(currency="EUR",'Future et co'!G2891,FALSE))</f>
        <v>3.6070000000000005E-2</v>
      </c>
      <c r="F2891">
        <f t="shared" ca="1" si="1138"/>
        <v>3.6070000000000005E-2</v>
      </c>
      <c r="G2891">
        <f t="shared" ca="1" si="1139"/>
        <v>2.0569999999999998E-2</v>
      </c>
      <c r="L2891">
        <f t="shared" ca="1" si="1140"/>
        <v>127.8</v>
      </c>
      <c r="M2891">
        <f t="shared" ref="M2891:M2954" ca="1" si="1157">IFERROR(IF(L2891&lt;0.25,VLOOKUP(I2891,$AU$11:$AW$5325,3,FALSE),IF(AND(L2891&gt;=0.25,L2891&lt;0.5),VLOOKUP(I2891,$AY$11:$BA$5325,3,FALSE),IF(AND(L2891&gt;=0.5,L2891&lt;1),VLOOKUP(I2891,$BC$11:$BE$5325,3,FALSE),VLOOKUP(I2891,$BG$11:$BI$5010,3,FALSE)))),M2890)</f>
        <v>3.6070000000000005E-2</v>
      </c>
      <c r="R2891">
        <f t="shared" ca="1" si="1141"/>
        <v>127.8</v>
      </c>
      <c r="S2891">
        <f t="shared" ref="S2891:S2954" ca="1" si="1158">IFERROR(IF(R2891&lt;0.25,VLOOKUP(O2891,$AU$11:$AW$5325,3,FALSE),IF(AND(R2891&gt;=0.25,R2891&lt;0.5),VLOOKUP(O2891,$AY$11:$BA$5325,3,FALSE),IF(AND(R2891&gt;=0.5,R2891&lt;1),VLOOKUP(O2891,$BC$11:$BE$5325,3,FALSE),VLOOKUP(O2891,$BG$11:$BI$5010,3,FALSE)))),S2890)</f>
        <v>3.6070000000000005E-2</v>
      </c>
      <c r="U2891" s="1"/>
      <c r="W2891" t="str">
        <f t="shared" si="1153"/>
        <v/>
      </c>
      <c r="Y2891" s="1"/>
      <c r="AA2891">
        <f t="shared" si="1154"/>
        <v>0</v>
      </c>
      <c r="AC2891" s="1"/>
      <c r="AE2891">
        <f t="shared" si="1155"/>
        <v>0</v>
      </c>
      <c r="AH2891" s="1"/>
      <c r="AI2891" s="17"/>
      <c r="AJ2891" s="25"/>
      <c r="AU2891" s="1">
        <v>41905</v>
      </c>
      <c r="AV2891">
        <v>0.08</v>
      </c>
      <c r="AW2891">
        <f t="shared" si="1142"/>
        <v>8.0000000000000004E-4</v>
      </c>
      <c r="AY2891" s="1">
        <v>41906</v>
      </c>
      <c r="AZ2891">
        <v>8.3000000000000004E-2</v>
      </c>
      <c r="BA2891">
        <f t="shared" si="1143"/>
        <v>8.3000000000000001E-4</v>
      </c>
      <c r="BC2891" s="1">
        <v>41976</v>
      </c>
      <c r="BD2891">
        <v>0.34699999999999998</v>
      </c>
      <c r="BE2891">
        <f t="shared" si="1144"/>
        <v>3.4699999999999996E-3</v>
      </c>
      <c r="BG2891" s="1">
        <v>41976</v>
      </c>
      <c r="BH2891">
        <v>0.74199999999999999</v>
      </c>
      <c r="BI2891">
        <f t="shared" si="1145"/>
        <v>7.4199999999999995E-3</v>
      </c>
      <c r="BK2891" s="1">
        <v>40701</v>
      </c>
      <c r="BL2891">
        <v>2.4348399999999999</v>
      </c>
      <c r="BM2891">
        <f t="shared" si="1151"/>
        <v>2.4348399999999999E-2</v>
      </c>
      <c r="BP2891" s="1">
        <v>41877</v>
      </c>
      <c r="BQ2891">
        <v>178.21170000000001</v>
      </c>
      <c r="BR2891">
        <f t="shared" si="1146"/>
        <v>1.7821170000000002</v>
      </c>
      <c r="BT2891" s="1">
        <v>41899</v>
      </c>
      <c r="BU2891">
        <v>8.2000000000000003E-2</v>
      </c>
      <c r="BV2891">
        <f t="shared" si="1147"/>
        <v>8.1999999999999998E-4</v>
      </c>
      <c r="BX2891" s="1">
        <v>41899</v>
      </c>
      <c r="BY2891">
        <v>0.188</v>
      </c>
      <c r="BZ2891">
        <f t="shared" si="1148"/>
        <v>1.8799999999999999E-3</v>
      </c>
      <c r="CB2891" s="1">
        <v>41976</v>
      </c>
      <c r="CC2891">
        <v>0.1565</v>
      </c>
      <c r="CD2891">
        <f t="shared" si="1149"/>
        <v>1.565E-3</v>
      </c>
      <c r="CG2891" s="1"/>
    </row>
    <row r="2892" spans="1:85" x14ac:dyDescent="0.3">
      <c r="A2892" s="21">
        <f t="shared" si="1150"/>
        <v>49859</v>
      </c>
      <c r="B2892" s="18">
        <f t="shared" si="1156"/>
        <v>112.421875</v>
      </c>
      <c r="C2892">
        <f t="shared" si="1152"/>
        <v>115</v>
      </c>
      <c r="D2892">
        <f t="shared" ref="D2892:D2955" ca="1" si="1159">($B$7-A2892)/360</f>
        <v>-10.697222222222223</v>
      </c>
      <c r="E2892">
        <f ca="1">IF(currency="USD",'Future et co'!F2892,IF(currency="EUR",'Future et co'!G2892,FALSE))</f>
        <v>3.6070000000000005E-2</v>
      </c>
      <c r="F2892">
        <f t="shared" ref="F2892:F2955" ca="1" si="1160">IFERROR(IF(D2892&lt;0.25,VLOOKUP(A2892,$AU$11:$AW$5325,3,FALSE),IF(AND(D2892&gt;=0.25,D2892&lt;0.5),VLOOKUP(A2892,$AY$11:$BA$5325,3,FALSE),IF(AND(D2892&gt;=0.5,D2892&lt;1),VLOOKUP(A2892,$BC$11:$BE$5325,3,FALSE),VLOOKUP(A2892,$BG$11:$BI$5010,3,FALSE)))),F2891)</f>
        <v>3.6070000000000005E-2</v>
      </c>
      <c r="G2892">
        <f t="shared" ref="G2892:G2955" ca="1" si="1161">IFERROR(IF(D2892&lt;0.25,VLOOKUP(A2892,$BT$11:$BV$5325,3,FALSE),IF(AND(D2892&gt;=0.25,D2892&lt;0.5),VLOOKUP(A2892,$BX$11:$BZ$5325,3,FALSE),VLOOKUP(A2892,$CB$11:$CD$5325,3,FALSE))),G2891)</f>
        <v>2.0569999999999998E-2</v>
      </c>
      <c r="L2892">
        <f t="shared" ref="L2892:L2955" ca="1" si="1162">($J$7-I2892)/360</f>
        <v>127.8</v>
      </c>
      <c r="M2892">
        <f t="shared" ca="1" si="1157"/>
        <v>3.6070000000000005E-2</v>
      </c>
      <c r="R2892">
        <f t="shared" ref="R2892:R2955" ca="1" si="1163">($P$7-O2892)/360</f>
        <v>127.8</v>
      </c>
      <c r="S2892">
        <f t="shared" ca="1" si="1158"/>
        <v>3.6070000000000005E-2</v>
      </c>
      <c r="U2892" s="1"/>
      <c r="W2892" t="str">
        <f t="shared" si="1153"/>
        <v/>
      </c>
      <c r="Y2892" s="1"/>
      <c r="AA2892">
        <f t="shared" si="1154"/>
        <v>0</v>
      </c>
      <c r="AC2892" s="1"/>
      <c r="AE2892">
        <f t="shared" si="1155"/>
        <v>0</v>
      </c>
      <c r="AH2892" s="1"/>
      <c r="AI2892" s="17"/>
      <c r="AJ2892" s="25"/>
      <c r="AU2892" s="1">
        <v>41904</v>
      </c>
      <c r="AV2892">
        <v>7.3999999999999996E-2</v>
      </c>
      <c r="AW2892">
        <f t="shared" ref="AW2892:AW2955" si="1164">AV2892/100</f>
        <v>7.3999999999999999E-4</v>
      </c>
      <c r="AY2892" s="1">
        <v>41905</v>
      </c>
      <c r="AZ2892">
        <v>0.09</v>
      </c>
      <c r="BA2892">
        <f t="shared" ref="BA2892:BA2955" si="1165">AZ2892/100</f>
        <v>8.9999999999999998E-4</v>
      </c>
      <c r="BC2892" s="1">
        <v>41975</v>
      </c>
      <c r="BD2892">
        <v>0.33</v>
      </c>
      <c r="BE2892">
        <f t="shared" ref="BE2892:BE2955" si="1166">BD2892/100</f>
        <v>3.3E-3</v>
      </c>
      <c r="BG2892" s="1">
        <v>41975</v>
      </c>
      <c r="BH2892">
        <v>0.71</v>
      </c>
      <c r="BI2892">
        <f t="shared" ref="BI2892:BI2955" si="1167">BH2892/100</f>
        <v>7.0999999999999995E-3</v>
      </c>
      <c r="BK2892" s="1">
        <v>40702</v>
      </c>
      <c r="BL2892">
        <v>2.4459900000000001</v>
      </c>
      <c r="BM2892">
        <f t="shared" si="1151"/>
        <v>2.44599E-2</v>
      </c>
      <c r="BP2892" s="1">
        <v>41876</v>
      </c>
      <c r="BQ2892">
        <v>178.1054</v>
      </c>
      <c r="BR2892">
        <f t="shared" ref="BR2892:BR2955" si="1168">BQ2892/100</f>
        <v>1.7810540000000001</v>
      </c>
      <c r="BT2892" s="1">
        <v>41898</v>
      </c>
      <c r="BU2892">
        <v>8.1000000000000003E-2</v>
      </c>
      <c r="BV2892">
        <f t="shared" ref="BV2892:BV2955" si="1169">BU2892/100</f>
        <v>8.1000000000000006E-4</v>
      </c>
      <c r="BX2892" s="1">
        <v>41898</v>
      </c>
      <c r="BY2892">
        <v>0.187</v>
      </c>
      <c r="BZ2892">
        <f t="shared" ref="BZ2892:BZ2955" si="1170">BY2892/100</f>
        <v>1.8699999999999999E-3</v>
      </c>
      <c r="CB2892" s="1">
        <v>41975</v>
      </c>
      <c r="CC2892">
        <v>0.16189999999999999</v>
      </c>
      <c r="CD2892">
        <f t="shared" ref="CD2892:CD2955" si="1171">CC2892/100</f>
        <v>1.6189999999999998E-3</v>
      </c>
      <c r="CG2892" s="1"/>
    </row>
    <row r="2893" spans="1:85" x14ac:dyDescent="0.3">
      <c r="A2893" s="21">
        <f t="shared" ref="A2893:A2956" si="1172">WORKDAY(A2892,1)</f>
        <v>49860</v>
      </c>
      <c r="B2893" s="18">
        <f t="shared" si="1156"/>
        <v>112.421875</v>
      </c>
      <c r="C2893">
        <f t="shared" si="1152"/>
        <v>115</v>
      </c>
      <c r="D2893">
        <f t="shared" ca="1" si="1159"/>
        <v>-10.7</v>
      </c>
      <c r="E2893">
        <f ca="1">IF(currency="USD",'Future et co'!F2893,IF(currency="EUR",'Future et co'!G2893,FALSE))</f>
        <v>3.6070000000000005E-2</v>
      </c>
      <c r="F2893">
        <f t="shared" ca="1" si="1160"/>
        <v>3.6070000000000005E-2</v>
      </c>
      <c r="G2893">
        <f t="shared" ca="1" si="1161"/>
        <v>2.0569999999999998E-2</v>
      </c>
      <c r="L2893">
        <f t="shared" ca="1" si="1162"/>
        <v>127.8</v>
      </c>
      <c r="M2893">
        <f t="shared" ca="1" si="1157"/>
        <v>3.6070000000000005E-2</v>
      </c>
      <c r="R2893">
        <f t="shared" ca="1" si="1163"/>
        <v>127.8</v>
      </c>
      <c r="S2893">
        <f t="shared" ca="1" si="1158"/>
        <v>3.6070000000000005E-2</v>
      </c>
      <c r="U2893" s="1"/>
      <c r="W2893" t="str">
        <f t="shared" si="1153"/>
        <v/>
      </c>
      <c r="Y2893" s="1"/>
      <c r="AA2893">
        <f t="shared" si="1154"/>
        <v>0</v>
      </c>
      <c r="AC2893" s="1"/>
      <c r="AE2893">
        <f t="shared" si="1155"/>
        <v>0</v>
      </c>
      <c r="AH2893" s="1"/>
      <c r="AI2893" s="17"/>
      <c r="AJ2893" s="25"/>
      <c r="AU2893" s="1">
        <v>41901</v>
      </c>
      <c r="AV2893">
        <v>7.2999999999999995E-2</v>
      </c>
      <c r="AW2893">
        <f t="shared" si="1164"/>
        <v>7.2999999999999996E-4</v>
      </c>
      <c r="AY2893" s="1">
        <v>41904</v>
      </c>
      <c r="AZ2893">
        <v>8.4000000000000005E-2</v>
      </c>
      <c r="BA2893">
        <f t="shared" si="1165"/>
        <v>8.4000000000000003E-4</v>
      </c>
      <c r="BC2893" s="1">
        <v>41974</v>
      </c>
      <c r="BD2893">
        <v>0.31</v>
      </c>
      <c r="BE2893">
        <f t="shared" si="1166"/>
        <v>3.0999999999999999E-3</v>
      </c>
      <c r="BG2893" s="1">
        <v>41974</v>
      </c>
      <c r="BH2893">
        <v>0.67100000000000004</v>
      </c>
      <c r="BI2893">
        <f t="shared" si="1167"/>
        <v>6.7100000000000007E-3</v>
      </c>
      <c r="BK2893" s="1">
        <v>40703</v>
      </c>
      <c r="BL2893">
        <v>2.4264899999999998</v>
      </c>
      <c r="BM2893">
        <f t="shared" si="1151"/>
        <v>2.4264899999999999E-2</v>
      </c>
      <c r="BP2893" s="1">
        <v>41873</v>
      </c>
      <c r="BQ2893">
        <v>177.56180000000001</v>
      </c>
      <c r="BR2893">
        <f t="shared" si="1168"/>
        <v>1.7756180000000001</v>
      </c>
      <c r="BT2893" s="1">
        <v>41897</v>
      </c>
      <c r="BU2893">
        <v>8.1000000000000003E-2</v>
      </c>
      <c r="BV2893">
        <f t="shared" si="1169"/>
        <v>8.1000000000000006E-4</v>
      </c>
      <c r="BX2893" s="1">
        <v>41897</v>
      </c>
      <c r="BY2893">
        <v>0.188</v>
      </c>
      <c r="BZ2893">
        <f t="shared" si="1170"/>
        <v>1.8799999999999999E-3</v>
      </c>
      <c r="CB2893" s="1">
        <v>41974</v>
      </c>
      <c r="CC2893">
        <v>0.16589999999999999</v>
      </c>
      <c r="CD2893">
        <f t="shared" si="1171"/>
        <v>1.6589999999999999E-3</v>
      </c>
      <c r="CG2893" s="1"/>
    </row>
    <row r="2894" spans="1:85" x14ac:dyDescent="0.3">
      <c r="A2894" s="21">
        <f t="shared" si="1172"/>
        <v>49863</v>
      </c>
      <c r="B2894" s="18">
        <f t="shared" si="1156"/>
        <v>112.421875</v>
      </c>
      <c r="C2894">
        <f t="shared" si="1152"/>
        <v>115</v>
      </c>
      <c r="D2894">
        <f t="shared" ca="1" si="1159"/>
        <v>-10.708333333333334</v>
      </c>
      <c r="E2894">
        <f ca="1">IF(currency="USD",'Future et co'!F2894,IF(currency="EUR",'Future et co'!G2894,FALSE))</f>
        <v>3.6070000000000005E-2</v>
      </c>
      <c r="F2894">
        <f t="shared" ca="1" si="1160"/>
        <v>3.6070000000000005E-2</v>
      </c>
      <c r="G2894">
        <f t="shared" ca="1" si="1161"/>
        <v>2.0569999999999998E-2</v>
      </c>
      <c r="L2894">
        <f t="shared" ca="1" si="1162"/>
        <v>127.8</v>
      </c>
      <c r="M2894">
        <f t="shared" ca="1" si="1157"/>
        <v>3.6070000000000005E-2</v>
      </c>
      <c r="R2894">
        <f t="shared" ca="1" si="1163"/>
        <v>127.8</v>
      </c>
      <c r="S2894">
        <f t="shared" ca="1" si="1158"/>
        <v>3.6070000000000005E-2</v>
      </c>
      <c r="U2894" s="1"/>
      <c r="W2894" t="str">
        <f t="shared" si="1153"/>
        <v/>
      </c>
      <c r="Y2894" s="1"/>
      <c r="AA2894">
        <f t="shared" si="1154"/>
        <v>0</v>
      </c>
      <c r="AC2894" s="1"/>
      <c r="AE2894">
        <f t="shared" si="1155"/>
        <v>0</v>
      </c>
      <c r="AH2894" s="1"/>
      <c r="AI2894" s="17"/>
      <c r="AJ2894" s="25"/>
      <c r="AU2894" s="1">
        <v>41900</v>
      </c>
      <c r="AV2894">
        <v>8.3000000000000004E-2</v>
      </c>
      <c r="AW2894">
        <f t="shared" si="1164"/>
        <v>8.3000000000000001E-4</v>
      </c>
      <c r="AY2894" s="1">
        <v>41901</v>
      </c>
      <c r="AZ2894">
        <v>0.09</v>
      </c>
      <c r="BA2894">
        <f t="shared" si="1165"/>
        <v>8.9999999999999998E-4</v>
      </c>
      <c r="BC2894" s="1">
        <v>41971</v>
      </c>
      <c r="BD2894">
        <v>0.314</v>
      </c>
      <c r="BE2894">
        <f t="shared" si="1166"/>
        <v>3.14E-3</v>
      </c>
      <c r="BG2894" s="1">
        <v>41971</v>
      </c>
      <c r="BH2894">
        <v>0.68</v>
      </c>
      <c r="BI2894">
        <f t="shared" si="1167"/>
        <v>6.8000000000000005E-3</v>
      </c>
      <c r="BK2894" s="1">
        <v>40704</v>
      </c>
      <c r="BL2894">
        <v>2.45973</v>
      </c>
      <c r="BM2894">
        <f t="shared" ref="BM2894:BM2957" si="1173">BL2894/100</f>
        <v>2.4597299999999999E-2</v>
      </c>
      <c r="BP2894" s="1">
        <v>41872</v>
      </c>
      <c r="BQ2894">
        <v>177.49100000000001</v>
      </c>
      <c r="BR2894">
        <f t="shared" si="1168"/>
        <v>1.7749100000000002</v>
      </c>
      <c r="BT2894" s="1">
        <v>41894</v>
      </c>
      <c r="BU2894">
        <v>8.2000000000000003E-2</v>
      </c>
      <c r="BV2894">
        <f t="shared" si="1169"/>
        <v>8.1999999999999998E-4</v>
      </c>
      <c r="BX2894" s="1">
        <v>41894</v>
      </c>
      <c r="BY2894">
        <v>0.187</v>
      </c>
      <c r="BZ2894">
        <f t="shared" si="1170"/>
        <v>1.8699999999999999E-3</v>
      </c>
      <c r="CB2894" s="1">
        <v>41971</v>
      </c>
      <c r="CC2894">
        <v>0.16120000000000001</v>
      </c>
      <c r="CD2894">
        <f t="shared" si="1171"/>
        <v>1.6120000000000002E-3</v>
      </c>
      <c r="CG2894" s="1"/>
    </row>
    <row r="2895" spans="1:85" x14ac:dyDescent="0.3">
      <c r="A2895" s="21">
        <f t="shared" si="1172"/>
        <v>49864</v>
      </c>
      <c r="B2895" s="18">
        <f t="shared" si="1156"/>
        <v>112.421875</v>
      </c>
      <c r="C2895">
        <f t="shared" si="1152"/>
        <v>115</v>
      </c>
      <c r="D2895">
        <f t="shared" ca="1" si="1159"/>
        <v>-10.71111111111111</v>
      </c>
      <c r="E2895">
        <f ca="1">IF(currency="USD",'Future et co'!F2895,IF(currency="EUR",'Future et co'!G2895,FALSE))</f>
        <v>3.6070000000000005E-2</v>
      </c>
      <c r="F2895">
        <f t="shared" ca="1" si="1160"/>
        <v>3.6070000000000005E-2</v>
      </c>
      <c r="G2895">
        <f t="shared" ca="1" si="1161"/>
        <v>2.0569999999999998E-2</v>
      </c>
      <c r="L2895">
        <f t="shared" ca="1" si="1162"/>
        <v>127.8</v>
      </c>
      <c r="M2895">
        <f t="shared" ca="1" si="1157"/>
        <v>3.6070000000000005E-2</v>
      </c>
      <c r="R2895">
        <f t="shared" ca="1" si="1163"/>
        <v>127.8</v>
      </c>
      <c r="S2895">
        <f t="shared" ca="1" si="1158"/>
        <v>3.6070000000000005E-2</v>
      </c>
      <c r="U2895" s="1"/>
      <c r="W2895" t="str">
        <f t="shared" si="1153"/>
        <v/>
      </c>
      <c r="Y2895" s="1"/>
      <c r="AA2895">
        <f t="shared" si="1154"/>
        <v>0</v>
      </c>
      <c r="AC2895" s="1"/>
      <c r="AE2895">
        <f t="shared" si="1155"/>
        <v>0</v>
      </c>
      <c r="AH2895" s="1"/>
      <c r="AI2895" s="17"/>
      <c r="AJ2895" s="25"/>
      <c r="AU2895" s="1">
        <v>41899</v>
      </c>
      <c r="AV2895">
        <v>7.6999999999999999E-2</v>
      </c>
      <c r="AW2895">
        <f t="shared" si="1164"/>
        <v>7.6999999999999996E-4</v>
      </c>
      <c r="AY2895" s="1">
        <v>41900</v>
      </c>
      <c r="AZ2895">
        <v>8.6999999999999994E-2</v>
      </c>
      <c r="BA2895">
        <f t="shared" si="1165"/>
        <v>8.699999999999999E-4</v>
      </c>
      <c r="BC2895" s="1">
        <v>41970</v>
      </c>
      <c r="BD2895">
        <v>0.315</v>
      </c>
      <c r="BE2895">
        <f t="shared" si="1166"/>
        <v>3.15E-3</v>
      </c>
      <c r="BG2895" s="1">
        <v>41970</v>
      </c>
      <c r="BH2895">
        <v>0.65700000000000003</v>
      </c>
      <c r="BI2895">
        <f t="shared" si="1167"/>
        <v>6.5700000000000003E-3</v>
      </c>
      <c r="BK2895" s="1">
        <v>40707</v>
      </c>
      <c r="BL2895">
        <v>2.4571299999999998</v>
      </c>
      <c r="BM2895">
        <f t="shared" si="1173"/>
        <v>2.4571299999999997E-2</v>
      </c>
      <c r="BP2895" s="1">
        <v>41871</v>
      </c>
      <c r="BQ2895">
        <v>177.62090000000001</v>
      </c>
      <c r="BR2895">
        <f t="shared" si="1168"/>
        <v>1.7762090000000001</v>
      </c>
      <c r="BT2895" s="1">
        <v>41893</v>
      </c>
      <c r="BU2895">
        <v>8.4000000000000005E-2</v>
      </c>
      <c r="BV2895">
        <f t="shared" si="1169"/>
        <v>8.4000000000000003E-4</v>
      </c>
      <c r="BX2895" s="1">
        <v>41893</v>
      </c>
      <c r="BY2895">
        <v>0.188</v>
      </c>
      <c r="BZ2895">
        <f t="shared" si="1170"/>
        <v>1.8799999999999999E-3</v>
      </c>
      <c r="CB2895" s="1">
        <v>41970</v>
      </c>
      <c r="CC2895">
        <v>0.16800000000000001</v>
      </c>
      <c r="CD2895">
        <f t="shared" si="1171"/>
        <v>1.6800000000000001E-3</v>
      </c>
      <c r="CG2895" s="1"/>
    </row>
    <row r="2896" spans="1:85" x14ac:dyDescent="0.3">
      <c r="A2896" s="21">
        <f t="shared" si="1172"/>
        <v>49865</v>
      </c>
      <c r="B2896" s="18">
        <f t="shared" si="1156"/>
        <v>112.421875</v>
      </c>
      <c r="C2896">
        <f t="shared" si="1152"/>
        <v>115</v>
      </c>
      <c r="D2896">
        <f t="shared" ca="1" si="1159"/>
        <v>-10.713888888888889</v>
      </c>
      <c r="E2896">
        <f ca="1">IF(currency="USD",'Future et co'!F2896,IF(currency="EUR",'Future et co'!G2896,FALSE))</f>
        <v>3.6070000000000005E-2</v>
      </c>
      <c r="F2896">
        <f t="shared" ca="1" si="1160"/>
        <v>3.6070000000000005E-2</v>
      </c>
      <c r="G2896">
        <f t="shared" ca="1" si="1161"/>
        <v>2.0569999999999998E-2</v>
      </c>
      <c r="L2896">
        <f t="shared" ca="1" si="1162"/>
        <v>127.8</v>
      </c>
      <c r="M2896">
        <f t="shared" ca="1" si="1157"/>
        <v>3.6070000000000005E-2</v>
      </c>
      <c r="R2896">
        <f t="shared" ca="1" si="1163"/>
        <v>127.8</v>
      </c>
      <c r="S2896">
        <f t="shared" ca="1" si="1158"/>
        <v>3.6070000000000005E-2</v>
      </c>
      <c r="U2896" s="1"/>
      <c r="W2896" t="str">
        <f t="shared" si="1153"/>
        <v/>
      </c>
      <c r="Y2896" s="1"/>
      <c r="AA2896">
        <f t="shared" si="1154"/>
        <v>0</v>
      </c>
      <c r="AC2896" s="1"/>
      <c r="AE2896">
        <f t="shared" si="1155"/>
        <v>0</v>
      </c>
      <c r="AH2896" s="1"/>
      <c r="AI2896" s="17"/>
      <c r="AJ2896" s="25"/>
      <c r="AU2896" s="1">
        <v>41898</v>
      </c>
      <c r="AV2896">
        <v>7.6999999999999999E-2</v>
      </c>
      <c r="AW2896">
        <f t="shared" si="1164"/>
        <v>7.6999999999999996E-4</v>
      </c>
      <c r="AY2896" s="1">
        <v>41899</v>
      </c>
      <c r="AZ2896">
        <v>8.7999999999999995E-2</v>
      </c>
      <c r="BA2896">
        <f t="shared" si="1165"/>
        <v>8.7999999999999992E-4</v>
      </c>
      <c r="BC2896" s="1">
        <v>41969</v>
      </c>
      <c r="BD2896">
        <v>0.31</v>
      </c>
      <c r="BE2896">
        <f t="shared" si="1166"/>
        <v>3.0999999999999999E-3</v>
      </c>
      <c r="BG2896" s="1">
        <v>41969</v>
      </c>
      <c r="BH2896">
        <v>0.68700000000000006</v>
      </c>
      <c r="BI2896">
        <f t="shared" si="1167"/>
        <v>6.8700000000000002E-3</v>
      </c>
      <c r="BK2896" s="1">
        <v>40708</v>
      </c>
      <c r="BL2896">
        <v>2.42754</v>
      </c>
      <c r="BM2896">
        <f t="shared" si="1173"/>
        <v>2.4275399999999999E-2</v>
      </c>
      <c r="BP2896" s="1">
        <v>41870</v>
      </c>
      <c r="BQ2896">
        <v>177.37280000000001</v>
      </c>
      <c r="BR2896">
        <f t="shared" si="1168"/>
        <v>1.7737280000000002</v>
      </c>
      <c r="BT2896" s="1">
        <v>41892</v>
      </c>
      <c r="BU2896">
        <v>8.6999999999999994E-2</v>
      </c>
      <c r="BV2896">
        <f t="shared" si="1169"/>
        <v>8.699999999999999E-4</v>
      </c>
      <c r="BX2896" s="1">
        <v>41892</v>
      </c>
      <c r="BY2896">
        <v>0.191</v>
      </c>
      <c r="BZ2896">
        <f t="shared" si="1170"/>
        <v>1.91E-3</v>
      </c>
      <c r="CB2896" s="1">
        <v>41969</v>
      </c>
      <c r="CC2896">
        <v>0.16350000000000001</v>
      </c>
      <c r="CD2896">
        <f t="shared" si="1171"/>
        <v>1.6350000000000002E-3</v>
      </c>
      <c r="CG2896" s="1"/>
    </row>
    <row r="2897" spans="1:85" x14ac:dyDescent="0.3">
      <c r="A2897" s="21">
        <f t="shared" si="1172"/>
        <v>49866</v>
      </c>
      <c r="B2897" s="18">
        <f t="shared" si="1156"/>
        <v>112.421875</v>
      </c>
      <c r="C2897">
        <f t="shared" si="1152"/>
        <v>115</v>
      </c>
      <c r="D2897">
        <f t="shared" ca="1" si="1159"/>
        <v>-10.716666666666667</v>
      </c>
      <c r="E2897">
        <f ca="1">IF(currency="USD",'Future et co'!F2897,IF(currency="EUR",'Future et co'!G2897,FALSE))</f>
        <v>3.6070000000000005E-2</v>
      </c>
      <c r="F2897">
        <f t="shared" ca="1" si="1160"/>
        <v>3.6070000000000005E-2</v>
      </c>
      <c r="G2897">
        <f t="shared" ca="1" si="1161"/>
        <v>2.0569999999999998E-2</v>
      </c>
      <c r="L2897">
        <f t="shared" ca="1" si="1162"/>
        <v>127.8</v>
      </c>
      <c r="M2897">
        <f t="shared" ca="1" si="1157"/>
        <v>3.6070000000000005E-2</v>
      </c>
      <c r="R2897">
        <f t="shared" ca="1" si="1163"/>
        <v>127.8</v>
      </c>
      <c r="S2897">
        <f t="shared" ca="1" si="1158"/>
        <v>3.6070000000000005E-2</v>
      </c>
      <c r="U2897" s="1"/>
      <c r="W2897" t="str">
        <f t="shared" si="1153"/>
        <v/>
      </c>
      <c r="Y2897" s="1"/>
      <c r="AA2897">
        <f t="shared" si="1154"/>
        <v>0</v>
      </c>
      <c r="AC2897" s="1"/>
      <c r="AE2897">
        <f t="shared" si="1155"/>
        <v>0</v>
      </c>
      <c r="AH2897" s="1"/>
      <c r="AI2897" s="17"/>
      <c r="AJ2897" s="25"/>
      <c r="AU2897" s="1">
        <v>41897</v>
      </c>
      <c r="AV2897">
        <v>8.2000000000000003E-2</v>
      </c>
      <c r="AW2897">
        <f t="shared" si="1164"/>
        <v>8.1999999999999998E-4</v>
      </c>
      <c r="AY2897" s="1">
        <v>41898</v>
      </c>
      <c r="AZ2897">
        <v>8.5000000000000006E-2</v>
      </c>
      <c r="BA2897">
        <f t="shared" si="1165"/>
        <v>8.5000000000000006E-4</v>
      </c>
      <c r="BC2897" s="1">
        <v>41968</v>
      </c>
      <c r="BD2897">
        <v>0.31</v>
      </c>
      <c r="BE2897">
        <f t="shared" si="1166"/>
        <v>3.0999999999999999E-3</v>
      </c>
      <c r="BG2897" s="1">
        <v>41968</v>
      </c>
      <c r="BH2897">
        <v>0.68300000000000005</v>
      </c>
      <c r="BI2897">
        <f t="shared" si="1167"/>
        <v>6.8300000000000001E-3</v>
      </c>
      <c r="BK2897" s="1">
        <v>40709</v>
      </c>
      <c r="BL2897">
        <v>2.4709400000000001</v>
      </c>
      <c r="BM2897">
        <f t="shared" si="1173"/>
        <v>2.4709400000000003E-2</v>
      </c>
      <c r="BP2897" s="1">
        <v>41869</v>
      </c>
      <c r="BQ2897">
        <v>177.13650000000001</v>
      </c>
      <c r="BR2897">
        <f t="shared" si="1168"/>
        <v>1.7713650000000001</v>
      </c>
      <c r="BT2897" s="1">
        <v>41891</v>
      </c>
      <c r="BU2897">
        <v>8.8999999999999996E-2</v>
      </c>
      <c r="BV2897">
        <f t="shared" si="1169"/>
        <v>8.8999999999999995E-4</v>
      </c>
      <c r="BX2897" s="1">
        <v>41891</v>
      </c>
      <c r="BY2897">
        <v>0.191</v>
      </c>
      <c r="BZ2897">
        <f t="shared" si="1170"/>
        <v>1.91E-3</v>
      </c>
      <c r="CB2897" s="1">
        <v>41968</v>
      </c>
      <c r="CC2897">
        <v>0.16350000000000001</v>
      </c>
      <c r="CD2897">
        <f t="shared" si="1171"/>
        <v>1.6350000000000002E-3</v>
      </c>
      <c r="CG2897" s="1"/>
    </row>
    <row r="2898" spans="1:85" x14ac:dyDescent="0.3">
      <c r="A2898" s="21">
        <f t="shared" si="1172"/>
        <v>49867</v>
      </c>
      <c r="B2898" s="18">
        <f t="shared" si="1156"/>
        <v>112.421875</v>
      </c>
      <c r="C2898">
        <f t="shared" si="1152"/>
        <v>115</v>
      </c>
      <c r="D2898">
        <f t="shared" ca="1" si="1159"/>
        <v>-10.719444444444445</v>
      </c>
      <c r="E2898">
        <f ca="1">IF(currency="USD",'Future et co'!F2898,IF(currency="EUR",'Future et co'!G2898,FALSE))</f>
        <v>3.6070000000000005E-2</v>
      </c>
      <c r="F2898">
        <f t="shared" ca="1" si="1160"/>
        <v>3.6070000000000005E-2</v>
      </c>
      <c r="G2898">
        <f t="shared" ca="1" si="1161"/>
        <v>2.0569999999999998E-2</v>
      </c>
      <c r="L2898">
        <f t="shared" ca="1" si="1162"/>
        <v>127.8</v>
      </c>
      <c r="M2898">
        <f t="shared" ca="1" si="1157"/>
        <v>3.6070000000000005E-2</v>
      </c>
      <c r="R2898">
        <f t="shared" ca="1" si="1163"/>
        <v>127.8</v>
      </c>
      <c r="S2898">
        <f t="shared" ca="1" si="1158"/>
        <v>3.6070000000000005E-2</v>
      </c>
      <c r="U2898" s="1"/>
      <c r="W2898" t="str">
        <f t="shared" si="1153"/>
        <v/>
      </c>
      <c r="Y2898" s="1"/>
      <c r="AA2898">
        <f t="shared" si="1154"/>
        <v>0</v>
      </c>
      <c r="AC2898" s="1"/>
      <c r="AE2898">
        <f t="shared" si="1155"/>
        <v>0</v>
      </c>
      <c r="AH2898" s="1"/>
      <c r="AI2898" s="17"/>
      <c r="AJ2898" s="25"/>
      <c r="AU2898" s="1">
        <v>41894</v>
      </c>
      <c r="AV2898">
        <v>8.3000000000000004E-2</v>
      </c>
      <c r="AW2898">
        <f t="shared" si="1164"/>
        <v>8.3000000000000001E-4</v>
      </c>
      <c r="AY2898" s="1">
        <v>41897</v>
      </c>
      <c r="AZ2898">
        <v>0.09</v>
      </c>
      <c r="BA2898">
        <f t="shared" si="1165"/>
        <v>8.9999999999999998E-4</v>
      </c>
      <c r="BC2898" s="1">
        <v>41967</v>
      </c>
      <c r="BD2898">
        <v>0.32</v>
      </c>
      <c r="BE2898">
        <f t="shared" si="1166"/>
        <v>3.2000000000000002E-3</v>
      </c>
      <c r="BG2898" s="1">
        <v>41967</v>
      </c>
      <c r="BH2898">
        <v>0.69299999999999995</v>
      </c>
      <c r="BI2898">
        <f t="shared" si="1167"/>
        <v>6.9299999999999995E-3</v>
      </c>
      <c r="BK2898" s="1">
        <v>40710</v>
      </c>
      <c r="BL2898">
        <v>2.46394</v>
      </c>
      <c r="BM2898">
        <f t="shared" si="1173"/>
        <v>2.4639399999999999E-2</v>
      </c>
      <c r="BP2898" s="1">
        <v>41866</v>
      </c>
      <c r="BQ2898">
        <v>177.72730000000001</v>
      </c>
      <c r="BR2898">
        <f t="shared" si="1168"/>
        <v>1.7772730000000001</v>
      </c>
      <c r="BT2898" s="1">
        <v>41890</v>
      </c>
      <c r="BU2898">
        <v>9.4E-2</v>
      </c>
      <c r="BV2898">
        <f t="shared" si="1169"/>
        <v>9.3999999999999997E-4</v>
      </c>
      <c r="BX2898" s="1">
        <v>41890</v>
      </c>
      <c r="BY2898">
        <v>0.19600000000000001</v>
      </c>
      <c r="BZ2898">
        <f t="shared" si="1170"/>
        <v>1.9599999999999999E-3</v>
      </c>
      <c r="CB2898" s="1">
        <v>41967</v>
      </c>
      <c r="CC2898">
        <v>0.1613</v>
      </c>
      <c r="CD2898">
        <f t="shared" si="1171"/>
        <v>1.6130000000000001E-3</v>
      </c>
      <c r="CG2898" s="1"/>
    </row>
    <row r="2899" spans="1:85" x14ac:dyDescent="0.3">
      <c r="A2899" s="21">
        <f t="shared" si="1172"/>
        <v>49870</v>
      </c>
      <c r="B2899" s="18">
        <f t="shared" si="1156"/>
        <v>112.421875</v>
      </c>
      <c r="C2899">
        <f t="shared" si="1152"/>
        <v>115</v>
      </c>
      <c r="D2899">
        <f t="shared" ca="1" si="1159"/>
        <v>-10.727777777777778</v>
      </c>
      <c r="E2899">
        <f ca="1">IF(currency="USD",'Future et co'!F2899,IF(currency="EUR",'Future et co'!G2899,FALSE))</f>
        <v>3.6070000000000005E-2</v>
      </c>
      <c r="F2899">
        <f t="shared" ca="1" si="1160"/>
        <v>3.6070000000000005E-2</v>
      </c>
      <c r="G2899">
        <f t="shared" ca="1" si="1161"/>
        <v>2.0569999999999998E-2</v>
      </c>
      <c r="L2899">
        <f t="shared" ca="1" si="1162"/>
        <v>127.8</v>
      </c>
      <c r="M2899">
        <f t="shared" ca="1" si="1157"/>
        <v>3.6070000000000005E-2</v>
      </c>
      <c r="R2899">
        <f t="shared" ca="1" si="1163"/>
        <v>127.8</v>
      </c>
      <c r="S2899">
        <f t="shared" ca="1" si="1158"/>
        <v>3.6070000000000005E-2</v>
      </c>
      <c r="U2899" s="1"/>
      <c r="W2899" t="str">
        <f t="shared" si="1153"/>
        <v/>
      </c>
      <c r="Y2899" s="1"/>
      <c r="AA2899">
        <f t="shared" si="1154"/>
        <v>0</v>
      </c>
      <c r="AC2899" s="1"/>
      <c r="AE2899">
        <f t="shared" si="1155"/>
        <v>0</v>
      </c>
      <c r="AH2899" s="1"/>
      <c r="AI2899" s="17"/>
      <c r="AJ2899" s="25"/>
      <c r="AU2899" s="1">
        <v>41893</v>
      </c>
      <c r="AV2899">
        <v>7.9000000000000001E-2</v>
      </c>
      <c r="AW2899">
        <f t="shared" si="1164"/>
        <v>7.9000000000000001E-4</v>
      </c>
      <c r="AY2899" s="1">
        <v>41894</v>
      </c>
      <c r="AZ2899">
        <v>8.7999999999999995E-2</v>
      </c>
      <c r="BA2899">
        <f t="shared" si="1165"/>
        <v>8.7999999999999992E-4</v>
      </c>
      <c r="BC2899" s="1">
        <v>41964</v>
      </c>
      <c r="BD2899">
        <v>0.314</v>
      </c>
      <c r="BE2899">
        <f t="shared" si="1166"/>
        <v>3.14E-3</v>
      </c>
      <c r="BG2899" s="1">
        <v>41964</v>
      </c>
      <c r="BH2899">
        <v>0.69099999999999995</v>
      </c>
      <c r="BI2899">
        <f t="shared" si="1167"/>
        <v>6.9099999999999995E-3</v>
      </c>
      <c r="BK2899" s="1">
        <v>40711</v>
      </c>
      <c r="BL2899">
        <v>2.4536899999999999</v>
      </c>
      <c r="BM2899">
        <f t="shared" si="1173"/>
        <v>2.45369E-2</v>
      </c>
      <c r="BP2899" s="1">
        <v>41865</v>
      </c>
      <c r="BQ2899">
        <v>177.14830000000001</v>
      </c>
      <c r="BR2899">
        <f t="shared" si="1168"/>
        <v>1.7714830000000001</v>
      </c>
      <c r="BT2899" s="1">
        <v>41887</v>
      </c>
      <c r="BU2899">
        <v>0.104</v>
      </c>
      <c r="BV2899">
        <f t="shared" si="1169"/>
        <v>1.0399999999999999E-3</v>
      </c>
      <c r="BX2899" s="1">
        <v>41887</v>
      </c>
      <c r="BY2899">
        <v>0.20300000000000001</v>
      </c>
      <c r="BZ2899">
        <f t="shared" si="1170"/>
        <v>2.0300000000000001E-3</v>
      </c>
      <c r="CB2899" s="1">
        <v>41964</v>
      </c>
      <c r="CC2899">
        <v>0.1613</v>
      </c>
      <c r="CD2899">
        <f t="shared" si="1171"/>
        <v>1.6130000000000001E-3</v>
      </c>
      <c r="CG2899" s="1"/>
    </row>
    <row r="2900" spans="1:85" x14ac:dyDescent="0.3">
      <c r="A2900" s="21">
        <f t="shared" si="1172"/>
        <v>49871</v>
      </c>
      <c r="B2900" s="18">
        <f t="shared" si="1156"/>
        <v>112.421875</v>
      </c>
      <c r="C2900">
        <f t="shared" si="1152"/>
        <v>115</v>
      </c>
      <c r="D2900">
        <f t="shared" ca="1" si="1159"/>
        <v>-10.730555555555556</v>
      </c>
      <c r="E2900">
        <f ca="1">IF(currency="USD",'Future et co'!F2900,IF(currency="EUR",'Future et co'!G2900,FALSE))</f>
        <v>3.6070000000000005E-2</v>
      </c>
      <c r="F2900">
        <f t="shared" ca="1" si="1160"/>
        <v>3.6070000000000005E-2</v>
      </c>
      <c r="G2900">
        <f t="shared" ca="1" si="1161"/>
        <v>2.0569999999999998E-2</v>
      </c>
      <c r="L2900">
        <f t="shared" ca="1" si="1162"/>
        <v>127.8</v>
      </c>
      <c r="M2900">
        <f t="shared" ca="1" si="1157"/>
        <v>3.6070000000000005E-2</v>
      </c>
      <c r="R2900">
        <f t="shared" ca="1" si="1163"/>
        <v>127.8</v>
      </c>
      <c r="S2900">
        <f t="shared" ca="1" si="1158"/>
        <v>3.6070000000000005E-2</v>
      </c>
      <c r="U2900" s="1"/>
      <c r="W2900" t="str">
        <f t="shared" si="1153"/>
        <v/>
      </c>
      <c r="Y2900" s="1"/>
      <c r="AA2900">
        <f t="shared" si="1154"/>
        <v>0</v>
      </c>
      <c r="AC2900" s="1"/>
      <c r="AE2900">
        <f t="shared" si="1155"/>
        <v>0</v>
      </c>
      <c r="AH2900" s="1"/>
      <c r="AI2900" s="17"/>
      <c r="AJ2900" s="25"/>
      <c r="AU2900" s="1">
        <v>41892</v>
      </c>
      <c r="AV2900">
        <v>7.6999999999999999E-2</v>
      </c>
      <c r="AW2900">
        <f t="shared" si="1164"/>
        <v>7.6999999999999996E-4</v>
      </c>
      <c r="AY2900" s="1">
        <v>41893</v>
      </c>
      <c r="AZ2900">
        <v>8.7999999999999995E-2</v>
      </c>
      <c r="BA2900">
        <f t="shared" si="1165"/>
        <v>8.7999999999999992E-4</v>
      </c>
      <c r="BC2900" s="1">
        <v>41963</v>
      </c>
      <c r="BD2900">
        <v>0.3125</v>
      </c>
      <c r="BE2900">
        <f t="shared" si="1166"/>
        <v>3.1250000000000002E-3</v>
      </c>
      <c r="BG2900" s="1">
        <v>41963</v>
      </c>
      <c r="BH2900">
        <v>0.68899999999999995</v>
      </c>
      <c r="BI2900">
        <f t="shared" si="1167"/>
        <v>6.8899999999999994E-3</v>
      </c>
      <c r="BK2900" s="1">
        <v>40714</v>
      </c>
      <c r="BL2900">
        <v>2.4393799999999999</v>
      </c>
      <c r="BM2900">
        <f t="shared" si="1173"/>
        <v>2.43938E-2</v>
      </c>
      <c r="BP2900" s="1">
        <v>41864</v>
      </c>
      <c r="BQ2900">
        <v>176.9238</v>
      </c>
      <c r="BR2900">
        <f t="shared" si="1168"/>
        <v>1.7692380000000001</v>
      </c>
      <c r="BT2900" s="1">
        <v>41886</v>
      </c>
      <c r="BU2900">
        <v>0.14899999999999999</v>
      </c>
      <c r="BV2900">
        <f t="shared" si="1169"/>
        <v>1.49E-3</v>
      </c>
      <c r="BX2900" s="1">
        <v>41886</v>
      </c>
      <c r="BY2900">
        <v>0.249</v>
      </c>
      <c r="BZ2900">
        <f t="shared" si="1170"/>
        <v>2.49E-3</v>
      </c>
      <c r="CB2900" s="1">
        <v>41963</v>
      </c>
      <c r="CC2900">
        <v>0.1691</v>
      </c>
      <c r="CD2900">
        <f t="shared" si="1171"/>
        <v>1.691E-3</v>
      </c>
      <c r="CG2900" s="1"/>
    </row>
    <row r="2901" spans="1:85" x14ac:dyDescent="0.3">
      <c r="A2901" s="21">
        <f t="shared" si="1172"/>
        <v>49872</v>
      </c>
      <c r="B2901" s="18">
        <f t="shared" si="1156"/>
        <v>112.421875</v>
      </c>
      <c r="C2901">
        <f t="shared" si="1152"/>
        <v>115</v>
      </c>
      <c r="D2901">
        <f t="shared" ca="1" si="1159"/>
        <v>-10.733333333333333</v>
      </c>
      <c r="E2901">
        <f ca="1">IF(currency="USD",'Future et co'!F2901,IF(currency="EUR",'Future et co'!G2901,FALSE))</f>
        <v>3.6070000000000005E-2</v>
      </c>
      <c r="F2901">
        <f t="shared" ca="1" si="1160"/>
        <v>3.6070000000000005E-2</v>
      </c>
      <c r="G2901">
        <f t="shared" ca="1" si="1161"/>
        <v>2.0569999999999998E-2</v>
      </c>
      <c r="L2901">
        <f t="shared" ca="1" si="1162"/>
        <v>127.8</v>
      </c>
      <c r="M2901">
        <f t="shared" ca="1" si="1157"/>
        <v>3.6070000000000005E-2</v>
      </c>
      <c r="R2901">
        <f t="shared" ca="1" si="1163"/>
        <v>127.8</v>
      </c>
      <c r="S2901">
        <f t="shared" ca="1" si="1158"/>
        <v>3.6070000000000005E-2</v>
      </c>
      <c r="U2901" s="1"/>
      <c r="W2901" t="str">
        <f t="shared" si="1153"/>
        <v/>
      </c>
      <c r="Y2901" s="1"/>
      <c r="AA2901">
        <f t="shared" si="1154"/>
        <v>0</v>
      </c>
      <c r="AC2901" s="1"/>
      <c r="AE2901">
        <f t="shared" si="1155"/>
        <v>0</v>
      </c>
      <c r="AH2901" s="1"/>
      <c r="AI2901" s="17"/>
      <c r="AJ2901" s="25"/>
      <c r="AU2901" s="1">
        <v>41891</v>
      </c>
      <c r="AV2901">
        <v>8.5999999999999993E-2</v>
      </c>
      <c r="AW2901">
        <f t="shared" si="1164"/>
        <v>8.5999999999999998E-4</v>
      </c>
      <c r="AY2901" s="1">
        <v>41892</v>
      </c>
      <c r="AZ2901">
        <v>8.6999999999999994E-2</v>
      </c>
      <c r="BA2901">
        <f t="shared" si="1165"/>
        <v>8.699999999999999E-4</v>
      </c>
      <c r="BC2901" s="1">
        <v>41962</v>
      </c>
      <c r="BD2901">
        <v>0.32900000000000001</v>
      </c>
      <c r="BE2901">
        <f t="shared" si="1166"/>
        <v>3.29E-3</v>
      </c>
      <c r="BG2901" s="1">
        <v>41962</v>
      </c>
      <c r="BH2901">
        <v>0.70899999999999996</v>
      </c>
      <c r="BI2901">
        <f t="shared" si="1167"/>
        <v>7.0899999999999999E-3</v>
      </c>
      <c r="BK2901" s="1">
        <v>40715</v>
      </c>
      <c r="BL2901">
        <v>2.4107599999999998</v>
      </c>
      <c r="BM2901">
        <f t="shared" si="1173"/>
        <v>2.4107599999999996E-2</v>
      </c>
      <c r="BP2901" s="1">
        <v>41863</v>
      </c>
      <c r="BQ2901">
        <v>176.4984</v>
      </c>
      <c r="BR2901">
        <f t="shared" si="1168"/>
        <v>1.7649840000000001</v>
      </c>
      <c r="BT2901" s="1">
        <v>41885</v>
      </c>
      <c r="BU2901">
        <v>0.15</v>
      </c>
      <c r="BV2901">
        <f t="shared" si="1169"/>
        <v>1.5E-3</v>
      </c>
      <c r="BX2901" s="1">
        <v>41885</v>
      </c>
      <c r="BY2901">
        <v>0.25</v>
      </c>
      <c r="BZ2901">
        <f t="shared" si="1170"/>
        <v>2.5000000000000001E-3</v>
      </c>
      <c r="CB2901" s="1">
        <v>41962</v>
      </c>
      <c r="CC2901">
        <v>0.17380000000000001</v>
      </c>
      <c r="CD2901">
        <f t="shared" si="1171"/>
        <v>1.7380000000000002E-3</v>
      </c>
      <c r="CG2901" s="1"/>
    </row>
    <row r="2902" spans="1:85" x14ac:dyDescent="0.3">
      <c r="A2902" s="21">
        <f t="shared" si="1172"/>
        <v>49873</v>
      </c>
      <c r="B2902" s="18">
        <f t="shared" si="1156"/>
        <v>112.421875</v>
      </c>
      <c r="C2902">
        <f t="shared" si="1152"/>
        <v>115</v>
      </c>
      <c r="D2902">
        <f t="shared" ca="1" si="1159"/>
        <v>-10.736111111111111</v>
      </c>
      <c r="E2902">
        <f ca="1">IF(currency="USD",'Future et co'!F2902,IF(currency="EUR",'Future et co'!G2902,FALSE))</f>
        <v>3.6070000000000005E-2</v>
      </c>
      <c r="F2902">
        <f t="shared" ca="1" si="1160"/>
        <v>3.6070000000000005E-2</v>
      </c>
      <c r="G2902">
        <f t="shared" ca="1" si="1161"/>
        <v>2.0569999999999998E-2</v>
      </c>
      <c r="L2902">
        <f t="shared" ca="1" si="1162"/>
        <v>127.8</v>
      </c>
      <c r="M2902">
        <f t="shared" ca="1" si="1157"/>
        <v>3.6070000000000005E-2</v>
      </c>
      <c r="R2902">
        <f t="shared" ca="1" si="1163"/>
        <v>127.8</v>
      </c>
      <c r="S2902">
        <f t="shared" ca="1" si="1158"/>
        <v>3.6070000000000005E-2</v>
      </c>
      <c r="U2902" s="1"/>
      <c r="W2902" t="str">
        <f t="shared" si="1153"/>
        <v/>
      </c>
      <c r="Y2902" s="1"/>
      <c r="AA2902">
        <f t="shared" si="1154"/>
        <v>0</v>
      </c>
      <c r="AC2902" s="1"/>
      <c r="AE2902">
        <f t="shared" si="1155"/>
        <v>0</v>
      </c>
      <c r="AH2902" s="1"/>
      <c r="AI2902" s="17"/>
      <c r="AJ2902" s="25"/>
      <c r="AU2902" s="1">
        <v>41890</v>
      </c>
      <c r="AV2902">
        <v>7.8E-2</v>
      </c>
      <c r="AW2902">
        <f t="shared" si="1164"/>
        <v>7.7999999999999999E-4</v>
      </c>
      <c r="AY2902" s="1">
        <v>41891</v>
      </c>
      <c r="AZ2902">
        <v>9.7000000000000003E-2</v>
      </c>
      <c r="BA2902">
        <f t="shared" si="1165"/>
        <v>9.7000000000000005E-4</v>
      </c>
      <c r="BC2902" s="1">
        <v>41961</v>
      </c>
      <c r="BD2902">
        <v>0.31</v>
      </c>
      <c r="BE2902">
        <f t="shared" si="1166"/>
        <v>3.0999999999999999E-3</v>
      </c>
      <c r="BG2902" s="1">
        <v>41961</v>
      </c>
      <c r="BH2902">
        <v>0.68899999999999995</v>
      </c>
      <c r="BI2902">
        <f t="shared" si="1167"/>
        <v>6.8899999999999994E-3</v>
      </c>
      <c r="BK2902" s="1">
        <v>40716</v>
      </c>
      <c r="BL2902">
        <v>2.4261300000000001</v>
      </c>
      <c r="BM2902">
        <f t="shared" si="1173"/>
        <v>2.42613E-2</v>
      </c>
      <c r="BP2902" s="1">
        <v>41862</v>
      </c>
      <c r="BQ2902">
        <v>176.46299999999999</v>
      </c>
      <c r="BR2902">
        <f t="shared" si="1168"/>
        <v>1.7646299999999999</v>
      </c>
      <c r="BT2902" s="1">
        <v>41884</v>
      </c>
      <c r="BU2902">
        <v>0.152</v>
      </c>
      <c r="BV2902">
        <f t="shared" si="1169"/>
        <v>1.5199999999999999E-3</v>
      </c>
      <c r="BX2902" s="1">
        <v>41884</v>
      </c>
      <c r="BY2902">
        <v>0.252</v>
      </c>
      <c r="BZ2902">
        <f t="shared" si="1170"/>
        <v>2.5200000000000001E-3</v>
      </c>
      <c r="CB2902" s="1">
        <v>41961</v>
      </c>
      <c r="CC2902">
        <v>0.17899999999999999</v>
      </c>
      <c r="CD2902">
        <f t="shared" si="1171"/>
        <v>1.7899999999999999E-3</v>
      </c>
      <c r="CG2902" s="1"/>
    </row>
    <row r="2903" spans="1:85" x14ac:dyDescent="0.3">
      <c r="A2903" s="21">
        <f t="shared" si="1172"/>
        <v>49874</v>
      </c>
      <c r="B2903" s="18">
        <f t="shared" si="1156"/>
        <v>112.421875</v>
      </c>
      <c r="C2903">
        <f t="shared" si="1152"/>
        <v>115</v>
      </c>
      <c r="D2903">
        <f t="shared" ca="1" si="1159"/>
        <v>-10.738888888888889</v>
      </c>
      <c r="E2903">
        <f ca="1">IF(currency="USD",'Future et co'!F2903,IF(currency="EUR",'Future et co'!G2903,FALSE))</f>
        <v>3.6070000000000005E-2</v>
      </c>
      <c r="F2903">
        <f t="shared" ca="1" si="1160"/>
        <v>3.6070000000000005E-2</v>
      </c>
      <c r="G2903">
        <f t="shared" ca="1" si="1161"/>
        <v>2.0569999999999998E-2</v>
      </c>
      <c r="L2903">
        <f t="shared" ca="1" si="1162"/>
        <v>127.8</v>
      </c>
      <c r="M2903">
        <f t="shared" ca="1" si="1157"/>
        <v>3.6070000000000005E-2</v>
      </c>
      <c r="R2903">
        <f t="shared" ca="1" si="1163"/>
        <v>127.8</v>
      </c>
      <c r="S2903">
        <f t="shared" ca="1" si="1158"/>
        <v>3.6070000000000005E-2</v>
      </c>
      <c r="U2903" s="1"/>
      <c r="W2903" t="str">
        <f t="shared" si="1153"/>
        <v/>
      </c>
      <c r="Y2903" s="1"/>
      <c r="AA2903">
        <f t="shared" si="1154"/>
        <v>0</v>
      </c>
      <c r="AC2903" s="1"/>
      <c r="AE2903">
        <f t="shared" si="1155"/>
        <v>0</v>
      </c>
      <c r="AH2903" s="1"/>
      <c r="AI2903" s="17"/>
      <c r="AJ2903" s="25"/>
      <c r="AU2903" s="1">
        <v>41887</v>
      </c>
      <c r="AV2903">
        <v>0.09</v>
      </c>
      <c r="AW2903">
        <f t="shared" si="1164"/>
        <v>8.9999999999999998E-4</v>
      </c>
      <c r="AY2903" s="1">
        <v>41890</v>
      </c>
      <c r="AZ2903">
        <v>8.6999999999999994E-2</v>
      </c>
      <c r="BA2903">
        <f t="shared" si="1165"/>
        <v>8.699999999999999E-4</v>
      </c>
      <c r="BC2903" s="1">
        <v>41960</v>
      </c>
      <c r="BD2903">
        <v>0.31</v>
      </c>
      <c r="BE2903">
        <f t="shared" si="1166"/>
        <v>3.0999999999999999E-3</v>
      </c>
      <c r="BG2903" s="1">
        <v>41960</v>
      </c>
      <c r="BH2903">
        <v>0.69799999999999995</v>
      </c>
      <c r="BI2903">
        <f t="shared" si="1167"/>
        <v>6.9799999999999992E-3</v>
      </c>
      <c r="BK2903" s="1">
        <v>40717</v>
      </c>
      <c r="BL2903">
        <v>2.4366699999999999</v>
      </c>
      <c r="BM2903">
        <f t="shared" si="1173"/>
        <v>2.4366699999999998E-2</v>
      </c>
      <c r="BP2903" s="1">
        <v>41859</v>
      </c>
      <c r="BQ2903">
        <v>176.6284</v>
      </c>
      <c r="BR2903">
        <f t="shared" si="1168"/>
        <v>1.766284</v>
      </c>
      <c r="BT2903" s="1">
        <v>41883</v>
      </c>
      <c r="BU2903">
        <v>0.159</v>
      </c>
      <c r="BV2903">
        <f t="shared" si="1169"/>
        <v>1.5900000000000001E-3</v>
      </c>
      <c r="BX2903" s="1">
        <v>41883</v>
      </c>
      <c r="BY2903">
        <v>0.25900000000000001</v>
      </c>
      <c r="BZ2903">
        <f t="shared" si="1170"/>
        <v>2.5900000000000003E-3</v>
      </c>
      <c r="CB2903" s="1">
        <v>41960</v>
      </c>
      <c r="CC2903">
        <v>0.16869999999999999</v>
      </c>
      <c r="CD2903">
        <f t="shared" si="1171"/>
        <v>1.6869999999999999E-3</v>
      </c>
      <c r="CG2903" s="1"/>
    </row>
    <row r="2904" spans="1:85" x14ac:dyDescent="0.3">
      <c r="A2904" s="21">
        <f t="shared" si="1172"/>
        <v>49877</v>
      </c>
      <c r="B2904" s="18">
        <f t="shared" si="1156"/>
        <v>112.421875</v>
      </c>
      <c r="C2904">
        <f t="shared" si="1152"/>
        <v>115</v>
      </c>
      <c r="D2904">
        <f t="shared" ca="1" si="1159"/>
        <v>-10.747222222222222</v>
      </c>
      <c r="E2904">
        <f ca="1">IF(currency="USD",'Future et co'!F2904,IF(currency="EUR",'Future et co'!G2904,FALSE))</f>
        <v>3.6070000000000005E-2</v>
      </c>
      <c r="F2904">
        <f t="shared" ca="1" si="1160"/>
        <v>3.6070000000000005E-2</v>
      </c>
      <c r="G2904">
        <f t="shared" ca="1" si="1161"/>
        <v>2.0569999999999998E-2</v>
      </c>
      <c r="L2904">
        <f t="shared" ca="1" si="1162"/>
        <v>127.8</v>
      </c>
      <c r="M2904">
        <f t="shared" ca="1" si="1157"/>
        <v>3.6070000000000005E-2</v>
      </c>
      <c r="R2904">
        <f t="shared" ca="1" si="1163"/>
        <v>127.8</v>
      </c>
      <c r="S2904">
        <f t="shared" ca="1" si="1158"/>
        <v>3.6070000000000005E-2</v>
      </c>
      <c r="U2904" s="1"/>
      <c r="W2904" t="str">
        <f t="shared" si="1153"/>
        <v/>
      </c>
      <c r="Y2904" s="1"/>
      <c r="AA2904">
        <f t="shared" si="1154"/>
        <v>0</v>
      </c>
      <c r="AC2904" s="1"/>
      <c r="AE2904">
        <f t="shared" si="1155"/>
        <v>0</v>
      </c>
      <c r="AH2904" s="1"/>
      <c r="AI2904" s="17"/>
      <c r="AJ2904" s="25"/>
      <c r="AU2904" s="1">
        <v>41886</v>
      </c>
      <c r="AV2904">
        <v>7.6999999999999999E-2</v>
      </c>
      <c r="AW2904">
        <f t="shared" si="1164"/>
        <v>7.6999999999999996E-4</v>
      </c>
      <c r="AY2904" s="1">
        <v>41887</v>
      </c>
      <c r="AZ2904">
        <v>8.8999999999999996E-2</v>
      </c>
      <c r="BA2904">
        <f t="shared" si="1165"/>
        <v>8.8999999999999995E-4</v>
      </c>
      <c r="BC2904" s="1">
        <v>41957</v>
      </c>
      <c r="BD2904">
        <v>0.31</v>
      </c>
      <c r="BE2904">
        <f t="shared" si="1166"/>
        <v>3.0999999999999999E-3</v>
      </c>
      <c r="BG2904" s="1">
        <v>41957</v>
      </c>
      <c r="BH2904">
        <v>0.7</v>
      </c>
      <c r="BI2904">
        <f t="shared" si="1167"/>
        <v>6.9999999999999993E-3</v>
      </c>
      <c r="BK2904" s="1">
        <v>40718</v>
      </c>
      <c r="BL2904">
        <v>2.4643799999999998</v>
      </c>
      <c r="BM2904">
        <f t="shared" si="1173"/>
        <v>2.4643799999999997E-2</v>
      </c>
      <c r="BP2904" s="1">
        <v>41858</v>
      </c>
      <c r="BQ2904">
        <v>176.34479999999999</v>
      </c>
      <c r="BR2904">
        <f t="shared" si="1168"/>
        <v>1.7634479999999999</v>
      </c>
      <c r="BT2904" s="1">
        <v>41880</v>
      </c>
      <c r="BU2904">
        <v>0.16300000000000001</v>
      </c>
      <c r="BV2904">
        <f t="shared" si="1169"/>
        <v>1.6300000000000002E-3</v>
      </c>
      <c r="BX2904" s="1">
        <v>41880</v>
      </c>
      <c r="BY2904">
        <v>0.26400000000000001</v>
      </c>
      <c r="BZ2904">
        <f t="shared" si="1170"/>
        <v>2.64E-3</v>
      </c>
      <c r="CB2904" s="1">
        <v>41957</v>
      </c>
      <c r="CC2904">
        <v>0.1668</v>
      </c>
      <c r="CD2904">
        <f t="shared" si="1171"/>
        <v>1.668E-3</v>
      </c>
      <c r="CG2904" s="1"/>
    </row>
    <row r="2905" spans="1:85" x14ac:dyDescent="0.3">
      <c r="A2905" s="21">
        <f t="shared" si="1172"/>
        <v>49878</v>
      </c>
      <c r="B2905" s="18">
        <f t="shared" si="1156"/>
        <v>112.421875</v>
      </c>
      <c r="C2905">
        <f t="shared" ref="C2905:C2968" si="1174">CEILING(B2905,$C$9)</f>
        <v>115</v>
      </c>
      <c r="D2905">
        <f t="shared" ca="1" si="1159"/>
        <v>-10.75</v>
      </c>
      <c r="E2905">
        <f ca="1">IF(currency="USD",'Future et co'!F2905,IF(currency="EUR",'Future et co'!G2905,FALSE))</f>
        <v>3.6070000000000005E-2</v>
      </c>
      <c r="F2905">
        <f t="shared" ca="1" si="1160"/>
        <v>3.6070000000000005E-2</v>
      </c>
      <c r="G2905">
        <f t="shared" ca="1" si="1161"/>
        <v>2.0569999999999998E-2</v>
      </c>
      <c r="L2905">
        <f t="shared" ca="1" si="1162"/>
        <v>127.8</v>
      </c>
      <c r="M2905">
        <f t="shared" ca="1" si="1157"/>
        <v>3.6070000000000005E-2</v>
      </c>
      <c r="R2905">
        <f t="shared" ca="1" si="1163"/>
        <v>127.8</v>
      </c>
      <c r="S2905">
        <f t="shared" ca="1" si="1158"/>
        <v>3.6070000000000005E-2</v>
      </c>
      <c r="U2905" s="1"/>
      <c r="W2905" t="str">
        <f t="shared" si="1153"/>
        <v/>
      </c>
      <c r="Y2905" s="1"/>
      <c r="AA2905">
        <f t="shared" si="1154"/>
        <v>0</v>
      </c>
      <c r="AC2905" s="1"/>
      <c r="AE2905">
        <f t="shared" si="1155"/>
        <v>0</v>
      </c>
      <c r="AH2905" s="1"/>
      <c r="AI2905" s="17"/>
      <c r="AJ2905" s="25"/>
      <c r="AU2905" s="1">
        <v>41885</v>
      </c>
      <c r="AV2905">
        <v>8.4000000000000005E-2</v>
      </c>
      <c r="AW2905">
        <f t="shared" si="1164"/>
        <v>8.4000000000000003E-4</v>
      </c>
      <c r="AY2905" s="1">
        <v>41886</v>
      </c>
      <c r="AZ2905">
        <v>9.2999999999999999E-2</v>
      </c>
      <c r="BA2905">
        <f t="shared" si="1165"/>
        <v>9.2999999999999995E-4</v>
      </c>
      <c r="BC2905" s="1">
        <v>41956</v>
      </c>
      <c r="BD2905">
        <v>0.31</v>
      </c>
      <c r="BE2905">
        <f t="shared" si="1166"/>
        <v>3.0999999999999999E-3</v>
      </c>
      <c r="BG2905" s="1">
        <v>41956</v>
      </c>
      <c r="BH2905">
        <v>0.70499999999999996</v>
      </c>
      <c r="BI2905">
        <f t="shared" si="1167"/>
        <v>7.0499999999999998E-3</v>
      </c>
      <c r="BK2905" s="1">
        <v>40721</v>
      </c>
      <c r="BL2905">
        <v>2.44401</v>
      </c>
      <c r="BM2905">
        <f t="shared" si="1173"/>
        <v>2.4440099999999999E-2</v>
      </c>
      <c r="BP2905" s="1">
        <v>41857</v>
      </c>
      <c r="BQ2905">
        <v>175.8485</v>
      </c>
      <c r="BR2905">
        <f t="shared" si="1168"/>
        <v>1.7584850000000001</v>
      </c>
      <c r="BT2905" s="1">
        <v>41879</v>
      </c>
      <c r="BU2905">
        <v>0.16700000000000001</v>
      </c>
      <c r="BV2905">
        <f t="shared" si="1169"/>
        <v>1.67E-3</v>
      </c>
      <c r="BX2905" s="1">
        <v>41879</v>
      </c>
      <c r="BY2905">
        <v>0.26700000000000002</v>
      </c>
      <c r="BZ2905">
        <f t="shared" si="1170"/>
        <v>2.6700000000000001E-3</v>
      </c>
      <c r="CB2905" s="1">
        <v>41956</v>
      </c>
      <c r="CC2905">
        <v>0.1643</v>
      </c>
      <c r="CD2905">
        <f t="shared" si="1171"/>
        <v>1.6429999999999999E-3</v>
      </c>
      <c r="CG2905" s="1"/>
    </row>
    <row r="2906" spans="1:85" x14ac:dyDescent="0.3">
      <c r="A2906" s="21">
        <f t="shared" si="1172"/>
        <v>49879</v>
      </c>
      <c r="B2906" s="18">
        <f t="shared" si="1156"/>
        <v>112.421875</v>
      </c>
      <c r="C2906">
        <f t="shared" si="1174"/>
        <v>115</v>
      </c>
      <c r="D2906">
        <f t="shared" ca="1" si="1159"/>
        <v>-10.752777777777778</v>
      </c>
      <c r="E2906">
        <f ca="1">IF(currency="USD",'Future et co'!F2906,IF(currency="EUR",'Future et co'!G2906,FALSE))</f>
        <v>3.6070000000000005E-2</v>
      </c>
      <c r="F2906">
        <f t="shared" ca="1" si="1160"/>
        <v>3.6070000000000005E-2</v>
      </c>
      <c r="G2906">
        <f t="shared" ca="1" si="1161"/>
        <v>2.0569999999999998E-2</v>
      </c>
      <c r="L2906">
        <f t="shared" ca="1" si="1162"/>
        <v>127.8</v>
      </c>
      <c r="M2906">
        <f t="shared" ca="1" si="1157"/>
        <v>3.6070000000000005E-2</v>
      </c>
      <c r="R2906">
        <f t="shared" ca="1" si="1163"/>
        <v>127.8</v>
      </c>
      <c r="S2906">
        <f t="shared" ca="1" si="1158"/>
        <v>3.6070000000000005E-2</v>
      </c>
      <c r="U2906" s="1"/>
      <c r="W2906" t="str">
        <f t="shared" si="1153"/>
        <v/>
      </c>
      <c r="Y2906" s="1"/>
      <c r="AA2906">
        <f t="shared" si="1154"/>
        <v>0</v>
      </c>
      <c r="AC2906" s="1"/>
      <c r="AE2906">
        <f t="shared" si="1155"/>
        <v>0</v>
      </c>
      <c r="AH2906" s="1"/>
      <c r="AI2906" s="17"/>
      <c r="AJ2906" s="25"/>
      <c r="AU2906" s="1">
        <v>41884</v>
      </c>
      <c r="AV2906">
        <v>7.6999999999999999E-2</v>
      </c>
      <c r="AW2906">
        <f t="shared" si="1164"/>
        <v>7.6999999999999996E-4</v>
      </c>
      <c r="AY2906" s="1">
        <v>41885</v>
      </c>
      <c r="AZ2906">
        <v>9.0999999999999998E-2</v>
      </c>
      <c r="BA2906">
        <f t="shared" si="1165"/>
        <v>9.1E-4</v>
      </c>
      <c r="BC2906" s="1">
        <v>41955</v>
      </c>
      <c r="BD2906">
        <v>0.32</v>
      </c>
      <c r="BE2906">
        <f t="shared" si="1166"/>
        <v>3.2000000000000002E-3</v>
      </c>
      <c r="BG2906" s="1">
        <v>41955</v>
      </c>
      <c r="BH2906">
        <v>0.72599999999999998</v>
      </c>
      <c r="BI2906">
        <f t="shared" si="1167"/>
        <v>7.26E-3</v>
      </c>
      <c r="BK2906" s="1">
        <v>40722</v>
      </c>
      <c r="BL2906">
        <v>2.4136700000000002</v>
      </c>
      <c r="BM2906">
        <f t="shared" si="1173"/>
        <v>2.4136700000000001E-2</v>
      </c>
      <c r="BP2906" s="1">
        <v>41856</v>
      </c>
      <c r="BQ2906">
        <v>174.8914</v>
      </c>
      <c r="BR2906">
        <f t="shared" si="1168"/>
        <v>1.7489140000000001</v>
      </c>
      <c r="BT2906" s="1">
        <v>41878</v>
      </c>
      <c r="BU2906">
        <v>0.17</v>
      </c>
      <c r="BV2906">
        <f t="shared" si="1169"/>
        <v>1.7000000000000001E-3</v>
      </c>
      <c r="BX2906" s="1">
        <v>41878</v>
      </c>
      <c r="BY2906">
        <v>0.26900000000000002</v>
      </c>
      <c r="BZ2906">
        <f t="shared" si="1170"/>
        <v>2.6900000000000001E-3</v>
      </c>
      <c r="CB2906" s="1">
        <v>41955</v>
      </c>
      <c r="CC2906">
        <v>0.1651</v>
      </c>
      <c r="CD2906">
        <f t="shared" si="1171"/>
        <v>1.6509999999999999E-3</v>
      </c>
      <c r="CG2906" s="1"/>
    </row>
    <row r="2907" spans="1:85" x14ac:dyDescent="0.3">
      <c r="A2907" s="21">
        <f t="shared" si="1172"/>
        <v>49880</v>
      </c>
      <c r="B2907" s="18">
        <f t="shared" si="1156"/>
        <v>112.421875</v>
      </c>
      <c r="C2907">
        <f t="shared" si="1174"/>
        <v>115</v>
      </c>
      <c r="D2907">
        <f t="shared" ca="1" si="1159"/>
        <v>-10.755555555555556</v>
      </c>
      <c r="E2907">
        <f ca="1">IF(currency="USD",'Future et co'!F2907,IF(currency="EUR",'Future et co'!G2907,FALSE))</f>
        <v>3.6070000000000005E-2</v>
      </c>
      <c r="F2907">
        <f t="shared" ca="1" si="1160"/>
        <v>3.6070000000000005E-2</v>
      </c>
      <c r="G2907">
        <f t="shared" ca="1" si="1161"/>
        <v>2.0569999999999998E-2</v>
      </c>
      <c r="L2907">
        <f t="shared" ca="1" si="1162"/>
        <v>127.8</v>
      </c>
      <c r="M2907">
        <f t="shared" ca="1" si="1157"/>
        <v>3.6070000000000005E-2</v>
      </c>
      <c r="R2907">
        <f t="shared" ca="1" si="1163"/>
        <v>127.8</v>
      </c>
      <c r="S2907">
        <f t="shared" ca="1" si="1158"/>
        <v>3.6070000000000005E-2</v>
      </c>
      <c r="U2907" s="1"/>
      <c r="W2907" t="str">
        <f t="shared" si="1153"/>
        <v/>
      </c>
      <c r="Y2907" s="1"/>
      <c r="AA2907">
        <f t="shared" si="1154"/>
        <v>0</v>
      </c>
      <c r="AC2907" s="1"/>
      <c r="AE2907">
        <f t="shared" si="1155"/>
        <v>0</v>
      </c>
      <c r="AH2907" s="1"/>
      <c r="AI2907" s="17"/>
      <c r="AJ2907" s="25"/>
      <c r="AU2907" s="1">
        <v>41880</v>
      </c>
      <c r="AV2907">
        <v>8.7999999999999995E-2</v>
      </c>
      <c r="AW2907">
        <f t="shared" si="1164"/>
        <v>8.7999999999999992E-4</v>
      </c>
      <c r="AY2907" s="1">
        <v>41884</v>
      </c>
      <c r="AZ2907">
        <v>8.5999999999999993E-2</v>
      </c>
      <c r="BA2907">
        <f t="shared" si="1165"/>
        <v>8.5999999999999998E-4</v>
      </c>
      <c r="BC2907" s="1">
        <v>41954</v>
      </c>
      <c r="BD2907">
        <v>0.32800000000000001</v>
      </c>
      <c r="BE2907">
        <f t="shared" si="1166"/>
        <v>3.2799999999999999E-3</v>
      </c>
      <c r="BG2907" s="1">
        <v>41954</v>
      </c>
      <c r="BH2907">
        <v>0.72250000000000003</v>
      </c>
      <c r="BI2907">
        <f t="shared" si="1167"/>
        <v>7.2250000000000005E-3</v>
      </c>
      <c r="BK2907" s="1">
        <v>40723</v>
      </c>
      <c r="BL2907">
        <v>2.3924099999999999</v>
      </c>
      <c r="BM2907">
        <f t="shared" si="1173"/>
        <v>2.39241E-2</v>
      </c>
      <c r="BP2907" s="1">
        <v>41855</v>
      </c>
      <c r="BQ2907">
        <v>175.42320000000001</v>
      </c>
      <c r="BR2907">
        <f t="shared" si="1168"/>
        <v>1.754232</v>
      </c>
      <c r="BT2907" s="1">
        <v>41877</v>
      </c>
      <c r="BU2907">
        <v>0.17100000000000001</v>
      </c>
      <c r="BV2907">
        <f t="shared" si="1169"/>
        <v>1.7100000000000001E-3</v>
      </c>
      <c r="BX2907" s="1">
        <v>41877</v>
      </c>
      <c r="BY2907">
        <v>0.27100000000000002</v>
      </c>
      <c r="BZ2907">
        <f t="shared" si="1170"/>
        <v>2.7100000000000002E-3</v>
      </c>
      <c r="CB2907" s="1">
        <v>41954</v>
      </c>
      <c r="CC2907">
        <v>0.16539999999999999</v>
      </c>
      <c r="CD2907">
        <f t="shared" si="1171"/>
        <v>1.6539999999999999E-3</v>
      </c>
      <c r="CG2907" s="1"/>
    </row>
    <row r="2908" spans="1:85" x14ac:dyDescent="0.3">
      <c r="A2908" s="21">
        <f t="shared" si="1172"/>
        <v>49881</v>
      </c>
      <c r="B2908" s="18">
        <f t="shared" si="1156"/>
        <v>112.421875</v>
      </c>
      <c r="C2908">
        <f t="shared" si="1174"/>
        <v>115</v>
      </c>
      <c r="D2908">
        <f t="shared" ca="1" si="1159"/>
        <v>-10.758333333333333</v>
      </c>
      <c r="E2908">
        <f ca="1">IF(currency="USD",'Future et co'!F2908,IF(currency="EUR",'Future et co'!G2908,FALSE))</f>
        <v>3.6070000000000005E-2</v>
      </c>
      <c r="F2908">
        <f t="shared" ca="1" si="1160"/>
        <v>3.6070000000000005E-2</v>
      </c>
      <c r="G2908">
        <f t="shared" ca="1" si="1161"/>
        <v>2.0569999999999998E-2</v>
      </c>
      <c r="L2908">
        <f t="shared" ca="1" si="1162"/>
        <v>127.8</v>
      </c>
      <c r="M2908">
        <f t="shared" ca="1" si="1157"/>
        <v>3.6070000000000005E-2</v>
      </c>
      <c r="R2908">
        <f t="shared" ca="1" si="1163"/>
        <v>127.8</v>
      </c>
      <c r="S2908">
        <f t="shared" ca="1" si="1158"/>
        <v>3.6070000000000005E-2</v>
      </c>
      <c r="U2908" s="1"/>
      <c r="W2908" t="str">
        <f t="shared" si="1153"/>
        <v/>
      </c>
      <c r="Y2908" s="1"/>
      <c r="AA2908">
        <f t="shared" si="1154"/>
        <v>0</v>
      </c>
      <c r="AC2908" s="1"/>
      <c r="AE2908">
        <f t="shared" si="1155"/>
        <v>0</v>
      </c>
      <c r="AH2908" s="1"/>
      <c r="AI2908" s="17"/>
      <c r="AJ2908" s="25"/>
      <c r="AU2908" s="1">
        <v>41879</v>
      </c>
      <c r="AV2908">
        <v>8.7999999999999995E-2</v>
      </c>
      <c r="AW2908">
        <f t="shared" si="1164"/>
        <v>8.7999999999999992E-4</v>
      </c>
      <c r="AY2908" s="1">
        <v>41880</v>
      </c>
      <c r="AZ2908">
        <v>9.0999999999999998E-2</v>
      </c>
      <c r="BA2908">
        <f t="shared" si="1165"/>
        <v>9.1E-4</v>
      </c>
      <c r="BC2908" s="1">
        <v>41953</v>
      </c>
      <c r="BD2908">
        <v>0.317</v>
      </c>
      <c r="BE2908">
        <f t="shared" si="1166"/>
        <v>3.1700000000000001E-3</v>
      </c>
      <c r="BG2908" s="1">
        <v>41953</v>
      </c>
      <c r="BH2908">
        <v>0.72199999999999998</v>
      </c>
      <c r="BI2908">
        <f t="shared" si="1167"/>
        <v>7.2199999999999999E-3</v>
      </c>
      <c r="BK2908" s="1">
        <v>40724</v>
      </c>
      <c r="BL2908">
        <v>2.3734099999999998</v>
      </c>
      <c r="BM2908">
        <f t="shared" si="1173"/>
        <v>2.3734099999999998E-2</v>
      </c>
      <c r="BP2908" s="1">
        <v>41852</v>
      </c>
      <c r="BQ2908">
        <v>175.3759</v>
      </c>
      <c r="BR2908">
        <f t="shared" si="1168"/>
        <v>1.7537590000000001</v>
      </c>
      <c r="BT2908" s="1">
        <v>41876</v>
      </c>
      <c r="BU2908">
        <v>0.17499999999999999</v>
      </c>
      <c r="BV2908">
        <f t="shared" si="1169"/>
        <v>1.7499999999999998E-3</v>
      </c>
      <c r="BX2908" s="1">
        <v>41876</v>
      </c>
      <c r="BY2908">
        <v>0.27400000000000002</v>
      </c>
      <c r="BZ2908">
        <f t="shared" si="1170"/>
        <v>2.7400000000000002E-3</v>
      </c>
      <c r="CB2908" s="1">
        <v>41953</v>
      </c>
      <c r="CC2908">
        <v>0.1658</v>
      </c>
      <c r="CD2908">
        <f t="shared" si="1171"/>
        <v>1.658E-3</v>
      </c>
      <c r="CG2908" s="1"/>
    </row>
    <row r="2909" spans="1:85" x14ac:dyDescent="0.3">
      <c r="A2909" s="21">
        <f t="shared" si="1172"/>
        <v>49884</v>
      </c>
      <c r="B2909" s="18">
        <f t="shared" si="1156"/>
        <v>112.421875</v>
      </c>
      <c r="C2909">
        <f t="shared" si="1174"/>
        <v>115</v>
      </c>
      <c r="D2909">
        <f t="shared" ca="1" si="1159"/>
        <v>-10.766666666666667</v>
      </c>
      <c r="E2909">
        <f ca="1">IF(currency="USD",'Future et co'!F2909,IF(currency="EUR",'Future et co'!G2909,FALSE))</f>
        <v>3.6070000000000005E-2</v>
      </c>
      <c r="F2909">
        <f t="shared" ca="1" si="1160"/>
        <v>3.6070000000000005E-2</v>
      </c>
      <c r="G2909">
        <f t="shared" ca="1" si="1161"/>
        <v>2.0569999999999998E-2</v>
      </c>
      <c r="L2909">
        <f t="shared" ca="1" si="1162"/>
        <v>127.8</v>
      </c>
      <c r="M2909">
        <f t="shared" ca="1" si="1157"/>
        <v>3.6070000000000005E-2</v>
      </c>
      <c r="R2909">
        <f t="shared" ca="1" si="1163"/>
        <v>127.8</v>
      </c>
      <c r="S2909">
        <f t="shared" ca="1" si="1158"/>
        <v>3.6070000000000005E-2</v>
      </c>
      <c r="U2909" s="1"/>
      <c r="W2909" t="str">
        <f t="shared" si="1153"/>
        <v/>
      </c>
      <c r="Y2909" s="1"/>
      <c r="AA2909">
        <f t="shared" si="1154"/>
        <v>0</v>
      </c>
      <c r="AC2909" s="1"/>
      <c r="AE2909">
        <f t="shared" si="1155"/>
        <v>0</v>
      </c>
      <c r="AH2909" s="1"/>
      <c r="AI2909" s="17"/>
      <c r="AJ2909" s="25"/>
      <c r="AU2909" s="1">
        <v>41878</v>
      </c>
      <c r="AV2909">
        <v>8.2000000000000003E-2</v>
      </c>
      <c r="AW2909">
        <f t="shared" si="1164"/>
        <v>8.1999999999999998E-4</v>
      </c>
      <c r="AY2909" s="1">
        <v>41879</v>
      </c>
      <c r="AZ2909">
        <v>8.5000000000000006E-2</v>
      </c>
      <c r="BA2909">
        <f t="shared" si="1165"/>
        <v>8.5000000000000006E-4</v>
      </c>
      <c r="BC2909" s="1">
        <v>41950</v>
      </c>
      <c r="BD2909">
        <v>0.31900000000000001</v>
      </c>
      <c r="BE2909">
        <f t="shared" si="1166"/>
        <v>3.1900000000000001E-3</v>
      </c>
      <c r="BG2909" s="1">
        <v>41950</v>
      </c>
      <c r="BH2909">
        <v>0.69</v>
      </c>
      <c r="BI2909">
        <f t="shared" si="1167"/>
        <v>6.8999999999999999E-3</v>
      </c>
      <c r="BK2909" s="1">
        <v>40725</v>
      </c>
      <c r="BL2909">
        <v>2.3409200000000001</v>
      </c>
      <c r="BM2909">
        <f t="shared" si="1173"/>
        <v>2.3409200000000002E-2</v>
      </c>
      <c r="BP2909" s="1">
        <v>41851</v>
      </c>
      <c r="BQ2909">
        <v>174.86779999999999</v>
      </c>
      <c r="BR2909">
        <f t="shared" si="1168"/>
        <v>1.748678</v>
      </c>
      <c r="BT2909" s="1">
        <v>41873</v>
      </c>
      <c r="BU2909">
        <v>0.183</v>
      </c>
      <c r="BV2909">
        <f t="shared" si="1169"/>
        <v>1.83E-3</v>
      </c>
      <c r="BX2909" s="1">
        <v>41873</v>
      </c>
      <c r="BY2909">
        <v>0.28799999999999998</v>
      </c>
      <c r="BZ2909">
        <f t="shared" si="1170"/>
        <v>2.8799999999999997E-3</v>
      </c>
      <c r="CB2909" s="1">
        <v>41950</v>
      </c>
      <c r="CC2909">
        <v>0.1646</v>
      </c>
      <c r="CD2909">
        <f t="shared" si="1171"/>
        <v>1.6459999999999999E-3</v>
      </c>
      <c r="CG2909" s="1"/>
    </row>
    <row r="2910" spans="1:85" x14ac:dyDescent="0.3">
      <c r="A2910" s="21">
        <f t="shared" si="1172"/>
        <v>49885</v>
      </c>
      <c r="B2910" s="18">
        <f t="shared" si="1156"/>
        <v>112.421875</v>
      </c>
      <c r="C2910">
        <f t="shared" si="1174"/>
        <v>115</v>
      </c>
      <c r="D2910">
        <f t="shared" ca="1" si="1159"/>
        <v>-10.769444444444444</v>
      </c>
      <c r="E2910">
        <f ca="1">IF(currency="USD",'Future et co'!F2910,IF(currency="EUR",'Future et co'!G2910,FALSE))</f>
        <v>3.6070000000000005E-2</v>
      </c>
      <c r="F2910">
        <f t="shared" ca="1" si="1160"/>
        <v>3.6070000000000005E-2</v>
      </c>
      <c r="G2910">
        <f t="shared" ca="1" si="1161"/>
        <v>2.0569999999999998E-2</v>
      </c>
      <c r="L2910">
        <f t="shared" ca="1" si="1162"/>
        <v>127.8</v>
      </c>
      <c r="M2910">
        <f t="shared" ca="1" si="1157"/>
        <v>3.6070000000000005E-2</v>
      </c>
      <c r="R2910">
        <f t="shared" ca="1" si="1163"/>
        <v>127.8</v>
      </c>
      <c r="S2910">
        <f t="shared" ca="1" si="1158"/>
        <v>3.6070000000000005E-2</v>
      </c>
      <c r="U2910" s="1"/>
      <c r="W2910" t="str">
        <f t="shared" si="1153"/>
        <v/>
      </c>
      <c r="Y2910" s="1"/>
      <c r="AA2910">
        <f t="shared" si="1154"/>
        <v>0</v>
      </c>
      <c r="AC2910" s="1"/>
      <c r="AE2910">
        <f t="shared" si="1155"/>
        <v>0</v>
      </c>
      <c r="AH2910" s="1"/>
      <c r="AI2910" s="17"/>
      <c r="AJ2910" s="25"/>
      <c r="AU2910" s="1">
        <v>41877</v>
      </c>
      <c r="AV2910">
        <v>8.4000000000000005E-2</v>
      </c>
      <c r="AW2910">
        <f t="shared" si="1164"/>
        <v>8.4000000000000003E-4</v>
      </c>
      <c r="AY2910" s="1">
        <v>41878</v>
      </c>
      <c r="AZ2910">
        <v>9.4E-2</v>
      </c>
      <c r="BA2910">
        <f t="shared" si="1165"/>
        <v>9.3999999999999997E-4</v>
      </c>
      <c r="BC2910" s="1">
        <v>41949</v>
      </c>
      <c r="BD2910">
        <v>0.32</v>
      </c>
      <c r="BE2910">
        <f t="shared" si="1166"/>
        <v>3.2000000000000002E-3</v>
      </c>
      <c r="BG2910" s="1">
        <v>41949</v>
      </c>
      <c r="BH2910">
        <v>0.72299999999999998</v>
      </c>
      <c r="BI2910">
        <f t="shared" si="1167"/>
        <v>7.2299999999999994E-3</v>
      </c>
      <c r="BK2910" s="1">
        <v>40728</v>
      </c>
      <c r="BL2910">
        <v>2.3421799999999999</v>
      </c>
      <c r="BM2910">
        <f t="shared" si="1173"/>
        <v>2.34218E-2</v>
      </c>
      <c r="BP2910" s="1">
        <v>41850</v>
      </c>
      <c r="BQ2910">
        <v>174.99780000000001</v>
      </c>
      <c r="BR2910">
        <f t="shared" si="1168"/>
        <v>1.749978</v>
      </c>
      <c r="BT2910" s="1">
        <v>41872</v>
      </c>
      <c r="BU2910">
        <v>0.186</v>
      </c>
      <c r="BV2910">
        <f t="shared" si="1169"/>
        <v>1.8599999999999999E-3</v>
      </c>
      <c r="BX2910" s="1">
        <v>41872</v>
      </c>
      <c r="BY2910">
        <v>0.28699999999999998</v>
      </c>
      <c r="BZ2910">
        <f t="shared" si="1170"/>
        <v>2.8699999999999997E-3</v>
      </c>
      <c r="CB2910" s="1">
        <v>41949</v>
      </c>
      <c r="CC2910">
        <v>0.1651</v>
      </c>
      <c r="CD2910">
        <f t="shared" si="1171"/>
        <v>1.6509999999999999E-3</v>
      </c>
      <c r="CG2910" s="1"/>
    </row>
    <row r="2911" spans="1:85" x14ac:dyDescent="0.3">
      <c r="A2911" s="21">
        <f t="shared" si="1172"/>
        <v>49886</v>
      </c>
      <c r="B2911" s="18">
        <f t="shared" si="1156"/>
        <v>112.421875</v>
      </c>
      <c r="C2911">
        <f t="shared" si="1174"/>
        <v>115</v>
      </c>
      <c r="D2911">
        <f t="shared" ca="1" si="1159"/>
        <v>-10.772222222222222</v>
      </c>
      <c r="E2911">
        <f ca="1">IF(currency="USD",'Future et co'!F2911,IF(currency="EUR",'Future et co'!G2911,FALSE))</f>
        <v>3.6070000000000005E-2</v>
      </c>
      <c r="F2911">
        <f t="shared" ca="1" si="1160"/>
        <v>3.6070000000000005E-2</v>
      </c>
      <c r="G2911">
        <f t="shared" ca="1" si="1161"/>
        <v>2.0569999999999998E-2</v>
      </c>
      <c r="L2911">
        <f t="shared" ca="1" si="1162"/>
        <v>127.8</v>
      </c>
      <c r="M2911">
        <f t="shared" ca="1" si="1157"/>
        <v>3.6070000000000005E-2</v>
      </c>
      <c r="R2911">
        <f t="shared" ca="1" si="1163"/>
        <v>127.8</v>
      </c>
      <c r="S2911">
        <f t="shared" ca="1" si="1158"/>
        <v>3.6070000000000005E-2</v>
      </c>
      <c r="U2911" s="1"/>
      <c r="W2911" t="str">
        <f t="shared" si="1153"/>
        <v/>
      </c>
      <c r="Y2911" s="1"/>
      <c r="AA2911">
        <f t="shared" si="1154"/>
        <v>0</v>
      </c>
      <c r="AC2911" s="1"/>
      <c r="AE2911">
        <f t="shared" si="1155"/>
        <v>0</v>
      </c>
      <c r="AH2911" s="1"/>
      <c r="AI2911" s="17"/>
      <c r="AJ2911" s="25"/>
      <c r="AU2911" s="1">
        <v>41876</v>
      </c>
      <c r="AV2911">
        <v>7.5999999999999998E-2</v>
      </c>
      <c r="AW2911">
        <f t="shared" si="1164"/>
        <v>7.5999999999999993E-4</v>
      </c>
      <c r="AY2911" s="1">
        <v>41877</v>
      </c>
      <c r="AZ2911">
        <v>9.2999999999999999E-2</v>
      </c>
      <c r="BA2911">
        <f t="shared" si="1165"/>
        <v>9.2999999999999995E-4</v>
      </c>
      <c r="BC2911" s="1">
        <v>41948</v>
      </c>
      <c r="BD2911">
        <v>0.31</v>
      </c>
      <c r="BE2911">
        <f t="shared" si="1166"/>
        <v>3.0999999999999999E-3</v>
      </c>
      <c r="BG2911" s="1">
        <v>41948</v>
      </c>
      <c r="BH2911">
        <v>0.70699999999999996</v>
      </c>
      <c r="BI2911">
        <f t="shared" si="1167"/>
        <v>7.0699999999999999E-3</v>
      </c>
      <c r="BK2911" s="1">
        <v>40729</v>
      </c>
      <c r="BL2911">
        <v>2.3449399999999998</v>
      </c>
      <c r="BM2911">
        <f t="shared" si="1173"/>
        <v>2.3449399999999999E-2</v>
      </c>
      <c r="BP2911" s="1">
        <v>41849</v>
      </c>
      <c r="BQ2911">
        <v>175.69499999999999</v>
      </c>
      <c r="BR2911">
        <f t="shared" si="1168"/>
        <v>1.75695</v>
      </c>
      <c r="BT2911" s="1">
        <v>41871</v>
      </c>
      <c r="BU2911">
        <v>0.187</v>
      </c>
      <c r="BV2911">
        <f t="shared" si="1169"/>
        <v>1.8699999999999999E-3</v>
      </c>
      <c r="BX2911" s="1">
        <v>41871</v>
      </c>
      <c r="BY2911">
        <v>0.28899999999999998</v>
      </c>
      <c r="BZ2911">
        <f t="shared" si="1170"/>
        <v>2.8899999999999998E-3</v>
      </c>
      <c r="CB2911" s="1">
        <v>41948</v>
      </c>
      <c r="CC2911">
        <v>0.16600000000000001</v>
      </c>
      <c r="CD2911">
        <f t="shared" si="1171"/>
        <v>1.66E-3</v>
      </c>
      <c r="CG2911" s="1"/>
    </row>
    <row r="2912" spans="1:85" x14ac:dyDescent="0.3">
      <c r="A2912" s="21">
        <f t="shared" si="1172"/>
        <v>49887</v>
      </c>
      <c r="B2912" s="18">
        <f t="shared" si="1156"/>
        <v>112.421875</v>
      </c>
      <c r="C2912">
        <f t="shared" si="1174"/>
        <v>115</v>
      </c>
      <c r="D2912">
        <f t="shared" ca="1" si="1159"/>
        <v>-10.775</v>
      </c>
      <c r="E2912">
        <f ca="1">IF(currency="USD",'Future et co'!F2912,IF(currency="EUR",'Future et co'!G2912,FALSE))</f>
        <v>3.6070000000000005E-2</v>
      </c>
      <c r="F2912">
        <f t="shared" ca="1" si="1160"/>
        <v>3.6070000000000005E-2</v>
      </c>
      <c r="G2912">
        <f t="shared" ca="1" si="1161"/>
        <v>2.0569999999999998E-2</v>
      </c>
      <c r="L2912">
        <f t="shared" ca="1" si="1162"/>
        <v>127.8</v>
      </c>
      <c r="M2912">
        <f t="shared" ca="1" si="1157"/>
        <v>3.6070000000000005E-2</v>
      </c>
      <c r="R2912">
        <f t="shared" ca="1" si="1163"/>
        <v>127.8</v>
      </c>
      <c r="S2912">
        <f t="shared" ca="1" si="1158"/>
        <v>3.6070000000000005E-2</v>
      </c>
      <c r="U2912" s="1"/>
      <c r="W2912" t="str">
        <f t="shared" si="1153"/>
        <v/>
      </c>
      <c r="Y2912" s="1"/>
      <c r="AA2912">
        <f t="shared" si="1154"/>
        <v>0</v>
      </c>
      <c r="AC2912" s="1"/>
      <c r="AE2912">
        <f t="shared" si="1155"/>
        <v>0</v>
      </c>
      <c r="AH2912" s="1"/>
      <c r="AI2912" s="17"/>
      <c r="AJ2912" s="25"/>
      <c r="AU2912" s="1">
        <v>41873</v>
      </c>
      <c r="AV2912">
        <v>0.08</v>
      </c>
      <c r="AW2912">
        <f t="shared" si="1164"/>
        <v>8.0000000000000004E-4</v>
      </c>
      <c r="AY2912" s="1">
        <v>41876</v>
      </c>
      <c r="AZ2912">
        <v>8.5000000000000006E-2</v>
      </c>
      <c r="BA2912">
        <f t="shared" si="1165"/>
        <v>8.5000000000000006E-4</v>
      </c>
      <c r="BC2912" s="1">
        <v>41947</v>
      </c>
      <c r="BD2912">
        <v>0.307</v>
      </c>
      <c r="BE2912">
        <f t="shared" si="1166"/>
        <v>3.0699999999999998E-3</v>
      </c>
      <c r="BG2912" s="1">
        <v>41947</v>
      </c>
      <c r="BH2912">
        <v>0.69199999999999995</v>
      </c>
      <c r="BI2912">
        <f t="shared" si="1167"/>
        <v>6.9199999999999991E-3</v>
      </c>
      <c r="BK2912" s="1">
        <v>40730</v>
      </c>
      <c r="BL2912">
        <v>2.34294</v>
      </c>
      <c r="BM2912">
        <f t="shared" si="1173"/>
        <v>2.34294E-2</v>
      </c>
      <c r="BP2912" s="1">
        <v>41848</v>
      </c>
      <c r="BQ2912">
        <v>175.1987</v>
      </c>
      <c r="BR2912">
        <f t="shared" si="1168"/>
        <v>1.751987</v>
      </c>
      <c r="BT2912" s="1">
        <v>41870</v>
      </c>
      <c r="BU2912">
        <v>0.191</v>
      </c>
      <c r="BV2912">
        <f t="shared" si="1169"/>
        <v>1.91E-3</v>
      </c>
      <c r="BX2912" s="1">
        <v>41870</v>
      </c>
      <c r="BY2912">
        <v>0.29199999999999998</v>
      </c>
      <c r="BZ2912">
        <f t="shared" si="1170"/>
        <v>2.9199999999999999E-3</v>
      </c>
      <c r="CB2912" s="1">
        <v>41947</v>
      </c>
      <c r="CC2912">
        <v>0.17</v>
      </c>
      <c r="CD2912">
        <f t="shared" si="1171"/>
        <v>1.7000000000000001E-3</v>
      </c>
      <c r="CG2912" s="1"/>
    </row>
    <row r="2913" spans="1:85" x14ac:dyDescent="0.3">
      <c r="A2913" s="21">
        <f t="shared" si="1172"/>
        <v>49888</v>
      </c>
      <c r="B2913" s="18">
        <f t="shared" si="1156"/>
        <v>112.421875</v>
      </c>
      <c r="C2913">
        <f t="shared" si="1174"/>
        <v>115</v>
      </c>
      <c r="D2913">
        <f t="shared" ca="1" si="1159"/>
        <v>-10.777777777777779</v>
      </c>
      <c r="E2913">
        <f ca="1">IF(currency="USD",'Future et co'!F2913,IF(currency="EUR",'Future et co'!G2913,FALSE))</f>
        <v>3.6070000000000005E-2</v>
      </c>
      <c r="F2913">
        <f t="shared" ca="1" si="1160"/>
        <v>3.6070000000000005E-2</v>
      </c>
      <c r="G2913">
        <f t="shared" ca="1" si="1161"/>
        <v>2.0569999999999998E-2</v>
      </c>
      <c r="L2913">
        <f t="shared" ca="1" si="1162"/>
        <v>127.8</v>
      </c>
      <c r="M2913">
        <f t="shared" ca="1" si="1157"/>
        <v>3.6070000000000005E-2</v>
      </c>
      <c r="R2913">
        <f t="shared" ca="1" si="1163"/>
        <v>127.8</v>
      </c>
      <c r="S2913">
        <f t="shared" ca="1" si="1158"/>
        <v>3.6070000000000005E-2</v>
      </c>
      <c r="U2913" s="1"/>
      <c r="W2913" t="str">
        <f t="shared" ref="W2913:W2976" si="1175">IF(U2913="","",V2913/100)</f>
        <v/>
      </c>
      <c r="Y2913" s="1"/>
      <c r="AA2913">
        <f t="shared" ref="AA2913:AA2976" si="1176">Z2913/100</f>
        <v>0</v>
      </c>
      <c r="AC2913" s="1"/>
      <c r="AE2913">
        <f t="shared" ref="AE2913:AE2976" si="1177">AD2913/100</f>
        <v>0</v>
      </c>
      <c r="AH2913" s="1"/>
      <c r="AI2913" s="17"/>
      <c r="AJ2913" s="25"/>
      <c r="AU2913" s="1">
        <v>41872</v>
      </c>
      <c r="AV2913">
        <v>0.08</v>
      </c>
      <c r="AW2913">
        <f t="shared" si="1164"/>
        <v>8.0000000000000004E-4</v>
      </c>
      <c r="AY2913" s="1">
        <v>41873</v>
      </c>
      <c r="AZ2913">
        <v>9.2999999999999999E-2</v>
      </c>
      <c r="BA2913">
        <f t="shared" si="1165"/>
        <v>9.2999999999999995E-4</v>
      </c>
      <c r="BC2913" s="1">
        <v>41946</v>
      </c>
      <c r="BD2913">
        <v>0.316</v>
      </c>
      <c r="BE2913">
        <f t="shared" si="1166"/>
        <v>3.16E-3</v>
      </c>
      <c r="BG2913" s="1">
        <v>41946</v>
      </c>
      <c r="BH2913">
        <v>0.69899999999999995</v>
      </c>
      <c r="BI2913">
        <f t="shared" si="1167"/>
        <v>6.9899999999999997E-3</v>
      </c>
      <c r="BK2913" s="1">
        <v>40731</v>
      </c>
      <c r="BL2913">
        <v>2.3197000000000001</v>
      </c>
      <c r="BM2913">
        <f t="shared" si="1173"/>
        <v>2.3197000000000002E-2</v>
      </c>
      <c r="BP2913" s="1">
        <v>41845</v>
      </c>
      <c r="BQ2913">
        <v>175.22229999999999</v>
      </c>
      <c r="BR2913">
        <f t="shared" si="1168"/>
        <v>1.7522229999999999</v>
      </c>
      <c r="BT2913" s="1">
        <v>41869</v>
      </c>
      <c r="BU2913">
        <v>0.19600000000000001</v>
      </c>
      <c r="BV2913">
        <f t="shared" si="1169"/>
        <v>1.9599999999999999E-3</v>
      </c>
      <c r="BX2913" s="1">
        <v>41869</v>
      </c>
      <c r="BY2913">
        <v>0.29699999999999999</v>
      </c>
      <c r="BZ2913">
        <f t="shared" si="1170"/>
        <v>2.97E-3</v>
      </c>
      <c r="CB2913" s="1">
        <v>41946</v>
      </c>
      <c r="CC2913">
        <v>0.17499999999999999</v>
      </c>
      <c r="CD2913">
        <f t="shared" si="1171"/>
        <v>1.7499999999999998E-3</v>
      </c>
      <c r="CG2913" s="1"/>
    </row>
    <row r="2914" spans="1:85" x14ac:dyDescent="0.3">
      <c r="A2914" s="21">
        <f t="shared" si="1172"/>
        <v>49891</v>
      </c>
      <c r="B2914" s="18">
        <f t="shared" si="1156"/>
        <v>112.421875</v>
      </c>
      <c r="C2914">
        <f t="shared" si="1174"/>
        <v>115</v>
      </c>
      <c r="D2914">
        <f t="shared" ca="1" si="1159"/>
        <v>-10.786111111111111</v>
      </c>
      <c r="E2914">
        <f ca="1">IF(currency="USD",'Future et co'!F2914,IF(currency="EUR",'Future et co'!G2914,FALSE))</f>
        <v>3.6070000000000005E-2</v>
      </c>
      <c r="F2914">
        <f t="shared" ca="1" si="1160"/>
        <v>3.6070000000000005E-2</v>
      </c>
      <c r="G2914">
        <f t="shared" ca="1" si="1161"/>
        <v>2.0569999999999998E-2</v>
      </c>
      <c r="L2914">
        <f t="shared" ca="1" si="1162"/>
        <v>127.8</v>
      </c>
      <c r="M2914">
        <f t="shared" ca="1" si="1157"/>
        <v>3.6070000000000005E-2</v>
      </c>
      <c r="R2914">
        <f t="shared" ca="1" si="1163"/>
        <v>127.8</v>
      </c>
      <c r="S2914">
        <f t="shared" ca="1" si="1158"/>
        <v>3.6070000000000005E-2</v>
      </c>
      <c r="U2914" s="1"/>
      <c r="W2914" t="str">
        <f t="shared" si="1175"/>
        <v/>
      </c>
      <c r="Y2914" s="1"/>
      <c r="AA2914">
        <f t="shared" si="1176"/>
        <v>0</v>
      </c>
      <c r="AC2914" s="1"/>
      <c r="AE2914">
        <f t="shared" si="1177"/>
        <v>0</v>
      </c>
      <c r="AH2914" s="1"/>
      <c r="AI2914" s="17"/>
      <c r="AJ2914" s="25"/>
      <c r="AU2914" s="1">
        <v>41871</v>
      </c>
      <c r="AV2914">
        <v>7.9000000000000001E-2</v>
      </c>
      <c r="AW2914">
        <f t="shared" si="1164"/>
        <v>7.9000000000000001E-4</v>
      </c>
      <c r="AY2914" s="1">
        <v>41872</v>
      </c>
      <c r="AZ2914">
        <v>8.5999999999999993E-2</v>
      </c>
      <c r="BA2914">
        <f t="shared" si="1165"/>
        <v>8.5999999999999998E-4</v>
      </c>
      <c r="BC2914" s="1">
        <v>41943</v>
      </c>
      <c r="BD2914">
        <v>0.30599999999999999</v>
      </c>
      <c r="BE2914">
        <f t="shared" si="1166"/>
        <v>3.0599999999999998E-3</v>
      </c>
      <c r="BG2914" s="1">
        <v>41943</v>
      </c>
      <c r="BH2914">
        <v>0.68</v>
      </c>
      <c r="BI2914">
        <f t="shared" si="1167"/>
        <v>6.8000000000000005E-3</v>
      </c>
      <c r="BK2914" s="1">
        <v>40732</v>
      </c>
      <c r="BL2914">
        <v>2.3361999999999998</v>
      </c>
      <c r="BM2914">
        <f t="shared" si="1173"/>
        <v>2.3361999999999997E-2</v>
      </c>
      <c r="BP2914" s="1">
        <v>41844</v>
      </c>
      <c r="BQ2914">
        <v>174.7379</v>
      </c>
      <c r="BR2914">
        <f t="shared" si="1168"/>
        <v>1.747379</v>
      </c>
      <c r="BT2914" s="1">
        <v>41866</v>
      </c>
      <c r="BU2914">
        <v>0.19700000000000001</v>
      </c>
      <c r="BV2914">
        <f t="shared" si="1169"/>
        <v>1.97E-3</v>
      </c>
      <c r="BX2914" s="1">
        <v>41866</v>
      </c>
      <c r="BY2914">
        <v>0.29699999999999999</v>
      </c>
      <c r="BZ2914">
        <f t="shared" si="1170"/>
        <v>2.97E-3</v>
      </c>
      <c r="CB2914" s="1">
        <v>41943</v>
      </c>
      <c r="CC2914">
        <v>0.17330000000000001</v>
      </c>
      <c r="CD2914">
        <f t="shared" si="1171"/>
        <v>1.7330000000000002E-3</v>
      </c>
      <c r="CG2914" s="1"/>
    </row>
    <row r="2915" spans="1:85" x14ac:dyDescent="0.3">
      <c r="A2915" s="21">
        <f t="shared" si="1172"/>
        <v>49892</v>
      </c>
      <c r="B2915" s="18">
        <f t="shared" si="1156"/>
        <v>112.421875</v>
      </c>
      <c r="C2915">
        <f t="shared" si="1174"/>
        <v>115</v>
      </c>
      <c r="D2915">
        <f t="shared" ca="1" si="1159"/>
        <v>-10.78888888888889</v>
      </c>
      <c r="E2915">
        <f ca="1">IF(currency="USD",'Future et co'!F2915,IF(currency="EUR",'Future et co'!G2915,FALSE))</f>
        <v>3.6070000000000005E-2</v>
      </c>
      <c r="F2915">
        <f t="shared" ca="1" si="1160"/>
        <v>3.6070000000000005E-2</v>
      </c>
      <c r="G2915">
        <f t="shared" ca="1" si="1161"/>
        <v>2.0569999999999998E-2</v>
      </c>
      <c r="L2915">
        <f t="shared" ca="1" si="1162"/>
        <v>127.8</v>
      </c>
      <c r="M2915">
        <f t="shared" ca="1" si="1157"/>
        <v>3.6070000000000005E-2</v>
      </c>
      <c r="R2915">
        <f t="shared" ca="1" si="1163"/>
        <v>127.8</v>
      </c>
      <c r="S2915">
        <f t="shared" ca="1" si="1158"/>
        <v>3.6070000000000005E-2</v>
      </c>
      <c r="U2915" s="1"/>
      <c r="W2915" t="str">
        <f t="shared" si="1175"/>
        <v/>
      </c>
      <c r="Y2915" s="1"/>
      <c r="AA2915">
        <f t="shared" si="1176"/>
        <v>0</v>
      </c>
      <c r="AC2915" s="1"/>
      <c r="AE2915">
        <f t="shared" si="1177"/>
        <v>0</v>
      </c>
      <c r="AH2915" s="1"/>
      <c r="AI2915" s="17"/>
      <c r="AJ2915" s="25"/>
      <c r="AU2915" s="1">
        <v>41870</v>
      </c>
      <c r="AV2915">
        <v>7.8E-2</v>
      </c>
      <c r="AW2915">
        <f t="shared" si="1164"/>
        <v>7.7999999999999999E-4</v>
      </c>
      <c r="AY2915" s="1">
        <v>41871</v>
      </c>
      <c r="AZ2915">
        <v>8.5999999999999993E-2</v>
      </c>
      <c r="BA2915">
        <f t="shared" si="1165"/>
        <v>8.5999999999999998E-4</v>
      </c>
      <c r="BC2915" s="1">
        <v>41942</v>
      </c>
      <c r="BD2915">
        <v>0.28999999999999998</v>
      </c>
      <c r="BE2915">
        <f t="shared" si="1166"/>
        <v>2.8999999999999998E-3</v>
      </c>
      <c r="BG2915" s="1">
        <v>41942</v>
      </c>
      <c r="BH2915">
        <v>0.65900000000000003</v>
      </c>
      <c r="BI2915">
        <f t="shared" si="1167"/>
        <v>6.5900000000000004E-3</v>
      </c>
      <c r="BK2915" s="1">
        <v>40735</v>
      </c>
      <c r="BL2915">
        <v>2.37968</v>
      </c>
      <c r="BM2915">
        <f t="shared" si="1173"/>
        <v>2.37968E-2</v>
      </c>
      <c r="BP2915" s="1">
        <v>41843</v>
      </c>
      <c r="BQ2915">
        <v>175.2578</v>
      </c>
      <c r="BR2915">
        <f t="shared" si="1168"/>
        <v>1.752578</v>
      </c>
      <c r="BT2915" s="1">
        <v>41865</v>
      </c>
      <c r="BU2915">
        <v>0.19800000000000001</v>
      </c>
      <c r="BV2915">
        <f t="shared" si="1169"/>
        <v>1.98E-3</v>
      </c>
      <c r="BX2915" s="1">
        <v>41865</v>
      </c>
      <c r="BY2915">
        <v>0.29799999999999999</v>
      </c>
      <c r="BZ2915">
        <f t="shared" si="1170"/>
        <v>2.98E-3</v>
      </c>
      <c r="CB2915" s="1">
        <v>41942</v>
      </c>
      <c r="CC2915">
        <v>0.17780000000000001</v>
      </c>
      <c r="CD2915">
        <f t="shared" si="1171"/>
        <v>1.7780000000000001E-3</v>
      </c>
      <c r="CG2915" s="1"/>
    </row>
    <row r="2916" spans="1:85" x14ac:dyDescent="0.3">
      <c r="A2916" s="21">
        <f t="shared" si="1172"/>
        <v>49893</v>
      </c>
      <c r="B2916" s="18">
        <f t="shared" si="1156"/>
        <v>112.421875</v>
      </c>
      <c r="C2916">
        <f t="shared" si="1174"/>
        <v>115</v>
      </c>
      <c r="D2916">
        <f t="shared" ca="1" si="1159"/>
        <v>-10.791666666666666</v>
      </c>
      <c r="E2916">
        <f ca="1">IF(currency="USD",'Future et co'!F2916,IF(currency="EUR",'Future et co'!G2916,FALSE))</f>
        <v>3.6070000000000005E-2</v>
      </c>
      <c r="F2916">
        <f t="shared" ca="1" si="1160"/>
        <v>3.6070000000000005E-2</v>
      </c>
      <c r="G2916">
        <f t="shared" ca="1" si="1161"/>
        <v>2.0569999999999998E-2</v>
      </c>
      <c r="L2916">
        <f t="shared" ca="1" si="1162"/>
        <v>127.8</v>
      </c>
      <c r="M2916">
        <f t="shared" ca="1" si="1157"/>
        <v>3.6070000000000005E-2</v>
      </c>
      <c r="R2916">
        <f t="shared" ca="1" si="1163"/>
        <v>127.8</v>
      </c>
      <c r="S2916">
        <f t="shared" ca="1" si="1158"/>
        <v>3.6070000000000005E-2</v>
      </c>
      <c r="U2916" s="1"/>
      <c r="W2916" t="str">
        <f t="shared" si="1175"/>
        <v/>
      </c>
      <c r="Y2916" s="1"/>
      <c r="AA2916">
        <f t="shared" si="1176"/>
        <v>0</v>
      </c>
      <c r="AC2916" s="1"/>
      <c r="AE2916">
        <f t="shared" si="1177"/>
        <v>0</v>
      </c>
      <c r="AH2916" s="1"/>
      <c r="AI2916" s="17"/>
      <c r="AJ2916" s="25"/>
      <c r="AU2916" s="1">
        <v>41869</v>
      </c>
      <c r="AV2916">
        <v>7.8E-2</v>
      </c>
      <c r="AW2916">
        <f t="shared" si="1164"/>
        <v>7.7999999999999999E-4</v>
      </c>
      <c r="AY2916" s="1">
        <v>41870</v>
      </c>
      <c r="AZ2916">
        <v>0.09</v>
      </c>
      <c r="BA2916">
        <f t="shared" si="1165"/>
        <v>8.9999999999999998E-4</v>
      </c>
      <c r="BC2916" s="1">
        <v>41941</v>
      </c>
      <c r="BD2916">
        <v>0.29699999999999999</v>
      </c>
      <c r="BE2916">
        <f t="shared" si="1166"/>
        <v>2.97E-3</v>
      </c>
      <c r="BG2916" s="1">
        <v>41941</v>
      </c>
      <c r="BH2916">
        <v>0.66</v>
      </c>
      <c r="BI2916">
        <f t="shared" si="1167"/>
        <v>6.6E-3</v>
      </c>
      <c r="BK2916" s="1">
        <v>40736</v>
      </c>
      <c r="BL2916">
        <v>2.3915700000000002</v>
      </c>
      <c r="BM2916">
        <f t="shared" si="1173"/>
        <v>2.3915700000000002E-2</v>
      </c>
      <c r="BP2916" s="1">
        <v>41842</v>
      </c>
      <c r="BQ2916">
        <v>174.87970000000001</v>
      </c>
      <c r="BR2916">
        <f t="shared" si="1168"/>
        <v>1.7487970000000002</v>
      </c>
      <c r="BT2916" s="1">
        <v>41864</v>
      </c>
      <c r="BU2916">
        <v>0.19900000000000001</v>
      </c>
      <c r="BV2916">
        <f t="shared" si="1169"/>
        <v>1.99E-3</v>
      </c>
      <c r="BX2916" s="1">
        <v>41864</v>
      </c>
      <c r="BY2916">
        <v>0.29899999999999999</v>
      </c>
      <c r="BZ2916">
        <f t="shared" si="1170"/>
        <v>2.99E-3</v>
      </c>
      <c r="CB2916" s="1">
        <v>41941</v>
      </c>
      <c r="CC2916">
        <v>0.18129999999999999</v>
      </c>
      <c r="CD2916">
        <f t="shared" si="1171"/>
        <v>1.8129999999999999E-3</v>
      </c>
      <c r="CG2916" s="1"/>
    </row>
    <row r="2917" spans="1:85" x14ac:dyDescent="0.3">
      <c r="A2917" s="21">
        <f t="shared" si="1172"/>
        <v>49894</v>
      </c>
      <c r="B2917" s="18">
        <f t="shared" si="1156"/>
        <v>112.421875</v>
      </c>
      <c r="C2917">
        <f t="shared" si="1174"/>
        <v>115</v>
      </c>
      <c r="D2917">
        <f t="shared" ca="1" si="1159"/>
        <v>-10.794444444444444</v>
      </c>
      <c r="E2917">
        <f ca="1">IF(currency="USD",'Future et co'!F2917,IF(currency="EUR",'Future et co'!G2917,FALSE))</f>
        <v>3.6070000000000005E-2</v>
      </c>
      <c r="F2917">
        <f t="shared" ca="1" si="1160"/>
        <v>3.6070000000000005E-2</v>
      </c>
      <c r="G2917">
        <f t="shared" ca="1" si="1161"/>
        <v>2.0569999999999998E-2</v>
      </c>
      <c r="L2917">
        <f t="shared" ca="1" si="1162"/>
        <v>127.8</v>
      </c>
      <c r="M2917">
        <f t="shared" ca="1" si="1157"/>
        <v>3.6070000000000005E-2</v>
      </c>
      <c r="R2917">
        <f t="shared" ca="1" si="1163"/>
        <v>127.8</v>
      </c>
      <c r="S2917">
        <f t="shared" ca="1" si="1158"/>
        <v>3.6070000000000005E-2</v>
      </c>
      <c r="U2917" s="1"/>
      <c r="W2917" t="str">
        <f t="shared" si="1175"/>
        <v/>
      </c>
      <c r="Y2917" s="1"/>
      <c r="AA2917">
        <f t="shared" si="1176"/>
        <v>0</v>
      </c>
      <c r="AC2917" s="1"/>
      <c r="AE2917">
        <f t="shared" si="1177"/>
        <v>0</v>
      </c>
      <c r="AH2917" s="1"/>
      <c r="AI2917" s="17"/>
      <c r="AJ2917" s="25"/>
      <c r="AU2917" s="1">
        <v>41866</v>
      </c>
      <c r="AV2917">
        <v>7.9000000000000001E-2</v>
      </c>
      <c r="AW2917">
        <f t="shared" si="1164"/>
        <v>7.9000000000000001E-4</v>
      </c>
      <c r="AY2917" s="1">
        <v>41869</v>
      </c>
      <c r="AZ2917">
        <v>8.5000000000000006E-2</v>
      </c>
      <c r="BA2917">
        <f t="shared" si="1165"/>
        <v>8.5000000000000006E-4</v>
      </c>
      <c r="BC2917" s="1">
        <v>41940</v>
      </c>
      <c r="BD2917">
        <v>0.27</v>
      </c>
      <c r="BE2917">
        <f t="shared" si="1166"/>
        <v>2.7000000000000001E-3</v>
      </c>
      <c r="BG2917" s="1">
        <v>41940</v>
      </c>
      <c r="BH2917">
        <v>0.62</v>
      </c>
      <c r="BI2917">
        <f t="shared" si="1167"/>
        <v>6.1999999999999998E-3</v>
      </c>
      <c r="BK2917" s="1">
        <v>40737</v>
      </c>
      <c r="BL2917">
        <v>2.3871899999999999</v>
      </c>
      <c r="BM2917">
        <f t="shared" si="1173"/>
        <v>2.3871899999999998E-2</v>
      </c>
      <c r="BP2917" s="1">
        <v>41841</v>
      </c>
      <c r="BQ2917">
        <v>175.36410000000001</v>
      </c>
      <c r="BR2917">
        <f t="shared" si="1168"/>
        <v>1.753641</v>
      </c>
      <c r="BT2917" s="1">
        <v>41863</v>
      </c>
      <c r="BU2917">
        <v>0.20100000000000001</v>
      </c>
      <c r="BV2917">
        <f t="shared" si="1169"/>
        <v>2.0100000000000001E-3</v>
      </c>
      <c r="BX2917" s="1">
        <v>41863</v>
      </c>
      <c r="BY2917">
        <v>0.3</v>
      </c>
      <c r="BZ2917">
        <f t="shared" si="1170"/>
        <v>3.0000000000000001E-3</v>
      </c>
      <c r="CB2917" s="1">
        <v>41940</v>
      </c>
      <c r="CC2917">
        <v>0.18049999999999999</v>
      </c>
      <c r="CD2917">
        <f t="shared" si="1171"/>
        <v>1.805E-3</v>
      </c>
      <c r="CG2917" s="1"/>
    </row>
    <row r="2918" spans="1:85" x14ac:dyDescent="0.3">
      <c r="A2918" s="21">
        <f t="shared" si="1172"/>
        <v>49895</v>
      </c>
      <c r="B2918" s="18">
        <f t="shared" si="1156"/>
        <v>112.421875</v>
      </c>
      <c r="C2918">
        <f t="shared" si="1174"/>
        <v>115</v>
      </c>
      <c r="D2918">
        <f t="shared" ca="1" si="1159"/>
        <v>-10.797222222222222</v>
      </c>
      <c r="E2918">
        <f ca="1">IF(currency="USD",'Future et co'!F2918,IF(currency="EUR",'Future et co'!G2918,FALSE))</f>
        <v>3.6070000000000005E-2</v>
      </c>
      <c r="F2918">
        <f t="shared" ca="1" si="1160"/>
        <v>3.6070000000000005E-2</v>
      </c>
      <c r="G2918">
        <f t="shared" ca="1" si="1161"/>
        <v>2.0569999999999998E-2</v>
      </c>
      <c r="L2918">
        <f t="shared" ca="1" si="1162"/>
        <v>127.8</v>
      </c>
      <c r="M2918">
        <f t="shared" ca="1" si="1157"/>
        <v>3.6070000000000005E-2</v>
      </c>
      <c r="R2918">
        <f t="shared" ca="1" si="1163"/>
        <v>127.8</v>
      </c>
      <c r="S2918">
        <f t="shared" ca="1" si="1158"/>
        <v>3.6070000000000005E-2</v>
      </c>
      <c r="U2918" s="1"/>
      <c r="W2918" t="str">
        <f t="shared" si="1175"/>
        <v/>
      </c>
      <c r="Y2918" s="1"/>
      <c r="AA2918">
        <f t="shared" si="1176"/>
        <v>0</v>
      </c>
      <c r="AC2918" s="1"/>
      <c r="AE2918">
        <f t="shared" si="1177"/>
        <v>0</v>
      </c>
      <c r="AH2918" s="1"/>
      <c r="AI2918" s="17"/>
      <c r="AJ2918" s="25"/>
      <c r="AU2918" s="1">
        <v>41865</v>
      </c>
      <c r="AV2918">
        <v>7.6999999999999999E-2</v>
      </c>
      <c r="AW2918">
        <f t="shared" si="1164"/>
        <v>7.6999999999999996E-4</v>
      </c>
      <c r="AY2918" s="1">
        <v>41866</v>
      </c>
      <c r="AZ2918">
        <v>8.5999999999999993E-2</v>
      </c>
      <c r="BA2918">
        <f t="shared" si="1165"/>
        <v>8.5999999999999998E-4</v>
      </c>
      <c r="BC2918" s="1">
        <v>41939</v>
      </c>
      <c r="BD2918">
        <v>0.27</v>
      </c>
      <c r="BE2918">
        <f t="shared" si="1166"/>
        <v>2.7000000000000001E-3</v>
      </c>
      <c r="BG2918" s="1">
        <v>41939</v>
      </c>
      <c r="BH2918">
        <v>0.61699999999999999</v>
      </c>
      <c r="BI2918">
        <f t="shared" si="1167"/>
        <v>6.1700000000000001E-3</v>
      </c>
      <c r="BK2918" s="1">
        <v>40738</v>
      </c>
      <c r="BL2918">
        <v>2.4018999999999999</v>
      </c>
      <c r="BM2918">
        <f t="shared" si="1173"/>
        <v>2.4018999999999999E-2</v>
      </c>
      <c r="BP2918" s="1">
        <v>41838</v>
      </c>
      <c r="BQ2918">
        <v>175.17509999999999</v>
      </c>
      <c r="BR2918">
        <f t="shared" si="1168"/>
        <v>1.7517509999999998</v>
      </c>
      <c r="BT2918" s="1">
        <v>41862</v>
      </c>
      <c r="BU2918">
        <v>0.20200000000000001</v>
      </c>
      <c r="BV2918">
        <f t="shared" si="1169"/>
        <v>2.0200000000000001E-3</v>
      </c>
      <c r="BX2918" s="1">
        <v>41862</v>
      </c>
      <c r="BY2918">
        <v>0.30099999999999999</v>
      </c>
      <c r="BZ2918">
        <f t="shared" si="1170"/>
        <v>3.0100000000000001E-3</v>
      </c>
      <c r="CB2918" s="1">
        <v>41939</v>
      </c>
      <c r="CC2918">
        <v>0.18190000000000001</v>
      </c>
      <c r="CD2918">
        <f t="shared" si="1171"/>
        <v>1.8190000000000001E-3</v>
      </c>
      <c r="CG2918" s="1"/>
    </row>
    <row r="2919" spans="1:85" x14ac:dyDescent="0.3">
      <c r="A2919" s="21">
        <f t="shared" si="1172"/>
        <v>49898</v>
      </c>
      <c r="B2919" s="18">
        <f t="shared" si="1156"/>
        <v>112.421875</v>
      </c>
      <c r="C2919">
        <f t="shared" si="1174"/>
        <v>115</v>
      </c>
      <c r="D2919">
        <f t="shared" ca="1" si="1159"/>
        <v>-10.805555555555555</v>
      </c>
      <c r="E2919">
        <f ca="1">IF(currency="USD",'Future et co'!F2919,IF(currency="EUR",'Future et co'!G2919,FALSE))</f>
        <v>3.6070000000000005E-2</v>
      </c>
      <c r="F2919">
        <f t="shared" ca="1" si="1160"/>
        <v>3.6070000000000005E-2</v>
      </c>
      <c r="G2919">
        <f t="shared" ca="1" si="1161"/>
        <v>2.0569999999999998E-2</v>
      </c>
      <c r="L2919">
        <f t="shared" ca="1" si="1162"/>
        <v>127.8</v>
      </c>
      <c r="M2919">
        <f t="shared" ca="1" si="1157"/>
        <v>3.6070000000000005E-2</v>
      </c>
      <c r="R2919">
        <f t="shared" ca="1" si="1163"/>
        <v>127.8</v>
      </c>
      <c r="S2919">
        <f t="shared" ca="1" si="1158"/>
        <v>3.6070000000000005E-2</v>
      </c>
      <c r="U2919" s="1"/>
      <c r="W2919" t="str">
        <f t="shared" si="1175"/>
        <v/>
      </c>
      <c r="Y2919" s="1"/>
      <c r="AA2919">
        <f t="shared" si="1176"/>
        <v>0</v>
      </c>
      <c r="AC2919" s="1"/>
      <c r="AE2919">
        <f t="shared" si="1177"/>
        <v>0</v>
      </c>
      <c r="AH2919" s="1"/>
      <c r="AI2919" s="17"/>
      <c r="AJ2919" s="25"/>
      <c r="AU2919" s="1">
        <v>41864</v>
      </c>
      <c r="AV2919">
        <v>8.2000000000000003E-2</v>
      </c>
      <c r="AW2919">
        <f t="shared" si="1164"/>
        <v>8.1999999999999998E-4</v>
      </c>
      <c r="AY2919" s="1">
        <v>41865</v>
      </c>
      <c r="AZ2919">
        <v>8.3000000000000004E-2</v>
      </c>
      <c r="BA2919">
        <f t="shared" si="1165"/>
        <v>8.3000000000000001E-4</v>
      </c>
      <c r="BC2919" s="1">
        <v>41936</v>
      </c>
      <c r="BD2919">
        <v>0.29199999999999998</v>
      </c>
      <c r="BE2919">
        <f t="shared" si="1166"/>
        <v>2.9199999999999999E-3</v>
      </c>
      <c r="BG2919" s="1">
        <v>41936</v>
      </c>
      <c r="BH2919">
        <v>0.61899999999999999</v>
      </c>
      <c r="BI2919">
        <f t="shared" si="1167"/>
        <v>6.1900000000000002E-3</v>
      </c>
      <c r="BK2919" s="1">
        <v>40739</v>
      </c>
      <c r="BL2919">
        <v>2.3935499999999998</v>
      </c>
      <c r="BM2919">
        <f t="shared" si="1173"/>
        <v>2.3935499999999998E-2</v>
      </c>
      <c r="BP2919" s="1">
        <v>41837</v>
      </c>
      <c r="BQ2919">
        <v>175.11600000000001</v>
      </c>
      <c r="BR2919">
        <f t="shared" si="1168"/>
        <v>1.75116</v>
      </c>
      <c r="BT2919" s="1">
        <v>41859</v>
      </c>
      <c r="BU2919">
        <v>0.20300000000000001</v>
      </c>
      <c r="BV2919">
        <f t="shared" si="1169"/>
        <v>2.0300000000000001E-3</v>
      </c>
      <c r="BX2919" s="1">
        <v>41859</v>
      </c>
      <c r="BY2919">
        <v>0.30199999999999999</v>
      </c>
      <c r="BZ2919">
        <f t="shared" si="1170"/>
        <v>3.0200000000000001E-3</v>
      </c>
      <c r="CB2919" s="1">
        <v>41936</v>
      </c>
      <c r="CC2919">
        <v>0.185</v>
      </c>
      <c r="CD2919">
        <f t="shared" si="1171"/>
        <v>1.8500000000000001E-3</v>
      </c>
      <c r="CG2919" s="1"/>
    </row>
    <row r="2920" spans="1:85" x14ac:dyDescent="0.3">
      <c r="A2920" s="21">
        <f t="shared" si="1172"/>
        <v>49899</v>
      </c>
      <c r="B2920" s="18">
        <f t="shared" si="1156"/>
        <v>112.421875</v>
      </c>
      <c r="C2920">
        <f t="shared" si="1174"/>
        <v>115</v>
      </c>
      <c r="D2920">
        <f t="shared" ca="1" si="1159"/>
        <v>-10.808333333333334</v>
      </c>
      <c r="E2920">
        <f ca="1">IF(currency="USD",'Future et co'!F2920,IF(currency="EUR",'Future et co'!G2920,FALSE))</f>
        <v>3.6070000000000005E-2</v>
      </c>
      <c r="F2920">
        <f t="shared" ca="1" si="1160"/>
        <v>3.6070000000000005E-2</v>
      </c>
      <c r="G2920">
        <f t="shared" ca="1" si="1161"/>
        <v>2.0569999999999998E-2</v>
      </c>
      <c r="L2920">
        <f t="shared" ca="1" si="1162"/>
        <v>127.8</v>
      </c>
      <c r="M2920">
        <f t="shared" ca="1" si="1157"/>
        <v>3.6070000000000005E-2</v>
      </c>
      <c r="R2920">
        <f t="shared" ca="1" si="1163"/>
        <v>127.8</v>
      </c>
      <c r="S2920">
        <f t="shared" ca="1" si="1158"/>
        <v>3.6070000000000005E-2</v>
      </c>
      <c r="U2920" s="1"/>
      <c r="W2920" t="str">
        <f t="shared" si="1175"/>
        <v/>
      </c>
      <c r="Y2920" s="1"/>
      <c r="AA2920">
        <f t="shared" si="1176"/>
        <v>0</v>
      </c>
      <c r="AC2920" s="1"/>
      <c r="AE2920">
        <f t="shared" si="1177"/>
        <v>0</v>
      </c>
      <c r="AH2920" s="1"/>
      <c r="AI2920" s="17"/>
      <c r="AJ2920" s="25"/>
      <c r="AU2920" s="1">
        <v>41863</v>
      </c>
      <c r="AV2920">
        <v>8.3000000000000004E-2</v>
      </c>
      <c r="AW2920">
        <f t="shared" si="1164"/>
        <v>8.3000000000000001E-4</v>
      </c>
      <c r="AY2920" s="1">
        <v>41864</v>
      </c>
      <c r="AZ2920">
        <v>8.7999999999999995E-2</v>
      </c>
      <c r="BA2920">
        <f t="shared" si="1165"/>
        <v>8.7999999999999992E-4</v>
      </c>
      <c r="BC2920" s="1">
        <v>41935</v>
      </c>
      <c r="BD2920">
        <v>0.29499999999999998</v>
      </c>
      <c r="BE2920">
        <f t="shared" si="1166"/>
        <v>2.9499999999999999E-3</v>
      </c>
      <c r="BG2920" s="1">
        <v>41935</v>
      </c>
      <c r="BH2920">
        <v>0.621</v>
      </c>
      <c r="BI2920">
        <f t="shared" si="1167"/>
        <v>6.2100000000000002E-3</v>
      </c>
      <c r="BK2920" s="1">
        <v>40742</v>
      </c>
      <c r="BL2920">
        <v>2.4153099999999998</v>
      </c>
      <c r="BM2920">
        <f t="shared" si="1173"/>
        <v>2.4153099999999997E-2</v>
      </c>
      <c r="BP2920" s="1">
        <v>41836</v>
      </c>
      <c r="BQ2920">
        <v>174.59610000000001</v>
      </c>
      <c r="BR2920">
        <f t="shared" si="1168"/>
        <v>1.7459610000000001</v>
      </c>
      <c r="BT2920" s="1">
        <v>41858</v>
      </c>
      <c r="BU2920">
        <v>0.20499999999999999</v>
      </c>
      <c r="BV2920">
        <f t="shared" si="1169"/>
        <v>2.0499999999999997E-3</v>
      </c>
      <c r="BX2920" s="1">
        <v>41858</v>
      </c>
      <c r="BY2920">
        <v>0.30399999999999999</v>
      </c>
      <c r="BZ2920">
        <f t="shared" si="1170"/>
        <v>3.0399999999999997E-3</v>
      </c>
      <c r="CB2920" s="1">
        <v>41935</v>
      </c>
      <c r="CC2920">
        <v>0.17979999999999999</v>
      </c>
      <c r="CD2920">
        <f t="shared" si="1171"/>
        <v>1.7979999999999999E-3</v>
      </c>
      <c r="CG2920" s="1"/>
    </row>
    <row r="2921" spans="1:85" x14ac:dyDescent="0.3">
      <c r="A2921" s="21">
        <f t="shared" si="1172"/>
        <v>49900</v>
      </c>
      <c r="B2921" s="18">
        <f t="shared" si="1156"/>
        <v>112.421875</v>
      </c>
      <c r="C2921">
        <f t="shared" si="1174"/>
        <v>115</v>
      </c>
      <c r="D2921">
        <f t="shared" ca="1" si="1159"/>
        <v>-10.811111111111112</v>
      </c>
      <c r="E2921">
        <f ca="1">IF(currency="USD",'Future et co'!F2921,IF(currency="EUR",'Future et co'!G2921,FALSE))</f>
        <v>3.6070000000000005E-2</v>
      </c>
      <c r="F2921">
        <f t="shared" ca="1" si="1160"/>
        <v>3.6070000000000005E-2</v>
      </c>
      <c r="G2921">
        <f t="shared" ca="1" si="1161"/>
        <v>2.0569999999999998E-2</v>
      </c>
      <c r="L2921">
        <f t="shared" ca="1" si="1162"/>
        <v>127.8</v>
      </c>
      <c r="M2921">
        <f t="shared" ca="1" si="1157"/>
        <v>3.6070000000000005E-2</v>
      </c>
      <c r="R2921">
        <f t="shared" ca="1" si="1163"/>
        <v>127.8</v>
      </c>
      <c r="S2921">
        <f t="shared" ca="1" si="1158"/>
        <v>3.6070000000000005E-2</v>
      </c>
      <c r="U2921" s="1"/>
      <c r="W2921" t="str">
        <f t="shared" si="1175"/>
        <v/>
      </c>
      <c r="Y2921" s="1"/>
      <c r="AA2921">
        <f t="shared" si="1176"/>
        <v>0</v>
      </c>
      <c r="AC2921" s="1"/>
      <c r="AE2921">
        <f t="shared" si="1177"/>
        <v>0</v>
      </c>
      <c r="AH2921" s="1"/>
      <c r="AI2921" s="17"/>
      <c r="AJ2921" s="25"/>
      <c r="AU2921" s="1">
        <v>41862</v>
      </c>
      <c r="AV2921">
        <v>7.8E-2</v>
      </c>
      <c r="AW2921">
        <f t="shared" si="1164"/>
        <v>7.7999999999999999E-4</v>
      </c>
      <c r="AY2921" s="1">
        <v>41863</v>
      </c>
      <c r="AZ2921">
        <v>8.8999999999999996E-2</v>
      </c>
      <c r="BA2921">
        <f t="shared" si="1165"/>
        <v>8.8999999999999995E-4</v>
      </c>
      <c r="BC2921" s="1">
        <v>41934</v>
      </c>
      <c r="BD2921">
        <v>0.27</v>
      </c>
      <c r="BE2921">
        <f t="shared" si="1166"/>
        <v>2.7000000000000001E-3</v>
      </c>
      <c r="BG2921" s="1">
        <v>41934</v>
      </c>
      <c r="BH2921">
        <v>0.58199999999999996</v>
      </c>
      <c r="BI2921">
        <f t="shared" si="1167"/>
        <v>5.8199999999999997E-3</v>
      </c>
      <c r="BK2921" s="1">
        <v>40743</v>
      </c>
      <c r="BL2921">
        <v>2.3782199999999998</v>
      </c>
      <c r="BM2921">
        <f t="shared" si="1173"/>
        <v>2.3782199999999996E-2</v>
      </c>
      <c r="BP2921" s="1">
        <v>41835</v>
      </c>
      <c r="BQ2921">
        <v>174.28890000000001</v>
      </c>
      <c r="BR2921">
        <f t="shared" si="1168"/>
        <v>1.7428890000000001</v>
      </c>
      <c r="BT2921" s="1">
        <v>41857</v>
      </c>
      <c r="BU2921">
        <v>0.20599999999999999</v>
      </c>
      <c r="BV2921">
        <f t="shared" si="1169"/>
        <v>2.0599999999999998E-3</v>
      </c>
      <c r="BX2921" s="1">
        <v>41857</v>
      </c>
      <c r="BY2921">
        <v>0.30599999999999999</v>
      </c>
      <c r="BZ2921">
        <f t="shared" si="1170"/>
        <v>3.0599999999999998E-3</v>
      </c>
      <c r="CB2921" s="1">
        <v>41934</v>
      </c>
      <c r="CC2921">
        <v>0.19700000000000001</v>
      </c>
      <c r="CD2921">
        <f t="shared" si="1171"/>
        <v>1.97E-3</v>
      </c>
      <c r="CG2921" s="1"/>
    </row>
    <row r="2922" spans="1:85" x14ac:dyDescent="0.3">
      <c r="A2922" s="21">
        <f t="shared" si="1172"/>
        <v>49901</v>
      </c>
      <c r="B2922" s="18">
        <f t="shared" si="1156"/>
        <v>112.421875</v>
      </c>
      <c r="C2922">
        <f t="shared" si="1174"/>
        <v>115</v>
      </c>
      <c r="D2922">
        <f t="shared" ca="1" si="1159"/>
        <v>-10.813888888888888</v>
      </c>
      <c r="E2922">
        <f ca="1">IF(currency="USD",'Future et co'!F2922,IF(currency="EUR",'Future et co'!G2922,FALSE))</f>
        <v>3.6070000000000005E-2</v>
      </c>
      <c r="F2922">
        <f t="shared" ca="1" si="1160"/>
        <v>3.6070000000000005E-2</v>
      </c>
      <c r="G2922">
        <f t="shared" ca="1" si="1161"/>
        <v>2.0569999999999998E-2</v>
      </c>
      <c r="L2922">
        <f t="shared" ca="1" si="1162"/>
        <v>127.8</v>
      </c>
      <c r="M2922">
        <f t="shared" ca="1" si="1157"/>
        <v>3.6070000000000005E-2</v>
      </c>
      <c r="R2922">
        <f t="shared" ca="1" si="1163"/>
        <v>127.8</v>
      </c>
      <c r="S2922">
        <f t="shared" ca="1" si="1158"/>
        <v>3.6070000000000005E-2</v>
      </c>
      <c r="U2922" s="1"/>
      <c r="W2922" t="str">
        <f t="shared" si="1175"/>
        <v/>
      </c>
      <c r="Y2922" s="1"/>
      <c r="AA2922">
        <f t="shared" si="1176"/>
        <v>0</v>
      </c>
      <c r="AC2922" s="1"/>
      <c r="AE2922">
        <f t="shared" si="1177"/>
        <v>0</v>
      </c>
      <c r="AH2922" s="1"/>
      <c r="AI2922" s="17"/>
      <c r="AJ2922" s="25"/>
      <c r="AU2922" s="1">
        <v>41859</v>
      </c>
      <c r="AV2922">
        <v>8.2000000000000003E-2</v>
      </c>
      <c r="AW2922">
        <f t="shared" si="1164"/>
        <v>8.1999999999999998E-4</v>
      </c>
      <c r="AY2922" s="1">
        <v>41862</v>
      </c>
      <c r="AZ2922">
        <v>9.5000000000000001E-2</v>
      </c>
      <c r="BA2922">
        <f t="shared" si="1165"/>
        <v>9.5E-4</v>
      </c>
      <c r="BC2922" s="1">
        <v>41933</v>
      </c>
      <c r="BD2922">
        <v>0.28000000000000003</v>
      </c>
      <c r="BE2922">
        <f t="shared" si="1166"/>
        <v>2.8000000000000004E-3</v>
      </c>
      <c r="BG2922" s="1">
        <v>41933</v>
      </c>
      <c r="BH2922">
        <v>0.59099999999999997</v>
      </c>
      <c r="BI2922">
        <f t="shared" si="1167"/>
        <v>5.9099999999999995E-3</v>
      </c>
      <c r="BK2922" s="1">
        <v>40744</v>
      </c>
      <c r="BL2922">
        <v>2.3795799999999998</v>
      </c>
      <c r="BM2922">
        <f t="shared" si="1173"/>
        <v>2.3795799999999999E-2</v>
      </c>
      <c r="BP2922" s="1">
        <v>41834</v>
      </c>
      <c r="BQ2922">
        <v>174.38339999999999</v>
      </c>
      <c r="BR2922">
        <f t="shared" si="1168"/>
        <v>1.7438339999999999</v>
      </c>
      <c r="BT2922" s="1">
        <v>41856</v>
      </c>
      <c r="BU2922">
        <v>0.20699999999999999</v>
      </c>
      <c r="BV2922">
        <f t="shared" si="1169"/>
        <v>2.0699999999999998E-3</v>
      </c>
      <c r="BX2922" s="1">
        <v>41856</v>
      </c>
      <c r="BY2922">
        <v>0.307</v>
      </c>
      <c r="BZ2922">
        <f t="shared" si="1170"/>
        <v>3.0699999999999998E-3</v>
      </c>
      <c r="CB2922" s="1">
        <v>41933</v>
      </c>
      <c r="CC2922">
        <v>0.18160000000000001</v>
      </c>
      <c r="CD2922">
        <f t="shared" si="1171"/>
        <v>1.8160000000000001E-3</v>
      </c>
      <c r="CG2922" s="1"/>
    </row>
    <row r="2923" spans="1:85" x14ac:dyDescent="0.3">
      <c r="A2923" s="21">
        <f t="shared" si="1172"/>
        <v>49902</v>
      </c>
      <c r="B2923" s="18">
        <f t="shared" si="1156"/>
        <v>112.421875</v>
      </c>
      <c r="C2923">
        <f t="shared" si="1174"/>
        <v>115</v>
      </c>
      <c r="D2923">
        <f t="shared" ca="1" si="1159"/>
        <v>-10.816666666666666</v>
      </c>
      <c r="E2923">
        <f ca="1">IF(currency="USD",'Future et co'!F2923,IF(currency="EUR",'Future et co'!G2923,FALSE))</f>
        <v>3.6070000000000005E-2</v>
      </c>
      <c r="F2923">
        <f t="shared" ca="1" si="1160"/>
        <v>3.6070000000000005E-2</v>
      </c>
      <c r="G2923">
        <f t="shared" ca="1" si="1161"/>
        <v>2.0569999999999998E-2</v>
      </c>
      <c r="L2923">
        <f t="shared" ca="1" si="1162"/>
        <v>127.8</v>
      </c>
      <c r="M2923">
        <f t="shared" ca="1" si="1157"/>
        <v>3.6070000000000005E-2</v>
      </c>
      <c r="R2923">
        <f t="shared" ca="1" si="1163"/>
        <v>127.8</v>
      </c>
      <c r="S2923">
        <f t="shared" ca="1" si="1158"/>
        <v>3.6070000000000005E-2</v>
      </c>
      <c r="U2923" s="1"/>
      <c r="W2923" t="str">
        <f t="shared" si="1175"/>
        <v/>
      </c>
      <c r="Y2923" s="1"/>
      <c r="AA2923">
        <f t="shared" si="1176"/>
        <v>0</v>
      </c>
      <c r="AC2923" s="1"/>
      <c r="AE2923">
        <f t="shared" si="1177"/>
        <v>0</v>
      </c>
      <c r="AH2923" s="1"/>
      <c r="AI2923" s="17"/>
      <c r="AJ2923" s="25"/>
      <c r="AU2923" s="1">
        <v>41858</v>
      </c>
      <c r="AV2923">
        <v>0.09</v>
      </c>
      <c r="AW2923">
        <f t="shared" si="1164"/>
        <v>8.9999999999999998E-4</v>
      </c>
      <c r="AY2923" s="1">
        <v>41859</v>
      </c>
      <c r="AZ2923">
        <v>8.6999999999999994E-2</v>
      </c>
      <c r="BA2923">
        <f t="shared" si="1165"/>
        <v>8.699999999999999E-4</v>
      </c>
      <c r="BC2923" s="1">
        <v>41932</v>
      </c>
      <c r="BD2923">
        <v>0.27</v>
      </c>
      <c r="BE2923">
        <f t="shared" si="1166"/>
        <v>2.7000000000000001E-3</v>
      </c>
      <c r="BG2923" s="1">
        <v>41932</v>
      </c>
      <c r="BH2923">
        <v>0.6</v>
      </c>
      <c r="BI2923">
        <f t="shared" si="1167"/>
        <v>6.0000000000000001E-3</v>
      </c>
      <c r="BK2923" s="1">
        <v>40745</v>
      </c>
      <c r="BL2923">
        <v>2.34632</v>
      </c>
      <c r="BM2923">
        <f t="shared" si="1173"/>
        <v>2.34632E-2</v>
      </c>
      <c r="BP2923" s="1">
        <v>41831</v>
      </c>
      <c r="BQ2923">
        <v>174.45429999999999</v>
      </c>
      <c r="BR2923">
        <f t="shared" si="1168"/>
        <v>1.744543</v>
      </c>
      <c r="BT2923" s="1">
        <v>41855</v>
      </c>
      <c r="BU2923">
        <v>0.20799999999999999</v>
      </c>
      <c r="BV2923">
        <f t="shared" si="1169"/>
        <v>2.0799999999999998E-3</v>
      </c>
      <c r="BX2923" s="1">
        <v>41855</v>
      </c>
      <c r="BY2923">
        <v>0.307</v>
      </c>
      <c r="BZ2923">
        <f t="shared" si="1170"/>
        <v>3.0699999999999998E-3</v>
      </c>
      <c r="CB2923" s="1">
        <v>41932</v>
      </c>
      <c r="CC2923">
        <v>0.189</v>
      </c>
      <c r="CD2923">
        <f t="shared" si="1171"/>
        <v>1.89E-3</v>
      </c>
      <c r="CG2923" s="1"/>
    </row>
    <row r="2924" spans="1:85" x14ac:dyDescent="0.3">
      <c r="A2924" s="21">
        <f t="shared" si="1172"/>
        <v>49905</v>
      </c>
      <c r="B2924" s="18">
        <f t="shared" si="1156"/>
        <v>112.421875</v>
      </c>
      <c r="C2924">
        <f t="shared" si="1174"/>
        <v>115</v>
      </c>
      <c r="D2924">
        <f t="shared" ca="1" si="1159"/>
        <v>-10.824999999999999</v>
      </c>
      <c r="E2924">
        <f ca="1">IF(currency="USD",'Future et co'!F2924,IF(currency="EUR",'Future et co'!G2924,FALSE))</f>
        <v>3.6070000000000005E-2</v>
      </c>
      <c r="F2924">
        <f t="shared" ca="1" si="1160"/>
        <v>3.6070000000000005E-2</v>
      </c>
      <c r="G2924">
        <f t="shared" ca="1" si="1161"/>
        <v>2.0569999999999998E-2</v>
      </c>
      <c r="L2924">
        <f t="shared" ca="1" si="1162"/>
        <v>127.8</v>
      </c>
      <c r="M2924">
        <f t="shared" ca="1" si="1157"/>
        <v>3.6070000000000005E-2</v>
      </c>
      <c r="R2924">
        <f t="shared" ca="1" si="1163"/>
        <v>127.8</v>
      </c>
      <c r="S2924">
        <f t="shared" ca="1" si="1158"/>
        <v>3.6070000000000005E-2</v>
      </c>
      <c r="U2924" s="1"/>
      <c r="W2924" t="str">
        <f t="shared" si="1175"/>
        <v/>
      </c>
      <c r="Y2924" s="1"/>
      <c r="AA2924">
        <f t="shared" si="1176"/>
        <v>0</v>
      </c>
      <c r="AC2924" s="1"/>
      <c r="AE2924">
        <f t="shared" si="1177"/>
        <v>0</v>
      </c>
      <c r="AH2924" s="1"/>
      <c r="AI2924" s="17"/>
      <c r="AJ2924" s="25"/>
      <c r="AU2924" s="1">
        <v>41857</v>
      </c>
      <c r="AV2924">
        <v>7.9000000000000001E-2</v>
      </c>
      <c r="AW2924">
        <f t="shared" si="1164"/>
        <v>7.9000000000000001E-4</v>
      </c>
      <c r="AY2924" s="1">
        <v>41858</v>
      </c>
      <c r="AZ2924">
        <v>8.8999999999999996E-2</v>
      </c>
      <c r="BA2924">
        <f t="shared" si="1165"/>
        <v>8.8999999999999995E-4</v>
      </c>
      <c r="BC2924" s="1">
        <v>41929</v>
      </c>
      <c r="BD2924">
        <v>0.28000000000000003</v>
      </c>
      <c r="BE2924">
        <f t="shared" si="1166"/>
        <v>2.8000000000000004E-3</v>
      </c>
      <c r="BG2924" s="1">
        <v>41929</v>
      </c>
      <c r="BH2924">
        <v>0.60799999999999998</v>
      </c>
      <c r="BI2924">
        <f t="shared" si="1167"/>
        <v>6.0799999999999995E-3</v>
      </c>
      <c r="BK2924" s="1">
        <v>40746</v>
      </c>
      <c r="BL2924">
        <v>2.3488500000000001</v>
      </c>
      <c r="BM2924">
        <f t="shared" si="1173"/>
        <v>2.3488500000000002E-2</v>
      </c>
      <c r="BP2924" s="1">
        <v>41830</v>
      </c>
      <c r="BQ2924">
        <v>174.41890000000001</v>
      </c>
      <c r="BR2924">
        <f t="shared" si="1168"/>
        <v>1.744189</v>
      </c>
      <c r="BT2924" s="1">
        <v>41852</v>
      </c>
      <c r="BU2924">
        <v>0.20799999999999999</v>
      </c>
      <c r="BV2924">
        <f t="shared" si="1169"/>
        <v>2.0799999999999998E-3</v>
      </c>
      <c r="BX2924" s="1">
        <v>41852</v>
      </c>
      <c r="BY2924">
        <v>0.308</v>
      </c>
      <c r="BZ2924">
        <f t="shared" si="1170"/>
        <v>3.0799999999999998E-3</v>
      </c>
      <c r="CB2924" s="1">
        <v>41929</v>
      </c>
      <c r="CC2924">
        <v>0.1905</v>
      </c>
      <c r="CD2924">
        <f t="shared" si="1171"/>
        <v>1.905E-3</v>
      </c>
      <c r="CG2924" s="1"/>
    </row>
    <row r="2925" spans="1:85" x14ac:dyDescent="0.3">
      <c r="A2925" s="21">
        <f t="shared" si="1172"/>
        <v>49906</v>
      </c>
      <c r="B2925" s="18">
        <f t="shared" si="1156"/>
        <v>112.421875</v>
      </c>
      <c r="C2925">
        <f t="shared" si="1174"/>
        <v>115</v>
      </c>
      <c r="D2925">
        <f t="shared" ca="1" si="1159"/>
        <v>-10.827777777777778</v>
      </c>
      <c r="E2925">
        <f ca="1">IF(currency="USD",'Future et co'!F2925,IF(currency="EUR",'Future et co'!G2925,FALSE))</f>
        <v>3.6070000000000005E-2</v>
      </c>
      <c r="F2925">
        <f t="shared" ca="1" si="1160"/>
        <v>3.6070000000000005E-2</v>
      </c>
      <c r="G2925">
        <f t="shared" ca="1" si="1161"/>
        <v>2.0569999999999998E-2</v>
      </c>
      <c r="L2925">
        <f t="shared" ca="1" si="1162"/>
        <v>127.8</v>
      </c>
      <c r="M2925">
        <f t="shared" ca="1" si="1157"/>
        <v>3.6070000000000005E-2</v>
      </c>
      <c r="R2925">
        <f t="shared" ca="1" si="1163"/>
        <v>127.8</v>
      </c>
      <c r="S2925">
        <f t="shared" ca="1" si="1158"/>
        <v>3.6070000000000005E-2</v>
      </c>
      <c r="U2925" s="1"/>
      <c r="W2925" t="str">
        <f t="shared" si="1175"/>
        <v/>
      </c>
      <c r="Y2925" s="1"/>
      <c r="AA2925">
        <f t="shared" si="1176"/>
        <v>0</v>
      </c>
      <c r="AC2925" s="1"/>
      <c r="AE2925">
        <f t="shared" si="1177"/>
        <v>0</v>
      </c>
      <c r="AH2925" s="1"/>
      <c r="AI2925" s="17"/>
      <c r="AJ2925" s="25"/>
      <c r="AU2925" s="1">
        <v>41856</v>
      </c>
      <c r="AV2925">
        <v>7.9000000000000001E-2</v>
      </c>
      <c r="AW2925">
        <f t="shared" si="1164"/>
        <v>7.9000000000000001E-4</v>
      </c>
      <c r="AY2925" s="1">
        <v>41857</v>
      </c>
      <c r="AZ2925">
        <v>8.8999999999999996E-2</v>
      </c>
      <c r="BA2925">
        <f t="shared" si="1165"/>
        <v>8.8999999999999995E-4</v>
      </c>
      <c r="BC2925" s="1">
        <v>41928</v>
      </c>
      <c r="BD2925">
        <v>0.28999999999999998</v>
      </c>
      <c r="BE2925">
        <f t="shared" si="1166"/>
        <v>2.8999999999999998E-3</v>
      </c>
      <c r="BG2925" s="1">
        <v>41928</v>
      </c>
      <c r="BH2925">
        <v>0.59899999999999998</v>
      </c>
      <c r="BI2925">
        <f t="shared" si="1167"/>
        <v>5.9899999999999997E-3</v>
      </c>
      <c r="BK2925" s="1">
        <v>40749</v>
      </c>
      <c r="BL2925">
        <v>2.3629099999999998</v>
      </c>
      <c r="BM2925">
        <f t="shared" si="1173"/>
        <v>2.36291E-2</v>
      </c>
      <c r="BP2925" s="1">
        <v>41829</v>
      </c>
      <c r="BQ2925">
        <v>174.08799999999999</v>
      </c>
      <c r="BR2925">
        <f t="shared" si="1168"/>
        <v>1.74088</v>
      </c>
      <c r="BT2925" s="1">
        <v>41851</v>
      </c>
      <c r="BU2925">
        <v>0.20899999999999999</v>
      </c>
      <c r="BV2925">
        <f t="shared" si="1169"/>
        <v>2.0899999999999998E-3</v>
      </c>
      <c r="BX2925" s="1">
        <v>41851</v>
      </c>
      <c r="BY2925">
        <v>0.30599999999999999</v>
      </c>
      <c r="BZ2925">
        <f t="shared" si="1170"/>
        <v>3.0599999999999998E-3</v>
      </c>
      <c r="CB2925" s="1">
        <v>41928</v>
      </c>
      <c r="CC2925">
        <v>0.19800000000000001</v>
      </c>
      <c r="CD2925">
        <f t="shared" si="1171"/>
        <v>1.98E-3</v>
      </c>
      <c r="CG2925" s="1"/>
    </row>
    <row r="2926" spans="1:85" x14ac:dyDescent="0.3">
      <c r="A2926" s="21">
        <f t="shared" si="1172"/>
        <v>49907</v>
      </c>
      <c r="B2926" s="18">
        <f t="shared" si="1156"/>
        <v>112.421875</v>
      </c>
      <c r="C2926">
        <f t="shared" si="1174"/>
        <v>115</v>
      </c>
      <c r="D2926">
        <f t="shared" ca="1" si="1159"/>
        <v>-10.830555555555556</v>
      </c>
      <c r="E2926">
        <f ca="1">IF(currency="USD",'Future et co'!F2926,IF(currency="EUR",'Future et co'!G2926,FALSE))</f>
        <v>3.6070000000000005E-2</v>
      </c>
      <c r="F2926">
        <f t="shared" ca="1" si="1160"/>
        <v>3.6070000000000005E-2</v>
      </c>
      <c r="G2926">
        <f t="shared" ca="1" si="1161"/>
        <v>2.0569999999999998E-2</v>
      </c>
      <c r="L2926">
        <f t="shared" ca="1" si="1162"/>
        <v>127.8</v>
      </c>
      <c r="M2926">
        <f t="shared" ca="1" si="1157"/>
        <v>3.6070000000000005E-2</v>
      </c>
      <c r="R2926">
        <f t="shared" ca="1" si="1163"/>
        <v>127.8</v>
      </c>
      <c r="S2926">
        <f t="shared" ca="1" si="1158"/>
        <v>3.6070000000000005E-2</v>
      </c>
      <c r="U2926" s="1"/>
      <c r="W2926" t="str">
        <f t="shared" si="1175"/>
        <v/>
      </c>
      <c r="Y2926" s="1"/>
      <c r="AA2926">
        <f t="shared" si="1176"/>
        <v>0</v>
      </c>
      <c r="AC2926" s="1"/>
      <c r="AE2926">
        <f t="shared" si="1177"/>
        <v>0</v>
      </c>
      <c r="AH2926" s="1"/>
      <c r="AI2926" s="17"/>
      <c r="AJ2926" s="25"/>
      <c r="AU2926" s="1">
        <v>41855</v>
      </c>
      <c r="AV2926">
        <v>0.09</v>
      </c>
      <c r="AW2926">
        <f t="shared" si="1164"/>
        <v>8.9999999999999998E-4</v>
      </c>
      <c r="AY2926" s="1">
        <v>41856</v>
      </c>
      <c r="AZ2926">
        <v>0.09</v>
      </c>
      <c r="BA2926">
        <f t="shared" si="1165"/>
        <v>8.9999999999999998E-4</v>
      </c>
      <c r="BC2926" s="1">
        <v>41927</v>
      </c>
      <c r="BD2926">
        <v>0.27</v>
      </c>
      <c r="BE2926">
        <f t="shared" si="1166"/>
        <v>2.7000000000000001E-3</v>
      </c>
      <c r="BG2926" s="1">
        <v>41927</v>
      </c>
      <c r="BH2926">
        <v>0.56699999999999995</v>
      </c>
      <c r="BI2926">
        <f t="shared" si="1167"/>
        <v>5.6699999999999997E-3</v>
      </c>
      <c r="BK2926" s="1">
        <v>40750</v>
      </c>
      <c r="BL2926">
        <v>2.3755000000000002</v>
      </c>
      <c r="BM2926">
        <f t="shared" si="1173"/>
        <v>2.3755000000000002E-2</v>
      </c>
      <c r="BP2926" s="1">
        <v>41828</v>
      </c>
      <c r="BQ2926">
        <v>174.14709999999999</v>
      </c>
      <c r="BR2926">
        <f t="shared" si="1168"/>
        <v>1.741471</v>
      </c>
      <c r="BT2926" s="1">
        <v>41850</v>
      </c>
      <c r="BU2926">
        <v>0.20899999999999999</v>
      </c>
      <c r="BV2926">
        <f t="shared" si="1169"/>
        <v>2.0899999999999998E-3</v>
      </c>
      <c r="BX2926" s="1">
        <v>41850</v>
      </c>
      <c r="BY2926">
        <v>0.30499999999999999</v>
      </c>
      <c r="BZ2926">
        <f t="shared" si="1170"/>
        <v>3.0499999999999998E-3</v>
      </c>
      <c r="CB2926" s="1">
        <v>41927</v>
      </c>
      <c r="CC2926">
        <v>0.16650000000000001</v>
      </c>
      <c r="CD2926">
        <f t="shared" si="1171"/>
        <v>1.665E-3</v>
      </c>
      <c r="CG2926" s="1"/>
    </row>
    <row r="2927" spans="1:85" x14ac:dyDescent="0.3">
      <c r="A2927" s="21">
        <f t="shared" si="1172"/>
        <v>49908</v>
      </c>
      <c r="B2927" s="18">
        <f t="shared" si="1156"/>
        <v>112.421875</v>
      </c>
      <c r="C2927">
        <f t="shared" si="1174"/>
        <v>115</v>
      </c>
      <c r="D2927">
        <f t="shared" ca="1" si="1159"/>
        <v>-10.833333333333334</v>
      </c>
      <c r="E2927">
        <f ca="1">IF(currency="USD",'Future et co'!F2927,IF(currency="EUR",'Future et co'!G2927,FALSE))</f>
        <v>3.6070000000000005E-2</v>
      </c>
      <c r="F2927">
        <f t="shared" ca="1" si="1160"/>
        <v>3.6070000000000005E-2</v>
      </c>
      <c r="G2927">
        <f t="shared" ca="1" si="1161"/>
        <v>2.0569999999999998E-2</v>
      </c>
      <c r="L2927">
        <f t="shared" ca="1" si="1162"/>
        <v>127.8</v>
      </c>
      <c r="M2927">
        <f t="shared" ca="1" si="1157"/>
        <v>3.6070000000000005E-2</v>
      </c>
      <c r="R2927">
        <f t="shared" ca="1" si="1163"/>
        <v>127.8</v>
      </c>
      <c r="S2927">
        <f t="shared" ca="1" si="1158"/>
        <v>3.6070000000000005E-2</v>
      </c>
      <c r="U2927" s="1"/>
      <c r="W2927" t="str">
        <f t="shared" si="1175"/>
        <v/>
      </c>
      <c r="Y2927" s="1"/>
      <c r="AA2927">
        <f t="shared" si="1176"/>
        <v>0</v>
      </c>
      <c r="AC2927" s="1"/>
      <c r="AE2927">
        <f t="shared" si="1177"/>
        <v>0</v>
      </c>
      <c r="AH2927" s="1"/>
      <c r="AI2927" s="17"/>
      <c r="AJ2927" s="25"/>
      <c r="AU2927" s="1">
        <v>41852</v>
      </c>
      <c r="AV2927">
        <v>0.08</v>
      </c>
      <c r="AW2927">
        <f t="shared" si="1164"/>
        <v>8.0000000000000004E-4</v>
      </c>
      <c r="AY2927" s="1">
        <v>41855</v>
      </c>
      <c r="AZ2927">
        <v>9.1999999999999998E-2</v>
      </c>
      <c r="BA2927">
        <f t="shared" si="1165"/>
        <v>9.2000000000000003E-4</v>
      </c>
      <c r="BC2927" s="1">
        <v>41926</v>
      </c>
      <c r="BD2927">
        <v>0.27</v>
      </c>
      <c r="BE2927">
        <f t="shared" si="1166"/>
        <v>2.7000000000000001E-3</v>
      </c>
      <c r="BG2927" s="1">
        <v>41926</v>
      </c>
      <c r="BH2927">
        <v>0.61399999999999999</v>
      </c>
      <c r="BI2927">
        <f t="shared" si="1167"/>
        <v>6.1399999999999996E-3</v>
      </c>
      <c r="BK2927" s="1">
        <v>40751</v>
      </c>
      <c r="BL2927">
        <v>2.4209499999999999</v>
      </c>
      <c r="BM2927">
        <f t="shared" si="1173"/>
        <v>2.4209499999999998E-2</v>
      </c>
      <c r="BP2927" s="1">
        <v>41827</v>
      </c>
      <c r="BQ2927">
        <v>173.6508</v>
      </c>
      <c r="BR2927">
        <f t="shared" si="1168"/>
        <v>1.7365079999999999</v>
      </c>
      <c r="BT2927" s="1">
        <v>41849</v>
      </c>
      <c r="BU2927">
        <v>0.20899999999999999</v>
      </c>
      <c r="BV2927">
        <f t="shared" si="1169"/>
        <v>2.0899999999999998E-3</v>
      </c>
      <c r="BX2927" s="1">
        <v>41849</v>
      </c>
      <c r="BY2927">
        <v>0.30599999999999999</v>
      </c>
      <c r="BZ2927">
        <f t="shared" si="1170"/>
        <v>3.0599999999999998E-3</v>
      </c>
      <c r="CB2927" s="1">
        <v>41926</v>
      </c>
      <c r="CC2927">
        <v>0.18099999999999999</v>
      </c>
      <c r="CD2927">
        <f t="shared" si="1171"/>
        <v>1.81E-3</v>
      </c>
      <c r="CG2927" s="1"/>
    </row>
    <row r="2928" spans="1:85" x14ac:dyDescent="0.3">
      <c r="A2928" s="21">
        <f t="shared" si="1172"/>
        <v>49909</v>
      </c>
      <c r="B2928" s="18">
        <f t="shared" si="1156"/>
        <v>112.421875</v>
      </c>
      <c r="C2928">
        <f t="shared" si="1174"/>
        <v>115</v>
      </c>
      <c r="D2928">
        <f t="shared" ca="1" si="1159"/>
        <v>-10.83611111111111</v>
      </c>
      <c r="E2928">
        <f ca="1">IF(currency="USD",'Future et co'!F2928,IF(currency="EUR",'Future et co'!G2928,FALSE))</f>
        <v>3.6070000000000005E-2</v>
      </c>
      <c r="F2928">
        <f t="shared" ca="1" si="1160"/>
        <v>3.6070000000000005E-2</v>
      </c>
      <c r="G2928">
        <f t="shared" ca="1" si="1161"/>
        <v>2.0569999999999998E-2</v>
      </c>
      <c r="L2928">
        <f t="shared" ca="1" si="1162"/>
        <v>127.8</v>
      </c>
      <c r="M2928">
        <f t="shared" ca="1" si="1157"/>
        <v>3.6070000000000005E-2</v>
      </c>
      <c r="R2928">
        <f t="shared" ca="1" si="1163"/>
        <v>127.8</v>
      </c>
      <c r="S2928">
        <f t="shared" ca="1" si="1158"/>
        <v>3.6070000000000005E-2</v>
      </c>
      <c r="U2928" s="1"/>
      <c r="W2928" t="str">
        <f t="shared" si="1175"/>
        <v/>
      </c>
      <c r="Y2928" s="1"/>
      <c r="AA2928">
        <f t="shared" si="1176"/>
        <v>0</v>
      </c>
      <c r="AC2928" s="1"/>
      <c r="AE2928">
        <f t="shared" si="1177"/>
        <v>0</v>
      </c>
      <c r="AH2928" s="1"/>
      <c r="AI2928" s="17"/>
      <c r="AJ2928" s="25"/>
      <c r="AU2928" s="1">
        <v>41851</v>
      </c>
      <c r="AV2928">
        <v>8.1000000000000003E-2</v>
      </c>
      <c r="AW2928">
        <f t="shared" si="1164"/>
        <v>8.1000000000000006E-4</v>
      </c>
      <c r="AY2928" s="1">
        <v>41852</v>
      </c>
      <c r="AZ2928">
        <v>9.0999999999999998E-2</v>
      </c>
      <c r="BA2928">
        <f t="shared" si="1165"/>
        <v>9.1E-4</v>
      </c>
      <c r="BC2928" s="1">
        <v>41925</v>
      </c>
      <c r="BD2928">
        <v>0.28299999999999997</v>
      </c>
      <c r="BE2928">
        <f t="shared" si="1166"/>
        <v>2.8299999999999996E-3</v>
      </c>
      <c r="BG2928" s="1">
        <v>41925</v>
      </c>
      <c r="BH2928">
        <v>0.66500000000000004</v>
      </c>
      <c r="BI2928">
        <f t="shared" si="1167"/>
        <v>6.6500000000000005E-3</v>
      </c>
      <c r="BK2928" s="1">
        <v>40752</v>
      </c>
      <c r="BL2928">
        <v>2.4289800000000001</v>
      </c>
      <c r="BM2928">
        <f t="shared" si="1173"/>
        <v>2.42898E-2</v>
      </c>
      <c r="BP2928" s="1">
        <v>41824</v>
      </c>
      <c r="BQ2928">
        <v>173.50899999999999</v>
      </c>
      <c r="BR2928">
        <f t="shared" si="1168"/>
        <v>1.7350899999999998</v>
      </c>
      <c r="BT2928" s="1">
        <v>41848</v>
      </c>
      <c r="BU2928">
        <v>0.20899999999999999</v>
      </c>
      <c r="BV2928">
        <f t="shared" si="1169"/>
        <v>2.0899999999999998E-3</v>
      </c>
      <c r="BX2928" s="1">
        <v>41848</v>
      </c>
      <c r="BY2928">
        <v>0.30599999999999999</v>
      </c>
      <c r="BZ2928">
        <f t="shared" si="1170"/>
        <v>3.0599999999999998E-3</v>
      </c>
      <c r="CB2928" s="1">
        <v>41925</v>
      </c>
      <c r="CC2928">
        <v>0.17399999999999999</v>
      </c>
      <c r="CD2928">
        <f t="shared" si="1171"/>
        <v>1.7399999999999998E-3</v>
      </c>
      <c r="CG2928" s="1"/>
    </row>
    <row r="2929" spans="1:85" x14ac:dyDescent="0.3">
      <c r="A2929" s="21">
        <f t="shared" si="1172"/>
        <v>49912</v>
      </c>
      <c r="B2929" s="18">
        <f t="shared" si="1156"/>
        <v>112.421875</v>
      </c>
      <c r="C2929">
        <f t="shared" si="1174"/>
        <v>115</v>
      </c>
      <c r="D2929">
        <f t="shared" ca="1" si="1159"/>
        <v>-10.844444444444445</v>
      </c>
      <c r="E2929">
        <f ca="1">IF(currency="USD",'Future et co'!F2929,IF(currency="EUR",'Future et co'!G2929,FALSE))</f>
        <v>3.6070000000000005E-2</v>
      </c>
      <c r="F2929">
        <f t="shared" ca="1" si="1160"/>
        <v>3.6070000000000005E-2</v>
      </c>
      <c r="G2929">
        <f t="shared" ca="1" si="1161"/>
        <v>2.0569999999999998E-2</v>
      </c>
      <c r="L2929">
        <f t="shared" ca="1" si="1162"/>
        <v>127.8</v>
      </c>
      <c r="M2929">
        <f t="shared" ca="1" si="1157"/>
        <v>3.6070000000000005E-2</v>
      </c>
      <c r="R2929">
        <f t="shared" ca="1" si="1163"/>
        <v>127.8</v>
      </c>
      <c r="S2929">
        <f t="shared" ca="1" si="1158"/>
        <v>3.6070000000000005E-2</v>
      </c>
      <c r="U2929" s="1"/>
      <c r="W2929" t="str">
        <f t="shared" si="1175"/>
        <v/>
      </c>
      <c r="Y2929" s="1"/>
      <c r="AA2929">
        <f t="shared" si="1176"/>
        <v>0</v>
      </c>
      <c r="AC2929" s="1"/>
      <c r="AE2929">
        <f t="shared" si="1177"/>
        <v>0</v>
      </c>
      <c r="AH2929" s="1"/>
      <c r="AI2929" s="17"/>
      <c r="AJ2929" s="25"/>
      <c r="AU2929" s="1">
        <v>41850</v>
      </c>
      <c r="AV2929">
        <v>0.08</v>
      </c>
      <c r="AW2929">
        <f t="shared" si="1164"/>
        <v>8.0000000000000004E-4</v>
      </c>
      <c r="AY2929" s="1">
        <v>41851</v>
      </c>
      <c r="AZ2929">
        <v>0.1</v>
      </c>
      <c r="BA2929">
        <f t="shared" si="1165"/>
        <v>1E-3</v>
      </c>
      <c r="BC2929" s="1">
        <v>41922</v>
      </c>
      <c r="BD2929">
        <v>0.29599999999999999</v>
      </c>
      <c r="BE2929">
        <f t="shared" si="1166"/>
        <v>2.96E-3</v>
      </c>
      <c r="BG2929" s="1">
        <v>41922</v>
      </c>
      <c r="BH2929">
        <v>0.67700000000000005</v>
      </c>
      <c r="BI2929">
        <f t="shared" si="1167"/>
        <v>6.7700000000000008E-3</v>
      </c>
      <c r="BK2929" s="1">
        <v>40753</v>
      </c>
      <c r="BL2929">
        <v>2.4428800000000002</v>
      </c>
      <c r="BM2929">
        <f t="shared" si="1173"/>
        <v>2.4428800000000001E-2</v>
      </c>
      <c r="BP2929" s="1">
        <v>41823</v>
      </c>
      <c r="BQ2929">
        <v>173.14269999999999</v>
      </c>
      <c r="BR2929">
        <f t="shared" si="1168"/>
        <v>1.7314269999999998</v>
      </c>
      <c r="BT2929" s="1">
        <v>41845</v>
      </c>
      <c r="BU2929">
        <v>0.20899999999999999</v>
      </c>
      <c r="BV2929">
        <f t="shared" si="1169"/>
        <v>2.0899999999999998E-3</v>
      </c>
      <c r="BX2929" s="1">
        <v>41845</v>
      </c>
      <c r="BY2929">
        <v>0.307</v>
      </c>
      <c r="BZ2929">
        <f t="shared" si="1170"/>
        <v>3.0699999999999998E-3</v>
      </c>
      <c r="CB2929" s="1">
        <v>41922</v>
      </c>
      <c r="CC2929">
        <v>0.16500000000000001</v>
      </c>
      <c r="CD2929">
        <f t="shared" si="1171"/>
        <v>1.65E-3</v>
      </c>
      <c r="CG2929" s="1"/>
    </row>
    <row r="2930" spans="1:85" x14ac:dyDescent="0.3">
      <c r="A2930" s="21">
        <f t="shared" si="1172"/>
        <v>49913</v>
      </c>
      <c r="B2930" s="18">
        <f t="shared" si="1156"/>
        <v>112.421875</v>
      </c>
      <c r="C2930">
        <f t="shared" si="1174"/>
        <v>115</v>
      </c>
      <c r="D2930">
        <f t="shared" ca="1" si="1159"/>
        <v>-10.847222222222221</v>
      </c>
      <c r="E2930">
        <f ca="1">IF(currency="USD",'Future et co'!F2930,IF(currency="EUR",'Future et co'!G2930,FALSE))</f>
        <v>3.6070000000000005E-2</v>
      </c>
      <c r="F2930">
        <f t="shared" ca="1" si="1160"/>
        <v>3.6070000000000005E-2</v>
      </c>
      <c r="G2930">
        <f t="shared" ca="1" si="1161"/>
        <v>2.0569999999999998E-2</v>
      </c>
      <c r="L2930">
        <f t="shared" ca="1" si="1162"/>
        <v>127.8</v>
      </c>
      <c r="M2930">
        <f t="shared" ca="1" si="1157"/>
        <v>3.6070000000000005E-2</v>
      </c>
      <c r="R2930">
        <f t="shared" ca="1" si="1163"/>
        <v>127.8</v>
      </c>
      <c r="S2930">
        <f t="shared" ca="1" si="1158"/>
        <v>3.6070000000000005E-2</v>
      </c>
      <c r="U2930" s="1"/>
      <c r="W2930" t="str">
        <f t="shared" si="1175"/>
        <v/>
      </c>
      <c r="Y2930" s="1"/>
      <c r="AA2930">
        <f t="shared" si="1176"/>
        <v>0</v>
      </c>
      <c r="AC2930" s="1"/>
      <c r="AE2930">
        <f t="shared" si="1177"/>
        <v>0</v>
      </c>
      <c r="AH2930" s="1"/>
      <c r="AI2930" s="17"/>
      <c r="AJ2930" s="25"/>
      <c r="AU2930" s="1">
        <v>41849</v>
      </c>
      <c r="AV2930">
        <v>7.9000000000000001E-2</v>
      </c>
      <c r="AW2930">
        <f t="shared" si="1164"/>
        <v>7.9000000000000001E-4</v>
      </c>
      <c r="AY2930" s="1">
        <v>41850</v>
      </c>
      <c r="AZ2930">
        <v>9.0999999999999998E-2</v>
      </c>
      <c r="BA2930">
        <f t="shared" si="1165"/>
        <v>9.1E-4</v>
      </c>
      <c r="BC2930" s="1">
        <v>41921</v>
      </c>
      <c r="BD2930">
        <v>0.29249999999999998</v>
      </c>
      <c r="BE2930">
        <f t="shared" si="1166"/>
        <v>2.9249999999999996E-3</v>
      </c>
      <c r="BG2930" s="1">
        <v>41921</v>
      </c>
      <c r="BH2930">
        <v>0.68</v>
      </c>
      <c r="BI2930">
        <f t="shared" si="1167"/>
        <v>6.8000000000000005E-3</v>
      </c>
      <c r="BK2930" s="1">
        <v>40756</v>
      </c>
      <c r="BL2930">
        <v>2.4544100000000002</v>
      </c>
      <c r="BM2930">
        <f t="shared" si="1173"/>
        <v>2.4544100000000003E-2</v>
      </c>
      <c r="BP2930" s="1">
        <v>41822</v>
      </c>
      <c r="BQ2930">
        <v>173.28450000000001</v>
      </c>
      <c r="BR2930">
        <f t="shared" si="1168"/>
        <v>1.7328450000000002</v>
      </c>
      <c r="BT2930" s="1">
        <v>41844</v>
      </c>
      <c r="BU2930">
        <v>0.20899999999999999</v>
      </c>
      <c r="BV2930">
        <f t="shared" si="1169"/>
        <v>2.0899999999999998E-3</v>
      </c>
      <c r="BX2930" s="1">
        <v>41844</v>
      </c>
      <c r="BY2930">
        <v>0.308</v>
      </c>
      <c r="BZ2930">
        <f t="shared" si="1170"/>
        <v>3.0799999999999998E-3</v>
      </c>
      <c r="CB2930" s="1">
        <v>41921</v>
      </c>
      <c r="CC2930">
        <v>0.15709999999999999</v>
      </c>
      <c r="CD2930">
        <f t="shared" si="1171"/>
        <v>1.5709999999999999E-3</v>
      </c>
      <c r="CG2930" s="1"/>
    </row>
    <row r="2931" spans="1:85" x14ac:dyDescent="0.3">
      <c r="A2931" s="21">
        <f t="shared" si="1172"/>
        <v>49914</v>
      </c>
      <c r="B2931" s="18">
        <f t="shared" si="1156"/>
        <v>112.421875</v>
      </c>
      <c r="C2931">
        <f t="shared" si="1174"/>
        <v>115</v>
      </c>
      <c r="D2931">
        <f t="shared" ca="1" si="1159"/>
        <v>-10.85</v>
      </c>
      <c r="E2931">
        <f ca="1">IF(currency="USD",'Future et co'!F2931,IF(currency="EUR",'Future et co'!G2931,FALSE))</f>
        <v>3.6070000000000005E-2</v>
      </c>
      <c r="F2931">
        <f t="shared" ca="1" si="1160"/>
        <v>3.6070000000000005E-2</v>
      </c>
      <c r="G2931">
        <f t="shared" ca="1" si="1161"/>
        <v>2.0569999999999998E-2</v>
      </c>
      <c r="L2931">
        <f t="shared" ca="1" si="1162"/>
        <v>127.8</v>
      </c>
      <c r="M2931">
        <f t="shared" ca="1" si="1157"/>
        <v>3.6070000000000005E-2</v>
      </c>
      <c r="R2931">
        <f t="shared" ca="1" si="1163"/>
        <v>127.8</v>
      </c>
      <c r="S2931">
        <f t="shared" ca="1" si="1158"/>
        <v>3.6070000000000005E-2</v>
      </c>
      <c r="U2931" s="1"/>
      <c r="W2931" t="str">
        <f t="shared" si="1175"/>
        <v/>
      </c>
      <c r="Y2931" s="1"/>
      <c r="AA2931">
        <f t="shared" si="1176"/>
        <v>0</v>
      </c>
      <c r="AC2931" s="1"/>
      <c r="AE2931">
        <f t="shared" si="1177"/>
        <v>0</v>
      </c>
      <c r="AH2931" s="1"/>
      <c r="AI2931" s="17"/>
      <c r="AJ2931" s="25"/>
      <c r="AU2931" s="1">
        <v>41848</v>
      </c>
      <c r="AV2931">
        <v>8.5000000000000006E-2</v>
      </c>
      <c r="AW2931">
        <f t="shared" si="1164"/>
        <v>8.5000000000000006E-4</v>
      </c>
      <c r="AY2931" s="1">
        <v>41849</v>
      </c>
      <c r="AZ2931">
        <v>9.7000000000000003E-2</v>
      </c>
      <c r="BA2931">
        <f t="shared" si="1165"/>
        <v>9.7000000000000005E-4</v>
      </c>
      <c r="BC2931" s="1">
        <v>41920</v>
      </c>
      <c r="BD2931">
        <v>0.28999999999999998</v>
      </c>
      <c r="BE2931">
        <f t="shared" si="1166"/>
        <v>2.8999999999999998E-3</v>
      </c>
      <c r="BG2931" s="1">
        <v>41920</v>
      </c>
      <c r="BH2931">
        <v>0.70599999999999996</v>
      </c>
      <c r="BI2931">
        <f t="shared" si="1167"/>
        <v>7.0599999999999994E-3</v>
      </c>
      <c r="BK2931" s="1">
        <v>40757</v>
      </c>
      <c r="BL2931">
        <v>2.5177</v>
      </c>
      <c r="BM2931">
        <f t="shared" si="1173"/>
        <v>2.5177000000000001E-2</v>
      </c>
      <c r="BP2931" s="1">
        <v>41821</v>
      </c>
      <c r="BQ2931">
        <v>173.82810000000001</v>
      </c>
      <c r="BR2931">
        <f t="shared" si="1168"/>
        <v>1.738281</v>
      </c>
      <c r="BT2931" s="1">
        <v>41843</v>
      </c>
      <c r="BU2931">
        <v>0.20799999999999999</v>
      </c>
      <c r="BV2931">
        <f t="shared" si="1169"/>
        <v>2.0799999999999998E-3</v>
      </c>
      <c r="BX2931" s="1">
        <v>41843</v>
      </c>
      <c r="BY2931">
        <v>0.308</v>
      </c>
      <c r="BZ2931">
        <f t="shared" si="1170"/>
        <v>3.0799999999999998E-3</v>
      </c>
      <c r="CB2931" s="1">
        <v>41920</v>
      </c>
      <c r="CC2931">
        <v>0.15590000000000001</v>
      </c>
      <c r="CD2931">
        <f t="shared" si="1171"/>
        <v>1.5590000000000001E-3</v>
      </c>
      <c r="CG2931" s="1"/>
    </row>
    <row r="2932" spans="1:85" x14ac:dyDescent="0.3">
      <c r="A2932" s="21">
        <f t="shared" si="1172"/>
        <v>49915</v>
      </c>
      <c r="B2932" s="18">
        <f t="shared" si="1156"/>
        <v>112.421875</v>
      </c>
      <c r="C2932">
        <f t="shared" si="1174"/>
        <v>115</v>
      </c>
      <c r="D2932">
        <f t="shared" ca="1" si="1159"/>
        <v>-10.852777777777778</v>
      </c>
      <c r="E2932">
        <f ca="1">IF(currency="USD",'Future et co'!F2932,IF(currency="EUR",'Future et co'!G2932,FALSE))</f>
        <v>3.6070000000000005E-2</v>
      </c>
      <c r="F2932">
        <f t="shared" ca="1" si="1160"/>
        <v>3.6070000000000005E-2</v>
      </c>
      <c r="G2932">
        <f t="shared" ca="1" si="1161"/>
        <v>2.0569999999999998E-2</v>
      </c>
      <c r="L2932">
        <f t="shared" ca="1" si="1162"/>
        <v>127.8</v>
      </c>
      <c r="M2932">
        <f t="shared" ca="1" si="1157"/>
        <v>3.6070000000000005E-2</v>
      </c>
      <c r="R2932">
        <f t="shared" ca="1" si="1163"/>
        <v>127.8</v>
      </c>
      <c r="S2932">
        <f t="shared" ca="1" si="1158"/>
        <v>3.6070000000000005E-2</v>
      </c>
      <c r="U2932" s="1"/>
      <c r="W2932" t="str">
        <f t="shared" si="1175"/>
        <v/>
      </c>
      <c r="Y2932" s="1"/>
      <c r="AA2932">
        <f t="shared" si="1176"/>
        <v>0</v>
      </c>
      <c r="AC2932" s="1"/>
      <c r="AE2932">
        <f t="shared" si="1177"/>
        <v>0</v>
      </c>
      <c r="AH2932" s="1"/>
      <c r="AI2932" s="17"/>
      <c r="AJ2932" s="25"/>
      <c r="AU2932" s="1">
        <v>41845</v>
      </c>
      <c r="AV2932">
        <v>8.5000000000000006E-2</v>
      </c>
      <c r="AW2932">
        <f t="shared" si="1164"/>
        <v>8.5000000000000006E-4</v>
      </c>
      <c r="AY2932" s="1">
        <v>41848</v>
      </c>
      <c r="AZ2932">
        <v>9.6000000000000002E-2</v>
      </c>
      <c r="BA2932">
        <f t="shared" si="1165"/>
        <v>9.6000000000000002E-4</v>
      </c>
      <c r="BC2932" s="1">
        <v>41919</v>
      </c>
      <c r="BD2932">
        <v>0.32800000000000001</v>
      </c>
      <c r="BE2932">
        <f t="shared" si="1166"/>
        <v>3.2799999999999999E-3</v>
      </c>
      <c r="BG2932" s="1">
        <v>41919</v>
      </c>
      <c r="BH2932">
        <v>0.73799999999999999</v>
      </c>
      <c r="BI2932">
        <f t="shared" si="1167"/>
        <v>7.3800000000000003E-3</v>
      </c>
      <c r="BK2932" s="1">
        <v>40758</v>
      </c>
      <c r="BL2932">
        <v>2.5068600000000001</v>
      </c>
      <c r="BM2932">
        <f t="shared" si="1173"/>
        <v>2.50686E-2</v>
      </c>
      <c r="BP2932" s="1">
        <v>41820</v>
      </c>
      <c r="BQ2932">
        <v>173.7099</v>
      </c>
      <c r="BR2932">
        <f t="shared" si="1168"/>
        <v>1.7370989999999999</v>
      </c>
      <c r="BT2932" s="1">
        <v>41842</v>
      </c>
      <c r="BU2932">
        <v>0.20599999999999999</v>
      </c>
      <c r="BV2932">
        <f t="shared" si="1169"/>
        <v>2.0599999999999998E-3</v>
      </c>
      <c r="BX2932" s="1">
        <v>41842</v>
      </c>
      <c r="BY2932">
        <v>0.30499999999999999</v>
      </c>
      <c r="BZ2932">
        <f t="shared" si="1170"/>
        <v>3.0499999999999998E-3</v>
      </c>
      <c r="CB2932" s="1">
        <v>41919</v>
      </c>
      <c r="CC2932">
        <v>0.15240000000000001</v>
      </c>
      <c r="CD2932">
        <f t="shared" si="1171"/>
        <v>1.5240000000000002E-3</v>
      </c>
      <c r="CG2932" s="1"/>
    </row>
    <row r="2933" spans="1:85" x14ac:dyDescent="0.3">
      <c r="A2933" s="21">
        <f t="shared" si="1172"/>
        <v>49916</v>
      </c>
      <c r="B2933" s="18">
        <f t="shared" si="1156"/>
        <v>112.421875</v>
      </c>
      <c r="C2933">
        <f t="shared" si="1174"/>
        <v>115</v>
      </c>
      <c r="D2933">
        <f t="shared" ca="1" si="1159"/>
        <v>-10.855555555555556</v>
      </c>
      <c r="E2933">
        <f ca="1">IF(currency="USD",'Future et co'!F2933,IF(currency="EUR",'Future et co'!G2933,FALSE))</f>
        <v>3.6070000000000005E-2</v>
      </c>
      <c r="F2933">
        <f t="shared" ca="1" si="1160"/>
        <v>3.6070000000000005E-2</v>
      </c>
      <c r="G2933">
        <f t="shared" ca="1" si="1161"/>
        <v>2.0569999999999998E-2</v>
      </c>
      <c r="L2933">
        <f t="shared" ca="1" si="1162"/>
        <v>127.8</v>
      </c>
      <c r="M2933">
        <f t="shared" ca="1" si="1157"/>
        <v>3.6070000000000005E-2</v>
      </c>
      <c r="R2933">
        <f t="shared" ca="1" si="1163"/>
        <v>127.8</v>
      </c>
      <c r="S2933">
        <f t="shared" ca="1" si="1158"/>
        <v>3.6070000000000005E-2</v>
      </c>
      <c r="U2933" s="1"/>
      <c r="W2933" t="str">
        <f t="shared" si="1175"/>
        <v/>
      </c>
      <c r="Y2933" s="1"/>
      <c r="AA2933">
        <f t="shared" si="1176"/>
        <v>0</v>
      </c>
      <c r="AC2933" s="1"/>
      <c r="AE2933">
        <f t="shared" si="1177"/>
        <v>0</v>
      </c>
      <c r="AH2933" s="1"/>
      <c r="AI2933" s="17"/>
      <c r="AJ2933" s="25"/>
      <c r="AU2933" s="1">
        <v>41844</v>
      </c>
      <c r="AV2933">
        <v>7.8E-2</v>
      </c>
      <c r="AW2933">
        <f t="shared" si="1164"/>
        <v>7.7999999999999999E-4</v>
      </c>
      <c r="AY2933" s="1">
        <v>41845</v>
      </c>
      <c r="AZ2933">
        <v>9.5000000000000001E-2</v>
      </c>
      <c r="BA2933">
        <f t="shared" si="1165"/>
        <v>9.5E-4</v>
      </c>
      <c r="BC2933" s="1">
        <v>41918</v>
      </c>
      <c r="BD2933">
        <v>0.33700000000000002</v>
      </c>
      <c r="BE2933">
        <f t="shared" si="1166"/>
        <v>3.3700000000000002E-3</v>
      </c>
      <c r="BG2933" s="1">
        <v>41918</v>
      </c>
      <c r="BH2933">
        <v>0.77500000000000002</v>
      </c>
      <c r="BI2933">
        <f t="shared" si="1167"/>
        <v>7.7499999999999999E-3</v>
      </c>
      <c r="BK2933" s="1">
        <v>40759</v>
      </c>
      <c r="BL2933">
        <v>2.6331600000000002</v>
      </c>
      <c r="BM2933">
        <f t="shared" si="1173"/>
        <v>2.63316E-2</v>
      </c>
      <c r="BP2933" s="1">
        <v>41817</v>
      </c>
      <c r="BQ2933">
        <v>173.6036</v>
      </c>
      <c r="BR2933">
        <f t="shared" si="1168"/>
        <v>1.7360359999999999</v>
      </c>
      <c r="BT2933" s="1">
        <v>41841</v>
      </c>
      <c r="BU2933">
        <v>0.20399999999999999</v>
      </c>
      <c r="BV2933">
        <f t="shared" si="1169"/>
        <v>2.0399999999999997E-3</v>
      </c>
      <c r="BX2933" s="1">
        <v>41841</v>
      </c>
      <c r="BY2933">
        <v>0.30299999999999999</v>
      </c>
      <c r="BZ2933">
        <f t="shared" si="1170"/>
        <v>3.0299999999999997E-3</v>
      </c>
      <c r="CB2933" s="1">
        <v>41918</v>
      </c>
      <c r="CC2933">
        <v>0.1515</v>
      </c>
      <c r="CD2933">
        <f t="shared" si="1171"/>
        <v>1.5149999999999999E-3</v>
      </c>
      <c r="CG2933" s="1"/>
    </row>
    <row r="2934" spans="1:85" x14ac:dyDescent="0.3">
      <c r="A2934" s="21">
        <f t="shared" si="1172"/>
        <v>49919</v>
      </c>
      <c r="B2934" s="18">
        <f t="shared" si="1156"/>
        <v>112.421875</v>
      </c>
      <c r="C2934">
        <f t="shared" si="1174"/>
        <v>115</v>
      </c>
      <c r="D2934">
        <f t="shared" ca="1" si="1159"/>
        <v>-10.863888888888889</v>
      </c>
      <c r="E2934">
        <f ca="1">IF(currency="USD",'Future et co'!F2934,IF(currency="EUR",'Future et co'!G2934,FALSE))</f>
        <v>3.6070000000000005E-2</v>
      </c>
      <c r="F2934">
        <f t="shared" ca="1" si="1160"/>
        <v>3.6070000000000005E-2</v>
      </c>
      <c r="G2934">
        <f t="shared" ca="1" si="1161"/>
        <v>2.0569999999999998E-2</v>
      </c>
      <c r="L2934">
        <f t="shared" ca="1" si="1162"/>
        <v>127.8</v>
      </c>
      <c r="M2934">
        <f t="shared" ca="1" si="1157"/>
        <v>3.6070000000000005E-2</v>
      </c>
      <c r="R2934">
        <f t="shared" ca="1" si="1163"/>
        <v>127.8</v>
      </c>
      <c r="S2934">
        <f t="shared" ca="1" si="1158"/>
        <v>3.6070000000000005E-2</v>
      </c>
      <c r="U2934" s="1"/>
      <c r="W2934" t="str">
        <f t="shared" si="1175"/>
        <v/>
      </c>
      <c r="Y2934" s="1"/>
      <c r="AA2934">
        <f t="shared" si="1176"/>
        <v>0</v>
      </c>
      <c r="AC2934" s="1"/>
      <c r="AE2934">
        <f t="shared" si="1177"/>
        <v>0</v>
      </c>
      <c r="AH2934" s="1"/>
      <c r="AI2934" s="17"/>
      <c r="AJ2934" s="25"/>
      <c r="AU2934" s="1">
        <v>41843</v>
      </c>
      <c r="AV2934">
        <v>0.09</v>
      </c>
      <c r="AW2934">
        <f t="shared" si="1164"/>
        <v>8.9999999999999998E-4</v>
      </c>
      <c r="AY2934" s="1">
        <v>41844</v>
      </c>
      <c r="AZ2934">
        <v>8.7999999999999995E-2</v>
      </c>
      <c r="BA2934">
        <f t="shared" si="1165"/>
        <v>8.7999999999999992E-4</v>
      </c>
      <c r="BC2934" s="1">
        <v>41915</v>
      </c>
      <c r="BD2934">
        <v>0.34899999999999998</v>
      </c>
      <c r="BE2934">
        <f t="shared" si="1166"/>
        <v>3.4899999999999996E-3</v>
      </c>
      <c r="BG2934" s="1">
        <v>41915</v>
      </c>
      <c r="BH2934">
        <v>0.78500000000000003</v>
      </c>
      <c r="BI2934">
        <f t="shared" si="1167"/>
        <v>7.8500000000000011E-3</v>
      </c>
      <c r="BK2934" s="1">
        <v>40760</v>
      </c>
      <c r="BL2934">
        <v>2.6286200000000002</v>
      </c>
      <c r="BM2934">
        <f t="shared" si="1173"/>
        <v>2.6286200000000003E-2</v>
      </c>
      <c r="BP2934" s="1">
        <v>41816</v>
      </c>
      <c r="BQ2934">
        <v>173.85169999999999</v>
      </c>
      <c r="BR2934">
        <f t="shared" si="1168"/>
        <v>1.7385169999999999</v>
      </c>
      <c r="BT2934" s="1">
        <v>41838</v>
      </c>
      <c r="BU2934">
        <v>0.20200000000000001</v>
      </c>
      <c r="BV2934">
        <f t="shared" si="1169"/>
        <v>2.0200000000000001E-3</v>
      </c>
      <c r="BX2934" s="1">
        <v>41838</v>
      </c>
      <c r="BY2934">
        <v>0.30299999999999999</v>
      </c>
      <c r="BZ2934">
        <f t="shared" si="1170"/>
        <v>3.0299999999999997E-3</v>
      </c>
      <c r="CB2934" s="1">
        <v>41915</v>
      </c>
      <c r="CC2934">
        <v>0.15390000000000001</v>
      </c>
      <c r="CD2934">
        <f t="shared" si="1171"/>
        <v>1.539E-3</v>
      </c>
      <c r="CG2934" s="1"/>
    </row>
    <row r="2935" spans="1:85" x14ac:dyDescent="0.3">
      <c r="A2935" s="21">
        <f t="shared" si="1172"/>
        <v>49920</v>
      </c>
      <c r="B2935" s="18">
        <f t="shared" si="1156"/>
        <v>112.421875</v>
      </c>
      <c r="C2935">
        <f t="shared" si="1174"/>
        <v>115</v>
      </c>
      <c r="D2935">
        <f t="shared" ca="1" si="1159"/>
        <v>-10.866666666666667</v>
      </c>
      <c r="E2935">
        <f ca="1">IF(currency="USD",'Future et co'!F2935,IF(currency="EUR",'Future et co'!G2935,FALSE))</f>
        <v>3.6070000000000005E-2</v>
      </c>
      <c r="F2935">
        <f t="shared" ca="1" si="1160"/>
        <v>3.6070000000000005E-2</v>
      </c>
      <c r="G2935">
        <f t="shared" ca="1" si="1161"/>
        <v>2.0569999999999998E-2</v>
      </c>
      <c r="L2935">
        <f t="shared" ca="1" si="1162"/>
        <v>127.8</v>
      </c>
      <c r="M2935">
        <f t="shared" ca="1" si="1157"/>
        <v>3.6070000000000005E-2</v>
      </c>
      <c r="R2935">
        <f t="shared" ca="1" si="1163"/>
        <v>127.8</v>
      </c>
      <c r="S2935">
        <f t="shared" ca="1" si="1158"/>
        <v>3.6070000000000005E-2</v>
      </c>
      <c r="U2935" s="1"/>
      <c r="W2935" t="str">
        <f t="shared" si="1175"/>
        <v/>
      </c>
      <c r="Y2935" s="1"/>
      <c r="AA2935">
        <f t="shared" si="1176"/>
        <v>0</v>
      </c>
      <c r="AC2935" s="1"/>
      <c r="AE2935">
        <f t="shared" si="1177"/>
        <v>0</v>
      </c>
      <c r="AH2935" s="1"/>
      <c r="AI2935" s="17"/>
      <c r="AJ2935" s="25"/>
      <c r="AU2935" s="1">
        <v>41842</v>
      </c>
      <c r="AV2935">
        <v>0.09</v>
      </c>
      <c r="AW2935">
        <f t="shared" si="1164"/>
        <v>8.9999999999999998E-4</v>
      </c>
      <c r="AY2935" s="1">
        <v>41843</v>
      </c>
      <c r="AZ2935">
        <v>9.4E-2</v>
      </c>
      <c r="BA2935">
        <f t="shared" si="1165"/>
        <v>9.3999999999999997E-4</v>
      </c>
      <c r="BC2935" s="1">
        <v>41914</v>
      </c>
      <c r="BD2935">
        <v>0.32750000000000001</v>
      </c>
      <c r="BE2935">
        <f t="shared" si="1166"/>
        <v>3.2750000000000001E-3</v>
      </c>
      <c r="BG2935" s="1">
        <v>41914</v>
      </c>
      <c r="BH2935">
        <v>0.76500000000000001</v>
      </c>
      <c r="BI2935">
        <f t="shared" si="1167"/>
        <v>7.6500000000000005E-3</v>
      </c>
      <c r="BK2935" s="1">
        <v>40763</v>
      </c>
      <c r="BL2935">
        <v>2.8207</v>
      </c>
      <c r="BM2935">
        <f t="shared" si="1173"/>
        <v>2.8206999999999999E-2</v>
      </c>
      <c r="BP2935" s="1">
        <v>41815</v>
      </c>
      <c r="BQ2935">
        <v>173.50909999999999</v>
      </c>
      <c r="BR2935">
        <f t="shared" si="1168"/>
        <v>1.7350909999999999</v>
      </c>
      <c r="BT2935" s="1">
        <v>41837</v>
      </c>
      <c r="BU2935">
        <v>0.20100000000000001</v>
      </c>
      <c r="BV2935">
        <f t="shared" si="1169"/>
        <v>2.0100000000000001E-3</v>
      </c>
      <c r="BX2935" s="1">
        <v>41837</v>
      </c>
      <c r="BY2935">
        <v>0.30299999999999999</v>
      </c>
      <c r="BZ2935">
        <f t="shared" si="1170"/>
        <v>3.0299999999999997E-3</v>
      </c>
      <c r="CB2935" s="1">
        <v>41914</v>
      </c>
      <c r="CC2935">
        <v>0.15129999999999999</v>
      </c>
      <c r="CD2935">
        <f t="shared" si="1171"/>
        <v>1.5129999999999998E-3</v>
      </c>
      <c r="CG2935" s="1"/>
    </row>
    <row r="2936" spans="1:85" x14ac:dyDescent="0.3">
      <c r="A2936" s="21">
        <f t="shared" si="1172"/>
        <v>49921</v>
      </c>
      <c r="B2936" s="18">
        <f t="shared" si="1156"/>
        <v>112.421875</v>
      </c>
      <c r="C2936">
        <f t="shared" si="1174"/>
        <v>115</v>
      </c>
      <c r="D2936">
        <f t="shared" ca="1" si="1159"/>
        <v>-10.869444444444444</v>
      </c>
      <c r="E2936">
        <f ca="1">IF(currency="USD",'Future et co'!F2936,IF(currency="EUR",'Future et co'!G2936,FALSE))</f>
        <v>3.6070000000000005E-2</v>
      </c>
      <c r="F2936">
        <f t="shared" ca="1" si="1160"/>
        <v>3.6070000000000005E-2</v>
      </c>
      <c r="G2936">
        <f t="shared" ca="1" si="1161"/>
        <v>2.0569999999999998E-2</v>
      </c>
      <c r="L2936">
        <f t="shared" ca="1" si="1162"/>
        <v>127.8</v>
      </c>
      <c r="M2936">
        <f t="shared" ca="1" si="1157"/>
        <v>3.6070000000000005E-2</v>
      </c>
      <c r="R2936">
        <f t="shared" ca="1" si="1163"/>
        <v>127.8</v>
      </c>
      <c r="S2936">
        <f t="shared" ca="1" si="1158"/>
        <v>3.6070000000000005E-2</v>
      </c>
      <c r="U2936" s="1"/>
      <c r="W2936" t="str">
        <f t="shared" si="1175"/>
        <v/>
      </c>
      <c r="Y2936" s="1"/>
      <c r="AA2936">
        <f t="shared" si="1176"/>
        <v>0</v>
      </c>
      <c r="AC2936" s="1"/>
      <c r="AE2936">
        <f t="shared" si="1177"/>
        <v>0</v>
      </c>
      <c r="AH2936" s="1"/>
      <c r="AI2936" s="17"/>
      <c r="AJ2936" s="25"/>
      <c r="AU2936" s="1">
        <v>41841</v>
      </c>
      <c r="AV2936">
        <v>8.6999999999999994E-2</v>
      </c>
      <c r="AW2936">
        <f t="shared" si="1164"/>
        <v>8.699999999999999E-4</v>
      </c>
      <c r="AY2936" s="1">
        <v>41842</v>
      </c>
      <c r="AZ2936">
        <v>8.7999999999999995E-2</v>
      </c>
      <c r="BA2936">
        <f t="shared" si="1165"/>
        <v>8.7999999999999992E-4</v>
      </c>
      <c r="BC2936" s="1">
        <v>41913</v>
      </c>
      <c r="BD2936">
        <v>0.32</v>
      </c>
      <c r="BE2936">
        <f t="shared" si="1166"/>
        <v>3.2000000000000002E-3</v>
      </c>
      <c r="BG2936" s="1">
        <v>41913</v>
      </c>
      <c r="BH2936">
        <v>0.745</v>
      </c>
      <c r="BI2936">
        <f t="shared" si="1167"/>
        <v>7.45E-3</v>
      </c>
      <c r="BK2936" s="1">
        <v>40764</v>
      </c>
      <c r="BL2936">
        <v>2.6984599999999999</v>
      </c>
      <c r="BM2936">
        <f t="shared" si="1173"/>
        <v>2.6984599999999997E-2</v>
      </c>
      <c r="BP2936" s="1">
        <v>41814</v>
      </c>
      <c r="BQ2936">
        <v>172.6465</v>
      </c>
      <c r="BR2936">
        <f t="shared" si="1168"/>
        <v>1.7264650000000001</v>
      </c>
      <c r="BT2936" s="1">
        <v>41836</v>
      </c>
      <c r="BU2936">
        <v>0.20100000000000001</v>
      </c>
      <c r="BV2936">
        <f t="shared" si="1169"/>
        <v>2.0100000000000001E-3</v>
      </c>
      <c r="BX2936" s="1">
        <v>41836</v>
      </c>
      <c r="BY2936">
        <v>0.30399999999999999</v>
      </c>
      <c r="BZ2936">
        <f t="shared" si="1170"/>
        <v>3.0399999999999997E-3</v>
      </c>
      <c r="CB2936" s="1">
        <v>41913</v>
      </c>
      <c r="CC2936">
        <v>0.15229999999999999</v>
      </c>
      <c r="CD2936">
        <f t="shared" si="1171"/>
        <v>1.5229999999999998E-3</v>
      </c>
      <c r="CG2936" s="1"/>
    </row>
    <row r="2937" spans="1:85" x14ac:dyDescent="0.3">
      <c r="A2937" s="21">
        <f t="shared" si="1172"/>
        <v>49922</v>
      </c>
      <c r="B2937" s="18">
        <f t="shared" si="1156"/>
        <v>112.421875</v>
      </c>
      <c r="C2937">
        <f t="shared" si="1174"/>
        <v>115</v>
      </c>
      <c r="D2937">
        <f t="shared" ca="1" si="1159"/>
        <v>-10.872222222222222</v>
      </c>
      <c r="E2937">
        <f ca="1">IF(currency="USD",'Future et co'!F2937,IF(currency="EUR",'Future et co'!G2937,FALSE))</f>
        <v>3.6070000000000005E-2</v>
      </c>
      <c r="F2937">
        <f t="shared" ca="1" si="1160"/>
        <v>3.6070000000000005E-2</v>
      </c>
      <c r="G2937">
        <f t="shared" ca="1" si="1161"/>
        <v>2.0569999999999998E-2</v>
      </c>
      <c r="L2937">
        <f t="shared" ca="1" si="1162"/>
        <v>127.8</v>
      </c>
      <c r="M2937">
        <f t="shared" ca="1" si="1157"/>
        <v>3.6070000000000005E-2</v>
      </c>
      <c r="R2937">
        <f t="shared" ca="1" si="1163"/>
        <v>127.8</v>
      </c>
      <c r="S2937">
        <f t="shared" ca="1" si="1158"/>
        <v>3.6070000000000005E-2</v>
      </c>
      <c r="U2937" s="1"/>
      <c r="W2937" t="str">
        <f t="shared" si="1175"/>
        <v/>
      </c>
      <c r="Y2937" s="1"/>
      <c r="AA2937">
        <f t="shared" si="1176"/>
        <v>0</v>
      </c>
      <c r="AC2937" s="1"/>
      <c r="AE2937">
        <f t="shared" si="1177"/>
        <v>0</v>
      </c>
      <c r="AH2937" s="1"/>
      <c r="AI2937" s="17"/>
      <c r="AJ2937" s="25"/>
      <c r="AU2937" s="1">
        <v>41838</v>
      </c>
      <c r="AV2937">
        <v>8.6999999999999994E-2</v>
      </c>
      <c r="AW2937">
        <f t="shared" si="1164"/>
        <v>8.699999999999999E-4</v>
      </c>
      <c r="AY2937" s="1">
        <v>41841</v>
      </c>
      <c r="AZ2937">
        <v>8.7999999999999995E-2</v>
      </c>
      <c r="BA2937">
        <f t="shared" si="1165"/>
        <v>8.7999999999999992E-4</v>
      </c>
      <c r="BC2937" s="1">
        <v>41912</v>
      </c>
      <c r="BD2937">
        <v>0.33</v>
      </c>
      <c r="BE2937">
        <f t="shared" si="1166"/>
        <v>3.3E-3</v>
      </c>
      <c r="BG2937" s="1">
        <v>41912</v>
      </c>
      <c r="BH2937">
        <v>0.78600000000000003</v>
      </c>
      <c r="BI2937">
        <f t="shared" si="1167"/>
        <v>7.8600000000000007E-3</v>
      </c>
      <c r="BK2937" s="1">
        <v>40765</v>
      </c>
      <c r="BL2937">
        <v>2.8247499999999999</v>
      </c>
      <c r="BM2937">
        <f t="shared" si="1173"/>
        <v>2.8247499999999998E-2</v>
      </c>
      <c r="BP2937" s="1">
        <v>41813</v>
      </c>
      <c r="BQ2937">
        <v>172.68190000000001</v>
      </c>
      <c r="BR2937">
        <f t="shared" si="1168"/>
        <v>1.7268190000000001</v>
      </c>
      <c r="BT2937" s="1">
        <v>41835</v>
      </c>
      <c r="BU2937">
        <v>0.20200000000000001</v>
      </c>
      <c r="BV2937">
        <f t="shared" si="1169"/>
        <v>2.0200000000000001E-3</v>
      </c>
      <c r="BX2937" s="1">
        <v>41835</v>
      </c>
      <c r="BY2937">
        <v>0.30599999999999999</v>
      </c>
      <c r="BZ2937">
        <f t="shared" si="1170"/>
        <v>3.0599999999999998E-3</v>
      </c>
      <c r="CB2937" s="1">
        <v>41912</v>
      </c>
      <c r="CC2937">
        <v>0.1565</v>
      </c>
      <c r="CD2937">
        <f t="shared" si="1171"/>
        <v>1.565E-3</v>
      </c>
      <c r="CG2937" s="1"/>
    </row>
    <row r="2938" spans="1:85" x14ac:dyDescent="0.3">
      <c r="A2938" s="21">
        <f t="shared" si="1172"/>
        <v>49923</v>
      </c>
      <c r="B2938" s="18">
        <f t="shared" si="1156"/>
        <v>112.421875</v>
      </c>
      <c r="C2938">
        <f t="shared" si="1174"/>
        <v>115</v>
      </c>
      <c r="D2938">
        <f t="shared" ca="1" si="1159"/>
        <v>-10.875</v>
      </c>
      <c r="E2938">
        <f ca="1">IF(currency="USD",'Future et co'!F2938,IF(currency="EUR",'Future et co'!G2938,FALSE))</f>
        <v>3.6070000000000005E-2</v>
      </c>
      <c r="F2938">
        <f t="shared" ca="1" si="1160"/>
        <v>3.6070000000000005E-2</v>
      </c>
      <c r="G2938">
        <f t="shared" ca="1" si="1161"/>
        <v>2.0569999999999998E-2</v>
      </c>
      <c r="L2938">
        <f t="shared" ca="1" si="1162"/>
        <v>127.8</v>
      </c>
      <c r="M2938">
        <f t="shared" ca="1" si="1157"/>
        <v>3.6070000000000005E-2</v>
      </c>
      <c r="R2938">
        <f t="shared" ca="1" si="1163"/>
        <v>127.8</v>
      </c>
      <c r="S2938">
        <f t="shared" ca="1" si="1158"/>
        <v>3.6070000000000005E-2</v>
      </c>
      <c r="U2938" s="1"/>
      <c r="W2938" t="str">
        <f t="shared" si="1175"/>
        <v/>
      </c>
      <c r="Y2938" s="1"/>
      <c r="AA2938">
        <f t="shared" si="1176"/>
        <v>0</v>
      </c>
      <c r="AC2938" s="1"/>
      <c r="AE2938">
        <f t="shared" si="1177"/>
        <v>0</v>
      </c>
      <c r="AH2938" s="1"/>
      <c r="AI2938" s="17"/>
      <c r="AJ2938" s="25"/>
      <c r="AU2938" s="1">
        <v>41837</v>
      </c>
      <c r="AV2938">
        <v>0.08</v>
      </c>
      <c r="AW2938">
        <f t="shared" si="1164"/>
        <v>8.0000000000000004E-4</v>
      </c>
      <c r="AY2938" s="1">
        <v>41838</v>
      </c>
      <c r="AZ2938">
        <v>8.7999999999999995E-2</v>
      </c>
      <c r="BA2938">
        <f t="shared" si="1165"/>
        <v>8.7999999999999992E-4</v>
      </c>
      <c r="BC2938" s="1">
        <v>41911</v>
      </c>
      <c r="BD2938">
        <v>0.33</v>
      </c>
      <c r="BE2938">
        <f t="shared" si="1166"/>
        <v>3.3E-3</v>
      </c>
      <c r="BG2938" s="1">
        <v>41911</v>
      </c>
      <c r="BH2938">
        <v>0.79800000000000004</v>
      </c>
      <c r="BI2938">
        <f t="shared" si="1167"/>
        <v>7.980000000000001E-3</v>
      </c>
      <c r="BK2938" s="1">
        <v>40766</v>
      </c>
      <c r="BL2938">
        <v>2.69773</v>
      </c>
      <c r="BM2938">
        <f t="shared" si="1173"/>
        <v>2.6977299999999999E-2</v>
      </c>
      <c r="BP2938" s="1">
        <v>41810</v>
      </c>
      <c r="BQ2938">
        <v>172.31559999999999</v>
      </c>
      <c r="BR2938">
        <f t="shared" si="1168"/>
        <v>1.7231559999999999</v>
      </c>
      <c r="BT2938" s="1">
        <v>41834</v>
      </c>
      <c r="BU2938">
        <v>0.20300000000000001</v>
      </c>
      <c r="BV2938">
        <f t="shared" si="1169"/>
        <v>2.0300000000000001E-3</v>
      </c>
      <c r="BX2938" s="1">
        <v>41834</v>
      </c>
      <c r="BY2938">
        <v>0.30599999999999999</v>
      </c>
      <c r="BZ2938">
        <f t="shared" si="1170"/>
        <v>3.0599999999999998E-3</v>
      </c>
      <c r="CB2938" s="1">
        <v>41911</v>
      </c>
      <c r="CC2938">
        <v>0.154</v>
      </c>
      <c r="CD2938">
        <f t="shared" si="1171"/>
        <v>1.5399999999999999E-3</v>
      </c>
      <c r="CG2938" s="1"/>
    </row>
    <row r="2939" spans="1:85" x14ac:dyDescent="0.3">
      <c r="A2939" s="21">
        <f t="shared" si="1172"/>
        <v>49926</v>
      </c>
      <c r="B2939" s="18">
        <f t="shared" si="1156"/>
        <v>112.421875</v>
      </c>
      <c r="C2939">
        <f t="shared" si="1174"/>
        <v>115</v>
      </c>
      <c r="D2939">
        <f t="shared" ca="1" si="1159"/>
        <v>-10.883333333333333</v>
      </c>
      <c r="E2939">
        <f ca="1">IF(currency="USD",'Future et co'!F2939,IF(currency="EUR",'Future et co'!G2939,FALSE))</f>
        <v>3.6070000000000005E-2</v>
      </c>
      <c r="F2939">
        <f t="shared" ca="1" si="1160"/>
        <v>3.6070000000000005E-2</v>
      </c>
      <c r="G2939">
        <f t="shared" ca="1" si="1161"/>
        <v>2.0569999999999998E-2</v>
      </c>
      <c r="L2939">
        <f t="shared" ca="1" si="1162"/>
        <v>127.8</v>
      </c>
      <c r="M2939">
        <f t="shared" ca="1" si="1157"/>
        <v>3.6070000000000005E-2</v>
      </c>
      <c r="R2939">
        <f t="shared" ca="1" si="1163"/>
        <v>127.8</v>
      </c>
      <c r="S2939">
        <f t="shared" ca="1" si="1158"/>
        <v>3.6070000000000005E-2</v>
      </c>
      <c r="U2939" s="1"/>
      <c r="W2939" t="str">
        <f t="shared" si="1175"/>
        <v/>
      </c>
      <c r="Y2939" s="1"/>
      <c r="AA2939">
        <f t="shared" si="1176"/>
        <v>0</v>
      </c>
      <c r="AC2939" s="1"/>
      <c r="AE2939">
        <f t="shared" si="1177"/>
        <v>0</v>
      </c>
      <c r="AH2939" s="1"/>
      <c r="AI2939" s="17"/>
      <c r="AJ2939" s="25"/>
      <c r="AU2939" s="1">
        <v>41836</v>
      </c>
      <c r="AV2939">
        <v>8.6999999999999994E-2</v>
      </c>
      <c r="AW2939">
        <f t="shared" si="1164"/>
        <v>8.699999999999999E-4</v>
      </c>
      <c r="AY2939" s="1">
        <v>41837</v>
      </c>
      <c r="AZ2939">
        <v>9.2999999999999999E-2</v>
      </c>
      <c r="BA2939">
        <f t="shared" si="1165"/>
        <v>9.2999999999999995E-4</v>
      </c>
      <c r="BC2939" s="1">
        <v>41908</v>
      </c>
      <c r="BD2939">
        <v>0.33</v>
      </c>
      <c r="BE2939">
        <f t="shared" si="1166"/>
        <v>3.3E-3</v>
      </c>
      <c r="BG2939" s="1">
        <v>41908</v>
      </c>
      <c r="BH2939">
        <v>0.8</v>
      </c>
      <c r="BI2939">
        <f t="shared" si="1167"/>
        <v>8.0000000000000002E-3</v>
      </c>
      <c r="BK2939" s="1">
        <v>40767</v>
      </c>
      <c r="BL2939">
        <v>2.6857700000000002</v>
      </c>
      <c r="BM2939">
        <f t="shared" si="1173"/>
        <v>2.6857700000000002E-2</v>
      </c>
      <c r="BP2939" s="1">
        <v>41809</v>
      </c>
      <c r="BQ2939">
        <v>172.68199999999999</v>
      </c>
      <c r="BR2939">
        <f t="shared" si="1168"/>
        <v>1.7268199999999998</v>
      </c>
      <c r="BT2939" s="1">
        <v>41831</v>
      </c>
      <c r="BU2939">
        <v>0.20300000000000001</v>
      </c>
      <c r="BV2939">
        <f t="shared" si="1169"/>
        <v>2.0300000000000001E-3</v>
      </c>
      <c r="BX2939" s="1">
        <v>41831</v>
      </c>
      <c r="BY2939">
        <v>0.30499999999999999</v>
      </c>
      <c r="BZ2939">
        <f t="shared" si="1170"/>
        <v>3.0499999999999998E-3</v>
      </c>
      <c r="CB2939" s="1">
        <v>41908</v>
      </c>
      <c r="CC2939">
        <v>0.17599999999999999</v>
      </c>
      <c r="CD2939">
        <f t="shared" si="1171"/>
        <v>1.7599999999999998E-3</v>
      </c>
      <c r="CG2939" s="1"/>
    </row>
    <row r="2940" spans="1:85" x14ac:dyDescent="0.3">
      <c r="A2940" s="21">
        <f t="shared" si="1172"/>
        <v>49927</v>
      </c>
      <c r="B2940" s="18">
        <f t="shared" si="1156"/>
        <v>112.421875</v>
      </c>
      <c r="C2940">
        <f t="shared" si="1174"/>
        <v>115</v>
      </c>
      <c r="D2940">
        <f t="shared" ca="1" si="1159"/>
        <v>-10.886111111111111</v>
      </c>
      <c r="E2940">
        <f ca="1">IF(currency="USD",'Future et co'!F2940,IF(currency="EUR",'Future et co'!G2940,FALSE))</f>
        <v>3.6070000000000005E-2</v>
      </c>
      <c r="F2940">
        <f t="shared" ca="1" si="1160"/>
        <v>3.6070000000000005E-2</v>
      </c>
      <c r="G2940">
        <f t="shared" ca="1" si="1161"/>
        <v>2.0569999999999998E-2</v>
      </c>
      <c r="L2940">
        <f t="shared" ca="1" si="1162"/>
        <v>127.8</v>
      </c>
      <c r="M2940">
        <f t="shared" ca="1" si="1157"/>
        <v>3.6070000000000005E-2</v>
      </c>
      <c r="R2940">
        <f t="shared" ca="1" si="1163"/>
        <v>127.8</v>
      </c>
      <c r="S2940">
        <f t="shared" ca="1" si="1158"/>
        <v>3.6070000000000005E-2</v>
      </c>
      <c r="U2940" s="1"/>
      <c r="W2940" t="str">
        <f t="shared" si="1175"/>
        <v/>
      </c>
      <c r="Y2940" s="1"/>
      <c r="AA2940">
        <f t="shared" si="1176"/>
        <v>0</v>
      </c>
      <c r="AC2940" s="1"/>
      <c r="AE2940">
        <f t="shared" si="1177"/>
        <v>0</v>
      </c>
      <c r="AH2940" s="1"/>
      <c r="AI2940" s="17"/>
      <c r="AJ2940" s="25"/>
      <c r="AU2940" s="1">
        <v>41835</v>
      </c>
      <c r="AV2940">
        <v>8.5999999999999993E-2</v>
      </c>
      <c r="AW2940">
        <f t="shared" si="1164"/>
        <v>8.5999999999999998E-4</v>
      </c>
      <c r="AY2940" s="1">
        <v>41836</v>
      </c>
      <c r="AZ2940">
        <v>9.2999999999999999E-2</v>
      </c>
      <c r="BA2940">
        <f t="shared" si="1165"/>
        <v>9.2999999999999995E-4</v>
      </c>
      <c r="BC2940" s="1">
        <v>41907</v>
      </c>
      <c r="BD2940">
        <v>0.32</v>
      </c>
      <c r="BE2940">
        <f t="shared" si="1166"/>
        <v>3.2000000000000002E-3</v>
      </c>
      <c r="BG2940" s="1">
        <v>41907</v>
      </c>
      <c r="BH2940">
        <v>0.76600000000000001</v>
      </c>
      <c r="BI2940">
        <f t="shared" si="1167"/>
        <v>7.6600000000000001E-3</v>
      </c>
      <c r="BK2940" s="1">
        <v>40770</v>
      </c>
      <c r="BL2940">
        <v>2.6268699999999998</v>
      </c>
      <c r="BM2940">
        <f t="shared" si="1173"/>
        <v>2.6268699999999999E-2</v>
      </c>
      <c r="BP2940" s="1">
        <v>41808</v>
      </c>
      <c r="BQ2940">
        <v>171.8785</v>
      </c>
      <c r="BR2940">
        <f t="shared" si="1168"/>
        <v>1.718785</v>
      </c>
      <c r="BT2940" s="1">
        <v>41830</v>
      </c>
      <c r="BU2940">
        <v>0.20200000000000001</v>
      </c>
      <c r="BV2940">
        <f t="shared" si="1169"/>
        <v>2.0200000000000001E-3</v>
      </c>
      <c r="BX2940" s="1">
        <v>41830</v>
      </c>
      <c r="BY2940">
        <v>0.30399999999999999</v>
      </c>
      <c r="BZ2940">
        <f t="shared" si="1170"/>
        <v>3.0399999999999997E-3</v>
      </c>
      <c r="CB2940" s="1">
        <v>41907</v>
      </c>
      <c r="CC2940">
        <v>0.17799999999999999</v>
      </c>
      <c r="CD2940">
        <f t="shared" si="1171"/>
        <v>1.7799999999999999E-3</v>
      </c>
      <c r="CG2940" s="1"/>
    </row>
    <row r="2941" spans="1:85" x14ac:dyDescent="0.3">
      <c r="A2941" s="21">
        <f t="shared" si="1172"/>
        <v>49928</v>
      </c>
      <c r="B2941" s="18">
        <f t="shared" si="1156"/>
        <v>112.421875</v>
      </c>
      <c r="C2941">
        <f t="shared" si="1174"/>
        <v>115</v>
      </c>
      <c r="D2941">
        <f t="shared" ca="1" si="1159"/>
        <v>-10.888888888888889</v>
      </c>
      <c r="E2941">
        <f ca="1">IF(currency="USD",'Future et co'!F2941,IF(currency="EUR",'Future et co'!G2941,FALSE))</f>
        <v>3.6070000000000005E-2</v>
      </c>
      <c r="F2941">
        <f t="shared" ca="1" si="1160"/>
        <v>3.6070000000000005E-2</v>
      </c>
      <c r="G2941">
        <f t="shared" ca="1" si="1161"/>
        <v>2.0569999999999998E-2</v>
      </c>
      <c r="L2941">
        <f t="shared" ca="1" si="1162"/>
        <v>127.8</v>
      </c>
      <c r="M2941">
        <f t="shared" ca="1" si="1157"/>
        <v>3.6070000000000005E-2</v>
      </c>
      <c r="R2941">
        <f t="shared" ca="1" si="1163"/>
        <v>127.8</v>
      </c>
      <c r="S2941">
        <f t="shared" ca="1" si="1158"/>
        <v>3.6070000000000005E-2</v>
      </c>
      <c r="U2941" s="1"/>
      <c r="W2941" t="str">
        <f t="shared" si="1175"/>
        <v/>
      </c>
      <c r="Y2941" s="1"/>
      <c r="AA2941">
        <f t="shared" si="1176"/>
        <v>0</v>
      </c>
      <c r="AC2941" s="1"/>
      <c r="AE2941">
        <f t="shared" si="1177"/>
        <v>0</v>
      </c>
      <c r="AH2941" s="1"/>
      <c r="AI2941" s="17"/>
      <c r="AJ2941" s="25"/>
      <c r="AU2941" s="1">
        <v>41834</v>
      </c>
      <c r="AV2941">
        <v>8.7999999999999995E-2</v>
      </c>
      <c r="AW2941">
        <f t="shared" si="1164"/>
        <v>8.7999999999999992E-4</v>
      </c>
      <c r="AY2941" s="1">
        <v>41835</v>
      </c>
      <c r="AZ2941">
        <v>8.7999999999999995E-2</v>
      </c>
      <c r="BA2941">
        <f t="shared" si="1165"/>
        <v>8.7999999999999992E-4</v>
      </c>
      <c r="BC2941" s="1">
        <v>41906</v>
      </c>
      <c r="BD2941">
        <v>0.33</v>
      </c>
      <c r="BE2941">
        <f t="shared" si="1166"/>
        <v>3.3E-3</v>
      </c>
      <c r="BG2941" s="1">
        <v>41906</v>
      </c>
      <c r="BH2941">
        <v>0.77600000000000002</v>
      </c>
      <c r="BI2941">
        <f t="shared" si="1167"/>
        <v>7.7600000000000004E-3</v>
      </c>
      <c r="BK2941" s="1">
        <v>40771</v>
      </c>
      <c r="BL2941">
        <v>2.65096</v>
      </c>
      <c r="BM2941">
        <f t="shared" si="1173"/>
        <v>2.6509600000000001E-2</v>
      </c>
      <c r="BP2941" s="1">
        <v>41807</v>
      </c>
      <c r="BQ2941">
        <v>171.39400000000001</v>
      </c>
      <c r="BR2941">
        <f t="shared" si="1168"/>
        <v>1.71394</v>
      </c>
      <c r="BT2941" s="1">
        <v>41829</v>
      </c>
      <c r="BU2941">
        <v>0.20300000000000001</v>
      </c>
      <c r="BV2941">
        <f t="shared" si="1169"/>
        <v>2.0300000000000001E-3</v>
      </c>
      <c r="BX2941" s="1">
        <v>41829</v>
      </c>
      <c r="BY2941">
        <v>0.30399999999999999</v>
      </c>
      <c r="BZ2941">
        <f t="shared" si="1170"/>
        <v>3.0399999999999997E-3</v>
      </c>
      <c r="CB2941" s="1">
        <v>41906</v>
      </c>
      <c r="CC2941">
        <v>0.16339999999999999</v>
      </c>
      <c r="CD2941">
        <f t="shared" si="1171"/>
        <v>1.6339999999999998E-3</v>
      </c>
      <c r="CG2941" s="1"/>
    </row>
    <row r="2942" spans="1:85" x14ac:dyDescent="0.3">
      <c r="A2942" s="21">
        <f t="shared" si="1172"/>
        <v>49929</v>
      </c>
      <c r="B2942" s="18">
        <f t="shared" si="1156"/>
        <v>112.421875</v>
      </c>
      <c r="C2942">
        <f t="shared" si="1174"/>
        <v>115</v>
      </c>
      <c r="D2942">
        <f t="shared" ca="1" si="1159"/>
        <v>-10.891666666666667</v>
      </c>
      <c r="E2942">
        <f ca="1">IF(currency="USD",'Future et co'!F2942,IF(currency="EUR",'Future et co'!G2942,FALSE))</f>
        <v>3.6070000000000005E-2</v>
      </c>
      <c r="F2942">
        <f t="shared" ca="1" si="1160"/>
        <v>3.6070000000000005E-2</v>
      </c>
      <c r="G2942">
        <f t="shared" ca="1" si="1161"/>
        <v>2.0569999999999998E-2</v>
      </c>
      <c r="L2942">
        <f t="shared" ca="1" si="1162"/>
        <v>127.8</v>
      </c>
      <c r="M2942">
        <f t="shared" ca="1" si="1157"/>
        <v>3.6070000000000005E-2</v>
      </c>
      <c r="R2942">
        <f t="shared" ca="1" si="1163"/>
        <v>127.8</v>
      </c>
      <c r="S2942">
        <f t="shared" ca="1" si="1158"/>
        <v>3.6070000000000005E-2</v>
      </c>
      <c r="U2942" s="1"/>
      <c r="W2942" t="str">
        <f t="shared" si="1175"/>
        <v/>
      </c>
      <c r="Y2942" s="1"/>
      <c r="AA2942">
        <f t="shared" si="1176"/>
        <v>0</v>
      </c>
      <c r="AC2942" s="1"/>
      <c r="AE2942">
        <f t="shared" si="1177"/>
        <v>0</v>
      </c>
      <c r="AH2942" s="1"/>
      <c r="AI2942" s="17"/>
      <c r="AJ2942" s="25"/>
      <c r="AU2942" s="1">
        <v>41831</v>
      </c>
      <c r="AV2942">
        <v>7.9000000000000001E-2</v>
      </c>
      <c r="AW2942">
        <f t="shared" si="1164"/>
        <v>7.9000000000000001E-4</v>
      </c>
      <c r="AY2942" s="1">
        <v>41834</v>
      </c>
      <c r="AZ2942">
        <v>0.10299999999999999</v>
      </c>
      <c r="BA2942">
        <f t="shared" si="1165"/>
        <v>1.0299999999999999E-3</v>
      </c>
      <c r="BC2942" s="1">
        <v>41905</v>
      </c>
      <c r="BD2942">
        <v>0.33</v>
      </c>
      <c r="BE2942">
        <f t="shared" si="1166"/>
        <v>3.3E-3</v>
      </c>
      <c r="BG2942" s="1">
        <v>41905</v>
      </c>
      <c r="BH2942">
        <v>0.77</v>
      </c>
      <c r="BI2942">
        <f t="shared" si="1167"/>
        <v>7.7000000000000002E-3</v>
      </c>
      <c r="BK2942" s="1">
        <v>40772</v>
      </c>
      <c r="BL2942">
        <v>2.6446399999999999</v>
      </c>
      <c r="BM2942">
        <f t="shared" si="1173"/>
        <v>2.6446399999999998E-2</v>
      </c>
      <c r="BP2942" s="1">
        <v>41806</v>
      </c>
      <c r="BQ2942">
        <v>172.16210000000001</v>
      </c>
      <c r="BR2942">
        <f t="shared" si="1168"/>
        <v>1.7216210000000001</v>
      </c>
      <c r="BT2942" s="1">
        <v>41828</v>
      </c>
      <c r="BU2942">
        <v>0.20300000000000001</v>
      </c>
      <c r="BV2942">
        <f t="shared" si="1169"/>
        <v>2.0300000000000001E-3</v>
      </c>
      <c r="BX2942" s="1">
        <v>41828</v>
      </c>
      <c r="BY2942">
        <v>0.30299999999999999</v>
      </c>
      <c r="BZ2942">
        <f t="shared" si="1170"/>
        <v>3.0299999999999997E-3</v>
      </c>
      <c r="CB2942" s="1">
        <v>41905</v>
      </c>
      <c r="CC2942">
        <v>0.1666</v>
      </c>
      <c r="CD2942">
        <f t="shared" si="1171"/>
        <v>1.6659999999999999E-3</v>
      </c>
      <c r="CG2942" s="1"/>
    </row>
    <row r="2943" spans="1:85" x14ac:dyDescent="0.3">
      <c r="A2943" s="21">
        <f t="shared" si="1172"/>
        <v>49930</v>
      </c>
      <c r="B2943" s="18">
        <f t="shared" si="1156"/>
        <v>112.421875</v>
      </c>
      <c r="C2943">
        <f t="shared" si="1174"/>
        <v>115</v>
      </c>
      <c r="D2943">
        <f t="shared" ca="1" si="1159"/>
        <v>-10.894444444444444</v>
      </c>
      <c r="E2943">
        <f ca="1">IF(currency="USD",'Future et co'!F2943,IF(currency="EUR",'Future et co'!G2943,FALSE))</f>
        <v>3.6070000000000005E-2</v>
      </c>
      <c r="F2943">
        <f t="shared" ca="1" si="1160"/>
        <v>3.6070000000000005E-2</v>
      </c>
      <c r="G2943">
        <f t="shared" ca="1" si="1161"/>
        <v>2.0569999999999998E-2</v>
      </c>
      <c r="L2943">
        <f t="shared" ca="1" si="1162"/>
        <v>127.8</v>
      </c>
      <c r="M2943">
        <f t="shared" ca="1" si="1157"/>
        <v>3.6070000000000005E-2</v>
      </c>
      <c r="R2943">
        <f t="shared" ca="1" si="1163"/>
        <v>127.8</v>
      </c>
      <c r="S2943">
        <f t="shared" ca="1" si="1158"/>
        <v>3.6070000000000005E-2</v>
      </c>
      <c r="U2943" s="1"/>
      <c r="W2943" t="str">
        <f t="shared" si="1175"/>
        <v/>
      </c>
      <c r="Y2943" s="1"/>
      <c r="AA2943">
        <f t="shared" si="1176"/>
        <v>0</v>
      </c>
      <c r="AC2943" s="1"/>
      <c r="AE2943">
        <f t="shared" si="1177"/>
        <v>0</v>
      </c>
      <c r="AH2943" s="1"/>
      <c r="AI2943" s="17"/>
      <c r="AJ2943" s="25"/>
      <c r="AU2943" s="1">
        <v>41830</v>
      </c>
      <c r="AV2943">
        <v>0.09</v>
      </c>
      <c r="AW2943">
        <f t="shared" si="1164"/>
        <v>8.9999999999999998E-4</v>
      </c>
      <c r="AY2943" s="1">
        <v>41831</v>
      </c>
      <c r="AZ2943">
        <v>9.0999999999999998E-2</v>
      </c>
      <c r="BA2943">
        <f t="shared" si="1165"/>
        <v>9.1E-4</v>
      </c>
      <c r="BC2943" s="1">
        <v>41904</v>
      </c>
      <c r="BD2943">
        <v>0.33</v>
      </c>
      <c r="BE2943">
        <f t="shared" si="1166"/>
        <v>3.3E-3</v>
      </c>
      <c r="BG2943" s="1">
        <v>41904</v>
      </c>
      <c r="BH2943">
        <v>0.76600000000000001</v>
      </c>
      <c r="BI2943">
        <f t="shared" si="1167"/>
        <v>7.6600000000000001E-3</v>
      </c>
      <c r="BK2943" s="1">
        <v>40773</v>
      </c>
      <c r="BL2943">
        <v>2.7620499999999999</v>
      </c>
      <c r="BM2943">
        <f t="shared" si="1173"/>
        <v>2.7620499999999999E-2</v>
      </c>
      <c r="BP2943" s="1">
        <v>41803</v>
      </c>
      <c r="BQ2943">
        <v>171.86670000000001</v>
      </c>
      <c r="BR2943">
        <f t="shared" si="1168"/>
        <v>1.7186670000000002</v>
      </c>
      <c r="BT2943" s="1">
        <v>41827</v>
      </c>
      <c r="BU2943">
        <v>0.20300000000000001</v>
      </c>
      <c r="BV2943">
        <f t="shared" si="1169"/>
        <v>2.0300000000000001E-3</v>
      </c>
      <c r="BX2943" s="1">
        <v>41827</v>
      </c>
      <c r="BY2943">
        <v>0.30299999999999999</v>
      </c>
      <c r="BZ2943">
        <f t="shared" si="1170"/>
        <v>3.0299999999999997E-3</v>
      </c>
      <c r="CB2943" s="1">
        <v>41904</v>
      </c>
      <c r="CC2943">
        <v>0.16120000000000001</v>
      </c>
      <c r="CD2943">
        <f t="shared" si="1171"/>
        <v>1.6120000000000002E-3</v>
      </c>
      <c r="CG2943" s="1"/>
    </row>
    <row r="2944" spans="1:85" x14ac:dyDescent="0.3">
      <c r="A2944" s="21">
        <f t="shared" si="1172"/>
        <v>49933</v>
      </c>
      <c r="B2944" s="18">
        <f t="shared" si="1156"/>
        <v>112.421875</v>
      </c>
      <c r="C2944">
        <f t="shared" si="1174"/>
        <v>115</v>
      </c>
      <c r="D2944">
        <f t="shared" ca="1" si="1159"/>
        <v>-10.902777777777779</v>
      </c>
      <c r="E2944">
        <f ca="1">IF(currency="USD",'Future et co'!F2944,IF(currency="EUR",'Future et co'!G2944,FALSE))</f>
        <v>3.6070000000000005E-2</v>
      </c>
      <c r="F2944">
        <f t="shared" ca="1" si="1160"/>
        <v>3.6070000000000005E-2</v>
      </c>
      <c r="G2944">
        <f t="shared" ca="1" si="1161"/>
        <v>2.0569999999999998E-2</v>
      </c>
      <c r="L2944">
        <f t="shared" ca="1" si="1162"/>
        <v>127.8</v>
      </c>
      <c r="M2944">
        <f t="shared" ca="1" si="1157"/>
        <v>3.6070000000000005E-2</v>
      </c>
      <c r="R2944">
        <f t="shared" ca="1" si="1163"/>
        <v>127.8</v>
      </c>
      <c r="S2944">
        <f t="shared" ca="1" si="1158"/>
        <v>3.6070000000000005E-2</v>
      </c>
      <c r="U2944" s="1"/>
      <c r="W2944" t="str">
        <f t="shared" si="1175"/>
        <v/>
      </c>
      <c r="Y2944" s="1"/>
      <c r="AA2944">
        <f t="shared" si="1176"/>
        <v>0</v>
      </c>
      <c r="AC2944" s="1"/>
      <c r="AE2944">
        <f t="shared" si="1177"/>
        <v>0</v>
      </c>
      <c r="AH2944" s="1"/>
      <c r="AI2944" s="17"/>
      <c r="AJ2944" s="25"/>
      <c r="AU2944" s="1">
        <v>41829</v>
      </c>
      <c r="AV2944">
        <v>9.2999999999999999E-2</v>
      </c>
      <c r="AW2944">
        <f t="shared" si="1164"/>
        <v>9.2999999999999995E-4</v>
      </c>
      <c r="AY2944" s="1">
        <v>41830</v>
      </c>
      <c r="AZ2944">
        <v>9.2999999999999999E-2</v>
      </c>
      <c r="BA2944">
        <f t="shared" si="1165"/>
        <v>9.2999999999999995E-4</v>
      </c>
      <c r="BC2944" s="1">
        <v>41901</v>
      </c>
      <c r="BD2944">
        <v>0.33</v>
      </c>
      <c r="BE2944">
        <f t="shared" si="1166"/>
        <v>3.3E-3</v>
      </c>
      <c r="BG2944" s="1">
        <v>41901</v>
      </c>
      <c r="BH2944">
        <v>0.77300000000000002</v>
      </c>
      <c r="BI2944">
        <f t="shared" si="1167"/>
        <v>7.7299999999999999E-3</v>
      </c>
      <c r="BK2944" s="1">
        <v>40774</v>
      </c>
      <c r="BL2944">
        <v>2.8022</v>
      </c>
      <c r="BM2944">
        <f t="shared" si="1173"/>
        <v>2.8022000000000002E-2</v>
      </c>
      <c r="BP2944" s="1">
        <v>41802</v>
      </c>
      <c r="BQ2944">
        <v>171.63030000000001</v>
      </c>
      <c r="BR2944">
        <f t="shared" si="1168"/>
        <v>1.7163030000000001</v>
      </c>
      <c r="BT2944" s="1">
        <v>41824</v>
      </c>
      <c r="BU2944">
        <v>0.20399999999999999</v>
      </c>
      <c r="BV2944">
        <f t="shared" si="1169"/>
        <v>2.0399999999999997E-3</v>
      </c>
      <c r="BX2944" s="1">
        <v>41824</v>
      </c>
      <c r="BY2944">
        <v>0.30299999999999999</v>
      </c>
      <c r="BZ2944">
        <f t="shared" si="1170"/>
        <v>3.0299999999999997E-3</v>
      </c>
      <c r="CB2944" s="1">
        <v>41901</v>
      </c>
      <c r="CC2944">
        <v>0.1608</v>
      </c>
      <c r="CD2944">
        <f t="shared" si="1171"/>
        <v>1.6080000000000001E-3</v>
      </c>
      <c r="CG2944" s="1"/>
    </row>
    <row r="2945" spans="1:85" x14ac:dyDescent="0.3">
      <c r="A2945" s="21">
        <f t="shared" si="1172"/>
        <v>49934</v>
      </c>
      <c r="B2945" s="18">
        <f t="shared" si="1156"/>
        <v>112.421875</v>
      </c>
      <c r="C2945">
        <f t="shared" si="1174"/>
        <v>115</v>
      </c>
      <c r="D2945">
        <f t="shared" ca="1" si="1159"/>
        <v>-10.905555555555555</v>
      </c>
      <c r="E2945">
        <f ca="1">IF(currency="USD",'Future et co'!F2945,IF(currency="EUR",'Future et co'!G2945,FALSE))</f>
        <v>3.6070000000000005E-2</v>
      </c>
      <c r="F2945">
        <f t="shared" ca="1" si="1160"/>
        <v>3.6070000000000005E-2</v>
      </c>
      <c r="G2945">
        <f t="shared" ca="1" si="1161"/>
        <v>2.0569999999999998E-2</v>
      </c>
      <c r="L2945">
        <f t="shared" ca="1" si="1162"/>
        <v>127.8</v>
      </c>
      <c r="M2945">
        <f t="shared" ca="1" si="1157"/>
        <v>3.6070000000000005E-2</v>
      </c>
      <c r="R2945">
        <f t="shared" ca="1" si="1163"/>
        <v>127.8</v>
      </c>
      <c r="S2945">
        <f t="shared" ca="1" si="1158"/>
        <v>3.6070000000000005E-2</v>
      </c>
      <c r="U2945" s="1"/>
      <c r="W2945" t="str">
        <f t="shared" si="1175"/>
        <v/>
      </c>
      <c r="Y2945" s="1"/>
      <c r="AA2945">
        <f t="shared" si="1176"/>
        <v>0</v>
      </c>
      <c r="AC2945" s="1"/>
      <c r="AE2945">
        <f t="shared" si="1177"/>
        <v>0</v>
      </c>
      <c r="AH2945" s="1"/>
      <c r="AI2945" s="17"/>
      <c r="AJ2945" s="25"/>
      <c r="AU2945" s="1">
        <v>41828</v>
      </c>
      <c r="AV2945">
        <v>8.5999999999999993E-2</v>
      </c>
      <c r="AW2945">
        <f t="shared" si="1164"/>
        <v>8.5999999999999998E-4</v>
      </c>
      <c r="AY2945" s="1">
        <v>41829</v>
      </c>
      <c r="AZ2945">
        <v>9.9000000000000005E-2</v>
      </c>
      <c r="BA2945">
        <f t="shared" si="1165"/>
        <v>9.8999999999999999E-4</v>
      </c>
      <c r="BC2945" s="1">
        <v>41900</v>
      </c>
      <c r="BD2945">
        <v>0.35</v>
      </c>
      <c r="BE2945">
        <f t="shared" si="1166"/>
        <v>3.4999999999999996E-3</v>
      </c>
      <c r="BG2945" s="1">
        <v>41900</v>
      </c>
      <c r="BH2945">
        <v>0.78</v>
      </c>
      <c r="BI2945">
        <f t="shared" si="1167"/>
        <v>7.8000000000000005E-3</v>
      </c>
      <c r="BK2945" s="1">
        <v>40777</v>
      </c>
      <c r="BL2945">
        <v>2.80219</v>
      </c>
      <c r="BM2945">
        <f t="shared" si="1173"/>
        <v>2.8021899999999999E-2</v>
      </c>
      <c r="BP2945" s="1">
        <v>41801</v>
      </c>
      <c r="BQ2945">
        <v>171.54759999999999</v>
      </c>
      <c r="BR2945">
        <f t="shared" si="1168"/>
        <v>1.7154759999999998</v>
      </c>
      <c r="BT2945" s="1">
        <v>41823</v>
      </c>
      <c r="BU2945">
        <v>0.20599999999999999</v>
      </c>
      <c r="BV2945">
        <f t="shared" si="1169"/>
        <v>2.0599999999999998E-3</v>
      </c>
      <c r="BX2945" s="1">
        <v>41823</v>
      </c>
      <c r="BY2945">
        <v>0.30299999999999999</v>
      </c>
      <c r="BZ2945">
        <f t="shared" si="1170"/>
        <v>3.0299999999999997E-3</v>
      </c>
      <c r="CB2945" s="1">
        <v>41900</v>
      </c>
      <c r="CC2945">
        <v>0.16819999999999999</v>
      </c>
      <c r="CD2945">
        <f t="shared" si="1171"/>
        <v>1.6819999999999999E-3</v>
      </c>
      <c r="CG2945" s="1"/>
    </row>
    <row r="2946" spans="1:85" x14ac:dyDescent="0.3">
      <c r="A2946" s="21">
        <f t="shared" si="1172"/>
        <v>49935</v>
      </c>
      <c r="B2946" s="18">
        <f t="shared" si="1156"/>
        <v>112.421875</v>
      </c>
      <c r="C2946">
        <f t="shared" si="1174"/>
        <v>115</v>
      </c>
      <c r="D2946">
        <f t="shared" ca="1" si="1159"/>
        <v>-10.908333333333333</v>
      </c>
      <c r="E2946">
        <f ca="1">IF(currency="USD",'Future et co'!F2946,IF(currency="EUR",'Future et co'!G2946,FALSE))</f>
        <v>3.6070000000000005E-2</v>
      </c>
      <c r="F2946">
        <f t="shared" ca="1" si="1160"/>
        <v>3.6070000000000005E-2</v>
      </c>
      <c r="G2946">
        <f t="shared" ca="1" si="1161"/>
        <v>2.0569999999999998E-2</v>
      </c>
      <c r="L2946">
        <f t="shared" ca="1" si="1162"/>
        <v>127.8</v>
      </c>
      <c r="M2946">
        <f t="shared" ca="1" si="1157"/>
        <v>3.6070000000000005E-2</v>
      </c>
      <c r="R2946">
        <f t="shared" ca="1" si="1163"/>
        <v>127.8</v>
      </c>
      <c r="S2946">
        <f t="shared" ca="1" si="1158"/>
        <v>3.6070000000000005E-2</v>
      </c>
      <c r="U2946" s="1"/>
      <c r="W2946" t="str">
        <f t="shared" si="1175"/>
        <v/>
      </c>
      <c r="Y2946" s="1"/>
      <c r="AA2946">
        <f t="shared" si="1176"/>
        <v>0</v>
      </c>
      <c r="AC2946" s="1"/>
      <c r="AE2946">
        <f t="shared" si="1177"/>
        <v>0</v>
      </c>
      <c r="AH2946" s="1"/>
      <c r="AI2946" s="17"/>
      <c r="AJ2946" s="25"/>
      <c r="AU2946" s="1">
        <v>41827</v>
      </c>
      <c r="AV2946">
        <v>9.1999999999999998E-2</v>
      </c>
      <c r="AW2946">
        <f t="shared" si="1164"/>
        <v>9.2000000000000003E-4</v>
      </c>
      <c r="AY2946" s="1">
        <v>41828</v>
      </c>
      <c r="AZ2946">
        <v>9.9000000000000005E-2</v>
      </c>
      <c r="BA2946">
        <f t="shared" si="1165"/>
        <v>9.8999999999999999E-4</v>
      </c>
      <c r="BC2946" s="1">
        <v>41899</v>
      </c>
      <c r="BD2946">
        <v>0.34</v>
      </c>
      <c r="BE2946">
        <f t="shared" si="1166"/>
        <v>3.4000000000000002E-3</v>
      </c>
      <c r="BG2946" s="1">
        <v>41899</v>
      </c>
      <c r="BH2946">
        <v>0.79200000000000004</v>
      </c>
      <c r="BI2946">
        <f t="shared" si="1167"/>
        <v>7.92E-3</v>
      </c>
      <c r="BK2946" s="1">
        <v>40778</v>
      </c>
      <c r="BL2946">
        <v>2.7138399999999998</v>
      </c>
      <c r="BM2946">
        <f t="shared" si="1173"/>
        <v>2.7138399999999997E-2</v>
      </c>
      <c r="BP2946" s="1">
        <v>41800</v>
      </c>
      <c r="BQ2946">
        <v>171.3349</v>
      </c>
      <c r="BR2946">
        <f t="shared" si="1168"/>
        <v>1.713349</v>
      </c>
      <c r="BT2946" s="1">
        <v>41822</v>
      </c>
      <c r="BU2946">
        <v>0.20499999999999999</v>
      </c>
      <c r="BV2946">
        <f t="shared" si="1169"/>
        <v>2.0499999999999997E-3</v>
      </c>
      <c r="BX2946" s="1">
        <v>41822</v>
      </c>
      <c r="BY2946">
        <v>0.30299999999999999</v>
      </c>
      <c r="BZ2946">
        <f t="shared" si="1170"/>
        <v>3.0299999999999997E-3</v>
      </c>
      <c r="CB2946" s="1">
        <v>41899</v>
      </c>
      <c r="CC2946">
        <v>0.16400000000000001</v>
      </c>
      <c r="CD2946">
        <f t="shared" si="1171"/>
        <v>1.64E-3</v>
      </c>
      <c r="CG2946" s="1"/>
    </row>
    <row r="2947" spans="1:85" x14ac:dyDescent="0.3">
      <c r="A2947" s="21">
        <f t="shared" si="1172"/>
        <v>49936</v>
      </c>
      <c r="B2947" s="18">
        <f t="shared" si="1156"/>
        <v>112.421875</v>
      </c>
      <c r="C2947">
        <f t="shared" si="1174"/>
        <v>115</v>
      </c>
      <c r="D2947">
        <f t="shared" ca="1" si="1159"/>
        <v>-10.911111111111111</v>
      </c>
      <c r="E2947">
        <f ca="1">IF(currency="USD",'Future et co'!F2947,IF(currency="EUR",'Future et co'!G2947,FALSE))</f>
        <v>3.6070000000000005E-2</v>
      </c>
      <c r="F2947">
        <f t="shared" ca="1" si="1160"/>
        <v>3.6070000000000005E-2</v>
      </c>
      <c r="G2947">
        <f t="shared" ca="1" si="1161"/>
        <v>2.0569999999999998E-2</v>
      </c>
      <c r="L2947">
        <f t="shared" ca="1" si="1162"/>
        <v>127.8</v>
      </c>
      <c r="M2947">
        <f t="shared" ca="1" si="1157"/>
        <v>3.6070000000000005E-2</v>
      </c>
      <c r="R2947">
        <f t="shared" ca="1" si="1163"/>
        <v>127.8</v>
      </c>
      <c r="S2947">
        <f t="shared" ca="1" si="1158"/>
        <v>3.6070000000000005E-2</v>
      </c>
      <c r="U2947" s="1"/>
      <c r="W2947" t="str">
        <f t="shared" si="1175"/>
        <v/>
      </c>
      <c r="Y2947" s="1"/>
      <c r="AA2947">
        <f t="shared" si="1176"/>
        <v>0</v>
      </c>
      <c r="AC2947" s="1"/>
      <c r="AE2947">
        <f t="shared" si="1177"/>
        <v>0</v>
      </c>
      <c r="AH2947" s="1"/>
      <c r="AI2947" s="17"/>
      <c r="AJ2947" s="25"/>
      <c r="AU2947" s="1">
        <v>41823</v>
      </c>
      <c r="AV2947">
        <v>8.7999999999999995E-2</v>
      </c>
      <c r="AW2947">
        <f t="shared" si="1164"/>
        <v>8.7999999999999992E-4</v>
      </c>
      <c r="AY2947" s="1">
        <v>41827</v>
      </c>
      <c r="AZ2947">
        <v>0.106</v>
      </c>
      <c r="BA2947">
        <f t="shared" si="1165"/>
        <v>1.06E-3</v>
      </c>
      <c r="BC2947" s="1">
        <v>41898</v>
      </c>
      <c r="BD2947">
        <v>0.33700000000000002</v>
      </c>
      <c r="BE2947">
        <f t="shared" si="1166"/>
        <v>3.3700000000000002E-3</v>
      </c>
      <c r="BG2947" s="1">
        <v>41898</v>
      </c>
      <c r="BH2947">
        <v>0.746</v>
      </c>
      <c r="BI2947">
        <f t="shared" si="1167"/>
        <v>7.4599999999999996E-3</v>
      </c>
      <c r="BK2947" s="1">
        <v>40779</v>
      </c>
      <c r="BL2947">
        <v>2.6764399999999999</v>
      </c>
      <c r="BM2947">
        <f t="shared" si="1173"/>
        <v>2.6764400000000001E-2</v>
      </c>
      <c r="BP2947" s="1">
        <v>41799</v>
      </c>
      <c r="BQ2947">
        <v>171.79580000000001</v>
      </c>
      <c r="BR2947">
        <f t="shared" si="1168"/>
        <v>1.7179580000000001</v>
      </c>
      <c r="BT2947" s="1">
        <v>41821</v>
      </c>
      <c r="BU2947">
        <v>0.20599999999999999</v>
      </c>
      <c r="BV2947">
        <f t="shared" si="1169"/>
        <v>2.0599999999999998E-3</v>
      </c>
      <c r="BX2947" s="1">
        <v>41821</v>
      </c>
      <c r="BY2947">
        <v>0.30199999999999999</v>
      </c>
      <c r="BZ2947">
        <f t="shared" si="1170"/>
        <v>3.0200000000000001E-3</v>
      </c>
      <c r="CB2947" s="1">
        <v>41898</v>
      </c>
      <c r="CC2947">
        <v>0.1653</v>
      </c>
      <c r="CD2947">
        <f t="shared" si="1171"/>
        <v>1.653E-3</v>
      </c>
      <c r="CG2947" s="1"/>
    </row>
    <row r="2948" spans="1:85" x14ac:dyDescent="0.3">
      <c r="A2948" s="21">
        <f t="shared" si="1172"/>
        <v>49937</v>
      </c>
      <c r="B2948" s="18">
        <f t="shared" si="1156"/>
        <v>112.421875</v>
      </c>
      <c r="C2948">
        <f t="shared" si="1174"/>
        <v>115</v>
      </c>
      <c r="D2948">
        <f t="shared" ca="1" si="1159"/>
        <v>-10.91388888888889</v>
      </c>
      <c r="E2948">
        <f ca="1">IF(currency="USD",'Future et co'!F2948,IF(currency="EUR",'Future et co'!G2948,FALSE))</f>
        <v>3.6070000000000005E-2</v>
      </c>
      <c r="F2948">
        <f t="shared" ca="1" si="1160"/>
        <v>3.6070000000000005E-2</v>
      </c>
      <c r="G2948">
        <f t="shared" ca="1" si="1161"/>
        <v>2.0569999999999998E-2</v>
      </c>
      <c r="L2948">
        <f t="shared" ca="1" si="1162"/>
        <v>127.8</v>
      </c>
      <c r="M2948">
        <f t="shared" ca="1" si="1157"/>
        <v>3.6070000000000005E-2</v>
      </c>
      <c r="R2948">
        <f t="shared" ca="1" si="1163"/>
        <v>127.8</v>
      </c>
      <c r="S2948">
        <f t="shared" ca="1" si="1158"/>
        <v>3.6070000000000005E-2</v>
      </c>
      <c r="U2948" s="1"/>
      <c r="W2948" t="str">
        <f t="shared" si="1175"/>
        <v/>
      </c>
      <c r="Y2948" s="1"/>
      <c r="AA2948">
        <f t="shared" si="1176"/>
        <v>0</v>
      </c>
      <c r="AC2948" s="1"/>
      <c r="AE2948">
        <f t="shared" si="1177"/>
        <v>0</v>
      </c>
      <c r="AH2948" s="1"/>
      <c r="AI2948" s="17"/>
      <c r="AJ2948" s="25"/>
      <c r="AU2948" s="1">
        <v>41822</v>
      </c>
      <c r="AV2948">
        <v>9.5000000000000001E-2</v>
      </c>
      <c r="AW2948">
        <f t="shared" si="1164"/>
        <v>9.5E-4</v>
      </c>
      <c r="AY2948" s="1">
        <v>41823</v>
      </c>
      <c r="AZ2948">
        <v>0.105</v>
      </c>
      <c r="BA2948">
        <f t="shared" si="1165"/>
        <v>1.0499999999999999E-3</v>
      </c>
      <c r="BC2948" s="1">
        <v>41897</v>
      </c>
      <c r="BD2948">
        <v>0.33</v>
      </c>
      <c r="BE2948">
        <f t="shared" si="1166"/>
        <v>3.3E-3</v>
      </c>
      <c r="BG2948" s="1">
        <v>41897</v>
      </c>
      <c r="BH2948">
        <v>0.749</v>
      </c>
      <c r="BI2948">
        <f t="shared" si="1167"/>
        <v>7.4900000000000001E-3</v>
      </c>
      <c r="BK2948" s="1">
        <v>40780</v>
      </c>
      <c r="BL2948">
        <v>2.71854</v>
      </c>
      <c r="BM2948">
        <f t="shared" si="1173"/>
        <v>2.7185399999999998E-2</v>
      </c>
      <c r="BP2948" s="1">
        <v>41796</v>
      </c>
      <c r="BQ2948">
        <v>172.09119999999999</v>
      </c>
      <c r="BR2948">
        <f t="shared" si="1168"/>
        <v>1.7209119999999998</v>
      </c>
      <c r="BT2948" s="1">
        <v>41820</v>
      </c>
      <c r="BU2948">
        <v>0.20699999999999999</v>
      </c>
      <c r="BV2948">
        <f t="shared" si="1169"/>
        <v>2.0699999999999998E-3</v>
      </c>
      <c r="BX2948" s="1">
        <v>41820</v>
      </c>
      <c r="BY2948">
        <v>0.30299999999999999</v>
      </c>
      <c r="BZ2948">
        <f t="shared" si="1170"/>
        <v>3.0299999999999997E-3</v>
      </c>
      <c r="CB2948" s="1">
        <v>41897</v>
      </c>
      <c r="CC2948">
        <v>0.1613</v>
      </c>
      <c r="CD2948">
        <f t="shared" si="1171"/>
        <v>1.6130000000000001E-3</v>
      </c>
      <c r="CG2948" s="1"/>
    </row>
    <row r="2949" spans="1:85" x14ac:dyDescent="0.3">
      <c r="A2949" s="21">
        <f t="shared" si="1172"/>
        <v>49940</v>
      </c>
      <c r="B2949" s="18">
        <f t="shared" si="1156"/>
        <v>112.421875</v>
      </c>
      <c r="C2949">
        <f t="shared" si="1174"/>
        <v>115</v>
      </c>
      <c r="D2949">
        <f t="shared" ca="1" si="1159"/>
        <v>-10.922222222222222</v>
      </c>
      <c r="E2949">
        <f ca="1">IF(currency="USD",'Future et co'!F2949,IF(currency="EUR",'Future et co'!G2949,FALSE))</f>
        <v>3.6070000000000005E-2</v>
      </c>
      <c r="F2949">
        <f t="shared" ca="1" si="1160"/>
        <v>3.6070000000000005E-2</v>
      </c>
      <c r="G2949">
        <f t="shared" ca="1" si="1161"/>
        <v>2.0569999999999998E-2</v>
      </c>
      <c r="L2949">
        <f t="shared" ca="1" si="1162"/>
        <v>127.8</v>
      </c>
      <c r="M2949">
        <f t="shared" ca="1" si="1157"/>
        <v>3.6070000000000005E-2</v>
      </c>
      <c r="R2949">
        <f t="shared" ca="1" si="1163"/>
        <v>127.8</v>
      </c>
      <c r="S2949">
        <f t="shared" ca="1" si="1158"/>
        <v>3.6070000000000005E-2</v>
      </c>
      <c r="U2949" s="1"/>
      <c r="W2949" t="str">
        <f t="shared" si="1175"/>
        <v/>
      </c>
      <c r="Y2949" s="1"/>
      <c r="AA2949">
        <f t="shared" si="1176"/>
        <v>0</v>
      </c>
      <c r="AC2949" s="1"/>
      <c r="AE2949">
        <f t="shared" si="1177"/>
        <v>0</v>
      </c>
      <c r="AH2949" s="1"/>
      <c r="AI2949" s="17"/>
      <c r="AJ2949" s="25"/>
      <c r="AU2949" s="1">
        <v>41821</v>
      </c>
      <c r="AV2949">
        <v>9.6000000000000002E-2</v>
      </c>
      <c r="AW2949">
        <f t="shared" si="1164"/>
        <v>9.6000000000000002E-4</v>
      </c>
      <c r="AY2949" s="1">
        <v>41822</v>
      </c>
      <c r="AZ2949">
        <v>0.107</v>
      </c>
      <c r="BA2949">
        <f t="shared" si="1165"/>
        <v>1.07E-3</v>
      </c>
      <c r="BC2949" s="1">
        <v>41894</v>
      </c>
      <c r="BD2949">
        <v>0.34899999999999998</v>
      </c>
      <c r="BE2949">
        <f t="shared" si="1166"/>
        <v>3.4899999999999996E-3</v>
      </c>
      <c r="BG2949" s="1">
        <v>41894</v>
      </c>
      <c r="BH2949">
        <v>0.76800000000000002</v>
      </c>
      <c r="BI2949">
        <f t="shared" si="1167"/>
        <v>7.6800000000000002E-3</v>
      </c>
      <c r="BK2949" s="1">
        <v>40781</v>
      </c>
      <c r="BL2949">
        <v>2.68479</v>
      </c>
      <c r="BM2949">
        <f t="shared" si="1173"/>
        <v>2.6847900000000001E-2</v>
      </c>
      <c r="BP2949" s="1">
        <v>41795</v>
      </c>
      <c r="BQ2949">
        <v>171.3468</v>
      </c>
      <c r="BR2949">
        <f t="shared" si="1168"/>
        <v>1.713468</v>
      </c>
      <c r="BT2949" s="1">
        <v>41817</v>
      </c>
      <c r="BU2949">
        <v>0.20699999999999999</v>
      </c>
      <c r="BV2949">
        <f t="shared" si="1169"/>
        <v>2.0699999999999998E-3</v>
      </c>
      <c r="BX2949" s="1">
        <v>41817</v>
      </c>
      <c r="BY2949">
        <v>0.30299999999999999</v>
      </c>
      <c r="BZ2949">
        <f t="shared" si="1170"/>
        <v>3.0299999999999997E-3</v>
      </c>
      <c r="CB2949" s="1">
        <v>41894</v>
      </c>
      <c r="CC2949">
        <v>0.16789999999999999</v>
      </c>
      <c r="CD2949">
        <f t="shared" si="1171"/>
        <v>1.6789999999999999E-3</v>
      </c>
      <c r="CG2949" s="1"/>
    </row>
    <row r="2950" spans="1:85" x14ac:dyDescent="0.3">
      <c r="A2950" s="21">
        <f t="shared" si="1172"/>
        <v>49941</v>
      </c>
      <c r="B2950" s="18">
        <f t="shared" si="1156"/>
        <v>112.421875</v>
      </c>
      <c r="C2950">
        <f t="shared" si="1174"/>
        <v>115</v>
      </c>
      <c r="D2950">
        <f t="shared" ca="1" si="1159"/>
        <v>-10.925000000000001</v>
      </c>
      <c r="E2950">
        <f ca="1">IF(currency="USD",'Future et co'!F2950,IF(currency="EUR",'Future et co'!G2950,FALSE))</f>
        <v>3.6070000000000005E-2</v>
      </c>
      <c r="F2950">
        <f t="shared" ca="1" si="1160"/>
        <v>3.6070000000000005E-2</v>
      </c>
      <c r="G2950">
        <f t="shared" ca="1" si="1161"/>
        <v>2.0569999999999998E-2</v>
      </c>
      <c r="L2950">
        <f t="shared" ca="1" si="1162"/>
        <v>127.8</v>
      </c>
      <c r="M2950">
        <f t="shared" ca="1" si="1157"/>
        <v>3.6070000000000005E-2</v>
      </c>
      <c r="R2950">
        <f t="shared" ca="1" si="1163"/>
        <v>127.8</v>
      </c>
      <c r="S2950">
        <f t="shared" ca="1" si="1158"/>
        <v>3.6070000000000005E-2</v>
      </c>
      <c r="U2950" s="1"/>
      <c r="W2950" t="str">
        <f t="shared" si="1175"/>
        <v/>
      </c>
      <c r="Y2950" s="1"/>
      <c r="AA2950">
        <f t="shared" si="1176"/>
        <v>0</v>
      </c>
      <c r="AC2950" s="1"/>
      <c r="AE2950">
        <f t="shared" si="1177"/>
        <v>0</v>
      </c>
      <c r="AH2950" s="1"/>
      <c r="AI2950" s="17"/>
      <c r="AJ2950" s="25"/>
      <c r="AU2950" s="1">
        <v>41820</v>
      </c>
      <c r="AV2950">
        <v>0.09</v>
      </c>
      <c r="AW2950">
        <f t="shared" si="1164"/>
        <v>8.9999999999999998E-4</v>
      </c>
      <c r="AY2950" s="1">
        <v>41821</v>
      </c>
      <c r="AZ2950">
        <v>0.10100000000000001</v>
      </c>
      <c r="BA2950">
        <f t="shared" si="1165"/>
        <v>1.01E-3</v>
      </c>
      <c r="BC2950" s="1">
        <v>41893</v>
      </c>
      <c r="BD2950">
        <v>0.35299999999999998</v>
      </c>
      <c r="BE2950">
        <f t="shared" si="1166"/>
        <v>3.5299999999999997E-3</v>
      </c>
      <c r="BG2950" s="1">
        <v>41893</v>
      </c>
      <c r="BH2950">
        <v>0.76400000000000001</v>
      </c>
      <c r="BI2950">
        <f t="shared" si="1167"/>
        <v>7.6400000000000001E-3</v>
      </c>
      <c r="BK2950" s="1">
        <v>40784</v>
      </c>
      <c r="BL2950">
        <v>2.6120000000000001</v>
      </c>
      <c r="BM2950">
        <f t="shared" si="1173"/>
        <v>2.6120000000000001E-2</v>
      </c>
      <c r="BP2950" s="1">
        <v>41794</v>
      </c>
      <c r="BQ2950">
        <v>170.9923</v>
      </c>
      <c r="BR2950">
        <f t="shared" si="1168"/>
        <v>1.7099230000000001</v>
      </c>
      <c r="BT2950" s="1">
        <v>41816</v>
      </c>
      <c r="BU2950">
        <v>0.20899999999999999</v>
      </c>
      <c r="BV2950">
        <f t="shared" si="1169"/>
        <v>2.0899999999999998E-3</v>
      </c>
      <c r="BX2950" s="1">
        <v>41816</v>
      </c>
      <c r="BY2950">
        <v>0.30499999999999999</v>
      </c>
      <c r="BZ2950">
        <f t="shared" si="1170"/>
        <v>3.0499999999999998E-3</v>
      </c>
      <c r="CB2950" s="1">
        <v>41893</v>
      </c>
      <c r="CC2950">
        <v>0.17599999999999999</v>
      </c>
      <c r="CD2950">
        <f t="shared" si="1171"/>
        <v>1.7599999999999998E-3</v>
      </c>
      <c r="CG2950" s="1"/>
    </row>
    <row r="2951" spans="1:85" x14ac:dyDescent="0.3">
      <c r="A2951" s="21">
        <f t="shared" si="1172"/>
        <v>49942</v>
      </c>
      <c r="B2951" s="18">
        <f t="shared" si="1156"/>
        <v>112.421875</v>
      </c>
      <c r="C2951">
        <f t="shared" si="1174"/>
        <v>115</v>
      </c>
      <c r="D2951">
        <f t="shared" ca="1" si="1159"/>
        <v>-10.927777777777777</v>
      </c>
      <c r="E2951">
        <f ca="1">IF(currency="USD",'Future et co'!F2951,IF(currency="EUR",'Future et co'!G2951,FALSE))</f>
        <v>3.6070000000000005E-2</v>
      </c>
      <c r="F2951">
        <f t="shared" ca="1" si="1160"/>
        <v>3.6070000000000005E-2</v>
      </c>
      <c r="G2951">
        <f t="shared" ca="1" si="1161"/>
        <v>2.0569999999999998E-2</v>
      </c>
      <c r="L2951">
        <f t="shared" ca="1" si="1162"/>
        <v>127.8</v>
      </c>
      <c r="M2951">
        <f t="shared" ca="1" si="1157"/>
        <v>3.6070000000000005E-2</v>
      </c>
      <c r="R2951">
        <f t="shared" ca="1" si="1163"/>
        <v>127.8</v>
      </c>
      <c r="S2951">
        <f t="shared" ca="1" si="1158"/>
        <v>3.6070000000000005E-2</v>
      </c>
      <c r="U2951" s="1"/>
      <c r="W2951" t="str">
        <f t="shared" si="1175"/>
        <v/>
      </c>
      <c r="Y2951" s="1"/>
      <c r="AA2951">
        <f t="shared" si="1176"/>
        <v>0</v>
      </c>
      <c r="AC2951" s="1"/>
      <c r="AE2951">
        <f t="shared" si="1177"/>
        <v>0</v>
      </c>
      <c r="AH2951" s="1"/>
      <c r="AI2951" s="17"/>
      <c r="AJ2951" s="25"/>
      <c r="AU2951" s="1">
        <v>41817</v>
      </c>
      <c r="AV2951">
        <v>9.8000000000000004E-2</v>
      </c>
      <c r="AW2951">
        <f t="shared" si="1164"/>
        <v>9.7999999999999997E-4</v>
      </c>
      <c r="AY2951" s="1">
        <v>41820</v>
      </c>
      <c r="AZ2951">
        <v>0.1</v>
      </c>
      <c r="BA2951">
        <f t="shared" si="1165"/>
        <v>1E-3</v>
      </c>
      <c r="BC2951" s="1">
        <v>41892</v>
      </c>
      <c r="BD2951">
        <v>0.34</v>
      </c>
      <c r="BE2951">
        <f t="shared" si="1166"/>
        <v>3.4000000000000002E-3</v>
      </c>
      <c r="BG2951" s="1">
        <v>41892</v>
      </c>
      <c r="BH2951">
        <v>0.75800000000000001</v>
      </c>
      <c r="BI2951">
        <f t="shared" si="1167"/>
        <v>7.5799999999999999E-3</v>
      </c>
      <c r="BK2951" s="1">
        <v>40785</v>
      </c>
      <c r="BL2951">
        <v>2.6066099999999999</v>
      </c>
      <c r="BM2951">
        <f t="shared" si="1173"/>
        <v>2.6066099999999998E-2</v>
      </c>
      <c r="BP2951" s="1">
        <v>41793</v>
      </c>
      <c r="BQ2951">
        <v>171.24039999999999</v>
      </c>
      <c r="BR2951">
        <f t="shared" si="1168"/>
        <v>1.712404</v>
      </c>
      <c r="BT2951" s="1">
        <v>41815</v>
      </c>
      <c r="BU2951">
        <v>0.20799999999999999</v>
      </c>
      <c r="BV2951">
        <f t="shared" si="1169"/>
        <v>2.0799999999999998E-3</v>
      </c>
      <c r="BX2951" s="1">
        <v>41815</v>
      </c>
      <c r="BY2951">
        <v>0.30599999999999999</v>
      </c>
      <c r="BZ2951">
        <f t="shared" si="1170"/>
        <v>3.0599999999999998E-3</v>
      </c>
      <c r="CB2951" s="1">
        <v>41892</v>
      </c>
      <c r="CC2951">
        <v>0.16470000000000001</v>
      </c>
      <c r="CD2951">
        <f t="shared" si="1171"/>
        <v>1.647E-3</v>
      </c>
      <c r="CG2951" s="1"/>
    </row>
    <row r="2952" spans="1:85" x14ac:dyDescent="0.3">
      <c r="A2952" s="21">
        <f t="shared" si="1172"/>
        <v>49943</v>
      </c>
      <c r="B2952" s="18">
        <f t="shared" si="1156"/>
        <v>112.421875</v>
      </c>
      <c r="C2952">
        <f t="shared" si="1174"/>
        <v>115</v>
      </c>
      <c r="D2952">
        <f t="shared" ca="1" si="1159"/>
        <v>-10.930555555555555</v>
      </c>
      <c r="E2952">
        <f ca="1">IF(currency="USD",'Future et co'!F2952,IF(currency="EUR",'Future et co'!G2952,FALSE))</f>
        <v>3.6070000000000005E-2</v>
      </c>
      <c r="F2952">
        <f t="shared" ca="1" si="1160"/>
        <v>3.6070000000000005E-2</v>
      </c>
      <c r="G2952">
        <f t="shared" ca="1" si="1161"/>
        <v>2.0569999999999998E-2</v>
      </c>
      <c r="L2952">
        <f t="shared" ca="1" si="1162"/>
        <v>127.8</v>
      </c>
      <c r="M2952">
        <f t="shared" ca="1" si="1157"/>
        <v>3.6070000000000005E-2</v>
      </c>
      <c r="R2952">
        <f t="shared" ca="1" si="1163"/>
        <v>127.8</v>
      </c>
      <c r="S2952">
        <f t="shared" ca="1" si="1158"/>
        <v>3.6070000000000005E-2</v>
      </c>
      <c r="U2952" s="1"/>
      <c r="W2952" t="str">
        <f t="shared" si="1175"/>
        <v/>
      </c>
      <c r="Y2952" s="1"/>
      <c r="AA2952">
        <f t="shared" si="1176"/>
        <v>0</v>
      </c>
      <c r="AC2952" s="1"/>
      <c r="AE2952">
        <f t="shared" si="1177"/>
        <v>0</v>
      </c>
      <c r="AH2952" s="1"/>
      <c r="AI2952" s="17"/>
      <c r="AJ2952" s="25"/>
      <c r="AU2952" s="1">
        <v>41816</v>
      </c>
      <c r="AV2952">
        <v>0.10199999999999999</v>
      </c>
      <c r="AW2952">
        <f t="shared" si="1164"/>
        <v>1.0199999999999999E-3</v>
      </c>
      <c r="AY2952" s="1">
        <v>41817</v>
      </c>
      <c r="AZ2952">
        <v>0.107</v>
      </c>
      <c r="BA2952">
        <f t="shared" si="1165"/>
        <v>1.07E-3</v>
      </c>
      <c r="BC2952" s="1">
        <v>41891</v>
      </c>
      <c r="BD2952">
        <v>0.33</v>
      </c>
      <c r="BE2952">
        <f t="shared" si="1166"/>
        <v>3.3E-3</v>
      </c>
      <c r="BG2952" s="1">
        <v>41891</v>
      </c>
      <c r="BH2952">
        <v>0.752</v>
      </c>
      <c r="BI2952">
        <f t="shared" si="1167"/>
        <v>7.5199999999999998E-3</v>
      </c>
      <c r="BK2952" s="1">
        <v>40786</v>
      </c>
      <c r="BL2952">
        <v>2.59266</v>
      </c>
      <c r="BM2952">
        <f t="shared" si="1173"/>
        <v>2.5926600000000001E-2</v>
      </c>
      <c r="BP2952" s="1">
        <v>41792</v>
      </c>
      <c r="BQ2952">
        <v>172.02029999999999</v>
      </c>
      <c r="BR2952">
        <f t="shared" si="1168"/>
        <v>1.7202029999999999</v>
      </c>
      <c r="BT2952" s="1">
        <v>41814</v>
      </c>
      <c r="BU2952">
        <v>0.21099999999999999</v>
      </c>
      <c r="BV2952">
        <f t="shared" si="1169"/>
        <v>2.1099999999999999E-3</v>
      </c>
      <c r="BX2952" s="1">
        <v>41814</v>
      </c>
      <c r="BY2952">
        <v>0.30599999999999999</v>
      </c>
      <c r="BZ2952">
        <f t="shared" si="1170"/>
        <v>3.0599999999999998E-3</v>
      </c>
      <c r="CB2952" s="1">
        <v>41891</v>
      </c>
      <c r="CC2952">
        <v>0.1663</v>
      </c>
      <c r="CD2952">
        <f t="shared" si="1171"/>
        <v>1.663E-3</v>
      </c>
      <c r="CG2952" s="1"/>
    </row>
    <row r="2953" spans="1:85" x14ac:dyDescent="0.3">
      <c r="A2953" s="21">
        <f t="shared" si="1172"/>
        <v>49944</v>
      </c>
      <c r="B2953" s="18">
        <f t="shared" si="1156"/>
        <v>112.421875</v>
      </c>
      <c r="C2953">
        <f t="shared" si="1174"/>
        <v>115</v>
      </c>
      <c r="D2953">
        <f t="shared" ca="1" si="1159"/>
        <v>-10.933333333333334</v>
      </c>
      <c r="E2953">
        <f ca="1">IF(currency="USD",'Future et co'!F2953,IF(currency="EUR",'Future et co'!G2953,FALSE))</f>
        <v>3.6070000000000005E-2</v>
      </c>
      <c r="F2953">
        <f t="shared" ca="1" si="1160"/>
        <v>3.6070000000000005E-2</v>
      </c>
      <c r="G2953">
        <f t="shared" ca="1" si="1161"/>
        <v>2.0569999999999998E-2</v>
      </c>
      <c r="L2953">
        <f t="shared" ca="1" si="1162"/>
        <v>127.8</v>
      </c>
      <c r="M2953">
        <f t="shared" ca="1" si="1157"/>
        <v>3.6070000000000005E-2</v>
      </c>
      <c r="R2953">
        <f t="shared" ca="1" si="1163"/>
        <v>127.8</v>
      </c>
      <c r="S2953">
        <f t="shared" ca="1" si="1158"/>
        <v>3.6070000000000005E-2</v>
      </c>
      <c r="U2953" s="1"/>
      <c r="W2953" t="str">
        <f t="shared" si="1175"/>
        <v/>
      </c>
      <c r="Y2953" s="1"/>
      <c r="AA2953">
        <f t="shared" si="1176"/>
        <v>0</v>
      </c>
      <c r="AC2953" s="1"/>
      <c r="AE2953">
        <f t="shared" si="1177"/>
        <v>0</v>
      </c>
      <c r="AH2953" s="1"/>
      <c r="AI2953" s="17"/>
      <c r="AJ2953" s="25"/>
      <c r="AU2953" s="1">
        <v>41815</v>
      </c>
      <c r="AV2953">
        <v>9.1999999999999998E-2</v>
      </c>
      <c r="AW2953">
        <f t="shared" si="1164"/>
        <v>9.2000000000000003E-4</v>
      </c>
      <c r="AY2953" s="1">
        <v>41816</v>
      </c>
      <c r="AZ2953">
        <v>0.1</v>
      </c>
      <c r="BA2953">
        <f t="shared" si="1165"/>
        <v>1E-3</v>
      </c>
      <c r="BC2953" s="1">
        <v>41890</v>
      </c>
      <c r="BD2953">
        <v>0.32800000000000001</v>
      </c>
      <c r="BE2953">
        <f t="shared" si="1166"/>
        <v>3.2799999999999999E-3</v>
      </c>
      <c r="BG2953" s="1">
        <v>41890</v>
      </c>
      <c r="BH2953">
        <v>0.74299999999999999</v>
      </c>
      <c r="BI2953">
        <f t="shared" si="1167"/>
        <v>7.43E-3</v>
      </c>
      <c r="BK2953" s="1">
        <v>40787</v>
      </c>
      <c r="BL2953">
        <v>2.6247799999999999</v>
      </c>
      <c r="BM2953">
        <f t="shared" si="1173"/>
        <v>2.6247799999999998E-2</v>
      </c>
      <c r="BP2953" s="1">
        <v>41789</v>
      </c>
      <c r="BQ2953">
        <v>172.1258</v>
      </c>
      <c r="BR2953">
        <f t="shared" si="1168"/>
        <v>1.721258</v>
      </c>
      <c r="BT2953" s="1">
        <v>41813</v>
      </c>
      <c r="BU2953">
        <v>0.21099999999999999</v>
      </c>
      <c r="BV2953">
        <f t="shared" si="1169"/>
        <v>2.1099999999999999E-3</v>
      </c>
      <c r="BX2953" s="1">
        <v>41813</v>
      </c>
      <c r="BY2953">
        <v>0.307</v>
      </c>
      <c r="BZ2953">
        <f t="shared" si="1170"/>
        <v>3.0699999999999998E-3</v>
      </c>
      <c r="CB2953" s="1">
        <v>41890</v>
      </c>
      <c r="CC2953">
        <v>0.1686</v>
      </c>
      <c r="CD2953">
        <f t="shared" si="1171"/>
        <v>1.686E-3</v>
      </c>
      <c r="CG2953" s="1"/>
    </row>
    <row r="2954" spans="1:85" x14ac:dyDescent="0.3">
      <c r="A2954" s="21">
        <f t="shared" si="1172"/>
        <v>49947</v>
      </c>
      <c r="B2954" s="18">
        <f t="shared" si="1156"/>
        <v>112.421875</v>
      </c>
      <c r="C2954">
        <f t="shared" si="1174"/>
        <v>115</v>
      </c>
      <c r="D2954">
        <f t="shared" ca="1" si="1159"/>
        <v>-10.941666666666666</v>
      </c>
      <c r="E2954">
        <f ca="1">IF(currency="USD",'Future et co'!F2954,IF(currency="EUR",'Future et co'!G2954,FALSE))</f>
        <v>3.6070000000000005E-2</v>
      </c>
      <c r="F2954">
        <f t="shared" ca="1" si="1160"/>
        <v>3.6070000000000005E-2</v>
      </c>
      <c r="G2954">
        <f t="shared" ca="1" si="1161"/>
        <v>2.0569999999999998E-2</v>
      </c>
      <c r="L2954">
        <f t="shared" ca="1" si="1162"/>
        <v>127.8</v>
      </c>
      <c r="M2954">
        <f t="shared" ca="1" si="1157"/>
        <v>3.6070000000000005E-2</v>
      </c>
      <c r="R2954">
        <f t="shared" ca="1" si="1163"/>
        <v>127.8</v>
      </c>
      <c r="S2954">
        <f t="shared" ca="1" si="1158"/>
        <v>3.6070000000000005E-2</v>
      </c>
      <c r="U2954" s="1"/>
      <c r="W2954" t="str">
        <f t="shared" si="1175"/>
        <v/>
      </c>
      <c r="Y2954" s="1"/>
      <c r="AA2954">
        <f t="shared" si="1176"/>
        <v>0</v>
      </c>
      <c r="AC2954" s="1"/>
      <c r="AE2954">
        <f t="shared" si="1177"/>
        <v>0</v>
      </c>
      <c r="AH2954" s="1"/>
      <c r="AI2954" s="17"/>
      <c r="AJ2954" s="25"/>
      <c r="AU2954" s="1">
        <v>41814</v>
      </c>
      <c r="AV2954">
        <v>0.1</v>
      </c>
      <c r="AW2954">
        <f t="shared" si="1164"/>
        <v>1E-3</v>
      </c>
      <c r="AY2954" s="1">
        <v>41815</v>
      </c>
      <c r="AZ2954">
        <v>9.6000000000000002E-2</v>
      </c>
      <c r="BA2954">
        <f t="shared" si="1165"/>
        <v>9.6000000000000002E-4</v>
      </c>
      <c r="BC2954" s="1">
        <v>41887</v>
      </c>
      <c r="BD2954">
        <v>0.317</v>
      </c>
      <c r="BE2954">
        <f t="shared" si="1166"/>
        <v>3.1700000000000001E-3</v>
      </c>
      <c r="BG2954" s="1">
        <v>41887</v>
      </c>
      <c r="BH2954">
        <v>0.69599999999999995</v>
      </c>
      <c r="BI2954">
        <f t="shared" si="1167"/>
        <v>6.9599999999999992E-3</v>
      </c>
      <c r="BK2954" s="1">
        <v>40788</v>
      </c>
      <c r="BL2954">
        <v>2.6928000000000001</v>
      </c>
      <c r="BM2954">
        <f t="shared" si="1173"/>
        <v>2.6928000000000001E-2</v>
      </c>
      <c r="BP2954" s="1">
        <v>41788</v>
      </c>
      <c r="BQ2954">
        <v>172.26650000000001</v>
      </c>
      <c r="BR2954">
        <f t="shared" si="1168"/>
        <v>1.7226650000000001</v>
      </c>
      <c r="BT2954" s="1">
        <v>41810</v>
      </c>
      <c r="BU2954">
        <v>0.21199999999999999</v>
      </c>
      <c r="BV2954">
        <f t="shared" si="1169"/>
        <v>2.1199999999999999E-3</v>
      </c>
      <c r="BX2954" s="1">
        <v>41810</v>
      </c>
      <c r="BY2954">
        <v>0.30599999999999999</v>
      </c>
      <c r="BZ2954">
        <f t="shared" si="1170"/>
        <v>3.0599999999999998E-3</v>
      </c>
      <c r="CB2954" s="1">
        <v>41887</v>
      </c>
      <c r="CC2954">
        <v>0.17349999999999999</v>
      </c>
      <c r="CD2954">
        <f t="shared" si="1171"/>
        <v>1.7349999999999998E-3</v>
      </c>
      <c r="CG2954" s="1"/>
    </row>
    <row r="2955" spans="1:85" x14ac:dyDescent="0.3">
      <c r="A2955" s="21">
        <f t="shared" si="1172"/>
        <v>49948</v>
      </c>
      <c r="B2955" s="18">
        <f t="shared" ref="B2955:B3018" si="1178">IFERROR(VLOOKUP(A2955,$CG$11:$CH$19999,2,FALSE),B2954)</f>
        <v>112.421875</v>
      </c>
      <c r="C2955">
        <f t="shared" si="1174"/>
        <v>115</v>
      </c>
      <c r="D2955">
        <f t="shared" ca="1" si="1159"/>
        <v>-10.944444444444445</v>
      </c>
      <c r="E2955">
        <f ca="1">IF(currency="USD",'Future et co'!F2955,IF(currency="EUR",'Future et co'!G2955,FALSE))</f>
        <v>3.6070000000000005E-2</v>
      </c>
      <c r="F2955">
        <f t="shared" ca="1" si="1160"/>
        <v>3.6070000000000005E-2</v>
      </c>
      <c r="G2955">
        <f t="shared" ca="1" si="1161"/>
        <v>2.0569999999999998E-2</v>
      </c>
      <c r="L2955">
        <f t="shared" ca="1" si="1162"/>
        <v>127.8</v>
      </c>
      <c r="M2955">
        <f t="shared" ref="M2955:M3018" ca="1" si="1179">IFERROR(IF(L2955&lt;0.25,VLOOKUP(I2955,$AU$11:$AW$5325,3,FALSE),IF(AND(L2955&gt;=0.25,L2955&lt;0.5),VLOOKUP(I2955,$AY$11:$BA$5325,3,FALSE),IF(AND(L2955&gt;=0.5,L2955&lt;1),VLOOKUP(I2955,$BC$11:$BE$5325,3,FALSE),VLOOKUP(I2955,$BG$11:$BI$5010,3,FALSE)))),M2954)</f>
        <v>3.6070000000000005E-2</v>
      </c>
      <c r="R2955">
        <f t="shared" ca="1" si="1163"/>
        <v>127.8</v>
      </c>
      <c r="S2955">
        <f t="shared" ref="S2955:S3018" ca="1" si="1180">IFERROR(IF(R2955&lt;0.25,VLOOKUP(O2955,$AU$11:$AW$5325,3,FALSE),IF(AND(R2955&gt;=0.25,R2955&lt;0.5),VLOOKUP(O2955,$AY$11:$BA$5325,3,FALSE),IF(AND(R2955&gt;=0.5,R2955&lt;1),VLOOKUP(O2955,$BC$11:$BE$5325,3,FALSE),VLOOKUP(O2955,$BG$11:$BI$5010,3,FALSE)))),S2954)</f>
        <v>3.6070000000000005E-2</v>
      </c>
      <c r="U2955" s="1"/>
      <c r="W2955" t="str">
        <f t="shared" si="1175"/>
        <v/>
      </c>
      <c r="Y2955" s="1"/>
      <c r="AA2955">
        <f t="shared" si="1176"/>
        <v>0</v>
      </c>
      <c r="AC2955" s="1"/>
      <c r="AE2955">
        <f t="shared" si="1177"/>
        <v>0</v>
      </c>
      <c r="AH2955" s="1"/>
      <c r="AI2955" s="17"/>
      <c r="AJ2955" s="25"/>
      <c r="AU2955" s="1">
        <v>41813</v>
      </c>
      <c r="AV2955">
        <v>0.1</v>
      </c>
      <c r="AW2955">
        <f t="shared" si="1164"/>
        <v>1E-3</v>
      </c>
      <c r="AY2955" s="1">
        <v>41814</v>
      </c>
      <c r="AZ2955">
        <v>0.104</v>
      </c>
      <c r="BA2955">
        <f t="shared" si="1165"/>
        <v>1.0399999999999999E-3</v>
      </c>
      <c r="BC2955" s="1">
        <v>41886</v>
      </c>
      <c r="BD2955">
        <v>0.33</v>
      </c>
      <c r="BE2955">
        <f t="shared" si="1166"/>
        <v>3.3E-3</v>
      </c>
      <c r="BG2955" s="1">
        <v>41886</v>
      </c>
      <c r="BH2955">
        <v>0.72099999999999997</v>
      </c>
      <c r="BI2955">
        <f t="shared" si="1167"/>
        <v>7.2099999999999994E-3</v>
      </c>
      <c r="BK2955" s="1">
        <v>40791</v>
      </c>
      <c r="BL2955">
        <v>2.6928000000000001</v>
      </c>
      <c r="BM2955">
        <f t="shared" si="1173"/>
        <v>2.6928000000000001E-2</v>
      </c>
      <c r="BP2955" s="1">
        <v>41787</v>
      </c>
      <c r="BQ2955">
        <v>172.3955</v>
      </c>
      <c r="BR2955">
        <f t="shared" si="1168"/>
        <v>1.7239549999999999</v>
      </c>
      <c r="BT2955" s="1">
        <v>41809</v>
      </c>
      <c r="BU2955">
        <v>0.21199999999999999</v>
      </c>
      <c r="BV2955">
        <f t="shared" si="1169"/>
        <v>2.1199999999999999E-3</v>
      </c>
      <c r="BX2955" s="1">
        <v>41809</v>
      </c>
      <c r="BY2955">
        <v>0.30599999999999999</v>
      </c>
      <c r="BZ2955">
        <f t="shared" si="1170"/>
        <v>3.0599999999999998E-3</v>
      </c>
      <c r="CB2955" s="1">
        <v>41886</v>
      </c>
      <c r="CC2955">
        <v>0.19600000000000001</v>
      </c>
      <c r="CD2955">
        <f t="shared" si="1171"/>
        <v>1.9599999999999999E-3</v>
      </c>
      <c r="CG2955" s="1"/>
    </row>
    <row r="2956" spans="1:85" x14ac:dyDescent="0.3">
      <c r="A2956" s="21">
        <f t="shared" si="1172"/>
        <v>49949</v>
      </c>
      <c r="B2956" s="18">
        <f t="shared" si="1178"/>
        <v>112.421875</v>
      </c>
      <c r="C2956">
        <f t="shared" si="1174"/>
        <v>115</v>
      </c>
      <c r="D2956">
        <f t="shared" ref="D2956:D3019" ca="1" si="1181">($B$7-A2956)/360</f>
        <v>-10.947222222222223</v>
      </c>
      <c r="E2956">
        <f ca="1">IF(currency="USD",'Future et co'!F2956,IF(currency="EUR",'Future et co'!G2956,FALSE))</f>
        <v>3.6070000000000005E-2</v>
      </c>
      <c r="F2956">
        <f t="shared" ref="F2956:F3019" ca="1" si="1182">IFERROR(IF(D2956&lt;0.25,VLOOKUP(A2956,$AU$11:$AW$5325,3,FALSE),IF(AND(D2956&gt;=0.25,D2956&lt;0.5),VLOOKUP(A2956,$AY$11:$BA$5325,3,FALSE),IF(AND(D2956&gt;=0.5,D2956&lt;1),VLOOKUP(A2956,$BC$11:$BE$5325,3,FALSE),VLOOKUP(A2956,$BG$11:$BI$5010,3,FALSE)))),F2955)</f>
        <v>3.6070000000000005E-2</v>
      </c>
      <c r="G2956">
        <f t="shared" ref="G2956:G3019" ca="1" si="1183">IFERROR(IF(D2956&lt;0.25,VLOOKUP(A2956,$BT$11:$BV$5325,3,FALSE),IF(AND(D2956&gt;=0.25,D2956&lt;0.5),VLOOKUP(A2956,$BX$11:$BZ$5325,3,FALSE),VLOOKUP(A2956,$CB$11:$CD$5325,3,FALSE))),G2955)</f>
        <v>2.0569999999999998E-2</v>
      </c>
      <c r="L2956">
        <f t="shared" ref="L2956:L3019" ca="1" si="1184">($J$7-I2956)/360</f>
        <v>127.8</v>
      </c>
      <c r="M2956">
        <f t="shared" ca="1" si="1179"/>
        <v>3.6070000000000005E-2</v>
      </c>
      <c r="R2956">
        <f t="shared" ref="R2956:R3019" ca="1" si="1185">($P$7-O2956)/360</f>
        <v>127.8</v>
      </c>
      <c r="S2956">
        <f t="shared" ca="1" si="1180"/>
        <v>3.6070000000000005E-2</v>
      </c>
      <c r="U2956" s="1"/>
      <c r="W2956" t="str">
        <f t="shared" si="1175"/>
        <v/>
      </c>
      <c r="Y2956" s="1"/>
      <c r="AA2956">
        <f t="shared" si="1176"/>
        <v>0</v>
      </c>
      <c r="AC2956" s="1"/>
      <c r="AE2956">
        <f t="shared" si="1177"/>
        <v>0</v>
      </c>
      <c r="AH2956" s="1"/>
      <c r="AI2956" s="17"/>
      <c r="AJ2956" s="25"/>
      <c r="AU2956" s="1">
        <v>41810</v>
      </c>
      <c r="AV2956">
        <v>8.5999999999999993E-2</v>
      </c>
      <c r="AW2956">
        <f t="shared" ref="AW2956:AW3019" si="1186">AV2956/100</f>
        <v>8.5999999999999998E-4</v>
      </c>
      <c r="AY2956" s="1">
        <v>41813</v>
      </c>
      <c r="AZ2956">
        <v>9.7000000000000003E-2</v>
      </c>
      <c r="BA2956">
        <f t="shared" ref="BA2956:BA3019" si="1187">AZ2956/100</f>
        <v>9.7000000000000005E-4</v>
      </c>
      <c r="BC2956" s="1">
        <v>41885</v>
      </c>
      <c r="BD2956">
        <v>0.31</v>
      </c>
      <c r="BE2956">
        <f t="shared" ref="BE2956:BE3019" si="1188">BD2956/100</f>
        <v>3.0999999999999999E-3</v>
      </c>
      <c r="BG2956" s="1">
        <v>41885</v>
      </c>
      <c r="BH2956">
        <v>0.69799999999999995</v>
      </c>
      <c r="BI2956">
        <f t="shared" ref="BI2956:BI3019" si="1189">BH2956/100</f>
        <v>6.9799999999999992E-3</v>
      </c>
      <c r="BK2956" s="1">
        <v>40792</v>
      </c>
      <c r="BL2956">
        <v>2.7170200000000002</v>
      </c>
      <c r="BM2956">
        <f t="shared" si="1173"/>
        <v>2.7170200000000002E-2</v>
      </c>
      <c r="BP2956" s="1">
        <v>41786</v>
      </c>
      <c r="BQ2956">
        <v>171.64510000000001</v>
      </c>
      <c r="BR2956">
        <f t="shared" ref="BR2956:BR3019" si="1190">BQ2956/100</f>
        <v>1.7164510000000002</v>
      </c>
      <c r="BT2956" s="1">
        <v>41808</v>
      </c>
      <c r="BU2956">
        <v>0.216</v>
      </c>
      <c r="BV2956">
        <f t="shared" ref="BV2956:BV3019" si="1191">BU2956/100</f>
        <v>2.16E-3</v>
      </c>
      <c r="BX2956" s="1">
        <v>41808</v>
      </c>
      <c r="BY2956">
        <v>0.309</v>
      </c>
      <c r="BZ2956">
        <f t="shared" ref="BZ2956:BZ3019" si="1192">BY2956/100</f>
        <v>3.0899999999999999E-3</v>
      </c>
      <c r="CB2956" s="1">
        <v>41885</v>
      </c>
      <c r="CC2956">
        <v>0.22159999999999999</v>
      </c>
      <c r="CD2956">
        <f t="shared" ref="CD2956:CD3019" si="1193">CC2956/100</f>
        <v>2.2160000000000001E-3</v>
      </c>
      <c r="CG2956" s="1"/>
    </row>
    <row r="2957" spans="1:85" x14ac:dyDescent="0.3">
      <c r="A2957" s="21">
        <f t="shared" ref="A2957:A3020" si="1194">WORKDAY(A2956,1)</f>
        <v>49950</v>
      </c>
      <c r="B2957" s="18">
        <f t="shared" si="1178"/>
        <v>112.421875</v>
      </c>
      <c r="C2957">
        <f t="shared" si="1174"/>
        <v>115</v>
      </c>
      <c r="D2957">
        <f t="shared" ca="1" si="1181"/>
        <v>-10.95</v>
      </c>
      <c r="E2957">
        <f ca="1">IF(currency="USD",'Future et co'!F2957,IF(currency="EUR",'Future et co'!G2957,FALSE))</f>
        <v>3.6070000000000005E-2</v>
      </c>
      <c r="F2957">
        <f t="shared" ca="1" si="1182"/>
        <v>3.6070000000000005E-2</v>
      </c>
      <c r="G2957">
        <f t="shared" ca="1" si="1183"/>
        <v>2.0569999999999998E-2</v>
      </c>
      <c r="L2957">
        <f t="shared" ca="1" si="1184"/>
        <v>127.8</v>
      </c>
      <c r="M2957">
        <f t="shared" ca="1" si="1179"/>
        <v>3.6070000000000005E-2</v>
      </c>
      <c r="R2957">
        <f t="shared" ca="1" si="1185"/>
        <v>127.8</v>
      </c>
      <c r="S2957">
        <f t="shared" ca="1" si="1180"/>
        <v>3.6070000000000005E-2</v>
      </c>
      <c r="U2957" s="1"/>
      <c r="W2957" t="str">
        <f t="shared" si="1175"/>
        <v/>
      </c>
      <c r="Y2957" s="1"/>
      <c r="AA2957">
        <f t="shared" si="1176"/>
        <v>0</v>
      </c>
      <c r="AC2957" s="1"/>
      <c r="AE2957">
        <f t="shared" si="1177"/>
        <v>0</v>
      </c>
      <c r="AH2957" s="1"/>
      <c r="AI2957" s="17"/>
      <c r="AJ2957" s="25"/>
      <c r="AU2957" s="1">
        <v>41809</v>
      </c>
      <c r="AV2957">
        <v>9.6000000000000002E-2</v>
      </c>
      <c r="AW2957">
        <f t="shared" si="1186"/>
        <v>9.6000000000000002E-4</v>
      </c>
      <c r="AY2957" s="1">
        <v>41810</v>
      </c>
      <c r="AZ2957">
        <v>9.6000000000000002E-2</v>
      </c>
      <c r="BA2957">
        <f t="shared" si="1187"/>
        <v>9.6000000000000002E-4</v>
      </c>
      <c r="BC2957" s="1">
        <v>41884</v>
      </c>
      <c r="BD2957">
        <v>0.31</v>
      </c>
      <c r="BE2957">
        <f t="shared" si="1188"/>
        <v>3.0999999999999999E-3</v>
      </c>
      <c r="BG2957" s="1">
        <v>41884</v>
      </c>
      <c r="BH2957">
        <v>0.72399999999999998</v>
      </c>
      <c r="BI2957">
        <f t="shared" si="1189"/>
        <v>7.2399999999999999E-3</v>
      </c>
      <c r="BK2957" s="1">
        <v>40793</v>
      </c>
      <c r="BL2957">
        <v>2.6408100000000001</v>
      </c>
      <c r="BM2957">
        <f t="shared" si="1173"/>
        <v>2.64081E-2</v>
      </c>
      <c r="BP2957" s="1">
        <v>41785</v>
      </c>
      <c r="BQ2957">
        <v>171.2817</v>
      </c>
      <c r="BR2957">
        <f t="shared" si="1190"/>
        <v>1.712817</v>
      </c>
      <c r="BT2957" s="1">
        <v>41807</v>
      </c>
      <c r="BU2957">
        <v>0.217</v>
      </c>
      <c r="BV2957">
        <f t="shared" si="1191"/>
        <v>2.1700000000000001E-3</v>
      </c>
      <c r="BX2957" s="1">
        <v>41807</v>
      </c>
      <c r="BY2957">
        <v>0.312</v>
      </c>
      <c r="BZ2957">
        <f t="shared" si="1192"/>
        <v>3.1199999999999999E-3</v>
      </c>
      <c r="CB2957" s="1">
        <v>41884</v>
      </c>
      <c r="CC2957">
        <v>0.21870000000000001</v>
      </c>
      <c r="CD2957">
        <f t="shared" si="1193"/>
        <v>2.1870000000000001E-3</v>
      </c>
      <c r="CG2957" s="1"/>
    </row>
    <row r="2958" spans="1:85" x14ac:dyDescent="0.3">
      <c r="A2958" s="21">
        <f t="shared" si="1194"/>
        <v>49951</v>
      </c>
      <c r="B2958" s="18">
        <f t="shared" si="1178"/>
        <v>112.421875</v>
      </c>
      <c r="C2958">
        <f t="shared" si="1174"/>
        <v>115</v>
      </c>
      <c r="D2958">
        <f t="shared" ca="1" si="1181"/>
        <v>-10.952777777777778</v>
      </c>
      <c r="E2958">
        <f ca="1">IF(currency="USD",'Future et co'!F2958,IF(currency="EUR",'Future et co'!G2958,FALSE))</f>
        <v>3.6070000000000005E-2</v>
      </c>
      <c r="F2958">
        <f t="shared" ca="1" si="1182"/>
        <v>3.6070000000000005E-2</v>
      </c>
      <c r="G2958">
        <f t="shared" ca="1" si="1183"/>
        <v>2.0569999999999998E-2</v>
      </c>
      <c r="L2958">
        <f t="shared" ca="1" si="1184"/>
        <v>127.8</v>
      </c>
      <c r="M2958">
        <f t="shared" ca="1" si="1179"/>
        <v>3.6070000000000005E-2</v>
      </c>
      <c r="R2958">
        <f t="shared" ca="1" si="1185"/>
        <v>127.8</v>
      </c>
      <c r="S2958">
        <f t="shared" ca="1" si="1180"/>
        <v>3.6070000000000005E-2</v>
      </c>
      <c r="U2958" s="1"/>
      <c r="W2958" t="str">
        <f t="shared" si="1175"/>
        <v/>
      </c>
      <c r="Y2958" s="1"/>
      <c r="AA2958">
        <f t="shared" si="1176"/>
        <v>0</v>
      </c>
      <c r="AC2958" s="1"/>
      <c r="AE2958">
        <f t="shared" si="1177"/>
        <v>0</v>
      </c>
      <c r="AH2958" s="1"/>
      <c r="AI2958" s="17"/>
      <c r="AJ2958" s="25"/>
      <c r="AU2958" s="1">
        <v>41808</v>
      </c>
      <c r="AV2958">
        <v>9.7000000000000003E-2</v>
      </c>
      <c r="AW2958">
        <f t="shared" si="1186"/>
        <v>9.7000000000000005E-4</v>
      </c>
      <c r="AY2958" s="1">
        <v>41809</v>
      </c>
      <c r="AZ2958">
        <v>9.8000000000000004E-2</v>
      </c>
      <c r="BA2958">
        <f t="shared" si="1187"/>
        <v>9.7999999999999997E-4</v>
      </c>
      <c r="BC2958" s="1">
        <v>41883</v>
      </c>
      <c r="BD2958">
        <v>0.318</v>
      </c>
      <c r="BE2958">
        <f t="shared" si="1188"/>
        <v>3.1800000000000001E-3</v>
      </c>
      <c r="BG2958" s="1">
        <v>41883</v>
      </c>
      <c r="BH2958">
        <v>0.6925</v>
      </c>
      <c r="BI2958">
        <f t="shared" si="1189"/>
        <v>6.9249999999999997E-3</v>
      </c>
      <c r="BK2958" s="1">
        <v>40794</v>
      </c>
      <c r="BL2958">
        <v>2.6704300000000001</v>
      </c>
      <c r="BM2958">
        <f t="shared" ref="BM2958:BM3021" si="1195">BL2958/100</f>
        <v>2.67043E-2</v>
      </c>
      <c r="BP2958" s="1">
        <v>41782</v>
      </c>
      <c r="BQ2958">
        <v>171.2817</v>
      </c>
      <c r="BR2958">
        <f t="shared" si="1190"/>
        <v>1.712817</v>
      </c>
      <c r="BT2958" s="1">
        <v>41806</v>
      </c>
      <c r="BU2958">
        <v>0.223</v>
      </c>
      <c r="BV2958">
        <f t="shared" si="1191"/>
        <v>2.2300000000000002E-3</v>
      </c>
      <c r="BX2958" s="1">
        <v>41806</v>
      </c>
      <c r="BY2958">
        <v>0.316</v>
      </c>
      <c r="BZ2958">
        <f t="shared" si="1192"/>
        <v>3.16E-3</v>
      </c>
      <c r="CB2958" s="1">
        <v>41883</v>
      </c>
      <c r="CC2958">
        <v>0.221</v>
      </c>
      <c r="CD2958">
        <f t="shared" si="1193"/>
        <v>2.2100000000000002E-3</v>
      </c>
      <c r="CG2958" s="1"/>
    </row>
    <row r="2959" spans="1:85" x14ac:dyDescent="0.3">
      <c r="A2959" s="21">
        <f t="shared" si="1194"/>
        <v>49954</v>
      </c>
      <c r="B2959" s="18">
        <f t="shared" si="1178"/>
        <v>112.421875</v>
      </c>
      <c r="C2959">
        <f t="shared" si="1174"/>
        <v>115</v>
      </c>
      <c r="D2959">
        <f t="shared" ca="1" si="1181"/>
        <v>-10.96111111111111</v>
      </c>
      <c r="E2959">
        <f ca="1">IF(currency="USD",'Future et co'!F2959,IF(currency="EUR",'Future et co'!G2959,FALSE))</f>
        <v>3.6070000000000005E-2</v>
      </c>
      <c r="F2959">
        <f t="shared" ca="1" si="1182"/>
        <v>3.6070000000000005E-2</v>
      </c>
      <c r="G2959">
        <f t="shared" ca="1" si="1183"/>
        <v>2.0569999999999998E-2</v>
      </c>
      <c r="L2959">
        <f t="shared" ca="1" si="1184"/>
        <v>127.8</v>
      </c>
      <c r="M2959">
        <f t="shared" ca="1" si="1179"/>
        <v>3.6070000000000005E-2</v>
      </c>
      <c r="R2959">
        <f t="shared" ca="1" si="1185"/>
        <v>127.8</v>
      </c>
      <c r="S2959">
        <f t="shared" ca="1" si="1180"/>
        <v>3.6070000000000005E-2</v>
      </c>
      <c r="U2959" s="1"/>
      <c r="W2959" t="str">
        <f t="shared" si="1175"/>
        <v/>
      </c>
      <c r="Y2959" s="1"/>
      <c r="AA2959">
        <f t="shared" si="1176"/>
        <v>0</v>
      </c>
      <c r="AC2959" s="1"/>
      <c r="AE2959">
        <f t="shared" si="1177"/>
        <v>0</v>
      </c>
      <c r="AH2959" s="1"/>
      <c r="AI2959" s="17"/>
      <c r="AJ2959" s="25"/>
      <c r="AU2959" s="1">
        <v>41807</v>
      </c>
      <c r="AV2959">
        <v>9.8000000000000004E-2</v>
      </c>
      <c r="AW2959">
        <f t="shared" si="1186"/>
        <v>9.7999999999999997E-4</v>
      </c>
      <c r="AY2959" s="1">
        <v>41808</v>
      </c>
      <c r="AZ2959">
        <v>0.104</v>
      </c>
      <c r="BA2959">
        <f t="shared" si="1187"/>
        <v>1.0399999999999999E-3</v>
      </c>
      <c r="BC2959" s="1">
        <v>41880</v>
      </c>
      <c r="BD2959">
        <v>0.316</v>
      </c>
      <c r="BE2959">
        <f t="shared" si="1188"/>
        <v>3.16E-3</v>
      </c>
      <c r="BG2959" s="1">
        <v>41880</v>
      </c>
      <c r="BH2959">
        <v>0.68300000000000005</v>
      </c>
      <c r="BI2959">
        <f t="shared" si="1189"/>
        <v>6.8300000000000001E-3</v>
      </c>
      <c r="BK2959" s="1">
        <v>40795</v>
      </c>
      <c r="BL2959">
        <v>2.7443399999999998</v>
      </c>
      <c r="BM2959">
        <f t="shared" si="1195"/>
        <v>2.7443399999999996E-2</v>
      </c>
      <c r="BP2959" s="1">
        <v>41781</v>
      </c>
      <c r="BQ2959">
        <v>171.29339999999999</v>
      </c>
      <c r="BR2959">
        <f t="shared" si="1190"/>
        <v>1.712934</v>
      </c>
      <c r="BT2959" s="1">
        <v>41803</v>
      </c>
      <c r="BU2959">
        <v>0.23400000000000001</v>
      </c>
      <c r="BV2959">
        <f t="shared" si="1191"/>
        <v>2.3400000000000001E-3</v>
      </c>
      <c r="BX2959" s="1">
        <v>41803</v>
      </c>
      <c r="BY2959">
        <v>0.32600000000000001</v>
      </c>
      <c r="BZ2959">
        <f t="shared" si="1192"/>
        <v>3.2600000000000003E-3</v>
      </c>
      <c r="CB2959" s="1">
        <v>41880</v>
      </c>
      <c r="CC2959">
        <v>0.22739999999999999</v>
      </c>
      <c r="CD2959">
        <f t="shared" si="1193"/>
        <v>2.274E-3</v>
      </c>
      <c r="CG2959" s="1"/>
    </row>
    <row r="2960" spans="1:85" x14ac:dyDescent="0.3">
      <c r="A2960" s="21">
        <f t="shared" si="1194"/>
        <v>49955</v>
      </c>
      <c r="B2960" s="18">
        <f t="shared" si="1178"/>
        <v>112.421875</v>
      </c>
      <c r="C2960">
        <f t="shared" si="1174"/>
        <v>115</v>
      </c>
      <c r="D2960">
        <f t="shared" ca="1" si="1181"/>
        <v>-10.963888888888889</v>
      </c>
      <c r="E2960">
        <f ca="1">IF(currency="USD",'Future et co'!F2960,IF(currency="EUR",'Future et co'!G2960,FALSE))</f>
        <v>3.6070000000000005E-2</v>
      </c>
      <c r="F2960">
        <f t="shared" ca="1" si="1182"/>
        <v>3.6070000000000005E-2</v>
      </c>
      <c r="G2960">
        <f t="shared" ca="1" si="1183"/>
        <v>2.0569999999999998E-2</v>
      </c>
      <c r="L2960">
        <f t="shared" ca="1" si="1184"/>
        <v>127.8</v>
      </c>
      <c r="M2960">
        <f t="shared" ca="1" si="1179"/>
        <v>3.6070000000000005E-2</v>
      </c>
      <c r="R2960">
        <f t="shared" ca="1" si="1185"/>
        <v>127.8</v>
      </c>
      <c r="S2960">
        <f t="shared" ca="1" si="1180"/>
        <v>3.6070000000000005E-2</v>
      </c>
      <c r="U2960" s="1"/>
      <c r="W2960" t="str">
        <f t="shared" si="1175"/>
        <v/>
      </c>
      <c r="Y2960" s="1"/>
      <c r="AA2960">
        <f t="shared" si="1176"/>
        <v>0</v>
      </c>
      <c r="AC2960" s="1"/>
      <c r="AE2960">
        <f t="shared" si="1177"/>
        <v>0</v>
      </c>
      <c r="AH2960" s="1"/>
      <c r="AI2960" s="17"/>
      <c r="AJ2960" s="25"/>
      <c r="AU2960" s="1">
        <v>41806</v>
      </c>
      <c r="AV2960">
        <v>9.5000000000000001E-2</v>
      </c>
      <c r="AW2960">
        <f t="shared" si="1186"/>
        <v>9.5E-4</v>
      </c>
      <c r="AY2960" s="1">
        <v>41807</v>
      </c>
      <c r="AZ2960">
        <v>0.1</v>
      </c>
      <c r="BA2960">
        <f t="shared" si="1187"/>
        <v>1E-3</v>
      </c>
      <c r="BC2960" s="1">
        <v>41879</v>
      </c>
      <c r="BD2960">
        <v>0.3125</v>
      </c>
      <c r="BE2960">
        <f t="shared" si="1188"/>
        <v>3.1250000000000002E-3</v>
      </c>
      <c r="BG2960" s="1">
        <v>41879</v>
      </c>
      <c r="BH2960">
        <v>0.68700000000000006</v>
      </c>
      <c r="BI2960">
        <f t="shared" si="1189"/>
        <v>6.8700000000000002E-3</v>
      </c>
      <c r="BK2960" s="1">
        <v>40798</v>
      </c>
      <c r="BL2960">
        <v>2.7272099999999999</v>
      </c>
      <c r="BM2960">
        <f t="shared" si="1195"/>
        <v>2.7272100000000001E-2</v>
      </c>
      <c r="BP2960" s="1">
        <v>41780</v>
      </c>
      <c r="BQ2960">
        <v>171.00030000000001</v>
      </c>
      <c r="BR2960">
        <f t="shared" si="1190"/>
        <v>1.7100030000000002</v>
      </c>
      <c r="BT2960" s="1">
        <v>41802</v>
      </c>
      <c r="BU2960">
        <v>0.24199999999999999</v>
      </c>
      <c r="BV2960">
        <f t="shared" si="1191"/>
        <v>2.4199999999999998E-3</v>
      </c>
      <c r="BX2960" s="1">
        <v>41802</v>
      </c>
      <c r="BY2960">
        <v>0.33300000000000002</v>
      </c>
      <c r="BZ2960">
        <f t="shared" si="1192"/>
        <v>3.3300000000000001E-3</v>
      </c>
      <c r="CB2960" s="1">
        <v>41879</v>
      </c>
      <c r="CC2960">
        <v>0.2374</v>
      </c>
      <c r="CD2960">
        <f t="shared" si="1193"/>
        <v>2.3739999999999998E-3</v>
      </c>
      <c r="CG2960" s="1"/>
    </row>
    <row r="2961" spans="1:85" x14ac:dyDescent="0.3">
      <c r="A2961" s="21">
        <f t="shared" si="1194"/>
        <v>49956</v>
      </c>
      <c r="B2961" s="18">
        <f t="shared" si="1178"/>
        <v>112.421875</v>
      </c>
      <c r="C2961">
        <f t="shared" si="1174"/>
        <v>115</v>
      </c>
      <c r="D2961">
        <f t="shared" ca="1" si="1181"/>
        <v>-10.966666666666667</v>
      </c>
      <c r="E2961">
        <f ca="1">IF(currency="USD",'Future et co'!F2961,IF(currency="EUR",'Future et co'!G2961,FALSE))</f>
        <v>3.6070000000000005E-2</v>
      </c>
      <c r="F2961">
        <f t="shared" ca="1" si="1182"/>
        <v>3.6070000000000005E-2</v>
      </c>
      <c r="G2961">
        <f t="shared" ca="1" si="1183"/>
        <v>2.0569999999999998E-2</v>
      </c>
      <c r="L2961">
        <f t="shared" ca="1" si="1184"/>
        <v>127.8</v>
      </c>
      <c r="M2961">
        <f t="shared" ca="1" si="1179"/>
        <v>3.6070000000000005E-2</v>
      </c>
      <c r="R2961">
        <f t="shared" ca="1" si="1185"/>
        <v>127.8</v>
      </c>
      <c r="S2961">
        <f t="shared" ca="1" si="1180"/>
        <v>3.6070000000000005E-2</v>
      </c>
      <c r="U2961" s="1"/>
      <c r="W2961" t="str">
        <f t="shared" si="1175"/>
        <v/>
      </c>
      <c r="Y2961" s="1"/>
      <c r="AA2961">
        <f t="shared" si="1176"/>
        <v>0</v>
      </c>
      <c r="AC2961" s="1"/>
      <c r="AE2961">
        <f t="shared" si="1177"/>
        <v>0</v>
      </c>
      <c r="AH2961" s="1"/>
      <c r="AI2961" s="17"/>
      <c r="AJ2961" s="25"/>
      <c r="AU2961" s="1">
        <v>41803</v>
      </c>
      <c r="AV2961">
        <v>9.2999999999999999E-2</v>
      </c>
      <c r="AW2961">
        <f t="shared" si="1186"/>
        <v>9.2999999999999995E-4</v>
      </c>
      <c r="AY2961" s="1">
        <v>41806</v>
      </c>
      <c r="AZ2961">
        <v>0.10299999999999999</v>
      </c>
      <c r="BA2961">
        <f t="shared" si="1187"/>
        <v>1.0299999999999999E-3</v>
      </c>
      <c r="BC2961" s="1">
        <v>41878</v>
      </c>
      <c r="BD2961">
        <v>0.312</v>
      </c>
      <c r="BE2961">
        <f t="shared" si="1188"/>
        <v>3.1199999999999999E-3</v>
      </c>
      <c r="BG2961" s="1">
        <v>41878</v>
      </c>
      <c r="BH2961">
        <v>0.69</v>
      </c>
      <c r="BI2961">
        <f t="shared" si="1189"/>
        <v>6.8999999999999999E-3</v>
      </c>
      <c r="BK2961" s="1">
        <v>40799</v>
      </c>
      <c r="BL2961">
        <v>2.7028500000000002</v>
      </c>
      <c r="BM2961">
        <f t="shared" si="1195"/>
        <v>2.70285E-2</v>
      </c>
      <c r="BP2961" s="1">
        <v>41779</v>
      </c>
      <c r="BQ2961">
        <v>171.2817</v>
      </c>
      <c r="BR2961">
        <f t="shared" si="1190"/>
        <v>1.712817</v>
      </c>
      <c r="BT2961" s="1">
        <v>41801</v>
      </c>
      <c r="BU2961">
        <v>0.25800000000000001</v>
      </c>
      <c r="BV2961">
        <f t="shared" si="1191"/>
        <v>2.5800000000000003E-3</v>
      </c>
      <c r="BX2961" s="1">
        <v>41801</v>
      </c>
      <c r="BY2961">
        <v>0.34799999999999998</v>
      </c>
      <c r="BZ2961">
        <f t="shared" si="1192"/>
        <v>3.4799999999999996E-3</v>
      </c>
      <c r="CB2961" s="1">
        <v>41878</v>
      </c>
      <c r="CC2961">
        <v>0.2349</v>
      </c>
      <c r="CD2961">
        <f t="shared" si="1193"/>
        <v>2.349E-3</v>
      </c>
      <c r="CG2961" s="1"/>
    </row>
    <row r="2962" spans="1:85" x14ac:dyDescent="0.3">
      <c r="A2962" s="21">
        <f t="shared" si="1194"/>
        <v>49957</v>
      </c>
      <c r="B2962" s="18">
        <f t="shared" si="1178"/>
        <v>112.421875</v>
      </c>
      <c r="C2962">
        <f t="shared" si="1174"/>
        <v>115</v>
      </c>
      <c r="D2962">
        <f t="shared" ca="1" si="1181"/>
        <v>-10.969444444444445</v>
      </c>
      <c r="E2962">
        <f ca="1">IF(currency="USD",'Future et co'!F2962,IF(currency="EUR",'Future et co'!G2962,FALSE))</f>
        <v>3.6070000000000005E-2</v>
      </c>
      <c r="F2962">
        <f t="shared" ca="1" si="1182"/>
        <v>3.6070000000000005E-2</v>
      </c>
      <c r="G2962">
        <f t="shared" ca="1" si="1183"/>
        <v>2.0569999999999998E-2</v>
      </c>
      <c r="L2962">
        <f t="shared" ca="1" si="1184"/>
        <v>127.8</v>
      </c>
      <c r="M2962">
        <f t="shared" ca="1" si="1179"/>
        <v>3.6070000000000005E-2</v>
      </c>
      <c r="R2962">
        <f t="shared" ca="1" si="1185"/>
        <v>127.8</v>
      </c>
      <c r="S2962">
        <f t="shared" ca="1" si="1180"/>
        <v>3.6070000000000005E-2</v>
      </c>
      <c r="U2962" s="1"/>
      <c r="W2962" t="str">
        <f t="shared" si="1175"/>
        <v/>
      </c>
      <c r="Y2962" s="1"/>
      <c r="AA2962">
        <f t="shared" si="1176"/>
        <v>0</v>
      </c>
      <c r="AC2962" s="1"/>
      <c r="AE2962">
        <f t="shared" si="1177"/>
        <v>0</v>
      </c>
      <c r="AH2962" s="1"/>
      <c r="AI2962" s="17"/>
      <c r="AJ2962" s="25"/>
      <c r="AU2962" s="1">
        <v>41802</v>
      </c>
      <c r="AV2962">
        <v>0.09</v>
      </c>
      <c r="AW2962">
        <f t="shared" si="1186"/>
        <v>8.9999999999999998E-4</v>
      </c>
      <c r="AY2962" s="1">
        <v>41803</v>
      </c>
      <c r="AZ2962">
        <v>9.7000000000000003E-2</v>
      </c>
      <c r="BA2962">
        <f t="shared" si="1187"/>
        <v>9.7000000000000005E-4</v>
      </c>
      <c r="BC2962" s="1">
        <v>41877</v>
      </c>
      <c r="BD2962">
        <v>0.315</v>
      </c>
      <c r="BE2962">
        <f t="shared" si="1188"/>
        <v>3.15E-3</v>
      </c>
      <c r="BG2962" s="1">
        <v>41877</v>
      </c>
      <c r="BH2962">
        <v>0.69399999999999995</v>
      </c>
      <c r="BI2962">
        <f t="shared" si="1189"/>
        <v>6.9399999999999991E-3</v>
      </c>
      <c r="BK2962" s="1">
        <v>40800</v>
      </c>
      <c r="BL2962">
        <v>2.6680999999999999</v>
      </c>
      <c r="BM2962">
        <f t="shared" si="1195"/>
        <v>2.6681E-2</v>
      </c>
      <c r="BP2962" s="1">
        <v>41778</v>
      </c>
      <c r="BQ2962">
        <v>171.49270000000001</v>
      </c>
      <c r="BR2962">
        <f t="shared" si="1190"/>
        <v>1.7149270000000001</v>
      </c>
      <c r="BT2962" s="1">
        <v>41800</v>
      </c>
      <c r="BU2962">
        <v>0.26300000000000001</v>
      </c>
      <c r="BV2962">
        <f t="shared" si="1191"/>
        <v>2.63E-3</v>
      </c>
      <c r="BX2962" s="1">
        <v>41800</v>
      </c>
      <c r="BY2962">
        <v>0.35299999999999998</v>
      </c>
      <c r="BZ2962">
        <f t="shared" si="1192"/>
        <v>3.5299999999999997E-3</v>
      </c>
      <c r="CB2962" s="1">
        <v>41877</v>
      </c>
      <c r="CC2962">
        <v>0.23169999999999999</v>
      </c>
      <c r="CD2962">
        <f t="shared" si="1193"/>
        <v>2.317E-3</v>
      </c>
      <c r="CG2962" s="1"/>
    </row>
    <row r="2963" spans="1:85" x14ac:dyDescent="0.3">
      <c r="A2963" s="21">
        <f t="shared" si="1194"/>
        <v>49958</v>
      </c>
      <c r="B2963" s="18">
        <f t="shared" si="1178"/>
        <v>112.421875</v>
      </c>
      <c r="C2963">
        <f t="shared" si="1174"/>
        <v>115</v>
      </c>
      <c r="D2963">
        <f t="shared" ca="1" si="1181"/>
        <v>-10.972222222222221</v>
      </c>
      <c r="E2963">
        <f ca="1">IF(currency="USD",'Future et co'!F2963,IF(currency="EUR",'Future et co'!G2963,FALSE))</f>
        <v>3.6070000000000005E-2</v>
      </c>
      <c r="F2963">
        <f t="shared" ca="1" si="1182"/>
        <v>3.6070000000000005E-2</v>
      </c>
      <c r="G2963">
        <f t="shared" ca="1" si="1183"/>
        <v>2.0569999999999998E-2</v>
      </c>
      <c r="L2963">
        <f t="shared" ca="1" si="1184"/>
        <v>127.8</v>
      </c>
      <c r="M2963">
        <f t="shared" ca="1" si="1179"/>
        <v>3.6070000000000005E-2</v>
      </c>
      <c r="R2963">
        <f t="shared" ca="1" si="1185"/>
        <v>127.8</v>
      </c>
      <c r="S2963">
        <f t="shared" ca="1" si="1180"/>
        <v>3.6070000000000005E-2</v>
      </c>
      <c r="U2963" s="1"/>
      <c r="W2963" t="str">
        <f t="shared" si="1175"/>
        <v/>
      </c>
      <c r="Y2963" s="1"/>
      <c r="AA2963">
        <f t="shared" si="1176"/>
        <v>0</v>
      </c>
      <c r="AC2963" s="1"/>
      <c r="AE2963">
        <f t="shared" si="1177"/>
        <v>0</v>
      </c>
      <c r="AH2963" s="1"/>
      <c r="AI2963" s="17"/>
      <c r="AJ2963" s="25"/>
      <c r="AU2963" s="1">
        <v>41801</v>
      </c>
      <c r="AV2963">
        <v>0.09</v>
      </c>
      <c r="AW2963">
        <f t="shared" si="1186"/>
        <v>8.9999999999999998E-4</v>
      </c>
      <c r="AY2963" s="1">
        <v>41802</v>
      </c>
      <c r="AZ2963">
        <v>0.1</v>
      </c>
      <c r="BA2963">
        <f t="shared" si="1187"/>
        <v>1E-3</v>
      </c>
      <c r="BC2963" s="1">
        <v>41876</v>
      </c>
      <c r="BD2963">
        <v>0.32100000000000001</v>
      </c>
      <c r="BE2963">
        <f t="shared" si="1188"/>
        <v>3.2100000000000002E-3</v>
      </c>
      <c r="BG2963" s="1">
        <v>41876</v>
      </c>
      <c r="BH2963">
        <v>0.69899999999999995</v>
      </c>
      <c r="BI2963">
        <f t="shared" si="1189"/>
        <v>6.9899999999999997E-3</v>
      </c>
      <c r="BK2963" s="1">
        <v>40801</v>
      </c>
      <c r="BL2963">
        <v>2.63374</v>
      </c>
      <c r="BM2963">
        <f t="shared" si="1195"/>
        <v>2.63374E-2</v>
      </c>
      <c r="BP2963" s="1">
        <v>41775</v>
      </c>
      <c r="BQ2963">
        <v>171.56309999999999</v>
      </c>
      <c r="BR2963">
        <f t="shared" si="1190"/>
        <v>1.7156309999999999</v>
      </c>
      <c r="BT2963" s="1">
        <v>41799</v>
      </c>
      <c r="BU2963">
        <v>0.26400000000000001</v>
      </c>
      <c r="BV2963">
        <f t="shared" si="1191"/>
        <v>2.64E-3</v>
      </c>
      <c r="BX2963" s="1">
        <v>41799</v>
      </c>
      <c r="BY2963">
        <v>0.35399999999999998</v>
      </c>
      <c r="BZ2963">
        <f t="shared" si="1192"/>
        <v>3.5399999999999997E-3</v>
      </c>
      <c r="CB2963" s="1">
        <v>41876</v>
      </c>
      <c r="CC2963">
        <v>0.23430000000000001</v>
      </c>
      <c r="CD2963">
        <f t="shared" si="1193"/>
        <v>2.343E-3</v>
      </c>
      <c r="CG2963" s="1"/>
    </row>
    <row r="2964" spans="1:85" x14ac:dyDescent="0.3">
      <c r="A2964" s="21">
        <f t="shared" si="1194"/>
        <v>49961</v>
      </c>
      <c r="B2964" s="18">
        <f t="shared" si="1178"/>
        <v>112.421875</v>
      </c>
      <c r="C2964">
        <f t="shared" si="1174"/>
        <v>115</v>
      </c>
      <c r="D2964">
        <f t="shared" ca="1" si="1181"/>
        <v>-10.980555555555556</v>
      </c>
      <c r="E2964">
        <f ca="1">IF(currency="USD",'Future et co'!F2964,IF(currency="EUR",'Future et co'!G2964,FALSE))</f>
        <v>3.6070000000000005E-2</v>
      </c>
      <c r="F2964">
        <f t="shared" ca="1" si="1182"/>
        <v>3.6070000000000005E-2</v>
      </c>
      <c r="G2964">
        <f t="shared" ca="1" si="1183"/>
        <v>2.0569999999999998E-2</v>
      </c>
      <c r="L2964">
        <f t="shared" ca="1" si="1184"/>
        <v>127.8</v>
      </c>
      <c r="M2964">
        <f t="shared" ca="1" si="1179"/>
        <v>3.6070000000000005E-2</v>
      </c>
      <c r="R2964">
        <f t="shared" ca="1" si="1185"/>
        <v>127.8</v>
      </c>
      <c r="S2964">
        <f t="shared" ca="1" si="1180"/>
        <v>3.6070000000000005E-2</v>
      </c>
      <c r="U2964" s="1"/>
      <c r="W2964" t="str">
        <f t="shared" si="1175"/>
        <v/>
      </c>
      <c r="Y2964" s="1"/>
      <c r="AA2964">
        <f t="shared" si="1176"/>
        <v>0</v>
      </c>
      <c r="AC2964" s="1"/>
      <c r="AE2964">
        <f t="shared" si="1177"/>
        <v>0</v>
      </c>
      <c r="AH2964" s="1"/>
      <c r="AI2964" s="17"/>
      <c r="AJ2964" s="25"/>
      <c r="AU2964" s="1">
        <v>41800</v>
      </c>
      <c r="AV2964">
        <v>8.6999999999999994E-2</v>
      </c>
      <c r="AW2964">
        <f t="shared" si="1186"/>
        <v>8.699999999999999E-4</v>
      </c>
      <c r="AY2964" s="1">
        <v>41801</v>
      </c>
      <c r="AZ2964">
        <v>9.0999999999999998E-2</v>
      </c>
      <c r="BA2964">
        <f t="shared" si="1187"/>
        <v>9.1E-4</v>
      </c>
      <c r="BC2964" s="1">
        <v>41873</v>
      </c>
      <c r="BD2964">
        <v>0.318</v>
      </c>
      <c r="BE2964">
        <f t="shared" si="1188"/>
        <v>3.1800000000000001E-3</v>
      </c>
      <c r="BG2964" s="1">
        <v>41873</v>
      </c>
      <c r="BH2964">
        <v>0.68799999999999994</v>
      </c>
      <c r="BI2964">
        <f t="shared" si="1189"/>
        <v>6.8799999999999998E-3</v>
      </c>
      <c r="BK2964" s="1">
        <v>40802</v>
      </c>
      <c r="BL2964">
        <v>2.61917</v>
      </c>
      <c r="BM2964">
        <f t="shared" si="1195"/>
        <v>2.6191699999999998E-2</v>
      </c>
      <c r="BP2964" s="1">
        <v>41774</v>
      </c>
      <c r="BQ2964">
        <v>171.9383</v>
      </c>
      <c r="BR2964">
        <f t="shared" si="1190"/>
        <v>1.7193829999999999</v>
      </c>
      <c r="BT2964" s="1">
        <v>41796</v>
      </c>
      <c r="BU2964">
        <v>0.26700000000000002</v>
      </c>
      <c r="BV2964">
        <f t="shared" si="1191"/>
        <v>2.6700000000000001E-3</v>
      </c>
      <c r="BX2964" s="1">
        <v>41796</v>
      </c>
      <c r="BY2964">
        <v>0.35699999999999998</v>
      </c>
      <c r="BZ2964">
        <f t="shared" si="1192"/>
        <v>3.5699999999999998E-3</v>
      </c>
      <c r="CB2964" s="1">
        <v>41873</v>
      </c>
      <c r="CC2964">
        <v>0.2581</v>
      </c>
      <c r="CD2964">
        <f t="shared" si="1193"/>
        <v>2.581E-3</v>
      </c>
      <c r="CG2964" s="1"/>
    </row>
    <row r="2965" spans="1:85" x14ac:dyDescent="0.3">
      <c r="A2965" s="21">
        <f t="shared" si="1194"/>
        <v>49962</v>
      </c>
      <c r="B2965" s="18">
        <f t="shared" si="1178"/>
        <v>112.421875</v>
      </c>
      <c r="C2965">
        <f t="shared" si="1174"/>
        <v>115</v>
      </c>
      <c r="D2965">
        <f t="shared" ca="1" si="1181"/>
        <v>-10.983333333333333</v>
      </c>
      <c r="E2965">
        <f ca="1">IF(currency="USD",'Future et co'!F2965,IF(currency="EUR",'Future et co'!G2965,FALSE))</f>
        <v>3.6070000000000005E-2</v>
      </c>
      <c r="F2965">
        <f t="shared" ca="1" si="1182"/>
        <v>3.6070000000000005E-2</v>
      </c>
      <c r="G2965">
        <f t="shared" ca="1" si="1183"/>
        <v>2.0569999999999998E-2</v>
      </c>
      <c r="L2965">
        <f t="shared" ca="1" si="1184"/>
        <v>127.8</v>
      </c>
      <c r="M2965">
        <f t="shared" ca="1" si="1179"/>
        <v>3.6070000000000005E-2</v>
      </c>
      <c r="R2965">
        <f t="shared" ca="1" si="1185"/>
        <v>127.8</v>
      </c>
      <c r="S2965">
        <f t="shared" ca="1" si="1180"/>
        <v>3.6070000000000005E-2</v>
      </c>
      <c r="U2965" s="1"/>
      <c r="W2965" t="str">
        <f t="shared" si="1175"/>
        <v/>
      </c>
      <c r="Y2965" s="1"/>
      <c r="AA2965">
        <f t="shared" si="1176"/>
        <v>0</v>
      </c>
      <c r="AC2965" s="1"/>
      <c r="AE2965">
        <f t="shared" si="1177"/>
        <v>0</v>
      </c>
      <c r="AH2965" s="1"/>
      <c r="AI2965" s="17"/>
      <c r="AJ2965" s="25"/>
      <c r="AU2965" s="1">
        <v>41799</v>
      </c>
      <c r="AV2965">
        <v>8.2000000000000003E-2</v>
      </c>
      <c r="AW2965">
        <f t="shared" si="1186"/>
        <v>8.1999999999999998E-4</v>
      </c>
      <c r="AY2965" s="1">
        <v>41800</v>
      </c>
      <c r="AZ2965">
        <v>9.6000000000000002E-2</v>
      </c>
      <c r="BA2965">
        <f t="shared" si="1187"/>
        <v>9.6000000000000002E-4</v>
      </c>
      <c r="BC2965" s="1">
        <v>41872</v>
      </c>
      <c r="BD2965">
        <v>0.308</v>
      </c>
      <c r="BE2965">
        <f t="shared" si="1188"/>
        <v>3.0799999999999998E-3</v>
      </c>
      <c r="BG2965" s="1">
        <v>41872</v>
      </c>
      <c r="BH2965">
        <v>0.68</v>
      </c>
      <c r="BI2965">
        <f t="shared" si="1189"/>
        <v>6.8000000000000005E-3</v>
      </c>
      <c r="BK2965" s="1">
        <v>40805</v>
      </c>
      <c r="BL2965">
        <v>2.6680100000000002</v>
      </c>
      <c r="BM2965">
        <f t="shared" si="1195"/>
        <v>2.6680100000000002E-2</v>
      </c>
      <c r="BP2965" s="1">
        <v>41773</v>
      </c>
      <c r="BQ2965">
        <v>170.98859999999999</v>
      </c>
      <c r="BR2965">
        <f t="shared" si="1190"/>
        <v>1.709886</v>
      </c>
      <c r="BT2965" s="1">
        <v>41795</v>
      </c>
      <c r="BU2965">
        <v>0.29199999999999998</v>
      </c>
      <c r="BV2965">
        <f t="shared" si="1191"/>
        <v>2.9199999999999999E-3</v>
      </c>
      <c r="BX2965" s="1">
        <v>41795</v>
      </c>
      <c r="BY2965">
        <v>0.376</v>
      </c>
      <c r="BZ2965">
        <f t="shared" si="1192"/>
        <v>3.7599999999999999E-3</v>
      </c>
      <c r="CB2965" s="1">
        <v>41872</v>
      </c>
      <c r="CC2965">
        <v>0.25750000000000001</v>
      </c>
      <c r="CD2965">
        <f t="shared" si="1193"/>
        <v>2.575E-3</v>
      </c>
      <c r="CG2965" s="1"/>
    </row>
    <row r="2966" spans="1:85" x14ac:dyDescent="0.3">
      <c r="A2966" s="21">
        <f t="shared" si="1194"/>
        <v>49963</v>
      </c>
      <c r="B2966" s="18">
        <f t="shared" si="1178"/>
        <v>112.421875</v>
      </c>
      <c r="C2966">
        <f t="shared" si="1174"/>
        <v>115</v>
      </c>
      <c r="D2966">
        <f t="shared" ca="1" si="1181"/>
        <v>-10.986111111111111</v>
      </c>
      <c r="E2966">
        <f ca="1">IF(currency="USD",'Future et co'!F2966,IF(currency="EUR",'Future et co'!G2966,FALSE))</f>
        <v>3.6070000000000005E-2</v>
      </c>
      <c r="F2966">
        <f t="shared" ca="1" si="1182"/>
        <v>3.6070000000000005E-2</v>
      </c>
      <c r="G2966">
        <f t="shared" ca="1" si="1183"/>
        <v>2.0569999999999998E-2</v>
      </c>
      <c r="L2966">
        <f t="shared" ca="1" si="1184"/>
        <v>127.8</v>
      </c>
      <c r="M2966">
        <f t="shared" ca="1" si="1179"/>
        <v>3.6070000000000005E-2</v>
      </c>
      <c r="R2966">
        <f t="shared" ca="1" si="1185"/>
        <v>127.8</v>
      </c>
      <c r="S2966">
        <f t="shared" ca="1" si="1180"/>
        <v>3.6070000000000005E-2</v>
      </c>
      <c r="U2966" s="1"/>
      <c r="W2966" t="str">
        <f t="shared" si="1175"/>
        <v/>
      </c>
      <c r="Y2966" s="1"/>
      <c r="AA2966">
        <f t="shared" si="1176"/>
        <v>0</v>
      </c>
      <c r="AC2966" s="1"/>
      <c r="AE2966">
        <f t="shared" si="1177"/>
        <v>0</v>
      </c>
      <c r="AH2966" s="1"/>
      <c r="AI2966" s="17"/>
      <c r="AJ2966" s="25"/>
      <c r="AU2966" s="1">
        <v>41796</v>
      </c>
      <c r="AV2966">
        <v>8.5999999999999993E-2</v>
      </c>
      <c r="AW2966">
        <f t="shared" si="1186"/>
        <v>8.5999999999999998E-4</v>
      </c>
      <c r="AY2966" s="1">
        <v>41799</v>
      </c>
      <c r="AZ2966">
        <v>9.7000000000000003E-2</v>
      </c>
      <c r="BA2966">
        <f t="shared" si="1187"/>
        <v>9.7000000000000005E-4</v>
      </c>
      <c r="BC2966" s="1">
        <v>41871</v>
      </c>
      <c r="BD2966">
        <v>0.30249999999999999</v>
      </c>
      <c r="BE2966">
        <f t="shared" si="1188"/>
        <v>3.0249999999999999E-3</v>
      </c>
      <c r="BG2966" s="1">
        <v>41871</v>
      </c>
      <c r="BH2966">
        <v>0.66200000000000003</v>
      </c>
      <c r="BI2966">
        <f t="shared" si="1189"/>
        <v>6.62E-3</v>
      </c>
      <c r="BK2966" s="1">
        <v>40806</v>
      </c>
      <c r="BL2966">
        <v>2.6659299999999999</v>
      </c>
      <c r="BM2966">
        <f t="shared" si="1195"/>
        <v>2.66593E-2</v>
      </c>
      <c r="BP2966" s="1">
        <v>41772</v>
      </c>
      <c r="BQ2966">
        <v>170.3672</v>
      </c>
      <c r="BR2966">
        <f t="shared" si="1190"/>
        <v>1.7036720000000001</v>
      </c>
      <c r="BT2966" s="1">
        <v>41794</v>
      </c>
      <c r="BU2966">
        <v>0.30099999999999999</v>
      </c>
      <c r="BV2966">
        <f t="shared" si="1191"/>
        <v>3.0100000000000001E-3</v>
      </c>
      <c r="BX2966" s="1">
        <v>41794</v>
      </c>
      <c r="BY2966">
        <v>0.38600000000000001</v>
      </c>
      <c r="BZ2966">
        <f t="shared" si="1192"/>
        <v>3.8600000000000001E-3</v>
      </c>
      <c r="CB2966" s="1">
        <v>41871</v>
      </c>
      <c r="CC2966">
        <v>0.26040000000000002</v>
      </c>
      <c r="CD2966">
        <f t="shared" si="1193"/>
        <v>2.6040000000000004E-3</v>
      </c>
      <c r="CG2966" s="1"/>
    </row>
    <row r="2967" spans="1:85" x14ac:dyDescent="0.3">
      <c r="A2967" s="21">
        <f t="shared" si="1194"/>
        <v>49964</v>
      </c>
      <c r="B2967" s="18">
        <f t="shared" si="1178"/>
        <v>112.421875</v>
      </c>
      <c r="C2967">
        <f t="shared" si="1174"/>
        <v>115</v>
      </c>
      <c r="D2967">
        <f t="shared" ca="1" si="1181"/>
        <v>-10.988888888888889</v>
      </c>
      <c r="E2967">
        <f ca="1">IF(currency="USD",'Future et co'!F2967,IF(currency="EUR",'Future et co'!G2967,FALSE))</f>
        <v>3.6070000000000005E-2</v>
      </c>
      <c r="F2967">
        <f t="shared" ca="1" si="1182"/>
        <v>3.6070000000000005E-2</v>
      </c>
      <c r="G2967">
        <f t="shared" ca="1" si="1183"/>
        <v>2.0569999999999998E-2</v>
      </c>
      <c r="L2967">
        <f t="shared" ca="1" si="1184"/>
        <v>127.8</v>
      </c>
      <c r="M2967">
        <f t="shared" ca="1" si="1179"/>
        <v>3.6070000000000005E-2</v>
      </c>
      <c r="R2967">
        <f t="shared" ca="1" si="1185"/>
        <v>127.8</v>
      </c>
      <c r="S2967">
        <f t="shared" ca="1" si="1180"/>
        <v>3.6070000000000005E-2</v>
      </c>
      <c r="U2967" s="1"/>
      <c r="W2967" t="str">
        <f t="shared" si="1175"/>
        <v/>
      </c>
      <c r="Y2967" s="1"/>
      <c r="AA2967">
        <f t="shared" si="1176"/>
        <v>0</v>
      </c>
      <c r="AC2967" s="1"/>
      <c r="AE2967">
        <f t="shared" si="1177"/>
        <v>0</v>
      </c>
      <c r="AH2967" s="1"/>
      <c r="AI2967" s="17"/>
      <c r="AJ2967" s="25"/>
      <c r="AU2967" s="1">
        <v>41795</v>
      </c>
      <c r="AV2967">
        <v>0.08</v>
      </c>
      <c r="AW2967">
        <f t="shared" si="1186"/>
        <v>8.0000000000000004E-4</v>
      </c>
      <c r="AY2967" s="1">
        <v>41796</v>
      </c>
      <c r="AZ2967">
        <v>9.5000000000000001E-2</v>
      </c>
      <c r="BA2967">
        <f t="shared" si="1187"/>
        <v>9.5E-4</v>
      </c>
      <c r="BC2967" s="1">
        <v>41870</v>
      </c>
      <c r="BD2967">
        <v>0.28000000000000003</v>
      </c>
      <c r="BE2967">
        <f t="shared" si="1188"/>
        <v>2.8000000000000004E-3</v>
      </c>
      <c r="BG2967" s="1">
        <v>41870</v>
      </c>
      <c r="BH2967">
        <v>0.64500000000000002</v>
      </c>
      <c r="BI2967">
        <f t="shared" si="1189"/>
        <v>6.45E-3</v>
      </c>
      <c r="BK2967" s="1">
        <v>40807</v>
      </c>
      <c r="BL2967">
        <v>2.7516500000000002</v>
      </c>
      <c r="BM2967">
        <f t="shared" si="1195"/>
        <v>2.7516500000000003E-2</v>
      </c>
      <c r="BP2967" s="1">
        <v>41771</v>
      </c>
      <c r="BQ2967">
        <v>169.73410000000001</v>
      </c>
      <c r="BR2967">
        <f t="shared" si="1190"/>
        <v>1.6973410000000002</v>
      </c>
      <c r="BT2967" s="1">
        <v>41793</v>
      </c>
      <c r="BU2967">
        <v>0.307</v>
      </c>
      <c r="BV2967">
        <f t="shared" si="1191"/>
        <v>3.0699999999999998E-3</v>
      </c>
      <c r="BX2967" s="1">
        <v>41793</v>
      </c>
      <c r="BY2967">
        <v>0.39100000000000001</v>
      </c>
      <c r="BZ2967">
        <f t="shared" si="1192"/>
        <v>3.9100000000000003E-3</v>
      </c>
      <c r="CB2967" s="1">
        <v>41870</v>
      </c>
      <c r="CC2967">
        <v>0.26519999999999999</v>
      </c>
      <c r="CD2967">
        <f t="shared" si="1193"/>
        <v>2.6519999999999998E-3</v>
      </c>
      <c r="CG2967" s="1"/>
    </row>
    <row r="2968" spans="1:85" x14ac:dyDescent="0.3">
      <c r="A2968" s="21">
        <f t="shared" si="1194"/>
        <v>49965</v>
      </c>
      <c r="B2968" s="18">
        <f t="shared" si="1178"/>
        <v>112.421875</v>
      </c>
      <c r="C2968">
        <f t="shared" si="1174"/>
        <v>115</v>
      </c>
      <c r="D2968">
        <f t="shared" ca="1" si="1181"/>
        <v>-10.991666666666667</v>
      </c>
      <c r="E2968">
        <f ca="1">IF(currency="USD",'Future et co'!F2968,IF(currency="EUR",'Future et co'!G2968,FALSE))</f>
        <v>3.6070000000000005E-2</v>
      </c>
      <c r="F2968">
        <f t="shared" ca="1" si="1182"/>
        <v>3.6070000000000005E-2</v>
      </c>
      <c r="G2968">
        <f t="shared" ca="1" si="1183"/>
        <v>2.0569999999999998E-2</v>
      </c>
      <c r="L2968">
        <f t="shared" ca="1" si="1184"/>
        <v>127.8</v>
      </c>
      <c r="M2968">
        <f t="shared" ca="1" si="1179"/>
        <v>3.6070000000000005E-2</v>
      </c>
      <c r="R2968">
        <f t="shared" ca="1" si="1185"/>
        <v>127.8</v>
      </c>
      <c r="S2968">
        <f t="shared" ca="1" si="1180"/>
        <v>3.6070000000000005E-2</v>
      </c>
      <c r="U2968" s="1"/>
      <c r="W2968" t="str">
        <f t="shared" si="1175"/>
        <v/>
      </c>
      <c r="Y2968" s="1"/>
      <c r="AA2968">
        <f t="shared" si="1176"/>
        <v>0</v>
      </c>
      <c r="AC2968" s="1"/>
      <c r="AE2968">
        <f t="shared" si="1177"/>
        <v>0</v>
      </c>
      <c r="AH2968" s="1"/>
      <c r="AI2968" s="17"/>
      <c r="AJ2968" s="25"/>
      <c r="AU2968" s="1">
        <v>41794</v>
      </c>
      <c r="AV2968">
        <v>0.08</v>
      </c>
      <c r="AW2968">
        <f t="shared" si="1186"/>
        <v>8.0000000000000004E-4</v>
      </c>
      <c r="AY2968" s="1">
        <v>41795</v>
      </c>
      <c r="AZ2968">
        <v>8.6999999999999994E-2</v>
      </c>
      <c r="BA2968">
        <f t="shared" si="1187"/>
        <v>8.699999999999999E-4</v>
      </c>
      <c r="BC2968" s="1">
        <v>41869</v>
      </c>
      <c r="BD2968">
        <v>0.28000000000000003</v>
      </c>
      <c r="BE2968">
        <f t="shared" si="1188"/>
        <v>2.8000000000000004E-3</v>
      </c>
      <c r="BG2968" s="1">
        <v>41869</v>
      </c>
      <c r="BH2968">
        <v>0.61899999999999999</v>
      </c>
      <c r="BI2968">
        <f t="shared" si="1189"/>
        <v>6.1900000000000002E-3</v>
      </c>
      <c r="BK2968" s="1">
        <v>40808</v>
      </c>
      <c r="BL2968">
        <v>2.8506399999999998</v>
      </c>
      <c r="BM2968">
        <f t="shared" si="1195"/>
        <v>2.8506399999999998E-2</v>
      </c>
      <c r="BP2968" s="1">
        <v>41768</v>
      </c>
      <c r="BQ2968">
        <v>169.83959999999999</v>
      </c>
      <c r="BR2968">
        <f t="shared" si="1190"/>
        <v>1.6983959999999998</v>
      </c>
      <c r="BT2968" s="1">
        <v>41792</v>
      </c>
      <c r="BU2968">
        <v>0.309</v>
      </c>
      <c r="BV2968">
        <f t="shared" si="1191"/>
        <v>3.0899999999999999E-3</v>
      </c>
      <c r="BX2968" s="1">
        <v>41792</v>
      </c>
      <c r="BY2968">
        <v>0.39400000000000002</v>
      </c>
      <c r="BZ2968">
        <f t="shared" si="1192"/>
        <v>3.9399999999999999E-3</v>
      </c>
      <c r="CB2968" s="1">
        <v>41869</v>
      </c>
      <c r="CC2968">
        <v>0.27089999999999997</v>
      </c>
      <c r="CD2968">
        <f t="shared" si="1193"/>
        <v>2.7089999999999996E-3</v>
      </c>
      <c r="CG2968" s="1"/>
    </row>
    <row r="2969" spans="1:85" x14ac:dyDescent="0.3">
      <c r="A2969" s="21">
        <f t="shared" si="1194"/>
        <v>49968</v>
      </c>
      <c r="B2969" s="18">
        <f t="shared" si="1178"/>
        <v>112.421875</v>
      </c>
      <c r="C2969">
        <f t="shared" ref="C2969:C3032" si="1196">CEILING(B2969,$C$9)</f>
        <v>115</v>
      </c>
      <c r="D2969">
        <f t="shared" ca="1" si="1181"/>
        <v>-11</v>
      </c>
      <c r="E2969">
        <f ca="1">IF(currency="USD",'Future et co'!F2969,IF(currency="EUR",'Future et co'!G2969,FALSE))</f>
        <v>3.6070000000000005E-2</v>
      </c>
      <c r="F2969">
        <f t="shared" ca="1" si="1182"/>
        <v>3.6070000000000005E-2</v>
      </c>
      <c r="G2969">
        <f t="shared" ca="1" si="1183"/>
        <v>2.0569999999999998E-2</v>
      </c>
      <c r="L2969">
        <f t="shared" ca="1" si="1184"/>
        <v>127.8</v>
      </c>
      <c r="M2969">
        <f t="shared" ca="1" si="1179"/>
        <v>3.6070000000000005E-2</v>
      </c>
      <c r="R2969">
        <f t="shared" ca="1" si="1185"/>
        <v>127.8</v>
      </c>
      <c r="S2969">
        <f t="shared" ca="1" si="1180"/>
        <v>3.6070000000000005E-2</v>
      </c>
      <c r="U2969" s="1"/>
      <c r="W2969" t="str">
        <f t="shared" si="1175"/>
        <v/>
      </c>
      <c r="Y2969" s="1"/>
      <c r="AA2969">
        <f t="shared" si="1176"/>
        <v>0</v>
      </c>
      <c r="AC2969" s="1"/>
      <c r="AE2969">
        <f t="shared" si="1177"/>
        <v>0</v>
      </c>
      <c r="AH2969" s="1"/>
      <c r="AI2969" s="17"/>
      <c r="AJ2969" s="25"/>
      <c r="AU2969" s="1">
        <v>41793</v>
      </c>
      <c r="AV2969">
        <v>0.08</v>
      </c>
      <c r="AW2969">
        <f t="shared" si="1186"/>
        <v>8.0000000000000004E-4</v>
      </c>
      <c r="AY2969" s="1">
        <v>41794</v>
      </c>
      <c r="AZ2969">
        <v>0.09</v>
      </c>
      <c r="BA2969">
        <f t="shared" si="1187"/>
        <v>8.9999999999999998E-4</v>
      </c>
      <c r="BC2969" s="1">
        <v>41866</v>
      </c>
      <c r="BD2969">
        <v>0.28100000000000003</v>
      </c>
      <c r="BE2969">
        <f t="shared" si="1188"/>
        <v>2.8100000000000004E-3</v>
      </c>
      <c r="BG2969" s="1">
        <v>41866</v>
      </c>
      <c r="BH2969">
        <v>0.60399999999999998</v>
      </c>
      <c r="BI2969">
        <f t="shared" si="1189"/>
        <v>6.0400000000000002E-3</v>
      </c>
      <c r="BK2969" s="1">
        <v>40809</v>
      </c>
      <c r="BL2969">
        <v>2.8315000000000001</v>
      </c>
      <c r="BM2969">
        <f t="shared" si="1195"/>
        <v>2.8315E-2</v>
      </c>
      <c r="BP2969" s="1">
        <v>41767</v>
      </c>
      <c r="BQ2969">
        <v>169.87479999999999</v>
      </c>
      <c r="BR2969">
        <f t="shared" si="1190"/>
        <v>1.6987479999999999</v>
      </c>
      <c r="BT2969" s="1">
        <v>41789</v>
      </c>
      <c r="BU2969">
        <v>0.311</v>
      </c>
      <c r="BV2969">
        <f t="shared" si="1191"/>
        <v>3.1099999999999999E-3</v>
      </c>
      <c r="BX2969" s="1">
        <v>41789</v>
      </c>
      <c r="BY2969">
        <v>0.39700000000000002</v>
      </c>
      <c r="BZ2969">
        <f t="shared" si="1192"/>
        <v>3.9700000000000004E-3</v>
      </c>
      <c r="CB2969" s="1">
        <v>41866</v>
      </c>
      <c r="CC2969">
        <v>0.27260000000000001</v>
      </c>
      <c r="CD2969">
        <f t="shared" si="1193"/>
        <v>2.7260000000000001E-3</v>
      </c>
      <c r="CG2969" s="1"/>
    </row>
    <row r="2970" spans="1:85" x14ac:dyDescent="0.3">
      <c r="A2970" s="21">
        <f t="shared" si="1194"/>
        <v>49969</v>
      </c>
      <c r="B2970" s="18">
        <f t="shared" si="1178"/>
        <v>112.421875</v>
      </c>
      <c r="C2970">
        <f t="shared" si="1196"/>
        <v>115</v>
      </c>
      <c r="D2970">
        <f t="shared" ca="1" si="1181"/>
        <v>-11.002777777777778</v>
      </c>
      <c r="E2970">
        <f ca="1">IF(currency="USD",'Future et co'!F2970,IF(currency="EUR",'Future et co'!G2970,FALSE))</f>
        <v>3.6070000000000005E-2</v>
      </c>
      <c r="F2970">
        <f t="shared" ca="1" si="1182"/>
        <v>3.6070000000000005E-2</v>
      </c>
      <c r="G2970">
        <f t="shared" ca="1" si="1183"/>
        <v>2.0569999999999998E-2</v>
      </c>
      <c r="L2970">
        <f t="shared" ca="1" si="1184"/>
        <v>127.8</v>
      </c>
      <c r="M2970">
        <f t="shared" ca="1" si="1179"/>
        <v>3.6070000000000005E-2</v>
      </c>
      <c r="R2970">
        <f t="shared" ca="1" si="1185"/>
        <v>127.8</v>
      </c>
      <c r="S2970">
        <f t="shared" ca="1" si="1180"/>
        <v>3.6070000000000005E-2</v>
      </c>
      <c r="U2970" s="1"/>
      <c r="W2970" t="str">
        <f t="shared" si="1175"/>
        <v/>
      </c>
      <c r="Y2970" s="1"/>
      <c r="AA2970">
        <f t="shared" si="1176"/>
        <v>0</v>
      </c>
      <c r="AC2970" s="1"/>
      <c r="AE2970">
        <f t="shared" si="1177"/>
        <v>0</v>
      </c>
      <c r="AH2970" s="1"/>
      <c r="AI2970" s="17"/>
      <c r="AJ2970" s="25"/>
      <c r="AU2970" s="1">
        <v>41792</v>
      </c>
      <c r="AV2970">
        <v>8.4000000000000005E-2</v>
      </c>
      <c r="AW2970">
        <f t="shared" si="1186"/>
        <v>8.4000000000000003E-4</v>
      </c>
      <c r="AY2970" s="1">
        <v>41793</v>
      </c>
      <c r="AZ2970">
        <v>8.6999999999999994E-2</v>
      </c>
      <c r="BA2970">
        <f t="shared" si="1187"/>
        <v>8.699999999999999E-4</v>
      </c>
      <c r="BC2970" s="1">
        <v>41865</v>
      </c>
      <c r="BD2970">
        <v>0.28299999999999997</v>
      </c>
      <c r="BE2970">
        <f t="shared" si="1188"/>
        <v>2.8299999999999996E-3</v>
      </c>
      <c r="BG2970" s="1">
        <v>41865</v>
      </c>
      <c r="BH2970">
        <v>0.61899999999999999</v>
      </c>
      <c r="BI2970">
        <f t="shared" si="1189"/>
        <v>6.1900000000000002E-3</v>
      </c>
      <c r="BK2970" s="1">
        <v>40812</v>
      </c>
      <c r="BL2970">
        <v>2.7650899999999998</v>
      </c>
      <c r="BM2970">
        <f t="shared" si="1195"/>
        <v>2.7650899999999999E-2</v>
      </c>
      <c r="BP2970" s="1">
        <v>41766</v>
      </c>
      <c r="BQ2970">
        <v>169.47620000000001</v>
      </c>
      <c r="BR2970">
        <f t="shared" si="1190"/>
        <v>1.6947620000000001</v>
      </c>
      <c r="BT2970" s="1">
        <v>41788</v>
      </c>
      <c r="BU2970">
        <v>0.31</v>
      </c>
      <c r="BV2970">
        <f t="shared" si="1191"/>
        <v>3.0999999999999999E-3</v>
      </c>
      <c r="BX2970" s="1">
        <v>41788</v>
      </c>
      <c r="BY2970">
        <v>0.39700000000000002</v>
      </c>
      <c r="BZ2970">
        <f t="shared" si="1192"/>
        <v>3.9700000000000004E-3</v>
      </c>
      <c r="CB2970" s="1">
        <v>41865</v>
      </c>
      <c r="CC2970">
        <v>0.28999999999999998</v>
      </c>
      <c r="CD2970">
        <f t="shared" si="1193"/>
        <v>2.8999999999999998E-3</v>
      </c>
      <c r="CG2970" s="1"/>
    </row>
    <row r="2971" spans="1:85" x14ac:dyDescent="0.3">
      <c r="A2971" s="21">
        <f t="shared" si="1194"/>
        <v>49970</v>
      </c>
      <c r="B2971" s="18">
        <f t="shared" si="1178"/>
        <v>112.421875</v>
      </c>
      <c r="C2971">
        <f t="shared" si="1196"/>
        <v>115</v>
      </c>
      <c r="D2971">
        <f t="shared" ca="1" si="1181"/>
        <v>-11.005555555555556</v>
      </c>
      <c r="E2971">
        <f ca="1">IF(currency="USD",'Future et co'!F2971,IF(currency="EUR",'Future et co'!G2971,FALSE))</f>
        <v>3.6070000000000005E-2</v>
      </c>
      <c r="F2971">
        <f t="shared" ca="1" si="1182"/>
        <v>3.6070000000000005E-2</v>
      </c>
      <c r="G2971">
        <f t="shared" ca="1" si="1183"/>
        <v>2.0569999999999998E-2</v>
      </c>
      <c r="L2971">
        <f t="shared" ca="1" si="1184"/>
        <v>127.8</v>
      </c>
      <c r="M2971">
        <f t="shared" ca="1" si="1179"/>
        <v>3.6070000000000005E-2</v>
      </c>
      <c r="R2971">
        <f t="shared" ca="1" si="1185"/>
        <v>127.8</v>
      </c>
      <c r="S2971">
        <f t="shared" ca="1" si="1180"/>
        <v>3.6070000000000005E-2</v>
      </c>
      <c r="U2971" s="1"/>
      <c r="W2971" t="str">
        <f t="shared" si="1175"/>
        <v/>
      </c>
      <c r="Y2971" s="1"/>
      <c r="AA2971">
        <f t="shared" si="1176"/>
        <v>0</v>
      </c>
      <c r="AC2971" s="1"/>
      <c r="AE2971">
        <f t="shared" si="1177"/>
        <v>0</v>
      </c>
      <c r="AH2971" s="1"/>
      <c r="AI2971" s="17"/>
      <c r="AJ2971" s="25"/>
      <c r="AU2971" s="1">
        <v>41789</v>
      </c>
      <c r="AV2971">
        <v>8.5000000000000006E-2</v>
      </c>
      <c r="AW2971">
        <f t="shared" si="1186"/>
        <v>8.5000000000000006E-4</v>
      </c>
      <c r="AY2971" s="1">
        <v>41792</v>
      </c>
      <c r="AZ2971">
        <v>9.0999999999999998E-2</v>
      </c>
      <c r="BA2971">
        <f t="shared" si="1187"/>
        <v>9.1E-4</v>
      </c>
      <c r="BC2971" s="1">
        <v>41864</v>
      </c>
      <c r="BD2971">
        <v>0.28599999999999998</v>
      </c>
      <c r="BE2971">
        <f t="shared" si="1188"/>
        <v>2.8599999999999997E-3</v>
      </c>
      <c r="BG2971" s="1">
        <v>41864</v>
      </c>
      <c r="BH2971">
        <v>0.61899999999999999</v>
      </c>
      <c r="BI2971">
        <f t="shared" si="1189"/>
        <v>6.1900000000000002E-3</v>
      </c>
      <c r="BK2971" s="1">
        <v>40813</v>
      </c>
      <c r="BL2971">
        <v>2.7362099999999998</v>
      </c>
      <c r="BM2971">
        <f t="shared" si="1195"/>
        <v>2.7362099999999997E-2</v>
      </c>
      <c r="BP2971" s="1">
        <v>41765</v>
      </c>
      <c r="BQ2971">
        <v>169.61689999999999</v>
      </c>
      <c r="BR2971">
        <f t="shared" si="1190"/>
        <v>1.6961689999999998</v>
      </c>
      <c r="BT2971" s="1">
        <v>41787</v>
      </c>
      <c r="BU2971">
        <v>0.314</v>
      </c>
      <c r="BV2971">
        <f t="shared" si="1191"/>
        <v>3.14E-3</v>
      </c>
      <c r="BX2971" s="1">
        <v>41787</v>
      </c>
      <c r="BY2971">
        <v>0.39900000000000002</v>
      </c>
      <c r="BZ2971">
        <f t="shared" si="1192"/>
        <v>3.9900000000000005E-3</v>
      </c>
      <c r="CB2971" s="1">
        <v>41864</v>
      </c>
      <c r="CC2971">
        <v>0.2757</v>
      </c>
      <c r="CD2971">
        <f t="shared" si="1193"/>
        <v>2.7569999999999999E-3</v>
      </c>
      <c r="CG2971" s="1"/>
    </row>
    <row r="2972" spans="1:85" x14ac:dyDescent="0.3">
      <c r="A2972" s="21">
        <f t="shared" si="1194"/>
        <v>49971</v>
      </c>
      <c r="B2972" s="18">
        <f t="shared" si="1178"/>
        <v>112.421875</v>
      </c>
      <c r="C2972">
        <f t="shared" si="1196"/>
        <v>115</v>
      </c>
      <c r="D2972">
        <f t="shared" ca="1" si="1181"/>
        <v>-11.008333333333333</v>
      </c>
      <c r="E2972">
        <f ca="1">IF(currency="USD",'Future et co'!F2972,IF(currency="EUR",'Future et co'!G2972,FALSE))</f>
        <v>3.6070000000000005E-2</v>
      </c>
      <c r="F2972">
        <f t="shared" ca="1" si="1182"/>
        <v>3.6070000000000005E-2</v>
      </c>
      <c r="G2972">
        <f t="shared" ca="1" si="1183"/>
        <v>2.0569999999999998E-2</v>
      </c>
      <c r="L2972">
        <f t="shared" ca="1" si="1184"/>
        <v>127.8</v>
      </c>
      <c r="M2972">
        <f t="shared" ca="1" si="1179"/>
        <v>3.6070000000000005E-2</v>
      </c>
      <c r="R2972">
        <f t="shared" ca="1" si="1185"/>
        <v>127.8</v>
      </c>
      <c r="S2972">
        <f t="shared" ca="1" si="1180"/>
        <v>3.6070000000000005E-2</v>
      </c>
      <c r="U2972" s="1"/>
      <c r="W2972" t="str">
        <f t="shared" si="1175"/>
        <v/>
      </c>
      <c r="Y2972" s="1"/>
      <c r="AA2972">
        <f t="shared" si="1176"/>
        <v>0</v>
      </c>
      <c r="AC2972" s="1"/>
      <c r="AE2972">
        <f t="shared" si="1177"/>
        <v>0</v>
      </c>
      <c r="AH2972" s="1"/>
      <c r="AI2972" s="17"/>
      <c r="AJ2972" s="25"/>
      <c r="AU2972" s="1">
        <v>41788</v>
      </c>
      <c r="AV2972">
        <v>8.5000000000000006E-2</v>
      </c>
      <c r="AW2972">
        <f t="shared" si="1186"/>
        <v>8.5000000000000006E-4</v>
      </c>
      <c r="AY2972" s="1">
        <v>41789</v>
      </c>
      <c r="AZ2972">
        <v>8.4000000000000005E-2</v>
      </c>
      <c r="BA2972">
        <f t="shared" si="1187"/>
        <v>8.4000000000000003E-4</v>
      </c>
      <c r="BC2972" s="1">
        <v>41863</v>
      </c>
      <c r="BD2972">
        <v>0.30099999999999999</v>
      </c>
      <c r="BE2972">
        <f t="shared" si="1188"/>
        <v>3.0100000000000001E-3</v>
      </c>
      <c r="BG2972" s="1">
        <v>41863</v>
      </c>
      <c r="BH2972">
        <v>0.64300000000000002</v>
      </c>
      <c r="BI2972">
        <f t="shared" si="1189"/>
        <v>6.43E-3</v>
      </c>
      <c r="BK2972" s="1">
        <v>40814</v>
      </c>
      <c r="BL2972">
        <v>2.7955399999999999</v>
      </c>
      <c r="BM2972">
        <f t="shared" si="1195"/>
        <v>2.7955399999999998E-2</v>
      </c>
      <c r="BP2972" s="1">
        <v>41764</v>
      </c>
      <c r="BQ2972">
        <v>169.6052</v>
      </c>
      <c r="BR2972">
        <f t="shared" si="1190"/>
        <v>1.6960519999999999</v>
      </c>
      <c r="BT2972" s="1">
        <v>41786</v>
      </c>
      <c r="BU2972">
        <v>0.316</v>
      </c>
      <c r="BV2972">
        <f t="shared" si="1191"/>
        <v>3.16E-3</v>
      </c>
      <c r="BX2972" s="1">
        <v>41786</v>
      </c>
      <c r="BY2972">
        <v>0.4</v>
      </c>
      <c r="BZ2972">
        <f t="shared" si="1192"/>
        <v>4.0000000000000001E-3</v>
      </c>
      <c r="CB2972" s="1">
        <v>41863</v>
      </c>
      <c r="CC2972">
        <v>0.28649999999999998</v>
      </c>
      <c r="CD2972">
        <f t="shared" si="1193"/>
        <v>2.8649999999999999E-3</v>
      </c>
      <c r="CG2972" s="1"/>
    </row>
    <row r="2973" spans="1:85" x14ac:dyDescent="0.3">
      <c r="A2973" s="21">
        <f t="shared" si="1194"/>
        <v>49972</v>
      </c>
      <c r="B2973" s="18">
        <f t="shared" si="1178"/>
        <v>112.421875</v>
      </c>
      <c r="C2973">
        <f t="shared" si="1196"/>
        <v>115</v>
      </c>
      <c r="D2973">
        <f t="shared" ca="1" si="1181"/>
        <v>-11.011111111111111</v>
      </c>
      <c r="E2973">
        <f ca="1">IF(currency="USD",'Future et co'!F2973,IF(currency="EUR",'Future et co'!G2973,FALSE))</f>
        <v>3.6070000000000005E-2</v>
      </c>
      <c r="F2973">
        <f t="shared" ca="1" si="1182"/>
        <v>3.6070000000000005E-2</v>
      </c>
      <c r="G2973">
        <f t="shared" ca="1" si="1183"/>
        <v>2.0569999999999998E-2</v>
      </c>
      <c r="L2973">
        <f t="shared" ca="1" si="1184"/>
        <v>127.8</v>
      </c>
      <c r="M2973">
        <f t="shared" ca="1" si="1179"/>
        <v>3.6070000000000005E-2</v>
      </c>
      <c r="R2973">
        <f t="shared" ca="1" si="1185"/>
        <v>127.8</v>
      </c>
      <c r="S2973">
        <f t="shared" ca="1" si="1180"/>
        <v>3.6070000000000005E-2</v>
      </c>
      <c r="U2973" s="1"/>
      <c r="W2973" t="str">
        <f t="shared" si="1175"/>
        <v/>
      </c>
      <c r="Y2973" s="1"/>
      <c r="AA2973">
        <f t="shared" si="1176"/>
        <v>0</v>
      </c>
      <c r="AC2973" s="1"/>
      <c r="AE2973">
        <f t="shared" si="1177"/>
        <v>0</v>
      </c>
      <c r="AH2973" s="1"/>
      <c r="AI2973" s="17"/>
      <c r="AJ2973" s="25"/>
      <c r="AU2973" s="1">
        <v>41787</v>
      </c>
      <c r="AV2973">
        <v>7.8E-2</v>
      </c>
      <c r="AW2973">
        <f t="shared" si="1186"/>
        <v>7.7999999999999999E-4</v>
      </c>
      <c r="AY2973" s="1">
        <v>41788</v>
      </c>
      <c r="AZ2973">
        <v>9.1999999999999998E-2</v>
      </c>
      <c r="BA2973">
        <f t="shared" si="1187"/>
        <v>9.2000000000000003E-4</v>
      </c>
      <c r="BC2973" s="1">
        <v>41862</v>
      </c>
      <c r="BD2973">
        <v>0.309</v>
      </c>
      <c r="BE2973">
        <f t="shared" si="1188"/>
        <v>3.0899999999999999E-3</v>
      </c>
      <c r="BG2973" s="1">
        <v>41862</v>
      </c>
      <c r="BH2973">
        <v>0.65</v>
      </c>
      <c r="BI2973">
        <f t="shared" si="1189"/>
        <v>6.5000000000000006E-3</v>
      </c>
      <c r="BK2973" s="1">
        <v>40815</v>
      </c>
      <c r="BL2973">
        <v>2.7653699999999999</v>
      </c>
      <c r="BM2973">
        <f t="shared" si="1195"/>
        <v>2.76537E-2</v>
      </c>
      <c r="BP2973" s="1">
        <v>41761</v>
      </c>
      <c r="BQ2973">
        <v>169.76929999999999</v>
      </c>
      <c r="BR2973">
        <f t="shared" si="1190"/>
        <v>1.6976929999999999</v>
      </c>
      <c r="BT2973" s="1">
        <v>41785</v>
      </c>
      <c r="BU2973">
        <v>0.317</v>
      </c>
      <c r="BV2973">
        <f t="shared" si="1191"/>
        <v>3.1700000000000001E-3</v>
      </c>
      <c r="BX2973" s="1">
        <v>41785</v>
      </c>
      <c r="BY2973">
        <v>0.40400000000000003</v>
      </c>
      <c r="BZ2973">
        <f t="shared" si="1192"/>
        <v>4.0400000000000002E-3</v>
      </c>
      <c r="CB2973" s="1">
        <v>41862</v>
      </c>
      <c r="CC2973">
        <v>0.27400000000000002</v>
      </c>
      <c r="CD2973">
        <f t="shared" si="1193"/>
        <v>2.7400000000000002E-3</v>
      </c>
      <c r="CG2973" s="1"/>
    </row>
    <row r="2974" spans="1:85" x14ac:dyDescent="0.3">
      <c r="A2974" s="21">
        <f t="shared" si="1194"/>
        <v>49975</v>
      </c>
      <c r="B2974" s="18">
        <f t="shared" si="1178"/>
        <v>112.421875</v>
      </c>
      <c r="C2974">
        <f t="shared" si="1196"/>
        <v>115</v>
      </c>
      <c r="D2974">
        <f t="shared" ca="1" si="1181"/>
        <v>-11.019444444444444</v>
      </c>
      <c r="E2974">
        <f ca="1">IF(currency="USD",'Future et co'!F2974,IF(currency="EUR",'Future et co'!G2974,FALSE))</f>
        <v>3.6070000000000005E-2</v>
      </c>
      <c r="F2974">
        <f t="shared" ca="1" si="1182"/>
        <v>3.6070000000000005E-2</v>
      </c>
      <c r="G2974">
        <f t="shared" ca="1" si="1183"/>
        <v>2.0569999999999998E-2</v>
      </c>
      <c r="L2974">
        <f t="shared" ca="1" si="1184"/>
        <v>127.8</v>
      </c>
      <c r="M2974">
        <f t="shared" ca="1" si="1179"/>
        <v>3.6070000000000005E-2</v>
      </c>
      <c r="R2974">
        <f t="shared" ca="1" si="1185"/>
        <v>127.8</v>
      </c>
      <c r="S2974">
        <f t="shared" ca="1" si="1180"/>
        <v>3.6070000000000005E-2</v>
      </c>
      <c r="U2974" s="1"/>
      <c r="W2974" t="str">
        <f t="shared" si="1175"/>
        <v/>
      </c>
      <c r="Y2974" s="1"/>
      <c r="AA2974">
        <f t="shared" si="1176"/>
        <v>0</v>
      </c>
      <c r="AC2974" s="1"/>
      <c r="AE2974">
        <f t="shared" si="1177"/>
        <v>0</v>
      </c>
      <c r="AH2974" s="1"/>
      <c r="AI2974" s="17"/>
      <c r="AJ2974" s="25"/>
      <c r="AU2974" s="1">
        <v>41786</v>
      </c>
      <c r="AV2974">
        <v>7.9000000000000001E-2</v>
      </c>
      <c r="AW2974">
        <f t="shared" si="1186"/>
        <v>7.9000000000000001E-4</v>
      </c>
      <c r="AY2974" s="1">
        <v>41787</v>
      </c>
      <c r="AZ2974">
        <v>9.0999999999999998E-2</v>
      </c>
      <c r="BA2974">
        <f t="shared" si="1187"/>
        <v>9.1E-4</v>
      </c>
      <c r="BC2974" s="1">
        <v>41859</v>
      </c>
      <c r="BD2974">
        <v>0.29799999999999999</v>
      </c>
      <c r="BE2974">
        <f t="shared" si="1188"/>
        <v>2.98E-3</v>
      </c>
      <c r="BG2974" s="1">
        <v>41859</v>
      </c>
      <c r="BH2974">
        <v>0.64600000000000002</v>
      </c>
      <c r="BI2974">
        <f t="shared" si="1189"/>
        <v>6.4600000000000005E-3</v>
      </c>
      <c r="BK2974" s="1">
        <v>40816</v>
      </c>
      <c r="BL2974">
        <v>2.8351600000000001</v>
      </c>
      <c r="BM2974">
        <f t="shared" si="1195"/>
        <v>2.8351600000000001E-2</v>
      </c>
      <c r="BP2974" s="1">
        <v>41759</v>
      </c>
      <c r="BQ2974">
        <v>169.46449999999999</v>
      </c>
      <c r="BR2974">
        <f t="shared" si="1190"/>
        <v>1.694645</v>
      </c>
      <c r="BT2974" s="1">
        <v>41782</v>
      </c>
      <c r="BU2974">
        <v>0.317</v>
      </c>
      <c r="BV2974">
        <f t="shared" si="1191"/>
        <v>3.1700000000000001E-3</v>
      </c>
      <c r="BX2974" s="1">
        <v>41782</v>
      </c>
      <c r="BY2974">
        <v>0.40600000000000003</v>
      </c>
      <c r="BZ2974">
        <f t="shared" si="1192"/>
        <v>4.0600000000000002E-3</v>
      </c>
      <c r="CB2974" s="1">
        <v>41859</v>
      </c>
      <c r="CC2974">
        <v>0.28510000000000002</v>
      </c>
      <c r="CD2974">
        <f t="shared" si="1193"/>
        <v>2.8510000000000002E-3</v>
      </c>
      <c r="CG2974" s="1"/>
    </row>
    <row r="2975" spans="1:85" x14ac:dyDescent="0.3">
      <c r="A2975" s="21">
        <f t="shared" si="1194"/>
        <v>49976</v>
      </c>
      <c r="B2975" s="18">
        <f t="shared" si="1178"/>
        <v>112.421875</v>
      </c>
      <c r="C2975">
        <f t="shared" si="1196"/>
        <v>115</v>
      </c>
      <c r="D2975">
        <f t="shared" ca="1" si="1181"/>
        <v>-11.022222222222222</v>
      </c>
      <c r="E2975">
        <f ca="1">IF(currency="USD",'Future et co'!F2975,IF(currency="EUR",'Future et co'!G2975,FALSE))</f>
        <v>3.6070000000000005E-2</v>
      </c>
      <c r="F2975">
        <f t="shared" ca="1" si="1182"/>
        <v>3.6070000000000005E-2</v>
      </c>
      <c r="G2975">
        <f t="shared" ca="1" si="1183"/>
        <v>2.0569999999999998E-2</v>
      </c>
      <c r="L2975">
        <f t="shared" ca="1" si="1184"/>
        <v>127.8</v>
      </c>
      <c r="M2975">
        <f t="shared" ca="1" si="1179"/>
        <v>3.6070000000000005E-2</v>
      </c>
      <c r="R2975">
        <f t="shared" ca="1" si="1185"/>
        <v>127.8</v>
      </c>
      <c r="S2975">
        <f t="shared" ca="1" si="1180"/>
        <v>3.6070000000000005E-2</v>
      </c>
      <c r="U2975" s="1"/>
      <c r="W2975" t="str">
        <f t="shared" si="1175"/>
        <v/>
      </c>
      <c r="Y2975" s="1"/>
      <c r="AA2975">
        <f t="shared" si="1176"/>
        <v>0</v>
      </c>
      <c r="AC2975" s="1"/>
      <c r="AE2975">
        <f t="shared" si="1177"/>
        <v>0</v>
      </c>
      <c r="AH2975" s="1"/>
      <c r="AI2975" s="17"/>
      <c r="AJ2975" s="25"/>
      <c r="AU2975" s="1">
        <v>41782</v>
      </c>
      <c r="AV2975">
        <v>8.5999999999999993E-2</v>
      </c>
      <c r="AW2975">
        <f t="shared" si="1186"/>
        <v>8.5999999999999998E-4</v>
      </c>
      <c r="AY2975" s="1">
        <v>41786</v>
      </c>
      <c r="AZ2975">
        <v>9.4E-2</v>
      </c>
      <c r="BA2975">
        <f t="shared" si="1187"/>
        <v>9.3999999999999997E-4</v>
      </c>
      <c r="BC2975" s="1">
        <v>41858</v>
      </c>
      <c r="BD2975">
        <v>0.30399999999999999</v>
      </c>
      <c r="BE2975">
        <f t="shared" si="1188"/>
        <v>3.0399999999999997E-3</v>
      </c>
      <c r="BG2975" s="1">
        <v>41858</v>
      </c>
      <c r="BH2975">
        <v>0.63200000000000001</v>
      </c>
      <c r="BI2975">
        <f t="shared" si="1189"/>
        <v>6.3200000000000001E-3</v>
      </c>
      <c r="BK2975" s="1">
        <v>40819</v>
      </c>
      <c r="BL2975">
        <v>2.9187599999999998</v>
      </c>
      <c r="BM2975">
        <f t="shared" si="1195"/>
        <v>2.9187599999999998E-2</v>
      </c>
      <c r="BP2975" s="1">
        <v>41758</v>
      </c>
      <c r="BQ2975">
        <v>169.12450000000001</v>
      </c>
      <c r="BR2975">
        <f t="shared" si="1190"/>
        <v>1.6912450000000001</v>
      </c>
      <c r="BT2975" s="1">
        <v>41781</v>
      </c>
      <c r="BU2975">
        <v>0.318</v>
      </c>
      <c r="BV2975">
        <f t="shared" si="1191"/>
        <v>3.1800000000000001E-3</v>
      </c>
      <c r="BX2975" s="1">
        <v>41781</v>
      </c>
      <c r="BY2975">
        <v>0.40699999999999997</v>
      </c>
      <c r="BZ2975">
        <f t="shared" si="1192"/>
        <v>4.0699999999999998E-3</v>
      </c>
      <c r="CB2975" s="1">
        <v>41858</v>
      </c>
      <c r="CC2975">
        <v>0.28160000000000002</v>
      </c>
      <c r="CD2975">
        <f t="shared" si="1193"/>
        <v>2.8160000000000004E-3</v>
      </c>
      <c r="CG2975" s="1"/>
    </row>
    <row r="2976" spans="1:85" x14ac:dyDescent="0.3">
      <c r="A2976" s="21">
        <f t="shared" si="1194"/>
        <v>49977</v>
      </c>
      <c r="B2976" s="18">
        <f t="shared" si="1178"/>
        <v>112.421875</v>
      </c>
      <c r="C2976">
        <f t="shared" si="1196"/>
        <v>115</v>
      </c>
      <c r="D2976">
        <f t="shared" ca="1" si="1181"/>
        <v>-11.025</v>
      </c>
      <c r="E2976">
        <f ca="1">IF(currency="USD",'Future et co'!F2976,IF(currency="EUR",'Future et co'!G2976,FALSE))</f>
        <v>3.6070000000000005E-2</v>
      </c>
      <c r="F2976">
        <f t="shared" ca="1" si="1182"/>
        <v>3.6070000000000005E-2</v>
      </c>
      <c r="G2976">
        <f t="shared" ca="1" si="1183"/>
        <v>2.0569999999999998E-2</v>
      </c>
      <c r="L2976">
        <f t="shared" ca="1" si="1184"/>
        <v>127.8</v>
      </c>
      <c r="M2976">
        <f t="shared" ca="1" si="1179"/>
        <v>3.6070000000000005E-2</v>
      </c>
      <c r="R2976">
        <f t="shared" ca="1" si="1185"/>
        <v>127.8</v>
      </c>
      <c r="S2976">
        <f t="shared" ca="1" si="1180"/>
        <v>3.6070000000000005E-2</v>
      </c>
      <c r="U2976" s="1"/>
      <c r="W2976" t="str">
        <f t="shared" si="1175"/>
        <v/>
      </c>
      <c r="Y2976" s="1"/>
      <c r="AA2976">
        <f t="shared" si="1176"/>
        <v>0</v>
      </c>
      <c r="AC2976" s="1"/>
      <c r="AE2976">
        <f t="shared" si="1177"/>
        <v>0</v>
      </c>
      <c r="AH2976" s="1"/>
      <c r="AI2976" s="17"/>
      <c r="AJ2976" s="25"/>
      <c r="AU2976" s="1">
        <v>41781</v>
      </c>
      <c r="AV2976">
        <v>8.4000000000000005E-2</v>
      </c>
      <c r="AW2976">
        <f t="shared" si="1186"/>
        <v>8.4000000000000003E-4</v>
      </c>
      <c r="AY2976" s="1">
        <v>41782</v>
      </c>
      <c r="AZ2976">
        <v>9.2999999999999999E-2</v>
      </c>
      <c r="BA2976">
        <f t="shared" si="1187"/>
        <v>9.2999999999999995E-4</v>
      </c>
      <c r="BC2976" s="1">
        <v>41857</v>
      </c>
      <c r="BD2976">
        <v>0.307</v>
      </c>
      <c r="BE2976">
        <f t="shared" si="1188"/>
        <v>3.0699999999999998E-3</v>
      </c>
      <c r="BG2976" s="1">
        <v>41857</v>
      </c>
      <c r="BH2976">
        <v>0.64400000000000002</v>
      </c>
      <c r="BI2976">
        <f t="shared" si="1189"/>
        <v>6.4400000000000004E-3</v>
      </c>
      <c r="BK2976" s="1">
        <v>40820</v>
      </c>
      <c r="BL2976">
        <v>2.8536999999999999</v>
      </c>
      <c r="BM2976">
        <f t="shared" si="1195"/>
        <v>2.8537E-2</v>
      </c>
      <c r="BP2976" s="1">
        <v>41757</v>
      </c>
      <c r="BQ2976">
        <v>169.14789999999999</v>
      </c>
      <c r="BR2976">
        <f t="shared" si="1190"/>
        <v>1.691479</v>
      </c>
      <c r="BT2976" s="1">
        <v>41780</v>
      </c>
      <c r="BU2976">
        <v>0.31900000000000001</v>
      </c>
      <c r="BV2976">
        <f t="shared" si="1191"/>
        <v>3.1900000000000001E-3</v>
      </c>
      <c r="BX2976" s="1">
        <v>41780</v>
      </c>
      <c r="BY2976">
        <v>0.40699999999999997</v>
      </c>
      <c r="BZ2976">
        <f t="shared" si="1192"/>
        <v>4.0699999999999998E-3</v>
      </c>
      <c r="CB2976" s="1">
        <v>41857</v>
      </c>
      <c r="CC2976">
        <v>0.2828</v>
      </c>
      <c r="CD2976">
        <f t="shared" si="1193"/>
        <v>2.8279999999999998E-3</v>
      </c>
      <c r="CG2976" s="1"/>
    </row>
    <row r="2977" spans="1:85" x14ac:dyDescent="0.3">
      <c r="A2977" s="21">
        <f t="shared" si="1194"/>
        <v>49978</v>
      </c>
      <c r="B2977" s="18">
        <f t="shared" si="1178"/>
        <v>112.421875</v>
      </c>
      <c r="C2977">
        <f t="shared" si="1196"/>
        <v>115</v>
      </c>
      <c r="D2977">
        <f t="shared" ca="1" si="1181"/>
        <v>-11.027777777777779</v>
      </c>
      <c r="E2977">
        <f ca="1">IF(currency="USD",'Future et co'!F2977,IF(currency="EUR",'Future et co'!G2977,FALSE))</f>
        <v>3.6070000000000005E-2</v>
      </c>
      <c r="F2977">
        <f t="shared" ca="1" si="1182"/>
        <v>3.6070000000000005E-2</v>
      </c>
      <c r="G2977">
        <f t="shared" ca="1" si="1183"/>
        <v>2.0569999999999998E-2</v>
      </c>
      <c r="L2977">
        <f t="shared" ca="1" si="1184"/>
        <v>127.8</v>
      </c>
      <c r="M2977">
        <f t="shared" ca="1" si="1179"/>
        <v>3.6070000000000005E-2</v>
      </c>
      <c r="R2977">
        <f t="shared" ca="1" si="1185"/>
        <v>127.8</v>
      </c>
      <c r="S2977">
        <f t="shared" ca="1" si="1180"/>
        <v>3.6070000000000005E-2</v>
      </c>
      <c r="U2977" s="1"/>
      <c r="W2977" t="str">
        <f t="shared" ref="W2977:W3040" si="1197">IF(U2977="","",V2977/100)</f>
        <v/>
      </c>
      <c r="Y2977" s="1"/>
      <c r="AA2977">
        <f t="shared" ref="AA2977:AA3040" si="1198">Z2977/100</f>
        <v>0</v>
      </c>
      <c r="AC2977" s="1"/>
      <c r="AE2977">
        <f t="shared" ref="AE2977:AE3040" si="1199">AD2977/100</f>
        <v>0</v>
      </c>
      <c r="AH2977" s="1"/>
      <c r="AI2977" s="17"/>
      <c r="AJ2977" s="25"/>
      <c r="AU2977" s="1">
        <v>41780</v>
      </c>
      <c r="AV2977">
        <v>8.7999999999999995E-2</v>
      </c>
      <c r="AW2977">
        <f t="shared" si="1186"/>
        <v>8.7999999999999992E-4</v>
      </c>
      <c r="AY2977" s="1">
        <v>41781</v>
      </c>
      <c r="AZ2977">
        <v>0.09</v>
      </c>
      <c r="BA2977">
        <f t="shared" si="1187"/>
        <v>8.9999999999999998E-4</v>
      </c>
      <c r="BC2977" s="1">
        <v>41856</v>
      </c>
      <c r="BD2977">
        <v>0.30249999999999999</v>
      </c>
      <c r="BE2977">
        <f t="shared" si="1188"/>
        <v>3.0249999999999999E-3</v>
      </c>
      <c r="BG2977" s="1">
        <v>41856</v>
      </c>
      <c r="BH2977">
        <v>0.65700000000000003</v>
      </c>
      <c r="BI2977">
        <f t="shared" si="1189"/>
        <v>6.5700000000000003E-3</v>
      </c>
      <c r="BK2977" s="1">
        <v>40821</v>
      </c>
      <c r="BL2977">
        <v>2.8059500000000002</v>
      </c>
      <c r="BM2977">
        <f t="shared" si="1195"/>
        <v>2.8059500000000001E-2</v>
      </c>
      <c r="BP2977" s="1">
        <v>41754</v>
      </c>
      <c r="BQ2977">
        <v>169.38239999999999</v>
      </c>
      <c r="BR2977">
        <f t="shared" si="1190"/>
        <v>1.693824</v>
      </c>
      <c r="BT2977" s="1">
        <v>41779</v>
      </c>
      <c r="BU2977">
        <v>0.318</v>
      </c>
      <c r="BV2977">
        <f t="shared" si="1191"/>
        <v>3.1800000000000001E-3</v>
      </c>
      <c r="BX2977" s="1">
        <v>41779</v>
      </c>
      <c r="BY2977">
        <v>0.40699999999999997</v>
      </c>
      <c r="BZ2977">
        <f t="shared" si="1192"/>
        <v>4.0699999999999998E-3</v>
      </c>
      <c r="CB2977" s="1">
        <v>41856</v>
      </c>
      <c r="CC2977">
        <v>0.30499999999999999</v>
      </c>
      <c r="CD2977">
        <f t="shared" si="1193"/>
        <v>3.0499999999999998E-3</v>
      </c>
      <c r="CG2977" s="1"/>
    </row>
    <row r="2978" spans="1:85" x14ac:dyDescent="0.3">
      <c r="A2978" s="21">
        <f t="shared" si="1194"/>
        <v>49979</v>
      </c>
      <c r="B2978" s="18">
        <f t="shared" si="1178"/>
        <v>112.421875</v>
      </c>
      <c r="C2978">
        <f t="shared" si="1196"/>
        <v>115</v>
      </c>
      <c r="D2978">
        <f t="shared" ca="1" si="1181"/>
        <v>-11.030555555555555</v>
      </c>
      <c r="E2978">
        <f ca="1">IF(currency="USD",'Future et co'!F2978,IF(currency="EUR",'Future et co'!G2978,FALSE))</f>
        <v>3.6070000000000005E-2</v>
      </c>
      <c r="F2978">
        <f t="shared" ca="1" si="1182"/>
        <v>3.6070000000000005E-2</v>
      </c>
      <c r="G2978">
        <f t="shared" ca="1" si="1183"/>
        <v>2.0569999999999998E-2</v>
      </c>
      <c r="L2978">
        <f t="shared" ca="1" si="1184"/>
        <v>127.8</v>
      </c>
      <c r="M2978">
        <f t="shared" ca="1" si="1179"/>
        <v>3.6070000000000005E-2</v>
      </c>
      <c r="R2978">
        <f t="shared" ca="1" si="1185"/>
        <v>127.8</v>
      </c>
      <c r="S2978">
        <f t="shared" ca="1" si="1180"/>
        <v>3.6070000000000005E-2</v>
      </c>
      <c r="U2978" s="1"/>
      <c r="W2978" t="str">
        <f t="shared" si="1197"/>
        <v/>
      </c>
      <c r="Y2978" s="1"/>
      <c r="AA2978">
        <f t="shared" si="1198"/>
        <v>0</v>
      </c>
      <c r="AC2978" s="1"/>
      <c r="AE2978">
        <f t="shared" si="1199"/>
        <v>0</v>
      </c>
      <c r="AH2978" s="1"/>
      <c r="AI2978" s="17"/>
      <c r="AJ2978" s="25"/>
      <c r="AU2978" s="1">
        <v>41779</v>
      </c>
      <c r="AV2978">
        <v>8.6999999999999994E-2</v>
      </c>
      <c r="AW2978">
        <f t="shared" si="1186"/>
        <v>8.699999999999999E-4</v>
      </c>
      <c r="AY2978" s="1">
        <v>41780</v>
      </c>
      <c r="AZ2978">
        <v>8.3000000000000004E-2</v>
      </c>
      <c r="BA2978">
        <f t="shared" si="1187"/>
        <v>8.3000000000000001E-4</v>
      </c>
      <c r="BC2978" s="1">
        <v>41855</v>
      </c>
      <c r="BD2978">
        <v>0.29749999999999999</v>
      </c>
      <c r="BE2978">
        <f t="shared" si="1188"/>
        <v>2.9749999999999998E-3</v>
      </c>
      <c r="BG2978" s="1">
        <v>41855</v>
      </c>
      <c r="BH2978">
        <v>0.66500000000000004</v>
      </c>
      <c r="BI2978">
        <f t="shared" si="1189"/>
        <v>6.6500000000000005E-3</v>
      </c>
      <c r="BK2978" s="1">
        <v>40822</v>
      </c>
      <c r="BL2978">
        <v>2.75475</v>
      </c>
      <c r="BM2978">
        <f t="shared" si="1195"/>
        <v>2.7547499999999999E-2</v>
      </c>
      <c r="BP2978" s="1">
        <v>41753</v>
      </c>
      <c r="BQ2978">
        <v>168.73759999999999</v>
      </c>
      <c r="BR2978">
        <f t="shared" si="1190"/>
        <v>1.6873759999999998</v>
      </c>
      <c r="BT2978" s="1">
        <v>41778</v>
      </c>
      <c r="BU2978">
        <v>0.318</v>
      </c>
      <c r="BV2978">
        <f t="shared" si="1191"/>
        <v>3.1800000000000001E-3</v>
      </c>
      <c r="BX2978" s="1">
        <v>41778</v>
      </c>
      <c r="BY2978">
        <v>0.40899999999999997</v>
      </c>
      <c r="BZ2978">
        <f t="shared" si="1192"/>
        <v>4.0899999999999999E-3</v>
      </c>
      <c r="CB2978" s="1">
        <v>41855</v>
      </c>
      <c r="CC2978">
        <v>0.28739999999999999</v>
      </c>
      <c r="CD2978">
        <f t="shared" si="1193"/>
        <v>2.8739999999999998E-3</v>
      </c>
      <c r="CG2978" s="1"/>
    </row>
    <row r="2979" spans="1:85" x14ac:dyDescent="0.3">
      <c r="A2979" s="21">
        <f t="shared" si="1194"/>
        <v>49982</v>
      </c>
      <c r="B2979" s="18">
        <f t="shared" si="1178"/>
        <v>112.421875</v>
      </c>
      <c r="C2979">
        <f t="shared" si="1196"/>
        <v>115</v>
      </c>
      <c r="D2979">
        <f t="shared" ca="1" si="1181"/>
        <v>-11.03888888888889</v>
      </c>
      <c r="E2979">
        <f ca="1">IF(currency="USD",'Future et co'!F2979,IF(currency="EUR",'Future et co'!G2979,FALSE))</f>
        <v>3.6070000000000005E-2</v>
      </c>
      <c r="F2979">
        <f t="shared" ca="1" si="1182"/>
        <v>3.6070000000000005E-2</v>
      </c>
      <c r="G2979">
        <f t="shared" ca="1" si="1183"/>
        <v>2.0569999999999998E-2</v>
      </c>
      <c r="L2979">
        <f t="shared" ca="1" si="1184"/>
        <v>127.8</v>
      </c>
      <c r="M2979">
        <f t="shared" ca="1" si="1179"/>
        <v>3.6070000000000005E-2</v>
      </c>
      <c r="R2979">
        <f t="shared" ca="1" si="1185"/>
        <v>127.8</v>
      </c>
      <c r="S2979">
        <f t="shared" ca="1" si="1180"/>
        <v>3.6070000000000005E-2</v>
      </c>
      <c r="U2979" s="1"/>
      <c r="W2979" t="str">
        <f t="shared" si="1197"/>
        <v/>
      </c>
      <c r="Y2979" s="1"/>
      <c r="AA2979">
        <f t="shared" si="1198"/>
        <v>0</v>
      </c>
      <c r="AC2979" s="1"/>
      <c r="AE2979">
        <f t="shared" si="1199"/>
        <v>0</v>
      </c>
      <c r="AH2979" s="1"/>
      <c r="AI2979" s="17"/>
      <c r="AJ2979" s="25"/>
      <c r="AU2979" s="1">
        <v>41778</v>
      </c>
      <c r="AV2979">
        <v>7.8E-2</v>
      </c>
      <c r="AW2979">
        <f t="shared" si="1186"/>
        <v>7.7999999999999999E-4</v>
      </c>
      <c r="AY2979" s="1">
        <v>41779</v>
      </c>
      <c r="AZ2979">
        <v>8.7999999999999995E-2</v>
      </c>
      <c r="BA2979">
        <f t="shared" si="1187"/>
        <v>8.7999999999999992E-4</v>
      </c>
      <c r="BC2979" s="1">
        <v>41852</v>
      </c>
      <c r="BD2979">
        <v>0.307</v>
      </c>
      <c r="BE2979">
        <f t="shared" si="1188"/>
        <v>3.0699999999999998E-3</v>
      </c>
      <c r="BG2979" s="1">
        <v>41852</v>
      </c>
      <c r="BH2979">
        <v>0.64900000000000002</v>
      </c>
      <c r="BI2979">
        <f t="shared" si="1189"/>
        <v>6.4900000000000001E-3</v>
      </c>
      <c r="BK2979" s="1">
        <v>40823</v>
      </c>
      <c r="BL2979">
        <v>2.7742200000000001</v>
      </c>
      <c r="BM2979">
        <f t="shared" si="1195"/>
        <v>2.7742200000000002E-2</v>
      </c>
      <c r="BP2979" s="1">
        <v>41752</v>
      </c>
      <c r="BQ2979">
        <v>168.8314</v>
      </c>
      <c r="BR2979">
        <f t="shared" si="1190"/>
        <v>1.6883140000000001</v>
      </c>
      <c r="BT2979" s="1">
        <v>41775</v>
      </c>
      <c r="BU2979">
        <v>0.318</v>
      </c>
      <c r="BV2979">
        <f t="shared" si="1191"/>
        <v>3.1800000000000001E-3</v>
      </c>
      <c r="BX2979" s="1">
        <v>41775</v>
      </c>
      <c r="BY2979">
        <v>0.41</v>
      </c>
      <c r="BZ2979">
        <f t="shared" si="1192"/>
        <v>4.0999999999999995E-3</v>
      </c>
      <c r="CB2979" s="1">
        <v>41852</v>
      </c>
      <c r="CC2979">
        <v>0.28770000000000001</v>
      </c>
      <c r="CD2979">
        <f t="shared" si="1193"/>
        <v>2.8770000000000002E-3</v>
      </c>
      <c r="CG2979" s="1"/>
    </row>
    <row r="2980" spans="1:85" x14ac:dyDescent="0.3">
      <c r="A2980" s="21">
        <f t="shared" si="1194"/>
        <v>49983</v>
      </c>
      <c r="B2980" s="18">
        <f t="shared" si="1178"/>
        <v>112.421875</v>
      </c>
      <c r="C2980">
        <f t="shared" si="1196"/>
        <v>115</v>
      </c>
      <c r="D2980">
        <f t="shared" ca="1" si="1181"/>
        <v>-11.041666666666666</v>
      </c>
      <c r="E2980">
        <f ca="1">IF(currency="USD",'Future et co'!F2980,IF(currency="EUR",'Future et co'!G2980,FALSE))</f>
        <v>3.6070000000000005E-2</v>
      </c>
      <c r="F2980">
        <f t="shared" ca="1" si="1182"/>
        <v>3.6070000000000005E-2</v>
      </c>
      <c r="G2980">
        <f t="shared" ca="1" si="1183"/>
        <v>2.0569999999999998E-2</v>
      </c>
      <c r="L2980">
        <f t="shared" ca="1" si="1184"/>
        <v>127.8</v>
      </c>
      <c r="M2980">
        <f t="shared" ca="1" si="1179"/>
        <v>3.6070000000000005E-2</v>
      </c>
      <c r="R2980">
        <f t="shared" ca="1" si="1185"/>
        <v>127.8</v>
      </c>
      <c r="S2980">
        <f t="shared" ca="1" si="1180"/>
        <v>3.6070000000000005E-2</v>
      </c>
      <c r="U2980" s="1"/>
      <c r="W2980" t="str">
        <f t="shared" si="1197"/>
        <v/>
      </c>
      <c r="Y2980" s="1"/>
      <c r="AA2980">
        <f t="shared" si="1198"/>
        <v>0</v>
      </c>
      <c r="AC2980" s="1"/>
      <c r="AE2980">
        <f t="shared" si="1199"/>
        <v>0</v>
      </c>
      <c r="AH2980" s="1"/>
      <c r="AI2980" s="17"/>
      <c r="AJ2980" s="25"/>
      <c r="AU2980" s="1">
        <v>41775</v>
      </c>
      <c r="AV2980">
        <v>0.08</v>
      </c>
      <c r="AW2980">
        <f t="shared" si="1186"/>
        <v>8.0000000000000004E-4</v>
      </c>
      <c r="AY2980" s="1">
        <v>41778</v>
      </c>
      <c r="AZ2980">
        <v>8.2000000000000003E-2</v>
      </c>
      <c r="BA2980">
        <f t="shared" si="1187"/>
        <v>8.1999999999999998E-4</v>
      </c>
      <c r="BC2980" s="1">
        <v>41851</v>
      </c>
      <c r="BD2980">
        <v>0.318</v>
      </c>
      <c r="BE2980">
        <f t="shared" si="1188"/>
        <v>3.1800000000000001E-3</v>
      </c>
      <c r="BG2980" s="1">
        <v>41851</v>
      </c>
      <c r="BH2980">
        <v>0.7</v>
      </c>
      <c r="BI2980">
        <f t="shared" si="1189"/>
        <v>6.9999999999999993E-3</v>
      </c>
      <c r="BK2980" s="1">
        <v>40826</v>
      </c>
      <c r="BL2980">
        <v>2.6840600000000001</v>
      </c>
      <c r="BM2980">
        <f t="shared" si="1195"/>
        <v>2.6840600000000003E-2</v>
      </c>
      <c r="BP2980" s="1">
        <v>41751</v>
      </c>
      <c r="BQ2980">
        <v>168.47970000000001</v>
      </c>
      <c r="BR2980">
        <f t="shared" si="1190"/>
        <v>1.6847970000000001</v>
      </c>
      <c r="BT2980" s="1">
        <v>41774</v>
      </c>
      <c r="BU2980">
        <v>0.32100000000000001</v>
      </c>
      <c r="BV2980">
        <f t="shared" si="1191"/>
        <v>3.2100000000000002E-3</v>
      </c>
      <c r="BX2980" s="1">
        <v>41774</v>
      </c>
      <c r="BY2980">
        <v>0.41299999999999998</v>
      </c>
      <c r="BZ2980">
        <f t="shared" si="1192"/>
        <v>4.13E-3</v>
      </c>
      <c r="CB2980" s="1">
        <v>41851</v>
      </c>
      <c r="CC2980">
        <v>0.28639999999999999</v>
      </c>
      <c r="CD2980">
        <f t="shared" si="1193"/>
        <v>2.8639999999999998E-3</v>
      </c>
      <c r="CG2980" s="1"/>
    </row>
    <row r="2981" spans="1:85" x14ac:dyDescent="0.3">
      <c r="A2981" s="21">
        <f t="shared" si="1194"/>
        <v>49984</v>
      </c>
      <c r="B2981" s="18">
        <f t="shared" si="1178"/>
        <v>112.421875</v>
      </c>
      <c r="C2981">
        <f t="shared" si="1196"/>
        <v>115</v>
      </c>
      <c r="D2981">
        <f t="shared" ca="1" si="1181"/>
        <v>-11.044444444444444</v>
      </c>
      <c r="E2981">
        <f ca="1">IF(currency="USD",'Future et co'!F2981,IF(currency="EUR",'Future et co'!G2981,FALSE))</f>
        <v>3.6070000000000005E-2</v>
      </c>
      <c r="F2981">
        <f t="shared" ca="1" si="1182"/>
        <v>3.6070000000000005E-2</v>
      </c>
      <c r="G2981">
        <f t="shared" ca="1" si="1183"/>
        <v>2.0569999999999998E-2</v>
      </c>
      <c r="L2981">
        <f t="shared" ca="1" si="1184"/>
        <v>127.8</v>
      </c>
      <c r="M2981">
        <f t="shared" ca="1" si="1179"/>
        <v>3.6070000000000005E-2</v>
      </c>
      <c r="R2981">
        <f t="shared" ca="1" si="1185"/>
        <v>127.8</v>
      </c>
      <c r="S2981">
        <f t="shared" ca="1" si="1180"/>
        <v>3.6070000000000005E-2</v>
      </c>
      <c r="U2981" s="1"/>
      <c r="W2981" t="str">
        <f t="shared" si="1197"/>
        <v/>
      </c>
      <c r="Y2981" s="1"/>
      <c r="AA2981">
        <f t="shared" si="1198"/>
        <v>0</v>
      </c>
      <c r="AC2981" s="1"/>
      <c r="AE2981">
        <f t="shared" si="1199"/>
        <v>0</v>
      </c>
      <c r="AH2981" s="1"/>
      <c r="AI2981" s="17"/>
      <c r="AJ2981" s="25"/>
      <c r="AU2981" s="1">
        <v>41774</v>
      </c>
      <c r="AV2981">
        <v>7.4999999999999997E-2</v>
      </c>
      <c r="AW2981">
        <f t="shared" si="1186"/>
        <v>7.5000000000000002E-4</v>
      </c>
      <c r="AY2981" s="1">
        <v>41775</v>
      </c>
      <c r="AZ2981">
        <v>8.8999999999999996E-2</v>
      </c>
      <c r="BA2981">
        <f t="shared" si="1187"/>
        <v>8.8999999999999995E-4</v>
      </c>
      <c r="BC2981" s="1">
        <v>41850</v>
      </c>
      <c r="BD2981">
        <v>0.32700000000000001</v>
      </c>
      <c r="BE2981">
        <f t="shared" si="1188"/>
        <v>3.2700000000000003E-3</v>
      </c>
      <c r="BG2981" s="1">
        <v>41850</v>
      </c>
      <c r="BH2981">
        <v>0.72499999999999998</v>
      </c>
      <c r="BI2981">
        <f t="shared" si="1189"/>
        <v>7.2499999999999995E-3</v>
      </c>
      <c r="BK2981" s="1">
        <v>40827</v>
      </c>
      <c r="BL2981">
        <v>2.6876799999999998</v>
      </c>
      <c r="BM2981">
        <f t="shared" si="1195"/>
        <v>2.6876799999999999E-2</v>
      </c>
      <c r="BP2981" s="1">
        <v>41746</v>
      </c>
      <c r="BQ2981">
        <v>168.93690000000001</v>
      </c>
      <c r="BR2981">
        <f t="shared" si="1190"/>
        <v>1.6893690000000001</v>
      </c>
      <c r="BT2981" s="1">
        <v>41773</v>
      </c>
      <c r="BU2981">
        <v>0.32800000000000001</v>
      </c>
      <c r="BV2981">
        <f t="shared" si="1191"/>
        <v>3.2799999999999999E-3</v>
      </c>
      <c r="BX2981" s="1">
        <v>41773</v>
      </c>
      <c r="BY2981">
        <v>0.42099999999999999</v>
      </c>
      <c r="BZ2981">
        <f t="shared" si="1192"/>
        <v>4.2100000000000002E-3</v>
      </c>
      <c r="CB2981" s="1">
        <v>41850</v>
      </c>
      <c r="CC2981">
        <v>0.28660000000000002</v>
      </c>
      <c r="CD2981">
        <f t="shared" si="1193"/>
        <v>2.8660000000000001E-3</v>
      </c>
      <c r="CG2981" s="1"/>
    </row>
    <row r="2982" spans="1:85" x14ac:dyDescent="0.3">
      <c r="A2982" s="21">
        <f t="shared" si="1194"/>
        <v>49985</v>
      </c>
      <c r="B2982" s="18">
        <f t="shared" si="1178"/>
        <v>112.421875</v>
      </c>
      <c r="C2982">
        <f t="shared" si="1196"/>
        <v>115</v>
      </c>
      <c r="D2982">
        <f t="shared" ca="1" si="1181"/>
        <v>-11.047222222222222</v>
      </c>
      <c r="E2982">
        <f ca="1">IF(currency="USD",'Future et co'!F2982,IF(currency="EUR",'Future et co'!G2982,FALSE))</f>
        <v>3.6070000000000005E-2</v>
      </c>
      <c r="F2982">
        <f t="shared" ca="1" si="1182"/>
        <v>3.6070000000000005E-2</v>
      </c>
      <c r="G2982">
        <f t="shared" ca="1" si="1183"/>
        <v>2.0569999999999998E-2</v>
      </c>
      <c r="L2982">
        <f t="shared" ca="1" si="1184"/>
        <v>127.8</v>
      </c>
      <c r="M2982">
        <f t="shared" ca="1" si="1179"/>
        <v>3.6070000000000005E-2</v>
      </c>
      <c r="R2982">
        <f t="shared" ca="1" si="1185"/>
        <v>127.8</v>
      </c>
      <c r="S2982">
        <f t="shared" ca="1" si="1180"/>
        <v>3.6070000000000005E-2</v>
      </c>
      <c r="U2982" s="1"/>
      <c r="W2982" t="str">
        <f t="shared" si="1197"/>
        <v/>
      </c>
      <c r="Y2982" s="1"/>
      <c r="AA2982">
        <f t="shared" si="1198"/>
        <v>0</v>
      </c>
      <c r="AC2982" s="1"/>
      <c r="AE2982">
        <f t="shared" si="1199"/>
        <v>0</v>
      </c>
      <c r="AH2982" s="1"/>
      <c r="AI2982" s="17"/>
      <c r="AJ2982" s="25"/>
      <c r="AU2982" s="1">
        <v>41773</v>
      </c>
      <c r="AV2982">
        <v>7.6999999999999999E-2</v>
      </c>
      <c r="AW2982">
        <f t="shared" si="1186"/>
        <v>7.6999999999999996E-4</v>
      </c>
      <c r="AY2982" s="1">
        <v>41774</v>
      </c>
      <c r="AZ2982">
        <v>8.2000000000000003E-2</v>
      </c>
      <c r="BA2982">
        <f t="shared" si="1187"/>
        <v>8.1999999999999998E-4</v>
      </c>
      <c r="BC2982" s="1">
        <v>41849</v>
      </c>
      <c r="BD2982">
        <v>0.312</v>
      </c>
      <c r="BE2982">
        <f t="shared" si="1188"/>
        <v>3.1199999999999999E-3</v>
      </c>
      <c r="BG2982" s="1">
        <v>41849</v>
      </c>
      <c r="BH2982">
        <v>0.69099999999999995</v>
      </c>
      <c r="BI2982">
        <f t="shared" si="1189"/>
        <v>6.9099999999999995E-3</v>
      </c>
      <c r="BK2982" s="1">
        <v>40828</v>
      </c>
      <c r="BL2982">
        <v>2.6604000000000001</v>
      </c>
      <c r="BM2982">
        <f t="shared" si="1195"/>
        <v>2.6604000000000003E-2</v>
      </c>
      <c r="BP2982" s="1">
        <v>41745</v>
      </c>
      <c r="BQ2982">
        <v>169.2535</v>
      </c>
      <c r="BR2982">
        <f t="shared" si="1190"/>
        <v>1.6925350000000001</v>
      </c>
      <c r="BT2982" s="1">
        <v>41772</v>
      </c>
      <c r="BU2982">
        <v>0.33500000000000002</v>
      </c>
      <c r="BV2982">
        <f t="shared" si="1191"/>
        <v>3.3500000000000001E-3</v>
      </c>
      <c r="BX2982" s="1">
        <v>41772</v>
      </c>
      <c r="BY2982">
        <v>0.42899999999999999</v>
      </c>
      <c r="BZ2982">
        <f t="shared" si="1192"/>
        <v>4.2899999999999995E-3</v>
      </c>
      <c r="CB2982" s="1">
        <v>41849</v>
      </c>
      <c r="CC2982">
        <v>0.28449999999999998</v>
      </c>
      <c r="CD2982">
        <f t="shared" si="1193"/>
        <v>2.8449999999999999E-3</v>
      </c>
      <c r="CG2982" s="1"/>
    </row>
    <row r="2983" spans="1:85" x14ac:dyDescent="0.3">
      <c r="A2983" s="21">
        <f t="shared" si="1194"/>
        <v>49986</v>
      </c>
      <c r="B2983" s="18">
        <f t="shared" si="1178"/>
        <v>112.421875</v>
      </c>
      <c r="C2983">
        <f t="shared" si="1196"/>
        <v>115</v>
      </c>
      <c r="D2983">
        <f t="shared" ca="1" si="1181"/>
        <v>-11.05</v>
      </c>
      <c r="E2983">
        <f ca="1">IF(currency="USD",'Future et co'!F2983,IF(currency="EUR",'Future et co'!G2983,FALSE))</f>
        <v>3.6070000000000005E-2</v>
      </c>
      <c r="F2983">
        <f t="shared" ca="1" si="1182"/>
        <v>3.6070000000000005E-2</v>
      </c>
      <c r="G2983">
        <f t="shared" ca="1" si="1183"/>
        <v>2.0569999999999998E-2</v>
      </c>
      <c r="L2983">
        <f t="shared" ca="1" si="1184"/>
        <v>127.8</v>
      </c>
      <c r="M2983">
        <f t="shared" ca="1" si="1179"/>
        <v>3.6070000000000005E-2</v>
      </c>
      <c r="R2983">
        <f t="shared" ca="1" si="1185"/>
        <v>127.8</v>
      </c>
      <c r="S2983">
        <f t="shared" ca="1" si="1180"/>
        <v>3.6070000000000005E-2</v>
      </c>
      <c r="U2983" s="1"/>
      <c r="W2983" t="str">
        <f t="shared" si="1197"/>
        <v/>
      </c>
      <c r="Y2983" s="1"/>
      <c r="AA2983">
        <f t="shared" si="1198"/>
        <v>0</v>
      </c>
      <c r="AC2983" s="1"/>
      <c r="AE2983">
        <f t="shared" si="1199"/>
        <v>0</v>
      </c>
      <c r="AH2983" s="1"/>
      <c r="AI2983" s="17"/>
      <c r="AJ2983" s="25"/>
      <c r="AU2983" s="1">
        <v>41772</v>
      </c>
      <c r="AV2983">
        <v>8.2000000000000003E-2</v>
      </c>
      <c r="AW2983">
        <f t="shared" si="1186"/>
        <v>8.1999999999999998E-4</v>
      </c>
      <c r="AY2983" s="1">
        <v>41773</v>
      </c>
      <c r="AZ2983">
        <v>8.3000000000000004E-2</v>
      </c>
      <c r="BA2983">
        <f t="shared" si="1187"/>
        <v>8.3000000000000001E-4</v>
      </c>
      <c r="BC2983" s="1">
        <v>41848</v>
      </c>
      <c r="BD2983">
        <v>0.307</v>
      </c>
      <c r="BE2983">
        <f t="shared" si="1188"/>
        <v>3.0699999999999998E-3</v>
      </c>
      <c r="BG2983" s="1">
        <v>41848</v>
      </c>
      <c r="BH2983">
        <v>0.68200000000000005</v>
      </c>
      <c r="BI2983">
        <f t="shared" si="1189"/>
        <v>6.8200000000000005E-3</v>
      </c>
      <c r="BK2983" s="1">
        <v>40829</v>
      </c>
      <c r="BL2983">
        <v>2.6726899999999998</v>
      </c>
      <c r="BM2983">
        <f t="shared" si="1195"/>
        <v>2.6726899999999998E-2</v>
      </c>
      <c r="BP2983" s="1">
        <v>41744</v>
      </c>
      <c r="BQ2983">
        <v>169.47630000000001</v>
      </c>
      <c r="BR2983">
        <f t="shared" si="1190"/>
        <v>1.694763</v>
      </c>
      <c r="BT2983" s="1">
        <v>41771</v>
      </c>
      <c r="BU2983">
        <v>0.33500000000000002</v>
      </c>
      <c r="BV2983">
        <f t="shared" si="1191"/>
        <v>3.3500000000000001E-3</v>
      </c>
      <c r="BX2983" s="1">
        <v>41771</v>
      </c>
      <c r="BY2983">
        <v>0.43</v>
      </c>
      <c r="BZ2983">
        <f t="shared" si="1192"/>
        <v>4.3E-3</v>
      </c>
      <c r="CB2983" s="1">
        <v>41848</v>
      </c>
      <c r="CC2983">
        <v>0.2858</v>
      </c>
      <c r="CD2983">
        <f t="shared" si="1193"/>
        <v>2.8579999999999999E-3</v>
      </c>
      <c r="CG2983" s="1"/>
    </row>
    <row r="2984" spans="1:85" x14ac:dyDescent="0.3">
      <c r="A2984" s="21">
        <f t="shared" si="1194"/>
        <v>49989</v>
      </c>
      <c r="B2984" s="18">
        <f t="shared" si="1178"/>
        <v>112.421875</v>
      </c>
      <c r="C2984">
        <f t="shared" si="1196"/>
        <v>115</v>
      </c>
      <c r="D2984">
        <f t="shared" ca="1" si="1181"/>
        <v>-11.058333333333334</v>
      </c>
      <c r="E2984">
        <f ca="1">IF(currency="USD",'Future et co'!F2984,IF(currency="EUR",'Future et co'!G2984,FALSE))</f>
        <v>3.6070000000000005E-2</v>
      </c>
      <c r="F2984">
        <f t="shared" ca="1" si="1182"/>
        <v>3.6070000000000005E-2</v>
      </c>
      <c r="G2984">
        <f t="shared" ca="1" si="1183"/>
        <v>2.0569999999999998E-2</v>
      </c>
      <c r="L2984">
        <f t="shared" ca="1" si="1184"/>
        <v>127.8</v>
      </c>
      <c r="M2984">
        <f t="shared" ca="1" si="1179"/>
        <v>3.6070000000000005E-2</v>
      </c>
      <c r="R2984">
        <f t="shared" ca="1" si="1185"/>
        <v>127.8</v>
      </c>
      <c r="S2984">
        <f t="shared" ca="1" si="1180"/>
        <v>3.6070000000000005E-2</v>
      </c>
      <c r="U2984" s="1"/>
      <c r="W2984" t="str">
        <f t="shared" si="1197"/>
        <v/>
      </c>
      <c r="Y2984" s="1"/>
      <c r="AA2984">
        <f t="shared" si="1198"/>
        <v>0</v>
      </c>
      <c r="AC2984" s="1"/>
      <c r="AE2984">
        <f t="shared" si="1199"/>
        <v>0</v>
      </c>
      <c r="AH2984" s="1"/>
      <c r="AI2984" s="17"/>
      <c r="AJ2984" s="25"/>
      <c r="AU2984" s="1">
        <v>41771</v>
      </c>
      <c r="AV2984">
        <v>7.6999999999999999E-2</v>
      </c>
      <c r="AW2984">
        <f t="shared" si="1186"/>
        <v>7.6999999999999996E-4</v>
      </c>
      <c r="AY2984" s="1">
        <v>41772</v>
      </c>
      <c r="AZ2984">
        <v>0.09</v>
      </c>
      <c r="BA2984">
        <f t="shared" si="1187"/>
        <v>8.9999999999999998E-4</v>
      </c>
      <c r="BC2984" s="1">
        <v>41845</v>
      </c>
      <c r="BD2984">
        <v>0.3</v>
      </c>
      <c r="BE2984">
        <f t="shared" si="1188"/>
        <v>3.0000000000000001E-3</v>
      </c>
      <c r="BG2984" s="1">
        <v>41845</v>
      </c>
      <c r="BH2984">
        <v>0.65900000000000003</v>
      </c>
      <c r="BI2984">
        <f t="shared" si="1189"/>
        <v>6.5900000000000004E-3</v>
      </c>
      <c r="BK2984" s="1">
        <v>40830</v>
      </c>
      <c r="BL2984">
        <v>2.62798</v>
      </c>
      <c r="BM2984">
        <f t="shared" si="1195"/>
        <v>2.6279799999999999E-2</v>
      </c>
      <c r="BP2984" s="1">
        <v>41743</v>
      </c>
      <c r="BQ2984">
        <v>168.69069999999999</v>
      </c>
      <c r="BR2984">
        <f t="shared" si="1190"/>
        <v>1.6869069999999999</v>
      </c>
      <c r="BT2984" s="1">
        <v>41768</v>
      </c>
      <c r="BU2984">
        <v>0.33600000000000002</v>
      </c>
      <c r="BV2984">
        <f t="shared" si="1191"/>
        <v>3.3600000000000001E-3</v>
      </c>
      <c r="BX2984" s="1">
        <v>41768</v>
      </c>
      <c r="BY2984">
        <v>0.43099999999999999</v>
      </c>
      <c r="BZ2984">
        <f t="shared" si="1192"/>
        <v>4.3099999999999996E-3</v>
      </c>
      <c r="CB2984" s="1">
        <v>41845</v>
      </c>
      <c r="CC2984">
        <v>0.28560000000000002</v>
      </c>
      <c r="CD2984">
        <f t="shared" si="1193"/>
        <v>2.856E-3</v>
      </c>
      <c r="CG2984" s="1"/>
    </row>
    <row r="2985" spans="1:85" x14ac:dyDescent="0.3">
      <c r="A2985" s="21">
        <f t="shared" si="1194"/>
        <v>49990</v>
      </c>
      <c r="B2985" s="18">
        <f t="shared" si="1178"/>
        <v>112.421875</v>
      </c>
      <c r="C2985">
        <f t="shared" si="1196"/>
        <v>115</v>
      </c>
      <c r="D2985">
        <f t="shared" ca="1" si="1181"/>
        <v>-11.061111111111112</v>
      </c>
      <c r="E2985">
        <f ca="1">IF(currency="USD",'Future et co'!F2985,IF(currency="EUR",'Future et co'!G2985,FALSE))</f>
        <v>3.6070000000000005E-2</v>
      </c>
      <c r="F2985">
        <f t="shared" ca="1" si="1182"/>
        <v>3.6070000000000005E-2</v>
      </c>
      <c r="G2985">
        <f t="shared" ca="1" si="1183"/>
        <v>2.0569999999999998E-2</v>
      </c>
      <c r="L2985">
        <f t="shared" ca="1" si="1184"/>
        <v>127.8</v>
      </c>
      <c r="M2985">
        <f t="shared" ca="1" si="1179"/>
        <v>3.6070000000000005E-2</v>
      </c>
      <c r="R2985">
        <f t="shared" ca="1" si="1185"/>
        <v>127.8</v>
      </c>
      <c r="S2985">
        <f t="shared" ca="1" si="1180"/>
        <v>3.6070000000000005E-2</v>
      </c>
      <c r="U2985" s="1"/>
      <c r="W2985" t="str">
        <f t="shared" si="1197"/>
        <v/>
      </c>
      <c r="Y2985" s="1"/>
      <c r="AA2985">
        <f t="shared" si="1198"/>
        <v>0</v>
      </c>
      <c r="AC2985" s="1"/>
      <c r="AE2985">
        <f t="shared" si="1199"/>
        <v>0</v>
      </c>
      <c r="AH2985" s="1"/>
      <c r="AI2985" s="17"/>
      <c r="AJ2985" s="25"/>
      <c r="AU2985" s="1">
        <v>41768</v>
      </c>
      <c r="AV2985">
        <v>8.3000000000000004E-2</v>
      </c>
      <c r="AW2985">
        <f t="shared" si="1186"/>
        <v>8.3000000000000001E-4</v>
      </c>
      <c r="AY2985" s="1">
        <v>41771</v>
      </c>
      <c r="AZ2985">
        <v>8.3000000000000004E-2</v>
      </c>
      <c r="BA2985">
        <f t="shared" si="1187"/>
        <v>8.3000000000000001E-4</v>
      </c>
      <c r="BC2985" s="1">
        <v>41844</v>
      </c>
      <c r="BD2985">
        <v>0.29249999999999998</v>
      </c>
      <c r="BE2985">
        <f t="shared" si="1188"/>
        <v>2.9249999999999996E-3</v>
      </c>
      <c r="BG2985" s="1">
        <v>41844</v>
      </c>
      <c r="BH2985">
        <v>0.66100000000000003</v>
      </c>
      <c r="BI2985">
        <f t="shared" si="1189"/>
        <v>6.6100000000000004E-3</v>
      </c>
      <c r="BK2985" s="1">
        <v>40833</v>
      </c>
      <c r="BL2985">
        <v>2.6807699999999999</v>
      </c>
      <c r="BM2985">
        <f t="shared" si="1195"/>
        <v>2.68077E-2</v>
      </c>
      <c r="BP2985" s="1">
        <v>41740</v>
      </c>
      <c r="BQ2985">
        <v>168.92519999999999</v>
      </c>
      <c r="BR2985">
        <f t="shared" si="1190"/>
        <v>1.689252</v>
      </c>
      <c r="BT2985" s="1">
        <v>41767</v>
      </c>
      <c r="BU2985">
        <v>0.33800000000000002</v>
      </c>
      <c r="BV2985">
        <f t="shared" si="1191"/>
        <v>3.3800000000000002E-3</v>
      </c>
      <c r="BX2985" s="1">
        <v>41767</v>
      </c>
      <c r="BY2985">
        <v>0.438</v>
      </c>
      <c r="BZ2985">
        <f t="shared" si="1192"/>
        <v>4.3800000000000002E-3</v>
      </c>
      <c r="CB2985" s="1">
        <v>41844</v>
      </c>
      <c r="CC2985">
        <v>0.28949999999999998</v>
      </c>
      <c r="CD2985">
        <f t="shared" si="1193"/>
        <v>2.895E-3</v>
      </c>
      <c r="CG2985" s="1"/>
    </row>
    <row r="2986" spans="1:85" x14ac:dyDescent="0.3">
      <c r="A2986" s="21">
        <f t="shared" si="1194"/>
        <v>49991</v>
      </c>
      <c r="B2986" s="18">
        <f t="shared" si="1178"/>
        <v>112.421875</v>
      </c>
      <c r="C2986">
        <f t="shared" si="1196"/>
        <v>115</v>
      </c>
      <c r="D2986">
        <f t="shared" ca="1" si="1181"/>
        <v>-11.063888888888888</v>
      </c>
      <c r="E2986">
        <f ca="1">IF(currency="USD",'Future et co'!F2986,IF(currency="EUR",'Future et co'!G2986,FALSE))</f>
        <v>3.6070000000000005E-2</v>
      </c>
      <c r="F2986">
        <f t="shared" ca="1" si="1182"/>
        <v>3.6070000000000005E-2</v>
      </c>
      <c r="G2986">
        <f t="shared" ca="1" si="1183"/>
        <v>2.0569999999999998E-2</v>
      </c>
      <c r="L2986">
        <f t="shared" ca="1" si="1184"/>
        <v>127.8</v>
      </c>
      <c r="M2986">
        <f t="shared" ca="1" si="1179"/>
        <v>3.6070000000000005E-2</v>
      </c>
      <c r="R2986">
        <f t="shared" ca="1" si="1185"/>
        <v>127.8</v>
      </c>
      <c r="S2986">
        <f t="shared" ca="1" si="1180"/>
        <v>3.6070000000000005E-2</v>
      </c>
      <c r="U2986" s="1"/>
      <c r="W2986" t="str">
        <f t="shared" si="1197"/>
        <v/>
      </c>
      <c r="Y2986" s="1"/>
      <c r="AA2986">
        <f t="shared" si="1198"/>
        <v>0</v>
      </c>
      <c r="AC2986" s="1"/>
      <c r="AE2986">
        <f t="shared" si="1199"/>
        <v>0</v>
      </c>
      <c r="AH2986" s="1"/>
      <c r="AI2986" s="17"/>
      <c r="AJ2986" s="25"/>
      <c r="AU2986" s="1">
        <v>41767</v>
      </c>
      <c r="AV2986">
        <v>7.6999999999999999E-2</v>
      </c>
      <c r="AW2986">
        <f t="shared" si="1186"/>
        <v>7.6999999999999996E-4</v>
      </c>
      <c r="AY2986" s="1">
        <v>41768</v>
      </c>
      <c r="AZ2986">
        <v>0.09</v>
      </c>
      <c r="BA2986">
        <f t="shared" si="1187"/>
        <v>8.9999999999999998E-4</v>
      </c>
      <c r="BC2986" s="1">
        <v>41843</v>
      </c>
      <c r="BD2986">
        <v>0.29699999999999999</v>
      </c>
      <c r="BE2986">
        <f t="shared" si="1188"/>
        <v>2.97E-3</v>
      </c>
      <c r="BG2986" s="1">
        <v>41843</v>
      </c>
      <c r="BH2986">
        <v>0.64400000000000002</v>
      </c>
      <c r="BI2986">
        <f t="shared" si="1189"/>
        <v>6.4400000000000004E-3</v>
      </c>
      <c r="BK2986" s="1">
        <v>40834</v>
      </c>
      <c r="BL2986">
        <v>2.6250399999999998</v>
      </c>
      <c r="BM2986">
        <f t="shared" si="1195"/>
        <v>2.6250399999999997E-2</v>
      </c>
      <c r="BP2986" s="1">
        <v>41739</v>
      </c>
      <c r="BQ2986">
        <v>168.70249999999999</v>
      </c>
      <c r="BR2986">
        <f t="shared" si="1190"/>
        <v>1.6870249999999998</v>
      </c>
      <c r="BT2986" s="1">
        <v>41766</v>
      </c>
      <c r="BU2986">
        <v>0.33800000000000002</v>
      </c>
      <c r="BV2986">
        <f t="shared" si="1191"/>
        <v>3.3800000000000002E-3</v>
      </c>
      <c r="BX2986" s="1">
        <v>41766</v>
      </c>
      <c r="BY2986">
        <v>0.437</v>
      </c>
      <c r="BZ2986">
        <f t="shared" si="1192"/>
        <v>4.3699999999999998E-3</v>
      </c>
      <c r="CB2986" s="1">
        <v>41843</v>
      </c>
      <c r="CC2986">
        <v>0.28439999999999999</v>
      </c>
      <c r="CD2986">
        <f t="shared" si="1193"/>
        <v>2.8439999999999997E-3</v>
      </c>
      <c r="CG2986" s="1"/>
    </row>
    <row r="2987" spans="1:85" x14ac:dyDescent="0.3">
      <c r="A2987" s="21">
        <f t="shared" si="1194"/>
        <v>49992</v>
      </c>
      <c r="B2987" s="18">
        <f t="shared" si="1178"/>
        <v>112.421875</v>
      </c>
      <c r="C2987">
        <f t="shared" si="1196"/>
        <v>115</v>
      </c>
      <c r="D2987">
        <f t="shared" ca="1" si="1181"/>
        <v>-11.066666666666666</v>
      </c>
      <c r="E2987">
        <f ca="1">IF(currency="USD",'Future et co'!F2987,IF(currency="EUR",'Future et co'!G2987,FALSE))</f>
        <v>3.6070000000000005E-2</v>
      </c>
      <c r="F2987">
        <f t="shared" ca="1" si="1182"/>
        <v>3.6070000000000005E-2</v>
      </c>
      <c r="G2987">
        <f t="shared" ca="1" si="1183"/>
        <v>2.0569999999999998E-2</v>
      </c>
      <c r="L2987">
        <f t="shared" ca="1" si="1184"/>
        <v>127.8</v>
      </c>
      <c r="M2987">
        <f t="shared" ca="1" si="1179"/>
        <v>3.6070000000000005E-2</v>
      </c>
      <c r="R2987">
        <f t="shared" ca="1" si="1185"/>
        <v>127.8</v>
      </c>
      <c r="S2987">
        <f t="shared" ca="1" si="1180"/>
        <v>3.6070000000000005E-2</v>
      </c>
      <c r="U2987" s="1"/>
      <c r="W2987" t="str">
        <f t="shared" si="1197"/>
        <v/>
      </c>
      <c r="Y2987" s="1"/>
      <c r="AA2987">
        <f t="shared" si="1198"/>
        <v>0</v>
      </c>
      <c r="AC2987" s="1"/>
      <c r="AE2987">
        <f t="shared" si="1199"/>
        <v>0</v>
      </c>
      <c r="AH2987" s="1"/>
      <c r="AI2987" s="17"/>
      <c r="AJ2987" s="25"/>
      <c r="AU2987" s="1">
        <v>41766</v>
      </c>
      <c r="AV2987">
        <v>8.5000000000000006E-2</v>
      </c>
      <c r="AW2987">
        <f t="shared" si="1186"/>
        <v>8.5000000000000006E-4</v>
      </c>
      <c r="AY2987" s="1">
        <v>41767</v>
      </c>
      <c r="AZ2987">
        <v>9.2999999999999999E-2</v>
      </c>
      <c r="BA2987">
        <f t="shared" si="1187"/>
        <v>9.2999999999999995E-4</v>
      </c>
      <c r="BC2987" s="1">
        <v>41842</v>
      </c>
      <c r="BD2987">
        <v>0.28999999999999998</v>
      </c>
      <c r="BE2987">
        <f t="shared" si="1188"/>
        <v>2.8999999999999998E-3</v>
      </c>
      <c r="BG2987" s="1">
        <v>41842</v>
      </c>
      <c r="BH2987">
        <v>0.64800000000000002</v>
      </c>
      <c r="BI2987">
        <f t="shared" si="1189"/>
        <v>6.4800000000000005E-3</v>
      </c>
      <c r="BK2987" s="1">
        <v>40835</v>
      </c>
      <c r="BL2987">
        <v>2.6537199999999999</v>
      </c>
      <c r="BM2987">
        <f t="shared" si="1195"/>
        <v>2.6537199999999997E-2</v>
      </c>
      <c r="BP2987" s="1">
        <v>41738</v>
      </c>
      <c r="BQ2987">
        <v>168.1514</v>
      </c>
      <c r="BR2987">
        <f t="shared" si="1190"/>
        <v>1.681514</v>
      </c>
      <c r="BT2987" s="1">
        <v>41765</v>
      </c>
      <c r="BU2987">
        <v>0.33700000000000002</v>
      </c>
      <c r="BV2987">
        <f t="shared" si="1191"/>
        <v>3.3700000000000002E-3</v>
      </c>
      <c r="BX2987" s="1">
        <v>41765</v>
      </c>
      <c r="BY2987">
        <v>0.438</v>
      </c>
      <c r="BZ2987">
        <f t="shared" si="1192"/>
        <v>4.3800000000000002E-3</v>
      </c>
      <c r="CB2987" s="1">
        <v>41842</v>
      </c>
      <c r="CC2987">
        <v>0.28689999999999999</v>
      </c>
      <c r="CD2987">
        <f t="shared" si="1193"/>
        <v>2.869E-3</v>
      </c>
      <c r="CG2987" s="1"/>
    </row>
    <row r="2988" spans="1:85" x14ac:dyDescent="0.3">
      <c r="A2988" s="21">
        <f t="shared" si="1194"/>
        <v>49993</v>
      </c>
      <c r="B2988" s="18">
        <f t="shared" si="1178"/>
        <v>112.421875</v>
      </c>
      <c r="C2988">
        <f t="shared" si="1196"/>
        <v>115</v>
      </c>
      <c r="D2988">
        <f t="shared" ca="1" si="1181"/>
        <v>-11.069444444444445</v>
      </c>
      <c r="E2988">
        <f ca="1">IF(currency="USD",'Future et co'!F2988,IF(currency="EUR",'Future et co'!G2988,FALSE))</f>
        <v>3.6070000000000005E-2</v>
      </c>
      <c r="F2988">
        <f t="shared" ca="1" si="1182"/>
        <v>3.6070000000000005E-2</v>
      </c>
      <c r="G2988">
        <f t="shared" ca="1" si="1183"/>
        <v>2.0569999999999998E-2</v>
      </c>
      <c r="L2988">
        <f t="shared" ca="1" si="1184"/>
        <v>127.8</v>
      </c>
      <c r="M2988">
        <f t="shared" ca="1" si="1179"/>
        <v>3.6070000000000005E-2</v>
      </c>
      <c r="R2988">
        <f t="shared" ca="1" si="1185"/>
        <v>127.8</v>
      </c>
      <c r="S2988">
        <f t="shared" ca="1" si="1180"/>
        <v>3.6070000000000005E-2</v>
      </c>
      <c r="U2988" s="1"/>
      <c r="W2988" t="str">
        <f t="shared" si="1197"/>
        <v/>
      </c>
      <c r="Y2988" s="1"/>
      <c r="AA2988">
        <f t="shared" si="1198"/>
        <v>0</v>
      </c>
      <c r="AC2988" s="1"/>
      <c r="AE2988">
        <f t="shared" si="1199"/>
        <v>0</v>
      </c>
      <c r="AH2988" s="1"/>
      <c r="AI2988" s="17"/>
      <c r="AJ2988" s="25"/>
      <c r="AU2988" s="1">
        <v>41765</v>
      </c>
      <c r="AV2988">
        <v>8.3000000000000004E-2</v>
      </c>
      <c r="AW2988">
        <f t="shared" si="1186"/>
        <v>8.3000000000000001E-4</v>
      </c>
      <c r="AY2988" s="1">
        <v>41766</v>
      </c>
      <c r="AZ2988">
        <v>9.1999999999999998E-2</v>
      </c>
      <c r="BA2988">
        <f t="shared" si="1187"/>
        <v>9.2000000000000003E-4</v>
      </c>
      <c r="BC2988" s="1">
        <v>41841</v>
      </c>
      <c r="BD2988">
        <v>0.30399999999999999</v>
      </c>
      <c r="BE2988">
        <f t="shared" si="1188"/>
        <v>3.0399999999999997E-3</v>
      </c>
      <c r="BG2988" s="1">
        <v>41841</v>
      </c>
      <c r="BH2988">
        <v>0.66300000000000003</v>
      </c>
      <c r="BI2988">
        <f t="shared" si="1189"/>
        <v>6.6300000000000005E-3</v>
      </c>
      <c r="BK2988" s="1">
        <v>40836</v>
      </c>
      <c r="BL2988">
        <v>2.6394899999999999</v>
      </c>
      <c r="BM2988">
        <f t="shared" si="1195"/>
        <v>2.6394899999999999E-2</v>
      </c>
      <c r="BP2988" s="1">
        <v>41737</v>
      </c>
      <c r="BQ2988">
        <v>168.15146999999999</v>
      </c>
      <c r="BR2988">
        <f t="shared" si="1190"/>
        <v>1.6815146999999999</v>
      </c>
      <c r="BT2988" s="1">
        <v>41764</v>
      </c>
      <c r="BU2988">
        <v>0.33600000000000002</v>
      </c>
      <c r="BV2988">
        <f t="shared" si="1191"/>
        <v>3.3600000000000001E-3</v>
      </c>
      <c r="BX2988" s="1">
        <v>41764</v>
      </c>
      <c r="BY2988">
        <v>0.437</v>
      </c>
      <c r="BZ2988">
        <f t="shared" si="1192"/>
        <v>4.3699999999999998E-3</v>
      </c>
      <c r="CB2988" s="1">
        <v>41841</v>
      </c>
      <c r="CC2988">
        <v>0.28139999999999998</v>
      </c>
      <c r="CD2988">
        <f t="shared" si="1193"/>
        <v>2.8139999999999997E-3</v>
      </c>
      <c r="CG2988" s="1"/>
    </row>
    <row r="2989" spans="1:85" x14ac:dyDescent="0.3">
      <c r="A2989" s="21">
        <f t="shared" si="1194"/>
        <v>49996</v>
      </c>
      <c r="B2989" s="18">
        <f t="shared" si="1178"/>
        <v>112.421875</v>
      </c>
      <c r="C2989">
        <f t="shared" si="1196"/>
        <v>115</v>
      </c>
      <c r="D2989">
        <f t="shared" ca="1" si="1181"/>
        <v>-11.077777777777778</v>
      </c>
      <c r="E2989">
        <f ca="1">IF(currency="USD",'Future et co'!F2989,IF(currency="EUR",'Future et co'!G2989,FALSE))</f>
        <v>3.6070000000000005E-2</v>
      </c>
      <c r="F2989">
        <f t="shared" ca="1" si="1182"/>
        <v>3.6070000000000005E-2</v>
      </c>
      <c r="G2989">
        <f t="shared" ca="1" si="1183"/>
        <v>2.0569999999999998E-2</v>
      </c>
      <c r="L2989">
        <f t="shared" ca="1" si="1184"/>
        <v>127.8</v>
      </c>
      <c r="M2989">
        <f t="shared" ca="1" si="1179"/>
        <v>3.6070000000000005E-2</v>
      </c>
      <c r="R2989">
        <f t="shared" ca="1" si="1185"/>
        <v>127.8</v>
      </c>
      <c r="S2989">
        <f t="shared" ca="1" si="1180"/>
        <v>3.6070000000000005E-2</v>
      </c>
      <c r="U2989" s="1"/>
      <c r="W2989" t="str">
        <f t="shared" si="1197"/>
        <v/>
      </c>
      <c r="Y2989" s="1"/>
      <c r="AA2989">
        <f t="shared" si="1198"/>
        <v>0</v>
      </c>
      <c r="AC2989" s="1"/>
      <c r="AE2989">
        <f t="shared" si="1199"/>
        <v>0</v>
      </c>
      <c r="AH2989" s="1"/>
      <c r="AI2989" s="17"/>
      <c r="AJ2989" s="25"/>
      <c r="AU2989" s="1">
        <v>41764</v>
      </c>
      <c r="AV2989">
        <v>8.3000000000000004E-2</v>
      </c>
      <c r="AW2989">
        <f t="shared" si="1186"/>
        <v>8.3000000000000001E-4</v>
      </c>
      <c r="AY2989" s="1">
        <v>41765</v>
      </c>
      <c r="AZ2989">
        <v>9.0999999999999998E-2</v>
      </c>
      <c r="BA2989">
        <f t="shared" si="1187"/>
        <v>9.1E-4</v>
      </c>
      <c r="BC2989" s="1">
        <v>41838</v>
      </c>
      <c r="BD2989">
        <v>0.29099999999999998</v>
      </c>
      <c r="BE2989">
        <f t="shared" si="1188"/>
        <v>2.9099999999999998E-3</v>
      </c>
      <c r="BG2989" s="1">
        <v>41838</v>
      </c>
      <c r="BH2989">
        <v>0.64300000000000002</v>
      </c>
      <c r="BI2989">
        <f t="shared" si="1189"/>
        <v>6.43E-3</v>
      </c>
      <c r="BK2989" s="1">
        <v>40837</v>
      </c>
      <c r="BL2989">
        <v>2.5889899999999999</v>
      </c>
      <c r="BM2989">
        <f t="shared" si="1195"/>
        <v>2.58899E-2</v>
      </c>
      <c r="BP2989" s="1">
        <v>41736</v>
      </c>
      <c r="BQ2989">
        <v>168.44450000000001</v>
      </c>
      <c r="BR2989">
        <f t="shared" si="1190"/>
        <v>1.684445</v>
      </c>
      <c r="BT2989" s="1">
        <v>41761</v>
      </c>
      <c r="BU2989">
        <v>0.33600000000000002</v>
      </c>
      <c r="BV2989">
        <f t="shared" si="1191"/>
        <v>3.3600000000000001E-3</v>
      </c>
      <c r="BX2989" s="1">
        <v>41761</v>
      </c>
      <c r="BY2989">
        <v>0.437</v>
      </c>
      <c r="BZ2989">
        <f t="shared" si="1192"/>
        <v>4.3699999999999998E-3</v>
      </c>
      <c r="CB2989" s="1">
        <v>41838</v>
      </c>
      <c r="CC2989">
        <v>0.27660000000000001</v>
      </c>
      <c r="CD2989">
        <f t="shared" si="1193"/>
        <v>2.7660000000000002E-3</v>
      </c>
      <c r="CG2989" s="1"/>
    </row>
    <row r="2990" spans="1:85" x14ac:dyDescent="0.3">
      <c r="A2990" s="21">
        <f t="shared" si="1194"/>
        <v>49997</v>
      </c>
      <c r="B2990" s="18">
        <f t="shared" si="1178"/>
        <v>112.421875</v>
      </c>
      <c r="C2990">
        <f t="shared" si="1196"/>
        <v>115</v>
      </c>
      <c r="D2990">
        <f t="shared" ca="1" si="1181"/>
        <v>-11.080555555555556</v>
      </c>
      <c r="E2990">
        <f ca="1">IF(currency="USD",'Future et co'!F2990,IF(currency="EUR",'Future et co'!G2990,FALSE))</f>
        <v>3.6070000000000005E-2</v>
      </c>
      <c r="F2990">
        <f t="shared" ca="1" si="1182"/>
        <v>3.6070000000000005E-2</v>
      </c>
      <c r="G2990">
        <f t="shared" ca="1" si="1183"/>
        <v>2.0569999999999998E-2</v>
      </c>
      <c r="L2990">
        <f t="shared" ca="1" si="1184"/>
        <v>127.8</v>
      </c>
      <c r="M2990">
        <f t="shared" ca="1" si="1179"/>
        <v>3.6070000000000005E-2</v>
      </c>
      <c r="R2990">
        <f t="shared" ca="1" si="1185"/>
        <v>127.8</v>
      </c>
      <c r="S2990">
        <f t="shared" ca="1" si="1180"/>
        <v>3.6070000000000005E-2</v>
      </c>
      <c r="U2990" s="1"/>
      <c r="W2990" t="str">
        <f t="shared" si="1197"/>
        <v/>
      </c>
      <c r="Y2990" s="1"/>
      <c r="AA2990">
        <f t="shared" si="1198"/>
        <v>0</v>
      </c>
      <c r="AC2990" s="1"/>
      <c r="AE2990">
        <f t="shared" si="1199"/>
        <v>0</v>
      </c>
      <c r="AH2990" s="1"/>
      <c r="AI2990" s="17"/>
      <c r="AJ2990" s="25"/>
      <c r="AU2990" s="1">
        <v>41761</v>
      </c>
      <c r="AV2990">
        <v>7.8E-2</v>
      </c>
      <c r="AW2990">
        <f t="shared" si="1186"/>
        <v>7.7999999999999999E-4</v>
      </c>
      <c r="AY2990" s="1">
        <v>41764</v>
      </c>
      <c r="AZ2990">
        <v>0.09</v>
      </c>
      <c r="BA2990">
        <f t="shared" si="1187"/>
        <v>8.9999999999999998E-4</v>
      </c>
      <c r="BC2990" s="1">
        <v>41837</v>
      </c>
      <c r="BD2990">
        <v>0.28999999999999998</v>
      </c>
      <c r="BE2990">
        <f t="shared" si="1188"/>
        <v>2.8999999999999998E-3</v>
      </c>
      <c r="BG2990" s="1">
        <v>41837</v>
      </c>
      <c r="BH2990">
        <v>0.61299999999999999</v>
      </c>
      <c r="BI2990">
        <f t="shared" si="1189"/>
        <v>6.13E-3</v>
      </c>
      <c r="BK2990" s="1">
        <v>40840</v>
      </c>
      <c r="BL2990">
        <v>2.5607700000000002</v>
      </c>
      <c r="BM2990">
        <f t="shared" si="1195"/>
        <v>2.5607700000000001E-2</v>
      </c>
      <c r="BP2990" s="1">
        <v>41733</v>
      </c>
      <c r="BQ2990">
        <v>168.24520000000001</v>
      </c>
      <c r="BR2990">
        <f t="shared" si="1190"/>
        <v>1.6824520000000001</v>
      </c>
      <c r="BT2990" s="1">
        <v>41759</v>
      </c>
      <c r="BU2990">
        <v>0.33900000000000002</v>
      </c>
      <c r="BV2990">
        <f t="shared" si="1191"/>
        <v>3.3900000000000002E-3</v>
      </c>
      <c r="BX2990" s="1">
        <v>41759</v>
      </c>
      <c r="BY2990">
        <v>0.438</v>
      </c>
      <c r="BZ2990">
        <f t="shared" si="1192"/>
        <v>4.3800000000000002E-3</v>
      </c>
      <c r="CB2990" s="1">
        <v>41837</v>
      </c>
      <c r="CC2990">
        <v>0.27479999999999999</v>
      </c>
      <c r="CD2990">
        <f t="shared" si="1193"/>
        <v>2.748E-3</v>
      </c>
      <c r="CG2990" s="1"/>
    </row>
    <row r="2991" spans="1:85" x14ac:dyDescent="0.3">
      <c r="A2991" s="21">
        <f t="shared" si="1194"/>
        <v>49998</v>
      </c>
      <c r="B2991" s="18">
        <f t="shared" si="1178"/>
        <v>112.421875</v>
      </c>
      <c r="C2991">
        <f t="shared" si="1196"/>
        <v>115</v>
      </c>
      <c r="D2991">
        <f t="shared" ca="1" si="1181"/>
        <v>-11.083333333333334</v>
      </c>
      <c r="E2991">
        <f ca="1">IF(currency="USD",'Future et co'!F2991,IF(currency="EUR",'Future et co'!G2991,FALSE))</f>
        <v>3.6070000000000005E-2</v>
      </c>
      <c r="F2991">
        <f t="shared" ca="1" si="1182"/>
        <v>3.6070000000000005E-2</v>
      </c>
      <c r="G2991">
        <f t="shared" ca="1" si="1183"/>
        <v>2.0569999999999998E-2</v>
      </c>
      <c r="L2991">
        <f t="shared" ca="1" si="1184"/>
        <v>127.8</v>
      </c>
      <c r="M2991">
        <f t="shared" ca="1" si="1179"/>
        <v>3.6070000000000005E-2</v>
      </c>
      <c r="R2991">
        <f t="shared" ca="1" si="1185"/>
        <v>127.8</v>
      </c>
      <c r="S2991">
        <f t="shared" ca="1" si="1180"/>
        <v>3.6070000000000005E-2</v>
      </c>
      <c r="U2991" s="1"/>
      <c r="W2991" t="str">
        <f t="shared" si="1197"/>
        <v/>
      </c>
      <c r="Y2991" s="1"/>
      <c r="AA2991">
        <f t="shared" si="1198"/>
        <v>0</v>
      </c>
      <c r="AC2991" s="1"/>
      <c r="AE2991">
        <f t="shared" si="1199"/>
        <v>0</v>
      </c>
      <c r="AH2991" s="1"/>
      <c r="AI2991" s="17"/>
      <c r="AJ2991" s="25"/>
      <c r="AU2991" s="1">
        <v>41760</v>
      </c>
      <c r="AV2991">
        <v>7.8E-2</v>
      </c>
      <c r="AW2991">
        <f t="shared" si="1186"/>
        <v>7.7999999999999999E-4</v>
      </c>
      <c r="AY2991" s="1">
        <v>41761</v>
      </c>
      <c r="AZ2991">
        <v>9.0999999999999998E-2</v>
      </c>
      <c r="BA2991">
        <f t="shared" si="1187"/>
        <v>9.1E-4</v>
      </c>
      <c r="BC2991" s="1">
        <v>41836</v>
      </c>
      <c r="BD2991">
        <v>0.29499999999999998</v>
      </c>
      <c r="BE2991">
        <f t="shared" si="1188"/>
        <v>2.9499999999999999E-3</v>
      </c>
      <c r="BG2991" s="1">
        <v>41836</v>
      </c>
      <c r="BH2991">
        <v>0.64100000000000001</v>
      </c>
      <c r="BI2991">
        <f t="shared" si="1189"/>
        <v>6.4099999999999999E-3</v>
      </c>
      <c r="BK2991" s="1">
        <v>40841</v>
      </c>
      <c r="BL2991">
        <v>2.6139700000000001</v>
      </c>
      <c r="BM2991">
        <f t="shared" si="1195"/>
        <v>2.6139700000000002E-2</v>
      </c>
      <c r="BP2991" s="1">
        <v>41732</v>
      </c>
      <c r="BQ2991">
        <v>167.5652</v>
      </c>
      <c r="BR2991">
        <f t="shared" si="1190"/>
        <v>1.6756520000000001</v>
      </c>
      <c r="BT2991" s="1">
        <v>41758</v>
      </c>
      <c r="BU2991">
        <v>0.34699999999999998</v>
      </c>
      <c r="BV2991">
        <f t="shared" si="1191"/>
        <v>3.4699999999999996E-3</v>
      </c>
      <c r="BX2991" s="1">
        <v>41758</v>
      </c>
      <c r="BY2991">
        <v>0.44400000000000001</v>
      </c>
      <c r="BZ2991">
        <f t="shared" si="1192"/>
        <v>4.4400000000000004E-3</v>
      </c>
      <c r="CB2991" s="1">
        <v>41836</v>
      </c>
      <c r="CC2991">
        <v>0.29099999999999998</v>
      </c>
      <c r="CD2991">
        <f t="shared" si="1193"/>
        <v>2.9099999999999998E-3</v>
      </c>
      <c r="CG2991" s="1"/>
    </row>
    <row r="2992" spans="1:85" x14ac:dyDescent="0.3">
      <c r="A2992" s="21">
        <f t="shared" si="1194"/>
        <v>49999</v>
      </c>
      <c r="B2992" s="18">
        <f t="shared" si="1178"/>
        <v>112.421875</v>
      </c>
      <c r="C2992">
        <f t="shared" si="1196"/>
        <v>115</v>
      </c>
      <c r="D2992">
        <f t="shared" ca="1" si="1181"/>
        <v>-11.08611111111111</v>
      </c>
      <c r="E2992">
        <f ca="1">IF(currency="USD",'Future et co'!F2992,IF(currency="EUR",'Future et co'!G2992,FALSE))</f>
        <v>3.6070000000000005E-2</v>
      </c>
      <c r="F2992">
        <f t="shared" ca="1" si="1182"/>
        <v>3.6070000000000005E-2</v>
      </c>
      <c r="G2992">
        <f t="shared" ca="1" si="1183"/>
        <v>2.0569999999999998E-2</v>
      </c>
      <c r="L2992">
        <f t="shared" ca="1" si="1184"/>
        <v>127.8</v>
      </c>
      <c r="M2992">
        <f t="shared" ca="1" si="1179"/>
        <v>3.6070000000000005E-2</v>
      </c>
      <c r="R2992">
        <f t="shared" ca="1" si="1185"/>
        <v>127.8</v>
      </c>
      <c r="S2992">
        <f t="shared" ca="1" si="1180"/>
        <v>3.6070000000000005E-2</v>
      </c>
      <c r="U2992" s="1"/>
      <c r="W2992" t="str">
        <f t="shared" si="1197"/>
        <v/>
      </c>
      <c r="Y2992" s="1"/>
      <c r="AA2992">
        <f t="shared" si="1198"/>
        <v>0</v>
      </c>
      <c r="AC2992" s="1"/>
      <c r="AE2992">
        <f t="shared" si="1199"/>
        <v>0</v>
      </c>
      <c r="AH2992" s="1"/>
      <c r="AI2992" s="17"/>
      <c r="AJ2992" s="25"/>
      <c r="AU2992" s="1">
        <v>41759</v>
      </c>
      <c r="AV2992">
        <v>8.5999999999999993E-2</v>
      </c>
      <c r="AW2992">
        <f t="shared" si="1186"/>
        <v>8.5999999999999998E-4</v>
      </c>
      <c r="AY2992" s="1">
        <v>41760</v>
      </c>
      <c r="AZ2992">
        <v>8.5999999999999993E-2</v>
      </c>
      <c r="BA2992">
        <f t="shared" si="1187"/>
        <v>8.5999999999999998E-4</v>
      </c>
      <c r="BC2992" s="1">
        <v>41835</v>
      </c>
      <c r="BD2992">
        <v>0.28699999999999998</v>
      </c>
      <c r="BE2992">
        <f t="shared" si="1188"/>
        <v>2.8699999999999997E-3</v>
      </c>
      <c r="BG2992" s="1">
        <v>41835</v>
      </c>
      <c r="BH2992">
        <v>0.629</v>
      </c>
      <c r="BI2992">
        <f t="shared" si="1189"/>
        <v>6.2900000000000005E-3</v>
      </c>
      <c r="BK2992" s="1">
        <v>40842</v>
      </c>
      <c r="BL2992">
        <v>2.5884</v>
      </c>
      <c r="BM2992">
        <f t="shared" si="1195"/>
        <v>2.5884000000000001E-2</v>
      </c>
      <c r="BP2992" s="1">
        <v>41731</v>
      </c>
      <c r="BQ2992">
        <v>167.40110000000001</v>
      </c>
      <c r="BR2992">
        <f t="shared" si="1190"/>
        <v>1.6740110000000001</v>
      </c>
      <c r="BT2992" s="1">
        <v>41757</v>
      </c>
      <c r="BU2992">
        <v>0.34499999999999997</v>
      </c>
      <c r="BV2992">
        <f t="shared" si="1191"/>
        <v>3.4499999999999999E-3</v>
      </c>
      <c r="BX2992" s="1">
        <v>41757</v>
      </c>
      <c r="BY2992">
        <v>0.44400000000000001</v>
      </c>
      <c r="BZ2992">
        <f t="shared" si="1192"/>
        <v>4.4400000000000004E-3</v>
      </c>
      <c r="CB2992" s="1">
        <v>41835</v>
      </c>
      <c r="CC2992">
        <v>0.27879999999999999</v>
      </c>
      <c r="CD2992">
        <f t="shared" si="1193"/>
        <v>2.7880000000000001E-3</v>
      </c>
      <c r="CG2992" s="1"/>
    </row>
    <row r="2993" spans="1:85" x14ac:dyDescent="0.3">
      <c r="A2993" s="21">
        <f t="shared" si="1194"/>
        <v>50000</v>
      </c>
      <c r="B2993" s="18">
        <f t="shared" si="1178"/>
        <v>112.421875</v>
      </c>
      <c r="C2993">
        <f t="shared" si="1196"/>
        <v>115</v>
      </c>
      <c r="D2993">
        <f t="shared" ca="1" si="1181"/>
        <v>-11.088888888888889</v>
      </c>
      <c r="E2993">
        <f ca="1">IF(currency="USD",'Future et co'!F2993,IF(currency="EUR",'Future et co'!G2993,FALSE))</f>
        <v>3.6070000000000005E-2</v>
      </c>
      <c r="F2993">
        <f t="shared" ca="1" si="1182"/>
        <v>3.6070000000000005E-2</v>
      </c>
      <c r="G2993">
        <f t="shared" ca="1" si="1183"/>
        <v>2.0569999999999998E-2</v>
      </c>
      <c r="L2993">
        <f t="shared" ca="1" si="1184"/>
        <v>127.8</v>
      </c>
      <c r="M2993">
        <f t="shared" ca="1" si="1179"/>
        <v>3.6070000000000005E-2</v>
      </c>
      <c r="R2993">
        <f t="shared" ca="1" si="1185"/>
        <v>127.8</v>
      </c>
      <c r="S2993">
        <f t="shared" ca="1" si="1180"/>
        <v>3.6070000000000005E-2</v>
      </c>
      <c r="U2993" s="1"/>
      <c r="W2993" t="str">
        <f t="shared" si="1197"/>
        <v/>
      </c>
      <c r="Y2993" s="1"/>
      <c r="AA2993">
        <f t="shared" si="1198"/>
        <v>0</v>
      </c>
      <c r="AC2993" s="1"/>
      <c r="AE2993">
        <f t="shared" si="1199"/>
        <v>0</v>
      </c>
      <c r="AH2993" s="1"/>
      <c r="AI2993" s="17"/>
      <c r="AJ2993" s="25"/>
      <c r="AU2993" s="1">
        <v>41758</v>
      </c>
      <c r="AV2993">
        <v>7.8E-2</v>
      </c>
      <c r="AW2993">
        <f t="shared" si="1186"/>
        <v>7.7999999999999999E-4</v>
      </c>
      <c r="AY2993" s="1">
        <v>41759</v>
      </c>
      <c r="AZ2993">
        <v>9.1999999999999998E-2</v>
      </c>
      <c r="BA2993">
        <f t="shared" si="1187"/>
        <v>9.2000000000000003E-4</v>
      </c>
      <c r="BC2993" s="1">
        <v>41834</v>
      </c>
      <c r="BD2993">
        <v>0.28499999999999998</v>
      </c>
      <c r="BE2993">
        <f t="shared" si="1188"/>
        <v>2.8499999999999997E-3</v>
      </c>
      <c r="BG2993" s="1">
        <v>41834</v>
      </c>
      <c r="BH2993">
        <v>0.624</v>
      </c>
      <c r="BI2993">
        <f t="shared" si="1189"/>
        <v>6.2399999999999999E-3</v>
      </c>
      <c r="BK2993" s="1">
        <v>40843</v>
      </c>
      <c r="BL2993">
        <v>2.5038299999999998</v>
      </c>
      <c r="BM2993">
        <f t="shared" si="1195"/>
        <v>2.5038299999999999E-2</v>
      </c>
      <c r="BP2993" s="1">
        <v>41730</v>
      </c>
      <c r="BQ2993">
        <v>167.90520000000001</v>
      </c>
      <c r="BR2993">
        <f t="shared" si="1190"/>
        <v>1.679052</v>
      </c>
      <c r="BT2993" s="1">
        <v>41754</v>
      </c>
      <c r="BU2993">
        <v>0.34399999999999997</v>
      </c>
      <c r="BV2993">
        <f t="shared" si="1191"/>
        <v>3.4399999999999999E-3</v>
      </c>
      <c r="BX2993" s="1">
        <v>41754</v>
      </c>
      <c r="BY2993">
        <v>0.443</v>
      </c>
      <c r="BZ2993">
        <f t="shared" si="1192"/>
        <v>4.4299999999999999E-3</v>
      </c>
      <c r="CB2993" s="1">
        <v>41834</v>
      </c>
      <c r="CC2993">
        <v>0.27879999999999999</v>
      </c>
      <c r="CD2993">
        <f t="shared" si="1193"/>
        <v>2.7880000000000001E-3</v>
      </c>
      <c r="CG2993" s="1"/>
    </row>
    <row r="2994" spans="1:85" x14ac:dyDescent="0.3">
      <c r="A2994" s="21">
        <f t="shared" si="1194"/>
        <v>50003</v>
      </c>
      <c r="B2994" s="18">
        <f t="shared" si="1178"/>
        <v>112.421875</v>
      </c>
      <c r="C2994">
        <f t="shared" si="1196"/>
        <v>115</v>
      </c>
      <c r="D2994">
        <f t="shared" ca="1" si="1181"/>
        <v>-11.097222222222221</v>
      </c>
      <c r="E2994">
        <f ca="1">IF(currency="USD",'Future et co'!F2994,IF(currency="EUR",'Future et co'!G2994,FALSE))</f>
        <v>3.6070000000000005E-2</v>
      </c>
      <c r="F2994">
        <f t="shared" ca="1" si="1182"/>
        <v>3.6070000000000005E-2</v>
      </c>
      <c r="G2994">
        <f t="shared" ca="1" si="1183"/>
        <v>2.0569999999999998E-2</v>
      </c>
      <c r="L2994">
        <f t="shared" ca="1" si="1184"/>
        <v>127.8</v>
      </c>
      <c r="M2994">
        <f t="shared" ca="1" si="1179"/>
        <v>3.6070000000000005E-2</v>
      </c>
      <c r="R2994">
        <f t="shared" ca="1" si="1185"/>
        <v>127.8</v>
      </c>
      <c r="S2994">
        <f t="shared" ca="1" si="1180"/>
        <v>3.6070000000000005E-2</v>
      </c>
      <c r="U2994" s="1"/>
      <c r="W2994" t="str">
        <f t="shared" si="1197"/>
        <v/>
      </c>
      <c r="Y2994" s="1"/>
      <c r="AA2994">
        <f t="shared" si="1198"/>
        <v>0</v>
      </c>
      <c r="AC2994" s="1"/>
      <c r="AE2994">
        <f t="shared" si="1199"/>
        <v>0</v>
      </c>
      <c r="AH2994" s="1"/>
      <c r="AI2994" s="17"/>
      <c r="AJ2994" s="25"/>
      <c r="AU2994" s="1">
        <v>41757</v>
      </c>
      <c r="AV2994">
        <v>8.4000000000000005E-2</v>
      </c>
      <c r="AW2994">
        <f t="shared" si="1186"/>
        <v>8.4000000000000003E-4</v>
      </c>
      <c r="AY2994" s="1">
        <v>41758</v>
      </c>
      <c r="AZ2994">
        <v>8.7999999999999995E-2</v>
      </c>
      <c r="BA2994">
        <f t="shared" si="1187"/>
        <v>8.7999999999999992E-4</v>
      </c>
      <c r="BC2994" s="1">
        <v>41831</v>
      </c>
      <c r="BD2994">
        <v>0.28299999999999997</v>
      </c>
      <c r="BE2994">
        <f t="shared" si="1188"/>
        <v>2.8299999999999996E-3</v>
      </c>
      <c r="BG2994" s="1">
        <v>41831</v>
      </c>
      <c r="BH2994">
        <v>0.59199999999999997</v>
      </c>
      <c r="BI2994">
        <f t="shared" si="1189"/>
        <v>5.9199999999999999E-3</v>
      </c>
      <c r="BK2994" s="1">
        <v>40844</v>
      </c>
      <c r="BL2994">
        <v>2.5066099999999998</v>
      </c>
      <c r="BM2994">
        <f t="shared" si="1195"/>
        <v>2.5066099999999997E-2</v>
      </c>
      <c r="BP2994" s="1">
        <v>41729</v>
      </c>
      <c r="BQ2994">
        <v>168.1046</v>
      </c>
      <c r="BR2994">
        <f t="shared" si="1190"/>
        <v>1.681046</v>
      </c>
      <c r="BT2994" s="1">
        <v>41753</v>
      </c>
      <c r="BU2994">
        <v>0.33700000000000002</v>
      </c>
      <c r="BV2994">
        <f t="shared" si="1191"/>
        <v>3.3700000000000002E-3</v>
      </c>
      <c r="BX2994" s="1">
        <v>41753</v>
      </c>
      <c r="BY2994">
        <v>0.437</v>
      </c>
      <c r="BZ2994">
        <f t="shared" si="1192"/>
        <v>4.3699999999999998E-3</v>
      </c>
      <c r="CB2994" s="1">
        <v>41831</v>
      </c>
      <c r="CC2994">
        <v>0.29149999999999998</v>
      </c>
      <c r="CD2994">
        <f t="shared" si="1193"/>
        <v>2.9149999999999996E-3</v>
      </c>
      <c r="CG2994" s="1"/>
    </row>
    <row r="2995" spans="1:85" x14ac:dyDescent="0.3">
      <c r="A2995" s="21">
        <f t="shared" si="1194"/>
        <v>50004</v>
      </c>
      <c r="B2995" s="18">
        <f t="shared" si="1178"/>
        <v>112.421875</v>
      </c>
      <c r="C2995">
        <f t="shared" si="1196"/>
        <v>115</v>
      </c>
      <c r="D2995">
        <f t="shared" ca="1" si="1181"/>
        <v>-11.1</v>
      </c>
      <c r="E2995">
        <f ca="1">IF(currency="USD",'Future et co'!F2995,IF(currency="EUR",'Future et co'!G2995,FALSE))</f>
        <v>3.6070000000000005E-2</v>
      </c>
      <c r="F2995">
        <f t="shared" ca="1" si="1182"/>
        <v>3.6070000000000005E-2</v>
      </c>
      <c r="G2995">
        <f t="shared" ca="1" si="1183"/>
        <v>2.0569999999999998E-2</v>
      </c>
      <c r="L2995">
        <f t="shared" ca="1" si="1184"/>
        <v>127.8</v>
      </c>
      <c r="M2995">
        <f t="shared" ca="1" si="1179"/>
        <v>3.6070000000000005E-2</v>
      </c>
      <c r="R2995">
        <f t="shared" ca="1" si="1185"/>
        <v>127.8</v>
      </c>
      <c r="S2995">
        <f t="shared" ca="1" si="1180"/>
        <v>3.6070000000000005E-2</v>
      </c>
      <c r="U2995" s="1"/>
      <c r="W2995" t="str">
        <f t="shared" si="1197"/>
        <v/>
      </c>
      <c r="Y2995" s="1"/>
      <c r="AA2995">
        <f t="shared" si="1198"/>
        <v>0</v>
      </c>
      <c r="AC2995" s="1"/>
      <c r="AE2995">
        <f t="shared" si="1199"/>
        <v>0</v>
      </c>
      <c r="AH2995" s="1"/>
      <c r="AI2995" s="17"/>
      <c r="AJ2995" s="25"/>
      <c r="AU2995" s="1">
        <v>41754</v>
      </c>
      <c r="AV2995">
        <v>0.08</v>
      </c>
      <c r="AW2995">
        <f t="shared" si="1186"/>
        <v>8.0000000000000004E-4</v>
      </c>
      <c r="AY2995" s="1">
        <v>41757</v>
      </c>
      <c r="AZ2995">
        <v>9.0999999999999998E-2</v>
      </c>
      <c r="BA2995">
        <f t="shared" si="1187"/>
        <v>9.1E-4</v>
      </c>
      <c r="BC2995" s="1">
        <v>41830</v>
      </c>
      <c r="BD2995">
        <v>0.27700000000000002</v>
      </c>
      <c r="BE2995">
        <f t="shared" si="1188"/>
        <v>2.7700000000000003E-3</v>
      </c>
      <c r="BG2995" s="1">
        <v>41830</v>
      </c>
      <c r="BH2995">
        <v>0.59599999999999997</v>
      </c>
      <c r="BI2995">
        <f t="shared" si="1189"/>
        <v>5.96E-3</v>
      </c>
      <c r="BK2995" s="1">
        <v>40847</v>
      </c>
      <c r="BL2995">
        <v>2.5740599999999998</v>
      </c>
      <c r="BM2995">
        <f t="shared" si="1195"/>
        <v>2.5740599999999999E-2</v>
      </c>
      <c r="BP2995" s="1">
        <v>41726</v>
      </c>
      <c r="BQ2995">
        <v>168.339</v>
      </c>
      <c r="BR2995">
        <f t="shared" si="1190"/>
        <v>1.6833899999999999</v>
      </c>
      <c r="BT2995" s="1">
        <v>41752</v>
      </c>
      <c r="BU2995">
        <v>0.33200000000000002</v>
      </c>
      <c r="BV2995">
        <f t="shared" si="1191"/>
        <v>3.32E-3</v>
      </c>
      <c r="BX2995" s="1">
        <v>41752</v>
      </c>
      <c r="BY2995">
        <v>0.432</v>
      </c>
      <c r="BZ2995">
        <f t="shared" si="1192"/>
        <v>4.3200000000000001E-3</v>
      </c>
      <c r="CB2995" s="1">
        <v>41830</v>
      </c>
      <c r="CC2995">
        <v>0.27160000000000001</v>
      </c>
      <c r="CD2995">
        <f t="shared" si="1193"/>
        <v>2.7160000000000001E-3</v>
      </c>
      <c r="CG2995" s="1"/>
    </row>
    <row r="2996" spans="1:85" x14ac:dyDescent="0.3">
      <c r="A2996" s="21">
        <f t="shared" si="1194"/>
        <v>50005</v>
      </c>
      <c r="B2996" s="18">
        <f t="shared" si="1178"/>
        <v>112.421875</v>
      </c>
      <c r="C2996">
        <f t="shared" si="1196"/>
        <v>115</v>
      </c>
      <c r="D2996">
        <f t="shared" ca="1" si="1181"/>
        <v>-11.102777777777778</v>
      </c>
      <c r="E2996">
        <f ca="1">IF(currency="USD",'Future et co'!F2996,IF(currency="EUR",'Future et co'!G2996,FALSE))</f>
        <v>3.6070000000000005E-2</v>
      </c>
      <c r="F2996">
        <f t="shared" ca="1" si="1182"/>
        <v>3.6070000000000005E-2</v>
      </c>
      <c r="G2996">
        <f t="shared" ca="1" si="1183"/>
        <v>2.0569999999999998E-2</v>
      </c>
      <c r="L2996">
        <f t="shared" ca="1" si="1184"/>
        <v>127.8</v>
      </c>
      <c r="M2996">
        <f t="shared" ca="1" si="1179"/>
        <v>3.6070000000000005E-2</v>
      </c>
      <c r="R2996">
        <f t="shared" ca="1" si="1185"/>
        <v>127.8</v>
      </c>
      <c r="S2996">
        <f t="shared" ca="1" si="1180"/>
        <v>3.6070000000000005E-2</v>
      </c>
      <c r="U2996" s="1"/>
      <c r="W2996" t="str">
        <f t="shared" si="1197"/>
        <v/>
      </c>
      <c r="Y2996" s="1"/>
      <c r="AA2996">
        <f t="shared" si="1198"/>
        <v>0</v>
      </c>
      <c r="AC2996" s="1"/>
      <c r="AE2996">
        <f t="shared" si="1199"/>
        <v>0</v>
      </c>
      <c r="AH2996" s="1"/>
      <c r="AI2996" s="17"/>
      <c r="AJ2996" s="25"/>
      <c r="AU2996" s="1">
        <v>41753</v>
      </c>
      <c r="AV2996">
        <v>0.08</v>
      </c>
      <c r="AW2996">
        <f t="shared" si="1186"/>
        <v>8.0000000000000004E-4</v>
      </c>
      <c r="AY2996" s="1">
        <v>41754</v>
      </c>
      <c r="AZ2996">
        <v>9.1999999999999998E-2</v>
      </c>
      <c r="BA2996">
        <f t="shared" si="1187"/>
        <v>9.2000000000000003E-4</v>
      </c>
      <c r="BC2996" s="1">
        <v>41829</v>
      </c>
      <c r="BD2996">
        <v>0.28499999999999998</v>
      </c>
      <c r="BE2996">
        <f t="shared" si="1188"/>
        <v>2.8499999999999997E-3</v>
      </c>
      <c r="BG2996" s="1">
        <v>41829</v>
      </c>
      <c r="BH2996">
        <v>0.61099999999999999</v>
      </c>
      <c r="BI2996">
        <f t="shared" si="1189"/>
        <v>6.11E-3</v>
      </c>
      <c r="BK2996" s="1">
        <v>40848</v>
      </c>
      <c r="BL2996">
        <v>2.65185</v>
      </c>
      <c r="BM2996">
        <f t="shared" si="1195"/>
        <v>2.65185E-2</v>
      </c>
      <c r="BP2996" s="1">
        <v>41725</v>
      </c>
      <c r="BQ2996">
        <v>168.6439</v>
      </c>
      <c r="BR2996">
        <f t="shared" si="1190"/>
        <v>1.686439</v>
      </c>
      <c r="BT2996" s="1">
        <v>41751</v>
      </c>
      <c r="BU2996">
        <v>0.32900000000000001</v>
      </c>
      <c r="BV2996">
        <f t="shared" si="1191"/>
        <v>3.29E-3</v>
      </c>
      <c r="BX2996" s="1">
        <v>41751</v>
      </c>
      <c r="BY2996">
        <v>0.42899999999999999</v>
      </c>
      <c r="BZ2996">
        <f t="shared" si="1192"/>
        <v>4.2899999999999995E-3</v>
      </c>
      <c r="CB2996" s="1">
        <v>41829</v>
      </c>
      <c r="CC2996">
        <v>0.27550000000000002</v>
      </c>
      <c r="CD2996">
        <f t="shared" si="1193"/>
        <v>2.7550000000000001E-3</v>
      </c>
      <c r="CG2996" s="1"/>
    </row>
    <row r="2997" spans="1:85" x14ac:dyDescent="0.3">
      <c r="A2997" s="21">
        <f t="shared" si="1194"/>
        <v>50006</v>
      </c>
      <c r="B2997" s="18">
        <f t="shared" si="1178"/>
        <v>112.421875</v>
      </c>
      <c r="C2997">
        <f t="shared" si="1196"/>
        <v>115</v>
      </c>
      <c r="D2997">
        <f t="shared" ca="1" si="1181"/>
        <v>-11.105555555555556</v>
      </c>
      <c r="E2997">
        <f ca="1">IF(currency="USD",'Future et co'!F2997,IF(currency="EUR",'Future et co'!G2997,FALSE))</f>
        <v>3.6070000000000005E-2</v>
      </c>
      <c r="F2997">
        <f t="shared" ca="1" si="1182"/>
        <v>3.6070000000000005E-2</v>
      </c>
      <c r="G2997">
        <f t="shared" ca="1" si="1183"/>
        <v>2.0569999999999998E-2</v>
      </c>
      <c r="L2997">
        <f t="shared" ca="1" si="1184"/>
        <v>127.8</v>
      </c>
      <c r="M2997">
        <f t="shared" ca="1" si="1179"/>
        <v>3.6070000000000005E-2</v>
      </c>
      <c r="R2997">
        <f t="shared" ca="1" si="1185"/>
        <v>127.8</v>
      </c>
      <c r="S2997">
        <f t="shared" ca="1" si="1180"/>
        <v>3.6070000000000005E-2</v>
      </c>
      <c r="U2997" s="1"/>
      <c r="W2997" t="str">
        <f t="shared" si="1197"/>
        <v/>
      </c>
      <c r="Y2997" s="1"/>
      <c r="AA2997">
        <f t="shared" si="1198"/>
        <v>0</v>
      </c>
      <c r="AC2997" s="1"/>
      <c r="AE2997">
        <f t="shared" si="1199"/>
        <v>0</v>
      </c>
      <c r="AH2997" s="1"/>
      <c r="AI2997" s="17"/>
      <c r="AJ2997" s="25"/>
      <c r="AU2997" s="1">
        <v>41752</v>
      </c>
      <c r="AV2997">
        <v>7.5999999999999998E-2</v>
      </c>
      <c r="AW2997">
        <f t="shared" si="1186"/>
        <v>7.5999999999999993E-4</v>
      </c>
      <c r="AY2997" s="1">
        <v>41753</v>
      </c>
      <c r="AZ2997">
        <v>8.6999999999999994E-2</v>
      </c>
      <c r="BA2997">
        <f t="shared" si="1187"/>
        <v>8.699999999999999E-4</v>
      </c>
      <c r="BC2997" s="1">
        <v>41828</v>
      </c>
      <c r="BD2997">
        <v>0.27</v>
      </c>
      <c r="BE2997">
        <f t="shared" si="1188"/>
        <v>2.7000000000000001E-3</v>
      </c>
      <c r="BG2997" s="1">
        <v>41828</v>
      </c>
      <c r="BH2997">
        <v>0.63400000000000001</v>
      </c>
      <c r="BI2997">
        <f t="shared" si="1189"/>
        <v>6.3400000000000001E-3</v>
      </c>
      <c r="BK2997" s="1">
        <v>40849</v>
      </c>
      <c r="BL2997">
        <v>2.6075499999999998</v>
      </c>
      <c r="BM2997">
        <f t="shared" si="1195"/>
        <v>2.6075499999999998E-2</v>
      </c>
      <c r="BP2997" s="1">
        <v>41724</v>
      </c>
      <c r="BQ2997">
        <v>168.1397</v>
      </c>
      <c r="BR2997">
        <f t="shared" si="1190"/>
        <v>1.681397</v>
      </c>
      <c r="BT2997" s="1">
        <v>41746</v>
      </c>
      <c r="BU2997">
        <v>0.32800000000000001</v>
      </c>
      <c r="BV2997">
        <f t="shared" si="1191"/>
        <v>3.2799999999999999E-3</v>
      </c>
      <c r="BX2997" s="1">
        <v>41746</v>
      </c>
      <c r="BY2997">
        <v>0.42599999999999999</v>
      </c>
      <c r="BZ2997">
        <f t="shared" si="1192"/>
        <v>4.2599999999999999E-3</v>
      </c>
      <c r="CB2997" s="1">
        <v>41828</v>
      </c>
      <c r="CC2997">
        <v>0.26779999999999998</v>
      </c>
      <c r="CD2997">
        <f t="shared" si="1193"/>
        <v>2.6779999999999998E-3</v>
      </c>
      <c r="CG2997" s="1"/>
    </row>
    <row r="2998" spans="1:85" x14ac:dyDescent="0.3">
      <c r="A2998" s="21">
        <f t="shared" si="1194"/>
        <v>50007</v>
      </c>
      <c r="B2998" s="18">
        <f t="shared" si="1178"/>
        <v>112.421875</v>
      </c>
      <c r="C2998">
        <f t="shared" si="1196"/>
        <v>115</v>
      </c>
      <c r="D2998">
        <f t="shared" ca="1" si="1181"/>
        <v>-11.108333333333333</v>
      </c>
      <c r="E2998">
        <f ca="1">IF(currency="USD",'Future et co'!F2998,IF(currency="EUR",'Future et co'!G2998,FALSE))</f>
        <v>3.6070000000000005E-2</v>
      </c>
      <c r="F2998">
        <f t="shared" ca="1" si="1182"/>
        <v>3.6070000000000005E-2</v>
      </c>
      <c r="G2998">
        <f t="shared" ca="1" si="1183"/>
        <v>2.0569999999999998E-2</v>
      </c>
      <c r="L2998">
        <f t="shared" ca="1" si="1184"/>
        <v>127.8</v>
      </c>
      <c r="M2998">
        <f t="shared" ca="1" si="1179"/>
        <v>3.6070000000000005E-2</v>
      </c>
      <c r="R2998">
        <f t="shared" ca="1" si="1185"/>
        <v>127.8</v>
      </c>
      <c r="S2998">
        <f t="shared" ca="1" si="1180"/>
        <v>3.6070000000000005E-2</v>
      </c>
      <c r="U2998" s="1"/>
      <c r="W2998" t="str">
        <f t="shared" si="1197"/>
        <v/>
      </c>
      <c r="Y2998" s="1"/>
      <c r="AA2998">
        <f t="shared" si="1198"/>
        <v>0</v>
      </c>
      <c r="AC2998" s="1"/>
      <c r="AE2998">
        <f t="shared" si="1199"/>
        <v>0</v>
      </c>
      <c r="AH2998" s="1"/>
      <c r="AI2998" s="17"/>
      <c r="AJ2998" s="25"/>
      <c r="AU2998" s="1">
        <v>41751</v>
      </c>
      <c r="AV2998">
        <v>7.2999999999999995E-2</v>
      </c>
      <c r="AW2998">
        <f t="shared" si="1186"/>
        <v>7.2999999999999996E-4</v>
      </c>
      <c r="AY2998" s="1">
        <v>41752</v>
      </c>
      <c r="AZ2998">
        <v>8.4000000000000005E-2</v>
      </c>
      <c r="BA2998">
        <f t="shared" si="1187"/>
        <v>8.4000000000000003E-4</v>
      </c>
      <c r="BC2998" s="1">
        <v>41827</v>
      </c>
      <c r="BD2998">
        <v>0.28000000000000003</v>
      </c>
      <c r="BE2998">
        <f t="shared" si="1188"/>
        <v>2.8000000000000004E-3</v>
      </c>
      <c r="BG2998" s="1">
        <v>41827</v>
      </c>
      <c r="BH2998">
        <v>0.64</v>
      </c>
      <c r="BI2998">
        <f t="shared" si="1189"/>
        <v>6.4000000000000003E-3</v>
      </c>
      <c r="BK2998" s="1">
        <v>40850</v>
      </c>
      <c r="BL2998">
        <v>2.56297</v>
      </c>
      <c r="BM2998">
        <f t="shared" si="1195"/>
        <v>2.5629699999999998E-2</v>
      </c>
      <c r="BP2998" s="1">
        <v>41723</v>
      </c>
      <c r="BQ2998">
        <v>167.94040000000001</v>
      </c>
      <c r="BR2998">
        <f t="shared" si="1190"/>
        <v>1.6794040000000001</v>
      </c>
      <c r="BT2998" s="1">
        <v>41745</v>
      </c>
      <c r="BU2998">
        <v>0.32700000000000001</v>
      </c>
      <c r="BV2998">
        <f t="shared" si="1191"/>
        <v>3.2700000000000003E-3</v>
      </c>
      <c r="BX2998" s="1">
        <v>41745</v>
      </c>
      <c r="BY2998">
        <v>0.42699999999999999</v>
      </c>
      <c r="BZ2998">
        <f t="shared" si="1192"/>
        <v>4.2699999999999995E-3</v>
      </c>
      <c r="CB2998" s="1">
        <v>41827</v>
      </c>
      <c r="CC2998">
        <v>0.26790000000000003</v>
      </c>
      <c r="CD2998">
        <f t="shared" si="1193"/>
        <v>2.6790000000000004E-3</v>
      </c>
      <c r="CG2998" s="1"/>
    </row>
    <row r="2999" spans="1:85" x14ac:dyDescent="0.3">
      <c r="A2999" s="21">
        <f t="shared" si="1194"/>
        <v>50010</v>
      </c>
      <c r="B2999" s="18">
        <f t="shared" si="1178"/>
        <v>112.421875</v>
      </c>
      <c r="C2999">
        <f t="shared" si="1196"/>
        <v>115</v>
      </c>
      <c r="D2999">
        <f t="shared" ca="1" si="1181"/>
        <v>-11.116666666666667</v>
      </c>
      <c r="E2999">
        <f ca="1">IF(currency="USD",'Future et co'!F2999,IF(currency="EUR",'Future et co'!G2999,FALSE))</f>
        <v>3.6070000000000005E-2</v>
      </c>
      <c r="F2999">
        <f t="shared" ca="1" si="1182"/>
        <v>3.6070000000000005E-2</v>
      </c>
      <c r="G2999">
        <f t="shared" ca="1" si="1183"/>
        <v>2.0569999999999998E-2</v>
      </c>
      <c r="L2999">
        <f t="shared" ca="1" si="1184"/>
        <v>127.8</v>
      </c>
      <c r="M2999">
        <f t="shared" ca="1" si="1179"/>
        <v>3.6070000000000005E-2</v>
      </c>
      <c r="R2999">
        <f t="shared" ca="1" si="1185"/>
        <v>127.8</v>
      </c>
      <c r="S2999">
        <f t="shared" ca="1" si="1180"/>
        <v>3.6070000000000005E-2</v>
      </c>
      <c r="U2999" s="1"/>
      <c r="W2999" t="str">
        <f t="shared" si="1197"/>
        <v/>
      </c>
      <c r="Y2999" s="1"/>
      <c r="AA2999">
        <f t="shared" si="1198"/>
        <v>0</v>
      </c>
      <c r="AC2999" s="1"/>
      <c r="AE2999">
        <f t="shared" si="1199"/>
        <v>0</v>
      </c>
      <c r="AH2999" s="1"/>
      <c r="AI2999" s="17"/>
      <c r="AJ2999" s="25"/>
      <c r="AU2999" s="1">
        <v>41750</v>
      </c>
      <c r="AV2999">
        <v>7.0999999999999994E-2</v>
      </c>
      <c r="AW2999">
        <f t="shared" si="1186"/>
        <v>7.0999999999999991E-4</v>
      </c>
      <c r="AY2999" s="1">
        <v>41751</v>
      </c>
      <c r="AZ2999">
        <v>7.8E-2</v>
      </c>
      <c r="BA2999">
        <f t="shared" si="1187"/>
        <v>7.7999999999999999E-4</v>
      </c>
      <c r="BC2999" s="1">
        <v>41824</v>
      </c>
      <c r="BD2999">
        <v>0.28299999999999997</v>
      </c>
      <c r="BE2999">
        <f t="shared" si="1188"/>
        <v>2.8299999999999996E-3</v>
      </c>
      <c r="BG2999" s="1">
        <v>41824</v>
      </c>
      <c r="BH2999">
        <v>0.627</v>
      </c>
      <c r="BI2999">
        <f t="shared" si="1189"/>
        <v>6.2700000000000004E-3</v>
      </c>
      <c r="BK2999" s="1">
        <v>40851</v>
      </c>
      <c r="BL2999">
        <v>2.5796999999999999</v>
      </c>
      <c r="BM2999">
        <f t="shared" si="1195"/>
        <v>2.5797E-2</v>
      </c>
      <c r="BP2999" s="1">
        <v>41722</v>
      </c>
      <c r="BQ2999">
        <v>167.6942</v>
      </c>
      <c r="BR2999">
        <f t="shared" si="1190"/>
        <v>1.6769419999999999</v>
      </c>
      <c r="BT2999" s="1">
        <v>41744</v>
      </c>
      <c r="BU2999">
        <v>0.32700000000000001</v>
      </c>
      <c r="BV2999">
        <f t="shared" si="1191"/>
        <v>3.2700000000000003E-3</v>
      </c>
      <c r="BX2999" s="1">
        <v>41744</v>
      </c>
      <c r="BY2999">
        <v>0.42599999999999999</v>
      </c>
      <c r="BZ2999">
        <f t="shared" si="1192"/>
        <v>4.2599999999999999E-3</v>
      </c>
      <c r="CB2999" s="1">
        <v>41824</v>
      </c>
      <c r="CC2999">
        <v>0.26669999999999999</v>
      </c>
      <c r="CD2999">
        <f t="shared" si="1193"/>
        <v>2.6670000000000001E-3</v>
      </c>
      <c r="CG2999" s="1"/>
    </row>
    <row r="3000" spans="1:85" x14ac:dyDescent="0.3">
      <c r="A3000" s="21">
        <f t="shared" si="1194"/>
        <v>50011</v>
      </c>
      <c r="B3000" s="18">
        <f t="shared" si="1178"/>
        <v>112.421875</v>
      </c>
      <c r="C3000">
        <f t="shared" si="1196"/>
        <v>115</v>
      </c>
      <c r="D3000">
        <f t="shared" ca="1" si="1181"/>
        <v>-11.119444444444444</v>
      </c>
      <c r="E3000">
        <f ca="1">IF(currency="USD",'Future et co'!F3000,IF(currency="EUR",'Future et co'!G3000,FALSE))</f>
        <v>3.6070000000000005E-2</v>
      </c>
      <c r="F3000">
        <f t="shared" ca="1" si="1182"/>
        <v>3.6070000000000005E-2</v>
      </c>
      <c r="G3000">
        <f t="shared" ca="1" si="1183"/>
        <v>2.0569999999999998E-2</v>
      </c>
      <c r="L3000">
        <f t="shared" ca="1" si="1184"/>
        <v>127.8</v>
      </c>
      <c r="M3000">
        <f t="shared" ca="1" si="1179"/>
        <v>3.6070000000000005E-2</v>
      </c>
      <c r="R3000">
        <f t="shared" ca="1" si="1185"/>
        <v>127.8</v>
      </c>
      <c r="S3000">
        <f t="shared" ca="1" si="1180"/>
        <v>3.6070000000000005E-2</v>
      </c>
      <c r="U3000" s="1"/>
      <c r="W3000" t="str">
        <f t="shared" si="1197"/>
        <v/>
      </c>
      <c r="Y3000" s="1"/>
      <c r="AA3000">
        <f t="shared" si="1198"/>
        <v>0</v>
      </c>
      <c r="AC3000" s="1"/>
      <c r="AE3000">
        <f t="shared" si="1199"/>
        <v>0</v>
      </c>
      <c r="AH3000" s="1"/>
      <c r="AI3000" s="17"/>
      <c r="AJ3000" s="25"/>
      <c r="AU3000" s="1">
        <v>41746</v>
      </c>
      <c r="AV3000">
        <v>7.6999999999999999E-2</v>
      </c>
      <c r="AW3000">
        <f t="shared" si="1186"/>
        <v>7.6999999999999996E-4</v>
      </c>
      <c r="AY3000" s="1">
        <v>41750</v>
      </c>
      <c r="AZ3000">
        <v>7.6999999999999999E-2</v>
      </c>
      <c r="BA3000">
        <f t="shared" si="1187"/>
        <v>7.6999999999999996E-4</v>
      </c>
      <c r="BC3000" s="1">
        <v>41823</v>
      </c>
      <c r="BD3000">
        <v>0.28199999999999997</v>
      </c>
      <c r="BE3000">
        <f t="shared" si="1188"/>
        <v>2.8199999999999996E-3</v>
      </c>
      <c r="BG3000" s="1">
        <v>41823</v>
      </c>
      <c r="BH3000">
        <v>0.62</v>
      </c>
      <c r="BI3000">
        <f t="shared" si="1189"/>
        <v>6.1999999999999998E-3</v>
      </c>
      <c r="BK3000" s="1">
        <v>40854</v>
      </c>
      <c r="BL3000">
        <v>2.56202</v>
      </c>
      <c r="BM3000">
        <f t="shared" si="1195"/>
        <v>2.5620199999999999E-2</v>
      </c>
      <c r="BP3000" s="1">
        <v>41719</v>
      </c>
      <c r="BQ3000">
        <v>167.08459999999999</v>
      </c>
      <c r="BR3000">
        <f t="shared" si="1190"/>
        <v>1.6708460000000001</v>
      </c>
      <c r="BT3000" s="1">
        <v>41743</v>
      </c>
      <c r="BU3000">
        <v>0.32800000000000001</v>
      </c>
      <c r="BV3000">
        <f t="shared" si="1191"/>
        <v>3.2799999999999999E-3</v>
      </c>
      <c r="BX3000" s="1">
        <v>41743</v>
      </c>
      <c r="BY3000">
        <v>0.42699999999999999</v>
      </c>
      <c r="BZ3000">
        <f t="shared" si="1192"/>
        <v>4.2699999999999995E-3</v>
      </c>
      <c r="CB3000" s="1">
        <v>41823</v>
      </c>
      <c r="CC3000">
        <v>0.26719999999999999</v>
      </c>
      <c r="CD3000">
        <f t="shared" si="1193"/>
        <v>2.6719999999999999E-3</v>
      </c>
      <c r="CG3000" s="1"/>
    </row>
    <row r="3001" spans="1:85" x14ac:dyDescent="0.3">
      <c r="A3001" s="21">
        <f t="shared" si="1194"/>
        <v>50012</v>
      </c>
      <c r="B3001" s="18">
        <f t="shared" si="1178"/>
        <v>112.421875</v>
      </c>
      <c r="C3001">
        <f t="shared" si="1196"/>
        <v>115</v>
      </c>
      <c r="D3001">
        <f t="shared" ca="1" si="1181"/>
        <v>-11.122222222222222</v>
      </c>
      <c r="E3001">
        <f ca="1">IF(currency="USD",'Future et co'!F3001,IF(currency="EUR",'Future et co'!G3001,FALSE))</f>
        <v>3.6070000000000005E-2</v>
      </c>
      <c r="F3001">
        <f t="shared" ca="1" si="1182"/>
        <v>3.6070000000000005E-2</v>
      </c>
      <c r="G3001">
        <f t="shared" ca="1" si="1183"/>
        <v>2.0569999999999998E-2</v>
      </c>
      <c r="L3001">
        <f t="shared" ca="1" si="1184"/>
        <v>127.8</v>
      </c>
      <c r="M3001">
        <f t="shared" ca="1" si="1179"/>
        <v>3.6070000000000005E-2</v>
      </c>
      <c r="R3001">
        <f t="shared" ca="1" si="1185"/>
        <v>127.8</v>
      </c>
      <c r="S3001">
        <f t="shared" ca="1" si="1180"/>
        <v>3.6070000000000005E-2</v>
      </c>
      <c r="U3001" s="1"/>
      <c r="W3001" t="str">
        <f t="shared" si="1197"/>
        <v/>
      </c>
      <c r="Y3001" s="1"/>
      <c r="AA3001">
        <f t="shared" si="1198"/>
        <v>0</v>
      </c>
      <c r="AC3001" s="1"/>
      <c r="AE3001">
        <f t="shared" si="1199"/>
        <v>0</v>
      </c>
      <c r="AH3001" s="1"/>
      <c r="AI3001" s="17"/>
      <c r="AJ3001" s="25"/>
      <c r="AU3001" s="1">
        <v>41745</v>
      </c>
      <c r="AV3001">
        <v>7.0999999999999994E-2</v>
      </c>
      <c r="AW3001">
        <f t="shared" si="1186"/>
        <v>7.0999999999999991E-4</v>
      </c>
      <c r="AY3001" s="1">
        <v>41746</v>
      </c>
      <c r="AZ3001">
        <v>0.08</v>
      </c>
      <c r="BA3001">
        <f t="shared" si="1187"/>
        <v>8.0000000000000004E-4</v>
      </c>
      <c r="BC3001" s="1">
        <v>41822</v>
      </c>
      <c r="BD3001">
        <v>0.28100000000000003</v>
      </c>
      <c r="BE3001">
        <f t="shared" si="1188"/>
        <v>2.8100000000000004E-3</v>
      </c>
      <c r="BG3001" s="1">
        <v>41822</v>
      </c>
      <c r="BH3001">
        <v>0.58599999999999997</v>
      </c>
      <c r="BI3001">
        <f t="shared" si="1189"/>
        <v>5.8599999999999998E-3</v>
      </c>
      <c r="BK3001" s="1">
        <v>40855</v>
      </c>
      <c r="BL3001">
        <v>2.5359500000000001</v>
      </c>
      <c r="BM3001">
        <f t="shared" si="1195"/>
        <v>2.53595E-2</v>
      </c>
      <c r="BP3001" s="1">
        <v>41718</v>
      </c>
      <c r="BQ3001">
        <v>166.9556</v>
      </c>
      <c r="BR3001">
        <f t="shared" si="1190"/>
        <v>1.669556</v>
      </c>
      <c r="BT3001" s="1">
        <v>41740</v>
      </c>
      <c r="BU3001">
        <v>0.32800000000000001</v>
      </c>
      <c r="BV3001">
        <f t="shared" si="1191"/>
        <v>3.2799999999999999E-3</v>
      </c>
      <c r="BX3001" s="1">
        <v>41740</v>
      </c>
      <c r="BY3001">
        <v>0.42799999999999999</v>
      </c>
      <c r="BZ3001">
        <f t="shared" si="1192"/>
        <v>4.28E-3</v>
      </c>
      <c r="CB3001" s="1">
        <v>41822</v>
      </c>
      <c r="CC3001">
        <v>0.26910000000000001</v>
      </c>
      <c r="CD3001">
        <f t="shared" si="1193"/>
        <v>2.6910000000000002E-3</v>
      </c>
      <c r="CG3001" s="1"/>
    </row>
    <row r="3002" spans="1:85" x14ac:dyDescent="0.3">
      <c r="A3002" s="21">
        <f t="shared" si="1194"/>
        <v>50013</v>
      </c>
      <c r="B3002" s="18">
        <f t="shared" si="1178"/>
        <v>112.421875</v>
      </c>
      <c r="C3002">
        <f t="shared" si="1196"/>
        <v>115</v>
      </c>
      <c r="D3002">
        <f t="shared" ca="1" si="1181"/>
        <v>-11.125</v>
      </c>
      <c r="E3002">
        <f ca="1">IF(currency="USD",'Future et co'!F3002,IF(currency="EUR",'Future et co'!G3002,FALSE))</f>
        <v>3.6070000000000005E-2</v>
      </c>
      <c r="F3002">
        <f t="shared" ca="1" si="1182"/>
        <v>3.6070000000000005E-2</v>
      </c>
      <c r="G3002">
        <f t="shared" ca="1" si="1183"/>
        <v>2.0569999999999998E-2</v>
      </c>
      <c r="L3002">
        <f t="shared" ca="1" si="1184"/>
        <v>127.8</v>
      </c>
      <c r="M3002">
        <f t="shared" ca="1" si="1179"/>
        <v>3.6070000000000005E-2</v>
      </c>
      <c r="R3002">
        <f t="shared" ca="1" si="1185"/>
        <v>127.8</v>
      </c>
      <c r="S3002">
        <f t="shared" ca="1" si="1180"/>
        <v>3.6070000000000005E-2</v>
      </c>
      <c r="U3002" s="1"/>
      <c r="W3002" t="str">
        <f t="shared" si="1197"/>
        <v/>
      </c>
      <c r="Y3002" s="1"/>
      <c r="AA3002">
        <f t="shared" si="1198"/>
        <v>0</v>
      </c>
      <c r="AC3002" s="1"/>
      <c r="AE3002">
        <f t="shared" si="1199"/>
        <v>0</v>
      </c>
      <c r="AH3002" s="1"/>
      <c r="AI3002" s="17"/>
      <c r="AJ3002" s="25"/>
      <c r="AU3002" s="1">
        <v>41744</v>
      </c>
      <c r="AV3002">
        <v>7.0000000000000007E-2</v>
      </c>
      <c r="AW3002">
        <f t="shared" si="1186"/>
        <v>7.000000000000001E-4</v>
      </c>
      <c r="AY3002" s="1">
        <v>41745</v>
      </c>
      <c r="AZ3002">
        <v>8.3000000000000004E-2</v>
      </c>
      <c r="BA3002">
        <f t="shared" si="1187"/>
        <v>8.3000000000000001E-4</v>
      </c>
      <c r="BC3002" s="1">
        <v>41821</v>
      </c>
      <c r="BD3002">
        <v>0.27700000000000002</v>
      </c>
      <c r="BE3002">
        <f t="shared" si="1188"/>
        <v>2.7700000000000003E-3</v>
      </c>
      <c r="BG3002" s="1">
        <v>41821</v>
      </c>
      <c r="BH3002">
        <v>0.58599999999999997</v>
      </c>
      <c r="BI3002">
        <f t="shared" si="1189"/>
        <v>5.8599999999999998E-3</v>
      </c>
      <c r="BK3002" s="1">
        <v>40856</v>
      </c>
      <c r="BL3002">
        <v>2.6331600000000002</v>
      </c>
      <c r="BM3002">
        <f t="shared" si="1195"/>
        <v>2.63316E-2</v>
      </c>
      <c r="BP3002" s="1">
        <v>41717</v>
      </c>
      <c r="BQ3002">
        <v>167.6122</v>
      </c>
      <c r="BR3002">
        <f t="shared" si="1190"/>
        <v>1.6761220000000001</v>
      </c>
      <c r="BT3002" s="1">
        <v>41739</v>
      </c>
      <c r="BU3002">
        <v>0.32700000000000001</v>
      </c>
      <c r="BV3002">
        <f t="shared" si="1191"/>
        <v>3.2700000000000003E-3</v>
      </c>
      <c r="BX3002" s="1">
        <v>41739</v>
      </c>
      <c r="BY3002">
        <v>0.42599999999999999</v>
      </c>
      <c r="BZ3002">
        <f t="shared" si="1192"/>
        <v>4.2599999999999999E-3</v>
      </c>
      <c r="CB3002" s="1">
        <v>41821</v>
      </c>
      <c r="CC3002">
        <v>0.26740000000000003</v>
      </c>
      <c r="CD3002">
        <f t="shared" si="1193"/>
        <v>2.6740000000000002E-3</v>
      </c>
      <c r="CG3002" s="1"/>
    </row>
    <row r="3003" spans="1:85" x14ac:dyDescent="0.3">
      <c r="A3003" s="21">
        <f t="shared" si="1194"/>
        <v>50014</v>
      </c>
      <c r="B3003" s="18">
        <f t="shared" si="1178"/>
        <v>112.421875</v>
      </c>
      <c r="C3003">
        <f t="shared" si="1196"/>
        <v>115</v>
      </c>
      <c r="D3003">
        <f t="shared" ca="1" si="1181"/>
        <v>-11.127777777777778</v>
      </c>
      <c r="E3003">
        <f ca="1">IF(currency="USD",'Future et co'!F3003,IF(currency="EUR",'Future et co'!G3003,FALSE))</f>
        <v>3.6070000000000005E-2</v>
      </c>
      <c r="F3003">
        <f t="shared" ca="1" si="1182"/>
        <v>3.6070000000000005E-2</v>
      </c>
      <c r="G3003">
        <f t="shared" ca="1" si="1183"/>
        <v>2.0569999999999998E-2</v>
      </c>
      <c r="L3003">
        <f t="shared" ca="1" si="1184"/>
        <v>127.8</v>
      </c>
      <c r="M3003">
        <f t="shared" ca="1" si="1179"/>
        <v>3.6070000000000005E-2</v>
      </c>
      <c r="R3003">
        <f t="shared" ca="1" si="1185"/>
        <v>127.8</v>
      </c>
      <c r="S3003">
        <f t="shared" ca="1" si="1180"/>
        <v>3.6070000000000005E-2</v>
      </c>
      <c r="U3003" s="1"/>
      <c r="W3003" t="str">
        <f t="shared" si="1197"/>
        <v/>
      </c>
      <c r="Y3003" s="1"/>
      <c r="AA3003">
        <f t="shared" si="1198"/>
        <v>0</v>
      </c>
      <c r="AC3003" s="1"/>
      <c r="AE3003">
        <f t="shared" si="1199"/>
        <v>0</v>
      </c>
      <c r="AH3003" s="1"/>
      <c r="AI3003" s="17"/>
      <c r="AJ3003" s="25"/>
      <c r="AU3003" s="1">
        <v>41743</v>
      </c>
      <c r="AV3003">
        <v>7.2999999999999995E-2</v>
      </c>
      <c r="AW3003">
        <f t="shared" si="1186"/>
        <v>7.2999999999999996E-4</v>
      </c>
      <c r="AY3003" s="1">
        <v>41744</v>
      </c>
      <c r="AZ3003">
        <v>7.4999999999999997E-2</v>
      </c>
      <c r="BA3003">
        <f t="shared" si="1187"/>
        <v>7.5000000000000002E-4</v>
      </c>
      <c r="BC3003" s="1">
        <v>41820</v>
      </c>
      <c r="BD3003">
        <v>0.27300000000000002</v>
      </c>
      <c r="BE3003">
        <f t="shared" si="1188"/>
        <v>2.7300000000000002E-3</v>
      </c>
      <c r="BG3003" s="1">
        <v>41820</v>
      </c>
      <c r="BH3003">
        <v>0.55300000000000005</v>
      </c>
      <c r="BI3003">
        <f t="shared" si="1189"/>
        <v>5.5300000000000002E-3</v>
      </c>
      <c r="BK3003" s="1">
        <v>40857</v>
      </c>
      <c r="BL3003">
        <v>2.61042</v>
      </c>
      <c r="BM3003">
        <f t="shared" si="1195"/>
        <v>2.6104200000000001E-2</v>
      </c>
      <c r="BP3003" s="1">
        <v>41716</v>
      </c>
      <c r="BQ3003">
        <v>167.9639</v>
      </c>
      <c r="BR3003">
        <f t="shared" si="1190"/>
        <v>1.6796389999999999</v>
      </c>
      <c r="BT3003" s="1">
        <v>41738</v>
      </c>
      <c r="BU3003">
        <v>0.32700000000000001</v>
      </c>
      <c r="BV3003">
        <f t="shared" si="1191"/>
        <v>3.2700000000000003E-3</v>
      </c>
      <c r="BX3003" s="1">
        <v>41738</v>
      </c>
      <c r="BY3003">
        <v>0.42699999999999999</v>
      </c>
      <c r="BZ3003">
        <f t="shared" si="1192"/>
        <v>4.2699999999999995E-3</v>
      </c>
      <c r="CB3003" s="1">
        <v>41820</v>
      </c>
      <c r="CC3003">
        <v>0.28399999999999997</v>
      </c>
      <c r="CD3003">
        <f t="shared" si="1193"/>
        <v>2.8399999999999996E-3</v>
      </c>
      <c r="CG3003" s="1"/>
    </row>
    <row r="3004" spans="1:85" x14ac:dyDescent="0.3">
      <c r="A3004" s="21">
        <f t="shared" si="1194"/>
        <v>50017</v>
      </c>
      <c r="B3004" s="18">
        <f t="shared" si="1178"/>
        <v>112.421875</v>
      </c>
      <c r="C3004">
        <f t="shared" si="1196"/>
        <v>115</v>
      </c>
      <c r="D3004">
        <f t="shared" ca="1" si="1181"/>
        <v>-11.136111111111111</v>
      </c>
      <c r="E3004">
        <f ca="1">IF(currency="USD",'Future et co'!F3004,IF(currency="EUR",'Future et co'!G3004,FALSE))</f>
        <v>3.6070000000000005E-2</v>
      </c>
      <c r="F3004">
        <f t="shared" ca="1" si="1182"/>
        <v>3.6070000000000005E-2</v>
      </c>
      <c r="G3004">
        <f t="shared" ca="1" si="1183"/>
        <v>2.0569999999999998E-2</v>
      </c>
      <c r="L3004">
        <f t="shared" ca="1" si="1184"/>
        <v>127.8</v>
      </c>
      <c r="M3004">
        <f t="shared" ca="1" si="1179"/>
        <v>3.6070000000000005E-2</v>
      </c>
      <c r="R3004">
        <f t="shared" ca="1" si="1185"/>
        <v>127.8</v>
      </c>
      <c r="S3004">
        <f t="shared" ca="1" si="1180"/>
        <v>3.6070000000000005E-2</v>
      </c>
      <c r="U3004" s="1"/>
      <c r="W3004" t="str">
        <f t="shared" si="1197"/>
        <v/>
      </c>
      <c r="Y3004" s="1"/>
      <c r="AA3004">
        <f t="shared" si="1198"/>
        <v>0</v>
      </c>
      <c r="AC3004" s="1"/>
      <c r="AE3004">
        <f t="shared" si="1199"/>
        <v>0</v>
      </c>
      <c r="AH3004" s="1"/>
      <c r="AI3004" s="17"/>
      <c r="AJ3004" s="25"/>
      <c r="AU3004" s="1">
        <v>41740</v>
      </c>
      <c r="AV3004">
        <v>7.1999999999999995E-2</v>
      </c>
      <c r="AW3004">
        <f t="shared" si="1186"/>
        <v>7.1999999999999994E-4</v>
      </c>
      <c r="AY3004" s="1">
        <v>41743</v>
      </c>
      <c r="AZ3004">
        <v>7.3999999999999996E-2</v>
      </c>
      <c r="BA3004">
        <f t="shared" si="1187"/>
        <v>7.3999999999999999E-4</v>
      </c>
      <c r="BC3004" s="1">
        <v>41817</v>
      </c>
      <c r="BD3004">
        <v>0.27500000000000002</v>
      </c>
      <c r="BE3004">
        <f t="shared" si="1188"/>
        <v>2.7500000000000003E-3</v>
      </c>
      <c r="BG3004" s="1">
        <v>41817</v>
      </c>
      <c r="BH3004">
        <v>0.56200000000000006</v>
      </c>
      <c r="BI3004">
        <f t="shared" si="1189"/>
        <v>5.6200000000000009E-3</v>
      </c>
      <c r="BK3004" s="1">
        <v>40858</v>
      </c>
      <c r="BL3004">
        <v>2.55931</v>
      </c>
      <c r="BM3004">
        <f t="shared" si="1195"/>
        <v>2.5593100000000001E-2</v>
      </c>
      <c r="BP3004" s="1">
        <v>41715</v>
      </c>
      <c r="BQ3004">
        <v>167.94049999999999</v>
      </c>
      <c r="BR3004">
        <f t="shared" si="1190"/>
        <v>1.6794049999999998</v>
      </c>
      <c r="BT3004" s="1">
        <v>41737</v>
      </c>
      <c r="BU3004">
        <v>0.32700000000000001</v>
      </c>
      <c r="BV3004">
        <f t="shared" si="1191"/>
        <v>3.2700000000000003E-3</v>
      </c>
      <c r="BX3004" s="1">
        <v>41737</v>
      </c>
      <c r="BY3004">
        <v>0.42599999999999999</v>
      </c>
      <c r="BZ3004">
        <f t="shared" si="1192"/>
        <v>4.2599999999999999E-3</v>
      </c>
      <c r="CB3004" s="1">
        <v>41817</v>
      </c>
      <c r="CC3004">
        <v>0.27250000000000002</v>
      </c>
      <c r="CD3004">
        <f t="shared" si="1193"/>
        <v>2.725E-3</v>
      </c>
      <c r="CG3004" s="1"/>
    </row>
    <row r="3005" spans="1:85" x14ac:dyDescent="0.3">
      <c r="A3005" s="21">
        <f t="shared" si="1194"/>
        <v>50018</v>
      </c>
      <c r="B3005" s="18">
        <f t="shared" si="1178"/>
        <v>112.421875</v>
      </c>
      <c r="C3005">
        <f t="shared" si="1196"/>
        <v>115</v>
      </c>
      <c r="D3005">
        <f t="shared" ca="1" si="1181"/>
        <v>-11.138888888888889</v>
      </c>
      <c r="E3005">
        <f ca="1">IF(currency="USD",'Future et co'!F3005,IF(currency="EUR",'Future et co'!G3005,FALSE))</f>
        <v>3.6070000000000005E-2</v>
      </c>
      <c r="F3005">
        <f t="shared" ca="1" si="1182"/>
        <v>3.6070000000000005E-2</v>
      </c>
      <c r="G3005">
        <f t="shared" ca="1" si="1183"/>
        <v>2.0569999999999998E-2</v>
      </c>
      <c r="L3005">
        <f t="shared" ca="1" si="1184"/>
        <v>127.8</v>
      </c>
      <c r="M3005">
        <f t="shared" ca="1" si="1179"/>
        <v>3.6070000000000005E-2</v>
      </c>
      <c r="R3005">
        <f t="shared" ca="1" si="1185"/>
        <v>127.8</v>
      </c>
      <c r="S3005">
        <f t="shared" ca="1" si="1180"/>
        <v>3.6070000000000005E-2</v>
      </c>
      <c r="U3005" s="1"/>
      <c r="W3005" t="str">
        <f t="shared" si="1197"/>
        <v/>
      </c>
      <c r="Y3005" s="1"/>
      <c r="AA3005">
        <f t="shared" si="1198"/>
        <v>0</v>
      </c>
      <c r="AC3005" s="1"/>
      <c r="AE3005">
        <f t="shared" si="1199"/>
        <v>0</v>
      </c>
      <c r="AH3005" s="1"/>
      <c r="AI3005" s="17"/>
      <c r="AJ3005" s="25"/>
      <c r="AU3005" s="1">
        <v>41739</v>
      </c>
      <c r="AV3005">
        <v>6.6000000000000003E-2</v>
      </c>
      <c r="AW3005">
        <f t="shared" si="1186"/>
        <v>6.6E-4</v>
      </c>
      <c r="AY3005" s="1">
        <v>41740</v>
      </c>
      <c r="AZ3005">
        <v>7.0000000000000007E-2</v>
      </c>
      <c r="BA3005">
        <f t="shared" si="1187"/>
        <v>7.000000000000001E-4</v>
      </c>
      <c r="BC3005" s="1">
        <v>41816</v>
      </c>
      <c r="BD3005">
        <v>0.27</v>
      </c>
      <c r="BE3005">
        <f t="shared" si="1188"/>
        <v>2.7000000000000001E-3</v>
      </c>
      <c r="BG3005" s="1">
        <v>41816</v>
      </c>
      <c r="BH3005">
        <v>0.56499999999999995</v>
      </c>
      <c r="BI3005">
        <f t="shared" si="1189"/>
        <v>5.6499999999999996E-3</v>
      </c>
      <c r="BK3005" s="1">
        <v>40861</v>
      </c>
      <c r="BL3005">
        <v>2.5848599999999999</v>
      </c>
      <c r="BM3005">
        <f t="shared" si="1195"/>
        <v>2.5848599999999999E-2</v>
      </c>
      <c r="BP3005" s="1">
        <v>41712</v>
      </c>
      <c r="BQ3005">
        <v>168.19839999999999</v>
      </c>
      <c r="BR3005">
        <f t="shared" si="1190"/>
        <v>1.6819839999999999</v>
      </c>
      <c r="BT3005" s="1">
        <v>41736</v>
      </c>
      <c r="BU3005">
        <v>0.32700000000000001</v>
      </c>
      <c r="BV3005">
        <f t="shared" si="1191"/>
        <v>3.2700000000000003E-3</v>
      </c>
      <c r="BX3005" s="1">
        <v>41736</v>
      </c>
      <c r="BY3005">
        <v>0.42699999999999999</v>
      </c>
      <c r="BZ3005">
        <f t="shared" si="1192"/>
        <v>4.2699999999999995E-3</v>
      </c>
      <c r="CB3005" s="1">
        <v>41816</v>
      </c>
      <c r="CC3005">
        <v>0.27150000000000002</v>
      </c>
      <c r="CD3005">
        <f t="shared" si="1193"/>
        <v>2.7150000000000004E-3</v>
      </c>
      <c r="CG3005" s="1"/>
    </row>
    <row r="3006" spans="1:85" x14ac:dyDescent="0.3">
      <c r="A3006" s="21">
        <f t="shared" si="1194"/>
        <v>50019</v>
      </c>
      <c r="B3006" s="18">
        <f t="shared" si="1178"/>
        <v>112.421875</v>
      </c>
      <c r="C3006">
        <f t="shared" si="1196"/>
        <v>115</v>
      </c>
      <c r="D3006">
        <f t="shared" ca="1" si="1181"/>
        <v>-11.141666666666667</v>
      </c>
      <c r="E3006">
        <f ca="1">IF(currency="USD",'Future et co'!F3006,IF(currency="EUR",'Future et co'!G3006,FALSE))</f>
        <v>3.6070000000000005E-2</v>
      </c>
      <c r="F3006">
        <f t="shared" ca="1" si="1182"/>
        <v>3.6070000000000005E-2</v>
      </c>
      <c r="G3006">
        <f t="shared" ca="1" si="1183"/>
        <v>2.0569999999999998E-2</v>
      </c>
      <c r="L3006">
        <f t="shared" ca="1" si="1184"/>
        <v>127.8</v>
      </c>
      <c r="M3006">
        <f t="shared" ca="1" si="1179"/>
        <v>3.6070000000000005E-2</v>
      </c>
      <c r="R3006">
        <f t="shared" ca="1" si="1185"/>
        <v>127.8</v>
      </c>
      <c r="S3006">
        <f t="shared" ca="1" si="1180"/>
        <v>3.6070000000000005E-2</v>
      </c>
      <c r="U3006" s="1"/>
      <c r="W3006" t="str">
        <f t="shared" si="1197"/>
        <v/>
      </c>
      <c r="Y3006" s="1"/>
      <c r="AA3006">
        <f t="shared" si="1198"/>
        <v>0</v>
      </c>
      <c r="AC3006" s="1"/>
      <c r="AE3006">
        <f t="shared" si="1199"/>
        <v>0</v>
      </c>
      <c r="AH3006" s="1"/>
      <c r="AI3006" s="17"/>
      <c r="AJ3006" s="25"/>
      <c r="AU3006" s="1">
        <v>41738</v>
      </c>
      <c r="AV3006">
        <v>6.7000000000000004E-2</v>
      </c>
      <c r="AW3006">
        <f t="shared" si="1186"/>
        <v>6.7000000000000002E-4</v>
      </c>
      <c r="AY3006" s="1">
        <v>41739</v>
      </c>
      <c r="AZ3006">
        <v>7.0999999999999994E-2</v>
      </c>
      <c r="BA3006">
        <f t="shared" si="1187"/>
        <v>7.0999999999999991E-4</v>
      </c>
      <c r="BC3006" s="1">
        <v>41815</v>
      </c>
      <c r="BD3006">
        <v>0.27800000000000002</v>
      </c>
      <c r="BE3006">
        <f t="shared" si="1188"/>
        <v>2.7800000000000004E-3</v>
      </c>
      <c r="BG3006" s="1">
        <v>41815</v>
      </c>
      <c r="BH3006">
        <v>0.57299999999999995</v>
      </c>
      <c r="BI3006">
        <f t="shared" si="1189"/>
        <v>5.7299999999999999E-3</v>
      </c>
      <c r="BK3006" s="1">
        <v>40862</v>
      </c>
      <c r="BL3006">
        <v>2.5776300000000001</v>
      </c>
      <c r="BM3006">
        <f t="shared" si="1195"/>
        <v>2.5776300000000002E-2</v>
      </c>
      <c r="BP3006" s="1">
        <v>41711</v>
      </c>
      <c r="BQ3006">
        <v>168.17500000000001</v>
      </c>
      <c r="BR3006">
        <f t="shared" si="1190"/>
        <v>1.6817500000000001</v>
      </c>
      <c r="BT3006" s="1">
        <v>41733</v>
      </c>
      <c r="BU3006">
        <v>0.32500000000000001</v>
      </c>
      <c r="BV3006">
        <f t="shared" si="1191"/>
        <v>3.2500000000000003E-3</v>
      </c>
      <c r="BX3006" s="1">
        <v>41733</v>
      </c>
      <c r="BY3006">
        <v>0.42699999999999999</v>
      </c>
      <c r="BZ3006">
        <f t="shared" si="1192"/>
        <v>4.2699999999999995E-3</v>
      </c>
      <c r="CB3006" s="1">
        <v>41815</v>
      </c>
      <c r="CC3006">
        <v>0.27429999999999999</v>
      </c>
      <c r="CD3006">
        <f t="shared" si="1193"/>
        <v>2.7429999999999998E-3</v>
      </c>
      <c r="CG3006" s="1"/>
    </row>
    <row r="3007" spans="1:85" x14ac:dyDescent="0.3">
      <c r="A3007" s="21">
        <f t="shared" si="1194"/>
        <v>50020</v>
      </c>
      <c r="B3007" s="18">
        <f t="shared" si="1178"/>
        <v>112.421875</v>
      </c>
      <c r="C3007">
        <f t="shared" si="1196"/>
        <v>115</v>
      </c>
      <c r="D3007">
        <f t="shared" ca="1" si="1181"/>
        <v>-11.144444444444444</v>
      </c>
      <c r="E3007">
        <f ca="1">IF(currency="USD",'Future et co'!F3007,IF(currency="EUR",'Future et co'!G3007,FALSE))</f>
        <v>3.6070000000000005E-2</v>
      </c>
      <c r="F3007">
        <f t="shared" ca="1" si="1182"/>
        <v>3.6070000000000005E-2</v>
      </c>
      <c r="G3007">
        <f t="shared" ca="1" si="1183"/>
        <v>2.0569999999999998E-2</v>
      </c>
      <c r="L3007">
        <f t="shared" ca="1" si="1184"/>
        <v>127.8</v>
      </c>
      <c r="M3007">
        <f t="shared" ca="1" si="1179"/>
        <v>3.6070000000000005E-2</v>
      </c>
      <c r="R3007">
        <f t="shared" ca="1" si="1185"/>
        <v>127.8</v>
      </c>
      <c r="S3007">
        <f t="shared" ca="1" si="1180"/>
        <v>3.6070000000000005E-2</v>
      </c>
      <c r="U3007" s="1"/>
      <c r="W3007" t="str">
        <f t="shared" si="1197"/>
        <v/>
      </c>
      <c r="Y3007" s="1"/>
      <c r="AA3007">
        <f t="shared" si="1198"/>
        <v>0</v>
      </c>
      <c r="AC3007" s="1"/>
      <c r="AE3007">
        <f t="shared" si="1199"/>
        <v>0</v>
      </c>
      <c r="AH3007" s="1"/>
      <c r="AI3007" s="17"/>
      <c r="AJ3007" s="25"/>
      <c r="AU3007" s="1">
        <v>41737</v>
      </c>
      <c r="AV3007">
        <v>7.3999999999999996E-2</v>
      </c>
      <c r="AW3007">
        <f t="shared" si="1186"/>
        <v>7.3999999999999999E-4</v>
      </c>
      <c r="AY3007" s="1">
        <v>41738</v>
      </c>
      <c r="AZ3007">
        <v>7.6999999999999999E-2</v>
      </c>
      <c r="BA3007">
        <f t="shared" si="1187"/>
        <v>7.6999999999999996E-4</v>
      </c>
      <c r="BC3007" s="1">
        <v>41814</v>
      </c>
      <c r="BD3007">
        <v>0.26</v>
      </c>
      <c r="BE3007">
        <f t="shared" si="1188"/>
        <v>2.5999999999999999E-3</v>
      </c>
      <c r="BG3007" s="1">
        <v>41814</v>
      </c>
      <c r="BH3007">
        <v>0.59799999999999998</v>
      </c>
      <c r="BI3007">
        <f t="shared" si="1189"/>
        <v>5.9800000000000001E-3</v>
      </c>
      <c r="BK3007" s="1">
        <v>40863</v>
      </c>
      <c r="BL3007">
        <v>2.6230000000000002</v>
      </c>
      <c r="BM3007">
        <f t="shared" si="1195"/>
        <v>2.6230000000000003E-2</v>
      </c>
      <c r="BP3007" s="1">
        <v>41710</v>
      </c>
      <c r="BQ3007">
        <v>167.4598</v>
      </c>
      <c r="BR3007">
        <f t="shared" si="1190"/>
        <v>1.674598</v>
      </c>
      <c r="BT3007" s="1">
        <v>41732</v>
      </c>
      <c r="BU3007">
        <v>0.31900000000000001</v>
      </c>
      <c r="BV3007">
        <f t="shared" si="1191"/>
        <v>3.1900000000000001E-3</v>
      </c>
      <c r="BX3007" s="1">
        <v>41732</v>
      </c>
      <c r="BY3007">
        <v>0.42299999999999999</v>
      </c>
      <c r="BZ3007">
        <f t="shared" si="1192"/>
        <v>4.2300000000000003E-3</v>
      </c>
      <c r="CB3007" s="1">
        <v>41814</v>
      </c>
      <c r="CC3007">
        <v>0.2757</v>
      </c>
      <c r="CD3007">
        <f t="shared" si="1193"/>
        <v>2.7569999999999999E-3</v>
      </c>
      <c r="CG3007" s="1"/>
    </row>
    <row r="3008" spans="1:85" x14ac:dyDescent="0.3">
      <c r="A3008" s="21">
        <f t="shared" si="1194"/>
        <v>50021</v>
      </c>
      <c r="B3008" s="18">
        <f t="shared" si="1178"/>
        <v>112.421875</v>
      </c>
      <c r="C3008">
        <f t="shared" si="1196"/>
        <v>115</v>
      </c>
      <c r="D3008">
        <f t="shared" ca="1" si="1181"/>
        <v>-11.147222222222222</v>
      </c>
      <c r="E3008">
        <f ca="1">IF(currency="USD",'Future et co'!F3008,IF(currency="EUR",'Future et co'!G3008,FALSE))</f>
        <v>3.6070000000000005E-2</v>
      </c>
      <c r="F3008">
        <f t="shared" ca="1" si="1182"/>
        <v>3.6070000000000005E-2</v>
      </c>
      <c r="G3008">
        <f t="shared" ca="1" si="1183"/>
        <v>2.0569999999999998E-2</v>
      </c>
      <c r="L3008">
        <f t="shared" ca="1" si="1184"/>
        <v>127.8</v>
      </c>
      <c r="M3008">
        <f t="shared" ca="1" si="1179"/>
        <v>3.6070000000000005E-2</v>
      </c>
      <c r="R3008">
        <f t="shared" ca="1" si="1185"/>
        <v>127.8</v>
      </c>
      <c r="S3008">
        <f t="shared" ca="1" si="1180"/>
        <v>3.6070000000000005E-2</v>
      </c>
      <c r="U3008" s="1"/>
      <c r="W3008" t="str">
        <f t="shared" si="1197"/>
        <v/>
      </c>
      <c r="Y3008" s="1"/>
      <c r="AA3008">
        <f t="shared" si="1198"/>
        <v>0</v>
      </c>
      <c r="AC3008" s="1"/>
      <c r="AE3008">
        <f t="shared" si="1199"/>
        <v>0</v>
      </c>
      <c r="AH3008" s="1"/>
      <c r="AI3008" s="17"/>
      <c r="AJ3008" s="25"/>
      <c r="AU3008" s="1">
        <v>41736</v>
      </c>
      <c r="AV3008">
        <v>7.0999999999999994E-2</v>
      </c>
      <c r="AW3008">
        <f t="shared" si="1186"/>
        <v>7.0999999999999991E-4</v>
      </c>
      <c r="AY3008" s="1">
        <v>41737</v>
      </c>
      <c r="AZ3008">
        <v>7.4999999999999997E-2</v>
      </c>
      <c r="BA3008">
        <f t="shared" si="1187"/>
        <v>7.5000000000000002E-4</v>
      </c>
      <c r="BC3008" s="1">
        <v>41813</v>
      </c>
      <c r="BD3008">
        <v>0.27300000000000002</v>
      </c>
      <c r="BE3008">
        <f t="shared" si="1188"/>
        <v>2.7300000000000002E-3</v>
      </c>
      <c r="BG3008" s="1">
        <v>41813</v>
      </c>
      <c r="BH3008">
        <v>0.59499999999999997</v>
      </c>
      <c r="BI3008">
        <f t="shared" si="1189"/>
        <v>5.9499999999999996E-3</v>
      </c>
      <c r="BK3008" s="1">
        <v>40864</v>
      </c>
      <c r="BL3008">
        <v>2.6711100000000001</v>
      </c>
      <c r="BM3008">
        <f t="shared" si="1195"/>
        <v>2.6711100000000002E-2</v>
      </c>
      <c r="BP3008" s="1">
        <v>41709</v>
      </c>
      <c r="BQ3008">
        <v>166.86189999999999</v>
      </c>
      <c r="BR3008">
        <f t="shared" si="1190"/>
        <v>1.6686189999999999</v>
      </c>
      <c r="BT3008" s="1">
        <v>41731</v>
      </c>
      <c r="BU3008">
        <v>0.31900000000000001</v>
      </c>
      <c r="BV3008">
        <f t="shared" si="1191"/>
        <v>3.1900000000000001E-3</v>
      </c>
      <c r="BX3008" s="1">
        <v>41731</v>
      </c>
      <c r="BY3008">
        <v>0.42299999999999999</v>
      </c>
      <c r="BZ3008">
        <f t="shared" si="1192"/>
        <v>4.2300000000000003E-3</v>
      </c>
      <c r="CB3008" s="1">
        <v>41813</v>
      </c>
      <c r="CC3008">
        <v>0.27900000000000003</v>
      </c>
      <c r="CD3008">
        <f t="shared" si="1193"/>
        <v>2.7900000000000004E-3</v>
      </c>
      <c r="CG3008" s="1"/>
    </row>
    <row r="3009" spans="1:85" x14ac:dyDescent="0.3">
      <c r="A3009" s="21">
        <f t="shared" si="1194"/>
        <v>50024</v>
      </c>
      <c r="B3009" s="18">
        <f t="shared" si="1178"/>
        <v>112.421875</v>
      </c>
      <c r="C3009">
        <f t="shared" si="1196"/>
        <v>115</v>
      </c>
      <c r="D3009">
        <f t="shared" ca="1" si="1181"/>
        <v>-11.155555555555555</v>
      </c>
      <c r="E3009">
        <f ca="1">IF(currency="USD",'Future et co'!F3009,IF(currency="EUR",'Future et co'!G3009,FALSE))</f>
        <v>3.6070000000000005E-2</v>
      </c>
      <c r="F3009">
        <f t="shared" ca="1" si="1182"/>
        <v>3.6070000000000005E-2</v>
      </c>
      <c r="G3009">
        <f t="shared" ca="1" si="1183"/>
        <v>2.0569999999999998E-2</v>
      </c>
      <c r="L3009">
        <f t="shared" ca="1" si="1184"/>
        <v>127.8</v>
      </c>
      <c r="M3009">
        <f t="shared" ca="1" si="1179"/>
        <v>3.6070000000000005E-2</v>
      </c>
      <c r="R3009">
        <f t="shared" ca="1" si="1185"/>
        <v>127.8</v>
      </c>
      <c r="S3009">
        <f t="shared" ca="1" si="1180"/>
        <v>3.6070000000000005E-2</v>
      </c>
      <c r="U3009" s="1"/>
      <c r="W3009" t="str">
        <f t="shared" si="1197"/>
        <v/>
      </c>
      <c r="Y3009" s="1"/>
      <c r="AA3009">
        <f t="shared" si="1198"/>
        <v>0</v>
      </c>
      <c r="AC3009" s="1"/>
      <c r="AE3009">
        <f t="shared" si="1199"/>
        <v>0</v>
      </c>
      <c r="AH3009" s="1"/>
      <c r="AI3009" s="17"/>
      <c r="AJ3009" s="25"/>
      <c r="AU3009" s="1">
        <v>41733</v>
      </c>
      <c r="AV3009">
        <v>6.8000000000000005E-2</v>
      </c>
      <c r="AW3009">
        <f t="shared" si="1186"/>
        <v>6.8000000000000005E-4</v>
      </c>
      <c r="AY3009" s="1">
        <v>41736</v>
      </c>
      <c r="AZ3009">
        <v>7.8E-2</v>
      </c>
      <c r="BA3009">
        <f t="shared" si="1187"/>
        <v>7.7999999999999999E-4</v>
      </c>
      <c r="BC3009" s="1">
        <v>41810</v>
      </c>
      <c r="BD3009">
        <v>0.26</v>
      </c>
      <c r="BE3009">
        <f t="shared" si="1188"/>
        <v>2.5999999999999999E-3</v>
      </c>
      <c r="BG3009" s="1">
        <v>41810</v>
      </c>
      <c r="BH3009">
        <v>0.57999999999999996</v>
      </c>
      <c r="BI3009">
        <f t="shared" si="1189"/>
        <v>5.7999999999999996E-3</v>
      </c>
      <c r="BK3009" s="1">
        <v>40865</v>
      </c>
      <c r="BL3009">
        <v>2.6686299999999998</v>
      </c>
      <c r="BM3009">
        <f t="shared" si="1195"/>
        <v>2.66863E-2</v>
      </c>
      <c r="BP3009" s="1">
        <v>41708</v>
      </c>
      <c r="BQ3009">
        <v>167.04949999999999</v>
      </c>
      <c r="BR3009">
        <f t="shared" si="1190"/>
        <v>1.6704949999999998</v>
      </c>
      <c r="BT3009" s="1">
        <v>41730</v>
      </c>
      <c r="BU3009">
        <v>0.313</v>
      </c>
      <c r="BV3009">
        <f t="shared" si="1191"/>
        <v>3.13E-3</v>
      </c>
      <c r="BX3009" s="1">
        <v>41730</v>
      </c>
      <c r="BY3009">
        <v>0.41799999999999998</v>
      </c>
      <c r="BZ3009">
        <f t="shared" si="1192"/>
        <v>4.1799999999999997E-3</v>
      </c>
      <c r="CB3009" s="1">
        <v>41810</v>
      </c>
      <c r="CC3009">
        <v>0.27689999999999998</v>
      </c>
      <c r="CD3009">
        <f t="shared" si="1193"/>
        <v>2.7689999999999998E-3</v>
      </c>
      <c r="CG3009" s="1"/>
    </row>
    <row r="3010" spans="1:85" x14ac:dyDescent="0.3">
      <c r="A3010" s="21">
        <f t="shared" si="1194"/>
        <v>50025</v>
      </c>
      <c r="B3010" s="18">
        <f t="shared" si="1178"/>
        <v>112.421875</v>
      </c>
      <c r="C3010">
        <f t="shared" si="1196"/>
        <v>115</v>
      </c>
      <c r="D3010">
        <f t="shared" ca="1" si="1181"/>
        <v>-11.158333333333333</v>
      </c>
      <c r="E3010">
        <f ca="1">IF(currency="USD",'Future et co'!F3010,IF(currency="EUR",'Future et co'!G3010,FALSE))</f>
        <v>3.6070000000000005E-2</v>
      </c>
      <c r="F3010">
        <f t="shared" ca="1" si="1182"/>
        <v>3.6070000000000005E-2</v>
      </c>
      <c r="G3010">
        <f t="shared" ca="1" si="1183"/>
        <v>2.0569999999999998E-2</v>
      </c>
      <c r="L3010">
        <f t="shared" ca="1" si="1184"/>
        <v>127.8</v>
      </c>
      <c r="M3010">
        <f t="shared" ca="1" si="1179"/>
        <v>3.6070000000000005E-2</v>
      </c>
      <c r="R3010">
        <f t="shared" ca="1" si="1185"/>
        <v>127.8</v>
      </c>
      <c r="S3010">
        <f t="shared" ca="1" si="1180"/>
        <v>3.6070000000000005E-2</v>
      </c>
      <c r="U3010" s="1"/>
      <c r="W3010" t="str">
        <f t="shared" si="1197"/>
        <v/>
      </c>
      <c r="Y3010" s="1"/>
      <c r="AA3010">
        <f t="shared" si="1198"/>
        <v>0</v>
      </c>
      <c r="AC3010" s="1"/>
      <c r="AE3010">
        <f t="shared" si="1199"/>
        <v>0</v>
      </c>
      <c r="AH3010" s="1"/>
      <c r="AI3010" s="17"/>
      <c r="AJ3010" s="25"/>
      <c r="AU3010" s="1">
        <v>41732</v>
      </c>
      <c r="AV3010">
        <v>0.08</v>
      </c>
      <c r="AW3010">
        <f t="shared" si="1186"/>
        <v>8.0000000000000004E-4</v>
      </c>
      <c r="AY3010" s="1">
        <v>41733</v>
      </c>
      <c r="AZ3010">
        <v>7.4999999999999997E-2</v>
      </c>
      <c r="BA3010">
        <f t="shared" si="1187"/>
        <v>7.5000000000000002E-4</v>
      </c>
      <c r="BC3010" s="1">
        <v>41809</v>
      </c>
      <c r="BD3010">
        <v>0.26</v>
      </c>
      <c r="BE3010">
        <f t="shared" si="1188"/>
        <v>2.5999999999999999E-3</v>
      </c>
      <c r="BG3010" s="1">
        <v>41809</v>
      </c>
      <c r="BH3010">
        <v>0.59</v>
      </c>
      <c r="BI3010">
        <f t="shared" si="1189"/>
        <v>5.8999999999999999E-3</v>
      </c>
      <c r="BK3010" s="1">
        <v>40868</v>
      </c>
      <c r="BL3010">
        <v>2.7193900000000002</v>
      </c>
      <c r="BM3010">
        <f t="shared" si="1195"/>
        <v>2.7193900000000003E-2</v>
      </c>
      <c r="BP3010" s="1">
        <v>41705</v>
      </c>
      <c r="BQ3010">
        <v>166.7681</v>
      </c>
      <c r="BR3010">
        <f t="shared" si="1190"/>
        <v>1.667681</v>
      </c>
      <c r="BT3010" s="1">
        <v>41729</v>
      </c>
      <c r="BU3010">
        <v>0.313</v>
      </c>
      <c r="BV3010">
        <f t="shared" si="1191"/>
        <v>3.13E-3</v>
      </c>
      <c r="BX3010" s="1">
        <v>41729</v>
      </c>
      <c r="BY3010">
        <v>0.41799999999999998</v>
      </c>
      <c r="BZ3010">
        <f t="shared" si="1192"/>
        <v>4.1799999999999997E-3</v>
      </c>
      <c r="CB3010" s="1">
        <v>41809</v>
      </c>
      <c r="CC3010">
        <v>0.27510000000000001</v>
      </c>
      <c r="CD3010">
        <f t="shared" si="1193"/>
        <v>2.751E-3</v>
      </c>
      <c r="CG3010" s="1"/>
    </row>
    <row r="3011" spans="1:85" x14ac:dyDescent="0.3">
      <c r="A3011" s="21">
        <f t="shared" si="1194"/>
        <v>50026</v>
      </c>
      <c r="B3011" s="18">
        <f t="shared" si="1178"/>
        <v>112.421875</v>
      </c>
      <c r="C3011">
        <f t="shared" si="1196"/>
        <v>115</v>
      </c>
      <c r="D3011">
        <f t="shared" ca="1" si="1181"/>
        <v>-11.161111111111111</v>
      </c>
      <c r="E3011">
        <f ca="1">IF(currency="USD",'Future et co'!F3011,IF(currency="EUR",'Future et co'!G3011,FALSE))</f>
        <v>3.6070000000000005E-2</v>
      </c>
      <c r="F3011">
        <f t="shared" ca="1" si="1182"/>
        <v>3.6070000000000005E-2</v>
      </c>
      <c r="G3011">
        <f t="shared" ca="1" si="1183"/>
        <v>2.0569999999999998E-2</v>
      </c>
      <c r="L3011">
        <f t="shared" ca="1" si="1184"/>
        <v>127.8</v>
      </c>
      <c r="M3011">
        <f t="shared" ca="1" si="1179"/>
        <v>3.6070000000000005E-2</v>
      </c>
      <c r="R3011">
        <f t="shared" ca="1" si="1185"/>
        <v>127.8</v>
      </c>
      <c r="S3011">
        <f t="shared" ca="1" si="1180"/>
        <v>3.6070000000000005E-2</v>
      </c>
      <c r="U3011" s="1"/>
      <c r="W3011" t="str">
        <f t="shared" si="1197"/>
        <v/>
      </c>
      <c r="Y3011" s="1"/>
      <c r="AA3011">
        <f t="shared" si="1198"/>
        <v>0</v>
      </c>
      <c r="AC3011" s="1"/>
      <c r="AE3011">
        <f t="shared" si="1199"/>
        <v>0</v>
      </c>
      <c r="AH3011" s="1"/>
      <c r="AI3011" s="17"/>
      <c r="AJ3011" s="25"/>
      <c r="AU3011" s="1">
        <v>41731</v>
      </c>
      <c r="AV3011">
        <v>6.9000000000000006E-2</v>
      </c>
      <c r="AW3011">
        <f t="shared" si="1186"/>
        <v>6.9000000000000008E-4</v>
      </c>
      <c r="AY3011" s="1">
        <v>41732</v>
      </c>
      <c r="AZ3011">
        <v>8.3000000000000004E-2</v>
      </c>
      <c r="BA3011">
        <f t="shared" si="1187"/>
        <v>8.3000000000000001E-4</v>
      </c>
      <c r="BC3011" s="1">
        <v>41808</v>
      </c>
      <c r="BD3011">
        <v>0.27800000000000002</v>
      </c>
      <c r="BE3011">
        <f t="shared" si="1188"/>
        <v>2.7800000000000004E-3</v>
      </c>
      <c r="BG3011" s="1">
        <v>41808</v>
      </c>
      <c r="BH3011">
        <v>0.58199999999999996</v>
      </c>
      <c r="BI3011">
        <f t="shared" si="1189"/>
        <v>5.8199999999999997E-3</v>
      </c>
      <c r="BK3011" s="1">
        <v>40869</v>
      </c>
      <c r="BL3011">
        <v>2.7351800000000002</v>
      </c>
      <c r="BM3011">
        <f t="shared" si="1195"/>
        <v>2.7351800000000002E-2</v>
      </c>
      <c r="BP3011" s="1">
        <v>41704</v>
      </c>
      <c r="BQ3011">
        <v>166.6977</v>
      </c>
      <c r="BR3011">
        <f t="shared" si="1190"/>
        <v>1.6669769999999999</v>
      </c>
      <c r="BT3011" s="1">
        <v>41726</v>
      </c>
      <c r="BU3011">
        <v>0.31</v>
      </c>
      <c r="BV3011">
        <f t="shared" si="1191"/>
        <v>3.0999999999999999E-3</v>
      </c>
      <c r="BX3011" s="1">
        <v>41726</v>
      </c>
      <c r="BY3011">
        <v>0.41399999999999998</v>
      </c>
      <c r="BZ3011">
        <f t="shared" si="1192"/>
        <v>4.1399999999999996E-3</v>
      </c>
      <c r="CB3011" s="1">
        <v>41808</v>
      </c>
      <c r="CC3011">
        <v>0.27100000000000002</v>
      </c>
      <c r="CD3011">
        <f t="shared" si="1193"/>
        <v>2.7100000000000002E-3</v>
      </c>
      <c r="CG3011" s="1"/>
    </row>
    <row r="3012" spans="1:85" x14ac:dyDescent="0.3">
      <c r="A3012" s="21">
        <f t="shared" si="1194"/>
        <v>50027</v>
      </c>
      <c r="B3012" s="18">
        <f t="shared" si="1178"/>
        <v>112.421875</v>
      </c>
      <c r="C3012">
        <f t="shared" si="1196"/>
        <v>115</v>
      </c>
      <c r="D3012">
        <f t="shared" ca="1" si="1181"/>
        <v>-11.16388888888889</v>
      </c>
      <c r="E3012">
        <f ca="1">IF(currency="USD",'Future et co'!F3012,IF(currency="EUR",'Future et co'!G3012,FALSE))</f>
        <v>3.6070000000000005E-2</v>
      </c>
      <c r="F3012">
        <f t="shared" ca="1" si="1182"/>
        <v>3.6070000000000005E-2</v>
      </c>
      <c r="G3012">
        <f t="shared" ca="1" si="1183"/>
        <v>2.0569999999999998E-2</v>
      </c>
      <c r="L3012">
        <f t="shared" ca="1" si="1184"/>
        <v>127.8</v>
      </c>
      <c r="M3012">
        <f t="shared" ca="1" si="1179"/>
        <v>3.6070000000000005E-2</v>
      </c>
      <c r="R3012">
        <f t="shared" ca="1" si="1185"/>
        <v>127.8</v>
      </c>
      <c r="S3012">
        <f t="shared" ca="1" si="1180"/>
        <v>3.6070000000000005E-2</v>
      </c>
      <c r="U3012" s="1"/>
      <c r="W3012" t="str">
        <f t="shared" si="1197"/>
        <v/>
      </c>
      <c r="Y3012" s="1"/>
      <c r="AA3012">
        <f t="shared" si="1198"/>
        <v>0</v>
      </c>
      <c r="AC3012" s="1"/>
      <c r="AE3012">
        <f t="shared" si="1199"/>
        <v>0</v>
      </c>
      <c r="AH3012" s="1"/>
      <c r="AI3012" s="17"/>
      <c r="AJ3012" s="25"/>
      <c r="AU3012" s="1">
        <v>41730</v>
      </c>
      <c r="AV3012">
        <v>6.6000000000000003E-2</v>
      </c>
      <c r="AW3012">
        <f t="shared" si="1186"/>
        <v>6.6E-4</v>
      </c>
      <c r="AY3012" s="1">
        <v>41731</v>
      </c>
      <c r="AZ3012">
        <v>7.4999999999999997E-2</v>
      </c>
      <c r="BA3012">
        <f t="shared" si="1187"/>
        <v>7.5000000000000002E-4</v>
      </c>
      <c r="BC3012" s="1">
        <v>41807</v>
      </c>
      <c r="BD3012">
        <v>0.27</v>
      </c>
      <c r="BE3012">
        <f t="shared" si="1188"/>
        <v>2.7000000000000001E-3</v>
      </c>
      <c r="BG3012" s="1">
        <v>41807</v>
      </c>
      <c r="BH3012">
        <v>0.60099999999999998</v>
      </c>
      <c r="BI3012">
        <f t="shared" si="1189"/>
        <v>6.0099999999999997E-3</v>
      </c>
      <c r="BK3012" s="1">
        <v>40870</v>
      </c>
      <c r="BL3012">
        <v>2.7968099999999998</v>
      </c>
      <c r="BM3012">
        <f t="shared" si="1195"/>
        <v>2.7968099999999999E-2</v>
      </c>
      <c r="BP3012" s="1">
        <v>41703</v>
      </c>
      <c r="BQ3012">
        <v>167.3895</v>
      </c>
      <c r="BR3012">
        <f t="shared" si="1190"/>
        <v>1.6738949999999999</v>
      </c>
      <c r="BT3012" s="1">
        <v>41725</v>
      </c>
      <c r="BU3012">
        <v>0.313</v>
      </c>
      <c r="BV3012">
        <f t="shared" si="1191"/>
        <v>3.13E-3</v>
      </c>
      <c r="BX3012" s="1">
        <v>41725</v>
      </c>
      <c r="BY3012">
        <v>0.41599999999999998</v>
      </c>
      <c r="BZ3012">
        <f t="shared" si="1192"/>
        <v>4.1599999999999996E-3</v>
      </c>
      <c r="CB3012" s="1">
        <v>41807</v>
      </c>
      <c r="CC3012">
        <v>0.27539999999999998</v>
      </c>
      <c r="CD3012">
        <f t="shared" si="1193"/>
        <v>2.7539999999999999E-3</v>
      </c>
      <c r="CG3012" s="1"/>
    </row>
    <row r="3013" spans="1:85" x14ac:dyDescent="0.3">
      <c r="A3013" s="21">
        <f t="shared" si="1194"/>
        <v>50028</v>
      </c>
      <c r="B3013" s="18">
        <f t="shared" si="1178"/>
        <v>112.421875</v>
      </c>
      <c r="C3013">
        <f t="shared" si="1196"/>
        <v>115</v>
      </c>
      <c r="D3013">
        <f t="shared" ca="1" si="1181"/>
        <v>-11.166666666666666</v>
      </c>
      <c r="E3013">
        <f ca="1">IF(currency="USD",'Future et co'!F3013,IF(currency="EUR",'Future et co'!G3013,FALSE))</f>
        <v>3.6070000000000005E-2</v>
      </c>
      <c r="F3013">
        <f t="shared" ca="1" si="1182"/>
        <v>3.6070000000000005E-2</v>
      </c>
      <c r="G3013">
        <f t="shared" ca="1" si="1183"/>
        <v>2.0569999999999998E-2</v>
      </c>
      <c r="L3013">
        <f t="shared" ca="1" si="1184"/>
        <v>127.8</v>
      </c>
      <c r="M3013">
        <f t="shared" ca="1" si="1179"/>
        <v>3.6070000000000005E-2</v>
      </c>
      <c r="R3013">
        <f t="shared" ca="1" si="1185"/>
        <v>127.8</v>
      </c>
      <c r="S3013">
        <f t="shared" ca="1" si="1180"/>
        <v>3.6070000000000005E-2</v>
      </c>
      <c r="U3013" s="1"/>
      <c r="W3013" t="str">
        <f t="shared" si="1197"/>
        <v/>
      </c>
      <c r="Y3013" s="1"/>
      <c r="AA3013">
        <f t="shared" si="1198"/>
        <v>0</v>
      </c>
      <c r="AC3013" s="1"/>
      <c r="AE3013">
        <f t="shared" si="1199"/>
        <v>0</v>
      </c>
      <c r="AH3013" s="1"/>
      <c r="AI3013" s="17"/>
      <c r="AJ3013" s="25"/>
      <c r="AU3013" s="1">
        <v>41729</v>
      </c>
      <c r="AV3013">
        <v>7.1999999999999995E-2</v>
      </c>
      <c r="AW3013">
        <f t="shared" si="1186"/>
        <v>7.1999999999999994E-4</v>
      </c>
      <c r="AY3013" s="1">
        <v>41730</v>
      </c>
      <c r="AZ3013">
        <v>0.08</v>
      </c>
      <c r="BA3013">
        <f t="shared" si="1187"/>
        <v>8.0000000000000004E-4</v>
      </c>
      <c r="BC3013" s="1">
        <v>41806</v>
      </c>
      <c r="BD3013">
        <v>0.28299999999999997</v>
      </c>
      <c r="BE3013">
        <f t="shared" si="1188"/>
        <v>2.8299999999999996E-3</v>
      </c>
      <c r="BG3013" s="1">
        <v>41806</v>
      </c>
      <c r="BH3013">
        <v>0.60599999999999998</v>
      </c>
      <c r="BI3013">
        <f t="shared" si="1189"/>
        <v>6.0599999999999994E-3</v>
      </c>
      <c r="BK3013" s="1">
        <v>40871</v>
      </c>
      <c r="BL3013">
        <v>2.7968099999999998</v>
      </c>
      <c r="BM3013">
        <f t="shared" si="1195"/>
        <v>2.7968099999999999E-2</v>
      </c>
      <c r="BP3013" s="1">
        <v>41702</v>
      </c>
      <c r="BQ3013">
        <v>167.4598</v>
      </c>
      <c r="BR3013">
        <f t="shared" si="1190"/>
        <v>1.674598</v>
      </c>
      <c r="BT3013" s="1">
        <v>41724</v>
      </c>
      <c r="BU3013">
        <v>0.315</v>
      </c>
      <c r="BV3013">
        <f t="shared" si="1191"/>
        <v>3.15E-3</v>
      </c>
      <c r="BX3013" s="1">
        <v>41724</v>
      </c>
      <c r="BY3013">
        <v>0.41899999999999998</v>
      </c>
      <c r="BZ3013">
        <f t="shared" si="1192"/>
        <v>4.1900000000000001E-3</v>
      </c>
      <c r="CB3013" s="1">
        <v>41806</v>
      </c>
      <c r="CC3013">
        <v>0.28899999999999998</v>
      </c>
      <c r="CD3013">
        <f t="shared" si="1193"/>
        <v>2.8899999999999998E-3</v>
      </c>
      <c r="CG3013" s="1"/>
    </row>
    <row r="3014" spans="1:85" x14ac:dyDescent="0.3">
      <c r="A3014" s="21">
        <f t="shared" si="1194"/>
        <v>50031</v>
      </c>
      <c r="B3014" s="18">
        <f t="shared" si="1178"/>
        <v>112.421875</v>
      </c>
      <c r="C3014">
        <f t="shared" si="1196"/>
        <v>115</v>
      </c>
      <c r="D3014">
        <f t="shared" ca="1" si="1181"/>
        <v>-11.175000000000001</v>
      </c>
      <c r="E3014">
        <f ca="1">IF(currency="USD",'Future et co'!F3014,IF(currency="EUR",'Future et co'!G3014,FALSE))</f>
        <v>3.6070000000000005E-2</v>
      </c>
      <c r="F3014">
        <f t="shared" ca="1" si="1182"/>
        <v>3.6070000000000005E-2</v>
      </c>
      <c r="G3014">
        <f t="shared" ca="1" si="1183"/>
        <v>2.0569999999999998E-2</v>
      </c>
      <c r="L3014">
        <f t="shared" ca="1" si="1184"/>
        <v>127.8</v>
      </c>
      <c r="M3014">
        <f t="shared" ca="1" si="1179"/>
        <v>3.6070000000000005E-2</v>
      </c>
      <c r="R3014">
        <f t="shared" ca="1" si="1185"/>
        <v>127.8</v>
      </c>
      <c r="S3014">
        <f t="shared" ca="1" si="1180"/>
        <v>3.6070000000000005E-2</v>
      </c>
      <c r="U3014" s="1"/>
      <c r="W3014" t="str">
        <f t="shared" si="1197"/>
        <v/>
      </c>
      <c r="Y3014" s="1"/>
      <c r="AA3014">
        <f t="shared" si="1198"/>
        <v>0</v>
      </c>
      <c r="AC3014" s="1"/>
      <c r="AE3014">
        <f t="shared" si="1199"/>
        <v>0</v>
      </c>
      <c r="AH3014" s="1"/>
      <c r="AI3014" s="17"/>
      <c r="AJ3014" s="25"/>
      <c r="AU3014" s="1">
        <v>41726</v>
      </c>
      <c r="AV3014">
        <v>0.08</v>
      </c>
      <c r="AW3014">
        <f t="shared" si="1186"/>
        <v>8.0000000000000004E-4</v>
      </c>
      <c r="AY3014" s="1">
        <v>41729</v>
      </c>
      <c r="AZ3014">
        <v>8.1000000000000003E-2</v>
      </c>
      <c r="BA3014">
        <f t="shared" si="1187"/>
        <v>8.1000000000000006E-4</v>
      </c>
      <c r="BC3014" s="1">
        <v>41803</v>
      </c>
      <c r="BD3014">
        <v>0.26</v>
      </c>
      <c r="BE3014">
        <f t="shared" si="1188"/>
        <v>2.5999999999999999E-3</v>
      </c>
      <c r="BG3014" s="1">
        <v>41803</v>
      </c>
      <c r="BH3014">
        <v>0.56599999999999995</v>
      </c>
      <c r="BI3014">
        <f t="shared" si="1189"/>
        <v>5.6599999999999992E-3</v>
      </c>
      <c r="BK3014" s="1">
        <v>40872</v>
      </c>
      <c r="BL3014">
        <v>2.8018299999999998</v>
      </c>
      <c r="BM3014">
        <f t="shared" si="1195"/>
        <v>2.8018299999999999E-2</v>
      </c>
      <c r="BP3014" s="1">
        <v>41701</v>
      </c>
      <c r="BQ3014">
        <v>167.9288</v>
      </c>
      <c r="BR3014">
        <f t="shared" si="1190"/>
        <v>1.6792879999999999</v>
      </c>
      <c r="BT3014" s="1">
        <v>41723</v>
      </c>
      <c r="BU3014">
        <v>0.318</v>
      </c>
      <c r="BV3014">
        <f t="shared" si="1191"/>
        <v>3.1800000000000001E-3</v>
      </c>
      <c r="BX3014" s="1">
        <v>41723</v>
      </c>
      <c r="BY3014">
        <v>0.42199999999999999</v>
      </c>
      <c r="BZ3014">
        <f t="shared" si="1192"/>
        <v>4.2199999999999998E-3</v>
      </c>
      <c r="CB3014" s="1">
        <v>41803</v>
      </c>
      <c r="CC3014">
        <v>0.27879999999999999</v>
      </c>
      <c r="CD3014">
        <f t="shared" si="1193"/>
        <v>2.7880000000000001E-3</v>
      </c>
      <c r="CG3014" s="1"/>
    </row>
    <row r="3015" spans="1:85" x14ac:dyDescent="0.3">
      <c r="A3015" s="21">
        <f t="shared" si="1194"/>
        <v>50032</v>
      </c>
      <c r="B3015" s="18">
        <f t="shared" si="1178"/>
        <v>112.421875</v>
      </c>
      <c r="C3015">
        <f t="shared" si="1196"/>
        <v>115</v>
      </c>
      <c r="D3015">
        <f t="shared" ca="1" si="1181"/>
        <v>-11.177777777777777</v>
      </c>
      <c r="E3015">
        <f ca="1">IF(currency="USD",'Future et co'!F3015,IF(currency="EUR",'Future et co'!G3015,FALSE))</f>
        <v>3.6070000000000005E-2</v>
      </c>
      <c r="F3015">
        <f t="shared" ca="1" si="1182"/>
        <v>3.6070000000000005E-2</v>
      </c>
      <c r="G3015">
        <f t="shared" ca="1" si="1183"/>
        <v>2.0569999999999998E-2</v>
      </c>
      <c r="L3015">
        <f t="shared" ca="1" si="1184"/>
        <v>127.8</v>
      </c>
      <c r="M3015">
        <f t="shared" ca="1" si="1179"/>
        <v>3.6070000000000005E-2</v>
      </c>
      <c r="R3015">
        <f t="shared" ca="1" si="1185"/>
        <v>127.8</v>
      </c>
      <c r="S3015">
        <f t="shared" ca="1" si="1180"/>
        <v>3.6070000000000005E-2</v>
      </c>
      <c r="U3015" s="1"/>
      <c r="W3015" t="str">
        <f t="shared" si="1197"/>
        <v/>
      </c>
      <c r="Y3015" s="1"/>
      <c r="AA3015">
        <f t="shared" si="1198"/>
        <v>0</v>
      </c>
      <c r="AC3015" s="1"/>
      <c r="AE3015">
        <f t="shared" si="1199"/>
        <v>0</v>
      </c>
      <c r="AH3015" s="1"/>
      <c r="AI3015" s="17"/>
      <c r="AJ3015" s="25"/>
      <c r="AU3015" s="1">
        <v>41725</v>
      </c>
      <c r="AV3015">
        <v>7.9000000000000001E-2</v>
      </c>
      <c r="AW3015">
        <f t="shared" si="1186"/>
        <v>7.9000000000000001E-4</v>
      </c>
      <c r="AY3015" s="1">
        <v>41726</v>
      </c>
      <c r="AZ3015">
        <v>7.9000000000000001E-2</v>
      </c>
      <c r="BA3015">
        <f t="shared" si="1187"/>
        <v>7.9000000000000001E-4</v>
      </c>
      <c r="BC3015" s="1">
        <v>41802</v>
      </c>
      <c r="BD3015">
        <v>0.25</v>
      </c>
      <c r="BE3015">
        <f t="shared" si="1188"/>
        <v>2.5000000000000001E-3</v>
      </c>
      <c r="BG3015" s="1">
        <v>41802</v>
      </c>
      <c r="BH3015">
        <v>0.56599999999999995</v>
      </c>
      <c r="BI3015">
        <f t="shared" si="1189"/>
        <v>5.6599999999999992E-3</v>
      </c>
      <c r="BK3015" s="1">
        <v>40875</v>
      </c>
      <c r="BL3015">
        <v>2.7256999999999998</v>
      </c>
      <c r="BM3015">
        <f t="shared" si="1195"/>
        <v>2.7256999999999997E-2</v>
      </c>
      <c r="BP3015" s="1">
        <v>41698</v>
      </c>
      <c r="BQ3015">
        <v>167.04949999999999</v>
      </c>
      <c r="BR3015">
        <f t="shared" si="1190"/>
        <v>1.6704949999999998</v>
      </c>
      <c r="BT3015" s="1">
        <v>41722</v>
      </c>
      <c r="BU3015">
        <v>0.32</v>
      </c>
      <c r="BV3015">
        <f t="shared" si="1191"/>
        <v>3.2000000000000002E-3</v>
      </c>
      <c r="BX3015" s="1">
        <v>41722</v>
      </c>
      <c r="BY3015">
        <v>0.42499999999999999</v>
      </c>
      <c r="BZ3015">
        <f t="shared" si="1192"/>
        <v>4.2500000000000003E-3</v>
      </c>
      <c r="CB3015" s="1">
        <v>41802</v>
      </c>
      <c r="CC3015">
        <v>0.28699999999999998</v>
      </c>
      <c r="CD3015">
        <f t="shared" si="1193"/>
        <v>2.8699999999999997E-3</v>
      </c>
      <c r="CG3015" s="1"/>
    </row>
    <row r="3016" spans="1:85" x14ac:dyDescent="0.3">
      <c r="A3016" s="21">
        <f t="shared" si="1194"/>
        <v>50033</v>
      </c>
      <c r="B3016" s="18">
        <f t="shared" si="1178"/>
        <v>112.421875</v>
      </c>
      <c r="C3016">
        <f t="shared" si="1196"/>
        <v>115</v>
      </c>
      <c r="D3016">
        <f t="shared" ca="1" si="1181"/>
        <v>-11.180555555555555</v>
      </c>
      <c r="E3016">
        <f ca="1">IF(currency="USD",'Future et co'!F3016,IF(currency="EUR",'Future et co'!G3016,FALSE))</f>
        <v>3.6070000000000005E-2</v>
      </c>
      <c r="F3016">
        <f t="shared" ca="1" si="1182"/>
        <v>3.6070000000000005E-2</v>
      </c>
      <c r="G3016">
        <f t="shared" ca="1" si="1183"/>
        <v>2.0569999999999998E-2</v>
      </c>
      <c r="L3016">
        <f t="shared" ca="1" si="1184"/>
        <v>127.8</v>
      </c>
      <c r="M3016">
        <f t="shared" ca="1" si="1179"/>
        <v>3.6070000000000005E-2</v>
      </c>
      <c r="R3016">
        <f t="shared" ca="1" si="1185"/>
        <v>127.8</v>
      </c>
      <c r="S3016">
        <f t="shared" ca="1" si="1180"/>
        <v>3.6070000000000005E-2</v>
      </c>
      <c r="U3016" s="1"/>
      <c r="W3016" t="str">
        <f t="shared" si="1197"/>
        <v/>
      </c>
      <c r="Y3016" s="1"/>
      <c r="AA3016">
        <f t="shared" si="1198"/>
        <v>0</v>
      </c>
      <c r="AC3016" s="1"/>
      <c r="AE3016">
        <f t="shared" si="1199"/>
        <v>0</v>
      </c>
      <c r="AH3016" s="1"/>
      <c r="AI3016" s="17"/>
      <c r="AJ3016" s="25"/>
      <c r="AU3016" s="1">
        <v>41724</v>
      </c>
      <c r="AV3016">
        <v>7.4999999999999997E-2</v>
      </c>
      <c r="AW3016">
        <f t="shared" si="1186"/>
        <v>7.5000000000000002E-4</v>
      </c>
      <c r="AY3016" s="1">
        <v>41725</v>
      </c>
      <c r="AZ3016">
        <v>8.5999999999999993E-2</v>
      </c>
      <c r="BA3016">
        <f t="shared" si="1187"/>
        <v>8.5999999999999998E-4</v>
      </c>
      <c r="BC3016" s="1">
        <v>41801</v>
      </c>
      <c r="BD3016">
        <v>0.26100000000000001</v>
      </c>
      <c r="BE3016">
        <f t="shared" si="1188"/>
        <v>2.6099999999999999E-3</v>
      </c>
      <c r="BG3016" s="1">
        <v>41801</v>
      </c>
      <c r="BH3016">
        <v>0.55400000000000005</v>
      </c>
      <c r="BI3016">
        <f t="shared" si="1189"/>
        <v>5.5400000000000007E-3</v>
      </c>
      <c r="BK3016" s="1">
        <v>40876</v>
      </c>
      <c r="BL3016">
        <v>2.7160299999999999</v>
      </c>
      <c r="BM3016">
        <f t="shared" si="1195"/>
        <v>2.7160299999999998E-2</v>
      </c>
      <c r="BP3016" s="1">
        <v>41697</v>
      </c>
      <c r="BQ3016">
        <v>167.84780000000001</v>
      </c>
      <c r="BR3016">
        <f t="shared" si="1190"/>
        <v>1.6784780000000001</v>
      </c>
      <c r="BT3016" s="1">
        <v>41719</v>
      </c>
      <c r="BU3016">
        <v>0.315</v>
      </c>
      <c r="BV3016">
        <f t="shared" si="1191"/>
        <v>3.15E-3</v>
      </c>
      <c r="BX3016" s="1">
        <v>41719</v>
      </c>
      <c r="BY3016">
        <v>0.42</v>
      </c>
      <c r="BZ3016">
        <f t="shared" si="1192"/>
        <v>4.1999999999999997E-3</v>
      </c>
      <c r="CB3016" s="1">
        <v>41801</v>
      </c>
      <c r="CC3016">
        <v>0.29749999999999999</v>
      </c>
      <c r="CD3016">
        <f t="shared" si="1193"/>
        <v>2.9749999999999998E-3</v>
      </c>
      <c r="CG3016" s="1"/>
    </row>
    <row r="3017" spans="1:85" x14ac:dyDescent="0.3">
      <c r="A3017" s="21">
        <f t="shared" si="1194"/>
        <v>50034</v>
      </c>
      <c r="B3017" s="18">
        <f t="shared" si="1178"/>
        <v>112.421875</v>
      </c>
      <c r="C3017">
        <f t="shared" si="1196"/>
        <v>115</v>
      </c>
      <c r="D3017">
        <f t="shared" ca="1" si="1181"/>
        <v>-11.183333333333334</v>
      </c>
      <c r="E3017">
        <f ca="1">IF(currency="USD",'Future et co'!F3017,IF(currency="EUR",'Future et co'!G3017,FALSE))</f>
        <v>3.6070000000000005E-2</v>
      </c>
      <c r="F3017">
        <f t="shared" ca="1" si="1182"/>
        <v>3.6070000000000005E-2</v>
      </c>
      <c r="G3017">
        <f t="shared" ca="1" si="1183"/>
        <v>2.0569999999999998E-2</v>
      </c>
      <c r="L3017">
        <f t="shared" ca="1" si="1184"/>
        <v>127.8</v>
      </c>
      <c r="M3017">
        <f t="shared" ca="1" si="1179"/>
        <v>3.6070000000000005E-2</v>
      </c>
      <c r="R3017">
        <f t="shared" ca="1" si="1185"/>
        <v>127.8</v>
      </c>
      <c r="S3017">
        <f t="shared" ca="1" si="1180"/>
        <v>3.6070000000000005E-2</v>
      </c>
      <c r="U3017" s="1"/>
      <c r="W3017" t="str">
        <f t="shared" si="1197"/>
        <v/>
      </c>
      <c r="Y3017" s="1"/>
      <c r="AA3017">
        <f t="shared" si="1198"/>
        <v>0</v>
      </c>
      <c r="AC3017" s="1"/>
      <c r="AE3017">
        <f t="shared" si="1199"/>
        <v>0</v>
      </c>
      <c r="AH3017" s="1"/>
      <c r="AI3017" s="17"/>
      <c r="AJ3017" s="25"/>
      <c r="AU3017" s="1">
        <v>41723</v>
      </c>
      <c r="AV3017">
        <v>0.08</v>
      </c>
      <c r="AW3017">
        <f t="shared" si="1186"/>
        <v>8.0000000000000004E-4</v>
      </c>
      <c r="AY3017" s="1">
        <v>41724</v>
      </c>
      <c r="AZ3017">
        <v>8.5999999999999993E-2</v>
      </c>
      <c r="BA3017">
        <f t="shared" si="1187"/>
        <v>8.5999999999999998E-4</v>
      </c>
      <c r="BC3017" s="1">
        <v>41800</v>
      </c>
      <c r="BD3017">
        <v>0.25</v>
      </c>
      <c r="BE3017">
        <f t="shared" si="1188"/>
        <v>2.5000000000000001E-3</v>
      </c>
      <c r="BG3017" s="1">
        <v>41800</v>
      </c>
      <c r="BH3017">
        <v>0.56999999999999995</v>
      </c>
      <c r="BI3017">
        <f t="shared" si="1189"/>
        <v>5.6999999999999993E-3</v>
      </c>
      <c r="BK3017" s="1">
        <v>40877</v>
      </c>
      <c r="BL3017">
        <v>2.5721400000000001</v>
      </c>
      <c r="BM3017">
        <f t="shared" si="1195"/>
        <v>2.5721400000000002E-2</v>
      </c>
      <c r="BP3017" s="1">
        <v>41696</v>
      </c>
      <c r="BQ3017">
        <v>167.1421</v>
      </c>
      <c r="BR3017">
        <f t="shared" si="1190"/>
        <v>1.671421</v>
      </c>
      <c r="BT3017" s="1">
        <v>41718</v>
      </c>
      <c r="BU3017">
        <v>0.313</v>
      </c>
      <c r="BV3017">
        <f t="shared" si="1191"/>
        <v>3.13E-3</v>
      </c>
      <c r="BX3017" s="1">
        <v>41718</v>
      </c>
      <c r="BY3017">
        <v>0.41599999999999998</v>
      </c>
      <c r="BZ3017">
        <f t="shared" si="1192"/>
        <v>4.1599999999999996E-3</v>
      </c>
      <c r="CB3017" s="1">
        <v>41800</v>
      </c>
      <c r="CC3017">
        <v>0.31019999999999998</v>
      </c>
      <c r="CD3017">
        <f t="shared" si="1193"/>
        <v>3.1019999999999997E-3</v>
      </c>
      <c r="CG3017" s="1"/>
    </row>
    <row r="3018" spans="1:85" x14ac:dyDescent="0.3">
      <c r="A3018" s="21">
        <f t="shared" si="1194"/>
        <v>50035</v>
      </c>
      <c r="B3018" s="18">
        <f t="shared" si="1178"/>
        <v>112.421875</v>
      </c>
      <c r="C3018">
        <f t="shared" si="1196"/>
        <v>115</v>
      </c>
      <c r="D3018">
        <f t="shared" ca="1" si="1181"/>
        <v>-11.186111111111112</v>
      </c>
      <c r="E3018">
        <f ca="1">IF(currency="USD",'Future et co'!F3018,IF(currency="EUR",'Future et co'!G3018,FALSE))</f>
        <v>3.6070000000000005E-2</v>
      </c>
      <c r="F3018">
        <f t="shared" ca="1" si="1182"/>
        <v>3.6070000000000005E-2</v>
      </c>
      <c r="G3018">
        <f t="shared" ca="1" si="1183"/>
        <v>2.0569999999999998E-2</v>
      </c>
      <c r="L3018">
        <f t="shared" ca="1" si="1184"/>
        <v>127.8</v>
      </c>
      <c r="M3018">
        <f t="shared" ca="1" si="1179"/>
        <v>3.6070000000000005E-2</v>
      </c>
      <c r="R3018">
        <f t="shared" ca="1" si="1185"/>
        <v>127.8</v>
      </c>
      <c r="S3018">
        <f t="shared" ca="1" si="1180"/>
        <v>3.6070000000000005E-2</v>
      </c>
      <c r="U3018" s="1"/>
      <c r="W3018" t="str">
        <f t="shared" si="1197"/>
        <v/>
      </c>
      <c r="Y3018" s="1"/>
      <c r="AA3018">
        <f t="shared" si="1198"/>
        <v>0</v>
      </c>
      <c r="AC3018" s="1"/>
      <c r="AE3018">
        <f t="shared" si="1199"/>
        <v>0</v>
      </c>
      <c r="AH3018" s="1"/>
      <c r="AI3018" s="17"/>
      <c r="AJ3018" s="25"/>
      <c r="AU3018" s="1">
        <v>41722</v>
      </c>
      <c r="AV3018">
        <v>7.9000000000000001E-2</v>
      </c>
      <c r="AW3018">
        <f t="shared" si="1186"/>
        <v>7.9000000000000001E-4</v>
      </c>
      <c r="AY3018" s="1">
        <v>41723</v>
      </c>
      <c r="AZ3018">
        <v>8.6999999999999994E-2</v>
      </c>
      <c r="BA3018">
        <f t="shared" si="1187"/>
        <v>8.699999999999999E-4</v>
      </c>
      <c r="BC3018" s="1">
        <v>41799</v>
      </c>
      <c r="BD3018">
        <v>0.25700000000000001</v>
      </c>
      <c r="BE3018">
        <f t="shared" si="1188"/>
        <v>2.5700000000000002E-3</v>
      </c>
      <c r="BG3018" s="1">
        <v>41799</v>
      </c>
      <c r="BH3018">
        <v>0.55500000000000005</v>
      </c>
      <c r="BI3018">
        <f t="shared" si="1189"/>
        <v>5.5500000000000002E-3</v>
      </c>
      <c r="BK3018" s="1">
        <v>40878</v>
      </c>
      <c r="BL3018">
        <v>2.58155</v>
      </c>
      <c r="BM3018">
        <f t="shared" si="1195"/>
        <v>2.5815500000000002E-2</v>
      </c>
      <c r="BP3018" s="1">
        <v>41695</v>
      </c>
      <c r="BQ3018">
        <v>166.57509999999999</v>
      </c>
      <c r="BR3018">
        <f t="shared" si="1190"/>
        <v>1.665751</v>
      </c>
      <c r="BT3018" s="1">
        <v>41717</v>
      </c>
      <c r="BU3018">
        <v>0.312</v>
      </c>
      <c r="BV3018">
        <f t="shared" si="1191"/>
        <v>3.1199999999999999E-3</v>
      </c>
      <c r="BX3018" s="1">
        <v>41717</v>
      </c>
      <c r="BY3018">
        <v>0.41399999999999998</v>
      </c>
      <c r="BZ3018">
        <f t="shared" si="1192"/>
        <v>4.1399999999999996E-3</v>
      </c>
      <c r="CB3018" s="1">
        <v>41799</v>
      </c>
      <c r="CC3018">
        <v>0.30990000000000001</v>
      </c>
      <c r="CD3018">
        <f t="shared" si="1193"/>
        <v>3.0990000000000002E-3</v>
      </c>
      <c r="CG3018" s="1"/>
    </row>
    <row r="3019" spans="1:85" x14ac:dyDescent="0.3">
      <c r="A3019" s="21">
        <f t="shared" si="1194"/>
        <v>50038</v>
      </c>
      <c r="B3019" s="18">
        <f t="shared" ref="B3019:B3082" si="1200">IFERROR(VLOOKUP(A3019,$CG$11:$CH$19999,2,FALSE),B3018)</f>
        <v>112.421875</v>
      </c>
      <c r="C3019">
        <f t="shared" si="1196"/>
        <v>115</v>
      </c>
      <c r="D3019">
        <f t="shared" ca="1" si="1181"/>
        <v>-11.194444444444445</v>
      </c>
      <c r="E3019">
        <f ca="1">IF(currency="USD",'Future et co'!F3019,IF(currency="EUR",'Future et co'!G3019,FALSE))</f>
        <v>3.6070000000000005E-2</v>
      </c>
      <c r="F3019">
        <f t="shared" ca="1" si="1182"/>
        <v>3.6070000000000005E-2</v>
      </c>
      <c r="G3019">
        <f t="shared" ca="1" si="1183"/>
        <v>2.0569999999999998E-2</v>
      </c>
      <c r="L3019">
        <f t="shared" ca="1" si="1184"/>
        <v>127.8</v>
      </c>
      <c r="M3019">
        <f t="shared" ref="M3019:M3082" ca="1" si="1201">IFERROR(IF(L3019&lt;0.25,VLOOKUP(I3019,$AU$11:$AW$5325,3,FALSE),IF(AND(L3019&gt;=0.25,L3019&lt;0.5),VLOOKUP(I3019,$AY$11:$BA$5325,3,FALSE),IF(AND(L3019&gt;=0.5,L3019&lt;1),VLOOKUP(I3019,$BC$11:$BE$5325,3,FALSE),VLOOKUP(I3019,$BG$11:$BI$5010,3,FALSE)))),M3018)</f>
        <v>3.6070000000000005E-2</v>
      </c>
      <c r="R3019">
        <f t="shared" ca="1" si="1185"/>
        <v>127.8</v>
      </c>
      <c r="S3019">
        <f t="shared" ref="S3019:S3082" ca="1" si="1202">IFERROR(IF(R3019&lt;0.25,VLOOKUP(O3019,$AU$11:$AW$5325,3,FALSE),IF(AND(R3019&gt;=0.25,R3019&lt;0.5),VLOOKUP(O3019,$AY$11:$BA$5325,3,FALSE),IF(AND(R3019&gt;=0.5,R3019&lt;1),VLOOKUP(O3019,$BC$11:$BE$5325,3,FALSE),VLOOKUP(O3019,$BG$11:$BI$5010,3,FALSE)))),S3018)</f>
        <v>3.6070000000000005E-2</v>
      </c>
      <c r="U3019" s="1"/>
      <c r="W3019" t="str">
        <f t="shared" si="1197"/>
        <v/>
      </c>
      <c r="Y3019" s="1"/>
      <c r="AA3019">
        <f t="shared" si="1198"/>
        <v>0</v>
      </c>
      <c r="AC3019" s="1"/>
      <c r="AE3019">
        <f t="shared" si="1199"/>
        <v>0</v>
      </c>
      <c r="AH3019" s="1"/>
      <c r="AI3019" s="17"/>
      <c r="AJ3019" s="25"/>
      <c r="AU3019" s="1">
        <v>41719</v>
      </c>
      <c r="AV3019">
        <v>0.08</v>
      </c>
      <c r="AW3019">
        <f t="shared" si="1186"/>
        <v>8.0000000000000004E-4</v>
      </c>
      <c r="AY3019" s="1">
        <v>41722</v>
      </c>
      <c r="AZ3019">
        <v>8.4000000000000005E-2</v>
      </c>
      <c r="BA3019">
        <f t="shared" si="1187"/>
        <v>8.4000000000000003E-4</v>
      </c>
      <c r="BC3019" s="1">
        <v>41796</v>
      </c>
      <c r="BD3019">
        <v>0.253</v>
      </c>
      <c r="BE3019">
        <f t="shared" si="1188"/>
        <v>2.5300000000000001E-3</v>
      </c>
      <c r="BG3019" s="1">
        <v>41796</v>
      </c>
      <c r="BH3019">
        <v>0.51400000000000001</v>
      </c>
      <c r="BI3019">
        <f t="shared" si="1189"/>
        <v>5.1400000000000005E-3</v>
      </c>
      <c r="BK3019" s="1">
        <v>40879</v>
      </c>
      <c r="BL3019">
        <v>2.5833400000000002</v>
      </c>
      <c r="BM3019">
        <f t="shared" si="1195"/>
        <v>2.5833400000000003E-2</v>
      </c>
      <c r="BP3019" s="1">
        <v>41694</v>
      </c>
      <c r="BQ3019">
        <v>166.2396</v>
      </c>
      <c r="BR3019">
        <f t="shared" si="1190"/>
        <v>1.662396</v>
      </c>
      <c r="BT3019" s="1">
        <v>41716</v>
      </c>
      <c r="BU3019">
        <v>0.309</v>
      </c>
      <c r="BV3019">
        <f t="shared" si="1191"/>
        <v>3.0899999999999999E-3</v>
      </c>
      <c r="BX3019" s="1">
        <v>41716</v>
      </c>
      <c r="BY3019">
        <v>0.41</v>
      </c>
      <c r="BZ3019">
        <f t="shared" si="1192"/>
        <v>4.0999999999999995E-3</v>
      </c>
      <c r="CB3019" s="1">
        <v>41796</v>
      </c>
      <c r="CC3019">
        <v>0.30880000000000002</v>
      </c>
      <c r="CD3019">
        <f t="shared" si="1193"/>
        <v>3.088E-3</v>
      </c>
      <c r="CG3019" s="1"/>
    </row>
    <row r="3020" spans="1:85" x14ac:dyDescent="0.3">
      <c r="A3020" s="21">
        <f t="shared" si="1194"/>
        <v>50039</v>
      </c>
      <c r="B3020" s="18">
        <f t="shared" si="1200"/>
        <v>112.421875</v>
      </c>
      <c r="C3020">
        <f t="shared" si="1196"/>
        <v>115</v>
      </c>
      <c r="D3020">
        <f t="shared" ref="D3020:D3083" ca="1" si="1203">($B$7-A3020)/360</f>
        <v>-11.197222222222223</v>
      </c>
      <c r="E3020">
        <f ca="1">IF(currency="USD",'Future et co'!F3020,IF(currency="EUR",'Future et co'!G3020,FALSE))</f>
        <v>3.6070000000000005E-2</v>
      </c>
      <c r="F3020">
        <f t="shared" ref="F3020:F3083" ca="1" si="1204">IFERROR(IF(D3020&lt;0.25,VLOOKUP(A3020,$AU$11:$AW$5325,3,FALSE),IF(AND(D3020&gt;=0.25,D3020&lt;0.5),VLOOKUP(A3020,$AY$11:$BA$5325,3,FALSE),IF(AND(D3020&gt;=0.5,D3020&lt;1),VLOOKUP(A3020,$BC$11:$BE$5325,3,FALSE),VLOOKUP(A3020,$BG$11:$BI$5010,3,FALSE)))),F3019)</f>
        <v>3.6070000000000005E-2</v>
      </c>
      <c r="G3020">
        <f t="shared" ref="G3020:G3083" ca="1" si="1205">IFERROR(IF(D3020&lt;0.25,VLOOKUP(A3020,$BT$11:$BV$5325,3,FALSE),IF(AND(D3020&gt;=0.25,D3020&lt;0.5),VLOOKUP(A3020,$BX$11:$BZ$5325,3,FALSE),VLOOKUP(A3020,$CB$11:$CD$5325,3,FALSE))),G3019)</f>
        <v>2.0569999999999998E-2</v>
      </c>
      <c r="L3020">
        <f t="shared" ref="L3020:L3083" ca="1" si="1206">($J$7-I3020)/360</f>
        <v>127.8</v>
      </c>
      <c r="M3020">
        <f t="shared" ca="1" si="1201"/>
        <v>3.6070000000000005E-2</v>
      </c>
      <c r="R3020">
        <f t="shared" ref="R3020:R3083" ca="1" si="1207">($P$7-O3020)/360</f>
        <v>127.8</v>
      </c>
      <c r="S3020">
        <f t="shared" ca="1" si="1202"/>
        <v>3.6070000000000005E-2</v>
      </c>
      <c r="U3020" s="1"/>
      <c r="W3020" t="str">
        <f t="shared" si="1197"/>
        <v/>
      </c>
      <c r="Y3020" s="1"/>
      <c r="AA3020">
        <f t="shared" si="1198"/>
        <v>0</v>
      </c>
      <c r="AC3020" s="1"/>
      <c r="AE3020">
        <f t="shared" si="1199"/>
        <v>0</v>
      </c>
      <c r="AH3020" s="1"/>
      <c r="AI3020" s="17"/>
      <c r="AJ3020" s="25"/>
      <c r="AU3020" s="1">
        <v>41718</v>
      </c>
      <c r="AV3020">
        <v>7.2999999999999995E-2</v>
      </c>
      <c r="AW3020">
        <f t="shared" ref="AW3020:AW3083" si="1208">AV3020/100</f>
        <v>7.2999999999999996E-4</v>
      </c>
      <c r="AY3020" s="1">
        <v>41719</v>
      </c>
      <c r="AZ3020">
        <v>9.0999999999999998E-2</v>
      </c>
      <c r="BA3020">
        <f t="shared" ref="BA3020:BA3083" si="1209">AZ3020/100</f>
        <v>9.1E-4</v>
      </c>
      <c r="BC3020" s="1">
        <v>41795</v>
      </c>
      <c r="BD3020">
        <v>0.248</v>
      </c>
      <c r="BE3020">
        <f t="shared" ref="BE3020:BE3083" si="1210">BD3020/100</f>
        <v>2.48E-3</v>
      </c>
      <c r="BG3020" s="1">
        <v>41795</v>
      </c>
      <c r="BH3020">
        <v>0.499</v>
      </c>
      <c r="BI3020">
        <f t="shared" ref="BI3020:BI3083" si="1211">BH3020/100</f>
        <v>4.9899999999999996E-3</v>
      </c>
      <c r="BK3020" s="1">
        <v>40882</v>
      </c>
      <c r="BL3020">
        <v>2.5573100000000002</v>
      </c>
      <c r="BM3020">
        <f t="shared" si="1195"/>
        <v>2.5573100000000001E-2</v>
      </c>
      <c r="BP3020" s="1">
        <v>41691</v>
      </c>
      <c r="BQ3020">
        <v>166.45939999999999</v>
      </c>
      <c r="BR3020">
        <f t="shared" ref="BR3020:BR3083" si="1212">BQ3020/100</f>
        <v>1.6645939999999999</v>
      </c>
      <c r="BT3020" s="1">
        <v>41715</v>
      </c>
      <c r="BU3020">
        <v>0.30499999999999999</v>
      </c>
      <c r="BV3020">
        <f t="shared" ref="BV3020:BV3083" si="1213">BU3020/100</f>
        <v>3.0499999999999998E-3</v>
      </c>
      <c r="BX3020" s="1">
        <v>41715</v>
      </c>
      <c r="BY3020">
        <v>0.40699999999999997</v>
      </c>
      <c r="BZ3020">
        <f t="shared" ref="BZ3020:BZ3083" si="1214">BY3020/100</f>
        <v>4.0699999999999998E-3</v>
      </c>
      <c r="CB3020" s="1">
        <v>41795</v>
      </c>
      <c r="CC3020">
        <v>0.32090000000000002</v>
      </c>
      <c r="CD3020">
        <f t="shared" ref="CD3020:CD3083" si="1215">CC3020/100</f>
        <v>3.209E-3</v>
      </c>
      <c r="CG3020" s="1"/>
    </row>
    <row r="3021" spans="1:85" x14ac:dyDescent="0.3">
      <c r="A3021" s="21">
        <f t="shared" ref="A3021:A3084" si="1216">WORKDAY(A3020,1)</f>
        <v>50040</v>
      </c>
      <c r="B3021" s="18">
        <f t="shared" si="1200"/>
        <v>112.421875</v>
      </c>
      <c r="C3021">
        <f t="shared" si="1196"/>
        <v>115</v>
      </c>
      <c r="D3021">
        <f t="shared" ca="1" si="1203"/>
        <v>-11.2</v>
      </c>
      <c r="E3021">
        <f ca="1">IF(currency="USD",'Future et co'!F3021,IF(currency="EUR",'Future et co'!G3021,FALSE))</f>
        <v>3.6070000000000005E-2</v>
      </c>
      <c r="F3021">
        <f t="shared" ca="1" si="1204"/>
        <v>3.6070000000000005E-2</v>
      </c>
      <c r="G3021">
        <f t="shared" ca="1" si="1205"/>
        <v>2.0569999999999998E-2</v>
      </c>
      <c r="L3021">
        <f t="shared" ca="1" si="1206"/>
        <v>127.8</v>
      </c>
      <c r="M3021">
        <f t="shared" ca="1" si="1201"/>
        <v>3.6070000000000005E-2</v>
      </c>
      <c r="R3021">
        <f t="shared" ca="1" si="1207"/>
        <v>127.8</v>
      </c>
      <c r="S3021">
        <f t="shared" ca="1" si="1202"/>
        <v>3.6070000000000005E-2</v>
      </c>
      <c r="U3021" s="1"/>
      <c r="W3021" t="str">
        <f t="shared" si="1197"/>
        <v/>
      </c>
      <c r="Y3021" s="1"/>
      <c r="AA3021">
        <f t="shared" si="1198"/>
        <v>0</v>
      </c>
      <c r="AC3021" s="1"/>
      <c r="AE3021">
        <f t="shared" si="1199"/>
        <v>0</v>
      </c>
      <c r="AH3021" s="1"/>
      <c r="AI3021" s="17"/>
      <c r="AJ3021" s="25"/>
      <c r="AU3021" s="1">
        <v>41717</v>
      </c>
      <c r="AV3021">
        <v>7.1999999999999995E-2</v>
      </c>
      <c r="AW3021">
        <f t="shared" si="1208"/>
        <v>7.1999999999999994E-4</v>
      </c>
      <c r="AY3021" s="1">
        <v>41718</v>
      </c>
      <c r="AZ3021">
        <v>8.8999999999999996E-2</v>
      </c>
      <c r="BA3021">
        <f t="shared" si="1209"/>
        <v>8.8999999999999995E-4</v>
      </c>
      <c r="BC3021" s="1">
        <v>41794</v>
      </c>
      <c r="BD3021">
        <v>0.255</v>
      </c>
      <c r="BE3021">
        <f t="shared" si="1210"/>
        <v>2.5500000000000002E-3</v>
      </c>
      <c r="BG3021" s="1">
        <v>41794</v>
      </c>
      <c r="BH3021">
        <v>0.52300000000000002</v>
      </c>
      <c r="BI3021">
        <f t="shared" si="1211"/>
        <v>5.2300000000000003E-3</v>
      </c>
      <c r="BK3021" s="1">
        <v>40883</v>
      </c>
      <c r="BL3021">
        <v>2.5519699999999998</v>
      </c>
      <c r="BM3021">
        <f t="shared" si="1195"/>
        <v>2.5519699999999999E-2</v>
      </c>
      <c r="BP3021" s="1">
        <v>41690</v>
      </c>
      <c r="BQ3021">
        <v>165.9735</v>
      </c>
      <c r="BR3021">
        <f t="shared" si="1212"/>
        <v>1.659735</v>
      </c>
      <c r="BT3021" s="1">
        <v>41712</v>
      </c>
      <c r="BU3021">
        <v>0.30299999999999999</v>
      </c>
      <c r="BV3021">
        <f t="shared" si="1213"/>
        <v>3.0299999999999997E-3</v>
      </c>
      <c r="BX3021" s="1">
        <v>41712</v>
      </c>
      <c r="BY3021">
        <v>0.40200000000000002</v>
      </c>
      <c r="BZ3021">
        <f t="shared" si="1214"/>
        <v>4.0200000000000001E-3</v>
      </c>
      <c r="CB3021" s="1">
        <v>41794</v>
      </c>
      <c r="CC3021">
        <v>0.31730000000000003</v>
      </c>
      <c r="CD3021">
        <f t="shared" si="1215"/>
        <v>3.1730000000000005E-3</v>
      </c>
      <c r="CG3021" s="1"/>
    </row>
    <row r="3022" spans="1:85" x14ac:dyDescent="0.3">
      <c r="A3022" s="21">
        <f t="shared" si="1216"/>
        <v>50041</v>
      </c>
      <c r="B3022" s="18">
        <f t="shared" si="1200"/>
        <v>112.421875</v>
      </c>
      <c r="C3022">
        <f t="shared" si="1196"/>
        <v>115</v>
      </c>
      <c r="D3022">
        <f t="shared" ca="1" si="1203"/>
        <v>-11.202777777777778</v>
      </c>
      <c r="E3022">
        <f ca="1">IF(currency="USD",'Future et co'!F3022,IF(currency="EUR",'Future et co'!G3022,FALSE))</f>
        <v>3.6070000000000005E-2</v>
      </c>
      <c r="F3022">
        <f t="shared" ca="1" si="1204"/>
        <v>3.6070000000000005E-2</v>
      </c>
      <c r="G3022">
        <f t="shared" ca="1" si="1205"/>
        <v>2.0569999999999998E-2</v>
      </c>
      <c r="L3022">
        <f t="shared" ca="1" si="1206"/>
        <v>127.8</v>
      </c>
      <c r="M3022">
        <f t="shared" ca="1" si="1201"/>
        <v>3.6070000000000005E-2</v>
      </c>
      <c r="R3022">
        <f t="shared" ca="1" si="1207"/>
        <v>127.8</v>
      </c>
      <c r="S3022">
        <f t="shared" ca="1" si="1202"/>
        <v>3.6070000000000005E-2</v>
      </c>
      <c r="U3022" s="1"/>
      <c r="W3022" t="str">
        <f t="shared" si="1197"/>
        <v/>
      </c>
      <c r="Y3022" s="1"/>
      <c r="AA3022">
        <f t="shared" si="1198"/>
        <v>0</v>
      </c>
      <c r="AC3022" s="1"/>
      <c r="AE3022">
        <f t="shared" si="1199"/>
        <v>0</v>
      </c>
      <c r="AH3022" s="1"/>
      <c r="AI3022" s="17"/>
      <c r="AJ3022" s="25"/>
      <c r="AU3022" s="1">
        <v>41716</v>
      </c>
      <c r="AV3022">
        <v>7.0000000000000007E-2</v>
      </c>
      <c r="AW3022">
        <f t="shared" si="1208"/>
        <v>7.000000000000001E-4</v>
      </c>
      <c r="AY3022" s="1">
        <v>41717</v>
      </c>
      <c r="AZ3022">
        <v>8.1000000000000003E-2</v>
      </c>
      <c r="BA3022">
        <f t="shared" si="1209"/>
        <v>8.1000000000000006E-4</v>
      </c>
      <c r="BC3022" s="1">
        <v>41793</v>
      </c>
      <c r="BD3022">
        <v>0.2475</v>
      </c>
      <c r="BE3022">
        <f t="shared" si="1210"/>
        <v>2.4749999999999998E-3</v>
      </c>
      <c r="BG3022" s="1">
        <v>41793</v>
      </c>
      <c r="BH3022">
        <v>0.51500000000000001</v>
      </c>
      <c r="BI3022">
        <f t="shared" si="1211"/>
        <v>5.1500000000000001E-3</v>
      </c>
      <c r="BK3022" s="1">
        <v>40884</v>
      </c>
      <c r="BL3022">
        <v>2.5492400000000002</v>
      </c>
      <c r="BM3022">
        <f t="shared" ref="BM3022:BM3085" si="1217">BL3022/100</f>
        <v>2.5492400000000002E-2</v>
      </c>
      <c r="BP3022" s="1">
        <v>41689</v>
      </c>
      <c r="BQ3022">
        <v>166.50569999999999</v>
      </c>
      <c r="BR3022">
        <f t="shared" si="1212"/>
        <v>1.665057</v>
      </c>
      <c r="BT3022" s="1">
        <v>41711</v>
      </c>
      <c r="BU3022">
        <v>0.30399999999999999</v>
      </c>
      <c r="BV3022">
        <f t="shared" si="1213"/>
        <v>3.0399999999999997E-3</v>
      </c>
      <c r="BX3022" s="1">
        <v>41711</v>
      </c>
      <c r="BY3022">
        <v>0.40500000000000003</v>
      </c>
      <c r="BZ3022">
        <f t="shared" si="1214"/>
        <v>4.0500000000000006E-3</v>
      </c>
      <c r="CB3022" s="1">
        <v>41793</v>
      </c>
      <c r="CC3022">
        <v>0.33200000000000002</v>
      </c>
      <c r="CD3022">
        <f t="shared" si="1215"/>
        <v>3.32E-3</v>
      </c>
      <c r="CG3022" s="1"/>
    </row>
    <row r="3023" spans="1:85" x14ac:dyDescent="0.3">
      <c r="A3023" s="21">
        <f t="shared" si="1216"/>
        <v>50042</v>
      </c>
      <c r="B3023" s="18">
        <f t="shared" si="1200"/>
        <v>112.421875</v>
      </c>
      <c r="C3023">
        <f t="shared" si="1196"/>
        <v>115</v>
      </c>
      <c r="D3023">
        <f t="shared" ca="1" si="1203"/>
        <v>-11.205555555555556</v>
      </c>
      <c r="E3023">
        <f ca="1">IF(currency="USD",'Future et co'!F3023,IF(currency="EUR",'Future et co'!G3023,FALSE))</f>
        <v>3.6070000000000005E-2</v>
      </c>
      <c r="F3023">
        <f t="shared" ca="1" si="1204"/>
        <v>3.6070000000000005E-2</v>
      </c>
      <c r="G3023">
        <f t="shared" ca="1" si="1205"/>
        <v>2.0569999999999998E-2</v>
      </c>
      <c r="L3023">
        <f t="shared" ca="1" si="1206"/>
        <v>127.8</v>
      </c>
      <c r="M3023">
        <f t="shared" ca="1" si="1201"/>
        <v>3.6070000000000005E-2</v>
      </c>
      <c r="R3023">
        <f t="shared" ca="1" si="1207"/>
        <v>127.8</v>
      </c>
      <c r="S3023">
        <f t="shared" ca="1" si="1202"/>
        <v>3.6070000000000005E-2</v>
      </c>
      <c r="U3023" s="1"/>
      <c r="W3023" t="str">
        <f t="shared" si="1197"/>
        <v/>
      </c>
      <c r="Y3023" s="1"/>
      <c r="AA3023">
        <f t="shared" si="1198"/>
        <v>0</v>
      </c>
      <c r="AC3023" s="1"/>
      <c r="AE3023">
        <f t="shared" si="1199"/>
        <v>0</v>
      </c>
      <c r="AH3023" s="1"/>
      <c r="AI3023" s="17"/>
      <c r="AJ3023" s="25"/>
      <c r="AU3023" s="1">
        <v>41715</v>
      </c>
      <c r="AV3023">
        <v>7.4999999999999997E-2</v>
      </c>
      <c r="AW3023">
        <f t="shared" si="1208"/>
        <v>7.5000000000000002E-4</v>
      </c>
      <c r="AY3023" s="1">
        <v>41716</v>
      </c>
      <c r="AZ3023">
        <v>0.08</v>
      </c>
      <c r="BA3023">
        <f t="shared" si="1209"/>
        <v>8.0000000000000004E-4</v>
      </c>
      <c r="BC3023" s="1">
        <v>41792</v>
      </c>
      <c r="BD3023">
        <v>0.247</v>
      </c>
      <c r="BE3023">
        <f t="shared" si="1210"/>
        <v>2.47E-3</v>
      </c>
      <c r="BG3023" s="1">
        <v>41792</v>
      </c>
      <c r="BH3023">
        <v>0.504</v>
      </c>
      <c r="BI3023">
        <f t="shared" si="1211"/>
        <v>5.0400000000000002E-3</v>
      </c>
      <c r="BK3023" s="1">
        <v>40885</v>
      </c>
      <c r="BL3023">
        <v>2.6051799999999998</v>
      </c>
      <c r="BM3023">
        <f t="shared" si="1217"/>
        <v>2.60518E-2</v>
      </c>
      <c r="BP3023" s="1">
        <v>41688</v>
      </c>
      <c r="BQ3023">
        <v>166.2859</v>
      </c>
      <c r="BR3023">
        <f t="shared" si="1212"/>
        <v>1.6628590000000001</v>
      </c>
      <c r="BT3023" s="1">
        <v>41710</v>
      </c>
      <c r="BU3023">
        <v>0.30399999999999999</v>
      </c>
      <c r="BV3023">
        <f t="shared" si="1213"/>
        <v>3.0399999999999997E-3</v>
      </c>
      <c r="BX3023" s="1">
        <v>41710</v>
      </c>
      <c r="BY3023">
        <v>0.40500000000000003</v>
      </c>
      <c r="BZ3023">
        <f t="shared" si="1214"/>
        <v>4.0500000000000006E-3</v>
      </c>
      <c r="CB3023" s="1">
        <v>41792</v>
      </c>
      <c r="CC3023">
        <v>0.32900000000000001</v>
      </c>
      <c r="CD3023">
        <f t="shared" si="1215"/>
        <v>3.29E-3</v>
      </c>
      <c r="CG3023" s="1"/>
    </row>
    <row r="3024" spans="1:85" x14ac:dyDescent="0.3">
      <c r="A3024" s="21">
        <f t="shared" si="1216"/>
        <v>50045</v>
      </c>
      <c r="B3024" s="18">
        <f t="shared" si="1200"/>
        <v>112.421875</v>
      </c>
      <c r="C3024">
        <f t="shared" si="1196"/>
        <v>115</v>
      </c>
      <c r="D3024">
        <f t="shared" ca="1" si="1203"/>
        <v>-11.213888888888889</v>
      </c>
      <c r="E3024">
        <f ca="1">IF(currency="USD",'Future et co'!F3024,IF(currency="EUR",'Future et co'!G3024,FALSE))</f>
        <v>3.6070000000000005E-2</v>
      </c>
      <c r="F3024">
        <f t="shared" ca="1" si="1204"/>
        <v>3.6070000000000005E-2</v>
      </c>
      <c r="G3024">
        <f t="shared" ca="1" si="1205"/>
        <v>2.0569999999999998E-2</v>
      </c>
      <c r="L3024">
        <f t="shared" ca="1" si="1206"/>
        <v>127.8</v>
      </c>
      <c r="M3024">
        <f t="shared" ca="1" si="1201"/>
        <v>3.6070000000000005E-2</v>
      </c>
      <c r="R3024">
        <f t="shared" ca="1" si="1207"/>
        <v>127.8</v>
      </c>
      <c r="S3024">
        <f t="shared" ca="1" si="1202"/>
        <v>3.6070000000000005E-2</v>
      </c>
      <c r="U3024" s="1"/>
      <c r="W3024" t="str">
        <f t="shared" si="1197"/>
        <v/>
      </c>
      <c r="Y3024" s="1"/>
      <c r="AA3024">
        <f t="shared" si="1198"/>
        <v>0</v>
      </c>
      <c r="AC3024" s="1"/>
      <c r="AE3024">
        <f t="shared" si="1199"/>
        <v>0</v>
      </c>
      <c r="AH3024" s="1"/>
      <c r="AI3024" s="17"/>
      <c r="AJ3024" s="25"/>
      <c r="AU3024" s="1">
        <v>41712</v>
      </c>
      <c r="AV3024">
        <v>7.4999999999999997E-2</v>
      </c>
      <c r="AW3024">
        <f t="shared" si="1208"/>
        <v>7.5000000000000002E-4</v>
      </c>
      <c r="AY3024" s="1">
        <v>41715</v>
      </c>
      <c r="AZ3024">
        <v>8.2000000000000003E-2</v>
      </c>
      <c r="BA3024">
        <f t="shared" si="1209"/>
        <v>8.1999999999999998E-4</v>
      </c>
      <c r="BC3024" s="1">
        <v>41789</v>
      </c>
      <c r="BD3024">
        <v>0.24</v>
      </c>
      <c r="BE3024">
        <f t="shared" si="1210"/>
        <v>2.3999999999999998E-3</v>
      </c>
      <c r="BG3024" s="1">
        <v>41789</v>
      </c>
      <c r="BH3024">
        <v>0.504</v>
      </c>
      <c r="BI3024">
        <f t="shared" si="1211"/>
        <v>5.0400000000000002E-3</v>
      </c>
      <c r="BK3024" s="1">
        <v>40886</v>
      </c>
      <c r="BL3024">
        <v>2.5710600000000001</v>
      </c>
      <c r="BM3024">
        <f t="shared" si="1217"/>
        <v>2.57106E-2</v>
      </c>
      <c r="BP3024" s="1">
        <v>41687</v>
      </c>
      <c r="BQ3024">
        <v>166.14709999999999</v>
      </c>
      <c r="BR3024">
        <f t="shared" si="1212"/>
        <v>1.6614709999999999</v>
      </c>
      <c r="BT3024" s="1">
        <v>41709</v>
      </c>
      <c r="BU3024">
        <v>0.30399999999999999</v>
      </c>
      <c r="BV3024">
        <f t="shared" si="1213"/>
        <v>3.0399999999999997E-3</v>
      </c>
      <c r="BX3024" s="1">
        <v>41709</v>
      </c>
      <c r="BY3024">
        <v>0.40500000000000003</v>
      </c>
      <c r="BZ3024">
        <f t="shared" si="1214"/>
        <v>4.0500000000000006E-3</v>
      </c>
      <c r="CB3024" s="1">
        <v>41789</v>
      </c>
      <c r="CC3024">
        <v>0.34799999999999998</v>
      </c>
      <c r="CD3024">
        <f t="shared" si="1215"/>
        <v>3.4799999999999996E-3</v>
      </c>
      <c r="CG3024" s="1"/>
    </row>
    <row r="3025" spans="1:85" x14ac:dyDescent="0.3">
      <c r="A3025" s="21">
        <f t="shared" si="1216"/>
        <v>50046</v>
      </c>
      <c r="B3025" s="18">
        <f t="shared" si="1200"/>
        <v>112.421875</v>
      </c>
      <c r="C3025">
        <f t="shared" si="1196"/>
        <v>115</v>
      </c>
      <c r="D3025">
        <f t="shared" ca="1" si="1203"/>
        <v>-11.216666666666667</v>
      </c>
      <c r="E3025">
        <f ca="1">IF(currency="USD",'Future et co'!F3025,IF(currency="EUR",'Future et co'!G3025,FALSE))</f>
        <v>3.6070000000000005E-2</v>
      </c>
      <c r="F3025">
        <f t="shared" ca="1" si="1204"/>
        <v>3.6070000000000005E-2</v>
      </c>
      <c r="G3025">
        <f t="shared" ca="1" si="1205"/>
        <v>2.0569999999999998E-2</v>
      </c>
      <c r="L3025">
        <f t="shared" ca="1" si="1206"/>
        <v>127.8</v>
      </c>
      <c r="M3025">
        <f t="shared" ca="1" si="1201"/>
        <v>3.6070000000000005E-2</v>
      </c>
      <c r="R3025">
        <f t="shared" ca="1" si="1207"/>
        <v>127.8</v>
      </c>
      <c r="S3025">
        <f t="shared" ca="1" si="1202"/>
        <v>3.6070000000000005E-2</v>
      </c>
      <c r="U3025" s="1"/>
      <c r="W3025" t="str">
        <f t="shared" si="1197"/>
        <v/>
      </c>
      <c r="Y3025" s="1"/>
      <c r="AA3025">
        <f t="shared" si="1198"/>
        <v>0</v>
      </c>
      <c r="AC3025" s="1"/>
      <c r="AE3025">
        <f t="shared" si="1199"/>
        <v>0</v>
      </c>
      <c r="AH3025" s="1"/>
      <c r="AI3025" s="17"/>
      <c r="AJ3025" s="25"/>
      <c r="AU3025" s="1">
        <v>41711</v>
      </c>
      <c r="AV3025">
        <v>6.5000000000000002E-2</v>
      </c>
      <c r="AW3025">
        <f t="shared" si="1208"/>
        <v>6.4999999999999997E-4</v>
      </c>
      <c r="AY3025" s="1">
        <v>41712</v>
      </c>
      <c r="AZ3025">
        <v>0.09</v>
      </c>
      <c r="BA3025">
        <f t="shared" si="1209"/>
        <v>8.9999999999999998E-4</v>
      </c>
      <c r="BC3025" s="1">
        <v>41788</v>
      </c>
      <c r="BD3025">
        <v>0.24</v>
      </c>
      <c r="BE3025">
        <f t="shared" si="1210"/>
        <v>2.3999999999999998E-3</v>
      </c>
      <c r="BG3025" s="1">
        <v>41788</v>
      </c>
      <c r="BH3025">
        <v>0.47599999999999998</v>
      </c>
      <c r="BI3025">
        <f t="shared" si="1211"/>
        <v>4.7599999999999995E-3</v>
      </c>
      <c r="BK3025" s="1">
        <v>40889</v>
      </c>
      <c r="BL3025">
        <v>2.61917</v>
      </c>
      <c r="BM3025">
        <f t="shared" si="1217"/>
        <v>2.6191699999999998E-2</v>
      </c>
      <c r="BP3025" s="1">
        <v>41684</v>
      </c>
      <c r="BQ3025">
        <v>166.14709999999999</v>
      </c>
      <c r="BR3025">
        <f t="shared" si="1212"/>
        <v>1.6614709999999999</v>
      </c>
      <c r="BT3025" s="1">
        <v>41708</v>
      </c>
      <c r="BU3025">
        <v>0.307</v>
      </c>
      <c r="BV3025">
        <f t="shared" si="1213"/>
        <v>3.0699999999999998E-3</v>
      </c>
      <c r="BX3025" s="1">
        <v>41708</v>
      </c>
      <c r="BY3025">
        <v>0.40799999999999997</v>
      </c>
      <c r="BZ3025">
        <f t="shared" si="1214"/>
        <v>4.0799999999999994E-3</v>
      </c>
      <c r="CB3025" s="1">
        <v>41788</v>
      </c>
      <c r="CC3025">
        <v>0.3332</v>
      </c>
      <c r="CD3025">
        <f t="shared" si="1215"/>
        <v>3.3319999999999999E-3</v>
      </c>
      <c r="CG3025" s="1"/>
    </row>
    <row r="3026" spans="1:85" x14ac:dyDescent="0.3">
      <c r="A3026" s="21">
        <f t="shared" si="1216"/>
        <v>50047</v>
      </c>
      <c r="B3026" s="18">
        <f t="shared" si="1200"/>
        <v>112.421875</v>
      </c>
      <c r="C3026">
        <f t="shared" si="1196"/>
        <v>115</v>
      </c>
      <c r="D3026">
        <f t="shared" ca="1" si="1203"/>
        <v>-11.219444444444445</v>
      </c>
      <c r="E3026">
        <f ca="1">IF(currency="USD",'Future et co'!F3026,IF(currency="EUR",'Future et co'!G3026,FALSE))</f>
        <v>3.6070000000000005E-2</v>
      </c>
      <c r="F3026">
        <f t="shared" ca="1" si="1204"/>
        <v>3.6070000000000005E-2</v>
      </c>
      <c r="G3026">
        <f t="shared" ca="1" si="1205"/>
        <v>2.0569999999999998E-2</v>
      </c>
      <c r="L3026">
        <f t="shared" ca="1" si="1206"/>
        <v>127.8</v>
      </c>
      <c r="M3026">
        <f t="shared" ca="1" si="1201"/>
        <v>3.6070000000000005E-2</v>
      </c>
      <c r="R3026">
        <f t="shared" ca="1" si="1207"/>
        <v>127.8</v>
      </c>
      <c r="S3026">
        <f t="shared" ca="1" si="1202"/>
        <v>3.6070000000000005E-2</v>
      </c>
      <c r="U3026" s="1"/>
      <c r="W3026" t="str">
        <f t="shared" si="1197"/>
        <v/>
      </c>
      <c r="Y3026" s="1"/>
      <c r="AA3026">
        <f t="shared" si="1198"/>
        <v>0</v>
      </c>
      <c r="AC3026" s="1"/>
      <c r="AE3026">
        <f t="shared" si="1199"/>
        <v>0</v>
      </c>
      <c r="AH3026" s="1"/>
      <c r="AI3026" s="17"/>
      <c r="AJ3026" s="25"/>
      <c r="AU3026" s="1">
        <v>41710</v>
      </c>
      <c r="AV3026">
        <v>7.0000000000000007E-2</v>
      </c>
      <c r="AW3026">
        <f t="shared" si="1208"/>
        <v>7.000000000000001E-4</v>
      </c>
      <c r="AY3026" s="1">
        <v>41711</v>
      </c>
      <c r="AZ3026">
        <v>7.0000000000000007E-2</v>
      </c>
      <c r="BA3026">
        <f t="shared" si="1209"/>
        <v>7.000000000000001E-4</v>
      </c>
      <c r="BC3026" s="1">
        <v>41787</v>
      </c>
      <c r="BD3026">
        <v>0.23</v>
      </c>
      <c r="BE3026">
        <f t="shared" si="1210"/>
        <v>2.3E-3</v>
      </c>
      <c r="BG3026" s="1">
        <v>41787</v>
      </c>
      <c r="BH3026">
        <v>0.46800000000000003</v>
      </c>
      <c r="BI3026">
        <f t="shared" si="1211"/>
        <v>4.6800000000000001E-3</v>
      </c>
      <c r="BK3026" s="1">
        <v>40890</v>
      </c>
      <c r="BL3026">
        <v>2.6404999999999998</v>
      </c>
      <c r="BM3026">
        <f t="shared" si="1217"/>
        <v>2.6404999999999998E-2</v>
      </c>
      <c r="BP3026" s="1">
        <v>41683</v>
      </c>
      <c r="BQ3026">
        <v>166.3553</v>
      </c>
      <c r="BR3026">
        <f t="shared" si="1212"/>
        <v>1.6635530000000001</v>
      </c>
      <c r="BT3026" s="1">
        <v>41705</v>
      </c>
      <c r="BU3026">
        <v>0.29899999999999999</v>
      </c>
      <c r="BV3026">
        <f t="shared" si="1213"/>
        <v>2.99E-3</v>
      </c>
      <c r="BX3026" s="1">
        <v>41705</v>
      </c>
      <c r="BY3026">
        <v>0.39800000000000002</v>
      </c>
      <c r="BZ3026">
        <f t="shared" si="1214"/>
        <v>3.98E-3</v>
      </c>
      <c r="CB3026" s="1">
        <v>41787</v>
      </c>
      <c r="CC3026">
        <v>0.33279999999999998</v>
      </c>
      <c r="CD3026">
        <f t="shared" si="1215"/>
        <v>3.3279999999999998E-3</v>
      </c>
      <c r="CG3026" s="1"/>
    </row>
    <row r="3027" spans="1:85" x14ac:dyDescent="0.3">
      <c r="A3027" s="21">
        <f t="shared" si="1216"/>
        <v>50048</v>
      </c>
      <c r="B3027" s="18">
        <f t="shared" si="1200"/>
        <v>112.421875</v>
      </c>
      <c r="C3027">
        <f t="shared" si="1196"/>
        <v>115</v>
      </c>
      <c r="D3027">
        <f t="shared" ca="1" si="1203"/>
        <v>-11.222222222222221</v>
      </c>
      <c r="E3027">
        <f ca="1">IF(currency="USD",'Future et co'!F3027,IF(currency="EUR",'Future et co'!G3027,FALSE))</f>
        <v>3.6070000000000005E-2</v>
      </c>
      <c r="F3027">
        <f t="shared" ca="1" si="1204"/>
        <v>3.6070000000000005E-2</v>
      </c>
      <c r="G3027">
        <f t="shared" ca="1" si="1205"/>
        <v>2.0569999999999998E-2</v>
      </c>
      <c r="L3027">
        <f t="shared" ca="1" si="1206"/>
        <v>127.8</v>
      </c>
      <c r="M3027">
        <f t="shared" ca="1" si="1201"/>
        <v>3.6070000000000005E-2</v>
      </c>
      <c r="R3027">
        <f t="shared" ca="1" si="1207"/>
        <v>127.8</v>
      </c>
      <c r="S3027">
        <f t="shared" ca="1" si="1202"/>
        <v>3.6070000000000005E-2</v>
      </c>
      <c r="U3027" s="1"/>
      <c r="W3027" t="str">
        <f t="shared" si="1197"/>
        <v/>
      </c>
      <c r="Y3027" s="1"/>
      <c r="AA3027">
        <f t="shared" si="1198"/>
        <v>0</v>
      </c>
      <c r="AC3027" s="1"/>
      <c r="AE3027">
        <f t="shared" si="1199"/>
        <v>0</v>
      </c>
      <c r="AH3027" s="1"/>
      <c r="AI3027" s="17"/>
      <c r="AJ3027" s="25"/>
      <c r="AU3027" s="1">
        <v>41709</v>
      </c>
      <c r="AV3027">
        <v>6.9000000000000006E-2</v>
      </c>
      <c r="AW3027">
        <f t="shared" si="1208"/>
        <v>6.9000000000000008E-4</v>
      </c>
      <c r="AY3027" s="1">
        <v>41710</v>
      </c>
      <c r="AZ3027">
        <v>7.8E-2</v>
      </c>
      <c r="BA3027">
        <f t="shared" si="1209"/>
        <v>7.7999999999999999E-4</v>
      </c>
      <c r="BC3027" s="1">
        <v>41786</v>
      </c>
      <c r="BD3027">
        <v>0.24</v>
      </c>
      <c r="BE3027">
        <f t="shared" si="1210"/>
        <v>2.3999999999999998E-3</v>
      </c>
      <c r="BG3027" s="1">
        <v>41786</v>
      </c>
      <c r="BH3027">
        <v>0.48299999999999998</v>
      </c>
      <c r="BI3027">
        <f t="shared" si="1211"/>
        <v>4.8300000000000001E-3</v>
      </c>
      <c r="BK3027" s="1">
        <v>40891</v>
      </c>
      <c r="BL3027">
        <v>2.6702699999999999</v>
      </c>
      <c r="BM3027">
        <f t="shared" si="1217"/>
        <v>2.6702699999999999E-2</v>
      </c>
      <c r="BP3027" s="1">
        <v>41682</v>
      </c>
      <c r="BQ3027">
        <v>165.64959999999999</v>
      </c>
      <c r="BR3027">
        <f t="shared" si="1212"/>
        <v>1.656496</v>
      </c>
      <c r="BT3027" s="1">
        <v>41704</v>
      </c>
      <c r="BU3027">
        <v>0.28699999999999998</v>
      </c>
      <c r="BV3027">
        <f t="shared" si="1213"/>
        <v>2.8699999999999997E-3</v>
      </c>
      <c r="BX3027" s="1">
        <v>41704</v>
      </c>
      <c r="BY3027">
        <v>0.38400000000000001</v>
      </c>
      <c r="BZ3027">
        <f t="shared" si="1214"/>
        <v>3.8400000000000001E-3</v>
      </c>
      <c r="CB3027" s="1">
        <v>41786</v>
      </c>
      <c r="CC3027">
        <v>0.33460000000000001</v>
      </c>
      <c r="CD3027">
        <f t="shared" si="1215"/>
        <v>3.346E-3</v>
      </c>
      <c r="CG3027" s="1"/>
    </row>
    <row r="3028" spans="1:85" x14ac:dyDescent="0.3">
      <c r="A3028" s="21">
        <f t="shared" si="1216"/>
        <v>50049</v>
      </c>
      <c r="B3028" s="18">
        <f t="shared" si="1200"/>
        <v>112.421875</v>
      </c>
      <c r="C3028">
        <f t="shared" si="1196"/>
        <v>115</v>
      </c>
      <c r="D3028">
        <f t="shared" ca="1" si="1203"/>
        <v>-11.225</v>
      </c>
      <c r="E3028">
        <f ca="1">IF(currency="USD",'Future et co'!F3028,IF(currency="EUR",'Future et co'!G3028,FALSE))</f>
        <v>3.6070000000000005E-2</v>
      </c>
      <c r="F3028">
        <f t="shared" ca="1" si="1204"/>
        <v>3.6070000000000005E-2</v>
      </c>
      <c r="G3028">
        <f t="shared" ca="1" si="1205"/>
        <v>2.0569999999999998E-2</v>
      </c>
      <c r="L3028">
        <f t="shared" ca="1" si="1206"/>
        <v>127.8</v>
      </c>
      <c r="M3028">
        <f t="shared" ca="1" si="1201"/>
        <v>3.6070000000000005E-2</v>
      </c>
      <c r="R3028">
        <f t="shared" ca="1" si="1207"/>
        <v>127.8</v>
      </c>
      <c r="S3028">
        <f t="shared" ca="1" si="1202"/>
        <v>3.6070000000000005E-2</v>
      </c>
      <c r="U3028" s="1"/>
      <c r="W3028" t="str">
        <f t="shared" si="1197"/>
        <v/>
      </c>
      <c r="Y3028" s="1"/>
      <c r="AA3028">
        <f t="shared" si="1198"/>
        <v>0</v>
      </c>
      <c r="AC3028" s="1"/>
      <c r="AE3028">
        <f t="shared" si="1199"/>
        <v>0</v>
      </c>
      <c r="AH3028" s="1"/>
      <c r="AI3028" s="17"/>
      <c r="AJ3028" s="25"/>
      <c r="AU3028" s="1">
        <v>41708</v>
      </c>
      <c r="AV3028">
        <v>7.0000000000000007E-2</v>
      </c>
      <c r="AW3028">
        <f t="shared" si="1208"/>
        <v>7.000000000000001E-4</v>
      </c>
      <c r="AY3028" s="1">
        <v>41709</v>
      </c>
      <c r="AZ3028">
        <v>7.6999999999999999E-2</v>
      </c>
      <c r="BA3028">
        <f t="shared" si="1209"/>
        <v>7.6999999999999996E-4</v>
      </c>
      <c r="BC3028" s="1">
        <v>41785</v>
      </c>
      <c r="BD3028">
        <v>0.253</v>
      </c>
      <c r="BE3028">
        <f t="shared" si="1210"/>
        <v>2.5300000000000001E-3</v>
      </c>
      <c r="BG3028" s="1">
        <v>41785</v>
      </c>
      <c r="BH3028">
        <v>0.495</v>
      </c>
      <c r="BI3028">
        <f t="shared" si="1211"/>
        <v>4.9499999999999995E-3</v>
      </c>
      <c r="BK3028" s="1">
        <v>40892</v>
      </c>
      <c r="BL3028">
        <v>2.6932999999999998</v>
      </c>
      <c r="BM3028">
        <f t="shared" si="1217"/>
        <v>2.6932999999999999E-2</v>
      </c>
      <c r="BP3028" s="1">
        <v>41681</v>
      </c>
      <c r="BQ3028">
        <v>166.1934</v>
      </c>
      <c r="BR3028">
        <f t="shared" si="1212"/>
        <v>1.661934</v>
      </c>
      <c r="BT3028" s="1">
        <v>41703</v>
      </c>
      <c r="BU3028">
        <v>0.28599999999999998</v>
      </c>
      <c r="BV3028">
        <f t="shared" si="1213"/>
        <v>2.8599999999999997E-3</v>
      </c>
      <c r="BX3028" s="1">
        <v>41703</v>
      </c>
      <c r="BY3028">
        <v>0.38400000000000001</v>
      </c>
      <c r="BZ3028">
        <f t="shared" si="1214"/>
        <v>3.8400000000000001E-3</v>
      </c>
      <c r="CB3028" s="1">
        <v>41785</v>
      </c>
      <c r="CC3028">
        <v>0.34799999999999998</v>
      </c>
      <c r="CD3028">
        <f t="shared" si="1215"/>
        <v>3.4799999999999996E-3</v>
      </c>
      <c r="CG3028" s="1"/>
    </row>
    <row r="3029" spans="1:85" x14ac:dyDescent="0.3">
      <c r="A3029" s="21">
        <f t="shared" si="1216"/>
        <v>50052</v>
      </c>
      <c r="B3029" s="18">
        <f t="shared" si="1200"/>
        <v>112.421875</v>
      </c>
      <c r="C3029">
        <f t="shared" si="1196"/>
        <v>115</v>
      </c>
      <c r="D3029">
        <f t="shared" ca="1" si="1203"/>
        <v>-11.233333333333333</v>
      </c>
      <c r="E3029">
        <f ca="1">IF(currency="USD",'Future et co'!F3029,IF(currency="EUR",'Future et co'!G3029,FALSE))</f>
        <v>3.6070000000000005E-2</v>
      </c>
      <c r="F3029">
        <f t="shared" ca="1" si="1204"/>
        <v>3.6070000000000005E-2</v>
      </c>
      <c r="G3029">
        <f t="shared" ca="1" si="1205"/>
        <v>2.0569999999999998E-2</v>
      </c>
      <c r="L3029">
        <f t="shared" ca="1" si="1206"/>
        <v>127.8</v>
      </c>
      <c r="M3029">
        <f t="shared" ca="1" si="1201"/>
        <v>3.6070000000000005E-2</v>
      </c>
      <c r="R3029">
        <f t="shared" ca="1" si="1207"/>
        <v>127.8</v>
      </c>
      <c r="S3029">
        <f t="shared" ca="1" si="1202"/>
        <v>3.6070000000000005E-2</v>
      </c>
      <c r="U3029" s="1"/>
      <c r="W3029" t="str">
        <f t="shared" si="1197"/>
        <v/>
      </c>
      <c r="Y3029" s="1"/>
      <c r="AA3029">
        <f t="shared" si="1198"/>
        <v>0</v>
      </c>
      <c r="AC3029" s="1"/>
      <c r="AE3029">
        <f t="shared" si="1199"/>
        <v>0</v>
      </c>
      <c r="AH3029" s="1"/>
      <c r="AI3029" s="17"/>
      <c r="AJ3029" s="25"/>
      <c r="AU3029" s="1">
        <v>41705</v>
      </c>
      <c r="AV3029">
        <v>6.8000000000000005E-2</v>
      </c>
      <c r="AW3029">
        <f t="shared" si="1208"/>
        <v>6.8000000000000005E-4</v>
      </c>
      <c r="AY3029" s="1">
        <v>41708</v>
      </c>
      <c r="AZ3029">
        <v>7.3999999999999996E-2</v>
      </c>
      <c r="BA3029">
        <f t="shared" si="1209"/>
        <v>7.3999999999999999E-4</v>
      </c>
      <c r="BC3029" s="1">
        <v>41782</v>
      </c>
      <c r="BD3029">
        <v>0.246</v>
      </c>
      <c r="BE3029">
        <f t="shared" si="1210"/>
        <v>2.4599999999999999E-3</v>
      </c>
      <c r="BG3029" s="1">
        <v>41782</v>
      </c>
      <c r="BH3029">
        <v>0.48199999999999998</v>
      </c>
      <c r="BI3029">
        <f t="shared" si="1211"/>
        <v>4.8199999999999996E-3</v>
      </c>
      <c r="BK3029" s="1">
        <v>40893</v>
      </c>
      <c r="BL3029">
        <v>2.68798</v>
      </c>
      <c r="BM3029">
        <f t="shared" si="1217"/>
        <v>2.6879799999999999E-2</v>
      </c>
      <c r="BP3029" s="1">
        <v>41680</v>
      </c>
      <c r="BQ3029">
        <v>166.20490000000001</v>
      </c>
      <c r="BR3029">
        <f t="shared" si="1212"/>
        <v>1.6620490000000001</v>
      </c>
      <c r="BT3029" s="1">
        <v>41702</v>
      </c>
      <c r="BU3029">
        <v>0.28699999999999998</v>
      </c>
      <c r="BV3029">
        <f t="shared" si="1213"/>
        <v>2.8699999999999997E-3</v>
      </c>
      <c r="BX3029" s="1">
        <v>41702</v>
      </c>
      <c r="BY3029">
        <v>0.38600000000000001</v>
      </c>
      <c r="BZ3029">
        <f t="shared" si="1214"/>
        <v>3.8600000000000001E-3</v>
      </c>
      <c r="CB3029" s="1">
        <v>41782</v>
      </c>
      <c r="CC3029">
        <v>0.34060000000000001</v>
      </c>
      <c r="CD3029">
        <f t="shared" si="1215"/>
        <v>3.4060000000000002E-3</v>
      </c>
      <c r="CG3029" s="1"/>
    </row>
    <row r="3030" spans="1:85" x14ac:dyDescent="0.3">
      <c r="A3030" s="21">
        <f t="shared" si="1216"/>
        <v>50053</v>
      </c>
      <c r="B3030" s="18">
        <f t="shared" si="1200"/>
        <v>112.421875</v>
      </c>
      <c r="C3030">
        <f t="shared" si="1196"/>
        <v>115</v>
      </c>
      <c r="D3030">
        <f t="shared" ca="1" si="1203"/>
        <v>-11.236111111111111</v>
      </c>
      <c r="E3030">
        <f ca="1">IF(currency="USD",'Future et co'!F3030,IF(currency="EUR",'Future et co'!G3030,FALSE))</f>
        <v>3.6070000000000005E-2</v>
      </c>
      <c r="F3030">
        <f t="shared" ca="1" si="1204"/>
        <v>3.6070000000000005E-2</v>
      </c>
      <c r="G3030">
        <f t="shared" ca="1" si="1205"/>
        <v>2.0569999999999998E-2</v>
      </c>
      <c r="L3030">
        <f t="shared" ca="1" si="1206"/>
        <v>127.8</v>
      </c>
      <c r="M3030">
        <f t="shared" ca="1" si="1201"/>
        <v>3.6070000000000005E-2</v>
      </c>
      <c r="R3030">
        <f t="shared" ca="1" si="1207"/>
        <v>127.8</v>
      </c>
      <c r="S3030">
        <f t="shared" ca="1" si="1202"/>
        <v>3.6070000000000005E-2</v>
      </c>
      <c r="U3030" s="1"/>
      <c r="W3030" t="str">
        <f t="shared" si="1197"/>
        <v/>
      </c>
      <c r="Y3030" s="1"/>
      <c r="AA3030">
        <f t="shared" si="1198"/>
        <v>0</v>
      </c>
      <c r="AC3030" s="1"/>
      <c r="AE3030">
        <f t="shared" si="1199"/>
        <v>0</v>
      </c>
      <c r="AH3030" s="1"/>
      <c r="AI3030" s="17"/>
      <c r="AJ3030" s="25"/>
      <c r="AU3030" s="1">
        <v>41704</v>
      </c>
      <c r="AV3030">
        <v>6.4000000000000001E-2</v>
      </c>
      <c r="AW3030">
        <f t="shared" si="1208"/>
        <v>6.4000000000000005E-4</v>
      </c>
      <c r="AY3030" s="1">
        <v>41705</v>
      </c>
      <c r="AZ3030">
        <v>7.2999999999999995E-2</v>
      </c>
      <c r="BA3030">
        <f t="shared" si="1209"/>
        <v>7.2999999999999996E-4</v>
      </c>
      <c r="BC3030" s="1">
        <v>41781</v>
      </c>
      <c r="BD3030">
        <v>0.248</v>
      </c>
      <c r="BE3030">
        <f t="shared" si="1210"/>
        <v>2.48E-3</v>
      </c>
      <c r="BG3030" s="1">
        <v>41781</v>
      </c>
      <c r="BH3030">
        <v>0.49099999999999999</v>
      </c>
      <c r="BI3030">
        <f t="shared" si="1211"/>
        <v>4.9100000000000003E-3</v>
      </c>
      <c r="BK3030" s="1">
        <v>40896</v>
      </c>
      <c r="BL3030">
        <v>2.7185999999999999</v>
      </c>
      <c r="BM3030">
        <f t="shared" si="1217"/>
        <v>2.7185999999999998E-2</v>
      </c>
      <c r="BP3030" s="1">
        <v>41677</v>
      </c>
      <c r="BQ3030">
        <v>166.41319999999999</v>
      </c>
      <c r="BR3030">
        <f t="shared" si="1212"/>
        <v>1.6641319999999999</v>
      </c>
      <c r="BT3030" s="1">
        <v>41701</v>
      </c>
      <c r="BU3030">
        <v>0.28799999999999998</v>
      </c>
      <c r="BV3030">
        <f t="shared" si="1213"/>
        <v>2.8799999999999997E-3</v>
      </c>
      <c r="BX3030" s="1">
        <v>41701</v>
      </c>
      <c r="BY3030">
        <v>0.38700000000000001</v>
      </c>
      <c r="BZ3030">
        <f t="shared" si="1214"/>
        <v>3.8700000000000002E-3</v>
      </c>
      <c r="CB3030" s="1">
        <v>41781</v>
      </c>
      <c r="CC3030">
        <v>0.34689999999999999</v>
      </c>
      <c r="CD3030">
        <f t="shared" si="1215"/>
        <v>3.4689999999999999E-3</v>
      </c>
      <c r="CG3030" s="1"/>
    </row>
    <row r="3031" spans="1:85" x14ac:dyDescent="0.3">
      <c r="A3031" s="21">
        <f t="shared" si="1216"/>
        <v>50054</v>
      </c>
      <c r="B3031" s="18">
        <f t="shared" si="1200"/>
        <v>112.421875</v>
      </c>
      <c r="C3031">
        <f t="shared" si="1196"/>
        <v>115</v>
      </c>
      <c r="D3031">
        <f t="shared" ca="1" si="1203"/>
        <v>-11.238888888888889</v>
      </c>
      <c r="E3031">
        <f ca="1">IF(currency="USD",'Future et co'!F3031,IF(currency="EUR",'Future et co'!G3031,FALSE))</f>
        <v>3.6070000000000005E-2</v>
      </c>
      <c r="F3031">
        <f t="shared" ca="1" si="1204"/>
        <v>3.6070000000000005E-2</v>
      </c>
      <c r="G3031">
        <f t="shared" ca="1" si="1205"/>
        <v>2.0569999999999998E-2</v>
      </c>
      <c r="L3031">
        <f t="shared" ca="1" si="1206"/>
        <v>127.8</v>
      </c>
      <c r="M3031">
        <f t="shared" ca="1" si="1201"/>
        <v>3.6070000000000005E-2</v>
      </c>
      <c r="R3031">
        <f t="shared" ca="1" si="1207"/>
        <v>127.8</v>
      </c>
      <c r="S3031">
        <f t="shared" ca="1" si="1202"/>
        <v>3.6070000000000005E-2</v>
      </c>
      <c r="U3031" s="1"/>
      <c r="W3031" t="str">
        <f t="shared" si="1197"/>
        <v/>
      </c>
      <c r="Y3031" s="1"/>
      <c r="AA3031">
        <f t="shared" si="1198"/>
        <v>0</v>
      </c>
      <c r="AC3031" s="1"/>
      <c r="AE3031">
        <f t="shared" si="1199"/>
        <v>0</v>
      </c>
      <c r="AH3031" s="1"/>
      <c r="AI3031" s="17"/>
      <c r="AJ3031" s="25"/>
      <c r="AU3031" s="1">
        <v>41703</v>
      </c>
      <c r="AV3031">
        <v>7.0000000000000007E-2</v>
      </c>
      <c r="AW3031">
        <f t="shared" si="1208"/>
        <v>7.000000000000001E-4</v>
      </c>
      <c r="AY3031" s="1">
        <v>41704</v>
      </c>
      <c r="AZ3031">
        <v>6.9000000000000006E-2</v>
      </c>
      <c r="BA3031">
        <f t="shared" si="1209"/>
        <v>6.9000000000000008E-4</v>
      </c>
      <c r="BC3031" s="1">
        <v>41780</v>
      </c>
      <c r="BD3031">
        <v>0.24099999999999999</v>
      </c>
      <c r="BE3031">
        <f t="shared" si="1210"/>
        <v>2.4099999999999998E-3</v>
      </c>
      <c r="BG3031" s="1">
        <v>41780</v>
      </c>
      <c r="BH3031">
        <v>0.47099999999999997</v>
      </c>
      <c r="BI3031">
        <f t="shared" si="1211"/>
        <v>4.7099999999999998E-3</v>
      </c>
      <c r="BK3031" s="1">
        <v>40897</v>
      </c>
      <c r="BL3031">
        <v>2.64323</v>
      </c>
      <c r="BM3031">
        <f t="shared" si="1217"/>
        <v>2.6432299999999999E-2</v>
      </c>
      <c r="BP3031" s="1">
        <v>41676</v>
      </c>
      <c r="BQ3031">
        <v>165.8347</v>
      </c>
      <c r="BR3031">
        <f t="shared" si="1212"/>
        <v>1.658347</v>
      </c>
      <c r="BT3031" s="1">
        <v>41698</v>
      </c>
      <c r="BU3031">
        <v>0.28599999999999998</v>
      </c>
      <c r="BV3031">
        <f t="shared" si="1213"/>
        <v>2.8599999999999997E-3</v>
      </c>
      <c r="BX3031" s="1">
        <v>41698</v>
      </c>
      <c r="BY3031">
        <v>0.38400000000000001</v>
      </c>
      <c r="BZ3031">
        <f t="shared" si="1214"/>
        <v>3.8400000000000001E-3</v>
      </c>
      <c r="CB3031" s="1">
        <v>41780</v>
      </c>
      <c r="CC3031">
        <v>0.35199999999999998</v>
      </c>
      <c r="CD3031">
        <f t="shared" si="1215"/>
        <v>3.5199999999999997E-3</v>
      </c>
      <c r="CG3031" s="1"/>
    </row>
    <row r="3032" spans="1:85" x14ac:dyDescent="0.3">
      <c r="A3032" s="21">
        <f t="shared" si="1216"/>
        <v>50055</v>
      </c>
      <c r="B3032" s="18">
        <f t="shared" si="1200"/>
        <v>112.421875</v>
      </c>
      <c r="C3032">
        <f t="shared" si="1196"/>
        <v>115</v>
      </c>
      <c r="D3032">
        <f t="shared" ca="1" si="1203"/>
        <v>-11.241666666666667</v>
      </c>
      <c r="E3032">
        <f ca="1">IF(currency="USD",'Future et co'!F3032,IF(currency="EUR",'Future et co'!G3032,FALSE))</f>
        <v>3.6070000000000005E-2</v>
      </c>
      <c r="F3032">
        <f t="shared" ca="1" si="1204"/>
        <v>3.6070000000000005E-2</v>
      </c>
      <c r="G3032">
        <f t="shared" ca="1" si="1205"/>
        <v>2.0569999999999998E-2</v>
      </c>
      <c r="L3032">
        <f t="shared" ca="1" si="1206"/>
        <v>127.8</v>
      </c>
      <c r="M3032">
        <f t="shared" ca="1" si="1201"/>
        <v>3.6070000000000005E-2</v>
      </c>
      <c r="R3032">
        <f t="shared" ca="1" si="1207"/>
        <v>127.8</v>
      </c>
      <c r="S3032">
        <f t="shared" ca="1" si="1202"/>
        <v>3.6070000000000005E-2</v>
      </c>
      <c r="U3032" s="1"/>
      <c r="W3032" t="str">
        <f t="shared" si="1197"/>
        <v/>
      </c>
      <c r="Y3032" s="1"/>
      <c r="AA3032">
        <f t="shared" si="1198"/>
        <v>0</v>
      </c>
      <c r="AC3032" s="1"/>
      <c r="AE3032">
        <f t="shared" si="1199"/>
        <v>0</v>
      </c>
      <c r="AH3032" s="1"/>
      <c r="AI3032" s="17"/>
      <c r="AJ3032" s="25"/>
      <c r="AU3032" s="1">
        <v>41702</v>
      </c>
      <c r="AV3032">
        <v>6.3E-2</v>
      </c>
      <c r="AW3032">
        <f t="shared" si="1208"/>
        <v>6.3000000000000003E-4</v>
      </c>
      <c r="AY3032" s="1">
        <v>41703</v>
      </c>
      <c r="AZ3032">
        <v>7.2999999999999995E-2</v>
      </c>
      <c r="BA3032">
        <f t="shared" si="1209"/>
        <v>7.2999999999999996E-4</v>
      </c>
      <c r="BC3032" s="1">
        <v>41779</v>
      </c>
      <c r="BD3032">
        <v>0.23</v>
      </c>
      <c r="BE3032">
        <f t="shared" si="1210"/>
        <v>2.3E-3</v>
      </c>
      <c r="BG3032" s="1">
        <v>41779</v>
      </c>
      <c r="BH3032">
        <v>0.46500000000000002</v>
      </c>
      <c r="BI3032">
        <f t="shared" si="1211"/>
        <v>4.6500000000000005E-3</v>
      </c>
      <c r="BK3032" s="1">
        <v>40898</v>
      </c>
      <c r="BL3032">
        <v>2.6339100000000002</v>
      </c>
      <c r="BM3032">
        <f t="shared" si="1217"/>
        <v>2.6339100000000001E-2</v>
      </c>
      <c r="BP3032" s="1">
        <v>41675</v>
      </c>
      <c r="BQ3032">
        <v>166.6909</v>
      </c>
      <c r="BR3032">
        <f t="shared" si="1212"/>
        <v>1.666909</v>
      </c>
      <c r="BT3032" s="1">
        <v>41697</v>
      </c>
      <c r="BU3032">
        <v>0.28599999999999998</v>
      </c>
      <c r="BV3032">
        <f t="shared" si="1213"/>
        <v>2.8599999999999997E-3</v>
      </c>
      <c r="BX3032" s="1">
        <v>41697</v>
      </c>
      <c r="BY3032">
        <v>0.38400000000000001</v>
      </c>
      <c r="BZ3032">
        <f t="shared" si="1214"/>
        <v>3.8400000000000001E-3</v>
      </c>
      <c r="CB3032" s="1">
        <v>41779</v>
      </c>
      <c r="CC3032">
        <v>0.34920000000000001</v>
      </c>
      <c r="CD3032">
        <f t="shared" si="1215"/>
        <v>3.4920000000000003E-3</v>
      </c>
      <c r="CG3032" s="1"/>
    </row>
    <row r="3033" spans="1:85" x14ac:dyDescent="0.3">
      <c r="A3033" s="21">
        <f t="shared" si="1216"/>
        <v>50056</v>
      </c>
      <c r="B3033" s="18">
        <f t="shared" si="1200"/>
        <v>112.421875</v>
      </c>
      <c r="C3033">
        <f t="shared" ref="C3033:C3096" si="1218">CEILING(B3033,$C$9)</f>
        <v>115</v>
      </c>
      <c r="D3033">
        <f t="shared" ca="1" si="1203"/>
        <v>-11.244444444444444</v>
      </c>
      <c r="E3033">
        <f ca="1">IF(currency="USD",'Future et co'!F3033,IF(currency="EUR",'Future et co'!G3033,FALSE))</f>
        <v>3.6070000000000005E-2</v>
      </c>
      <c r="F3033">
        <f t="shared" ca="1" si="1204"/>
        <v>3.6070000000000005E-2</v>
      </c>
      <c r="G3033">
        <f t="shared" ca="1" si="1205"/>
        <v>2.0569999999999998E-2</v>
      </c>
      <c r="L3033">
        <f t="shared" ca="1" si="1206"/>
        <v>127.8</v>
      </c>
      <c r="M3033">
        <f t="shared" ca="1" si="1201"/>
        <v>3.6070000000000005E-2</v>
      </c>
      <c r="R3033">
        <f t="shared" ca="1" si="1207"/>
        <v>127.8</v>
      </c>
      <c r="S3033">
        <f t="shared" ca="1" si="1202"/>
        <v>3.6070000000000005E-2</v>
      </c>
      <c r="U3033" s="1"/>
      <c r="W3033" t="str">
        <f t="shared" si="1197"/>
        <v/>
      </c>
      <c r="Y3033" s="1"/>
      <c r="AA3033">
        <f t="shared" si="1198"/>
        <v>0</v>
      </c>
      <c r="AC3033" s="1"/>
      <c r="AE3033">
        <f t="shared" si="1199"/>
        <v>0</v>
      </c>
      <c r="AH3033" s="1"/>
      <c r="AI3033" s="17"/>
      <c r="AJ3033" s="25"/>
      <c r="AU3033" s="1">
        <v>41701</v>
      </c>
      <c r="AV3033">
        <v>6.2E-2</v>
      </c>
      <c r="AW3033">
        <f t="shared" si="1208"/>
        <v>6.2E-4</v>
      </c>
      <c r="AY3033" s="1">
        <v>41702</v>
      </c>
      <c r="AZ3033">
        <v>6.8000000000000005E-2</v>
      </c>
      <c r="BA3033">
        <f t="shared" si="1209"/>
        <v>6.8000000000000005E-4</v>
      </c>
      <c r="BC3033" s="1">
        <v>41778</v>
      </c>
      <c r="BD3033">
        <v>0.23</v>
      </c>
      <c r="BE3033">
        <f t="shared" si="1210"/>
        <v>2.3E-3</v>
      </c>
      <c r="BG3033" s="1">
        <v>41778</v>
      </c>
      <c r="BH3033">
        <v>0.47499999999999998</v>
      </c>
      <c r="BI3033">
        <f t="shared" si="1211"/>
        <v>4.7499999999999999E-3</v>
      </c>
      <c r="BK3033" s="1">
        <v>40899</v>
      </c>
      <c r="BL3033">
        <v>2.6130800000000001</v>
      </c>
      <c r="BM3033">
        <f t="shared" si="1217"/>
        <v>2.6130799999999999E-2</v>
      </c>
      <c r="BP3033" s="1">
        <v>41674</v>
      </c>
      <c r="BQ3033">
        <v>166.58680000000001</v>
      </c>
      <c r="BR3033">
        <f t="shared" si="1212"/>
        <v>1.6658680000000001</v>
      </c>
      <c r="BT3033" s="1">
        <v>41696</v>
      </c>
      <c r="BU3033">
        <v>0.28799999999999998</v>
      </c>
      <c r="BV3033">
        <f t="shared" si="1213"/>
        <v>2.8799999999999997E-3</v>
      </c>
      <c r="BX3033" s="1">
        <v>41696</v>
      </c>
      <c r="BY3033">
        <v>0.38700000000000001</v>
      </c>
      <c r="BZ3033">
        <f t="shared" si="1214"/>
        <v>3.8700000000000002E-3</v>
      </c>
      <c r="CB3033" s="1">
        <v>41778</v>
      </c>
      <c r="CC3033">
        <v>0.3695</v>
      </c>
      <c r="CD3033">
        <f t="shared" si="1215"/>
        <v>3.6949999999999999E-3</v>
      </c>
      <c r="CG3033" s="1"/>
    </row>
    <row r="3034" spans="1:85" x14ac:dyDescent="0.3">
      <c r="A3034" s="21">
        <f t="shared" si="1216"/>
        <v>50059</v>
      </c>
      <c r="B3034" s="18">
        <f t="shared" si="1200"/>
        <v>112.421875</v>
      </c>
      <c r="C3034">
        <f t="shared" si="1218"/>
        <v>115</v>
      </c>
      <c r="D3034">
        <f t="shared" ca="1" si="1203"/>
        <v>-11.252777777777778</v>
      </c>
      <c r="E3034">
        <f ca="1">IF(currency="USD",'Future et co'!F3034,IF(currency="EUR",'Future et co'!G3034,FALSE))</f>
        <v>3.6070000000000005E-2</v>
      </c>
      <c r="F3034">
        <f t="shared" ca="1" si="1204"/>
        <v>3.6070000000000005E-2</v>
      </c>
      <c r="G3034">
        <f t="shared" ca="1" si="1205"/>
        <v>2.0569999999999998E-2</v>
      </c>
      <c r="L3034">
        <f t="shared" ca="1" si="1206"/>
        <v>127.8</v>
      </c>
      <c r="M3034">
        <f t="shared" ca="1" si="1201"/>
        <v>3.6070000000000005E-2</v>
      </c>
      <c r="R3034">
        <f t="shared" ca="1" si="1207"/>
        <v>127.8</v>
      </c>
      <c r="S3034">
        <f t="shared" ca="1" si="1202"/>
        <v>3.6070000000000005E-2</v>
      </c>
      <c r="U3034" s="1"/>
      <c r="W3034" t="str">
        <f t="shared" si="1197"/>
        <v/>
      </c>
      <c r="Y3034" s="1"/>
      <c r="AA3034">
        <f t="shared" si="1198"/>
        <v>0</v>
      </c>
      <c r="AC3034" s="1"/>
      <c r="AE3034">
        <f t="shared" si="1199"/>
        <v>0</v>
      </c>
      <c r="AH3034" s="1"/>
      <c r="AI3034" s="17"/>
      <c r="AJ3034" s="25"/>
      <c r="AU3034" s="1">
        <v>41698</v>
      </c>
      <c r="AV3034">
        <v>5.8999999999999997E-2</v>
      </c>
      <c r="AW3034">
        <f t="shared" si="1208"/>
        <v>5.8999999999999992E-4</v>
      </c>
      <c r="AY3034" s="1">
        <v>41701</v>
      </c>
      <c r="AZ3034">
        <v>6.4000000000000001E-2</v>
      </c>
      <c r="BA3034">
        <f t="shared" si="1209"/>
        <v>6.4000000000000005E-4</v>
      </c>
      <c r="BC3034" s="1">
        <v>41775</v>
      </c>
      <c r="BD3034">
        <v>0.23</v>
      </c>
      <c r="BE3034">
        <f t="shared" si="1210"/>
        <v>2.3E-3</v>
      </c>
      <c r="BG3034" s="1">
        <v>41775</v>
      </c>
      <c r="BH3034">
        <v>0.48399999999999999</v>
      </c>
      <c r="BI3034">
        <f t="shared" si="1211"/>
        <v>4.8399999999999997E-3</v>
      </c>
      <c r="BK3034" s="1">
        <v>40900</v>
      </c>
      <c r="BL3034">
        <v>2.58873</v>
      </c>
      <c r="BM3034">
        <f t="shared" si="1217"/>
        <v>2.5887299999999999E-2</v>
      </c>
      <c r="BP3034" s="1">
        <v>41673</v>
      </c>
      <c r="BQ3034">
        <v>166.63310000000001</v>
      </c>
      <c r="BR3034">
        <f t="shared" si="1212"/>
        <v>1.6663310000000002</v>
      </c>
      <c r="BT3034" s="1">
        <v>41695</v>
      </c>
      <c r="BU3034">
        <v>0.28899999999999998</v>
      </c>
      <c r="BV3034">
        <f t="shared" si="1213"/>
        <v>2.8899999999999998E-3</v>
      </c>
      <c r="BX3034" s="1">
        <v>41695</v>
      </c>
      <c r="BY3034">
        <v>0.38700000000000001</v>
      </c>
      <c r="BZ3034">
        <f t="shared" si="1214"/>
        <v>3.8700000000000002E-3</v>
      </c>
      <c r="CB3034" s="1">
        <v>41775</v>
      </c>
      <c r="CC3034">
        <v>0.35170000000000001</v>
      </c>
      <c r="CD3034">
        <f t="shared" si="1215"/>
        <v>3.5170000000000002E-3</v>
      </c>
      <c r="CG3034" s="1"/>
    </row>
    <row r="3035" spans="1:85" x14ac:dyDescent="0.3">
      <c r="A3035" s="21">
        <f t="shared" si="1216"/>
        <v>50060</v>
      </c>
      <c r="B3035" s="18">
        <f t="shared" si="1200"/>
        <v>112.421875</v>
      </c>
      <c r="C3035">
        <f t="shared" si="1218"/>
        <v>115</v>
      </c>
      <c r="D3035">
        <f t="shared" ca="1" si="1203"/>
        <v>-11.255555555555556</v>
      </c>
      <c r="E3035">
        <f ca="1">IF(currency="USD",'Future et co'!F3035,IF(currency="EUR",'Future et co'!G3035,FALSE))</f>
        <v>3.6070000000000005E-2</v>
      </c>
      <c r="F3035">
        <f t="shared" ca="1" si="1204"/>
        <v>3.6070000000000005E-2</v>
      </c>
      <c r="G3035">
        <f t="shared" ca="1" si="1205"/>
        <v>2.0569999999999998E-2</v>
      </c>
      <c r="L3035">
        <f t="shared" ca="1" si="1206"/>
        <v>127.8</v>
      </c>
      <c r="M3035">
        <f t="shared" ca="1" si="1201"/>
        <v>3.6070000000000005E-2</v>
      </c>
      <c r="R3035">
        <f t="shared" ca="1" si="1207"/>
        <v>127.8</v>
      </c>
      <c r="S3035">
        <f t="shared" ca="1" si="1202"/>
        <v>3.6070000000000005E-2</v>
      </c>
      <c r="U3035" s="1"/>
      <c r="W3035" t="str">
        <f t="shared" si="1197"/>
        <v/>
      </c>
      <c r="Y3035" s="1"/>
      <c r="AA3035">
        <f t="shared" si="1198"/>
        <v>0</v>
      </c>
      <c r="AC3035" s="1"/>
      <c r="AE3035">
        <f t="shared" si="1199"/>
        <v>0</v>
      </c>
      <c r="AH3035" s="1"/>
      <c r="AI3035" s="17"/>
      <c r="AJ3035" s="25"/>
      <c r="AU3035" s="1">
        <v>41697</v>
      </c>
      <c r="AV3035">
        <v>6.6000000000000003E-2</v>
      </c>
      <c r="AW3035">
        <f t="shared" si="1208"/>
        <v>6.6E-4</v>
      </c>
      <c r="AY3035" s="1">
        <v>41698</v>
      </c>
      <c r="AZ3035">
        <v>6.5000000000000002E-2</v>
      </c>
      <c r="BA3035">
        <f t="shared" si="1209"/>
        <v>6.4999999999999997E-4</v>
      </c>
      <c r="BC3035" s="1">
        <v>41774</v>
      </c>
      <c r="BD3035">
        <v>0.23</v>
      </c>
      <c r="BE3035">
        <f t="shared" si="1210"/>
        <v>2.3E-3</v>
      </c>
      <c r="BG3035" s="1">
        <v>41774</v>
      </c>
      <c r="BH3035">
        <v>0.48</v>
      </c>
      <c r="BI3035">
        <f t="shared" si="1211"/>
        <v>4.7999999999999996E-3</v>
      </c>
      <c r="BK3035" s="1">
        <v>40903</v>
      </c>
      <c r="BL3035">
        <v>2.58873</v>
      </c>
      <c r="BM3035">
        <f t="shared" si="1217"/>
        <v>2.5887299999999999E-2</v>
      </c>
      <c r="BP3035" s="1">
        <v>41670</v>
      </c>
      <c r="BQ3035">
        <v>166.47110000000001</v>
      </c>
      <c r="BR3035">
        <f t="shared" si="1212"/>
        <v>1.6647110000000001</v>
      </c>
      <c r="BT3035" s="1">
        <v>41694</v>
      </c>
      <c r="BU3035">
        <v>0.28799999999999998</v>
      </c>
      <c r="BV3035">
        <f t="shared" si="1213"/>
        <v>2.8799999999999997E-3</v>
      </c>
      <c r="BX3035" s="1">
        <v>41694</v>
      </c>
      <c r="BY3035">
        <v>0.38400000000000001</v>
      </c>
      <c r="BZ3035">
        <f t="shared" si="1214"/>
        <v>3.8400000000000001E-3</v>
      </c>
      <c r="CB3035" s="1">
        <v>41774</v>
      </c>
      <c r="CC3035">
        <v>0.35260000000000002</v>
      </c>
      <c r="CD3035">
        <f t="shared" si="1215"/>
        <v>3.5260000000000001E-3</v>
      </c>
      <c r="CG3035" s="1"/>
    </row>
    <row r="3036" spans="1:85" x14ac:dyDescent="0.3">
      <c r="A3036" s="21">
        <f t="shared" si="1216"/>
        <v>50061</v>
      </c>
      <c r="B3036" s="18">
        <f t="shared" si="1200"/>
        <v>112.421875</v>
      </c>
      <c r="C3036">
        <f t="shared" si="1218"/>
        <v>115</v>
      </c>
      <c r="D3036">
        <f t="shared" ca="1" si="1203"/>
        <v>-11.258333333333333</v>
      </c>
      <c r="E3036">
        <f ca="1">IF(currency="USD",'Future et co'!F3036,IF(currency="EUR",'Future et co'!G3036,FALSE))</f>
        <v>3.6070000000000005E-2</v>
      </c>
      <c r="F3036">
        <f t="shared" ca="1" si="1204"/>
        <v>3.6070000000000005E-2</v>
      </c>
      <c r="G3036">
        <f t="shared" ca="1" si="1205"/>
        <v>2.0569999999999998E-2</v>
      </c>
      <c r="L3036">
        <f t="shared" ca="1" si="1206"/>
        <v>127.8</v>
      </c>
      <c r="M3036">
        <f t="shared" ca="1" si="1201"/>
        <v>3.6070000000000005E-2</v>
      </c>
      <c r="R3036">
        <f t="shared" ca="1" si="1207"/>
        <v>127.8</v>
      </c>
      <c r="S3036">
        <f t="shared" ca="1" si="1202"/>
        <v>3.6070000000000005E-2</v>
      </c>
      <c r="U3036" s="1"/>
      <c r="W3036" t="str">
        <f t="shared" si="1197"/>
        <v/>
      </c>
      <c r="Y3036" s="1"/>
      <c r="AA3036">
        <f t="shared" si="1198"/>
        <v>0</v>
      </c>
      <c r="AC3036" s="1"/>
      <c r="AE3036">
        <f t="shared" si="1199"/>
        <v>0</v>
      </c>
      <c r="AH3036" s="1"/>
      <c r="AI3036" s="17"/>
      <c r="AJ3036" s="25"/>
      <c r="AU3036" s="1">
        <v>41696</v>
      </c>
      <c r="AV3036">
        <v>5.8999999999999997E-2</v>
      </c>
      <c r="AW3036">
        <f t="shared" si="1208"/>
        <v>5.8999999999999992E-4</v>
      </c>
      <c r="AY3036" s="1">
        <v>41697</v>
      </c>
      <c r="AZ3036">
        <v>6.6000000000000003E-2</v>
      </c>
      <c r="BA3036">
        <f t="shared" si="1209"/>
        <v>6.6E-4</v>
      </c>
      <c r="BC3036" s="1">
        <v>41773</v>
      </c>
      <c r="BD3036">
        <v>0.23</v>
      </c>
      <c r="BE3036">
        <f t="shared" si="1210"/>
        <v>2.3E-3</v>
      </c>
      <c r="BG3036" s="1">
        <v>41773</v>
      </c>
      <c r="BH3036">
        <v>0.47499999999999998</v>
      </c>
      <c r="BI3036">
        <f t="shared" si="1211"/>
        <v>4.7499999999999999E-3</v>
      </c>
      <c r="BK3036" s="1">
        <v>40904</v>
      </c>
      <c r="BL3036">
        <v>2.5893199999999998</v>
      </c>
      <c r="BM3036">
        <f t="shared" si="1217"/>
        <v>2.5893199999999998E-2</v>
      </c>
      <c r="BP3036" s="1">
        <v>41669</v>
      </c>
      <c r="BQ3036">
        <v>165.71899999999999</v>
      </c>
      <c r="BR3036">
        <f t="shared" si="1212"/>
        <v>1.6571899999999999</v>
      </c>
      <c r="BT3036" s="1">
        <v>41691</v>
      </c>
      <c r="BU3036">
        <v>0.28699999999999998</v>
      </c>
      <c r="BV3036">
        <f t="shared" si="1213"/>
        <v>2.8699999999999997E-3</v>
      </c>
      <c r="BX3036" s="1">
        <v>41691</v>
      </c>
      <c r="BY3036">
        <v>0.38400000000000001</v>
      </c>
      <c r="BZ3036">
        <f t="shared" si="1214"/>
        <v>3.8400000000000001E-3</v>
      </c>
      <c r="CB3036" s="1">
        <v>41773</v>
      </c>
      <c r="CC3036">
        <v>0.379</v>
      </c>
      <c r="CD3036">
        <f t="shared" si="1215"/>
        <v>3.79E-3</v>
      </c>
      <c r="CG3036" s="1"/>
    </row>
    <row r="3037" spans="1:85" x14ac:dyDescent="0.3">
      <c r="A3037" s="21">
        <f t="shared" si="1216"/>
        <v>50062</v>
      </c>
      <c r="B3037" s="18">
        <f t="shared" si="1200"/>
        <v>112.421875</v>
      </c>
      <c r="C3037">
        <f t="shared" si="1218"/>
        <v>115</v>
      </c>
      <c r="D3037">
        <f t="shared" ca="1" si="1203"/>
        <v>-11.261111111111111</v>
      </c>
      <c r="E3037">
        <f ca="1">IF(currency="USD",'Future et co'!F3037,IF(currency="EUR",'Future et co'!G3037,FALSE))</f>
        <v>3.6070000000000005E-2</v>
      </c>
      <c r="F3037">
        <f t="shared" ca="1" si="1204"/>
        <v>3.6070000000000005E-2</v>
      </c>
      <c r="G3037">
        <f t="shared" ca="1" si="1205"/>
        <v>2.0569999999999998E-2</v>
      </c>
      <c r="L3037">
        <f t="shared" ca="1" si="1206"/>
        <v>127.8</v>
      </c>
      <c r="M3037">
        <f t="shared" ca="1" si="1201"/>
        <v>3.6070000000000005E-2</v>
      </c>
      <c r="R3037">
        <f t="shared" ca="1" si="1207"/>
        <v>127.8</v>
      </c>
      <c r="S3037">
        <f t="shared" ca="1" si="1202"/>
        <v>3.6070000000000005E-2</v>
      </c>
      <c r="U3037" s="1"/>
      <c r="W3037" t="str">
        <f t="shared" si="1197"/>
        <v/>
      </c>
      <c r="Y3037" s="1"/>
      <c r="AA3037">
        <f t="shared" si="1198"/>
        <v>0</v>
      </c>
      <c r="AC3037" s="1"/>
      <c r="AE3037">
        <f t="shared" si="1199"/>
        <v>0</v>
      </c>
      <c r="AH3037" s="1"/>
      <c r="AI3037" s="17"/>
      <c r="AJ3037" s="25"/>
      <c r="AU3037" s="1">
        <v>41695</v>
      </c>
      <c r="AV3037">
        <v>6.7000000000000004E-2</v>
      </c>
      <c r="AW3037">
        <f t="shared" si="1208"/>
        <v>6.7000000000000002E-4</v>
      </c>
      <c r="AY3037" s="1">
        <v>41696</v>
      </c>
      <c r="AZ3037">
        <v>6.3E-2</v>
      </c>
      <c r="BA3037">
        <f t="shared" si="1209"/>
        <v>6.3000000000000003E-4</v>
      </c>
      <c r="BC3037" s="1">
        <v>41772</v>
      </c>
      <c r="BD3037">
        <v>0.23</v>
      </c>
      <c r="BE3037">
        <f t="shared" si="1210"/>
        <v>2.3E-3</v>
      </c>
      <c r="BG3037" s="1">
        <v>41772</v>
      </c>
      <c r="BH3037">
        <v>0.51</v>
      </c>
      <c r="BI3037">
        <f t="shared" si="1211"/>
        <v>5.1000000000000004E-3</v>
      </c>
      <c r="BK3037" s="1">
        <v>40905</v>
      </c>
      <c r="BL3037">
        <v>2.6224099999999999</v>
      </c>
      <c r="BM3037">
        <f t="shared" si="1217"/>
        <v>2.62241E-2</v>
      </c>
      <c r="BP3037" s="1">
        <v>41668</v>
      </c>
      <c r="BQ3037">
        <v>165.3372</v>
      </c>
      <c r="BR3037">
        <f t="shared" si="1212"/>
        <v>1.6533720000000001</v>
      </c>
      <c r="BT3037" s="1">
        <v>41690</v>
      </c>
      <c r="BU3037">
        <v>0.28599999999999998</v>
      </c>
      <c r="BV3037">
        <f t="shared" si="1213"/>
        <v>2.8599999999999997E-3</v>
      </c>
      <c r="BX3037" s="1">
        <v>41690</v>
      </c>
      <c r="BY3037">
        <v>0.38400000000000001</v>
      </c>
      <c r="BZ3037">
        <f t="shared" si="1214"/>
        <v>3.8400000000000001E-3</v>
      </c>
      <c r="CB3037" s="1">
        <v>41772</v>
      </c>
      <c r="CC3037">
        <v>0.37140000000000001</v>
      </c>
      <c r="CD3037">
        <f t="shared" si="1215"/>
        <v>3.7140000000000003E-3</v>
      </c>
      <c r="CG3037" s="1"/>
    </row>
    <row r="3038" spans="1:85" x14ac:dyDescent="0.3">
      <c r="A3038" s="21">
        <f t="shared" si="1216"/>
        <v>50063</v>
      </c>
      <c r="B3038" s="18">
        <f t="shared" si="1200"/>
        <v>112.421875</v>
      </c>
      <c r="C3038">
        <f t="shared" si="1218"/>
        <v>115</v>
      </c>
      <c r="D3038">
        <f t="shared" ca="1" si="1203"/>
        <v>-11.263888888888889</v>
      </c>
      <c r="E3038">
        <f ca="1">IF(currency="USD",'Future et co'!F3038,IF(currency="EUR",'Future et co'!G3038,FALSE))</f>
        <v>3.6070000000000005E-2</v>
      </c>
      <c r="F3038">
        <f t="shared" ca="1" si="1204"/>
        <v>3.6070000000000005E-2</v>
      </c>
      <c r="G3038">
        <f t="shared" ca="1" si="1205"/>
        <v>2.0569999999999998E-2</v>
      </c>
      <c r="L3038">
        <f t="shared" ca="1" si="1206"/>
        <v>127.8</v>
      </c>
      <c r="M3038">
        <f t="shared" ca="1" si="1201"/>
        <v>3.6070000000000005E-2</v>
      </c>
      <c r="R3038">
        <f t="shared" ca="1" si="1207"/>
        <v>127.8</v>
      </c>
      <c r="S3038">
        <f t="shared" ca="1" si="1202"/>
        <v>3.6070000000000005E-2</v>
      </c>
      <c r="U3038" s="1"/>
      <c r="W3038" t="str">
        <f t="shared" si="1197"/>
        <v/>
      </c>
      <c r="Y3038" s="1"/>
      <c r="AA3038">
        <f t="shared" si="1198"/>
        <v>0</v>
      </c>
      <c r="AC3038" s="1"/>
      <c r="AE3038">
        <f t="shared" si="1199"/>
        <v>0</v>
      </c>
      <c r="AH3038" s="1"/>
      <c r="AI3038" s="17"/>
      <c r="AJ3038" s="25"/>
      <c r="AU3038" s="1">
        <v>41694</v>
      </c>
      <c r="AV3038">
        <v>6.5000000000000002E-2</v>
      </c>
      <c r="AW3038">
        <f t="shared" si="1208"/>
        <v>6.4999999999999997E-4</v>
      </c>
      <c r="AY3038" s="1">
        <v>41695</v>
      </c>
      <c r="AZ3038">
        <v>6.6000000000000003E-2</v>
      </c>
      <c r="BA3038">
        <f t="shared" si="1209"/>
        <v>6.6E-4</v>
      </c>
      <c r="BC3038" s="1">
        <v>41771</v>
      </c>
      <c r="BD3038">
        <v>0.247</v>
      </c>
      <c r="BE3038">
        <f t="shared" si="1210"/>
        <v>2.47E-3</v>
      </c>
      <c r="BG3038" s="1">
        <v>41771</v>
      </c>
      <c r="BH3038">
        <v>0.51500000000000001</v>
      </c>
      <c r="BI3038">
        <f t="shared" si="1211"/>
        <v>5.1500000000000001E-3</v>
      </c>
      <c r="BK3038" s="1">
        <v>40906</v>
      </c>
      <c r="BL3038">
        <v>2.5933999999999999</v>
      </c>
      <c r="BM3038">
        <f t="shared" si="1217"/>
        <v>2.5933999999999999E-2</v>
      </c>
      <c r="BP3038" s="1">
        <v>41667</v>
      </c>
      <c r="BQ3038">
        <v>164.82820000000001</v>
      </c>
      <c r="BR3038">
        <f t="shared" si="1212"/>
        <v>1.648282</v>
      </c>
      <c r="BT3038" s="1">
        <v>41689</v>
      </c>
      <c r="BU3038">
        <v>0.28699999999999998</v>
      </c>
      <c r="BV3038">
        <f t="shared" si="1213"/>
        <v>2.8699999999999997E-3</v>
      </c>
      <c r="BX3038" s="1">
        <v>41689</v>
      </c>
      <c r="BY3038">
        <v>0.38600000000000001</v>
      </c>
      <c r="BZ3038">
        <f t="shared" si="1214"/>
        <v>3.8600000000000001E-3</v>
      </c>
      <c r="CB3038" s="1">
        <v>41771</v>
      </c>
      <c r="CC3038">
        <v>0.38340000000000002</v>
      </c>
      <c r="CD3038">
        <f t="shared" si="1215"/>
        <v>3.8340000000000002E-3</v>
      </c>
      <c r="CG3038" s="1"/>
    </row>
    <row r="3039" spans="1:85" x14ac:dyDescent="0.3">
      <c r="A3039" s="21">
        <f t="shared" si="1216"/>
        <v>50066</v>
      </c>
      <c r="B3039" s="18">
        <f t="shared" si="1200"/>
        <v>112.421875</v>
      </c>
      <c r="C3039">
        <f t="shared" si="1218"/>
        <v>115</v>
      </c>
      <c r="D3039">
        <f t="shared" ca="1" si="1203"/>
        <v>-11.272222222222222</v>
      </c>
      <c r="E3039">
        <f ca="1">IF(currency="USD",'Future et co'!F3039,IF(currency="EUR",'Future et co'!G3039,FALSE))</f>
        <v>3.6070000000000005E-2</v>
      </c>
      <c r="F3039">
        <f t="shared" ca="1" si="1204"/>
        <v>3.6070000000000005E-2</v>
      </c>
      <c r="G3039">
        <f t="shared" ca="1" si="1205"/>
        <v>2.0569999999999998E-2</v>
      </c>
      <c r="L3039">
        <f t="shared" ca="1" si="1206"/>
        <v>127.8</v>
      </c>
      <c r="M3039">
        <f t="shared" ca="1" si="1201"/>
        <v>3.6070000000000005E-2</v>
      </c>
      <c r="R3039">
        <f t="shared" ca="1" si="1207"/>
        <v>127.8</v>
      </c>
      <c r="S3039">
        <f t="shared" ca="1" si="1202"/>
        <v>3.6070000000000005E-2</v>
      </c>
      <c r="U3039" s="1"/>
      <c r="W3039" t="str">
        <f t="shared" si="1197"/>
        <v/>
      </c>
      <c r="Y3039" s="1"/>
      <c r="AA3039">
        <f t="shared" si="1198"/>
        <v>0</v>
      </c>
      <c r="AC3039" s="1"/>
      <c r="AE3039">
        <f t="shared" si="1199"/>
        <v>0</v>
      </c>
      <c r="AH3039" s="1"/>
      <c r="AI3039" s="17"/>
      <c r="AJ3039" s="25"/>
      <c r="AU3039" s="1">
        <v>41691</v>
      </c>
      <c r="AV3039">
        <v>5.6000000000000001E-2</v>
      </c>
      <c r="AW3039">
        <f t="shared" si="1208"/>
        <v>5.6000000000000006E-4</v>
      </c>
      <c r="AY3039" s="1">
        <v>41694</v>
      </c>
      <c r="AZ3039">
        <v>6.7000000000000004E-2</v>
      </c>
      <c r="BA3039">
        <f t="shared" si="1209"/>
        <v>6.7000000000000002E-4</v>
      </c>
      <c r="BC3039" s="1">
        <v>41768</v>
      </c>
      <c r="BD3039">
        <v>0.23</v>
      </c>
      <c r="BE3039">
        <f t="shared" si="1210"/>
        <v>2.3E-3</v>
      </c>
      <c r="BG3039" s="1">
        <v>41768</v>
      </c>
      <c r="BH3039">
        <v>0.5</v>
      </c>
      <c r="BI3039">
        <f t="shared" si="1211"/>
        <v>5.0000000000000001E-3</v>
      </c>
      <c r="BK3039" s="1">
        <v>40907</v>
      </c>
      <c r="BL3039">
        <v>2.6057199999999998</v>
      </c>
      <c r="BM3039">
        <f t="shared" si="1217"/>
        <v>2.6057199999999999E-2</v>
      </c>
      <c r="BP3039" s="1">
        <v>41666</v>
      </c>
      <c r="BQ3039">
        <v>164.9323</v>
      </c>
      <c r="BR3039">
        <f t="shared" si="1212"/>
        <v>1.6493229999999999</v>
      </c>
      <c r="BT3039" s="1">
        <v>41688</v>
      </c>
      <c r="BU3039">
        <v>0.28799999999999998</v>
      </c>
      <c r="BV3039">
        <f t="shared" si="1213"/>
        <v>2.8799999999999997E-3</v>
      </c>
      <c r="BX3039" s="1">
        <v>41688</v>
      </c>
      <c r="BY3039">
        <v>0.38600000000000001</v>
      </c>
      <c r="BZ3039">
        <f t="shared" si="1214"/>
        <v>3.8600000000000001E-3</v>
      </c>
      <c r="CB3039" s="1">
        <v>41768</v>
      </c>
      <c r="CC3039">
        <v>0.38540000000000002</v>
      </c>
      <c r="CD3039">
        <f t="shared" si="1215"/>
        <v>3.8540000000000002E-3</v>
      </c>
      <c r="CG3039" s="1"/>
    </row>
    <row r="3040" spans="1:85" x14ac:dyDescent="0.3">
      <c r="A3040" s="21">
        <f t="shared" si="1216"/>
        <v>50067</v>
      </c>
      <c r="B3040" s="18">
        <f t="shared" si="1200"/>
        <v>112.421875</v>
      </c>
      <c r="C3040">
        <f t="shared" si="1218"/>
        <v>115</v>
      </c>
      <c r="D3040">
        <f t="shared" ca="1" si="1203"/>
        <v>-11.275</v>
      </c>
      <c r="E3040">
        <f ca="1">IF(currency="USD",'Future et co'!F3040,IF(currency="EUR",'Future et co'!G3040,FALSE))</f>
        <v>3.6070000000000005E-2</v>
      </c>
      <c r="F3040">
        <f t="shared" ca="1" si="1204"/>
        <v>3.6070000000000005E-2</v>
      </c>
      <c r="G3040">
        <f t="shared" ca="1" si="1205"/>
        <v>2.0569999999999998E-2</v>
      </c>
      <c r="L3040">
        <f t="shared" ca="1" si="1206"/>
        <v>127.8</v>
      </c>
      <c r="M3040">
        <f t="shared" ca="1" si="1201"/>
        <v>3.6070000000000005E-2</v>
      </c>
      <c r="R3040">
        <f t="shared" ca="1" si="1207"/>
        <v>127.8</v>
      </c>
      <c r="S3040">
        <f t="shared" ca="1" si="1202"/>
        <v>3.6070000000000005E-2</v>
      </c>
      <c r="U3040" s="1"/>
      <c r="W3040" t="str">
        <f t="shared" si="1197"/>
        <v/>
      </c>
      <c r="Y3040" s="1"/>
      <c r="AA3040">
        <f t="shared" si="1198"/>
        <v>0</v>
      </c>
      <c r="AC3040" s="1"/>
      <c r="AE3040">
        <f t="shared" si="1199"/>
        <v>0</v>
      </c>
      <c r="AH3040" s="1"/>
      <c r="AI3040" s="17"/>
      <c r="AJ3040" s="25"/>
      <c r="AU3040" s="1">
        <v>41690</v>
      </c>
      <c r="AV3040">
        <v>5.7000000000000002E-2</v>
      </c>
      <c r="AW3040">
        <f t="shared" si="1208"/>
        <v>5.6999999999999998E-4</v>
      </c>
      <c r="AY3040" s="1">
        <v>41691</v>
      </c>
      <c r="AZ3040">
        <v>6.7000000000000004E-2</v>
      </c>
      <c r="BA3040">
        <f t="shared" si="1209"/>
        <v>6.7000000000000002E-4</v>
      </c>
      <c r="BC3040" s="1">
        <v>41767</v>
      </c>
      <c r="BD3040">
        <v>0.23799999999999999</v>
      </c>
      <c r="BE3040">
        <f t="shared" si="1210"/>
        <v>2.3799999999999997E-3</v>
      </c>
      <c r="BG3040" s="1">
        <v>41767</v>
      </c>
      <c r="BH3040">
        <v>0.502</v>
      </c>
      <c r="BI3040">
        <f t="shared" si="1211"/>
        <v>5.0200000000000002E-3</v>
      </c>
      <c r="BK3040" s="1">
        <v>40910</v>
      </c>
      <c r="BL3040">
        <v>2.6066799999999999</v>
      </c>
      <c r="BM3040">
        <f t="shared" si="1217"/>
        <v>2.6066799999999998E-2</v>
      </c>
      <c r="BP3040" s="1">
        <v>41663</v>
      </c>
      <c r="BQ3040">
        <v>165.05959999999999</v>
      </c>
      <c r="BR3040">
        <f t="shared" si="1212"/>
        <v>1.650596</v>
      </c>
      <c r="BT3040" s="1">
        <v>41687</v>
      </c>
      <c r="BU3040">
        <v>0.28699999999999998</v>
      </c>
      <c r="BV3040">
        <f t="shared" si="1213"/>
        <v>2.8699999999999997E-3</v>
      </c>
      <c r="BX3040" s="1">
        <v>41687</v>
      </c>
      <c r="BY3040">
        <v>0.38600000000000001</v>
      </c>
      <c r="BZ3040">
        <f t="shared" si="1214"/>
        <v>3.8600000000000001E-3</v>
      </c>
      <c r="CB3040" s="1">
        <v>41767</v>
      </c>
      <c r="CC3040">
        <v>0.38419999999999999</v>
      </c>
      <c r="CD3040">
        <f t="shared" si="1215"/>
        <v>3.8419999999999999E-3</v>
      </c>
      <c r="CG3040" s="1"/>
    </row>
    <row r="3041" spans="1:85" x14ac:dyDescent="0.3">
      <c r="A3041" s="21">
        <f t="shared" si="1216"/>
        <v>50068</v>
      </c>
      <c r="B3041" s="18">
        <f t="shared" si="1200"/>
        <v>112.421875</v>
      </c>
      <c r="C3041">
        <f t="shared" si="1218"/>
        <v>115</v>
      </c>
      <c r="D3041">
        <f t="shared" ca="1" si="1203"/>
        <v>-11.277777777777779</v>
      </c>
      <c r="E3041">
        <f ca="1">IF(currency="USD",'Future et co'!F3041,IF(currency="EUR",'Future et co'!G3041,FALSE))</f>
        <v>3.6070000000000005E-2</v>
      </c>
      <c r="F3041">
        <f t="shared" ca="1" si="1204"/>
        <v>3.6070000000000005E-2</v>
      </c>
      <c r="G3041">
        <f t="shared" ca="1" si="1205"/>
        <v>2.0569999999999998E-2</v>
      </c>
      <c r="L3041">
        <f t="shared" ca="1" si="1206"/>
        <v>127.8</v>
      </c>
      <c r="M3041">
        <f t="shared" ca="1" si="1201"/>
        <v>3.6070000000000005E-2</v>
      </c>
      <c r="R3041">
        <f t="shared" ca="1" si="1207"/>
        <v>127.8</v>
      </c>
      <c r="S3041">
        <f t="shared" ca="1" si="1202"/>
        <v>3.6070000000000005E-2</v>
      </c>
      <c r="U3041" s="1"/>
      <c r="W3041" t="str">
        <f t="shared" ref="W3041:W3104" si="1219">IF(U3041="","",V3041/100)</f>
        <v/>
      </c>
      <c r="Y3041" s="1"/>
      <c r="AA3041">
        <f t="shared" ref="AA3041:AA3104" si="1220">Z3041/100</f>
        <v>0</v>
      </c>
      <c r="AC3041" s="1"/>
      <c r="AE3041">
        <f t="shared" ref="AE3041:AE3104" si="1221">AD3041/100</f>
        <v>0</v>
      </c>
      <c r="AH3041" s="1"/>
      <c r="AI3041" s="17"/>
      <c r="AJ3041" s="25"/>
      <c r="AU3041" s="1">
        <v>41689</v>
      </c>
      <c r="AV3041">
        <v>6.5000000000000002E-2</v>
      </c>
      <c r="AW3041">
        <f t="shared" si="1208"/>
        <v>6.4999999999999997E-4</v>
      </c>
      <c r="AY3041" s="1">
        <v>41690</v>
      </c>
      <c r="AZ3041">
        <v>6.0999999999999999E-2</v>
      </c>
      <c r="BA3041">
        <f t="shared" si="1209"/>
        <v>6.0999999999999997E-4</v>
      </c>
      <c r="BC3041" s="1">
        <v>41766</v>
      </c>
      <c r="BD3041">
        <v>0.23</v>
      </c>
      <c r="BE3041">
        <f t="shared" si="1210"/>
        <v>2.3E-3</v>
      </c>
      <c r="BG3041" s="1">
        <v>41766</v>
      </c>
      <c r="BH3041">
        <v>0.51</v>
      </c>
      <c r="BI3041">
        <f t="shared" si="1211"/>
        <v>5.1000000000000004E-3</v>
      </c>
      <c r="BK3041" s="1">
        <v>40911</v>
      </c>
      <c r="BL3041">
        <v>2.5687099999999998</v>
      </c>
      <c r="BM3041">
        <f t="shared" si="1217"/>
        <v>2.5687099999999997E-2</v>
      </c>
      <c r="BP3041" s="1">
        <v>41662</v>
      </c>
      <c r="BQ3041">
        <v>164.34219999999999</v>
      </c>
      <c r="BR3041">
        <f t="shared" si="1212"/>
        <v>1.6434219999999999</v>
      </c>
      <c r="BT3041" s="1">
        <v>41684</v>
      </c>
      <c r="BU3041">
        <v>0.28699999999999998</v>
      </c>
      <c r="BV3041">
        <f t="shared" si="1213"/>
        <v>2.8699999999999997E-3</v>
      </c>
      <c r="BX3041" s="1">
        <v>41684</v>
      </c>
      <c r="BY3041">
        <v>0.38600000000000001</v>
      </c>
      <c r="BZ3041">
        <f t="shared" si="1214"/>
        <v>3.8600000000000001E-3</v>
      </c>
      <c r="CB3041" s="1">
        <v>41766</v>
      </c>
      <c r="CC3041">
        <v>0.3992</v>
      </c>
      <c r="CD3041">
        <f t="shared" si="1215"/>
        <v>3.9919999999999999E-3</v>
      </c>
      <c r="CG3041" s="1"/>
    </row>
    <row r="3042" spans="1:85" x14ac:dyDescent="0.3">
      <c r="A3042" s="21">
        <f t="shared" si="1216"/>
        <v>50069</v>
      </c>
      <c r="B3042" s="18">
        <f t="shared" si="1200"/>
        <v>112.421875</v>
      </c>
      <c r="C3042">
        <f t="shared" si="1218"/>
        <v>115</v>
      </c>
      <c r="D3042">
        <f t="shared" ca="1" si="1203"/>
        <v>-11.280555555555555</v>
      </c>
      <c r="E3042">
        <f ca="1">IF(currency="USD",'Future et co'!F3042,IF(currency="EUR",'Future et co'!G3042,FALSE))</f>
        <v>3.6070000000000005E-2</v>
      </c>
      <c r="F3042">
        <f t="shared" ca="1" si="1204"/>
        <v>3.6070000000000005E-2</v>
      </c>
      <c r="G3042">
        <f t="shared" ca="1" si="1205"/>
        <v>2.0569999999999998E-2</v>
      </c>
      <c r="L3042">
        <f t="shared" ca="1" si="1206"/>
        <v>127.8</v>
      </c>
      <c r="M3042">
        <f t="shared" ca="1" si="1201"/>
        <v>3.6070000000000005E-2</v>
      </c>
      <c r="R3042">
        <f t="shared" ca="1" si="1207"/>
        <v>127.8</v>
      </c>
      <c r="S3042">
        <f t="shared" ca="1" si="1202"/>
        <v>3.6070000000000005E-2</v>
      </c>
      <c r="U3042" s="1"/>
      <c r="W3042" t="str">
        <f t="shared" si="1219"/>
        <v/>
      </c>
      <c r="Y3042" s="1"/>
      <c r="AA3042">
        <f t="shared" si="1220"/>
        <v>0</v>
      </c>
      <c r="AC3042" s="1"/>
      <c r="AE3042">
        <f t="shared" si="1221"/>
        <v>0</v>
      </c>
      <c r="AH3042" s="1"/>
      <c r="AI3042" s="17"/>
      <c r="AJ3042" s="25"/>
      <c r="AU3042" s="1">
        <v>41688</v>
      </c>
      <c r="AV3042">
        <v>6.3E-2</v>
      </c>
      <c r="AW3042">
        <f t="shared" si="1208"/>
        <v>6.3000000000000003E-4</v>
      </c>
      <c r="AY3042" s="1">
        <v>41689</v>
      </c>
      <c r="AZ3042">
        <v>6.2E-2</v>
      </c>
      <c r="BA3042">
        <f t="shared" si="1209"/>
        <v>6.2E-4</v>
      </c>
      <c r="BC3042" s="1">
        <v>41765</v>
      </c>
      <c r="BD3042">
        <v>0.24</v>
      </c>
      <c r="BE3042">
        <f t="shared" si="1210"/>
        <v>2.3999999999999998E-3</v>
      </c>
      <c r="BG3042" s="1">
        <v>41765</v>
      </c>
      <c r="BH3042">
        <v>0.55100000000000005</v>
      </c>
      <c r="BI3042">
        <f t="shared" si="1211"/>
        <v>5.5100000000000001E-3</v>
      </c>
      <c r="BK3042" s="1">
        <v>40912</v>
      </c>
      <c r="BL3042">
        <v>2.5676600000000001</v>
      </c>
      <c r="BM3042">
        <f t="shared" si="1217"/>
        <v>2.5676600000000001E-2</v>
      </c>
      <c r="BP3042" s="1">
        <v>41661</v>
      </c>
      <c r="BQ3042">
        <v>163.72900000000001</v>
      </c>
      <c r="BR3042">
        <f t="shared" si="1212"/>
        <v>1.6372900000000001</v>
      </c>
      <c r="BT3042" s="1">
        <v>41683</v>
      </c>
      <c r="BU3042">
        <v>0.28799999999999998</v>
      </c>
      <c r="BV3042">
        <f t="shared" si="1213"/>
        <v>2.8799999999999997E-3</v>
      </c>
      <c r="BX3042" s="1">
        <v>41683</v>
      </c>
      <c r="BY3042">
        <v>0.38700000000000001</v>
      </c>
      <c r="BZ3042">
        <f t="shared" si="1214"/>
        <v>3.8700000000000002E-3</v>
      </c>
      <c r="CB3042" s="1">
        <v>41765</v>
      </c>
      <c r="CC3042">
        <v>0.39760000000000001</v>
      </c>
      <c r="CD3042">
        <f t="shared" si="1215"/>
        <v>3.9760000000000004E-3</v>
      </c>
      <c r="CG3042" s="1"/>
    </row>
    <row r="3043" spans="1:85" x14ac:dyDescent="0.3">
      <c r="A3043" s="21">
        <f t="shared" si="1216"/>
        <v>50070</v>
      </c>
      <c r="B3043" s="18">
        <f t="shared" si="1200"/>
        <v>112.421875</v>
      </c>
      <c r="C3043">
        <f t="shared" si="1218"/>
        <v>115</v>
      </c>
      <c r="D3043">
        <f t="shared" ca="1" si="1203"/>
        <v>-11.283333333333333</v>
      </c>
      <c r="E3043">
        <f ca="1">IF(currency="USD",'Future et co'!F3043,IF(currency="EUR",'Future et co'!G3043,FALSE))</f>
        <v>3.6070000000000005E-2</v>
      </c>
      <c r="F3043">
        <f t="shared" ca="1" si="1204"/>
        <v>3.6070000000000005E-2</v>
      </c>
      <c r="G3043">
        <f t="shared" ca="1" si="1205"/>
        <v>2.0569999999999998E-2</v>
      </c>
      <c r="L3043">
        <f t="shared" ca="1" si="1206"/>
        <v>127.8</v>
      </c>
      <c r="M3043">
        <f t="shared" ca="1" si="1201"/>
        <v>3.6070000000000005E-2</v>
      </c>
      <c r="R3043">
        <f t="shared" ca="1" si="1207"/>
        <v>127.8</v>
      </c>
      <c r="S3043">
        <f t="shared" ca="1" si="1202"/>
        <v>3.6070000000000005E-2</v>
      </c>
      <c r="U3043" s="1"/>
      <c r="W3043" t="str">
        <f t="shared" si="1219"/>
        <v/>
      </c>
      <c r="Y3043" s="1"/>
      <c r="AA3043">
        <f t="shared" si="1220"/>
        <v>0</v>
      </c>
      <c r="AC3043" s="1"/>
      <c r="AE3043">
        <f t="shared" si="1221"/>
        <v>0</v>
      </c>
      <c r="AH3043" s="1"/>
      <c r="AI3043" s="17"/>
      <c r="AJ3043" s="25"/>
      <c r="AU3043" s="1">
        <v>41684</v>
      </c>
      <c r="AV3043">
        <v>6.5000000000000002E-2</v>
      </c>
      <c r="AW3043">
        <f t="shared" si="1208"/>
        <v>6.4999999999999997E-4</v>
      </c>
      <c r="AY3043" s="1">
        <v>41688</v>
      </c>
      <c r="AZ3043">
        <v>6.7000000000000004E-2</v>
      </c>
      <c r="BA3043">
        <f t="shared" si="1209"/>
        <v>6.7000000000000002E-4</v>
      </c>
      <c r="BC3043" s="1">
        <v>41764</v>
      </c>
      <c r="BD3043">
        <v>0.23</v>
      </c>
      <c r="BE3043">
        <f t="shared" si="1210"/>
        <v>2.3E-3</v>
      </c>
      <c r="BG3043" s="1">
        <v>41764</v>
      </c>
      <c r="BH3043">
        <v>0.53400000000000003</v>
      </c>
      <c r="BI3043">
        <f t="shared" si="1211"/>
        <v>5.3400000000000001E-3</v>
      </c>
      <c r="BK3043" s="1">
        <v>40913</v>
      </c>
      <c r="BL3043">
        <v>2.5629900000000001</v>
      </c>
      <c r="BM3043">
        <f t="shared" si="1217"/>
        <v>2.5629900000000001E-2</v>
      </c>
      <c r="BP3043" s="1">
        <v>41660</v>
      </c>
      <c r="BQ3043">
        <v>163.89099999999999</v>
      </c>
      <c r="BR3043">
        <f t="shared" si="1212"/>
        <v>1.6389099999999999</v>
      </c>
      <c r="BT3043" s="1">
        <v>41682</v>
      </c>
      <c r="BU3043">
        <v>0.29099999999999998</v>
      </c>
      <c r="BV3043">
        <f t="shared" si="1213"/>
        <v>2.9099999999999998E-3</v>
      </c>
      <c r="BX3043" s="1">
        <v>41682</v>
      </c>
      <c r="BY3043">
        <v>0.39</v>
      </c>
      <c r="BZ3043">
        <f t="shared" si="1214"/>
        <v>3.9000000000000003E-3</v>
      </c>
      <c r="CB3043" s="1">
        <v>41764</v>
      </c>
      <c r="CC3043">
        <v>0.39379999999999998</v>
      </c>
      <c r="CD3043">
        <f t="shared" si="1215"/>
        <v>3.9379999999999997E-3</v>
      </c>
      <c r="CG3043" s="1"/>
    </row>
    <row r="3044" spans="1:85" x14ac:dyDescent="0.3">
      <c r="A3044" s="21">
        <f t="shared" si="1216"/>
        <v>50073</v>
      </c>
      <c r="B3044" s="18">
        <f t="shared" si="1200"/>
        <v>112.421875</v>
      </c>
      <c r="C3044">
        <f t="shared" si="1218"/>
        <v>115</v>
      </c>
      <c r="D3044">
        <f t="shared" ca="1" si="1203"/>
        <v>-11.291666666666666</v>
      </c>
      <c r="E3044">
        <f ca="1">IF(currency="USD",'Future et co'!F3044,IF(currency="EUR",'Future et co'!G3044,FALSE))</f>
        <v>3.6070000000000005E-2</v>
      </c>
      <c r="F3044">
        <f t="shared" ca="1" si="1204"/>
        <v>3.6070000000000005E-2</v>
      </c>
      <c r="G3044">
        <f t="shared" ca="1" si="1205"/>
        <v>2.0569999999999998E-2</v>
      </c>
      <c r="L3044">
        <f t="shared" ca="1" si="1206"/>
        <v>127.8</v>
      </c>
      <c r="M3044">
        <f t="shared" ca="1" si="1201"/>
        <v>3.6070000000000005E-2</v>
      </c>
      <c r="R3044">
        <f t="shared" ca="1" si="1207"/>
        <v>127.8</v>
      </c>
      <c r="S3044">
        <f t="shared" ca="1" si="1202"/>
        <v>3.6070000000000005E-2</v>
      </c>
      <c r="U3044" s="1"/>
      <c r="W3044" t="str">
        <f t="shared" si="1219"/>
        <v/>
      </c>
      <c r="Y3044" s="1"/>
      <c r="AA3044">
        <f t="shared" si="1220"/>
        <v>0</v>
      </c>
      <c r="AC3044" s="1"/>
      <c r="AE3044">
        <f t="shared" si="1221"/>
        <v>0</v>
      </c>
      <c r="AH3044" s="1"/>
      <c r="AI3044" s="17"/>
      <c r="AJ3044" s="25"/>
      <c r="AU3044" s="1">
        <v>41683</v>
      </c>
      <c r="AV3044">
        <v>0.06</v>
      </c>
      <c r="AW3044">
        <f t="shared" si="1208"/>
        <v>5.9999999999999995E-4</v>
      </c>
      <c r="AY3044" s="1">
        <v>41684</v>
      </c>
      <c r="AZ3044">
        <v>6.9000000000000006E-2</v>
      </c>
      <c r="BA3044">
        <f t="shared" si="1209"/>
        <v>6.9000000000000008E-4</v>
      </c>
      <c r="BC3044" s="1">
        <v>41761</v>
      </c>
      <c r="BD3044">
        <v>0.246</v>
      </c>
      <c r="BE3044">
        <f t="shared" si="1210"/>
        <v>2.4599999999999999E-3</v>
      </c>
      <c r="BG3044" s="1">
        <v>41761</v>
      </c>
      <c r="BH3044">
        <v>0.54600000000000004</v>
      </c>
      <c r="BI3044">
        <f t="shared" si="1211"/>
        <v>5.4600000000000004E-3</v>
      </c>
      <c r="BK3044" s="1">
        <v>40914</v>
      </c>
      <c r="BL3044">
        <v>2.5713300000000001</v>
      </c>
      <c r="BM3044">
        <f t="shared" si="1217"/>
        <v>2.5713300000000001E-2</v>
      </c>
      <c r="BP3044" s="1">
        <v>41659</v>
      </c>
      <c r="BQ3044">
        <v>163.79849999999999</v>
      </c>
      <c r="BR3044">
        <f t="shared" si="1212"/>
        <v>1.6379849999999998</v>
      </c>
      <c r="BT3044" s="1">
        <v>41681</v>
      </c>
      <c r="BU3044">
        <v>0.29099999999999998</v>
      </c>
      <c r="BV3044">
        <f t="shared" si="1213"/>
        <v>2.9099999999999998E-3</v>
      </c>
      <c r="BX3044" s="1">
        <v>41681</v>
      </c>
      <c r="BY3044">
        <v>0.39100000000000001</v>
      </c>
      <c r="BZ3044">
        <f t="shared" si="1214"/>
        <v>3.9100000000000003E-3</v>
      </c>
      <c r="CB3044" s="1">
        <v>41761</v>
      </c>
      <c r="CC3044">
        <v>0.38840000000000002</v>
      </c>
      <c r="CD3044">
        <f t="shared" si="1215"/>
        <v>3.8840000000000003E-3</v>
      </c>
      <c r="CG3044" s="1"/>
    </row>
    <row r="3045" spans="1:85" x14ac:dyDescent="0.3">
      <c r="A3045" s="21">
        <f t="shared" si="1216"/>
        <v>50074</v>
      </c>
      <c r="B3045" s="18">
        <f t="shared" si="1200"/>
        <v>112.421875</v>
      </c>
      <c r="C3045">
        <f t="shared" si="1218"/>
        <v>115</v>
      </c>
      <c r="D3045">
        <f t="shared" ca="1" si="1203"/>
        <v>-11.294444444444444</v>
      </c>
      <c r="E3045">
        <f ca="1">IF(currency="USD",'Future et co'!F3045,IF(currency="EUR",'Future et co'!G3045,FALSE))</f>
        <v>3.6070000000000005E-2</v>
      </c>
      <c r="F3045">
        <f t="shared" ca="1" si="1204"/>
        <v>3.6070000000000005E-2</v>
      </c>
      <c r="G3045">
        <f t="shared" ca="1" si="1205"/>
        <v>2.0569999999999998E-2</v>
      </c>
      <c r="L3045">
        <f t="shared" ca="1" si="1206"/>
        <v>127.8</v>
      </c>
      <c r="M3045">
        <f t="shared" ca="1" si="1201"/>
        <v>3.6070000000000005E-2</v>
      </c>
      <c r="R3045">
        <f t="shared" ca="1" si="1207"/>
        <v>127.8</v>
      </c>
      <c r="S3045">
        <f t="shared" ca="1" si="1202"/>
        <v>3.6070000000000005E-2</v>
      </c>
      <c r="U3045" s="1"/>
      <c r="W3045" t="str">
        <f t="shared" si="1219"/>
        <v/>
      </c>
      <c r="Y3045" s="1"/>
      <c r="AA3045">
        <f t="shared" si="1220"/>
        <v>0</v>
      </c>
      <c r="AC3045" s="1"/>
      <c r="AE3045">
        <f t="shared" si="1221"/>
        <v>0</v>
      </c>
      <c r="AH3045" s="1"/>
      <c r="AI3045" s="17"/>
      <c r="AJ3045" s="25"/>
      <c r="AU3045" s="1">
        <v>41682</v>
      </c>
      <c r="AV3045">
        <v>6.7000000000000004E-2</v>
      </c>
      <c r="AW3045">
        <f t="shared" si="1208"/>
        <v>6.7000000000000002E-4</v>
      </c>
      <c r="AY3045" s="1">
        <v>41683</v>
      </c>
      <c r="AZ3045">
        <v>6.3E-2</v>
      </c>
      <c r="BA3045">
        <f t="shared" si="1209"/>
        <v>6.3000000000000003E-4</v>
      </c>
      <c r="BC3045" s="1">
        <v>41760</v>
      </c>
      <c r="BD3045">
        <v>0.24</v>
      </c>
      <c r="BE3045">
        <f t="shared" si="1210"/>
        <v>2.3999999999999998E-3</v>
      </c>
      <c r="BG3045" s="1">
        <v>41760</v>
      </c>
      <c r="BH3045">
        <v>0.503</v>
      </c>
      <c r="BI3045">
        <f t="shared" si="1211"/>
        <v>5.0299999999999997E-3</v>
      </c>
      <c r="BK3045" s="1">
        <v>40917</v>
      </c>
      <c r="BL3045">
        <v>2.5627399999999998</v>
      </c>
      <c r="BM3045">
        <f t="shared" si="1217"/>
        <v>2.5627399999999998E-2</v>
      </c>
      <c r="BP3045" s="1">
        <v>41656</v>
      </c>
      <c r="BQ3045">
        <v>163.6018</v>
      </c>
      <c r="BR3045">
        <f t="shared" si="1212"/>
        <v>1.636018</v>
      </c>
      <c r="BT3045" s="1">
        <v>41680</v>
      </c>
      <c r="BU3045">
        <v>0.29099999999999998</v>
      </c>
      <c r="BV3045">
        <f t="shared" si="1213"/>
        <v>2.9099999999999998E-3</v>
      </c>
      <c r="BX3045" s="1">
        <v>41680</v>
      </c>
      <c r="BY3045">
        <v>0.39</v>
      </c>
      <c r="BZ3045">
        <f t="shared" si="1214"/>
        <v>3.9000000000000003E-3</v>
      </c>
      <c r="CB3045" s="1">
        <v>41760</v>
      </c>
      <c r="CC3045">
        <v>0.40379999999999999</v>
      </c>
      <c r="CD3045">
        <f t="shared" si="1215"/>
        <v>4.0379999999999999E-3</v>
      </c>
      <c r="CG3045" s="1"/>
    </row>
    <row r="3046" spans="1:85" x14ac:dyDescent="0.3">
      <c r="A3046" s="21">
        <f t="shared" si="1216"/>
        <v>50075</v>
      </c>
      <c r="B3046" s="18">
        <f t="shared" si="1200"/>
        <v>112.421875</v>
      </c>
      <c r="C3046">
        <f t="shared" si="1218"/>
        <v>115</v>
      </c>
      <c r="D3046">
        <f t="shared" ca="1" si="1203"/>
        <v>-11.297222222222222</v>
      </c>
      <c r="E3046">
        <f ca="1">IF(currency="USD",'Future et co'!F3046,IF(currency="EUR",'Future et co'!G3046,FALSE))</f>
        <v>3.6070000000000005E-2</v>
      </c>
      <c r="F3046">
        <f t="shared" ca="1" si="1204"/>
        <v>3.6070000000000005E-2</v>
      </c>
      <c r="G3046">
        <f t="shared" ca="1" si="1205"/>
        <v>2.0569999999999998E-2</v>
      </c>
      <c r="L3046">
        <f t="shared" ca="1" si="1206"/>
        <v>127.8</v>
      </c>
      <c r="M3046">
        <f t="shared" ca="1" si="1201"/>
        <v>3.6070000000000005E-2</v>
      </c>
      <c r="R3046">
        <f t="shared" ca="1" si="1207"/>
        <v>127.8</v>
      </c>
      <c r="S3046">
        <f t="shared" ca="1" si="1202"/>
        <v>3.6070000000000005E-2</v>
      </c>
      <c r="U3046" s="1"/>
      <c r="W3046" t="str">
        <f t="shared" si="1219"/>
        <v/>
      </c>
      <c r="Y3046" s="1"/>
      <c r="AA3046">
        <f t="shared" si="1220"/>
        <v>0</v>
      </c>
      <c r="AC3046" s="1"/>
      <c r="AE3046">
        <f t="shared" si="1221"/>
        <v>0</v>
      </c>
      <c r="AH3046" s="1"/>
      <c r="AI3046" s="17"/>
      <c r="AJ3046" s="25"/>
      <c r="AU3046" s="1">
        <v>41681</v>
      </c>
      <c r="AV3046">
        <v>6.6000000000000003E-2</v>
      </c>
      <c r="AW3046">
        <f t="shared" si="1208"/>
        <v>6.6E-4</v>
      </c>
      <c r="AY3046" s="1">
        <v>41682</v>
      </c>
      <c r="AZ3046">
        <v>0.09</v>
      </c>
      <c r="BA3046">
        <f t="shared" si="1209"/>
        <v>8.9999999999999998E-4</v>
      </c>
      <c r="BC3046" s="1">
        <v>41759</v>
      </c>
      <c r="BD3046">
        <v>0.23</v>
      </c>
      <c r="BE3046">
        <f t="shared" si="1210"/>
        <v>2.3E-3</v>
      </c>
      <c r="BG3046" s="1">
        <v>41759</v>
      </c>
      <c r="BH3046">
        <v>0.51500000000000001</v>
      </c>
      <c r="BI3046">
        <f t="shared" si="1211"/>
        <v>5.1500000000000001E-3</v>
      </c>
      <c r="BK3046" s="1">
        <v>40918</v>
      </c>
      <c r="BL3046">
        <v>2.5407000000000002</v>
      </c>
      <c r="BM3046">
        <f t="shared" si="1217"/>
        <v>2.5407000000000002E-2</v>
      </c>
      <c r="BP3046" s="1">
        <v>41655</v>
      </c>
      <c r="BQ3046">
        <v>163.32409999999999</v>
      </c>
      <c r="BR3046">
        <f t="shared" si="1212"/>
        <v>1.6332409999999999</v>
      </c>
      <c r="BT3046" s="1">
        <v>41677</v>
      </c>
      <c r="BU3046">
        <v>0.29099999999999998</v>
      </c>
      <c r="BV3046">
        <f t="shared" si="1213"/>
        <v>2.9099999999999998E-3</v>
      </c>
      <c r="BX3046" s="1">
        <v>41677</v>
      </c>
      <c r="BY3046">
        <v>0.39100000000000001</v>
      </c>
      <c r="BZ3046">
        <f t="shared" si="1214"/>
        <v>3.9100000000000003E-3</v>
      </c>
      <c r="CB3046" s="1">
        <v>41759</v>
      </c>
      <c r="CC3046">
        <v>0.39400000000000002</v>
      </c>
      <c r="CD3046">
        <f t="shared" si="1215"/>
        <v>3.9399999999999999E-3</v>
      </c>
      <c r="CG3046" s="1"/>
    </row>
    <row r="3047" spans="1:85" x14ac:dyDescent="0.3">
      <c r="A3047" s="21">
        <f t="shared" si="1216"/>
        <v>50076</v>
      </c>
      <c r="B3047" s="18">
        <f t="shared" si="1200"/>
        <v>112.421875</v>
      </c>
      <c r="C3047">
        <f t="shared" si="1218"/>
        <v>115</v>
      </c>
      <c r="D3047">
        <f t="shared" ca="1" si="1203"/>
        <v>-11.3</v>
      </c>
      <c r="E3047">
        <f ca="1">IF(currency="USD",'Future et co'!F3047,IF(currency="EUR",'Future et co'!G3047,FALSE))</f>
        <v>3.6070000000000005E-2</v>
      </c>
      <c r="F3047">
        <f t="shared" ca="1" si="1204"/>
        <v>3.6070000000000005E-2</v>
      </c>
      <c r="G3047">
        <f t="shared" ca="1" si="1205"/>
        <v>2.0569999999999998E-2</v>
      </c>
      <c r="L3047">
        <f t="shared" ca="1" si="1206"/>
        <v>127.8</v>
      </c>
      <c r="M3047">
        <f t="shared" ca="1" si="1201"/>
        <v>3.6070000000000005E-2</v>
      </c>
      <c r="R3047">
        <f t="shared" ca="1" si="1207"/>
        <v>127.8</v>
      </c>
      <c r="S3047">
        <f t="shared" ca="1" si="1202"/>
        <v>3.6070000000000005E-2</v>
      </c>
      <c r="U3047" s="1"/>
      <c r="W3047" t="str">
        <f t="shared" si="1219"/>
        <v/>
      </c>
      <c r="Y3047" s="1"/>
      <c r="AA3047">
        <f t="shared" si="1220"/>
        <v>0</v>
      </c>
      <c r="AC3047" s="1"/>
      <c r="AE3047">
        <f t="shared" si="1221"/>
        <v>0</v>
      </c>
      <c r="AH3047" s="1"/>
      <c r="AI3047" s="17"/>
      <c r="AJ3047" s="25"/>
      <c r="AU3047" s="1">
        <v>41680</v>
      </c>
      <c r="AV3047">
        <v>7.1999999999999995E-2</v>
      </c>
      <c r="AW3047">
        <f t="shared" si="1208"/>
        <v>7.1999999999999994E-4</v>
      </c>
      <c r="AY3047" s="1">
        <v>41681</v>
      </c>
      <c r="AZ3047">
        <v>7.0000000000000007E-2</v>
      </c>
      <c r="BA3047">
        <f t="shared" si="1209"/>
        <v>7.000000000000001E-4</v>
      </c>
      <c r="BC3047" s="1">
        <v>41758</v>
      </c>
      <c r="BD3047">
        <v>0.253</v>
      </c>
      <c r="BE3047">
        <f t="shared" si="1210"/>
        <v>2.5300000000000001E-3</v>
      </c>
      <c r="BG3047" s="1">
        <v>41758</v>
      </c>
      <c r="BH3047">
        <v>0.54300000000000004</v>
      </c>
      <c r="BI3047">
        <f t="shared" si="1211"/>
        <v>5.4300000000000008E-3</v>
      </c>
      <c r="BK3047" s="1">
        <v>40919</v>
      </c>
      <c r="BL3047">
        <v>2.54081</v>
      </c>
      <c r="BM3047">
        <f t="shared" si="1217"/>
        <v>2.5408099999999999E-2</v>
      </c>
      <c r="BP3047" s="1">
        <v>41654</v>
      </c>
      <c r="BQ3047">
        <v>162.60669999999999</v>
      </c>
      <c r="BR3047">
        <f t="shared" si="1212"/>
        <v>1.6260669999999999</v>
      </c>
      <c r="BT3047" s="1">
        <v>41676</v>
      </c>
      <c r="BU3047">
        <v>0.28599999999999998</v>
      </c>
      <c r="BV3047">
        <f t="shared" si="1213"/>
        <v>2.8599999999999997E-3</v>
      </c>
      <c r="BX3047" s="1">
        <v>41676</v>
      </c>
      <c r="BY3047">
        <v>0.38500000000000001</v>
      </c>
      <c r="BZ3047">
        <f t="shared" si="1214"/>
        <v>3.8500000000000001E-3</v>
      </c>
      <c r="CB3047" s="1">
        <v>41758</v>
      </c>
      <c r="CC3047">
        <v>0.3952</v>
      </c>
      <c r="CD3047">
        <f t="shared" si="1215"/>
        <v>3.9519999999999998E-3</v>
      </c>
      <c r="CG3047" s="1"/>
    </row>
    <row r="3048" spans="1:85" x14ac:dyDescent="0.3">
      <c r="A3048" s="21">
        <f t="shared" si="1216"/>
        <v>50077</v>
      </c>
      <c r="B3048" s="18">
        <f t="shared" si="1200"/>
        <v>112.421875</v>
      </c>
      <c r="C3048">
        <f t="shared" si="1218"/>
        <v>115</v>
      </c>
      <c r="D3048">
        <f t="shared" ca="1" si="1203"/>
        <v>-11.302777777777777</v>
      </c>
      <c r="E3048">
        <f ca="1">IF(currency="USD",'Future et co'!F3048,IF(currency="EUR",'Future et co'!G3048,FALSE))</f>
        <v>3.6070000000000005E-2</v>
      </c>
      <c r="F3048">
        <f t="shared" ca="1" si="1204"/>
        <v>3.6070000000000005E-2</v>
      </c>
      <c r="G3048">
        <f t="shared" ca="1" si="1205"/>
        <v>2.0569999999999998E-2</v>
      </c>
      <c r="L3048">
        <f t="shared" ca="1" si="1206"/>
        <v>127.8</v>
      </c>
      <c r="M3048">
        <f t="shared" ca="1" si="1201"/>
        <v>3.6070000000000005E-2</v>
      </c>
      <c r="R3048">
        <f t="shared" ca="1" si="1207"/>
        <v>127.8</v>
      </c>
      <c r="S3048">
        <f t="shared" ca="1" si="1202"/>
        <v>3.6070000000000005E-2</v>
      </c>
      <c r="U3048" s="1"/>
      <c r="W3048" t="str">
        <f t="shared" si="1219"/>
        <v/>
      </c>
      <c r="Y3048" s="1"/>
      <c r="AA3048">
        <f t="shared" si="1220"/>
        <v>0</v>
      </c>
      <c r="AC3048" s="1"/>
      <c r="AE3048">
        <f t="shared" si="1221"/>
        <v>0</v>
      </c>
      <c r="AH3048" s="1"/>
      <c r="AI3048" s="17"/>
      <c r="AJ3048" s="25"/>
      <c r="AU3048" s="1">
        <v>41677</v>
      </c>
      <c r="AV3048">
        <v>6.9000000000000006E-2</v>
      </c>
      <c r="AW3048">
        <f t="shared" si="1208"/>
        <v>6.9000000000000008E-4</v>
      </c>
      <c r="AY3048" s="1">
        <v>41680</v>
      </c>
      <c r="AZ3048">
        <v>7.1999999999999995E-2</v>
      </c>
      <c r="BA3048">
        <f t="shared" si="1209"/>
        <v>7.1999999999999994E-4</v>
      </c>
      <c r="BC3048" s="1">
        <v>41757</v>
      </c>
      <c r="BD3048">
        <v>0.24</v>
      </c>
      <c r="BE3048">
        <f t="shared" si="1210"/>
        <v>2.3999999999999998E-3</v>
      </c>
      <c r="BG3048" s="1">
        <v>41757</v>
      </c>
      <c r="BH3048">
        <v>0.53600000000000003</v>
      </c>
      <c r="BI3048">
        <f t="shared" si="1211"/>
        <v>5.3600000000000002E-3</v>
      </c>
      <c r="BK3048" s="1">
        <v>40920</v>
      </c>
      <c r="BL3048">
        <v>2.5367299999999999</v>
      </c>
      <c r="BM3048">
        <f t="shared" si="1217"/>
        <v>2.5367299999999999E-2</v>
      </c>
      <c r="BP3048" s="1">
        <v>41653</v>
      </c>
      <c r="BQ3048">
        <v>162.7687</v>
      </c>
      <c r="BR3048">
        <f t="shared" si="1212"/>
        <v>1.6276869999999999</v>
      </c>
      <c r="BT3048" s="1">
        <v>41675</v>
      </c>
      <c r="BU3048">
        <v>0.28699999999999998</v>
      </c>
      <c r="BV3048">
        <f t="shared" si="1213"/>
        <v>2.8699999999999997E-3</v>
      </c>
      <c r="BX3048" s="1">
        <v>41675</v>
      </c>
      <c r="BY3048">
        <v>0.38600000000000001</v>
      </c>
      <c r="BZ3048">
        <f t="shared" si="1214"/>
        <v>3.8600000000000001E-3</v>
      </c>
      <c r="CB3048" s="1">
        <v>41757</v>
      </c>
      <c r="CC3048">
        <v>0.4073</v>
      </c>
      <c r="CD3048">
        <f t="shared" si="1215"/>
        <v>4.0730000000000002E-3</v>
      </c>
      <c r="CG3048" s="1"/>
    </row>
    <row r="3049" spans="1:85" x14ac:dyDescent="0.3">
      <c r="A3049" s="21">
        <f t="shared" si="1216"/>
        <v>50080</v>
      </c>
      <c r="B3049" s="18">
        <f t="shared" si="1200"/>
        <v>112.421875</v>
      </c>
      <c r="C3049">
        <f t="shared" si="1218"/>
        <v>115</v>
      </c>
      <c r="D3049">
        <f t="shared" ca="1" si="1203"/>
        <v>-11.311111111111112</v>
      </c>
      <c r="E3049">
        <f ca="1">IF(currency="USD",'Future et co'!F3049,IF(currency="EUR",'Future et co'!G3049,FALSE))</f>
        <v>3.6070000000000005E-2</v>
      </c>
      <c r="F3049">
        <f t="shared" ca="1" si="1204"/>
        <v>3.6070000000000005E-2</v>
      </c>
      <c r="G3049">
        <f t="shared" ca="1" si="1205"/>
        <v>2.0569999999999998E-2</v>
      </c>
      <c r="L3049">
        <f t="shared" ca="1" si="1206"/>
        <v>127.8</v>
      </c>
      <c r="M3049">
        <f t="shared" ca="1" si="1201"/>
        <v>3.6070000000000005E-2</v>
      </c>
      <c r="R3049">
        <f t="shared" ca="1" si="1207"/>
        <v>127.8</v>
      </c>
      <c r="S3049">
        <f t="shared" ca="1" si="1202"/>
        <v>3.6070000000000005E-2</v>
      </c>
      <c r="U3049" s="1"/>
      <c r="W3049" t="str">
        <f t="shared" si="1219"/>
        <v/>
      </c>
      <c r="Y3049" s="1"/>
      <c r="AA3049">
        <f t="shared" si="1220"/>
        <v>0</v>
      </c>
      <c r="AC3049" s="1"/>
      <c r="AE3049">
        <f t="shared" si="1221"/>
        <v>0</v>
      </c>
      <c r="AH3049" s="1"/>
      <c r="AI3049" s="17"/>
      <c r="AJ3049" s="25"/>
      <c r="AU3049" s="1">
        <v>41676</v>
      </c>
      <c r="AV3049">
        <v>7.5999999999999998E-2</v>
      </c>
      <c r="AW3049">
        <f t="shared" si="1208"/>
        <v>7.5999999999999993E-4</v>
      </c>
      <c r="AY3049" s="1">
        <v>41677</v>
      </c>
      <c r="AZ3049">
        <v>7.0999999999999994E-2</v>
      </c>
      <c r="BA3049">
        <f t="shared" si="1209"/>
        <v>7.0999999999999991E-4</v>
      </c>
      <c r="BC3049" s="1">
        <v>41754</v>
      </c>
      <c r="BD3049">
        <v>0.24</v>
      </c>
      <c r="BE3049">
        <f t="shared" si="1210"/>
        <v>2.3999999999999998E-3</v>
      </c>
      <c r="BG3049" s="1">
        <v>41754</v>
      </c>
      <c r="BH3049">
        <v>0.53300000000000003</v>
      </c>
      <c r="BI3049">
        <f t="shared" si="1211"/>
        <v>5.3300000000000005E-3</v>
      </c>
      <c r="BK3049" s="1">
        <v>40921</v>
      </c>
      <c r="BL3049">
        <v>2.54644</v>
      </c>
      <c r="BM3049">
        <f t="shared" si="1217"/>
        <v>2.5464400000000002E-2</v>
      </c>
      <c r="BP3049" s="1">
        <v>41652</v>
      </c>
      <c r="BQ3049">
        <v>162.73400000000001</v>
      </c>
      <c r="BR3049">
        <f t="shared" si="1212"/>
        <v>1.62734</v>
      </c>
      <c r="BT3049" s="1">
        <v>41674</v>
      </c>
      <c r="BU3049">
        <v>0.28799999999999998</v>
      </c>
      <c r="BV3049">
        <f t="shared" si="1213"/>
        <v>2.8799999999999997E-3</v>
      </c>
      <c r="BX3049" s="1">
        <v>41674</v>
      </c>
      <c r="BY3049">
        <v>0.38700000000000001</v>
      </c>
      <c r="BZ3049">
        <f t="shared" si="1214"/>
        <v>3.8700000000000002E-3</v>
      </c>
      <c r="CB3049" s="1">
        <v>41754</v>
      </c>
      <c r="CC3049">
        <v>0.40699999999999997</v>
      </c>
      <c r="CD3049">
        <f t="shared" si="1215"/>
        <v>4.0699999999999998E-3</v>
      </c>
      <c r="CG3049" s="1"/>
    </row>
    <row r="3050" spans="1:85" x14ac:dyDescent="0.3">
      <c r="A3050" s="21">
        <f t="shared" si="1216"/>
        <v>50081</v>
      </c>
      <c r="B3050" s="18">
        <f t="shared" si="1200"/>
        <v>112.421875</v>
      </c>
      <c r="C3050">
        <f t="shared" si="1218"/>
        <v>115</v>
      </c>
      <c r="D3050">
        <f t="shared" ca="1" si="1203"/>
        <v>-11.313888888888888</v>
      </c>
      <c r="E3050">
        <f ca="1">IF(currency="USD",'Future et co'!F3050,IF(currency="EUR",'Future et co'!G3050,FALSE))</f>
        <v>3.6070000000000005E-2</v>
      </c>
      <c r="F3050">
        <f t="shared" ca="1" si="1204"/>
        <v>3.6070000000000005E-2</v>
      </c>
      <c r="G3050">
        <f t="shared" ca="1" si="1205"/>
        <v>2.0569999999999998E-2</v>
      </c>
      <c r="L3050">
        <f t="shared" ca="1" si="1206"/>
        <v>127.8</v>
      </c>
      <c r="M3050">
        <f t="shared" ca="1" si="1201"/>
        <v>3.6070000000000005E-2</v>
      </c>
      <c r="R3050">
        <f t="shared" ca="1" si="1207"/>
        <v>127.8</v>
      </c>
      <c r="S3050">
        <f t="shared" ca="1" si="1202"/>
        <v>3.6070000000000005E-2</v>
      </c>
      <c r="U3050" s="1"/>
      <c r="W3050" t="str">
        <f t="shared" si="1219"/>
        <v/>
      </c>
      <c r="Y3050" s="1"/>
      <c r="AA3050">
        <f t="shared" si="1220"/>
        <v>0</v>
      </c>
      <c r="AC3050" s="1"/>
      <c r="AE3050">
        <f t="shared" si="1221"/>
        <v>0</v>
      </c>
      <c r="AH3050" s="1"/>
      <c r="AI3050" s="17"/>
      <c r="AJ3050" s="25"/>
      <c r="AU3050" s="1">
        <v>41675</v>
      </c>
      <c r="AV3050">
        <v>6.8000000000000005E-2</v>
      </c>
      <c r="AW3050">
        <f t="shared" si="1208"/>
        <v>6.8000000000000005E-4</v>
      </c>
      <c r="AY3050" s="1">
        <v>41676</v>
      </c>
      <c r="AZ3050">
        <v>0.08</v>
      </c>
      <c r="BA3050">
        <f t="shared" si="1209"/>
        <v>8.0000000000000004E-4</v>
      </c>
      <c r="BC3050" s="1">
        <v>41753</v>
      </c>
      <c r="BD3050">
        <v>0.24</v>
      </c>
      <c r="BE3050">
        <f t="shared" si="1210"/>
        <v>2.3999999999999998E-3</v>
      </c>
      <c r="BG3050" s="1">
        <v>41753</v>
      </c>
      <c r="BH3050">
        <v>0.52400000000000002</v>
      </c>
      <c r="BI3050">
        <f t="shared" si="1211"/>
        <v>5.2399999999999999E-3</v>
      </c>
      <c r="BK3050" s="1">
        <v>40924</v>
      </c>
      <c r="BL3050">
        <v>2.54644</v>
      </c>
      <c r="BM3050">
        <f t="shared" si="1217"/>
        <v>2.5464400000000002E-2</v>
      </c>
      <c r="BP3050" s="1">
        <v>41649</v>
      </c>
      <c r="BQ3050">
        <v>162.27119999999999</v>
      </c>
      <c r="BR3050">
        <f t="shared" si="1212"/>
        <v>1.6227119999999999</v>
      </c>
      <c r="BT3050" s="1">
        <v>41673</v>
      </c>
      <c r="BU3050">
        <v>0.28999999999999998</v>
      </c>
      <c r="BV3050">
        <f t="shared" si="1213"/>
        <v>2.8999999999999998E-3</v>
      </c>
      <c r="BX3050" s="1">
        <v>41673</v>
      </c>
      <c r="BY3050">
        <v>0.38700000000000001</v>
      </c>
      <c r="BZ3050">
        <f t="shared" si="1214"/>
        <v>3.8700000000000002E-3</v>
      </c>
      <c r="CB3050" s="1">
        <v>41753</v>
      </c>
      <c r="CC3050">
        <v>0.40799999999999997</v>
      </c>
      <c r="CD3050">
        <f t="shared" si="1215"/>
        <v>4.0799999999999994E-3</v>
      </c>
      <c r="CG3050" s="1"/>
    </row>
    <row r="3051" spans="1:85" x14ac:dyDescent="0.3">
      <c r="A3051" s="21">
        <f t="shared" si="1216"/>
        <v>50082</v>
      </c>
      <c r="B3051" s="18">
        <f t="shared" si="1200"/>
        <v>112.421875</v>
      </c>
      <c r="C3051">
        <f t="shared" si="1218"/>
        <v>115</v>
      </c>
      <c r="D3051">
        <f t="shared" ca="1" si="1203"/>
        <v>-11.316666666666666</v>
      </c>
      <c r="E3051">
        <f ca="1">IF(currency="USD",'Future et co'!F3051,IF(currency="EUR",'Future et co'!G3051,FALSE))</f>
        <v>3.6070000000000005E-2</v>
      </c>
      <c r="F3051">
        <f t="shared" ca="1" si="1204"/>
        <v>3.6070000000000005E-2</v>
      </c>
      <c r="G3051">
        <f t="shared" ca="1" si="1205"/>
        <v>2.0569999999999998E-2</v>
      </c>
      <c r="L3051">
        <f t="shared" ca="1" si="1206"/>
        <v>127.8</v>
      </c>
      <c r="M3051">
        <f t="shared" ca="1" si="1201"/>
        <v>3.6070000000000005E-2</v>
      </c>
      <c r="R3051">
        <f t="shared" ca="1" si="1207"/>
        <v>127.8</v>
      </c>
      <c r="S3051">
        <f t="shared" ca="1" si="1202"/>
        <v>3.6070000000000005E-2</v>
      </c>
      <c r="U3051" s="1"/>
      <c r="W3051" t="str">
        <f t="shared" si="1219"/>
        <v/>
      </c>
      <c r="Y3051" s="1"/>
      <c r="AA3051">
        <f t="shared" si="1220"/>
        <v>0</v>
      </c>
      <c r="AC3051" s="1"/>
      <c r="AE3051">
        <f t="shared" si="1221"/>
        <v>0</v>
      </c>
      <c r="AH3051" s="1"/>
      <c r="AI3051" s="17"/>
      <c r="AJ3051" s="25"/>
      <c r="AU3051" s="1">
        <v>41674</v>
      </c>
      <c r="AV3051">
        <v>7.3999999999999996E-2</v>
      </c>
      <c r="AW3051">
        <f t="shared" si="1208"/>
        <v>7.3999999999999999E-4</v>
      </c>
      <c r="AY3051" s="1">
        <v>41675</v>
      </c>
      <c r="AZ3051">
        <v>7.0999999999999994E-2</v>
      </c>
      <c r="BA3051">
        <f t="shared" si="1209"/>
        <v>7.0999999999999991E-4</v>
      </c>
      <c r="BC3051" s="1">
        <v>41752</v>
      </c>
      <c r="BD3051">
        <v>0.24</v>
      </c>
      <c r="BE3051">
        <f t="shared" si="1210"/>
        <v>2.3999999999999998E-3</v>
      </c>
      <c r="BG3051" s="1">
        <v>41752</v>
      </c>
      <c r="BH3051">
        <v>0.53200000000000003</v>
      </c>
      <c r="BI3051">
        <f t="shared" si="1211"/>
        <v>5.3200000000000001E-3</v>
      </c>
      <c r="BK3051" s="1">
        <v>40925</v>
      </c>
      <c r="BL3051">
        <v>2.5394100000000002</v>
      </c>
      <c r="BM3051">
        <f t="shared" si="1217"/>
        <v>2.5394100000000003E-2</v>
      </c>
      <c r="BP3051" s="1">
        <v>41648</v>
      </c>
      <c r="BQ3051">
        <v>161.47290000000001</v>
      </c>
      <c r="BR3051">
        <f t="shared" si="1212"/>
        <v>1.6147290000000001</v>
      </c>
      <c r="BT3051" s="1">
        <v>41670</v>
      </c>
      <c r="BU3051">
        <v>0.29599999999999999</v>
      </c>
      <c r="BV3051">
        <f t="shared" si="1213"/>
        <v>2.96E-3</v>
      </c>
      <c r="BX3051" s="1">
        <v>41670</v>
      </c>
      <c r="BY3051">
        <v>0.39600000000000002</v>
      </c>
      <c r="BZ3051">
        <f t="shared" si="1214"/>
        <v>3.96E-3</v>
      </c>
      <c r="CB3051" s="1">
        <v>41752</v>
      </c>
      <c r="CC3051">
        <v>0.41899999999999998</v>
      </c>
      <c r="CD3051">
        <f t="shared" si="1215"/>
        <v>4.1900000000000001E-3</v>
      </c>
      <c r="CG3051" s="1"/>
    </row>
    <row r="3052" spans="1:85" x14ac:dyDescent="0.3">
      <c r="A3052" s="21">
        <f t="shared" si="1216"/>
        <v>50083</v>
      </c>
      <c r="B3052" s="18">
        <f t="shared" si="1200"/>
        <v>112.421875</v>
      </c>
      <c r="C3052">
        <f t="shared" si="1218"/>
        <v>115</v>
      </c>
      <c r="D3052">
        <f t="shared" ca="1" si="1203"/>
        <v>-11.319444444444445</v>
      </c>
      <c r="E3052">
        <f ca="1">IF(currency="USD",'Future et co'!F3052,IF(currency="EUR",'Future et co'!G3052,FALSE))</f>
        <v>3.6070000000000005E-2</v>
      </c>
      <c r="F3052">
        <f t="shared" ca="1" si="1204"/>
        <v>3.6070000000000005E-2</v>
      </c>
      <c r="G3052">
        <f t="shared" ca="1" si="1205"/>
        <v>2.0569999999999998E-2</v>
      </c>
      <c r="L3052">
        <f t="shared" ca="1" si="1206"/>
        <v>127.8</v>
      </c>
      <c r="M3052">
        <f t="shared" ca="1" si="1201"/>
        <v>3.6070000000000005E-2</v>
      </c>
      <c r="R3052">
        <f t="shared" ca="1" si="1207"/>
        <v>127.8</v>
      </c>
      <c r="S3052">
        <f t="shared" ca="1" si="1202"/>
        <v>3.6070000000000005E-2</v>
      </c>
      <c r="U3052" s="1"/>
      <c r="W3052" t="str">
        <f t="shared" si="1219"/>
        <v/>
      </c>
      <c r="Y3052" s="1"/>
      <c r="AA3052">
        <f t="shared" si="1220"/>
        <v>0</v>
      </c>
      <c r="AC3052" s="1"/>
      <c r="AE3052">
        <f t="shared" si="1221"/>
        <v>0</v>
      </c>
      <c r="AH3052" s="1"/>
      <c r="AI3052" s="17"/>
      <c r="AJ3052" s="25"/>
      <c r="AU3052" s="1">
        <v>41673</v>
      </c>
      <c r="AV3052">
        <v>6.8000000000000005E-2</v>
      </c>
      <c r="AW3052">
        <f t="shared" si="1208"/>
        <v>6.8000000000000005E-4</v>
      </c>
      <c r="AY3052" s="1">
        <v>41674</v>
      </c>
      <c r="AZ3052">
        <v>7.2999999999999995E-2</v>
      </c>
      <c r="BA3052">
        <f t="shared" si="1209"/>
        <v>7.2999999999999996E-4</v>
      </c>
      <c r="BC3052" s="1">
        <v>41751</v>
      </c>
      <c r="BD3052">
        <v>0.24</v>
      </c>
      <c r="BE3052">
        <f t="shared" si="1210"/>
        <v>2.3999999999999998E-3</v>
      </c>
      <c r="BG3052" s="1">
        <v>41751</v>
      </c>
      <c r="BH3052">
        <v>0.52400000000000002</v>
      </c>
      <c r="BI3052">
        <f t="shared" si="1211"/>
        <v>5.2399999999999999E-3</v>
      </c>
      <c r="BK3052" s="1">
        <v>40926</v>
      </c>
      <c r="BL3052">
        <v>2.5116200000000002</v>
      </c>
      <c r="BM3052">
        <f t="shared" si="1217"/>
        <v>2.5116200000000002E-2</v>
      </c>
      <c r="BP3052" s="1">
        <v>41647</v>
      </c>
      <c r="BQ3052">
        <v>161.44980000000001</v>
      </c>
      <c r="BR3052">
        <f t="shared" si="1212"/>
        <v>1.6144980000000002</v>
      </c>
      <c r="BT3052" s="1">
        <v>41669</v>
      </c>
      <c r="BU3052">
        <v>0.29799999999999999</v>
      </c>
      <c r="BV3052">
        <f t="shared" si="1213"/>
        <v>2.98E-3</v>
      </c>
      <c r="BX3052" s="1">
        <v>41669</v>
      </c>
      <c r="BY3052">
        <v>0.39900000000000002</v>
      </c>
      <c r="BZ3052">
        <f t="shared" si="1214"/>
        <v>3.9900000000000005E-3</v>
      </c>
      <c r="CB3052" s="1">
        <v>41751</v>
      </c>
      <c r="CC3052">
        <v>0.39579999999999999</v>
      </c>
      <c r="CD3052">
        <f t="shared" si="1215"/>
        <v>3.9579999999999997E-3</v>
      </c>
      <c r="CG3052" s="1"/>
    </row>
    <row r="3053" spans="1:85" x14ac:dyDescent="0.3">
      <c r="A3053" s="21">
        <f t="shared" si="1216"/>
        <v>50084</v>
      </c>
      <c r="B3053" s="18">
        <f t="shared" si="1200"/>
        <v>112.421875</v>
      </c>
      <c r="C3053">
        <f t="shared" si="1218"/>
        <v>115</v>
      </c>
      <c r="D3053">
        <f t="shared" ca="1" si="1203"/>
        <v>-11.322222222222223</v>
      </c>
      <c r="E3053">
        <f ca="1">IF(currency="USD",'Future et co'!F3053,IF(currency="EUR",'Future et co'!G3053,FALSE))</f>
        <v>3.6070000000000005E-2</v>
      </c>
      <c r="F3053">
        <f t="shared" ca="1" si="1204"/>
        <v>3.6070000000000005E-2</v>
      </c>
      <c r="G3053">
        <f t="shared" ca="1" si="1205"/>
        <v>2.0569999999999998E-2</v>
      </c>
      <c r="L3053">
        <f t="shared" ca="1" si="1206"/>
        <v>127.8</v>
      </c>
      <c r="M3053">
        <f t="shared" ca="1" si="1201"/>
        <v>3.6070000000000005E-2</v>
      </c>
      <c r="R3053">
        <f t="shared" ca="1" si="1207"/>
        <v>127.8</v>
      </c>
      <c r="S3053">
        <f t="shared" ca="1" si="1202"/>
        <v>3.6070000000000005E-2</v>
      </c>
      <c r="U3053" s="1"/>
      <c r="W3053" t="str">
        <f t="shared" si="1219"/>
        <v/>
      </c>
      <c r="Y3053" s="1"/>
      <c r="AA3053">
        <f t="shared" si="1220"/>
        <v>0</v>
      </c>
      <c r="AC3053" s="1"/>
      <c r="AE3053">
        <f t="shared" si="1221"/>
        <v>0</v>
      </c>
      <c r="AH3053" s="1"/>
      <c r="AI3053" s="17"/>
      <c r="AJ3053" s="25"/>
      <c r="AU3053" s="1">
        <v>41670</v>
      </c>
      <c r="AV3053">
        <v>6.7000000000000004E-2</v>
      </c>
      <c r="AW3053">
        <f t="shared" si="1208"/>
        <v>6.7000000000000002E-4</v>
      </c>
      <c r="AY3053" s="1">
        <v>41673</v>
      </c>
      <c r="AZ3053">
        <v>7.0999999999999994E-2</v>
      </c>
      <c r="BA3053">
        <f t="shared" si="1209"/>
        <v>7.0999999999999991E-4</v>
      </c>
      <c r="BC3053" s="1">
        <v>41750</v>
      </c>
      <c r="BD3053">
        <v>0.23</v>
      </c>
      <c r="BE3053">
        <f t="shared" si="1210"/>
        <v>2.3E-3</v>
      </c>
      <c r="BG3053" s="1">
        <v>41750</v>
      </c>
      <c r="BH3053">
        <v>0.50700000000000001</v>
      </c>
      <c r="BI3053">
        <f t="shared" si="1211"/>
        <v>5.0699999999999999E-3</v>
      </c>
      <c r="BK3053" s="1">
        <v>40927</v>
      </c>
      <c r="BL3053">
        <v>2.5036999999999998</v>
      </c>
      <c r="BM3053">
        <f t="shared" si="1217"/>
        <v>2.5036999999999997E-2</v>
      </c>
      <c r="BP3053" s="1">
        <v>41646</v>
      </c>
      <c r="BQ3053">
        <v>161.70429999999999</v>
      </c>
      <c r="BR3053">
        <f t="shared" si="1212"/>
        <v>1.6170429999999998</v>
      </c>
      <c r="BT3053" s="1">
        <v>41668</v>
      </c>
      <c r="BU3053">
        <v>0.3</v>
      </c>
      <c r="BV3053">
        <f t="shared" si="1213"/>
        <v>3.0000000000000001E-3</v>
      </c>
      <c r="BX3053" s="1">
        <v>41668</v>
      </c>
      <c r="BY3053">
        <v>0.40200000000000002</v>
      </c>
      <c r="BZ3053">
        <f t="shared" si="1214"/>
        <v>4.0200000000000001E-3</v>
      </c>
      <c r="CB3053" s="1">
        <v>41750</v>
      </c>
      <c r="CC3053">
        <v>0.39269999999999999</v>
      </c>
      <c r="CD3053">
        <f t="shared" si="1215"/>
        <v>3.9269999999999999E-3</v>
      </c>
      <c r="CG3053" s="1"/>
    </row>
    <row r="3054" spans="1:85" x14ac:dyDescent="0.3">
      <c r="A3054" s="21">
        <f t="shared" si="1216"/>
        <v>50087</v>
      </c>
      <c r="B3054" s="18">
        <f t="shared" si="1200"/>
        <v>112.421875</v>
      </c>
      <c r="C3054">
        <f t="shared" si="1218"/>
        <v>115</v>
      </c>
      <c r="D3054">
        <f t="shared" ca="1" si="1203"/>
        <v>-11.330555555555556</v>
      </c>
      <c r="E3054">
        <f ca="1">IF(currency="USD",'Future et co'!F3054,IF(currency="EUR",'Future et co'!G3054,FALSE))</f>
        <v>3.6070000000000005E-2</v>
      </c>
      <c r="F3054">
        <f t="shared" ca="1" si="1204"/>
        <v>3.6070000000000005E-2</v>
      </c>
      <c r="G3054">
        <f t="shared" ca="1" si="1205"/>
        <v>2.0569999999999998E-2</v>
      </c>
      <c r="L3054">
        <f t="shared" ca="1" si="1206"/>
        <v>127.8</v>
      </c>
      <c r="M3054">
        <f t="shared" ca="1" si="1201"/>
        <v>3.6070000000000005E-2</v>
      </c>
      <c r="R3054">
        <f t="shared" ca="1" si="1207"/>
        <v>127.8</v>
      </c>
      <c r="S3054">
        <f t="shared" ca="1" si="1202"/>
        <v>3.6070000000000005E-2</v>
      </c>
      <c r="U3054" s="1"/>
      <c r="W3054" t="str">
        <f t="shared" si="1219"/>
        <v/>
      </c>
      <c r="Y3054" s="1"/>
      <c r="AA3054">
        <f t="shared" si="1220"/>
        <v>0</v>
      </c>
      <c r="AC3054" s="1"/>
      <c r="AE3054">
        <f t="shared" si="1221"/>
        <v>0</v>
      </c>
      <c r="AH3054" s="1"/>
      <c r="AI3054" s="17"/>
      <c r="AJ3054" s="25"/>
      <c r="AU3054" s="1">
        <v>41669</v>
      </c>
      <c r="AV3054">
        <v>6.7000000000000004E-2</v>
      </c>
      <c r="AW3054">
        <f t="shared" si="1208"/>
        <v>6.7000000000000002E-4</v>
      </c>
      <c r="AY3054" s="1">
        <v>41670</v>
      </c>
      <c r="AZ3054">
        <v>7.0999999999999994E-2</v>
      </c>
      <c r="BA3054">
        <f t="shared" si="1209"/>
        <v>7.0999999999999991E-4</v>
      </c>
      <c r="BC3054" s="1">
        <v>41747</v>
      </c>
      <c r="BD3054">
        <v>0.24</v>
      </c>
      <c r="BE3054">
        <f t="shared" si="1210"/>
        <v>2.3999999999999998E-3</v>
      </c>
      <c r="BG3054" s="1">
        <v>41747</v>
      </c>
      <c r="BH3054">
        <v>0.52300000000000002</v>
      </c>
      <c r="BI3054">
        <f t="shared" si="1211"/>
        <v>5.2300000000000003E-3</v>
      </c>
      <c r="BK3054" s="1">
        <v>40928</v>
      </c>
      <c r="BL3054">
        <v>2.4960800000000001</v>
      </c>
      <c r="BM3054">
        <f t="shared" si="1217"/>
        <v>2.4960800000000002E-2</v>
      </c>
      <c r="BP3054" s="1">
        <v>41645</v>
      </c>
      <c r="BQ3054">
        <v>161.44980000000001</v>
      </c>
      <c r="BR3054">
        <f t="shared" si="1212"/>
        <v>1.6144980000000002</v>
      </c>
      <c r="BT3054" s="1">
        <v>41667</v>
      </c>
      <c r="BU3054">
        <v>0.30099999999999999</v>
      </c>
      <c r="BV3054">
        <f t="shared" si="1213"/>
        <v>3.0100000000000001E-3</v>
      </c>
      <c r="BX3054" s="1">
        <v>41667</v>
      </c>
      <c r="BY3054">
        <v>0.40400000000000003</v>
      </c>
      <c r="BZ3054">
        <f t="shared" si="1214"/>
        <v>4.0400000000000002E-3</v>
      </c>
      <c r="CB3054" s="1">
        <v>41747</v>
      </c>
      <c r="CC3054">
        <v>0.4</v>
      </c>
      <c r="CD3054">
        <f t="shared" si="1215"/>
        <v>4.0000000000000001E-3</v>
      </c>
      <c r="CG3054" s="1"/>
    </row>
    <row r="3055" spans="1:85" x14ac:dyDescent="0.3">
      <c r="A3055" s="21">
        <f t="shared" si="1216"/>
        <v>50088</v>
      </c>
      <c r="B3055" s="18">
        <f t="shared" si="1200"/>
        <v>112.421875</v>
      </c>
      <c r="C3055">
        <f t="shared" si="1218"/>
        <v>115</v>
      </c>
      <c r="D3055">
        <f t="shared" ca="1" si="1203"/>
        <v>-11.333333333333334</v>
      </c>
      <c r="E3055">
        <f ca="1">IF(currency="USD",'Future et co'!F3055,IF(currency="EUR",'Future et co'!G3055,FALSE))</f>
        <v>3.6070000000000005E-2</v>
      </c>
      <c r="F3055">
        <f t="shared" ca="1" si="1204"/>
        <v>3.6070000000000005E-2</v>
      </c>
      <c r="G3055">
        <f t="shared" ca="1" si="1205"/>
        <v>2.0569999999999998E-2</v>
      </c>
      <c r="L3055">
        <f t="shared" ca="1" si="1206"/>
        <v>127.8</v>
      </c>
      <c r="M3055">
        <f t="shared" ca="1" si="1201"/>
        <v>3.6070000000000005E-2</v>
      </c>
      <c r="R3055">
        <f t="shared" ca="1" si="1207"/>
        <v>127.8</v>
      </c>
      <c r="S3055">
        <f t="shared" ca="1" si="1202"/>
        <v>3.6070000000000005E-2</v>
      </c>
      <c r="U3055" s="1"/>
      <c r="W3055" t="str">
        <f t="shared" si="1219"/>
        <v/>
      </c>
      <c r="Y3055" s="1"/>
      <c r="AA3055">
        <f t="shared" si="1220"/>
        <v>0</v>
      </c>
      <c r="AC3055" s="1"/>
      <c r="AE3055">
        <f t="shared" si="1221"/>
        <v>0</v>
      </c>
      <c r="AH3055" s="1"/>
      <c r="AI3055" s="17"/>
      <c r="AJ3055" s="25"/>
      <c r="AU3055" s="1">
        <v>41668</v>
      </c>
      <c r="AV3055">
        <v>7.6999999999999999E-2</v>
      </c>
      <c r="AW3055">
        <f t="shared" si="1208"/>
        <v>7.6999999999999996E-4</v>
      </c>
      <c r="AY3055" s="1">
        <v>41669</v>
      </c>
      <c r="AZ3055">
        <v>7.2999999999999995E-2</v>
      </c>
      <c r="BA3055">
        <f t="shared" si="1209"/>
        <v>7.2999999999999996E-4</v>
      </c>
      <c r="BC3055" s="1">
        <v>41746</v>
      </c>
      <c r="BD3055">
        <v>0.25</v>
      </c>
      <c r="BE3055">
        <f t="shared" si="1210"/>
        <v>2.5000000000000001E-3</v>
      </c>
      <c r="BG3055" s="1">
        <v>41746</v>
      </c>
      <c r="BH3055">
        <v>0.52300000000000002</v>
      </c>
      <c r="BI3055">
        <f t="shared" si="1211"/>
        <v>5.2300000000000003E-3</v>
      </c>
      <c r="BK3055" s="1">
        <v>40931</v>
      </c>
      <c r="BL3055">
        <v>2.4960599999999999</v>
      </c>
      <c r="BM3055">
        <f t="shared" si="1217"/>
        <v>2.4960599999999999E-2</v>
      </c>
      <c r="BP3055" s="1">
        <v>41642</v>
      </c>
      <c r="BQ3055">
        <v>160.92910000000001</v>
      </c>
      <c r="BR3055">
        <f t="shared" si="1212"/>
        <v>1.609291</v>
      </c>
      <c r="BT3055" s="1">
        <v>41666</v>
      </c>
      <c r="BU3055">
        <v>0.3</v>
      </c>
      <c r="BV3055">
        <f t="shared" si="1213"/>
        <v>3.0000000000000001E-3</v>
      </c>
      <c r="BX3055" s="1">
        <v>41666</v>
      </c>
      <c r="BY3055">
        <v>0.40400000000000003</v>
      </c>
      <c r="BZ3055">
        <f t="shared" si="1214"/>
        <v>4.0400000000000002E-3</v>
      </c>
      <c r="CB3055" s="1">
        <v>41746</v>
      </c>
      <c r="CC3055">
        <v>0.39269999999999999</v>
      </c>
      <c r="CD3055">
        <f t="shared" si="1215"/>
        <v>3.9269999999999999E-3</v>
      </c>
      <c r="CG3055" s="1"/>
    </row>
    <row r="3056" spans="1:85" x14ac:dyDescent="0.3">
      <c r="A3056" s="21">
        <f t="shared" si="1216"/>
        <v>50089</v>
      </c>
      <c r="B3056" s="18">
        <f t="shared" si="1200"/>
        <v>112.421875</v>
      </c>
      <c r="C3056">
        <f t="shared" si="1218"/>
        <v>115</v>
      </c>
      <c r="D3056">
        <f t="shared" ca="1" si="1203"/>
        <v>-11.33611111111111</v>
      </c>
      <c r="E3056">
        <f ca="1">IF(currency="USD",'Future et co'!F3056,IF(currency="EUR",'Future et co'!G3056,FALSE))</f>
        <v>3.6070000000000005E-2</v>
      </c>
      <c r="F3056">
        <f t="shared" ca="1" si="1204"/>
        <v>3.6070000000000005E-2</v>
      </c>
      <c r="G3056">
        <f t="shared" ca="1" si="1205"/>
        <v>2.0569999999999998E-2</v>
      </c>
      <c r="L3056">
        <f t="shared" ca="1" si="1206"/>
        <v>127.8</v>
      </c>
      <c r="M3056">
        <f t="shared" ca="1" si="1201"/>
        <v>3.6070000000000005E-2</v>
      </c>
      <c r="R3056">
        <f t="shared" ca="1" si="1207"/>
        <v>127.8</v>
      </c>
      <c r="S3056">
        <f t="shared" ca="1" si="1202"/>
        <v>3.6070000000000005E-2</v>
      </c>
      <c r="U3056" s="1"/>
      <c r="W3056" t="str">
        <f t="shared" si="1219"/>
        <v/>
      </c>
      <c r="Y3056" s="1"/>
      <c r="AA3056">
        <f t="shared" si="1220"/>
        <v>0</v>
      </c>
      <c r="AC3056" s="1"/>
      <c r="AE3056">
        <f t="shared" si="1221"/>
        <v>0</v>
      </c>
      <c r="AH3056" s="1"/>
      <c r="AI3056" s="17"/>
      <c r="AJ3056" s="25"/>
      <c r="AU3056" s="1">
        <v>41667</v>
      </c>
      <c r="AV3056">
        <v>7.0999999999999994E-2</v>
      </c>
      <c r="AW3056">
        <f t="shared" si="1208"/>
        <v>7.0999999999999991E-4</v>
      </c>
      <c r="AY3056" s="1">
        <v>41668</v>
      </c>
      <c r="AZ3056">
        <v>7.5999999999999998E-2</v>
      </c>
      <c r="BA3056">
        <f t="shared" si="1209"/>
        <v>7.5999999999999993E-4</v>
      </c>
      <c r="BC3056" s="1">
        <v>41745</v>
      </c>
      <c r="BD3056">
        <v>0.23</v>
      </c>
      <c r="BE3056">
        <f t="shared" si="1210"/>
        <v>2.3E-3</v>
      </c>
      <c r="BG3056" s="1">
        <v>41745</v>
      </c>
      <c r="BH3056">
        <v>0.51</v>
      </c>
      <c r="BI3056">
        <f t="shared" si="1211"/>
        <v>5.1000000000000004E-3</v>
      </c>
      <c r="BK3056" s="1">
        <v>40932</v>
      </c>
      <c r="BL3056">
        <v>2.5024799999999998</v>
      </c>
      <c r="BM3056">
        <f t="shared" si="1217"/>
        <v>2.50248E-2</v>
      </c>
      <c r="BP3056" s="1">
        <v>41641</v>
      </c>
      <c r="BQ3056">
        <v>160.96379999999999</v>
      </c>
      <c r="BR3056">
        <f t="shared" si="1212"/>
        <v>1.6096379999999999</v>
      </c>
      <c r="BT3056" s="1">
        <v>41663</v>
      </c>
      <c r="BU3056">
        <v>0.3</v>
      </c>
      <c r="BV3056">
        <f t="shared" si="1213"/>
        <v>3.0000000000000001E-3</v>
      </c>
      <c r="BX3056" s="1">
        <v>41663</v>
      </c>
      <c r="BY3056">
        <v>0.40100000000000002</v>
      </c>
      <c r="BZ3056">
        <f t="shared" si="1214"/>
        <v>4.0100000000000005E-3</v>
      </c>
      <c r="CB3056" s="1">
        <v>41745</v>
      </c>
      <c r="CC3056">
        <v>0.38629999999999998</v>
      </c>
      <c r="CD3056">
        <f t="shared" si="1215"/>
        <v>3.8629999999999997E-3</v>
      </c>
      <c r="CG3056" s="1"/>
    </row>
    <row r="3057" spans="1:85" x14ac:dyDescent="0.3">
      <c r="A3057" s="21">
        <f t="shared" si="1216"/>
        <v>50090</v>
      </c>
      <c r="B3057" s="18">
        <f t="shared" si="1200"/>
        <v>112.421875</v>
      </c>
      <c r="C3057">
        <f t="shared" si="1218"/>
        <v>115</v>
      </c>
      <c r="D3057">
        <f t="shared" ca="1" si="1203"/>
        <v>-11.338888888888889</v>
      </c>
      <c r="E3057">
        <f ca="1">IF(currency="USD",'Future et co'!F3057,IF(currency="EUR",'Future et co'!G3057,FALSE))</f>
        <v>3.6070000000000005E-2</v>
      </c>
      <c r="F3057">
        <f t="shared" ca="1" si="1204"/>
        <v>3.6070000000000005E-2</v>
      </c>
      <c r="G3057">
        <f t="shared" ca="1" si="1205"/>
        <v>2.0569999999999998E-2</v>
      </c>
      <c r="L3057">
        <f t="shared" ca="1" si="1206"/>
        <v>127.8</v>
      </c>
      <c r="M3057">
        <f t="shared" ca="1" si="1201"/>
        <v>3.6070000000000005E-2</v>
      </c>
      <c r="R3057">
        <f t="shared" ca="1" si="1207"/>
        <v>127.8</v>
      </c>
      <c r="S3057">
        <f t="shared" ca="1" si="1202"/>
        <v>3.6070000000000005E-2</v>
      </c>
      <c r="U3057" s="1"/>
      <c r="W3057" t="str">
        <f t="shared" si="1219"/>
        <v/>
      </c>
      <c r="Y3057" s="1"/>
      <c r="AA3057">
        <f t="shared" si="1220"/>
        <v>0</v>
      </c>
      <c r="AC3057" s="1"/>
      <c r="AE3057">
        <f t="shared" si="1221"/>
        <v>0</v>
      </c>
      <c r="AH3057" s="1"/>
      <c r="AI3057" s="17"/>
      <c r="AJ3057" s="25"/>
      <c r="AU3057" s="1">
        <v>41666</v>
      </c>
      <c r="AV3057">
        <v>7.3999999999999996E-2</v>
      </c>
      <c r="AW3057">
        <f t="shared" si="1208"/>
        <v>7.3999999999999999E-4</v>
      </c>
      <c r="AY3057" s="1">
        <v>41667</v>
      </c>
      <c r="AZ3057">
        <v>7.5999999999999998E-2</v>
      </c>
      <c r="BA3057">
        <f t="shared" si="1209"/>
        <v>7.5999999999999993E-4</v>
      </c>
      <c r="BC3057" s="1">
        <v>41744</v>
      </c>
      <c r="BD3057">
        <v>0.23</v>
      </c>
      <c r="BE3057">
        <f t="shared" si="1210"/>
        <v>2.3E-3</v>
      </c>
      <c r="BG3057" s="1">
        <v>41744</v>
      </c>
      <c r="BH3057">
        <v>0.48199999999999998</v>
      </c>
      <c r="BI3057">
        <f t="shared" si="1211"/>
        <v>4.8199999999999996E-3</v>
      </c>
      <c r="BK3057" s="1">
        <v>40933</v>
      </c>
      <c r="BL3057">
        <v>2.4870999999999999</v>
      </c>
      <c r="BM3057">
        <f t="shared" si="1217"/>
        <v>2.4870999999999997E-2</v>
      </c>
      <c r="BP3057" s="1">
        <v>41638</v>
      </c>
      <c r="BQ3057">
        <v>161.02170000000001</v>
      </c>
      <c r="BR3057">
        <f t="shared" si="1212"/>
        <v>1.610217</v>
      </c>
      <c r="BT3057" s="1">
        <v>41662</v>
      </c>
      <c r="BU3057">
        <v>0.3</v>
      </c>
      <c r="BV3057">
        <f t="shared" si="1213"/>
        <v>3.0000000000000001E-3</v>
      </c>
      <c r="BX3057" s="1">
        <v>41662</v>
      </c>
      <c r="BY3057">
        <v>0.40400000000000003</v>
      </c>
      <c r="BZ3057">
        <f t="shared" si="1214"/>
        <v>4.0400000000000002E-3</v>
      </c>
      <c r="CB3057" s="1">
        <v>41744</v>
      </c>
      <c r="CC3057">
        <v>0.38179999999999997</v>
      </c>
      <c r="CD3057">
        <f t="shared" si="1215"/>
        <v>3.8179999999999998E-3</v>
      </c>
      <c r="CG3057" s="1"/>
    </row>
    <row r="3058" spans="1:85" x14ac:dyDescent="0.3">
      <c r="A3058" s="21">
        <f t="shared" si="1216"/>
        <v>50091</v>
      </c>
      <c r="B3058" s="18">
        <f t="shared" si="1200"/>
        <v>112.421875</v>
      </c>
      <c r="C3058">
        <f t="shared" si="1218"/>
        <v>115</v>
      </c>
      <c r="D3058">
        <f t="shared" ca="1" si="1203"/>
        <v>-11.341666666666667</v>
      </c>
      <c r="E3058">
        <f ca="1">IF(currency="USD",'Future et co'!F3058,IF(currency="EUR",'Future et co'!G3058,FALSE))</f>
        <v>3.6070000000000005E-2</v>
      </c>
      <c r="F3058">
        <f t="shared" ca="1" si="1204"/>
        <v>3.6070000000000005E-2</v>
      </c>
      <c r="G3058">
        <f t="shared" ca="1" si="1205"/>
        <v>2.0569999999999998E-2</v>
      </c>
      <c r="L3058">
        <f t="shared" ca="1" si="1206"/>
        <v>127.8</v>
      </c>
      <c r="M3058">
        <f t="shared" ca="1" si="1201"/>
        <v>3.6070000000000005E-2</v>
      </c>
      <c r="R3058">
        <f t="shared" ca="1" si="1207"/>
        <v>127.8</v>
      </c>
      <c r="S3058">
        <f t="shared" ca="1" si="1202"/>
        <v>3.6070000000000005E-2</v>
      </c>
      <c r="U3058" s="1"/>
      <c r="W3058" t="str">
        <f t="shared" si="1219"/>
        <v/>
      </c>
      <c r="Y3058" s="1"/>
      <c r="AA3058">
        <f t="shared" si="1220"/>
        <v>0</v>
      </c>
      <c r="AC3058" s="1"/>
      <c r="AE3058">
        <f t="shared" si="1221"/>
        <v>0</v>
      </c>
      <c r="AH3058" s="1"/>
      <c r="AI3058" s="17"/>
      <c r="AJ3058" s="25"/>
      <c r="AU3058" s="1">
        <v>41663</v>
      </c>
      <c r="AV3058">
        <v>7.6999999999999999E-2</v>
      </c>
      <c r="AW3058">
        <f t="shared" si="1208"/>
        <v>7.6999999999999996E-4</v>
      </c>
      <c r="AY3058" s="1">
        <v>41666</v>
      </c>
      <c r="AZ3058">
        <v>7.8E-2</v>
      </c>
      <c r="BA3058">
        <f t="shared" si="1209"/>
        <v>7.7999999999999999E-4</v>
      </c>
      <c r="BC3058" s="1">
        <v>41743</v>
      </c>
      <c r="BD3058">
        <v>0.23</v>
      </c>
      <c r="BE3058">
        <f t="shared" si="1210"/>
        <v>2.3E-3</v>
      </c>
      <c r="BG3058" s="1">
        <v>41743</v>
      </c>
      <c r="BH3058">
        <v>0.48</v>
      </c>
      <c r="BI3058">
        <f t="shared" si="1211"/>
        <v>4.7999999999999996E-3</v>
      </c>
      <c r="BK3058" s="1">
        <v>40934</v>
      </c>
      <c r="BL3058">
        <v>2.5049199999999998</v>
      </c>
      <c r="BM3058">
        <f t="shared" si="1217"/>
        <v>2.5049199999999997E-2</v>
      </c>
      <c r="BP3058" s="1">
        <v>41635</v>
      </c>
      <c r="BQ3058">
        <v>160.77869999999999</v>
      </c>
      <c r="BR3058">
        <f t="shared" si="1212"/>
        <v>1.6077869999999999</v>
      </c>
      <c r="BT3058" s="1">
        <v>41661</v>
      </c>
      <c r="BU3058">
        <v>0.30099999999999999</v>
      </c>
      <c r="BV3058">
        <f t="shared" si="1213"/>
        <v>3.0100000000000001E-3</v>
      </c>
      <c r="BX3058" s="1">
        <v>41661</v>
      </c>
      <c r="BY3058">
        <v>0.40600000000000003</v>
      </c>
      <c r="BZ3058">
        <f t="shared" si="1214"/>
        <v>4.0600000000000002E-3</v>
      </c>
      <c r="CB3058" s="1">
        <v>41743</v>
      </c>
      <c r="CC3058">
        <v>0.39</v>
      </c>
      <c r="CD3058">
        <f t="shared" si="1215"/>
        <v>3.9000000000000003E-3</v>
      </c>
      <c r="CG3058" s="1"/>
    </row>
    <row r="3059" spans="1:85" x14ac:dyDescent="0.3">
      <c r="A3059" s="21">
        <f t="shared" si="1216"/>
        <v>50094</v>
      </c>
      <c r="B3059" s="18">
        <f t="shared" si="1200"/>
        <v>112.421875</v>
      </c>
      <c r="C3059">
        <f t="shared" si="1218"/>
        <v>115</v>
      </c>
      <c r="D3059">
        <f t="shared" ca="1" si="1203"/>
        <v>-11.35</v>
      </c>
      <c r="E3059">
        <f ca="1">IF(currency="USD",'Future et co'!F3059,IF(currency="EUR",'Future et co'!G3059,FALSE))</f>
        <v>3.6070000000000005E-2</v>
      </c>
      <c r="F3059">
        <f t="shared" ca="1" si="1204"/>
        <v>3.6070000000000005E-2</v>
      </c>
      <c r="G3059">
        <f t="shared" ca="1" si="1205"/>
        <v>2.0569999999999998E-2</v>
      </c>
      <c r="L3059">
        <f t="shared" ca="1" si="1206"/>
        <v>127.8</v>
      </c>
      <c r="M3059">
        <f t="shared" ca="1" si="1201"/>
        <v>3.6070000000000005E-2</v>
      </c>
      <c r="R3059">
        <f t="shared" ca="1" si="1207"/>
        <v>127.8</v>
      </c>
      <c r="S3059">
        <f t="shared" ca="1" si="1202"/>
        <v>3.6070000000000005E-2</v>
      </c>
      <c r="U3059" s="1"/>
      <c r="W3059" t="str">
        <f t="shared" si="1219"/>
        <v/>
      </c>
      <c r="Y3059" s="1"/>
      <c r="AA3059">
        <f t="shared" si="1220"/>
        <v>0</v>
      </c>
      <c r="AC3059" s="1"/>
      <c r="AE3059">
        <f t="shared" si="1221"/>
        <v>0</v>
      </c>
      <c r="AH3059" s="1"/>
      <c r="AI3059" s="17"/>
      <c r="AJ3059" s="25"/>
      <c r="AU3059" s="1">
        <v>41662</v>
      </c>
      <c r="AV3059">
        <v>6.8000000000000005E-2</v>
      </c>
      <c r="AW3059">
        <f t="shared" si="1208"/>
        <v>6.8000000000000005E-4</v>
      </c>
      <c r="AY3059" s="1">
        <v>41663</v>
      </c>
      <c r="AZ3059">
        <v>7.8E-2</v>
      </c>
      <c r="BA3059">
        <f t="shared" si="1209"/>
        <v>7.7999999999999999E-4</v>
      </c>
      <c r="BC3059" s="1">
        <v>41740</v>
      </c>
      <c r="BD3059">
        <v>0.23</v>
      </c>
      <c r="BE3059">
        <f t="shared" si="1210"/>
        <v>2.3E-3</v>
      </c>
      <c r="BG3059" s="1">
        <v>41740</v>
      </c>
      <c r="BH3059">
        <v>0.46600000000000003</v>
      </c>
      <c r="BI3059">
        <f t="shared" si="1211"/>
        <v>4.6600000000000001E-3</v>
      </c>
      <c r="BK3059" s="1">
        <v>40935</v>
      </c>
      <c r="BL3059">
        <v>2.51275</v>
      </c>
      <c r="BM3059">
        <f t="shared" si="1217"/>
        <v>2.5127500000000001E-2</v>
      </c>
      <c r="BP3059" s="1">
        <v>41631</v>
      </c>
      <c r="BQ3059">
        <v>161.69280000000001</v>
      </c>
      <c r="BR3059">
        <f t="shared" si="1212"/>
        <v>1.6169280000000001</v>
      </c>
      <c r="BT3059" s="1">
        <v>41660</v>
      </c>
      <c r="BU3059">
        <v>0.30199999999999999</v>
      </c>
      <c r="BV3059">
        <f t="shared" si="1213"/>
        <v>3.0200000000000001E-3</v>
      </c>
      <c r="BX3059" s="1">
        <v>41660</v>
      </c>
      <c r="BY3059">
        <v>0.40899999999999997</v>
      </c>
      <c r="BZ3059">
        <f t="shared" si="1214"/>
        <v>4.0899999999999999E-3</v>
      </c>
      <c r="CB3059" s="1">
        <v>41740</v>
      </c>
      <c r="CC3059">
        <v>0.39810000000000001</v>
      </c>
      <c r="CD3059">
        <f t="shared" si="1215"/>
        <v>3.9810000000000002E-3</v>
      </c>
      <c r="CG3059" s="1"/>
    </row>
    <row r="3060" spans="1:85" x14ac:dyDescent="0.3">
      <c r="A3060" s="21">
        <f t="shared" si="1216"/>
        <v>50095</v>
      </c>
      <c r="B3060" s="18">
        <f t="shared" si="1200"/>
        <v>112.421875</v>
      </c>
      <c r="C3060">
        <f t="shared" si="1218"/>
        <v>115</v>
      </c>
      <c r="D3060">
        <f t="shared" ca="1" si="1203"/>
        <v>-11.352777777777778</v>
      </c>
      <c r="E3060">
        <f ca="1">IF(currency="USD",'Future et co'!F3060,IF(currency="EUR",'Future et co'!G3060,FALSE))</f>
        <v>3.6070000000000005E-2</v>
      </c>
      <c r="F3060">
        <f t="shared" ca="1" si="1204"/>
        <v>3.6070000000000005E-2</v>
      </c>
      <c r="G3060">
        <f t="shared" ca="1" si="1205"/>
        <v>2.0569999999999998E-2</v>
      </c>
      <c r="L3060">
        <f t="shared" ca="1" si="1206"/>
        <v>127.8</v>
      </c>
      <c r="M3060">
        <f t="shared" ca="1" si="1201"/>
        <v>3.6070000000000005E-2</v>
      </c>
      <c r="R3060">
        <f t="shared" ca="1" si="1207"/>
        <v>127.8</v>
      </c>
      <c r="S3060">
        <f t="shared" ca="1" si="1202"/>
        <v>3.6070000000000005E-2</v>
      </c>
      <c r="U3060" s="1"/>
      <c r="W3060" t="str">
        <f t="shared" si="1219"/>
        <v/>
      </c>
      <c r="Y3060" s="1"/>
      <c r="AA3060">
        <f t="shared" si="1220"/>
        <v>0</v>
      </c>
      <c r="AC3060" s="1"/>
      <c r="AE3060">
        <f t="shared" si="1221"/>
        <v>0</v>
      </c>
      <c r="AH3060" s="1"/>
      <c r="AI3060" s="17"/>
      <c r="AJ3060" s="25"/>
      <c r="AU3060" s="1">
        <v>41661</v>
      </c>
      <c r="AV3060">
        <v>7.0000000000000007E-2</v>
      </c>
      <c r="AW3060">
        <f t="shared" si="1208"/>
        <v>7.000000000000001E-4</v>
      </c>
      <c r="AY3060" s="1">
        <v>41662</v>
      </c>
      <c r="AZ3060">
        <v>7.3999999999999996E-2</v>
      </c>
      <c r="BA3060">
        <f t="shared" si="1209"/>
        <v>7.3999999999999999E-4</v>
      </c>
      <c r="BC3060" s="1">
        <v>41739</v>
      </c>
      <c r="BD3060">
        <v>0.23</v>
      </c>
      <c r="BE3060">
        <f t="shared" si="1210"/>
        <v>2.3E-3</v>
      </c>
      <c r="BG3060" s="1">
        <v>41739</v>
      </c>
      <c r="BH3060">
        <v>0.46500000000000002</v>
      </c>
      <c r="BI3060">
        <f t="shared" si="1211"/>
        <v>4.6500000000000005E-3</v>
      </c>
      <c r="BK3060" s="1">
        <v>40938</v>
      </c>
      <c r="BL3060">
        <v>2.52014</v>
      </c>
      <c r="BM3060">
        <f t="shared" si="1217"/>
        <v>2.5201399999999999E-2</v>
      </c>
      <c r="BP3060" s="1">
        <v>41628</v>
      </c>
      <c r="BQ3060">
        <v>161.8895</v>
      </c>
      <c r="BR3060">
        <f t="shared" si="1212"/>
        <v>1.618895</v>
      </c>
      <c r="BT3060" s="1">
        <v>41659</v>
      </c>
      <c r="BU3060">
        <v>0.30199999999999999</v>
      </c>
      <c r="BV3060">
        <f t="shared" si="1213"/>
        <v>3.0200000000000001E-3</v>
      </c>
      <c r="BX3060" s="1">
        <v>41659</v>
      </c>
      <c r="BY3060">
        <v>0.40799999999999997</v>
      </c>
      <c r="BZ3060">
        <f t="shared" si="1214"/>
        <v>4.0799999999999994E-3</v>
      </c>
      <c r="CB3060" s="1">
        <v>41739</v>
      </c>
      <c r="CC3060">
        <v>0.39079999999999998</v>
      </c>
      <c r="CD3060">
        <f t="shared" si="1215"/>
        <v>3.908E-3</v>
      </c>
      <c r="CG3060" s="1"/>
    </row>
    <row r="3061" spans="1:85" x14ac:dyDescent="0.3">
      <c r="A3061" s="21">
        <f t="shared" si="1216"/>
        <v>50096</v>
      </c>
      <c r="B3061" s="18">
        <f t="shared" si="1200"/>
        <v>112.421875</v>
      </c>
      <c r="C3061">
        <f t="shared" si="1218"/>
        <v>115</v>
      </c>
      <c r="D3061">
        <f t="shared" ca="1" si="1203"/>
        <v>-11.355555555555556</v>
      </c>
      <c r="E3061">
        <f ca="1">IF(currency="USD",'Future et co'!F3061,IF(currency="EUR",'Future et co'!G3061,FALSE))</f>
        <v>3.6070000000000005E-2</v>
      </c>
      <c r="F3061">
        <f t="shared" ca="1" si="1204"/>
        <v>3.6070000000000005E-2</v>
      </c>
      <c r="G3061">
        <f t="shared" ca="1" si="1205"/>
        <v>2.0569999999999998E-2</v>
      </c>
      <c r="L3061">
        <f t="shared" ca="1" si="1206"/>
        <v>127.8</v>
      </c>
      <c r="M3061">
        <f t="shared" ca="1" si="1201"/>
        <v>3.6070000000000005E-2</v>
      </c>
      <c r="R3061">
        <f t="shared" ca="1" si="1207"/>
        <v>127.8</v>
      </c>
      <c r="S3061">
        <f t="shared" ca="1" si="1202"/>
        <v>3.6070000000000005E-2</v>
      </c>
      <c r="U3061" s="1"/>
      <c r="W3061" t="str">
        <f t="shared" si="1219"/>
        <v/>
      </c>
      <c r="Y3061" s="1"/>
      <c r="AA3061">
        <f t="shared" si="1220"/>
        <v>0</v>
      </c>
      <c r="AC3061" s="1"/>
      <c r="AE3061">
        <f t="shared" si="1221"/>
        <v>0</v>
      </c>
      <c r="AH3061" s="1"/>
      <c r="AI3061" s="17"/>
      <c r="AJ3061" s="25"/>
      <c r="AU3061" s="1">
        <v>41660</v>
      </c>
      <c r="AV3061">
        <v>6.8000000000000005E-2</v>
      </c>
      <c r="AW3061">
        <f t="shared" si="1208"/>
        <v>6.8000000000000005E-4</v>
      </c>
      <c r="AY3061" s="1">
        <v>41661</v>
      </c>
      <c r="AZ3061">
        <v>0.08</v>
      </c>
      <c r="BA3061">
        <f t="shared" si="1209"/>
        <v>8.0000000000000004E-4</v>
      </c>
      <c r="BC3061" s="1">
        <v>41738</v>
      </c>
      <c r="BD3061">
        <v>0.23</v>
      </c>
      <c r="BE3061">
        <f t="shared" si="1210"/>
        <v>2.3E-3</v>
      </c>
      <c r="BG3061" s="1">
        <v>41738</v>
      </c>
      <c r="BH3061">
        <v>0.46899999999999997</v>
      </c>
      <c r="BI3061">
        <f t="shared" si="1211"/>
        <v>4.6899999999999997E-3</v>
      </c>
      <c r="BK3061" s="1">
        <v>40939</v>
      </c>
      <c r="BL3061">
        <v>2.5240800000000001</v>
      </c>
      <c r="BM3061">
        <f t="shared" si="1217"/>
        <v>2.5240800000000001E-2</v>
      </c>
      <c r="BP3061" s="1">
        <v>41627</v>
      </c>
      <c r="BQ3061">
        <v>161.75059999999999</v>
      </c>
      <c r="BR3061">
        <f t="shared" si="1212"/>
        <v>1.6175059999999999</v>
      </c>
      <c r="BT3061" s="1">
        <v>41656</v>
      </c>
      <c r="BU3061">
        <v>0.30199999999999999</v>
      </c>
      <c r="BV3061">
        <f t="shared" si="1213"/>
        <v>3.0200000000000001E-3</v>
      </c>
      <c r="BX3061" s="1">
        <v>41656</v>
      </c>
      <c r="BY3061">
        <v>0.40799999999999997</v>
      </c>
      <c r="BZ3061">
        <f t="shared" si="1214"/>
        <v>4.0799999999999994E-3</v>
      </c>
      <c r="CB3061" s="1">
        <v>41738</v>
      </c>
      <c r="CC3061">
        <v>0.41299999999999998</v>
      </c>
      <c r="CD3061">
        <f t="shared" si="1215"/>
        <v>4.13E-3</v>
      </c>
      <c r="CG3061" s="1"/>
    </row>
    <row r="3062" spans="1:85" x14ac:dyDescent="0.3">
      <c r="A3062" s="21">
        <f t="shared" si="1216"/>
        <v>50097</v>
      </c>
      <c r="B3062" s="18">
        <f t="shared" si="1200"/>
        <v>112.421875</v>
      </c>
      <c r="C3062">
        <f t="shared" si="1218"/>
        <v>115</v>
      </c>
      <c r="D3062">
        <f t="shared" ca="1" si="1203"/>
        <v>-11.358333333333333</v>
      </c>
      <c r="E3062">
        <f ca="1">IF(currency="USD",'Future et co'!F3062,IF(currency="EUR",'Future et co'!G3062,FALSE))</f>
        <v>3.6070000000000005E-2</v>
      </c>
      <c r="F3062">
        <f t="shared" ca="1" si="1204"/>
        <v>3.6070000000000005E-2</v>
      </c>
      <c r="G3062">
        <f t="shared" ca="1" si="1205"/>
        <v>2.0569999999999998E-2</v>
      </c>
      <c r="L3062">
        <f t="shared" ca="1" si="1206"/>
        <v>127.8</v>
      </c>
      <c r="M3062">
        <f t="shared" ca="1" si="1201"/>
        <v>3.6070000000000005E-2</v>
      </c>
      <c r="R3062">
        <f t="shared" ca="1" si="1207"/>
        <v>127.8</v>
      </c>
      <c r="S3062">
        <f t="shared" ca="1" si="1202"/>
        <v>3.6070000000000005E-2</v>
      </c>
      <c r="U3062" s="1"/>
      <c r="W3062" t="str">
        <f t="shared" si="1219"/>
        <v/>
      </c>
      <c r="Y3062" s="1"/>
      <c r="AA3062">
        <f t="shared" si="1220"/>
        <v>0</v>
      </c>
      <c r="AC3062" s="1"/>
      <c r="AE3062">
        <f t="shared" si="1221"/>
        <v>0</v>
      </c>
      <c r="AH3062" s="1"/>
      <c r="AI3062" s="17"/>
      <c r="AJ3062" s="25"/>
      <c r="AU3062" s="1">
        <v>41656</v>
      </c>
      <c r="AV3062">
        <v>7.4999999999999997E-2</v>
      </c>
      <c r="AW3062">
        <f t="shared" si="1208"/>
        <v>7.5000000000000002E-4</v>
      </c>
      <c r="AY3062" s="1">
        <v>41660</v>
      </c>
      <c r="AZ3062">
        <v>7.5999999999999998E-2</v>
      </c>
      <c r="BA3062">
        <f t="shared" si="1209"/>
        <v>7.5999999999999993E-4</v>
      </c>
      <c r="BC3062" s="1">
        <v>41737</v>
      </c>
      <c r="BD3062">
        <v>0.24</v>
      </c>
      <c r="BE3062">
        <f t="shared" si="1210"/>
        <v>2.3999999999999998E-3</v>
      </c>
      <c r="BG3062" s="1">
        <v>41737</v>
      </c>
      <c r="BH3062">
        <v>0.5</v>
      </c>
      <c r="BI3062">
        <f t="shared" si="1211"/>
        <v>5.0000000000000001E-3</v>
      </c>
      <c r="BK3062" s="1">
        <v>40940</v>
      </c>
      <c r="BL3062">
        <v>2.50075</v>
      </c>
      <c r="BM3062">
        <f t="shared" si="1217"/>
        <v>2.5007500000000002E-2</v>
      </c>
      <c r="BP3062" s="1">
        <v>41626</v>
      </c>
      <c r="BQ3062">
        <v>162.14400000000001</v>
      </c>
      <c r="BR3062">
        <f t="shared" si="1212"/>
        <v>1.62144</v>
      </c>
      <c r="BT3062" s="1">
        <v>41655</v>
      </c>
      <c r="BU3062">
        <v>0.3</v>
      </c>
      <c r="BV3062">
        <f t="shared" si="1213"/>
        <v>3.0000000000000001E-3</v>
      </c>
      <c r="BX3062" s="1">
        <v>41655</v>
      </c>
      <c r="BY3062">
        <v>0.40500000000000003</v>
      </c>
      <c r="BZ3062">
        <f t="shared" si="1214"/>
        <v>4.0500000000000006E-3</v>
      </c>
      <c r="CB3062" s="1">
        <v>41737</v>
      </c>
      <c r="CC3062">
        <v>0.41099999999999998</v>
      </c>
      <c r="CD3062">
        <f t="shared" si="1215"/>
        <v>4.1099999999999999E-3</v>
      </c>
      <c r="CG3062" s="1"/>
    </row>
    <row r="3063" spans="1:85" x14ac:dyDescent="0.3">
      <c r="A3063" s="21">
        <f t="shared" si="1216"/>
        <v>50098</v>
      </c>
      <c r="B3063" s="18">
        <f t="shared" si="1200"/>
        <v>112.421875</v>
      </c>
      <c r="C3063">
        <f t="shared" si="1218"/>
        <v>115</v>
      </c>
      <c r="D3063">
        <f t="shared" ca="1" si="1203"/>
        <v>-11.361111111111111</v>
      </c>
      <c r="E3063">
        <f ca="1">IF(currency="USD",'Future et co'!F3063,IF(currency="EUR",'Future et co'!G3063,FALSE))</f>
        <v>3.6070000000000005E-2</v>
      </c>
      <c r="F3063">
        <f t="shared" ca="1" si="1204"/>
        <v>3.6070000000000005E-2</v>
      </c>
      <c r="G3063">
        <f t="shared" ca="1" si="1205"/>
        <v>2.0569999999999998E-2</v>
      </c>
      <c r="L3063">
        <f t="shared" ca="1" si="1206"/>
        <v>127.8</v>
      </c>
      <c r="M3063">
        <f t="shared" ca="1" si="1201"/>
        <v>3.6070000000000005E-2</v>
      </c>
      <c r="R3063">
        <f t="shared" ca="1" si="1207"/>
        <v>127.8</v>
      </c>
      <c r="S3063">
        <f t="shared" ca="1" si="1202"/>
        <v>3.6070000000000005E-2</v>
      </c>
      <c r="U3063" s="1"/>
      <c r="W3063" t="str">
        <f t="shared" si="1219"/>
        <v/>
      </c>
      <c r="Y3063" s="1"/>
      <c r="AA3063">
        <f t="shared" si="1220"/>
        <v>0</v>
      </c>
      <c r="AC3063" s="1"/>
      <c r="AE3063">
        <f t="shared" si="1221"/>
        <v>0</v>
      </c>
      <c r="AH3063" s="1"/>
      <c r="AI3063" s="17"/>
      <c r="AJ3063" s="25"/>
      <c r="AU3063" s="1">
        <v>41655</v>
      </c>
      <c r="AV3063">
        <v>7.0999999999999994E-2</v>
      </c>
      <c r="AW3063">
        <f t="shared" si="1208"/>
        <v>7.0999999999999991E-4</v>
      </c>
      <c r="AY3063" s="1">
        <v>41656</v>
      </c>
      <c r="AZ3063">
        <v>8.2000000000000003E-2</v>
      </c>
      <c r="BA3063">
        <f t="shared" si="1209"/>
        <v>8.1999999999999998E-4</v>
      </c>
      <c r="BC3063" s="1">
        <v>41736</v>
      </c>
      <c r="BD3063">
        <v>0.24</v>
      </c>
      <c r="BE3063">
        <f t="shared" si="1210"/>
        <v>2.3999999999999998E-3</v>
      </c>
      <c r="BG3063" s="1">
        <v>41736</v>
      </c>
      <c r="BH3063">
        <v>0.504</v>
      </c>
      <c r="BI3063">
        <f t="shared" si="1211"/>
        <v>5.0400000000000002E-3</v>
      </c>
      <c r="BK3063" s="1">
        <v>40941</v>
      </c>
      <c r="BL3063">
        <v>2.5025200000000001</v>
      </c>
      <c r="BM3063">
        <f t="shared" si="1217"/>
        <v>2.5025200000000001E-2</v>
      </c>
      <c r="BP3063" s="1">
        <v>41625</v>
      </c>
      <c r="BQ3063">
        <v>162.3176</v>
      </c>
      <c r="BR3063">
        <f t="shared" si="1212"/>
        <v>1.623176</v>
      </c>
      <c r="BT3063" s="1">
        <v>41654</v>
      </c>
      <c r="BU3063">
        <v>0.28999999999999998</v>
      </c>
      <c r="BV3063">
        <f t="shared" si="1213"/>
        <v>2.8999999999999998E-3</v>
      </c>
      <c r="BX3063" s="1">
        <v>41654</v>
      </c>
      <c r="BY3063">
        <v>0.39700000000000002</v>
      </c>
      <c r="BZ3063">
        <f t="shared" si="1214"/>
        <v>3.9700000000000004E-3</v>
      </c>
      <c r="CB3063" s="1">
        <v>41736</v>
      </c>
      <c r="CC3063">
        <v>0.3992</v>
      </c>
      <c r="CD3063">
        <f t="shared" si="1215"/>
        <v>3.9919999999999999E-3</v>
      </c>
      <c r="CG3063" s="1"/>
    </row>
    <row r="3064" spans="1:85" x14ac:dyDescent="0.3">
      <c r="A3064" s="21">
        <f t="shared" si="1216"/>
        <v>50101</v>
      </c>
      <c r="B3064" s="18">
        <f t="shared" si="1200"/>
        <v>112.421875</v>
      </c>
      <c r="C3064">
        <f t="shared" si="1218"/>
        <v>115</v>
      </c>
      <c r="D3064">
        <f t="shared" ca="1" si="1203"/>
        <v>-11.369444444444444</v>
      </c>
      <c r="E3064">
        <f ca="1">IF(currency="USD",'Future et co'!F3064,IF(currency="EUR",'Future et co'!G3064,FALSE))</f>
        <v>3.6070000000000005E-2</v>
      </c>
      <c r="F3064">
        <f t="shared" ca="1" si="1204"/>
        <v>3.6070000000000005E-2</v>
      </c>
      <c r="G3064">
        <f t="shared" ca="1" si="1205"/>
        <v>2.0569999999999998E-2</v>
      </c>
      <c r="L3064">
        <f t="shared" ca="1" si="1206"/>
        <v>127.8</v>
      </c>
      <c r="M3064">
        <f t="shared" ca="1" si="1201"/>
        <v>3.6070000000000005E-2</v>
      </c>
      <c r="R3064">
        <f t="shared" ca="1" si="1207"/>
        <v>127.8</v>
      </c>
      <c r="S3064">
        <f t="shared" ca="1" si="1202"/>
        <v>3.6070000000000005E-2</v>
      </c>
      <c r="U3064" s="1"/>
      <c r="W3064" t="str">
        <f t="shared" si="1219"/>
        <v/>
      </c>
      <c r="Y3064" s="1"/>
      <c r="AA3064">
        <f t="shared" si="1220"/>
        <v>0</v>
      </c>
      <c r="AC3064" s="1"/>
      <c r="AE3064">
        <f t="shared" si="1221"/>
        <v>0</v>
      </c>
      <c r="AH3064" s="1"/>
      <c r="AI3064" s="17"/>
      <c r="AJ3064" s="25"/>
      <c r="AU3064" s="1">
        <v>41654</v>
      </c>
      <c r="AV3064">
        <v>7.1999999999999995E-2</v>
      </c>
      <c r="AW3064">
        <f t="shared" si="1208"/>
        <v>7.1999999999999994E-4</v>
      </c>
      <c r="AY3064" s="1">
        <v>41655</v>
      </c>
      <c r="AZ3064">
        <v>0.08</v>
      </c>
      <c r="BA3064">
        <f t="shared" si="1209"/>
        <v>8.0000000000000004E-4</v>
      </c>
      <c r="BC3064" s="1">
        <v>41733</v>
      </c>
      <c r="BD3064">
        <v>0.2475</v>
      </c>
      <c r="BE3064">
        <f t="shared" si="1210"/>
        <v>2.4749999999999998E-3</v>
      </c>
      <c r="BG3064" s="1">
        <v>41733</v>
      </c>
      <c r="BH3064">
        <v>0.50700000000000001</v>
      </c>
      <c r="BI3064">
        <f t="shared" si="1211"/>
        <v>5.0699999999999999E-3</v>
      </c>
      <c r="BK3064" s="1">
        <v>40942</v>
      </c>
      <c r="BL3064">
        <v>2.4653900000000002</v>
      </c>
      <c r="BM3064">
        <f t="shared" si="1217"/>
        <v>2.4653900000000003E-2</v>
      </c>
      <c r="BP3064" s="1">
        <v>41624</v>
      </c>
      <c r="BQ3064">
        <v>162.2713</v>
      </c>
      <c r="BR3064">
        <f t="shared" si="1212"/>
        <v>1.6227130000000001</v>
      </c>
      <c r="BT3064" s="1">
        <v>41653</v>
      </c>
      <c r="BU3064">
        <v>0.28199999999999997</v>
      </c>
      <c r="BV3064">
        <f t="shared" si="1213"/>
        <v>2.8199999999999996E-3</v>
      </c>
      <c r="BX3064" s="1">
        <v>41653</v>
      </c>
      <c r="BY3064">
        <v>0.39</v>
      </c>
      <c r="BZ3064">
        <f t="shared" si="1214"/>
        <v>3.9000000000000003E-3</v>
      </c>
      <c r="CB3064" s="1">
        <v>41733</v>
      </c>
      <c r="CC3064">
        <v>0.39589999999999997</v>
      </c>
      <c r="CD3064">
        <f t="shared" si="1215"/>
        <v>3.9589999999999998E-3</v>
      </c>
      <c r="CG3064" s="1"/>
    </row>
    <row r="3065" spans="1:85" x14ac:dyDescent="0.3">
      <c r="A3065" s="21">
        <f t="shared" si="1216"/>
        <v>50102</v>
      </c>
      <c r="B3065" s="18">
        <f t="shared" si="1200"/>
        <v>112.421875</v>
      </c>
      <c r="C3065">
        <f t="shared" si="1218"/>
        <v>115</v>
      </c>
      <c r="D3065">
        <f t="shared" ca="1" si="1203"/>
        <v>-11.372222222222222</v>
      </c>
      <c r="E3065">
        <f ca="1">IF(currency="USD",'Future et co'!F3065,IF(currency="EUR",'Future et co'!G3065,FALSE))</f>
        <v>3.6070000000000005E-2</v>
      </c>
      <c r="F3065">
        <f t="shared" ca="1" si="1204"/>
        <v>3.6070000000000005E-2</v>
      </c>
      <c r="G3065">
        <f t="shared" ca="1" si="1205"/>
        <v>2.0569999999999998E-2</v>
      </c>
      <c r="L3065">
        <f t="shared" ca="1" si="1206"/>
        <v>127.8</v>
      </c>
      <c r="M3065">
        <f t="shared" ca="1" si="1201"/>
        <v>3.6070000000000005E-2</v>
      </c>
      <c r="R3065">
        <f t="shared" ca="1" si="1207"/>
        <v>127.8</v>
      </c>
      <c r="S3065">
        <f t="shared" ca="1" si="1202"/>
        <v>3.6070000000000005E-2</v>
      </c>
      <c r="U3065" s="1"/>
      <c r="W3065" t="str">
        <f t="shared" si="1219"/>
        <v/>
      </c>
      <c r="Y3065" s="1"/>
      <c r="AA3065">
        <f t="shared" si="1220"/>
        <v>0</v>
      </c>
      <c r="AC3065" s="1"/>
      <c r="AE3065">
        <f t="shared" si="1221"/>
        <v>0</v>
      </c>
      <c r="AH3065" s="1"/>
      <c r="AI3065" s="17"/>
      <c r="AJ3065" s="25"/>
      <c r="AU3065" s="1">
        <v>41653</v>
      </c>
      <c r="AV3065">
        <v>7.1999999999999995E-2</v>
      </c>
      <c r="AW3065">
        <f t="shared" si="1208"/>
        <v>7.1999999999999994E-4</v>
      </c>
      <c r="AY3065" s="1">
        <v>41654</v>
      </c>
      <c r="AZ3065">
        <v>8.2000000000000003E-2</v>
      </c>
      <c r="BA3065">
        <f t="shared" si="1209"/>
        <v>8.1999999999999998E-4</v>
      </c>
      <c r="BC3065" s="1">
        <v>41732</v>
      </c>
      <c r="BD3065">
        <v>0.26400000000000001</v>
      </c>
      <c r="BE3065">
        <f t="shared" si="1210"/>
        <v>2.64E-3</v>
      </c>
      <c r="BG3065" s="1">
        <v>41732</v>
      </c>
      <c r="BH3065">
        <v>0.54800000000000004</v>
      </c>
      <c r="BI3065">
        <f t="shared" si="1211"/>
        <v>5.4800000000000005E-3</v>
      </c>
      <c r="BK3065" s="1">
        <v>40945</v>
      </c>
      <c r="BL3065">
        <v>2.46692</v>
      </c>
      <c r="BM3065">
        <f t="shared" si="1217"/>
        <v>2.4669199999999999E-2</v>
      </c>
      <c r="BP3065" s="1">
        <v>41621</v>
      </c>
      <c r="BQ3065">
        <v>162.2713</v>
      </c>
      <c r="BR3065">
        <f t="shared" si="1212"/>
        <v>1.6227130000000001</v>
      </c>
      <c r="BT3065" s="1">
        <v>41652</v>
      </c>
      <c r="BU3065">
        <v>0.28199999999999997</v>
      </c>
      <c r="BV3065">
        <f t="shared" si="1213"/>
        <v>2.8199999999999996E-3</v>
      </c>
      <c r="BX3065" s="1">
        <v>41652</v>
      </c>
      <c r="BY3065">
        <v>0.38900000000000001</v>
      </c>
      <c r="BZ3065">
        <f t="shared" si="1214"/>
        <v>3.8900000000000002E-3</v>
      </c>
      <c r="CB3065" s="1">
        <v>41732</v>
      </c>
      <c r="CC3065">
        <v>0.40189999999999998</v>
      </c>
      <c r="CD3065">
        <f t="shared" si="1215"/>
        <v>4.019E-3</v>
      </c>
      <c r="CG3065" s="1"/>
    </row>
    <row r="3066" spans="1:85" x14ac:dyDescent="0.3">
      <c r="A3066" s="21">
        <f t="shared" si="1216"/>
        <v>50103</v>
      </c>
      <c r="B3066" s="18">
        <f t="shared" si="1200"/>
        <v>112.421875</v>
      </c>
      <c r="C3066">
        <f t="shared" si="1218"/>
        <v>115</v>
      </c>
      <c r="D3066">
        <f t="shared" ca="1" si="1203"/>
        <v>-11.375</v>
      </c>
      <c r="E3066">
        <f ca="1">IF(currency="USD",'Future et co'!F3066,IF(currency="EUR",'Future et co'!G3066,FALSE))</f>
        <v>3.6070000000000005E-2</v>
      </c>
      <c r="F3066">
        <f t="shared" ca="1" si="1204"/>
        <v>3.6070000000000005E-2</v>
      </c>
      <c r="G3066">
        <f t="shared" ca="1" si="1205"/>
        <v>2.0569999999999998E-2</v>
      </c>
      <c r="L3066">
        <f t="shared" ca="1" si="1206"/>
        <v>127.8</v>
      </c>
      <c r="M3066">
        <f t="shared" ca="1" si="1201"/>
        <v>3.6070000000000005E-2</v>
      </c>
      <c r="R3066">
        <f t="shared" ca="1" si="1207"/>
        <v>127.8</v>
      </c>
      <c r="S3066">
        <f t="shared" ca="1" si="1202"/>
        <v>3.6070000000000005E-2</v>
      </c>
      <c r="U3066" s="1"/>
      <c r="W3066" t="str">
        <f t="shared" si="1219"/>
        <v/>
      </c>
      <c r="Y3066" s="1"/>
      <c r="AA3066">
        <f t="shared" si="1220"/>
        <v>0</v>
      </c>
      <c r="AC3066" s="1"/>
      <c r="AE3066">
        <f t="shared" si="1221"/>
        <v>0</v>
      </c>
      <c r="AH3066" s="1"/>
      <c r="AI3066" s="17"/>
      <c r="AJ3066" s="25"/>
      <c r="AU3066" s="1">
        <v>41652</v>
      </c>
      <c r="AV3066">
        <v>7.1999999999999995E-2</v>
      </c>
      <c r="AW3066">
        <f t="shared" si="1208"/>
        <v>7.1999999999999994E-4</v>
      </c>
      <c r="AY3066" s="1">
        <v>41653</v>
      </c>
      <c r="AZ3066">
        <v>7.9000000000000001E-2</v>
      </c>
      <c r="BA3066">
        <f t="shared" si="1209"/>
        <v>7.9000000000000001E-4</v>
      </c>
      <c r="BC3066" s="1">
        <v>41731</v>
      </c>
      <c r="BD3066">
        <v>0.25</v>
      </c>
      <c r="BE3066">
        <f t="shared" si="1210"/>
        <v>2.5000000000000001E-3</v>
      </c>
      <c r="BG3066" s="1">
        <v>41731</v>
      </c>
      <c r="BH3066">
        <v>0.54200000000000004</v>
      </c>
      <c r="BI3066">
        <f t="shared" si="1211"/>
        <v>5.4200000000000003E-3</v>
      </c>
      <c r="BK3066" s="1">
        <v>40946</v>
      </c>
      <c r="BL3066">
        <v>2.4654699999999998</v>
      </c>
      <c r="BM3066">
        <f t="shared" si="1217"/>
        <v>2.4654699999999998E-2</v>
      </c>
      <c r="BP3066" s="1">
        <v>41620</v>
      </c>
      <c r="BQ3066">
        <v>162.09780000000001</v>
      </c>
      <c r="BR3066">
        <f t="shared" si="1212"/>
        <v>1.620978</v>
      </c>
      <c r="BT3066" s="1">
        <v>41649</v>
      </c>
      <c r="BU3066">
        <v>0.28199999999999997</v>
      </c>
      <c r="BV3066">
        <f t="shared" si="1213"/>
        <v>2.8199999999999996E-3</v>
      </c>
      <c r="BX3066" s="1">
        <v>41649</v>
      </c>
      <c r="BY3066">
        <v>0.39</v>
      </c>
      <c r="BZ3066">
        <f t="shared" si="1214"/>
        <v>3.9000000000000003E-3</v>
      </c>
      <c r="CB3066" s="1">
        <v>41731</v>
      </c>
      <c r="CC3066">
        <v>0.40239999999999998</v>
      </c>
      <c r="CD3066">
        <f t="shared" si="1215"/>
        <v>4.0239999999999998E-3</v>
      </c>
      <c r="CG3066" s="1"/>
    </row>
    <row r="3067" spans="1:85" x14ac:dyDescent="0.3">
      <c r="A3067" s="21">
        <f t="shared" si="1216"/>
        <v>50104</v>
      </c>
      <c r="B3067" s="18">
        <f t="shared" si="1200"/>
        <v>112.421875</v>
      </c>
      <c r="C3067">
        <f t="shared" si="1218"/>
        <v>115</v>
      </c>
      <c r="D3067">
        <f t="shared" ca="1" si="1203"/>
        <v>-11.377777777777778</v>
      </c>
      <c r="E3067">
        <f ca="1">IF(currency="USD",'Future et co'!F3067,IF(currency="EUR",'Future et co'!G3067,FALSE))</f>
        <v>3.6070000000000005E-2</v>
      </c>
      <c r="F3067">
        <f t="shared" ca="1" si="1204"/>
        <v>3.6070000000000005E-2</v>
      </c>
      <c r="G3067">
        <f t="shared" ca="1" si="1205"/>
        <v>2.0569999999999998E-2</v>
      </c>
      <c r="L3067">
        <f t="shared" ca="1" si="1206"/>
        <v>127.8</v>
      </c>
      <c r="M3067">
        <f t="shared" ca="1" si="1201"/>
        <v>3.6070000000000005E-2</v>
      </c>
      <c r="R3067">
        <f t="shared" ca="1" si="1207"/>
        <v>127.8</v>
      </c>
      <c r="S3067">
        <f t="shared" ca="1" si="1202"/>
        <v>3.6070000000000005E-2</v>
      </c>
      <c r="U3067" s="1"/>
      <c r="W3067" t="str">
        <f t="shared" si="1219"/>
        <v/>
      </c>
      <c r="Y3067" s="1"/>
      <c r="AA3067">
        <f t="shared" si="1220"/>
        <v>0</v>
      </c>
      <c r="AC3067" s="1"/>
      <c r="AE3067">
        <f t="shared" si="1221"/>
        <v>0</v>
      </c>
      <c r="AH3067" s="1"/>
      <c r="AI3067" s="17"/>
      <c r="AJ3067" s="25"/>
      <c r="AU3067" s="1">
        <v>41649</v>
      </c>
      <c r="AV3067">
        <v>7.9000000000000001E-2</v>
      </c>
      <c r="AW3067">
        <f t="shared" si="1208"/>
        <v>7.9000000000000001E-4</v>
      </c>
      <c r="AY3067" s="1">
        <v>41652</v>
      </c>
      <c r="AZ3067">
        <v>0.08</v>
      </c>
      <c r="BA3067">
        <f t="shared" si="1209"/>
        <v>8.0000000000000004E-4</v>
      </c>
      <c r="BC3067" s="1">
        <v>41730</v>
      </c>
      <c r="BD3067">
        <v>0.25</v>
      </c>
      <c r="BE3067">
        <f t="shared" si="1210"/>
        <v>2.5000000000000001E-3</v>
      </c>
      <c r="BG3067" s="1">
        <v>41730</v>
      </c>
      <c r="BH3067">
        <v>0.52500000000000002</v>
      </c>
      <c r="BI3067">
        <f t="shared" si="1211"/>
        <v>5.2500000000000003E-3</v>
      </c>
      <c r="BK3067" s="1">
        <v>40947</v>
      </c>
      <c r="BL3067">
        <v>2.4632999999999998</v>
      </c>
      <c r="BM3067">
        <f t="shared" si="1217"/>
        <v>2.4632999999999999E-2</v>
      </c>
      <c r="BP3067" s="1">
        <v>41619</v>
      </c>
      <c r="BQ3067">
        <v>162.32919999999999</v>
      </c>
      <c r="BR3067">
        <f t="shared" si="1212"/>
        <v>1.623292</v>
      </c>
      <c r="BT3067" s="1">
        <v>41648</v>
      </c>
      <c r="BU3067">
        <v>0.28199999999999997</v>
      </c>
      <c r="BV3067">
        <f t="shared" si="1213"/>
        <v>2.8199999999999996E-3</v>
      </c>
      <c r="BX3067" s="1">
        <v>41648</v>
      </c>
      <c r="BY3067">
        <v>0.38800000000000001</v>
      </c>
      <c r="BZ3067">
        <f t="shared" si="1214"/>
        <v>3.8800000000000002E-3</v>
      </c>
      <c r="CB3067" s="1">
        <v>41730</v>
      </c>
      <c r="CC3067">
        <v>0.4007</v>
      </c>
      <c r="CD3067">
        <f t="shared" si="1215"/>
        <v>4.0070000000000001E-3</v>
      </c>
      <c r="CG3067" s="1"/>
    </row>
    <row r="3068" spans="1:85" x14ac:dyDescent="0.3">
      <c r="A3068" s="21">
        <f t="shared" si="1216"/>
        <v>50105</v>
      </c>
      <c r="B3068" s="18">
        <f t="shared" si="1200"/>
        <v>112.421875</v>
      </c>
      <c r="C3068">
        <f t="shared" si="1218"/>
        <v>115</v>
      </c>
      <c r="D3068">
        <f t="shared" ca="1" si="1203"/>
        <v>-11.380555555555556</v>
      </c>
      <c r="E3068">
        <f ca="1">IF(currency="USD",'Future et co'!F3068,IF(currency="EUR",'Future et co'!G3068,FALSE))</f>
        <v>3.6070000000000005E-2</v>
      </c>
      <c r="F3068">
        <f t="shared" ca="1" si="1204"/>
        <v>3.6070000000000005E-2</v>
      </c>
      <c r="G3068">
        <f t="shared" ca="1" si="1205"/>
        <v>2.0569999999999998E-2</v>
      </c>
      <c r="L3068">
        <f t="shared" ca="1" si="1206"/>
        <v>127.8</v>
      </c>
      <c r="M3068">
        <f t="shared" ca="1" si="1201"/>
        <v>3.6070000000000005E-2</v>
      </c>
      <c r="R3068">
        <f t="shared" ca="1" si="1207"/>
        <v>127.8</v>
      </c>
      <c r="S3068">
        <f t="shared" ca="1" si="1202"/>
        <v>3.6070000000000005E-2</v>
      </c>
      <c r="U3068" s="1"/>
      <c r="W3068" t="str">
        <f t="shared" si="1219"/>
        <v/>
      </c>
      <c r="Y3068" s="1"/>
      <c r="AA3068">
        <f t="shared" si="1220"/>
        <v>0</v>
      </c>
      <c r="AC3068" s="1"/>
      <c r="AE3068">
        <f t="shared" si="1221"/>
        <v>0</v>
      </c>
      <c r="AH3068" s="1"/>
      <c r="AI3068" s="17"/>
      <c r="AJ3068" s="25"/>
      <c r="AU3068" s="1">
        <v>41648</v>
      </c>
      <c r="AV3068">
        <v>7.4999999999999997E-2</v>
      </c>
      <c r="AW3068">
        <f t="shared" si="1208"/>
        <v>7.5000000000000002E-4</v>
      </c>
      <c r="AY3068" s="1">
        <v>41649</v>
      </c>
      <c r="AZ3068">
        <v>8.6999999999999994E-2</v>
      </c>
      <c r="BA3068">
        <f t="shared" si="1209"/>
        <v>8.699999999999999E-4</v>
      </c>
      <c r="BC3068" s="1">
        <v>41729</v>
      </c>
      <c r="BD3068">
        <v>0.24</v>
      </c>
      <c r="BE3068">
        <f t="shared" si="1210"/>
        <v>2.3999999999999998E-3</v>
      </c>
      <c r="BG3068" s="1">
        <v>41729</v>
      </c>
      <c r="BH3068">
        <v>0.51800000000000002</v>
      </c>
      <c r="BI3068">
        <f t="shared" si="1211"/>
        <v>5.1800000000000006E-3</v>
      </c>
      <c r="BK3068" s="1">
        <v>40948</v>
      </c>
      <c r="BL3068">
        <v>2.4720800000000001</v>
      </c>
      <c r="BM3068">
        <f t="shared" si="1217"/>
        <v>2.4720800000000001E-2</v>
      </c>
      <c r="BP3068" s="1">
        <v>41618</v>
      </c>
      <c r="BQ3068">
        <v>162.1788</v>
      </c>
      <c r="BR3068">
        <f t="shared" si="1212"/>
        <v>1.621788</v>
      </c>
      <c r="BT3068" s="1">
        <v>41647</v>
      </c>
      <c r="BU3068">
        <v>0.28100000000000003</v>
      </c>
      <c r="BV3068">
        <f t="shared" si="1213"/>
        <v>2.8100000000000004E-3</v>
      </c>
      <c r="BX3068" s="1">
        <v>41647</v>
      </c>
      <c r="BY3068">
        <v>0.38300000000000001</v>
      </c>
      <c r="BZ3068">
        <f t="shared" si="1214"/>
        <v>3.8300000000000001E-3</v>
      </c>
      <c r="CB3068" s="1">
        <v>41729</v>
      </c>
      <c r="CC3068">
        <v>0.40250000000000002</v>
      </c>
      <c r="CD3068">
        <f t="shared" si="1215"/>
        <v>4.0249999999999999E-3</v>
      </c>
      <c r="CG3068" s="1"/>
    </row>
    <row r="3069" spans="1:85" x14ac:dyDescent="0.3">
      <c r="A3069" s="21">
        <f t="shared" si="1216"/>
        <v>50108</v>
      </c>
      <c r="B3069" s="18">
        <f t="shared" si="1200"/>
        <v>112.421875</v>
      </c>
      <c r="C3069">
        <f t="shared" si="1218"/>
        <v>115</v>
      </c>
      <c r="D3069">
        <f t="shared" ca="1" si="1203"/>
        <v>-11.388888888888889</v>
      </c>
      <c r="E3069">
        <f ca="1">IF(currency="USD",'Future et co'!F3069,IF(currency="EUR",'Future et co'!G3069,FALSE))</f>
        <v>3.6070000000000005E-2</v>
      </c>
      <c r="F3069">
        <f t="shared" ca="1" si="1204"/>
        <v>3.6070000000000005E-2</v>
      </c>
      <c r="G3069">
        <f t="shared" ca="1" si="1205"/>
        <v>2.0569999999999998E-2</v>
      </c>
      <c r="L3069">
        <f t="shared" ca="1" si="1206"/>
        <v>127.8</v>
      </c>
      <c r="M3069">
        <f t="shared" ca="1" si="1201"/>
        <v>3.6070000000000005E-2</v>
      </c>
      <c r="R3069">
        <f t="shared" ca="1" si="1207"/>
        <v>127.8</v>
      </c>
      <c r="S3069">
        <f t="shared" ca="1" si="1202"/>
        <v>3.6070000000000005E-2</v>
      </c>
      <c r="U3069" s="1"/>
      <c r="W3069" t="str">
        <f t="shared" si="1219"/>
        <v/>
      </c>
      <c r="Y3069" s="1"/>
      <c r="AA3069">
        <f t="shared" si="1220"/>
        <v>0</v>
      </c>
      <c r="AC3069" s="1"/>
      <c r="AE3069">
        <f t="shared" si="1221"/>
        <v>0</v>
      </c>
      <c r="AH3069" s="1"/>
      <c r="AI3069" s="17"/>
      <c r="AJ3069" s="25"/>
      <c r="AU3069" s="1">
        <v>41647</v>
      </c>
      <c r="AV3069">
        <v>8.2000000000000003E-2</v>
      </c>
      <c r="AW3069">
        <f t="shared" si="1208"/>
        <v>8.1999999999999998E-4</v>
      </c>
      <c r="AY3069" s="1">
        <v>41648</v>
      </c>
      <c r="AZ3069">
        <v>8.5999999999999993E-2</v>
      </c>
      <c r="BA3069">
        <f t="shared" si="1209"/>
        <v>8.5999999999999998E-4</v>
      </c>
      <c r="BC3069" s="1">
        <v>41726</v>
      </c>
      <c r="BD3069">
        <v>0.25</v>
      </c>
      <c r="BE3069">
        <f t="shared" si="1210"/>
        <v>2.5000000000000001E-3</v>
      </c>
      <c r="BG3069" s="1">
        <v>41726</v>
      </c>
      <c r="BH3069">
        <v>0.54700000000000004</v>
      </c>
      <c r="BI3069">
        <f t="shared" si="1211"/>
        <v>5.47E-3</v>
      </c>
      <c r="BK3069" s="1">
        <v>40949</v>
      </c>
      <c r="BL3069">
        <v>2.4920599999999999</v>
      </c>
      <c r="BM3069">
        <f t="shared" si="1217"/>
        <v>2.4920600000000001E-2</v>
      </c>
      <c r="BP3069" s="1">
        <v>41617</v>
      </c>
      <c r="BQ3069">
        <v>162.08619999999999</v>
      </c>
      <c r="BR3069">
        <f t="shared" si="1212"/>
        <v>1.6208619999999998</v>
      </c>
      <c r="BT3069" s="1">
        <v>41646</v>
      </c>
      <c r="BU3069">
        <v>0.28000000000000003</v>
      </c>
      <c r="BV3069">
        <f t="shared" si="1213"/>
        <v>2.8000000000000004E-3</v>
      </c>
      <c r="BX3069" s="1">
        <v>41646</v>
      </c>
      <c r="BY3069">
        <v>0.38100000000000001</v>
      </c>
      <c r="BZ3069">
        <f t="shared" si="1214"/>
        <v>3.81E-3</v>
      </c>
      <c r="CB3069" s="1">
        <v>41726</v>
      </c>
      <c r="CC3069">
        <v>0.38840000000000002</v>
      </c>
      <c r="CD3069">
        <f t="shared" si="1215"/>
        <v>3.8840000000000003E-3</v>
      </c>
      <c r="CG3069" s="1"/>
    </row>
    <row r="3070" spans="1:85" x14ac:dyDescent="0.3">
      <c r="A3070" s="21">
        <f t="shared" si="1216"/>
        <v>50109</v>
      </c>
      <c r="B3070" s="18">
        <f t="shared" si="1200"/>
        <v>112.421875</v>
      </c>
      <c r="C3070">
        <f t="shared" si="1218"/>
        <v>115</v>
      </c>
      <c r="D3070">
        <f t="shared" ca="1" si="1203"/>
        <v>-11.391666666666667</v>
      </c>
      <c r="E3070">
        <f ca="1">IF(currency="USD",'Future et co'!F3070,IF(currency="EUR",'Future et co'!G3070,FALSE))</f>
        <v>3.6070000000000005E-2</v>
      </c>
      <c r="F3070">
        <f t="shared" ca="1" si="1204"/>
        <v>3.6070000000000005E-2</v>
      </c>
      <c r="G3070">
        <f t="shared" ca="1" si="1205"/>
        <v>2.0569999999999998E-2</v>
      </c>
      <c r="L3070">
        <f t="shared" ca="1" si="1206"/>
        <v>127.8</v>
      </c>
      <c r="M3070">
        <f t="shared" ca="1" si="1201"/>
        <v>3.6070000000000005E-2</v>
      </c>
      <c r="R3070">
        <f t="shared" ca="1" si="1207"/>
        <v>127.8</v>
      </c>
      <c r="S3070">
        <f t="shared" ca="1" si="1202"/>
        <v>3.6070000000000005E-2</v>
      </c>
      <c r="U3070" s="1"/>
      <c r="W3070" t="str">
        <f t="shared" si="1219"/>
        <v/>
      </c>
      <c r="Y3070" s="1"/>
      <c r="AA3070">
        <f t="shared" si="1220"/>
        <v>0</v>
      </c>
      <c r="AC3070" s="1"/>
      <c r="AE3070">
        <f t="shared" si="1221"/>
        <v>0</v>
      </c>
      <c r="AH3070" s="1"/>
      <c r="AI3070" s="17"/>
      <c r="AJ3070" s="25"/>
      <c r="AU3070" s="1">
        <v>41646</v>
      </c>
      <c r="AV3070">
        <v>8.2000000000000003E-2</v>
      </c>
      <c r="AW3070">
        <f t="shared" si="1208"/>
        <v>8.1999999999999998E-4</v>
      </c>
      <c r="AY3070" s="1">
        <v>41647</v>
      </c>
      <c r="AZ3070">
        <v>9.1999999999999998E-2</v>
      </c>
      <c r="BA3070">
        <f t="shared" si="1209"/>
        <v>9.2000000000000003E-4</v>
      </c>
      <c r="BC3070" s="1">
        <v>41725</v>
      </c>
      <c r="BD3070">
        <v>0.25</v>
      </c>
      <c r="BE3070">
        <f t="shared" si="1210"/>
        <v>2.5000000000000001E-3</v>
      </c>
      <c r="BG3070" s="1">
        <v>41725</v>
      </c>
      <c r="BH3070">
        <v>0.53600000000000003</v>
      </c>
      <c r="BI3070">
        <f t="shared" si="1211"/>
        <v>5.3600000000000002E-3</v>
      </c>
      <c r="BK3070" s="1">
        <v>40952</v>
      </c>
      <c r="BL3070">
        <v>2.4787599999999999</v>
      </c>
      <c r="BM3070">
        <f t="shared" si="1217"/>
        <v>2.47876E-2</v>
      </c>
      <c r="BP3070" s="1">
        <v>41614</v>
      </c>
      <c r="BQ3070">
        <v>162.10929999999999</v>
      </c>
      <c r="BR3070">
        <f t="shared" si="1212"/>
        <v>1.6210929999999999</v>
      </c>
      <c r="BT3070" s="1">
        <v>41645</v>
      </c>
      <c r="BU3070">
        <v>0.28000000000000003</v>
      </c>
      <c r="BV3070">
        <f t="shared" si="1213"/>
        <v>2.8000000000000004E-3</v>
      </c>
      <c r="BX3070" s="1">
        <v>41645</v>
      </c>
      <c r="BY3070">
        <v>0.38</v>
      </c>
      <c r="BZ3070">
        <f t="shared" si="1214"/>
        <v>3.8E-3</v>
      </c>
      <c r="CB3070" s="1">
        <v>41725</v>
      </c>
      <c r="CC3070">
        <v>0.39929999999999999</v>
      </c>
      <c r="CD3070">
        <f t="shared" si="1215"/>
        <v>3.993E-3</v>
      </c>
      <c r="CG3070" s="1"/>
    </row>
    <row r="3071" spans="1:85" x14ac:dyDescent="0.3">
      <c r="A3071" s="21">
        <f t="shared" si="1216"/>
        <v>50110</v>
      </c>
      <c r="B3071" s="18">
        <f t="shared" si="1200"/>
        <v>112.421875</v>
      </c>
      <c r="C3071">
        <f t="shared" si="1218"/>
        <v>115</v>
      </c>
      <c r="D3071">
        <f t="shared" ca="1" si="1203"/>
        <v>-11.394444444444444</v>
      </c>
      <c r="E3071">
        <f ca="1">IF(currency="USD",'Future et co'!F3071,IF(currency="EUR",'Future et co'!G3071,FALSE))</f>
        <v>3.6070000000000005E-2</v>
      </c>
      <c r="F3071">
        <f t="shared" ca="1" si="1204"/>
        <v>3.6070000000000005E-2</v>
      </c>
      <c r="G3071">
        <f t="shared" ca="1" si="1205"/>
        <v>2.0569999999999998E-2</v>
      </c>
      <c r="L3071">
        <f t="shared" ca="1" si="1206"/>
        <v>127.8</v>
      </c>
      <c r="M3071">
        <f t="shared" ca="1" si="1201"/>
        <v>3.6070000000000005E-2</v>
      </c>
      <c r="R3071">
        <f t="shared" ca="1" si="1207"/>
        <v>127.8</v>
      </c>
      <c r="S3071">
        <f t="shared" ca="1" si="1202"/>
        <v>3.6070000000000005E-2</v>
      </c>
      <c r="U3071" s="1"/>
      <c r="W3071" t="str">
        <f t="shared" si="1219"/>
        <v/>
      </c>
      <c r="Y3071" s="1"/>
      <c r="AA3071">
        <f t="shared" si="1220"/>
        <v>0</v>
      </c>
      <c r="AC3071" s="1"/>
      <c r="AE3071">
        <f t="shared" si="1221"/>
        <v>0</v>
      </c>
      <c r="AH3071" s="1"/>
      <c r="AI3071" s="17"/>
      <c r="AJ3071" s="25"/>
      <c r="AU3071" s="1">
        <v>41645</v>
      </c>
      <c r="AV3071">
        <v>8.3000000000000004E-2</v>
      </c>
      <c r="AW3071">
        <f t="shared" si="1208"/>
        <v>8.3000000000000001E-4</v>
      </c>
      <c r="AY3071" s="1">
        <v>41646</v>
      </c>
      <c r="AZ3071">
        <v>8.5999999999999993E-2</v>
      </c>
      <c r="BA3071">
        <f t="shared" si="1209"/>
        <v>8.5999999999999998E-4</v>
      </c>
      <c r="BC3071" s="1">
        <v>41724</v>
      </c>
      <c r="BD3071">
        <v>0.25</v>
      </c>
      <c r="BE3071">
        <f t="shared" si="1210"/>
        <v>2.5000000000000001E-3</v>
      </c>
      <c r="BG3071" s="1">
        <v>41724</v>
      </c>
      <c r="BH3071">
        <v>0.52800000000000002</v>
      </c>
      <c r="BI3071">
        <f t="shared" si="1211"/>
        <v>5.28E-3</v>
      </c>
      <c r="BK3071" s="1">
        <v>40953</v>
      </c>
      <c r="BL3071">
        <v>2.4841500000000001</v>
      </c>
      <c r="BM3071">
        <f t="shared" si="1217"/>
        <v>2.4841500000000002E-2</v>
      </c>
      <c r="BP3071" s="1">
        <v>41613</v>
      </c>
      <c r="BQ3071">
        <v>161.85489999999999</v>
      </c>
      <c r="BR3071">
        <f t="shared" si="1212"/>
        <v>1.6185489999999998</v>
      </c>
      <c r="BT3071" s="1">
        <v>41642</v>
      </c>
      <c r="BU3071">
        <v>0.28000000000000003</v>
      </c>
      <c r="BV3071">
        <f t="shared" si="1213"/>
        <v>2.8000000000000004E-3</v>
      </c>
      <c r="BX3071" s="1">
        <v>41642</v>
      </c>
      <c r="BY3071">
        <v>0.38100000000000001</v>
      </c>
      <c r="BZ3071">
        <f t="shared" si="1214"/>
        <v>3.81E-3</v>
      </c>
      <c r="CB3071" s="1">
        <v>41724</v>
      </c>
      <c r="CC3071">
        <v>0.40899999999999997</v>
      </c>
      <c r="CD3071">
        <f t="shared" si="1215"/>
        <v>4.0899999999999999E-3</v>
      </c>
      <c r="CG3071" s="1"/>
    </row>
    <row r="3072" spans="1:85" x14ac:dyDescent="0.3">
      <c r="A3072" s="21">
        <f t="shared" si="1216"/>
        <v>50111</v>
      </c>
      <c r="B3072" s="18">
        <f t="shared" si="1200"/>
        <v>112.421875</v>
      </c>
      <c r="C3072">
        <f t="shared" si="1218"/>
        <v>115</v>
      </c>
      <c r="D3072">
        <f t="shared" ca="1" si="1203"/>
        <v>-11.397222222222222</v>
      </c>
      <c r="E3072">
        <f ca="1">IF(currency="USD",'Future et co'!F3072,IF(currency="EUR",'Future et co'!G3072,FALSE))</f>
        <v>3.6070000000000005E-2</v>
      </c>
      <c r="F3072">
        <f t="shared" ca="1" si="1204"/>
        <v>3.6070000000000005E-2</v>
      </c>
      <c r="G3072">
        <f t="shared" ca="1" si="1205"/>
        <v>2.0569999999999998E-2</v>
      </c>
      <c r="L3072">
        <f t="shared" ca="1" si="1206"/>
        <v>127.8</v>
      </c>
      <c r="M3072">
        <f t="shared" ca="1" si="1201"/>
        <v>3.6070000000000005E-2</v>
      </c>
      <c r="R3072">
        <f t="shared" ca="1" si="1207"/>
        <v>127.8</v>
      </c>
      <c r="S3072">
        <f t="shared" ca="1" si="1202"/>
        <v>3.6070000000000005E-2</v>
      </c>
      <c r="U3072" s="1"/>
      <c r="W3072" t="str">
        <f t="shared" si="1219"/>
        <v/>
      </c>
      <c r="Y3072" s="1"/>
      <c r="AA3072">
        <f t="shared" si="1220"/>
        <v>0</v>
      </c>
      <c r="AC3072" s="1"/>
      <c r="AE3072">
        <f t="shared" si="1221"/>
        <v>0</v>
      </c>
      <c r="AH3072" s="1"/>
      <c r="AI3072" s="17"/>
      <c r="AJ3072" s="25"/>
      <c r="AU3072" s="1">
        <v>41642</v>
      </c>
      <c r="AV3072">
        <v>7.9000000000000001E-2</v>
      </c>
      <c r="AW3072">
        <f t="shared" si="1208"/>
        <v>7.9000000000000001E-4</v>
      </c>
      <c r="AY3072" s="1">
        <v>41645</v>
      </c>
      <c r="AZ3072">
        <v>9.1999999999999998E-2</v>
      </c>
      <c r="BA3072">
        <f t="shared" si="1209"/>
        <v>9.2000000000000003E-4</v>
      </c>
      <c r="BC3072" s="1">
        <v>41723</v>
      </c>
      <c r="BD3072">
        <v>0.26</v>
      </c>
      <c r="BE3072">
        <f t="shared" si="1210"/>
        <v>2.5999999999999999E-3</v>
      </c>
      <c r="BG3072" s="1">
        <v>41723</v>
      </c>
      <c r="BH3072">
        <v>0.53900000000000003</v>
      </c>
      <c r="BI3072">
        <f t="shared" si="1211"/>
        <v>5.3900000000000007E-3</v>
      </c>
      <c r="BK3072" s="1">
        <v>40954</v>
      </c>
      <c r="BL3072">
        <v>2.50177</v>
      </c>
      <c r="BM3072">
        <f t="shared" si="1217"/>
        <v>2.50177E-2</v>
      </c>
      <c r="BP3072" s="1">
        <v>41612</v>
      </c>
      <c r="BQ3072">
        <v>162.51439999999999</v>
      </c>
      <c r="BR3072">
        <f t="shared" si="1212"/>
        <v>1.6251439999999999</v>
      </c>
      <c r="BT3072" s="1">
        <v>41641</v>
      </c>
      <c r="BU3072">
        <v>0.28399999999999997</v>
      </c>
      <c r="BV3072">
        <f t="shared" si="1213"/>
        <v>2.8399999999999996E-3</v>
      </c>
      <c r="BX3072" s="1">
        <v>41641</v>
      </c>
      <c r="BY3072">
        <v>0.38700000000000001</v>
      </c>
      <c r="BZ3072">
        <f t="shared" si="1214"/>
        <v>3.8700000000000002E-3</v>
      </c>
      <c r="CB3072" s="1">
        <v>41723</v>
      </c>
      <c r="CC3072">
        <v>0.40300000000000002</v>
      </c>
      <c r="CD3072">
        <f t="shared" si="1215"/>
        <v>4.0300000000000006E-3</v>
      </c>
      <c r="CG3072" s="1"/>
    </row>
    <row r="3073" spans="1:85" x14ac:dyDescent="0.3">
      <c r="A3073" s="21">
        <f t="shared" si="1216"/>
        <v>50112</v>
      </c>
      <c r="B3073" s="18">
        <f t="shared" si="1200"/>
        <v>112.421875</v>
      </c>
      <c r="C3073">
        <f t="shared" si="1218"/>
        <v>115</v>
      </c>
      <c r="D3073">
        <f t="shared" ca="1" si="1203"/>
        <v>-11.4</v>
      </c>
      <c r="E3073">
        <f ca="1">IF(currency="USD",'Future et co'!F3073,IF(currency="EUR",'Future et co'!G3073,FALSE))</f>
        <v>3.6070000000000005E-2</v>
      </c>
      <c r="F3073">
        <f t="shared" ca="1" si="1204"/>
        <v>3.6070000000000005E-2</v>
      </c>
      <c r="G3073">
        <f t="shared" ca="1" si="1205"/>
        <v>2.0569999999999998E-2</v>
      </c>
      <c r="L3073">
        <f t="shared" ca="1" si="1206"/>
        <v>127.8</v>
      </c>
      <c r="M3073">
        <f t="shared" ca="1" si="1201"/>
        <v>3.6070000000000005E-2</v>
      </c>
      <c r="R3073">
        <f t="shared" ca="1" si="1207"/>
        <v>127.8</v>
      </c>
      <c r="S3073">
        <f t="shared" ca="1" si="1202"/>
        <v>3.6070000000000005E-2</v>
      </c>
      <c r="U3073" s="1"/>
      <c r="W3073" t="str">
        <f t="shared" si="1219"/>
        <v/>
      </c>
      <c r="Y3073" s="1"/>
      <c r="AA3073">
        <f t="shared" si="1220"/>
        <v>0</v>
      </c>
      <c r="AC3073" s="1"/>
      <c r="AE3073">
        <f t="shared" si="1221"/>
        <v>0</v>
      </c>
      <c r="AH3073" s="1"/>
      <c r="AI3073" s="17"/>
      <c r="AJ3073" s="25"/>
      <c r="AU3073" s="1">
        <v>41641</v>
      </c>
      <c r="AV3073">
        <v>0.09</v>
      </c>
      <c r="AW3073">
        <f t="shared" si="1208"/>
        <v>8.9999999999999998E-4</v>
      </c>
      <c r="AY3073" s="1">
        <v>41642</v>
      </c>
      <c r="AZ3073">
        <v>8.7999999999999995E-2</v>
      </c>
      <c r="BA3073">
        <f t="shared" si="1209"/>
        <v>8.7999999999999992E-4</v>
      </c>
      <c r="BC3073" s="1">
        <v>41722</v>
      </c>
      <c r="BD3073">
        <v>0.26</v>
      </c>
      <c r="BE3073">
        <f t="shared" si="1210"/>
        <v>2.5999999999999999E-3</v>
      </c>
      <c r="BG3073" s="1">
        <v>41722</v>
      </c>
      <c r="BH3073">
        <v>0.55100000000000005</v>
      </c>
      <c r="BI3073">
        <f t="shared" si="1211"/>
        <v>5.5100000000000001E-3</v>
      </c>
      <c r="BK3073" s="1">
        <v>40955</v>
      </c>
      <c r="BL3073">
        <v>2.4741900000000001</v>
      </c>
      <c r="BM3073">
        <f t="shared" si="1217"/>
        <v>2.4741900000000001E-2</v>
      </c>
      <c r="BP3073" s="1">
        <v>41611</v>
      </c>
      <c r="BQ3073">
        <v>163.63669999999999</v>
      </c>
      <c r="BR3073">
        <f t="shared" si="1212"/>
        <v>1.6363669999999999</v>
      </c>
      <c r="BT3073" s="1">
        <v>41639</v>
      </c>
      <c r="BU3073">
        <v>0.28699999999999998</v>
      </c>
      <c r="BV3073">
        <f t="shared" si="1213"/>
        <v>2.8699999999999997E-3</v>
      </c>
      <c r="BX3073" s="1">
        <v>41639</v>
      </c>
      <c r="BY3073">
        <v>0.38900000000000001</v>
      </c>
      <c r="BZ3073">
        <f t="shared" si="1214"/>
        <v>3.8900000000000002E-3</v>
      </c>
      <c r="CB3073" s="1">
        <v>41722</v>
      </c>
      <c r="CC3073">
        <v>0.41670000000000001</v>
      </c>
      <c r="CD3073">
        <f t="shared" si="1215"/>
        <v>4.1670000000000006E-3</v>
      </c>
      <c r="CG3073" s="1"/>
    </row>
    <row r="3074" spans="1:85" x14ac:dyDescent="0.3">
      <c r="A3074" s="21">
        <f t="shared" si="1216"/>
        <v>50115</v>
      </c>
      <c r="B3074" s="18">
        <f t="shared" si="1200"/>
        <v>112.421875</v>
      </c>
      <c r="C3074">
        <f t="shared" si="1218"/>
        <v>115</v>
      </c>
      <c r="D3074">
        <f t="shared" ca="1" si="1203"/>
        <v>-11.408333333333333</v>
      </c>
      <c r="E3074">
        <f ca="1">IF(currency="USD",'Future et co'!F3074,IF(currency="EUR",'Future et co'!G3074,FALSE))</f>
        <v>3.6070000000000005E-2</v>
      </c>
      <c r="F3074">
        <f t="shared" ca="1" si="1204"/>
        <v>3.6070000000000005E-2</v>
      </c>
      <c r="G3074">
        <f t="shared" ca="1" si="1205"/>
        <v>2.0569999999999998E-2</v>
      </c>
      <c r="L3074">
        <f t="shared" ca="1" si="1206"/>
        <v>127.8</v>
      </c>
      <c r="M3074">
        <f t="shared" ca="1" si="1201"/>
        <v>3.6070000000000005E-2</v>
      </c>
      <c r="R3074">
        <f t="shared" ca="1" si="1207"/>
        <v>127.8</v>
      </c>
      <c r="S3074">
        <f t="shared" ca="1" si="1202"/>
        <v>3.6070000000000005E-2</v>
      </c>
      <c r="U3074" s="1"/>
      <c r="W3074" t="str">
        <f t="shared" si="1219"/>
        <v/>
      </c>
      <c r="Y3074" s="1"/>
      <c r="AA3074">
        <f t="shared" si="1220"/>
        <v>0</v>
      </c>
      <c r="AC3074" s="1"/>
      <c r="AE3074">
        <f t="shared" si="1221"/>
        <v>0</v>
      </c>
      <c r="AH3074" s="1"/>
      <c r="AI3074" s="17"/>
      <c r="AJ3074" s="25"/>
      <c r="AU3074" s="1">
        <v>41639</v>
      </c>
      <c r="AV3074">
        <v>8.2000000000000003E-2</v>
      </c>
      <c r="AW3074">
        <f t="shared" si="1208"/>
        <v>8.1999999999999998E-4</v>
      </c>
      <c r="AY3074" s="1">
        <v>41641</v>
      </c>
      <c r="AZ3074">
        <v>9.1999999999999998E-2</v>
      </c>
      <c r="BA3074">
        <f t="shared" si="1209"/>
        <v>9.2000000000000003E-4</v>
      </c>
      <c r="BC3074" s="1">
        <v>41719</v>
      </c>
      <c r="BD3074">
        <v>0.26</v>
      </c>
      <c r="BE3074">
        <f t="shared" si="1210"/>
        <v>2.5999999999999999E-3</v>
      </c>
      <c r="BG3074" s="1">
        <v>41719</v>
      </c>
      <c r="BH3074">
        <v>0.53900000000000003</v>
      </c>
      <c r="BI3074">
        <f t="shared" si="1211"/>
        <v>5.3900000000000007E-3</v>
      </c>
      <c r="BK3074" s="1">
        <v>40956</v>
      </c>
      <c r="BL3074">
        <v>2.4687000000000001</v>
      </c>
      <c r="BM3074">
        <f t="shared" si="1217"/>
        <v>2.4687000000000001E-2</v>
      </c>
      <c r="BP3074" s="1">
        <v>41610</v>
      </c>
      <c r="BQ3074">
        <v>163.49780000000001</v>
      </c>
      <c r="BR3074">
        <f t="shared" si="1212"/>
        <v>1.634978</v>
      </c>
      <c r="BT3074" s="1">
        <v>41638</v>
      </c>
      <c r="BU3074">
        <v>0.28799999999999998</v>
      </c>
      <c r="BV3074">
        <f t="shared" si="1213"/>
        <v>2.8799999999999997E-3</v>
      </c>
      <c r="BX3074" s="1">
        <v>41638</v>
      </c>
      <c r="BY3074">
        <v>0.38900000000000001</v>
      </c>
      <c r="BZ3074">
        <f t="shared" si="1214"/>
        <v>3.8900000000000002E-3</v>
      </c>
      <c r="CB3074" s="1">
        <v>41719</v>
      </c>
      <c r="CC3074">
        <v>0.42020000000000002</v>
      </c>
      <c r="CD3074">
        <f t="shared" si="1215"/>
        <v>4.202E-3</v>
      </c>
      <c r="CG3074" s="1"/>
    </row>
    <row r="3075" spans="1:85" x14ac:dyDescent="0.3">
      <c r="A3075" s="21">
        <f t="shared" si="1216"/>
        <v>50116</v>
      </c>
      <c r="B3075" s="18">
        <f t="shared" si="1200"/>
        <v>112.421875</v>
      </c>
      <c r="C3075">
        <f t="shared" si="1218"/>
        <v>115</v>
      </c>
      <c r="D3075">
        <f t="shared" ca="1" si="1203"/>
        <v>-11.411111111111111</v>
      </c>
      <c r="E3075">
        <f ca="1">IF(currency="USD",'Future et co'!F3075,IF(currency="EUR",'Future et co'!G3075,FALSE))</f>
        <v>3.6070000000000005E-2</v>
      </c>
      <c r="F3075">
        <f t="shared" ca="1" si="1204"/>
        <v>3.6070000000000005E-2</v>
      </c>
      <c r="G3075">
        <f t="shared" ca="1" si="1205"/>
        <v>2.0569999999999998E-2</v>
      </c>
      <c r="L3075">
        <f t="shared" ca="1" si="1206"/>
        <v>127.8</v>
      </c>
      <c r="M3075">
        <f t="shared" ca="1" si="1201"/>
        <v>3.6070000000000005E-2</v>
      </c>
      <c r="R3075">
        <f t="shared" ca="1" si="1207"/>
        <v>127.8</v>
      </c>
      <c r="S3075">
        <f t="shared" ca="1" si="1202"/>
        <v>3.6070000000000005E-2</v>
      </c>
      <c r="U3075" s="1"/>
      <c r="W3075" t="str">
        <f t="shared" si="1219"/>
        <v/>
      </c>
      <c r="Y3075" s="1"/>
      <c r="AA3075">
        <f t="shared" si="1220"/>
        <v>0</v>
      </c>
      <c r="AC3075" s="1"/>
      <c r="AE3075">
        <f t="shared" si="1221"/>
        <v>0</v>
      </c>
      <c r="AH3075" s="1"/>
      <c r="AI3075" s="17"/>
      <c r="AJ3075" s="25"/>
      <c r="AU3075" s="1">
        <v>41638</v>
      </c>
      <c r="AV3075">
        <v>7.8E-2</v>
      </c>
      <c r="AW3075">
        <f t="shared" si="1208"/>
        <v>7.7999999999999999E-4</v>
      </c>
      <c r="AY3075" s="1">
        <v>41639</v>
      </c>
      <c r="AZ3075">
        <v>9.0999999999999998E-2</v>
      </c>
      <c r="BA3075">
        <f t="shared" si="1209"/>
        <v>9.1E-4</v>
      </c>
      <c r="BC3075" s="1">
        <v>41718</v>
      </c>
      <c r="BD3075">
        <v>0.27400000000000002</v>
      </c>
      <c r="BE3075">
        <f t="shared" si="1210"/>
        <v>2.7400000000000002E-3</v>
      </c>
      <c r="BG3075" s="1">
        <v>41718</v>
      </c>
      <c r="BH3075">
        <v>0.53400000000000003</v>
      </c>
      <c r="BI3075">
        <f t="shared" si="1211"/>
        <v>5.3400000000000001E-3</v>
      </c>
      <c r="BK3075" s="1">
        <v>40959</v>
      </c>
      <c r="BL3075">
        <v>2.4687000000000001</v>
      </c>
      <c r="BM3075">
        <f t="shared" si="1217"/>
        <v>2.4687000000000001E-2</v>
      </c>
      <c r="BP3075" s="1">
        <v>41607</v>
      </c>
      <c r="BQ3075">
        <v>164.1814</v>
      </c>
      <c r="BR3075">
        <f t="shared" si="1212"/>
        <v>1.6418139999999999</v>
      </c>
      <c r="BT3075" s="1">
        <v>41635</v>
      </c>
      <c r="BU3075">
        <v>0.29299999999999998</v>
      </c>
      <c r="BV3075">
        <f t="shared" si="1213"/>
        <v>2.9299999999999999E-3</v>
      </c>
      <c r="BX3075" s="1">
        <v>41635</v>
      </c>
      <c r="BY3075">
        <v>0.39200000000000002</v>
      </c>
      <c r="BZ3075">
        <f t="shared" si="1214"/>
        <v>3.9199999999999999E-3</v>
      </c>
      <c r="CB3075" s="1">
        <v>41718</v>
      </c>
      <c r="CC3075">
        <v>0.433</v>
      </c>
      <c r="CD3075">
        <f t="shared" si="1215"/>
        <v>4.3299999999999996E-3</v>
      </c>
      <c r="CG3075" s="1"/>
    </row>
    <row r="3076" spans="1:85" x14ac:dyDescent="0.3">
      <c r="A3076" s="21">
        <f t="shared" si="1216"/>
        <v>50117</v>
      </c>
      <c r="B3076" s="18">
        <f t="shared" si="1200"/>
        <v>112.421875</v>
      </c>
      <c r="C3076">
        <f t="shared" si="1218"/>
        <v>115</v>
      </c>
      <c r="D3076">
        <f t="shared" ca="1" si="1203"/>
        <v>-11.41388888888889</v>
      </c>
      <c r="E3076">
        <f ca="1">IF(currency="USD",'Future et co'!F3076,IF(currency="EUR",'Future et co'!G3076,FALSE))</f>
        <v>3.6070000000000005E-2</v>
      </c>
      <c r="F3076">
        <f t="shared" ca="1" si="1204"/>
        <v>3.6070000000000005E-2</v>
      </c>
      <c r="G3076">
        <f t="shared" ca="1" si="1205"/>
        <v>2.0569999999999998E-2</v>
      </c>
      <c r="L3076">
        <f t="shared" ca="1" si="1206"/>
        <v>127.8</v>
      </c>
      <c r="M3076">
        <f t="shared" ca="1" si="1201"/>
        <v>3.6070000000000005E-2</v>
      </c>
      <c r="R3076">
        <f t="shared" ca="1" si="1207"/>
        <v>127.8</v>
      </c>
      <c r="S3076">
        <f t="shared" ca="1" si="1202"/>
        <v>3.6070000000000005E-2</v>
      </c>
      <c r="U3076" s="1"/>
      <c r="W3076" t="str">
        <f t="shared" si="1219"/>
        <v/>
      </c>
      <c r="Y3076" s="1"/>
      <c r="AA3076">
        <f t="shared" si="1220"/>
        <v>0</v>
      </c>
      <c r="AC3076" s="1"/>
      <c r="AE3076">
        <f t="shared" si="1221"/>
        <v>0</v>
      </c>
      <c r="AH3076" s="1"/>
      <c r="AI3076" s="17"/>
      <c r="AJ3076" s="25"/>
      <c r="AU3076" s="1">
        <v>41635</v>
      </c>
      <c r="AV3076">
        <v>8.2000000000000003E-2</v>
      </c>
      <c r="AW3076">
        <f t="shared" si="1208"/>
        <v>8.1999999999999998E-4</v>
      </c>
      <c r="AY3076" s="1">
        <v>41638</v>
      </c>
      <c r="AZ3076">
        <v>8.7999999999999995E-2</v>
      </c>
      <c r="BA3076">
        <f t="shared" si="1209"/>
        <v>8.7999999999999992E-4</v>
      </c>
      <c r="BC3076" s="1">
        <v>41717</v>
      </c>
      <c r="BD3076">
        <v>0.27300000000000002</v>
      </c>
      <c r="BE3076">
        <f t="shared" si="1210"/>
        <v>2.7300000000000002E-3</v>
      </c>
      <c r="BG3076" s="1">
        <v>41717</v>
      </c>
      <c r="BH3076">
        <v>0.51800000000000002</v>
      </c>
      <c r="BI3076">
        <f t="shared" si="1211"/>
        <v>5.1800000000000006E-3</v>
      </c>
      <c r="BK3076" s="1">
        <v>40960</v>
      </c>
      <c r="BL3076">
        <v>2.4694600000000002</v>
      </c>
      <c r="BM3076">
        <f t="shared" si="1217"/>
        <v>2.4694600000000001E-2</v>
      </c>
      <c r="BP3076" s="1">
        <v>41606</v>
      </c>
      <c r="BQ3076">
        <v>164.11189999999999</v>
      </c>
      <c r="BR3076">
        <f t="shared" si="1212"/>
        <v>1.641119</v>
      </c>
      <c r="BT3076" s="1">
        <v>41632</v>
      </c>
      <c r="BU3076">
        <v>0.29399999999999998</v>
      </c>
      <c r="BV3076">
        <f t="shared" si="1213"/>
        <v>2.9399999999999999E-3</v>
      </c>
      <c r="BX3076" s="1">
        <v>41632</v>
      </c>
      <c r="BY3076">
        <v>0.39200000000000002</v>
      </c>
      <c r="BZ3076">
        <f t="shared" si="1214"/>
        <v>3.9199999999999999E-3</v>
      </c>
      <c r="CB3076" s="1">
        <v>41717</v>
      </c>
      <c r="CC3076">
        <v>0.41289999999999999</v>
      </c>
      <c r="CD3076">
        <f t="shared" si="1215"/>
        <v>4.1289999999999999E-3</v>
      </c>
      <c r="CG3076" s="1"/>
    </row>
    <row r="3077" spans="1:85" x14ac:dyDescent="0.3">
      <c r="A3077" s="21">
        <f t="shared" si="1216"/>
        <v>50118</v>
      </c>
      <c r="B3077" s="18">
        <f t="shared" si="1200"/>
        <v>112.421875</v>
      </c>
      <c r="C3077">
        <f t="shared" si="1218"/>
        <v>115</v>
      </c>
      <c r="D3077">
        <f t="shared" ca="1" si="1203"/>
        <v>-11.416666666666666</v>
      </c>
      <c r="E3077">
        <f ca="1">IF(currency="USD",'Future et co'!F3077,IF(currency="EUR",'Future et co'!G3077,FALSE))</f>
        <v>3.6070000000000005E-2</v>
      </c>
      <c r="F3077">
        <f t="shared" ca="1" si="1204"/>
        <v>3.6070000000000005E-2</v>
      </c>
      <c r="G3077">
        <f t="shared" ca="1" si="1205"/>
        <v>2.0569999999999998E-2</v>
      </c>
      <c r="L3077">
        <f t="shared" ca="1" si="1206"/>
        <v>127.8</v>
      </c>
      <c r="M3077">
        <f t="shared" ca="1" si="1201"/>
        <v>3.6070000000000005E-2</v>
      </c>
      <c r="R3077">
        <f t="shared" ca="1" si="1207"/>
        <v>127.8</v>
      </c>
      <c r="S3077">
        <f t="shared" ca="1" si="1202"/>
        <v>3.6070000000000005E-2</v>
      </c>
      <c r="U3077" s="1"/>
      <c r="W3077" t="str">
        <f t="shared" si="1219"/>
        <v/>
      </c>
      <c r="Y3077" s="1"/>
      <c r="AA3077">
        <f t="shared" si="1220"/>
        <v>0</v>
      </c>
      <c r="AC3077" s="1"/>
      <c r="AE3077">
        <f t="shared" si="1221"/>
        <v>0</v>
      </c>
      <c r="AH3077" s="1"/>
      <c r="AI3077" s="17"/>
      <c r="AJ3077" s="25"/>
      <c r="AU3077" s="1">
        <v>41634</v>
      </c>
      <c r="AV3077">
        <v>0.08</v>
      </c>
      <c r="AW3077">
        <f t="shared" si="1208"/>
        <v>8.0000000000000004E-4</v>
      </c>
      <c r="AY3077" s="1">
        <v>41635</v>
      </c>
      <c r="AZ3077">
        <v>9.4E-2</v>
      </c>
      <c r="BA3077">
        <f t="shared" si="1209"/>
        <v>9.3999999999999997E-4</v>
      </c>
      <c r="BC3077" s="1">
        <v>41716</v>
      </c>
      <c r="BD3077">
        <v>0.25</v>
      </c>
      <c r="BE3077">
        <f t="shared" si="1210"/>
        <v>2.5000000000000001E-3</v>
      </c>
      <c r="BG3077" s="1">
        <v>41716</v>
      </c>
      <c r="BH3077">
        <v>0.45700000000000002</v>
      </c>
      <c r="BI3077">
        <f t="shared" si="1211"/>
        <v>4.5700000000000003E-3</v>
      </c>
      <c r="BK3077" s="1">
        <v>40961</v>
      </c>
      <c r="BL3077">
        <v>2.4789500000000002</v>
      </c>
      <c r="BM3077">
        <f t="shared" si="1217"/>
        <v>2.4789500000000003E-2</v>
      </c>
      <c r="BP3077" s="1">
        <v>41605</v>
      </c>
      <c r="BQ3077">
        <v>164.08869999999999</v>
      </c>
      <c r="BR3077">
        <f t="shared" si="1212"/>
        <v>1.640887</v>
      </c>
      <c r="BT3077" s="1">
        <v>41631</v>
      </c>
      <c r="BU3077">
        <v>0.29399999999999998</v>
      </c>
      <c r="BV3077">
        <f t="shared" si="1213"/>
        <v>2.9399999999999999E-3</v>
      </c>
      <c r="BX3077" s="1">
        <v>41631</v>
      </c>
      <c r="BY3077">
        <v>0.39200000000000002</v>
      </c>
      <c r="BZ3077">
        <f t="shared" si="1214"/>
        <v>3.9199999999999999E-3</v>
      </c>
      <c r="CB3077" s="1">
        <v>41716</v>
      </c>
      <c r="CC3077">
        <v>0.40160000000000001</v>
      </c>
      <c r="CD3077">
        <f t="shared" si="1215"/>
        <v>4.0160000000000005E-3</v>
      </c>
      <c r="CG3077" s="1"/>
    </row>
    <row r="3078" spans="1:85" x14ac:dyDescent="0.3">
      <c r="A3078" s="21">
        <f t="shared" si="1216"/>
        <v>50119</v>
      </c>
      <c r="B3078" s="18">
        <f t="shared" si="1200"/>
        <v>112.421875</v>
      </c>
      <c r="C3078">
        <f t="shared" si="1218"/>
        <v>115</v>
      </c>
      <c r="D3078">
        <f t="shared" ca="1" si="1203"/>
        <v>-11.419444444444444</v>
      </c>
      <c r="E3078">
        <f ca="1">IF(currency="USD",'Future et co'!F3078,IF(currency="EUR",'Future et co'!G3078,FALSE))</f>
        <v>3.6070000000000005E-2</v>
      </c>
      <c r="F3078">
        <f t="shared" ca="1" si="1204"/>
        <v>3.6070000000000005E-2</v>
      </c>
      <c r="G3078">
        <f t="shared" ca="1" si="1205"/>
        <v>2.0569999999999998E-2</v>
      </c>
      <c r="L3078">
        <f t="shared" ca="1" si="1206"/>
        <v>127.8</v>
      </c>
      <c r="M3078">
        <f t="shared" ca="1" si="1201"/>
        <v>3.6070000000000005E-2</v>
      </c>
      <c r="R3078">
        <f t="shared" ca="1" si="1207"/>
        <v>127.8</v>
      </c>
      <c r="S3078">
        <f t="shared" ca="1" si="1202"/>
        <v>3.6070000000000005E-2</v>
      </c>
      <c r="U3078" s="1"/>
      <c r="W3078" t="str">
        <f t="shared" si="1219"/>
        <v/>
      </c>
      <c r="Y3078" s="1"/>
      <c r="AA3078">
        <f t="shared" si="1220"/>
        <v>0</v>
      </c>
      <c r="AC3078" s="1"/>
      <c r="AE3078">
        <f t="shared" si="1221"/>
        <v>0</v>
      </c>
      <c r="AH3078" s="1"/>
      <c r="AI3078" s="17"/>
      <c r="AJ3078" s="25"/>
      <c r="AU3078" s="1">
        <v>41632</v>
      </c>
      <c r="AV3078">
        <v>8.4000000000000005E-2</v>
      </c>
      <c r="AW3078">
        <f t="shared" si="1208"/>
        <v>8.4000000000000003E-4</v>
      </c>
      <c r="AY3078" s="1">
        <v>41634</v>
      </c>
      <c r="AZ3078">
        <v>9.0999999999999998E-2</v>
      </c>
      <c r="BA3078">
        <f t="shared" si="1209"/>
        <v>9.1E-4</v>
      </c>
      <c r="BC3078" s="1">
        <v>41715</v>
      </c>
      <c r="BD3078">
        <v>0.25</v>
      </c>
      <c r="BE3078">
        <f t="shared" si="1210"/>
        <v>2.5000000000000001E-3</v>
      </c>
      <c r="BG3078" s="1">
        <v>41715</v>
      </c>
      <c r="BH3078">
        <v>0.47199999999999998</v>
      </c>
      <c r="BI3078">
        <f t="shared" si="1211"/>
        <v>4.7199999999999994E-3</v>
      </c>
      <c r="BK3078" s="1">
        <v>40962</v>
      </c>
      <c r="BL3078">
        <v>2.4727000000000001</v>
      </c>
      <c r="BM3078">
        <f t="shared" si="1217"/>
        <v>2.4727000000000002E-2</v>
      </c>
      <c r="BP3078" s="1">
        <v>41604</v>
      </c>
      <c r="BQ3078">
        <v>164.16980000000001</v>
      </c>
      <c r="BR3078">
        <f t="shared" si="1212"/>
        <v>1.6416980000000001</v>
      </c>
      <c r="BT3078" s="1">
        <v>41628</v>
      </c>
      <c r="BU3078">
        <v>0.29199999999999998</v>
      </c>
      <c r="BV3078">
        <f t="shared" si="1213"/>
        <v>2.9199999999999999E-3</v>
      </c>
      <c r="BX3078" s="1">
        <v>41628</v>
      </c>
      <c r="BY3078">
        <v>0.38800000000000001</v>
      </c>
      <c r="BZ3078">
        <f t="shared" si="1214"/>
        <v>3.8800000000000002E-3</v>
      </c>
      <c r="CB3078" s="1">
        <v>41715</v>
      </c>
      <c r="CC3078">
        <v>0.41599999999999998</v>
      </c>
      <c r="CD3078">
        <f t="shared" si="1215"/>
        <v>4.1599999999999996E-3</v>
      </c>
      <c r="CG3078" s="1"/>
    </row>
    <row r="3079" spans="1:85" x14ac:dyDescent="0.3">
      <c r="A3079" s="21">
        <f t="shared" si="1216"/>
        <v>50122</v>
      </c>
      <c r="B3079" s="18">
        <f t="shared" si="1200"/>
        <v>112.421875</v>
      </c>
      <c r="C3079">
        <f t="shared" si="1218"/>
        <v>115</v>
      </c>
      <c r="D3079">
        <f t="shared" ca="1" si="1203"/>
        <v>-11.427777777777777</v>
      </c>
      <c r="E3079">
        <f ca="1">IF(currency="USD",'Future et co'!F3079,IF(currency="EUR",'Future et co'!G3079,FALSE))</f>
        <v>3.6070000000000005E-2</v>
      </c>
      <c r="F3079">
        <f t="shared" ca="1" si="1204"/>
        <v>3.6070000000000005E-2</v>
      </c>
      <c r="G3079">
        <f t="shared" ca="1" si="1205"/>
        <v>2.0569999999999998E-2</v>
      </c>
      <c r="L3079">
        <f t="shared" ca="1" si="1206"/>
        <v>127.8</v>
      </c>
      <c r="M3079">
        <f t="shared" ca="1" si="1201"/>
        <v>3.6070000000000005E-2</v>
      </c>
      <c r="R3079">
        <f t="shared" ca="1" si="1207"/>
        <v>127.8</v>
      </c>
      <c r="S3079">
        <f t="shared" ca="1" si="1202"/>
        <v>3.6070000000000005E-2</v>
      </c>
      <c r="U3079" s="1"/>
      <c r="W3079" t="str">
        <f t="shared" si="1219"/>
        <v/>
      </c>
      <c r="Y3079" s="1"/>
      <c r="AA3079">
        <f t="shared" si="1220"/>
        <v>0</v>
      </c>
      <c r="AC3079" s="1"/>
      <c r="AE3079">
        <f t="shared" si="1221"/>
        <v>0</v>
      </c>
      <c r="AH3079" s="1"/>
      <c r="AI3079" s="17"/>
      <c r="AJ3079" s="25"/>
      <c r="AU3079" s="1">
        <v>41631</v>
      </c>
      <c r="AV3079">
        <v>8.4000000000000005E-2</v>
      </c>
      <c r="AW3079">
        <f t="shared" si="1208"/>
        <v>8.4000000000000003E-4</v>
      </c>
      <c r="AY3079" s="1">
        <v>41632</v>
      </c>
      <c r="AZ3079">
        <v>9.6000000000000002E-2</v>
      </c>
      <c r="BA3079">
        <f t="shared" si="1209"/>
        <v>9.6000000000000002E-4</v>
      </c>
      <c r="BC3079" s="1">
        <v>41712</v>
      </c>
      <c r="BD3079">
        <v>0.26100000000000001</v>
      </c>
      <c r="BE3079">
        <f t="shared" si="1210"/>
        <v>2.6099999999999999E-3</v>
      </c>
      <c r="BG3079" s="1">
        <v>41712</v>
      </c>
      <c r="BH3079">
        <v>0.45500000000000002</v>
      </c>
      <c r="BI3079">
        <f t="shared" si="1211"/>
        <v>4.5500000000000002E-3</v>
      </c>
      <c r="BK3079" s="1">
        <v>40963</v>
      </c>
      <c r="BL3079">
        <v>2.47113</v>
      </c>
      <c r="BM3079">
        <f t="shared" si="1217"/>
        <v>2.4711300000000002E-2</v>
      </c>
      <c r="BP3079" s="1">
        <v>41603</v>
      </c>
      <c r="BQ3079">
        <v>163.7296</v>
      </c>
      <c r="BR3079">
        <f t="shared" si="1212"/>
        <v>1.6372960000000001</v>
      </c>
      <c r="BT3079" s="1">
        <v>41627</v>
      </c>
      <c r="BU3079">
        <v>0.29299999999999998</v>
      </c>
      <c r="BV3079">
        <f t="shared" si="1213"/>
        <v>2.9299999999999999E-3</v>
      </c>
      <c r="BX3079" s="1">
        <v>41627</v>
      </c>
      <c r="BY3079">
        <v>0.38700000000000001</v>
      </c>
      <c r="BZ3079">
        <f t="shared" si="1214"/>
        <v>3.8700000000000002E-3</v>
      </c>
      <c r="CB3079" s="1">
        <v>41712</v>
      </c>
      <c r="CC3079">
        <v>0.39300000000000002</v>
      </c>
      <c r="CD3079">
        <f t="shared" si="1215"/>
        <v>3.9300000000000003E-3</v>
      </c>
      <c r="CG3079" s="1"/>
    </row>
    <row r="3080" spans="1:85" x14ac:dyDescent="0.3">
      <c r="A3080" s="21">
        <f t="shared" si="1216"/>
        <v>50123</v>
      </c>
      <c r="B3080" s="18">
        <f t="shared" si="1200"/>
        <v>112.421875</v>
      </c>
      <c r="C3080">
        <f t="shared" si="1218"/>
        <v>115</v>
      </c>
      <c r="D3080">
        <f t="shared" ca="1" si="1203"/>
        <v>-11.430555555555555</v>
      </c>
      <c r="E3080">
        <f ca="1">IF(currency="USD",'Future et co'!F3080,IF(currency="EUR",'Future et co'!G3080,FALSE))</f>
        <v>3.6070000000000005E-2</v>
      </c>
      <c r="F3080">
        <f t="shared" ca="1" si="1204"/>
        <v>3.6070000000000005E-2</v>
      </c>
      <c r="G3080">
        <f t="shared" ca="1" si="1205"/>
        <v>2.0569999999999998E-2</v>
      </c>
      <c r="L3080">
        <f t="shared" ca="1" si="1206"/>
        <v>127.8</v>
      </c>
      <c r="M3080">
        <f t="shared" ca="1" si="1201"/>
        <v>3.6070000000000005E-2</v>
      </c>
      <c r="R3080">
        <f t="shared" ca="1" si="1207"/>
        <v>127.8</v>
      </c>
      <c r="S3080">
        <f t="shared" ca="1" si="1202"/>
        <v>3.6070000000000005E-2</v>
      </c>
      <c r="U3080" s="1"/>
      <c r="W3080" t="str">
        <f t="shared" si="1219"/>
        <v/>
      </c>
      <c r="Y3080" s="1"/>
      <c r="AA3080">
        <f t="shared" si="1220"/>
        <v>0</v>
      </c>
      <c r="AC3080" s="1"/>
      <c r="AE3080">
        <f t="shared" si="1221"/>
        <v>0</v>
      </c>
      <c r="AH3080" s="1"/>
      <c r="AI3080" s="17"/>
      <c r="AJ3080" s="25"/>
      <c r="AU3080" s="1">
        <v>41628</v>
      </c>
      <c r="AV3080">
        <v>8.4000000000000005E-2</v>
      </c>
      <c r="AW3080">
        <f t="shared" si="1208"/>
        <v>8.4000000000000003E-4</v>
      </c>
      <c r="AY3080" s="1">
        <v>41631</v>
      </c>
      <c r="AZ3080">
        <v>9.1999999999999998E-2</v>
      </c>
      <c r="BA3080">
        <f t="shared" si="1209"/>
        <v>9.2000000000000003E-4</v>
      </c>
      <c r="BC3080" s="1">
        <v>41711</v>
      </c>
      <c r="BD3080">
        <v>0.26500000000000001</v>
      </c>
      <c r="BE3080">
        <f t="shared" si="1210"/>
        <v>2.65E-3</v>
      </c>
      <c r="BG3080" s="1">
        <v>41711</v>
      </c>
      <c r="BH3080">
        <v>0.45400000000000001</v>
      </c>
      <c r="BI3080">
        <f t="shared" si="1211"/>
        <v>4.5399999999999998E-3</v>
      </c>
      <c r="BK3080" s="1">
        <v>40966</v>
      </c>
      <c r="BL3080">
        <v>2.4685700000000002</v>
      </c>
      <c r="BM3080">
        <f t="shared" si="1217"/>
        <v>2.4685700000000001E-2</v>
      </c>
      <c r="BP3080" s="1">
        <v>41600</v>
      </c>
      <c r="BQ3080">
        <v>163.30090000000001</v>
      </c>
      <c r="BR3080">
        <f t="shared" si="1212"/>
        <v>1.6330090000000002</v>
      </c>
      <c r="BT3080" s="1">
        <v>41626</v>
      </c>
      <c r="BU3080">
        <v>0.29799999999999999</v>
      </c>
      <c r="BV3080">
        <f t="shared" si="1213"/>
        <v>2.98E-3</v>
      </c>
      <c r="BX3080" s="1">
        <v>41626</v>
      </c>
      <c r="BY3080">
        <v>0.39300000000000002</v>
      </c>
      <c r="BZ3080">
        <f t="shared" si="1214"/>
        <v>3.9300000000000003E-3</v>
      </c>
      <c r="CB3080" s="1">
        <v>41711</v>
      </c>
      <c r="CC3080">
        <v>0.38040000000000002</v>
      </c>
      <c r="CD3080">
        <f t="shared" si="1215"/>
        <v>3.8040000000000001E-3</v>
      </c>
      <c r="CG3080" s="1"/>
    </row>
    <row r="3081" spans="1:85" x14ac:dyDescent="0.3">
      <c r="A3081" s="21">
        <f t="shared" si="1216"/>
        <v>50124</v>
      </c>
      <c r="B3081" s="18">
        <f t="shared" si="1200"/>
        <v>112.421875</v>
      </c>
      <c r="C3081">
        <f t="shared" si="1218"/>
        <v>115</v>
      </c>
      <c r="D3081">
        <f t="shared" ca="1" si="1203"/>
        <v>-11.433333333333334</v>
      </c>
      <c r="E3081">
        <f ca="1">IF(currency="USD",'Future et co'!F3081,IF(currency="EUR",'Future et co'!G3081,FALSE))</f>
        <v>3.6070000000000005E-2</v>
      </c>
      <c r="F3081">
        <f t="shared" ca="1" si="1204"/>
        <v>3.6070000000000005E-2</v>
      </c>
      <c r="G3081">
        <f t="shared" ca="1" si="1205"/>
        <v>2.0569999999999998E-2</v>
      </c>
      <c r="L3081">
        <f t="shared" ca="1" si="1206"/>
        <v>127.8</v>
      </c>
      <c r="M3081">
        <f t="shared" ca="1" si="1201"/>
        <v>3.6070000000000005E-2</v>
      </c>
      <c r="R3081">
        <f t="shared" ca="1" si="1207"/>
        <v>127.8</v>
      </c>
      <c r="S3081">
        <f t="shared" ca="1" si="1202"/>
        <v>3.6070000000000005E-2</v>
      </c>
      <c r="U3081" s="1"/>
      <c r="W3081" t="str">
        <f t="shared" si="1219"/>
        <v/>
      </c>
      <c r="Y3081" s="1"/>
      <c r="AA3081">
        <f t="shared" si="1220"/>
        <v>0</v>
      </c>
      <c r="AC3081" s="1"/>
      <c r="AE3081">
        <f t="shared" si="1221"/>
        <v>0</v>
      </c>
      <c r="AH3081" s="1"/>
      <c r="AI3081" s="17"/>
      <c r="AJ3081" s="25"/>
      <c r="AU3081" s="1">
        <v>41627</v>
      </c>
      <c r="AV3081">
        <v>8.5000000000000006E-2</v>
      </c>
      <c r="AW3081">
        <f t="shared" si="1208"/>
        <v>8.5000000000000006E-4</v>
      </c>
      <c r="AY3081" s="1">
        <v>41628</v>
      </c>
      <c r="AZ3081">
        <v>9.1999999999999998E-2</v>
      </c>
      <c r="BA3081">
        <f t="shared" si="1209"/>
        <v>9.2000000000000003E-4</v>
      </c>
      <c r="BC3081" s="1">
        <v>41710</v>
      </c>
      <c r="BD3081">
        <v>0.26500000000000001</v>
      </c>
      <c r="BE3081">
        <f t="shared" si="1210"/>
        <v>2.65E-3</v>
      </c>
      <c r="BG3081" s="1">
        <v>41710</v>
      </c>
      <c r="BH3081">
        <v>0.47699999999999998</v>
      </c>
      <c r="BI3081">
        <f t="shared" si="1211"/>
        <v>4.7699999999999999E-3</v>
      </c>
      <c r="BK3081" s="1">
        <v>40967</v>
      </c>
      <c r="BL3081">
        <v>2.4643700000000002</v>
      </c>
      <c r="BM3081">
        <f t="shared" si="1217"/>
        <v>2.4643700000000001E-2</v>
      </c>
      <c r="BP3081" s="1">
        <v>41599</v>
      </c>
      <c r="BQ3081">
        <v>163.3357</v>
      </c>
      <c r="BR3081">
        <f t="shared" si="1212"/>
        <v>1.6333569999999999</v>
      </c>
      <c r="BT3081" s="1">
        <v>41625</v>
      </c>
      <c r="BU3081">
        <v>0.29799999999999999</v>
      </c>
      <c r="BV3081">
        <f t="shared" si="1213"/>
        <v>2.98E-3</v>
      </c>
      <c r="BX3081" s="1">
        <v>41625</v>
      </c>
      <c r="BY3081">
        <v>0.39300000000000002</v>
      </c>
      <c r="BZ3081">
        <f t="shared" si="1214"/>
        <v>3.9300000000000003E-3</v>
      </c>
      <c r="CB3081" s="1">
        <v>41710</v>
      </c>
      <c r="CC3081">
        <v>0.39439999999999997</v>
      </c>
      <c r="CD3081">
        <f t="shared" si="1215"/>
        <v>3.9439999999999996E-3</v>
      </c>
      <c r="CG3081" s="1"/>
    </row>
    <row r="3082" spans="1:85" x14ac:dyDescent="0.3">
      <c r="A3082" s="21">
        <f t="shared" si="1216"/>
        <v>50125</v>
      </c>
      <c r="B3082" s="18">
        <f t="shared" si="1200"/>
        <v>112.421875</v>
      </c>
      <c r="C3082">
        <f t="shared" si="1218"/>
        <v>115</v>
      </c>
      <c r="D3082">
        <f t="shared" ca="1" si="1203"/>
        <v>-11.436111111111112</v>
      </c>
      <c r="E3082">
        <f ca="1">IF(currency="USD",'Future et co'!F3082,IF(currency="EUR",'Future et co'!G3082,FALSE))</f>
        <v>3.6070000000000005E-2</v>
      </c>
      <c r="F3082">
        <f t="shared" ca="1" si="1204"/>
        <v>3.6070000000000005E-2</v>
      </c>
      <c r="G3082">
        <f t="shared" ca="1" si="1205"/>
        <v>2.0569999999999998E-2</v>
      </c>
      <c r="L3082">
        <f t="shared" ca="1" si="1206"/>
        <v>127.8</v>
      </c>
      <c r="M3082">
        <f t="shared" ca="1" si="1201"/>
        <v>3.6070000000000005E-2</v>
      </c>
      <c r="R3082">
        <f t="shared" ca="1" si="1207"/>
        <v>127.8</v>
      </c>
      <c r="S3082">
        <f t="shared" ca="1" si="1202"/>
        <v>3.6070000000000005E-2</v>
      </c>
      <c r="U3082" s="1"/>
      <c r="W3082" t="str">
        <f t="shared" si="1219"/>
        <v/>
      </c>
      <c r="Y3082" s="1"/>
      <c r="AA3082">
        <f t="shared" si="1220"/>
        <v>0</v>
      </c>
      <c r="AC3082" s="1"/>
      <c r="AE3082">
        <f t="shared" si="1221"/>
        <v>0</v>
      </c>
      <c r="AH3082" s="1"/>
      <c r="AI3082" s="17"/>
      <c r="AJ3082" s="25"/>
      <c r="AU3082" s="1">
        <v>41626</v>
      </c>
      <c r="AV3082">
        <v>7.5999999999999998E-2</v>
      </c>
      <c r="AW3082">
        <f t="shared" si="1208"/>
        <v>7.5999999999999993E-4</v>
      </c>
      <c r="AY3082" s="1">
        <v>41627</v>
      </c>
      <c r="AZ3082">
        <v>9.6000000000000002E-2</v>
      </c>
      <c r="BA3082">
        <f t="shared" si="1209"/>
        <v>9.6000000000000002E-4</v>
      </c>
      <c r="BC3082" s="1">
        <v>41709</v>
      </c>
      <c r="BD3082">
        <v>0.26</v>
      </c>
      <c r="BE3082">
        <f t="shared" si="1210"/>
        <v>2.5999999999999999E-3</v>
      </c>
      <c r="BG3082" s="1">
        <v>41709</v>
      </c>
      <c r="BH3082">
        <v>0.49</v>
      </c>
      <c r="BI3082">
        <f t="shared" si="1211"/>
        <v>4.8999999999999998E-3</v>
      </c>
      <c r="BK3082" s="1">
        <v>40968</v>
      </c>
      <c r="BL3082">
        <v>2.4769000000000001</v>
      </c>
      <c r="BM3082">
        <f t="shared" si="1217"/>
        <v>2.4768999999999999E-2</v>
      </c>
      <c r="BP3082" s="1">
        <v>41598</v>
      </c>
      <c r="BQ3082">
        <v>163.86859999999999</v>
      </c>
      <c r="BR3082">
        <f t="shared" si="1212"/>
        <v>1.6386859999999999</v>
      </c>
      <c r="BT3082" s="1">
        <v>41624</v>
      </c>
      <c r="BU3082">
        <v>0.28999999999999998</v>
      </c>
      <c r="BV3082">
        <f t="shared" si="1213"/>
        <v>2.8999999999999998E-3</v>
      </c>
      <c r="BX3082" s="1">
        <v>41624</v>
      </c>
      <c r="BY3082">
        <v>0.38700000000000001</v>
      </c>
      <c r="BZ3082">
        <f t="shared" si="1214"/>
        <v>3.8700000000000002E-3</v>
      </c>
      <c r="CB3082" s="1">
        <v>41709</v>
      </c>
      <c r="CC3082">
        <v>0.41099999999999998</v>
      </c>
      <c r="CD3082">
        <f t="shared" si="1215"/>
        <v>4.1099999999999999E-3</v>
      </c>
      <c r="CG3082" s="1"/>
    </row>
    <row r="3083" spans="1:85" x14ac:dyDescent="0.3">
      <c r="A3083" s="21">
        <f t="shared" si="1216"/>
        <v>50126</v>
      </c>
      <c r="B3083" s="18">
        <f t="shared" ref="B3083:B3146" si="1222">IFERROR(VLOOKUP(A3083,$CG$11:$CH$19999,2,FALSE),B3082)</f>
        <v>112.421875</v>
      </c>
      <c r="C3083">
        <f t="shared" si="1218"/>
        <v>115</v>
      </c>
      <c r="D3083">
        <f t="shared" ca="1" si="1203"/>
        <v>-11.438888888888888</v>
      </c>
      <c r="E3083">
        <f ca="1">IF(currency="USD",'Future et co'!F3083,IF(currency="EUR",'Future et co'!G3083,FALSE))</f>
        <v>3.6070000000000005E-2</v>
      </c>
      <c r="F3083">
        <f t="shared" ca="1" si="1204"/>
        <v>3.6070000000000005E-2</v>
      </c>
      <c r="G3083">
        <f t="shared" ca="1" si="1205"/>
        <v>2.0569999999999998E-2</v>
      </c>
      <c r="L3083">
        <f t="shared" ca="1" si="1206"/>
        <v>127.8</v>
      </c>
      <c r="M3083">
        <f t="shared" ref="M3083:M3146" ca="1" si="1223">IFERROR(IF(L3083&lt;0.25,VLOOKUP(I3083,$AU$11:$AW$5325,3,FALSE),IF(AND(L3083&gt;=0.25,L3083&lt;0.5),VLOOKUP(I3083,$AY$11:$BA$5325,3,FALSE),IF(AND(L3083&gt;=0.5,L3083&lt;1),VLOOKUP(I3083,$BC$11:$BE$5325,3,FALSE),VLOOKUP(I3083,$BG$11:$BI$5010,3,FALSE)))),M3082)</f>
        <v>3.6070000000000005E-2</v>
      </c>
      <c r="R3083">
        <f t="shared" ca="1" si="1207"/>
        <v>127.8</v>
      </c>
      <c r="S3083">
        <f t="shared" ref="S3083:S3146" ca="1" si="1224">IFERROR(IF(R3083&lt;0.25,VLOOKUP(O3083,$AU$11:$AW$5325,3,FALSE),IF(AND(R3083&gt;=0.25,R3083&lt;0.5),VLOOKUP(O3083,$AY$11:$BA$5325,3,FALSE),IF(AND(R3083&gt;=0.5,R3083&lt;1),VLOOKUP(O3083,$BC$11:$BE$5325,3,FALSE),VLOOKUP(O3083,$BG$11:$BI$5010,3,FALSE)))),S3082)</f>
        <v>3.6070000000000005E-2</v>
      </c>
      <c r="U3083" s="1"/>
      <c r="W3083" t="str">
        <f t="shared" si="1219"/>
        <v/>
      </c>
      <c r="Y3083" s="1"/>
      <c r="AA3083">
        <f t="shared" si="1220"/>
        <v>0</v>
      </c>
      <c r="AC3083" s="1"/>
      <c r="AE3083">
        <f t="shared" si="1221"/>
        <v>0</v>
      </c>
      <c r="AH3083" s="1"/>
      <c r="AI3083" s="17"/>
      <c r="AJ3083" s="25"/>
      <c r="AU3083" s="1">
        <v>41625</v>
      </c>
      <c r="AV3083">
        <v>0.08</v>
      </c>
      <c r="AW3083">
        <f t="shared" si="1208"/>
        <v>8.0000000000000004E-4</v>
      </c>
      <c r="AY3083" s="1">
        <v>41626</v>
      </c>
      <c r="AZ3083">
        <v>8.4000000000000005E-2</v>
      </c>
      <c r="BA3083">
        <f t="shared" si="1209"/>
        <v>8.4000000000000003E-4</v>
      </c>
      <c r="BC3083" s="1">
        <v>41708</v>
      </c>
      <c r="BD3083">
        <v>0.26300000000000001</v>
      </c>
      <c r="BE3083">
        <f t="shared" si="1210"/>
        <v>2.63E-3</v>
      </c>
      <c r="BG3083" s="1">
        <v>41708</v>
      </c>
      <c r="BH3083">
        <v>0.48399999999999999</v>
      </c>
      <c r="BI3083">
        <f t="shared" si="1211"/>
        <v>4.8399999999999997E-3</v>
      </c>
      <c r="BK3083" s="1">
        <v>40969</v>
      </c>
      <c r="BL3083">
        <v>2.46244</v>
      </c>
      <c r="BM3083">
        <f t="shared" si="1217"/>
        <v>2.4624400000000001E-2</v>
      </c>
      <c r="BP3083" s="1">
        <v>41597</v>
      </c>
      <c r="BQ3083">
        <v>163.8339</v>
      </c>
      <c r="BR3083">
        <f t="shared" si="1212"/>
        <v>1.638339</v>
      </c>
      <c r="BT3083" s="1">
        <v>41621</v>
      </c>
      <c r="BU3083">
        <v>0.28199999999999997</v>
      </c>
      <c r="BV3083">
        <f t="shared" si="1213"/>
        <v>2.8199999999999996E-3</v>
      </c>
      <c r="BX3083" s="1">
        <v>41621</v>
      </c>
      <c r="BY3083">
        <v>0.38</v>
      </c>
      <c r="BZ3083">
        <f t="shared" si="1214"/>
        <v>3.8E-3</v>
      </c>
      <c r="CB3083" s="1">
        <v>41708</v>
      </c>
      <c r="CC3083">
        <v>0.4113</v>
      </c>
      <c r="CD3083">
        <f t="shared" si="1215"/>
        <v>4.1130000000000003E-3</v>
      </c>
      <c r="CG3083" s="1"/>
    </row>
    <row r="3084" spans="1:85" x14ac:dyDescent="0.3">
      <c r="A3084" s="21">
        <f t="shared" si="1216"/>
        <v>50129</v>
      </c>
      <c r="B3084" s="18">
        <f t="shared" si="1222"/>
        <v>112.421875</v>
      </c>
      <c r="C3084">
        <f t="shared" si="1218"/>
        <v>115</v>
      </c>
      <c r="D3084">
        <f t="shared" ref="D3084:D3147" ca="1" si="1225">($B$7-A3084)/360</f>
        <v>-11.447222222222223</v>
      </c>
      <c r="E3084">
        <f ca="1">IF(currency="USD",'Future et co'!F3084,IF(currency="EUR",'Future et co'!G3084,FALSE))</f>
        <v>3.6070000000000005E-2</v>
      </c>
      <c r="F3084">
        <f t="shared" ref="F3084:F3147" ca="1" si="1226">IFERROR(IF(D3084&lt;0.25,VLOOKUP(A3084,$AU$11:$AW$5325,3,FALSE),IF(AND(D3084&gt;=0.25,D3084&lt;0.5),VLOOKUP(A3084,$AY$11:$BA$5325,3,FALSE),IF(AND(D3084&gt;=0.5,D3084&lt;1),VLOOKUP(A3084,$BC$11:$BE$5325,3,FALSE),VLOOKUP(A3084,$BG$11:$BI$5010,3,FALSE)))),F3083)</f>
        <v>3.6070000000000005E-2</v>
      </c>
      <c r="G3084">
        <f t="shared" ref="G3084:G3147" ca="1" si="1227">IFERROR(IF(D3084&lt;0.25,VLOOKUP(A3084,$BT$11:$BV$5325,3,FALSE),IF(AND(D3084&gt;=0.25,D3084&lt;0.5),VLOOKUP(A3084,$BX$11:$BZ$5325,3,FALSE),VLOOKUP(A3084,$CB$11:$CD$5325,3,FALSE))),G3083)</f>
        <v>2.0569999999999998E-2</v>
      </c>
      <c r="L3084">
        <f t="shared" ref="L3084:L3147" ca="1" si="1228">($J$7-I3084)/360</f>
        <v>127.8</v>
      </c>
      <c r="M3084">
        <f t="shared" ca="1" si="1223"/>
        <v>3.6070000000000005E-2</v>
      </c>
      <c r="R3084">
        <f t="shared" ref="R3084:R3147" ca="1" si="1229">($P$7-O3084)/360</f>
        <v>127.8</v>
      </c>
      <c r="S3084">
        <f t="shared" ca="1" si="1224"/>
        <v>3.6070000000000005E-2</v>
      </c>
      <c r="U3084" s="1"/>
      <c r="W3084" t="str">
        <f t="shared" si="1219"/>
        <v/>
      </c>
      <c r="Y3084" s="1"/>
      <c r="AA3084">
        <f t="shared" si="1220"/>
        <v>0</v>
      </c>
      <c r="AC3084" s="1"/>
      <c r="AE3084">
        <f t="shared" si="1221"/>
        <v>0</v>
      </c>
      <c r="AH3084" s="1"/>
      <c r="AI3084" s="17"/>
      <c r="AJ3084" s="25"/>
      <c r="AU3084" s="1">
        <v>41624</v>
      </c>
      <c r="AV3084">
        <v>7.1999999999999995E-2</v>
      </c>
      <c r="AW3084">
        <f t="shared" ref="AW3084:AW3147" si="1230">AV3084/100</f>
        <v>7.1999999999999994E-4</v>
      </c>
      <c r="AY3084" s="1">
        <v>41625</v>
      </c>
      <c r="AZ3084">
        <v>7.9000000000000001E-2</v>
      </c>
      <c r="BA3084">
        <f t="shared" ref="BA3084:BA3147" si="1231">AZ3084/100</f>
        <v>7.9000000000000001E-4</v>
      </c>
      <c r="BC3084" s="1">
        <v>41705</v>
      </c>
      <c r="BD3084">
        <v>0.25700000000000001</v>
      </c>
      <c r="BE3084">
        <f t="shared" ref="BE3084:BE3147" si="1232">BD3084/100</f>
        <v>2.5700000000000002E-3</v>
      </c>
      <c r="BG3084" s="1">
        <v>41705</v>
      </c>
      <c r="BH3084">
        <v>0.48</v>
      </c>
      <c r="BI3084">
        <f t="shared" ref="BI3084:BI3147" si="1233">BH3084/100</f>
        <v>4.7999999999999996E-3</v>
      </c>
      <c r="BK3084" s="1">
        <v>40970</v>
      </c>
      <c r="BL3084">
        <v>2.4718100000000001</v>
      </c>
      <c r="BM3084">
        <f t="shared" si="1217"/>
        <v>2.47181E-2</v>
      </c>
      <c r="BP3084" s="1">
        <v>41596</v>
      </c>
      <c r="BQ3084">
        <v>164.34360000000001</v>
      </c>
      <c r="BR3084">
        <f t="shared" ref="BR3084:BR3147" si="1234">BQ3084/100</f>
        <v>1.6434360000000001</v>
      </c>
      <c r="BT3084" s="1">
        <v>41620</v>
      </c>
      <c r="BU3084">
        <v>0.27700000000000002</v>
      </c>
      <c r="BV3084">
        <f t="shared" ref="BV3084:BV3147" si="1235">BU3084/100</f>
        <v>2.7700000000000003E-3</v>
      </c>
      <c r="BX3084" s="1">
        <v>41620</v>
      </c>
      <c r="BY3084">
        <v>0.374</v>
      </c>
      <c r="BZ3084">
        <f t="shared" ref="BZ3084:BZ3147" si="1236">BY3084/100</f>
        <v>3.7399999999999998E-3</v>
      </c>
      <c r="CB3084" s="1">
        <v>41705</v>
      </c>
      <c r="CC3084">
        <v>0.41699999999999998</v>
      </c>
      <c r="CD3084">
        <f t="shared" ref="CD3084:CD3147" si="1237">CC3084/100</f>
        <v>4.1700000000000001E-3</v>
      </c>
      <c r="CG3084" s="1"/>
    </row>
    <row r="3085" spans="1:85" x14ac:dyDescent="0.3">
      <c r="A3085" s="21">
        <f t="shared" ref="A3085:A3148" si="1238">WORKDAY(A3084,1)</f>
        <v>50130</v>
      </c>
      <c r="B3085" s="18">
        <f t="shared" si="1222"/>
        <v>112.421875</v>
      </c>
      <c r="C3085">
        <f t="shared" si="1218"/>
        <v>115</v>
      </c>
      <c r="D3085">
        <f t="shared" ca="1" si="1225"/>
        <v>-11.45</v>
      </c>
      <c r="E3085">
        <f ca="1">IF(currency="USD",'Future et co'!F3085,IF(currency="EUR",'Future et co'!G3085,FALSE))</f>
        <v>3.6070000000000005E-2</v>
      </c>
      <c r="F3085">
        <f t="shared" ca="1" si="1226"/>
        <v>3.6070000000000005E-2</v>
      </c>
      <c r="G3085">
        <f t="shared" ca="1" si="1227"/>
        <v>2.0569999999999998E-2</v>
      </c>
      <c r="L3085">
        <f t="shared" ca="1" si="1228"/>
        <v>127.8</v>
      </c>
      <c r="M3085">
        <f t="shared" ca="1" si="1223"/>
        <v>3.6070000000000005E-2</v>
      </c>
      <c r="R3085">
        <f t="shared" ca="1" si="1229"/>
        <v>127.8</v>
      </c>
      <c r="S3085">
        <f t="shared" ca="1" si="1224"/>
        <v>3.6070000000000005E-2</v>
      </c>
      <c r="U3085" s="1"/>
      <c r="W3085" t="str">
        <f t="shared" si="1219"/>
        <v/>
      </c>
      <c r="Y3085" s="1"/>
      <c r="AA3085">
        <f t="shared" si="1220"/>
        <v>0</v>
      </c>
      <c r="AC3085" s="1"/>
      <c r="AE3085">
        <f t="shared" si="1221"/>
        <v>0</v>
      </c>
      <c r="AH3085" s="1"/>
      <c r="AI3085" s="17"/>
      <c r="AJ3085" s="25"/>
      <c r="AU3085" s="1">
        <v>41621</v>
      </c>
      <c r="AV3085">
        <v>7.0000000000000007E-2</v>
      </c>
      <c r="AW3085">
        <f t="shared" si="1230"/>
        <v>7.000000000000001E-4</v>
      </c>
      <c r="AY3085" s="1">
        <v>41624</v>
      </c>
      <c r="AZ3085">
        <v>0.08</v>
      </c>
      <c r="BA3085">
        <f t="shared" si="1231"/>
        <v>8.0000000000000004E-4</v>
      </c>
      <c r="BC3085" s="1">
        <v>41704</v>
      </c>
      <c r="BD3085">
        <v>0.25600000000000001</v>
      </c>
      <c r="BE3085">
        <f t="shared" si="1232"/>
        <v>2.5600000000000002E-3</v>
      </c>
      <c r="BG3085" s="1">
        <v>41704</v>
      </c>
      <c r="BH3085">
        <v>0.45600000000000002</v>
      </c>
      <c r="BI3085">
        <f t="shared" si="1233"/>
        <v>4.5599999999999998E-3</v>
      </c>
      <c r="BK3085" s="1">
        <v>40973</v>
      </c>
      <c r="BL3085">
        <v>2.4784999999999999</v>
      </c>
      <c r="BM3085">
        <f t="shared" si="1217"/>
        <v>2.4784999999999998E-2</v>
      </c>
      <c r="BP3085" s="1">
        <v>41593</v>
      </c>
      <c r="BQ3085">
        <v>164.08879999999999</v>
      </c>
      <c r="BR3085">
        <f t="shared" si="1234"/>
        <v>1.6408879999999999</v>
      </c>
      <c r="BT3085" s="1">
        <v>41619</v>
      </c>
      <c r="BU3085">
        <v>0.26700000000000002</v>
      </c>
      <c r="BV3085">
        <f t="shared" si="1235"/>
        <v>2.6700000000000001E-3</v>
      </c>
      <c r="BX3085" s="1">
        <v>41619</v>
      </c>
      <c r="BY3085">
        <v>0.36599999999999999</v>
      </c>
      <c r="BZ3085">
        <f t="shared" si="1236"/>
        <v>3.6600000000000001E-3</v>
      </c>
      <c r="CB3085" s="1">
        <v>41704</v>
      </c>
      <c r="CC3085">
        <v>0.38600000000000001</v>
      </c>
      <c r="CD3085">
        <f t="shared" si="1237"/>
        <v>3.8600000000000001E-3</v>
      </c>
      <c r="CG3085" s="1"/>
    </row>
    <row r="3086" spans="1:85" x14ac:dyDescent="0.3">
      <c r="A3086" s="21">
        <f t="shared" si="1238"/>
        <v>50131</v>
      </c>
      <c r="B3086" s="18">
        <f t="shared" si="1222"/>
        <v>112.421875</v>
      </c>
      <c r="C3086">
        <f t="shared" si="1218"/>
        <v>115</v>
      </c>
      <c r="D3086">
        <f t="shared" ca="1" si="1225"/>
        <v>-11.452777777777778</v>
      </c>
      <c r="E3086">
        <f ca="1">IF(currency="USD",'Future et co'!F3086,IF(currency="EUR",'Future et co'!G3086,FALSE))</f>
        <v>3.6070000000000005E-2</v>
      </c>
      <c r="F3086">
        <f t="shared" ca="1" si="1226"/>
        <v>3.6070000000000005E-2</v>
      </c>
      <c r="G3086">
        <f t="shared" ca="1" si="1227"/>
        <v>2.0569999999999998E-2</v>
      </c>
      <c r="L3086">
        <f t="shared" ca="1" si="1228"/>
        <v>127.8</v>
      </c>
      <c r="M3086">
        <f t="shared" ca="1" si="1223"/>
        <v>3.6070000000000005E-2</v>
      </c>
      <c r="R3086">
        <f t="shared" ca="1" si="1229"/>
        <v>127.8</v>
      </c>
      <c r="S3086">
        <f t="shared" ca="1" si="1224"/>
        <v>3.6070000000000005E-2</v>
      </c>
      <c r="U3086" s="1"/>
      <c r="W3086" t="str">
        <f t="shared" si="1219"/>
        <v/>
      </c>
      <c r="Y3086" s="1"/>
      <c r="AA3086">
        <f t="shared" si="1220"/>
        <v>0</v>
      </c>
      <c r="AC3086" s="1"/>
      <c r="AE3086">
        <f t="shared" si="1221"/>
        <v>0</v>
      </c>
      <c r="AH3086" s="1"/>
      <c r="AI3086" s="17"/>
      <c r="AJ3086" s="25"/>
      <c r="AU3086" s="1">
        <v>41620</v>
      </c>
      <c r="AV3086">
        <v>6.9000000000000006E-2</v>
      </c>
      <c r="AW3086">
        <f t="shared" si="1230"/>
        <v>6.9000000000000008E-4</v>
      </c>
      <c r="AY3086" s="1">
        <v>41621</v>
      </c>
      <c r="AZ3086">
        <v>7.6999999999999999E-2</v>
      </c>
      <c r="BA3086">
        <f t="shared" si="1231"/>
        <v>7.6999999999999996E-4</v>
      </c>
      <c r="BC3086" s="1">
        <v>41703</v>
      </c>
      <c r="BD3086">
        <v>0.24</v>
      </c>
      <c r="BE3086">
        <f t="shared" si="1232"/>
        <v>2.3999999999999998E-3</v>
      </c>
      <c r="BG3086" s="1">
        <v>41703</v>
      </c>
      <c r="BH3086">
        <v>0.44</v>
      </c>
      <c r="BI3086">
        <f t="shared" si="1233"/>
        <v>4.4000000000000003E-3</v>
      </c>
      <c r="BK3086" s="1">
        <v>40974</v>
      </c>
      <c r="BL3086">
        <v>2.5187400000000002</v>
      </c>
      <c r="BM3086">
        <f t="shared" ref="BM3086:BM3149" si="1239">BL3086/100</f>
        <v>2.5187400000000002E-2</v>
      </c>
      <c r="BP3086" s="1">
        <v>41592</v>
      </c>
      <c r="BQ3086">
        <v>164.16990000000001</v>
      </c>
      <c r="BR3086">
        <f t="shared" si="1234"/>
        <v>1.641699</v>
      </c>
      <c r="BT3086" s="1">
        <v>41618</v>
      </c>
      <c r="BU3086">
        <v>0.26</v>
      </c>
      <c r="BV3086">
        <f t="shared" si="1235"/>
        <v>2.5999999999999999E-3</v>
      </c>
      <c r="BX3086" s="1">
        <v>41618</v>
      </c>
      <c r="BY3086">
        <v>0.36</v>
      </c>
      <c r="BZ3086">
        <f t="shared" si="1236"/>
        <v>3.5999999999999999E-3</v>
      </c>
      <c r="CB3086" s="1">
        <v>41703</v>
      </c>
      <c r="CC3086">
        <v>0.36330000000000001</v>
      </c>
      <c r="CD3086">
        <f t="shared" si="1237"/>
        <v>3.6329999999999999E-3</v>
      </c>
      <c r="CG3086" s="1"/>
    </row>
    <row r="3087" spans="1:85" x14ac:dyDescent="0.3">
      <c r="A3087" s="21">
        <f t="shared" si="1238"/>
        <v>50132</v>
      </c>
      <c r="B3087" s="18">
        <f t="shared" si="1222"/>
        <v>112.421875</v>
      </c>
      <c r="C3087">
        <f t="shared" si="1218"/>
        <v>115</v>
      </c>
      <c r="D3087">
        <f t="shared" ca="1" si="1225"/>
        <v>-11.455555555555556</v>
      </c>
      <c r="E3087">
        <f ca="1">IF(currency="USD",'Future et co'!F3087,IF(currency="EUR",'Future et co'!G3087,FALSE))</f>
        <v>3.6070000000000005E-2</v>
      </c>
      <c r="F3087">
        <f t="shared" ca="1" si="1226"/>
        <v>3.6070000000000005E-2</v>
      </c>
      <c r="G3087">
        <f t="shared" ca="1" si="1227"/>
        <v>2.0569999999999998E-2</v>
      </c>
      <c r="L3087">
        <f t="shared" ca="1" si="1228"/>
        <v>127.8</v>
      </c>
      <c r="M3087">
        <f t="shared" ca="1" si="1223"/>
        <v>3.6070000000000005E-2</v>
      </c>
      <c r="R3087">
        <f t="shared" ca="1" si="1229"/>
        <v>127.8</v>
      </c>
      <c r="S3087">
        <f t="shared" ca="1" si="1224"/>
        <v>3.6070000000000005E-2</v>
      </c>
      <c r="U3087" s="1"/>
      <c r="W3087" t="str">
        <f t="shared" si="1219"/>
        <v/>
      </c>
      <c r="Y3087" s="1"/>
      <c r="AA3087">
        <f t="shared" si="1220"/>
        <v>0</v>
      </c>
      <c r="AC3087" s="1"/>
      <c r="AE3087">
        <f t="shared" si="1221"/>
        <v>0</v>
      </c>
      <c r="AH3087" s="1"/>
      <c r="AI3087" s="17"/>
      <c r="AJ3087" s="25"/>
      <c r="AU3087" s="1">
        <v>41619</v>
      </c>
      <c r="AV3087">
        <v>7.0999999999999994E-2</v>
      </c>
      <c r="AW3087">
        <f t="shared" si="1230"/>
        <v>7.0999999999999991E-4</v>
      </c>
      <c r="AY3087" s="1">
        <v>41620</v>
      </c>
      <c r="AZ3087">
        <v>7.4999999999999997E-2</v>
      </c>
      <c r="BA3087">
        <f t="shared" si="1231"/>
        <v>7.5000000000000002E-4</v>
      </c>
      <c r="BC3087" s="1">
        <v>41702</v>
      </c>
      <c r="BD3087">
        <v>0.24</v>
      </c>
      <c r="BE3087">
        <f t="shared" si="1232"/>
        <v>2.3999999999999998E-3</v>
      </c>
      <c r="BG3087" s="1">
        <v>41702</v>
      </c>
      <c r="BH3087">
        <v>0.442</v>
      </c>
      <c r="BI3087">
        <f t="shared" si="1233"/>
        <v>4.4200000000000003E-3</v>
      </c>
      <c r="BK3087" s="1">
        <v>40975</v>
      </c>
      <c r="BL3087">
        <v>2.5006699999999999</v>
      </c>
      <c r="BM3087">
        <f t="shared" si="1239"/>
        <v>2.50067E-2</v>
      </c>
      <c r="BP3087" s="1">
        <v>41591</v>
      </c>
      <c r="BQ3087">
        <v>163.74119999999999</v>
      </c>
      <c r="BR3087">
        <f t="shared" si="1234"/>
        <v>1.6374119999999999</v>
      </c>
      <c r="BT3087" s="1">
        <v>41617</v>
      </c>
      <c r="BU3087">
        <v>0.255</v>
      </c>
      <c r="BV3087">
        <f t="shared" si="1235"/>
        <v>2.5500000000000002E-3</v>
      </c>
      <c r="BX3087" s="1">
        <v>41617</v>
      </c>
      <c r="BY3087">
        <v>0.35299999999999998</v>
      </c>
      <c r="BZ3087">
        <f t="shared" si="1236"/>
        <v>3.5299999999999997E-3</v>
      </c>
      <c r="CB3087" s="1">
        <v>41702</v>
      </c>
      <c r="CC3087">
        <v>0.36230000000000001</v>
      </c>
      <c r="CD3087">
        <f t="shared" si="1237"/>
        <v>3.6229999999999999E-3</v>
      </c>
      <c r="CG3087" s="1"/>
    </row>
    <row r="3088" spans="1:85" x14ac:dyDescent="0.3">
      <c r="A3088" s="21">
        <f t="shared" si="1238"/>
        <v>50133</v>
      </c>
      <c r="B3088" s="18">
        <f t="shared" si="1222"/>
        <v>112.421875</v>
      </c>
      <c r="C3088">
        <f t="shared" si="1218"/>
        <v>115</v>
      </c>
      <c r="D3088">
        <f t="shared" ca="1" si="1225"/>
        <v>-11.458333333333334</v>
      </c>
      <c r="E3088">
        <f ca="1">IF(currency="USD",'Future et co'!F3088,IF(currency="EUR",'Future et co'!G3088,FALSE))</f>
        <v>3.6070000000000005E-2</v>
      </c>
      <c r="F3088">
        <f t="shared" ca="1" si="1226"/>
        <v>3.6070000000000005E-2</v>
      </c>
      <c r="G3088">
        <f t="shared" ca="1" si="1227"/>
        <v>2.0569999999999998E-2</v>
      </c>
      <c r="L3088">
        <f t="shared" ca="1" si="1228"/>
        <v>127.8</v>
      </c>
      <c r="M3088">
        <f t="shared" ca="1" si="1223"/>
        <v>3.6070000000000005E-2</v>
      </c>
      <c r="R3088">
        <f t="shared" ca="1" si="1229"/>
        <v>127.8</v>
      </c>
      <c r="S3088">
        <f t="shared" ca="1" si="1224"/>
        <v>3.6070000000000005E-2</v>
      </c>
      <c r="U3088" s="1"/>
      <c r="W3088" t="str">
        <f t="shared" si="1219"/>
        <v/>
      </c>
      <c r="Y3088" s="1"/>
      <c r="AA3088">
        <f t="shared" si="1220"/>
        <v>0</v>
      </c>
      <c r="AC3088" s="1"/>
      <c r="AE3088">
        <f t="shared" si="1221"/>
        <v>0</v>
      </c>
      <c r="AH3088" s="1"/>
      <c r="AI3088" s="17"/>
      <c r="AJ3088" s="25"/>
      <c r="AU3088" s="1">
        <v>41618</v>
      </c>
      <c r="AV3088">
        <v>7.1999999999999995E-2</v>
      </c>
      <c r="AW3088">
        <f t="shared" si="1230"/>
        <v>7.1999999999999994E-4</v>
      </c>
      <c r="AY3088" s="1">
        <v>41619</v>
      </c>
      <c r="AZ3088">
        <v>7.5999999999999998E-2</v>
      </c>
      <c r="BA3088">
        <f t="shared" si="1231"/>
        <v>7.5999999999999993E-4</v>
      </c>
      <c r="BC3088" s="1">
        <v>41701</v>
      </c>
      <c r="BD3088">
        <v>0.24</v>
      </c>
      <c r="BE3088">
        <f t="shared" si="1232"/>
        <v>2.3999999999999998E-3</v>
      </c>
      <c r="BG3088" s="1">
        <v>41701</v>
      </c>
      <c r="BH3088">
        <v>0.41899999999999998</v>
      </c>
      <c r="BI3088">
        <f t="shared" si="1233"/>
        <v>4.1900000000000001E-3</v>
      </c>
      <c r="BK3088" s="1">
        <v>40976</v>
      </c>
      <c r="BL3088">
        <v>2.4795600000000002</v>
      </c>
      <c r="BM3088">
        <f t="shared" si="1239"/>
        <v>2.4795600000000001E-2</v>
      </c>
      <c r="BP3088" s="1">
        <v>41590</v>
      </c>
      <c r="BQ3088">
        <v>163.01130000000001</v>
      </c>
      <c r="BR3088">
        <f t="shared" si="1234"/>
        <v>1.6301130000000001</v>
      </c>
      <c r="BT3088" s="1">
        <v>41614</v>
      </c>
      <c r="BU3088">
        <v>0.248</v>
      </c>
      <c r="BV3088">
        <f t="shared" si="1235"/>
        <v>2.48E-3</v>
      </c>
      <c r="BX3088" s="1">
        <v>41614</v>
      </c>
      <c r="BY3088">
        <v>0.34499999999999997</v>
      </c>
      <c r="BZ3088">
        <f t="shared" si="1236"/>
        <v>3.4499999999999999E-3</v>
      </c>
      <c r="CB3088" s="1">
        <v>41701</v>
      </c>
      <c r="CC3088">
        <v>0.36480000000000001</v>
      </c>
      <c r="CD3088">
        <f t="shared" si="1237"/>
        <v>3.6480000000000002E-3</v>
      </c>
      <c r="CG3088" s="1"/>
    </row>
    <row r="3089" spans="1:85" x14ac:dyDescent="0.3">
      <c r="A3089" s="21">
        <f t="shared" si="1238"/>
        <v>50136</v>
      </c>
      <c r="B3089" s="18">
        <f t="shared" si="1222"/>
        <v>112.421875</v>
      </c>
      <c r="C3089">
        <f t="shared" si="1218"/>
        <v>115</v>
      </c>
      <c r="D3089">
        <f t="shared" ca="1" si="1225"/>
        <v>-11.466666666666667</v>
      </c>
      <c r="E3089">
        <f ca="1">IF(currency="USD",'Future et co'!F3089,IF(currency="EUR",'Future et co'!G3089,FALSE))</f>
        <v>3.6070000000000005E-2</v>
      </c>
      <c r="F3089">
        <f t="shared" ca="1" si="1226"/>
        <v>3.6070000000000005E-2</v>
      </c>
      <c r="G3089">
        <f t="shared" ca="1" si="1227"/>
        <v>2.0569999999999998E-2</v>
      </c>
      <c r="L3089">
        <f t="shared" ca="1" si="1228"/>
        <v>127.8</v>
      </c>
      <c r="M3089">
        <f t="shared" ca="1" si="1223"/>
        <v>3.6070000000000005E-2</v>
      </c>
      <c r="R3089">
        <f t="shared" ca="1" si="1229"/>
        <v>127.8</v>
      </c>
      <c r="S3089">
        <f t="shared" ca="1" si="1224"/>
        <v>3.6070000000000005E-2</v>
      </c>
      <c r="U3089" s="1"/>
      <c r="W3089" t="str">
        <f t="shared" si="1219"/>
        <v/>
      </c>
      <c r="Y3089" s="1"/>
      <c r="AA3089">
        <f t="shared" si="1220"/>
        <v>0</v>
      </c>
      <c r="AC3089" s="1"/>
      <c r="AE3089">
        <f t="shared" si="1221"/>
        <v>0</v>
      </c>
      <c r="AH3089" s="1"/>
      <c r="AI3089" s="17"/>
      <c r="AJ3089" s="25"/>
      <c r="AU3089" s="1">
        <v>41617</v>
      </c>
      <c r="AV3089">
        <v>7.0999999999999994E-2</v>
      </c>
      <c r="AW3089">
        <f t="shared" si="1230"/>
        <v>7.0999999999999991E-4</v>
      </c>
      <c r="AY3089" s="1">
        <v>41618</v>
      </c>
      <c r="AZ3089">
        <v>0.08</v>
      </c>
      <c r="BA3089">
        <f t="shared" si="1231"/>
        <v>8.0000000000000004E-4</v>
      </c>
      <c r="BC3089" s="1">
        <v>41698</v>
      </c>
      <c r="BD3089">
        <v>0.24</v>
      </c>
      <c r="BE3089">
        <f t="shared" si="1232"/>
        <v>2.3999999999999998E-3</v>
      </c>
      <c r="BG3089" s="1">
        <v>41698</v>
      </c>
      <c r="BH3089">
        <v>0.436</v>
      </c>
      <c r="BI3089">
        <f t="shared" si="1233"/>
        <v>4.3600000000000002E-3</v>
      </c>
      <c r="BK3089" s="1">
        <v>40977</v>
      </c>
      <c r="BL3089">
        <v>2.47105</v>
      </c>
      <c r="BM3089">
        <f t="shared" si="1239"/>
        <v>2.47105E-2</v>
      </c>
      <c r="BP3089" s="1">
        <v>41589</v>
      </c>
      <c r="BQ3089">
        <v>163.37049999999999</v>
      </c>
      <c r="BR3089">
        <f t="shared" si="1234"/>
        <v>1.633705</v>
      </c>
      <c r="BT3089" s="1">
        <v>41613</v>
      </c>
      <c r="BU3089">
        <v>0.24</v>
      </c>
      <c r="BV3089">
        <f t="shared" si="1235"/>
        <v>2.3999999999999998E-3</v>
      </c>
      <c r="BX3089" s="1">
        <v>41613</v>
      </c>
      <c r="BY3089">
        <v>0.33400000000000002</v>
      </c>
      <c r="BZ3089">
        <f t="shared" si="1236"/>
        <v>3.3400000000000001E-3</v>
      </c>
      <c r="CB3089" s="1">
        <v>41698</v>
      </c>
      <c r="CC3089">
        <v>0.37009999999999998</v>
      </c>
      <c r="CD3089">
        <f t="shared" si="1237"/>
        <v>3.7009999999999999E-3</v>
      </c>
      <c r="CG3089" s="1"/>
    </row>
    <row r="3090" spans="1:85" x14ac:dyDescent="0.3">
      <c r="A3090" s="21">
        <f t="shared" si="1238"/>
        <v>50137</v>
      </c>
      <c r="B3090" s="18">
        <f t="shared" si="1222"/>
        <v>112.421875</v>
      </c>
      <c r="C3090">
        <f t="shared" si="1218"/>
        <v>115</v>
      </c>
      <c r="D3090">
        <f t="shared" ca="1" si="1225"/>
        <v>-11.469444444444445</v>
      </c>
      <c r="E3090">
        <f ca="1">IF(currency="USD",'Future et co'!F3090,IF(currency="EUR",'Future et co'!G3090,FALSE))</f>
        <v>3.6070000000000005E-2</v>
      </c>
      <c r="F3090">
        <f t="shared" ca="1" si="1226"/>
        <v>3.6070000000000005E-2</v>
      </c>
      <c r="G3090">
        <f t="shared" ca="1" si="1227"/>
        <v>2.0569999999999998E-2</v>
      </c>
      <c r="L3090">
        <f t="shared" ca="1" si="1228"/>
        <v>127.8</v>
      </c>
      <c r="M3090">
        <f t="shared" ca="1" si="1223"/>
        <v>3.6070000000000005E-2</v>
      </c>
      <c r="R3090">
        <f t="shared" ca="1" si="1229"/>
        <v>127.8</v>
      </c>
      <c r="S3090">
        <f t="shared" ca="1" si="1224"/>
        <v>3.6070000000000005E-2</v>
      </c>
      <c r="U3090" s="1"/>
      <c r="W3090" t="str">
        <f t="shared" si="1219"/>
        <v/>
      </c>
      <c r="Y3090" s="1"/>
      <c r="AA3090">
        <f t="shared" si="1220"/>
        <v>0</v>
      </c>
      <c r="AC3090" s="1"/>
      <c r="AE3090">
        <f t="shared" si="1221"/>
        <v>0</v>
      </c>
      <c r="AH3090" s="1"/>
      <c r="AI3090" s="17"/>
      <c r="AJ3090" s="25"/>
      <c r="AU3090" s="1">
        <v>41614</v>
      </c>
      <c r="AV3090">
        <v>7.4999999999999997E-2</v>
      </c>
      <c r="AW3090">
        <f t="shared" si="1230"/>
        <v>7.5000000000000002E-4</v>
      </c>
      <c r="AY3090" s="1">
        <v>41617</v>
      </c>
      <c r="AZ3090">
        <v>8.1000000000000003E-2</v>
      </c>
      <c r="BA3090">
        <f t="shared" si="1231"/>
        <v>8.1000000000000006E-4</v>
      </c>
      <c r="BC3090" s="1">
        <v>41697</v>
      </c>
      <c r="BD3090">
        <v>0.24</v>
      </c>
      <c r="BE3090">
        <f t="shared" si="1232"/>
        <v>2.3999999999999998E-3</v>
      </c>
      <c r="BG3090" s="1">
        <v>41697</v>
      </c>
      <c r="BH3090">
        <v>0.41899999999999998</v>
      </c>
      <c r="BI3090">
        <f t="shared" si="1233"/>
        <v>4.1900000000000001E-3</v>
      </c>
      <c r="BK3090" s="1">
        <v>40980</v>
      </c>
      <c r="BL3090">
        <v>2.4705499999999998</v>
      </c>
      <c r="BM3090">
        <f t="shared" si="1239"/>
        <v>2.4705499999999998E-2</v>
      </c>
      <c r="BP3090" s="1">
        <v>41586</v>
      </c>
      <c r="BQ3090">
        <v>163.38200000000001</v>
      </c>
      <c r="BR3090">
        <f t="shared" si="1234"/>
        <v>1.6338200000000001</v>
      </c>
      <c r="BT3090" s="1">
        <v>41612</v>
      </c>
      <c r="BU3090">
        <v>0.23899999999999999</v>
      </c>
      <c r="BV3090">
        <f t="shared" si="1235"/>
        <v>2.3899999999999998E-3</v>
      </c>
      <c r="BX3090" s="1">
        <v>41612</v>
      </c>
      <c r="BY3090">
        <v>0.33400000000000002</v>
      </c>
      <c r="BZ3090">
        <f t="shared" si="1236"/>
        <v>3.3400000000000001E-3</v>
      </c>
      <c r="CB3090" s="1">
        <v>41697</v>
      </c>
      <c r="CC3090">
        <v>0.372</v>
      </c>
      <c r="CD3090">
        <f t="shared" si="1237"/>
        <v>3.7199999999999998E-3</v>
      </c>
      <c r="CG3090" s="1"/>
    </row>
    <row r="3091" spans="1:85" x14ac:dyDescent="0.3">
      <c r="A3091" s="21">
        <f t="shared" si="1238"/>
        <v>50138</v>
      </c>
      <c r="B3091" s="18">
        <f t="shared" si="1222"/>
        <v>112.421875</v>
      </c>
      <c r="C3091">
        <f t="shared" si="1218"/>
        <v>115</v>
      </c>
      <c r="D3091">
        <f t="shared" ca="1" si="1225"/>
        <v>-11.472222222222221</v>
      </c>
      <c r="E3091">
        <f ca="1">IF(currency="USD",'Future et co'!F3091,IF(currency="EUR",'Future et co'!G3091,FALSE))</f>
        <v>3.6070000000000005E-2</v>
      </c>
      <c r="F3091">
        <f t="shared" ca="1" si="1226"/>
        <v>3.6070000000000005E-2</v>
      </c>
      <c r="G3091">
        <f t="shared" ca="1" si="1227"/>
        <v>2.0569999999999998E-2</v>
      </c>
      <c r="L3091">
        <f t="shared" ca="1" si="1228"/>
        <v>127.8</v>
      </c>
      <c r="M3091">
        <f t="shared" ca="1" si="1223"/>
        <v>3.6070000000000005E-2</v>
      </c>
      <c r="R3091">
        <f t="shared" ca="1" si="1229"/>
        <v>127.8</v>
      </c>
      <c r="S3091">
        <f t="shared" ca="1" si="1224"/>
        <v>3.6070000000000005E-2</v>
      </c>
      <c r="U3091" s="1"/>
      <c r="W3091" t="str">
        <f t="shared" si="1219"/>
        <v/>
      </c>
      <c r="Y3091" s="1"/>
      <c r="AA3091">
        <f t="shared" si="1220"/>
        <v>0</v>
      </c>
      <c r="AC3091" s="1"/>
      <c r="AE3091">
        <f t="shared" si="1221"/>
        <v>0</v>
      </c>
      <c r="AH3091" s="1"/>
      <c r="AI3091" s="17"/>
      <c r="AJ3091" s="25"/>
      <c r="AU3091" s="1">
        <v>41613</v>
      </c>
      <c r="AV3091">
        <v>7.3999999999999996E-2</v>
      </c>
      <c r="AW3091">
        <f t="shared" si="1230"/>
        <v>7.3999999999999999E-4</v>
      </c>
      <c r="AY3091" s="1">
        <v>41614</v>
      </c>
      <c r="AZ3091">
        <v>7.8E-2</v>
      </c>
      <c r="BA3091">
        <f t="shared" si="1231"/>
        <v>7.7999999999999999E-4</v>
      </c>
      <c r="BC3091" s="1">
        <v>41696</v>
      </c>
      <c r="BD3091">
        <v>0.24</v>
      </c>
      <c r="BE3091">
        <f t="shared" si="1232"/>
        <v>2.3999999999999998E-3</v>
      </c>
      <c r="BG3091" s="1">
        <v>41696</v>
      </c>
      <c r="BH3091">
        <v>0.42199999999999999</v>
      </c>
      <c r="BI3091">
        <f t="shared" si="1233"/>
        <v>4.2199999999999998E-3</v>
      </c>
      <c r="BK3091" s="1">
        <v>40981</v>
      </c>
      <c r="BL3091">
        <v>2.46306</v>
      </c>
      <c r="BM3091">
        <f t="shared" si="1239"/>
        <v>2.4630599999999999E-2</v>
      </c>
      <c r="BP3091" s="1">
        <v>41585</v>
      </c>
      <c r="BQ3091">
        <v>164.32050000000001</v>
      </c>
      <c r="BR3091">
        <f t="shared" si="1234"/>
        <v>1.643205</v>
      </c>
      <c r="BT3091" s="1">
        <v>41611</v>
      </c>
      <c r="BU3091">
        <v>0.23899999999999999</v>
      </c>
      <c r="BV3091">
        <f t="shared" si="1235"/>
        <v>2.3899999999999998E-3</v>
      </c>
      <c r="BX3091" s="1">
        <v>41611</v>
      </c>
      <c r="BY3091">
        <v>0.33200000000000002</v>
      </c>
      <c r="BZ3091">
        <f t="shared" si="1236"/>
        <v>3.32E-3</v>
      </c>
      <c r="CB3091" s="1">
        <v>41696</v>
      </c>
      <c r="CC3091">
        <v>0.36120000000000002</v>
      </c>
      <c r="CD3091">
        <f t="shared" si="1237"/>
        <v>3.6120000000000002E-3</v>
      </c>
      <c r="CG3091" s="1"/>
    </row>
    <row r="3092" spans="1:85" x14ac:dyDescent="0.3">
      <c r="A3092" s="21">
        <f t="shared" si="1238"/>
        <v>50139</v>
      </c>
      <c r="B3092" s="18">
        <f t="shared" si="1222"/>
        <v>112.421875</v>
      </c>
      <c r="C3092">
        <f t="shared" si="1218"/>
        <v>115</v>
      </c>
      <c r="D3092">
        <f t="shared" ca="1" si="1225"/>
        <v>-11.475</v>
      </c>
      <c r="E3092">
        <f ca="1">IF(currency="USD",'Future et co'!F3092,IF(currency="EUR",'Future et co'!G3092,FALSE))</f>
        <v>3.6070000000000005E-2</v>
      </c>
      <c r="F3092">
        <f t="shared" ca="1" si="1226"/>
        <v>3.6070000000000005E-2</v>
      </c>
      <c r="G3092">
        <f t="shared" ca="1" si="1227"/>
        <v>2.0569999999999998E-2</v>
      </c>
      <c r="L3092">
        <f t="shared" ca="1" si="1228"/>
        <v>127.8</v>
      </c>
      <c r="M3092">
        <f t="shared" ca="1" si="1223"/>
        <v>3.6070000000000005E-2</v>
      </c>
      <c r="R3092">
        <f t="shared" ca="1" si="1229"/>
        <v>127.8</v>
      </c>
      <c r="S3092">
        <f t="shared" ca="1" si="1224"/>
        <v>3.6070000000000005E-2</v>
      </c>
      <c r="U3092" s="1"/>
      <c r="W3092" t="str">
        <f t="shared" si="1219"/>
        <v/>
      </c>
      <c r="Y3092" s="1"/>
      <c r="AA3092">
        <f t="shared" si="1220"/>
        <v>0</v>
      </c>
      <c r="AC3092" s="1"/>
      <c r="AE3092">
        <f t="shared" si="1221"/>
        <v>0</v>
      </c>
      <c r="AH3092" s="1"/>
      <c r="AI3092" s="17"/>
      <c r="AJ3092" s="25"/>
      <c r="AU3092" s="1">
        <v>41612</v>
      </c>
      <c r="AV3092">
        <v>7.3999999999999996E-2</v>
      </c>
      <c r="AW3092">
        <f t="shared" si="1230"/>
        <v>7.3999999999999999E-4</v>
      </c>
      <c r="AY3092" s="1">
        <v>41613</v>
      </c>
      <c r="AZ3092">
        <v>7.6999999999999999E-2</v>
      </c>
      <c r="BA3092">
        <f t="shared" si="1231"/>
        <v>7.6999999999999996E-4</v>
      </c>
      <c r="BC3092" s="1">
        <v>41695</v>
      </c>
      <c r="BD3092">
        <v>0.24</v>
      </c>
      <c r="BE3092">
        <f t="shared" si="1232"/>
        <v>2.3999999999999998E-3</v>
      </c>
      <c r="BG3092" s="1">
        <v>41695</v>
      </c>
      <c r="BH3092">
        <v>0.42299999999999999</v>
      </c>
      <c r="BI3092">
        <f t="shared" si="1233"/>
        <v>4.2300000000000003E-3</v>
      </c>
      <c r="BK3092" s="1">
        <v>40982</v>
      </c>
      <c r="BL3092">
        <v>2.4723000000000002</v>
      </c>
      <c r="BM3092">
        <f t="shared" si="1239"/>
        <v>2.4723000000000002E-2</v>
      </c>
      <c r="BP3092" s="1">
        <v>41584</v>
      </c>
      <c r="BQ3092">
        <v>163.53270000000001</v>
      </c>
      <c r="BR3092">
        <f t="shared" si="1234"/>
        <v>1.635327</v>
      </c>
      <c r="BT3092" s="1">
        <v>41610</v>
      </c>
      <c r="BU3092">
        <v>0.23599999999999999</v>
      </c>
      <c r="BV3092">
        <f t="shared" si="1235"/>
        <v>2.3599999999999997E-3</v>
      </c>
      <c r="BX3092" s="1">
        <v>41610</v>
      </c>
      <c r="BY3092">
        <v>0.33100000000000002</v>
      </c>
      <c r="BZ3092">
        <f t="shared" si="1236"/>
        <v>3.31E-3</v>
      </c>
      <c r="CB3092" s="1">
        <v>41695</v>
      </c>
      <c r="CC3092">
        <v>0.372</v>
      </c>
      <c r="CD3092">
        <f t="shared" si="1237"/>
        <v>3.7199999999999998E-3</v>
      </c>
      <c r="CG3092" s="1"/>
    </row>
    <row r="3093" spans="1:85" x14ac:dyDescent="0.3">
      <c r="A3093" s="21">
        <f t="shared" si="1238"/>
        <v>50140</v>
      </c>
      <c r="B3093" s="18">
        <f t="shared" si="1222"/>
        <v>112.421875</v>
      </c>
      <c r="C3093">
        <f t="shared" si="1218"/>
        <v>115</v>
      </c>
      <c r="D3093">
        <f t="shared" ca="1" si="1225"/>
        <v>-11.477777777777778</v>
      </c>
      <c r="E3093">
        <f ca="1">IF(currency="USD",'Future et co'!F3093,IF(currency="EUR",'Future et co'!G3093,FALSE))</f>
        <v>3.6070000000000005E-2</v>
      </c>
      <c r="F3093">
        <f t="shared" ca="1" si="1226"/>
        <v>3.6070000000000005E-2</v>
      </c>
      <c r="G3093">
        <f t="shared" ca="1" si="1227"/>
        <v>2.0569999999999998E-2</v>
      </c>
      <c r="L3093">
        <f t="shared" ca="1" si="1228"/>
        <v>127.8</v>
      </c>
      <c r="M3093">
        <f t="shared" ca="1" si="1223"/>
        <v>3.6070000000000005E-2</v>
      </c>
      <c r="R3093">
        <f t="shared" ca="1" si="1229"/>
        <v>127.8</v>
      </c>
      <c r="S3093">
        <f t="shared" ca="1" si="1224"/>
        <v>3.6070000000000005E-2</v>
      </c>
      <c r="U3093" s="1"/>
      <c r="W3093" t="str">
        <f t="shared" si="1219"/>
        <v/>
      </c>
      <c r="Y3093" s="1"/>
      <c r="AA3093">
        <f t="shared" si="1220"/>
        <v>0</v>
      </c>
      <c r="AC3093" s="1"/>
      <c r="AE3093">
        <f t="shared" si="1221"/>
        <v>0</v>
      </c>
      <c r="AH3093" s="1"/>
      <c r="AI3093" s="17"/>
      <c r="AJ3093" s="25"/>
      <c r="AU3093" s="1">
        <v>41611</v>
      </c>
      <c r="AV3093">
        <v>8.2000000000000003E-2</v>
      </c>
      <c r="AW3093">
        <f t="shared" si="1230"/>
        <v>8.1999999999999998E-4</v>
      </c>
      <c r="AY3093" s="1">
        <v>41612</v>
      </c>
      <c r="AZ3093">
        <v>7.6999999999999999E-2</v>
      </c>
      <c r="BA3093">
        <f t="shared" si="1231"/>
        <v>7.6999999999999996E-4</v>
      </c>
      <c r="BC3093" s="1">
        <v>41694</v>
      </c>
      <c r="BD3093">
        <v>0.254</v>
      </c>
      <c r="BE3093">
        <f t="shared" si="1232"/>
        <v>2.5400000000000002E-3</v>
      </c>
      <c r="BG3093" s="1">
        <v>41694</v>
      </c>
      <c r="BH3093">
        <v>0.42799999999999999</v>
      </c>
      <c r="BI3093">
        <f t="shared" si="1233"/>
        <v>4.28E-3</v>
      </c>
      <c r="BK3093" s="1">
        <v>40983</v>
      </c>
      <c r="BL3093">
        <v>2.4565299999999999</v>
      </c>
      <c r="BM3093">
        <f t="shared" si="1239"/>
        <v>2.4565299999999998E-2</v>
      </c>
      <c r="BP3093" s="1">
        <v>41583</v>
      </c>
      <c r="BQ3093">
        <v>163.54</v>
      </c>
      <c r="BR3093">
        <f t="shared" si="1234"/>
        <v>1.6354</v>
      </c>
      <c r="BT3093" s="1">
        <v>41607</v>
      </c>
      <c r="BU3093">
        <v>0.23400000000000001</v>
      </c>
      <c r="BV3093">
        <f t="shared" si="1235"/>
        <v>2.3400000000000001E-3</v>
      </c>
      <c r="BX3093" s="1">
        <v>41607</v>
      </c>
      <c r="BY3093">
        <v>0.33</v>
      </c>
      <c r="BZ3093">
        <f t="shared" si="1236"/>
        <v>3.3E-3</v>
      </c>
      <c r="CB3093" s="1">
        <v>41694</v>
      </c>
      <c r="CC3093">
        <v>0.36509999999999998</v>
      </c>
      <c r="CD3093">
        <f t="shared" si="1237"/>
        <v>3.6509999999999997E-3</v>
      </c>
      <c r="CG3093" s="1"/>
    </row>
    <row r="3094" spans="1:85" x14ac:dyDescent="0.3">
      <c r="A3094" s="21">
        <f t="shared" si="1238"/>
        <v>50143</v>
      </c>
      <c r="B3094" s="18">
        <f t="shared" si="1222"/>
        <v>112.421875</v>
      </c>
      <c r="C3094">
        <f t="shared" si="1218"/>
        <v>115</v>
      </c>
      <c r="D3094">
        <f t="shared" ca="1" si="1225"/>
        <v>-11.486111111111111</v>
      </c>
      <c r="E3094">
        <f ca="1">IF(currency="USD",'Future et co'!F3094,IF(currency="EUR",'Future et co'!G3094,FALSE))</f>
        <v>3.6070000000000005E-2</v>
      </c>
      <c r="F3094">
        <f t="shared" ca="1" si="1226"/>
        <v>3.6070000000000005E-2</v>
      </c>
      <c r="G3094">
        <f t="shared" ca="1" si="1227"/>
        <v>2.0569999999999998E-2</v>
      </c>
      <c r="L3094">
        <f t="shared" ca="1" si="1228"/>
        <v>127.8</v>
      </c>
      <c r="M3094">
        <f t="shared" ca="1" si="1223"/>
        <v>3.6070000000000005E-2</v>
      </c>
      <c r="R3094">
        <f t="shared" ca="1" si="1229"/>
        <v>127.8</v>
      </c>
      <c r="S3094">
        <f t="shared" ca="1" si="1224"/>
        <v>3.6070000000000005E-2</v>
      </c>
      <c r="U3094" s="1"/>
      <c r="W3094" t="str">
        <f t="shared" si="1219"/>
        <v/>
      </c>
      <c r="Y3094" s="1"/>
      <c r="AA3094">
        <f t="shared" si="1220"/>
        <v>0</v>
      </c>
      <c r="AC3094" s="1"/>
      <c r="AE3094">
        <f t="shared" si="1221"/>
        <v>0</v>
      </c>
      <c r="AH3094" s="1"/>
      <c r="AI3094" s="17"/>
      <c r="AJ3094" s="25"/>
      <c r="AU3094" s="1">
        <v>41610</v>
      </c>
      <c r="AV3094">
        <v>7.9000000000000001E-2</v>
      </c>
      <c r="AW3094">
        <f t="shared" si="1230"/>
        <v>7.9000000000000001E-4</v>
      </c>
      <c r="AY3094" s="1">
        <v>41611</v>
      </c>
      <c r="AZ3094">
        <v>8.5000000000000006E-2</v>
      </c>
      <c r="BA3094">
        <f t="shared" si="1231"/>
        <v>8.5000000000000006E-4</v>
      </c>
      <c r="BC3094" s="1">
        <v>41691</v>
      </c>
      <c r="BD3094">
        <v>0.24</v>
      </c>
      <c r="BE3094">
        <f t="shared" si="1232"/>
        <v>2.3999999999999998E-3</v>
      </c>
      <c r="BG3094" s="1">
        <v>41691</v>
      </c>
      <c r="BH3094">
        <v>0.43099999999999999</v>
      </c>
      <c r="BI3094">
        <f t="shared" si="1233"/>
        <v>4.3099999999999996E-3</v>
      </c>
      <c r="BK3094" s="1">
        <v>40984</v>
      </c>
      <c r="BL3094">
        <v>2.1678899999999999</v>
      </c>
      <c r="BM3094">
        <f t="shared" si="1239"/>
        <v>2.1678899999999997E-2</v>
      </c>
      <c r="BP3094" s="1">
        <v>41582</v>
      </c>
      <c r="BQ3094">
        <v>164.39</v>
      </c>
      <c r="BR3094">
        <f t="shared" si="1234"/>
        <v>1.6438999999999999</v>
      </c>
      <c r="BT3094" s="1">
        <v>41606</v>
      </c>
      <c r="BU3094">
        <v>0.23300000000000001</v>
      </c>
      <c r="BV3094">
        <f t="shared" si="1235"/>
        <v>2.33E-3</v>
      </c>
      <c r="BX3094" s="1">
        <v>41606</v>
      </c>
      <c r="BY3094">
        <v>0.32900000000000001</v>
      </c>
      <c r="BZ3094">
        <f t="shared" si="1236"/>
        <v>3.29E-3</v>
      </c>
      <c r="CB3094" s="1">
        <v>41691</v>
      </c>
      <c r="CC3094">
        <v>0.36230000000000001</v>
      </c>
      <c r="CD3094">
        <f t="shared" si="1237"/>
        <v>3.6229999999999999E-3</v>
      </c>
      <c r="CG3094" s="1"/>
    </row>
    <row r="3095" spans="1:85" x14ac:dyDescent="0.3">
      <c r="A3095" s="21">
        <f t="shared" si="1238"/>
        <v>50144</v>
      </c>
      <c r="B3095" s="18">
        <f t="shared" si="1222"/>
        <v>112.421875</v>
      </c>
      <c r="C3095">
        <f t="shared" si="1218"/>
        <v>115</v>
      </c>
      <c r="D3095">
        <f t="shared" ca="1" si="1225"/>
        <v>-11.488888888888889</v>
      </c>
      <c r="E3095">
        <f ca="1">IF(currency="USD",'Future et co'!F3095,IF(currency="EUR",'Future et co'!G3095,FALSE))</f>
        <v>3.6070000000000005E-2</v>
      </c>
      <c r="F3095">
        <f t="shared" ca="1" si="1226"/>
        <v>3.6070000000000005E-2</v>
      </c>
      <c r="G3095">
        <f t="shared" ca="1" si="1227"/>
        <v>2.0569999999999998E-2</v>
      </c>
      <c r="L3095">
        <f t="shared" ca="1" si="1228"/>
        <v>127.8</v>
      </c>
      <c r="M3095">
        <f t="shared" ca="1" si="1223"/>
        <v>3.6070000000000005E-2</v>
      </c>
      <c r="R3095">
        <f t="shared" ca="1" si="1229"/>
        <v>127.8</v>
      </c>
      <c r="S3095">
        <f t="shared" ca="1" si="1224"/>
        <v>3.6070000000000005E-2</v>
      </c>
      <c r="U3095" s="1"/>
      <c r="W3095" t="str">
        <f t="shared" si="1219"/>
        <v/>
      </c>
      <c r="Y3095" s="1"/>
      <c r="AA3095">
        <f t="shared" si="1220"/>
        <v>0</v>
      </c>
      <c r="AC3095" s="1"/>
      <c r="AE3095">
        <f t="shared" si="1221"/>
        <v>0</v>
      </c>
      <c r="AH3095" s="1"/>
      <c r="AI3095" s="17"/>
      <c r="AJ3095" s="25"/>
      <c r="AU3095" s="1">
        <v>41607</v>
      </c>
      <c r="AV3095">
        <v>7.0000000000000007E-2</v>
      </c>
      <c r="AW3095">
        <f t="shared" si="1230"/>
        <v>7.000000000000001E-4</v>
      </c>
      <c r="AY3095" s="1">
        <v>41610</v>
      </c>
      <c r="AZ3095">
        <v>8.3000000000000004E-2</v>
      </c>
      <c r="BA3095">
        <f t="shared" si="1231"/>
        <v>8.3000000000000001E-4</v>
      </c>
      <c r="BC3095" s="1">
        <v>41690</v>
      </c>
      <c r="BD3095">
        <v>0.24</v>
      </c>
      <c r="BE3095">
        <f t="shared" si="1232"/>
        <v>2.3999999999999998E-3</v>
      </c>
      <c r="BG3095" s="1">
        <v>41690</v>
      </c>
      <c r="BH3095">
        <v>0.437</v>
      </c>
      <c r="BI3095">
        <f t="shared" si="1233"/>
        <v>4.3699999999999998E-3</v>
      </c>
      <c r="BK3095" s="1">
        <v>40987</v>
      </c>
      <c r="BL3095">
        <v>2.1612900000000002</v>
      </c>
      <c r="BM3095">
        <f t="shared" si="1239"/>
        <v>2.1612900000000001E-2</v>
      </c>
      <c r="BP3095" s="1">
        <v>41579</v>
      </c>
      <c r="BQ3095">
        <v>164.34</v>
      </c>
      <c r="BR3095">
        <f t="shared" si="1234"/>
        <v>1.6434</v>
      </c>
      <c r="BT3095" s="1">
        <v>41605</v>
      </c>
      <c r="BU3095">
        <v>0.23</v>
      </c>
      <c r="BV3095">
        <f t="shared" si="1235"/>
        <v>2.3E-3</v>
      </c>
      <c r="BX3095" s="1">
        <v>41605</v>
      </c>
      <c r="BY3095">
        <v>0.32700000000000001</v>
      </c>
      <c r="BZ3095">
        <f t="shared" si="1236"/>
        <v>3.2700000000000003E-3</v>
      </c>
      <c r="CB3095" s="1">
        <v>41690</v>
      </c>
      <c r="CC3095">
        <v>0.3619</v>
      </c>
      <c r="CD3095">
        <f t="shared" si="1237"/>
        <v>3.6189999999999998E-3</v>
      </c>
      <c r="CG3095" s="1"/>
    </row>
    <row r="3096" spans="1:85" x14ac:dyDescent="0.3">
      <c r="A3096" s="21">
        <f t="shared" si="1238"/>
        <v>50145</v>
      </c>
      <c r="B3096" s="18">
        <f t="shared" si="1222"/>
        <v>112.421875</v>
      </c>
      <c r="C3096">
        <f t="shared" si="1218"/>
        <v>115</v>
      </c>
      <c r="D3096">
        <f t="shared" ca="1" si="1225"/>
        <v>-11.491666666666667</v>
      </c>
      <c r="E3096">
        <f ca="1">IF(currency="USD",'Future et co'!F3096,IF(currency="EUR",'Future et co'!G3096,FALSE))</f>
        <v>3.6070000000000005E-2</v>
      </c>
      <c r="F3096">
        <f t="shared" ca="1" si="1226"/>
        <v>3.6070000000000005E-2</v>
      </c>
      <c r="G3096">
        <f t="shared" ca="1" si="1227"/>
        <v>2.0569999999999998E-2</v>
      </c>
      <c r="L3096">
        <f t="shared" ca="1" si="1228"/>
        <v>127.8</v>
      </c>
      <c r="M3096">
        <f t="shared" ca="1" si="1223"/>
        <v>3.6070000000000005E-2</v>
      </c>
      <c r="R3096">
        <f t="shared" ca="1" si="1229"/>
        <v>127.8</v>
      </c>
      <c r="S3096">
        <f t="shared" ca="1" si="1224"/>
        <v>3.6070000000000005E-2</v>
      </c>
      <c r="U3096" s="1"/>
      <c r="W3096" t="str">
        <f t="shared" si="1219"/>
        <v/>
      </c>
      <c r="Y3096" s="1"/>
      <c r="AA3096">
        <f t="shared" si="1220"/>
        <v>0</v>
      </c>
      <c r="AC3096" s="1"/>
      <c r="AE3096">
        <f t="shared" si="1221"/>
        <v>0</v>
      </c>
      <c r="AH3096" s="1"/>
      <c r="AI3096" s="17"/>
      <c r="AJ3096" s="25"/>
      <c r="AU3096" s="1">
        <v>41605</v>
      </c>
      <c r="AV3096">
        <v>7.1999999999999995E-2</v>
      </c>
      <c r="AW3096">
        <f t="shared" si="1230"/>
        <v>7.1999999999999994E-4</v>
      </c>
      <c r="AY3096" s="1">
        <v>41607</v>
      </c>
      <c r="AZ3096">
        <v>7.2999999999999995E-2</v>
      </c>
      <c r="BA3096">
        <f t="shared" si="1231"/>
        <v>7.2999999999999996E-4</v>
      </c>
      <c r="BC3096" s="1">
        <v>41689</v>
      </c>
      <c r="BD3096">
        <v>0.24299999999999999</v>
      </c>
      <c r="BE3096">
        <f t="shared" si="1232"/>
        <v>2.4299999999999999E-3</v>
      </c>
      <c r="BG3096" s="1">
        <v>41689</v>
      </c>
      <c r="BH3096">
        <v>0.44</v>
      </c>
      <c r="BI3096">
        <f t="shared" si="1233"/>
        <v>4.4000000000000003E-3</v>
      </c>
      <c r="BK3096" s="1">
        <v>40988</v>
      </c>
      <c r="BL3096">
        <v>2.1795300000000002</v>
      </c>
      <c r="BM3096">
        <f t="shared" si="1239"/>
        <v>2.1795300000000004E-2</v>
      </c>
      <c r="BP3096" s="1">
        <v>41578</v>
      </c>
      <c r="BQ3096">
        <v>164.52</v>
      </c>
      <c r="BR3096">
        <f t="shared" si="1234"/>
        <v>1.6452</v>
      </c>
      <c r="BT3096" s="1">
        <v>41604</v>
      </c>
      <c r="BU3096">
        <v>0.23</v>
      </c>
      <c r="BV3096">
        <f t="shared" si="1235"/>
        <v>2.3E-3</v>
      </c>
      <c r="BX3096" s="1">
        <v>41604</v>
      </c>
      <c r="BY3096">
        <v>0.33</v>
      </c>
      <c r="BZ3096">
        <f t="shared" si="1236"/>
        <v>3.3E-3</v>
      </c>
      <c r="CB3096" s="1">
        <v>41689</v>
      </c>
      <c r="CC3096">
        <v>0.35799999999999998</v>
      </c>
      <c r="CD3096">
        <f t="shared" si="1237"/>
        <v>3.5799999999999998E-3</v>
      </c>
      <c r="CG3096" s="1"/>
    </row>
    <row r="3097" spans="1:85" x14ac:dyDescent="0.3">
      <c r="A3097" s="21">
        <f t="shared" si="1238"/>
        <v>50146</v>
      </c>
      <c r="B3097" s="18">
        <f t="shared" si="1222"/>
        <v>112.421875</v>
      </c>
      <c r="C3097">
        <f t="shared" ref="C3097:C3160" si="1240">CEILING(B3097,$C$9)</f>
        <v>115</v>
      </c>
      <c r="D3097">
        <f t="shared" ca="1" si="1225"/>
        <v>-11.494444444444444</v>
      </c>
      <c r="E3097">
        <f ca="1">IF(currency="USD",'Future et co'!F3097,IF(currency="EUR",'Future et co'!G3097,FALSE))</f>
        <v>3.6070000000000005E-2</v>
      </c>
      <c r="F3097">
        <f t="shared" ca="1" si="1226"/>
        <v>3.6070000000000005E-2</v>
      </c>
      <c r="G3097">
        <f t="shared" ca="1" si="1227"/>
        <v>2.0569999999999998E-2</v>
      </c>
      <c r="L3097">
        <f t="shared" ca="1" si="1228"/>
        <v>127.8</v>
      </c>
      <c r="M3097">
        <f t="shared" ca="1" si="1223"/>
        <v>3.6070000000000005E-2</v>
      </c>
      <c r="R3097">
        <f t="shared" ca="1" si="1229"/>
        <v>127.8</v>
      </c>
      <c r="S3097">
        <f t="shared" ca="1" si="1224"/>
        <v>3.6070000000000005E-2</v>
      </c>
      <c r="U3097" s="1"/>
      <c r="W3097" t="str">
        <f t="shared" si="1219"/>
        <v/>
      </c>
      <c r="Y3097" s="1"/>
      <c r="AA3097">
        <f t="shared" si="1220"/>
        <v>0</v>
      </c>
      <c r="AC3097" s="1"/>
      <c r="AE3097">
        <f t="shared" si="1221"/>
        <v>0</v>
      </c>
      <c r="AH3097" s="1"/>
      <c r="AI3097" s="17"/>
      <c r="AJ3097" s="25"/>
      <c r="AU3097" s="1">
        <v>41604</v>
      </c>
      <c r="AV3097">
        <v>7.2999999999999995E-2</v>
      </c>
      <c r="AW3097">
        <f t="shared" si="1230"/>
        <v>7.2999999999999996E-4</v>
      </c>
      <c r="AY3097" s="1">
        <v>41605</v>
      </c>
      <c r="AZ3097">
        <v>7.2999999999999995E-2</v>
      </c>
      <c r="BA3097">
        <f t="shared" si="1231"/>
        <v>7.2999999999999996E-4</v>
      </c>
      <c r="BC3097" s="1">
        <v>41688</v>
      </c>
      <c r="BD3097">
        <v>0.24</v>
      </c>
      <c r="BE3097">
        <f t="shared" si="1232"/>
        <v>2.3999999999999998E-3</v>
      </c>
      <c r="BG3097" s="1">
        <v>41688</v>
      </c>
      <c r="BH3097">
        <v>0.41</v>
      </c>
      <c r="BI3097">
        <f t="shared" si="1233"/>
        <v>4.0999999999999995E-3</v>
      </c>
      <c r="BK3097" s="1">
        <v>40989</v>
      </c>
      <c r="BL3097">
        <v>2.1789900000000002</v>
      </c>
      <c r="BM3097">
        <f t="shared" si="1239"/>
        <v>2.1789900000000001E-2</v>
      </c>
      <c r="BP3097" s="1">
        <v>41577</v>
      </c>
      <c r="BQ3097">
        <v>164.34</v>
      </c>
      <c r="BR3097">
        <f t="shared" si="1234"/>
        <v>1.6434</v>
      </c>
      <c r="BT3097" s="1">
        <v>41603</v>
      </c>
      <c r="BU3097">
        <v>0.22700000000000001</v>
      </c>
      <c r="BV3097">
        <f t="shared" si="1235"/>
        <v>2.2699999999999999E-3</v>
      </c>
      <c r="BX3097" s="1">
        <v>41603</v>
      </c>
      <c r="BY3097">
        <v>0.32600000000000001</v>
      </c>
      <c r="BZ3097">
        <f t="shared" si="1236"/>
        <v>3.2600000000000003E-3</v>
      </c>
      <c r="CB3097" s="1">
        <v>41688</v>
      </c>
      <c r="CC3097">
        <v>0.36399999999999999</v>
      </c>
      <c r="CD3097">
        <f t="shared" si="1237"/>
        <v>3.64E-3</v>
      </c>
      <c r="CG3097" s="1"/>
    </row>
    <row r="3098" spans="1:85" x14ac:dyDescent="0.3">
      <c r="A3098" s="21">
        <f t="shared" si="1238"/>
        <v>50147</v>
      </c>
      <c r="B3098" s="18">
        <f t="shared" si="1222"/>
        <v>112.421875</v>
      </c>
      <c r="C3098">
        <f t="shared" si="1240"/>
        <v>115</v>
      </c>
      <c r="D3098">
        <f t="shared" ca="1" si="1225"/>
        <v>-11.497222222222222</v>
      </c>
      <c r="E3098">
        <f ca="1">IF(currency="USD",'Future et co'!F3098,IF(currency="EUR",'Future et co'!G3098,FALSE))</f>
        <v>3.6070000000000005E-2</v>
      </c>
      <c r="F3098">
        <f t="shared" ca="1" si="1226"/>
        <v>3.6070000000000005E-2</v>
      </c>
      <c r="G3098">
        <f t="shared" ca="1" si="1227"/>
        <v>2.0569999999999998E-2</v>
      </c>
      <c r="L3098">
        <f t="shared" ca="1" si="1228"/>
        <v>127.8</v>
      </c>
      <c r="M3098">
        <f t="shared" ca="1" si="1223"/>
        <v>3.6070000000000005E-2</v>
      </c>
      <c r="R3098">
        <f t="shared" ca="1" si="1229"/>
        <v>127.8</v>
      </c>
      <c r="S3098">
        <f t="shared" ca="1" si="1224"/>
        <v>3.6070000000000005E-2</v>
      </c>
      <c r="U3098" s="1"/>
      <c r="W3098" t="str">
        <f t="shared" si="1219"/>
        <v/>
      </c>
      <c r="Y3098" s="1"/>
      <c r="AA3098">
        <f t="shared" si="1220"/>
        <v>0</v>
      </c>
      <c r="AC3098" s="1"/>
      <c r="AE3098">
        <f t="shared" si="1221"/>
        <v>0</v>
      </c>
      <c r="AH3098" s="1"/>
      <c r="AI3098" s="17"/>
      <c r="AJ3098" s="25"/>
      <c r="AU3098" s="1">
        <v>41603</v>
      </c>
      <c r="AV3098">
        <v>7.4999999999999997E-2</v>
      </c>
      <c r="AW3098">
        <f t="shared" si="1230"/>
        <v>7.5000000000000002E-4</v>
      </c>
      <c r="AY3098" s="1">
        <v>41604</v>
      </c>
      <c r="AZ3098">
        <v>7.3999999999999996E-2</v>
      </c>
      <c r="BA3098">
        <f t="shared" si="1231"/>
        <v>7.3999999999999999E-4</v>
      </c>
      <c r="BC3098" s="1">
        <v>41687</v>
      </c>
      <c r="BD3098">
        <v>0.246</v>
      </c>
      <c r="BE3098">
        <f t="shared" si="1232"/>
        <v>2.4599999999999999E-3</v>
      </c>
      <c r="BG3098" s="1">
        <v>41687</v>
      </c>
      <c r="BH3098">
        <v>0.43</v>
      </c>
      <c r="BI3098">
        <f t="shared" si="1233"/>
        <v>4.3E-3</v>
      </c>
      <c r="BK3098" s="1">
        <v>40990</v>
      </c>
      <c r="BL3098">
        <v>2.1964399999999999</v>
      </c>
      <c r="BM3098">
        <f t="shared" si="1239"/>
        <v>2.1964399999999999E-2</v>
      </c>
      <c r="BP3098" s="1">
        <v>41576</v>
      </c>
      <c r="BQ3098">
        <v>163.66999999999999</v>
      </c>
      <c r="BR3098">
        <f t="shared" si="1234"/>
        <v>1.6366999999999998</v>
      </c>
      <c r="BT3098" s="1">
        <v>41600</v>
      </c>
      <c r="BU3098">
        <v>0.223</v>
      </c>
      <c r="BV3098">
        <f t="shared" si="1235"/>
        <v>2.2300000000000002E-3</v>
      </c>
      <c r="BX3098" s="1">
        <v>41600</v>
      </c>
      <c r="BY3098">
        <v>0.32100000000000001</v>
      </c>
      <c r="BZ3098">
        <f t="shared" si="1236"/>
        <v>3.2100000000000002E-3</v>
      </c>
      <c r="CB3098" s="1">
        <v>41687</v>
      </c>
      <c r="CC3098">
        <v>0.36170000000000002</v>
      </c>
      <c r="CD3098">
        <f t="shared" si="1237"/>
        <v>3.6170000000000004E-3</v>
      </c>
      <c r="CG3098" s="1"/>
    </row>
    <row r="3099" spans="1:85" x14ac:dyDescent="0.3">
      <c r="A3099" s="21">
        <f t="shared" si="1238"/>
        <v>50150</v>
      </c>
      <c r="B3099" s="18">
        <f t="shared" si="1222"/>
        <v>112.421875</v>
      </c>
      <c r="C3099">
        <f t="shared" si="1240"/>
        <v>115</v>
      </c>
      <c r="D3099">
        <f t="shared" ca="1" si="1225"/>
        <v>-11.505555555555556</v>
      </c>
      <c r="E3099">
        <f ca="1">IF(currency="USD",'Future et co'!F3099,IF(currency="EUR",'Future et co'!G3099,FALSE))</f>
        <v>3.6070000000000005E-2</v>
      </c>
      <c r="F3099">
        <f t="shared" ca="1" si="1226"/>
        <v>3.6070000000000005E-2</v>
      </c>
      <c r="G3099">
        <f t="shared" ca="1" si="1227"/>
        <v>2.0569999999999998E-2</v>
      </c>
      <c r="L3099">
        <f t="shared" ca="1" si="1228"/>
        <v>127.8</v>
      </c>
      <c r="M3099">
        <f t="shared" ca="1" si="1223"/>
        <v>3.6070000000000005E-2</v>
      </c>
      <c r="R3099">
        <f t="shared" ca="1" si="1229"/>
        <v>127.8</v>
      </c>
      <c r="S3099">
        <f t="shared" ca="1" si="1224"/>
        <v>3.6070000000000005E-2</v>
      </c>
      <c r="U3099" s="1"/>
      <c r="W3099" t="str">
        <f t="shared" si="1219"/>
        <v/>
      </c>
      <c r="Y3099" s="1"/>
      <c r="AA3099">
        <f t="shared" si="1220"/>
        <v>0</v>
      </c>
      <c r="AC3099" s="1"/>
      <c r="AE3099">
        <f t="shared" si="1221"/>
        <v>0</v>
      </c>
      <c r="AH3099" s="1"/>
      <c r="AI3099" s="17"/>
      <c r="AJ3099" s="25"/>
      <c r="AU3099" s="1">
        <v>41600</v>
      </c>
      <c r="AV3099">
        <v>7.3999999999999996E-2</v>
      </c>
      <c r="AW3099">
        <f t="shared" si="1230"/>
        <v>7.3999999999999999E-4</v>
      </c>
      <c r="AY3099" s="1">
        <v>41603</v>
      </c>
      <c r="AZ3099">
        <v>7.1999999999999995E-2</v>
      </c>
      <c r="BA3099">
        <f t="shared" si="1231"/>
        <v>7.1999999999999994E-4</v>
      </c>
      <c r="BC3099" s="1">
        <v>41684</v>
      </c>
      <c r="BD3099">
        <v>0.24399999999999999</v>
      </c>
      <c r="BE3099">
        <f t="shared" si="1232"/>
        <v>2.4399999999999999E-3</v>
      </c>
      <c r="BG3099" s="1">
        <v>41684</v>
      </c>
      <c r="BH3099">
        <v>0.44</v>
      </c>
      <c r="BI3099">
        <f t="shared" si="1233"/>
        <v>4.4000000000000003E-3</v>
      </c>
      <c r="BK3099" s="1">
        <v>40991</v>
      </c>
      <c r="BL3099">
        <v>2.1868799999999999</v>
      </c>
      <c r="BM3099">
        <f t="shared" si="1239"/>
        <v>2.1868800000000001E-2</v>
      </c>
      <c r="BP3099" s="1">
        <v>41575</v>
      </c>
      <c r="BQ3099">
        <v>163.53</v>
      </c>
      <c r="BR3099">
        <f t="shared" si="1234"/>
        <v>1.6353</v>
      </c>
      <c r="BT3099" s="1">
        <v>41599</v>
      </c>
      <c r="BU3099">
        <v>0.217</v>
      </c>
      <c r="BV3099">
        <f t="shared" si="1235"/>
        <v>2.1700000000000001E-3</v>
      </c>
      <c r="BX3099" s="1">
        <v>41599</v>
      </c>
      <c r="BY3099">
        <v>0.316</v>
      </c>
      <c r="BZ3099">
        <f t="shared" si="1236"/>
        <v>3.16E-3</v>
      </c>
      <c r="CB3099" s="1">
        <v>41684</v>
      </c>
      <c r="CC3099">
        <v>0.3765</v>
      </c>
      <c r="CD3099">
        <f t="shared" si="1237"/>
        <v>3.7650000000000001E-3</v>
      </c>
      <c r="CG3099" s="1"/>
    </row>
    <row r="3100" spans="1:85" x14ac:dyDescent="0.3">
      <c r="A3100" s="21">
        <f t="shared" si="1238"/>
        <v>50151</v>
      </c>
      <c r="B3100" s="18">
        <f t="shared" si="1222"/>
        <v>112.421875</v>
      </c>
      <c r="C3100">
        <f t="shared" si="1240"/>
        <v>115</v>
      </c>
      <c r="D3100">
        <f t="shared" ca="1" si="1225"/>
        <v>-11.508333333333333</v>
      </c>
      <c r="E3100">
        <f ca="1">IF(currency="USD",'Future et co'!F3100,IF(currency="EUR",'Future et co'!G3100,FALSE))</f>
        <v>3.6070000000000005E-2</v>
      </c>
      <c r="F3100">
        <f t="shared" ca="1" si="1226"/>
        <v>3.6070000000000005E-2</v>
      </c>
      <c r="G3100">
        <f t="shared" ca="1" si="1227"/>
        <v>2.0569999999999998E-2</v>
      </c>
      <c r="L3100">
        <f t="shared" ca="1" si="1228"/>
        <v>127.8</v>
      </c>
      <c r="M3100">
        <f t="shared" ca="1" si="1223"/>
        <v>3.6070000000000005E-2</v>
      </c>
      <c r="R3100">
        <f t="shared" ca="1" si="1229"/>
        <v>127.8</v>
      </c>
      <c r="S3100">
        <f t="shared" ca="1" si="1224"/>
        <v>3.6070000000000005E-2</v>
      </c>
      <c r="U3100" s="1"/>
      <c r="W3100" t="str">
        <f t="shared" si="1219"/>
        <v/>
      </c>
      <c r="Y3100" s="1"/>
      <c r="AA3100">
        <f t="shared" si="1220"/>
        <v>0</v>
      </c>
      <c r="AC3100" s="1"/>
      <c r="AE3100">
        <f t="shared" si="1221"/>
        <v>0</v>
      </c>
      <c r="AH3100" s="1"/>
      <c r="AI3100" s="17"/>
      <c r="AJ3100" s="25"/>
      <c r="AU3100" s="1">
        <v>41599</v>
      </c>
      <c r="AV3100">
        <v>6.7000000000000004E-2</v>
      </c>
      <c r="AW3100">
        <f t="shared" si="1230"/>
        <v>6.7000000000000002E-4</v>
      </c>
      <c r="AY3100" s="1">
        <v>41600</v>
      </c>
      <c r="AZ3100">
        <v>7.5999999999999998E-2</v>
      </c>
      <c r="BA3100">
        <f t="shared" si="1231"/>
        <v>7.5999999999999993E-4</v>
      </c>
      <c r="BC3100" s="1">
        <v>41683</v>
      </c>
      <c r="BD3100">
        <v>0.24</v>
      </c>
      <c r="BE3100">
        <f t="shared" si="1232"/>
        <v>2.3999999999999998E-3</v>
      </c>
      <c r="BG3100" s="1">
        <v>41683</v>
      </c>
      <c r="BH3100">
        <v>0.42299999999999999</v>
      </c>
      <c r="BI3100">
        <f t="shared" si="1233"/>
        <v>4.2300000000000003E-3</v>
      </c>
      <c r="BK3100" s="1">
        <v>40994</v>
      </c>
      <c r="BL3100">
        <v>2.1591499999999999</v>
      </c>
      <c r="BM3100">
        <f t="shared" si="1239"/>
        <v>2.15915E-2</v>
      </c>
      <c r="BP3100" s="1">
        <v>41572</v>
      </c>
      <c r="BQ3100">
        <v>163.43</v>
      </c>
      <c r="BR3100">
        <f t="shared" si="1234"/>
        <v>1.6343000000000001</v>
      </c>
      <c r="BT3100" s="1">
        <v>41598</v>
      </c>
      <c r="BU3100">
        <v>0.219</v>
      </c>
      <c r="BV3100">
        <f t="shared" si="1235"/>
        <v>2.1900000000000001E-3</v>
      </c>
      <c r="BX3100" s="1">
        <v>41598</v>
      </c>
      <c r="BY3100">
        <v>0.318</v>
      </c>
      <c r="BZ3100">
        <f t="shared" si="1236"/>
        <v>3.1800000000000001E-3</v>
      </c>
      <c r="CB3100" s="1">
        <v>41683</v>
      </c>
      <c r="CC3100">
        <v>0.35620000000000002</v>
      </c>
      <c r="CD3100">
        <f t="shared" si="1237"/>
        <v>3.5620000000000001E-3</v>
      </c>
      <c r="CG3100" s="1"/>
    </row>
    <row r="3101" spans="1:85" x14ac:dyDescent="0.3">
      <c r="A3101" s="21">
        <f t="shared" si="1238"/>
        <v>50152</v>
      </c>
      <c r="B3101" s="18">
        <f t="shared" si="1222"/>
        <v>112.421875</v>
      </c>
      <c r="C3101">
        <f t="shared" si="1240"/>
        <v>115</v>
      </c>
      <c r="D3101">
        <f t="shared" ca="1" si="1225"/>
        <v>-11.511111111111111</v>
      </c>
      <c r="E3101">
        <f ca="1">IF(currency="USD",'Future et co'!F3101,IF(currency="EUR",'Future et co'!G3101,FALSE))</f>
        <v>3.6070000000000005E-2</v>
      </c>
      <c r="F3101">
        <f t="shared" ca="1" si="1226"/>
        <v>3.6070000000000005E-2</v>
      </c>
      <c r="G3101">
        <f t="shared" ca="1" si="1227"/>
        <v>2.0569999999999998E-2</v>
      </c>
      <c r="L3101">
        <f t="shared" ca="1" si="1228"/>
        <v>127.8</v>
      </c>
      <c r="M3101">
        <f t="shared" ca="1" si="1223"/>
        <v>3.6070000000000005E-2</v>
      </c>
      <c r="R3101">
        <f t="shared" ca="1" si="1229"/>
        <v>127.8</v>
      </c>
      <c r="S3101">
        <f t="shared" ca="1" si="1224"/>
        <v>3.6070000000000005E-2</v>
      </c>
      <c r="U3101" s="1"/>
      <c r="W3101" t="str">
        <f t="shared" si="1219"/>
        <v/>
      </c>
      <c r="Y3101" s="1"/>
      <c r="AA3101">
        <f t="shared" si="1220"/>
        <v>0</v>
      </c>
      <c r="AC3101" s="1"/>
      <c r="AE3101">
        <f t="shared" si="1221"/>
        <v>0</v>
      </c>
      <c r="AH3101" s="1"/>
      <c r="AI3101" s="17"/>
      <c r="AJ3101" s="25"/>
      <c r="AU3101" s="1">
        <v>41598</v>
      </c>
      <c r="AV3101">
        <v>7.4999999999999997E-2</v>
      </c>
      <c r="AW3101">
        <f t="shared" si="1230"/>
        <v>7.5000000000000002E-4</v>
      </c>
      <c r="AY3101" s="1">
        <v>41599</v>
      </c>
      <c r="AZ3101">
        <v>7.4999999999999997E-2</v>
      </c>
      <c r="BA3101">
        <f t="shared" si="1231"/>
        <v>7.5000000000000002E-4</v>
      </c>
      <c r="BC3101" s="1">
        <v>41682</v>
      </c>
      <c r="BD3101">
        <v>0.24</v>
      </c>
      <c r="BE3101">
        <f t="shared" si="1232"/>
        <v>2.3999999999999998E-3</v>
      </c>
      <c r="BG3101" s="1">
        <v>41682</v>
      </c>
      <c r="BH3101">
        <v>0.438</v>
      </c>
      <c r="BI3101">
        <f t="shared" si="1233"/>
        <v>4.3800000000000002E-3</v>
      </c>
      <c r="BK3101" s="1">
        <v>40995</v>
      </c>
      <c r="BL3101">
        <v>2.1654800000000001</v>
      </c>
      <c r="BM3101">
        <f t="shared" si="1239"/>
        <v>2.1654800000000002E-2</v>
      </c>
      <c r="BP3101" s="1">
        <v>41571</v>
      </c>
      <c r="BQ3101">
        <v>163.21</v>
      </c>
      <c r="BR3101">
        <f t="shared" si="1234"/>
        <v>1.6321000000000001</v>
      </c>
      <c r="BT3101" s="1">
        <v>41597</v>
      </c>
      <c r="BU3101">
        <v>0.218</v>
      </c>
      <c r="BV3101">
        <f t="shared" si="1235"/>
        <v>2.1800000000000001E-3</v>
      </c>
      <c r="BX3101" s="1">
        <v>41597</v>
      </c>
      <c r="BY3101">
        <v>0.31900000000000001</v>
      </c>
      <c r="BZ3101">
        <f t="shared" si="1236"/>
        <v>3.1900000000000001E-3</v>
      </c>
      <c r="CB3101" s="1">
        <v>41682</v>
      </c>
      <c r="CC3101">
        <v>0.36899999999999999</v>
      </c>
      <c r="CD3101">
        <f t="shared" si="1237"/>
        <v>3.6900000000000001E-3</v>
      </c>
      <c r="CG3101" s="1"/>
    </row>
    <row r="3102" spans="1:85" x14ac:dyDescent="0.3">
      <c r="A3102" s="21">
        <f t="shared" si="1238"/>
        <v>50153</v>
      </c>
      <c r="B3102" s="18">
        <f t="shared" si="1222"/>
        <v>112.421875</v>
      </c>
      <c r="C3102">
        <f t="shared" si="1240"/>
        <v>115</v>
      </c>
      <c r="D3102">
        <f t="shared" ca="1" si="1225"/>
        <v>-11.513888888888889</v>
      </c>
      <c r="E3102">
        <f ca="1">IF(currency="USD",'Future et co'!F3102,IF(currency="EUR",'Future et co'!G3102,FALSE))</f>
        <v>3.6070000000000005E-2</v>
      </c>
      <c r="F3102">
        <f t="shared" ca="1" si="1226"/>
        <v>3.6070000000000005E-2</v>
      </c>
      <c r="G3102">
        <f t="shared" ca="1" si="1227"/>
        <v>2.0569999999999998E-2</v>
      </c>
      <c r="L3102">
        <f t="shared" ca="1" si="1228"/>
        <v>127.8</v>
      </c>
      <c r="M3102">
        <f t="shared" ca="1" si="1223"/>
        <v>3.6070000000000005E-2</v>
      </c>
      <c r="R3102">
        <f t="shared" ca="1" si="1229"/>
        <v>127.8</v>
      </c>
      <c r="S3102">
        <f t="shared" ca="1" si="1224"/>
        <v>3.6070000000000005E-2</v>
      </c>
      <c r="U3102" s="1"/>
      <c r="W3102" t="str">
        <f t="shared" si="1219"/>
        <v/>
      </c>
      <c r="Y3102" s="1"/>
      <c r="AA3102">
        <f t="shared" si="1220"/>
        <v>0</v>
      </c>
      <c r="AC3102" s="1"/>
      <c r="AE3102">
        <f t="shared" si="1221"/>
        <v>0</v>
      </c>
      <c r="AH3102" s="1"/>
      <c r="AI3102" s="17"/>
      <c r="AJ3102" s="25"/>
      <c r="AU3102" s="1">
        <v>41597</v>
      </c>
      <c r="AV3102">
        <v>7.6999999999999999E-2</v>
      </c>
      <c r="AW3102">
        <f t="shared" si="1230"/>
        <v>7.6999999999999996E-4</v>
      </c>
      <c r="AY3102" s="1">
        <v>41598</v>
      </c>
      <c r="AZ3102">
        <v>7.1999999999999995E-2</v>
      </c>
      <c r="BA3102">
        <f t="shared" si="1231"/>
        <v>7.1999999999999994E-4</v>
      </c>
      <c r="BC3102" s="1">
        <v>41681</v>
      </c>
      <c r="BD3102">
        <v>0.25</v>
      </c>
      <c r="BE3102">
        <f t="shared" si="1232"/>
        <v>2.5000000000000001E-3</v>
      </c>
      <c r="BG3102" s="1">
        <v>41681</v>
      </c>
      <c r="BH3102">
        <v>0.42299999999999999</v>
      </c>
      <c r="BI3102">
        <f t="shared" si="1233"/>
        <v>4.2300000000000003E-3</v>
      </c>
      <c r="BK3102" s="1">
        <v>40996</v>
      </c>
      <c r="BL3102">
        <v>2.1828699999999999</v>
      </c>
      <c r="BM3102">
        <f t="shared" si="1239"/>
        <v>2.1828699999999999E-2</v>
      </c>
      <c r="BP3102" s="1">
        <v>41570</v>
      </c>
      <c r="BQ3102">
        <v>163.19999999999999</v>
      </c>
      <c r="BR3102">
        <f t="shared" si="1234"/>
        <v>1.6319999999999999</v>
      </c>
      <c r="BT3102" s="1">
        <v>41596</v>
      </c>
      <c r="BU3102">
        <v>0.218</v>
      </c>
      <c r="BV3102">
        <f t="shared" si="1235"/>
        <v>2.1800000000000001E-3</v>
      </c>
      <c r="BX3102" s="1">
        <v>41596</v>
      </c>
      <c r="BY3102">
        <v>0.31900000000000001</v>
      </c>
      <c r="BZ3102">
        <f t="shared" si="1236"/>
        <v>3.1900000000000001E-3</v>
      </c>
      <c r="CB3102" s="1">
        <v>41681</v>
      </c>
      <c r="CC3102">
        <v>0.36780000000000002</v>
      </c>
      <c r="CD3102">
        <f t="shared" si="1237"/>
        <v>3.6780000000000003E-3</v>
      </c>
      <c r="CG3102" s="1"/>
    </row>
    <row r="3103" spans="1:85" x14ac:dyDescent="0.3">
      <c r="A3103" s="21">
        <f t="shared" si="1238"/>
        <v>50154</v>
      </c>
      <c r="B3103" s="18">
        <f t="shared" si="1222"/>
        <v>112.421875</v>
      </c>
      <c r="C3103">
        <f t="shared" si="1240"/>
        <v>115</v>
      </c>
      <c r="D3103">
        <f t="shared" ca="1" si="1225"/>
        <v>-11.516666666666667</v>
      </c>
      <c r="E3103">
        <f ca="1">IF(currency="USD",'Future et co'!F3103,IF(currency="EUR",'Future et co'!G3103,FALSE))</f>
        <v>3.6070000000000005E-2</v>
      </c>
      <c r="F3103">
        <f t="shared" ca="1" si="1226"/>
        <v>3.6070000000000005E-2</v>
      </c>
      <c r="G3103">
        <f t="shared" ca="1" si="1227"/>
        <v>2.0569999999999998E-2</v>
      </c>
      <c r="L3103">
        <f t="shared" ca="1" si="1228"/>
        <v>127.8</v>
      </c>
      <c r="M3103">
        <f t="shared" ca="1" si="1223"/>
        <v>3.6070000000000005E-2</v>
      </c>
      <c r="R3103">
        <f t="shared" ca="1" si="1229"/>
        <v>127.8</v>
      </c>
      <c r="S3103">
        <f t="shared" ca="1" si="1224"/>
        <v>3.6070000000000005E-2</v>
      </c>
      <c r="U3103" s="1"/>
      <c r="W3103" t="str">
        <f t="shared" si="1219"/>
        <v/>
      </c>
      <c r="Y3103" s="1"/>
      <c r="AA3103">
        <f t="shared" si="1220"/>
        <v>0</v>
      </c>
      <c r="AC3103" s="1"/>
      <c r="AE3103">
        <f t="shared" si="1221"/>
        <v>0</v>
      </c>
      <c r="AH3103" s="1"/>
      <c r="AI3103" s="17"/>
      <c r="AJ3103" s="25"/>
      <c r="AU3103" s="1">
        <v>41596</v>
      </c>
      <c r="AV3103">
        <v>7.6999999999999999E-2</v>
      </c>
      <c r="AW3103">
        <f t="shared" si="1230"/>
        <v>7.6999999999999996E-4</v>
      </c>
      <c r="AY3103" s="1">
        <v>41597</v>
      </c>
      <c r="AZ3103">
        <v>8.2000000000000003E-2</v>
      </c>
      <c r="BA3103">
        <f t="shared" si="1231"/>
        <v>8.1999999999999998E-4</v>
      </c>
      <c r="BC3103" s="1">
        <v>41680</v>
      </c>
      <c r="BD3103">
        <v>0.24</v>
      </c>
      <c r="BE3103">
        <f t="shared" si="1232"/>
        <v>2.3999999999999998E-3</v>
      </c>
      <c r="BG3103" s="1">
        <v>41680</v>
      </c>
      <c r="BH3103">
        <v>0.40600000000000003</v>
      </c>
      <c r="BI3103">
        <f t="shared" si="1233"/>
        <v>4.0600000000000002E-3</v>
      </c>
      <c r="BK3103" s="1">
        <v>40997</v>
      </c>
      <c r="BL3103">
        <v>2.1851799999999999</v>
      </c>
      <c r="BM3103">
        <f t="shared" si="1239"/>
        <v>2.1851799999999998E-2</v>
      </c>
      <c r="BP3103" s="1">
        <v>41569</v>
      </c>
      <c r="BQ3103">
        <v>162.83000000000001</v>
      </c>
      <c r="BR3103">
        <f t="shared" si="1234"/>
        <v>1.6283000000000001</v>
      </c>
      <c r="BT3103" s="1">
        <v>41593</v>
      </c>
      <c r="BU3103">
        <v>0.218</v>
      </c>
      <c r="BV3103">
        <f t="shared" si="1235"/>
        <v>2.1800000000000001E-3</v>
      </c>
      <c r="BX3103" s="1">
        <v>41593</v>
      </c>
      <c r="BY3103">
        <v>0.318</v>
      </c>
      <c r="BZ3103">
        <f t="shared" si="1236"/>
        <v>3.1800000000000001E-3</v>
      </c>
      <c r="CB3103" s="1">
        <v>41680</v>
      </c>
      <c r="CC3103">
        <v>0.37119999999999997</v>
      </c>
      <c r="CD3103">
        <f t="shared" si="1237"/>
        <v>3.7119999999999996E-3</v>
      </c>
      <c r="CG3103" s="1"/>
    </row>
    <row r="3104" spans="1:85" x14ac:dyDescent="0.3">
      <c r="A3104" s="21">
        <f t="shared" si="1238"/>
        <v>50157</v>
      </c>
      <c r="B3104" s="18">
        <f t="shared" si="1222"/>
        <v>112.421875</v>
      </c>
      <c r="C3104">
        <f t="shared" si="1240"/>
        <v>115</v>
      </c>
      <c r="D3104">
        <f t="shared" ca="1" si="1225"/>
        <v>-11.525</v>
      </c>
      <c r="E3104">
        <f ca="1">IF(currency="USD",'Future et co'!F3104,IF(currency="EUR",'Future et co'!G3104,FALSE))</f>
        <v>3.6070000000000005E-2</v>
      </c>
      <c r="F3104">
        <f t="shared" ca="1" si="1226"/>
        <v>3.6070000000000005E-2</v>
      </c>
      <c r="G3104">
        <f t="shared" ca="1" si="1227"/>
        <v>2.0569999999999998E-2</v>
      </c>
      <c r="L3104">
        <f t="shared" ca="1" si="1228"/>
        <v>127.8</v>
      </c>
      <c r="M3104">
        <f t="shared" ca="1" si="1223"/>
        <v>3.6070000000000005E-2</v>
      </c>
      <c r="R3104">
        <f t="shared" ca="1" si="1229"/>
        <v>127.8</v>
      </c>
      <c r="S3104">
        <f t="shared" ca="1" si="1224"/>
        <v>3.6070000000000005E-2</v>
      </c>
      <c r="U3104" s="1"/>
      <c r="W3104" t="str">
        <f t="shared" si="1219"/>
        <v/>
      </c>
      <c r="Y3104" s="1"/>
      <c r="AA3104">
        <f t="shared" si="1220"/>
        <v>0</v>
      </c>
      <c r="AC3104" s="1"/>
      <c r="AE3104">
        <f t="shared" si="1221"/>
        <v>0</v>
      </c>
      <c r="AH3104" s="1"/>
      <c r="AI3104" s="17"/>
      <c r="AJ3104" s="25"/>
      <c r="AU3104" s="1">
        <v>41593</v>
      </c>
      <c r="AV3104">
        <v>7.5999999999999998E-2</v>
      </c>
      <c r="AW3104">
        <f t="shared" si="1230"/>
        <v>7.5999999999999993E-4</v>
      </c>
      <c r="AY3104" s="1">
        <v>41596</v>
      </c>
      <c r="AZ3104">
        <v>8.1000000000000003E-2</v>
      </c>
      <c r="BA3104">
        <f t="shared" si="1231"/>
        <v>8.1000000000000006E-4</v>
      </c>
      <c r="BC3104" s="1">
        <v>41677</v>
      </c>
      <c r="BD3104">
        <v>0.255</v>
      </c>
      <c r="BE3104">
        <f t="shared" si="1232"/>
        <v>2.5500000000000002E-3</v>
      </c>
      <c r="BG3104" s="1">
        <v>41677</v>
      </c>
      <c r="BH3104">
        <v>0.40200000000000002</v>
      </c>
      <c r="BI3104">
        <f t="shared" si="1233"/>
        <v>4.0200000000000001E-3</v>
      </c>
      <c r="BK3104" s="1">
        <v>40998</v>
      </c>
      <c r="BL3104">
        <v>2.1741799999999998</v>
      </c>
      <c r="BM3104">
        <f t="shared" si="1239"/>
        <v>2.1741799999999999E-2</v>
      </c>
      <c r="BP3104" s="1">
        <v>41568</v>
      </c>
      <c r="BQ3104">
        <v>162.1</v>
      </c>
      <c r="BR3104">
        <f t="shared" si="1234"/>
        <v>1.621</v>
      </c>
      <c r="BT3104" s="1">
        <v>41592</v>
      </c>
      <c r="BU3104">
        <v>0.217</v>
      </c>
      <c r="BV3104">
        <f t="shared" si="1235"/>
        <v>2.1700000000000001E-3</v>
      </c>
      <c r="BX3104" s="1">
        <v>41592</v>
      </c>
      <c r="BY3104">
        <v>0.31900000000000001</v>
      </c>
      <c r="BZ3104">
        <f t="shared" si="1236"/>
        <v>3.1900000000000001E-3</v>
      </c>
      <c r="CB3104" s="1">
        <v>41677</v>
      </c>
      <c r="CC3104">
        <v>0.36270000000000002</v>
      </c>
      <c r="CD3104">
        <f t="shared" si="1237"/>
        <v>3.627E-3</v>
      </c>
      <c r="CG3104" s="1"/>
    </row>
    <row r="3105" spans="1:85" x14ac:dyDescent="0.3">
      <c r="A3105" s="21">
        <f t="shared" si="1238"/>
        <v>50158</v>
      </c>
      <c r="B3105" s="18">
        <f t="shared" si="1222"/>
        <v>112.421875</v>
      </c>
      <c r="C3105">
        <f t="shared" si="1240"/>
        <v>115</v>
      </c>
      <c r="D3105">
        <f t="shared" ca="1" si="1225"/>
        <v>-11.527777777777779</v>
      </c>
      <c r="E3105">
        <f ca="1">IF(currency="USD",'Future et co'!F3105,IF(currency="EUR",'Future et co'!G3105,FALSE))</f>
        <v>3.6070000000000005E-2</v>
      </c>
      <c r="F3105">
        <f t="shared" ca="1" si="1226"/>
        <v>3.6070000000000005E-2</v>
      </c>
      <c r="G3105">
        <f t="shared" ca="1" si="1227"/>
        <v>2.0569999999999998E-2</v>
      </c>
      <c r="L3105">
        <f t="shared" ca="1" si="1228"/>
        <v>127.8</v>
      </c>
      <c r="M3105">
        <f t="shared" ca="1" si="1223"/>
        <v>3.6070000000000005E-2</v>
      </c>
      <c r="R3105">
        <f t="shared" ca="1" si="1229"/>
        <v>127.8</v>
      </c>
      <c r="S3105">
        <f t="shared" ca="1" si="1224"/>
        <v>3.6070000000000005E-2</v>
      </c>
      <c r="U3105" s="1"/>
      <c r="W3105" t="str">
        <f t="shared" ref="W3105:W3168" si="1241">IF(U3105="","",V3105/100)</f>
        <v/>
      </c>
      <c r="Y3105" s="1"/>
      <c r="AA3105">
        <f t="shared" ref="AA3105:AA3168" si="1242">Z3105/100</f>
        <v>0</v>
      </c>
      <c r="AC3105" s="1"/>
      <c r="AE3105">
        <f t="shared" ref="AE3105:AE3168" si="1243">AD3105/100</f>
        <v>0</v>
      </c>
      <c r="AH3105" s="1"/>
      <c r="AI3105" s="17"/>
      <c r="AJ3105" s="25"/>
      <c r="AU3105" s="1">
        <v>41592</v>
      </c>
      <c r="AV3105">
        <v>7.1999999999999995E-2</v>
      </c>
      <c r="AW3105">
        <f t="shared" si="1230"/>
        <v>7.1999999999999994E-4</v>
      </c>
      <c r="AY3105" s="1">
        <v>41593</v>
      </c>
      <c r="AZ3105">
        <v>0.08</v>
      </c>
      <c r="BA3105">
        <f t="shared" si="1231"/>
        <v>8.0000000000000004E-4</v>
      </c>
      <c r="BC3105" s="1">
        <v>41676</v>
      </c>
      <c r="BD3105">
        <v>0.25750000000000001</v>
      </c>
      <c r="BE3105">
        <f t="shared" si="1232"/>
        <v>2.575E-3</v>
      </c>
      <c r="BG3105" s="1">
        <v>41676</v>
      </c>
      <c r="BH3105">
        <v>0.42599999999999999</v>
      </c>
      <c r="BI3105">
        <f t="shared" si="1233"/>
        <v>4.2599999999999999E-3</v>
      </c>
      <c r="BK3105" s="1">
        <v>41001</v>
      </c>
      <c r="BL3105">
        <v>2.1560100000000002</v>
      </c>
      <c r="BM3105">
        <f t="shared" si="1239"/>
        <v>2.1560100000000002E-2</v>
      </c>
      <c r="BP3105" s="1">
        <v>41565</v>
      </c>
      <c r="BQ3105">
        <v>162.26</v>
      </c>
      <c r="BR3105">
        <f t="shared" si="1234"/>
        <v>1.6225999999999998</v>
      </c>
      <c r="BT3105" s="1">
        <v>41591</v>
      </c>
      <c r="BU3105">
        <v>0.218</v>
      </c>
      <c r="BV3105">
        <f t="shared" si="1235"/>
        <v>2.1800000000000001E-3</v>
      </c>
      <c r="BX3105" s="1">
        <v>41591</v>
      </c>
      <c r="BY3105">
        <v>0.32</v>
      </c>
      <c r="BZ3105">
        <f t="shared" si="1236"/>
        <v>3.2000000000000002E-3</v>
      </c>
      <c r="CB3105" s="1">
        <v>41676</v>
      </c>
      <c r="CC3105">
        <v>0.374</v>
      </c>
      <c r="CD3105">
        <f t="shared" si="1237"/>
        <v>3.7399999999999998E-3</v>
      </c>
      <c r="CG3105" s="1"/>
    </row>
    <row r="3106" spans="1:85" x14ac:dyDescent="0.3">
      <c r="A3106" s="21">
        <f t="shared" si="1238"/>
        <v>50159</v>
      </c>
      <c r="B3106" s="18">
        <f t="shared" si="1222"/>
        <v>112.421875</v>
      </c>
      <c r="C3106">
        <f t="shared" si="1240"/>
        <v>115</v>
      </c>
      <c r="D3106">
        <f t="shared" ca="1" si="1225"/>
        <v>-11.530555555555555</v>
      </c>
      <c r="E3106">
        <f ca="1">IF(currency="USD",'Future et co'!F3106,IF(currency="EUR",'Future et co'!G3106,FALSE))</f>
        <v>3.6070000000000005E-2</v>
      </c>
      <c r="F3106">
        <f t="shared" ca="1" si="1226"/>
        <v>3.6070000000000005E-2</v>
      </c>
      <c r="G3106">
        <f t="shared" ca="1" si="1227"/>
        <v>2.0569999999999998E-2</v>
      </c>
      <c r="L3106">
        <f t="shared" ca="1" si="1228"/>
        <v>127.8</v>
      </c>
      <c r="M3106">
        <f t="shared" ca="1" si="1223"/>
        <v>3.6070000000000005E-2</v>
      </c>
      <c r="R3106">
        <f t="shared" ca="1" si="1229"/>
        <v>127.8</v>
      </c>
      <c r="S3106">
        <f t="shared" ca="1" si="1224"/>
        <v>3.6070000000000005E-2</v>
      </c>
      <c r="U3106" s="1"/>
      <c r="W3106" t="str">
        <f t="shared" si="1241"/>
        <v/>
      </c>
      <c r="Y3106" s="1"/>
      <c r="AA3106">
        <f t="shared" si="1242"/>
        <v>0</v>
      </c>
      <c r="AC3106" s="1"/>
      <c r="AE3106">
        <f t="shared" si="1243"/>
        <v>0</v>
      </c>
      <c r="AH3106" s="1"/>
      <c r="AI3106" s="17"/>
      <c r="AJ3106" s="25"/>
      <c r="AU3106" s="1">
        <v>41591</v>
      </c>
      <c r="AV3106">
        <v>7.3999999999999996E-2</v>
      </c>
      <c r="AW3106">
        <f t="shared" si="1230"/>
        <v>7.3999999999999999E-4</v>
      </c>
      <c r="AY3106" s="1">
        <v>41592</v>
      </c>
      <c r="AZ3106">
        <v>7.5999999999999998E-2</v>
      </c>
      <c r="BA3106">
        <f t="shared" si="1231"/>
        <v>7.5999999999999993E-4</v>
      </c>
      <c r="BC3106" s="1">
        <v>41675</v>
      </c>
      <c r="BD3106">
        <v>0.25</v>
      </c>
      <c r="BE3106">
        <f t="shared" si="1232"/>
        <v>2.5000000000000001E-3</v>
      </c>
      <c r="BG3106" s="1">
        <v>41675</v>
      </c>
      <c r="BH3106">
        <v>0.42599999999999999</v>
      </c>
      <c r="BI3106">
        <f t="shared" si="1233"/>
        <v>4.2599999999999999E-3</v>
      </c>
      <c r="BK3106" s="1">
        <v>41002</v>
      </c>
      <c r="BL3106">
        <v>2.1661600000000001</v>
      </c>
      <c r="BM3106">
        <f t="shared" si="1239"/>
        <v>2.16616E-2</v>
      </c>
      <c r="BP3106" s="1">
        <v>41564</v>
      </c>
      <c r="BQ3106">
        <v>161.83000000000001</v>
      </c>
      <c r="BR3106">
        <f t="shared" si="1234"/>
        <v>1.6183000000000001</v>
      </c>
      <c r="BT3106" s="1">
        <v>41590</v>
      </c>
      <c r="BU3106">
        <v>0.218</v>
      </c>
      <c r="BV3106">
        <f t="shared" si="1235"/>
        <v>2.1800000000000001E-3</v>
      </c>
      <c r="BX3106" s="1">
        <v>41590</v>
      </c>
      <c r="BY3106">
        <v>0.32200000000000001</v>
      </c>
      <c r="BZ3106">
        <f t="shared" si="1236"/>
        <v>3.2200000000000002E-3</v>
      </c>
      <c r="CB3106" s="1">
        <v>41675</v>
      </c>
      <c r="CC3106">
        <v>0.35699999999999998</v>
      </c>
      <c r="CD3106">
        <f t="shared" si="1237"/>
        <v>3.5699999999999998E-3</v>
      </c>
      <c r="CG3106" s="1"/>
    </row>
    <row r="3107" spans="1:85" x14ac:dyDescent="0.3">
      <c r="A3107" s="21">
        <f t="shared" si="1238"/>
        <v>50160</v>
      </c>
      <c r="B3107" s="18">
        <f t="shared" si="1222"/>
        <v>112.421875</v>
      </c>
      <c r="C3107">
        <f t="shared" si="1240"/>
        <v>115</v>
      </c>
      <c r="D3107">
        <f t="shared" ca="1" si="1225"/>
        <v>-11.533333333333333</v>
      </c>
      <c r="E3107">
        <f ca="1">IF(currency="USD",'Future et co'!F3107,IF(currency="EUR",'Future et co'!G3107,FALSE))</f>
        <v>3.6070000000000005E-2</v>
      </c>
      <c r="F3107">
        <f t="shared" ca="1" si="1226"/>
        <v>3.6070000000000005E-2</v>
      </c>
      <c r="G3107">
        <f t="shared" ca="1" si="1227"/>
        <v>2.0569999999999998E-2</v>
      </c>
      <c r="L3107">
        <f t="shared" ca="1" si="1228"/>
        <v>127.8</v>
      </c>
      <c r="M3107">
        <f t="shared" ca="1" si="1223"/>
        <v>3.6070000000000005E-2</v>
      </c>
      <c r="R3107">
        <f t="shared" ca="1" si="1229"/>
        <v>127.8</v>
      </c>
      <c r="S3107">
        <f t="shared" ca="1" si="1224"/>
        <v>3.6070000000000005E-2</v>
      </c>
      <c r="U3107" s="1"/>
      <c r="W3107" t="str">
        <f t="shared" si="1241"/>
        <v/>
      </c>
      <c r="Y3107" s="1"/>
      <c r="AA3107">
        <f t="shared" si="1242"/>
        <v>0</v>
      </c>
      <c r="AC3107" s="1"/>
      <c r="AE3107">
        <f t="shared" si="1243"/>
        <v>0</v>
      </c>
      <c r="AH3107" s="1"/>
      <c r="AI3107" s="17"/>
      <c r="AJ3107" s="25"/>
      <c r="AU3107" s="1">
        <v>41590</v>
      </c>
      <c r="AV3107">
        <v>7.8E-2</v>
      </c>
      <c r="AW3107">
        <f t="shared" si="1230"/>
        <v>7.7999999999999999E-4</v>
      </c>
      <c r="AY3107" s="1">
        <v>41591</v>
      </c>
      <c r="AZ3107">
        <v>8.1000000000000003E-2</v>
      </c>
      <c r="BA3107">
        <f t="shared" si="1231"/>
        <v>8.1000000000000006E-4</v>
      </c>
      <c r="BC3107" s="1">
        <v>41674</v>
      </c>
      <c r="BD3107">
        <v>0.26400000000000001</v>
      </c>
      <c r="BE3107">
        <f t="shared" si="1232"/>
        <v>2.64E-3</v>
      </c>
      <c r="BG3107" s="1">
        <v>41674</v>
      </c>
      <c r="BH3107">
        <v>0.42799999999999999</v>
      </c>
      <c r="BI3107">
        <f t="shared" si="1233"/>
        <v>4.28E-3</v>
      </c>
      <c r="BK3107" s="1">
        <v>41003</v>
      </c>
      <c r="BL3107">
        <v>2.1845699999999999</v>
      </c>
      <c r="BM3107">
        <f t="shared" si="1239"/>
        <v>2.1845699999999999E-2</v>
      </c>
      <c r="BP3107" s="1">
        <v>41563</v>
      </c>
      <c r="BQ3107">
        <v>160.94</v>
      </c>
      <c r="BR3107">
        <f t="shared" si="1234"/>
        <v>1.6093999999999999</v>
      </c>
      <c r="BT3107" s="1">
        <v>41589</v>
      </c>
      <c r="BU3107">
        <v>0.218</v>
      </c>
      <c r="BV3107">
        <f t="shared" si="1235"/>
        <v>2.1800000000000001E-3</v>
      </c>
      <c r="BX3107" s="1">
        <v>41589</v>
      </c>
      <c r="BY3107">
        <v>0.32200000000000001</v>
      </c>
      <c r="BZ3107">
        <f t="shared" si="1236"/>
        <v>3.2200000000000002E-3</v>
      </c>
      <c r="CB3107" s="1">
        <v>41674</v>
      </c>
      <c r="CC3107">
        <v>0.36009999999999998</v>
      </c>
      <c r="CD3107">
        <f t="shared" si="1237"/>
        <v>3.6009999999999996E-3</v>
      </c>
      <c r="CG3107" s="1"/>
    </row>
    <row r="3108" spans="1:85" x14ac:dyDescent="0.3">
      <c r="A3108" s="21">
        <f t="shared" si="1238"/>
        <v>50161</v>
      </c>
      <c r="B3108" s="18">
        <f t="shared" si="1222"/>
        <v>112.421875</v>
      </c>
      <c r="C3108">
        <f t="shared" si="1240"/>
        <v>115</v>
      </c>
      <c r="D3108">
        <f t="shared" ca="1" si="1225"/>
        <v>-11.536111111111111</v>
      </c>
      <c r="E3108">
        <f ca="1">IF(currency="USD",'Future et co'!F3108,IF(currency="EUR",'Future et co'!G3108,FALSE))</f>
        <v>3.6070000000000005E-2</v>
      </c>
      <c r="F3108">
        <f t="shared" ca="1" si="1226"/>
        <v>3.6070000000000005E-2</v>
      </c>
      <c r="G3108">
        <f t="shared" ca="1" si="1227"/>
        <v>2.0569999999999998E-2</v>
      </c>
      <c r="L3108">
        <f t="shared" ca="1" si="1228"/>
        <v>127.8</v>
      </c>
      <c r="M3108">
        <f t="shared" ca="1" si="1223"/>
        <v>3.6070000000000005E-2</v>
      </c>
      <c r="R3108">
        <f t="shared" ca="1" si="1229"/>
        <v>127.8</v>
      </c>
      <c r="S3108">
        <f t="shared" ca="1" si="1224"/>
        <v>3.6070000000000005E-2</v>
      </c>
      <c r="U3108" s="1"/>
      <c r="W3108" t="str">
        <f t="shared" si="1241"/>
        <v/>
      </c>
      <c r="Y3108" s="1"/>
      <c r="AA3108">
        <f t="shared" si="1242"/>
        <v>0</v>
      </c>
      <c r="AC3108" s="1"/>
      <c r="AE3108">
        <f t="shared" si="1243"/>
        <v>0</v>
      </c>
      <c r="AH3108" s="1"/>
      <c r="AI3108" s="17"/>
      <c r="AJ3108" s="25"/>
      <c r="AU3108" s="1">
        <v>41586</v>
      </c>
      <c r="AV3108">
        <v>7.0999999999999994E-2</v>
      </c>
      <c r="AW3108">
        <f t="shared" si="1230"/>
        <v>7.0999999999999991E-4</v>
      </c>
      <c r="AY3108" s="1">
        <v>41590</v>
      </c>
      <c r="AZ3108">
        <v>0.08</v>
      </c>
      <c r="BA3108">
        <f t="shared" si="1231"/>
        <v>8.0000000000000004E-4</v>
      </c>
      <c r="BC3108" s="1">
        <v>41673</v>
      </c>
      <c r="BD3108">
        <v>0.25</v>
      </c>
      <c r="BE3108">
        <f t="shared" si="1232"/>
        <v>2.5000000000000001E-3</v>
      </c>
      <c r="BG3108" s="1">
        <v>41673</v>
      </c>
      <c r="BH3108">
        <v>0.40600000000000003</v>
      </c>
      <c r="BI3108">
        <f t="shared" si="1233"/>
        <v>4.0600000000000002E-3</v>
      </c>
      <c r="BK3108" s="1">
        <v>41004</v>
      </c>
      <c r="BL3108">
        <v>2.18527</v>
      </c>
      <c r="BM3108">
        <f t="shared" si="1239"/>
        <v>2.1852699999999999E-2</v>
      </c>
      <c r="BP3108" s="1">
        <v>41562</v>
      </c>
      <c r="BQ3108">
        <v>161.32</v>
      </c>
      <c r="BR3108">
        <f t="shared" si="1234"/>
        <v>1.6132</v>
      </c>
      <c r="BT3108" s="1">
        <v>41586</v>
      </c>
      <c r="BU3108">
        <v>0.217</v>
      </c>
      <c r="BV3108">
        <f t="shared" si="1235"/>
        <v>2.1700000000000001E-3</v>
      </c>
      <c r="BX3108" s="1">
        <v>41586</v>
      </c>
      <c r="BY3108">
        <v>0.32400000000000001</v>
      </c>
      <c r="BZ3108">
        <f t="shared" si="1236"/>
        <v>3.2400000000000003E-3</v>
      </c>
      <c r="CB3108" s="1">
        <v>41673</v>
      </c>
      <c r="CC3108">
        <v>0.35199999999999998</v>
      </c>
      <c r="CD3108">
        <f t="shared" si="1237"/>
        <v>3.5199999999999997E-3</v>
      </c>
      <c r="CG3108" s="1"/>
    </row>
    <row r="3109" spans="1:85" x14ac:dyDescent="0.3">
      <c r="A3109" s="21">
        <f t="shared" si="1238"/>
        <v>50164</v>
      </c>
      <c r="B3109" s="18">
        <f t="shared" si="1222"/>
        <v>112.421875</v>
      </c>
      <c r="C3109">
        <f t="shared" si="1240"/>
        <v>115</v>
      </c>
      <c r="D3109">
        <f t="shared" ca="1" si="1225"/>
        <v>-11.544444444444444</v>
      </c>
      <c r="E3109">
        <f ca="1">IF(currency="USD",'Future et co'!F3109,IF(currency="EUR",'Future et co'!G3109,FALSE))</f>
        <v>3.6070000000000005E-2</v>
      </c>
      <c r="F3109">
        <f t="shared" ca="1" si="1226"/>
        <v>3.6070000000000005E-2</v>
      </c>
      <c r="G3109">
        <f t="shared" ca="1" si="1227"/>
        <v>2.0569999999999998E-2</v>
      </c>
      <c r="L3109">
        <f t="shared" ca="1" si="1228"/>
        <v>127.8</v>
      </c>
      <c r="M3109">
        <f t="shared" ca="1" si="1223"/>
        <v>3.6070000000000005E-2</v>
      </c>
      <c r="R3109">
        <f t="shared" ca="1" si="1229"/>
        <v>127.8</v>
      </c>
      <c r="S3109">
        <f t="shared" ca="1" si="1224"/>
        <v>3.6070000000000005E-2</v>
      </c>
      <c r="U3109" s="1"/>
      <c r="W3109" t="str">
        <f t="shared" si="1241"/>
        <v/>
      </c>
      <c r="Y3109" s="1"/>
      <c r="AA3109">
        <f t="shared" si="1242"/>
        <v>0</v>
      </c>
      <c r="AC3109" s="1"/>
      <c r="AE3109">
        <f t="shared" si="1243"/>
        <v>0</v>
      </c>
      <c r="AH3109" s="1"/>
      <c r="AI3109" s="17"/>
      <c r="AJ3109" s="25"/>
      <c r="AU3109" s="1">
        <v>41585</v>
      </c>
      <c r="AV3109">
        <v>7.6999999999999999E-2</v>
      </c>
      <c r="AW3109">
        <f t="shared" si="1230"/>
        <v>7.6999999999999996E-4</v>
      </c>
      <c r="AY3109" s="1">
        <v>41586</v>
      </c>
      <c r="AZ3109">
        <v>8.4000000000000005E-2</v>
      </c>
      <c r="BA3109">
        <f t="shared" si="1231"/>
        <v>8.4000000000000003E-4</v>
      </c>
      <c r="BC3109" s="1">
        <v>41670</v>
      </c>
      <c r="BD3109">
        <v>0.27200000000000002</v>
      </c>
      <c r="BE3109">
        <f t="shared" si="1232"/>
        <v>2.7200000000000002E-3</v>
      </c>
      <c r="BG3109" s="1">
        <v>41670</v>
      </c>
      <c r="BH3109">
        <v>0.44</v>
      </c>
      <c r="BI3109">
        <f t="shared" si="1233"/>
        <v>4.4000000000000003E-3</v>
      </c>
      <c r="BK3109" s="1">
        <v>41005</v>
      </c>
      <c r="BL3109">
        <v>2.18527</v>
      </c>
      <c r="BM3109">
        <f t="shared" si="1239"/>
        <v>2.1852699999999999E-2</v>
      </c>
      <c r="BP3109" s="1">
        <v>41561</v>
      </c>
      <c r="BQ3109">
        <v>161.91</v>
      </c>
      <c r="BR3109">
        <f t="shared" si="1234"/>
        <v>1.6191</v>
      </c>
      <c r="BT3109" s="1">
        <v>41585</v>
      </c>
      <c r="BU3109">
        <v>0.22800000000000001</v>
      </c>
      <c r="BV3109">
        <f t="shared" si="1235"/>
        <v>2.2799999999999999E-3</v>
      </c>
      <c r="BX3109" s="1">
        <v>41585</v>
      </c>
      <c r="BY3109">
        <v>0.34100000000000003</v>
      </c>
      <c r="BZ3109">
        <f t="shared" si="1236"/>
        <v>3.4100000000000003E-3</v>
      </c>
      <c r="CB3109" s="1">
        <v>41670</v>
      </c>
      <c r="CC3109">
        <v>0.373</v>
      </c>
      <c r="CD3109">
        <f t="shared" si="1237"/>
        <v>3.7299999999999998E-3</v>
      </c>
      <c r="CG3109" s="1"/>
    </row>
    <row r="3110" spans="1:85" x14ac:dyDescent="0.3">
      <c r="A3110" s="21">
        <f t="shared" si="1238"/>
        <v>50165</v>
      </c>
      <c r="B3110" s="18">
        <f t="shared" si="1222"/>
        <v>112.421875</v>
      </c>
      <c r="C3110">
        <f t="shared" si="1240"/>
        <v>115</v>
      </c>
      <c r="D3110">
        <f t="shared" ca="1" si="1225"/>
        <v>-11.547222222222222</v>
      </c>
      <c r="E3110">
        <f ca="1">IF(currency="USD",'Future et co'!F3110,IF(currency="EUR",'Future et co'!G3110,FALSE))</f>
        <v>3.6070000000000005E-2</v>
      </c>
      <c r="F3110">
        <f t="shared" ca="1" si="1226"/>
        <v>3.6070000000000005E-2</v>
      </c>
      <c r="G3110">
        <f t="shared" ca="1" si="1227"/>
        <v>2.0569999999999998E-2</v>
      </c>
      <c r="L3110">
        <f t="shared" ca="1" si="1228"/>
        <v>127.8</v>
      </c>
      <c r="M3110">
        <f t="shared" ca="1" si="1223"/>
        <v>3.6070000000000005E-2</v>
      </c>
      <c r="R3110">
        <f t="shared" ca="1" si="1229"/>
        <v>127.8</v>
      </c>
      <c r="S3110">
        <f t="shared" ca="1" si="1224"/>
        <v>3.6070000000000005E-2</v>
      </c>
      <c r="U3110" s="1"/>
      <c r="W3110" t="str">
        <f t="shared" si="1241"/>
        <v/>
      </c>
      <c r="Y3110" s="1"/>
      <c r="AA3110">
        <f t="shared" si="1242"/>
        <v>0</v>
      </c>
      <c r="AC3110" s="1"/>
      <c r="AE3110">
        <f t="shared" si="1243"/>
        <v>0</v>
      </c>
      <c r="AH3110" s="1"/>
      <c r="AI3110" s="17"/>
      <c r="AJ3110" s="25"/>
      <c r="AU3110" s="1">
        <v>41584</v>
      </c>
      <c r="AV3110">
        <v>7.0000000000000007E-2</v>
      </c>
      <c r="AW3110">
        <f t="shared" si="1230"/>
        <v>7.000000000000001E-4</v>
      </c>
      <c r="AY3110" s="1">
        <v>41585</v>
      </c>
      <c r="AZ3110">
        <v>7.6999999999999999E-2</v>
      </c>
      <c r="BA3110">
        <f t="shared" si="1231"/>
        <v>7.6999999999999996E-4</v>
      </c>
      <c r="BC3110" s="1">
        <v>41669</v>
      </c>
      <c r="BD3110">
        <v>0.27300000000000002</v>
      </c>
      <c r="BE3110">
        <f t="shared" si="1232"/>
        <v>2.7300000000000002E-3</v>
      </c>
      <c r="BG3110" s="1">
        <v>41669</v>
      </c>
      <c r="BH3110">
        <v>0.45700000000000002</v>
      </c>
      <c r="BI3110">
        <f t="shared" si="1233"/>
        <v>4.5700000000000003E-3</v>
      </c>
      <c r="BK3110" s="1">
        <v>41008</v>
      </c>
      <c r="BL3110">
        <v>2.2144900000000001</v>
      </c>
      <c r="BM3110">
        <f t="shared" si="1239"/>
        <v>2.2144900000000002E-2</v>
      </c>
      <c r="BP3110" s="1">
        <v>41558</v>
      </c>
      <c r="BQ3110">
        <v>161.96</v>
      </c>
      <c r="BR3110">
        <f t="shared" si="1234"/>
        <v>1.6196000000000002</v>
      </c>
      <c r="BT3110" s="1">
        <v>41584</v>
      </c>
      <c r="BU3110">
        <v>0.22800000000000001</v>
      </c>
      <c r="BV3110">
        <f t="shared" si="1235"/>
        <v>2.2799999999999999E-3</v>
      </c>
      <c r="BX3110" s="1">
        <v>41584</v>
      </c>
      <c r="BY3110">
        <v>0.34</v>
      </c>
      <c r="BZ3110">
        <f t="shared" si="1236"/>
        <v>3.4000000000000002E-3</v>
      </c>
      <c r="CB3110" s="1">
        <v>41669</v>
      </c>
      <c r="CC3110">
        <v>0.39</v>
      </c>
      <c r="CD3110">
        <f t="shared" si="1237"/>
        <v>3.9000000000000003E-3</v>
      </c>
      <c r="CG3110" s="1"/>
    </row>
    <row r="3111" spans="1:85" x14ac:dyDescent="0.3">
      <c r="A3111" s="21">
        <f t="shared" si="1238"/>
        <v>50166</v>
      </c>
      <c r="B3111" s="18">
        <f t="shared" si="1222"/>
        <v>112.421875</v>
      </c>
      <c r="C3111">
        <f t="shared" si="1240"/>
        <v>115</v>
      </c>
      <c r="D3111">
        <f t="shared" ca="1" si="1225"/>
        <v>-11.55</v>
      </c>
      <c r="E3111">
        <f ca="1">IF(currency="USD",'Future et co'!F3111,IF(currency="EUR",'Future et co'!G3111,FALSE))</f>
        <v>3.6070000000000005E-2</v>
      </c>
      <c r="F3111">
        <f t="shared" ca="1" si="1226"/>
        <v>3.6070000000000005E-2</v>
      </c>
      <c r="G3111">
        <f t="shared" ca="1" si="1227"/>
        <v>2.0569999999999998E-2</v>
      </c>
      <c r="L3111">
        <f t="shared" ca="1" si="1228"/>
        <v>127.8</v>
      </c>
      <c r="M3111">
        <f t="shared" ca="1" si="1223"/>
        <v>3.6070000000000005E-2</v>
      </c>
      <c r="R3111">
        <f t="shared" ca="1" si="1229"/>
        <v>127.8</v>
      </c>
      <c r="S3111">
        <f t="shared" ca="1" si="1224"/>
        <v>3.6070000000000005E-2</v>
      </c>
      <c r="U3111" s="1"/>
      <c r="W3111" t="str">
        <f t="shared" si="1241"/>
        <v/>
      </c>
      <c r="Y3111" s="1"/>
      <c r="AA3111">
        <f t="shared" si="1242"/>
        <v>0</v>
      </c>
      <c r="AC3111" s="1"/>
      <c r="AE3111">
        <f t="shared" si="1243"/>
        <v>0</v>
      </c>
      <c r="AH3111" s="1"/>
      <c r="AI3111" s="17"/>
      <c r="AJ3111" s="25"/>
      <c r="AU3111" s="1">
        <v>41583</v>
      </c>
      <c r="AV3111">
        <v>7.6999999999999999E-2</v>
      </c>
      <c r="AW3111">
        <f t="shared" si="1230"/>
        <v>7.6999999999999996E-4</v>
      </c>
      <c r="AY3111" s="1">
        <v>41584</v>
      </c>
      <c r="AZ3111">
        <v>8.2000000000000003E-2</v>
      </c>
      <c r="BA3111">
        <f t="shared" si="1231"/>
        <v>8.1999999999999998E-4</v>
      </c>
      <c r="BC3111" s="1">
        <v>41668</v>
      </c>
      <c r="BD3111">
        <v>0.26</v>
      </c>
      <c r="BE3111">
        <f t="shared" si="1232"/>
        <v>2.5999999999999999E-3</v>
      </c>
      <c r="BG3111" s="1">
        <v>41668</v>
      </c>
      <c r="BH3111">
        <v>0.45400000000000001</v>
      </c>
      <c r="BI3111">
        <f t="shared" si="1233"/>
        <v>4.5399999999999998E-3</v>
      </c>
      <c r="BK3111" s="1">
        <v>41009</v>
      </c>
      <c r="BL3111">
        <v>2.25406</v>
      </c>
      <c r="BM3111">
        <f t="shared" si="1239"/>
        <v>2.2540600000000001E-2</v>
      </c>
      <c r="BP3111" s="1">
        <v>41557</v>
      </c>
      <c r="BQ3111">
        <v>161.79</v>
      </c>
      <c r="BR3111">
        <f t="shared" si="1234"/>
        <v>1.6178999999999999</v>
      </c>
      <c r="BT3111" s="1">
        <v>41583</v>
      </c>
      <c r="BU3111">
        <v>0.22700000000000001</v>
      </c>
      <c r="BV3111">
        <f t="shared" si="1235"/>
        <v>2.2699999999999999E-3</v>
      </c>
      <c r="BX3111" s="1">
        <v>41583</v>
      </c>
      <c r="BY3111">
        <v>0.34100000000000003</v>
      </c>
      <c r="BZ3111">
        <f t="shared" si="1236"/>
        <v>3.4100000000000003E-3</v>
      </c>
      <c r="CB3111" s="1">
        <v>41668</v>
      </c>
      <c r="CC3111">
        <v>0.40400000000000003</v>
      </c>
      <c r="CD3111">
        <f t="shared" si="1237"/>
        <v>4.0400000000000002E-3</v>
      </c>
      <c r="CG3111" s="1"/>
    </row>
    <row r="3112" spans="1:85" x14ac:dyDescent="0.3">
      <c r="A3112" s="21">
        <f t="shared" si="1238"/>
        <v>50167</v>
      </c>
      <c r="B3112" s="18">
        <f t="shared" si="1222"/>
        <v>112.421875</v>
      </c>
      <c r="C3112">
        <f t="shared" si="1240"/>
        <v>115</v>
      </c>
      <c r="D3112">
        <f t="shared" ca="1" si="1225"/>
        <v>-11.552777777777777</v>
      </c>
      <c r="E3112">
        <f ca="1">IF(currency="USD",'Future et co'!F3112,IF(currency="EUR",'Future et co'!G3112,FALSE))</f>
        <v>3.6070000000000005E-2</v>
      </c>
      <c r="F3112">
        <f t="shared" ca="1" si="1226"/>
        <v>3.6070000000000005E-2</v>
      </c>
      <c r="G3112">
        <f t="shared" ca="1" si="1227"/>
        <v>2.0569999999999998E-2</v>
      </c>
      <c r="L3112">
        <f t="shared" ca="1" si="1228"/>
        <v>127.8</v>
      </c>
      <c r="M3112">
        <f t="shared" ca="1" si="1223"/>
        <v>3.6070000000000005E-2</v>
      </c>
      <c r="R3112">
        <f t="shared" ca="1" si="1229"/>
        <v>127.8</v>
      </c>
      <c r="S3112">
        <f t="shared" ca="1" si="1224"/>
        <v>3.6070000000000005E-2</v>
      </c>
      <c r="U3112" s="1"/>
      <c r="W3112" t="str">
        <f t="shared" si="1241"/>
        <v/>
      </c>
      <c r="Y3112" s="1"/>
      <c r="AA3112">
        <f t="shared" si="1242"/>
        <v>0</v>
      </c>
      <c r="AC3112" s="1"/>
      <c r="AE3112">
        <f t="shared" si="1243"/>
        <v>0</v>
      </c>
      <c r="AH3112" s="1"/>
      <c r="AI3112" s="17"/>
      <c r="AJ3112" s="25"/>
      <c r="AU3112" s="1">
        <v>41582</v>
      </c>
      <c r="AV3112">
        <v>6.8000000000000005E-2</v>
      </c>
      <c r="AW3112">
        <f t="shared" si="1230"/>
        <v>6.8000000000000005E-4</v>
      </c>
      <c r="AY3112" s="1">
        <v>41583</v>
      </c>
      <c r="AZ3112">
        <v>0.08</v>
      </c>
      <c r="BA3112">
        <f t="shared" si="1231"/>
        <v>8.0000000000000004E-4</v>
      </c>
      <c r="BC3112" s="1">
        <v>41667</v>
      </c>
      <c r="BD3112">
        <v>0.27</v>
      </c>
      <c r="BE3112">
        <f t="shared" si="1232"/>
        <v>2.7000000000000001E-3</v>
      </c>
      <c r="BG3112" s="1">
        <v>41667</v>
      </c>
      <c r="BH3112">
        <v>0.46500000000000002</v>
      </c>
      <c r="BI3112">
        <f t="shared" si="1233"/>
        <v>4.6500000000000005E-3</v>
      </c>
      <c r="BK3112" s="1">
        <v>41010</v>
      </c>
      <c r="BL3112">
        <v>2.2332299999999998</v>
      </c>
      <c r="BM3112">
        <f t="shared" si="1239"/>
        <v>2.2332299999999999E-2</v>
      </c>
      <c r="BP3112" s="1">
        <v>41556</v>
      </c>
      <c r="BQ3112">
        <v>162.47999999999999</v>
      </c>
      <c r="BR3112">
        <f t="shared" si="1234"/>
        <v>1.6247999999999998</v>
      </c>
      <c r="BT3112" s="1">
        <v>41582</v>
      </c>
      <c r="BU3112">
        <v>0.22700000000000001</v>
      </c>
      <c r="BV3112">
        <f t="shared" si="1235"/>
        <v>2.2699999999999999E-3</v>
      </c>
      <c r="BX3112" s="1">
        <v>41582</v>
      </c>
      <c r="BY3112">
        <v>0.34200000000000003</v>
      </c>
      <c r="BZ3112">
        <f t="shared" si="1236"/>
        <v>3.4200000000000003E-3</v>
      </c>
      <c r="CB3112" s="1">
        <v>41667</v>
      </c>
      <c r="CC3112">
        <v>0.39900000000000002</v>
      </c>
      <c r="CD3112">
        <f t="shared" si="1237"/>
        <v>3.9900000000000005E-3</v>
      </c>
      <c r="CG3112" s="1"/>
    </row>
    <row r="3113" spans="1:85" x14ac:dyDescent="0.3">
      <c r="A3113" s="21">
        <f t="shared" si="1238"/>
        <v>50168</v>
      </c>
      <c r="B3113" s="18">
        <f t="shared" si="1222"/>
        <v>112.421875</v>
      </c>
      <c r="C3113">
        <f t="shared" si="1240"/>
        <v>115</v>
      </c>
      <c r="D3113">
        <f t="shared" ca="1" si="1225"/>
        <v>-11.555555555555555</v>
      </c>
      <c r="E3113">
        <f ca="1">IF(currency="USD",'Future et co'!F3113,IF(currency="EUR",'Future et co'!G3113,FALSE))</f>
        <v>3.6070000000000005E-2</v>
      </c>
      <c r="F3113">
        <f t="shared" ca="1" si="1226"/>
        <v>3.6070000000000005E-2</v>
      </c>
      <c r="G3113">
        <f t="shared" ca="1" si="1227"/>
        <v>2.0569999999999998E-2</v>
      </c>
      <c r="L3113">
        <f t="shared" ca="1" si="1228"/>
        <v>127.8</v>
      </c>
      <c r="M3113">
        <f t="shared" ca="1" si="1223"/>
        <v>3.6070000000000005E-2</v>
      </c>
      <c r="R3113">
        <f t="shared" ca="1" si="1229"/>
        <v>127.8</v>
      </c>
      <c r="S3113">
        <f t="shared" ca="1" si="1224"/>
        <v>3.6070000000000005E-2</v>
      </c>
      <c r="U3113" s="1"/>
      <c r="W3113" t="str">
        <f t="shared" si="1241"/>
        <v/>
      </c>
      <c r="Y3113" s="1"/>
      <c r="AA3113">
        <f t="shared" si="1242"/>
        <v>0</v>
      </c>
      <c r="AC3113" s="1"/>
      <c r="AE3113">
        <f t="shared" si="1243"/>
        <v>0</v>
      </c>
      <c r="AH3113" s="1"/>
      <c r="AI3113" s="17"/>
      <c r="AJ3113" s="25"/>
      <c r="AU3113" s="1">
        <v>41579</v>
      </c>
      <c r="AV3113">
        <v>7.8E-2</v>
      </c>
      <c r="AW3113">
        <f t="shared" si="1230"/>
        <v>7.7999999999999999E-4</v>
      </c>
      <c r="AY3113" s="1">
        <v>41582</v>
      </c>
      <c r="AZ3113">
        <v>7.5999999999999998E-2</v>
      </c>
      <c r="BA3113">
        <f t="shared" si="1231"/>
        <v>7.5999999999999993E-4</v>
      </c>
      <c r="BC3113" s="1">
        <v>41666</v>
      </c>
      <c r="BD3113">
        <v>0.27</v>
      </c>
      <c r="BE3113">
        <f t="shared" si="1232"/>
        <v>2.7000000000000001E-3</v>
      </c>
      <c r="BG3113" s="1">
        <v>41666</v>
      </c>
      <c r="BH3113">
        <v>0.47199999999999998</v>
      </c>
      <c r="BI3113">
        <f t="shared" si="1233"/>
        <v>4.7199999999999994E-3</v>
      </c>
      <c r="BK3113" s="1">
        <v>41011</v>
      </c>
      <c r="BL3113">
        <v>2.2013600000000002</v>
      </c>
      <c r="BM3113">
        <f t="shared" si="1239"/>
        <v>2.2013600000000001E-2</v>
      </c>
      <c r="BP3113" s="1">
        <v>41555</v>
      </c>
      <c r="BQ3113">
        <v>162.46</v>
      </c>
      <c r="BR3113">
        <f t="shared" si="1234"/>
        <v>1.6246</v>
      </c>
      <c r="BT3113" s="1">
        <v>41579</v>
      </c>
      <c r="BU3113">
        <v>0.22600000000000001</v>
      </c>
      <c r="BV3113">
        <f t="shared" si="1235"/>
        <v>2.2599999999999999E-3</v>
      </c>
      <c r="BX3113" s="1">
        <v>41579</v>
      </c>
      <c r="BY3113">
        <v>0.34100000000000003</v>
      </c>
      <c r="BZ3113">
        <f t="shared" si="1236"/>
        <v>3.4100000000000003E-3</v>
      </c>
      <c r="CB3113" s="1">
        <v>41666</v>
      </c>
      <c r="CC3113">
        <v>0.42049999999999998</v>
      </c>
      <c r="CD3113">
        <f t="shared" si="1237"/>
        <v>4.2049999999999995E-3</v>
      </c>
      <c r="CG3113" s="1"/>
    </row>
    <row r="3114" spans="1:85" x14ac:dyDescent="0.3">
      <c r="A3114" s="21">
        <f t="shared" si="1238"/>
        <v>50171</v>
      </c>
      <c r="B3114" s="18">
        <f t="shared" si="1222"/>
        <v>112.421875</v>
      </c>
      <c r="C3114">
        <f t="shared" si="1240"/>
        <v>115</v>
      </c>
      <c r="D3114">
        <f t="shared" ca="1" si="1225"/>
        <v>-11.563888888888888</v>
      </c>
      <c r="E3114">
        <f ca="1">IF(currency="USD",'Future et co'!F3114,IF(currency="EUR",'Future et co'!G3114,FALSE))</f>
        <v>3.6070000000000005E-2</v>
      </c>
      <c r="F3114">
        <f t="shared" ca="1" si="1226"/>
        <v>3.6070000000000005E-2</v>
      </c>
      <c r="G3114">
        <f t="shared" ca="1" si="1227"/>
        <v>2.0569999999999998E-2</v>
      </c>
      <c r="L3114">
        <f t="shared" ca="1" si="1228"/>
        <v>127.8</v>
      </c>
      <c r="M3114">
        <f t="shared" ca="1" si="1223"/>
        <v>3.6070000000000005E-2</v>
      </c>
      <c r="R3114">
        <f t="shared" ca="1" si="1229"/>
        <v>127.8</v>
      </c>
      <c r="S3114">
        <f t="shared" ca="1" si="1224"/>
        <v>3.6070000000000005E-2</v>
      </c>
      <c r="U3114" s="1"/>
      <c r="W3114" t="str">
        <f t="shared" si="1241"/>
        <v/>
      </c>
      <c r="Y3114" s="1"/>
      <c r="AA3114">
        <f t="shared" si="1242"/>
        <v>0</v>
      </c>
      <c r="AC3114" s="1"/>
      <c r="AE3114">
        <f t="shared" si="1243"/>
        <v>0</v>
      </c>
      <c r="AH3114" s="1"/>
      <c r="AI3114" s="17"/>
      <c r="AJ3114" s="25"/>
      <c r="AU3114" s="1">
        <v>41578</v>
      </c>
      <c r="AV3114">
        <v>7.1999999999999995E-2</v>
      </c>
      <c r="AW3114">
        <f t="shared" si="1230"/>
        <v>7.1999999999999994E-4</v>
      </c>
      <c r="AY3114" s="1">
        <v>41579</v>
      </c>
      <c r="AZ3114">
        <v>8.5000000000000006E-2</v>
      </c>
      <c r="BA3114">
        <f t="shared" si="1231"/>
        <v>8.5000000000000006E-4</v>
      </c>
      <c r="BC3114" s="1">
        <v>41663</v>
      </c>
      <c r="BD3114">
        <v>0.28299999999999997</v>
      </c>
      <c r="BE3114">
        <f t="shared" si="1232"/>
        <v>2.8299999999999996E-3</v>
      </c>
      <c r="BG3114" s="1">
        <v>41663</v>
      </c>
      <c r="BH3114">
        <v>0.47399999999999998</v>
      </c>
      <c r="BI3114">
        <f t="shared" si="1233"/>
        <v>4.7399999999999994E-3</v>
      </c>
      <c r="BK3114" s="1">
        <v>41012</v>
      </c>
      <c r="BL3114">
        <v>2.2231800000000002</v>
      </c>
      <c r="BM3114">
        <f t="shared" si="1239"/>
        <v>2.2231800000000003E-2</v>
      </c>
      <c r="BP3114" s="1">
        <v>41554</v>
      </c>
      <c r="BQ3114">
        <v>162.56</v>
      </c>
      <c r="BR3114">
        <f t="shared" si="1234"/>
        <v>1.6255999999999999</v>
      </c>
      <c r="BT3114" s="1">
        <v>41578</v>
      </c>
      <c r="BU3114">
        <v>0.23</v>
      </c>
      <c r="BV3114">
        <f t="shared" si="1235"/>
        <v>2.3E-3</v>
      </c>
      <c r="BX3114" s="1">
        <v>41578</v>
      </c>
      <c r="BY3114">
        <v>0.35099999999999998</v>
      </c>
      <c r="BZ3114">
        <f t="shared" si="1236"/>
        <v>3.5099999999999997E-3</v>
      </c>
      <c r="CB3114" s="1">
        <v>41663</v>
      </c>
      <c r="CC3114">
        <v>0.41299999999999998</v>
      </c>
      <c r="CD3114">
        <f t="shared" si="1237"/>
        <v>4.13E-3</v>
      </c>
      <c r="CG3114" s="1"/>
    </row>
    <row r="3115" spans="1:85" x14ac:dyDescent="0.3">
      <c r="A3115" s="21">
        <f t="shared" si="1238"/>
        <v>50172</v>
      </c>
      <c r="B3115" s="18">
        <f t="shared" si="1222"/>
        <v>112.421875</v>
      </c>
      <c r="C3115">
        <f t="shared" si="1240"/>
        <v>115</v>
      </c>
      <c r="D3115">
        <f t="shared" ca="1" si="1225"/>
        <v>-11.566666666666666</v>
      </c>
      <c r="E3115">
        <f ca="1">IF(currency="USD",'Future et co'!F3115,IF(currency="EUR",'Future et co'!G3115,FALSE))</f>
        <v>3.6070000000000005E-2</v>
      </c>
      <c r="F3115">
        <f t="shared" ca="1" si="1226"/>
        <v>3.6070000000000005E-2</v>
      </c>
      <c r="G3115">
        <f t="shared" ca="1" si="1227"/>
        <v>2.0569999999999998E-2</v>
      </c>
      <c r="L3115">
        <f t="shared" ca="1" si="1228"/>
        <v>127.8</v>
      </c>
      <c r="M3115">
        <f t="shared" ca="1" si="1223"/>
        <v>3.6070000000000005E-2</v>
      </c>
      <c r="R3115">
        <f t="shared" ca="1" si="1229"/>
        <v>127.8</v>
      </c>
      <c r="S3115">
        <f t="shared" ca="1" si="1224"/>
        <v>3.6070000000000005E-2</v>
      </c>
      <c r="U3115" s="1"/>
      <c r="W3115" t="str">
        <f t="shared" si="1241"/>
        <v/>
      </c>
      <c r="Y3115" s="1"/>
      <c r="AA3115">
        <f t="shared" si="1242"/>
        <v>0</v>
      </c>
      <c r="AC3115" s="1"/>
      <c r="AE3115">
        <f t="shared" si="1243"/>
        <v>0</v>
      </c>
      <c r="AH3115" s="1"/>
      <c r="AI3115" s="17"/>
      <c r="AJ3115" s="25"/>
      <c r="AU3115" s="1">
        <v>41577</v>
      </c>
      <c r="AV3115">
        <v>7.2999999999999995E-2</v>
      </c>
      <c r="AW3115">
        <f t="shared" si="1230"/>
        <v>7.2999999999999996E-4</v>
      </c>
      <c r="AY3115" s="1">
        <v>41578</v>
      </c>
      <c r="AZ3115">
        <v>8.5999999999999993E-2</v>
      </c>
      <c r="BA3115">
        <f t="shared" si="1231"/>
        <v>8.5999999999999998E-4</v>
      </c>
      <c r="BC3115" s="1">
        <v>41662</v>
      </c>
      <c r="BD3115">
        <v>0.27800000000000002</v>
      </c>
      <c r="BE3115">
        <f t="shared" si="1232"/>
        <v>2.7800000000000004E-3</v>
      </c>
      <c r="BG3115" s="1">
        <v>41662</v>
      </c>
      <c r="BH3115">
        <v>0.48299999999999998</v>
      </c>
      <c r="BI3115">
        <f t="shared" si="1233"/>
        <v>4.8300000000000001E-3</v>
      </c>
      <c r="BK3115" s="1">
        <v>41015</v>
      </c>
      <c r="BL3115">
        <v>2.2230799999999999</v>
      </c>
      <c r="BM3115">
        <f t="shared" si="1239"/>
        <v>2.2230799999999998E-2</v>
      </c>
      <c r="BP3115" s="1">
        <v>41551</v>
      </c>
      <c r="BQ3115">
        <v>162.15</v>
      </c>
      <c r="BR3115">
        <f t="shared" si="1234"/>
        <v>1.6215000000000002</v>
      </c>
      <c r="BT3115" s="1">
        <v>41577</v>
      </c>
      <c r="BU3115">
        <v>0.22800000000000001</v>
      </c>
      <c r="BV3115">
        <f t="shared" si="1235"/>
        <v>2.2799999999999999E-3</v>
      </c>
      <c r="BX3115" s="1">
        <v>41577</v>
      </c>
      <c r="BY3115">
        <v>0.34899999999999998</v>
      </c>
      <c r="BZ3115">
        <f t="shared" si="1236"/>
        <v>3.4899999999999996E-3</v>
      </c>
      <c r="CB3115" s="1">
        <v>41662</v>
      </c>
      <c r="CC3115">
        <v>0.39400000000000002</v>
      </c>
      <c r="CD3115">
        <f t="shared" si="1237"/>
        <v>3.9399999999999999E-3</v>
      </c>
      <c r="CG3115" s="1"/>
    </row>
    <row r="3116" spans="1:85" x14ac:dyDescent="0.3">
      <c r="A3116" s="21">
        <f t="shared" si="1238"/>
        <v>50173</v>
      </c>
      <c r="B3116" s="18">
        <f t="shared" si="1222"/>
        <v>112.421875</v>
      </c>
      <c r="C3116">
        <f t="shared" si="1240"/>
        <v>115</v>
      </c>
      <c r="D3116">
        <f t="shared" ca="1" si="1225"/>
        <v>-11.569444444444445</v>
      </c>
      <c r="E3116">
        <f ca="1">IF(currency="USD",'Future et co'!F3116,IF(currency="EUR",'Future et co'!G3116,FALSE))</f>
        <v>3.6070000000000005E-2</v>
      </c>
      <c r="F3116">
        <f t="shared" ca="1" si="1226"/>
        <v>3.6070000000000005E-2</v>
      </c>
      <c r="G3116">
        <f t="shared" ca="1" si="1227"/>
        <v>2.0569999999999998E-2</v>
      </c>
      <c r="L3116">
        <f t="shared" ca="1" si="1228"/>
        <v>127.8</v>
      </c>
      <c r="M3116">
        <f t="shared" ca="1" si="1223"/>
        <v>3.6070000000000005E-2</v>
      </c>
      <c r="R3116">
        <f t="shared" ca="1" si="1229"/>
        <v>127.8</v>
      </c>
      <c r="S3116">
        <f t="shared" ca="1" si="1224"/>
        <v>3.6070000000000005E-2</v>
      </c>
      <c r="U3116" s="1"/>
      <c r="W3116" t="str">
        <f t="shared" si="1241"/>
        <v/>
      </c>
      <c r="Y3116" s="1"/>
      <c r="AA3116">
        <f t="shared" si="1242"/>
        <v>0</v>
      </c>
      <c r="AC3116" s="1"/>
      <c r="AE3116">
        <f t="shared" si="1243"/>
        <v>0</v>
      </c>
      <c r="AH3116" s="1"/>
      <c r="AI3116" s="17"/>
      <c r="AJ3116" s="25"/>
      <c r="AU3116" s="1">
        <v>41576</v>
      </c>
      <c r="AV3116">
        <v>7.8E-2</v>
      </c>
      <c r="AW3116">
        <f t="shared" si="1230"/>
        <v>7.7999999999999999E-4</v>
      </c>
      <c r="AY3116" s="1">
        <v>41577</v>
      </c>
      <c r="AZ3116">
        <v>0.08</v>
      </c>
      <c r="BA3116">
        <f t="shared" si="1231"/>
        <v>8.0000000000000004E-4</v>
      </c>
      <c r="BC3116" s="1">
        <v>41661</v>
      </c>
      <c r="BD3116">
        <v>0.27</v>
      </c>
      <c r="BE3116">
        <f t="shared" si="1232"/>
        <v>2.7000000000000001E-3</v>
      </c>
      <c r="BG3116" s="1">
        <v>41661</v>
      </c>
      <c r="BH3116">
        <v>0.51500000000000001</v>
      </c>
      <c r="BI3116">
        <f t="shared" si="1233"/>
        <v>5.1500000000000001E-3</v>
      </c>
      <c r="BK3116" s="1">
        <v>41016</v>
      </c>
      <c r="BL3116">
        <v>2.1939700000000002</v>
      </c>
      <c r="BM3116">
        <f t="shared" si="1239"/>
        <v>2.1939700000000003E-2</v>
      </c>
      <c r="BP3116" s="1">
        <v>41550</v>
      </c>
      <c r="BQ3116">
        <v>162.47</v>
      </c>
      <c r="BR3116">
        <f t="shared" si="1234"/>
        <v>1.6247</v>
      </c>
      <c r="BT3116" s="1">
        <v>41576</v>
      </c>
      <c r="BU3116">
        <v>0.22800000000000001</v>
      </c>
      <c r="BV3116">
        <f t="shared" si="1235"/>
        <v>2.2799999999999999E-3</v>
      </c>
      <c r="BX3116" s="1">
        <v>41576</v>
      </c>
      <c r="BY3116">
        <v>0.34799999999999998</v>
      </c>
      <c r="BZ3116">
        <f t="shared" si="1236"/>
        <v>3.4799999999999996E-3</v>
      </c>
      <c r="CB3116" s="1">
        <v>41661</v>
      </c>
      <c r="CC3116">
        <v>0.41499999999999998</v>
      </c>
      <c r="CD3116">
        <f t="shared" si="1237"/>
        <v>4.15E-3</v>
      </c>
      <c r="CG3116" s="1"/>
    </row>
    <row r="3117" spans="1:85" x14ac:dyDescent="0.3">
      <c r="A3117" s="21">
        <f t="shared" si="1238"/>
        <v>50174</v>
      </c>
      <c r="B3117" s="18">
        <f t="shared" si="1222"/>
        <v>112.421875</v>
      </c>
      <c r="C3117">
        <f t="shared" si="1240"/>
        <v>115</v>
      </c>
      <c r="D3117">
        <f t="shared" ca="1" si="1225"/>
        <v>-11.572222222222223</v>
      </c>
      <c r="E3117">
        <f ca="1">IF(currency="USD",'Future et co'!F3117,IF(currency="EUR",'Future et co'!G3117,FALSE))</f>
        <v>3.6070000000000005E-2</v>
      </c>
      <c r="F3117">
        <f t="shared" ca="1" si="1226"/>
        <v>3.6070000000000005E-2</v>
      </c>
      <c r="G3117">
        <f t="shared" ca="1" si="1227"/>
        <v>2.0569999999999998E-2</v>
      </c>
      <c r="L3117">
        <f t="shared" ca="1" si="1228"/>
        <v>127.8</v>
      </c>
      <c r="M3117">
        <f t="shared" ca="1" si="1223"/>
        <v>3.6070000000000005E-2</v>
      </c>
      <c r="R3117">
        <f t="shared" ca="1" si="1229"/>
        <v>127.8</v>
      </c>
      <c r="S3117">
        <f t="shared" ca="1" si="1224"/>
        <v>3.6070000000000005E-2</v>
      </c>
      <c r="U3117" s="1"/>
      <c r="W3117" t="str">
        <f t="shared" si="1241"/>
        <v/>
      </c>
      <c r="Y3117" s="1"/>
      <c r="AA3117">
        <f t="shared" si="1242"/>
        <v>0</v>
      </c>
      <c r="AC3117" s="1"/>
      <c r="AE3117">
        <f t="shared" si="1243"/>
        <v>0</v>
      </c>
      <c r="AH3117" s="1"/>
      <c r="AI3117" s="17"/>
      <c r="AJ3117" s="25"/>
      <c r="AU3117" s="1">
        <v>41575</v>
      </c>
      <c r="AV3117">
        <v>7.2999999999999995E-2</v>
      </c>
      <c r="AW3117">
        <f t="shared" si="1230"/>
        <v>7.2999999999999996E-4</v>
      </c>
      <c r="AY3117" s="1">
        <v>41576</v>
      </c>
      <c r="AZ3117">
        <v>8.1000000000000003E-2</v>
      </c>
      <c r="BA3117">
        <f t="shared" si="1231"/>
        <v>8.1000000000000006E-4</v>
      </c>
      <c r="BC3117" s="1">
        <v>41660</v>
      </c>
      <c r="BD3117">
        <v>0.28000000000000003</v>
      </c>
      <c r="BE3117">
        <f t="shared" si="1232"/>
        <v>2.8000000000000004E-3</v>
      </c>
      <c r="BG3117" s="1">
        <v>41660</v>
      </c>
      <c r="BH3117">
        <v>0.50600000000000001</v>
      </c>
      <c r="BI3117">
        <f t="shared" si="1233"/>
        <v>5.0600000000000003E-3</v>
      </c>
      <c r="BK3117" s="1">
        <v>41017</v>
      </c>
      <c r="BL3117">
        <v>2.2055699999999998</v>
      </c>
      <c r="BM3117">
        <f t="shared" si="1239"/>
        <v>2.2055699999999998E-2</v>
      </c>
      <c r="BP3117" s="1">
        <v>41549</v>
      </c>
      <c r="BQ3117">
        <v>162.57</v>
      </c>
      <c r="BR3117">
        <f t="shared" si="1234"/>
        <v>1.6256999999999999</v>
      </c>
      <c r="BT3117" s="1">
        <v>41575</v>
      </c>
      <c r="BU3117">
        <v>0.22900000000000001</v>
      </c>
      <c r="BV3117">
        <f t="shared" si="1235"/>
        <v>2.2899999999999999E-3</v>
      </c>
      <c r="BX3117" s="1">
        <v>41575</v>
      </c>
      <c r="BY3117">
        <v>0.34899999999999998</v>
      </c>
      <c r="BZ3117">
        <f t="shared" si="1236"/>
        <v>3.4899999999999996E-3</v>
      </c>
      <c r="CB3117" s="1">
        <v>41660</v>
      </c>
      <c r="CC3117">
        <v>0.39300000000000002</v>
      </c>
      <c r="CD3117">
        <f t="shared" si="1237"/>
        <v>3.9300000000000003E-3</v>
      </c>
      <c r="CG3117" s="1"/>
    </row>
    <row r="3118" spans="1:85" x14ac:dyDescent="0.3">
      <c r="A3118" s="21">
        <f t="shared" si="1238"/>
        <v>50175</v>
      </c>
      <c r="B3118" s="18">
        <f t="shared" si="1222"/>
        <v>112.421875</v>
      </c>
      <c r="C3118">
        <f t="shared" si="1240"/>
        <v>115</v>
      </c>
      <c r="D3118">
        <f t="shared" ca="1" si="1225"/>
        <v>-11.574999999999999</v>
      </c>
      <c r="E3118">
        <f ca="1">IF(currency="USD",'Future et co'!F3118,IF(currency="EUR",'Future et co'!G3118,FALSE))</f>
        <v>3.6070000000000005E-2</v>
      </c>
      <c r="F3118">
        <f t="shared" ca="1" si="1226"/>
        <v>3.6070000000000005E-2</v>
      </c>
      <c r="G3118">
        <f t="shared" ca="1" si="1227"/>
        <v>2.0569999999999998E-2</v>
      </c>
      <c r="L3118">
        <f t="shared" ca="1" si="1228"/>
        <v>127.8</v>
      </c>
      <c r="M3118">
        <f t="shared" ca="1" si="1223"/>
        <v>3.6070000000000005E-2</v>
      </c>
      <c r="R3118">
        <f t="shared" ca="1" si="1229"/>
        <v>127.8</v>
      </c>
      <c r="S3118">
        <f t="shared" ca="1" si="1224"/>
        <v>3.6070000000000005E-2</v>
      </c>
      <c r="U3118" s="1"/>
      <c r="W3118" t="str">
        <f t="shared" si="1241"/>
        <v/>
      </c>
      <c r="Y3118" s="1"/>
      <c r="AA3118">
        <f t="shared" si="1242"/>
        <v>0</v>
      </c>
      <c r="AC3118" s="1"/>
      <c r="AE3118">
        <f t="shared" si="1243"/>
        <v>0</v>
      </c>
      <c r="AH3118" s="1"/>
      <c r="AI3118" s="17"/>
      <c r="AJ3118" s="25"/>
      <c r="AU3118" s="1">
        <v>41572</v>
      </c>
      <c r="AV3118">
        <v>7.6999999999999999E-2</v>
      </c>
      <c r="AW3118">
        <f t="shared" si="1230"/>
        <v>7.6999999999999996E-4</v>
      </c>
      <c r="AY3118" s="1">
        <v>41575</v>
      </c>
      <c r="AZ3118">
        <v>0.08</v>
      </c>
      <c r="BA3118">
        <f t="shared" si="1231"/>
        <v>8.0000000000000004E-4</v>
      </c>
      <c r="BC3118" s="1">
        <v>41659</v>
      </c>
      <c r="BD3118">
        <v>0.28199999999999997</v>
      </c>
      <c r="BE3118">
        <f t="shared" si="1232"/>
        <v>2.8199999999999996E-3</v>
      </c>
      <c r="BG3118" s="1">
        <v>41659</v>
      </c>
      <c r="BH3118">
        <v>0.48499999999999999</v>
      </c>
      <c r="BI3118">
        <f t="shared" si="1233"/>
        <v>4.8500000000000001E-3</v>
      </c>
      <c r="BK3118" s="1">
        <v>41018</v>
      </c>
      <c r="BL3118">
        <v>2.22004</v>
      </c>
      <c r="BM3118">
        <f t="shared" si="1239"/>
        <v>2.2200399999999999E-2</v>
      </c>
      <c r="BP3118" s="1">
        <v>41548</v>
      </c>
      <c r="BQ3118">
        <v>162.5</v>
      </c>
      <c r="BR3118">
        <f t="shared" si="1234"/>
        <v>1.625</v>
      </c>
      <c r="BT3118" s="1">
        <v>41572</v>
      </c>
      <c r="BU3118">
        <v>0.22800000000000001</v>
      </c>
      <c r="BV3118">
        <f t="shared" si="1235"/>
        <v>2.2799999999999999E-3</v>
      </c>
      <c r="BX3118" s="1">
        <v>41572</v>
      </c>
      <c r="BY3118">
        <v>0.34499999999999997</v>
      </c>
      <c r="BZ3118">
        <f t="shared" si="1236"/>
        <v>3.4499999999999999E-3</v>
      </c>
      <c r="CB3118" s="1">
        <v>41659</v>
      </c>
      <c r="CC3118">
        <v>0.41149999999999998</v>
      </c>
      <c r="CD3118">
        <f t="shared" si="1237"/>
        <v>4.1149999999999997E-3</v>
      </c>
      <c r="CG3118" s="1"/>
    </row>
    <row r="3119" spans="1:85" x14ac:dyDescent="0.3">
      <c r="A3119" s="21">
        <f t="shared" si="1238"/>
        <v>50178</v>
      </c>
      <c r="B3119" s="18">
        <f t="shared" si="1222"/>
        <v>112.421875</v>
      </c>
      <c r="C3119">
        <f t="shared" si="1240"/>
        <v>115</v>
      </c>
      <c r="D3119">
        <f t="shared" ca="1" si="1225"/>
        <v>-11.583333333333334</v>
      </c>
      <c r="E3119">
        <f ca="1">IF(currency="USD",'Future et co'!F3119,IF(currency="EUR",'Future et co'!G3119,FALSE))</f>
        <v>3.6070000000000005E-2</v>
      </c>
      <c r="F3119">
        <f t="shared" ca="1" si="1226"/>
        <v>3.6070000000000005E-2</v>
      </c>
      <c r="G3119">
        <f t="shared" ca="1" si="1227"/>
        <v>2.0569999999999998E-2</v>
      </c>
      <c r="L3119">
        <f t="shared" ca="1" si="1228"/>
        <v>127.8</v>
      </c>
      <c r="M3119">
        <f t="shared" ca="1" si="1223"/>
        <v>3.6070000000000005E-2</v>
      </c>
      <c r="R3119">
        <f t="shared" ca="1" si="1229"/>
        <v>127.8</v>
      </c>
      <c r="S3119">
        <f t="shared" ca="1" si="1224"/>
        <v>3.6070000000000005E-2</v>
      </c>
      <c r="U3119" s="1"/>
      <c r="W3119" t="str">
        <f t="shared" si="1241"/>
        <v/>
      </c>
      <c r="Y3119" s="1"/>
      <c r="AA3119">
        <f t="shared" si="1242"/>
        <v>0</v>
      </c>
      <c r="AC3119" s="1"/>
      <c r="AE3119">
        <f t="shared" si="1243"/>
        <v>0</v>
      </c>
      <c r="AH3119" s="1"/>
      <c r="AI3119" s="17"/>
      <c r="AJ3119" s="25"/>
      <c r="AU3119" s="1">
        <v>41571</v>
      </c>
      <c r="AV3119">
        <v>0.08</v>
      </c>
      <c r="AW3119">
        <f t="shared" si="1230"/>
        <v>8.0000000000000004E-4</v>
      </c>
      <c r="AY3119" s="1">
        <v>41572</v>
      </c>
      <c r="AZ3119">
        <v>0.08</v>
      </c>
      <c r="BA3119">
        <f t="shared" si="1231"/>
        <v>8.0000000000000004E-4</v>
      </c>
      <c r="BC3119" s="1">
        <v>41656</v>
      </c>
      <c r="BD3119">
        <v>0.27600000000000002</v>
      </c>
      <c r="BE3119">
        <f t="shared" si="1232"/>
        <v>2.7600000000000003E-3</v>
      </c>
      <c r="BG3119" s="1">
        <v>41656</v>
      </c>
      <c r="BH3119">
        <v>0.48499999999999999</v>
      </c>
      <c r="BI3119">
        <f t="shared" si="1233"/>
        <v>4.8500000000000001E-3</v>
      </c>
      <c r="BK3119" s="1">
        <v>41019</v>
      </c>
      <c r="BL3119">
        <v>2.2171699999999999</v>
      </c>
      <c r="BM3119">
        <f t="shared" si="1239"/>
        <v>2.2171699999999999E-2</v>
      </c>
      <c r="BP3119" s="1">
        <v>41547</v>
      </c>
      <c r="BQ3119">
        <v>162.78</v>
      </c>
      <c r="BR3119">
        <f t="shared" si="1234"/>
        <v>1.6277999999999999</v>
      </c>
      <c r="BT3119" s="1">
        <v>41571</v>
      </c>
      <c r="BU3119">
        <v>0.22500000000000001</v>
      </c>
      <c r="BV3119">
        <f t="shared" si="1235"/>
        <v>2.2500000000000003E-3</v>
      </c>
      <c r="BX3119" s="1">
        <v>41571</v>
      </c>
      <c r="BY3119">
        <v>0.34300000000000003</v>
      </c>
      <c r="BZ3119">
        <f t="shared" si="1236"/>
        <v>3.4300000000000003E-3</v>
      </c>
      <c r="CB3119" s="1">
        <v>41656</v>
      </c>
      <c r="CC3119">
        <v>0.41349999999999998</v>
      </c>
      <c r="CD3119">
        <f t="shared" si="1237"/>
        <v>4.1349999999999998E-3</v>
      </c>
      <c r="CG3119" s="1"/>
    </row>
    <row r="3120" spans="1:85" x14ac:dyDescent="0.3">
      <c r="A3120" s="21">
        <f t="shared" si="1238"/>
        <v>50179</v>
      </c>
      <c r="B3120" s="18">
        <f t="shared" si="1222"/>
        <v>112.421875</v>
      </c>
      <c r="C3120">
        <f t="shared" si="1240"/>
        <v>115</v>
      </c>
      <c r="D3120">
        <f t="shared" ca="1" si="1225"/>
        <v>-11.58611111111111</v>
      </c>
      <c r="E3120">
        <f ca="1">IF(currency="USD",'Future et co'!F3120,IF(currency="EUR",'Future et co'!G3120,FALSE))</f>
        <v>3.6070000000000005E-2</v>
      </c>
      <c r="F3120">
        <f t="shared" ca="1" si="1226"/>
        <v>3.6070000000000005E-2</v>
      </c>
      <c r="G3120">
        <f t="shared" ca="1" si="1227"/>
        <v>2.0569999999999998E-2</v>
      </c>
      <c r="L3120">
        <f t="shared" ca="1" si="1228"/>
        <v>127.8</v>
      </c>
      <c r="M3120">
        <f t="shared" ca="1" si="1223"/>
        <v>3.6070000000000005E-2</v>
      </c>
      <c r="R3120">
        <f t="shared" ca="1" si="1229"/>
        <v>127.8</v>
      </c>
      <c r="S3120">
        <f t="shared" ca="1" si="1224"/>
        <v>3.6070000000000005E-2</v>
      </c>
      <c r="U3120" s="1"/>
      <c r="W3120" t="str">
        <f t="shared" si="1241"/>
        <v/>
      </c>
      <c r="Y3120" s="1"/>
      <c r="AA3120">
        <f t="shared" si="1242"/>
        <v>0</v>
      </c>
      <c r="AC3120" s="1"/>
      <c r="AE3120">
        <f t="shared" si="1243"/>
        <v>0</v>
      </c>
      <c r="AH3120" s="1"/>
      <c r="AI3120" s="17"/>
      <c r="AJ3120" s="25"/>
      <c r="AU3120" s="1">
        <v>41570</v>
      </c>
      <c r="AV3120">
        <v>7.0000000000000007E-2</v>
      </c>
      <c r="AW3120">
        <f t="shared" si="1230"/>
        <v>7.000000000000001E-4</v>
      </c>
      <c r="AY3120" s="1">
        <v>41571</v>
      </c>
      <c r="AZ3120">
        <v>0.08</v>
      </c>
      <c r="BA3120">
        <f t="shared" si="1231"/>
        <v>8.0000000000000004E-4</v>
      </c>
      <c r="BC3120" s="1">
        <v>41655</v>
      </c>
      <c r="BD3120">
        <v>0.27</v>
      </c>
      <c r="BE3120">
        <f t="shared" si="1232"/>
        <v>2.7000000000000001E-3</v>
      </c>
      <c r="BG3120" s="1">
        <v>41655</v>
      </c>
      <c r="BH3120">
        <v>0.495</v>
      </c>
      <c r="BI3120">
        <f t="shared" si="1233"/>
        <v>4.9499999999999995E-3</v>
      </c>
      <c r="BK3120" s="1">
        <v>41022</v>
      </c>
      <c r="BL3120">
        <v>2.24261</v>
      </c>
      <c r="BM3120">
        <f t="shared" si="1239"/>
        <v>2.2426100000000001E-2</v>
      </c>
      <c r="BP3120" s="1">
        <v>41544</v>
      </c>
      <c r="BQ3120">
        <v>162.72</v>
      </c>
      <c r="BR3120">
        <f t="shared" si="1234"/>
        <v>1.6272</v>
      </c>
      <c r="BT3120" s="1">
        <v>41570</v>
      </c>
      <c r="BU3120">
        <v>0.222</v>
      </c>
      <c r="BV3120">
        <f t="shared" si="1235"/>
        <v>2.2200000000000002E-3</v>
      </c>
      <c r="BX3120" s="1">
        <v>41570</v>
      </c>
      <c r="BY3120">
        <v>0.34</v>
      </c>
      <c r="BZ3120">
        <f t="shared" si="1236"/>
        <v>3.4000000000000002E-3</v>
      </c>
      <c r="CB3120" s="1">
        <v>41655</v>
      </c>
      <c r="CC3120">
        <v>0.42499999999999999</v>
      </c>
      <c r="CD3120">
        <f t="shared" si="1237"/>
        <v>4.2500000000000003E-3</v>
      </c>
      <c r="CG3120" s="1"/>
    </row>
    <row r="3121" spans="1:85" x14ac:dyDescent="0.3">
      <c r="A3121" s="21">
        <f t="shared" si="1238"/>
        <v>50180</v>
      </c>
      <c r="B3121" s="18">
        <f t="shared" si="1222"/>
        <v>112.421875</v>
      </c>
      <c r="C3121">
        <f t="shared" si="1240"/>
        <v>115</v>
      </c>
      <c r="D3121">
        <f t="shared" ca="1" si="1225"/>
        <v>-11.588888888888889</v>
      </c>
      <c r="E3121">
        <f ca="1">IF(currency="USD",'Future et co'!F3121,IF(currency="EUR",'Future et co'!G3121,FALSE))</f>
        <v>3.6070000000000005E-2</v>
      </c>
      <c r="F3121">
        <f t="shared" ca="1" si="1226"/>
        <v>3.6070000000000005E-2</v>
      </c>
      <c r="G3121">
        <f t="shared" ca="1" si="1227"/>
        <v>2.0569999999999998E-2</v>
      </c>
      <c r="L3121">
        <f t="shared" ca="1" si="1228"/>
        <v>127.8</v>
      </c>
      <c r="M3121">
        <f t="shared" ca="1" si="1223"/>
        <v>3.6070000000000005E-2</v>
      </c>
      <c r="R3121">
        <f t="shared" ca="1" si="1229"/>
        <v>127.8</v>
      </c>
      <c r="S3121">
        <f t="shared" ca="1" si="1224"/>
        <v>3.6070000000000005E-2</v>
      </c>
      <c r="U3121" s="1"/>
      <c r="W3121" t="str">
        <f t="shared" si="1241"/>
        <v/>
      </c>
      <c r="Y3121" s="1"/>
      <c r="AA3121">
        <f t="shared" si="1242"/>
        <v>0</v>
      </c>
      <c r="AC3121" s="1"/>
      <c r="AE3121">
        <f t="shared" si="1243"/>
        <v>0</v>
      </c>
      <c r="AH3121" s="1"/>
      <c r="AI3121" s="17"/>
      <c r="AJ3121" s="25"/>
      <c r="AU3121" s="1">
        <v>41569</v>
      </c>
      <c r="AV3121">
        <v>7.5999999999999998E-2</v>
      </c>
      <c r="AW3121">
        <f t="shared" si="1230"/>
        <v>7.5999999999999993E-4</v>
      </c>
      <c r="AY3121" s="1">
        <v>41570</v>
      </c>
      <c r="AZ3121">
        <v>8.2000000000000003E-2</v>
      </c>
      <c r="BA3121">
        <f t="shared" si="1231"/>
        <v>8.1999999999999998E-4</v>
      </c>
      <c r="BC3121" s="1">
        <v>41654</v>
      </c>
      <c r="BD3121">
        <v>0.27</v>
      </c>
      <c r="BE3121">
        <f t="shared" si="1232"/>
        <v>2.7000000000000001E-3</v>
      </c>
      <c r="BG3121" s="1">
        <v>41654</v>
      </c>
      <c r="BH3121">
        <v>0.499</v>
      </c>
      <c r="BI3121">
        <f t="shared" si="1233"/>
        <v>4.9899999999999996E-3</v>
      </c>
      <c r="BK3121" s="1">
        <v>41023</v>
      </c>
      <c r="BL3121">
        <v>2.2365499999999998</v>
      </c>
      <c r="BM3121">
        <f t="shared" si="1239"/>
        <v>2.2365499999999996E-2</v>
      </c>
      <c r="BP3121" s="1">
        <v>41543</v>
      </c>
      <c r="BQ3121">
        <v>162.05000000000001</v>
      </c>
      <c r="BR3121">
        <f t="shared" si="1234"/>
        <v>1.6205000000000001</v>
      </c>
      <c r="BT3121" s="1">
        <v>41569</v>
      </c>
      <c r="BU3121">
        <v>0.223</v>
      </c>
      <c r="BV3121">
        <f t="shared" si="1235"/>
        <v>2.2300000000000002E-3</v>
      </c>
      <c r="BX3121" s="1">
        <v>41569</v>
      </c>
      <c r="BY3121">
        <v>0.34</v>
      </c>
      <c r="BZ3121">
        <f t="shared" si="1236"/>
        <v>3.4000000000000002E-3</v>
      </c>
      <c r="CB3121" s="1">
        <v>41654</v>
      </c>
      <c r="CC3121">
        <v>0.436</v>
      </c>
      <c r="CD3121">
        <f t="shared" si="1237"/>
        <v>4.3600000000000002E-3</v>
      </c>
      <c r="CG3121" s="1"/>
    </row>
    <row r="3122" spans="1:85" x14ac:dyDescent="0.3">
      <c r="A3122" s="21">
        <f t="shared" si="1238"/>
        <v>50181</v>
      </c>
      <c r="B3122" s="18">
        <f t="shared" si="1222"/>
        <v>112.421875</v>
      </c>
      <c r="C3122">
        <f t="shared" si="1240"/>
        <v>115</v>
      </c>
      <c r="D3122">
        <f t="shared" ca="1" si="1225"/>
        <v>-11.591666666666667</v>
      </c>
      <c r="E3122">
        <f ca="1">IF(currency="USD",'Future et co'!F3122,IF(currency="EUR",'Future et co'!G3122,FALSE))</f>
        <v>3.6070000000000005E-2</v>
      </c>
      <c r="F3122">
        <f t="shared" ca="1" si="1226"/>
        <v>3.6070000000000005E-2</v>
      </c>
      <c r="G3122">
        <f t="shared" ca="1" si="1227"/>
        <v>2.0569999999999998E-2</v>
      </c>
      <c r="L3122">
        <f t="shared" ca="1" si="1228"/>
        <v>127.8</v>
      </c>
      <c r="M3122">
        <f t="shared" ca="1" si="1223"/>
        <v>3.6070000000000005E-2</v>
      </c>
      <c r="R3122">
        <f t="shared" ca="1" si="1229"/>
        <v>127.8</v>
      </c>
      <c r="S3122">
        <f t="shared" ca="1" si="1224"/>
        <v>3.6070000000000005E-2</v>
      </c>
      <c r="U3122" s="1"/>
      <c r="W3122" t="str">
        <f t="shared" si="1241"/>
        <v/>
      </c>
      <c r="Y3122" s="1"/>
      <c r="AA3122">
        <f t="shared" si="1242"/>
        <v>0</v>
      </c>
      <c r="AC3122" s="1"/>
      <c r="AE3122">
        <f t="shared" si="1243"/>
        <v>0</v>
      </c>
      <c r="AH3122" s="1"/>
      <c r="AI3122" s="17"/>
      <c r="AJ3122" s="25"/>
      <c r="AU3122" s="1">
        <v>41568</v>
      </c>
      <c r="AV3122">
        <v>7.9000000000000001E-2</v>
      </c>
      <c r="AW3122">
        <f t="shared" si="1230"/>
        <v>7.9000000000000001E-4</v>
      </c>
      <c r="AY3122" s="1">
        <v>41569</v>
      </c>
      <c r="AZ3122">
        <v>0.08</v>
      </c>
      <c r="BA3122">
        <f t="shared" si="1231"/>
        <v>8.0000000000000004E-4</v>
      </c>
      <c r="BC3122" s="1">
        <v>41653</v>
      </c>
      <c r="BD3122">
        <v>0.27</v>
      </c>
      <c r="BE3122">
        <f t="shared" si="1232"/>
        <v>2.7000000000000001E-3</v>
      </c>
      <c r="BG3122" s="1">
        <v>41653</v>
      </c>
      <c r="BH3122">
        <v>0.47499999999999998</v>
      </c>
      <c r="BI3122">
        <f t="shared" si="1233"/>
        <v>4.7499999999999999E-3</v>
      </c>
      <c r="BK3122" s="1">
        <v>41024</v>
      </c>
      <c r="BL3122">
        <v>2.2132299999999998</v>
      </c>
      <c r="BM3122">
        <f t="shared" si="1239"/>
        <v>2.2132299999999997E-2</v>
      </c>
      <c r="BP3122" s="1">
        <v>41542</v>
      </c>
      <c r="BQ3122">
        <v>162.13</v>
      </c>
      <c r="BR3122">
        <f t="shared" si="1234"/>
        <v>1.6213</v>
      </c>
      <c r="BT3122" s="1">
        <v>41568</v>
      </c>
      <c r="BU3122">
        <v>0.223</v>
      </c>
      <c r="BV3122">
        <f t="shared" si="1235"/>
        <v>2.2300000000000002E-3</v>
      </c>
      <c r="BX3122" s="1">
        <v>41568</v>
      </c>
      <c r="BY3122">
        <v>0.33900000000000002</v>
      </c>
      <c r="BZ3122">
        <f t="shared" si="1236"/>
        <v>3.3900000000000002E-3</v>
      </c>
      <c r="CB3122" s="1">
        <v>41653</v>
      </c>
      <c r="CC3122">
        <v>0.42399999999999999</v>
      </c>
      <c r="CD3122">
        <f t="shared" si="1237"/>
        <v>4.2399999999999998E-3</v>
      </c>
      <c r="CG3122" s="1"/>
    </row>
    <row r="3123" spans="1:85" x14ac:dyDescent="0.3">
      <c r="A3123" s="21">
        <f t="shared" si="1238"/>
        <v>50182</v>
      </c>
      <c r="B3123" s="18">
        <f t="shared" si="1222"/>
        <v>112.421875</v>
      </c>
      <c r="C3123">
        <f t="shared" si="1240"/>
        <v>115</v>
      </c>
      <c r="D3123">
        <f t="shared" ca="1" si="1225"/>
        <v>-11.594444444444445</v>
      </c>
      <c r="E3123">
        <f ca="1">IF(currency="USD",'Future et co'!F3123,IF(currency="EUR",'Future et co'!G3123,FALSE))</f>
        <v>3.6070000000000005E-2</v>
      </c>
      <c r="F3123">
        <f t="shared" ca="1" si="1226"/>
        <v>3.6070000000000005E-2</v>
      </c>
      <c r="G3123">
        <f t="shared" ca="1" si="1227"/>
        <v>2.0569999999999998E-2</v>
      </c>
      <c r="L3123">
        <f t="shared" ca="1" si="1228"/>
        <v>127.8</v>
      </c>
      <c r="M3123">
        <f t="shared" ca="1" si="1223"/>
        <v>3.6070000000000005E-2</v>
      </c>
      <c r="R3123">
        <f t="shared" ca="1" si="1229"/>
        <v>127.8</v>
      </c>
      <c r="S3123">
        <f t="shared" ca="1" si="1224"/>
        <v>3.6070000000000005E-2</v>
      </c>
      <c r="U3123" s="1"/>
      <c r="W3123" t="str">
        <f t="shared" si="1241"/>
        <v/>
      </c>
      <c r="Y3123" s="1"/>
      <c r="AA3123">
        <f t="shared" si="1242"/>
        <v>0</v>
      </c>
      <c r="AC3123" s="1"/>
      <c r="AE3123">
        <f t="shared" si="1243"/>
        <v>0</v>
      </c>
      <c r="AH3123" s="1"/>
      <c r="AI3123" s="17"/>
      <c r="AJ3123" s="25"/>
      <c r="AU3123" s="1">
        <v>41565</v>
      </c>
      <c r="AV3123">
        <v>7.3999999999999996E-2</v>
      </c>
      <c r="AW3123">
        <f t="shared" si="1230"/>
        <v>7.3999999999999999E-4</v>
      </c>
      <c r="AY3123" s="1">
        <v>41568</v>
      </c>
      <c r="AZ3123">
        <v>8.2000000000000003E-2</v>
      </c>
      <c r="BA3123">
        <f t="shared" si="1231"/>
        <v>8.1999999999999998E-4</v>
      </c>
      <c r="BC3123" s="1">
        <v>41652</v>
      </c>
      <c r="BD3123">
        <v>0.27</v>
      </c>
      <c r="BE3123">
        <f t="shared" si="1232"/>
        <v>2.7000000000000001E-3</v>
      </c>
      <c r="BG3123" s="1">
        <v>41652</v>
      </c>
      <c r="BH3123">
        <v>0.46300000000000002</v>
      </c>
      <c r="BI3123">
        <f t="shared" si="1233"/>
        <v>4.6300000000000004E-3</v>
      </c>
      <c r="BK3123" s="1">
        <v>41025</v>
      </c>
      <c r="BL3123">
        <v>2.5205000000000002</v>
      </c>
      <c r="BM3123">
        <f t="shared" si="1239"/>
        <v>2.5205000000000002E-2</v>
      </c>
      <c r="BP3123" s="1">
        <v>41541</v>
      </c>
      <c r="BQ3123">
        <v>161.66999999999999</v>
      </c>
      <c r="BR3123">
        <f t="shared" si="1234"/>
        <v>1.6166999999999998</v>
      </c>
      <c r="BT3123" s="1">
        <v>41565</v>
      </c>
      <c r="BU3123">
        <v>0.224</v>
      </c>
      <c r="BV3123">
        <f t="shared" si="1235"/>
        <v>2.2400000000000002E-3</v>
      </c>
      <c r="BX3123" s="1">
        <v>41565</v>
      </c>
      <c r="BY3123">
        <v>0.33900000000000002</v>
      </c>
      <c r="BZ3123">
        <f t="shared" si="1236"/>
        <v>3.3900000000000002E-3</v>
      </c>
      <c r="CB3123" s="1">
        <v>41652</v>
      </c>
      <c r="CC3123">
        <v>0.41099999999999998</v>
      </c>
      <c r="CD3123">
        <f t="shared" si="1237"/>
        <v>4.1099999999999999E-3</v>
      </c>
      <c r="CG3123" s="1"/>
    </row>
    <row r="3124" spans="1:85" x14ac:dyDescent="0.3">
      <c r="A3124" s="21">
        <f t="shared" si="1238"/>
        <v>50185</v>
      </c>
      <c r="B3124" s="18">
        <f t="shared" si="1222"/>
        <v>112.421875</v>
      </c>
      <c r="C3124">
        <f t="shared" si="1240"/>
        <v>115</v>
      </c>
      <c r="D3124">
        <f t="shared" ca="1" si="1225"/>
        <v>-11.602777777777778</v>
      </c>
      <c r="E3124">
        <f ca="1">IF(currency="USD",'Future et co'!F3124,IF(currency="EUR",'Future et co'!G3124,FALSE))</f>
        <v>3.6070000000000005E-2</v>
      </c>
      <c r="F3124">
        <f t="shared" ca="1" si="1226"/>
        <v>3.6070000000000005E-2</v>
      </c>
      <c r="G3124">
        <f t="shared" ca="1" si="1227"/>
        <v>2.0569999999999998E-2</v>
      </c>
      <c r="L3124">
        <f t="shared" ca="1" si="1228"/>
        <v>127.8</v>
      </c>
      <c r="M3124">
        <f t="shared" ca="1" si="1223"/>
        <v>3.6070000000000005E-2</v>
      </c>
      <c r="R3124">
        <f t="shared" ca="1" si="1229"/>
        <v>127.8</v>
      </c>
      <c r="S3124">
        <f t="shared" ca="1" si="1224"/>
        <v>3.6070000000000005E-2</v>
      </c>
      <c r="U3124" s="1"/>
      <c r="W3124" t="str">
        <f t="shared" si="1241"/>
        <v/>
      </c>
      <c r="Y3124" s="1"/>
      <c r="AA3124">
        <f t="shared" si="1242"/>
        <v>0</v>
      </c>
      <c r="AC3124" s="1"/>
      <c r="AE3124">
        <f t="shared" si="1243"/>
        <v>0</v>
      </c>
      <c r="AH3124" s="1"/>
      <c r="AI3124" s="17"/>
      <c r="AJ3124" s="25"/>
      <c r="AU3124" s="1">
        <v>41564</v>
      </c>
      <c r="AV3124">
        <v>7.8E-2</v>
      </c>
      <c r="AW3124">
        <f t="shared" si="1230"/>
        <v>7.7999999999999999E-4</v>
      </c>
      <c r="AY3124" s="1">
        <v>41565</v>
      </c>
      <c r="AZ3124">
        <v>8.5000000000000006E-2</v>
      </c>
      <c r="BA3124">
        <f t="shared" si="1231"/>
        <v>8.5000000000000006E-4</v>
      </c>
      <c r="BC3124" s="1">
        <v>41649</v>
      </c>
      <c r="BD3124">
        <v>0.28599999999999998</v>
      </c>
      <c r="BE3124">
        <f t="shared" si="1232"/>
        <v>2.8599999999999997E-3</v>
      </c>
      <c r="BG3124" s="1">
        <v>41649</v>
      </c>
      <c r="BH3124">
        <v>0.46750000000000003</v>
      </c>
      <c r="BI3124">
        <f t="shared" si="1233"/>
        <v>4.6750000000000003E-3</v>
      </c>
      <c r="BK3124" s="1">
        <v>41026</v>
      </c>
      <c r="BL3124">
        <v>2.5166499999999998</v>
      </c>
      <c r="BM3124">
        <f t="shared" si="1239"/>
        <v>2.5166499999999998E-2</v>
      </c>
      <c r="BP3124" s="1">
        <v>41540</v>
      </c>
      <c r="BQ3124">
        <v>160.79</v>
      </c>
      <c r="BR3124">
        <f t="shared" si="1234"/>
        <v>1.6078999999999999</v>
      </c>
      <c r="BT3124" s="1">
        <v>41564</v>
      </c>
      <c r="BU3124">
        <v>0.224</v>
      </c>
      <c r="BV3124">
        <f t="shared" si="1235"/>
        <v>2.2400000000000002E-3</v>
      </c>
      <c r="BX3124" s="1">
        <v>41564</v>
      </c>
      <c r="BY3124">
        <v>0.34</v>
      </c>
      <c r="BZ3124">
        <f t="shared" si="1236"/>
        <v>3.4000000000000002E-3</v>
      </c>
      <c r="CB3124" s="1">
        <v>41649</v>
      </c>
      <c r="CC3124">
        <v>0.4118</v>
      </c>
      <c r="CD3124">
        <f t="shared" si="1237"/>
        <v>4.1180000000000001E-3</v>
      </c>
      <c r="CG3124" s="1"/>
    </row>
    <row r="3125" spans="1:85" x14ac:dyDescent="0.3">
      <c r="A3125" s="21">
        <f t="shared" si="1238"/>
        <v>50186</v>
      </c>
      <c r="B3125" s="18">
        <f t="shared" si="1222"/>
        <v>112.421875</v>
      </c>
      <c r="C3125">
        <f t="shared" si="1240"/>
        <v>115</v>
      </c>
      <c r="D3125">
        <f t="shared" ca="1" si="1225"/>
        <v>-11.605555555555556</v>
      </c>
      <c r="E3125">
        <f ca="1">IF(currency="USD",'Future et co'!F3125,IF(currency="EUR",'Future et co'!G3125,FALSE))</f>
        <v>3.6070000000000005E-2</v>
      </c>
      <c r="F3125">
        <f t="shared" ca="1" si="1226"/>
        <v>3.6070000000000005E-2</v>
      </c>
      <c r="G3125">
        <f t="shared" ca="1" si="1227"/>
        <v>2.0569999999999998E-2</v>
      </c>
      <c r="L3125">
        <f t="shared" ca="1" si="1228"/>
        <v>127.8</v>
      </c>
      <c r="M3125">
        <f t="shared" ca="1" si="1223"/>
        <v>3.6070000000000005E-2</v>
      </c>
      <c r="R3125">
        <f t="shared" ca="1" si="1229"/>
        <v>127.8</v>
      </c>
      <c r="S3125">
        <f t="shared" ca="1" si="1224"/>
        <v>3.6070000000000005E-2</v>
      </c>
      <c r="U3125" s="1"/>
      <c r="W3125" t="str">
        <f t="shared" si="1241"/>
        <v/>
      </c>
      <c r="Y3125" s="1"/>
      <c r="AA3125">
        <f t="shared" si="1242"/>
        <v>0</v>
      </c>
      <c r="AC3125" s="1"/>
      <c r="AE3125">
        <f t="shared" si="1243"/>
        <v>0</v>
      </c>
      <c r="AH3125" s="1"/>
      <c r="AI3125" s="17"/>
      <c r="AJ3125" s="25"/>
      <c r="AU3125" s="1">
        <v>41563</v>
      </c>
      <c r="AV3125">
        <v>8.5999999999999993E-2</v>
      </c>
      <c r="AW3125">
        <f t="shared" si="1230"/>
        <v>8.5999999999999998E-4</v>
      </c>
      <c r="AY3125" s="1">
        <v>41564</v>
      </c>
      <c r="AZ3125">
        <v>8.6999999999999994E-2</v>
      </c>
      <c r="BA3125">
        <f t="shared" si="1231"/>
        <v>8.699999999999999E-4</v>
      </c>
      <c r="BC3125" s="1">
        <v>41648</v>
      </c>
      <c r="BD3125">
        <v>0.28999999999999998</v>
      </c>
      <c r="BE3125">
        <f t="shared" si="1232"/>
        <v>2.8999999999999998E-3</v>
      </c>
      <c r="BG3125" s="1">
        <v>41648</v>
      </c>
      <c r="BH3125">
        <v>0.52400000000000002</v>
      </c>
      <c r="BI3125">
        <f t="shared" si="1233"/>
        <v>5.2399999999999999E-3</v>
      </c>
      <c r="BK3125" s="1">
        <v>41029</v>
      </c>
      <c r="BL3125">
        <v>2.5282300000000002</v>
      </c>
      <c r="BM3125">
        <f t="shared" si="1239"/>
        <v>2.5282300000000001E-2</v>
      </c>
      <c r="BP3125" s="1">
        <v>41537</v>
      </c>
      <c r="BQ3125">
        <v>160.25</v>
      </c>
      <c r="BR3125">
        <f t="shared" si="1234"/>
        <v>1.6025</v>
      </c>
      <c r="BT3125" s="1">
        <v>41563</v>
      </c>
      <c r="BU3125">
        <v>0.22500000000000001</v>
      </c>
      <c r="BV3125">
        <f t="shared" si="1235"/>
        <v>2.2500000000000003E-3</v>
      </c>
      <c r="BX3125" s="1">
        <v>41563</v>
      </c>
      <c r="BY3125">
        <v>0.34</v>
      </c>
      <c r="BZ3125">
        <f t="shared" si="1236"/>
        <v>3.4000000000000002E-3</v>
      </c>
      <c r="CB3125" s="1">
        <v>41648</v>
      </c>
      <c r="CC3125">
        <v>0.41749999999999998</v>
      </c>
      <c r="CD3125">
        <f t="shared" si="1237"/>
        <v>4.1749999999999999E-3</v>
      </c>
      <c r="CG3125" s="1"/>
    </row>
    <row r="3126" spans="1:85" x14ac:dyDescent="0.3">
      <c r="A3126" s="21">
        <f t="shared" si="1238"/>
        <v>50187</v>
      </c>
      <c r="B3126" s="18">
        <f t="shared" si="1222"/>
        <v>112.421875</v>
      </c>
      <c r="C3126">
        <f t="shared" si="1240"/>
        <v>115</v>
      </c>
      <c r="D3126">
        <f t="shared" ca="1" si="1225"/>
        <v>-11.608333333333333</v>
      </c>
      <c r="E3126">
        <f ca="1">IF(currency="USD",'Future et co'!F3126,IF(currency="EUR",'Future et co'!G3126,FALSE))</f>
        <v>3.6070000000000005E-2</v>
      </c>
      <c r="F3126">
        <f t="shared" ca="1" si="1226"/>
        <v>3.6070000000000005E-2</v>
      </c>
      <c r="G3126">
        <f t="shared" ca="1" si="1227"/>
        <v>2.0569999999999998E-2</v>
      </c>
      <c r="L3126">
        <f t="shared" ca="1" si="1228"/>
        <v>127.8</v>
      </c>
      <c r="M3126">
        <f t="shared" ca="1" si="1223"/>
        <v>3.6070000000000005E-2</v>
      </c>
      <c r="R3126">
        <f t="shared" ca="1" si="1229"/>
        <v>127.8</v>
      </c>
      <c r="S3126">
        <f t="shared" ca="1" si="1224"/>
        <v>3.6070000000000005E-2</v>
      </c>
      <c r="U3126" s="1"/>
      <c r="W3126" t="str">
        <f t="shared" si="1241"/>
        <v/>
      </c>
      <c r="Y3126" s="1"/>
      <c r="AA3126">
        <f t="shared" si="1242"/>
        <v>0</v>
      </c>
      <c r="AC3126" s="1"/>
      <c r="AE3126">
        <f t="shared" si="1243"/>
        <v>0</v>
      </c>
      <c r="AH3126" s="1"/>
      <c r="AI3126" s="17"/>
      <c r="AJ3126" s="25"/>
      <c r="AU3126" s="1">
        <v>41562</v>
      </c>
      <c r="AV3126">
        <v>8.8999999999999996E-2</v>
      </c>
      <c r="AW3126">
        <f t="shared" si="1230"/>
        <v>8.8999999999999995E-4</v>
      </c>
      <c r="AY3126" s="1">
        <v>41563</v>
      </c>
      <c r="AZ3126">
        <v>9.5000000000000001E-2</v>
      </c>
      <c r="BA3126">
        <f t="shared" si="1231"/>
        <v>9.5E-4</v>
      </c>
      <c r="BC3126" s="1">
        <v>41647</v>
      </c>
      <c r="BD3126">
        <v>0.29399999999999998</v>
      </c>
      <c r="BE3126">
        <f t="shared" si="1232"/>
        <v>2.9399999999999999E-3</v>
      </c>
      <c r="BG3126" s="1">
        <v>41647</v>
      </c>
      <c r="BH3126">
        <v>0.51700000000000002</v>
      </c>
      <c r="BI3126">
        <f t="shared" si="1233"/>
        <v>5.1700000000000001E-3</v>
      </c>
      <c r="BK3126" s="1">
        <v>41030</v>
      </c>
      <c r="BL3126">
        <v>2.5127299999999999</v>
      </c>
      <c r="BM3126">
        <f t="shared" si="1239"/>
        <v>2.5127299999999998E-2</v>
      </c>
      <c r="BP3126" s="1">
        <v>41536</v>
      </c>
      <c r="BQ3126">
        <v>160.53</v>
      </c>
      <c r="BR3126">
        <f t="shared" si="1234"/>
        <v>1.6052999999999999</v>
      </c>
      <c r="BT3126" s="1">
        <v>41562</v>
      </c>
      <c r="BU3126">
        <v>0.22500000000000001</v>
      </c>
      <c r="BV3126">
        <f t="shared" si="1235"/>
        <v>2.2500000000000003E-3</v>
      </c>
      <c r="BX3126" s="1">
        <v>41562</v>
      </c>
      <c r="BY3126">
        <v>0.34</v>
      </c>
      <c r="BZ3126">
        <f t="shared" si="1236"/>
        <v>3.4000000000000002E-3</v>
      </c>
      <c r="CB3126" s="1">
        <v>41647</v>
      </c>
      <c r="CC3126">
        <v>0.42549999999999999</v>
      </c>
      <c r="CD3126">
        <f t="shared" si="1237"/>
        <v>4.2550000000000001E-3</v>
      </c>
      <c r="CG3126" s="1"/>
    </row>
    <row r="3127" spans="1:85" x14ac:dyDescent="0.3">
      <c r="A3127" s="21">
        <f t="shared" si="1238"/>
        <v>50188</v>
      </c>
      <c r="B3127" s="18">
        <f t="shared" si="1222"/>
        <v>112.421875</v>
      </c>
      <c r="C3127">
        <f t="shared" si="1240"/>
        <v>115</v>
      </c>
      <c r="D3127">
        <f t="shared" ca="1" si="1225"/>
        <v>-11.611111111111111</v>
      </c>
      <c r="E3127">
        <f ca="1">IF(currency="USD",'Future et co'!F3127,IF(currency="EUR",'Future et co'!G3127,FALSE))</f>
        <v>3.6070000000000005E-2</v>
      </c>
      <c r="F3127">
        <f t="shared" ca="1" si="1226"/>
        <v>3.6070000000000005E-2</v>
      </c>
      <c r="G3127">
        <f t="shared" ca="1" si="1227"/>
        <v>2.0569999999999998E-2</v>
      </c>
      <c r="L3127">
        <f t="shared" ca="1" si="1228"/>
        <v>127.8</v>
      </c>
      <c r="M3127">
        <f t="shared" ca="1" si="1223"/>
        <v>3.6070000000000005E-2</v>
      </c>
      <c r="R3127">
        <f t="shared" ca="1" si="1229"/>
        <v>127.8</v>
      </c>
      <c r="S3127">
        <f t="shared" ca="1" si="1224"/>
        <v>3.6070000000000005E-2</v>
      </c>
      <c r="U3127" s="1"/>
      <c r="W3127" t="str">
        <f t="shared" si="1241"/>
        <v/>
      </c>
      <c r="Y3127" s="1"/>
      <c r="AA3127">
        <f t="shared" si="1242"/>
        <v>0</v>
      </c>
      <c r="AC3127" s="1"/>
      <c r="AE3127">
        <f t="shared" si="1243"/>
        <v>0</v>
      </c>
      <c r="AH3127" s="1"/>
      <c r="AI3127" s="17"/>
      <c r="AJ3127" s="25"/>
      <c r="AU3127" s="1">
        <v>41558</v>
      </c>
      <c r="AV3127">
        <v>8.7999999999999995E-2</v>
      </c>
      <c r="AW3127">
        <f t="shared" si="1230"/>
        <v>8.7999999999999992E-4</v>
      </c>
      <c r="AY3127" s="1">
        <v>41562</v>
      </c>
      <c r="AZ3127">
        <v>9.6000000000000002E-2</v>
      </c>
      <c r="BA3127">
        <f t="shared" si="1231"/>
        <v>9.6000000000000002E-4</v>
      </c>
      <c r="BC3127" s="1">
        <v>41646</v>
      </c>
      <c r="BD3127">
        <v>0.28999999999999998</v>
      </c>
      <c r="BE3127">
        <f t="shared" si="1232"/>
        <v>2.8999999999999998E-3</v>
      </c>
      <c r="BG3127" s="1">
        <v>41646</v>
      </c>
      <c r="BH3127">
        <v>0.49</v>
      </c>
      <c r="BI3127">
        <f t="shared" si="1233"/>
        <v>4.8999999999999998E-3</v>
      </c>
      <c r="BK3127" s="1">
        <v>41031</v>
      </c>
      <c r="BL3127">
        <v>2.5235500000000002</v>
      </c>
      <c r="BM3127">
        <f t="shared" si="1239"/>
        <v>2.5235500000000001E-2</v>
      </c>
      <c r="BP3127" s="1">
        <v>41535</v>
      </c>
      <c r="BQ3127">
        <v>159.56</v>
      </c>
      <c r="BR3127">
        <f t="shared" si="1234"/>
        <v>1.5956000000000001</v>
      </c>
      <c r="BT3127" s="1">
        <v>41561</v>
      </c>
      <c r="BU3127">
        <v>0.22700000000000001</v>
      </c>
      <c r="BV3127">
        <f t="shared" si="1235"/>
        <v>2.2699999999999999E-3</v>
      </c>
      <c r="BX3127" s="1">
        <v>41561</v>
      </c>
      <c r="BY3127">
        <v>0.34100000000000003</v>
      </c>
      <c r="BZ3127">
        <f t="shared" si="1236"/>
        <v>3.4100000000000003E-3</v>
      </c>
      <c r="CB3127" s="1">
        <v>41646</v>
      </c>
      <c r="CC3127">
        <v>0.41899999999999998</v>
      </c>
      <c r="CD3127">
        <f t="shared" si="1237"/>
        <v>4.1900000000000001E-3</v>
      </c>
      <c r="CG3127" s="1"/>
    </row>
    <row r="3128" spans="1:85" x14ac:dyDescent="0.3">
      <c r="A3128" s="21">
        <f t="shared" si="1238"/>
        <v>50189</v>
      </c>
      <c r="B3128" s="18">
        <f t="shared" si="1222"/>
        <v>112.421875</v>
      </c>
      <c r="C3128">
        <f t="shared" si="1240"/>
        <v>115</v>
      </c>
      <c r="D3128">
        <f t="shared" ca="1" si="1225"/>
        <v>-11.613888888888889</v>
      </c>
      <c r="E3128">
        <f ca="1">IF(currency="USD",'Future et co'!F3128,IF(currency="EUR",'Future et co'!G3128,FALSE))</f>
        <v>3.6070000000000005E-2</v>
      </c>
      <c r="F3128">
        <f t="shared" ca="1" si="1226"/>
        <v>3.6070000000000005E-2</v>
      </c>
      <c r="G3128">
        <f t="shared" ca="1" si="1227"/>
        <v>2.0569999999999998E-2</v>
      </c>
      <c r="L3128">
        <f t="shared" ca="1" si="1228"/>
        <v>127.8</v>
      </c>
      <c r="M3128">
        <f t="shared" ca="1" si="1223"/>
        <v>3.6070000000000005E-2</v>
      </c>
      <c r="R3128">
        <f t="shared" ca="1" si="1229"/>
        <v>127.8</v>
      </c>
      <c r="S3128">
        <f t="shared" ca="1" si="1224"/>
        <v>3.6070000000000005E-2</v>
      </c>
      <c r="U3128" s="1"/>
      <c r="W3128" t="str">
        <f t="shared" si="1241"/>
        <v/>
      </c>
      <c r="Y3128" s="1"/>
      <c r="AA3128">
        <f t="shared" si="1242"/>
        <v>0</v>
      </c>
      <c r="AC3128" s="1"/>
      <c r="AE3128">
        <f t="shared" si="1243"/>
        <v>0</v>
      </c>
      <c r="AH3128" s="1"/>
      <c r="AI3128" s="17"/>
      <c r="AJ3128" s="25"/>
      <c r="AU3128" s="1">
        <v>41557</v>
      </c>
      <c r="AV3128">
        <v>9.1999999999999998E-2</v>
      </c>
      <c r="AW3128">
        <f t="shared" si="1230"/>
        <v>9.2000000000000003E-4</v>
      </c>
      <c r="AY3128" s="1">
        <v>41558</v>
      </c>
      <c r="AZ3128">
        <v>9.4E-2</v>
      </c>
      <c r="BA3128">
        <f t="shared" si="1231"/>
        <v>9.3999999999999997E-4</v>
      </c>
      <c r="BC3128" s="1">
        <v>41645</v>
      </c>
      <c r="BD3128">
        <v>0.28000000000000003</v>
      </c>
      <c r="BE3128">
        <f t="shared" si="1232"/>
        <v>2.8000000000000004E-3</v>
      </c>
      <c r="BG3128" s="1">
        <v>41645</v>
      </c>
      <c r="BH3128">
        <v>0.48399999999999999</v>
      </c>
      <c r="BI3128">
        <f t="shared" si="1233"/>
        <v>4.8399999999999997E-3</v>
      </c>
      <c r="BK3128" s="1">
        <v>41032</v>
      </c>
      <c r="BL3128">
        <v>2.5431900000000001</v>
      </c>
      <c r="BM3128">
        <f t="shared" si="1239"/>
        <v>2.54319E-2</v>
      </c>
      <c r="BP3128" s="1">
        <v>41534</v>
      </c>
      <c r="BQ3128">
        <v>159.96</v>
      </c>
      <c r="BR3128">
        <f t="shared" si="1234"/>
        <v>1.5996000000000001</v>
      </c>
      <c r="BT3128" s="1">
        <v>41558</v>
      </c>
      <c r="BU3128">
        <v>0.22700000000000001</v>
      </c>
      <c r="BV3128">
        <f t="shared" si="1235"/>
        <v>2.2699999999999999E-3</v>
      </c>
      <c r="BX3128" s="1">
        <v>41558</v>
      </c>
      <c r="BY3128">
        <v>0.34</v>
      </c>
      <c r="BZ3128">
        <f t="shared" si="1236"/>
        <v>3.4000000000000002E-3</v>
      </c>
      <c r="CB3128" s="1">
        <v>41645</v>
      </c>
      <c r="CC3128">
        <v>0.40279999999999999</v>
      </c>
      <c r="CD3128">
        <f t="shared" si="1237"/>
        <v>4.0280000000000003E-3</v>
      </c>
      <c r="CG3128" s="1"/>
    </row>
    <row r="3129" spans="1:85" x14ac:dyDescent="0.3">
      <c r="A3129" s="21">
        <f t="shared" si="1238"/>
        <v>50192</v>
      </c>
      <c r="B3129" s="18">
        <f t="shared" si="1222"/>
        <v>112.421875</v>
      </c>
      <c r="C3129">
        <f t="shared" si="1240"/>
        <v>115</v>
      </c>
      <c r="D3129">
        <f t="shared" ca="1" si="1225"/>
        <v>-11.622222222222222</v>
      </c>
      <c r="E3129">
        <f ca="1">IF(currency="USD",'Future et co'!F3129,IF(currency="EUR",'Future et co'!G3129,FALSE))</f>
        <v>3.6070000000000005E-2</v>
      </c>
      <c r="F3129">
        <f t="shared" ca="1" si="1226"/>
        <v>3.6070000000000005E-2</v>
      </c>
      <c r="G3129">
        <f t="shared" ca="1" si="1227"/>
        <v>2.0569999999999998E-2</v>
      </c>
      <c r="L3129">
        <f t="shared" ca="1" si="1228"/>
        <v>127.8</v>
      </c>
      <c r="M3129">
        <f t="shared" ca="1" si="1223"/>
        <v>3.6070000000000005E-2</v>
      </c>
      <c r="R3129">
        <f t="shared" ca="1" si="1229"/>
        <v>127.8</v>
      </c>
      <c r="S3129">
        <f t="shared" ca="1" si="1224"/>
        <v>3.6070000000000005E-2</v>
      </c>
      <c r="U3129" s="1"/>
      <c r="W3129" t="str">
        <f t="shared" si="1241"/>
        <v/>
      </c>
      <c r="Y3129" s="1"/>
      <c r="AA3129">
        <f t="shared" si="1242"/>
        <v>0</v>
      </c>
      <c r="AC3129" s="1"/>
      <c r="AE3129">
        <f t="shared" si="1243"/>
        <v>0</v>
      </c>
      <c r="AH3129" s="1"/>
      <c r="AI3129" s="17"/>
      <c r="AJ3129" s="25"/>
      <c r="AU3129" s="1">
        <v>41556</v>
      </c>
      <c r="AV3129">
        <v>9.8000000000000004E-2</v>
      </c>
      <c r="AW3129">
        <f t="shared" si="1230"/>
        <v>9.7999999999999997E-4</v>
      </c>
      <c r="AY3129" s="1">
        <v>41557</v>
      </c>
      <c r="AZ3129">
        <v>9.4E-2</v>
      </c>
      <c r="BA3129">
        <f t="shared" si="1231"/>
        <v>9.3999999999999997E-4</v>
      </c>
      <c r="BC3129" s="1">
        <v>41642</v>
      </c>
      <c r="BD3129">
        <v>0.28000000000000003</v>
      </c>
      <c r="BE3129">
        <f t="shared" si="1232"/>
        <v>2.8000000000000004E-3</v>
      </c>
      <c r="BG3129" s="1">
        <v>41642</v>
      </c>
      <c r="BH3129">
        <v>0.49</v>
      </c>
      <c r="BI3129">
        <f t="shared" si="1233"/>
        <v>4.8999999999999998E-3</v>
      </c>
      <c r="BK3129" s="1">
        <v>41033</v>
      </c>
      <c r="BL3129">
        <v>2.5818099999999999</v>
      </c>
      <c r="BM3129">
        <f t="shared" si="1239"/>
        <v>2.58181E-2</v>
      </c>
      <c r="BP3129" s="1">
        <v>41533</v>
      </c>
      <c r="BQ3129">
        <v>160.46</v>
      </c>
      <c r="BR3129">
        <f t="shared" si="1234"/>
        <v>1.6046</v>
      </c>
      <c r="BT3129" s="1">
        <v>41557</v>
      </c>
      <c r="BU3129">
        <v>0.22700000000000001</v>
      </c>
      <c r="BV3129">
        <f t="shared" si="1235"/>
        <v>2.2699999999999999E-3</v>
      </c>
      <c r="BX3129" s="1">
        <v>41557</v>
      </c>
      <c r="BY3129">
        <v>0.34</v>
      </c>
      <c r="BZ3129">
        <f t="shared" si="1236"/>
        <v>3.4000000000000002E-3</v>
      </c>
      <c r="CB3129" s="1">
        <v>41642</v>
      </c>
      <c r="CC3129">
        <v>0.39950000000000002</v>
      </c>
      <c r="CD3129">
        <f t="shared" si="1237"/>
        <v>3.9950000000000003E-3</v>
      </c>
      <c r="CG3129" s="1"/>
    </row>
    <row r="3130" spans="1:85" x14ac:dyDescent="0.3">
      <c r="A3130" s="21">
        <f t="shared" si="1238"/>
        <v>50193</v>
      </c>
      <c r="B3130" s="18">
        <f t="shared" si="1222"/>
        <v>112.421875</v>
      </c>
      <c r="C3130">
        <f t="shared" si="1240"/>
        <v>115</v>
      </c>
      <c r="D3130">
        <f t="shared" ca="1" si="1225"/>
        <v>-11.625</v>
      </c>
      <c r="E3130">
        <f ca="1">IF(currency="USD",'Future et co'!F3130,IF(currency="EUR",'Future et co'!G3130,FALSE))</f>
        <v>3.6070000000000005E-2</v>
      </c>
      <c r="F3130">
        <f t="shared" ca="1" si="1226"/>
        <v>3.6070000000000005E-2</v>
      </c>
      <c r="G3130">
        <f t="shared" ca="1" si="1227"/>
        <v>2.0569999999999998E-2</v>
      </c>
      <c r="L3130">
        <f t="shared" ca="1" si="1228"/>
        <v>127.8</v>
      </c>
      <c r="M3130">
        <f t="shared" ca="1" si="1223"/>
        <v>3.6070000000000005E-2</v>
      </c>
      <c r="R3130">
        <f t="shared" ca="1" si="1229"/>
        <v>127.8</v>
      </c>
      <c r="S3130">
        <f t="shared" ca="1" si="1224"/>
        <v>3.6070000000000005E-2</v>
      </c>
      <c r="U3130" s="1"/>
      <c r="W3130" t="str">
        <f t="shared" si="1241"/>
        <v/>
      </c>
      <c r="Y3130" s="1"/>
      <c r="AA3130">
        <f t="shared" si="1242"/>
        <v>0</v>
      </c>
      <c r="AC3130" s="1"/>
      <c r="AE3130">
        <f t="shared" si="1243"/>
        <v>0</v>
      </c>
      <c r="AH3130" s="1"/>
      <c r="AI3130" s="17"/>
      <c r="AJ3130" s="25"/>
      <c r="AU3130" s="1">
        <v>41555</v>
      </c>
      <c r="AV3130">
        <v>0.10199999999999999</v>
      </c>
      <c r="AW3130">
        <f t="shared" si="1230"/>
        <v>1.0199999999999999E-3</v>
      </c>
      <c r="AY3130" s="1">
        <v>41556</v>
      </c>
      <c r="AZ3130">
        <v>9.9000000000000005E-2</v>
      </c>
      <c r="BA3130">
        <f t="shared" si="1231"/>
        <v>9.8999999999999999E-4</v>
      </c>
      <c r="BC3130" s="1">
        <v>41641</v>
      </c>
      <c r="BD3130">
        <v>0.28000000000000003</v>
      </c>
      <c r="BE3130">
        <f t="shared" si="1232"/>
        <v>2.8000000000000004E-3</v>
      </c>
      <c r="BG3130" s="1">
        <v>41641</v>
      </c>
      <c r="BH3130">
        <v>0.46600000000000003</v>
      </c>
      <c r="BI3130">
        <f t="shared" si="1233"/>
        <v>4.6600000000000001E-3</v>
      </c>
      <c r="BK3130" s="1">
        <v>41036</v>
      </c>
      <c r="BL3130">
        <v>2.5821299999999998</v>
      </c>
      <c r="BM3130">
        <f t="shared" si="1239"/>
        <v>2.5821299999999998E-2</v>
      </c>
      <c r="BP3130" s="1">
        <v>41530</v>
      </c>
      <c r="BQ3130">
        <v>159.87</v>
      </c>
      <c r="BR3130">
        <f t="shared" si="1234"/>
        <v>1.5987</v>
      </c>
      <c r="BT3130" s="1">
        <v>41556</v>
      </c>
      <c r="BU3130">
        <v>0.22800000000000001</v>
      </c>
      <c r="BV3130">
        <f t="shared" si="1235"/>
        <v>2.2799999999999999E-3</v>
      </c>
      <c r="BX3130" s="1">
        <v>41556</v>
      </c>
      <c r="BY3130">
        <v>0.34100000000000003</v>
      </c>
      <c r="BZ3130">
        <f t="shared" si="1236"/>
        <v>3.4100000000000003E-3</v>
      </c>
      <c r="CB3130" s="1">
        <v>41641</v>
      </c>
      <c r="CC3130">
        <v>0.40600000000000003</v>
      </c>
      <c r="CD3130">
        <f t="shared" si="1237"/>
        <v>4.0600000000000002E-3</v>
      </c>
      <c r="CG3130" s="1"/>
    </row>
    <row r="3131" spans="1:85" x14ac:dyDescent="0.3">
      <c r="A3131" s="21">
        <f t="shared" si="1238"/>
        <v>50194</v>
      </c>
      <c r="B3131" s="18">
        <f t="shared" si="1222"/>
        <v>112.421875</v>
      </c>
      <c r="C3131">
        <f t="shared" si="1240"/>
        <v>115</v>
      </c>
      <c r="D3131">
        <f t="shared" ca="1" si="1225"/>
        <v>-11.627777777777778</v>
      </c>
      <c r="E3131">
        <f ca="1">IF(currency="USD",'Future et co'!F3131,IF(currency="EUR",'Future et co'!G3131,FALSE))</f>
        <v>3.6070000000000005E-2</v>
      </c>
      <c r="F3131">
        <f t="shared" ca="1" si="1226"/>
        <v>3.6070000000000005E-2</v>
      </c>
      <c r="G3131">
        <f t="shared" ca="1" si="1227"/>
        <v>2.0569999999999998E-2</v>
      </c>
      <c r="L3131">
        <f t="shared" ca="1" si="1228"/>
        <v>127.8</v>
      </c>
      <c r="M3131">
        <f t="shared" ca="1" si="1223"/>
        <v>3.6070000000000005E-2</v>
      </c>
      <c r="R3131">
        <f t="shared" ca="1" si="1229"/>
        <v>127.8</v>
      </c>
      <c r="S3131">
        <f t="shared" ca="1" si="1224"/>
        <v>3.6070000000000005E-2</v>
      </c>
      <c r="U3131" s="1"/>
      <c r="W3131" t="str">
        <f t="shared" si="1241"/>
        <v/>
      </c>
      <c r="Y3131" s="1"/>
      <c r="AA3131">
        <f t="shared" si="1242"/>
        <v>0</v>
      </c>
      <c r="AC3131" s="1"/>
      <c r="AE3131">
        <f t="shared" si="1243"/>
        <v>0</v>
      </c>
      <c r="AH3131" s="1"/>
      <c r="AI3131" s="17"/>
      <c r="AJ3131" s="25"/>
      <c r="AU3131" s="1">
        <v>41554</v>
      </c>
      <c r="AV3131">
        <v>8.7999999999999995E-2</v>
      </c>
      <c r="AW3131">
        <f t="shared" si="1230"/>
        <v>8.7999999999999992E-4</v>
      </c>
      <c r="AY3131" s="1">
        <v>41555</v>
      </c>
      <c r="AZ3131">
        <v>0.10299999999999999</v>
      </c>
      <c r="BA3131">
        <f t="shared" si="1231"/>
        <v>1.0299999999999999E-3</v>
      </c>
      <c r="BC3131" s="1">
        <v>41640</v>
      </c>
      <c r="BD3131">
        <v>0.29499999999999998</v>
      </c>
      <c r="BE3131">
        <f t="shared" si="1232"/>
        <v>2.9499999999999999E-3</v>
      </c>
      <c r="BG3131" s="1">
        <v>41640</v>
      </c>
      <c r="BH3131">
        <v>0.47</v>
      </c>
      <c r="BI3131">
        <f t="shared" si="1233"/>
        <v>4.6999999999999993E-3</v>
      </c>
      <c r="BK3131" s="1">
        <v>41037</v>
      </c>
      <c r="BL3131">
        <v>2.5931500000000001</v>
      </c>
      <c r="BM3131">
        <f t="shared" si="1239"/>
        <v>2.59315E-2</v>
      </c>
      <c r="BP3131" s="1">
        <v>41529</v>
      </c>
      <c r="BQ3131">
        <v>159.63</v>
      </c>
      <c r="BR3131">
        <f t="shared" si="1234"/>
        <v>1.5963000000000001</v>
      </c>
      <c r="BT3131" s="1">
        <v>41555</v>
      </c>
      <c r="BU3131">
        <v>0.22700000000000001</v>
      </c>
      <c r="BV3131">
        <f t="shared" si="1235"/>
        <v>2.2699999999999999E-3</v>
      </c>
      <c r="BX3131" s="1">
        <v>41555</v>
      </c>
      <c r="BY3131">
        <v>0.34</v>
      </c>
      <c r="BZ3131">
        <f t="shared" si="1236"/>
        <v>3.4000000000000002E-3</v>
      </c>
      <c r="CB3131" s="1">
        <v>41640</v>
      </c>
      <c r="CC3131">
        <v>0.40300000000000002</v>
      </c>
      <c r="CD3131">
        <f t="shared" si="1237"/>
        <v>4.0300000000000006E-3</v>
      </c>
      <c r="CG3131" s="1"/>
    </row>
    <row r="3132" spans="1:85" x14ac:dyDescent="0.3">
      <c r="A3132" s="21">
        <f t="shared" si="1238"/>
        <v>50195</v>
      </c>
      <c r="B3132" s="18">
        <f t="shared" si="1222"/>
        <v>112.421875</v>
      </c>
      <c r="C3132">
        <f t="shared" si="1240"/>
        <v>115</v>
      </c>
      <c r="D3132">
        <f t="shared" ca="1" si="1225"/>
        <v>-11.630555555555556</v>
      </c>
      <c r="E3132">
        <f ca="1">IF(currency="USD",'Future et co'!F3132,IF(currency="EUR",'Future et co'!G3132,FALSE))</f>
        <v>3.6070000000000005E-2</v>
      </c>
      <c r="F3132">
        <f t="shared" ca="1" si="1226"/>
        <v>3.6070000000000005E-2</v>
      </c>
      <c r="G3132">
        <f t="shared" ca="1" si="1227"/>
        <v>2.0569999999999998E-2</v>
      </c>
      <c r="L3132">
        <f t="shared" ca="1" si="1228"/>
        <v>127.8</v>
      </c>
      <c r="M3132">
        <f t="shared" ca="1" si="1223"/>
        <v>3.6070000000000005E-2</v>
      </c>
      <c r="R3132">
        <f t="shared" ca="1" si="1229"/>
        <v>127.8</v>
      </c>
      <c r="S3132">
        <f t="shared" ca="1" si="1224"/>
        <v>3.6070000000000005E-2</v>
      </c>
      <c r="U3132" s="1"/>
      <c r="W3132" t="str">
        <f t="shared" si="1241"/>
        <v/>
      </c>
      <c r="Y3132" s="1"/>
      <c r="AA3132">
        <f t="shared" si="1242"/>
        <v>0</v>
      </c>
      <c r="AC3132" s="1"/>
      <c r="AE3132">
        <f t="shared" si="1243"/>
        <v>0</v>
      </c>
      <c r="AH3132" s="1"/>
      <c r="AI3132" s="17"/>
      <c r="AJ3132" s="25"/>
      <c r="AU3132" s="1">
        <v>41551</v>
      </c>
      <c r="AV3132">
        <v>9.0999999999999998E-2</v>
      </c>
      <c r="AW3132">
        <f t="shared" si="1230"/>
        <v>9.1E-4</v>
      </c>
      <c r="AY3132" s="1">
        <v>41554</v>
      </c>
      <c r="AZ3132">
        <v>9.1999999999999998E-2</v>
      </c>
      <c r="BA3132">
        <f t="shared" si="1231"/>
        <v>9.2000000000000003E-4</v>
      </c>
      <c r="BC3132" s="1">
        <v>41639</v>
      </c>
      <c r="BD3132">
        <v>0.29899999999999999</v>
      </c>
      <c r="BE3132">
        <f t="shared" si="1232"/>
        <v>2.99E-3</v>
      </c>
      <c r="BG3132" s="1">
        <v>41639</v>
      </c>
      <c r="BH3132">
        <v>0.46500000000000002</v>
      </c>
      <c r="BI3132">
        <f t="shared" si="1233"/>
        <v>4.6500000000000005E-3</v>
      </c>
      <c r="BK3132" s="1">
        <v>41038</v>
      </c>
      <c r="BL3132">
        <v>2.61537</v>
      </c>
      <c r="BM3132">
        <f t="shared" si="1239"/>
        <v>2.6153699999999998E-2</v>
      </c>
      <c r="BP3132" s="1">
        <v>41528</v>
      </c>
      <c r="BQ3132">
        <v>158.84</v>
      </c>
      <c r="BR3132">
        <f t="shared" si="1234"/>
        <v>1.5884</v>
      </c>
      <c r="BT3132" s="1">
        <v>41554</v>
      </c>
      <c r="BU3132">
        <v>0.22500000000000001</v>
      </c>
      <c r="BV3132">
        <f t="shared" si="1235"/>
        <v>2.2500000000000003E-3</v>
      </c>
      <c r="BX3132" s="1">
        <v>41554</v>
      </c>
      <c r="BY3132">
        <v>0.33900000000000002</v>
      </c>
      <c r="BZ3132">
        <f t="shared" si="1236"/>
        <v>3.3900000000000002E-3</v>
      </c>
      <c r="CB3132" s="1">
        <v>41639</v>
      </c>
      <c r="CC3132">
        <v>0.39900000000000002</v>
      </c>
      <c r="CD3132">
        <f t="shared" si="1237"/>
        <v>3.9900000000000005E-3</v>
      </c>
      <c r="CG3132" s="1"/>
    </row>
    <row r="3133" spans="1:85" x14ac:dyDescent="0.3">
      <c r="A3133" s="21">
        <f t="shared" si="1238"/>
        <v>50196</v>
      </c>
      <c r="B3133" s="18">
        <f t="shared" si="1222"/>
        <v>112.421875</v>
      </c>
      <c r="C3133">
        <f t="shared" si="1240"/>
        <v>115</v>
      </c>
      <c r="D3133">
        <f t="shared" ca="1" si="1225"/>
        <v>-11.633333333333333</v>
      </c>
      <c r="E3133">
        <f ca="1">IF(currency="USD",'Future et co'!F3133,IF(currency="EUR",'Future et co'!G3133,FALSE))</f>
        <v>3.6070000000000005E-2</v>
      </c>
      <c r="F3133">
        <f t="shared" ca="1" si="1226"/>
        <v>3.6070000000000005E-2</v>
      </c>
      <c r="G3133">
        <f t="shared" ca="1" si="1227"/>
        <v>2.0569999999999998E-2</v>
      </c>
      <c r="L3133">
        <f t="shared" ca="1" si="1228"/>
        <v>127.8</v>
      </c>
      <c r="M3133">
        <f t="shared" ca="1" si="1223"/>
        <v>3.6070000000000005E-2</v>
      </c>
      <c r="R3133">
        <f t="shared" ca="1" si="1229"/>
        <v>127.8</v>
      </c>
      <c r="S3133">
        <f t="shared" ca="1" si="1224"/>
        <v>3.6070000000000005E-2</v>
      </c>
      <c r="U3133" s="1"/>
      <c r="W3133" t="str">
        <f t="shared" si="1241"/>
        <v/>
      </c>
      <c r="Y3133" s="1"/>
      <c r="AA3133">
        <f t="shared" si="1242"/>
        <v>0</v>
      </c>
      <c r="AC3133" s="1"/>
      <c r="AE3133">
        <f t="shared" si="1243"/>
        <v>0</v>
      </c>
      <c r="AH3133" s="1"/>
      <c r="AI3133" s="17"/>
      <c r="AJ3133" s="25"/>
      <c r="AU3133" s="1">
        <v>41550</v>
      </c>
      <c r="AV3133">
        <v>0.09</v>
      </c>
      <c r="AW3133">
        <f t="shared" si="1230"/>
        <v>8.9999999999999998E-4</v>
      </c>
      <c r="AY3133" s="1">
        <v>41551</v>
      </c>
      <c r="AZ3133">
        <v>9.0999999999999998E-2</v>
      </c>
      <c r="BA3133">
        <f t="shared" si="1231"/>
        <v>9.1E-4</v>
      </c>
      <c r="BC3133" s="1">
        <v>41638</v>
      </c>
      <c r="BD3133">
        <v>0.28000000000000003</v>
      </c>
      <c r="BE3133">
        <f t="shared" si="1232"/>
        <v>2.8000000000000004E-3</v>
      </c>
      <c r="BG3133" s="1">
        <v>41638</v>
      </c>
      <c r="BH3133">
        <v>0.45200000000000001</v>
      </c>
      <c r="BI3133">
        <f t="shared" si="1233"/>
        <v>4.5199999999999997E-3</v>
      </c>
      <c r="BK3133" s="1">
        <v>41039</v>
      </c>
      <c r="BL3133">
        <v>2.6074899999999999</v>
      </c>
      <c r="BM3133">
        <f t="shared" si="1239"/>
        <v>2.6074899999999998E-2</v>
      </c>
      <c r="BP3133" s="1">
        <v>41527</v>
      </c>
      <c r="BQ3133">
        <v>158.41</v>
      </c>
      <c r="BR3133">
        <f t="shared" si="1234"/>
        <v>1.5841000000000001</v>
      </c>
      <c r="BT3133" s="1">
        <v>41551</v>
      </c>
      <c r="BU3133">
        <v>0.22500000000000001</v>
      </c>
      <c r="BV3133">
        <f t="shared" si="1235"/>
        <v>2.2500000000000003E-3</v>
      </c>
      <c r="BX3133" s="1">
        <v>41551</v>
      </c>
      <c r="BY3133">
        <v>0.33800000000000002</v>
      </c>
      <c r="BZ3133">
        <f t="shared" si="1236"/>
        <v>3.3800000000000002E-3</v>
      </c>
      <c r="CB3133" s="1">
        <v>41638</v>
      </c>
      <c r="CC3133">
        <v>0.39900000000000002</v>
      </c>
      <c r="CD3133">
        <f t="shared" si="1237"/>
        <v>3.9900000000000005E-3</v>
      </c>
      <c r="CG3133" s="1"/>
    </row>
    <row r="3134" spans="1:85" x14ac:dyDescent="0.3">
      <c r="A3134" s="21">
        <f t="shared" si="1238"/>
        <v>50199</v>
      </c>
      <c r="B3134" s="18">
        <f t="shared" si="1222"/>
        <v>112.421875</v>
      </c>
      <c r="C3134">
        <f t="shared" si="1240"/>
        <v>115</v>
      </c>
      <c r="D3134">
        <f t="shared" ca="1" si="1225"/>
        <v>-11.641666666666667</v>
      </c>
      <c r="E3134">
        <f ca="1">IF(currency="USD",'Future et co'!F3134,IF(currency="EUR",'Future et co'!G3134,FALSE))</f>
        <v>3.6070000000000005E-2</v>
      </c>
      <c r="F3134">
        <f t="shared" ca="1" si="1226"/>
        <v>3.6070000000000005E-2</v>
      </c>
      <c r="G3134">
        <f t="shared" ca="1" si="1227"/>
        <v>2.0569999999999998E-2</v>
      </c>
      <c r="L3134">
        <f t="shared" ca="1" si="1228"/>
        <v>127.8</v>
      </c>
      <c r="M3134">
        <f t="shared" ca="1" si="1223"/>
        <v>3.6070000000000005E-2</v>
      </c>
      <c r="R3134">
        <f t="shared" ca="1" si="1229"/>
        <v>127.8</v>
      </c>
      <c r="S3134">
        <f t="shared" ca="1" si="1224"/>
        <v>3.6070000000000005E-2</v>
      </c>
      <c r="U3134" s="1"/>
      <c r="W3134" t="str">
        <f t="shared" si="1241"/>
        <v/>
      </c>
      <c r="Y3134" s="1"/>
      <c r="AA3134">
        <f t="shared" si="1242"/>
        <v>0</v>
      </c>
      <c r="AC3134" s="1"/>
      <c r="AE3134">
        <f t="shared" si="1243"/>
        <v>0</v>
      </c>
      <c r="AH3134" s="1"/>
      <c r="AI3134" s="17"/>
      <c r="AJ3134" s="25"/>
      <c r="AU3134" s="1">
        <v>41549</v>
      </c>
      <c r="AV3134">
        <v>8.5999999999999993E-2</v>
      </c>
      <c r="AW3134">
        <f t="shared" si="1230"/>
        <v>8.5999999999999998E-4</v>
      </c>
      <c r="AY3134" s="1">
        <v>41550</v>
      </c>
      <c r="AZ3134">
        <v>9.7000000000000003E-2</v>
      </c>
      <c r="BA3134">
        <f t="shared" si="1231"/>
        <v>9.7000000000000005E-4</v>
      </c>
      <c r="BC3134" s="1">
        <v>41635</v>
      </c>
      <c r="BD3134">
        <v>0.28000000000000003</v>
      </c>
      <c r="BE3134">
        <f t="shared" si="1232"/>
        <v>2.8000000000000004E-3</v>
      </c>
      <c r="BG3134" s="1">
        <v>41635</v>
      </c>
      <c r="BH3134">
        <v>0.47499999999999998</v>
      </c>
      <c r="BI3134">
        <f t="shared" si="1233"/>
        <v>4.7499999999999999E-3</v>
      </c>
      <c r="BK3134" s="1">
        <v>41040</v>
      </c>
      <c r="BL3134">
        <v>2.6173899999999999</v>
      </c>
      <c r="BM3134">
        <f t="shared" si="1239"/>
        <v>2.61739E-2</v>
      </c>
      <c r="BP3134" s="1">
        <v>41526</v>
      </c>
      <c r="BQ3134">
        <v>159.44</v>
      </c>
      <c r="BR3134">
        <f t="shared" si="1234"/>
        <v>1.5944</v>
      </c>
      <c r="BT3134" s="1">
        <v>41550</v>
      </c>
      <c r="BU3134">
        <v>0.224</v>
      </c>
      <c r="BV3134">
        <f t="shared" si="1235"/>
        <v>2.2400000000000002E-3</v>
      </c>
      <c r="BX3134" s="1">
        <v>41550</v>
      </c>
      <c r="BY3134">
        <v>0.33800000000000002</v>
      </c>
      <c r="BZ3134">
        <f t="shared" si="1236"/>
        <v>3.3800000000000002E-3</v>
      </c>
      <c r="CB3134" s="1">
        <v>41635</v>
      </c>
      <c r="CC3134">
        <v>0.4</v>
      </c>
      <c r="CD3134">
        <f t="shared" si="1237"/>
        <v>4.0000000000000001E-3</v>
      </c>
      <c r="CG3134" s="1"/>
    </row>
    <row r="3135" spans="1:85" x14ac:dyDescent="0.3">
      <c r="A3135" s="21">
        <f t="shared" si="1238"/>
        <v>50200</v>
      </c>
      <c r="B3135" s="18">
        <f t="shared" si="1222"/>
        <v>112.421875</v>
      </c>
      <c r="C3135">
        <f t="shared" si="1240"/>
        <v>115</v>
      </c>
      <c r="D3135">
        <f t="shared" ca="1" si="1225"/>
        <v>-11.644444444444444</v>
      </c>
      <c r="E3135">
        <f ca="1">IF(currency="USD",'Future et co'!F3135,IF(currency="EUR",'Future et co'!G3135,FALSE))</f>
        <v>3.6070000000000005E-2</v>
      </c>
      <c r="F3135">
        <f t="shared" ca="1" si="1226"/>
        <v>3.6070000000000005E-2</v>
      </c>
      <c r="G3135">
        <f t="shared" ca="1" si="1227"/>
        <v>2.0569999999999998E-2</v>
      </c>
      <c r="L3135">
        <f t="shared" ca="1" si="1228"/>
        <v>127.8</v>
      </c>
      <c r="M3135">
        <f t="shared" ca="1" si="1223"/>
        <v>3.6070000000000005E-2</v>
      </c>
      <c r="R3135">
        <f t="shared" ca="1" si="1229"/>
        <v>127.8</v>
      </c>
      <c r="S3135">
        <f t="shared" ca="1" si="1224"/>
        <v>3.6070000000000005E-2</v>
      </c>
      <c r="U3135" s="1"/>
      <c r="W3135" t="str">
        <f t="shared" si="1241"/>
        <v/>
      </c>
      <c r="Y3135" s="1"/>
      <c r="AA3135">
        <f t="shared" si="1242"/>
        <v>0</v>
      </c>
      <c r="AC3135" s="1"/>
      <c r="AE3135">
        <f t="shared" si="1243"/>
        <v>0</v>
      </c>
      <c r="AH3135" s="1"/>
      <c r="AI3135" s="17"/>
      <c r="AJ3135" s="25"/>
      <c r="AU3135" s="1">
        <v>41548</v>
      </c>
      <c r="AV3135">
        <v>8.5999999999999993E-2</v>
      </c>
      <c r="AW3135">
        <f t="shared" si="1230"/>
        <v>8.5999999999999998E-4</v>
      </c>
      <c r="AY3135" s="1">
        <v>41549</v>
      </c>
      <c r="AZ3135">
        <v>8.7999999999999995E-2</v>
      </c>
      <c r="BA3135">
        <f t="shared" si="1231"/>
        <v>8.7999999999999992E-4</v>
      </c>
      <c r="BC3135" s="1">
        <v>41634</v>
      </c>
      <c r="BD3135">
        <v>0.28999999999999998</v>
      </c>
      <c r="BE3135">
        <f t="shared" si="1232"/>
        <v>2.8999999999999998E-3</v>
      </c>
      <c r="BG3135" s="1">
        <v>41634</v>
      </c>
      <c r="BH3135">
        <v>0.48399999999999999</v>
      </c>
      <c r="BI3135">
        <f t="shared" si="1233"/>
        <v>4.8399999999999997E-3</v>
      </c>
      <c r="BK3135" s="1">
        <v>41043</v>
      </c>
      <c r="BL3135">
        <v>2.6467800000000001</v>
      </c>
      <c r="BM3135">
        <f t="shared" si="1239"/>
        <v>2.64678E-2</v>
      </c>
      <c r="BP3135" s="1">
        <v>41523</v>
      </c>
      <c r="BQ3135">
        <v>161.02000000000001</v>
      </c>
      <c r="BR3135">
        <f t="shared" si="1234"/>
        <v>1.6102000000000001</v>
      </c>
      <c r="BT3135" s="1">
        <v>41549</v>
      </c>
      <c r="BU3135">
        <v>0.22500000000000001</v>
      </c>
      <c r="BV3135">
        <f t="shared" si="1235"/>
        <v>2.2500000000000003E-3</v>
      </c>
      <c r="BX3135" s="1">
        <v>41549</v>
      </c>
      <c r="BY3135">
        <v>0.33700000000000002</v>
      </c>
      <c r="BZ3135">
        <f t="shared" si="1236"/>
        <v>3.3700000000000002E-3</v>
      </c>
      <c r="CB3135" s="1">
        <v>41634</v>
      </c>
      <c r="CC3135">
        <v>0.4</v>
      </c>
      <c r="CD3135">
        <f t="shared" si="1237"/>
        <v>4.0000000000000001E-3</v>
      </c>
      <c r="CG3135" s="1"/>
    </row>
    <row r="3136" spans="1:85" x14ac:dyDescent="0.3">
      <c r="A3136" s="21">
        <f t="shared" si="1238"/>
        <v>50201</v>
      </c>
      <c r="B3136" s="18">
        <f t="shared" si="1222"/>
        <v>112.421875</v>
      </c>
      <c r="C3136">
        <f t="shared" si="1240"/>
        <v>115</v>
      </c>
      <c r="D3136">
        <f t="shared" ca="1" si="1225"/>
        <v>-11.647222222222222</v>
      </c>
      <c r="E3136">
        <f ca="1">IF(currency="USD",'Future et co'!F3136,IF(currency="EUR",'Future et co'!G3136,FALSE))</f>
        <v>3.6070000000000005E-2</v>
      </c>
      <c r="F3136">
        <f t="shared" ca="1" si="1226"/>
        <v>3.6070000000000005E-2</v>
      </c>
      <c r="G3136">
        <f t="shared" ca="1" si="1227"/>
        <v>2.0569999999999998E-2</v>
      </c>
      <c r="L3136">
        <f t="shared" ca="1" si="1228"/>
        <v>127.8</v>
      </c>
      <c r="M3136">
        <f t="shared" ca="1" si="1223"/>
        <v>3.6070000000000005E-2</v>
      </c>
      <c r="R3136">
        <f t="shared" ca="1" si="1229"/>
        <v>127.8</v>
      </c>
      <c r="S3136">
        <f t="shared" ca="1" si="1224"/>
        <v>3.6070000000000005E-2</v>
      </c>
      <c r="U3136" s="1"/>
      <c r="W3136" t="str">
        <f t="shared" si="1241"/>
        <v/>
      </c>
      <c r="Y3136" s="1"/>
      <c r="AA3136">
        <f t="shared" si="1242"/>
        <v>0</v>
      </c>
      <c r="AC3136" s="1"/>
      <c r="AE3136">
        <f t="shared" si="1243"/>
        <v>0</v>
      </c>
      <c r="AH3136" s="1"/>
      <c r="AI3136" s="17"/>
      <c r="AJ3136" s="25"/>
      <c r="AU3136" s="1">
        <v>41547</v>
      </c>
      <c r="AV3136">
        <v>8.8999999999999996E-2</v>
      </c>
      <c r="AW3136">
        <f t="shared" si="1230"/>
        <v>8.8999999999999995E-4</v>
      </c>
      <c r="AY3136" s="1">
        <v>41548</v>
      </c>
      <c r="AZ3136">
        <v>9.1999999999999998E-2</v>
      </c>
      <c r="BA3136">
        <f t="shared" si="1231"/>
        <v>9.2000000000000003E-4</v>
      </c>
      <c r="BC3136" s="1">
        <v>41633</v>
      </c>
      <c r="BD3136">
        <v>0.30099999999999999</v>
      </c>
      <c r="BE3136">
        <f t="shared" si="1232"/>
        <v>3.0100000000000001E-3</v>
      </c>
      <c r="BG3136" s="1">
        <v>41633</v>
      </c>
      <c r="BH3136">
        <v>0.48249999999999998</v>
      </c>
      <c r="BI3136">
        <f t="shared" si="1233"/>
        <v>4.8249999999999994E-3</v>
      </c>
      <c r="BK3136" s="1">
        <v>41044</v>
      </c>
      <c r="BL3136">
        <v>2.66309</v>
      </c>
      <c r="BM3136">
        <f t="shared" si="1239"/>
        <v>2.6630899999999999E-2</v>
      </c>
      <c r="BP3136" s="1">
        <v>41522</v>
      </c>
      <c r="BQ3136">
        <v>158.30000000000001</v>
      </c>
      <c r="BR3136">
        <f t="shared" si="1234"/>
        <v>1.5830000000000002</v>
      </c>
      <c r="BT3136" s="1">
        <v>41548</v>
      </c>
      <c r="BU3136">
        <v>0.22500000000000001</v>
      </c>
      <c r="BV3136">
        <f t="shared" si="1235"/>
        <v>2.2500000000000003E-3</v>
      </c>
      <c r="BX3136" s="1">
        <v>41548</v>
      </c>
      <c r="BY3136">
        <v>0.33800000000000002</v>
      </c>
      <c r="BZ3136">
        <f t="shared" si="1236"/>
        <v>3.3800000000000002E-3</v>
      </c>
      <c r="CB3136" s="1">
        <v>41633</v>
      </c>
      <c r="CC3136">
        <v>0.4</v>
      </c>
      <c r="CD3136">
        <f t="shared" si="1237"/>
        <v>4.0000000000000001E-3</v>
      </c>
      <c r="CG3136" s="1"/>
    </row>
    <row r="3137" spans="1:85" x14ac:dyDescent="0.3">
      <c r="A3137" s="21">
        <f t="shared" si="1238"/>
        <v>50202</v>
      </c>
      <c r="B3137" s="18">
        <f t="shared" si="1222"/>
        <v>112.421875</v>
      </c>
      <c r="C3137">
        <f t="shared" si="1240"/>
        <v>115</v>
      </c>
      <c r="D3137">
        <f t="shared" ca="1" si="1225"/>
        <v>-11.65</v>
      </c>
      <c r="E3137">
        <f ca="1">IF(currency="USD",'Future et co'!F3137,IF(currency="EUR",'Future et co'!G3137,FALSE))</f>
        <v>3.6070000000000005E-2</v>
      </c>
      <c r="F3137">
        <f t="shared" ca="1" si="1226"/>
        <v>3.6070000000000005E-2</v>
      </c>
      <c r="G3137">
        <f t="shared" ca="1" si="1227"/>
        <v>2.0569999999999998E-2</v>
      </c>
      <c r="L3137">
        <f t="shared" ca="1" si="1228"/>
        <v>127.8</v>
      </c>
      <c r="M3137">
        <f t="shared" ca="1" si="1223"/>
        <v>3.6070000000000005E-2</v>
      </c>
      <c r="R3137">
        <f t="shared" ca="1" si="1229"/>
        <v>127.8</v>
      </c>
      <c r="S3137">
        <f t="shared" ca="1" si="1224"/>
        <v>3.6070000000000005E-2</v>
      </c>
      <c r="U3137" s="1"/>
      <c r="W3137" t="str">
        <f t="shared" si="1241"/>
        <v/>
      </c>
      <c r="Y3137" s="1"/>
      <c r="AA3137">
        <f t="shared" si="1242"/>
        <v>0</v>
      </c>
      <c r="AC3137" s="1"/>
      <c r="AE3137">
        <f t="shared" si="1243"/>
        <v>0</v>
      </c>
      <c r="AH3137" s="1"/>
      <c r="AI3137" s="17"/>
      <c r="AJ3137" s="25"/>
      <c r="AU3137" s="1">
        <v>41544</v>
      </c>
      <c r="AV3137">
        <v>8.6999999999999994E-2</v>
      </c>
      <c r="AW3137">
        <f t="shared" si="1230"/>
        <v>8.699999999999999E-4</v>
      </c>
      <c r="AY3137" s="1">
        <v>41547</v>
      </c>
      <c r="AZ3137">
        <v>9.5000000000000001E-2</v>
      </c>
      <c r="BA3137">
        <f t="shared" si="1231"/>
        <v>9.5E-4</v>
      </c>
      <c r="BC3137" s="1">
        <v>41632</v>
      </c>
      <c r="BD3137">
        <v>0.28999999999999998</v>
      </c>
      <c r="BE3137">
        <f t="shared" si="1232"/>
        <v>2.8999999999999998E-3</v>
      </c>
      <c r="BG3137" s="1">
        <v>41632</v>
      </c>
      <c r="BH3137">
        <v>0.47</v>
      </c>
      <c r="BI3137">
        <f t="shared" si="1233"/>
        <v>4.6999999999999993E-3</v>
      </c>
      <c r="BK3137" s="1">
        <v>41045</v>
      </c>
      <c r="BL3137">
        <v>2.6755800000000001</v>
      </c>
      <c r="BM3137">
        <f t="shared" si="1239"/>
        <v>2.67558E-2</v>
      </c>
      <c r="BP3137" s="1">
        <v>41521</v>
      </c>
      <c r="BQ3137">
        <v>159.59</v>
      </c>
      <c r="BR3137">
        <f t="shared" si="1234"/>
        <v>1.5959000000000001</v>
      </c>
      <c r="BT3137" s="1">
        <v>41547</v>
      </c>
      <c r="BU3137">
        <v>0.22500000000000001</v>
      </c>
      <c r="BV3137">
        <f t="shared" si="1235"/>
        <v>2.2500000000000003E-3</v>
      </c>
      <c r="BX3137" s="1">
        <v>41547</v>
      </c>
      <c r="BY3137">
        <v>0.34</v>
      </c>
      <c r="BZ3137">
        <f t="shared" si="1236"/>
        <v>3.4000000000000002E-3</v>
      </c>
      <c r="CB3137" s="1">
        <v>41632</v>
      </c>
      <c r="CC3137">
        <v>0.40250000000000002</v>
      </c>
      <c r="CD3137">
        <f t="shared" si="1237"/>
        <v>4.0249999999999999E-3</v>
      </c>
      <c r="CG3137" s="1"/>
    </row>
    <row r="3138" spans="1:85" x14ac:dyDescent="0.3">
      <c r="A3138" s="21">
        <f t="shared" si="1238"/>
        <v>50203</v>
      </c>
      <c r="B3138" s="18">
        <f t="shared" si="1222"/>
        <v>112.421875</v>
      </c>
      <c r="C3138">
        <f t="shared" si="1240"/>
        <v>115</v>
      </c>
      <c r="D3138">
        <f t="shared" ca="1" si="1225"/>
        <v>-11.652777777777779</v>
      </c>
      <c r="E3138">
        <f ca="1">IF(currency="USD",'Future et co'!F3138,IF(currency="EUR",'Future et co'!G3138,FALSE))</f>
        <v>3.6070000000000005E-2</v>
      </c>
      <c r="F3138">
        <f t="shared" ca="1" si="1226"/>
        <v>3.6070000000000005E-2</v>
      </c>
      <c r="G3138">
        <f t="shared" ca="1" si="1227"/>
        <v>2.0569999999999998E-2</v>
      </c>
      <c r="L3138">
        <f t="shared" ca="1" si="1228"/>
        <v>127.8</v>
      </c>
      <c r="M3138">
        <f t="shared" ca="1" si="1223"/>
        <v>3.6070000000000005E-2</v>
      </c>
      <c r="R3138">
        <f t="shared" ca="1" si="1229"/>
        <v>127.8</v>
      </c>
      <c r="S3138">
        <f t="shared" ca="1" si="1224"/>
        <v>3.6070000000000005E-2</v>
      </c>
      <c r="U3138" s="1"/>
      <c r="W3138" t="str">
        <f t="shared" si="1241"/>
        <v/>
      </c>
      <c r="Y3138" s="1"/>
      <c r="AA3138">
        <f t="shared" si="1242"/>
        <v>0</v>
      </c>
      <c r="AC3138" s="1"/>
      <c r="AE3138">
        <f t="shared" si="1243"/>
        <v>0</v>
      </c>
      <c r="AH3138" s="1"/>
      <c r="AI3138" s="17"/>
      <c r="AJ3138" s="25"/>
      <c r="AU3138" s="1">
        <v>41543</v>
      </c>
      <c r="AV3138">
        <v>8.5999999999999993E-2</v>
      </c>
      <c r="AW3138">
        <f t="shared" si="1230"/>
        <v>8.5999999999999998E-4</v>
      </c>
      <c r="AY3138" s="1">
        <v>41544</v>
      </c>
      <c r="AZ3138">
        <v>9.4E-2</v>
      </c>
      <c r="BA3138">
        <f t="shared" si="1231"/>
        <v>9.3999999999999997E-4</v>
      </c>
      <c r="BC3138" s="1">
        <v>41631</v>
      </c>
      <c r="BD3138">
        <v>0.28000000000000003</v>
      </c>
      <c r="BE3138">
        <f t="shared" si="1232"/>
        <v>2.8000000000000004E-3</v>
      </c>
      <c r="BG3138" s="1">
        <v>41631</v>
      </c>
      <c r="BH3138">
        <v>0.45500000000000002</v>
      </c>
      <c r="BI3138">
        <f t="shared" si="1233"/>
        <v>4.5500000000000002E-3</v>
      </c>
      <c r="BK3138" s="1">
        <v>41046</v>
      </c>
      <c r="BL3138">
        <v>2.7160000000000002</v>
      </c>
      <c r="BM3138">
        <f t="shared" si="1239"/>
        <v>2.7160000000000004E-2</v>
      </c>
      <c r="BP3138" s="1">
        <v>41520</v>
      </c>
      <c r="BQ3138">
        <v>159.44</v>
      </c>
      <c r="BR3138">
        <f t="shared" si="1234"/>
        <v>1.5944</v>
      </c>
      <c r="BT3138" s="1">
        <v>41544</v>
      </c>
      <c r="BU3138">
        <v>0.224</v>
      </c>
      <c r="BV3138">
        <f t="shared" si="1235"/>
        <v>2.2400000000000002E-3</v>
      </c>
      <c r="BX3138" s="1">
        <v>41544</v>
      </c>
      <c r="BY3138">
        <v>0.33800000000000002</v>
      </c>
      <c r="BZ3138">
        <f t="shared" si="1236"/>
        <v>3.3800000000000002E-3</v>
      </c>
      <c r="CB3138" s="1">
        <v>41631</v>
      </c>
      <c r="CC3138">
        <v>0.39700000000000002</v>
      </c>
      <c r="CD3138">
        <f t="shared" si="1237"/>
        <v>3.9700000000000004E-3</v>
      </c>
      <c r="CG3138" s="1"/>
    </row>
    <row r="3139" spans="1:85" x14ac:dyDescent="0.3">
      <c r="A3139" s="21">
        <f t="shared" si="1238"/>
        <v>50206</v>
      </c>
      <c r="B3139" s="18">
        <f t="shared" si="1222"/>
        <v>112.421875</v>
      </c>
      <c r="C3139">
        <f t="shared" si="1240"/>
        <v>115</v>
      </c>
      <c r="D3139">
        <f t="shared" ca="1" si="1225"/>
        <v>-11.661111111111111</v>
      </c>
      <c r="E3139">
        <f ca="1">IF(currency="USD",'Future et co'!F3139,IF(currency="EUR",'Future et co'!G3139,FALSE))</f>
        <v>3.6070000000000005E-2</v>
      </c>
      <c r="F3139">
        <f t="shared" ca="1" si="1226"/>
        <v>3.6070000000000005E-2</v>
      </c>
      <c r="G3139">
        <f t="shared" ca="1" si="1227"/>
        <v>2.0569999999999998E-2</v>
      </c>
      <c r="L3139">
        <f t="shared" ca="1" si="1228"/>
        <v>127.8</v>
      </c>
      <c r="M3139">
        <f t="shared" ca="1" si="1223"/>
        <v>3.6070000000000005E-2</v>
      </c>
      <c r="R3139">
        <f t="shared" ca="1" si="1229"/>
        <v>127.8</v>
      </c>
      <c r="S3139">
        <f t="shared" ca="1" si="1224"/>
        <v>3.6070000000000005E-2</v>
      </c>
      <c r="U3139" s="1"/>
      <c r="W3139" t="str">
        <f t="shared" si="1241"/>
        <v/>
      </c>
      <c r="Y3139" s="1"/>
      <c r="AA3139">
        <f t="shared" si="1242"/>
        <v>0</v>
      </c>
      <c r="AC3139" s="1"/>
      <c r="AE3139">
        <f t="shared" si="1243"/>
        <v>0</v>
      </c>
      <c r="AH3139" s="1"/>
      <c r="AI3139" s="17"/>
      <c r="AJ3139" s="25"/>
      <c r="AU3139" s="1">
        <v>41542</v>
      </c>
      <c r="AV3139">
        <v>7.8E-2</v>
      </c>
      <c r="AW3139">
        <f t="shared" si="1230"/>
        <v>7.7999999999999999E-4</v>
      </c>
      <c r="AY3139" s="1">
        <v>41543</v>
      </c>
      <c r="AZ3139">
        <v>9.2999999999999999E-2</v>
      </c>
      <c r="BA3139">
        <f t="shared" si="1231"/>
        <v>9.2999999999999995E-4</v>
      </c>
      <c r="BC3139" s="1">
        <v>41628</v>
      </c>
      <c r="BD3139">
        <v>0.28000000000000003</v>
      </c>
      <c r="BE3139">
        <f t="shared" si="1232"/>
        <v>2.8000000000000004E-3</v>
      </c>
      <c r="BG3139" s="1">
        <v>41628</v>
      </c>
      <c r="BH3139">
        <v>0.45</v>
      </c>
      <c r="BI3139">
        <f t="shared" si="1233"/>
        <v>4.5000000000000005E-3</v>
      </c>
      <c r="BK3139" s="1">
        <v>41047</v>
      </c>
      <c r="BL3139">
        <v>2.7289300000000001</v>
      </c>
      <c r="BM3139">
        <f t="shared" si="1239"/>
        <v>2.7289300000000002E-2</v>
      </c>
      <c r="BP3139" s="1">
        <v>41519</v>
      </c>
      <c r="BQ3139">
        <v>159.97999999999999</v>
      </c>
      <c r="BR3139">
        <f t="shared" si="1234"/>
        <v>1.5997999999999999</v>
      </c>
      <c r="BT3139" s="1">
        <v>41543</v>
      </c>
      <c r="BU3139">
        <v>0.221</v>
      </c>
      <c r="BV3139">
        <f t="shared" si="1235"/>
        <v>2.2100000000000002E-3</v>
      </c>
      <c r="BX3139" s="1">
        <v>41543</v>
      </c>
      <c r="BY3139">
        <v>0.33700000000000002</v>
      </c>
      <c r="BZ3139">
        <f t="shared" si="1236"/>
        <v>3.3700000000000002E-3</v>
      </c>
      <c r="CB3139" s="1">
        <v>41628</v>
      </c>
      <c r="CC3139">
        <v>0.41199999999999998</v>
      </c>
      <c r="CD3139">
        <f t="shared" si="1237"/>
        <v>4.1199999999999995E-3</v>
      </c>
      <c r="CG3139" s="1"/>
    </row>
    <row r="3140" spans="1:85" x14ac:dyDescent="0.3">
      <c r="A3140" s="21">
        <f t="shared" si="1238"/>
        <v>50207</v>
      </c>
      <c r="B3140" s="18">
        <f t="shared" si="1222"/>
        <v>112.421875</v>
      </c>
      <c r="C3140">
        <f t="shared" si="1240"/>
        <v>115</v>
      </c>
      <c r="D3140">
        <f t="shared" ca="1" si="1225"/>
        <v>-11.66388888888889</v>
      </c>
      <c r="E3140">
        <f ca="1">IF(currency="USD",'Future et co'!F3140,IF(currency="EUR",'Future et co'!G3140,FALSE))</f>
        <v>3.6070000000000005E-2</v>
      </c>
      <c r="F3140">
        <f t="shared" ca="1" si="1226"/>
        <v>3.6070000000000005E-2</v>
      </c>
      <c r="G3140">
        <f t="shared" ca="1" si="1227"/>
        <v>2.0569999999999998E-2</v>
      </c>
      <c r="L3140">
        <f t="shared" ca="1" si="1228"/>
        <v>127.8</v>
      </c>
      <c r="M3140">
        <f t="shared" ca="1" si="1223"/>
        <v>3.6070000000000005E-2</v>
      </c>
      <c r="R3140">
        <f t="shared" ca="1" si="1229"/>
        <v>127.8</v>
      </c>
      <c r="S3140">
        <f t="shared" ca="1" si="1224"/>
        <v>3.6070000000000005E-2</v>
      </c>
      <c r="U3140" s="1"/>
      <c r="W3140" t="str">
        <f t="shared" si="1241"/>
        <v/>
      </c>
      <c r="Y3140" s="1"/>
      <c r="AA3140">
        <f t="shared" si="1242"/>
        <v>0</v>
      </c>
      <c r="AC3140" s="1"/>
      <c r="AE3140">
        <f t="shared" si="1243"/>
        <v>0</v>
      </c>
      <c r="AH3140" s="1"/>
      <c r="AI3140" s="17"/>
      <c r="AJ3140" s="25"/>
      <c r="AU3140" s="1">
        <v>41541</v>
      </c>
      <c r="AV3140">
        <v>8.5999999999999993E-2</v>
      </c>
      <c r="AW3140">
        <f t="shared" si="1230"/>
        <v>8.5999999999999998E-4</v>
      </c>
      <c r="AY3140" s="1">
        <v>41542</v>
      </c>
      <c r="AZ3140">
        <v>8.6999999999999994E-2</v>
      </c>
      <c r="BA3140">
        <f t="shared" si="1231"/>
        <v>8.699999999999999E-4</v>
      </c>
      <c r="BC3140" s="1">
        <v>41627</v>
      </c>
      <c r="BD3140">
        <v>0.27</v>
      </c>
      <c r="BE3140">
        <f t="shared" si="1232"/>
        <v>2.7000000000000001E-3</v>
      </c>
      <c r="BG3140" s="1">
        <v>41627</v>
      </c>
      <c r="BH3140">
        <v>0.42099999999999999</v>
      </c>
      <c r="BI3140">
        <f t="shared" si="1233"/>
        <v>4.2100000000000002E-3</v>
      </c>
      <c r="BK3140" s="1">
        <v>41050</v>
      </c>
      <c r="BL3140">
        <v>2.7000199999999999</v>
      </c>
      <c r="BM3140">
        <f t="shared" si="1239"/>
        <v>2.7000199999999999E-2</v>
      </c>
      <c r="BP3140" s="1">
        <v>41516</v>
      </c>
      <c r="BQ3140">
        <v>160.62</v>
      </c>
      <c r="BR3140">
        <f t="shared" si="1234"/>
        <v>1.6062000000000001</v>
      </c>
      <c r="BT3140" s="1">
        <v>41542</v>
      </c>
      <c r="BU3140">
        <v>0.221</v>
      </c>
      <c r="BV3140">
        <f t="shared" si="1235"/>
        <v>2.2100000000000002E-3</v>
      </c>
      <c r="BX3140" s="1">
        <v>41542</v>
      </c>
      <c r="BY3140">
        <v>0.33700000000000002</v>
      </c>
      <c r="BZ3140">
        <f t="shared" si="1236"/>
        <v>3.3700000000000002E-3</v>
      </c>
      <c r="CB3140" s="1">
        <v>41627</v>
      </c>
      <c r="CC3140">
        <v>0.38600000000000001</v>
      </c>
      <c r="CD3140">
        <f t="shared" si="1237"/>
        <v>3.8600000000000001E-3</v>
      </c>
      <c r="CG3140" s="1"/>
    </row>
    <row r="3141" spans="1:85" x14ac:dyDescent="0.3">
      <c r="A3141" s="21">
        <f t="shared" si="1238"/>
        <v>50208</v>
      </c>
      <c r="B3141" s="18">
        <f t="shared" si="1222"/>
        <v>112.421875</v>
      </c>
      <c r="C3141">
        <f t="shared" si="1240"/>
        <v>115</v>
      </c>
      <c r="D3141">
        <f t="shared" ca="1" si="1225"/>
        <v>-11.666666666666666</v>
      </c>
      <c r="E3141">
        <f ca="1">IF(currency="USD",'Future et co'!F3141,IF(currency="EUR",'Future et co'!G3141,FALSE))</f>
        <v>3.6070000000000005E-2</v>
      </c>
      <c r="F3141">
        <f t="shared" ca="1" si="1226"/>
        <v>3.6070000000000005E-2</v>
      </c>
      <c r="G3141">
        <f t="shared" ca="1" si="1227"/>
        <v>2.0569999999999998E-2</v>
      </c>
      <c r="L3141">
        <f t="shared" ca="1" si="1228"/>
        <v>127.8</v>
      </c>
      <c r="M3141">
        <f t="shared" ca="1" si="1223"/>
        <v>3.6070000000000005E-2</v>
      </c>
      <c r="R3141">
        <f t="shared" ca="1" si="1229"/>
        <v>127.8</v>
      </c>
      <c r="S3141">
        <f t="shared" ca="1" si="1224"/>
        <v>3.6070000000000005E-2</v>
      </c>
      <c r="U3141" s="1"/>
      <c r="W3141" t="str">
        <f t="shared" si="1241"/>
        <v/>
      </c>
      <c r="Y3141" s="1"/>
      <c r="AA3141">
        <f t="shared" si="1242"/>
        <v>0</v>
      </c>
      <c r="AC3141" s="1"/>
      <c r="AE3141">
        <f t="shared" si="1243"/>
        <v>0</v>
      </c>
      <c r="AH3141" s="1"/>
      <c r="AI3141" s="17"/>
      <c r="AJ3141" s="25"/>
      <c r="AU3141" s="1">
        <v>41540</v>
      </c>
      <c r="AV3141">
        <v>0.08</v>
      </c>
      <c r="AW3141">
        <f t="shared" si="1230"/>
        <v>8.0000000000000004E-4</v>
      </c>
      <c r="AY3141" s="1">
        <v>41541</v>
      </c>
      <c r="AZ3141">
        <v>9.4E-2</v>
      </c>
      <c r="BA3141">
        <f t="shared" si="1231"/>
        <v>9.3999999999999997E-4</v>
      </c>
      <c r="BC3141" s="1">
        <v>41626</v>
      </c>
      <c r="BD3141">
        <v>0.26</v>
      </c>
      <c r="BE3141">
        <f t="shared" si="1232"/>
        <v>2.5999999999999999E-3</v>
      </c>
      <c r="BG3141" s="1">
        <v>41626</v>
      </c>
      <c r="BH3141">
        <v>0.379</v>
      </c>
      <c r="BI3141">
        <f t="shared" si="1233"/>
        <v>3.79E-3</v>
      </c>
      <c r="BK3141" s="1">
        <v>41051</v>
      </c>
      <c r="BL3141">
        <v>2.6961599999999999</v>
      </c>
      <c r="BM3141">
        <f t="shared" si="1239"/>
        <v>2.6961599999999999E-2</v>
      </c>
      <c r="BP3141" s="1">
        <v>41515</v>
      </c>
      <c r="BQ3141">
        <v>160.55000000000001</v>
      </c>
      <c r="BR3141">
        <f t="shared" si="1234"/>
        <v>1.6055000000000001</v>
      </c>
      <c r="BT3141" s="1">
        <v>41541</v>
      </c>
      <c r="BU3141">
        <v>0.221</v>
      </c>
      <c r="BV3141">
        <f t="shared" si="1235"/>
        <v>2.2100000000000002E-3</v>
      </c>
      <c r="BX3141" s="1">
        <v>41541</v>
      </c>
      <c r="BY3141">
        <v>0.33600000000000002</v>
      </c>
      <c r="BZ3141">
        <f t="shared" si="1236"/>
        <v>3.3600000000000001E-3</v>
      </c>
      <c r="CB3141" s="1">
        <v>41626</v>
      </c>
      <c r="CC3141">
        <v>0.39900000000000002</v>
      </c>
      <c r="CD3141">
        <f t="shared" si="1237"/>
        <v>3.9900000000000005E-3</v>
      </c>
      <c r="CG3141" s="1"/>
    </row>
    <row r="3142" spans="1:85" x14ac:dyDescent="0.3">
      <c r="A3142" s="21">
        <f t="shared" si="1238"/>
        <v>50209</v>
      </c>
      <c r="B3142" s="18">
        <f t="shared" si="1222"/>
        <v>112.421875</v>
      </c>
      <c r="C3142">
        <f t="shared" si="1240"/>
        <v>115</v>
      </c>
      <c r="D3142">
        <f t="shared" ca="1" si="1225"/>
        <v>-11.669444444444444</v>
      </c>
      <c r="E3142">
        <f ca="1">IF(currency="USD",'Future et co'!F3142,IF(currency="EUR",'Future et co'!G3142,FALSE))</f>
        <v>3.6070000000000005E-2</v>
      </c>
      <c r="F3142">
        <f t="shared" ca="1" si="1226"/>
        <v>3.6070000000000005E-2</v>
      </c>
      <c r="G3142">
        <f t="shared" ca="1" si="1227"/>
        <v>2.0569999999999998E-2</v>
      </c>
      <c r="L3142">
        <f t="shared" ca="1" si="1228"/>
        <v>127.8</v>
      </c>
      <c r="M3142">
        <f t="shared" ca="1" si="1223"/>
        <v>3.6070000000000005E-2</v>
      </c>
      <c r="R3142">
        <f t="shared" ca="1" si="1229"/>
        <v>127.8</v>
      </c>
      <c r="S3142">
        <f t="shared" ca="1" si="1224"/>
        <v>3.6070000000000005E-2</v>
      </c>
      <c r="U3142" s="1"/>
      <c r="W3142" t="str">
        <f t="shared" si="1241"/>
        <v/>
      </c>
      <c r="Y3142" s="1"/>
      <c r="AA3142">
        <f t="shared" si="1242"/>
        <v>0</v>
      </c>
      <c r="AC3142" s="1"/>
      <c r="AE3142">
        <f t="shared" si="1243"/>
        <v>0</v>
      </c>
      <c r="AH3142" s="1"/>
      <c r="AI3142" s="17"/>
      <c r="AJ3142" s="25"/>
      <c r="AU3142" s="1">
        <v>41537</v>
      </c>
      <c r="AV3142">
        <v>8.6999999999999994E-2</v>
      </c>
      <c r="AW3142">
        <f t="shared" si="1230"/>
        <v>8.699999999999999E-4</v>
      </c>
      <c r="AY3142" s="1">
        <v>41540</v>
      </c>
      <c r="AZ3142">
        <v>8.7999999999999995E-2</v>
      </c>
      <c r="BA3142">
        <f t="shared" si="1231"/>
        <v>8.7999999999999992E-4</v>
      </c>
      <c r="BC3142" s="1">
        <v>41625</v>
      </c>
      <c r="BD3142">
        <v>0.26</v>
      </c>
      <c r="BE3142">
        <f t="shared" si="1232"/>
        <v>2.5999999999999999E-3</v>
      </c>
      <c r="BG3142" s="1">
        <v>41625</v>
      </c>
      <c r="BH3142">
        <v>0.376</v>
      </c>
      <c r="BI3142">
        <f t="shared" si="1233"/>
        <v>3.7599999999999999E-3</v>
      </c>
      <c r="BK3142" s="1">
        <v>41052</v>
      </c>
      <c r="BL3142">
        <v>2.6953299999999998</v>
      </c>
      <c r="BM3142">
        <f t="shared" si="1239"/>
        <v>2.6953299999999999E-2</v>
      </c>
      <c r="BP3142" s="1">
        <v>41514</v>
      </c>
      <c r="BQ3142">
        <v>160.19999999999999</v>
      </c>
      <c r="BR3142">
        <f t="shared" si="1234"/>
        <v>1.6019999999999999</v>
      </c>
      <c r="BT3142" s="1">
        <v>41540</v>
      </c>
      <c r="BU3142">
        <v>0.221</v>
      </c>
      <c r="BV3142">
        <f t="shared" si="1235"/>
        <v>2.2100000000000002E-3</v>
      </c>
      <c r="BX3142" s="1">
        <v>41540</v>
      </c>
      <c r="BY3142">
        <v>0.33700000000000002</v>
      </c>
      <c r="BZ3142">
        <f t="shared" si="1236"/>
        <v>3.3700000000000002E-3</v>
      </c>
      <c r="CB3142" s="1">
        <v>41625</v>
      </c>
      <c r="CC3142">
        <v>0.39500000000000002</v>
      </c>
      <c r="CD3142">
        <f t="shared" si="1237"/>
        <v>3.9500000000000004E-3</v>
      </c>
      <c r="CG3142" s="1"/>
    </row>
    <row r="3143" spans="1:85" x14ac:dyDescent="0.3">
      <c r="A3143" s="21">
        <f t="shared" si="1238"/>
        <v>50210</v>
      </c>
      <c r="B3143" s="18">
        <f t="shared" si="1222"/>
        <v>112.421875</v>
      </c>
      <c r="C3143">
        <f t="shared" si="1240"/>
        <v>115</v>
      </c>
      <c r="D3143">
        <f t="shared" ca="1" si="1225"/>
        <v>-11.672222222222222</v>
      </c>
      <c r="E3143">
        <f ca="1">IF(currency="USD",'Future et co'!F3143,IF(currency="EUR",'Future et co'!G3143,FALSE))</f>
        <v>3.6070000000000005E-2</v>
      </c>
      <c r="F3143">
        <f t="shared" ca="1" si="1226"/>
        <v>3.6070000000000005E-2</v>
      </c>
      <c r="G3143">
        <f t="shared" ca="1" si="1227"/>
        <v>2.0569999999999998E-2</v>
      </c>
      <c r="L3143">
        <f t="shared" ca="1" si="1228"/>
        <v>127.8</v>
      </c>
      <c r="M3143">
        <f t="shared" ca="1" si="1223"/>
        <v>3.6070000000000005E-2</v>
      </c>
      <c r="R3143">
        <f t="shared" ca="1" si="1229"/>
        <v>127.8</v>
      </c>
      <c r="S3143">
        <f t="shared" ca="1" si="1224"/>
        <v>3.6070000000000005E-2</v>
      </c>
      <c r="U3143" s="1"/>
      <c r="W3143" t="str">
        <f t="shared" si="1241"/>
        <v/>
      </c>
      <c r="Y3143" s="1"/>
      <c r="AA3143">
        <f t="shared" si="1242"/>
        <v>0</v>
      </c>
      <c r="AC3143" s="1"/>
      <c r="AE3143">
        <f t="shared" si="1243"/>
        <v>0</v>
      </c>
      <c r="AH3143" s="1"/>
      <c r="AI3143" s="17"/>
      <c r="AJ3143" s="25"/>
      <c r="AU3143" s="1">
        <v>41536</v>
      </c>
      <c r="AV3143">
        <v>7.6999999999999999E-2</v>
      </c>
      <c r="AW3143">
        <f t="shared" si="1230"/>
        <v>7.6999999999999996E-4</v>
      </c>
      <c r="AY3143" s="1">
        <v>41537</v>
      </c>
      <c r="AZ3143">
        <v>8.8999999999999996E-2</v>
      </c>
      <c r="BA3143">
        <f t="shared" si="1231"/>
        <v>8.8999999999999995E-4</v>
      </c>
      <c r="BC3143" s="1">
        <v>41624</v>
      </c>
      <c r="BD3143">
        <v>0.27</v>
      </c>
      <c r="BE3143">
        <f t="shared" si="1232"/>
        <v>2.7000000000000001E-3</v>
      </c>
      <c r="BG3143" s="1">
        <v>41624</v>
      </c>
      <c r="BH3143">
        <v>0.40400000000000003</v>
      </c>
      <c r="BI3143">
        <f t="shared" si="1233"/>
        <v>4.0400000000000002E-3</v>
      </c>
      <c r="BK3143" s="1">
        <v>41053</v>
      </c>
      <c r="BL3143">
        <v>2.6950699999999999</v>
      </c>
      <c r="BM3143">
        <f t="shared" si="1239"/>
        <v>2.6950699999999998E-2</v>
      </c>
      <c r="BP3143" s="1">
        <v>41513</v>
      </c>
      <c r="BQ3143">
        <v>160.47999999999999</v>
      </c>
      <c r="BR3143">
        <f t="shared" si="1234"/>
        <v>1.6048</v>
      </c>
      <c r="BT3143" s="1">
        <v>41537</v>
      </c>
      <c r="BU3143">
        <v>0.221</v>
      </c>
      <c r="BV3143">
        <f t="shared" si="1235"/>
        <v>2.2100000000000002E-3</v>
      </c>
      <c r="BX3143" s="1">
        <v>41537</v>
      </c>
      <c r="BY3143">
        <v>0.33500000000000002</v>
      </c>
      <c r="BZ3143">
        <f t="shared" si="1236"/>
        <v>3.3500000000000001E-3</v>
      </c>
      <c r="CB3143" s="1">
        <v>41624</v>
      </c>
      <c r="CC3143">
        <v>0.42399999999999999</v>
      </c>
      <c r="CD3143">
        <f t="shared" si="1237"/>
        <v>4.2399999999999998E-3</v>
      </c>
      <c r="CG3143" s="1"/>
    </row>
    <row r="3144" spans="1:85" x14ac:dyDescent="0.3">
      <c r="A3144" s="21">
        <f t="shared" si="1238"/>
        <v>50213</v>
      </c>
      <c r="B3144" s="18">
        <f t="shared" si="1222"/>
        <v>112.421875</v>
      </c>
      <c r="C3144">
        <f t="shared" si="1240"/>
        <v>115</v>
      </c>
      <c r="D3144">
        <f t="shared" ca="1" si="1225"/>
        <v>-11.680555555555555</v>
      </c>
      <c r="E3144">
        <f ca="1">IF(currency="USD",'Future et co'!F3144,IF(currency="EUR",'Future et co'!G3144,FALSE))</f>
        <v>3.6070000000000005E-2</v>
      </c>
      <c r="F3144">
        <f t="shared" ca="1" si="1226"/>
        <v>3.6070000000000005E-2</v>
      </c>
      <c r="G3144">
        <f t="shared" ca="1" si="1227"/>
        <v>2.0569999999999998E-2</v>
      </c>
      <c r="L3144">
        <f t="shared" ca="1" si="1228"/>
        <v>127.8</v>
      </c>
      <c r="M3144">
        <f t="shared" ca="1" si="1223"/>
        <v>3.6070000000000005E-2</v>
      </c>
      <c r="R3144">
        <f t="shared" ca="1" si="1229"/>
        <v>127.8</v>
      </c>
      <c r="S3144">
        <f t="shared" ca="1" si="1224"/>
        <v>3.6070000000000005E-2</v>
      </c>
      <c r="U3144" s="1"/>
      <c r="W3144" t="str">
        <f t="shared" si="1241"/>
        <v/>
      </c>
      <c r="Y3144" s="1"/>
      <c r="AA3144">
        <f t="shared" si="1242"/>
        <v>0</v>
      </c>
      <c r="AC3144" s="1"/>
      <c r="AE3144">
        <f t="shared" si="1243"/>
        <v>0</v>
      </c>
      <c r="AH3144" s="1"/>
      <c r="AI3144" s="17"/>
      <c r="AJ3144" s="25"/>
      <c r="AU3144" s="1">
        <v>41535</v>
      </c>
      <c r="AV3144">
        <v>8.4000000000000005E-2</v>
      </c>
      <c r="AW3144">
        <f t="shared" si="1230"/>
        <v>8.4000000000000003E-4</v>
      </c>
      <c r="AY3144" s="1">
        <v>41536</v>
      </c>
      <c r="AZ3144">
        <v>8.5000000000000006E-2</v>
      </c>
      <c r="BA3144">
        <f t="shared" si="1231"/>
        <v>8.5000000000000006E-4</v>
      </c>
      <c r="BC3144" s="1">
        <v>41621</v>
      </c>
      <c r="BD3144">
        <v>0.26</v>
      </c>
      <c r="BE3144">
        <f t="shared" si="1232"/>
        <v>2.5999999999999999E-3</v>
      </c>
      <c r="BG3144" s="1">
        <v>41621</v>
      </c>
      <c r="BH3144">
        <v>0.40300000000000002</v>
      </c>
      <c r="BI3144">
        <f t="shared" si="1233"/>
        <v>4.0300000000000006E-3</v>
      </c>
      <c r="BK3144" s="1">
        <v>41054</v>
      </c>
      <c r="BL3144">
        <v>2.7006299999999999</v>
      </c>
      <c r="BM3144">
        <f t="shared" si="1239"/>
        <v>2.7006299999999997E-2</v>
      </c>
      <c r="BP3144" s="1">
        <v>41512</v>
      </c>
      <c r="BQ3144">
        <v>159.91999999999999</v>
      </c>
      <c r="BR3144">
        <f t="shared" si="1234"/>
        <v>1.5992</v>
      </c>
      <c r="BT3144" s="1">
        <v>41536</v>
      </c>
      <c r="BU3144">
        <v>0.221</v>
      </c>
      <c r="BV3144">
        <f t="shared" si="1235"/>
        <v>2.2100000000000002E-3</v>
      </c>
      <c r="BX3144" s="1">
        <v>41536</v>
      </c>
      <c r="BY3144">
        <v>0.33700000000000002</v>
      </c>
      <c r="BZ3144">
        <f t="shared" si="1236"/>
        <v>3.3700000000000002E-3</v>
      </c>
      <c r="CB3144" s="1">
        <v>41621</v>
      </c>
      <c r="CC3144">
        <v>0.41099999999999998</v>
      </c>
      <c r="CD3144">
        <f t="shared" si="1237"/>
        <v>4.1099999999999999E-3</v>
      </c>
      <c r="CG3144" s="1"/>
    </row>
    <row r="3145" spans="1:85" x14ac:dyDescent="0.3">
      <c r="A3145" s="21">
        <f t="shared" si="1238"/>
        <v>50214</v>
      </c>
      <c r="B3145" s="18">
        <f t="shared" si="1222"/>
        <v>112.421875</v>
      </c>
      <c r="C3145">
        <f t="shared" si="1240"/>
        <v>115</v>
      </c>
      <c r="D3145">
        <f t="shared" ca="1" si="1225"/>
        <v>-11.683333333333334</v>
      </c>
      <c r="E3145">
        <f ca="1">IF(currency="USD",'Future et co'!F3145,IF(currency="EUR",'Future et co'!G3145,FALSE))</f>
        <v>3.6070000000000005E-2</v>
      </c>
      <c r="F3145">
        <f t="shared" ca="1" si="1226"/>
        <v>3.6070000000000005E-2</v>
      </c>
      <c r="G3145">
        <f t="shared" ca="1" si="1227"/>
        <v>2.0569999999999998E-2</v>
      </c>
      <c r="L3145">
        <f t="shared" ca="1" si="1228"/>
        <v>127.8</v>
      </c>
      <c r="M3145">
        <f t="shared" ca="1" si="1223"/>
        <v>3.6070000000000005E-2</v>
      </c>
      <c r="R3145">
        <f t="shared" ca="1" si="1229"/>
        <v>127.8</v>
      </c>
      <c r="S3145">
        <f t="shared" ca="1" si="1224"/>
        <v>3.6070000000000005E-2</v>
      </c>
      <c r="U3145" s="1"/>
      <c r="W3145" t="str">
        <f t="shared" si="1241"/>
        <v/>
      </c>
      <c r="Y3145" s="1"/>
      <c r="AA3145">
        <f t="shared" si="1242"/>
        <v>0</v>
      </c>
      <c r="AC3145" s="1"/>
      <c r="AE3145">
        <f t="shared" si="1243"/>
        <v>0</v>
      </c>
      <c r="AH3145" s="1"/>
      <c r="AI3145" s="17"/>
      <c r="AJ3145" s="25"/>
      <c r="AU3145" s="1">
        <v>41534</v>
      </c>
      <c r="AV3145">
        <v>7.9000000000000001E-2</v>
      </c>
      <c r="AW3145">
        <f t="shared" si="1230"/>
        <v>7.9000000000000001E-4</v>
      </c>
      <c r="AY3145" s="1">
        <v>41535</v>
      </c>
      <c r="AZ3145">
        <v>9.1999999999999998E-2</v>
      </c>
      <c r="BA3145">
        <f t="shared" si="1231"/>
        <v>9.2000000000000003E-4</v>
      </c>
      <c r="BC3145" s="1">
        <v>41620</v>
      </c>
      <c r="BD3145">
        <v>0.26</v>
      </c>
      <c r="BE3145">
        <f t="shared" si="1232"/>
        <v>2.5999999999999999E-3</v>
      </c>
      <c r="BG3145" s="1">
        <v>41620</v>
      </c>
      <c r="BH3145">
        <v>0.40600000000000003</v>
      </c>
      <c r="BI3145">
        <f t="shared" si="1233"/>
        <v>4.0600000000000002E-3</v>
      </c>
      <c r="BK3145" s="1">
        <v>41057</v>
      </c>
      <c r="BL3145">
        <v>2.7006299999999999</v>
      </c>
      <c r="BM3145">
        <f t="shared" si="1239"/>
        <v>2.7006299999999997E-2</v>
      </c>
      <c r="BP3145" s="1">
        <v>41509</v>
      </c>
      <c r="BQ3145">
        <v>159.38</v>
      </c>
      <c r="BR3145">
        <f t="shared" si="1234"/>
        <v>1.5937999999999999</v>
      </c>
      <c r="BT3145" s="1">
        <v>41535</v>
      </c>
      <c r="BU3145">
        <v>0.222</v>
      </c>
      <c r="BV3145">
        <f t="shared" si="1235"/>
        <v>2.2200000000000002E-3</v>
      </c>
      <c r="BX3145" s="1">
        <v>41535</v>
      </c>
      <c r="BY3145">
        <v>0.34</v>
      </c>
      <c r="BZ3145">
        <f t="shared" si="1236"/>
        <v>3.4000000000000002E-3</v>
      </c>
      <c r="CB3145" s="1">
        <v>41620</v>
      </c>
      <c r="CC3145">
        <v>0.42299999999999999</v>
      </c>
      <c r="CD3145">
        <f t="shared" si="1237"/>
        <v>4.2300000000000003E-3</v>
      </c>
      <c r="CG3145" s="1"/>
    </row>
    <row r="3146" spans="1:85" x14ac:dyDescent="0.3">
      <c r="A3146" s="21">
        <f t="shared" si="1238"/>
        <v>50215</v>
      </c>
      <c r="B3146" s="18">
        <f t="shared" si="1222"/>
        <v>112.421875</v>
      </c>
      <c r="C3146">
        <f t="shared" si="1240"/>
        <v>115</v>
      </c>
      <c r="D3146">
        <f t="shared" ca="1" si="1225"/>
        <v>-11.686111111111112</v>
      </c>
      <c r="E3146">
        <f ca="1">IF(currency="USD",'Future et co'!F3146,IF(currency="EUR",'Future et co'!G3146,FALSE))</f>
        <v>3.6070000000000005E-2</v>
      </c>
      <c r="F3146">
        <f t="shared" ca="1" si="1226"/>
        <v>3.6070000000000005E-2</v>
      </c>
      <c r="G3146">
        <f t="shared" ca="1" si="1227"/>
        <v>2.0569999999999998E-2</v>
      </c>
      <c r="L3146">
        <f t="shared" ca="1" si="1228"/>
        <v>127.8</v>
      </c>
      <c r="M3146">
        <f t="shared" ca="1" si="1223"/>
        <v>3.6070000000000005E-2</v>
      </c>
      <c r="R3146">
        <f t="shared" ca="1" si="1229"/>
        <v>127.8</v>
      </c>
      <c r="S3146">
        <f t="shared" ca="1" si="1224"/>
        <v>3.6070000000000005E-2</v>
      </c>
      <c r="U3146" s="1"/>
      <c r="W3146" t="str">
        <f t="shared" si="1241"/>
        <v/>
      </c>
      <c r="Y3146" s="1"/>
      <c r="AA3146">
        <f t="shared" si="1242"/>
        <v>0</v>
      </c>
      <c r="AC3146" s="1"/>
      <c r="AE3146">
        <f t="shared" si="1243"/>
        <v>0</v>
      </c>
      <c r="AH3146" s="1"/>
      <c r="AI3146" s="17"/>
      <c r="AJ3146" s="25"/>
      <c r="AU3146" s="1">
        <v>41533</v>
      </c>
      <c r="AV3146">
        <v>7.5999999999999998E-2</v>
      </c>
      <c r="AW3146">
        <f t="shared" si="1230"/>
        <v>7.5999999999999993E-4</v>
      </c>
      <c r="AY3146" s="1">
        <v>41534</v>
      </c>
      <c r="AZ3146">
        <v>8.8999999999999996E-2</v>
      </c>
      <c r="BA3146">
        <f t="shared" si="1231"/>
        <v>8.8999999999999995E-4</v>
      </c>
      <c r="BC3146" s="1">
        <v>41619</v>
      </c>
      <c r="BD3146">
        <v>0.25</v>
      </c>
      <c r="BE3146">
        <f t="shared" si="1232"/>
        <v>2.5000000000000001E-3</v>
      </c>
      <c r="BG3146" s="1">
        <v>41619</v>
      </c>
      <c r="BH3146">
        <v>0.38500000000000001</v>
      </c>
      <c r="BI3146">
        <f t="shared" si="1233"/>
        <v>3.8500000000000001E-3</v>
      </c>
      <c r="BK3146" s="1">
        <v>41058</v>
      </c>
      <c r="BL3146">
        <v>2.67136</v>
      </c>
      <c r="BM3146">
        <f t="shared" si="1239"/>
        <v>2.6713600000000001E-2</v>
      </c>
      <c r="BP3146" s="1">
        <v>41508</v>
      </c>
      <c r="BQ3146">
        <v>159.55000000000001</v>
      </c>
      <c r="BR3146">
        <f t="shared" si="1234"/>
        <v>1.5955000000000001</v>
      </c>
      <c r="BT3146" s="1">
        <v>41534</v>
      </c>
      <c r="BU3146">
        <v>0.222</v>
      </c>
      <c r="BV3146">
        <f t="shared" si="1235"/>
        <v>2.2200000000000002E-3</v>
      </c>
      <c r="BX3146" s="1">
        <v>41534</v>
      </c>
      <c r="BY3146">
        <v>0.33900000000000002</v>
      </c>
      <c r="BZ3146">
        <f t="shared" si="1236"/>
        <v>3.3900000000000002E-3</v>
      </c>
      <c r="CB3146" s="1">
        <v>41619</v>
      </c>
      <c r="CC3146">
        <v>0.40400000000000003</v>
      </c>
      <c r="CD3146">
        <f t="shared" si="1237"/>
        <v>4.0400000000000002E-3</v>
      </c>
      <c r="CG3146" s="1"/>
    </row>
    <row r="3147" spans="1:85" x14ac:dyDescent="0.3">
      <c r="A3147" s="21">
        <f t="shared" si="1238"/>
        <v>50216</v>
      </c>
      <c r="B3147" s="18">
        <f t="shared" ref="B3147:B3210" si="1244">IFERROR(VLOOKUP(A3147,$CG$11:$CH$19999,2,FALSE),B3146)</f>
        <v>112.421875</v>
      </c>
      <c r="C3147">
        <f t="shared" si="1240"/>
        <v>115</v>
      </c>
      <c r="D3147">
        <f t="shared" ca="1" si="1225"/>
        <v>-11.688888888888888</v>
      </c>
      <c r="E3147">
        <f ca="1">IF(currency="USD",'Future et co'!F3147,IF(currency="EUR",'Future et co'!G3147,FALSE))</f>
        <v>3.6070000000000005E-2</v>
      </c>
      <c r="F3147">
        <f t="shared" ca="1" si="1226"/>
        <v>3.6070000000000005E-2</v>
      </c>
      <c r="G3147">
        <f t="shared" ca="1" si="1227"/>
        <v>2.0569999999999998E-2</v>
      </c>
      <c r="L3147">
        <f t="shared" ca="1" si="1228"/>
        <v>127.8</v>
      </c>
      <c r="M3147">
        <f t="shared" ref="M3147:M3210" ca="1" si="1245">IFERROR(IF(L3147&lt;0.25,VLOOKUP(I3147,$AU$11:$AW$5325,3,FALSE),IF(AND(L3147&gt;=0.25,L3147&lt;0.5),VLOOKUP(I3147,$AY$11:$BA$5325,3,FALSE),IF(AND(L3147&gt;=0.5,L3147&lt;1),VLOOKUP(I3147,$BC$11:$BE$5325,3,FALSE),VLOOKUP(I3147,$BG$11:$BI$5010,3,FALSE)))),M3146)</f>
        <v>3.6070000000000005E-2</v>
      </c>
      <c r="R3147">
        <f t="shared" ca="1" si="1229"/>
        <v>127.8</v>
      </c>
      <c r="S3147">
        <f t="shared" ref="S3147:S3210" ca="1" si="1246">IFERROR(IF(R3147&lt;0.25,VLOOKUP(O3147,$AU$11:$AW$5325,3,FALSE),IF(AND(R3147&gt;=0.25,R3147&lt;0.5),VLOOKUP(O3147,$AY$11:$BA$5325,3,FALSE),IF(AND(R3147&gt;=0.5,R3147&lt;1),VLOOKUP(O3147,$BC$11:$BE$5325,3,FALSE),VLOOKUP(O3147,$BG$11:$BI$5010,3,FALSE)))),S3146)</f>
        <v>3.6070000000000005E-2</v>
      </c>
      <c r="U3147" s="1"/>
      <c r="W3147" t="str">
        <f t="shared" si="1241"/>
        <v/>
      </c>
      <c r="Y3147" s="1"/>
      <c r="AA3147">
        <f t="shared" si="1242"/>
        <v>0</v>
      </c>
      <c r="AC3147" s="1"/>
      <c r="AE3147">
        <f t="shared" si="1243"/>
        <v>0</v>
      </c>
      <c r="AH3147" s="1"/>
      <c r="AI3147" s="17"/>
      <c r="AJ3147" s="25"/>
      <c r="AU3147" s="1">
        <v>41530</v>
      </c>
      <c r="AV3147">
        <v>7.6999999999999999E-2</v>
      </c>
      <c r="AW3147">
        <f t="shared" si="1230"/>
        <v>7.6999999999999996E-4</v>
      </c>
      <c r="AY3147" s="1">
        <v>41533</v>
      </c>
      <c r="AZ3147">
        <v>8.8999999999999996E-2</v>
      </c>
      <c r="BA3147">
        <f t="shared" si="1231"/>
        <v>8.8999999999999995E-4</v>
      </c>
      <c r="BC3147" s="1">
        <v>41618</v>
      </c>
      <c r="BD3147">
        <v>0.25</v>
      </c>
      <c r="BE3147">
        <f t="shared" si="1232"/>
        <v>2.5000000000000001E-3</v>
      </c>
      <c r="BG3147" s="1">
        <v>41618</v>
      </c>
      <c r="BH3147">
        <v>0.372</v>
      </c>
      <c r="BI3147">
        <f t="shared" si="1233"/>
        <v>3.7199999999999998E-3</v>
      </c>
      <c r="BK3147" s="1">
        <v>41059</v>
      </c>
      <c r="BL3147">
        <v>2.7128899999999998</v>
      </c>
      <c r="BM3147">
        <f t="shared" si="1239"/>
        <v>2.7128899999999997E-2</v>
      </c>
      <c r="BP3147" s="1">
        <v>41507</v>
      </c>
      <c r="BQ3147">
        <v>160.02000000000001</v>
      </c>
      <c r="BR3147">
        <f t="shared" si="1234"/>
        <v>1.6002000000000001</v>
      </c>
      <c r="BT3147" s="1">
        <v>41533</v>
      </c>
      <c r="BU3147">
        <v>0.223</v>
      </c>
      <c r="BV3147">
        <f t="shared" si="1235"/>
        <v>2.2300000000000002E-3</v>
      </c>
      <c r="BX3147" s="1">
        <v>41533</v>
      </c>
      <c r="BY3147">
        <v>0.33800000000000002</v>
      </c>
      <c r="BZ3147">
        <f t="shared" si="1236"/>
        <v>3.3800000000000002E-3</v>
      </c>
      <c r="CB3147" s="1">
        <v>41618</v>
      </c>
      <c r="CC3147">
        <v>0.378</v>
      </c>
      <c r="CD3147">
        <f t="shared" si="1237"/>
        <v>3.7799999999999999E-3</v>
      </c>
      <c r="CG3147" s="1"/>
    </row>
    <row r="3148" spans="1:85" x14ac:dyDescent="0.3">
      <c r="A3148" s="21">
        <f t="shared" si="1238"/>
        <v>50217</v>
      </c>
      <c r="B3148" s="18">
        <f t="shared" si="1244"/>
        <v>112.421875</v>
      </c>
      <c r="C3148">
        <f t="shared" si="1240"/>
        <v>115</v>
      </c>
      <c r="D3148">
        <f t="shared" ref="D3148:D3211" ca="1" si="1247">($B$7-A3148)/360</f>
        <v>-11.691666666666666</v>
      </c>
      <c r="E3148">
        <f ca="1">IF(currency="USD",'Future et co'!F3148,IF(currency="EUR",'Future et co'!G3148,FALSE))</f>
        <v>3.6070000000000005E-2</v>
      </c>
      <c r="F3148">
        <f t="shared" ref="F3148:F3211" ca="1" si="1248">IFERROR(IF(D3148&lt;0.25,VLOOKUP(A3148,$AU$11:$AW$5325,3,FALSE),IF(AND(D3148&gt;=0.25,D3148&lt;0.5),VLOOKUP(A3148,$AY$11:$BA$5325,3,FALSE),IF(AND(D3148&gt;=0.5,D3148&lt;1),VLOOKUP(A3148,$BC$11:$BE$5325,3,FALSE),VLOOKUP(A3148,$BG$11:$BI$5010,3,FALSE)))),F3147)</f>
        <v>3.6070000000000005E-2</v>
      </c>
      <c r="G3148">
        <f t="shared" ref="G3148:G3211" ca="1" si="1249">IFERROR(IF(D3148&lt;0.25,VLOOKUP(A3148,$BT$11:$BV$5325,3,FALSE),IF(AND(D3148&gt;=0.25,D3148&lt;0.5),VLOOKUP(A3148,$BX$11:$BZ$5325,3,FALSE),VLOOKUP(A3148,$CB$11:$CD$5325,3,FALSE))),G3147)</f>
        <v>2.0569999999999998E-2</v>
      </c>
      <c r="L3148">
        <f t="shared" ref="L3148:L3211" ca="1" si="1250">($J$7-I3148)/360</f>
        <v>127.8</v>
      </c>
      <c r="M3148">
        <f t="shared" ca="1" si="1245"/>
        <v>3.6070000000000005E-2</v>
      </c>
      <c r="R3148">
        <f t="shared" ref="R3148:R3211" ca="1" si="1251">($P$7-O3148)/360</f>
        <v>127.8</v>
      </c>
      <c r="S3148">
        <f t="shared" ca="1" si="1246"/>
        <v>3.6070000000000005E-2</v>
      </c>
      <c r="U3148" s="1"/>
      <c r="W3148" t="str">
        <f t="shared" si="1241"/>
        <v/>
      </c>
      <c r="Y3148" s="1"/>
      <c r="AA3148">
        <f t="shared" si="1242"/>
        <v>0</v>
      </c>
      <c r="AC3148" s="1"/>
      <c r="AE3148">
        <f t="shared" si="1243"/>
        <v>0</v>
      </c>
      <c r="AH3148" s="1"/>
      <c r="AI3148" s="17"/>
      <c r="AJ3148" s="25"/>
      <c r="AU3148" s="1">
        <v>41529</v>
      </c>
      <c r="AV3148">
        <v>7.4999999999999997E-2</v>
      </c>
      <c r="AW3148">
        <f t="shared" ref="AW3148:AW3211" si="1252">AV3148/100</f>
        <v>7.5000000000000002E-4</v>
      </c>
      <c r="AY3148" s="1">
        <v>41530</v>
      </c>
      <c r="AZ3148">
        <v>9.4E-2</v>
      </c>
      <c r="BA3148">
        <f t="shared" ref="BA3148:BA3211" si="1253">AZ3148/100</f>
        <v>9.3999999999999997E-4</v>
      </c>
      <c r="BC3148" s="1">
        <v>41617</v>
      </c>
      <c r="BD3148">
        <v>0.24</v>
      </c>
      <c r="BE3148">
        <f t="shared" ref="BE3148:BE3211" si="1254">BD3148/100</f>
        <v>2.3999999999999998E-3</v>
      </c>
      <c r="BG3148" s="1">
        <v>41617</v>
      </c>
      <c r="BH3148">
        <v>0.375</v>
      </c>
      <c r="BI3148">
        <f t="shared" ref="BI3148:BI3211" si="1255">BH3148/100</f>
        <v>3.7499999999999999E-3</v>
      </c>
      <c r="BK3148" s="1">
        <v>41060</v>
      </c>
      <c r="BL3148">
        <v>2.7174999999999998</v>
      </c>
      <c r="BM3148">
        <f t="shared" si="1239"/>
        <v>2.7174999999999998E-2</v>
      </c>
      <c r="BP3148" s="1">
        <v>41506</v>
      </c>
      <c r="BQ3148">
        <v>160.56</v>
      </c>
      <c r="BR3148">
        <f t="shared" ref="BR3148:BR3211" si="1256">BQ3148/100</f>
        <v>1.6055999999999999</v>
      </c>
      <c r="BT3148" s="1">
        <v>41530</v>
      </c>
      <c r="BU3148">
        <v>0.223</v>
      </c>
      <c r="BV3148">
        <f t="shared" ref="BV3148:BV3211" si="1257">BU3148/100</f>
        <v>2.2300000000000002E-3</v>
      </c>
      <c r="BX3148" s="1">
        <v>41530</v>
      </c>
      <c r="BY3148">
        <v>0.34200000000000003</v>
      </c>
      <c r="BZ3148">
        <f t="shared" ref="BZ3148:BZ3211" si="1258">BY3148/100</f>
        <v>3.4200000000000003E-3</v>
      </c>
      <c r="CB3148" s="1">
        <v>41617</v>
      </c>
      <c r="CC3148">
        <v>0.378</v>
      </c>
      <c r="CD3148">
        <f t="shared" ref="CD3148:CD3211" si="1259">CC3148/100</f>
        <v>3.7799999999999999E-3</v>
      </c>
      <c r="CG3148" s="1"/>
    </row>
    <row r="3149" spans="1:85" x14ac:dyDescent="0.3">
      <c r="A3149" s="21">
        <f t="shared" ref="A3149:A3212" si="1260">WORKDAY(A3148,1)</f>
        <v>50220</v>
      </c>
      <c r="B3149" s="18">
        <f t="shared" si="1244"/>
        <v>112.421875</v>
      </c>
      <c r="C3149">
        <f t="shared" si="1240"/>
        <v>115</v>
      </c>
      <c r="D3149">
        <f t="shared" ca="1" si="1247"/>
        <v>-11.7</v>
      </c>
      <c r="E3149">
        <f ca="1">IF(currency="USD",'Future et co'!F3149,IF(currency="EUR",'Future et co'!G3149,FALSE))</f>
        <v>3.6070000000000005E-2</v>
      </c>
      <c r="F3149">
        <f t="shared" ca="1" si="1248"/>
        <v>3.6070000000000005E-2</v>
      </c>
      <c r="G3149">
        <f t="shared" ca="1" si="1249"/>
        <v>2.0569999999999998E-2</v>
      </c>
      <c r="L3149">
        <f t="shared" ca="1" si="1250"/>
        <v>127.8</v>
      </c>
      <c r="M3149">
        <f t="shared" ca="1" si="1245"/>
        <v>3.6070000000000005E-2</v>
      </c>
      <c r="R3149">
        <f t="shared" ca="1" si="1251"/>
        <v>127.8</v>
      </c>
      <c r="S3149">
        <f t="shared" ca="1" si="1246"/>
        <v>3.6070000000000005E-2</v>
      </c>
      <c r="U3149" s="1"/>
      <c r="W3149" t="str">
        <f t="shared" si="1241"/>
        <v/>
      </c>
      <c r="Y3149" s="1"/>
      <c r="AA3149">
        <f t="shared" si="1242"/>
        <v>0</v>
      </c>
      <c r="AC3149" s="1"/>
      <c r="AE3149">
        <f t="shared" si="1243"/>
        <v>0</v>
      </c>
      <c r="AH3149" s="1"/>
      <c r="AI3149" s="17"/>
      <c r="AJ3149" s="25"/>
      <c r="AU3149" s="1">
        <v>41528</v>
      </c>
      <c r="AV3149">
        <v>7.8E-2</v>
      </c>
      <c r="AW3149">
        <f t="shared" si="1252"/>
        <v>7.7999999999999999E-4</v>
      </c>
      <c r="AY3149" s="1">
        <v>41529</v>
      </c>
      <c r="AZ3149">
        <v>8.7999999999999995E-2</v>
      </c>
      <c r="BA3149">
        <f t="shared" si="1253"/>
        <v>8.7999999999999992E-4</v>
      </c>
      <c r="BC3149" s="1">
        <v>41614</v>
      </c>
      <c r="BD3149">
        <v>0.25800000000000001</v>
      </c>
      <c r="BE3149">
        <f t="shared" si="1254"/>
        <v>2.5800000000000003E-3</v>
      </c>
      <c r="BG3149" s="1">
        <v>41614</v>
      </c>
      <c r="BH3149">
        <v>0.376</v>
      </c>
      <c r="BI3149">
        <f t="shared" si="1255"/>
        <v>3.7599999999999999E-3</v>
      </c>
      <c r="BK3149" s="1">
        <v>41061</v>
      </c>
      <c r="BL3149">
        <v>2.7864100000000001</v>
      </c>
      <c r="BM3149">
        <f t="shared" si="1239"/>
        <v>2.7864099999999999E-2</v>
      </c>
      <c r="BP3149" s="1">
        <v>41505</v>
      </c>
      <c r="BQ3149">
        <v>159.78</v>
      </c>
      <c r="BR3149">
        <f t="shared" si="1256"/>
        <v>1.5978000000000001</v>
      </c>
      <c r="BT3149" s="1">
        <v>41529</v>
      </c>
      <c r="BU3149">
        <v>0.224</v>
      </c>
      <c r="BV3149">
        <f t="shared" si="1257"/>
        <v>2.2400000000000002E-3</v>
      </c>
      <c r="BX3149" s="1">
        <v>41529</v>
      </c>
      <c r="BY3149">
        <v>0.34100000000000003</v>
      </c>
      <c r="BZ3149">
        <f t="shared" si="1258"/>
        <v>3.4100000000000003E-3</v>
      </c>
      <c r="CB3149" s="1">
        <v>41614</v>
      </c>
      <c r="CC3149">
        <v>0.38600000000000001</v>
      </c>
      <c r="CD3149">
        <f t="shared" si="1259"/>
        <v>3.8600000000000001E-3</v>
      </c>
      <c r="CG3149" s="1"/>
    </row>
    <row r="3150" spans="1:85" x14ac:dyDescent="0.3">
      <c r="A3150" s="21">
        <f t="shared" si="1260"/>
        <v>50221</v>
      </c>
      <c r="B3150" s="18">
        <f t="shared" si="1244"/>
        <v>112.421875</v>
      </c>
      <c r="C3150">
        <f t="shared" si="1240"/>
        <v>115</v>
      </c>
      <c r="D3150">
        <f t="shared" ca="1" si="1247"/>
        <v>-11.702777777777778</v>
      </c>
      <c r="E3150">
        <f ca="1">IF(currency="USD",'Future et co'!F3150,IF(currency="EUR",'Future et co'!G3150,FALSE))</f>
        <v>3.6070000000000005E-2</v>
      </c>
      <c r="F3150">
        <f t="shared" ca="1" si="1248"/>
        <v>3.6070000000000005E-2</v>
      </c>
      <c r="G3150">
        <f t="shared" ca="1" si="1249"/>
        <v>2.0569999999999998E-2</v>
      </c>
      <c r="L3150">
        <f t="shared" ca="1" si="1250"/>
        <v>127.8</v>
      </c>
      <c r="M3150">
        <f t="shared" ca="1" si="1245"/>
        <v>3.6070000000000005E-2</v>
      </c>
      <c r="R3150">
        <f t="shared" ca="1" si="1251"/>
        <v>127.8</v>
      </c>
      <c r="S3150">
        <f t="shared" ca="1" si="1246"/>
        <v>3.6070000000000005E-2</v>
      </c>
      <c r="U3150" s="1"/>
      <c r="W3150" t="str">
        <f t="shared" si="1241"/>
        <v/>
      </c>
      <c r="Y3150" s="1"/>
      <c r="AA3150">
        <f t="shared" si="1242"/>
        <v>0</v>
      </c>
      <c r="AC3150" s="1"/>
      <c r="AE3150">
        <f t="shared" si="1243"/>
        <v>0</v>
      </c>
      <c r="AH3150" s="1"/>
      <c r="AI3150" s="17"/>
      <c r="AJ3150" s="25"/>
      <c r="AU3150" s="1">
        <v>41527</v>
      </c>
      <c r="AV3150">
        <v>7.8E-2</v>
      </c>
      <c r="AW3150">
        <f t="shared" si="1252"/>
        <v>7.7999999999999999E-4</v>
      </c>
      <c r="AY3150" s="1">
        <v>41528</v>
      </c>
      <c r="AZ3150">
        <v>8.8999999999999996E-2</v>
      </c>
      <c r="BA3150">
        <f t="shared" si="1253"/>
        <v>8.8999999999999995E-4</v>
      </c>
      <c r="BC3150" s="1">
        <v>41613</v>
      </c>
      <c r="BD3150">
        <v>0.25600000000000001</v>
      </c>
      <c r="BE3150">
        <f t="shared" si="1254"/>
        <v>2.5600000000000002E-3</v>
      </c>
      <c r="BG3150" s="1">
        <v>41613</v>
      </c>
      <c r="BH3150">
        <v>0.36899999999999999</v>
      </c>
      <c r="BI3150">
        <f t="shared" si="1255"/>
        <v>3.6900000000000001E-3</v>
      </c>
      <c r="BK3150" s="1">
        <v>41064</v>
      </c>
      <c r="BL3150">
        <v>2.78939</v>
      </c>
      <c r="BM3150">
        <f t="shared" ref="BM3150:BM3213" si="1261">BL3150/100</f>
        <v>2.7893899999999999E-2</v>
      </c>
      <c r="BP3150" s="1">
        <v>41502</v>
      </c>
      <c r="BQ3150">
        <v>160.11000000000001</v>
      </c>
      <c r="BR3150">
        <f t="shared" si="1256"/>
        <v>1.6011000000000002</v>
      </c>
      <c r="BT3150" s="1">
        <v>41528</v>
      </c>
      <c r="BU3150">
        <v>0.224</v>
      </c>
      <c r="BV3150">
        <f t="shared" si="1257"/>
        <v>2.2400000000000002E-3</v>
      </c>
      <c r="BX3150" s="1">
        <v>41528</v>
      </c>
      <c r="BY3150">
        <v>0.34200000000000003</v>
      </c>
      <c r="BZ3150">
        <f t="shared" si="1258"/>
        <v>3.4200000000000003E-3</v>
      </c>
      <c r="CB3150" s="1">
        <v>41613</v>
      </c>
      <c r="CC3150">
        <v>0.379</v>
      </c>
      <c r="CD3150">
        <f t="shared" si="1259"/>
        <v>3.79E-3</v>
      </c>
      <c r="CG3150" s="1"/>
    </row>
    <row r="3151" spans="1:85" x14ac:dyDescent="0.3">
      <c r="A3151" s="21">
        <f t="shared" si="1260"/>
        <v>50222</v>
      </c>
      <c r="B3151" s="18">
        <f t="shared" si="1244"/>
        <v>112.421875</v>
      </c>
      <c r="C3151">
        <f t="shared" si="1240"/>
        <v>115</v>
      </c>
      <c r="D3151">
        <f t="shared" ca="1" si="1247"/>
        <v>-11.705555555555556</v>
      </c>
      <c r="E3151">
        <f ca="1">IF(currency="USD",'Future et co'!F3151,IF(currency="EUR",'Future et co'!G3151,FALSE))</f>
        <v>3.6070000000000005E-2</v>
      </c>
      <c r="F3151">
        <f t="shared" ca="1" si="1248"/>
        <v>3.6070000000000005E-2</v>
      </c>
      <c r="G3151">
        <f t="shared" ca="1" si="1249"/>
        <v>2.0569999999999998E-2</v>
      </c>
      <c r="L3151">
        <f t="shared" ca="1" si="1250"/>
        <v>127.8</v>
      </c>
      <c r="M3151">
        <f t="shared" ca="1" si="1245"/>
        <v>3.6070000000000005E-2</v>
      </c>
      <c r="R3151">
        <f t="shared" ca="1" si="1251"/>
        <v>127.8</v>
      </c>
      <c r="S3151">
        <f t="shared" ca="1" si="1246"/>
        <v>3.6070000000000005E-2</v>
      </c>
      <c r="U3151" s="1"/>
      <c r="W3151" t="str">
        <f t="shared" si="1241"/>
        <v/>
      </c>
      <c r="Y3151" s="1"/>
      <c r="AA3151">
        <f t="shared" si="1242"/>
        <v>0</v>
      </c>
      <c r="AC3151" s="1"/>
      <c r="AE3151">
        <f t="shared" si="1243"/>
        <v>0</v>
      </c>
      <c r="AH3151" s="1"/>
      <c r="AI3151" s="17"/>
      <c r="AJ3151" s="25"/>
      <c r="AU3151" s="1">
        <v>41526</v>
      </c>
      <c r="AV3151">
        <v>8.3000000000000004E-2</v>
      </c>
      <c r="AW3151">
        <f t="shared" si="1252"/>
        <v>8.3000000000000001E-4</v>
      </c>
      <c r="AY3151" s="1">
        <v>41527</v>
      </c>
      <c r="AZ3151">
        <v>9.0999999999999998E-2</v>
      </c>
      <c r="BA3151">
        <f t="shared" si="1253"/>
        <v>9.1E-4</v>
      </c>
      <c r="BC3151" s="1">
        <v>41612</v>
      </c>
      <c r="BD3151">
        <v>0.249</v>
      </c>
      <c r="BE3151">
        <f t="shared" si="1254"/>
        <v>2.49E-3</v>
      </c>
      <c r="BG3151" s="1">
        <v>41612</v>
      </c>
      <c r="BH3151">
        <v>0.35199999999999998</v>
      </c>
      <c r="BI3151">
        <f t="shared" si="1255"/>
        <v>3.5199999999999997E-3</v>
      </c>
      <c r="BK3151" s="1">
        <v>41065</v>
      </c>
      <c r="BL3151">
        <v>2.7729699999999999</v>
      </c>
      <c r="BM3151">
        <f t="shared" si="1261"/>
        <v>2.7729699999999999E-2</v>
      </c>
      <c r="BP3151" s="1">
        <v>41501</v>
      </c>
      <c r="BQ3151">
        <v>159.99</v>
      </c>
      <c r="BR3151">
        <f t="shared" si="1256"/>
        <v>1.5999000000000001</v>
      </c>
      <c r="BT3151" s="1">
        <v>41527</v>
      </c>
      <c r="BU3151">
        <v>0.22500000000000001</v>
      </c>
      <c r="BV3151">
        <f t="shared" si="1257"/>
        <v>2.2500000000000003E-3</v>
      </c>
      <c r="BX3151" s="1">
        <v>41527</v>
      </c>
      <c r="BY3151">
        <v>0.34300000000000003</v>
      </c>
      <c r="BZ3151">
        <f t="shared" si="1258"/>
        <v>3.4300000000000003E-3</v>
      </c>
      <c r="CB3151" s="1">
        <v>41612</v>
      </c>
      <c r="CC3151">
        <v>0.34899999999999998</v>
      </c>
      <c r="CD3151">
        <f t="shared" si="1259"/>
        <v>3.4899999999999996E-3</v>
      </c>
      <c r="CG3151" s="1"/>
    </row>
    <row r="3152" spans="1:85" x14ac:dyDescent="0.3">
      <c r="A3152" s="21">
        <f t="shared" si="1260"/>
        <v>50223</v>
      </c>
      <c r="B3152" s="18">
        <f t="shared" si="1244"/>
        <v>112.421875</v>
      </c>
      <c r="C3152">
        <f t="shared" si="1240"/>
        <v>115</v>
      </c>
      <c r="D3152">
        <f t="shared" ca="1" si="1247"/>
        <v>-11.708333333333334</v>
      </c>
      <c r="E3152">
        <f ca="1">IF(currency="USD",'Future et co'!F3152,IF(currency="EUR",'Future et co'!G3152,FALSE))</f>
        <v>3.6070000000000005E-2</v>
      </c>
      <c r="F3152">
        <f t="shared" ca="1" si="1248"/>
        <v>3.6070000000000005E-2</v>
      </c>
      <c r="G3152">
        <f t="shared" ca="1" si="1249"/>
        <v>2.0569999999999998E-2</v>
      </c>
      <c r="L3152">
        <f t="shared" ca="1" si="1250"/>
        <v>127.8</v>
      </c>
      <c r="M3152">
        <f t="shared" ca="1" si="1245"/>
        <v>3.6070000000000005E-2</v>
      </c>
      <c r="R3152">
        <f t="shared" ca="1" si="1251"/>
        <v>127.8</v>
      </c>
      <c r="S3152">
        <f t="shared" ca="1" si="1246"/>
        <v>3.6070000000000005E-2</v>
      </c>
      <c r="U3152" s="1"/>
      <c r="W3152" t="str">
        <f t="shared" si="1241"/>
        <v/>
      </c>
      <c r="Y3152" s="1"/>
      <c r="AA3152">
        <f t="shared" si="1242"/>
        <v>0</v>
      </c>
      <c r="AC3152" s="1"/>
      <c r="AE3152">
        <f t="shared" si="1243"/>
        <v>0</v>
      </c>
      <c r="AH3152" s="1"/>
      <c r="AI3152" s="17"/>
      <c r="AJ3152" s="25"/>
      <c r="AU3152" s="1">
        <v>41523</v>
      </c>
      <c r="AV3152">
        <v>8.1000000000000003E-2</v>
      </c>
      <c r="AW3152">
        <f t="shared" si="1252"/>
        <v>8.1000000000000006E-4</v>
      </c>
      <c r="AY3152" s="1">
        <v>41526</v>
      </c>
      <c r="AZ3152">
        <v>0.09</v>
      </c>
      <c r="BA3152">
        <f t="shared" si="1253"/>
        <v>8.9999999999999998E-4</v>
      </c>
      <c r="BC3152" s="1">
        <v>41611</v>
      </c>
      <c r="BD3152">
        <v>0.24</v>
      </c>
      <c r="BE3152">
        <f t="shared" si="1254"/>
        <v>2.3999999999999998E-3</v>
      </c>
      <c r="BG3152" s="1">
        <v>41611</v>
      </c>
      <c r="BH3152">
        <v>0.36</v>
      </c>
      <c r="BI3152">
        <f t="shared" si="1255"/>
        <v>3.5999999999999999E-3</v>
      </c>
      <c r="BK3152" s="1">
        <v>41066</v>
      </c>
      <c r="BL3152">
        <v>2.7124000000000001</v>
      </c>
      <c r="BM3152">
        <f t="shared" si="1261"/>
        <v>2.7124000000000002E-2</v>
      </c>
      <c r="BP3152" s="1">
        <v>41500</v>
      </c>
      <c r="BQ3152">
        <v>160.94999999999999</v>
      </c>
      <c r="BR3152">
        <f t="shared" si="1256"/>
        <v>1.6094999999999999</v>
      </c>
      <c r="BT3152" s="1">
        <v>41526</v>
      </c>
      <c r="BU3152">
        <v>0.22500000000000001</v>
      </c>
      <c r="BV3152">
        <f t="shared" si="1257"/>
        <v>2.2500000000000003E-3</v>
      </c>
      <c r="BX3152" s="1">
        <v>41526</v>
      </c>
      <c r="BY3152">
        <v>0.34200000000000003</v>
      </c>
      <c r="BZ3152">
        <f t="shared" si="1258"/>
        <v>3.4200000000000003E-3</v>
      </c>
      <c r="CB3152" s="1">
        <v>41611</v>
      </c>
      <c r="CC3152">
        <v>0.35299999999999998</v>
      </c>
      <c r="CD3152">
        <f t="shared" si="1259"/>
        <v>3.5299999999999997E-3</v>
      </c>
      <c r="CG3152" s="1"/>
    </row>
    <row r="3153" spans="1:85" x14ac:dyDescent="0.3">
      <c r="A3153" s="21">
        <f t="shared" si="1260"/>
        <v>50224</v>
      </c>
      <c r="B3153" s="18">
        <f t="shared" si="1244"/>
        <v>112.421875</v>
      </c>
      <c r="C3153">
        <f t="shared" si="1240"/>
        <v>115</v>
      </c>
      <c r="D3153">
        <f t="shared" ca="1" si="1247"/>
        <v>-11.71111111111111</v>
      </c>
      <c r="E3153">
        <f ca="1">IF(currency="USD",'Future et co'!F3153,IF(currency="EUR",'Future et co'!G3153,FALSE))</f>
        <v>3.6070000000000005E-2</v>
      </c>
      <c r="F3153">
        <f t="shared" ca="1" si="1248"/>
        <v>3.6070000000000005E-2</v>
      </c>
      <c r="G3153">
        <f t="shared" ca="1" si="1249"/>
        <v>2.0569999999999998E-2</v>
      </c>
      <c r="L3153">
        <f t="shared" ca="1" si="1250"/>
        <v>127.8</v>
      </c>
      <c r="M3153">
        <f t="shared" ca="1" si="1245"/>
        <v>3.6070000000000005E-2</v>
      </c>
      <c r="R3153">
        <f t="shared" ca="1" si="1251"/>
        <v>127.8</v>
      </c>
      <c r="S3153">
        <f t="shared" ca="1" si="1246"/>
        <v>3.6070000000000005E-2</v>
      </c>
      <c r="U3153" s="1"/>
      <c r="W3153" t="str">
        <f t="shared" si="1241"/>
        <v/>
      </c>
      <c r="Y3153" s="1"/>
      <c r="AA3153">
        <f t="shared" si="1242"/>
        <v>0</v>
      </c>
      <c r="AC3153" s="1"/>
      <c r="AE3153">
        <f t="shared" si="1243"/>
        <v>0</v>
      </c>
      <c r="AH3153" s="1"/>
      <c r="AI3153" s="17"/>
      <c r="AJ3153" s="25"/>
      <c r="AU3153" s="1">
        <v>41522</v>
      </c>
      <c r="AV3153">
        <v>8.3000000000000004E-2</v>
      </c>
      <c r="AW3153">
        <f t="shared" si="1252"/>
        <v>8.3000000000000001E-4</v>
      </c>
      <c r="AY3153" s="1">
        <v>41523</v>
      </c>
      <c r="AZ3153">
        <v>9.8000000000000004E-2</v>
      </c>
      <c r="BA3153">
        <f t="shared" si="1253"/>
        <v>9.7999999999999997E-4</v>
      </c>
      <c r="BC3153" s="1">
        <v>41610</v>
      </c>
      <c r="BD3153">
        <v>0.251</v>
      </c>
      <c r="BE3153">
        <f t="shared" si="1254"/>
        <v>2.5100000000000001E-3</v>
      </c>
      <c r="BG3153" s="1">
        <v>41610</v>
      </c>
      <c r="BH3153">
        <v>0.35799999999999998</v>
      </c>
      <c r="BI3153">
        <f t="shared" si="1255"/>
        <v>3.5799999999999998E-3</v>
      </c>
      <c r="BK3153" s="1">
        <v>41067</v>
      </c>
      <c r="BL3153">
        <v>2.7111000000000001</v>
      </c>
      <c r="BM3153">
        <f t="shared" si="1261"/>
        <v>2.7111E-2</v>
      </c>
      <c r="BP3153" s="1">
        <v>41499</v>
      </c>
      <c r="BQ3153">
        <v>160.84</v>
      </c>
      <c r="BR3153">
        <f t="shared" si="1256"/>
        <v>1.6084000000000001</v>
      </c>
      <c r="BT3153" s="1">
        <v>41523</v>
      </c>
      <c r="BU3153">
        <v>0.22500000000000001</v>
      </c>
      <c r="BV3153">
        <f t="shared" si="1257"/>
        <v>2.2500000000000003E-3</v>
      </c>
      <c r="BX3153" s="1">
        <v>41523</v>
      </c>
      <c r="BY3153">
        <v>0.34399999999999997</v>
      </c>
      <c r="BZ3153">
        <f t="shared" si="1258"/>
        <v>3.4399999999999999E-3</v>
      </c>
      <c r="CB3153" s="1">
        <v>41610</v>
      </c>
      <c r="CC3153">
        <v>0.35399999999999998</v>
      </c>
      <c r="CD3153">
        <f t="shared" si="1259"/>
        <v>3.5399999999999997E-3</v>
      </c>
      <c r="CG3153" s="1"/>
    </row>
    <row r="3154" spans="1:85" x14ac:dyDescent="0.3">
      <c r="A3154" s="21">
        <f t="shared" si="1260"/>
        <v>50227</v>
      </c>
      <c r="B3154" s="18">
        <f t="shared" si="1244"/>
        <v>112.421875</v>
      </c>
      <c r="C3154">
        <f t="shared" si="1240"/>
        <v>115</v>
      </c>
      <c r="D3154">
        <f t="shared" ca="1" si="1247"/>
        <v>-11.719444444444445</v>
      </c>
      <c r="E3154">
        <f ca="1">IF(currency="USD",'Future et co'!F3154,IF(currency="EUR",'Future et co'!G3154,FALSE))</f>
        <v>3.6070000000000005E-2</v>
      </c>
      <c r="F3154">
        <f t="shared" ca="1" si="1248"/>
        <v>3.6070000000000005E-2</v>
      </c>
      <c r="G3154">
        <f t="shared" ca="1" si="1249"/>
        <v>2.0569999999999998E-2</v>
      </c>
      <c r="L3154">
        <f t="shared" ca="1" si="1250"/>
        <v>127.8</v>
      </c>
      <c r="M3154">
        <f t="shared" ca="1" si="1245"/>
        <v>3.6070000000000005E-2</v>
      </c>
      <c r="R3154">
        <f t="shared" ca="1" si="1251"/>
        <v>127.8</v>
      </c>
      <c r="S3154">
        <f t="shared" ca="1" si="1246"/>
        <v>3.6070000000000005E-2</v>
      </c>
      <c r="U3154" s="1"/>
      <c r="W3154" t="str">
        <f t="shared" si="1241"/>
        <v/>
      </c>
      <c r="Y3154" s="1"/>
      <c r="AA3154">
        <f t="shared" si="1242"/>
        <v>0</v>
      </c>
      <c r="AC3154" s="1"/>
      <c r="AE3154">
        <f t="shared" si="1243"/>
        <v>0</v>
      </c>
      <c r="AH3154" s="1"/>
      <c r="AI3154" s="17"/>
      <c r="AJ3154" s="25"/>
      <c r="AU3154" s="1">
        <v>41521</v>
      </c>
      <c r="AV3154">
        <v>8.3000000000000004E-2</v>
      </c>
      <c r="AW3154">
        <f t="shared" si="1252"/>
        <v>8.3000000000000001E-4</v>
      </c>
      <c r="AY3154" s="1">
        <v>41522</v>
      </c>
      <c r="AZ3154">
        <v>9.9000000000000005E-2</v>
      </c>
      <c r="BA3154">
        <f t="shared" si="1253"/>
        <v>9.8999999999999999E-4</v>
      </c>
      <c r="BC3154" s="1">
        <v>41607</v>
      </c>
      <c r="BD3154">
        <v>0.24</v>
      </c>
      <c r="BE3154">
        <f t="shared" si="1254"/>
        <v>2.3999999999999998E-3</v>
      </c>
      <c r="BG3154" s="1">
        <v>41607</v>
      </c>
      <c r="BH3154">
        <v>0.35399999999999998</v>
      </c>
      <c r="BI3154">
        <f t="shared" si="1255"/>
        <v>3.5399999999999997E-3</v>
      </c>
      <c r="BK3154" s="1">
        <v>41068</v>
      </c>
      <c r="BL3154">
        <v>2.6901999999999999</v>
      </c>
      <c r="BM3154">
        <f t="shared" si="1261"/>
        <v>2.6901999999999999E-2</v>
      </c>
      <c r="BP3154" s="1">
        <v>41498</v>
      </c>
      <c r="BQ3154">
        <v>162.41</v>
      </c>
      <c r="BR3154">
        <f t="shared" si="1256"/>
        <v>1.6240999999999999</v>
      </c>
      <c r="BT3154" s="1">
        <v>41522</v>
      </c>
      <c r="BU3154">
        <v>0.22500000000000001</v>
      </c>
      <c r="BV3154">
        <f t="shared" si="1257"/>
        <v>2.2500000000000003E-3</v>
      </c>
      <c r="BX3154" s="1">
        <v>41522</v>
      </c>
      <c r="BY3154">
        <v>0.34399999999999997</v>
      </c>
      <c r="BZ3154">
        <f t="shared" si="1258"/>
        <v>3.4399999999999999E-3</v>
      </c>
      <c r="CB3154" s="1">
        <v>41607</v>
      </c>
      <c r="CC3154">
        <v>0.34300000000000003</v>
      </c>
      <c r="CD3154">
        <f t="shared" si="1259"/>
        <v>3.4300000000000003E-3</v>
      </c>
      <c r="CG3154" s="1"/>
    </row>
    <row r="3155" spans="1:85" x14ac:dyDescent="0.3">
      <c r="A3155" s="21">
        <f t="shared" si="1260"/>
        <v>50228</v>
      </c>
      <c r="B3155" s="18">
        <f t="shared" si="1244"/>
        <v>112.421875</v>
      </c>
      <c r="C3155">
        <f t="shared" si="1240"/>
        <v>115</v>
      </c>
      <c r="D3155">
        <f t="shared" ca="1" si="1247"/>
        <v>-11.722222222222221</v>
      </c>
      <c r="E3155">
        <f ca="1">IF(currency="USD",'Future et co'!F3155,IF(currency="EUR",'Future et co'!G3155,FALSE))</f>
        <v>3.6070000000000005E-2</v>
      </c>
      <c r="F3155">
        <f t="shared" ca="1" si="1248"/>
        <v>3.6070000000000005E-2</v>
      </c>
      <c r="G3155">
        <f t="shared" ca="1" si="1249"/>
        <v>2.0569999999999998E-2</v>
      </c>
      <c r="L3155">
        <f t="shared" ca="1" si="1250"/>
        <v>127.8</v>
      </c>
      <c r="M3155">
        <f t="shared" ca="1" si="1245"/>
        <v>3.6070000000000005E-2</v>
      </c>
      <c r="R3155">
        <f t="shared" ca="1" si="1251"/>
        <v>127.8</v>
      </c>
      <c r="S3155">
        <f t="shared" ca="1" si="1246"/>
        <v>3.6070000000000005E-2</v>
      </c>
      <c r="U3155" s="1"/>
      <c r="W3155" t="str">
        <f t="shared" si="1241"/>
        <v/>
      </c>
      <c r="Y3155" s="1"/>
      <c r="AA3155">
        <f t="shared" si="1242"/>
        <v>0</v>
      </c>
      <c r="AC3155" s="1"/>
      <c r="AE3155">
        <f t="shared" si="1243"/>
        <v>0</v>
      </c>
      <c r="AH3155" s="1"/>
      <c r="AI3155" s="17"/>
      <c r="AJ3155" s="25"/>
      <c r="AU3155" s="1">
        <v>41520</v>
      </c>
      <c r="AV3155">
        <v>8.5999999999999993E-2</v>
      </c>
      <c r="AW3155">
        <f t="shared" si="1252"/>
        <v>8.5999999999999998E-4</v>
      </c>
      <c r="AY3155" s="1">
        <v>41521</v>
      </c>
      <c r="AZ3155">
        <v>9.5000000000000001E-2</v>
      </c>
      <c r="BA3155">
        <f t="shared" si="1253"/>
        <v>9.5E-4</v>
      </c>
      <c r="BC3155" s="1">
        <v>41606</v>
      </c>
      <c r="BD3155">
        <v>0.24</v>
      </c>
      <c r="BE3155">
        <f t="shared" si="1254"/>
        <v>2.3999999999999998E-3</v>
      </c>
      <c r="BG3155" s="1">
        <v>41606</v>
      </c>
      <c r="BH3155">
        <v>0.35399999999999998</v>
      </c>
      <c r="BI3155">
        <f t="shared" si="1255"/>
        <v>3.5399999999999997E-3</v>
      </c>
      <c r="BK3155" s="1">
        <v>41071</v>
      </c>
      <c r="BL3155">
        <v>2.7227700000000001</v>
      </c>
      <c r="BM3155">
        <f t="shared" si="1261"/>
        <v>2.7227700000000001E-2</v>
      </c>
      <c r="BP3155" s="1">
        <v>41495</v>
      </c>
      <c r="BQ3155">
        <v>162.47</v>
      </c>
      <c r="BR3155">
        <f t="shared" si="1256"/>
        <v>1.6247</v>
      </c>
      <c r="BT3155" s="1">
        <v>41521</v>
      </c>
      <c r="BU3155">
        <v>0.22500000000000001</v>
      </c>
      <c r="BV3155">
        <f t="shared" si="1257"/>
        <v>2.2500000000000003E-3</v>
      </c>
      <c r="BX3155" s="1">
        <v>41521</v>
      </c>
      <c r="BY3155">
        <v>0.34300000000000003</v>
      </c>
      <c r="BZ3155">
        <f t="shared" si="1258"/>
        <v>3.4300000000000003E-3</v>
      </c>
      <c r="CB3155" s="1">
        <v>41606</v>
      </c>
      <c r="CC3155">
        <v>0.34449999999999997</v>
      </c>
      <c r="CD3155">
        <f t="shared" si="1259"/>
        <v>3.4449999999999997E-3</v>
      </c>
      <c r="CG3155" s="1"/>
    </row>
    <row r="3156" spans="1:85" x14ac:dyDescent="0.3">
      <c r="A3156" s="21">
        <f t="shared" si="1260"/>
        <v>50229</v>
      </c>
      <c r="B3156" s="18">
        <f t="shared" si="1244"/>
        <v>112.421875</v>
      </c>
      <c r="C3156">
        <f t="shared" si="1240"/>
        <v>115</v>
      </c>
      <c r="D3156">
        <f t="shared" ca="1" si="1247"/>
        <v>-11.725</v>
      </c>
      <c r="E3156">
        <f ca="1">IF(currency="USD",'Future et co'!F3156,IF(currency="EUR",'Future et co'!G3156,FALSE))</f>
        <v>3.6070000000000005E-2</v>
      </c>
      <c r="F3156">
        <f t="shared" ca="1" si="1248"/>
        <v>3.6070000000000005E-2</v>
      </c>
      <c r="G3156">
        <f t="shared" ca="1" si="1249"/>
        <v>2.0569999999999998E-2</v>
      </c>
      <c r="L3156">
        <f t="shared" ca="1" si="1250"/>
        <v>127.8</v>
      </c>
      <c r="M3156">
        <f t="shared" ca="1" si="1245"/>
        <v>3.6070000000000005E-2</v>
      </c>
      <c r="R3156">
        <f t="shared" ca="1" si="1251"/>
        <v>127.8</v>
      </c>
      <c r="S3156">
        <f t="shared" ca="1" si="1246"/>
        <v>3.6070000000000005E-2</v>
      </c>
      <c r="U3156" s="1"/>
      <c r="W3156" t="str">
        <f t="shared" si="1241"/>
        <v/>
      </c>
      <c r="Y3156" s="1"/>
      <c r="AA3156">
        <f t="shared" si="1242"/>
        <v>0</v>
      </c>
      <c r="AC3156" s="1"/>
      <c r="AE3156">
        <f t="shared" si="1243"/>
        <v>0</v>
      </c>
      <c r="AH3156" s="1"/>
      <c r="AI3156" s="17"/>
      <c r="AJ3156" s="25"/>
      <c r="AU3156" s="1">
        <v>41516</v>
      </c>
      <c r="AV3156">
        <v>8.4000000000000005E-2</v>
      </c>
      <c r="AW3156">
        <f t="shared" si="1252"/>
        <v>8.4000000000000003E-4</v>
      </c>
      <c r="AY3156" s="1">
        <v>41520</v>
      </c>
      <c r="AZ3156">
        <v>9.9000000000000005E-2</v>
      </c>
      <c r="BA3156">
        <f t="shared" si="1253"/>
        <v>9.8999999999999999E-4</v>
      </c>
      <c r="BC3156" s="1">
        <v>41605</v>
      </c>
      <c r="BD3156">
        <v>0.24</v>
      </c>
      <c r="BE3156">
        <f t="shared" si="1254"/>
        <v>2.3999999999999998E-3</v>
      </c>
      <c r="BG3156" s="1">
        <v>41605</v>
      </c>
      <c r="BH3156">
        <v>0.34699999999999998</v>
      </c>
      <c r="BI3156">
        <f t="shared" si="1255"/>
        <v>3.4699999999999996E-3</v>
      </c>
      <c r="BK3156" s="1">
        <v>41072</v>
      </c>
      <c r="BL3156">
        <v>2.6901299999999999</v>
      </c>
      <c r="BM3156">
        <f t="shared" si="1261"/>
        <v>2.69013E-2</v>
      </c>
      <c r="BP3156" s="1">
        <v>41494</v>
      </c>
      <c r="BQ3156">
        <v>162.47999999999999</v>
      </c>
      <c r="BR3156">
        <f t="shared" si="1256"/>
        <v>1.6247999999999998</v>
      </c>
      <c r="BT3156" s="1">
        <v>41520</v>
      </c>
      <c r="BU3156">
        <v>0.22500000000000001</v>
      </c>
      <c r="BV3156">
        <f t="shared" si="1257"/>
        <v>2.2500000000000003E-3</v>
      </c>
      <c r="BX3156" s="1">
        <v>41520</v>
      </c>
      <c r="BY3156">
        <v>0.34200000000000003</v>
      </c>
      <c r="BZ3156">
        <f t="shared" si="1258"/>
        <v>3.4200000000000003E-3</v>
      </c>
      <c r="CB3156" s="1">
        <v>41605</v>
      </c>
      <c r="CC3156">
        <v>0.34499999999999997</v>
      </c>
      <c r="CD3156">
        <f t="shared" si="1259"/>
        <v>3.4499999999999999E-3</v>
      </c>
      <c r="CG3156" s="1"/>
    </row>
    <row r="3157" spans="1:85" x14ac:dyDescent="0.3">
      <c r="A3157" s="21">
        <f t="shared" si="1260"/>
        <v>50230</v>
      </c>
      <c r="B3157" s="18">
        <f t="shared" si="1244"/>
        <v>112.421875</v>
      </c>
      <c r="C3157">
        <f t="shared" si="1240"/>
        <v>115</v>
      </c>
      <c r="D3157">
        <f t="shared" ca="1" si="1247"/>
        <v>-11.727777777777778</v>
      </c>
      <c r="E3157">
        <f ca="1">IF(currency="USD",'Future et co'!F3157,IF(currency="EUR",'Future et co'!G3157,FALSE))</f>
        <v>3.6070000000000005E-2</v>
      </c>
      <c r="F3157">
        <f t="shared" ca="1" si="1248"/>
        <v>3.6070000000000005E-2</v>
      </c>
      <c r="G3157">
        <f t="shared" ca="1" si="1249"/>
        <v>2.0569999999999998E-2</v>
      </c>
      <c r="L3157">
        <f t="shared" ca="1" si="1250"/>
        <v>127.8</v>
      </c>
      <c r="M3157">
        <f t="shared" ca="1" si="1245"/>
        <v>3.6070000000000005E-2</v>
      </c>
      <c r="R3157">
        <f t="shared" ca="1" si="1251"/>
        <v>127.8</v>
      </c>
      <c r="S3157">
        <f t="shared" ca="1" si="1246"/>
        <v>3.6070000000000005E-2</v>
      </c>
      <c r="U3157" s="1"/>
      <c r="W3157" t="str">
        <f t="shared" si="1241"/>
        <v/>
      </c>
      <c r="Y3157" s="1"/>
      <c r="AA3157">
        <f t="shared" si="1242"/>
        <v>0</v>
      </c>
      <c r="AC3157" s="1"/>
      <c r="AE3157">
        <f t="shared" si="1243"/>
        <v>0</v>
      </c>
      <c r="AH3157" s="1"/>
      <c r="AI3157" s="17"/>
      <c r="AJ3157" s="25"/>
      <c r="AU3157" s="1">
        <v>41515</v>
      </c>
      <c r="AV3157">
        <v>8.4000000000000005E-2</v>
      </c>
      <c r="AW3157">
        <f t="shared" si="1252"/>
        <v>8.4000000000000003E-4</v>
      </c>
      <c r="AY3157" s="1">
        <v>41516</v>
      </c>
      <c r="AZ3157">
        <v>9.7000000000000003E-2</v>
      </c>
      <c r="BA3157">
        <f t="shared" si="1253"/>
        <v>9.7000000000000005E-4</v>
      </c>
      <c r="BC3157" s="1">
        <v>41604</v>
      </c>
      <c r="BD3157">
        <v>0.24</v>
      </c>
      <c r="BE3157">
        <f t="shared" si="1254"/>
        <v>2.3999999999999998E-3</v>
      </c>
      <c r="BG3157" s="1">
        <v>41604</v>
      </c>
      <c r="BH3157">
        <v>0.34899999999999998</v>
      </c>
      <c r="BI3157">
        <f t="shared" si="1255"/>
        <v>3.4899999999999996E-3</v>
      </c>
      <c r="BK3157" s="1">
        <v>41073</v>
      </c>
      <c r="BL3157">
        <v>2.7136999999999998</v>
      </c>
      <c r="BM3157">
        <f t="shared" si="1261"/>
        <v>2.7136999999999998E-2</v>
      </c>
      <c r="BP3157" s="1">
        <v>41493</v>
      </c>
      <c r="BQ3157">
        <v>162.44</v>
      </c>
      <c r="BR3157">
        <f t="shared" si="1256"/>
        <v>1.6244000000000001</v>
      </c>
      <c r="BT3157" s="1">
        <v>41519</v>
      </c>
      <c r="BU3157">
        <v>0.22500000000000001</v>
      </c>
      <c r="BV3157">
        <f t="shared" si="1257"/>
        <v>2.2500000000000003E-3</v>
      </c>
      <c r="BX3157" s="1">
        <v>41519</v>
      </c>
      <c r="BY3157">
        <v>0.34399999999999997</v>
      </c>
      <c r="BZ3157">
        <f t="shared" si="1258"/>
        <v>3.4399999999999999E-3</v>
      </c>
      <c r="CB3157" s="1">
        <v>41604</v>
      </c>
      <c r="CC3157">
        <v>0.35199999999999998</v>
      </c>
      <c r="CD3157">
        <f t="shared" si="1259"/>
        <v>3.5199999999999997E-3</v>
      </c>
      <c r="CG3157" s="1"/>
    </row>
    <row r="3158" spans="1:85" x14ac:dyDescent="0.3">
      <c r="A3158" s="21">
        <f t="shared" si="1260"/>
        <v>50231</v>
      </c>
      <c r="B3158" s="18">
        <f t="shared" si="1244"/>
        <v>112.421875</v>
      </c>
      <c r="C3158">
        <f t="shared" si="1240"/>
        <v>115</v>
      </c>
      <c r="D3158">
        <f t="shared" ca="1" si="1247"/>
        <v>-11.730555555555556</v>
      </c>
      <c r="E3158">
        <f ca="1">IF(currency="USD",'Future et co'!F3158,IF(currency="EUR",'Future et co'!G3158,FALSE))</f>
        <v>3.6070000000000005E-2</v>
      </c>
      <c r="F3158">
        <f t="shared" ca="1" si="1248"/>
        <v>3.6070000000000005E-2</v>
      </c>
      <c r="G3158">
        <f t="shared" ca="1" si="1249"/>
        <v>2.0569999999999998E-2</v>
      </c>
      <c r="L3158">
        <f t="shared" ca="1" si="1250"/>
        <v>127.8</v>
      </c>
      <c r="M3158">
        <f t="shared" ca="1" si="1245"/>
        <v>3.6070000000000005E-2</v>
      </c>
      <c r="R3158">
        <f t="shared" ca="1" si="1251"/>
        <v>127.8</v>
      </c>
      <c r="S3158">
        <f t="shared" ca="1" si="1246"/>
        <v>3.6070000000000005E-2</v>
      </c>
      <c r="U3158" s="1"/>
      <c r="W3158" t="str">
        <f t="shared" si="1241"/>
        <v/>
      </c>
      <c r="Y3158" s="1"/>
      <c r="AA3158">
        <f t="shared" si="1242"/>
        <v>0</v>
      </c>
      <c r="AC3158" s="1"/>
      <c r="AE3158">
        <f t="shared" si="1243"/>
        <v>0</v>
      </c>
      <c r="AH3158" s="1"/>
      <c r="AI3158" s="17"/>
      <c r="AJ3158" s="25"/>
      <c r="AU3158" s="1">
        <v>41514</v>
      </c>
      <c r="AV3158">
        <v>0.09</v>
      </c>
      <c r="AW3158">
        <f t="shared" si="1252"/>
        <v>8.9999999999999998E-4</v>
      </c>
      <c r="AY3158" s="1">
        <v>41515</v>
      </c>
      <c r="AZ3158">
        <v>9.6000000000000002E-2</v>
      </c>
      <c r="BA3158">
        <f t="shared" si="1253"/>
        <v>9.6000000000000002E-4</v>
      </c>
      <c r="BC3158" s="1">
        <v>41603</v>
      </c>
      <c r="BD3158">
        <v>0.249</v>
      </c>
      <c r="BE3158">
        <f t="shared" si="1254"/>
        <v>2.49E-3</v>
      </c>
      <c r="BG3158" s="1">
        <v>41603</v>
      </c>
      <c r="BH3158">
        <v>0.35799999999999998</v>
      </c>
      <c r="BI3158">
        <f t="shared" si="1255"/>
        <v>3.5799999999999998E-3</v>
      </c>
      <c r="BK3158" s="1">
        <v>41074</v>
      </c>
      <c r="BL3158">
        <v>2.68235</v>
      </c>
      <c r="BM3158">
        <f t="shared" si="1261"/>
        <v>2.68235E-2</v>
      </c>
      <c r="BP3158" s="1">
        <v>41492</v>
      </c>
      <c r="BQ3158">
        <v>162.22999999999999</v>
      </c>
      <c r="BR3158">
        <f t="shared" si="1256"/>
        <v>1.6222999999999999</v>
      </c>
      <c r="BT3158" s="1">
        <v>41516</v>
      </c>
      <c r="BU3158">
        <v>0.224</v>
      </c>
      <c r="BV3158">
        <f t="shared" si="1257"/>
        <v>2.2400000000000002E-3</v>
      </c>
      <c r="BX3158" s="1">
        <v>41516</v>
      </c>
      <c r="BY3158">
        <v>0.34300000000000003</v>
      </c>
      <c r="BZ3158">
        <f t="shared" si="1258"/>
        <v>3.4300000000000003E-3</v>
      </c>
      <c r="CB3158" s="1">
        <v>41603</v>
      </c>
      <c r="CC3158">
        <v>0.34699999999999998</v>
      </c>
      <c r="CD3158">
        <f t="shared" si="1259"/>
        <v>3.4699999999999996E-3</v>
      </c>
      <c r="CG3158" s="1"/>
    </row>
    <row r="3159" spans="1:85" x14ac:dyDescent="0.3">
      <c r="A3159" s="21">
        <f t="shared" si="1260"/>
        <v>50234</v>
      </c>
      <c r="B3159" s="18">
        <f t="shared" si="1244"/>
        <v>112.421875</v>
      </c>
      <c r="C3159">
        <f t="shared" si="1240"/>
        <v>115</v>
      </c>
      <c r="D3159">
        <f t="shared" ca="1" si="1247"/>
        <v>-11.738888888888889</v>
      </c>
      <c r="E3159">
        <f ca="1">IF(currency="USD",'Future et co'!F3159,IF(currency="EUR",'Future et co'!G3159,FALSE))</f>
        <v>3.6070000000000005E-2</v>
      </c>
      <c r="F3159">
        <f t="shared" ca="1" si="1248"/>
        <v>3.6070000000000005E-2</v>
      </c>
      <c r="G3159">
        <f t="shared" ca="1" si="1249"/>
        <v>2.0569999999999998E-2</v>
      </c>
      <c r="L3159">
        <f t="shared" ca="1" si="1250"/>
        <v>127.8</v>
      </c>
      <c r="M3159">
        <f t="shared" ca="1" si="1245"/>
        <v>3.6070000000000005E-2</v>
      </c>
      <c r="R3159">
        <f t="shared" ca="1" si="1251"/>
        <v>127.8</v>
      </c>
      <c r="S3159">
        <f t="shared" ca="1" si="1246"/>
        <v>3.6070000000000005E-2</v>
      </c>
      <c r="U3159" s="1"/>
      <c r="W3159" t="str">
        <f t="shared" si="1241"/>
        <v/>
      </c>
      <c r="Y3159" s="1"/>
      <c r="AA3159">
        <f t="shared" si="1242"/>
        <v>0</v>
      </c>
      <c r="AC3159" s="1"/>
      <c r="AE3159">
        <f t="shared" si="1243"/>
        <v>0</v>
      </c>
      <c r="AH3159" s="1"/>
      <c r="AI3159" s="17"/>
      <c r="AJ3159" s="25"/>
      <c r="AU3159" s="1">
        <v>41513</v>
      </c>
      <c r="AV3159">
        <v>9.0999999999999998E-2</v>
      </c>
      <c r="AW3159">
        <f t="shared" si="1252"/>
        <v>9.1E-4</v>
      </c>
      <c r="AY3159" s="1">
        <v>41514</v>
      </c>
      <c r="AZ3159">
        <v>9.8000000000000004E-2</v>
      </c>
      <c r="BA3159">
        <f t="shared" si="1253"/>
        <v>9.7999999999999997E-4</v>
      </c>
      <c r="BC3159" s="1">
        <v>41600</v>
      </c>
      <c r="BD3159">
        <v>0.252</v>
      </c>
      <c r="BE3159">
        <f t="shared" si="1254"/>
        <v>2.5200000000000001E-3</v>
      </c>
      <c r="BG3159" s="1">
        <v>41600</v>
      </c>
      <c r="BH3159">
        <v>0.35299999999999998</v>
      </c>
      <c r="BI3159">
        <f t="shared" si="1255"/>
        <v>3.5299999999999997E-3</v>
      </c>
      <c r="BK3159" s="1">
        <v>41075</v>
      </c>
      <c r="BL3159">
        <v>2.6554899999999999</v>
      </c>
      <c r="BM3159">
        <f t="shared" si="1261"/>
        <v>2.6554899999999999E-2</v>
      </c>
      <c r="BP3159" s="1">
        <v>41491</v>
      </c>
      <c r="BQ3159">
        <v>162.4</v>
      </c>
      <c r="BR3159">
        <f t="shared" si="1256"/>
        <v>1.6240000000000001</v>
      </c>
      <c r="BT3159" s="1">
        <v>41515</v>
      </c>
      <c r="BU3159">
        <v>0.22500000000000001</v>
      </c>
      <c r="BV3159">
        <f t="shared" si="1257"/>
        <v>2.2500000000000003E-3</v>
      </c>
      <c r="BX3159" s="1">
        <v>41515</v>
      </c>
      <c r="BY3159">
        <v>0.34499999999999997</v>
      </c>
      <c r="BZ3159">
        <f t="shared" si="1258"/>
        <v>3.4499999999999999E-3</v>
      </c>
      <c r="CB3159" s="1">
        <v>41600</v>
      </c>
      <c r="CC3159">
        <v>0.35299999999999998</v>
      </c>
      <c r="CD3159">
        <f t="shared" si="1259"/>
        <v>3.5299999999999997E-3</v>
      </c>
      <c r="CG3159" s="1"/>
    </row>
    <row r="3160" spans="1:85" x14ac:dyDescent="0.3">
      <c r="A3160" s="21">
        <f t="shared" si="1260"/>
        <v>50235</v>
      </c>
      <c r="B3160" s="18">
        <f t="shared" si="1244"/>
        <v>112.421875</v>
      </c>
      <c r="C3160">
        <f t="shared" si="1240"/>
        <v>115</v>
      </c>
      <c r="D3160">
        <f t="shared" ca="1" si="1247"/>
        <v>-11.741666666666667</v>
      </c>
      <c r="E3160">
        <f ca="1">IF(currency="USD",'Future et co'!F3160,IF(currency="EUR",'Future et co'!G3160,FALSE))</f>
        <v>3.6070000000000005E-2</v>
      </c>
      <c r="F3160">
        <f t="shared" ca="1" si="1248"/>
        <v>3.6070000000000005E-2</v>
      </c>
      <c r="G3160">
        <f t="shared" ca="1" si="1249"/>
        <v>2.0569999999999998E-2</v>
      </c>
      <c r="L3160">
        <f t="shared" ca="1" si="1250"/>
        <v>127.8</v>
      </c>
      <c r="M3160">
        <f t="shared" ca="1" si="1245"/>
        <v>3.6070000000000005E-2</v>
      </c>
      <c r="R3160">
        <f t="shared" ca="1" si="1251"/>
        <v>127.8</v>
      </c>
      <c r="S3160">
        <f t="shared" ca="1" si="1246"/>
        <v>3.6070000000000005E-2</v>
      </c>
      <c r="U3160" s="1"/>
      <c r="W3160" t="str">
        <f t="shared" si="1241"/>
        <v/>
      </c>
      <c r="Y3160" s="1"/>
      <c r="AA3160">
        <f t="shared" si="1242"/>
        <v>0</v>
      </c>
      <c r="AC3160" s="1"/>
      <c r="AE3160">
        <f t="shared" si="1243"/>
        <v>0</v>
      </c>
      <c r="AH3160" s="1"/>
      <c r="AI3160" s="17"/>
      <c r="AJ3160" s="25"/>
      <c r="AU3160" s="1">
        <v>41512</v>
      </c>
      <c r="AV3160">
        <v>0.1</v>
      </c>
      <c r="AW3160">
        <f t="shared" si="1252"/>
        <v>1E-3</v>
      </c>
      <c r="AY3160" s="1">
        <v>41513</v>
      </c>
      <c r="AZ3160">
        <v>9.5000000000000001E-2</v>
      </c>
      <c r="BA3160">
        <f t="shared" si="1253"/>
        <v>9.5E-4</v>
      </c>
      <c r="BC3160" s="1">
        <v>41599</v>
      </c>
      <c r="BD3160">
        <v>0.251</v>
      </c>
      <c r="BE3160">
        <f t="shared" si="1254"/>
        <v>2.5100000000000001E-3</v>
      </c>
      <c r="BG3160" s="1">
        <v>41599</v>
      </c>
      <c r="BH3160">
        <v>0.35199999999999998</v>
      </c>
      <c r="BI3160">
        <f t="shared" si="1255"/>
        <v>3.5199999999999997E-3</v>
      </c>
      <c r="BK3160" s="1">
        <v>41078</v>
      </c>
      <c r="BL3160">
        <v>2.6566700000000001</v>
      </c>
      <c r="BM3160">
        <f t="shared" si="1261"/>
        <v>2.6566700000000002E-2</v>
      </c>
      <c r="BP3160" s="1">
        <v>41488</v>
      </c>
      <c r="BQ3160">
        <v>162.83000000000001</v>
      </c>
      <c r="BR3160">
        <f t="shared" si="1256"/>
        <v>1.6283000000000001</v>
      </c>
      <c r="BT3160" s="1">
        <v>41514</v>
      </c>
      <c r="BU3160">
        <v>0.22500000000000001</v>
      </c>
      <c r="BV3160">
        <f t="shared" si="1257"/>
        <v>2.2500000000000003E-3</v>
      </c>
      <c r="BX3160" s="1">
        <v>41514</v>
      </c>
      <c r="BY3160">
        <v>0.34399999999999997</v>
      </c>
      <c r="BZ3160">
        <f t="shared" si="1258"/>
        <v>3.4399999999999999E-3</v>
      </c>
      <c r="CB3160" s="1">
        <v>41599</v>
      </c>
      <c r="CC3160">
        <v>0.33900000000000002</v>
      </c>
      <c r="CD3160">
        <f t="shared" si="1259"/>
        <v>3.3900000000000002E-3</v>
      </c>
      <c r="CG3160" s="1"/>
    </row>
    <row r="3161" spans="1:85" x14ac:dyDescent="0.3">
      <c r="A3161" s="21">
        <f t="shared" si="1260"/>
        <v>50236</v>
      </c>
      <c r="B3161" s="18">
        <f t="shared" si="1244"/>
        <v>112.421875</v>
      </c>
      <c r="C3161">
        <f t="shared" ref="C3161:C3224" si="1262">CEILING(B3161,$C$9)</f>
        <v>115</v>
      </c>
      <c r="D3161">
        <f t="shared" ca="1" si="1247"/>
        <v>-11.744444444444444</v>
      </c>
      <c r="E3161">
        <f ca="1">IF(currency="USD",'Future et co'!F3161,IF(currency="EUR",'Future et co'!G3161,FALSE))</f>
        <v>3.6070000000000005E-2</v>
      </c>
      <c r="F3161">
        <f t="shared" ca="1" si="1248"/>
        <v>3.6070000000000005E-2</v>
      </c>
      <c r="G3161">
        <f t="shared" ca="1" si="1249"/>
        <v>2.0569999999999998E-2</v>
      </c>
      <c r="L3161">
        <f t="shared" ca="1" si="1250"/>
        <v>127.8</v>
      </c>
      <c r="M3161">
        <f t="shared" ca="1" si="1245"/>
        <v>3.6070000000000005E-2</v>
      </c>
      <c r="R3161">
        <f t="shared" ca="1" si="1251"/>
        <v>127.8</v>
      </c>
      <c r="S3161">
        <f t="shared" ca="1" si="1246"/>
        <v>3.6070000000000005E-2</v>
      </c>
      <c r="U3161" s="1"/>
      <c r="W3161" t="str">
        <f t="shared" si="1241"/>
        <v/>
      </c>
      <c r="Y3161" s="1"/>
      <c r="AA3161">
        <f t="shared" si="1242"/>
        <v>0</v>
      </c>
      <c r="AC3161" s="1"/>
      <c r="AE3161">
        <f t="shared" si="1243"/>
        <v>0</v>
      </c>
      <c r="AH3161" s="1"/>
      <c r="AI3161" s="17"/>
      <c r="AJ3161" s="25"/>
      <c r="AU3161" s="1">
        <v>41509</v>
      </c>
      <c r="AV3161">
        <v>8.5999999999999993E-2</v>
      </c>
      <c r="AW3161">
        <f t="shared" si="1252"/>
        <v>8.5999999999999998E-4</v>
      </c>
      <c r="AY3161" s="1">
        <v>41512</v>
      </c>
      <c r="AZ3161">
        <v>0.109</v>
      </c>
      <c r="BA3161">
        <f t="shared" si="1253"/>
        <v>1.09E-3</v>
      </c>
      <c r="BC3161" s="1">
        <v>41598</v>
      </c>
      <c r="BD3161">
        <v>0.248</v>
      </c>
      <c r="BE3161">
        <f t="shared" si="1254"/>
        <v>2.48E-3</v>
      </c>
      <c r="BG3161" s="1">
        <v>41598</v>
      </c>
      <c r="BH3161">
        <v>0.36199999999999999</v>
      </c>
      <c r="BI3161">
        <f t="shared" si="1255"/>
        <v>3.62E-3</v>
      </c>
      <c r="BK3161" s="1">
        <v>41079</v>
      </c>
      <c r="BL3161">
        <v>2.63273</v>
      </c>
      <c r="BM3161">
        <f t="shared" si="1261"/>
        <v>2.6327300000000001E-2</v>
      </c>
      <c r="BP3161" s="1">
        <v>41487</v>
      </c>
      <c r="BQ3161">
        <v>162.59</v>
      </c>
      <c r="BR3161">
        <f t="shared" si="1256"/>
        <v>1.6259000000000001</v>
      </c>
      <c r="BT3161" s="1">
        <v>41513</v>
      </c>
      <c r="BU3161">
        <v>0.22500000000000001</v>
      </c>
      <c r="BV3161">
        <f t="shared" si="1257"/>
        <v>2.2500000000000003E-3</v>
      </c>
      <c r="BX3161" s="1">
        <v>41513</v>
      </c>
      <c r="BY3161">
        <v>0.34499999999999997</v>
      </c>
      <c r="BZ3161">
        <f t="shared" si="1258"/>
        <v>3.4499999999999999E-3</v>
      </c>
      <c r="CB3161" s="1">
        <v>41598</v>
      </c>
      <c r="CC3161">
        <v>0.32700000000000001</v>
      </c>
      <c r="CD3161">
        <f t="shared" si="1259"/>
        <v>3.2700000000000003E-3</v>
      </c>
      <c r="CG3161" s="1"/>
    </row>
    <row r="3162" spans="1:85" x14ac:dyDescent="0.3">
      <c r="A3162" s="21">
        <f t="shared" si="1260"/>
        <v>50237</v>
      </c>
      <c r="B3162" s="18">
        <f t="shared" si="1244"/>
        <v>112.421875</v>
      </c>
      <c r="C3162">
        <f t="shared" si="1262"/>
        <v>115</v>
      </c>
      <c r="D3162">
        <f t="shared" ca="1" si="1247"/>
        <v>-11.747222222222222</v>
      </c>
      <c r="E3162">
        <f ca="1">IF(currency="USD",'Future et co'!F3162,IF(currency="EUR",'Future et co'!G3162,FALSE))</f>
        <v>3.6070000000000005E-2</v>
      </c>
      <c r="F3162">
        <f t="shared" ca="1" si="1248"/>
        <v>3.6070000000000005E-2</v>
      </c>
      <c r="G3162">
        <f t="shared" ca="1" si="1249"/>
        <v>2.0569999999999998E-2</v>
      </c>
      <c r="L3162">
        <f t="shared" ca="1" si="1250"/>
        <v>127.8</v>
      </c>
      <c r="M3162">
        <f t="shared" ca="1" si="1245"/>
        <v>3.6070000000000005E-2</v>
      </c>
      <c r="R3162">
        <f t="shared" ca="1" si="1251"/>
        <v>127.8</v>
      </c>
      <c r="S3162">
        <f t="shared" ca="1" si="1246"/>
        <v>3.6070000000000005E-2</v>
      </c>
      <c r="U3162" s="1"/>
      <c r="W3162" t="str">
        <f t="shared" si="1241"/>
        <v/>
      </c>
      <c r="Y3162" s="1"/>
      <c r="AA3162">
        <f t="shared" si="1242"/>
        <v>0</v>
      </c>
      <c r="AC3162" s="1"/>
      <c r="AE3162">
        <f t="shared" si="1243"/>
        <v>0</v>
      </c>
      <c r="AH3162" s="1"/>
      <c r="AI3162" s="17"/>
      <c r="AJ3162" s="25"/>
      <c r="AU3162" s="1">
        <v>41508</v>
      </c>
      <c r="AV3162">
        <v>9.6000000000000002E-2</v>
      </c>
      <c r="AW3162">
        <f t="shared" si="1252"/>
        <v>9.6000000000000002E-4</v>
      </c>
      <c r="AY3162" s="1">
        <v>41509</v>
      </c>
      <c r="AZ3162">
        <v>0.106</v>
      </c>
      <c r="BA3162">
        <f t="shared" si="1253"/>
        <v>1.06E-3</v>
      </c>
      <c r="BC3162" s="1">
        <v>41597</v>
      </c>
      <c r="BD3162">
        <v>0.26100000000000001</v>
      </c>
      <c r="BE3162">
        <f t="shared" si="1254"/>
        <v>2.6099999999999999E-3</v>
      </c>
      <c r="BG3162" s="1">
        <v>41597</v>
      </c>
      <c r="BH3162">
        <v>0.377</v>
      </c>
      <c r="BI3162">
        <f t="shared" si="1255"/>
        <v>3.7699999999999999E-3</v>
      </c>
      <c r="BK3162" s="1">
        <v>41080</v>
      </c>
      <c r="BL3162">
        <v>2.6367699999999998</v>
      </c>
      <c r="BM3162">
        <f t="shared" si="1261"/>
        <v>2.6367699999999997E-2</v>
      </c>
      <c r="BP3162" s="1">
        <v>41486</v>
      </c>
      <c r="BQ3162">
        <v>162.57</v>
      </c>
      <c r="BR3162">
        <f t="shared" si="1256"/>
        <v>1.6256999999999999</v>
      </c>
      <c r="BT3162" s="1">
        <v>41512</v>
      </c>
      <c r="BU3162">
        <v>0.22500000000000001</v>
      </c>
      <c r="BV3162">
        <f t="shared" si="1257"/>
        <v>2.2500000000000003E-3</v>
      </c>
      <c r="BX3162" s="1">
        <v>41512</v>
      </c>
      <c r="BY3162">
        <v>0.34499999999999997</v>
      </c>
      <c r="BZ3162">
        <f t="shared" si="1258"/>
        <v>3.4499999999999999E-3</v>
      </c>
      <c r="CB3162" s="1">
        <v>41597</v>
      </c>
      <c r="CC3162">
        <v>0.35</v>
      </c>
      <c r="CD3162">
        <f t="shared" si="1259"/>
        <v>3.4999999999999996E-3</v>
      </c>
      <c r="CG3162" s="1"/>
    </row>
    <row r="3163" spans="1:85" x14ac:dyDescent="0.3">
      <c r="A3163" s="21">
        <f t="shared" si="1260"/>
        <v>50238</v>
      </c>
      <c r="B3163" s="18">
        <f t="shared" si="1244"/>
        <v>112.421875</v>
      </c>
      <c r="C3163">
        <f t="shared" si="1262"/>
        <v>115</v>
      </c>
      <c r="D3163">
        <f t="shared" ca="1" si="1247"/>
        <v>-11.75</v>
      </c>
      <c r="E3163">
        <f ca="1">IF(currency="USD",'Future et co'!F3163,IF(currency="EUR",'Future et co'!G3163,FALSE))</f>
        <v>3.6070000000000005E-2</v>
      </c>
      <c r="F3163">
        <f t="shared" ca="1" si="1248"/>
        <v>3.6070000000000005E-2</v>
      </c>
      <c r="G3163">
        <f t="shared" ca="1" si="1249"/>
        <v>2.0569999999999998E-2</v>
      </c>
      <c r="L3163">
        <f t="shared" ca="1" si="1250"/>
        <v>127.8</v>
      </c>
      <c r="M3163">
        <f t="shared" ca="1" si="1245"/>
        <v>3.6070000000000005E-2</v>
      </c>
      <c r="R3163">
        <f t="shared" ca="1" si="1251"/>
        <v>127.8</v>
      </c>
      <c r="S3163">
        <f t="shared" ca="1" si="1246"/>
        <v>3.6070000000000005E-2</v>
      </c>
      <c r="U3163" s="1"/>
      <c r="W3163" t="str">
        <f t="shared" si="1241"/>
        <v/>
      </c>
      <c r="Y3163" s="1"/>
      <c r="AA3163">
        <f t="shared" si="1242"/>
        <v>0</v>
      </c>
      <c r="AC3163" s="1"/>
      <c r="AE3163">
        <f t="shared" si="1243"/>
        <v>0</v>
      </c>
      <c r="AH3163" s="1"/>
      <c r="AI3163" s="17"/>
      <c r="AJ3163" s="25"/>
      <c r="AU3163" s="1">
        <v>41507</v>
      </c>
      <c r="AV3163">
        <v>8.4000000000000005E-2</v>
      </c>
      <c r="AW3163">
        <f t="shared" si="1252"/>
        <v>8.4000000000000003E-4</v>
      </c>
      <c r="AY3163" s="1">
        <v>41508</v>
      </c>
      <c r="AZ3163">
        <v>0.111</v>
      </c>
      <c r="BA3163">
        <f t="shared" si="1253"/>
        <v>1.1100000000000001E-3</v>
      </c>
      <c r="BC3163" s="1">
        <v>41596</v>
      </c>
      <c r="BD3163">
        <v>0.25</v>
      </c>
      <c r="BE3163">
        <f t="shared" si="1254"/>
        <v>2.5000000000000001E-3</v>
      </c>
      <c r="BG3163" s="1">
        <v>41596</v>
      </c>
      <c r="BH3163">
        <v>0.36299999999999999</v>
      </c>
      <c r="BI3163">
        <f t="shared" si="1255"/>
        <v>3.63E-3</v>
      </c>
      <c r="BK3163" s="1">
        <v>41081</v>
      </c>
      <c r="BL3163">
        <v>2.6958099999999998</v>
      </c>
      <c r="BM3163">
        <f t="shared" si="1261"/>
        <v>2.6958099999999999E-2</v>
      </c>
      <c r="BP3163" s="1">
        <v>41485</v>
      </c>
      <c r="BQ3163">
        <v>162.66</v>
      </c>
      <c r="BR3163">
        <f t="shared" si="1256"/>
        <v>1.6266</v>
      </c>
      <c r="BT3163" s="1">
        <v>41509</v>
      </c>
      <c r="BU3163">
        <v>0.22500000000000001</v>
      </c>
      <c r="BV3163">
        <f t="shared" si="1257"/>
        <v>2.2500000000000003E-3</v>
      </c>
      <c r="BX3163" s="1">
        <v>41509</v>
      </c>
      <c r="BY3163">
        <v>0.34399999999999997</v>
      </c>
      <c r="BZ3163">
        <f t="shared" si="1258"/>
        <v>3.4399999999999999E-3</v>
      </c>
      <c r="CB3163" s="1">
        <v>41596</v>
      </c>
      <c r="CC3163">
        <v>0.34899999999999998</v>
      </c>
      <c r="CD3163">
        <f t="shared" si="1259"/>
        <v>3.4899999999999996E-3</v>
      </c>
      <c r="CG3163" s="1"/>
    </row>
    <row r="3164" spans="1:85" x14ac:dyDescent="0.3">
      <c r="A3164" s="21">
        <f t="shared" si="1260"/>
        <v>50241</v>
      </c>
      <c r="B3164" s="18">
        <f t="shared" si="1244"/>
        <v>112.421875</v>
      </c>
      <c r="C3164">
        <f t="shared" si="1262"/>
        <v>115</v>
      </c>
      <c r="D3164">
        <f t="shared" ca="1" si="1247"/>
        <v>-11.758333333333333</v>
      </c>
      <c r="E3164">
        <f ca="1">IF(currency="USD",'Future et co'!F3164,IF(currency="EUR",'Future et co'!G3164,FALSE))</f>
        <v>3.6070000000000005E-2</v>
      </c>
      <c r="F3164">
        <f t="shared" ca="1" si="1248"/>
        <v>3.6070000000000005E-2</v>
      </c>
      <c r="G3164">
        <f t="shared" ca="1" si="1249"/>
        <v>2.0569999999999998E-2</v>
      </c>
      <c r="L3164">
        <f t="shared" ca="1" si="1250"/>
        <v>127.8</v>
      </c>
      <c r="M3164">
        <f t="shared" ca="1" si="1245"/>
        <v>3.6070000000000005E-2</v>
      </c>
      <c r="R3164">
        <f t="shared" ca="1" si="1251"/>
        <v>127.8</v>
      </c>
      <c r="S3164">
        <f t="shared" ca="1" si="1246"/>
        <v>3.6070000000000005E-2</v>
      </c>
      <c r="U3164" s="1"/>
      <c r="W3164" t="str">
        <f t="shared" si="1241"/>
        <v/>
      </c>
      <c r="Y3164" s="1"/>
      <c r="AA3164">
        <f t="shared" si="1242"/>
        <v>0</v>
      </c>
      <c r="AC3164" s="1"/>
      <c r="AE3164">
        <f t="shared" si="1243"/>
        <v>0</v>
      </c>
      <c r="AH3164" s="1"/>
      <c r="AI3164" s="17"/>
      <c r="AJ3164" s="25"/>
      <c r="AU3164" s="1">
        <v>41506</v>
      </c>
      <c r="AV3164">
        <v>0.09</v>
      </c>
      <c r="AW3164">
        <f t="shared" si="1252"/>
        <v>8.9999999999999998E-4</v>
      </c>
      <c r="AY3164" s="1">
        <v>41507</v>
      </c>
      <c r="AZ3164">
        <v>9.4E-2</v>
      </c>
      <c r="BA3164">
        <f t="shared" si="1253"/>
        <v>9.3999999999999997E-4</v>
      </c>
      <c r="BC3164" s="1">
        <v>41593</v>
      </c>
      <c r="BD3164">
        <v>0.26100000000000001</v>
      </c>
      <c r="BE3164">
        <f t="shared" si="1254"/>
        <v>2.6099999999999999E-3</v>
      </c>
      <c r="BG3164" s="1">
        <v>41593</v>
      </c>
      <c r="BH3164">
        <v>0.38</v>
      </c>
      <c r="BI3164">
        <f t="shared" si="1255"/>
        <v>3.8E-3</v>
      </c>
      <c r="BK3164" s="1">
        <v>41082</v>
      </c>
      <c r="BL3164">
        <v>2.6795800000000001</v>
      </c>
      <c r="BM3164">
        <f t="shared" si="1261"/>
        <v>2.6795800000000002E-2</v>
      </c>
      <c r="BP3164" s="1">
        <v>41484</v>
      </c>
      <c r="BQ3164">
        <v>162.66999999999999</v>
      </c>
      <c r="BR3164">
        <f t="shared" si="1256"/>
        <v>1.6266999999999998</v>
      </c>
      <c r="BT3164" s="1">
        <v>41508</v>
      </c>
      <c r="BU3164">
        <v>0.224</v>
      </c>
      <c r="BV3164">
        <f t="shared" si="1257"/>
        <v>2.2400000000000002E-3</v>
      </c>
      <c r="BX3164" s="1">
        <v>41508</v>
      </c>
      <c r="BY3164">
        <v>0.34300000000000003</v>
      </c>
      <c r="BZ3164">
        <f t="shared" si="1258"/>
        <v>3.4300000000000003E-3</v>
      </c>
      <c r="CB3164" s="1">
        <v>41593</v>
      </c>
      <c r="CC3164">
        <v>0.34799999999999998</v>
      </c>
      <c r="CD3164">
        <f t="shared" si="1259"/>
        <v>3.4799999999999996E-3</v>
      </c>
      <c r="CG3164" s="1"/>
    </row>
    <row r="3165" spans="1:85" x14ac:dyDescent="0.3">
      <c r="A3165" s="21">
        <f t="shared" si="1260"/>
        <v>50242</v>
      </c>
      <c r="B3165" s="18">
        <f t="shared" si="1244"/>
        <v>112.421875</v>
      </c>
      <c r="C3165">
        <f t="shared" si="1262"/>
        <v>115</v>
      </c>
      <c r="D3165">
        <f t="shared" ca="1" si="1247"/>
        <v>-11.761111111111111</v>
      </c>
      <c r="E3165">
        <f ca="1">IF(currency="USD",'Future et co'!F3165,IF(currency="EUR",'Future et co'!G3165,FALSE))</f>
        <v>3.6070000000000005E-2</v>
      </c>
      <c r="F3165">
        <f t="shared" ca="1" si="1248"/>
        <v>3.6070000000000005E-2</v>
      </c>
      <c r="G3165">
        <f t="shared" ca="1" si="1249"/>
        <v>2.0569999999999998E-2</v>
      </c>
      <c r="L3165">
        <f t="shared" ca="1" si="1250"/>
        <v>127.8</v>
      </c>
      <c r="M3165">
        <f t="shared" ca="1" si="1245"/>
        <v>3.6070000000000005E-2</v>
      </c>
      <c r="R3165">
        <f t="shared" ca="1" si="1251"/>
        <v>127.8</v>
      </c>
      <c r="S3165">
        <f t="shared" ca="1" si="1246"/>
        <v>3.6070000000000005E-2</v>
      </c>
      <c r="U3165" s="1"/>
      <c r="W3165" t="str">
        <f t="shared" si="1241"/>
        <v/>
      </c>
      <c r="Y3165" s="1"/>
      <c r="AA3165">
        <f t="shared" si="1242"/>
        <v>0</v>
      </c>
      <c r="AC3165" s="1"/>
      <c r="AE3165">
        <f t="shared" si="1243"/>
        <v>0</v>
      </c>
      <c r="AH3165" s="1"/>
      <c r="AI3165" s="17"/>
      <c r="AJ3165" s="25"/>
      <c r="AU3165" s="1">
        <v>41505</v>
      </c>
      <c r="AV3165">
        <v>8.5000000000000006E-2</v>
      </c>
      <c r="AW3165">
        <f t="shared" si="1252"/>
        <v>8.5000000000000006E-4</v>
      </c>
      <c r="AY3165" s="1">
        <v>41506</v>
      </c>
      <c r="AZ3165">
        <v>9.4E-2</v>
      </c>
      <c r="BA3165">
        <f t="shared" si="1253"/>
        <v>9.3999999999999997E-4</v>
      </c>
      <c r="BC3165" s="1">
        <v>41592</v>
      </c>
      <c r="BD3165">
        <v>0.26500000000000001</v>
      </c>
      <c r="BE3165">
        <f t="shared" si="1254"/>
        <v>2.65E-3</v>
      </c>
      <c r="BG3165" s="1">
        <v>41592</v>
      </c>
      <c r="BH3165">
        <v>0.38100000000000001</v>
      </c>
      <c r="BI3165">
        <f t="shared" si="1255"/>
        <v>3.81E-3</v>
      </c>
      <c r="BK3165" s="1">
        <v>41085</v>
      </c>
      <c r="BL3165">
        <v>2.72153</v>
      </c>
      <c r="BM3165">
        <f t="shared" si="1261"/>
        <v>2.7215300000000001E-2</v>
      </c>
      <c r="BP3165" s="1">
        <v>41481</v>
      </c>
      <c r="BQ3165">
        <v>162.69</v>
      </c>
      <c r="BR3165">
        <f t="shared" si="1256"/>
        <v>1.6269</v>
      </c>
      <c r="BT3165" s="1">
        <v>41507</v>
      </c>
      <c r="BU3165">
        <v>0.224</v>
      </c>
      <c r="BV3165">
        <f t="shared" si="1257"/>
        <v>2.2400000000000002E-3</v>
      </c>
      <c r="BX3165" s="1">
        <v>41507</v>
      </c>
      <c r="BY3165">
        <v>0.34100000000000003</v>
      </c>
      <c r="BZ3165">
        <f t="shared" si="1258"/>
        <v>3.4100000000000003E-3</v>
      </c>
      <c r="CB3165" s="1">
        <v>41592</v>
      </c>
      <c r="CC3165">
        <v>0.32400000000000001</v>
      </c>
      <c r="CD3165">
        <f t="shared" si="1259"/>
        <v>3.2400000000000003E-3</v>
      </c>
      <c r="CG3165" s="1"/>
    </row>
    <row r="3166" spans="1:85" x14ac:dyDescent="0.3">
      <c r="A3166" s="21">
        <f t="shared" si="1260"/>
        <v>50243</v>
      </c>
      <c r="B3166" s="18">
        <f t="shared" si="1244"/>
        <v>112.421875</v>
      </c>
      <c r="C3166">
        <f t="shared" si="1262"/>
        <v>115</v>
      </c>
      <c r="D3166">
        <f t="shared" ca="1" si="1247"/>
        <v>-11.763888888888889</v>
      </c>
      <c r="E3166">
        <f ca="1">IF(currency="USD",'Future et co'!F3166,IF(currency="EUR",'Future et co'!G3166,FALSE))</f>
        <v>3.6070000000000005E-2</v>
      </c>
      <c r="F3166">
        <f t="shared" ca="1" si="1248"/>
        <v>3.6070000000000005E-2</v>
      </c>
      <c r="G3166">
        <f t="shared" ca="1" si="1249"/>
        <v>2.0569999999999998E-2</v>
      </c>
      <c r="L3166">
        <f t="shared" ca="1" si="1250"/>
        <v>127.8</v>
      </c>
      <c r="M3166">
        <f t="shared" ca="1" si="1245"/>
        <v>3.6070000000000005E-2</v>
      </c>
      <c r="R3166">
        <f t="shared" ca="1" si="1251"/>
        <v>127.8</v>
      </c>
      <c r="S3166">
        <f t="shared" ca="1" si="1246"/>
        <v>3.6070000000000005E-2</v>
      </c>
      <c r="U3166" s="1"/>
      <c r="W3166" t="str">
        <f t="shared" si="1241"/>
        <v/>
      </c>
      <c r="Y3166" s="1"/>
      <c r="AA3166">
        <f t="shared" si="1242"/>
        <v>0</v>
      </c>
      <c r="AC3166" s="1"/>
      <c r="AE3166">
        <f t="shared" si="1243"/>
        <v>0</v>
      </c>
      <c r="AH3166" s="1"/>
      <c r="AI3166" s="17"/>
      <c r="AJ3166" s="25"/>
      <c r="AU3166" s="1">
        <v>41502</v>
      </c>
      <c r="AV3166">
        <v>8.5000000000000006E-2</v>
      </c>
      <c r="AW3166">
        <f t="shared" si="1252"/>
        <v>8.5000000000000006E-4</v>
      </c>
      <c r="AY3166" s="1">
        <v>41505</v>
      </c>
      <c r="AZ3166">
        <v>0.10100000000000001</v>
      </c>
      <c r="BA3166">
        <f t="shared" si="1253"/>
        <v>1.01E-3</v>
      </c>
      <c r="BC3166" s="1">
        <v>41591</v>
      </c>
      <c r="BD3166">
        <v>0.27300000000000002</v>
      </c>
      <c r="BE3166">
        <f t="shared" si="1254"/>
        <v>2.7300000000000002E-3</v>
      </c>
      <c r="BG3166" s="1">
        <v>41591</v>
      </c>
      <c r="BH3166">
        <v>0.39200000000000002</v>
      </c>
      <c r="BI3166">
        <f t="shared" si="1255"/>
        <v>3.9199999999999999E-3</v>
      </c>
      <c r="BK3166" s="1">
        <v>41086</v>
      </c>
      <c r="BL3166">
        <v>2.71027</v>
      </c>
      <c r="BM3166">
        <f t="shared" si="1261"/>
        <v>2.71027E-2</v>
      </c>
      <c r="BP3166" s="1">
        <v>41480</v>
      </c>
      <c r="BQ3166">
        <v>162.47</v>
      </c>
      <c r="BR3166">
        <f t="shared" si="1256"/>
        <v>1.6247</v>
      </c>
      <c r="BT3166" s="1">
        <v>41506</v>
      </c>
      <c r="BU3166">
        <v>0.22500000000000001</v>
      </c>
      <c r="BV3166">
        <f t="shared" si="1257"/>
        <v>2.2500000000000003E-3</v>
      </c>
      <c r="BX3166" s="1">
        <v>41506</v>
      </c>
      <c r="BY3166">
        <v>0.34200000000000003</v>
      </c>
      <c r="BZ3166">
        <f t="shared" si="1258"/>
        <v>3.4200000000000003E-3</v>
      </c>
      <c r="CB3166" s="1">
        <v>41591</v>
      </c>
      <c r="CC3166">
        <v>0.32900000000000001</v>
      </c>
      <c r="CD3166">
        <f t="shared" si="1259"/>
        <v>3.29E-3</v>
      </c>
      <c r="CG3166" s="1"/>
    </row>
    <row r="3167" spans="1:85" x14ac:dyDescent="0.3">
      <c r="A3167" s="21">
        <f t="shared" si="1260"/>
        <v>50244</v>
      </c>
      <c r="B3167" s="18">
        <f t="shared" si="1244"/>
        <v>112.421875</v>
      </c>
      <c r="C3167">
        <f t="shared" si="1262"/>
        <v>115</v>
      </c>
      <c r="D3167">
        <f t="shared" ca="1" si="1247"/>
        <v>-11.766666666666667</v>
      </c>
      <c r="E3167">
        <f ca="1">IF(currency="USD",'Future et co'!F3167,IF(currency="EUR",'Future et co'!G3167,FALSE))</f>
        <v>3.6070000000000005E-2</v>
      </c>
      <c r="F3167">
        <f t="shared" ca="1" si="1248"/>
        <v>3.6070000000000005E-2</v>
      </c>
      <c r="G3167">
        <f t="shared" ca="1" si="1249"/>
        <v>2.0569999999999998E-2</v>
      </c>
      <c r="L3167">
        <f t="shared" ca="1" si="1250"/>
        <v>127.8</v>
      </c>
      <c r="M3167">
        <f t="shared" ca="1" si="1245"/>
        <v>3.6070000000000005E-2</v>
      </c>
      <c r="R3167">
        <f t="shared" ca="1" si="1251"/>
        <v>127.8</v>
      </c>
      <c r="S3167">
        <f t="shared" ca="1" si="1246"/>
        <v>3.6070000000000005E-2</v>
      </c>
      <c r="U3167" s="1"/>
      <c r="W3167" t="str">
        <f t="shared" si="1241"/>
        <v/>
      </c>
      <c r="Y3167" s="1"/>
      <c r="AA3167">
        <f t="shared" si="1242"/>
        <v>0</v>
      </c>
      <c r="AC3167" s="1"/>
      <c r="AE3167">
        <f t="shared" si="1243"/>
        <v>0</v>
      </c>
      <c r="AH3167" s="1"/>
      <c r="AI3167" s="17"/>
      <c r="AJ3167" s="25"/>
      <c r="AU3167" s="1">
        <v>41501</v>
      </c>
      <c r="AV3167">
        <v>8.6999999999999994E-2</v>
      </c>
      <c r="AW3167">
        <f t="shared" si="1252"/>
        <v>8.699999999999999E-4</v>
      </c>
      <c r="AY3167" s="1">
        <v>41502</v>
      </c>
      <c r="AZ3167">
        <v>9.5000000000000001E-2</v>
      </c>
      <c r="BA3167">
        <f t="shared" si="1253"/>
        <v>9.5E-4</v>
      </c>
      <c r="BC3167" s="1">
        <v>41590</v>
      </c>
      <c r="BD3167">
        <v>0.27900000000000003</v>
      </c>
      <c r="BE3167">
        <f t="shared" si="1254"/>
        <v>2.7900000000000004E-3</v>
      </c>
      <c r="BG3167" s="1">
        <v>41590</v>
      </c>
      <c r="BH3167">
        <v>0.41499999999999998</v>
      </c>
      <c r="BI3167">
        <f t="shared" si="1255"/>
        <v>4.15E-3</v>
      </c>
      <c r="BK3167" s="1">
        <v>41087</v>
      </c>
      <c r="BL3167">
        <v>2.6846399999999999</v>
      </c>
      <c r="BM3167">
        <f t="shared" si="1261"/>
        <v>2.6846399999999999E-2</v>
      </c>
      <c r="BP3167" s="1">
        <v>41479</v>
      </c>
      <c r="BQ3167">
        <v>162.97</v>
      </c>
      <c r="BR3167">
        <f t="shared" si="1256"/>
        <v>1.6296999999999999</v>
      </c>
      <c r="BT3167" s="1">
        <v>41505</v>
      </c>
      <c r="BU3167">
        <v>0.22600000000000001</v>
      </c>
      <c r="BV3167">
        <f t="shared" si="1257"/>
        <v>2.2599999999999999E-3</v>
      </c>
      <c r="BX3167" s="1">
        <v>41505</v>
      </c>
      <c r="BY3167">
        <v>0.34200000000000003</v>
      </c>
      <c r="BZ3167">
        <f t="shared" si="1258"/>
        <v>3.4200000000000003E-3</v>
      </c>
      <c r="CB3167" s="1">
        <v>41590</v>
      </c>
      <c r="CC3167">
        <v>0.34699999999999998</v>
      </c>
      <c r="CD3167">
        <f t="shared" si="1259"/>
        <v>3.4699999999999996E-3</v>
      </c>
      <c r="CG3167" s="1"/>
    </row>
    <row r="3168" spans="1:85" x14ac:dyDescent="0.3">
      <c r="A3168" s="21">
        <f t="shared" si="1260"/>
        <v>50245</v>
      </c>
      <c r="B3168" s="18">
        <f t="shared" si="1244"/>
        <v>112.421875</v>
      </c>
      <c r="C3168">
        <f t="shared" si="1262"/>
        <v>115</v>
      </c>
      <c r="D3168">
        <f t="shared" ca="1" si="1247"/>
        <v>-11.769444444444444</v>
      </c>
      <c r="E3168">
        <f ca="1">IF(currency="USD",'Future et co'!F3168,IF(currency="EUR",'Future et co'!G3168,FALSE))</f>
        <v>3.6070000000000005E-2</v>
      </c>
      <c r="F3168">
        <f t="shared" ca="1" si="1248"/>
        <v>3.6070000000000005E-2</v>
      </c>
      <c r="G3168">
        <f t="shared" ca="1" si="1249"/>
        <v>2.0569999999999998E-2</v>
      </c>
      <c r="L3168">
        <f t="shared" ca="1" si="1250"/>
        <v>127.8</v>
      </c>
      <c r="M3168">
        <f t="shared" ca="1" si="1245"/>
        <v>3.6070000000000005E-2</v>
      </c>
      <c r="R3168">
        <f t="shared" ca="1" si="1251"/>
        <v>127.8</v>
      </c>
      <c r="S3168">
        <f t="shared" ca="1" si="1246"/>
        <v>3.6070000000000005E-2</v>
      </c>
      <c r="U3168" s="1"/>
      <c r="W3168" t="str">
        <f t="shared" si="1241"/>
        <v/>
      </c>
      <c r="Y3168" s="1"/>
      <c r="AA3168">
        <f t="shared" si="1242"/>
        <v>0</v>
      </c>
      <c r="AC3168" s="1"/>
      <c r="AE3168">
        <f t="shared" si="1243"/>
        <v>0</v>
      </c>
      <c r="AH3168" s="1"/>
      <c r="AI3168" s="17"/>
      <c r="AJ3168" s="25"/>
      <c r="AU3168" s="1">
        <v>41500</v>
      </c>
      <c r="AV3168">
        <v>8.5999999999999993E-2</v>
      </c>
      <c r="AW3168">
        <f t="shared" si="1252"/>
        <v>8.5999999999999998E-4</v>
      </c>
      <c r="AY3168" s="1">
        <v>41501</v>
      </c>
      <c r="AZ3168">
        <v>0.10100000000000001</v>
      </c>
      <c r="BA3168">
        <f t="shared" si="1253"/>
        <v>1.01E-3</v>
      </c>
      <c r="BC3168" s="1">
        <v>41589</v>
      </c>
      <c r="BD3168">
        <v>0.26500000000000001</v>
      </c>
      <c r="BE3168">
        <f t="shared" si="1254"/>
        <v>2.65E-3</v>
      </c>
      <c r="BG3168" s="1">
        <v>41589</v>
      </c>
      <c r="BH3168">
        <v>0.39750000000000002</v>
      </c>
      <c r="BI3168">
        <f t="shared" si="1255"/>
        <v>3.9750000000000002E-3</v>
      </c>
      <c r="BK3168" s="1">
        <v>41088</v>
      </c>
      <c r="BL3168">
        <v>2.6871900000000002</v>
      </c>
      <c r="BM3168">
        <f t="shared" si="1261"/>
        <v>2.6871900000000001E-2</v>
      </c>
      <c r="BP3168" s="1">
        <v>41478</v>
      </c>
      <c r="BQ3168">
        <v>164.22</v>
      </c>
      <c r="BR3168">
        <f t="shared" si="1256"/>
        <v>1.6421999999999999</v>
      </c>
      <c r="BT3168" s="1">
        <v>41502</v>
      </c>
      <c r="BU3168">
        <v>0.22600000000000001</v>
      </c>
      <c r="BV3168">
        <f t="shared" si="1257"/>
        <v>2.2599999999999999E-3</v>
      </c>
      <c r="BX3168" s="1">
        <v>41502</v>
      </c>
      <c r="BY3168">
        <v>0.34200000000000003</v>
      </c>
      <c r="BZ3168">
        <f t="shared" si="1258"/>
        <v>3.4200000000000003E-3</v>
      </c>
      <c r="CB3168" s="1">
        <v>41589</v>
      </c>
      <c r="CC3168">
        <v>0.34</v>
      </c>
      <c r="CD3168">
        <f t="shared" si="1259"/>
        <v>3.4000000000000002E-3</v>
      </c>
      <c r="CG3168" s="1"/>
    </row>
    <row r="3169" spans="1:85" x14ac:dyDescent="0.3">
      <c r="A3169" s="21">
        <f t="shared" si="1260"/>
        <v>50248</v>
      </c>
      <c r="B3169" s="18">
        <f t="shared" si="1244"/>
        <v>112.421875</v>
      </c>
      <c r="C3169">
        <f t="shared" si="1262"/>
        <v>115</v>
      </c>
      <c r="D3169">
        <f t="shared" ca="1" si="1247"/>
        <v>-11.777777777777779</v>
      </c>
      <c r="E3169">
        <f ca="1">IF(currency="USD",'Future et co'!F3169,IF(currency="EUR",'Future et co'!G3169,FALSE))</f>
        <v>3.6070000000000005E-2</v>
      </c>
      <c r="F3169">
        <f t="shared" ca="1" si="1248"/>
        <v>3.6070000000000005E-2</v>
      </c>
      <c r="G3169">
        <f t="shared" ca="1" si="1249"/>
        <v>2.0569999999999998E-2</v>
      </c>
      <c r="L3169">
        <f t="shared" ca="1" si="1250"/>
        <v>127.8</v>
      </c>
      <c r="M3169">
        <f t="shared" ca="1" si="1245"/>
        <v>3.6070000000000005E-2</v>
      </c>
      <c r="R3169">
        <f t="shared" ca="1" si="1251"/>
        <v>127.8</v>
      </c>
      <c r="S3169">
        <f t="shared" ca="1" si="1246"/>
        <v>3.6070000000000005E-2</v>
      </c>
      <c r="U3169" s="1"/>
      <c r="W3169" t="str">
        <f t="shared" ref="W3169:W3232" si="1263">IF(U3169="","",V3169/100)</f>
        <v/>
      </c>
      <c r="Y3169" s="1"/>
      <c r="AA3169">
        <f t="shared" ref="AA3169:AA3232" si="1264">Z3169/100</f>
        <v>0</v>
      </c>
      <c r="AC3169" s="1"/>
      <c r="AE3169">
        <f t="shared" ref="AE3169:AE3232" si="1265">AD3169/100</f>
        <v>0</v>
      </c>
      <c r="AH3169" s="1"/>
      <c r="AI3169" s="17"/>
      <c r="AJ3169" s="25"/>
      <c r="AU3169" s="1">
        <v>41499</v>
      </c>
      <c r="AV3169">
        <v>9.0999999999999998E-2</v>
      </c>
      <c r="AW3169">
        <f t="shared" si="1252"/>
        <v>9.1E-4</v>
      </c>
      <c r="AY3169" s="1">
        <v>41500</v>
      </c>
      <c r="AZ3169">
        <v>0.1</v>
      </c>
      <c r="BA3169">
        <f t="shared" si="1253"/>
        <v>1E-3</v>
      </c>
      <c r="BC3169" s="1">
        <v>41586</v>
      </c>
      <c r="BD3169">
        <v>0.27100000000000002</v>
      </c>
      <c r="BE3169">
        <f t="shared" si="1254"/>
        <v>2.7100000000000002E-3</v>
      </c>
      <c r="BG3169" s="1">
        <v>41586</v>
      </c>
      <c r="BH3169">
        <v>0.41</v>
      </c>
      <c r="BI3169">
        <f t="shared" si="1255"/>
        <v>4.0999999999999995E-3</v>
      </c>
      <c r="BK3169" s="1">
        <v>41089</v>
      </c>
      <c r="BL3169">
        <v>2.6267200000000002</v>
      </c>
      <c r="BM3169">
        <f t="shared" si="1261"/>
        <v>2.6267200000000001E-2</v>
      </c>
      <c r="BP3169" s="1">
        <v>41477</v>
      </c>
      <c r="BQ3169">
        <v>164.66</v>
      </c>
      <c r="BR3169">
        <f t="shared" si="1256"/>
        <v>1.6466000000000001</v>
      </c>
      <c r="BT3169" s="1">
        <v>41501</v>
      </c>
      <c r="BU3169">
        <v>0.22600000000000001</v>
      </c>
      <c r="BV3169">
        <f t="shared" si="1257"/>
        <v>2.2599999999999999E-3</v>
      </c>
      <c r="BX3169" s="1">
        <v>41501</v>
      </c>
      <c r="BY3169">
        <v>0.34200000000000003</v>
      </c>
      <c r="BZ3169">
        <f t="shared" si="1258"/>
        <v>3.4200000000000003E-3</v>
      </c>
      <c r="CB3169" s="1">
        <v>41586</v>
      </c>
      <c r="CC3169">
        <v>0.34699999999999998</v>
      </c>
      <c r="CD3169">
        <f t="shared" si="1259"/>
        <v>3.4699999999999996E-3</v>
      </c>
      <c r="CG3169" s="1"/>
    </row>
    <row r="3170" spans="1:85" x14ac:dyDescent="0.3">
      <c r="A3170" s="21">
        <f t="shared" si="1260"/>
        <v>50249</v>
      </c>
      <c r="B3170" s="18">
        <f t="shared" si="1244"/>
        <v>112.421875</v>
      </c>
      <c r="C3170">
        <f t="shared" si="1262"/>
        <v>115</v>
      </c>
      <c r="D3170">
        <f t="shared" ca="1" si="1247"/>
        <v>-11.780555555555555</v>
      </c>
      <c r="E3170">
        <f ca="1">IF(currency="USD",'Future et co'!F3170,IF(currency="EUR",'Future et co'!G3170,FALSE))</f>
        <v>3.6070000000000005E-2</v>
      </c>
      <c r="F3170">
        <f t="shared" ca="1" si="1248"/>
        <v>3.6070000000000005E-2</v>
      </c>
      <c r="G3170">
        <f t="shared" ca="1" si="1249"/>
        <v>2.0569999999999998E-2</v>
      </c>
      <c r="L3170">
        <f t="shared" ca="1" si="1250"/>
        <v>127.8</v>
      </c>
      <c r="M3170">
        <f t="shared" ca="1" si="1245"/>
        <v>3.6070000000000005E-2</v>
      </c>
      <c r="R3170">
        <f t="shared" ca="1" si="1251"/>
        <v>127.8</v>
      </c>
      <c r="S3170">
        <f t="shared" ca="1" si="1246"/>
        <v>3.6070000000000005E-2</v>
      </c>
      <c r="U3170" s="1"/>
      <c r="W3170" t="str">
        <f t="shared" si="1263"/>
        <v/>
      </c>
      <c r="Y3170" s="1"/>
      <c r="AA3170">
        <f t="shared" si="1264"/>
        <v>0</v>
      </c>
      <c r="AC3170" s="1"/>
      <c r="AE3170">
        <f t="shared" si="1265"/>
        <v>0</v>
      </c>
      <c r="AH3170" s="1"/>
      <c r="AI3170" s="17"/>
      <c r="AJ3170" s="25"/>
      <c r="AU3170" s="1">
        <v>41498</v>
      </c>
      <c r="AV3170">
        <v>8.7999999999999995E-2</v>
      </c>
      <c r="AW3170">
        <f t="shared" si="1252"/>
        <v>8.7999999999999992E-4</v>
      </c>
      <c r="AY3170" s="1">
        <v>41499</v>
      </c>
      <c r="AZ3170">
        <v>9.5000000000000001E-2</v>
      </c>
      <c r="BA3170">
        <f t="shared" si="1253"/>
        <v>9.5E-4</v>
      </c>
      <c r="BC3170" s="1">
        <v>41585</v>
      </c>
      <c r="BD3170">
        <v>0.25</v>
      </c>
      <c r="BE3170">
        <f t="shared" si="1254"/>
        <v>2.5000000000000001E-3</v>
      </c>
      <c r="BG3170" s="1">
        <v>41585</v>
      </c>
      <c r="BH3170">
        <v>0.38400000000000001</v>
      </c>
      <c r="BI3170">
        <f t="shared" si="1255"/>
        <v>3.8400000000000001E-3</v>
      </c>
      <c r="BK3170" s="1">
        <v>41092</v>
      </c>
      <c r="BL3170">
        <v>2.6081099999999999</v>
      </c>
      <c r="BM3170">
        <f t="shared" si="1261"/>
        <v>2.6081099999999999E-2</v>
      </c>
      <c r="BP3170" s="1">
        <v>41474</v>
      </c>
      <c r="BQ3170">
        <v>164.68</v>
      </c>
      <c r="BR3170">
        <f t="shared" si="1256"/>
        <v>1.6468</v>
      </c>
      <c r="BT3170" s="1">
        <v>41500</v>
      </c>
      <c r="BU3170">
        <v>0.22600000000000001</v>
      </c>
      <c r="BV3170">
        <f t="shared" si="1257"/>
        <v>2.2599999999999999E-3</v>
      </c>
      <c r="BX3170" s="1">
        <v>41500</v>
      </c>
      <c r="BY3170">
        <v>0.34300000000000003</v>
      </c>
      <c r="BZ3170">
        <f t="shared" si="1258"/>
        <v>3.4300000000000003E-3</v>
      </c>
      <c r="CB3170" s="1">
        <v>41585</v>
      </c>
      <c r="CC3170">
        <v>0.35499999999999998</v>
      </c>
      <c r="CD3170">
        <f t="shared" si="1259"/>
        <v>3.5499999999999998E-3</v>
      </c>
      <c r="CG3170" s="1"/>
    </row>
    <row r="3171" spans="1:85" x14ac:dyDescent="0.3">
      <c r="A3171" s="21">
        <f t="shared" si="1260"/>
        <v>50250</v>
      </c>
      <c r="B3171" s="18">
        <f t="shared" si="1244"/>
        <v>112.421875</v>
      </c>
      <c r="C3171">
        <f t="shared" si="1262"/>
        <v>115</v>
      </c>
      <c r="D3171">
        <f t="shared" ca="1" si="1247"/>
        <v>-11.783333333333333</v>
      </c>
      <c r="E3171">
        <f ca="1">IF(currency="USD",'Future et co'!F3171,IF(currency="EUR",'Future et co'!G3171,FALSE))</f>
        <v>3.6070000000000005E-2</v>
      </c>
      <c r="F3171">
        <f t="shared" ca="1" si="1248"/>
        <v>3.6070000000000005E-2</v>
      </c>
      <c r="G3171">
        <f t="shared" ca="1" si="1249"/>
        <v>2.0569999999999998E-2</v>
      </c>
      <c r="L3171">
        <f t="shared" ca="1" si="1250"/>
        <v>127.8</v>
      </c>
      <c r="M3171">
        <f t="shared" ca="1" si="1245"/>
        <v>3.6070000000000005E-2</v>
      </c>
      <c r="R3171">
        <f t="shared" ca="1" si="1251"/>
        <v>127.8</v>
      </c>
      <c r="S3171">
        <f t="shared" ca="1" si="1246"/>
        <v>3.6070000000000005E-2</v>
      </c>
      <c r="U3171" s="1"/>
      <c r="W3171" t="str">
        <f t="shared" si="1263"/>
        <v/>
      </c>
      <c r="Y3171" s="1"/>
      <c r="AA3171">
        <f t="shared" si="1264"/>
        <v>0</v>
      </c>
      <c r="AC3171" s="1"/>
      <c r="AE3171">
        <f t="shared" si="1265"/>
        <v>0</v>
      </c>
      <c r="AH3171" s="1"/>
      <c r="AI3171" s="17"/>
      <c r="AJ3171" s="25"/>
      <c r="AU3171" s="1">
        <v>41495</v>
      </c>
      <c r="AV3171">
        <v>8.8999999999999996E-2</v>
      </c>
      <c r="AW3171">
        <f t="shared" si="1252"/>
        <v>8.8999999999999995E-4</v>
      </c>
      <c r="AY3171" s="1">
        <v>41498</v>
      </c>
      <c r="AZ3171">
        <v>9.1999999999999998E-2</v>
      </c>
      <c r="BA3171">
        <f t="shared" si="1253"/>
        <v>9.2000000000000003E-4</v>
      </c>
      <c r="BC3171" s="1">
        <v>41584</v>
      </c>
      <c r="BD3171">
        <v>0.25</v>
      </c>
      <c r="BE3171">
        <f t="shared" si="1254"/>
        <v>2.5000000000000001E-3</v>
      </c>
      <c r="BG3171" s="1">
        <v>41584</v>
      </c>
      <c r="BH3171">
        <v>0.39500000000000002</v>
      </c>
      <c r="BI3171">
        <f t="shared" si="1255"/>
        <v>3.9500000000000004E-3</v>
      </c>
      <c r="BK3171" s="1">
        <v>41093</v>
      </c>
      <c r="BL3171">
        <v>2.6072600000000001</v>
      </c>
      <c r="BM3171">
        <f t="shared" si="1261"/>
        <v>2.6072600000000001E-2</v>
      </c>
      <c r="BP3171" s="1">
        <v>41473</v>
      </c>
      <c r="BQ3171">
        <v>164.69</v>
      </c>
      <c r="BR3171">
        <f t="shared" si="1256"/>
        <v>1.6469</v>
      </c>
      <c r="BT3171" s="1">
        <v>41499</v>
      </c>
      <c r="BU3171">
        <v>0.22500000000000001</v>
      </c>
      <c r="BV3171">
        <f t="shared" si="1257"/>
        <v>2.2500000000000003E-3</v>
      </c>
      <c r="BX3171" s="1">
        <v>41499</v>
      </c>
      <c r="BY3171">
        <v>0.34</v>
      </c>
      <c r="BZ3171">
        <f t="shared" si="1258"/>
        <v>3.4000000000000002E-3</v>
      </c>
      <c r="CB3171" s="1">
        <v>41584</v>
      </c>
      <c r="CC3171">
        <v>0.37</v>
      </c>
      <c r="CD3171">
        <f t="shared" si="1259"/>
        <v>3.7000000000000002E-3</v>
      </c>
      <c r="CG3171" s="1"/>
    </row>
    <row r="3172" spans="1:85" x14ac:dyDescent="0.3">
      <c r="A3172" s="21">
        <f t="shared" si="1260"/>
        <v>50251</v>
      </c>
      <c r="B3172" s="18">
        <f t="shared" si="1244"/>
        <v>112.421875</v>
      </c>
      <c r="C3172">
        <f t="shared" si="1262"/>
        <v>115</v>
      </c>
      <c r="D3172">
        <f t="shared" ca="1" si="1247"/>
        <v>-11.786111111111111</v>
      </c>
      <c r="E3172">
        <f ca="1">IF(currency="USD",'Future et co'!F3172,IF(currency="EUR",'Future et co'!G3172,FALSE))</f>
        <v>3.6070000000000005E-2</v>
      </c>
      <c r="F3172">
        <f t="shared" ca="1" si="1248"/>
        <v>3.6070000000000005E-2</v>
      </c>
      <c r="G3172">
        <f t="shared" ca="1" si="1249"/>
        <v>2.0569999999999998E-2</v>
      </c>
      <c r="L3172">
        <f t="shared" ca="1" si="1250"/>
        <v>127.8</v>
      </c>
      <c r="M3172">
        <f t="shared" ca="1" si="1245"/>
        <v>3.6070000000000005E-2</v>
      </c>
      <c r="R3172">
        <f t="shared" ca="1" si="1251"/>
        <v>127.8</v>
      </c>
      <c r="S3172">
        <f t="shared" ca="1" si="1246"/>
        <v>3.6070000000000005E-2</v>
      </c>
      <c r="U3172" s="1"/>
      <c r="W3172" t="str">
        <f t="shared" si="1263"/>
        <v/>
      </c>
      <c r="Y3172" s="1"/>
      <c r="AA3172">
        <f t="shared" si="1264"/>
        <v>0</v>
      </c>
      <c r="AC3172" s="1"/>
      <c r="AE3172">
        <f t="shared" si="1265"/>
        <v>0</v>
      </c>
      <c r="AH3172" s="1"/>
      <c r="AI3172" s="17"/>
      <c r="AJ3172" s="25"/>
      <c r="AU3172" s="1">
        <v>41494</v>
      </c>
      <c r="AV3172">
        <v>8.3000000000000004E-2</v>
      </c>
      <c r="AW3172">
        <f t="shared" si="1252"/>
        <v>8.3000000000000001E-4</v>
      </c>
      <c r="AY3172" s="1">
        <v>41495</v>
      </c>
      <c r="AZ3172">
        <v>9.4E-2</v>
      </c>
      <c r="BA3172">
        <f t="shared" si="1253"/>
        <v>9.3999999999999997E-4</v>
      </c>
      <c r="BC3172" s="1">
        <v>41583</v>
      </c>
      <c r="BD3172">
        <v>0.27200000000000002</v>
      </c>
      <c r="BE3172">
        <f t="shared" si="1254"/>
        <v>2.7200000000000002E-3</v>
      </c>
      <c r="BG3172" s="1">
        <v>41583</v>
      </c>
      <c r="BH3172">
        <v>0.39600000000000002</v>
      </c>
      <c r="BI3172">
        <f t="shared" si="1255"/>
        <v>3.96E-3</v>
      </c>
      <c r="BK3172" s="1">
        <v>41094</v>
      </c>
      <c r="BL3172">
        <v>2.6072600000000001</v>
      </c>
      <c r="BM3172">
        <f t="shared" si="1261"/>
        <v>2.6072600000000001E-2</v>
      </c>
      <c r="BP3172" s="1">
        <v>41472</v>
      </c>
      <c r="BQ3172">
        <v>164.36</v>
      </c>
      <c r="BR3172">
        <f t="shared" si="1256"/>
        <v>1.6436000000000002</v>
      </c>
      <c r="BT3172" s="1">
        <v>41498</v>
      </c>
      <c r="BU3172">
        <v>0.22600000000000001</v>
      </c>
      <c r="BV3172">
        <f t="shared" si="1257"/>
        <v>2.2599999999999999E-3</v>
      </c>
      <c r="BX3172" s="1">
        <v>41498</v>
      </c>
      <c r="BY3172">
        <v>0.34100000000000003</v>
      </c>
      <c r="BZ3172">
        <f t="shared" si="1258"/>
        <v>3.4100000000000003E-3</v>
      </c>
      <c r="CB3172" s="1">
        <v>41583</v>
      </c>
      <c r="CC3172">
        <v>0.375</v>
      </c>
      <c r="CD3172">
        <f t="shared" si="1259"/>
        <v>3.7499999999999999E-3</v>
      </c>
      <c r="CG3172" s="1"/>
    </row>
    <row r="3173" spans="1:85" x14ac:dyDescent="0.3">
      <c r="A3173" s="21">
        <f t="shared" si="1260"/>
        <v>50252</v>
      </c>
      <c r="B3173" s="18">
        <f t="shared" si="1244"/>
        <v>112.421875</v>
      </c>
      <c r="C3173">
        <f t="shared" si="1262"/>
        <v>115</v>
      </c>
      <c r="D3173">
        <f t="shared" ca="1" si="1247"/>
        <v>-11.78888888888889</v>
      </c>
      <c r="E3173">
        <f ca="1">IF(currency="USD",'Future et co'!F3173,IF(currency="EUR",'Future et co'!G3173,FALSE))</f>
        <v>3.6070000000000005E-2</v>
      </c>
      <c r="F3173">
        <f t="shared" ca="1" si="1248"/>
        <v>3.6070000000000005E-2</v>
      </c>
      <c r="G3173">
        <f t="shared" ca="1" si="1249"/>
        <v>2.0569999999999998E-2</v>
      </c>
      <c r="L3173">
        <f t="shared" ca="1" si="1250"/>
        <v>127.8</v>
      </c>
      <c r="M3173">
        <f t="shared" ca="1" si="1245"/>
        <v>3.6070000000000005E-2</v>
      </c>
      <c r="R3173">
        <f t="shared" ca="1" si="1251"/>
        <v>127.8</v>
      </c>
      <c r="S3173">
        <f t="shared" ca="1" si="1246"/>
        <v>3.6070000000000005E-2</v>
      </c>
      <c r="U3173" s="1"/>
      <c r="W3173" t="str">
        <f t="shared" si="1263"/>
        <v/>
      </c>
      <c r="Y3173" s="1"/>
      <c r="AA3173">
        <f t="shared" si="1264"/>
        <v>0</v>
      </c>
      <c r="AC3173" s="1"/>
      <c r="AE3173">
        <f t="shared" si="1265"/>
        <v>0</v>
      </c>
      <c r="AH3173" s="1"/>
      <c r="AI3173" s="17"/>
      <c r="AJ3173" s="25"/>
      <c r="AU3173" s="1">
        <v>41493</v>
      </c>
      <c r="AV3173">
        <v>0.09</v>
      </c>
      <c r="AW3173">
        <f t="shared" si="1252"/>
        <v>8.9999999999999998E-4</v>
      </c>
      <c r="AY3173" s="1">
        <v>41494</v>
      </c>
      <c r="AZ3173">
        <v>9.1999999999999998E-2</v>
      </c>
      <c r="BA3173">
        <f t="shared" si="1253"/>
        <v>9.2000000000000003E-4</v>
      </c>
      <c r="BC3173" s="1">
        <v>41582</v>
      </c>
      <c r="BD3173">
        <v>0.27100000000000002</v>
      </c>
      <c r="BE3173">
        <f t="shared" si="1254"/>
        <v>2.7100000000000002E-3</v>
      </c>
      <c r="BG3173" s="1">
        <v>41582</v>
      </c>
      <c r="BH3173">
        <v>0.40600000000000003</v>
      </c>
      <c r="BI3173">
        <f t="shared" si="1255"/>
        <v>4.0600000000000002E-3</v>
      </c>
      <c r="BK3173" s="1">
        <v>41095</v>
      </c>
      <c r="BL3173">
        <v>2.6227100000000001</v>
      </c>
      <c r="BM3173">
        <f t="shared" si="1261"/>
        <v>2.62271E-2</v>
      </c>
      <c r="BP3173" s="1">
        <v>41471</v>
      </c>
      <c r="BQ3173">
        <v>164.08</v>
      </c>
      <c r="BR3173">
        <f t="shared" si="1256"/>
        <v>1.6408</v>
      </c>
      <c r="BT3173" s="1">
        <v>41495</v>
      </c>
      <c r="BU3173">
        <v>0.22700000000000001</v>
      </c>
      <c r="BV3173">
        <f t="shared" si="1257"/>
        <v>2.2699999999999999E-3</v>
      </c>
      <c r="BX3173" s="1">
        <v>41495</v>
      </c>
      <c r="BY3173">
        <v>0.34100000000000003</v>
      </c>
      <c r="BZ3173">
        <f t="shared" si="1258"/>
        <v>3.4100000000000003E-3</v>
      </c>
      <c r="CB3173" s="1">
        <v>41582</v>
      </c>
      <c r="CC3173">
        <v>0.3775</v>
      </c>
      <c r="CD3173">
        <f t="shared" si="1259"/>
        <v>3.7750000000000001E-3</v>
      </c>
      <c r="CG3173" s="1"/>
    </row>
    <row r="3174" spans="1:85" x14ac:dyDescent="0.3">
      <c r="A3174" s="21">
        <f t="shared" si="1260"/>
        <v>50255</v>
      </c>
      <c r="B3174" s="18">
        <f t="shared" si="1244"/>
        <v>112.421875</v>
      </c>
      <c r="C3174">
        <f t="shared" si="1262"/>
        <v>115</v>
      </c>
      <c r="D3174">
        <f t="shared" ca="1" si="1247"/>
        <v>-11.797222222222222</v>
      </c>
      <c r="E3174">
        <f ca="1">IF(currency="USD",'Future et co'!F3174,IF(currency="EUR",'Future et co'!G3174,FALSE))</f>
        <v>3.6070000000000005E-2</v>
      </c>
      <c r="F3174">
        <f t="shared" ca="1" si="1248"/>
        <v>3.6070000000000005E-2</v>
      </c>
      <c r="G3174">
        <f t="shared" ca="1" si="1249"/>
        <v>2.0569999999999998E-2</v>
      </c>
      <c r="L3174">
        <f t="shared" ca="1" si="1250"/>
        <v>127.8</v>
      </c>
      <c r="M3174">
        <f t="shared" ca="1" si="1245"/>
        <v>3.6070000000000005E-2</v>
      </c>
      <c r="R3174">
        <f t="shared" ca="1" si="1251"/>
        <v>127.8</v>
      </c>
      <c r="S3174">
        <f t="shared" ca="1" si="1246"/>
        <v>3.6070000000000005E-2</v>
      </c>
      <c r="U3174" s="1"/>
      <c r="W3174" t="str">
        <f t="shared" si="1263"/>
        <v/>
      </c>
      <c r="Y3174" s="1"/>
      <c r="AA3174">
        <f t="shared" si="1264"/>
        <v>0</v>
      </c>
      <c r="AC3174" s="1"/>
      <c r="AE3174">
        <f t="shared" si="1265"/>
        <v>0</v>
      </c>
      <c r="AH3174" s="1"/>
      <c r="AI3174" s="17"/>
      <c r="AJ3174" s="25"/>
      <c r="AU3174" s="1">
        <v>41492</v>
      </c>
      <c r="AV3174">
        <v>9.0999999999999998E-2</v>
      </c>
      <c r="AW3174">
        <f t="shared" si="1252"/>
        <v>9.1E-4</v>
      </c>
      <c r="AY3174" s="1">
        <v>41493</v>
      </c>
      <c r="AZ3174">
        <v>9.2999999999999999E-2</v>
      </c>
      <c r="BA3174">
        <f t="shared" si="1253"/>
        <v>9.2999999999999995E-4</v>
      </c>
      <c r="BC3174" s="1">
        <v>41579</v>
      </c>
      <c r="BD3174">
        <v>0.26</v>
      </c>
      <c r="BE3174">
        <f t="shared" si="1254"/>
        <v>2.5999999999999999E-3</v>
      </c>
      <c r="BG3174" s="1">
        <v>41579</v>
      </c>
      <c r="BH3174">
        <v>0.40600000000000003</v>
      </c>
      <c r="BI3174">
        <f t="shared" si="1255"/>
        <v>4.0600000000000002E-3</v>
      </c>
      <c r="BK3174" s="1">
        <v>41096</v>
      </c>
      <c r="BL3174">
        <v>2.6453600000000002</v>
      </c>
      <c r="BM3174">
        <f t="shared" si="1261"/>
        <v>2.6453600000000001E-2</v>
      </c>
      <c r="BP3174" s="1">
        <v>41470</v>
      </c>
      <c r="BQ3174">
        <v>163.72999999999999</v>
      </c>
      <c r="BR3174">
        <f t="shared" si="1256"/>
        <v>1.6373</v>
      </c>
      <c r="BT3174" s="1">
        <v>41494</v>
      </c>
      <c r="BU3174">
        <v>0.22700000000000001</v>
      </c>
      <c r="BV3174">
        <f t="shared" si="1257"/>
        <v>2.2699999999999999E-3</v>
      </c>
      <c r="BX3174" s="1">
        <v>41494</v>
      </c>
      <c r="BY3174">
        <v>0.34100000000000003</v>
      </c>
      <c r="BZ3174">
        <f t="shared" si="1258"/>
        <v>3.4100000000000003E-3</v>
      </c>
      <c r="CB3174" s="1">
        <v>41579</v>
      </c>
      <c r="CC3174">
        <v>0.375</v>
      </c>
      <c r="CD3174">
        <f t="shared" si="1259"/>
        <v>3.7499999999999999E-3</v>
      </c>
      <c r="CG3174" s="1"/>
    </row>
    <row r="3175" spans="1:85" x14ac:dyDescent="0.3">
      <c r="A3175" s="21">
        <f t="shared" si="1260"/>
        <v>50256</v>
      </c>
      <c r="B3175" s="18">
        <f t="shared" si="1244"/>
        <v>112.421875</v>
      </c>
      <c r="C3175">
        <f t="shared" si="1262"/>
        <v>115</v>
      </c>
      <c r="D3175">
        <f t="shared" ca="1" si="1247"/>
        <v>-11.8</v>
      </c>
      <c r="E3175">
        <f ca="1">IF(currency="USD",'Future et co'!F3175,IF(currency="EUR",'Future et co'!G3175,FALSE))</f>
        <v>3.6070000000000005E-2</v>
      </c>
      <c r="F3175">
        <f t="shared" ca="1" si="1248"/>
        <v>3.6070000000000005E-2</v>
      </c>
      <c r="G3175">
        <f t="shared" ca="1" si="1249"/>
        <v>2.0569999999999998E-2</v>
      </c>
      <c r="L3175">
        <f t="shared" ca="1" si="1250"/>
        <v>127.8</v>
      </c>
      <c r="M3175">
        <f t="shared" ca="1" si="1245"/>
        <v>3.6070000000000005E-2</v>
      </c>
      <c r="R3175">
        <f t="shared" ca="1" si="1251"/>
        <v>127.8</v>
      </c>
      <c r="S3175">
        <f t="shared" ca="1" si="1246"/>
        <v>3.6070000000000005E-2</v>
      </c>
      <c r="U3175" s="1"/>
      <c r="W3175" t="str">
        <f t="shared" si="1263"/>
        <v/>
      </c>
      <c r="Y3175" s="1"/>
      <c r="AA3175">
        <f t="shared" si="1264"/>
        <v>0</v>
      </c>
      <c r="AC3175" s="1"/>
      <c r="AE3175">
        <f t="shared" si="1265"/>
        <v>0</v>
      </c>
      <c r="AH3175" s="1"/>
      <c r="AI3175" s="17"/>
      <c r="AJ3175" s="25"/>
      <c r="AU3175" s="1">
        <v>41491</v>
      </c>
      <c r="AV3175">
        <v>0.09</v>
      </c>
      <c r="AW3175">
        <f t="shared" si="1252"/>
        <v>8.9999999999999998E-4</v>
      </c>
      <c r="AY3175" s="1">
        <v>41492</v>
      </c>
      <c r="AZ3175">
        <v>9.9000000000000005E-2</v>
      </c>
      <c r="BA3175">
        <f t="shared" si="1253"/>
        <v>9.8999999999999999E-4</v>
      </c>
      <c r="BC3175" s="1">
        <v>41578</v>
      </c>
      <c r="BD3175">
        <v>0.27</v>
      </c>
      <c r="BE3175">
        <f t="shared" si="1254"/>
        <v>2.7000000000000001E-3</v>
      </c>
      <c r="BG3175" s="1">
        <v>41578</v>
      </c>
      <c r="BH3175">
        <v>0.4</v>
      </c>
      <c r="BI3175">
        <f t="shared" si="1255"/>
        <v>4.0000000000000001E-3</v>
      </c>
      <c r="BK3175" s="1">
        <v>41099</v>
      </c>
      <c r="BL3175">
        <v>2.6510699999999998</v>
      </c>
      <c r="BM3175">
        <f t="shared" si="1261"/>
        <v>2.6510699999999998E-2</v>
      </c>
      <c r="BP3175" s="1">
        <v>41467</v>
      </c>
      <c r="BQ3175">
        <v>164.02</v>
      </c>
      <c r="BR3175">
        <f t="shared" si="1256"/>
        <v>1.6402000000000001</v>
      </c>
      <c r="BT3175" s="1">
        <v>41493</v>
      </c>
      <c r="BU3175">
        <v>0.22700000000000001</v>
      </c>
      <c r="BV3175">
        <f t="shared" si="1257"/>
        <v>2.2699999999999999E-3</v>
      </c>
      <c r="BX3175" s="1">
        <v>41493</v>
      </c>
      <c r="BY3175">
        <v>0.34100000000000003</v>
      </c>
      <c r="BZ3175">
        <f t="shared" si="1258"/>
        <v>3.4100000000000003E-3</v>
      </c>
      <c r="CB3175" s="1">
        <v>41578</v>
      </c>
      <c r="CC3175">
        <v>0.38200000000000001</v>
      </c>
      <c r="CD3175">
        <f t="shared" si="1259"/>
        <v>3.82E-3</v>
      </c>
      <c r="CG3175" s="1"/>
    </row>
    <row r="3176" spans="1:85" x14ac:dyDescent="0.3">
      <c r="A3176" s="21">
        <f t="shared" si="1260"/>
        <v>50257</v>
      </c>
      <c r="B3176" s="18">
        <f t="shared" si="1244"/>
        <v>112.421875</v>
      </c>
      <c r="C3176">
        <f t="shared" si="1262"/>
        <v>115</v>
      </c>
      <c r="D3176">
        <f t="shared" ca="1" si="1247"/>
        <v>-11.802777777777777</v>
      </c>
      <c r="E3176">
        <f ca="1">IF(currency="USD",'Future et co'!F3176,IF(currency="EUR",'Future et co'!G3176,FALSE))</f>
        <v>3.6070000000000005E-2</v>
      </c>
      <c r="F3176">
        <f t="shared" ca="1" si="1248"/>
        <v>3.6070000000000005E-2</v>
      </c>
      <c r="G3176">
        <f t="shared" ca="1" si="1249"/>
        <v>2.0569999999999998E-2</v>
      </c>
      <c r="L3176">
        <f t="shared" ca="1" si="1250"/>
        <v>127.8</v>
      </c>
      <c r="M3176">
        <f t="shared" ca="1" si="1245"/>
        <v>3.6070000000000005E-2</v>
      </c>
      <c r="R3176">
        <f t="shared" ca="1" si="1251"/>
        <v>127.8</v>
      </c>
      <c r="S3176">
        <f t="shared" ca="1" si="1246"/>
        <v>3.6070000000000005E-2</v>
      </c>
      <c r="U3176" s="1"/>
      <c r="W3176" t="str">
        <f t="shared" si="1263"/>
        <v/>
      </c>
      <c r="Y3176" s="1"/>
      <c r="AA3176">
        <f t="shared" si="1264"/>
        <v>0</v>
      </c>
      <c r="AC3176" s="1"/>
      <c r="AE3176">
        <f t="shared" si="1265"/>
        <v>0</v>
      </c>
      <c r="AH3176" s="1"/>
      <c r="AI3176" s="17"/>
      <c r="AJ3176" s="25"/>
      <c r="AU3176" s="1">
        <v>41488</v>
      </c>
      <c r="AV3176">
        <v>8.4000000000000005E-2</v>
      </c>
      <c r="AW3176">
        <f t="shared" si="1252"/>
        <v>8.4000000000000003E-4</v>
      </c>
      <c r="AY3176" s="1">
        <v>41491</v>
      </c>
      <c r="AZ3176">
        <v>0.10100000000000001</v>
      </c>
      <c r="BA3176">
        <f t="shared" si="1253"/>
        <v>1.01E-3</v>
      </c>
      <c r="BC3176" s="1">
        <v>41577</v>
      </c>
      <c r="BD3176">
        <v>0.27900000000000003</v>
      </c>
      <c r="BE3176">
        <f t="shared" si="1254"/>
        <v>2.7900000000000004E-3</v>
      </c>
      <c r="BG3176" s="1">
        <v>41577</v>
      </c>
      <c r="BH3176">
        <v>0.40699999999999997</v>
      </c>
      <c r="BI3176">
        <f t="shared" si="1255"/>
        <v>4.0699999999999998E-3</v>
      </c>
      <c r="BK3176" s="1">
        <v>41100</v>
      </c>
      <c r="BL3176">
        <v>2.6726100000000002</v>
      </c>
      <c r="BM3176">
        <f t="shared" si="1261"/>
        <v>2.6726100000000003E-2</v>
      </c>
      <c r="BP3176" s="1">
        <v>41466</v>
      </c>
      <c r="BQ3176">
        <v>163.21</v>
      </c>
      <c r="BR3176">
        <f t="shared" si="1256"/>
        <v>1.6321000000000001</v>
      </c>
      <c r="BT3176" s="1">
        <v>41492</v>
      </c>
      <c r="BU3176">
        <v>0.22800000000000001</v>
      </c>
      <c r="BV3176">
        <f t="shared" si="1257"/>
        <v>2.2799999999999999E-3</v>
      </c>
      <c r="BX3176" s="1">
        <v>41492</v>
      </c>
      <c r="BY3176">
        <v>0.34200000000000003</v>
      </c>
      <c r="BZ3176">
        <f t="shared" si="1258"/>
        <v>3.4200000000000003E-3</v>
      </c>
      <c r="CB3176" s="1">
        <v>41577</v>
      </c>
      <c r="CC3176">
        <v>0.39500000000000002</v>
      </c>
      <c r="CD3176">
        <f t="shared" si="1259"/>
        <v>3.9500000000000004E-3</v>
      </c>
      <c r="CG3176" s="1"/>
    </row>
    <row r="3177" spans="1:85" x14ac:dyDescent="0.3">
      <c r="A3177" s="21">
        <f t="shared" si="1260"/>
        <v>50258</v>
      </c>
      <c r="B3177" s="18">
        <f t="shared" si="1244"/>
        <v>112.421875</v>
      </c>
      <c r="C3177">
        <f t="shared" si="1262"/>
        <v>115</v>
      </c>
      <c r="D3177">
        <f t="shared" ca="1" si="1247"/>
        <v>-11.805555555555555</v>
      </c>
      <c r="E3177">
        <f ca="1">IF(currency="USD",'Future et co'!F3177,IF(currency="EUR",'Future et co'!G3177,FALSE))</f>
        <v>3.6070000000000005E-2</v>
      </c>
      <c r="F3177">
        <f t="shared" ca="1" si="1248"/>
        <v>3.6070000000000005E-2</v>
      </c>
      <c r="G3177">
        <f t="shared" ca="1" si="1249"/>
        <v>2.0569999999999998E-2</v>
      </c>
      <c r="L3177">
        <f t="shared" ca="1" si="1250"/>
        <v>127.8</v>
      </c>
      <c r="M3177">
        <f t="shared" ca="1" si="1245"/>
        <v>3.6070000000000005E-2</v>
      </c>
      <c r="R3177">
        <f t="shared" ca="1" si="1251"/>
        <v>127.8</v>
      </c>
      <c r="S3177">
        <f t="shared" ca="1" si="1246"/>
        <v>3.6070000000000005E-2</v>
      </c>
      <c r="U3177" s="1"/>
      <c r="W3177" t="str">
        <f t="shared" si="1263"/>
        <v/>
      </c>
      <c r="Y3177" s="1"/>
      <c r="AA3177">
        <f t="shared" si="1264"/>
        <v>0</v>
      </c>
      <c r="AC3177" s="1"/>
      <c r="AE3177">
        <f t="shared" si="1265"/>
        <v>0</v>
      </c>
      <c r="AH3177" s="1"/>
      <c r="AI3177" s="17"/>
      <c r="AJ3177" s="25"/>
      <c r="AU3177" s="1">
        <v>41487</v>
      </c>
      <c r="AV3177">
        <v>9.5000000000000001E-2</v>
      </c>
      <c r="AW3177">
        <f t="shared" si="1252"/>
        <v>9.5E-4</v>
      </c>
      <c r="AY3177" s="1">
        <v>41488</v>
      </c>
      <c r="AZ3177">
        <v>9.4E-2</v>
      </c>
      <c r="BA3177">
        <f t="shared" si="1253"/>
        <v>9.3999999999999997E-4</v>
      </c>
      <c r="BC3177" s="1">
        <v>41576</v>
      </c>
      <c r="BD3177">
        <v>0.27</v>
      </c>
      <c r="BE3177">
        <f t="shared" si="1254"/>
        <v>2.7000000000000001E-3</v>
      </c>
      <c r="BG3177" s="1">
        <v>41576</v>
      </c>
      <c r="BH3177">
        <v>0.40799999999999997</v>
      </c>
      <c r="BI3177">
        <f t="shared" si="1255"/>
        <v>4.0799999999999994E-3</v>
      </c>
      <c r="BK3177" s="1">
        <v>41101</v>
      </c>
      <c r="BL3177">
        <v>2.6703100000000002</v>
      </c>
      <c r="BM3177">
        <f t="shared" si="1261"/>
        <v>2.67031E-2</v>
      </c>
      <c r="BP3177" s="1">
        <v>41465</v>
      </c>
      <c r="BQ3177">
        <v>162.81</v>
      </c>
      <c r="BR3177">
        <f t="shared" si="1256"/>
        <v>1.6281000000000001</v>
      </c>
      <c r="BT3177" s="1">
        <v>41491</v>
      </c>
      <c r="BU3177">
        <v>0.22700000000000001</v>
      </c>
      <c r="BV3177">
        <f t="shared" si="1257"/>
        <v>2.2699999999999999E-3</v>
      </c>
      <c r="BX3177" s="1">
        <v>41491</v>
      </c>
      <c r="BY3177">
        <v>0.34100000000000003</v>
      </c>
      <c r="BZ3177">
        <f t="shared" si="1258"/>
        <v>3.4100000000000003E-3</v>
      </c>
      <c r="CB3177" s="1">
        <v>41576</v>
      </c>
      <c r="CC3177">
        <v>0.42499999999999999</v>
      </c>
      <c r="CD3177">
        <f t="shared" si="1259"/>
        <v>4.2500000000000003E-3</v>
      </c>
      <c r="CG3177" s="1"/>
    </row>
    <row r="3178" spans="1:85" x14ac:dyDescent="0.3">
      <c r="A3178" s="21">
        <f t="shared" si="1260"/>
        <v>50259</v>
      </c>
      <c r="B3178" s="18">
        <f t="shared" si="1244"/>
        <v>112.421875</v>
      </c>
      <c r="C3178">
        <f t="shared" si="1262"/>
        <v>115</v>
      </c>
      <c r="D3178">
        <f t="shared" ca="1" si="1247"/>
        <v>-11.808333333333334</v>
      </c>
      <c r="E3178">
        <f ca="1">IF(currency="USD",'Future et co'!F3178,IF(currency="EUR",'Future et co'!G3178,FALSE))</f>
        <v>3.6070000000000005E-2</v>
      </c>
      <c r="F3178">
        <f t="shared" ca="1" si="1248"/>
        <v>3.6070000000000005E-2</v>
      </c>
      <c r="G3178">
        <f t="shared" ca="1" si="1249"/>
        <v>2.0569999999999998E-2</v>
      </c>
      <c r="L3178">
        <f t="shared" ca="1" si="1250"/>
        <v>127.8</v>
      </c>
      <c r="M3178">
        <f t="shared" ca="1" si="1245"/>
        <v>3.6070000000000005E-2</v>
      </c>
      <c r="R3178">
        <f t="shared" ca="1" si="1251"/>
        <v>127.8</v>
      </c>
      <c r="S3178">
        <f t="shared" ca="1" si="1246"/>
        <v>3.6070000000000005E-2</v>
      </c>
      <c r="U3178" s="1"/>
      <c r="W3178" t="str">
        <f t="shared" si="1263"/>
        <v/>
      </c>
      <c r="Y3178" s="1"/>
      <c r="AA3178">
        <f t="shared" si="1264"/>
        <v>0</v>
      </c>
      <c r="AC3178" s="1"/>
      <c r="AE3178">
        <f t="shared" si="1265"/>
        <v>0</v>
      </c>
      <c r="AH3178" s="1"/>
      <c r="AI3178" s="17"/>
      <c r="AJ3178" s="25"/>
      <c r="AU3178" s="1">
        <v>41486</v>
      </c>
      <c r="AV3178">
        <v>9.6000000000000002E-2</v>
      </c>
      <c r="AW3178">
        <f t="shared" si="1252"/>
        <v>9.6000000000000002E-4</v>
      </c>
      <c r="AY3178" s="1">
        <v>41487</v>
      </c>
      <c r="AZ3178">
        <v>0.104</v>
      </c>
      <c r="BA3178">
        <f t="shared" si="1253"/>
        <v>1.0399999999999999E-3</v>
      </c>
      <c r="BC3178" s="1">
        <v>41575</v>
      </c>
      <c r="BD3178">
        <v>0.27</v>
      </c>
      <c r="BE3178">
        <f t="shared" si="1254"/>
        <v>2.7000000000000001E-3</v>
      </c>
      <c r="BG3178" s="1">
        <v>41575</v>
      </c>
      <c r="BH3178">
        <v>0.41199999999999998</v>
      </c>
      <c r="BI3178">
        <f t="shared" si="1255"/>
        <v>4.1199999999999995E-3</v>
      </c>
      <c r="BK3178" s="1">
        <v>41102</v>
      </c>
      <c r="BL3178">
        <v>2.6835800000000001</v>
      </c>
      <c r="BM3178">
        <f t="shared" si="1261"/>
        <v>2.68358E-2</v>
      </c>
      <c r="BP3178" s="1">
        <v>41464</v>
      </c>
      <c r="BQ3178">
        <v>162.79</v>
      </c>
      <c r="BR3178">
        <f t="shared" si="1256"/>
        <v>1.6278999999999999</v>
      </c>
      <c r="BT3178" s="1">
        <v>41488</v>
      </c>
      <c r="BU3178">
        <v>0.22800000000000001</v>
      </c>
      <c r="BV3178">
        <f t="shared" si="1257"/>
        <v>2.2799999999999999E-3</v>
      </c>
      <c r="BX3178" s="1">
        <v>41488</v>
      </c>
      <c r="BY3178">
        <v>0.34100000000000003</v>
      </c>
      <c r="BZ3178">
        <f t="shared" si="1258"/>
        <v>3.4100000000000003E-3</v>
      </c>
      <c r="CB3178" s="1">
        <v>41575</v>
      </c>
      <c r="CC3178">
        <v>0.43099999999999999</v>
      </c>
      <c r="CD3178">
        <f t="shared" si="1259"/>
        <v>4.3099999999999996E-3</v>
      </c>
      <c r="CG3178" s="1"/>
    </row>
    <row r="3179" spans="1:85" x14ac:dyDescent="0.3">
      <c r="A3179" s="21">
        <f t="shared" si="1260"/>
        <v>50262</v>
      </c>
      <c r="B3179" s="18">
        <f t="shared" si="1244"/>
        <v>112.421875</v>
      </c>
      <c r="C3179">
        <f t="shared" si="1262"/>
        <v>115</v>
      </c>
      <c r="D3179">
        <f t="shared" ca="1" si="1247"/>
        <v>-11.816666666666666</v>
      </c>
      <c r="E3179">
        <f ca="1">IF(currency="USD",'Future et co'!F3179,IF(currency="EUR",'Future et co'!G3179,FALSE))</f>
        <v>3.6070000000000005E-2</v>
      </c>
      <c r="F3179">
        <f t="shared" ca="1" si="1248"/>
        <v>3.6070000000000005E-2</v>
      </c>
      <c r="G3179">
        <f t="shared" ca="1" si="1249"/>
        <v>2.0569999999999998E-2</v>
      </c>
      <c r="L3179">
        <f t="shared" ca="1" si="1250"/>
        <v>127.8</v>
      </c>
      <c r="M3179">
        <f t="shared" ca="1" si="1245"/>
        <v>3.6070000000000005E-2</v>
      </c>
      <c r="R3179">
        <f t="shared" ca="1" si="1251"/>
        <v>127.8</v>
      </c>
      <c r="S3179">
        <f t="shared" ca="1" si="1246"/>
        <v>3.6070000000000005E-2</v>
      </c>
      <c r="U3179" s="1"/>
      <c r="W3179" t="str">
        <f t="shared" si="1263"/>
        <v/>
      </c>
      <c r="Y3179" s="1"/>
      <c r="AA3179">
        <f t="shared" si="1264"/>
        <v>0</v>
      </c>
      <c r="AC3179" s="1"/>
      <c r="AE3179">
        <f t="shared" si="1265"/>
        <v>0</v>
      </c>
      <c r="AH3179" s="1"/>
      <c r="AI3179" s="17"/>
      <c r="AJ3179" s="25"/>
      <c r="AU3179" s="1">
        <v>41485</v>
      </c>
      <c r="AV3179">
        <v>8.7999999999999995E-2</v>
      </c>
      <c r="AW3179">
        <f t="shared" si="1252"/>
        <v>8.7999999999999992E-4</v>
      </c>
      <c r="AY3179" s="1">
        <v>41486</v>
      </c>
      <c r="AZ3179">
        <v>0.105</v>
      </c>
      <c r="BA3179">
        <f t="shared" si="1253"/>
        <v>1.0499999999999999E-3</v>
      </c>
      <c r="BC3179" s="1">
        <v>41572</v>
      </c>
      <c r="BD3179">
        <v>0.26</v>
      </c>
      <c r="BE3179">
        <f t="shared" si="1254"/>
        <v>2.5999999999999999E-3</v>
      </c>
      <c r="BG3179" s="1">
        <v>41572</v>
      </c>
      <c r="BH3179">
        <v>0.40500000000000003</v>
      </c>
      <c r="BI3179">
        <f t="shared" si="1255"/>
        <v>4.0500000000000006E-3</v>
      </c>
      <c r="BK3179" s="1">
        <v>41103</v>
      </c>
      <c r="BL3179">
        <v>2.6383299999999998</v>
      </c>
      <c r="BM3179">
        <f t="shared" si="1261"/>
        <v>2.6383299999999998E-2</v>
      </c>
      <c r="BP3179" s="1">
        <v>41463</v>
      </c>
      <c r="BQ3179">
        <v>162.08000000000001</v>
      </c>
      <c r="BR3179">
        <f t="shared" si="1256"/>
        <v>1.6208</v>
      </c>
      <c r="BT3179" s="1">
        <v>41487</v>
      </c>
      <c r="BU3179">
        <v>0.22800000000000001</v>
      </c>
      <c r="BV3179">
        <f t="shared" si="1257"/>
        <v>2.2799999999999999E-3</v>
      </c>
      <c r="BX3179" s="1">
        <v>41487</v>
      </c>
      <c r="BY3179">
        <v>0.34</v>
      </c>
      <c r="BZ3179">
        <f t="shared" si="1258"/>
        <v>3.4000000000000002E-3</v>
      </c>
      <c r="CB3179" s="1">
        <v>41572</v>
      </c>
      <c r="CC3179">
        <v>0.42899999999999999</v>
      </c>
      <c r="CD3179">
        <f t="shared" si="1259"/>
        <v>4.2899999999999995E-3</v>
      </c>
      <c r="CG3179" s="1"/>
    </row>
    <row r="3180" spans="1:85" x14ac:dyDescent="0.3">
      <c r="A3180" s="21">
        <f t="shared" si="1260"/>
        <v>50263</v>
      </c>
      <c r="B3180" s="18">
        <f t="shared" si="1244"/>
        <v>112.421875</v>
      </c>
      <c r="C3180">
        <f t="shared" si="1262"/>
        <v>115</v>
      </c>
      <c r="D3180">
        <f t="shared" ca="1" si="1247"/>
        <v>-11.819444444444445</v>
      </c>
      <c r="E3180">
        <f ca="1">IF(currency="USD",'Future et co'!F3180,IF(currency="EUR",'Future et co'!G3180,FALSE))</f>
        <v>3.6070000000000005E-2</v>
      </c>
      <c r="F3180">
        <f t="shared" ca="1" si="1248"/>
        <v>3.6070000000000005E-2</v>
      </c>
      <c r="G3180">
        <f t="shared" ca="1" si="1249"/>
        <v>2.0569999999999998E-2</v>
      </c>
      <c r="L3180">
        <f t="shared" ca="1" si="1250"/>
        <v>127.8</v>
      </c>
      <c r="M3180">
        <f t="shared" ca="1" si="1245"/>
        <v>3.6070000000000005E-2</v>
      </c>
      <c r="R3180">
        <f t="shared" ca="1" si="1251"/>
        <v>127.8</v>
      </c>
      <c r="S3180">
        <f t="shared" ca="1" si="1246"/>
        <v>3.6070000000000005E-2</v>
      </c>
      <c r="U3180" s="1"/>
      <c r="W3180" t="str">
        <f t="shared" si="1263"/>
        <v/>
      </c>
      <c r="Y3180" s="1"/>
      <c r="AA3180">
        <f t="shared" si="1264"/>
        <v>0</v>
      </c>
      <c r="AC3180" s="1"/>
      <c r="AE3180">
        <f t="shared" si="1265"/>
        <v>0</v>
      </c>
      <c r="AH3180" s="1"/>
      <c r="AI3180" s="17"/>
      <c r="AJ3180" s="25"/>
      <c r="AU3180" s="1">
        <v>41484</v>
      </c>
      <c r="AV3180">
        <v>9.6000000000000002E-2</v>
      </c>
      <c r="AW3180">
        <f t="shared" si="1252"/>
        <v>9.6000000000000002E-4</v>
      </c>
      <c r="AY3180" s="1">
        <v>41485</v>
      </c>
      <c r="AZ3180">
        <v>9.8000000000000004E-2</v>
      </c>
      <c r="BA3180">
        <f t="shared" si="1253"/>
        <v>9.7999999999999997E-4</v>
      </c>
      <c r="BC3180" s="1">
        <v>41571</v>
      </c>
      <c r="BD3180">
        <v>0.27500000000000002</v>
      </c>
      <c r="BE3180">
        <f t="shared" si="1254"/>
        <v>2.7500000000000003E-3</v>
      </c>
      <c r="BG3180" s="1">
        <v>41571</v>
      </c>
      <c r="BH3180">
        <v>0.42499999999999999</v>
      </c>
      <c r="BI3180">
        <f t="shared" si="1255"/>
        <v>4.2500000000000003E-3</v>
      </c>
      <c r="BK3180" s="1">
        <v>41106</v>
      </c>
      <c r="BL3180">
        <v>2.6446200000000002</v>
      </c>
      <c r="BM3180">
        <f t="shared" si="1261"/>
        <v>2.6446200000000003E-2</v>
      </c>
      <c r="BP3180" s="1">
        <v>41460</v>
      </c>
      <c r="BQ3180">
        <v>161.76</v>
      </c>
      <c r="BR3180">
        <f t="shared" si="1256"/>
        <v>1.6175999999999999</v>
      </c>
      <c r="BT3180" s="1">
        <v>41486</v>
      </c>
      <c r="BU3180">
        <v>0.22800000000000001</v>
      </c>
      <c r="BV3180">
        <f t="shared" si="1257"/>
        <v>2.2799999999999999E-3</v>
      </c>
      <c r="BX3180" s="1">
        <v>41486</v>
      </c>
      <c r="BY3180">
        <v>0.34100000000000003</v>
      </c>
      <c r="BZ3180">
        <f t="shared" si="1258"/>
        <v>3.4100000000000003E-3</v>
      </c>
      <c r="CB3180" s="1">
        <v>41571</v>
      </c>
      <c r="CC3180">
        <v>0.42199999999999999</v>
      </c>
      <c r="CD3180">
        <f t="shared" si="1259"/>
        <v>4.2199999999999998E-3</v>
      </c>
      <c r="CG3180" s="1"/>
    </row>
    <row r="3181" spans="1:85" x14ac:dyDescent="0.3">
      <c r="A3181" s="21">
        <f t="shared" si="1260"/>
        <v>50264</v>
      </c>
      <c r="B3181" s="18">
        <f t="shared" si="1244"/>
        <v>112.421875</v>
      </c>
      <c r="C3181">
        <f t="shared" si="1262"/>
        <v>115</v>
      </c>
      <c r="D3181">
        <f t="shared" ca="1" si="1247"/>
        <v>-11.822222222222223</v>
      </c>
      <c r="E3181">
        <f ca="1">IF(currency="USD",'Future et co'!F3181,IF(currency="EUR",'Future et co'!G3181,FALSE))</f>
        <v>3.6070000000000005E-2</v>
      </c>
      <c r="F3181">
        <f t="shared" ca="1" si="1248"/>
        <v>3.6070000000000005E-2</v>
      </c>
      <c r="G3181">
        <f t="shared" ca="1" si="1249"/>
        <v>2.0569999999999998E-2</v>
      </c>
      <c r="L3181">
        <f t="shared" ca="1" si="1250"/>
        <v>127.8</v>
      </c>
      <c r="M3181">
        <f t="shared" ca="1" si="1245"/>
        <v>3.6070000000000005E-2</v>
      </c>
      <c r="R3181">
        <f t="shared" ca="1" si="1251"/>
        <v>127.8</v>
      </c>
      <c r="S3181">
        <f t="shared" ca="1" si="1246"/>
        <v>3.6070000000000005E-2</v>
      </c>
      <c r="U3181" s="1"/>
      <c r="W3181" t="str">
        <f t="shared" si="1263"/>
        <v/>
      </c>
      <c r="Y3181" s="1"/>
      <c r="AA3181">
        <f t="shared" si="1264"/>
        <v>0</v>
      </c>
      <c r="AC3181" s="1"/>
      <c r="AE3181">
        <f t="shared" si="1265"/>
        <v>0</v>
      </c>
      <c r="AH3181" s="1"/>
      <c r="AI3181" s="17"/>
      <c r="AJ3181" s="25"/>
      <c r="AU3181" s="1">
        <v>41481</v>
      </c>
      <c r="AV3181">
        <v>9.5000000000000001E-2</v>
      </c>
      <c r="AW3181">
        <f t="shared" si="1252"/>
        <v>9.5E-4</v>
      </c>
      <c r="AY3181" s="1">
        <v>41484</v>
      </c>
      <c r="AZ3181">
        <v>9.8000000000000004E-2</v>
      </c>
      <c r="BA3181">
        <f t="shared" si="1253"/>
        <v>9.7999999999999997E-4</v>
      </c>
      <c r="BC3181" s="1">
        <v>41570</v>
      </c>
      <c r="BD3181">
        <v>0.28499999999999998</v>
      </c>
      <c r="BE3181">
        <f t="shared" si="1254"/>
        <v>2.8499999999999997E-3</v>
      </c>
      <c r="BG3181" s="1">
        <v>41570</v>
      </c>
      <c r="BH3181">
        <v>0.434</v>
      </c>
      <c r="BI3181">
        <f t="shared" si="1255"/>
        <v>4.3400000000000001E-3</v>
      </c>
      <c r="BK3181" s="1">
        <v>41107</v>
      </c>
      <c r="BL3181">
        <v>2.6240899999999998</v>
      </c>
      <c r="BM3181">
        <f t="shared" si="1261"/>
        <v>2.6240899999999998E-2</v>
      </c>
      <c r="BP3181" s="1">
        <v>41459</v>
      </c>
      <c r="BQ3181">
        <v>162.47999999999999</v>
      </c>
      <c r="BR3181">
        <f t="shared" si="1256"/>
        <v>1.6247999999999998</v>
      </c>
      <c r="BT3181" s="1">
        <v>41485</v>
      </c>
      <c r="BU3181">
        <v>0.22700000000000001</v>
      </c>
      <c r="BV3181">
        <f t="shared" si="1257"/>
        <v>2.2699999999999999E-3</v>
      </c>
      <c r="BX3181" s="1">
        <v>41485</v>
      </c>
      <c r="BY3181">
        <v>0.34100000000000003</v>
      </c>
      <c r="BZ3181">
        <f t="shared" si="1258"/>
        <v>3.4100000000000003E-3</v>
      </c>
      <c r="CB3181" s="1">
        <v>41570</v>
      </c>
      <c r="CC3181">
        <v>0.39400000000000002</v>
      </c>
      <c r="CD3181">
        <f t="shared" si="1259"/>
        <v>3.9399999999999999E-3</v>
      </c>
      <c r="CG3181" s="1"/>
    </row>
    <row r="3182" spans="1:85" x14ac:dyDescent="0.3">
      <c r="A3182" s="21">
        <f t="shared" si="1260"/>
        <v>50265</v>
      </c>
      <c r="B3182" s="18">
        <f t="shared" si="1244"/>
        <v>112.421875</v>
      </c>
      <c r="C3182">
        <f t="shared" si="1262"/>
        <v>115</v>
      </c>
      <c r="D3182">
        <f t="shared" ca="1" si="1247"/>
        <v>-11.824999999999999</v>
      </c>
      <c r="E3182">
        <f ca="1">IF(currency="USD",'Future et co'!F3182,IF(currency="EUR",'Future et co'!G3182,FALSE))</f>
        <v>3.6070000000000005E-2</v>
      </c>
      <c r="F3182">
        <f t="shared" ca="1" si="1248"/>
        <v>3.6070000000000005E-2</v>
      </c>
      <c r="G3182">
        <f t="shared" ca="1" si="1249"/>
        <v>2.0569999999999998E-2</v>
      </c>
      <c r="L3182">
        <f t="shared" ca="1" si="1250"/>
        <v>127.8</v>
      </c>
      <c r="M3182">
        <f t="shared" ca="1" si="1245"/>
        <v>3.6070000000000005E-2</v>
      </c>
      <c r="R3182">
        <f t="shared" ca="1" si="1251"/>
        <v>127.8</v>
      </c>
      <c r="S3182">
        <f t="shared" ca="1" si="1246"/>
        <v>3.6070000000000005E-2</v>
      </c>
      <c r="U3182" s="1"/>
      <c r="W3182" t="str">
        <f t="shared" si="1263"/>
        <v/>
      </c>
      <c r="Y3182" s="1"/>
      <c r="AA3182">
        <f t="shared" si="1264"/>
        <v>0</v>
      </c>
      <c r="AC3182" s="1"/>
      <c r="AE3182">
        <f t="shared" si="1265"/>
        <v>0</v>
      </c>
      <c r="AH3182" s="1"/>
      <c r="AI3182" s="17"/>
      <c r="AJ3182" s="25"/>
      <c r="AU3182" s="1">
        <v>41480</v>
      </c>
      <c r="AV3182">
        <v>8.7999999999999995E-2</v>
      </c>
      <c r="AW3182">
        <f t="shared" si="1252"/>
        <v>8.7999999999999992E-4</v>
      </c>
      <c r="AY3182" s="1">
        <v>41481</v>
      </c>
      <c r="AZ3182">
        <v>0.105</v>
      </c>
      <c r="BA3182">
        <f t="shared" si="1253"/>
        <v>1.0499999999999999E-3</v>
      </c>
      <c r="BC3182" s="1">
        <v>41569</v>
      </c>
      <c r="BD3182">
        <v>0.27250000000000002</v>
      </c>
      <c r="BE3182">
        <f t="shared" si="1254"/>
        <v>2.725E-3</v>
      </c>
      <c r="BG3182" s="1">
        <v>41569</v>
      </c>
      <c r="BH3182">
        <v>0.41399999999999998</v>
      </c>
      <c r="BI3182">
        <f t="shared" si="1255"/>
        <v>4.1399999999999996E-3</v>
      </c>
      <c r="BK3182" s="1">
        <v>41108</v>
      </c>
      <c r="BL3182">
        <v>2.6084499999999999</v>
      </c>
      <c r="BM3182">
        <f t="shared" si="1261"/>
        <v>2.60845E-2</v>
      </c>
      <c r="BP3182" s="1">
        <v>41458</v>
      </c>
      <c r="BQ3182">
        <v>162.44</v>
      </c>
      <c r="BR3182">
        <f t="shared" si="1256"/>
        <v>1.6244000000000001</v>
      </c>
      <c r="BT3182" s="1">
        <v>41484</v>
      </c>
      <c r="BU3182">
        <v>0.22600000000000001</v>
      </c>
      <c r="BV3182">
        <f t="shared" si="1257"/>
        <v>2.2599999999999999E-3</v>
      </c>
      <c r="BX3182" s="1">
        <v>41484</v>
      </c>
      <c r="BY3182">
        <v>0.34200000000000003</v>
      </c>
      <c r="BZ3182">
        <f t="shared" si="1258"/>
        <v>3.4200000000000003E-3</v>
      </c>
      <c r="CB3182" s="1">
        <v>41569</v>
      </c>
      <c r="CC3182">
        <v>0.39700000000000002</v>
      </c>
      <c r="CD3182">
        <f t="shared" si="1259"/>
        <v>3.9700000000000004E-3</v>
      </c>
      <c r="CG3182" s="1"/>
    </row>
    <row r="3183" spans="1:85" x14ac:dyDescent="0.3">
      <c r="A3183" s="21">
        <f t="shared" si="1260"/>
        <v>50266</v>
      </c>
      <c r="B3183" s="18">
        <f t="shared" si="1244"/>
        <v>112.421875</v>
      </c>
      <c r="C3183">
        <f t="shared" si="1262"/>
        <v>115</v>
      </c>
      <c r="D3183">
        <f t="shared" ca="1" si="1247"/>
        <v>-11.827777777777778</v>
      </c>
      <c r="E3183">
        <f ca="1">IF(currency="USD",'Future et co'!F3183,IF(currency="EUR",'Future et co'!G3183,FALSE))</f>
        <v>3.6070000000000005E-2</v>
      </c>
      <c r="F3183">
        <f t="shared" ca="1" si="1248"/>
        <v>3.6070000000000005E-2</v>
      </c>
      <c r="G3183">
        <f t="shared" ca="1" si="1249"/>
        <v>2.0569999999999998E-2</v>
      </c>
      <c r="L3183">
        <f t="shared" ca="1" si="1250"/>
        <v>127.8</v>
      </c>
      <c r="M3183">
        <f t="shared" ca="1" si="1245"/>
        <v>3.6070000000000005E-2</v>
      </c>
      <c r="R3183">
        <f t="shared" ca="1" si="1251"/>
        <v>127.8</v>
      </c>
      <c r="S3183">
        <f t="shared" ca="1" si="1246"/>
        <v>3.6070000000000005E-2</v>
      </c>
      <c r="U3183" s="1"/>
      <c r="W3183" t="str">
        <f t="shared" si="1263"/>
        <v/>
      </c>
      <c r="Y3183" s="1"/>
      <c r="AA3183">
        <f t="shared" si="1264"/>
        <v>0</v>
      </c>
      <c r="AC3183" s="1"/>
      <c r="AE3183">
        <f t="shared" si="1265"/>
        <v>0</v>
      </c>
      <c r="AH3183" s="1"/>
      <c r="AI3183" s="17"/>
      <c r="AJ3183" s="25"/>
      <c r="AU3183" s="1">
        <v>41479</v>
      </c>
      <c r="AV3183">
        <v>9.7000000000000003E-2</v>
      </c>
      <c r="AW3183">
        <f t="shared" si="1252"/>
        <v>9.7000000000000005E-4</v>
      </c>
      <c r="AY3183" s="1">
        <v>41480</v>
      </c>
      <c r="AZ3183">
        <v>0.1</v>
      </c>
      <c r="BA3183">
        <f t="shared" si="1253"/>
        <v>1E-3</v>
      </c>
      <c r="BC3183" s="1">
        <v>41568</v>
      </c>
      <c r="BD3183">
        <v>0.28499999999999998</v>
      </c>
      <c r="BE3183">
        <f t="shared" si="1254"/>
        <v>2.8499999999999997E-3</v>
      </c>
      <c r="BG3183" s="1">
        <v>41568</v>
      </c>
      <c r="BH3183">
        <v>0.434</v>
      </c>
      <c r="BI3183">
        <f t="shared" si="1255"/>
        <v>4.3400000000000001E-3</v>
      </c>
      <c r="BK3183" s="1">
        <v>41109</v>
      </c>
      <c r="BL3183">
        <v>2.6079599999999998</v>
      </c>
      <c r="BM3183">
        <f t="shared" si="1261"/>
        <v>2.6079599999999998E-2</v>
      </c>
      <c r="BP3183" s="1">
        <v>41457</v>
      </c>
      <c r="BQ3183">
        <v>161.79</v>
      </c>
      <c r="BR3183">
        <f t="shared" si="1256"/>
        <v>1.6178999999999999</v>
      </c>
      <c r="BT3183" s="1">
        <v>41481</v>
      </c>
      <c r="BU3183">
        <v>0.22600000000000001</v>
      </c>
      <c r="BV3183">
        <f t="shared" si="1257"/>
        <v>2.2599999999999999E-3</v>
      </c>
      <c r="BX3183" s="1">
        <v>41481</v>
      </c>
      <c r="BY3183">
        <v>0.34300000000000003</v>
      </c>
      <c r="BZ3183">
        <f t="shared" si="1258"/>
        <v>3.4300000000000003E-3</v>
      </c>
      <c r="CB3183" s="1">
        <v>41568</v>
      </c>
      <c r="CC3183">
        <v>0.41199999999999998</v>
      </c>
      <c r="CD3183">
        <f t="shared" si="1259"/>
        <v>4.1199999999999995E-3</v>
      </c>
      <c r="CG3183" s="1"/>
    </row>
    <row r="3184" spans="1:85" x14ac:dyDescent="0.3">
      <c r="A3184" s="21">
        <f t="shared" si="1260"/>
        <v>50269</v>
      </c>
      <c r="B3184" s="18">
        <f t="shared" si="1244"/>
        <v>112.421875</v>
      </c>
      <c r="C3184">
        <f t="shared" si="1262"/>
        <v>115</v>
      </c>
      <c r="D3184">
        <f t="shared" ca="1" si="1247"/>
        <v>-11.83611111111111</v>
      </c>
      <c r="E3184">
        <f ca="1">IF(currency="USD",'Future et co'!F3184,IF(currency="EUR",'Future et co'!G3184,FALSE))</f>
        <v>3.6070000000000005E-2</v>
      </c>
      <c r="F3184">
        <f t="shared" ca="1" si="1248"/>
        <v>3.6070000000000005E-2</v>
      </c>
      <c r="G3184">
        <f t="shared" ca="1" si="1249"/>
        <v>2.0569999999999998E-2</v>
      </c>
      <c r="L3184">
        <f t="shared" ca="1" si="1250"/>
        <v>127.8</v>
      </c>
      <c r="M3184">
        <f t="shared" ca="1" si="1245"/>
        <v>3.6070000000000005E-2</v>
      </c>
      <c r="R3184">
        <f t="shared" ca="1" si="1251"/>
        <v>127.8</v>
      </c>
      <c r="S3184">
        <f t="shared" ca="1" si="1246"/>
        <v>3.6070000000000005E-2</v>
      </c>
      <c r="U3184" s="1"/>
      <c r="W3184" t="str">
        <f t="shared" si="1263"/>
        <v/>
      </c>
      <c r="Y3184" s="1"/>
      <c r="AA3184">
        <f t="shared" si="1264"/>
        <v>0</v>
      </c>
      <c r="AC3184" s="1"/>
      <c r="AE3184">
        <f t="shared" si="1265"/>
        <v>0</v>
      </c>
      <c r="AH3184" s="1"/>
      <c r="AI3184" s="17"/>
      <c r="AJ3184" s="25"/>
      <c r="AU3184" s="1">
        <v>41478</v>
      </c>
      <c r="AV3184">
        <v>0.09</v>
      </c>
      <c r="AW3184">
        <f t="shared" si="1252"/>
        <v>8.9999999999999998E-4</v>
      </c>
      <c r="AY3184" s="1">
        <v>41479</v>
      </c>
      <c r="AZ3184">
        <v>0.107</v>
      </c>
      <c r="BA3184">
        <f t="shared" si="1253"/>
        <v>1.07E-3</v>
      </c>
      <c r="BC3184" s="1">
        <v>41565</v>
      </c>
      <c r="BD3184">
        <v>0.28999999999999998</v>
      </c>
      <c r="BE3184">
        <f t="shared" si="1254"/>
        <v>2.8999999999999998E-3</v>
      </c>
      <c r="BG3184" s="1">
        <v>41565</v>
      </c>
      <c r="BH3184">
        <v>0.42399999999999999</v>
      </c>
      <c r="BI3184">
        <f t="shared" si="1255"/>
        <v>4.2399999999999998E-3</v>
      </c>
      <c r="BK3184" s="1">
        <v>41110</v>
      </c>
      <c r="BL3184">
        <v>2.6330800000000001</v>
      </c>
      <c r="BM3184">
        <f t="shared" si="1261"/>
        <v>2.6330800000000001E-2</v>
      </c>
      <c r="BP3184" s="1">
        <v>41456</v>
      </c>
      <c r="BQ3184">
        <v>161.68</v>
      </c>
      <c r="BR3184">
        <f t="shared" si="1256"/>
        <v>1.6168</v>
      </c>
      <c r="BT3184" s="1">
        <v>41480</v>
      </c>
      <c r="BU3184">
        <v>0.22500000000000001</v>
      </c>
      <c r="BV3184">
        <f t="shared" si="1257"/>
        <v>2.2500000000000003E-3</v>
      </c>
      <c r="BX3184" s="1">
        <v>41480</v>
      </c>
      <c r="BY3184">
        <v>0.34399999999999997</v>
      </c>
      <c r="BZ3184">
        <f t="shared" si="1258"/>
        <v>3.4399999999999999E-3</v>
      </c>
      <c r="CB3184" s="1">
        <v>41565</v>
      </c>
      <c r="CC3184">
        <v>0.41199999999999998</v>
      </c>
      <c r="CD3184">
        <f t="shared" si="1259"/>
        <v>4.1199999999999995E-3</v>
      </c>
      <c r="CG3184" s="1"/>
    </row>
    <row r="3185" spans="1:85" x14ac:dyDescent="0.3">
      <c r="A3185" s="21">
        <f t="shared" si="1260"/>
        <v>50270</v>
      </c>
      <c r="B3185" s="18">
        <f t="shared" si="1244"/>
        <v>112.421875</v>
      </c>
      <c r="C3185">
        <f t="shared" si="1262"/>
        <v>115</v>
      </c>
      <c r="D3185">
        <f t="shared" ca="1" si="1247"/>
        <v>-11.838888888888889</v>
      </c>
      <c r="E3185">
        <f ca="1">IF(currency="USD",'Future et co'!F3185,IF(currency="EUR",'Future et co'!G3185,FALSE))</f>
        <v>3.6070000000000005E-2</v>
      </c>
      <c r="F3185">
        <f t="shared" ca="1" si="1248"/>
        <v>3.6070000000000005E-2</v>
      </c>
      <c r="G3185">
        <f t="shared" ca="1" si="1249"/>
        <v>2.0569999999999998E-2</v>
      </c>
      <c r="L3185">
        <f t="shared" ca="1" si="1250"/>
        <v>127.8</v>
      </c>
      <c r="M3185">
        <f t="shared" ca="1" si="1245"/>
        <v>3.6070000000000005E-2</v>
      </c>
      <c r="R3185">
        <f t="shared" ca="1" si="1251"/>
        <v>127.8</v>
      </c>
      <c r="S3185">
        <f t="shared" ca="1" si="1246"/>
        <v>3.6070000000000005E-2</v>
      </c>
      <c r="U3185" s="1"/>
      <c r="W3185" t="str">
        <f t="shared" si="1263"/>
        <v/>
      </c>
      <c r="Y3185" s="1"/>
      <c r="AA3185">
        <f t="shared" si="1264"/>
        <v>0</v>
      </c>
      <c r="AC3185" s="1"/>
      <c r="AE3185">
        <f t="shared" si="1265"/>
        <v>0</v>
      </c>
      <c r="AH3185" s="1"/>
      <c r="AI3185" s="17"/>
      <c r="AJ3185" s="25"/>
      <c r="AU3185" s="1">
        <v>41477</v>
      </c>
      <c r="AV3185">
        <v>9.6000000000000002E-2</v>
      </c>
      <c r="AW3185">
        <f t="shared" si="1252"/>
        <v>9.6000000000000002E-4</v>
      </c>
      <c r="AY3185" s="1">
        <v>41478</v>
      </c>
      <c r="AZ3185">
        <v>0.1</v>
      </c>
      <c r="BA3185">
        <f t="shared" si="1253"/>
        <v>1E-3</v>
      </c>
      <c r="BC3185" s="1">
        <v>41564</v>
      </c>
      <c r="BD3185">
        <v>0.28000000000000003</v>
      </c>
      <c r="BE3185">
        <f t="shared" si="1254"/>
        <v>2.8000000000000004E-3</v>
      </c>
      <c r="BG3185" s="1">
        <v>41564</v>
      </c>
      <c r="BH3185">
        <v>0.434</v>
      </c>
      <c r="BI3185">
        <f t="shared" si="1255"/>
        <v>4.3400000000000001E-3</v>
      </c>
      <c r="BK3185" s="1">
        <v>41113</v>
      </c>
      <c r="BL3185">
        <v>2.6577700000000002</v>
      </c>
      <c r="BM3185">
        <f t="shared" si="1261"/>
        <v>2.6577700000000003E-2</v>
      </c>
      <c r="BP3185" s="1">
        <v>41453</v>
      </c>
      <c r="BQ3185">
        <v>161.6</v>
      </c>
      <c r="BR3185">
        <f t="shared" si="1256"/>
        <v>1.6159999999999999</v>
      </c>
      <c r="BT3185" s="1">
        <v>41479</v>
      </c>
      <c r="BU3185">
        <v>0.22500000000000001</v>
      </c>
      <c r="BV3185">
        <f t="shared" si="1257"/>
        <v>2.2500000000000003E-3</v>
      </c>
      <c r="BX3185" s="1">
        <v>41479</v>
      </c>
      <c r="BY3185">
        <v>0.34300000000000003</v>
      </c>
      <c r="BZ3185">
        <f t="shared" si="1258"/>
        <v>3.4300000000000003E-3</v>
      </c>
      <c r="CB3185" s="1">
        <v>41564</v>
      </c>
      <c r="CC3185">
        <v>0.41799999999999998</v>
      </c>
      <c r="CD3185">
        <f t="shared" si="1259"/>
        <v>4.1799999999999997E-3</v>
      </c>
      <c r="CG3185" s="1"/>
    </row>
    <row r="3186" spans="1:85" x14ac:dyDescent="0.3">
      <c r="A3186" s="21">
        <f t="shared" si="1260"/>
        <v>50271</v>
      </c>
      <c r="B3186" s="18">
        <f t="shared" si="1244"/>
        <v>112.421875</v>
      </c>
      <c r="C3186">
        <f t="shared" si="1262"/>
        <v>115</v>
      </c>
      <c r="D3186">
        <f t="shared" ca="1" si="1247"/>
        <v>-11.841666666666667</v>
      </c>
      <c r="E3186">
        <f ca="1">IF(currency="USD",'Future et co'!F3186,IF(currency="EUR",'Future et co'!G3186,FALSE))</f>
        <v>3.6070000000000005E-2</v>
      </c>
      <c r="F3186">
        <f t="shared" ca="1" si="1248"/>
        <v>3.6070000000000005E-2</v>
      </c>
      <c r="G3186">
        <f t="shared" ca="1" si="1249"/>
        <v>2.0569999999999998E-2</v>
      </c>
      <c r="L3186">
        <f t="shared" ca="1" si="1250"/>
        <v>127.8</v>
      </c>
      <c r="M3186">
        <f t="shared" ca="1" si="1245"/>
        <v>3.6070000000000005E-2</v>
      </c>
      <c r="R3186">
        <f t="shared" ca="1" si="1251"/>
        <v>127.8</v>
      </c>
      <c r="S3186">
        <f t="shared" ca="1" si="1246"/>
        <v>3.6070000000000005E-2</v>
      </c>
      <c r="U3186" s="1"/>
      <c r="W3186" t="str">
        <f t="shared" si="1263"/>
        <v/>
      </c>
      <c r="Y3186" s="1"/>
      <c r="AA3186">
        <f t="shared" si="1264"/>
        <v>0</v>
      </c>
      <c r="AC3186" s="1"/>
      <c r="AE3186">
        <f t="shared" si="1265"/>
        <v>0</v>
      </c>
      <c r="AH3186" s="1"/>
      <c r="AI3186" s="17"/>
      <c r="AJ3186" s="25"/>
      <c r="AU3186" s="1">
        <v>41474</v>
      </c>
      <c r="AV3186">
        <v>0.09</v>
      </c>
      <c r="AW3186">
        <f t="shared" si="1252"/>
        <v>8.9999999999999998E-4</v>
      </c>
      <c r="AY3186" s="1">
        <v>41477</v>
      </c>
      <c r="AZ3186">
        <v>0.10199999999999999</v>
      </c>
      <c r="BA3186">
        <f t="shared" si="1253"/>
        <v>1.0199999999999999E-3</v>
      </c>
      <c r="BC3186" s="1">
        <v>41563</v>
      </c>
      <c r="BD3186">
        <v>0.28999999999999998</v>
      </c>
      <c r="BE3186">
        <f t="shared" si="1254"/>
        <v>2.8999999999999998E-3</v>
      </c>
      <c r="BG3186" s="1">
        <v>41563</v>
      </c>
      <c r="BH3186">
        <v>0.45</v>
      </c>
      <c r="BI3186">
        <f t="shared" si="1255"/>
        <v>4.5000000000000005E-3</v>
      </c>
      <c r="BK3186" s="1">
        <v>41114</v>
      </c>
      <c r="BL3186">
        <v>2.6832099999999999</v>
      </c>
      <c r="BM3186">
        <f t="shared" si="1261"/>
        <v>2.6832099999999998E-2</v>
      </c>
      <c r="BP3186" s="1">
        <v>41452</v>
      </c>
      <c r="BQ3186">
        <v>161.53</v>
      </c>
      <c r="BR3186">
        <f t="shared" si="1256"/>
        <v>1.6153</v>
      </c>
      <c r="BT3186" s="1">
        <v>41478</v>
      </c>
      <c r="BU3186">
        <v>0.224</v>
      </c>
      <c r="BV3186">
        <f t="shared" si="1257"/>
        <v>2.2400000000000002E-3</v>
      </c>
      <c r="BX3186" s="1">
        <v>41478</v>
      </c>
      <c r="BY3186">
        <v>0.34</v>
      </c>
      <c r="BZ3186">
        <f t="shared" si="1258"/>
        <v>3.4000000000000002E-3</v>
      </c>
      <c r="CB3186" s="1">
        <v>41563</v>
      </c>
      <c r="CC3186">
        <v>0.41749999999999998</v>
      </c>
      <c r="CD3186">
        <f t="shared" si="1259"/>
        <v>4.1749999999999999E-3</v>
      </c>
      <c r="CG3186" s="1"/>
    </row>
    <row r="3187" spans="1:85" x14ac:dyDescent="0.3">
      <c r="A3187" s="21">
        <f t="shared" si="1260"/>
        <v>50272</v>
      </c>
      <c r="B3187" s="18">
        <f t="shared" si="1244"/>
        <v>112.421875</v>
      </c>
      <c r="C3187">
        <f t="shared" si="1262"/>
        <v>115</v>
      </c>
      <c r="D3187">
        <f t="shared" ca="1" si="1247"/>
        <v>-11.844444444444445</v>
      </c>
      <c r="E3187">
        <f ca="1">IF(currency="USD",'Future et co'!F3187,IF(currency="EUR",'Future et co'!G3187,FALSE))</f>
        <v>3.6070000000000005E-2</v>
      </c>
      <c r="F3187">
        <f t="shared" ca="1" si="1248"/>
        <v>3.6070000000000005E-2</v>
      </c>
      <c r="G3187">
        <f t="shared" ca="1" si="1249"/>
        <v>2.0569999999999998E-2</v>
      </c>
      <c r="L3187">
        <f t="shared" ca="1" si="1250"/>
        <v>127.8</v>
      </c>
      <c r="M3187">
        <f t="shared" ca="1" si="1245"/>
        <v>3.6070000000000005E-2</v>
      </c>
      <c r="R3187">
        <f t="shared" ca="1" si="1251"/>
        <v>127.8</v>
      </c>
      <c r="S3187">
        <f t="shared" ca="1" si="1246"/>
        <v>3.6070000000000005E-2</v>
      </c>
      <c r="U3187" s="1"/>
      <c r="W3187" t="str">
        <f t="shared" si="1263"/>
        <v/>
      </c>
      <c r="Y3187" s="1"/>
      <c r="AA3187">
        <f t="shared" si="1264"/>
        <v>0</v>
      </c>
      <c r="AC3187" s="1"/>
      <c r="AE3187">
        <f t="shared" si="1265"/>
        <v>0</v>
      </c>
      <c r="AH3187" s="1"/>
      <c r="AI3187" s="17"/>
      <c r="AJ3187" s="25"/>
      <c r="AU3187" s="1">
        <v>41473</v>
      </c>
      <c r="AV3187">
        <v>9.6000000000000002E-2</v>
      </c>
      <c r="AW3187">
        <f t="shared" si="1252"/>
        <v>9.6000000000000002E-4</v>
      </c>
      <c r="AY3187" s="1">
        <v>41474</v>
      </c>
      <c r="AZ3187">
        <v>9.8000000000000004E-2</v>
      </c>
      <c r="BA3187">
        <f t="shared" si="1253"/>
        <v>9.7999999999999997E-4</v>
      </c>
      <c r="BC3187" s="1">
        <v>41562</v>
      </c>
      <c r="BD3187">
        <v>0.3</v>
      </c>
      <c r="BE3187">
        <f t="shared" si="1254"/>
        <v>3.0000000000000001E-3</v>
      </c>
      <c r="BG3187" s="1">
        <v>41562</v>
      </c>
      <c r="BH3187">
        <v>0.46400000000000002</v>
      </c>
      <c r="BI3187">
        <f t="shared" si="1255"/>
        <v>4.64E-3</v>
      </c>
      <c r="BK3187" s="1">
        <v>41115</v>
      </c>
      <c r="BL3187">
        <v>2.68276</v>
      </c>
      <c r="BM3187">
        <f t="shared" si="1261"/>
        <v>2.68276E-2</v>
      </c>
      <c r="BP3187" s="1">
        <v>41451</v>
      </c>
      <c r="BQ3187">
        <v>161.04</v>
      </c>
      <c r="BR3187">
        <f t="shared" si="1256"/>
        <v>1.6103999999999998</v>
      </c>
      <c r="BT3187" s="1">
        <v>41477</v>
      </c>
      <c r="BU3187">
        <v>0.221</v>
      </c>
      <c r="BV3187">
        <f t="shared" si="1257"/>
        <v>2.2100000000000002E-3</v>
      </c>
      <c r="BX3187" s="1">
        <v>41477</v>
      </c>
      <c r="BY3187">
        <v>0.33400000000000002</v>
      </c>
      <c r="BZ3187">
        <f t="shared" si="1258"/>
        <v>3.3400000000000001E-3</v>
      </c>
      <c r="CB3187" s="1">
        <v>41562</v>
      </c>
      <c r="CC3187">
        <v>0.42499999999999999</v>
      </c>
      <c r="CD3187">
        <f t="shared" si="1259"/>
        <v>4.2500000000000003E-3</v>
      </c>
      <c r="CG3187" s="1"/>
    </row>
    <row r="3188" spans="1:85" x14ac:dyDescent="0.3">
      <c r="A3188" s="21">
        <f t="shared" si="1260"/>
        <v>50273</v>
      </c>
      <c r="B3188" s="18">
        <f t="shared" si="1244"/>
        <v>112.421875</v>
      </c>
      <c r="C3188">
        <f t="shared" si="1262"/>
        <v>115</v>
      </c>
      <c r="D3188">
        <f t="shared" ca="1" si="1247"/>
        <v>-11.847222222222221</v>
      </c>
      <c r="E3188">
        <f ca="1">IF(currency="USD",'Future et co'!F3188,IF(currency="EUR",'Future et co'!G3188,FALSE))</f>
        <v>3.6070000000000005E-2</v>
      </c>
      <c r="F3188">
        <f t="shared" ca="1" si="1248"/>
        <v>3.6070000000000005E-2</v>
      </c>
      <c r="G3188">
        <f t="shared" ca="1" si="1249"/>
        <v>2.0569999999999998E-2</v>
      </c>
      <c r="L3188">
        <f t="shared" ca="1" si="1250"/>
        <v>127.8</v>
      </c>
      <c r="M3188">
        <f t="shared" ca="1" si="1245"/>
        <v>3.6070000000000005E-2</v>
      </c>
      <c r="R3188">
        <f t="shared" ca="1" si="1251"/>
        <v>127.8</v>
      </c>
      <c r="S3188">
        <f t="shared" ca="1" si="1246"/>
        <v>3.6070000000000005E-2</v>
      </c>
      <c r="U3188" s="1"/>
      <c r="W3188" t="str">
        <f t="shared" si="1263"/>
        <v/>
      </c>
      <c r="Y3188" s="1"/>
      <c r="AA3188">
        <f t="shared" si="1264"/>
        <v>0</v>
      </c>
      <c r="AC3188" s="1"/>
      <c r="AE3188">
        <f t="shared" si="1265"/>
        <v>0</v>
      </c>
      <c r="AH3188" s="1"/>
      <c r="AI3188" s="17"/>
      <c r="AJ3188" s="25"/>
      <c r="AU3188" s="1">
        <v>41472</v>
      </c>
      <c r="AV3188">
        <v>0.09</v>
      </c>
      <c r="AW3188">
        <f t="shared" si="1252"/>
        <v>8.9999999999999998E-4</v>
      </c>
      <c r="AY3188" s="1">
        <v>41473</v>
      </c>
      <c r="AZ3188">
        <v>0.106</v>
      </c>
      <c r="BA3188">
        <f t="shared" si="1253"/>
        <v>1.06E-3</v>
      </c>
      <c r="BC3188" s="1">
        <v>41561</v>
      </c>
      <c r="BD3188">
        <v>0.3</v>
      </c>
      <c r="BE3188">
        <f t="shared" si="1254"/>
        <v>3.0000000000000001E-3</v>
      </c>
      <c r="BG3188" s="1">
        <v>41561</v>
      </c>
      <c r="BH3188">
        <v>0.45400000000000001</v>
      </c>
      <c r="BI3188">
        <f t="shared" si="1255"/>
        <v>4.5399999999999998E-3</v>
      </c>
      <c r="BK3188" s="1">
        <v>41116</v>
      </c>
      <c r="BL3188">
        <v>2.60249</v>
      </c>
      <c r="BM3188">
        <f t="shared" si="1261"/>
        <v>2.60249E-2</v>
      </c>
      <c r="BP3188" s="1">
        <v>41450</v>
      </c>
      <c r="BQ3188">
        <v>160.47999999999999</v>
      </c>
      <c r="BR3188">
        <f t="shared" si="1256"/>
        <v>1.6048</v>
      </c>
      <c r="BT3188" s="1">
        <v>41474</v>
      </c>
      <c r="BU3188">
        <v>0.22</v>
      </c>
      <c r="BV3188">
        <f t="shared" si="1257"/>
        <v>2.2000000000000001E-3</v>
      </c>
      <c r="BX3188" s="1">
        <v>41474</v>
      </c>
      <c r="BY3188">
        <v>0.33</v>
      </c>
      <c r="BZ3188">
        <f t="shared" si="1258"/>
        <v>3.3E-3</v>
      </c>
      <c r="CB3188" s="1">
        <v>41561</v>
      </c>
      <c r="CC3188">
        <v>0.42299999999999999</v>
      </c>
      <c r="CD3188">
        <f t="shared" si="1259"/>
        <v>4.2300000000000003E-3</v>
      </c>
      <c r="CG3188" s="1"/>
    </row>
    <row r="3189" spans="1:85" x14ac:dyDescent="0.3">
      <c r="A3189" s="21">
        <f t="shared" si="1260"/>
        <v>50276</v>
      </c>
      <c r="B3189" s="18">
        <f t="shared" si="1244"/>
        <v>112.421875</v>
      </c>
      <c r="C3189">
        <f t="shared" si="1262"/>
        <v>115</v>
      </c>
      <c r="D3189">
        <f t="shared" ca="1" si="1247"/>
        <v>-11.855555555555556</v>
      </c>
      <c r="E3189">
        <f ca="1">IF(currency="USD",'Future et co'!F3189,IF(currency="EUR",'Future et co'!G3189,FALSE))</f>
        <v>3.6070000000000005E-2</v>
      </c>
      <c r="F3189">
        <f t="shared" ca="1" si="1248"/>
        <v>3.6070000000000005E-2</v>
      </c>
      <c r="G3189">
        <f t="shared" ca="1" si="1249"/>
        <v>2.0569999999999998E-2</v>
      </c>
      <c r="L3189">
        <f t="shared" ca="1" si="1250"/>
        <v>127.8</v>
      </c>
      <c r="M3189">
        <f t="shared" ca="1" si="1245"/>
        <v>3.6070000000000005E-2</v>
      </c>
      <c r="R3189">
        <f t="shared" ca="1" si="1251"/>
        <v>127.8</v>
      </c>
      <c r="S3189">
        <f t="shared" ca="1" si="1246"/>
        <v>3.6070000000000005E-2</v>
      </c>
      <c r="U3189" s="1"/>
      <c r="W3189" t="str">
        <f t="shared" si="1263"/>
        <v/>
      </c>
      <c r="Y3189" s="1"/>
      <c r="AA3189">
        <f t="shared" si="1264"/>
        <v>0</v>
      </c>
      <c r="AC3189" s="1"/>
      <c r="AE3189">
        <f t="shared" si="1265"/>
        <v>0</v>
      </c>
      <c r="AH3189" s="1"/>
      <c r="AI3189" s="17"/>
      <c r="AJ3189" s="25"/>
      <c r="AU3189" s="1">
        <v>41471</v>
      </c>
      <c r="AV3189">
        <v>9.1999999999999998E-2</v>
      </c>
      <c r="AW3189">
        <f t="shared" si="1252"/>
        <v>9.2000000000000003E-4</v>
      </c>
      <c r="AY3189" s="1">
        <v>41472</v>
      </c>
      <c r="AZ3189">
        <v>9.9000000000000005E-2</v>
      </c>
      <c r="BA3189">
        <f t="shared" si="1253"/>
        <v>9.8999999999999999E-4</v>
      </c>
      <c r="BC3189" s="1">
        <v>41558</v>
      </c>
      <c r="BD3189">
        <v>0.3</v>
      </c>
      <c r="BE3189">
        <f t="shared" si="1254"/>
        <v>3.0000000000000001E-3</v>
      </c>
      <c r="BG3189" s="1">
        <v>41558</v>
      </c>
      <c r="BH3189">
        <v>0.47099999999999997</v>
      </c>
      <c r="BI3189">
        <f t="shared" si="1255"/>
        <v>4.7099999999999998E-3</v>
      </c>
      <c r="BK3189" s="1">
        <v>41117</v>
      </c>
      <c r="BL3189">
        <v>2.55755</v>
      </c>
      <c r="BM3189">
        <f t="shared" si="1261"/>
        <v>2.5575500000000001E-2</v>
      </c>
      <c r="BP3189" s="1">
        <v>41449</v>
      </c>
      <c r="BQ3189">
        <v>160.22</v>
      </c>
      <c r="BR3189">
        <f t="shared" si="1256"/>
        <v>1.6022000000000001</v>
      </c>
      <c r="BT3189" s="1">
        <v>41473</v>
      </c>
      <c r="BU3189">
        <v>0.22</v>
      </c>
      <c r="BV3189">
        <f t="shared" si="1257"/>
        <v>2.2000000000000001E-3</v>
      </c>
      <c r="BX3189" s="1">
        <v>41473</v>
      </c>
      <c r="BY3189">
        <v>0.32900000000000001</v>
      </c>
      <c r="BZ3189">
        <f t="shared" si="1258"/>
        <v>3.29E-3</v>
      </c>
      <c r="CB3189" s="1">
        <v>41558</v>
      </c>
      <c r="CC3189">
        <v>0.42299999999999999</v>
      </c>
      <c r="CD3189">
        <f t="shared" si="1259"/>
        <v>4.2300000000000003E-3</v>
      </c>
      <c r="CG3189" s="1"/>
    </row>
    <row r="3190" spans="1:85" x14ac:dyDescent="0.3">
      <c r="A3190" s="21">
        <f t="shared" si="1260"/>
        <v>50277</v>
      </c>
      <c r="B3190" s="18">
        <f t="shared" si="1244"/>
        <v>112.421875</v>
      </c>
      <c r="C3190">
        <f t="shared" si="1262"/>
        <v>115</v>
      </c>
      <c r="D3190">
        <f t="shared" ca="1" si="1247"/>
        <v>-11.858333333333333</v>
      </c>
      <c r="E3190">
        <f ca="1">IF(currency="USD",'Future et co'!F3190,IF(currency="EUR",'Future et co'!G3190,FALSE))</f>
        <v>3.6070000000000005E-2</v>
      </c>
      <c r="F3190">
        <f t="shared" ca="1" si="1248"/>
        <v>3.6070000000000005E-2</v>
      </c>
      <c r="G3190">
        <f t="shared" ca="1" si="1249"/>
        <v>2.0569999999999998E-2</v>
      </c>
      <c r="L3190">
        <f t="shared" ca="1" si="1250"/>
        <v>127.8</v>
      </c>
      <c r="M3190">
        <f t="shared" ca="1" si="1245"/>
        <v>3.6070000000000005E-2</v>
      </c>
      <c r="R3190">
        <f t="shared" ca="1" si="1251"/>
        <v>127.8</v>
      </c>
      <c r="S3190">
        <f t="shared" ca="1" si="1246"/>
        <v>3.6070000000000005E-2</v>
      </c>
      <c r="U3190" s="1"/>
      <c r="W3190" t="str">
        <f t="shared" si="1263"/>
        <v/>
      </c>
      <c r="Y3190" s="1"/>
      <c r="AA3190">
        <f t="shared" si="1264"/>
        <v>0</v>
      </c>
      <c r="AC3190" s="1"/>
      <c r="AE3190">
        <f t="shared" si="1265"/>
        <v>0</v>
      </c>
      <c r="AH3190" s="1"/>
      <c r="AI3190" s="17"/>
      <c r="AJ3190" s="25"/>
      <c r="AU3190" s="1">
        <v>41470</v>
      </c>
      <c r="AV3190">
        <v>9.8000000000000004E-2</v>
      </c>
      <c r="AW3190">
        <f t="shared" si="1252"/>
        <v>9.7999999999999997E-4</v>
      </c>
      <c r="AY3190" s="1">
        <v>41471</v>
      </c>
      <c r="AZ3190">
        <v>0.10199999999999999</v>
      </c>
      <c r="BA3190">
        <f t="shared" si="1253"/>
        <v>1.0199999999999999E-3</v>
      </c>
      <c r="BC3190" s="1">
        <v>41557</v>
      </c>
      <c r="BD3190">
        <v>0.307</v>
      </c>
      <c r="BE3190">
        <f t="shared" si="1254"/>
        <v>3.0699999999999998E-3</v>
      </c>
      <c r="BG3190" s="1">
        <v>41557</v>
      </c>
      <c r="BH3190">
        <v>0.46</v>
      </c>
      <c r="BI3190">
        <f t="shared" si="1255"/>
        <v>4.5999999999999999E-3</v>
      </c>
      <c r="BK3190" s="1">
        <v>41120</v>
      </c>
      <c r="BL3190">
        <v>2.5601699999999998</v>
      </c>
      <c r="BM3190">
        <f t="shared" si="1261"/>
        <v>2.5601699999999998E-2</v>
      </c>
      <c r="BP3190" s="1">
        <v>41446</v>
      </c>
      <c r="BQ3190">
        <v>161.44999999999999</v>
      </c>
      <c r="BR3190">
        <f t="shared" si="1256"/>
        <v>1.6144999999999998</v>
      </c>
      <c r="BT3190" s="1">
        <v>41472</v>
      </c>
      <c r="BU3190">
        <v>0.22</v>
      </c>
      <c r="BV3190">
        <f t="shared" si="1257"/>
        <v>2.2000000000000001E-3</v>
      </c>
      <c r="BX3190" s="1">
        <v>41472</v>
      </c>
      <c r="BY3190">
        <v>0.33100000000000002</v>
      </c>
      <c r="BZ3190">
        <f t="shared" si="1258"/>
        <v>3.31E-3</v>
      </c>
      <c r="CB3190" s="1">
        <v>41557</v>
      </c>
      <c r="CC3190">
        <v>0.41199999999999998</v>
      </c>
      <c r="CD3190">
        <f t="shared" si="1259"/>
        <v>4.1199999999999995E-3</v>
      </c>
      <c r="CG3190" s="1"/>
    </row>
    <row r="3191" spans="1:85" x14ac:dyDescent="0.3">
      <c r="A3191" s="21">
        <f t="shared" si="1260"/>
        <v>50278</v>
      </c>
      <c r="B3191" s="18">
        <f t="shared" si="1244"/>
        <v>112.421875</v>
      </c>
      <c r="C3191">
        <f t="shared" si="1262"/>
        <v>115</v>
      </c>
      <c r="D3191">
        <f t="shared" ca="1" si="1247"/>
        <v>-11.861111111111111</v>
      </c>
      <c r="E3191">
        <f ca="1">IF(currency="USD",'Future et co'!F3191,IF(currency="EUR",'Future et co'!G3191,FALSE))</f>
        <v>3.6070000000000005E-2</v>
      </c>
      <c r="F3191">
        <f t="shared" ca="1" si="1248"/>
        <v>3.6070000000000005E-2</v>
      </c>
      <c r="G3191">
        <f t="shared" ca="1" si="1249"/>
        <v>2.0569999999999998E-2</v>
      </c>
      <c r="L3191">
        <f t="shared" ca="1" si="1250"/>
        <v>127.8</v>
      </c>
      <c r="M3191">
        <f t="shared" ca="1" si="1245"/>
        <v>3.6070000000000005E-2</v>
      </c>
      <c r="R3191">
        <f t="shared" ca="1" si="1251"/>
        <v>127.8</v>
      </c>
      <c r="S3191">
        <f t="shared" ca="1" si="1246"/>
        <v>3.6070000000000005E-2</v>
      </c>
      <c r="U3191" s="1"/>
      <c r="W3191" t="str">
        <f t="shared" si="1263"/>
        <v/>
      </c>
      <c r="Y3191" s="1"/>
      <c r="AA3191">
        <f t="shared" si="1264"/>
        <v>0</v>
      </c>
      <c r="AC3191" s="1"/>
      <c r="AE3191">
        <f t="shared" si="1265"/>
        <v>0</v>
      </c>
      <c r="AH3191" s="1"/>
      <c r="AI3191" s="17"/>
      <c r="AJ3191" s="25"/>
      <c r="AU3191" s="1">
        <v>41467</v>
      </c>
      <c r="AV3191">
        <v>9.2999999999999999E-2</v>
      </c>
      <c r="AW3191">
        <f t="shared" si="1252"/>
        <v>9.2999999999999995E-4</v>
      </c>
      <c r="AY3191" s="1">
        <v>41470</v>
      </c>
      <c r="AZ3191">
        <v>0.106</v>
      </c>
      <c r="BA3191">
        <f t="shared" si="1253"/>
        <v>1.06E-3</v>
      </c>
      <c r="BC3191" s="1">
        <v>41556</v>
      </c>
      <c r="BD3191">
        <v>0.31</v>
      </c>
      <c r="BE3191">
        <f t="shared" si="1254"/>
        <v>3.0999999999999999E-3</v>
      </c>
      <c r="BG3191" s="1">
        <v>41556</v>
      </c>
      <c r="BH3191">
        <v>0.46899999999999997</v>
      </c>
      <c r="BI3191">
        <f t="shared" si="1255"/>
        <v>4.6899999999999997E-3</v>
      </c>
      <c r="BK3191" s="1">
        <v>41121</v>
      </c>
      <c r="BL3191">
        <v>2.5698400000000001</v>
      </c>
      <c r="BM3191">
        <f t="shared" si="1261"/>
        <v>2.56984E-2</v>
      </c>
      <c r="BP3191" s="1">
        <v>41445</v>
      </c>
      <c r="BQ3191">
        <v>162.29</v>
      </c>
      <c r="BR3191">
        <f t="shared" si="1256"/>
        <v>1.6229</v>
      </c>
      <c r="BT3191" s="1">
        <v>41471</v>
      </c>
      <c r="BU3191">
        <v>0.219</v>
      </c>
      <c r="BV3191">
        <f t="shared" si="1257"/>
        <v>2.1900000000000001E-3</v>
      </c>
      <c r="BX3191" s="1">
        <v>41471</v>
      </c>
      <c r="BY3191">
        <v>0.33200000000000002</v>
      </c>
      <c r="BZ3191">
        <f t="shared" si="1258"/>
        <v>3.32E-3</v>
      </c>
      <c r="CB3191" s="1">
        <v>41556</v>
      </c>
      <c r="CC3191">
        <v>0.41399999999999998</v>
      </c>
      <c r="CD3191">
        <f t="shared" si="1259"/>
        <v>4.1399999999999996E-3</v>
      </c>
      <c r="CG3191" s="1"/>
    </row>
    <row r="3192" spans="1:85" x14ac:dyDescent="0.3">
      <c r="A3192" s="21">
        <f t="shared" si="1260"/>
        <v>50279</v>
      </c>
      <c r="B3192" s="18">
        <f t="shared" si="1244"/>
        <v>112.421875</v>
      </c>
      <c r="C3192">
        <f t="shared" si="1262"/>
        <v>115</v>
      </c>
      <c r="D3192">
        <f t="shared" ca="1" si="1247"/>
        <v>-11.863888888888889</v>
      </c>
      <c r="E3192">
        <f ca="1">IF(currency="USD",'Future et co'!F3192,IF(currency="EUR",'Future et co'!G3192,FALSE))</f>
        <v>3.6070000000000005E-2</v>
      </c>
      <c r="F3192">
        <f t="shared" ca="1" si="1248"/>
        <v>3.6070000000000005E-2</v>
      </c>
      <c r="G3192">
        <f t="shared" ca="1" si="1249"/>
        <v>2.0569999999999998E-2</v>
      </c>
      <c r="L3192">
        <f t="shared" ca="1" si="1250"/>
        <v>127.8</v>
      </c>
      <c r="M3192">
        <f t="shared" ca="1" si="1245"/>
        <v>3.6070000000000005E-2</v>
      </c>
      <c r="R3192">
        <f t="shared" ca="1" si="1251"/>
        <v>127.8</v>
      </c>
      <c r="S3192">
        <f t="shared" ca="1" si="1246"/>
        <v>3.6070000000000005E-2</v>
      </c>
      <c r="U3192" s="1"/>
      <c r="W3192" t="str">
        <f t="shared" si="1263"/>
        <v/>
      </c>
      <c r="Y3192" s="1"/>
      <c r="AA3192">
        <f t="shared" si="1264"/>
        <v>0</v>
      </c>
      <c r="AC3192" s="1"/>
      <c r="AE3192">
        <f t="shared" si="1265"/>
        <v>0</v>
      </c>
      <c r="AH3192" s="1"/>
      <c r="AI3192" s="17"/>
      <c r="AJ3192" s="25"/>
      <c r="AU3192" s="1">
        <v>41466</v>
      </c>
      <c r="AV3192">
        <v>9.8000000000000004E-2</v>
      </c>
      <c r="AW3192">
        <f t="shared" si="1252"/>
        <v>9.7999999999999997E-4</v>
      </c>
      <c r="AY3192" s="1">
        <v>41467</v>
      </c>
      <c r="AZ3192">
        <v>0.104</v>
      </c>
      <c r="BA3192">
        <f t="shared" si="1253"/>
        <v>1.0399999999999999E-3</v>
      </c>
      <c r="BC3192" s="1">
        <v>41555</v>
      </c>
      <c r="BD3192">
        <v>0.32</v>
      </c>
      <c r="BE3192">
        <f t="shared" si="1254"/>
        <v>3.2000000000000002E-3</v>
      </c>
      <c r="BG3192" s="1">
        <v>41555</v>
      </c>
      <c r="BH3192">
        <v>0.47</v>
      </c>
      <c r="BI3192">
        <f t="shared" si="1255"/>
        <v>4.6999999999999993E-3</v>
      </c>
      <c r="BK3192" s="1">
        <v>41122</v>
      </c>
      <c r="BL3192">
        <v>2.5772300000000001</v>
      </c>
      <c r="BM3192">
        <f t="shared" si="1261"/>
        <v>2.5772300000000001E-2</v>
      </c>
      <c r="BP3192" s="1">
        <v>41444</v>
      </c>
      <c r="BQ3192">
        <v>163.79</v>
      </c>
      <c r="BR3192">
        <f t="shared" si="1256"/>
        <v>1.6378999999999999</v>
      </c>
      <c r="BT3192" s="1">
        <v>41470</v>
      </c>
      <c r="BU3192">
        <v>0.219</v>
      </c>
      <c r="BV3192">
        <f t="shared" si="1257"/>
        <v>2.1900000000000001E-3</v>
      </c>
      <c r="BX3192" s="1">
        <v>41470</v>
      </c>
      <c r="BY3192">
        <v>0.33200000000000002</v>
      </c>
      <c r="BZ3192">
        <f t="shared" si="1258"/>
        <v>3.32E-3</v>
      </c>
      <c r="CB3192" s="1">
        <v>41555</v>
      </c>
      <c r="CC3192">
        <v>0.436</v>
      </c>
      <c r="CD3192">
        <f t="shared" si="1259"/>
        <v>4.3600000000000002E-3</v>
      </c>
      <c r="CG3192" s="1"/>
    </row>
    <row r="3193" spans="1:85" x14ac:dyDescent="0.3">
      <c r="A3193" s="21">
        <f t="shared" si="1260"/>
        <v>50280</v>
      </c>
      <c r="B3193" s="18">
        <f t="shared" si="1244"/>
        <v>112.421875</v>
      </c>
      <c r="C3193">
        <f t="shared" si="1262"/>
        <v>115</v>
      </c>
      <c r="D3193">
        <f t="shared" ca="1" si="1247"/>
        <v>-11.866666666666667</v>
      </c>
      <c r="E3193">
        <f ca="1">IF(currency="USD",'Future et co'!F3193,IF(currency="EUR",'Future et co'!G3193,FALSE))</f>
        <v>3.6070000000000005E-2</v>
      </c>
      <c r="F3193">
        <f t="shared" ca="1" si="1248"/>
        <v>3.6070000000000005E-2</v>
      </c>
      <c r="G3193">
        <f t="shared" ca="1" si="1249"/>
        <v>2.0569999999999998E-2</v>
      </c>
      <c r="L3193">
        <f t="shared" ca="1" si="1250"/>
        <v>127.8</v>
      </c>
      <c r="M3193">
        <f t="shared" ca="1" si="1245"/>
        <v>3.6070000000000005E-2</v>
      </c>
      <c r="R3193">
        <f t="shared" ca="1" si="1251"/>
        <v>127.8</v>
      </c>
      <c r="S3193">
        <f t="shared" ca="1" si="1246"/>
        <v>3.6070000000000005E-2</v>
      </c>
      <c r="U3193" s="1"/>
      <c r="W3193" t="str">
        <f t="shared" si="1263"/>
        <v/>
      </c>
      <c r="Y3193" s="1"/>
      <c r="AA3193">
        <f t="shared" si="1264"/>
        <v>0</v>
      </c>
      <c r="AC3193" s="1"/>
      <c r="AE3193">
        <f t="shared" si="1265"/>
        <v>0</v>
      </c>
      <c r="AH3193" s="1"/>
      <c r="AI3193" s="17"/>
      <c r="AJ3193" s="25"/>
      <c r="AU3193" s="1">
        <v>41465</v>
      </c>
      <c r="AV3193">
        <v>9.8000000000000004E-2</v>
      </c>
      <c r="AW3193">
        <f t="shared" si="1252"/>
        <v>9.7999999999999997E-4</v>
      </c>
      <c r="AY3193" s="1">
        <v>41466</v>
      </c>
      <c r="AZ3193">
        <v>0.104</v>
      </c>
      <c r="BA3193">
        <f t="shared" si="1253"/>
        <v>1.0399999999999999E-3</v>
      </c>
      <c r="BC3193" s="1">
        <v>41554</v>
      </c>
      <c r="BD3193">
        <v>0.28999999999999998</v>
      </c>
      <c r="BE3193">
        <f t="shared" si="1254"/>
        <v>2.8999999999999998E-3</v>
      </c>
      <c r="BG3193" s="1">
        <v>41554</v>
      </c>
      <c r="BH3193">
        <v>0.433</v>
      </c>
      <c r="BI3193">
        <f t="shared" si="1255"/>
        <v>4.3299999999999996E-3</v>
      </c>
      <c r="BK3193" s="1">
        <v>41123</v>
      </c>
      <c r="BL3193">
        <v>2.5974400000000002</v>
      </c>
      <c r="BM3193">
        <f t="shared" si="1261"/>
        <v>2.5974400000000002E-2</v>
      </c>
      <c r="BP3193" s="1">
        <v>41443</v>
      </c>
      <c r="BQ3193">
        <v>163.53</v>
      </c>
      <c r="BR3193">
        <f t="shared" si="1256"/>
        <v>1.6353</v>
      </c>
      <c r="BT3193" s="1">
        <v>41467</v>
      </c>
      <c r="BU3193">
        <v>0.22</v>
      </c>
      <c r="BV3193">
        <f t="shared" si="1257"/>
        <v>2.2000000000000001E-3</v>
      </c>
      <c r="BX3193" s="1">
        <v>41467</v>
      </c>
      <c r="BY3193">
        <v>0.33100000000000002</v>
      </c>
      <c r="BZ3193">
        <f t="shared" si="1258"/>
        <v>3.31E-3</v>
      </c>
      <c r="CB3193" s="1">
        <v>41554</v>
      </c>
      <c r="CC3193">
        <v>0.39200000000000002</v>
      </c>
      <c r="CD3193">
        <f t="shared" si="1259"/>
        <v>3.9199999999999999E-3</v>
      </c>
      <c r="CG3193" s="1"/>
    </row>
    <row r="3194" spans="1:85" x14ac:dyDescent="0.3">
      <c r="A3194" s="21">
        <f t="shared" si="1260"/>
        <v>50283</v>
      </c>
      <c r="B3194" s="18">
        <f t="shared" si="1244"/>
        <v>112.421875</v>
      </c>
      <c r="C3194">
        <f t="shared" si="1262"/>
        <v>115</v>
      </c>
      <c r="D3194">
        <f t="shared" ca="1" si="1247"/>
        <v>-11.875</v>
      </c>
      <c r="E3194">
        <f ca="1">IF(currency="USD",'Future et co'!F3194,IF(currency="EUR",'Future et co'!G3194,FALSE))</f>
        <v>3.6070000000000005E-2</v>
      </c>
      <c r="F3194">
        <f t="shared" ca="1" si="1248"/>
        <v>3.6070000000000005E-2</v>
      </c>
      <c r="G3194">
        <f t="shared" ca="1" si="1249"/>
        <v>2.0569999999999998E-2</v>
      </c>
      <c r="L3194">
        <f t="shared" ca="1" si="1250"/>
        <v>127.8</v>
      </c>
      <c r="M3194">
        <f t="shared" ca="1" si="1245"/>
        <v>3.6070000000000005E-2</v>
      </c>
      <c r="R3194">
        <f t="shared" ca="1" si="1251"/>
        <v>127.8</v>
      </c>
      <c r="S3194">
        <f t="shared" ca="1" si="1246"/>
        <v>3.6070000000000005E-2</v>
      </c>
      <c r="U3194" s="1"/>
      <c r="W3194" t="str">
        <f t="shared" si="1263"/>
        <v/>
      </c>
      <c r="Y3194" s="1"/>
      <c r="AA3194">
        <f t="shared" si="1264"/>
        <v>0</v>
      </c>
      <c r="AC3194" s="1"/>
      <c r="AE3194">
        <f t="shared" si="1265"/>
        <v>0</v>
      </c>
      <c r="AH3194" s="1"/>
      <c r="AI3194" s="17"/>
      <c r="AJ3194" s="25"/>
      <c r="AU3194" s="1">
        <v>41464</v>
      </c>
      <c r="AV3194">
        <v>9.6000000000000002E-2</v>
      </c>
      <c r="AW3194">
        <f t="shared" si="1252"/>
        <v>9.6000000000000002E-4</v>
      </c>
      <c r="AY3194" s="1">
        <v>41465</v>
      </c>
      <c r="AZ3194">
        <v>0.109</v>
      </c>
      <c r="BA3194">
        <f t="shared" si="1253"/>
        <v>1.09E-3</v>
      </c>
      <c r="BC3194" s="1">
        <v>41551</v>
      </c>
      <c r="BD3194">
        <v>0.28999999999999998</v>
      </c>
      <c r="BE3194">
        <f t="shared" si="1254"/>
        <v>2.8999999999999998E-3</v>
      </c>
      <c r="BG3194" s="1">
        <v>41551</v>
      </c>
      <c r="BH3194">
        <v>0.44</v>
      </c>
      <c r="BI3194">
        <f t="shared" si="1255"/>
        <v>4.4000000000000003E-3</v>
      </c>
      <c r="BK3194" s="1">
        <v>41124</v>
      </c>
      <c r="BL3194">
        <v>2.5499999999999998</v>
      </c>
      <c r="BM3194">
        <f t="shared" si="1261"/>
        <v>2.5499999999999998E-2</v>
      </c>
      <c r="BP3194" s="1">
        <v>41442</v>
      </c>
      <c r="BQ3194">
        <v>164.18</v>
      </c>
      <c r="BR3194">
        <f t="shared" si="1256"/>
        <v>1.6418000000000001</v>
      </c>
      <c r="BT3194" s="1">
        <v>41466</v>
      </c>
      <c r="BU3194">
        <v>0.218</v>
      </c>
      <c r="BV3194">
        <f t="shared" si="1257"/>
        <v>2.1800000000000001E-3</v>
      </c>
      <c r="BX3194" s="1">
        <v>41466</v>
      </c>
      <c r="BY3194">
        <v>0.33</v>
      </c>
      <c r="BZ3194">
        <f t="shared" si="1258"/>
        <v>3.3E-3</v>
      </c>
      <c r="CB3194" s="1">
        <v>41551</v>
      </c>
      <c r="CC3194">
        <v>0.41599999999999998</v>
      </c>
      <c r="CD3194">
        <f t="shared" si="1259"/>
        <v>4.1599999999999996E-3</v>
      </c>
      <c r="CG3194" s="1"/>
    </row>
    <row r="3195" spans="1:85" x14ac:dyDescent="0.3">
      <c r="A3195" s="21">
        <f t="shared" si="1260"/>
        <v>50284</v>
      </c>
      <c r="B3195" s="18">
        <f t="shared" si="1244"/>
        <v>112.421875</v>
      </c>
      <c r="C3195">
        <f t="shared" si="1262"/>
        <v>115</v>
      </c>
      <c r="D3195">
        <f t="shared" ca="1" si="1247"/>
        <v>-11.877777777777778</v>
      </c>
      <c r="E3195">
        <f ca="1">IF(currency="USD",'Future et co'!F3195,IF(currency="EUR",'Future et co'!G3195,FALSE))</f>
        <v>3.6070000000000005E-2</v>
      </c>
      <c r="F3195">
        <f t="shared" ca="1" si="1248"/>
        <v>3.6070000000000005E-2</v>
      </c>
      <c r="G3195">
        <f t="shared" ca="1" si="1249"/>
        <v>2.0569999999999998E-2</v>
      </c>
      <c r="L3195">
        <f t="shared" ca="1" si="1250"/>
        <v>127.8</v>
      </c>
      <c r="M3195">
        <f t="shared" ca="1" si="1245"/>
        <v>3.6070000000000005E-2</v>
      </c>
      <c r="R3195">
        <f t="shared" ca="1" si="1251"/>
        <v>127.8</v>
      </c>
      <c r="S3195">
        <f t="shared" ca="1" si="1246"/>
        <v>3.6070000000000005E-2</v>
      </c>
      <c r="U3195" s="1"/>
      <c r="W3195" t="str">
        <f t="shared" si="1263"/>
        <v/>
      </c>
      <c r="Y3195" s="1"/>
      <c r="AA3195">
        <f t="shared" si="1264"/>
        <v>0</v>
      </c>
      <c r="AC3195" s="1"/>
      <c r="AE3195">
        <f t="shared" si="1265"/>
        <v>0</v>
      </c>
      <c r="AH3195" s="1"/>
      <c r="AI3195" s="17"/>
      <c r="AJ3195" s="25"/>
      <c r="AU3195" s="1">
        <v>41463</v>
      </c>
      <c r="AV3195">
        <v>0.10100000000000001</v>
      </c>
      <c r="AW3195">
        <f t="shared" si="1252"/>
        <v>1.01E-3</v>
      </c>
      <c r="AY3195" s="1">
        <v>41464</v>
      </c>
      <c r="AZ3195">
        <v>0.108</v>
      </c>
      <c r="BA3195">
        <f t="shared" si="1253"/>
        <v>1.08E-3</v>
      </c>
      <c r="BC3195" s="1">
        <v>41550</v>
      </c>
      <c r="BD3195">
        <v>0.28000000000000003</v>
      </c>
      <c r="BE3195">
        <f t="shared" si="1254"/>
        <v>2.8000000000000004E-3</v>
      </c>
      <c r="BG3195" s="1">
        <v>41550</v>
      </c>
      <c r="BH3195">
        <v>0.436</v>
      </c>
      <c r="BI3195">
        <f t="shared" si="1255"/>
        <v>4.3600000000000002E-3</v>
      </c>
      <c r="BK3195" s="1">
        <v>41127</v>
      </c>
      <c r="BL3195">
        <v>2.54366</v>
      </c>
      <c r="BM3195">
        <f t="shared" si="1261"/>
        <v>2.54366E-2</v>
      </c>
      <c r="BP3195" s="1">
        <v>41439</v>
      </c>
      <c r="BQ3195">
        <v>164.27</v>
      </c>
      <c r="BR3195">
        <f t="shared" si="1256"/>
        <v>1.6427</v>
      </c>
      <c r="BT3195" s="1">
        <v>41465</v>
      </c>
      <c r="BU3195">
        <v>0.217</v>
      </c>
      <c r="BV3195">
        <f t="shared" si="1257"/>
        <v>2.1700000000000001E-3</v>
      </c>
      <c r="BX3195" s="1">
        <v>41465</v>
      </c>
      <c r="BY3195">
        <v>0.33</v>
      </c>
      <c r="BZ3195">
        <f t="shared" si="1258"/>
        <v>3.3E-3</v>
      </c>
      <c r="CB3195" s="1">
        <v>41550</v>
      </c>
      <c r="CC3195">
        <v>0.38900000000000001</v>
      </c>
      <c r="CD3195">
        <f t="shared" si="1259"/>
        <v>3.8900000000000002E-3</v>
      </c>
      <c r="CG3195" s="1"/>
    </row>
    <row r="3196" spans="1:85" x14ac:dyDescent="0.3">
      <c r="A3196" s="21">
        <f t="shared" si="1260"/>
        <v>50285</v>
      </c>
      <c r="B3196" s="18">
        <f t="shared" si="1244"/>
        <v>112.421875</v>
      </c>
      <c r="C3196">
        <f t="shared" si="1262"/>
        <v>115</v>
      </c>
      <c r="D3196">
        <f t="shared" ca="1" si="1247"/>
        <v>-11.880555555555556</v>
      </c>
      <c r="E3196">
        <f ca="1">IF(currency="USD",'Future et co'!F3196,IF(currency="EUR",'Future et co'!G3196,FALSE))</f>
        <v>3.6070000000000005E-2</v>
      </c>
      <c r="F3196">
        <f t="shared" ca="1" si="1248"/>
        <v>3.6070000000000005E-2</v>
      </c>
      <c r="G3196">
        <f t="shared" ca="1" si="1249"/>
        <v>2.0569999999999998E-2</v>
      </c>
      <c r="L3196">
        <f t="shared" ca="1" si="1250"/>
        <v>127.8</v>
      </c>
      <c r="M3196">
        <f t="shared" ca="1" si="1245"/>
        <v>3.6070000000000005E-2</v>
      </c>
      <c r="R3196">
        <f t="shared" ca="1" si="1251"/>
        <v>127.8</v>
      </c>
      <c r="S3196">
        <f t="shared" ca="1" si="1246"/>
        <v>3.6070000000000005E-2</v>
      </c>
      <c r="U3196" s="1"/>
      <c r="W3196" t="str">
        <f t="shared" si="1263"/>
        <v/>
      </c>
      <c r="Y3196" s="1"/>
      <c r="AA3196">
        <f t="shared" si="1264"/>
        <v>0</v>
      </c>
      <c r="AC3196" s="1"/>
      <c r="AE3196">
        <f t="shared" si="1265"/>
        <v>0</v>
      </c>
      <c r="AH3196" s="1"/>
      <c r="AI3196" s="17"/>
      <c r="AJ3196" s="25"/>
      <c r="AU3196" s="1">
        <v>41460</v>
      </c>
      <c r="AV3196">
        <v>0.10199999999999999</v>
      </c>
      <c r="AW3196">
        <f t="shared" si="1252"/>
        <v>1.0199999999999999E-3</v>
      </c>
      <c r="AY3196" s="1">
        <v>41463</v>
      </c>
      <c r="AZ3196">
        <v>0.109</v>
      </c>
      <c r="BA3196">
        <f t="shared" si="1253"/>
        <v>1.09E-3</v>
      </c>
      <c r="BC3196" s="1">
        <v>41549</v>
      </c>
      <c r="BD3196">
        <v>0.28999999999999998</v>
      </c>
      <c r="BE3196">
        <f t="shared" si="1254"/>
        <v>2.8999999999999998E-3</v>
      </c>
      <c r="BG3196" s="1">
        <v>41549</v>
      </c>
      <c r="BH3196">
        <v>0.44600000000000001</v>
      </c>
      <c r="BI3196">
        <f t="shared" si="1255"/>
        <v>4.4600000000000004E-3</v>
      </c>
      <c r="BK3196" s="1">
        <v>41128</v>
      </c>
      <c r="BL3196">
        <v>2.5321899999999999</v>
      </c>
      <c r="BM3196">
        <f t="shared" si="1261"/>
        <v>2.5321899999999998E-2</v>
      </c>
      <c r="BP3196" s="1">
        <v>41438</v>
      </c>
      <c r="BQ3196">
        <v>163.5</v>
      </c>
      <c r="BR3196">
        <f t="shared" si="1256"/>
        <v>1.635</v>
      </c>
      <c r="BT3196" s="1">
        <v>41464</v>
      </c>
      <c r="BU3196">
        <v>0.217</v>
      </c>
      <c r="BV3196">
        <f t="shared" si="1257"/>
        <v>2.1700000000000001E-3</v>
      </c>
      <c r="BX3196" s="1">
        <v>41464</v>
      </c>
      <c r="BY3196">
        <v>0.32800000000000001</v>
      </c>
      <c r="BZ3196">
        <f t="shared" si="1258"/>
        <v>3.2799999999999999E-3</v>
      </c>
      <c r="CB3196" s="1">
        <v>41549</v>
      </c>
      <c r="CC3196">
        <v>0.40899999999999997</v>
      </c>
      <c r="CD3196">
        <f t="shared" si="1259"/>
        <v>4.0899999999999999E-3</v>
      </c>
      <c r="CG3196" s="1"/>
    </row>
    <row r="3197" spans="1:85" x14ac:dyDescent="0.3">
      <c r="A3197" s="21">
        <f t="shared" si="1260"/>
        <v>50286</v>
      </c>
      <c r="B3197" s="18">
        <f t="shared" si="1244"/>
        <v>112.421875</v>
      </c>
      <c r="C3197">
        <f t="shared" si="1262"/>
        <v>115</v>
      </c>
      <c r="D3197">
        <f t="shared" ca="1" si="1247"/>
        <v>-11.883333333333333</v>
      </c>
      <c r="E3197">
        <f ca="1">IF(currency="USD",'Future et co'!F3197,IF(currency="EUR",'Future et co'!G3197,FALSE))</f>
        <v>3.6070000000000005E-2</v>
      </c>
      <c r="F3197">
        <f t="shared" ca="1" si="1248"/>
        <v>3.6070000000000005E-2</v>
      </c>
      <c r="G3197">
        <f t="shared" ca="1" si="1249"/>
        <v>2.0569999999999998E-2</v>
      </c>
      <c r="L3197">
        <f t="shared" ca="1" si="1250"/>
        <v>127.8</v>
      </c>
      <c r="M3197">
        <f t="shared" ca="1" si="1245"/>
        <v>3.6070000000000005E-2</v>
      </c>
      <c r="R3197">
        <f t="shared" ca="1" si="1251"/>
        <v>127.8</v>
      </c>
      <c r="S3197">
        <f t="shared" ca="1" si="1246"/>
        <v>3.6070000000000005E-2</v>
      </c>
      <c r="U3197" s="1"/>
      <c r="W3197" t="str">
        <f t="shared" si="1263"/>
        <v/>
      </c>
      <c r="Y3197" s="1"/>
      <c r="AA3197">
        <f t="shared" si="1264"/>
        <v>0</v>
      </c>
      <c r="AC3197" s="1"/>
      <c r="AE3197">
        <f t="shared" si="1265"/>
        <v>0</v>
      </c>
      <c r="AH3197" s="1"/>
      <c r="AI3197" s="17"/>
      <c r="AJ3197" s="25"/>
      <c r="AU3197" s="1">
        <v>41458</v>
      </c>
      <c r="AV3197">
        <v>0.10100000000000001</v>
      </c>
      <c r="AW3197">
        <f t="shared" si="1252"/>
        <v>1.01E-3</v>
      </c>
      <c r="AY3197" s="1">
        <v>41460</v>
      </c>
      <c r="AZ3197">
        <v>0.114</v>
      </c>
      <c r="BA3197">
        <f t="shared" si="1253"/>
        <v>1.14E-3</v>
      </c>
      <c r="BC3197" s="1">
        <v>41548</v>
      </c>
      <c r="BD3197">
        <v>0.28000000000000003</v>
      </c>
      <c r="BE3197">
        <f t="shared" si="1254"/>
        <v>2.8000000000000004E-3</v>
      </c>
      <c r="BG3197" s="1">
        <v>41548</v>
      </c>
      <c r="BH3197">
        <v>0.44500000000000001</v>
      </c>
      <c r="BI3197">
        <f t="shared" si="1255"/>
        <v>4.45E-3</v>
      </c>
      <c r="BK3197" s="1">
        <v>41129</v>
      </c>
      <c r="BL3197">
        <v>2.5315300000000001</v>
      </c>
      <c r="BM3197">
        <f t="shared" si="1261"/>
        <v>2.5315299999999999E-2</v>
      </c>
      <c r="BP3197" s="1">
        <v>41437</v>
      </c>
      <c r="BQ3197">
        <v>163.05000000000001</v>
      </c>
      <c r="BR3197">
        <f t="shared" si="1256"/>
        <v>1.6305000000000001</v>
      </c>
      <c r="BT3197" s="1">
        <v>41463</v>
      </c>
      <c r="BU3197">
        <v>0.217</v>
      </c>
      <c r="BV3197">
        <f t="shared" si="1257"/>
        <v>2.1700000000000001E-3</v>
      </c>
      <c r="BX3197" s="1">
        <v>41463</v>
      </c>
      <c r="BY3197">
        <v>0.32800000000000001</v>
      </c>
      <c r="BZ3197">
        <f t="shared" si="1258"/>
        <v>3.2799999999999999E-3</v>
      </c>
      <c r="CB3197" s="1">
        <v>41548</v>
      </c>
      <c r="CC3197">
        <v>0.40300000000000002</v>
      </c>
      <c r="CD3197">
        <f t="shared" si="1259"/>
        <v>4.0300000000000006E-3</v>
      </c>
      <c r="CG3197" s="1"/>
    </row>
    <row r="3198" spans="1:85" x14ac:dyDescent="0.3">
      <c r="A3198" s="21">
        <f t="shared" si="1260"/>
        <v>50287</v>
      </c>
      <c r="B3198" s="18">
        <f t="shared" si="1244"/>
        <v>112.421875</v>
      </c>
      <c r="C3198">
        <f t="shared" si="1262"/>
        <v>115</v>
      </c>
      <c r="D3198">
        <f t="shared" ca="1" si="1247"/>
        <v>-11.886111111111111</v>
      </c>
      <c r="E3198">
        <f ca="1">IF(currency="USD",'Future et co'!F3198,IF(currency="EUR",'Future et co'!G3198,FALSE))</f>
        <v>3.6070000000000005E-2</v>
      </c>
      <c r="F3198">
        <f t="shared" ca="1" si="1248"/>
        <v>3.6070000000000005E-2</v>
      </c>
      <c r="G3198">
        <f t="shared" ca="1" si="1249"/>
        <v>2.0569999999999998E-2</v>
      </c>
      <c r="L3198">
        <f t="shared" ca="1" si="1250"/>
        <v>127.8</v>
      </c>
      <c r="M3198">
        <f t="shared" ca="1" si="1245"/>
        <v>3.6070000000000005E-2</v>
      </c>
      <c r="R3198">
        <f t="shared" ca="1" si="1251"/>
        <v>127.8</v>
      </c>
      <c r="S3198">
        <f t="shared" ca="1" si="1246"/>
        <v>3.6070000000000005E-2</v>
      </c>
      <c r="U3198" s="1"/>
      <c r="W3198" t="str">
        <f t="shared" si="1263"/>
        <v/>
      </c>
      <c r="Y3198" s="1"/>
      <c r="AA3198">
        <f t="shared" si="1264"/>
        <v>0</v>
      </c>
      <c r="AC3198" s="1"/>
      <c r="AE3198">
        <f t="shared" si="1265"/>
        <v>0</v>
      </c>
      <c r="AH3198" s="1"/>
      <c r="AI3198" s="17"/>
      <c r="AJ3198" s="25"/>
      <c r="AU3198" s="1">
        <v>41457</v>
      </c>
      <c r="AV3198">
        <v>9.7000000000000003E-2</v>
      </c>
      <c r="AW3198">
        <f t="shared" si="1252"/>
        <v>9.7000000000000005E-4</v>
      </c>
      <c r="AY3198" s="1">
        <v>41458</v>
      </c>
      <c r="AZ3198">
        <v>0.115</v>
      </c>
      <c r="BA3198">
        <f t="shared" si="1253"/>
        <v>1.15E-3</v>
      </c>
      <c r="BC3198" s="1">
        <v>41547</v>
      </c>
      <c r="BD3198">
        <v>0.28999999999999998</v>
      </c>
      <c r="BE3198">
        <f t="shared" si="1254"/>
        <v>2.8999999999999998E-3</v>
      </c>
      <c r="BG3198" s="1">
        <v>41547</v>
      </c>
      <c r="BH3198">
        <v>0.44500000000000001</v>
      </c>
      <c r="BI3198">
        <f t="shared" si="1255"/>
        <v>4.45E-3</v>
      </c>
      <c r="BK3198" s="1">
        <v>41130</v>
      </c>
      <c r="BL3198">
        <v>2.5307200000000001</v>
      </c>
      <c r="BM3198">
        <f t="shared" si="1261"/>
        <v>2.5307200000000002E-2</v>
      </c>
      <c r="BP3198" s="1">
        <v>41436</v>
      </c>
      <c r="BQ3198">
        <v>162.99</v>
      </c>
      <c r="BR3198">
        <f t="shared" si="1256"/>
        <v>1.6299000000000001</v>
      </c>
      <c r="BT3198" s="1">
        <v>41460</v>
      </c>
      <c r="BU3198">
        <v>0.217</v>
      </c>
      <c r="BV3198">
        <f t="shared" si="1257"/>
        <v>2.1700000000000001E-3</v>
      </c>
      <c r="BX3198" s="1">
        <v>41460</v>
      </c>
      <c r="BY3198">
        <v>0.33</v>
      </c>
      <c r="BZ3198">
        <f t="shared" si="1258"/>
        <v>3.3E-3</v>
      </c>
      <c r="CB3198" s="1">
        <v>41547</v>
      </c>
      <c r="CC3198">
        <v>0.41099999999999998</v>
      </c>
      <c r="CD3198">
        <f t="shared" si="1259"/>
        <v>4.1099999999999999E-3</v>
      </c>
      <c r="CG3198" s="1"/>
    </row>
    <row r="3199" spans="1:85" x14ac:dyDescent="0.3">
      <c r="A3199" s="21">
        <f t="shared" si="1260"/>
        <v>50290</v>
      </c>
      <c r="B3199" s="18">
        <f t="shared" si="1244"/>
        <v>112.421875</v>
      </c>
      <c r="C3199">
        <f t="shared" si="1262"/>
        <v>115</v>
      </c>
      <c r="D3199">
        <f t="shared" ca="1" si="1247"/>
        <v>-11.894444444444444</v>
      </c>
      <c r="E3199">
        <f ca="1">IF(currency="USD",'Future et co'!F3199,IF(currency="EUR",'Future et co'!G3199,FALSE))</f>
        <v>3.6070000000000005E-2</v>
      </c>
      <c r="F3199">
        <f t="shared" ca="1" si="1248"/>
        <v>3.6070000000000005E-2</v>
      </c>
      <c r="G3199">
        <f t="shared" ca="1" si="1249"/>
        <v>2.0569999999999998E-2</v>
      </c>
      <c r="L3199">
        <f t="shared" ca="1" si="1250"/>
        <v>127.8</v>
      </c>
      <c r="M3199">
        <f t="shared" ca="1" si="1245"/>
        <v>3.6070000000000005E-2</v>
      </c>
      <c r="R3199">
        <f t="shared" ca="1" si="1251"/>
        <v>127.8</v>
      </c>
      <c r="S3199">
        <f t="shared" ca="1" si="1246"/>
        <v>3.6070000000000005E-2</v>
      </c>
      <c r="U3199" s="1"/>
      <c r="W3199" t="str">
        <f t="shared" si="1263"/>
        <v/>
      </c>
      <c r="Y3199" s="1"/>
      <c r="AA3199">
        <f t="shared" si="1264"/>
        <v>0</v>
      </c>
      <c r="AC3199" s="1"/>
      <c r="AE3199">
        <f t="shared" si="1265"/>
        <v>0</v>
      </c>
      <c r="AH3199" s="1"/>
      <c r="AI3199" s="17"/>
      <c r="AJ3199" s="25"/>
      <c r="AU3199" s="1">
        <v>41456</v>
      </c>
      <c r="AV3199">
        <v>0.10100000000000001</v>
      </c>
      <c r="AW3199">
        <f t="shared" si="1252"/>
        <v>1.01E-3</v>
      </c>
      <c r="AY3199" s="1">
        <v>41457</v>
      </c>
      <c r="AZ3199">
        <v>0.108</v>
      </c>
      <c r="BA3199">
        <f t="shared" si="1253"/>
        <v>1.08E-3</v>
      </c>
      <c r="BC3199" s="1">
        <v>41544</v>
      </c>
      <c r="BD3199">
        <v>0.28999999999999998</v>
      </c>
      <c r="BE3199">
        <f t="shared" si="1254"/>
        <v>2.8999999999999998E-3</v>
      </c>
      <c r="BG3199" s="1">
        <v>41544</v>
      </c>
      <c r="BH3199">
        <v>0.45100000000000001</v>
      </c>
      <c r="BI3199">
        <f t="shared" si="1255"/>
        <v>4.5100000000000001E-3</v>
      </c>
      <c r="BK3199" s="1">
        <v>41131</v>
      </c>
      <c r="BL3199">
        <v>2.52502</v>
      </c>
      <c r="BM3199">
        <f t="shared" si="1261"/>
        <v>2.52502E-2</v>
      </c>
      <c r="BP3199" s="1">
        <v>41435</v>
      </c>
      <c r="BQ3199">
        <v>163.12</v>
      </c>
      <c r="BR3199">
        <f t="shared" si="1256"/>
        <v>1.6312</v>
      </c>
      <c r="BT3199" s="1">
        <v>41459</v>
      </c>
      <c r="BU3199">
        <v>0.222</v>
      </c>
      <c r="BV3199">
        <f t="shared" si="1257"/>
        <v>2.2200000000000002E-3</v>
      </c>
      <c r="BX3199" s="1">
        <v>41459</v>
      </c>
      <c r="BY3199">
        <v>0.34200000000000003</v>
      </c>
      <c r="BZ3199">
        <f t="shared" si="1258"/>
        <v>3.4200000000000003E-3</v>
      </c>
      <c r="CB3199" s="1">
        <v>41544</v>
      </c>
      <c r="CC3199">
        <v>0.39900000000000002</v>
      </c>
      <c r="CD3199">
        <f t="shared" si="1259"/>
        <v>3.9900000000000005E-3</v>
      </c>
      <c r="CG3199" s="1"/>
    </row>
    <row r="3200" spans="1:85" x14ac:dyDescent="0.3">
      <c r="A3200" s="21">
        <f t="shared" si="1260"/>
        <v>50291</v>
      </c>
      <c r="B3200" s="18">
        <f t="shared" si="1244"/>
        <v>112.421875</v>
      </c>
      <c r="C3200">
        <f t="shared" si="1262"/>
        <v>115</v>
      </c>
      <c r="D3200">
        <f t="shared" ca="1" si="1247"/>
        <v>-11.897222222222222</v>
      </c>
      <c r="E3200">
        <f ca="1">IF(currency="USD",'Future et co'!F3200,IF(currency="EUR",'Future et co'!G3200,FALSE))</f>
        <v>3.6070000000000005E-2</v>
      </c>
      <c r="F3200">
        <f t="shared" ca="1" si="1248"/>
        <v>3.6070000000000005E-2</v>
      </c>
      <c r="G3200">
        <f t="shared" ca="1" si="1249"/>
        <v>2.0569999999999998E-2</v>
      </c>
      <c r="L3200">
        <f t="shared" ca="1" si="1250"/>
        <v>127.8</v>
      </c>
      <c r="M3200">
        <f t="shared" ca="1" si="1245"/>
        <v>3.6070000000000005E-2</v>
      </c>
      <c r="R3200">
        <f t="shared" ca="1" si="1251"/>
        <v>127.8</v>
      </c>
      <c r="S3200">
        <f t="shared" ca="1" si="1246"/>
        <v>3.6070000000000005E-2</v>
      </c>
      <c r="U3200" s="1"/>
      <c r="W3200" t="str">
        <f t="shared" si="1263"/>
        <v/>
      </c>
      <c r="Y3200" s="1"/>
      <c r="AA3200">
        <f t="shared" si="1264"/>
        <v>0</v>
      </c>
      <c r="AC3200" s="1"/>
      <c r="AE3200">
        <f t="shared" si="1265"/>
        <v>0</v>
      </c>
      <c r="AH3200" s="1"/>
      <c r="AI3200" s="17"/>
      <c r="AJ3200" s="25"/>
      <c r="AU3200" s="1">
        <v>41453</v>
      </c>
      <c r="AV3200">
        <v>0.107</v>
      </c>
      <c r="AW3200">
        <f t="shared" si="1252"/>
        <v>1.07E-3</v>
      </c>
      <c r="AY3200" s="1">
        <v>41456</v>
      </c>
      <c r="AZ3200">
        <v>0.108</v>
      </c>
      <c r="BA3200">
        <f t="shared" si="1253"/>
        <v>1.08E-3</v>
      </c>
      <c r="BC3200" s="1">
        <v>41543</v>
      </c>
      <c r="BD3200">
        <v>0.28000000000000003</v>
      </c>
      <c r="BE3200">
        <f t="shared" si="1254"/>
        <v>2.8000000000000004E-3</v>
      </c>
      <c r="BG3200" s="1">
        <v>41543</v>
      </c>
      <c r="BH3200">
        <v>0.45600000000000002</v>
      </c>
      <c r="BI3200">
        <f t="shared" si="1255"/>
        <v>4.5599999999999998E-3</v>
      </c>
      <c r="BK3200" s="1">
        <v>41134</v>
      </c>
      <c r="BL3200">
        <v>2.52963</v>
      </c>
      <c r="BM3200">
        <f t="shared" si="1261"/>
        <v>2.5296300000000001E-2</v>
      </c>
      <c r="BP3200" s="1">
        <v>41432</v>
      </c>
      <c r="BQ3200">
        <v>163.72999999999999</v>
      </c>
      <c r="BR3200">
        <f t="shared" si="1256"/>
        <v>1.6373</v>
      </c>
      <c r="BT3200" s="1">
        <v>41458</v>
      </c>
      <c r="BU3200">
        <v>0.222</v>
      </c>
      <c r="BV3200">
        <f t="shared" si="1257"/>
        <v>2.2200000000000002E-3</v>
      </c>
      <c r="BX3200" s="1">
        <v>41458</v>
      </c>
      <c r="BY3200">
        <v>0.34200000000000003</v>
      </c>
      <c r="BZ3200">
        <f t="shared" si="1258"/>
        <v>3.4200000000000003E-3</v>
      </c>
      <c r="CB3200" s="1">
        <v>41543</v>
      </c>
      <c r="CC3200">
        <v>0.41699999999999998</v>
      </c>
      <c r="CD3200">
        <f t="shared" si="1259"/>
        <v>4.1700000000000001E-3</v>
      </c>
      <c r="CG3200" s="1"/>
    </row>
    <row r="3201" spans="1:85" x14ac:dyDescent="0.3">
      <c r="A3201" s="21">
        <f t="shared" si="1260"/>
        <v>50292</v>
      </c>
      <c r="B3201" s="18">
        <f t="shared" si="1244"/>
        <v>112.421875</v>
      </c>
      <c r="C3201">
        <f t="shared" si="1262"/>
        <v>115</v>
      </c>
      <c r="D3201">
        <f t="shared" ca="1" si="1247"/>
        <v>-11.9</v>
      </c>
      <c r="E3201">
        <f ca="1">IF(currency="USD",'Future et co'!F3201,IF(currency="EUR",'Future et co'!G3201,FALSE))</f>
        <v>3.6070000000000005E-2</v>
      </c>
      <c r="F3201">
        <f t="shared" ca="1" si="1248"/>
        <v>3.6070000000000005E-2</v>
      </c>
      <c r="G3201">
        <f t="shared" ca="1" si="1249"/>
        <v>2.0569999999999998E-2</v>
      </c>
      <c r="L3201">
        <f t="shared" ca="1" si="1250"/>
        <v>127.8</v>
      </c>
      <c r="M3201">
        <f t="shared" ca="1" si="1245"/>
        <v>3.6070000000000005E-2</v>
      </c>
      <c r="R3201">
        <f t="shared" ca="1" si="1251"/>
        <v>127.8</v>
      </c>
      <c r="S3201">
        <f t="shared" ca="1" si="1246"/>
        <v>3.6070000000000005E-2</v>
      </c>
      <c r="U3201" s="1"/>
      <c r="W3201" t="str">
        <f t="shared" si="1263"/>
        <v/>
      </c>
      <c r="Y3201" s="1"/>
      <c r="AA3201">
        <f t="shared" si="1264"/>
        <v>0</v>
      </c>
      <c r="AC3201" s="1"/>
      <c r="AE3201">
        <f t="shared" si="1265"/>
        <v>0</v>
      </c>
      <c r="AH3201" s="1"/>
      <c r="AI3201" s="17"/>
      <c r="AJ3201" s="25"/>
      <c r="AU3201" s="1">
        <v>41452</v>
      </c>
      <c r="AV3201">
        <v>0.111</v>
      </c>
      <c r="AW3201">
        <f t="shared" si="1252"/>
        <v>1.1100000000000001E-3</v>
      </c>
      <c r="AY3201" s="1">
        <v>41453</v>
      </c>
      <c r="AZ3201">
        <v>0.11799999999999999</v>
      </c>
      <c r="BA3201">
        <f t="shared" si="1253"/>
        <v>1.1799999999999998E-3</v>
      </c>
      <c r="BC3201" s="1">
        <v>41542</v>
      </c>
      <c r="BD3201">
        <v>0.28000000000000003</v>
      </c>
      <c r="BE3201">
        <f t="shared" si="1254"/>
        <v>2.8000000000000004E-3</v>
      </c>
      <c r="BG3201" s="1">
        <v>41542</v>
      </c>
      <c r="BH3201">
        <v>0.45100000000000001</v>
      </c>
      <c r="BI3201">
        <f t="shared" si="1255"/>
        <v>4.5100000000000001E-3</v>
      </c>
      <c r="BK3201" s="1">
        <v>41135</v>
      </c>
      <c r="BL3201">
        <v>2.52948</v>
      </c>
      <c r="BM3201">
        <f t="shared" si="1261"/>
        <v>2.5294799999999999E-2</v>
      </c>
      <c r="BP3201" s="1">
        <v>41431</v>
      </c>
      <c r="BQ3201">
        <v>164.25</v>
      </c>
      <c r="BR3201">
        <f t="shared" si="1256"/>
        <v>1.6425000000000001</v>
      </c>
      <c r="BT3201" s="1">
        <v>41457</v>
      </c>
      <c r="BU3201">
        <v>0.221</v>
      </c>
      <c r="BV3201">
        <f t="shared" si="1257"/>
        <v>2.2100000000000002E-3</v>
      </c>
      <c r="BX3201" s="1">
        <v>41457</v>
      </c>
      <c r="BY3201">
        <v>0.34100000000000003</v>
      </c>
      <c r="BZ3201">
        <f t="shared" si="1258"/>
        <v>3.4100000000000003E-3</v>
      </c>
      <c r="CB3201" s="1">
        <v>41542</v>
      </c>
      <c r="CC3201">
        <v>0.39800000000000002</v>
      </c>
      <c r="CD3201">
        <f t="shared" si="1259"/>
        <v>3.98E-3</v>
      </c>
      <c r="CG3201" s="1"/>
    </row>
    <row r="3202" spans="1:85" x14ac:dyDescent="0.3">
      <c r="A3202" s="21">
        <f t="shared" si="1260"/>
        <v>50293</v>
      </c>
      <c r="B3202" s="18">
        <f t="shared" si="1244"/>
        <v>112.421875</v>
      </c>
      <c r="C3202">
        <f t="shared" si="1262"/>
        <v>115</v>
      </c>
      <c r="D3202">
        <f t="shared" ca="1" si="1247"/>
        <v>-11.902777777777779</v>
      </c>
      <c r="E3202">
        <f ca="1">IF(currency="USD",'Future et co'!F3202,IF(currency="EUR",'Future et co'!G3202,FALSE))</f>
        <v>3.6070000000000005E-2</v>
      </c>
      <c r="F3202">
        <f t="shared" ca="1" si="1248"/>
        <v>3.6070000000000005E-2</v>
      </c>
      <c r="G3202">
        <f t="shared" ca="1" si="1249"/>
        <v>2.0569999999999998E-2</v>
      </c>
      <c r="L3202">
        <f t="shared" ca="1" si="1250"/>
        <v>127.8</v>
      </c>
      <c r="M3202">
        <f t="shared" ca="1" si="1245"/>
        <v>3.6070000000000005E-2</v>
      </c>
      <c r="R3202">
        <f t="shared" ca="1" si="1251"/>
        <v>127.8</v>
      </c>
      <c r="S3202">
        <f t="shared" ca="1" si="1246"/>
        <v>3.6070000000000005E-2</v>
      </c>
      <c r="U3202" s="1"/>
      <c r="W3202" t="str">
        <f t="shared" si="1263"/>
        <v/>
      </c>
      <c r="Y3202" s="1"/>
      <c r="AA3202">
        <f t="shared" si="1264"/>
        <v>0</v>
      </c>
      <c r="AC3202" s="1"/>
      <c r="AE3202">
        <f t="shared" si="1265"/>
        <v>0</v>
      </c>
      <c r="AH3202" s="1"/>
      <c r="AI3202" s="17"/>
      <c r="AJ3202" s="25"/>
      <c r="AU3202" s="1">
        <v>41451</v>
      </c>
      <c r="AV3202">
        <v>0.107</v>
      </c>
      <c r="AW3202">
        <f t="shared" si="1252"/>
        <v>1.07E-3</v>
      </c>
      <c r="AY3202" s="1">
        <v>41452</v>
      </c>
      <c r="AZ3202">
        <v>0.115</v>
      </c>
      <c r="BA3202">
        <f t="shared" si="1253"/>
        <v>1.15E-3</v>
      </c>
      <c r="BC3202" s="1">
        <v>41541</v>
      </c>
      <c r="BD3202">
        <v>0.28000000000000003</v>
      </c>
      <c r="BE3202">
        <f t="shared" si="1254"/>
        <v>2.8000000000000004E-3</v>
      </c>
      <c r="BG3202" s="1">
        <v>41541</v>
      </c>
      <c r="BH3202">
        <v>0.45700000000000002</v>
      </c>
      <c r="BI3202">
        <f t="shared" si="1255"/>
        <v>4.5700000000000003E-3</v>
      </c>
      <c r="BK3202" s="1">
        <v>41136</v>
      </c>
      <c r="BL3202">
        <v>2.5393599999999998</v>
      </c>
      <c r="BM3202">
        <f t="shared" si="1261"/>
        <v>2.5393599999999999E-2</v>
      </c>
      <c r="BP3202" s="1">
        <v>41430</v>
      </c>
      <c r="BQ3202">
        <v>164.18</v>
      </c>
      <c r="BR3202">
        <f t="shared" si="1256"/>
        <v>1.6418000000000001</v>
      </c>
      <c r="BT3202" s="1">
        <v>41456</v>
      </c>
      <c r="BU3202">
        <v>0.222</v>
      </c>
      <c r="BV3202">
        <f t="shared" si="1257"/>
        <v>2.2200000000000002E-3</v>
      </c>
      <c r="BX3202" s="1">
        <v>41456</v>
      </c>
      <c r="BY3202">
        <v>0.34</v>
      </c>
      <c r="BZ3202">
        <f t="shared" si="1258"/>
        <v>3.4000000000000002E-3</v>
      </c>
      <c r="CB3202" s="1">
        <v>41541</v>
      </c>
      <c r="CC3202">
        <v>0.40200000000000002</v>
      </c>
      <c r="CD3202">
        <f t="shared" si="1259"/>
        <v>4.0200000000000001E-3</v>
      </c>
      <c r="CG3202" s="1"/>
    </row>
    <row r="3203" spans="1:85" x14ac:dyDescent="0.3">
      <c r="A3203" s="21">
        <f t="shared" si="1260"/>
        <v>50294</v>
      </c>
      <c r="B3203" s="18">
        <f t="shared" si="1244"/>
        <v>112.421875</v>
      </c>
      <c r="C3203">
        <f t="shared" si="1262"/>
        <v>115</v>
      </c>
      <c r="D3203">
        <f t="shared" ca="1" si="1247"/>
        <v>-11.905555555555555</v>
      </c>
      <c r="E3203">
        <f ca="1">IF(currency="USD",'Future et co'!F3203,IF(currency="EUR",'Future et co'!G3203,FALSE))</f>
        <v>3.6070000000000005E-2</v>
      </c>
      <c r="F3203">
        <f t="shared" ca="1" si="1248"/>
        <v>3.6070000000000005E-2</v>
      </c>
      <c r="G3203">
        <f t="shared" ca="1" si="1249"/>
        <v>2.0569999999999998E-2</v>
      </c>
      <c r="L3203">
        <f t="shared" ca="1" si="1250"/>
        <v>127.8</v>
      </c>
      <c r="M3203">
        <f t="shared" ca="1" si="1245"/>
        <v>3.6070000000000005E-2</v>
      </c>
      <c r="R3203">
        <f t="shared" ca="1" si="1251"/>
        <v>127.8</v>
      </c>
      <c r="S3203">
        <f t="shared" ca="1" si="1246"/>
        <v>3.6070000000000005E-2</v>
      </c>
      <c r="U3203" s="1"/>
      <c r="W3203" t="str">
        <f t="shared" si="1263"/>
        <v/>
      </c>
      <c r="Y3203" s="1"/>
      <c r="AA3203">
        <f t="shared" si="1264"/>
        <v>0</v>
      </c>
      <c r="AC3203" s="1"/>
      <c r="AE3203">
        <f t="shared" si="1265"/>
        <v>0</v>
      </c>
      <c r="AH3203" s="1"/>
      <c r="AI3203" s="17"/>
      <c r="AJ3203" s="25"/>
      <c r="AU3203" s="1">
        <v>41450</v>
      </c>
      <c r="AV3203">
        <v>0.113</v>
      </c>
      <c r="AW3203">
        <f t="shared" si="1252"/>
        <v>1.1299999999999999E-3</v>
      </c>
      <c r="AY3203" s="1">
        <v>41451</v>
      </c>
      <c r="AZ3203">
        <v>0.128</v>
      </c>
      <c r="BA3203">
        <f t="shared" si="1253"/>
        <v>1.2800000000000001E-3</v>
      </c>
      <c r="BC3203" s="1">
        <v>41540</v>
      </c>
      <c r="BD3203">
        <v>0.28000000000000003</v>
      </c>
      <c r="BE3203">
        <f t="shared" si="1254"/>
        <v>2.8000000000000004E-3</v>
      </c>
      <c r="BG3203" s="1">
        <v>41540</v>
      </c>
      <c r="BH3203">
        <v>0.45900000000000002</v>
      </c>
      <c r="BI3203">
        <f t="shared" si="1255"/>
        <v>4.5900000000000003E-3</v>
      </c>
      <c r="BK3203" s="1">
        <v>41137</v>
      </c>
      <c r="BL3203">
        <v>2.52257</v>
      </c>
      <c r="BM3203">
        <f t="shared" si="1261"/>
        <v>2.52257E-2</v>
      </c>
      <c r="BP3203" s="1">
        <v>41429</v>
      </c>
      <c r="BQ3203">
        <v>163.63999999999999</v>
      </c>
      <c r="BR3203">
        <f t="shared" si="1256"/>
        <v>1.6363999999999999</v>
      </c>
      <c r="BT3203" s="1">
        <v>41453</v>
      </c>
      <c r="BU3203">
        <v>0.218</v>
      </c>
      <c r="BV3203">
        <f t="shared" si="1257"/>
        <v>2.1800000000000001E-3</v>
      </c>
      <c r="BX3203" s="1">
        <v>41453</v>
      </c>
      <c r="BY3203">
        <v>0.33500000000000002</v>
      </c>
      <c r="BZ3203">
        <f t="shared" si="1258"/>
        <v>3.3500000000000001E-3</v>
      </c>
      <c r="CB3203" s="1">
        <v>41540</v>
      </c>
      <c r="CC3203">
        <v>0.39800000000000002</v>
      </c>
      <c r="CD3203">
        <f t="shared" si="1259"/>
        <v>3.98E-3</v>
      </c>
      <c r="CG3203" s="1"/>
    </row>
    <row r="3204" spans="1:85" x14ac:dyDescent="0.3">
      <c r="A3204" s="21">
        <f t="shared" si="1260"/>
        <v>50297</v>
      </c>
      <c r="B3204" s="18">
        <f t="shared" si="1244"/>
        <v>112.421875</v>
      </c>
      <c r="C3204">
        <f t="shared" si="1262"/>
        <v>115</v>
      </c>
      <c r="D3204">
        <f t="shared" ca="1" si="1247"/>
        <v>-11.91388888888889</v>
      </c>
      <c r="E3204">
        <f ca="1">IF(currency="USD",'Future et co'!F3204,IF(currency="EUR",'Future et co'!G3204,FALSE))</f>
        <v>3.6070000000000005E-2</v>
      </c>
      <c r="F3204">
        <f t="shared" ca="1" si="1248"/>
        <v>3.6070000000000005E-2</v>
      </c>
      <c r="G3204">
        <f t="shared" ca="1" si="1249"/>
        <v>2.0569999999999998E-2</v>
      </c>
      <c r="L3204">
        <f t="shared" ca="1" si="1250"/>
        <v>127.8</v>
      </c>
      <c r="M3204">
        <f t="shared" ca="1" si="1245"/>
        <v>3.6070000000000005E-2</v>
      </c>
      <c r="R3204">
        <f t="shared" ca="1" si="1251"/>
        <v>127.8</v>
      </c>
      <c r="S3204">
        <f t="shared" ca="1" si="1246"/>
        <v>3.6070000000000005E-2</v>
      </c>
      <c r="U3204" s="1"/>
      <c r="W3204" t="str">
        <f t="shared" si="1263"/>
        <v/>
      </c>
      <c r="Y3204" s="1"/>
      <c r="AA3204">
        <f t="shared" si="1264"/>
        <v>0</v>
      </c>
      <c r="AC3204" s="1"/>
      <c r="AE3204">
        <f t="shared" si="1265"/>
        <v>0</v>
      </c>
      <c r="AH3204" s="1"/>
      <c r="AI3204" s="17"/>
      <c r="AJ3204" s="25"/>
      <c r="AU3204" s="1">
        <v>41449</v>
      </c>
      <c r="AV3204">
        <v>0.108</v>
      </c>
      <c r="AW3204">
        <f t="shared" si="1252"/>
        <v>1.08E-3</v>
      </c>
      <c r="AY3204" s="1">
        <v>41450</v>
      </c>
      <c r="AZ3204">
        <v>0.124</v>
      </c>
      <c r="BA3204">
        <f t="shared" si="1253"/>
        <v>1.24E-3</v>
      </c>
      <c r="BC3204" s="1">
        <v>41537</v>
      </c>
      <c r="BD3204">
        <v>0.28999999999999998</v>
      </c>
      <c r="BE3204">
        <f t="shared" si="1254"/>
        <v>2.8999999999999998E-3</v>
      </c>
      <c r="BG3204" s="1">
        <v>41537</v>
      </c>
      <c r="BH3204">
        <v>0.46899999999999997</v>
      </c>
      <c r="BI3204">
        <f t="shared" si="1255"/>
        <v>4.6899999999999997E-3</v>
      </c>
      <c r="BK3204" s="1">
        <v>41138</v>
      </c>
      <c r="BL3204">
        <v>2.5184199999999999</v>
      </c>
      <c r="BM3204">
        <f t="shared" si="1261"/>
        <v>2.51842E-2</v>
      </c>
      <c r="BP3204" s="1">
        <v>41428</v>
      </c>
      <c r="BQ3204">
        <v>163.89</v>
      </c>
      <c r="BR3204">
        <f t="shared" si="1256"/>
        <v>1.6388999999999998</v>
      </c>
      <c r="BT3204" s="1">
        <v>41452</v>
      </c>
      <c r="BU3204">
        <v>0.219</v>
      </c>
      <c r="BV3204">
        <f t="shared" si="1257"/>
        <v>2.1900000000000001E-3</v>
      </c>
      <c r="BX3204" s="1">
        <v>41452</v>
      </c>
      <c r="BY3204">
        <v>0.33700000000000002</v>
      </c>
      <c r="BZ3204">
        <f t="shared" si="1258"/>
        <v>3.3700000000000002E-3</v>
      </c>
      <c r="CB3204" s="1">
        <v>41537</v>
      </c>
      <c r="CC3204">
        <v>0.39800000000000002</v>
      </c>
      <c r="CD3204">
        <f t="shared" si="1259"/>
        <v>3.98E-3</v>
      </c>
      <c r="CG3204" s="1"/>
    </row>
    <row r="3205" spans="1:85" x14ac:dyDescent="0.3">
      <c r="A3205" s="21">
        <f t="shared" si="1260"/>
        <v>50298</v>
      </c>
      <c r="B3205" s="18">
        <f t="shared" si="1244"/>
        <v>112.421875</v>
      </c>
      <c r="C3205">
        <f t="shared" si="1262"/>
        <v>115</v>
      </c>
      <c r="D3205">
        <f t="shared" ca="1" si="1247"/>
        <v>-11.916666666666666</v>
      </c>
      <c r="E3205">
        <f ca="1">IF(currency="USD",'Future et co'!F3205,IF(currency="EUR",'Future et co'!G3205,FALSE))</f>
        <v>3.6070000000000005E-2</v>
      </c>
      <c r="F3205">
        <f t="shared" ca="1" si="1248"/>
        <v>3.6070000000000005E-2</v>
      </c>
      <c r="G3205">
        <f t="shared" ca="1" si="1249"/>
        <v>2.0569999999999998E-2</v>
      </c>
      <c r="L3205">
        <f t="shared" ca="1" si="1250"/>
        <v>127.8</v>
      </c>
      <c r="M3205">
        <f t="shared" ca="1" si="1245"/>
        <v>3.6070000000000005E-2</v>
      </c>
      <c r="R3205">
        <f t="shared" ca="1" si="1251"/>
        <v>127.8</v>
      </c>
      <c r="S3205">
        <f t="shared" ca="1" si="1246"/>
        <v>3.6070000000000005E-2</v>
      </c>
      <c r="U3205" s="1"/>
      <c r="W3205" t="str">
        <f t="shared" si="1263"/>
        <v/>
      </c>
      <c r="Y3205" s="1"/>
      <c r="AA3205">
        <f t="shared" si="1264"/>
        <v>0</v>
      </c>
      <c r="AC3205" s="1"/>
      <c r="AE3205">
        <f t="shared" si="1265"/>
        <v>0</v>
      </c>
      <c r="AH3205" s="1"/>
      <c r="AI3205" s="17"/>
      <c r="AJ3205" s="25"/>
      <c r="AU3205" s="1">
        <v>41446</v>
      </c>
      <c r="AV3205">
        <v>0.107</v>
      </c>
      <c r="AW3205">
        <f t="shared" si="1252"/>
        <v>1.07E-3</v>
      </c>
      <c r="AY3205" s="1">
        <v>41449</v>
      </c>
      <c r="AZ3205">
        <v>0.127</v>
      </c>
      <c r="BA3205">
        <f t="shared" si="1253"/>
        <v>1.2700000000000001E-3</v>
      </c>
      <c r="BC3205" s="1">
        <v>41536</v>
      </c>
      <c r="BD3205">
        <v>0.29499999999999998</v>
      </c>
      <c r="BE3205">
        <f t="shared" si="1254"/>
        <v>2.9499999999999999E-3</v>
      </c>
      <c r="BG3205" s="1">
        <v>41536</v>
      </c>
      <c r="BH3205">
        <v>0.48399999999999999</v>
      </c>
      <c r="BI3205">
        <f t="shared" si="1255"/>
        <v>4.8399999999999997E-3</v>
      </c>
      <c r="BK3205" s="1">
        <v>41141</v>
      </c>
      <c r="BL3205">
        <v>2.5171700000000001</v>
      </c>
      <c r="BM3205">
        <f t="shared" si="1261"/>
        <v>2.5171700000000002E-2</v>
      </c>
      <c r="BP3205" s="1">
        <v>41425</v>
      </c>
      <c r="BQ3205">
        <v>164.06</v>
      </c>
      <c r="BR3205">
        <f t="shared" si="1256"/>
        <v>1.6406000000000001</v>
      </c>
      <c r="BT3205" s="1">
        <v>41451</v>
      </c>
      <c r="BU3205">
        <v>0.222</v>
      </c>
      <c r="BV3205">
        <f t="shared" si="1257"/>
        <v>2.2200000000000002E-3</v>
      </c>
      <c r="BX3205" s="1">
        <v>41451</v>
      </c>
      <c r="BY3205">
        <v>0.34300000000000003</v>
      </c>
      <c r="BZ3205">
        <f t="shared" si="1258"/>
        <v>3.4300000000000003E-3</v>
      </c>
      <c r="CB3205" s="1">
        <v>41536</v>
      </c>
      <c r="CC3205">
        <v>0.41099999999999998</v>
      </c>
      <c r="CD3205">
        <f t="shared" si="1259"/>
        <v>4.1099999999999999E-3</v>
      </c>
      <c r="CG3205" s="1"/>
    </row>
    <row r="3206" spans="1:85" x14ac:dyDescent="0.3">
      <c r="A3206" s="21">
        <f t="shared" si="1260"/>
        <v>50299</v>
      </c>
      <c r="B3206" s="18">
        <f t="shared" si="1244"/>
        <v>112.421875</v>
      </c>
      <c r="C3206">
        <f t="shared" si="1262"/>
        <v>115</v>
      </c>
      <c r="D3206">
        <f t="shared" ca="1" si="1247"/>
        <v>-11.919444444444444</v>
      </c>
      <c r="E3206">
        <f ca="1">IF(currency="USD",'Future et co'!F3206,IF(currency="EUR",'Future et co'!G3206,FALSE))</f>
        <v>3.6070000000000005E-2</v>
      </c>
      <c r="F3206">
        <f t="shared" ca="1" si="1248"/>
        <v>3.6070000000000005E-2</v>
      </c>
      <c r="G3206">
        <f t="shared" ca="1" si="1249"/>
        <v>2.0569999999999998E-2</v>
      </c>
      <c r="L3206">
        <f t="shared" ca="1" si="1250"/>
        <v>127.8</v>
      </c>
      <c r="M3206">
        <f t="shared" ca="1" si="1245"/>
        <v>3.6070000000000005E-2</v>
      </c>
      <c r="R3206">
        <f t="shared" ca="1" si="1251"/>
        <v>127.8</v>
      </c>
      <c r="S3206">
        <f t="shared" ca="1" si="1246"/>
        <v>3.6070000000000005E-2</v>
      </c>
      <c r="U3206" s="1"/>
      <c r="W3206" t="str">
        <f t="shared" si="1263"/>
        <v/>
      </c>
      <c r="Y3206" s="1"/>
      <c r="AA3206">
        <f t="shared" si="1264"/>
        <v>0</v>
      </c>
      <c r="AC3206" s="1"/>
      <c r="AE3206">
        <f t="shared" si="1265"/>
        <v>0</v>
      </c>
      <c r="AH3206" s="1"/>
      <c r="AI3206" s="17"/>
      <c r="AJ3206" s="25"/>
      <c r="AU3206" s="1">
        <v>41445</v>
      </c>
      <c r="AV3206">
        <v>0.107</v>
      </c>
      <c r="AW3206">
        <f t="shared" si="1252"/>
        <v>1.07E-3</v>
      </c>
      <c r="AY3206" s="1">
        <v>41446</v>
      </c>
      <c r="AZ3206">
        <v>0.11600000000000001</v>
      </c>
      <c r="BA3206">
        <f t="shared" si="1253"/>
        <v>1.16E-3</v>
      </c>
      <c r="BC3206" s="1">
        <v>41535</v>
      </c>
      <c r="BD3206">
        <v>0.28999999999999998</v>
      </c>
      <c r="BE3206">
        <f t="shared" si="1254"/>
        <v>2.8999999999999998E-3</v>
      </c>
      <c r="BG3206" s="1">
        <v>41535</v>
      </c>
      <c r="BH3206">
        <v>0.497</v>
      </c>
      <c r="BI3206">
        <f t="shared" si="1255"/>
        <v>4.9699999999999996E-3</v>
      </c>
      <c r="BK3206" s="1">
        <v>41142</v>
      </c>
      <c r="BL3206">
        <v>2.5276200000000002</v>
      </c>
      <c r="BM3206">
        <f t="shared" si="1261"/>
        <v>2.5276200000000002E-2</v>
      </c>
      <c r="BP3206" s="1">
        <v>41424</v>
      </c>
      <c r="BQ3206">
        <v>164.09</v>
      </c>
      <c r="BR3206">
        <f t="shared" si="1256"/>
        <v>1.6409</v>
      </c>
      <c r="BT3206" s="1">
        <v>41450</v>
      </c>
      <c r="BU3206">
        <v>0.22500000000000001</v>
      </c>
      <c r="BV3206">
        <f t="shared" si="1257"/>
        <v>2.2500000000000003E-3</v>
      </c>
      <c r="BX3206" s="1">
        <v>41450</v>
      </c>
      <c r="BY3206">
        <v>0.34499999999999997</v>
      </c>
      <c r="BZ3206">
        <f t="shared" si="1258"/>
        <v>3.4499999999999999E-3</v>
      </c>
      <c r="CB3206" s="1">
        <v>41535</v>
      </c>
      <c r="CC3206">
        <v>0.40400000000000003</v>
      </c>
      <c r="CD3206">
        <f t="shared" si="1259"/>
        <v>4.0400000000000002E-3</v>
      </c>
      <c r="CG3206" s="1"/>
    </row>
    <row r="3207" spans="1:85" x14ac:dyDescent="0.3">
      <c r="A3207" s="21">
        <f t="shared" si="1260"/>
        <v>50300</v>
      </c>
      <c r="B3207" s="18">
        <f t="shared" si="1244"/>
        <v>112.421875</v>
      </c>
      <c r="C3207">
        <f t="shared" si="1262"/>
        <v>115</v>
      </c>
      <c r="D3207">
        <f t="shared" ca="1" si="1247"/>
        <v>-11.922222222222222</v>
      </c>
      <c r="E3207">
        <f ca="1">IF(currency="USD",'Future et co'!F3207,IF(currency="EUR",'Future et co'!G3207,FALSE))</f>
        <v>3.6070000000000005E-2</v>
      </c>
      <c r="F3207">
        <f t="shared" ca="1" si="1248"/>
        <v>3.6070000000000005E-2</v>
      </c>
      <c r="G3207">
        <f t="shared" ca="1" si="1249"/>
        <v>2.0569999999999998E-2</v>
      </c>
      <c r="L3207">
        <f t="shared" ca="1" si="1250"/>
        <v>127.8</v>
      </c>
      <c r="M3207">
        <f t="shared" ca="1" si="1245"/>
        <v>3.6070000000000005E-2</v>
      </c>
      <c r="R3207">
        <f t="shared" ca="1" si="1251"/>
        <v>127.8</v>
      </c>
      <c r="S3207">
        <f t="shared" ca="1" si="1246"/>
        <v>3.6070000000000005E-2</v>
      </c>
      <c r="U3207" s="1"/>
      <c r="W3207" t="str">
        <f t="shared" si="1263"/>
        <v/>
      </c>
      <c r="Y3207" s="1"/>
      <c r="AA3207">
        <f t="shared" si="1264"/>
        <v>0</v>
      </c>
      <c r="AC3207" s="1"/>
      <c r="AE3207">
        <f t="shared" si="1265"/>
        <v>0</v>
      </c>
      <c r="AH3207" s="1"/>
      <c r="AI3207" s="17"/>
      <c r="AJ3207" s="25"/>
      <c r="AU3207" s="1">
        <v>41444</v>
      </c>
      <c r="AV3207">
        <v>9.9000000000000005E-2</v>
      </c>
      <c r="AW3207">
        <f t="shared" si="1252"/>
        <v>9.8999999999999999E-4</v>
      </c>
      <c r="AY3207" s="1">
        <v>41445</v>
      </c>
      <c r="AZ3207">
        <v>0.115</v>
      </c>
      <c r="BA3207">
        <f t="shared" si="1253"/>
        <v>1.15E-3</v>
      </c>
      <c r="BC3207" s="1">
        <v>41534</v>
      </c>
      <c r="BD3207">
        <v>0.28999999999999998</v>
      </c>
      <c r="BE3207">
        <f t="shared" si="1254"/>
        <v>2.8999999999999998E-3</v>
      </c>
      <c r="BG3207" s="1">
        <v>41534</v>
      </c>
      <c r="BH3207">
        <v>0.51700000000000002</v>
      </c>
      <c r="BI3207">
        <f t="shared" si="1255"/>
        <v>5.1700000000000001E-3</v>
      </c>
      <c r="BK3207" s="1">
        <v>41143</v>
      </c>
      <c r="BL3207">
        <v>2.5280300000000002</v>
      </c>
      <c r="BM3207">
        <f t="shared" si="1261"/>
        <v>2.5280300000000002E-2</v>
      </c>
      <c r="BP3207" s="1">
        <v>41423</v>
      </c>
      <c r="BQ3207">
        <v>163.72</v>
      </c>
      <c r="BR3207">
        <f t="shared" si="1256"/>
        <v>1.6372</v>
      </c>
      <c r="BT3207" s="1">
        <v>41449</v>
      </c>
      <c r="BU3207">
        <v>0.221</v>
      </c>
      <c r="BV3207">
        <f t="shared" si="1257"/>
        <v>2.2100000000000002E-3</v>
      </c>
      <c r="BX3207" s="1">
        <v>41449</v>
      </c>
      <c r="BY3207">
        <v>0.34100000000000003</v>
      </c>
      <c r="BZ3207">
        <f t="shared" si="1258"/>
        <v>3.4100000000000003E-3</v>
      </c>
      <c r="CB3207" s="1">
        <v>41534</v>
      </c>
      <c r="CC3207">
        <v>0.4</v>
      </c>
      <c r="CD3207">
        <f t="shared" si="1259"/>
        <v>4.0000000000000001E-3</v>
      </c>
      <c r="CG3207" s="1"/>
    </row>
    <row r="3208" spans="1:85" x14ac:dyDescent="0.3">
      <c r="A3208" s="21">
        <f t="shared" si="1260"/>
        <v>50301</v>
      </c>
      <c r="B3208" s="18">
        <f t="shared" si="1244"/>
        <v>112.421875</v>
      </c>
      <c r="C3208">
        <f t="shared" si="1262"/>
        <v>115</v>
      </c>
      <c r="D3208">
        <f t="shared" ca="1" si="1247"/>
        <v>-11.925000000000001</v>
      </c>
      <c r="E3208">
        <f ca="1">IF(currency="USD",'Future et co'!F3208,IF(currency="EUR",'Future et co'!G3208,FALSE))</f>
        <v>3.6070000000000005E-2</v>
      </c>
      <c r="F3208">
        <f t="shared" ca="1" si="1248"/>
        <v>3.6070000000000005E-2</v>
      </c>
      <c r="G3208">
        <f t="shared" ca="1" si="1249"/>
        <v>2.0569999999999998E-2</v>
      </c>
      <c r="L3208">
        <f t="shared" ca="1" si="1250"/>
        <v>127.8</v>
      </c>
      <c r="M3208">
        <f t="shared" ca="1" si="1245"/>
        <v>3.6070000000000005E-2</v>
      </c>
      <c r="R3208">
        <f t="shared" ca="1" si="1251"/>
        <v>127.8</v>
      </c>
      <c r="S3208">
        <f t="shared" ca="1" si="1246"/>
        <v>3.6070000000000005E-2</v>
      </c>
      <c r="U3208" s="1"/>
      <c r="W3208" t="str">
        <f t="shared" si="1263"/>
        <v/>
      </c>
      <c r="Y3208" s="1"/>
      <c r="AA3208">
        <f t="shared" si="1264"/>
        <v>0</v>
      </c>
      <c r="AC3208" s="1"/>
      <c r="AE3208">
        <f t="shared" si="1265"/>
        <v>0</v>
      </c>
      <c r="AH3208" s="1"/>
      <c r="AI3208" s="17"/>
      <c r="AJ3208" s="25"/>
      <c r="AU3208" s="1">
        <v>41443</v>
      </c>
      <c r="AV3208">
        <v>0.1</v>
      </c>
      <c r="AW3208">
        <f t="shared" si="1252"/>
        <v>1E-3</v>
      </c>
      <c r="AY3208" s="1">
        <v>41444</v>
      </c>
      <c r="AZ3208">
        <v>0.104</v>
      </c>
      <c r="BA3208">
        <f t="shared" si="1253"/>
        <v>1.0399999999999999E-3</v>
      </c>
      <c r="BC3208" s="1">
        <v>41533</v>
      </c>
      <c r="BD3208">
        <v>0.3</v>
      </c>
      <c r="BE3208">
        <f t="shared" si="1254"/>
        <v>3.0000000000000001E-3</v>
      </c>
      <c r="BG3208" s="1">
        <v>41533</v>
      </c>
      <c r="BH3208">
        <v>0.52900000000000003</v>
      </c>
      <c r="BI3208">
        <f t="shared" si="1255"/>
        <v>5.2900000000000004E-3</v>
      </c>
      <c r="BK3208" s="1">
        <v>41144</v>
      </c>
      <c r="BL3208">
        <v>2.54915</v>
      </c>
      <c r="BM3208">
        <f t="shared" si="1261"/>
        <v>2.54915E-2</v>
      </c>
      <c r="BP3208" s="1">
        <v>41422</v>
      </c>
      <c r="BQ3208">
        <v>164.19</v>
      </c>
      <c r="BR3208">
        <f t="shared" si="1256"/>
        <v>1.6418999999999999</v>
      </c>
      <c r="BT3208" s="1">
        <v>41446</v>
      </c>
      <c r="BU3208">
        <v>0.216</v>
      </c>
      <c r="BV3208">
        <f t="shared" si="1257"/>
        <v>2.16E-3</v>
      </c>
      <c r="BX3208" s="1">
        <v>41446</v>
      </c>
      <c r="BY3208">
        <v>0.33300000000000002</v>
      </c>
      <c r="BZ3208">
        <f t="shared" si="1258"/>
        <v>3.3300000000000001E-3</v>
      </c>
      <c r="CB3208" s="1">
        <v>41533</v>
      </c>
      <c r="CC3208">
        <v>0.42</v>
      </c>
      <c r="CD3208">
        <f t="shared" si="1259"/>
        <v>4.1999999999999997E-3</v>
      </c>
      <c r="CG3208" s="1"/>
    </row>
    <row r="3209" spans="1:85" x14ac:dyDescent="0.3">
      <c r="A3209" s="21">
        <f t="shared" si="1260"/>
        <v>50304</v>
      </c>
      <c r="B3209" s="18">
        <f t="shared" si="1244"/>
        <v>112.421875</v>
      </c>
      <c r="C3209">
        <f t="shared" si="1262"/>
        <v>115</v>
      </c>
      <c r="D3209">
        <f t="shared" ca="1" si="1247"/>
        <v>-11.933333333333334</v>
      </c>
      <c r="E3209">
        <f ca="1">IF(currency="USD",'Future et co'!F3209,IF(currency="EUR",'Future et co'!G3209,FALSE))</f>
        <v>3.6070000000000005E-2</v>
      </c>
      <c r="F3209">
        <f t="shared" ca="1" si="1248"/>
        <v>3.6070000000000005E-2</v>
      </c>
      <c r="G3209">
        <f t="shared" ca="1" si="1249"/>
        <v>2.0569999999999998E-2</v>
      </c>
      <c r="L3209">
        <f t="shared" ca="1" si="1250"/>
        <v>127.8</v>
      </c>
      <c r="M3209">
        <f t="shared" ca="1" si="1245"/>
        <v>3.6070000000000005E-2</v>
      </c>
      <c r="R3209">
        <f t="shared" ca="1" si="1251"/>
        <v>127.8</v>
      </c>
      <c r="S3209">
        <f t="shared" ca="1" si="1246"/>
        <v>3.6070000000000005E-2</v>
      </c>
      <c r="U3209" s="1"/>
      <c r="W3209" t="str">
        <f t="shared" si="1263"/>
        <v/>
      </c>
      <c r="Y3209" s="1"/>
      <c r="AA3209">
        <f t="shared" si="1264"/>
        <v>0</v>
      </c>
      <c r="AC3209" s="1"/>
      <c r="AE3209">
        <f t="shared" si="1265"/>
        <v>0</v>
      </c>
      <c r="AH3209" s="1"/>
      <c r="AI3209" s="17"/>
      <c r="AJ3209" s="25"/>
      <c r="AU3209" s="1">
        <v>41442</v>
      </c>
      <c r="AV3209">
        <v>9.9000000000000005E-2</v>
      </c>
      <c r="AW3209">
        <f t="shared" si="1252"/>
        <v>9.8999999999999999E-4</v>
      </c>
      <c r="AY3209" s="1">
        <v>41443</v>
      </c>
      <c r="AZ3209">
        <v>0.1</v>
      </c>
      <c r="BA3209">
        <f t="shared" si="1253"/>
        <v>1E-3</v>
      </c>
      <c r="BC3209" s="1">
        <v>41530</v>
      </c>
      <c r="BD3209">
        <v>0.31</v>
      </c>
      <c r="BE3209">
        <f t="shared" si="1254"/>
        <v>3.0999999999999999E-3</v>
      </c>
      <c r="BG3209" s="1">
        <v>41530</v>
      </c>
      <c r="BH3209">
        <v>0.57099999999999995</v>
      </c>
      <c r="BI3209">
        <f t="shared" si="1255"/>
        <v>5.7099999999999998E-3</v>
      </c>
      <c r="BK3209" s="1">
        <v>41145</v>
      </c>
      <c r="BL3209">
        <v>2.5352100000000002</v>
      </c>
      <c r="BM3209">
        <f t="shared" si="1261"/>
        <v>2.5352100000000002E-2</v>
      </c>
      <c r="BP3209" s="1">
        <v>41421</v>
      </c>
      <c r="BQ3209">
        <v>164.69</v>
      </c>
      <c r="BR3209">
        <f t="shared" si="1256"/>
        <v>1.6469</v>
      </c>
      <c r="BT3209" s="1">
        <v>41445</v>
      </c>
      <c r="BU3209">
        <v>0.214</v>
      </c>
      <c r="BV3209">
        <f t="shared" si="1257"/>
        <v>2.14E-3</v>
      </c>
      <c r="BX3209" s="1">
        <v>41445</v>
      </c>
      <c r="BY3209">
        <v>0.32900000000000001</v>
      </c>
      <c r="BZ3209">
        <f t="shared" si="1258"/>
        <v>3.29E-3</v>
      </c>
      <c r="CB3209" s="1">
        <v>41530</v>
      </c>
      <c r="CC3209">
        <v>0.42499999999999999</v>
      </c>
      <c r="CD3209">
        <f t="shared" si="1259"/>
        <v>4.2500000000000003E-3</v>
      </c>
      <c r="CG3209" s="1"/>
    </row>
    <row r="3210" spans="1:85" x14ac:dyDescent="0.3">
      <c r="A3210" s="21">
        <f t="shared" si="1260"/>
        <v>50305</v>
      </c>
      <c r="B3210" s="18">
        <f t="shared" si="1244"/>
        <v>112.421875</v>
      </c>
      <c r="C3210">
        <f t="shared" si="1262"/>
        <v>115</v>
      </c>
      <c r="D3210">
        <f t="shared" ca="1" si="1247"/>
        <v>-11.936111111111112</v>
      </c>
      <c r="E3210">
        <f ca="1">IF(currency="USD",'Future et co'!F3210,IF(currency="EUR",'Future et co'!G3210,FALSE))</f>
        <v>3.6070000000000005E-2</v>
      </c>
      <c r="F3210">
        <f t="shared" ca="1" si="1248"/>
        <v>3.6070000000000005E-2</v>
      </c>
      <c r="G3210">
        <f t="shared" ca="1" si="1249"/>
        <v>2.0569999999999998E-2</v>
      </c>
      <c r="L3210">
        <f t="shared" ca="1" si="1250"/>
        <v>127.8</v>
      </c>
      <c r="M3210">
        <f t="shared" ca="1" si="1245"/>
        <v>3.6070000000000005E-2</v>
      </c>
      <c r="R3210">
        <f t="shared" ca="1" si="1251"/>
        <v>127.8</v>
      </c>
      <c r="S3210">
        <f t="shared" ca="1" si="1246"/>
        <v>3.6070000000000005E-2</v>
      </c>
      <c r="U3210" s="1"/>
      <c r="W3210" t="str">
        <f t="shared" si="1263"/>
        <v/>
      </c>
      <c r="Y3210" s="1"/>
      <c r="AA3210">
        <f t="shared" si="1264"/>
        <v>0</v>
      </c>
      <c r="AC3210" s="1"/>
      <c r="AE3210">
        <f t="shared" si="1265"/>
        <v>0</v>
      </c>
      <c r="AH3210" s="1"/>
      <c r="AI3210" s="17"/>
      <c r="AJ3210" s="25"/>
      <c r="AU3210" s="1">
        <v>41439</v>
      </c>
      <c r="AV3210">
        <v>9.4E-2</v>
      </c>
      <c r="AW3210">
        <f t="shared" si="1252"/>
        <v>9.3999999999999997E-4</v>
      </c>
      <c r="AY3210" s="1">
        <v>41442</v>
      </c>
      <c r="AZ3210">
        <v>0.10299999999999999</v>
      </c>
      <c r="BA3210">
        <f t="shared" si="1253"/>
        <v>1.0299999999999999E-3</v>
      </c>
      <c r="BC3210" s="1">
        <v>41529</v>
      </c>
      <c r="BD3210">
        <v>0.31</v>
      </c>
      <c r="BE3210">
        <f t="shared" si="1254"/>
        <v>3.0999999999999999E-3</v>
      </c>
      <c r="BG3210" s="1">
        <v>41529</v>
      </c>
      <c r="BH3210">
        <v>0.56799999999999995</v>
      </c>
      <c r="BI3210">
        <f t="shared" si="1255"/>
        <v>5.6799999999999993E-3</v>
      </c>
      <c r="BK3210" s="1">
        <v>41148</v>
      </c>
      <c r="BL3210">
        <v>2.5355599999999998</v>
      </c>
      <c r="BM3210">
        <f t="shared" si="1261"/>
        <v>2.5355599999999999E-2</v>
      </c>
      <c r="BP3210" s="1">
        <v>41418</v>
      </c>
      <c r="BQ3210">
        <v>165.06</v>
      </c>
      <c r="BR3210">
        <f t="shared" si="1256"/>
        <v>1.6506000000000001</v>
      </c>
      <c r="BT3210" s="1">
        <v>41444</v>
      </c>
      <c r="BU3210">
        <v>0.21199999999999999</v>
      </c>
      <c r="BV3210">
        <f t="shared" si="1257"/>
        <v>2.1199999999999999E-3</v>
      </c>
      <c r="BX3210" s="1">
        <v>41444</v>
      </c>
      <c r="BY3210">
        <v>0.32300000000000001</v>
      </c>
      <c r="BZ3210">
        <f t="shared" si="1258"/>
        <v>3.2300000000000002E-3</v>
      </c>
      <c r="CB3210" s="1">
        <v>41529</v>
      </c>
      <c r="CC3210">
        <v>0.42399999999999999</v>
      </c>
      <c r="CD3210">
        <f t="shared" si="1259"/>
        <v>4.2399999999999998E-3</v>
      </c>
      <c r="CG3210" s="1"/>
    </row>
    <row r="3211" spans="1:85" x14ac:dyDescent="0.3">
      <c r="A3211" s="21">
        <f t="shared" si="1260"/>
        <v>50306</v>
      </c>
      <c r="B3211" s="18">
        <f t="shared" ref="B3211:B3274" si="1266">IFERROR(VLOOKUP(A3211,$CG$11:$CH$19999,2,FALSE),B3210)</f>
        <v>112.421875</v>
      </c>
      <c r="C3211">
        <f t="shared" si="1262"/>
        <v>115</v>
      </c>
      <c r="D3211">
        <f t="shared" ca="1" si="1247"/>
        <v>-11.938888888888888</v>
      </c>
      <c r="E3211">
        <f ca="1">IF(currency="USD",'Future et co'!F3211,IF(currency="EUR",'Future et co'!G3211,FALSE))</f>
        <v>3.6070000000000005E-2</v>
      </c>
      <c r="F3211">
        <f t="shared" ca="1" si="1248"/>
        <v>3.6070000000000005E-2</v>
      </c>
      <c r="G3211">
        <f t="shared" ca="1" si="1249"/>
        <v>2.0569999999999998E-2</v>
      </c>
      <c r="L3211">
        <f t="shared" ca="1" si="1250"/>
        <v>127.8</v>
      </c>
      <c r="M3211">
        <f t="shared" ref="M3211:M3274" ca="1" si="1267">IFERROR(IF(L3211&lt;0.25,VLOOKUP(I3211,$AU$11:$AW$5325,3,FALSE),IF(AND(L3211&gt;=0.25,L3211&lt;0.5),VLOOKUP(I3211,$AY$11:$BA$5325,3,FALSE),IF(AND(L3211&gt;=0.5,L3211&lt;1),VLOOKUP(I3211,$BC$11:$BE$5325,3,FALSE),VLOOKUP(I3211,$BG$11:$BI$5010,3,FALSE)))),M3210)</f>
        <v>3.6070000000000005E-2</v>
      </c>
      <c r="R3211">
        <f t="shared" ca="1" si="1251"/>
        <v>127.8</v>
      </c>
      <c r="S3211">
        <f t="shared" ref="S3211:S3274" ca="1" si="1268">IFERROR(IF(R3211&lt;0.25,VLOOKUP(O3211,$AU$11:$AW$5325,3,FALSE),IF(AND(R3211&gt;=0.25,R3211&lt;0.5),VLOOKUP(O3211,$AY$11:$BA$5325,3,FALSE),IF(AND(R3211&gt;=0.5,R3211&lt;1),VLOOKUP(O3211,$BC$11:$BE$5325,3,FALSE),VLOOKUP(O3211,$BG$11:$BI$5010,3,FALSE)))),S3210)</f>
        <v>3.6070000000000005E-2</v>
      </c>
      <c r="U3211" s="1"/>
      <c r="W3211" t="str">
        <f t="shared" si="1263"/>
        <v/>
      </c>
      <c r="Y3211" s="1"/>
      <c r="AA3211">
        <f t="shared" si="1264"/>
        <v>0</v>
      </c>
      <c r="AC3211" s="1"/>
      <c r="AE3211">
        <f t="shared" si="1265"/>
        <v>0</v>
      </c>
      <c r="AH3211" s="1"/>
      <c r="AI3211" s="17"/>
      <c r="AJ3211" s="25"/>
      <c r="AU3211" s="1">
        <v>41438</v>
      </c>
      <c r="AV3211">
        <v>9.1999999999999998E-2</v>
      </c>
      <c r="AW3211">
        <f t="shared" si="1252"/>
        <v>9.2000000000000003E-4</v>
      </c>
      <c r="AY3211" s="1">
        <v>41439</v>
      </c>
      <c r="AZ3211">
        <v>9.6000000000000002E-2</v>
      </c>
      <c r="BA3211">
        <f t="shared" si="1253"/>
        <v>9.6000000000000002E-4</v>
      </c>
      <c r="BC3211" s="1">
        <v>41528</v>
      </c>
      <c r="BD3211">
        <v>0.31</v>
      </c>
      <c r="BE3211">
        <f t="shared" si="1254"/>
        <v>3.0999999999999999E-3</v>
      </c>
      <c r="BG3211" s="1">
        <v>41528</v>
      </c>
      <c r="BH3211">
        <v>0.58199999999999996</v>
      </c>
      <c r="BI3211">
        <f t="shared" si="1255"/>
        <v>5.8199999999999997E-3</v>
      </c>
      <c r="BK3211" s="1">
        <v>41149</v>
      </c>
      <c r="BL3211">
        <v>2.5381</v>
      </c>
      <c r="BM3211">
        <f t="shared" si="1261"/>
        <v>2.5381000000000001E-2</v>
      </c>
      <c r="BP3211" s="1">
        <v>41417</v>
      </c>
      <c r="BQ3211">
        <v>164.84</v>
      </c>
      <c r="BR3211">
        <f t="shared" si="1256"/>
        <v>1.6484000000000001</v>
      </c>
      <c r="BT3211" s="1">
        <v>41443</v>
      </c>
      <c r="BU3211">
        <v>0.21</v>
      </c>
      <c r="BV3211">
        <f t="shared" si="1257"/>
        <v>2.0999999999999999E-3</v>
      </c>
      <c r="BX3211" s="1">
        <v>41443</v>
      </c>
      <c r="BY3211">
        <v>0.32</v>
      </c>
      <c r="BZ3211">
        <f t="shared" si="1258"/>
        <v>3.2000000000000002E-3</v>
      </c>
      <c r="CB3211" s="1">
        <v>41528</v>
      </c>
      <c r="CC3211">
        <v>0.43</v>
      </c>
      <c r="CD3211">
        <f t="shared" si="1259"/>
        <v>4.3E-3</v>
      </c>
      <c r="CG3211" s="1"/>
    </row>
    <row r="3212" spans="1:85" x14ac:dyDescent="0.3">
      <c r="A3212" s="21">
        <f t="shared" si="1260"/>
        <v>50307</v>
      </c>
      <c r="B3212" s="18">
        <f t="shared" si="1266"/>
        <v>112.421875</v>
      </c>
      <c r="C3212">
        <f t="shared" si="1262"/>
        <v>115</v>
      </c>
      <c r="D3212">
        <f t="shared" ref="D3212:D3275" ca="1" si="1269">($B$7-A3212)/360</f>
        <v>-11.941666666666666</v>
      </c>
      <c r="E3212">
        <f ca="1">IF(currency="USD",'Future et co'!F3212,IF(currency="EUR",'Future et co'!G3212,FALSE))</f>
        <v>3.6070000000000005E-2</v>
      </c>
      <c r="F3212">
        <f t="shared" ref="F3212:F3275" ca="1" si="1270">IFERROR(IF(D3212&lt;0.25,VLOOKUP(A3212,$AU$11:$AW$5325,3,FALSE),IF(AND(D3212&gt;=0.25,D3212&lt;0.5),VLOOKUP(A3212,$AY$11:$BA$5325,3,FALSE),IF(AND(D3212&gt;=0.5,D3212&lt;1),VLOOKUP(A3212,$BC$11:$BE$5325,3,FALSE),VLOOKUP(A3212,$BG$11:$BI$5010,3,FALSE)))),F3211)</f>
        <v>3.6070000000000005E-2</v>
      </c>
      <c r="G3212">
        <f t="shared" ref="G3212:G3275" ca="1" si="1271">IFERROR(IF(D3212&lt;0.25,VLOOKUP(A3212,$BT$11:$BV$5325,3,FALSE),IF(AND(D3212&gt;=0.25,D3212&lt;0.5),VLOOKUP(A3212,$BX$11:$BZ$5325,3,FALSE),VLOOKUP(A3212,$CB$11:$CD$5325,3,FALSE))),G3211)</f>
        <v>2.0569999999999998E-2</v>
      </c>
      <c r="L3212">
        <f t="shared" ref="L3212:L3275" ca="1" si="1272">($J$7-I3212)/360</f>
        <v>127.8</v>
      </c>
      <c r="M3212">
        <f t="shared" ca="1" si="1267"/>
        <v>3.6070000000000005E-2</v>
      </c>
      <c r="R3212">
        <f t="shared" ref="R3212:R3275" ca="1" si="1273">($P$7-O3212)/360</f>
        <v>127.8</v>
      </c>
      <c r="S3212">
        <f t="shared" ca="1" si="1268"/>
        <v>3.6070000000000005E-2</v>
      </c>
      <c r="U3212" s="1"/>
      <c r="W3212" t="str">
        <f t="shared" si="1263"/>
        <v/>
      </c>
      <c r="Y3212" s="1"/>
      <c r="AA3212">
        <f t="shared" si="1264"/>
        <v>0</v>
      </c>
      <c r="AC3212" s="1"/>
      <c r="AE3212">
        <f t="shared" si="1265"/>
        <v>0</v>
      </c>
      <c r="AH3212" s="1"/>
      <c r="AI3212" s="17"/>
      <c r="AJ3212" s="25"/>
      <c r="AU3212" s="1">
        <v>41437</v>
      </c>
      <c r="AV3212">
        <v>9.5000000000000001E-2</v>
      </c>
      <c r="AW3212">
        <f t="shared" ref="AW3212:AW3275" si="1274">AV3212/100</f>
        <v>9.5E-4</v>
      </c>
      <c r="AY3212" s="1">
        <v>41438</v>
      </c>
      <c r="AZ3212">
        <v>0.105</v>
      </c>
      <c r="BA3212">
        <f t="shared" ref="BA3212:BA3275" si="1275">AZ3212/100</f>
        <v>1.0499999999999999E-3</v>
      </c>
      <c r="BC3212" s="1">
        <v>41527</v>
      </c>
      <c r="BD3212">
        <v>0.31</v>
      </c>
      <c r="BE3212">
        <f t="shared" ref="BE3212:BE3275" si="1276">BD3212/100</f>
        <v>3.0999999999999999E-3</v>
      </c>
      <c r="BG3212" s="1">
        <v>41527</v>
      </c>
      <c r="BH3212">
        <v>0.59499999999999997</v>
      </c>
      <c r="BI3212">
        <f t="shared" ref="BI3212:BI3275" si="1277">BH3212/100</f>
        <v>5.9499999999999996E-3</v>
      </c>
      <c r="BK3212" s="1">
        <v>41150</v>
      </c>
      <c r="BL3212">
        <v>2.5370400000000002</v>
      </c>
      <c r="BM3212">
        <f t="shared" si="1261"/>
        <v>2.5370400000000001E-2</v>
      </c>
      <c r="BP3212" s="1">
        <v>41416</v>
      </c>
      <c r="BQ3212">
        <v>165.08</v>
      </c>
      <c r="BR3212">
        <f t="shared" ref="BR3212:BR3275" si="1278">BQ3212/100</f>
        <v>1.6508</v>
      </c>
      <c r="BT3212" s="1">
        <v>41442</v>
      </c>
      <c r="BU3212">
        <v>0.21</v>
      </c>
      <c r="BV3212">
        <f t="shared" ref="BV3212:BV3275" si="1279">BU3212/100</f>
        <v>2.0999999999999999E-3</v>
      </c>
      <c r="BX3212" s="1">
        <v>41442</v>
      </c>
      <c r="BY3212">
        <v>0.31900000000000001</v>
      </c>
      <c r="BZ3212">
        <f t="shared" ref="BZ3212:BZ3275" si="1280">BY3212/100</f>
        <v>3.1900000000000001E-3</v>
      </c>
      <c r="CB3212" s="1">
        <v>41527</v>
      </c>
      <c r="CC3212">
        <v>0.437</v>
      </c>
      <c r="CD3212">
        <f t="shared" ref="CD3212:CD3275" si="1281">CC3212/100</f>
        <v>4.3699999999999998E-3</v>
      </c>
      <c r="CG3212" s="1"/>
    </row>
    <row r="3213" spans="1:85" x14ac:dyDescent="0.3">
      <c r="A3213" s="21">
        <f t="shared" ref="A3213:A3276" si="1282">WORKDAY(A3212,1)</f>
        <v>50308</v>
      </c>
      <c r="B3213" s="18">
        <f t="shared" si="1266"/>
        <v>112.421875</v>
      </c>
      <c r="C3213">
        <f t="shared" si="1262"/>
        <v>115</v>
      </c>
      <c r="D3213">
        <f t="shared" ca="1" si="1269"/>
        <v>-11.944444444444445</v>
      </c>
      <c r="E3213">
        <f ca="1">IF(currency="USD",'Future et co'!F3213,IF(currency="EUR",'Future et co'!G3213,FALSE))</f>
        <v>3.6070000000000005E-2</v>
      </c>
      <c r="F3213">
        <f t="shared" ca="1" si="1270"/>
        <v>3.6070000000000005E-2</v>
      </c>
      <c r="G3213">
        <f t="shared" ca="1" si="1271"/>
        <v>2.0569999999999998E-2</v>
      </c>
      <c r="L3213">
        <f t="shared" ca="1" si="1272"/>
        <v>127.8</v>
      </c>
      <c r="M3213">
        <f t="shared" ca="1" si="1267"/>
        <v>3.6070000000000005E-2</v>
      </c>
      <c r="R3213">
        <f t="shared" ca="1" si="1273"/>
        <v>127.8</v>
      </c>
      <c r="S3213">
        <f t="shared" ca="1" si="1268"/>
        <v>3.6070000000000005E-2</v>
      </c>
      <c r="U3213" s="1"/>
      <c r="W3213" t="str">
        <f t="shared" si="1263"/>
        <v/>
      </c>
      <c r="Y3213" s="1"/>
      <c r="AA3213">
        <f t="shared" si="1264"/>
        <v>0</v>
      </c>
      <c r="AC3213" s="1"/>
      <c r="AE3213">
        <f t="shared" si="1265"/>
        <v>0</v>
      </c>
      <c r="AH3213" s="1"/>
      <c r="AI3213" s="17"/>
      <c r="AJ3213" s="25"/>
      <c r="AU3213" s="1">
        <v>41436</v>
      </c>
      <c r="AV3213">
        <v>0.09</v>
      </c>
      <c r="AW3213">
        <f t="shared" si="1274"/>
        <v>8.9999999999999998E-4</v>
      </c>
      <c r="AY3213" s="1">
        <v>41437</v>
      </c>
      <c r="AZ3213">
        <v>0.107</v>
      </c>
      <c r="BA3213">
        <f t="shared" si="1275"/>
        <v>1.07E-3</v>
      </c>
      <c r="BC3213" s="1">
        <v>41526</v>
      </c>
      <c r="BD3213">
        <v>0.31</v>
      </c>
      <c r="BE3213">
        <f t="shared" si="1276"/>
        <v>3.0999999999999999E-3</v>
      </c>
      <c r="BG3213" s="1">
        <v>41526</v>
      </c>
      <c r="BH3213">
        <v>0.56499999999999995</v>
      </c>
      <c r="BI3213">
        <f t="shared" si="1277"/>
        <v>5.6499999999999996E-3</v>
      </c>
      <c r="BK3213" s="1">
        <v>41151</v>
      </c>
      <c r="BL3213">
        <v>2.5562900000000002</v>
      </c>
      <c r="BM3213">
        <f t="shared" si="1261"/>
        <v>2.5562900000000003E-2</v>
      </c>
      <c r="BP3213" s="1">
        <v>41415</v>
      </c>
      <c r="BQ3213">
        <v>164.77</v>
      </c>
      <c r="BR3213">
        <f t="shared" si="1278"/>
        <v>1.6477000000000002</v>
      </c>
      <c r="BT3213" s="1">
        <v>41439</v>
      </c>
      <c r="BU3213">
        <v>0.20899999999999999</v>
      </c>
      <c r="BV3213">
        <f t="shared" si="1279"/>
        <v>2.0899999999999998E-3</v>
      </c>
      <c r="BX3213" s="1">
        <v>41439</v>
      </c>
      <c r="BY3213">
        <v>0.31900000000000001</v>
      </c>
      <c r="BZ3213">
        <f t="shared" si="1280"/>
        <v>3.1900000000000001E-3</v>
      </c>
      <c r="CB3213" s="1">
        <v>41526</v>
      </c>
      <c r="CC3213">
        <v>0.40699999999999997</v>
      </c>
      <c r="CD3213">
        <f t="shared" si="1281"/>
        <v>4.0699999999999998E-3</v>
      </c>
      <c r="CG3213" s="1"/>
    </row>
    <row r="3214" spans="1:85" x14ac:dyDescent="0.3">
      <c r="A3214" s="21">
        <f t="shared" si="1282"/>
        <v>50311</v>
      </c>
      <c r="B3214" s="18">
        <f t="shared" si="1266"/>
        <v>112.421875</v>
      </c>
      <c r="C3214">
        <f t="shared" si="1262"/>
        <v>115</v>
      </c>
      <c r="D3214">
        <f t="shared" ca="1" si="1269"/>
        <v>-11.952777777777778</v>
      </c>
      <c r="E3214">
        <f ca="1">IF(currency="USD",'Future et co'!F3214,IF(currency="EUR",'Future et co'!G3214,FALSE))</f>
        <v>3.6070000000000005E-2</v>
      </c>
      <c r="F3214">
        <f t="shared" ca="1" si="1270"/>
        <v>3.6070000000000005E-2</v>
      </c>
      <c r="G3214">
        <f t="shared" ca="1" si="1271"/>
        <v>2.0569999999999998E-2</v>
      </c>
      <c r="L3214">
        <f t="shared" ca="1" si="1272"/>
        <v>127.8</v>
      </c>
      <c r="M3214">
        <f t="shared" ca="1" si="1267"/>
        <v>3.6070000000000005E-2</v>
      </c>
      <c r="R3214">
        <f t="shared" ca="1" si="1273"/>
        <v>127.8</v>
      </c>
      <c r="S3214">
        <f t="shared" ca="1" si="1268"/>
        <v>3.6070000000000005E-2</v>
      </c>
      <c r="U3214" s="1"/>
      <c r="W3214" t="str">
        <f t="shared" si="1263"/>
        <v/>
      </c>
      <c r="Y3214" s="1"/>
      <c r="AA3214">
        <f t="shared" si="1264"/>
        <v>0</v>
      </c>
      <c r="AC3214" s="1"/>
      <c r="AE3214">
        <f t="shared" si="1265"/>
        <v>0</v>
      </c>
      <c r="AH3214" s="1"/>
      <c r="AI3214" s="17"/>
      <c r="AJ3214" s="25"/>
      <c r="AU3214" s="1">
        <v>41435</v>
      </c>
      <c r="AV3214">
        <v>0.09</v>
      </c>
      <c r="AW3214">
        <f t="shared" si="1274"/>
        <v>8.9999999999999998E-4</v>
      </c>
      <c r="AY3214" s="1">
        <v>41436</v>
      </c>
      <c r="AZ3214">
        <v>0.1</v>
      </c>
      <c r="BA3214">
        <f t="shared" si="1275"/>
        <v>1E-3</v>
      </c>
      <c r="BC3214" s="1">
        <v>41523</v>
      </c>
      <c r="BD3214">
        <v>0.31</v>
      </c>
      <c r="BE3214">
        <f t="shared" si="1276"/>
        <v>3.0999999999999999E-3</v>
      </c>
      <c r="BG3214" s="1">
        <v>41523</v>
      </c>
      <c r="BH3214">
        <v>0.59499999999999997</v>
      </c>
      <c r="BI3214">
        <f t="shared" si="1277"/>
        <v>5.9499999999999996E-3</v>
      </c>
      <c r="BK3214" s="1">
        <v>41152</v>
      </c>
      <c r="BL3214">
        <v>2.5437500000000002</v>
      </c>
      <c r="BM3214">
        <f t="shared" ref="BM3214:BM3277" si="1283">BL3214/100</f>
        <v>2.5437500000000002E-2</v>
      </c>
      <c r="BP3214" s="1">
        <v>41414</v>
      </c>
      <c r="BQ3214">
        <v>165.38</v>
      </c>
      <c r="BR3214">
        <f t="shared" si="1278"/>
        <v>1.6537999999999999</v>
      </c>
      <c r="BT3214" s="1">
        <v>41438</v>
      </c>
      <c r="BU3214">
        <v>0.20899999999999999</v>
      </c>
      <c r="BV3214">
        <f t="shared" si="1279"/>
        <v>2.0899999999999998E-3</v>
      </c>
      <c r="BX3214" s="1">
        <v>41438</v>
      </c>
      <c r="BY3214">
        <v>0.32</v>
      </c>
      <c r="BZ3214">
        <f t="shared" si="1280"/>
        <v>3.2000000000000002E-3</v>
      </c>
      <c r="CB3214" s="1">
        <v>41523</v>
      </c>
      <c r="CC3214">
        <v>0.41899999999999998</v>
      </c>
      <c r="CD3214">
        <f t="shared" si="1281"/>
        <v>4.1900000000000001E-3</v>
      </c>
      <c r="CG3214" s="1"/>
    </row>
    <row r="3215" spans="1:85" x14ac:dyDescent="0.3">
      <c r="A3215" s="21">
        <f t="shared" si="1282"/>
        <v>50312</v>
      </c>
      <c r="B3215" s="18">
        <f t="shared" si="1266"/>
        <v>112.421875</v>
      </c>
      <c r="C3215">
        <f t="shared" si="1262"/>
        <v>115</v>
      </c>
      <c r="D3215">
        <f t="shared" ca="1" si="1269"/>
        <v>-11.955555555555556</v>
      </c>
      <c r="E3215">
        <f ca="1">IF(currency="USD",'Future et co'!F3215,IF(currency="EUR",'Future et co'!G3215,FALSE))</f>
        <v>3.6070000000000005E-2</v>
      </c>
      <c r="F3215">
        <f t="shared" ca="1" si="1270"/>
        <v>3.6070000000000005E-2</v>
      </c>
      <c r="G3215">
        <f t="shared" ca="1" si="1271"/>
        <v>2.0569999999999998E-2</v>
      </c>
      <c r="L3215">
        <f t="shared" ca="1" si="1272"/>
        <v>127.8</v>
      </c>
      <c r="M3215">
        <f t="shared" ca="1" si="1267"/>
        <v>3.6070000000000005E-2</v>
      </c>
      <c r="R3215">
        <f t="shared" ca="1" si="1273"/>
        <v>127.8</v>
      </c>
      <c r="S3215">
        <f t="shared" ca="1" si="1268"/>
        <v>3.6070000000000005E-2</v>
      </c>
      <c r="U3215" s="1"/>
      <c r="W3215" t="str">
        <f t="shared" si="1263"/>
        <v/>
      </c>
      <c r="Y3215" s="1"/>
      <c r="AA3215">
        <f t="shared" si="1264"/>
        <v>0</v>
      </c>
      <c r="AC3215" s="1"/>
      <c r="AE3215">
        <f t="shared" si="1265"/>
        <v>0</v>
      </c>
      <c r="AH3215" s="1"/>
      <c r="AI3215" s="17"/>
      <c r="AJ3215" s="25"/>
      <c r="AU3215" s="1">
        <v>41432</v>
      </c>
      <c r="AV3215">
        <v>9.2999999999999999E-2</v>
      </c>
      <c r="AW3215">
        <f t="shared" si="1274"/>
        <v>9.2999999999999995E-4</v>
      </c>
      <c r="AY3215" s="1">
        <v>41435</v>
      </c>
      <c r="AZ3215">
        <v>0.106</v>
      </c>
      <c r="BA3215">
        <f t="shared" si="1275"/>
        <v>1.06E-3</v>
      </c>
      <c r="BC3215" s="1">
        <v>41522</v>
      </c>
      <c r="BD3215">
        <v>0.33</v>
      </c>
      <c r="BE3215">
        <f t="shared" si="1276"/>
        <v>3.3E-3</v>
      </c>
      <c r="BG3215" s="1">
        <v>41522</v>
      </c>
      <c r="BH3215">
        <v>0.63700000000000001</v>
      </c>
      <c r="BI3215">
        <f t="shared" si="1277"/>
        <v>6.3699999999999998E-3</v>
      </c>
      <c r="BK3215" s="1">
        <v>41155</v>
      </c>
      <c r="BL3215">
        <v>2.5437500000000002</v>
      </c>
      <c r="BM3215">
        <f t="shared" si="1283"/>
        <v>2.5437500000000002E-2</v>
      </c>
      <c r="BP3215" s="1">
        <v>41411</v>
      </c>
      <c r="BQ3215">
        <v>166.05</v>
      </c>
      <c r="BR3215">
        <f t="shared" si="1278"/>
        <v>1.6605000000000001</v>
      </c>
      <c r="BT3215" s="1">
        <v>41437</v>
      </c>
      <c r="BU3215">
        <v>0.20799999999999999</v>
      </c>
      <c r="BV3215">
        <f t="shared" si="1279"/>
        <v>2.0799999999999998E-3</v>
      </c>
      <c r="BX3215" s="1">
        <v>41437</v>
      </c>
      <c r="BY3215">
        <v>0.31900000000000001</v>
      </c>
      <c r="BZ3215">
        <f t="shared" si="1280"/>
        <v>3.1900000000000001E-3</v>
      </c>
      <c r="CB3215" s="1">
        <v>41522</v>
      </c>
      <c r="CC3215">
        <v>0.442</v>
      </c>
      <c r="CD3215">
        <f t="shared" si="1281"/>
        <v>4.4200000000000003E-3</v>
      </c>
      <c r="CG3215" s="1"/>
    </row>
    <row r="3216" spans="1:85" x14ac:dyDescent="0.3">
      <c r="A3216" s="21">
        <f t="shared" si="1282"/>
        <v>50313</v>
      </c>
      <c r="B3216" s="18">
        <f t="shared" si="1266"/>
        <v>112.421875</v>
      </c>
      <c r="C3216">
        <f t="shared" si="1262"/>
        <v>115</v>
      </c>
      <c r="D3216">
        <f t="shared" ca="1" si="1269"/>
        <v>-11.958333333333334</v>
      </c>
      <c r="E3216">
        <f ca="1">IF(currency="USD",'Future et co'!F3216,IF(currency="EUR",'Future et co'!G3216,FALSE))</f>
        <v>3.6070000000000005E-2</v>
      </c>
      <c r="F3216">
        <f t="shared" ca="1" si="1270"/>
        <v>3.6070000000000005E-2</v>
      </c>
      <c r="G3216">
        <f t="shared" ca="1" si="1271"/>
        <v>2.0569999999999998E-2</v>
      </c>
      <c r="L3216">
        <f t="shared" ca="1" si="1272"/>
        <v>127.8</v>
      </c>
      <c r="M3216">
        <f t="shared" ca="1" si="1267"/>
        <v>3.6070000000000005E-2</v>
      </c>
      <c r="R3216">
        <f t="shared" ca="1" si="1273"/>
        <v>127.8</v>
      </c>
      <c r="S3216">
        <f t="shared" ca="1" si="1268"/>
        <v>3.6070000000000005E-2</v>
      </c>
      <c r="U3216" s="1"/>
      <c r="W3216" t="str">
        <f t="shared" si="1263"/>
        <v/>
      </c>
      <c r="Y3216" s="1"/>
      <c r="AA3216">
        <f t="shared" si="1264"/>
        <v>0</v>
      </c>
      <c r="AC3216" s="1"/>
      <c r="AE3216">
        <f t="shared" si="1265"/>
        <v>0</v>
      </c>
      <c r="AH3216" s="1"/>
      <c r="AI3216" s="17"/>
      <c r="AJ3216" s="25"/>
      <c r="AU3216" s="1">
        <v>41431</v>
      </c>
      <c r="AV3216">
        <v>9.4E-2</v>
      </c>
      <c r="AW3216">
        <f t="shared" si="1274"/>
        <v>9.3999999999999997E-4</v>
      </c>
      <c r="AY3216" s="1">
        <v>41432</v>
      </c>
      <c r="AZ3216">
        <v>0.10199999999999999</v>
      </c>
      <c r="BA3216">
        <f t="shared" si="1275"/>
        <v>1.0199999999999999E-3</v>
      </c>
      <c r="BC3216" s="1">
        <v>41521</v>
      </c>
      <c r="BD3216">
        <v>0.32</v>
      </c>
      <c r="BE3216">
        <f t="shared" si="1276"/>
        <v>3.2000000000000002E-3</v>
      </c>
      <c r="BG3216" s="1">
        <v>41521</v>
      </c>
      <c r="BH3216">
        <v>0.60799999999999998</v>
      </c>
      <c r="BI3216">
        <f t="shared" si="1277"/>
        <v>6.0799999999999995E-3</v>
      </c>
      <c r="BK3216" s="1">
        <v>41156</v>
      </c>
      <c r="BL3216">
        <v>2.5481799999999999</v>
      </c>
      <c r="BM3216">
        <f t="shared" si="1283"/>
        <v>2.5481799999999999E-2</v>
      </c>
      <c r="BP3216" s="1">
        <v>41410</v>
      </c>
      <c r="BQ3216">
        <v>165.89</v>
      </c>
      <c r="BR3216">
        <f t="shared" si="1278"/>
        <v>1.6588999999999998</v>
      </c>
      <c r="BT3216" s="1">
        <v>41436</v>
      </c>
      <c r="BU3216">
        <v>0.20499999999999999</v>
      </c>
      <c r="BV3216">
        <f t="shared" si="1279"/>
        <v>2.0499999999999997E-3</v>
      </c>
      <c r="BX3216" s="1">
        <v>41436</v>
      </c>
      <c r="BY3216">
        <v>0.315</v>
      </c>
      <c r="BZ3216">
        <f t="shared" si="1280"/>
        <v>3.15E-3</v>
      </c>
      <c r="CB3216" s="1">
        <v>41521</v>
      </c>
      <c r="CC3216">
        <v>0.43099999999999999</v>
      </c>
      <c r="CD3216">
        <f t="shared" si="1281"/>
        <v>4.3099999999999996E-3</v>
      </c>
      <c r="CG3216" s="1"/>
    </row>
    <row r="3217" spans="1:85" x14ac:dyDescent="0.3">
      <c r="A3217" s="21">
        <f t="shared" si="1282"/>
        <v>50314</v>
      </c>
      <c r="B3217" s="18">
        <f t="shared" si="1266"/>
        <v>112.421875</v>
      </c>
      <c r="C3217">
        <f t="shared" si="1262"/>
        <v>115</v>
      </c>
      <c r="D3217">
        <f t="shared" ca="1" si="1269"/>
        <v>-11.96111111111111</v>
      </c>
      <c r="E3217">
        <f ca="1">IF(currency="USD",'Future et co'!F3217,IF(currency="EUR",'Future et co'!G3217,FALSE))</f>
        <v>3.6070000000000005E-2</v>
      </c>
      <c r="F3217">
        <f t="shared" ca="1" si="1270"/>
        <v>3.6070000000000005E-2</v>
      </c>
      <c r="G3217">
        <f t="shared" ca="1" si="1271"/>
        <v>2.0569999999999998E-2</v>
      </c>
      <c r="L3217">
        <f t="shared" ca="1" si="1272"/>
        <v>127.8</v>
      </c>
      <c r="M3217">
        <f t="shared" ca="1" si="1267"/>
        <v>3.6070000000000005E-2</v>
      </c>
      <c r="R3217">
        <f t="shared" ca="1" si="1273"/>
        <v>127.8</v>
      </c>
      <c r="S3217">
        <f t="shared" ca="1" si="1268"/>
        <v>3.6070000000000005E-2</v>
      </c>
      <c r="U3217" s="1"/>
      <c r="W3217" t="str">
        <f t="shared" si="1263"/>
        <v/>
      </c>
      <c r="Y3217" s="1"/>
      <c r="AA3217">
        <f t="shared" si="1264"/>
        <v>0</v>
      </c>
      <c r="AC3217" s="1"/>
      <c r="AE3217">
        <f t="shared" si="1265"/>
        <v>0</v>
      </c>
      <c r="AH3217" s="1"/>
      <c r="AI3217" s="17"/>
      <c r="AJ3217" s="25"/>
      <c r="AU3217" s="1">
        <v>41430</v>
      </c>
      <c r="AV3217">
        <v>9.9000000000000005E-2</v>
      </c>
      <c r="AW3217">
        <f t="shared" si="1274"/>
        <v>9.8999999999999999E-4</v>
      </c>
      <c r="AY3217" s="1">
        <v>41431</v>
      </c>
      <c r="AZ3217">
        <v>0.10100000000000001</v>
      </c>
      <c r="BA3217">
        <f t="shared" si="1275"/>
        <v>1.01E-3</v>
      </c>
      <c r="BC3217" s="1">
        <v>41520</v>
      </c>
      <c r="BD3217">
        <v>0.31</v>
      </c>
      <c r="BE3217">
        <f t="shared" si="1276"/>
        <v>3.0999999999999999E-3</v>
      </c>
      <c r="BG3217" s="1">
        <v>41520</v>
      </c>
      <c r="BH3217">
        <v>0.57499999999999996</v>
      </c>
      <c r="BI3217">
        <f t="shared" si="1277"/>
        <v>5.7499999999999999E-3</v>
      </c>
      <c r="BK3217" s="1">
        <v>41157</v>
      </c>
      <c r="BL3217">
        <v>2.55166</v>
      </c>
      <c r="BM3217">
        <f t="shared" si="1283"/>
        <v>2.55166E-2</v>
      </c>
      <c r="BP3217" s="1">
        <v>41409</v>
      </c>
      <c r="BQ3217">
        <v>165.13</v>
      </c>
      <c r="BR3217">
        <f t="shared" si="1278"/>
        <v>1.6513</v>
      </c>
      <c r="BT3217" s="1">
        <v>41435</v>
      </c>
      <c r="BU3217">
        <v>0.20399999999999999</v>
      </c>
      <c r="BV3217">
        <f t="shared" si="1279"/>
        <v>2.0399999999999997E-3</v>
      </c>
      <c r="BX3217" s="1">
        <v>41435</v>
      </c>
      <c r="BY3217">
        <v>0.312</v>
      </c>
      <c r="BZ3217">
        <f t="shared" si="1280"/>
        <v>3.1199999999999999E-3</v>
      </c>
      <c r="CB3217" s="1">
        <v>41520</v>
      </c>
      <c r="CC3217">
        <v>0.443</v>
      </c>
      <c r="CD3217">
        <f t="shared" si="1281"/>
        <v>4.4299999999999999E-3</v>
      </c>
      <c r="CG3217" s="1"/>
    </row>
    <row r="3218" spans="1:85" x14ac:dyDescent="0.3">
      <c r="A3218" s="21">
        <f t="shared" si="1282"/>
        <v>50315</v>
      </c>
      <c r="B3218" s="18">
        <f t="shared" si="1266"/>
        <v>112.421875</v>
      </c>
      <c r="C3218">
        <f t="shared" si="1262"/>
        <v>115</v>
      </c>
      <c r="D3218">
        <f t="shared" ca="1" si="1269"/>
        <v>-11.963888888888889</v>
      </c>
      <c r="E3218">
        <f ca="1">IF(currency="USD",'Future et co'!F3218,IF(currency="EUR",'Future et co'!G3218,FALSE))</f>
        <v>3.6070000000000005E-2</v>
      </c>
      <c r="F3218">
        <f t="shared" ca="1" si="1270"/>
        <v>3.6070000000000005E-2</v>
      </c>
      <c r="G3218">
        <f t="shared" ca="1" si="1271"/>
        <v>2.0569999999999998E-2</v>
      </c>
      <c r="L3218">
        <f t="shared" ca="1" si="1272"/>
        <v>127.8</v>
      </c>
      <c r="M3218">
        <f t="shared" ca="1" si="1267"/>
        <v>3.6070000000000005E-2</v>
      </c>
      <c r="R3218">
        <f t="shared" ca="1" si="1273"/>
        <v>127.8</v>
      </c>
      <c r="S3218">
        <f t="shared" ca="1" si="1268"/>
        <v>3.6070000000000005E-2</v>
      </c>
      <c r="U3218" s="1"/>
      <c r="W3218" t="str">
        <f t="shared" si="1263"/>
        <v/>
      </c>
      <c r="Y3218" s="1"/>
      <c r="AA3218">
        <f t="shared" si="1264"/>
        <v>0</v>
      </c>
      <c r="AC3218" s="1"/>
      <c r="AE3218">
        <f t="shared" si="1265"/>
        <v>0</v>
      </c>
      <c r="AH3218" s="1"/>
      <c r="AI3218" s="17"/>
      <c r="AJ3218" s="25"/>
      <c r="AU3218" s="1">
        <v>41429</v>
      </c>
      <c r="AV3218">
        <v>9.2999999999999999E-2</v>
      </c>
      <c r="AW3218">
        <f t="shared" si="1274"/>
        <v>9.2999999999999995E-4</v>
      </c>
      <c r="AY3218" s="1">
        <v>41430</v>
      </c>
      <c r="AZ3218">
        <v>0.108</v>
      </c>
      <c r="BA3218">
        <f t="shared" si="1275"/>
        <v>1.08E-3</v>
      </c>
      <c r="BC3218" s="1">
        <v>41519</v>
      </c>
      <c r="BD3218">
        <v>0.32800000000000001</v>
      </c>
      <c r="BE3218">
        <f t="shared" si="1276"/>
        <v>3.2799999999999999E-3</v>
      </c>
      <c r="BG3218" s="1">
        <v>41519</v>
      </c>
      <c r="BH3218">
        <v>0.55200000000000005</v>
      </c>
      <c r="BI3218">
        <f t="shared" si="1277"/>
        <v>5.5200000000000006E-3</v>
      </c>
      <c r="BK3218" s="1">
        <v>41158</v>
      </c>
      <c r="BL3218">
        <v>2.504</v>
      </c>
      <c r="BM3218">
        <f t="shared" si="1283"/>
        <v>2.504E-2</v>
      </c>
      <c r="BP3218" s="1">
        <v>41408</v>
      </c>
      <c r="BQ3218">
        <v>165.24</v>
      </c>
      <c r="BR3218">
        <f t="shared" si="1278"/>
        <v>1.6524000000000001</v>
      </c>
      <c r="BT3218" s="1">
        <v>41432</v>
      </c>
      <c r="BU3218">
        <v>0.20300000000000001</v>
      </c>
      <c r="BV3218">
        <f t="shared" si="1279"/>
        <v>2.0300000000000001E-3</v>
      </c>
      <c r="BX3218" s="1">
        <v>41432</v>
      </c>
      <c r="BY3218">
        <v>0.308</v>
      </c>
      <c r="BZ3218">
        <f t="shared" si="1280"/>
        <v>3.0799999999999998E-3</v>
      </c>
      <c r="CB3218" s="1">
        <v>41519</v>
      </c>
      <c r="CC3218">
        <v>0.43099999999999999</v>
      </c>
      <c r="CD3218">
        <f t="shared" si="1281"/>
        <v>4.3099999999999996E-3</v>
      </c>
      <c r="CG3218" s="1"/>
    </row>
    <row r="3219" spans="1:85" x14ac:dyDescent="0.3">
      <c r="A3219" s="21">
        <f t="shared" si="1282"/>
        <v>50318</v>
      </c>
      <c r="B3219" s="18">
        <f t="shared" si="1266"/>
        <v>112.421875</v>
      </c>
      <c r="C3219">
        <f t="shared" si="1262"/>
        <v>115</v>
      </c>
      <c r="D3219">
        <f t="shared" ca="1" si="1269"/>
        <v>-11.972222222222221</v>
      </c>
      <c r="E3219">
        <f ca="1">IF(currency="USD",'Future et co'!F3219,IF(currency="EUR",'Future et co'!G3219,FALSE))</f>
        <v>3.6070000000000005E-2</v>
      </c>
      <c r="F3219">
        <f t="shared" ca="1" si="1270"/>
        <v>3.6070000000000005E-2</v>
      </c>
      <c r="G3219">
        <f t="shared" ca="1" si="1271"/>
        <v>2.0569999999999998E-2</v>
      </c>
      <c r="L3219">
        <f t="shared" ca="1" si="1272"/>
        <v>127.8</v>
      </c>
      <c r="M3219">
        <f t="shared" ca="1" si="1267"/>
        <v>3.6070000000000005E-2</v>
      </c>
      <c r="R3219">
        <f t="shared" ca="1" si="1273"/>
        <v>127.8</v>
      </c>
      <c r="S3219">
        <f t="shared" ca="1" si="1268"/>
        <v>3.6070000000000005E-2</v>
      </c>
      <c r="U3219" s="1"/>
      <c r="W3219" t="str">
        <f t="shared" si="1263"/>
        <v/>
      </c>
      <c r="Y3219" s="1"/>
      <c r="AA3219">
        <f t="shared" si="1264"/>
        <v>0</v>
      </c>
      <c r="AC3219" s="1"/>
      <c r="AE3219">
        <f t="shared" si="1265"/>
        <v>0</v>
      </c>
      <c r="AH3219" s="1"/>
      <c r="AI3219" s="17"/>
      <c r="AJ3219" s="25"/>
      <c r="AU3219" s="1">
        <v>41428</v>
      </c>
      <c r="AV3219">
        <v>9.9000000000000005E-2</v>
      </c>
      <c r="AW3219">
        <f t="shared" si="1274"/>
        <v>9.8999999999999999E-4</v>
      </c>
      <c r="AY3219" s="1">
        <v>41429</v>
      </c>
      <c r="AZ3219">
        <v>0.10100000000000001</v>
      </c>
      <c r="BA3219">
        <f t="shared" si="1275"/>
        <v>1.01E-3</v>
      </c>
      <c r="BC3219" s="1">
        <v>41516</v>
      </c>
      <c r="BD3219">
        <v>0.31</v>
      </c>
      <c r="BE3219">
        <f t="shared" si="1276"/>
        <v>3.0999999999999999E-3</v>
      </c>
      <c r="BG3219" s="1">
        <v>41516</v>
      </c>
      <c r="BH3219">
        <v>0.53900000000000003</v>
      </c>
      <c r="BI3219">
        <f t="shared" si="1277"/>
        <v>5.3900000000000007E-3</v>
      </c>
      <c r="BK3219" s="1">
        <v>41159</v>
      </c>
      <c r="BL3219">
        <v>2.4946999999999999</v>
      </c>
      <c r="BM3219">
        <f t="shared" si="1283"/>
        <v>2.4947E-2</v>
      </c>
      <c r="BP3219" s="1">
        <v>41407</v>
      </c>
      <c r="BQ3219">
        <v>165.41</v>
      </c>
      <c r="BR3219">
        <f t="shared" si="1278"/>
        <v>1.6540999999999999</v>
      </c>
      <c r="BT3219" s="1">
        <v>41431</v>
      </c>
      <c r="BU3219">
        <v>0.2</v>
      </c>
      <c r="BV3219">
        <f t="shared" si="1279"/>
        <v>2E-3</v>
      </c>
      <c r="BX3219" s="1">
        <v>41431</v>
      </c>
      <c r="BY3219">
        <v>0.3</v>
      </c>
      <c r="BZ3219">
        <f t="shared" si="1280"/>
        <v>3.0000000000000001E-3</v>
      </c>
      <c r="CB3219" s="1">
        <v>41516</v>
      </c>
      <c r="CC3219">
        <v>0.439</v>
      </c>
      <c r="CD3219">
        <f t="shared" si="1281"/>
        <v>4.3899999999999998E-3</v>
      </c>
      <c r="CG3219" s="1"/>
    </row>
    <row r="3220" spans="1:85" x14ac:dyDescent="0.3">
      <c r="A3220" s="21">
        <f t="shared" si="1282"/>
        <v>50319</v>
      </c>
      <c r="B3220" s="18">
        <f t="shared" si="1266"/>
        <v>112.421875</v>
      </c>
      <c r="C3220">
        <f t="shared" si="1262"/>
        <v>115</v>
      </c>
      <c r="D3220">
        <f t="shared" ca="1" si="1269"/>
        <v>-11.975</v>
      </c>
      <c r="E3220">
        <f ca="1">IF(currency="USD",'Future et co'!F3220,IF(currency="EUR",'Future et co'!G3220,FALSE))</f>
        <v>3.6070000000000005E-2</v>
      </c>
      <c r="F3220">
        <f t="shared" ca="1" si="1270"/>
        <v>3.6070000000000005E-2</v>
      </c>
      <c r="G3220">
        <f t="shared" ca="1" si="1271"/>
        <v>2.0569999999999998E-2</v>
      </c>
      <c r="L3220">
        <f t="shared" ca="1" si="1272"/>
        <v>127.8</v>
      </c>
      <c r="M3220">
        <f t="shared" ca="1" si="1267"/>
        <v>3.6070000000000005E-2</v>
      </c>
      <c r="R3220">
        <f t="shared" ca="1" si="1273"/>
        <v>127.8</v>
      </c>
      <c r="S3220">
        <f t="shared" ca="1" si="1268"/>
        <v>3.6070000000000005E-2</v>
      </c>
      <c r="U3220" s="1"/>
      <c r="W3220" t="str">
        <f t="shared" si="1263"/>
        <v/>
      </c>
      <c r="Y3220" s="1"/>
      <c r="AA3220">
        <f t="shared" si="1264"/>
        <v>0</v>
      </c>
      <c r="AC3220" s="1"/>
      <c r="AE3220">
        <f t="shared" si="1265"/>
        <v>0</v>
      </c>
      <c r="AH3220" s="1"/>
      <c r="AI3220" s="17"/>
      <c r="AJ3220" s="25"/>
      <c r="AU3220" s="1">
        <v>41425</v>
      </c>
      <c r="AV3220">
        <v>0.10199999999999999</v>
      </c>
      <c r="AW3220">
        <f t="shared" si="1274"/>
        <v>1.0199999999999999E-3</v>
      </c>
      <c r="AY3220" s="1">
        <v>41428</v>
      </c>
      <c r="AZ3220">
        <v>0.11</v>
      </c>
      <c r="BA3220">
        <f t="shared" si="1275"/>
        <v>1.1000000000000001E-3</v>
      </c>
      <c r="BC3220" s="1">
        <v>41515</v>
      </c>
      <c r="BD3220">
        <v>0.31</v>
      </c>
      <c r="BE3220">
        <f t="shared" si="1276"/>
        <v>3.0999999999999999E-3</v>
      </c>
      <c r="BG3220" s="1">
        <v>41515</v>
      </c>
      <c r="BH3220">
        <v>0.54200000000000004</v>
      </c>
      <c r="BI3220">
        <f t="shared" si="1277"/>
        <v>5.4200000000000003E-3</v>
      </c>
      <c r="BK3220" s="1">
        <v>41162</v>
      </c>
      <c r="BL3220">
        <v>2.5093399999999999</v>
      </c>
      <c r="BM3220">
        <f t="shared" si="1283"/>
        <v>2.5093399999999998E-2</v>
      </c>
      <c r="BP3220" s="1">
        <v>41404</v>
      </c>
      <c r="BQ3220">
        <v>165.15</v>
      </c>
      <c r="BR3220">
        <f t="shared" si="1278"/>
        <v>1.6515</v>
      </c>
      <c r="BT3220" s="1">
        <v>41430</v>
      </c>
      <c r="BU3220">
        <v>0.2</v>
      </c>
      <c r="BV3220">
        <f t="shared" si="1279"/>
        <v>2E-3</v>
      </c>
      <c r="BX3220" s="1">
        <v>41430</v>
      </c>
      <c r="BY3220">
        <v>0.3</v>
      </c>
      <c r="BZ3220">
        <f t="shared" si="1280"/>
        <v>3.0000000000000001E-3</v>
      </c>
      <c r="CB3220" s="1">
        <v>41515</v>
      </c>
      <c r="CC3220">
        <v>0.41299999999999998</v>
      </c>
      <c r="CD3220">
        <f t="shared" si="1281"/>
        <v>4.13E-3</v>
      </c>
      <c r="CG3220" s="1"/>
    </row>
    <row r="3221" spans="1:85" x14ac:dyDescent="0.3">
      <c r="A3221" s="21">
        <f t="shared" si="1282"/>
        <v>50320</v>
      </c>
      <c r="B3221" s="18">
        <f t="shared" si="1266"/>
        <v>112.421875</v>
      </c>
      <c r="C3221">
        <f t="shared" si="1262"/>
        <v>115</v>
      </c>
      <c r="D3221">
        <f t="shared" ca="1" si="1269"/>
        <v>-11.977777777777778</v>
      </c>
      <c r="E3221">
        <f ca="1">IF(currency="USD",'Future et co'!F3221,IF(currency="EUR",'Future et co'!G3221,FALSE))</f>
        <v>3.6070000000000005E-2</v>
      </c>
      <c r="F3221">
        <f t="shared" ca="1" si="1270"/>
        <v>3.6070000000000005E-2</v>
      </c>
      <c r="G3221">
        <f t="shared" ca="1" si="1271"/>
        <v>2.0569999999999998E-2</v>
      </c>
      <c r="L3221">
        <f t="shared" ca="1" si="1272"/>
        <v>127.8</v>
      </c>
      <c r="M3221">
        <f t="shared" ca="1" si="1267"/>
        <v>3.6070000000000005E-2</v>
      </c>
      <c r="R3221">
        <f t="shared" ca="1" si="1273"/>
        <v>127.8</v>
      </c>
      <c r="S3221">
        <f t="shared" ca="1" si="1268"/>
        <v>3.6070000000000005E-2</v>
      </c>
      <c r="U3221" s="1"/>
      <c r="W3221" t="str">
        <f t="shared" si="1263"/>
        <v/>
      </c>
      <c r="Y3221" s="1"/>
      <c r="AA3221">
        <f t="shared" si="1264"/>
        <v>0</v>
      </c>
      <c r="AC3221" s="1"/>
      <c r="AE3221">
        <f t="shared" si="1265"/>
        <v>0</v>
      </c>
      <c r="AH3221" s="1"/>
      <c r="AI3221" s="17"/>
      <c r="AJ3221" s="25"/>
      <c r="AU3221" s="1">
        <v>41424</v>
      </c>
      <c r="AV3221">
        <v>9.1999999999999998E-2</v>
      </c>
      <c r="AW3221">
        <f t="shared" si="1274"/>
        <v>9.2000000000000003E-4</v>
      </c>
      <c r="AY3221" s="1">
        <v>41425</v>
      </c>
      <c r="AZ3221">
        <v>0.104</v>
      </c>
      <c r="BA3221">
        <f t="shared" si="1275"/>
        <v>1.0399999999999999E-3</v>
      </c>
      <c r="BC3221" s="1">
        <v>41514</v>
      </c>
      <c r="BD3221">
        <v>0.31</v>
      </c>
      <c r="BE3221">
        <f t="shared" si="1276"/>
        <v>3.0999999999999999E-3</v>
      </c>
      <c r="BG3221" s="1">
        <v>41514</v>
      </c>
      <c r="BH3221">
        <v>0.53700000000000003</v>
      </c>
      <c r="BI3221">
        <f t="shared" si="1277"/>
        <v>5.3700000000000006E-3</v>
      </c>
      <c r="BK3221" s="1">
        <v>41163</v>
      </c>
      <c r="BL3221">
        <v>2.5004</v>
      </c>
      <c r="BM3221">
        <f t="shared" si="1283"/>
        <v>2.5003999999999998E-2</v>
      </c>
      <c r="BP3221" s="1">
        <v>41403</v>
      </c>
      <c r="BQ3221">
        <v>166.55</v>
      </c>
      <c r="BR3221">
        <f t="shared" si="1278"/>
        <v>1.6655000000000002</v>
      </c>
      <c r="BT3221" s="1">
        <v>41429</v>
      </c>
      <c r="BU3221">
        <v>0.2</v>
      </c>
      <c r="BV3221">
        <f t="shared" si="1279"/>
        <v>2E-3</v>
      </c>
      <c r="BX3221" s="1">
        <v>41429</v>
      </c>
      <c r="BY3221">
        <v>0.3</v>
      </c>
      <c r="BZ3221">
        <f t="shared" si="1280"/>
        <v>3.0000000000000001E-3</v>
      </c>
      <c r="CB3221" s="1">
        <v>41514</v>
      </c>
      <c r="CC3221">
        <v>0.442</v>
      </c>
      <c r="CD3221">
        <f t="shared" si="1281"/>
        <v>4.4200000000000003E-3</v>
      </c>
      <c r="CG3221" s="1"/>
    </row>
    <row r="3222" spans="1:85" x14ac:dyDescent="0.3">
      <c r="A3222" s="21">
        <f t="shared" si="1282"/>
        <v>50321</v>
      </c>
      <c r="B3222" s="18">
        <f t="shared" si="1266"/>
        <v>112.421875</v>
      </c>
      <c r="C3222">
        <f t="shared" si="1262"/>
        <v>115</v>
      </c>
      <c r="D3222">
        <f t="shared" ca="1" si="1269"/>
        <v>-11.980555555555556</v>
      </c>
      <c r="E3222">
        <f ca="1">IF(currency="USD",'Future et co'!F3222,IF(currency="EUR",'Future et co'!G3222,FALSE))</f>
        <v>3.6070000000000005E-2</v>
      </c>
      <c r="F3222">
        <f t="shared" ca="1" si="1270"/>
        <v>3.6070000000000005E-2</v>
      </c>
      <c r="G3222">
        <f t="shared" ca="1" si="1271"/>
        <v>2.0569999999999998E-2</v>
      </c>
      <c r="L3222">
        <f t="shared" ca="1" si="1272"/>
        <v>127.8</v>
      </c>
      <c r="M3222">
        <f t="shared" ca="1" si="1267"/>
        <v>3.6070000000000005E-2</v>
      </c>
      <c r="R3222">
        <f t="shared" ca="1" si="1273"/>
        <v>127.8</v>
      </c>
      <c r="S3222">
        <f t="shared" ca="1" si="1268"/>
        <v>3.6070000000000005E-2</v>
      </c>
      <c r="U3222" s="1"/>
      <c r="W3222" t="str">
        <f t="shared" si="1263"/>
        <v/>
      </c>
      <c r="Y3222" s="1"/>
      <c r="AA3222">
        <f t="shared" si="1264"/>
        <v>0</v>
      </c>
      <c r="AC3222" s="1"/>
      <c r="AE3222">
        <f t="shared" si="1265"/>
        <v>0</v>
      </c>
      <c r="AH3222" s="1"/>
      <c r="AI3222" s="17"/>
      <c r="AJ3222" s="25"/>
      <c r="AU3222" s="1">
        <v>41423</v>
      </c>
      <c r="AV3222">
        <v>0.10100000000000001</v>
      </c>
      <c r="AW3222">
        <f t="shared" si="1274"/>
        <v>1.01E-3</v>
      </c>
      <c r="AY3222" s="1">
        <v>41424</v>
      </c>
      <c r="AZ3222">
        <v>0.107</v>
      </c>
      <c r="BA3222">
        <f t="shared" si="1275"/>
        <v>1.07E-3</v>
      </c>
      <c r="BC3222" s="1">
        <v>41513</v>
      </c>
      <c r="BD3222">
        <v>0.31</v>
      </c>
      <c r="BE3222">
        <f t="shared" si="1276"/>
        <v>3.0999999999999999E-3</v>
      </c>
      <c r="BG3222" s="1">
        <v>41513</v>
      </c>
      <c r="BH3222">
        <v>0.51900000000000002</v>
      </c>
      <c r="BI3222">
        <f t="shared" si="1277"/>
        <v>5.1900000000000002E-3</v>
      </c>
      <c r="BK3222" s="1">
        <v>41164</v>
      </c>
      <c r="BL3222">
        <v>2.5000399999999998</v>
      </c>
      <c r="BM3222">
        <f t="shared" si="1283"/>
        <v>2.5000399999999999E-2</v>
      </c>
      <c r="BP3222" s="1">
        <v>41402</v>
      </c>
      <c r="BQ3222">
        <v>166.51</v>
      </c>
      <c r="BR3222">
        <f t="shared" si="1278"/>
        <v>1.6650999999999998</v>
      </c>
      <c r="BT3222" s="1">
        <v>41428</v>
      </c>
      <c r="BU3222">
        <v>0.2</v>
      </c>
      <c r="BV3222">
        <f t="shared" si="1279"/>
        <v>2E-3</v>
      </c>
      <c r="BX3222" s="1">
        <v>41428</v>
      </c>
      <c r="BY3222">
        <v>0.29899999999999999</v>
      </c>
      <c r="BZ3222">
        <f t="shared" si="1280"/>
        <v>2.99E-3</v>
      </c>
      <c r="CB3222" s="1">
        <v>41513</v>
      </c>
      <c r="CC3222">
        <v>0.436</v>
      </c>
      <c r="CD3222">
        <f t="shared" si="1281"/>
        <v>4.3600000000000002E-3</v>
      </c>
      <c r="CG3222" s="1"/>
    </row>
    <row r="3223" spans="1:85" x14ac:dyDescent="0.3">
      <c r="A3223" s="21">
        <f t="shared" si="1282"/>
        <v>50322</v>
      </c>
      <c r="B3223" s="18">
        <f t="shared" si="1266"/>
        <v>112.421875</v>
      </c>
      <c r="C3223">
        <f t="shared" si="1262"/>
        <v>115</v>
      </c>
      <c r="D3223">
        <f t="shared" ca="1" si="1269"/>
        <v>-11.983333333333333</v>
      </c>
      <c r="E3223">
        <f ca="1">IF(currency="USD",'Future et co'!F3223,IF(currency="EUR",'Future et co'!G3223,FALSE))</f>
        <v>3.6070000000000005E-2</v>
      </c>
      <c r="F3223">
        <f t="shared" ca="1" si="1270"/>
        <v>3.6070000000000005E-2</v>
      </c>
      <c r="G3223">
        <f t="shared" ca="1" si="1271"/>
        <v>2.0569999999999998E-2</v>
      </c>
      <c r="L3223">
        <f t="shared" ca="1" si="1272"/>
        <v>127.8</v>
      </c>
      <c r="M3223">
        <f t="shared" ca="1" si="1267"/>
        <v>3.6070000000000005E-2</v>
      </c>
      <c r="R3223">
        <f t="shared" ca="1" si="1273"/>
        <v>127.8</v>
      </c>
      <c r="S3223">
        <f t="shared" ca="1" si="1268"/>
        <v>3.6070000000000005E-2</v>
      </c>
      <c r="U3223" s="1"/>
      <c r="W3223" t="str">
        <f t="shared" si="1263"/>
        <v/>
      </c>
      <c r="Y3223" s="1"/>
      <c r="AA3223">
        <f t="shared" si="1264"/>
        <v>0</v>
      </c>
      <c r="AC3223" s="1"/>
      <c r="AE3223">
        <f t="shared" si="1265"/>
        <v>0</v>
      </c>
      <c r="AH3223" s="1"/>
      <c r="AI3223" s="17"/>
      <c r="AJ3223" s="25"/>
      <c r="AU3223" s="1">
        <v>41422</v>
      </c>
      <c r="AV3223">
        <v>0.1</v>
      </c>
      <c r="AW3223">
        <f t="shared" si="1274"/>
        <v>1E-3</v>
      </c>
      <c r="AY3223" s="1">
        <v>41423</v>
      </c>
      <c r="AZ3223">
        <v>0.11</v>
      </c>
      <c r="BA3223">
        <f t="shared" si="1275"/>
        <v>1.1000000000000001E-3</v>
      </c>
      <c r="BC3223" s="1">
        <v>41512</v>
      </c>
      <c r="BD3223">
        <v>0.31</v>
      </c>
      <c r="BE3223">
        <f t="shared" si="1276"/>
        <v>3.0999999999999999E-3</v>
      </c>
      <c r="BG3223" s="1">
        <v>41512</v>
      </c>
      <c r="BH3223">
        <v>0.53300000000000003</v>
      </c>
      <c r="BI3223">
        <f t="shared" si="1277"/>
        <v>5.3300000000000005E-3</v>
      </c>
      <c r="BK3223" s="1">
        <v>41165</v>
      </c>
      <c r="BL3223">
        <v>2.4601299999999999</v>
      </c>
      <c r="BM3223">
        <f t="shared" si="1283"/>
        <v>2.46013E-2</v>
      </c>
      <c r="BP3223" s="1">
        <v>41401</v>
      </c>
      <c r="BQ3223">
        <v>166.03</v>
      </c>
      <c r="BR3223">
        <f t="shared" si="1278"/>
        <v>1.6603000000000001</v>
      </c>
      <c r="BT3223" s="1">
        <v>41425</v>
      </c>
      <c r="BU3223">
        <v>0.2</v>
      </c>
      <c r="BV3223">
        <f t="shared" si="1279"/>
        <v>2E-3</v>
      </c>
      <c r="BX3223" s="1">
        <v>41425</v>
      </c>
      <c r="BY3223">
        <v>0.29799999999999999</v>
      </c>
      <c r="BZ3223">
        <f t="shared" si="1280"/>
        <v>2.98E-3</v>
      </c>
      <c r="CB3223" s="1">
        <v>41512</v>
      </c>
      <c r="CC3223">
        <v>0.42599999999999999</v>
      </c>
      <c r="CD3223">
        <f t="shared" si="1281"/>
        <v>4.2599999999999999E-3</v>
      </c>
      <c r="CG3223" s="1"/>
    </row>
    <row r="3224" spans="1:85" x14ac:dyDescent="0.3">
      <c r="A3224" s="21">
        <f t="shared" si="1282"/>
        <v>50325</v>
      </c>
      <c r="B3224" s="18">
        <f t="shared" si="1266"/>
        <v>112.421875</v>
      </c>
      <c r="C3224">
        <f t="shared" si="1262"/>
        <v>115</v>
      </c>
      <c r="D3224">
        <f t="shared" ca="1" si="1269"/>
        <v>-11.991666666666667</v>
      </c>
      <c r="E3224">
        <f ca="1">IF(currency="USD",'Future et co'!F3224,IF(currency="EUR",'Future et co'!G3224,FALSE))</f>
        <v>3.6070000000000005E-2</v>
      </c>
      <c r="F3224">
        <f t="shared" ca="1" si="1270"/>
        <v>3.6070000000000005E-2</v>
      </c>
      <c r="G3224">
        <f t="shared" ca="1" si="1271"/>
        <v>2.0569999999999998E-2</v>
      </c>
      <c r="L3224">
        <f t="shared" ca="1" si="1272"/>
        <v>127.8</v>
      </c>
      <c r="M3224">
        <f t="shared" ca="1" si="1267"/>
        <v>3.6070000000000005E-2</v>
      </c>
      <c r="R3224">
        <f t="shared" ca="1" si="1273"/>
        <v>127.8</v>
      </c>
      <c r="S3224">
        <f t="shared" ca="1" si="1268"/>
        <v>3.6070000000000005E-2</v>
      </c>
      <c r="U3224" s="1"/>
      <c r="W3224" t="str">
        <f t="shared" si="1263"/>
        <v/>
      </c>
      <c r="Y3224" s="1"/>
      <c r="AA3224">
        <f t="shared" si="1264"/>
        <v>0</v>
      </c>
      <c r="AC3224" s="1"/>
      <c r="AE3224">
        <f t="shared" si="1265"/>
        <v>0</v>
      </c>
      <c r="AH3224" s="1"/>
      <c r="AI3224" s="17"/>
      <c r="AJ3224" s="25"/>
      <c r="AU3224" s="1">
        <v>41418</v>
      </c>
      <c r="AV3224">
        <v>0.10100000000000001</v>
      </c>
      <c r="AW3224">
        <f t="shared" si="1274"/>
        <v>1.01E-3</v>
      </c>
      <c r="AY3224" s="1">
        <v>41422</v>
      </c>
      <c r="AZ3224">
        <v>0.107</v>
      </c>
      <c r="BA3224">
        <f t="shared" si="1275"/>
        <v>1.07E-3</v>
      </c>
      <c r="BC3224" s="1">
        <v>41509</v>
      </c>
      <c r="BD3224">
        <v>0.31</v>
      </c>
      <c r="BE3224">
        <f t="shared" si="1276"/>
        <v>3.0999999999999999E-3</v>
      </c>
      <c r="BG3224" s="1">
        <v>41509</v>
      </c>
      <c r="BH3224">
        <v>0.54600000000000004</v>
      </c>
      <c r="BI3224">
        <f t="shared" si="1277"/>
        <v>5.4600000000000004E-3</v>
      </c>
      <c r="BK3224" s="1">
        <v>41166</v>
      </c>
      <c r="BL3224">
        <v>2.4518</v>
      </c>
      <c r="BM3224">
        <f t="shared" si="1283"/>
        <v>2.4517999999999998E-2</v>
      </c>
      <c r="BP3224" s="1">
        <v>41400</v>
      </c>
      <c r="BQ3224">
        <v>166.86</v>
      </c>
      <c r="BR3224">
        <f t="shared" si="1278"/>
        <v>1.6686000000000001</v>
      </c>
      <c r="BT3224" s="1">
        <v>41424</v>
      </c>
      <c r="BU3224">
        <v>0.2</v>
      </c>
      <c r="BV3224">
        <f t="shared" si="1279"/>
        <v>2E-3</v>
      </c>
      <c r="BX3224" s="1">
        <v>41424</v>
      </c>
      <c r="BY3224">
        <v>0.29899999999999999</v>
      </c>
      <c r="BZ3224">
        <f t="shared" si="1280"/>
        <v>2.99E-3</v>
      </c>
      <c r="CB3224" s="1">
        <v>41509</v>
      </c>
      <c r="CC3224">
        <v>0.45500000000000002</v>
      </c>
      <c r="CD3224">
        <f t="shared" si="1281"/>
        <v>4.5500000000000002E-3</v>
      </c>
      <c r="CG3224" s="1"/>
    </row>
    <row r="3225" spans="1:85" x14ac:dyDescent="0.3">
      <c r="A3225" s="21">
        <f t="shared" si="1282"/>
        <v>50326</v>
      </c>
      <c r="B3225" s="18">
        <f t="shared" si="1266"/>
        <v>112.421875</v>
      </c>
      <c r="C3225">
        <f t="shared" ref="C3225:C3288" si="1284">CEILING(B3225,$C$9)</f>
        <v>115</v>
      </c>
      <c r="D3225">
        <f t="shared" ca="1" si="1269"/>
        <v>-11.994444444444444</v>
      </c>
      <c r="E3225">
        <f ca="1">IF(currency="USD",'Future et co'!F3225,IF(currency="EUR",'Future et co'!G3225,FALSE))</f>
        <v>3.6070000000000005E-2</v>
      </c>
      <c r="F3225">
        <f t="shared" ca="1" si="1270"/>
        <v>3.6070000000000005E-2</v>
      </c>
      <c r="G3225">
        <f t="shared" ca="1" si="1271"/>
        <v>2.0569999999999998E-2</v>
      </c>
      <c r="L3225">
        <f t="shared" ca="1" si="1272"/>
        <v>127.8</v>
      </c>
      <c r="M3225">
        <f t="shared" ca="1" si="1267"/>
        <v>3.6070000000000005E-2</v>
      </c>
      <c r="R3225">
        <f t="shared" ca="1" si="1273"/>
        <v>127.8</v>
      </c>
      <c r="S3225">
        <f t="shared" ca="1" si="1268"/>
        <v>3.6070000000000005E-2</v>
      </c>
      <c r="U3225" s="1"/>
      <c r="W3225" t="str">
        <f t="shared" si="1263"/>
        <v/>
      </c>
      <c r="Y3225" s="1"/>
      <c r="AA3225">
        <f t="shared" si="1264"/>
        <v>0</v>
      </c>
      <c r="AC3225" s="1"/>
      <c r="AE3225">
        <f t="shared" si="1265"/>
        <v>0</v>
      </c>
      <c r="AH3225" s="1"/>
      <c r="AI3225" s="17"/>
      <c r="AJ3225" s="25"/>
      <c r="AU3225" s="1">
        <v>41417</v>
      </c>
      <c r="AV3225">
        <v>0.10299999999999999</v>
      </c>
      <c r="AW3225">
        <f t="shared" si="1274"/>
        <v>1.0299999999999999E-3</v>
      </c>
      <c r="AY3225" s="1">
        <v>41418</v>
      </c>
      <c r="AZ3225">
        <v>0.107</v>
      </c>
      <c r="BA3225">
        <f t="shared" si="1275"/>
        <v>1.07E-3</v>
      </c>
      <c r="BC3225" s="1">
        <v>41508</v>
      </c>
      <c r="BD3225">
        <v>0.32</v>
      </c>
      <c r="BE3225">
        <f t="shared" si="1276"/>
        <v>3.2000000000000002E-3</v>
      </c>
      <c r="BG3225" s="1">
        <v>41508</v>
      </c>
      <c r="BH3225">
        <v>0.56599999999999995</v>
      </c>
      <c r="BI3225">
        <f t="shared" si="1277"/>
        <v>5.6599999999999992E-3</v>
      </c>
      <c r="BK3225" s="1">
        <v>41169</v>
      </c>
      <c r="BL3225">
        <v>2.4602400000000002</v>
      </c>
      <c r="BM3225">
        <f t="shared" si="1283"/>
        <v>2.4602400000000003E-2</v>
      </c>
      <c r="BP3225" s="1">
        <v>41397</v>
      </c>
      <c r="BQ3225">
        <v>166.85</v>
      </c>
      <c r="BR3225">
        <f t="shared" si="1278"/>
        <v>1.6684999999999999</v>
      </c>
      <c r="BT3225" s="1">
        <v>41423</v>
      </c>
      <c r="BU3225">
        <v>0.2</v>
      </c>
      <c r="BV3225">
        <f t="shared" si="1279"/>
        <v>2E-3</v>
      </c>
      <c r="BX3225" s="1">
        <v>41423</v>
      </c>
      <c r="BY3225">
        <v>0.29799999999999999</v>
      </c>
      <c r="BZ3225">
        <f t="shared" si="1280"/>
        <v>2.98E-3</v>
      </c>
      <c r="CB3225" s="1">
        <v>41508</v>
      </c>
      <c r="CC3225">
        <v>0.42799999999999999</v>
      </c>
      <c r="CD3225">
        <f t="shared" si="1281"/>
        <v>4.28E-3</v>
      </c>
      <c r="CG3225" s="1"/>
    </row>
    <row r="3226" spans="1:85" x14ac:dyDescent="0.3">
      <c r="A3226" s="21">
        <f t="shared" si="1282"/>
        <v>50327</v>
      </c>
      <c r="B3226" s="18">
        <f t="shared" si="1266"/>
        <v>112.421875</v>
      </c>
      <c r="C3226">
        <f t="shared" si="1284"/>
        <v>115</v>
      </c>
      <c r="D3226">
        <f t="shared" ca="1" si="1269"/>
        <v>-11.997222222222222</v>
      </c>
      <c r="E3226">
        <f ca="1">IF(currency="USD",'Future et co'!F3226,IF(currency="EUR",'Future et co'!G3226,FALSE))</f>
        <v>3.6070000000000005E-2</v>
      </c>
      <c r="F3226">
        <f t="shared" ca="1" si="1270"/>
        <v>3.6070000000000005E-2</v>
      </c>
      <c r="G3226">
        <f t="shared" ca="1" si="1271"/>
        <v>2.0569999999999998E-2</v>
      </c>
      <c r="L3226">
        <f t="shared" ca="1" si="1272"/>
        <v>127.8</v>
      </c>
      <c r="M3226">
        <f t="shared" ca="1" si="1267"/>
        <v>3.6070000000000005E-2</v>
      </c>
      <c r="R3226">
        <f t="shared" ca="1" si="1273"/>
        <v>127.8</v>
      </c>
      <c r="S3226">
        <f t="shared" ca="1" si="1268"/>
        <v>3.6070000000000005E-2</v>
      </c>
      <c r="U3226" s="1"/>
      <c r="W3226" t="str">
        <f t="shared" si="1263"/>
        <v/>
      </c>
      <c r="Y3226" s="1"/>
      <c r="AA3226">
        <f t="shared" si="1264"/>
        <v>0</v>
      </c>
      <c r="AC3226" s="1"/>
      <c r="AE3226">
        <f t="shared" si="1265"/>
        <v>0</v>
      </c>
      <c r="AH3226" s="1"/>
      <c r="AI3226" s="17"/>
      <c r="AJ3226" s="25"/>
      <c r="AU3226" s="1">
        <v>41416</v>
      </c>
      <c r="AV3226">
        <v>9.7000000000000003E-2</v>
      </c>
      <c r="AW3226">
        <f t="shared" si="1274"/>
        <v>9.7000000000000005E-4</v>
      </c>
      <c r="AY3226" s="1">
        <v>41417</v>
      </c>
      <c r="AZ3226">
        <v>0.10199999999999999</v>
      </c>
      <c r="BA3226">
        <f t="shared" si="1275"/>
        <v>1.0199999999999999E-3</v>
      </c>
      <c r="BC3226" s="1">
        <v>41507</v>
      </c>
      <c r="BD3226">
        <v>0.32</v>
      </c>
      <c r="BE3226">
        <f t="shared" si="1276"/>
        <v>3.2000000000000002E-3</v>
      </c>
      <c r="BG3226" s="1">
        <v>41507</v>
      </c>
      <c r="BH3226">
        <v>0.53600000000000003</v>
      </c>
      <c r="BI3226">
        <f t="shared" si="1277"/>
        <v>5.3600000000000002E-3</v>
      </c>
      <c r="BK3226" s="1">
        <v>41170</v>
      </c>
      <c r="BL3226">
        <v>2.47132</v>
      </c>
      <c r="BM3226">
        <f t="shared" si="1283"/>
        <v>2.4713200000000001E-2</v>
      </c>
      <c r="BP3226" s="1">
        <v>41396</v>
      </c>
      <c r="BQ3226">
        <v>168</v>
      </c>
      <c r="BR3226">
        <f t="shared" si="1278"/>
        <v>1.68</v>
      </c>
      <c r="BT3226" s="1">
        <v>41422</v>
      </c>
      <c r="BU3226">
        <v>0.19900000000000001</v>
      </c>
      <c r="BV3226">
        <f t="shared" si="1279"/>
        <v>1.99E-3</v>
      </c>
      <c r="BX3226" s="1">
        <v>41422</v>
      </c>
      <c r="BY3226">
        <v>0.29699999999999999</v>
      </c>
      <c r="BZ3226">
        <f t="shared" si="1280"/>
        <v>2.97E-3</v>
      </c>
      <c r="CB3226" s="1">
        <v>41507</v>
      </c>
      <c r="CC3226">
        <v>0.42199999999999999</v>
      </c>
      <c r="CD3226">
        <f t="shared" si="1281"/>
        <v>4.2199999999999998E-3</v>
      </c>
      <c r="CG3226" s="1"/>
    </row>
    <row r="3227" spans="1:85" x14ac:dyDescent="0.3">
      <c r="A3227" s="21">
        <f t="shared" si="1282"/>
        <v>50328</v>
      </c>
      <c r="B3227" s="18">
        <f t="shared" si="1266"/>
        <v>112.421875</v>
      </c>
      <c r="C3227">
        <f t="shared" si="1284"/>
        <v>115</v>
      </c>
      <c r="D3227">
        <f t="shared" ca="1" si="1269"/>
        <v>-12</v>
      </c>
      <c r="E3227">
        <f ca="1">IF(currency="USD",'Future et co'!F3227,IF(currency="EUR",'Future et co'!G3227,FALSE))</f>
        <v>3.6070000000000005E-2</v>
      </c>
      <c r="F3227">
        <f t="shared" ca="1" si="1270"/>
        <v>3.6070000000000005E-2</v>
      </c>
      <c r="G3227">
        <f t="shared" ca="1" si="1271"/>
        <v>2.0569999999999998E-2</v>
      </c>
      <c r="L3227">
        <f t="shared" ca="1" si="1272"/>
        <v>127.8</v>
      </c>
      <c r="M3227">
        <f t="shared" ca="1" si="1267"/>
        <v>3.6070000000000005E-2</v>
      </c>
      <c r="R3227">
        <f t="shared" ca="1" si="1273"/>
        <v>127.8</v>
      </c>
      <c r="S3227">
        <f t="shared" ca="1" si="1268"/>
        <v>3.6070000000000005E-2</v>
      </c>
      <c r="U3227" s="1"/>
      <c r="W3227" t="str">
        <f t="shared" si="1263"/>
        <v/>
      </c>
      <c r="Y3227" s="1"/>
      <c r="AA3227">
        <f t="shared" si="1264"/>
        <v>0</v>
      </c>
      <c r="AC3227" s="1"/>
      <c r="AE3227">
        <f t="shared" si="1265"/>
        <v>0</v>
      </c>
      <c r="AH3227" s="1"/>
      <c r="AI3227" s="17"/>
      <c r="AJ3227" s="25"/>
      <c r="AU3227" s="1">
        <v>41415</v>
      </c>
      <c r="AV3227">
        <v>0.10100000000000001</v>
      </c>
      <c r="AW3227">
        <f t="shared" si="1274"/>
        <v>1.01E-3</v>
      </c>
      <c r="AY3227" s="1">
        <v>41416</v>
      </c>
      <c r="AZ3227">
        <v>0.10100000000000001</v>
      </c>
      <c r="BA3227">
        <f t="shared" si="1275"/>
        <v>1.01E-3</v>
      </c>
      <c r="BC3227" s="1">
        <v>41506</v>
      </c>
      <c r="BD3227">
        <v>0.318</v>
      </c>
      <c r="BE3227">
        <f t="shared" si="1276"/>
        <v>3.1800000000000001E-3</v>
      </c>
      <c r="BG3227" s="1">
        <v>41506</v>
      </c>
      <c r="BH3227">
        <v>0.502</v>
      </c>
      <c r="BI3227">
        <f t="shared" si="1277"/>
        <v>5.0200000000000002E-3</v>
      </c>
      <c r="BK3227" s="1">
        <v>41171</v>
      </c>
      <c r="BL3227">
        <v>2.4700199999999999</v>
      </c>
      <c r="BM3227">
        <f t="shared" si="1283"/>
        <v>2.4700199999999999E-2</v>
      </c>
      <c r="BP3227" s="1">
        <v>41394</v>
      </c>
      <c r="BQ3227">
        <v>167.34</v>
      </c>
      <c r="BR3227">
        <f t="shared" si="1278"/>
        <v>1.6734</v>
      </c>
      <c r="BT3227" s="1">
        <v>41421</v>
      </c>
      <c r="BU3227">
        <v>0.20100000000000001</v>
      </c>
      <c r="BV3227">
        <f t="shared" si="1279"/>
        <v>2.0100000000000001E-3</v>
      </c>
      <c r="BX3227" s="1">
        <v>41421</v>
      </c>
      <c r="BY3227">
        <v>0.29499999999999998</v>
      </c>
      <c r="BZ3227">
        <f t="shared" si="1280"/>
        <v>2.9499999999999999E-3</v>
      </c>
      <c r="CB3227" s="1">
        <v>41506</v>
      </c>
      <c r="CC3227">
        <v>0.42199999999999999</v>
      </c>
      <c r="CD3227">
        <f t="shared" si="1281"/>
        <v>4.2199999999999998E-3</v>
      </c>
      <c r="CG3227" s="1"/>
    </row>
    <row r="3228" spans="1:85" x14ac:dyDescent="0.3">
      <c r="A3228" s="21">
        <f t="shared" si="1282"/>
        <v>50329</v>
      </c>
      <c r="B3228" s="18">
        <f t="shared" si="1266"/>
        <v>112.421875</v>
      </c>
      <c r="C3228">
        <f t="shared" si="1284"/>
        <v>115</v>
      </c>
      <c r="D3228">
        <f t="shared" ca="1" si="1269"/>
        <v>-12.002777777777778</v>
      </c>
      <c r="E3228">
        <f ca="1">IF(currency="USD",'Future et co'!F3228,IF(currency="EUR",'Future et co'!G3228,FALSE))</f>
        <v>3.6070000000000005E-2</v>
      </c>
      <c r="F3228">
        <f t="shared" ca="1" si="1270"/>
        <v>3.6070000000000005E-2</v>
      </c>
      <c r="G3228">
        <f t="shared" ca="1" si="1271"/>
        <v>2.0569999999999998E-2</v>
      </c>
      <c r="L3228">
        <f t="shared" ca="1" si="1272"/>
        <v>127.8</v>
      </c>
      <c r="M3228">
        <f t="shared" ca="1" si="1267"/>
        <v>3.6070000000000005E-2</v>
      </c>
      <c r="R3228">
        <f t="shared" ca="1" si="1273"/>
        <v>127.8</v>
      </c>
      <c r="S3228">
        <f t="shared" ca="1" si="1268"/>
        <v>3.6070000000000005E-2</v>
      </c>
      <c r="U3228" s="1"/>
      <c r="W3228" t="str">
        <f t="shared" si="1263"/>
        <v/>
      </c>
      <c r="Y3228" s="1"/>
      <c r="AA3228">
        <f t="shared" si="1264"/>
        <v>0</v>
      </c>
      <c r="AC3228" s="1"/>
      <c r="AE3228">
        <f t="shared" si="1265"/>
        <v>0</v>
      </c>
      <c r="AH3228" s="1"/>
      <c r="AI3228" s="17"/>
      <c r="AJ3228" s="25"/>
      <c r="AU3228" s="1">
        <v>41414</v>
      </c>
      <c r="AV3228">
        <v>0.105</v>
      </c>
      <c r="AW3228">
        <f t="shared" si="1274"/>
        <v>1.0499999999999999E-3</v>
      </c>
      <c r="AY3228" s="1">
        <v>41415</v>
      </c>
      <c r="AZ3228">
        <v>9.9000000000000005E-2</v>
      </c>
      <c r="BA3228">
        <f t="shared" si="1275"/>
        <v>9.8999999999999999E-4</v>
      </c>
      <c r="BC3228" s="1">
        <v>41505</v>
      </c>
      <c r="BD3228">
        <v>0.33</v>
      </c>
      <c r="BE3228">
        <f t="shared" si="1276"/>
        <v>3.3E-3</v>
      </c>
      <c r="BG3228" s="1">
        <v>41505</v>
      </c>
      <c r="BH3228">
        <v>0.52700000000000002</v>
      </c>
      <c r="BI3228">
        <f t="shared" si="1277"/>
        <v>5.2700000000000004E-3</v>
      </c>
      <c r="BK3228" s="1">
        <v>41172</v>
      </c>
      <c r="BL3228">
        <v>2.4759199999999999</v>
      </c>
      <c r="BM3228">
        <f t="shared" si="1283"/>
        <v>2.4759199999999999E-2</v>
      </c>
      <c r="BP3228" s="1">
        <v>41393</v>
      </c>
      <c r="BQ3228">
        <v>167.43</v>
      </c>
      <c r="BR3228">
        <f t="shared" si="1278"/>
        <v>1.6743000000000001</v>
      </c>
      <c r="BT3228" s="1">
        <v>41418</v>
      </c>
      <c r="BU3228">
        <v>0.2</v>
      </c>
      <c r="BV3228">
        <f t="shared" si="1279"/>
        <v>2E-3</v>
      </c>
      <c r="BX3228" s="1">
        <v>41418</v>
      </c>
      <c r="BY3228">
        <v>0.29399999999999998</v>
      </c>
      <c r="BZ3228">
        <f t="shared" si="1280"/>
        <v>2.9399999999999999E-3</v>
      </c>
      <c r="CB3228" s="1">
        <v>41505</v>
      </c>
      <c r="CC3228">
        <v>0.42199999999999999</v>
      </c>
      <c r="CD3228">
        <f t="shared" si="1281"/>
        <v>4.2199999999999998E-3</v>
      </c>
      <c r="CG3228" s="1"/>
    </row>
    <row r="3229" spans="1:85" x14ac:dyDescent="0.3">
      <c r="A3229" s="21">
        <f t="shared" si="1282"/>
        <v>50332</v>
      </c>
      <c r="B3229" s="18">
        <f t="shared" si="1266"/>
        <v>112.421875</v>
      </c>
      <c r="C3229">
        <f t="shared" si="1284"/>
        <v>115</v>
      </c>
      <c r="D3229">
        <f t="shared" ca="1" si="1269"/>
        <v>-12.011111111111111</v>
      </c>
      <c r="E3229">
        <f ca="1">IF(currency="USD",'Future et co'!F3229,IF(currency="EUR",'Future et co'!G3229,FALSE))</f>
        <v>3.6070000000000005E-2</v>
      </c>
      <c r="F3229">
        <f t="shared" ca="1" si="1270"/>
        <v>3.6070000000000005E-2</v>
      </c>
      <c r="G3229">
        <f t="shared" ca="1" si="1271"/>
        <v>2.0569999999999998E-2</v>
      </c>
      <c r="L3229">
        <f t="shared" ca="1" si="1272"/>
        <v>127.8</v>
      </c>
      <c r="M3229">
        <f t="shared" ca="1" si="1267"/>
        <v>3.6070000000000005E-2</v>
      </c>
      <c r="R3229">
        <f t="shared" ca="1" si="1273"/>
        <v>127.8</v>
      </c>
      <c r="S3229">
        <f t="shared" ca="1" si="1268"/>
        <v>3.6070000000000005E-2</v>
      </c>
      <c r="U3229" s="1"/>
      <c r="W3229" t="str">
        <f t="shared" si="1263"/>
        <v/>
      </c>
      <c r="Y3229" s="1"/>
      <c r="AA3229">
        <f t="shared" si="1264"/>
        <v>0</v>
      </c>
      <c r="AC3229" s="1"/>
      <c r="AE3229">
        <f t="shared" si="1265"/>
        <v>0</v>
      </c>
      <c r="AH3229" s="1"/>
      <c r="AI3229" s="17"/>
      <c r="AJ3229" s="25"/>
      <c r="AU3229" s="1">
        <v>41411</v>
      </c>
      <c r="AV3229">
        <v>0.11</v>
      </c>
      <c r="AW3229">
        <f t="shared" si="1274"/>
        <v>1.1000000000000001E-3</v>
      </c>
      <c r="AY3229" s="1">
        <v>41414</v>
      </c>
      <c r="AZ3229">
        <v>0.10299999999999999</v>
      </c>
      <c r="BA3229">
        <f t="shared" si="1275"/>
        <v>1.0299999999999999E-3</v>
      </c>
      <c r="BC3229" s="1">
        <v>41502</v>
      </c>
      <c r="BD3229">
        <v>0.32400000000000001</v>
      </c>
      <c r="BE3229">
        <f t="shared" si="1276"/>
        <v>3.2400000000000003E-3</v>
      </c>
      <c r="BG3229" s="1">
        <v>41502</v>
      </c>
      <c r="BH3229">
        <v>0.51600000000000001</v>
      </c>
      <c r="BI3229">
        <f t="shared" si="1277"/>
        <v>5.1600000000000005E-3</v>
      </c>
      <c r="BK3229" s="1">
        <v>41173</v>
      </c>
      <c r="BL3229">
        <v>2.4778899999999999</v>
      </c>
      <c r="BM3229">
        <f t="shared" si="1283"/>
        <v>2.47789E-2</v>
      </c>
      <c r="BP3229" s="1">
        <v>41390</v>
      </c>
      <c r="BQ3229">
        <v>167.3</v>
      </c>
      <c r="BR3229">
        <f t="shared" si="1278"/>
        <v>1.673</v>
      </c>
      <c r="BT3229" s="1">
        <v>41417</v>
      </c>
      <c r="BU3229">
        <v>0.19900000000000001</v>
      </c>
      <c r="BV3229">
        <f t="shared" si="1279"/>
        <v>1.99E-3</v>
      </c>
      <c r="BX3229" s="1">
        <v>41417</v>
      </c>
      <c r="BY3229">
        <v>0.29299999999999998</v>
      </c>
      <c r="BZ3229">
        <f t="shared" si="1280"/>
        <v>2.9299999999999999E-3</v>
      </c>
      <c r="CB3229" s="1">
        <v>41502</v>
      </c>
      <c r="CC3229">
        <v>0.443</v>
      </c>
      <c r="CD3229">
        <f t="shared" si="1281"/>
        <v>4.4299999999999999E-3</v>
      </c>
      <c r="CG3229" s="1"/>
    </row>
    <row r="3230" spans="1:85" x14ac:dyDescent="0.3">
      <c r="A3230" s="21">
        <f t="shared" si="1282"/>
        <v>50333</v>
      </c>
      <c r="B3230" s="18">
        <f t="shared" si="1266"/>
        <v>112.421875</v>
      </c>
      <c r="C3230">
        <f t="shared" si="1284"/>
        <v>115</v>
      </c>
      <c r="D3230">
        <f t="shared" ca="1" si="1269"/>
        <v>-12.013888888888889</v>
      </c>
      <c r="E3230">
        <f ca="1">IF(currency="USD",'Future et co'!F3230,IF(currency="EUR",'Future et co'!G3230,FALSE))</f>
        <v>3.6070000000000005E-2</v>
      </c>
      <c r="F3230">
        <f t="shared" ca="1" si="1270"/>
        <v>3.6070000000000005E-2</v>
      </c>
      <c r="G3230">
        <f t="shared" ca="1" si="1271"/>
        <v>2.0569999999999998E-2</v>
      </c>
      <c r="L3230">
        <f t="shared" ca="1" si="1272"/>
        <v>127.8</v>
      </c>
      <c r="M3230">
        <f t="shared" ca="1" si="1267"/>
        <v>3.6070000000000005E-2</v>
      </c>
      <c r="R3230">
        <f t="shared" ca="1" si="1273"/>
        <v>127.8</v>
      </c>
      <c r="S3230">
        <f t="shared" ca="1" si="1268"/>
        <v>3.6070000000000005E-2</v>
      </c>
      <c r="U3230" s="1"/>
      <c r="W3230" t="str">
        <f t="shared" si="1263"/>
        <v/>
      </c>
      <c r="Y3230" s="1"/>
      <c r="AA3230">
        <f t="shared" si="1264"/>
        <v>0</v>
      </c>
      <c r="AC3230" s="1"/>
      <c r="AE3230">
        <f t="shared" si="1265"/>
        <v>0</v>
      </c>
      <c r="AH3230" s="1"/>
      <c r="AI3230" s="17"/>
      <c r="AJ3230" s="25"/>
      <c r="AU3230" s="1">
        <v>41410</v>
      </c>
      <c r="AV3230">
        <v>0.111</v>
      </c>
      <c r="AW3230">
        <f t="shared" si="1274"/>
        <v>1.1100000000000001E-3</v>
      </c>
      <c r="AY3230" s="1">
        <v>41411</v>
      </c>
      <c r="AZ3230">
        <v>0.113</v>
      </c>
      <c r="BA3230">
        <f t="shared" si="1275"/>
        <v>1.1299999999999999E-3</v>
      </c>
      <c r="BC3230" s="1">
        <v>41501</v>
      </c>
      <c r="BD3230">
        <v>0.32600000000000001</v>
      </c>
      <c r="BE3230">
        <f t="shared" si="1276"/>
        <v>3.2600000000000003E-3</v>
      </c>
      <c r="BG3230" s="1">
        <v>41501</v>
      </c>
      <c r="BH3230">
        <v>0.51</v>
      </c>
      <c r="BI3230">
        <f t="shared" si="1277"/>
        <v>5.1000000000000004E-3</v>
      </c>
      <c r="BK3230" s="1">
        <v>41176</v>
      </c>
      <c r="BL3230">
        <v>2.4830700000000001</v>
      </c>
      <c r="BM3230">
        <f t="shared" si="1283"/>
        <v>2.4830700000000001E-2</v>
      </c>
      <c r="BP3230" s="1">
        <v>41389</v>
      </c>
      <c r="BQ3230">
        <v>166.91</v>
      </c>
      <c r="BR3230">
        <f t="shared" si="1278"/>
        <v>1.6691</v>
      </c>
      <c r="BT3230" s="1">
        <v>41416</v>
      </c>
      <c r="BU3230">
        <v>0.19900000000000001</v>
      </c>
      <c r="BV3230">
        <f t="shared" si="1279"/>
        <v>1.99E-3</v>
      </c>
      <c r="BX3230" s="1">
        <v>41416</v>
      </c>
      <c r="BY3230">
        <v>0.29299999999999998</v>
      </c>
      <c r="BZ3230">
        <f t="shared" si="1280"/>
        <v>2.9299999999999999E-3</v>
      </c>
      <c r="CB3230" s="1">
        <v>41501</v>
      </c>
      <c r="CC3230">
        <v>0.44500000000000001</v>
      </c>
      <c r="CD3230">
        <f t="shared" si="1281"/>
        <v>4.45E-3</v>
      </c>
      <c r="CG3230" s="1"/>
    </row>
    <row r="3231" spans="1:85" x14ac:dyDescent="0.3">
      <c r="A3231" s="21">
        <f t="shared" si="1282"/>
        <v>50334</v>
      </c>
      <c r="B3231" s="18">
        <f t="shared" si="1266"/>
        <v>112.421875</v>
      </c>
      <c r="C3231">
        <f t="shared" si="1284"/>
        <v>115</v>
      </c>
      <c r="D3231">
        <f t="shared" ca="1" si="1269"/>
        <v>-12.016666666666667</v>
      </c>
      <c r="E3231">
        <f ca="1">IF(currency="USD",'Future et co'!F3231,IF(currency="EUR",'Future et co'!G3231,FALSE))</f>
        <v>3.6070000000000005E-2</v>
      </c>
      <c r="F3231">
        <f t="shared" ca="1" si="1270"/>
        <v>3.6070000000000005E-2</v>
      </c>
      <c r="G3231">
        <f t="shared" ca="1" si="1271"/>
        <v>2.0569999999999998E-2</v>
      </c>
      <c r="L3231">
        <f t="shared" ca="1" si="1272"/>
        <v>127.8</v>
      </c>
      <c r="M3231">
        <f t="shared" ca="1" si="1267"/>
        <v>3.6070000000000005E-2</v>
      </c>
      <c r="R3231">
        <f t="shared" ca="1" si="1273"/>
        <v>127.8</v>
      </c>
      <c r="S3231">
        <f t="shared" ca="1" si="1268"/>
        <v>3.6070000000000005E-2</v>
      </c>
      <c r="U3231" s="1"/>
      <c r="W3231" t="str">
        <f t="shared" si="1263"/>
        <v/>
      </c>
      <c r="Y3231" s="1"/>
      <c r="AA3231">
        <f t="shared" si="1264"/>
        <v>0</v>
      </c>
      <c r="AC3231" s="1"/>
      <c r="AE3231">
        <f t="shared" si="1265"/>
        <v>0</v>
      </c>
      <c r="AH3231" s="1"/>
      <c r="AI3231" s="17"/>
      <c r="AJ3231" s="25"/>
      <c r="AU3231" s="1">
        <v>41409</v>
      </c>
      <c r="AV3231">
        <v>0.112</v>
      </c>
      <c r="AW3231">
        <f t="shared" si="1274"/>
        <v>1.1200000000000001E-3</v>
      </c>
      <c r="AY3231" s="1">
        <v>41410</v>
      </c>
      <c r="AZ3231">
        <v>0.107</v>
      </c>
      <c r="BA3231">
        <f t="shared" si="1275"/>
        <v>1.07E-3</v>
      </c>
      <c r="BC3231" s="1">
        <v>41500</v>
      </c>
      <c r="BD3231">
        <v>0.3</v>
      </c>
      <c r="BE3231">
        <f t="shared" si="1276"/>
        <v>3.0000000000000001E-3</v>
      </c>
      <c r="BG3231" s="1">
        <v>41500</v>
      </c>
      <c r="BH3231">
        <v>0.49199999999999999</v>
      </c>
      <c r="BI3231">
        <f t="shared" si="1277"/>
        <v>4.9199999999999999E-3</v>
      </c>
      <c r="BK3231" s="1">
        <v>41177</v>
      </c>
      <c r="BL3231">
        <v>2.5095000000000001</v>
      </c>
      <c r="BM3231">
        <f t="shared" si="1283"/>
        <v>2.5094999999999999E-2</v>
      </c>
      <c r="BP3231" s="1">
        <v>41388</v>
      </c>
      <c r="BQ3231">
        <v>166.9</v>
      </c>
      <c r="BR3231">
        <f t="shared" si="1278"/>
        <v>1.669</v>
      </c>
      <c r="BT3231" s="1">
        <v>41415</v>
      </c>
      <c r="BU3231">
        <v>0.19800000000000001</v>
      </c>
      <c r="BV3231">
        <f t="shared" si="1279"/>
        <v>1.98E-3</v>
      </c>
      <c r="BX3231" s="1">
        <v>41415</v>
      </c>
      <c r="BY3231">
        <v>0.29299999999999998</v>
      </c>
      <c r="BZ3231">
        <f t="shared" si="1280"/>
        <v>2.9299999999999999E-3</v>
      </c>
      <c r="CB3231" s="1">
        <v>41500</v>
      </c>
      <c r="CC3231">
        <v>0.43</v>
      </c>
      <c r="CD3231">
        <f t="shared" si="1281"/>
        <v>4.3E-3</v>
      </c>
      <c r="CG3231" s="1"/>
    </row>
    <row r="3232" spans="1:85" x14ac:dyDescent="0.3">
      <c r="A3232" s="21">
        <f t="shared" si="1282"/>
        <v>50335</v>
      </c>
      <c r="B3232" s="18">
        <f t="shared" si="1266"/>
        <v>112.421875</v>
      </c>
      <c r="C3232">
        <f t="shared" si="1284"/>
        <v>115</v>
      </c>
      <c r="D3232">
        <f t="shared" ca="1" si="1269"/>
        <v>-12.019444444444444</v>
      </c>
      <c r="E3232">
        <f ca="1">IF(currency="USD",'Future et co'!F3232,IF(currency="EUR",'Future et co'!G3232,FALSE))</f>
        <v>3.6070000000000005E-2</v>
      </c>
      <c r="F3232">
        <f t="shared" ca="1" si="1270"/>
        <v>3.6070000000000005E-2</v>
      </c>
      <c r="G3232">
        <f t="shared" ca="1" si="1271"/>
        <v>2.0569999999999998E-2</v>
      </c>
      <c r="L3232">
        <f t="shared" ca="1" si="1272"/>
        <v>127.8</v>
      </c>
      <c r="M3232">
        <f t="shared" ca="1" si="1267"/>
        <v>3.6070000000000005E-2</v>
      </c>
      <c r="R3232">
        <f t="shared" ca="1" si="1273"/>
        <v>127.8</v>
      </c>
      <c r="S3232">
        <f t="shared" ca="1" si="1268"/>
        <v>3.6070000000000005E-2</v>
      </c>
      <c r="U3232" s="1"/>
      <c r="W3232" t="str">
        <f t="shared" si="1263"/>
        <v/>
      </c>
      <c r="Y3232" s="1"/>
      <c r="AA3232">
        <f t="shared" si="1264"/>
        <v>0</v>
      </c>
      <c r="AC3232" s="1"/>
      <c r="AE3232">
        <f t="shared" si="1265"/>
        <v>0</v>
      </c>
      <c r="AH3232" s="1"/>
      <c r="AI3232" s="17"/>
      <c r="AJ3232" s="25"/>
      <c r="AU3232" s="1">
        <v>41408</v>
      </c>
      <c r="AV3232">
        <v>0.106</v>
      </c>
      <c r="AW3232">
        <f t="shared" si="1274"/>
        <v>1.06E-3</v>
      </c>
      <c r="AY3232" s="1">
        <v>41409</v>
      </c>
      <c r="AZ3232">
        <v>0.114</v>
      </c>
      <c r="BA3232">
        <f t="shared" si="1275"/>
        <v>1.14E-3</v>
      </c>
      <c r="BC3232" s="1">
        <v>41499</v>
      </c>
      <c r="BD3232">
        <v>0.32200000000000001</v>
      </c>
      <c r="BE3232">
        <f t="shared" si="1276"/>
        <v>3.2200000000000002E-3</v>
      </c>
      <c r="BG3232" s="1">
        <v>41499</v>
      </c>
      <c r="BH3232">
        <v>0.496</v>
      </c>
      <c r="BI3232">
        <f t="shared" si="1277"/>
        <v>4.96E-3</v>
      </c>
      <c r="BK3232" s="1">
        <v>41178</v>
      </c>
      <c r="BL3232">
        <v>2.5225900000000001</v>
      </c>
      <c r="BM3232">
        <f t="shared" si="1283"/>
        <v>2.5225900000000002E-2</v>
      </c>
      <c r="BP3232" s="1">
        <v>41387</v>
      </c>
      <c r="BQ3232">
        <v>166.78</v>
      </c>
      <c r="BR3232">
        <f t="shared" si="1278"/>
        <v>1.6677999999999999</v>
      </c>
      <c r="BT3232" s="1">
        <v>41414</v>
      </c>
      <c r="BU3232">
        <v>0.19900000000000001</v>
      </c>
      <c r="BV3232">
        <f t="shared" si="1279"/>
        <v>1.99E-3</v>
      </c>
      <c r="BX3232" s="1">
        <v>41414</v>
      </c>
      <c r="BY3232">
        <v>0.29399999999999998</v>
      </c>
      <c r="BZ3232">
        <f t="shared" si="1280"/>
        <v>2.9399999999999999E-3</v>
      </c>
      <c r="CB3232" s="1">
        <v>41499</v>
      </c>
      <c r="CC3232">
        <v>0.42299999999999999</v>
      </c>
      <c r="CD3232">
        <f t="shared" si="1281"/>
        <v>4.2300000000000003E-3</v>
      </c>
      <c r="CG3232" s="1"/>
    </row>
    <row r="3233" spans="1:85" x14ac:dyDescent="0.3">
      <c r="A3233" s="21">
        <f t="shared" si="1282"/>
        <v>50336</v>
      </c>
      <c r="B3233" s="18">
        <f t="shared" si="1266"/>
        <v>112.421875</v>
      </c>
      <c r="C3233">
        <f t="shared" si="1284"/>
        <v>115</v>
      </c>
      <c r="D3233">
        <f t="shared" ca="1" si="1269"/>
        <v>-12.022222222222222</v>
      </c>
      <c r="E3233">
        <f ca="1">IF(currency="USD",'Future et co'!F3233,IF(currency="EUR",'Future et co'!G3233,FALSE))</f>
        <v>3.6070000000000005E-2</v>
      </c>
      <c r="F3233">
        <f t="shared" ca="1" si="1270"/>
        <v>3.6070000000000005E-2</v>
      </c>
      <c r="G3233">
        <f t="shared" ca="1" si="1271"/>
        <v>2.0569999999999998E-2</v>
      </c>
      <c r="L3233">
        <f t="shared" ca="1" si="1272"/>
        <v>127.8</v>
      </c>
      <c r="M3233">
        <f t="shared" ca="1" si="1267"/>
        <v>3.6070000000000005E-2</v>
      </c>
      <c r="R3233">
        <f t="shared" ca="1" si="1273"/>
        <v>127.8</v>
      </c>
      <c r="S3233">
        <f t="shared" ca="1" si="1268"/>
        <v>3.6070000000000005E-2</v>
      </c>
      <c r="U3233" s="1"/>
      <c r="W3233" t="str">
        <f t="shared" ref="W3233:W3296" si="1285">IF(U3233="","",V3233/100)</f>
        <v/>
      </c>
      <c r="Y3233" s="1"/>
      <c r="AA3233">
        <f t="shared" ref="AA3233:AA3296" si="1286">Z3233/100</f>
        <v>0</v>
      </c>
      <c r="AC3233" s="1"/>
      <c r="AE3233">
        <f t="shared" ref="AE3233:AE3296" si="1287">AD3233/100</f>
        <v>0</v>
      </c>
      <c r="AH3233" s="1"/>
      <c r="AI3233" s="17"/>
      <c r="AJ3233" s="25"/>
      <c r="AU3233" s="1">
        <v>41407</v>
      </c>
      <c r="AV3233">
        <v>0.107</v>
      </c>
      <c r="AW3233">
        <f t="shared" si="1274"/>
        <v>1.07E-3</v>
      </c>
      <c r="AY3233" s="1">
        <v>41408</v>
      </c>
      <c r="AZ3233">
        <v>0.108</v>
      </c>
      <c r="BA3233">
        <f t="shared" si="1275"/>
        <v>1.08E-3</v>
      </c>
      <c r="BC3233" s="1">
        <v>41498</v>
      </c>
      <c r="BD3233">
        <v>0.3</v>
      </c>
      <c r="BE3233">
        <f t="shared" si="1276"/>
        <v>3.0000000000000001E-3</v>
      </c>
      <c r="BG3233" s="1">
        <v>41498</v>
      </c>
      <c r="BH3233">
        <v>0.46300000000000002</v>
      </c>
      <c r="BI3233">
        <f t="shared" si="1277"/>
        <v>4.6300000000000004E-3</v>
      </c>
      <c r="BK3233" s="1">
        <v>41179</v>
      </c>
      <c r="BL3233">
        <v>2.5022199999999999</v>
      </c>
      <c r="BM3233">
        <f t="shared" si="1283"/>
        <v>2.5022199999999998E-2</v>
      </c>
      <c r="BP3233" s="1">
        <v>41386</v>
      </c>
      <c r="BQ3233">
        <v>167.08</v>
      </c>
      <c r="BR3233">
        <f t="shared" si="1278"/>
        <v>1.6708000000000001</v>
      </c>
      <c r="BT3233" s="1">
        <v>41411</v>
      </c>
      <c r="BU3233">
        <v>0.2</v>
      </c>
      <c r="BV3233">
        <f t="shared" si="1279"/>
        <v>2E-3</v>
      </c>
      <c r="BX3233" s="1">
        <v>41411</v>
      </c>
      <c r="BY3233">
        <v>0.29699999999999999</v>
      </c>
      <c r="BZ3233">
        <f t="shared" si="1280"/>
        <v>2.97E-3</v>
      </c>
      <c r="CB3233" s="1">
        <v>41498</v>
      </c>
      <c r="CC3233">
        <v>0.41699999999999998</v>
      </c>
      <c r="CD3233">
        <f t="shared" si="1281"/>
        <v>4.1700000000000001E-3</v>
      </c>
      <c r="CG3233" s="1"/>
    </row>
    <row r="3234" spans="1:85" x14ac:dyDescent="0.3">
      <c r="A3234" s="21">
        <f t="shared" si="1282"/>
        <v>50339</v>
      </c>
      <c r="B3234" s="18">
        <f t="shared" si="1266"/>
        <v>112.421875</v>
      </c>
      <c r="C3234">
        <f t="shared" si="1284"/>
        <v>115</v>
      </c>
      <c r="D3234">
        <f t="shared" ca="1" si="1269"/>
        <v>-12.030555555555555</v>
      </c>
      <c r="E3234">
        <f ca="1">IF(currency="USD",'Future et co'!F3234,IF(currency="EUR",'Future et co'!G3234,FALSE))</f>
        <v>3.6070000000000005E-2</v>
      </c>
      <c r="F3234">
        <f t="shared" ca="1" si="1270"/>
        <v>3.6070000000000005E-2</v>
      </c>
      <c r="G3234">
        <f t="shared" ca="1" si="1271"/>
        <v>2.0569999999999998E-2</v>
      </c>
      <c r="L3234">
        <f t="shared" ca="1" si="1272"/>
        <v>127.8</v>
      </c>
      <c r="M3234">
        <f t="shared" ca="1" si="1267"/>
        <v>3.6070000000000005E-2</v>
      </c>
      <c r="R3234">
        <f t="shared" ca="1" si="1273"/>
        <v>127.8</v>
      </c>
      <c r="S3234">
        <f t="shared" ca="1" si="1268"/>
        <v>3.6070000000000005E-2</v>
      </c>
      <c r="U3234" s="1"/>
      <c r="W3234" t="str">
        <f t="shared" si="1285"/>
        <v/>
      </c>
      <c r="Y3234" s="1"/>
      <c r="AA3234">
        <f t="shared" si="1286"/>
        <v>0</v>
      </c>
      <c r="AC3234" s="1"/>
      <c r="AE3234">
        <f t="shared" si="1287"/>
        <v>0</v>
      </c>
      <c r="AH3234" s="1"/>
      <c r="AI3234" s="17"/>
      <c r="AJ3234" s="25"/>
      <c r="AU3234" s="1">
        <v>41404</v>
      </c>
      <c r="AV3234">
        <v>0.11</v>
      </c>
      <c r="AW3234">
        <f t="shared" si="1274"/>
        <v>1.1000000000000001E-3</v>
      </c>
      <c r="AY3234" s="1">
        <v>41407</v>
      </c>
      <c r="AZ3234">
        <v>0.114</v>
      </c>
      <c r="BA3234">
        <f t="shared" si="1275"/>
        <v>1.14E-3</v>
      </c>
      <c r="BC3234" s="1">
        <v>41495</v>
      </c>
      <c r="BD3234">
        <v>0.30499999999999999</v>
      </c>
      <c r="BE3234">
        <f t="shared" si="1276"/>
        <v>3.0499999999999998E-3</v>
      </c>
      <c r="BG3234" s="1">
        <v>41495</v>
      </c>
      <c r="BH3234">
        <v>0.45800000000000002</v>
      </c>
      <c r="BI3234">
        <f t="shared" si="1277"/>
        <v>4.5799999999999999E-3</v>
      </c>
      <c r="BK3234" s="1">
        <v>41180</v>
      </c>
      <c r="BL3234">
        <v>2.5155400000000001</v>
      </c>
      <c r="BM3234">
        <f t="shared" si="1283"/>
        <v>2.5155400000000001E-2</v>
      </c>
      <c r="BP3234" s="1">
        <v>41383</v>
      </c>
      <c r="BQ3234">
        <v>166.71</v>
      </c>
      <c r="BR3234">
        <f t="shared" si="1278"/>
        <v>1.6671</v>
      </c>
      <c r="BT3234" s="1">
        <v>41410</v>
      </c>
      <c r="BU3234">
        <v>0.20200000000000001</v>
      </c>
      <c r="BV3234">
        <f t="shared" si="1279"/>
        <v>2.0200000000000001E-3</v>
      </c>
      <c r="BX3234" s="1">
        <v>41410</v>
      </c>
      <c r="BY3234">
        <v>0.30099999999999999</v>
      </c>
      <c r="BZ3234">
        <f t="shared" si="1280"/>
        <v>3.0100000000000001E-3</v>
      </c>
      <c r="CB3234" s="1">
        <v>41495</v>
      </c>
      <c r="CC3234">
        <v>0.41899999999999998</v>
      </c>
      <c r="CD3234">
        <f t="shared" si="1281"/>
        <v>4.1900000000000001E-3</v>
      </c>
      <c r="CG3234" s="1"/>
    </row>
    <row r="3235" spans="1:85" x14ac:dyDescent="0.3">
      <c r="A3235" s="21">
        <f t="shared" si="1282"/>
        <v>50340</v>
      </c>
      <c r="B3235" s="18">
        <f t="shared" si="1266"/>
        <v>112.421875</v>
      </c>
      <c r="C3235">
        <f t="shared" si="1284"/>
        <v>115</v>
      </c>
      <c r="D3235">
        <f t="shared" ca="1" si="1269"/>
        <v>-12.033333333333333</v>
      </c>
      <c r="E3235">
        <f ca="1">IF(currency="USD",'Future et co'!F3235,IF(currency="EUR",'Future et co'!G3235,FALSE))</f>
        <v>3.6070000000000005E-2</v>
      </c>
      <c r="F3235">
        <f t="shared" ca="1" si="1270"/>
        <v>3.6070000000000005E-2</v>
      </c>
      <c r="G3235">
        <f t="shared" ca="1" si="1271"/>
        <v>2.0569999999999998E-2</v>
      </c>
      <c r="L3235">
        <f t="shared" ca="1" si="1272"/>
        <v>127.8</v>
      </c>
      <c r="M3235">
        <f t="shared" ca="1" si="1267"/>
        <v>3.6070000000000005E-2</v>
      </c>
      <c r="R3235">
        <f t="shared" ca="1" si="1273"/>
        <v>127.8</v>
      </c>
      <c r="S3235">
        <f t="shared" ca="1" si="1268"/>
        <v>3.6070000000000005E-2</v>
      </c>
      <c r="U3235" s="1"/>
      <c r="W3235" t="str">
        <f t="shared" si="1285"/>
        <v/>
      </c>
      <c r="Y3235" s="1"/>
      <c r="AA3235">
        <f t="shared" si="1286"/>
        <v>0</v>
      </c>
      <c r="AC3235" s="1"/>
      <c r="AE3235">
        <f t="shared" si="1287"/>
        <v>0</v>
      </c>
      <c r="AH3235" s="1"/>
      <c r="AI3235" s="17"/>
      <c r="AJ3235" s="25"/>
      <c r="AU3235" s="1">
        <v>41403</v>
      </c>
      <c r="AV3235">
        <v>0.113</v>
      </c>
      <c r="AW3235">
        <f t="shared" si="1274"/>
        <v>1.1299999999999999E-3</v>
      </c>
      <c r="AY3235" s="1">
        <v>41404</v>
      </c>
      <c r="AZ3235">
        <v>0.108</v>
      </c>
      <c r="BA3235">
        <f t="shared" si="1275"/>
        <v>1.08E-3</v>
      </c>
      <c r="BC3235" s="1">
        <v>41494</v>
      </c>
      <c r="BD3235">
        <v>0.31</v>
      </c>
      <c r="BE3235">
        <f t="shared" si="1276"/>
        <v>3.0999999999999999E-3</v>
      </c>
      <c r="BG3235" s="1">
        <v>41494</v>
      </c>
      <c r="BH3235">
        <v>0.46700000000000003</v>
      </c>
      <c r="BI3235">
        <f t="shared" si="1277"/>
        <v>4.6700000000000005E-3</v>
      </c>
      <c r="BK3235" s="1">
        <v>41183</v>
      </c>
      <c r="BL3235">
        <v>2.5145599999999999</v>
      </c>
      <c r="BM3235">
        <f t="shared" si="1283"/>
        <v>2.5145600000000001E-2</v>
      </c>
      <c r="BP3235" s="1">
        <v>41382</v>
      </c>
      <c r="BQ3235">
        <v>166.99</v>
      </c>
      <c r="BR3235">
        <f t="shared" si="1278"/>
        <v>1.6699000000000002</v>
      </c>
      <c r="BT3235" s="1">
        <v>41409</v>
      </c>
      <c r="BU3235">
        <v>0.20300000000000001</v>
      </c>
      <c r="BV3235">
        <f t="shared" si="1279"/>
        <v>2.0300000000000001E-3</v>
      </c>
      <c r="BX3235" s="1">
        <v>41409</v>
      </c>
      <c r="BY3235">
        <v>0.30299999999999999</v>
      </c>
      <c r="BZ3235">
        <f t="shared" si="1280"/>
        <v>3.0299999999999997E-3</v>
      </c>
      <c r="CB3235" s="1">
        <v>41494</v>
      </c>
      <c r="CC3235">
        <v>0.40200000000000002</v>
      </c>
      <c r="CD3235">
        <f t="shared" si="1281"/>
        <v>4.0200000000000001E-3</v>
      </c>
      <c r="CG3235" s="1"/>
    </row>
    <row r="3236" spans="1:85" x14ac:dyDescent="0.3">
      <c r="A3236" s="21">
        <f t="shared" si="1282"/>
        <v>50341</v>
      </c>
      <c r="B3236" s="18">
        <f t="shared" si="1266"/>
        <v>112.421875</v>
      </c>
      <c r="C3236">
        <f t="shared" si="1284"/>
        <v>115</v>
      </c>
      <c r="D3236">
        <f t="shared" ca="1" si="1269"/>
        <v>-12.036111111111111</v>
      </c>
      <c r="E3236">
        <f ca="1">IF(currency="USD",'Future et co'!F3236,IF(currency="EUR",'Future et co'!G3236,FALSE))</f>
        <v>3.6070000000000005E-2</v>
      </c>
      <c r="F3236">
        <f t="shared" ca="1" si="1270"/>
        <v>3.6070000000000005E-2</v>
      </c>
      <c r="G3236">
        <f t="shared" ca="1" si="1271"/>
        <v>2.0569999999999998E-2</v>
      </c>
      <c r="L3236">
        <f t="shared" ca="1" si="1272"/>
        <v>127.8</v>
      </c>
      <c r="M3236">
        <f t="shared" ca="1" si="1267"/>
        <v>3.6070000000000005E-2</v>
      </c>
      <c r="R3236">
        <f t="shared" ca="1" si="1273"/>
        <v>127.8</v>
      </c>
      <c r="S3236">
        <f t="shared" ca="1" si="1268"/>
        <v>3.6070000000000005E-2</v>
      </c>
      <c r="U3236" s="1"/>
      <c r="W3236" t="str">
        <f t="shared" si="1285"/>
        <v/>
      </c>
      <c r="Y3236" s="1"/>
      <c r="AA3236">
        <f t="shared" si="1286"/>
        <v>0</v>
      </c>
      <c r="AC3236" s="1"/>
      <c r="AE3236">
        <f t="shared" si="1287"/>
        <v>0</v>
      </c>
      <c r="AH3236" s="1"/>
      <c r="AI3236" s="17"/>
      <c r="AJ3236" s="25"/>
      <c r="AU3236" s="1">
        <v>41402</v>
      </c>
      <c r="AV3236">
        <v>0.11</v>
      </c>
      <c r="AW3236">
        <f t="shared" si="1274"/>
        <v>1.1000000000000001E-3</v>
      </c>
      <c r="AY3236" s="1">
        <v>41403</v>
      </c>
      <c r="AZ3236">
        <v>0.109</v>
      </c>
      <c r="BA3236">
        <f t="shared" si="1275"/>
        <v>1.09E-3</v>
      </c>
      <c r="BC3236" s="1">
        <v>41493</v>
      </c>
      <c r="BD3236">
        <v>0.31</v>
      </c>
      <c r="BE3236">
        <f t="shared" si="1276"/>
        <v>3.0999999999999999E-3</v>
      </c>
      <c r="BG3236" s="1">
        <v>41493</v>
      </c>
      <c r="BH3236">
        <v>0.46200000000000002</v>
      </c>
      <c r="BI3236">
        <f t="shared" si="1277"/>
        <v>4.62E-3</v>
      </c>
      <c r="BK3236" s="1">
        <v>41184</v>
      </c>
      <c r="BL3236">
        <v>2.5128200000000001</v>
      </c>
      <c r="BM3236">
        <f t="shared" si="1283"/>
        <v>2.51282E-2</v>
      </c>
      <c r="BP3236" s="1">
        <v>41381</v>
      </c>
      <c r="BQ3236">
        <v>166.95</v>
      </c>
      <c r="BR3236">
        <f t="shared" si="1278"/>
        <v>1.6695</v>
      </c>
      <c r="BT3236" s="1">
        <v>41408</v>
      </c>
      <c r="BU3236">
        <v>0.20300000000000001</v>
      </c>
      <c r="BV3236">
        <f t="shared" si="1279"/>
        <v>2.0300000000000001E-3</v>
      </c>
      <c r="BX3236" s="1">
        <v>41408</v>
      </c>
      <c r="BY3236">
        <v>0.30299999999999999</v>
      </c>
      <c r="BZ3236">
        <f t="shared" si="1280"/>
        <v>3.0299999999999997E-3</v>
      </c>
      <c r="CB3236" s="1">
        <v>41493</v>
      </c>
      <c r="CC3236">
        <v>0.40699999999999997</v>
      </c>
      <c r="CD3236">
        <f t="shared" si="1281"/>
        <v>4.0699999999999998E-3</v>
      </c>
      <c r="CG3236" s="1"/>
    </row>
    <row r="3237" spans="1:85" x14ac:dyDescent="0.3">
      <c r="A3237" s="21">
        <f t="shared" si="1282"/>
        <v>50342</v>
      </c>
      <c r="B3237" s="18">
        <f t="shared" si="1266"/>
        <v>112.421875</v>
      </c>
      <c r="C3237">
        <f t="shared" si="1284"/>
        <v>115</v>
      </c>
      <c r="D3237">
        <f t="shared" ca="1" si="1269"/>
        <v>-12.03888888888889</v>
      </c>
      <c r="E3237">
        <f ca="1">IF(currency="USD",'Future et co'!F3237,IF(currency="EUR",'Future et co'!G3237,FALSE))</f>
        <v>3.6070000000000005E-2</v>
      </c>
      <c r="F3237">
        <f t="shared" ca="1" si="1270"/>
        <v>3.6070000000000005E-2</v>
      </c>
      <c r="G3237">
        <f t="shared" ca="1" si="1271"/>
        <v>2.0569999999999998E-2</v>
      </c>
      <c r="L3237">
        <f t="shared" ca="1" si="1272"/>
        <v>127.8</v>
      </c>
      <c r="M3237">
        <f t="shared" ca="1" si="1267"/>
        <v>3.6070000000000005E-2</v>
      </c>
      <c r="R3237">
        <f t="shared" ca="1" si="1273"/>
        <v>127.8</v>
      </c>
      <c r="S3237">
        <f t="shared" ca="1" si="1268"/>
        <v>3.6070000000000005E-2</v>
      </c>
      <c r="U3237" s="1"/>
      <c r="W3237" t="str">
        <f t="shared" si="1285"/>
        <v/>
      </c>
      <c r="Y3237" s="1"/>
      <c r="AA3237">
        <f t="shared" si="1286"/>
        <v>0</v>
      </c>
      <c r="AC3237" s="1"/>
      <c r="AE3237">
        <f t="shared" si="1287"/>
        <v>0</v>
      </c>
      <c r="AH3237" s="1"/>
      <c r="AI3237" s="17"/>
      <c r="AJ3237" s="25"/>
      <c r="AU3237" s="1">
        <v>41401</v>
      </c>
      <c r="AV3237">
        <v>0.112</v>
      </c>
      <c r="AW3237">
        <f t="shared" si="1274"/>
        <v>1.1200000000000001E-3</v>
      </c>
      <c r="AY3237" s="1">
        <v>41402</v>
      </c>
      <c r="AZ3237">
        <v>0.109</v>
      </c>
      <c r="BA3237">
        <f t="shared" si="1275"/>
        <v>1.09E-3</v>
      </c>
      <c r="BC3237" s="1">
        <v>41492</v>
      </c>
      <c r="BD3237">
        <v>0.31</v>
      </c>
      <c r="BE3237">
        <f t="shared" si="1276"/>
        <v>3.0999999999999999E-3</v>
      </c>
      <c r="BG3237" s="1">
        <v>41492</v>
      </c>
      <c r="BH3237">
        <v>0.46600000000000003</v>
      </c>
      <c r="BI3237">
        <f t="shared" si="1277"/>
        <v>4.6600000000000001E-3</v>
      </c>
      <c r="BK3237" s="1">
        <v>41185</v>
      </c>
      <c r="BL3237">
        <v>2.5066999999999999</v>
      </c>
      <c r="BM3237">
        <f t="shared" si="1283"/>
        <v>2.5066999999999999E-2</v>
      </c>
      <c r="BP3237" s="1">
        <v>41380</v>
      </c>
      <c r="BQ3237">
        <v>166.37</v>
      </c>
      <c r="BR3237">
        <f t="shared" si="1278"/>
        <v>1.6637</v>
      </c>
      <c r="BT3237" s="1">
        <v>41407</v>
      </c>
      <c r="BU3237">
        <v>0.20300000000000001</v>
      </c>
      <c r="BV3237">
        <f t="shared" si="1279"/>
        <v>2.0300000000000001E-3</v>
      </c>
      <c r="BX3237" s="1">
        <v>41407</v>
      </c>
      <c r="BY3237">
        <v>0.30299999999999999</v>
      </c>
      <c r="BZ3237">
        <f t="shared" si="1280"/>
        <v>3.0299999999999997E-3</v>
      </c>
      <c r="CB3237" s="1">
        <v>41492</v>
      </c>
      <c r="CC3237">
        <v>0.41</v>
      </c>
      <c r="CD3237">
        <f t="shared" si="1281"/>
        <v>4.0999999999999995E-3</v>
      </c>
      <c r="CG3237" s="1"/>
    </row>
    <row r="3238" spans="1:85" x14ac:dyDescent="0.3">
      <c r="A3238" s="21">
        <f t="shared" si="1282"/>
        <v>50343</v>
      </c>
      <c r="B3238" s="18">
        <f t="shared" si="1266"/>
        <v>112.421875</v>
      </c>
      <c r="C3238">
        <f t="shared" si="1284"/>
        <v>115</v>
      </c>
      <c r="D3238">
        <f t="shared" ca="1" si="1269"/>
        <v>-12.041666666666666</v>
      </c>
      <c r="E3238">
        <f ca="1">IF(currency="USD",'Future et co'!F3238,IF(currency="EUR",'Future et co'!G3238,FALSE))</f>
        <v>3.6070000000000005E-2</v>
      </c>
      <c r="F3238">
        <f t="shared" ca="1" si="1270"/>
        <v>3.6070000000000005E-2</v>
      </c>
      <c r="G3238">
        <f t="shared" ca="1" si="1271"/>
        <v>2.0569999999999998E-2</v>
      </c>
      <c r="L3238">
        <f t="shared" ca="1" si="1272"/>
        <v>127.8</v>
      </c>
      <c r="M3238">
        <f t="shared" ca="1" si="1267"/>
        <v>3.6070000000000005E-2</v>
      </c>
      <c r="R3238">
        <f t="shared" ca="1" si="1273"/>
        <v>127.8</v>
      </c>
      <c r="S3238">
        <f t="shared" ca="1" si="1268"/>
        <v>3.6070000000000005E-2</v>
      </c>
      <c r="U3238" s="1"/>
      <c r="W3238" t="str">
        <f t="shared" si="1285"/>
        <v/>
      </c>
      <c r="Y3238" s="1"/>
      <c r="AA3238">
        <f t="shared" si="1286"/>
        <v>0</v>
      </c>
      <c r="AC3238" s="1"/>
      <c r="AE3238">
        <f t="shared" si="1287"/>
        <v>0</v>
      </c>
      <c r="AH3238" s="1"/>
      <c r="AI3238" s="17"/>
      <c r="AJ3238" s="25"/>
      <c r="AU3238" s="1">
        <v>41400</v>
      </c>
      <c r="AV3238">
        <v>0.113</v>
      </c>
      <c r="AW3238">
        <f t="shared" si="1274"/>
        <v>1.1299999999999999E-3</v>
      </c>
      <c r="AY3238" s="1">
        <v>41401</v>
      </c>
      <c r="AZ3238">
        <v>0.109</v>
      </c>
      <c r="BA3238">
        <f t="shared" si="1275"/>
        <v>1.09E-3</v>
      </c>
      <c r="BC3238" s="1">
        <v>41491</v>
      </c>
      <c r="BD3238">
        <v>0.3</v>
      </c>
      <c r="BE3238">
        <f t="shared" si="1276"/>
        <v>3.0000000000000001E-3</v>
      </c>
      <c r="BG3238" s="1">
        <v>41491</v>
      </c>
      <c r="BH3238">
        <v>0.46100000000000002</v>
      </c>
      <c r="BI3238">
        <f t="shared" si="1277"/>
        <v>4.6100000000000004E-3</v>
      </c>
      <c r="BK3238" s="1">
        <v>41186</v>
      </c>
      <c r="BL3238">
        <v>2.4886300000000001</v>
      </c>
      <c r="BM3238">
        <f t="shared" si="1283"/>
        <v>2.48863E-2</v>
      </c>
      <c r="BP3238" s="1">
        <v>41379</v>
      </c>
      <c r="BQ3238">
        <v>166.72</v>
      </c>
      <c r="BR3238">
        <f t="shared" si="1278"/>
        <v>1.6672</v>
      </c>
      <c r="BT3238" s="1">
        <v>41404</v>
      </c>
      <c r="BU3238">
        <v>0.20300000000000001</v>
      </c>
      <c r="BV3238">
        <f t="shared" si="1279"/>
        <v>2.0300000000000001E-3</v>
      </c>
      <c r="BX3238" s="1">
        <v>41404</v>
      </c>
      <c r="BY3238">
        <v>0.30299999999999999</v>
      </c>
      <c r="BZ3238">
        <f t="shared" si="1280"/>
        <v>3.0299999999999997E-3</v>
      </c>
      <c r="CB3238" s="1">
        <v>41491</v>
      </c>
      <c r="CC3238">
        <v>0.40600000000000003</v>
      </c>
      <c r="CD3238">
        <f t="shared" si="1281"/>
        <v>4.0600000000000002E-3</v>
      </c>
      <c r="CG3238" s="1"/>
    </row>
    <row r="3239" spans="1:85" x14ac:dyDescent="0.3">
      <c r="A3239" s="21">
        <f t="shared" si="1282"/>
        <v>50346</v>
      </c>
      <c r="B3239" s="18">
        <f t="shared" si="1266"/>
        <v>112.421875</v>
      </c>
      <c r="C3239">
        <f t="shared" si="1284"/>
        <v>115</v>
      </c>
      <c r="D3239">
        <f t="shared" ca="1" si="1269"/>
        <v>-12.05</v>
      </c>
      <c r="E3239">
        <f ca="1">IF(currency="USD",'Future et co'!F3239,IF(currency="EUR",'Future et co'!G3239,FALSE))</f>
        <v>3.6070000000000005E-2</v>
      </c>
      <c r="F3239">
        <f t="shared" ca="1" si="1270"/>
        <v>3.6070000000000005E-2</v>
      </c>
      <c r="G3239">
        <f t="shared" ca="1" si="1271"/>
        <v>2.0569999999999998E-2</v>
      </c>
      <c r="L3239">
        <f t="shared" ca="1" si="1272"/>
        <v>127.8</v>
      </c>
      <c r="M3239">
        <f t="shared" ca="1" si="1267"/>
        <v>3.6070000000000005E-2</v>
      </c>
      <c r="R3239">
        <f t="shared" ca="1" si="1273"/>
        <v>127.8</v>
      </c>
      <c r="S3239">
        <f t="shared" ca="1" si="1268"/>
        <v>3.6070000000000005E-2</v>
      </c>
      <c r="U3239" s="1"/>
      <c r="W3239" t="str">
        <f t="shared" si="1285"/>
        <v/>
      </c>
      <c r="Y3239" s="1"/>
      <c r="AA3239">
        <f t="shared" si="1286"/>
        <v>0</v>
      </c>
      <c r="AC3239" s="1"/>
      <c r="AE3239">
        <f t="shared" si="1287"/>
        <v>0</v>
      </c>
      <c r="AH3239" s="1"/>
      <c r="AI3239" s="17"/>
      <c r="AJ3239" s="25"/>
      <c r="AU3239" s="1">
        <v>41397</v>
      </c>
      <c r="AV3239">
        <v>0.11</v>
      </c>
      <c r="AW3239">
        <f t="shared" si="1274"/>
        <v>1.1000000000000001E-3</v>
      </c>
      <c r="AY3239" s="1">
        <v>41400</v>
      </c>
      <c r="AZ3239">
        <v>0.108</v>
      </c>
      <c r="BA3239">
        <f t="shared" si="1275"/>
        <v>1.08E-3</v>
      </c>
      <c r="BC3239" s="1">
        <v>41488</v>
      </c>
      <c r="BD3239">
        <v>0.31</v>
      </c>
      <c r="BE3239">
        <f t="shared" si="1276"/>
        <v>3.0999999999999999E-3</v>
      </c>
      <c r="BG3239" s="1">
        <v>41488</v>
      </c>
      <c r="BH3239">
        <v>0.45300000000000001</v>
      </c>
      <c r="BI3239">
        <f t="shared" si="1277"/>
        <v>4.5300000000000002E-3</v>
      </c>
      <c r="BK3239" s="1">
        <v>41187</v>
      </c>
      <c r="BL3239">
        <v>2.4889600000000001</v>
      </c>
      <c r="BM3239">
        <f t="shared" si="1283"/>
        <v>2.4889600000000001E-2</v>
      </c>
      <c r="BP3239" s="1">
        <v>41376</v>
      </c>
      <c r="BQ3239">
        <v>166.54</v>
      </c>
      <c r="BR3239">
        <f t="shared" si="1278"/>
        <v>1.6654</v>
      </c>
      <c r="BT3239" s="1">
        <v>41403</v>
      </c>
      <c r="BU3239">
        <v>0.20300000000000001</v>
      </c>
      <c r="BV3239">
        <f t="shared" si="1279"/>
        <v>2.0300000000000001E-3</v>
      </c>
      <c r="BX3239" s="1">
        <v>41403</v>
      </c>
      <c r="BY3239">
        <v>0.30199999999999999</v>
      </c>
      <c r="BZ3239">
        <f t="shared" si="1280"/>
        <v>3.0200000000000001E-3</v>
      </c>
      <c r="CB3239" s="1">
        <v>41488</v>
      </c>
      <c r="CC3239">
        <v>0.41499999999999998</v>
      </c>
      <c r="CD3239">
        <f t="shared" si="1281"/>
        <v>4.15E-3</v>
      </c>
      <c r="CG3239" s="1"/>
    </row>
    <row r="3240" spans="1:85" x14ac:dyDescent="0.3">
      <c r="A3240" s="21">
        <f t="shared" si="1282"/>
        <v>50347</v>
      </c>
      <c r="B3240" s="18">
        <f t="shared" si="1266"/>
        <v>112.421875</v>
      </c>
      <c r="C3240">
        <f t="shared" si="1284"/>
        <v>115</v>
      </c>
      <c r="D3240">
        <f t="shared" ca="1" si="1269"/>
        <v>-12.052777777777777</v>
      </c>
      <c r="E3240">
        <f ca="1">IF(currency="USD",'Future et co'!F3240,IF(currency="EUR",'Future et co'!G3240,FALSE))</f>
        <v>3.6070000000000005E-2</v>
      </c>
      <c r="F3240">
        <f t="shared" ca="1" si="1270"/>
        <v>3.6070000000000005E-2</v>
      </c>
      <c r="G3240">
        <f t="shared" ca="1" si="1271"/>
        <v>2.0569999999999998E-2</v>
      </c>
      <c r="L3240">
        <f t="shared" ca="1" si="1272"/>
        <v>127.8</v>
      </c>
      <c r="M3240">
        <f t="shared" ca="1" si="1267"/>
        <v>3.6070000000000005E-2</v>
      </c>
      <c r="R3240">
        <f t="shared" ca="1" si="1273"/>
        <v>127.8</v>
      </c>
      <c r="S3240">
        <f t="shared" ca="1" si="1268"/>
        <v>3.6070000000000005E-2</v>
      </c>
      <c r="U3240" s="1"/>
      <c r="W3240" t="str">
        <f t="shared" si="1285"/>
        <v/>
      </c>
      <c r="Y3240" s="1"/>
      <c r="AA3240">
        <f t="shared" si="1286"/>
        <v>0</v>
      </c>
      <c r="AC3240" s="1"/>
      <c r="AE3240">
        <f t="shared" si="1287"/>
        <v>0</v>
      </c>
      <c r="AH3240" s="1"/>
      <c r="AI3240" s="17"/>
      <c r="AJ3240" s="25"/>
      <c r="AU3240" s="1">
        <v>41396</v>
      </c>
      <c r="AV3240">
        <v>0.107</v>
      </c>
      <c r="AW3240">
        <f t="shared" si="1274"/>
        <v>1.07E-3</v>
      </c>
      <c r="AY3240" s="1">
        <v>41397</v>
      </c>
      <c r="AZ3240">
        <v>0.108</v>
      </c>
      <c r="BA3240">
        <f t="shared" si="1275"/>
        <v>1.08E-3</v>
      </c>
      <c r="BC3240" s="1">
        <v>41487</v>
      </c>
      <c r="BD3240">
        <v>0.315</v>
      </c>
      <c r="BE3240">
        <f t="shared" si="1276"/>
        <v>3.15E-3</v>
      </c>
      <c r="BG3240" s="1">
        <v>41487</v>
      </c>
      <c r="BH3240">
        <v>0.48499999999999999</v>
      </c>
      <c r="BI3240">
        <f t="shared" si="1277"/>
        <v>4.8500000000000001E-3</v>
      </c>
      <c r="BK3240" s="1">
        <v>41190</v>
      </c>
      <c r="BL3240">
        <v>2.4970599999999998</v>
      </c>
      <c r="BM3240">
        <f t="shared" si="1283"/>
        <v>2.4970599999999999E-2</v>
      </c>
      <c r="BP3240" s="1">
        <v>41375</v>
      </c>
      <c r="BQ3240">
        <v>165.82</v>
      </c>
      <c r="BR3240">
        <f t="shared" si="1278"/>
        <v>1.6581999999999999</v>
      </c>
      <c r="BT3240" s="1">
        <v>41402</v>
      </c>
      <c r="BU3240">
        <v>0.20300000000000001</v>
      </c>
      <c r="BV3240">
        <f t="shared" si="1279"/>
        <v>2.0300000000000001E-3</v>
      </c>
      <c r="BX3240" s="1">
        <v>41402</v>
      </c>
      <c r="BY3240">
        <v>0.30299999999999999</v>
      </c>
      <c r="BZ3240">
        <f t="shared" si="1280"/>
        <v>3.0299999999999997E-3</v>
      </c>
      <c r="CB3240" s="1">
        <v>41487</v>
      </c>
      <c r="CC3240">
        <v>0.40799999999999997</v>
      </c>
      <c r="CD3240">
        <f t="shared" si="1281"/>
        <v>4.0799999999999994E-3</v>
      </c>
      <c r="CG3240" s="1"/>
    </row>
    <row r="3241" spans="1:85" x14ac:dyDescent="0.3">
      <c r="A3241" s="21">
        <f t="shared" si="1282"/>
        <v>50348</v>
      </c>
      <c r="B3241" s="18">
        <f t="shared" si="1266"/>
        <v>112.421875</v>
      </c>
      <c r="C3241">
        <f t="shared" si="1284"/>
        <v>115</v>
      </c>
      <c r="D3241">
        <f t="shared" ca="1" si="1269"/>
        <v>-12.055555555555555</v>
      </c>
      <c r="E3241">
        <f ca="1">IF(currency="USD",'Future et co'!F3241,IF(currency="EUR",'Future et co'!G3241,FALSE))</f>
        <v>3.6070000000000005E-2</v>
      </c>
      <c r="F3241">
        <f t="shared" ca="1" si="1270"/>
        <v>3.6070000000000005E-2</v>
      </c>
      <c r="G3241">
        <f t="shared" ca="1" si="1271"/>
        <v>2.0569999999999998E-2</v>
      </c>
      <c r="L3241">
        <f t="shared" ca="1" si="1272"/>
        <v>127.8</v>
      </c>
      <c r="M3241">
        <f t="shared" ca="1" si="1267"/>
        <v>3.6070000000000005E-2</v>
      </c>
      <c r="R3241">
        <f t="shared" ca="1" si="1273"/>
        <v>127.8</v>
      </c>
      <c r="S3241">
        <f t="shared" ca="1" si="1268"/>
        <v>3.6070000000000005E-2</v>
      </c>
      <c r="U3241" s="1"/>
      <c r="W3241" t="str">
        <f t="shared" si="1285"/>
        <v/>
      </c>
      <c r="Y3241" s="1"/>
      <c r="AA3241">
        <f t="shared" si="1286"/>
        <v>0</v>
      </c>
      <c r="AC3241" s="1"/>
      <c r="AE3241">
        <f t="shared" si="1287"/>
        <v>0</v>
      </c>
      <c r="AH3241" s="1"/>
      <c r="AI3241" s="17"/>
      <c r="AJ3241" s="25"/>
      <c r="AU3241" s="1">
        <v>41395</v>
      </c>
      <c r="AV3241">
        <v>0.112</v>
      </c>
      <c r="AW3241">
        <f t="shared" si="1274"/>
        <v>1.1200000000000001E-3</v>
      </c>
      <c r="AY3241" s="1">
        <v>41396</v>
      </c>
      <c r="AZ3241">
        <v>0.107</v>
      </c>
      <c r="BA3241">
        <f t="shared" si="1275"/>
        <v>1.07E-3</v>
      </c>
      <c r="BC3241" s="1">
        <v>41486</v>
      </c>
      <c r="BD3241">
        <v>0.31900000000000001</v>
      </c>
      <c r="BE3241">
        <f t="shared" si="1276"/>
        <v>3.1900000000000001E-3</v>
      </c>
      <c r="BG3241" s="1">
        <v>41486</v>
      </c>
      <c r="BH3241">
        <v>0.46100000000000002</v>
      </c>
      <c r="BI3241">
        <f t="shared" si="1277"/>
        <v>4.6100000000000004E-3</v>
      </c>
      <c r="BK3241" s="1">
        <v>41191</v>
      </c>
      <c r="BL3241">
        <v>2.5193400000000001</v>
      </c>
      <c r="BM3241">
        <f t="shared" si="1283"/>
        <v>2.5193400000000001E-2</v>
      </c>
      <c r="BP3241" s="1">
        <v>41374</v>
      </c>
      <c r="BQ3241">
        <v>165.94</v>
      </c>
      <c r="BR3241">
        <f t="shared" si="1278"/>
        <v>1.6594</v>
      </c>
      <c r="BT3241" s="1">
        <v>41401</v>
      </c>
      <c r="BU3241">
        <v>0.20200000000000001</v>
      </c>
      <c r="BV3241">
        <f t="shared" si="1279"/>
        <v>2.0200000000000001E-3</v>
      </c>
      <c r="BX3241" s="1">
        <v>41401</v>
      </c>
      <c r="BY3241">
        <v>0.30199999999999999</v>
      </c>
      <c r="BZ3241">
        <f t="shared" si="1280"/>
        <v>3.0200000000000001E-3</v>
      </c>
      <c r="CB3241" s="1">
        <v>41486</v>
      </c>
      <c r="CC3241">
        <v>0.40899999999999997</v>
      </c>
      <c r="CD3241">
        <f t="shared" si="1281"/>
        <v>4.0899999999999999E-3</v>
      </c>
      <c r="CG3241" s="1"/>
    </row>
    <row r="3242" spans="1:85" x14ac:dyDescent="0.3">
      <c r="A3242" s="21">
        <f t="shared" si="1282"/>
        <v>50349</v>
      </c>
      <c r="B3242" s="18">
        <f t="shared" si="1266"/>
        <v>112.421875</v>
      </c>
      <c r="C3242">
        <f t="shared" si="1284"/>
        <v>115</v>
      </c>
      <c r="D3242">
        <f t="shared" ca="1" si="1269"/>
        <v>-12.058333333333334</v>
      </c>
      <c r="E3242">
        <f ca="1">IF(currency="USD",'Future et co'!F3242,IF(currency="EUR",'Future et co'!G3242,FALSE))</f>
        <v>3.6070000000000005E-2</v>
      </c>
      <c r="F3242">
        <f t="shared" ca="1" si="1270"/>
        <v>3.6070000000000005E-2</v>
      </c>
      <c r="G3242">
        <f t="shared" ca="1" si="1271"/>
        <v>2.0569999999999998E-2</v>
      </c>
      <c r="L3242">
        <f t="shared" ca="1" si="1272"/>
        <v>127.8</v>
      </c>
      <c r="M3242">
        <f t="shared" ca="1" si="1267"/>
        <v>3.6070000000000005E-2</v>
      </c>
      <c r="R3242">
        <f t="shared" ca="1" si="1273"/>
        <v>127.8</v>
      </c>
      <c r="S3242">
        <f t="shared" ca="1" si="1268"/>
        <v>3.6070000000000005E-2</v>
      </c>
      <c r="U3242" s="1"/>
      <c r="W3242" t="str">
        <f t="shared" si="1285"/>
        <v/>
      </c>
      <c r="Y3242" s="1"/>
      <c r="AA3242">
        <f t="shared" si="1286"/>
        <v>0</v>
      </c>
      <c r="AC3242" s="1"/>
      <c r="AE3242">
        <f t="shared" si="1287"/>
        <v>0</v>
      </c>
      <c r="AH3242" s="1"/>
      <c r="AI3242" s="17"/>
      <c r="AJ3242" s="25"/>
      <c r="AU3242" s="1">
        <v>41394</v>
      </c>
      <c r="AV3242">
        <v>0.108</v>
      </c>
      <c r="AW3242">
        <f t="shared" si="1274"/>
        <v>1.08E-3</v>
      </c>
      <c r="AY3242" s="1">
        <v>41395</v>
      </c>
      <c r="AZ3242">
        <v>0.108</v>
      </c>
      <c r="BA3242">
        <f t="shared" si="1275"/>
        <v>1.08E-3</v>
      </c>
      <c r="BC3242" s="1">
        <v>41485</v>
      </c>
      <c r="BD3242">
        <v>0.3</v>
      </c>
      <c r="BE3242">
        <f t="shared" si="1276"/>
        <v>3.0000000000000001E-3</v>
      </c>
      <c r="BG3242" s="1">
        <v>41485</v>
      </c>
      <c r="BH3242">
        <v>0.45800000000000002</v>
      </c>
      <c r="BI3242">
        <f t="shared" si="1277"/>
        <v>4.5799999999999999E-3</v>
      </c>
      <c r="BK3242" s="1">
        <v>41192</v>
      </c>
      <c r="BL3242">
        <v>2.5349699999999999</v>
      </c>
      <c r="BM3242">
        <f t="shared" si="1283"/>
        <v>2.5349699999999999E-2</v>
      </c>
      <c r="BP3242" s="1">
        <v>41373</v>
      </c>
      <c r="BQ3242">
        <v>166.45</v>
      </c>
      <c r="BR3242">
        <f t="shared" si="1278"/>
        <v>1.6644999999999999</v>
      </c>
      <c r="BT3242" s="1">
        <v>41400</v>
      </c>
      <c r="BU3242">
        <v>0.20200000000000001</v>
      </c>
      <c r="BV3242">
        <f t="shared" si="1279"/>
        <v>2.0200000000000001E-3</v>
      </c>
      <c r="BX3242" s="1">
        <v>41400</v>
      </c>
      <c r="BY3242">
        <v>0.30199999999999999</v>
      </c>
      <c r="BZ3242">
        <f t="shared" si="1280"/>
        <v>3.0200000000000001E-3</v>
      </c>
      <c r="CB3242" s="1">
        <v>41485</v>
      </c>
      <c r="CC3242">
        <v>0.39200000000000002</v>
      </c>
      <c r="CD3242">
        <f t="shared" si="1281"/>
        <v>3.9199999999999999E-3</v>
      </c>
      <c r="CG3242" s="1"/>
    </row>
    <row r="3243" spans="1:85" x14ac:dyDescent="0.3">
      <c r="A3243" s="21">
        <f t="shared" si="1282"/>
        <v>50350</v>
      </c>
      <c r="B3243" s="18">
        <f t="shared" si="1266"/>
        <v>112.421875</v>
      </c>
      <c r="C3243">
        <f t="shared" si="1284"/>
        <v>115</v>
      </c>
      <c r="D3243">
        <f t="shared" ca="1" si="1269"/>
        <v>-12.061111111111112</v>
      </c>
      <c r="E3243">
        <f ca="1">IF(currency="USD",'Future et co'!F3243,IF(currency="EUR",'Future et co'!G3243,FALSE))</f>
        <v>3.6070000000000005E-2</v>
      </c>
      <c r="F3243">
        <f t="shared" ca="1" si="1270"/>
        <v>3.6070000000000005E-2</v>
      </c>
      <c r="G3243">
        <f t="shared" ca="1" si="1271"/>
        <v>2.0569999999999998E-2</v>
      </c>
      <c r="L3243">
        <f t="shared" ca="1" si="1272"/>
        <v>127.8</v>
      </c>
      <c r="M3243">
        <f t="shared" ca="1" si="1267"/>
        <v>3.6070000000000005E-2</v>
      </c>
      <c r="R3243">
        <f t="shared" ca="1" si="1273"/>
        <v>127.8</v>
      </c>
      <c r="S3243">
        <f t="shared" ca="1" si="1268"/>
        <v>3.6070000000000005E-2</v>
      </c>
      <c r="U3243" s="1"/>
      <c r="W3243" t="str">
        <f t="shared" si="1285"/>
        <v/>
      </c>
      <c r="Y3243" s="1"/>
      <c r="AA3243">
        <f t="shared" si="1286"/>
        <v>0</v>
      </c>
      <c r="AC3243" s="1"/>
      <c r="AE3243">
        <f t="shared" si="1287"/>
        <v>0</v>
      </c>
      <c r="AH3243" s="1"/>
      <c r="AI3243" s="17"/>
      <c r="AJ3243" s="25"/>
      <c r="AU3243" s="1">
        <v>41393</v>
      </c>
      <c r="AV3243">
        <v>0.108</v>
      </c>
      <c r="AW3243">
        <f t="shared" si="1274"/>
        <v>1.08E-3</v>
      </c>
      <c r="AY3243" s="1">
        <v>41394</v>
      </c>
      <c r="AZ3243">
        <v>0.108</v>
      </c>
      <c r="BA3243">
        <f t="shared" si="1275"/>
        <v>1.08E-3</v>
      </c>
      <c r="BC3243" s="1">
        <v>41484</v>
      </c>
      <c r="BD3243">
        <v>0.3</v>
      </c>
      <c r="BE3243">
        <f t="shared" si="1276"/>
        <v>3.0000000000000001E-3</v>
      </c>
      <c r="BG3243" s="1">
        <v>41484</v>
      </c>
      <c r="BH3243">
        <v>0.45700000000000002</v>
      </c>
      <c r="BI3243">
        <f t="shared" si="1277"/>
        <v>4.5700000000000003E-3</v>
      </c>
      <c r="BK3243" s="1">
        <v>41193</v>
      </c>
      <c r="BL3243">
        <v>2.5360200000000002</v>
      </c>
      <c r="BM3243">
        <f t="shared" si="1283"/>
        <v>2.5360200000000003E-2</v>
      </c>
      <c r="BP3243" s="1">
        <v>41372</v>
      </c>
      <c r="BQ3243">
        <v>166.77</v>
      </c>
      <c r="BR3243">
        <f t="shared" si="1278"/>
        <v>1.6677000000000002</v>
      </c>
      <c r="BT3243" s="1">
        <v>41397</v>
      </c>
      <c r="BU3243">
        <v>0.20100000000000001</v>
      </c>
      <c r="BV3243">
        <f t="shared" si="1279"/>
        <v>2.0100000000000001E-3</v>
      </c>
      <c r="BX3243" s="1">
        <v>41397</v>
      </c>
      <c r="BY3243">
        <v>0.30199999999999999</v>
      </c>
      <c r="BZ3243">
        <f t="shared" si="1280"/>
        <v>3.0200000000000001E-3</v>
      </c>
      <c r="CB3243" s="1">
        <v>41484</v>
      </c>
      <c r="CC3243">
        <v>0.39600000000000002</v>
      </c>
      <c r="CD3243">
        <f t="shared" si="1281"/>
        <v>3.96E-3</v>
      </c>
      <c r="CG3243" s="1"/>
    </row>
    <row r="3244" spans="1:85" x14ac:dyDescent="0.3">
      <c r="A3244" s="21">
        <f t="shared" si="1282"/>
        <v>50353</v>
      </c>
      <c r="B3244" s="18">
        <f t="shared" si="1266"/>
        <v>112.421875</v>
      </c>
      <c r="C3244">
        <f t="shared" si="1284"/>
        <v>115</v>
      </c>
      <c r="D3244">
        <f t="shared" ca="1" si="1269"/>
        <v>-12.069444444444445</v>
      </c>
      <c r="E3244">
        <f ca="1">IF(currency="USD",'Future et co'!F3244,IF(currency="EUR",'Future et co'!G3244,FALSE))</f>
        <v>3.6070000000000005E-2</v>
      </c>
      <c r="F3244">
        <f t="shared" ca="1" si="1270"/>
        <v>3.6070000000000005E-2</v>
      </c>
      <c r="G3244">
        <f t="shared" ca="1" si="1271"/>
        <v>2.0569999999999998E-2</v>
      </c>
      <c r="L3244">
        <f t="shared" ca="1" si="1272"/>
        <v>127.8</v>
      </c>
      <c r="M3244">
        <f t="shared" ca="1" si="1267"/>
        <v>3.6070000000000005E-2</v>
      </c>
      <c r="R3244">
        <f t="shared" ca="1" si="1273"/>
        <v>127.8</v>
      </c>
      <c r="S3244">
        <f t="shared" ca="1" si="1268"/>
        <v>3.6070000000000005E-2</v>
      </c>
      <c r="U3244" s="1"/>
      <c r="W3244" t="str">
        <f t="shared" si="1285"/>
        <v/>
      </c>
      <c r="Y3244" s="1"/>
      <c r="AA3244">
        <f t="shared" si="1286"/>
        <v>0</v>
      </c>
      <c r="AC3244" s="1"/>
      <c r="AE3244">
        <f t="shared" si="1287"/>
        <v>0</v>
      </c>
      <c r="AH3244" s="1"/>
      <c r="AI3244" s="17"/>
      <c r="AJ3244" s="25"/>
      <c r="AU3244" s="1">
        <v>41390</v>
      </c>
      <c r="AV3244">
        <v>0.11799999999999999</v>
      </c>
      <c r="AW3244">
        <f t="shared" si="1274"/>
        <v>1.1799999999999998E-3</v>
      </c>
      <c r="AY3244" s="1">
        <v>41393</v>
      </c>
      <c r="AZ3244">
        <v>0.107</v>
      </c>
      <c r="BA3244">
        <f t="shared" si="1275"/>
        <v>1.07E-3</v>
      </c>
      <c r="BC3244" s="1">
        <v>41481</v>
      </c>
      <c r="BD3244">
        <v>0.315</v>
      </c>
      <c r="BE3244">
        <f t="shared" si="1276"/>
        <v>3.15E-3</v>
      </c>
      <c r="BG3244" s="1">
        <v>41481</v>
      </c>
      <c r="BH3244">
        <v>0.45300000000000001</v>
      </c>
      <c r="BI3244">
        <f t="shared" si="1277"/>
        <v>4.5300000000000002E-3</v>
      </c>
      <c r="BK3244" s="1">
        <v>41194</v>
      </c>
      <c r="BL3244">
        <v>2.54345</v>
      </c>
      <c r="BM3244">
        <f t="shared" si="1283"/>
        <v>2.5434499999999999E-2</v>
      </c>
      <c r="BP3244" s="1">
        <v>41369</v>
      </c>
      <c r="BQ3244">
        <v>167.07</v>
      </c>
      <c r="BR3244">
        <f t="shared" si="1278"/>
        <v>1.6706999999999999</v>
      </c>
      <c r="BT3244" s="1">
        <v>41396</v>
      </c>
      <c r="BU3244">
        <v>0.20699999999999999</v>
      </c>
      <c r="BV3244">
        <f t="shared" si="1279"/>
        <v>2.0699999999999998E-3</v>
      </c>
      <c r="BX3244" s="1">
        <v>41396</v>
      </c>
      <c r="BY3244">
        <v>0.313</v>
      </c>
      <c r="BZ3244">
        <f t="shared" si="1280"/>
        <v>3.13E-3</v>
      </c>
      <c r="CB3244" s="1">
        <v>41481</v>
      </c>
      <c r="CC3244">
        <v>0.39600000000000002</v>
      </c>
      <c r="CD3244">
        <f t="shared" si="1281"/>
        <v>3.96E-3</v>
      </c>
      <c r="CG3244" s="1"/>
    </row>
    <row r="3245" spans="1:85" x14ac:dyDescent="0.3">
      <c r="A3245" s="21">
        <f t="shared" si="1282"/>
        <v>50354</v>
      </c>
      <c r="B3245" s="18">
        <f t="shared" si="1266"/>
        <v>112.421875</v>
      </c>
      <c r="C3245">
        <f t="shared" si="1284"/>
        <v>115</v>
      </c>
      <c r="D3245">
        <f t="shared" ca="1" si="1269"/>
        <v>-12.072222222222223</v>
      </c>
      <c r="E3245">
        <f ca="1">IF(currency="USD",'Future et co'!F3245,IF(currency="EUR",'Future et co'!G3245,FALSE))</f>
        <v>3.6070000000000005E-2</v>
      </c>
      <c r="F3245">
        <f t="shared" ca="1" si="1270"/>
        <v>3.6070000000000005E-2</v>
      </c>
      <c r="G3245">
        <f t="shared" ca="1" si="1271"/>
        <v>2.0569999999999998E-2</v>
      </c>
      <c r="L3245">
        <f t="shared" ca="1" si="1272"/>
        <v>127.8</v>
      </c>
      <c r="M3245">
        <f t="shared" ca="1" si="1267"/>
        <v>3.6070000000000005E-2</v>
      </c>
      <c r="R3245">
        <f t="shared" ca="1" si="1273"/>
        <v>127.8</v>
      </c>
      <c r="S3245">
        <f t="shared" ca="1" si="1268"/>
        <v>3.6070000000000005E-2</v>
      </c>
      <c r="U3245" s="1"/>
      <c r="W3245" t="str">
        <f t="shared" si="1285"/>
        <v/>
      </c>
      <c r="Y3245" s="1"/>
      <c r="AA3245">
        <f t="shared" si="1286"/>
        <v>0</v>
      </c>
      <c r="AC3245" s="1"/>
      <c r="AE3245">
        <f t="shared" si="1287"/>
        <v>0</v>
      </c>
      <c r="AH3245" s="1"/>
      <c r="AI3245" s="17"/>
      <c r="AJ3245" s="25"/>
      <c r="AU3245" s="1">
        <v>41389</v>
      </c>
      <c r="AV3245">
        <v>0.12</v>
      </c>
      <c r="AW3245">
        <f t="shared" si="1274"/>
        <v>1.1999999999999999E-3</v>
      </c>
      <c r="AY3245" s="1">
        <v>41390</v>
      </c>
      <c r="AZ3245">
        <v>0.11799999999999999</v>
      </c>
      <c r="BA3245">
        <f t="shared" si="1275"/>
        <v>1.1799999999999998E-3</v>
      </c>
      <c r="BC3245" s="1">
        <v>41480</v>
      </c>
      <c r="BD3245">
        <v>0.31900000000000001</v>
      </c>
      <c r="BE3245">
        <f t="shared" si="1276"/>
        <v>3.1900000000000001E-3</v>
      </c>
      <c r="BG3245" s="1">
        <v>41480</v>
      </c>
      <c r="BH3245">
        <v>0.47899999999999998</v>
      </c>
      <c r="BI3245">
        <f t="shared" si="1277"/>
        <v>4.79E-3</v>
      </c>
      <c r="BK3245" s="1">
        <v>41197</v>
      </c>
      <c r="BL3245">
        <v>2.51193</v>
      </c>
      <c r="BM3245">
        <f t="shared" si="1283"/>
        <v>2.5119300000000001E-2</v>
      </c>
      <c r="BP3245" s="1">
        <v>41368</v>
      </c>
      <c r="BQ3245">
        <v>166.63</v>
      </c>
      <c r="BR3245">
        <f t="shared" si="1278"/>
        <v>1.6662999999999999</v>
      </c>
      <c r="BT3245" s="1">
        <v>41394</v>
      </c>
      <c r="BU3245">
        <v>0.20699999999999999</v>
      </c>
      <c r="BV3245">
        <f t="shared" si="1279"/>
        <v>2.0699999999999998E-3</v>
      </c>
      <c r="BX3245" s="1">
        <v>41394</v>
      </c>
      <c r="BY3245">
        <v>0.315</v>
      </c>
      <c r="BZ3245">
        <f t="shared" si="1280"/>
        <v>3.15E-3</v>
      </c>
      <c r="CB3245" s="1">
        <v>41480</v>
      </c>
      <c r="CC3245">
        <v>0.39500000000000002</v>
      </c>
      <c r="CD3245">
        <f t="shared" si="1281"/>
        <v>3.9500000000000004E-3</v>
      </c>
      <c r="CG3245" s="1"/>
    </row>
    <row r="3246" spans="1:85" x14ac:dyDescent="0.3">
      <c r="A3246" s="21">
        <f t="shared" si="1282"/>
        <v>50355</v>
      </c>
      <c r="B3246" s="18">
        <f t="shared" si="1266"/>
        <v>112.421875</v>
      </c>
      <c r="C3246">
        <f t="shared" si="1284"/>
        <v>115</v>
      </c>
      <c r="D3246">
        <f t="shared" ca="1" si="1269"/>
        <v>-12.074999999999999</v>
      </c>
      <c r="E3246">
        <f ca="1">IF(currency="USD",'Future et co'!F3246,IF(currency="EUR",'Future et co'!G3246,FALSE))</f>
        <v>3.6070000000000005E-2</v>
      </c>
      <c r="F3246">
        <f t="shared" ca="1" si="1270"/>
        <v>3.6070000000000005E-2</v>
      </c>
      <c r="G3246">
        <f t="shared" ca="1" si="1271"/>
        <v>2.0569999999999998E-2</v>
      </c>
      <c r="L3246">
        <f t="shared" ca="1" si="1272"/>
        <v>127.8</v>
      </c>
      <c r="M3246">
        <f t="shared" ca="1" si="1267"/>
        <v>3.6070000000000005E-2</v>
      </c>
      <c r="R3246">
        <f t="shared" ca="1" si="1273"/>
        <v>127.8</v>
      </c>
      <c r="S3246">
        <f t="shared" ca="1" si="1268"/>
        <v>3.6070000000000005E-2</v>
      </c>
      <c r="U3246" s="1"/>
      <c r="W3246" t="str">
        <f t="shared" si="1285"/>
        <v/>
      </c>
      <c r="Y3246" s="1"/>
      <c r="AA3246">
        <f t="shared" si="1286"/>
        <v>0</v>
      </c>
      <c r="AC3246" s="1"/>
      <c r="AE3246">
        <f t="shared" si="1287"/>
        <v>0</v>
      </c>
      <c r="AH3246" s="1"/>
      <c r="AI3246" s="17"/>
      <c r="AJ3246" s="25"/>
      <c r="AU3246" s="1">
        <v>41388</v>
      </c>
      <c r="AV3246">
        <v>0.11799999999999999</v>
      </c>
      <c r="AW3246">
        <f t="shared" si="1274"/>
        <v>1.1799999999999998E-3</v>
      </c>
      <c r="AY3246" s="1">
        <v>41389</v>
      </c>
      <c r="AZ3246">
        <v>0.115</v>
      </c>
      <c r="BA3246">
        <f t="shared" si="1275"/>
        <v>1.15E-3</v>
      </c>
      <c r="BC3246" s="1">
        <v>41479</v>
      </c>
      <c r="BD3246">
        <v>0.32700000000000001</v>
      </c>
      <c r="BE3246">
        <f t="shared" si="1276"/>
        <v>3.2700000000000003E-3</v>
      </c>
      <c r="BG3246" s="1">
        <v>41479</v>
      </c>
      <c r="BH3246">
        <v>0.48499999999999999</v>
      </c>
      <c r="BI3246">
        <f t="shared" si="1277"/>
        <v>4.8500000000000001E-3</v>
      </c>
      <c r="BK3246" s="1">
        <v>41198</v>
      </c>
      <c r="BL3246">
        <v>2.4870899999999998</v>
      </c>
      <c r="BM3246">
        <f t="shared" si="1283"/>
        <v>2.4870899999999998E-2</v>
      </c>
      <c r="BP3246" s="1">
        <v>41367</v>
      </c>
      <c r="BQ3246">
        <v>166.13</v>
      </c>
      <c r="BR3246">
        <f t="shared" si="1278"/>
        <v>1.6613</v>
      </c>
      <c r="BT3246" s="1">
        <v>41393</v>
      </c>
      <c r="BU3246">
        <v>0.20699999999999999</v>
      </c>
      <c r="BV3246">
        <f t="shared" si="1279"/>
        <v>2.0699999999999998E-3</v>
      </c>
      <c r="BX3246" s="1">
        <v>41393</v>
      </c>
      <c r="BY3246">
        <v>0.317</v>
      </c>
      <c r="BZ3246">
        <f t="shared" si="1280"/>
        <v>3.1700000000000001E-3</v>
      </c>
      <c r="CB3246" s="1">
        <v>41479</v>
      </c>
      <c r="CC3246">
        <v>0.40300000000000002</v>
      </c>
      <c r="CD3246">
        <f t="shared" si="1281"/>
        <v>4.0300000000000006E-3</v>
      </c>
      <c r="CG3246" s="1"/>
    </row>
    <row r="3247" spans="1:85" x14ac:dyDescent="0.3">
      <c r="A3247" s="21">
        <f t="shared" si="1282"/>
        <v>50356</v>
      </c>
      <c r="B3247" s="18">
        <f t="shared" si="1266"/>
        <v>112.421875</v>
      </c>
      <c r="C3247">
        <f t="shared" si="1284"/>
        <v>115</v>
      </c>
      <c r="D3247">
        <f t="shared" ca="1" si="1269"/>
        <v>-12.077777777777778</v>
      </c>
      <c r="E3247">
        <f ca="1">IF(currency="USD",'Future et co'!F3247,IF(currency="EUR",'Future et co'!G3247,FALSE))</f>
        <v>3.6070000000000005E-2</v>
      </c>
      <c r="F3247">
        <f t="shared" ca="1" si="1270"/>
        <v>3.6070000000000005E-2</v>
      </c>
      <c r="G3247">
        <f t="shared" ca="1" si="1271"/>
        <v>2.0569999999999998E-2</v>
      </c>
      <c r="L3247">
        <f t="shared" ca="1" si="1272"/>
        <v>127.8</v>
      </c>
      <c r="M3247">
        <f t="shared" ca="1" si="1267"/>
        <v>3.6070000000000005E-2</v>
      </c>
      <c r="R3247">
        <f t="shared" ca="1" si="1273"/>
        <v>127.8</v>
      </c>
      <c r="S3247">
        <f t="shared" ca="1" si="1268"/>
        <v>3.6070000000000005E-2</v>
      </c>
      <c r="U3247" s="1"/>
      <c r="W3247" t="str">
        <f t="shared" si="1285"/>
        <v/>
      </c>
      <c r="Y3247" s="1"/>
      <c r="AA3247">
        <f t="shared" si="1286"/>
        <v>0</v>
      </c>
      <c r="AC3247" s="1"/>
      <c r="AE3247">
        <f t="shared" si="1287"/>
        <v>0</v>
      </c>
      <c r="AH3247" s="1"/>
      <c r="AI3247" s="17"/>
      <c r="AJ3247" s="25"/>
      <c r="AU3247" s="1">
        <v>41387</v>
      </c>
      <c r="AV3247">
        <v>0.11700000000000001</v>
      </c>
      <c r="AW3247">
        <f t="shared" si="1274"/>
        <v>1.17E-3</v>
      </c>
      <c r="AY3247" s="1">
        <v>41388</v>
      </c>
      <c r="AZ3247">
        <v>0.11799999999999999</v>
      </c>
      <c r="BA3247">
        <f t="shared" si="1275"/>
        <v>1.1799999999999998E-3</v>
      </c>
      <c r="BC3247" s="1">
        <v>41478</v>
      </c>
      <c r="BD3247">
        <v>0.31</v>
      </c>
      <c r="BE3247">
        <f t="shared" si="1276"/>
        <v>3.0999999999999999E-3</v>
      </c>
      <c r="BG3247" s="1">
        <v>41478</v>
      </c>
      <c r="BH3247">
        <v>0.46800000000000003</v>
      </c>
      <c r="BI3247">
        <f t="shared" si="1277"/>
        <v>4.6800000000000001E-3</v>
      </c>
      <c r="BK3247" s="1">
        <v>41199</v>
      </c>
      <c r="BL3247">
        <v>2.4767700000000001</v>
      </c>
      <c r="BM3247">
        <f t="shared" si="1283"/>
        <v>2.47677E-2</v>
      </c>
      <c r="BP3247" s="1">
        <v>41366</v>
      </c>
      <c r="BQ3247">
        <v>165.81</v>
      </c>
      <c r="BR3247">
        <f t="shared" si="1278"/>
        <v>1.6581000000000001</v>
      </c>
      <c r="BT3247" s="1">
        <v>41390</v>
      </c>
      <c r="BU3247">
        <v>0.20699999999999999</v>
      </c>
      <c r="BV3247">
        <f t="shared" si="1279"/>
        <v>2.0699999999999998E-3</v>
      </c>
      <c r="BX3247" s="1">
        <v>41390</v>
      </c>
      <c r="BY3247">
        <v>0.318</v>
      </c>
      <c r="BZ3247">
        <f t="shared" si="1280"/>
        <v>3.1800000000000001E-3</v>
      </c>
      <c r="CB3247" s="1">
        <v>41478</v>
      </c>
      <c r="CC3247">
        <v>0.42099999999999999</v>
      </c>
      <c r="CD3247">
        <f t="shared" si="1281"/>
        <v>4.2100000000000002E-3</v>
      </c>
      <c r="CG3247" s="1"/>
    </row>
    <row r="3248" spans="1:85" x14ac:dyDescent="0.3">
      <c r="A3248" s="21">
        <f t="shared" si="1282"/>
        <v>50357</v>
      </c>
      <c r="B3248" s="18">
        <f t="shared" si="1266"/>
        <v>112.421875</v>
      </c>
      <c r="C3248">
        <f t="shared" si="1284"/>
        <v>115</v>
      </c>
      <c r="D3248">
        <f t="shared" ca="1" si="1269"/>
        <v>-12.080555555555556</v>
      </c>
      <c r="E3248">
        <f ca="1">IF(currency="USD",'Future et co'!F3248,IF(currency="EUR",'Future et co'!G3248,FALSE))</f>
        <v>3.6070000000000005E-2</v>
      </c>
      <c r="F3248">
        <f t="shared" ca="1" si="1270"/>
        <v>3.6070000000000005E-2</v>
      </c>
      <c r="G3248">
        <f t="shared" ca="1" si="1271"/>
        <v>2.0569999999999998E-2</v>
      </c>
      <c r="L3248">
        <f t="shared" ca="1" si="1272"/>
        <v>127.8</v>
      </c>
      <c r="M3248">
        <f t="shared" ca="1" si="1267"/>
        <v>3.6070000000000005E-2</v>
      </c>
      <c r="R3248">
        <f t="shared" ca="1" si="1273"/>
        <v>127.8</v>
      </c>
      <c r="S3248">
        <f t="shared" ca="1" si="1268"/>
        <v>3.6070000000000005E-2</v>
      </c>
      <c r="U3248" s="1"/>
      <c r="W3248" t="str">
        <f t="shared" si="1285"/>
        <v/>
      </c>
      <c r="Y3248" s="1"/>
      <c r="AA3248">
        <f t="shared" si="1286"/>
        <v>0</v>
      </c>
      <c r="AC3248" s="1"/>
      <c r="AE3248">
        <f t="shared" si="1287"/>
        <v>0</v>
      </c>
      <c r="AH3248" s="1"/>
      <c r="AI3248" s="17"/>
      <c r="AJ3248" s="25"/>
      <c r="AU3248" s="1">
        <v>41386</v>
      </c>
      <c r="AV3248">
        <v>0.11899999999999999</v>
      </c>
      <c r="AW3248">
        <f t="shared" si="1274"/>
        <v>1.1899999999999999E-3</v>
      </c>
      <c r="AY3248" s="1">
        <v>41387</v>
      </c>
      <c r="AZ3248">
        <v>0.11700000000000001</v>
      </c>
      <c r="BA3248">
        <f t="shared" si="1275"/>
        <v>1.17E-3</v>
      </c>
      <c r="BC3248" s="1">
        <v>41477</v>
      </c>
      <c r="BD3248">
        <v>0.31</v>
      </c>
      <c r="BE3248">
        <f t="shared" si="1276"/>
        <v>3.0999999999999999E-3</v>
      </c>
      <c r="BG3248" s="1">
        <v>41477</v>
      </c>
      <c r="BH3248">
        <v>0.46100000000000002</v>
      </c>
      <c r="BI3248">
        <f t="shared" si="1277"/>
        <v>4.6100000000000004E-3</v>
      </c>
      <c r="BK3248" s="1">
        <v>41200</v>
      </c>
      <c r="BL3248">
        <v>2.47959</v>
      </c>
      <c r="BM3248">
        <f t="shared" si="1283"/>
        <v>2.4795899999999999E-2</v>
      </c>
      <c r="BP3248" s="1">
        <v>41361</v>
      </c>
      <c r="BQ3248">
        <v>166.1</v>
      </c>
      <c r="BR3248">
        <f t="shared" si="1278"/>
        <v>1.661</v>
      </c>
      <c r="BT3248" s="1">
        <v>41389</v>
      </c>
      <c r="BU3248">
        <v>0.20599999999999999</v>
      </c>
      <c r="BV3248">
        <f t="shared" si="1279"/>
        <v>2.0599999999999998E-3</v>
      </c>
      <c r="BX3248" s="1">
        <v>41389</v>
      </c>
      <c r="BY3248">
        <v>0.318</v>
      </c>
      <c r="BZ3248">
        <f t="shared" si="1280"/>
        <v>3.1800000000000001E-3</v>
      </c>
      <c r="CB3248" s="1">
        <v>41477</v>
      </c>
      <c r="CC3248">
        <v>0.39200000000000002</v>
      </c>
      <c r="CD3248">
        <f t="shared" si="1281"/>
        <v>3.9199999999999999E-3</v>
      </c>
      <c r="CG3248" s="1"/>
    </row>
    <row r="3249" spans="1:85" x14ac:dyDescent="0.3">
      <c r="A3249" s="21">
        <f t="shared" si="1282"/>
        <v>50360</v>
      </c>
      <c r="B3249" s="18">
        <f t="shared" si="1266"/>
        <v>112.421875</v>
      </c>
      <c r="C3249">
        <f t="shared" si="1284"/>
        <v>115</v>
      </c>
      <c r="D3249">
        <f t="shared" ca="1" si="1269"/>
        <v>-12.088888888888889</v>
      </c>
      <c r="E3249">
        <f ca="1">IF(currency="USD",'Future et co'!F3249,IF(currency="EUR",'Future et co'!G3249,FALSE))</f>
        <v>3.6070000000000005E-2</v>
      </c>
      <c r="F3249">
        <f t="shared" ca="1" si="1270"/>
        <v>3.6070000000000005E-2</v>
      </c>
      <c r="G3249">
        <f t="shared" ca="1" si="1271"/>
        <v>2.0569999999999998E-2</v>
      </c>
      <c r="L3249">
        <f t="shared" ca="1" si="1272"/>
        <v>127.8</v>
      </c>
      <c r="M3249">
        <f t="shared" ca="1" si="1267"/>
        <v>3.6070000000000005E-2</v>
      </c>
      <c r="R3249">
        <f t="shared" ca="1" si="1273"/>
        <v>127.8</v>
      </c>
      <c r="S3249">
        <f t="shared" ca="1" si="1268"/>
        <v>3.6070000000000005E-2</v>
      </c>
      <c r="U3249" s="1"/>
      <c r="W3249" t="str">
        <f t="shared" si="1285"/>
        <v/>
      </c>
      <c r="Y3249" s="1"/>
      <c r="AA3249">
        <f t="shared" si="1286"/>
        <v>0</v>
      </c>
      <c r="AC3249" s="1"/>
      <c r="AE3249">
        <f t="shared" si="1287"/>
        <v>0</v>
      </c>
      <c r="AH3249" s="1"/>
      <c r="AI3249" s="17"/>
      <c r="AJ3249" s="25"/>
      <c r="AU3249" s="1">
        <v>41383</v>
      </c>
      <c r="AV3249">
        <v>0.121</v>
      </c>
      <c r="AW3249">
        <f t="shared" si="1274"/>
        <v>1.2099999999999999E-3</v>
      </c>
      <c r="AY3249" s="1">
        <v>41386</v>
      </c>
      <c r="AZ3249">
        <v>0.122</v>
      </c>
      <c r="BA3249">
        <f t="shared" si="1275"/>
        <v>1.2199999999999999E-3</v>
      </c>
      <c r="BC3249" s="1">
        <v>41474</v>
      </c>
      <c r="BD3249">
        <v>0.314</v>
      </c>
      <c r="BE3249">
        <f t="shared" si="1276"/>
        <v>3.14E-3</v>
      </c>
      <c r="BG3249" s="1">
        <v>41474</v>
      </c>
      <c r="BH3249">
        <v>0.45400000000000001</v>
      </c>
      <c r="BI3249">
        <f t="shared" si="1277"/>
        <v>4.5399999999999998E-3</v>
      </c>
      <c r="BK3249" s="1">
        <v>41201</v>
      </c>
      <c r="BL3249">
        <v>2.5200999999999998</v>
      </c>
      <c r="BM3249">
        <f t="shared" si="1283"/>
        <v>2.5200999999999998E-2</v>
      </c>
      <c r="BP3249" s="1">
        <v>41360</v>
      </c>
      <c r="BQ3249">
        <v>166.13</v>
      </c>
      <c r="BR3249">
        <f t="shared" si="1278"/>
        <v>1.6613</v>
      </c>
      <c r="BT3249" s="1">
        <v>41388</v>
      </c>
      <c r="BU3249">
        <v>0.20599999999999999</v>
      </c>
      <c r="BV3249">
        <f t="shared" si="1279"/>
        <v>2.0599999999999998E-3</v>
      </c>
      <c r="BX3249" s="1">
        <v>41388</v>
      </c>
      <c r="BY3249">
        <v>0.31900000000000001</v>
      </c>
      <c r="BZ3249">
        <f t="shared" si="1280"/>
        <v>3.1900000000000001E-3</v>
      </c>
      <c r="CB3249" s="1">
        <v>41474</v>
      </c>
      <c r="CC3249">
        <v>0.378</v>
      </c>
      <c r="CD3249">
        <f t="shared" si="1281"/>
        <v>3.7799999999999999E-3</v>
      </c>
      <c r="CG3249" s="1"/>
    </row>
    <row r="3250" spans="1:85" x14ac:dyDescent="0.3">
      <c r="A3250" s="21">
        <f t="shared" si="1282"/>
        <v>50361</v>
      </c>
      <c r="B3250" s="18">
        <f t="shared" si="1266"/>
        <v>112.421875</v>
      </c>
      <c r="C3250">
        <f t="shared" si="1284"/>
        <v>115</v>
      </c>
      <c r="D3250">
        <f t="shared" ca="1" si="1269"/>
        <v>-12.091666666666667</v>
      </c>
      <c r="E3250">
        <f ca="1">IF(currency="USD",'Future et co'!F3250,IF(currency="EUR",'Future et co'!G3250,FALSE))</f>
        <v>3.6070000000000005E-2</v>
      </c>
      <c r="F3250">
        <f t="shared" ca="1" si="1270"/>
        <v>3.6070000000000005E-2</v>
      </c>
      <c r="G3250">
        <f t="shared" ca="1" si="1271"/>
        <v>2.0569999999999998E-2</v>
      </c>
      <c r="L3250">
        <f t="shared" ca="1" si="1272"/>
        <v>127.8</v>
      </c>
      <c r="M3250">
        <f t="shared" ca="1" si="1267"/>
        <v>3.6070000000000005E-2</v>
      </c>
      <c r="R3250">
        <f t="shared" ca="1" si="1273"/>
        <v>127.8</v>
      </c>
      <c r="S3250">
        <f t="shared" ca="1" si="1268"/>
        <v>3.6070000000000005E-2</v>
      </c>
      <c r="U3250" s="1"/>
      <c r="W3250" t="str">
        <f t="shared" si="1285"/>
        <v/>
      </c>
      <c r="Y3250" s="1"/>
      <c r="AA3250">
        <f t="shared" si="1286"/>
        <v>0</v>
      </c>
      <c r="AC3250" s="1"/>
      <c r="AE3250">
        <f t="shared" si="1287"/>
        <v>0</v>
      </c>
      <c r="AH3250" s="1"/>
      <c r="AI3250" s="17"/>
      <c r="AJ3250" s="25"/>
      <c r="AU3250" s="1">
        <v>41382</v>
      </c>
      <c r="AV3250">
        <v>0.115</v>
      </c>
      <c r="AW3250">
        <f t="shared" si="1274"/>
        <v>1.15E-3</v>
      </c>
      <c r="AY3250" s="1">
        <v>41383</v>
      </c>
      <c r="AZ3250">
        <v>0.12</v>
      </c>
      <c r="BA3250">
        <f t="shared" si="1275"/>
        <v>1.1999999999999999E-3</v>
      </c>
      <c r="BC3250" s="1">
        <v>41473</v>
      </c>
      <c r="BD3250">
        <v>0.32300000000000001</v>
      </c>
      <c r="BE3250">
        <f t="shared" si="1276"/>
        <v>3.2300000000000002E-3</v>
      </c>
      <c r="BG3250" s="1">
        <v>41473</v>
      </c>
      <c r="BH3250">
        <v>0.45700000000000002</v>
      </c>
      <c r="BI3250">
        <f t="shared" si="1277"/>
        <v>4.5700000000000003E-3</v>
      </c>
      <c r="BK3250" s="1">
        <v>41204</v>
      </c>
      <c r="BL3250">
        <v>2.5183900000000001</v>
      </c>
      <c r="BM3250">
        <f t="shared" si="1283"/>
        <v>2.5183900000000002E-2</v>
      </c>
      <c r="BP3250" s="1">
        <v>41359</v>
      </c>
      <c r="BQ3250">
        <v>165.33</v>
      </c>
      <c r="BR3250">
        <f t="shared" si="1278"/>
        <v>1.6533000000000002</v>
      </c>
      <c r="BT3250" s="1">
        <v>41387</v>
      </c>
      <c r="BU3250">
        <v>0.20699999999999999</v>
      </c>
      <c r="BV3250">
        <f t="shared" si="1279"/>
        <v>2.0699999999999998E-3</v>
      </c>
      <c r="BX3250" s="1">
        <v>41387</v>
      </c>
      <c r="BY3250">
        <v>0.32</v>
      </c>
      <c r="BZ3250">
        <f t="shared" si="1280"/>
        <v>3.2000000000000002E-3</v>
      </c>
      <c r="CB3250" s="1">
        <v>41473</v>
      </c>
      <c r="CC3250">
        <v>0.35599999999999998</v>
      </c>
      <c r="CD3250">
        <f t="shared" si="1281"/>
        <v>3.5599999999999998E-3</v>
      </c>
      <c r="CG3250" s="1"/>
    </row>
    <row r="3251" spans="1:85" x14ac:dyDescent="0.3">
      <c r="A3251" s="21">
        <f t="shared" si="1282"/>
        <v>50362</v>
      </c>
      <c r="B3251" s="18">
        <f t="shared" si="1266"/>
        <v>112.421875</v>
      </c>
      <c r="C3251">
        <f t="shared" si="1284"/>
        <v>115</v>
      </c>
      <c r="D3251">
        <f t="shared" ca="1" si="1269"/>
        <v>-12.094444444444445</v>
      </c>
      <c r="E3251">
        <f ca="1">IF(currency="USD",'Future et co'!F3251,IF(currency="EUR",'Future et co'!G3251,FALSE))</f>
        <v>3.6070000000000005E-2</v>
      </c>
      <c r="F3251">
        <f t="shared" ca="1" si="1270"/>
        <v>3.6070000000000005E-2</v>
      </c>
      <c r="G3251">
        <f t="shared" ca="1" si="1271"/>
        <v>2.0569999999999998E-2</v>
      </c>
      <c r="L3251">
        <f t="shared" ca="1" si="1272"/>
        <v>127.8</v>
      </c>
      <c r="M3251">
        <f t="shared" ca="1" si="1267"/>
        <v>3.6070000000000005E-2</v>
      </c>
      <c r="R3251">
        <f t="shared" ca="1" si="1273"/>
        <v>127.8</v>
      </c>
      <c r="S3251">
        <f t="shared" ca="1" si="1268"/>
        <v>3.6070000000000005E-2</v>
      </c>
      <c r="U3251" s="1"/>
      <c r="W3251" t="str">
        <f t="shared" si="1285"/>
        <v/>
      </c>
      <c r="Y3251" s="1"/>
      <c r="AA3251">
        <f t="shared" si="1286"/>
        <v>0</v>
      </c>
      <c r="AC3251" s="1"/>
      <c r="AE3251">
        <f t="shared" si="1287"/>
        <v>0</v>
      </c>
      <c r="AH3251" s="1"/>
      <c r="AI3251" s="17"/>
      <c r="AJ3251" s="25"/>
      <c r="AU3251" s="1">
        <v>41381</v>
      </c>
      <c r="AV3251">
        <v>0.122</v>
      </c>
      <c r="AW3251">
        <f t="shared" si="1274"/>
        <v>1.2199999999999999E-3</v>
      </c>
      <c r="AY3251" s="1">
        <v>41382</v>
      </c>
      <c r="AZ3251">
        <v>0.115</v>
      </c>
      <c r="BA3251">
        <f t="shared" si="1275"/>
        <v>1.15E-3</v>
      </c>
      <c r="BC3251" s="1">
        <v>41472</v>
      </c>
      <c r="BD3251">
        <v>0.3</v>
      </c>
      <c r="BE3251">
        <f t="shared" si="1276"/>
        <v>3.0000000000000001E-3</v>
      </c>
      <c r="BG3251" s="1">
        <v>41472</v>
      </c>
      <c r="BH3251">
        <v>0.45300000000000001</v>
      </c>
      <c r="BI3251">
        <f t="shared" si="1277"/>
        <v>4.5300000000000002E-3</v>
      </c>
      <c r="BK3251" s="1">
        <v>41205</v>
      </c>
      <c r="BL3251">
        <v>2.5573299999999999</v>
      </c>
      <c r="BM3251">
        <f t="shared" si="1283"/>
        <v>2.55733E-2</v>
      </c>
      <c r="BP3251" s="1">
        <v>41358</v>
      </c>
      <c r="BQ3251">
        <v>165.22</v>
      </c>
      <c r="BR3251">
        <f t="shared" si="1278"/>
        <v>1.6521999999999999</v>
      </c>
      <c r="BT3251" s="1">
        <v>41386</v>
      </c>
      <c r="BU3251">
        <v>0.20799999999999999</v>
      </c>
      <c r="BV3251">
        <f t="shared" si="1279"/>
        <v>2.0799999999999998E-3</v>
      </c>
      <c r="BX3251" s="1">
        <v>41386</v>
      </c>
      <c r="BY3251">
        <v>0.32200000000000001</v>
      </c>
      <c r="BZ3251">
        <f t="shared" si="1280"/>
        <v>3.2200000000000002E-3</v>
      </c>
      <c r="CB3251" s="1">
        <v>41472</v>
      </c>
      <c r="CC3251">
        <v>0.38700000000000001</v>
      </c>
      <c r="CD3251">
        <f t="shared" si="1281"/>
        <v>3.8700000000000002E-3</v>
      </c>
      <c r="CG3251" s="1"/>
    </row>
    <row r="3252" spans="1:85" x14ac:dyDescent="0.3">
      <c r="A3252" s="21">
        <f t="shared" si="1282"/>
        <v>50363</v>
      </c>
      <c r="B3252" s="18">
        <f t="shared" si="1266"/>
        <v>112.421875</v>
      </c>
      <c r="C3252">
        <f t="shared" si="1284"/>
        <v>115</v>
      </c>
      <c r="D3252">
        <f t="shared" ca="1" si="1269"/>
        <v>-12.097222222222221</v>
      </c>
      <c r="E3252">
        <f ca="1">IF(currency="USD",'Future et co'!F3252,IF(currency="EUR",'Future et co'!G3252,FALSE))</f>
        <v>3.6070000000000005E-2</v>
      </c>
      <c r="F3252">
        <f t="shared" ca="1" si="1270"/>
        <v>3.6070000000000005E-2</v>
      </c>
      <c r="G3252">
        <f t="shared" ca="1" si="1271"/>
        <v>2.0569999999999998E-2</v>
      </c>
      <c r="L3252">
        <f t="shared" ca="1" si="1272"/>
        <v>127.8</v>
      </c>
      <c r="M3252">
        <f t="shared" ca="1" si="1267"/>
        <v>3.6070000000000005E-2</v>
      </c>
      <c r="R3252">
        <f t="shared" ca="1" si="1273"/>
        <v>127.8</v>
      </c>
      <c r="S3252">
        <f t="shared" ca="1" si="1268"/>
        <v>3.6070000000000005E-2</v>
      </c>
      <c r="U3252" s="1"/>
      <c r="W3252" t="str">
        <f t="shared" si="1285"/>
        <v/>
      </c>
      <c r="Y3252" s="1"/>
      <c r="AA3252">
        <f t="shared" si="1286"/>
        <v>0</v>
      </c>
      <c r="AC3252" s="1"/>
      <c r="AE3252">
        <f t="shared" si="1287"/>
        <v>0</v>
      </c>
      <c r="AH3252" s="1"/>
      <c r="AI3252" s="17"/>
      <c r="AJ3252" s="25"/>
      <c r="AU3252" s="1">
        <v>41380</v>
      </c>
      <c r="AV3252">
        <v>0.12</v>
      </c>
      <c r="AW3252">
        <f t="shared" si="1274"/>
        <v>1.1999999999999999E-3</v>
      </c>
      <c r="AY3252" s="1">
        <v>41381</v>
      </c>
      <c r="AZ3252">
        <v>0.11600000000000001</v>
      </c>
      <c r="BA3252">
        <f t="shared" si="1275"/>
        <v>1.16E-3</v>
      </c>
      <c r="BC3252" s="1">
        <v>41471</v>
      </c>
      <c r="BD3252">
        <v>0.31</v>
      </c>
      <c r="BE3252">
        <f t="shared" si="1276"/>
        <v>3.0999999999999999E-3</v>
      </c>
      <c r="BG3252" s="1">
        <v>41471</v>
      </c>
      <c r="BH3252">
        <v>0.48199999999999998</v>
      </c>
      <c r="BI3252">
        <f t="shared" si="1277"/>
        <v>4.8199999999999996E-3</v>
      </c>
      <c r="BK3252" s="1">
        <v>41206</v>
      </c>
      <c r="BL3252">
        <v>2.5666600000000002</v>
      </c>
      <c r="BM3252">
        <f t="shared" si="1283"/>
        <v>2.5666600000000001E-2</v>
      </c>
      <c r="BP3252" s="1">
        <v>41355</v>
      </c>
      <c r="BQ3252">
        <v>164.82</v>
      </c>
      <c r="BR3252">
        <f t="shared" si="1278"/>
        <v>1.6481999999999999</v>
      </c>
      <c r="BT3252" s="1">
        <v>41383</v>
      </c>
      <c r="BU3252">
        <v>0.20799999999999999</v>
      </c>
      <c r="BV3252">
        <f t="shared" si="1279"/>
        <v>2.0799999999999998E-3</v>
      </c>
      <c r="BX3252" s="1">
        <v>41383</v>
      </c>
      <c r="BY3252">
        <v>0.32200000000000001</v>
      </c>
      <c r="BZ3252">
        <f t="shared" si="1280"/>
        <v>3.2200000000000002E-3</v>
      </c>
      <c r="CB3252" s="1">
        <v>41471</v>
      </c>
      <c r="CC3252">
        <v>0.39400000000000002</v>
      </c>
      <c r="CD3252">
        <f t="shared" si="1281"/>
        <v>3.9399999999999999E-3</v>
      </c>
      <c r="CG3252" s="1"/>
    </row>
    <row r="3253" spans="1:85" x14ac:dyDescent="0.3">
      <c r="A3253" s="21">
        <f t="shared" si="1282"/>
        <v>50364</v>
      </c>
      <c r="B3253" s="18">
        <f t="shared" si="1266"/>
        <v>112.421875</v>
      </c>
      <c r="C3253">
        <f t="shared" si="1284"/>
        <v>115</v>
      </c>
      <c r="D3253">
        <f t="shared" ca="1" si="1269"/>
        <v>-12.1</v>
      </c>
      <c r="E3253">
        <f ca="1">IF(currency="USD",'Future et co'!F3253,IF(currency="EUR",'Future et co'!G3253,FALSE))</f>
        <v>3.6070000000000005E-2</v>
      </c>
      <c r="F3253">
        <f t="shared" ca="1" si="1270"/>
        <v>3.6070000000000005E-2</v>
      </c>
      <c r="G3253">
        <f t="shared" ca="1" si="1271"/>
        <v>2.0569999999999998E-2</v>
      </c>
      <c r="L3253">
        <f t="shared" ca="1" si="1272"/>
        <v>127.8</v>
      </c>
      <c r="M3253">
        <f t="shared" ca="1" si="1267"/>
        <v>3.6070000000000005E-2</v>
      </c>
      <c r="R3253">
        <f t="shared" ca="1" si="1273"/>
        <v>127.8</v>
      </c>
      <c r="S3253">
        <f t="shared" ca="1" si="1268"/>
        <v>3.6070000000000005E-2</v>
      </c>
      <c r="U3253" s="1"/>
      <c r="W3253" t="str">
        <f t="shared" si="1285"/>
        <v/>
      </c>
      <c r="Y3253" s="1"/>
      <c r="AA3253">
        <f t="shared" si="1286"/>
        <v>0</v>
      </c>
      <c r="AC3253" s="1"/>
      <c r="AE3253">
        <f t="shared" si="1287"/>
        <v>0</v>
      </c>
      <c r="AH3253" s="1"/>
      <c r="AI3253" s="17"/>
      <c r="AJ3253" s="25"/>
      <c r="AU3253" s="1">
        <v>41379</v>
      </c>
      <c r="AV3253">
        <v>0.11600000000000001</v>
      </c>
      <c r="AW3253">
        <f t="shared" si="1274"/>
        <v>1.16E-3</v>
      </c>
      <c r="AY3253" s="1">
        <v>41380</v>
      </c>
      <c r="AZ3253">
        <v>0.11899999999999999</v>
      </c>
      <c r="BA3253">
        <f t="shared" si="1275"/>
        <v>1.1899999999999999E-3</v>
      </c>
      <c r="BC3253" s="1">
        <v>41470</v>
      </c>
      <c r="BD3253">
        <v>0.32</v>
      </c>
      <c r="BE3253">
        <f t="shared" si="1276"/>
        <v>3.2000000000000002E-3</v>
      </c>
      <c r="BG3253" s="1">
        <v>41470</v>
      </c>
      <c r="BH3253">
        <v>0.495</v>
      </c>
      <c r="BI3253">
        <f t="shared" si="1277"/>
        <v>4.9499999999999995E-3</v>
      </c>
      <c r="BK3253" s="1">
        <v>41207</v>
      </c>
      <c r="BL3253">
        <v>2.5618599999999998</v>
      </c>
      <c r="BM3253">
        <f t="shared" si="1283"/>
        <v>2.5618599999999998E-2</v>
      </c>
      <c r="BP3253" s="1">
        <v>41354</v>
      </c>
      <c r="BQ3253">
        <v>164.92</v>
      </c>
      <c r="BR3253">
        <f t="shared" si="1278"/>
        <v>1.6491999999999998</v>
      </c>
      <c r="BT3253" s="1">
        <v>41382</v>
      </c>
      <c r="BU3253">
        <v>0.20799999999999999</v>
      </c>
      <c r="BV3253">
        <f t="shared" si="1279"/>
        <v>2.0799999999999998E-3</v>
      </c>
      <c r="BX3253" s="1">
        <v>41382</v>
      </c>
      <c r="BY3253">
        <v>0.32200000000000001</v>
      </c>
      <c r="BZ3253">
        <f t="shared" si="1280"/>
        <v>3.2200000000000002E-3</v>
      </c>
      <c r="CB3253" s="1">
        <v>41470</v>
      </c>
      <c r="CC3253">
        <v>0.39300000000000002</v>
      </c>
      <c r="CD3253">
        <f t="shared" si="1281"/>
        <v>3.9300000000000003E-3</v>
      </c>
      <c r="CG3253" s="1"/>
    </row>
    <row r="3254" spans="1:85" x14ac:dyDescent="0.3">
      <c r="A3254" s="21">
        <f t="shared" si="1282"/>
        <v>50367</v>
      </c>
      <c r="B3254" s="18">
        <f t="shared" si="1266"/>
        <v>112.421875</v>
      </c>
      <c r="C3254">
        <f t="shared" si="1284"/>
        <v>115</v>
      </c>
      <c r="D3254">
        <f t="shared" ca="1" si="1269"/>
        <v>-12.108333333333333</v>
      </c>
      <c r="E3254">
        <f ca="1">IF(currency="USD",'Future et co'!F3254,IF(currency="EUR",'Future et co'!G3254,FALSE))</f>
        <v>3.6070000000000005E-2</v>
      </c>
      <c r="F3254">
        <f t="shared" ca="1" si="1270"/>
        <v>3.6070000000000005E-2</v>
      </c>
      <c r="G3254">
        <f t="shared" ca="1" si="1271"/>
        <v>2.0569999999999998E-2</v>
      </c>
      <c r="L3254">
        <f t="shared" ca="1" si="1272"/>
        <v>127.8</v>
      </c>
      <c r="M3254">
        <f t="shared" ca="1" si="1267"/>
        <v>3.6070000000000005E-2</v>
      </c>
      <c r="R3254">
        <f t="shared" ca="1" si="1273"/>
        <v>127.8</v>
      </c>
      <c r="S3254">
        <f t="shared" ca="1" si="1268"/>
        <v>3.6070000000000005E-2</v>
      </c>
      <c r="U3254" s="1"/>
      <c r="W3254" t="str">
        <f t="shared" si="1285"/>
        <v/>
      </c>
      <c r="Y3254" s="1"/>
      <c r="AA3254">
        <f t="shared" si="1286"/>
        <v>0</v>
      </c>
      <c r="AC3254" s="1"/>
      <c r="AE3254">
        <f t="shared" si="1287"/>
        <v>0</v>
      </c>
      <c r="AH3254" s="1"/>
      <c r="AI3254" s="17"/>
      <c r="AJ3254" s="25"/>
      <c r="AU3254" s="1">
        <v>41376</v>
      </c>
      <c r="AV3254">
        <v>0.114</v>
      </c>
      <c r="AW3254">
        <f t="shared" si="1274"/>
        <v>1.14E-3</v>
      </c>
      <c r="AY3254" s="1">
        <v>41379</v>
      </c>
      <c r="AZ3254">
        <v>0.114</v>
      </c>
      <c r="BA3254">
        <f t="shared" si="1275"/>
        <v>1.14E-3</v>
      </c>
      <c r="BC3254" s="1">
        <v>41467</v>
      </c>
      <c r="BD3254">
        <v>0.33</v>
      </c>
      <c r="BE3254">
        <f t="shared" si="1276"/>
        <v>3.3E-3</v>
      </c>
      <c r="BG3254" s="1">
        <v>41467</v>
      </c>
      <c r="BH3254">
        <v>0.503</v>
      </c>
      <c r="BI3254">
        <f t="shared" si="1277"/>
        <v>5.0299999999999997E-3</v>
      </c>
      <c r="BK3254" s="1">
        <v>41208</v>
      </c>
      <c r="BL3254">
        <v>2.5655000000000001</v>
      </c>
      <c r="BM3254">
        <f t="shared" si="1283"/>
        <v>2.5655000000000001E-2</v>
      </c>
      <c r="BP3254" s="1">
        <v>41353</v>
      </c>
      <c r="BQ3254">
        <v>164.74</v>
      </c>
      <c r="BR3254">
        <f t="shared" si="1278"/>
        <v>1.6474000000000002</v>
      </c>
      <c r="BT3254" s="1">
        <v>41381</v>
      </c>
      <c r="BU3254">
        <v>0.21</v>
      </c>
      <c r="BV3254">
        <f t="shared" si="1279"/>
        <v>2.0999999999999999E-3</v>
      </c>
      <c r="BX3254" s="1">
        <v>41381</v>
      </c>
      <c r="BY3254">
        <v>0.32500000000000001</v>
      </c>
      <c r="BZ3254">
        <f t="shared" si="1280"/>
        <v>3.2500000000000003E-3</v>
      </c>
      <c r="CB3254" s="1">
        <v>41467</v>
      </c>
      <c r="CC3254">
        <v>0.40400000000000003</v>
      </c>
      <c r="CD3254">
        <f t="shared" si="1281"/>
        <v>4.0400000000000002E-3</v>
      </c>
      <c r="CG3254" s="1"/>
    </row>
    <row r="3255" spans="1:85" x14ac:dyDescent="0.3">
      <c r="A3255" s="21">
        <f t="shared" si="1282"/>
        <v>50368</v>
      </c>
      <c r="B3255" s="18">
        <f t="shared" si="1266"/>
        <v>112.421875</v>
      </c>
      <c r="C3255">
        <f t="shared" si="1284"/>
        <v>115</v>
      </c>
      <c r="D3255">
        <f t="shared" ca="1" si="1269"/>
        <v>-12.111111111111111</v>
      </c>
      <c r="E3255">
        <f ca="1">IF(currency="USD",'Future et co'!F3255,IF(currency="EUR",'Future et co'!G3255,FALSE))</f>
        <v>3.6070000000000005E-2</v>
      </c>
      <c r="F3255">
        <f t="shared" ca="1" si="1270"/>
        <v>3.6070000000000005E-2</v>
      </c>
      <c r="G3255">
        <f t="shared" ca="1" si="1271"/>
        <v>2.0569999999999998E-2</v>
      </c>
      <c r="L3255">
        <f t="shared" ca="1" si="1272"/>
        <v>127.8</v>
      </c>
      <c r="M3255">
        <f t="shared" ca="1" si="1267"/>
        <v>3.6070000000000005E-2</v>
      </c>
      <c r="R3255">
        <f t="shared" ca="1" si="1273"/>
        <v>127.8</v>
      </c>
      <c r="S3255">
        <f t="shared" ca="1" si="1268"/>
        <v>3.6070000000000005E-2</v>
      </c>
      <c r="U3255" s="1"/>
      <c r="W3255" t="str">
        <f t="shared" si="1285"/>
        <v/>
      </c>
      <c r="Y3255" s="1"/>
      <c r="AA3255">
        <f t="shared" si="1286"/>
        <v>0</v>
      </c>
      <c r="AC3255" s="1"/>
      <c r="AE3255">
        <f t="shared" si="1287"/>
        <v>0</v>
      </c>
      <c r="AH3255" s="1"/>
      <c r="AI3255" s="17"/>
      <c r="AJ3255" s="25"/>
      <c r="AU3255" s="1">
        <v>41375</v>
      </c>
      <c r="AV3255">
        <v>0.125</v>
      </c>
      <c r="AW3255">
        <f t="shared" si="1274"/>
        <v>1.25E-3</v>
      </c>
      <c r="AY3255" s="1">
        <v>41376</v>
      </c>
      <c r="AZ3255">
        <v>0.114</v>
      </c>
      <c r="BA3255">
        <f t="shared" si="1275"/>
        <v>1.14E-3</v>
      </c>
      <c r="BC3255" s="1">
        <v>41466</v>
      </c>
      <c r="BD3255">
        <v>0.31</v>
      </c>
      <c r="BE3255">
        <f t="shared" si="1276"/>
        <v>3.0999999999999999E-3</v>
      </c>
      <c r="BG3255" s="1">
        <v>41466</v>
      </c>
      <c r="BH3255">
        <v>0.48499999999999999</v>
      </c>
      <c r="BI3255">
        <f t="shared" si="1277"/>
        <v>4.8500000000000001E-3</v>
      </c>
      <c r="BK3255" s="1">
        <v>41211</v>
      </c>
      <c r="BL3255">
        <v>2.5655000000000001</v>
      </c>
      <c r="BM3255">
        <f t="shared" si="1283"/>
        <v>2.5655000000000001E-2</v>
      </c>
      <c r="BP3255" s="1">
        <v>41352</v>
      </c>
      <c r="BQ3255">
        <v>165.1</v>
      </c>
      <c r="BR3255">
        <f t="shared" si="1278"/>
        <v>1.651</v>
      </c>
      <c r="BT3255" s="1">
        <v>41380</v>
      </c>
      <c r="BU3255">
        <v>0.21</v>
      </c>
      <c r="BV3255">
        <f t="shared" si="1279"/>
        <v>2.0999999999999999E-3</v>
      </c>
      <c r="BX3255" s="1">
        <v>41380</v>
      </c>
      <c r="BY3255">
        <v>0.32600000000000001</v>
      </c>
      <c r="BZ3255">
        <f t="shared" si="1280"/>
        <v>3.2600000000000003E-3</v>
      </c>
      <c r="CB3255" s="1">
        <v>41466</v>
      </c>
      <c r="CC3255">
        <v>0.377</v>
      </c>
      <c r="CD3255">
        <f t="shared" si="1281"/>
        <v>3.7699999999999999E-3</v>
      </c>
      <c r="CG3255" s="1"/>
    </row>
    <row r="3256" spans="1:85" x14ac:dyDescent="0.3">
      <c r="A3256" s="21">
        <f t="shared" si="1282"/>
        <v>50369</v>
      </c>
      <c r="B3256" s="18">
        <f t="shared" si="1266"/>
        <v>112.421875</v>
      </c>
      <c r="C3256">
        <f t="shared" si="1284"/>
        <v>115</v>
      </c>
      <c r="D3256">
        <f t="shared" ca="1" si="1269"/>
        <v>-12.113888888888889</v>
      </c>
      <c r="E3256">
        <f ca="1">IF(currency="USD",'Future et co'!F3256,IF(currency="EUR",'Future et co'!G3256,FALSE))</f>
        <v>3.6070000000000005E-2</v>
      </c>
      <c r="F3256">
        <f t="shared" ca="1" si="1270"/>
        <v>3.6070000000000005E-2</v>
      </c>
      <c r="G3256">
        <f t="shared" ca="1" si="1271"/>
        <v>2.0569999999999998E-2</v>
      </c>
      <c r="L3256">
        <f t="shared" ca="1" si="1272"/>
        <v>127.8</v>
      </c>
      <c r="M3256">
        <f t="shared" ca="1" si="1267"/>
        <v>3.6070000000000005E-2</v>
      </c>
      <c r="R3256">
        <f t="shared" ca="1" si="1273"/>
        <v>127.8</v>
      </c>
      <c r="S3256">
        <f t="shared" ca="1" si="1268"/>
        <v>3.6070000000000005E-2</v>
      </c>
      <c r="U3256" s="1"/>
      <c r="W3256" t="str">
        <f t="shared" si="1285"/>
        <v/>
      </c>
      <c r="Y3256" s="1"/>
      <c r="AA3256">
        <f t="shared" si="1286"/>
        <v>0</v>
      </c>
      <c r="AC3256" s="1"/>
      <c r="AE3256">
        <f t="shared" si="1287"/>
        <v>0</v>
      </c>
      <c r="AH3256" s="1"/>
      <c r="AI3256" s="17"/>
      <c r="AJ3256" s="25"/>
      <c r="AU3256" s="1">
        <v>41374</v>
      </c>
      <c r="AV3256">
        <v>0.113</v>
      </c>
      <c r="AW3256">
        <f t="shared" si="1274"/>
        <v>1.1299999999999999E-3</v>
      </c>
      <c r="AY3256" s="1">
        <v>41375</v>
      </c>
      <c r="AZ3256">
        <v>0.124</v>
      </c>
      <c r="BA3256">
        <f t="shared" si="1275"/>
        <v>1.24E-3</v>
      </c>
      <c r="BC3256" s="1">
        <v>41465</v>
      </c>
      <c r="BD3256">
        <v>0.33800000000000002</v>
      </c>
      <c r="BE3256">
        <f t="shared" si="1276"/>
        <v>3.3800000000000002E-3</v>
      </c>
      <c r="BG3256" s="1">
        <v>41465</v>
      </c>
      <c r="BH3256">
        <v>0.498</v>
      </c>
      <c r="BI3256">
        <f t="shared" si="1277"/>
        <v>4.9800000000000001E-3</v>
      </c>
      <c r="BK3256" s="1">
        <v>41212</v>
      </c>
      <c r="BL3256">
        <v>2.5668000000000002</v>
      </c>
      <c r="BM3256">
        <f t="shared" si="1283"/>
        <v>2.5668000000000003E-2</v>
      </c>
      <c r="BP3256" s="1">
        <v>41351</v>
      </c>
      <c r="BQ3256">
        <v>164.33</v>
      </c>
      <c r="BR3256">
        <f t="shared" si="1278"/>
        <v>1.6433000000000002</v>
      </c>
      <c r="BT3256" s="1">
        <v>41379</v>
      </c>
      <c r="BU3256">
        <v>0.21</v>
      </c>
      <c r="BV3256">
        <f t="shared" si="1279"/>
        <v>2.0999999999999999E-3</v>
      </c>
      <c r="BX3256" s="1">
        <v>41379</v>
      </c>
      <c r="BY3256">
        <v>0.32700000000000001</v>
      </c>
      <c r="BZ3256">
        <f t="shared" si="1280"/>
        <v>3.2700000000000003E-3</v>
      </c>
      <c r="CB3256" s="1">
        <v>41465</v>
      </c>
      <c r="CC3256">
        <v>0.36699999999999999</v>
      </c>
      <c r="CD3256">
        <f t="shared" si="1281"/>
        <v>3.6700000000000001E-3</v>
      </c>
      <c r="CG3256" s="1"/>
    </row>
    <row r="3257" spans="1:85" x14ac:dyDescent="0.3">
      <c r="A3257" s="21">
        <f t="shared" si="1282"/>
        <v>50370</v>
      </c>
      <c r="B3257" s="18">
        <f t="shared" si="1266"/>
        <v>112.421875</v>
      </c>
      <c r="C3257">
        <f t="shared" si="1284"/>
        <v>115</v>
      </c>
      <c r="D3257">
        <f t="shared" ca="1" si="1269"/>
        <v>-12.116666666666667</v>
      </c>
      <c r="E3257">
        <f ca="1">IF(currency="USD",'Future et co'!F3257,IF(currency="EUR",'Future et co'!G3257,FALSE))</f>
        <v>3.6070000000000005E-2</v>
      </c>
      <c r="F3257">
        <f t="shared" ca="1" si="1270"/>
        <v>3.6070000000000005E-2</v>
      </c>
      <c r="G3257">
        <f t="shared" ca="1" si="1271"/>
        <v>2.0569999999999998E-2</v>
      </c>
      <c r="L3257">
        <f t="shared" ca="1" si="1272"/>
        <v>127.8</v>
      </c>
      <c r="M3257">
        <f t="shared" ca="1" si="1267"/>
        <v>3.6070000000000005E-2</v>
      </c>
      <c r="R3257">
        <f t="shared" ca="1" si="1273"/>
        <v>127.8</v>
      </c>
      <c r="S3257">
        <f t="shared" ca="1" si="1268"/>
        <v>3.6070000000000005E-2</v>
      </c>
      <c r="U3257" s="1"/>
      <c r="W3257" t="str">
        <f t="shared" si="1285"/>
        <v/>
      </c>
      <c r="Y3257" s="1"/>
      <c r="AA3257">
        <f t="shared" si="1286"/>
        <v>0</v>
      </c>
      <c r="AC3257" s="1"/>
      <c r="AE3257">
        <f t="shared" si="1287"/>
        <v>0</v>
      </c>
      <c r="AH3257" s="1"/>
      <c r="AI3257" s="17"/>
      <c r="AJ3257" s="25"/>
      <c r="AU3257" s="1">
        <v>41373</v>
      </c>
      <c r="AV3257">
        <v>0.115</v>
      </c>
      <c r="AW3257">
        <f t="shared" si="1274"/>
        <v>1.15E-3</v>
      </c>
      <c r="AY3257" s="1">
        <v>41374</v>
      </c>
      <c r="AZ3257">
        <v>0.113</v>
      </c>
      <c r="BA3257">
        <f t="shared" si="1275"/>
        <v>1.1299999999999999E-3</v>
      </c>
      <c r="BC3257" s="1">
        <v>41464</v>
      </c>
      <c r="BD3257">
        <v>0.33</v>
      </c>
      <c r="BE3257">
        <f t="shared" si="1276"/>
        <v>3.3E-3</v>
      </c>
      <c r="BG3257" s="1">
        <v>41464</v>
      </c>
      <c r="BH3257">
        <v>0.51700000000000002</v>
      </c>
      <c r="BI3257">
        <f t="shared" si="1277"/>
        <v>5.1700000000000001E-3</v>
      </c>
      <c r="BK3257" s="1">
        <v>41213</v>
      </c>
      <c r="BL3257">
        <v>2.52976</v>
      </c>
      <c r="BM3257">
        <f t="shared" si="1283"/>
        <v>2.52976E-2</v>
      </c>
      <c r="BP3257" s="1">
        <v>41348</v>
      </c>
      <c r="BQ3257">
        <v>163.69999999999999</v>
      </c>
      <c r="BR3257">
        <f t="shared" si="1278"/>
        <v>1.6369999999999998</v>
      </c>
      <c r="BT3257" s="1">
        <v>41376</v>
      </c>
      <c r="BU3257">
        <v>0.21</v>
      </c>
      <c r="BV3257">
        <f t="shared" si="1279"/>
        <v>2.0999999999999999E-3</v>
      </c>
      <c r="BX3257" s="1">
        <v>41376</v>
      </c>
      <c r="BY3257">
        <v>0.32700000000000001</v>
      </c>
      <c r="BZ3257">
        <f t="shared" si="1280"/>
        <v>3.2700000000000003E-3</v>
      </c>
      <c r="CB3257" s="1">
        <v>41464</v>
      </c>
      <c r="CC3257">
        <v>0.35699999999999998</v>
      </c>
      <c r="CD3257">
        <f t="shared" si="1281"/>
        <v>3.5699999999999998E-3</v>
      </c>
      <c r="CG3257" s="1"/>
    </row>
    <row r="3258" spans="1:85" x14ac:dyDescent="0.3">
      <c r="A3258" s="21">
        <f t="shared" si="1282"/>
        <v>50371</v>
      </c>
      <c r="B3258" s="18">
        <f t="shared" si="1266"/>
        <v>112.421875</v>
      </c>
      <c r="C3258">
        <f t="shared" si="1284"/>
        <v>115</v>
      </c>
      <c r="D3258">
        <f t="shared" ca="1" si="1269"/>
        <v>-12.119444444444444</v>
      </c>
      <c r="E3258">
        <f ca="1">IF(currency="USD",'Future et co'!F3258,IF(currency="EUR",'Future et co'!G3258,FALSE))</f>
        <v>3.6070000000000005E-2</v>
      </c>
      <c r="F3258">
        <f t="shared" ca="1" si="1270"/>
        <v>3.6070000000000005E-2</v>
      </c>
      <c r="G3258">
        <f t="shared" ca="1" si="1271"/>
        <v>2.0569999999999998E-2</v>
      </c>
      <c r="L3258">
        <f t="shared" ca="1" si="1272"/>
        <v>127.8</v>
      </c>
      <c r="M3258">
        <f t="shared" ca="1" si="1267"/>
        <v>3.6070000000000005E-2</v>
      </c>
      <c r="R3258">
        <f t="shared" ca="1" si="1273"/>
        <v>127.8</v>
      </c>
      <c r="S3258">
        <f t="shared" ca="1" si="1268"/>
        <v>3.6070000000000005E-2</v>
      </c>
      <c r="U3258" s="1"/>
      <c r="W3258" t="str">
        <f t="shared" si="1285"/>
        <v/>
      </c>
      <c r="Y3258" s="1"/>
      <c r="AA3258">
        <f t="shared" si="1286"/>
        <v>0</v>
      </c>
      <c r="AC3258" s="1"/>
      <c r="AE3258">
        <f t="shared" si="1287"/>
        <v>0</v>
      </c>
      <c r="AH3258" s="1"/>
      <c r="AI3258" s="17"/>
      <c r="AJ3258" s="25"/>
      <c r="AU3258" s="1">
        <v>41372</v>
      </c>
      <c r="AV3258">
        <v>0.121</v>
      </c>
      <c r="AW3258">
        <f t="shared" si="1274"/>
        <v>1.2099999999999999E-3</v>
      </c>
      <c r="AY3258" s="1">
        <v>41373</v>
      </c>
      <c r="AZ3258">
        <v>0.115</v>
      </c>
      <c r="BA3258">
        <f t="shared" si="1275"/>
        <v>1.15E-3</v>
      </c>
      <c r="BC3258" s="1">
        <v>41463</v>
      </c>
      <c r="BD3258">
        <v>0.34499999999999997</v>
      </c>
      <c r="BE3258">
        <f t="shared" si="1276"/>
        <v>3.4499999999999999E-3</v>
      </c>
      <c r="BG3258" s="1">
        <v>41463</v>
      </c>
      <c r="BH3258">
        <v>0.51500000000000001</v>
      </c>
      <c r="BI3258">
        <f t="shared" si="1277"/>
        <v>5.1500000000000001E-3</v>
      </c>
      <c r="BK3258" s="1">
        <v>41214</v>
      </c>
      <c r="BL3258">
        <v>2.5371199999999998</v>
      </c>
      <c r="BM3258">
        <f t="shared" si="1283"/>
        <v>2.5371199999999997E-2</v>
      </c>
      <c r="BP3258" s="1">
        <v>41347</v>
      </c>
      <c r="BQ3258">
        <v>163.41</v>
      </c>
      <c r="BR3258">
        <f t="shared" si="1278"/>
        <v>1.6340999999999999</v>
      </c>
      <c r="BT3258" s="1">
        <v>41375</v>
      </c>
      <c r="BU3258">
        <v>0.21099999999999999</v>
      </c>
      <c r="BV3258">
        <f t="shared" si="1279"/>
        <v>2.1099999999999999E-3</v>
      </c>
      <c r="BX3258" s="1">
        <v>41375</v>
      </c>
      <c r="BY3258">
        <v>0.32900000000000001</v>
      </c>
      <c r="BZ3258">
        <f t="shared" si="1280"/>
        <v>3.29E-3</v>
      </c>
      <c r="CB3258" s="1">
        <v>41463</v>
      </c>
      <c r="CC3258">
        <v>0.36899999999999999</v>
      </c>
      <c r="CD3258">
        <f t="shared" si="1281"/>
        <v>3.6900000000000001E-3</v>
      </c>
      <c r="CG3258" s="1"/>
    </row>
    <row r="3259" spans="1:85" x14ac:dyDescent="0.3">
      <c r="A3259" s="21">
        <f t="shared" si="1282"/>
        <v>50374</v>
      </c>
      <c r="B3259" s="18">
        <f t="shared" si="1266"/>
        <v>112.421875</v>
      </c>
      <c r="C3259">
        <f t="shared" si="1284"/>
        <v>115</v>
      </c>
      <c r="D3259">
        <f t="shared" ca="1" si="1269"/>
        <v>-12.127777777777778</v>
      </c>
      <c r="E3259">
        <f ca="1">IF(currency="USD",'Future et co'!F3259,IF(currency="EUR",'Future et co'!G3259,FALSE))</f>
        <v>3.6070000000000005E-2</v>
      </c>
      <c r="F3259">
        <f t="shared" ca="1" si="1270"/>
        <v>3.6070000000000005E-2</v>
      </c>
      <c r="G3259">
        <f t="shared" ca="1" si="1271"/>
        <v>2.0569999999999998E-2</v>
      </c>
      <c r="L3259">
        <f t="shared" ca="1" si="1272"/>
        <v>127.8</v>
      </c>
      <c r="M3259">
        <f t="shared" ca="1" si="1267"/>
        <v>3.6070000000000005E-2</v>
      </c>
      <c r="R3259">
        <f t="shared" ca="1" si="1273"/>
        <v>127.8</v>
      </c>
      <c r="S3259">
        <f t="shared" ca="1" si="1268"/>
        <v>3.6070000000000005E-2</v>
      </c>
      <c r="U3259" s="1"/>
      <c r="W3259" t="str">
        <f t="shared" si="1285"/>
        <v/>
      </c>
      <c r="Y3259" s="1"/>
      <c r="AA3259">
        <f t="shared" si="1286"/>
        <v>0</v>
      </c>
      <c r="AC3259" s="1"/>
      <c r="AE3259">
        <f t="shared" si="1287"/>
        <v>0</v>
      </c>
      <c r="AH3259" s="1"/>
      <c r="AI3259" s="17"/>
      <c r="AJ3259" s="25"/>
      <c r="AU3259" s="1">
        <v>41369</v>
      </c>
      <c r="AV3259">
        <v>0.121</v>
      </c>
      <c r="AW3259">
        <f t="shared" si="1274"/>
        <v>1.2099999999999999E-3</v>
      </c>
      <c r="AY3259" s="1">
        <v>41372</v>
      </c>
      <c r="AZ3259">
        <v>0.115</v>
      </c>
      <c r="BA3259">
        <f t="shared" si="1275"/>
        <v>1.15E-3</v>
      </c>
      <c r="BC3259" s="1">
        <v>41460</v>
      </c>
      <c r="BD3259">
        <v>0.36</v>
      </c>
      <c r="BE3259">
        <f t="shared" si="1276"/>
        <v>3.5999999999999999E-3</v>
      </c>
      <c r="BG3259" s="1">
        <v>41460</v>
      </c>
      <c r="BH3259">
        <v>0.54</v>
      </c>
      <c r="BI3259">
        <f t="shared" si="1277"/>
        <v>5.4000000000000003E-3</v>
      </c>
      <c r="BK3259" s="1">
        <v>41215</v>
      </c>
      <c r="BL3259">
        <v>2.56393</v>
      </c>
      <c r="BM3259">
        <f t="shared" si="1283"/>
        <v>2.56393E-2</v>
      </c>
      <c r="BP3259" s="1">
        <v>41346</v>
      </c>
      <c r="BQ3259">
        <v>163.41</v>
      </c>
      <c r="BR3259">
        <f t="shared" si="1278"/>
        <v>1.6340999999999999</v>
      </c>
      <c r="BT3259" s="1">
        <v>41374</v>
      </c>
      <c r="BU3259">
        <v>0.21099999999999999</v>
      </c>
      <c r="BV3259">
        <f t="shared" si="1279"/>
        <v>2.1099999999999999E-3</v>
      </c>
      <c r="BX3259" s="1">
        <v>41374</v>
      </c>
      <c r="BY3259">
        <v>0.32900000000000001</v>
      </c>
      <c r="BZ3259">
        <f t="shared" si="1280"/>
        <v>3.29E-3</v>
      </c>
      <c r="CB3259" s="1">
        <v>41460</v>
      </c>
      <c r="CC3259">
        <v>0.373</v>
      </c>
      <c r="CD3259">
        <f t="shared" si="1281"/>
        <v>3.7299999999999998E-3</v>
      </c>
      <c r="CG3259" s="1"/>
    </row>
    <row r="3260" spans="1:85" x14ac:dyDescent="0.3">
      <c r="A3260" s="21">
        <f t="shared" si="1282"/>
        <v>50375</v>
      </c>
      <c r="B3260" s="18">
        <f t="shared" si="1266"/>
        <v>112.421875</v>
      </c>
      <c r="C3260">
        <f t="shared" si="1284"/>
        <v>115</v>
      </c>
      <c r="D3260">
        <f t="shared" ca="1" si="1269"/>
        <v>-12.130555555555556</v>
      </c>
      <c r="E3260">
        <f ca="1">IF(currency="USD",'Future et co'!F3260,IF(currency="EUR",'Future et co'!G3260,FALSE))</f>
        <v>3.6070000000000005E-2</v>
      </c>
      <c r="F3260">
        <f t="shared" ca="1" si="1270"/>
        <v>3.6070000000000005E-2</v>
      </c>
      <c r="G3260">
        <f t="shared" ca="1" si="1271"/>
        <v>2.0569999999999998E-2</v>
      </c>
      <c r="L3260">
        <f t="shared" ca="1" si="1272"/>
        <v>127.8</v>
      </c>
      <c r="M3260">
        <f t="shared" ca="1" si="1267"/>
        <v>3.6070000000000005E-2</v>
      </c>
      <c r="R3260">
        <f t="shared" ca="1" si="1273"/>
        <v>127.8</v>
      </c>
      <c r="S3260">
        <f t="shared" ca="1" si="1268"/>
        <v>3.6070000000000005E-2</v>
      </c>
      <c r="U3260" s="1"/>
      <c r="W3260" t="str">
        <f t="shared" si="1285"/>
        <v/>
      </c>
      <c r="Y3260" s="1"/>
      <c r="AA3260">
        <f t="shared" si="1286"/>
        <v>0</v>
      </c>
      <c r="AC3260" s="1"/>
      <c r="AE3260">
        <f t="shared" si="1287"/>
        <v>0</v>
      </c>
      <c r="AH3260" s="1"/>
      <c r="AI3260" s="17"/>
      <c r="AJ3260" s="25"/>
      <c r="AU3260" s="1">
        <v>41368</v>
      </c>
      <c r="AV3260">
        <v>0.11799999999999999</v>
      </c>
      <c r="AW3260">
        <f t="shared" si="1274"/>
        <v>1.1799999999999998E-3</v>
      </c>
      <c r="AY3260" s="1">
        <v>41369</v>
      </c>
      <c r="AZ3260">
        <v>0.11700000000000001</v>
      </c>
      <c r="BA3260">
        <f t="shared" si="1275"/>
        <v>1.17E-3</v>
      </c>
      <c r="BC3260" s="1">
        <v>41459</v>
      </c>
      <c r="BD3260">
        <v>0.33</v>
      </c>
      <c r="BE3260">
        <f t="shared" si="1276"/>
        <v>3.3E-3</v>
      </c>
      <c r="BG3260" s="1">
        <v>41459</v>
      </c>
      <c r="BH3260">
        <v>0.51900000000000002</v>
      </c>
      <c r="BI3260">
        <f t="shared" si="1277"/>
        <v>5.1900000000000002E-3</v>
      </c>
      <c r="BK3260" s="1">
        <v>41218</v>
      </c>
      <c r="BL3260">
        <v>2.5592899999999998</v>
      </c>
      <c r="BM3260">
        <f t="shared" si="1283"/>
        <v>2.5592899999999998E-2</v>
      </c>
      <c r="BP3260" s="1">
        <v>41345</v>
      </c>
      <c r="BQ3260">
        <v>163.30000000000001</v>
      </c>
      <c r="BR3260">
        <f t="shared" si="1278"/>
        <v>1.633</v>
      </c>
      <c r="BT3260" s="1">
        <v>41373</v>
      </c>
      <c r="BU3260">
        <v>0.21099999999999999</v>
      </c>
      <c r="BV3260">
        <f t="shared" si="1279"/>
        <v>2.1099999999999999E-3</v>
      </c>
      <c r="BX3260" s="1">
        <v>41373</v>
      </c>
      <c r="BY3260">
        <v>0.32800000000000001</v>
      </c>
      <c r="BZ3260">
        <f t="shared" si="1280"/>
        <v>3.2799999999999999E-3</v>
      </c>
      <c r="CB3260" s="1">
        <v>41459</v>
      </c>
      <c r="CC3260">
        <v>0.39</v>
      </c>
      <c r="CD3260">
        <f t="shared" si="1281"/>
        <v>3.9000000000000003E-3</v>
      </c>
      <c r="CG3260" s="1"/>
    </row>
    <row r="3261" spans="1:85" x14ac:dyDescent="0.3">
      <c r="A3261" s="21">
        <f t="shared" si="1282"/>
        <v>50376</v>
      </c>
      <c r="B3261" s="18">
        <f t="shared" si="1266"/>
        <v>112.421875</v>
      </c>
      <c r="C3261">
        <f t="shared" si="1284"/>
        <v>115</v>
      </c>
      <c r="D3261">
        <f t="shared" ca="1" si="1269"/>
        <v>-12.133333333333333</v>
      </c>
      <c r="E3261">
        <f ca="1">IF(currency="USD",'Future et co'!F3261,IF(currency="EUR",'Future et co'!G3261,FALSE))</f>
        <v>3.6070000000000005E-2</v>
      </c>
      <c r="F3261">
        <f t="shared" ca="1" si="1270"/>
        <v>3.6070000000000005E-2</v>
      </c>
      <c r="G3261">
        <f t="shared" ca="1" si="1271"/>
        <v>2.0569999999999998E-2</v>
      </c>
      <c r="L3261">
        <f t="shared" ca="1" si="1272"/>
        <v>127.8</v>
      </c>
      <c r="M3261">
        <f t="shared" ca="1" si="1267"/>
        <v>3.6070000000000005E-2</v>
      </c>
      <c r="R3261">
        <f t="shared" ca="1" si="1273"/>
        <v>127.8</v>
      </c>
      <c r="S3261">
        <f t="shared" ca="1" si="1268"/>
        <v>3.6070000000000005E-2</v>
      </c>
      <c r="U3261" s="1"/>
      <c r="W3261" t="str">
        <f t="shared" si="1285"/>
        <v/>
      </c>
      <c r="Y3261" s="1"/>
      <c r="AA3261">
        <f t="shared" si="1286"/>
        <v>0</v>
      </c>
      <c r="AC3261" s="1"/>
      <c r="AE3261">
        <f t="shared" si="1287"/>
        <v>0</v>
      </c>
      <c r="AH3261" s="1"/>
      <c r="AI3261" s="17"/>
      <c r="AJ3261" s="25"/>
      <c r="AU3261" s="1">
        <v>41367</v>
      </c>
      <c r="AV3261">
        <v>0.127</v>
      </c>
      <c r="AW3261">
        <f t="shared" si="1274"/>
        <v>1.2700000000000001E-3</v>
      </c>
      <c r="AY3261" s="1">
        <v>41368</v>
      </c>
      <c r="AZ3261">
        <v>0.11899999999999999</v>
      </c>
      <c r="BA3261">
        <f t="shared" si="1275"/>
        <v>1.1899999999999999E-3</v>
      </c>
      <c r="BC3261" s="1">
        <v>41458</v>
      </c>
      <c r="BD3261">
        <v>0.36</v>
      </c>
      <c r="BE3261">
        <f t="shared" si="1276"/>
        <v>3.5999999999999999E-3</v>
      </c>
      <c r="BG3261" s="1">
        <v>41458</v>
      </c>
      <c r="BH3261">
        <v>0.52100000000000002</v>
      </c>
      <c r="BI3261">
        <f t="shared" si="1277"/>
        <v>5.2100000000000002E-3</v>
      </c>
      <c r="BK3261" s="1">
        <v>41219</v>
      </c>
      <c r="BL3261">
        <v>2.5377800000000001</v>
      </c>
      <c r="BM3261">
        <f t="shared" si="1283"/>
        <v>2.5377800000000002E-2</v>
      </c>
      <c r="BP3261" s="1">
        <v>41344</v>
      </c>
      <c r="BQ3261">
        <v>162.93</v>
      </c>
      <c r="BR3261">
        <f t="shared" si="1278"/>
        <v>1.6293</v>
      </c>
      <c r="BT3261" s="1">
        <v>41372</v>
      </c>
      <c r="BU3261">
        <v>0.21</v>
      </c>
      <c r="BV3261">
        <f t="shared" si="1279"/>
        <v>2.0999999999999999E-3</v>
      </c>
      <c r="BX3261" s="1">
        <v>41372</v>
      </c>
      <c r="BY3261">
        <v>0.32700000000000001</v>
      </c>
      <c r="BZ3261">
        <f t="shared" si="1280"/>
        <v>3.2700000000000003E-3</v>
      </c>
      <c r="CB3261" s="1">
        <v>41458</v>
      </c>
      <c r="CC3261">
        <v>0.41699999999999998</v>
      </c>
      <c r="CD3261">
        <f t="shared" si="1281"/>
        <v>4.1700000000000001E-3</v>
      </c>
      <c r="CG3261" s="1"/>
    </row>
    <row r="3262" spans="1:85" x14ac:dyDescent="0.3">
      <c r="A3262" s="21">
        <f t="shared" si="1282"/>
        <v>50377</v>
      </c>
      <c r="B3262" s="18">
        <f t="shared" si="1266"/>
        <v>112.421875</v>
      </c>
      <c r="C3262">
        <f t="shared" si="1284"/>
        <v>115</v>
      </c>
      <c r="D3262">
        <f t="shared" ca="1" si="1269"/>
        <v>-12.136111111111111</v>
      </c>
      <c r="E3262">
        <f ca="1">IF(currency="USD",'Future et co'!F3262,IF(currency="EUR",'Future et co'!G3262,FALSE))</f>
        <v>3.6070000000000005E-2</v>
      </c>
      <c r="F3262">
        <f t="shared" ca="1" si="1270"/>
        <v>3.6070000000000005E-2</v>
      </c>
      <c r="G3262">
        <f t="shared" ca="1" si="1271"/>
        <v>2.0569999999999998E-2</v>
      </c>
      <c r="L3262">
        <f t="shared" ca="1" si="1272"/>
        <v>127.8</v>
      </c>
      <c r="M3262">
        <f t="shared" ca="1" si="1267"/>
        <v>3.6070000000000005E-2</v>
      </c>
      <c r="R3262">
        <f t="shared" ca="1" si="1273"/>
        <v>127.8</v>
      </c>
      <c r="S3262">
        <f t="shared" ca="1" si="1268"/>
        <v>3.6070000000000005E-2</v>
      </c>
      <c r="U3262" s="1"/>
      <c r="W3262" t="str">
        <f t="shared" si="1285"/>
        <v/>
      </c>
      <c r="Y3262" s="1"/>
      <c r="AA3262">
        <f t="shared" si="1286"/>
        <v>0</v>
      </c>
      <c r="AC3262" s="1"/>
      <c r="AE3262">
        <f t="shared" si="1287"/>
        <v>0</v>
      </c>
      <c r="AH3262" s="1"/>
      <c r="AI3262" s="17"/>
      <c r="AJ3262" s="25"/>
      <c r="AU3262" s="1">
        <v>41366</v>
      </c>
      <c r="AV3262">
        <v>0.128</v>
      </c>
      <c r="AW3262">
        <f t="shared" si="1274"/>
        <v>1.2800000000000001E-3</v>
      </c>
      <c r="AY3262" s="1">
        <v>41367</v>
      </c>
      <c r="AZ3262">
        <v>0.125</v>
      </c>
      <c r="BA3262">
        <f t="shared" si="1275"/>
        <v>1.25E-3</v>
      </c>
      <c r="BC3262" s="1">
        <v>41457</v>
      </c>
      <c r="BD3262">
        <v>0.34200000000000003</v>
      </c>
      <c r="BE3262">
        <f t="shared" si="1276"/>
        <v>3.4200000000000003E-3</v>
      </c>
      <c r="BG3262" s="1">
        <v>41457</v>
      </c>
      <c r="BH3262">
        <v>0.49399999999999999</v>
      </c>
      <c r="BI3262">
        <f t="shared" si="1277"/>
        <v>4.9399999999999999E-3</v>
      </c>
      <c r="BK3262" s="1">
        <v>41220</v>
      </c>
      <c r="BL3262">
        <v>2.6030199999999999</v>
      </c>
      <c r="BM3262">
        <f t="shared" si="1283"/>
        <v>2.60302E-2</v>
      </c>
      <c r="BP3262" s="1">
        <v>41341</v>
      </c>
      <c r="BQ3262">
        <v>162.63999999999999</v>
      </c>
      <c r="BR3262">
        <f t="shared" si="1278"/>
        <v>1.6263999999999998</v>
      </c>
      <c r="BT3262" s="1">
        <v>41369</v>
      </c>
      <c r="BU3262">
        <v>0.21</v>
      </c>
      <c r="BV3262">
        <f t="shared" si="1279"/>
        <v>2.0999999999999999E-3</v>
      </c>
      <c r="BX3262" s="1">
        <v>41369</v>
      </c>
      <c r="BY3262">
        <v>0.32600000000000001</v>
      </c>
      <c r="BZ3262">
        <f t="shared" si="1280"/>
        <v>3.2600000000000003E-3</v>
      </c>
      <c r="CB3262" s="1">
        <v>41457</v>
      </c>
      <c r="CC3262">
        <v>0.40400000000000003</v>
      </c>
      <c r="CD3262">
        <f t="shared" si="1281"/>
        <v>4.0400000000000002E-3</v>
      </c>
      <c r="CG3262" s="1"/>
    </row>
    <row r="3263" spans="1:85" x14ac:dyDescent="0.3">
      <c r="A3263" s="21">
        <f t="shared" si="1282"/>
        <v>50378</v>
      </c>
      <c r="B3263" s="18">
        <f t="shared" si="1266"/>
        <v>112.421875</v>
      </c>
      <c r="C3263">
        <f t="shared" si="1284"/>
        <v>115</v>
      </c>
      <c r="D3263">
        <f t="shared" ca="1" si="1269"/>
        <v>-12.138888888888889</v>
      </c>
      <c r="E3263">
        <f ca="1">IF(currency="USD",'Future et co'!F3263,IF(currency="EUR",'Future et co'!G3263,FALSE))</f>
        <v>3.6070000000000005E-2</v>
      </c>
      <c r="F3263">
        <f t="shared" ca="1" si="1270"/>
        <v>3.6070000000000005E-2</v>
      </c>
      <c r="G3263">
        <f t="shared" ca="1" si="1271"/>
        <v>2.0569999999999998E-2</v>
      </c>
      <c r="L3263">
        <f t="shared" ca="1" si="1272"/>
        <v>127.8</v>
      </c>
      <c r="M3263">
        <f t="shared" ca="1" si="1267"/>
        <v>3.6070000000000005E-2</v>
      </c>
      <c r="R3263">
        <f t="shared" ca="1" si="1273"/>
        <v>127.8</v>
      </c>
      <c r="S3263">
        <f t="shared" ca="1" si="1268"/>
        <v>3.6070000000000005E-2</v>
      </c>
      <c r="U3263" s="1"/>
      <c r="W3263" t="str">
        <f t="shared" si="1285"/>
        <v/>
      </c>
      <c r="Y3263" s="1"/>
      <c r="AA3263">
        <f t="shared" si="1286"/>
        <v>0</v>
      </c>
      <c r="AC3263" s="1"/>
      <c r="AE3263">
        <f t="shared" si="1287"/>
        <v>0</v>
      </c>
      <c r="AH3263" s="1"/>
      <c r="AI3263" s="17"/>
      <c r="AJ3263" s="25"/>
      <c r="AU3263" s="1">
        <v>41365</v>
      </c>
      <c r="AV3263">
        <v>0.124</v>
      </c>
      <c r="AW3263">
        <f t="shared" si="1274"/>
        <v>1.24E-3</v>
      </c>
      <c r="AY3263" s="1">
        <v>41366</v>
      </c>
      <c r="AZ3263">
        <v>0.128</v>
      </c>
      <c r="BA3263">
        <f t="shared" si="1275"/>
        <v>1.2800000000000001E-3</v>
      </c>
      <c r="BC3263" s="1">
        <v>41456</v>
      </c>
      <c r="BD3263">
        <v>0.33</v>
      </c>
      <c r="BE3263">
        <f t="shared" si="1276"/>
        <v>3.3E-3</v>
      </c>
      <c r="BG3263" s="1">
        <v>41456</v>
      </c>
      <c r="BH3263">
        <v>0.49</v>
      </c>
      <c r="BI3263">
        <f t="shared" si="1277"/>
        <v>4.8999999999999998E-3</v>
      </c>
      <c r="BK3263" s="1">
        <v>41221</v>
      </c>
      <c r="BL3263">
        <v>2.6372300000000002</v>
      </c>
      <c r="BM3263">
        <f t="shared" si="1283"/>
        <v>2.6372300000000001E-2</v>
      </c>
      <c r="BP3263" s="1">
        <v>41340</v>
      </c>
      <c r="BQ3263">
        <v>165.85</v>
      </c>
      <c r="BR3263">
        <f t="shared" si="1278"/>
        <v>1.6584999999999999</v>
      </c>
      <c r="BT3263" s="1">
        <v>41368</v>
      </c>
      <c r="BU3263">
        <v>0.21</v>
      </c>
      <c r="BV3263">
        <f t="shared" si="1279"/>
        <v>2.0999999999999999E-3</v>
      </c>
      <c r="BX3263" s="1">
        <v>41368</v>
      </c>
      <c r="BY3263">
        <v>0.33</v>
      </c>
      <c r="BZ3263">
        <f t="shared" si="1280"/>
        <v>3.3E-3</v>
      </c>
      <c r="CB3263" s="1">
        <v>41456</v>
      </c>
      <c r="CC3263">
        <v>0.44500000000000001</v>
      </c>
      <c r="CD3263">
        <f t="shared" si="1281"/>
        <v>4.45E-3</v>
      </c>
      <c r="CG3263" s="1"/>
    </row>
    <row r="3264" spans="1:85" x14ac:dyDescent="0.3">
      <c r="A3264" s="21">
        <f t="shared" si="1282"/>
        <v>50381</v>
      </c>
      <c r="B3264" s="18">
        <f t="shared" si="1266"/>
        <v>112.421875</v>
      </c>
      <c r="C3264">
        <f t="shared" si="1284"/>
        <v>115</v>
      </c>
      <c r="D3264">
        <f t="shared" ca="1" si="1269"/>
        <v>-12.147222222222222</v>
      </c>
      <c r="E3264">
        <f ca="1">IF(currency="USD",'Future et co'!F3264,IF(currency="EUR",'Future et co'!G3264,FALSE))</f>
        <v>3.6070000000000005E-2</v>
      </c>
      <c r="F3264">
        <f t="shared" ca="1" si="1270"/>
        <v>3.6070000000000005E-2</v>
      </c>
      <c r="G3264">
        <f t="shared" ca="1" si="1271"/>
        <v>2.0569999999999998E-2</v>
      </c>
      <c r="L3264">
        <f t="shared" ca="1" si="1272"/>
        <v>127.8</v>
      </c>
      <c r="M3264">
        <f t="shared" ca="1" si="1267"/>
        <v>3.6070000000000005E-2</v>
      </c>
      <c r="R3264">
        <f t="shared" ca="1" si="1273"/>
        <v>127.8</v>
      </c>
      <c r="S3264">
        <f t="shared" ca="1" si="1268"/>
        <v>3.6070000000000005E-2</v>
      </c>
      <c r="U3264" s="1"/>
      <c r="W3264" t="str">
        <f t="shared" si="1285"/>
        <v/>
      </c>
      <c r="Y3264" s="1"/>
      <c r="AA3264">
        <f t="shared" si="1286"/>
        <v>0</v>
      </c>
      <c r="AC3264" s="1"/>
      <c r="AE3264">
        <f t="shared" si="1287"/>
        <v>0</v>
      </c>
      <c r="AH3264" s="1"/>
      <c r="AI3264" s="17"/>
      <c r="AJ3264" s="25"/>
      <c r="AU3264" s="1">
        <v>41361</v>
      </c>
      <c r="AV3264">
        <v>0.13500000000000001</v>
      </c>
      <c r="AW3264">
        <f t="shared" si="1274"/>
        <v>1.3500000000000001E-3</v>
      </c>
      <c r="AY3264" s="1">
        <v>41365</v>
      </c>
      <c r="AZ3264">
        <v>0.124</v>
      </c>
      <c r="BA3264">
        <f t="shared" si="1275"/>
        <v>1.24E-3</v>
      </c>
      <c r="BC3264" s="1">
        <v>41453</v>
      </c>
      <c r="BD3264">
        <v>0.33</v>
      </c>
      <c r="BE3264">
        <f t="shared" si="1276"/>
        <v>3.3E-3</v>
      </c>
      <c r="BG3264" s="1">
        <v>41453</v>
      </c>
      <c r="BH3264">
        <v>0.495</v>
      </c>
      <c r="BI3264">
        <f t="shared" si="1277"/>
        <v>4.9499999999999995E-3</v>
      </c>
      <c r="BK3264" s="1">
        <v>41222</v>
      </c>
      <c r="BL3264">
        <v>2.6333099999999998</v>
      </c>
      <c r="BM3264">
        <f t="shared" si="1283"/>
        <v>2.6333099999999998E-2</v>
      </c>
      <c r="BP3264" s="1">
        <v>41339</v>
      </c>
      <c r="BQ3264">
        <v>163.54</v>
      </c>
      <c r="BR3264">
        <f t="shared" si="1278"/>
        <v>1.6354</v>
      </c>
      <c r="BT3264" s="1">
        <v>41367</v>
      </c>
      <c r="BU3264">
        <v>0.21</v>
      </c>
      <c r="BV3264">
        <f t="shared" si="1279"/>
        <v>2.0999999999999999E-3</v>
      </c>
      <c r="BX3264" s="1">
        <v>41367</v>
      </c>
      <c r="BY3264">
        <v>0.33100000000000002</v>
      </c>
      <c r="BZ3264">
        <f t="shared" si="1280"/>
        <v>3.31E-3</v>
      </c>
      <c r="CB3264" s="1">
        <v>41453</v>
      </c>
      <c r="CC3264">
        <v>0.41899999999999998</v>
      </c>
      <c r="CD3264">
        <f t="shared" si="1281"/>
        <v>4.1900000000000001E-3</v>
      </c>
      <c r="CG3264" s="1"/>
    </row>
    <row r="3265" spans="1:85" x14ac:dyDescent="0.3">
      <c r="A3265" s="21">
        <f t="shared" si="1282"/>
        <v>50382</v>
      </c>
      <c r="B3265" s="18">
        <f t="shared" si="1266"/>
        <v>112.421875</v>
      </c>
      <c r="C3265">
        <f t="shared" si="1284"/>
        <v>115</v>
      </c>
      <c r="D3265">
        <f t="shared" ca="1" si="1269"/>
        <v>-12.15</v>
      </c>
      <c r="E3265">
        <f ca="1">IF(currency="USD",'Future et co'!F3265,IF(currency="EUR",'Future et co'!G3265,FALSE))</f>
        <v>3.6070000000000005E-2</v>
      </c>
      <c r="F3265">
        <f t="shared" ca="1" si="1270"/>
        <v>3.6070000000000005E-2</v>
      </c>
      <c r="G3265">
        <f t="shared" ca="1" si="1271"/>
        <v>2.0569999999999998E-2</v>
      </c>
      <c r="L3265">
        <f t="shared" ca="1" si="1272"/>
        <v>127.8</v>
      </c>
      <c r="M3265">
        <f t="shared" ca="1" si="1267"/>
        <v>3.6070000000000005E-2</v>
      </c>
      <c r="R3265">
        <f t="shared" ca="1" si="1273"/>
        <v>127.8</v>
      </c>
      <c r="S3265">
        <f t="shared" ca="1" si="1268"/>
        <v>3.6070000000000005E-2</v>
      </c>
      <c r="U3265" s="1"/>
      <c r="W3265" t="str">
        <f t="shared" si="1285"/>
        <v/>
      </c>
      <c r="Y3265" s="1"/>
      <c r="AA3265">
        <f t="shared" si="1286"/>
        <v>0</v>
      </c>
      <c r="AC3265" s="1"/>
      <c r="AE3265">
        <f t="shared" si="1287"/>
        <v>0</v>
      </c>
      <c r="AH3265" s="1"/>
      <c r="AI3265" s="17"/>
      <c r="AJ3265" s="25"/>
      <c r="AU3265" s="1">
        <v>41360</v>
      </c>
      <c r="AV3265">
        <v>0.128</v>
      </c>
      <c r="AW3265">
        <f t="shared" si="1274"/>
        <v>1.2800000000000001E-3</v>
      </c>
      <c r="AY3265" s="1">
        <v>41361</v>
      </c>
      <c r="AZ3265">
        <v>0.124</v>
      </c>
      <c r="BA3265">
        <f t="shared" si="1275"/>
        <v>1.24E-3</v>
      </c>
      <c r="BC3265" s="1">
        <v>41452</v>
      </c>
      <c r="BD3265">
        <v>0.33</v>
      </c>
      <c r="BE3265">
        <f t="shared" si="1276"/>
        <v>3.3E-3</v>
      </c>
      <c r="BG3265" s="1">
        <v>41452</v>
      </c>
      <c r="BH3265">
        <v>0.49199999999999999</v>
      </c>
      <c r="BI3265">
        <f t="shared" si="1277"/>
        <v>4.9199999999999999E-3</v>
      </c>
      <c r="BK3265" s="1">
        <v>41225</v>
      </c>
      <c r="BL3265">
        <v>2.63476</v>
      </c>
      <c r="BM3265">
        <f t="shared" si="1283"/>
        <v>2.6347599999999999E-2</v>
      </c>
      <c r="BP3265" s="1">
        <v>41338</v>
      </c>
      <c r="BQ3265">
        <v>163.49</v>
      </c>
      <c r="BR3265">
        <f t="shared" si="1278"/>
        <v>1.6349</v>
      </c>
      <c r="BT3265" s="1">
        <v>41366</v>
      </c>
      <c r="BU3265">
        <v>0.21</v>
      </c>
      <c r="BV3265">
        <f t="shared" si="1279"/>
        <v>2.0999999999999999E-3</v>
      </c>
      <c r="BX3265" s="1">
        <v>41366</v>
      </c>
      <c r="BY3265">
        <v>0.33200000000000002</v>
      </c>
      <c r="BZ3265">
        <f t="shared" si="1280"/>
        <v>3.32E-3</v>
      </c>
      <c r="CB3265" s="1">
        <v>41452</v>
      </c>
      <c r="CC3265">
        <v>0.42399999999999999</v>
      </c>
      <c r="CD3265">
        <f t="shared" si="1281"/>
        <v>4.2399999999999998E-3</v>
      </c>
      <c r="CG3265" s="1"/>
    </row>
    <row r="3266" spans="1:85" x14ac:dyDescent="0.3">
      <c r="A3266" s="21">
        <f t="shared" si="1282"/>
        <v>50383</v>
      </c>
      <c r="B3266" s="18">
        <f t="shared" si="1266"/>
        <v>112.421875</v>
      </c>
      <c r="C3266">
        <f t="shared" si="1284"/>
        <v>115</v>
      </c>
      <c r="D3266">
        <f t="shared" ca="1" si="1269"/>
        <v>-12.152777777777779</v>
      </c>
      <c r="E3266">
        <f ca="1">IF(currency="USD",'Future et co'!F3266,IF(currency="EUR",'Future et co'!G3266,FALSE))</f>
        <v>3.6070000000000005E-2</v>
      </c>
      <c r="F3266">
        <f t="shared" ca="1" si="1270"/>
        <v>3.6070000000000005E-2</v>
      </c>
      <c r="G3266">
        <f t="shared" ca="1" si="1271"/>
        <v>2.0569999999999998E-2</v>
      </c>
      <c r="L3266">
        <f t="shared" ca="1" si="1272"/>
        <v>127.8</v>
      </c>
      <c r="M3266">
        <f t="shared" ca="1" si="1267"/>
        <v>3.6070000000000005E-2</v>
      </c>
      <c r="R3266">
        <f t="shared" ca="1" si="1273"/>
        <v>127.8</v>
      </c>
      <c r="S3266">
        <f t="shared" ca="1" si="1268"/>
        <v>3.6070000000000005E-2</v>
      </c>
      <c r="U3266" s="1"/>
      <c r="W3266" t="str">
        <f t="shared" si="1285"/>
        <v/>
      </c>
      <c r="Y3266" s="1"/>
      <c r="AA3266">
        <f t="shared" si="1286"/>
        <v>0</v>
      </c>
      <c r="AC3266" s="1"/>
      <c r="AE3266">
        <f t="shared" si="1287"/>
        <v>0</v>
      </c>
      <c r="AH3266" s="1"/>
      <c r="AI3266" s="17"/>
      <c r="AJ3266" s="25"/>
      <c r="AU3266" s="1">
        <v>41359</v>
      </c>
      <c r="AV3266">
        <v>0.125</v>
      </c>
      <c r="AW3266">
        <f t="shared" si="1274"/>
        <v>1.25E-3</v>
      </c>
      <c r="AY3266" s="1">
        <v>41360</v>
      </c>
      <c r="AZ3266">
        <v>0.127</v>
      </c>
      <c r="BA3266">
        <f t="shared" si="1275"/>
        <v>1.2700000000000001E-3</v>
      </c>
      <c r="BC3266" s="1">
        <v>41451</v>
      </c>
      <c r="BD3266">
        <v>0.34</v>
      </c>
      <c r="BE3266">
        <f t="shared" si="1276"/>
        <v>3.4000000000000002E-3</v>
      </c>
      <c r="BG3266" s="1">
        <v>41451</v>
      </c>
      <c r="BH3266">
        <v>0.52400000000000002</v>
      </c>
      <c r="BI3266">
        <f t="shared" si="1277"/>
        <v>5.2399999999999999E-3</v>
      </c>
      <c r="BK3266" s="1">
        <v>41226</v>
      </c>
      <c r="BL3266">
        <v>2.6717599999999999</v>
      </c>
      <c r="BM3266">
        <f t="shared" si="1283"/>
        <v>2.6717599999999998E-2</v>
      </c>
      <c r="BP3266" s="1">
        <v>41337</v>
      </c>
      <c r="BQ3266">
        <v>164.02</v>
      </c>
      <c r="BR3266">
        <f t="shared" si="1278"/>
        <v>1.6402000000000001</v>
      </c>
      <c r="BT3266" s="1">
        <v>41361</v>
      </c>
      <c r="BU3266">
        <v>0.21099999999999999</v>
      </c>
      <c r="BV3266">
        <f t="shared" si="1279"/>
        <v>2.1099999999999999E-3</v>
      </c>
      <c r="BX3266" s="1">
        <v>41361</v>
      </c>
      <c r="BY3266">
        <v>0.33500000000000002</v>
      </c>
      <c r="BZ3266">
        <f t="shared" si="1280"/>
        <v>3.3500000000000001E-3</v>
      </c>
      <c r="CB3266" s="1">
        <v>41451</v>
      </c>
      <c r="CC3266">
        <v>0.435</v>
      </c>
      <c r="CD3266">
        <f t="shared" si="1281"/>
        <v>4.3499999999999997E-3</v>
      </c>
      <c r="CG3266" s="1"/>
    </row>
    <row r="3267" spans="1:85" x14ac:dyDescent="0.3">
      <c r="A3267" s="21">
        <f t="shared" si="1282"/>
        <v>50384</v>
      </c>
      <c r="B3267" s="18">
        <f t="shared" si="1266"/>
        <v>112.421875</v>
      </c>
      <c r="C3267">
        <f t="shared" si="1284"/>
        <v>115</v>
      </c>
      <c r="D3267">
        <f t="shared" ca="1" si="1269"/>
        <v>-12.155555555555555</v>
      </c>
      <c r="E3267">
        <f ca="1">IF(currency="USD",'Future et co'!F3267,IF(currency="EUR",'Future et co'!G3267,FALSE))</f>
        <v>3.6070000000000005E-2</v>
      </c>
      <c r="F3267">
        <f t="shared" ca="1" si="1270"/>
        <v>3.6070000000000005E-2</v>
      </c>
      <c r="G3267">
        <f t="shared" ca="1" si="1271"/>
        <v>2.0569999999999998E-2</v>
      </c>
      <c r="L3267">
        <f t="shared" ca="1" si="1272"/>
        <v>127.8</v>
      </c>
      <c r="M3267">
        <f t="shared" ca="1" si="1267"/>
        <v>3.6070000000000005E-2</v>
      </c>
      <c r="R3267">
        <f t="shared" ca="1" si="1273"/>
        <v>127.8</v>
      </c>
      <c r="S3267">
        <f t="shared" ca="1" si="1268"/>
        <v>3.6070000000000005E-2</v>
      </c>
      <c r="U3267" s="1"/>
      <c r="W3267" t="str">
        <f t="shared" si="1285"/>
        <v/>
      </c>
      <c r="Y3267" s="1"/>
      <c r="AA3267">
        <f t="shared" si="1286"/>
        <v>0</v>
      </c>
      <c r="AC3267" s="1"/>
      <c r="AE3267">
        <f t="shared" si="1287"/>
        <v>0</v>
      </c>
      <c r="AH3267" s="1"/>
      <c r="AI3267" s="17"/>
      <c r="AJ3267" s="25"/>
      <c r="AU3267" s="1">
        <v>41358</v>
      </c>
      <c r="AV3267">
        <v>0.13</v>
      </c>
      <c r="AW3267">
        <f t="shared" si="1274"/>
        <v>1.2999999999999999E-3</v>
      </c>
      <c r="AY3267" s="1">
        <v>41359</v>
      </c>
      <c r="AZ3267">
        <v>0.128</v>
      </c>
      <c r="BA3267">
        <f t="shared" si="1275"/>
        <v>1.2800000000000001E-3</v>
      </c>
      <c r="BC3267" s="1">
        <v>41450</v>
      </c>
      <c r="BD3267">
        <v>0.37</v>
      </c>
      <c r="BE3267">
        <f t="shared" si="1276"/>
        <v>3.7000000000000002E-3</v>
      </c>
      <c r="BG3267" s="1">
        <v>41450</v>
      </c>
      <c r="BH3267">
        <v>0.55400000000000005</v>
      </c>
      <c r="BI3267">
        <f t="shared" si="1277"/>
        <v>5.5400000000000007E-3</v>
      </c>
      <c r="BK3267" s="1">
        <v>41227</v>
      </c>
      <c r="BL3267">
        <v>2.6842600000000001</v>
      </c>
      <c r="BM3267">
        <f t="shared" si="1283"/>
        <v>2.6842600000000001E-2</v>
      </c>
      <c r="BP3267" s="1">
        <v>41334</v>
      </c>
      <c r="BQ3267">
        <v>164.02</v>
      </c>
      <c r="BR3267">
        <f t="shared" si="1278"/>
        <v>1.6402000000000001</v>
      </c>
      <c r="BT3267" s="1">
        <v>41360</v>
      </c>
      <c r="BU3267">
        <v>0.21199999999999999</v>
      </c>
      <c r="BV3267">
        <f t="shared" si="1279"/>
        <v>2.1199999999999999E-3</v>
      </c>
      <c r="BX3267" s="1">
        <v>41360</v>
      </c>
      <c r="BY3267">
        <v>0.33500000000000002</v>
      </c>
      <c r="BZ3267">
        <f t="shared" si="1280"/>
        <v>3.3500000000000001E-3</v>
      </c>
      <c r="CB3267" s="1">
        <v>41450</v>
      </c>
      <c r="CC3267">
        <v>0.47199999999999998</v>
      </c>
      <c r="CD3267">
        <f t="shared" si="1281"/>
        <v>4.7199999999999994E-3</v>
      </c>
      <c r="CG3267" s="1"/>
    </row>
    <row r="3268" spans="1:85" x14ac:dyDescent="0.3">
      <c r="A3268" s="21">
        <f t="shared" si="1282"/>
        <v>50385</v>
      </c>
      <c r="B3268" s="18">
        <f t="shared" si="1266"/>
        <v>112.421875</v>
      </c>
      <c r="C3268">
        <f t="shared" si="1284"/>
        <v>115</v>
      </c>
      <c r="D3268">
        <f t="shared" ca="1" si="1269"/>
        <v>-12.158333333333333</v>
      </c>
      <c r="E3268">
        <f ca="1">IF(currency="USD",'Future et co'!F3268,IF(currency="EUR",'Future et co'!G3268,FALSE))</f>
        <v>3.6070000000000005E-2</v>
      </c>
      <c r="F3268">
        <f t="shared" ca="1" si="1270"/>
        <v>3.6070000000000005E-2</v>
      </c>
      <c r="G3268">
        <f t="shared" ca="1" si="1271"/>
        <v>2.0569999999999998E-2</v>
      </c>
      <c r="L3268">
        <f t="shared" ca="1" si="1272"/>
        <v>127.8</v>
      </c>
      <c r="M3268">
        <f t="shared" ca="1" si="1267"/>
        <v>3.6070000000000005E-2</v>
      </c>
      <c r="R3268">
        <f t="shared" ca="1" si="1273"/>
        <v>127.8</v>
      </c>
      <c r="S3268">
        <f t="shared" ca="1" si="1268"/>
        <v>3.6070000000000005E-2</v>
      </c>
      <c r="U3268" s="1"/>
      <c r="W3268" t="str">
        <f t="shared" si="1285"/>
        <v/>
      </c>
      <c r="Y3268" s="1"/>
      <c r="AA3268">
        <f t="shared" si="1286"/>
        <v>0</v>
      </c>
      <c r="AC3268" s="1"/>
      <c r="AE3268">
        <f t="shared" si="1287"/>
        <v>0</v>
      </c>
      <c r="AH3268" s="1"/>
      <c r="AI3268" s="17"/>
      <c r="AJ3268" s="25"/>
      <c r="AU3268" s="1">
        <v>41355</v>
      </c>
      <c r="AV3268">
        <v>0.126</v>
      </c>
      <c r="AW3268">
        <f t="shared" si="1274"/>
        <v>1.2600000000000001E-3</v>
      </c>
      <c r="AY3268" s="1">
        <v>41358</v>
      </c>
      <c r="AZ3268">
        <v>0.13</v>
      </c>
      <c r="BA3268">
        <f t="shared" si="1275"/>
        <v>1.2999999999999999E-3</v>
      </c>
      <c r="BC3268" s="1">
        <v>41449</v>
      </c>
      <c r="BD3268">
        <v>0.37</v>
      </c>
      <c r="BE3268">
        <f t="shared" si="1276"/>
        <v>3.7000000000000002E-3</v>
      </c>
      <c r="BG3268" s="1">
        <v>41449</v>
      </c>
      <c r="BH3268">
        <v>0.56399999999999995</v>
      </c>
      <c r="BI3268">
        <f t="shared" si="1277"/>
        <v>5.6399999999999992E-3</v>
      </c>
      <c r="BK3268" s="1">
        <v>41228</v>
      </c>
      <c r="BL3268">
        <v>2.6930200000000002</v>
      </c>
      <c r="BM3268">
        <f t="shared" si="1283"/>
        <v>2.6930200000000001E-2</v>
      </c>
      <c r="BP3268" s="1">
        <v>41333</v>
      </c>
      <c r="BQ3268">
        <v>163.43</v>
      </c>
      <c r="BR3268">
        <f t="shared" si="1278"/>
        <v>1.6343000000000001</v>
      </c>
      <c r="BT3268" s="1">
        <v>41359</v>
      </c>
      <c r="BU3268">
        <v>0.21299999999999999</v>
      </c>
      <c r="BV3268">
        <f t="shared" si="1279"/>
        <v>2.1299999999999999E-3</v>
      </c>
      <c r="BX3268" s="1">
        <v>41359</v>
      </c>
      <c r="BY3268">
        <v>0.33700000000000002</v>
      </c>
      <c r="BZ3268">
        <f t="shared" si="1280"/>
        <v>3.3700000000000002E-3</v>
      </c>
      <c r="CB3268" s="1">
        <v>41449</v>
      </c>
      <c r="CC3268">
        <v>0.49099999999999999</v>
      </c>
      <c r="CD3268">
        <f t="shared" si="1281"/>
        <v>4.9100000000000003E-3</v>
      </c>
      <c r="CG3268" s="1"/>
    </row>
    <row r="3269" spans="1:85" x14ac:dyDescent="0.3">
      <c r="A3269" s="21">
        <f t="shared" si="1282"/>
        <v>50388</v>
      </c>
      <c r="B3269" s="18">
        <f t="shared" si="1266"/>
        <v>112.421875</v>
      </c>
      <c r="C3269">
        <f t="shared" si="1284"/>
        <v>115</v>
      </c>
      <c r="D3269">
        <f t="shared" ca="1" si="1269"/>
        <v>-12.166666666666666</v>
      </c>
      <c r="E3269">
        <f ca="1">IF(currency="USD",'Future et co'!F3269,IF(currency="EUR",'Future et co'!G3269,FALSE))</f>
        <v>3.6070000000000005E-2</v>
      </c>
      <c r="F3269">
        <f t="shared" ca="1" si="1270"/>
        <v>3.6070000000000005E-2</v>
      </c>
      <c r="G3269">
        <f t="shared" ca="1" si="1271"/>
        <v>2.0569999999999998E-2</v>
      </c>
      <c r="L3269">
        <f t="shared" ca="1" si="1272"/>
        <v>127.8</v>
      </c>
      <c r="M3269">
        <f t="shared" ca="1" si="1267"/>
        <v>3.6070000000000005E-2</v>
      </c>
      <c r="R3269">
        <f t="shared" ca="1" si="1273"/>
        <v>127.8</v>
      </c>
      <c r="S3269">
        <f t="shared" ca="1" si="1268"/>
        <v>3.6070000000000005E-2</v>
      </c>
      <c r="U3269" s="1"/>
      <c r="W3269" t="str">
        <f t="shared" si="1285"/>
        <v/>
      </c>
      <c r="Y3269" s="1"/>
      <c r="AA3269">
        <f t="shared" si="1286"/>
        <v>0</v>
      </c>
      <c r="AC3269" s="1"/>
      <c r="AE3269">
        <f t="shared" si="1287"/>
        <v>0</v>
      </c>
      <c r="AH3269" s="1"/>
      <c r="AI3269" s="17"/>
      <c r="AJ3269" s="25"/>
      <c r="AU3269" s="1">
        <v>41354</v>
      </c>
      <c r="AV3269">
        <v>0.13100000000000001</v>
      </c>
      <c r="AW3269">
        <f t="shared" si="1274"/>
        <v>1.31E-3</v>
      </c>
      <c r="AY3269" s="1">
        <v>41355</v>
      </c>
      <c r="AZ3269">
        <v>0.13200000000000001</v>
      </c>
      <c r="BA3269">
        <f t="shared" si="1275"/>
        <v>1.32E-3</v>
      </c>
      <c r="BC3269" s="1">
        <v>41446</v>
      </c>
      <c r="BD3269">
        <v>0.34</v>
      </c>
      <c r="BE3269">
        <f t="shared" si="1276"/>
        <v>3.4000000000000002E-3</v>
      </c>
      <c r="BG3269" s="1">
        <v>41446</v>
      </c>
      <c r="BH3269">
        <v>0.53300000000000003</v>
      </c>
      <c r="BI3269">
        <f t="shared" si="1277"/>
        <v>5.3300000000000005E-3</v>
      </c>
      <c r="BK3269" s="1">
        <v>41229</v>
      </c>
      <c r="BL3269">
        <v>2.6811500000000001</v>
      </c>
      <c r="BM3269">
        <f t="shared" si="1283"/>
        <v>2.6811500000000002E-2</v>
      </c>
      <c r="BP3269" s="1">
        <v>41332</v>
      </c>
      <c r="BQ3269">
        <v>163.55000000000001</v>
      </c>
      <c r="BR3269">
        <f t="shared" si="1278"/>
        <v>1.6355000000000002</v>
      </c>
      <c r="BT3269" s="1">
        <v>41358</v>
      </c>
      <c r="BU3269">
        <v>0.214</v>
      </c>
      <c r="BV3269">
        <f t="shared" si="1279"/>
        <v>2.14E-3</v>
      </c>
      <c r="BX3269" s="1">
        <v>41358</v>
      </c>
      <c r="BY3269">
        <v>0.33600000000000002</v>
      </c>
      <c r="BZ3269">
        <f t="shared" si="1280"/>
        <v>3.3600000000000001E-3</v>
      </c>
      <c r="CB3269" s="1">
        <v>41446</v>
      </c>
      <c r="CC3269">
        <v>0.44900000000000001</v>
      </c>
      <c r="CD3269">
        <f t="shared" si="1281"/>
        <v>4.4900000000000001E-3</v>
      </c>
      <c r="CG3269" s="1"/>
    </row>
    <row r="3270" spans="1:85" x14ac:dyDescent="0.3">
      <c r="A3270" s="21">
        <f t="shared" si="1282"/>
        <v>50389</v>
      </c>
      <c r="B3270" s="18">
        <f t="shared" si="1266"/>
        <v>112.421875</v>
      </c>
      <c r="C3270">
        <f t="shared" si="1284"/>
        <v>115</v>
      </c>
      <c r="D3270">
        <f t="shared" ca="1" si="1269"/>
        <v>-12.169444444444444</v>
      </c>
      <c r="E3270">
        <f ca="1">IF(currency="USD",'Future et co'!F3270,IF(currency="EUR",'Future et co'!G3270,FALSE))</f>
        <v>3.6070000000000005E-2</v>
      </c>
      <c r="F3270">
        <f t="shared" ca="1" si="1270"/>
        <v>3.6070000000000005E-2</v>
      </c>
      <c r="G3270">
        <f t="shared" ca="1" si="1271"/>
        <v>2.0569999999999998E-2</v>
      </c>
      <c r="L3270">
        <f t="shared" ca="1" si="1272"/>
        <v>127.8</v>
      </c>
      <c r="M3270">
        <f t="shared" ca="1" si="1267"/>
        <v>3.6070000000000005E-2</v>
      </c>
      <c r="R3270">
        <f t="shared" ca="1" si="1273"/>
        <v>127.8</v>
      </c>
      <c r="S3270">
        <f t="shared" ca="1" si="1268"/>
        <v>3.6070000000000005E-2</v>
      </c>
      <c r="U3270" s="1"/>
      <c r="W3270" t="str">
        <f t="shared" si="1285"/>
        <v/>
      </c>
      <c r="Y3270" s="1"/>
      <c r="AA3270">
        <f t="shared" si="1286"/>
        <v>0</v>
      </c>
      <c r="AC3270" s="1"/>
      <c r="AE3270">
        <f t="shared" si="1287"/>
        <v>0</v>
      </c>
      <c r="AH3270" s="1"/>
      <c r="AI3270" s="17"/>
      <c r="AJ3270" s="25"/>
      <c r="AU3270" s="1">
        <v>41353</v>
      </c>
      <c r="AV3270">
        <v>0.125</v>
      </c>
      <c r="AW3270">
        <f t="shared" si="1274"/>
        <v>1.25E-3</v>
      </c>
      <c r="AY3270" s="1">
        <v>41354</v>
      </c>
      <c r="AZ3270">
        <v>0.127</v>
      </c>
      <c r="BA3270">
        <f t="shared" si="1275"/>
        <v>1.2700000000000001E-3</v>
      </c>
      <c r="BC3270" s="1">
        <v>41445</v>
      </c>
      <c r="BD3270">
        <v>0.31</v>
      </c>
      <c r="BE3270">
        <f t="shared" si="1276"/>
        <v>3.0999999999999999E-3</v>
      </c>
      <c r="BG3270" s="1">
        <v>41445</v>
      </c>
      <c r="BH3270">
        <v>0.49099999999999999</v>
      </c>
      <c r="BI3270">
        <f t="shared" si="1277"/>
        <v>4.9100000000000003E-3</v>
      </c>
      <c r="BK3270" s="1">
        <v>41232</v>
      </c>
      <c r="BL3270">
        <v>2.6289699999999998</v>
      </c>
      <c r="BM3270">
        <f t="shared" si="1283"/>
        <v>2.6289699999999999E-2</v>
      </c>
      <c r="BP3270" s="1">
        <v>41331</v>
      </c>
      <c r="BQ3270">
        <v>163.33000000000001</v>
      </c>
      <c r="BR3270">
        <f t="shared" si="1278"/>
        <v>1.6333000000000002</v>
      </c>
      <c r="BT3270" s="1">
        <v>41355</v>
      </c>
      <c r="BU3270">
        <v>0.215</v>
      </c>
      <c r="BV3270">
        <f t="shared" si="1279"/>
        <v>2.15E-3</v>
      </c>
      <c r="BX3270" s="1">
        <v>41355</v>
      </c>
      <c r="BY3270">
        <v>0.33900000000000002</v>
      </c>
      <c r="BZ3270">
        <f t="shared" si="1280"/>
        <v>3.3900000000000002E-3</v>
      </c>
      <c r="CB3270" s="1">
        <v>41445</v>
      </c>
      <c r="CC3270">
        <v>0.42249999999999999</v>
      </c>
      <c r="CD3270">
        <f t="shared" si="1281"/>
        <v>4.2249999999999996E-3</v>
      </c>
      <c r="CG3270" s="1"/>
    </row>
    <row r="3271" spans="1:85" x14ac:dyDescent="0.3">
      <c r="A3271" s="21">
        <f t="shared" si="1282"/>
        <v>50390</v>
      </c>
      <c r="B3271" s="18">
        <f t="shared" si="1266"/>
        <v>112.421875</v>
      </c>
      <c r="C3271">
        <f t="shared" si="1284"/>
        <v>115</v>
      </c>
      <c r="D3271">
        <f t="shared" ca="1" si="1269"/>
        <v>-12.172222222222222</v>
      </c>
      <c r="E3271">
        <f ca="1">IF(currency="USD",'Future et co'!F3271,IF(currency="EUR",'Future et co'!G3271,FALSE))</f>
        <v>3.6070000000000005E-2</v>
      </c>
      <c r="F3271">
        <f t="shared" ca="1" si="1270"/>
        <v>3.6070000000000005E-2</v>
      </c>
      <c r="G3271">
        <f t="shared" ca="1" si="1271"/>
        <v>2.0569999999999998E-2</v>
      </c>
      <c r="L3271">
        <f t="shared" ca="1" si="1272"/>
        <v>127.8</v>
      </c>
      <c r="M3271">
        <f t="shared" ca="1" si="1267"/>
        <v>3.6070000000000005E-2</v>
      </c>
      <c r="R3271">
        <f t="shared" ca="1" si="1273"/>
        <v>127.8</v>
      </c>
      <c r="S3271">
        <f t="shared" ca="1" si="1268"/>
        <v>3.6070000000000005E-2</v>
      </c>
      <c r="U3271" s="1"/>
      <c r="W3271" t="str">
        <f t="shared" si="1285"/>
        <v/>
      </c>
      <c r="Y3271" s="1"/>
      <c r="AA3271">
        <f t="shared" si="1286"/>
        <v>0</v>
      </c>
      <c r="AC3271" s="1"/>
      <c r="AE3271">
        <f t="shared" si="1287"/>
        <v>0</v>
      </c>
      <c r="AH3271" s="1"/>
      <c r="AI3271" s="17"/>
      <c r="AJ3271" s="25"/>
      <c r="AU3271" s="1">
        <v>41352</v>
      </c>
      <c r="AV3271">
        <v>0.127</v>
      </c>
      <c r="AW3271">
        <f t="shared" si="1274"/>
        <v>1.2700000000000001E-3</v>
      </c>
      <c r="AY3271" s="1">
        <v>41353</v>
      </c>
      <c r="AZ3271">
        <v>0.126</v>
      </c>
      <c r="BA3271">
        <f t="shared" si="1275"/>
        <v>1.2600000000000001E-3</v>
      </c>
      <c r="BC3271" s="1">
        <v>41444</v>
      </c>
      <c r="BD3271">
        <v>0.3</v>
      </c>
      <c r="BE3271">
        <f t="shared" si="1276"/>
        <v>3.0000000000000001E-3</v>
      </c>
      <c r="BG3271" s="1">
        <v>41444</v>
      </c>
      <c r="BH3271">
        <v>0.42499999999999999</v>
      </c>
      <c r="BI3271">
        <f t="shared" si="1277"/>
        <v>4.2500000000000003E-3</v>
      </c>
      <c r="BK3271" s="1">
        <v>41233</v>
      </c>
      <c r="BL3271">
        <v>2.6280299999999999</v>
      </c>
      <c r="BM3271">
        <f t="shared" si="1283"/>
        <v>2.6280299999999999E-2</v>
      </c>
      <c r="BP3271" s="1">
        <v>41330</v>
      </c>
      <c r="BQ3271">
        <v>161.78</v>
      </c>
      <c r="BR3271">
        <f t="shared" si="1278"/>
        <v>1.6177999999999999</v>
      </c>
      <c r="BT3271" s="1">
        <v>41354</v>
      </c>
      <c r="BU3271">
        <v>0.21099999999999999</v>
      </c>
      <c r="BV3271">
        <f t="shared" si="1279"/>
        <v>2.1099999999999999E-3</v>
      </c>
      <c r="BX3271" s="1">
        <v>41354</v>
      </c>
      <c r="BY3271">
        <v>0.33400000000000002</v>
      </c>
      <c r="BZ3271">
        <f t="shared" si="1280"/>
        <v>3.3400000000000001E-3</v>
      </c>
      <c r="CB3271" s="1">
        <v>41444</v>
      </c>
      <c r="CC3271">
        <v>0.40600000000000003</v>
      </c>
      <c r="CD3271">
        <f t="shared" si="1281"/>
        <v>4.0600000000000002E-3</v>
      </c>
      <c r="CG3271" s="1"/>
    </row>
    <row r="3272" spans="1:85" x14ac:dyDescent="0.3">
      <c r="A3272" s="21">
        <f t="shared" si="1282"/>
        <v>50391</v>
      </c>
      <c r="B3272" s="18">
        <f t="shared" si="1266"/>
        <v>112.421875</v>
      </c>
      <c r="C3272">
        <f t="shared" si="1284"/>
        <v>115</v>
      </c>
      <c r="D3272">
        <f t="shared" ca="1" si="1269"/>
        <v>-12.175000000000001</v>
      </c>
      <c r="E3272">
        <f ca="1">IF(currency="USD",'Future et co'!F3272,IF(currency="EUR",'Future et co'!G3272,FALSE))</f>
        <v>3.6070000000000005E-2</v>
      </c>
      <c r="F3272">
        <f t="shared" ca="1" si="1270"/>
        <v>3.6070000000000005E-2</v>
      </c>
      <c r="G3272">
        <f t="shared" ca="1" si="1271"/>
        <v>2.0569999999999998E-2</v>
      </c>
      <c r="L3272">
        <f t="shared" ca="1" si="1272"/>
        <v>127.8</v>
      </c>
      <c r="M3272">
        <f t="shared" ca="1" si="1267"/>
        <v>3.6070000000000005E-2</v>
      </c>
      <c r="R3272">
        <f t="shared" ca="1" si="1273"/>
        <v>127.8</v>
      </c>
      <c r="S3272">
        <f t="shared" ca="1" si="1268"/>
        <v>3.6070000000000005E-2</v>
      </c>
      <c r="U3272" s="1"/>
      <c r="W3272" t="str">
        <f t="shared" si="1285"/>
        <v/>
      </c>
      <c r="Y3272" s="1"/>
      <c r="AA3272">
        <f t="shared" si="1286"/>
        <v>0</v>
      </c>
      <c r="AC3272" s="1"/>
      <c r="AE3272">
        <f t="shared" si="1287"/>
        <v>0</v>
      </c>
      <c r="AH3272" s="1"/>
      <c r="AI3272" s="17"/>
      <c r="AJ3272" s="25"/>
      <c r="AU3272" s="1">
        <v>41351</v>
      </c>
      <c r="AV3272">
        <v>0.129</v>
      </c>
      <c r="AW3272">
        <f t="shared" si="1274"/>
        <v>1.2900000000000001E-3</v>
      </c>
      <c r="AY3272" s="1">
        <v>41352</v>
      </c>
      <c r="AZ3272">
        <v>0.124</v>
      </c>
      <c r="BA3272">
        <f t="shared" si="1275"/>
        <v>1.24E-3</v>
      </c>
      <c r="BC3272" s="1">
        <v>41443</v>
      </c>
      <c r="BD3272">
        <v>0.28000000000000003</v>
      </c>
      <c r="BE3272">
        <f t="shared" si="1276"/>
        <v>2.8000000000000004E-3</v>
      </c>
      <c r="BG3272" s="1">
        <v>41443</v>
      </c>
      <c r="BH3272">
        <v>0.40699999999999997</v>
      </c>
      <c r="BI3272">
        <f t="shared" si="1277"/>
        <v>4.0699999999999998E-3</v>
      </c>
      <c r="BK3272" s="1">
        <v>41234</v>
      </c>
      <c r="BL3272">
        <v>2.6233</v>
      </c>
      <c r="BM3272">
        <f t="shared" si="1283"/>
        <v>2.6232999999999999E-2</v>
      </c>
      <c r="BP3272" s="1">
        <v>41327</v>
      </c>
      <c r="BQ3272">
        <v>161.88999999999999</v>
      </c>
      <c r="BR3272">
        <f t="shared" si="1278"/>
        <v>1.6188999999999998</v>
      </c>
      <c r="BT3272" s="1">
        <v>41353</v>
      </c>
      <c r="BU3272">
        <v>0.21</v>
      </c>
      <c r="BV3272">
        <f t="shared" si="1279"/>
        <v>2.0999999999999999E-3</v>
      </c>
      <c r="BX3272" s="1">
        <v>41353</v>
      </c>
      <c r="BY3272">
        <v>0.33500000000000002</v>
      </c>
      <c r="BZ3272">
        <f t="shared" si="1280"/>
        <v>3.3500000000000001E-3</v>
      </c>
      <c r="CB3272" s="1">
        <v>41443</v>
      </c>
      <c r="CC3272">
        <v>0.38700000000000001</v>
      </c>
      <c r="CD3272">
        <f t="shared" si="1281"/>
        <v>3.8700000000000002E-3</v>
      </c>
      <c r="CG3272" s="1"/>
    </row>
    <row r="3273" spans="1:85" x14ac:dyDescent="0.3">
      <c r="A3273" s="21">
        <f t="shared" si="1282"/>
        <v>50392</v>
      </c>
      <c r="B3273" s="18">
        <f t="shared" si="1266"/>
        <v>112.421875</v>
      </c>
      <c r="C3273">
        <f t="shared" si="1284"/>
        <v>115</v>
      </c>
      <c r="D3273">
        <f t="shared" ca="1" si="1269"/>
        <v>-12.177777777777777</v>
      </c>
      <c r="E3273">
        <f ca="1">IF(currency="USD",'Future et co'!F3273,IF(currency="EUR",'Future et co'!G3273,FALSE))</f>
        <v>3.6070000000000005E-2</v>
      </c>
      <c r="F3273">
        <f t="shared" ca="1" si="1270"/>
        <v>3.6070000000000005E-2</v>
      </c>
      <c r="G3273">
        <f t="shared" ca="1" si="1271"/>
        <v>2.0569999999999998E-2</v>
      </c>
      <c r="L3273">
        <f t="shared" ca="1" si="1272"/>
        <v>127.8</v>
      </c>
      <c r="M3273">
        <f t="shared" ca="1" si="1267"/>
        <v>3.6070000000000005E-2</v>
      </c>
      <c r="R3273">
        <f t="shared" ca="1" si="1273"/>
        <v>127.8</v>
      </c>
      <c r="S3273">
        <f t="shared" ca="1" si="1268"/>
        <v>3.6070000000000005E-2</v>
      </c>
      <c r="U3273" s="1"/>
      <c r="W3273" t="str">
        <f t="shared" si="1285"/>
        <v/>
      </c>
      <c r="Y3273" s="1"/>
      <c r="AA3273">
        <f t="shared" si="1286"/>
        <v>0</v>
      </c>
      <c r="AC3273" s="1"/>
      <c r="AE3273">
        <f t="shared" si="1287"/>
        <v>0</v>
      </c>
      <c r="AH3273" s="1"/>
      <c r="AI3273" s="17"/>
      <c r="AJ3273" s="25"/>
      <c r="AU3273" s="1">
        <v>41348</v>
      </c>
      <c r="AV3273">
        <v>0.122</v>
      </c>
      <c r="AW3273">
        <f t="shared" si="1274"/>
        <v>1.2199999999999999E-3</v>
      </c>
      <c r="AY3273" s="1">
        <v>41351</v>
      </c>
      <c r="AZ3273">
        <v>0.122</v>
      </c>
      <c r="BA3273">
        <f t="shared" si="1275"/>
        <v>1.2199999999999999E-3</v>
      </c>
      <c r="BC3273" s="1">
        <v>41442</v>
      </c>
      <c r="BD3273">
        <v>0.28000000000000003</v>
      </c>
      <c r="BE3273">
        <f t="shared" si="1276"/>
        <v>2.8000000000000004E-3</v>
      </c>
      <c r="BG3273" s="1">
        <v>41442</v>
      </c>
      <c r="BH3273">
        <v>0.41299999999999998</v>
      </c>
      <c r="BI3273">
        <f t="shared" si="1277"/>
        <v>4.13E-3</v>
      </c>
      <c r="BK3273" s="1">
        <v>41235</v>
      </c>
      <c r="BL3273">
        <v>2.6231599999999999</v>
      </c>
      <c r="BM3273">
        <f t="shared" si="1283"/>
        <v>2.6231600000000001E-2</v>
      </c>
      <c r="BP3273" s="1">
        <v>41326</v>
      </c>
      <c r="BQ3273">
        <v>161.62</v>
      </c>
      <c r="BR3273">
        <f t="shared" si="1278"/>
        <v>1.6162000000000001</v>
      </c>
      <c r="BT3273" s="1">
        <v>41352</v>
      </c>
      <c r="BU3273">
        <v>0.20699999999999999</v>
      </c>
      <c r="BV3273">
        <f t="shared" si="1279"/>
        <v>2.0699999999999998E-3</v>
      </c>
      <c r="BX3273" s="1">
        <v>41352</v>
      </c>
      <c r="BY3273">
        <v>0.33</v>
      </c>
      <c r="BZ3273">
        <f t="shared" si="1280"/>
        <v>3.3E-3</v>
      </c>
      <c r="CB3273" s="1">
        <v>41442</v>
      </c>
      <c r="CC3273">
        <v>0.34899999999999998</v>
      </c>
      <c r="CD3273">
        <f t="shared" si="1281"/>
        <v>3.4899999999999996E-3</v>
      </c>
      <c r="CG3273" s="1"/>
    </row>
    <row r="3274" spans="1:85" x14ac:dyDescent="0.3">
      <c r="A3274" s="21">
        <f t="shared" si="1282"/>
        <v>50395</v>
      </c>
      <c r="B3274" s="18">
        <f t="shared" si="1266"/>
        <v>112.421875</v>
      </c>
      <c r="C3274">
        <f t="shared" si="1284"/>
        <v>115</v>
      </c>
      <c r="D3274">
        <f t="shared" ca="1" si="1269"/>
        <v>-12.186111111111112</v>
      </c>
      <c r="E3274">
        <f ca="1">IF(currency="USD",'Future et co'!F3274,IF(currency="EUR",'Future et co'!G3274,FALSE))</f>
        <v>3.6070000000000005E-2</v>
      </c>
      <c r="F3274">
        <f t="shared" ca="1" si="1270"/>
        <v>3.6070000000000005E-2</v>
      </c>
      <c r="G3274">
        <f t="shared" ca="1" si="1271"/>
        <v>2.0569999999999998E-2</v>
      </c>
      <c r="L3274">
        <f t="shared" ca="1" si="1272"/>
        <v>127.8</v>
      </c>
      <c r="M3274">
        <f t="shared" ca="1" si="1267"/>
        <v>3.6070000000000005E-2</v>
      </c>
      <c r="R3274">
        <f t="shared" ca="1" si="1273"/>
        <v>127.8</v>
      </c>
      <c r="S3274">
        <f t="shared" ca="1" si="1268"/>
        <v>3.6070000000000005E-2</v>
      </c>
      <c r="U3274" s="1"/>
      <c r="W3274" t="str">
        <f t="shared" si="1285"/>
        <v/>
      </c>
      <c r="Y3274" s="1"/>
      <c r="AA3274">
        <f t="shared" si="1286"/>
        <v>0</v>
      </c>
      <c r="AC3274" s="1"/>
      <c r="AE3274">
        <f t="shared" si="1287"/>
        <v>0</v>
      </c>
      <c r="AH3274" s="1"/>
      <c r="AI3274" s="17"/>
      <c r="AJ3274" s="25"/>
      <c r="AU3274" s="1">
        <v>41347</v>
      </c>
      <c r="AV3274">
        <v>0.125</v>
      </c>
      <c r="AW3274">
        <f t="shared" si="1274"/>
        <v>1.25E-3</v>
      </c>
      <c r="AY3274" s="1">
        <v>41348</v>
      </c>
      <c r="AZ3274">
        <v>0.127</v>
      </c>
      <c r="BA3274">
        <f t="shared" si="1275"/>
        <v>1.2700000000000001E-3</v>
      </c>
      <c r="BC3274" s="1">
        <v>41439</v>
      </c>
      <c r="BD3274">
        <v>0.30199999999999999</v>
      </c>
      <c r="BE3274">
        <f t="shared" si="1276"/>
        <v>3.0200000000000001E-3</v>
      </c>
      <c r="BG3274" s="1">
        <v>41439</v>
      </c>
      <c r="BH3274">
        <v>0.40899999999999997</v>
      </c>
      <c r="BI3274">
        <f t="shared" si="1277"/>
        <v>4.0899999999999999E-3</v>
      </c>
      <c r="BK3274" s="1">
        <v>41236</v>
      </c>
      <c r="BL3274">
        <v>2.5888300000000002</v>
      </c>
      <c r="BM3274">
        <f t="shared" si="1283"/>
        <v>2.5888300000000003E-2</v>
      </c>
      <c r="BP3274" s="1">
        <v>41325</v>
      </c>
      <c r="BQ3274">
        <v>160.54</v>
      </c>
      <c r="BR3274">
        <f t="shared" si="1278"/>
        <v>1.6053999999999999</v>
      </c>
      <c r="BT3274" s="1">
        <v>41351</v>
      </c>
      <c r="BU3274">
        <v>0.20599999999999999</v>
      </c>
      <c r="BV3274">
        <f t="shared" si="1279"/>
        <v>2.0599999999999998E-3</v>
      </c>
      <c r="BX3274" s="1">
        <v>41351</v>
      </c>
      <c r="BY3274">
        <v>0.32600000000000001</v>
      </c>
      <c r="BZ3274">
        <f t="shared" si="1280"/>
        <v>3.2600000000000003E-3</v>
      </c>
      <c r="CB3274" s="1">
        <v>41439</v>
      </c>
      <c r="CC3274">
        <v>0.36799999999999999</v>
      </c>
      <c r="CD3274">
        <f t="shared" si="1281"/>
        <v>3.6800000000000001E-3</v>
      </c>
      <c r="CG3274" s="1"/>
    </row>
    <row r="3275" spans="1:85" x14ac:dyDescent="0.3">
      <c r="A3275" s="21">
        <f t="shared" si="1282"/>
        <v>50396</v>
      </c>
      <c r="B3275" s="18">
        <f t="shared" ref="B3275:B3338" si="1288">IFERROR(VLOOKUP(A3275,$CG$11:$CH$19999,2,FALSE),B3274)</f>
        <v>112.421875</v>
      </c>
      <c r="C3275">
        <f t="shared" si="1284"/>
        <v>115</v>
      </c>
      <c r="D3275">
        <f t="shared" ca="1" si="1269"/>
        <v>-12.188888888888888</v>
      </c>
      <c r="E3275">
        <f ca="1">IF(currency="USD",'Future et co'!F3275,IF(currency="EUR",'Future et co'!G3275,FALSE))</f>
        <v>3.6070000000000005E-2</v>
      </c>
      <c r="F3275">
        <f t="shared" ca="1" si="1270"/>
        <v>3.6070000000000005E-2</v>
      </c>
      <c r="G3275">
        <f t="shared" ca="1" si="1271"/>
        <v>2.0569999999999998E-2</v>
      </c>
      <c r="L3275">
        <f t="shared" ca="1" si="1272"/>
        <v>127.8</v>
      </c>
      <c r="M3275">
        <f t="shared" ref="M3275:M3338" ca="1" si="1289">IFERROR(IF(L3275&lt;0.25,VLOOKUP(I3275,$AU$11:$AW$5325,3,FALSE),IF(AND(L3275&gt;=0.25,L3275&lt;0.5),VLOOKUP(I3275,$AY$11:$BA$5325,3,FALSE),IF(AND(L3275&gt;=0.5,L3275&lt;1),VLOOKUP(I3275,$BC$11:$BE$5325,3,FALSE),VLOOKUP(I3275,$BG$11:$BI$5010,3,FALSE)))),M3274)</f>
        <v>3.6070000000000005E-2</v>
      </c>
      <c r="R3275">
        <f t="shared" ca="1" si="1273"/>
        <v>127.8</v>
      </c>
      <c r="S3275">
        <f t="shared" ref="S3275:S3338" ca="1" si="1290">IFERROR(IF(R3275&lt;0.25,VLOOKUP(O3275,$AU$11:$AW$5325,3,FALSE),IF(AND(R3275&gt;=0.25,R3275&lt;0.5),VLOOKUP(O3275,$AY$11:$BA$5325,3,FALSE),IF(AND(R3275&gt;=0.5,R3275&lt;1),VLOOKUP(O3275,$BC$11:$BE$5325,3,FALSE),VLOOKUP(O3275,$BG$11:$BI$5010,3,FALSE)))),S3274)</f>
        <v>3.6070000000000005E-2</v>
      </c>
      <c r="U3275" s="1"/>
      <c r="W3275" t="str">
        <f t="shared" si="1285"/>
        <v/>
      </c>
      <c r="Y3275" s="1"/>
      <c r="AA3275">
        <f t="shared" si="1286"/>
        <v>0</v>
      </c>
      <c r="AC3275" s="1"/>
      <c r="AE3275">
        <f t="shared" si="1287"/>
        <v>0</v>
      </c>
      <c r="AH3275" s="1"/>
      <c r="AI3275" s="17"/>
      <c r="AJ3275" s="25"/>
      <c r="AU3275" s="1">
        <v>41346</v>
      </c>
      <c r="AV3275">
        <v>0.121</v>
      </c>
      <c r="AW3275">
        <f t="shared" si="1274"/>
        <v>1.2099999999999999E-3</v>
      </c>
      <c r="AY3275" s="1">
        <v>41347</v>
      </c>
      <c r="AZ3275">
        <v>0.127</v>
      </c>
      <c r="BA3275">
        <f t="shared" si="1275"/>
        <v>1.2700000000000001E-3</v>
      </c>
      <c r="BC3275" s="1">
        <v>41438</v>
      </c>
      <c r="BD3275">
        <v>0.307</v>
      </c>
      <c r="BE3275">
        <f t="shared" si="1276"/>
        <v>3.0699999999999998E-3</v>
      </c>
      <c r="BG3275" s="1">
        <v>41438</v>
      </c>
      <c r="BH3275">
        <v>0.435</v>
      </c>
      <c r="BI3275">
        <f t="shared" si="1277"/>
        <v>4.3499999999999997E-3</v>
      </c>
      <c r="BK3275" s="1">
        <v>41239</v>
      </c>
      <c r="BL3275">
        <v>2.5937299999999999</v>
      </c>
      <c r="BM3275">
        <f t="shared" si="1283"/>
        <v>2.59373E-2</v>
      </c>
      <c r="BP3275" s="1">
        <v>41324</v>
      </c>
      <c r="BQ3275">
        <v>160.99</v>
      </c>
      <c r="BR3275">
        <f t="shared" si="1278"/>
        <v>1.6099000000000001</v>
      </c>
      <c r="BT3275" s="1">
        <v>41348</v>
      </c>
      <c r="BU3275">
        <v>0.20399999999999999</v>
      </c>
      <c r="BV3275">
        <f t="shared" si="1279"/>
        <v>2.0399999999999997E-3</v>
      </c>
      <c r="BX3275" s="1">
        <v>41348</v>
      </c>
      <c r="BY3275">
        <v>0.32600000000000001</v>
      </c>
      <c r="BZ3275">
        <f t="shared" si="1280"/>
        <v>3.2600000000000003E-3</v>
      </c>
      <c r="CB3275" s="1">
        <v>41438</v>
      </c>
      <c r="CC3275">
        <v>0.38100000000000001</v>
      </c>
      <c r="CD3275">
        <f t="shared" si="1281"/>
        <v>3.81E-3</v>
      </c>
      <c r="CG3275" s="1"/>
    </row>
    <row r="3276" spans="1:85" x14ac:dyDescent="0.3">
      <c r="A3276" s="21">
        <f t="shared" si="1282"/>
        <v>50397</v>
      </c>
      <c r="B3276" s="18">
        <f t="shared" si="1288"/>
        <v>112.421875</v>
      </c>
      <c r="C3276">
        <f t="shared" si="1284"/>
        <v>115</v>
      </c>
      <c r="D3276">
        <f t="shared" ref="D3276:D3339" ca="1" si="1291">($B$7-A3276)/360</f>
        <v>-12.191666666666666</v>
      </c>
      <c r="E3276">
        <f ca="1">IF(currency="USD",'Future et co'!F3276,IF(currency="EUR",'Future et co'!G3276,FALSE))</f>
        <v>3.6070000000000005E-2</v>
      </c>
      <c r="F3276">
        <f t="shared" ref="F3276:F3339" ca="1" si="1292">IFERROR(IF(D3276&lt;0.25,VLOOKUP(A3276,$AU$11:$AW$5325,3,FALSE),IF(AND(D3276&gt;=0.25,D3276&lt;0.5),VLOOKUP(A3276,$AY$11:$BA$5325,3,FALSE),IF(AND(D3276&gt;=0.5,D3276&lt;1),VLOOKUP(A3276,$BC$11:$BE$5325,3,FALSE),VLOOKUP(A3276,$BG$11:$BI$5010,3,FALSE)))),F3275)</f>
        <v>3.6070000000000005E-2</v>
      </c>
      <c r="G3276">
        <f t="shared" ref="G3276:G3339" ca="1" si="1293">IFERROR(IF(D3276&lt;0.25,VLOOKUP(A3276,$BT$11:$BV$5325,3,FALSE),IF(AND(D3276&gt;=0.25,D3276&lt;0.5),VLOOKUP(A3276,$BX$11:$BZ$5325,3,FALSE),VLOOKUP(A3276,$CB$11:$CD$5325,3,FALSE))),G3275)</f>
        <v>2.0569999999999998E-2</v>
      </c>
      <c r="L3276">
        <f t="shared" ref="L3276:L3339" ca="1" si="1294">($J$7-I3276)/360</f>
        <v>127.8</v>
      </c>
      <c r="M3276">
        <f t="shared" ca="1" si="1289"/>
        <v>3.6070000000000005E-2</v>
      </c>
      <c r="R3276">
        <f t="shared" ref="R3276:R3339" ca="1" si="1295">($P$7-O3276)/360</f>
        <v>127.8</v>
      </c>
      <c r="S3276">
        <f t="shared" ca="1" si="1290"/>
        <v>3.6070000000000005E-2</v>
      </c>
      <c r="U3276" s="1"/>
      <c r="W3276" t="str">
        <f t="shared" si="1285"/>
        <v/>
      </c>
      <c r="Y3276" s="1"/>
      <c r="AA3276">
        <f t="shared" si="1286"/>
        <v>0</v>
      </c>
      <c r="AC3276" s="1"/>
      <c r="AE3276">
        <f t="shared" si="1287"/>
        <v>0</v>
      </c>
      <c r="AH3276" s="1"/>
      <c r="AI3276" s="17"/>
      <c r="AJ3276" s="25"/>
      <c r="AU3276" s="1">
        <v>41345</v>
      </c>
      <c r="AV3276">
        <v>0.124</v>
      </c>
      <c r="AW3276">
        <f t="shared" ref="AW3276:AW3339" si="1296">AV3276/100</f>
        <v>1.24E-3</v>
      </c>
      <c r="AY3276" s="1">
        <v>41346</v>
      </c>
      <c r="AZ3276">
        <v>0.126</v>
      </c>
      <c r="BA3276">
        <f t="shared" ref="BA3276:BA3339" si="1297">AZ3276/100</f>
        <v>1.2600000000000001E-3</v>
      </c>
      <c r="BC3276" s="1">
        <v>41437</v>
      </c>
      <c r="BD3276">
        <v>0.31</v>
      </c>
      <c r="BE3276">
        <f t="shared" ref="BE3276:BE3339" si="1298">BD3276/100</f>
        <v>3.0999999999999999E-3</v>
      </c>
      <c r="BG3276" s="1">
        <v>41437</v>
      </c>
      <c r="BH3276">
        <v>0.47399999999999998</v>
      </c>
      <c r="BI3276">
        <f t="shared" ref="BI3276:BI3339" si="1299">BH3276/100</f>
        <v>4.7399999999999994E-3</v>
      </c>
      <c r="BK3276" s="1">
        <v>41240</v>
      </c>
      <c r="BL3276">
        <v>2.6091000000000002</v>
      </c>
      <c r="BM3276">
        <f t="shared" si="1283"/>
        <v>2.6091000000000003E-2</v>
      </c>
      <c r="BP3276" s="1">
        <v>41323</v>
      </c>
      <c r="BQ3276">
        <v>160.91999999999999</v>
      </c>
      <c r="BR3276">
        <f t="shared" ref="BR3276:BR3339" si="1300">BQ3276/100</f>
        <v>1.6092</v>
      </c>
      <c r="BT3276" s="1">
        <v>41347</v>
      </c>
      <c r="BU3276">
        <v>0.20399999999999999</v>
      </c>
      <c r="BV3276">
        <f t="shared" ref="BV3276:BV3339" si="1301">BU3276/100</f>
        <v>2.0399999999999997E-3</v>
      </c>
      <c r="BX3276" s="1">
        <v>41347</v>
      </c>
      <c r="BY3276">
        <v>0.32600000000000001</v>
      </c>
      <c r="BZ3276">
        <f t="shared" ref="BZ3276:BZ3339" si="1302">BY3276/100</f>
        <v>3.2600000000000003E-3</v>
      </c>
      <c r="CB3276" s="1">
        <v>41437</v>
      </c>
      <c r="CC3276">
        <v>0.374</v>
      </c>
      <c r="CD3276">
        <f t="shared" ref="CD3276:CD3339" si="1303">CC3276/100</f>
        <v>3.7399999999999998E-3</v>
      </c>
      <c r="CG3276" s="1"/>
    </row>
    <row r="3277" spans="1:85" x14ac:dyDescent="0.3">
      <c r="A3277" s="21">
        <f t="shared" ref="A3277:A3340" si="1304">WORKDAY(A3276,1)</f>
        <v>50398</v>
      </c>
      <c r="B3277" s="18">
        <f t="shared" si="1288"/>
        <v>112.421875</v>
      </c>
      <c r="C3277">
        <f t="shared" si="1284"/>
        <v>115</v>
      </c>
      <c r="D3277">
        <f t="shared" ca="1" si="1291"/>
        <v>-12.194444444444445</v>
      </c>
      <c r="E3277">
        <f ca="1">IF(currency="USD",'Future et co'!F3277,IF(currency="EUR",'Future et co'!G3277,FALSE))</f>
        <v>3.6070000000000005E-2</v>
      </c>
      <c r="F3277">
        <f t="shared" ca="1" si="1292"/>
        <v>3.6070000000000005E-2</v>
      </c>
      <c r="G3277">
        <f t="shared" ca="1" si="1293"/>
        <v>2.0569999999999998E-2</v>
      </c>
      <c r="L3277">
        <f t="shared" ca="1" si="1294"/>
        <v>127.8</v>
      </c>
      <c r="M3277">
        <f t="shared" ca="1" si="1289"/>
        <v>3.6070000000000005E-2</v>
      </c>
      <c r="R3277">
        <f t="shared" ca="1" si="1295"/>
        <v>127.8</v>
      </c>
      <c r="S3277">
        <f t="shared" ca="1" si="1290"/>
        <v>3.6070000000000005E-2</v>
      </c>
      <c r="U3277" s="1"/>
      <c r="W3277" t="str">
        <f t="shared" si="1285"/>
        <v/>
      </c>
      <c r="Y3277" s="1"/>
      <c r="AA3277">
        <f t="shared" si="1286"/>
        <v>0</v>
      </c>
      <c r="AC3277" s="1"/>
      <c r="AE3277">
        <f t="shared" si="1287"/>
        <v>0</v>
      </c>
      <c r="AH3277" s="1"/>
      <c r="AI3277" s="17"/>
      <c r="AJ3277" s="25"/>
      <c r="AU3277" s="1">
        <v>41344</v>
      </c>
      <c r="AV3277">
        <v>0.126</v>
      </c>
      <c r="AW3277">
        <f t="shared" si="1296"/>
        <v>1.2600000000000001E-3</v>
      </c>
      <c r="AY3277" s="1">
        <v>41345</v>
      </c>
      <c r="AZ3277">
        <v>0.121</v>
      </c>
      <c r="BA3277">
        <f t="shared" si="1297"/>
        <v>1.2099999999999999E-3</v>
      </c>
      <c r="BC3277" s="1">
        <v>41436</v>
      </c>
      <c r="BD3277">
        <v>0.32</v>
      </c>
      <c r="BE3277">
        <f t="shared" si="1298"/>
        <v>3.2000000000000002E-3</v>
      </c>
      <c r="BG3277" s="1">
        <v>41436</v>
      </c>
      <c r="BH3277">
        <v>0.48</v>
      </c>
      <c r="BI3277">
        <f t="shared" si="1299"/>
        <v>4.7999999999999996E-3</v>
      </c>
      <c r="BK3277" s="1">
        <v>41241</v>
      </c>
      <c r="BL3277">
        <v>2.5918600000000001</v>
      </c>
      <c r="BM3277">
        <f t="shared" si="1283"/>
        <v>2.59186E-2</v>
      </c>
      <c r="BP3277" s="1">
        <v>41320</v>
      </c>
      <c r="BQ3277">
        <v>160.44999999999999</v>
      </c>
      <c r="BR3277">
        <f t="shared" si="1300"/>
        <v>1.6044999999999998</v>
      </c>
      <c r="BT3277" s="1">
        <v>41346</v>
      </c>
      <c r="BU3277">
        <v>0.20300000000000001</v>
      </c>
      <c r="BV3277">
        <f t="shared" si="1301"/>
        <v>2.0300000000000001E-3</v>
      </c>
      <c r="BX3277" s="1">
        <v>41346</v>
      </c>
      <c r="BY3277">
        <v>0.32500000000000001</v>
      </c>
      <c r="BZ3277">
        <f t="shared" si="1302"/>
        <v>3.2500000000000003E-3</v>
      </c>
      <c r="CB3277" s="1">
        <v>41436</v>
      </c>
      <c r="CC3277">
        <v>0.39200000000000002</v>
      </c>
      <c r="CD3277">
        <f t="shared" si="1303"/>
        <v>3.9199999999999999E-3</v>
      </c>
      <c r="CG3277" s="1"/>
    </row>
    <row r="3278" spans="1:85" x14ac:dyDescent="0.3">
      <c r="A3278" s="21">
        <f t="shared" si="1304"/>
        <v>50399</v>
      </c>
      <c r="B3278" s="18">
        <f t="shared" si="1288"/>
        <v>112.421875</v>
      </c>
      <c r="C3278">
        <f t="shared" si="1284"/>
        <v>115</v>
      </c>
      <c r="D3278">
        <f t="shared" ca="1" si="1291"/>
        <v>-12.197222222222223</v>
      </c>
      <c r="E3278">
        <f ca="1">IF(currency="USD",'Future et co'!F3278,IF(currency="EUR",'Future et co'!G3278,FALSE))</f>
        <v>3.6070000000000005E-2</v>
      </c>
      <c r="F3278">
        <f t="shared" ca="1" si="1292"/>
        <v>3.6070000000000005E-2</v>
      </c>
      <c r="G3278">
        <f t="shared" ca="1" si="1293"/>
        <v>2.0569999999999998E-2</v>
      </c>
      <c r="L3278">
        <f t="shared" ca="1" si="1294"/>
        <v>127.8</v>
      </c>
      <c r="M3278">
        <f t="shared" ca="1" si="1289"/>
        <v>3.6070000000000005E-2</v>
      </c>
      <c r="R3278">
        <f t="shared" ca="1" si="1295"/>
        <v>127.8</v>
      </c>
      <c r="S3278">
        <f t="shared" ca="1" si="1290"/>
        <v>3.6070000000000005E-2</v>
      </c>
      <c r="U3278" s="1"/>
      <c r="W3278" t="str">
        <f t="shared" si="1285"/>
        <v/>
      </c>
      <c r="Y3278" s="1"/>
      <c r="AA3278">
        <f t="shared" si="1286"/>
        <v>0</v>
      </c>
      <c r="AC3278" s="1"/>
      <c r="AE3278">
        <f t="shared" si="1287"/>
        <v>0</v>
      </c>
      <c r="AH3278" s="1"/>
      <c r="AI3278" s="17"/>
      <c r="AJ3278" s="25"/>
      <c r="AU3278" s="1">
        <v>41341</v>
      </c>
      <c r="AV3278">
        <v>0.13700000000000001</v>
      </c>
      <c r="AW3278">
        <f t="shared" si="1296"/>
        <v>1.3700000000000001E-3</v>
      </c>
      <c r="AY3278" s="1">
        <v>41344</v>
      </c>
      <c r="AZ3278">
        <v>0.12</v>
      </c>
      <c r="BA3278">
        <f t="shared" si="1297"/>
        <v>1.1999999999999999E-3</v>
      </c>
      <c r="BC3278" s="1">
        <v>41435</v>
      </c>
      <c r="BD3278">
        <v>0.31</v>
      </c>
      <c r="BE3278">
        <f t="shared" si="1298"/>
        <v>3.0999999999999999E-3</v>
      </c>
      <c r="BG3278" s="1">
        <v>41435</v>
      </c>
      <c r="BH3278">
        <v>0.48199999999999998</v>
      </c>
      <c r="BI3278">
        <f t="shared" si="1299"/>
        <v>4.8199999999999996E-3</v>
      </c>
      <c r="BK3278" s="1">
        <v>41242</v>
      </c>
      <c r="BL3278">
        <v>2.5829399999999998</v>
      </c>
      <c r="BM3278">
        <f t="shared" ref="BM3278:BM3341" si="1305">BL3278/100</f>
        <v>2.5829399999999999E-2</v>
      </c>
      <c r="BP3278" s="1">
        <v>41319</v>
      </c>
      <c r="BQ3278">
        <v>160.72999999999999</v>
      </c>
      <c r="BR3278">
        <f t="shared" si="1300"/>
        <v>1.6073</v>
      </c>
      <c r="BT3278" s="1">
        <v>41345</v>
      </c>
      <c r="BU3278">
        <v>0.20100000000000001</v>
      </c>
      <c r="BV3278">
        <f t="shared" si="1301"/>
        <v>2.0100000000000001E-3</v>
      </c>
      <c r="BX3278" s="1">
        <v>41345</v>
      </c>
      <c r="BY3278">
        <v>0.32600000000000001</v>
      </c>
      <c r="BZ3278">
        <f t="shared" si="1302"/>
        <v>3.2600000000000003E-3</v>
      </c>
      <c r="CB3278" s="1">
        <v>41435</v>
      </c>
      <c r="CC3278">
        <v>0.39500000000000002</v>
      </c>
      <c r="CD3278">
        <f t="shared" si="1303"/>
        <v>3.9500000000000004E-3</v>
      </c>
      <c r="CG3278" s="1"/>
    </row>
    <row r="3279" spans="1:85" x14ac:dyDescent="0.3">
      <c r="A3279" s="21">
        <f t="shared" si="1304"/>
        <v>50402</v>
      </c>
      <c r="B3279" s="18">
        <f t="shared" si="1288"/>
        <v>112.421875</v>
      </c>
      <c r="C3279">
        <f t="shared" si="1284"/>
        <v>115</v>
      </c>
      <c r="D3279">
        <f t="shared" ca="1" si="1291"/>
        <v>-12.205555555555556</v>
      </c>
      <c r="E3279">
        <f ca="1">IF(currency="USD",'Future et co'!F3279,IF(currency="EUR",'Future et co'!G3279,FALSE))</f>
        <v>3.6070000000000005E-2</v>
      </c>
      <c r="F3279">
        <f t="shared" ca="1" si="1292"/>
        <v>3.6070000000000005E-2</v>
      </c>
      <c r="G3279">
        <f t="shared" ca="1" si="1293"/>
        <v>2.0569999999999998E-2</v>
      </c>
      <c r="L3279">
        <f t="shared" ca="1" si="1294"/>
        <v>127.8</v>
      </c>
      <c r="M3279">
        <f t="shared" ca="1" si="1289"/>
        <v>3.6070000000000005E-2</v>
      </c>
      <c r="R3279">
        <f t="shared" ca="1" si="1295"/>
        <v>127.8</v>
      </c>
      <c r="S3279">
        <f t="shared" ca="1" si="1290"/>
        <v>3.6070000000000005E-2</v>
      </c>
      <c r="U3279" s="1"/>
      <c r="W3279" t="str">
        <f t="shared" si="1285"/>
        <v/>
      </c>
      <c r="Y3279" s="1"/>
      <c r="AA3279">
        <f t="shared" si="1286"/>
        <v>0</v>
      </c>
      <c r="AC3279" s="1"/>
      <c r="AE3279">
        <f t="shared" si="1287"/>
        <v>0</v>
      </c>
      <c r="AH3279" s="1"/>
      <c r="AI3279" s="17"/>
      <c r="AJ3279" s="25"/>
      <c r="AU3279" s="1">
        <v>41340</v>
      </c>
      <c r="AV3279">
        <v>0.124</v>
      </c>
      <c r="AW3279">
        <f t="shared" si="1296"/>
        <v>1.24E-3</v>
      </c>
      <c r="AY3279" s="1">
        <v>41341</v>
      </c>
      <c r="AZ3279">
        <v>0.12</v>
      </c>
      <c r="BA3279">
        <f t="shared" si="1297"/>
        <v>1.1999999999999999E-3</v>
      </c>
      <c r="BC3279" s="1">
        <v>41432</v>
      </c>
      <c r="BD3279">
        <v>0.3175</v>
      </c>
      <c r="BE3279">
        <f t="shared" si="1298"/>
        <v>3.1749999999999999E-3</v>
      </c>
      <c r="BG3279" s="1">
        <v>41432</v>
      </c>
      <c r="BH3279">
        <v>0.45900000000000002</v>
      </c>
      <c r="BI3279">
        <f t="shared" si="1299"/>
        <v>4.5900000000000003E-3</v>
      </c>
      <c r="BK3279" s="1">
        <v>41243</v>
      </c>
      <c r="BL3279">
        <v>2.5847600000000002</v>
      </c>
      <c r="BM3279">
        <f t="shared" si="1305"/>
        <v>2.5847600000000002E-2</v>
      </c>
      <c r="BP3279" s="1">
        <v>41318</v>
      </c>
      <c r="BQ3279">
        <v>160.12</v>
      </c>
      <c r="BR3279">
        <f t="shared" si="1300"/>
        <v>1.6012</v>
      </c>
      <c r="BT3279" s="1">
        <v>41344</v>
      </c>
      <c r="BU3279">
        <v>0.20100000000000001</v>
      </c>
      <c r="BV3279">
        <f t="shared" si="1301"/>
        <v>2.0100000000000001E-3</v>
      </c>
      <c r="BX3279" s="1">
        <v>41344</v>
      </c>
      <c r="BY3279">
        <v>0.32600000000000001</v>
      </c>
      <c r="BZ3279">
        <f t="shared" si="1302"/>
        <v>3.2600000000000003E-3</v>
      </c>
      <c r="CB3279" s="1">
        <v>41432</v>
      </c>
      <c r="CC3279">
        <v>0.38600000000000001</v>
      </c>
      <c r="CD3279">
        <f t="shared" si="1303"/>
        <v>3.8600000000000001E-3</v>
      </c>
      <c r="CG3279" s="1"/>
    </row>
    <row r="3280" spans="1:85" x14ac:dyDescent="0.3">
      <c r="A3280" s="21">
        <f t="shared" si="1304"/>
        <v>50403</v>
      </c>
      <c r="B3280" s="18">
        <f t="shared" si="1288"/>
        <v>112.421875</v>
      </c>
      <c r="C3280">
        <f t="shared" si="1284"/>
        <v>115</v>
      </c>
      <c r="D3280">
        <f t="shared" ca="1" si="1291"/>
        <v>-12.208333333333334</v>
      </c>
      <c r="E3280">
        <f ca="1">IF(currency="USD",'Future et co'!F3280,IF(currency="EUR",'Future et co'!G3280,FALSE))</f>
        <v>3.6070000000000005E-2</v>
      </c>
      <c r="F3280">
        <f t="shared" ca="1" si="1292"/>
        <v>3.6070000000000005E-2</v>
      </c>
      <c r="G3280">
        <f t="shared" ca="1" si="1293"/>
        <v>2.0569999999999998E-2</v>
      </c>
      <c r="L3280">
        <f t="shared" ca="1" si="1294"/>
        <v>127.8</v>
      </c>
      <c r="M3280">
        <f t="shared" ca="1" si="1289"/>
        <v>3.6070000000000005E-2</v>
      </c>
      <c r="R3280">
        <f t="shared" ca="1" si="1295"/>
        <v>127.8</v>
      </c>
      <c r="S3280">
        <f t="shared" ca="1" si="1290"/>
        <v>3.6070000000000005E-2</v>
      </c>
      <c r="U3280" s="1"/>
      <c r="W3280" t="str">
        <f t="shared" si="1285"/>
        <v/>
      </c>
      <c r="Y3280" s="1"/>
      <c r="AA3280">
        <f t="shared" si="1286"/>
        <v>0</v>
      </c>
      <c r="AC3280" s="1"/>
      <c r="AE3280">
        <f t="shared" si="1287"/>
        <v>0</v>
      </c>
      <c r="AH3280" s="1"/>
      <c r="AI3280" s="17"/>
      <c r="AJ3280" s="25"/>
      <c r="AU3280" s="1">
        <v>41339</v>
      </c>
      <c r="AV3280">
        <v>0.13100000000000001</v>
      </c>
      <c r="AW3280">
        <f t="shared" si="1296"/>
        <v>1.31E-3</v>
      </c>
      <c r="AY3280" s="1">
        <v>41340</v>
      </c>
      <c r="AZ3280">
        <v>0.127</v>
      </c>
      <c r="BA3280">
        <f t="shared" si="1297"/>
        <v>1.2700000000000001E-3</v>
      </c>
      <c r="BC3280" s="1">
        <v>41431</v>
      </c>
      <c r="BD3280">
        <v>0.31</v>
      </c>
      <c r="BE3280">
        <f t="shared" si="1298"/>
        <v>3.0999999999999999E-3</v>
      </c>
      <c r="BG3280" s="1">
        <v>41431</v>
      </c>
      <c r="BH3280">
        <v>0.45</v>
      </c>
      <c r="BI3280">
        <f t="shared" si="1299"/>
        <v>4.5000000000000005E-3</v>
      </c>
      <c r="BK3280" s="1">
        <v>41246</v>
      </c>
      <c r="BL3280">
        <v>2.5975700000000002</v>
      </c>
      <c r="BM3280">
        <f t="shared" si="1305"/>
        <v>2.5975700000000001E-2</v>
      </c>
      <c r="BP3280" s="1">
        <v>41317</v>
      </c>
      <c r="BQ3280">
        <v>160.68</v>
      </c>
      <c r="BR3280">
        <f t="shared" si="1300"/>
        <v>1.6068</v>
      </c>
      <c r="BT3280" s="1">
        <v>41341</v>
      </c>
      <c r="BU3280">
        <v>0.20100000000000001</v>
      </c>
      <c r="BV3280">
        <f t="shared" si="1301"/>
        <v>2.0100000000000001E-3</v>
      </c>
      <c r="BX3280" s="1">
        <v>41341</v>
      </c>
      <c r="BY3280">
        <v>0.32400000000000001</v>
      </c>
      <c r="BZ3280">
        <f t="shared" si="1302"/>
        <v>3.2400000000000003E-3</v>
      </c>
      <c r="CB3280" s="1">
        <v>41431</v>
      </c>
      <c r="CC3280">
        <v>0.34100000000000003</v>
      </c>
      <c r="CD3280">
        <f t="shared" si="1303"/>
        <v>3.4100000000000003E-3</v>
      </c>
      <c r="CG3280" s="1"/>
    </row>
    <row r="3281" spans="1:85" x14ac:dyDescent="0.3">
      <c r="A3281" s="21">
        <f t="shared" si="1304"/>
        <v>50404</v>
      </c>
      <c r="B3281" s="18">
        <f t="shared" si="1288"/>
        <v>112.421875</v>
      </c>
      <c r="C3281">
        <f t="shared" si="1284"/>
        <v>115</v>
      </c>
      <c r="D3281">
        <f t="shared" ca="1" si="1291"/>
        <v>-12.21111111111111</v>
      </c>
      <c r="E3281">
        <f ca="1">IF(currency="USD",'Future et co'!F3281,IF(currency="EUR",'Future et co'!G3281,FALSE))</f>
        <v>3.6070000000000005E-2</v>
      </c>
      <c r="F3281">
        <f t="shared" ca="1" si="1292"/>
        <v>3.6070000000000005E-2</v>
      </c>
      <c r="G3281">
        <f t="shared" ca="1" si="1293"/>
        <v>2.0569999999999998E-2</v>
      </c>
      <c r="L3281">
        <f t="shared" ca="1" si="1294"/>
        <v>127.8</v>
      </c>
      <c r="M3281">
        <f t="shared" ca="1" si="1289"/>
        <v>3.6070000000000005E-2</v>
      </c>
      <c r="R3281">
        <f t="shared" ca="1" si="1295"/>
        <v>127.8</v>
      </c>
      <c r="S3281">
        <f t="shared" ca="1" si="1290"/>
        <v>3.6070000000000005E-2</v>
      </c>
      <c r="U3281" s="1"/>
      <c r="W3281" t="str">
        <f t="shared" si="1285"/>
        <v/>
      </c>
      <c r="Y3281" s="1"/>
      <c r="AA3281">
        <f t="shared" si="1286"/>
        <v>0</v>
      </c>
      <c r="AC3281" s="1"/>
      <c r="AE3281">
        <f t="shared" si="1287"/>
        <v>0</v>
      </c>
      <c r="AH3281" s="1"/>
      <c r="AI3281" s="17"/>
      <c r="AJ3281" s="25"/>
      <c r="AU3281" s="1">
        <v>41338</v>
      </c>
      <c r="AV3281">
        <v>0.13100000000000001</v>
      </c>
      <c r="AW3281">
        <f t="shared" si="1296"/>
        <v>1.31E-3</v>
      </c>
      <c r="AY3281" s="1">
        <v>41339</v>
      </c>
      <c r="AZ3281">
        <v>0.124</v>
      </c>
      <c r="BA3281">
        <f t="shared" si="1297"/>
        <v>1.24E-3</v>
      </c>
      <c r="BC3281" s="1">
        <v>41430</v>
      </c>
      <c r="BD3281">
        <v>0.31</v>
      </c>
      <c r="BE3281">
        <f t="shared" si="1298"/>
        <v>3.0999999999999999E-3</v>
      </c>
      <c r="BG3281" s="1">
        <v>41430</v>
      </c>
      <c r="BH3281">
        <v>0.436</v>
      </c>
      <c r="BI3281">
        <f t="shared" si="1299"/>
        <v>4.3600000000000002E-3</v>
      </c>
      <c r="BK3281" s="1">
        <v>41247</v>
      </c>
      <c r="BL3281">
        <v>2.60398</v>
      </c>
      <c r="BM3281">
        <f t="shared" si="1305"/>
        <v>2.6039799999999998E-2</v>
      </c>
      <c r="BP3281" s="1">
        <v>41316</v>
      </c>
      <c r="BQ3281">
        <v>161.02000000000001</v>
      </c>
      <c r="BR3281">
        <f t="shared" si="1300"/>
        <v>1.6102000000000001</v>
      </c>
      <c r="BT3281" s="1">
        <v>41340</v>
      </c>
      <c r="BU3281">
        <v>0.2</v>
      </c>
      <c r="BV3281">
        <f t="shared" si="1301"/>
        <v>2E-3</v>
      </c>
      <c r="BX3281" s="1">
        <v>41340</v>
      </c>
      <c r="BY3281">
        <v>0.32100000000000001</v>
      </c>
      <c r="BZ3281">
        <f t="shared" si="1302"/>
        <v>3.2100000000000002E-3</v>
      </c>
      <c r="CB3281" s="1">
        <v>41430</v>
      </c>
      <c r="CC3281">
        <v>0.33</v>
      </c>
      <c r="CD3281">
        <f t="shared" si="1303"/>
        <v>3.3E-3</v>
      </c>
      <c r="CG3281" s="1"/>
    </row>
    <row r="3282" spans="1:85" x14ac:dyDescent="0.3">
      <c r="A3282" s="21">
        <f t="shared" si="1304"/>
        <v>50405</v>
      </c>
      <c r="B3282" s="18">
        <f t="shared" si="1288"/>
        <v>112.421875</v>
      </c>
      <c r="C3282">
        <f t="shared" si="1284"/>
        <v>115</v>
      </c>
      <c r="D3282">
        <f t="shared" ca="1" si="1291"/>
        <v>-12.213888888888889</v>
      </c>
      <c r="E3282">
        <f ca="1">IF(currency="USD",'Future et co'!F3282,IF(currency="EUR",'Future et co'!G3282,FALSE))</f>
        <v>3.6070000000000005E-2</v>
      </c>
      <c r="F3282">
        <f t="shared" ca="1" si="1292"/>
        <v>3.6070000000000005E-2</v>
      </c>
      <c r="G3282">
        <f t="shared" ca="1" si="1293"/>
        <v>2.0569999999999998E-2</v>
      </c>
      <c r="L3282">
        <f t="shared" ca="1" si="1294"/>
        <v>127.8</v>
      </c>
      <c r="M3282">
        <f t="shared" ca="1" si="1289"/>
        <v>3.6070000000000005E-2</v>
      </c>
      <c r="R3282">
        <f t="shared" ca="1" si="1295"/>
        <v>127.8</v>
      </c>
      <c r="S3282">
        <f t="shared" ca="1" si="1290"/>
        <v>3.6070000000000005E-2</v>
      </c>
      <c r="U3282" s="1"/>
      <c r="W3282" t="str">
        <f t="shared" si="1285"/>
        <v/>
      </c>
      <c r="Y3282" s="1"/>
      <c r="AA3282">
        <f t="shared" si="1286"/>
        <v>0</v>
      </c>
      <c r="AC3282" s="1"/>
      <c r="AE3282">
        <f t="shared" si="1287"/>
        <v>0</v>
      </c>
      <c r="AH3282" s="1"/>
      <c r="AI3282" s="17"/>
      <c r="AJ3282" s="25"/>
      <c r="AU3282" s="1">
        <v>41337</v>
      </c>
      <c r="AV3282">
        <v>0.124</v>
      </c>
      <c r="AW3282">
        <f t="shared" si="1296"/>
        <v>1.24E-3</v>
      </c>
      <c r="AY3282" s="1">
        <v>41338</v>
      </c>
      <c r="AZ3282">
        <v>0.128</v>
      </c>
      <c r="BA3282">
        <f t="shared" si="1297"/>
        <v>1.2800000000000001E-3</v>
      </c>
      <c r="BC3282" s="1">
        <v>41429</v>
      </c>
      <c r="BD3282">
        <v>0.3</v>
      </c>
      <c r="BE3282">
        <f t="shared" si="1298"/>
        <v>3.0000000000000001E-3</v>
      </c>
      <c r="BG3282" s="1">
        <v>41429</v>
      </c>
      <c r="BH3282">
        <v>0.44</v>
      </c>
      <c r="BI3282">
        <f t="shared" si="1299"/>
        <v>4.4000000000000003E-3</v>
      </c>
      <c r="BK3282" s="1">
        <v>41248</v>
      </c>
      <c r="BL3282">
        <v>2.6103800000000001</v>
      </c>
      <c r="BM3282">
        <f t="shared" si="1305"/>
        <v>2.61038E-2</v>
      </c>
      <c r="BP3282" s="1">
        <v>41313</v>
      </c>
      <c r="BQ3282">
        <v>161</v>
      </c>
      <c r="BR3282">
        <f t="shared" si="1300"/>
        <v>1.61</v>
      </c>
      <c r="BT3282" s="1">
        <v>41339</v>
      </c>
      <c r="BU3282">
        <v>0.2</v>
      </c>
      <c r="BV3282">
        <f t="shared" si="1301"/>
        <v>2E-3</v>
      </c>
      <c r="BX3282" s="1">
        <v>41339</v>
      </c>
      <c r="BY3282">
        <v>0.32100000000000001</v>
      </c>
      <c r="BZ3282">
        <f t="shared" si="1302"/>
        <v>3.2100000000000002E-3</v>
      </c>
      <c r="CB3282" s="1">
        <v>41429</v>
      </c>
      <c r="CC3282">
        <v>0.316</v>
      </c>
      <c r="CD3282">
        <f t="shared" si="1303"/>
        <v>3.16E-3</v>
      </c>
      <c r="CG3282" s="1"/>
    </row>
    <row r="3283" spans="1:85" x14ac:dyDescent="0.3">
      <c r="A3283" s="21">
        <f t="shared" si="1304"/>
        <v>50406</v>
      </c>
      <c r="B3283" s="18">
        <f t="shared" si="1288"/>
        <v>112.421875</v>
      </c>
      <c r="C3283">
        <f t="shared" si="1284"/>
        <v>115</v>
      </c>
      <c r="D3283">
        <f t="shared" ca="1" si="1291"/>
        <v>-12.216666666666667</v>
      </c>
      <c r="E3283">
        <f ca="1">IF(currency="USD",'Future et co'!F3283,IF(currency="EUR",'Future et co'!G3283,FALSE))</f>
        <v>3.6070000000000005E-2</v>
      </c>
      <c r="F3283">
        <f t="shared" ca="1" si="1292"/>
        <v>3.6070000000000005E-2</v>
      </c>
      <c r="G3283">
        <f t="shared" ca="1" si="1293"/>
        <v>2.0569999999999998E-2</v>
      </c>
      <c r="L3283">
        <f t="shared" ca="1" si="1294"/>
        <v>127.8</v>
      </c>
      <c r="M3283">
        <f t="shared" ca="1" si="1289"/>
        <v>3.6070000000000005E-2</v>
      </c>
      <c r="R3283">
        <f t="shared" ca="1" si="1295"/>
        <v>127.8</v>
      </c>
      <c r="S3283">
        <f t="shared" ca="1" si="1290"/>
        <v>3.6070000000000005E-2</v>
      </c>
      <c r="U3283" s="1"/>
      <c r="W3283" t="str">
        <f t="shared" si="1285"/>
        <v/>
      </c>
      <c r="Y3283" s="1"/>
      <c r="AA3283">
        <f t="shared" si="1286"/>
        <v>0</v>
      </c>
      <c r="AC3283" s="1"/>
      <c r="AE3283">
        <f t="shared" si="1287"/>
        <v>0</v>
      </c>
      <c r="AH3283" s="1"/>
      <c r="AI3283" s="17"/>
      <c r="AJ3283" s="25"/>
      <c r="AU3283" s="1">
        <v>41334</v>
      </c>
      <c r="AV3283">
        <v>0.124</v>
      </c>
      <c r="AW3283">
        <f t="shared" si="1296"/>
        <v>1.24E-3</v>
      </c>
      <c r="AY3283" s="1">
        <v>41337</v>
      </c>
      <c r="AZ3283">
        <v>0.123</v>
      </c>
      <c r="BA3283">
        <f t="shared" si="1297"/>
        <v>1.23E-3</v>
      </c>
      <c r="BC3283" s="1">
        <v>41428</v>
      </c>
      <c r="BD3283">
        <v>0.3</v>
      </c>
      <c r="BE3283">
        <f t="shared" si="1298"/>
        <v>3.0000000000000001E-3</v>
      </c>
      <c r="BG3283" s="1">
        <v>41428</v>
      </c>
      <c r="BH3283">
        <v>0.441</v>
      </c>
      <c r="BI3283">
        <f t="shared" si="1299"/>
        <v>4.4099999999999999E-3</v>
      </c>
      <c r="BK3283" s="1">
        <v>41249</v>
      </c>
      <c r="BL3283">
        <v>2.59402</v>
      </c>
      <c r="BM3283">
        <f t="shared" si="1305"/>
        <v>2.59402E-2</v>
      </c>
      <c r="BP3283" s="1">
        <v>41312</v>
      </c>
      <c r="BQ3283">
        <v>160.99</v>
      </c>
      <c r="BR3283">
        <f t="shared" si="1300"/>
        <v>1.6099000000000001</v>
      </c>
      <c r="BT3283" s="1">
        <v>41338</v>
      </c>
      <c r="BU3283">
        <v>0.2</v>
      </c>
      <c r="BV3283">
        <f t="shared" si="1301"/>
        <v>2E-3</v>
      </c>
      <c r="BX3283" s="1">
        <v>41338</v>
      </c>
      <c r="BY3283">
        <v>0.32200000000000001</v>
      </c>
      <c r="BZ3283">
        <f t="shared" si="1302"/>
        <v>3.2200000000000002E-3</v>
      </c>
      <c r="CB3283" s="1">
        <v>41428</v>
      </c>
      <c r="CC3283">
        <v>0.32100000000000001</v>
      </c>
      <c r="CD3283">
        <f t="shared" si="1303"/>
        <v>3.2100000000000002E-3</v>
      </c>
      <c r="CG3283" s="1"/>
    </row>
    <row r="3284" spans="1:85" x14ac:dyDescent="0.3">
      <c r="A3284" s="21">
        <f t="shared" si="1304"/>
        <v>50409</v>
      </c>
      <c r="B3284" s="18">
        <f t="shared" si="1288"/>
        <v>112.421875</v>
      </c>
      <c r="C3284">
        <f t="shared" si="1284"/>
        <v>115</v>
      </c>
      <c r="D3284">
        <f t="shared" ca="1" si="1291"/>
        <v>-12.225</v>
      </c>
      <c r="E3284">
        <f ca="1">IF(currency="USD",'Future et co'!F3284,IF(currency="EUR",'Future et co'!G3284,FALSE))</f>
        <v>3.6070000000000005E-2</v>
      </c>
      <c r="F3284">
        <f t="shared" ca="1" si="1292"/>
        <v>3.6070000000000005E-2</v>
      </c>
      <c r="G3284">
        <f t="shared" ca="1" si="1293"/>
        <v>2.0569999999999998E-2</v>
      </c>
      <c r="L3284">
        <f t="shared" ca="1" si="1294"/>
        <v>127.8</v>
      </c>
      <c r="M3284">
        <f t="shared" ca="1" si="1289"/>
        <v>3.6070000000000005E-2</v>
      </c>
      <c r="R3284">
        <f t="shared" ca="1" si="1295"/>
        <v>127.8</v>
      </c>
      <c r="S3284">
        <f t="shared" ca="1" si="1290"/>
        <v>3.6070000000000005E-2</v>
      </c>
      <c r="U3284" s="1"/>
      <c r="W3284" t="str">
        <f t="shared" si="1285"/>
        <v/>
      </c>
      <c r="Y3284" s="1"/>
      <c r="AA3284">
        <f t="shared" si="1286"/>
        <v>0</v>
      </c>
      <c r="AC3284" s="1"/>
      <c r="AE3284">
        <f t="shared" si="1287"/>
        <v>0</v>
      </c>
      <c r="AH3284" s="1"/>
      <c r="AI3284" s="17"/>
      <c r="AJ3284" s="25"/>
      <c r="AU3284" s="1">
        <v>41333</v>
      </c>
      <c r="AV3284">
        <v>0.129</v>
      </c>
      <c r="AW3284">
        <f t="shared" si="1296"/>
        <v>1.2900000000000001E-3</v>
      </c>
      <c r="AY3284" s="1">
        <v>41334</v>
      </c>
      <c r="AZ3284">
        <v>0.127</v>
      </c>
      <c r="BA3284">
        <f t="shared" si="1297"/>
        <v>1.2700000000000001E-3</v>
      </c>
      <c r="BC3284" s="1">
        <v>41425</v>
      </c>
      <c r="BD3284">
        <v>0.3</v>
      </c>
      <c r="BE3284">
        <f t="shared" si="1298"/>
        <v>3.0000000000000001E-3</v>
      </c>
      <c r="BG3284" s="1">
        <v>41425</v>
      </c>
      <c r="BH3284">
        <v>0.44700000000000001</v>
      </c>
      <c r="BI3284">
        <f t="shared" si="1299"/>
        <v>4.47E-3</v>
      </c>
      <c r="BK3284" s="1">
        <v>41250</v>
      </c>
      <c r="BL3284">
        <v>2.5902099999999999</v>
      </c>
      <c r="BM3284">
        <f t="shared" si="1305"/>
        <v>2.5902099999999997E-2</v>
      </c>
      <c r="BP3284" s="1">
        <v>41311</v>
      </c>
      <c r="BQ3284">
        <v>160.66999999999999</v>
      </c>
      <c r="BR3284">
        <f t="shared" si="1300"/>
        <v>1.6066999999999998</v>
      </c>
      <c r="BT3284" s="1">
        <v>41337</v>
      </c>
      <c r="BU3284">
        <v>0.20200000000000001</v>
      </c>
      <c r="BV3284">
        <f t="shared" si="1301"/>
        <v>2.0200000000000001E-3</v>
      </c>
      <c r="BX3284" s="1">
        <v>41337</v>
      </c>
      <c r="BY3284">
        <v>0.32400000000000001</v>
      </c>
      <c r="BZ3284">
        <f t="shared" si="1302"/>
        <v>3.2400000000000003E-3</v>
      </c>
      <c r="CB3284" s="1">
        <v>41425</v>
      </c>
      <c r="CC3284">
        <v>0.32500000000000001</v>
      </c>
      <c r="CD3284">
        <f t="shared" si="1303"/>
        <v>3.2500000000000003E-3</v>
      </c>
      <c r="CG3284" s="1"/>
    </row>
    <row r="3285" spans="1:85" x14ac:dyDescent="0.3">
      <c r="A3285" s="21">
        <f t="shared" si="1304"/>
        <v>50410</v>
      </c>
      <c r="B3285" s="18">
        <f t="shared" si="1288"/>
        <v>112.421875</v>
      </c>
      <c r="C3285">
        <f t="shared" si="1284"/>
        <v>115</v>
      </c>
      <c r="D3285">
        <f t="shared" ca="1" si="1291"/>
        <v>-12.227777777777778</v>
      </c>
      <c r="E3285">
        <f ca="1">IF(currency="USD",'Future et co'!F3285,IF(currency="EUR",'Future et co'!G3285,FALSE))</f>
        <v>3.6070000000000005E-2</v>
      </c>
      <c r="F3285">
        <f t="shared" ca="1" si="1292"/>
        <v>3.6070000000000005E-2</v>
      </c>
      <c r="G3285">
        <f t="shared" ca="1" si="1293"/>
        <v>2.0569999999999998E-2</v>
      </c>
      <c r="L3285">
        <f t="shared" ca="1" si="1294"/>
        <v>127.8</v>
      </c>
      <c r="M3285">
        <f t="shared" ca="1" si="1289"/>
        <v>3.6070000000000005E-2</v>
      </c>
      <c r="R3285">
        <f t="shared" ca="1" si="1295"/>
        <v>127.8</v>
      </c>
      <c r="S3285">
        <f t="shared" ca="1" si="1290"/>
        <v>3.6070000000000005E-2</v>
      </c>
      <c r="U3285" s="1"/>
      <c r="W3285" t="str">
        <f t="shared" si="1285"/>
        <v/>
      </c>
      <c r="Y3285" s="1"/>
      <c r="AA3285">
        <f t="shared" si="1286"/>
        <v>0</v>
      </c>
      <c r="AC3285" s="1"/>
      <c r="AE3285">
        <f t="shared" si="1287"/>
        <v>0</v>
      </c>
      <c r="AH3285" s="1"/>
      <c r="AI3285" s="17"/>
      <c r="AJ3285" s="25"/>
      <c r="AU3285" s="1">
        <v>41332</v>
      </c>
      <c r="AV3285">
        <v>0.125</v>
      </c>
      <c r="AW3285">
        <f t="shared" si="1296"/>
        <v>1.25E-3</v>
      </c>
      <c r="AY3285" s="1">
        <v>41333</v>
      </c>
      <c r="AZ3285">
        <v>0.127</v>
      </c>
      <c r="BA3285">
        <f t="shared" si="1297"/>
        <v>1.2700000000000001E-3</v>
      </c>
      <c r="BC3285" s="1">
        <v>41424</v>
      </c>
      <c r="BD3285">
        <v>0.31</v>
      </c>
      <c r="BE3285">
        <f t="shared" si="1298"/>
        <v>3.0999999999999999E-3</v>
      </c>
      <c r="BG3285" s="1">
        <v>41424</v>
      </c>
      <c r="BH3285">
        <v>0.438</v>
      </c>
      <c r="BI3285">
        <f t="shared" si="1299"/>
        <v>4.3800000000000002E-3</v>
      </c>
      <c r="BK3285" s="1">
        <v>41253</v>
      </c>
      <c r="BL3285">
        <v>2.5973199999999999</v>
      </c>
      <c r="BM3285">
        <f t="shared" si="1305"/>
        <v>2.5973199999999998E-2</v>
      </c>
      <c r="BP3285" s="1">
        <v>41310</v>
      </c>
      <c r="BQ3285">
        <v>160.29</v>
      </c>
      <c r="BR3285">
        <f t="shared" si="1300"/>
        <v>1.6029</v>
      </c>
      <c r="BT3285" s="1">
        <v>41334</v>
      </c>
      <c r="BU3285">
        <v>0.20599999999999999</v>
      </c>
      <c r="BV3285">
        <f t="shared" si="1301"/>
        <v>2.0599999999999998E-3</v>
      </c>
      <c r="BX3285" s="1">
        <v>41334</v>
      </c>
      <c r="BY3285">
        <v>0.32800000000000001</v>
      </c>
      <c r="BZ3285">
        <f t="shared" si="1302"/>
        <v>3.2799999999999999E-3</v>
      </c>
      <c r="CB3285" s="1">
        <v>41424</v>
      </c>
      <c r="CC3285">
        <v>0.34</v>
      </c>
      <c r="CD3285">
        <f t="shared" si="1303"/>
        <v>3.4000000000000002E-3</v>
      </c>
      <c r="CG3285" s="1"/>
    </row>
    <row r="3286" spans="1:85" x14ac:dyDescent="0.3">
      <c r="A3286" s="21">
        <f t="shared" si="1304"/>
        <v>50411</v>
      </c>
      <c r="B3286" s="18">
        <f t="shared" si="1288"/>
        <v>112.421875</v>
      </c>
      <c r="C3286">
        <f t="shared" si="1284"/>
        <v>115</v>
      </c>
      <c r="D3286">
        <f t="shared" ca="1" si="1291"/>
        <v>-12.230555555555556</v>
      </c>
      <c r="E3286">
        <f ca="1">IF(currency="USD",'Future et co'!F3286,IF(currency="EUR",'Future et co'!G3286,FALSE))</f>
        <v>3.6070000000000005E-2</v>
      </c>
      <c r="F3286">
        <f t="shared" ca="1" si="1292"/>
        <v>3.6070000000000005E-2</v>
      </c>
      <c r="G3286">
        <f t="shared" ca="1" si="1293"/>
        <v>2.0569999999999998E-2</v>
      </c>
      <c r="L3286">
        <f t="shared" ca="1" si="1294"/>
        <v>127.8</v>
      </c>
      <c r="M3286">
        <f t="shared" ca="1" si="1289"/>
        <v>3.6070000000000005E-2</v>
      </c>
      <c r="R3286">
        <f t="shared" ca="1" si="1295"/>
        <v>127.8</v>
      </c>
      <c r="S3286">
        <f t="shared" ca="1" si="1290"/>
        <v>3.6070000000000005E-2</v>
      </c>
      <c r="U3286" s="1"/>
      <c r="W3286" t="str">
        <f t="shared" si="1285"/>
        <v/>
      </c>
      <c r="Y3286" s="1"/>
      <c r="AA3286">
        <f t="shared" si="1286"/>
        <v>0</v>
      </c>
      <c r="AC3286" s="1"/>
      <c r="AE3286">
        <f t="shared" si="1287"/>
        <v>0</v>
      </c>
      <c r="AH3286" s="1"/>
      <c r="AI3286" s="17"/>
      <c r="AJ3286" s="25"/>
      <c r="AU3286" s="1">
        <v>41331</v>
      </c>
      <c r="AV3286">
        <v>0.13</v>
      </c>
      <c r="AW3286">
        <f t="shared" si="1296"/>
        <v>1.2999999999999999E-3</v>
      </c>
      <c r="AY3286" s="1">
        <v>41332</v>
      </c>
      <c r="AZ3286">
        <v>0.122</v>
      </c>
      <c r="BA3286">
        <f t="shared" si="1297"/>
        <v>1.2199999999999999E-3</v>
      </c>
      <c r="BC3286" s="1">
        <v>41423</v>
      </c>
      <c r="BD3286">
        <v>0.31</v>
      </c>
      <c r="BE3286">
        <f t="shared" si="1298"/>
        <v>3.0999999999999999E-3</v>
      </c>
      <c r="BG3286" s="1">
        <v>41423</v>
      </c>
      <c r="BH3286">
        <v>0.439</v>
      </c>
      <c r="BI3286">
        <f t="shared" si="1299"/>
        <v>4.3899999999999998E-3</v>
      </c>
      <c r="BK3286" s="1">
        <v>41254</v>
      </c>
      <c r="BL3286">
        <v>2.5783200000000002</v>
      </c>
      <c r="BM3286">
        <f t="shared" si="1305"/>
        <v>2.5783200000000003E-2</v>
      </c>
      <c r="BP3286" s="1">
        <v>41309</v>
      </c>
      <c r="BQ3286">
        <v>160.78</v>
      </c>
      <c r="BR3286">
        <f t="shared" si="1300"/>
        <v>1.6078000000000001</v>
      </c>
      <c r="BT3286" s="1">
        <v>41333</v>
      </c>
      <c r="BU3286">
        <v>0.20899999999999999</v>
      </c>
      <c r="BV3286">
        <f t="shared" si="1301"/>
        <v>2.0899999999999998E-3</v>
      </c>
      <c r="BX3286" s="1">
        <v>41333</v>
      </c>
      <c r="BY3286">
        <v>0.33400000000000002</v>
      </c>
      <c r="BZ3286">
        <f t="shared" si="1302"/>
        <v>3.3400000000000001E-3</v>
      </c>
      <c r="CB3286" s="1">
        <v>41423</v>
      </c>
      <c r="CC3286">
        <v>0.33400000000000002</v>
      </c>
      <c r="CD3286">
        <f t="shared" si="1303"/>
        <v>3.3400000000000001E-3</v>
      </c>
      <c r="CG3286" s="1"/>
    </row>
    <row r="3287" spans="1:85" x14ac:dyDescent="0.3">
      <c r="A3287" s="21">
        <f t="shared" si="1304"/>
        <v>50412</v>
      </c>
      <c r="B3287" s="18">
        <f t="shared" si="1288"/>
        <v>112.421875</v>
      </c>
      <c r="C3287">
        <f t="shared" si="1284"/>
        <v>115</v>
      </c>
      <c r="D3287">
        <f t="shared" ca="1" si="1291"/>
        <v>-12.233333333333333</v>
      </c>
      <c r="E3287">
        <f ca="1">IF(currency="USD",'Future et co'!F3287,IF(currency="EUR",'Future et co'!G3287,FALSE))</f>
        <v>3.6070000000000005E-2</v>
      </c>
      <c r="F3287">
        <f t="shared" ca="1" si="1292"/>
        <v>3.6070000000000005E-2</v>
      </c>
      <c r="G3287">
        <f t="shared" ca="1" si="1293"/>
        <v>2.0569999999999998E-2</v>
      </c>
      <c r="L3287">
        <f t="shared" ca="1" si="1294"/>
        <v>127.8</v>
      </c>
      <c r="M3287">
        <f t="shared" ca="1" si="1289"/>
        <v>3.6070000000000005E-2</v>
      </c>
      <c r="R3287">
        <f t="shared" ca="1" si="1295"/>
        <v>127.8</v>
      </c>
      <c r="S3287">
        <f t="shared" ca="1" si="1290"/>
        <v>3.6070000000000005E-2</v>
      </c>
      <c r="U3287" s="1"/>
      <c r="W3287" t="str">
        <f t="shared" si="1285"/>
        <v/>
      </c>
      <c r="Y3287" s="1"/>
      <c r="AA3287">
        <f t="shared" si="1286"/>
        <v>0</v>
      </c>
      <c r="AC3287" s="1"/>
      <c r="AE3287">
        <f t="shared" si="1287"/>
        <v>0</v>
      </c>
      <c r="AH3287" s="1"/>
      <c r="AI3287" s="17"/>
      <c r="AJ3287" s="25"/>
      <c r="AU3287" s="1">
        <v>41330</v>
      </c>
      <c r="AV3287">
        <v>0.128</v>
      </c>
      <c r="AW3287">
        <f t="shared" si="1296"/>
        <v>1.2800000000000001E-3</v>
      </c>
      <c r="AY3287" s="1">
        <v>41331</v>
      </c>
      <c r="AZ3287">
        <v>0.128</v>
      </c>
      <c r="BA3287">
        <f t="shared" si="1297"/>
        <v>1.2800000000000001E-3</v>
      </c>
      <c r="BC3287" s="1">
        <v>41422</v>
      </c>
      <c r="BD3287">
        <v>0.32</v>
      </c>
      <c r="BE3287">
        <f t="shared" si="1298"/>
        <v>3.2000000000000002E-3</v>
      </c>
      <c r="BG3287" s="1">
        <v>41422</v>
      </c>
      <c r="BH3287">
        <v>0.45800000000000002</v>
      </c>
      <c r="BI3287">
        <f t="shared" si="1299"/>
        <v>4.5799999999999999E-3</v>
      </c>
      <c r="BK3287" s="1">
        <v>41255</v>
      </c>
      <c r="BL3287">
        <v>2.57816</v>
      </c>
      <c r="BM3287">
        <f t="shared" si="1305"/>
        <v>2.5781600000000002E-2</v>
      </c>
      <c r="BP3287" s="1">
        <v>41306</v>
      </c>
      <c r="BQ3287">
        <v>160.07</v>
      </c>
      <c r="BR3287">
        <f t="shared" si="1300"/>
        <v>1.6007</v>
      </c>
      <c r="BT3287" s="1">
        <v>41332</v>
      </c>
      <c r="BU3287">
        <v>0.21</v>
      </c>
      <c r="BV3287">
        <f t="shared" si="1301"/>
        <v>2.0999999999999999E-3</v>
      </c>
      <c r="BX3287" s="1">
        <v>41332</v>
      </c>
      <c r="BY3287">
        <v>0.33600000000000002</v>
      </c>
      <c r="BZ3287">
        <f t="shared" si="1302"/>
        <v>3.3600000000000001E-3</v>
      </c>
      <c r="CB3287" s="1">
        <v>41422</v>
      </c>
      <c r="CC3287">
        <v>0.32500000000000001</v>
      </c>
      <c r="CD3287">
        <f t="shared" si="1303"/>
        <v>3.2500000000000003E-3</v>
      </c>
      <c r="CG3287" s="1"/>
    </row>
    <row r="3288" spans="1:85" x14ac:dyDescent="0.3">
      <c r="A3288" s="21">
        <f t="shared" si="1304"/>
        <v>50413</v>
      </c>
      <c r="B3288" s="18">
        <f t="shared" si="1288"/>
        <v>112.421875</v>
      </c>
      <c r="C3288">
        <f t="shared" si="1284"/>
        <v>115</v>
      </c>
      <c r="D3288">
        <f t="shared" ca="1" si="1291"/>
        <v>-12.236111111111111</v>
      </c>
      <c r="E3288">
        <f ca="1">IF(currency="USD",'Future et co'!F3288,IF(currency="EUR",'Future et co'!G3288,FALSE))</f>
        <v>3.6070000000000005E-2</v>
      </c>
      <c r="F3288">
        <f t="shared" ca="1" si="1292"/>
        <v>3.6070000000000005E-2</v>
      </c>
      <c r="G3288">
        <f t="shared" ca="1" si="1293"/>
        <v>2.0569999999999998E-2</v>
      </c>
      <c r="L3288">
        <f t="shared" ca="1" si="1294"/>
        <v>127.8</v>
      </c>
      <c r="M3288">
        <f t="shared" ca="1" si="1289"/>
        <v>3.6070000000000005E-2</v>
      </c>
      <c r="R3288">
        <f t="shared" ca="1" si="1295"/>
        <v>127.8</v>
      </c>
      <c r="S3288">
        <f t="shared" ca="1" si="1290"/>
        <v>3.6070000000000005E-2</v>
      </c>
      <c r="U3288" s="1"/>
      <c r="W3288" t="str">
        <f t="shared" si="1285"/>
        <v/>
      </c>
      <c r="Y3288" s="1"/>
      <c r="AA3288">
        <f t="shared" si="1286"/>
        <v>0</v>
      </c>
      <c r="AC3288" s="1"/>
      <c r="AE3288">
        <f t="shared" si="1287"/>
        <v>0</v>
      </c>
      <c r="AH3288" s="1"/>
      <c r="AI3288" s="17"/>
      <c r="AJ3288" s="25"/>
      <c r="AU3288" s="1">
        <v>41327</v>
      </c>
      <c r="AV3288">
        <v>0.13100000000000001</v>
      </c>
      <c r="AW3288">
        <f t="shared" si="1296"/>
        <v>1.31E-3</v>
      </c>
      <c r="AY3288" s="1">
        <v>41330</v>
      </c>
      <c r="AZ3288">
        <v>0.124</v>
      </c>
      <c r="BA3288">
        <f t="shared" si="1297"/>
        <v>1.24E-3</v>
      </c>
      <c r="BC3288" s="1">
        <v>41421</v>
      </c>
      <c r="BD3288">
        <v>0.28999999999999998</v>
      </c>
      <c r="BE3288">
        <f t="shared" si="1298"/>
        <v>2.8999999999999998E-3</v>
      </c>
      <c r="BG3288" s="1">
        <v>41421</v>
      </c>
      <c r="BH3288">
        <v>0.39</v>
      </c>
      <c r="BI3288">
        <f t="shared" si="1299"/>
        <v>3.9000000000000003E-3</v>
      </c>
      <c r="BK3288" s="1">
        <v>41256</v>
      </c>
      <c r="BL3288">
        <v>2.6012</v>
      </c>
      <c r="BM3288">
        <f t="shared" si="1305"/>
        <v>2.6012E-2</v>
      </c>
      <c r="BP3288" s="1">
        <v>41305</v>
      </c>
      <c r="BQ3288">
        <v>159.94999999999999</v>
      </c>
      <c r="BR3288">
        <f t="shared" si="1300"/>
        <v>1.5994999999999999</v>
      </c>
      <c r="BT3288" s="1">
        <v>41331</v>
      </c>
      <c r="BU3288">
        <v>0.21</v>
      </c>
      <c r="BV3288">
        <f t="shared" si="1301"/>
        <v>2.0999999999999999E-3</v>
      </c>
      <c r="BX3288" s="1">
        <v>41331</v>
      </c>
      <c r="BY3288">
        <v>0.33800000000000002</v>
      </c>
      <c r="BZ3288">
        <f t="shared" si="1302"/>
        <v>3.3800000000000002E-3</v>
      </c>
      <c r="CB3288" s="1">
        <v>41421</v>
      </c>
      <c r="CC3288">
        <v>0.30099999999999999</v>
      </c>
      <c r="CD3288">
        <f t="shared" si="1303"/>
        <v>3.0100000000000001E-3</v>
      </c>
      <c r="CG3288" s="1"/>
    </row>
    <row r="3289" spans="1:85" x14ac:dyDescent="0.3">
      <c r="A3289" s="21">
        <f t="shared" si="1304"/>
        <v>50416</v>
      </c>
      <c r="B3289" s="18">
        <f t="shared" si="1288"/>
        <v>112.421875</v>
      </c>
      <c r="C3289">
        <f t="shared" ref="C3289:C3352" si="1306">CEILING(B3289,$C$9)</f>
        <v>115</v>
      </c>
      <c r="D3289">
        <f t="shared" ca="1" si="1291"/>
        <v>-12.244444444444444</v>
      </c>
      <c r="E3289">
        <f ca="1">IF(currency="USD",'Future et co'!F3289,IF(currency="EUR",'Future et co'!G3289,FALSE))</f>
        <v>3.6070000000000005E-2</v>
      </c>
      <c r="F3289">
        <f t="shared" ca="1" si="1292"/>
        <v>3.6070000000000005E-2</v>
      </c>
      <c r="G3289">
        <f t="shared" ca="1" si="1293"/>
        <v>2.0569999999999998E-2</v>
      </c>
      <c r="L3289">
        <f t="shared" ca="1" si="1294"/>
        <v>127.8</v>
      </c>
      <c r="M3289">
        <f t="shared" ca="1" si="1289"/>
        <v>3.6070000000000005E-2</v>
      </c>
      <c r="R3289">
        <f t="shared" ca="1" si="1295"/>
        <v>127.8</v>
      </c>
      <c r="S3289">
        <f t="shared" ca="1" si="1290"/>
        <v>3.6070000000000005E-2</v>
      </c>
      <c r="U3289" s="1"/>
      <c r="W3289" t="str">
        <f t="shared" si="1285"/>
        <v/>
      </c>
      <c r="Y3289" s="1"/>
      <c r="AA3289">
        <f t="shared" si="1286"/>
        <v>0</v>
      </c>
      <c r="AC3289" s="1"/>
      <c r="AE3289">
        <f t="shared" si="1287"/>
        <v>0</v>
      </c>
      <c r="AH3289" s="1"/>
      <c r="AI3289" s="17"/>
      <c r="AJ3289" s="25"/>
      <c r="AU3289" s="1">
        <v>41326</v>
      </c>
      <c r="AV3289">
        <v>0.129</v>
      </c>
      <c r="AW3289">
        <f t="shared" si="1296"/>
        <v>1.2900000000000001E-3</v>
      </c>
      <c r="AY3289" s="1">
        <v>41327</v>
      </c>
      <c r="AZ3289">
        <v>0.127</v>
      </c>
      <c r="BA3289">
        <f t="shared" si="1297"/>
        <v>1.2700000000000001E-3</v>
      </c>
      <c r="BC3289" s="1">
        <v>41418</v>
      </c>
      <c r="BD3289">
        <v>0.28999999999999998</v>
      </c>
      <c r="BE3289">
        <f t="shared" si="1298"/>
        <v>2.8999999999999998E-3</v>
      </c>
      <c r="BG3289" s="1">
        <v>41418</v>
      </c>
      <c r="BH3289">
        <v>0.38</v>
      </c>
      <c r="BI3289">
        <f t="shared" si="1299"/>
        <v>3.8E-3</v>
      </c>
      <c r="BK3289" s="1">
        <v>41257</v>
      </c>
      <c r="BL3289">
        <v>2.5996000000000001</v>
      </c>
      <c r="BM3289">
        <f t="shared" si="1305"/>
        <v>2.5996000000000002E-2</v>
      </c>
      <c r="BP3289" s="1">
        <v>41304</v>
      </c>
      <c r="BQ3289">
        <v>159.41999999999999</v>
      </c>
      <c r="BR3289">
        <f t="shared" si="1300"/>
        <v>1.5941999999999998</v>
      </c>
      <c r="BT3289" s="1">
        <v>41330</v>
      </c>
      <c r="BU3289">
        <v>0.21299999999999999</v>
      </c>
      <c r="BV3289">
        <f t="shared" si="1301"/>
        <v>2.1299999999999999E-3</v>
      </c>
      <c r="BX3289" s="1">
        <v>41330</v>
      </c>
      <c r="BY3289">
        <v>0.34300000000000003</v>
      </c>
      <c r="BZ3289">
        <f t="shared" si="1302"/>
        <v>3.4300000000000003E-3</v>
      </c>
      <c r="CB3289" s="1">
        <v>41418</v>
      </c>
      <c r="CC3289">
        <v>0.30399999999999999</v>
      </c>
      <c r="CD3289">
        <f t="shared" si="1303"/>
        <v>3.0399999999999997E-3</v>
      </c>
      <c r="CG3289" s="1"/>
    </row>
    <row r="3290" spans="1:85" x14ac:dyDescent="0.3">
      <c r="A3290" s="21">
        <f t="shared" si="1304"/>
        <v>50417</v>
      </c>
      <c r="B3290" s="18">
        <f t="shared" si="1288"/>
        <v>112.421875</v>
      </c>
      <c r="C3290">
        <f t="shared" si="1306"/>
        <v>115</v>
      </c>
      <c r="D3290">
        <f t="shared" ca="1" si="1291"/>
        <v>-12.247222222222222</v>
      </c>
      <c r="E3290">
        <f ca="1">IF(currency="USD",'Future et co'!F3290,IF(currency="EUR",'Future et co'!G3290,FALSE))</f>
        <v>3.6070000000000005E-2</v>
      </c>
      <c r="F3290">
        <f t="shared" ca="1" si="1292"/>
        <v>3.6070000000000005E-2</v>
      </c>
      <c r="G3290">
        <f t="shared" ca="1" si="1293"/>
        <v>2.0569999999999998E-2</v>
      </c>
      <c r="L3290">
        <f t="shared" ca="1" si="1294"/>
        <v>127.8</v>
      </c>
      <c r="M3290">
        <f t="shared" ca="1" si="1289"/>
        <v>3.6070000000000005E-2</v>
      </c>
      <c r="R3290">
        <f t="shared" ca="1" si="1295"/>
        <v>127.8</v>
      </c>
      <c r="S3290">
        <f t="shared" ca="1" si="1290"/>
        <v>3.6070000000000005E-2</v>
      </c>
      <c r="U3290" s="1"/>
      <c r="W3290" t="str">
        <f t="shared" si="1285"/>
        <v/>
      </c>
      <c r="Y3290" s="1"/>
      <c r="AA3290">
        <f t="shared" si="1286"/>
        <v>0</v>
      </c>
      <c r="AC3290" s="1"/>
      <c r="AE3290">
        <f t="shared" si="1287"/>
        <v>0</v>
      </c>
      <c r="AH3290" s="1"/>
      <c r="AI3290" s="17"/>
      <c r="AJ3290" s="25"/>
      <c r="AU3290" s="1">
        <v>41325</v>
      </c>
      <c r="AV3290">
        <v>0.13400000000000001</v>
      </c>
      <c r="AW3290">
        <f t="shared" si="1296"/>
        <v>1.34E-3</v>
      </c>
      <c r="AY3290" s="1">
        <v>41326</v>
      </c>
      <c r="AZ3290">
        <v>0.126</v>
      </c>
      <c r="BA3290">
        <f t="shared" si="1297"/>
        <v>1.2600000000000001E-3</v>
      </c>
      <c r="BC3290" s="1">
        <v>41417</v>
      </c>
      <c r="BD3290">
        <v>0.29499999999999998</v>
      </c>
      <c r="BE3290">
        <f t="shared" si="1298"/>
        <v>2.9499999999999999E-3</v>
      </c>
      <c r="BG3290" s="1">
        <v>41417</v>
      </c>
      <c r="BH3290">
        <v>0.38700000000000001</v>
      </c>
      <c r="BI3290">
        <f t="shared" si="1299"/>
        <v>3.8700000000000002E-3</v>
      </c>
      <c r="BK3290" s="1">
        <v>41260</v>
      </c>
      <c r="BL3290">
        <v>2.57612</v>
      </c>
      <c r="BM3290">
        <f t="shared" si="1305"/>
        <v>2.5761199999999998E-2</v>
      </c>
      <c r="BP3290" s="1">
        <v>41303</v>
      </c>
      <c r="BQ3290">
        <v>159.86000000000001</v>
      </c>
      <c r="BR3290">
        <f t="shared" si="1300"/>
        <v>1.5986000000000002</v>
      </c>
      <c r="BT3290" s="1">
        <v>41327</v>
      </c>
      <c r="BU3290">
        <v>0.218</v>
      </c>
      <c r="BV3290">
        <f t="shared" si="1301"/>
        <v>2.1800000000000001E-3</v>
      </c>
      <c r="BX3290" s="1">
        <v>41327</v>
      </c>
      <c r="BY3290">
        <v>0.35199999999999998</v>
      </c>
      <c r="BZ3290">
        <f t="shared" si="1302"/>
        <v>3.5199999999999997E-3</v>
      </c>
      <c r="CB3290" s="1">
        <v>41417</v>
      </c>
      <c r="CC3290">
        <v>0.28199999999999997</v>
      </c>
      <c r="CD3290">
        <f t="shared" si="1303"/>
        <v>2.8199999999999996E-3</v>
      </c>
      <c r="CG3290" s="1"/>
    </row>
    <row r="3291" spans="1:85" x14ac:dyDescent="0.3">
      <c r="A3291" s="21">
        <f t="shared" si="1304"/>
        <v>50418</v>
      </c>
      <c r="B3291" s="18">
        <f t="shared" si="1288"/>
        <v>112.421875</v>
      </c>
      <c r="C3291">
        <f t="shared" si="1306"/>
        <v>115</v>
      </c>
      <c r="D3291">
        <f t="shared" ca="1" si="1291"/>
        <v>-12.25</v>
      </c>
      <c r="E3291">
        <f ca="1">IF(currency="USD",'Future et co'!F3291,IF(currency="EUR",'Future et co'!G3291,FALSE))</f>
        <v>3.6070000000000005E-2</v>
      </c>
      <c r="F3291">
        <f t="shared" ca="1" si="1292"/>
        <v>3.6070000000000005E-2</v>
      </c>
      <c r="G3291">
        <f t="shared" ca="1" si="1293"/>
        <v>2.0569999999999998E-2</v>
      </c>
      <c r="L3291">
        <f t="shared" ca="1" si="1294"/>
        <v>127.8</v>
      </c>
      <c r="M3291">
        <f t="shared" ca="1" si="1289"/>
        <v>3.6070000000000005E-2</v>
      </c>
      <c r="R3291">
        <f t="shared" ca="1" si="1295"/>
        <v>127.8</v>
      </c>
      <c r="S3291">
        <f t="shared" ca="1" si="1290"/>
        <v>3.6070000000000005E-2</v>
      </c>
      <c r="U3291" s="1"/>
      <c r="W3291" t="str">
        <f t="shared" si="1285"/>
        <v/>
      </c>
      <c r="Y3291" s="1"/>
      <c r="AA3291">
        <f t="shared" si="1286"/>
        <v>0</v>
      </c>
      <c r="AC3291" s="1"/>
      <c r="AE3291">
        <f t="shared" si="1287"/>
        <v>0</v>
      </c>
      <c r="AH3291" s="1"/>
      <c r="AI3291" s="17"/>
      <c r="AJ3291" s="25"/>
      <c r="AU3291" s="1">
        <v>41324</v>
      </c>
      <c r="AV3291">
        <v>0.13</v>
      </c>
      <c r="AW3291">
        <f t="shared" si="1296"/>
        <v>1.2999999999999999E-3</v>
      </c>
      <c r="AY3291" s="1">
        <v>41325</v>
      </c>
      <c r="AZ3291">
        <v>0.125</v>
      </c>
      <c r="BA3291">
        <f t="shared" si="1297"/>
        <v>1.25E-3</v>
      </c>
      <c r="BC3291" s="1">
        <v>41416</v>
      </c>
      <c r="BD3291">
        <v>0.28999999999999998</v>
      </c>
      <c r="BE3291">
        <f t="shared" si="1298"/>
        <v>2.8999999999999998E-3</v>
      </c>
      <c r="BG3291" s="1">
        <v>41416</v>
      </c>
      <c r="BH3291">
        <v>0.38300000000000001</v>
      </c>
      <c r="BI3291">
        <f t="shared" si="1299"/>
        <v>3.8300000000000001E-3</v>
      </c>
      <c r="BK3291" s="1">
        <v>41261</v>
      </c>
      <c r="BL3291">
        <v>2.5471300000000001</v>
      </c>
      <c r="BM3291">
        <f t="shared" si="1305"/>
        <v>2.5471300000000002E-2</v>
      </c>
      <c r="BP3291" s="1">
        <v>41302</v>
      </c>
      <c r="BQ3291">
        <v>159.83000000000001</v>
      </c>
      <c r="BR3291">
        <f t="shared" si="1300"/>
        <v>1.5983000000000001</v>
      </c>
      <c r="BT3291" s="1">
        <v>41326</v>
      </c>
      <c r="BU3291">
        <v>0.22</v>
      </c>
      <c r="BV3291">
        <f t="shared" si="1301"/>
        <v>2.2000000000000001E-3</v>
      </c>
      <c r="BX3291" s="1">
        <v>41326</v>
      </c>
      <c r="BY3291">
        <v>0.35399999999999998</v>
      </c>
      <c r="BZ3291">
        <f t="shared" si="1302"/>
        <v>3.5399999999999997E-3</v>
      </c>
      <c r="CB3291" s="1">
        <v>41416</v>
      </c>
      <c r="CC3291">
        <v>0.27800000000000002</v>
      </c>
      <c r="CD3291">
        <f t="shared" si="1303"/>
        <v>2.7800000000000004E-3</v>
      </c>
      <c r="CG3291" s="1"/>
    </row>
    <row r="3292" spans="1:85" x14ac:dyDescent="0.3">
      <c r="A3292" s="21">
        <f t="shared" si="1304"/>
        <v>50419</v>
      </c>
      <c r="B3292" s="18">
        <f t="shared" si="1288"/>
        <v>112.421875</v>
      </c>
      <c r="C3292">
        <f t="shared" si="1306"/>
        <v>115</v>
      </c>
      <c r="D3292">
        <f t="shared" ca="1" si="1291"/>
        <v>-12.252777777777778</v>
      </c>
      <c r="E3292">
        <f ca="1">IF(currency="USD",'Future et co'!F3292,IF(currency="EUR",'Future et co'!G3292,FALSE))</f>
        <v>3.6070000000000005E-2</v>
      </c>
      <c r="F3292">
        <f t="shared" ca="1" si="1292"/>
        <v>3.6070000000000005E-2</v>
      </c>
      <c r="G3292">
        <f t="shared" ca="1" si="1293"/>
        <v>2.0569999999999998E-2</v>
      </c>
      <c r="L3292">
        <f t="shared" ca="1" si="1294"/>
        <v>127.8</v>
      </c>
      <c r="M3292">
        <f t="shared" ca="1" si="1289"/>
        <v>3.6070000000000005E-2</v>
      </c>
      <c r="R3292">
        <f t="shared" ca="1" si="1295"/>
        <v>127.8</v>
      </c>
      <c r="S3292">
        <f t="shared" ca="1" si="1290"/>
        <v>3.6070000000000005E-2</v>
      </c>
      <c r="U3292" s="1"/>
      <c r="W3292" t="str">
        <f t="shared" si="1285"/>
        <v/>
      </c>
      <c r="Y3292" s="1"/>
      <c r="AA3292">
        <f t="shared" si="1286"/>
        <v>0</v>
      </c>
      <c r="AC3292" s="1"/>
      <c r="AE3292">
        <f t="shared" si="1287"/>
        <v>0</v>
      </c>
      <c r="AH3292" s="1"/>
      <c r="AI3292" s="17"/>
      <c r="AJ3292" s="25"/>
      <c r="AU3292" s="1">
        <v>41320</v>
      </c>
      <c r="AV3292">
        <v>0.129</v>
      </c>
      <c r="AW3292">
        <f t="shared" si="1296"/>
        <v>1.2900000000000001E-3</v>
      </c>
      <c r="AY3292" s="1">
        <v>41324</v>
      </c>
      <c r="AZ3292">
        <v>0.13600000000000001</v>
      </c>
      <c r="BA3292">
        <f t="shared" si="1297"/>
        <v>1.3600000000000001E-3</v>
      </c>
      <c r="BC3292" s="1">
        <v>41415</v>
      </c>
      <c r="BD3292">
        <v>0.28000000000000003</v>
      </c>
      <c r="BE3292">
        <f t="shared" si="1298"/>
        <v>2.8000000000000004E-3</v>
      </c>
      <c r="BG3292" s="1">
        <v>41415</v>
      </c>
      <c r="BH3292">
        <v>0.37</v>
      </c>
      <c r="BI3292">
        <f t="shared" si="1299"/>
        <v>3.7000000000000002E-3</v>
      </c>
      <c r="BK3292" s="1">
        <v>41262</v>
      </c>
      <c r="BL3292">
        <v>2.5665800000000001</v>
      </c>
      <c r="BM3292">
        <f t="shared" si="1305"/>
        <v>2.5665800000000003E-2</v>
      </c>
      <c r="BP3292" s="1">
        <v>41299</v>
      </c>
      <c r="BQ3292">
        <v>160.63</v>
      </c>
      <c r="BR3292">
        <f t="shared" si="1300"/>
        <v>1.6063000000000001</v>
      </c>
      <c r="BT3292" s="1">
        <v>41325</v>
      </c>
      <c r="BU3292">
        <v>0.221</v>
      </c>
      <c r="BV3292">
        <f t="shared" si="1301"/>
        <v>2.2100000000000002E-3</v>
      </c>
      <c r="BX3292" s="1">
        <v>41325</v>
      </c>
      <c r="BY3292">
        <v>0.35599999999999998</v>
      </c>
      <c r="BZ3292">
        <f t="shared" si="1302"/>
        <v>3.5599999999999998E-3</v>
      </c>
      <c r="CB3292" s="1">
        <v>41415</v>
      </c>
      <c r="CC3292">
        <v>0.30199999999999999</v>
      </c>
      <c r="CD3292">
        <f t="shared" si="1303"/>
        <v>3.0200000000000001E-3</v>
      </c>
      <c r="CG3292" s="1"/>
    </row>
    <row r="3293" spans="1:85" x14ac:dyDescent="0.3">
      <c r="A3293" s="21">
        <f t="shared" si="1304"/>
        <v>50420</v>
      </c>
      <c r="B3293" s="18">
        <f t="shared" si="1288"/>
        <v>112.421875</v>
      </c>
      <c r="C3293">
        <f t="shared" si="1306"/>
        <v>115</v>
      </c>
      <c r="D3293">
        <f t="shared" ca="1" si="1291"/>
        <v>-12.255555555555556</v>
      </c>
      <c r="E3293">
        <f ca="1">IF(currency="USD",'Future et co'!F3293,IF(currency="EUR",'Future et co'!G3293,FALSE))</f>
        <v>3.6070000000000005E-2</v>
      </c>
      <c r="F3293">
        <f t="shared" ca="1" si="1292"/>
        <v>3.6070000000000005E-2</v>
      </c>
      <c r="G3293">
        <f t="shared" ca="1" si="1293"/>
        <v>2.0569999999999998E-2</v>
      </c>
      <c r="L3293">
        <f t="shared" ca="1" si="1294"/>
        <v>127.8</v>
      </c>
      <c r="M3293">
        <f t="shared" ca="1" si="1289"/>
        <v>3.6070000000000005E-2</v>
      </c>
      <c r="R3293">
        <f t="shared" ca="1" si="1295"/>
        <v>127.8</v>
      </c>
      <c r="S3293">
        <f t="shared" ca="1" si="1290"/>
        <v>3.6070000000000005E-2</v>
      </c>
      <c r="U3293" s="1"/>
      <c r="W3293" t="str">
        <f t="shared" si="1285"/>
        <v/>
      </c>
      <c r="Y3293" s="1"/>
      <c r="AA3293">
        <f t="shared" si="1286"/>
        <v>0</v>
      </c>
      <c r="AC3293" s="1"/>
      <c r="AE3293">
        <f t="shared" si="1287"/>
        <v>0</v>
      </c>
      <c r="AH3293" s="1"/>
      <c r="AI3293" s="17"/>
      <c r="AJ3293" s="25"/>
      <c r="AU3293" s="1">
        <v>41319</v>
      </c>
      <c r="AV3293">
        <v>0.13300000000000001</v>
      </c>
      <c r="AW3293">
        <f t="shared" si="1296"/>
        <v>1.33E-3</v>
      </c>
      <c r="AY3293" s="1">
        <v>41320</v>
      </c>
      <c r="AZ3293">
        <v>0.126</v>
      </c>
      <c r="BA3293">
        <f t="shared" si="1297"/>
        <v>1.2600000000000001E-3</v>
      </c>
      <c r="BC3293" s="1">
        <v>41414</v>
      </c>
      <c r="BD3293">
        <v>0.28000000000000003</v>
      </c>
      <c r="BE3293">
        <f t="shared" si="1298"/>
        <v>2.8000000000000004E-3</v>
      </c>
      <c r="BG3293" s="1">
        <v>41414</v>
      </c>
      <c r="BH3293">
        <v>0.375</v>
      </c>
      <c r="BI3293">
        <f t="shared" si="1299"/>
        <v>3.7499999999999999E-3</v>
      </c>
      <c r="BK3293" s="1">
        <v>41263</v>
      </c>
      <c r="BL3293">
        <v>2.5530499999999998</v>
      </c>
      <c r="BM3293">
        <f t="shared" si="1305"/>
        <v>2.5530499999999998E-2</v>
      </c>
      <c r="BP3293" s="1">
        <v>41298</v>
      </c>
      <c r="BQ3293">
        <v>161.41999999999999</v>
      </c>
      <c r="BR3293">
        <f t="shared" si="1300"/>
        <v>1.6141999999999999</v>
      </c>
      <c r="BT3293" s="1">
        <v>41324</v>
      </c>
      <c r="BU3293">
        <v>0.221</v>
      </c>
      <c r="BV3293">
        <f t="shared" si="1301"/>
        <v>2.2100000000000002E-3</v>
      </c>
      <c r="BX3293" s="1">
        <v>41324</v>
      </c>
      <c r="BY3293">
        <v>0.35699999999999998</v>
      </c>
      <c r="BZ3293">
        <f t="shared" si="1302"/>
        <v>3.5699999999999998E-3</v>
      </c>
      <c r="CB3293" s="1">
        <v>41414</v>
      </c>
      <c r="CC3293">
        <v>0.29599999999999999</v>
      </c>
      <c r="CD3293">
        <f t="shared" si="1303"/>
        <v>2.96E-3</v>
      </c>
      <c r="CG3293" s="1"/>
    </row>
    <row r="3294" spans="1:85" x14ac:dyDescent="0.3">
      <c r="A3294" s="21">
        <f t="shared" si="1304"/>
        <v>50423</v>
      </c>
      <c r="B3294" s="18">
        <f t="shared" si="1288"/>
        <v>112.421875</v>
      </c>
      <c r="C3294">
        <f t="shared" si="1306"/>
        <v>115</v>
      </c>
      <c r="D3294">
        <f t="shared" ca="1" si="1291"/>
        <v>-12.263888888888889</v>
      </c>
      <c r="E3294">
        <f ca="1">IF(currency="USD",'Future et co'!F3294,IF(currency="EUR",'Future et co'!G3294,FALSE))</f>
        <v>3.6070000000000005E-2</v>
      </c>
      <c r="F3294">
        <f t="shared" ca="1" si="1292"/>
        <v>3.6070000000000005E-2</v>
      </c>
      <c r="G3294">
        <f t="shared" ca="1" si="1293"/>
        <v>2.0569999999999998E-2</v>
      </c>
      <c r="L3294">
        <f t="shared" ca="1" si="1294"/>
        <v>127.8</v>
      </c>
      <c r="M3294">
        <f t="shared" ca="1" si="1289"/>
        <v>3.6070000000000005E-2</v>
      </c>
      <c r="R3294">
        <f t="shared" ca="1" si="1295"/>
        <v>127.8</v>
      </c>
      <c r="S3294">
        <f t="shared" ca="1" si="1290"/>
        <v>3.6070000000000005E-2</v>
      </c>
      <c r="U3294" s="1"/>
      <c r="W3294" t="str">
        <f t="shared" si="1285"/>
        <v/>
      </c>
      <c r="Y3294" s="1"/>
      <c r="AA3294">
        <f t="shared" si="1286"/>
        <v>0</v>
      </c>
      <c r="AC3294" s="1"/>
      <c r="AE3294">
        <f t="shared" si="1287"/>
        <v>0</v>
      </c>
      <c r="AH3294" s="1"/>
      <c r="AI3294" s="17"/>
      <c r="AJ3294" s="25"/>
      <c r="AU3294" s="1">
        <v>41318</v>
      </c>
      <c r="AV3294">
        <v>0.12</v>
      </c>
      <c r="AW3294">
        <f t="shared" si="1296"/>
        <v>1.1999999999999999E-3</v>
      </c>
      <c r="AY3294" s="1">
        <v>41319</v>
      </c>
      <c r="AZ3294">
        <v>0.13</v>
      </c>
      <c r="BA3294">
        <f t="shared" si="1297"/>
        <v>1.2999999999999999E-3</v>
      </c>
      <c r="BC3294" s="1">
        <v>41411</v>
      </c>
      <c r="BD3294">
        <v>0.29749999999999999</v>
      </c>
      <c r="BE3294">
        <f t="shared" si="1298"/>
        <v>2.9749999999999998E-3</v>
      </c>
      <c r="BG3294" s="1">
        <v>41411</v>
      </c>
      <c r="BH3294">
        <v>0.375</v>
      </c>
      <c r="BI3294">
        <f t="shared" si="1299"/>
        <v>3.7499999999999999E-3</v>
      </c>
      <c r="BK3294" s="1">
        <v>41264</v>
      </c>
      <c r="BL3294">
        <v>2.57667</v>
      </c>
      <c r="BM3294">
        <f t="shared" si="1305"/>
        <v>2.57667E-2</v>
      </c>
      <c r="BP3294" s="1">
        <v>41297</v>
      </c>
      <c r="BQ3294">
        <v>161.85</v>
      </c>
      <c r="BR3294">
        <f t="shared" si="1300"/>
        <v>1.6185</v>
      </c>
      <c r="BT3294" s="1">
        <v>41323</v>
      </c>
      <c r="BU3294">
        <v>0.223</v>
      </c>
      <c r="BV3294">
        <f t="shared" si="1301"/>
        <v>2.2300000000000002E-3</v>
      </c>
      <c r="BX3294" s="1">
        <v>41323</v>
      </c>
      <c r="BY3294">
        <v>0.35899999999999999</v>
      </c>
      <c r="BZ3294">
        <f t="shared" si="1302"/>
        <v>3.5899999999999999E-3</v>
      </c>
      <c r="CB3294" s="1">
        <v>41411</v>
      </c>
      <c r="CC3294">
        <v>0.28000000000000003</v>
      </c>
      <c r="CD3294">
        <f t="shared" si="1303"/>
        <v>2.8000000000000004E-3</v>
      </c>
      <c r="CG3294" s="1"/>
    </row>
    <row r="3295" spans="1:85" x14ac:dyDescent="0.3">
      <c r="A3295" s="21">
        <f t="shared" si="1304"/>
        <v>50424</v>
      </c>
      <c r="B3295" s="18">
        <f t="shared" si="1288"/>
        <v>112.421875</v>
      </c>
      <c r="C3295">
        <f t="shared" si="1306"/>
        <v>115</v>
      </c>
      <c r="D3295">
        <f t="shared" ca="1" si="1291"/>
        <v>-12.266666666666667</v>
      </c>
      <c r="E3295">
        <f ca="1">IF(currency="USD",'Future et co'!F3295,IF(currency="EUR",'Future et co'!G3295,FALSE))</f>
        <v>3.6070000000000005E-2</v>
      </c>
      <c r="F3295">
        <f t="shared" ca="1" si="1292"/>
        <v>3.6070000000000005E-2</v>
      </c>
      <c r="G3295">
        <f t="shared" ca="1" si="1293"/>
        <v>2.0569999999999998E-2</v>
      </c>
      <c r="L3295">
        <f t="shared" ca="1" si="1294"/>
        <v>127.8</v>
      </c>
      <c r="M3295">
        <f t="shared" ca="1" si="1289"/>
        <v>3.6070000000000005E-2</v>
      </c>
      <c r="R3295">
        <f t="shared" ca="1" si="1295"/>
        <v>127.8</v>
      </c>
      <c r="S3295">
        <f t="shared" ca="1" si="1290"/>
        <v>3.6070000000000005E-2</v>
      </c>
      <c r="U3295" s="1"/>
      <c r="W3295" t="str">
        <f t="shared" si="1285"/>
        <v/>
      </c>
      <c r="Y3295" s="1"/>
      <c r="AA3295">
        <f t="shared" si="1286"/>
        <v>0</v>
      </c>
      <c r="AC3295" s="1"/>
      <c r="AE3295">
        <f t="shared" si="1287"/>
        <v>0</v>
      </c>
      <c r="AH3295" s="1"/>
      <c r="AI3295" s="17"/>
      <c r="AJ3295" s="25"/>
      <c r="AU3295" s="1">
        <v>41317</v>
      </c>
      <c r="AV3295">
        <v>0.125</v>
      </c>
      <c r="AW3295">
        <f t="shared" si="1296"/>
        <v>1.25E-3</v>
      </c>
      <c r="AY3295" s="1">
        <v>41318</v>
      </c>
      <c r="AZ3295">
        <v>0.123</v>
      </c>
      <c r="BA3295">
        <f t="shared" si="1297"/>
        <v>1.23E-3</v>
      </c>
      <c r="BC3295" s="1">
        <v>41410</v>
      </c>
      <c r="BD3295">
        <v>0.28499999999999998</v>
      </c>
      <c r="BE3295">
        <f t="shared" si="1298"/>
        <v>2.8499999999999997E-3</v>
      </c>
      <c r="BG3295" s="1">
        <v>41410</v>
      </c>
      <c r="BH3295">
        <v>0.35499999999999998</v>
      </c>
      <c r="BI3295">
        <f t="shared" si="1299"/>
        <v>3.5499999999999998E-3</v>
      </c>
      <c r="BK3295" s="1">
        <v>41267</v>
      </c>
      <c r="BL3295">
        <v>2.5830099999999998</v>
      </c>
      <c r="BM3295">
        <f t="shared" si="1305"/>
        <v>2.5830099999999998E-2</v>
      </c>
      <c r="BP3295" s="1">
        <v>41296</v>
      </c>
      <c r="BQ3295">
        <v>161.32</v>
      </c>
      <c r="BR3295">
        <f t="shared" si="1300"/>
        <v>1.6132</v>
      </c>
      <c r="BT3295" s="1">
        <v>41320</v>
      </c>
      <c r="BU3295">
        <v>0.22500000000000001</v>
      </c>
      <c r="BV3295">
        <f t="shared" si="1301"/>
        <v>2.2500000000000003E-3</v>
      </c>
      <c r="BX3295" s="1">
        <v>41320</v>
      </c>
      <c r="BY3295">
        <v>0.36299999999999999</v>
      </c>
      <c r="BZ3295">
        <f t="shared" si="1302"/>
        <v>3.63E-3</v>
      </c>
      <c r="CB3295" s="1">
        <v>41410</v>
      </c>
      <c r="CC3295">
        <v>0.29299999999999998</v>
      </c>
      <c r="CD3295">
        <f t="shared" si="1303"/>
        <v>2.9299999999999999E-3</v>
      </c>
      <c r="CG3295" s="1"/>
    </row>
    <row r="3296" spans="1:85" x14ac:dyDescent="0.3">
      <c r="A3296" s="21">
        <f t="shared" si="1304"/>
        <v>50425</v>
      </c>
      <c r="B3296" s="18">
        <f t="shared" si="1288"/>
        <v>112.421875</v>
      </c>
      <c r="C3296">
        <f t="shared" si="1306"/>
        <v>115</v>
      </c>
      <c r="D3296">
        <f t="shared" ca="1" si="1291"/>
        <v>-12.269444444444444</v>
      </c>
      <c r="E3296">
        <f ca="1">IF(currency="USD",'Future et co'!F3296,IF(currency="EUR",'Future et co'!G3296,FALSE))</f>
        <v>3.6070000000000005E-2</v>
      </c>
      <c r="F3296">
        <f t="shared" ca="1" si="1292"/>
        <v>3.6070000000000005E-2</v>
      </c>
      <c r="G3296">
        <f t="shared" ca="1" si="1293"/>
        <v>2.0569999999999998E-2</v>
      </c>
      <c r="L3296">
        <f t="shared" ca="1" si="1294"/>
        <v>127.8</v>
      </c>
      <c r="M3296">
        <f t="shared" ca="1" si="1289"/>
        <v>3.6070000000000005E-2</v>
      </c>
      <c r="R3296">
        <f t="shared" ca="1" si="1295"/>
        <v>127.8</v>
      </c>
      <c r="S3296">
        <f t="shared" ca="1" si="1290"/>
        <v>3.6070000000000005E-2</v>
      </c>
      <c r="U3296" s="1"/>
      <c r="W3296" t="str">
        <f t="shared" si="1285"/>
        <v/>
      </c>
      <c r="Y3296" s="1"/>
      <c r="AA3296">
        <f t="shared" si="1286"/>
        <v>0</v>
      </c>
      <c r="AC3296" s="1"/>
      <c r="AE3296">
        <f t="shared" si="1287"/>
        <v>0</v>
      </c>
      <c r="AH3296" s="1"/>
      <c r="AI3296" s="17"/>
      <c r="AJ3296" s="25"/>
      <c r="AU3296" s="1">
        <v>41316</v>
      </c>
      <c r="AV3296">
        <v>0.12</v>
      </c>
      <c r="AW3296">
        <f t="shared" si="1296"/>
        <v>1.1999999999999999E-3</v>
      </c>
      <c r="AY3296" s="1">
        <v>41317</v>
      </c>
      <c r="AZ3296">
        <v>0.123</v>
      </c>
      <c r="BA3296">
        <f t="shared" si="1297"/>
        <v>1.23E-3</v>
      </c>
      <c r="BC3296" s="1">
        <v>41409</v>
      </c>
      <c r="BD3296">
        <v>0.28000000000000003</v>
      </c>
      <c r="BE3296">
        <f t="shared" si="1298"/>
        <v>2.8000000000000004E-3</v>
      </c>
      <c r="BG3296" s="1">
        <v>41409</v>
      </c>
      <c r="BH3296">
        <v>0.36899999999999999</v>
      </c>
      <c r="BI3296">
        <f t="shared" si="1299"/>
        <v>3.6900000000000001E-3</v>
      </c>
      <c r="BK3296" s="1">
        <v>41268</v>
      </c>
      <c r="BL3296">
        <v>2.5847199999999999</v>
      </c>
      <c r="BM3296">
        <f t="shared" si="1305"/>
        <v>2.5847200000000001E-2</v>
      </c>
      <c r="BP3296" s="1">
        <v>41295</v>
      </c>
      <c r="BQ3296">
        <v>161.08000000000001</v>
      </c>
      <c r="BR3296">
        <f t="shared" si="1300"/>
        <v>1.6108000000000002</v>
      </c>
      <c r="BT3296" s="1">
        <v>41319</v>
      </c>
      <c r="BU3296">
        <v>0.22600000000000001</v>
      </c>
      <c r="BV3296">
        <f t="shared" si="1301"/>
        <v>2.2599999999999999E-3</v>
      </c>
      <c r="BX3296" s="1">
        <v>41319</v>
      </c>
      <c r="BY3296">
        <v>0.36699999999999999</v>
      </c>
      <c r="BZ3296">
        <f t="shared" si="1302"/>
        <v>3.6700000000000001E-3</v>
      </c>
      <c r="CB3296" s="1">
        <v>41409</v>
      </c>
      <c r="CC3296">
        <v>0.309</v>
      </c>
      <c r="CD3296">
        <f t="shared" si="1303"/>
        <v>3.0899999999999999E-3</v>
      </c>
      <c r="CG3296" s="1"/>
    </row>
    <row r="3297" spans="1:85" x14ac:dyDescent="0.3">
      <c r="A3297" s="21">
        <f t="shared" si="1304"/>
        <v>50426</v>
      </c>
      <c r="B3297" s="18">
        <f t="shared" si="1288"/>
        <v>112.421875</v>
      </c>
      <c r="C3297">
        <f t="shared" si="1306"/>
        <v>115</v>
      </c>
      <c r="D3297">
        <f t="shared" ca="1" si="1291"/>
        <v>-12.272222222222222</v>
      </c>
      <c r="E3297">
        <f ca="1">IF(currency="USD",'Future et co'!F3297,IF(currency="EUR",'Future et co'!G3297,FALSE))</f>
        <v>3.6070000000000005E-2</v>
      </c>
      <c r="F3297">
        <f t="shared" ca="1" si="1292"/>
        <v>3.6070000000000005E-2</v>
      </c>
      <c r="G3297">
        <f t="shared" ca="1" si="1293"/>
        <v>2.0569999999999998E-2</v>
      </c>
      <c r="L3297">
        <f t="shared" ca="1" si="1294"/>
        <v>127.8</v>
      </c>
      <c r="M3297">
        <f t="shared" ca="1" si="1289"/>
        <v>3.6070000000000005E-2</v>
      </c>
      <c r="R3297">
        <f t="shared" ca="1" si="1295"/>
        <v>127.8</v>
      </c>
      <c r="S3297">
        <f t="shared" ca="1" si="1290"/>
        <v>3.6070000000000005E-2</v>
      </c>
      <c r="U3297" s="1"/>
      <c r="W3297" t="str">
        <f t="shared" ref="W3297:W3360" si="1307">IF(U3297="","",V3297/100)</f>
        <v/>
      </c>
      <c r="Y3297" s="1"/>
      <c r="AA3297">
        <f t="shared" ref="AA3297:AA3360" si="1308">Z3297/100</f>
        <v>0</v>
      </c>
      <c r="AC3297" s="1"/>
      <c r="AE3297">
        <f t="shared" ref="AE3297:AE3360" si="1309">AD3297/100</f>
        <v>0</v>
      </c>
      <c r="AH3297" s="1"/>
      <c r="AI3297" s="17"/>
      <c r="AJ3297" s="25"/>
      <c r="AU3297" s="1">
        <v>41313</v>
      </c>
      <c r="AV3297">
        <v>0.12</v>
      </c>
      <c r="AW3297">
        <f t="shared" si="1296"/>
        <v>1.1999999999999999E-3</v>
      </c>
      <c r="AY3297" s="1">
        <v>41316</v>
      </c>
      <c r="AZ3297">
        <v>0.11899999999999999</v>
      </c>
      <c r="BA3297">
        <f t="shared" si="1297"/>
        <v>1.1899999999999999E-3</v>
      </c>
      <c r="BC3297" s="1">
        <v>41408</v>
      </c>
      <c r="BD3297">
        <v>0.28000000000000003</v>
      </c>
      <c r="BE3297">
        <f t="shared" si="1298"/>
        <v>2.8000000000000004E-3</v>
      </c>
      <c r="BG3297" s="1">
        <v>41408</v>
      </c>
      <c r="BH3297">
        <v>0.375</v>
      </c>
      <c r="BI3297">
        <f t="shared" si="1299"/>
        <v>3.7499999999999999E-3</v>
      </c>
      <c r="BK3297" s="1">
        <v>41269</v>
      </c>
      <c r="BL3297">
        <v>2.59565</v>
      </c>
      <c r="BM3297">
        <f t="shared" si="1305"/>
        <v>2.59565E-2</v>
      </c>
      <c r="BP3297" s="1">
        <v>41292</v>
      </c>
      <c r="BQ3297">
        <v>161.55000000000001</v>
      </c>
      <c r="BR3297">
        <f t="shared" si="1300"/>
        <v>1.6155000000000002</v>
      </c>
      <c r="BT3297" s="1">
        <v>41318</v>
      </c>
      <c r="BU3297">
        <v>0.22600000000000001</v>
      </c>
      <c r="BV3297">
        <f t="shared" si="1301"/>
        <v>2.2599999999999999E-3</v>
      </c>
      <c r="BX3297" s="1">
        <v>41318</v>
      </c>
      <c r="BY3297">
        <v>0.36899999999999999</v>
      </c>
      <c r="BZ3297">
        <f t="shared" si="1302"/>
        <v>3.6900000000000001E-3</v>
      </c>
      <c r="CB3297" s="1">
        <v>41408</v>
      </c>
      <c r="CC3297">
        <v>0.32300000000000001</v>
      </c>
      <c r="CD3297">
        <f t="shared" si="1303"/>
        <v>3.2300000000000002E-3</v>
      </c>
      <c r="CG3297" s="1"/>
    </row>
    <row r="3298" spans="1:85" x14ac:dyDescent="0.3">
      <c r="A3298" s="21">
        <f t="shared" si="1304"/>
        <v>50427</v>
      </c>
      <c r="B3298" s="18">
        <f t="shared" si="1288"/>
        <v>112.421875</v>
      </c>
      <c r="C3298">
        <f t="shared" si="1306"/>
        <v>115</v>
      </c>
      <c r="D3298">
        <f t="shared" ca="1" si="1291"/>
        <v>-12.275</v>
      </c>
      <c r="E3298">
        <f ca="1">IF(currency="USD",'Future et co'!F3298,IF(currency="EUR",'Future et co'!G3298,FALSE))</f>
        <v>3.6070000000000005E-2</v>
      </c>
      <c r="F3298">
        <f t="shared" ca="1" si="1292"/>
        <v>3.6070000000000005E-2</v>
      </c>
      <c r="G3298">
        <f t="shared" ca="1" si="1293"/>
        <v>2.0569999999999998E-2</v>
      </c>
      <c r="L3298">
        <f t="shared" ca="1" si="1294"/>
        <v>127.8</v>
      </c>
      <c r="M3298">
        <f t="shared" ca="1" si="1289"/>
        <v>3.6070000000000005E-2</v>
      </c>
      <c r="R3298">
        <f t="shared" ca="1" si="1295"/>
        <v>127.8</v>
      </c>
      <c r="S3298">
        <f t="shared" ca="1" si="1290"/>
        <v>3.6070000000000005E-2</v>
      </c>
      <c r="U3298" s="1"/>
      <c r="W3298" t="str">
        <f t="shared" si="1307"/>
        <v/>
      </c>
      <c r="Y3298" s="1"/>
      <c r="AA3298">
        <f t="shared" si="1308"/>
        <v>0</v>
      </c>
      <c r="AC3298" s="1"/>
      <c r="AE3298">
        <f t="shared" si="1309"/>
        <v>0</v>
      </c>
      <c r="AH3298" s="1"/>
      <c r="AI3298" s="17"/>
      <c r="AJ3298" s="25"/>
      <c r="AU3298" s="1">
        <v>41312</v>
      </c>
      <c r="AV3298">
        <v>0.11600000000000001</v>
      </c>
      <c r="AW3298">
        <f t="shared" si="1296"/>
        <v>1.16E-3</v>
      </c>
      <c r="AY3298" s="1">
        <v>41313</v>
      </c>
      <c r="AZ3298">
        <v>0.123</v>
      </c>
      <c r="BA3298">
        <f t="shared" si="1297"/>
        <v>1.23E-3</v>
      </c>
      <c r="BC3298" s="1">
        <v>41407</v>
      </c>
      <c r="BD3298">
        <v>0.28000000000000003</v>
      </c>
      <c r="BE3298">
        <f t="shared" si="1298"/>
        <v>2.8000000000000004E-3</v>
      </c>
      <c r="BG3298" s="1">
        <v>41407</v>
      </c>
      <c r="BH3298">
        <v>0.35499999999999998</v>
      </c>
      <c r="BI3298">
        <f t="shared" si="1299"/>
        <v>3.5499999999999998E-3</v>
      </c>
      <c r="BK3298" s="1">
        <v>41270</v>
      </c>
      <c r="BL3298">
        <v>2.5997499999999998</v>
      </c>
      <c r="BM3298">
        <f t="shared" si="1305"/>
        <v>2.5997499999999996E-2</v>
      </c>
      <c r="BP3298" s="1">
        <v>41291</v>
      </c>
      <c r="BQ3298">
        <v>160.91999999999999</v>
      </c>
      <c r="BR3298">
        <f t="shared" si="1300"/>
        <v>1.6092</v>
      </c>
      <c r="BT3298" s="1">
        <v>41317</v>
      </c>
      <c r="BU3298">
        <v>0.22600000000000001</v>
      </c>
      <c r="BV3298">
        <f t="shared" si="1301"/>
        <v>2.2599999999999999E-3</v>
      </c>
      <c r="BX3298" s="1">
        <v>41317</v>
      </c>
      <c r="BY3298">
        <v>0.36899999999999999</v>
      </c>
      <c r="BZ3298">
        <f t="shared" si="1302"/>
        <v>3.6900000000000001E-3</v>
      </c>
      <c r="CB3298" s="1">
        <v>41407</v>
      </c>
      <c r="CC3298">
        <v>0.315</v>
      </c>
      <c r="CD3298">
        <f t="shared" si="1303"/>
        <v>3.15E-3</v>
      </c>
      <c r="CG3298" s="1"/>
    </row>
    <row r="3299" spans="1:85" x14ac:dyDescent="0.3">
      <c r="A3299" s="21">
        <f t="shared" si="1304"/>
        <v>50430</v>
      </c>
      <c r="B3299" s="18">
        <f t="shared" si="1288"/>
        <v>112.421875</v>
      </c>
      <c r="C3299">
        <f t="shared" si="1306"/>
        <v>115</v>
      </c>
      <c r="D3299">
        <f t="shared" ca="1" si="1291"/>
        <v>-12.283333333333333</v>
      </c>
      <c r="E3299">
        <f ca="1">IF(currency="USD",'Future et co'!F3299,IF(currency="EUR",'Future et co'!G3299,FALSE))</f>
        <v>3.6070000000000005E-2</v>
      </c>
      <c r="F3299">
        <f t="shared" ca="1" si="1292"/>
        <v>3.6070000000000005E-2</v>
      </c>
      <c r="G3299">
        <f t="shared" ca="1" si="1293"/>
        <v>2.0569999999999998E-2</v>
      </c>
      <c r="L3299">
        <f t="shared" ca="1" si="1294"/>
        <v>127.8</v>
      </c>
      <c r="M3299">
        <f t="shared" ca="1" si="1289"/>
        <v>3.6070000000000005E-2</v>
      </c>
      <c r="R3299">
        <f t="shared" ca="1" si="1295"/>
        <v>127.8</v>
      </c>
      <c r="S3299">
        <f t="shared" ca="1" si="1290"/>
        <v>3.6070000000000005E-2</v>
      </c>
      <c r="U3299" s="1"/>
      <c r="W3299" t="str">
        <f t="shared" si="1307"/>
        <v/>
      </c>
      <c r="Y3299" s="1"/>
      <c r="AA3299">
        <f t="shared" si="1308"/>
        <v>0</v>
      </c>
      <c r="AC3299" s="1"/>
      <c r="AE3299">
        <f t="shared" si="1309"/>
        <v>0</v>
      </c>
      <c r="AH3299" s="1"/>
      <c r="AI3299" s="17"/>
      <c r="AJ3299" s="25"/>
      <c r="AU3299" s="1">
        <v>41311</v>
      </c>
      <c r="AV3299">
        <v>0.11899999999999999</v>
      </c>
      <c r="AW3299">
        <f t="shared" si="1296"/>
        <v>1.1899999999999999E-3</v>
      </c>
      <c r="AY3299" s="1">
        <v>41312</v>
      </c>
      <c r="AZ3299">
        <v>0.115</v>
      </c>
      <c r="BA3299">
        <f t="shared" si="1297"/>
        <v>1.15E-3</v>
      </c>
      <c r="BC3299" s="1">
        <v>41404</v>
      </c>
      <c r="BD3299">
        <v>0.28000000000000003</v>
      </c>
      <c r="BE3299">
        <f t="shared" si="1298"/>
        <v>2.8000000000000004E-3</v>
      </c>
      <c r="BG3299" s="1">
        <v>41404</v>
      </c>
      <c r="BH3299">
        <v>0.35799999999999998</v>
      </c>
      <c r="BI3299">
        <f t="shared" si="1299"/>
        <v>3.5799999999999998E-3</v>
      </c>
      <c r="BK3299" s="1">
        <v>41271</v>
      </c>
      <c r="BL3299">
        <v>2.6292900000000001</v>
      </c>
      <c r="BM3299">
        <f t="shared" si="1305"/>
        <v>2.6292900000000001E-2</v>
      </c>
      <c r="BP3299" s="1">
        <v>41290</v>
      </c>
      <c r="BQ3299">
        <v>161.61000000000001</v>
      </c>
      <c r="BR3299">
        <f t="shared" si="1300"/>
        <v>1.6161000000000001</v>
      </c>
      <c r="BT3299" s="1">
        <v>41316</v>
      </c>
      <c r="BU3299">
        <v>0.22700000000000001</v>
      </c>
      <c r="BV3299">
        <f t="shared" si="1301"/>
        <v>2.2699999999999999E-3</v>
      </c>
      <c r="BX3299" s="1">
        <v>41316</v>
      </c>
      <c r="BY3299">
        <v>0.371</v>
      </c>
      <c r="BZ3299">
        <f t="shared" si="1302"/>
        <v>3.7099999999999998E-3</v>
      </c>
      <c r="CB3299" s="1">
        <v>41404</v>
      </c>
      <c r="CC3299">
        <v>0.32200000000000001</v>
      </c>
      <c r="CD3299">
        <f t="shared" si="1303"/>
        <v>3.2200000000000002E-3</v>
      </c>
      <c r="CG3299" s="1"/>
    </row>
    <row r="3300" spans="1:85" x14ac:dyDescent="0.3">
      <c r="A3300" s="21">
        <f t="shared" si="1304"/>
        <v>50431</v>
      </c>
      <c r="B3300" s="18">
        <f t="shared" si="1288"/>
        <v>112.421875</v>
      </c>
      <c r="C3300">
        <f t="shared" si="1306"/>
        <v>115</v>
      </c>
      <c r="D3300">
        <f t="shared" ca="1" si="1291"/>
        <v>-12.286111111111111</v>
      </c>
      <c r="E3300">
        <f ca="1">IF(currency="USD",'Future et co'!F3300,IF(currency="EUR",'Future et co'!G3300,FALSE))</f>
        <v>3.6070000000000005E-2</v>
      </c>
      <c r="F3300">
        <f t="shared" ca="1" si="1292"/>
        <v>3.6070000000000005E-2</v>
      </c>
      <c r="G3300">
        <f t="shared" ca="1" si="1293"/>
        <v>2.0569999999999998E-2</v>
      </c>
      <c r="L3300">
        <f t="shared" ca="1" si="1294"/>
        <v>127.8</v>
      </c>
      <c r="M3300">
        <f t="shared" ca="1" si="1289"/>
        <v>3.6070000000000005E-2</v>
      </c>
      <c r="R3300">
        <f t="shared" ca="1" si="1295"/>
        <v>127.8</v>
      </c>
      <c r="S3300">
        <f t="shared" ca="1" si="1290"/>
        <v>3.6070000000000005E-2</v>
      </c>
      <c r="U3300" s="1"/>
      <c r="W3300" t="str">
        <f t="shared" si="1307"/>
        <v/>
      </c>
      <c r="Y3300" s="1"/>
      <c r="AA3300">
        <f t="shared" si="1308"/>
        <v>0</v>
      </c>
      <c r="AC3300" s="1"/>
      <c r="AE3300">
        <f t="shared" si="1309"/>
        <v>0</v>
      </c>
      <c r="AH3300" s="1"/>
      <c r="AI3300" s="17"/>
      <c r="AJ3300" s="25"/>
      <c r="AU3300" s="1">
        <v>41310</v>
      </c>
      <c r="AV3300">
        <v>0.113</v>
      </c>
      <c r="AW3300">
        <f t="shared" si="1296"/>
        <v>1.1299999999999999E-3</v>
      </c>
      <c r="AY3300" s="1">
        <v>41311</v>
      </c>
      <c r="AZ3300">
        <v>0.11799999999999999</v>
      </c>
      <c r="BA3300">
        <f t="shared" si="1297"/>
        <v>1.1799999999999998E-3</v>
      </c>
      <c r="BC3300" s="1">
        <v>41403</v>
      </c>
      <c r="BD3300">
        <v>0.27</v>
      </c>
      <c r="BE3300">
        <f t="shared" si="1298"/>
        <v>2.7000000000000001E-3</v>
      </c>
      <c r="BG3300" s="1">
        <v>41403</v>
      </c>
      <c r="BH3300">
        <v>0.34100000000000003</v>
      </c>
      <c r="BI3300">
        <f t="shared" si="1299"/>
        <v>3.4100000000000003E-3</v>
      </c>
      <c r="BK3300" s="1">
        <v>41274</v>
      </c>
      <c r="BL3300">
        <v>2.5859200000000002</v>
      </c>
      <c r="BM3300">
        <f t="shared" si="1305"/>
        <v>2.5859200000000002E-2</v>
      </c>
      <c r="BP3300" s="1">
        <v>41289</v>
      </c>
      <c r="BQ3300">
        <v>161.52000000000001</v>
      </c>
      <c r="BR3300">
        <f t="shared" si="1300"/>
        <v>1.6152000000000002</v>
      </c>
      <c r="BT3300" s="1">
        <v>41313</v>
      </c>
      <c r="BU3300">
        <v>0.22700000000000001</v>
      </c>
      <c r="BV3300">
        <f t="shared" si="1301"/>
        <v>2.2699999999999999E-3</v>
      </c>
      <c r="BX3300" s="1">
        <v>41313</v>
      </c>
      <c r="BY3300">
        <v>0.372</v>
      </c>
      <c r="BZ3300">
        <f t="shared" si="1302"/>
        <v>3.7199999999999998E-3</v>
      </c>
      <c r="CB3300" s="1">
        <v>41403</v>
      </c>
      <c r="CC3300">
        <v>0.29899999999999999</v>
      </c>
      <c r="CD3300">
        <f t="shared" si="1303"/>
        <v>2.99E-3</v>
      </c>
      <c r="CG3300" s="1"/>
    </row>
    <row r="3301" spans="1:85" x14ac:dyDescent="0.3">
      <c r="A3301" s="21">
        <f t="shared" si="1304"/>
        <v>50432</v>
      </c>
      <c r="B3301" s="18">
        <f t="shared" si="1288"/>
        <v>112.421875</v>
      </c>
      <c r="C3301">
        <f t="shared" si="1306"/>
        <v>115</v>
      </c>
      <c r="D3301">
        <f t="shared" ca="1" si="1291"/>
        <v>-12.28888888888889</v>
      </c>
      <c r="E3301">
        <f ca="1">IF(currency="USD",'Future et co'!F3301,IF(currency="EUR",'Future et co'!G3301,FALSE))</f>
        <v>3.6070000000000005E-2</v>
      </c>
      <c r="F3301">
        <f t="shared" ca="1" si="1292"/>
        <v>3.6070000000000005E-2</v>
      </c>
      <c r="G3301">
        <f t="shared" ca="1" si="1293"/>
        <v>2.0569999999999998E-2</v>
      </c>
      <c r="L3301">
        <f t="shared" ca="1" si="1294"/>
        <v>127.8</v>
      </c>
      <c r="M3301">
        <f t="shared" ca="1" si="1289"/>
        <v>3.6070000000000005E-2</v>
      </c>
      <c r="R3301">
        <f t="shared" ca="1" si="1295"/>
        <v>127.8</v>
      </c>
      <c r="S3301">
        <f t="shared" ca="1" si="1290"/>
        <v>3.6070000000000005E-2</v>
      </c>
      <c r="U3301" s="1"/>
      <c r="W3301" t="str">
        <f t="shared" si="1307"/>
        <v/>
      </c>
      <c r="Y3301" s="1"/>
      <c r="AA3301">
        <f t="shared" si="1308"/>
        <v>0</v>
      </c>
      <c r="AC3301" s="1"/>
      <c r="AE3301">
        <f t="shared" si="1309"/>
        <v>0</v>
      </c>
      <c r="AH3301" s="1"/>
      <c r="AI3301" s="17"/>
      <c r="AJ3301" s="25"/>
      <c r="AU3301" s="1">
        <v>41309</v>
      </c>
      <c r="AV3301">
        <v>0.12</v>
      </c>
      <c r="AW3301">
        <f t="shared" si="1296"/>
        <v>1.1999999999999999E-3</v>
      </c>
      <c r="AY3301" s="1">
        <v>41310</v>
      </c>
      <c r="AZ3301">
        <v>0.12</v>
      </c>
      <c r="BA3301">
        <f t="shared" si="1297"/>
        <v>1.1999999999999999E-3</v>
      </c>
      <c r="BC3301" s="1">
        <v>41402</v>
      </c>
      <c r="BD3301">
        <v>0.27</v>
      </c>
      <c r="BE3301">
        <f t="shared" si="1298"/>
        <v>2.7000000000000001E-3</v>
      </c>
      <c r="BG3301" s="1">
        <v>41402</v>
      </c>
      <c r="BH3301">
        <v>0.32900000000000001</v>
      </c>
      <c r="BI3301">
        <f t="shared" si="1299"/>
        <v>3.29E-3</v>
      </c>
      <c r="BK3301" s="1">
        <v>41275</v>
      </c>
      <c r="BL3301">
        <v>2.59809</v>
      </c>
      <c r="BM3301">
        <f t="shared" si="1305"/>
        <v>2.5980900000000001E-2</v>
      </c>
      <c r="BP3301" s="1">
        <v>41288</v>
      </c>
      <c r="BQ3301">
        <v>160.93</v>
      </c>
      <c r="BR3301">
        <f t="shared" si="1300"/>
        <v>1.6093000000000002</v>
      </c>
      <c r="BT3301" s="1">
        <v>41312</v>
      </c>
      <c r="BU3301">
        <v>0.23200000000000001</v>
      </c>
      <c r="BV3301">
        <f t="shared" si="1301"/>
        <v>2.32E-3</v>
      </c>
      <c r="BX3301" s="1">
        <v>41312</v>
      </c>
      <c r="BY3301">
        <v>0.378</v>
      </c>
      <c r="BZ3301">
        <f t="shared" si="1302"/>
        <v>3.7799999999999999E-3</v>
      </c>
      <c r="CB3301" s="1">
        <v>41402</v>
      </c>
      <c r="CC3301">
        <v>0.30499999999999999</v>
      </c>
      <c r="CD3301">
        <f t="shared" si="1303"/>
        <v>3.0499999999999998E-3</v>
      </c>
      <c r="CG3301" s="1"/>
    </row>
    <row r="3302" spans="1:85" x14ac:dyDescent="0.3">
      <c r="A3302" s="21">
        <f t="shared" si="1304"/>
        <v>50433</v>
      </c>
      <c r="B3302" s="18">
        <f t="shared" si="1288"/>
        <v>112.421875</v>
      </c>
      <c r="C3302">
        <f t="shared" si="1306"/>
        <v>115</v>
      </c>
      <c r="D3302">
        <f t="shared" ca="1" si="1291"/>
        <v>-12.291666666666666</v>
      </c>
      <c r="E3302">
        <f ca="1">IF(currency="USD",'Future et co'!F3302,IF(currency="EUR",'Future et co'!G3302,FALSE))</f>
        <v>3.6070000000000005E-2</v>
      </c>
      <c r="F3302">
        <f t="shared" ca="1" si="1292"/>
        <v>3.6070000000000005E-2</v>
      </c>
      <c r="G3302">
        <f t="shared" ca="1" si="1293"/>
        <v>2.0569999999999998E-2</v>
      </c>
      <c r="L3302">
        <f t="shared" ca="1" si="1294"/>
        <v>127.8</v>
      </c>
      <c r="M3302">
        <f t="shared" ca="1" si="1289"/>
        <v>3.6070000000000005E-2</v>
      </c>
      <c r="R3302">
        <f t="shared" ca="1" si="1295"/>
        <v>127.8</v>
      </c>
      <c r="S3302">
        <f t="shared" ca="1" si="1290"/>
        <v>3.6070000000000005E-2</v>
      </c>
      <c r="U3302" s="1"/>
      <c r="W3302" t="str">
        <f t="shared" si="1307"/>
        <v/>
      </c>
      <c r="Y3302" s="1"/>
      <c r="AA3302">
        <f t="shared" si="1308"/>
        <v>0</v>
      </c>
      <c r="AC3302" s="1"/>
      <c r="AE3302">
        <f t="shared" si="1309"/>
        <v>0</v>
      </c>
      <c r="AH3302" s="1"/>
      <c r="AI3302" s="17"/>
      <c r="AJ3302" s="25"/>
      <c r="AU3302" s="1">
        <v>41306</v>
      </c>
      <c r="AV3302">
        <v>0.11700000000000001</v>
      </c>
      <c r="AW3302">
        <f t="shared" si="1296"/>
        <v>1.17E-3</v>
      </c>
      <c r="AY3302" s="1">
        <v>41309</v>
      </c>
      <c r="AZ3302">
        <v>0.113</v>
      </c>
      <c r="BA3302">
        <f t="shared" si="1297"/>
        <v>1.1299999999999999E-3</v>
      </c>
      <c r="BC3302" s="1">
        <v>41401</v>
      </c>
      <c r="BD3302">
        <v>0.27</v>
      </c>
      <c r="BE3302">
        <f t="shared" si="1298"/>
        <v>2.7000000000000001E-3</v>
      </c>
      <c r="BG3302" s="1">
        <v>41401</v>
      </c>
      <c r="BH3302">
        <v>0.34599999999999997</v>
      </c>
      <c r="BI3302">
        <f t="shared" si="1299"/>
        <v>3.4599999999999995E-3</v>
      </c>
      <c r="BK3302" s="1">
        <v>41276</v>
      </c>
      <c r="BL3302">
        <v>2.5334699999999999</v>
      </c>
      <c r="BM3302">
        <f t="shared" si="1305"/>
        <v>2.5334699999999998E-2</v>
      </c>
      <c r="BP3302" s="1">
        <v>41285</v>
      </c>
      <c r="BQ3302">
        <v>160.41</v>
      </c>
      <c r="BR3302">
        <f t="shared" si="1300"/>
        <v>1.6040999999999999</v>
      </c>
      <c r="BT3302" s="1">
        <v>41311</v>
      </c>
      <c r="BU3302">
        <v>0.23300000000000001</v>
      </c>
      <c r="BV3302">
        <f t="shared" si="1301"/>
        <v>2.33E-3</v>
      </c>
      <c r="BX3302" s="1">
        <v>41311</v>
      </c>
      <c r="BY3302">
        <v>0.379</v>
      </c>
      <c r="BZ3302">
        <f t="shared" si="1302"/>
        <v>3.79E-3</v>
      </c>
      <c r="CB3302" s="1">
        <v>41401</v>
      </c>
      <c r="CC3302">
        <v>0.29299999999999998</v>
      </c>
      <c r="CD3302">
        <f t="shared" si="1303"/>
        <v>2.9299999999999999E-3</v>
      </c>
      <c r="CG3302" s="1"/>
    </row>
    <row r="3303" spans="1:85" x14ac:dyDescent="0.3">
      <c r="A3303" s="21">
        <f t="shared" si="1304"/>
        <v>50434</v>
      </c>
      <c r="B3303" s="18">
        <f t="shared" si="1288"/>
        <v>112.421875</v>
      </c>
      <c r="C3303">
        <f t="shared" si="1306"/>
        <v>115</v>
      </c>
      <c r="D3303">
        <f t="shared" ca="1" si="1291"/>
        <v>-12.294444444444444</v>
      </c>
      <c r="E3303">
        <f ca="1">IF(currency="USD",'Future et co'!F3303,IF(currency="EUR",'Future et co'!G3303,FALSE))</f>
        <v>3.6070000000000005E-2</v>
      </c>
      <c r="F3303">
        <f t="shared" ca="1" si="1292"/>
        <v>3.6070000000000005E-2</v>
      </c>
      <c r="G3303">
        <f t="shared" ca="1" si="1293"/>
        <v>2.0569999999999998E-2</v>
      </c>
      <c r="L3303">
        <f t="shared" ca="1" si="1294"/>
        <v>127.8</v>
      </c>
      <c r="M3303">
        <f t="shared" ca="1" si="1289"/>
        <v>3.6070000000000005E-2</v>
      </c>
      <c r="R3303">
        <f t="shared" ca="1" si="1295"/>
        <v>127.8</v>
      </c>
      <c r="S3303">
        <f t="shared" ca="1" si="1290"/>
        <v>3.6070000000000005E-2</v>
      </c>
      <c r="U3303" s="1"/>
      <c r="W3303" t="str">
        <f t="shared" si="1307"/>
        <v/>
      </c>
      <c r="Y3303" s="1"/>
      <c r="AA3303">
        <f t="shared" si="1308"/>
        <v>0</v>
      </c>
      <c r="AC3303" s="1"/>
      <c r="AE3303">
        <f t="shared" si="1309"/>
        <v>0</v>
      </c>
      <c r="AH3303" s="1"/>
      <c r="AI3303" s="17"/>
      <c r="AJ3303" s="25"/>
      <c r="AU3303" s="1">
        <v>41305</v>
      </c>
      <c r="AV3303">
        <v>0.113</v>
      </c>
      <c r="AW3303">
        <f t="shared" si="1296"/>
        <v>1.1299999999999999E-3</v>
      </c>
      <c r="AY3303" s="1">
        <v>41306</v>
      </c>
      <c r="AZ3303">
        <v>0.11600000000000001</v>
      </c>
      <c r="BA3303">
        <f t="shared" si="1297"/>
        <v>1.16E-3</v>
      </c>
      <c r="BC3303" s="1">
        <v>41400</v>
      </c>
      <c r="BD3303">
        <v>0.28499999999999998</v>
      </c>
      <c r="BE3303">
        <f t="shared" si="1298"/>
        <v>2.8499999999999997E-3</v>
      </c>
      <c r="BG3303" s="1">
        <v>41400</v>
      </c>
      <c r="BH3303">
        <v>0.33600000000000002</v>
      </c>
      <c r="BI3303">
        <f t="shared" si="1299"/>
        <v>3.3600000000000001E-3</v>
      </c>
      <c r="BK3303" s="1">
        <v>41277</v>
      </c>
      <c r="BL3303">
        <v>2.54833</v>
      </c>
      <c r="BM3303">
        <f t="shared" si="1305"/>
        <v>2.54833E-2</v>
      </c>
      <c r="BP3303" s="1">
        <v>41284</v>
      </c>
      <c r="BQ3303">
        <v>160.85</v>
      </c>
      <c r="BR3303">
        <f t="shared" si="1300"/>
        <v>1.6085</v>
      </c>
      <c r="BT3303" s="1">
        <v>41310</v>
      </c>
      <c r="BU3303">
        <v>0.23300000000000001</v>
      </c>
      <c r="BV3303">
        <f t="shared" si="1301"/>
        <v>2.33E-3</v>
      </c>
      <c r="BX3303" s="1">
        <v>41310</v>
      </c>
      <c r="BY3303">
        <v>0.38</v>
      </c>
      <c r="BZ3303">
        <f t="shared" si="1302"/>
        <v>3.8E-3</v>
      </c>
      <c r="CB3303" s="1">
        <v>41400</v>
      </c>
      <c r="CC3303">
        <v>0.28000000000000003</v>
      </c>
      <c r="CD3303">
        <f t="shared" si="1303"/>
        <v>2.8000000000000004E-3</v>
      </c>
      <c r="CG3303" s="1"/>
    </row>
    <row r="3304" spans="1:85" x14ac:dyDescent="0.3">
      <c r="A3304" s="21">
        <f t="shared" si="1304"/>
        <v>50437</v>
      </c>
      <c r="B3304" s="18">
        <f t="shared" si="1288"/>
        <v>112.421875</v>
      </c>
      <c r="C3304">
        <f t="shared" si="1306"/>
        <v>115</v>
      </c>
      <c r="D3304">
        <f t="shared" ca="1" si="1291"/>
        <v>-12.302777777777777</v>
      </c>
      <c r="E3304">
        <f ca="1">IF(currency="USD",'Future et co'!F3304,IF(currency="EUR",'Future et co'!G3304,FALSE))</f>
        <v>3.6070000000000005E-2</v>
      </c>
      <c r="F3304">
        <f t="shared" ca="1" si="1292"/>
        <v>3.6070000000000005E-2</v>
      </c>
      <c r="G3304">
        <f t="shared" ca="1" si="1293"/>
        <v>2.0569999999999998E-2</v>
      </c>
      <c r="L3304">
        <f t="shared" ca="1" si="1294"/>
        <v>127.8</v>
      </c>
      <c r="M3304">
        <f t="shared" ca="1" si="1289"/>
        <v>3.6070000000000005E-2</v>
      </c>
      <c r="R3304">
        <f t="shared" ca="1" si="1295"/>
        <v>127.8</v>
      </c>
      <c r="S3304">
        <f t="shared" ca="1" si="1290"/>
        <v>3.6070000000000005E-2</v>
      </c>
      <c r="U3304" s="1"/>
      <c r="W3304" t="str">
        <f t="shared" si="1307"/>
        <v/>
      </c>
      <c r="Y3304" s="1"/>
      <c r="AA3304">
        <f t="shared" si="1308"/>
        <v>0</v>
      </c>
      <c r="AC3304" s="1"/>
      <c r="AE3304">
        <f t="shared" si="1309"/>
        <v>0</v>
      </c>
      <c r="AH3304" s="1"/>
      <c r="AI3304" s="17"/>
      <c r="AJ3304" s="25"/>
      <c r="AU3304" s="1">
        <v>41304</v>
      </c>
      <c r="AV3304">
        <v>0.12</v>
      </c>
      <c r="AW3304">
        <f t="shared" si="1296"/>
        <v>1.1999999999999999E-3</v>
      </c>
      <c r="AY3304" s="1">
        <v>41305</v>
      </c>
      <c r="AZ3304">
        <v>0.11600000000000001</v>
      </c>
      <c r="BA3304">
        <f t="shared" si="1297"/>
        <v>1.16E-3</v>
      </c>
      <c r="BC3304" s="1">
        <v>41397</v>
      </c>
      <c r="BD3304">
        <v>0.28599999999999998</v>
      </c>
      <c r="BE3304">
        <f t="shared" si="1298"/>
        <v>2.8599999999999997E-3</v>
      </c>
      <c r="BG3304" s="1">
        <v>41397</v>
      </c>
      <c r="BH3304">
        <v>0.33400000000000002</v>
      </c>
      <c r="BI3304">
        <f t="shared" si="1299"/>
        <v>3.3400000000000001E-3</v>
      </c>
      <c r="BK3304" s="1">
        <v>41278</v>
      </c>
      <c r="BL3304">
        <v>2.53653</v>
      </c>
      <c r="BM3304">
        <f t="shared" si="1305"/>
        <v>2.53653E-2</v>
      </c>
      <c r="BP3304" s="1">
        <v>41283</v>
      </c>
      <c r="BQ3304">
        <v>161.84</v>
      </c>
      <c r="BR3304">
        <f t="shared" si="1300"/>
        <v>1.6184000000000001</v>
      </c>
      <c r="BT3304" s="1">
        <v>41309</v>
      </c>
      <c r="BU3304">
        <v>0.23300000000000001</v>
      </c>
      <c r="BV3304">
        <f t="shared" si="1301"/>
        <v>2.33E-3</v>
      </c>
      <c r="BX3304" s="1">
        <v>41309</v>
      </c>
      <c r="BY3304">
        <v>0.38</v>
      </c>
      <c r="BZ3304">
        <f t="shared" si="1302"/>
        <v>3.8E-3</v>
      </c>
      <c r="CB3304" s="1">
        <v>41397</v>
      </c>
      <c r="CC3304">
        <v>0.30499999999999999</v>
      </c>
      <c r="CD3304">
        <f t="shared" si="1303"/>
        <v>3.0499999999999998E-3</v>
      </c>
      <c r="CG3304" s="1"/>
    </row>
    <row r="3305" spans="1:85" x14ac:dyDescent="0.3">
      <c r="A3305" s="21">
        <f t="shared" si="1304"/>
        <v>50438</v>
      </c>
      <c r="B3305" s="18">
        <f t="shared" si="1288"/>
        <v>112.421875</v>
      </c>
      <c r="C3305">
        <f t="shared" si="1306"/>
        <v>115</v>
      </c>
      <c r="D3305">
        <f t="shared" ca="1" si="1291"/>
        <v>-12.305555555555555</v>
      </c>
      <c r="E3305">
        <f ca="1">IF(currency="USD",'Future et co'!F3305,IF(currency="EUR",'Future et co'!G3305,FALSE))</f>
        <v>3.6070000000000005E-2</v>
      </c>
      <c r="F3305">
        <f t="shared" ca="1" si="1292"/>
        <v>3.6070000000000005E-2</v>
      </c>
      <c r="G3305">
        <f t="shared" ca="1" si="1293"/>
        <v>2.0569999999999998E-2</v>
      </c>
      <c r="L3305">
        <f t="shared" ca="1" si="1294"/>
        <v>127.8</v>
      </c>
      <c r="M3305">
        <f t="shared" ca="1" si="1289"/>
        <v>3.6070000000000005E-2</v>
      </c>
      <c r="R3305">
        <f t="shared" ca="1" si="1295"/>
        <v>127.8</v>
      </c>
      <c r="S3305">
        <f t="shared" ca="1" si="1290"/>
        <v>3.6070000000000005E-2</v>
      </c>
      <c r="U3305" s="1"/>
      <c r="W3305" t="str">
        <f t="shared" si="1307"/>
        <v/>
      </c>
      <c r="Y3305" s="1"/>
      <c r="AA3305">
        <f t="shared" si="1308"/>
        <v>0</v>
      </c>
      <c r="AC3305" s="1"/>
      <c r="AE3305">
        <f t="shared" si="1309"/>
        <v>0</v>
      </c>
      <c r="AH3305" s="1"/>
      <c r="AI3305" s="17"/>
      <c r="AJ3305" s="25"/>
      <c r="AU3305" s="1">
        <v>41303</v>
      </c>
      <c r="AV3305">
        <v>0.12</v>
      </c>
      <c r="AW3305">
        <f t="shared" si="1296"/>
        <v>1.1999999999999999E-3</v>
      </c>
      <c r="AY3305" s="1">
        <v>41304</v>
      </c>
      <c r="AZ3305">
        <v>0.122</v>
      </c>
      <c r="BA3305">
        <f t="shared" si="1297"/>
        <v>1.2199999999999999E-3</v>
      </c>
      <c r="BC3305" s="1">
        <v>41396</v>
      </c>
      <c r="BD3305">
        <v>0.27800000000000002</v>
      </c>
      <c r="BE3305">
        <f t="shared" si="1298"/>
        <v>2.7800000000000004E-3</v>
      </c>
      <c r="BG3305" s="1">
        <v>41396</v>
      </c>
      <c r="BH3305">
        <v>0.32</v>
      </c>
      <c r="BI3305">
        <f t="shared" si="1299"/>
        <v>3.2000000000000002E-3</v>
      </c>
      <c r="BK3305" s="1">
        <v>41281</v>
      </c>
      <c r="BL3305">
        <v>2.54603</v>
      </c>
      <c r="BM3305">
        <f t="shared" si="1305"/>
        <v>2.5460300000000002E-2</v>
      </c>
      <c r="BP3305" s="1">
        <v>41282</v>
      </c>
      <c r="BQ3305">
        <v>161.66999999999999</v>
      </c>
      <c r="BR3305">
        <f t="shared" si="1300"/>
        <v>1.6166999999999998</v>
      </c>
      <c r="BT3305" s="1">
        <v>41306</v>
      </c>
      <c r="BU3305">
        <v>0.23400000000000001</v>
      </c>
      <c r="BV3305">
        <f t="shared" si="1301"/>
        <v>2.3400000000000001E-3</v>
      </c>
      <c r="BX3305" s="1">
        <v>41306</v>
      </c>
      <c r="BY3305">
        <v>0.38</v>
      </c>
      <c r="BZ3305">
        <f t="shared" si="1302"/>
        <v>3.8E-3</v>
      </c>
      <c r="CB3305" s="1">
        <v>41396</v>
      </c>
      <c r="CC3305">
        <v>0.29799999999999999</v>
      </c>
      <c r="CD3305">
        <f t="shared" si="1303"/>
        <v>2.98E-3</v>
      </c>
      <c r="CG3305" s="1"/>
    </row>
    <row r="3306" spans="1:85" x14ac:dyDescent="0.3">
      <c r="A3306" s="21">
        <f t="shared" si="1304"/>
        <v>50439</v>
      </c>
      <c r="B3306" s="18">
        <f t="shared" si="1288"/>
        <v>112.421875</v>
      </c>
      <c r="C3306">
        <f t="shared" si="1306"/>
        <v>115</v>
      </c>
      <c r="D3306">
        <f t="shared" ca="1" si="1291"/>
        <v>-12.308333333333334</v>
      </c>
      <c r="E3306">
        <f ca="1">IF(currency="USD",'Future et co'!F3306,IF(currency="EUR",'Future et co'!G3306,FALSE))</f>
        <v>3.6070000000000005E-2</v>
      </c>
      <c r="F3306">
        <f t="shared" ca="1" si="1292"/>
        <v>3.6070000000000005E-2</v>
      </c>
      <c r="G3306">
        <f t="shared" ca="1" si="1293"/>
        <v>2.0569999999999998E-2</v>
      </c>
      <c r="L3306">
        <f t="shared" ca="1" si="1294"/>
        <v>127.8</v>
      </c>
      <c r="M3306">
        <f t="shared" ca="1" si="1289"/>
        <v>3.6070000000000005E-2</v>
      </c>
      <c r="R3306">
        <f t="shared" ca="1" si="1295"/>
        <v>127.8</v>
      </c>
      <c r="S3306">
        <f t="shared" ca="1" si="1290"/>
        <v>3.6070000000000005E-2</v>
      </c>
      <c r="U3306" s="1"/>
      <c r="W3306" t="str">
        <f t="shared" si="1307"/>
        <v/>
      </c>
      <c r="Y3306" s="1"/>
      <c r="AA3306">
        <f t="shared" si="1308"/>
        <v>0</v>
      </c>
      <c r="AC3306" s="1"/>
      <c r="AE3306">
        <f t="shared" si="1309"/>
        <v>0</v>
      </c>
      <c r="AH3306" s="1"/>
      <c r="AI3306" s="17"/>
      <c r="AJ3306" s="25"/>
      <c r="AU3306" s="1">
        <v>41302</v>
      </c>
      <c r="AV3306">
        <v>0.123</v>
      </c>
      <c r="AW3306">
        <f t="shared" si="1296"/>
        <v>1.23E-3</v>
      </c>
      <c r="AY3306" s="1">
        <v>41303</v>
      </c>
      <c r="AZ3306">
        <v>0.126</v>
      </c>
      <c r="BA3306">
        <f t="shared" si="1297"/>
        <v>1.2600000000000001E-3</v>
      </c>
      <c r="BC3306" s="1">
        <v>41395</v>
      </c>
      <c r="BD3306">
        <v>0.27</v>
      </c>
      <c r="BE3306">
        <f t="shared" si="1298"/>
        <v>2.7000000000000001E-3</v>
      </c>
      <c r="BG3306" s="1">
        <v>41395</v>
      </c>
      <c r="BH3306">
        <v>0.32200000000000001</v>
      </c>
      <c r="BI3306">
        <f t="shared" si="1299"/>
        <v>3.2200000000000002E-3</v>
      </c>
      <c r="BK3306" s="1">
        <v>41282</v>
      </c>
      <c r="BL3306">
        <v>2.5547</v>
      </c>
      <c r="BM3306">
        <f t="shared" si="1305"/>
        <v>2.5547E-2</v>
      </c>
      <c r="BP3306" s="1">
        <v>41281</v>
      </c>
      <c r="BQ3306">
        <v>161.26</v>
      </c>
      <c r="BR3306">
        <f t="shared" si="1300"/>
        <v>1.6125999999999998</v>
      </c>
      <c r="BT3306" s="1">
        <v>41305</v>
      </c>
      <c r="BU3306">
        <v>0.23200000000000001</v>
      </c>
      <c r="BV3306">
        <f t="shared" si="1301"/>
        <v>2.32E-3</v>
      </c>
      <c r="BX3306" s="1">
        <v>41305</v>
      </c>
      <c r="BY3306">
        <v>0.378</v>
      </c>
      <c r="BZ3306">
        <f t="shared" si="1302"/>
        <v>3.7799999999999999E-3</v>
      </c>
      <c r="CB3306" s="1">
        <v>41395</v>
      </c>
      <c r="CC3306">
        <v>0.317</v>
      </c>
      <c r="CD3306">
        <f t="shared" si="1303"/>
        <v>3.1700000000000001E-3</v>
      </c>
      <c r="CG3306" s="1"/>
    </row>
    <row r="3307" spans="1:85" x14ac:dyDescent="0.3">
      <c r="A3307" s="21">
        <f t="shared" si="1304"/>
        <v>50440</v>
      </c>
      <c r="B3307" s="18">
        <f t="shared" si="1288"/>
        <v>112.421875</v>
      </c>
      <c r="C3307">
        <f t="shared" si="1306"/>
        <v>115</v>
      </c>
      <c r="D3307">
        <f t="shared" ca="1" si="1291"/>
        <v>-12.311111111111112</v>
      </c>
      <c r="E3307">
        <f ca="1">IF(currency="USD",'Future et co'!F3307,IF(currency="EUR",'Future et co'!G3307,FALSE))</f>
        <v>3.6070000000000005E-2</v>
      </c>
      <c r="F3307">
        <f t="shared" ca="1" si="1292"/>
        <v>3.6070000000000005E-2</v>
      </c>
      <c r="G3307">
        <f t="shared" ca="1" si="1293"/>
        <v>2.0569999999999998E-2</v>
      </c>
      <c r="L3307">
        <f t="shared" ca="1" si="1294"/>
        <v>127.8</v>
      </c>
      <c r="M3307">
        <f t="shared" ca="1" si="1289"/>
        <v>3.6070000000000005E-2</v>
      </c>
      <c r="R3307">
        <f t="shared" ca="1" si="1295"/>
        <v>127.8</v>
      </c>
      <c r="S3307">
        <f t="shared" ca="1" si="1290"/>
        <v>3.6070000000000005E-2</v>
      </c>
      <c r="U3307" s="1"/>
      <c r="W3307" t="str">
        <f t="shared" si="1307"/>
        <v/>
      </c>
      <c r="Y3307" s="1"/>
      <c r="AA3307">
        <f t="shared" si="1308"/>
        <v>0</v>
      </c>
      <c r="AC3307" s="1"/>
      <c r="AE3307">
        <f t="shared" si="1309"/>
        <v>0</v>
      </c>
      <c r="AH3307" s="1"/>
      <c r="AI3307" s="17"/>
      <c r="AJ3307" s="25"/>
      <c r="AU3307" s="1">
        <v>41299</v>
      </c>
      <c r="AV3307">
        <v>0.11899999999999999</v>
      </c>
      <c r="AW3307">
        <f t="shared" si="1296"/>
        <v>1.1899999999999999E-3</v>
      </c>
      <c r="AY3307" s="1">
        <v>41302</v>
      </c>
      <c r="AZ3307">
        <v>0.126</v>
      </c>
      <c r="BA3307">
        <f t="shared" si="1297"/>
        <v>1.2600000000000001E-3</v>
      </c>
      <c r="BC3307" s="1">
        <v>41394</v>
      </c>
      <c r="BD3307">
        <v>0.27</v>
      </c>
      <c r="BE3307">
        <f t="shared" si="1298"/>
        <v>2.7000000000000001E-3</v>
      </c>
      <c r="BG3307" s="1">
        <v>41394</v>
      </c>
      <c r="BH3307">
        <v>0.33</v>
      </c>
      <c r="BI3307">
        <f t="shared" si="1299"/>
        <v>3.3E-3</v>
      </c>
      <c r="BK3307" s="1">
        <v>41283</v>
      </c>
      <c r="BL3307">
        <v>2.5481099999999999</v>
      </c>
      <c r="BM3307">
        <f t="shared" si="1305"/>
        <v>2.54811E-2</v>
      </c>
      <c r="BP3307" s="1">
        <v>41278</v>
      </c>
      <c r="BQ3307">
        <v>160.91</v>
      </c>
      <c r="BR3307">
        <f t="shared" si="1300"/>
        <v>1.6091</v>
      </c>
      <c r="BT3307" s="1">
        <v>41304</v>
      </c>
      <c r="BU3307">
        <v>0.23</v>
      </c>
      <c r="BV3307">
        <f t="shared" si="1301"/>
        <v>2.3E-3</v>
      </c>
      <c r="BX3307" s="1">
        <v>41304</v>
      </c>
      <c r="BY3307">
        <v>0.376</v>
      </c>
      <c r="BZ3307">
        <f t="shared" si="1302"/>
        <v>3.7599999999999999E-3</v>
      </c>
      <c r="CB3307" s="1">
        <v>41394</v>
      </c>
      <c r="CC3307">
        <v>0.30299999999999999</v>
      </c>
      <c r="CD3307">
        <f t="shared" si="1303"/>
        <v>3.0299999999999997E-3</v>
      </c>
      <c r="CG3307" s="1"/>
    </row>
    <row r="3308" spans="1:85" x14ac:dyDescent="0.3">
      <c r="A3308" s="21">
        <f t="shared" si="1304"/>
        <v>50441</v>
      </c>
      <c r="B3308" s="18">
        <f t="shared" si="1288"/>
        <v>112.421875</v>
      </c>
      <c r="C3308">
        <f t="shared" si="1306"/>
        <v>115</v>
      </c>
      <c r="D3308">
        <f t="shared" ca="1" si="1291"/>
        <v>-12.313888888888888</v>
      </c>
      <c r="E3308">
        <f ca="1">IF(currency="USD",'Future et co'!F3308,IF(currency="EUR",'Future et co'!G3308,FALSE))</f>
        <v>3.6070000000000005E-2</v>
      </c>
      <c r="F3308">
        <f t="shared" ca="1" si="1292"/>
        <v>3.6070000000000005E-2</v>
      </c>
      <c r="G3308">
        <f t="shared" ca="1" si="1293"/>
        <v>2.0569999999999998E-2</v>
      </c>
      <c r="L3308">
        <f t="shared" ca="1" si="1294"/>
        <v>127.8</v>
      </c>
      <c r="M3308">
        <f t="shared" ca="1" si="1289"/>
        <v>3.6070000000000005E-2</v>
      </c>
      <c r="R3308">
        <f t="shared" ca="1" si="1295"/>
        <v>127.8</v>
      </c>
      <c r="S3308">
        <f t="shared" ca="1" si="1290"/>
        <v>3.6070000000000005E-2</v>
      </c>
      <c r="U3308" s="1"/>
      <c r="W3308" t="str">
        <f t="shared" si="1307"/>
        <v/>
      </c>
      <c r="Y3308" s="1"/>
      <c r="AA3308">
        <f t="shared" si="1308"/>
        <v>0</v>
      </c>
      <c r="AC3308" s="1"/>
      <c r="AE3308">
        <f t="shared" si="1309"/>
        <v>0</v>
      </c>
      <c r="AH3308" s="1"/>
      <c r="AI3308" s="17"/>
      <c r="AJ3308" s="25"/>
      <c r="AU3308" s="1">
        <v>41298</v>
      </c>
      <c r="AV3308">
        <v>0.121</v>
      </c>
      <c r="AW3308">
        <f t="shared" si="1296"/>
        <v>1.2099999999999999E-3</v>
      </c>
      <c r="AY3308" s="1">
        <v>41299</v>
      </c>
      <c r="AZ3308">
        <v>0.121</v>
      </c>
      <c r="BA3308">
        <f t="shared" si="1297"/>
        <v>1.2099999999999999E-3</v>
      </c>
      <c r="BC3308" s="1">
        <v>41393</v>
      </c>
      <c r="BD3308">
        <v>0.27</v>
      </c>
      <c r="BE3308">
        <f t="shared" si="1298"/>
        <v>2.7000000000000001E-3</v>
      </c>
      <c r="BG3308" s="1">
        <v>41393</v>
      </c>
      <c r="BH3308">
        <v>0.33500000000000002</v>
      </c>
      <c r="BI3308">
        <f t="shared" si="1299"/>
        <v>3.3500000000000001E-3</v>
      </c>
      <c r="BK3308" s="1">
        <v>41284</v>
      </c>
      <c r="BL3308">
        <v>2.5348700000000002</v>
      </c>
      <c r="BM3308">
        <f t="shared" si="1305"/>
        <v>2.5348700000000002E-2</v>
      </c>
      <c r="BP3308" s="1">
        <v>41277</v>
      </c>
      <c r="BQ3308">
        <v>161.83000000000001</v>
      </c>
      <c r="BR3308">
        <f t="shared" si="1300"/>
        <v>1.6183000000000001</v>
      </c>
      <c r="BT3308" s="1">
        <v>41303</v>
      </c>
      <c r="BU3308">
        <v>0.22600000000000001</v>
      </c>
      <c r="BV3308">
        <f t="shared" si="1301"/>
        <v>2.2599999999999999E-3</v>
      </c>
      <c r="BX3308" s="1">
        <v>41303</v>
      </c>
      <c r="BY3308">
        <v>0.373</v>
      </c>
      <c r="BZ3308">
        <f t="shared" si="1302"/>
        <v>3.7299999999999998E-3</v>
      </c>
      <c r="CB3308" s="1">
        <v>41393</v>
      </c>
      <c r="CC3308">
        <v>0.318</v>
      </c>
      <c r="CD3308">
        <f t="shared" si="1303"/>
        <v>3.1800000000000001E-3</v>
      </c>
      <c r="CG3308" s="1"/>
    </row>
    <row r="3309" spans="1:85" x14ac:dyDescent="0.3">
      <c r="A3309" s="21">
        <f t="shared" si="1304"/>
        <v>50444</v>
      </c>
      <c r="B3309" s="18">
        <f t="shared" si="1288"/>
        <v>112.421875</v>
      </c>
      <c r="C3309">
        <f t="shared" si="1306"/>
        <v>115</v>
      </c>
      <c r="D3309">
        <f t="shared" ca="1" si="1291"/>
        <v>-12.322222222222223</v>
      </c>
      <c r="E3309">
        <f ca="1">IF(currency="USD",'Future et co'!F3309,IF(currency="EUR",'Future et co'!G3309,FALSE))</f>
        <v>3.6070000000000005E-2</v>
      </c>
      <c r="F3309">
        <f t="shared" ca="1" si="1292"/>
        <v>3.6070000000000005E-2</v>
      </c>
      <c r="G3309">
        <f t="shared" ca="1" si="1293"/>
        <v>2.0569999999999998E-2</v>
      </c>
      <c r="L3309">
        <f t="shared" ca="1" si="1294"/>
        <v>127.8</v>
      </c>
      <c r="M3309">
        <f t="shared" ca="1" si="1289"/>
        <v>3.6070000000000005E-2</v>
      </c>
      <c r="R3309">
        <f t="shared" ca="1" si="1295"/>
        <v>127.8</v>
      </c>
      <c r="S3309">
        <f t="shared" ca="1" si="1290"/>
        <v>3.6070000000000005E-2</v>
      </c>
      <c r="U3309" s="1"/>
      <c r="W3309" t="str">
        <f t="shared" si="1307"/>
        <v/>
      </c>
      <c r="Y3309" s="1"/>
      <c r="AA3309">
        <f t="shared" si="1308"/>
        <v>0</v>
      </c>
      <c r="AC3309" s="1"/>
      <c r="AE3309">
        <f t="shared" si="1309"/>
        <v>0</v>
      </c>
      <c r="AH3309" s="1"/>
      <c r="AI3309" s="17"/>
      <c r="AJ3309" s="25"/>
      <c r="AU3309" s="1">
        <v>41297</v>
      </c>
      <c r="AV3309">
        <v>0.11</v>
      </c>
      <c r="AW3309">
        <f t="shared" si="1296"/>
        <v>1.1000000000000001E-3</v>
      </c>
      <c r="AY3309" s="1">
        <v>41298</v>
      </c>
      <c r="AZ3309">
        <v>0.115</v>
      </c>
      <c r="BA3309">
        <f t="shared" si="1297"/>
        <v>1.15E-3</v>
      </c>
      <c r="BC3309" s="1">
        <v>41390</v>
      </c>
      <c r="BD3309">
        <v>0.28000000000000003</v>
      </c>
      <c r="BE3309">
        <f t="shared" si="1298"/>
        <v>2.8000000000000004E-3</v>
      </c>
      <c r="BG3309" s="1">
        <v>41390</v>
      </c>
      <c r="BH3309">
        <v>0.34</v>
      </c>
      <c r="BI3309">
        <f t="shared" si="1299"/>
        <v>3.4000000000000002E-3</v>
      </c>
      <c r="BK3309" s="1">
        <v>41285</v>
      </c>
      <c r="BL3309">
        <v>2.5354399999999999</v>
      </c>
      <c r="BM3309">
        <f t="shared" si="1305"/>
        <v>2.5354399999999999E-2</v>
      </c>
      <c r="BP3309" s="1">
        <v>41276</v>
      </c>
      <c r="BQ3309">
        <v>162.4</v>
      </c>
      <c r="BR3309">
        <f t="shared" si="1300"/>
        <v>1.6240000000000001</v>
      </c>
      <c r="BT3309" s="1">
        <v>41302</v>
      </c>
      <c r="BU3309">
        <v>0.224</v>
      </c>
      <c r="BV3309">
        <f t="shared" si="1301"/>
        <v>2.2400000000000002E-3</v>
      </c>
      <c r="BX3309" s="1">
        <v>41302</v>
      </c>
      <c r="BY3309">
        <v>0.37</v>
      </c>
      <c r="BZ3309">
        <f t="shared" si="1302"/>
        <v>3.7000000000000002E-3</v>
      </c>
      <c r="CB3309" s="1">
        <v>41390</v>
      </c>
      <c r="CC3309">
        <v>0.32</v>
      </c>
      <c r="CD3309">
        <f t="shared" si="1303"/>
        <v>3.2000000000000002E-3</v>
      </c>
      <c r="CG3309" s="1"/>
    </row>
    <row r="3310" spans="1:85" x14ac:dyDescent="0.3">
      <c r="A3310" s="21">
        <f t="shared" si="1304"/>
        <v>50445</v>
      </c>
      <c r="B3310" s="18">
        <f t="shared" si="1288"/>
        <v>112.421875</v>
      </c>
      <c r="C3310">
        <f t="shared" si="1306"/>
        <v>115</v>
      </c>
      <c r="D3310">
        <f t="shared" ca="1" si="1291"/>
        <v>-12.324999999999999</v>
      </c>
      <c r="E3310">
        <f ca="1">IF(currency="USD",'Future et co'!F3310,IF(currency="EUR",'Future et co'!G3310,FALSE))</f>
        <v>3.6070000000000005E-2</v>
      </c>
      <c r="F3310">
        <f t="shared" ca="1" si="1292"/>
        <v>3.6070000000000005E-2</v>
      </c>
      <c r="G3310">
        <f t="shared" ca="1" si="1293"/>
        <v>2.0569999999999998E-2</v>
      </c>
      <c r="L3310">
        <f t="shared" ca="1" si="1294"/>
        <v>127.8</v>
      </c>
      <c r="M3310">
        <f t="shared" ca="1" si="1289"/>
        <v>3.6070000000000005E-2</v>
      </c>
      <c r="R3310">
        <f t="shared" ca="1" si="1295"/>
        <v>127.8</v>
      </c>
      <c r="S3310">
        <f t="shared" ca="1" si="1290"/>
        <v>3.6070000000000005E-2</v>
      </c>
      <c r="U3310" s="1"/>
      <c r="W3310" t="str">
        <f t="shared" si="1307"/>
        <v/>
      </c>
      <c r="Y3310" s="1"/>
      <c r="AA3310">
        <f t="shared" si="1308"/>
        <v>0</v>
      </c>
      <c r="AC3310" s="1"/>
      <c r="AE3310">
        <f t="shared" si="1309"/>
        <v>0</v>
      </c>
      <c r="AH3310" s="1"/>
      <c r="AI3310" s="17"/>
      <c r="AJ3310" s="25"/>
      <c r="AU3310" s="1">
        <v>41296</v>
      </c>
      <c r="AV3310">
        <v>0.11600000000000001</v>
      </c>
      <c r="AW3310">
        <f t="shared" si="1296"/>
        <v>1.16E-3</v>
      </c>
      <c r="AY3310" s="1">
        <v>41297</v>
      </c>
      <c r="AZ3310">
        <v>0.111</v>
      </c>
      <c r="BA3310">
        <f t="shared" si="1297"/>
        <v>1.1100000000000001E-3</v>
      </c>
      <c r="BC3310" s="1">
        <v>41389</v>
      </c>
      <c r="BD3310">
        <v>0.28000000000000003</v>
      </c>
      <c r="BE3310">
        <f t="shared" si="1298"/>
        <v>2.8000000000000004E-3</v>
      </c>
      <c r="BG3310" s="1">
        <v>41389</v>
      </c>
      <c r="BH3310">
        <v>0.34399999999999997</v>
      </c>
      <c r="BI3310">
        <f t="shared" si="1299"/>
        <v>3.4399999999999999E-3</v>
      </c>
      <c r="BK3310" s="1">
        <v>41288</v>
      </c>
      <c r="BL3310">
        <v>2.5377200000000002</v>
      </c>
      <c r="BM3310">
        <f t="shared" si="1305"/>
        <v>2.5377200000000003E-2</v>
      </c>
      <c r="BP3310" s="1">
        <v>41274</v>
      </c>
      <c r="BQ3310">
        <v>164.17</v>
      </c>
      <c r="BR3310">
        <f t="shared" si="1300"/>
        <v>1.6416999999999999</v>
      </c>
      <c r="BT3310" s="1">
        <v>41299</v>
      </c>
      <c r="BU3310">
        <v>0.214</v>
      </c>
      <c r="BV3310">
        <f t="shared" si="1301"/>
        <v>2.14E-3</v>
      </c>
      <c r="BX3310" s="1">
        <v>41299</v>
      </c>
      <c r="BY3310">
        <v>0.35599999999999998</v>
      </c>
      <c r="BZ3310">
        <f t="shared" si="1302"/>
        <v>3.5599999999999998E-3</v>
      </c>
      <c r="CB3310" s="1">
        <v>41389</v>
      </c>
      <c r="CC3310">
        <v>0.32400000000000001</v>
      </c>
      <c r="CD3310">
        <f t="shared" si="1303"/>
        <v>3.2400000000000003E-3</v>
      </c>
      <c r="CG3310" s="1"/>
    </row>
    <row r="3311" spans="1:85" x14ac:dyDescent="0.3">
      <c r="A3311" s="21">
        <f t="shared" si="1304"/>
        <v>50446</v>
      </c>
      <c r="B3311" s="18">
        <f t="shared" si="1288"/>
        <v>112.421875</v>
      </c>
      <c r="C3311">
        <f t="shared" si="1306"/>
        <v>115</v>
      </c>
      <c r="D3311">
        <f t="shared" ca="1" si="1291"/>
        <v>-12.327777777777778</v>
      </c>
      <c r="E3311">
        <f ca="1">IF(currency="USD",'Future et co'!F3311,IF(currency="EUR",'Future et co'!G3311,FALSE))</f>
        <v>3.6070000000000005E-2</v>
      </c>
      <c r="F3311">
        <f t="shared" ca="1" si="1292"/>
        <v>3.6070000000000005E-2</v>
      </c>
      <c r="G3311">
        <f t="shared" ca="1" si="1293"/>
        <v>2.0569999999999998E-2</v>
      </c>
      <c r="L3311">
        <f t="shared" ca="1" si="1294"/>
        <v>127.8</v>
      </c>
      <c r="M3311">
        <f t="shared" ca="1" si="1289"/>
        <v>3.6070000000000005E-2</v>
      </c>
      <c r="R3311">
        <f t="shared" ca="1" si="1295"/>
        <v>127.8</v>
      </c>
      <c r="S3311">
        <f t="shared" ca="1" si="1290"/>
        <v>3.6070000000000005E-2</v>
      </c>
      <c r="U3311" s="1"/>
      <c r="W3311" t="str">
        <f t="shared" si="1307"/>
        <v/>
      </c>
      <c r="Y3311" s="1"/>
      <c r="AA3311">
        <f t="shared" si="1308"/>
        <v>0</v>
      </c>
      <c r="AC3311" s="1"/>
      <c r="AE3311">
        <f t="shared" si="1309"/>
        <v>0</v>
      </c>
      <c r="AH3311" s="1"/>
      <c r="AI3311" s="17"/>
      <c r="AJ3311" s="25"/>
      <c r="AU3311" s="1">
        <v>41292</v>
      </c>
      <c r="AV3311">
        <v>0.123</v>
      </c>
      <c r="AW3311">
        <f t="shared" si="1296"/>
        <v>1.23E-3</v>
      </c>
      <c r="AY3311" s="1">
        <v>41296</v>
      </c>
      <c r="AZ3311">
        <v>0.11899999999999999</v>
      </c>
      <c r="BA3311">
        <f t="shared" si="1297"/>
        <v>1.1899999999999999E-3</v>
      </c>
      <c r="BC3311" s="1">
        <v>41388</v>
      </c>
      <c r="BD3311">
        <v>0.28000000000000003</v>
      </c>
      <c r="BE3311">
        <f t="shared" si="1298"/>
        <v>2.8000000000000004E-3</v>
      </c>
      <c r="BG3311" s="1">
        <v>41388</v>
      </c>
      <c r="BH3311">
        <v>0.34899999999999998</v>
      </c>
      <c r="BI3311">
        <f t="shared" si="1299"/>
        <v>3.4899999999999996E-3</v>
      </c>
      <c r="BK3311" s="1">
        <v>41289</v>
      </c>
      <c r="BL3311">
        <v>2.5352100000000002</v>
      </c>
      <c r="BM3311">
        <f t="shared" si="1305"/>
        <v>2.5352100000000002E-2</v>
      </c>
      <c r="BP3311" s="1">
        <v>41271</v>
      </c>
      <c r="BQ3311">
        <v>164.17</v>
      </c>
      <c r="BR3311">
        <f t="shared" si="1300"/>
        <v>1.6416999999999999</v>
      </c>
      <c r="BT3311" s="1">
        <v>41298</v>
      </c>
      <c r="BU3311">
        <v>0.21099999999999999</v>
      </c>
      <c r="BV3311">
        <f t="shared" si="1301"/>
        <v>2.1099999999999999E-3</v>
      </c>
      <c r="BX3311" s="1">
        <v>41298</v>
      </c>
      <c r="BY3311">
        <v>0.35299999999999998</v>
      </c>
      <c r="BZ3311">
        <f t="shared" si="1302"/>
        <v>3.5299999999999997E-3</v>
      </c>
      <c r="CB3311" s="1">
        <v>41388</v>
      </c>
      <c r="CC3311">
        <v>0.32300000000000001</v>
      </c>
      <c r="CD3311">
        <f t="shared" si="1303"/>
        <v>3.2300000000000002E-3</v>
      </c>
      <c r="CG3311" s="1"/>
    </row>
    <row r="3312" spans="1:85" x14ac:dyDescent="0.3">
      <c r="A3312" s="21">
        <f t="shared" si="1304"/>
        <v>50447</v>
      </c>
      <c r="B3312" s="18">
        <f t="shared" si="1288"/>
        <v>112.421875</v>
      </c>
      <c r="C3312">
        <f t="shared" si="1306"/>
        <v>115</v>
      </c>
      <c r="D3312">
        <f t="shared" ca="1" si="1291"/>
        <v>-12.330555555555556</v>
      </c>
      <c r="E3312">
        <f ca="1">IF(currency="USD",'Future et co'!F3312,IF(currency="EUR",'Future et co'!G3312,FALSE))</f>
        <v>3.6070000000000005E-2</v>
      </c>
      <c r="F3312">
        <f t="shared" ca="1" si="1292"/>
        <v>3.6070000000000005E-2</v>
      </c>
      <c r="G3312">
        <f t="shared" ca="1" si="1293"/>
        <v>2.0569999999999998E-2</v>
      </c>
      <c r="L3312">
        <f t="shared" ca="1" si="1294"/>
        <v>127.8</v>
      </c>
      <c r="M3312">
        <f t="shared" ca="1" si="1289"/>
        <v>3.6070000000000005E-2</v>
      </c>
      <c r="R3312">
        <f t="shared" ca="1" si="1295"/>
        <v>127.8</v>
      </c>
      <c r="S3312">
        <f t="shared" ca="1" si="1290"/>
        <v>3.6070000000000005E-2</v>
      </c>
      <c r="U3312" s="1"/>
      <c r="W3312" t="str">
        <f t="shared" si="1307"/>
        <v/>
      </c>
      <c r="Y3312" s="1"/>
      <c r="AA3312">
        <f t="shared" si="1308"/>
        <v>0</v>
      </c>
      <c r="AC3312" s="1"/>
      <c r="AE3312">
        <f t="shared" si="1309"/>
        <v>0</v>
      </c>
      <c r="AH3312" s="1"/>
      <c r="AI3312" s="17"/>
      <c r="AJ3312" s="25"/>
      <c r="AU3312" s="1">
        <v>41291</v>
      </c>
      <c r="AV3312">
        <v>0.129</v>
      </c>
      <c r="AW3312">
        <f t="shared" si="1296"/>
        <v>1.2900000000000001E-3</v>
      </c>
      <c r="AY3312" s="1">
        <v>41292</v>
      </c>
      <c r="AZ3312">
        <v>0.12</v>
      </c>
      <c r="BA3312">
        <f t="shared" si="1297"/>
        <v>1.1999999999999999E-3</v>
      </c>
      <c r="BC3312" s="1">
        <v>41387</v>
      </c>
      <c r="BD3312">
        <v>0.28000000000000003</v>
      </c>
      <c r="BE3312">
        <f t="shared" si="1298"/>
        <v>2.8000000000000004E-3</v>
      </c>
      <c r="BG3312" s="1">
        <v>41387</v>
      </c>
      <c r="BH3312">
        <v>0.34300000000000003</v>
      </c>
      <c r="BI3312">
        <f t="shared" si="1299"/>
        <v>3.4300000000000003E-3</v>
      </c>
      <c r="BK3312" s="1">
        <v>41290</v>
      </c>
      <c r="BL3312">
        <v>2.5320299999999998</v>
      </c>
      <c r="BM3312">
        <f t="shared" si="1305"/>
        <v>2.5320299999999997E-2</v>
      </c>
      <c r="BP3312" s="1">
        <v>41270</v>
      </c>
      <c r="BQ3312">
        <v>164.05</v>
      </c>
      <c r="BR3312">
        <f t="shared" si="1300"/>
        <v>1.6405000000000001</v>
      </c>
      <c r="BT3312" s="1">
        <v>41297</v>
      </c>
      <c r="BU3312">
        <v>0.20899999999999999</v>
      </c>
      <c r="BV3312">
        <f t="shared" si="1301"/>
        <v>2.0899999999999998E-3</v>
      </c>
      <c r="BX3312" s="1">
        <v>41297</v>
      </c>
      <c r="BY3312">
        <v>0.35299999999999998</v>
      </c>
      <c r="BZ3312">
        <f t="shared" si="1302"/>
        <v>3.5299999999999997E-3</v>
      </c>
      <c r="CB3312" s="1">
        <v>41387</v>
      </c>
      <c r="CC3312">
        <v>0.32600000000000001</v>
      </c>
      <c r="CD3312">
        <f t="shared" si="1303"/>
        <v>3.2600000000000003E-3</v>
      </c>
      <c r="CG3312" s="1"/>
    </row>
    <row r="3313" spans="1:85" x14ac:dyDescent="0.3">
      <c r="A3313" s="21">
        <f t="shared" si="1304"/>
        <v>50448</v>
      </c>
      <c r="B3313" s="18">
        <f t="shared" si="1288"/>
        <v>112.421875</v>
      </c>
      <c r="C3313">
        <f t="shared" si="1306"/>
        <v>115</v>
      </c>
      <c r="D3313">
        <f t="shared" ca="1" si="1291"/>
        <v>-12.333333333333334</v>
      </c>
      <c r="E3313">
        <f ca="1">IF(currency="USD",'Future et co'!F3313,IF(currency="EUR",'Future et co'!G3313,FALSE))</f>
        <v>3.6070000000000005E-2</v>
      </c>
      <c r="F3313">
        <f t="shared" ca="1" si="1292"/>
        <v>3.6070000000000005E-2</v>
      </c>
      <c r="G3313">
        <f t="shared" ca="1" si="1293"/>
        <v>2.0569999999999998E-2</v>
      </c>
      <c r="L3313">
        <f t="shared" ca="1" si="1294"/>
        <v>127.8</v>
      </c>
      <c r="M3313">
        <f t="shared" ca="1" si="1289"/>
        <v>3.6070000000000005E-2</v>
      </c>
      <c r="R3313">
        <f t="shared" ca="1" si="1295"/>
        <v>127.8</v>
      </c>
      <c r="S3313">
        <f t="shared" ca="1" si="1290"/>
        <v>3.6070000000000005E-2</v>
      </c>
      <c r="U3313" s="1"/>
      <c r="W3313" t="str">
        <f t="shared" si="1307"/>
        <v/>
      </c>
      <c r="Y3313" s="1"/>
      <c r="AA3313">
        <f t="shared" si="1308"/>
        <v>0</v>
      </c>
      <c r="AC3313" s="1"/>
      <c r="AE3313">
        <f t="shared" si="1309"/>
        <v>0</v>
      </c>
      <c r="AH3313" s="1"/>
      <c r="AI3313" s="17"/>
      <c r="AJ3313" s="25"/>
      <c r="AU3313" s="1">
        <v>41290</v>
      </c>
      <c r="AV3313">
        <v>0.124</v>
      </c>
      <c r="AW3313">
        <f t="shared" si="1296"/>
        <v>1.24E-3</v>
      </c>
      <c r="AY3313" s="1">
        <v>41291</v>
      </c>
      <c r="AZ3313">
        <v>0.125</v>
      </c>
      <c r="BA3313">
        <f t="shared" si="1297"/>
        <v>1.25E-3</v>
      </c>
      <c r="BC3313" s="1">
        <v>41386</v>
      </c>
      <c r="BD3313">
        <v>0.28000000000000003</v>
      </c>
      <c r="BE3313">
        <f t="shared" si="1298"/>
        <v>2.8000000000000004E-3</v>
      </c>
      <c r="BG3313" s="1">
        <v>41386</v>
      </c>
      <c r="BH3313">
        <v>0.33500000000000002</v>
      </c>
      <c r="BI3313">
        <f t="shared" si="1299"/>
        <v>3.3500000000000001E-3</v>
      </c>
      <c r="BK3313" s="1">
        <v>41291</v>
      </c>
      <c r="BL3313">
        <v>2.5208699999999999</v>
      </c>
      <c r="BM3313">
        <f t="shared" si="1305"/>
        <v>2.5208700000000001E-2</v>
      </c>
      <c r="BP3313" s="1">
        <v>41267</v>
      </c>
      <c r="BQ3313">
        <v>163.18</v>
      </c>
      <c r="BR3313">
        <f t="shared" si="1300"/>
        <v>1.6318000000000001</v>
      </c>
      <c r="BT3313" s="1">
        <v>41296</v>
      </c>
      <c r="BU3313">
        <v>0.20899999999999999</v>
      </c>
      <c r="BV3313">
        <f t="shared" si="1301"/>
        <v>2.0899999999999998E-3</v>
      </c>
      <c r="BX3313" s="1">
        <v>41296</v>
      </c>
      <c r="BY3313">
        <v>0.35299999999999998</v>
      </c>
      <c r="BZ3313">
        <f t="shared" si="1302"/>
        <v>3.5299999999999997E-3</v>
      </c>
      <c r="CB3313" s="1">
        <v>41386</v>
      </c>
      <c r="CC3313">
        <v>0.33100000000000002</v>
      </c>
      <c r="CD3313">
        <f t="shared" si="1303"/>
        <v>3.31E-3</v>
      </c>
      <c r="CG3313" s="1"/>
    </row>
    <row r="3314" spans="1:85" x14ac:dyDescent="0.3">
      <c r="A3314" s="21">
        <f t="shared" si="1304"/>
        <v>50451</v>
      </c>
      <c r="B3314" s="18">
        <f t="shared" si="1288"/>
        <v>112.421875</v>
      </c>
      <c r="C3314">
        <f t="shared" si="1306"/>
        <v>115</v>
      </c>
      <c r="D3314">
        <f t="shared" ca="1" si="1291"/>
        <v>-12.341666666666667</v>
      </c>
      <c r="E3314">
        <f ca="1">IF(currency="USD",'Future et co'!F3314,IF(currency="EUR",'Future et co'!G3314,FALSE))</f>
        <v>3.6070000000000005E-2</v>
      </c>
      <c r="F3314">
        <f t="shared" ca="1" si="1292"/>
        <v>3.6070000000000005E-2</v>
      </c>
      <c r="G3314">
        <f t="shared" ca="1" si="1293"/>
        <v>2.0569999999999998E-2</v>
      </c>
      <c r="L3314">
        <f t="shared" ca="1" si="1294"/>
        <v>127.8</v>
      </c>
      <c r="M3314">
        <f t="shared" ca="1" si="1289"/>
        <v>3.6070000000000005E-2</v>
      </c>
      <c r="R3314">
        <f t="shared" ca="1" si="1295"/>
        <v>127.8</v>
      </c>
      <c r="S3314">
        <f t="shared" ca="1" si="1290"/>
        <v>3.6070000000000005E-2</v>
      </c>
      <c r="U3314" s="1"/>
      <c r="W3314" t="str">
        <f t="shared" si="1307"/>
        <v/>
      </c>
      <c r="Y3314" s="1"/>
      <c r="AA3314">
        <f t="shared" si="1308"/>
        <v>0</v>
      </c>
      <c r="AC3314" s="1"/>
      <c r="AE3314">
        <f t="shared" si="1309"/>
        <v>0</v>
      </c>
      <c r="AH3314" s="1"/>
      <c r="AI3314" s="17"/>
      <c r="AJ3314" s="25"/>
      <c r="AU3314" s="1">
        <v>41289</v>
      </c>
      <c r="AV3314">
        <v>0.13200000000000001</v>
      </c>
      <c r="AW3314">
        <f t="shared" si="1296"/>
        <v>1.32E-3</v>
      </c>
      <c r="AY3314" s="1">
        <v>41290</v>
      </c>
      <c r="AZ3314">
        <v>0.11799999999999999</v>
      </c>
      <c r="BA3314">
        <f t="shared" si="1297"/>
        <v>1.1799999999999998E-3</v>
      </c>
      <c r="BC3314" s="1">
        <v>41383</v>
      </c>
      <c r="BD3314">
        <v>0.28000000000000003</v>
      </c>
      <c r="BE3314">
        <f t="shared" si="1298"/>
        <v>2.8000000000000004E-3</v>
      </c>
      <c r="BG3314" s="1">
        <v>41383</v>
      </c>
      <c r="BH3314">
        <v>0.34499999999999997</v>
      </c>
      <c r="BI3314">
        <f t="shared" si="1299"/>
        <v>3.4499999999999999E-3</v>
      </c>
      <c r="BK3314" s="1">
        <v>41292</v>
      </c>
      <c r="BL3314">
        <v>2.5112700000000001</v>
      </c>
      <c r="BM3314">
        <f t="shared" si="1305"/>
        <v>2.5112700000000002E-2</v>
      </c>
      <c r="BP3314" s="1">
        <v>41264</v>
      </c>
      <c r="BQ3314">
        <v>163.18</v>
      </c>
      <c r="BR3314">
        <f t="shared" si="1300"/>
        <v>1.6318000000000001</v>
      </c>
      <c r="BT3314" s="1">
        <v>41295</v>
      </c>
      <c r="BU3314">
        <v>0.20899999999999999</v>
      </c>
      <c r="BV3314">
        <f t="shared" si="1301"/>
        <v>2.0899999999999998E-3</v>
      </c>
      <c r="BX3314" s="1">
        <v>41295</v>
      </c>
      <c r="BY3314">
        <v>0.35299999999999998</v>
      </c>
      <c r="BZ3314">
        <f t="shared" si="1302"/>
        <v>3.5299999999999997E-3</v>
      </c>
      <c r="CB3314" s="1">
        <v>41383</v>
      </c>
      <c r="CC3314">
        <v>0.33700000000000002</v>
      </c>
      <c r="CD3314">
        <f t="shared" si="1303"/>
        <v>3.3700000000000002E-3</v>
      </c>
      <c r="CG3314" s="1"/>
    </row>
    <row r="3315" spans="1:85" x14ac:dyDescent="0.3">
      <c r="A3315" s="21">
        <f t="shared" si="1304"/>
        <v>50452</v>
      </c>
      <c r="B3315" s="18">
        <f t="shared" si="1288"/>
        <v>112.421875</v>
      </c>
      <c r="C3315">
        <f t="shared" si="1306"/>
        <v>115</v>
      </c>
      <c r="D3315">
        <f t="shared" ca="1" si="1291"/>
        <v>-12.344444444444445</v>
      </c>
      <c r="E3315">
        <f ca="1">IF(currency="USD",'Future et co'!F3315,IF(currency="EUR",'Future et co'!G3315,FALSE))</f>
        <v>3.6070000000000005E-2</v>
      </c>
      <c r="F3315">
        <f t="shared" ca="1" si="1292"/>
        <v>3.6070000000000005E-2</v>
      </c>
      <c r="G3315">
        <f t="shared" ca="1" si="1293"/>
        <v>2.0569999999999998E-2</v>
      </c>
      <c r="L3315">
        <f t="shared" ca="1" si="1294"/>
        <v>127.8</v>
      </c>
      <c r="M3315">
        <f t="shared" ca="1" si="1289"/>
        <v>3.6070000000000005E-2</v>
      </c>
      <c r="R3315">
        <f t="shared" ca="1" si="1295"/>
        <v>127.8</v>
      </c>
      <c r="S3315">
        <f t="shared" ca="1" si="1290"/>
        <v>3.6070000000000005E-2</v>
      </c>
      <c r="U3315" s="1"/>
      <c r="W3315" t="str">
        <f t="shared" si="1307"/>
        <v/>
      </c>
      <c r="Y3315" s="1"/>
      <c r="AA3315">
        <f t="shared" si="1308"/>
        <v>0</v>
      </c>
      <c r="AC3315" s="1"/>
      <c r="AE3315">
        <f t="shared" si="1309"/>
        <v>0</v>
      </c>
      <c r="AH3315" s="1"/>
      <c r="AI3315" s="17"/>
      <c r="AJ3315" s="25"/>
      <c r="AU3315" s="1">
        <v>41288</v>
      </c>
      <c r="AV3315">
        <v>0.12</v>
      </c>
      <c r="AW3315">
        <f t="shared" si="1296"/>
        <v>1.1999999999999999E-3</v>
      </c>
      <c r="AY3315" s="1">
        <v>41289</v>
      </c>
      <c r="AZ3315">
        <v>0.126</v>
      </c>
      <c r="BA3315">
        <f t="shared" si="1297"/>
        <v>1.2600000000000001E-3</v>
      </c>
      <c r="BC3315" s="1">
        <v>41382</v>
      </c>
      <c r="BD3315">
        <v>0.28000000000000003</v>
      </c>
      <c r="BE3315">
        <f t="shared" si="1298"/>
        <v>2.8000000000000004E-3</v>
      </c>
      <c r="BG3315" s="1">
        <v>41382</v>
      </c>
      <c r="BH3315">
        <v>0.35399999999999998</v>
      </c>
      <c r="BI3315">
        <f t="shared" si="1299"/>
        <v>3.5399999999999997E-3</v>
      </c>
      <c r="BK3315" s="1">
        <v>41295</v>
      </c>
      <c r="BL3315">
        <v>2.5112700000000001</v>
      </c>
      <c r="BM3315">
        <f t="shared" si="1305"/>
        <v>2.5112700000000002E-2</v>
      </c>
      <c r="BP3315" s="1">
        <v>41263</v>
      </c>
      <c r="BQ3315">
        <v>162.68</v>
      </c>
      <c r="BR3315">
        <f t="shared" si="1300"/>
        <v>1.6268</v>
      </c>
      <c r="BT3315" s="1">
        <v>41292</v>
      </c>
      <c r="BU3315">
        <v>0.20899999999999999</v>
      </c>
      <c r="BV3315">
        <f t="shared" si="1301"/>
        <v>2.0899999999999998E-3</v>
      </c>
      <c r="BX3315" s="1">
        <v>41292</v>
      </c>
      <c r="BY3315">
        <v>0.35099999999999998</v>
      </c>
      <c r="BZ3315">
        <f t="shared" si="1302"/>
        <v>3.5099999999999997E-3</v>
      </c>
      <c r="CB3315" s="1">
        <v>41382</v>
      </c>
      <c r="CC3315">
        <v>0.32400000000000001</v>
      </c>
      <c r="CD3315">
        <f t="shared" si="1303"/>
        <v>3.2400000000000003E-3</v>
      </c>
      <c r="CG3315" s="1"/>
    </row>
    <row r="3316" spans="1:85" x14ac:dyDescent="0.3">
      <c r="A3316" s="21">
        <f t="shared" si="1304"/>
        <v>50453</v>
      </c>
      <c r="B3316" s="18">
        <f t="shared" si="1288"/>
        <v>112.421875</v>
      </c>
      <c r="C3316">
        <f t="shared" si="1306"/>
        <v>115</v>
      </c>
      <c r="D3316">
        <f t="shared" ca="1" si="1291"/>
        <v>-12.347222222222221</v>
      </c>
      <c r="E3316">
        <f ca="1">IF(currency="USD",'Future et co'!F3316,IF(currency="EUR",'Future et co'!G3316,FALSE))</f>
        <v>3.6070000000000005E-2</v>
      </c>
      <c r="F3316">
        <f t="shared" ca="1" si="1292"/>
        <v>3.6070000000000005E-2</v>
      </c>
      <c r="G3316">
        <f t="shared" ca="1" si="1293"/>
        <v>2.0569999999999998E-2</v>
      </c>
      <c r="L3316">
        <f t="shared" ca="1" si="1294"/>
        <v>127.8</v>
      </c>
      <c r="M3316">
        <f t="shared" ca="1" si="1289"/>
        <v>3.6070000000000005E-2</v>
      </c>
      <c r="R3316">
        <f t="shared" ca="1" si="1295"/>
        <v>127.8</v>
      </c>
      <c r="S3316">
        <f t="shared" ca="1" si="1290"/>
        <v>3.6070000000000005E-2</v>
      </c>
      <c r="U3316" s="1"/>
      <c r="W3316" t="str">
        <f t="shared" si="1307"/>
        <v/>
      </c>
      <c r="Y3316" s="1"/>
      <c r="AA3316">
        <f t="shared" si="1308"/>
        <v>0</v>
      </c>
      <c r="AC3316" s="1"/>
      <c r="AE3316">
        <f t="shared" si="1309"/>
        <v>0</v>
      </c>
      <c r="AH3316" s="1"/>
      <c r="AI3316" s="17"/>
      <c r="AJ3316" s="25"/>
      <c r="AU3316" s="1">
        <v>41285</v>
      </c>
      <c r="AV3316">
        <v>0.125</v>
      </c>
      <c r="AW3316">
        <f t="shared" si="1296"/>
        <v>1.25E-3</v>
      </c>
      <c r="AY3316" s="1">
        <v>41288</v>
      </c>
      <c r="AZ3316">
        <v>0.121</v>
      </c>
      <c r="BA3316">
        <f t="shared" si="1297"/>
        <v>1.2099999999999999E-3</v>
      </c>
      <c r="BC3316" s="1">
        <v>41381</v>
      </c>
      <c r="BD3316">
        <v>0.28999999999999998</v>
      </c>
      <c r="BE3316">
        <f t="shared" si="1298"/>
        <v>2.8999999999999998E-3</v>
      </c>
      <c r="BG3316" s="1">
        <v>41381</v>
      </c>
      <c r="BH3316">
        <v>0.34499999999999997</v>
      </c>
      <c r="BI3316">
        <f t="shared" si="1299"/>
        <v>3.4499999999999999E-3</v>
      </c>
      <c r="BK3316" s="1">
        <v>41296</v>
      </c>
      <c r="BL3316">
        <v>2.5049100000000002</v>
      </c>
      <c r="BM3316">
        <f t="shared" si="1305"/>
        <v>2.5049100000000001E-2</v>
      </c>
      <c r="BP3316" s="1">
        <v>41262</v>
      </c>
      <c r="BQ3316">
        <v>162.49</v>
      </c>
      <c r="BR3316">
        <f t="shared" si="1300"/>
        <v>1.6249</v>
      </c>
      <c r="BT3316" s="1">
        <v>41291</v>
      </c>
      <c r="BU3316">
        <v>0.20399999999999999</v>
      </c>
      <c r="BV3316">
        <f t="shared" si="1301"/>
        <v>2.0399999999999997E-3</v>
      </c>
      <c r="BX3316" s="1">
        <v>41291</v>
      </c>
      <c r="BY3316">
        <v>0.34399999999999997</v>
      </c>
      <c r="BZ3316">
        <f t="shared" si="1302"/>
        <v>3.4399999999999999E-3</v>
      </c>
      <c r="CB3316" s="1">
        <v>41381</v>
      </c>
      <c r="CC3316">
        <v>0.34100000000000003</v>
      </c>
      <c r="CD3316">
        <f t="shared" si="1303"/>
        <v>3.4100000000000003E-3</v>
      </c>
      <c r="CG3316" s="1"/>
    </row>
    <row r="3317" spans="1:85" x14ac:dyDescent="0.3">
      <c r="A3317" s="21">
        <f t="shared" si="1304"/>
        <v>50454</v>
      </c>
      <c r="B3317" s="18">
        <f t="shared" si="1288"/>
        <v>112.421875</v>
      </c>
      <c r="C3317">
        <f t="shared" si="1306"/>
        <v>115</v>
      </c>
      <c r="D3317">
        <f t="shared" ca="1" si="1291"/>
        <v>-12.35</v>
      </c>
      <c r="E3317">
        <f ca="1">IF(currency="USD",'Future et co'!F3317,IF(currency="EUR",'Future et co'!G3317,FALSE))</f>
        <v>3.6070000000000005E-2</v>
      </c>
      <c r="F3317">
        <f t="shared" ca="1" si="1292"/>
        <v>3.6070000000000005E-2</v>
      </c>
      <c r="G3317">
        <f t="shared" ca="1" si="1293"/>
        <v>2.0569999999999998E-2</v>
      </c>
      <c r="L3317">
        <f t="shared" ca="1" si="1294"/>
        <v>127.8</v>
      </c>
      <c r="M3317">
        <f t="shared" ca="1" si="1289"/>
        <v>3.6070000000000005E-2</v>
      </c>
      <c r="R3317">
        <f t="shared" ca="1" si="1295"/>
        <v>127.8</v>
      </c>
      <c r="S3317">
        <f t="shared" ca="1" si="1290"/>
        <v>3.6070000000000005E-2</v>
      </c>
      <c r="U3317" s="1"/>
      <c r="W3317" t="str">
        <f t="shared" si="1307"/>
        <v/>
      </c>
      <c r="Y3317" s="1"/>
      <c r="AA3317">
        <f t="shared" si="1308"/>
        <v>0</v>
      </c>
      <c r="AC3317" s="1"/>
      <c r="AE3317">
        <f t="shared" si="1309"/>
        <v>0</v>
      </c>
      <c r="AH3317" s="1"/>
      <c r="AI3317" s="17"/>
      <c r="AJ3317" s="25"/>
      <c r="AU3317" s="1">
        <v>41284</v>
      </c>
      <c r="AV3317">
        <v>0.12</v>
      </c>
      <c r="AW3317">
        <f t="shared" si="1296"/>
        <v>1.1999999999999999E-3</v>
      </c>
      <c r="AY3317" s="1">
        <v>41285</v>
      </c>
      <c r="AZ3317">
        <v>0.12</v>
      </c>
      <c r="BA3317">
        <f t="shared" si="1297"/>
        <v>1.1999999999999999E-3</v>
      </c>
      <c r="BC3317" s="1">
        <v>41380</v>
      </c>
      <c r="BD3317">
        <v>0.30199999999999999</v>
      </c>
      <c r="BE3317">
        <f t="shared" si="1298"/>
        <v>3.0200000000000001E-3</v>
      </c>
      <c r="BG3317" s="1">
        <v>41380</v>
      </c>
      <c r="BH3317">
        <v>0.35599999999999998</v>
      </c>
      <c r="BI3317">
        <f t="shared" si="1299"/>
        <v>3.5599999999999998E-3</v>
      </c>
      <c r="BK3317" s="1">
        <v>41297</v>
      </c>
      <c r="BL3317">
        <v>2.50447</v>
      </c>
      <c r="BM3317">
        <f t="shared" si="1305"/>
        <v>2.50447E-2</v>
      </c>
      <c r="BP3317" s="1">
        <v>41261</v>
      </c>
      <c r="BQ3317">
        <v>162.78</v>
      </c>
      <c r="BR3317">
        <f t="shared" si="1300"/>
        <v>1.6277999999999999</v>
      </c>
      <c r="BT3317" s="1">
        <v>41290</v>
      </c>
      <c r="BU3317">
        <v>0.20100000000000001</v>
      </c>
      <c r="BV3317">
        <f t="shared" si="1301"/>
        <v>2.0100000000000001E-3</v>
      </c>
      <c r="BX3317" s="1">
        <v>41290</v>
      </c>
      <c r="BY3317">
        <v>0.34</v>
      </c>
      <c r="BZ3317">
        <f t="shared" si="1302"/>
        <v>3.4000000000000002E-3</v>
      </c>
      <c r="CB3317" s="1">
        <v>41380</v>
      </c>
      <c r="CC3317">
        <v>0.35799999999999998</v>
      </c>
      <c r="CD3317">
        <f t="shared" si="1303"/>
        <v>3.5799999999999998E-3</v>
      </c>
      <c r="CG3317" s="1"/>
    </row>
    <row r="3318" spans="1:85" x14ac:dyDescent="0.3">
      <c r="A3318" s="21">
        <f t="shared" si="1304"/>
        <v>50455</v>
      </c>
      <c r="B3318" s="18">
        <f t="shared" si="1288"/>
        <v>112.421875</v>
      </c>
      <c r="C3318">
        <f t="shared" si="1306"/>
        <v>115</v>
      </c>
      <c r="D3318">
        <f t="shared" ca="1" si="1291"/>
        <v>-12.352777777777778</v>
      </c>
      <c r="E3318">
        <f ca="1">IF(currency="USD",'Future et co'!F3318,IF(currency="EUR",'Future et co'!G3318,FALSE))</f>
        <v>3.6070000000000005E-2</v>
      </c>
      <c r="F3318">
        <f t="shared" ca="1" si="1292"/>
        <v>3.6070000000000005E-2</v>
      </c>
      <c r="G3318">
        <f t="shared" ca="1" si="1293"/>
        <v>2.0569999999999998E-2</v>
      </c>
      <c r="L3318">
        <f t="shared" ca="1" si="1294"/>
        <v>127.8</v>
      </c>
      <c r="M3318">
        <f t="shared" ca="1" si="1289"/>
        <v>3.6070000000000005E-2</v>
      </c>
      <c r="R3318">
        <f t="shared" ca="1" si="1295"/>
        <v>127.8</v>
      </c>
      <c r="S3318">
        <f t="shared" ca="1" si="1290"/>
        <v>3.6070000000000005E-2</v>
      </c>
      <c r="U3318" s="1"/>
      <c r="W3318" t="str">
        <f t="shared" si="1307"/>
        <v/>
      </c>
      <c r="Y3318" s="1"/>
      <c r="AA3318">
        <f t="shared" si="1308"/>
        <v>0</v>
      </c>
      <c r="AC3318" s="1"/>
      <c r="AE3318">
        <f t="shared" si="1309"/>
        <v>0</v>
      </c>
      <c r="AH3318" s="1"/>
      <c r="AI3318" s="17"/>
      <c r="AJ3318" s="25"/>
      <c r="AU3318" s="1">
        <v>41283</v>
      </c>
      <c r="AV3318">
        <v>0.124</v>
      </c>
      <c r="AW3318">
        <f t="shared" si="1296"/>
        <v>1.24E-3</v>
      </c>
      <c r="AY3318" s="1">
        <v>41284</v>
      </c>
      <c r="AZ3318">
        <v>0.11899999999999999</v>
      </c>
      <c r="BA3318">
        <f t="shared" si="1297"/>
        <v>1.1899999999999999E-3</v>
      </c>
      <c r="BC3318" s="1">
        <v>41379</v>
      </c>
      <c r="BD3318">
        <v>0.28999999999999998</v>
      </c>
      <c r="BE3318">
        <f t="shared" si="1298"/>
        <v>2.8999999999999998E-3</v>
      </c>
      <c r="BG3318" s="1">
        <v>41379</v>
      </c>
      <c r="BH3318">
        <v>0.35699999999999998</v>
      </c>
      <c r="BI3318">
        <f t="shared" si="1299"/>
        <v>3.5699999999999998E-3</v>
      </c>
      <c r="BK3318" s="1">
        <v>41298</v>
      </c>
      <c r="BL3318">
        <v>2.5088200000000001</v>
      </c>
      <c r="BM3318">
        <f t="shared" si="1305"/>
        <v>2.5088200000000001E-2</v>
      </c>
      <c r="BP3318" s="1">
        <v>41260</v>
      </c>
      <c r="BQ3318">
        <v>163.29</v>
      </c>
      <c r="BR3318">
        <f t="shared" si="1300"/>
        <v>1.6329</v>
      </c>
      <c r="BT3318" s="1">
        <v>41289</v>
      </c>
      <c r="BU3318">
        <v>0.20200000000000001</v>
      </c>
      <c r="BV3318">
        <f t="shared" si="1301"/>
        <v>2.0200000000000001E-3</v>
      </c>
      <c r="BX3318" s="1">
        <v>41289</v>
      </c>
      <c r="BY3318">
        <v>0.34100000000000003</v>
      </c>
      <c r="BZ3318">
        <f t="shared" si="1302"/>
        <v>3.4100000000000003E-3</v>
      </c>
      <c r="CB3318" s="1">
        <v>41379</v>
      </c>
      <c r="CC3318">
        <v>0.35299999999999998</v>
      </c>
      <c r="CD3318">
        <f t="shared" si="1303"/>
        <v>3.5299999999999997E-3</v>
      </c>
      <c r="CG3318" s="1"/>
    </row>
    <row r="3319" spans="1:85" x14ac:dyDescent="0.3">
      <c r="A3319" s="21">
        <f t="shared" si="1304"/>
        <v>50458</v>
      </c>
      <c r="B3319" s="18">
        <f t="shared" si="1288"/>
        <v>112.421875</v>
      </c>
      <c r="C3319">
        <f t="shared" si="1306"/>
        <v>115</v>
      </c>
      <c r="D3319">
        <f t="shared" ca="1" si="1291"/>
        <v>-12.361111111111111</v>
      </c>
      <c r="E3319">
        <f ca="1">IF(currency="USD",'Future et co'!F3319,IF(currency="EUR",'Future et co'!G3319,FALSE))</f>
        <v>3.6070000000000005E-2</v>
      </c>
      <c r="F3319">
        <f t="shared" ca="1" si="1292"/>
        <v>3.6070000000000005E-2</v>
      </c>
      <c r="G3319">
        <f t="shared" ca="1" si="1293"/>
        <v>2.0569999999999998E-2</v>
      </c>
      <c r="L3319">
        <f t="shared" ca="1" si="1294"/>
        <v>127.8</v>
      </c>
      <c r="M3319">
        <f t="shared" ca="1" si="1289"/>
        <v>3.6070000000000005E-2</v>
      </c>
      <c r="R3319">
        <f t="shared" ca="1" si="1295"/>
        <v>127.8</v>
      </c>
      <c r="S3319">
        <f t="shared" ca="1" si="1290"/>
        <v>3.6070000000000005E-2</v>
      </c>
      <c r="U3319" s="1"/>
      <c r="W3319" t="str">
        <f t="shared" si="1307"/>
        <v/>
      </c>
      <c r="Y3319" s="1"/>
      <c r="AA3319">
        <f t="shared" si="1308"/>
        <v>0</v>
      </c>
      <c r="AC3319" s="1"/>
      <c r="AE3319">
        <f t="shared" si="1309"/>
        <v>0</v>
      </c>
      <c r="AH3319" s="1"/>
      <c r="AI3319" s="17"/>
      <c r="AJ3319" s="25"/>
      <c r="AU3319" s="1">
        <v>41282</v>
      </c>
      <c r="AV3319">
        <v>0.128</v>
      </c>
      <c r="AW3319">
        <f t="shared" si="1296"/>
        <v>1.2800000000000001E-3</v>
      </c>
      <c r="AY3319" s="1">
        <v>41283</v>
      </c>
      <c r="AZ3319">
        <v>0.11700000000000001</v>
      </c>
      <c r="BA3319">
        <f t="shared" si="1297"/>
        <v>1.17E-3</v>
      </c>
      <c r="BC3319" s="1">
        <v>41376</v>
      </c>
      <c r="BD3319">
        <v>0.28999999999999998</v>
      </c>
      <c r="BE3319">
        <f t="shared" si="1298"/>
        <v>2.8999999999999998E-3</v>
      </c>
      <c r="BG3319" s="1">
        <v>41376</v>
      </c>
      <c r="BH3319">
        <v>0.34699999999999998</v>
      </c>
      <c r="BI3319">
        <f t="shared" si="1299"/>
        <v>3.4699999999999996E-3</v>
      </c>
      <c r="BK3319" s="1">
        <v>41299</v>
      </c>
      <c r="BL3319">
        <v>2.4992299999999998</v>
      </c>
      <c r="BM3319">
        <f t="shared" si="1305"/>
        <v>2.4992299999999999E-2</v>
      </c>
      <c r="BP3319" s="1">
        <v>41257</v>
      </c>
      <c r="BQ3319">
        <v>163.37</v>
      </c>
      <c r="BR3319">
        <f t="shared" si="1300"/>
        <v>1.6337000000000002</v>
      </c>
      <c r="BT3319" s="1">
        <v>41288</v>
      </c>
      <c r="BU3319">
        <v>0.19900000000000001</v>
      </c>
      <c r="BV3319">
        <f t="shared" si="1301"/>
        <v>1.99E-3</v>
      </c>
      <c r="BX3319" s="1">
        <v>41288</v>
      </c>
      <c r="BY3319">
        <v>0.33700000000000002</v>
      </c>
      <c r="BZ3319">
        <f t="shared" si="1302"/>
        <v>3.3700000000000002E-3</v>
      </c>
      <c r="CB3319" s="1">
        <v>41376</v>
      </c>
      <c r="CC3319">
        <v>0.36499999999999999</v>
      </c>
      <c r="CD3319">
        <f t="shared" si="1303"/>
        <v>3.65E-3</v>
      </c>
      <c r="CG3319" s="1"/>
    </row>
    <row r="3320" spans="1:85" x14ac:dyDescent="0.3">
      <c r="A3320" s="21">
        <f t="shared" si="1304"/>
        <v>50459</v>
      </c>
      <c r="B3320" s="18">
        <f t="shared" si="1288"/>
        <v>112.421875</v>
      </c>
      <c r="C3320">
        <f t="shared" si="1306"/>
        <v>115</v>
      </c>
      <c r="D3320">
        <f t="shared" ca="1" si="1291"/>
        <v>-12.363888888888889</v>
      </c>
      <c r="E3320">
        <f ca="1">IF(currency="USD",'Future et co'!F3320,IF(currency="EUR",'Future et co'!G3320,FALSE))</f>
        <v>3.6070000000000005E-2</v>
      </c>
      <c r="F3320">
        <f t="shared" ca="1" si="1292"/>
        <v>3.6070000000000005E-2</v>
      </c>
      <c r="G3320">
        <f t="shared" ca="1" si="1293"/>
        <v>2.0569999999999998E-2</v>
      </c>
      <c r="L3320">
        <f t="shared" ca="1" si="1294"/>
        <v>127.8</v>
      </c>
      <c r="M3320">
        <f t="shared" ca="1" si="1289"/>
        <v>3.6070000000000005E-2</v>
      </c>
      <c r="R3320">
        <f t="shared" ca="1" si="1295"/>
        <v>127.8</v>
      </c>
      <c r="S3320">
        <f t="shared" ca="1" si="1290"/>
        <v>3.6070000000000005E-2</v>
      </c>
      <c r="U3320" s="1"/>
      <c r="W3320" t="str">
        <f t="shared" si="1307"/>
        <v/>
      </c>
      <c r="Y3320" s="1"/>
      <c r="AA3320">
        <f t="shared" si="1308"/>
        <v>0</v>
      </c>
      <c r="AC3320" s="1"/>
      <c r="AE3320">
        <f t="shared" si="1309"/>
        <v>0</v>
      </c>
      <c r="AH3320" s="1"/>
      <c r="AI3320" s="17"/>
      <c r="AJ3320" s="25"/>
      <c r="AU3320" s="1">
        <v>41281</v>
      </c>
      <c r="AV3320">
        <v>0.13</v>
      </c>
      <c r="AW3320">
        <f t="shared" si="1296"/>
        <v>1.2999999999999999E-3</v>
      </c>
      <c r="AY3320" s="1">
        <v>41282</v>
      </c>
      <c r="AZ3320">
        <v>0.125</v>
      </c>
      <c r="BA3320">
        <f t="shared" si="1297"/>
        <v>1.25E-3</v>
      </c>
      <c r="BC3320" s="1">
        <v>41375</v>
      </c>
      <c r="BD3320">
        <v>0.28000000000000003</v>
      </c>
      <c r="BE3320">
        <f t="shared" si="1298"/>
        <v>2.8000000000000004E-3</v>
      </c>
      <c r="BG3320" s="1">
        <v>41375</v>
      </c>
      <c r="BH3320">
        <v>0.35699999999999998</v>
      </c>
      <c r="BI3320">
        <f t="shared" si="1299"/>
        <v>3.5699999999999998E-3</v>
      </c>
      <c r="BK3320" s="1">
        <v>41302</v>
      </c>
      <c r="BL3320">
        <v>2.50305</v>
      </c>
      <c r="BM3320">
        <f t="shared" si="1305"/>
        <v>2.5030500000000001E-2</v>
      </c>
      <c r="BP3320" s="1">
        <v>41256</v>
      </c>
      <c r="BQ3320">
        <v>163.51</v>
      </c>
      <c r="BR3320">
        <f t="shared" si="1300"/>
        <v>1.6351</v>
      </c>
      <c r="BT3320" s="1">
        <v>41285</v>
      </c>
      <c r="BU3320">
        <v>0.19500000000000001</v>
      </c>
      <c r="BV3320">
        <f t="shared" si="1301"/>
        <v>1.9500000000000001E-3</v>
      </c>
      <c r="BX3320" s="1">
        <v>41285</v>
      </c>
      <c r="BY3320">
        <v>0.33100000000000002</v>
      </c>
      <c r="BZ3320">
        <f t="shared" si="1302"/>
        <v>3.31E-3</v>
      </c>
      <c r="CB3320" s="1">
        <v>41375</v>
      </c>
      <c r="CC3320">
        <v>0.35199999999999998</v>
      </c>
      <c r="CD3320">
        <f t="shared" si="1303"/>
        <v>3.5199999999999997E-3</v>
      </c>
      <c r="CG3320" s="1"/>
    </row>
    <row r="3321" spans="1:85" x14ac:dyDescent="0.3">
      <c r="A3321" s="21">
        <f t="shared" si="1304"/>
        <v>50460</v>
      </c>
      <c r="B3321" s="18">
        <f t="shared" si="1288"/>
        <v>112.421875</v>
      </c>
      <c r="C3321">
        <f t="shared" si="1306"/>
        <v>115</v>
      </c>
      <c r="D3321">
        <f t="shared" ca="1" si="1291"/>
        <v>-12.366666666666667</v>
      </c>
      <c r="E3321">
        <f ca="1">IF(currency="USD",'Future et co'!F3321,IF(currency="EUR",'Future et co'!G3321,FALSE))</f>
        <v>3.6070000000000005E-2</v>
      </c>
      <c r="F3321">
        <f t="shared" ca="1" si="1292"/>
        <v>3.6070000000000005E-2</v>
      </c>
      <c r="G3321">
        <f t="shared" ca="1" si="1293"/>
        <v>2.0569999999999998E-2</v>
      </c>
      <c r="L3321">
        <f t="shared" ca="1" si="1294"/>
        <v>127.8</v>
      </c>
      <c r="M3321">
        <f t="shared" ca="1" si="1289"/>
        <v>3.6070000000000005E-2</v>
      </c>
      <c r="R3321">
        <f t="shared" ca="1" si="1295"/>
        <v>127.8</v>
      </c>
      <c r="S3321">
        <f t="shared" ca="1" si="1290"/>
        <v>3.6070000000000005E-2</v>
      </c>
      <c r="U3321" s="1"/>
      <c r="W3321" t="str">
        <f t="shared" si="1307"/>
        <v/>
      </c>
      <c r="Y3321" s="1"/>
      <c r="AA3321">
        <f t="shared" si="1308"/>
        <v>0</v>
      </c>
      <c r="AC3321" s="1"/>
      <c r="AE3321">
        <f t="shared" si="1309"/>
        <v>0</v>
      </c>
      <c r="AH3321" s="1"/>
      <c r="AI3321" s="17"/>
      <c r="AJ3321" s="25"/>
      <c r="AU3321" s="1">
        <v>41278</v>
      </c>
      <c r="AV3321">
        <v>0.13600000000000001</v>
      </c>
      <c r="AW3321">
        <f t="shared" si="1296"/>
        <v>1.3600000000000001E-3</v>
      </c>
      <c r="AY3321" s="1">
        <v>41281</v>
      </c>
      <c r="AZ3321">
        <v>0.13</v>
      </c>
      <c r="BA3321">
        <f t="shared" si="1297"/>
        <v>1.2999999999999999E-3</v>
      </c>
      <c r="BC3321" s="1">
        <v>41374</v>
      </c>
      <c r="BD3321">
        <v>0.30299999999999999</v>
      </c>
      <c r="BE3321">
        <f t="shared" si="1298"/>
        <v>3.0299999999999997E-3</v>
      </c>
      <c r="BG3321" s="1">
        <v>41374</v>
      </c>
      <c r="BH3321">
        <v>0.36399999999999999</v>
      </c>
      <c r="BI3321">
        <f t="shared" si="1299"/>
        <v>3.64E-3</v>
      </c>
      <c r="BK3321" s="1">
        <v>41303</v>
      </c>
      <c r="BL3321">
        <v>2.48767</v>
      </c>
      <c r="BM3321">
        <f t="shared" si="1305"/>
        <v>2.4876700000000002E-2</v>
      </c>
      <c r="BP3321" s="1">
        <v>41255</v>
      </c>
      <c r="BQ3321">
        <v>163.74</v>
      </c>
      <c r="BR3321">
        <f t="shared" si="1300"/>
        <v>1.6374000000000002</v>
      </c>
      <c r="BT3321" s="1">
        <v>41284</v>
      </c>
      <c r="BU3321">
        <v>0.19</v>
      </c>
      <c r="BV3321">
        <f t="shared" si="1301"/>
        <v>1.9E-3</v>
      </c>
      <c r="BX3321" s="1">
        <v>41284</v>
      </c>
      <c r="BY3321">
        <v>0.32500000000000001</v>
      </c>
      <c r="BZ3321">
        <f t="shared" si="1302"/>
        <v>3.2500000000000003E-3</v>
      </c>
      <c r="CB3321" s="1">
        <v>41374</v>
      </c>
      <c r="CC3321">
        <v>0.35199999999999998</v>
      </c>
      <c r="CD3321">
        <f t="shared" si="1303"/>
        <v>3.5199999999999997E-3</v>
      </c>
      <c r="CG3321" s="1"/>
    </row>
    <row r="3322" spans="1:85" x14ac:dyDescent="0.3">
      <c r="A3322" s="21">
        <f t="shared" si="1304"/>
        <v>50461</v>
      </c>
      <c r="B3322" s="18">
        <f t="shared" si="1288"/>
        <v>112.421875</v>
      </c>
      <c r="C3322">
        <f t="shared" si="1306"/>
        <v>115</v>
      </c>
      <c r="D3322">
        <f t="shared" ca="1" si="1291"/>
        <v>-12.369444444444444</v>
      </c>
      <c r="E3322">
        <f ca="1">IF(currency="USD",'Future et co'!F3322,IF(currency="EUR",'Future et co'!G3322,FALSE))</f>
        <v>3.6070000000000005E-2</v>
      </c>
      <c r="F3322">
        <f t="shared" ca="1" si="1292"/>
        <v>3.6070000000000005E-2</v>
      </c>
      <c r="G3322">
        <f t="shared" ca="1" si="1293"/>
        <v>2.0569999999999998E-2</v>
      </c>
      <c r="L3322">
        <f t="shared" ca="1" si="1294"/>
        <v>127.8</v>
      </c>
      <c r="M3322">
        <f t="shared" ca="1" si="1289"/>
        <v>3.6070000000000005E-2</v>
      </c>
      <c r="R3322">
        <f t="shared" ca="1" si="1295"/>
        <v>127.8</v>
      </c>
      <c r="S3322">
        <f t="shared" ca="1" si="1290"/>
        <v>3.6070000000000005E-2</v>
      </c>
      <c r="U3322" s="1"/>
      <c r="W3322" t="str">
        <f t="shared" si="1307"/>
        <v/>
      </c>
      <c r="Y3322" s="1"/>
      <c r="AA3322">
        <f t="shared" si="1308"/>
        <v>0</v>
      </c>
      <c r="AC3322" s="1"/>
      <c r="AE3322">
        <f t="shared" si="1309"/>
        <v>0</v>
      </c>
      <c r="AH3322" s="1"/>
      <c r="AI3322" s="17"/>
      <c r="AJ3322" s="25"/>
      <c r="AU3322" s="1">
        <v>41277</v>
      </c>
      <c r="AV3322">
        <v>0.129</v>
      </c>
      <c r="AW3322">
        <f t="shared" si="1296"/>
        <v>1.2900000000000001E-3</v>
      </c>
      <c r="AY3322" s="1">
        <v>41278</v>
      </c>
      <c r="AZ3322">
        <v>0.125</v>
      </c>
      <c r="BA3322">
        <f t="shared" si="1297"/>
        <v>1.25E-3</v>
      </c>
      <c r="BC3322" s="1">
        <v>41373</v>
      </c>
      <c r="BD3322">
        <v>0.28999999999999998</v>
      </c>
      <c r="BE3322">
        <f t="shared" si="1298"/>
        <v>2.8999999999999998E-3</v>
      </c>
      <c r="BG3322" s="1">
        <v>41373</v>
      </c>
      <c r="BH3322">
        <v>0.35699999999999998</v>
      </c>
      <c r="BI3322">
        <f t="shared" si="1299"/>
        <v>3.5699999999999998E-3</v>
      </c>
      <c r="BK3322" s="1">
        <v>41304</v>
      </c>
      <c r="BL3322">
        <v>2.4992899999999998</v>
      </c>
      <c r="BM3322">
        <f t="shared" si="1305"/>
        <v>2.4992899999999998E-2</v>
      </c>
      <c r="BP3322" s="1">
        <v>41254</v>
      </c>
      <c r="BQ3322">
        <v>163.91</v>
      </c>
      <c r="BR3322">
        <f t="shared" si="1300"/>
        <v>1.6391</v>
      </c>
      <c r="BT3322" s="1">
        <v>41283</v>
      </c>
      <c r="BU3322">
        <v>0.192</v>
      </c>
      <c r="BV3322">
        <f t="shared" si="1301"/>
        <v>1.92E-3</v>
      </c>
      <c r="BX3322" s="1">
        <v>41283</v>
      </c>
      <c r="BY3322">
        <v>0.32600000000000001</v>
      </c>
      <c r="BZ3322">
        <f t="shared" si="1302"/>
        <v>3.2600000000000003E-3</v>
      </c>
      <c r="CB3322" s="1">
        <v>41373</v>
      </c>
      <c r="CC3322">
        <v>0.36399999999999999</v>
      </c>
      <c r="CD3322">
        <f t="shared" si="1303"/>
        <v>3.64E-3</v>
      </c>
      <c r="CG3322" s="1"/>
    </row>
    <row r="3323" spans="1:85" x14ac:dyDescent="0.3">
      <c r="A3323" s="21">
        <f t="shared" si="1304"/>
        <v>50462</v>
      </c>
      <c r="B3323" s="18">
        <f t="shared" si="1288"/>
        <v>112.421875</v>
      </c>
      <c r="C3323">
        <f t="shared" si="1306"/>
        <v>115</v>
      </c>
      <c r="D3323">
        <f t="shared" ca="1" si="1291"/>
        <v>-12.372222222222222</v>
      </c>
      <c r="E3323">
        <f ca="1">IF(currency="USD",'Future et co'!F3323,IF(currency="EUR",'Future et co'!G3323,FALSE))</f>
        <v>3.6070000000000005E-2</v>
      </c>
      <c r="F3323">
        <f t="shared" ca="1" si="1292"/>
        <v>3.6070000000000005E-2</v>
      </c>
      <c r="G3323">
        <f t="shared" ca="1" si="1293"/>
        <v>2.0569999999999998E-2</v>
      </c>
      <c r="L3323">
        <f t="shared" ca="1" si="1294"/>
        <v>127.8</v>
      </c>
      <c r="M3323">
        <f t="shared" ca="1" si="1289"/>
        <v>3.6070000000000005E-2</v>
      </c>
      <c r="R3323">
        <f t="shared" ca="1" si="1295"/>
        <v>127.8</v>
      </c>
      <c r="S3323">
        <f t="shared" ca="1" si="1290"/>
        <v>3.6070000000000005E-2</v>
      </c>
      <c r="U3323" s="1"/>
      <c r="W3323" t="str">
        <f t="shared" si="1307"/>
        <v/>
      </c>
      <c r="Y3323" s="1"/>
      <c r="AA3323">
        <f t="shared" si="1308"/>
        <v>0</v>
      </c>
      <c r="AC3323" s="1"/>
      <c r="AE3323">
        <f t="shared" si="1309"/>
        <v>0</v>
      </c>
      <c r="AH3323" s="1"/>
      <c r="AI3323" s="17"/>
      <c r="AJ3323" s="25"/>
      <c r="AU3323" s="1">
        <v>41276</v>
      </c>
      <c r="AV3323">
        <v>0.13900000000000001</v>
      </c>
      <c r="AW3323">
        <f t="shared" si="1296"/>
        <v>1.3900000000000002E-3</v>
      </c>
      <c r="AY3323" s="1">
        <v>41277</v>
      </c>
      <c r="AZ3323">
        <v>0.121</v>
      </c>
      <c r="BA3323">
        <f t="shared" si="1297"/>
        <v>1.2099999999999999E-3</v>
      </c>
      <c r="BC3323" s="1">
        <v>41372</v>
      </c>
      <c r="BD3323">
        <v>0.3</v>
      </c>
      <c r="BE3323">
        <f t="shared" si="1298"/>
        <v>3.0000000000000001E-3</v>
      </c>
      <c r="BG3323" s="1">
        <v>41372</v>
      </c>
      <c r="BH3323">
        <v>0.35199999999999998</v>
      </c>
      <c r="BI3323">
        <f t="shared" si="1299"/>
        <v>3.5199999999999997E-3</v>
      </c>
      <c r="BK3323" s="1">
        <v>41305</v>
      </c>
      <c r="BL3323">
        <v>2.50902</v>
      </c>
      <c r="BM3323">
        <f t="shared" si="1305"/>
        <v>2.50902E-2</v>
      </c>
      <c r="BP3323" s="1">
        <v>41253</v>
      </c>
      <c r="BQ3323">
        <v>164.12</v>
      </c>
      <c r="BR3323">
        <f t="shared" si="1300"/>
        <v>1.6412</v>
      </c>
      <c r="BT3323" s="1">
        <v>41282</v>
      </c>
      <c r="BU3323">
        <v>0.192</v>
      </c>
      <c r="BV3323">
        <f t="shared" si="1301"/>
        <v>1.92E-3</v>
      </c>
      <c r="BX3323" s="1">
        <v>41282</v>
      </c>
      <c r="BY3323">
        <v>0.32600000000000001</v>
      </c>
      <c r="BZ3323">
        <f t="shared" si="1302"/>
        <v>3.2600000000000003E-3</v>
      </c>
      <c r="CB3323" s="1">
        <v>41372</v>
      </c>
      <c r="CC3323">
        <v>0.34399999999999997</v>
      </c>
      <c r="CD3323">
        <f t="shared" si="1303"/>
        <v>3.4399999999999999E-3</v>
      </c>
      <c r="CG3323" s="1"/>
    </row>
    <row r="3324" spans="1:85" x14ac:dyDescent="0.3">
      <c r="A3324" s="21">
        <f t="shared" si="1304"/>
        <v>50465</v>
      </c>
      <c r="B3324" s="18">
        <f t="shared" si="1288"/>
        <v>112.421875</v>
      </c>
      <c r="C3324">
        <f t="shared" si="1306"/>
        <v>115</v>
      </c>
      <c r="D3324">
        <f t="shared" ca="1" si="1291"/>
        <v>-12.380555555555556</v>
      </c>
      <c r="E3324">
        <f ca="1">IF(currency="USD",'Future et co'!F3324,IF(currency="EUR",'Future et co'!G3324,FALSE))</f>
        <v>3.6070000000000005E-2</v>
      </c>
      <c r="F3324">
        <f t="shared" ca="1" si="1292"/>
        <v>3.6070000000000005E-2</v>
      </c>
      <c r="G3324">
        <f t="shared" ca="1" si="1293"/>
        <v>2.0569999999999998E-2</v>
      </c>
      <c r="L3324">
        <f t="shared" ca="1" si="1294"/>
        <v>127.8</v>
      </c>
      <c r="M3324">
        <f t="shared" ca="1" si="1289"/>
        <v>3.6070000000000005E-2</v>
      </c>
      <c r="R3324">
        <f t="shared" ca="1" si="1295"/>
        <v>127.8</v>
      </c>
      <c r="S3324">
        <f t="shared" ca="1" si="1290"/>
        <v>3.6070000000000005E-2</v>
      </c>
      <c r="U3324" s="1"/>
      <c r="W3324" t="str">
        <f t="shared" si="1307"/>
        <v/>
      </c>
      <c r="Y3324" s="1"/>
      <c r="AA3324">
        <f t="shared" si="1308"/>
        <v>0</v>
      </c>
      <c r="AC3324" s="1"/>
      <c r="AE3324">
        <f t="shared" si="1309"/>
        <v>0</v>
      </c>
      <c r="AH3324" s="1"/>
      <c r="AI3324" s="17"/>
      <c r="AJ3324" s="25"/>
      <c r="AU3324" s="1">
        <v>41274</v>
      </c>
      <c r="AV3324">
        <v>0.13600000000000001</v>
      </c>
      <c r="AW3324">
        <f t="shared" si="1296"/>
        <v>1.3600000000000001E-3</v>
      </c>
      <c r="AY3324" s="1">
        <v>41276</v>
      </c>
      <c r="AZ3324">
        <v>0.13</v>
      </c>
      <c r="BA3324">
        <f t="shared" si="1297"/>
        <v>1.2999999999999999E-3</v>
      </c>
      <c r="BC3324" s="1">
        <v>41369</v>
      </c>
      <c r="BD3324">
        <v>0.30499999999999999</v>
      </c>
      <c r="BE3324">
        <f t="shared" si="1298"/>
        <v>3.0499999999999998E-3</v>
      </c>
      <c r="BG3324" s="1">
        <v>41369</v>
      </c>
      <c r="BH3324">
        <v>0.34699999999999998</v>
      </c>
      <c r="BI3324">
        <f t="shared" si="1299"/>
        <v>3.4699999999999996E-3</v>
      </c>
      <c r="BK3324" s="1">
        <v>41306</v>
      </c>
      <c r="BL3324">
        <v>2.4862600000000001</v>
      </c>
      <c r="BM3324">
        <f t="shared" si="1305"/>
        <v>2.4862600000000002E-2</v>
      </c>
      <c r="BP3324" s="1">
        <v>41250</v>
      </c>
      <c r="BQ3324">
        <v>164.26</v>
      </c>
      <c r="BR3324">
        <f t="shared" si="1300"/>
        <v>1.6425999999999998</v>
      </c>
      <c r="BT3324" s="1">
        <v>41281</v>
      </c>
      <c r="BU3324">
        <v>0.192</v>
      </c>
      <c r="BV3324">
        <f t="shared" si="1301"/>
        <v>1.92E-3</v>
      </c>
      <c r="BX3324" s="1">
        <v>41281</v>
      </c>
      <c r="BY3324">
        <v>0.32500000000000001</v>
      </c>
      <c r="BZ3324">
        <f t="shared" si="1302"/>
        <v>3.2500000000000003E-3</v>
      </c>
      <c r="CB3324" s="1">
        <v>41369</v>
      </c>
      <c r="CC3324">
        <v>0.35099999999999998</v>
      </c>
      <c r="CD3324">
        <f t="shared" si="1303"/>
        <v>3.5099999999999997E-3</v>
      </c>
      <c r="CG3324" s="1"/>
    </row>
    <row r="3325" spans="1:85" x14ac:dyDescent="0.3">
      <c r="A3325" s="21">
        <f t="shared" si="1304"/>
        <v>50466</v>
      </c>
      <c r="B3325" s="18">
        <f t="shared" si="1288"/>
        <v>112.421875</v>
      </c>
      <c r="C3325">
        <f t="shared" si="1306"/>
        <v>115</v>
      </c>
      <c r="D3325">
        <f t="shared" ca="1" si="1291"/>
        <v>-12.383333333333333</v>
      </c>
      <c r="E3325">
        <f ca="1">IF(currency="USD",'Future et co'!F3325,IF(currency="EUR",'Future et co'!G3325,FALSE))</f>
        <v>3.6070000000000005E-2</v>
      </c>
      <c r="F3325">
        <f t="shared" ca="1" si="1292"/>
        <v>3.6070000000000005E-2</v>
      </c>
      <c r="G3325">
        <f t="shared" ca="1" si="1293"/>
        <v>2.0569999999999998E-2</v>
      </c>
      <c r="L3325">
        <f t="shared" ca="1" si="1294"/>
        <v>127.8</v>
      </c>
      <c r="M3325">
        <f t="shared" ca="1" si="1289"/>
        <v>3.6070000000000005E-2</v>
      </c>
      <c r="R3325">
        <f t="shared" ca="1" si="1295"/>
        <v>127.8</v>
      </c>
      <c r="S3325">
        <f t="shared" ca="1" si="1290"/>
        <v>3.6070000000000005E-2</v>
      </c>
      <c r="U3325" s="1"/>
      <c r="W3325" t="str">
        <f t="shared" si="1307"/>
        <v/>
      </c>
      <c r="Y3325" s="1"/>
      <c r="AA3325">
        <f t="shared" si="1308"/>
        <v>0</v>
      </c>
      <c r="AC3325" s="1"/>
      <c r="AE3325">
        <f t="shared" si="1309"/>
        <v>0</v>
      </c>
      <c r="AH3325" s="1"/>
      <c r="AI3325" s="17"/>
      <c r="AJ3325" s="25"/>
      <c r="AU3325" s="1">
        <v>41271</v>
      </c>
      <c r="AV3325">
        <v>0.14199999999999999</v>
      </c>
      <c r="AW3325">
        <f t="shared" si="1296"/>
        <v>1.4199999999999998E-3</v>
      </c>
      <c r="AY3325" s="1">
        <v>41274</v>
      </c>
      <c r="AZ3325">
        <v>0.127</v>
      </c>
      <c r="BA3325">
        <f t="shared" si="1297"/>
        <v>1.2700000000000001E-3</v>
      </c>
      <c r="BC3325" s="1">
        <v>41368</v>
      </c>
      <c r="BD3325">
        <v>0.31</v>
      </c>
      <c r="BE3325">
        <f t="shared" si="1298"/>
        <v>3.0999999999999999E-3</v>
      </c>
      <c r="BG3325" s="1">
        <v>41368</v>
      </c>
      <c r="BH3325">
        <v>0.35899999999999999</v>
      </c>
      <c r="BI3325">
        <f t="shared" si="1299"/>
        <v>3.5899999999999999E-3</v>
      </c>
      <c r="BK3325" s="1">
        <v>41309</v>
      </c>
      <c r="BL3325">
        <v>2.5148899999999998</v>
      </c>
      <c r="BM3325">
        <f t="shared" si="1305"/>
        <v>2.5148899999999998E-2</v>
      </c>
      <c r="BP3325" s="1">
        <v>41249</v>
      </c>
      <c r="BQ3325">
        <v>161.62</v>
      </c>
      <c r="BR3325">
        <f t="shared" si="1300"/>
        <v>1.6162000000000001</v>
      </c>
      <c r="BT3325" s="1">
        <v>41278</v>
      </c>
      <c r="BU3325">
        <v>0.191</v>
      </c>
      <c r="BV3325">
        <f t="shared" si="1301"/>
        <v>1.91E-3</v>
      </c>
      <c r="BX3325" s="1">
        <v>41278</v>
      </c>
      <c r="BY3325">
        <v>0.32400000000000001</v>
      </c>
      <c r="BZ3325">
        <f t="shared" si="1302"/>
        <v>3.2400000000000003E-3</v>
      </c>
      <c r="CB3325" s="1">
        <v>41368</v>
      </c>
      <c r="CC3325">
        <v>0.35599999999999998</v>
      </c>
      <c r="CD3325">
        <f t="shared" si="1303"/>
        <v>3.5599999999999998E-3</v>
      </c>
      <c r="CG3325" s="1"/>
    </row>
    <row r="3326" spans="1:85" x14ac:dyDescent="0.3">
      <c r="A3326" s="21">
        <f t="shared" si="1304"/>
        <v>50467</v>
      </c>
      <c r="B3326" s="18">
        <f t="shared" si="1288"/>
        <v>112.421875</v>
      </c>
      <c r="C3326">
        <f t="shared" si="1306"/>
        <v>115</v>
      </c>
      <c r="D3326">
        <f t="shared" ca="1" si="1291"/>
        <v>-12.386111111111111</v>
      </c>
      <c r="E3326">
        <f ca="1">IF(currency="USD",'Future et co'!F3326,IF(currency="EUR",'Future et co'!G3326,FALSE))</f>
        <v>3.6070000000000005E-2</v>
      </c>
      <c r="F3326">
        <f t="shared" ca="1" si="1292"/>
        <v>3.6070000000000005E-2</v>
      </c>
      <c r="G3326">
        <f t="shared" ca="1" si="1293"/>
        <v>2.0569999999999998E-2</v>
      </c>
      <c r="L3326">
        <f t="shared" ca="1" si="1294"/>
        <v>127.8</v>
      </c>
      <c r="M3326">
        <f t="shared" ca="1" si="1289"/>
        <v>3.6070000000000005E-2</v>
      </c>
      <c r="R3326">
        <f t="shared" ca="1" si="1295"/>
        <v>127.8</v>
      </c>
      <c r="S3326">
        <f t="shared" ca="1" si="1290"/>
        <v>3.6070000000000005E-2</v>
      </c>
      <c r="U3326" s="1"/>
      <c r="W3326" t="str">
        <f t="shared" si="1307"/>
        <v/>
      </c>
      <c r="Y3326" s="1"/>
      <c r="AA3326">
        <f t="shared" si="1308"/>
        <v>0</v>
      </c>
      <c r="AC3326" s="1"/>
      <c r="AE3326">
        <f t="shared" si="1309"/>
        <v>0</v>
      </c>
      <c r="AH3326" s="1"/>
      <c r="AI3326" s="17"/>
      <c r="AJ3326" s="25"/>
      <c r="AU3326" s="1">
        <v>41270</v>
      </c>
      <c r="AV3326">
        <v>0.13900000000000001</v>
      </c>
      <c r="AW3326">
        <f t="shared" si="1296"/>
        <v>1.3900000000000002E-3</v>
      </c>
      <c r="AY3326" s="1">
        <v>41271</v>
      </c>
      <c r="AZ3326">
        <v>0.128</v>
      </c>
      <c r="BA3326">
        <f t="shared" si="1297"/>
        <v>1.2800000000000001E-3</v>
      </c>
      <c r="BC3326" s="1">
        <v>41367</v>
      </c>
      <c r="BD3326">
        <v>0.31</v>
      </c>
      <c r="BE3326">
        <f t="shared" si="1298"/>
        <v>3.0999999999999999E-3</v>
      </c>
      <c r="BG3326" s="1">
        <v>41367</v>
      </c>
      <c r="BH3326">
        <v>0.379</v>
      </c>
      <c r="BI3326">
        <f t="shared" si="1299"/>
        <v>3.79E-3</v>
      </c>
      <c r="BK3326" s="1">
        <v>41310</v>
      </c>
      <c r="BL3326">
        <v>2.4932799999999999</v>
      </c>
      <c r="BM3326">
        <f t="shared" si="1305"/>
        <v>2.4932799999999998E-2</v>
      </c>
      <c r="BP3326" s="1">
        <v>41248</v>
      </c>
      <c r="BQ3326">
        <v>163.56</v>
      </c>
      <c r="BR3326">
        <f t="shared" si="1300"/>
        <v>1.6355999999999999</v>
      </c>
      <c r="BT3326" s="1">
        <v>41277</v>
      </c>
      <c r="BU3326">
        <v>0.189</v>
      </c>
      <c r="BV3326">
        <f t="shared" si="1301"/>
        <v>1.89E-3</v>
      </c>
      <c r="BX3326" s="1">
        <v>41277</v>
      </c>
      <c r="BY3326">
        <v>0.32</v>
      </c>
      <c r="BZ3326">
        <f t="shared" si="1302"/>
        <v>3.2000000000000002E-3</v>
      </c>
      <c r="CB3326" s="1">
        <v>41367</v>
      </c>
      <c r="CC3326">
        <v>0.376</v>
      </c>
      <c r="CD3326">
        <f t="shared" si="1303"/>
        <v>3.7599999999999999E-3</v>
      </c>
      <c r="CG3326" s="1"/>
    </row>
    <row r="3327" spans="1:85" x14ac:dyDescent="0.3">
      <c r="A3327" s="21">
        <f t="shared" si="1304"/>
        <v>50468</v>
      </c>
      <c r="B3327" s="18">
        <f t="shared" si="1288"/>
        <v>112.421875</v>
      </c>
      <c r="C3327">
        <f t="shared" si="1306"/>
        <v>115</v>
      </c>
      <c r="D3327">
        <f t="shared" ca="1" si="1291"/>
        <v>-12.388888888888889</v>
      </c>
      <c r="E3327">
        <f ca="1">IF(currency="USD",'Future et co'!F3327,IF(currency="EUR",'Future et co'!G3327,FALSE))</f>
        <v>3.6070000000000005E-2</v>
      </c>
      <c r="F3327">
        <f t="shared" ca="1" si="1292"/>
        <v>3.6070000000000005E-2</v>
      </c>
      <c r="G3327">
        <f t="shared" ca="1" si="1293"/>
        <v>2.0569999999999998E-2</v>
      </c>
      <c r="L3327">
        <f t="shared" ca="1" si="1294"/>
        <v>127.8</v>
      </c>
      <c r="M3327">
        <f t="shared" ca="1" si="1289"/>
        <v>3.6070000000000005E-2</v>
      </c>
      <c r="R3327">
        <f t="shared" ca="1" si="1295"/>
        <v>127.8</v>
      </c>
      <c r="S3327">
        <f t="shared" ca="1" si="1290"/>
        <v>3.6070000000000005E-2</v>
      </c>
      <c r="U3327" s="1"/>
      <c r="W3327" t="str">
        <f t="shared" si="1307"/>
        <v/>
      </c>
      <c r="Y3327" s="1"/>
      <c r="AA3327">
        <f t="shared" si="1308"/>
        <v>0</v>
      </c>
      <c r="AC3327" s="1"/>
      <c r="AE3327">
        <f t="shared" si="1309"/>
        <v>0</v>
      </c>
      <c r="AH3327" s="1"/>
      <c r="AI3327" s="17"/>
      <c r="AJ3327" s="25"/>
      <c r="AU3327" s="1">
        <v>41269</v>
      </c>
      <c r="AV3327">
        <v>0.14399999999999999</v>
      </c>
      <c r="AW3327">
        <f t="shared" si="1296"/>
        <v>1.4399999999999999E-3</v>
      </c>
      <c r="AY3327" s="1">
        <v>41270</v>
      </c>
      <c r="AZ3327">
        <v>0.13600000000000001</v>
      </c>
      <c r="BA3327">
        <f t="shared" si="1297"/>
        <v>1.3600000000000001E-3</v>
      </c>
      <c r="BC3327" s="1">
        <v>41366</v>
      </c>
      <c r="BD3327">
        <v>0.3175</v>
      </c>
      <c r="BE3327">
        <f t="shared" si="1298"/>
        <v>3.1749999999999999E-3</v>
      </c>
      <c r="BG3327" s="1">
        <v>41366</v>
      </c>
      <c r="BH3327">
        <v>0.39300000000000002</v>
      </c>
      <c r="BI3327">
        <f t="shared" si="1299"/>
        <v>3.9300000000000003E-3</v>
      </c>
      <c r="BK3327" s="1">
        <v>41311</v>
      </c>
      <c r="BL3327">
        <v>2.4933900000000002</v>
      </c>
      <c r="BM3327">
        <f t="shared" si="1305"/>
        <v>2.4933900000000002E-2</v>
      </c>
      <c r="BP3327" s="1">
        <v>41247</v>
      </c>
      <c r="BQ3327">
        <v>162.81</v>
      </c>
      <c r="BR3327">
        <f t="shared" si="1300"/>
        <v>1.6281000000000001</v>
      </c>
      <c r="BT3327" s="1">
        <v>41276</v>
      </c>
      <c r="BU3327">
        <v>0.188</v>
      </c>
      <c r="BV3327">
        <f t="shared" si="1301"/>
        <v>1.8799999999999999E-3</v>
      </c>
      <c r="BX3327" s="1">
        <v>41276</v>
      </c>
      <c r="BY3327">
        <v>0.31900000000000001</v>
      </c>
      <c r="BZ3327">
        <f t="shared" si="1302"/>
        <v>3.1900000000000001E-3</v>
      </c>
      <c r="CB3327" s="1">
        <v>41366</v>
      </c>
      <c r="CC3327">
        <v>0.379</v>
      </c>
      <c r="CD3327">
        <f t="shared" si="1303"/>
        <v>3.79E-3</v>
      </c>
      <c r="CG3327" s="1"/>
    </row>
    <row r="3328" spans="1:85" x14ac:dyDescent="0.3">
      <c r="A3328" s="21">
        <f t="shared" si="1304"/>
        <v>50469</v>
      </c>
      <c r="B3328" s="18">
        <f t="shared" si="1288"/>
        <v>112.421875</v>
      </c>
      <c r="C3328">
        <f t="shared" si="1306"/>
        <v>115</v>
      </c>
      <c r="D3328">
        <f t="shared" ca="1" si="1291"/>
        <v>-12.391666666666667</v>
      </c>
      <c r="E3328">
        <f ca="1">IF(currency="USD",'Future et co'!F3328,IF(currency="EUR",'Future et co'!G3328,FALSE))</f>
        <v>3.6070000000000005E-2</v>
      </c>
      <c r="F3328">
        <f t="shared" ca="1" si="1292"/>
        <v>3.6070000000000005E-2</v>
      </c>
      <c r="G3328">
        <f t="shared" ca="1" si="1293"/>
        <v>2.0569999999999998E-2</v>
      </c>
      <c r="L3328">
        <f t="shared" ca="1" si="1294"/>
        <v>127.8</v>
      </c>
      <c r="M3328">
        <f t="shared" ca="1" si="1289"/>
        <v>3.6070000000000005E-2</v>
      </c>
      <c r="R3328">
        <f t="shared" ca="1" si="1295"/>
        <v>127.8</v>
      </c>
      <c r="S3328">
        <f t="shared" ca="1" si="1290"/>
        <v>3.6070000000000005E-2</v>
      </c>
      <c r="U3328" s="1"/>
      <c r="W3328" t="str">
        <f t="shared" si="1307"/>
        <v/>
      </c>
      <c r="Y3328" s="1"/>
      <c r="AA3328">
        <f t="shared" si="1308"/>
        <v>0</v>
      </c>
      <c r="AC3328" s="1"/>
      <c r="AE3328">
        <f t="shared" si="1309"/>
        <v>0</v>
      </c>
      <c r="AH3328" s="1"/>
      <c r="AI3328" s="17"/>
      <c r="AJ3328" s="25"/>
      <c r="AU3328" s="1">
        <v>41267</v>
      </c>
      <c r="AV3328">
        <v>0.14399999999999999</v>
      </c>
      <c r="AW3328">
        <f t="shared" si="1296"/>
        <v>1.4399999999999999E-3</v>
      </c>
      <c r="AY3328" s="1">
        <v>41269</v>
      </c>
      <c r="AZ3328">
        <v>0.13200000000000001</v>
      </c>
      <c r="BA3328">
        <f t="shared" si="1297"/>
        <v>1.32E-3</v>
      </c>
      <c r="BC3328" s="1">
        <v>41365</v>
      </c>
      <c r="BD3328">
        <v>0.33100000000000002</v>
      </c>
      <c r="BE3328">
        <f t="shared" si="1298"/>
        <v>3.31E-3</v>
      </c>
      <c r="BG3328" s="1">
        <v>41365</v>
      </c>
      <c r="BH3328">
        <v>0.39600000000000002</v>
      </c>
      <c r="BI3328">
        <f t="shared" si="1299"/>
        <v>3.96E-3</v>
      </c>
      <c r="BK3328" s="1">
        <v>41312</v>
      </c>
      <c r="BL3328">
        <v>2.4985599999999999</v>
      </c>
      <c r="BM3328">
        <f t="shared" si="1305"/>
        <v>2.49856E-2</v>
      </c>
      <c r="BP3328" s="1">
        <v>41246</v>
      </c>
      <c r="BQ3328">
        <v>162.55000000000001</v>
      </c>
      <c r="BR3328">
        <f t="shared" si="1300"/>
        <v>1.6255000000000002</v>
      </c>
      <c r="BT3328" s="1">
        <v>41274</v>
      </c>
      <c r="BU3328">
        <v>0.187</v>
      </c>
      <c r="BV3328">
        <f t="shared" si="1301"/>
        <v>1.8699999999999999E-3</v>
      </c>
      <c r="BX3328" s="1">
        <v>41274</v>
      </c>
      <c r="BY3328">
        <v>0.32</v>
      </c>
      <c r="BZ3328">
        <f t="shared" si="1302"/>
        <v>3.2000000000000002E-3</v>
      </c>
      <c r="CB3328" s="1">
        <v>41365</v>
      </c>
      <c r="CC3328">
        <v>0.39379999999999998</v>
      </c>
      <c r="CD3328">
        <f t="shared" si="1303"/>
        <v>3.9379999999999997E-3</v>
      </c>
      <c r="CG3328" s="1"/>
    </row>
    <row r="3329" spans="1:85" x14ac:dyDescent="0.3">
      <c r="A3329" s="21">
        <f t="shared" si="1304"/>
        <v>50472</v>
      </c>
      <c r="B3329" s="18">
        <f t="shared" si="1288"/>
        <v>112.421875</v>
      </c>
      <c r="C3329">
        <f t="shared" si="1306"/>
        <v>115</v>
      </c>
      <c r="D3329">
        <f t="shared" ca="1" si="1291"/>
        <v>-12.4</v>
      </c>
      <c r="E3329">
        <f ca="1">IF(currency="USD",'Future et co'!F3329,IF(currency="EUR",'Future et co'!G3329,FALSE))</f>
        <v>3.6070000000000005E-2</v>
      </c>
      <c r="F3329">
        <f t="shared" ca="1" si="1292"/>
        <v>3.6070000000000005E-2</v>
      </c>
      <c r="G3329">
        <f t="shared" ca="1" si="1293"/>
        <v>2.0569999999999998E-2</v>
      </c>
      <c r="L3329">
        <f t="shared" ca="1" si="1294"/>
        <v>127.8</v>
      </c>
      <c r="M3329">
        <f t="shared" ca="1" si="1289"/>
        <v>3.6070000000000005E-2</v>
      </c>
      <c r="R3329">
        <f t="shared" ca="1" si="1295"/>
        <v>127.8</v>
      </c>
      <c r="S3329">
        <f t="shared" ca="1" si="1290"/>
        <v>3.6070000000000005E-2</v>
      </c>
      <c r="U3329" s="1"/>
      <c r="W3329" t="str">
        <f t="shared" si="1307"/>
        <v/>
      </c>
      <c r="Y3329" s="1"/>
      <c r="AA3329">
        <f t="shared" si="1308"/>
        <v>0</v>
      </c>
      <c r="AC3329" s="1"/>
      <c r="AE3329">
        <f t="shared" si="1309"/>
        <v>0</v>
      </c>
      <c r="AH3329" s="1"/>
      <c r="AI3329" s="17"/>
      <c r="AJ3329" s="25"/>
      <c r="AU3329" s="1">
        <v>41264</v>
      </c>
      <c r="AV3329">
        <v>0.13500000000000001</v>
      </c>
      <c r="AW3329">
        <f t="shared" si="1296"/>
        <v>1.3500000000000001E-3</v>
      </c>
      <c r="AY3329" s="1">
        <v>41267</v>
      </c>
      <c r="AZ3329">
        <v>0.13600000000000001</v>
      </c>
      <c r="BA3329">
        <f t="shared" si="1297"/>
        <v>1.3600000000000001E-3</v>
      </c>
      <c r="BC3329" s="1">
        <v>41362</v>
      </c>
      <c r="BD3329">
        <v>0.33600000000000002</v>
      </c>
      <c r="BE3329">
        <f t="shared" si="1298"/>
        <v>3.3600000000000001E-3</v>
      </c>
      <c r="BG3329" s="1">
        <v>41362</v>
      </c>
      <c r="BH3329">
        <v>0.4</v>
      </c>
      <c r="BI3329">
        <f t="shared" si="1299"/>
        <v>4.0000000000000001E-3</v>
      </c>
      <c r="BK3329" s="1">
        <v>41313</v>
      </c>
      <c r="BL3329">
        <v>2.4857</v>
      </c>
      <c r="BM3329">
        <f t="shared" si="1305"/>
        <v>2.4857000000000001E-2</v>
      </c>
      <c r="BP3329" s="1">
        <v>41243</v>
      </c>
      <c r="BQ3329">
        <v>162.87</v>
      </c>
      <c r="BR3329">
        <f t="shared" si="1300"/>
        <v>1.6287</v>
      </c>
      <c r="BT3329" s="1">
        <v>41271</v>
      </c>
      <c r="BU3329">
        <v>0.186</v>
      </c>
      <c r="BV3329">
        <f t="shared" si="1301"/>
        <v>1.8599999999999999E-3</v>
      </c>
      <c r="BX3329" s="1">
        <v>41271</v>
      </c>
      <c r="BY3329">
        <v>0.32</v>
      </c>
      <c r="BZ3329">
        <f t="shared" si="1302"/>
        <v>3.2000000000000002E-3</v>
      </c>
      <c r="CB3329" s="1">
        <v>41362</v>
      </c>
      <c r="CC3329">
        <v>0.39379999999999998</v>
      </c>
      <c r="CD3329">
        <f t="shared" si="1303"/>
        <v>3.9379999999999997E-3</v>
      </c>
      <c r="CG3329" s="1"/>
    </row>
    <row r="3330" spans="1:85" x14ac:dyDescent="0.3">
      <c r="A3330" s="21">
        <f t="shared" si="1304"/>
        <v>50473</v>
      </c>
      <c r="B3330" s="18">
        <f t="shared" si="1288"/>
        <v>112.421875</v>
      </c>
      <c r="C3330">
        <f t="shared" si="1306"/>
        <v>115</v>
      </c>
      <c r="D3330">
        <f t="shared" ca="1" si="1291"/>
        <v>-12.402777777777779</v>
      </c>
      <c r="E3330">
        <f ca="1">IF(currency="USD",'Future et co'!F3330,IF(currency="EUR",'Future et co'!G3330,FALSE))</f>
        <v>3.6070000000000005E-2</v>
      </c>
      <c r="F3330">
        <f t="shared" ca="1" si="1292"/>
        <v>3.6070000000000005E-2</v>
      </c>
      <c r="G3330">
        <f t="shared" ca="1" si="1293"/>
        <v>2.0569999999999998E-2</v>
      </c>
      <c r="L3330">
        <f t="shared" ca="1" si="1294"/>
        <v>127.8</v>
      </c>
      <c r="M3330">
        <f t="shared" ca="1" si="1289"/>
        <v>3.6070000000000005E-2</v>
      </c>
      <c r="R3330">
        <f t="shared" ca="1" si="1295"/>
        <v>127.8</v>
      </c>
      <c r="S3330">
        <f t="shared" ca="1" si="1290"/>
        <v>3.6070000000000005E-2</v>
      </c>
      <c r="U3330" s="1"/>
      <c r="W3330" t="str">
        <f t="shared" si="1307"/>
        <v/>
      </c>
      <c r="Y3330" s="1"/>
      <c r="AA3330">
        <f t="shared" si="1308"/>
        <v>0</v>
      </c>
      <c r="AC3330" s="1"/>
      <c r="AE3330">
        <f t="shared" si="1309"/>
        <v>0</v>
      </c>
      <c r="AH3330" s="1"/>
      <c r="AI3330" s="17"/>
      <c r="AJ3330" s="25"/>
      <c r="AU3330" s="1">
        <v>41263</v>
      </c>
      <c r="AV3330">
        <v>0.14299999999999999</v>
      </c>
      <c r="AW3330">
        <f t="shared" si="1296"/>
        <v>1.4299999999999998E-3</v>
      </c>
      <c r="AY3330" s="1">
        <v>41264</v>
      </c>
      <c r="AZ3330">
        <v>0.129</v>
      </c>
      <c r="BA3330">
        <f t="shared" si="1297"/>
        <v>1.2900000000000001E-3</v>
      </c>
      <c r="BC3330" s="1">
        <v>41361</v>
      </c>
      <c r="BD3330">
        <v>0.32</v>
      </c>
      <c r="BE3330">
        <f t="shared" si="1298"/>
        <v>3.2000000000000002E-3</v>
      </c>
      <c r="BG3330" s="1">
        <v>41361</v>
      </c>
      <c r="BH3330">
        <v>0.39500000000000002</v>
      </c>
      <c r="BI3330">
        <f t="shared" si="1299"/>
        <v>3.9500000000000004E-3</v>
      </c>
      <c r="BK3330" s="1">
        <v>41316</v>
      </c>
      <c r="BL3330">
        <v>2.4874100000000001</v>
      </c>
      <c r="BM3330">
        <f t="shared" si="1305"/>
        <v>2.48741E-2</v>
      </c>
      <c r="BP3330" s="1">
        <v>41242</v>
      </c>
      <c r="BQ3330">
        <v>162.93</v>
      </c>
      <c r="BR3330">
        <f t="shared" si="1300"/>
        <v>1.6293</v>
      </c>
      <c r="BT3330" s="1">
        <v>41270</v>
      </c>
      <c r="BU3330">
        <v>0.185</v>
      </c>
      <c r="BV3330">
        <f t="shared" si="1301"/>
        <v>1.8500000000000001E-3</v>
      </c>
      <c r="BX3330" s="1">
        <v>41270</v>
      </c>
      <c r="BY3330">
        <v>0.31900000000000001</v>
      </c>
      <c r="BZ3330">
        <f t="shared" si="1302"/>
        <v>3.1900000000000001E-3</v>
      </c>
      <c r="CB3330" s="1">
        <v>41361</v>
      </c>
      <c r="CC3330">
        <v>0.39200000000000002</v>
      </c>
      <c r="CD3330">
        <f t="shared" si="1303"/>
        <v>3.9199999999999999E-3</v>
      </c>
      <c r="CG3330" s="1"/>
    </row>
    <row r="3331" spans="1:85" x14ac:dyDescent="0.3">
      <c r="A3331" s="21">
        <f t="shared" si="1304"/>
        <v>50474</v>
      </c>
      <c r="B3331" s="18">
        <f t="shared" si="1288"/>
        <v>112.421875</v>
      </c>
      <c r="C3331">
        <f t="shared" si="1306"/>
        <v>115</v>
      </c>
      <c r="D3331">
        <f t="shared" ca="1" si="1291"/>
        <v>-12.405555555555555</v>
      </c>
      <c r="E3331">
        <f ca="1">IF(currency="USD",'Future et co'!F3331,IF(currency="EUR",'Future et co'!G3331,FALSE))</f>
        <v>3.6070000000000005E-2</v>
      </c>
      <c r="F3331">
        <f t="shared" ca="1" si="1292"/>
        <v>3.6070000000000005E-2</v>
      </c>
      <c r="G3331">
        <f t="shared" ca="1" si="1293"/>
        <v>2.0569999999999998E-2</v>
      </c>
      <c r="L3331">
        <f t="shared" ca="1" si="1294"/>
        <v>127.8</v>
      </c>
      <c r="M3331">
        <f t="shared" ca="1" si="1289"/>
        <v>3.6070000000000005E-2</v>
      </c>
      <c r="R3331">
        <f t="shared" ca="1" si="1295"/>
        <v>127.8</v>
      </c>
      <c r="S3331">
        <f t="shared" ca="1" si="1290"/>
        <v>3.6070000000000005E-2</v>
      </c>
      <c r="U3331" s="1"/>
      <c r="W3331" t="str">
        <f t="shared" si="1307"/>
        <v/>
      </c>
      <c r="Y3331" s="1"/>
      <c r="AA3331">
        <f t="shared" si="1308"/>
        <v>0</v>
      </c>
      <c r="AC3331" s="1"/>
      <c r="AE3331">
        <f t="shared" si="1309"/>
        <v>0</v>
      </c>
      <c r="AH3331" s="1"/>
      <c r="AI3331" s="17"/>
      <c r="AJ3331" s="25"/>
      <c r="AU3331" s="1">
        <v>41262</v>
      </c>
      <c r="AV3331">
        <v>0.13500000000000001</v>
      </c>
      <c r="AW3331">
        <f t="shared" si="1296"/>
        <v>1.3500000000000001E-3</v>
      </c>
      <c r="AY3331" s="1">
        <v>41263</v>
      </c>
      <c r="AZ3331">
        <v>0.129</v>
      </c>
      <c r="BA3331">
        <f t="shared" si="1297"/>
        <v>1.2900000000000001E-3</v>
      </c>
      <c r="BC3331" s="1">
        <v>41360</v>
      </c>
      <c r="BD3331">
        <v>0.34100000000000003</v>
      </c>
      <c r="BE3331">
        <f t="shared" si="1298"/>
        <v>3.4100000000000003E-3</v>
      </c>
      <c r="BG3331" s="1">
        <v>41360</v>
      </c>
      <c r="BH3331">
        <v>0.40799999999999997</v>
      </c>
      <c r="BI3331">
        <f t="shared" si="1299"/>
        <v>4.0799999999999994E-3</v>
      </c>
      <c r="BK3331" s="1">
        <v>41317</v>
      </c>
      <c r="BL3331">
        <v>2.4874200000000002</v>
      </c>
      <c r="BM3331">
        <f t="shared" si="1305"/>
        <v>2.4874200000000003E-2</v>
      </c>
      <c r="BP3331" s="1">
        <v>41241</v>
      </c>
      <c r="BQ3331">
        <v>163.06</v>
      </c>
      <c r="BR3331">
        <f t="shared" si="1300"/>
        <v>1.6306</v>
      </c>
      <c r="BT3331" s="1">
        <v>41267</v>
      </c>
      <c r="BU3331">
        <v>0.186</v>
      </c>
      <c r="BV3331">
        <f t="shared" si="1301"/>
        <v>1.8599999999999999E-3</v>
      </c>
      <c r="BX3331" s="1">
        <v>41267</v>
      </c>
      <c r="BY3331">
        <v>0.31900000000000001</v>
      </c>
      <c r="BZ3331">
        <f t="shared" si="1302"/>
        <v>3.1900000000000001E-3</v>
      </c>
      <c r="CB3331" s="1">
        <v>41360</v>
      </c>
      <c r="CC3331">
        <v>0.38600000000000001</v>
      </c>
      <c r="CD3331">
        <f t="shared" si="1303"/>
        <v>3.8600000000000001E-3</v>
      </c>
      <c r="CG3331" s="1"/>
    </row>
    <row r="3332" spans="1:85" x14ac:dyDescent="0.3">
      <c r="A3332" s="21">
        <f t="shared" si="1304"/>
        <v>50475</v>
      </c>
      <c r="B3332" s="18">
        <f t="shared" si="1288"/>
        <v>112.421875</v>
      </c>
      <c r="C3332">
        <f t="shared" si="1306"/>
        <v>115</v>
      </c>
      <c r="D3332">
        <f t="shared" ca="1" si="1291"/>
        <v>-12.408333333333333</v>
      </c>
      <c r="E3332">
        <f ca="1">IF(currency="USD",'Future et co'!F3332,IF(currency="EUR",'Future et co'!G3332,FALSE))</f>
        <v>3.6070000000000005E-2</v>
      </c>
      <c r="F3332">
        <f t="shared" ca="1" si="1292"/>
        <v>3.6070000000000005E-2</v>
      </c>
      <c r="G3332">
        <f t="shared" ca="1" si="1293"/>
        <v>2.0569999999999998E-2</v>
      </c>
      <c r="L3332">
        <f t="shared" ca="1" si="1294"/>
        <v>127.8</v>
      </c>
      <c r="M3332">
        <f t="shared" ca="1" si="1289"/>
        <v>3.6070000000000005E-2</v>
      </c>
      <c r="R3332">
        <f t="shared" ca="1" si="1295"/>
        <v>127.8</v>
      </c>
      <c r="S3332">
        <f t="shared" ca="1" si="1290"/>
        <v>3.6070000000000005E-2</v>
      </c>
      <c r="U3332" s="1"/>
      <c r="W3332" t="str">
        <f t="shared" si="1307"/>
        <v/>
      </c>
      <c r="Y3332" s="1"/>
      <c r="AA3332">
        <f t="shared" si="1308"/>
        <v>0</v>
      </c>
      <c r="AC3332" s="1"/>
      <c r="AE3332">
        <f t="shared" si="1309"/>
        <v>0</v>
      </c>
      <c r="AH3332" s="1"/>
      <c r="AI3332" s="17"/>
      <c r="AJ3332" s="25"/>
      <c r="AU3332" s="1">
        <v>41261</v>
      </c>
      <c r="AV3332">
        <v>0.13500000000000001</v>
      </c>
      <c r="AW3332">
        <f t="shared" si="1296"/>
        <v>1.3500000000000001E-3</v>
      </c>
      <c r="AY3332" s="1">
        <v>41262</v>
      </c>
      <c r="AZ3332">
        <v>0.128</v>
      </c>
      <c r="BA3332">
        <f t="shared" si="1297"/>
        <v>1.2800000000000001E-3</v>
      </c>
      <c r="BC3332" s="1">
        <v>41359</v>
      </c>
      <c r="BD3332">
        <v>0.33</v>
      </c>
      <c r="BE3332">
        <f t="shared" si="1298"/>
        <v>3.3E-3</v>
      </c>
      <c r="BG3332" s="1">
        <v>41359</v>
      </c>
      <c r="BH3332">
        <v>0.40500000000000003</v>
      </c>
      <c r="BI3332">
        <f t="shared" si="1299"/>
        <v>4.0500000000000006E-3</v>
      </c>
      <c r="BK3332" s="1">
        <v>41318</v>
      </c>
      <c r="BL3332">
        <v>2.4836999999999998</v>
      </c>
      <c r="BM3332">
        <f t="shared" si="1305"/>
        <v>2.4836999999999998E-2</v>
      </c>
      <c r="BP3332" s="1">
        <v>41240</v>
      </c>
      <c r="BQ3332">
        <v>162.22999999999999</v>
      </c>
      <c r="BR3332">
        <f t="shared" si="1300"/>
        <v>1.6222999999999999</v>
      </c>
      <c r="BT3332" s="1">
        <v>41264</v>
      </c>
      <c r="BU3332">
        <v>0.184</v>
      </c>
      <c r="BV3332">
        <f t="shared" si="1301"/>
        <v>1.8400000000000001E-3</v>
      </c>
      <c r="BX3332" s="1">
        <v>41264</v>
      </c>
      <c r="BY3332">
        <v>0.318</v>
      </c>
      <c r="BZ3332">
        <f t="shared" si="1302"/>
        <v>3.1800000000000001E-3</v>
      </c>
      <c r="CB3332" s="1">
        <v>41359</v>
      </c>
      <c r="CC3332">
        <v>0.372</v>
      </c>
      <c r="CD3332">
        <f t="shared" si="1303"/>
        <v>3.7199999999999998E-3</v>
      </c>
      <c r="CG3332" s="1"/>
    </row>
    <row r="3333" spans="1:85" x14ac:dyDescent="0.3">
      <c r="A3333" s="21">
        <f t="shared" si="1304"/>
        <v>50476</v>
      </c>
      <c r="B3333" s="18">
        <f t="shared" si="1288"/>
        <v>112.421875</v>
      </c>
      <c r="C3333">
        <f t="shared" si="1306"/>
        <v>115</v>
      </c>
      <c r="D3333">
        <f t="shared" ca="1" si="1291"/>
        <v>-12.411111111111111</v>
      </c>
      <c r="E3333">
        <f ca="1">IF(currency="USD",'Future et co'!F3333,IF(currency="EUR",'Future et co'!G3333,FALSE))</f>
        <v>3.6070000000000005E-2</v>
      </c>
      <c r="F3333">
        <f t="shared" ca="1" si="1292"/>
        <v>3.6070000000000005E-2</v>
      </c>
      <c r="G3333">
        <f t="shared" ca="1" si="1293"/>
        <v>2.0569999999999998E-2</v>
      </c>
      <c r="L3333">
        <f t="shared" ca="1" si="1294"/>
        <v>127.8</v>
      </c>
      <c r="M3333">
        <f t="shared" ca="1" si="1289"/>
        <v>3.6070000000000005E-2</v>
      </c>
      <c r="R3333">
        <f t="shared" ca="1" si="1295"/>
        <v>127.8</v>
      </c>
      <c r="S3333">
        <f t="shared" ca="1" si="1290"/>
        <v>3.6070000000000005E-2</v>
      </c>
      <c r="U3333" s="1"/>
      <c r="W3333" t="str">
        <f t="shared" si="1307"/>
        <v/>
      </c>
      <c r="Y3333" s="1"/>
      <c r="AA3333">
        <f t="shared" si="1308"/>
        <v>0</v>
      </c>
      <c r="AC3333" s="1"/>
      <c r="AE3333">
        <f t="shared" si="1309"/>
        <v>0</v>
      </c>
      <c r="AH3333" s="1"/>
      <c r="AI3333" s="17"/>
      <c r="AJ3333" s="25"/>
      <c r="AU3333" s="1">
        <v>41260</v>
      </c>
      <c r="AV3333">
        <v>0.129</v>
      </c>
      <c r="AW3333">
        <f t="shared" si="1296"/>
        <v>1.2900000000000001E-3</v>
      </c>
      <c r="AY3333" s="1">
        <v>41261</v>
      </c>
      <c r="AZ3333">
        <v>0.13</v>
      </c>
      <c r="BA3333">
        <f t="shared" si="1297"/>
        <v>1.2999999999999999E-3</v>
      </c>
      <c r="BC3333" s="1">
        <v>41358</v>
      </c>
      <c r="BD3333">
        <v>0.32</v>
      </c>
      <c r="BE3333">
        <f t="shared" si="1298"/>
        <v>3.2000000000000002E-3</v>
      </c>
      <c r="BG3333" s="1">
        <v>41358</v>
      </c>
      <c r="BH3333">
        <v>0.40300000000000002</v>
      </c>
      <c r="BI3333">
        <f t="shared" si="1299"/>
        <v>4.0300000000000006E-3</v>
      </c>
      <c r="BK3333" s="1">
        <v>41319</v>
      </c>
      <c r="BL3333">
        <v>2.4873500000000002</v>
      </c>
      <c r="BM3333">
        <f t="shared" si="1305"/>
        <v>2.4873500000000003E-2</v>
      </c>
      <c r="BP3333" s="1">
        <v>41239</v>
      </c>
      <c r="BQ3333">
        <v>162.46</v>
      </c>
      <c r="BR3333">
        <f t="shared" si="1300"/>
        <v>1.6246</v>
      </c>
      <c r="BT3333" s="1">
        <v>41263</v>
      </c>
      <c r="BU3333">
        <v>0.183</v>
      </c>
      <c r="BV3333">
        <f t="shared" si="1301"/>
        <v>1.83E-3</v>
      </c>
      <c r="BX3333" s="1">
        <v>41263</v>
      </c>
      <c r="BY3333">
        <v>0.318</v>
      </c>
      <c r="BZ3333">
        <f t="shared" si="1302"/>
        <v>3.1800000000000001E-3</v>
      </c>
      <c r="CB3333" s="1">
        <v>41358</v>
      </c>
      <c r="CC3333">
        <v>0.4</v>
      </c>
      <c r="CD3333">
        <f t="shared" si="1303"/>
        <v>4.0000000000000001E-3</v>
      </c>
      <c r="CG3333" s="1"/>
    </row>
    <row r="3334" spans="1:85" x14ac:dyDescent="0.3">
      <c r="A3334" s="21">
        <f t="shared" si="1304"/>
        <v>50479</v>
      </c>
      <c r="B3334" s="18">
        <f t="shared" si="1288"/>
        <v>112.421875</v>
      </c>
      <c r="C3334">
        <f t="shared" si="1306"/>
        <v>115</v>
      </c>
      <c r="D3334">
        <f t="shared" ca="1" si="1291"/>
        <v>-12.419444444444444</v>
      </c>
      <c r="E3334">
        <f ca="1">IF(currency="USD",'Future et co'!F3334,IF(currency="EUR",'Future et co'!G3334,FALSE))</f>
        <v>3.6070000000000005E-2</v>
      </c>
      <c r="F3334">
        <f t="shared" ca="1" si="1292"/>
        <v>3.6070000000000005E-2</v>
      </c>
      <c r="G3334">
        <f t="shared" ca="1" si="1293"/>
        <v>2.0569999999999998E-2</v>
      </c>
      <c r="L3334">
        <f t="shared" ca="1" si="1294"/>
        <v>127.8</v>
      </c>
      <c r="M3334">
        <f t="shared" ca="1" si="1289"/>
        <v>3.6070000000000005E-2</v>
      </c>
      <c r="R3334">
        <f t="shared" ca="1" si="1295"/>
        <v>127.8</v>
      </c>
      <c r="S3334">
        <f t="shared" ca="1" si="1290"/>
        <v>3.6070000000000005E-2</v>
      </c>
      <c r="U3334" s="1"/>
      <c r="W3334" t="str">
        <f t="shared" si="1307"/>
        <v/>
      </c>
      <c r="Y3334" s="1"/>
      <c r="AA3334">
        <f t="shared" si="1308"/>
        <v>0</v>
      </c>
      <c r="AC3334" s="1"/>
      <c r="AE3334">
        <f t="shared" si="1309"/>
        <v>0</v>
      </c>
      <c r="AH3334" s="1"/>
      <c r="AI3334" s="17"/>
      <c r="AJ3334" s="25"/>
      <c r="AU3334" s="1">
        <v>41257</v>
      </c>
      <c r="AV3334">
        <v>0.121</v>
      </c>
      <c r="AW3334">
        <f t="shared" si="1296"/>
        <v>1.2099999999999999E-3</v>
      </c>
      <c r="AY3334" s="1">
        <v>41260</v>
      </c>
      <c r="AZ3334">
        <v>0.112</v>
      </c>
      <c r="BA3334">
        <f t="shared" si="1297"/>
        <v>1.1200000000000001E-3</v>
      </c>
      <c r="BC3334" s="1">
        <v>41355</v>
      </c>
      <c r="BD3334">
        <v>0.33750000000000002</v>
      </c>
      <c r="BE3334">
        <f t="shared" si="1298"/>
        <v>3.3750000000000004E-3</v>
      </c>
      <c r="BG3334" s="1">
        <v>41355</v>
      </c>
      <c r="BH3334">
        <v>0.40250000000000002</v>
      </c>
      <c r="BI3334">
        <f t="shared" si="1299"/>
        <v>4.0249999999999999E-3</v>
      </c>
      <c r="BK3334" s="1">
        <v>41320</v>
      </c>
      <c r="BL3334">
        <v>2.4910600000000001</v>
      </c>
      <c r="BM3334">
        <f t="shared" si="1305"/>
        <v>2.4910600000000001E-2</v>
      </c>
      <c r="BP3334" s="1">
        <v>41236</v>
      </c>
      <c r="BQ3334">
        <v>162.11000000000001</v>
      </c>
      <c r="BR3334">
        <f t="shared" si="1300"/>
        <v>1.6211000000000002</v>
      </c>
      <c r="BT3334" s="1">
        <v>41262</v>
      </c>
      <c r="BU3334">
        <v>0.183</v>
      </c>
      <c r="BV3334">
        <f t="shared" si="1301"/>
        <v>1.83E-3</v>
      </c>
      <c r="BX3334" s="1">
        <v>41262</v>
      </c>
      <c r="BY3334">
        <v>0.318</v>
      </c>
      <c r="BZ3334">
        <f t="shared" si="1302"/>
        <v>3.1800000000000001E-3</v>
      </c>
      <c r="CB3334" s="1">
        <v>41355</v>
      </c>
      <c r="CC3334">
        <v>0.41699999999999998</v>
      </c>
      <c r="CD3334">
        <f t="shared" si="1303"/>
        <v>4.1700000000000001E-3</v>
      </c>
      <c r="CG3334" s="1"/>
    </row>
    <row r="3335" spans="1:85" x14ac:dyDescent="0.3">
      <c r="A3335" s="21">
        <f t="shared" si="1304"/>
        <v>50480</v>
      </c>
      <c r="B3335" s="18">
        <f t="shared" si="1288"/>
        <v>112.421875</v>
      </c>
      <c r="C3335">
        <f t="shared" si="1306"/>
        <v>115</v>
      </c>
      <c r="D3335">
        <f t="shared" ca="1" si="1291"/>
        <v>-12.422222222222222</v>
      </c>
      <c r="E3335">
        <f ca="1">IF(currency="USD",'Future et co'!F3335,IF(currency="EUR",'Future et co'!G3335,FALSE))</f>
        <v>3.6070000000000005E-2</v>
      </c>
      <c r="F3335">
        <f t="shared" ca="1" si="1292"/>
        <v>3.6070000000000005E-2</v>
      </c>
      <c r="G3335">
        <f t="shared" ca="1" si="1293"/>
        <v>2.0569999999999998E-2</v>
      </c>
      <c r="L3335">
        <f t="shared" ca="1" si="1294"/>
        <v>127.8</v>
      </c>
      <c r="M3335">
        <f t="shared" ca="1" si="1289"/>
        <v>3.6070000000000005E-2</v>
      </c>
      <c r="R3335">
        <f t="shared" ca="1" si="1295"/>
        <v>127.8</v>
      </c>
      <c r="S3335">
        <f t="shared" ca="1" si="1290"/>
        <v>3.6070000000000005E-2</v>
      </c>
      <c r="U3335" s="1"/>
      <c r="W3335" t="str">
        <f t="shared" si="1307"/>
        <v/>
      </c>
      <c r="Y3335" s="1"/>
      <c r="AA3335">
        <f t="shared" si="1308"/>
        <v>0</v>
      </c>
      <c r="AC3335" s="1"/>
      <c r="AE3335">
        <f t="shared" si="1309"/>
        <v>0</v>
      </c>
      <c r="AH3335" s="1"/>
      <c r="AI3335" s="17"/>
      <c r="AJ3335" s="25"/>
      <c r="AU3335" s="1">
        <v>41256</v>
      </c>
      <c r="AV3335">
        <v>0.126</v>
      </c>
      <c r="AW3335">
        <f t="shared" si="1296"/>
        <v>1.2600000000000001E-3</v>
      </c>
      <c r="AY3335" s="1">
        <v>41257</v>
      </c>
      <c r="AZ3335">
        <v>0.114</v>
      </c>
      <c r="BA3335">
        <f t="shared" si="1297"/>
        <v>1.14E-3</v>
      </c>
      <c r="BC3335" s="1">
        <v>41354</v>
      </c>
      <c r="BD3335">
        <v>0.34300000000000003</v>
      </c>
      <c r="BE3335">
        <f t="shared" si="1298"/>
        <v>3.4300000000000003E-3</v>
      </c>
      <c r="BG3335" s="1">
        <v>41354</v>
      </c>
      <c r="BH3335">
        <v>0.4</v>
      </c>
      <c r="BI3335">
        <f t="shared" si="1299"/>
        <v>4.0000000000000001E-3</v>
      </c>
      <c r="BK3335" s="1">
        <v>41323</v>
      </c>
      <c r="BL3335">
        <v>2.4908100000000002</v>
      </c>
      <c r="BM3335">
        <f t="shared" si="1305"/>
        <v>2.4908100000000002E-2</v>
      </c>
      <c r="BP3335" s="1">
        <v>41235</v>
      </c>
      <c r="BQ3335">
        <v>162.15</v>
      </c>
      <c r="BR3335">
        <f t="shared" si="1300"/>
        <v>1.6215000000000002</v>
      </c>
      <c r="BT3335" s="1">
        <v>41261</v>
      </c>
      <c r="BU3335">
        <v>0.184</v>
      </c>
      <c r="BV3335">
        <f t="shared" si="1301"/>
        <v>1.8400000000000001E-3</v>
      </c>
      <c r="BX3335" s="1">
        <v>41261</v>
      </c>
      <c r="BY3335">
        <v>0.318</v>
      </c>
      <c r="BZ3335">
        <f t="shared" si="1302"/>
        <v>3.1800000000000001E-3</v>
      </c>
      <c r="CB3335" s="1">
        <v>41354</v>
      </c>
      <c r="CC3335">
        <v>0.40500000000000003</v>
      </c>
      <c r="CD3335">
        <f t="shared" si="1303"/>
        <v>4.0500000000000006E-3</v>
      </c>
      <c r="CG3335" s="1"/>
    </row>
    <row r="3336" spans="1:85" x14ac:dyDescent="0.3">
      <c r="A3336" s="21">
        <f t="shared" si="1304"/>
        <v>50481</v>
      </c>
      <c r="B3336" s="18">
        <f t="shared" si="1288"/>
        <v>112.421875</v>
      </c>
      <c r="C3336">
        <f t="shared" si="1306"/>
        <v>115</v>
      </c>
      <c r="D3336">
        <f t="shared" ca="1" si="1291"/>
        <v>-12.425000000000001</v>
      </c>
      <c r="E3336">
        <f ca="1">IF(currency="USD",'Future et co'!F3336,IF(currency="EUR",'Future et co'!G3336,FALSE))</f>
        <v>3.6070000000000005E-2</v>
      </c>
      <c r="F3336">
        <f t="shared" ca="1" si="1292"/>
        <v>3.6070000000000005E-2</v>
      </c>
      <c r="G3336">
        <f t="shared" ca="1" si="1293"/>
        <v>2.0569999999999998E-2</v>
      </c>
      <c r="L3336">
        <f t="shared" ca="1" si="1294"/>
        <v>127.8</v>
      </c>
      <c r="M3336">
        <f t="shared" ca="1" si="1289"/>
        <v>3.6070000000000005E-2</v>
      </c>
      <c r="R3336">
        <f t="shared" ca="1" si="1295"/>
        <v>127.8</v>
      </c>
      <c r="S3336">
        <f t="shared" ca="1" si="1290"/>
        <v>3.6070000000000005E-2</v>
      </c>
      <c r="U3336" s="1"/>
      <c r="W3336" t="str">
        <f t="shared" si="1307"/>
        <v/>
      </c>
      <c r="Y3336" s="1"/>
      <c r="AA3336">
        <f t="shared" si="1308"/>
        <v>0</v>
      </c>
      <c r="AC3336" s="1"/>
      <c r="AE3336">
        <f t="shared" si="1309"/>
        <v>0</v>
      </c>
      <c r="AH3336" s="1"/>
      <c r="AI3336" s="17"/>
      <c r="AJ3336" s="25"/>
      <c r="AU3336" s="1">
        <v>41255</v>
      </c>
      <c r="AV3336">
        <v>0.13300000000000001</v>
      </c>
      <c r="AW3336">
        <f t="shared" si="1296"/>
        <v>1.33E-3</v>
      </c>
      <c r="AY3336" s="1">
        <v>41256</v>
      </c>
      <c r="AZ3336">
        <v>0.122</v>
      </c>
      <c r="BA3336">
        <f t="shared" si="1297"/>
        <v>1.2199999999999999E-3</v>
      </c>
      <c r="BC3336" s="1">
        <v>41353</v>
      </c>
      <c r="BD3336">
        <v>0.32</v>
      </c>
      <c r="BE3336">
        <f t="shared" si="1298"/>
        <v>3.2000000000000002E-3</v>
      </c>
      <c r="BG3336" s="1">
        <v>41353</v>
      </c>
      <c r="BH3336">
        <v>0.38900000000000001</v>
      </c>
      <c r="BI3336">
        <f t="shared" si="1299"/>
        <v>3.8900000000000002E-3</v>
      </c>
      <c r="BK3336" s="1">
        <v>41324</v>
      </c>
      <c r="BL3336">
        <v>2.47437</v>
      </c>
      <c r="BM3336">
        <f t="shared" si="1305"/>
        <v>2.47437E-2</v>
      </c>
      <c r="BP3336" s="1">
        <v>41234</v>
      </c>
      <c r="BQ3336">
        <v>162.16999999999999</v>
      </c>
      <c r="BR3336">
        <f t="shared" si="1300"/>
        <v>1.6216999999999999</v>
      </c>
      <c r="BT3336" s="1">
        <v>41260</v>
      </c>
      <c r="BU3336">
        <v>0.184</v>
      </c>
      <c r="BV3336">
        <f t="shared" si="1301"/>
        <v>1.8400000000000001E-3</v>
      </c>
      <c r="BX3336" s="1">
        <v>41260</v>
      </c>
      <c r="BY3336">
        <v>0.317</v>
      </c>
      <c r="BZ3336">
        <f t="shared" si="1302"/>
        <v>3.1700000000000001E-3</v>
      </c>
      <c r="CB3336" s="1">
        <v>41353</v>
      </c>
      <c r="CC3336">
        <v>0.38500000000000001</v>
      </c>
      <c r="CD3336">
        <f t="shared" si="1303"/>
        <v>3.8500000000000001E-3</v>
      </c>
      <c r="CG3336" s="1"/>
    </row>
    <row r="3337" spans="1:85" x14ac:dyDescent="0.3">
      <c r="A3337" s="21">
        <f t="shared" si="1304"/>
        <v>50482</v>
      </c>
      <c r="B3337" s="18">
        <f t="shared" si="1288"/>
        <v>112.421875</v>
      </c>
      <c r="C3337">
        <f t="shared" si="1306"/>
        <v>115</v>
      </c>
      <c r="D3337">
        <f t="shared" ca="1" si="1291"/>
        <v>-12.427777777777777</v>
      </c>
      <c r="E3337">
        <f ca="1">IF(currency="USD",'Future et co'!F3337,IF(currency="EUR",'Future et co'!G3337,FALSE))</f>
        <v>3.6070000000000005E-2</v>
      </c>
      <c r="F3337">
        <f t="shared" ca="1" si="1292"/>
        <v>3.6070000000000005E-2</v>
      </c>
      <c r="G3337">
        <f t="shared" ca="1" si="1293"/>
        <v>2.0569999999999998E-2</v>
      </c>
      <c r="L3337">
        <f t="shared" ca="1" si="1294"/>
        <v>127.8</v>
      </c>
      <c r="M3337">
        <f t="shared" ca="1" si="1289"/>
        <v>3.6070000000000005E-2</v>
      </c>
      <c r="R3337">
        <f t="shared" ca="1" si="1295"/>
        <v>127.8</v>
      </c>
      <c r="S3337">
        <f t="shared" ca="1" si="1290"/>
        <v>3.6070000000000005E-2</v>
      </c>
      <c r="U3337" s="1"/>
      <c r="W3337" t="str">
        <f t="shared" si="1307"/>
        <v/>
      </c>
      <c r="Y3337" s="1"/>
      <c r="AA3337">
        <f t="shared" si="1308"/>
        <v>0</v>
      </c>
      <c r="AC3337" s="1"/>
      <c r="AE3337">
        <f t="shared" si="1309"/>
        <v>0</v>
      </c>
      <c r="AH3337" s="1"/>
      <c r="AI3337" s="17"/>
      <c r="AJ3337" s="25"/>
      <c r="AU3337" s="1">
        <v>41254</v>
      </c>
      <c r="AV3337">
        <v>0.13400000000000001</v>
      </c>
      <c r="AW3337">
        <f t="shared" si="1296"/>
        <v>1.34E-3</v>
      </c>
      <c r="AY3337" s="1">
        <v>41255</v>
      </c>
      <c r="AZ3337">
        <v>0.125</v>
      </c>
      <c r="BA3337">
        <f t="shared" si="1297"/>
        <v>1.25E-3</v>
      </c>
      <c r="BC3337" s="1">
        <v>41352</v>
      </c>
      <c r="BD3337">
        <v>0.33250000000000002</v>
      </c>
      <c r="BE3337">
        <f t="shared" si="1298"/>
        <v>3.3250000000000003E-3</v>
      </c>
      <c r="BG3337" s="1">
        <v>41352</v>
      </c>
      <c r="BH3337">
        <v>0.40899999999999997</v>
      </c>
      <c r="BI3337">
        <f t="shared" si="1299"/>
        <v>4.0899999999999999E-3</v>
      </c>
      <c r="BK3337" s="1">
        <v>41325</v>
      </c>
      <c r="BL3337">
        <v>2.5070299999999999</v>
      </c>
      <c r="BM3337">
        <f t="shared" si="1305"/>
        <v>2.50703E-2</v>
      </c>
      <c r="BP3337" s="1">
        <v>41233</v>
      </c>
      <c r="BQ3337">
        <v>162.41</v>
      </c>
      <c r="BR3337">
        <f t="shared" si="1300"/>
        <v>1.6240999999999999</v>
      </c>
      <c r="BT3337" s="1">
        <v>41257</v>
      </c>
      <c r="BU3337">
        <v>0.184</v>
      </c>
      <c r="BV3337">
        <f t="shared" si="1301"/>
        <v>1.8400000000000001E-3</v>
      </c>
      <c r="BX3337" s="1">
        <v>41257</v>
      </c>
      <c r="BY3337">
        <v>0.316</v>
      </c>
      <c r="BZ3337">
        <f t="shared" si="1302"/>
        <v>3.16E-3</v>
      </c>
      <c r="CB3337" s="1">
        <v>41352</v>
      </c>
      <c r="CC3337">
        <v>0.41199999999999998</v>
      </c>
      <c r="CD3337">
        <f t="shared" si="1303"/>
        <v>4.1199999999999995E-3</v>
      </c>
      <c r="CG3337" s="1"/>
    </row>
    <row r="3338" spans="1:85" x14ac:dyDescent="0.3">
      <c r="A3338" s="21">
        <f t="shared" si="1304"/>
        <v>50483</v>
      </c>
      <c r="B3338" s="18">
        <f t="shared" si="1288"/>
        <v>112.421875</v>
      </c>
      <c r="C3338">
        <f t="shared" si="1306"/>
        <v>115</v>
      </c>
      <c r="D3338">
        <f t="shared" ca="1" si="1291"/>
        <v>-12.430555555555555</v>
      </c>
      <c r="E3338">
        <f ca="1">IF(currency="USD",'Future et co'!F3338,IF(currency="EUR",'Future et co'!G3338,FALSE))</f>
        <v>3.6070000000000005E-2</v>
      </c>
      <c r="F3338">
        <f t="shared" ca="1" si="1292"/>
        <v>3.6070000000000005E-2</v>
      </c>
      <c r="G3338">
        <f t="shared" ca="1" si="1293"/>
        <v>2.0569999999999998E-2</v>
      </c>
      <c r="L3338">
        <f t="shared" ca="1" si="1294"/>
        <v>127.8</v>
      </c>
      <c r="M3338">
        <f t="shared" ca="1" si="1289"/>
        <v>3.6070000000000005E-2</v>
      </c>
      <c r="R3338">
        <f t="shared" ca="1" si="1295"/>
        <v>127.8</v>
      </c>
      <c r="S3338">
        <f t="shared" ca="1" si="1290"/>
        <v>3.6070000000000005E-2</v>
      </c>
      <c r="U3338" s="1"/>
      <c r="W3338" t="str">
        <f t="shared" si="1307"/>
        <v/>
      </c>
      <c r="Y3338" s="1"/>
      <c r="AA3338">
        <f t="shared" si="1308"/>
        <v>0</v>
      </c>
      <c r="AC3338" s="1"/>
      <c r="AE3338">
        <f t="shared" si="1309"/>
        <v>0</v>
      </c>
      <c r="AH3338" s="1"/>
      <c r="AI3338" s="17"/>
      <c r="AJ3338" s="25"/>
      <c r="AU3338" s="1">
        <v>41253</v>
      </c>
      <c r="AV3338">
        <v>0.128</v>
      </c>
      <c r="AW3338">
        <f t="shared" si="1296"/>
        <v>1.2800000000000001E-3</v>
      </c>
      <c r="AY3338" s="1">
        <v>41254</v>
      </c>
      <c r="AZ3338">
        <v>0.12</v>
      </c>
      <c r="BA3338">
        <f t="shared" si="1297"/>
        <v>1.1999999999999999E-3</v>
      </c>
      <c r="BC3338" s="1">
        <v>41351</v>
      </c>
      <c r="BD3338">
        <v>0.30499999999999999</v>
      </c>
      <c r="BE3338">
        <f t="shared" si="1298"/>
        <v>3.0499999999999998E-3</v>
      </c>
      <c r="BG3338" s="1">
        <v>41351</v>
      </c>
      <c r="BH3338">
        <v>0.36899999999999999</v>
      </c>
      <c r="BI3338">
        <f t="shared" si="1299"/>
        <v>3.6900000000000001E-3</v>
      </c>
      <c r="BK3338" s="1">
        <v>41326</v>
      </c>
      <c r="BL3338">
        <v>2.5336599999999998</v>
      </c>
      <c r="BM3338">
        <f t="shared" si="1305"/>
        <v>2.5336599999999997E-2</v>
      </c>
      <c r="BP3338" s="1">
        <v>41232</v>
      </c>
      <c r="BQ3338">
        <v>163.11000000000001</v>
      </c>
      <c r="BR3338">
        <f t="shared" si="1300"/>
        <v>1.6311000000000002</v>
      </c>
      <c r="BT3338" s="1">
        <v>41256</v>
      </c>
      <c r="BU3338">
        <v>0.183</v>
      </c>
      <c r="BV3338">
        <f t="shared" si="1301"/>
        <v>1.83E-3</v>
      </c>
      <c r="BX3338" s="1">
        <v>41256</v>
      </c>
      <c r="BY3338">
        <v>0.317</v>
      </c>
      <c r="BZ3338">
        <f t="shared" si="1302"/>
        <v>3.1700000000000001E-3</v>
      </c>
      <c r="CB3338" s="1">
        <v>41351</v>
      </c>
      <c r="CC3338">
        <v>0.33200000000000002</v>
      </c>
      <c r="CD3338">
        <f t="shared" si="1303"/>
        <v>3.32E-3</v>
      </c>
      <c r="CG3338" s="1"/>
    </row>
    <row r="3339" spans="1:85" x14ac:dyDescent="0.3">
      <c r="A3339" s="21">
        <f t="shared" si="1304"/>
        <v>50486</v>
      </c>
      <c r="B3339" s="18">
        <f t="shared" ref="B3339:B3402" si="1310">IFERROR(VLOOKUP(A3339,$CG$11:$CH$19999,2,FALSE),B3338)</f>
        <v>112.421875</v>
      </c>
      <c r="C3339">
        <f t="shared" si="1306"/>
        <v>115</v>
      </c>
      <c r="D3339">
        <f t="shared" ca="1" si="1291"/>
        <v>-12.438888888888888</v>
      </c>
      <c r="E3339">
        <f ca="1">IF(currency="USD",'Future et co'!F3339,IF(currency="EUR",'Future et co'!G3339,FALSE))</f>
        <v>3.6070000000000005E-2</v>
      </c>
      <c r="F3339">
        <f t="shared" ca="1" si="1292"/>
        <v>3.6070000000000005E-2</v>
      </c>
      <c r="G3339">
        <f t="shared" ca="1" si="1293"/>
        <v>2.0569999999999998E-2</v>
      </c>
      <c r="L3339">
        <f t="shared" ca="1" si="1294"/>
        <v>127.8</v>
      </c>
      <c r="M3339">
        <f t="shared" ref="M3339:M3402" ca="1" si="1311">IFERROR(IF(L3339&lt;0.25,VLOOKUP(I3339,$AU$11:$AW$5325,3,FALSE),IF(AND(L3339&gt;=0.25,L3339&lt;0.5),VLOOKUP(I3339,$AY$11:$BA$5325,3,FALSE),IF(AND(L3339&gt;=0.5,L3339&lt;1),VLOOKUP(I3339,$BC$11:$BE$5325,3,FALSE),VLOOKUP(I3339,$BG$11:$BI$5010,3,FALSE)))),M3338)</f>
        <v>3.6070000000000005E-2</v>
      </c>
      <c r="R3339">
        <f t="shared" ca="1" si="1295"/>
        <v>127.8</v>
      </c>
      <c r="S3339">
        <f t="shared" ref="S3339:S3402" ca="1" si="1312">IFERROR(IF(R3339&lt;0.25,VLOOKUP(O3339,$AU$11:$AW$5325,3,FALSE),IF(AND(R3339&gt;=0.25,R3339&lt;0.5),VLOOKUP(O3339,$AY$11:$BA$5325,3,FALSE),IF(AND(R3339&gt;=0.5,R3339&lt;1),VLOOKUP(O3339,$BC$11:$BE$5325,3,FALSE),VLOOKUP(O3339,$BG$11:$BI$5010,3,FALSE)))),S3338)</f>
        <v>3.6070000000000005E-2</v>
      </c>
      <c r="U3339" s="1"/>
      <c r="W3339" t="str">
        <f t="shared" si="1307"/>
        <v/>
      </c>
      <c r="Y3339" s="1"/>
      <c r="AA3339">
        <f t="shared" si="1308"/>
        <v>0</v>
      </c>
      <c r="AC3339" s="1"/>
      <c r="AE3339">
        <f t="shared" si="1309"/>
        <v>0</v>
      </c>
      <c r="AH3339" s="1"/>
      <c r="AI3339" s="17"/>
      <c r="AJ3339" s="25"/>
      <c r="AU3339" s="1">
        <v>41250</v>
      </c>
      <c r="AV3339">
        <v>0.13400000000000001</v>
      </c>
      <c r="AW3339">
        <f t="shared" si="1296"/>
        <v>1.34E-3</v>
      </c>
      <c r="AY3339" s="1">
        <v>41253</v>
      </c>
      <c r="AZ3339">
        <v>0.121</v>
      </c>
      <c r="BA3339">
        <f t="shared" si="1297"/>
        <v>1.2099999999999999E-3</v>
      </c>
      <c r="BC3339" s="1">
        <v>41348</v>
      </c>
      <c r="BD3339">
        <v>0.28999999999999998</v>
      </c>
      <c r="BE3339">
        <f t="shared" si="1298"/>
        <v>2.8999999999999998E-3</v>
      </c>
      <c r="BG3339" s="1">
        <v>41348</v>
      </c>
      <c r="BH3339">
        <v>0.38100000000000001</v>
      </c>
      <c r="BI3339">
        <f t="shared" si="1299"/>
        <v>3.81E-3</v>
      </c>
      <c r="BK3339" s="1">
        <v>41327</v>
      </c>
      <c r="BL3339">
        <v>2.5131100000000002</v>
      </c>
      <c r="BM3339">
        <f t="shared" si="1305"/>
        <v>2.5131100000000003E-2</v>
      </c>
      <c r="BP3339" s="1">
        <v>41229</v>
      </c>
      <c r="BQ3339">
        <v>163.47</v>
      </c>
      <c r="BR3339">
        <f t="shared" si="1300"/>
        <v>1.6347</v>
      </c>
      <c r="BT3339" s="1">
        <v>41255</v>
      </c>
      <c r="BU3339">
        <v>0.183</v>
      </c>
      <c r="BV3339">
        <f t="shared" si="1301"/>
        <v>1.83E-3</v>
      </c>
      <c r="BX3339" s="1">
        <v>41255</v>
      </c>
      <c r="BY3339">
        <v>0.318</v>
      </c>
      <c r="BZ3339">
        <f t="shared" si="1302"/>
        <v>3.1800000000000001E-3</v>
      </c>
      <c r="CB3339" s="1">
        <v>41348</v>
      </c>
      <c r="CC3339">
        <v>0.34300000000000003</v>
      </c>
      <c r="CD3339">
        <f t="shared" si="1303"/>
        <v>3.4300000000000003E-3</v>
      </c>
      <c r="CG3339" s="1"/>
    </row>
    <row r="3340" spans="1:85" x14ac:dyDescent="0.3">
      <c r="A3340" s="21">
        <f t="shared" si="1304"/>
        <v>50487</v>
      </c>
      <c r="B3340" s="18">
        <f t="shared" si="1310"/>
        <v>112.421875</v>
      </c>
      <c r="C3340">
        <f t="shared" si="1306"/>
        <v>115</v>
      </c>
      <c r="D3340">
        <f t="shared" ref="D3340:D3403" ca="1" si="1313">($B$7-A3340)/360</f>
        <v>-12.441666666666666</v>
      </c>
      <c r="E3340">
        <f ca="1">IF(currency="USD",'Future et co'!F3340,IF(currency="EUR",'Future et co'!G3340,FALSE))</f>
        <v>3.6070000000000005E-2</v>
      </c>
      <c r="F3340">
        <f t="shared" ref="F3340:F3403" ca="1" si="1314">IFERROR(IF(D3340&lt;0.25,VLOOKUP(A3340,$AU$11:$AW$5325,3,FALSE),IF(AND(D3340&gt;=0.25,D3340&lt;0.5),VLOOKUP(A3340,$AY$11:$BA$5325,3,FALSE),IF(AND(D3340&gt;=0.5,D3340&lt;1),VLOOKUP(A3340,$BC$11:$BE$5325,3,FALSE),VLOOKUP(A3340,$BG$11:$BI$5010,3,FALSE)))),F3339)</f>
        <v>3.6070000000000005E-2</v>
      </c>
      <c r="G3340">
        <f t="shared" ref="G3340:G3403" ca="1" si="1315">IFERROR(IF(D3340&lt;0.25,VLOOKUP(A3340,$BT$11:$BV$5325,3,FALSE),IF(AND(D3340&gt;=0.25,D3340&lt;0.5),VLOOKUP(A3340,$BX$11:$BZ$5325,3,FALSE),VLOOKUP(A3340,$CB$11:$CD$5325,3,FALSE))),G3339)</f>
        <v>2.0569999999999998E-2</v>
      </c>
      <c r="L3340">
        <f t="shared" ref="L3340:L3403" ca="1" si="1316">($J$7-I3340)/360</f>
        <v>127.8</v>
      </c>
      <c r="M3340">
        <f t="shared" ca="1" si="1311"/>
        <v>3.6070000000000005E-2</v>
      </c>
      <c r="R3340">
        <f t="shared" ref="R3340:R3403" ca="1" si="1317">($P$7-O3340)/360</f>
        <v>127.8</v>
      </c>
      <c r="S3340">
        <f t="shared" ca="1" si="1312"/>
        <v>3.6070000000000005E-2</v>
      </c>
      <c r="U3340" s="1"/>
      <c r="W3340" t="str">
        <f t="shared" si="1307"/>
        <v/>
      </c>
      <c r="Y3340" s="1"/>
      <c r="AA3340">
        <f t="shared" si="1308"/>
        <v>0</v>
      </c>
      <c r="AC3340" s="1"/>
      <c r="AE3340">
        <f t="shared" si="1309"/>
        <v>0</v>
      </c>
      <c r="AH3340" s="1"/>
      <c r="AI3340" s="17"/>
      <c r="AJ3340" s="25"/>
      <c r="AU3340" s="1">
        <v>41249</v>
      </c>
      <c r="AV3340">
        <v>0.13</v>
      </c>
      <c r="AW3340">
        <f t="shared" ref="AW3340:AW3403" si="1318">AV3340/100</f>
        <v>1.2999999999999999E-3</v>
      </c>
      <c r="AY3340" s="1">
        <v>41250</v>
      </c>
      <c r="AZ3340">
        <v>0.124</v>
      </c>
      <c r="BA3340">
        <f t="shared" ref="BA3340:BA3403" si="1319">AZ3340/100</f>
        <v>1.24E-3</v>
      </c>
      <c r="BC3340" s="1">
        <v>41347</v>
      </c>
      <c r="BD3340">
        <v>0.28999999999999998</v>
      </c>
      <c r="BE3340">
        <f t="shared" ref="BE3340:BE3403" si="1320">BD3340/100</f>
        <v>2.8999999999999998E-3</v>
      </c>
      <c r="BG3340" s="1">
        <v>41347</v>
      </c>
      <c r="BH3340">
        <v>0.38400000000000001</v>
      </c>
      <c r="BI3340">
        <f t="shared" ref="BI3340:BI3403" si="1321">BH3340/100</f>
        <v>3.8400000000000001E-3</v>
      </c>
      <c r="BK3340" s="1">
        <v>41330</v>
      </c>
      <c r="BL3340">
        <v>2.56</v>
      </c>
      <c r="BM3340">
        <f t="shared" si="1305"/>
        <v>2.5600000000000001E-2</v>
      </c>
      <c r="BP3340" s="1">
        <v>41228</v>
      </c>
      <c r="BQ3340">
        <v>163.26</v>
      </c>
      <c r="BR3340">
        <f t="shared" ref="BR3340:BR3403" si="1322">BQ3340/100</f>
        <v>1.6325999999999998</v>
      </c>
      <c r="BT3340" s="1">
        <v>41254</v>
      </c>
      <c r="BU3340">
        <v>0.18099999999999999</v>
      </c>
      <c r="BV3340">
        <f t="shared" ref="BV3340:BV3403" si="1323">BU3340/100</f>
        <v>1.81E-3</v>
      </c>
      <c r="BX3340" s="1">
        <v>41254</v>
      </c>
      <c r="BY3340">
        <v>0.316</v>
      </c>
      <c r="BZ3340">
        <f t="shared" ref="BZ3340:BZ3403" si="1324">BY3340/100</f>
        <v>3.16E-3</v>
      </c>
      <c r="CB3340" s="1">
        <v>41347</v>
      </c>
      <c r="CC3340">
        <v>0.35499999999999998</v>
      </c>
      <c r="CD3340">
        <f t="shared" ref="CD3340:CD3403" si="1325">CC3340/100</f>
        <v>3.5499999999999998E-3</v>
      </c>
      <c r="CG3340" s="1"/>
    </row>
    <row r="3341" spans="1:85" x14ac:dyDescent="0.3">
      <c r="A3341" s="21">
        <f t="shared" ref="A3341:A3404" si="1326">WORKDAY(A3340,1)</f>
        <v>50488</v>
      </c>
      <c r="B3341" s="18">
        <f t="shared" si="1310"/>
        <v>112.421875</v>
      </c>
      <c r="C3341">
        <f t="shared" si="1306"/>
        <v>115</v>
      </c>
      <c r="D3341">
        <f t="shared" ca="1" si="1313"/>
        <v>-12.444444444444445</v>
      </c>
      <c r="E3341">
        <f ca="1">IF(currency="USD",'Future et co'!F3341,IF(currency="EUR",'Future et co'!G3341,FALSE))</f>
        <v>3.6070000000000005E-2</v>
      </c>
      <c r="F3341">
        <f t="shared" ca="1" si="1314"/>
        <v>3.6070000000000005E-2</v>
      </c>
      <c r="G3341">
        <f t="shared" ca="1" si="1315"/>
        <v>2.0569999999999998E-2</v>
      </c>
      <c r="L3341">
        <f t="shared" ca="1" si="1316"/>
        <v>127.8</v>
      </c>
      <c r="M3341">
        <f t="shared" ca="1" si="1311"/>
        <v>3.6070000000000005E-2</v>
      </c>
      <c r="R3341">
        <f t="shared" ca="1" si="1317"/>
        <v>127.8</v>
      </c>
      <c r="S3341">
        <f t="shared" ca="1" si="1312"/>
        <v>3.6070000000000005E-2</v>
      </c>
      <c r="U3341" s="1"/>
      <c r="W3341" t="str">
        <f t="shared" si="1307"/>
        <v/>
      </c>
      <c r="Y3341" s="1"/>
      <c r="AA3341">
        <f t="shared" si="1308"/>
        <v>0</v>
      </c>
      <c r="AC3341" s="1"/>
      <c r="AE3341">
        <f t="shared" si="1309"/>
        <v>0</v>
      </c>
      <c r="AH3341" s="1"/>
      <c r="AI3341" s="17"/>
      <c r="AJ3341" s="25"/>
      <c r="AU3341" s="1">
        <v>41248</v>
      </c>
      <c r="AV3341">
        <v>0.13</v>
      </c>
      <c r="AW3341">
        <f t="shared" si="1318"/>
        <v>1.2999999999999999E-3</v>
      </c>
      <c r="AY3341" s="1">
        <v>41249</v>
      </c>
      <c r="AZ3341">
        <v>0.129</v>
      </c>
      <c r="BA3341">
        <f t="shared" si="1319"/>
        <v>1.2900000000000001E-3</v>
      </c>
      <c r="BC3341" s="1">
        <v>41346</v>
      </c>
      <c r="BD3341">
        <v>0.28999999999999998</v>
      </c>
      <c r="BE3341">
        <f t="shared" si="1320"/>
        <v>2.8999999999999998E-3</v>
      </c>
      <c r="BG3341" s="1">
        <v>41346</v>
      </c>
      <c r="BH3341">
        <v>0.38400000000000001</v>
      </c>
      <c r="BI3341">
        <f t="shared" si="1321"/>
        <v>3.8400000000000001E-3</v>
      </c>
      <c r="BK3341" s="1">
        <v>41331</v>
      </c>
      <c r="BL3341">
        <v>2.5487299999999999</v>
      </c>
      <c r="BM3341">
        <f t="shared" si="1305"/>
        <v>2.5487300000000001E-2</v>
      </c>
      <c r="BP3341" s="1">
        <v>41227</v>
      </c>
      <c r="BQ3341">
        <v>163.27000000000001</v>
      </c>
      <c r="BR3341">
        <f t="shared" si="1322"/>
        <v>1.6327</v>
      </c>
      <c r="BT3341" s="1">
        <v>41253</v>
      </c>
      <c r="BU3341">
        <v>0.183</v>
      </c>
      <c r="BV3341">
        <f t="shared" si="1323"/>
        <v>1.83E-3</v>
      </c>
      <c r="BX3341" s="1">
        <v>41253</v>
      </c>
      <c r="BY3341">
        <v>0.32200000000000001</v>
      </c>
      <c r="BZ3341">
        <f t="shared" si="1324"/>
        <v>3.2200000000000002E-3</v>
      </c>
      <c r="CB3341" s="1">
        <v>41346</v>
      </c>
      <c r="CC3341">
        <v>0.34300000000000003</v>
      </c>
      <c r="CD3341">
        <f t="shared" si="1325"/>
        <v>3.4300000000000003E-3</v>
      </c>
      <c r="CG3341" s="1"/>
    </row>
    <row r="3342" spans="1:85" x14ac:dyDescent="0.3">
      <c r="A3342" s="21">
        <f t="shared" si="1326"/>
        <v>50489</v>
      </c>
      <c r="B3342" s="18">
        <f t="shared" si="1310"/>
        <v>112.421875</v>
      </c>
      <c r="C3342">
        <f t="shared" si="1306"/>
        <v>115</v>
      </c>
      <c r="D3342">
        <f t="shared" ca="1" si="1313"/>
        <v>-12.447222222222223</v>
      </c>
      <c r="E3342">
        <f ca="1">IF(currency="USD",'Future et co'!F3342,IF(currency="EUR",'Future et co'!G3342,FALSE))</f>
        <v>3.6070000000000005E-2</v>
      </c>
      <c r="F3342">
        <f t="shared" ca="1" si="1314"/>
        <v>3.6070000000000005E-2</v>
      </c>
      <c r="G3342">
        <f t="shared" ca="1" si="1315"/>
        <v>2.0569999999999998E-2</v>
      </c>
      <c r="L3342">
        <f t="shared" ca="1" si="1316"/>
        <v>127.8</v>
      </c>
      <c r="M3342">
        <f t="shared" ca="1" si="1311"/>
        <v>3.6070000000000005E-2</v>
      </c>
      <c r="R3342">
        <f t="shared" ca="1" si="1317"/>
        <v>127.8</v>
      </c>
      <c r="S3342">
        <f t="shared" ca="1" si="1312"/>
        <v>3.6070000000000005E-2</v>
      </c>
      <c r="U3342" s="1"/>
      <c r="W3342" t="str">
        <f t="shared" si="1307"/>
        <v/>
      </c>
      <c r="Y3342" s="1"/>
      <c r="AA3342">
        <f t="shared" si="1308"/>
        <v>0</v>
      </c>
      <c r="AC3342" s="1"/>
      <c r="AE3342">
        <f t="shared" si="1309"/>
        <v>0</v>
      </c>
      <c r="AH3342" s="1"/>
      <c r="AI3342" s="17"/>
      <c r="AJ3342" s="25"/>
      <c r="AU3342" s="1">
        <v>41247</v>
      </c>
      <c r="AV3342">
        <v>0.14249999999999999</v>
      </c>
      <c r="AW3342">
        <f t="shared" si="1318"/>
        <v>1.4249999999999998E-3</v>
      </c>
      <c r="AY3342" s="1">
        <v>41248</v>
      </c>
      <c r="AZ3342">
        <v>0.122</v>
      </c>
      <c r="BA3342">
        <f t="shared" si="1319"/>
        <v>1.2199999999999999E-3</v>
      </c>
      <c r="BC3342" s="1">
        <v>41345</v>
      </c>
      <c r="BD3342">
        <v>0.28000000000000003</v>
      </c>
      <c r="BE3342">
        <f t="shared" si="1320"/>
        <v>2.8000000000000004E-3</v>
      </c>
      <c r="BG3342" s="1">
        <v>41345</v>
      </c>
      <c r="BH3342">
        <v>0.38300000000000001</v>
      </c>
      <c r="BI3342">
        <f t="shared" si="1321"/>
        <v>3.8300000000000001E-3</v>
      </c>
      <c r="BK3342" s="1">
        <v>41332</v>
      </c>
      <c r="BL3342">
        <v>2.5171899999999998</v>
      </c>
      <c r="BM3342">
        <f t="shared" ref="BM3342:BM3405" si="1327">BL3342/100</f>
        <v>2.5171899999999997E-2</v>
      </c>
      <c r="BP3342" s="1">
        <v>41226</v>
      </c>
      <c r="BQ3342">
        <v>163.27000000000001</v>
      </c>
      <c r="BR3342">
        <f t="shared" si="1322"/>
        <v>1.6327</v>
      </c>
      <c r="BT3342" s="1">
        <v>41250</v>
      </c>
      <c r="BU3342">
        <v>0.187</v>
      </c>
      <c r="BV3342">
        <f t="shared" si="1323"/>
        <v>1.8699999999999999E-3</v>
      </c>
      <c r="BX3342" s="1">
        <v>41250</v>
      </c>
      <c r="BY3342">
        <v>0.33</v>
      </c>
      <c r="BZ3342">
        <f t="shared" si="1324"/>
        <v>3.3E-3</v>
      </c>
      <c r="CB3342" s="1">
        <v>41345</v>
      </c>
      <c r="CC3342">
        <v>0.32500000000000001</v>
      </c>
      <c r="CD3342">
        <f t="shared" si="1325"/>
        <v>3.2500000000000003E-3</v>
      </c>
      <c r="CG3342" s="1"/>
    </row>
    <row r="3343" spans="1:85" x14ac:dyDescent="0.3">
      <c r="A3343" s="21">
        <f t="shared" si="1326"/>
        <v>50490</v>
      </c>
      <c r="B3343" s="18">
        <f t="shared" si="1310"/>
        <v>112.421875</v>
      </c>
      <c r="C3343">
        <f t="shared" si="1306"/>
        <v>115</v>
      </c>
      <c r="D3343">
        <f t="shared" ca="1" si="1313"/>
        <v>-12.45</v>
      </c>
      <c r="E3343">
        <f ca="1">IF(currency="USD",'Future et co'!F3343,IF(currency="EUR",'Future et co'!G3343,FALSE))</f>
        <v>3.6070000000000005E-2</v>
      </c>
      <c r="F3343">
        <f t="shared" ca="1" si="1314"/>
        <v>3.6070000000000005E-2</v>
      </c>
      <c r="G3343">
        <f t="shared" ca="1" si="1315"/>
        <v>2.0569999999999998E-2</v>
      </c>
      <c r="L3343">
        <f t="shared" ca="1" si="1316"/>
        <v>127.8</v>
      </c>
      <c r="M3343">
        <f t="shared" ca="1" si="1311"/>
        <v>3.6070000000000005E-2</v>
      </c>
      <c r="R3343">
        <f t="shared" ca="1" si="1317"/>
        <v>127.8</v>
      </c>
      <c r="S3343">
        <f t="shared" ca="1" si="1312"/>
        <v>3.6070000000000005E-2</v>
      </c>
      <c r="U3343" s="1"/>
      <c r="W3343" t="str">
        <f t="shared" si="1307"/>
        <v/>
      </c>
      <c r="Y3343" s="1"/>
      <c r="AA3343">
        <f t="shared" si="1308"/>
        <v>0</v>
      </c>
      <c r="AC3343" s="1"/>
      <c r="AE3343">
        <f t="shared" si="1309"/>
        <v>0</v>
      </c>
      <c r="AH3343" s="1"/>
      <c r="AI3343" s="17"/>
      <c r="AJ3343" s="25"/>
      <c r="AU3343" s="1">
        <v>41246</v>
      </c>
      <c r="AV3343">
        <v>0.13700000000000001</v>
      </c>
      <c r="AW3343">
        <f t="shared" si="1318"/>
        <v>1.3700000000000001E-3</v>
      </c>
      <c r="AY3343" s="1">
        <v>41247</v>
      </c>
      <c r="AZ3343">
        <v>0.13250000000000001</v>
      </c>
      <c r="BA3343">
        <f t="shared" si="1319"/>
        <v>1.325E-3</v>
      </c>
      <c r="BC3343" s="1">
        <v>41344</v>
      </c>
      <c r="BD3343">
        <v>0.29249999999999998</v>
      </c>
      <c r="BE3343">
        <f t="shared" si="1320"/>
        <v>2.9249999999999996E-3</v>
      </c>
      <c r="BG3343" s="1">
        <v>41344</v>
      </c>
      <c r="BH3343">
        <v>0.375</v>
      </c>
      <c r="BI3343">
        <f t="shared" si="1321"/>
        <v>3.7499999999999999E-3</v>
      </c>
      <c r="BK3343" s="1">
        <v>41333</v>
      </c>
      <c r="BL3343">
        <v>2.5208900000000001</v>
      </c>
      <c r="BM3343">
        <f t="shared" si="1327"/>
        <v>2.5208899999999999E-2</v>
      </c>
      <c r="BP3343" s="1">
        <v>41225</v>
      </c>
      <c r="BQ3343">
        <v>163.31</v>
      </c>
      <c r="BR3343">
        <f t="shared" si="1322"/>
        <v>1.6331</v>
      </c>
      <c r="BT3343" s="1">
        <v>41249</v>
      </c>
      <c r="BU3343">
        <v>0.19</v>
      </c>
      <c r="BV3343">
        <f t="shared" si="1323"/>
        <v>1.9E-3</v>
      </c>
      <c r="BX3343" s="1">
        <v>41249</v>
      </c>
      <c r="BY3343">
        <v>0.33900000000000002</v>
      </c>
      <c r="BZ3343">
        <f t="shared" si="1324"/>
        <v>3.3900000000000002E-3</v>
      </c>
      <c r="CB3343" s="1">
        <v>41344</v>
      </c>
      <c r="CC3343">
        <v>0.35299999999999998</v>
      </c>
      <c r="CD3343">
        <f t="shared" si="1325"/>
        <v>3.5299999999999997E-3</v>
      </c>
      <c r="CG3343" s="1"/>
    </row>
    <row r="3344" spans="1:85" x14ac:dyDescent="0.3">
      <c r="A3344" s="21">
        <f t="shared" si="1326"/>
        <v>50493</v>
      </c>
      <c r="B3344" s="18">
        <f t="shared" si="1310"/>
        <v>112.421875</v>
      </c>
      <c r="C3344">
        <f t="shared" si="1306"/>
        <v>115</v>
      </c>
      <c r="D3344">
        <f t="shared" ca="1" si="1313"/>
        <v>-12.458333333333334</v>
      </c>
      <c r="E3344">
        <f ca="1">IF(currency="USD",'Future et co'!F3344,IF(currency="EUR",'Future et co'!G3344,FALSE))</f>
        <v>3.6070000000000005E-2</v>
      </c>
      <c r="F3344">
        <f t="shared" ca="1" si="1314"/>
        <v>3.6070000000000005E-2</v>
      </c>
      <c r="G3344">
        <f t="shared" ca="1" si="1315"/>
        <v>2.0569999999999998E-2</v>
      </c>
      <c r="L3344">
        <f t="shared" ca="1" si="1316"/>
        <v>127.8</v>
      </c>
      <c r="M3344">
        <f t="shared" ca="1" si="1311"/>
        <v>3.6070000000000005E-2</v>
      </c>
      <c r="R3344">
        <f t="shared" ca="1" si="1317"/>
        <v>127.8</v>
      </c>
      <c r="S3344">
        <f t="shared" ca="1" si="1312"/>
        <v>3.6070000000000005E-2</v>
      </c>
      <c r="U3344" s="1"/>
      <c r="W3344" t="str">
        <f t="shared" si="1307"/>
        <v/>
      </c>
      <c r="Y3344" s="1"/>
      <c r="AA3344">
        <f t="shared" si="1308"/>
        <v>0</v>
      </c>
      <c r="AC3344" s="1"/>
      <c r="AE3344">
        <f t="shared" si="1309"/>
        <v>0</v>
      </c>
      <c r="AH3344" s="1"/>
      <c r="AI3344" s="17"/>
      <c r="AJ3344" s="25"/>
      <c r="AU3344" s="1">
        <v>41243</v>
      </c>
      <c r="AV3344">
        <v>0.14000000000000001</v>
      </c>
      <c r="AW3344">
        <f t="shared" si="1318"/>
        <v>1.4000000000000002E-3</v>
      </c>
      <c r="AY3344" s="1">
        <v>41246</v>
      </c>
      <c r="AZ3344">
        <v>0.13200000000000001</v>
      </c>
      <c r="BA3344">
        <f t="shared" si="1319"/>
        <v>1.32E-3</v>
      </c>
      <c r="BC3344" s="1">
        <v>41341</v>
      </c>
      <c r="BD3344">
        <v>0.28000000000000003</v>
      </c>
      <c r="BE3344">
        <f t="shared" si="1320"/>
        <v>2.8000000000000004E-3</v>
      </c>
      <c r="BG3344" s="1">
        <v>41341</v>
      </c>
      <c r="BH3344">
        <v>0.38700000000000001</v>
      </c>
      <c r="BI3344">
        <f t="shared" si="1321"/>
        <v>3.8700000000000002E-3</v>
      </c>
      <c r="BK3344" s="1">
        <v>41334</v>
      </c>
      <c r="BL3344">
        <v>2.51702</v>
      </c>
      <c r="BM3344">
        <f t="shared" si="1327"/>
        <v>2.51702E-2</v>
      </c>
      <c r="BP3344" s="1">
        <v>41222</v>
      </c>
      <c r="BQ3344">
        <v>163.27000000000001</v>
      </c>
      <c r="BR3344">
        <f t="shared" si="1322"/>
        <v>1.6327</v>
      </c>
      <c r="BT3344" s="1">
        <v>41248</v>
      </c>
      <c r="BU3344">
        <v>0.19</v>
      </c>
      <c r="BV3344">
        <f t="shared" si="1323"/>
        <v>1.9E-3</v>
      </c>
      <c r="BX3344" s="1">
        <v>41248</v>
      </c>
      <c r="BY3344">
        <v>0.34</v>
      </c>
      <c r="BZ3344">
        <f t="shared" si="1324"/>
        <v>3.4000000000000002E-3</v>
      </c>
      <c r="CB3344" s="1">
        <v>41341</v>
      </c>
      <c r="CC3344">
        <v>0.35</v>
      </c>
      <c r="CD3344">
        <f t="shared" si="1325"/>
        <v>3.4999999999999996E-3</v>
      </c>
      <c r="CG3344" s="1"/>
    </row>
    <row r="3345" spans="1:85" x14ac:dyDescent="0.3">
      <c r="A3345" s="21">
        <f t="shared" si="1326"/>
        <v>50494</v>
      </c>
      <c r="B3345" s="18">
        <f t="shared" si="1310"/>
        <v>112.421875</v>
      </c>
      <c r="C3345">
        <f t="shared" si="1306"/>
        <v>115</v>
      </c>
      <c r="D3345">
        <f t="shared" ca="1" si="1313"/>
        <v>-12.46111111111111</v>
      </c>
      <c r="E3345">
        <f ca="1">IF(currency="USD",'Future et co'!F3345,IF(currency="EUR",'Future et co'!G3345,FALSE))</f>
        <v>3.6070000000000005E-2</v>
      </c>
      <c r="F3345">
        <f t="shared" ca="1" si="1314"/>
        <v>3.6070000000000005E-2</v>
      </c>
      <c r="G3345">
        <f t="shared" ca="1" si="1315"/>
        <v>2.0569999999999998E-2</v>
      </c>
      <c r="L3345">
        <f t="shared" ca="1" si="1316"/>
        <v>127.8</v>
      </c>
      <c r="M3345">
        <f t="shared" ca="1" si="1311"/>
        <v>3.6070000000000005E-2</v>
      </c>
      <c r="R3345">
        <f t="shared" ca="1" si="1317"/>
        <v>127.8</v>
      </c>
      <c r="S3345">
        <f t="shared" ca="1" si="1312"/>
        <v>3.6070000000000005E-2</v>
      </c>
      <c r="U3345" s="1"/>
      <c r="W3345" t="str">
        <f t="shared" si="1307"/>
        <v/>
      </c>
      <c r="Y3345" s="1"/>
      <c r="AA3345">
        <f t="shared" si="1308"/>
        <v>0</v>
      </c>
      <c r="AC3345" s="1"/>
      <c r="AE3345">
        <f t="shared" si="1309"/>
        <v>0</v>
      </c>
      <c r="AH3345" s="1"/>
      <c r="AI3345" s="17"/>
      <c r="AJ3345" s="25"/>
      <c r="AU3345" s="1">
        <v>41242</v>
      </c>
      <c r="AV3345">
        <v>0.13700000000000001</v>
      </c>
      <c r="AW3345">
        <f t="shared" si="1318"/>
        <v>1.3700000000000001E-3</v>
      </c>
      <c r="AY3345" s="1">
        <v>41243</v>
      </c>
      <c r="AZ3345">
        <v>0.13200000000000001</v>
      </c>
      <c r="BA3345">
        <f t="shared" si="1319"/>
        <v>1.32E-3</v>
      </c>
      <c r="BC3345" s="1">
        <v>41340</v>
      </c>
      <c r="BD3345">
        <v>0.28000000000000003</v>
      </c>
      <c r="BE3345">
        <f t="shared" si="1320"/>
        <v>2.8000000000000004E-3</v>
      </c>
      <c r="BG3345" s="1">
        <v>41340</v>
      </c>
      <c r="BH3345">
        <v>0.376</v>
      </c>
      <c r="BI3345">
        <f t="shared" si="1321"/>
        <v>3.7599999999999999E-3</v>
      </c>
      <c r="BK3345" s="1">
        <v>41337</v>
      </c>
      <c r="BL3345">
        <v>2.50725</v>
      </c>
      <c r="BM3345">
        <f t="shared" si="1327"/>
        <v>2.5072500000000001E-2</v>
      </c>
      <c r="BP3345" s="1">
        <v>41221</v>
      </c>
      <c r="BQ3345">
        <v>163.09</v>
      </c>
      <c r="BR3345">
        <f t="shared" si="1322"/>
        <v>1.6309</v>
      </c>
      <c r="BT3345" s="1">
        <v>41247</v>
      </c>
      <c r="BU3345">
        <v>0.191</v>
      </c>
      <c r="BV3345">
        <f t="shared" si="1323"/>
        <v>1.91E-3</v>
      </c>
      <c r="BX3345" s="1">
        <v>41247</v>
      </c>
      <c r="BY3345">
        <v>0.34100000000000003</v>
      </c>
      <c r="BZ3345">
        <f t="shared" si="1324"/>
        <v>3.4100000000000003E-3</v>
      </c>
      <c r="CB3345" s="1">
        <v>41340</v>
      </c>
      <c r="CC3345">
        <v>0.33300000000000002</v>
      </c>
      <c r="CD3345">
        <f t="shared" si="1325"/>
        <v>3.3300000000000001E-3</v>
      </c>
      <c r="CG3345" s="1"/>
    </row>
    <row r="3346" spans="1:85" x14ac:dyDescent="0.3">
      <c r="A3346" s="21">
        <f t="shared" si="1326"/>
        <v>50495</v>
      </c>
      <c r="B3346" s="18">
        <f t="shared" si="1310"/>
        <v>112.421875</v>
      </c>
      <c r="C3346">
        <f t="shared" si="1306"/>
        <v>115</v>
      </c>
      <c r="D3346">
        <f t="shared" ca="1" si="1313"/>
        <v>-12.463888888888889</v>
      </c>
      <c r="E3346">
        <f ca="1">IF(currency="USD",'Future et co'!F3346,IF(currency="EUR",'Future et co'!G3346,FALSE))</f>
        <v>3.6070000000000005E-2</v>
      </c>
      <c r="F3346">
        <f t="shared" ca="1" si="1314"/>
        <v>3.6070000000000005E-2</v>
      </c>
      <c r="G3346">
        <f t="shared" ca="1" si="1315"/>
        <v>2.0569999999999998E-2</v>
      </c>
      <c r="L3346">
        <f t="shared" ca="1" si="1316"/>
        <v>127.8</v>
      </c>
      <c r="M3346">
        <f t="shared" ca="1" si="1311"/>
        <v>3.6070000000000005E-2</v>
      </c>
      <c r="R3346">
        <f t="shared" ca="1" si="1317"/>
        <v>127.8</v>
      </c>
      <c r="S3346">
        <f t="shared" ca="1" si="1312"/>
        <v>3.6070000000000005E-2</v>
      </c>
      <c r="U3346" s="1"/>
      <c r="W3346" t="str">
        <f t="shared" si="1307"/>
        <v/>
      </c>
      <c r="Y3346" s="1"/>
      <c r="AA3346">
        <f t="shared" si="1308"/>
        <v>0</v>
      </c>
      <c r="AC3346" s="1"/>
      <c r="AE3346">
        <f t="shared" si="1309"/>
        <v>0</v>
      </c>
      <c r="AH3346" s="1"/>
      <c r="AI3346" s="17"/>
      <c r="AJ3346" s="25"/>
      <c r="AU3346" s="1">
        <v>41241</v>
      </c>
      <c r="AV3346">
        <v>0.14399999999999999</v>
      </c>
      <c r="AW3346">
        <f t="shared" si="1318"/>
        <v>1.4399999999999999E-3</v>
      </c>
      <c r="AY3346" s="1">
        <v>41242</v>
      </c>
      <c r="AZ3346">
        <v>0.127</v>
      </c>
      <c r="BA3346">
        <f t="shared" si="1319"/>
        <v>1.2700000000000001E-3</v>
      </c>
      <c r="BC3346" s="1">
        <v>41339</v>
      </c>
      <c r="BD3346">
        <v>0.28000000000000003</v>
      </c>
      <c r="BE3346">
        <f t="shared" si="1320"/>
        <v>2.8000000000000004E-3</v>
      </c>
      <c r="BG3346" s="1">
        <v>41339</v>
      </c>
      <c r="BH3346">
        <v>0.374</v>
      </c>
      <c r="BI3346">
        <f t="shared" si="1321"/>
        <v>3.7399999999999998E-3</v>
      </c>
      <c r="BK3346" s="1">
        <v>41338</v>
      </c>
      <c r="BL3346">
        <v>2.4849800000000002</v>
      </c>
      <c r="BM3346">
        <f t="shared" si="1327"/>
        <v>2.4849800000000002E-2</v>
      </c>
      <c r="BP3346" s="1">
        <v>41220</v>
      </c>
      <c r="BQ3346">
        <v>162.83000000000001</v>
      </c>
      <c r="BR3346">
        <f t="shared" si="1322"/>
        <v>1.6283000000000001</v>
      </c>
      <c r="BT3346" s="1">
        <v>41246</v>
      </c>
      <c r="BU3346">
        <v>0.19</v>
      </c>
      <c r="BV3346">
        <f t="shared" si="1323"/>
        <v>1.9E-3</v>
      </c>
      <c r="BX3346" s="1">
        <v>41246</v>
      </c>
      <c r="BY3346">
        <v>0.34200000000000003</v>
      </c>
      <c r="BZ3346">
        <f t="shared" si="1324"/>
        <v>3.4200000000000003E-3</v>
      </c>
      <c r="CB3346" s="1">
        <v>41339</v>
      </c>
      <c r="CC3346">
        <v>0.32600000000000001</v>
      </c>
      <c r="CD3346">
        <f t="shared" si="1325"/>
        <v>3.2600000000000003E-3</v>
      </c>
      <c r="CG3346" s="1"/>
    </row>
    <row r="3347" spans="1:85" x14ac:dyDescent="0.3">
      <c r="A3347" s="21">
        <f t="shared" si="1326"/>
        <v>50496</v>
      </c>
      <c r="B3347" s="18">
        <f t="shared" si="1310"/>
        <v>112.421875</v>
      </c>
      <c r="C3347">
        <f t="shared" si="1306"/>
        <v>115</v>
      </c>
      <c r="D3347">
        <f t="shared" ca="1" si="1313"/>
        <v>-12.466666666666667</v>
      </c>
      <c r="E3347">
        <f ca="1">IF(currency="USD",'Future et co'!F3347,IF(currency="EUR",'Future et co'!G3347,FALSE))</f>
        <v>3.6070000000000005E-2</v>
      </c>
      <c r="F3347">
        <f t="shared" ca="1" si="1314"/>
        <v>3.6070000000000005E-2</v>
      </c>
      <c r="G3347">
        <f t="shared" ca="1" si="1315"/>
        <v>2.0569999999999998E-2</v>
      </c>
      <c r="L3347">
        <f t="shared" ca="1" si="1316"/>
        <v>127.8</v>
      </c>
      <c r="M3347">
        <f t="shared" ca="1" si="1311"/>
        <v>3.6070000000000005E-2</v>
      </c>
      <c r="R3347">
        <f t="shared" ca="1" si="1317"/>
        <v>127.8</v>
      </c>
      <c r="S3347">
        <f t="shared" ca="1" si="1312"/>
        <v>3.6070000000000005E-2</v>
      </c>
      <c r="U3347" s="1"/>
      <c r="W3347" t="str">
        <f t="shared" si="1307"/>
        <v/>
      </c>
      <c r="Y3347" s="1"/>
      <c r="AA3347">
        <f t="shared" si="1308"/>
        <v>0</v>
      </c>
      <c r="AC3347" s="1"/>
      <c r="AE3347">
        <f t="shared" si="1309"/>
        <v>0</v>
      </c>
      <c r="AH3347" s="1"/>
      <c r="AI3347" s="17"/>
      <c r="AJ3347" s="25"/>
      <c r="AU3347" s="1">
        <v>41240</v>
      </c>
      <c r="AV3347">
        <v>0.13300000000000001</v>
      </c>
      <c r="AW3347">
        <f t="shared" si="1318"/>
        <v>1.33E-3</v>
      </c>
      <c r="AY3347" s="1">
        <v>41241</v>
      </c>
      <c r="AZ3347">
        <v>0.128</v>
      </c>
      <c r="BA3347">
        <f t="shared" si="1319"/>
        <v>1.2800000000000001E-3</v>
      </c>
      <c r="BC3347" s="1">
        <v>41338</v>
      </c>
      <c r="BD3347">
        <v>0.28000000000000003</v>
      </c>
      <c r="BE3347">
        <f t="shared" si="1320"/>
        <v>2.8000000000000004E-3</v>
      </c>
      <c r="BG3347" s="1">
        <v>41338</v>
      </c>
      <c r="BH3347">
        <v>0.35249999999999998</v>
      </c>
      <c r="BI3347">
        <f t="shared" si="1321"/>
        <v>3.5249999999999999E-3</v>
      </c>
      <c r="BK3347" s="1">
        <v>41339</v>
      </c>
      <c r="BL3347">
        <v>2.4826700000000002</v>
      </c>
      <c r="BM3347">
        <f t="shared" si="1327"/>
        <v>2.48267E-2</v>
      </c>
      <c r="BP3347" s="1">
        <v>41219</v>
      </c>
      <c r="BQ3347">
        <v>162.07</v>
      </c>
      <c r="BR3347">
        <f t="shared" si="1322"/>
        <v>1.6207</v>
      </c>
      <c r="BT3347" s="1">
        <v>41243</v>
      </c>
      <c r="BU3347">
        <v>0.191</v>
      </c>
      <c r="BV3347">
        <f t="shared" si="1323"/>
        <v>1.91E-3</v>
      </c>
      <c r="BX3347" s="1">
        <v>41243</v>
      </c>
      <c r="BY3347">
        <v>0.34399999999999997</v>
      </c>
      <c r="BZ3347">
        <f t="shared" si="1324"/>
        <v>3.4399999999999999E-3</v>
      </c>
      <c r="CB3347" s="1">
        <v>41338</v>
      </c>
      <c r="CC3347">
        <v>0.34300000000000003</v>
      </c>
      <c r="CD3347">
        <f t="shared" si="1325"/>
        <v>3.4300000000000003E-3</v>
      </c>
      <c r="CG3347" s="1"/>
    </row>
    <row r="3348" spans="1:85" x14ac:dyDescent="0.3">
      <c r="A3348" s="21">
        <f t="shared" si="1326"/>
        <v>50497</v>
      </c>
      <c r="B3348" s="18">
        <f t="shared" si="1310"/>
        <v>112.421875</v>
      </c>
      <c r="C3348">
        <f t="shared" si="1306"/>
        <v>115</v>
      </c>
      <c r="D3348">
        <f t="shared" ca="1" si="1313"/>
        <v>-12.469444444444445</v>
      </c>
      <c r="E3348">
        <f ca="1">IF(currency="USD",'Future et co'!F3348,IF(currency="EUR",'Future et co'!G3348,FALSE))</f>
        <v>3.6070000000000005E-2</v>
      </c>
      <c r="F3348">
        <f t="shared" ca="1" si="1314"/>
        <v>3.6070000000000005E-2</v>
      </c>
      <c r="G3348">
        <f t="shared" ca="1" si="1315"/>
        <v>2.0569999999999998E-2</v>
      </c>
      <c r="L3348">
        <f t="shared" ca="1" si="1316"/>
        <v>127.8</v>
      </c>
      <c r="M3348">
        <f t="shared" ca="1" si="1311"/>
        <v>3.6070000000000005E-2</v>
      </c>
      <c r="R3348">
        <f t="shared" ca="1" si="1317"/>
        <v>127.8</v>
      </c>
      <c r="S3348">
        <f t="shared" ca="1" si="1312"/>
        <v>3.6070000000000005E-2</v>
      </c>
      <c r="U3348" s="1"/>
      <c r="W3348" t="str">
        <f t="shared" si="1307"/>
        <v/>
      </c>
      <c r="Y3348" s="1"/>
      <c r="AA3348">
        <f t="shared" si="1308"/>
        <v>0</v>
      </c>
      <c r="AC3348" s="1"/>
      <c r="AE3348">
        <f t="shared" si="1309"/>
        <v>0</v>
      </c>
      <c r="AH3348" s="1"/>
      <c r="AI3348" s="17"/>
      <c r="AJ3348" s="25"/>
      <c r="AU3348" s="1">
        <v>41239</v>
      </c>
      <c r="AV3348">
        <v>0.129</v>
      </c>
      <c r="AW3348">
        <f t="shared" si="1318"/>
        <v>1.2900000000000001E-3</v>
      </c>
      <c r="AY3348" s="1">
        <v>41240</v>
      </c>
      <c r="AZ3348">
        <v>0.128</v>
      </c>
      <c r="BA3348">
        <f t="shared" si="1319"/>
        <v>1.2800000000000001E-3</v>
      </c>
      <c r="BC3348" s="1">
        <v>41337</v>
      </c>
      <c r="BD3348">
        <v>0.28000000000000003</v>
      </c>
      <c r="BE3348">
        <f t="shared" si="1320"/>
        <v>2.8000000000000004E-3</v>
      </c>
      <c r="BG3348" s="1">
        <v>41337</v>
      </c>
      <c r="BH3348">
        <v>0.35699999999999998</v>
      </c>
      <c r="BI3348">
        <f t="shared" si="1321"/>
        <v>3.5699999999999998E-3</v>
      </c>
      <c r="BK3348" s="1">
        <v>41340</v>
      </c>
      <c r="BL3348">
        <v>2.4788000000000001</v>
      </c>
      <c r="BM3348">
        <f t="shared" si="1327"/>
        <v>2.4788000000000001E-2</v>
      </c>
      <c r="BP3348" s="1">
        <v>41218</v>
      </c>
      <c r="BQ3348">
        <v>162.12</v>
      </c>
      <c r="BR3348">
        <f t="shared" si="1322"/>
        <v>1.6212</v>
      </c>
      <c r="BT3348" s="1">
        <v>41242</v>
      </c>
      <c r="BU3348">
        <v>0.19</v>
      </c>
      <c r="BV3348">
        <f t="shared" si="1323"/>
        <v>1.9E-3</v>
      </c>
      <c r="BX3348" s="1">
        <v>41242</v>
      </c>
      <c r="BY3348">
        <v>0.34499999999999997</v>
      </c>
      <c r="BZ3348">
        <f t="shared" si="1324"/>
        <v>3.4499999999999999E-3</v>
      </c>
      <c r="CB3348" s="1">
        <v>41337</v>
      </c>
      <c r="CC3348">
        <v>0.313</v>
      </c>
      <c r="CD3348">
        <f t="shared" si="1325"/>
        <v>3.13E-3</v>
      </c>
      <c r="CG3348" s="1"/>
    </row>
    <row r="3349" spans="1:85" x14ac:dyDescent="0.3">
      <c r="A3349" s="21">
        <f t="shared" si="1326"/>
        <v>50500</v>
      </c>
      <c r="B3349" s="18">
        <f t="shared" si="1310"/>
        <v>112.421875</v>
      </c>
      <c r="C3349">
        <f t="shared" si="1306"/>
        <v>115</v>
      </c>
      <c r="D3349">
        <f t="shared" ca="1" si="1313"/>
        <v>-12.477777777777778</v>
      </c>
      <c r="E3349">
        <f ca="1">IF(currency="USD",'Future et co'!F3349,IF(currency="EUR",'Future et co'!G3349,FALSE))</f>
        <v>3.6070000000000005E-2</v>
      </c>
      <c r="F3349">
        <f t="shared" ca="1" si="1314"/>
        <v>3.6070000000000005E-2</v>
      </c>
      <c r="G3349">
        <f t="shared" ca="1" si="1315"/>
        <v>2.0569999999999998E-2</v>
      </c>
      <c r="L3349">
        <f t="shared" ca="1" si="1316"/>
        <v>127.8</v>
      </c>
      <c r="M3349">
        <f t="shared" ca="1" si="1311"/>
        <v>3.6070000000000005E-2</v>
      </c>
      <c r="R3349">
        <f t="shared" ca="1" si="1317"/>
        <v>127.8</v>
      </c>
      <c r="S3349">
        <f t="shared" ca="1" si="1312"/>
        <v>3.6070000000000005E-2</v>
      </c>
      <c r="U3349" s="1"/>
      <c r="W3349" t="str">
        <f t="shared" si="1307"/>
        <v/>
      </c>
      <c r="Y3349" s="1"/>
      <c r="AA3349">
        <f t="shared" si="1308"/>
        <v>0</v>
      </c>
      <c r="AC3349" s="1"/>
      <c r="AE3349">
        <f t="shared" si="1309"/>
        <v>0</v>
      </c>
      <c r="AH3349" s="1"/>
      <c r="AI3349" s="17"/>
      <c r="AJ3349" s="25"/>
      <c r="AU3349" s="1">
        <v>41236</v>
      </c>
      <c r="AV3349">
        <v>0.13100000000000001</v>
      </c>
      <c r="AW3349">
        <f t="shared" si="1318"/>
        <v>1.31E-3</v>
      </c>
      <c r="AY3349" s="1">
        <v>41239</v>
      </c>
      <c r="AZ3349">
        <v>0.125</v>
      </c>
      <c r="BA3349">
        <f t="shared" si="1319"/>
        <v>1.25E-3</v>
      </c>
      <c r="BC3349" s="1">
        <v>41334</v>
      </c>
      <c r="BD3349">
        <v>0.28000000000000003</v>
      </c>
      <c r="BE3349">
        <f t="shared" si="1320"/>
        <v>2.8000000000000004E-3</v>
      </c>
      <c r="BG3349" s="1">
        <v>41334</v>
      </c>
      <c r="BH3349">
        <v>0.36499999999999999</v>
      </c>
      <c r="BI3349">
        <f t="shared" si="1321"/>
        <v>3.65E-3</v>
      </c>
      <c r="BK3349" s="1">
        <v>41341</v>
      </c>
      <c r="BL3349">
        <v>2.4679500000000001</v>
      </c>
      <c r="BM3349">
        <f t="shared" si="1327"/>
        <v>2.46795E-2</v>
      </c>
      <c r="BP3349" s="1">
        <v>41215</v>
      </c>
      <c r="BQ3349">
        <v>161.82</v>
      </c>
      <c r="BR3349">
        <f t="shared" si="1322"/>
        <v>1.6181999999999999</v>
      </c>
      <c r="BT3349" s="1">
        <v>41241</v>
      </c>
      <c r="BU3349">
        <v>0.188</v>
      </c>
      <c r="BV3349">
        <f t="shared" si="1323"/>
        <v>1.8799999999999999E-3</v>
      </c>
      <c r="BX3349" s="1">
        <v>41241</v>
      </c>
      <c r="BY3349">
        <v>0.34699999999999998</v>
      </c>
      <c r="BZ3349">
        <f t="shared" si="1324"/>
        <v>3.4699999999999996E-3</v>
      </c>
      <c r="CB3349" s="1">
        <v>41334</v>
      </c>
      <c r="CC3349">
        <v>0.33700000000000002</v>
      </c>
      <c r="CD3349">
        <f t="shared" si="1325"/>
        <v>3.3700000000000002E-3</v>
      </c>
      <c r="CG3349" s="1"/>
    </row>
    <row r="3350" spans="1:85" x14ac:dyDescent="0.3">
      <c r="A3350" s="21">
        <f t="shared" si="1326"/>
        <v>50501</v>
      </c>
      <c r="B3350" s="18">
        <f t="shared" si="1310"/>
        <v>112.421875</v>
      </c>
      <c r="C3350">
        <f t="shared" si="1306"/>
        <v>115</v>
      </c>
      <c r="D3350">
        <f t="shared" ca="1" si="1313"/>
        <v>-12.480555555555556</v>
      </c>
      <c r="E3350">
        <f ca="1">IF(currency="USD",'Future et co'!F3350,IF(currency="EUR",'Future et co'!G3350,FALSE))</f>
        <v>3.6070000000000005E-2</v>
      </c>
      <c r="F3350">
        <f t="shared" ca="1" si="1314"/>
        <v>3.6070000000000005E-2</v>
      </c>
      <c r="G3350">
        <f t="shared" ca="1" si="1315"/>
        <v>2.0569999999999998E-2</v>
      </c>
      <c r="L3350">
        <f t="shared" ca="1" si="1316"/>
        <v>127.8</v>
      </c>
      <c r="M3350">
        <f t="shared" ca="1" si="1311"/>
        <v>3.6070000000000005E-2</v>
      </c>
      <c r="R3350">
        <f t="shared" ca="1" si="1317"/>
        <v>127.8</v>
      </c>
      <c r="S3350">
        <f t="shared" ca="1" si="1312"/>
        <v>3.6070000000000005E-2</v>
      </c>
      <c r="U3350" s="1"/>
      <c r="W3350" t="str">
        <f t="shared" si="1307"/>
        <v/>
      </c>
      <c r="Y3350" s="1"/>
      <c r="AA3350">
        <f t="shared" si="1308"/>
        <v>0</v>
      </c>
      <c r="AC3350" s="1"/>
      <c r="AE3350">
        <f t="shared" si="1309"/>
        <v>0</v>
      </c>
      <c r="AH3350" s="1"/>
      <c r="AI3350" s="17"/>
      <c r="AJ3350" s="25"/>
      <c r="AU3350" s="1">
        <v>41234</v>
      </c>
      <c r="AV3350">
        <v>0.13600000000000001</v>
      </c>
      <c r="AW3350">
        <f t="shared" si="1318"/>
        <v>1.3600000000000001E-3</v>
      </c>
      <c r="AY3350" s="1">
        <v>41236</v>
      </c>
      <c r="AZ3350">
        <v>0.13</v>
      </c>
      <c r="BA3350">
        <f t="shared" si="1319"/>
        <v>1.2999999999999999E-3</v>
      </c>
      <c r="BC3350" s="1">
        <v>41333</v>
      </c>
      <c r="BD3350">
        <v>0.28999999999999998</v>
      </c>
      <c r="BE3350">
        <f t="shared" si="1320"/>
        <v>2.8999999999999998E-3</v>
      </c>
      <c r="BG3350" s="1">
        <v>41333</v>
      </c>
      <c r="BH3350">
        <v>0.371</v>
      </c>
      <c r="BI3350">
        <f t="shared" si="1321"/>
        <v>3.7099999999999998E-3</v>
      </c>
      <c r="BK3350" s="1">
        <v>41344</v>
      </c>
      <c r="BL3350">
        <v>2.4596800000000001</v>
      </c>
      <c r="BM3350">
        <f t="shared" si="1327"/>
        <v>2.4596800000000002E-2</v>
      </c>
      <c r="BP3350" s="1">
        <v>41214</v>
      </c>
      <c r="BQ3350">
        <v>161.63999999999999</v>
      </c>
      <c r="BR3350">
        <f t="shared" si="1322"/>
        <v>1.6163999999999998</v>
      </c>
      <c r="BT3350" s="1">
        <v>41240</v>
      </c>
      <c r="BU3350">
        <v>0.189</v>
      </c>
      <c r="BV3350">
        <f t="shared" si="1323"/>
        <v>1.89E-3</v>
      </c>
      <c r="BX3350" s="1">
        <v>41240</v>
      </c>
      <c r="BY3350">
        <v>0.34799999999999998</v>
      </c>
      <c r="BZ3350">
        <f t="shared" si="1324"/>
        <v>3.4799999999999996E-3</v>
      </c>
      <c r="CB3350" s="1">
        <v>41333</v>
      </c>
      <c r="CC3350">
        <v>0.33100000000000002</v>
      </c>
      <c r="CD3350">
        <f t="shared" si="1325"/>
        <v>3.31E-3</v>
      </c>
      <c r="CG3350" s="1"/>
    </row>
    <row r="3351" spans="1:85" x14ac:dyDescent="0.3">
      <c r="A3351" s="21">
        <f t="shared" si="1326"/>
        <v>50502</v>
      </c>
      <c r="B3351" s="18">
        <f t="shared" si="1310"/>
        <v>112.421875</v>
      </c>
      <c r="C3351">
        <f t="shared" si="1306"/>
        <v>115</v>
      </c>
      <c r="D3351">
        <f t="shared" ca="1" si="1313"/>
        <v>-12.483333333333333</v>
      </c>
      <c r="E3351">
        <f ca="1">IF(currency="USD",'Future et co'!F3351,IF(currency="EUR",'Future et co'!G3351,FALSE))</f>
        <v>3.6070000000000005E-2</v>
      </c>
      <c r="F3351">
        <f t="shared" ca="1" si="1314"/>
        <v>3.6070000000000005E-2</v>
      </c>
      <c r="G3351">
        <f t="shared" ca="1" si="1315"/>
        <v>2.0569999999999998E-2</v>
      </c>
      <c r="L3351">
        <f t="shared" ca="1" si="1316"/>
        <v>127.8</v>
      </c>
      <c r="M3351">
        <f t="shared" ca="1" si="1311"/>
        <v>3.6070000000000005E-2</v>
      </c>
      <c r="R3351">
        <f t="shared" ca="1" si="1317"/>
        <v>127.8</v>
      </c>
      <c r="S3351">
        <f t="shared" ca="1" si="1312"/>
        <v>3.6070000000000005E-2</v>
      </c>
      <c r="U3351" s="1"/>
      <c r="W3351" t="str">
        <f t="shared" si="1307"/>
        <v/>
      </c>
      <c r="Y3351" s="1"/>
      <c r="AA3351">
        <f t="shared" si="1308"/>
        <v>0</v>
      </c>
      <c r="AC3351" s="1"/>
      <c r="AE3351">
        <f t="shared" si="1309"/>
        <v>0</v>
      </c>
      <c r="AH3351" s="1"/>
      <c r="AI3351" s="17"/>
      <c r="AJ3351" s="25"/>
      <c r="AU3351" s="1">
        <v>41233</v>
      </c>
      <c r="AV3351">
        <v>0.13500000000000001</v>
      </c>
      <c r="AW3351">
        <f t="shared" si="1318"/>
        <v>1.3500000000000001E-3</v>
      </c>
      <c r="AY3351" s="1">
        <v>41234</v>
      </c>
      <c r="AZ3351">
        <v>0.124</v>
      </c>
      <c r="BA3351">
        <f t="shared" si="1319"/>
        <v>1.24E-3</v>
      </c>
      <c r="BC3351" s="1">
        <v>41332</v>
      </c>
      <c r="BD3351">
        <v>0.3</v>
      </c>
      <c r="BE3351">
        <f t="shared" si="1320"/>
        <v>3.0000000000000001E-3</v>
      </c>
      <c r="BG3351" s="1">
        <v>41332</v>
      </c>
      <c r="BH3351">
        <v>0.38400000000000001</v>
      </c>
      <c r="BI3351">
        <f t="shared" si="1321"/>
        <v>3.8400000000000001E-3</v>
      </c>
      <c r="BK3351" s="1">
        <v>41345</v>
      </c>
      <c r="BL3351">
        <v>2.4619800000000001</v>
      </c>
      <c r="BM3351">
        <f t="shared" si="1327"/>
        <v>2.4619800000000001E-2</v>
      </c>
      <c r="BP3351" s="1">
        <v>41213</v>
      </c>
      <c r="BQ3351">
        <v>161.61000000000001</v>
      </c>
      <c r="BR3351">
        <f t="shared" si="1322"/>
        <v>1.6161000000000001</v>
      </c>
      <c r="BT3351" s="1">
        <v>41239</v>
      </c>
      <c r="BU3351">
        <v>0.189</v>
      </c>
      <c r="BV3351">
        <f t="shared" si="1323"/>
        <v>1.89E-3</v>
      </c>
      <c r="BX3351" s="1">
        <v>41239</v>
      </c>
      <c r="BY3351">
        <v>0.34899999999999998</v>
      </c>
      <c r="BZ3351">
        <f t="shared" si="1324"/>
        <v>3.4899999999999996E-3</v>
      </c>
      <c r="CB3351" s="1">
        <v>41332</v>
      </c>
      <c r="CC3351">
        <v>0.36799999999999999</v>
      </c>
      <c r="CD3351">
        <f t="shared" si="1325"/>
        <v>3.6800000000000001E-3</v>
      </c>
      <c r="CG3351" s="1"/>
    </row>
    <row r="3352" spans="1:85" x14ac:dyDescent="0.3">
      <c r="A3352" s="21">
        <f t="shared" si="1326"/>
        <v>50503</v>
      </c>
      <c r="B3352" s="18">
        <f t="shared" si="1310"/>
        <v>112.421875</v>
      </c>
      <c r="C3352">
        <f t="shared" si="1306"/>
        <v>115</v>
      </c>
      <c r="D3352">
        <f t="shared" ca="1" si="1313"/>
        <v>-12.486111111111111</v>
      </c>
      <c r="E3352">
        <f ca="1">IF(currency="USD",'Future et co'!F3352,IF(currency="EUR",'Future et co'!G3352,FALSE))</f>
        <v>3.6070000000000005E-2</v>
      </c>
      <c r="F3352">
        <f t="shared" ca="1" si="1314"/>
        <v>3.6070000000000005E-2</v>
      </c>
      <c r="G3352">
        <f t="shared" ca="1" si="1315"/>
        <v>2.0569999999999998E-2</v>
      </c>
      <c r="L3352">
        <f t="shared" ca="1" si="1316"/>
        <v>127.8</v>
      </c>
      <c r="M3352">
        <f t="shared" ca="1" si="1311"/>
        <v>3.6070000000000005E-2</v>
      </c>
      <c r="R3352">
        <f t="shared" ca="1" si="1317"/>
        <v>127.8</v>
      </c>
      <c r="S3352">
        <f t="shared" ca="1" si="1312"/>
        <v>3.6070000000000005E-2</v>
      </c>
      <c r="U3352" s="1"/>
      <c r="W3352" t="str">
        <f t="shared" si="1307"/>
        <v/>
      </c>
      <c r="Y3352" s="1"/>
      <c r="AA3352">
        <f t="shared" si="1308"/>
        <v>0</v>
      </c>
      <c r="AC3352" s="1"/>
      <c r="AE3352">
        <f t="shared" si="1309"/>
        <v>0</v>
      </c>
      <c r="AH3352" s="1"/>
      <c r="AI3352" s="17"/>
      <c r="AJ3352" s="25"/>
      <c r="AU3352" s="1">
        <v>41232</v>
      </c>
      <c r="AV3352">
        <v>0.13100000000000001</v>
      </c>
      <c r="AW3352">
        <f t="shared" si="1318"/>
        <v>1.31E-3</v>
      </c>
      <c r="AY3352" s="1">
        <v>41233</v>
      </c>
      <c r="AZ3352">
        <v>0.123</v>
      </c>
      <c r="BA3352">
        <f t="shared" si="1319"/>
        <v>1.23E-3</v>
      </c>
      <c r="BC3352" s="1">
        <v>41331</v>
      </c>
      <c r="BD3352">
        <v>0.3</v>
      </c>
      <c r="BE3352">
        <f t="shared" si="1320"/>
        <v>3.0000000000000001E-3</v>
      </c>
      <c r="BG3352" s="1">
        <v>41331</v>
      </c>
      <c r="BH3352">
        <v>0.378</v>
      </c>
      <c r="BI3352">
        <f t="shared" si="1321"/>
        <v>3.7799999999999999E-3</v>
      </c>
      <c r="BK3352" s="1">
        <v>41346</v>
      </c>
      <c r="BL3352">
        <v>2.4587599999999998</v>
      </c>
      <c r="BM3352">
        <f t="shared" si="1327"/>
        <v>2.4587599999999998E-2</v>
      </c>
      <c r="BP3352" s="1">
        <v>41212</v>
      </c>
      <c r="BQ3352">
        <v>161.44999999999999</v>
      </c>
      <c r="BR3352">
        <f t="shared" si="1322"/>
        <v>1.6144999999999998</v>
      </c>
      <c r="BT3352" s="1">
        <v>41236</v>
      </c>
      <c r="BU3352">
        <v>0.19</v>
      </c>
      <c r="BV3352">
        <f t="shared" si="1323"/>
        <v>1.9E-3</v>
      </c>
      <c r="BX3352" s="1">
        <v>41236</v>
      </c>
      <c r="BY3352">
        <v>0.35099999999999998</v>
      </c>
      <c r="BZ3352">
        <f t="shared" si="1324"/>
        <v>3.5099999999999997E-3</v>
      </c>
      <c r="CB3352" s="1">
        <v>41331</v>
      </c>
      <c r="CC3352">
        <v>0.373</v>
      </c>
      <c r="CD3352">
        <f t="shared" si="1325"/>
        <v>3.7299999999999998E-3</v>
      </c>
      <c r="CG3352" s="1"/>
    </row>
    <row r="3353" spans="1:85" x14ac:dyDescent="0.3">
      <c r="A3353" s="21">
        <f t="shared" si="1326"/>
        <v>50504</v>
      </c>
      <c r="B3353" s="18">
        <f t="shared" si="1310"/>
        <v>112.421875</v>
      </c>
      <c r="C3353">
        <f t="shared" ref="C3353:C3416" si="1328">CEILING(B3353,$C$9)</f>
        <v>115</v>
      </c>
      <c r="D3353">
        <f t="shared" ca="1" si="1313"/>
        <v>-12.488888888888889</v>
      </c>
      <c r="E3353">
        <f ca="1">IF(currency="USD",'Future et co'!F3353,IF(currency="EUR",'Future et co'!G3353,FALSE))</f>
        <v>3.6070000000000005E-2</v>
      </c>
      <c r="F3353">
        <f t="shared" ca="1" si="1314"/>
        <v>3.6070000000000005E-2</v>
      </c>
      <c r="G3353">
        <f t="shared" ca="1" si="1315"/>
        <v>2.0569999999999998E-2</v>
      </c>
      <c r="L3353">
        <f t="shared" ca="1" si="1316"/>
        <v>127.8</v>
      </c>
      <c r="M3353">
        <f t="shared" ca="1" si="1311"/>
        <v>3.6070000000000005E-2</v>
      </c>
      <c r="R3353">
        <f t="shared" ca="1" si="1317"/>
        <v>127.8</v>
      </c>
      <c r="S3353">
        <f t="shared" ca="1" si="1312"/>
        <v>3.6070000000000005E-2</v>
      </c>
      <c r="U3353" s="1"/>
      <c r="W3353" t="str">
        <f t="shared" si="1307"/>
        <v/>
      </c>
      <c r="Y3353" s="1"/>
      <c r="AA3353">
        <f t="shared" si="1308"/>
        <v>0</v>
      </c>
      <c r="AC3353" s="1"/>
      <c r="AE3353">
        <f t="shared" si="1309"/>
        <v>0</v>
      </c>
      <c r="AH3353" s="1"/>
      <c r="AI3353" s="17"/>
      <c r="AJ3353" s="25"/>
      <c r="AU3353" s="1">
        <v>41229</v>
      </c>
      <c r="AV3353">
        <v>0.13900000000000001</v>
      </c>
      <c r="AW3353">
        <f t="shared" si="1318"/>
        <v>1.3900000000000002E-3</v>
      </c>
      <c r="AY3353" s="1">
        <v>41232</v>
      </c>
      <c r="AZ3353">
        <v>0.124</v>
      </c>
      <c r="BA3353">
        <f t="shared" si="1319"/>
        <v>1.24E-3</v>
      </c>
      <c r="BC3353" s="1">
        <v>41330</v>
      </c>
      <c r="BD3353">
        <v>0.28999999999999998</v>
      </c>
      <c r="BE3353">
        <f t="shared" si="1320"/>
        <v>2.8999999999999998E-3</v>
      </c>
      <c r="BG3353" s="1">
        <v>41330</v>
      </c>
      <c r="BH3353">
        <v>0.36599999999999999</v>
      </c>
      <c r="BI3353">
        <f t="shared" si="1321"/>
        <v>3.6600000000000001E-3</v>
      </c>
      <c r="BK3353" s="1">
        <v>41347</v>
      </c>
      <c r="BL3353">
        <v>2.4537300000000002</v>
      </c>
      <c r="BM3353">
        <f t="shared" si="1327"/>
        <v>2.4537300000000001E-2</v>
      </c>
      <c r="BP3353" s="1">
        <v>41211</v>
      </c>
      <c r="BQ3353">
        <v>161.63</v>
      </c>
      <c r="BR3353">
        <f t="shared" si="1322"/>
        <v>1.6162999999999998</v>
      </c>
      <c r="BT3353" s="1">
        <v>41235</v>
      </c>
      <c r="BU3353">
        <v>0.19</v>
      </c>
      <c r="BV3353">
        <f t="shared" si="1323"/>
        <v>1.9E-3</v>
      </c>
      <c r="BX3353" s="1">
        <v>41235</v>
      </c>
      <c r="BY3353">
        <v>0.35099999999999998</v>
      </c>
      <c r="BZ3353">
        <f t="shared" si="1324"/>
        <v>3.5099999999999997E-3</v>
      </c>
      <c r="CB3353" s="1">
        <v>41330</v>
      </c>
      <c r="CC3353">
        <v>0.378</v>
      </c>
      <c r="CD3353">
        <f t="shared" si="1325"/>
        <v>3.7799999999999999E-3</v>
      </c>
      <c r="CG3353" s="1"/>
    </row>
    <row r="3354" spans="1:85" x14ac:dyDescent="0.3">
      <c r="A3354" s="21">
        <f t="shared" si="1326"/>
        <v>50507</v>
      </c>
      <c r="B3354" s="18">
        <f t="shared" si="1310"/>
        <v>112.421875</v>
      </c>
      <c r="C3354">
        <f t="shared" si="1328"/>
        <v>115</v>
      </c>
      <c r="D3354">
        <f t="shared" ca="1" si="1313"/>
        <v>-12.497222222222222</v>
      </c>
      <c r="E3354">
        <f ca="1">IF(currency="USD",'Future et co'!F3354,IF(currency="EUR",'Future et co'!G3354,FALSE))</f>
        <v>3.6070000000000005E-2</v>
      </c>
      <c r="F3354">
        <f t="shared" ca="1" si="1314"/>
        <v>3.6070000000000005E-2</v>
      </c>
      <c r="G3354">
        <f t="shared" ca="1" si="1315"/>
        <v>2.0569999999999998E-2</v>
      </c>
      <c r="L3354">
        <f t="shared" ca="1" si="1316"/>
        <v>127.8</v>
      </c>
      <c r="M3354">
        <f t="shared" ca="1" si="1311"/>
        <v>3.6070000000000005E-2</v>
      </c>
      <c r="R3354">
        <f t="shared" ca="1" si="1317"/>
        <v>127.8</v>
      </c>
      <c r="S3354">
        <f t="shared" ca="1" si="1312"/>
        <v>3.6070000000000005E-2</v>
      </c>
      <c r="U3354" s="1"/>
      <c r="W3354" t="str">
        <f t="shared" si="1307"/>
        <v/>
      </c>
      <c r="Y3354" s="1"/>
      <c r="AA3354">
        <f t="shared" si="1308"/>
        <v>0</v>
      </c>
      <c r="AC3354" s="1"/>
      <c r="AE3354">
        <f t="shared" si="1309"/>
        <v>0</v>
      </c>
      <c r="AH3354" s="1"/>
      <c r="AI3354" s="17"/>
      <c r="AJ3354" s="25"/>
      <c r="AU3354" s="1">
        <v>41228</v>
      </c>
      <c r="AV3354">
        <v>0.13300000000000001</v>
      </c>
      <c r="AW3354">
        <f t="shared" si="1318"/>
        <v>1.33E-3</v>
      </c>
      <c r="AY3354" s="1">
        <v>41229</v>
      </c>
      <c r="AZ3354">
        <v>0.13300000000000001</v>
      </c>
      <c r="BA3354">
        <f t="shared" si="1319"/>
        <v>1.33E-3</v>
      </c>
      <c r="BC3354" s="1">
        <v>41327</v>
      </c>
      <c r="BD3354">
        <v>0.28999999999999998</v>
      </c>
      <c r="BE3354">
        <f t="shared" si="1320"/>
        <v>2.8999999999999998E-3</v>
      </c>
      <c r="BG3354" s="1">
        <v>41327</v>
      </c>
      <c r="BH3354">
        <v>0.378</v>
      </c>
      <c r="BI3354">
        <f t="shared" si="1321"/>
        <v>3.7799999999999999E-3</v>
      </c>
      <c r="BK3354" s="1">
        <v>41348</v>
      </c>
      <c r="BL3354">
        <v>2.45187</v>
      </c>
      <c r="BM3354">
        <f t="shared" si="1327"/>
        <v>2.4518700000000001E-2</v>
      </c>
      <c r="BP3354" s="1">
        <v>41208</v>
      </c>
      <c r="BQ3354">
        <v>160.66</v>
      </c>
      <c r="BR3354">
        <f t="shared" si="1322"/>
        <v>1.6066</v>
      </c>
      <c r="BT3354" s="1">
        <v>41234</v>
      </c>
      <c r="BU3354">
        <v>0.19</v>
      </c>
      <c r="BV3354">
        <f t="shared" si="1323"/>
        <v>1.9E-3</v>
      </c>
      <c r="BX3354" s="1">
        <v>41234</v>
      </c>
      <c r="BY3354">
        <v>0.35199999999999998</v>
      </c>
      <c r="BZ3354">
        <f t="shared" si="1324"/>
        <v>3.5199999999999997E-3</v>
      </c>
      <c r="CB3354" s="1">
        <v>41327</v>
      </c>
      <c r="CC3354">
        <v>0.378</v>
      </c>
      <c r="CD3354">
        <f t="shared" si="1325"/>
        <v>3.7799999999999999E-3</v>
      </c>
      <c r="CG3354" s="1"/>
    </row>
    <row r="3355" spans="1:85" x14ac:dyDescent="0.3">
      <c r="A3355" s="21">
        <f t="shared" si="1326"/>
        <v>50508</v>
      </c>
      <c r="B3355" s="18">
        <f t="shared" si="1310"/>
        <v>112.421875</v>
      </c>
      <c r="C3355">
        <f t="shared" si="1328"/>
        <v>115</v>
      </c>
      <c r="D3355">
        <f t="shared" ca="1" si="1313"/>
        <v>-12.5</v>
      </c>
      <c r="E3355">
        <f ca="1">IF(currency="USD",'Future et co'!F3355,IF(currency="EUR",'Future et co'!G3355,FALSE))</f>
        <v>3.6070000000000005E-2</v>
      </c>
      <c r="F3355">
        <f t="shared" ca="1" si="1314"/>
        <v>3.6070000000000005E-2</v>
      </c>
      <c r="G3355">
        <f t="shared" ca="1" si="1315"/>
        <v>2.0569999999999998E-2</v>
      </c>
      <c r="L3355">
        <f t="shared" ca="1" si="1316"/>
        <v>127.8</v>
      </c>
      <c r="M3355">
        <f t="shared" ca="1" si="1311"/>
        <v>3.6070000000000005E-2</v>
      </c>
      <c r="R3355">
        <f t="shared" ca="1" si="1317"/>
        <v>127.8</v>
      </c>
      <c r="S3355">
        <f t="shared" ca="1" si="1312"/>
        <v>3.6070000000000005E-2</v>
      </c>
      <c r="U3355" s="1"/>
      <c r="W3355" t="str">
        <f t="shared" si="1307"/>
        <v/>
      </c>
      <c r="Y3355" s="1"/>
      <c r="AA3355">
        <f t="shared" si="1308"/>
        <v>0</v>
      </c>
      <c r="AC3355" s="1"/>
      <c r="AE3355">
        <f t="shared" si="1309"/>
        <v>0</v>
      </c>
      <c r="AH3355" s="1"/>
      <c r="AI3355" s="17"/>
      <c r="AJ3355" s="25"/>
      <c r="AU3355" s="1">
        <v>41227</v>
      </c>
      <c r="AV3355">
        <v>0.13300000000000001</v>
      </c>
      <c r="AW3355">
        <f t="shared" si="1318"/>
        <v>1.33E-3</v>
      </c>
      <c r="AY3355" s="1">
        <v>41228</v>
      </c>
      <c r="AZ3355">
        <v>0.125</v>
      </c>
      <c r="BA3355">
        <f t="shared" si="1319"/>
        <v>1.25E-3</v>
      </c>
      <c r="BC3355" s="1">
        <v>41326</v>
      </c>
      <c r="BD3355">
        <v>0.28999999999999998</v>
      </c>
      <c r="BE3355">
        <f t="shared" si="1320"/>
        <v>2.8999999999999998E-3</v>
      </c>
      <c r="BG3355" s="1">
        <v>41326</v>
      </c>
      <c r="BH3355">
        <v>0.39400000000000002</v>
      </c>
      <c r="BI3355">
        <f t="shared" si="1321"/>
        <v>3.9399999999999999E-3</v>
      </c>
      <c r="BK3355" s="1">
        <v>41351</v>
      </c>
      <c r="BL3355">
        <v>2.4739599999999999</v>
      </c>
      <c r="BM3355">
        <f t="shared" si="1327"/>
        <v>2.47396E-2</v>
      </c>
      <c r="BP3355" s="1">
        <v>41207</v>
      </c>
      <c r="BQ3355">
        <v>160.13999999999999</v>
      </c>
      <c r="BR3355">
        <f t="shared" si="1322"/>
        <v>1.6013999999999999</v>
      </c>
      <c r="BT3355" s="1">
        <v>41233</v>
      </c>
      <c r="BU3355">
        <v>0.19</v>
      </c>
      <c r="BV3355">
        <f t="shared" si="1323"/>
        <v>1.9E-3</v>
      </c>
      <c r="BX3355" s="1">
        <v>41233</v>
      </c>
      <c r="BY3355">
        <v>0.35199999999999998</v>
      </c>
      <c r="BZ3355">
        <f t="shared" si="1324"/>
        <v>3.5199999999999997E-3</v>
      </c>
      <c r="CB3355" s="1">
        <v>41326</v>
      </c>
      <c r="CC3355">
        <v>0.41899999999999998</v>
      </c>
      <c r="CD3355">
        <f t="shared" si="1325"/>
        <v>4.1900000000000001E-3</v>
      </c>
      <c r="CG3355" s="1"/>
    </row>
    <row r="3356" spans="1:85" x14ac:dyDescent="0.3">
      <c r="A3356" s="21">
        <f t="shared" si="1326"/>
        <v>50509</v>
      </c>
      <c r="B3356" s="18">
        <f t="shared" si="1310"/>
        <v>112.421875</v>
      </c>
      <c r="C3356">
        <f t="shared" si="1328"/>
        <v>115</v>
      </c>
      <c r="D3356">
        <f t="shared" ca="1" si="1313"/>
        <v>-12.502777777777778</v>
      </c>
      <c r="E3356">
        <f ca="1">IF(currency="USD",'Future et co'!F3356,IF(currency="EUR",'Future et co'!G3356,FALSE))</f>
        <v>3.6070000000000005E-2</v>
      </c>
      <c r="F3356">
        <f t="shared" ca="1" si="1314"/>
        <v>3.6070000000000005E-2</v>
      </c>
      <c r="G3356">
        <f t="shared" ca="1" si="1315"/>
        <v>2.0569999999999998E-2</v>
      </c>
      <c r="L3356">
        <f t="shared" ca="1" si="1316"/>
        <v>127.8</v>
      </c>
      <c r="M3356">
        <f t="shared" ca="1" si="1311"/>
        <v>3.6070000000000005E-2</v>
      </c>
      <c r="R3356">
        <f t="shared" ca="1" si="1317"/>
        <v>127.8</v>
      </c>
      <c r="S3356">
        <f t="shared" ca="1" si="1312"/>
        <v>3.6070000000000005E-2</v>
      </c>
      <c r="U3356" s="1"/>
      <c r="W3356" t="str">
        <f t="shared" si="1307"/>
        <v/>
      </c>
      <c r="Y3356" s="1"/>
      <c r="AA3356">
        <f t="shared" si="1308"/>
        <v>0</v>
      </c>
      <c r="AC3356" s="1"/>
      <c r="AE3356">
        <f t="shared" si="1309"/>
        <v>0</v>
      </c>
      <c r="AH3356" s="1"/>
      <c r="AI3356" s="17"/>
      <c r="AJ3356" s="25"/>
      <c r="AU3356" s="1">
        <v>41226</v>
      </c>
      <c r="AV3356">
        <v>0.13</v>
      </c>
      <c r="AW3356">
        <f t="shared" si="1318"/>
        <v>1.2999999999999999E-3</v>
      </c>
      <c r="AY3356" s="1">
        <v>41227</v>
      </c>
      <c r="AZ3356">
        <v>0.125</v>
      </c>
      <c r="BA3356">
        <f t="shared" si="1319"/>
        <v>1.25E-3</v>
      </c>
      <c r="BC3356" s="1">
        <v>41325</v>
      </c>
      <c r="BD3356">
        <v>0.3</v>
      </c>
      <c r="BE3356">
        <f t="shared" si="1320"/>
        <v>3.0000000000000001E-3</v>
      </c>
      <c r="BG3356" s="1">
        <v>41325</v>
      </c>
      <c r="BH3356">
        <v>0.4</v>
      </c>
      <c r="BI3356">
        <f t="shared" si="1321"/>
        <v>4.0000000000000001E-3</v>
      </c>
      <c r="BK3356" s="1">
        <v>41352</v>
      </c>
      <c r="BL3356">
        <v>2.46068</v>
      </c>
      <c r="BM3356">
        <f t="shared" si="1327"/>
        <v>2.4606799999999998E-2</v>
      </c>
      <c r="BP3356" s="1">
        <v>41206</v>
      </c>
      <c r="BQ3356">
        <v>160.22999999999999</v>
      </c>
      <c r="BR3356">
        <f t="shared" si="1322"/>
        <v>1.6022999999999998</v>
      </c>
      <c r="BT3356" s="1">
        <v>41232</v>
      </c>
      <c r="BU3356">
        <v>0.191</v>
      </c>
      <c r="BV3356">
        <f t="shared" si="1323"/>
        <v>1.91E-3</v>
      </c>
      <c r="BX3356" s="1">
        <v>41232</v>
      </c>
      <c r="BY3356">
        <v>0.35399999999999998</v>
      </c>
      <c r="BZ3356">
        <f t="shared" si="1324"/>
        <v>3.5399999999999997E-3</v>
      </c>
      <c r="CB3356" s="1">
        <v>41325</v>
      </c>
      <c r="CC3356">
        <v>0.432</v>
      </c>
      <c r="CD3356">
        <f t="shared" si="1325"/>
        <v>4.3200000000000001E-3</v>
      </c>
      <c r="CG3356" s="1"/>
    </row>
    <row r="3357" spans="1:85" x14ac:dyDescent="0.3">
      <c r="A3357" s="21">
        <f t="shared" si="1326"/>
        <v>50510</v>
      </c>
      <c r="B3357" s="18">
        <f t="shared" si="1310"/>
        <v>112.421875</v>
      </c>
      <c r="C3357">
        <f t="shared" si="1328"/>
        <v>115</v>
      </c>
      <c r="D3357">
        <f t="shared" ca="1" si="1313"/>
        <v>-12.505555555555556</v>
      </c>
      <c r="E3357">
        <f ca="1">IF(currency="USD",'Future et co'!F3357,IF(currency="EUR",'Future et co'!G3357,FALSE))</f>
        <v>3.6070000000000005E-2</v>
      </c>
      <c r="F3357">
        <f t="shared" ca="1" si="1314"/>
        <v>3.6070000000000005E-2</v>
      </c>
      <c r="G3357">
        <f t="shared" ca="1" si="1315"/>
        <v>2.0569999999999998E-2</v>
      </c>
      <c r="L3357">
        <f t="shared" ca="1" si="1316"/>
        <v>127.8</v>
      </c>
      <c r="M3357">
        <f t="shared" ca="1" si="1311"/>
        <v>3.6070000000000005E-2</v>
      </c>
      <c r="R3357">
        <f t="shared" ca="1" si="1317"/>
        <v>127.8</v>
      </c>
      <c r="S3357">
        <f t="shared" ca="1" si="1312"/>
        <v>3.6070000000000005E-2</v>
      </c>
      <c r="U3357" s="1"/>
      <c r="W3357" t="str">
        <f t="shared" si="1307"/>
        <v/>
      </c>
      <c r="Y3357" s="1"/>
      <c r="AA3357">
        <f t="shared" si="1308"/>
        <v>0</v>
      </c>
      <c r="AC3357" s="1"/>
      <c r="AE3357">
        <f t="shared" si="1309"/>
        <v>0</v>
      </c>
      <c r="AH3357" s="1"/>
      <c r="AI3357" s="17"/>
      <c r="AJ3357" s="25"/>
      <c r="AU3357" s="1">
        <v>41225</v>
      </c>
      <c r="AV3357">
        <v>0.13</v>
      </c>
      <c r="AW3357">
        <f t="shared" si="1318"/>
        <v>1.2999999999999999E-3</v>
      </c>
      <c r="AY3357" s="1">
        <v>41226</v>
      </c>
      <c r="AZ3357">
        <v>0.13100000000000001</v>
      </c>
      <c r="BA3357">
        <f t="shared" si="1319"/>
        <v>1.31E-3</v>
      </c>
      <c r="BC3357" s="1">
        <v>41324</v>
      </c>
      <c r="BD3357">
        <v>0.3</v>
      </c>
      <c r="BE3357">
        <f t="shared" si="1320"/>
        <v>3.0000000000000001E-3</v>
      </c>
      <c r="BG3357" s="1">
        <v>41324</v>
      </c>
      <c r="BH3357">
        <v>0.40500000000000003</v>
      </c>
      <c r="BI3357">
        <f t="shared" si="1321"/>
        <v>4.0500000000000006E-3</v>
      </c>
      <c r="BK3357" s="1">
        <v>41353</v>
      </c>
      <c r="BL3357">
        <v>2.4458000000000002</v>
      </c>
      <c r="BM3357">
        <f t="shared" si="1327"/>
        <v>2.4458000000000001E-2</v>
      </c>
      <c r="BP3357" s="1">
        <v>41205</v>
      </c>
      <c r="BQ3357">
        <v>160.09</v>
      </c>
      <c r="BR3357">
        <f t="shared" si="1322"/>
        <v>1.6009</v>
      </c>
      <c r="BT3357" s="1">
        <v>41229</v>
      </c>
      <c r="BU3357">
        <v>0.191</v>
      </c>
      <c r="BV3357">
        <f t="shared" si="1323"/>
        <v>1.91E-3</v>
      </c>
      <c r="BX3357" s="1">
        <v>41229</v>
      </c>
      <c r="BY3357">
        <v>0.35599999999999998</v>
      </c>
      <c r="BZ3357">
        <f t="shared" si="1324"/>
        <v>3.5599999999999998E-3</v>
      </c>
      <c r="CB3357" s="1">
        <v>41324</v>
      </c>
      <c r="CC3357">
        <v>0.40600000000000003</v>
      </c>
      <c r="CD3357">
        <f t="shared" si="1325"/>
        <v>4.0600000000000002E-3</v>
      </c>
      <c r="CG3357" s="1"/>
    </row>
    <row r="3358" spans="1:85" x14ac:dyDescent="0.3">
      <c r="A3358" s="21">
        <f t="shared" si="1326"/>
        <v>50511</v>
      </c>
      <c r="B3358" s="18">
        <f t="shared" si="1310"/>
        <v>112.421875</v>
      </c>
      <c r="C3358">
        <f t="shared" si="1328"/>
        <v>115</v>
      </c>
      <c r="D3358">
        <f t="shared" ca="1" si="1313"/>
        <v>-12.508333333333333</v>
      </c>
      <c r="E3358">
        <f ca="1">IF(currency="USD",'Future et co'!F3358,IF(currency="EUR",'Future et co'!G3358,FALSE))</f>
        <v>3.6070000000000005E-2</v>
      </c>
      <c r="F3358">
        <f t="shared" ca="1" si="1314"/>
        <v>3.6070000000000005E-2</v>
      </c>
      <c r="G3358">
        <f t="shared" ca="1" si="1315"/>
        <v>2.0569999999999998E-2</v>
      </c>
      <c r="L3358">
        <f t="shared" ca="1" si="1316"/>
        <v>127.8</v>
      </c>
      <c r="M3358">
        <f t="shared" ca="1" si="1311"/>
        <v>3.6070000000000005E-2</v>
      </c>
      <c r="R3358">
        <f t="shared" ca="1" si="1317"/>
        <v>127.8</v>
      </c>
      <c r="S3358">
        <f t="shared" ca="1" si="1312"/>
        <v>3.6070000000000005E-2</v>
      </c>
      <c r="U3358" s="1"/>
      <c r="W3358" t="str">
        <f t="shared" si="1307"/>
        <v/>
      </c>
      <c r="Y3358" s="1"/>
      <c r="AA3358">
        <f t="shared" si="1308"/>
        <v>0</v>
      </c>
      <c r="AC3358" s="1"/>
      <c r="AE3358">
        <f t="shared" si="1309"/>
        <v>0</v>
      </c>
      <c r="AH3358" s="1"/>
      <c r="AI3358" s="17"/>
      <c r="AJ3358" s="25"/>
      <c r="AU3358" s="1">
        <v>41222</v>
      </c>
      <c r="AV3358">
        <v>0.13</v>
      </c>
      <c r="AW3358">
        <f t="shared" si="1318"/>
        <v>1.2999999999999999E-3</v>
      </c>
      <c r="AY3358" s="1">
        <v>41225</v>
      </c>
      <c r="AZ3358">
        <v>0.13</v>
      </c>
      <c r="BA3358">
        <f t="shared" si="1319"/>
        <v>1.2999999999999999E-3</v>
      </c>
      <c r="BC3358" s="1">
        <v>41323</v>
      </c>
      <c r="BD3358">
        <v>0.31</v>
      </c>
      <c r="BE3358">
        <f t="shared" si="1320"/>
        <v>3.0999999999999999E-3</v>
      </c>
      <c r="BG3358" s="1">
        <v>41323</v>
      </c>
      <c r="BH3358">
        <v>0.40250000000000002</v>
      </c>
      <c r="BI3358">
        <f t="shared" si="1321"/>
        <v>4.0249999999999999E-3</v>
      </c>
      <c r="BK3358" s="1">
        <v>41354</v>
      </c>
      <c r="BL3358">
        <v>2.4671400000000001</v>
      </c>
      <c r="BM3358">
        <f t="shared" si="1327"/>
        <v>2.46714E-2</v>
      </c>
      <c r="BP3358" s="1">
        <v>41204</v>
      </c>
      <c r="BQ3358">
        <v>159.54</v>
      </c>
      <c r="BR3358">
        <f t="shared" si="1322"/>
        <v>1.5953999999999999</v>
      </c>
      <c r="BT3358" s="1">
        <v>41228</v>
      </c>
      <c r="BU3358">
        <v>0.191</v>
      </c>
      <c r="BV3358">
        <f t="shared" si="1323"/>
        <v>1.91E-3</v>
      </c>
      <c r="BX3358" s="1">
        <v>41228</v>
      </c>
      <c r="BY3358">
        <v>0.35699999999999998</v>
      </c>
      <c r="BZ3358">
        <f t="shared" si="1324"/>
        <v>3.5699999999999998E-3</v>
      </c>
      <c r="CB3358" s="1">
        <v>41323</v>
      </c>
      <c r="CC3358">
        <v>0.40200000000000002</v>
      </c>
      <c r="CD3358">
        <f t="shared" si="1325"/>
        <v>4.0200000000000001E-3</v>
      </c>
      <c r="CG3358" s="1"/>
    </row>
    <row r="3359" spans="1:85" x14ac:dyDescent="0.3">
      <c r="A3359" s="21">
        <f t="shared" si="1326"/>
        <v>50514</v>
      </c>
      <c r="B3359" s="18">
        <f t="shared" si="1310"/>
        <v>112.421875</v>
      </c>
      <c r="C3359">
        <f t="shared" si="1328"/>
        <v>115</v>
      </c>
      <c r="D3359">
        <f t="shared" ca="1" si="1313"/>
        <v>-12.516666666666667</v>
      </c>
      <c r="E3359">
        <f ca="1">IF(currency="USD",'Future et co'!F3359,IF(currency="EUR",'Future et co'!G3359,FALSE))</f>
        <v>3.6070000000000005E-2</v>
      </c>
      <c r="F3359">
        <f t="shared" ca="1" si="1314"/>
        <v>3.6070000000000005E-2</v>
      </c>
      <c r="G3359">
        <f t="shared" ca="1" si="1315"/>
        <v>2.0569999999999998E-2</v>
      </c>
      <c r="L3359">
        <f t="shared" ca="1" si="1316"/>
        <v>127.8</v>
      </c>
      <c r="M3359">
        <f t="shared" ca="1" si="1311"/>
        <v>3.6070000000000005E-2</v>
      </c>
      <c r="R3359">
        <f t="shared" ca="1" si="1317"/>
        <v>127.8</v>
      </c>
      <c r="S3359">
        <f t="shared" ca="1" si="1312"/>
        <v>3.6070000000000005E-2</v>
      </c>
      <c r="U3359" s="1"/>
      <c r="W3359" t="str">
        <f t="shared" si="1307"/>
        <v/>
      </c>
      <c r="Y3359" s="1"/>
      <c r="AA3359">
        <f t="shared" si="1308"/>
        <v>0</v>
      </c>
      <c r="AC3359" s="1"/>
      <c r="AE3359">
        <f t="shared" si="1309"/>
        <v>0</v>
      </c>
      <c r="AH3359" s="1"/>
      <c r="AI3359" s="17"/>
      <c r="AJ3359" s="25"/>
      <c r="AU3359" s="1">
        <v>41221</v>
      </c>
      <c r="AV3359">
        <v>0.127</v>
      </c>
      <c r="AW3359">
        <f t="shared" si="1318"/>
        <v>1.2700000000000001E-3</v>
      </c>
      <c r="AY3359" s="1">
        <v>41222</v>
      </c>
      <c r="AZ3359">
        <v>0.125</v>
      </c>
      <c r="BA3359">
        <f t="shared" si="1319"/>
        <v>1.25E-3</v>
      </c>
      <c r="BC3359" s="1">
        <v>41320</v>
      </c>
      <c r="BD3359">
        <v>0.31</v>
      </c>
      <c r="BE3359">
        <f t="shared" si="1320"/>
        <v>3.0999999999999999E-3</v>
      </c>
      <c r="BG3359" s="1">
        <v>41320</v>
      </c>
      <c r="BH3359">
        <v>0.41099999999999998</v>
      </c>
      <c r="BI3359">
        <f t="shared" si="1321"/>
        <v>4.1099999999999999E-3</v>
      </c>
      <c r="BK3359" s="1">
        <v>41355</v>
      </c>
      <c r="BL3359">
        <v>2.4489999999999998</v>
      </c>
      <c r="BM3359">
        <f t="shared" si="1327"/>
        <v>2.4489999999999998E-2</v>
      </c>
      <c r="BP3359" s="1">
        <v>41201</v>
      </c>
      <c r="BQ3359">
        <v>159.82</v>
      </c>
      <c r="BR3359">
        <f t="shared" si="1322"/>
        <v>1.5981999999999998</v>
      </c>
      <c r="BT3359" s="1">
        <v>41227</v>
      </c>
      <c r="BU3359">
        <v>0.191</v>
      </c>
      <c r="BV3359">
        <f t="shared" si="1323"/>
        <v>1.91E-3</v>
      </c>
      <c r="BX3359" s="1">
        <v>41227</v>
      </c>
      <c r="BY3359">
        <v>0.35799999999999998</v>
      </c>
      <c r="BZ3359">
        <f t="shared" si="1324"/>
        <v>3.5799999999999998E-3</v>
      </c>
      <c r="CB3359" s="1">
        <v>41320</v>
      </c>
      <c r="CC3359">
        <v>0.41099999999999998</v>
      </c>
      <c r="CD3359">
        <f t="shared" si="1325"/>
        <v>4.1099999999999999E-3</v>
      </c>
      <c r="CG3359" s="1"/>
    </row>
    <row r="3360" spans="1:85" x14ac:dyDescent="0.3">
      <c r="A3360" s="21">
        <f t="shared" si="1326"/>
        <v>50515</v>
      </c>
      <c r="B3360" s="18">
        <f t="shared" si="1310"/>
        <v>112.421875</v>
      </c>
      <c r="C3360">
        <f t="shared" si="1328"/>
        <v>115</v>
      </c>
      <c r="D3360">
        <f t="shared" ca="1" si="1313"/>
        <v>-12.519444444444444</v>
      </c>
      <c r="E3360">
        <f ca="1">IF(currency="USD",'Future et co'!F3360,IF(currency="EUR",'Future et co'!G3360,FALSE))</f>
        <v>3.6070000000000005E-2</v>
      </c>
      <c r="F3360">
        <f t="shared" ca="1" si="1314"/>
        <v>3.6070000000000005E-2</v>
      </c>
      <c r="G3360">
        <f t="shared" ca="1" si="1315"/>
        <v>2.0569999999999998E-2</v>
      </c>
      <c r="L3360">
        <f t="shared" ca="1" si="1316"/>
        <v>127.8</v>
      </c>
      <c r="M3360">
        <f t="shared" ca="1" si="1311"/>
        <v>3.6070000000000005E-2</v>
      </c>
      <c r="R3360">
        <f t="shared" ca="1" si="1317"/>
        <v>127.8</v>
      </c>
      <c r="S3360">
        <f t="shared" ca="1" si="1312"/>
        <v>3.6070000000000005E-2</v>
      </c>
      <c r="U3360" s="1"/>
      <c r="W3360" t="str">
        <f t="shared" si="1307"/>
        <v/>
      </c>
      <c r="Y3360" s="1"/>
      <c r="AA3360">
        <f t="shared" si="1308"/>
        <v>0</v>
      </c>
      <c r="AC3360" s="1"/>
      <c r="AE3360">
        <f t="shared" si="1309"/>
        <v>0</v>
      </c>
      <c r="AH3360" s="1"/>
      <c r="AI3360" s="17"/>
      <c r="AJ3360" s="25"/>
      <c r="AU3360" s="1">
        <v>41220</v>
      </c>
      <c r="AV3360">
        <v>0.14000000000000001</v>
      </c>
      <c r="AW3360">
        <f t="shared" si="1318"/>
        <v>1.4000000000000002E-3</v>
      </c>
      <c r="AY3360" s="1">
        <v>41221</v>
      </c>
      <c r="AZ3360">
        <v>0.123</v>
      </c>
      <c r="BA3360">
        <f t="shared" si="1319"/>
        <v>1.23E-3</v>
      </c>
      <c r="BC3360" s="1">
        <v>41319</v>
      </c>
      <c r="BD3360">
        <v>0.3</v>
      </c>
      <c r="BE3360">
        <f t="shared" si="1320"/>
        <v>3.0000000000000001E-3</v>
      </c>
      <c r="BG3360" s="1">
        <v>41319</v>
      </c>
      <c r="BH3360">
        <v>0.40600000000000003</v>
      </c>
      <c r="BI3360">
        <f t="shared" si="1321"/>
        <v>4.0600000000000002E-3</v>
      </c>
      <c r="BK3360" s="1">
        <v>41358</v>
      </c>
      <c r="BL3360">
        <v>2.4564499999999998</v>
      </c>
      <c r="BM3360">
        <f t="shared" si="1327"/>
        <v>2.45645E-2</v>
      </c>
      <c r="BP3360" s="1">
        <v>41200</v>
      </c>
      <c r="BQ3360">
        <v>159.49</v>
      </c>
      <c r="BR3360">
        <f t="shared" si="1322"/>
        <v>1.5949</v>
      </c>
      <c r="BT3360" s="1">
        <v>41226</v>
      </c>
      <c r="BU3360">
        <v>0.192</v>
      </c>
      <c r="BV3360">
        <f t="shared" si="1323"/>
        <v>1.92E-3</v>
      </c>
      <c r="BX3360" s="1">
        <v>41226</v>
      </c>
      <c r="BY3360">
        <v>0.36099999999999999</v>
      </c>
      <c r="BZ3360">
        <f t="shared" si="1324"/>
        <v>3.6099999999999999E-3</v>
      </c>
      <c r="CB3360" s="1">
        <v>41319</v>
      </c>
      <c r="CC3360">
        <v>0.42699999999999999</v>
      </c>
      <c r="CD3360">
        <f t="shared" si="1325"/>
        <v>4.2699999999999995E-3</v>
      </c>
      <c r="CG3360" s="1"/>
    </row>
    <row r="3361" spans="1:85" x14ac:dyDescent="0.3">
      <c r="A3361" s="21">
        <f t="shared" si="1326"/>
        <v>50516</v>
      </c>
      <c r="B3361" s="18">
        <f t="shared" si="1310"/>
        <v>112.421875</v>
      </c>
      <c r="C3361">
        <f t="shared" si="1328"/>
        <v>115</v>
      </c>
      <c r="D3361">
        <f t="shared" ca="1" si="1313"/>
        <v>-12.522222222222222</v>
      </c>
      <c r="E3361">
        <f ca="1">IF(currency="USD",'Future et co'!F3361,IF(currency="EUR",'Future et co'!G3361,FALSE))</f>
        <v>3.6070000000000005E-2</v>
      </c>
      <c r="F3361">
        <f t="shared" ca="1" si="1314"/>
        <v>3.6070000000000005E-2</v>
      </c>
      <c r="G3361">
        <f t="shared" ca="1" si="1315"/>
        <v>2.0569999999999998E-2</v>
      </c>
      <c r="L3361">
        <f t="shared" ca="1" si="1316"/>
        <v>127.8</v>
      </c>
      <c r="M3361">
        <f t="shared" ca="1" si="1311"/>
        <v>3.6070000000000005E-2</v>
      </c>
      <c r="R3361">
        <f t="shared" ca="1" si="1317"/>
        <v>127.8</v>
      </c>
      <c r="S3361">
        <f t="shared" ca="1" si="1312"/>
        <v>3.6070000000000005E-2</v>
      </c>
      <c r="U3361" s="1"/>
      <c r="W3361" t="str">
        <f t="shared" ref="W3361:W3424" si="1329">IF(U3361="","",V3361/100)</f>
        <v/>
      </c>
      <c r="Y3361" s="1"/>
      <c r="AA3361">
        <f t="shared" ref="AA3361:AA3424" si="1330">Z3361/100</f>
        <v>0</v>
      </c>
      <c r="AC3361" s="1"/>
      <c r="AE3361">
        <f t="shared" ref="AE3361:AE3424" si="1331">AD3361/100</f>
        <v>0</v>
      </c>
      <c r="AH3361" s="1"/>
      <c r="AI3361" s="17"/>
      <c r="AJ3361" s="25"/>
      <c r="AU3361" s="1">
        <v>41219</v>
      </c>
      <c r="AV3361">
        <v>0.14099999999999999</v>
      </c>
      <c r="AW3361">
        <f t="shared" si="1318"/>
        <v>1.4099999999999998E-3</v>
      </c>
      <c r="AY3361" s="1">
        <v>41220</v>
      </c>
      <c r="AZ3361">
        <v>0.13300000000000001</v>
      </c>
      <c r="BA3361">
        <f t="shared" si="1319"/>
        <v>1.33E-3</v>
      </c>
      <c r="BC3361" s="1">
        <v>41318</v>
      </c>
      <c r="BD3361">
        <v>0.31</v>
      </c>
      <c r="BE3361">
        <f t="shared" si="1320"/>
        <v>3.0999999999999999E-3</v>
      </c>
      <c r="BG3361" s="1">
        <v>41318</v>
      </c>
      <c r="BH3361">
        <v>0.41899999999999998</v>
      </c>
      <c r="BI3361">
        <f t="shared" si="1321"/>
        <v>4.1900000000000001E-3</v>
      </c>
      <c r="BK3361" s="1">
        <v>41359</v>
      </c>
      <c r="BL3361">
        <v>2.4378099999999998</v>
      </c>
      <c r="BM3361">
        <f t="shared" si="1327"/>
        <v>2.43781E-2</v>
      </c>
      <c r="BP3361" s="1">
        <v>41199</v>
      </c>
      <c r="BQ3361">
        <v>159.41</v>
      </c>
      <c r="BR3361">
        <f t="shared" si="1322"/>
        <v>1.5941000000000001</v>
      </c>
      <c r="BT3361" s="1">
        <v>41225</v>
      </c>
      <c r="BU3361">
        <v>0.192</v>
      </c>
      <c r="BV3361">
        <f t="shared" si="1323"/>
        <v>1.92E-3</v>
      </c>
      <c r="BX3361" s="1">
        <v>41225</v>
      </c>
      <c r="BY3361">
        <v>0.36299999999999999</v>
      </c>
      <c r="BZ3361">
        <f t="shared" si="1324"/>
        <v>3.63E-3</v>
      </c>
      <c r="CB3361" s="1">
        <v>41318</v>
      </c>
      <c r="CC3361">
        <v>0.44900000000000001</v>
      </c>
      <c r="CD3361">
        <f t="shared" si="1325"/>
        <v>4.4900000000000001E-3</v>
      </c>
      <c r="CG3361" s="1"/>
    </row>
    <row r="3362" spans="1:85" x14ac:dyDescent="0.3">
      <c r="A3362" s="21">
        <f t="shared" si="1326"/>
        <v>50517</v>
      </c>
      <c r="B3362" s="18">
        <f t="shared" si="1310"/>
        <v>112.421875</v>
      </c>
      <c r="C3362">
        <f t="shared" si="1328"/>
        <v>115</v>
      </c>
      <c r="D3362">
        <f t="shared" ca="1" si="1313"/>
        <v>-12.525</v>
      </c>
      <c r="E3362">
        <f ca="1">IF(currency="USD",'Future et co'!F3362,IF(currency="EUR",'Future et co'!G3362,FALSE))</f>
        <v>3.6070000000000005E-2</v>
      </c>
      <c r="F3362">
        <f t="shared" ca="1" si="1314"/>
        <v>3.6070000000000005E-2</v>
      </c>
      <c r="G3362">
        <f t="shared" ca="1" si="1315"/>
        <v>2.0569999999999998E-2</v>
      </c>
      <c r="L3362">
        <f t="shared" ca="1" si="1316"/>
        <v>127.8</v>
      </c>
      <c r="M3362">
        <f t="shared" ca="1" si="1311"/>
        <v>3.6070000000000005E-2</v>
      </c>
      <c r="R3362">
        <f t="shared" ca="1" si="1317"/>
        <v>127.8</v>
      </c>
      <c r="S3362">
        <f t="shared" ca="1" si="1312"/>
        <v>3.6070000000000005E-2</v>
      </c>
      <c r="U3362" s="1"/>
      <c r="W3362" t="str">
        <f t="shared" si="1329"/>
        <v/>
      </c>
      <c r="Y3362" s="1"/>
      <c r="AA3362">
        <f t="shared" si="1330"/>
        <v>0</v>
      </c>
      <c r="AC3362" s="1"/>
      <c r="AE3362">
        <f t="shared" si="1331"/>
        <v>0</v>
      </c>
      <c r="AH3362" s="1"/>
      <c r="AI3362" s="17"/>
      <c r="AJ3362" s="25"/>
      <c r="AU3362" s="1">
        <v>41218</v>
      </c>
      <c r="AV3362">
        <v>0.13400000000000001</v>
      </c>
      <c r="AW3362">
        <f t="shared" si="1318"/>
        <v>1.34E-3</v>
      </c>
      <c r="AY3362" s="1">
        <v>41219</v>
      </c>
      <c r="AZ3362">
        <v>0.128</v>
      </c>
      <c r="BA3362">
        <f t="shared" si="1319"/>
        <v>1.2800000000000001E-3</v>
      </c>
      <c r="BC3362" s="1">
        <v>41317</v>
      </c>
      <c r="BD3362">
        <v>0.3</v>
      </c>
      <c r="BE3362">
        <f t="shared" si="1320"/>
        <v>3.0000000000000001E-3</v>
      </c>
      <c r="BG3362" s="1">
        <v>41317</v>
      </c>
      <c r="BH3362">
        <v>0.41099999999999998</v>
      </c>
      <c r="BI3362">
        <f t="shared" si="1321"/>
        <v>4.1099999999999999E-3</v>
      </c>
      <c r="BK3362" s="1">
        <v>41360</v>
      </c>
      <c r="BL3362">
        <v>2.4399600000000001</v>
      </c>
      <c r="BM3362">
        <f t="shared" si="1327"/>
        <v>2.43996E-2</v>
      </c>
      <c r="BP3362" s="1">
        <v>41198</v>
      </c>
      <c r="BQ3362">
        <v>160.57</v>
      </c>
      <c r="BR3362">
        <f t="shared" si="1322"/>
        <v>1.6056999999999999</v>
      </c>
      <c r="BT3362" s="1">
        <v>41222</v>
      </c>
      <c r="BU3362">
        <v>0.193</v>
      </c>
      <c r="BV3362">
        <f t="shared" si="1323"/>
        <v>1.9300000000000001E-3</v>
      </c>
      <c r="BX3362" s="1">
        <v>41222</v>
      </c>
      <c r="BY3362">
        <v>0.36599999999999999</v>
      </c>
      <c r="BZ3362">
        <f t="shared" si="1324"/>
        <v>3.6600000000000001E-3</v>
      </c>
      <c r="CB3362" s="1">
        <v>41317</v>
      </c>
      <c r="CC3362">
        <v>0.42499999999999999</v>
      </c>
      <c r="CD3362">
        <f t="shared" si="1325"/>
        <v>4.2500000000000003E-3</v>
      </c>
      <c r="CG3362" s="1"/>
    </row>
    <row r="3363" spans="1:85" x14ac:dyDescent="0.3">
      <c r="A3363" s="21">
        <f t="shared" si="1326"/>
        <v>50518</v>
      </c>
      <c r="B3363" s="18">
        <f t="shared" si="1310"/>
        <v>112.421875</v>
      </c>
      <c r="C3363">
        <f t="shared" si="1328"/>
        <v>115</v>
      </c>
      <c r="D3363">
        <f t="shared" ca="1" si="1313"/>
        <v>-12.527777777777779</v>
      </c>
      <c r="E3363">
        <f ca="1">IF(currency="USD",'Future et co'!F3363,IF(currency="EUR",'Future et co'!G3363,FALSE))</f>
        <v>3.6070000000000005E-2</v>
      </c>
      <c r="F3363">
        <f t="shared" ca="1" si="1314"/>
        <v>3.6070000000000005E-2</v>
      </c>
      <c r="G3363">
        <f t="shared" ca="1" si="1315"/>
        <v>2.0569999999999998E-2</v>
      </c>
      <c r="L3363">
        <f t="shared" ca="1" si="1316"/>
        <v>127.8</v>
      </c>
      <c r="M3363">
        <f t="shared" ca="1" si="1311"/>
        <v>3.6070000000000005E-2</v>
      </c>
      <c r="R3363">
        <f t="shared" ca="1" si="1317"/>
        <v>127.8</v>
      </c>
      <c r="S3363">
        <f t="shared" ca="1" si="1312"/>
        <v>3.6070000000000005E-2</v>
      </c>
      <c r="U3363" s="1"/>
      <c r="W3363" t="str">
        <f t="shared" si="1329"/>
        <v/>
      </c>
      <c r="Y3363" s="1"/>
      <c r="AA3363">
        <f t="shared" si="1330"/>
        <v>0</v>
      </c>
      <c r="AC3363" s="1"/>
      <c r="AE3363">
        <f t="shared" si="1331"/>
        <v>0</v>
      </c>
      <c r="AH3363" s="1"/>
      <c r="AI3363" s="17"/>
      <c r="AJ3363" s="25"/>
      <c r="AU3363" s="1">
        <v>41215</v>
      </c>
      <c r="AV3363">
        <v>0.14199999999999999</v>
      </c>
      <c r="AW3363">
        <f t="shared" si="1318"/>
        <v>1.4199999999999998E-3</v>
      </c>
      <c r="AY3363" s="1">
        <v>41218</v>
      </c>
      <c r="AZ3363">
        <v>0.127</v>
      </c>
      <c r="BA3363">
        <f t="shared" si="1319"/>
        <v>1.2700000000000001E-3</v>
      </c>
      <c r="BC3363" s="1">
        <v>41316</v>
      </c>
      <c r="BD3363">
        <v>0.3</v>
      </c>
      <c r="BE3363">
        <f t="shared" si="1320"/>
        <v>3.0000000000000001E-3</v>
      </c>
      <c r="BG3363" s="1">
        <v>41316</v>
      </c>
      <c r="BH3363">
        <v>0.38900000000000001</v>
      </c>
      <c r="BI3363">
        <f t="shared" si="1321"/>
        <v>3.8900000000000002E-3</v>
      </c>
      <c r="BK3363" s="1">
        <v>41361</v>
      </c>
      <c r="BL3363">
        <v>2.43642</v>
      </c>
      <c r="BM3363">
        <f t="shared" si="1327"/>
        <v>2.4364199999999999E-2</v>
      </c>
      <c r="BP3363" s="1">
        <v>41197</v>
      </c>
      <c r="BQ3363">
        <v>161.46</v>
      </c>
      <c r="BR3363">
        <f t="shared" si="1322"/>
        <v>1.6146</v>
      </c>
      <c r="BT3363" s="1">
        <v>41221</v>
      </c>
      <c r="BU3363">
        <v>0.19400000000000001</v>
      </c>
      <c r="BV3363">
        <f t="shared" si="1323"/>
        <v>1.9400000000000001E-3</v>
      </c>
      <c r="BX3363" s="1">
        <v>41221</v>
      </c>
      <c r="BY3363">
        <v>0.37</v>
      </c>
      <c r="BZ3363">
        <f t="shared" si="1324"/>
        <v>3.7000000000000002E-3</v>
      </c>
      <c r="CB3363" s="1">
        <v>41316</v>
      </c>
      <c r="CC3363">
        <v>0.435</v>
      </c>
      <c r="CD3363">
        <f t="shared" si="1325"/>
        <v>4.3499999999999997E-3</v>
      </c>
      <c r="CG3363" s="1"/>
    </row>
    <row r="3364" spans="1:85" x14ac:dyDescent="0.3">
      <c r="A3364" s="21">
        <f t="shared" si="1326"/>
        <v>50521</v>
      </c>
      <c r="B3364" s="18">
        <f t="shared" si="1310"/>
        <v>112.421875</v>
      </c>
      <c r="C3364">
        <f t="shared" si="1328"/>
        <v>115</v>
      </c>
      <c r="D3364">
        <f t="shared" ca="1" si="1313"/>
        <v>-12.536111111111111</v>
      </c>
      <c r="E3364">
        <f ca="1">IF(currency="USD",'Future et co'!F3364,IF(currency="EUR",'Future et co'!G3364,FALSE))</f>
        <v>3.6070000000000005E-2</v>
      </c>
      <c r="F3364">
        <f t="shared" ca="1" si="1314"/>
        <v>3.6070000000000005E-2</v>
      </c>
      <c r="G3364">
        <f t="shared" ca="1" si="1315"/>
        <v>2.0569999999999998E-2</v>
      </c>
      <c r="L3364">
        <f t="shared" ca="1" si="1316"/>
        <v>127.8</v>
      </c>
      <c r="M3364">
        <f t="shared" ca="1" si="1311"/>
        <v>3.6070000000000005E-2</v>
      </c>
      <c r="R3364">
        <f t="shared" ca="1" si="1317"/>
        <v>127.8</v>
      </c>
      <c r="S3364">
        <f t="shared" ca="1" si="1312"/>
        <v>3.6070000000000005E-2</v>
      </c>
      <c r="U3364" s="1"/>
      <c r="W3364" t="str">
        <f t="shared" si="1329"/>
        <v/>
      </c>
      <c r="Y3364" s="1"/>
      <c r="AA3364">
        <f t="shared" si="1330"/>
        <v>0</v>
      </c>
      <c r="AC3364" s="1"/>
      <c r="AE3364">
        <f t="shared" si="1331"/>
        <v>0</v>
      </c>
      <c r="AH3364" s="1"/>
      <c r="AI3364" s="17"/>
      <c r="AJ3364" s="25"/>
      <c r="AU3364" s="1">
        <v>41214</v>
      </c>
      <c r="AV3364">
        <v>0.14199999999999999</v>
      </c>
      <c r="AW3364">
        <f t="shared" si="1318"/>
        <v>1.4199999999999998E-3</v>
      </c>
      <c r="AY3364" s="1">
        <v>41215</v>
      </c>
      <c r="AZ3364">
        <v>0.13700000000000001</v>
      </c>
      <c r="BA3364">
        <f t="shared" si="1319"/>
        <v>1.3700000000000001E-3</v>
      </c>
      <c r="BC3364" s="1">
        <v>41313</v>
      </c>
      <c r="BD3364">
        <v>0.3</v>
      </c>
      <c r="BE3364">
        <f t="shared" si="1320"/>
        <v>3.0000000000000001E-3</v>
      </c>
      <c r="BG3364" s="1">
        <v>41313</v>
      </c>
      <c r="BH3364">
        <v>0.38250000000000001</v>
      </c>
      <c r="BI3364">
        <f t="shared" si="1321"/>
        <v>3.8250000000000003E-3</v>
      </c>
      <c r="BK3364" s="1">
        <v>41362</v>
      </c>
      <c r="BL3364">
        <v>2.4374199999999999</v>
      </c>
      <c r="BM3364">
        <f t="shared" si="1327"/>
        <v>2.4374199999999999E-2</v>
      </c>
      <c r="BP3364" s="1">
        <v>41194</v>
      </c>
      <c r="BQ3364">
        <v>161.63</v>
      </c>
      <c r="BR3364">
        <f t="shared" si="1322"/>
        <v>1.6162999999999998</v>
      </c>
      <c r="BT3364" s="1">
        <v>41220</v>
      </c>
      <c r="BU3364">
        <v>0.19600000000000001</v>
      </c>
      <c r="BV3364">
        <f t="shared" si="1323"/>
        <v>1.9599999999999999E-3</v>
      </c>
      <c r="BX3364" s="1">
        <v>41220</v>
      </c>
      <c r="BY3364">
        <v>0.375</v>
      </c>
      <c r="BZ3364">
        <f t="shared" si="1324"/>
        <v>3.7499999999999999E-3</v>
      </c>
      <c r="CB3364" s="1">
        <v>41313</v>
      </c>
      <c r="CC3364">
        <v>0.44700000000000001</v>
      </c>
      <c r="CD3364">
        <f t="shared" si="1325"/>
        <v>4.47E-3</v>
      </c>
      <c r="CG3364" s="1"/>
    </row>
    <row r="3365" spans="1:85" x14ac:dyDescent="0.3">
      <c r="A3365" s="21">
        <f t="shared" si="1326"/>
        <v>50522</v>
      </c>
      <c r="B3365" s="18">
        <f t="shared" si="1310"/>
        <v>112.421875</v>
      </c>
      <c r="C3365">
        <f t="shared" si="1328"/>
        <v>115</v>
      </c>
      <c r="D3365">
        <f t="shared" ca="1" si="1313"/>
        <v>-12.53888888888889</v>
      </c>
      <c r="E3365">
        <f ca="1">IF(currency="USD",'Future et co'!F3365,IF(currency="EUR",'Future et co'!G3365,FALSE))</f>
        <v>3.6070000000000005E-2</v>
      </c>
      <c r="F3365">
        <f t="shared" ca="1" si="1314"/>
        <v>3.6070000000000005E-2</v>
      </c>
      <c r="G3365">
        <f t="shared" ca="1" si="1315"/>
        <v>2.0569999999999998E-2</v>
      </c>
      <c r="L3365">
        <f t="shared" ca="1" si="1316"/>
        <v>127.8</v>
      </c>
      <c r="M3365">
        <f t="shared" ca="1" si="1311"/>
        <v>3.6070000000000005E-2</v>
      </c>
      <c r="R3365">
        <f t="shared" ca="1" si="1317"/>
        <v>127.8</v>
      </c>
      <c r="S3365">
        <f t="shared" ca="1" si="1312"/>
        <v>3.6070000000000005E-2</v>
      </c>
      <c r="U3365" s="1"/>
      <c r="W3365" t="str">
        <f t="shared" si="1329"/>
        <v/>
      </c>
      <c r="Y3365" s="1"/>
      <c r="AA3365">
        <f t="shared" si="1330"/>
        <v>0</v>
      </c>
      <c r="AC3365" s="1"/>
      <c r="AE3365">
        <f t="shared" si="1331"/>
        <v>0</v>
      </c>
      <c r="AH3365" s="1"/>
      <c r="AI3365" s="17"/>
      <c r="AJ3365" s="25"/>
      <c r="AU3365" s="1">
        <v>41213</v>
      </c>
      <c r="AV3365">
        <v>0.14199999999999999</v>
      </c>
      <c r="AW3365">
        <f t="shared" si="1318"/>
        <v>1.4199999999999998E-3</v>
      </c>
      <c r="AY3365" s="1">
        <v>41214</v>
      </c>
      <c r="AZ3365">
        <v>0.13</v>
      </c>
      <c r="BA3365">
        <f t="shared" si="1319"/>
        <v>1.2999999999999999E-3</v>
      </c>
      <c r="BC3365" s="1">
        <v>41312</v>
      </c>
      <c r="BD3365">
        <v>0.3</v>
      </c>
      <c r="BE3365">
        <f t="shared" si="1320"/>
        <v>3.0000000000000001E-3</v>
      </c>
      <c r="BG3365" s="1">
        <v>41312</v>
      </c>
      <c r="BH3365">
        <v>0.39600000000000002</v>
      </c>
      <c r="BI3365">
        <f t="shared" si="1321"/>
        <v>3.96E-3</v>
      </c>
      <c r="BK3365" s="1">
        <v>41365</v>
      </c>
      <c r="BL3365">
        <v>2.4472999999999998</v>
      </c>
      <c r="BM3365">
        <f t="shared" si="1327"/>
        <v>2.4472999999999998E-2</v>
      </c>
      <c r="BP3365" s="1">
        <v>41193</v>
      </c>
      <c r="BQ3365">
        <v>161</v>
      </c>
      <c r="BR3365">
        <f t="shared" si="1322"/>
        <v>1.61</v>
      </c>
      <c r="BT3365" s="1">
        <v>41219</v>
      </c>
      <c r="BU3365">
        <v>0.19600000000000001</v>
      </c>
      <c r="BV3365">
        <f t="shared" si="1323"/>
        <v>1.9599999999999999E-3</v>
      </c>
      <c r="BX3365" s="1">
        <v>41219</v>
      </c>
      <c r="BY3365">
        <v>0.377</v>
      </c>
      <c r="BZ3365">
        <f t="shared" si="1324"/>
        <v>3.7699999999999999E-3</v>
      </c>
      <c r="CB3365" s="1">
        <v>41312</v>
      </c>
      <c r="CC3365">
        <v>0.45</v>
      </c>
      <c r="CD3365">
        <f t="shared" si="1325"/>
        <v>4.5000000000000005E-3</v>
      </c>
      <c r="CG3365" s="1"/>
    </row>
    <row r="3366" spans="1:85" x14ac:dyDescent="0.3">
      <c r="A3366" s="21">
        <f t="shared" si="1326"/>
        <v>50523</v>
      </c>
      <c r="B3366" s="18">
        <f t="shared" si="1310"/>
        <v>112.421875</v>
      </c>
      <c r="C3366">
        <f t="shared" si="1328"/>
        <v>115</v>
      </c>
      <c r="D3366">
        <f t="shared" ca="1" si="1313"/>
        <v>-12.541666666666666</v>
      </c>
      <c r="E3366">
        <f ca="1">IF(currency="USD",'Future et co'!F3366,IF(currency="EUR",'Future et co'!G3366,FALSE))</f>
        <v>3.6070000000000005E-2</v>
      </c>
      <c r="F3366">
        <f t="shared" ca="1" si="1314"/>
        <v>3.6070000000000005E-2</v>
      </c>
      <c r="G3366">
        <f t="shared" ca="1" si="1315"/>
        <v>2.0569999999999998E-2</v>
      </c>
      <c r="L3366">
        <f t="shared" ca="1" si="1316"/>
        <v>127.8</v>
      </c>
      <c r="M3366">
        <f t="shared" ca="1" si="1311"/>
        <v>3.6070000000000005E-2</v>
      </c>
      <c r="R3366">
        <f t="shared" ca="1" si="1317"/>
        <v>127.8</v>
      </c>
      <c r="S3366">
        <f t="shared" ca="1" si="1312"/>
        <v>3.6070000000000005E-2</v>
      </c>
      <c r="U3366" s="1"/>
      <c r="W3366" t="str">
        <f t="shared" si="1329"/>
        <v/>
      </c>
      <c r="Y3366" s="1"/>
      <c r="AA3366">
        <f t="shared" si="1330"/>
        <v>0</v>
      </c>
      <c r="AC3366" s="1"/>
      <c r="AE3366">
        <f t="shared" si="1331"/>
        <v>0</v>
      </c>
      <c r="AH3366" s="1"/>
      <c r="AI3366" s="17"/>
      <c r="AJ3366" s="25"/>
      <c r="AU3366" s="1">
        <v>41212</v>
      </c>
      <c r="AV3366">
        <v>0.14599999999999999</v>
      </c>
      <c r="AW3366">
        <f t="shared" si="1318"/>
        <v>1.4599999999999999E-3</v>
      </c>
      <c r="AY3366" s="1">
        <v>41213</v>
      </c>
      <c r="AZ3366">
        <v>0.14199999999999999</v>
      </c>
      <c r="BA3366">
        <f t="shared" si="1319"/>
        <v>1.4199999999999998E-3</v>
      </c>
      <c r="BC3366" s="1">
        <v>41311</v>
      </c>
      <c r="BD3366">
        <v>0.3</v>
      </c>
      <c r="BE3366">
        <f t="shared" si="1320"/>
        <v>3.0000000000000001E-3</v>
      </c>
      <c r="BG3366" s="1">
        <v>41311</v>
      </c>
      <c r="BH3366">
        <v>0.4</v>
      </c>
      <c r="BI3366">
        <f t="shared" si="1321"/>
        <v>4.0000000000000001E-3</v>
      </c>
      <c r="BK3366" s="1">
        <v>41366</v>
      </c>
      <c r="BL3366">
        <v>2.4367899999999998</v>
      </c>
      <c r="BM3366">
        <f t="shared" si="1327"/>
        <v>2.4367899999999998E-2</v>
      </c>
      <c r="BP3366" s="1">
        <v>41192</v>
      </c>
      <c r="BQ3366">
        <v>161.09</v>
      </c>
      <c r="BR3366">
        <f t="shared" si="1322"/>
        <v>1.6109</v>
      </c>
      <c r="BT3366" s="1">
        <v>41218</v>
      </c>
      <c r="BU3366">
        <v>0.19600000000000001</v>
      </c>
      <c r="BV3366">
        <f t="shared" si="1323"/>
        <v>1.9599999999999999E-3</v>
      </c>
      <c r="BX3366" s="1">
        <v>41218</v>
      </c>
      <c r="BY3366">
        <v>0.38100000000000001</v>
      </c>
      <c r="BZ3366">
        <f t="shared" si="1324"/>
        <v>3.81E-3</v>
      </c>
      <c r="CB3366" s="1">
        <v>41311</v>
      </c>
      <c r="CC3366">
        <v>0.46100000000000002</v>
      </c>
      <c r="CD3366">
        <f t="shared" si="1325"/>
        <v>4.6100000000000004E-3</v>
      </c>
      <c r="CG3366" s="1"/>
    </row>
    <row r="3367" spans="1:85" x14ac:dyDescent="0.3">
      <c r="A3367" s="21">
        <f t="shared" si="1326"/>
        <v>50524</v>
      </c>
      <c r="B3367" s="18">
        <f t="shared" si="1310"/>
        <v>112.421875</v>
      </c>
      <c r="C3367">
        <f t="shared" si="1328"/>
        <v>115</v>
      </c>
      <c r="D3367">
        <f t="shared" ca="1" si="1313"/>
        <v>-12.544444444444444</v>
      </c>
      <c r="E3367">
        <f ca="1">IF(currency="USD",'Future et co'!F3367,IF(currency="EUR",'Future et co'!G3367,FALSE))</f>
        <v>3.6070000000000005E-2</v>
      </c>
      <c r="F3367">
        <f t="shared" ca="1" si="1314"/>
        <v>3.6070000000000005E-2</v>
      </c>
      <c r="G3367">
        <f t="shared" ca="1" si="1315"/>
        <v>2.0569999999999998E-2</v>
      </c>
      <c r="L3367">
        <f t="shared" ca="1" si="1316"/>
        <v>127.8</v>
      </c>
      <c r="M3367">
        <f t="shared" ca="1" si="1311"/>
        <v>3.6070000000000005E-2</v>
      </c>
      <c r="R3367">
        <f t="shared" ca="1" si="1317"/>
        <v>127.8</v>
      </c>
      <c r="S3367">
        <f t="shared" ca="1" si="1312"/>
        <v>3.6070000000000005E-2</v>
      </c>
      <c r="U3367" s="1"/>
      <c r="W3367" t="str">
        <f t="shared" si="1329"/>
        <v/>
      </c>
      <c r="Y3367" s="1"/>
      <c r="AA3367">
        <f t="shared" si="1330"/>
        <v>0</v>
      </c>
      <c r="AC3367" s="1"/>
      <c r="AE3367">
        <f t="shared" si="1331"/>
        <v>0</v>
      </c>
      <c r="AH3367" s="1"/>
      <c r="AI3367" s="17"/>
      <c r="AJ3367" s="25"/>
      <c r="AU3367" s="1">
        <v>41211</v>
      </c>
      <c r="AV3367">
        <v>0.13900000000000001</v>
      </c>
      <c r="AW3367">
        <f t="shared" si="1318"/>
        <v>1.3900000000000002E-3</v>
      </c>
      <c r="AY3367" s="1">
        <v>41212</v>
      </c>
      <c r="AZ3367">
        <v>0.13400000000000001</v>
      </c>
      <c r="BA3367">
        <f t="shared" si="1319"/>
        <v>1.34E-3</v>
      </c>
      <c r="BC3367" s="1">
        <v>41310</v>
      </c>
      <c r="BD3367">
        <v>0.31</v>
      </c>
      <c r="BE3367">
        <f t="shared" si="1320"/>
        <v>3.0999999999999999E-3</v>
      </c>
      <c r="BG3367" s="1">
        <v>41310</v>
      </c>
      <c r="BH3367">
        <v>0.41899999999999998</v>
      </c>
      <c r="BI3367">
        <f t="shared" si="1321"/>
        <v>4.1900000000000001E-3</v>
      </c>
      <c r="BK3367" s="1">
        <v>41367</v>
      </c>
      <c r="BL3367">
        <v>2.4719600000000002</v>
      </c>
      <c r="BM3367">
        <f t="shared" si="1327"/>
        <v>2.4719600000000001E-2</v>
      </c>
      <c r="BP3367" s="1">
        <v>41191</v>
      </c>
      <c r="BQ3367">
        <v>161.26</v>
      </c>
      <c r="BR3367">
        <f t="shared" si="1322"/>
        <v>1.6125999999999998</v>
      </c>
      <c r="BT3367" s="1">
        <v>41215</v>
      </c>
      <c r="BU3367">
        <v>0.19700000000000001</v>
      </c>
      <c r="BV3367">
        <f t="shared" si="1323"/>
        <v>1.97E-3</v>
      </c>
      <c r="BX3367" s="1">
        <v>41215</v>
      </c>
      <c r="BY3367">
        <v>0.38500000000000001</v>
      </c>
      <c r="BZ3367">
        <f t="shared" si="1324"/>
        <v>3.8500000000000001E-3</v>
      </c>
      <c r="CB3367" s="1">
        <v>41310</v>
      </c>
      <c r="CC3367">
        <v>0.47299999999999998</v>
      </c>
      <c r="CD3367">
        <f t="shared" si="1325"/>
        <v>4.7299999999999998E-3</v>
      </c>
      <c r="CG3367" s="1"/>
    </row>
    <row r="3368" spans="1:85" x14ac:dyDescent="0.3">
      <c r="A3368" s="21">
        <f t="shared" si="1326"/>
        <v>50525</v>
      </c>
      <c r="B3368" s="18">
        <f t="shared" si="1310"/>
        <v>112.421875</v>
      </c>
      <c r="C3368">
        <f t="shared" si="1328"/>
        <v>115</v>
      </c>
      <c r="D3368">
        <f t="shared" ca="1" si="1313"/>
        <v>-12.547222222222222</v>
      </c>
      <c r="E3368">
        <f ca="1">IF(currency="USD",'Future et co'!F3368,IF(currency="EUR",'Future et co'!G3368,FALSE))</f>
        <v>3.6070000000000005E-2</v>
      </c>
      <c r="F3368">
        <f t="shared" ca="1" si="1314"/>
        <v>3.6070000000000005E-2</v>
      </c>
      <c r="G3368">
        <f t="shared" ca="1" si="1315"/>
        <v>2.0569999999999998E-2</v>
      </c>
      <c r="L3368">
        <f t="shared" ca="1" si="1316"/>
        <v>127.8</v>
      </c>
      <c r="M3368">
        <f t="shared" ca="1" si="1311"/>
        <v>3.6070000000000005E-2</v>
      </c>
      <c r="R3368">
        <f t="shared" ca="1" si="1317"/>
        <v>127.8</v>
      </c>
      <c r="S3368">
        <f t="shared" ca="1" si="1312"/>
        <v>3.6070000000000005E-2</v>
      </c>
      <c r="U3368" s="1"/>
      <c r="W3368" t="str">
        <f t="shared" si="1329"/>
        <v/>
      </c>
      <c r="Y3368" s="1"/>
      <c r="AA3368">
        <f t="shared" si="1330"/>
        <v>0</v>
      </c>
      <c r="AC3368" s="1"/>
      <c r="AE3368">
        <f t="shared" si="1331"/>
        <v>0</v>
      </c>
      <c r="AH3368" s="1"/>
      <c r="AI3368" s="17"/>
      <c r="AJ3368" s="25"/>
      <c r="AU3368" s="1">
        <v>41208</v>
      </c>
      <c r="AV3368">
        <v>0.13300000000000001</v>
      </c>
      <c r="AW3368">
        <f t="shared" si="1318"/>
        <v>1.33E-3</v>
      </c>
      <c r="AY3368" s="1">
        <v>41211</v>
      </c>
      <c r="AZ3368">
        <v>0.13200000000000001</v>
      </c>
      <c r="BA3368">
        <f t="shared" si="1319"/>
        <v>1.32E-3</v>
      </c>
      <c r="BC3368" s="1">
        <v>41309</v>
      </c>
      <c r="BD3368">
        <v>0.31</v>
      </c>
      <c r="BE3368">
        <f t="shared" si="1320"/>
        <v>3.0999999999999999E-3</v>
      </c>
      <c r="BG3368" s="1">
        <v>41309</v>
      </c>
      <c r="BH3368">
        <v>0.41</v>
      </c>
      <c r="BI3368">
        <f t="shared" si="1321"/>
        <v>4.0999999999999995E-3</v>
      </c>
      <c r="BK3368" s="1">
        <v>41368</v>
      </c>
      <c r="BL3368">
        <v>2.4607000000000001</v>
      </c>
      <c r="BM3368">
        <f t="shared" si="1327"/>
        <v>2.4607E-2</v>
      </c>
      <c r="BP3368" s="1">
        <v>41190</v>
      </c>
      <c r="BQ3368">
        <v>161.28</v>
      </c>
      <c r="BR3368">
        <f t="shared" si="1322"/>
        <v>1.6128</v>
      </c>
      <c r="BT3368" s="1">
        <v>41214</v>
      </c>
      <c r="BU3368">
        <v>0.19700000000000001</v>
      </c>
      <c r="BV3368">
        <f t="shared" si="1323"/>
        <v>1.97E-3</v>
      </c>
      <c r="BX3368" s="1">
        <v>41214</v>
      </c>
      <c r="BY3368">
        <v>0.38700000000000001</v>
      </c>
      <c r="BZ3368">
        <f t="shared" si="1324"/>
        <v>3.8700000000000002E-3</v>
      </c>
      <c r="CB3368" s="1">
        <v>41309</v>
      </c>
      <c r="CC3368">
        <v>0.45400000000000001</v>
      </c>
      <c r="CD3368">
        <f t="shared" si="1325"/>
        <v>4.5399999999999998E-3</v>
      </c>
      <c r="CG3368" s="1"/>
    </row>
    <row r="3369" spans="1:85" x14ac:dyDescent="0.3">
      <c r="A3369" s="21">
        <f t="shared" si="1326"/>
        <v>50528</v>
      </c>
      <c r="B3369" s="18">
        <f t="shared" si="1310"/>
        <v>112.421875</v>
      </c>
      <c r="C3369">
        <f t="shared" si="1328"/>
        <v>115</v>
      </c>
      <c r="D3369">
        <f t="shared" ca="1" si="1313"/>
        <v>-12.555555555555555</v>
      </c>
      <c r="E3369">
        <f ca="1">IF(currency="USD",'Future et co'!F3369,IF(currency="EUR",'Future et co'!G3369,FALSE))</f>
        <v>3.6070000000000005E-2</v>
      </c>
      <c r="F3369">
        <f t="shared" ca="1" si="1314"/>
        <v>3.6070000000000005E-2</v>
      </c>
      <c r="G3369">
        <f t="shared" ca="1" si="1315"/>
        <v>2.0569999999999998E-2</v>
      </c>
      <c r="L3369">
        <f t="shared" ca="1" si="1316"/>
        <v>127.8</v>
      </c>
      <c r="M3369">
        <f t="shared" ca="1" si="1311"/>
        <v>3.6070000000000005E-2</v>
      </c>
      <c r="R3369">
        <f t="shared" ca="1" si="1317"/>
        <v>127.8</v>
      </c>
      <c r="S3369">
        <f t="shared" ca="1" si="1312"/>
        <v>3.6070000000000005E-2</v>
      </c>
      <c r="U3369" s="1"/>
      <c r="W3369" t="str">
        <f t="shared" si="1329"/>
        <v/>
      </c>
      <c r="Y3369" s="1"/>
      <c r="AA3369">
        <f t="shared" si="1330"/>
        <v>0</v>
      </c>
      <c r="AC3369" s="1"/>
      <c r="AE3369">
        <f t="shared" si="1331"/>
        <v>0</v>
      </c>
      <c r="AH3369" s="1"/>
      <c r="AI3369" s="17"/>
      <c r="AJ3369" s="25"/>
      <c r="AU3369" s="1">
        <v>41207</v>
      </c>
      <c r="AV3369">
        <v>0.13900000000000001</v>
      </c>
      <c r="AW3369">
        <f t="shared" si="1318"/>
        <v>1.3900000000000002E-3</v>
      </c>
      <c r="AY3369" s="1">
        <v>41208</v>
      </c>
      <c r="AZ3369">
        <v>0.129</v>
      </c>
      <c r="BA3369">
        <f t="shared" si="1319"/>
        <v>1.2900000000000001E-3</v>
      </c>
      <c r="BC3369" s="1">
        <v>41306</v>
      </c>
      <c r="BD3369">
        <v>0.31</v>
      </c>
      <c r="BE3369">
        <f t="shared" si="1320"/>
        <v>3.0999999999999999E-3</v>
      </c>
      <c r="BG3369" s="1">
        <v>41306</v>
      </c>
      <c r="BH3369">
        <v>0.41299999999999998</v>
      </c>
      <c r="BI3369">
        <f t="shared" si="1321"/>
        <v>4.13E-3</v>
      </c>
      <c r="BK3369" s="1">
        <v>41369</v>
      </c>
      <c r="BL3369">
        <v>2.47112</v>
      </c>
      <c r="BM3369">
        <f t="shared" si="1327"/>
        <v>2.4711199999999999E-2</v>
      </c>
      <c r="BP3369" s="1">
        <v>41187</v>
      </c>
      <c r="BQ3369">
        <v>160.68</v>
      </c>
      <c r="BR3369">
        <f t="shared" si="1322"/>
        <v>1.6068</v>
      </c>
      <c r="BT3369" s="1">
        <v>41213</v>
      </c>
      <c r="BU3369">
        <v>0.19700000000000001</v>
      </c>
      <c r="BV3369">
        <f t="shared" si="1323"/>
        <v>1.97E-3</v>
      </c>
      <c r="BX3369" s="1">
        <v>41213</v>
      </c>
      <c r="BY3369">
        <v>0.38900000000000001</v>
      </c>
      <c r="BZ3369">
        <f t="shared" si="1324"/>
        <v>3.8900000000000002E-3</v>
      </c>
      <c r="CB3369" s="1">
        <v>41306</v>
      </c>
      <c r="CC3369">
        <v>0.501</v>
      </c>
      <c r="CD3369">
        <f t="shared" si="1325"/>
        <v>5.0099999999999997E-3</v>
      </c>
      <c r="CG3369" s="1"/>
    </row>
    <row r="3370" spans="1:85" x14ac:dyDescent="0.3">
      <c r="A3370" s="21">
        <f t="shared" si="1326"/>
        <v>50529</v>
      </c>
      <c r="B3370" s="18">
        <f t="shared" si="1310"/>
        <v>112.421875</v>
      </c>
      <c r="C3370">
        <f t="shared" si="1328"/>
        <v>115</v>
      </c>
      <c r="D3370">
        <f t="shared" ca="1" si="1313"/>
        <v>-12.558333333333334</v>
      </c>
      <c r="E3370">
        <f ca="1">IF(currency="USD",'Future et co'!F3370,IF(currency="EUR",'Future et co'!G3370,FALSE))</f>
        <v>3.6070000000000005E-2</v>
      </c>
      <c r="F3370">
        <f t="shared" ca="1" si="1314"/>
        <v>3.6070000000000005E-2</v>
      </c>
      <c r="G3370">
        <f t="shared" ca="1" si="1315"/>
        <v>2.0569999999999998E-2</v>
      </c>
      <c r="L3370">
        <f t="shared" ca="1" si="1316"/>
        <v>127.8</v>
      </c>
      <c r="M3370">
        <f t="shared" ca="1" si="1311"/>
        <v>3.6070000000000005E-2</v>
      </c>
      <c r="R3370">
        <f t="shared" ca="1" si="1317"/>
        <v>127.8</v>
      </c>
      <c r="S3370">
        <f t="shared" ca="1" si="1312"/>
        <v>3.6070000000000005E-2</v>
      </c>
      <c r="U3370" s="1"/>
      <c r="W3370" t="str">
        <f t="shared" si="1329"/>
        <v/>
      </c>
      <c r="Y3370" s="1"/>
      <c r="AA3370">
        <f t="shared" si="1330"/>
        <v>0</v>
      </c>
      <c r="AC3370" s="1"/>
      <c r="AE3370">
        <f t="shared" si="1331"/>
        <v>0</v>
      </c>
      <c r="AH3370" s="1"/>
      <c r="AI3370" s="17"/>
      <c r="AJ3370" s="25"/>
      <c r="AU3370" s="1">
        <v>41206</v>
      </c>
      <c r="AV3370">
        <v>0.13300000000000001</v>
      </c>
      <c r="AW3370">
        <f t="shared" si="1318"/>
        <v>1.33E-3</v>
      </c>
      <c r="AY3370" s="1">
        <v>41207</v>
      </c>
      <c r="AZ3370">
        <v>0.13600000000000001</v>
      </c>
      <c r="BA3370">
        <f t="shared" si="1319"/>
        <v>1.3600000000000001E-3</v>
      </c>
      <c r="BC3370" s="1">
        <v>41305</v>
      </c>
      <c r="BD3370">
        <v>0.31</v>
      </c>
      <c r="BE3370">
        <f t="shared" si="1320"/>
        <v>3.0999999999999999E-3</v>
      </c>
      <c r="BG3370" s="1">
        <v>41305</v>
      </c>
      <c r="BH3370">
        <v>0.4</v>
      </c>
      <c r="BI3370">
        <f t="shared" si="1321"/>
        <v>4.0000000000000001E-3</v>
      </c>
      <c r="BK3370" s="1">
        <v>41372</v>
      </c>
      <c r="BL3370">
        <v>2.4566400000000002</v>
      </c>
      <c r="BM3370">
        <f t="shared" si="1327"/>
        <v>2.4566400000000002E-2</v>
      </c>
      <c r="BP3370" s="1">
        <v>41186</v>
      </c>
      <c r="BQ3370">
        <v>161.6</v>
      </c>
      <c r="BR3370">
        <f t="shared" si="1322"/>
        <v>1.6159999999999999</v>
      </c>
      <c r="BT3370" s="1">
        <v>41212</v>
      </c>
      <c r="BU3370">
        <v>0.19800000000000001</v>
      </c>
      <c r="BV3370">
        <f t="shared" si="1323"/>
        <v>1.98E-3</v>
      </c>
      <c r="BX3370" s="1">
        <v>41212</v>
      </c>
      <c r="BY3370">
        <v>0.39100000000000001</v>
      </c>
      <c r="BZ3370">
        <f t="shared" si="1324"/>
        <v>3.9100000000000003E-3</v>
      </c>
      <c r="CB3370" s="1">
        <v>41305</v>
      </c>
      <c r="CC3370">
        <v>0.505</v>
      </c>
      <c r="CD3370">
        <f t="shared" si="1325"/>
        <v>5.0499999999999998E-3</v>
      </c>
      <c r="CG3370" s="1"/>
    </row>
    <row r="3371" spans="1:85" x14ac:dyDescent="0.3">
      <c r="A3371" s="21">
        <f t="shared" si="1326"/>
        <v>50530</v>
      </c>
      <c r="B3371" s="18">
        <f t="shared" si="1310"/>
        <v>112.421875</v>
      </c>
      <c r="C3371">
        <f t="shared" si="1328"/>
        <v>115</v>
      </c>
      <c r="D3371">
        <f t="shared" ca="1" si="1313"/>
        <v>-12.561111111111112</v>
      </c>
      <c r="E3371">
        <f ca="1">IF(currency="USD",'Future et co'!F3371,IF(currency="EUR",'Future et co'!G3371,FALSE))</f>
        <v>3.6070000000000005E-2</v>
      </c>
      <c r="F3371">
        <f t="shared" ca="1" si="1314"/>
        <v>3.6070000000000005E-2</v>
      </c>
      <c r="G3371">
        <f t="shared" ca="1" si="1315"/>
        <v>2.0569999999999998E-2</v>
      </c>
      <c r="L3371">
        <f t="shared" ca="1" si="1316"/>
        <v>127.8</v>
      </c>
      <c r="M3371">
        <f t="shared" ca="1" si="1311"/>
        <v>3.6070000000000005E-2</v>
      </c>
      <c r="R3371">
        <f t="shared" ca="1" si="1317"/>
        <v>127.8</v>
      </c>
      <c r="S3371">
        <f t="shared" ca="1" si="1312"/>
        <v>3.6070000000000005E-2</v>
      </c>
      <c r="U3371" s="1"/>
      <c r="W3371" t="str">
        <f t="shared" si="1329"/>
        <v/>
      </c>
      <c r="Y3371" s="1"/>
      <c r="AA3371">
        <f t="shared" si="1330"/>
        <v>0</v>
      </c>
      <c r="AC3371" s="1"/>
      <c r="AE3371">
        <f t="shared" si="1331"/>
        <v>0</v>
      </c>
      <c r="AH3371" s="1"/>
      <c r="AI3371" s="17"/>
      <c r="AJ3371" s="25"/>
      <c r="AU3371" s="1">
        <v>41205</v>
      </c>
      <c r="AV3371">
        <v>0.13200000000000001</v>
      </c>
      <c r="AW3371">
        <f t="shared" si="1318"/>
        <v>1.32E-3</v>
      </c>
      <c r="AY3371" s="1">
        <v>41206</v>
      </c>
      <c r="AZ3371">
        <v>0.13</v>
      </c>
      <c r="BA3371">
        <f t="shared" si="1319"/>
        <v>1.2999999999999999E-3</v>
      </c>
      <c r="BC3371" s="1">
        <v>41304</v>
      </c>
      <c r="BD3371">
        <v>0.31</v>
      </c>
      <c r="BE3371">
        <f t="shared" si="1320"/>
        <v>3.0999999999999999E-3</v>
      </c>
      <c r="BG3371" s="1">
        <v>41304</v>
      </c>
      <c r="BH3371">
        <v>0.41499999999999998</v>
      </c>
      <c r="BI3371">
        <f t="shared" si="1321"/>
        <v>4.15E-3</v>
      </c>
      <c r="BK3371" s="1">
        <v>41373</v>
      </c>
      <c r="BL3371">
        <v>2.4538700000000002</v>
      </c>
      <c r="BM3371">
        <f t="shared" si="1327"/>
        <v>2.4538700000000004E-2</v>
      </c>
      <c r="BP3371" s="1">
        <v>41185</v>
      </c>
      <c r="BQ3371">
        <v>161.5</v>
      </c>
      <c r="BR3371">
        <f t="shared" si="1322"/>
        <v>1.615</v>
      </c>
      <c r="BT3371" s="1">
        <v>41211</v>
      </c>
      <c r="BU3371">
        <v>0.19600000000000001</v>
      </c>
      <c r="BV3371">
        <f t="shared" si="1323"/>
        <v>1.9599999999999999E-3</v>
      </c>
      <c r="BX3371" s="1">
        <v>41211</v>
      </c>
      <c r="BY3371">
        <v>0.39400000000000002</v>
      </c>
      <c r="BZ3371">
        <f t="shared" si="1324"/>
        <v>3.9399999999999999E-3</v>
      </c>
      <c r="CB3371" s="1">
        <v>41304</v>
      </c>
      <c r="CC3371">
        <v>0.502</v>
      </c>
      <c r="CD3371">
        <f t="shared" si="1325"/>
        <v>5.0200000000000002E-3</v>
      </c>
      <c r="CG3371" s="1"/>
    </row>
    <row r="3372" spans="1:85" x14ac:dyDescent="0.3">
      <c r="A3372" s="21">
        <f t="shared" si="1326"/>
        <v>50531</v>
      </c>
      <c r="B3372" s="18">
        <f t="shared" si="1310"/>
        <v>112.421875</v>
      </c>
      <c r="C3372">
        <f t="shared" si="1328"/>
        <v>115</v>
      </c>
      <c r="D3372">
        <f t="shared" ca="1" si="1313"/>
        <v>-12.563888888888888</v>
      </c>
      <c r="E3372">
        <f ca="1">IF(currency="USD",'Future et co'!F3372,IF(currency="EUR",'Future et co'!G3372,FALSE))</f>
        <v>3.6070000000000005E-2</v>
      </c>
      <c r="F3372">
        <f t="shared" ca="1" si="1314"/>
        <v>3.6070000000000005E-2</v>
      </c>
      <c r="G3372">
        <f t="shared" ca="1" si="1315"/>
        <v>2.0569999999999998E-2</v>
      </c>
      <c r="L3372">
        <f t="shared" ca="1" si="1316"/>
        <v>127.8</v>
      </c>
      <c r="M3372">
        <f t="shared" ca="1" si="1311"/>
        <v>3.6070000000000005E-2</v>
      </c>
      <c r="R3372">
        <f t="shared" ca="1" si="1317"/>
        <v>127.8</v>
      </c>
      <c r="S3372">
        <f t="shared" ca="1" si="1312"/>
        <v>3.6070000000000005E-2</v>
      </c>
      <c r="U3372" s="1"/>
      <c r="W3372" t="str">
        <f t="shared" si="1329"/>
        <v/>
      </c>
      <c r="Y3372" s="1"/>
      <c r="AA3372">
        <f t="shared" si="1330"/>
        <v>0</v>
      </c>
      <c r="AC3372" s="1"/>
      <c r="AE3372">
        <f t="shared" si="1331"/>
        <v>0</v>
      </c>
      <c r="AH3372" s="1"/>
      <c r="AI3372" s="17"/>
      <c r="AJ3372" s="25"/>
      <c r="AU3372" s="1">
        <v>41204</v>
      </c>
      <c r="AV3372">
        <v>0.13400000000000001</v>
      </c>
      <c r="AW3372">
        <f t="shared" si="1318"/>
        <v>1.34E-3</v>
      </c>
      <c r="AY3372" s="1">
        <v>41205</v>
      </c>
      <c r="AZ3372">
        <v>0.128</v>
      </c>
      <c r="BA3372">
        <f t="shared" si="1319"/>
        <v>1.2800000000000001E-3</v>
      </c>
      <c r="BC3372" s="1">
        <v>41303</v>
      </c>
      <c r="BD3372">
        <v>0.32</v>
      </c>
      <c r="BE3372">
        <f t="shared" si="1320"/>
        <v>3.2000000000000002E-3</v>
      </c>
      <c r="BG3372" s="1">
        <v>41303</v>
      </c>
      <c r="BH3372">
        <v>0.42699999999999999</v>
      </c>
      <c r="BI3372">
        <f t="shared" si="1321"/>
        <v>4.2699999999999995E-3</v>
      </c>
      <c r="BK3372" s="1">
        <v>41374</v>
      </c>
      <c r="BL3372">
        <v>2.4265500000000002</v>
      </c>
      <c r="BM3372">
        <f t="shared" si="1327"/>
        <v>2.4265500000000002E-2</v>
      </c>
      <c r="BP3372" s="1">
        <v>41184</v>
      </c>
      <c r="BQ3372">
        <v>161.32</v>
      </c>
      <c r="BR3372">
        <f t="shared" si="1322"/>
        <v>1.6132</v>
      </c>
      <c r="BT3372" s="1">
        <v>41208</v>
      </c>
      <c r="BU3372">
        <v>0.19900000000000001</v>
      </c>
      <c r="BV3372">
        <f t="shared" si="1323"/>
        <v>1.99E-3</v>
      </c>
      <c r="BX3372" s="1">
        <v>41208</v>
      </c>
      <c r="BY3372">
        <v>0.39600000000000002</v>
      </c>
      <c r="BZ3372">
        <f t="shared" si="1324"/>
        <v>3.96E-3</v>
      </c>
      <c r="CB3372" s="1">
        <v>41303</v>
      </c>
      <c r="CC3372">
        <v>0.49</v>
      </c>
      <c r="CD3372">
        <f t="shared" si="1325"/>
        <v>4.8999999999999998E-3</v>
      </c>
      <c r="CG3372" s="1"/>
    </row>
    <row r="3373" spans="1:85" x14ac:dyDescent="0.3">
      <c r="A3373" s="21">
        <f t="shared" si="1326"/>
        <v>50532</v>
      </c>
      <c r="B3373" s="18">
        <f t="shared" si="1310"/>
        <v>112.421875</v>
      </c>
      <c r="C3373">
        <f t="shared" si="1328"/>
        <v>115</v>
      </c>
      <c r="D3373">
        <f t="shared" ca="1" si="1313"/>
        <v>-12.566666666666666</v>
      </c>
      <c r="E3373">
        <f ca="1">IF(currency="USD",'Future et co'!F3373,IF(currency="EUR",'Future et co'!G3373,FALSE))</f>
        <v>3.6070000000000005E-2</v>
      </c>
      <c r="F3373">
        <f t="shared" ca="1" si="1314"/>
        <v>3.6070000000000005E-2</v>
      </c>
      <c r="G3373">
        <f t="shared" ca="1" si="1315"/>
        <v>2.0569999999999998E-2</v>
      </c>
      <c r="L3373">
        <f t="shared" ca="1" si="1316"/>
        <v>127.8</v>
      </c>
      <c r="M3373">
        <f t="shared" ca="1" si="1311"/>
        <v>3.6070000000000005E-2</v>
      </c>
      <c r="R3373">
        <f t="shared" ca="1" si="1317"/>
        <v>127.8</v>
      </c>
      <c r="S3373">
        <f t="shared" ca="1" si="1312"/>
        <v>3.6070000000000005E-2</v>
      </c>
      <c r="U3373" s="1"/>
      <c r="W3373" t="str">
        <f t="shared" si="1329"/>
        <v/>
      </c>
      <c r="Y3373" s="1"/>
      <c r="AA3373">
        <f t="shared" si="1330"/>
        <v>0</v>
      </c>
      <c r="AC3373" s="1"/>
      <c r="AE3373">
        <f t="shared" si="1331"/>
        <v>0</v>
      </c>
      <c r="AH3373" s="1"/>
      <c r="AI3373" s="17"/>
      <c r="AJ3373" s="25"/>
      <c r="AU3373" s="1">
        <v>41201</v>
      </c>
      <c r="AV3373">
        <v>0.125</v>
      </c>
      <c r="AW3373">
        <f t="shared" si="1318"/>
        <v>1.25E-3</v>
      </c>
      <c r="AY3373" s="1">
        <v>41204</v>
      </c>
      <c r="AZ3373">
        <v>0.13</v>
      </c>
      <c r="BA3373">
        <f t="shared" si="1319"/>
        <v>1.2999999999999999E-3</v>
      </c>
      <c r="BC3373" s="1">
        <v>41302</v>
      </c>
      <c r="BD3373">
        <v>0.32</v>
      </c>
      <c r="BE3373">
        <f t="shared" si="1320"/>
        <v>3.2000000000000002E-3</v>
      </c>
      <c r="BG3373" s="1">
        <v>41302</v>
      </c>
      <c r="BH3373">
        <v>0.42599999999999999</v>
      </c>
      <c r="BI3373">
        <f t="shared" si="1321"/>
        <v>4.2599999999999999E-3</v>
      </c>
      <c r="BK3373" s="1">
        <v>41375</v>
      </c>
      <c r="BL3373">
        <v>2.4196200000000001</v>
      </c>
      <c r="BM3373">
        <f t="shared" si="1327"/>
        <v>2.4196200000000001E-2</v>
      </c>
      <c r="BP3373" s="1">
        <v>41183</v>
      </c>
      <c r="BQ3373">
        <v>161.29</v>
      </c>
      <c r="BR3373">
        <f t="shared" si="1322"/>
        <v>1.6129</v>
      </c>
      <c r="BT3373" s="1">
        <v>41207</v>
      </c>
      <c r="BU3373">
        <v>0.20100000000000001</v>
      </c>
      <c r="BV3373">
        <f t="shared" si="1323"/>
        <v>2.0100000000000001E-3</v>
      </c>
      <c r="BX3373" s="1">
        <v>41207</v>
      </c>
      <c r="BY3373">
        <v>0.39800000000000002</v>
      </c>
      <c r="BZ3373">
        <f t="shared" si="1324"/>
        <v>3.98E-3</v>
      </c>
      <c r="CB3373" s="1">
        <v>41302</v>
      </c>
      <c r="CC3373">
        <v>0.499</v>
      </c>
      <c r="CD3373">
        <f t="shared" si="1325"/>
        <v>4.9899999999999996E-3</v>
      </c>
      <c r="CG3373" s="1"/>
    </row>
    <row r="3374" spans="1:85" x14ac:dyDescent="0.3">
      <c r="A3374" s="21">
        <f t="shared" si="1326"/>
        <v>50535</v>
      </c>
      <c r="B3374" s="18">
        <f t="shared" si="1310"/>
        <v>112.421875</v>
      </c>
      <c r="C3374">
        <f t="shared" si="1328"/>
        <v>115</v>
      </c>
      <c r="D3374">
        <f t="shared" ca="1" si="1313"/>
        <v>-12.574999999999999</v>
      </c>
      <c r="E3374">
        <f ca="1">IF(currency="USD",'Future et co'!F3374,IF(currency="EUR",'Future et co'!G3374,FALSE))</f>
        <v>3.6070000000000005E-2</v>
      </c>
      <c r="F3374">
        <f t="shared" ca="1" si="1314"/>
        <v>3.6070000000000005E-2</v>
      </c>
      <c r="G3374">
        <f t="shared" ca="1" si="1315"/>
        <v>2.0569999999999998E-2</v>
      </c>
      <c r="L3374">
        <f t="shared" ca="1" si="1316"/>
        <v>127.8</v>
      </c>
      <c r="M3374">
        <f t="shared" ca="1" si="1311"/>
        <v>3.6070000000000005E-2</v>
      </c>
      <c r="R3374">
        <f t="shared" ca="1" si="1317"/>
        <v>127.8</v>
      </c>
      <c r="S3374">
        <f t="shared" ca="1" si="1312"/>
        <v>3.6070000000000005E-2</v>
      </c>
      <c r="U3374" s="1"/>
      <c r="W3374" t="str">
        <f t="shared" si="1329"/>
        <v/>
      </c>
      <c r="Y3374" s="1"/>
      <c r="AA3374">
        <f t="shared" si="1330"/>
        <v>0</v>
      </c>
      <c r="AC3374" s="1"/>
      <c r="AE3374">
        <f t="shared" si="1331"/>
        <v>0</v>
      </c>
      <c r="AH3374" s="1"/>
      <c r="AI3374" s="17"/>
      <c r="AJ3374" s="25"/>
      <c r="AU3374" s="1">
        <v>41200</v>
      </c>
      <c r="AV3374">
        <v>0.128</v>
      </c>
      <c r="AW3374">
        <f t="shared" si="1318"/>
        <v>1.2800000000000001E-3</v>
      </c>
      <c r="AY3374" s="1">
        <v>41201</v>
      </c>
      <c r="AZ3374">
        <v>0.128</v>
      </c>
      <c r="BA3374">
        <f t="shared" si="1319"/>
        <v>1.2800000000000001E-3</v>
      </c>
      <c r="BC3374" s="1">
        <v>41299</v>
      </c>
      <c r="BD3374">
        <v>0.32</v>
      </c>
      <c r="BE3374">
        <f t="shared" si="1320"/>
        <v>3.2000000000000002E-3</v>
      </c>
      <c r="BG3374" s="1">
        <v>41299</v>
      </c>
      <c r="BH3374">
        <v>0.41699999999999998</v>
      </c>
      <c r="BI3374">
        <f t="shared" si="1321"/>
        <v>4.1700000000000001E-3</v>
      </c>
      <c r="BK3374" s="1">
        <v>41376</v>
      </c>
      <c r="BL3374">
        <v>2.4277000000000002</v>
      </c>
      <c r="BM3374">
        <f t="shared" si="1327"/>
        <v>2.4277000000000003E-2</v>
      </c>
      <c r="BP3374" s="1">
        <v>41180</v>
      </c>
      <c r="BQ3374">
        <v>161.71</v>
      </c>
      <c r="BR3374">
        <f t="shared" si="1322"/>
        <v>1.6171</v>
      </c>
      <c r="BT3374" s="1">
        <v>41206</v>
      </c>
      <c r="BU3374">
        <v>0.20200000000000001</v>
      </c>
      <c r="BV3374">
        <f t="shared" si="1323"/>
        <v>2.0200000000000001E-3</v>
      </c>
      <c r="BX3374" s="1">
        <v>41206</v>
      </c>
      <c r="BY3374">
        <v>0.39900000000000002</v>
      </c>
      <c r="BZ3374">
        <f t="shared" si="1324"/>
        <v>3.9900000000000005E-3</v>
      </c>
      <c r="CB3374" s="1">
        <v>41299</v>
      </c>
      <c r="CC3374">
        <v>0.497</v>
      </c>
      <c r="CD3374">
        <f t="shared" si="1325"/>
        <v>4.9699999999999996E-3</v>
      </c>
      <c r="CG3374" s="1"/>
    </row>
    <row r="3375" spans="1:85" x14ac:dyDescent="0.3">
      <c r="A3375" s="21">
        <f t="shared" si="1326"/>
        <v>50536</v>
      </c>
      <c r="B3375" s="18">
        <f t="shared" si="1310"/>
        <v>112.421875</v>
      </c>
      <c r="C3375">
        <f t="shared" si="1328"/>
        <v>115</v>
      </c>
      <c r="D3375">
        <f t="shared" ca="1" si="1313"/>
        <v>-12.577777777777778</v>
      </c>
      <c r="E3375">
        <f ca="1">IF(currency="USD",'Future et co'!F3375,IF(currency="EUR",'Future et co'!G3375,FALSE))</f>
        <v>3.6070000000000005E-2</v>
      </c>
      <c r="F3375">
        <f t="shared" ca="1" si="1314"/>
        <v>3.6070000000000005E-2</v>
      </c>
      <c r="G3375">
        <f t="shared" ca="1" si="1315"/>
        <v>2.0569999999999998E-2</v>
      </c>
      <c r="L3375">
        <f t="shared" ca="1" si="1316"/>
        <v>127.8</v>
      </c>
      <c r="M3375">
        <f t="shared" ca="1" si="1311"/>
        <v>3.6070000000000005E-2</v>
      </c>
      <c r="R3375">
        <f t="shared" ca="1" si="1317"/>
        <v>127.8</v>
      </c>
      <c r="S3375">
        <f t="shared" ca="1" si="1312"/>
        <v>3.6070000000000005E-2</v>
      </c>
      <c r="U3375" s="1"/>
      <c r="W3375" t="str">
        <f t="shared" si="1329"/>
        <v/>
      </c>
      <c r="Y3375" s="1"/>
      <c r="AA3375">
        <f t="shared" si="1330"/>
        <v>0</v>
      </c>
      <c r="AC3375" s="1"/>
      <c r="AE3375">
        <f t="shared" si="1331"/>
        <v>0</v>
      </c>
      <c r="AH3375" s="1"/>
      <c r="AI3375" s="17"/>
      <c r="AJ3375" s="25"/>
      <c r="AU3375" s="1">
        <v>41199</v>
      </c>
      <c r="AV3375">
        <v>0.13600000000000001</v>
      </c>
      <c r="AW3375">
        <f t="shared" si="1318"/>
        <v>1.3600000000000001E-3</v>
      </c>
      <c r="AY3375" s="1">
        <v>41200</v>
      </c>
      <c r="AZ3375">
        <v>0.125</v>
      </c>
      <c r="BA3375">
        <f t="shared" si="1319"/>
        <v>1.25E-3</v>
      </c>
      <c r="BC3375" s="1">
        <v>41298</v>
      </c>
      <c r="BD3375">
        <v>0.3</v>
      </c>
      <c r="BE3375">
        <f t="shared" si="1320"/>
        <v>3.0000000000000001E-3</v>
      </c>
      <c r="BG3375" s="1">
        <v>41298</v>
      </c>
      <c r="BH3375">
        <v>0.376</v>
      </c>
      <c r="BI3375">
        <f t="shared" si="1321"/>
        <v>3.7599999999999999E-3</v>
      </c>
      <c r="BK3375" s="1">
        <v>41379</v>
      </c>
      <c r="BL3375">
        <v>2.4891299999999998</v>
      </c>
      <c r="BM3375">
        <f t="shared" si="1327"/>
        <v>2.4891299999999998E-2</v>
      </c>
      <c r="BP3375" s="1">
        <v>41179</v>
      </c>
      <c r="BQ3375">
        <v>161.47999999999999</v>
      </c>
      <c r="BR3375">
        <f t="shared" si="1322"/>
        <v>1.6147999999999998</v>
      </c>
      <c r="BT3375" s="1">
        <v>41205</v>
      </c>
      <c r="BU3375">
        <v>0.20300000000000001</v>
      </c>
      <c r="BV3375">
        <f t="shared" si="1323"/>
        <v>2.0300000000000001E-3</v>
      </c>
      <c r="BX3375" s="1">
        <v>41205</v>
      </c>
      <c r="BY3375">
        <v>0.40200000000000002</v>
      </c>
      <c r="BZ3375">
        <f t="shared" si="1324"/>
        <v>4.0200000000000001E-3</v>
      </c>
      <c r="CB3375" s="1">
        <v>41298</v>
      </c>
      <c r="CC3375">
        <v>0.41599999999999998</v>
      </c>
      <c r="CD3375">
        <f t="shared" si="1325"/>
        <v>4.1599999999999996E-3</v>
      </c>
      <c r="CG3375" s="1"/>
    </row>
    <row r="3376" spans="1:85" x14ac:dyDescent="0.3">
      <c r="A3376" s="21">
        <f t="shared" si="1326"/>
        <v>50537</v>
      </c>
      <c r="B3376" s="18">
        <f t="shared" si="1310"/>
        <v>112.421875</v>
      </c>
      <c r="C3376">
        <f t="shared" si="1328"/>
        <v>115</v>
      </c>
      <c r="D3376">
        <f t="shared" ca="1" si="1313"/>
        <v>-12.580555555555556</v>
      </c>
      <c r="E3376">
        <f ca="1">IF(currency="USD",'Future et co'!F3376,IF(currency="EUR",'Future et co'!G3376,FALSE))</f>
        <v>3.6070000000000005E-2</v>
      </c>
      <c r="F3376">
        <f t="shared" ca="1" si="1314"/>
        <v>3.6070000000000005E-2</v>
      </c>
      <c r="G3376">
        <f t="shared" ca="1" si="1315"/>
        <v>2.0569999999999998E-2</v>
      </c>
      <c r="L3376">
        <f t="shared" ca="1" si="1316"/>
        <v>127.8</v>
      </c>
      <c r="M3376">
        <f t="shared" ca="1" si="1311"/>
        <v>3.6070000000000005E-2</v>
      </c>
      <c r="R3376">
        <f t="shared" ca="1" si="1317"/>
        <v>127.8</v>
      </c>
      <c r="S3376">
        <f t="shared" ca="1" si="1312"/>
        <v>3.6070000000000005E-2</v>
      </c>
      <c r="U3376" s="1"/>
      <c r="W3376" t="str">
        <f t="shared" si="1329"/>
        <v/>
      </c>
      <c r="Y3376" s="1"/>
      <c r="AA3376">
        <f t="shared" si="1330"/>
        <v>0</v>
      </c>
      <c r="AC3376" s="1"/>
      <c r="AE3376">
        <f t="shared" si="1331"/>
        <v>0</v>
      </c>
      <c r="AH3376" s="1"/>
      <c r="AI3376" s="17"/>
      <c r="AJ3376" s="25"/>
      <c r="AU3376" s="1">
        <v>41198</v>
      </c>
      <c r="AV3376">
        <v>0.13400000000000001</v>
      </c>
      <c r="AW3376">
        <f t="shared" si="1318"/>
        <v>1.34E-3</v>
      </c>
      <c r="AY3376" s="1">
        <v>41199</v>
      </c>
      <c r="AZ3376">
        <v>0.13300000000000001</v>
      </c>
      <c r="BA3376">
        <f t="shared" si="1319"/>
        <v>1.33E-3</v>
      </c>
      <c r="BC3376" s="1">
        <v>41297</v>
      </c>
      <c r="BD3376">
        <v>0.3</v>
      </c>
      <c r="BE3376">
        <f t="shared" si="1320"/>
        <v>3.0000000000000001E-3</v>
      </c>
      <c r="BG3376" s="1">
        <v>41297</v>
      </c>
      <c r="BH3376">
        <v>0.373</v>
      </c>
      <c r="BI3376">
        <f t="shared" si="1321"/>
        <v>3.7299999999999998E-3</v>
      </c>
      <c r="BK3376" s="1">
        <v>41380</v>
      </c>
      <c r="BL3376">
        <v>2.45661</v>
      </c>
      <c r="BM3376">
        <f t="shared" si="1327"/>
        <v>2.45661E-2</v>
      </c>
      <c r="BP3376" s="1">
        <v>41178</v>
      </c>
      <c r="BQ3376">
        <v>161.55000000000001</v>
      </c>
      <c r="BR3376">
        <f t="shared" si="1322"/>
        <v>1.6155000000000002</v>
      </c>
      <c r="BT3376" s="1">
        <v>41204</v>
      </c>
      <c r="BU3376">
        <v>0.20399999999999999</v>
      </c>
      <c r="BV3376">
        <f t="shared" si="1323"/>
        <v>2.0399999999999997E-3</v>
      </c>
      <c r="BX3376" s="1">
        <v>41204</v>
      </c>
      <c r="BY3376">
        <v>0.40500000000000003</v>
      </c>
      <c r="BZ3376">
        <f t="shared" si="1324"/>
        <v>4.0500000000000006E-3</v>
      </c>
      <c r="CB3376" s="1">
        <v>41297</v>
      </c>
      <c r="CC3376">
        <v>0.42899999999999999</v>
      </c>
      <c r="CD3376">
        <f t="shared" si="1325"/>
        <v>4.2899999999999995E-3</v>
      </c>
      <c r="CG3376" s="1"/>
    </row>
    <row r="3377" spans="1:85" x14ac:dyDescent="0.3">
      <c r="A3377" s="21">
        <f t="shared" si="1326"/>
        <v>50538</v>
      </c>
      <c r="B3377" s="18">
        <f t="shared" si="1310"/>
        <v>112.421875</v>
      </c>
      <c r="C3377">
        <f t="shared" si="1328"/>
        <v>115</v>
      </c>
      <c r="D3377">
        <f t="shared" ca="1" si="1313"/>
        <v>-12.583333333333334</v>
      </c>
      <c r="E3377">
        <f ca="1">IF(currency="USD",'Future et co'!F3377,IF(currency="EUR",'Future et co'!G3377,FALSE))</f>
        <v>3.6070000000000005E-2</v>
      </c>
      <c r="F3377">
        <f t="shared" ca="1" si="1314"/>
        <v>3.6070000000000005E-2</v>
      </c>
      <c r="G3377">
        <f t="shared" ca="1" si="1315"/>
        <v>2.0569999999999998E-2</v>
      </c>
      <c r="L3377">
        <f t="shared" ca="1" si="1316"/>
        <v>127.8</v>
      </c>
      <c r="M3377">
        <f t="shared" ca="1" si="1311"/>
        <v>3.6070000000000005E-2</v>
      </c>
      <c r="R3377">
        <f t="shared" ca="1" si="1317"/>
        <v>127.8</v>
      </c>
      <c r="S3377">
        <f t="shared" ca="1" si="1312"/>
        <v>3.6070000000000005E-2</v>
      </c>
      <c r="U3377" s="1"/>
      <c r="W3377" t="str">
        <f t="shared" si="1329"/>
        <v/>
      </c>
      <c r="Y3377" s="1"/>
      <c r="AA3377">
        <f t="shared" si="1330"/>
        <v>0</v>
      </c>
      <c r="AC3377" s="1"/>
      <c r="AE3377">
        <f t="shared" si="1331"/>
        <v>0</v>
      </c>
      <c r="AH3377" s="1"/>
      <c r="AI3377" s="17"/>
      <c r="AJ3377" s="25"/>
      <c r="AU3377" s="1">
        <v>41197</v>
      </c>
      <c r="AV3377">
        <v>0.14000000000000001</v>
      </c>
      <c r="AW3377">
        <f t="shared" si="1318"/>
        <v>1.4000000000000002E-3</v>
      </c>
      <c r="AY3377" s="1">
        <v>41198</v>
      </c>
      <c r="AZ3377">
        <v>0.124</v>
      </c>
      <c r="BA3377">
        <f t="shared" si="1319"/>
        <v>1.24E-3</v>
      </c>
      <c r="BC3377" s="1">
        <v>41296</v>
      </c>
      <c r="BD3377">
        <v>0.3</v>
      </c>
      <c r="BE3377">
        <f t="shared" si="1320"/>
        <v>3.0000000000000001E-3</v>
      </c>
      <c r="BG3377" s="1">
        <v>41296</v>
      </c>
      <c r="BH3377">
        <v>0.375</v>
      </c>
      <c r="BI3377">
        <f t="shared" si="1321"/>
        <v>3.7499999999999999E-3</v>
      </c>
      <c r="BK3377" s="1">
        <v>41381</v>
      </c>
      <c r="BL3377">
        <v>2.49255</v>
      </c>
      <c r="BM3377">
        <f t="shared" si="1327"/>
        <v>2.49255E-2</v>
      </c>
      <c r="BP3377" s="1">
        <v>41177</v>
      </c>
      <c r="BQ3377">
        <v>159.76</v>
      </c>
      <c r="BR3377">
        <f t="shared" si="1322"/>
        <v>1.5975999999999999</v>
      </c>
      <c r="BT3377" s="1">
        <v>41201</v>
      </c>
      <c r="BU3377">
        <v>0.20399999999999999</v>
      </c>
      <c r="BV3377">
        <f t="shared" si="1323"/>
        <v>2.0399999999999997E-3</v>
      </c>
      <c r="BX3377" s="1">
        <v>41201</v>
      </c>
      <c r="BY3377">
        <v>0.40500000000000003</v>
      </c>
      <c r="BZ3377">
        <f t="shared" si="1324"/>
        <v>4.0500000000000006E-3</v>
      </c>
      <c r="CB3377" s="1">
        <v>41296</v>
      </c>
      <c r="CC3377">
        <v>0.42599999999999999</v>
      </c>
      <c r="CD3377">
        <f t="shared" si="1325"/>
        <v>4.2599999999999999E-3</v>
      </c>
      <c r="CG3377" s="1"/>
    </row>
    <row r="3378" spans="1:85" x14ac:dyDescent="0.3">
      <c r="A3378" s="21">
        <f t="shared" si="1326"/>
        <v>50539</v>
      </c>
      <c r="B3378" s="18">
        <f t="shared" si="1310"/>
        <v>112.421875</v>
      </c>
      <c r="C3378">
        <f t="shared" si="1328"/>
        <v>115</v>
      </c>
      <c r="D3378">
        <f t="shared" ca="1" si="1313"/>
        <v>-12.58611111111111</v>
      </c>
      <c r="E3378">
        <f ca="1">IF(currency="USD",'Future et co'!F3378,IF(currency="EUR",'Future et co'!G3378,FALSE))</f>
        <v>3.6070000000000005E-2</v>
      </c>
      <c r="F3378">
        <f t="shared" ca="1" si="1314"/>
        <v>3.6070000000000005E-2</v>
      </c>
      <c r="G3378">
        <f t="shared" ca="1" si="1315"/>
        <v>2.0569999999999998E-2</v>
      </c>
      <c r="L3378">
        <f t="shared" ca="1" si="1316"/>
        <v>127.8</v>
      </c>
      <c r="M3378">
        <f t="shared" ca="1" si="1311"/>
        <v>3.6070000000000005E-2</v>
      </c>
      <c r="R3378">
        <f t="shared" ca="1" si="1317"/>
        <v>127.8</v>
      </c>
      <c r="S3378">
        <f t="shared" ca="1" si="1312"/>
        <v>3.6070000000000005E-2</v>
      </c>
      <c r="U3378" s="1"/>
      <c r="W3378" t="str">
        <f t="shared" si="1329"/>
        <v/>
      </c>
      <c r="Y3378" s="1"/>
      <c r="AA3378">
        <f t="shared" si="1330"/>
        <v>0</v>
      </c>
      <c r="AC3378" s="1"/>
      <c r="AE3378">
        <f t="shared" si="1331"/>
        <v>0</v>
      </c>
      <c r="AH3378" s="1"/>
      <c r="AI3378" s="17"/>
      <c r="AJ3378" s="25"/>
      <c r="AU3378" s="1">
        <v>41194</v>
      </c>
      <c r="AV3378">
        <v>0.129</v>
      </c>
      <c r="AW3378">
        <f t="shared" si="1318"/>
        <v>1.2900000000000001E-3</v>
      </c>
      <c r="AY3378" s="1">
        <v>41197</v>
      </c>
      <c r="AZ3378">
        <v>0.121</v>
      </c>
      <c r="BA3378">
        <f t="shared" si="1319"/>
        <v>1.2099999999999999E-3</v>
      </c>
      <c r="BC3378" s="1">
        <v>41295</v>
      </c>
      <c r="BD3378">
        <v>0.318</v>
      </c>
      <c r="BE3378">
        <f t="shared" si="1320"/>
        <v>3.1800000000000001E-3</v>
      </c>
      <c r="BG3378" s="1">
        <v>41295</v>
      </c>
      <c r="BH3378">
        <v>0.38250000000000001</v>
      </c>
      <c r="BI3378">
        <f t="shared" si="1321"/>
        <v>3.8250000000000003E-3</v>
      </c>
      <c r="BK3378" s="1">
        <v>41382</v>
      </c>
      <c r="BL3378">
        <v>2.5057399999999999</v>
      </c>
      <c r="BM3378">
        <f t="shared" si="1327"/>
        <v>2.5057399999999997E-2</v>
      </c>
      <c r="BP3378" s="1">
        <v>41176</v>
      </c>
      <c r="BQ3378">
        <v>160.15</v>
      </c>
      <c r="BR3378">
        <f t="shared" si="1322"/>
        <v>1.6015000000000001</v>
      </c>
      <c r="BT3378" s="1">
        <v>41200</v>
      </c>
      <c r="BU3378">
        <v>0.20499999999999999</v>
      </c>
      <c r="BV3378">
        <f t="shared" si="1323"/>
        <v>2.0499999999999997E-3</v>
      </c>
      <c r="BX3378" s="1">
        <v>41200</v>
      </c>
      <c r="BY3378">
        <v>0.40600000000000003</v>
      </c>
      <c r="BZ3378">
        <f t="shared" si="1324"/>
        <v>4.0600000000000002E-3</v>
      </c>
      <c r="CB3378" s="1">
        <v>41295</v>
      </c>
      <c r="CC3378">
        <v>0.42499999999999999</v>
      </c>
      <c r="CD3378">
        <f t="shared" si="1325"/>
        <v>4.2500000000000003E-3</v>
      </c>
      <c r="CG3378" s="1"/>
    </row>
    <row r="3379" spans="1:85" x14ac:dyDescent="0.3">
      <c r="A3379" s="21">
        <f t="shared" si="1326"/>
        <v>50542</v>
      </c>
      <c r="B3379" s="18">
        <f t="shared" si="1310"/>
        <v>112.421875</v>
      </c>
      <c r="C3379">
        <f t="shared" si="1328"/>
        <v>115</v>
      </c>
      <c r="D3379">
        <f t="shared" ca="1" si="1313"/>
        <v>-12.594444444444445</v>
      </c>
      <c r="E3379">
        <f ca="1">IF(currency="USD",'Future et co'!F3379,IF(currency="EUR",'Future et co'!G3379,FALSE))</f>
        <v>3.6070000000000005E-2</v>
      </c>
      <c r="F3379">
        <f t="shared" ca="1" si="1314"/>
        <v>3.6070000000000005E-2</v>
      </c>
      <c r="G3379">
        <f t="shared" ca="1" si="1315"/>
        <v>2.0569999999999998E-2</v>
      </c>
      <c r="L3379">
        <f t="shared" ca="1" si="1316"/>
        <v>127.8</v>
      </c>
      <c r="M3379">
        <f t="shared" ca="1" si="1311"/>
        <v>3.6070000000000005E-2</v>
      </c>
      <c r="R3379">
        <f t="shared" ca="1" si="1317"/>
        <v>127.8</v>
      </c>
      <c r="S3379">
        <f t="shared" ca="1" si="1312"/>
        <v>3.6070000000000005E-2</v>
      </c>
      <c r="U3379" s="1"/>
      <c r="W3379" t="str">
        <f t="shared" si="1329"/>
        <v/>
      </c>
      <c r="Y3379" s="1"/>
      <c r="AA3379">
        <f t="shared" si="1330"/>
        <v>0</v>
      </c>
      <c r="AC3379" s="1"/>
      <c r="AE3379">
        <f t="shared" si="1331"/>
        <v>0</v>
      </c>
      <c r="AH3379" s="1"/>
      <c r="AI3379" s="17"/>
      <c r="AJ3379" s="25"/>
      <c r="AU3379" s="1">
        <v>41193</v>
      </c>
      <c r="AV3379">
        <v>0.13100000000000001</v>
      </c>
      <c r="AW3379">
        <f t="shared" si="1318"/>
        <v>1.31E-3</v>
      </c>
      <c r="AY3379" s="1">
        <v>41194</v>
      </c>
      <c r="AZ3379">
        <v>0.124</v>
      </c>
      <c r="BA3379">
        <f t="shared" si="1319"/>
        <v>1.24E-3</v>
      </c>
      <c r="BC3379" s="1">
        <v>41292</v>
      </c>
      <c r="BD3379">
        <v>0.3</v>
      </c>
      <c r="BE3379">
        <f t="shared" si="1320"/>
        <v>3.0000000000000001E-3</v>
      </c>
      <c r="BG3379" s="1">
        <v>41292</v>
      </c>
      <c r="BH3379">
        <v>0.38700000000000001</v>
      </c>
      <c r="BI3379">
        <f t="shared" si="1321"/>
        <v>3.8700000000000002E-3</v>
      </c>
      <c r="BK3379" s="1">
        <v>41383</v>
      </c>
      <c r="BL3379">
        <v>2.4856500000000001</v>
      </c>
      <c r="BM3379">
        <f t="shared" si="1327"/>
        <v>2.48565E-2</v>
      </c>
      <c r="BP3379" s="1">
        <v>41173</v>
      </c>
      <c r="BQ3379">
        <v>159.69</v>
      </c>
      <c r="BR3379">
        <f t="shared" si="1322"/>
        <v>1.5969</v>
      </c>
      <c r="BT3379" s="1">
        <v>41199</v>
      </c>
      <c r="BU3379">
        <v>0.20699999999999999</v>
      </c>
      <c r="BV3379">
        <f t="shared" si="1323"/>
        <v>2.0699999999999998E-3</v>
      </c>
      <c r="BX3379" s="1">
        <v>41199</v>
      </c>
      <c r="BY3379">
        <v>0.40899999999999997</v>
      </c>
      <c r="BZ3379">
        <f t="shared" si="1324"/>
        <v>4.0899999999999999E-3</v>
      </c>
      <c r="CB3379" s="1">
        <v>41292</v>
      </c>
      <c r="CC3379">
        <v>0.44</v>
      </c>
      <c r="CD3379">
        <f t="shared" si="1325"/>
        <v>4.4000000000000003E-3</v>
      </c>
      <c r="CG3379" s="1"/>
    </row>
    <row r="3380" spans="1:85" x14ac:dyDescent="0.3">
      <c r="A3380" s="21">
        <f t="shared" si="1326"/>
        <v>50543</v>
      </c>
      <c r="B3380" s="18">
        <f t="shared" si="1310"/>
        <v>112.421875</v>
      </c>
      <c r="C3380">
        <f t="shared" si="1328"/>
        <v>115</v>
      </c>
      <c r="D3380">
        <f t="shared" ca="1" si="1313"/>
        <v>-12.597222222222221</v>
      </c>
      <c r="E3380">
        <f ca="1">IF(currency="USD",'Future et co'!F3380,IF(currency="EUR",'Future et co'!G3380,FALSE))</f>
        <v>3.6070000000000005E-2</v>
      </c>
      <c r="F3380">
        <f t="shared" ca="1" si="1314"/>
        <v>3.6070000000000005E-2</v>
      </c>
      <c r="G3380">
        <f t="shared" ca="1" si="1315"/>
        <v>2.0569999999999998E-2</v>
      </c>
      <c r="L3380">
        <f t="shared" ca="1" si="1316"/>
        <v>127.8</v>
      </c>
      <c r="M3380">
        <f t="shared" ca="1" si="1311"/>
        <v>3.6070000000000005E-2</v>
      </c>
      <c r="R3380">
        <f t="shared" ca="1" si="1317"/>
        <v>127.8</v>
      </c>
      <c r="S3380">
        <f t="shared" ca="1" si="1312"/>
        <v>3.6070000000000005E-2</v>
      </c>
      <c r="U3380" s="1"/>
      <c r="W3380" t="str">
        <f t="shared" si="1329"/>
        <v/>
      </c>
      <c r="Y3380" s="1"/>
      <c r="AA3380">
        <f t="shared" si="1330"/>
        <v>0</v>
      </c>
      <c r="AC3380" s="1"/>
      <c r="AE3380">
        <f t="shared" si="1331"/>
        <v>0</v>
      </c>
      <c r="AH3380" s="1"/>
      <c r="AI3380" s="17"/>
      <c r="AJ3380" s="25"/>
      <c r="AU3380" s="1">
        <v>41192</v>
      </c>
      <c r="AV3380">
        <v>0.127</v>
      </c>
      <c r="AW3380">
        <f t="shared" si="1318"/>
        <v>1.2700000000000001E-3</v>
      </c>
      <c r="AY3380" s="1">
        <v>41193</v>
      </c>
      <c r="AZ3380">
        <v>0.124</v>
      </c>
      <c r="BA3380">
        <f t="shared" si="1319"/>
        <v>1.24E-3</v>
      </c>
      <c r="BC3380" s="1">
        <v>41291</v>
      </c>
      <c r="BD3380">
        <v>0.31</v>
      </c>
      <c r="BE3380">
        <f t="shared" si="1320"/>
        <v>3.0999999999999999E-3</v>
      </c>
      <c r="BG3380" s="1">
        <v>41291</v>
      </c>
      <c r="BH3380">
        <v>0.39500000000000002</v>
      </c>
      <c r="BI3380">
        <f t="shared" si="1321"/>
        <v>3.9500000000000004E-3</v>
      </c>
      <c r="BK3380" s="1">
        <v>41386</v>
      </c>
      <c r="BL3380">
        <v>2.4745200000000001</v>
      </c>
      <c r="BM3380">
        <f t="shared" si="1327"/>
        <v>2.4745200000000002E-2</v>
      </c>
      <c r="BP3380" s="1">
        <v>41172</v>
      </c>
      <c r="BQ3380">
        <v>159.93</v>
      </c>
      <c r="BR3380">
        <f t="shared" si="1322"/>
        <v>1.5993000000000002</v>
      </c>
      <c r="BT3380" s="1">
        <v>41198</v>
      </c>
      <c r="BU3380">
        <v>0.20799999999999999</v>
      </c>
      <c r="BV3380">
        <f t="shared" si="1323"/>
        <v>2.0799999999999998E-3</v>
      </c>
      <c r="BX3380" s="1">
        <v>41198</v>
      </c>
      <c r="BY3380">
        <v>0.41299999999999998</v>
      </c>
      <c r="BZ3380">
        <f t="shared" si="1324"/>
        <v>4.13E-3</v>
      </c>
      <c r="CB3380" s="1">
        <v>41291</v>
      </c>
      <c r="CC3380">
        <v>0.45300000000000001</v>
      </c>
      <c r="CD3380">
        <f t="shared" si="1325"/>
        <v>4.5300000000000002E-3</v>
      </c>
      <c r="CG3380" s="1"/>
    </row>
    <row r="3381" spans="1:85" x14ac:dyDescent="0.3">
      <c r="A3381" s="21">
        <f t="shared" si="1326"/>
        <v>50544</v>
      </c>
      <c r="B3381" s="18">
        <f t="shared" si="1310"/>
        <v>112.421875</v>
      </c>
      <c r="C3381">
        <f t="shared" si="1328"/>
        <v>115</v>
      </c>
      <c r="D3381">
        <f t="shared" ca="1" si="1313"/>
        <v>-12.6</v>
      </c>
      <c r="E3381">
        <f ca="1">IF(currency="USD",'Future et co'!F3381,IF(currency="EUR",'Future et co'!G3381,FALSE))</f>
        <v>3.6070000000000005E-2</v>
      </c>
      <c r="F3381">
        <f t="shared" ca="1" si="1314"/>
        <v>3.6070000000000005E-2</v>
      </c>
      <c r="G3381">
        <f t="shared" ca="1" si="1315"/>
        <v>2.0569999999999998E-2</v>
      </c>
      <c r="L3381">
        <f t="shared" ca="1" si="1316"/>
        <v>127.8</v>
      </c>
      <c r="M3381">
        <f t="shared" ca="1" si="1311"/>
        <v>3.6070000000000005E-2</v>
      </c>
      <c r="R3381">
        <f t="shared" ca="1" si="1317"/>
        <v>127.8</v>
      </c>
      <c r="S3381">
        <f t="shared" ca="1" si="1312"/>
        <v>3.6070000000000005E-2</v>
      </c>
      <c r="U3381" s="1"/>
      <c r="W3381" t="str">
        <f t="shared" si="1329"/>
        <v/>
      </c>
      <c r="Y3381" s="1"/>
      <c r="AA3381">
        <f t="shared" si="1330"/>
        <v>0</v>
      </c>
      <c r="AC3381" s="1"/>
      <c r="AE3381">
        <f t="shared" si="1331"/>
        <v>0</v>
      </c>
      <c r="AH3381" s="1"/>
      <c r="AI3381" s="17"/>
      <c r="AJ3381" s="25"/>
      <c r="AU3381" s="1">
        <v>41191</v>
      </c>
      <c r="AV3381">
        <v>0.13200000000000001</v>
      </c>
      <c r="AW3381">
        <f t="shared" si="1318"/>
        <v>1.32E-3</v>
      </c>
      <c r="AY3381" s="1">
        <v>41192</v>
      </c>
      <c r="AZ3381">
        <v>0.12</v>
      </c>
      <c r="BA3381">
        <f t="shared" si="1319"/>
        <v>1.1999999999999999E-3</v>
      </c>
      <c r="BC3381" s="1">
        <v>41290</v>
      </c>
      <c r="BD3381">
        <v>0.28999999999999998</v>
      </c>
      <c r="BE3381">
        <f t="shared" si="1320"/>
        <v>2.8999999999999998E-3</v>
      </c>
      <c r="BG3381" s="1">
        <v>41290</v>
      </c>
      <c r="BH3381">
        <v>0.35099999999999998</v>
      </c>
      <c r="BI3381">
        <f t="shared" si="1321"/>
        <v>3.5099999999999997E-3</v>
      </c>
      <c r="BK3381" s="1">
        <v>41387</v>
      </c>
      <c r="BL3381">
        <v>2.4758900000000001</v>
      </c>
      <c r="BM3381">
        <f t="shared" si="1327"/>
        <v>2.47589E-2</v>
      </c>
      <c r="BP3381" s="1">
        <v>41171</v>
      </c>
      <c r="BQ3381">
        <v>159.36000000000001</v>
      </c>
      <c r="BR3381">
        <f t="shared" si="1322"/>
        <v>1.5936000000000001</v>
      </c>
      <c r="BT3381" s="1">
        <v>41197</v>
      </c>
      <c r="BU3381">
        <v>0.20899999999999999</v>
      </c>
      <c r="BV3381">
        <f t="shared" si="1323"/>
        <v>2.0899999999999998E-3</v>
      </c>
      <c r="BX3381" s="1">
        <v>41197</v>
      </c>
      <c r="BY3381">
        <v>0.41399999999999998</v>
      </c>
      <c r="BZ3381">
        <f t="shared" si="1324"/>
        <v>4.1399999999999996E-3</v>
      </c>
      <c r="CB3381" s="1">
        <v>41290</v>
      </c>
      <c r="CC3381">
        <v>0.39400000000000002</v>
      </c>
      <c r="CD3381">
        <f t="shared" si="1325"/>
        <v>3.9399999999999999E-3</v>
      </c>
      <c r="CG3381" s="1"/>
    </row>
    <row r="3382" spans="1:85" x14ac:dyDescent="0.3">
      <c r="A3382" s="21">
        <f t="shared" si="1326"/>
        <v>50545</v>
      </c>
      <c r="B3382" s="18">
        <f t="shared" si="1310"/>
        <v>112.421875</v>
      </c>
      <c r="C3382">
        <f t="shared" si="1328"/>
        <v>115</v>
      </c>
      <c r="D3382">
        <f t="shared" ca="1" si="1313"/>
        <v>-12.602777777777778</v>
      </c>
      <c r="E3382">
        <f ca="1">IF(currency="USD",'Future et co'!F3382,IF(currency="EUR",'Future et co'!G3382,FALSE))</f>
        <v>3.6070000000000005E-2</v>
      </c>
      <c r="F3382">
        <f t="shared" ca="1" si="1314"/>
        <v>3.6070000000000005E-2</v>
      </c>
      <c r="G3382">
        <f t="shared" ca="1" si="1315"/>
        <v>2.0569999999999998E-2</v>
      </c>
      <c r="L3382">
        <f t="shared" ca="1" si="1316"/>
        <v>127.8</v>
      </c>
      <c r="M3382">
        <f t="shared" ca="1" si="1311"/>
        <v>3.6070000000000005E-2</v>
      </c>
      <c r="R3382">
        <f t="shared" ca="1" si="1317"/>
        <v>127.8</v>
      </c>
      <c r="S3382">
        <f t="shared" ca="1" si="1312"/>
        <v>3.6070000000000005E-2</v>
      </c>
      <c r="U3382" s="1"/>
      <c r="W3382" t="str">
        <f t="shared" si="1329"/>
        <v/>
      </c>
      <c r="Y3382" s="1"/>
      <c r="AA3382">
        <f t="shared" si="1330"/>
        <v>0</v>
      </c>
      <c r="AC3382" s="1"/>
      <c r="AE3382">
        <f t="shared" si="1331"/>
        <v>0</v>
      </c>
      <c r="AH3382" s="1"/>
      <c r="AI3382" s="17"/>
      <c r="AJ3382" s="25"/>
      <c r="AU3382" s="1">
        <v>41190</v>
      </c>
      <c r="AV3382">
        <v>0.13</v>
      </c>
      <c r="AW3382">
        <f t="shared" si="1318"/>
        <v>1.2999999999999999E-3</v>
      </c>
      <c r="AY3382" s="1">
        <v>41191</v>
      </c>
      <c r="AZ3382">
        <v>0.12</v>
      </c>
      <c r="BA3382">
        <f t="shared" si="1319"/>
        <v>1.1999999999999999E-3</v>
      </c>
      <c r="BC3382" s="1">
        <v>41289</v>
      </c>
      <c r="BD3382">
        <v>0.28999999999999998</v>
      </c>
      <c r="BE3382">
        <f t="shared" si="1320"/>
        <v>2.8999999999999998E-3</v>
      </c>
      <c r="BG3382" s="1">
        <v>41289</v>
      </c>
      <c r="BH3382">
        <v>0.36399999999999999</v>
      </c>
      <c r="BI3382">
        <f t="shared" si="1321"/>
        <v>3.64E-3</v>
      </c>
      <c r="BK3382" s="1">
        <v>41388</v>
      </c>
      <c r="BL3382">
        <v>2.4841799999999998</v>
      </c>
      <c r="BM3382">
        <f t="shared" si="1327"/>
        <v>2.4841799999999997E-2</v>
      </c>
      <c r="BP3382" s="1">
        <v>41170</v>
      </c>
      <c r="BQ3382">
        <v>159.08000000000001</v>
      </c>
      <c r="BR3382">
        <f t="shared" si="1322"/>
        <v>1.5908000000000002</v>
      </c>
      <c r="BT3382" s="1">
        <v>41194</v>
      </c>
      <c r="BU3382">
        <v>0.21</v>
      </c>
      <c r="BV3382">
        <f t="shared" si="1323"/>
        <v>2.0999999999999999E-3</v>
      </c>
      <c r="BX3382" s="1">
        <v>41194</v>
      </c>
      <c r="BY3382">
        <v>0.41499999999999998</v>
      </c>
      <c r="BZ3382">
        <f t="shared" si="1324"/>
        <v>4.15E-3</v>
      </c>
      <c r="CB3382" s="1">
        <v>41289</v>
      </c>
      <c r="CC3382">
        <v>0.39900000000000002</v>
      </c>
      <c r="CD3382">
        <f t="shared" si="1325"/>
        <v>3.9900000000000005E-3</v>
      </c>
      <c r="CG3382" s="1"/>
    </row>
    <row r="3383" spans="1:85" x14ac:dyDescent="0.3">
      <c r="A3383" s="21">
        <f t="shared" si="1326"/>
        <v>50546</v>
      </c>
      <c r="B3383" s="18">
        <f t="shared" si="1310"/>
        <v>112.421875</v>
      </c>
      <c r="C3383">
        <f t="shared" si="1328"/>
        <v>115</v>
      </c>
      <c r="D3383">
        <f t="shared" ca="1" si="1313"/>
        <v>-12.605555555555556</v>
      </c>
      <c r="E3383">
        <f ca="1">IF(currency="USD",'Future et co'!F3383,IF(currency="EUR",'Future et co'!G3383,FALSE))</f>
        <v>3.6070000000000005E-2</v>
      </c>
      <c r="F3383">
        <f t="shared" ca="1" si="1314"/>
        <v>3.6070000000000005E-2</v>
      </c>
      <c r="G3383">
        <f t="shared" ca="1" si="1315"/>
        <v>2.0569999999999998E-2</v>
      </c>
      <c r="L3383">
        <f t="shared" ca="1" si="1316"/>
        <v>127.8</v>
      </c>
      <c r="M3383">
        <f t="shared" ca="1" si="1311"/>
        <v>3.6070000000000005E-2</v>
      </c>
      <c r="R3383">
        <f t="shared" ca="1" si="1317"/>
        <v>127.8</v>
      </c>
      <c r="S3383">
        <f t="shared" ca="1" si="1312"/>
        <v>3.6070000000000005E-2</v>
      </c>
      <c r="U3383" s="1"/>
      <c r="W3383" t="str">
        <f t="shared" si="1329"/>
        <v/>
      </c>
      <c r="Y3383" s="1"/>
      <c r="AA3383">
        <f t="shared" si="1330"/>
        <v>0</v>
      </c>
      <c r="AC3383" s="1"/>
      <c r="AE3383">
        <f t="shared" si="1331"/>
        <v>0</v>
      </c>
      <c r="AH3383" s="1"/>
      <c r="AI3383" s="17"/>
      <c r="AJ3383" s="25"/>
      <c r="AU3383" s="1">
        <v>41187</v>
      </c>
      <c r="AV3383">
        <v>0.126</v>
      </c>
      <c r="AW3383">
        <f t="shared" si="1318"/>
        <v>1.2600000000000001E-3</v>
      </c>
      <c r="AY3383" s="1">
        <v>41190</v>
      </c>
      <c r="AZ3383">
        <v>0.121</v>
      </c>
      <c r="BA3383">
        <f t="shared" si="1319"/>
        <v>1.2099999999999999E-3</v>
      </c>
      <c r="BC3383" s="1">
        <v>41288</v>
      </c>
      <c r="BD3383">
        <v>0.29499999999999998</v>
      </c>
      <c r="BE3383">
        <f t="shared" si="1320"/>
        <v>2.9499999999999999E-3</v>
      </c>
      <c r="BG3383" s="1">
        <v>41288</v>
      </c>
      <c r="BH3383">
        <v>0.36499999999999999</v>
      </c>
      <c r="BI3383">
        <f t="shared" si="1321"/>
        <v>3.65E-3</v>
      </c>
      <c r="BK3383" s="1">
        <v>41389</v>
      </c>
      <c r="BL3383">
        <v>2.48102</v>
      </c>
      <c r="BM3383">
        <f t="shared" si="1327"/>
        <v>2.4810200000000001E-2</v>
      </c>
      <c r="BP3383" s="1">
        <v>41169</v>
      </c>
      <c r="BQ3383">
        <v>158.55000000000001</v>
      </c>
      <c r="BR3383">
        <f t="shared" si="1322"/>
        <v>1.5855000000000001</v>
      </c>
      <c r="BT3383" s="1">
        <v>41193</v>
      </c>
      <c r="BU3383">
        <v>0.21</v>
      </c>
      <c r="BV3383">
        <f t="shared" si="1323"/>
        <v>2.0999999999999999E-3</v>
      </c>
      <c r="BX3383" s="1">
        <v>41193</v>
      </c>
      <c r="BY3383">
        <v>0.41599999999999998</v>
      </c>
      <c r="BZ3383">
        <f t="shared" si="1324"/>
        <v>4.1599999999999996E-3</v>
      </c>
      <c r="CB3383" s="1">
        <v>41288</v>
      </c>
      <c r="CC3383">
        <v>0.39500000000000002</v>
      </c>
      <c r="CD3383">
        <f t="shared" si="1325"/>
        <v>3.9500000000000004E-3</v>
      </c>
      <c r="CG3383" s="1"/>
    </row>
    <row r="3384" spans="1:85" x14ac:dyDescent="0.3">
      <c r="A3384" s="21">
        <f t="shared" si="1326"/>
        <v>50549</v>
      </c>
      <c r="B3384" s="18">
        <f t="shared" si="1310"/>
        <v>112.421875</v>
      </c>
      <c r="C3384">
        <f t="shared" si="1328"/>
        <v>115</v>
      </c>
      <c r="D3384">
        <f t="shared" ca="1" si="1313"/>
        <v>-12.613888888888889</v>
      </c>
      <c r="E3384">
        <f ca="1">IF(currency="USD",'Future et co'!F3384,IF(currency="EUR",'Future et co'!G3384,FALSE))</f>
        <v>3.6070000000000005E-2</v>
      </c>
      <c r="F3384">
        <f t="shared" ca="1" si="1314"/>
        <v>3.6070000000000005E-2</v>
      </c>
      <c r="G3384">
        <f t="shared" ca="1" si="1315"/>
        <v>2.0569999999999998E-2</v>
      </c>
      <c r="L3384">
        <f t="shared" ca="1" si="1316"/>
        <v>127.8</v>
      </c>
      <c r="M3384">
        <f t="shared" ca="1" si="1311"/>
        <v>3.6070000000000005E-2</v>
      </c>
      <c r="R3384">
        <f t="shared" ca="1" si="1317"/>
        <v>127.8</v>
      </c>
      <c r="S3384">
        <f t="shared" ca="1" si="1312"/>
        <v>3.6070000000000005E-2</v>
      </c>
      <c r="U3384" s="1"/>
      <c r="W3384" t="str">
        <f t="shared" si="1329"/>
        <v/>
      </c>
      <c r="Y3384" s="1"/>
      <c r="AA3384">
        <f t="shared" si="1330"/>
        <v>0</v>
      </c>
      <c r="AC3384" s="1"/>
      <c r="AE3384">
        <f t="shared" si="1331"/>
        <v>0</v>
      </c>
      <c r="AH3384" s="1"/>
      <c r="AI3384" s="17"/>
      <c r="AJ3384" s="25"/>
      <c r="AU3384" s="1">
        <v>41186</v>
      </c>
      <c r="AV3384">
        <v>0.13200000000000001</v>
      </c>
      <c r="AW3384">
        <f t="shared" si="1318"/>
        <v>1.32E-3</v>
      </c>
      <c r="AY3384" s="1">
        <v>41187</v>
      </c>
      <c r="AZ3384">
        <v>0.11899999999999999</v>
      </c>
      <c r="BA3384">
        <f t="shared" si="1319"/>
        <v>1.1899999999999999E-3</v>
      </c>
      <c r="BC3384" s="1">
        <v>41285</v>
      </c>
      <c r="BD3384">
        <v>0.28999999999999998</v>
      </c>
      <c r="BE3384">
        <f t="shared" si="1320"/>
        <v>2.8999999999999998E-3</v>
      </c>
      <c r="BG3384" s="1">
        <v>41285</v>
      </c>
      <c r="BH3384">
        <v>0.373</v>
      </c>
      <c r="BI3384">
        <f t="shared" si="1321"/>
        <v>3.7299999999999998E-3</v>
      </c>
      <c r="BK3384" s="1">
        <v>41390</v>
      </c>
      <c r="BL3384">
        <v>2.48346</v>
      </c>
      <c r="BM3384">
        <f t="shared" si="1327"/>
        <v>2.4834599999999998E-2</v>
      </c>
      <c r="BP3384" s="1">
        <v>41166</v>
      </c>
      <c r="BQ3384">
        <v>158.25</v>
      </c>
      <c r="BR3384">
        <f t="shared" si="1322"/>
        <v>1.5825</v>
      </c>
      <c r="BT3384" s="1">
        <v>41192</v>
      </c>
      <c r="BU3384">
        <v>0.21099999999999999</v>
      </c>
      <c r="BV3384">
        <f t="shared" si="1323"/>
        <v>2.1099999999999999E-3</v>
      </c>
      <c r="BX3384" s="1">
        <v>41192</v>
      </c>
      <c r="BY3384">
        <v>0.41699999999999998</v>
      </c>
      <c r="BZ3384">
        <f t="shared" si="1324"/>
        <v>4.1700000000000001E-3</v>
      </c>
      <c r="CB3384" s="1">
        <v>41285</v>
      </c>
      <c r="CC3384">
        <v>0.39100000000000001</v>
      </c>
      <c r="CD3384">
        <f t="shared" si="1325"/>
        <v>3.9100000000000003E-3</v>
      </c>
      <c r="CG3384" s="1"/>
    </row>
    <row r="3385" spans="1:85" x14ac:dyDescent="0.3">
      <c r="A3385" s="21">
        <f t="shared" si="1326"/>
        <v>50550</v>
      </c>
      <c r="B3385" s="18">
        <f t="shared" si="1310"/>
        <v>112.421875</v>
      </c>
      <c r="C3385">
        <f t="shared" si="1328"/>
        <v>115</v>
      </c>
      <c r="D3385">
        <f t="shared" ca="1" si="1313"/>
        <v>-12.616666666666667</v>
      </c>
      <c r="E3385">
        <f ca="1">IF(currency="USD",'Future et co'!F3385,IF(currency="EUR",'Future et co'!G3385,FALSE))</f>
        <v>3.6070000000000005E-2</v>
      </c>
      <c r="F3385">
        <f t="shared" ca="1" si="1314"/>
        <v>3.6070000000000005E-2</v>
      </c>
      <c r="G3385">
        <f t="shared" ca="1" si="1315"/>
        <v>2.0569999999999998E-2</v>
      </c>
      <c r="L3385">
        <f t="shared" ca="1" si="1316"/>
        <v>127.8</v>
      </c>
      <c r="M3385">
        <f t="shared" ca="1" si="1311"/>
        <v>3.6070000000000005E-2</v>
      </c>
      <c r="R3385">
        <f t="shared" ca="1" si="1317"/>
        <v>127.8</v>
      </c>
      <c r="S3385">
        <f t="shared" ca="1" si="1312"/>
        <v>3.6070000000000005E-2</v>
      </c>
      <c r="U3385" s="1"/>
      <c r="W3385" t="str">
        <f t="shared" si="1329"/>
        <v/>
      </c>
      <c r="Y3385" s="1"/>
      <c r="AA3385">
        <f t="shared" si="1330"/>
        <v>0</v>
      </c>
      <c r="AC3385" s="1"/>
      <c r="AE3385">
        <f t="shared" si="1331"/>
        <v>0</v>
      </c>
      <c r="AH3385" s="1"/>
      <c r="AI3385" s="17"/>
      <c r="AJ3385" s="25"/>
      <c r="AU3385" s="1">
        <v>41185</v>
      </c>
      <c r="AV3385">
        <v>0.121</v>
      </c>
      <c r="AW3385">
        <f t="shared" si="1318"/>
        <v>1.2099999999999999E-3</v>
      </c>
      <c r="AY3385" s="1">
        <v>41186</v>
      </c>
      <c r="AZ3385">
        <v>0.11600000000000001</v>
      </c>
      <c r="BA3385">
        <f t="shared" si="1319"/>
        <v>1.16E-3</v>
      </c>
      <c r="BC3385" s="1">
        <v>41284</v>
      </c>
      <c r="BD3385">
        <v>0.28999999999999998</v>
      </c>
      <c r="BE3385">
        <f t="shared" si="1320"/>
        <v>2.8999999999999998E-3</v>
      </c>
      <c r="BG3385" s="1">
        <v>41284</v>
      </c>
      <c r="BH3385">
        <v>0.36299999999999999</v>
      </c>
      <c r="BI3385">
        <f t="shared" si="1321"/>
        <v>3.63E-3</v>
      </c>
      <c r="BK3385" s="1">
        <v>41393</v>
      </c>
      <c r="BL3385">
        <v>2.4649999999999999</v>
      </c>
      <c r="BM3385">
        <f t="shared" si="1327"/>
        <v>2.4649999999999998E-2</v>
      </c>
      <c r="BP3385" s="1">
        <v>41165</v>
      </c>
      <c r="BQ3385">
        <v>160.02000000000001</v>
      </c>
      <c r="BR3385">
        <f t="shared" si="1322"/>
        <v>1.6002000000000001</v>
      </c>
      <c r="BT3385" s="1">
        <v>41191</v>
      </c>
      <c r="BU3385">
        <v>0.21199999999999999</v>
      </c>
      <c r="BV3385">
        <f t="shared" si="1323"/>
        <v>2.1199999999999999E-3</v>
      </c>
      <c r="BX3385" s="1">
        <v>41191</v>
      </c>
      <c r="BY3385">
        <v>0.42099999999999999</v>
      </c>
      <c r="BZ3385">
        <f t="shared" si="1324"/>
        <v>4.2100000000000002E-3</v>
      </c>
      <c r="CB3385" s="1">
        <v>41284</v>
      </c>
      <c r="CC3385">
        <v>0.36399999999999999</v>
      </c>
      <c r="CD3385">
        <f t="shared" si="1325"/>
        <v>3.64E-3</v>
      </c>
      <c r="CG3385" s="1"/>
    </row>
    <row r="3386" spans="1:85" x14ac:dyDescent="0.3">
      <c r="A3386" s="21">
        <f t="shared" si="1326"/>
        <v>50551</v>
      </c>
      <c r="B3386" s="18">
        <f t="shared" si="1310"/>
        <v>112.421875</v>
      </c>
      <c r="C3386">
        <f t="shared" si="1328"/>
        <v>115</v>
      </c>
      <c r="D3386">
        <f t="shared" ca="1" si="1313"/>
        <v>-12.619444444444444</v>
      </c>
      <c r="E3386">
        <f ca="1">IF(currency="USD",'Future et co'!F3386,IF(currency="EUR",'Future et co'!G3386,FALSE))</f>
        <v>3.6070000000000005E-2</v>
      </c>
      <c r="F3386">
        <f t="shared" ca="1" si="1314"/>
        <v>3.6070000000000005E-2</v>
      </c>
      <c r="G3386">
        <f t="shared" ca="1" si="1315"/>
        <v>2.0569999999999998E-2</v>
      </c>
      <c r="L3386">
        <f t="shared" ca="1" si="1316"/>
        <v>127.8</v>
      </c>
      <c r="M3386">
        <f t="shared" ca="1" si="1311"/>
        <v>3.6070000000000005E-2</v>
      </c>
      <c r="R3386">
        <f t="shared" ca="1" si="1317"/>
        <v>127.8</v>
      </c>
      <c r="S3386">
        <f t="shared" ca="1" si="1312"/>
        <v>3.6070000000000005E-2</v>
      </c>
      <c r="U3386" s="1"/>
      <c r="W3386" t="str">
        <f t="shared" si="1329"/>
        <v/>
      </c>
      <c r="Y3386" s="1"/>
      <c r="AA3386">
        <f t="shared" si="1330"/>
        <v>0</v>
      </c>
      <c r="AC3386" s="1"/>
      <c r="AE3386">
        <f t="shared" si="1331"/>
        <v>0</v>
      </c>
      <c r="AH3386" s="1"/>
      <c r="AI3386" s="17"/>
      <c r="AJ3386" s="25"/>
      <c r="AU3386" s="1">
        <v>41184</v>
      </c>
      <c r="AV3386">
        <v>0.12</v>
      </c>
      <c r="AW3386">
        <f t="shared" si="1318"/>
        <v>1.1999999999999999E-3</v>
      </c>
      <c r="AY3386" s="1">
        <v>41185</v>
      </c>
      <c r="AZ3386">
        <v>0.12</v>
      </c>
      <c r="BA3386">
        <f t="shared" si="1319"/>
        <v>1.1999999999999999E-3</v>
      </c>
      <c r="BC3386" s="1">
        <v>41283</v>
      </c>
      <c r="BD3386">
        <v>0.28999999999999998</v>
      </c>
      <c r="BE3386">
        <f t="shared" si="1320"/>
        <v>2.8999999999999998E-3</v>
      </c>
      <c r="BG3386" s="1">
        <v>41283</v>
      </c>
      <c r="BH3386">
        <v>0.36699999999999999</v>
      </c>
      <c r="BI3386">
        <f t="shared" si="1321"/>
        <v>3.6700000000000001E-3</v>
      </c>
      <c r="BK3386" s="1">
        <v>41394</v>
      </c>
      <c r="BL3386">
        <v>2.46373</v>
      </c>
      <c r="BM3386">
        <f t="shared" si="1327"/>
        <v>2.4637300000000001E-2</v>
      </c>
      <c r="BP3386" s="1">
        <v>41164</v>
      </c>
      <c r="BQ3386">
        <v>159.18</v>
      </c>
      <c r="BR3386">
        <f t="shared" si="1322"/>
        <v>1.5918000000000001</v>
      </c>
      <c r="BT3386" s="1">
        <v>41190</v>
      </c>
      <c r="BU3386">
        <v>0.214</v>
      </c>
      <c r="BV3386">
        <f t="shared" si="1323"/>
        <v>2.14E-3</v>
      </c>
      <c r="BX3386" s="1">
        <v>41190</v>
      </c>
      <c r="BY3386">
        <v>0.42299999999999999</v>
      </c>
      <c r="BZ3386">
        <f t="shared" si="1324"/>
        <v>4.2300000000000003E-3</v>
      </c>
      <c r="CB3386" s="1">
        <v>41283</v>
      </c>
      <c r="CC3386">
        <v>0.33700000000000002</v>
      </c>
      <c r="CD3386">
        <f t="shared" si="1325"/>
        <v>3.3700000000000002E-3</v>
      </c>
      <c r="CG3386" s="1"/>
    </row>
    <row r="3387" spans="1:85" x14ac:dyDescent="0.3">
      <c r="A3387" s="21">
        <f t="shared" si="1326"/>
        <v>50552</v>
      </c>
      <c r="B3387" s="18">
        <f t="shared" si="1310"/>
        <v>112.421875</v>
      </c>
      <c r="C3387">
        <f t="shared" si="1328"/>
        <v>115</v>
      </c>
      <c r="D3387">
        <f t="shared" ca="1" si="1313"/>
        <v>-12.622222222222222</v>
      </c>
      <c r="E3387">
        <f ca="1">IF(currency="USD",'Future et co'!F3387,IF(currency="EUR",'Future et co'!G3387,FALSE))</f>
        <v>3.6070000000000005E-2</v>
      </c>
      <c r="F3387">
        <f t="shared" ca="1" si="1314"/>
        <v>3.6070000000000005E-2</v>
      </c>
      <c r="G3387">
        <f t="shared" ca="1" si="1315"/>
        <v>2.0569999999999998E-2</v>
      </c>
      <c r="L3387">
        <f t="shared" ca="1" si="1316"/>
        <v>127.8</v>
      </c>
      <c r="M3387">
        <f t="shared" ca="1" si="1311"/>
        <v>3.6070000000000005E-2</v>
      </c>
      <c r="R3387">
        <f t="shared" ca="1" si="1317"/>
        <v>127.8</v>
      </c>
      <c r="S3387">
        <f t="shared" ca="1" si="1312"/>
        <v>3.6070000000000005E-2</v>
      </c>
      <c r="U3387" s="1"/>
      <c r="W3387" t="str">
        <f t="shared" si="1329"/>
        <v/>
      </c>
      <c r="Y3387" s="1"/>
      <c r="AA3387">
        <f t="shared" si="1330"/>
        <v>0</v>
      </c>
      <c r="AC3387" s="1"/>
      <c r="AE3387">
        <f t="shared" si="1331"/>
        <v>0</v>
      </c>
      <c r="AH3387" s="1"/>
      <c r="AI3387" s="17"/>
      <c r="AJ3387" s="25"/>
      <c r="AU3387" s="1">
        <v>41183</v>
      </c>
      <c r="AV3387">
        <v>0.124</v>
      </c>
      <c r="AW3387">
        <f t="shared" si="1318"/>
        <v>1.24E-3</v>
      </c>
      <c r="AY3387" s="1">
        <v>41184</v>
      </c>
      <c r="AZ3387">
        <v>0.12</v>
      </c>
      <c r="BA3387">
        <f t="shared" si="1319"/>
        <v>1.1999999999999999E-3</v>
      </c>
      <c r="BC3387" s="1">
        <v>41282</v>
      </c>
      <c r="BD3387">
        <v>0.28999999999999998</v>
      </c>
      <c r="BE3387">
        <f t="shared" si="1320"/>
        <v>2.8999999999999998E-3</v>
      </c>
      <c r="BG3387" s="1">
        <v>41282</v>
      </c>
      <c r="BH3387">
        <v>0.374</v>
      </c>
      <c r="BI3387">
        <f t="shared" si="1321"/>
        <v>3.7399999999999998E-3</v>
      </c>
      <c r="BK3387" s="1">
        <v>41395</v>
      </c>
      <c r="BL3387">
        <v>2.4884499999999998</v>
      </c>
      <c r="BM3387">
        <f t="shared" si="1327"/>
        <v>2.4884499999999997E-2</v>
      </c>
      <c r="BP3387" s="1">
        <v>41163</v>
      </c>
      <c r="BQ3387">
        <v>160.12</v>
      </c>
      <c r="BR3387">
        <f t="shared" si="1322"/>
        <v>1.6012</v>
      </c>
      <c r="BT3387" s="1">
        <v>41187</v>
      </c>
      <c r="BU3387">
        <v>0.215</v>
      </c>
      <c r="BV3387">
        <f t="shared" si="1323"/>
        <v>2.15E-3</v>
      </c>
      <c r="BX3387" s="1">
        <v>41187</v>
      </c>
      <c r="BY3387">
        <v>0.42499999999999999</v>
      </c>
      <c r="BZ3387">
        <f t="shared" si="1324"/>
        <v>4.2500000000000003E-3</v>
      </c>
      <c r="CB3387" s="1">
        <v>41282</v>
      </c>
      <c r="CC3387">
        <v>0.34499999999999997</v>
      </c>
      <c r="CD3387">
        <f t="shared" si="1325"/>
        <v>3.4499999999999999E-3</v>
      </c>
      <c r="CG3387" s="1"/>
    </row>
    <row r="3388" spans="1:85" x14ac:dyDescent="0.3">
      <c r="A3388" s="21">
        <f t="shared" si="1326"/>
        <v>50553</v>
      </c>
      <c r="B3388" s="18">
        <f t="shared" si="1310"/>
        <v>112.421875</v>
      </c>
      <c r="C3388">
        <f t="shared" si="1328"/>
        <v>115</v>
      </c>
      <c r="D3388">
        <f t="shared" ca="1" si="1313"/>
        <v>-12.625</v>
      </c>
      <c r="E3388">
        <f ca="1">IF(currency="USD",'Future et co'!F3388,IF(currency="EUR",'Future et co'!G3388,FALSE))</f>
        <v>3.6070000000000005E-2</v>
      </c>
      <c r="F3388">
        <f t="shared" ca="1" si="1314"/>
        <v>3.6070000000000005E-2</v>
      </c>
      <c r="G3388">
        <f t="shared" ca="1" si="1315"/>
        <v>2.0569999999999998E-2</v>
      </c>
      <c r="L3388">
        <f t="shared" ca="1" si="1316"/>
        <v>127.8</v>
      </c>
      <c r="M3388">
        <f t="shared" ca="1" si="1311"/>
        <v>3.6070000000000005E-2</v>
      </c>
      <c r="R3388">
        <f t="shared" ca="1" si="1317"/>
        <v>127.8</v>
      </c>
      <c r="S3388">
        <f t="shared" ca="1" si="1312"/>
        <v>3.6070000000000005E-2</v>
      </c>
      <c r="U3388" s="1"/>
      <c r="W3388" t="str">
        <f t="shared" si="1329"/>
        <v/>
      </c>
      <c r="Y3388" s="1"/>
      <c r="AA3388">
        <f t="shared" si="1330"/>
        <v>0</v>
      </c>
      <c r="AC3388" s="1"/>
      <c r="AE3388">
        <f t="shared" si="1331"/>
        <v>0</v>
      </c>
      <c r="AH3388" s="1"/>
      <c r="AI3388" s="17"/>
      <c r="AJ3388" s="25"/>
      <c r="AU3388" s="1">
        <v>41180</v>
      </c>
      <c r="AV3388">
        <v>0.127</v>
      </c>
      <c r="AW3388">
        <f t="shared" si="1318"/>
        <v>1.2700000000000001E-3</v>
      </c>
      <c r="AY3388" s="1">
        <v>41183</v>
      </c>
      <c r="AZ3388">
        <v>0.12</v>
      </c>
      <c r="BA3388">
        <f t="shared" si="1319"/>
        <v>1.1999999999999999E-3</v>
      </c>
      <c r="BC3388" s="1">
        <v>41281</v>
      </c>
      <c r="BD3388">
        <v>0.3</v>
      </c>
      <c r="BE3388">
        <f t="shared" si="1320"/>
        <v>3.0000000000000001E-3</v>
      </c>
      <c r="BG3388" s="1">
        <v>41281</v>
      </c>
      <c r="BH3388">
        <v>0.38100000000000001</v>
      </c>
      <c r="BI3388">
        <f t="shared" si="1321"/>
        <v>3.81E-3</v>
      </c>
      <c r="BK3388" s="1">
        <v>41396</v>
      </c>
      <c r="BL3388">
        <v>2.4724400000000002</v>
      </c>
      <c r="BM3388">
        <f t="shared" si="1327"/>
        <v>2.4724400000000001E-2</v>
      </c>
      <c r="BP3388" s="1">
        <v>41162</v>
      </c>
      <c r="BQ3388">
        <v>160.06</v>
      </c>
      <c r="BR3388">
        <f t="shared" si="1322"/>
        <v>1.6006</v>
      </c>
      <c r="BT3388" s="1">
        <v>41186</v>
      </c>
      <c r="BU3388">
        <v>0.216</v>
      </c>
      <c r="BV3388">
        <f t="shared" si="1323"/>
        <v>2.16E-3</v>
      </c>
      <c r="BX3388" s="1">
        <v>41186</v>
      </c>
      <c r="BY3388">
        <v>0.42899999999999999</v>
      </c>
      <c r="BZ3388">
        <f t="shared" si="1324"/>
        <v>4.2899999999999995E-3</v>
      </c>
      <c r="CB3388" s="1">
        <v>41281</v>
      </c>
      <c r="CC3388">
        <v>0.35199999999999998</v>
      </c>
      <c r="CD3388">
        <f t="shared" si="1325"/>
        <v>3.5199999999999997E-3</v>
      </c>
      <c r="CG3388" s="1"/>
    </row>
    <row r="3389" spans="1:85" x14ac:dyDescent="0.3">
      <c r="A3389" s="21">
        <f t="shared" si="1326"/>
        <v>50556</v>
      </c>
      <c r="B3389" s="18">
        <f t="shared" si="1310"/>
        <v>112.421875</v>
      </c>
      <c r="C3389">
        <f t="shared" si="1328"/>
        <v>115</v>
      </c>
      <c r="D3389">
        <f t="shared" ca="1" si="1313"/>
        <v>-12.633333333333333</v>
      </c>
      <c r="E3389">
        <f ca="1">IF(currency="USD",'Future et co'!F3389,IF(currency="EUR",'Future et co'!G3389,FALSE))</f>
        <v>3.6070000000000005E-2</v>
      </c>
      <c r="F3389">
        <f t="shared" ca="1" si="1314"/>
        <v>3.6070000000000005E-2</v>
      </c>
      <c r="G3389">
        <f t="shared" ca="1" si="1315"/>
        <v>2.0569999999999998E-2</v>
      </c>
      <c r="L3389">
        <f t="shared" ca="1" si="1316"/>
        <v>127.8</v>
      </c>
      <c r="M3389">
        <f t="shared" ca="1" si="1311"/>
        <v>3.6070000000000005E-2</v>
      </c>
      <c r="R3389">
        <f t="shared" ca="1" si="1317"/>
        <v>127.8</v>
      </c>
      <c r="S3389">
        <f t="shared" ca="1" si="1312"/>
        <v>3.6070000000000005E-2</v>
      </c>
      <c r="U3389" s="1"/>
      <c r="W3389" t="str">
        <f t="shared" si="1329"/>
        <v/>
      </c>
      <c r="Y3389" s="1"/>
      <c r="AA3389">
        <f t="shared" si="1330"/>
        <v>0</v>
      </c>
      <c r="AC3389" s="1"/>
      <c r="AE3389">
        <f t="shared" si="1331"/>
        <v>0</v>
      </c>
      <c r="AH3389" s="1"/>
      <c r="AI3389" s="17"/>
      <c r="AJ3389" s="25"/>
      <c r="AU3389" s="1">
        <v>41179</v>
      </c>
      <c r="AV3389">
        <v>0.126</v>
      </c>
      <c r="AW3389">
        <f t="shared" si="1318"/>
        <v>1.2600000000000001E-3</v>
      </c>
      <c r="AY3389" s="1">
        <v>41180</v>
      </c>
      <c r="AZ3389">
        <v>0.114</v>
      </c>
      <c r="BA3389">
        <f t="shared" si="1319"/>
        <v>1.14E-3</v>
      </c>
      <c r="BC3389" s="1">
        <v>41278</v>
      </c>
      <c r="BD3389">
        <v>0.3</v>
      </c>
      <c r="BE3389">
        <f t="shared" si="1320"/>
        <v>3.0000000000000001E-3</v>
      </c>
      <c r="BG3389" s="1">
        <v>41278</v>
      </c>
      <c r="BH3389">
        <v>0.38900000000000001</v>
      </c>
      <c r="BI3389">
        <f t="shared" si="1321"/>
        <v>3.8900000000000002E-3</v>
      </c>
      <c r="BK3389" s="1">
        <v>41397</v>
      </c>
      <c r="BL3389">
        <v>2.4492099999999999</v>
      </c>
      <c r="BM3389">
        <f t="shared" si="1327"/>
        <v>2.4492099999999999E-2</v>
      </c>
      <c r="BP3389" s="1">
        <v>41159</v>
      </c>
      <c r="BQ3389">
        <v>160.43</v>
      </c>
      <c r="BR3389">
        <f t="shared" si="1322"/>
        <v>1.6043000000000001</v>
      </c>
      <c r="BT3389" s="1">
        <v>41185</v>
      </c>
      <c r="BU3389">
        <v>0.218</v>
      </c>
      <c r="BV3389">
        <f t="shared" si="1323"/>
        <v>2.1800000000000001E-3</v>
      </c>
      <c r="BX3389" s="1">
        <v>41185</v>
      </c>
      <c r="BY3389">
        <v>0.432</v>
      </c>
      <c r="BZ3389">
        <f t="shared" si="1324"/>
        <v>4.3200000000000001E-3</v>
      </c>
      <c r="CB3389" s="1">
        <v>41278</v>
      </c>
      <c r="CC3389">
        <v>0.33900000000000002</v>
      </c>
      <c r="CD3389">
        <f t="shared" si="1325"/>
        <v>3.3900000000000002E-3</v>
      </c>
      <c r="CG3389" s="1"/>
    </row>
    <row r="3390" spans="1:85" x14ac:dyDescent="0.3">
      <c r="A3390" s="21">
        <f t="shared" si="1326"/>
        <v>50557</v>
      </c>
      <c r="B3390" s="18">
        <f t="shared" si="1310"/>
        <v>112.421875</v>
      </c>
      <c r="C3390">
        <f t="shared" si="1328"/>
        <v>115</v>
      </c>
      <c r="D3390">
        <f t="shared" ca="1" si="1313"/>
        <v>-12.636111111111111</v>
      </c>
      <c r="E3390">
        <f ca="1">IF(currency="USD",'Future et co'!F3390,IF(currency="EUR",'Future et co'!G3390,FALSE))</f>
        <v>3.6070000000000005E-2</v>
      </c>
      <c r="F3390">
        <f t="shared" ca="1" si="1314"/>
        <v>3.6070000000000005E-2</v>
      </c>
      <c r="G3390">
        <f t="shared" ca="1" si="1315"/>
        <v>2.0569999999999998E-2</v>
      </c>
      <c r="L3390">
        <f t="shared" ca="1" si="1316"/>
        <v>127.8</v>
      </c>
      <c r="M3390">
        <f t="shared" ca="1" si="1311"/>
        <v>3.6070000000000005E-2</v>
      </c>
      <c r="R3390">
        <f t="shared" ca="1" si="1317"/>
        <v>127.8</v>
      </c>
      <c r="S3390">
        <f t="shared" ca="1" si="1312"/>
        <v>3.6070000000000005E-2</v>
      </c>
      <c r="U3390" s="1"/>
      <c r="W3390" t="str">
        <f t="shared" si="1329"/>
        <v/>
      </c>
      <c r="Y3390" s="1"/>
      <c r="AA3390">
        <f t="shared" si="1330"/>
        <v>0</v>
      </c>
      <c r="AC3390" s="1"/>
      <c r="AE3390">
        <f t="shared" si="1331"/>
        <v>0</v>
      </c>
      <c r="AH3390" s="1"/>
      <c r="AI3390" s="17"/>
      <c r="AJ3390" s="25"/>
      <c r="AU3390" s="1">
        <v>41178</v>
      </c>
      <c r="AV3390">
        <v>0.14199999999999999</v>
      </c>
      <c r="AW3390">
        <f t="shared" si="1318"/>
        <v>1.4199999999999998E-3</v>
      </c>
      <c r="AY3390" s="1">
        <v>41179</v>
      </c>
      <c r="AZ3390">
        <v>0.126</v>
      </c>
      <c r="BA3390">
        <f t="shared" si="1319"/>
        <v>1.2600000000000001E-3</v>
      </c>
      <c r="BC3390" s="1">
        <v>41277</v>
      </c>
      <c r="BD3390">
        <v>0.28999999999999998</v>
      </c>
      <c r="BE3390">
        <f t="shared" si="1320"/>
        <v>2.8999999999999998E-3</v>
      </c>
      <c r="BG3390" s="1">
        <v>41277</v>
      </c>
      <c r="BH3390">
        <v>0.38500000000000001</v>
      </c>
      <c r="BI3390">
        <f t="shared" si="1321"/>
        <v>3.8500000000000001E-3</v>
      </c>
      <c r="BK3390" s="1">
        <v>41400</v>
      </c>
      <c r="BL3390">
        <v>2.4458199999999999</v>
      </c>
      <c r="BM3390">
        <f t="shared" si="1327"/>
        <v>2.4458199999999999E-2</v>
      </c>
      <c r="BP3390" s="1">
        <v>41158</v>
      </c>
      <c r="BQ3390">
        <v>162.72999999999999</v>
      </c>
      <c r="BR3390">
        <f t="shared" si="1322"/>
        <v>1.6273</v>
      </c>
      <c r="BT3390" s="1">
        <v>41184</v>
      </c>
      <c r="BU3390">
        <v>0.22</v>
      </c>
      <c r="BV3390">
        <f t="shared" si="1323"/>
        <v>2.2000000000000001E-3</v>
      </c>
      <c r="BX3390" s="1">
        <v>41184</v>
      </c>
      <c r="BY3390">
        <v>0.435</v>
      </c>
      <c r="BZ3390">
        <f t="shared" si="1324"/>
        <v>4.3499999999999997E-3</v>
      </c>
      <c r="CB3390" s="1">
        <v>41277</v>
      </c>
      <c r="CC3390">
        <v>0.33900000000000002</v>
      </c>
      <c r="CD3390">
        <f t="shared" si="1325"/>
        <v>3.3900000000000002E-3</v>
      </c>
      <c r="CG3390" s="1"/>
    </row>
    <row r="3391" spans="1:85" x14ac:dyDescent="0.3">
      <c r="A3391" s="21">
        <f t="shared" si="1326"/>
        <v>50558</v>
      </c>
      <c r="B3391" s="18">
        <f t="shared" si="1310"/>
        <v>112.421875</v>
      </c>
      <c r="C3391">
        <f t="shared" si="1328"/>
        <v>115</v>
      </c>
      <c r="D3391">
        <f t="shared" ca="1" si="1313"/>
        <v>-12.638888888888889</v>
      </c>
      <c r="E3391">
        <f ca="1">IF(currency="USD",'Future et co'!F3391,IF(currency="EUR",'Future et co'!G3391,FALSE))</f>
        <v>3.6070000000000005E-2</v>
      </c>
      <c r="F3391">
        <f t="shared" ca="1" si="1314"/>
        <v>3.6070000000000005E-2</v>
      </c>
      <c r="G3391">
        <f t="shared" ca="1" si="1315"/>
        <v>2.0569999999999998E-2</v>
      </c>
      <c r="L3391">
        <f t="shared" ca="1" si="1316"/>
        <v>127.8</v>
      </c>
      <c r="M3391">
        <f t="shared" ca="1" si="1311"/>
        <v>3.6070000000000005E-2</v>
      </c>
      <c r="R3391">
        <f t="shared" ca="1" si="1317"/>
        <v>127.8</v>
      </c>
      <c r="S3391">
        <f t="shared" ca="1" si="1312"/>
        <v>3.6070000000000005E-2</v>
      </c>
      <c r="U3391" s="1"/>
      <c r="W3391" t="str">
        <f t="shared" si="1329"/>
        <v/>
      </c>
      <c r="Y3391" s="1"/>
      <c r="AA3391">
        <f t="shared" si="1330"/>
        <v>0</v>
      </c>
      <c r="AC3391" s="1"/>
      <c r="AE3391">
        <f t="shared" si="1331"/>
        <v>0</v>
      </c>
      <c r="AH3391" s="1"/>
      <c r="AI3391" s="17"/>
      <c r="AJ3391" s="25"/>
      <c r="AU3391" s="1">
        <v>41177</v>
      </c>
      <c r="AV3391">
        <v>0.124</v>
      </c>
      <c r="AW3391">
        <f t="shared" si="1318"/>
        <v>1.24E-3</v>
      </c>
      <c r="AY3391" s="1">
        <v>41178</v>
      </c>
      <c r="AZ3391">
        <v>0.126</v>
      </c>
      <c r="BA3391">
        <f t="shared" si="1319"/>
        <v>1.2600000000000001E-3</v>
      </c>
      <c r="BC3391" s="1">
        <v>41276</v>
      </c>
      <c r="BD3391">
        <v>0.28999999999999998</v>
      </c>
      <c r="BE3391">
        <f t="shared" si="1320"/>
        <v>2.8999999999999998E-3</v>
      </c>
      <c r="BG3391" s="1">
        <v>41276</v>
      </c>
      <c r="BH3391">
        <v>0.371</v>
      </c>
      <c r="BI3391">
        <f t="shared" si="1321"/>
        <v>3.7099999999999998E-3</v>
      </c>
      <c r="BK3391" s="1">
        <v>41401</v>
      </c>
      <c r="BL3391">
        <v>2.4312900000000002</v>
      </c>
      <c r="BM3391">
        <f t="shared" si="1327"/>
        <v>2.4312900000000002E-2</v>
      </c>
      <c r="BP3391" s="1">
        <v>41157</v>
      </c>
      <c r="BQ3391">
        <v>161.29</v>
      </c>
      <c r="BR3391">
        <f t="shared" si="1322"/>
        <v>1.6129</v>
      </c>
      <c r="BT3391" s="1">
        <v>41183</v>
      </c>
      <c r="BU3391">
        <v>0.223</v>
      </c>
      <c r="BV3391">
        <f t="shared" si="1323"/>
        <v>2.2300000000000002E-3</v>
      </c>
      <c r="BX3391" s="1">
        <v>41183</v>
      </c>
      <c r="BY3391">
        <v>0.438</v>
      </c>
      <c r="BZ3391">
        <f t="shared" si="1324"/>
        <v>4.3800000000000002E-3</v>
      </c>
      <c r="CB3391" s="1">
        <v>41276</v>
      </c>
      <c r="CC3391">
        <v>0.32600000000000001</v>
      </c>
      <c r="CD3391">
        <f t="shared" si="1325"/>
        <v>3.2600000000000003E-3</v>
      </c>
      <c r="CG3391" s="1"/>
    </row>
    <row r="3392" spans="1:85" x14ac:dyDescent="0.3">
      <c r="A3392" s="21">
        <f t="shared" si="1326"/>
        <v>50559</v>
      </c>
      <c r="B3392" s="18">
        <f t="shared" si="1310"/>
        <v>112.421875</v>
      </c>
      <c r="C3392">
        <f t="shared" si="1328"/>
        <v>115</v>
      </c>
      <c r="D3392">
        <f t="shared" ca="1" si="1313"/>
        <v>-12.641666666666667</v>
      </c>
      <c r="E3392">
        <f ca="1">IF(currency="USD",'Future et co'!F3392,IF(currency="EUR",'Future et co'!G3392,FALSE))</f>
        <v>3.6070000000000005E-2</v>
      </c>
      <c r="F3392">
        <f t="shared" ca="1" si="1314"/>
        <v>3.6070000000000005E-2</v>
      </c>
      <c r="G3392">
        <f t="shared" ca="1" si="1315"/>
        <v>2.0569999999999998E-2</v>
      </c>
      <c r="L3392">
        <f t="shared" ca="1" si="1316"/>
        <v>127.8</v>
      </c>
      <c r="M3392">
        <f t="shared" ca="1" si="1311"/>
        <v>3.6070000000000005E-2</v>
      </c>
      <c r="R3392">
        <f t="shared" ca="1" si="1317"/>
        <v>127.8</v>
      </c>
      <c r="S3392">
        <f t="shared" ca="1" si="1312"/>
        <v>3.6070000000000005E-2</v>
      </c>
      <c r="U3392" s="1"/>
      <c r="W3392" t="str">
        <f t="shared" si="1329"/>
        <v/>
      </c>
      <c r="Y3392" s="1"/>
      <c r="AA3392">
        <f t="shared" si="1330"/>
        <v>0</v>
      </c>
      <c r="AC3392" s="1"/>
      <c r="AE3392">
        <f t="shared" si="1331"/>
        <v>0</v>
      </c>
      <c r="AH3392" s="1"/>
      <c r="AI3392" s="17"/>
      <c r="AJ3392" s="25"/>
      <c r="AU3392" s="1">
        <v>41176</v>
      </c>
      <c r="AV3392">
        <v>0.129</v>
      </c>
      <c r="AW3392">
        <f t="shared" si="1318"/>
        <v>1.2900000000000001E-3</v>
      </c>
      <c r="AY3392" s="1">
        <v>41177</v>
      </c>
      <c r="AZ3392">
        <v>0.128</v>
      </c>
      <c r="BA3392">
        <f t="shared" si="1319"/>
        <v>1.2800000000000001E-3</v>
      </c>
      <c r="BC3392" s="1">
        <v>41275</v>
      </c>
      <c r="BD3392">
        <v>0.3</v>
      </c>
      <c r="BE3392">
        <f t="shared" si="1320"/>
        <v>3.0000000000000001E-3</v>
      </c>
      <c r="BG3392" s="1">
        <v>41275</v>
      </c>
      <c r="BH3392">
        <v>0.372</v>
      </c>
      <c r="BI3392">
        <f t="shared" si="1321"/>
        <v>3.7199999999999998E-3</v>
      </c>
      <c r="BK3392" s="1">
        <v>41402</v>
      </c>
      <c r="BL3392">
        <v>2.4225500000000002</v>
      </c>
      <c r="BM3392">
        <f t="shared" si="1327"/>
        <v>2.4225500000000001E-2</v>
      </c>
      <c r="BP3392" s="1">
        <v>41156</v>
      </c>
      <c r="BQ3392">
        <v>161.69999999999999</v>
      </c>
      <c r="BR3392">
        <f t="shared" si="1322"/>
        <v>1.617</v>
      </c>
      <c r="BT3392" s="1">
        <v>41180</v>
      </c>
      <c r="BU3392">
        <v>0.22</v>
      </c>
      <c r="BV3392">
        <f t="shared" si="1323"/>
        <v>2.2000000000000001E-3</v>
      </c>
      <c r="BX3392" s="1">
        <v>41180</v>
      </c>
      <c r="BY3392">
        <v>0.437</v>
      </c>
      <c r="BZ3392">
        <f t="shared" si="1324"/>
        <v>4.3699999999999998E-3</v>
      </c>
      <c r="CB3392" s="1">
        <v>41275</v>
      </c>
      <c r="CC3392">
        <v>0.312</v>
      </c>
      <c r="CD3392">
        <f t="shared" si="1325"/>
        <v>3.1199999999999999E-3</v>
      </c>
      <c r="CG3392" s="1"/>
    </row>
    <row r="3393" spans="1:85" x14ac:dyDescent="0.3">
      <c r="A3393" s="21">
        <f t="shared" si="1326"/>
        <v>50560</v>
      </c>
      <c r="B3393" s="18">
        <f t="shared" si="1310"/>
        <v>112.421875</v>
      </c>
      <c r="C3393">
        <f t="shared" si="1328"/>
        <v>115</v>
      </c>
      <c r="D3393">
        <f t="shared" ca="1" si="1313"/>
        <v>-12.644444444444444</v>
      </c>
      <c r="E3393">
        <f ca="1">IF(currency="USD",'Future et co'!F3393,IF(currency="EUR",'Future et co'!G3393,FALSE))</f>
        <v>3.6070000000000005E-2</v>
      </c>
      <c r="F3393">
        <f t="shared" ca="1" si="1314"/>
        <v>3.6070000000000005E-2</v>
      </c>
      <c r="G3393">
        <f t="shared" ca="1" si="1315"/>
        <v>2.0569999999999998E-2</v>
      </c>
      <c r="L3393">
        <f t="shared" ca="1" si="1316"/>
        <v>127.8</v>
      </c>
      <c r="M3393">
        <f t="shared" ca="1" si="1311"/>
        <v>3.6070000000000005E-2</v>
      </c>
      <c r="R3393">
        <f t="shared" ca="1" si="1317"/>
        <v>127.8</v>
      </c>
      <c r="S3393">
        <f t="shared" ca="1" si="1312"/>
        <v>3.6070000000000005E-2</v>
      </c>
      <c r="U3393" s="1"/>
      <c r="W3393" t="str">
        <f t="shared" si="1329"/>
        <v/>
      </c>
      <c r="Y3393" s="1"/>
      <c r="AA3393">
        <f t="shared" si="1330"/>
        <v>0</v>
      </c>
      <c r="AC3393" s="1"/>
      <c r="AE3393">
        <f t="shared" si="1331"/>
        <v>0</v>
      </c>
      <c r="AH3393" s="1"/>
      <c r="AI3393" s="17"/>
      <c r="AJ3393" s="25"/>
      <c r="AU3393" s="1">
        <v>41173</v>
      </c>
      <c r="AV3393">
        <v>0.13300000000000001</v>
      </c>
      <c r="AW3393">
        <f t="shared" si="1318"/>
        <v>1.33E-3</v>
      </c>
      <c r="AY3393" s="1">
        <v>41176</v>
      </c>
      <c r="AZ3393">
        <v>0.124</v>
      </c>
      <c r="BA3393">
        <f t="shared" si="1319"/>
        <v>1.24E-3</v>
      </c>
      <c r="BC3393" s="1">
        <v>41274</v>
      </c>
      <c r="BD3393">
        <v>0.3</v>
      </c>
      <c r="BE3393">
        <f t="shared" si="1320"/>
        <v>3.0000000000000001E-3</v>
      </c>
      <c r="BG3393" s="1">
        <v>41274</v>
      </c>
      <c r="BH3393">
        <v>0.36499999999999999</v>
      </c>
      <c r="BI3393">
        <f t="shared" si="1321"/>
        <v>3.65E-3</v>
      </c>
      <c r="BK3393" s="1">
        <v>41403</v>
      </c>
      <c r="BL3393">
        <v>2.43424</v>
      </c>
      <c r="BM3393">
        <f t="shared" si="1327"/>
        <v>2.43424E-2</v>
      </c>
      <c r="BP3393" s="1">
        <v>41155</v>
      </c>
      <c r="BQ3393">
        <v>161.77000000000001</v>
      </c>
      <c r="BR3393">
        <f t="shared" si="1322"/>
        <v>1.6177000000000001</v>
      </c>
      <c r="BT3393" s="1">
        <v>41179</v>
      </c>
      <c r="BU3393">
        <v>0.221</v>
      </c>
      <c r="BV3393">
        <f t="shared" si="1323"/>
        <v>2.2100000000000002E-3</v>
      </c>
      <c r="BX3393" s="1">
        <v>41179</v>
      </c>
      <c r="BY3393">
        <v>0.442</v>
      </c>
      <c r="BZ3393">
        <f t="shared" si="1324"/>
        <v>4.4200000000000003E-3</v>
      </c>
      <c r="CB3393" s="1">
        <v>41274</v>
      </c>
      <c r="CC3393">
        <v>0.32</v>
      </c>
      <c r="CD3393">
        <f t="shared" si="1325"/>
        <v>3.2000000000000002E-3</v>
      </c>
      <c r="CG3393" s="1"/>
    </row>
    <row r="3394" spans="1:85" x14ac:dyDescent="0.3">
      <c r="A3394" s="21">
        <f t="shared" si="1326"/>
        <v>50563</v>
      </c>
      <c r="B3394" s="18">
        <f t="shared" si="1310"/>
        <v>112.421875</v>
      </c>
      <c r="C3394">
        <f t="shared" si="1328"/>
        <v>115</v>
      </c>
      <c r="D3394">
        <f t="shared" ca="1" si="1313"/>
        <v>-12.652777777777779</v>
      </c>
      <c r="E3394">
        <f ca="1">IF(currency="USD",'Future et co'!F3394,IF(currency="EUR",'Future et co'!G3394,FALSE))</f>
        <v>3.6070000000000005E-2</v>
      </c>
      <c r="F3394">
        <f t="shared" ca="1" si="1314"/>
        <v>3.6070000000000005E-2</v>
      </c>
      <c r="G3394">
        <f t="shared" ca="1" si="1315"/>
        <v>2.0569999999999998E-2</v>
      </c>
      <c r="L3394">
        <f t="shared" ca="1" si="1316"/>
        <v>127.8</v>
      </c>
      <c r="M3394">
        <f t="shared" ca="1" si="1311"/>
        <v>3.6070000000000005E-2</v>
      </c>
      <c r="R3394">
        <f t="shared" ca="1" si="1317"/>
        <v>127.8</v>
      </c>
      <c r="S3394">
        <f t="shared" ca="1" si="1312"/>
        <v>3.6070000000000005E-2</v>
      </c>
      <c r="U3394" s="1"/>
      <c r="W3394" t="str">
        <f t="shared" si="1329"/>
        <v/>
      </c>
      <c r="Y3394" s="1"/>
      <c r="AA3394">
        <f t="shared" si="1330"/>
        <v>0</v>
      </c>
      <c r="AC3394" s="1"/>
      <c r="AE3394">
        <f t="shared" si="1331"/>
        <v>0</v>
      </c>
      <c r="AH3394" s="1"/>
      <c r="AI3394" s="17"/>
      <c r="AJ3394" s="25"/>
      <c r="AU3394" s="1">
        <v>41172</v>
      </c>
      <c r="AV3394">
        <v>0.13</v>
      </c>
      <c r="AW3394">
        <f t="shared" si="1318"/>
        <v>1.2999999999999999E-3</v>
      </c>
      <c r="AY3394" s="1">
        <v>41173</v>
      </c>
      <c r="AZ3394">
        <v>0.123</v>
      </c>
      <c r="BA3394">
        <f t="shared" si="1319"/>
        <v>1.23E-3</v>
      </c>
      <c r="BC3394" s="1">
        <v>41271</v>
      </c>
      <c r="BD3394">
        <v>0.31</v>
      </c>
      <c r="BE3394">
        <f t="shared" si="1320"/>
        <v>3.0999999999999999E-3</v>
      </c>
      <c r="BG3394" s="1">
        <v>41271</v>
      </c>
      <c r="BH3394">
        <v>0.38</v>
      </c>
      <c r="BI3394">
        <f t="shared" si="1321"/>
        <v>3.8E-3</v>
      </c>
      <c r="BK3394" s="1">
        <v>41404</v>
      </c>
      <c r="BL3394">
        <v>2.42652</v>
      </c>
      <c r="BM3394">
        <f t="shared" si="1327"/>
        <v>2.4265200000000001E-2</v>
      </c>
      <c r="BP3394" s="1">
        <v>41152</v>
      </c>
      <c r="BQ3394">
        <v>162.30000000000001</v>
      </c>
      <c r="BR3394">
        <f t="shared" si="1322"/>
        <v>1.6230000000000002</v>
      </c>
      <c r="BT3394" s="1">
        <v>41178</v>
      </c>
      <c r="BU3394">
        <v>0.222</v>
      </c>
      <c r="BV3394">
        <f t="shared" si="1323"/>
        <v>2.2200000000000002E-3</v>
      </c>
      <c r="BX3394" s="1">
        <v>41178</v>
      </c>
      <c r="BY3394">
        <v>0.44600000000000001</v>
      </c>
      <c r="BZ3394">
        <f t="shared" si="1324"/>
        <v>4.4600000000000004E-3</v>
      </c>
      <c r="CB3394" s="1">
        <v>41271</v>
      </c>
      <c r="CC3394">
        <v>0.314</v>
      </c>
      <c r="CD3394">
        <f t="shared" si="1325"/>
        <v>3.14E-3</v>
      </c>
      <c r="CG3394" s="1"/>
    </row>
    <row r="3395" spans="1:85" x14ac:dyDescent="0.3">
      <c r="A3395" s="21">
        <f t="shared" si="1326"/>
        <v>50564</v>
      </c>
      <c r="B3395" s="18">
        <f t="shared" si="1310"/>
        <v>112.421875</v>
      </c>
      <c r="C3395">
        <f t="shared" si="1328"/>
        <v>115</v>
      </c>
      <c r="D3395">
        <f t="shared" ca="1" si="1313"/>
        <v>-12.655555555555555</v>
      </c>
      <c r="E3395">
        <f ca="1">IF(currency="USD",'Future et co'!F3395,IF(currency="EUR",'Future et co'!G3395,FALSE))</f>
        <v>3.6070000000000005E-2</v>
      </c>
      <c r="F3395">
        <f t="shared" ca="1" si="1314"/>
        <v>3.6070000000000005E-2</v>
      </c>
      <c r="G3395">
        <f t="shared" ca="1" si="1315"/>
        <v>2.0569999999999998E-2</v>
      </c>
      <c r="L3395">
        <f t="shared" ca="1" si="1316"/>
        <v>127.8</v>
      </c>
      <c r="M3395">
        <f t="shared" ca="1" si="1311"/>
        <v>3.6070000000000005E-2</v>
      </c>
      <c r="R3395">
        <f t="shared" ca="1" si="1317"/>
        <v>127.8</v>
      </c>
      <c r="S3395">
        <f t="shared" ca="1" si="1312"/>
        <v>3.6070000000000005E-2</v>
      </c>
      <c r="U3395" s="1"/>
      <c r="W3395" t="str">
        <f t="shared" si="1329"/>
        <v/>
      </c>
      <c r="Y3395" s="1"/>
      <c r="AA3395">
        <f t="shared" si="1330"/>
        <v>0</v>
      </c>
      <c r="AC3395" s="1"/>
      <c r="AE3395">
        <f t="shared" si="1331"/>
        <v>0</v>
      </c>
      <c r="AH3395" s="1"/>
      <c r="AI3395" s="17"/>
      <c r="AJ3395" s="25"/>
      <c r="AU3395" s="1">
        <v>41171</v>
      </c>
      <c r="AV3395">
        <v>0.13400000000000001</v>
      </c>
      <c r="AW3395">
        <f t="shared" si="1318"/>
        <v>1.34E-3</v>
      </c>
      <c r="AY3395" s="1">
        <v>41172</v>
      </c>
      <c r="AZ3395">
        <v>0.124</v>
      </c>
      <c r="BA3395">
        <f t="shared" si="1319"/>
        <v>1.24E-3</v>
      </c>
      <c r="BC3395" s="1">
        <v>41270</v>
      </c>
      <c r="BD3395">
        <v>0.32</v>
      </c>
      <c r="BE3395">
        <f t="shared" si="1320"/>
        <v>3.2000000000000002E-3</v>
      </c>
      <c r="BG3395" s="1">
        <v>41270</v>
      </c>
      <c r="BH3395">
        <v>0.39200000000000002</v>
      </c>
      <c r="BI3395">
        <f t="shared" si="1321"/>
        <v>3.9199999999999999E-3</v>
      </c>
      <c r="BK3395" s="1">
        <v>41407</v>
      </c>
      <c r="BL3395">
        <v>2.427</v>
      </c>
      <c r="BM3395">
        <f t="shared" si="1327"/>
        <v>2.427E-2</v>
      </c>
      <c r="BP3395" s="1">
        <v>41151</v>
      </c>
      <c r="BQ3395">
        <v>162.44</v>
      </c>
      <c r="BR3395">
        <f t="shared" si="1322"/>
        <v>1.6244000000000001</v>
      </c>
      <c r="BT3395" s="1">
        <v>41177</v>
      </c>
      <c r="BU3395">
        <v>0.222</v>
      </c>
      <c r="BV3395">
        <f t="shared" si="1323"/>
        <v>2.2200000000000002E-3</v>
      </c>
      <c r="BX3395" s="1">
        <v>41177</v>
      </c>
      <c r="BY3395">
        <v>0.44800000000000001</v>
      </c>
      <c r="BZ3395">
        <f t="shared" si="1324"/>
        <v>4.4800000000000005E-3</v>
      </c>
      <c r="CB3395" s="1">
        <v>41270</v>
      </c>
      <c r="CC3395">
        <v>0.32200000000000001</v>
      </c>
      <c r="CD3395">
        <f t="shared" si="1325"/>
        <v>3.2200000000000002E-3</v>
      </c>
      <c r="CG3395" s="1"/>
    </row>
    <row r="3396" spans="1:85" x14ac:dyDescent="0.3">
      <c r="A3396" s="21">
        <f t="shared" si="1326"/>
        <v>50565</v>
      </c>
      <c r="B3396" s="18">
        <f t="shared" si="1310"/>
        <v>112.421875</v>
      </c>
      <c r="C3396">
        <f t="shared" si="1328"/>
        <v>115</v>
      </c>
      <c r="D3396">
        <f t="shared" ca="1" si="1313"/>
        <v>-12.658333333333333</v>
      </c>
      <c r="E3396">
        <f ca="1">IF(currency="USD",'Future et co'!F3396,IF(currency="EUR",'Future et co'!G3396,FALSE))</f>
        <v>3.6070000000000005E-2</v>
      </c>
      <c r="F3396">
        <f t="shared" ca="1" si="1314"/>
        <v>3.6070000000000005E-2</v>
      </c>
      <c r="G3396">
        <f t="shared" ca="1" si="1315"/>
        <v>2.0569999999999998E-2</v>
      </c>
      <c r="L3396">
        <f t="shared" ca="1" si="1316"/>
        <v>127.8</v>
      </c>
      <c r="M3396">
        <f t="shared" ca="1" si="1311"/>
        <v>3.6070000000000005E-2</v>
      </c>
      <c r="R3396">
        <f t="shared" ca="1" si="1317"/>
        <v>127.8</v>
      </c>
      <c r="S3396">
        <f t="shared" ca="1" si="1312"/>
        <v>3.6070000000000005E-2</v>
      </c>
      <c r="U3396" s="1"/>
      <c r="W3396" t="str">
        <f t="shared" si="1329"/>
        <v/>
      </c>
      <c r="Y3396" s="1"/>
      <c r="AA3396">
        <f t="shared" si="1330"/>
        <v>0</v>
      </c>
      <c r="AC3396" s="1"/>
      <c r="AE3396">
        <f t="shared" si="1331"/>
        <v>0</v>
      </c>
      <c r="AH3396" s="1"/>
      <c r="AI3396" s="17"/>
      <c r="AJ3396" s="25"/>
      <c r="AU3396" s="1">
        <v>41170</v>
      </c>
      <c r="AV3396">
        <v>0.129</v>
      </c>
      <c r="AW3396">
        <f t="shared" si="1318"/>
        <v>1.2900000000000001E-3</v>
      </c>
      <c r="AY3396" s="1">
        <v>41171</v>
      </c>
      <c r="AZ3396">
        <v>0.125</v>
      </c>
      <c r="BA3396">
        <f t="shared" si="1319"/>
        <v>1.25E-3</v>
      </c>
      <c r="BC3396" s="1">
        <v>41269</v>
      </c>
      <c r="BD3396">
        <v>0.32</v>
      </c>
      <c r="BE3396">
        <f t="shared" si="1320"/>
        <v>3.2000000000000002E-3</v>
      </c>
      <c r="BG3396" s="1">
        <v>41269</v>
      </c>
      <c r="BH3396">
        <v>0.39400000000000002</v>
      </c>
      <c r="BI3396">
        <f t="shared" si="1321"/>
        <v>3.9399999999999999E-3</v>
      </c>
      <c r="BK3396" s="1">
        <v>41408</v>
      </c>
      <c r="BL3396">
        <v>2.4037899999999999</v>
      </c>
      <c r="BM3396">
        <f t="shared" si="1327"/>
        <v>2.4037899999999997E-2</v>
      </c>
      <c r="BP3396" s="1">
        <v>41150</v>
      </c>
      <c r="BQ3396">
        <v>161.80000000000001</v>
      </c>
      <c r="BR3396">
        <f t="shared" si="1322"/>
        <v>1.6180000000000001</v>
      </c>
      <c r="BT3396" s="1">
        <v>41176</v>
      </c>
      <c r="BU3396">
        <v>0.22500000000000001</v>
      </c>
      <c r="BV3396">
        <f t="shared" si="1323"/>
        <v>2.2500000000000003E-3</v>
      </c>
      <c r="BX3396" s="1">
        <v>41176</v>
      </c>
      <c r="BY3396">
        <v>0.45200000000000001</v>
      </c>
      <c r="BZ3396">
        <f t="shared" si="1324"/>
        <v>4.5199999999999997E-3</v>
      </c>
      <c r="CB3396" s="1">
        <v>41269</v>
      </c>
      <c r="CC3396">
        <v>0.315</v>
      </c>
      <c r="CD3396">
        <f t="shared" si="1325"/>
        <v>3.15E-3</v>
      </c>
      <c r="CG3396" s="1"/>
    </row>
    <row r="3397" spans="1:85" x14ac:dyDescent="0.3">
      <c r="A3397" s="21">
        <f t="shared" si="1326"/>
        <v>50566</v>
      </c>
      <c r="B3397" s="18">
        <f t="shared" si="1310"/>
        <v>112.421875</v>
      </c>
      <c r="C3397">
        <f t="shared" si="1328"/>
        <v>115</v>
      </c>
      <c r="D3397">
        <f t="shared" ca="1" si="1313"/>
        <v>-12.661111111111111</v>
      </c>
      <c r="E3397">
        <f ca="1">IF(currency="USD",'Future et co'!F3397,IF(currency="EUR",'Future et co'!G3397,FALSE))</f>
        <v>3.6070000000000005E-2</v>
      </c>
      <c r="F3397">
        <f t="shared" ca="1" si="1314"/>
        <v>3.6070000000000005E-2</v>
      </c>
      <c r="G3397">
        <f t="shared" ca="1" si="1315"/>
        <v>2.0569999999999998E-2</v>
      </c>
      <c r="L3397">
        <f t="shared" ca="1" si="1316"/>
        <v>127.8</v>
      </c>
      <c r="M3397">
        <f t="shared" ca="1" si="1311"/>
        <v>3.6070000000000005E-2</v>
      </c>
      <c r="R3397">
        <f t="shared" ca="1" si="1317"/>
        <v>127.8</v>
      </c>
      <c r="S3397">
        <f t="shared" ca="1" si="1312"/>
        <v>3.6070000000000005E-2</v>
      </c>
      <c r="U3397" s="1"/>
      <c r="W3397" t="str">
        <f t="shared" si="1329"/>
        <v/>
      </c>
      <c r="Y3397" s="1"/>
      <c r="AA3397">
        <f t="shared" si="1330"/>
        <v>0</v>
      </c>
      <c r="AC3397" s="1"/>
      <c r="AE3397">
        <f t="shared" si="1331"/>
        <v>0</v>
      </c>
      <c r="AH3397" s="1"/>
      <c r="AI3397" s="17"/>
      <c r="AJ3397" s="25"/>
      <c r="AU3397" s="1">
        <v>41169</v>
      </c>
      <c r="AV3397">
        <v>0.125</v>
      </c>
      <c r="AW3397">
        <f t="shared" si="1318"/>
        <v>1.25E-3</v>
      </c>
      <c r="AY3397" s="1">
        <v>41170</v>
      </c>
      <c r="AZ3397">
        <v>0.12</v>
      </c>
      <c r="BA3397">
        <f t="shared" si="1319"/>
        <v>1.1999999999999999E-3</v>
      </c>
      <c r="BC3397" s="1">
        <v>41268</v>
      </c>
      <c r="BD3397">
        <v>0.313</v>
      </c>
      <c r="BE3397">
        <f t="shared" si="1320"/>
        <v>3.13E-3</v>
      </c>
      <c r="BG3397" s="1">
        <v>41268</v>
      </c>
      <c r="BH3397">
        <v>0.374</v>
      </c>
      <c r="BI3397">
        <f t="shared" si="1321"/>
        <v>3.7399999999999998E-3</v>
      </c>
      <c r="BK3397" s="1">
        <v>41409</v>
      </c>
      <c r="BL3397">
        <v>2.3940399999999999</v>
      </c>
      <c r="BM3397">
        <f t="shared" si="1327"/>
        <v>2.3940400000000001E-2</v>
      </c>
      <c r="BP3397" s="1">
        <v>41149</v>
      </c>
      <c r="BQ3397">
        <v>162.22999999999999</v>
      </c>
      <c r="BR3397">
        <f t="shared" si="1322"/>
        <v>1.6222999999999999</v>
      </c>
      <c r="BT3397" s="1">
        <v>41173</v>
      </c>
      <c r="BU3397">
        <v>0.22800000000000001</v>
      </c>
      <c r="BV3397">
        <f t="shared" si="1323"/>
        <v>2.2799999999999999E-3</v>
      </c>
      <c r="BX3397" s="1">
        <v>41173</v>
      </c>
      <c r="BY3397">
        <v>0.45700000000000002</v>
      </c>
      <c r="BZ3397">
        <f t="shared" si="1324"/>
        <v>4.5700000000000003E-3</v>
      </c>
      <c r="CB3397" s="1">
        <v>41268</v>
      </c>
      <c r="CC3397">
        <v>0.315</v>
      </c>
      <c r="CD3397">
        <f t="shared" si="1325"/>
        <v>3.15E-3</v>
      </c>
      <c r="CG3397" s="1"/>
    </row>
    <row r="3398" spans="1:85" x14ac:dyDescent="0.3">
      <c r="A3398" s="21">
        <f t="shared" si="1326"/>
        <v>50567</v>
      </c>
      <c r="B3398" s="18">
        <f t="shared" si="1310"/>
        <v>112.421875</v>
      </c>
      <c r="C3398">
        <f t="shared" si="1328"/>
        <v>115</v>
      </c>
      <c r="D3398">
        <f t="shared" ca="1" si="1313"/>
        <v>-12.66388888888889</v>
      </c>
      <c r="E3398">
        <f ca="1">IF(currency="USD",'Future et co'!F3398,IF(currency="EUR",'Future et co'!G3398,FALSE))</f>
        <v>3.6070000000000005E-2</v>
      </c>
      <c r="F3398">
        <f t="shared" ca="1" si="1314"/>
        <v>3.6070000000000005E-2</v>
      </c>
      <c r="G3398">
        <f t="shared" ca="1" si="1315"/>
        <v>2.0569999999999998E-2</v>
      </c>
      <c r="L3398">
        <f t="shared" ca="1" si="1316"/>
        <v>127.8</v>
      </c>
      <c r="M3398">
        <f t="shared" ca="1" si="1311"/>
        <v>3.6070000000000005E-2</v>
      </c>
      <c r="R3398">
        <f t="shared" ca="1" si="1317"/>
        <v>127.8</v>
      </c>
      <c r="S3398">
        <f t="shared" ca="1" si="1312"/>
        <v>3.6070000000000005E-2</v>
      </c>
      <c r="U3398" s="1"/>
      <c r="W3398" t="str">
        <f t="shared" si="1329"/>
        <v/>
      </c>
      <c r="Y3398" s="1"/>
      <c r="AA3398">
        <f t="shared" si="1330"/>
        <v>0</v>
      </c>
      <c r="AC3398" s="1"/>
      <c r="AE3398">
        <f t="shared" si="1331"/>
        <v>0</v>
      </c>
      <c r="AH3398" s="1"/>
      <c r="AI3398" s="17"/>
      <c r="AJ3398" s="25"/>
      <c r="AU3398" s="1">
        <v>41166</v>
      </c>
      <c r="AV3398">
        <v>0.121</v>
      </c>
      <c r="AW3398">
        <f t="shared" si="1318"/>
        <v>1.2099999999999999E-3</v>
      </c>
      <c r="AY3398" s="1">
        <v>41169</v>
      </c>
      <c r="AZ3398">
        <v>0.11899999999999999</v>
      </c>
      <c r="BA3398">
        <f t="shared" si="1319"/>
        <v>1.1899999999999999E-3</v>
      </c>
      <c r="BC3398" s="1">
        <v>41267</v>
      </c>
      <c r="BD3398">
        <v>0.32</v>
      </c>
      <c r="BE3398">
        <f t="shared" si="1320"/>
        <v>3.2000000000000002E-3</v>
      </c>
      <c r="BG3398" s="1">
        <v>41267</v>
      </c>
      <c r="BH3398">
        <v>0.39700000000000002</v>
      </c>
      <c r="BI3398">
        <f t="shared" si="1321"/>
        <v>3.9700000000000004E-3</v>
      </c>
      <c r="BK3398" s="1">
        <v>41410</v>
      </c>
      <c r="BL3398">
        <v>2.4071199999999999</v>
      </c>
      <c r="BM3398">
        <f t="shared" si="1327"/>
        <v>2.4071200000000001E-2</v>
      </c>
      <c r="BP3398" s="1">
        <v>41148</v>
      </c>
      <c r="BQ3398">
        <v>162.05000000000001</v>
      </c>
      <c r="BR3398">
        <f t="shared" si="1322"/>
        <v>1.6205000000000001</v>
      </c>
      <c r="BT3398" s="1">
        <v>41172</v>
      </c>
      <c r="BU3398">
        <v>0.23300000000000001</v>
      </c>
      <c r="BV3398">
        <f t="shared" si="1323"/>
        <v>2.33E-3</v>
      </c>
      <c r="BX3398" s="1">
        <v>41172</v>
      </c>
      <c r="BY3398">
        <v>0.46500000000000002</v>
      </c>
      <c r="BZ3398">
        <f t="shared" si="1324"/>
        <v>4.6500000000000005E-3</v>
      </c>
      <c r="CB3398" s="1">
        <v>41267</v>
      </c>
      <c r="CC3398">
        <v>0.3175</v>
      </c>
      <c r="CD3398">
        <f t="shared" si="1325"/>
        <v>3.1749999999999999E-3</v>
      </c>
      <c r="CG3398" s="1"/>
    </row>
    <row r="3399" spans="1:85" x14ac:dyDescent="0.3">
      <c r="A3399" s="21">
        <f t="shared" si="1326"/>
        <v>50570</v>
      </c>
      <c r="B3399" s="18">
        <f t="shared" si="1310"/>
        <v>112.421875</v>
      </c>
      <c r="C3399">
        <f t="shared" si="1328"/>
        <v>115</v>
      </c>
      <c r="D3399">
        <f t="shared" ca="1" si="1313"/>
        <v>-12.672222222222222</v>
      </c>
      <c r="E3399">
        <f ca="1">IF(currency="USD",'Future et co'!F3399,IF(currency="EUR",'Future et co'!G3399,FALSE))</f>
        <v>3.6070000000000005E-2</v>
      </c>
      <c r="F3399">
        <f t="shared" ca="1" si="1314"/>
        <v>3.6070000000000005E-2</v>
      </c>
      <c r="G3399">
        <f t="shared" ca="1" si="1315"/>
        <v>2.0569999999999998E-2</v>
      </c>
      <c r="L3399">
        <f t="shared" ca="1" si="1316"/>
        <v>127.8</v>
      </c>
      <c r="M3399">
        <f t="shared" ca="1" si="1311"/>
        <v>3.6070000000000005E-2</v>
      </c>
      <c r="R3399">
        <f t="shared" ca="1" si="1317"/>
        <v>127.8</v>
      </c>
      <c r="S3399">
        <f t="shared" ca="1" si="1312"/>
        <v>3.6070000000000005E-2</v>
      </c>
      <c r="U3399" s="1"/>
      <c r="W3399" t="str">
        <f t="shared" si="1329"/>
        <v/>
      </c>
      <c r="Y3399" s="1"/>
      <c r="AA3399">
        <f t="shared" si="1330"/>
        <v>0</v>
      </c>
      <c r="AC3399" s="1"/>
      <c r="AE3399">
        <f t="shared" si="1331"/>
        <v>0</v>
      </c>
      <c r="AH3399" s="1"/>
      <c r="AI3399" s="17"/>
      <c r="AJ3399" s="25"/>
      <c r="AU3399" s="1">
        <v>41165</v>
      </c>
      <c r="AV3399">
        <v>0.121</v>
      </c>
      <c r="AW3399">
        <f t="shared" si="1318"/>
        <v>1.2099999999999999E-3</v>
      </c>
      <c r="AY3399" s="1">
        <v>41166</v>
      </c>
      <c r="AZ3399">
        <v>0.11600000000000001</v>
      </c>
      <c r="BA3399">
        <f t="shared" si="1319"/>
        <v>1.16E-3</v>
      </c>
      <c r="BC3399" s="1">
        <v>41264</v>
      </c>
      <c r="BD3399">
        <v>0.31</v>
      </c>
      <c r="BE3399">
        <f t="shared" si="1320"/>
        <v>3.0999999999999999E-3</v>
      </c>
      <c r="BG3399" s="1">
        <v>41264</v>
      </c>
      <c r="BH3399">
        <v>0.38400000000000001</v>
      </c>
      <c r="BI3399">
        <f t="shared" si="1321"/>
        <v>3.8400000000000001E-3</v>
      </c>
      <c r="BK3399" s="1">
        <v>41411</v>
      </c>
      <c r="BL3399">
        <v>2.38287</v>
      </c>
      <c r="BM3399">
        <f t="shared" si="1327"/>
        <v>2.3828700000000001E-2</v>
      </c>
      <c r="BP3399" s="1">
        <v>41145</v>
      </c>
      <c r="BQ3399">
        <v>162.27000000000001</v>
      </c>
      <c r="BR3399">
        <f t="shared" si="1322"/>
        <v>1.6227</v>
      </c>
      <c r="BT3399" s="1">
        <v>41171</v>
      </c>
      <c r="BU3399">
        <v>0.23799999999999999</v>
      </c>
      <c r="BV3399">
        <f t="shared" si="1323"/>
        <v>2.3799999999999997E-3</v>
      </c>
      <c r="BX3399" s="1">
        <v>41171</v>
      </c>
      <c r="BY3399">
        <v>0.47199999999999998</v>
      </c>
      <c r="BZ3399">
        <f t="shared" si="1324"/>
        <v>4.7199999999999994E-3</v>
      </c>
      <c r="CB3399" s="1">
        <v>41264</v>
      </c>
      <c r="CC3399">
        <v>0.315</v>
      </c>
      <c r="CD3399">
        <f t="shared" si="1325"/>
        <v>3.15E-3</v>
      </c>
      <c r="CG3399" s="1"/>
    </row>
    <row r="3400" spans="1:85" x14ac:dyDescent="0.3">
      <c r="A3400" s="21">
        <f t="shared" si="1326"/>
        <v>50571</v>
      </c>
      <c r="B3400" s="18">
        <f t="shared" si="1310"/>
        <v>112.421875</v>
      </c>
      <c r="C3400">
        <f t="shared" si="1328"/>
        <v>115</v>
      </c>
      <c r="D3400">
        <f t="shared" ca="1" si="1313"/>
        <v>-12.675000000000001</v>
      </c>
      <c r="E3400">
        <f ca="1">IF(currency="USD",'Future et co'!F3400,IF(currency="EUR",'Future et co'!G3400,FALSE))</f>
        <v>3.6070000000000005E-2</v>
      </c>
      <c r="F3400">
        <f t="shared" ca="1" si="1314"/>
        <v>3.6070000000000005E-2</v>
      </c>
      <c r="G3400">
        <f t="shared" ca="1" si="1315"/>
        <v>2.0569999999999998E-2</v>
      </c>
      <c r="L3400">
        <f t="shared" ca="1" si="1316"/>
        <v>127.8</v>
      </c>
      <c r="M3400">
        <f t="shared" ca="1" si="1311"/>
        <v>3.6070000000000005E-2</v>
      </c>
      <c r="R3400">
        <f t="shared" ca="1" si="1317"/>
        <v>127.8</v>
      </c>
      <c r="S3400">
        <f t="shared" ca="1" si="1312"/>
        <v>3.6070000000000005E-2</v>
      </c>
      <c r="U3400" s="1"/>
      <c r="W3400" t="str">
        <f t="shared" si="1329"/>
        <v/>
      </c>
      <c r="Y3400" s="1"/>
      <c r="AA3400">
        <f t="shared" si="1330"/>
        <v>0</v>
      </c>
      <c r="AC3400" s="1"/>
      <c r="AE3400">
        <f t="shared" si="1331"/>
        <v>0</v>
      </c>
      <c r="AH3400" s="1"/>
      <c r="AI3400" s="17"/>
      <c r="AJ3400" s="25"/>
      <c r="AU3400" s="1">
        <v>41164</v>
      </c>
      <c r="AV3400">
        <v>0.11700000000000001</v>
      </c>
      <c r="AW3400">
        <f t="shared" si="1318"/>
        <v>1.17E-3</v>
      </c>
      <c r="AY3400" s="1">
        <v>41165</v>
      </c>
      <c r="AZ3400">
        <v>0.115</v>
      </c>
      <c r="BA3400">
        <f t="shared" si="1319"/>
        <v>1.15E-3</v>
      </c>
      <c r="BC3400" s="1">
        <v>41263</v>
      </c>
      <c r="BD3400">
        <v>0.3</v>
      </c>
      <c r="BE3400">
        <f t="shared" si="1320"/>
        <v>3.0000000000000001E-3</v>
      </c>
      <c r="BG3400" s="1">
        <v>41263</v>
      </c>
      <c r="BH3400">
        <v>0.38100000000000001</v>
      </c>
      <c r="BI3400">
        <f t="shared" si="1321"/>
        <v>3.81E-3</v>
      </c>
      <c r="BK3400" s="1">
        <v>41414</v>
      </c>
      <c r="BL3400">
        <v>2.3851900000000001</v>
      </c>
      <c r="BM3400">
        <f t="shared" si="1327"/>
        <v>2.3851900000000002E-2</v>
      </c>
      <c r="BP3400" s="1">
        <v>41144</v>
      </c>
      <c r="BQ3400">
        <v>161.71</v>
      </c>
      <c r="BR3400">
        <f t="shared" si="1322"/>
        <v>1.6171</v>
      </c>
      <c r="BT3400" s="1">
        <v>41170</v>
      </c>
      <c r="BU3400">
        <v>0.24399999999999999</v>
      </c>
      <c r="BV3400">
        <f t="shared" si="1323"/>
        <v>2.4399999999999999E-3</v>
      </c>
      <c r="BX3400" s="1">
        <v>41170</v>
      </c>
      <c r="BY3400">
        <v>0.47599999999999998</v>
      </c>
      <c r="BZ3400">
        <f t="shared" si="1324"/>
        <v>4.7599999999999995E-3</v>
      </c>
      <c r="CB3400" s="1">
        <v>41263</v>
      </c>
      <c r="CC3400">
        <v>0.31</v>
      </c>
      <c r="CD3400">
        <f t="shared" si="1325"/>
        <v>3.0999999999999999E-3</v>
      </c>
      <c r="CG3400" s="1"/>
    </row>
    <row r="3401" spans="1:85" x14ac:dyDescent="0.3">
      <c r="A3401" s="21">
        <f t="shared" si="1326"/>
        <v>50572</v>
      </c>
      <c r="B3401" s="18">
        <f t="shared" si="1310"/>
        <v>112.421875</v>
      </c>
      <c r="C3401">
        <f t="shared" si="1328"/>
        <v>115</v>
      </c>
      <c r="D3401">
        <f t="shared" ca="1" si="1313"/>
        <v>-12.677777777777777</v>
      </c>
      <c r="E3401">
        <f ca="1">IF(currency="USD",'Future et co'!F3401,IF(currency="EUR",'Future et co'!G3401,FALSE))</f>
        <v>3.6070000000000005E-2</v>
      </c>
      <c r="F3401">
        <f t="shared" ca="1" si="1314"/>
        <v>3.6070000000000005E-2</v>
      </c>
      <c r="G3401">
        <f t="shared" ca="1" si="1315"/>
        <v>2.0569999999999998E-2</v>
      </c>
      <c r="L3401">
        <f t="shared" ca="1" si="1316"/>
        <v>127.8</v>
      </c>
      <c r="M3401">
        <f t="shared" ca="1" si="1311"/>
        <v>3.6070000000000005E-2</v>
      </c>
      <c r="R3401">
        <f t="shared" ca="1" si="1317"/>
        <v>127.8</v>
      </c>
      <c r="S3401">
        <f t="shared" ca="1" si="1312"/>
        <v>3.6070000000000005E-2</v>
      </c>
      <c r="U3401" s="1"/>
      <c r="W3401" t="str">
        <f t="shared" si="1329"/>
        <v/>
      </c>
      <c r="Y3401" s="1"/>
      <c r="AA3401">
        <f t="shared" si="1330"/>
        <v>0</v>
      </c>
      <c r="AC3401" s="1"/>
      <c r="AE3401">
        <f t="shared" si="1331"/>
        <v>0</v>
      </c>
      <c r="AH3401" s="1"/>
      <c r="AI3401" s="17"/>
      <c r="AJ3401" s="25"/>
      <c r="AU3401" s="1">
        <v>41163</v>
      </c>
      <c r="AV3401">
        <v>0.11700000000000001</v>
      </c>
      <c r="AW3401">
        <f t="shared" si="1318"/>
        <v>1.17E-3</v>
      </c>
      <c r="AY3401" s="1">
        <v>41164</v>
      </c>
      <c r="AZ3401">
        <v>0.114</v>
      </c>
      <c r="BA3401">
        <f t="shared" si="1319"/>
        <v>1.14E-3</v>
      </c>
      <c r="BC3401" s="1">
        <v>41262</v>
      </c>
      <c r="BD3401">
        <v>0.3</v>
      </c>
      <c r="BE3401">
        <f t="shared" si="1320"/>
        <v>3.0000000000000001E-3</v>
      </c>
      <c r="BG3401" s="1">
        <v>41262</v>
      </c>
      <c r="BH3401">
        <v>0.377</v>
      </c>
      <c r="BI3401">
        <f t="shared" si="1321"/>
        <v>3.7699999999999999E-3</v>
      </c>
      <c r="BK3401" s="1">
        <v>41415</v>
      </c>
      <c r="BL3401">
        <v>2.3804099999999999</v>
      </c>
      <c r="BM3401">
        <f t="shared" si="1327"/>
        <v>2.3804099999999998E-2</v>
      </c>
      <c r="BP3401" s="1">
        <v>41143</v>
      </c>
      <c r="BQ3401">
        <v>160.71</v>
      </c>
      <c r="BR3401">
        <f t="shared" si="1322"/>
        <v>1.6071</v>
      </c>
      <c r="BT3401" s="1">
        <v>41169</v>
      </c>
      <c r="BU3401">
        <v>0.248</v>
      </c>
      <c r="BV3401">
        <f t="shared" si="1323"/>
        <v>2.48E-3</v>
      </c>
      <c r="BX3401" s="1">
        <v>41169</v>
      </c>
      <c r="BY3401">
        <v>0.48199999999999998</v>
      </c>
      <c r="BZ3401">
        <f t="shared" si="1324"/>
        <v>4.8199999999999996E-3</v>
      </c>
      <c r="CB3401" s="1">
        <v>41262</v>
      </c>
      <c r="CC3401">
        <v>0.312</v>
      </c>
      <c r="CD3401">
        <f t="shared" si="1325"/>
        <v>3.1199999999999999E-3</v>
      </c>
      <c r="CG3401" s="1"/>
    </row>
    <row r="3402" spans="1:85" x14ac:dyDescent="0.3">
      <c r="A3402" s="21">
        <f t="shared" si="1326"/>
        <v>50573</v>
      </c>
      <c r="B3402" s="18">
        <f t="shared" si="1310"/>
        <v>112.421875</v>
      </c>
      <c r="C3402">
        <f t="shared" si="1328"/>
        <v>115</v>
      </c>
      <c r="D3402">
        <f t="shared" ca="1" si="1313"/>
        <v>-12.680555555555555</v>
      </c>
      <c r="E3402">
        <f ca="1">IF(currency="USD",'Future et co'!F3402,IF(currency="EUR",'Future et co'!G3402,FALSE))</f>
        <v>3.6070000000000005E-2</v>
      </c>
      <c r="F3402">
        <f t="shared" ca="1" si="1314"/>
        <v>3.6070000000000005E-2</v>
      </c>
      <c r="G3402">
        <f t="shared" ca="1" si="1315"/>
        <v>2.0569999999999998E-2</v>
      </c>
      <c r="L3402">
        <f t="shared" ca="1" si="1316"/>
        <v>127.8</v>
      </c>
      <c r="M3402">
        <f t="shared" ca="1" si="1311"/>
        <v>3.6070000000000005E-2</v>
      </c>
      <c r="R3402">
        <f t="shared" ca="1" si="1317"/>
        <v>127.8</v>
      </c>
      <c r="S3402">
        <f t="shared" ca="1" si="1312"/>
        <v>3.6070000000000005E-2</v>
      </c>
      <c r="U3402" s="1"/>
      <c r="W3402" t="str">
        <f t="shared" si="1329"/>
        <v/>
      </c>
      <c r="Y3402" s="1"/>
      <c r="AA3402">
        <f t="shared" si="1330"/>
        <v>0</v>
      </c>
      <c r="AC3402" s="1"/>
      <c r="AE3402">
        <f t="shared" si="1331"/>
        <v>0</v>
      </c>
      <c r="AH3402" s="1"/>
      <c r="AI3402" s="17"/>
      <c r="AJ3402" s="25"/>
      <c r="AU3402" s="1">
        <v>41162</v>
      </c>
      <c r="AV3402">
        <v>0.11899999999999999</v>
      </c>
      <c r="AW3402">
        <f t="shared" si="1318"/>
        <v>1.1899999999999999E-3</v>
      </c>
      <c r="AY3402" s="1">
        <v>41163</v>
      </c>
      <c r="AZ3402">
        <v>0.108</v>
      </c>
      <c r="BA3402">
        <f t="shared" si="1319"/>
        <v>1.08E-3</v>
      </c>
      <c r="BC3402" s="1">
        <v>41261</v>
      </c>
      <c r="BD3402">
        <v>0.3</v>
      </c>
      <c r="BE3402">
        <f t="shared" si="1320"/>
        <v>3.0000000000000001E-3</v>
      </c>
      <c r="BG3402" s="1">
        <v>41261</v>
      </c>
      <c r="BH3402">
        <v>0.37</v>
      </c>
      <c r="BI3402">
        <f t="shared" si="1321"/>
        <v>3.7000000000000002E-3</v>
      </c>
      <c r="BK3402" s="1">
        <v>41416</v>
      </c>
      <c r="BL3402">
        <v>2.4009999999999998</v>
      </c>
      <c r="BM3402">
        <f t="shared" si="1327"/>
        <v>2.4009999999999997E-2</v>
      </c>
      <c r="BP3402" s="1">
        <v>41142</v>
      </c>
      <c r="BQ3402">
        <v>159.32</v>
      </c>
      <c r="BR3402">
        <f t="shared" si="1322"/>
        <v>1.5931999999999999</v>
      </c>
      <c r="BT3402" s="1">
        <v>41166</v>
      </c>
      <c r="BU3402">
        <v>0.25</v>
      </c>
      <c r="BV3402">
        <f t="shared" si="1323"/>
        <v>2.5000000000000001E-3</v>
      </c>
      <c r="BX3402" s="1">
        <v>41166</v>
      </c>
      <c r="BY3402">
        <v>0.48699999999999999</v>
      </c>
      <c r="BZ3402">
        <f t="shared" si="1324"/>
        <v>4.8700000000000002E-3</v>
      </c>
      <c r="CB3402" s="1">
        <v>41261</v>
      </c>
      <c r="CC3402">
        <v>0.3</v>
      </c>
      <c r="CD3402">
        <f t="shared" si="1325"/>
        <v>3.0000000000000001E-3</v>
      </c>
      <c r="CG3402" s="1"/>
    </row>
    <row r="3403" spans="1:85" x14ac:dyDescent="0.3">
      <c r="A3403" s="21">
        <f t="shared" si="1326"/>
        <v>50574</v>
      </c>
      <c r="B3403" s="18">
        <f t="shared" ref="B3403:B3466" si="1332">IFERROR(VLOOKUP(A3403,$CG$11:$CH$19999,2,FALSE),B3402)</f>
        <v>112.421875</v>
      </c>
      <c r="C3403">
        <f t="shared" si="1328"/>
        <v>115</v>
      </c>
      <c r="D3403">
        <f t="shared" ca="1" si="1313"/>
        <v>-12.683333333333334</v>
      </c>
      <c r="E3403">
        <f ca="1">IF(currency="USD",'Future et co'!F3403,IF(currency="EUR",'Future et co'!G3403,FALSE))</f>
        <v>3.6070000000000005E-2</v>
      </c>
      <c r="F3403">
        <f t="shared" ca="1" si="1314"/>
        <v>3.6070000000000005E-2</v>
      </c>
      <c r="G3403">
        <f t="shared" ca="1" si="1315"/>
        <v>2.0569999999999998E-2</v>
      </c>
      <c r="L3403">
        <f t="shared" ca="1" si="1316"/>
        <v>127.8</v>
      </c>
      <c r="M3403">
        <f t="shared" ref="M3403:M3466" ca="1" si="1333">IFERROR(IF(L3403&lt;0.25,VLOOKUP(I3403,$AU$11:$AW$5325,3,FALSE),IF(AND(L3403&gt;=0.25,L3403&lt;0.5),VLOOKUP(I3403,$AY$11:$BA$5325,3,FALSE),IF(AND(L3403&gt;=0.5,L3403&lt;1),VLOOKUP(I3403,$BC$11:$BE$5325,3,FALSE),VLOOKUP(I3403,$BG$11:$BI$5010,3,FALSE)))),M3402)</f>
        <v>3.6070000000000005E-2</v>
      </c>
      <c r="R3403">
        <f t="shared" ca="1" si="1317"/>
        <v>127.8</v>
      </c>
      <c r="S3403">
        <f t="shared" ref="S3403:S3466" ca="1" si="1334">IFERROR(IF(R3403&lt;0.25,VLOOKUP(O3403,$AU$11:$AW$5325,3,FALSE),IF(AND(R3403&gt;=0.25,R3403&lt;0.5),VLOOKUP(O3403,$AY$11:$BA$5325,3,FALSE),IF(AND(R3403&gt;=0.5,R3403&lt;1),VLOOKUP(O3403,$BC$11:$BE$5325,3,FALSE),VLOOKUP(O3403,$BG$11:$BI$5010,3,FALSE)))),S3402)</f>
        <v>3.6070000000000005E-2</v>
      </c>
      <c r="U3403" s="1"/>
      <c r="W3403" t="str">
        <f t="shared" si="1329"/>
        <v/>
      </c>
      <c r="Y3403" s="1"/>
      <c r="AA3403">
        <f t="shared" si="1330"/>
        <v>0</v>
      </c>
      <c r="AC3403" s="1"/>
      <c r="AE3403">
        <f t="shared" si="1331"/>
        <v>0</v>
      </c>
      <c r="AH3403" s="1"/>
      <c r="AI3403" s="17"/>
      <c r="AJ3403" s="25"/>
      <c r="AU3403" s="1">
        <v>41159</v>
      </c>
      <c r="AV3403">
        <v>0.122</v>
      </c>
      <c r="AW3403">
        <f t="shared" si="1318"/>
        <v>1.2199999999999999E-3</v>
      </c>
      <c r="AY3403" s="1">
        <v>41162</v>
      </c>
      <c r="AZ3403">
        <v>0.11</v>
      </c>
      <c r="BA3403">
        <f t="shared" si="1319"/>
        <v>1.1000000000000001E-3</v>
      </c>
      <c r="BC3403" s="1">
        <v>41260</v>
      </c>
      <c r="BD3403">
        <v>0.28000000000000003</v>
      </c>
      <c r="BE3403">
        <f t="shared" si="1320"/>
        <v>2.8000000000000004E-3</v>
      </c>
      <c r="BG3403" s="1">
        <v>41260</v>
      </c>
      <c r="BH3403">
        <v>0.36299999999999999</v>
      </c>
      <c r="BI3403">
        <f t="shared" si="1321"/>
        <v>3.63E-3</v>
      </c>
      <c r="BK3403" s="1">
        <v>41417</v>
      </c>
      <c r="BL3403">
        <v>2.4068700000000001</v>
      </c>
      <c r="BM3403">
        <f t="shared" si="1327"/>
        <v>2.4068700000000002E-2</v>
      </c>
      <c r="BP3403" s="1">
        <v>41141</v>
      </c>
      <c r="BQ3403">
        <v>160.02000000000001</v>
      </c>
      <c r="BR3403">
        <f t="shared" si="1322"/>
        <v>1.6002000000000001</v>
      </c>
      <c r="BT3403" s="1">
        <v>41165</v>
      </c>
      <c r="BU3403">
        <v>0.252</v>
      </c>
      <c r="BV3403">
        <f t="shared" si="1323"/>
        <v>2.5200000000000001E-3</v>
      </c>
      <c r="BX3403" s="1">
        <v>41165</v>
      </c>
      <c r="BY3403">
        <v>0.49299999999999999</v>
      </c>
      <c r="BZ3403">
        <f t="shared" si="1324"/>
        <v>4.9300000000000004E-3</v>
      </c>
      <c r="CB3403" s="1">
        <v>41260</v>
      </c>
      <c r="CC3403">
        <v>0.30599999999999999</v>
      </c>
      <c r="CD3403">
        <f t="shared" si="1325"/>
        <v>3.0599999999999998E-3</v>
      </c>
      <c r="CG3403" s="1"/>
    </row>
    <row r="3404" spans="1:85" x14ac:dyDescent="0.3">
      <c r="A3404" s="21">
        <f t="shared" si="1326"/>
        <v>50577</v>
      </c>
      <c r="B3404" s="18">
        <f t="shared" si="1332"/>
        <v>112.421875</v>
      </c>
      <c r="C3404">
        <f t="shared" si="1328"/>
        <v>115</v>
      </c>
      <c r="D3404">
        <f t="shared" ref="D3404:D3467" ca="1" si="1335">($B$7-A3404)/360</f>
        <v>-12.691666666666666</v>
      </c>
      <c r="E3404">
        <f ca="1">IF(currency="USD",'Future et co'!F3404,IF(currency="EUR",'Future et co'!G3404,FALSE))</f>
        <v>3.6070000000000005E-2</v>
      </c>
      <c r="F3404">
        <f t="shared" ref="F3404:F3467" ca="1" si="1336">IFERROR(IF(D3404&lt;0.25,VLOOKUP(A3404,$AU$11:$AW$5325,3,FALSE),IF(AND(D3404&gt;=0.25,D3404&lt;0.5),VLOOKUP(A3404,$AY$11:$BA$5325,3,FALSE),IF(AND(D3404&gt;=0.5,D3404&lt;1),VLOOKUP(A3404,$BC$11:$BE$5325,3,FALSE),VLOOKUP(A3404,$BG$11:$BI$5010,3,FALSE)))),F3403)</f>
        <v>3.6070000000000005E-2</v>
      </c>
      <c r="G3404">
        <f t="shared" ref="G3404:G3467" ca="1" si="1337">IFERROR(IF(D3404&lt;0.25,VLOOKUP(A3404,$BT$11:$BV$5325,3,FALSE),IF(AND(D3404&gt;=0.25,D3404&lt;0.5),VLOOKUP(A3404,$BX$11:$BZ$5325,3,FALSE),VLOOKUP(A3404,$CB$11:$CD$5325,3,FALSE))),G3403)</f>
        <v>2.0569999999999998E-2</v>
      </c>
      <c r="L3404">
        <f t="shared" ref="L3404:L3467" ca="1" si="1338">($J$7-I3404)/360</f>
        <v>127.8</v>
      </c>
      <c r="M3404">
        <f t="shared" ca="1" si="1333"/>
        <v>3.6070000000000005E-2</v>
      </c>
      <c r="R3404">
        <f t="shared" ref="R3404:R3467" ca="1" si="1339">($P$7-O3404)/360</f>
        <v>127.8</v>
      </c>
      <c r="S3404">
        <f t="shared" ca="1" si="1334"/>
        <v>3.6070000000000005E-2</v>
      </c>
      <c r="U3404" s="1"/>
      <c r="W3404" t="str">
        <f t="shared" si="1329"/>
        <v/>
      </c>
      <c r="Y3404" s="1"/>
      <c r="AA3404">
        <f t="shared" si="1330"/>
        <v>0</v>
      </c>
      <c r="AC3404" s="1"/>
      <c r="AE3404">
        <f t="shared" si="1331"/>
        <v>0</v>
      </c>
      <c r="AH3404" s="1"/>
      <c r="AI3404" s="17"/>
      <c r="AJ3404" s="25"/>
      <c r="AU3404" s="1">
        <v>41158</v>
      </c>
      <c r="AV3404">
        <v>0.11600000000000001</v>
      </c>
      <c r="AW3404">
        <f t="shared" ref="AW3404:AW3467" si="1340">AV3404/100</f>
        <v>1.16E-3</v>
      </c>
      <c r="AY3404" s="1">
        <v>41159</v>
      </c>
      <c r="AZ3404">
        <v>0.11799999999999999</v>
      </c>
      <c r="BA3404">
        <f t="shared" ref="BA3404:BA3467" si="1341">AZ3404/100</f>
        <v>1.1799999999999998E-3</v>
      </c>
      <c r="BC3404" s="1">
        <v>41257</v>
      </c>
      <c r="BD3404">
        <v>0.28000000000000003</v>
      </c>
      <c r="BE3404">
        <f t="shared" ref="BE3404:BE3467" si="1342">BD3404/100</f>
        <v>2.8000000000000004E-3</v>
      </c>
      <c r="BG3404" s="1">
        <v>41257</v>
      </c>
      <c r="BH3404">
        <v>0.34200000000000003</v>
      </c>
      <c r="BI3404">
        <f t="shared" ref="BI3404:BI3467" si="1343">BH3404/100</f>
        <v>3.4200000000000003E-3</v>
      </c>
      <c r="BK3404" s="1">
        <v>41418</v>
      </c>
      <c r="BL3404">
        <v>2.4073500000000001</v>
      </c>
      <c r="BM3404">
        <f t="shared" si="1327"/>
        <v>2.4073500000000001E-2</v>
      </c>
      <c r="BP3404" s="1">
        <v>41138</v>
      </c>
      <c r="BQ3404">
        <v>160.16</v>
      </c>
      <c r="BR3404">
        <f t="shared" ref="BR3404:BR3467" si="1344">BQ3404/100</f>
        <v>1.6015999999999999</v>
      </c>
      <c r="BT3404" s="1">
        <v>41164</v>
      </c>
      <c r="BU3404">
        <v>0.255</v>
      </c>
      <c r="BV3404">
        <f t="shared" ref="BV3404:BV3467" si="1345">BU3404/100</f>
        <v>2.5500000000000002E-3</v>
      </c>
      <c r="BX3404" s="1">
        <v>41164</v>
      </c>
      <c r="BY3404">
        <v>0.496</v>
      </c>
      <c r="BZ3404">
        <f t="shared" ref="BZ3404:BZ3467" si="1346">BY3404/100</f>
        <v>4.96E-3</v>
      </c>
      <c r="CB3404" s="1">
        <v>41257</v>
      </c>
      <c r="CC3404">
        <v>0.29499999999999998</v>
      </c>
      <c r="CD3404">
        <f t="shared" ref="CD3404:CD3467" si="1347">CC3404/100</f>
        <v>2.9499999999999999E-3</v>
      </c>
      <c r="CG3404" s="1"/>
    </row>
    <row r="3405" spans="1:85" x14ac:dyDescent="0.3">
      <c r="A3405" s="21">
        <f t="shared" ref="A3405:A3468" si="1348">WORKDAY(A3404,1)</f>
        <v>50578</v>
      </c>
      <c r="B3405" s="18">
        <f t="shared" si="1332"/>
        <v>112.421875</v>
      </c>
      <c r="C3405">
        <f t="shared" si="1328"/>
        <v>115</v>
      </c>
      <c r="D3405">
        <f t="shared" ca="1" si="1335"/>
        <v>-12.694444444444445</v>
      </c>
      <c r="E3405">
        <f ca="1">IF(currency="USD",'Future et co'!F3405,IF(currency="EUR",'Future et co'!G3405,FALSE))</f>
        <v>3.6070000000000005E-2</v>
      </c>
      <c r="F3405">
        <f t="shared" ca="1" si="1336"/>
        <v>3.6070000000000005E-2</v>
      </c>
      <c r="G3405">
        <f t="shared" ca="1" si="1337"/>
        <v>2.0569999999999998E-2</v>
      </c>
      <c r="L3405">
        <f t="shared" ca="1" si="1338"/>
        <v>127.8</v>
      </c>
      <c r="M3405">
        <f t="shared" ca="1" si="1333"/>
        <v>3.6070000000000005E-2</v>
      </c>
      <c r="R3405">
        <f t="shared" ca="1" si="1339"/>
        <v>127.8</v>
      </c>
      <c r="S3405">
        <f t="shared" ca="1" si="1334"/>
        <v>3.6070000000000005E-2</v>
      </c>
      <c r="U3405" s="1"/>
      <c r="W3405" t="str">
        <f t="shared" si="1329"/>
        <v/>
      </c>
      <c r="Y3405" s="1"/>
      <c r="AA3405">
        <f t="shared" si="1330"/>
        <v>0</v>
      </c>
      <c r="AC3405" s="1"/>
      <c r="AE3405">
        <f t="shared" si="1331"/>
        <v>0</v>
      </c>
      <c r="AH3405" s="1"/>
      <c r="AI3405" s="17"/>
      <c r="AJ3405" s="25"/>
      <c r="AU3405" s="1">
        <v>41157</v>
      </c>
      <c r="AV3405">
        <v>0.111</v>
      </c>
      <c r="AW3405">
        <f t="shared" si="1340"/>
        <v>1.1100000000000001E-3</v>
      </c>
      <c r="AY3405" s="1">
        <v>41158</v>
      </c>
      <c r="AZ3405">
        <v>0.123</v>
      </c>
      <c r="BA3405">
        <f t="shared" si="1341"/>
        <v>1.23E-3</v>
      </c>
      <c r="BC3405" s="1">
        <v>41256</v>
      </c>
      <c r="BD3405">
        <v>0.28000000000000003</v>
      </c>
      <c r="BE3405">
        <f t="shared" si="1342"/>
        <v>2.8000000000000004E-3</v>
      </c>
      <c r="BG3405" s="1">
        <v>41256</v>
      </c>
      <c r="BH3405">
        <v>0.34</v>
      </c>
      <c r="BI3405">
        <f t="shared" si="1343"/>
        <v>3.4000000000000002E-3</v>
      </c>
      <c r="BK3405" s="1">
        <v>41421</v>
      </c>
      <c r="BL3405">
        <v>2.4073500000000001</v>
      </c>
      <c r="BM3405">
        <f t="shared" si="1327"/>
        <v>2.4073500000000001E-2</v>
      </c>
      <c r="BP3405" s="1">
        <v>41137</v>
      </c>
      <c r="BQ3405">
        <v>159.77000000000001</v>
      </c>
      <c r="BR3405">
        <f t="shared" si="1344"/>
        <v>1.5977000000000001</v>
      </c>
      <c r="BT3405" s="1">
        <v>41163</v>
      </c>
      <c r="BU3405">
        <v>0.25800000000000001</v>
      </c>
      <c r="BV3405">
        <f t="shared" si="1345"/>
        <v>2.5800000000000003E-3</v>
      </c>
      <c r="BX3405" s="1">
        <v>41163</v>
      </c>
      <c r="BY3405">
        <v>0.501</v>
      </c>
      <c r="BZ3405">
        <f t="shared" si="1346"/>
        <v>5.0099999999999997E-3</v>
      </c>
      <c r="CB3405" s="1">
        <v>41256</v>
      </c>
      <c r="CC3405">
        <v>0.28899999999999998</v>
      </c>
      <c r="CD3405">
        <f t="shared" si="1347"/>
        <v>2.8899999999999998E-3</v>
      </c>
      <c r="CG3405" s="1"/>
    </row>
    <row r="3406" spans="1:85" x14ac:dyDescent="0.3">
      <c r="A3406" s="21">
        <f t="shared" si="1348"/>
        <v>50579</v>
      </c>
      <c r="B3406" s="18">
        <f t="shared" si="1332"/>
        <v>112.421875</v>
      </c>
      <c r="C3406">
        <f t="shared" si="1328"/>
        <v>115</v>
      </c>
      <c r="D3406">
        <f t="shared" ca="1" si="1335"/>
        <v>-12.697222222222223</v>
      </c>
      <c r="E3406">
        <f ca="1">IF(currency="USD",'Future et co'!F3406,IF(currency="EUR",'Future et co'!G3406,FALSE))</f>
        <v>3.6070000000000005E-2</v>
      </c>
      <c r="F3406">
        <f t="shared" ca="1" si="1336"/>
        <v>3.6070000000000005E-2</v>
      </c>
      <c r="G3406">
        <f t="shared" ca="1" si="1337"/>
        <v>2.0569999999999998E-2</v>
      </c>
      <c r="L3406">
        <f t="shared" ca="1" si="1338"/>
        <v>127.8</v>
      </c>
      <c r="M3406">
        <f t="shared" ca="1" si="1333"/>
        <v>3.6070000000000005E-2</v>
      </c>
      <c r="R3406">
        <f t="shared" ca="1" si="1339"/>
        <v>127.8</v>
      </c>
      <c r="S3406">
        <f t="shared" ca="1" si="1334"/>
        <v>3.6070000000000005E-2</v>
      </c>
      <c r="U3406" s="1"/>
      <c r="W3406" t="str">
        <f t="shared" si="1329"/>
        <v/>
      </c>
      <c r="Y3406" s="1"/>
      <c r="AA3406">
        <f t="shared" si="1330"/>
        <v>0</v>
      </c>
      <c r="AC3406" s="1"/>
      <c r="AE3406">
        <f t="shared" si="1331"/>
        <v>0</v>
      </c>
      <c r="AH3406" s="1"/>
      <c r="AI3406" s="17"/>
      <c r="AJ3406" s="25"/>
      <c r="AU3406" s="1">
        <v>41156</v>
      </c>
      <c r="AV3406">
        <v>0.11</v>
      </c>
      <c r="AW3406">
        <f t="shared" si="1340"/>
        <v>1.1000000000000001E-3</v>
      </c>
      <c r="AY3406" s="1">
        <v>41157</v>
      </c>
      <c r="AZ3406">
        <v>0.106</v>
      </c>
      <c r="BA3406">
        <f t="shared" si="1341"/>
        <v>1.06E-3</v>
      </c>
      <c r="BC3406" s="1">
        <v>41255</v>
      </c>
      <c r="BD3406">
        <v>0.28000000000000003</v>
      </c>
      <c r="BE3406">
        <f t="shared" si="1342"/>
        <v>2.8000000000000004E-3</v>
      </c>
      <c r="BG3406" s="1">
        <v>41255</v>
      </c>
      <c r="BH3406">
        <v>0.34200000000000003</v>
      </c>
      <c r="BI3406">
        <f t="shared" si="1343"/>
        <v>3.4200000000000003E-3</v>
      </c>
      <c r="BK3406" s="1">
        <v>41422</v>
      </c>
      <c r="BL3406">
        <v>2.3931399999999998</v>
      </c>
      <c r="BM3406">
        <f t="shared" ref="BM3406:BM3469" si="1349">BL3406/100</f>
        <v>2.3931399999999999E-2</v>
      </c>
      <c r="BP3406" s="1">
        <v>41136</v>
      </c>
      <c r="BQ3406">
        <v>159.36000000000001</v>
      </c>
      <c r="BR3406">
        <f t="shared" si="1344"/>
        <v>1.5936000000000001</v>
      </c>
      <c r="BT3406" s="1">
        <v>41162</v>
      </c>
      <c r="BU3406">
        <v>0.26100000000000001</v>
      </c>
      <c r="BV3406">
        <f t="shared" si="1345"/>
        <v>2.6099999999999999E-3</v>
      </c>
      <c r="BX3406" s="1">
        <v>41162</v>
      </c>
      <c r="BY3406">
        <v>0.50900000000000001</v>
      </c>
      <c r="BZ3406">
        <f t="shared" si="1346"/>
        <v>5.0899999999999999E-3</v>
      </c>
      <c r="CB3406" s="1">
        <v>41255</v>
      </c>
      <c r="CC3406">
        <v>0.29299999999999998</v>
      </c>
      <c r="CD3406">
        <f t="shared" si="1347"/>
        <v>2.9299999999999999E-3</v>
      </c>
      <c r="CG3406" s="1"/>
    </row>
    <row r="3407" spans="1:85" x14ac:dyDescent="0.3">
      <c r="A3407" s="21">
        <f t="shared" si="1348"/>
        <v>50580</v>
      </c>
      <c r="B3407" s="18">
        <f t="shared" si="1332"/>
        <v>112.421875</v>
      </c>
      <c r="C3407">
        <f t="shared" si="1328"/>
        <v>115</v>
      </c>
      <c r="D3407">
        <f t="shared" ca="1" si="1335"/>
        <v>-12.7</v>
      </c>
      <c r="E3407">
        <f ca="1">IF(currency="USD",'Future et co'!F3407,IF(currency="EUR",'Future et co'!G3407,FALSE))</f>
        <v>3.6070000000000005E-2</v>
      </c>
      <c r="F3407">
        <f t="shared" ca="1" si="1336"/>
        <v>3.6070000000000005E-2</v>
      </c>
      <c r="G3407">
        <f t="shared" ca="1" si="1337"/>
        <v>2.0569999999999998E-2</v>
      </c>
      <c r="L3407">
        <f t="shared" ca="1" si="1338"/>
        <v>127.8</v>
      </c>
      <c r="M3407">
        <f t="shared" ca="1" si="1333"/>
        <v>3.6070000000000005E-2</v>
      </c>
      <c r="R3407">
        <f t="shared" ca="1" si="1339"/>
        <v>127.8</v>
      </c>
      <c r="S3407">
        <f t="shared" ca="1" si="1334"/>
        <v>3.6070000000000005E-2</v>
      </c>
      <c r="U3407" s="1"/>
      <c r="W3407" t="str">
        <f t="shared" si="1329"/>
        <v/>
      </c>
      <c r="Y3407" s="1"/>
      <c r="AA3407">
        <f t="shared" si="1330"/>
        <v>0</v>
      </c>
      <c r="AC3407" s="1"/>
      <c r="AE3407">
        <f t="shared" si="1331"/>
        <v>0</v>
      </c>
      <c r="AH3407" s="1"/>
      <c r="AI3407" s="17"/>
      <c r="AJ3407" s="25"/>
      <c r="AU3407" s="1">
        <v>41155</v>
      </c>
      <c r="AV3407">
        <v>0.11600000000000001</v>
      </c>
      <c r="AW3407">
        <f t="shared" si="1340"/>
        <v>1.16E-3</v>
      </c>
      <c r="AY3407" s="1">
        <v>41156</v>
      </c>
      <c r="AZ3407">
        <v>0.09</v>
      </c>
      <c r="BA3407">
        <f t="shared" si="1341"/>
        <v>8.9999999999999998E-4</v>
      </c>
      <c r="BC3407" s="1">
        <v>41254</v>
      </c>
      <c r="BD3407">
        <v>0.28000000000000003</v>
      </c>
      <c r="BE3407">
        <f t="shared" si="1342"/>
        <v>2.8000000000000004E-3</v>
      </c>
      <c r="BG3407" s="1">
        <v>41254</v>
      </c>
      <c r="BH3407">
        <v>0.34200000000000003</v>
      </c>
      <c r="BI3407">
        <f t="shared" si="1343"/>
        <v>3.4200000000000003E-3</v>
      </c>
      <c r="BK3407" s="1">
        <v>41423</v>
      </c>
      <c r="BL3407">
        <v>2.4104000000000001</v>
      </c>
      <c r="BM3407">
        <f t="shared" si="1349"/>
        <v>2.4104E-2</v>
      </c>
      <c r="BP3407" s="1">
        <v>41135</v>
      </c>
      <c r="BQ3407">
        <v>160.5</v>
      </c>
      <c r="BR3407">
        <f t="shared" si="1344"/>
        <v>1.605</v>
      </c>
      <c r="BT3407" s="1">
        <v>41159</v>
      </c>
      <c r="BU3407">
        <v>0.26500000000000001</v>
      </c>
      <c r="BV3407">
        <f t="shared" si="1345"/>
        <v>2.65E-3</v>
      </c>
      <c r="BX3407" s="1">
        <v>41159</v>
      </c>
      <c r="BY3407">
        <v>0.51500000000000001</v>
      </c>
      <c r="BZ3407">
        <f t="shared" si="1346"/>
        <v>5.1500000000000001E-3</v>
      </c>
      <c r="CB3407" s="1">
        <v>41254</v>
      </c>
      <c r="CC3407">
        <v>0.28799999999999998</v>
      </c>
      <c r="CD3407">
        <f t="shared" si="1347"/>
        <v>2.8799999999999997E-3</v>
      </c>
      <c r="CG3407" s="1"/>
    </row>
    <row r="3408" spans="1:85" x14ac:dyDescent="0.3">
      <c r="A3408" s="21">
        <f t="shared" si="1348"/>
        <v>50581</v>
      </c>
      <c r="B3408" s="18">
        <f t="shared" si="1332"/>
        <v>112.421875</v>
      </c>
      <c r="C3408">
        <f t="shared" si="1328"/>
        <v>115</v>
      </c>
      <c r="D3408">
        <f t="shared" ca="1" si="1335"/>
        <v>-12.702777777777778</v>
      </c>
      <c r="E3408">
        <f ca="1">IF(currency="USD",'Future et co'!F3408,IF(currency="EUR",'Future et co'!G3408,FALSE))</f>
        <v>3.6070000000000005E-2</v>
      </c>
      <c r="F3408">
        <f t="shared" ca="1" si="1336"/>
        <v>3.6070000000000005E-2</v>
      </c>
      <c r="G3408">
        <f t="shared" ca="1" si="1337"/>
        <v>2.0569999999999998E-2</v>
      </c>
      <c r="L3408">
        <f t="shared" ca="1" si="1338"/>
        <v>127.8</v>
      </c>
      <c r="M3408">
        <f t="shared" ca="1" si="1333"/>
        <v>3.6070000000000005E-2</v>
      </c>
      <c r="R3408">
        <f t="shared" ca="1" si="1339"/>
        <v>127.8</v>
      </c>
      <c r="S3408">
        <f t="shared" ca="1" si="1334"/>
        <v>3.6070000000000005E-2</v>
      </c>
      <c r="U3408" s="1"/>
      <c r="W3408" t="str">
        <f t="shared" si="1329"/>
        <v/>
      </c>
      <c r="Y3408" s="1"/>
      <c r="AA3408">
        <f t="shared" si="1330"/>
        <v>0</v>
      </c>
      <c r="AC3408" s="1"/>
      <c r="AE3408">
        <f t="shared" si="1331"/>
        <v>0</v>
      </c>
      <c r="AH3408" s="1"/>
      <c r="AI3408" s="17"/>
      <c r="AJ3408" s="25"/>
      <c r="AU3408" s="1">
        <v>41152</v>
      </c>
      <c r="AV3408">
        <v>9.7500000000000003E-2</v>
      </c>
      <c r="AW3408">
        <f t="shared" si="1340"/>
        <v>9.7500000000000006E-4</v>
      </c>
      <c r="AY3408" s="1">
        <v>41155</v>
      </c>
      <c r="AZ3408">
        <v>0.105</v>
      </c>
      <c r="BA3408">
        <f t="shared" si="1341"/>
        <v>1.0499999999999999E-3</v>
      </c>
      <c r="BC3408" s="1">
        <v>41253</v>
      </c>
      <c r="BD3408">
        <v>0.28999999999999998</v>
      </c>
      <c r="BE3408">
        <f t="shared" si="1342"/>
        <v>2.8999999999999998E-3</v>
      </c>
      <c r="BG3408" s="1">
        <v>41253</v>
      </c>
      <c r="BH3408">
        <v>0.34300000000000003</v>
      </c>
      <c r="BI3408">
        <f t="shared" si="1343"/>
        <v>3.4300000000000003E-3</v>
      </c>
      <c r="BK3408" s="1">
        <v>41424</v>
      </c>
      <c r="BL3408">
        <v>2.40082</v>
      </c>
      <c r="BM3408">
        <f t="shared" si="1349"/>
        <v>2.40082E-2</v>
      </c>
      <c r="BP3408" s="1">
        <v>41134</v>
      </c>
      <c r="BQ3408">
        <v>161.35</v>
      </c>
      <c r="BR3408">
        <f t="shared" si="1344"/>
        <v>1.6134999999999999</v>
      </c>
      <c r="BT3408" s="1">
        <v>41158</v>
      </c>
      <c r="BU3408">
        <v>0.26600000000000001</v>
      </c>
      <c r="BV3408">
        <f t="shared" si="1345"/>
        <v>2.66E-3</v>
      </c>
      <c r="BX3408" s="1">
        <v>41158</v>
      </c>
      <c r="BY3408">
        <v>0.51800000000000002</v>
      </c>
      <c r="BZ3408">
        <f t="shared" si="1346"/>
        <v>5.1800000000000006E-3</v>
      </c>
      <c r="CB3408" s="1">
        <v>41253</v>
      </c>
      <c r="CC3408">
        <v>0.28299999999999997</v>
      </c>
      <c r="CD3408">
        <f t="shared" si="1347"/>
        <v>2.8299999999999996E-3</v>
      </c>
      <c r="CG3408" s="1"/>
    </row>
    <row r="3409" spans="1:85" x14ac:dyDescent="0.3">
      <c r="A3409" s="21">
        <f t="shared" si="1348"/>
        <v>50584</v>
      </c>
      <c r="B3409" s="18">
        <f t="shared" si="1332"/>
        <v>112.421875</v>
      </c>
      <c r="C3409">
        <f t="shared" si="1328"/>
        <v>115</v>
      </c>
      <c r="D3409">
        <f t="shared" ca="1" si="1335"/>
        <v>-12.71111111111111</v>
      </c>
      <c r="E3409">
        <f ca="1">IF(currency="USD",'Future et co'!F3409,IF(currency="EUR",'Future et co'!G3409,FALSE))</f>
        <v>3.6070000000000005E-2</v>
      </c>
      <c r="F3409">
        <f t="shared" ca="1" si="1336"/>
        <v>3.6070000000000005E-2</v>
      </c>
      <c r="G3409">
        <f t="shared" ca="1" si="1337"/>
        <v>2.0569999999999998E-2</v>
      </c>
      <c r="L3409">
        <f t="shared" ca="1" si="1338"/>
        <v>127.8</v>
      </c>
      <c r="M3409">
        <f t="shared" ca="1" si="1333"/>
        <v>3.6070000000000005E-2</v>
      </c>
      <c r="R3409">
        <f t="shared" ca="1" si="1339"/>
        <v>127.8</v>
      </c>
      <c r="S3409">
        <f t="shared" ca="1" si="1334"/>
        <v>3.6070000000000005E-2</v>
      </c>
      <c r="U3409" s="1"/>
      <c r="W3409" t="str">
        <f t="shared" si="1329"/>
        <v/>
      </c>
      <c r="Y3409" s="1"/>
      <c r="AA3409">
        <f t="shared" si="1330"/>
        <v>0</v>
      </c>
      <c r="AC3409" s="1"/>
      <c r="AE3409">
        <f t="shared" si="1331"/>
        <v>0</v>
      </c>
      <c r="AH3409" s="1"/>
      <c r="AI3409" s="17"/>
      <c r="AJ3409" s="25"/>
      <c r="AU3409" s="1">
        <v>41151</v>
      </c>
      <c r="AV3409">
        <v>0.11600000000000001</v>
      </c>
      <c r="AW3409">
        <f t="shared" si="1340"/>
        <v>1.16E-3</v>
      </c>
      <c r="AY3409" s="1">
        <v>41152</v>
      </c>
      <c r="AZ3409">
        <v>0.107</v>
      </c>
      <c r="BA3409">
        <f t="shared" si="1341"/>
        <v>1.07E-3</v>
      </c>
      <c r="BC3409" s="1">
        <v>41250</v>
      </c>
      <c r="BD3409">
        <v>0.30199999999999999</v>
      </c>
      <c r="BE3409">
        <f t="shared" si="1342"/>
        <v>3.0200000000000001E-3</v>
      </c>
      <c r="BG3409" s="1">
        <v>41250</v>
      </c>
      <c r="BH3409">
        <v>0.33700000000000002</v>
      </c>
      <c r="BI3409">
        <f t="shared" si="1343"/>
        <v>3.3700000000000002E-3</v>
      </c>
      <c r="BK3409" s="1">
        <v>41425</v>
      </c>
      <c r="BL3409">
        <v>2.4374799999999999</v>
      </c>
      <c r="BM3409">
        <f t="shared" si="1349"/>
        <v>2.4374799999999999E-2</v>
      </c>
      <c r="BP3409" s="1">
        <v>41131</v>
      </c>
      <c r="BQ3409">
        <v>161.6</v>
      </c>
      <c r="BR3409">
        <f t="shared" si="1344"/>
        <v>1.6159999999999999</v>
      </c>
      <c r="BT3409" s="1">
        <v>41157</v>
      </c>
      <c r="BU3409">
        <v>0.26900000000000002</v>
      </c>
      <c r="BV3409">
        <f t="shared" si="1345"/>
        <v>2.6900000000000001E-3</v>
      </c>
      <c r="BX3409" s="1">
        <v>41157</v>
      </c>
      <c r="BY3409">
        <v>0.52100000000000002</v>
      </c>
      <c r="BZ3409">
        <f t="shared" si="1346"/>
        <v>5.2100000000000002E-3</v>
      </c>
      <c r="CB3409" s="1">
        <v>41250</v>
      </c>
      <c r="CC3409">
        <v>0.28749999999999998</v>
      </c>
      <c r="CD3409">
        <f t="shared" si="1347"/>
        <v>2.875E-3</v>
      </c>
      <c r="CG3409" s="1"/>
    </row>
    <row r="3410" spans="1:85" x14ac:dyDescent="0.3">
      <c r="A3410" s="21">
        <f t="shared" si="1348"/>
        <v>50585</v>
      </c>
      <c r="B3410" s="18">
        <f t="shared" si="1332"/>
        <v>112.421875</v>
      </c>
      <c r="C3410">
        <f t="shared" si="1328"/>
        <v>115</v>
      </c>
      <c r="D3410">
        <f t="shared" ca="1" si="1335"/>
        <v>-12.713888888888889</v>
      </c>
      <c r="E3410">
        <f ca="1">IF(currency="USD",'Future et co'!F3410,IF(currency="EUR",'Future et co'!G3410,FALSE))</f>
        <v>3.6070000000000005E-2</v>
      </c>
      <c r="F3410">
        <f t="shared" ca="1" si="1336"/>
        <v>3.6070000000000005E-2</v>
      </c>
      <c r="G3410">
        <f t="shared" ca="1" si="1337"/>
        <v>2.0569999999999998E-2</v>
      </c>
      <c r="L3410">
        <f t="shared" ca="1" si="1338"/>
        <v>127.8</v>
      </c>
      <c r="M3410">
        <f t="shared" ca="1" si="1333"/>
        <v>3.6070000000000005E-2</v>
      </c>
      <c r="R3410">
        <f t="shared" ca="1" si="1339"/>
        <v>127.8</v>
      </c>
      <c r="S3410">
        <f t="shared" ca="1" si="1334"/>
        <v>3.6070000000000005E-2</v>
      </c>
      <c r="U3410" s="1"/>
      <c r="W3410" t="str">
        <f t="shared" si="1329"/>
        <v/>
      </c>
      <c r="Y3410" s="1"/>
      <c r="AA3410">
        <f t="shared" si="1330"/>
        <v>0</v>
      </c>
      <c r="AC3410" s="1"/>
      <c r="AE3410">
        <f t="shared" si="1331"/>
        <v>0</v>
      </c>
      <c r="AH3410" s="1"/>
      <c r="AI3410" s="17"/>
      <c r="AJ3410" s="25"/>
      <c r="AU3410" s="1">
        <v>41150</v>
      </c>
      <c r="AV3410">
        <v>0.122</v>
      </c>
      <c r="AW3410">
        <f t="shared" si="1340"/>
        <v>1.2199999999999999E-3</v>
      </c>
      <c r="AY3410" s="1">
        <v>41151</v>
      </c>
      <c r="AZ3410">
        <v>0.114</v>
      </c>
      <c r="BA3410">
        <f t="shared" si="1341"/>
        <v>1.14E-3</v>
      </c>
      <c r="BC3410" s="1">
        <v>41249</v>
      </c>
      <c r="BD3410">
        <v>0.30399999999999999</v>
      </c>
      <c r="BE3410">
        <f t="shared" si="1342"/>
        <v>3.0399999999999997E-3</v>
      </c>
      <c r="BG3410" s="1">
        <v>41249</v>
      </c>
      <c r="BH3410">
        <v>0.34300000000000003</v>
      </c>
      <c r="BI3410">
        <f t="shared" si="1343"/>
        <v>3.4300000000000003E-3</v>
      </c>
      <c r="BK3410" s="1">
        <v>41428</v>
      </c>
      <c r="BL3410">
        <v>2.4201899999999998</v>
      </c>
      <c r="BM3410">
        <f t="shared" si="1349"/>
        <v>2.4201899999999998E-2</v>
      </c>
      <c r="BP3410" s="1">
        <v>41130</v>
      </c>
      <c r="BQ3410">
        <v>160.65</v>
      </c>
      <c r="BR3410">
        <f t="shared" si="1344"/>
        <v>1.6065</v>
      </c>
      <c r="BT3410" s="1">
        <v>41156</v>
      </c>
      <c r="BU3410">
        <v>0.27300000000000002</v>
      </c>
      <c r="BV3410">
        <f t="shared" si="1345"/>
        <v>2.7300000000000002E-3</v>
      </c>
      <c r="BX3410" s="1">
        <v>41156</v>
      </c>
      <c r="BY3410">
        <v>0.52800000000000002</v>
      </c>
      <c r="BZ3410">
        <f t="shared" si="1346"/>
        <v>5.28E-3</v>
      </c>
      <c r="CB3410" s="1">
        <v>41249</v>
      </c>
      <c r="CC3410">
        <v>0.308</v>
      </c>
      <c r="CD3410">
        <f t="shared" si="1347"/>
        <v>3.0799999999999998E-3</v>
      </c>
      <c r="CG3410" s="1"/>
    </row>
    <row r="3411" spans="1:85" x14ac:dyDescent="0.3">
      <c r="A3411" s="21">
        <f t="shared" si="1348"/>
        <v>50586</v>
      </c>
      <c r="B3411" s="18">
        <f t="shared" si="1332"/>
        <v>112.421875</v>
      </c>
      <c r="C3411">
        <f t="shared" si="1328"/>
        <v>115</v>
      </c>
      <c r="D3411">
        <f t="shared" ca="1" si="1335"/>
        <v>-12.716666666666667</v>
      </c>
      <c r="E3411">
        <f ca="1">IF(currency="USD",'Future et co'!F3411,IF(currency="EUR",'Future et co'!G3411,FALSE))</f>
        <v>3.6070000000000005E-2</v>
      </c>
      <c r="F3411">
        <f t="shared" ca="1" si="1336"/>
        <v>3.6070000000000005E-2</v>
      </c>
      <c r="G3411">
        <f t="shared" ca="1" si="1337"/>
        <v>2.0569999999999998E-2</v>
      </c>
      <c r="L3411">
        <f t="shared" ca="1" si="1338"/>
        <v>127.8</v>
      </c>
      <c r="M3411">
        <f t="shared" ca="1" si="1333"/>
        <v>3.6070000000000005E-2</v>
      </c>
      <c r="R3411">
        <f t="shared" ca="1" si="1339"/>
        <v>127.8</v>
      </c>
      <c r="S3411">
        <f t="shared" ca="1" si="1334"/>
        <v>3.6070000000000005E-2</v>
      </c>
      <c r="U3411" s="1"/>
      <c r="W3411" t="str">
        <f t="shared" si="1329"/>
        <v/>
      </c>
      <c r="Y3411" s="1"/>
      <c r="AA3411">
        <f t="shared" si="1330"/>
        <v>0</v>
      </c>
      <c r="AC3411" s="1"/>
      <c r="AE3411">
        <f t="shared" si="1331"/>
        <v>0</v>
      </c>
      <c r="AH3411" s="1"/>
      <c r="AI3411" s="17"/>
      <c r="AJ3411" s="25"/>
      <c r="AU3411" s="1">
        <v>41149</v>
      </c>
      <c r="AV3411">
        <v>0.124</v>
      </c>
      <c r="AW3411">
        <f t="shared" si="1340"/>
        <v>1.24E-3</v>
      </c>
      <c r="AY3411" s="1">
        <v>41150</v>
      </c>
      <c r="AZ3411">
        <v>0.13</v>
      </c>
      <c r="BA3411">
        <f t="shared" si="1341"/>
        <v>1.2999999999999999E-3</v>
      </c>
      <c r="BC3411" s="1">
        <v>41248</v>
      </c>
      <c r="BD3411">
        <v>0.28999999999999998</v>
      </c>
      <c r="BE3411">
        <f t="shared" si="1342"/>
        <v>2.8999999999999998E-3</v>
      </c>
      <c r="BG3411" s="1">
        <v>41248</v>
      </c>
      <c r="BH3411">
        <v>0.33900000000000002</v>
      </c>
      <c r="BI3411">
        <f t="shared" si="1343"/>
        <v>3.3900000000000002E-3</v>
      </c>
      <c r="BK3411" s="1">
        <v>41429</v>
      </c>
      <c r="BL3411">
        <v>2.43187</v>
      </c>
      <c r="BM3411">
        <f t="shared" si="1349"/>
        <v>2.4318699999999999E-2</v>
      </c>
      <c r="BP3411" s="1">
        <v>41129</v>
      </c>
      <c r="BQ3411">
        <v>160.87</v>
      </c>
      <c r="BR3411">
        <f t="shared" si="1344"/>
        <v>1.6087</v>
      </c>
      <c r="BT3411" s="1">
        <v>41155</v>
      </c>
      <c r="BU3411">
        <v>0.27600000000000002</v>
      </c>
      <c r="BV3411">
        <f t="shared" si="1345"/>
        <v>2.7600000000000003E-3</v>
      </c>
      <c r="BX3411" s="1">
        <v>41155</v>
      </c>
      <c r="BY3411">
        <v>0.53300000000000003</v>
      </c>
      <c r="BZ3411">
        <f t="shared" si="1346"/>
        <v>5.3300000000000005E-3</v>
      </c>
      <c r="CB3411" s="1">
        <v>41248</v>
      </c>
      <c r="CC3411">
        <v>0.317</v>
      </c>
      <c r="CD3411">
        <f t="shared" si="1347"/>
        <v>3.1700000000000001E-3</v>
      </c>
      <c r="CG3411" s="1"/>
    </row>
    <row r="3412" spans="1:85" x14ac:dyDescent="0.3">
      <c r="A3412" s="21">
        <f t="shared" si="1348"/>
        <v>50587</v>
      </c>
      <c r="B3412" s="18">
        <f t="shared" si="1332"/>
        <v>112.421875</v>
      </c>
      <c r="C3412">
        <f t="shared" si="1328"/>
        <v>115</v>
      </c>
      <c r="D3412">
        <f t="shared" ca="1" si="1335"/>
        <v>-12.719444444444445</v>
      </c>
      <c r="E3412">
        <f ca="1">IF(currency="USD",'Future et co'!F3412,IF(currency="EUR",'Future et co'!G3412,FALSE))</f>
        <v>3.6070000000000005E-2</v>
      </c>
      <c r="F3412">
        <f t="shared" ca="1" si="1336"/>
        <v>3.6070000000000005E-2</v>
      </c>
      <c r="G3412">
        <f t="shared" ca="1" si="1337"/>
        <v>2.0569999999999998E-2</v>
      </c>
      <c r="L3412">
        <f t="shared" ca="1" si="1338"/>
        <v>127.8</v>
      </c>
      <c r="M3412">
        <f t="shared" ca="1" si="1333"/>
        <v>3.6070000000000005E-2</v>
      </c>
      <c r="R3412">
        <f t="shared" ca="1" si="1339"/>
        <v>127.8</v>
      </c>
      <c r="S3412">
        <f t="shared" ca="1" si="1334"/>
        <v>3.6070000000000005E-2</v>
      </c>
      <c r="U3412" s="1"/>
      <c r="W3412" t="str">
        <f t="shared" si="1329"/>
        <v/>
      </c>
      <c r="Y3412" s="1"/>
      <c r="AA3412">
        <f t="shared" si="1330"/>
        <v>0</v>
      </c>
      <c r="AC3412" s="1"/>
      <c r="AE3412">
        <f t="shared" si="1331"/>
        <v>0</v>
      </c>
      <c r="AH3412" s="1"/>
      <c r="AI3412" s="17"/>
      <c r="AJ3412" s="25"/>
      <c r="AU3412" s="1">
        <v>41148</v>
      </c>
      <c r="AV3412">
        <v>0.123</v>
      </c>
      <c r="AW3412">
        <f t="shared" si="1340"/>
        <v>1.23E-3</v>
      </c>
      <c r="AY3412" s="1">
        <v>41149</v>
      </c>
      <c r="AZ3412">
        <v>0.12</v>
      </c>
      <c r="BA3412">
        <f t="shared" si="1341"/>
        <v>1.1999999999999999E-3</v>
      </c>
      <c r="BC3412" s="1">
        <v>41247</v>
      </c>
      <c r="BD3412">
        <v>0.3</v>
      </c>
      <c r="BE3412">
        <f t="shared" si="1342"/>
        <v>3.0000000000000001E-3</v>
      </c>
      <c r="BG3412" s="1">
        <v>41247</v>
      </c>
      <c r="BH3412">
        <v>0.35199999999999998</v>
      </c>
      <c r="BI3412">
        <f t="shared" si="1343"/>
        <v>3.5199999999999997E-3</v>
      </c>
      <c r="BK3412" s="1">
        <v>41430</v>
      </c>
      <c r="BL3412">
        <v>2.4702600000000001</v>
      </c>
      <c r="BM3412">
        <f t="shared" si="1349"/>
        <v>2.4702600000000002E-2</v>
      </c>
      <c r="BP3412" s="1">
        <v>41128</v>
      </c>
      <c r="BQ3412">
        <v>160.38999999999999</v>
      </c>
      <c r="BR3412">
        <f t="shared" si="1344"/>
        <v>1.6038999999999999</v>
      </c>
      <c r="BT3412" s="1">
        <v>41152</v>
      </c>
      <c r="BU3412">
        <v>0.27800000000000002</v>
      </c>
      <c r="BV3412">
        <f t="shared" si="1345"/>
        <v>2.7800000000000004E-3</v>
      </c>
      <c r="BX3412" s="1">
        <v>41152</v>
      </c>
      <c r="BY3412">
        <v>0.53700000000000003</v>
      </c>
      <c r="BZ3412">
        <f t="shared" si="1346"/>
        <v>5.3700000000000006E-3</v>
      </c>
      <c r="CB3412" s="1">
        <v>41247</v>
      </c>
      <c r="CC3412">
        <v>0.32600000000000001</v>
      </c>
      <c r="CD3412">
        <f t="shared" si="1347"/>
        <v>3.2600000000000003E-3</v>
      </c>
      <c r="CG3412" s="1"/>
    </row>
    <row r="3413" spans="1:85" x14ac:dyDescent="0.3">
      <c r="A3413" s="21">
        <f t="shared" si="1348"/>
        <v>50588</v>
      </c>
      <c r="B3413" s="18">
        <f t="shared" si="1332"/>
        <v>112.421875</v>
      </c>
      <c r="C3413">
        <f t="shared" si="1328"/>
        <v>115</v>
      </c>
      <c r="D3413">
        <f t="shared" ca="1" si="1335"/>
        <v>-12.722222222222221</v>
      </c>
      <c r="E3413">
        <f ca="1">IF(currency="USD",'Future et co'!F3413,IF(currency="EUR",'Future et co'!G3413,FALSE))</f>
        <v>3.6070000000000005E-2</v>
      </c>
      <c r="F3413">
        <f t="shared" ca="1" si="1336"/>
        <v>3.6070000000000005E-2</v>
      </c>
      <c r="G3413">
        <f t="shared" ca="1" si="1337"/>
        <v>2.0569999999999998E-2</v>
      </c>
      <c r="L3413">
        <f t="shared" ca="1" si="1338"/>
        <v>127.8</v>
      </c>
      <c r="M3413">
        <f t="shared" ca="1" si="1333"/>
        <v>3.6070000000000005E-2</v>
      </c>
      <c r="R3413">
        <f t="shared" ca="1" si="1339"/>
        <v>127.8</v>
      </c>
      <c r="S3413">
        <f t="shared" ca="1" si="1334"/>
        <v>3.6070000000000005E-2</v>
      </c>
      <c r="U3413" s="1"/>
      <c r="W3413" t="str">
        <f t="shared" si="1329"/>
        <v/>
      </c>
      <c r="Y3413" s="1"/>
      <c r="AA3413">
        <f t="shared" si="1330"/>
        <v>0</v>
      </c>
      <c r="AC3413" s="1"/>
      <c r="AE3413">
        <f t="shared" si="1331"/>
        <v>0</v>
      </c>
      <c r="AH3413" s="1"/>
      <c r="AI3413" s="17"/>
      <c r="AJ3413" s="25"/>
      <c r="AU3413" s="1">
        <v>41145</v>
      </c>
      <c r="AV3413">
        <v>0.122</v>
      </c>
      <c r="AW3413">
        <f t="shared" si="1340"/>
        <v>1.2199999999999999E-3</v>
      </c>
      <c r="AY3413" s="1">
        <v>41148</v>
      </c>
      <c r="AZ3413">
        <v>0.122</v>
      </c>
      <c r="BA3413">
        <f t="shared" si="1341"/>
        <v>1.2199999999999999E-3</v>
      </c>
      <c r="BC3413" s="1">
        <v>41246</v>
      </c>
      <c r="BD3413">
        <v>0.3</v>
      </c>
      <c r="BE3413">
        <f t="shared" si="1342"/>
        <v>3.0000000000000001E-3</v>
      </c>
      <c r="BG3413" s="1">
        <v>41246</v>
      </c>
      <c r="BH3413">
        <v>0.35599999999999998</v>
      </c>
      <c r="BI3413">
        <f t="shared" si="1343"/>
        <v>3.5599999999999998E-3</v>
      </c>
      <c r="BK3413" s="1">
        <v>41431</v>
      </c>
      <c r="BL3413">
        <v>2.44984</v>
      </c>
      <c r="BM3413">
        <f t="shared" si="1349"/>
        <v>2.44984E-2</v>
      </c>
      <c r="BP3413" s="1">
        <v>41127</v>
      </c>
      <c r="BQ3413">
        <v>161.37</v>
      </c>
      <c r="BR3413">
        <f t="shared" si="1344"/>
        <v>1.6137000000000001</v>
      </c>
      <c r="BT3413" s="1">
        <v>41151</v>
      </c>
      <c r="BU3413">
        <v>0.28299999999999997</v>
      </c>
      <c r="BV3413">
        <f t="shared" si="1345"/>
        <v>2.8299999999999996E-3</v>
      </c>
      <c r="BX3413" s="1">
        <v>41151</v>
      </c>
      <c r="BY3413">
        <v>0.54400000000000004</v>
      </c>
      <c r="BZ3413">
        <f t="shared" si="1346"/>
        <v>5.4400000000000004E-3</v>
      </c>
      <c r="CB3413" s="1">
        <v>41246</v>
      </c>
      <c r="CC3413">
        <v>0.35</v>
      </c>
      <c r="CD3413">
        <f t="shared" si="1347"/>
        <v>3.4999999999999996E-3</v>
      </c>
      <c r="CG3413" s="1"/>
    </row>
    <row r="3414" spans="1:85" x14ac:dyDescent="0.3">
      <c r="A3414" s="21">
        <f t="shared" si="1348"/>
        <v>50591</v>
      </c>
      <c r="B3414" s="18">
        <f t="shared" si="1332"/>
        <v>112.421875</v>
      </c>
      <c r="C3414">
        <f t="shared" si="1328"/>
        <v>115</v>
      </c>
      <c r="D3414">
        <f t="shared" ca="1" si="1335"/>
        <v>-12.730555555555556</v>
      </c>
      <c r="E3414">
        <f ca="1">IF(currency="USD",'Future et co'!F3414,IF(currency="EUR",'Future et co'!G3414,FALSE))</f>
        <v>3.6070000000000005E-2</v>
      </c>
      <c r="F3414">
        <f t="shared" ca="1" si="1336"/>
        <v>3.6070000000000005E-2</v>
      </c>
      <c r="G3414">
        <f t="shared" ca="1" si="1337"/>
        <v>2.0569999999999998E-2</v>
      </c>
      <c r="L3414">
        <f t="shared" ca="1" si="1338"/>
        <v>127.8</v>
      </c>
      <c r="M3414">
        <f t="shared" ca="1" si="1333"/>
        <v>3.6070000000000005E-2</v>
      </c>
      <c r="R3414">
        <f t="shared" ca="1" si="1339"/>
        <v>127.8</v>
      </c>
      <c r="S3414">
        <f t="shared" ca="1" si="1334"/>
        <v>3.6070000000000005E-2</v>
      </c>
      <c r="U3414" s="1"/>
      <c r="W3414" t="str">
        <f t="shared" si="1329"/>
        <v/>
      </c>
      <c r="Y3414" s="1"/>
      <c r="AA3414">
        <f t="shared" si="1330"/>
        <v>0</v>
      </c>
      <c r="AC3414" s="1"/>
      <c r="AE3414">
        <f t="shared" si="1331"/>
        <v>0</v>
      </c>
      <c r="AH3414" s="1"/>
      <c r="AI3414" s="17"/>
      <c r="AJ3414" s="25"/>
      <c r="AU3414" s="1">
        <v>41144</v>
      </c>
      <c r="AV3414">
        <v>0.12</v>
      </c>
      <c r="AW3414">
        <f t="shared" si="1340"/>
        <v>1.1999999999999999E-3</v>
      </c>
      <c r="AY3414" s="1">
        <v>41145</v>
      </c>
      <c r="AZ3414">
        <v>0.121</v>
      </c>
      <c r="BA3414">
        <f t="shared" si="1341"/>
        <v>1.2099999999999999E-3</v>
      </c>
      <c r="BC3414" s="1">
        <v>41243</v>
      </c>
      <c r="BD3414">
        <v>0.317</v>
      </c>
      <c r="BE3414">
        <f t="shared" si="1342"/>
        <v>3.1700000000000001E-3</v>
      </c>
      <c r="BG3414" s="1">
        <v>41243</v>
      </c>
      <c r="BH3414">
        <v>0.36</v>
      </c>
      <c r="BI3414">
        <f t="shared" si="1343"/>
        <v>3.5999999999999999E-3</v>
      </c>
      <c r="BK3414" s="1">
        <v>41432</v>
      </c>
      <c r="BL3414">
        <v>2.4202599999999999</v>
      </c>
      <c r="BM3414">
        <f t="shared" si="1349"/>
        <v>2.4202599999999998E-2</v>
      </c>
      <c r="BP3414" s="1">
        <v>41124</v>
      </c>
      <c r="BQ3414">
        <v>161.09</v>
      </c>
      <c r="BR3414">
        <f t="shared" si="1344"/>
        <v>1.6109</v>
      </c>
      <c r="BT3414" s="1">
        <v>41150</v>
      </c>
      <c r="BU3414">
        <v>0.28799999999999998</v>
      </c>
      <c r="BV3414">
        <f t="shared" si="1345"/>
        <v>2.8799999999999997E-3</v>
      </c>
      <c r="BX3414" s="1">
        <v>41150</v>
      </c>
      <c r="BY3414">
        <v>0.54900000000000004</v>
      </c>
      <c r="BZ3414">
        <f t="shared" si="1346"/>
        <v>5.4900000000000001E-3</v>
      </c>
      <c r="CB3414" s="1">
        <v>41243</v>
      </c>
      <c r="CC3414">
        <v>0.33600000000000002</v>
      </c>
      <c r="CD3414">
        <f t="shared" si="1347"/>
        <v>3.3600000000000001E-3</v>
      </c>
      <c r="CG3414" s="1"/>
    </row>
    <row r="3415" spans="1:85" x14ac:dyDescent="0.3">
      <c r="A3415" s="21">
        <f t="shared" si="1348"/>
        <v>50592</v>
      </c>
      <c r="B3415" s="18">
        <f t="shared" si="1332"/>
        <v>112.421875</v>
      </c>
      <c r="C3415">
        <f t="shared" si="1328"/>
        <v>115</v>
      </c>
      <c r="D3415">
        <f t="shared" ca="1" si="1335"/>
        <v>-12.733333333333333</v>
      </c>
      <c r="E3415">
        <f ca="1">IF(currency="USD",'Future et co'!F3415,IF(currency="EUR",'Future et co'!G3415,FALSE))</f>
        <v>3.6070000000000005E-2</v>
      </c>
      <c r="F3415">
        <f t="shared" ca="1" si="1336"/>
        <v>3.6070000000000005E-2</v>
      </c>
      <c r="G3415">
        <f t="shared" ca="1" si="1337"/>
        <v>2.0569999999999998E-2</v>
      </c>
      <c r="L3415">
        <f t="shared" ca="1" si="1338"/>
        <v>127.8</v>
      </c>
      <c r="M3415">
        <f t="shared" ca="1" si="1333"/>
        <v>3.6070000000000005E-2</v>
      </c>
      <c r="R3415">
        <f t="shared" ca="1" si="1339"/>
        <v>127.8</v>
      </c>
      <c r="S3415">
        <f t="shared" ca="1" si="1334"/>
        <v>3.6070000000000005E-2</v>
      </c>
      <c r="U3415" s="1"/>
      <c r="W3415" t="str">
        <f t="shared" si="1329"/>
        <v/>
      </c>
      <c r="Y3415" s="1"/>
      <c r="AA3415">
        <f t="shared" si="1330"/>
        <v>0</v>
      </c>
      <c r="AC3415" s="1"/>
      <c r="AE3415">
        <f t="shared" si="1331"/>
        <v>0</v>
      </c>
      <c r="AH3415" s="1"/>
      <c r="AI3415" s="17"/>
      <c r="AJ3415" s="25"/>
      <c r="AU3415" s="1">
        <v>41143</v>
      </c>
      <c r="AV3415">
        <v>0.128</v>
      </c>
      <c r="AW3415">
        <f t="shared" si="1340"/>
        <v>1.2800000000000001E-3</v>
      </c>
      <c r="AY3415" s="1">
        <v>41144</v>
      </c>
      <c r="AZ3415">
        <v>0.11799999999999999</v>
      </c>
      <c r="BA3415">
        <f t="shared" si="1341"/>
        <v>1.1799999999999998E-3</v>
      </c>
      <c r="BC3415" s="1">
        <v>41242</v>
      </c>
      <c r="BD3415">
        <v>0.317</v>
      </c>
      <c r="BE3415">
        <f t="shared" si="1342"/>
        <v>3.1700000000000001E-3</v>
      </c>
      <c r="BG3415" s="1">
        <v>41242</v>
      </c>
      <c r="BH3415">
        <v>0.36099999999999999</v>
      </c>
      <c r="BI3415">
        <f t="shared" si="1343"/>
        <v>3.6099999999999999E-3</v>
      </c>
      <c r="BK3415" s="1">
        <v>41435</v>
      </c>
      <c r="BL3415">
        <v>2.4216500000000001</v>
      </c>
      <c r="BM3415">
        <f t="shared" si="1349"/>
        <v>2.4216500000000002E-2</v>
      </c>
      <c r="BP3415" s="1">
        <v>41123</v>
      </c>
      <c r="BQ3415">
        <v>163.27000000000001</v>
      </c>
      <c r="BR3415">
        <f t="shared" si="1344"/>
        <v>1.6327</v>
      </c>
      <c r="BT3415" s="1">
        <v>41149</v>
      </c>
      <c r="BU3415">
        <v>0.28999999999999998</v>
      </c>
      <c r="BV3415">
        <f t="shared" si="1345"/>
        <v>2.8999999999999998E-3</v>
      </c>
      <c r="BX3415" s="1">
        <v>41149</v>
      </c>
      <c r="BY3415">
        <v>0.55300000000000005</v>
      </c>
      <c r="BZ3415">
        <f t="shared" si="1346"/>
        <v>5.5300000000000002E-3</v>
      </c>
      <c r="CB3415" s="1">
        <v>41242</v>
      </c>
      <c r="CC3415">
        <v>0.34899999999999998</v>
      </c>
      <c r="CD3415">
        <f t="shared" si="1347"/>
        <v>3.4899999999999996E-3</v>
      </c>
      <c r="CG3415" s="1"/>
    </row>
    <row r="3416" spans="1:85" x14ac:dyDescent="0.3">
      <c r="A3416" s="21">
        <f t="shared" si="1348"/>
        <v>50593</v>
      </c>
      <c r="B3416" s="18">
        <f t="shared" si="1332"/>
        <v>112.421875</v>
      </c>
      <c r="C3416">
        <f t="shared" si="1328"/>
        <v>115</v>
      </c>
      <c r="D3416">
        <f t="shared" ca="1" si="1335"/>
        <v>-12.736111111111111</v>
      </c>
      <c r="E3416">
        <f ca="1">IF(currency="USD",'Future et co'!F3416,IF(currency="EUR",'Future et co'!G3416,FALSE))</f>
        <v>3.6070000000000005E-2</v>
      </c>
      <c r="F3416">
        <f t="shared" ca="1" si="1336"/>
        <v>3.6070000000000005E-2</v>
      </c>
      <c r="G3416">
        <f t="shared" ca="1" si="1337"/>
        <v>2.0569999999999998E-2</v>
      </c>
      <c r="L3416">
        <f t="shared" ca="1" si="1338"/>
        <v>127.8</v>
      </c>
      <c r="M3416">
        <f t="shared" ca="1" si="1333"/>
        <v>3.6070000000000005E-2</v>
      </c>
      <c r="R3416">
        <f t="shared" ca="1" si="1339"/>
        <v>127.8</v>
      </c>
      <c r="S3416">
        <f t="shared" ca="1" si="1334"/>
        <v>3.6070000000000005E-2</v>
      </c>
      <c r="U3416" s="1"/>
      <c r="W3416" t="str">
        <f t="shared" si="1329"/>
        <v/>
      </c>
      <c r="Y3416" s="1"/>
      <c r="AA3416">
        <f t="shared" si="1330"/>
        <v>0</v>
      </c>
      <c r="AC3416" s="1"/>
      <c r="AE3416">
        <f t="shared" si="1331"/>
        <v>0</v>
      </c>
      <c r="AH3416" s="1"/>
      <c r="AI3416" s="17"/>
      <c r="AJ3416" s="25"/>
      <c r="AU3416" s="1">
        <v>41142</v>
      </c>
      <c r="AV3416">
        <v>0.13200000000000001</v>
      </c>
      <c r="AW3416">
        <f t="shared" si="1340"/>
        <v>1.32E-3</v>
      </c>
      <c r="AY3416" s="1">
        <v>41143</v>
      </c>
      <c r="AZ3416">
        <v>0.1075</v>
      </c>
      <c r="BA3416">
        <f t="shared" si="1341"/>
        <v>1.075E-3</v>
      </c>
      <c r="BC3416" s="1">
        <v>41241</v>
      </c>
      <c r="BD3416">
        <v>0.3</v>
      </c>
      <c r="BE3416">
        <f t="shared" si="1342"/>
        <v>3.0000000000000001E-3</v>
      </c>
      <c r="BG3416" s="1">
        <v>41241</v>
      </c>
      <c r="BH3416">
        <v>0.36699999999999999</v>
      </c>
      <c r="BI3416">
        <f t="shared" si="1343"/>
        <v>3.6700000000000001E-3</v>
      </c>
      <c r="BK3416" s="1">
        <v>41436</v>
      </c>
      <c r="BL3416">
        <v>2.4460700000000002</v>
      </c>
      <c r="BM3416">
        <f t="shared" si="1349"/>
        <v>2.4460700000000002E-2</v>
      </c>
      <c r="BP3416" s="1">
        <v>41122</v>
      </c>
      <c r="BQ3416">
        <v>161.71</v>
      </c>
      <c r="BR3416">
        <f t="shared" si="1344"/>
        <v>1.6171</v>
      </c>
      <c r="BT3416" s="1">
        <v>41148</v>
      </c>
      <c r="BU3416">
        <v>0.29299999999999998</v>
      </c>
      <c r="BV3416">
        <f t="shared" si="1345"/>
        <v>2.9299999999999999E-3</v>
      </c>
      <c r="BX3416" s="1">
        <v>41148</v>
      </c>
      <c r="BY3416">
        <v>0.55800000000000005</v>
      </c>
      <c r="BZ3416">
        <f t="shared" si="1346"/>
        <v>5.5800000000000008E-3</v>
      </c>
      <c r="CB3416" s="1">
        <v>41241</v>
      </c>
      <c r="CC3416">
        <v>0.33800000000000002</v>
      </c>
      <c r="CD3416">
        <f t="shared" si="1347"/>
        <v>3.3800000000000002E-3</v>
      </c>
      <c r="CG3416" s="1"/>
    </row>
    <row r="3417" spans="1:85" x14ac:dyDescent="0.3">
      <c r="A3417" s="21">
        <f t="shared" si="1348"/>
        <v>50594</v>
      </c>
      <c r="B3417" s="18">
        <f t="shared" si="1332"/>
        <v>112.421875</v>
      </c>
      <c r="C3417">
        <f t="shared" ref="C3417:C3480" si="1350">CEILING(B3417,$C$9)</f>
        <v>115</v>
      </c>
      <c r="D3417">
        <f t="shared" ca="1" si="1335"/>
        <v>-12.738888888888889</v>
      </c>
      <c r="E3417">
        <f ca="1">IF(currency="USD",'Future et co'!F3417,IF(currency="EUR",'Future et co'!G3417,FALSE))</f>
        <v>3.6070000000000005E-2</v>
      </c>
      <c r="F3417">
        <f t="shared" ca="1" si="1336"/>
        <v>3.6070000000000005E-2</v>
      </c>
      <c r="G3417">
        <f t="shared" ca="1" si="1337"/>
        <v>2.0569999999999998E-2</v>
      </c>
      <c r="L3417">
        <f t="shared" ca="1" si="1338"/>
        <v>127.8</v>
      </c>
      <c r="M3417">
        <f t="shared" ca="1" si="1333"/>
        <v>3.6070000000000005E-2</v>
      </c>
      <c r="R3417">
        <f t="shared" ca="1" si="1339"/>
        <v>127.8</v>
      </c>
      <c r="S3417">
        <f t="shared" ca="1" si="1334"/>
        <v>3.6070000000000005E-2</v>
      </c>
      <c r="U3417" s="1"/>
      <c r="W3417" t="str">
        <f t="shared" si="1329"/>
        <v/>
      </c>
      <c r="Y3417" s="1"/>
      <c r="AA3417">
        <f t="shared" si="1330"/>
        <v>0</v>
      </c>
      <c r="AC3417" s="1"/>
      <c r="AE3417">
        <f t="shared" si="1331"/>
        <v>0</v>
      </c>
      <c r="AH3417" s="1"/>
      <c r="AI3417" s="17"/>
      <c r="AJ3417" s="25"/>
      <c r="AU3417" s="1">
        <v>41141</v>
      </c>
      <c r="AV3417">
        <v>0.13100000000000001</v>
      </c>
      <c r="AW3417">
        <f t="shared" si="1340"/>
        <v>1.31E-3</v>
      </c>
      <c r="AY3417" s="1">
        <v>41142</v>
      </c>
      <c r="AZ3417">
        <v>0.13300000000000001</v>
      </c>
      <c r="BA3417">
        <f t="shared" si="1341"/>
        <v>1.33E-3</v>
      </c>
      <c r="BC3417" s="1">
        <v>41240</v>
      </c>
      <c r="BD3417">
        <v>0.31</v>
      </c>
      <c r="BE3417">
        <f t="shared" si="1342"/>
        <v>3.0999999999999999E-3</v>
      </c>
      <c r="BG3417" s="1">
        <v>41240</v>
      </c>
      <c r="BH3417">
        <v>0.36899999999999999</v>
      </c>
      <c r="BI3417">
        <f t="shared" si="1343"/>
        <v>3.6900000000000001E-3</v>
      </c>
      <c r="BK3417" s="1">
        <v>41437</v>
      </c>
      <c r="BL3417">
        <v>2.46875</v>
      </c>
      <c r="BM3417">
        <f t="shared" si="1349"/>
        <v>2.4687500000000001E-2</v>
      </c>
      <c r="BP3417" s="1">
        <v>41121</v>
      </c>
      <c r="BQ3417">
        <v>162.91999999999999</v>
      </c>
      <c r="BR3417">
        <f t="shared" si="1344"/>
        <v>1.6292</v>
      </c>
      <c r="BT3417" s="1">
        <v>41145</v>
      </c>
      <c r="BU3417">
        <v>0.29499999999999998</v>
      </c>
      <c r="BV3417">
        <f t="shared" si="1345"/>
        <v>2.9499999999999999E-3</v>
      </c>
      <c r="BX3417" s="1">
        <v>41145</v>
      </c>
      <c r="BY3417">
        <v>0.56399999999999995</v>
      </c>
      <c r="BZ3417">
        <f t="shared" si="1346"/>
        <v>5.6399999999999992E-3</v>
      </c>
      <c r="CB3417" s="1">
        <v>41240</v>
      </c>
      <c r="CC3417">
        <v>0.35499999999999998</v>
      </c>
      <c r="CD3417">
        <f t="shared" si="1347"/>
        <v>3.5499999999999998E-3</v>
      </c>
      <c r="CG3417" s="1"/>
    </row>
    <row r="3418" spans="1:85" x14ac:dyDescent="0.3">
      <c r="A3418" s="21">
        <f t="shared" si="1348"/>
        <v>50595</v>
      </c>
      <c r="B3418" s="18">
        <f t="shared" si="1332"/>
        <v>112.421875</v>
      </c>
      <c r="C3418">
        <f t="shared" si="1350"/>
        <v>115</v>
      </c>
      <c r="D3418">
        <f t="shared" ca="1" si="1335"/>
        <v>-12.741666666666667</v>
      </c>
      <c r="E3418">
        <f ca="1">IF(currency="USD",'Future et co'!F3418,IF(currency="EUR",'Future et co'!G3418,FALSE))</f>
        <v>3.6070000000000005E-2</v>
      </c>
      <c r="F3418">
        <f t="shared" ca="1" si="1336"/>
        <v>3.6070000000000005E-2</v>
      </c>
      <c r="G3418">
        <f t="shared" ca="1" si="1337"/>
        <v>2.0569999999999998E-2</v>
      </c>
      <c r="L3418">
        <f t="shared" ca="1" si="1338"/>
        <v>127.8</v>
      </c>
      <c r="M3418">
        <f t="shared" ca="1" si="1333"/>
        <v>3.6070000000000005E-2</v>
      </c>
      <c r="R3418">
        <f t="shared" ca="1" si="1339"/>
        <v>127.8</v>
      </c>
      <c r="S3418">
        <f t="shared" ca="1" si="1334"/>
        <v>3.6070000000000005E-2</v>
      </c>
      <c r="U3418" s="1"/>
      <c r="W3418" t="str">
        <f t="shared" si="1329"/>
        <v/>
      </c>
      <c r="Y3418" s="1"/>
      <c r="AA3418">
        <f t="shared" si="1330"/>
        <v>0</v>
      </c>
      <c r="AC3418" s="1"/>
      <c r="AE3418">
        <f t="shared" si="1331"/>
        <v>0</v>
      </c>
      <c r="AH3418" s="1"/>
      <c r="AI3418" s="17"/>
      <c r="AJ3418" s="25"/>
      <c r="AU3418" s="1">
        <v>41138</v>
      </c>
      <c r="AV3418">
        <v>0.124</v>
      </c>
      <c r="AW3418">
        <f t="shared" si="1340"/>
        <v>1.24E-3</v>
      </c>
      <c r="AY3418" s="1">
        <v>41141</v>
      </c>
      <c r="AZ3418">
        <v>0.13100000000000001</v>
      </c>
      <c r="BA3418">
        <f t="shared" si="1341"/>
        <v>1.31E-3</v>
      </c>
      <c r="BC3418" s="1">
        <v>41239</v>
      </c>
      <c r="BD3418">
        <v>0.32</v>
      </c>
      <c r="BE3418">
        <f t="shared" si="1342"/>
        <v>3.2000000000000002E-3</v>
      </c>
      <c r="BG3418" s="1">
        <v>41239</v>
      </c>
      <c r="BH3418">
        <v>0.376</v>
      </c>
      <c r="BI3418">
        <f t="shared" si="1343"/>
        <v>3.7599999999999999E-3</v>
      </c>
      <c r="BK3418" s="1">
        <v>41438</v>
      </c>
      <c r="BL3418">
        <v>2.4329299999999998</v>
      </c>
      <c r="BM3418">
        <f t="shared" si="1349"/>
        <v>2.4329299999999998E-2</v>
      </c>
      <c r="BP3418" s="1">
        <v>41120</v>
      </c>
      <c r="BQ3418">
        <v>161.59</v>
      </c>
      <c r="BR3418">
        <f t="shared" si="1344"/>
        <v>1.6159000000000001</v>
      </c>
      <c r="BT3418" s="1">
        <v>41144</v>
      </c>
      <c r="BU3418">
        <v>0.30299999999999999</v>
      </c>
      <c r="BV3418">
        <f t="shared" si="1345"/>
        <v>3.0299999999999997E-3</v>
      </c>
      <c r="BX3418" s="1">
        <v>41144</v>
      </c>
      <c r="BY3418">
        <v>0.57199999999999995</v>
      </c>
      <c r="BZ3418">
        <f t="shared" si="1346"/>
        <v>5.7199999999999994E-3</v>
      </c>
      <c r="CB3418" s="1">
        <v>41239</v>
      </c>
      <c r="CC3418">
        <v>0.34949999999999998</v>
      </c>
      <c r="CD3418">
        <f t="shared" si="1347"/>
        <v>3.4949999999999998E-3</v>
      </c>
      <c r="CG3418" s="1"/>
    </row>
    <row r="3419" spans="1:85" x14ac:dyDescent="0.3">
      <c r="A3419" s="21">
        <f t="shared" si="1348"/>
        <v>50598</v>
      </c>
      <c r="B3419" s="18">
        <f t="shared" si="1332"/>
        <v>112.421875</v>
      </c>
      <c r="C3419">
        <f t="shared" si="1350"/>
        <v>115</v>
      </c>
      <c r="D3419">
        <f t="shared" ca="1" si="1335"/>
        <v>-12.75</v>
      </c>
      <c r="E3419">
        <f ca="1">IF(currency="USD",'Future et co'!F3419,IF(currency="EUR",'Future et co'!G3419,FALSE))</f>
        <v>3.6070000000000005E-2</v>
      </c>
      <c r="F3419">
        <f t="shared" ca="1" si="1336"/>
        <v>3.6070000000000005E-2</v>
      </c>
      <c r="G3419">
        <f t="shared" ca="1" si="1337"/>
        <v>2.0569999999999998E-2</v>
      </c>
      <c r="L3419">
        <f t="shared" ca="1" si="1338"/>
        <v>127.8</v>
      </c>
      <c r="M3419">
        <f t="shared" ca="1" si="1333"/>
        <v>3.6070000000000005E-2</v>
      </c>
      <c r="R3419">
        <f t="shared" ca="1" si="1339"/>
        <v>127.8</v>
      </c>
      <c r="S3419">
        <f t="shared" ca="1" si="1334"/>
        <v>3.6070000000000005E-2</v>
      </c>
      <c r="U3419" s="1"/>
      <c r="W3419" t="str">
        <f t="shared" si="1329"/>
        <v/>
      </c>
      <c r="Y3419" s="1"/>
      <c r="AA3419">
        <f t="shared" si="1330"/>
        <v>0</v>
      </c>
      <c r="AC3419" s="1"/>
      <c r="AE3419">
        <f t="shared" si="1331"/>
        <v>0</v>
      </c>
      <c r="AH3419" s="1"/>
      <c r="AI3419" s="17"/>
      <c r="AJ3419" s="25"/>
      <c r="AU3419" s="1">
        <v>41137</v>
      </c>
      <c r="AV3419">
        <v>0.11</v>
      </c>
      <c r="AW3419">
        <f t="shared" si="1340"/>
        <v>1.1000000000000001E-3</v>
      </c>
      <c r="AY3419" s="1">
        <v>41138</v>
      </c>
      <c r="AZ3419">
        <v>0.13</v>
      </c>
      <c r="BA3419">
        <f t="shared" si="1341"/>
        <v>1.2999999999999999E-3</v>
      </c>
      <c r="BC3419" s="1">
        <v>41236</v>
      </c>
      <c r="BD3419">
        <v>0.32</v>
      </c>
      <c r="BE3419">
        <f t="shared" si="1342"/>
        <v>3.2000000000000002E-3</v>
      </c>
      <c r="BG3419" s="1">
        <v>41236</v>
      </c>
      <c r="BH3419">
        <v>0.38100000000000001</v>
      </c>
      <c r="BI3419">
        <f t="shared" si="1343"/>
        <v>3.81E-3</v>
      </c>
      <c r="BK3419" s="1">
        <v>41439</v>
      </c>
      <c r="BL3419">
        <v>2.4478499999999999</v>
      </c>
      <c r="BM3419">
        <f t="shared" si="1349"/>
        <v>2.44785E-2</v>
      </c>
      <c r="BP3419" s="1">
        <v>41117</v>
      </c>
      <c r="BQ3419">
        <v>161.38</v>
      </c>
      <c r="BR3419">
        <f t="shared" si="1344"/>
        <v>1.6137999999999999</v>
      </c>
      <c r="BT3419" s="1">
        <v>41143</v>
      </c>
      <c r="BU3419">
        <v>0.31</v>
      </c>
      <c r="BV3419">
        <f t="shared" si="1345"/>
        <v>3.0999999999999999E-3</v>
      </c>
      <c r="BX3419" s="1">
        <v>41143</v>
      </c>
      <c r="BY3419">
        <v>0.58199999999999996</v>
      </c>
      <c r="BZ3419">
        <f t="shared" si="1346"/>
        <v>5.8199999999999997E-3</v>
      </c>
      <c r="CB3419" s="1">
        <v>41236</v>
      </c>
      <c r="CC3419">
        <v>0.34899999999999998</v>
      </c>
      <c r="CD3419">
        <f t="shared" si="1347"/>
        <v>3.4899999999999996E-3</v>
      </c>
      <c r="CG3419" s="1"/>
    </row>
    <row r="3420" spans="1:85" x14ac:dyDescent="0.3">
      <c r="A3420" s="21">
        <f t="shared" si="1348"/>
        <v>50599</v>
      </c>
      <c r="B3420" s="18">
        <f t="shared" si="1332"/>
        <v>112.421875</v>
      </c>
      <c r="C3420">
        <f t="shared" si="1350"/>
        <v>115</v>
      </c>
      <c r="D3420">
        <f t="shared" ca="1" si="1335"/>
        <v>-12.752777777777778</v>
      </c>
      <c r="E3420">
        <f ca="1">IF(currency="USD",'Future et co'!F3420,IF(currency="EUR",'Future et co'!G3420,FALSE))</f>
        <v>3.6070000000000005E-2</v>
      </c>
      <c r="F3420">
        <f t="shared" ca="1" si="1336"/>
        <v>3.6070000000000005E-2</v>
      </c>
      <c r="G3420">
        <f t="shared" ca="1" si="1337"/>
        <v>2.0569999999999998E-2</v>
      </c>
      <c r="L3420">
        <f t="shared" ca="1" si="1338"/>
        <v>127.8</v>
      </c>
      <c r="M3420">
        <f t="shared" ca="1" si="1333"/>
        <v>3.6070000000000005E-2</v>
      </c>
      <c r="R3420">
        <f t="shared" ca="1" si="1339"/>
        <v>127.8</v>
      </c>
      <c r="S3420">
        <f t="shared" ca="1" si="1334"/>
        <v>3.6070000000000005E-2</v>
      </c>
      <c r="U3420" s="1"/>
      <c r="W3420" t="str">
        <f t="shared" si="1329"/>
        <v/>
      </c>
      <c r="Y3420" s="1"/>
      <c r="AA3420">
        <f t="shared" si="1330"/>
        <v>0</v>
      </c>
      <c r="AC3420" s="1"/>
      <c r="AE3420">
        <f t="shared" si="1331"/>
        <v>0</v>
      </c>
      <c r="AH3420" s="1"/>
      <c r="AI3420" s="17"/>
      <c r="AJ3420" s="25"/>
      <c r="AU3420" s="1">
        <v>41136</v>
      </c>
      <c r="AV3420">
        <v>0.127</v>
      </c>
      <c r="AW3420">
        <f t="shared" si="1340"/>
        <v>1.2700000000000001E-3</v>
      </c>
      <c r="AY3420" s="1">
        <v>41137</v>
      </c>
      <c r="AZ3420">
        <v>0.11</v>
      </c>
      <c r="BA3420">
        <f t="shared" si="1341"/>
        <v>1.1000000000000001E-3</v>
      </c>
      <c r="BC3420" s="1">
        <v>41235</v>
      </c>
      <c r="BD3420">
        <v>0.31</v>
      </c>
      <c r="BE3420">
        <f t="shared" si="1342"/>
        <v>3.0999999999999999E-3</v>
      </c>
      <c r="BG3420" s="1">
        <v>41235</v>
      </c>
      <c r="BH3420">
        <v>0.36749999999999999</v>
      </c>
      <c r="BI3420">
        <f t="shared" si="1343"/>
        <v>3.6749999999999999E-3</v>
      </c>
      <c r="BK3420" s="1">
        <v>41442</v>
      </c>
      <c r="BL3420">
        <v>2.4292500000000001</v>
      </c>
      <c r="BM3420">
        <f t="shared" si="1349"/>
        <v>2.4292500000000002E-2</v>
      </c>
      <c r="BP3420" s="1">
        <v>41116</v>
      </c>
      <c r="BQ3420">
        <v>162.29</v>
      </c>
      <c r="BR3420">
        <f t="shared" si="1344"/>
        <v>1.6229</v>
      </c>
      <c r="BT3420" s="1">
        <v>41142</v>
      </c>
      <c r="BU3420">
        <v>0.318</v>
      </c>
      <c r="BV3420">
        <f t="shared" si="1345"/>
        <v>3.1800000000000001E-3</v>
      </c>
      <c r="BX3420" s="1">
        <v>41142</v>
      </c>
      <c r="BY3420">
        <v>0.59099999999999997</v>
      </c>
      <c r="BZ3420">
        <f t="shared" si="1346"/>
        <v>5.9099999999999995E-3</v>
      </c>
      <c r="CB3420" s="1">
        <v>41235</v>
      </c>
      <c r="CC3420">
        <v>0.34699999999999998</v>
      </c>
      <c r="CD3420">
        <f t="shared" si="1347"/>
        <v>3.4699999999999996E-3</v>
      </c>
      <c r="CG3420" s="1"/>
    </row>
    <row r="3421" spans="1:85" x14ac:dyDescent="0.3">
      <c r="A3421" s="21">
        <f t="shared" si="1348"/>
        <v>50600</v>
      </c>
      <c r="B3421" s="18">
        <f t="shared" si="1332"/>
        <v>112.421875</v>
      </c>
      <c r="C3421">
        <f t="shared" si="1350"/>
        <v>115</v>
      </c>
      <c r="D3421">
        <f t="shared" ca="1" si="1335"/>
        <v>-12.755555555555556</v>
      </c>
      <c r="E3421">
        <f ca="1">IF(currency="USD",'Future et co'!F3421,IF(currency="EUR",'Future et co'!G3421,FALSE))</f>
        <v>3.6070000000000005E-2</v>
      </c>
      <c r="F3421">
        <f t="shared" ca="1" si="1336"/>
        <v>3.6070000000000005E-2</v>
      </c>
      <c r="G3421">
        <f t="shared" ca="1" si="1337"/>
        <v>2.0569999999999998E-2</v>
      </c>
      <c r="L3421">
        <f t="shared" ca="1" si="1338"/>
        <v>127.8</v>
      </c>
      <c r="M3421">
        <f t="shared" ca="1" si="1333"/>
        <v>3.6070000000000005E-2</v>
      </c>
      <c r="R3421">
        <f t="shared" ca="1" si="1339"/>
        <v>127.8</v>
      </c>
      <c r="S3421">
        <f t="shared" ca="1" si="1334"/>
        <v>3.6070000000000005E-2</v>
      </c>
      <c r="U3421" s="1"/>
      <c r="W3421" t="str">
        <f t="shared" si="1329"/>
        <v/>
      </c>
      <c r="Y3421" s="1"/>
      <c r="AA3421">
        <f t="shared" si="1330"/>
        <v>0</v>
      </c>
      <c r="AC3421" s="1"/>
      <c r="AE3421">
        <f t="shared" si="1331"/>
        <v>0</v>
      </c>
      <c r="AH3421" s="1"/>
      <c r="AI3421" s="17"/>
      <c r="AJ3421" s="25"/>
      <c r="AU3421" s="1">
        <v>41135</v>
      </c>
      <c r="AV3421">
        <v>0.13</v>
      </c>
      <c r="AW3421">
        <f t="shared" si="1340"/>
        <v>1.2999999999999999E-3</v>
      </c>
      <c r="AY3421" s="1">
        <v>41136</v>
      </c>
      <c r="AZ3421">
        <v>0.1075</v>
      </c>
      <c r="BA3421">
        <f t="shared" si="1341"/>
        <v>1.075E-3</v>
      </c>
      <c r="BC3421" s="1">
        <v>41234</v>
      </c>
      <c r="BD3421">
        <v>0.31</v>
      </c>
      <c r="BE3421">
        <f t="shared" si="1342"/>
        <v>3.0999999999999999E-3</v>
      </c>
      <c r="BG3421" s="1">
        <v>41234</v>
      </c>
      <c r="BH3421">
        <v>0.379</v>
      </c>
      <c r="BI3421">
        <f t="shared" si="1343"/>
        <v>3.79E-3</v>
      </c>
      <c r="BK3421" s="1">
        <v>41443</v>
      </c>
      <c r="BL3421">
        <v>2.4136500000000001</v>
      </c>
      <c r="BM3421">
        <f t="shared" si="1349"/>
        <v>2.4136500000000002E-2</v>
      </c>
      <c r="BP3421" s="1">
        <v>41115</v>
      </c>
      <c r="BQ3421">
        <v>163.05000000000001</v>
      </c>
      <c r="BR3421">
        <f t="shared" si="1344"/>
        <v>1.6305000000000001</v>
      </c>
      <c r="BT3421" s="1">
        <v>41141</v>
      </c>
      <c r="BU3421">
        <v>0.32500000000000001</v>
      </c>
      <c r="BV3421">
        <f t="shared" si="1345"/>
        <v>3.2500000000000003E-3</v>
      </c>
      <c r="BX3421" s="1">
        <v>41141</v>
      </c>
      <c r="BY3421">
        <v>0.6</v>
      </c>
      <c r="BZ3421">
        <f t="shared" si="1346"/>
        <v>6.0000000000000001E-3</v>
      </c>
      <c r="CB3421" s="1">
        <v>41234</v>
      </c>
      <c r="CC3421">
        <v>0.35199999999999998</v>
      </c>
      <c r="CD3421">
        <f t="shared" si="1347"/>
        <v>3.5199999999999997E-3</v>
      </c>
      <c r="CG3421" s="1"/>
    </row>
    <row r="3422" spans="1:85" x14ac:dyDescent="0.3">
      <c r="A3422" s="21">
        <f t="shared" si="1348"/>
        <v>50601</v>
      </c>
      <c r="B3422" s="18">
        <f t="shared" si="1332"/>
        <v>112.421875</v>
      </c>
      <c r="C3422">
        <f t="shared" si="1350"/>
        <v>115</v>
      </c>
      <c r="D3422">
        <f t="shared" ca="1" si="1335"/>
        <v>-12.758333333333333</v>
      </c>
      <c r="E3422">
        <f ca="1">IF(currency="USD",'Future et co'!F3422,IF(currency="EUR",'Future et co'!G3422,FALSE))</f>
        <v>3.6070000000000005E-2</v>
      </c>
      <c r="F3422">
        <f t="shared" ca="1" si="1336"/>
        <v>3.6070000000000005E-2</v>
      </c>
      <c r="G3422">
        <f t="shared" ca="1" si="1337"/>
        <v>2.0569999999999998E-2</v>
      </c>
      <c r="L3422">
        <f t="shared" ca="1" si="1338"/>
        <v>127.8</v>
      </c>
      <c r="M3422">
        <f t="shared" ca="1" si="1333"/>
        <v>3.6070000000000005E-2</v>
      </c>
      <c r="R3422">
        <f t="shared" ca="1" si="1339"/>
        <v>127.8</v>
      </c>
      <c r="S3422">
        <f t="shared" ca="1" si="1334"/>
        <v>3.6070000000000005E-2</v>
      </c>
      <c r="U3422" s="1"/>
      <c r="W3422" t="str">
        <f t="shared" si="1329"/>
        <v/>
      </c>
      <c r="Y3422" s="1"/>
      <c r="AA3422">
        <f t="shared" si="1330"/>
        <v>0</v>
      </c>
      <c r="AC3422" s="1"/>
      <c r="AE3422">
        <f t="shared" si="1331"/>
        <v>0</v>
      </c>
      <c r="AH3422" s="1"/>
      <c r="AI3422" s="17"/>
      <c r="AJ3422" s="25"/>
      <c r="AU3422" s="1">
        <v>41134</v>
      </c>
      <c r="AV3422">
        <v>0.13200000000000001</v>
      </c>
      <c r="AW3422">
        <f t="shared" si="1340"/>
        <v>1.32E-3</v>
      </c>
      <c r="AY3422" s="1">
        <v>41135</v>
      </c>
      <c r="AZ3422">
        <v>0.123</v>
      </c>
      <c r="BA3422">
        <f t="shared" si="1341"/>
        <v>1.23E-3</v>
      </c>
      <c r="BC3422" s="1">
        <v>41233</v>
      </c>
      <c r="BD3422">
        <v>0.3</v>
      </c>
      <c r="BE3422">
        <f t="shared" si="1342"/>
        <v>3.0000000000000001E-3</v>
      </c>
      <c r="BG3422" s="1">
        <v>41233</v>
      </c>
      <c r="BH3422">
        <v>0.36399999999999999</v>
      </c>
      <c r="BI3422">
        <f t="shared" si="1343"/>
        <v>3.64E-3</v>
      </c>
      <c r="BK3422" s="1">
        <v>41444</v>
      </c>
      <c r="BL3422">
        <v>2.4483299999999999</v>
      </c>
      <c r="BM3422">
        <f t="shared" si="1349"/>
        <v>2.44833E-2</v>
      </c>
      <c r="BP3422" s="1">
        <v>41114</v>
      </c>
      <c r="BQ3422">
        <v>163.43</v>
      </c>
      <c r="BR3422">
        <f t="shared" si="1344"/>
        <v>1.6343000000000001</v>
      </c>
      <c r="BT3422" s="1">
        <v>41138</v>
      </c>
      <c r="BU3422">
        <v>0.33400000000000002</v>
      </c>
      <c r="BV3422">
        <f t="shared" si="1345"/>
        <v>3.3400000000000001E-3</v>
      </c>
      <c r="BX3422" s="1">
        <v>41138</v>
      </c>
      <c r="BY3422">
        <v>0.60699999999999998</v>
      </c>
      <c r="BZ3422">
        <f t="shared" si="1346"/>
        <v>6.0699999999999999E-3</v>
      </c>
      <c r="CB3422" s="1">
        <v>41233</v>
      </c>
      <c r="CC3422">
        <v>0.34799999999999998</v>
      </c>
      <c r="CD3422">
        <f t="shared" si="1347"/>
        <v>3.4799999999999996E-3</v>
      </c>
      <c r="CG3422" s="1"/>
    </row>
    <row r="3423" spans="1:85" x14ac:dyDescent="0.3">
      <c r="A3423" s="21">
        <f t="shared" si="1348"/>
        <v>50602</v>
      </c>
      <c r="B3423" s="18">
        <f t="shared" si="1332"/>
        <v>112.421875</v>
      </c>
      <c r="C3423">
        <f t="shared" si="1350"/>
        <v>115</v>
      </c>
      <c r="D3423">
        <f t="shared" ca="1" si="1335"/>
        <v>-12.761111111111111</v>
      </c>
      <c r="E3423">
        <f ca="1">IF(currency="USD",'Future et co'!F3423,IF(currency="EUR",'Future et co'!G3423,FALSE))</f>
        <v>3.6070000000000005E-2</v>
      </c>
      <c r="F3423">
        <f t="shared" ca="1" si="1336"/>
        <v>3.6070000000000005E-2</v>
      </c>
      <c r="G3423">
        <f t="shared" ca="1" si="1337"/>
        <v>2.0569999999999998E-2</v>
      </c>
      <c r="L3423">
        <f t="shared" ca="1" si="1338"/>
        <v>127.8</v>
      </c>
      <c r="M3423">
        <f t="shared" ca="1" si="1333"/>
        <v>3.6070000000000005E-2</v>
      </c>
      <c r="R3423">
        <f t="shared" ca="1" si="1339"/>
        <v>127.8</v>
      </c>
      <c r="S3423">
        <f t="shared" ca="1" si="1334"/>
        <v>3.6070000000000005E-2</v>
      </c>
      <c r="U3423" s="1"/>
      <c r="W3423" t="str">
        <f t="shared" si="1329"/>
        <v/>
      </c>
      <c r="Y3423" s="1"/>
      <c r="AA3423">
        <f t="shared" si="1330"/>
        <v>0</v>
      </c>
      <c r="AC3423" s="1"/>
      <c r="AE3423">
        <f t="shared" si="1331"/>
        <v>0</v>
      </c>
      <c r="AH3423" s="1"/>
      <c r="AI3423" s="17"/>
      <c r="AJ3423" s="25"/>
      <c r="AU3423" s="1">
        <v>41131</v>
      </c>
      <c r="AV3423">
        <v>0.13200000000000001</v>
      </c>
      <c r="AW3423">
        <f t="shared" si="1340"/>
        <v>1.32E-3</v>
      </c>
      <c r="AY3423" s="1">
        <v>41134</v>
      </c>
      <c r="AZ3423">
        <v>0.129</v>
      </c>
      <c r="BA3423">
        <f t="shared" si="1341"/>
        <v>1.2900000000000001E-3</v>
      </c>
      <c r="BC3423" s="1">
        <v>41232</v>
      </c>
      <c r="BD3423">
        <v>0.3</v>
      </c>
      <c r="BE3423">
        <f t="shared" si="1342"/>
        <v>3.0000000000000001E-3</v>
      </c>
      <c r="BG3423" s="1">
        <v>41232</v>
      </c>
      <c r="BH3423">
        <v>0.36099999999999999</v>
      </c>
      <c r="BI3423">
        <f t="shared" si="1343"/>
        <v>3.6099999999999999E-3</v>
      </c>
      <c r="BK3423" s="1">
        <v>41445</v>
      </c>
      <c r="BL3423">
        <v>2.51945</v>
      </c>
      <c r="BM3423">
        <f t="shared" si="1349"/>
        <v>2.5194499999999998E-2</v>
      </c>
      <c r="BP3423" s="1">
        <v>41113</v>
      </c>
      <c r="BQ3423">
        <v>164.02</v>
      </c>
      <c r="BR3423">
        <f t="shared" si="1344"/>
        <v>1.6402000000000001</v>
      </c>
      <c r="BT3423" s="1">
        <v>41137</v>
      </c>
      <c r="BU3423">
        <v>0.33900000000000002</v>
      </c>
      <c r="BV3423">
        <f t="shared" si="1345"/>
        <v>3.3900000000000002E-3</v>
      </c>
      <c r="BX3423" s="1">
        <v>41137</v>
      </c>
      <c r="BY3423">
        <v>0.61299999999999999</v>
      </c>
      <c r="BZ3423">
        <f t="shared" si="1346"/>
        <v>6.13E-3</v>
      </c>
      <c r="CB3423" s="1">
        <v>41232</v>
      </c>
      <c r="CC3423">
        <v>0.34399999999999997</v>
      </c>
      <c r="CD3423">
        <f t="shared" si="1347"/>
        <v>3.4399999999999999E-3</v>
      </c>
      <c r="CG3423" s="1"/>
    </row>
    <row r="3424" spans="1:85" x14ac:dyDescent="0.3">
      <c r="A3424" s="21">
        <f t="shared" si="1348"/>
        <v>50605</v>
      </c>
      <c r="B3424" s="18">
        <f t="shared" si="1332"/>
        <v>112.421875</v>
      </c>
      <c r="C3424">
        <f t="shared" si="1350"/>
        <v>115</v>
      </c>
      <c r="D3424">
        <f t="shared" ca="1" si="1335"/>
        <v>-12.769444444444444</v>
      </c>
      <c r="E3424">
        <f ca="1">IF(currency="USD",'Future et co'!F3424,IF(currency="EUR",'Future et co'!G3424,FALSE))</f>
        <v>3.6070000000000005E-2</v>
      </c>
      <c r="F3424">
        <f t="shared" ca="1" si="1336"/>
        <v>3.6070000000000005E-2</v>
      </c>
      <c r="G3424">
        <f t="shared" ca="1" si="1337"/>
        <v>2.0569999999999998E-2</v>
      </c>
      <c r="L3424">
        <f t="shared" ca="1" si="1338"/>
        <v>127.8</v>
      </c>
      <c r="M3424">
        <f t="shared" ca="1" si="1333"/>
        <v>3.6070000000000005E-2</v>
      </c>
      <c r="R3424">
        <f t="shared" ca="1" si="1339"/>
        <v>127.8</v>
      </c>
      <c r="S3424">
        <f t="shared" ca="1" si="1334"/>
        <v>3.6070000000000005E-2</v>
      </c>
      <c r="U3424" s="1"/>
      <c r="W3424" t="str">
        <f t="shared" si="1329"/>
        <v/>
      </c>
      <c r="Y3424" s="1"/>
      <c r="AA3424">
        <f t="shared" si="1330"/>
        <v>0</v>
      </c>
      <c r="AC3424" s="1"/>
      <c r="AE3424">
        <f t="shared" si="1331"/>
        <v>0</v>
      </c>
      <c r="AH3424" s="1"/>
      <c r="AI3424" s="17"/>
      <c r="AJ3424" s="25"/>
      <c r="AU3424" s="1">
        <v>41130</v>
      </c>
      <c r="AV3424">
        <v>0.1125</v>
      </c>
      <c r="AW3424">
        <f t="shared" si="1340"/>
        <v>1.1250000000000001E-3</v>
      </c>
      <c r="AY3424" s="1">
        <v>41131</v>
      </c>
      <c r="AZ3424">
        <v>0.129</v>
      </c>
      <c r="BA3424">
        <f t="shared" si="1341"/>
        <v>1.2900000000000001E-3</v>
      </c>
      <c r="BC3424" s="1">
        <v>41229</v>
      </c>
      <c r="BD3424">
        <v>0.31</v>
      </c>
      <c r="BE3424">
        <f t="shared" si="1342"/>
        <v>3.0999999999999999E-3</v>
      </c>
      <c r="BG3424" s="1">
        <v>41229</v>
      </c>
      <c r="BH3424">
        <v>0.36</v>
      </c>
      <c r="BI3424">
        <f t="shared" si="1343"/>
        <v>3.5999999999999999E-3</v>
      </c>
      <c r="BK3424" s="1">
        <v>41446</v>
      </c>
      <c r="BL3424">
        <v>2.5102000000000002</v>
      </c>
      <c r="BM3424">
        <f t="shared" si="1349"/>
        <v>2.5102000000000003E-2</v>
      </c>
      <c r="BP3424" s="1">
        <v>41110</v>
      </c>
      <c r="BQ3424">
        <v>164.27</v>
      </c>
      <c r="BR3424">
        <f t="shared" si="1344"/>
        <v>1.6427</v>
      </c>
      <c r="BT3424" s="1">
        <v>41136</v>
      </c>
      <c r="BU3424">
        <v>0.34100000000000003</v>
      </c>
      <c r="BV3424">
        <f t="shared" si="1345"/>
        <v>3.4100000000000003E-3</v>
      </c>
      <c r="BX3424" s="1">
        <v>41136</v>
      </c>
      <c r="BY3424">
        <v>0.61499999999999999</v>
      </c>
      <c r="BZ3424">
        <f t="shared" si="1346"/>
        <v>6.1500000000000001E-3</v>
      </c>
      <c r="CB3424" s="1">
        <v>41229</v>
      </c>
      <c r="CC3424">
        <v>0.34200000000000003</v>
      </c>
      <c r="CD3424">
        <f t="shared" si="1347"/>
        <v>3.4200000000000003E-3</v>
      </c>
      <c r="CG3424" s="1"/>
    </row>
    <row r="3425" spans="1:85" x14ac:dyDescent="0.3">
      <c r="A3425" s="21">
        <f t="shared" si="1348"/>
        <v>50606</v>
      </c>
      <c r="B3425" s="18">
        <f t="shared" si="1332"/>
        <v>112.421875</v>
      </c>
      <c r="C3425">
        <f t="shared" si="1350"/>
        <v>115</v>
      </c>
      <c r="D3425">
        <f t="shared" ca="1" si="1335"/>
        <v>-12.772222222222222</v>
      </c>
      <c r="E3425">
        <f ca="1">IF(currency="USD",'Future et co'!F3425,IF(currency="EUR",'Future et co'!G3425,FALSE))</f>
        <v>3.6070000000000005E-2</v>
      </c>
      <c r="F3425">
        <f t="shared" ca="1" si="1336"/>
        <v>3.6070000000000005E-2</v>
      </c>
      <c r="G3425">
        <f t="shared" ca="1" si="1337"/>
        <v>2.0569999999999998E-2</v>
      </c>
      <c r="L3425">
        <f t="shared" ca="1" si="1338"/>
        <v>127.8</v>
      </c>
      <c r="M3425">
        <f t="shared" ca="1" si="1333"/>
        <v>3.6070000000000005E-2</v>
      </c>
      <c r="R3425">
        <f t="shared" ca="1" si="1339"/>
        <v>127.8</v>
      </c>
      <c r="S3425">
        <f t="shared" ca="1" si="1334"/>
        <v>3.6070000000000005E-2</v>
      </c>
      <c r="U3425" s="1"/>
      <c r="W3425" t="str">
        <f t="shared" ref="W3425:W3488" si="1351">IF(U3425="","",V3425/100)</f>
        <v/>
      </c>
      <c r="Y3425" s="1"/>
      <c r="AA3425">
        <f t="shared" ref="AA3425:AA3488" si="1352">Z3425/100</f>
        <v>0</v>
      </c>
      <c r="AC3425" s="1"/>
      <c r="AE3425">
        <f t="shared" ref="AE3425:AE3488" si="1353">AD3425/100</f>
        <v>0</v>
      </c>
      <c r="AH3425" s="1"/>
      <c r="AI3425" s="17"/>
      <c r="AJ3425" s="25"/>
      <c r="AU3425" s="1">
        <v>41129</v>
      </c>
      <c r="AV3425">
        <v>0.1125</v>
      </c>
      <c r="AW3425">
        <f t="shared" si="1340"/>
        <v>1.1250000000000001E-3</v>
      </c>
      <c r="AY3425" s="1">
        <v>41130</v>
      </c>
      <c r="AZ3425">
        <v>0.1125</v>
      </c>
      <c r="BA3425">
        <f t="shared" si="1341"/>
        <v>1.1250000000000001E-3</v>
      </c>
      <c r="BC3425" s="1">
        <v>41228</v>
      </c>
      <c r="BD3425">
        <v>0.31</v>
      </c>
      <c r="BE3425">
        <f t="shared" si="1342"/>
        <v>3.0999999999999999E-3</v>
      </c>
      <c r="BG3425" s="1">
        <v>41228</v>
      </c>
      <c r="BH3425">
        <v>0.35399999999999998</v>
      </c>
      <c r="BI3425">
        <f t="shared" si="1343"/>
        <v>3.5399999999999997E-3</v>
      </c>
      <c r="BK3425" s="1">
        <v>41449</v>
      </c>
      <c r="BL3425">
        <v>2.5412300000000001</v>
      </c>
      <c r="BM3425">
        <f t="shared" si="1349"/>
        <v>2.5412300000000002E-2</v>
      </c>
      <c r="BP3425" s="1">
        <v>41109</v>
      </c>
      <c r="BQ3425">
        <v>163.56</v>
      </c>
      <c r="BR3425">
        <f t="shared" si="1344"/>
        <v>1.6355999999999999</v>
      </c>
      <c r="BT3425" s="1">
        <v>41135</v>
      </c>
      <c r="BU3425">
        <v>0.34499999999999997</v>
      </c>
      <c r="BV3425">
        <f t="shared" si="1345"/>
        <v>3.4499999999999999E-3</v>
      </c>
      <c r="BX3425" s="1">
        <v>41135</v>
      </c>
      <c r="BY3425">
        <v>0.62</v>
      </c>
      <c r="BZ3425">
        <f t="shared" si="1346"/>
        <v>6.1999999999999998E-3</v>
      </c>
      <c r="CB3425" s="1">
        <v>41228</v>
      </c>
      <c r="CC3425">
        <v>0.33300000000000002</v>
      </c>
      <c r="CD3425">
        <f t="shared" si="1347"/>
        <v>3.3300000000000001E-3</v>
      </c>
      <c r="CG3425" s="1"/>
    </row>
    <row r="3426" spans="1:85" x14ac:dyDescent="0.3">
      <c r="A3426" s="21">
        <f t="shared" si="1348"/>
        <v>50607</v>
      </c>
      <c r="B3426" s="18">
        <f t="shared" si="1332"/>
        <v>112.421875</v>
      </c>
      <c r="C3426">
        <f t="shared" si="1350"/>
        <v>115</v>
      </c>
      <c r="D3426">
        <f t="shared" ca="1" si="1335"/>
        <v>-12.775</v>
      </c>
      <c r="E3426">
        <f ca="1">IF(currency="USD",'Future et co'!F3426,IF(currency="EUR",'Future et co'!G3426,FALSE))</f>
        <v>3.6070000000000005E-2</v>
      </c>
      <c r="F3426">
        <f t="shared" ca="1" si="1336"/>
        <v>3.6070000000000005E-2</v>
      </c>
      <c r="G3426">
        <f t="shared" ca="1" si="1337"/>
        <v>2.0569999999999998E-2</v>
      </c>
      <c r="L3426">
        <f t="shared" ca="1" si="1338"/>
        <v>127.8</v>
      </c>
      <c r="M3426">
        <f t="shared" ca="1" si="1333"/>
        <v>3.6070000000000005E-2</v>
      </c>
      <c r="R3426">
        <f t="shared" ca="1" si="1339"/>
        <v>127.8</v>
      </c>
      <c r="S3426">
        <f t="shared" ca="1" si="1334"/>
        <v>3.6070000000000005E-2</v>
      </c>
      <c r="U3426" s="1"/>
      <c r="W3426" t="str">
        <f t="shared" si="1351"/>
        <v/>
      </c>
      <c r="Y3426" s="1"/>
      <c r="AA3426">
        <f t="shared" si="1352"/>
        <v>0</v>
      </c>
      <c r="AC3426" s="1"/>
      <c r="AE3426">
        <f t="shared" si="1353"/>
        <v>0</v>
      </c>
      <c r="AH3426" s="1"/>
      <c r="AI3426" s="17"/>
      <c r="AJ3426" s="25"/>
      <c r="AU3426" s="1">
        <v>41128</v>
      </c>
      <c r="AV3426">
        <v>0.11</v>
      </c>
      <c r="AW3426">
        <f t="shared" si="1340"/>
        <v>1.1000000000000001E-3</v>
      </c>
      <c r="AY3426" s="1">
        <v>41129</v>
      </c>
      <c r="AZ3426">
        <v>0.13100000000000001</v>
      </c>
      <c r="BA3426">
        <f t="shared" si="1341"/>
        <v>1.31E-3</v>
      </c>
      <c r="BC3426" s="1">
        <v>41227</v>
      </c>
      <c r="BD3426">
        <v>0.28999999999999998</v>
      </c>
      <c r="BE3426">
        <f t="shared" si="1342"/>
        <v>2.8999999999999998E-3</v>
      </c>
      <c r="BG3426" s="1">
        <v>41227</v>
      </c>
      <c r="BH3426">
        <v>0.35299999999999998</v>
      </c>
      <c r="BI3426">
        <f t="shared" si="1343"/>
        <v>3.5299999999999997E-3</v>
      </c>
      <c r="BK3426" s="1">
        <v>41450</v>
      </c>
      <c r="BL3426">
        <v>2.5175100000000001</v>
      </c>
      <c r="BM3426">
        <f t="shared" si="1349"/>
        <v>2.5175100000000002E-2</v>
      </c>
      <c r="BP3426" s="1">
        <v>41108</v>
      </c>
      <c r="BQ3426">
        <v>163.78</v>
      </c>
      <c r="BR3426">
        <f t="shared" si="1344"/>
        <v>1.6377999999999999</v>
      </c>
      <c r="BT3426" s="1">
        <v>41134</v>
      </c>
      <c r="BU3426">
        <v>0.34899999999999998</v>
      </c>
      <c r="BV3426">
        <f t="shared" si="1345"/>
        <v>3.4899999999999996E-3</v>
      </c>
      <c r="BX3426" s="1">
        <v>41134</v>
      </c>
      <c r="BY3426">
        <v>0.625</v>
      </c>
      <c r="BZ3426">
        <f t="shared" si="1346"/>
        <v>6.2500000000000003E-3</v>
      </c>
      <c r="CB3426" s="1">
        <v>41227</v>
      </c>
      <c r="CC3426">
        <v>0.33400000000000002</v>
      </c>
      <c r="CD3426">
        <f t="shared" si="1347"/>
        <v>3.3400000000000001E-3</v>
      </c>
      <c r="CG3426" s="1"/>
    </row>
    <row r="3427" spans="1:85" x14ac:dyDescent="0.3">
      <c r="A3427" s="21">
        <f t="shared" si="1348"/>
        <v>50608</v>
      </c>
      <c r="B3427" s="18">
        <f t="shared" si="1332"/>
        <v>112.421875</v>
      </c>
      <c r="C3427">
        <f t="shared" si="1350"/>
        <v>115</v>
      </c>
      <c r="D3427">
        <f t="shared" ca="1" si="1335"/>
        <v>-12.777777777777779</v>
      </c>
      <c r="E3427">
        <f ca="1">IF(currency="USD",'Future et co'!F3427,IF(currency="EUR",'Future et co'!G3427,FALSE))</f>
        <v>3.6070000000000005E-2</v>
      </c>
      <c r="F3427">
        <f t="shared" ca="1" si="1336"/>
        <v>3.6070000000000005E-2</v>
      </c>
      <c r="G3427">
        <f t="shared" ca="1" si="1337"/>
        <v>2.0569999999999998E-2</v>
      </c>
      <c r="L3427">
        <f t="shared" ca="1" si="1338"/>
        <v>127.8</v>
      </c>
      <c r="M3427">
        <f t="shared" ca="1" si="1333"/>
        <v>3.6070000000000005E-2</v>
      </c>
      <c r="R3427">
        <f t="shared" ca="1" si="1339"/>
        <v>127.8</v>
      </c>
      <c r="S3427">
        <f t="shared" ca="1" si="1334"/>
        <v>3.6070000000000005E-2</v>
      </c>
      <c r="U3427" s="1"/>
      <c r="W3427" t="str">
        <f t="shared" si="1351"/>
        <v/>
      </c>
      <c r="Y3427" s="1"/>
      <c r="AA3427">
        <f t="shared" si="1352"/>
        <v>0</v>
      </c>
      <c r="AC3427" s="1"/>
      <c r="AE3427">
        <f t="shared" si="1353"/>
        <v>0</v>
      </c>
      <c r="AH3427" s="1"/>
      <c r="AI3427" s="17"/>
      <c r="AJ3427" s="25"/>
      <c r="AU3427" s="1">
        <v>41127</v>
      </c>
      <c r="AV3427">
        <v>0.1125</v>
      </c>
      <c r="AW3427">
        <f t="shared" si="1340"/>
        <v>1.1250000000000001E-3</v>
      </c>
      <c r="AY3427" s="1">
        <v>41128</v>
      </c>
      <c r="AZ3427">
        <v>0.123</v>
      </c>
      <c r="BA3427">
        <f t="shared" si="1341"/>
        <v>1.23E-3</v>
      </c>
      <c r="BC3427" s="1">
        <v>41226</v>
      </c>
      <c r="BD3427">
        <v>0.3</v>
      </c>
      <c r="BE3427">
        <f t="shared" si="1342"/>
        <v>3.0000000000000001E-3</v>
      </c>
      <c r="BG3427" s="1">
        <v>41226</v>
      </c>
      <c r="BH3427">
        <v>0.35899999999999999</v>
      </c>
      <c r="BI3427">
        <f t="shared" si="1343"/>
        <v>3.5899999999999999E-3</v>
      </c>
      <c r="BK3427" s="1">
        <v>41451</v>
      </c>
      <c r="BL3427">
        <v>2.4956800000000001</v>
      </c>
      <c r="BM3427">
        <f t="shared" si="1349"/>
        <v>2.4956800000000001E-2</v>
      </c>
      <c r="BP3427" s="1">
        <v>41107</v>
      </c>
      <c r="BQ3427">
        <v>163.54</v>
      </c>
      <c r="BR3427">
        <f t="shared" si="1344"/>
        <v>1.6354</v>
      </c>
      <c r="BT3427" s="1">
        <v>41131</v>
      </c>
      <c r="BU3427">
        <v>0.35299999999999998</v>
      </c>
      <c r="BV3427">
        <f t="shared" si="1345"/>
        <v>3.5299999999999997E-3</v>
      </c>
      <c r="BX3427" s="1">
        <v>41131</v>
      </c>
      <c r="BY3427">
        <v>0.63100000000000001</v>
      </c>
      <c r="BZ3427">
        <f t="shared" si="1346"/>
        <v>6.3099999999999996E-3</v>
      </c>
      <c r="CB3427" s="1">
        <v>41226</v>
      </c>
      <c r="CC3427">
        <v>0.33500000000000002</v>
      </c>
      <c r="CD3427">
        <f t="shared" si="1347"/>
        <v>3.3500000000000001E-3</v>
      </c>
      <c r="CG3427" s="1"/>
    </row>
    <row r="3428" spans="1:85" x14ac:dyDescent="0.3">
      <c r="A3428" s="21">
        <f t="shared" si="1348"/>
        <v>50609</v>
      </c>
      <c r="B3428" s="18">
        <f t="shared" si="1332"/>
        <v>112.421875</v>
      </c>
      <c r="C3428">
        <f t="shared" si="1350"/>
        <v>115</v>
      </c>
      <c r="D3428">
        <f t="shared" ca="1" si="1335"/>
        <v>-12.780555555555555</v>
      </c>
      <c r="E3428">
        <f ca="1">IF(currency="USD",'Future et co'!F3428,IF(currency="EUR",'Future et co'!G3428,FALSE))</f>
        <v>3.6070000000000005E-2</v>
      </c>
      <c r="F3428">
        <f t="shared" ca="1" si="1336"/>
        <v>3.6070000000000005E-2</v>
      </c>
      <c r="G3428">
        <f t="shared" ca="1" si="1337"/>
        <v>2.0569999999999998E-2</v>
      </c>
      <c r="L3428">
        <f t="shared" ca="1" si="1338"/>
        <v>127.8</v>
      </c>
      <c r="M3428">
        <f t="shared" ca="1" si="1333"/>
        <v>3.6070000000000005E-2</v>
      </c>
      <c r="R3428">
        <f t="shared" ca="1" si="1339"/>
        <v>127.8</v>
      </c>
      <c r="S3428">
        <f t="shared" ca="1" si="1334"/>
        <v>3.6070000000000005E-2</v>
      </c>
      <c r="U3428" s="1"/>
      <c r="W3428" t="str">
        <f t="shared" si="1351"/>
        <v/>
      </c>
      <c r="Y3428" s="1"/>
      <c r="AA3428">
        <f t="shared" si="1352"/>
        <v>0</v>
      </c>
      <c r="AC3428" s="1"/>
      <c r="AE3428">
        <f t="shared" si="1353"/>
        <v>0</v>
      </c>
      <c r="AH3428" s="1"/>
      <c r="AI3428" s="17"/>
      <c r="AJ3428" s="25"/>
      <c r="AU3428" s="1">
        <v>41124</v>
      </c>
      <c r="AV3428">
        <v>0.129</v>
      </c>
      <c r="AW3428">
        <f t="shared" si="1340"/>
        <v>1.2900000000000001E-3</v>
      </c>
      <c r="AY3428" s="1">
        <v>41127</v>
      </c>
      <c r="AZ3428">
        <v>0.128</v>
      </c>
      <c r="BA3428">
        <f t="shared" si="1341"/>
        <v>1.2800000000000001E-3</v>
      </c>
      <c r="BC3428" s="1">
        <v>41225</v>
      </c>
      <c r="BD3428">
        <v>0.314</v>
      </c>
      <c r="BE3428">
        <f t="shared" si="1342"/>
        <v>3.14E-3</v>
      </c>
      <c r="BG3428" s="1">
        <v>41225</v>
      </c>
      <c r="BH3428">
        <v>0.35249999999999998</v>
      </c>
      <c r="BI3428">
        <f t="shared" si="1343"/>
        <v>3.5249999999999999E-3</v>
      </c>
      <c r="BK3428" s="1">
        <v>41452</v>
      </c>
      <c r="BL3428">
        <v>2.4805799999999998</v>
      </c>
      <c r="BM3428">
        <f t="shared" si="1349"/>
        <v>2.4805799999999999E-2</v>
      </c>
      <c r="BP3428" s="1">
        <v>41106</v>
      </c>
      <c r="BQ3428">
        <v>163.44999999999999</v>
      </c>
      <c r="BR3428">
        <f t="shared" si="1344"/>
        <v>1.6344999999999998</v>
      </c>
      <c r="BT3428" s="1">
        <v>41130</v>
      </c>
      <c r="BU3428">
        <v>0.36</v>
      </c>
      <c r="BV3428">
        <f t="shared" si="1345"/>
        <v>3.5999999999999999E-3</v>
      </c>
      <c r="BX3428" s="1">
        <v>41130</v>
      </c>
      <c r="BY3428">
        <v>0.64</v>
      </c>
      <c r="BZ3428">
        <f t="shared" si="1346"/>
        <v>6.4000000000000003E-3</v>
      </c>
      <c r="CB3428" s="1">
        <v>41225</v>
      </c>
      <c r="CC3428">
        <v>0.33500000000000002</v>
      </c>
      <c r="CD3428">
        <f t="shared" si="1347"/>
        <v>3.3500000000000001E-3</v>
      </c>
      <c r="CG3428" s="1"/>
    </row>
    <row r="3429" spans="1:85" x14ac:dyDescent="0.3">
      <c r="A3429" s="21">
        <f t="shared" si="1348"/>
        <v>50612</v>
      </c>
      <c r="B3429" s="18">
        <f t="shared" si="1332"/>
        <v>112.421875</v>
      </c>
      <c r="C3429">
        <f t="shared" si="1350"/>
        <v>115</v>
      </c>
      <c r="D3429">
        <f t="shared" ca="1" si="1335"/>
        <v>-12.78888888888889</v>
      </c>
      <c r="E3429">
        <f ca="1">IF(currency="USD",'Future et co'!F3429,IF(currency="EUR",'Future et co'!G3429,FALSE))</f>
        <v>3.6070000000000005E-2</v>
      </c>
      <c r="F3429">
        <f t="shared" ca="1" si="1336"/>
        <v>3.6070000000000005E-2</v>
      </c>
      <c r="G3429">
        <f t="shared" ca="1" si="1337"/>
        <v>2.0569999999999998E-2</v>
      </c>
      <c r="L3429">
        <f t="shared" ca="1" si="1338"/>
        <v>127.8</v>
      </c>
      <c r="M3429">
        <f t="shared" ca="1" si="1333"/>
        <v>3.6070000000000005E-2</v>
      </c>
      <c r="R3429">
        <f t="shared" ca="1" si="1339"/>
        <v>127.8</v>
      </c>
      <c r="S3429">
        <f t="shared" ca="1" si="1334"/>
        <v>3.6070000000000005E-2</v>
      </c>
      <c r="U3429" s="1"/>
      <c r="W3429" t="str">
        <f t="shared" si="1351"/>
        <v/>
      </c>
      <c r="Y3429" s="1"/>
      <c r="AA3429">
        <f t="shared" si="1352"/>
        <v>0</v>
      </c>
      <c r="AC3429" s="1"/>
      <c r="AE3429">
        <f t="shared" si="1353"/>
        <v>0</v>
      </c>
      <c r="AH3429" s="1"/>
      <c r="AI3429" s="17"/>
      <c r="AJ3429" s="25"/>
      <c r="AU3429" s="1">
        <v>41123</v>
      </c>
      <c r="AV3429">
        <v>0.128</v>
      </c>
      <c r="AW3429">
        <f t="shared" si="1340"/>
        <v>1.2800000000000001E-3</v>
      </c>
      <c r="AY3429" s="1">
        <v>41124</v>
      </c>
      <c r="AZ3429">
        <v>0.124</v>
      </c>
      <c r="BA3429">
        <f t="shared" si="1341"/>
        <v>1.24E-3</v>
      </c>
      <c r="BC3429" s="1">
        <v>41222</v>
      </c>
      <c r="BD3429">
        <v>0.3</v>
      </c>
      <c r="BE3429">
        <f t="shared" si="1342"/>
        <v>3.0000000000000001E-3</v>
      </c>
      <c r="BG3429" s="1">
        <v>41222</v>
      </c>
      <c r="BH3429">
        <v>0.36899999999999999</v>
      </c>
      <c r="BI3429">
        <f t="shared" si="1343"/>
        <v>3.6900000000000001E-3</v>
      </c>
      <c r="BK3429" s="1">
        <v>41453</v>
      </c>
      <c r="BL3429">
        <v>2.49458</v>
      </c>
      <c r="BM3429">
        <f t="shared" si="1349"/>
        <v>2.4945800000000001E-2</v>
      </c>
      <c r="BP3429" s="1">
        <v>41103</v>
      </c>
      <c r="BQ3429">
        <v>163.09</v>
      </c>
      <c r="BR3429">
        <f t="shared" si="1344"/>
        <v>1.6309</v>
      </c>
      <c r="BT3429" s="1">
        <v>41129</v>
      </c>
      <c r="BU3429">
        <v>0.36599999999999999</v>
      </c>
      <c r="BV3429">
        <f t="shared" si="1345"/>
        <v>3.6600000000000001E-3</v>
      </c>
      <c r="BX3429" s="1">
        <v>41129</v>
      </c>
      <c r="BY3429">
        <v>0.64800000000000002</v>
      </c>
      <c r="BZ3429">
        <f t="shared" si="1346"/>
        <v>6.4800000000000005E-3</v>
      </c>
      <c r="CB3429" s="1">
        <v>41222</v>
      </c>
      <c r="CC3429">
        <v>0.34100000000000003</v>
      </c>
      <c r="CD3429">
        <f t="shared" si="1347"/>
        <v>3.4100000000000003E-3</v>
      </c>
      <c r="CG3429" s="1"/>
    </row>
    <row r="3430" spans="1:85" x14ac:dyDescent="0.3">
      <c r="A3430" s="21">
        <f t="shared" si="1348"/>
        <v>50613</v>
      </c>
      <c r="B3430" s="18">
        <f t="shared" si="1332"/>
        <v>112.421875</v>
      </c>
      <c r="C3430">
        <f t="shared" si="1350"/>
        <v>115</v>
      </c>
      <c r="D3430">
        <f t="shared" ca="1" si="1335"/>
        <v>-12.791666666666666</v>
      </c>
      <c r="E3430">
        <f ca="1">IF(currency="USD",'Future et co'!F3430,IF(currency="EUR",'Future et co'!G3430,FALSE))</f>
        <v>3.6070000000000005E-2</v>
      </c>
      <c r="F3430">
        <f t="shared" ca="1" si="1336"/>
        <v>3.6070000000000005E-2</v>
      </c>
      <c r="G3430">
        <f t="shared" ca="1" si="1337"/>
        <v>2.0569999999999998E-2</v>
      </c>
      <c r="L3430">
        <f t="shared" ca="1" si="1338"/>
        <v>127.8</v>
      </c>
      <c r="M3430">
        <f t="shared" ca="1" si="1333"/>
        <v>3.6070000000000005E-2</v>
      </c>
      <c r="R3430">
        <f t="shared" ca="1" si="1339"/>
        <v>127.8</v>
      </c>
      <c r="S3430">
        <f t="shared" ca="1" si="1334"/>
        <v>3.6070000000000005E-2</v>
      </c>
      <c r="U3430" s="1"/>
      <c r="W3430" t="str">
        <f t="shared" si="1351"/>
        <v/>
      </c>
      <c r="Y3430" s="1"/>
      <c r="AA3430">
        <f t="shared" si="1352"/>
        <v>0</v>
      </c>
      <c r="AC3430" s="1"/>
      <c r="AE3430">
        <f t="shared" si="1353"/>
        <v>0</v>
      </c>
      <c r="AH3430" s="1"/>
      <c r="AI3430" s="17"/>
      <c r="AJ3430" s="25"/>
      <c r="AU3430" s="1">
        <v>41122</v>
      </c>
      <c r="AV3430">
        <v>0.1125</v>
      </c>
      <c r="AW3430">
        <f t="shared" si="1340"/>
        <v>1.1250000000000001E-3</v>
      </c>
      <c r="AY3430" s="1">
        <v>41123</v>
      </c>
      <c r="AZ3430">
        <v>0.1075</v>
      </c>
      <c r="BA3430">
        <f t="shared" si="1341"/>
        <v>1.075E-3</v>
      </c>
      <c r="BC3430" s="1">
        <v>41221</v>
      </c>
      <c r="BD3430">
        <v>0.3</v>
      </c>
      <c r="BE3430">
        <f t="shared" si="1342"/>
        <v>3.0000000000000001E-3</v>
      </c>
      <c r="BG3430" s="1">
        <v>41221</v>
      </c>
      <c r="BH3430">
        <v>0.36199999999999999</v>
      </c>
      <c r="BI3430">
        <f t="shared" si="1343"/>
        <v>3.62E-3</v>
      </c>
      <c r="BK3430" s="1">
        <v>41456</v>
      </c>
      <c r="BL3430">
        <v>2.48264</v>
      </c>
      <c r="BM3430">
        <f t="shared" si="1349"/>
        <v>2.4826399999999998E-2</v>
      </c>
      <c r="BP3430" s="1">
        <v>41102</v>
      </c>
      <c r="BQ3430">
        <v>163.22</v>
      </c>
      <c r="BR3430">
        <f t="shared" si="1344"/>
        <v>1.6322000000000001</v>
      </c>
      <c r="BT3430" s="1">
        <v>41128</v>
      </c>
      <c r="BU3430">
        <v>0.37</v>
      </c>
      <c r="BV3430">
        <f t="shared" si="1345"/>
        <v>3.7000000000000002E-3</v>
      </c>
      <c r="BX3430" s="1">
        <v>41128</v>
      </c>
      <c r="BY3430">
        <v>0.65300000000000002</v>
      </c>
      <c r="BZ3430">
        <f t="shared" si="1346"/>
        <v>6.5300000000000002E-3</v>
      </c>
      <c r="CB3430" s="1">
        <v>41221</v>
      </c>
      <c r="CC3430">
        <v>0.33400000000000002</v>
      </c>
      <c r="CD3430">
        <f t="shared" si="1347"/>
        <v>3.3400000000000001E-3</v>
      </c>
      <c r="CG3430" s="1"/>
    </row>
    <row r="3431" spans="1:85" x14ac:dyDescent="0.3">
      <c r="A3431" s="21">
        <f t="shared" si="1348"/>
        <v>50614</v>
      </c>
      <c r="B3431" s="18">
        <f t="shared" si="1332"/>
        <v>112.421875</v>
      </c>
      <c r="C3431">
        <f t="shared" si="1350"/>
        <v>115</v>
      </c>
      <c r="D3431">
        <f t="shared" ca="1" si="1335"/>
        <v>-12.794444444444444</v>
      </c>
      <c r="E3431">
        <f ca="1">IF(currency="USD",'Future et co'!F3431,IF(currency="EUR",'Future et co'!G3431,FALSE))</f>
        <v>3.6070000000000005E-2</v>
      </c>
      <c r="F3431">
        <f t="shared" ca="1" si="1336"/>
        <v>3.6070000000000005E-2</v>
      </c>
      <c r="G3431">
        <f t="shared" ca="1" si="1337"/>
        <v>2.0569999999999998E-2</v>
      </c>
      <c r="L3431">
        <f t="shared" ca="1" si="1338"/>
        <v>127.8</v>
      </c>
      <c r="M3431">
        <f t="shared" ca="1" si="1333"/>
        <v>3.6070000000000005E-2</v>
      </c>
      <c r="R3431">
        <f t="shared" ca="1" si="1339"/>
        <v>127.8</v>
      </c>
      <c r="S3431">
        <f t="shared" ca="1" si="1334"/>
        <v>3.6070000000000005E-2</v>
      </c>
      <c r="U3431" s="1"/>
      <c r="W3431" t="str">
        <f t="shared" si="1351"/>
        <v/>
      </c>
      <c r="Y3431" s="1"/>
      <c r="AA3431">
        <f t="shared" si="1352"/>
        <v>0</v>
      </c>
      <c r="AC3431" s="1"/>
      <c r="AE3431">
        <f t="shared" si="1353"/>
        <v>0</v>
      </c>
      <c r="AH3431" s="1"/>
      <c r="AI3431" s="17"/>
      <c r="AJ3431" s="25"/>
      <c r="AU3431" s="1">
        <v>41121</v>
      </c>
      <c r="AV3431">
        <v>0.126</v>
      </c>
      <c r="AW3431">
        <f t="shared" si="1340"/>
        <v>1.2600000000000001E-3</v>
      </c>
      <c r="AY3431" s="1">
        <v>41122</v>
      </c>
      <c r="AZ3431">
        <v>0.123</v>
      </c>
      <c r="BA3431">
        <f t="shared" si="1341"/>
        <v>1.23E-3</v>
      </c>
      <c r="BC3431" s="1">
        <v>41220</v>
      </c>
      <c r="BD3431">
        <v>0.3</v>
      </c>
      <c r="BE3431">
        <f t="shared" si="1342"/>
        <v>3.0000000000000001E-3</v>
      </c>
      <c r="BG3431" s="1">
        <v>41220</v>
      </c>
      <c r="BH3431">
        <v>0.35</v>
      </c>
      <c r="BI3431">
        <f t="shared" si="1343"/>
        <v>3.4999999999999996E-3</v>
      </c>
      <c r="BK3431" s="1">
        <v>41457</v>
      </c>
      <c r="BL3431">
        <v>2.4835199999999999</v>
      </c>
      <c r="BM3431">
        <f t="shared" si="1349"/>
        <v>2.4835199999999998E-2</v>
      </c>
      <c r="BP3431" s="1">
        <v>41101</v>
      </c>
      <c r="BQ3431">
        <v>163</v>
      </c>
      <c r="BR3431">
        <f t="shared" si="1344"/>
        <v>1.63</v>
      </c>
      <c r="BT3431" s="1">
        <v>41127</v>
      </c>
      <c r="BU3431">
        <v>0.374</v>
      </c>
      <c r="BV3431">
        <f t="shared" si="1345"/>
        <v>3.7399999999999998E-3</v>
      </c>
      <c r="BX3431" s="1">
        <v>41127</v>
      </c>
      <c r="BY3431">
        <v>0.65800000000000003</v>
      </c>
      <c r="BZ3431">
        <f t="shared" si="1346"/>
        <v>6.5799999999999999E-3</v>
      </c>
      <c r="CB3431" s="1">
        <v>41220</v>
      </c>
      <c r="CC3431">
        <v>0.34599999999999997</v>
      </c>
      <c r="CD3431">
        <f t="shared" si="1347"/>
        <v>3.4599999999999995E-3</v>
      </c>
      <c r="CG3431" s="1"/>
    </row>
    <row r="3432" spans="1:85" x14ac:dyDescent="0.3">
      <c r="A3432" s="21">
        <f t="shared" si="1348"/>
        <v>50615</v>
      </c>
      <c r="B3432" s="18">
        <f t="shared" si="1332"/>
        <v>112.421875</v>
      </c>
      <c r="C3432">
        <f t="shared" si="1350"/>
        <v>115</v>
      </c>
      <c r="D3432">
        <f t="shared" ca="1" si="1335"/>
        <v>-12.797222222222222</v>
      </c>
      <c r="E3432">
        <f ca="1">IF(currency="USD",'Future et co'!F3432,IF(currency="EUR",'Future et co'!G3432,FALSE))</f>
        <v>3.6070000000000005E-2</v>
      </c>
      <c r="F3432">
        <f t="shared" ca="1" si="1336"/>
        <v>3.6070000000000005E-2</v>
      </c>
      <c r="G3432">
        <f t="shared" ca="1" si="1337"/>
        <v>2.0569999999999998E-2</v>
      </c>
      <c r="L3432">
        <f t="shared" ca="1" si="1338"/>
        <v>127.8</v>
      </c>
      <c r="M3432">
        <f t="shared" ca="1" si="1333"/>
        <v>3.6070000000000005E-2</v>
      </c>
      <c r="R3432">
        <f t="shared" ca="1" si="1339"/>
        <v>127.8</v>
      </c>
      <c r="S3432">
        <f t="shared" ca="1" si="1334"/>
        <v>3.6070000000000005E-2</v>
      </c>
      <c r="U3432" s="1"/>
      <c r="W3432" t="str">
        <f t="shared" si="1351"/>
        <v/>
      </c>
      <c r="Y3432" s="1"/>
      <c r="AA3432">
        <f t="shared" si="1352"/>
        <v>0</v>
      </c>
      <c r="AC3432" s="1"/>
      <c r="AE3432">
        <f t="shared" si="1353"/>
        <v>0</v>
      </c>
      <c r="AH3432" s="1"/>
      <c r="AI3432" s="17"/>
      <c r="AJ3432" s="25"/>
      <c r="AU3432" s="1">
        <v>41120</v>
      </c>
      <c r="AV3432">
        <v>0.125</v>
      </c>
      <c r="AW3432">
        <f t="shared" si="1340"/>
        <v>1.25E-3</v>
      </c>
      <c r="AY3432" s="1">
        <v>41121</v>
      </c>
      <c r="AZ3432">
        <v>0.121</v>
      </c>
      <c r="BA3432">
        <f t="shared" si="1341"/>
        <v>1.2099999999999999E-3</v>
      </c>
      <c r="BC3432" s="1">
        <v>41219</v>
      </c>
      <c r="BD3432">
        <v>0.31</v>
      </c>
      <c r="BE3432">
        <f t="shared" si="1342"/>
        <v>3.0999999999999999E-3</v>
      </c>
      <c r="BG3432" s="1">
        <v>41219</v>
      </c>
      <c r="BH3432">
        <v>0.38900000000000001</v>
      </c>
      <c r="BI3432">
        <f t="shared" si="1343"/>
        <v>3.8900000000000002E-3</v>
      </c>
      <c r="BK3432" s="1">
        <v>41458</v>
      </c>
      <c r="BL3432">
        <v>2.4818600000000002</v>
      </c>
      <c r="BM3432">
        <f t="shared" si="1349"/>
        <v>2.4818600000000003E-2</v>
      </c>
      <c r="BP3432" s="1">
        <v>41100</v>
      </c>
      <c r="BQ3432">
        <v>162.4</v>
      </c>
      <c r="BR3432">
        <f t="shared" si="1344"/>
        <v>1.6240000000000001</v>
      </c>
      <c r="BT3432" s="1">
        <v>41124</v>
      </c>
      <c r="BU3432">
        <v>0.375</v>
      </c>
      <c r="BV3432">
        <f t="shared" si="1345"/>
        <v>3.7499999999999999E-3</v>
      </c>
      <c r="BX3432" s="1">
        <v>41124</v>
      </c>
      <c r="BY3432">
        <v>0.65900000000000003</v>
      </c>
      <c r="BZ3432">
        <f t="shared" si="1346"/>
        <v>6.5900000000000004E-3</v>
      </c>
      <c r="CB3432" s="1">
        <v>41219</v>
      </c>
      <c r="CC3432">
        <v>0.36299999999999999</v>
      </c>
      <c r="CD3432">
        <f t="shared" si="1347"/>
        <v>3.63E-3</v>
      </c>
      <c r="CG3432" s="1"/>
    </row>
    <row r="3433" spans="1:85" x14ac:dyDescent="0.3">
      <c r="A3433" s="21">
        <f t="shared" si="1348"/>
        <v>50616</v>
      </c>
      <c r="B3433" s="18">
        <f t="shared" si="1332"/>
        <v>112.421875</v>
      </c>
      <c r="C3433">
        <f t="shared" si="1350"/>
        <v>115</v>
      </c>
      <c r="D3433">
        <f t="shared" ca="1" si="1335"/>
        <v>-12.8</v>
      </c>
      <c r="E3433">
        <f ca="1">IF(currency="USD",'Future et co'!F3433,IF(currency="EUR",'Future et co'!G3433,FALSE))</f>
        <v>3.6070000000000005E-2</v>
      </c>
      <c r="F3433">
        <f t="shared" ca="1" si="1336"/>
        <v>3.6070000000000005E-2</v>
      </c>
      <c r="G3433">
        <f t="shared" ca="1" si="1337"/>
        <v>2.0569999999999998E-2</v>
      </c>
      <c r="L3433">
        <f t="shared" ca="1" si="1338"/>
        <v>127.8</v>
      </c>
      <c r="M3433">
        <f t="shared" ca="1" si="1333"/>
        <v>3.6070000000000005E-2</v>
      </c>
      <c r="R3433">
        <f t="shared" ca="1" si="1339"/>
        <v>127.8</v>
      </c>
      <c r="S3433">
        <f t="shared" ca="1" si="1334"/>
        <v>3.6070000000000005E-2</v>
      </c>
      <c r="U3433" s="1"/>
      <c r="W3433" t="str">
        <f t="shared" si="1351"/>
        <v/>
      </c>
      <c r="Y3433" s="1"/>
      <c r="AA3433">
        <f t="shared" si="1352"/>
        <v>0</v>
      </c>
      <c r="AC3433" s="1"/>
      <c r="AE3433">
        <f t="shared" si="1353"/>
        <v>0</v>
      </c>
      <c r="AH3433" s="1"/>
      <c r="AI3433" s="17"/>
      <c r="AJ3433" s="25"/>
      <c r="AU3433" s="1">
        <v>41117</v>
      </c>
      <c r="AV3433">
        <v>0.13900000000000001</v>
      </c>
      <c r="AW3433">
        <f t="shared" si="1340"/>
        <v>1.3900000000000002E-3</v>
      </c>
      <c r="AY3433" s="1">
        <v>41120</v>
      </c>
      <c r="AZ3433">
        <v>0.114</v>
      </c>
      <c r="BA3433">
        <f t="shared" si="1341"/>
        <v>1.14E-3</v>
      </c>
      <c r="BC3433" s="1">
        <v>41218</v>
      </c>
      <c r="BD3433">
        <v>0.31</v>
      </c>
      <c r="BE3433">
        <f t="shared" si="1342"/>
        <v>3.0999999999999999E-3</v>
      </c>
      <c r="BG3433" s="1">
        <v>41218</v>
      </c>
      <c r="BH3433">
        <v>0.35599999999999998</v>
      </c>
      <c r="BI3433">
        <f t="shared" si="1343"/>
        <v>3.5599999999999998E-3</v>
      </c>
      <c r="BK3433" s="1">
        <v>41459</v>
      </c>
      <c r="BL3433">
        <v>2.4818600000000002</v>
      </c>
      <c r="BM3433">
        <f t="shared" si="1349"/>
        <v>2.4818600000000003E-2</v>
      </c>
      <c r="BP3433" s="1">
        <v>41099</v>
      </c>
      <c r="BQ3433">
        <v>162.26</v>
      </c>
      <c r="BR3433">
        <f t="shared" si="1344"/>
        <v>1.6225999999999998</v>
      </c>
      <c r="BT3433" s="1">
        <v>41123</v>
      </c>
      <c r="BU3433">
        <v>0.375</v>
      </c>
      <c r="BV3433">
        <f t="shared" si="1345"/>
        <v>3.7499999999999999E-3</v>
      </c>
      <c r="BX3433" s="1">
        <v>41123</v>
      </c>
      <c r="BY3433">
        <v>0.65700000000000003</v>
      </c>
      <c r="BZ3433">
        <f t="shared" si="1346"/>
        <v>6.5700000000000003E-3</v>
      </c>
      <c r="CB3433" s="1">
        <v>41218</v>
      </c>
      <c r="CC3433">
        <v>0.36799999999999999</v>
      </c>
      <c r="CD3433">
        <f t="shared" si="1347"/>
        <v>3.6800000000000001E-3</v>
      </c>
      <c r="CG3433" s="1"/>
    </row>
    <row r="3434" spans="1:85" x14ac:dyDescent="0.3">
      <c r="A3434" s="21">
        <f t="shared" si="1348"/>
        <v>50619</v>
      </c>
      <c r="B3434" s="18">
        <f t="shared" si="1332"/>
        <v>112.421875</v>
      </c>
      <c r="C3434">
        <f t="shared" si="1350"/>
        <v>115</v>
      </c>
      <c r="D3434">
        <f t="shared" ca="1" si="1335"/>
        <v>-12.808333333333334</v>
      </c>
      <c r="E3434">
        <f ca="1">IF(currency="USD",'Future et co'!F3434,IF(currency="EUR",'Future et co'!G3434,FALSE))</f>
        <v>3.6070000000000005E-2</v>
      </c>
      <c r="F3434">
        <f t="shared" ca="1" si="1336"/>
        <v>3.6070000000000005E-2</v>
      </c>
      <c r="G3434">
        <f t="shared" ca="1" si="1337"/>
        <v>2.0569999999999998E-2</v>
      </c>
      <c r="L3434">
        <f t="shared" ca="1" si="1338"/>
        <v>127.8</v>
      </c>
      <c r="M3434">
        <f t="shared" ca="1" si="1333"/>
        <v>3.6070000000000005E-2</v>
      </c>
      <c r="R3434">
        <f t="shared" ca="1" si="1339"/>
        <v>127.8</v>
      </c>
      <c r="S3434">
        <f t="shared" ca="1" si="1334"/>
        <v>3.6070000000000005E-2</v>
      </c>
      <c r="U3434" s="1"/>
      <c r="W3434" t="str">
        <f t="shared" si="1351"/>
        <v/>
      </c>
      <c r="Y3434" s="1"/>
      <c r="AA3434">
        <f t="shared" si="1352"/>
        <v>0</v>
      </c>
      <c r="AC3434" s="1"/>
      <c r="AE3434">
        <f t="shared" si="1353"/>
        <v>0</v>
      </c>
      <c r="AH3434" s="1"/>
      <c r="AI3434" s="17"/>
      <c r="AJ3434" s="25"/>
      <c r="AU3434" s="1">
        <v>41116</v>
      </c>
      <c r="AV3434">
        <v>0.13500000000000001</v>
      </c>
      <c r="AW3434">
        <f t="shared" si="1340"/>
        <v>1.3500000000000001E-3</v>
      </c>
      <c r="AY3434" s="1">
        <v>41117</v>
      </c>
      <c r="AZ3434">
        <v>0.129</v>
      </c>
      <c r="BA3434">
        <f t="shared" si="1341"/>
        <v>1.2900000000000001E-3</v>
      </c>
      <c r="BC3434" s="1">
        <v>41215</v>
      </c>
      <c r="BD3434">
        <v>0.28999999999999998</v>
      </c>
      <c r="BE3434">
        <f t="shared" si="1342"/>
        <v>2.8999999999999998E-3</v>
      </c>
      <c r="BG3434" s="1">
        <v>41215</v>
      </c>
      <c r="BH3434">
        <v>0.35899999999999999</v>
      </c>
      <c r="BI3434">
        <f t="shared" si="1343"/>
        <v>3.5899999999999999E-3</v>
      </c>
      <c r="BK3434" s="1">
        <v>41460</v>
      </c>
      <c r="BL3434">
        <v>2.4580199999999999</v>
      </c>
      <c r="BM3434">
        <f t="shared" si="1349"/>
        <v>2.45802E-2</v>
      </c>
      <c r="BP3434" s="1">
        <v>41096</v>
      </c>
      <c r="BQ3434">
        <v>162.21</v>
      </c>
      <c r="BR3434">
        <f t="shared" si="1344"/>
        <v>1.6221000000000001</v>
      </c>
      <c r="BT3434" s="1">
        <v>41122</v>
      </c>
      <c r="BU3434">
        <v>0.38100000000000001</v>
      </c>
      <c r="BV3434">
        <f t="shared" si="1345"/>
        <v>3.81E-3</v>
      </c>
      <c r="BX3434" s="1">
        <v>41122</v>
      </c>
      <c r="BY3434">
        <v>0.66400000000000003</v>
      </c>
      <c r="BZ3434">
        <f t="shared" si="1346"/>
        <v>6.6400000000000001E-3</v>
      </c>
      <c r="CB3434" s="1">
        <v>41215</v>
      </c>
      <c r="CC3434">
        <v>0.377</v>
      </c>
      <c r="CD3434">
        <f t="shared" si="1347"/>
        <v>3.7699999999999999E-3</v>
      </c>
      <c r="CG3434" s="1"/>
    </row>
    <row r="3435" spans="1:85" x14ac:dyDescent="0.3">
      <c r="A3435" s="21">
        <f t="shared" si="1348"/>
        <v>50620</v>
      </c>
      <c r="B3435" s="18">
        <f t="shared" si="1332"/>
        <v>112.421875</v>
      </c>
      <c r="C3435">
        <f t="shared" si="1350"/>
        <v>115</v>
      </c>
      <c r="D3435">
        <f t="shared" ca="1" si="1335"/>
        <v>-12.811111111111112</v>
      </c>
      <c r="E3435">
        <f ca="1">IF(currency="USD",'Future et co'!F3435,IF(currency="EUR",'Future et co'!G3435,FALSE))</f>
        <v>3.6070000000000005E-2</v>
      </c>
      <c r="F3435">
        <f t="shared" ca="1" si="1336"/>
        <v>3.6070000000000005E-2</v>
      </c>
      <c r="G3435">
        <f t="shared" ca="1" si="1337"/>
        <v>2.0569999999999998E-2</v>
      </c>
      <c r="L3435">
        <f t="shared" ca="1" si="1338"/>
        <v>127.8</v>
      </c>
      <c r="M3435">
        <f t="shared" ca="1" si="1333"/>
        <v>3.6070000000000005E-2</v>
      </c>
      <c r="R3435">
        <f t="shared" ca="1" si="1339"/>
        <v>127.8</v>
      </c>
      <c r="S3435">
        <f t="shared" ca="1" si="1334"/>
        <v>3.6070000000000005E-2</v>
      </c>
      <c r="U3435" s="1"/>
      <c r="W3435" t="str">
        <f t="shared" si="1351"/>
        <v/>
      </c>
      <c r="Y3435" s="1"/>
      <c r="AA3435">
        <f t="shared" si="1352"/>
        <v>0</v>
      </c>
      <c r="AC3435" s="1"/>
      <c r="AE3435">
        <f t="shared" si="1353"/>
        <v>0</v>
      </c>
      <c r="AH3435" s="1"/>
      <c r="AI3435" s="17"/>
      <c r="AJ3435" s="25"/>
      <c r="AU3435" s="1">
        <v>41115</v>
      </c>
      <c r="AV3435">
        <v>0.128</v>
      </c>
      <c r="AW3435">
        <f t="shared" si="1340"/>
        <v>1.2800000000000001E-3</v>
      </c>
      <c r="AY3435" s="1">
        <v>41116</v>
      </c>
      <c r="AZ3435">
        <v>0.129</v>
      </c>
      <c r="BA3435">
        <f t="shared" si="1341"/>
        <v>1.2900000000000001E-3</v>
      </c>
      <c r="BC3435" s="1">
        <v>41214</v>
      </c>
      <c r="BD3435">
        <v>0.3</v>
      </c>
      <c r="BE3435">
        <f t="shared" si="1342"/>
        <v>3.0000000000000001E-3</v>
      </c>
      <c r="BG3435" s="1">
        <v>41214</v>
      </c>
      <c r="BH3435">
        <v>0.35199999999999998</v>
      </c>
      <c r="BI3435">
        <f t="shared" si="1343"/>
        <v>3.5199999999999997E-3</v>
      </c>
      <c r="BK3435" s="1">
        <v>41463</v>
      </c>
      <c r="BL3435">
        <v>2.4443100000000002</v>
      </c>
      <c r="BM3435">
        <f t="shared" si="1349"/>
        <v>2.4443100000000002E-2</v>
      </c>
      <c r="BP3435" s="1">
        <v>41095</v>
      </c>
      <c r="BQ3435">
        <v>161.28</v>
      </c>
      <c r="BR3435">
        <f t="shared" si="1344"/>
        <v>1.6128</v>
      </c>
      <c r="BT3435" s="1">
        <v>41121</v>
      </c>
      <c r="BU3435">
        <v>0.38900000000000001</v>
      </c>
      <c r="BV3435">
        <f t="shared" si="1345"/>
        <v>3.8900000000000002E-3</v>
      </c>
      <c r="BX3435" s="1">
        <v>41121</v>
      </c>
      <c r="BY3435">
        <v>0.67100000000000004</v>
      </c>
      <c r="BZ3435">
        <f t="shared" si="1346"/>
        <v>6.7100000000000007E-3</v>
      </c>
      <c r="CB3435" s="1">
        <v>41214</v>
      </c>
      <c r="CC3435">
        <v>0.38600000000000001</v>
      </c>
      <c r="CD3435">
        <f t="shared" si="1347"/>
        <v>3.8600000000000001E-3</v>
      </c>
      <c r="CG3435" s="1"/>
    </row>
    <row r="3436" spans="1:85" x14ac:dyDescent="0.3">
      <c r="A3436" s="21">
        <f t="shared" si="1348"/>
        <v>50621</v>
      </c>
      <c r="B3436" s="18">
        <f t="shared" si="1332"/>
        <v>112.421875</v>
      </c>
      <c r="C3436">
        <f t="shared" si="1350"/>
        <v>115</v>
      </c>
      <c r="D3436">
        <f t="shared" ca="1" si="1335"/>
        <v>-12.813888888888888</v>
      </c>
      <c r="E3436">
        <f ca="1">IF(currency="USD",'Future et co'!F3436,IF(currency="EUR",'Future et co'!G3436,FALSE))</f>
        <v>3.6070000000000005E-2</v>
      </c>
      <c r="F3436">
        <f t="shared" ca="1" si="1336"/>
        <v>3.6070000000000005E-2</v>
      </c>
      <c r="G3436">
        <f t="shared" ca="1" si="1337"/>
        <v>2.0569999999999998E-2</v>
      </c>
      <c r="L3436">
        <f t="shared" ca="1" si="1338"/>
        <v>127.8</v>
      </c>
      <c r="M3436">
        <f t="shared" ca="1" si="1333"/>
        <v>3.6070000000000005E-2</v>
      </c>
      <c r="R3436">
        <f t="shared" ca="1" si="1339"/>
        <v>127.8</v>
      </c>
      <c r="S3436">
        <f t="shared" ca="1" si="1334"/>
        <v>3.6070000000000005E-2</v>
      </c>
      <c r="U3436" s="1"/>
      <c r="W3436" t="str">
        <f t="shared" si="1351"/>
        <v/>
      </c>
      <c r="Y3436" s="1"/>
      <c r="AA3436">
        <f t="shared" si="1352"/>
        <v>0</v>
      </c>
      <c r="AC3436" s="1"/>
      <c r="AE3436">
        <f t="shared" si="1353"/>
        <v>0</v>
      </c>
      <c r="AH3436" s="1"/>
      <c r="AI3436" s="17"/>
      <c r="AJ3436" s="25"/>
      <c r="AU3436" s="1">
        <v>41114</v>
      </c>
      <c r="AV3436">
        <v>0.13700000000000001</v>
      </c>
      <c r="AW3436">
        <f t="shared" si="1340"/>
        <v>1.3700000000000001E-3</v>
      </c>
      <c r="AY3436" s="1">
        <v>41115</v>
      </c>
      <c r="AZ3436">
        <v>0.105</v>
      </c>
      <c r="BA3436">
        <f t="shared" si="1341"/>
        <v>1.0499999999999999E-3</v>
      </c>
      <c r="BC3436" s="1">
        <v>41213</v>
      </c>
      <c r="BD3436">
        <v>0.3</v>
      </c>
      <c r="BE3436">
        <f t="shared" si="1342"/>
        <v>3.0000000000000001E-3</v>
      </c>
      <c r="BG3436" s="1">
        <v>41213</v>
      </c>
      <c r="BH3436">
        <v>0.35799999999999998</v>
      </c>
      <c r="BI3436">
        <f t="shared" si="1343"/>
        <v>3.5799999999999998E-3</v>
      </c>
      <c r="BK3436" s="1">
        <v>41464</v>
      </c>
      <c r="BL3436">
        <v>2.4266899999999998</v>
      </c>
      <c r="BM3436">
        <f t="shared" si="1349"/>
        <v>2.4266899999999998E-2</v>
      </c>
      <c r="BP3436" s="1">
        <v>41094</v>
      </c>
      <c r="BQ3436">
        <v>160.38</v>
      </c>
      <c r="BR3436">
        <f t="shared" si="1344"/>
        <v>1.6037999999999999</v>
      </c>
      <c r="BT3436" s="1">
        <v>41120</v>
      </c>
      <c r="BU3436">
        <v>0.40100000000000002</v>
      </c>
      <c r="BV3436">
        <f t="shared" si="1345"/>
        <v>4.0100000000000005E-3</v>
      </c>
      <c r="BX3436" s="1">
        <v>41120</v>
      </c>
      <c r="BY3436">
        <v>0.68</v>
      </c>
      <c r="BZ3436">
        <f t="shared" si="1346"/>
        <v>6.8000000000000005E-3</v>
      </c>
      <c r="CB3436" s="1">
        <v>41213</v>
      </c>
      <c r="CC3436">
        <v>0.39600000000000002</v>
      </c>
      <c r="CD3436">
        <f t="shared" si="1347"/>
        <v>3.96E-3</v>
      </c>
      <c r="CG3436" s="1"/>
    </row>
    <row r="3437" spans="1:85" x14ac:dyDescent="0.3">
      <c r="A3437" s="21">
        <f t="shared" si="1348"/>
        <v>50622</v>
      </c>
      <c r="B3437" s="18">
        <f t="shared" si="1332"/>
        <v>112.421875</v>
      </c>
      <c r="C3437">
        <f t="shared" si="1350"/>
        <v>115</v>
      </c>
      <c r="D3437">
        <f t="shared" ca="1" si="1335"/>
        <v>-12.816666666666666</v>
      </c>
      <c r="E3437">
        <f ca="1">IF(currency="USD",'Future et co'!F3437,IF(currency="EUR",'Future et co'!G3437,FALSE))</f>
        <v>3.6070000000000005E-2</v>
      </c>
      <c r="F3437">
        <f t="shared" ca="1" si="1336"/>
        <v>3.6070000000000005E-2</v>
      </c>
      <c r="G3437">
        <f t="shared" ca="1" si="1337"/>
        <v>2.0569999999999998E-2</v>
      </c>
      <c r="L3437">
        <f t="shared" ca="1" si="1338"/>
        <v>127.8</v>
      </c>
      <c r="M3437">
        <f t="shared" ca="1" si="1333"/>
        <v>3.6070000000000005E-2</v>
      </c>
      <c r="R3437">
        <f t="shared" ca="1" si="1339"/>
        <v>127.8</v>
      </c>
      <c r="S3437">
        <f t="shared" ca="1" si="1334"/>
        <v>3.6070000000000005E-2</v>
      </c>
      <c r="U3437" s="1"/>
      <c r="W3437" t="str">
        <f t="shared" si="1351"/>
        <v/>
      </c>
      <c r="Y3437" s="1"/>
      <c r="AA3437">
        <f t="shared" si="1352"/>
        <v>0</v>
      </c>
      <c r="AC3437" s="1"/>
      <c r="AE3437">
        <f t="shared" si="1353"/>
        <v>0</v>
      </c>
      <c r="AH3437" s="1"/>
      <c r="AI3437" s="17"/>
      <c r="AJ3437" s="25"/>
      <c r="AU3437" s="1">
        <v>41113</v>
      </c>
      <c r="AV3437">
        <v>0.13200000000000001</v>
      </c>
      <c r="AW3437">
        <f t="shared" si="1340"/>
        <v>1.32E-3</v>
      </c>
      <c r="AY3437" s="1">
        <v>41114</v>
      </c>
      <c r="AZ3437">
        <v>0.126</v>
      </c>
      <c r="BA3437">
        <f t="shared" si="1341"/>
        <v>1.2600000000000001E-3</v>
      </c>
      <c r="BC3437" s="1">
        <v>41212</v>
      </c>
      <c r="BD3437">
        <v>0.32800000000000001</v>
      </c>
      <c r="BE3437">
        <f t="shared" si="1342"/>
        <v>3.2799999999999999E-3</v>
      </c>
      <c r="BG3437" s="1">
        <v>41212</v>
      </c>
      <c r="BH3437">
        <v>0.38250000000000001</v>
      </c>
      <c r="BI3437">
        <f t="shared" si="1343"/>
        <v>3.8250000000000003E-3</v>
      </c>
      <c r="BK3437" s="1">
        <v>41465</v>
      </c>
      <c r="BL3437">
        <v>2.4285600000000001</v>
      </c>
      <c r="BM3437">
        <f t="shared" si="1349"/>
        <v>2.4285600000000001E-2</v>
      </c>
      <c r="BP3437" s="1">
        <v>41093</v>
      </c>
      <c r="BQ3437">
        <v>159.41</v>
      </c>
      <c r="BR3437">
        <f t="shared" si="1344"/>
        <v>1.5941000000000001</v>
      </c>
      <c r="BT3437" s="1">
        <v>41117</v>
      </c>
      <c r="BU3437">
        <v>0.41499999999999998</v>
      </c>
      <c r="BV3437">
        <f t="shared" si="1345"/>
        <v>4.15E-3</v>
      </c>
      <c r="BX3437" s="1">
        <v>41117</v>
      </c>
      <c r="BY3437">
        <v>0.69799999999999995</v>
      </c>
      <c r="BZ3437">
        <f t="shared" si="1346"/>
        <v>6.9799999999999992E-3</v>
      </c>
      <c r="CB3437" s="1">
        <v>41212</v>
      </c>
      <c r="CC3437">
        <v>0.39200000000000002</v>
      </c>
      <c r="CD3437">
        <f t="shared" si="1347"/>
        <v>3.9199999999999999E-3</v>
      </c>
      <c r="CG3437" s="1"/>
    </row>
    <row r="3438" spans="1:85" x14ac:dyDescent="0.3">
      <c r="A3438" s="21">
        <f t="shared" si="1348"/>
        <v>50623</v>
      </c>
      <c r="B3438" s="18">
        <f t="shared" si="1332"/>
        <v>112.421875</v>
      </c>
      <c r="C3438">
        <f t="shared" si="1350"/>
        <v>115</v>
      </c>
      <c r="D3438">
        <f t="shared" ca="1" si="1335"/>
        <v>-12.819444444444445</v>
      </c>
      <c r="E3438">
        <f ca="1">IF(currency="USD",'Future et co'!F3438,IF(currency="EUR",'Future et co'!G3438,FALSE))</f>
        <v>3.6070000000000005E-2</v>
      </c>
      <c r="F3438">
        <f t="shared" ca="1" si="1336"/>
        <v>3.6070000000000005E-2</v>
      </c>
      <c r="G3438">
        <f t="shared" ca="1" si="1337"/>
        <v>2.0569999999999998E-2</v>
      </c>
      <c r="L3438">
        <f t="shared" ca="1" si="1338"/>
        <v>127.8</v>
      </c>
      <c r="M3438">
        <f t="shared" ca="1" si="1333"/>
        <v>3.6070000000000005E-2</v>
      </c>
      <c r="R3438">
        <f t="shared" ca="1" si="1339"/>
        <v>127.8</v>
      </c>
      <c r="S3438">
        <f t="shared" ca="1" si="1334"/>
        <v>3.6070000000000005E-2</v>
      </c>
      <c r="U3438" s="1"/>
      <c r="W3438" t="str">
        <f t="shared" si="1351"/>
        <v/>
      </c>
      <c r="Y3438" s="1"/>
      <c r="AA3438">
        <f t="shared" si="1352"/>
        <v>0</v>
      </c>
      <c r="AC3438" s="1"/>
      <c r="AE3438">
        <f t="shared" si="1353"/>
        <v>0</v>
      </c>
      <c r="AH3438" s="1"/>
      <c r="AI3438" s="17"/>
      <c r="AJ3438" s="25"/>
      <c r="AU3438" s="1">
        <v>41110</v>
      </c>
      <c r="AV3438">
        <v>0.13200000000000001</v>
      </c>
      <c r="AW3438">
        <f t="shared" si="1340"/>
        <v>1.32E-3</v>
      </c>
      <c r="AY3438" s="1">
        <v>41113</v>
      </c>
      <c r="AZ3438">
        <v>0.121</v>
      </c>
      <c r="BA3438">
        <f t="shared" si="1341"/>
        <v>1.2099999999999999E-3</v>
      </c>
      <c r="BC3438" s="1">
        <v>41211</v>
      </c>
      <c r="BD3438">
        <v>0.31</v>
      </c>
      <c r="BE3438">
        <f t="shared" si="1342"/>
        <v>3.0999999999999999E-3</v>
      </c>
      <c r="BG3438" s="1">
        <v>41211</v>
      </c>
      <c r="BH3438">
        <v>0.36899999999999999</v>
      </c>
      <c r="BI3438">
        <f t="shared" si="1343"/>
        <v>3.6900000000000001E-3</v>
      </c>
      <c r="BK3438" s="1">
        <v>41466</v>
      </c>
      <c r="BL3438">
        <v>2.399</v>
      </c>
      <c r="BM3438">
        <f t="shared" si="1349"/>
        <v>2.3990000000000001E-2</v>
      </c>
      <c r="BP3438" s="1">
        <v>41092</v>
      </c>
      <c r="BQ3438">
        <v>159.66</v>
      </c>
      <c r="BR3438">
        <f t="shared" si="1344"/>
        <v>1.5966</v>
      </c>
      <c r="BT3438" s="1">
        <v>41116</v>
      </c>
      <c r="BU3438">
        <v>0.42199999999999999</v>
      </c>
      <c r="BV3438">
        <f t="shared" si="1345"/>
        <v>4.2199999999999998E-3</v>
      </c>
      <c r="BX3438" s="1">
        <v>41116</v>
      </c>
      <c r="BY3438">
        <v>0.70799999999999996</v>
      </c>
      <c r="BZ3438">
        <f t="shared" si="1346"/>
        <v>7.0799999999999995E-3</v>
      </c>
      <c r="CB3438" s="1">
        <v>41211</v>
      </c>
      <c r="CC3438">
        <v>0.38900000000000001</v>
      </c>
      <c r="CD3438">
        <f t="shared" si="1347"/>
        <v>3.8900000000000002E-3</v>
      </c>
      <c r="CG3438" s="1"/>
    </row>
    <row r="3439" spans="1:85" x14ac:dyDescent="0.3">
      <c r="A3439" s="21">
        <f t="shared" si="1348"/>
        <v>50626</v>
      </c>
      <c r="B3439" s="18">
        <f t="shared" si="1332"/>
        <v>112.421875</v>
      </c>
      <c r="C3439">
        <f t="shared" si="1350"/>
        <v>115</v>
      </c>
      <c r="D3439">
        <f t="shared" ca="1" si="1335"/>
        <v>-12.827777777777778</v>
      </c>
      <c r="E3439">
        <f ca="1">IF(currency="USD",'Future et co'!F3439,IF(currency="EUR",'Future et co'!G3439,FALSE))</f>
        <v>3.6070000000000005E-2</v>
      </c>
      <c r="F3439">
        <f t="shared" ca="1" si="1336"/>
        <v>3.6070000000000005E-2</v>
      </c>
      <c r="G3439">
        <f t="shared" ca="1" si="1337"/>
        <v>2.0569999999999998E-2</v>
      </c>
      <c r="L3439">
        <f t="shared" ca="1" si="1338"/>
        <v>127.8</v>
      </c>
      <c r="M3439">
        <f t="shared" ca="1" si="1333"/>
        <v>3.6070000000000005E-2</v>
      </c>
      <c r="R3439">
        <f t="shared" ca="1" si="1339"/>
        <v>127.8</v>
      </c>
      <c r="S3439">
        <f t="shared" ca="1" si="1334"/>
        <v>3.6070000000000005E-2</v>
      </c>
      <c r="U3439" s="1"/>
      <c r="W3439" t="str">
        <f t="shared" si="1351"/>
        <v/>
      </c>
      <c r="Y3439" s="1"/>
      <c r="AA3439">
        <f t="shared" si="1352"/>
        <v>0</v>
      </c>
      <c r="AC3439" s="1"/>
      <c r="AE3439">
        <f t="shared" si="1353"/>
        <v>0</v>
      </c>
      <c r="AH3439" s="1"/>
      <c r="AI3439" s="17"/>
      <c r="AJ3439" s="25"/>
      <c r="AU3439" s="1">
        <v>41109</v>
      </c>
      <c r="AV3439">
        <v>0.129</v>
      </c>
      <c r="AW3439">
        <f t="shared" si="1340"/>
        <v>1.2900000000000001E-3</v>
      </c>
      <c r="AY3439" s="1">
        <v>41110</v>
      </c>
      <c r="AZ3439">
        <v>0.124</v>
      </c>
      <c r="BA3439">
        <f t="shared" si="1341"/>
        <v>1.24E-3</v>
      </c>
      <c r="BC3439" s="1">
        <v>41208</v>
      </c>
      <c r="BD3439">
        <v>0.31</v>
      </c>
      <c r="BE3439">
        <f t="shared" si="1342"/>
        <v>3.0999999999999999E-3</v>
      </c>
      <c r="BG3439" s="1">
        <v>41208</v>
      </c>
      <c r="BH3439">
        <v>0.38200000000000001</v>
      </c>
      <c r="BI3439">
        <f t="shared" si="1343"/>
        <v>3.82E-3</v>
      </c>
      <c r="BK3439" s="1">
        <v>41467</v>
      </c>
      <c r="BL3439">
        <v>2.3941400000000002</v>
      </c>
      <c r="BM3439">
        <f t="shared" si="1349"/>
        <v>2.3941400000000002E-2</v>
      </c>
      <c r="BP3439" s="1">
        <v>41089</v>
      </c>
      <c r="BQ3439">
        <v>158.78</v>
      </c>
      <c r="BR3439">
        <f t="shared" si="1344"/>
        <v>1.5878000000000001</v>
      </c>
      <c r="BT3439" s="1">
        <v>41115</v>
      </c>
      <c r="BU3439">
        <v>0.42699999999999999</v>
      </c>
      <c r="BV3439">
        <f t="shared" si="1345"/>
        <v>4.2699999999999995E-3</v>
      </c>
      <c r="BX3439" s="1">
        <v>41115</v>
      </c>
      <c r="BY3439">
        <v>0.71199999999999997</v>
      </c>
      <c r="BZ3439">
        <f t="shared" si="1346"/>
        <v>7.1199999999999996E-3</v>
      </c>
      <c r="CB3439" s="1">
        <v>41208</v>
      </c>
      <c r="CC3439">
        <v>0.39200000000000002</v>
      </c>
      <c r="CD3439">
        <f t="shared" si="1347"/>
        <v>3.9199999999999999E-3</v>
      </c>
      <c r="CG3439" s="1"/>
    </row>
    <row r="3440" spans="1:85" x14ac:dyDescent="0.3">
      <c r="A3440" s="21">
        <f t="shared" si="1348"/>
        <v>50627</v>
      </c>
      <c r="B3440" s="18">
        <f t="shared" si="1332"/>
        <v>112.421875</v>
      </c>
      <c r="C3440">
        <f t="shared" si="1350"/>
        <v>115</v>
      </c>
      <c r="D3440">
        <f t="shared" ca="1" si="1335"/>
        <v>-12.830555555555556</v>
      </c>
      <c r="E3440">
        <f ca="1">IF(currency="USD",'Future et co'!F3440,IF(currency="EUR",'Future et co'!G3440,FALSE))</f>
        <v>3.6070000000000005E-2</v>
      </c>
      <c r="F3440">
        <f t="shared" ca="1" si="1336"/>
        <v>3.6070000000000005E-2</v>
      </c>
      <c r="G3440">
        <f t="shared" ca="1" si="1337"/>
        <v>2.0569999999999998E-2</v>
      </c>
      <c r="L3440">
        <f t="shared" ca="1" si="1338"/>
        <v>127.8</v>
      </c>
      <c r="M3440">
        <f t="shared" ca="1" si="1333"/>
        <v>3.6070000000000005E-2</v>
      </c>
      <c r="R3440">
        <f t="shared" ca="1" si="1339"/>
        <v>127.8</v>
      </c>
      <c r="S3440">
        <f t="shared" ca="1" si="1334"/>
        <v>3.6070000000000005E-2</v>
      </c>
      <c r="U3440" s="1"/>
      <c r="W3440" t="str">
        <f t="shared" si="1351"/>
        <v/>
      </c>
      <c r="Y3440" s="1"/>
      <c r="AA3440">
        <f t="shared" si="1352"/>
        <v>0</v>
      </c>
      <c r="AC3440" s="1"/>
      <c r="AE3440">
        <f t="shared" si="1353"/>
        <v>0</v>
      </c>
      <c r="AH3440" s="1"/>
      <c r="AI3440" s="17"/>
      <c r="AJ3440" s="25"/>
      <c r="AU3440" s="1">
        <v>41108</v>
      </c>
      <c r="AV3440">
        <v>0.13200000000000001</v>
      </c>
      <c r="AW3440">
        <f t="shared" si="1340"/>
        <v>1.32E-3</v>
      </c>
      <c r="AY3440" s="1">
        <v>41109</v>
      </c>
      <c r="AZ3440">
        <v>0.122</v>
      </c>
      <c r="BA3440">
        <f t="shared" si="1341"/>
        <v>1.2199999999999999E-3</v>
      </c>
      <c r="BC3440" s="1">
        <v>41207</v>
      </c>
      <c r="BD3440">
        <v>0.31</v>
      </c>
      <c r="BE3440">
        <f t="shared" si="1342"/>
        <v>3.0999999999999999E-3</v>
      </c>
      <c r="BG3440" s="1">
        <v>41207</v>
      </c>
      <c r="BH3440">
        <v>0.39200000000000002</v>
      </c>
      <c r="BI3440">
        <f t="shared" si="1343"/>
        <v>3.9199999999999999E-3</v>
      </c>
      <c r="BK3440" s="1">
        <v>41470</v>
      </c>
      <c r="BL3440">
        <v>2.3901400000000002</v>
      </c>
      <c r="BM3440">
        <f t="shared" si="1349"/>
        <v>2.3901400000000003E-2</v>
      </c>
      <c r="BP3440" s="1">
        <v>41088</v>
      </c>
      <c r="BQ3440">
        <v>159.69</v>
      </c>
      <c r="BR3440">
        <f t="shared" si="1344"/>
        <v>1.5969</v>
      </c>
      <c r="BT3440" s="1">
        <v>41114</v>
      </c>
      <c r="BU3440">
        <v>0.435</v>
      </c>
      <c r="BV3440">
        <f t="shared" si="1345"/>
        <v>4.3499999999999997E-3</v>
      </c>
      <c r="BX3440" s="1">
        <v>41114</v>
      </c>
      <c r="BY3440">
        <v>0.72099999999999997</v>
      </c>
      <c r="BZ3440">
        <f t="shared" si="1346"/>
        <v>7.2099999999999994E-3</v>
      </c>
      <c r="CB3440" s="1">
        <v>41207</v>
      </c>
      <c r="CC3440">
        <v>0.39400000000000002</v>
      </c>
      <c r="CD3440">
        <f t="shared" si="1347"/>
        <v>3.9399999999999999E-3</v>
      </c>
      <c r="CG3440" s="1"/>
    </row>
    <row r="3441" spans="1:85" x14ac:dyDescent="0.3">
      <c r="A3441" s="21">
        <f t="shared" si="1348"/>
        <v>50628</v>
      </c>
      <c r="B3441" s="18">
        <f t="shared" si="1332"/>
        <v>112.421875</v>
      </c>
      <c r="C3441">
        <f t="shared" si="1350"/>
        <v>115</v>
      </c>
      <c r="D3441">
        <f t="shared" ca="1" si="1335"/>
        <v>-12.833333333333334</v>
      </c>
      <c r="E3441">
        <f ca="1">IF(currency="USD",'Future et co'!F3441,IF(currency="EUR",'Future et co'!G3441,FALSE))</f>
        <v>3.6070000000000005E-2</v>
      </c>
      <c r="F3441">
        <f t="shared" ca="1" si="1336"/>
        <v>3.6070000000000005E-2</v>
      </c>
      <c r="G3441">
        <f t="shared" ca="1" si="1337"/>
        <v>2.0569999999999998E-2</v>
      </c>
      <c r="L3441">
        <f t="shared" ca="1" si="1338"/>
        <v>127.8</v>
      </c>
      <c r="M3441">
        <f t="shared" ca="1" si="1333"/>
        <v>3.6070000000000005E-2</v>
      </c>
      <c r="R3441">
        <f t="shared" ca="1" si="1339"/>
        <v>127.8</v>
      </c>
      <c r="S3441">
        <f t="shared" ca="1" si="1334"/>
        <v>3.6070000000000005E-2</v>
      </c>
      <c r="U3441" s="1"/>
      <c r="W3441" t="str">
        <f t="shared" si="1351"/>
        <v/>
      </c>
      <c r="Y3441" s="1"/>
      <c r="AA3441">
        <f t="shared" si="1352"/>
        <v>0</v>
      </c>
      <c r="AC3441" s="1"/>
      <c r="AE3441">
        <f t="shared" si="1353"/>
        <v>0</v>
      </c>
      <c r="AH3441" s="1"/>
      <c r="AI3441" s="17"/>
      <c r="AJ3441" s="25"/>
      <c r="AU3441" s="1">
        <v>41107</v>
      </c>
      <c r="AV3441">
        <v>0.125</v>
      </c>
      <c r="AW3441">
        <f t="shared" si="1340"/>
        <v>1.25E-3</v>
      </c>
      <c r="AY3441" s="1">
        <v>41108</v>
      </c>
      <c r="AZ3441">
        <v>0.11</v>
      </c>
      <c r="BA3441">
        <f t="shared" si="1341"/>
        <v>1.1000000000000001E-3</v>
      </c>
      <c r="BC3441" s="1">
        <v>41206</v>
      </c>
      <c r="BD3441">
        <v>0.3</v>
      </c>
      <c r="BE3441">
        <f t="shared" si="1342"/>
        <v>3.0000000000000001E-3</v>
      </c>
      <c r="BG3441" s="1">
        <v>41206</v>
      </c>
      <c r="BH3441">
        <v>0.36799999999999999</v>
      </c>
      <c r="BI3441">
        <f t="shared" si="1343"/>
        <v>3.6800000000000001E-3</v>
      </c>
      <c r="BK3441" s="1">
        <v>41471</v>
      </c>
      <c r="BL3441">
        <v>2.3987599999999998</v>
      </c>
      <c r="BM3441">
        <f t="shared" si="1349"/>
        <v>2.3987599999999998E-2</v>
      </c>
      <c r="BP3441" s="1">
        <v>41087</v>
      </c>
      <c r="BQ3441">
        <v>159.02000000000001</v>
      </c>
      <c r="BR3441">
        <f t="shared" si="1344"/>
        <v>1.5902000000000001</v>
      </c>
      <c r="BT3441" s="1">
        <v>41113</v>
      </c>
      <c r="BU3441">
        <v>0.442</v>
      </c>
      <c r="BV3441">
        <f t="shared" si="1345"/>
        <v>4.4200000000000003E-3</v>
      </c>
      <c r="BX3441" s="1">
        <v>41113</v>
      </c>
      <c r="BY3441">
        <v>0.72599999999999998</v>
      </c>
      <c r="BZ3441">
        <f t="shared" si="1346"/>
        <v>7.26E-3</v>
      </c>
      <c r="CB3441" s="1">
        <v>41206</v>
      </c>
      <c r="CC3441">
        <v>0.40500000000000003</v>
      </c>
      <c r="CD3441">
        <f t="shared" si="1347"/>
        <v>4.0500000000000006E-3</v>
      </c>
      <c r="CG3441" s="1"/>
    </row>
    <row r="3442" spans="1:85" x14ac:dyDescent="0.3">
      <c r="A3442" s="21">
        <f t="shared" si="1348"/>
        <v>50629</v>
      </c>
      <c r="B3442" s="18">
        <f t="shared" si="1332"/>
        <v>112.421875</v>
      </c>
      <c r="C3442">
        <f t="shared" si="1350"/>
        <v>115</v>
      </c>
      <c r="D3442">
        <f t="shared" ca="1" si="1335"/>
        <v>-12.83611111111111</v>
      </c>
      <c r="E3442">
        <f ca="1">IF(currency="USD",'Future et co'!F3442,IF(currency="EUR",'Future et co'!G3442,FALSE))</f>
        <v>3.6070000000000005E-2</v>
      </c>
      <c r="F3442">
        <f t="shared" ca="1" si="1336"/>
        <v>3.6070000000000005E-2</v>
      </c>
      <c r="G3442">
        <f t="shared" ca="1" si="1337"/>
        <v>2.0569999999999998E-2</v>
      </c>
      <c r="L3442">
        <f t="shared" ca="1" si="1338"/>
        <v>127.8</v>
      </c>
      <c r="M3442">
        <f t="shared" ca="1" si="1333"/>
        <v>3.6070000000000005E-2</v>
      </c>
      <c r="R3442">
        <f t="shared" ca="1" si="1339"/>
        <v>127.8</v>
      </c>
      <c r="S3442">
        <f t="shared" ca="1" si="1334"/>
        <v>3.6070000000000005E-2</v>
      </c>
      <c r="U3442" s="1"/>
      <c r="W3442" t="str">
        <f t="shared" si="1351"/>
        <v/>
      </c>
      <c r="Y3442" s="1"/>
      <c r="AA3442">
        <f t="shared" si="1352"/>
        <v>0</v>
      </c>
      <c r="AC3442" s="1"/>
      <c r="AE3442">
        <f t="shared" si="1353"/>
        <v>0</v>
      </c>
      <c r="AH3442" s="1"/>
      <c r="AI3442" s="17"/>
      <c r="AJ3442" s="25"/>
      <c r="AU3442" s="1">
        <v>41106</v>
      </c>
      <c r="AV3442">
        <v>0.13900000000000001</v>
      </c>
      <c r="AW3442">
        <f t="shared" si="1340"/>
        <v>1.3900000000000002E-3</v>
      </c>
      <c r="AY3442" s="1">
        <v>41107</v>
      </c>
      <c r="AZ3442">
        <v>0.14000000000000001</v>
      </c>
      <c r="BA3442">
        <f t="shared" si="1341"/>
        <v>1.4000000000000002E-3</v>
      </c>
      <c r="BC3442" s="1">
        <v>41205</v>
      </c>
      <c r="BD3442">
        <v>0.3</v>
      </c>
      <c r="BE3442">
        <f t="shared" si="1342"/>
        <v>3.0000000000000001E-3</v>
      </c>
      <c r="BG3442" s="1">
        <v>41205</v>
      </c>
      <c r="BH3442">
        <v>0.38400000000000001</v>
      </c>
      <c r="BI3442">
        <f t="shared" si="1343"/>
        <v>3.8400000000000001E-3</v>
      </c>
      <c r="BK3442" s="1">
        <v>41472</v>
      </c>
      <c r="BL3442">
        <v>2.3937499999999998</v>
      </c>
      <c r="BM3442">
        <f t="shared" si="1349"/>
        <v>2.3937499999999997E-2</v>
      </c>
      <c r="BP3442" s="1">
        <v>41086</v>
      </c>
      <c r="BQ3442">
        <v>159.68</v>
      </c>
      <c r="BR3442">
        <f t="shared" si="1344"/>
        <v>1.5968</v>
      </c>
      <c r="BT3442" s="1">
        <v>41110</v>
      </c>
      <c r="BU3442">
        <v>0.45100000000000001</v>
      </c>
      <c r="BV3442">
        <f t="shared" si="1345"/>
        <v>4.5100000000000001E-3</v>
      </c>
      <c r="BX3442" s="1">
        <v>41110</v>
      </c>
      <c r="BY3442">
        <v>0.73499999999999999</v>
      </c>
      <c r="BZ3442">
        <f t="shared" si="1346"/>
        <v>7.3499999999999998E-3</v>
      </c>
      <c r="CB3442" s="1">
        <v>41205</v>
      </c>
      <c r="CC3442">
        <v>0.41299999999999998</v>
      </c>
      <c r="CD3442">
        <f t="shared" si="1347"/>
        <v>4.13E-3</v>
      </c>
      <c r="CG3442" s="1"/>
    </row>
    <row r="3443" spans="1:85" x14ac:dyDescent="0.3">
      <c r="A3443" s="21">
        <f t="shared" si="1348"/>
        <v>50630</v>
      </c>
      <c r="B3443" s="18">
        <f t="shared" si="1332"/>
        <v>112.421875</v>
      </c>
      <c r="C3443">
        <f t="shared" si="1350"/>
        <v>115</v>
      </c>
      <c r="D3443">
        <f t="shared" ca="1" si="1335"/>
        <v>-12.838888888888889</v>
      </c>
      <c r="E3443">
        <f ca="1">IF(currency="USD",'Future et co'!F3443,IF(currency="EUR",'Future et co'!G3443,FALSE))</f>
        <v>3.6070000000000005E-2</v>
      </c>
      <c r="F3443">
        <f t="shared" ca="1" si="1336"/>
        <v>3.6070000000000005E-2</v>
      </c>
      <c r="G3443">
        <f t="shared" ca="1" si="1337"/>
        <v>2.0569999999999998E-2</v>
      </c>
      <c r="L3443">
        <f t="shared" ca="1" si="1338"/>
        <v>127.8</v>
      </c>
      <c r="M3443">
        <f t="shared" ca="1" si="1333"/>
        <v>3.6070000000000005E-2</v>
      </c>
      <c r="R3443">
        <f t="shared" ca="1" si="1339"/>
        <v>127.8</v>
      </c>
      <c r="S3443">
        <f t="shared" ca="1" si="1334"/>
        <v>3.6070000000000005E-2</v>
      </c>
      <c r="U3443" s="1"/>
      <c r="W3443" t="str">
        <f t="shared" si="1351"/>
        <v/>
      </c>
      <c r="Y3443" s="1"/>
      <c r="AA3443">
        <f t="shared" si="1352"/>
        <v>0</v>
      </c>
      <c r="AC3443" s="1"/>
      <c r="AE3443">
        <f t="shared" si="1353"/>
        <v>0</v>
      </c>
      <c r="AH3443" s="1"/>
      <c r="AI3443" s="17"/>
      <c r="AJ3443" s="25"/>
      <c r="AU3443" s="1">
        <v>41103</v>
      </c>
      <c r="AV3443">
        <v>0.13</v>
      </c>
      <c r="AW3443">
        <f t="shared" si="1340"/>
        <v>1.2999999999999999E-3</v>
      </c>
      <c r="AY3443" s="1">
        <v>41106</v>
      </c>
      <c r="AZ3443">
        <v>0.13800000000000001</v>
      </c>
      <c r="BA3443">
        <f t="shared" si="1341"/>
        <v>1.3800000000000002E-3</v>
      </c>
      <c r="BC3443" s="1">
        <v>41204</v>
      </c>
      <c r="BD3443">
        <v>0.3</v>
      </c>
      <c r="BE3443">
        <f t="shared" si="1342"/>
        <v>3.0000000000000001E-3</v>
      </c>
      <c r="BG3443" s="1">
        <v>41204</v>
      </c>
      <c r="BH3443">
        <v>0.38500000000000001</v>
      </c>
      <c r="BI3443">
        <f t="shared" si="1343"/>
        <v>3.8500000000000001E-3</v>
      </c>
      <c r="BK3443" s="1">
        <v>41473</v>
      </c>
      <c r="BL3443">
        <v>2.3805000000000001</v>
      </c>
      <c r="BM3443">
        <f t="shared" si="1349"/>
        <v>2.3805E-2</v>
      </c>
      <c r="BP3443" s="1">
        <v>41085</v>
      </c>
      <c r="BQ3443">
        <v>160.19</v>
      </c>
      <c r="BR3443">
        <f t="shared" si="1344"/>
        <v>1.6018999999999999</v>
      </c>
      <c r="BT3443" s="1">
        <v>41109</v>
      </c>
      <c r="BU3443">
        <v>0.45800000000000002</v>
      </c>
      <c r="BV3443">
        <f t="shared" si="1345"/>
        <v>4.5799999999999999E-3</v>
      </c>
      <c r="BX3443" s="1">
        <v>41109</v>
      </c>
      <c r="BY3443">
        <v>0.74299999999999999</v>
      </c>
      <c r="BZ3443">
        <f t="shared" si="1346"/>
        <v>7.43E-3</v>
      </c>
      <c r="CB3443" s="1">
        <v>41204</v>
      </c>
      <c r="CC3443">
        <v>0.42099999999999999</v>
      </c>
      <c r="CD3443">
        <f t="shared" si="1347"/>
        <v>4.2100000000000002E-3</v>
      </c>
      <c r="CG3443" s="1"/>
    </row>
    <row r="3444" spans="1:85" x14ac:dyDescent="0.3">
      <c r="A3444" s="21">
        <f t="shared" si="1348"/>
        <v>50633</v>
      </c>
      <c r="B3444" s="18">
        <f t="shared" si="1332"/>
        <v>112.421875</v>
      </c>
      <c r="C3444">
        <f t="shared" si="1350"/>
        <v>115</v>
      </c>
      <c r="D3444">
        <f t="shared" ca="1" si="1335"/>
        <v>-12.847222222222221</v>
      </c>
      <c r="E3444">
        <f ca="1">IF(currency="USD",'Future et co'!F3444,IF(currency="EUR",'Future et co'!G3444,FALSE))</f>
        <v>3.6070000000000005E-2</v>
      </c>
      <c r="F3444">
        <f t="shared" ca="1" si="1336"/>
        <v>3.6070000000000005E-2</v>
      </c>
      <c r="G3444">
        <f t="shared" ca="1" si="1337"/>
        <v>2.0569999999999998E-2</v>
      </c>
      <c r="L3444">
        <f t="shared" ca="1" si="1338"/>
        <v>127.8</v>
      </c>
      <c r="M3444">
        <f t="shared" ca="1" si="1333"/>
        <v>3.6070000000000005E-2</v>
      </c>
      <c r="R3444">
        <f t="shared" ca="1" si="1339"/>
        <v>127.8</v>
      </c>
      <c r="S3444">
        <f t="shared" ca="1" si="1334"/>
        <v>3.6070000000000005E-2</v>
      </c>
      <c r="U3444" s="1"/>
      <c r="W3444" t="str">
        <f t="shared" si="1351"/>
        <v/>
      </c>
      <c r="Y3444" s="1"/>
      <c r="AA3444">
        <f t="shared" si="1352"/>
        <v>0</v>
      </c>
      <c r="AC3444" s="1"/>
      <c r="AE3444">
        <f t="shared" si="1353"/>
        <v>0</v>
      </c>
      <c r="AH3444" s="1"/>
      <c r="AI3444" s="17"/>
      <c r="AJ3444" s="25"/>
      <c r="AU3444" s="1">
        <v>41102</v>
      </c>
      <c r="AV3444">
        <v>0.151</v>
      </c>
      <c r="AW3444">
        <f t="shared" si="1340"/>
        <v>1.5100000000000001E-3</v>
      </c>
      <c r="AY3444" s="1">
        <v>41103</v>
      </c>
      <c r="AZ3444">
        <v>0.14599999999999999</v>
      </c>
      <c r="BA3444">
        <f t="shared" si="1341"/>
        <v>1.4599999999999999E-3</v>
      </c>
      <c r="BC3444" s="1">
        <v>41201</v>
      </c>
      <c r="BD3444">
        <v>0.32</v>
      </c>
      <c r="BE3444">
        <f t="shared" si="1342"/>
        <v>3.2000000000000002E-3</v>
      </c>
      <c r="BG3444" s="1">
        <v>41201</v>
      </c>
      <c r="BH3444">
        <v>0.38100000000000001</v>
      </c>
      <c r="BI3444">
        <f t="shared" si="1343"/>
        <v>3.81E-3</v>
      </c>
      <c r="BK3444" s="1">
        <v>41474</v>
      </c>
      <c r="BL3444">
        <v>2.3765999999999998</v>
      </c>
      <c r="BM3444">
        <f t="shared" si="1349"/>
        <v>2.3765999999999999E-2</v>
      </c>
      <c r="BP3444" s="1">
        <v>41082</v>
      </c>
      <c r="BQ3444">
        <v>158.76</v>
      </c>
      <c r="BR3444">
        <f t="shared" si="1344"/>
        <v>1.5875999999999999</v>
      </c>
      <c r="BT3444" s="1">
        <v>41108</v>
      </c>
      <c r="BU3444">
        <v>0.46400000000000002</v>
      </c>
      <c r="BV3444">
        <f t="shared" si="1345"/>
        <v>4.64E-3</v>
      </c>
      <c r="BX3444" s="1">
        <v>41108</v>
      </c>
      <c r="BY3444">
        <v>0.748</v>
      </c>
      <c r="BZ3444">
        <f t="shared" si="1346"/>
        <v>7.4799999999999997E-3</v>
      </c>
      <c r="CB3444" s="1">
        <v>41201</v>
      </c>
      <c r="CC3444">
        <v>0.41799999999999998</v>
      </c>
      <c r="CD3444">
        <f t="shared" si="1347"/>
        <v>4.1799999999999997E-3</v>
      </c>
      <c r="CG3444" s="1"/>
    </row>
    <row r="3445" spans="1:85" x14ac:dyDescent="0.3">
      <c r="A3445" s="21">
        <f t="shared" si="1348"/>
        <v>50634</v>
      </c>
      <c r="B3445" s="18">
        <f t="shared" si="1332"/>
        <v>112.421875</v>
      </c>
      <c r="C3445">
        <f t="shared" si="1350"/>
        <v>115</v>
      </c>
      <c r="D3445">
        <f t="shared" ca="1" si="1335"/>
        <v>-12.85</v>
      </c>
      <c r="E3445">
        <f ca="1">IF(currency="USD",'Future et co'!F3445,IF(currency="EUR",'Future et co'!G3445,FALSE))</f>
        <v>3.6070000000000005E-2</v>
      </c>
      <c r="F3445">
        <f t="shared" ca="1" si="1336"/>
        <v>3.6070000000000005E-2</v>
      </c>
      <c r="G3445">
        <f t="shared" ca="1" si="1337"/>
        <v>2.0569999999999998E-2</v>
      </c>
      <c r="L3445">
        <f t="shared" ca="1" si="1338"/>
        <v>127.8</v>
      </c>
      <c r="M3445">
        <f t="shared" ca="1" si="1333"/>
        <v>3.6070000000000005E-2</v>
      </c>
      <c r="R3445">
        <f t="shared" ca="1" si="1339"/>
        <v>127.8</v>
      </c>
      <c r="S3445">
        <f t="shared" ca="1" si="1334"/>
        <v>3.6070000000000005E-2</v>
      </c>
      <c r="U3445" s="1"/>
      <c r="W3445" t="str">
        <f t="shared" si="1351"/>
        <v/>
      </c>
      <c r="Y3445" s="1"/>
      <c r="AA3445">
        <f t="shared" si="1352"/>
        <v>0</v>
      </c>
      <c r="AC3445" s="1"/>
      <c r="AE3445">
        <f t="shared" si="1353"/>
        <v>0</v>
      </c>
      <c r="AH3445" s="1"/>
      <c r="AI3445" s="17"/>
      <c r="AJ3445" s="25"/>
      <c r="AU3445" s="1">
        <v>41101</v>
      </c>
      <c r="AV3445">
        <v>0.14699999999999999</v>
      </c>
      <c r="AW3445">
        <f t="shared" si="1340"/>
        <v>1.47E-3</v>
      </c>
      <c r="AY3445" s="1">
        <v>41102</v>
      </c>
      <c r="AZ3445">
        <v>0.13</v>
      </c>
      <c r="BA3445">
        <f t="shared" si="1341"/>
        <v>1.2999999999999999E-3</v>
      </c>
      <c r="BC3445" s="1">
        <v>41200</v>
      </c>
      <c r="BD3445">
        <v>0.28999999999999998</v>
      </c>
      <c r="BE3445">
        <f t="shared" si="1342"/>
        <v>2.8999999999999998E-3</v>
      </c>
      <c r="BG3445" s="1">
        <v>41200</v>
      </c>
      <c r="BH3445">
        <v>0.38200000000000001</v>
      </c>
      <c r="BI3445">
        <f t="shared" si="1343"/>
        <v>3.82E-3</v>
      </c>
      <c r="BK3445" s="1">
        <v>41477</v>
      </c>
      <c r="BL3445">
        <v>2.3721700000000001</v>
      </c>
      <c r="BM3445">
        <f t="shared" si="1349"/>
        <v>2.3721700000000002E-2</v>
      </c>
      <c r="BP3445" s="1">
        <v>41081</v>
      </c>
      <c r="BQ3445">
        <v>159.47999999999999</v>
      </c>
      <c r="BR3445">
        <f t="shared" si="1344"/>
        <v>1.5948</v>
      </c>
      <c r="BT3445" s="1">
        <v>41107</v>
      </c>
      <c r="BU3445">
        <v>0.47</v>
      </c>
      <c r="BV3445">
        <f t="shared" si="1345"/>
        <v>4.6999999999999993E-3</v>
      </c>
      <c r="BX3445" s="1">
        <v>41107</v>
      </c>
      <c r="BY3445">
        <v>0.754</v>
      </c>
      <c r="BZ3445">
        <f t="shared" si="1346"/>
        <v>7.5399999999999998E-3</v>
      </c>
      <c r="CB3445" s="1">
        <v>41200</v>
      </c>
      <c r="CC3445">
        <v>0.41599999999999998</v>
      </c>
      <c r="CD3445">
        <f t="shared" si="1347"/>
        <v>4.1599999999999996E-3</v>
      </c>
      <c r="CG3445" s="1"/>
    </row>
    <row r="3446" spans="1:85" x14ac:dyDescent="0.3">
      <c r="A3446" s="21">
        <f t="shared" si="1348"/>
        <v>50635</v>
      </c>
      <c r="B3446" s="18">
        <f t="shared" si="1332"/>
        <v>112.421875</v>
      </c>
      <c r="C3446">
        <f t="shared" si="1350"/>
        <v>115</v>
      </c>
      <c r="D3446">
        <f t="shared" ca="1" si="1335"/>
        <v>-12.852777777777778</v>
      </c>
      <c r="E3446">
        <f ca="1">IF(currency="USD",'Future et co'!F3446,IF(currency="EUR",'Future et co'!G3446,FALSE))</f>
        <v>3.6070000000000005E-2</v>
      </c>
      <c r="F3446">
        <f t="shared" ca="1" si="1336"/>
        <v>3.6070000000000005E-2</v>
      </c>
      <c r="G3446">
        <f t="shared" ca="1" si="1337"/>
        <v>2.0569999999999998E-2</v>
      </c>
      <c r="L3446">
        <f t="shared" ca="1" si="1338"/>
        <v>127.8</v>
      </c>
      <c r="M3446">
        <f t="shared" ca="1" si="1333"/>
        <v>3.6070000000000005E-2</v>
      </c>
      <c r="R3446">
        <f t="shared" ca="1" si="1339"/>
        <v>127.8</v>
      </c>
      <c r="S3446">
        <f t="shared" ca="1" si="1334"/>
        <v>3.6070000000000005E-2</v>
      </c>
      <c r="U3446" s="1"/>
      <c r="W3446" t="str">
        <f t="shared" si="1351"/>
        <v/>
      </c>
      <c r="Y3446" s="1"/>
      <c r="AA3446">
        <f t="shared" si="1352"/>
        <v>0</v>
      </c>
      <c r="AC3446" s="1"/>
      <c r="AE3446">
        <f t="shared" si="1353"/>
        <v>0</v>
      </c>
      <c r="AH3446" s="1"/>
      <c r="AI3446" s="17"/>
      <c r="AJ3446" s="25"/>
      <c r="AU3446" s="1">
        <v>41100</v>
      </c>
      <c r="AV3446">
        <v>0.156</v>
      </c>
      <c r="AW3446">
        <f t="shared" si="1340"/>
        <v>1.56E-3</v>
      </c>
      <c r="AY3446" s="1">
        <v>41101</v>
      </c>
      <c r="AZ3446">
        <v>0.14599999999999999</v>
      </c>
      <c r="BA3446">
        <f t="shared" si="1341"/>
        <v>1.4599999999999999E-3</v>
      </c>
      <c r="BC3446" s="1">
        <v>41199</v>
      </c>
      <c r="BD3446">
        <v>0.28999999999999998</v>
      </c>
      <c r="BE3446">
        <f t="shared" si="1342"/>
        <v>2.8999999999999998E-3</v>
      </c>
      <c r="BG3446" s="1">
        <v>41199</v>
      </c>
      <c r="BH3446">
        <v>0.36</v>
      </c>
      <c r="BI3446">
        <f t="shared" si="1343"/>
        <v>3.5999999999999999E-3</v>
      </c>
      <c r="BK3446" s="1">
        <v>41478</v>
      </c>
      <c r="BL3446">
        <v>2.3744100000000001</v>
      </c>
      <c r="BM3446">
        <f t="shared" si="1349"/>
        <v>2.3744100000000001E-2</v>
      </c>
      <c r="BP3446" s="1">
        <v>41080</v>
      </c>
      <c r="BQ3446">
        <v>158.32</v>
      </c>
      <c r="BR3446">
        <f t="shared" si="1344"/>
        <v>1.5831999999999999</v>
      </c>
      <c r="BT3446" s="1">
        <v>41106</v>
      </c>
      <c r="BU3446">
        <v>0.47699999999999998</v>
      </c>
      <c r="BV3446">
        <f t="shared" si="1345"/>
        <v>4.7699999999999999E-3</v>
      </c>
      <c r="BX3446" s="1">
        <v>41106</v>
      </c>
      <c r="BY3446">
        <v>0.76</v>
      </c>
      <c r="BZ3446">
        <f t="shared" si="1346"/>
        <v>7.6E-3</v>
      </c>
      <c r="CB3446" s="1">
        <v>41199</v>
      </c>
      <c r="CC3446">
        <v>0.42199999999999999</v>
      </c>
      <c r="CD3446">
        <f t="shared" si="1347"/>
        <v>4.2199999999999998E-3</v>
      </c>
      <c r="CG3446" s="1"/>
    </row>
    <row r="3447" spans="1:85" x14ac:dyDescent="0.3">
      <c r="A3447" s="21">
        <f t="shared" si="1348"/>
        <v>50636</v>
      </c>
      <c r="B3447" s="18">
        <f t="shared" si="1332"/>
        <v>112.421875</v>
      </c>
      <c r="C3447">
        <f t="shared" si="1350"/>
        <v>115</v>
      </c>
      <c r="D3447">
        <f t="shared" ca="1" si="1335"/>
        <v>-12.855555555555556</v>
      </c>
      <c r="E3447">
        <f ca="1">IF(currency="USD",'Future et co'!F3447,IF(currency="EUR",'Future et co'!G3447,FALSE))</f>
        <v>3.6070000000000005E-2</v>
      </c>
      <c r="F3447">
        <f t="shared" ca="1" si="1336"/>
        <v>3.6070000000000005E-2</v>
      </c>
      <c r="G3447">
        <f t="shared" ca="1" si="1337"/>
        <v>2.0569999999999998E-2</v>
      </c>
      <c r="L3447">
        <f t="shared" ca="1" si="1338"/>
        <v>127.8</v>
      </c>
      <c r="M3447">
        <f t="shared" ca="1" si="1333"/>
        <v>3.6070000000000005E-2</v>
      </c>
      <c r="R3447">
        <f t="shared" ca="1" si="1339"/>
        <v>127.8</v>
      </c>
      <c r="S3447">
        <f t="shared" ca="1" si="1334"/>
        <v>3.6070000000000005E-2</v>
      </c>
      <c r="U3447" s="1"/>
      <c r="W3447" t="str">
        <f t="shared" si="1351"/>
        <v/>
      </c>
      <c r="Y3447" s="1"/>
      <c r="AA3447">
        <f t="shared" si="1352"/>
        <v>0</v>
      </c>
      <c r="AC3447" s="1"/>
      <c r="AE3447">
        <f t="shared" si="1353"/>
        <v>0</v>
      </c>
      <c r="AH3447" s="1"/>
      <c r="AI3447" s="17"/>
      <c r="AJ3447" s="25"/>
      <c r="AU3447" s="1">
        <v>41099</v>
      </c>
      <c r="AV3447">
        <v>0.14899999999999999</v>
      </c>
      <c r="AW3447">
        <f t="shared" si="1340"/>
        <v>1.49E-3</v>
      </c>
      <c r="AY3447" s="1">
        <v>41100</v>
      </c>
      <c r="AZ3447">
        <v>0.151</v>
      </c>
      <c r="BA3447">
        <f t="shared" si="1341"/>
        <v>1.5100000000000001E-3</v>
      </c>
      <c r="BC3447" s="1">
        <v>41198</v>
      </c>
      <c r="BD3447">
        <v>0.28000000000000003</v>
      </c>
      <c r="BE3447">
        <f t="shared" si="1342"/>
        <v>2.8000000000000004E-3</v>
      </c>
      <c r="BG3447" s="1">
        <v>41198</v>
      </c>
      <c r="BH3447">
        <v>0.35099999999999998</v>
      </c>
      <c r="BI3447">
        <f t="shared" si="1343"/>
        <v>3.5099999999999997E-3</v>
      </c>
      <c r="BK3447" s="1">
        <v>41479</v>
      </c>
      <c r="BL3447">
        <v>2.3836200000000001</v>
      </c>
      <c r="BM3447">
        <f t="shared" si="1349"/>
        <v>2.3836200000000002E-2</v>
      </c>
      <c r="BP3447" s="1">
        <v>41079</v>
      </c>
      <c r="BQ3447">
        <v>159.30000000000001</v>
      </c>
      <c r="BR3447">
        <f t="shared" si="1344"/>
        <v>1.5930000000000002</v>
      </c>
      <c r="BT3447" s="1">
        <v>41103</v>
      </c>
      <c r="BU3447">
        <v>0.48599999999999999</v>
      </c>
      <c r="BV3447">
        <f t="shared" si="1345"/>
        <v>4.8599999999999997E-3</v>
      </c>
      <c r="BX3447" s="1">
        <v>41103</v>
      </c>
      <c r="BY3447">
        <v>0.76700000000000002</v>
      </c>
      <c r="BZ3447">
        <f t="shared" si="1346"/>
        <v>7.6699999999999997E-3</v>
      </c>
      <c r="CB3447" s="1">
        <v>41198</v>
      </c>
      <c r="CC3447">
        <v>0.40899999999999997</v>
      </c>
      <c r="CD3447">
        <f t="shared" si="1347"/>
        <v>4.0899999999999999E-3</v>
      </c>
      <c r="CG3447" s="1"/>
    </row>
    <row r="3448" spans="1:85" x14ac:dyDescent="0.3">
      <c r="A3448" s="21">
        <f t="shared" si="1348"/>
        <v>50637</v>
      </c>
      <c r="B3448" s="18">
        <f t="shared" si="1332"/>
        <v>112.421875</v>
      </c>
      <c r="C3448">
        <f t="shared" si="1350"/>
        <v>115</v>
      </c>
      <c r="D3448">
        <f t="shared" ca="1" si="1335"/>
        <v>-12.858333333333333</v>
      </c>
      <c r="E3448">
        <f ca="1">IF(currency="USD",'Future et co'!F3448,IF(currency="EUR",'Future et co'!G3448,FALSE))</f>
        <v>3.6070000000000005E-2</v>
      </c>
      <c r="F3448">
        <f t="shared" ca="1" si="1336"/>
        <v>3.6070000000000005E-2</v>
      </c>
      <c r="G3448">
        <f t="shared" ca="1" si="1337"/>
        <v>2.0569999999999998E-2</v>
      </c>
      <c r="L3448">
        <f t="shared" ca="1" si="1338"/>
        <v>127.8</v>
      </c>
      <c r="M3448">
        <f t="shared" ca="1" si="1333"/>
        <v>3.6070000000000005E-2</v>
      </c>
      <c r="R3448">
        <f t="shared" ca="1" si="1339"/>
        <v>127.8</v>
      </c>
      <c r="S3448">
        <f t="shared" ca="1" si="1334"/>
        <v>3.6070000000000005E-2</v>
      </c>
      <c r="U3448" s="1"/>
      <c r="W3448" t="str">
        <f t="shared" si="1351"/>
        <v/>
      </c>
      <c r="Y3448" s="1"/>
      <c r="AA3448">
        <f t="shared" si="1352"/>
        <v>0</v>
      </c>
      <c r="AC3448" s="1"/>
      <c r="AE3448">
        <f t="shared" si="1353"/>
        <v>0</v>
      </c>
      <c r="AH3448" s="1"/>
      <c r="AI3448" s="17"/>
      <c r="AJ3448" s="25"/>
      <c r="AU3448" s="1">
        <v>41096</v>
      </c>
      <c r="AV3448">
        <v>0.13500000000000001</v>
      </c>
      <c r="AW3448">
        <f t="shared" si="1340"/>
        <v>1.3500000000000001E-3</v>
      </c>
      <c r="AY3448" s="1">
        <v>41099</v>
      </c>
      <c r="AZ3448">
        <v>0.154</v>
      </c>
      <c r="BA3448">
        <f t="shared" si="1341"/>
        <v>1.5399999999999999E-3</v>
      </c>
      <c r="BC3448" s="1">
        <v>41197</v>
      </c>
      <c r="BD3448">
        <v>0.28999999999999998</v>
      </c>
      <c r="BE3448">
        <f t="shared" si="1342"/>
        <v>2.8999999999999998E-3</v>
      </c>
      <c r="BG3448" s="1">
        <v>41197</v>
      </c>
      <c r="BH3448">
        <v>0.35199999999999998</v>
      </c>
      <c r="BI3448">
        <f t="shared" si="1343"/>
        <v>3.5199999999999997E-3</v>
      </c>
      <c r="BK3448" s="1">
        <v>41480</v>
      </c>
      <c r="BL3448">
        <v>2.3771599999999999</v>
      </c>
      <c r="BM3448">
        <f t="shared" si="1349"/>
        <v>2.37716E-2</v>
      </c>
      <c r="BP3448" s="1">
        <v>41078</v>
      </c>
      <c r="BQ3448">
        <v>160.74</v>
      </c>
      <c r="BR3448">
        <f t="shared" si="1344"/>
        <v>1.6074000000000002</v>
      </c>
      <c r="BT3448" s="1">
        <v>41102</v>
      </c>
      <c r="BU3448">
        <v>0.497</v>
      </c>
      <c r="BV3448">
        <f t="shared" si="1345"/>
        <v>4.9699999999999996E-3</v>
      </c>
      <c r="BX3448" s="1">
        <v>41102</v>
      </c>
      <c r="BY3448">
        <v>0.77900000000000003</v>
      </c>
      <c r="BZ3448">
        <f t="shared" si="1346"/>
        <v>7.79E-3</v>
      </c>
      <c r="CB3448" s="1">
        <v>41197</v>
      </c>
      <c r="CC3448">
        <v>0.41599999999999998</v>
      </c>
      <c r="CD3448">
        <f t="shared" si="1347"/>
        <v>4.1599999999999996E-3</v>
      </c>
      <c r="CG3448" s="1"/>
    </row>
    <row r="3449" spans="1:85" x14ac:dyDescent="0.3">
      <c r="A3449" s="21">
        <f t="shared" si="1348"/>
        <v>50640</v>
      </c>
      <c r="B3449" s="18">
        <f t="shared" si="1332"/>
        <v>112.421875</v>
      </c>
      <c r="C3449">
        <f t="shared" si="1350"/>
        <v>115</v>
      </c>
      <c r="D3449">
        <f t="shared" ca="1" si="1335"/>
        <v>-12.866666666666667</v>
      </c>
      <c r="E3449">
        <f ca="1">IF(currency="USD",'Future et co'!F3449,IF(currency="EUR",'Future et co'!G3449,FALSE))</f>
        <v>3.6070000000000005E-2</v>
      </c>
      <c r="F3449">
        <f t="shared" ca="1" si="1336"/>
        <v>3.6070000000000005E-2</v>
      </c>
      <c r="G3449">
        <f t="shared" ca="1" si="1337"/>
        <v>2.0569999999999998E-2</v>
      </c>
      <c r="L3449">
        <f t="shared" ca="1" si="1338"/>
        <v>127.8</v>
      </c>
      <c r="M3449">
        <f t="shared" ca="1" si="1333"/>
        <v>3.6070000000000005E-2</v>
      </c>
      <c r="R3449">
        <f t="shared" ca="1" si="1339"/>
        <v>127.8</v>
      </c>
      <c r="S3449">
        <f t="shared" ca="1" si="1334"/>
        <v>3.6070000000000005E-2</v>
      </c>
      <c r="U3449" s="1"/>
      <c r="W3449" t="str">
        <f t="shared" si="1351"/>
        <v/>
      </c>
      <c r="Y3449" s="1"/>
      <c r="AA3449">
        <f t="shared" si="1352"/>
        <v>0</v>
      </c>
      <c r="AC3449" s="1"/>
      <c r="AE3449">
        <f t="shared" si="1353"/>
        <v>0</v>
      </c>
      <c r="AH3449" s="1"/>
      <c r="AI3449" s="17"/>
      <c r="AJ3449" s="25"/>
      <c r="AU3449" s="1">
        <v>41095</v>
      </c>
      <c r="AV3449">
        <v>0.16</v>
      </c>
      <c r="AW3449">
        <f t="shared" si="1340"/>
        <v>1.6000000000000001E-3</v>
      </c>
      <c r="AY3449" s="1">
        <v>41096</v>
      </c>
      <c r="AZ3449">
        <v>0.13500000000000001</v>
      </c>
      <c r="BA3449">
        <f t="shared" si="1341"/>
        <v>1.3500000000000001E-3</v>
      </c>
      <c r="BC3449" s="1">
        <v>41194</v>
      </c>
      <c r="BD3449">
        <v>0.3</v>
      </c>
      <c r="BE3449">
        <f t="shared" si="1342"/>
        <v>3.0000000000000001E-3</v>
      </c>
      <c r="BG3449" s="1">
        <v>41194</v>
      </c>
      <c r="BH3449">
        <v>0.35499999999999998</v>
      </c>
      <c r="BI3449">
        <f t="shared" si="1343"/>
        <v>3.5499999999999998E-3</v>
      </c>
      <c r="BK3449" s="1">
        <v>41481</v>
      </c>
      <c r="BL3449">
        <v>2.3771300000000002</v>
      </c>
      <c r="BM3449">
        <f t="shared" si="1349"/>
        <v>2.3771300000000002E-2</v>
      </c>
      <c r="BP3449" s="1">
        <v>41075</v>
      </c>
      <c r="BQ3449">
        <v>160.35</v>
      </c>
      <c r="BR3449">
        <f t="shared" si="1344"/>
        <v>1.6034999999999999</v>
      </c>
      <c r="BT3449" s="1">
        <v>41101</v>
      </c>
      <c r="BU3449">
        <v>0.51200000000000001</v>
      </c>
      <c r="BV3449">
        <f t="shared" si="1345"/>
        <v>5.1200000000000004E-3</v>
      </c>
      <c r="BX3449" s="1">
        <v>41101</v>
      </c>
      <c r="BY3449">
        <v>0.79500000000000004</v>
      </c>
      <c r="BZ3449">
        <f t="shared" si="1346"/>
        <v>7.9500000000000005E-3</v>
      </c>
      <c r="CB3449" s="1">
        <v>41194</v>
      </c>
      <c r="CC3449">
        <v>0.39300000000000002</v>
      </c>
      <c r="CD3449">
        <f t="shared" si="1347"/>
        <v>3.9300000000000003E-3</v>
      </c>
      <c r="CG3449" s="1"/>
    </row>
    <row r="3450" spans="1:85" x14ac:dyDescent="0.3">
      <c r="A3450" s="21">
        <f t="shared" si="1348"/>
        <v>50641</v>
      </c>
      <c r="B3450" s="18">
        <f t="shared" si="1332"/>
        <v>112.421875</v>
      </c>
      <c r="C3450">
        <f t="shared" si="1350"/>
        <v>115</v>
      </c>
      <c r="D3450">
        <f t="shared" ca="1" si="1335"/>
        <v>-12.869444444444444</v>
      </c>
      <c r="E3450">
        <f ca="1">IF(currency="USD",'Future et co'!F3450,IF(currency="EUR",'Future et co'!G3450,FALSE))</f>
        <v>3.6070000000000005E-2</v>
      </c>
      <c r="F3450">
        <f t="shared" ca="1" si="1336"/>
        <v>3.6070000000000005E-2</v>
      </c>
      <c r="G3450">
        <f t="shared" ca="1" si="1337"/>
        <v>2.0569999999999998E-2</v>
      </c>
      <c r="L3450">
        <f t="shared" ca="1" si="1338"/>
        <v>127.8</v>
      </c>
      <c r="M3450">
        <f t="shared" ca="1" si="1333"/>
        <v>3.6070000000000005E-2</v>
      </c>
      <c r="R3450">
        <f t="shared" ca="1" si="1339"/>
        <v>127.8</v>
      </c>
      <c r="S3450">
        <f t="shared" ca="1" si="1334"/>
        <v>3.6070000000000005E-2</v>
      </c>
      <c r="U3450" s="1"/>
      <c r="W3450" t="str">
        <f t="shared" si="1351"/>
        <v/>
      </c>
      <c r="Y3450" s="1"/>
      <c r="AA3450">
        <f t="shared" si="1352"/>
        <v>0</v>
      </c>
      <c r="AC3450" s="1"/>
      <c r="AE3450">
        <f t="shared" si="1353"/>
        <v>0</v>
      </c>
      <c r="AH3450" s="1"/>
      <c r="AI3450" s="17"/>
      <c r="AJ3450" s="25"/>
      <c r="AU3450" s="1">
        <v>41094</v>
      </c>
      <c r="AV3450">
        <v>0.16400000000000001</v>
      </c>
      <c r="AW3450">
        <f t="shared" si="1340"/>
        <v>1.64E-3</v>
      </c>
      <c r="AY3450" s="1">
        <v>41095</v>
      </c>
      <c r="AZ3450">
        <v>0.16500000000000001</v>
      </c>
      <c r="BA3450">
        <f t="shared" si="1341"/>
        <v>1.65E-3</v>
      </c>
      <c r="BC3450" s="1">
        <v>41193</v>
      </c>
      <c r="BD3450">
        <v>0.31</v>
      </c>
      <c r="BE3450">
        <f t="shared" si="1342"/>
        <v>3.0999999999999999E-3</v>
      </c>
      <c r="BG3450" s="1">
        <v>41193</v>
      </c>
      <c r="BH3450">
        <v>0.36599999999999999</v>
      </c>
      <c r="BI3450">
        <f t="shared" si="1343"/>
        <v>3.6600000000000001E-3</v>
      </c>
      <c r="BK3450" s="1">
        <v>41484</v>
      </c>
      <c r="BL3450">
        <v>2.38462</v>
      </c>
      <c r="BM3450">
        <f t="shared" si="1349"/>
        <v>2.3846199999999998E-2</v>
      </c>
      <c r="BP3450" s="1">
        <v>41074</v>
      </c>
      <c r="BQ3450">
        <v>159.83000000000001</v>
      </c>
      <c r="BR3450">
        <f t="shared" si="1344"/>
        <v>1.5983000000000001</v>
      </c>
      <c r="BT3450" s="1">
        <v>41100</v>
      </c>
      <c r="BU3450">
        <v>0.52100000000000002</v>
      </c>
      <c r="BV3450">
        <f t="shared" si="1345"/>
        <v>5.2100000000000002E-3</v>
      </c>
      <c r="BX3450" s="1">
        <v>41100</v>
      </c>
      <c r="BY3450">
        <v>0.80500000000000005</v>
      </c>
      <c r="BZ3450">
        <f t="shared" si="1346"/>
        <v>8.0499999999999999E-3</v>
      </c>
      <c r="CB3450" s="1">
        <v>41193</v>
      </c>
      <c r="CC3450">
        <v>0.40100000000000002</v>
      </c>
      <c r="CD3450">
        <f t="shared" si="1347"/>
        <v>4.0100000000000005E-3</v>
      </c>
      <c r="CG3450" s="1"/>
    </row>
    <row r="3451" spans="1:85" x14ac:dyDescent="0.3">
      <c r="A3451" s="21">
        <f t="shared" si="1348"/>
        <v>50642</v>
      </c>
      <c r="B3451" s="18">
        <f t="shared" si="1332"/>
        <v>112.421875</v>
      </c>
      <c r="C3451">
        <f t="shared" si="1350"/>
        <v>115</v>
      </c>
      <c r="D3451">
        <f t="shared" ca="1" si="1335"/>
        <v>-12.872222222222222</v>
      </c>
      <c r="E3451">
        <f ca="1">IF(currency="USD",'Future et co'!F3451,IF(currency="EUR",'Future et co'!G3451,FALSE))</f>
        <v>3.6070000000000005E-2</v>
      </c>
      <c r="F3451">
        <f t="shared" ca="1" si="1336"/>
        <v>3.6070000000000005E-2</v>
      </c>
      <c r="G3451">
        <f t="shared" ca="1" si="1337"/>
        <v>2.0569999999999998E-2</v>
      </c>
      <c r="L3451">
        <f t="shared" ca="1" si="1338"/>
        <v>127.8</v>
      </c>
      <c r="M3451">
        <f t="shared" ca="1" si="1333"/>
        <v>3.6070000000000005E-2</v>
      </c>
      <c r="R3451">
        <f t="shared" ca="1" si="1339"/>
        <v>127.8</v>
      </c>
      <c r="S3451">
        <f t="shared" ca="1" si="1334"/>
        <v>3.6070000000000005E-2</v>
      </c>
      <c r="U3451" s="1"/>
      <c r="W3451" t="str">
        <f t="shared" si="1351"/>
        <v/>
      </c>
      <c r="Y3451" s="1"/>
      <c r="AA3451">
        <f t="shared" si="1352"/>
        <v>0</v>
      </c>
      <c r="AC3451" s="1"/>
      <c r="AE3451">
        <f t="shared" si="1353"/>
        <v>0</v>
      </c>
      <c r="AH3451" s="1"/>
      <c r="AI3451" s="17"/>
      <c r="AJ3451" s="25"/>
      <c r="AU3451" s="1">
        <v>41093</v>
      </c>
      <c r="AV3451">
        <v>0.16300000000000001</v>
      </c>
      <c r="AW3451">
        <f t="shared" si="1340"/>
        <v>1.6300000000000002E-3</v>
      </c>
      <c r="AY3451" s="1">
        <v>41094</v>
      </c>
      <c r="AZ3451">
        <v>0.16600000000000001</v>
      </c>
      <c r="BA3451">
        <f t="shared" si="1341"/>
        <v>1.66E-3</v>
      </c>
      <c r="BC3451" s="1">
        <v>41192</v>
      </c>
      <c r="BD3451">
        <v>0.31</v>
      </c>
      <c r="BE3451">
        <f t="shared" si="1342"/>
        <v>3.0999999999999999E-3</v>
      </c>
      <c r="BG3451" s="1">
        <v>41192</v>
      </c>
      <c r="BH3451">
        <v>0.36499999999999999</v>
      </c>
      <c r="BI3451">
        <f t="shared" si="1343"/>
        <v>3.65E-3</v>
      </c>
      <c r="BK3451" s="1">
        <v>41485</v>
      </c>
      <c r="BL3451">
        <v>2.38876</v>
      </c>
      <c r="BM3451">
        <f t="shared" si="1349"/>
        <v>2.3887599999999998E-2</v>
      </c>
      <c r="BP3451" s="1">
        <v>41073</v>
      </c>
      <c r="BQ3451">
        <v>159.69</v>
      </c>
      <c r="BR3451">
        <f t="shared" si="1344"/>
        <v>1.5969</v>
      </c>
      <c r="BT3451" s="1">
        <v>41099</v>
      </c>
      <c r="BU3451">
        <v>0.53100000000000003</v>
      </c>
      <c r="BV3451">
        <f t="shared" si="1345"/>
        <v>5.3100000000000005E-3</v>
      </c>
      <c r="BX3451" s="1">
        <v>41099</v>
      </c>
      <c r="BY3451">
        <v>0.81699999999999995</v>
      </c>
      <c r="BZ3451">
        <f t="shared" si="1346"/>
        <v>8.1700000000000002E-3</v>
      </c>
      <c r="CB3451" s="1">
        <v>41192</v>
      </c>
      <c r="CC3451">
        <v>0.38600000000000001</v>
      </c>
      <c r="CD3451">
        <f t="shared" si="1347"/>
        <v>3.8600000000000001E-3</v>
      </c>
      <c r="CG3451" s="1"/>
    </row>
    <row r="3452" spans="1:85" x14ac:dyDescent="0.3">
      <c r="A3452" s="21">
        <f t="shared" si="1348"/>
        <v>50643</v>
      </c>
      <c r="B3452" s="18">
        <f t="shared" si="1332"/>
        <v>112.421875</v>
      </c>
      <c r="C3452">
        <f t="shared" si="1350"/>
        <v>115</v>
      </c>
      <c r="D3452">
        <f t="shared" ca="1" si="1335"/>
        <v>-12.875</v>
      </c>
      <c r="E3452">
        <f ca="1">IF(currency="USD",'Future et co'!F3452,IF(currency="EUR",'Future et co'!G3452,FALSE))</f>
        <v>3.6070000000000005E-2</v>
      </c>
      <c r="F3452">
        <f t="shared" ca="1" si="1336"/>
        <v>3.6070000000000005E-2</v>
      </c>
      <c r="G3452">
        <f t="shared" ca="1" si="1337"/>
        <v>2.0569999999999998E-2</v>
      </c>
      <c r="L3452">
        <f t="shared" ca="1" si="1338"/>
        <v>127.8</v>
      </c>
      <c r="M3452">
        <f t="shared" ca="1" si="1333"/>
        <v>3.6070000000000005E-2</v>
      </c>
      <c r="R3452">
        <f t="shared" ca="1" si="1339"/>
        <v>127.8</v>
      </c>
      <c r="S3452">
        <f t="shared" ca="1" si="1334"/>
        <v>3.6070000000000005E-2</v>
      </c>
      <c r="U3452" s="1"/>
      <c r="W3452" t="str">
        <f t="shared" si="1351"/>
        <v/>
      </c>
      <c r="Y3452" s="1"/>
      <c r="AA3452">
        <f t="shared" si="1352"/>
        <v>0</v>
      </c>
      <c r="AC3452" s="1"/>
      <c r="AE3452">
        <f t="shared" si="1353"/>
        <v>0</v>
      </c>
      <c r="AH3452" s="1"/>
      <c r="AI3452" s="17"/>
      <c r="AJ3452" s="25"/>
      <c r="AU3452" s="1">
        <v>41092</v>
      </c>
      <c r="AV3452">
        <v>0.161</v>
      </c>
      <c r="AW3452">
        <f t="shared" si="1340"/>
        <v>1.6100000000000001E-3</v>
      </c>
      <c r="AY3452" s="1">
        <v>41093</v>
      </c>
      <c r="AZ3452">
        <v>0.17199999999999999</v>
      </c>
      <c r="BA3452">
        <f t="shared" si="1341"/>
        <v>1.72E-3</v>
      </c>
      <c r="BC3452" s="1">
        <v>41191</v>
      </c>
      <c r="BD3452">
        <v>0.31</v>
      </c>
      <c r="BE3452">
        <f t="shared" si="1342"/>
        <v>3.0999999999999999E-3</v>
      </c>
      <c r="BG3452" s="1">
        <v>41191</v>
      </c>
      <c r="BH3452">
        <v>0.372</v>
      </c>
      <c r="BI3452">
        <f t="shared" si="1343"/>
        <v>3.7199999999999998E-3</v>
      </c>
      <c r="BK3452" s="1">
        <v>41486</v>
      </c>
      <c r="BL3452">
        <v>2.3856199999999999</v>
      </c>
      <c r="BM3452">
        <f t="shared" si="1349"/>
        <v>2.3856199999999998E-2</v>
      </c>
      <c r="BP3452" s="1">
        <v>41072</v>
      </c>
      <c r="BQ3452">
        <v>160.56</v>
      </c>
      <c r="BR3452">
        <f t="shared" si="1344"/>
        <v>1.6055999999999999</v>
      </c>
      <c r="BT3452" s="1">
        <v>41096</v>
      </c>
      <c r="BU3452">
        <v>0.54900000000000004</v>
      </c>
      <c r="BV3452">
        <f t="shared" si="1345"/>
        <v>5.4900000000000001E-3</v>
      </c>
      <c r="BX3452" s="1">
        <v>41096</v>
      </c>
      <c r="BY3452">
        <v>0.83099999999999996</v>
      </c>
      <c r="BZ3452">
        <f t="shared" si="1346"/>
        <v>8.3099999999999997E-3</v>
      </c>
      <c r="CB3452" s="1">
        <v>41191</v>
      </c>
      <c r="CC3452">
        <v>0.39</v>
      </c>
      <c r="CD3452">
        <f t="shared" si="1347"/>
        <v>3.9000000000000003E-3</v>
      </c>
      <c r="CG3452" s="1"/>
    </row>
    <row r="3453" spans="1:85" x14ac:dyDescent="0.3">
      <c r="A3453" s="21">
        <f t="shared" si="1348"/>
        <v>50644</v>
      </c>
      <c r="B3453" s="18">
        <f t="shared" si="1332"/>
        <v>112.421875</v>
      </c>
      <c r="C3453">
        <f t="shared" si="1350"/>
        <v>115</v>
      </c>
      <c r="D3453">
        <f t="shared" ca="1" si="1335"/>
        <v>-12.877777777777778</v>
      </c>
      <c r="E3453">
        <f ca="1">IF(currency="USD",'Future et co'!F3453,IF(currency="EUR",'Future et co'!G3453,FALSE))</f>
        <v>3.6070000000000005E-2</v>
      </c>
      <c r="F3453">
        <f t="shared" ca="1" si="1336"/>
        <v>3.6070000000000005E-2</v>
      </c>
      <c r="G3453">
        <f t="shared" ca="1" si="1337"/>
        <v>2.0569999999999998E-2</v>
      </c>
      <c r="L3453">
        <f t="shared" ca="1" si="1338"/>
        <v>127.8</v>
      </c>
      <c r="M3453">
        <f t="shared" ca="1" si="1333"/>
        <v>3.6070000000000005E-2</v>
      </c>
      <c r="R3453">
        <f t="shared" ca="1" si="1339"/>
        <v>127.8</v>
      </c>
      <c r="S3453">
        <f t="shared" ca="1" si="1334"/>
        <v>3.6070000000000005E-2</v>
      </c>
      <c r="U3453" s="1"/>
      <c r="W3453" t="str">
        <f t="shared" si="1351"/>
        <v/>
      </c>
      <c r="Y3453" s="1"/>
      <c r="AA3453">
        <f t="shared" si="1352"/>
        <v>0</v>
      </c>
      <c r="AC3453" s="1"/>
      <c r="AE3453">
        <f t="shared" si="1353"/>
        <v>0</v>
      </c>
      <c r="AH3453" s="1"/>
      <c r="AI3453" s="17"/>
      <c r="AJ3453" s="25"/>
      <c r="AU3453" s="1">
        <v>41089</v>
      </c>
      <c r="AV3453">
        <v>0.16300000000000001</v>
      </c>
      <c r="AW3453">
        <f t="shared" si="1340"/>
        <v>1.6300000000000002E-3</v>
      </c>
      <c r="AY3453" s="1">
        <v>41092</v>
      </c>
      <c r="AZ3453">
        <v>0.16300000000000001</v>
      </c>
      <c r="BA3453">
        <f t="shared" si="1341"/>
        <v>1.6300000000000002E-3</v>
      </c>
      <c r="BC3453" s="1">
        <v>41190</v>
      </c>
      <c r="BD3453">
        <v>0.33</v>
      </c>
      <c r="BE3453">
        <f t="shared" si="1342"/>
        <v>3.3E-3</v>
      </c>
      <c r="BG3453" s="1">
        <v>41190</v>
      </c>
      <c r="BH3453">
        <v>0.37</v>
      </c>
      <c r="BI3453">
        <f t="shared" si="1343"/>
        <v>3.7000000000000002E-3</v>
      </c>
      <c r="BK3453" s="1">
        <v>41487</v>
      </c>
      <c r="BL3453">
        <v>2.3506800000000001</v>
      </c>
      <c r="BM3453">
        <f t="shared" si="1349"/>
        <v>2.3506800000000001E-2</v>
      </c>
      <c r="BP3453" s="1">
        <v>41071</v>
      </c>
      <c r="BQ3453">
        <v>162.15</v>
      </c>
      <c r="BR3453">
        <f t="shared" si="1344"/>
        <v>1.6215000000000002</v>
      </c>
      <c r="BT3453" s="1">
        <v>41095</v>
      </c>
      <c r="BU3453">
        <v>0.64100000000000001</v>
      </c>
      <c r="BV3453">
        <f t="shared" si="1345"/>
        <v>6.4099999999999999E-3</v>
      </c>
      <c r="BX3453" s="1">
        <v>41095</v>
      </c>
      <c r="BY3453">
        <v>0.92</v>
      </c>
      <c r="BZ3453">
        <f t="shared" si="1346"/>
        <v>9.1999999999999998E-3</v>
      </c>
      <c r="CB3453" s="1">
        <v>41190</v>
      </c>
      <c r="CC3453">
        <v>0.39800000000000002</v>
      </c>
      <c r="CD3453">
        <f t="shared" si="1347"/>
        <v>3.98E-3</v>
      </c>
      <c r="CG3453" s="1"/>
    </row>
    <row r="3454" spans="1:85" x14ac:dyDescent="0.3">
      <c r="A3454" s="21">
        <f t="shared" si="1348"/>
        <v>50647</v>
      </c>
      <c r="B3454" s="18">
        <f t="shared" si="1332"/>
        <v>112.421875</v>
      </c>
      <c r="C3454">
        <f t="shared" si="1350"/>
        <v>115</v>
      </c>
      <c r="D3454">
        <f t="shared" ca="1" si="1335"/>
        <v>-12.886111111111111</v>
      </c>
      <c r="E3454">
        <f ca="1">IF(currency="USD",'Future et co'!F3454,IF(currency="EUR",'Future et co'!G3454,FALSE))</f>
        <v>3.6070000000000005E-2</v>
      </c>
      <c r="F3454">
        <f t="shared" ca="1" si="1336"/>
        <v>3.6070000000000005E-2</v>
      </c>
      <c r="G3454">
        <f t="shared" ca="1" si="1337"/>
        <v>2.0569999999999998E-2</v>
      </c>
      <c r="L3454">
        <f t="shared" ca="1" si="1338"/>
        <v>127.8</v>
      </c>
      <c r="M3454">
        <f t="shared" ca="1" si="1333"/>
        <v>3.6070000000000005E-2</v>
      </c>
      <c r="R3454">
        <f t="shared" ca="1" si="1339"/>
        <v>127.8</v>
      </c>
      <c r="S3454">
        <f t="shared" ca="1" si="1334"/>
        <v>3.6070000000000005E-2</v>
      </c>
      <c r="U3454" s="1"/>
      <c r="W3454" t="str">
        <f t="shared" si="1351"/>
        <v/>
      </c>
      <c r="Y3454" s="1"/>
      <c r="AA3454">
        <f t="shared" si="1352"/>
        <v>0</v>
      </c>
      <c r="AC3454" s="1"/>
      <c r="AE3454">
        <f t="shared" si="1353"/>
        <v>0</v>
      </c>
      <c r="AH3454" s="1"/>
      <c r="AI3454" s="17"/>
      <c r="AJ3454" s="25"/>
      <c r="AU3454" s="1">
        <v>41088</v>
      </c>
      <c r="AV3454">
        <v>0.16300000000000001</v>
      </c>
      <c r="AW3454">
        <f t="shared" si="1340"/>
        <v>1.6300000000000002E-3</v>
      </c>
      <c r="AY3454" s="1">
        <v>41089</v>
      </c>
      <c r="AZ3454">
        <v>0.16500000000000001</v>
      </c>
      <c r="BA3454">
        <f t="shared" si="1341"/>
        <v>1.65E-3</v>
      </c>
      <c r="BC3454" s="1">
        <v>41187</v>
      </c>
      <c r="BD3454">
        <v>0.33900000000000002</v>
      </c>
      <c r="BE3454">
        <f t="shared" si="1342"/>
        <v>3.3900000000000002E-3</v>
      </c>
      <c r="BG3454" s="1">
        <v>41187</v>
      </c>
      <c r="BH3454">
        <v>0.375</v>
      </c>
      <c r="BI3454">
        <f t="shared" si="1343"/>
        <v>3.7499999999999999E-3</v>
      </c>
      <c r="BK3454" s="1">
        <v>41488</v>
      </c>
      <c r="BL3454">
        <v>2.34707</v>
      </c>
      <c r="BM3454">
        <f t="shared" si="1349"/>
        <v>2.3470700000000001E-2</v>
      </c>
      <c r="BP3454" s="1">
        <v>41068</v>
      </c>
      <c r="BQ3454">
        <v>161.74</v>
      </c>
      <c r="BR3454">
        <f t="shared" si="1344"/>
        <v>1.6174000000000002</v>
      </c>
      <c r="BT3454" s="1">
        <v>41094</v>
      </c>
      <c r="BU3454">
        <v>0.64500000000000002</v>
      </c>
      <c r="BV3454">
        <f t="shared" si="1345"/>
        <v>6.45E-3</v>
      </c>
      <c r="BX3454" s="1">
        <v>41094</v>
      </c>
      <c r="BY3454">
        <v>0.92300000000000004</v>
      </c>
      <c r="BZ3454">
        <f t="shared" si="1346"/>
        <v>9.2300000000000004E-3</v>
      </c>
      <c r="CB3454" s="1">
        <v>41187</v>
      </c>
      <c r="CC3454">
        <v>0.40500000000000003</v>
      </c>
      <c r="CD3454">
        <f t="shared" si="1347"/>
        <v>4.0500000000000006E-3</v>
      </c>
      <c r="CG3454" s="1"/>
    </row>
    <row r="3455" spans="1:85" x14ac:dyDescent="0.3">
      <c r="A3455" s="21">
        <f t="shared" si="1348"/>
        <v>50648</v>
      </c>
      <c r="B3455" s="18">
        <f t="shared" si="1332"/>
        <v>112.421875</v>
      </c>
      <c r="C3455">
        <f t="shared" si="1350"/>
        <v>115</v>
      </c>
      <c r="D3455">
        <f t="shared" ca="1" si="1335"/>
        <v>-12.888888888888889</v>
      </c>
      <c r="E3455">
        <f ca="1">IF(currency="USD",'Future et co'!F3455,IF(currency="EUR",'Future et co'!G3455,FALSE))</f>
        <v>3.6070000000000005E-2</v>
      </c>
      <c r="F3455">
        <f t="shared" ca="1" si="1336"/>
        <v>3.6070000000000005E-2</v>
      </c>
      <c r="G3455">
        <f t="shared" ca="1" si="1337"/>
        <v>2.0569999999999998E-2</v>
      </c>
      <c r="L3455">
        <f t="shared" ca="1" si="1338"/>
        <v>127.8</v>
      </c>
      <c r="M3455">
        <f t="shared" ca="1" si="1333"/>
        <v>3.6070000000000005E-2</v>
      </c>
      <c r="R3455">
        <f t="shared" ca="1" si="1339"/>
        <v>127.8</v>
      </c>
      <c r="S3455">
        <f t="shared" ca="1" si="1334"/>
        <v>3.6070000000000005E-2</v>
      </c>
      <c r="U3455" s="1"/>
      <c r="W3455" t="str">
        <f t="shared" si="1351"/>
        <v/>
      </c>
      <c r="Y3455" s="1"/>
      <c r="AA3455">
        <f t="shared" si="1352"/>
        <v>0</v>
      </c>
      <c r="AC3455" s="1"/>
      <c r="AE3455">
        <f t="shared" si="1353"/>
        <v>0</v>
      </c>
      <c r="AH3455" s="1"/>
      <c r="AI3455" s="17"/>
      <c r="AJ3455" s="25"/>
      <c r="AU3455" s="1">
        <v>41087</v>
      </c>
      <c r="AV3455">
        <v>0.16400000000000001</v>
      </c>
      <c r="AW3455">
        <f t="shared" si="1340"/>
        <v>1.64E-3</v>
      </c>
      <c r="AY3455" s="1">
        <v>41088</v>
      </c>
      <c r="AZ3455">
        <v>0.16200000000000001</v>
      </c>
      <c r="BA3455">
        <f t="shared" si="1341"/>
        <v>1.6200000000000001E-3</v>
      </c>
      <c r="BC3455" s="1">
        <v>41186</v>
      </c>
      <c r="BD3455">
        <v>0.33100000000000002</v>
      </c>
      <c r="BE3455">
        <f t="shared" si="1342"/>
        <v>3.31E-3</v>
      </c>
      <c r="BG3455" s="1">
        <v>41186</v>
      </c>
      <c r="BH3455">
        <v>0.35799999999999998</v>
      </c>
      <c r="BI3455">
        <f t="shared" si="1343"/>
        <v>3.5799999999999998E-3</v>
      </c>
      <c r="BK3455" s="1">
        <v>41491</v>
      </c>
      <c r="BL3455">
        <v>2.3511899999999999</v>
      </c>
      <c r="BM3455">
        <f t="shared" si="1349"/>
        <v>2.3511899999999999E-2</v>
      </c>
      <c r="BP3455" s="1">
        <v>41067</v>
      </c>
      <c r="BQ3455">
        <v>162.52000000000001</v>
      </c>
      <c r="BR3455">
        <f t="shared" si="1344"/>
        <v>1.6252000000000002</v>
      </c>
      <c r="BT3455" s="1">
        <v>41093</v>
      </c>
      <c r="BU3455">
        <v>0.65</v>
      </c>
      <c r="BV3455">
        <f t="shared" si="1345"/>
        <v>6.5000000000000006E-3</v>
      </c>
      <c r="BX3455" s="1">
        <v>41093</v>
      </c>
      <c r="BY3455">
        <v>0.92600000000000005</v>
      </c>
      <c r="BZ3455">
        <f t="shared" si="1346"/>
        <v>9.2600000000000009E-3</v>
      </c>
      <c r="CB3455" s="1">
        <v>41186</v>
      </c>
      <c r="CC3455">
        <v>0.39700000000000002</v>
      </c>
      <c r="CD3455">
        <f t="shared" si="1347"/>
        <v>3.9700000000000004E-3</v>
      </c>
      <c r="CG3455" s="1"/>
    </row>
    <row r="3456" spans="1:85" x14ac:dyDescent="0.3">
      <c r="A3456" s="21">
        <f t="shared" si="1348"/>
        <v>50649</v>
      </c>
      <c r="B3456" s="18">
        <f t="shared" si="1332"/>
        <v>112.421875</v>
      </c>
      <c r="C3456">
        <f t="shared" si="1350"/>
        <v>115</v>
      </c>
      <c r="D3456">
        <f t="shared" ca="1" si="1335"/>
        <v>-12.891666666666667</v>
      </c>
      <c r="E3456">
        <f ca="1">IF(currency="USD",'Future et co'!F3456,IF(currency="EUR",'Future et co'!G3456,FALSE))</f>
        <v>3.6070000000000005E-2</v>
      </c>
      <c r="F3456">
        <f t="shared" ca="1" si="1336"/>
        <v>3.6070000000000005E-2</v>
      </c>
      <c r="G3456">
        <f t="shared" ca="1" si="1337"/>
        <v>2.0569999999999998E-2</v>
      </c>
      <c r="L3456">
        <f t="shared" ca="1" si="1338"/>
        <v>127.8</v>
      </c>
      <c r="M3456">
        <f t="shared" ca="1" si="1333"/>
        <v>3.6070000000000005E-2</v>
      </c>
      <c r="R3456">
        <f t="shared" ca="1" si="1339"/>
        <v>127.8</v>
      </c>
      <c r="S3456">
        <f t="shared" ca="1" si="1334"/>
        <v>3.6070000000000005E-2</v>
      </c>
      <c r="U3456" s="1"/>
      <c r="W3456" t="str">
        <f t="shared" si="1351"/>
        <v/>
      </c>
      <c r="Y3456" s="1"/>
      <c r="AA3456">
        <f t="shared" si="1352"/>
        <v>0</v>
      </c>
      <c r="AC3456" s="1"/>
      <c r="AE3456">
        <f t="shared" si="1353"/>
        <v>0</v>
      </c>
      <c r="AH3456" s="1"/>
      <c r="AI3456" s="17"/>
      <c r="AJ3456" s="25"/>
      <c r="AU3456" s="1">
        <v>41086</v>
      </c>
      <c r="AV3456">
        <v>0.17699999999999999</v>
      </c>
      <c r="AW3456">
        <f t="shared" si="1340"/>
        <v>1.7699999999999999E-3</v>
      </c>
      <c r="AY3456" s="1">
        <v>41087</v>
      </c>
      <c r="AZ3456">
        <v>0.16500000000000001</v>
      </c>
      <c r="BA3456">
        <f t="shared" si="1341"/>
        <v>1.65E-3</v>
      </c>
      <c r="BC3456" s="1">
        <v>41185</v>
      </c>
      <c r="BD3456">
        <v>0.32300000000000001</v>
      </c>
      <c r="BE3456">
        <f t="shared" si="1342"/>
        <v>3.2300000000000002E-3</v>
      </c>
      <c r="BG3456" s="1">
        <v>41185</v>
      </c>
      <c r="BH3456">
        <v>0.34699999999999998</v>
      </c>
      <c r="BI3456">
        <f t="shared" si="1343"/>
        <v>3.4699999999999996E-3</v>
      </c>
      <c r="BK3456" s="1">
        <v>41492</v>
      </c>
      <c r="BL3456">
        <v>2.3668300000000002</v>
      </c>
      <c r="BM3456">
        <f t="shared" si="1349"/>
        <v>2.3668300000000003E-2</v>
      </c>
      <c r="BP3456" s="1">
        <v>41066</v>
      </c>
      <c r="BQ3456">
        <v>161.9</v>
      </c>
      <c r="BR3456">
        <f t="shared" si="1344"/>
        <v>1.619</v>
      </c>
      <c r="BT3456" s="1">
        <v>41092</v>
      </c>
      <c r="BU3456">
        <v>0.65200000000000002</v>
      </c>
      <c r="BV3456">
        <f t="shared" si="1345"/>
        <v>6.5200000000000006E-3</v>
      </c>
      <c r="BX3456" s="1">
        <v>41092</v>
      </c>
      <c r="BY3456">
        <v>0.92800000000000005</v>
      </c>
      <c r="BZ3456">
        <f t="shared" si="1346"/>
        <v>9.2800000000000001E-3</v>
      </c>
      <c r="CB3456" s="1">
        <v>41185</v>
      </c>
      <c r="CC3456">
        <v>0.4</v>
      </c>
      <c r="CD3456">
        <f t="shared" si="1347"/>
        <v>4.0000000000000001E-3</v>
      </c>
      <c r="CG3456" s="1"/>
    </row>
    <row r="3457" spans="1:85" x14ac:dyDescent="0.3">
      <c r="A3457" s="21">
        <f t="shared" si="1348"/>
        <v>50650</v>
      </c>
      <c r="B3457" s="18">
        <f t="shared" si="1332"/>
        <v>112.421875</v>
      </c>
      <c r="C3457">
        <f t="shared" si="1350"/>
        <v>115</v>
      </c>
      <c r="D3457">
        <f t="shared" ca="1" si="1335"/>
        <v>-12.894444444444444</v>
      </c>
      <c r="E3457">
        <f ca="1">IF(currency="USD",'Future et co'!F3457,IF(currency="EUR",'Future et co'!G3457,FALSE))</f>
        <v>3.6070000000000005E-2</v>
      </c>
      <c r="F3457">
        <f t="shared" ca="1" si="1336"/>
        <v>3.6070000000000005E-2</v>
      </c>
      <c r="G3457">
        <f t="shared" ca="1" si="1337"/>
        <v>2.0569999999999998E-2</v>
      </c>
      <c r="L3457">
        <f t="shared" ca="1" si="1338"/>
        <v>127.8</v>
      </c>
      <c r="M3457">
        <f t="shared" ca="1" si="1333"/>
        <v>3.6070000000000005E-2</v>
      </c>
      <c r="R3457">
        <f t="shared" ca="1" si="1339"/>
        <v>127.8</v>
      </c>
      <c r="S3457">
        <f t="shared" ca="1" si="1334"/>
        <v>3.6070000000000005E-2</v>
      </c>
      <c r="U3457" s="1"/>
      <c r="W3457" t="str">
        <f t="shared" si="1351"/>
        <v/>
      </c>
      <c r="Y3457" s="1"/>
      <c r="AA3457">
        <f t="shared" si="1352"/>
        <v>0</v>
      </c>
      <c r="AC3457" s="1"/>
      <c r="AE3457">
        <f t="shared" si="1353"/>
        <v>0</v>
      </c>
      <c r="AH3457" s="1"/>
      <c r="AI3457" s="17"/>
      <c r="AJ3457" s="25"/>
      <c r="AU3457" s="1">
        <v>41085</v>
      </c>
      <c r="AV3457">
        <v>0.16400000000000001</v>
      </c>
      <c r="AW3457">
        <f t="shared" si="1340"/>
        <v>1.64E-3</v>
      </c>
      <c r="AY3457" s="1">
        <v>41086</v>
      </c>
      <c r="AZ3457">
        <v>0.16800000000000001</v>
      </c>
      <c r="BA3457">
        <f t="shared" si="1341"/>
        <v>1.6800000000000001E-3</v>
      </c>
      <c r="BC3457" s="1">
        <v>41184</v>
      </c>
      <c r="BD3457">
        <v>0.33200000000000002</v>
      </c>
      <c r="BE3457">
        <f t="shared" si="1342"/>
        <v>3.32E-3</v>
      </c>
      <c r="BG3457" s="1">
        <v>41184</v>
      </c>
      <c r="BH3457">
        <v>0.34899999999999998</v>
      </c>
      <c r="BI3457">
        <f t="shared" si="1343"/>
        <v>3.4899999999999996E-3</v>
      </c>
      <c r="BK3457" s="1">
        <v>41493</v>
      </c>
      <c r="BL3457">
        <v>2.37527</v>
      </c>
      <c r="BM3457">
        <f t="shared" si="1349"/>
        <v>2.3752700000000002E-2</v>
      </c>
      <c r="BP3457" s="1">
        <v>41065</v>
      </c>
      <c r="BQ3457">
        <v>163.24</v>
      </c>
      <c r="BR3457">
        <f t="shared" si="1344"/>
        <v>1.6324000000000001</v>
      </c>
      <c r="BT3457" s="1">
        <v>41089</v>
      </c>
      <c r="BU3457">
        <v>0.65300000000000002</v>
      </c>
      <c r="BV3457">
        <f t="shared" si="1345"/>
        <v>6.5300000000000002E-3</v>
      </c>
      <c r="BX3457" s="1">
        <v>41089</v>
      </c>
      <c r="BY3457">
        <v>0.93</v>
      </c>
      <c r="BZ3457">
        <f t="shared" si="1346"/>
        <v>9.300000000000001E-3</v>
      </c>
      <c r="CB3457" s="1">
        <v>41184</v>
      </c>
      <c r="CC3457">
        <v>0.40200000000000002</v>
      </c>
      <c r="CD3457">
        <f t="shared" si="1347"/>
        <v>4.0200000000000001E-3</v>
      </c>
      <c r="CG3457" s="1"/>
    </row>
    <row r="3458" spans="1:85" x14ac:dyDescent="0.3">
      <c r="A3458" s="21">
        <f t="shared" si="1348"/>
        <v>50651</v>
      </c>
      <c r="B3458" s="18">
        <f t="shared" si="1332"/>
        <v>112.421875</v>
      </c>
      <c r="C3458">
        <f t="shared" si="1350"/>
        <v>115</v>
      </c>
      <c r="D3458">
        <f t="shared" ca="1" si="1335"/>
        <v>-12.897222222222222</v>
      </c>
      <c r="E3458">
        <f ca="1">IF(currency="USD",'Future et co'!F3458,IF(currency="EUR",'Future et co'!G3458,FALSE))</f>
        <v>3.6070000000000005E-2</v>
      </c>
      <c r="F3458">
        <f t="shared" ca="1" si="1336"/>
        <v>3.6070000000000005E-2</v>
      </c>
      <c r="G3458">
        <f t="shared" ca="1" si="1337"/>
        <v>2.0569999999999998E-2</v>
      </c>
      <c r="L3458">
        <f t="shared" ca="1" si="1338"/>
        <v>127.8</v>
      </c>
      <c r="M3458">
        <f t="shared" ca="1" si="1333"/>
        <v>3.6070000000000005E-2</v>
      </c>
      <c r="R3458">
        <f t="shared" ca="1" si="1339"/>
        <v>127.8</v>
      </c>
      <c r="S3458">
        <f t="shared" ca="1" si="1334"/>
        <v>3.6070000000000005E-2</v>
      </c>
      <c r="U3458" s="1"/>
      <c r="W3458" t="str">
        <f t="shared" si="1351"/>
        <v/>
      </c>
      <c r="Y3458" s="1"/>
      <c r="AA3458">
        <f t="shared" si="1352"/>
        <v>0</v>
      </c>
      <c r="AC3458" s="1"/>
      <c r="AE3458">
        <f t="shared" si="1353"/>
        <v>0</v>
      </c>
      <c r="AH3458" s="1"/>
      <c r="AI3458" s="17"/>
      <c r="AJ3458" s="25"/>
      <c r="AU3458" s="1">
        <v>41082</v>
      </c>
      <c r="AV3458">
        <v>0.15</v>
      </c>
      <c r="AW3458">
        <f t="shared" si="1340"/>
        <v>1.5E-3</v>
      </c>
      <c r="AY3458" s="1">
        <v>41085</v>
      </c>
      <c r="AZ3458">
        <v>0.16900000000000001</v>
      </c>
      <c r="BA3458">
        <f t="shared" si="1341"/>
        <v>1.6900000000000001E-3</v>
      </c>
      <c r="BC3458" s="1">
        <v>41183</v>
      </c>
      <c r="BD3458">
        <v>0.31</v>
      </c>
      <c r="BE3458">
        <f t="shared" si="1342"/>
        <v>3.0999999999999999E-3</v>
      </c>
      <c r="BG3458" s="1">
        <v>41183</v>
      </c>
      <c r="BH3458">
        <v>0.34599999999999997</v>
      </c>
      <c r="BI3458">
        <f t="shared" si="1343"/>
        <v>3.4599999999999995E-3</v>
      </c>
      <c r="BK3458" s="1">
        <v>41494</v>
      </c>
      <c r="BL3458">
        <v>2.3660299999999999</v>
      </c>
      <c r="BM3458">
        <f t="shared" si="1349"/>
        <v>2.3660299999999999E-2</v>
      </c>
      <c r="BP3458" s="1">
        <v>41064</v>
      </c>
      <c r="BQ3458">
        <v>163.22999999999999</v>
      </c>
      <c r="BR3458">
        <f t="shared" si="1344"/>
        <v>1.6322999999999999</v>
      </c>
      <c r="BT3458" s="1">
        <v>41088</v>
      </c>
      <c r="BU3458">
        <v>0.65300000000000002</v>
      </c>
      <c r="BV3458">
        <f t="shared" si="1345"/>
        <v>6.5300000000000002E-3</v>
      </c>
      <c r="BX3458" s="1">
        <v>41088</v>
      </c>
      <c r="BY3458">
        <v>0.92900000000000005</v>
      </c>
      <c r="BZ3458">
        <f t="shared" si="1346"/>
        <v>9.2899999999999996E-3</v>
      </c>
      <c r="CB3458" s="1">
        <v>41183</v>
      </c>
      <c r="CC3458">
        <v>0.41699999999999998</v>
      </c>
      <c r="CD3458">
        <f t="shared" si="1347"/>
        <v>4.1700000000000001E-3</v>
      </c>
      <c r="CG3458" s="1"/>
    </row>
    <row r="3459" spans="1:85" x14ac:dyDescent="0.3">
      <c r="A3459" s="21">
        <f t="shared" si="1348"/>
        <v>50654</v>
      </c>
      <c r="B3459" s="18">
        <f t="shared" si="1332"/>
        <v>112.421875</v>
      </c>
      <c r="C3459">
        <f t="shared" si="1350"/>
        <v>115</v>
      </c>
      <c r="D3459">
        <f t="shared" ca="1" si="1335"/>
        <v>-12.905555555555555</v>
      </c>
      <c r="E3459">
        <f ca="1">IF(currency="USD",'Future et co'!F3459,IF(currency="EUR",'Future et co'!G3459,FALSE))</f>
        <v>3.6070000000000005E-2</v>
      </c>
      <c r="F3459">
        <f t="shared" ca="1" si="1336"/>
        <v>3.6070000000000005E-2</v>
      </c>
      <c r="G3459">
        <f t="shared" ca="1" si="1337"/>
        <v>2.0569999999999998E-2</v>
      </c>
      <c r="L3459">
        <f t="shared" ca="1" si="1338"/>
        <v>127.8</v>
      </c>
      <c r="M3459">
        <f t="shared" ca="1" si="1333"/>
        <v>3.6070000000000005E-2</v>
      </c>
      <c r="R3459">
        <f t="shared" ca="1" si="1339"/>
        <v>127.8</v>
      </c>
      <c r="S3459">
        <f t="shared" ca="1" si="1334"/>
        <v>3.6070000000000005E-2</v>
      </c>
      <c r="U3459" s="1"/>
      <c r="W3459" t="str">
        <f t="shared" si="1351"/>
        <v/>
      </c>
      <c r="Y3459" s="1"/>
      <c r="AA3459">
        <f t="shared" si="1352"/>
        <v>0</v>
      </c>
      <c r="AC3459" s="1"/>
      <c r="AE3459">
        <f t="shared" si="1353"/>
        <v>0</v>
      </c>
      <c r="AH3459" s="1"/>
      <c r="AI3459" s="17"/>
      <c r="AJ3459" s="25"/>
      <c r="AU3459" s="1">
        <v>41081</v>
      </c>
      <c r="AV3459">
        <v>0.158</v>
      </c>
      <c r="AW3459">
        <f t="shared" si="1340"/>
        <v>1.58E-3</v>
      </c>
      <c r="AY3459" s="1">
        <v>41082</v>
      </c>
      <c r="AZ3459">
        <v>0.16500000000000001</v>
      </c>
      <c r="BA3459">
        <f t="shared" si="1341"/>
        <v>1.65E-3</v>
      </c>
      <c r="BC3459" s="1">
        <v>41180</v>
      </c>
      <c r="BD3459">
        <v>0.31</v>
      </c>
      <c r="BE3459">
        <f t="shared" si="1342"/>
        <v>3.0999999999999999E-3</v>
      </c>
      <c r="BG3459" s="1">
        <v>41180</v>
      </c>
      <c r="BH3459">
        <v>0.35499999999999998</v>
      </c>
      <c r="BI3459">
        <f t="shared" si="1343"/>
        <v>3.5499999999999998E-3</v>
      </c>
      <c r="BK3459" s="1">
        <v>41495</v>
      </c>
      <c r="BL3459">
        <v>2.3749199999999999</v>
      </c>
      <c r="BM3459">
        <f t="shared" si="1349"/>
        <v>2.3749199999999998E-2</v>
      </c>
      <c r="BP3459" s="1">
        <v>41061</v>
      </c>
      <c r="BQ3459">
        <v>163.86</v>
      </c>
      <c r="BR3459">
        <f t="shared" si="1344"/>
        <v>1.6386000000000001</v>
      </c>
      <c r="BT3459" s="1">
        <v>41087</v>
      </c>
      <c r="BU3459">
        <v>0.65200000000000002</v>
      </c>
      <c r="BV3459">
        <f t="shared" si="1345"/>
        <v>6.5200000000000006E-3</v>
      </c>
      <c r="BX3459" s="1">
        <v>41087</v>
      </c>
      <c r="BY3459">
        <v>0.92600000000000005</v>
      </c>
      <c r="BZ3459">
        <f t="shared" si="1346"/>
        <v>9.2600000000000009E-3</v>
      </c>
      <c r="CB3459" s="1">
        <v>41180</v>
      </c>
      <c r="CC3459">
        <v>0.40300000000000002</v>
      </c>
      <c r="CD3459">
        <f t="shared" si="1347"/>
        <v>4.0300000000000006E-3</v>
      </c>
      <c r="CG3459" s="1"/>
    </row>
    <row r="3460" spans="1:85" x14ac:dyDescent="0.3">
      <c r="A3460" s="21">
        <f t="shared" si="1348"/>
        <v>50655</v>
      </c>
      <c r="B3460" s="18">
        <f t="shared" si="1332"/>
        <v>112.421875</v>
      </c>
      <c r="C3460">
        <f t="shared" si="1350"/>
        <v>115</v>
      </c>
      <c r="D3460">
        <f t="shared" ca="1" si="1335"/>
        <v>-12.908333333333333</v>
      </c>
      <c r="E3460">
        <f ca="1">IF(currency="USD",'Future et co'!F3460,IF(currency="EUR",'Future et co'!G3460,FALSE))</f>
        <v>3.6070000000000005E-2</v>
      </c>
      <c r="F3460">
        <f t="shared" ca="1" si="1336"/>
        <v>3.6070000000000005E-2</v>
      </c>
      <c r="G3460">
        <f t="shared" ca="1" si="1337"/>
        <v>2.0569999999999998E-2</v>
      </c>
      <c r="L3460">
        <f t="shared" ca="1" si="1338"/>
        <v>127.8</v>
      </c>
      <c r="M3460">
        <f t="shared" ca="1" si="1333"/>
        <v>3.6070000000000005E-2</v>
      </c>
      <c r="R3460">
        <f t="shared" ca="1" si="1339"/>
        <v>127.8</v>
      </c>
      <c r="S3460">
        <f t="shared" ca="1" si="1334"/>
        <v>3.6070000000000005E-2</v>
      </c>
      <c r="U3460" s="1"/>
      <c r="W3460" t="str">
        <f t="shared" si="1351"/>
        <v/>
      </c>
      <c r="Y3460" s="1"/>
      <c r="AA3460">
        <f t="shared" si="1352"/>
        <v>0</v>
      </c>
      <c r="AC3460" s="1"/>
      <c r="AE3460">
        <f t="shared" si="1353"/>
        <v>0</v>
      </c>
      <c r="AH3460" s="1"/>
      <c r="AI3460" s="17"/>
      <c r="AJ3460" s="25"/>
      <c r="AU3460" s="1">
        <v>41080</v>
      </c>
      <c r="AV3460">
        <v>0.156</v>
      </c>
      <c r="AW3460">
        <f t="shared" si="1340"/>
        <v>1.56E-3</v>
      </c>
      <c r="AY3460" s="1">
        <v>41081</v>
      </c>
      <c r="AZ3460">
        <v>0.16</v>
      </c>
      <c r="BA3460">
        <f t="shared" si="1341"/>
        <v>1.6000000000000001E-3</v>
      </c>
      <c r="BC3460" s="1">
        <v>41179</v>
      </c>
      <c r="BD3460">
        <v>0.35199999999999998</v>
      </c>
      <c r="BE3460">
        <f t="shared" si="1342"/>
        <v>3.5199999999999997E-3</v>
      </c>
      <c r="BG3460" s="1">
        <v>41179</v>
      </c>
      <c r="BH3460">
        <v>0.378</v>
      </c>
      <c r="BI3460">
        <f t="shared" si="1343"/>
        <v>3.7799999999999999E-3</v>
      </c>
      <c r="BK3460" s="1">
        <v>41498</v>
      </c>
      <c r="BL3460">
        <v>2.3771800000000001</v>
      </c>
      <c r="BM3460">
        <f t="shared" si="1349"/>
        <v>2.3771799999999999E-2</v>
      </c>
      <c r="BP3460" s="1">
        <v>41060</v>
      </c>
      <c r="BQ3460">
        <v>163.51</v>
      </c>
      <c r="BR3460">
        <f t="shared" si="1344"/>
        <v>1.6351</v>
      </c>
      <c r="BT3460" s="1">
        <v>41086</v>
      </c>
      <c r="BU3460">
        <v>0.65300000000000002</v>
      </c>
      <c r="BV3460">
        <f t="shared" si="1345"/>
        <v>6.5300000000000002E-3</v>
      </c>
      <c r="BX3460" s="1">
        <v>41086</v>
      </c>
      <c r="BY3460">
        <v>0.92800000000000005</v>
      </c>
      <c r="BZ3460">
        <f t="shared" si="1346"/>
        <v>9.2800000000000001E-3</v>
      </c>
      <c r="CB3460" s="1">
        <v>41179</v>
      </c>
      <c r="CC3460">
        <v>0.40600000000000003</v>
      </c>
      <c r="CD3460">
        <f t="shared" si="1347"/>
        <v>4.0600000000000002E-3</v>
      </c>
      <c r="CG3460" s="1"/>
    </row>
    <row r="3461" spans="1:85" x14ac:dyDescent="0.3">
      <c r="A3461" s="21">
        <f t="shared" si="1348"/>
        <v>50656</v>
      </c>
      <c r="B3461" s="18">
        <f t="shared" si="1332"/>
        <v>112.421875</v>
      </c>
      <c r="C3461">
        <f t="shared" si="1350"/>
        <v>115</v>
      </c>
      <c r="D3461">
        <f t="shared" ca="1" si="1335"/>
        <v>-12.911111111111111</v>
      </c>
      <c r="E3461">
        <f ca="1">IF(currency="USD",'Future et co'!F3461,IF(currency="EUR",'Future et co'!G3461,FALSE))</f>
        <v>3.6070000000000005E-2</v>
      </c>
      <c r="F3461">
        <f t="shared" ca="1" si="1336"/>
        <v>3.6070000000000005E-2</v>
      </c>
      <c r="G3461">
        <f t="shared" ca="1" si="1337"/>
        <v>2.0569999999999998E-2</v>
      </c>
      <c r="L3461">
        <f t="shared" ca="1" si="1338"/>
        <v>127.8</v>
      </c>
      <c r="M3461">
        <f t="shared" ca="1" si="1333"/>
        <v>3.6070000000000005E-2</v>
      </c>
      <c r="R3461">
        <f t="shared" ca="1" si="1339"/>
        <v>127.8</v>
      </c>
      <c r="S3461">
        <f t="shared" ca="1" si="1334"/>
        <v>3.6070000000000005E-2</v>
      </c>
      <c r="U3461" s="1"/>
      <c r="W3461" t="str">
        <f t="shared" si="1351"/>
        <v/>
      </c>
      <c r="Y3461" s="1"/>
      <c r="AA3461">
        <f t="shared" si="1352"/>
        <v>0</v>
      </c>
      <c r="AC3461" s="1"/>
      <c r="AE3461">
        <f t="shared" si="1353"/>
        <v>0</v>
      </c>
      <c r="AH3461" s="1"/>
      <c r="AI3461" s="17"/>
      <c r="AJ3461" s="25"/>
      <c r="AU3461" s="1">
        <v>41079</v>
      </c>
      <c r="AV3461">
        <v>0.152</v>
      </c>
      <c r="AW3461">
        <f t="shared" si="1340"/>
        <v>1.5199999999999999E-3</v>
      </c>
      <c r="AY3461" s="1">
        <v>41080</v>
      </c>
      <c r="AZ3461">
        <v>0.159</v>
      </c>
      <c r="BA3461">
        <f t="shared" si="1341"/>
        <v>1.5900000000000001E-3</v>
      </c>
      <c r="BC3461" s="1">
        <v>41178</v>
      </c>
      <c r="BD3461">
        <v>0.37</v>
      </c>
      <c r="BE3461">
        <f t="shared" si="1342"/>
        <v>3.7000000000000002E-3</v>
      </c>
      <c r="BG3461" s="1">
        <v>41178</v>
      </c>
      <c r="BH3461">
        <v>0.39300000000000002</v>
      </c>
      <c r="BI3461">
        <f t="shared" si="1343"/>
        <v>3.9300000000000003E-3</v>
      </c>
      <c r="BK3461" s="1">
        <v>41499</v>
      </c>
      <c r="BL3461">
        <v>2.37114</v>
      </c>
      <c r="BM3461">
        <f t="shared" si="1349"/>
        <v>2.3711400000000001E-2</v>
      </c>
      <c r="BP3461" s="1">
        <v>41059</v>
      </c>
      <c r="BQ3461">
        <v>162.72999999999999</v>
      </c>
      <c r="BR3461">
        <f t="shared" si="1344"/>
        <v>1.6273</v>
      </c>
      <c r="BT3461" s="1">
        <v>41085</v>
      </c>
      <c r="BU3461">
        <v>0.65300000000000002</v>
      </c>
      <c r="BV3461">
        <f t="shared" si="1345"/>
        <v>6.5300000000000002E-3</v>
      </c>
      <c r="BX3461" s="1">
        <v>41085</v>
      </c>
      <c r="BY3461">
        <v>0.92600000000000005</v>
      </c>
      <c r="BZ3461">
        <f t="shared" si="1346"/>
        <v>9.2600000000000009E-3</v>
      </c>
      <c r="CB3461" s="1">
        <v>41178</v>
      </c>
      <c r="CC3461">
        <v>0.433</v>
      </c>
      <c r="CD3461">
        <f t="shared" si="1347"/>
        <v>4.3299999999999996E-3</v>
      </c>
      <c r="CG3461" s="1"/>
    </row>
    <row r="3462" spans="1:85" x14ac:dyDescent="0.3">
      <c r="A3462" s="21">
        <f t="shared" si="1348"/>
        <v>50657</v>
      </c>
      <c r="B3462" s="18">
        <f t="shared" si="1332"/>
        <v>112.421875</v>
      </c>
      <c r="C3462">
        <f t="shared" si="1350"/>
        <v>115</v>
      </c>
      <c r="D3462">
        <f t="shared" ca="1" si="1335"/>
        <v>-12.91388888888889</v>
      </c>
      <c r="E3462">
        <f ca="1">IF(currency="USD",'Future et co'!F3462,IF(currency="EUR",'Future et co'!G3462,FALSE))</f>
        <v>3.6070000000000005E-2</v>
      </c>
      <c r="F3462">
        <f t="shared" ca="1" si="1336"/>
        <v>3.6070000000000005E-2</v>
      </c>
      <c r="G3462">
        <f t="shared" ca="1" si="1337"/>
        <v>2.0569999999999998E-2</v>
      </c>
      <c r="L3462">
        <f t="shared" ca="1" si="1338"/>
        <v>127.8</v>
      </c>
      <c r="M3462">
        <f t="shared" ca="1" si="1333"/>
        <v>3.6070000000000005E-2</v>
      </c>
      <c r="R3462">
        <f t="shared" ca="1" si="1339"/>
        <v>127.8</v>
      </c>
      <c r="S3462">
        <f t="shared" ca="1" si="1334"/>
        <v>3.6070000000000005E-2</v>
      </c>
      <c r="U3462" s="1"/>
      <c r="W3462" t="str">
        <f t="shared" si="1351"/>
        <v/>
      </c>
      <c r="Y3462" s="1"/>
      <c r="AA3462">
        <f t="shared" si="1352"/>
        <v>0</v>
      </c>
      <c r="AC3462" s="1"/>
      <c r="AE3462">
        <f t="shared" si="1353"/>
        <v>0</v>
      </c>
      <c r="AH3462" s="1"/>
      <c r="AI3462" s="17"/>
      <c r="AJ3462" s="25"/>
      <c r="AU3462" s="1">
        <v>41078</v>
      </c>
      <c r="AV3462">
        <v>0.13</v>
      </c>
      <c r="AW3462">
        <f t="shared" si="1340"/>
        <v>1.2999999999999999E-3</v>
      </c>
      <c r="AY3462" s="1">
        <v>41079</v>
      </c>
      <c r="AZ3462">
        <v>0.152</v>
      </c>
      <c r="BA3462">
        <f t="shared" si="1341"/>
        <v>1.5199999999999999E-3</v>
      </c>
      <c r="BC3462" s="1">
        <v>41177</v>
      </c>
      <c r="BD3462">
        <v>0.34</v>
      </c>
      <c r="BE3462">
        <f t="shared" si="1342"/>
        <v>3.4000000000000002E-3</v>
      </c>
      <c r="BG3462" s="1">
        <v>41177</v>
      </c>
      <c r="BH3462">
        <v>0.378</v>
      </c>
      <c r="BI3462">
        <f t="shared" si="1343"/>
        <v>3.7799999999999999E-3</v>
      </c>
      <c r="BK3462" s="1">
        <v>41500</v>
      </c>
      <c r="BL3462">
        <v>2.3829799999999999</v>
      </c>
      <c r="BM3462">
        <f t="shared" si="1349"/>
        <v>2.3829799999999998E-2</v>
      </c>
      <c r="BP3462" s="1">
        <v>41058</v>
      </c>
      <c r="BQ3462">
        <v>161.58000000000001</v>
      </c>
      <c r="BR3462">
        <f t="shared" si="1344"/>
        <v>1.6158000000000001</v>
      </c>
      <c r="BT3462" s="1">
        <v>41082</v>
      </c>
      <c r="BU3462">
        <v>0.65400000000000003</v>
      </c>
      <c r="BV3462">
        <f t="shared" si="1345"/>
        <v>6.5400000000000007E-3</v>
      </c>
      <c r="BX3462" s="1">
        <v>41082</v>
      </c>
      <c r="BY3462">
        <v>0.92800000000000005</v>
      </c>
      <c r="BZ3462">
        <f t="shared" si="1346"/>
        <v>9.2800000000000001E-3</v>
      </c>
      <c r="CB3462" s="1">
        <v>41177</v>
      </c>
      <c r="CC3462">
        <v>0.41</v>
      </c>
      <c r="CD3462">
        <f t="shared" si="1347"/>
        <v>4.0999999999999995E-3</v>
      </c>
      <c r="CG3462" s="1"/>
    </row>
    <row r="3463" spans="1:85" x14ac:dyDescent="0.3">
      <c r="A3463" s="21">
        <f t="shared" si="1348"/>
        <v>50658</v>
      </c>
      <c r="B3463" s="18">
        <f t="shared" si="1332"/>
        <v>112.421875</v>
      </c>
      <c r="C3463">
        <f t="shared" si="1350"/>
        <v>115</v>
      </c>
      <c r="D3463">
        <f t="shared" ca="1" si="1335"/>
        <v>-12.916666666666666</v>
      </c>
      <c r="E3463">
        <f ca="1">IF(currency="USD",'Future et co'!F3463,IF(currency="EUR",'Future et co'!G3463,FALSE))</f>
        <v>3.6070000000000005E-2</v>
      </c>
      <c r="F3463">
        <f t="shared" ca="1" si="1336"/>
        <v>3.6070000000000005E-2</v>
      </c>
      <c r="G3463">
        <f t="shared" ca="1" si="1337"/>
        <v>2.0569999999999998E-2</v>
      </c>
      <c r="L3463">
        <f t="shared" ca="1" si="1338"/>
        <v>127.8</v>
      </c>
      <c r="M3463">
        <f t="shared" ca="1" si="1333"/>
        <v>3.6070000000000005E-2</v>
      </c>
      <c r="R3463">
        <f t="shared" ca="1" si="1339"/>
        <v>127.8</v>
      </c>
      <c r="S3463">
        <f t="shared" ca="1" si="1334"/>
        <v>3.6070000000000005E-2</v>
      </c>
      <c r="U3463" s="1"/>
      <c r="W3463" t="str">
        <f t="shared" si="1351"/>
        <v/>
      </c>
      <c r="Y3463" s="1"/>
      <c r="AA3463">
        <f t="shared" si="1352"/>
        <v>0</v>
      </c>
      <c r="AC3463" s="1"/>
      <c r="AE3463">
        <f t="shared" si="1353"/>
        <v>0</v>
      </c>
      <c r="AH3463" s="1"/>
      <c r="AI3463" s="17"/>
      <c r="AJ3463" s="25"/>
      <c r="AU3463" s="1">
        <v>41075</v>
      </c>
      <c r="AV3463">
        <v>0.152</v>
      </c>
      <c r="AW3463">
        <f t="shared" si="1340"/>
        <v>1.5199999999999999E-3</v>
      </c>
      <c r="AY3463" s="1">
        <v>41078</v>
      </c>
      <c r="AZ3463">
        <v>0.14899999999999999</v>
      </c>
      <c r="BA3463">
        <f t="shared" si="1341"/>
        <v>1.49E-3</v>
      </c>
      <c r="BC3463" s="1">
        <v>41176</v>
      </c>
      <c r="BD3463">
        <v>0.33</v>
      </c>
      <c r="BE3463">
        <f t="shared" si="1342"/>
        <v>3.3E-3</v>
      </c>
      <c r="BG3463" s="1">
        <v>41176</v>
      </c>
      <c r="BH3463">
        <v>0.371</v>
      </c>
      <c r="BI3463">
        <f t="shared" si="1343"/>
        <v>3.7099999999999998E-3</v>
      </c>
      <c r="BK3463" s="1">
        <v>41501</v>
      </c>
      <c r="BL3463">
        <v>2.4165800000000002</v>
      </c>
      <c r="BM3463">
        <f t="shared" si="1349"/>
        <v>2.4165800000000001E-2</v>
      </c>
      <c r="BP3463" s="1">
        <v>41057</v>
      </c>
      <c r="BQ3463">
        <v>161.65</v>
      </c>
      <c r="BR3463">
        <f t="shared" si="1344"/>
        <v>1.6165</v>
      </c>
      <c r="BT3463" s="1">
        <v>41081</v>
      </c>
      <c r="BU3463">
        <v>0.65500000000000003</v>
      </c>
      <c r="BV3463">
        <f t="shared" si="1345"/>
        <v>6.5500000000000003E-3</v>
      </c>
      <c r="BX3463" s="1">
        <v>41081</v>
      </c>
      <c r="BY3463">
        <v>0.92900000000000005</v>
      </c>
      <c r="BZ3463">
        <f t="shared" si="1346"/>
        <v>9.2899999999999996E-3</v>
      </c>
      <c r="CB3463" s="1">
        <v>41176</v>
      </c>
      <c r="CC3463">
        <v>0.39100000000000001</v>
      </c>
      <c r="CD3463">
        <f t="shared" si="1347"/>
        <v>3.9100000000000003E-3</v>
      </c>
      <c r="CG3463" s="1"/>
    </row>
    <row r="3464" spans="1:85" x14ac:dyDescent="0.3">
      <c r="A3464" s="21">
        <f t="shared" si="1348"/>
        <v>50661</v>
      </c>
      <c r="B3464" s="18">
        <f t="shared" si="1332"/>
        <v>112.421875</v>
      </c>
      <c r="C3464">
        <f t="shared" si="1350"/>
        <v>115</v>
      </c>
      <c r="D3464">
        <f t="shared" ca="1" si="1335"/>
        <v>-12.925000000000001</v>
      </c>
      <c r="E3464">
        <f ca="1">IF(currency="USD",'Future et co'!F3464,IF(currency="EUR",'Future et co'!G3464,FALSE))</f>
        <v>3.6070000000000005E-2</v>
      </c>
      <c r="F3464">
        <f t="shared" ca="1" si="1336"/>
        <v>3.6070000000000005E-2</v>
      </c>
      <c r="G3464">
        <f t="shared" ca="1" si="1337"/>
        <v>2.0569999999999998E-2</v>
      </c>
      <c r="L3464">
        <f t="shared" ca="1" si="1338"/>
        <v>127.8</v>
      </c>
      <c r="M3464">
        <f t="shared" ca="1" si="1333"/>
        <v>3.6070000000000005E-2</v>
      </c>
      <c r="R3464">
        <f t="shared" ca="1" si="1339"/>
        <v>127.8</v>
      </c>
      <c r="S3464">
        <f t="shared" ca="1" si="1334"/>
        <v>3.6070000000000005E-2</v>
      </c>
      <c r="U3464" s="1"/>
      <c r="W3464" t="str">
        <f t="shared" si="1351"/>
        <v/>
      </c>
      <c r="Y3464" s="1"/>
      <c r="AA3464">
        <f t="shared" si="1352"/>
        <v>0</v>
      </c>
      <c r="AC3464" s="1"/>
      <c r="AE3464">
        <f t="shared" si="1353"/>
        <v>0</v>
      </c>
      <c r="AH3464" s="1"/>
      <c r="AI3464" s="17"/>
      <c r="AJ3464" s="25"/>
      <c r="AU3464" s="1">
        <v>41074</v>
      </c>
      <c r="AV3464">
        <v>0.16200000000000001</v>
      </c>
      <c r="AW3464">
        <f t="shared" si="1340"/>
        <v>1.6200000000000001E-3</v>
      </c>
      <c r="AY3464" s="1">
        <v>41075</v>
      </c>
      <c r="AZ3464">
        <v>0.14699999999999999</v>
      </c>
      <c r="BA3464">
        <f t="shared" si="1341"/>
        <v>1.47E-3</v>
      </c>
      <c r="BC3464" s="1">
        <v>41173</v>
      </c>
      <c r="BD3464">
        <v>0.32</v>
      </c>
      <c r="BE3464">
        <f t="shared" si="1342"/>
        <v>3.2000000000000002E-3</v>
      </c>
      <c r="BG3464" s="1">
        <v>41173</v>
      </c>
      <c r="BH3464">
        <v>0.36899999999999999</v>
      </c>
      <c r="BI3464">
        <f t="shared" si="1343"/>
        <v>3.6900000000000001E-3</v>
      </c>
      <c r="BK3464" s="1">
        <v>41502</v>
      </c>
      <c r="BL3464">
        <v>2.42509</v>
      </c>
      <c r="BM3464">
        <f t="shared" si="1349"/>
        <v>2.4250899999999999E-2</v>
      </c>
      <c r="BP3464" s="1">
        <v>41054</v>
      </c>
      <c r="BQ3464">
        <v>161.5</v>
      </c>
      <c r="BR3464">
        <f t="shared" si="1344"/>
        <v>1.615</v>
      </c>
      <c r="BT3464" s="1">
        <v>41080</v>
      </c>
      <c r="BU3464">
        <v>0.65700000000000003</v>
      </c>
      <c r="BV3464">
        <f t="shared" si="1345"/>
        <v>6.5700000000000003E-3</v>
      </c>
      <c r="BX3464" s="1">
        <v>41080</v>
      </c>
      <c r="BY3464">
        <v>0.93</v>
      </c>
      <c r="BZ3464">
        <f t="shared" si="1346"/>
        <v>9.300000000000001E-3</v>
      </c>
      <c r="CB3464" s="1">
        <v>41173</v>
      </c>
      <c r="CC3464">
        <v>0.39100000000000001</v>
      </c>
      <c r="CD3464">
        <f t="shared" si="1347"/>
        <v>3.9100000000000003E-3</v>
      </c>
      <c r="CG3464" s="1"/>
    </row>
    <row r="3465" spans="1:85" x14ac:dyDescent="0.3">
      <c r="A3465" s="21">
        <f t="shared" si="1348"/>
        <v>50662</v>
      </c>
      <c r="B3465" s="18">
        <f t="shared" si="1332"/>
        <v>112.421875</v>
      </c>
      <c r="C3465">
        <f t="shared" si="1350"/>
        <v>115</v>
      </c>
      <c r="D3465">
        <f t="shared" ca="1" si="1335"/>
        <v>-12.927777777777777</v>
      </c>
      <c r="E3465">
        <f ca="1">IF(currency="USD",'Future et co'!F3465,IF(currency="EUR",'Future et co'!G3465,FALSE))</f>
        <v>3.6070000000000005E-2</v>
      </c>
      <c r="F3465">
        <f t="shared" ca="1" si="1336"/>
        <v>3.6070000000000005E-2</v>
      </c>
      <c r="G3465">
        <f t="shared" ca="1" si="1337"/>
        <v>2.0569999999999998E-2</v>
      </c>
      <c r="L3465">
        <f t="shared" ca="1" si="1338"/>
        <v>127.8</v>
      </c>
      <c r="M3465">
        <f t="shared" ca="1" si="1333"/>
        <v>3.6070000000000005E-2</v>
      </c>
      <c r="R3465">
        <f t="shared" ca="1" si="1339"/>
        <v>127.8</v>
      </c>
      <c r="S3465">
        <f t="shared" ca="1" si="1334"/>
        <v>3.6070000000000005E-2</v>
      </c>
      <c r="U3465" s="1"/>
      <c r="W3465" t="str">
        <f t="shared" si="1351"/>
        <v/>
      </c>
      <c r="Y3465" s="1"/>
      <c r="AA3465">
        <f t="shared" si="1352"/>
        <v>0</v>
      </c>
      <c r="AC3465" s="1"/>
      <c r="AE3465">
        <f t="shared" si="1353"/>
        <v>0</v>
      </c>
      <c r="AH3465" s="1"/>
      <c r="AI3465" s="17"/>
      <c r="AJ3465" s="25"/>
      <c r="AU3465" s="1">
        <v>41073</v>
      </c>
      <c r="AV3465">
        <v>0.159</v>
      </c>
      <c r="AW3465">
        <f t="shared" si="1340"/>
        <v>1.5900000000000001E-3</v>
      </c>
      <c r="AY3465" s="1">
        <v>41074</v>
      </c>
      <c r="AZ3465">
        <v>0.16</v>
      </c>
      <c r="BA3465">
        <f t="shared" si="1341"/>
        <v>1.6000000000000001E-3</v>
      </c>
      <c r="BC3465" s="1">
        <v>41172</v>
      </c>
      <c r="BD3465">
        <v>0.33</v>
      </c>
      <c r="BE3465">
        <f t="shared" si="1342"/>
        <v>3.3E-3</v>
      </c>
      <c r="BG3465" s="1">
        <v>41172</v>
      </c>
      <c r="BH3465">
        <v>0.36799999999999999</v>
      </c>
      <c r="BI3465">
        <f t="shared" si="1343"/>
        <v>3.6800000000000001E-3</v>
      </c>
      <c r="BK3465" s="1">
        <v>41505</v>
      </c>
      <c r="BL3465">
        <v>2.4405600000000001</v>
      </c>
      <c r="BM3465">
        <f t="shared" si="1349"/>
        <v>2.44056E-2</v>
      </c>
      <c r="BP3465" s="1">
        <v>41053</v>
      </c>
      <c r="BQ3465">
        <v>161.21</v>
      </c>
      <c r="BR3465">
        <f t="shared" si="1344"/>
        <v>1.6121000000000001</v>
      </c>
      <c r="BT3465" s="1">
        <v>41079</v>
      </c>
      <c r="BU3465">
        <v>0.65700000000000003</v>
      </c>
      <c r="BV3465">
        <f t="shared" si="1345"/>
        <v>6.5700000000000003E-3</v>
      </c>
      <c r="BX3465" s="1">
        <v>41079</v>
      </c>
      <c r="BY3465">
        <v>0.93</v>
      </c>
      <c r="BZ3465">
        <f t="shared" si="1346"/>
        <v>9.300000000000001E-3</v>
      </c>
      <c r="CB3465" s="1">
        <v>41172</v>
      </c>
      <c r="CC3465">
        <v>0.40400000000000003</v>
      </c>
      <c r="CD3465">
        <f t="shared" si="1347"/>
        <v>4.0400000000000002E-3</v>
      </c>
      <c r="CG3465" s="1"/>
    </row>
    <row r="3466" spans="1:85" x14ac:dyDescent="0.3">
      <c r="A3466" s="21">
        <f t="shared" si="1348"/>
        <v>50663</v>
      </c>
      <c r="B3466" s="18">
        <f t="shared" si="1332"/>
        <v>112.421875</v>
      </c>
      <c r="C3466">
        <f t="shared" si="1350"/>
        <v>115</v>
      </c>
      <c r="D3466">
        <f t="shared" ca="1" si="1335"/>
        <v>-12.930555555555555</v>
      </c>
      <c r="E3466">
        <f ca="1">IF(currency="USD",'Future et co'!F3466,IF(currency="EUR",'Future et co'!G3466,FALSE))</f>
        <v>3.6070000000000005E-2</v>
      </c>
      <c r="F3466">
        <f t="shared" ca="1" si="1336"/>
        <v>3.6070000000000005E-2</v>
      </c>
      <c r="G3466">
        <f t="shared" ca="1" si="1337"/>
        <v>2.0569999999999998E-2</v>
      </c>
      <c r="L3466">
        <f t="shared" ca="1" si="1338"/>
        <v>127.8</v>
      </c>
      <c r="M3466">
        <f t="shared" ca="1" si="1333"/>
        <v>3.6070000000000005E-2</v>
      </c>
      <c r="R3466">
        <f t="shared" ca="1" si="1339"/>
        <v>127.8</v>
      </c>
      <c r="S3466">
        <f t="shared" ca="1" si="1334"/>
        <v>3.6070000000000005E-2</v>
      </c>
      <c r="U3466" s="1"/>
      <c r="W3466" t="str">
        <f t="shared" si="1351"/>
        <v/>
      </c>
      <c r="Y3466" s="1"/>
      <c r="AA3466">
        <f t="shared" si="1352"/>
        <v>0</v>
      </c>
      <c r="AC3466" s="1"/>
      <c r="AE3466">
        <f t="shared" si="1353"/>
        <v>0</v>
      </c>
      <c r="AH3466" s="1"/>
      <c r="AI3466" s="17"/>
      <c r="AJ3466" s="25"/>
      <c r="AU3466" s="1">
        <v>41072</v>
      </c>
      <c r="AV3466">
        <v>0.16200000000000001</v>
      </c>
      <c r="AW3466">
        <f t="shared" si="1340"/>
        <v>1.6200000000000001E-3</v>
      </c>
      <c r="AY3466" s="1">
        <v>41073</v>
      </c>
      <c r="AZ3466">
        <v>0.159</v>
      </c>
      <c r="BA3466">
        <f t="shared" si="1341"/>
        <v>1.5900000000000001E-3</v>
      </c>
      <c r="BC3466" s="1">
        <v>41171</v>
      </c>
      <c r="BD3466">
        <v>0.34</v>
      </c>
      <c r="BE3466">
        <f t="shared" si="1342"/>
        <v>3.4000000000000002E-3</v>
      </c>
      <c r="BG3466" s="1">
        <v>41171</v>
      </c>
      <c r="BH3466">
        <v>0.36699999999999999</v>
      </c>
      <c r="BI3466">
        <f t="shared" si="1343"/>
        <v>3.6700000000000001E-3</v>
      </c>
      <c r="BK3466" s="1">
        <v>41506</v>
      </c>
      <c r="BL3466">
        <v>2.4321600000000001</v>
      </c>
      <c r="BM3466">
        <f t="shared" si="1349"/>
        <v>2.4321600000000002E-2</v>
      </c>
      <c r="BP3466" s="1">
        <v>41052</v>
      </c>
      <c r="BQ3466">
        <v>161.31</v>
      </c>
      <c r="BR3466">
        <f t="shared" si="1344"/>
        <v>1.6131</v>
      </c>
      <c r="BT3466" s="1">
        <v>41078</v>
      </c>
      <c r="BU3466">
        <v>0.65900000000000003</v>
      </c>
      <c r="BV3466">
        <f t="shared" si="1345"/>
        <v>6.5900000000000004E-3</v>
      </c>
      <c r="BX3466" s="1">
        <v>41078</v>
      </c>
      <c r="BY3466">
        <v>0.93400000000000005</v>
      </c>
      <c r="BZ3466">
        <f t="shared" si="1346"/>
        <v>9.3400000000000011E-3</v>
      </c>
      <c r="CB3466" s="1">
        <v>41171</v>
      </c>
      <c r="CC3466">
        <v>0.435</v>
      </c>
      <c r="CD3466">
        <f t="shared" si="1347"/>
        <v>4.3499999999999997E-3</v>
      </c>
      <c r="CG3466" s="1"/>
    </row>
    <row r="3467" spans="1:85" x14ac:dyDescent="0.3">
      <c r="A3467" s="21">
        <f t="shared" si="1348"/>
        <v>50664</v>
      </c>
      <c r="B3467" s="18">
        <f t="shared" ref="B3467:B3530" si="1354">IFERROR(VLOOKUP(A3467,$CG$11:$CH$19999,2,FALSE),B3466)</f>
        <v>112.421875</v>
      </c>
      <c r="C3467">
        <f t="shared" si="1350"/>
        <v>115</v>
      </c>
      <c r="D3467">
        <f t="shared" ca="1" si="1335"/>
        <v>-12.933333333333334</v>
      </c>
      <c r="E3467">
        <f ca="1">IF(currency="USD",'Future et co'!F3467,IF(currency="EUR",'Future et co'!G3467,FALSE))</f>
        <v>3.6070000000000005E-2</v>
      </c>
      <c r="F3467">
        <f t="shared" ca="1" si="1336"/>
        <v>3.6070000000000005E-2</v>
      </c>
      <c r="G3467">
        <f t="shared" ca="1" si="1337"/>
        <v>2.0569999999999998E-2</v>
      </c>
      <c r="L3467">
        <f t="shared" ca="1" si="1338"/>
        <v>127.8</v>
      </c>
      <c r="M3467">
        <f t="shared" ref="M3467:M3530" ca="1" si="1355">IFERROR(IF(L3467&lt;0.25,VLOOKUP(I3467,$AU$11:$AW$5325,3,FALSE),IF(AND(L3467&gt;=0.25,L3467&lt;0.5),VLOOKUP(I3467,$AY$11:$BA$5325,3,FALSE),IF(AND(L3467&gt;=0.5,L3467&lt;1),VLOOKUP(I3467,$BC$11:$BE$5325,3,FALSE),VLOOKUP(I3467,$BG$11:$BI$5010,3,FALSE)))),M3466)</f>
        <v>3.6070000000000005E-2</v>
      </c>
      <c r="R3467">
        <f t="shared" ca="1" si="1339"/>
        <v>127.8</v>
      </c>
      <c r="S3467">
        <f t="shared" ref="S3467:S3530" ca="1" si="1356">IFERROR(IF(R3467&lt;0.25,VLOOKUP(O3467,$AU$11:$AW$5325,3,FALSE),IF(AND(R3467&gt;=0.25,R3467&lt;0.5),VLOOKUP(O3467,$AY$11:$BA$5325,3,FALSE),IF(AND(R3467&gt;=0.5,R3467&lt;1),VLOOKUP(O3467,$BC$11:$BE$5325,3,FALSE),VLOOKUP(O3467,$BG$11:$BI$5010,3,FALSE)))),S3466)</f>
        <v>3.6070000000000005E-2</v>
      </c>
      <c r="U3467" s="1"/>
      <c r="W3467" t="str">
        <f t="shared" si="1351"/>
        <v/>
      </c>
      <c r="Y3467" s="1"/>
      <c r="AA3467">
        <f t="shared" si="1352"/>
        <v>0</v>
      </c>
      <c r="AC3467" s="1"/>
      <c r="AE3467">
        <f t="shared" si="1353"/>
        <v>0</v>
      </c>
      <c r="AH3467" s="1"/>
      <c r="AI3467" s="17"/>
      <c r="AJ3467" s="25"/>
      <c r="AU3467" s="1">
        <v>41071</v>
      </c>
      <c r="AV3467">
        <v>0.156</v>
      </c>
      <c r="AW3467">
        <f t="shared" si="1340"/>
        <v>1.56E-3</v>
      </c>
      <c r="AY3467" s="1">
        <v>41072</v>
      </c>
      <c r="AZ3467">
        <v>0.16400000000000001</v>
      </c>
      <c r="BA3467">
        <f t="shared" si="1341"/>
        <v>1.64E-3</v>
      </c>
      <c r="BC3467" s="1">
        <v>41170</v>
      </c>
      <c r="BD3467">
        <v>0.33</v>
      </c>
      <c r="BE3467">
        <f t="shared" si="1342"/>
        <v>3.3E-3</v>
      </c>
      <c r="BG3467" s="1">
        <v>41170</v>
      </c>
      <c r="BH3467">
        <v>0.36199999999999999</v>
      </c>
      <c r="BI3467">
        <f t="shared" si="1343"/>
        <v>3.62E-3</v>
      </c>
      <c r="BK3467" s="1">
        <v>41507</v>
      </c>
      <c r="BL3467">
        <v>2.4475500000000001</v>
      </c>
      <c r="BM3467">
        <f t="shared" si="1349"/>
        <v>2.4475500000000001E-2</v>
      </c>
      <c r="BP3467" s="1">
        <v>41051</v>
      </c>
      <c r="BQ3467">
        <v>160.22</v>
      </c>
      <c r="BR3467">
        <f t="shared" si="1344"/>
        <v>1.6022000000000001</v>
      </c>
      <c r="BT3467" s="1">
        <v>41075</v>
      </c>
      <c r="BU3467">
        <v>0.66200000000000003</v>
      </c>
      <c r="BV3467">
        <f t="shared" si="1345"/>
        <v>6.62E-3</v>
      </c>
      <c r="BX3467" s="1">
        <v>41075</v>
      </c>
      <c r="BY3467">
        <v>0.93899999999999995</v>
      </c>
      <c r="BZ3467">
        <f t="shared" si="1346"/>
        <v>9.389999999999999E-3</v>
      </c>
      <c r="CB3467" s="1">
        <v>41170</v>
      </c>
      <c r="CC3467">
        <v>0.433</v>
      </c>
      <c r="CD3467">
        <f t="shared" si="1347"/>
        <v>4.3299999999999996E-3</v>
      </c>
      <c r="CG3467" s="1"/>
    </row>
    <row r="3468" spans="1:85" x14ac:dyDescent="0.3">
      <c r="A3468" s="21">
        <f t="shared" si="1348"/>
        <v>50665</v>
      </c>
      <c r="B3468" s="18">
        <f t="shared" si="1354"/>
        <v>112.421875</v>
      </c>
      <c r="C3468">
        <f t="shared" si="1350"/>
        <v>115</v>
      </c>
      <c r="D3468">
        <f t="shared" ref="D3468:D3531" ca="1" si="1357">($B$7-A3468)/360</f>
        <v>-12.936111111111112</v>
      </c>
      <c r="E3468">
        <f ca="1">IF(currency="USD",'Future et co'!F3468,IF(currency="EUR",'Future et co'!G3468,FALSE))</f>
        <v>3.6070000000000005E-2</v>
      </c>
      <c r="F3468">
        <f t="shared" ref="F3468:F3531" ca="1" si="1358">IFERROR(IF(D3468&lt;0.25,VLOOKUP(A3468,$AU$11:$AW$5325,3,FALSE),IF(AND(D3468&gt;=0.25,D3468&lt;0.5),VLOOKUP(A3468,$AY$11:$BA$5325,3,FALSE),IF(AND(D3468&gt;=0.5,D3468&lt;1),VLOOKUP(A3468,$BC$11:$BE$5325,3,FALSE),VLOOKUP(A3468,$BG$11:$BI$5010,3,FALSE)))),F3467)</f>
        <v>3.6070000000000005E-2</v>
      </c>
      <c r="G3468">
        <f t="shared" ref="G3468:G3531" ca="1" si="1359">IFERROR(IF(D3468&lt;0.25,VLOOKUP(A3468,$BT$11:$BV$5325,3,FALSE),IF(AND(D3468&gt;=0.25,D3468&lt;0.5),VLOOKUP(A3468,$BX$11:$BZ$5325,3,FALSE),VLOOKUP(A3468,$CB$11:$CD$5325,3,FALSE))),G3467)</f>
        <v>2.0569999999999998E-2</v>
      </c>
      <c r="L3468">
        <f t="shared" ref="L3468:L3531" ca="1" si="1360">($J$7-I3468)/360</f>
        <v>127.8</v>
      </c>
      <c r="M3468">
        <f t="shared" ca="1" si="1355"/>
        <v>3.6070000000000005E-2</v>
      </c>
      <c r="R3468">
        <f t="shared" ref="R3468:R3531" ca="1" si="1361">($P$7-O3468)/360</f>
        <v>127.8</v>
      </c>
      <c r="S3468">
        <f t="shared" ca="1" si="1356"/>
        <v>3.6070000000000005E-2</v>
      </c>
      <c r="U3468" s="1"/>
      <c r="W3468" t="str">
        <f t="shared" si="1351"/>
        <v/>
      </c>
      <c r="Y3468" s="1"/>
      <c r="AA3468">
        <f t="shared" si="1352"/>
        <v>0</v>
      </c>
      <c r="AC3468" s="1"/>
      <c r="AE3468">
        <f t="shared" si="1353"/>
        <v>0</v>
      </c>
      <c r="AH3468" s="1"/>
      <c r="AI3468" s="17"/>
      <c r="AJ3468" s="25"/>
      <c r="AU3468" s="1">
        <v>41068</v>
      </c>
      <c r="AV3468">
        <v>0.14899999999999999</v>
      </c>
      <c r="AW3468">
        <f t="shared" ref="AW3468:AW3531" si="1362">AV3468/100</f>
        <v>1.49E-3</v>
      </c>
      <c r="AY3468" s="1">
        <v>41071</v>
      </c>
      <c r="AZ3468">
        <v>0.153</v>
      </c>
      <c r="BA3468">
        <f t="shared" ref="BA3468:BA3531" si="1363">AZ3468/100</f>
        <v>1.5299999999999999E-3</v>
      </c>
      <c r="BC3468" s="1">
        <v>41169</v>
      </c>
      <c r="BD3468">
        <v>0.32</v>
      </c>
      <c r="BE3468">
        <f t="shared" ref="BE3468:BE3531" si="1364">BD3468/100</f>
        <v>3.2000000000000002E-3</v>
      </c>
      <c r="BG3468" s="1">
        <v>41169</v>
      </c>
      <c r="BH3468">
        <v>0.371</v>
      </c>
      <c r="BI3468">
        <f t="shared" ref="BI3468:BI3531" si="1365">BH3468/100</f>
        <v>3.7099999999999998E-3</v>
      </c>
      <c r="BK3468" s="1">
        <v>41508</v>
      </c>
      <c r="BL3468">
        <v>2.4277799999999998</v>
      </c>
      <c r="BM3468">
        <f t="shared" si="1349"/>
        <v>2.4277799999999999E-2</v>
      </c>
      <c r="BP3468" s="1">
        <v>41050</v>
      </c>
      <c r="BQ3468">
        <v>160.76</v>
      </c>
      <c r="BR3468">
        <f t="shared" ref="BR3468:BR3531" si="1366">BQ3468/100</f>
        <v>1.6075999999999999</v>
      </c>
      <c r="BT3468" s="1">
        <v>41074</v>
      </c>
      <c r="BU3468">
        <v>0.66300000000000003</v>
      </c>
      <c r="BV3468">
        <f t="shared" ref="BV3468:BV3531" si="1367">BU3468/100</f>
        <v>6.6300000000000005E-3</v>
      </c>
      <c r="BX3468" s="1">
        <v>41074</v>
      </c>
      <c r="BY3468">
        <v>0.94099999999999995</v>
      </c>
      <c r="BZ3468">
        <f t="shared" ref="BZ3468:BZ3531" si="1368">BY3468/100</f>
        <v>9.41E-3</v>
      </c>
      <c r="CB3468" s="1">
        <v>41169</v>
      </c>
      <c r="CC3468">
        <v>0.45800000000000002</v>
      </c>
      <c r="CD3468">
        <f t="shared" ref="CD3468:CD3531" si="1369">CC3468/100</f>
        <v>4.5799999999999999E-3</v>
      </c>
      <c r="CG3468" s="1"/>
    </row>
    <row r="3469" spans="1:85" x14ac:dyDescent="0.3">
      <c r="A3469" s="21">
        <f t="shared" ref="A3469:A3532" si="1370">WORKDAY(A3468,1)</f>
        <v>50668</v>
      </c>
      <c r="B3469" s="18">
        <f t="shared" si="1354"/>
        <v>112.421875</v>
      </c>
      <c r="C3469">
        <f t="shared" si="1350"/>
        <v>115</v>
      </c>
      <c r="D3469">
        <f t="shared" ca="1" si="1357"/>
        <v>-12.944444444444445</v>
      </c>
      <c r="E3469">
        <f ca="1">IF(currency="USD",'Future et co'!F3469,IF(currency="EUR",'Future et co'!G3469,FALSE))</f>
        <v>3.6070000000000005E-2</v>
      </c>
      <c r="F3469">
        <f t="shared" ca="1" si="1358"/>
        <v>3.6070000000000005E-2</v>
      </c>
      <c r="G3469">
        <f t="shared" ca="1" si="1359"/>
        <v>2.0569999999999998E-2</v>
      </c>
      <c r="L3469">
        <f t="shared" ca="1" si="1360"/>
        <v>127.8</v>
      </c>
      <c r="M3469">
        <f t="shared" ca="1" si="1355"/>
        <v>3.6070000000000005E-2</v>
      </c>
      <c r="R3469">
        <f t="shared" ca="1" si="1361"/>
        <v>127.8</v>
      </c>
      <c r="S3469">
        <f t="shared" ca="1" si="1356"/>
        <v>3.6070000000000005E-2</v>
      </c>
      <c r="U3469" s="1"/>
      <c r="W3469" t="str">
        <f t="shared" si="1351"/>
        <v/>
      </c>
      <c r="Y3469" s="1"/>
      <c r="AA3469">
        <f t="shared" si="1352"/>
        <v>0</v>
      </c>
      <c r="AC3469" s="1"/>
      <c r="AE3469">
        <f t="shared" si="1353"/>
        <v>0</v>
      </c>
      <c r="AH3469" s="1"/>
      <c r="AI3469" s="17"/>
      <c r="AJ3469" s="25"/>
      <c r="AU3469" s="1">
        <v>41067</v>
      </c>
      <c r="AV3469">
        <v>0.14099999999999999</v>
      </c>
      <c r="AW3469">
        <f t="shared" si="1362"/>
        <v>1.4099999999999998E-3</v>
      </c>
      <c r="AY3469" s="1">
        <v>41068</v>
      </c>
      <c r="AZ3469">
        <v>0.151</v>
      </c>
      <c r="BA3469">
        <f t="shared" si="1363"/>
        <v>1.5100000000000001E-3</v>
      </c>
      <c r="BC3469" s="1">
        <v>41166</v>
      </c>
      <c r="BD3469">
        <v>0.32</v>
      </c>
      <c r="BE3469">
        <f t="shared" si="1364"/>
        <v>3.2000000000000002E-3</v>
      </c>
      <c r="BG3469" s="1">
        <v>41166</v>
      </c>
      <c r="BH3469">
        <v>0.37</v>
      </c>
      <c r="BI3469">
        <f t="shared" si="1365"/>
        <v>3.7000000000000002E-3</v>
      </c>
      <c r="BK3469" s="1">
        <v>41509</v>
      </c>
      <c r="BL3469">
        <v>2.4200300000000001</v>
      </c>
      <c r="BM3469">
        <f t="shared" si="1349"/>
        <v>2.4200300000000001E-2</v>
      </c>
      <c r="BP3469" s="1">
        <v>41047</v>
      </c>
      <c r="BQ3469">
        <v>160.84</v>
      </c>
      <c r="BR3469">
        <f t="shared" si="1366"/>
        <v>1.6084000000000001</v>
      </c>
      <c r="BT3469" s="1">
        <v>41073</v>
      </c>
      <c r="BU3469">
        <v>0.66200000000000003</v>
      </c>
      <c r="BV3469">
        <f t="shared" si="1367"/>
        <v>6.62E-3</v>
      </c>
      <c r="BX3469" s="1">
        <v>41073</v>
      </c>
      <c r="BY3469">
        <v>0.93899999999999995</v>
      </c>
      <c r="BZ3469">
        <f t="shared" si="1368"/>
        <v>9.389999999999999E-3</v>
      </c>
      <c r="CB3469" s="1">
        <v>41166</v>
      </c>
      <c r="CC3469">
        <v>0.47</v>
      </c>
      <c r="CD3469">
        <f t="shared" si="1369"/>
        <v>4.6999999999999993E-3</v>
      </c>
      <c r="CG3469" s="1"/>
    </row>
    <row r="3470" spans="1:85" x14ac:dyDescent="0.3">
      <c r="A3470" s="21">
        <f t="shared" si="1370"/>
        <v>50669</v>
      </c>
      <c r="B3470" s="18">
        <f t="shared" si="1354"/>
        <v>112.421875</v>
      </c>
      <c r="C3470">
        <f t="shared" si="1350"/>
        <v>115</v>
      </c>
      <c r="D3470">
        <f t="shared" ca="1" si="1357"/>
        <v>-12.947222222222223</v>
      </c>
      <c r="E3470">
        <f ca="1">IF(currency="USD",'Future et co'!F3470,IF(currency="EUR",'Future et co'!G3470,FALSE))</f>
        <v>3.6070000000000005E-2</v>
      </c>
      <c r="F3470">
        <f t="shared" ca="1" si="1358"/>
        <v>3.6070000000000005E-2</v>
      </c>
      <c r="G3470">
        <f t="shared" ca="1" si="1359"/>
        <v>2.0569999999999998E-2</v>
      </c>
      <c r="L3470">
        <f t="shared" ca="1" si="1360"/>
        <v>127.8</v>
      </c>
      <c r="M3470">
        <f t="shared" ca="1" si="1355"/>
        <v>3.6070000000000005E-2</v>
      </c>
      <c r="R3470">
        <f t="shared" ca="1" si="1361"/>
        <v>127.8</v>
      </c>
      <c r="S3470">
        <f t="shared" ca="1" si="1356"/>
        <v>3.6070000000000005E-2</v>
      </c>
      <c r="U3470" s="1"/>
      <c r="W3470" t="str">
        <f t="shared" si="1351"/>
        <v/>
      </c>
      <c r="Y3470" s="1"/>
      <c r="AA3470">
        <f t="shared" si="1352"/>
        <v>0</v>
      </c>
      <c r="AC3470" s="1"/>
      <c r="AE3470">
        <f t="shared" si="1353"/>
        <v>0</v>
      </c>
      <c r="AH3470" s="1"/>
      <c r="AI3470" s="17"/>
      <c r="AJ3470" s="25"/>
      <c r="AU3470" s="1">
        <v>41066</v>
      </c>
      <c r="AV3470">
        <v>0.14899999999999999</v>
      </c>
      <c r="AW3470">
        <f t="shared" si="1362"/>
        <v>1.49E-3</v>
      </c>
      <c r="AY3470" s="1">
        <v>41067</v>
      </c>
      <c r="AZ3470">
        <v>0.14399999999999999</v>
      </c>
      <c r="BA3470">
        <f t="shared" si="1363"/>
        <v>1.4399999999999999E-3</v>
      </c>
      <c r="BC3470" s="1">
        <v>41165</v>
      </c>
      <c r="BD3470">
        <v>0.34</v>
      </c>
      <c r="BE3470">
        <f t="shared" si="1364"/>
        <v>3.4000000000000002E-3</v>
      </c>
      <c r="BG3470" s="1">
        <v>41165</v>
      </c>
      <c r="BH3470">
        <v>0.36799999999999999</v>
      </c>
      <c r="BI3470">
        <f t="shared" si="1365"/>
        <v>3.6800000000000001E-3</v>
      </c>
      <c r="BK3470" s="1">
        <v>41512</v>
      </c>
      <c r="BL3470">
        <v>2.4310800000000001</v>
      </c>
      <c r="BM3470">
        <f t="shared" ref="BM3470:BM3533" si="1371">BL3470/100</f>
        <v>2.43108E-2</v>
      </c>
      <c r="BP3470" s="1">
        <v>41046</v>
      </c>
      <c r="BQ3470">
        <v>160.87</v>
      </c>
      <c r="BR3470">
        <f t="shared" si="1366"/>
        <v>1.6087</v>
      </c>
      <c r="BT3470" s="1">
        <v>41072</v>
      </c>
      <c r="BU3470">
        <v>0.66100000000000003</v>
      </c>
      <c r="BV3470">
        <f t="shared" si="1367"/>
        <v>6.6100000000000004E-3</v>
      </c>
      <c r="BX3470" s="1">
        <v>41072</v>
      </c>
      <c r="BY3470">
        <v>0.93700000000000006</v>
      </c>
      <c r="BZ3470">
        <f t="shared" si="1368"/>
        <v>9.3699999999999999E-3</v>
      </c>
      <c r="CB3470" s="1">
        <v>41165</v>
      </c>
      <c r="CC3470">
        <v>0.46100000000000002</v>
      </c>
      <c r="CD3470">
        <f t="shared" si="1369"/>
        <v>4.6100000000000004E-3</v>
      </c>
      <c r="CG3470" s="1"/>
    </row>
    <row r="3471" spans="1:85" x14ac:dyDescent="0.3">
      <c r="A3471" s="21">
        <f t="shared" si="1370"/>
        <v>50670</v>
      </c>
      <c r="B3471" s="18">
        <f t="shared" si="1354"/>
        <v>112.421875</v>
      </c>
      <c r="C3471">
        <f t="shared" si="1350"/>
        <v>115</v>
      </c>
      <c r="D3471">
        <f t="shared" ca="1" si="1357"/>
        <v>-12.95</v>
      </c>
      <c r="E3471">
        <f ca="1">IF(currency="USD",'Future et co'!F3471,IF(currency="EUR",'Future et co'!G3471,FALSE))</f>
        <v>3.6070000000000005E-2</v>
      </c>
      <c r="F3471">
        <f t="shared" ca="1" si="1358"/>
        <v>3.6070000000000005E-2</v>
      </c>
      <c r="G3471">
        <f t="shared" ca="1" si="1359"/>
        <v>2.0569999999999998E-2</v>
      </c>
      <c r="L3471">
        <f t="shared" ca="1" si="1360"/>
        <v>127.8</v>
      </c>
      <c r="M3471">
        <f t="shared" ca="1" si="1355"/>
        <v>3.6070000000000005E-2</v>
      </c>
      <c r="R3471">
        <f t="shared" ca="1" si="1361"/>
        <v>127.8</v>
      </c>
      <c r="S3471">
        <f t="shared" ca="1" si="1356"/>
        <v>3.6070000000000005E-2</v>
      </c>
      <c r="U3471" s="1"/>
      <c r="W3471" t="str">
        <f t="shared" si="1351"/>
        <v/>
      </c>
      <c r="Y3471" s="1"/>
      <c r="AA3471">
        <f t="shared" si="1352"/>
        <v>0</v>
      </c>
      <c r="AC3471" s="1"/>
      <c r="AE3471">
        <f t="shared" si="1353"/>
        <v>0</v>
      </c>
      <c r="AH3471" s="1"/>
      <c r="AI3471" s="17"/>
      <c r="AJ3471" s="25"/>
      <c r="AU3471" s="1">
        <v>41065</v>
      </c>
      <c r="AV3471">
        <v>0.14899999999999999</v>
      </c>
      <c r="AW3471">
        <f t="shared" si="1362"/>
        <v>1.49E-3</v>
      </c>
      <c r="AY3471" s="1">
        <v>41066</v>
      </c>
      <c r="AZ3471">
        <v>0.14599999999999999</v>
      </c>
      <c r="BA3471">
        <f t="shared" si="1363"/>
        <v>1.4599999999999999E-3</v>
      </c>
      <c r="BC3471" s="1">
        <v>41164</v>
      </c>
      <c r="BD3471">
        <v>0.33</v>
      </c>
      <c r="BE3471">
        <f t="shared" si="1364"/>
        <v>3.3E-3</v>
      </c>
      <c r="BG3471" s="1">
        <v>41164</v>
      </c>
      <c r="BH3471">
        <v>0.373</v>
      </c>
      <c r="BI3471">
        <f t="shared" si="1365"/>
        <v>3.7299999999999998E-3</v>
      </c>
      <c r="BK3471" s="1">
        <v>41513</v>
      </c>
      <c r="BL3471">
        <v>2.46896</v>
      </c>
      <c r="BM3471">
        <f t="shared" si="1371"/>
        <v>2.4689599999999999E-2</v>
      </c>
      <c r="BP3471" s="1">
        <v>41045</v>
      </c>
      <c r="BQ3471">
        <v>160.32</v>
      </c>
      <c r="BR3471">
        <f t="shared" si="1366"/>
        <v>1.6032</v>
      </c>
      <c r="BT3471" s="1">
        <v>41071</v>
      </c>
      <c r="BU3471">
        <v>0.66100000000000003</v>
      </c>
      <c r="BV3471">
        <f t="shared" si="1367"/>
        <v>6.6100000000000004E-3</v>
      </c>
      <c r="BX3471" s="1">
        <v>41071</v>
      </c>
      <c r="BY3471">
        <v>0.93700000000000006</v>
      </c>
      <c r="BZ3471">
        <f t="shared" si="1368"/>
        <v>9.3699999999999999E-3</v>
      </c>
      <c r="CB3471" s="1">
        <v>41164</v>
      </c>
      <c r="CC3471">
        <v>0.48199999999999998</v>
      </c>
      <c r="CD3471">
        <f t="shared" si="1369"/>
        <v>4.8199999999999996E-3</v>
      </c>
      <c r="CG3471" s="1"/>
    </row>
    <row r="3472" spans="1:85" x14ac:dyDescent="0.3">
      <c r="A3472" s="21">
        <f t="shared" si="1370"/>
        <v>50671</v>
      </c>
      <c r="B3472" s="18">
        <f t="shared" si="1354"/>
        <v>112.421875</v>
      </c>
      <c r="C3472">
        <f t="shared" si="1350"/>
        <v>115</v>
      </c>
      <c r="D3472">
        <f t="shared" ca="1" si="1357"/>
        <v>-12.952777777777778</v>
      </c>
      <c r="E3472">
        <f ca="1">IF(currency="USD",'Future et co'!F3472,IF(currency="EUR",'Future et co'!G3472,FALSE))</f>
        <v>3.6070000000000005E-2</v>
      </c>
      <c r="F3472">
        <f t="shared" ca="1" si="1358"/>
        <v>3.6070000000000005E-2</v>
      </c>
      <c r="G3472">
        <f t="shared" ca="1" si="1359"/>
        <v>2.0569999999999998E-2</v>
      </c>
      <c r="L3472">
        <f t="shared" ca="1" si="1360"/>
        <v>127.8</v>
      </c>
      <c r="M3472">
        <f t="shared" ca="1" si="1355"/>
        <v>3.6070000000000005E-2</v>
      </c>
      <c r="R3472">
        <f t="shared" ca="1" si="1361"/>
        <v>127.8</v>
      </c>
      <c r="S3472">
        <f t="shared" ca="1" si="1356"/>
        <v>3.6070000000000005E-2</v>
      </c>
      <c r="U3472" s="1"/>
      <c r="W3472" t="str">
        <f t="shared" si="1351"/>
        <v/>
      </c>
      <c r="Y3472" s="1"/>
      <c r="AA3472">
        <f t="shared" si="1352"/>
        <v>0</v>
      </c>
      <c r="AC3472" s="1"/>
      <c r="AE3472">
        <f t="shared" si="1353"/>
        <v>0</v>
      </c>
      <c r="AH3472" s="1"/>
      <c r="AI3472" s="17"/>
      <c r="AJ3472" s="25"/>
      <c r="AU3472" s="1">
        <v>41064</v>
      </c>
      <c r="AV3472">
        <v>0.14899999999999999</v>
      </c>
      <c r="AW3472">
        <f t="shared" si="1362"/>
        <v>1.49E-3</v>
      </c>
      <c r="AY3472" s="1">
        <v>41065</v>
      </c>
      <c r="AZ3472">
        <v>0.13250000000000001</v>
      </c>
      <c r="BA3472">
        <f t="shared" si="1363"/>
        <v>1.325E-3</v>
      </c>
      <c r="BC3472" s="1">
        <v>41163</v>
      </c>
      <c r="BD3472">
        <v>0.33</v>
      </c>
      <c r="BE3472">
        <f t="shared" si="1364"/>
        <v>3.3E-3</v>
      </c>
      <c r="BG3472" s="1">
        <v>41163</v>
      </c>
      <c r="BH3472">
        <v>0.374</v>
      </c>
      <c r="BI3472">
        <f t="shared" si="1365"/>
        <v>3.7399999999999998E-3</v>
      </c>
      <c r="BK3472" s="1">
        <v>41514</v>
      </c>
      <c r="BL3472">
        <v>2.4630000000000001</v>
      </c>
      <c r="BM3472">
        <f t="shared" si="1371"/>
        <v>2.4629999999999999E-2</v>
      </c>
      <c r="BP3472" s="1">
        <v>41044</v>
      </c>
      <c r="BQ3472">
        <v>160.62</v>
      </c>
      <c r="BR3472">
        <f t="shared" si="1366"/>
        <v>1.6062000000000001</v>
      </c>
      <c r="BT3472" s="1">
        <v>41068</v>
      </c>
      <c r="BU3472">
        <v>0.66300000000000003</v>
      </c>
      <c r="BV3472">
        <f t="shared" si="1367"/>
        <v>6.6300000000000005E-3</v>
      </c>
      <c r="BX3472" s="1">
        <v>41068</v>
      </c>
      <c r="BY3472">
        <v>0.93899999999999995</v>
      </c>
      <c r="BZ3472">
        <f t="shared" si="1368"/>
        <v>9.389999999999999E-3</v>
      </c>
      <c r="CB3472" s="1">
        <v>41163</v>
      </c>
      <c r="CC3472">
        <v>0.46300000000000002</v>
      </c>
      <c r="CD3472">
        <f t="shared" si="1369"/>
        <v>4.6300000000000004E-3</v>
      </c>
      <c r="CG3472" s="1"/>
    </row>
    <row r="3473" spans="1:85" x14ac:dyDescent="0.3">
      <c r="A3473" s="21">
        <f t="shared" si="1370"/>
        <v>50672</v>
      </c>
      <c r="B3473" s="18">
        <f t="shared" si="1354"/>
        <v>112.421875</v>
      </c>
      <c r="C3473">
        <f t="shared" si="1350"/>
        <v>115</v>
      </c>
      <c r="D3473">
        <f t="shared" ca="1" si="1357"/>
        <v>-12.955555555555556</v>
      </c>
      <c r="E3473">
        <f ca="1">IF(currency="USD",'Future et co'!F3473,IF(currency="EUR",'Future et co'!G3473,FALSE))</f>
        <v>3.6070000000000005E-2</v>
      </c>
      <c r="F3473">
        <f t="shared" ca="1" si="1358"/>
        <v>3.6070000000000005E-2</v>
      </c>
      <c r="G3473">
        <f t="shared" ca="1" si="1359"/>
        <v>2.0569999999999998E-2</v>
      </c>
      <c r="L3473">
        <f t="shared" ca="1" si="1360"/>
        <v>127.8</v>
      </c>
      <c r="M3473">
        <f t="shared" ca="1" si="1355"/>
        <v>3.6070000000000005E-2</v>
      </c>
      <c r="R3473">
        <f t="shared" ca="1" si="1361"/>
        <v>127.8</v>
      </c>
      <c r="S3473">
        <f t="shared" ca="1" si="1356"/>
        <v>3.6070000000000005E-2</v>
      </c>
      <c r="U3473" s="1"/>
      <c r="W3473" t="str">
        <f t="shared" si="1351"/>
        <v/>
      </c>
      <c r="Y3473" s="1"/>
      <c r="AA3473">
        <f t="shared" si="1352"/>
        <v>0</v>
      </c>
      <c r="AC3473" s="1"/>
      <c r="AE3473">
        <f t="shared" si="1353"/>
        <v>0</v>
      </c>
      <c r="AH3473" s="1"/>
      <c r="AI3473" s="17"/>
      <c r="AJ3473" s="25"/>
      <c r="AU3473" s="1">
        <v>41061</v>
      </c>
      <c r="AV3473">
        <v>0.14000000000000001</v>
      </c>
      <c r="AW3473">
        <f t="shared" si="1362"/>
        <v>1.4000000000000002E-3</v>
      </c>
      <c r="AY3473" s="1">
        <v>41064</v>
      </c>
      <c r="AZ3473">
        <v>0.14599999999999999</v>
      </c>
      <c r="BA3473">
        <f t="shared" si="1363"/>
        <v>1.4599999999999999E-3</v>
      </c>
      <c r="BC3473" s="1">
        <v>41162</v>
      </c>
      <c r="BD3473">
        <v>0.35099999999999998</v>
      </c>
      <c r="BE3473">
        <f t="shared" si="1364"/>
        <v>3.5099999999999997E-3</v>
      </c>
      <c r="BG3473" s="1">
        <v>41162</v>
      </c>
      <c r="BH3473">
        <v>0.379</v>
      </c>
      <c r="BI3473">
        <f t="shared" si="1365"/>
        <v>3.79E-3</v>
      </c>
      <c r="BK3473" s="1">
        <v>41515</v>
      </c>
      <c r="BL3473">
        <v>2.4594999999999998</v>
      </c>
      <c r="BM3473">
        <f t="shared" si="1371"/>
        <v>2.4594999999999999E-2</v>
      </c>
      <c r="BP3473" s="1">
        <v>41043</v>
      </c>
      <c r="BQ3473">
        <v>160.57</v>
      </c>
      <c r="BR3473">
        <f t="shared" si="1366"/>
        <v>1.6056999999999999</v>
      </c>
      <c r="BT3473" s="1">
        <v>41067</v>
      </c>
      <c r="BU3473">
        <v>0.66300000000000003</v>
      </c>
      <c r="BV3473">
        <f t="shared" si="1367"/>
        <v>6.6300000000000005E-3</v>
      </c>
      <c r="BX3473" s="1">
        <v>41067</v>
      </c>
      <c r="BY3473">
        <v>0.94</v>
      </c>
      <c r="BZ3473">
        <f t="shared" si="1368"/>
        <v>9.3999999999999986E-3</v>
      </c>
      <c r="CB3473" s="1">
        <v>41162</v>
      </c>
      <c r="CC3473">
        <v>0.47249999999999998</v>
      </c>
      <c r="CD3473">
        <f t="shared" si="1369"/>
        <v>4.725E-3</v>
      </c>
      <c r="CG3473" s="1"/>
    </row>
    <row r="3474" spans="1:85" x14ac:dyDescent="0.3">
      <c r="A3474" s="21">
        <f t="shared" si="1370"/>
        <v>50675</v>
      </c>
      <c r="B3474" s="18">
        <f t="shared" si="1354"/>
        <v>112.421875</v>
      </c>
      <c r="C3474">
        <f t="shared" si="1350"/>
        <v>115</v>
      </c>
      <c r="D3474">
        <f t="shared" ca="1" si="1357"/>
        <v>-12.963888888888889</v>
      </c>
      <c r="E3474">
        <f ca="1">IF(currency="USD",'Future et co'!F3474,IF(currency="EUR",'Future et co'!G3474,FALSE))</f>
        <v>3.6070000000000005E-2</v>
      </c>
      <c r="F3474">
        <f t="shared" ca="1" si="1358"/>
        <v>3.6070000000000005E-2</v>
      </c>
      <c r="G3474">
        <f t="shared" ca="1" si="1359"/>
        <v>2.0569999999999998E-2</v>
      </c>
      <c r="L3474">
        <f t="shared" ca="1" si="1360"/>
        <v>127.8</v>
      </c>
      <c r="M3474">
        <f t="shared" ca="1" si="1355"/>
        <v>3.6070000000000005E-2</v>
      </c>
      <c r="R3474">
        <f t="shared" ca="1" si="1361"/>
        <v>127.8</v>
      </c>
      <c r="S3474">
        <f t="shared" ca="1" si="1356"/>
        <v>3.6070000000000005E-2</v>
      </c>
      <c r="U3474" s="1"/>
      <c r="W3474" t="str">
        <f t="shared" si="1351"/>
        <v/>
      </c>
      <c r="Y3474" s="1"/>
      <c r="AA3474">
        <f t="shared" si="1352"/>
        <v>0</v>
      </c>
      <c r="AC3474" s="1"/>
      <c r="AE3474">
        <f t="shared" si="1353"/>
        <v>0</v>
      </c>
      <c r="AH3474" s="1"/>
      <c r="AI3474" s="17"/>
      <c r="AJ3474" s="25"/>
      <c r="AU3474" s="1">
        <v>41060</v>
      </c>
      <c r="AV3474">
        <v>0.14599999999999999</v>
      </c>
      <c r="AW3474">
        <f t="shared" si="1362"/>
        <v>1.4599999999999999E-3</v>
      </c>
      <c r="AY3474" s="1">
        <v>41061</v>
      </c>
      <c r="AZ3474">
        <v>0.14099999999999999</v>
      </c>
      <c r="BA3474">
        <f t="shared" si="1363"/>
        <v>1.4099999999999998E-3</v>
      </c>
      <c r="BC3474" s="1">
        <v>41159</v>
      </c>
      <c r="BD3474">
        <v>0.35</v>
      </c>
      <c r="BE3474">
        <f t="shared" si="1364"/>
        <v>3.4999999999999996E-3</v>
      </c>
      <c r="BG3474" s="1">
        <v>41159</v>
      </c>
      <c r="BH3474">
        <v>0.39200000000000002</v>
      </c>
      <c r="BI3474">
        <f t="shared" si="1365"/>
        <v>3.9199999999999999E-3</v>
      </c>
      <c r="BK3474" s="1">
        <v>41516</v>
      </c>
      <c r="BL3474">
        <v>2.4664799999999998</v>
      </c>
      <c r="BM3474">
        <f t="shared" si="1371"/>
        <v>2.4664799999999997E-2</v>
      </c>
      <c r="BP3474" s="1">
        <v>41040</v>
      </c>
      <c r="BQ3474">
        <v>159.86000000000001</v>
      </c>
      <c r="BR3474">
        <f t="shared" si="1366"/>
        <v>1.5986000000000002</v>
      </c>
      <c r="BT3474" s="1">
        <v>41066</v>
      </c>
      <c r="BU3474">
        <v>0.66300000000000003</v>
      </c>
      <c r="BV3474">
        <f t="shared" si="1367"/>
        <v>6.6300000000000005E-3</v>
      </c>
      <c r="BX3474" s="1">
        <v>41066</v>
      </c>
      <c r="BY3474">
        <v>0.93899999999999995</v>
      </c>
      <c r="BZ3474">
        <f t="shared" si="1368"/>
        <v>9.389999999999999E-3</v>
      </c>
      <c r="CB3474" s="1">
        <v>41159</v>
      </c>
      <c r="CC3474">
        <v>0.48199999999999998</v>
      </c>
      <c r="CD3474">
        <f t="shared" si="1369"/>
        <v>4.8199999999999996E-3</v>
      </c>
      <c r="CG3474" s="1"/>
    </row>
    <row r="3475" spans="1:85" x14ac:dyDescent="0.3">
      <c r="A3475" s="21">
        <f t="shared" si="1370"/>
        <v>50676</v>
      </c>
      <c r="B3475" s="18">
        <f t="shared" si="1354"/>
        <v>112.421875</v>
      </c>
      <c r="C3475">
        <f t="shared" si="1350"/>
        <v>115</v>
      </c>
      <c r="D3475">
        <f t="shared" ca="1" si="1357"/>
        <v>-12.966666666666667</v>
      </c>
      <c r="E3475">
        <f ca="1">IF(currency="USD",'Future et co'!F3475,IF(currency="EUR",'Future et co'!G3475,FALSE))</f>
        <v>3.6070000000000005E-2</v>
      </c>
      <c r="F3475">
        <f t="shared" ca="1" si="1358"/>
        <v>3.6070000000000005E-2</v>
      </c>
      <c r="G3475">
        <f t="shared" ca="1" si="1359"/>
        <v>2.0569999999999998E-2</v>
      </c>
      <c r="L3475">
        <f t="shared" ca="1" si="1360"/>
        <v>127.8</v>
      </c>
      <c r="M3475">
        <f t="shared" ca="1" si="1355"/>
        <v>3.6070000000000005E-2</v>
      </c>
      <c r="R3475">
        <f t="shared" ca="1" si="1361"/>
        <v>127.8</v>
      </c>
      <c r="S3475">
        <f t="shared" ca="1" si="1356"/>
        <v>3.6070000000000005E-2</v>
      </c>
      <c r="U3475" s="1"/>
      <c r="W3475" t="str">
        <f t="shared" si="1351"/>
        <v/>
      </c>
      <c r="Y3475" s="1"/>
      <c r="AA3475">
        <f t="shared" si="1352"/>
        <v>0</v>
      </c>
      <c r="AC3475" s="1"/>
      <c r="AE3475">
        <f t="shared" si="1353"/>
        <v>0</v>
      </c>
      <c r="AH3475" s="1"/>
      <c r="AI3475" s="17"/>
      <c r="AJ3475" s="25"/>
      <c r="AU3475" s="1">
        <v>41059</v>
      </c>
      <c r="AV3475">
        <v>0.13</v>
      </c>
      <c r="AW3475">
        <f t="shared" si="1362"/>
        <v>1.2999999999999999E-3</v>
      </c>
      <c r="AY3475" s="1">
        <v>41060</v>
      </c>
      <c r="AZ3475">
        <v>0.14899999999999999</v>
      </c>
      <c r="BA3475">
        <f t="shared" si="1363"/>
        <v>1.49E-3</v>
      </c>
      <c r="BC3475" s="1">
        <v>41158</v>
      </c>
      <c r="BD3475">
        <v>0.36</v>
      </c>
      <c r="BE3475">
        <f t="shared" si="1364"/>
        <v>3.5999999999999999E-3</v>
      </c>
      <c r="BG3475" s="1">
        <v>41158</v>
      </c>
      <c r="BH3475">
        <v>0.41599999999999998</v>
      </c>
      <c r="BI3475">
        <f t="shared" si="1365"/>
        <v>4.1599999999999996E-3</v>
      </c>
      <c r="BK3475" s="1">
        <v>41519</v>
      </c>
      <c r="BL3475">
        <v>2.46814</v>
      </c>
      <c r="BM3475">
        <f t="shared" si="1371"/>
        <v>2.4681399999999999E-2</v>
      </c>
      <c r="BP3475" s="1">
        <v>41039</v>
      </c>
      <c r="BQ3475">
        <v>159.68</v>
      </c>
      <c r="BR3475">
        <f t="shared" si="1366"/>
        <v>1.5968</v>
      </c>
      <c r="BT3475" s="1">
        <v>41065</v>
      </c>
      <c r="BU3475">
        <v>0.66300000000000003</v>
      </c>
      <c r="BV3475">
        <f t="shared" si="1367"/>
        <v>6.6300000000000005E-3</v>
      </c>
      <c r="BX3475" s="1">
        <v>41065</v>
      </c>
      <c r="BY3475">
        <v>0.94</v>
      </c>
      <c r="BZ3475">
        <f t="shared" si="1368"/>
        <v>9.3999999999999986E-3</v>
      </c>
      <c r="CB3475" s="1">
        <v>41158</v>
      </c>
      <c r="CC3475">
        <v>0.48599999999999999</v>
      </c>
      <c r="CD3475">
        <f t="shared" si="1369"/>
        <v>4.8599999999999997E-3</v>
      </c>
      <c r="CG3475" s="1"/>
    </row>
    <row r="3476" spans="1:85" x14ac:dyDescent="0.3">
      <c r="A3476" s="21">
        <f t="shared" si="1370"/>
        <v>50677</v>
      </c>
      <c r="B3476" s="18">
        <f t="shared" si="1354"/>
        <v>112.421875</v>
      </c>
      <c r="C3476">
        <f t="shared" si="1350"/>
        <v>115</v>
      </c>
      <c r="D3476">
        <f t="shared" ca="1" si="1357"/>
        <v>-12.969444444444445</v>
      </c>
      <c r="E3476">
        <f ca="1">IF(currency="USD",'Future et co'!F3476,IF(currency="EUR",'Future et co'!G3476,FALSE))</f>
        <v>3.6070000000000005E-2</v>
      </c>
      <c r="F3476">
        <f t="shared" ca="1" si="1358"/>
        <v>3.6070000000000005E-2</v>
      </c>
      <c r="G3476">
        <f t="shared" ca="1" si="1359"/>
        <v>2.0569999999999998E-2</v>
      </c>
      <c r="L3476">
        <f t="shared" ca="1" si="1360"/>
        <v>127.8</v>
      </c>
      <c r="M3476">
        <f t="shared" ca="1" si="1355"/>
        <v>3.6070000000000005E-2</v>
      </c>
      <c r="R3476">
        <f t="shared" ca="1" si="1361"/>
        <v>127.8</v>
      </c>
      <c r="S3476">
        <f t="shared" ca="1" si="1356"/>
        <v>3.6070000000000005E-2</v>
      </c>
      <c r="U3476" s="1"/>
      <c r="W3476" t="str">
        <f t="shared" si="1351"/>
        <v/>
      </c>
      <c r="Y3476" s="1"/>
      <c r="AA3476">
        <f t="shared" si="1352"/>
        <v>0</v>
      </c>
      <c r="AC3476" s="1"/>
      <c r="AE3476">
        <f t="shared" si="1353"/>
        <v>0</v>
      </c>
      <c r="AH3476" s="1"/>
      <c r="AI3476" s="17"/>
      <c r="AJ3476" s="25"/>
      <c r="AU3476" s="1">
        <v>41058</v>
      </c>
      <c r="AV3476">
        <v>0.152</v>
      </c>
      <c r="AW3476">
        <f t="shared" si="1362"/>
        <v>1.5199999999999999E-3</v>
      </c>
      <c r="AY3476" s="1">
        <v>41059</v>
      </c>
      <c r="AZ3476">
        <v>0.14899999999999999</v>
      </c>
      <c r="BA3476">
        <f t="shared" si="1363"/>
        <v>1.49E-3</v>
      </c>
      <c r="BC3476" s="1">
        <v>41157</v>
      </c>
      <c r="BD3476">
        <v>0.35</v>
      </c>
      <c r="BE3476">
        <f t="shared" si="1364"/>
        <v>3.4999999999999996E-3</v>
      </c>
      <c r="BG3476" s="1">
        <v>41157</v>
      </c>
      <c r="BH3476">
        <v>0.3775</v>
      </c>
      <c r="BI3476">
        <f t="shared" si="1365"/>
        <v>3.7750000000000001E-3</v>
      </c>
      <c r="BK3476" s="1">
        <v>41520</v>
      </c>
      <c r="BL3476">
        <v>2.4604699999999999</v>
      </c>
      <c r="BM3476">
        <f t="shared" si="1371"/>
        <v>2.46047E-2</v>
      </c>
      <c r="BP3476" s="1">
        <v>41038</v>
      </c>
      <c r="BQ3476">
        <v>159.9</v>
      </c>
      <c r="BR3476">
        <f t="shared" si="1366"/>
        <v>1.599</v>
      </c>
      <c r="BT3476" s="1">
        <v>41064</v>
      </c>
      <c r="BU3476">
        <v>0.66400000000000003</v>
      </c>
      <c r="BV3476">
        <f t="shared" si="1367"/>
        <v>6.6400000000000001E-3</v>
      </c>
      <c r="BX3476" s="1">
        <v>41064</v>
      </c>
      <c r="BY3476">
        <v>0.94099999999999995</v>
      </c>
      <c r="BZ3476">
        <f t="shared" si="1368"/>
        <v>9.41E-3</v>
      </c>
      <c r="CB3476" s="1">
        <v>41157</v>
      </c>
      <c r="CC3476">
        <v>0.48</v>
      </c>
      <c r="CD3476">
        <f t="shared" si="1369"/>
        <v>4.7999999999999996E-3</v>
      </c>
      <c r="CG3476" s="1"/>
    </row>
    <row r="3477" spans="1:85" x14ac:dyDescent="0.3">
      <c r="A3477" s="21">
        <f t="shared" si="1370"/>
        <v>50678</v>
      </c>
      <c r="B3477" s="18">
        <f t="shared" si="1354"/>
        <v>112.421875</v>
      </c>
      <c r="C3477">
        <f t="shared" si="1350"/>
        <v>115</v>
      </c>
      <c r="D3477">
        <f t="shared" ca="1" si="1357"/>
        <v>-12.972222222222221</v>
      </c>
      <c r="E3477">
        <f ca="1">IF(currency="USD",'Future et co'!F3477,IF(currency="EUR",'Future et co'!G3477,FALSE))</f>
        <v>3.6070000000000005E-2</v>
      </c>
      <c r="F3477">
        <f t="shared" ca="1" si="1358"/>
        <v>3.6070000000000005E-2</v>
      </c>
      <c r="G3477">
        <f t="shared" ca="1" si="1359"/>
        <v>2.0569999999999998E-2</v>
      </c>
      <c r="L3477">
        <f t="shared" ca="1" si="1360"/>
        <v>127.8</v>
      </c>
      <c r="M3477">
        <f t="shared" ca="1" si="1355"/>
        <v>3.6070000000000005E-2</v>
      </c>
      <c r="R3477">
        <f t="shared" ca="1" si="1361"/>
        <v>127.8</v>
      </c>
      <c r="S3477">
        <f t="shared" ca="1" si="1356"/>
        <v>3.6070000000000005E-2</v>
      </c>
      <c r="U3477" s="1"/>
      <c r="W3477" t="str">
        <f t="shared" si="1351"/>
        <v/>
      </c>
      <c r="Y3477" s="1"/>
      <c r="AA3477">
        <f t="shared" si="1352"/>
        <v>0</v>
      </c>
      <c r="AC3477" s="1"/>
      <c r="AE3477">
        <f t="shared" si="1353"/>
        <v>0</v>
      </c>
      <c r="AH3477" s="1"/>
      <c r="AI3477" s="17"/>
      <c r="AJ3477" s="25"/>
      <c r="AU3477" s="1">
        <v>41054</v>
      </c>
      <c r="AV3477">
        <v>0.153</v>
      </c>
      <c r="AW3477">
        <f t="shared" si="1362"/>
        <v>1.5299999999999999E-3</v>
      </c>
      <c r="AY3477" s="1">
        <v>41058</v>
      </c>
      <c r="AZ3477">
        <v>0.155</v>
      </c>
      <c r="BA3477">
        <f t="shared" si="1363"/>
        <v>1.5499999999999999E-3</v>
      </c>
      <c r="BC3477" s="1">
        <v>41156</v>
      </c>
      <c r="BD3477">
        <v>0.34</v>
      </c>
      <c r="BE3477">
        <f t="shared" si="1364"/>
        <v>3.4000000000000002E-3</v>
      </c>
      <c r="BG3477" s="1">
        <v>41156</v>
      </c>
      <c r="BH3477">
        <v>0.38400000000000001</v>
      </c>
      <c r="BI3477">
        <f t="shared" si="1365"/>
        <v>3.8400000000000001E-3</v>
      </c>
      <c r="BK3477" s="1">
        <v>41521</v>
      </c>
      <c r="BL3477">
        <v>2.4420600000000001</v>
      </c>
      <c r="BM3477">
        <f t="shared" si="1371"/>
        <v>2.4420600000000001E-2</v>
      </c>
      <c r="BP3477" s="1">
        <v>41037</v>
      </c>
      <c r="BQ3477">
        <v>159.62</v>
      </c>
      <c r="BR3477">
        <f t="shared" si="1366"/>
        <v>1.5962000000000001</v>
      </c>
      <c r="BT3477" s="1">
        <v>41061</v>
      </c>
      <c r="BU3477">
        <v>0.66500000000000004</v>
      </c>
      <c r="BV3477">
        <f t="shared" si="1367"/>
        <v>6.6500000000000005E-3</v>
      </c>
      <c r="BX3477" s="1">
        <v>41061</v>
      </c>
      <c r="BY3477">
        <v>0.94299999999999995</v>
      </c>
      <c r="BZ3477">
        <f t="shared" si="1368"/>
        <v>9.4299999999999991E-3</v>
      </c>
      <c r="CB3477" s="1">
        <v>41156</v>
      </c>
      <c r="CC3477">
        <v>0.48299999999999998</v>
      </c>
      <c r="CD3477">
        <f t="shared" si="1369"/>
        <v>4.8300000000000001E-3</v>
      </c>
      <c r="CG3477" s="1"/>
    </row>
    <row r="3478" spans="1:85" x14ac:dyDescent="0.3">
      <c r="A3478" s="21">
        <f t="shared" si="1370"/>
        <v>50679</v>
      </c>
      <c r="B3478" s="18">
        <f t="shared" si="1354"/>
        <v>112.421875</v>
      </c>
      <c r="C3478">
        <f t="shared" si="1350"/>
        <v>115</v>
      </c>
      <c r="D3478">
        <f t="shared" ca="1" si="1357"/>
        <v>-12.975</v>
      </c>
      <c r="E3478">
        <f ca="1">IF(currency="USD",'Future et co'!F3478,IF(currency="EUR",'Future et co'!G3478,FALSE))</f>
        <v>3.6070000000000005E-2</v>
      </c>
      <c r="F3478">
        <f t="shared" ca="1" si="1358"/>
        <v>3.6070000000000005E-2</v>
      </c>
      <c r="G3478">
        <f t="shared" ca="1" si="1359"/>
        <v>2.0569999999999998E-2</v>
      </c>
      <c r="L3478">
        <f t="shared" ca="1" si="1360"/>
        <v>127.8</v>
      </c>
      <c r="M3478">
        <f t="shared" ca="1" si="1355"/>
        <v>3.6070000000000005E-2</v>
      </c>
      <c r="R3478">
        <f t="shared" ca="1" si="1361"/>
        <v>127.8</v>
      </c>
      <c r="S3478">
        <f t="shared" ca="1" si="1356"/>
        <v>3.6070000000000005E-2</v>
      </c>
      <c r="U3478" s="1"/>
      <c r="W3478" t="str">
        <f t="shared" si="1351"/>
        <v/>
      </c>
      <c r="Y3478" s="1"/>
      <c r="AA3478">
        <f t="shared" si="1352"/>
        <v>0</v>
      </c>
      <c r="AC3478" s="1"/>
      <c r="AE3478">
        <f t="shared" si="1353"/>
        <v>0</v>
      </c>
      <c r="AH3478" s="1"/>
      <c r="AI3478" s="17"/>
      <c r="AJ3478" s="25"/>
      <c r="AU3478" s="1">
        <v>41053</v>
      </c>
      <c r="AV3478">
        <v>0.14199999999999999</v>
      </c>
      <c r="AW3478">
        <f t="shared" si="1362"/>
        <v>1.4199999999999998E-3</v>
      </c>
      <c r="AY3478" s="1">
        <v>41054</v>
      </c>
      <c r="AZ3478">
        <v>0.159</v>
      </c>
      <c r="BA3478">
        <f t="shared" si="1363"/>
        <v>1.5900000000000001E-3</v>
      </c>
      <c r="BC3478" s="1">
        <v>41155</v>
      </c>
      <c r="BD3478">
        <v>0.35</v>
      </c>
      <c r="BE3478">
        <f t="shared" si="1364"/>
        <v>3.4999999999999996E-3</v>
      </c>
      <c r="BG3478" s="1">
        <v>41155</v>
      </c>
      <c r="BH3478">
        <v>0.3725</v>
      </c>
      <c r="BI3478">
        <f t="shared" si="1365"/>
        <v>3.725E-3</v>
      </c>
      <c r="BK3478" s="1">
        <v>41522</v>
      </c>
      <c r="BL3478">
        <v>2.4398200000000001</v>
      </c>
      <c r="BM3478">
        <f t="shared" si="1371"/>
        <v>2.4398200000000002E-2</v>
      </c>
      <c r="BP3478" s="1">
        <v>41036</v>
      </c>
      <c r="BQ3478">
        <v>158.80000000000001</v>
      </c>
      <c r="BR3478">
        <f t="shared" si="1366"/>
        <v>1.5880000000000001</v>
      </c>
      <c r="BT3478" s="1">
        <v>41060</v>
      </c>
      <c r="BU3478">
        <v>0.66800000000000004</v>
      </c>
      <c r="BV3478">
        <f t="shared" si="1367"/>
        <v>6.6800000000000002E-3</v>
      </c>
      <c r="BX3478" s="1">
        <v>41060</v>
      </c>
      <c r="BY3478">
        <v>0.94599999999999995</v>
      </c>
      <c r="BZ3478">
        <f t="shared" si="1368"/>
        <v>9.4599999999999997E-3</v>
      </c>
      <c r="CB3478" s="1">
        <v>41155</v>
      </c>
      <c r="CC3478">
        <v>0.48199999999999998</v>
      </c>
      <c r="CD3478">
        <f t="shared" si="1369"/>
        <v>4.8199999999999996E-3</v>
      </c>
      <c r="CG3478" s="1"/>
    </row>
    <row r="3479" spans="1:85" x14ac:dyDescent="0.3">
      <c r="A3479" s="21">
        <f t="shared" si="1370"/>
        <v>50682</v>
      </c>
      <c r="B3479" s="18">
        <f t="shared" si="1354"/>
        <v>112.421875</v>
      </c>
      <c r="C3479">
        <f t="shared" si="1350"/>
        <v>115</v>
      </c>
      <c r="D3479">
        <f t="shared" ca="1" si="1357"/>
        <v>-12.983333333333333</v>
      </c>
      <c r="E3479">
        <f ca="1">IF(currency="USD",'Future et co'!F3479,IF(currency="EUR",'Future et co'!G3479,FALSE))</f>
        <v>3.6070000000000005E-2</v>
      </c>
      <c r="F3479">
        <f t="shared" ca="1" si="1358"/>
        <v>3.6070000000000005E-2</v>
      </c>
      <c r="G3479">
        <f t="shared" ca="1" si="1359"/>
        <v>2.0569999999999998E-2</v>
      </c>
      <c r="L3479">
        <f t="shared" ca="1" si="1360"/>
        <v>127.8</v>
      </c>
      <c r="M3479">
        <f t="shared" ca="1" si="1355"/>
        <v>3.6070000000000005E-2</v>
      </c>
      <c r="R3479">
        <f t="shared" ca="1" si="1361"/>
        <v>127.8</v>
      </c>
      <c r="S3479">
        <f t="shared" ca="1" si="1356"/>
        <v>3.6070000000000005E-2</v>
      </c>
      <c r="U3479" s="1"/>
      <c r="W3479" t="str">
        <f t="shared" si="1351"/>
        <v/>
      </c>
      <c r="Y3479" s="1"/>
      <c r="AA3479">
        <f t="shared" si="1352"/>
        <v>0</v>
      </c>
      <c r="AC3479" s="1"/>
      <c r="AE3479">
        <f t="shared" si="1353"/>
        <v>0</v>
      </c>
      <c r="AH3479" s="1"/>
      <c r="AI3479" s="17"/>
      <c r="AJ3479" s="25"/>
      <c r="AU3479" s="1">
        <v>41052</v>
      </c>
      <c r="AV3479">
        <v>0.13900000000000001</v>
      </c>
      <c r="AW3479">
        <f t="shared" si="1362"/>
        <v>1.3900000000000002E-3</v>
      </c>
      <c r="AY3479" s="1">
        <v>41053</v>
      </c>
      <c r="AZ3479">
        <v>0.13250000000000001</v>
      </c>
      <c r="BA3479">
        <f t="shared" si="1363"/>
        <v>1.325E-3</v>
      </c>
      <c r="BC3479" s="1">
        <v>41152</v>
      </c>
      <c r="BD3479">
        <v>0.35</v>
      </c>
      <c r="BE3479">
        <f t="shared" si="1364"/>
        <v>3.4999999999999996E-3</v>
      </c>
      <c r="BG3479" s="1">
        <v>41152</v>
      </c>
      <c r="BH3479">
        <v>0.39100000000000001</v>
      </c>
      <c r="BI3479">
        <f t="shared" si="1365"/>
        <v>3.9100000000000003E-3</v>
      </c>
      <c r="BK3479" s="1">
        <v>41523</v>
      </c>
      <c r="BL3479">
        <v>2.44116</v>
      </c>
      <c r="BM3479">
        <f t="shared" si="1371"/>
        <v>2.4411599999999999E-2</v>
      </c>
      <c r="BP3479" s="1">
        <v>41033</v>
      </c>
      <c r="BQ3479">
        <v>159.06</v>
      </c>
      <c r="BR3479">
        <f t="shared" si="1366"/>
        <v>1.5906</v>
      </c>
      <c r="BT3479" s="1">
        <v>41059</v>
      </c>
      <c r="BU3479">
        <v>0.67100000000000004</v>
      </c>
      <c r="BV3479">
        <f t="shared" si="1367"/>
        <v>6.7100000000000007E-3</v>
      </c>
      <c r="BX3479" s="1">
        <v>41059</v>
      </c>
      <c r="BY3479">
        <v>0.94899999999999995</v>
      </c>
      <c r="BZ3479">
        <f t="shared" si="1368"/>
        <v>9.4900000000000002E-3</v>
      </c>
      <c r="CB3479" s="1">
        <v>41152</v>
      </c>
      <c r="CC3479">
        <v>0.48799999999999999</v>
      </c>
      <c r="CD3479">
        <f t="shared" si="1369"/>
        <v>4.8799999999999998E-3</v>
      </c>
      <c r="CG3479" s="1"/>
    </row>
    <row r="3480" spans="1:85" x14ac:dyDescent="0.3">
      <c r="A3480" s="21">
        <f t="shared" si="1370"/>
        <v>50683</v>
      </c>
      <c r="B3480" s="18">
        <f t="shared" si="1354"/>
        <v>112.421875</v>
      </c>
      <c r="C3480">
        <f t="shared" si="1350"/>
        <v>115</v>
      </c>
      <c r="D3480">
        <f t="shared" ca="1" si="1357"/>
        <v>-12.986111111111111</v>
      </c>
      <c r="E3480">
        <f ca="1">IF(currency="USD",'Future et co'!F3480,IF(currency="EUR",'Future et co'!G3480,FALSE))</f>
        <v>3.6070000000000005E-2</v>
      </c>
      <c r="F3480">
        <f t="shared" ca="1" si="1358"/>
        <v>3.6070000000000005E-2</v>
      </c>
      <c r="G3480">
        <f t="shared" ca="1" si="1359"/>
        <v>2.0569999999999998E-2</v>
      </c>
      <c r="L3480">
        <f t="shared" ca="1" si="1360"/>
        <v>127.8</v>
      </c>
      <c r="M3480">
        <f t="shared" ca="1" si="1355"/>
        <v>3.6070000000000005E-2</v>
      </c>
      <c r="R3480">
        <f t="shared" ca="1" si="1361"/>
        <v>127.8</v>
      </c>
      <c r="S3480">
        <f t="shared" ca="1" si="1356"/>
        <v>3.6070000000000005E-2</v>
      </c>
      <c r="U3480" s="1"/>
      <c r="W3480" t="str">
        <f t="shared" si="1351"/>
        <v/>
      </c>
      <c r="Y3480" s="1"/>
      <c r="AA3480">
        <f t="shared" si="1352"/>
        <v>0</v>
      </c>
      <c r="AC3480" s="1"/>
      <c r="AE3480">
        <f t="shared" si="1353"/>
        <v>0</v>
      </c>
      <c r="AH3480" s="1"/>
      <c r="AI3480" s="17"/>
      <c r="AJ3480" s="25"/>
      <c r="AU3480" s="1">
        <v>41051</v>
      </c>
      <c r="AV3480">
        <v>0.13</v>
      </c>
      <c r="AW3480">
        <f t="shared" si="1362"/>
        <v>1.2999999999999999E-3</v>
      </c>
      <c r="AY3480" s="1">
        <v>41052</v>
      </c>
      <c r="AZ3480">
        <v>0.14499999999999999</v>
      </c>
      <c r="BA3480">
        <f t="shared" si="1363"/>
        <v>1.4499999999999999E-3</v>
      </c>
      <c r="BC3480" s="1">
        <v>41151</v>
      </c>
      <c r="BD3480">
        <v>0.38</v>
      </c>
      <c r="BE3480">
        <f t="shared" si="1364"/>
        <v>3.8E-3</v>
      </c>
      <c r="BG3480" s="1">
        <v>41151</v>
      </c>
      <c r="BH3480">
        <v>0.40699999999999997</v>
      </c>
      <c r="BI3480">
        <f t="shared" si="1365"/>
        <v>4.0699999999999998E-3</v>
      </c>
      <c r="BK3480" s="1">
        <v>41526</v>
      </c>
      <c r="BL3480">
        <v>2.4173499999999999</v>
      </c>
      <c r="BM3480">
        <f t="shared" si="1371"/>
        <v>2.4173500000000001E-2</v>
      </c>
      <c r="BP3480" s="1">
        <v>41032</v>
      </c>
      <c r="BQ3480">
        <v>158.68</v>
      </c>
      <c r="BR3480">
        <f t="shared" si="1366"/>
        <v>1.5868</v>
      </c>
      <c r="BT3480" s="1">
        <v>41058</v>
      </c>
      <c r="BU3480">
        <v>0.67300000000000004</v>
      </c>
      <c r="BV3480">
        <f t="shared" si="1367"/>
        <v>6.7300000000000007E-3</v>
      </c>
      <c r="BX3480" s="1">
        <v>41058</v>
      </c>
      <c r="BY3480">
        <v>0.95099999999999996</v>
      </c>
      <c r="BZ3480">
        <f t="shared" si="1368"/>
        <v>9.5099999999999994E-3</v>
      </c>
      <c r="CB3480" s="1">
        <v>41151</v>
      </c>
      <c r="CC3480">
        <v>0.48799999999999999</v>
      </c>
      <c r="CD3480">
        <f t="shared" si="1369"/>
        <v>4.8799999999999998E-3</v>
      </c>
      <c r="CG3480" s="1"/>
    </row>
    <row r="3481" spans="1:85" x14ac:dyDescent="0.3">
      <c r="A3481" s="21">
        <f t="shared" si="1370"/>
        <v>50684</v>
      </c>
      <c r="B3481" s="18">
        <f t="shared" si="1354"/>
        <v>112.421875</v>
      </c>
      <c r="C3481">
        <f t="shared" ref="C3481:C3544" si="1372">CEILING(B3481,$C$9)</f>
        <v>115</v>
      </c>
      <c r="D3481">
        <f t="shared" ca="1" si="1357"/>
        <v>-12.988888888888889</v>
      </c>
      <c r="E3481">
        <f ca="1">IF(currency="USD",'Future et co'!F3481,IF(currency="EUR",'Future et co'!G3481,FALSE))</f>
        <v>3.6070000000000005E-2</v>
      </c>
      <c r="F3481">
        <f t="shared" ca="1" si="1358"/>
        <v>3.6070000000000005E-2</v>
      </c>
      <c r="G3481">
        <f t="shared" ca="1" si="1359"/>
        <v>2.0569999999999998E-2</v>
      </c>
      <c r="L3481">
        <f t="shared" ca="1" si="1360"/>
        <v>127.8</v>
      </c>
      <c r="M3481">
        <f t="shared" ca="1" si="1355"/>
        <v>3.6070000000000005E-2</v>
      </c>
      <c r="R3481">
        <f t="shared" ca="1" si="1361"/>
        <v>127.8</v>
      </c>
      <c r="S3481">
        <f t="shared" ca="1" si="1356"/>
        <v>3.6070000000000005E-2</v>
      </c>
      <c r="U3481" s="1"/>
      <c r="W3481" t="str">
        <f t="shared" si="1351"/>
        <v/>
      </c>
      <c r="Y3481" s="1"/>
      <c r="AA3481">
        <f t="shared" si="1352"/>
        <v>0</v>
      </c>
      <c r="AC3481" s="1"/>
      <c r="AE3481">
        <f t="shared" si="1353"/>
        <v>0</v>
      </c>
      <c r="AH3481" s="1"/>
      <c r="AI3481" s="17"/>
      <c r="AJ3481" s="25"/>
      <c r="AU3481" s="1">
        <v>41050</v>
      </c>
      <c r="AV3481">
        <v>0.13500000000000001</v>
      </c>
      <c r="AW3481">
        <f t="shared" si="1362"/>
        <v>1.3500000000000001E-3</v>
      </c>
      <c r="AY3481" s="1">
        <v>41051</v>
      </c>
      <c r="AZ3481">
        <v>0.13500000000000001</v>
      </c>
      <c r="BA3481">
        <f t="shared" si="1363"/>
        <v>1.3500000000000001E-3</v>
      </c>
      <c r="BC3481" s="1">
        <v>41150</v>
      </c>
      <c r="BD3481">
        <v>0.38900000000000001</v>
      </c>
      <c r="BE3481">
        <f t="shared" si="1364"/>
        <v>3.8900000000000002E-3</v>
      </c>
      <c r="BG3481" s="1">
        <v>41150</v>
      </c>
      <c r="BH3481">
        <v>0.433</v>
      </c>
      <c r="BI3481">
        <f t="shared" si="1365"/>
        <v>4.3299999999999996E-3</v>
      </c>
      <c r="BK3481" s="1">
        <v>41527</v>
      </c>
      <c r="BL3481">
        <v>2.3983699999999999</v>
      </c>
      <c r="BM3481">
        <f t="shared" si="1371"/>
        <v>2.39837E-2</v>
      </c>
      <c r="BP3481" s="1">
        <v>41031</v>
      </c>
      <c r="BQ3481">
        <v>158.69999999999999</v>
      </c>
      <c r="BR3481">
        <f t="shared" si="1366"/>
        <v>1.587</v>
      </c>
      <c r="BT3481" s="1">
        <v>41057</v>
      </c>
      <c r="BU3481">
        <v>0.67300000000000004</v>
      </c>
      <c r="BV3481">
        <f t="shared" si="1367"/>
        <v>6.7300000000000007E-3</v>
      </c>
      <c r="BX3481" s="1">
        <v>41057</v>
      </c>
      <c r="BY3481">
        <v>0.95399999999999996</v>
      </c>
      <c r="BZ3481">
        <f t="shared" si="1368"/>
        <v>9.5399999999999999E-3</v>
      </c>
      <c r="CB3481" s="1">
        <v>41150</v>
      </c>
      <c r="CC3481">
        <v>0.495</v>
      </c>
      <c r="CD3481">
        <f t="shared" si="1369"/>
        <v>4.9499999999999995E-3</v>
      </c>
      <c r="CG3481" s="1"/>
    </row>
    <row r="3482" spans="1:85" x14ac:dyDescent="0.3">
      <c r="A3482" s="21">
        <f t="shared" si="1370"/>
        <v>50685</v>
      </c>
      <c r="B3482" s="18">
        <f t="shared" si="1354"/>
        <v>112.421875</v>
      </c>
      <c r="C3482">
        <f t="shared" si="1372"/>
        <v>115</v>
      </c>
      <c r="D3482">
        <f t="shared" ca="1" si="1357"/>
        <v>-12.991666666666667</v>
      </c>
      <c r="E3482">
        <f ca="1">IF(currency="USD",'Future et co'!F3482,IF(currency="EUR",'Future et co'!G3482,FALSE))</f>
        <v>3.6070000000000005E-2</v>
      </c>
      <c r="F3482">
        <f t="shared" ca="1" si="1358"/>
        <v>3.6070000000000005E-2</v>
      </c>
      <c r="G3482">
        <f t="shared" ca="1" si="1359"/>
        <v>2.0569999999999998E-2</v>
      </c>
      <c r="L3482">
        <f t="shared" ca="1" si="1360"/>
        <v>127.8</v>
      </c>
      <c r="M3482">
        <f t="shared" ca="1" si="1355"/>
        <v>3.6070000000000005E-2</v>
      </c>
      <c r="R3482">
        <f t="shared" ca="1" si="1361"/>
        <v>127.8</v>
      </c>
      <c r="S3482">
        <f t="shared" ca="1" si="1356"/>
        <v>3.6070000000000005E-2</v>
      </c>
      <c r="U3482" s="1"/>
      <c r="W3482" t="str">
        <f t="shared" si="1351"/>
        <v/>
      </c>
      <c r="Y3482" s="1"/>
      <c r="AA3482">
        <f t="shared" si="1352"/>
        <v>0</v>
      </c>
      <c r="AC3482" s="1"/>
      <c r="AE3482">
        <f t="shared" si="1353"/>
        <v>0</v>
      </c>
      <c r="AH3482" s="1"/>
      <c r="AI3482" s="17"/>
      <c r="AJ3482" s="25"/>
      <c r="AU3482" s="1">
        <v>41047</v>
      </c>
      <c r="AV3482">
        <v>0.14899999999999999</v>
      </c>
      <c r="AW3482">
        <f t="shared" si="1362"/>
        <v>1.49E-3</v>
      </c>
      <c r="AY3482" s="1">
        <v>41050</v>
      </c>
      <c r="AZ3482">
        <v>0.155</v>
      </c>
      <c r="BA3482">
        <f t="shared" si="1363"/>
        <v>1.5499999999999999E-3</v>
      </c>
      <c r="BC3482" s="1">
        <v>41149</v>
      </c>
      <c r="BD3482">
        <v>0.37</v>
      </c>
      <c r="BE3482">
        <f t="shared" si="1364"/>
        <v>3.7000000000000002E-3</v>
      </c>
      <c r="BG3482" s="1">
        <v>41149</v>
      </c>
      <c r="BH3482">
        <v>0.41199999999999998</v>
      </c>
      <c r="BI3482">
        <f t="shared" si="1365"/>
        <v>4.1199999999999995E-3</v>
      </c>
      <c r="BK3482" s="1">
        <v>41528</v>
      </c>
      <c r="BL3482">
        <v>2.3962400000000001</v>
      </c>
      <c r="BM3482">
        <f t="shared" si="1371"/>
        <v>2.3962400000000002E-2</v>
      </c>
      <c r="BP3482" s="1">
        <v>41029</v>
      </c>
      <c r="BQ3482">
        <v>157.97999999999999</v>
      </c>
      <c r="BR3482">
        <f t="shared" si="1366"/>
        <v>1.5797999999999999</v>
      </c>
      <c r="BT3482" s="1">
        <v>41054</v>
      </c>
      <c r="BU3482">
        <v>0.67500000000000004</v>
      </c>
      <c r="BV3482">
        <f t="shared" si="1367"/>
        <v>6.7500000000000008E-3</v>
      </c>
      <c r="BX3482" s="1">
        <v>41054</v>
      </c>
      <c r="BY3482">
        <v>0.95599999999999996</v>
      </c>
      <c r="BZ3482">
        <f t="shared" si="1368"/>
        <v>9.5599999999999991E-3</v>
      </c>
      <c r="CB3482" s="1">
        <v>41149</v>
      </c>
      <c r="CC3482">
        <v>0.501</v>
      </c>
      <c r="CD3482">
        <f t="shared" si="1369"/>
        <v>5.0099999999999997E-3</v>
      </c>
      <c r="CG3482" s="1"/>
    </row>
    <row r="3483" spans="1:85" x14ac:dyDescent="0.3">
      <c r="A3483" s="21">
        <f t="shared" si="1370"/>
        <v>50686</v>
      </c>
      <c r="B3483" s="18">
        <f t="shared" si="1354"/>
        <v>112.421875</v>
      </c>
      <c r="C3483">
        <f t="shared" si="1372"/>
        <v>115</v>
      </c>
      <c r="D3483">
        <f t="shared" ca="1" si="1357"/>
        <v>-12.994444444444444</v>
      </c>
      <c r="E3483">
        <f ca="1">IF(currency="USD",'Future et co'!F3483,IF(currency="EUR",'Future et co'!G3483,FALSE))</f>
        <v>3.6070000000000005E-2</v>
      </c>
      <c r="F3483">
        <f t="shared" ca="1" si="1358"/>
        <v>3.6070000000000005E-2</v>
      </c>
      <c r="G3483">
        <f t="shared" ca="1" si="1359"/>
        <v>2.0569999999999998E-2</v>
      </c>
      <c r="L3483">
        <f t="shared" ca="1" si="1360"/>
        <v>127.8</v>
      </c>
      <c r="M3483">
        <f t="shared" ca="1" si="1355"/>
        <v>3.6070000000000005E-2</v>
      </c>
      <c r="R3483">
        <f t="shared" ca="1" si="1361"/>
        <v>127.8</v>
      </c>
      <c r="S3483">
        <f t="shared" ca="1" si="1356"/>
        <v>3.6070000000000005E-2</v>
      </c>
      <c r="U3483" s="1"/>
      <c r="W3483" t="str">
        <f t="shared" si="1351"/>
        <v/>
      </c>
      <c r="Y3483" s="1"/>
      <c r="AA3483">
        <f t="shared" si="1352"/>
        <v>0</v>
      </c>
      <c r="AC3483" s="1"/>
      <c r="AE3483">
        <f t="shared" si="1353"/>
        <v>0</v>
      </c>
      <c r="AH3483" s="1"/>
      <c r="AI3483" s="17"/>
      <c r="AJ3483" s="25"/>
      <c r="AU3483" s="1">
        <v>41046</v>
      </c>
      <c r="AV3483">
        <v>0.156</v>
      </c>
      <c r="AW3483">
        <f t="shared" si="1362"/>
        <v>1.56E-3</v>
      </c>
      <c r="AY3483" s="1">
        <v>41047</v>
      </c>
      <c r="AZ3483">
        <v>0.154</v>
      </c>
      <c r="BA3483">
        <f t="shared" si="1363"/>
        <v>1.5399999999999999E-3</v>
      </c>
      <c r="BC3483" s="1">
        <v>41148</v>
      </c>
      <c r="BD3483">
        <v>0.39300000000000002</v>
      </c>
      <c r="BE3483">
        <f t="shared" si="1364"/>
        <v>3.9300000000000003E-3</v>
      </c>
      <c r="BG3483" s="1">
        <v>41148</v>
      </c>
      <c r="BH3483">
        <v>0.42599999999999999</v>
      </c>
      <c r="BI3483">
        <f t="shared" si="1365"/>
        <v>4.2599999999999999E-3</v>
      </c>
      <c r="BK3483" s="1">
        <v>41529</v>
      </c>
      <c r="BL3483">
        <v>2.4041899999999998</v>
      </c>
      <c r="BM3483">
        <f t="shared" si="1371"/>
        <v>2.4041899999999998E-2</v>
      </c>
      <c r="BP3483" s="1">
        <v>41026</v>
      </c>
      <c r="BQ3483">
        <v>157.54</v>
      </c>
      <c r="BR3483">
        <f t="shared" si="1366"/>
        <v>1.5753999999999999</v>
      </c>
      <c r="BT3483" s="1">
        <v>41053</v>
      </c>
      <c r="BU3483">
        <v>0.67700000000000005</v>
      </c>
      <c r="BV3483">
        <f t="shared" si="1367"/>
        <v>6.7700000000000008E-3</v>
      </c>
      <c r="BX3483" s="1">
        <v>41053</v>
      </c>
      <c r="BY3483">
        <v>0.96</v>
      </c>
      <c r="BZ3483">
        <f t="shared" si="1368"/>
        <v>9.5999999999999992E-3</v>
      </c>
      <c r="CB3483" s="1">
        <v>41148</v>
      </c>
      <c r="CC3483">
        <v>0.498</v>
      </c>
      <c r="CD3483">
        <f t="shared" si="1369"/>
        <v>4.9800000000000001E-3</v>
      </c>
      <c r="CG3483" s="1"/>
    </row>
    <row r="3484" spans="1:85" x14ac:dyDescent="0.3">
      <c r="A3484" s="21">
        <f t="shared" si="1370"/>
        <v>50689</v>
      </c>
      <c r="B3484" s="18">
        <f t="shared" si="1354"/>
        <v>112.421875</v>
      </c>
      <c r="C3484">
        <f t="shared" si="1372"/>
        <v>115</v>
      </c>
      <c r="D3484">
        <f t="shared" ca="1" si="1357"/>
        <v>-13.002777777777778</v>
      </c>
      <c r="E3484">
        <f ca="1">IF(currency="USD",'Future et co'!F3484,IF(currency="EUR",'Future et co'!G3484,FALSE))</f>
        <v>3.6070000000000005E-2</v>
      </c>
      <c r="F3484">
        <f t="shared" ca="1" si="1358"/>
        <v>3.6070000000000005E-2</v>
      </c>
      <c r="G3484">
        <f t="shared" ca="1" si="1359"/>
        <v>2.0569999999999998E-2</v>
      </c>
      <c r="L3484">
        <f t="shared" ca="1" si="1360"/>
        <v>127.8</v>
      </c>
      <c r="M3484">
        <f t="shared" ca="1" si="1355"/>
        <v>3.6070000000000005E-2</v>
      </c>
      <c r="R3484">
        <f t="shared" ca="1" si="1361"/>
        <v>127.8</v>
      </c>
      <c r="S3484">
        <f t="shared" ca="1" si="1356"/>
        <v>3.6070000000000005E-2</v>
      </c>
      <c r="U3484" s="1"/>
      <c r="W3484" t="str">
        <f t="shared" si="1351"/>
        <v/>
      </c>
      <c r="Y3484" s="1"/>
      <c r="AA3484">
        <f t="shared" si="1352"/>
        <v>0</v>
      </c>
      <c r="AC3484" s="1"/>
      <c r="AE3484">
        <f t="shared" si="1353"/>
        <v>0</v>
      </c>
      <c r="AH3484" s="1"/>
      <c r="AI3484" s="17"/>
      <c r="AJ3484" s="25"/>
      <c r="AU3484" s="1">
        <v>41045</v>
      </c>
      <c r="AV3484">
        <v>0.151</v>
      </c>
      <c r="AW3484">
        <f t="shared" si="1362"/>
        <v>1.5100000000000001E-3</v>
      </c>
      <c r="AY3484" s="1">
        <v>41046</v>
      </c>
      <c r="AZ3484">
        <v>0.155</v>
      </c>
      <c r="BA3484">
        <f t="shared" si="1363"/>
        <v>1.5499999999999999E-3</v>
      </c>
      <c r="BC3484" s="1">
        <v>41145</v>
      </c>
      <c r="BD3484">
        <v>0.38</v>
      </c>
      <c r="BE3484">
        <f t="shared" si="1364"/>
        <v>3.8E-3</v>
      </c>
      <c r="BG3484" s="1">
        <v>41145</v>
      </c>
      <c r="BH3484">
        <v>0.438</v>
      </c>
      <c r="BI3484">
        <f t="shared" si="1365"/>
        <v>4.3800000000000002E-3</v>
      </c>
      <c r="BK3484" s="1">
        <v>41530</v>
      </c>
      <c r="BL3484">
        <v>2.39676</v>
      </c>
      <c r="BM3484">
        <f t="shared" si="1371"/>
        <v>2.3967599999999999E-2</v>
      </c>
      <c r="BP3484" s="1">
        <v>41025</v>
      </c>
      <c r="BQ3484">
        <v>157.79</v>
      </c>
      <c r="BR3484">
        <f t="shared" si="1366"/>
        <v>1.5778999999999999</v>
      </c>
      <c r="BT3484" s="1">
        <v>41052</v>
      </c>
      <c r="BU3484">
        <v>0.68</v>
      </c>
      <c r="BV3484">
        <f t="shared" si="1367"/>
        <v>6.8000000000000005E-3</v>
      </c>
      <c r="BX3484" s="1">
        <v>41052</v>
      </c>
      <c r="BY3484">
        <v>0.96399999999999997</v>
      </c>
      <c r="BZ3484">
        <f t="shared" si="1368"/>
        <v>9.6399999999999993E-3</v>
      </c>
      <c r="CB3484" s="1">
        <v>41145</v>
      </c>
      <c r="CC3484">
        <v>0.48899999999999999</v>
      </c>
      <c r="CD3484">
        <f t="shared" si="1369"/>
        <v>4.8900000000000002E-3</v>
      </c>
      <c r="CG3484" s="1"/>
    </row>
    <row r="3485" spans="1:85" x14ac:dyDescent="0.3">
      <c r="A3485" s="21">
        <f t="shared" si="1370"/>
        <v>50690</v>
      </c>
      <c r="B3485" s="18">
        <f t="shared" si="1354"/>
        <v>112.421875</v>
      </c>
      <c r="C3485">
        <f t="shared" si="1372"/>
        <v>115</v>
      </c>
      <c r="D3485">
        <f t="shared" ca="1" si="1357"/>
        <v>-13.005555555555556</v>
      </c>
      <c r="E3485">
        <f ca="1">IF(currency="USD",'Future et co'!F3485,IF(currency="EUR",'Future et co'!G3485,FALSE))</f>
        <v>3.6070000000000005E-2</v>
      </c>
      <c r="F3485">
        <f t="shared" ca="1" si="1358"/>
        <v>3.6070000000000005E-2</v>
      </c>
      <c r="G3485">
        <f t="shared" ca="1" si="1359"/>
        <v>2.0569999999999998E-2</v>
      </c>
      <c r="L3485">
        <f t="shared" ca="1" si="1360"/>
        <v>127.8</v>
      </c>
      <c r="M3485">
        <f t="shared" ca="1" si="1355"/>
        <v>3.6070000000000005E-2</v>
      </c>
      <c r="R3485">
        <f t="shared" ca="1" si="1361"/>
        <v>127.8</v>
      </c>
      <c r="S3485">
        <f t="shared" ca="1" si="1356"/>
        <v>3.6070000000000005E-2</v>
      </c>
      <c r="U3485" s="1"/>
      <c r="W3485" t="str">
        <f t="shared" si="1351"/>
        <v/>
      </c>
      <c r="Y3485" s="1"/>
      <c r="AA3485">
        <f t="shared" si="1352"/>
        <v>0</v>
      </c>
      <c r="AC3485" s="1"/>
      <c r="AE3485">
        <f t="shared" si="1353"/>
        <v>0</v>
      </c>
      <c r="AH3485" s="1"/>
      <c r="AI3485" s="17"/>
      <c r="AJ3485" s="25"/>
      <c r="AU3485" s="1">
        <v>41044</v>
      </c>
      <c r="AV3485">
        <v>0.14499999999999999</v>
      </c>
      <c r="AW3485">
        <f t="shared" si="1362"/>
        <v>1.4499999999999999E-3</v>
      </c>
      <c r="AY3485" s="1">
        <v>41045</v>
      </c>
      <c r="AZ3485">
        <v>0.15</v>
      </c>
      <c r="BA3485">
        <f t="shared" si="1363"/>
        <v>1.5E-3</v>
      </c>
      <c r="BC3485" s="1">
        <v>41144</v>
      </c>
      <c r="BD3485">
        <v>0.38</v>
      </c>
      <c r="BE3485">
        <f t="shared" si="1364"/>
        <v>3.8E-3</v>
      </c>
      <c r="BG3485" s="1">
        <v>41144</v>
      </c>
      <c r="BH3485">
        <v>0.41699999999999998</v>
      </c>
      <c r="BI3485">
        <f t="shared" si="1365"/>
        <v>4.1700000000000001E-3</v>
      </c>
      <c r="BK3485" s="1">
        <v>41533</v>
      </c>
      <c r="BL3485">
        <v>2.3826700000000001</v>
      </c>
      <c r="BM3485">
        <f t="shared" si="1371"/>
        <v>2.3826699999999999E-2</v>
      </c>
      <c r="BP3485" s="1">
        <v>41024</v>
      </c>
      <c r="BQ3485">
        <v>156.97999999999999</v>
      </c>
      <c r="BR3485">
        <f t="shared" si="1366"/>
        <v>1.5697999999999999</v>
      </c>
      <c r="BT3485" s="1">
        <v>41051</v>
      </c>
      <c r="BU3485">
        <v>0.68100000000000005</v>
      </c>
      <c r="BV3485">
        <f t="shared" si="1367"/>
        <v>6.8100000000000001E-3</v>
      </c>
      <c r="BX3485" s="1">
        <v>41051</v>
      </c>
      <c r="BY3485">
        <v>0.96599999999999997</v>
      </c>
      <c r="BZ3485">
        <f t="shared" si="1368"/>
        <v>9.6600000000000002E-3</v>
      </c>
      <c r="CB3485" s="1">
        <v>41144</v>
      </c>
      <c r="CC3485">
        <v>0.51100000000000001</v>
      </c>
      <c r="CD3485">
        <f t="shared" si="1369"/>
        <v>5.11E-3</v>
      </c>
      <c r="CG3485" s="1"/>
    </row>
    <row r="3486" spans="1:85" x14ac:dyDescent="0.3">
      <c r="A3486" s="21">
        <f t="shared" si="1370"/>
        <v>50691</v>
      </c>
      <c r="B3486" s="18">
        <f t="shared" si="1354"/>
        <v>112.421875</v>
      </c>
      <c r="C3486">
        <f t="shared" si="1372"/>
        <v>115</v>
      </c>
      <c r="D3486">
        <f t="shared" ca="1" si="1357"/>
        <v>-13.008333333333333</v>
      </c>
      <c r="E3486">
        <f ca="1">IF(currency="USD",'Future et co'!F3486,IF(currency="EUR",'Future et co'!G3486,FALSE))</f>
        <v>3.6070000000000005E-2</v>
      </c>
      <c r="F3486">
        <f t="shared" ca="1" si="1358"/>
        <v>3.6070000000000005E-2</v>
      </c>
      <c r="G3486">
        <f t="shared" ca="1" si="1359"/>
        <v>2.0569999999999998E-2</v>
      </c>
      <c r="L3486">
        <f t="shared" ca="1" si="1360"/>
        <v>127.8</v>
      </c>
      <c r="M3486">
        <f t="shared" ca="1" si="1355"/>
        <v>3.6070000000000005E-2</v>
      </c>
      <c r="R3486">
        <f t="shared" ca="1" si="1361"/>
        <v>127.8</v>
      </c>
      <c r="S3486">
        <f t="shared" ca="1" si="1356"/>
        <v>3.6070000000000005E-2</v>
      </c>
      <c r="U3486" s="1"/>
      <c r="W3486" t="str">
        <f t="shared" si="1351"/>
        <v/>
      </c>
      <c r="Y3486" s="1"/>
      <c r="AA3486">
        <f t="shared" si="1352"/>
        <v>0</v>
      </c>
      <c r="AC3486" s="1"/>
      <c r="AE3486">
        <f t="shared" si="1353"/>
        <v>0</v>
      </c>
      <c r="AH3486" s="1"/>
      <c r="AI3486" s="17"/>
      <c r="AJ3486" s="25"/>
      <c r="AU3486" s="1">
        <v>41043</v>
      </c>
      <c r="AV3486">
        <v>0.14199999999999999</v>
      </c>
      <c r="AW3486">
        <f t="shared" si="1362"/>
        <v>1.4199999999999998E-3</v>
      </c>
      <c r="AY3486" s="1">
        <v>41044</v>
      </c>
      <c r="AZ3486">
        <v>0.152</v>
      </c>
      <c r="BA3486">
        <f t="shared" si="1363"/>
        <v>1.5199999999999999E-3</v>
      </c>
      <c r="BC3486" s="1">
        <v>41143</v>
      </c>
      <c r="BD3486">
        <v>0.38</v>
      </c>
      <c r="BE3486">
        <f t="shared" si="1364"/>
        <v>3.8E-3</v>
      </c>
      <c r="BG3486" s="1">
        <v>41143</v>
      </c>
      <c r="BH3486">
        <v>0.436</v>
      </c>
      <c r="BI3486">
        <f t="shared" si="1365"/>
        <v>4.3600000000000002E-3</v>
      </c>
      <c r="BK3486" s="1">
        <v>41534</v>
      </c>
      <c r="BL3486">
        <v>2.38415</v>
      </c>
      <c r="BM3486">
        <f t="shared" si="1371"/>
        <v>2.3841500000000002E-2</v>
      </c>
      <c r="BP3486" s="1">
        <v>41023</v>
      </c>
      <c r="BQ3486">
        <v>157.44999999999999</v>
      </c>
      <c r="BR3486">
        <f t="shared" si="1366"/>
        <v>1.5744999999999998</v>
      </c>
      <c r="BT3486" s="1">
        <v>41050</v>
      </c>
      <c r="BU3486">
        <v>0.68200000000000005</v>
      </c>
      <c r="BV3486">
        <f t="shared" si="1367"/>
        <v>6.8200000000000005E-3</v>
      </c>
      <c r="BX3486" s="1">
        <v>41050</v>
      </c>
      <c r="BY3486">
        <v>0.96899999999999997</v>
      </c>
      <c r="BZ3486">
        <f t="shared" si="1368"/>
        <v>9.689999999999999E-3</v>
      </c>
      <c r="CB3486" s="1">
        <v>41143</v>
      </c>
      <c r="CC3486">
        <v>0.53300000000000003</v>
      </c>
      <c r="CD3486">
        <f t="shared" si="1369"/>
        <v>5.3300000000000005E-3</v>
      </c>
      <c r="CG3486" s="1"/>
    </row>
    <row r="3487" spans="1:85" x14ac:dyDescent="0.3">
      <c r="A3487" s="21">
        <f t="shared" si="1370"/>
        <v>50692</v>
      </c>
      <c r="B3487" s="18">
        <f t="shared" si="1354"/>
        <v>112.421875</v>
      </c>
      <c r="C3487">
        <f t="shared" si="1372"/>
        <v>115</v>
      </c>
      <c r="D3487">
        <f t="shared" ca="1" si="1357"/>
        <v>-13.011111111111111</v>
      </c>
      <c r="E3487">
        <f ca="1">IF(currency="USD",'Future et co'!F3487,IF(currency="EUR",'Future et co'!G3487,FALSE))</f>
        <v>3.6070000000000005E-2</v>
      </c>
      <c r="F3487">
        <f t="shared" ca="1" si="1358"/>
        <v>3.6070000000000005E-2</v>
      </c>
      <c r="G3487">
        <f t="shared" ca="1" si="1359"/>
        <v>2.0569999999999998E-2</v>
      </c>
      <c r="L3487">
        <f t="shared" ca="1" si="1360"/>
        <v>127.8</v>
      </c>
      <c r="M3487">
        <f t="shared" ca="1" si="1355"/>
        <v>3.6070000000000005E-2</v>
      </c>
      <c r="R3487">
        <f t="shared" ca="1" si="1361"/>
        <v>127.8</v>
      </c>
      <c r="S3487">
        <f t="shared" ca="1" si="1356"/>
        <v>3.6070000000000005E-2</v>
      </c>
      <c r="U3487" s="1"/>
      <c r="W3487" t="str">
        <f t="shared" si="1351"/>
        <v/>
      </c>
      <c r="Y3487" s="1"/>
      <c r="AA3487">
        <f t="shared" si="1352"/>
        <v>0</v>
      </c>
      <c r="AC3487" s="1"/>
      <c r="AE3487">
        <f t="shared" si="1353"/>
        <v>0</v>
      </c>
      <c r="AH3487" s="1"/>
      <c r="AI3487" s="17"/>
      <c r="AJ3487" s="25"/>
      <c r="AU3487" s="1">
        <v>41040</v>
      </c>
      <c r="AV3487">
        <v>0.13800000000000001</v>
      </c>
      <c r="AW3487">
        <f t="shared" si="1362"/>
        <v>1.3800000000000002E-3</v>
      </c>
      <c r="AY3487" s="1">
        <v>41043</v>
      </c>
      <c r="AZ3487">
        <v>0.15</v>
      </c>
      <c r="BA3487">
        <f t="shared" si="1363"/>
        <v>1.5E-3</v>
      </c>
      <c r="BC3487" s="1">
        <v>41142</v>
      </c>
      <c r="BD3487">
        <v>0.41</v>
      </c>
      <c r="BE3487">
        <f t="shared" si="1364"/>
        <v>4.0999999999999995E-3</v>
      </c>
      <c r="BG3487" s="1">
        <v>41142</v>
      </c>
      <c r="BH3487">
        <v>0.47499999999999998</v>
      </c>
      <c r="BI3487">
        <f t="shared" si="1365"/>
        <v>4.7499999999999999E-3</v>
      </c>
      <c r="BK3487" s="1">
        <v>41535</v>
      </c>
      <c r="BL3487">
        <v>2.3574999999999999</v>
      </c>
      <c r="BM3487">
        <f t="shared" si="1371"/>
        <v>2.3574999999999999E-2</v>
      </c>
      <c r="BP3487" s="1">
        <v>41022</v>
      </c>
      <c r="BQ3487">
        <v>158.19999999999999</v>
      </c>
      <c r="BR3487">
        <f t="shared" si="1366"/>
        <v>1.5819999999999999</v>
      </c>
      <c r="BT3487" s="1">
        <v>41047</v>
      </c>
      <c r="BU3487">
        <v>0.68400000000000005</v>
      </c>
      <c r="BV3487">
        <f t="shared" si="1367"/>
        <v>6.8400000000000006E-3</v>
      </c>
      <c r="BX3487" s="1">
        <v>41047</v>
      </c>
      <c r="BY3487">
        <v>0.97199999999999998</v>
      </c>
      <c r="BZ3487">
        <f t="shared" si="1368"/>
        <v>9.7199999999999995E-3</v>
      </c>
      <c r="CB3487" s="1">
        <v>41142</v>
      </c>
      <c r="CC3487">
        <v>0.53</v>
      </c>
      <c r="CD3487">
        <f t="shared" si="1369"/>
        <v>5.3E-3</v>
      </c>
      <c r="CG3487" s="1"/>
    </row>
    <row r="3488" spans="1:85" x14ac:dyDescent="0.3">
      <c r="A3488" s="21">
        <f t="shared" si="1370"/>
        <v>50693</v>
      </c>
      <c r="B3488" s="18">
        <f t="shared" si="1354"/>
        <v>112.421875</v>
      </c>
      <c r="C3488">
        <f t="shared" si="1372"/>
        <v>115</v>
      </c>
      <c r="D3488">
        <f t="shared" ca="1" si="1357"/>
        <v>-13.013888888888889</v>
      </c>
      <c r="E3488">
        <f ca="1">IF(currency="USD",'Future et co'!F3488,IF(currency="EUR",'Future et co'!G3488,FALSE))</f>
        <v>3.6070000000000005E-2</v>
      </c>
      <c r="F3488">
        <f t="shared" ca="1" si="1358"/>
        <v>3.6070000000000005E-2</v>
      </c>
      <c r="G3488">
        <f t="shared" ca="1" si="1359"/>
        <v>2.0569999999999998E-2</v>
      </c>
      <c r="L3488">
        <f t="shared" ca="1" si="1360"/>
        <v>127.8</v>
      </c>
      <c r="M3488">
        <f t="shared" ca="1" si="1355"/>
        <v>3.6070000000000005E-2</v>
      </c>
      <c r="R3488">
        <f t="shared" ca="1" si="1361"/>
        <v>127.8</v>
      </c>
      <c r="S3488">
        <f t="shared" ca="1" si="1356"/>
        <v>3.6070000000000005E-2</v>
      </c>
      <c r="U3488" s="1"/>
      <c r="W3488" t="str">
        <f t="shared" si="1351"/>
        <v/>
      </c>
      <c r="Y3488" s="1"/>
      <c r="AA3488">
        <f t="shared" si="1352"/>
        <v>0</v>
      </c>
      <c r="AC3488" s="1"/>
      <c r="AE3488">
        <f t="shared" si="1353"/>
        <v>0</v>
      </c>
      <c r="AH3488" s="1"/>
      <c r="AI3488" s="17"/>
      <c r="AJ3488" s="25"/>
      <c r="AU3488" s="1">
        <v>41039</v>
      </c>
      <c r="AV3488">
        <v>0.13500000000000001</v>
      </c>
      <c r="AW3488">
        <f t="shared" si="1362"/>
        <v>1.3500000000000001E-3</v>
      </c>
      <c r="AY3488" s="1">
        <v>41040</v>
      </c>
      <c r="AZ3488">
        <v>0.14899999999999999</v>
      </c>
      <c r="BA3488">
        <f t="shared" si="1363"/>
        <v>1.49E-3</v>
      </c>
      <c r="BC3488" s="1">
        <v>41141</v>
      </c>
      <c r="BD3488">
        <v>0.42099999999999999</v>
      </c>
      <c r="BE3488">
        <f t="shared" si="1364"/>
        <v>4.2100000000000002E-3</v>
      </c>
      <c r="BG3488" s="1">
        <v>41141</v>
      </c>
      <c r="BH3488">
        <v>0.46700000000000003</v>
      </c>
      <c r="BI3488">
        <f t="shared" si="1365"/>
        <v>4.6700000000000005E-3</v>
      </c>
      <c r="BK3488" s="1">
        <v>41536</v>
      </c>
      <c r="BL3488">
        <v>2.3641800000000002</v>
      </c>
      <c r="BM3488">
        <f t="shared" si="1371"/>
        <v>2.3641800000000001E-2</v>
      </c>
      <c r="BP3488" s="1">
        <v>41019</v>
      </c>
      <c r="BQ3488">
        <v>157.19</v>
      </c>
      <c r="BR3488">
        <f t="shared" si="1366"/>
        <v>1.5719000000000001</v>
      </c>
      <c r="BT3488" s="1">
        <v>41046</v>
      </c>
      <c r="BU3488">
        <v>0.68600000000000005</v>
      </c>
      <c r="BV3488">
        <f t="shared" si="1367"/>
        <v>6.8600000000000006E-3</v>
      </c>
      <c r="BX3488" s="1">
        <v>41046</v>
      </c>
      <c r="BY3488">
        <v>0.97499999999999998</v>
      </c>
      <c r="BZ3488">
        <f t="shared" si="1368"/>
        <v>9.75E-3</v>
      </c>
      <c r="CB3488" s="1">
        <v>41141</v>
      </c>
      <c r="CC3488">
        <v>0.53</v>
      </c>
      <c r="CD3488">
        <f t="shared" si="1369"/>
        <v>5.3E-3</v>
      </c>
      <c r="CG3488" s="1"/>
    </row>
    <row r="3489" spans="1:85" x14ac:dyDescent="0.3">
      <c r="A3489" s="21">
        <f t="shared" si="1370"/>
        <v>50696</v>
      </c>
      <c r="B3489" s="18">
        <f t="shared" si="1354"/>
        <v>112.421875</v>
      </c>
      <c r="C3489">
        <f t="shared" si="1372"/>
        <v>115</v>
      </c>
      <c r="D3489">
        <f t="shared" ca="1" si="1357"/>
        <v>-13.022222222222222</v>
      </c>
      <c r="E3489">
        <f ca="1">IF(currency="USD",'Future et co'!F3489,IF(currency="EUR",'Future et co'!G3489,FALSE))</f>
        <v>3.6070000000000005E-2</v>
      </c>
      <c r="F3489">
        <f t="shared" ca="1" si="1358"/>
        <v>3.6070000000000005E-2</v>
      </c>
      <c r="G3489">
        <f t="shared" ca="1" si="1359"/>
        <v>2.0569999999999998E-2</v>
      </c>
      <c r="L3489">
        <f t="shared" ca="1" si="1360"/>
        <v>127.8</v>
      </c>
      <c r="M3489">
        <f t="shared" ca="1" si="1355"/>
        <v>3.6070000000000005E-2</v>
      </c>
      <c r="R3489">
        <f t="shared" ca="1" si="1361"/>
        <v>127.8</v>
      </c>
      <c r="S3489">
        <f t="shared" ca="1" si="1356"/>
        <v>3.6070000000000005E-2</v>
      </c>
      <c r="U3489" s="1"/>
      <c r="W3489" t="str">
        <f t="shared" ref="W3489:W3552" si="1373">IF(U3489="","",V3489/100)</f>
        <v/>
      </c>
      <c r="Y3489" s="1"/>
      <c r="AA3489">
        <f t="shared" ref="AA3489:AA3552" si="1374">Z3489/100</f>
        <v>0</v>
      </c>
      <c r="AC3489" s="1"/>
      <c r="AE3489">
        <f t="shared" ref="AE3489:AE3552" si="1375">AD3489/100</f>
        <v>0</v>
      </c>
      <c r="AH3489" s="1"/>
      <c r="AI3489" s="17"/>
      <c r="AJ3489" s="25"/>
      <c r="AU3489" s="1">
        <v>41038</v>
      </c>
      <c r="AV3489">
        <v>0.13400000000000001</v>
      </c>
      <c r="AW3489">
        <f t="shared" si="1362"/>
        <v>1.34E-3</v>
      </c>
      <c r="AY3489" s="1">
        <v>41039</v>
      </c>
      <c r="AZ3489">
        <v>0.14000000000000001</v>
      </c>
      <c r="BA3489">
        <f t="shared" si="1363"/>
        <v>1.4000000000000002E-3</v>
      </c>
      <c r="BC3489" s="1">
        <v>41138</v>
      </c>
      <c r="BD3489">
        <v>0.42</v>
      </c>
      <c r="BE3489">
        <f t="shared" si="1364"/>
        <v>4.1999999999999997E-3</v>
      </c>
      <c r="BG3489" s="1">
        <v>41138</v>
      </c>
      <c r="BH3489">
        <v>0.48</v>
      </c>
      <c r="BI3489">
        <f t="shared" si="1365"/>
        <v>4.7999999999999996E-3</v>
      </c>
      <c r="BK3489" s="1">
        <v>41537</v>
      </c>
      <c r="BL3489">
        <v>2.38097</v>
      </c>
      <c r="BM3489">
        <f t="shared" si="1371"/>
        <v>2.38097E-2</v>
      </c>
      <c r="BP3489" s="1">
        <v>41018</v>
      </c>
      <c r="BQ3489">
        <v>157.44999999999999</v>
      </c>
      <c r="BR3489">
        <f t="shared" si="1366"/>
        <v>1.5744999999999998</v>
      </c>
      <c r="BT3489" s="1">
        <v>41045</v>
      </c>
      <c r="BU3489">
        <v>0.68500000000000005</v>
      </c>
      <c r="BV3489">
        <f t="shared" si="1367"/>
        <v>6.8500000000000002E-3</v>
      </c>
      <c r="BX3489" s="1">
        <v>41045</v>
      </c>
      <c r="BY3489">
        <v>0.97399999999999998</v>
      </c>
      <c r="BZ3489">
        <f t="shared" si="1368"/>
        <v>9.7400000000000004E-3</v>
      </c>
      <c r="CB3489" s="1">
        <v>41138</v>
      </c>
      <c r="CC3489">
        <v>0.54200000000000004</v>
      </c>
      <c r="CD3489">
        <f t="shared" si="1369"/>
        <v>5.4200000000000003E-3</v>
      </c>
      <c r="CG3489" s="1"/>
    </row>
    <row r="3490" spans="1:85" x14ac:dyDescent="0.3">
      <c r="A3490" s="21">
        <f t="shared" si="1370"/>
        <v>50697</v>
      </c>
      <c r="B3490" s="18">
        <f t="shared" si="1354"/>
        <v>112.421875</v>
      </c>
      <c r="C3490">
        <f t="shared" si="1372"/>
        <v>115</v>
      </c>
      <c r="D3490">
        <f t="shared" ca="1" si="1357"/>
        <v>-13.025</v>
      </c>
      <c r="E3490">
        <f ca="1">IF(currency="USD",'Future et co'!F3490,IF(currency="EUR",'Future et co'!G3490,FALSE))</f>
        <v>3.6070000000000005E-2</v>
      </c>
      <c r="F3490">
        <f t="shared" ca="1" si="1358"/>
        <v>3.6070000000000005E-2</v>
      </c>
      <c r="G3490">
        <f t="shared" ca="1" si="1359"/>
        <v>2.0569999999999998E-2</v>
      </c>
      <c r="L3490">
        <f t="shared" ca="1" si="1360"/>
        <v>127.8</v>
      </c>
      <c r="M3490">
        <f t="shared" ca="1" si="1355"/>
        <v>3.6070000000000005E-2</v>
      </c>
      <c r="R3490">
        <f t="shared" ca="1" si="1361"/>
        <v>127.8</v>
      </c>
      <c r="S3490">
        <f t="shared" ca="1" si="1356"/>
        <v>3.6070000000000005E-2</v>
      </c>
      <c r="U3490" s="1"/>
      <c r="W3490" t="str">
        <f t="shared" si="1373"/>
        <v/>
      </c>
      <c r="Y3490" s="1"/>
      <c r="AA3490">
        <f t="shared" si="1374"/>
        <v>0</v>
      </c>
      <c r="AC3490" s="1"/>
      <c r="AE3490">
        <f t="shared" si="1375"/>
        <v>0</v>
      </c>
      <c r="AH3490" s="1"/>
      <c r="AI3490" s="17"/>
      <c r="AJ3490" s="25"/>
      <c r="AU3490" s="1">
        <v>41037</v>
      </c>
      <c r="AV3490">
        <v>0.13700000000000001</v>
      </c>
      <c r="AW3490">
        <f t="shared" si="1362"/>
        <v>1.3700000000000001E-3</v>
      </c>
      <c r="AY3490" s="1">
        <v>41038</v>
      </c>
      <c r="AZ3490">
        <v>0.14399999999999999</v>
      </c>
      <c r="BA3490">
        <f t="shared" si="1363"/>
        <v>1.4399999999999999E-3</v>
      </c>
      <c r="BC3490" s="1">
        <v>41137</v>
      </c>
      <c r="BD3490">
        <v>0.4</v>
      </c>
      <c r="BE3490">
        <f t="shared" si="1364"/>
        <v>4.0000000000000001E-3</v>
      </c>
      <c r="BG3490" s="1">
        <v>41137</v>
      </c>
      <c r="BH3490">
        <v>0.48199999999999998</v>
      </c>
      <c r="BI3490">
        <f t="shared" si="1365"/>
        <v>4.8199999999999996E-3</v>
      </c>
      <c r="BK3490" s="1">
        <v>41540</v>
      </c>
      <c r="BL3490">
        <v>2.3896600000000001</v>
      </c>
      <c r="BM3490">
        <f t="shared" si="1371"/>
        <v>2.38966E-2</v>
      </c>
      <c r="BP3490" s="1">
        <v>41017</v>
      </c>
      <c r="BQ3490">
        <v>157.16</v>
      </c>
      <c r="BR3490">
        <f t="shared" si="1366"/>
        <v>1.5715999999999999</v>
      </c>
      <c r="BT3490" s="1">
        <v>41044</v>
      </c>
      <c r="BU3490">
        <v>0.68700000000000006</v>
      </c>
      <c r="BV3490">
        <f t="shared" si="1367"/>
        <v>6.8700000000000002E-3</v>
      </c>
      <c r="BX3490" s="1">
        <v>41044</v>
      </c>
      <c r="BY3490">
        <v>0.97499999999999998</v>
      </c>
      <c r="BZ3490">
        <f t="shared" si="1368"/>
        <v>9.75E-3</v>
      </c>
      <c r="CB3490" s="1">
        <v>41137</v>
      </c>
      <c r="CC3490">
        <v>0.53700000000000003</v>
      </c>
      <c r="CD3490">
        <f t="shared" si="1369"/>
        <v>5.3700000000000006E-3</v>
      </c>
      <c r="CG3490" s="1"/>
    </row>
    <row r="3491" spans="1:85" x14ac:dyDescent="0.3">
      <c r="A3491" s="21">
        <f t="shared" si="1370"/>
        <v>50698</v>
      </c>
      <c r="B3491" s="18">
        <f t="shared" si="1354"/>
        <v>112.421875</v>
      </c>
      <c r="C3491">
        <f t="shared" si="1372"/>
        <v>115</v>
      </c>
      <c r="D3491">
        <f t="shared" ca="1" si="1357"/>
        <v>-13.027777777777779</v>
      </c>
      <c r="E3491">
        <f ca="1">IF(currency="USD",'Future et co'!F3491,IF(currency="EUR",'Future et co'!G3491,FALSE))</f>
        <v>3.6070000000000005E-2</v>
      </c>
      <c r="F3491">
        <f t="shared" ca="1" si="1358"/>
        <v>3.6070000000000005E-2</v>
      </c>
      <c r="G3491">
        <f t="shared" ca="1" si="1359"/>
        <v>2.0569999999999998E-2</v>
      </c>
      <c r="L3491">
        <f t="shared" ca="1" si="1360"/>
        <v>127.8</v>
      </c>
      <c r="M3491">
        <f t="shared" ca="1" si="1355"/>
        <v>3.6070000000000005E-2</v>
      </c>
      <c r="R3491">
        <f t="shared" ca="1" si="1361"/>
        <v>127.8</v>
      </c>
      <c r="S3491">
        <f t="shared" ca="1" si="1356"/>
        <v>3.6070000000000005E-2</v>
      </c>
      <c r="U3491" s="1"/>
      <c r="W3491" t="str">
        <f t="shared" si="1373"/>
        <v/>
      </c>
      <c r="Y3491" s="1"/>
      <c r="AA3491">
        <f t="shared" si="1374"/>
        <v>0</v>
      </c>
      <c r="AC3491" s="1"/>
      <c r="AE3491">
        <f t="shared" si="1375"/>
        <v>0</v>
      </c>
      <c r="AH3491" s="1"/>
      <c r="AI3491" s="17"/>
      <c r="AJ3491" s="25"/>
      <c r="AU3491" s="1">
        <v>41036</v>
      </c>
      <c r="AV3491">
        <v>0.13600000000000001</v>
      </c>
      <c r="AW3491">
        <f t="shared" si="1362"/>
        <v>1.3600000000000001E-3</v>
      </c>
      <c r="AY3491" s="1">
        <v>41037</v>
      </c>
      <c r="AZ3491">
        <v>0.1225</v>
      </c>
      <c r="BA3491">
        <f t="shared" si="1363"/>
        <v>1.225E-3</v>
      </c>
      <c r="BC3491" s="1">
        <v>41136</v>
      </c>
      <c r="BD3491">
        <v>0.4</v>
      </c>
      <c r="BE3491">
        <f t="shared" si="1364"/>
        <v>4.0000000000000001E-3</v>
      </c>
      <c r="BG3491" s="1">
        <v>41136</v>
      </c>
      <c r="BH3491">
        <v>0.46600000000000003</v>
      </c>
      <c r="BI3491">
        <f t="shared" si="1365"/>
        <v>4.6600000000000001E-3</v>
      </c>
      <c r="BK3491" s="1">
        <v>41541</v>
      </c>
      <c r="BL3491">
        <v>2.3966699999999999</v>
      </c>
      <c r="BM3491">
        <f t="shared" si="1371"/>
        <v>2.3966699999999997E-2</v>
      </c>
      <c r="BP3491" s="1">
        <v>41016</v>
      </c>
      <c r="BQ3491">
        <v>156.72</v>
      </c>
      <c r="BR3491">
        <f t="shared" si="1366"/>
        <v>1.5671999999999999</v>
      </c>
      <c r="BT3491" s="1">
        <v>41043</v>
      </c>
      <c r="BU3491">
        <v>0.68899999999999995</v>
      </c>
      <c r="BV3491">
        <f t="shared" si="1367"/>
        <v>6.8899999999999994E-3</v>
      </c>
      <c r="BX3491" s="1">
        <v>41043</v>
      </c>
      <c r="BY3491">
        <v>0.97799999999999998</v>
      </c>
      <c r="BZ3491">
        <f t="shared" si="1368"/>
        <v>9.7800000000000005E-3</v>
      </c>
      <c r="CB3491" s="1">
        <v>41136</v>
      </c>
      <c r="CC3491">
        <v>0.56799999999999995</v>
      </c>
      <c r="CD3491">
        <f t="shared" si="1369"/>
        <v>5.6799999999999993E-3</v>
      </c>
      <c r="CG3491" s="1"/>
    </row>
    <row r="3492" spans="1:85" x14ac:dyDescent="0.3">
      <c r="A3492" s="21">
        <f t="shared" si="1370"/>
        <v>50699</v>
      </c>
      <c r="B3492" s="18">
        <f t="shared" si="1354"/>
        <v>112.421875</v>
      </c>
      <c r="C3492">
        <f t="shared" si="1372"/>
        <v>115</v>
      </c>
      <c r="D3492">
        <f t="shared" ca="1" si="1357"/>
        <v>-13.030555555555555</v>
      </c>
      <c r="E3492">
        <f ca="1">IF(currency="USD",'Future et co'!F3492,IF(currency="EUR",'Future et co'!G3492,FALSE))</f>
        <v>3.6070000000000005E-2</v>
      </c>
      <c r="F3492">
        <f t="shared" ca="1" si="1358"/>
        <v>3.6070000000000005E-2</v>
      </c>
      <c r="G3492">
        <f t="shared" ca="1" si="1359"/>
        <v>2.0569999999999998E-2</v>
      </c>
      <c r="L3492">
        <f t="shared" ca="1" si="1360"/>
        <v>127.8</v>
      </c>
      <c r="M3492">
        <f t="shared" ca="1" si="1355"/>
        <v>3.6070000000000005E-2</v>
      </c>
      <c r="R3492">
        <f t="shared" ca="1" si="1361"/>
        <v>127.8</v>
      </c>
      <c r="S3492">
        <f t="shared" ca="1" si="1356"/>
        <v>3.6070000000000005E-2</v>
      </c>
      <c r="U3492" s="1"/>
      <c r="W3492" t="str">
        <f t="shared" si="1373"/>
        <v/>
      </c>
      <c r="Y3492" s="1"/>
      <c r="AA3492">
        <f t="shared" si="1374"/>
        <v>0</v>
      </c>
      <c r="AC3492" s="1"/>
      <c r="AE3492">
        <f t="shared" si="1375"/>
        <v>0</v>
      </c>
      <c r="AH3492" s="1"/>
      <c r="AI3492" s="17"/>
      <c r="AJ3492" s="25"/>
      <c r="AU3492" s="1">
        <v>41033</v>
      </c>
      <c r="AV3492">
        <v>0.13400000000000001</v>
      </c>
      <c r="AW3492">
        <f t="shared" si="1362"/>
        <v>1.34E-3</v>
      </c>
      <c r="AY3492" s="1">
        <v>41036</v>
      </c>
      <c r="AZ3492">
        <v>0.14099999999999999</v>
      </c>
      <c r="BA3492">
        <f t="shared" si="1363"/>
        <v>1.4099999999999998E-3</v>
      </c>
      <c r="BC3492" s="1">
        <v>41135</v>
      </c>
      <c r="BD3492">
        <v>0.40799999999999997</v>
      </c>
      <c r="BE3492">
        <f t="shared" si="1364"/>
        <v>4.0799999999999994E-3</v>
      </c>
      <c r="BG3492" s="1">
        <v>41135</v>
      </c>
      <c r="BH3492">
        <v>0.46400000000000002</v>
      </c>
      <c r="BI3492">
        <f t="shared" si="1365"/>
        <v>4.64E-3</v>
      </c>
      <c r="BK3492" s="1">
        <v>41542</v>
      </c>
      <c r="BL3492">
        <v>2.4032499999999999</v>
      </c>
      <c r="BM3492">
        <f t="shared" si="1371"/>
        <v>2.4032499999999998E-2</v>
      </c>
      <c r="BP3492" s="1">
        <v>41015</v>
      </c>
      <c r="BQ3492">
        <v>157.19999999999999</v>
      </c>
      <c r="BR3492">
        <f t="shared" si="1366"/>
        <v>1.5719999999999998</v>
      </c>
      <c r="BT3492" s="1">
        <v>41040</v>
      </c>
      <c r="BU3492">
        <v>0.69</v>
      </c>
      <c r="BV3492">
        <f t="shared" si="1367"/>
        <v>6.8999999999999999E-3</v>
      </c>
      <c r="BX3492" s="1">
        <v>41040</v>
      </c>
      <c r="BY3492">
        <v>0.97699999999999998</v>
      </c>
      <c r="BZ3492">
        <f t="shared" si="1368"/>
        <v>9.7699999999999992E-3</v>
      </c>
      <c r="CB3492" s="1">
        <v>41135</v>
      </c>
      <c r="CC3492">
        <v>0.56899999999999995</v>
      </c>
      <c r="CD3492">
        <f t="shared" si="1369"/>
        <v>5.6899999999999997E-3</v>
      </c>
      <c r="CG3492" s="1"/>
    </row>
    <row r="3493" spans="1:85" x14ac:dyDescent="0.3">
      <c r="A3493" s="21">
        <f t="shared" si="1370"/>
        <v>50700</v>
      </c>
      <c r="B3493" s="18">
        <f t="shared" si="1354"/>
        <v>112.421875</v>
      </c>
      <c r="C3493">
        <f t="shared" si="1372"/>
        <v>115</v>
      </c>
      <c r="D3493">
        <f t="shared" ca="1" si="1357"/>
        <v>-13.033333333333333</v>
      </c>
      <c r="E3493">
        <f ca="1">IF(currency="USD",'Future et co'!F3493,IF(currency="EUR",'Future et co'!G3493,FALSE))</f>
        <v>3.6070000000000005E-2</v>
      </c>
      <c r="F3493">
        <f t="shared" ca="1" si="1358"/>
        <v>3.6070000000000005E-2</v>
      </c>
      <c r="G3493">
        <f t="shared" ca="1" si="1359"/>
        <v>2.0569999999999998E-2</v>
      </c>
      <c r="L3493">
        <f t="shared" ca="1" si="1360"/>
        <v>127.8</v>
      </c>
      <c r="M3493">
        <f t="shared" ca="1" si="1355"/>
        <v>3.6070000000000005E-2</v>
      </c>
      <c r="R3493">
        <f t="shared" ca="1" si="1361"/>
        <v>127.8</v>
      </c>
      <c r="S3493">
        <f t="shared" ca="1" si="1356"/>
        <v>3.6070000000000005E-2</v>
      </c>
      <c r="U3493" s="1"/>
      <c r="W3493" t="str">
        <f t="shared" si="1373"/>
        <v/>
      </c>
      <c r="Y3493" s="1"/>
      <c r="AA3493">
        <f t="shared" si="1374"/>
        <v>0</v>
      </c>
      <c r="AC3493" s="1"/>
      <c r="AE3493">
        <f t="shared" si="1375"/>
        <v>0</v>
      </c>
      <c r="AH3493" s="1"/>
      <c r="AI3493" s="17"/>
      <c r="AJ3493" s="25"/>
      <c r="AU3493" s="1">
        <v>41032</v>
      </c>
      <c r="AV3493">
        <v>0.13400000000000001</v>
      </c>
      <c r="AW3493">
        <f t="shared" si="1362"/>
        <v>1.34E-3</v>
      </c>
      <c r="AY3493" s="1">
        <v>41033</v>
      </c>
      <c r="AZ3493">
        <v>0.13500000000000001</v>
      </c>
      <c r="BA3493">
        <f t="shared" si="1363"/>
        <v>1.3500000000000001E-3</v>
      </c>
      <c r="BC3493" s="1">
        <v>41134</v>
      </c>
      <c r="BD3493">
        <v>0.40899999999999997</v>
      </c>
      <c r="BE3493">
        <f t="shared" si="1364"/>
        <v>4.0899999999999999E-3</v>
      </c>
      <c r="BG3493" s="1">
        <v>41134</v>
      </c>
      <c r="BH3493">
        <v>0.442</v>
      </c>
      <c r="BI3493">
        <f t="shared" si="1365"/>
        <v>4.4200000000000003E-3</v>
      </c>
      <c r="BK3493" s="1">
        <v>41543</v>
      </c>
      <c r="BL3493">
        <v>2.3997000000000002</v>
      </c>
      <c r="BM3493">
        <f t="shared" si="1371"/>
        <v>2.3997000000000001E-2</v>
      </c>
      <c r="BP3493" s="1">
        <v>41012</v>
      </c>
      <c r="BQ3493">
        <v>157.16</v>
      </c>
      <c r="BR3493">
        <f t="shared" si="1366"/>
        <v>1.5715999999999999</v>
      </c>
      <c r="BT3493" s="1">
        <v>41039</v>
      </c>
      <c r="BU3493">
        <v>0.69</v>
      </c>
      <c r="BV3493">
        <f t="shared" si="1367"/>
        <v>6.8999999999999999E-3</v>
      </c>
      <c r="BX3493" s="1">
        <v>41039</v>
      </c>
      <c r="BY3493">
        <v>0.97699999999999998</v>
      </c>
      <c r="BZ3493">
        <f t="shared" si="1368"/>
        <v>9.7699999999999992E-3</v>
      </c>
      <c r="CB3493" s="1">
        <v>41134</v>
      </c>
      <c r="CC3493">
        <v>0.56799999999999995</v>
      </c>
      <c r="CD3493">
        <f t="shared" si="1369"/>
        <v>5.6799999999999993E-3</v>
      </c>
      <c r="CG3493" s="1"/>
    </row>
    <row r="3494" spans="1:85" x14ac:dyDescent="0.3">
      <c r="A3494" s="21">
        <f t="shared" si="1370"/>
        <v>50703</v>
      </c>
      <c r="B3494" s="18">
        <f t="shared" si="1354"/>
        <v>112.421875</v>
      </c>
      <c r="C3494">
        <f t="shared" si="1372"/>
        <v>115</v>
      </c>
      <c r="D3494">
        <f t="shared" ca="1" si="1357"/>
        <v>-13.041666666666666</v>
      </c>
      <c r="E3494">
        <f ca="1">IF(currency="USD",'Future et co'!F3494,IF(currency="EUR",'Future et co'!G3494,FALSE))</f>
        <v>3.6070000000000005E-2</v>
      </c>
      <c r="F3494">
        <f t="shared" ca="1" si="1358"/>
        <v>3.6070000000000005E-2</v>
      </c>
      <c r="G3494">
        <f t="shared" ca="1" si="1359"/>
        <v>2.0569999999999998E-2</v>
      </c>
      <c r="L3494">
        <f t="shared" ca="1" si="1360"/>
        <v>127.8</v>
      </c>
      <c r="M3494">
        <f t="shared" ca="1" si="1355"/>
        <v>3.6070000000000005E-2</v>
      </c>
      <c r="R3494">
        <f t="shared" ca="1" si="1361"/>
        <v>127.8</v>
      </c>
      <c r="S3494">
        <f t="shared" ca="1" si="1356"/>
        <v>3.6070000000000005E-2</v>
      </c>
      <c r="U3494" s="1"/>
      <c r="W3494" t="str">
        <f t="shared" si="1373"/>
        <v/>
      </c>
      <c r="Y3494" s="1"/>
      <c r="AA3494">
        <f t="shared" si="1374"/>
        <v>0</v>
      </c>
      <c r="AC3494" s="1"/>
      <c r="AE3494">
        <f t="shared" si="1375"/>
        <v>0</v>
      </c>
      <c r="AH3494" s="1"/>
      <c r="AI3494" s="17"/>
      <c r="AJ3494" s="25"/>
      <c r="AU3494" s="1">
        <v>41031</v>
      </c>
      <c r="AV3494">
        <v>0.13300000000000001</v>
      </c>
      <c r="AW3494">
        <f t="shared" si="1362"/>
        <v>1.33E-3</v>
      </c>
      <c r="AY3494" s="1">
        <v>41032</v>
      </c>
      <c r="AZ3494">
        <v>0.13200000000000001</v>
      </c>
      <c r="BA3494">
        <f t="shared" si="1363"/>
        <v>1.32E-3</v>
      </c>
      <c r="BC3494" s="1">
        <v>41131</v>
      </c>
      <c r="BD3494">
        <v>0.41099999999999998</v>
      </c>
      <c r="BE3494">
        <f t="shared" si="1364"/>
        <v>4.1099999999999999E-3</v>
      </c>
      <c r="BG3494" s="1">
        <v>41131</v>
      </c>
      <c r="BH3494">
        <v>0.45700000000000002</v>
      </c>
      <c r="BI3494">
        <f t="shared" si="1365"/>
        <v>4.5700000000000003E-3</v>
      </c>
      <c r="BK3494" s="1">
        <v>41544</v>
      </c>
      <c r="BL3494">
        <v>2.4104700000000001</v>
      </c>
      <c r="BM3494">
        <f t="shared" si="1371"/>
        <v>2.41047E-2</v>
      </c>
      <c r="BP3494" s="1">
        <v>41011</v>
      </c>
      <c r="BQ3494">
        <v>156.38999999999999</v>
      </c>
      <c r="BR3494">
        <f t="shared" si="1366"/>
        <v>1.5638999999999998</v>
      </c>
      <c r="BT3494" s="1">
        <v>41038</v>
      </c>
      <c r="BU3494">
        <v>0.69099999999999995</v>
      </c>
      <c r="BV3494">
        <f t="shared" si="1367"/>
        <v>6.9099999999999995E-3</v>
      </c>
      <c r="BX3494" s="1">
        <v>41038</v>
      </c>
      <c r="BY3494">
        <v>0.97799999999999998</v>
      </c>
      <c r="BZ3494">
        <f t="shared" si="1368"/>
        <v>9.7800000000000005E-3</v>
      </c>
      <c r="CB3494" s="1">
        <v>41131</v>
      </c>
      <c r="CC3494">
        <v>0.56000000000000005</v>
      </c>
      <c r="CD3494">
        <f t="shared" si="1369"/>
        <v>5.6000000000000008E-3</v>
      </c>
      <c r="CG3494" s="1"/>
    </row>
    <row r="3495" spans="1:85" x14ac:dyDescent="0.3">
      <c r="A3495" s="21">
        <f t="shared" si="1370"/>
        <v>50704</v>
      </c>
      <c r="B3495" s="18">
        <f t="shared" si="1354"/>
        <v>112.421875</v>
      </c>
      <c r="C3495">
        <f t="shared" si="1372"/>
        <v>115</v>
      </c>
      <c r="D3495">
        <f t="shared" ca="1" si="1357"/>
        <v>-13.044444444444444</v>
      </c>
      <c r="E3495">
        <f ca="1">IF(currency="USD",'Future et co'!F3495,IF(currency="EUR",'Future et co'!G3495,FALSE))</f>
        <v>3.6070000000000005E-2</v>
      </c>
      <c r="F3495">
        <f t="shared" ca="1" si="1358"/>
        <v>3.6070000000000005E-2</v>
      </c>
      <c r="G3495">
        <f t="shared" ca="1" si="1359"/>
        <v>2.0569999999999998E-2</v>
      </c>
      <c r="L3495">
        <f t="shared" ca="1" si="1360"/>
        <v>127.8</v>
      </c>
      <c r="M3495">
        <f t="shared" ca="1" si="1355"/>
        <v>3.6070000000000005E-2</v>
      </c>
      <c r="R3495">
        <f t="shared" ca="1" si="1361"/>
        <v>127.8</v>
      </c>
      <c r="S3495">
        <f t="shared" ca="1" si="1356"/>
        <v>3.6070000000000005E-2</v>
      </c>
      <c r="U3495" s="1"/>
      <c r="W3495" t="str">
        <f t="shared" si="1373"/>
        <v/>
      </c>
      <c r="Y3495" s="1"/>
      <c r="AA3495">
        <f t="shared" si="1374"/>
        <v>0</v>
      </c>
      <c r="AC3495" s="1"/>
      <c r="AE3495">
        <f t="shared" si="1375"/>
        <v>0</v>
      </c>
      <c r="AH3495" s="1"/>
      <c r="AI3495" s="17"/>
      <c r="AJ3495" s="25"/>
      <c r="AU3495" s="1">
        <v>41030</v>
      </c>
      <c r="AV3495">
        <v>0.129</v>
      </c>
      <c r="AW3495">
        <f t="shared" si="1362"/>
        <v>1.2900000000000001E-3</v>
      </c>
      <c r="AY3495" s="1">
        <v>41031</v>
      </c>
      <c r="AZ3495">
        <v>0.13800000000000001</v>
      </c>
      <c r="BA3495">
        <f t="shared" si="1363"/>
        <v>1.3800000000000002E-3</v>
      </c>
      <c r="BC3495" s="1">
        <v>41130</v>
      </c>
      <c r="BD3495">
        <v>0.41399999999999998</v>
      </c>
      <c r="BE3495">
        <f t="shared" si="1364"/>
        <v>4.1399999999999996E-3</v>
      </c>
      <c r="BG3495" s="1">
        <v>41130</v>
      </c>
      <c r="BH3495">
        <v>0.45900000000000002</v>
      </c>
      <c r="BI3495">
        <f t="shared" si="1365"/>
        <v>4.5900000000000003E-3</v>
      </c>
      <c r="BK3495" s="1">
        <v>41547</v>
      </c>
      <c r="BL3495">
        <v>2.4255900000000001</v>
      </c>
      <c r="BM3495">
        <f t="shared" si="1371"/>
        <v>2.42559E-2</v>
      </c>
      <c r="BP3495" s="1">
        <v>41010</v>
      </c>
      <c r="BQ3495">
        <v>156.56</v>
      </c>
      <c r="BR3495">
        <f t="shared" si="1366"/>
        <v>1.5656000000000001</v>
      </c>
      <c r="BT3495" s="1">
        <v>41037</v>
      </c>
      <c r="BU3495">
        <v>0.69199999999999995</v>
      </c>
      <c r="BV3495">
        <f t="shared" si="1367"/>
        <v>6.9199999999999991E-3</v>
      </c>
      <c r="BX3495" s="1">
        <v>41037</v>
      </c>
      <c r="BY3495">
        <v>0.98</v>
      </c>
      <c r="BZ3495">
        <f t="shared" si="1368"/>
        <v>9.7999999999999997E-3</v>
      </c>
      <c r="CB3495" s="1">
        <v>41130</v>
      </c>
      <c r="CC3495">
        <v>0.57599999999999996</v>
      </c>
      <c r="CD3495">
        <f t="shared" si="1369"/>
        <v>5.7599999999999995E-3</v>
      </c>
      <c r="CG3495" s="1"/>
    </row>
    <row r="3496" spans="1:85" x14ac:dyDescent="0.3">
      <c r="A3496" s="21">
        <f t="shared" si="1370"/>
        <v>50705</v>
      </c>
      <c r="B3496" s="18">
        <f t="shared" si="1354"/>
        <v>112.421875</v>
      </c>
      <c r="C3496">
        <f t="shared" si="1372"/>
        <v>115</v>
      </c>
      <c r="D3496">
        <f t="shared" ca="1" si="1357"/>
        <v>-13.047222222222222</v>
      </c>
      <c r="E3496">
        <f ca="1">IF(currency="USD",'Future et co'!F3496,IF(currency="EUR",'Future et co'!G3496,FALSE))</f>
        <v>3.6070000000000005E-2</v>
      </c>
      <c r="F3496">
        <f t="shared" ca="1" si="1358"/>
        <v>3.6070000000000005E-2</v>
      </c>
      <c r="G3496">
        <f t="shared" ca="1" si="1359"/>
        <v>2.0569999999999998E-2</v>
      </c>
      <c r="L3496">
        <f t="shared" ca="1" si="1360"/>
        <v>127.8</v>
      </c>
      <c r="M3496">
        <f t="shared" ca="1" si="1355"/>
        <v>3.6070000000000005E-2</v>
      </c>
      <c r="R3496">
        <f t="shared" ca="1" si="1361"/>
        <v>127.8</v>
      </c>
      <c r="S3496">
        <f t="shared" ca="1" si="1356"/>
        <v>3.6070000000000005E-2</v>
      </c>
      <c r="U3496" s="1"/>
      <c r="W3496" t="str">
        <f t="shared" si="1373"/>
        <v/>
      </c>
      <c r="Y3496" s="1"/>
      <c r="AA3496">
        <f t="shared" si="1374"/>
        <v>0</v>
      </c>
      <c r="AC3496" s="1"/>
      <c r="AE3496">
        <f t="shared" si="1375"/>
        <v>0</v>
      </c>
      <c r="AH3496" s="1"/>
      <c r="AI3496" s="17"/>
      <c r="AJ3496" s="25"/>
      <c r="AU3496" s="1">
        <v>41029</v>
      </c>
      <c r="AV3496">
        <v>0.11</v>
      </c>
      <c r="AW3496">
        <f t="shared" si="1362"/>
        <v>1.1000000000000001E-3</v>
      </c>
      <c r="AY3496" s="1">
        <v>41030</v>
      </c>
      <c r="AZ3496">
        <v>0.13800000000000001</v>
      </c>
      <c r="BA3496">
        <f t="shared" si="1363"/>
        <v>1.3800000000000002E-3</v>
      </c>
      <c r="BC3496" s="1">
        <v>41129</v>
      </c>
      <c r="BD3496">
        <v>0.40500000000000003</v>
      </c>
      <c r="BE3496">
        <f t="shared" si="1364"/>
        <v>4.0500000000000006E-3</v>
      </c>
      <c r="BG3496" s="1">
        <v>41129</v>
      </c>
      <c r="BH3496">
        <v>0.44500000000000001</v>
      </c>
      <c r="BI3496">
        <f t="shared" si="1365"/>
        <v>4.45E-3</v>
      </c>
      <c r="BK3496" s="1">
        <v>41548</v>
      </c>
      <c r="BL3496">
        <v>2.4079299999999999</v>
      </c>
      <c r="BM3496">
        <f t="shared" si="1371"/>
        <v>2.4079299999999998E-2</v>
      </c>
      <c r="BP3496" s="1">
        <v>41009</v>
      </c>
      <c r="BQ3496">
        <v>157.12</v>
      </c>
      <c r="BR3496">
        <f t="shared" si="1366"/>
        <v>1.5712000000000002</v>
      </c>
      <c r="BT3496" s="1">
        <v>41036</v>
      </c>
      <c r="BU3496">
        <v>0.69299999999999995</v>
      </c>
      <c r="BV3496">
        <f t="shared" si="1367"/>
        <v>6.9299999999999995E-3</v>
      </c>
      <c r="BX3496" s="1">
        <v>41036</v>
      </c>
      <c r="BY3496">
        <v>0.98199999999999998</v>
      </c>
      <c r="BZ3496">
        <f t="shared" si="1368"/>
        <v>9.8200000000000006E-3</v>
      </c>
      <c r="CB3496" s="1">
        <v>41129</v>
      </c>
      <c r="CC3496">
        <v>0.59199999999999997</v>
      </c>
      <c r="CD3496">
        <f t="shared" si="1369"/>
        <v>5.9199999999999999E-3</v>
      </c>
      <c r="CG3496" s="1"/>
    </row>
    <row r="3497" spans="1:85" x14ac:dyDescent="0.3">
      <c r="A3497" s="21">
        <f t="shared" si="1370"/>
        <v>50706</v>
      </c>
      <c r="B3497" s="18">
        <f t="shared" si="1354"/>
        <v>112.421875</v>
      </c>
      <c r="C3497">
        <f t="shared" si="1372"/>
        <v>115</v>
      </c>
      <c r="D3497">
        <f t="shared" ca="1" si="1357"/>
        <v>-13.05</v>
      </c>
      <c r="E3497">
        <f ca="1">IF(currency="USD",'Future et co'!F3497,IF(currency="EUR",'Future et co'!G3497,FALSE))</f>
        <v>3.6070000000000005E-2</v>
      </c>
      <c r="F3497">
        <f t="shared" ca="1" si="1358"/>
        <v>3.6070000000000005E-2</v>
      </c>
      <c r="G3497">
        <f t="shared" ca="1" si="1359"/>
        <v>2.0569999999999998E-2</v>
      </c>
      <c r="L3497">
        <f t="shared" ca="1" si="1360"/>
        <v>127.8</v>
      </c>
      <c r="M3497">
        <f t="shared" ca="1" si="1355"/>
        <v>3.6070000000000005E-2</v>
      </c>
      <c r="R3497">
        <f t="shared" ca="1" si="1361"/>
        <v>127.8</v>
      </c>
      <c r="S3497">
        <f t="shared" ca="1" si="1356"/>
        <v>3.6070000000000005E-2</v>
      </c>
      <c r="U3497" s="1"/>
      <c r="W3497" t="str">
        <f t="shared" si="1373"/>
        <v/>
      </c>
      <c r="Y3497" s="1"/>
      <c r="AA3497">
        <f t="shared" si="1374"/>
        <v>0</v>
      </c>
      <c r="AC3497" s="1"/>
      <c r="AE3497">
        <f t="shared" si="1375"/>
        <v>0</v>
      </c>
      <c r="AH3497" s="1"/>
      <c r="AI3497" s="17"/>
      <c r="AJ3497" s="25"/>
      <c r="AU3497" s="1">
        <v>41026</v>
      </c>
      <c r="AV3497">
        <v>0.129</v>
      </c>
      <c r="AW3497">
        <f t="shared" si="1362"/>
        <v>1.2900000000000001E-3</v>
      </c>
      <c r="AY3497" s="1">
        <v>41029</v>
      </c>
      <c r="AZ3497">
        <v>0.115</v>
      </c>
      <c r="BA3497">
        <f t="shared" si="1363"/>
        <v>1.15E-3</v>
      </c>
      <c r="BC3497" s="1">
        <v>41128</v>
      </c>
      <c r="BD3497">
        <v>0.39</v>
      </c>
      <c r="BE3497">
        <f t="shared" si="1364"/>
        <v>3.9000000000000003E-3</v>
      </c>
      <c r="BG3497" s="1">
        <v>41128</v>
      </c>
      <c r="BH3497">
        <v>0.43</v>
      </c>
      <c r="BI3497">
        <f t="shared" si="1365"/>
        <v>4.3E-3</v>
      </c>
      <c r="BK3497" s="1">
        <v>41549</v>
      </c>
      <c r="BL3497">
        <v>2.4112900000000002</v>
      </c>
      <c r="BM3497">
        <f t="shared" si="1371"/>
        <v>2.4112900000000003E-2</v>
      </c>
      <c r="BP3497" s="1">
        <v>41004</v>
      </c>
      <c r="BQ3497">
        <v>155.81</v>
      </c>
      <c r="BR3497">
        <f t="shared" si="1366"/>
        <v>1.5581</v>
      </c>
      <c r="BT3497" s="1">
        <v>41033</v>
      </c>
      <c r="BU3497">
        <v>0.69699999999999995</v>
      </c>
      <c r="BV3497">
        <f t="shared" si="1367"/>
        <v>6.9699999999999996E-3</v>
      </c>
      <c r="BX3497" s="1">
        <v>41033</v>
      </c>
      <c r="BY3497">
        <v>0.98499999999999999</v>
      </c>
      <c r="BZ3497">
        <f t="shared" si="1368"/>
        <v>9.8499999999999994E-3</v>
      </c>
      <c r="CB3497" s="1">
        <v>41128</v>
      </c>
      <c r="CC3497">
        <v>0.59</v>
      </c>
      <c r="CD3497">
        <f t="shared" si="1369"/>
        <v>5.8999999999999999E-3</v>
      </c>
      <c r="CG3497" s="1"/>
    </row>
    <row r="3498" spans="1:85" x14ac:dyDescent="0.3">
      <c r="A3498" s="21">
        <f t="shared" si="1370"/>
        <v>50707</v>
      </c>
      <c r="B3498" s="18">
        <f t="shared" si="1354"/>
        <v>112.421875</v>
      </c>
      <c r="C3498">
        <f t="shared" si="1372"/>
        <v>115</v>
      </c>
      <c r="D3498">
        <f t="shared" ca="1" si="1357"/>
        <v>-13.052777777777777</v>
      </c>
      <c r="E3498">
        <f ca="1">IF(currency="USD",'Future et co'!F3498,IF(currency="EUR",'Future et co'!G3498,FALSE))</f>
        <v>3.6070000000000005E-2</v>
      </c>
      <c r="F3498">
        <f t="shared" ca="1" si="1358"/>
        <v>3.6070000000000005E-2</v>
      </c>
      <c r="G3498">
        <f t="shared" ca="1" si="1359"/>
        <v>2.0569999999999998E-2</v>
      </c>
      <c r="L3498">
        <f t="shared" ca="1" si="1360"/>
        <v>127.8</v>
      </c>
      <c r="M3498">
        <f t="shared" ca="1" si="1355"/>
        <v>3.6070000000000005E-2</v>
      </c>
      <c r="R3498">
        <f t="shared" ca="1" si="1361"/>
        <v>127.8</v>
      </c>
      <c r="S3498">
        <f t="shared" ca="1" si="1356"/>
        <v>3.6070000000000005E-2</v>
      </c>
      <c r="U3498" s="1"/>
      <c r="W3498" t="str">
        <f t="shared" si="1373"/>
        <v/>
      </c>
      <c r="Y3498" s="1"/>
      <c r="AA3498">
        <f t="shared" si="1374"/>
        <v>0</v>
      </c>
      <c r="AC3498" s="1"/>
      <c r="AE3498">
        <f t="shared" si="1375"/>
        <v>0</v>
      </c>
      <c r="AH3498" s="1"/>
      <c r="AI3498" s="17"/>
      <c r="AJ3498" s="25"/>
      <c r="AU3498" s="1">
        <v>41025</v>
      </c>
      <c r="AV3498">
        <v>0.124</v>
      </c>
      <c r="AW3498">
        <f t="shared" si="1362"/>
        <v>1.24E-3</v>
      </c>
      <c r="AY3498" s="1">
        <v>41026</v>
      </c>
      <c r="AZ3498">
        <v>0.128</v>
      </c>
      <c r="BA3498">
        <f t="shared" si="1363"/>
        <v>1.2800000000000001E-3</v>
      </c>
      <c r="BC3498" s="1">
        <v>41127</v>
      </c>
      <c r="BD3498">
        <v>0.38</v>
      </c>
      <c r="BE3498">
        <f t="shared" si="1364"/>
        <v>3.8E-3</v>
      </c>
      <c r="BG3498" s="1">
        <v>41127</v>
      </c>
      <c r="BH3498">
        <v>0.42399999999999999</v>
      </c>
      <c r="BI3498">
        <f t="shared" si="1365"/>
        <v>4.2399999999999998E-3</v>
      </c>
      <c r="BK3498" s="1">
        <v>41550</v>
      </c>
      <c r="BL3498">
        <v>2.4319000000000002</v>
      </c>
      <c r="BM3498">
        <f t="shared" si="1371"/>
        <v>2.4319E-2</v>
      </c>
      <c r="BP3498" s="1">
        <v>41003</v>
      </c>
      <c r="BQ3498">
        <v>154.99</v>
      </c>
      <c r="BR3498">
        <f t="shared" si="1366"/>
        <v>1.5499000000000001</v>
      </c>
      <c r="BT3498" s="1">
        <v>41032</v>
      </c>
      <c r="BU3498">
        <v>0.7</v>
      </c>
      <c r="BV3498">
        <f t="shared" si="1367"/>
        <v>6.9999999999999993E-3</v>
      </c>
      <c r="BX3498" s="1">
        <v>41032</v>
      </c>
      <c r="BY3498">
        <v>0.98799999999999999</v>
      </c>
      <c r="BZ3498">
        <f t="shared" si="1368"/>
        <v>9.8799999999999999E-3</v>
      </c>
      <c r="CB3498" s="1">
        <v>41127</v>
      </c>
      <c r="CC3498">
        <v>0.57399999999999995</v>
      </c>
      <c r="CD3498">
        <f t="shared" si="1369"/>
        <v>5.7399999999999994E-3</v>
      </c>
      <c r="CG3498" s="1"/>
    </row>
    <row r="3499" spans="1:85" x14ac:dyDescent="0.3">
      <c r="A3499" s="21">
        <f t="shared" si="1370"/>
        <v>50710</v>
      </c>
      <c r="B3499" s="18">
        <f t="shared" si="1354"/>
        <v>112.421875</v>
      </c>
      <c r="C3499">
        <f t="shared" si="1372"/>
        <v>115</v>
      </c>
      <c r="D3499">
        <f t="shared" ca="1" si="1357"/>
        <v>-13.061111111111112</v>
      </c>
      <c r="E3499">
        <f ca="1">IF(currency="USD",'Future et co'!F3499,IF(currency="EUR",'Future et co'!G3499,FALSE))</f>
        <v>3.6070000000000005E-2</v>
      </c>
      <c r="F3499">
        <f t="shared" ca="1" si="1358"/>
        <v>3.6070000000000005E-2</v>
      </c>
      <c r="G3499">
        <f t="shared" ca="1" si="1359"/>
        <v>2.0569999999999998E-2</v>
      </c>
      <c r="L3499">
        <f t="shared" ca="1" si="1360"/>
        <v>127.8</v>
      </c>
      <c r="M3499">
        <f t="shared" ca="1" si="1355"/>
        <v>3.6070000000000005E-2</v>
      </c>
      <c r="R3499">
        <f t="shared" ca="1" si="1361"/>
        <v>127.8</v>
      </c>
      <c r="S3499">
        <f t="shared" ca="1" si="1356"/>
        <v>3.6070000000000005E-2</v>
      </c>
      <c r="U3499" s="1"/>
      <c r="W3499" t="str">
        <f t="shared" si="1373"/>
        <v/>
      </c>
      <c r="Y3499" s="1"/>
      <c r="AA3499">
        <f t="shared" si="1374"/>
        <v>0</v>
      </c>
      <c r="AC3499" s="1"/>
      <c r="AE3499">
        <f t="shared" si="1375"/>
        <v>0</v>
      </c>
      <c r="AH3499" s="1"/>
      <c r="AI3499" s="17"/>
      <c r="AJ3499" s="25"/>
      <c r="AU3499" s="1">
        <v>41024</v>
      </c>
      <c r="AV3499">
        <v>0.11899999999999999</v>
      </c>
      <c r="AW3499">
        <f t="shared" si="1362"/>
        <v>1.1899999999999999E-3</v>
      </c>
      <c r="AY3499" s="1">
        <v>41025</v>
      </c>
      <c r="AZ3499">
        <v>0.13</v>
      </c>
      <c r="BA3499">
        <f t="shared" si="1363"/>
        <v>1.2999999999999999E-3</v>
      </c>
      <c r="BC3499" s="1">
        <v>41124</v>
      </c>
      <c r="BD3499">
        <v>0.39700000000000002</v>
      </c>
      <c r="BE3499">
        <f t="shared" si="1364"/>
        <v>3.9700000000000004E-3</v>
      </c>
      <c r="BG3499" s="1">
        <v>41124</v>
      </c>
      <c r="BH3499">
        <v>0.433</v>
      </c>
      <c r="BI3499">
        <f t="shared" si="1365"/>
        <v>4.3299999999999996E-3</v>
      </c>
      <c r="BK3499" s="1">
        <v>41551</v>
      </c>
      <c r="BL3499">
        <v>2.4161199999999998</v>
      </c>
      <c r="BM3499">
        <f t="shared" si="1371"/>
        <v>2.4161199999999997E-2</v>
      </c>
      <c r="BP3499" s="1">
        <v>41002</v>
      </c>
      <c r="BQ3499">
        <v>154.85</v>
      </c>
      <c r="BR3499">
        <f t="shared" si="1366"/>
        <v>1.5485</v>
      </c>
      <c r="BT3499" s="1">
        <v>41031</v>
      </c>
      <c r="BU3499">
        <v>0.70399999999999996</v>
      </c>
      <c r="BV3499">
        <f t="shared" si="1367"/>
        <v>7.0399999999999994E-3</v>
      </c>
      <c r="BX3499" s="1">
        <v>41031</v>
      </c>
      <c r="BY3499">
        <v>0.99199999999999999</v>
      </c>
      <c r="BZ3499">
        <f t="shared" si="1368"/>
        <v>9.92E-3</v>
      </c>
      <c r="CB3499" s="1">
        <v>41124</v>
      </c>
      <c r="CC3499">
        <v>0.61599999999999999</v>
      </c>
      <c r="CD3499">
        <f t="shared" si="1369"/>
        <v>6.1599999999999997E-3</v>
      </c>
      <c r="CG3499" s="1"/>
    </row>
    <row r="3500" spans="1:85" x14ac:dyDescent="0.3">
      <c r="A3500" s="21">
        <f t="shared" si="1370"/>
        <v>50711</v>
      </c>
      <c r="B3500" s="18">
        <f t="shared" si="1354"/>
        <v>112.421875</v>
      </c>
      <c r="C3500">
        <f t="shared" si="1372"/>
        <v>115</v>
      </c>
      <c r="D3500">
        <f t="shared" ca="1" si="1357"/>
        <v>-13.063888888888888</v>
      </c>
      <c r="E3500">
        <f ca="1">IF(currency="USD",'Future et co'!F3500,IF(currency="EUR",'Future et co'!G3500,FALSE))</f>
        <v>3.6070000000000005E-2</v>
      </c>
      <c r="F3500">
        <f t="shared" ca="1" si="1358"/>
        <v>3.6070000000000005E-2</v>
      </c>
      <c r="G3500">
        <f t="shared" ca="1" si="1359"/>
        <v>2.0569999999999998E-2</v>
      </c>
      <c r="L3500">
        <f t="shared" ca="1" si="1360"/>
        <v>127.8</v>
      </c>
      <c r="M3500">
        <f t="shared" ca="1" si="1355"/>
        <v>3.6070000000000005E-2</v>
      </c>
      <c r="R3500">
        <f t="shared" ca="1" si="1361"/>
        <v>127.8</v>
      </c>
      <c r="S3500">
        <f t="shared" ca="1" si="1356"/>
        <v>3.6070000000000005E-2</v>
      </c>
      <c r="U3500" s="1"/>
      <c r="W3500" t="str">
        <f t="shared" si="1373"/>
        <v/>
      </c>
      <c r="Y3500" s="1"/>
      <c r="AA3500">
        <f t="shared" si="1374"/>
        <v>0</v>
      </c>
      <c r="AC3500" s="1"/>
      <c r="AE3500">
        <f t="shared" si="1375"/>
        <v>0</v>
      </c>
      <c r="AH3500" s="1"/>
      <c r="AI3500" s="17"/>
      <c r="AJ3500" s="25"/>
      <c r="AU3500" s="1">
        <v>41023</v>
      </c>
      <c r="AV3500">
        <v>0.1075</v>
      </c>
      <c r="AW3500">
        <f t="shared" si="1362"/>
        <v>1.075E-3</v>
      </c>
      <c r="AY3500" s="1">
        <v>41024</v>
      </c>
      <c r="AZ3500">
        <v>0.115</v>
      </c>
      <c r="BA3500">
        <f t="shared" si="1363"/>
        <v>1.15E-3</v>
      </c>
      <c r="BC3500" s="1">
        <v>41123</v>
      </c>
      <c r="BD3500">
        <v>0.38500000000000001</v>
      </c>
      <c r="BE3500">
        <f t="shared" si="1364"/>
        <v>3.8500000000000001E-3</v>
      </c>
      <c r="BG3500" s="1">
        <v>41123</v>
      </c>
      <c r="BH3500">
        <v>0.42399999999999999</v>
      </c>
      <c r="BI3500">
        <f t="shared" si="1365"/>
        <v>4.2399999999999998E-3</v>
      </c>
      <c r="BK3500" s="1">
        <v>41554</v>
      </c>
      <c r="BL3500">
        <v>2.4356</v>
      </c>
      <c r="BM3500">
        <f t="shared" si="1371"/>
        <v>2.4355999999999999E-2</v>
      </c>
      <c r="BP3500" s="1">
        <v>41001</v>
      </c>
      <c r="BQ3500">
        <v>154.99</v>
      </c>
      <c r="BR3500">
        <f t="shared" si="1366"/>
        <v>1.5499000000000001</v>
      </c>
      <c r="BT3500" s="1">
        <v>41029</v>
      </c>
      <c r="BU3500">
        <v>0.70799999999999996</v>
      </c>
      <c r="BV3500">
        <f t="shared" si="1367"/>
        <v>7.0799999999999995E-3</v>
      </c>
      <c r="BX3500" s="1">
        <v>41029</v>
      </c>
      <c r="BY3500">
        <v>0.998</v>
      </c>
      <c r="BZ3500">
        <f t="shared" si="1368"/>
        <v>9.9799999999999993E-3</v>
      </c>
      <c r="CB3500" s="1">
        <v>41123</v>
      </c>
      <c r="CC3500">
        <v>0.57999999999999996</v>
      </c>
      <c r="CD3500">
        <f t="shared" si="1369"/>
        <v>5.7999999999999996E-3</v>
      </c>
      <c r="CG3500" s="1"/>
    </row>
    <row r="3501" spans="1:85" x14ac:dyDescent="0.3">
      <c r="A3501" s="21">
        <f t="shared" si="1370"/>
        <v>50712</v>
      </c>
      <c r="B3501" s="18">
        <f t="shared" si="1354"/>
        <v>112.421875</v>
      </c>
      <c r="C3501">
        <f t="shared" si="1372"/>
        <v>115</v>
      </c>
      <c r="D3501">
        <f t="shared" ca="1" si="1357"/>
        <v>-13.066666666666666</v>
      </c>
      <c r="E3501">
        <f ca="1">IF(currency="USD",'Future et co'!F3501,IF(currency="EUR",'Future et co'!G3501,FALSE))</f>
        <v>3.6070000000000005E-2</v>
      </c>
      <c r="F3501">
        <f t="shared" ca="1" si="1358"/>
        <v>3.6070000000000005E-2</v>
      </c>
      <c r="G3501">
        <f t="shared" ca="1" si="1359"/>
        <v>2.0569999999999998E-2</v>
      </c>
      <c r="L3501">
        <f t="shared" ca="1" si="1360"/>
        <v>127.8</v>
      </c>
      <c r="M3501">
        <f t="shared" ca="1" si="1355"/>
        <v>3.6070000000000005E-2</v>
      </c>
      <c r="R3501">
        <f t="shared" ca="1" si="1361"/>
        <v>127.8</v>
      </c>
      <c r="S3501">
        <f t="shared" ca="1" si="1356"/>
        <v>3.6070000000000005E-2</v>
      </c>
      <c r="U3501" s="1"/>
      <c r="W3501" t="str">
        <f t="shared" si="1373"/>
        <v/>
      </c>
      <c r="Y3501" s="1"/>
      <c r="AA3501">
        <f t="shared" si="1374"/>
        <v>0</v>
      </c>
      <c r="AC3501" s="1"/>
      <c r="AE3501">
        <f t="shared" si="1375"/>
        <v>0</v>
      </c>
      <c r="AH3501" s="1"/>
      <c r="AI3501" s="17"/>
      <c r="AJ3501" s="25"/>
      <c r="AU3501" s="1">
        <v>41022</v>
      </c>
      <c r="AV3501">
        <v>0.115</v>
      </c>
      <c r="AW3501">
        <f t="shared" si="1362"/>
        <v>1.15E-3</v>
      </c>
      <c r="AY3501" s="1">
        <v>41023</v>
      </c>
      <c r="AZ3501">
        <v>0.1125</v>
      </c>
      <c r="BA3501">
        <f t="shared" si="1363"/>
        <v>1.1250000000000001E-3</v>
      </c>
      <c r="BC3501" s="1">
        <v>41122</v>
      </c>
      <c r="BD3501">
        <v>0.38900000000000001</v>
      </c>
      <c r="BE3501">
        <f t="shared" si="1364"/>
        <v>3.8900000000000002E-3</v>
      </c>
      <c r="BG3501" s="1">
        <v>41122</v>
      </c>
      <c r="BH3501">
        <v>0.40500000000000003</v>
      </c>
      <c r="BI3501">
        <f t="shared" si="1365"/>
        <v>4.0500000000000006E-3</v>
      </c>
      <c r="BK3501" s="1">
        <v>41555</v>
      </c>
      <c r="BL3501">
        <v>2.4625400000000002</v>
      </c>
      <c r="BM3501">
        <f t="shared" si="1371"/>
        <v>2.4625400000000002E-2</v>
      </c>
      <c r="BP3501" s="1">
        <v>40998</v>
      </c>
      <c r="BQ3501">
        <v>155.07</v>
      </c>
      <c r="BR3501">
        <f t="shared" si="1366"/>
        <v>1.5507</v>
      </c>
      <c r="BT3501" s="1">
        <v>41026</v>
      </c>
      <c r="BU3501">
        <v>0.71499999999999997</v>
      </c>
      <c r="BV3501">
        <f t="shared" si="1367"/>
        <v>7.1500000000000001E-3</v>
      </c>
      <c r="BX3501" s="1">
        <v>41026</v>
      </c>
      <c r="BY3501">
        <v>1.0069999999999999</v>
      </c>
      <c r="BZ3501">
        <f t="shared" si="1368"/>
        <v>1.0069999999999999E-2</v>
      </c>
      <c r="CB3501" s="1">
        <v>41122</v>
      </c>
      <c r="CC3501">
        <v>0.57999999999999996</v>
      </c>
      <c r="CD3501">
        <f t="shared" si="1369"/>
        <v>5.7999999999999996E-3</v>
      </c>
      <c r="CG3501" s="1"/>
    </row>
    <row r="3502" spans="1:85" x14ac:dyDescent="0.3">
      <c r="A3502" s="21">
        <f t="shared" si="1370"/>
        <v>50713</v>
      </c>
      <c r="B3502" s="18">
        <f t="shared" si="1354"/>
        <v>112.421875</v>
      </c>
      <c r="C3502">
        <f t="shared" si="1372"/>
        <v>115</v>
      </c>
      <c r="D3502">
        <f t="shared" ca="1" si="1357"/>
        <v>-13.069444444444445</v>
      </c>
      <c r="E3502">
        <f ca="1">IF(currency="USD",'Future et co'!F3502,IF(currency="EUR",'Future et co'!G3502,FALSE))</f>
        <v>3.6070000000000005E-2</v>
      </c>
      <c r="F3502">
        <f t="shared" ca="1" si="1358"/>
        <v>3.6070000000000005E-2</v>
      </c>
      <c r="G3502">
        <f t="shared" ca="1" si="1359"/>
        <v>2.0569999999999998E-2</v>
      </c>
      <c r="L3502">
        <f t="shared" ca="1" si="1360"/>
        <v>127.8</v>
      </c>
      <c r="M3502">
        <f t="shared" ca="1" si="1355"/>
        <v>3.6070000000000005E-2</v>
      </c>
      <c r="R3502">
        <f t="shared" ca="1" si="1361"/>
        <v>127.8</v>
      </c>
      <c r="S3502">
        <f t="shared" ca="1" si="1356"/>
        <v>3.6070000000000005E-2</v>
      </c>
      <c r="U3502" s="1"/>
      <c r="W3502" t="str">
        <f t="shared" si="1373"/>
        <v/>
      </c>
      <c r="Y3502" s="1"/>
      <c r="AA3502">
        <f t="shared" si="1374"/>
        <v>0</v>
      </c>
      <c r="AC3502" s="1"/>
      <c r="AE3502">
        <f t="shared" si="1375"/>
        <v>0</v>
      </c>
      <c r="AH3502" s="1"/>
      <c r="AI3502" s="17"/>
      <c r="AJ3502" s="25"/>
      <c r="AU3502" s="1">
        <v>41019</v>
      </c>
      <c r="AV3502">
        <v>0.11700000000000001</v>
      </c>
      <c r="AW3502">
        <f t="shared" si="1362"/>
        <v>1.17E-3</v>
      </c>
      <c r="AY3502" s="1">
        <v>41022</v>
      </c>
      <c r="AZ3502">
        <v>0.121</v>
      </c>
      <c r="BA3502">
        <f t="shared" si="1363"/>
        <v>1.2099999999999999E-3</v>
      </c>
      <c r="BC3502" s="1">
        <v>41121</v>
      </c>
      <c r="BD3502">
        <v>0.38</v>
      </c>
      <c r="BE3502">
        <f t="shared" si="1364"/>
        <v>3.8E-3</v>
      </c>
      <c r="BG3502" s="1">
        <v>41121</v>
      </c>
      <c r="BH3502">
        <v>0.39100000000000001</v>
      </c>
      <c r="BI3502">
        <f t="shared" si="1365"/>
        <v>3.9100000000000003E-3</v>
      </c>
      <c r="BK3502" s="1">
        <v>41556</v>
      </c>
      <c r="BL3502">
        <v>2.4609100000000002</v>
      </c>
      <c r="BM3502">
        <f t="shared" si="1371"/>
        <v>2.4609100000000002E-2</v>
      </c>
      <c r="BP3502" s="1">
        <v>40997</v>
      </c>
      <c r="BQ3502">
        <v>154.87</v>
      </c>
      <c r="BR3502">
        <f t="shared" si="1366"/>
        <v>1.5487</v>
      </c>
      <c r="BT3502" s="1">
        <v>41025</v>
      </c>
      <c r="BU3502">
        <v>0.72</v>
      </c>
      <c r="BV3502">
        <f t="shared" si="1367"/>
        <v>7.1999999999999998E-3</v>
      </c>
      <c r="BX3502" s="1">
        <v>41025</v>
      </c>
      <c r="BY3502">
        <v>1.0129999999999999</v>
      </c>
      <c r="BZ3502">
        <f t="shared" si="1368"/>
        <v>1.0129999999999998E-2</v>
      </c>
      <c r="CB3502" s="1">
        <v>41121</v>
      </c>
      <c r="CC3502">
        <v>0.6</v>
      </c>
      <c r="CD3502">
        <f t="shared" si="1369"/>
        <v>6.0000000000000001E-3</v>
      </c>
      <c r="CG3502" s="1"/>
    </row>
    <row r="3503" spans="1:85" x14ac:dyDescent="0.3">
      <c r="A3503" s="21">
        <f t="shared" si="1370"/>
        <v>50714</v>
      </c>
      <c r="B3503" s="18">
        <f t="shared" si="1354"/>
        <v>112.421875</v>
      </c>
      <c r="C3503">
        <f t="shared" si="1372"/>
        <v>115</v>
      </c>
      <c r="D3503">
        <f t="shared" ca="1" si="1357"/>
        <v>-13.072222222222223</v>
      </c>
      <c r="E3503">
        <f ca="1">IF(currency="USD",'Future et co'!F3503,IF(currency="EUR",'Future et co'!G3503,FALSE))</f>
        <v>3.6070000000000005E-2</v>
      </c>
      <c r="F3503">
        <f t="shared" ca="1" si="1358"/>
        <v>3.6070000000000005E-2</v>
      </c>
      <c r="G3503">
        <f t="shared" ca="1" si="1359"/>
        <v>2.0569999999999998E-2</v>
      </c>
      <c r="L3503">
        <f t="shared" ca="1" si="1360"/>
        <v>127.8</v>
      </c>
      <c r="M3503">
        <f t="shared" ca="1" si="1355"/>
        <v>3.6070000000000005E-2</v>
      </c>
      <c r="R3503">
        <f t="shared" ca="1" si="1361"/>
        <v>127.8</v>
      </c>
      <c r="S3503">
        <f t="shared" ca="1" si="1356"/>
        <v>3.6070000000000005E-2</v>
      </c>
      <c r="U3503" s="1"/>
      <c r="W3503" t="str">
        <f t="shared" si="1373"/>
        <v/>
      </c>
      <c r="Y3503" s="1"/>
      <c r="AA3503">
        <f t="shared" si="1374"/>
        <v>0</v>
      </c>
      <c r="AC3503" s="1"/>
      <c r="AE3503">
        <f t="shared" si="1375"/>
        <v>0</v>
      </c>
      <c r="AH3503" s="1"/>
      <c r="AI3503" s="17"/>
      <c r="AJ3503" s="25"/>
      <c r="AU3503" s="1">
        <v>41018</v>
      </c>
      <c r="AV3503">
        <v>0.11899999999999999</v>
      </c>
      <c r="AW3503">
        <f t="shared" si="1362"/>
        <v>1.1899999999999999E-3</v>
      </c>
      <c r="AY3503" s="1">
        <v>41019</v>
      </c>
      <c r="AZ3503">
        <v>0.124</v>
      </c>
      <c r="BA3503">
        <f t="shared" si="1363"/>
        <v>1.24E-3</v>
      </c>
      <c r="BC3503" s="1">
        <v>41120</v>
      </c>
      <c r="BD3503">
        <v>0.38</v>
      </c>
      <c r="BE3503">
        <f t="shared" si="1364"/>
        <v>3.8E-3</v>
      </c>
      <c r="BG3503" s="1">
        <v>41120</v>
      </c>
      <c r="BH3503">
        <v>0.39900000000000002</v>
      </c>
      <c r="BI3503">
        <f t="shared" si="1365"/>
        <v>3.9900000000000005E-3</v>
      </c>
      <c r="BK3503" s="1">
        <v>41557</v>
      </c>
      <c r="BL3503">
        <v>2.4090699999999998</v>
      </c>
      <c r="BM3503">
        <f t="shared" si="1371"/>
        <v>2.40907E-2</v>
      </c>
      <c r="BP3503" s="1">
        <v>40996</v>
      </c>
      <c r="BQ3503">
        <v>154.36000000000001</v>
      </c>
      <c r="BR3503">
        <f t="shared" si="1366"/>
        <v>1.5436000000000001</v>
      </c>
      <c r="BT3503" s="1">
        <v>41024</v>
      </c>
      <c r="BU3503">
        <v>0.72399999999999998</v>
      </c>
      <c r="BV3503">
        <f t="shared" si="1367"/>
        <v>7.2399999999999999E-3</v>
      </c>
      <c r="BX3503" s="1">
        <v>41024</v>
      </c>
      <c r="BY3503">
        <v>1.018</v>
      </c>
      <c r="BZ3503">
        <f t="shared" si="1368"/>
        <v>1.018E-2</v>
      </c>
      <c r="CB3503" s="1">
        <v>41120</v>
      </c>
      <c r="CC3503">
        <v>0.59599999999999997</v>
      </c>
      <c r="CD3503">
        <f t="shared" si="1369"/>
        <v>5.96E-3</v>
      </c>
      <c r="CG3503" s="1"/>
    </row>
    <row r="3504" spans="1:85" x14ac:dyDescent="0.3">
      <c r="A3504" s="21">
        <f t="shared" si="1370"/>
        <v>50717</v>
      </c>
      <c r="B3504" s="18">
        <f t="shared" si="1354"/>
        <v>112.421875</v>
      </c>
      <c r="C3504">
        <f t="shared" si="1372"/>
        <v>115</v>
      </c>
      <c r="D3504">
        <f t="shared" ca="1" si="1357"/>
        <v>-13.080555555555556</v>
      </c>
      <c r="E3504">
        <f ca="1">IF(currency="USD",'Future et co'!F3504,IF(currency="EUR",'Future et co'!G3504,FALSE))</f>
        <v>3.6070000000000005E-2</v>
      </c>
      <c r="F3504">
        <f t="shared" ca="1" si="1358"/>
        <v>3.6070000000000005E-2</v>
      </c>
      <c r="G3504">
        <f t="shared" ca="1" si="1359"/>
        <v>2.0569999999999998E-2</v>
      </c>
      <c r="L3504">
        <f t="shared" ca="1" si="1360"/>
        <v>127.8</v>
      </c>
      <c r="M3504">
        <f t="shared" ca="1" si="1355"/>
        <v>3.6070000000000005E-2</v>
      </c>
      <c r="R3504">
        <f t="shared" ca="1" si="1361"/>
        <v>127.8</v>
      </c>
      <c r="S3504">
        <f t="shared" ca="1" si="1356"/>
        <v>3.6070000000000005E-2</v>
      </c>
      <c r="U3504" s="1"/>
      <c r="W3504" t="str">
        <f t="shared" si="1373"/>
        <v/>
      </c>
      <c r="Y3504" s="1"/>
      <c r="AA3504">
        <f t="shared" si="1374"/>
        <v>0</v>
      </c>
      <c r="AC3504" s="1"/>
      <c r="AE3504">
        <f t="shared" si="1375"/>
        <v>0</v>
      </c>
      <c r="AH3504" s="1"/>
      <c r="AI3504" s="17"/>
      <c r="AJ3504" s="25"/>
      <c r="AU3504" s="1">
        <v>41017</v>
      </c>
      <c r="AV3504">
        <v>0.125</v>
      </c>
      <c r="AW3504">
        <f t="shared" si="1362"/>
        <v>1.25E-3</v>
      </c>
      <c r="AY3504" s="1">
        <v>41018</v>
      </c>
      <c r="AZ3504">
        <v>0.126</v>
      </c>
      <c r="BA3504">
        <f t="shared" si="1363"/>
        <v>1.2600000000000001E-3</v>
      </c>
      <c r="BC3504" s="1">
        <v>41117</v>
      </c>
      <c r="BD3504">
        <v>0.40300000000000002</v>
      </c>
      <c r="BE3504">
        <f t="shared" si="1364"/>
        <v>4.0300000000000006E-3</v>
      </c>
      <c r="BG3504" s="1">
        <v>41117</v>
      </c>
      <c r="BH3504">
        <v>0.437</v>
      </c>
      <c r="BI3504">
        <f t="shared" si="1365"/>
        <v>4.3699999999999998E-3</v>
      </c>
      <c r="BK3504" s="1">
        <v>41558</v>
      </c>
      <c r="BL3504">
        <v>2.39411</v>
      </c>
      <c r="BM3504">
        <f t="shared" si="1371"/>
        <v>2.39411E-2</v>
      </c>
      <c r="BP3504" s="1">
        <v>40995</v>
      </c>
      <c r="BQ3504">
        <v>153.75</v>
      </c>
      <c r="BR3504">
        <f t="shared" si="1366"/>
        <v>1.5375000000000001</v>
      </c>
      <c r="BT3504" s="1">
        <v>41023</v>
      </c>
      <c r="BU3504">
        <v>0.72699999999999998</v>
      </c>
      <c r="BV3504">
        <f t="shared" si="1367"/>
        <v>7.2699999999999996E-3</v>
      </c>
      <c r="BX3504" s="1">
        <v>41023</v>
      </c>
      <c r="BY3504">
        <v>1.024</v>
      </c>
      <c r="BZ3504">
        <f t="shared" si="1368"/>
        <v>1.0240000000000001E-2</v>
      </c>
      <c r="CB3504" s="1">
        <v>41117</v>
      </c>
      <c r="CC3504">
        <v>0.61199999999999999</v>
      </c>
      <c r="CD3504">
        <f t="shared" si="1369"/>
        <v>6.1199999999999996E-3</v>
      </c>
      <c r="CG3504" s="1"/>
    </row>
    <row r="3505" spans="1:85" x14ac:dyDescent="0.3">
      <c r="A3505" s="21">
        <f t="shared" si="1370"/>
        <v>50718</v>
      </c>
      <c r="B3505" s="18">
        <f t="shared" si="1354"/>
        <v>112.421875</v>
      </c>
      <c r="C3505">
        <f t="shared" si="1372"/>
        <v>115</v>
      </c>
      <c r="D3505">
        <f t="shared" ca="1" si="1357"/>
        <v>-13.083333333333334</v>
      </c>
      <c r="E3505">
        <f ca="1">IF(currency="USD",'Future et co'!F3505,IF(currency="EUR",'Future et co'!G3505,FALSE))</f>
        <v>3.6070000000000005E-2</v>
      </c>
      <c r="F3505">
        <f t="shared" ca="1" si="1358"/>
        <v>3.6070000000000005E-2</v>
      </c>
      <c r="G3505">
        <f t="shared" ca="1" si="1359"/>
        <v>2.0569999999999998E-2</v>
      </c>
      <c r="L3505">
        <f t="shared" ca="1" si="1360"/>
        <v>127.8</v>
      </c>
      <c r="M3505">
        <f t="shared" ca="1" si="1355"/>
        <v>3.6070000000000005E-2</v>
      </c>
      <c r="R3505">
        <f t="shared" ca="1" si="1361"/>
        <v>127.8</v>
      </c>
      <c r="S3505">
        <f t="shared" ca="1" si="1356"/>
        <v>3.6070000000000005E-2</v>
      </c>
      <c r="U3505" s="1"/>
      <c r="W3505" t="str">
        <f t="shared" si="1373"/>
        <v/>
      </c>
      <c r="Y3505" s="1"/>
      <c r="AA3505">
        <f t="shared" si="1374"/>
        <v>0</v>
      </c>
      <c r="AC3505" s="1"/>
      <c r="AE3505">
        <f t="shared" si="1375"/>
        <v>0</v>
      </c>
      <c r="AH3505" s="1"/>
      <c r="AI3505" s="17"/>
      <c r="AJ3505" s="25"/>
      <c r="AU3505" s="1">
        <v>41016</v>
      </c>
      <c r="AV3505">
        <v>0.125</v>
      </c>
      <c r="AW3505">
        <f t="shared" si="1362"/>
        <v>1.25E-3</v>
      </c>
      <c r="AY3505" s="1">
        <v>41017</v>
      </c>
      <c r="AZ3505">
        <v>0.13100000000000001</v>
      </c>
      <c r="BA3505">
        <f t="shared" si="1363"/>
        <v>1.31E-3</v>
      </c>
      <c r="BC3505" s="1">
        <v>41116</v>
      </c>
      <c r="BD3505">
        <v>0.40100000000000002</v>
      </c>
      <c r="BE3505">
        <f t="shared" si="1364"/>
        <v>4.0100000000000005E-3</v>
      </c>
      <c r="BG3505" s="1">
        <v>41116</v>
      </c>
      <c r="BH3505">
        <v>0.41299999999999998</v>
      </c>
      <c r="BI3505">
        <f t="shared" si="1365"/>
        <v>4.13E-3</v>
      </c>
      <c r="BK3505" s="1">
        <v>41561</v>
      </c>
      <c r="BL3505">
        <v>2.3849999999999998</v>
      </c>
      <c r="BM3505">
        <f t="shared" si="1371"/>
        <v>2.3849999999999996E-2</v>
      </c>
      <c r="BP3505" s="1">
        <v>40994</v>
      </c>
      <c r="BQ3505">
        <v>153.11000000000001</v>
      </c>
      <c r="BR3505">
        <f t="shared" si="1366"/>
        <v>1.5311000000000001</v>
      </c>
      <c r="BT3505" s="1">
        <v>41022</v>
      </c>
      <c r="BU3505">
        <v>0.73099999999999998</v>
      </c>
      <c r="BV3505">
        <f t="shared" si="1367"/>
        <v>7.3099999999999997E-3</v>
      </c>
      <c r="BX3505" s="1">
        <v>41022</v>
      </c>
      <c r="BY3505">
        <v>1.0269999999999999</v>
      </c>
      <c r="BZ3505">
        <f t="shared" si="1368"/>
        <v>1.027E-2</v>
      </c>
      <c r="CB3505" s="1">
        <v>41116</v>
      </c>
      <c r="CC3505">
        <v>0.63800000000000001</v>
      </c>
      <c r="CD3505">
        <f t="shared" si="1369"/>
        <v>6.3800000000000003E-3</v>
      </c>
      <c r="CG3505" s="1"/>
    </row>
    <row r="3506" spans="1:85" x14ac:dyDescent="0.3">
      <c r="A3506" s="21">
        <f t="shared" si="1370"/>
        <v>50719</v>
      </c>
      <c r="B3506" s="18">
        <f t="shared" si="1354"/>
        <v>112.421875</v>
      </c>
      <c r="C3506">
        <f t="shared" si="1372"/>
        <v>115</v>
      </c>
      <c r="D3506">
        <f t="shared" ca="1" si="1357"/>
        <v>-13.08611111111111</v>
      </c>
      <c r="E3506">
        <f ca="1">IF(currency="USD",'Future et co'!F3506,IF(currency="EUR",'Future et co'!G3506,FALSE))</f>
        <v>3.6070000000000005E-2</v>
      </c>
      <c r="F3506">
        <f t="shared" ca="1" si="1358"/>
        <v>3.6070000000000005E-2</v>
      </c>
      <c r="G3506">
        <f t="shared" ca="1" si="1359"/>
        <v>2.0569999999999998E-2</v>
      </c>
      <c r="L3506">
        <f t="shared" ca="1" si="1360"/>
        <v>127.8</v>
      </c>
      <c r="M3506">
        <f t="shared" ca="1" si="1355"/>
        <v>3.6070000000000005E-2</v>
      </c>
      <c r="R3506">
        <f t="shared" ca="1" si="1361"/>
        <v>127.8</v>
      </c>
      <c r="S3506">
        <f t="shared" ca="1" si="1356"/>
        <v>3.6070000000000005E-2</v>
      </c>
      <c r="U3506" s="1"/>
      <c r="W3506" t="str">
        <f t="shared" si="1373"/>
        <v/>
      </c>
      <c r="Y3506" s="1"/>
      <c r="AA3506">
        <f t="shared" si="1374"/>
        <v>0</v>
      </c>
      <c r="AC3506" s="1"/>
      <c r="AE3506">
        <f t="shared" si="1375"/>
        <v>0</v>
      </c>
      <c r="AH3506" s="1"/>
      <c r="AI3506" s="17"/>
      <c r="AJ3506" s="25"/>
      <c r="AU3506" s="1">
        <v>41015</v>
      </c>
      <c r="AV3506">
        <v>0.124</v>
      </c>
      <c r="AW3506">
        <f t="shared" si="1362"/>
        <v>1.24E-3</v>
      </c>
      <c r="AY3506" s="1">
        <v>41016</v>
      </c>
      <c r="AZ3506">
        <v>0.115</v>
      </c>
      <c r="BA3506">
        <f t="shared" si="1363"/>
        <v>1.15E-3</v>
      </c>
      <c r="BC3506" s="1">
        <v>41115</v>
      </c>
      <c r="BD3506">
        <v>0.40400000000000003</v>
      </c>
      <c r="BE3506">
        <f t="shared" si="1364"/>
        <v>4.0400000000000002E-3</v>
      </c>
      <c r="BG3506" s="1">
        <v>41115</v>
      </c>
      <c r="BH3506">
        <v>0.41399999999999998</v>
      </c>
      <c r="BI3506">
        <f t="shared" si="1365"/>
        <v>4.1399999999999996E-3</v>
      </c>
      <c r="BK3506" s="1">
        <v>41562</v>
      </c>
      <c r="BL3506">
        <v>2.4018600000000001</v>
      </c>
      <c r="BM3506">
        <f t="shared" si="1371"/>
        <v>2.4018600000000001E-2</v>
      </c>
      <c r="BP3506" s="1">
        <v>40991</v>
      </c>
      <c r="BQ3506">
        <v>153.84</v>
      </c>
      <c r="BR3506">
        <f t="shared" si="1366"/>
        <v>1.5384</v>
      </c>
      <c r="BT3506" s="1">
        <v>41019</v>
      </c>
      <c r="BU3506">
        <v>0.73399999999999999</v>
      </c>
      <c r="BV3506">
        <f t="shared" si="1367"/>
        <v>7.3400000000000002E-3</v>
      </c>
      <c r="BX3506" s="1">
        <v>41019</v>
      </c>
      <c r="BY3506">
        <v>1.0289999999999999</v>
      </c>
      <c r="BZ3506">
        <f t="shared" si="1368"/>
        <v>1.0289999999999999E-2</v>
      </c>
      <c r="CB3506" s="1">
        <v>41115</v>
      </c>
      <c r="CC3506">
        <v>0.65</v>
      </c>
      <c r="CD3506">
        <f t="shared" si="1369"/>
        <v>6.5000000000000006E-3</v>
      </c>
      <c r="CG3506" s="1"/>
    </row>
    <row r="3507" spans="1:85" x14ac:dyDescent="0.3">
      <c r="A3507" s="21">
        <f t="shared" si="1370"/>
        <v>50720</v>
      </c>
      <c r="B3507" s="18">
        <f t="shared" si="1354"/>
        <v>112.421875</v>
      </c>
      <c r="C3507">
        <f t="shared" si="1372"/>
        <v>115</v>
      </c>
      <c r="D3507">
        <f t="shared" ca="1" si="1357"/>
        <v>-13.088888888888889</v>
      </c>
      <c r="E3507">
        <f ca="1">IF(currency="USD",'Future et co'!F3507,IF(currency="EUR",'Future et co'!G3507,FALSE))</f>
        <v>3.6070000000000005E-2</v>
      </c>
      <c r="F3507">
        <f t="shared" ca="1" si="1358"/>
        <v>3.6070000000000005E-2</v>
      </c>
      <c r="G3507">
        <f t="shared" ca="1" si="1359"/>
        <v>2.0569999999999998E-2</v>
      </c>
      <c r="L3507">
        <f t="shared" ca="1" si="1360"/>
        <v>127.8</v>
      </c>
      <c r="M3507">
        <f t="shared" ca="1" si="1355"/>
        <v>3.6070000000000005E-2</v>
      </c>
      <c r="R3507">
        <f t="shared" ca="1" si="1361"/>
        <v>127.8</v>
      </c>
      <c r="S3507">
        <f t="shared" ca="1" si="1356"/>
        <v>3.6070000000000005E-2</v>
      </c>
      <c r="U3507" s="1"/>
      <c r="W3507" t="str">
        <f t="shared" si="1373"/>
        <v/>
      </c>
      <c r="Y3507" s="1"/>
      <c r="AA3507">
        <f t="shared" si="1374"/>
        <v>0</v>
      </c>
      <c r="AC3507" s="1"/>
      <c r="AE3507">
        <f t="shared" si="1375"/>
        <v>0</v>
      </c>
      <c r="AH3507" s="1"/>
      <c r="AI3507" s="17"/>
      <c r="AJ3507" s="25"/>
      <c r="AU3507" s="1">
        <v>41012</v>
      </c>
      <c r="AV3507">
        <v>0.124</v>
      </c>
      <c r="AW3507">
        <f t="shared" si="1362"/>
        <v>1.24E-3</v>
      </c>
      <c r="AY3507" s="1">
        <v>41015</v>
      </c>
      <c r="AZ3507">
        <v>0.13100000000000001</v>
      </c>
      <c r="BA3507">
        <f t="shared" si="1363"/>
        <v>1.31E-3</v>
      </c>
      <c r="BC3507" s="1">
        <v>41114</v>
      </c>
      <c r="BD3507">
        <v>0.39750000000000002</v>
      </c>
      <c r="BE3507">
        <f t="shared" si="1364"/>
        <v>3.9750000000000002E-3</v>
      </c>
      <c r="BG3507" s="1">
        <v>41114</v>
      </c>
      <c r="BH3507">
        <v>0.41399999999999998</v>
      </c>
      <c r="BI3507">
        <f t="shared" si="1365"/>
        <v>4.1399999999999996E-3</v>
      </c>
      <c r="BK3507" s="1">
        <v>41563</v>
      </c>
      <c r="BL3507">
        <v>2.3737400000000002</v>
      </c>
      <c r="BM3507">
        <f t="shared" si="1371"/>
        <v>2.3737400000000002E-2</v>
      </c>
      <c r="BP3507" s="1">
        <v>40990</v>
      </c>
      <c r="BQ3507">
        <v>153.5</v>
      </c>
      <c r="BR3507">
        <f t="shared" si="1366"/>
        <v>1.5349999999999999</v>
      </c>
      <c r="BT3507" s="1">
        <v>41018</v>
      </c>
      <c r="BU3507">
        <v>0.73699999999999999</v>
      </c>
      <c r="BV3507">
        <f t="shared" si="1367"/>
        <v>7.3699999999999998E-3</v>
      </c>
      <c r="BX3507" s="1">
        <v>41018</v>
      </c>
      <c r="BY3507">
        <v>1.0329999999999999</v>
      </c>
      <c r="BZ3507">
        <f t="shared" si="1368"/>
        <v>1.0329999999999999E-2</v>
      </c>
      <c r="CB3507" s="1">
        <v>41114</v>
      </c>
      <c r="CC3507">
        <v>0.65800000000000003</v>
      </c>
      <c r="CD3507">
        <f t="shared" si="1369"/>
        <v>6.5799999999999999E-3</v>
      </c>
      <c r="CG3507" s="1"/>
    </row>
    <row r="3508" spans="1:85" x14ac:dyDescent="0.3">
      <c r="A3508" s="21">
        <f t="shared" si="1370"/>
        <v>50721</v>
      </c>
      <c r="B3508" s="18">
        <f t="shared" si="1354"/>
        <v>112.421875</v>
      </c>
      <c r="C3508">
        <f t="shared" si="1372"/>
        <v>115</v>
      </c>
      <c r="D3508">
        <f t="shared" ca="1" si="1357"/>
        <v>-13.091666666666667</v>
      </c>
      <c r="E3508">
        <f ca="1">IF(currency="USD",'Future et co'!F3508,IF(currency="EUR",'Future et co'!G3508,FALSE))</f>
        <v>3.6070000000000005E-2</v>
      </c>
      <c r="F3508">
        <f t="shared" ca="1" si="1358"/>
        <v>3.6070000000000005E-2</v>
      </c>
      <c r="G3508">
        <f t="shared" ca="1" si="1359"/>
        <v>2.0569999999999998E-2</v>
      </c>
      <c r="L3508">
        <f t="shared" ca="1" si="1360"/>
        <v>127.8</v>
      </c>
      <c r="M3508">
        <f t="shared" ca="1" si="1355"/>
        <v>3.6070000000000005E-2</v>
      </c>
      <c r="R3508">
        <f t="shared" ca="1" si="1361"/>
        <v>127.8</v>
      </c>
      <c r="S3508">
        <f t="shared" ca="1" si="1356"/>
        <v>3.6070000000000005E-2</v>
      </c>
      <c r="U3508" s="1"/>
      <c r="W3508" t="str">
        <f t="shared" si="1373"/>
        <v/>
      </c>
      <c r="Y3508" s="1"/>
      <c r="AA3508">
        <f t="shared" si="1374"/>
        <v>0</v>
      </c>
      <c r="AC3508" s="1"/>
      <c r="AE3508">
        <f t="shared" si="1375"/>
        <v>0</v>
      </c>
      <c r="AH3508" s="1"/>
      <c r="AI3508" s="17"/>
      <c r="AJ3508" s="25"/>
      <c r="AU3508" s="1">
        <v>41011</v>
      </c>
      <c r="AV3508">
        <v>0.127</v>
      </c>
      <c r="AW3508">
        <f t="shared" si="1362"/>
        <v>1.2700000000000001E-3</v>
      </c>
      <c r="AY3508" s="1">
        <v>41012</v>
      </c>
      <c r="AZ3508">
        <v>0.13400000000000001</v>
      </c>
      <c r="BA3508">
        <f t="shared" si="1363"/>
        <v>1.34E-3</v>
      </c>
      <c r="BC3508" s="1">
        <v>41113</v>
      </c>
      <c r="BD3508">
        <v>0.41599999999999998</v>
      </c>
      <c r="BE3508">
        <f t="shared" si="1364"/>
        <v>4.1599999999999996E-3</v>
      </c>
      <c r="BG3508" s="1">
        <v>41113</v>
      </c>
      <c r="BH3508">
        <v>0.42599999999999999</v>
      </c>
      <c r="BI3508">
        <f t="shared" si="1365"/>
        <v>4.2599999999999999E-3</v>
      </c>
      <c r="BK3508" s="1">
        <v>41564</v>
      </c>
      <c r="BL3508">
        <v>2.3584000000000001</v>
      </c>
      <c r="BM3508">
        <f t="shared" si="1371"/>
        <v>2.3584000000000001E-2</v>
      </c>
      <c r="BP3508" s="1">
        <v>40989</v>
      </c>
      <c r="BQ3508">
        <v>152.65</v>
      </c>
      <c r="BR3508">
        <f t="shared" si="1366"/>
        <v>1.5265</v>
      </c>
      <c r="BT3508" s="1">
        <v>41017</v>
      </c>
      <c r="BU3508">
        <v>0.74099999999999999</v>
      </c>
      <c r="BV3508">
        <f t="shared" si="1367"/>
        <v>7.4099999999999999E-3</v>
      </c>
      <c r="BX3508" s="1">
        <v>41017</v>
      </c>
      <c r="BY3508">
        <v>1.038</v>
      </c>
      <c r="BZ3508">
        <f t="shared" si="1368"/>
        <v>1.038E-2</v>
      </c>
      <c r="CB3508" s="1">
        <v>41113</v>
      </c>
      <c r="CC3508">
        <v>0.64800000000000002</v>
      </c>
      <c r="CD3508">
        <f t="shared" si="1369"/>
        <v>6.4800000000000005E-3</v>
      </c>
      <c r="CG3508" s="1"/>
    </row>
    <row r="3509" spans="1:85" x14ac:dyDescent="0.3">
      <c r="A3509" s="21">
        <f t="shared" si="1370"/>
        <v>50724</v>
      </c>
      <c r="B3509" s="18">
        <f t="shared" si="1354"/>
        <v>112.421875</v>
      </c>
      <c r="C3509">
        <f t="shared" si="1372"/>
        <v>115</v>
      </c>
      <c r="D3509">
        <f t="shared" ca="1" si="1357"/>
        <v>-13.1</v>
      </c>
      <c r="E3509">
        <f ca="1">IF(currency="USD",'Future et co'!F3509,IF(currency="EUR",'Future et co'!G3509,FALSE))</f>
        <v>3.6070000000000005E-2</v>
      </c>
      <c r="F3509">
        <f t="shared" ca="1" si="1358"/>
        <v>3.6070000000000005E-2</v>
      </c>
      <c r="G3509">
        <f t="shared" ca="1" si="1359"/>
        <v>2.0569999999999998E-2</v>
      </c>
      <c r="L3509">
        <f t="shared" ca="1" si="1360"/>
        <v>127.8</v>
      </c>
      <c r="M3509">
        <f t="shared" ca="1" si="1355"/>
        <v>3.6070000000000005E-2</v>
      </c>
      <c r="R3509">
        <f t="shared" ca="1" si="1361"/>
        <v>127.8</v>
      </c>
      <c r="S3509">
        <f t="shared" ca="1" si="1356"/>
        <v>3.6070000000000005E-2</v>
      </c>
      <c r="U3509" s="1"/>
      <c r="W3509" t="str">
        <f t="shared" si="1373"/>
        <v/>
      </c>
      <c r="Y3509" s="1"/>
      <c r="AA3509">
        <f t="shared" si="1374"/>
        <v>0</v>
      </c>
      <c r="AC3509" s="1"/>
      <c r="AE3509">
        <f t="shared" si="1375"/>
        <v>0</v>
      </c>
      <c r="AH3509" s="1"/>
      <c r="AI3509" s="17"/>
      <c r="AJ3509" s="25"/>
      <c r="AU3509" s="1">
        <v>41010</v>
      </c>
      <c r="AV3509">
        <v>0.127</v>
      </c>
      <c r="AW3509">
        <f t="shared" si="1362"/>
        <v>1.2700000000000001E-3</v>
      </c>
      <c r="AY3509" s="1">
        <v>41011</v>
      </c>
      <c r="AZ3509">
        <v>0.13600000000000001</v>
      </c>
      <c r="BA3509">
        <f t="shared" si="1363"/>
        <v>1.3600000000000001E-3</v>
      </c>
      <c r="BC3509" s="1">
        <v>41110</v>
      </c>
      <c r="BD3509">
        <v>0.40899999999999997</v>
      </c>
      <c r="BE3509">
        <f t="shared" si="1364"/>
        <v>4.0899999999999999E-3</v>
      </c>
      <c r="BG3509" s="1">
        <v>41110</v>
      </c>
      <c r="BH3509">
        <v>0.42</v>
      </c>
      <c r="BI3509">
        <f t="shared" si="1365"/>
        <v>4.1999999999999997E-3</v>
      </c>
      <c r="BK3509" s="1">
        <v>41565</v>
      </c>
      <c r="BL3509">
        <v>2.34911</v>
      </c>
      <c r="BM3509">
        <f t="shared" si="1371"/>
        <v>2.3491100000000001E-2</v>
      </c>
      <c r="BP3509" s="1">
        <v>40988</v>
      </c>
      <c r="BQ3509">
        <v>151.88</v>
      </c>
      <c r="BR3509">
        <f t="shared" si="1366"/>
        <v>1.5187999999999999</v>
      </c>
      <c r="BT3509" s="1">
        <v>41016</v>
      </c>
      <c r="BU3509">
        <v>0.746</v>
      </c>
      <c r="BV3509">
        <f t="shared" si="1367"/>
        <v>7.4599999999999996E-3</v>
      </c>
      <c r="BX3509" s="1">
        <v>41016</v>
      </c>
      <c r="BY3509">
        <v>1.0409999999999999</v>
      </c>
      <c r="BZ3509">
        <f t="shared" si="1368"/>
        <v>1.0409999999999999E-2</v>
      </c>
      <c r="CB3509" s="1">
        <v>41110</v>
      </c>
      <c r="CC3509">
        <v>0.65</v>
      </c>
      <c r="CD3509">
        <f t="shared" si="1369"/>
        <v>6.5000000000000006E-3</v>
      </c>
      <c r="CG3509" s="1"/>
    </row>
    <row r="3510" spans="1:85" x14ac:dyDescent="0.3">
      <c r="A3510" s="21">
        <f t="shared" si="1370"/>
        <v>50725</v>
      </c>
      <c r="B3510" s="18">
        <f t="shared" si="1354"/>
        <v>112.421875</v>
      </c>
      <c r="C3510">
        <f t="shared" si="1372"/>
        <v>115</v>
      </c>
      <c r="D3510">
        <f t="shared" ca="1" si="1357"/>
        <v>-13.102777777777778</v>
      </c>
      <c r="E3510">
        <f ca="1">IF(currency="USD",'Future et co'!F3510,IF(currency="EUR",'Future et co'!G3510,FALSE))</f>
        <v>3.6070000000000005E-2</v>
      </c>
      <c r="F3510">
        <f t="shared" ca="1" si="1358"/>
        <v>3.6070000000000005E-2</v>
      </c>
      <c r="G3510">
        <f t="shared" ca="1" si="1359"/>
        <v>2.0569999999999998E-2</v>
      </c>
      <c r="L3510">
        <f t="shared" ca="1" si="1360"/>
        <v>127.8</v>
      </c>
      <c r="M3510">
        <f t="shared" ca="1" si="1355"/>
        <v>3.6070000000000005E-2</v>
      </c>
      <c r="R3510">
        <f t="shared" ca="1" si="1361"/>
        <v>127.8</v>
      </c>
      <c r="S3510">
        <f t="shared" ca="1" si="1356"/>
        <v>3.6070000000000005E-2</v>
      </c>
      <c r="U3510" s="1"/>
      <c r="W3510" t="str">
        <f t="shared" si="1373"/>
        <v/>
      </c>
      <c r="Y3510" s="1"/>
      <c r="AA3510">
        <f t="shared" si="1374"/>
        <v>0</v>
      </c>
      <c r="AC3510" s="1"/>
      <c r="AE3510">
        <f t="shared" si="1375"/>
        <v>0</v>
      </c>
      <c r="AH3510" s="1"/>
      <c r="AI3510" s="17"/>
      <c r="AJ3510" s="25"/>
      <c r="AU3510" s="1">
        <v>41009</v>
      </c>
      <c r="AV3510">
        <v>0.128</v>
      </c>
      <c r="AW3510">
        <f t="shared" si="1362"/>
        <v>1.2800000000000001E-3</v>
      </c>
      <c r="AY3510" s="1">
        <v>41010</v>
      </c>
      <c r="AZ3510">
        <v>0.13800000000000001</v>
      </c>
      <c r="BA3510">
        <f t="shared" si="1363"/>
        <v>1.3800000000000002E-3</v>
      </c>
      <c r="BC3510" s="1">
        <v>41109</v>
      </c>
      <c r="BD3510">
        <v>0.39</v>
      </c>
      <c r="BE3510">
        <f t="shared" si="1364"/>
        <v>3.9000000000000003E-3</v>
      </c>
      <c r="BG3510" s="1">
        <v>41109</v>
      </c>
      <c r="BH3510">
        <v>0.42499999999999999</v>
      </c>
      <c r="BI3510">
        <f t="shared" si="1365"/>
        <v>4.2500000000000003E-3</v>
      </c>
      <c r="BK3510" s="1">
        <v>41568</v>
      </c>
      <c r="BL3510">
        <v>2.3485999999999998</v>
      </c>
      <c r="BM3510">
        <f t="shared" si="1371"/>
        <v>2.3485999999999996E-2</v>
      </c>
      <c r="BP3510" s="1">
        <v>40987</v>
      </c>
      <c r="BQ3510">
        <v>151.83000000000001</v>
      </c>
      <c r="BR3510">
        <f t="shared" si="1366"/>
        <v>1.5183000000000002</v>
      </c>
      <c r="BT3510" s="1">
        <v>41015</v>
      </c>
      <c r="BU3510">
        <v>0.75</v>
      </c>
      <c r="BV3510">
        <f t="shared" si="1367"/>
        <v>7.4999999999999997E-3</v>
      </c>
      <c r="BX3510" s="1">
        <v>41015</v>
      </c>
      <c r="BY3510">
        <v>1.044</v>
      </c>
      <c r="BZ3510">
        <f t="shared" si="1368"/>
        <v>1.044E-2</v>
      </c>
      <c r="CB3510" s="1">
        <v>41109</v>
      </c>
      <c r="CC3510">
        <v>0.64700000000000002</v>
      </c>
      <c r="CD3510">
        <f t="shared" si="1369"/>
        <v>6.4700000000000001E-3</v>
      </c>
      <c r="CG3510" s="1"/>
    </row>
    <row r="3511" spans="1:85" x14ac:dyDescent="0.3">
      <c r="A3511" s="21">
        <f t="shared" si="1370"/>
        <v>50726</v>
      </c>
      <c r="B3511" s="18">
        <f t="shared" si="1354"/>
        <v>112.421875</v>
      </c>
      <c r="C3511">
        <f t="shared" si="1372"/>
        <v>115</v>
      </c>
      <c r="D3511">
        <f t="shared" ca="1" si="1357"/>
        <v>-13.105555555555556</v>
      </c>
      <c r="E3511">
        <f ca="1">IF(currency="USD",'Future et co'!F3511,IF(currency="EUR",'Future et co'!G3511,FALSE))</f>
        <v>3.6070000000000005E-2</v>
      </c>
      <c r="F3511">
        <f t="shared" ca="1" si="1358"/>
        <v>3.6070000000000005E-2</v>
      </c>
      <c r="G3511">
        <f t="shared" ca="1" si="1359"/>
        <v>2.0569999999999998E-2</v>
      </c>
      <c r="L3511">
        <f t="shared" ca="1" si="1360"/>
        <v>127.8</v>
      </c>
      <c r="M3511">
        <f t="shared" ca="1" si="1355"/>
        <v>3.6070000000000005E-2</v>
      </c>
      <c r="R3511">
        <f t="shared" ca="1" si="1361"/>
        <v>127.8</v>
      </c>
      <c r="S3511">
        <f t="shared" ca="1" si="1356"/>
        <v>3.6070000000000005E-2</v>
      </c>
      <c r="U3511" s="1"/>
      <c r="W3511" t="str">
        <f t="shared" si="1373"/>
        <v/>
      </c>
      <c r="Y3511" s="1"/>
      <c r="AA3511">
        <f t="shared" si="1374"/>
        <v>0</v>
      </c>
      <c r="AC3511" s="1"/>
      <c r="AE3511">
        <f t="shared" si="1375"/>
        <v>0</v>
      </c>
      <c r="AH3511" s="1"/>
      <c r="AI3511" s="17"/>
      <c r="AJ3511" s="25"/>
      <c r="AU3511" s="1">
        <v>41008</v>
      </c>
      <c r="AV3511">
        <v>0.127</v>
      </c>
      <c r="AW3511">
        <f t="shared" si="1362"/>
        <v>1.2700000000000001E-3</v>
      </c>
      <c r="AY3511" s="1">
        <v>41009</v>
      </c>
      <c r="AZ3511">
        <v>0.13700000000000001</v>
      </c>
      <c r="BA3511">
        <f t="shared" si="1363"/>
        <v>1.3700000000000001E-3</v>
      </c>
      <c r="BC3511" s="1">
        <v>41108</v>
      </c>
      <c r="BD3511">
        <v>0.41799999999999998</v>
      </c>
      <c r="BE3511">
        <f t="shared" si="1364"/>
        <v>4.1799999999999997E-3</v>
      </c>
      <c r="BG3511" s="1">
        <v>41108</v>
      </c>
      <c r="BH3511">
        <v>0.436</v>
      </c>
      <c r="BI3511">
        <f t="shared" si="1365"/>
        <v>4.3600000000000002E-3</v>
      </c>
      <c r="BK3511" s="1">
        <v>41569</v>
      </c>
      <c r="BL3511">
        <v>2.3363200000000002</v>
      </c>
      <c r="BM3511">
        <f t="shared" si="1371"/>
        <v>2.3363200000000001E-2</v>
      </c>
      <c r="BP3511" s="1">
        <v>40984</v>
      </c>
      <c r="BQ3511">
        <v>151.68</v>
      </c>
      <c r="BR3511">
        <f t="shared" si="1366"/>
        <v>1.5168000000000001</v>
      </c>
      <c r="BT3511" s="1">
        <v>41012</v>
      </c>
      <c r="BU3511">
        <v>0.753</v>
      </c>
      <c r="BV3511">
        <f t="shared" si="1367"/>
        <v>7.5300000000000002E-3</v>
      </c>
      <c r="BX3511" s="1">
        <v>41012</v>
      </c>
      <c r="BY3511">
        <v>1.048</v>
      </c>
      <c r="BZ3511">
        <f t="shared" si="1368"/>
        <v>1.048E-2</v>
      </c>
      <c r="CB3511" s="1">
        <v>41108</v>
      </c>
      <c r="CC3511">
        <v>0.65200000000000002</v>
      </c>
      <c r="CD3511">
        <f t="shared" si="1369"/>
        <v>6.5200000000000006E-3</v>
      </c>
      <c r="CG3511" s="1"/>
    </row>
    <row r="3512" spans="1:85" x14ac:dyDescent="0.3">
      <c r="A3512" s="21">
        <f t="shared" si="1370"/>
        <v>50727</v>
      </c>
      <c r="B3512" s="18">
        <f t="shared" si="1354"/>
        <v>112.421875</v>
      </c>
      <c r="C3512">
        <f t="shared" si="1372"/>
        <v>115</v>
      </c>
      <c r="D3512">
        <f t="shared" ca="1" si="1357"/>
        <v>-13.108333333333333</v>
      </c>
      <c r="E3512">
        <f ca="1">IF(currency="USD",'Future et co'!F3512,IF(currency="EUR",'Future et co'!G3512,FALSE))</f>
        <v>3.6070000000000005E-2</v>
      </c>
      <c r="F3512">
        <f t="shared" ca="1" si="1358"/>
        <v>3.6070000000000005E-2</v>
      </c>
      <c r="G3512">
        <f t="shared" ca="1" si="1359"/>
        <v>2.0569999999999998E-2</v>
      </c>
      <c r="L3512">
        <f t="shared" ca="1" si="1360"/>
        <v>127.8</v>
      </c>
      <c r="M3512">
        <f t="shared" ca="1" si="1355"/>
        <v>3.6070000000000005E-2</v>
      </c>
      <c r="R3512">
        <f t="shared" ca="1" si="1361"/>
        <v>127.8</v>
      </c>
      <c r="S3512">
        <f t="shared" ca="1" si="1356"/>
        <v>3.6070000000000005E-2</v>
      </c>
      <c r="U3512" s="1"/>
      <c r="W3512" t="str">
        <f t="shared" si="1373"/>
        <v/>
      </c>
      <c r="Y3512" s="1"/>
      <c r="AA3512">
        <f t="shared" si="1374"/>
        <v>0</v>
      </c>
      <c r="AC3512" s="1"/>
      <c r="AE3512">
        <f t="shared" si="1375"/>
        <v>0</v>
      </c>
      <c r="AH3512" s="1"/>
      <c r="AI3512" s="17"/>
      <c r="AJ3512" s="25"/>
      <c r="AU3512" s="1">
        <v>41004</v>
      </c>
      <c r="AV3512">
        <v>0.129</v>
      </c>
      <c r="AW3512">
        <f t="shared" si="1362"/>
        <v>1.2900000000000001E-3</v>
      </c>
      <c r="AY3512" s="1">
        <v>41008</v>
      </c>
      <c r="AZ3512">
        <v>0.14099999999999999</v>
      </c>
      <c r="BA3512">
        <f t="shared" si="1363"/>
        <v>1.4099999999999998E-3</v>
      </c>
      <c r="BC3512" s="1">
        <v>41107</v>
      </c>
      <c r="BD3512">
        <v>0.41</v>
      </c>
      <c r="BE3512">
        <f t="shared" si="1364"/>
        <v>4.0999999999999995E-3</v>
      </c>
      <c r="BG3512" s="1">
        <v>41107</v>
      </c>
      <c r="BH3512">
        <v>0.45</v>
      </c>
      <c r="BI3512">
        <f t="shared" si="1365"/>
        <v>4.5000000000000005E-3</v>
      </c>
      <c r="BK3512" s="1">
        <v>41570</v>
      </c>
      <c r="BL3512">
        <v>2.3492000000000002</v>
      </c>
      <c r="BM3512">
        <f t="shared" si="1371"/>
        <v>2.3492000000000002E-2</v>
      </c>
      <c r="BP3512" s="1">
        <v>40983</v>
      </c>
      <c r="BQ3512">
        <v>152.82</v>
      </c>
      <c r="BR3512">
        <f t="shared" si="1366"/>
        <v>1.5282</v>
      </c>
      <c r="BT3512" s="1">
        <v>41011</v>
      </c>
      <c r="BU3512">
        <v>0.75700000000000001</v>
      </c>
      <c r="BV3512">
        <f t="shared" si="1367"/>
        <v>7.5700000000000003E-3</v>
      </c>
      <c r="BX3512" s="1">
        <v>41011</v>
      </c>
      <c r="BY3512">
        <v>1.0529999999999999</v>
      </c>
      <c r="BZ3512">
        <f t="shared" si="1368"/>
        <v>1.0529999999999999E-2</v>
      </c>
      <c r="CB3512" s="1">
        <v>41107</v>
      </c>
      <c r="CC3512">
        <v>0.69</v>
      </c>
      <c r="CD3512">
        <f t="shared" si="1369"/>
        <v>6.8999999999999999E-3</v>
      </c>
      <c r="CG3512" s="1"/>
    </row>
    <row r="3513" spans="1:85" x14ac:dyDescent="0.3">
      <c r="A3513" s="21">
        <f t="shared" si="1370"/>
        <v>50728</v>
      </c>
      <c r="B3513" s="18">
        <f t="shared" si="1354"/>
        <v>112.421875</v>
      </c>
      <c r="C3513">
        <f t="shared" si="1372"/>
        <v>115</v>
      </c>
      <c r="D3513">
        <f t="shared" ca="1" si="1357"/>
        <v>-13.111111111111111</v>
      </c>
      <c r="E3513">
        <f ca="1">IF(currency="USD",'Future et co'!F3513,IF(currency="EUR",'Future et co'!G3513,FALSE))</f>
        <v>3.6070000000000005E-2</v>
      </c>
      <c r="F3513">
        <f t="shared" ca="1" si="1358"/>
        <v>3.6070000000000005E-2</v>
      </c>
      <c r="G3513">
        <f t="shared" ca="1" si="1359"/>
        <v>2.0569999999999998E-2</v>
      </c>
      <c r="L3513">
        <f t="shared" ca="1" si="1360"/>
        <v>127.8</v>
      </c>
      <c r="M3513">
        <f t="shared" ca="1" si="1355"/>
        <v>3.6070000000000005E-2</v>
      </c>
      <c r="R3513">
        <f t="shared" ca="1" si="1361"/>
        <v>127.8</v>
      </c>
      <c r="S3513">
        <f t="shared" ca="1" si="1356"/>
        <v>3.6070000000000005E-2</v>
      </c>
      <c r="U3513" s="1"/>
      <c r="W3513" t="str">
        <f t="shared" si="1373"/>
        <v/>
      </c>
      <c r="Y3513" s="1"/>
      <c r="AA3513">
        <f t="shared" si="1374"/>
        <v>0</v>
      </c>
      <c r="AC3513" s="1"/>
      <c r="AE3513">
        <f t="shared" si="1375"/>
        <v>0</v>
      </c>
      <c r="AH3513" s="1"/>
      <c r="AI3513" s="17"/>
      <c r="AJ3513" s="25"/>
      <c r="AU3513" s="1">
        <v>41003</v>
      </c>
      <c r="AV3513">
        <v>0.1125</v>
      </c>
      <c r="AW3513">
        <f t="shared" si="1362"/>
        <v>1.1250000000000001E-3</v>
      </c>
      <c r="AY3513" s="1">
        <v>41004</v>
      </c>
      <c r="AZ3513">
        <v>0.14099999999999999</v>
      </c>
      <c r="BA3513">
        <f t="shared" si="1363"/>
        <v>1.4099999999999998E-3</v>
      </c>
      <c r="BC3513" s="1">
        <v>41106</v>
      </c>
      <c r="BD3513">
        <v>0.40300000000000002</v>
      </c>
      <c r="BE3513">
        <f t="shared" si="1364"/>
        <v>4.0300000000000006E-3</v>
      </c>
      <c r="BG3513" s="1">
        <v>41106</v>
      </c>
      <c r="BH3513">
        <v>0.438</v>
      </c>
      <c r="BI3513">
        <f t="shared" si="1365"/>
        <v>4.3800000000000002E-3</v>
      </c>
      <c r="BK3513" s="1">
        <v>41571</v>
      </c>
      <c r="BL3513">
        <v>2.34138</v>
      </c>
      <c r="BM3513">
        <f t="shared" si="1371"/>
        <v>2.3413799999999999E-2</v>
      </c>
      <c r="BP3513" s="1">
        <v>40982</v>
      </c>
      <c r="BQ3513">
        <v>153.18</v>
      </c>
      <c r="BR3513">
        <f t="shared" si="1366"/>
        <v>1.5318000000000001</v>
      </c>
      <c r="BT3513" s="1">
        <v>41010</v>
      </c>
      <c r="BU3513">
        <v>0.76</v>
      </c>
      <c r="BV3513">
        <f t="shared" si="1367"/>
        <v>7.6E-3</v>
      </c>
      <c r="BX3513" s="1">
        <v>41010</v>
      </c>
      <c r="BY3513">
        <v>1.0569999999999999</v>
      </c>
      <c r="BZ3513">
        <f t="shared" si="1368"/>
        <v>1.057E-2</v>
      </c>
      <c r="CB3513" s="1">
        <v>41106</v>
      </c>
      <c r="CC3513">
        <v>0.68600000000000005</v>
      </c>
      <c r="CD3513">
        <f t="shared" si="1369"/>
        <v>6.8600000000000006E-3</v>
      </c>
      <c r="CG3513" s="1"/>
    </row>
    <row r="3514" spans="1:85" x14ac:dyDescent="0.3">
      <c r="A3514" s="21">
        <f t="shared" si="1370"/>
        <v>50731</v>
      </c>
      <c r="B3514" s="18">
        <f t="shared" si="1354"/>
        <v>112.421875</v>
      </c>
      <c r="C3514">
        <f t="shared" si="1372"/>
        <v>115</v>
      </c>
      <c r="D3514">
        <f t="shared" ca="1" si="1357"/>
        <v>-13.119444444444444</v>
      </c>
      <c r="E3514">
        <f ca="1">IF(currency="USD",'Future et co'!F3514,IF(currency="EUR",'Future et co'!G3514,FALSE))</f>
        <v>3.6070000000000005E-2</v>
      </c>
      <c r="F3514">
        <f t="shared" ca="1" si="1358"/>
        <v>3.6070000000000005E-2</v>
      </c>
      <c r="G3514">
        <f t="shared" ca="1" si="1359"/>
        <v>2.0569999999999998E-2</v>
      </c>
      <c r="L3514">
        <f t="shared" ca="1" si="1360"/>
        <v>127.8</v>
      </c>
      <c r="M3514">
        <f t="shared" ca="1" si="1355"/>
        <v>3.6070000000000005E-2</v>
      </c>
      <c r="R3514">
        <f t="shared" ca="1" si="1361"/>
        <v>127.8</v>
      </c>
      <c r="S3514">
        <f t="shared" ca="1" si="1356"/>
        <v>3.6070000000000005E-2</v>
      </c>
      <c r="U3514" s="1"/>
      <c r="W3514" t="str">
        <f t="shared" si="1373"/>
        <v/>
      </c>
      <c r="Y3514" s="1"/>
      <c r="AA3514">
        <f t="shared" si="1374"/>
        <v>0</v>
      </c>
      <c r="AC3514" s="1"/>
      <c r="AE3514">
        <f t="shared" si="1375"/>
        <v>0</v>
      </c>
      <c r="AH3514" s="1"/>
      <c r="AI3514" s="17"/>
      <c r="AJ3514" s="25"/>
      <c r="AU3514" s="1">
        <v>41002</v>
      </c>
      <c r="AV3514">
        <v>0.121</v>
      </c>
      <c r="AW3514">
        <f t="shared" si="1362"/>
        <v>1.2099999999999999E-3</v>
      </c>
      <c r="AY3514" s="1">
        <v>41003</v>
      </c>
      <c r="AZ3514">
        <v>0.13900000000000001</v>
      </c>
      <c r="BA3514">
        <f t="shared" si="1363"/>
        <v>1.3900000000000002E-3</v>
      </c>
      <c r="BC3514" s="1">
        <v>41103</v>
      </c>
      <c r="BD3514">
        <v>0.40300000000000002</v>
      </c>
      <c r="BE3514">
        <f t="shared" si="1364"/>
        <v>4.0300000000000006E-3</v>
      </c>
      <c r="BG3514" s="1">
        <v>41103</v>
      </c>
      <c r="BH3514">
        <v>0.45600000000000002</v>
      </c>
      <c r="BI3514">
        <f t="shared" si="1365"/>
        <v>4.5599999999999998E-3</v>
      </c>
      <c r="BK3514" s="1">
        <v>41572</v>
      </c>
      <c r="BL3514">
        <v>2.3311099999999998</v>
      </c>
      <c r="BM3514">
        <f t="shared" si="1371"/>
        <v>2.3311099999999998E-2</v>
      </c>
      <c r="BP3514" s="1">
        <v>40981</v>
      </c>
      <c r="BQ3514">
        <v>154.78</v>
      </c>
      <c r="BR3514">
        <f t="shared" si="1366"/>
        <v>1.5478000000000001</v>
      </c>
      <c r="BT3514" s="1">
        <v>41009</v>
      </c>
      <c r="BU3514">
        <v>0.76400000000000001</v>
      </c>
      <c r="BV3514">
        <f t="shared" si="1367"/>
        <v>7.6400000000000001E-3</v>
      </c>
      <c r="BX3514" s="1">
        <v>41009</v>
      </c>
      <c r="BY3514">
        <v>1.0609999999999999</v>
      </c>
      <c r="BZ3514">
        <f t="shared" si="1368"/>
        <v>1.061E-2</v>
      </c>
      <c r="CB3514" s="1">
        <v>41103</v>
      </c>
      <c r="CC3514">
        <v>0.69199999999999995</v>
      </c>
      <c r="CD3514">
        <f t="shared" si="1369"/>
        <v>6.9199999999999991E-3</v>
      </c>
      <c r="CG3514" s="1"/>
    </row>
    <row r="3515" spans="1:85" x14ac:dyDescent="0.3">
      <c r="A3515" s="21">
        <f t="shared" si="1370"/>
        <v>50732</v>
      </c>
      <c r="B3515" s="18">
        <f t="shared" si="1354"/>
        <v>112.421875</v>
      </c>
      <c r="C3515">
        <f t="shared" si="1372"/>
        <v>115</v>
      </c>
      <c r="D3515">
        <f t="shared" ca="1" si="1357"/>
        <v>-13.122222222222222</v>
      </c>
      <c r="E3515">
        <f ca="1">IF(currency="USD",'Future et co'!F3515,IF(currency="EUR",'Future et co'!G3515,FALSE))</f>
        <v>3.6070000000000005E-2</v>
      </c>
      <c r="F3515">
        <f t="shared" ca="1" si="1358"/>
        <v>3.6070000000000005E-2</v>
      </c>
      <c r="G3515">
        <f t="shared" ca="1" si="1359"/>
        <v>2.0569999999999998E-2</v>
      </c>
      <c r="L3515">
        <f t="shared" ca="1" si="1360"/>
        <v>127.8</v>
      </c>
      <c r="M3515">
        <f t="shared" ca="1" si="1355"/>
        <v>3.6070000000000005E-2</v>
      </c>
      <c r="R3515">
        <f t="shared" ca="1" si="1361"/>
        <v>127.8</v>
      </c>
      <c r="S3515">
        <f t="shared" ca="1" si="1356"/>
        <v>3.6070000000000005E-2</v>
      </c>
      <c r="U3515" s="1"/>
      <c r="W3515" t="str">
        <f t="shared" si="1373"/>
        <v/>
      </c>
      <c r="Y3515" s="1"/>
      <c r="AA3515">
        <f t="shared" si="1374"/>
        <v>0</v>
      </c>
      <c r="AC3515" s="1"/>
      <c r="AE3515">
        <f t="shared" si="1375"/>
        <v>0</v>
      </c>
      <c r="AH3515" s="1"/>
      <c r="AI3515" s="17"/>
      <c r="AJ3515" s="25"/>
      <c r="AU3515" s="1">
        <v>41001</v>
      </c>
      <c r="AV3515">
        <v>0.1</v>
      </c>
      <c r="AW3515">
        <f t="shared" si="1362"/>
        <v>1E-3</v>
      </c>
      <c r="AY3515" s="1">
        <v>41002</v>
      </c>
      <c r="AZ3515">
        <v>0.13100000000000001</v>
      </c>
      <c r="BA3515">
        <f t="shared" si="1363"/>
        <v>1.31E-3</v>
      </c>
      <c r="BC3515" s="1">
        <v>41102</v>
      </c>
      <c r="BD3515">
        <v>0.41</v>
      </c>
      <c r="BE3515">
        <f t="shared" si="1364"/>
        <v>4.0999999999999995E-3</v>
      </c>
      <c r="BG3515" s="1">
        <v>41102</v>
      </c>
      <c r="BH3515">
        <v>0.45100000000000001</v>
      </c>
      <c r="BI3515">
        <f t="shared" si="1365"/>
        <v>4.5100000000000001E-3</v>
      </c>
      <c r="BK3515" s="1">
        <v>41575</v>
      </c>
      <c r="BL3515">
        <v>2.3303600000000002</v>
      </c>
      <c r="BM3515">
        <f t="shared" si="1371"/>
        <v>2.3303600000000001E-2</v>
      </c>
      <c r="BP3515" s="1">
        <v>40980</v>
      </c>
      <c r="BQ3515">
        <v>155.5</v>
      </c>
      <c r="BR3515">
        <f t="shared" si="1366"/>
        <v>1.5549999999999999</v>
      </c>
      <c r="BT3515" s="1">
        <v>41004</v>
      </c>
      <c r="BU3515">
        <v>0.76600000000000001</v>
      </c>
      <c r="BV3515">
        <f t="shared" si="1367"/>
        <v>7.6600000000000001E-3</v>
      </c>
      <c r="BX3515" s="1">
        <v>41004</v>
      </c>
      <c r="BY3515">
        <v>1.0640000000000001</v>
      </c>
      <c r="BZ3515">
        <f t="shared" si="1368"/>
        <v>1.064E-2</v>
      </c>
      <c r="CB3515" s="1">
        <v>41102</v>
      </c>
      <c r="CC3515">
        <v>0.71</v>
      </c>
      <c r="CD3515">
        <f t="shared" si="1369"/>
        <v>7.0999999999999995E-3</v>
      </c>
      <c r="CG3515" s="1"/>
    </row>
    <row r="3516" spans="1:85" x14ac:dyDescent="0.3">
      <c r="A3516" s="21">
        <f t="shared" si="1370"/>
        <v>50733</v>
      </c>
      <c r="B3516" s="18">
        <f t="shared" si="1354"/>
        <v>112.421875</v>
      </c>
      <c r="C3516">
        <f t="shared" si="1372"/>
        <v>115</v>
      </c>
      <c r="D3516">
        <f t="shared" ca="1" si="1357"/>
        <v>-13.125</v>
      </c>
      <c r="E3516">
        <f ca="1">IF(currency="USD",'Future et co'!F3516,IF(currency="EUR",'Future et co'!G3516,FALSE))</f>
        <v>3.6070000000000005E-2</v>
      </c>
      <c r="F3516">
        <f t="shared" ca="1" si="1358"/>
        <v>3.6070000000000005E-2</v>
      </c>
      <c r="G3516">
        <f t="shared" ca="1" si="1359"/>
        <v>2.0569999999999998E-2</v>
      </c>
      <c r="L3516">
        <f t="shared" ca="1" si="1360"/>
        <v>127.8</v>
      </c>
      <c r="M3516">
        <f t="shared" ca="1" si="1355"/>
        <v>3.6070000000000005E-2</v>
      </c>
      <c r="R3516">
        <f t="shared" ca="1" si="1361"/>
        <v>127.8</v>
      </c>
      <c r="S3516">
        <f t="shared" ca="1" si="1356"/>
        <v>3.6070000000000005E-2</v>
      </c>
      <c r="U3516" s="1"/>
      <c r="W3516" t="str">
        <f t="shared" si="1373"/>
        <v/>
      </c>
      <c r="Y3516" s="1"/>
      <c r="AA3516">
        <f t="shared" si="1374"/>
        <v>0</v>
      </c>
      <c r="AC3516" s="1"/>
      <c r="AE3516">
        <f t="shared" si="1375"/>
        <v>0</v>
      </c>
      <c r="AH3516" s="1"/>
      <c r="AI3516" s="17"/>
      <c r="AJ3516" s="25"/>
      <c r="AU3516" s="1">
        <v>40998</v>
      </c>
      <c r="AV3516">
        <v>0.112</v>
      </c>
      <c r="AW3516">
        <f t="shared" si="1362"/>
        <v>1.1200000000000001E-3</v>
      </c>
      <c r="AY3516" s="1">
        <v>41001</v>
      </c>
      <c r="AZ3516">
        <v>0.125</v>
      </c>
      <c r="BA3516">
        <f t="shared" si="1363"/>
        <v>1.25E-3</v>
      </c>
      <c r="BC3516" s="1">
        <v>41101</v>
      </c>
      <c r="BD3516">
        <v>0.441</v>
      </c>
      <c r="BE3516">
        <f t="shared" si="1364"/>
        <v>4.4099999999999999E-3</v>
      </c>
      <c r="BG3516" s="1">
        <v>41101</v>
      </c>
      <c r="BH3516">
        <v>0.48699999999999999</v>
      </c>
      <c r="BI3516">
        <f t="shared" si="1365"/>
        <v>4.8700000000000002E-3</v>
      </c>
      <c r="BK3516" s="1">
        <v>41576</v>
      </c>
      <c r="BL3516">
        <v>2.3189099999999998</v>
      </c>
      <c r="BM3516">
        <f t="shared" si="1371"/>
        <v>2.3189099999999997E-2</v>
      </c>
      <c r="BP3516" s="1">
        <v>40977</v>
      </c>
      <c r="BQ3516">
        <v>155.06</v>
      </c>
      <c r="BR3516">
        <f t="shared" si="1366"/>
        <v>1.5506</v>
      </c>
      <c r="BT3516" s="1">
        <v>41003</v>
      </c>
      <c r="BU3516">
        <v>0.76800000000000002</v>
      </c>
      <c r="BV3516">
        <f t="shared" si="1367"/>
        <v>7.6800000000000002E-3</v>
      </c>
      <c r="BX3516" s="1">
        <v>41003</v>
      </c>
      <c r="BY3516">
        <v>1.0669999999999999</v>
      </c>
      <c r="BZ3516">
        <f t="shared" si="1368"/>
        <v>1.0669999999999999E-2</v>
      </c>
      <c r="CB3516" s="1">
        <v>41101</v>
      </c>
      <c r="CC3516">
        <v>0.74</v>
      </c>
      <c r="CD3516">
        <f t="shared" si="1369"/>
        <v>7.4000000000000003E-3</v>
      </c>
      <c r="CG3516" s="1"/>
    </row>
    <row r="3517" spans="1:85" x14ac:dyDescent="0.3">
      <c r="A3517" s="21">
        <f t="shared" si="1370"/>
        <v>50734</v>
      </c>
      <c r="B3517" s="18">
        <f t="shared" si="1354"/>
        <v>112.421875</v>
      </c>
      <c r="C3517">
        <f t="shared" si="1372"/>
        <v>115</v>
      </c>
      <c r="D3517">
        <f t="shared" ca="1" si="1357"/>
        <v>-13.127777777777778</v>
      </c>
      <c r="E3517">
        <f ca="1">IF(currency="USD",'Future et co'!F3517,IF(currency="EUR",'Future et co'!G3517,FALSE))</f>
        <v>3.6070000000000005E-2</v>
      </c>
      <c r="F3517">
        <f t="shared" ca="1" si="1358"/>
        <v>3.6070000000000005E-2</v>
      </c>
      <c r="G3517">
        <f t="shared" ca="1" si="1359"/>
        <v>2.0569999999999998E-2</v>
      </c>
      <c r="L3517">
        <f t="shared" ca="1" si="1360"/>
        <v>127.8</v>
      </c>
      <c r="M3517">
        <f t="shared" ca="1" si="1355"/>
        <v>3.6070000000000005E-2</v>
      </c>
      <c r="R3517">
        <f t="shared" ca="1" si="1361"/>
        <v>127.8</v>
      </c>
      <c r="S3517">
        <f t="shared" ca="1" si="1356"/>
        <v>3.6070000000000005E-2</v>
      </c>
      <c r="U3517" s="1"/>
      <c r="W3517" t="str">
        <f t="shared" si="1373"/>
        <v/>
      </c>
      <c r="Y3517" s="1"/>
      <c r="AA3517">
        <f t="shared" si="1374"/>
        <v>0</v>
      </c>
      <c r="AC3517" s="1"/>
      <c r="AE3517">
        <f t="shared" si="1375"/>
        <v>0</v>
      </c>
      <c r="AH3517" s="1"/>
      <c r="AI3517" s="17"/>
      <c r="AJ3517" s="25"/>
      <c r="AU3517" s="1">
        <v>40997</v>
      </c>
      <c r="AV3517">
        <v>0.113</v>
      </c>
      <c r="AW3517">
        <f t="shared" si="1362"/>
        <v>1.1299999999999999E-3</v>
      </c>
      <c r="AY3517" s="1">
        <v>40998</v>
      </c>
      <c r="AZ3517">
        <v>0.123</v>
      </c>
      <c r="BA3517">
        <f t="shared" si="1363"/>
        <v>1.23E-3</v>
      </c>
      <c r="BC3517" s="1">
        <v>41100</v>
      </c>
      <c r="BD3517">
        <v>0.47</v>
      </c>
      <c r="BE3517">
        <f t="shared" si="1364"/>
        <v>4.6999999999999993E-3</v>
      </c>
      <c r="BG3517" s="1">
        <v>41100</v>
      </c>
      <c r="BH3517">
        <v>0.496</v>
      </c>
      <c r="BI3517">
        <f t="shared" si="1365"/>
        <v>4.96E-3</v>
      </c>
      <c r="BK3517" s="1">
        <v>41577</v>
      </c>
      <c r="BL3517">
        <v>2.33087</v>
      </c>
      <c r="BM3517">
        <f t="shared" si="1371"/>
        <v>2.3308700000000002E-2</v>
      </c>
      <c r="BP3517" s="1">
        <v>40976</v>
      </c>
      <c r="BQ3517">
        <v>156.76</v>
      </c>
      <c r="BR3517">
        <f t="shared" si="1366"/>
        <v>1.5675999999999999</v>
      </c>
      <c r="BT3517" s="1">
        <v>41002</v>
      </c>
      <c r="BU3517">
        <v>0.77</v>
      </c>
      <c r="BV3517">
        <f t="shared" si="1367"/>
        <v>7.7000000000000002E-3</v>
      </c>
      <c r="BX3517" s="1">
        <v>41002</v>
      </c>
      <c r="BY3517">
        <v>1.07</v>
      </c>
      <c r="BZ3517">
        <f t="shared" si="1368"/>
        <v>1.0700000000000001E-2</v>
      </c>
      <c r="CB3517" s="1">
        <v>41100</v>
      </c>
      <c r="CC3517">
        <v>0.75600000000000001</v>
      </c>
      <c r="CD3517">
        <f t="shared" si="1369"/>
        <v>7.5599999999999999E-3</v>
      </c>
      <c r="CG3517" s="1"/>
    </row>
    <row r="3518" spans="1:85" x14ac:dyDescent="0.3">
      <c r="A3518" s="21">
        <f t="shared" si="1370"/>
        <v>50735</v>
      </c>
      <c r="B3518" s="18">
        <f t="shared" si="1354"/>
        <v>112.421875</v>
      </c>
      <c r="C3518">
        <f t="shared" si="1372"/>
        <v>115</v>
      </c>
      <c r="D3518">
        <f t="shared" ca="1" si="1357"/>
        <v>-13.130555555555556</v>
      </c>
      <c r="E3518">
        <f ca="1">IF(currency="USD",'Future et co'!F3518,IF(currency="EUR",'Future et co'!G3518,FALSE))</f>
        <v>3.6070000000000005E-2</v>
      </c>
      <c r="F3518">
        <f t="shared" ca="1" si="1358"/>
        <v>3.6070000000000005E-2</v>
      </c>
      <c r="G3518">
        <f t="shared" ca="1" si="1359"/>
        <v>2.0569999999999998E-2</v>
      </c>
      <c r="L3518">
        <f t="shared" ca="1" si="1360"/>
        <v>127.8</v>
      </c>
      <c r="M3518">
        <f t="shared" ca="1" si="1355"/>
        <v>3.6070000000000005E-2</v>
      </c>
      <c r="R3518">
        <f t="shared" ca="1" si="1361"/>
        <v>127.8</v>
      </c>
      <c r="S3518">
        <f t="shared" ca="1" si="1356"/>
        <v>3.6070000000000005E-2</v>
      </c>
      <c r="U3518" s="1"/>
      <c r="W3518" t="str">
        <f t="shared" si="1373"/>
        <v/>
      </c>
      <c r="Y3518" s="1"/>
      <c r="AA3518">
        <f t="shared" si="1374"/>
        <v>0</v>
      </c>
      <c r="AC3518" s="1"/>
      <c r="AE3518">
        <f t="shared" si="1375"/>
        <v>0</v>
      </c>
      <c r="AH3518" s="1"/>
      <c r="AI3518" s="17"/>
      <c r="AJ3518" s="25"/>
      <c r="AU3518" s="1">
        <v>40996</v>
      </c>
      <c r="AV3518">
        <v>0.11700000000000001</v>
      </c>
      <c r="AW3518">
        <f t="shared" si="1362"/>
        <v>1.17E-3</v>
      </c>
      <c r="AY3518" s="1">
        <v>40997</v>
      </c>
      <c r="AZ3518">
        <v>0.126</v>
      </c>
      <c r="BA3518">
        <f t="shared" si="1363"/>
        <v>1.2600000000000001E-3</v>
      </c>
      <c r="BC3518" s="1">
        <v>41099</v>
      </c>
      <c r="BD3518">
        <v>0.46800000000000003</v>
      </c>
      <c r="BE3518">
        <f t="shared" si="1364"/>
        <v>4.6800000000000001E-3</v>
      </c>
      <c r="BG3518" s="1">
        <v>41099</v>
      </c>
      <c r="BH3518">
        <v>0.501</v>
      </c>
      <c r="BI3518">
        <f t="shared" si="1365"/>
        <v>5.0099999999999997E-3</v>
      </c>
      <c r="BK3518" s="1">
        <v>41578</v>
      </c>
      <c r="BL3518">
        <v>2.3406699999999998</v>
      </c>
      <c r="BM3518">
        <f t="shared" si="1371"/>
        <v>2.3406699999999999E-2</v>
      </c>
      <c r="BP3518" s="1">
        <v>40975</v>
      </c>
      <c r="BQ3518">
        <v>155.15</v>
      </c>
      <c r="BR3518">
        <f t="shared" si="1366"/>
        <v>1.5515000000000001</v>
      </c>
      <c r="BT3518" s="1">
        <v>41001</v>
      </c>
      <c r="BU3518">
        <v>0.77100000000000002</v>
      </c>
      <c r="BV3518">
        <f t="shared" si="1367"/>
        <v>7.7099999999999998E-3</v>
      </c>
      <c r="BX3518" s="1">
        <v>41001</v>
      </c>
      <c r="BY3518">
        <v>1.0720000000000001</v>
      </c>
      <c r="BZ3518">
        <f t="shared" si="1368"/>
        <v>1.072E-2</v>
      </c>
      <c r="CB3518" s="1">
        <v>41099</v>
      </c>
      <c r="CC3518">
        <v>0.76500000000000001</v>
      </c>
      <c r="CD3518">
        <f t="shared" si="1369"/>
        <v>7.6500000000000005E-3</v>
      </c>
      <c r="CG3518" s="1"/>
    </row>
    <row r="3519" spans="1:85" x14ac:dyDescent="0.3">
      <c r="A3519" s="21">
        <f t="shared" si="1370"/>
        <v>50738</v>
      </c>
      <c r="B3519" s="18">
        <f t="shared" si="1354"/>
        <v>112.421875</v>
      </c>
      <c r="C3519">
        <f t="shared" si="1372"/>
        <v>115</v>
      </c>
      <c r="D3519">
        <f t="shared" ca="1" si="1357"/>
        <v>-13.138888888888889</v>
      </c>
      <c r="E3519">
        <f ca="1">IF(currency="USD",'Future et co'!F3519,IF(currency="EUR",'Future et co'!G3519,FALSE))</f>
        <v>3.6070000000000005E-2</v>
      </c>
      <c r="F3519">
        <f t="shared" ca="1" si="1358"/>
        <v>3.6070000000000005E-2</v>
      </c>
      <c r="G3519">
        <f t="shared" ca="1" si="1359"/>
        <v>2.0569999999999998E-2</v>
      </c>
      <c r="L3519">
        <f t="shared" ca="1" si="1360"/>
        <v>127.8</v>
      </c>
      <c r="M3519">
        <f t="shared" ca="1" si="1355"/>
        <v>3.6070000000000005E-2</v>
      </c>
      <c r="R3519">
        <f t="shared" ca="1" si="1361"/>
        <v>127.8</v>
      </c>
      <c r="S3519">
        <f t="shared" ca="1" si="1356"/>
        <v>3.6070000000000005E-2</v>
      </c>
      <c r="U3519" s="1"/>
      <c r="W3519" t="str">
        <f t="shared" si="1373"/>
        <v/>
      </c>
      <c r="Y3519" s="1"/>
      <c r="AA3519">
        <f t="shared" si="1374"/>
        <v>0</v>
      </c>
      <c r="AC3519" s="1"/>
      <c r="AE3519">
        <f t="shared" si="1375"/>
        <v>0</v>
      </c>
      <c r="AH3519" s="1"/>
      <c r="AI3519" s="17"/>
      <c r="AJ3519" s="25"/>
      <c r="AU3519" s="1">
        <v>40995</v>
      </c>
      <c r="AV3519">
        <v>0.113</v>
      </c>
      <c r="AW3519">
        <f t="shared" si="1362"/>
        <v>1.1299999999999999E-3</v>
      </c>
      <c r="AY3519" s="1">
        <v>40996</v>
      </c>
      <c r="AZ3519">
        <v>0.126</v>
      </c>
      <c r="BA3519">
        <f t="shared" si="1363"/>
        <v>1.2600000000000001E-3</v>
      </c>
      <c r="BC3519" s="1">
        <v>41096</v>
      </c>
      <c r="BD3519">
        <v>0.45</v>
      </c>
      <c r="BE3519">
        <f t="shared" si="1364"/>
        <v>4.5000000000000005E-3</v>
      </c>
      <c r="BG3519" s="1">
        <v>41096</v>
      </c>
      <c r="BH3519">
        <v>0.501</v>
      </c>
      <c r="BI3519">
        <f t="shared" si="1365"/>
        <v>5.0099999999999997E-3</v>
      </c>
      <c r="BK3519" s="1">
        <v>41579</v>
      </c>
      <c r="BL3519">
        <v>2.3329900000000001</v>
      </c>
      <c r="BM3519">
        <f t="shared" si="1371"/>
        <v>2.3329900000000001E-2</v>
      </c>
      <c r="BP3519" s="1">
        <v>40974</v>
      </c>
      <c r="BQ3519">
        <v>155.13999999999999</v>
      </c>
      <c r="BR3519">
        <f t="shared" si="1366"/>
        <v>1.5513999999999999</v>
      </c>
      <c r="BT3519" s="1">
        <v>40998</v>
      </c>
      <c r="BU3519">
        <v>0.77700000000000002</v>
      </c>
      <c r="BV3519">
        <f t="shared" si="1367"/>
        <v>7.77E-3</v>
      </c>
      <c r="BX3519" s="1">
        <v>40998</v>
      </c>
      <c r="BY3519">
        <v>1.0780000000000001</v>
      </c>
      <c r="BZ3519">
        <f t="shared" si="1368"/>
        <v>1.0780000000000001E-2</v>
      </c>
      <c r="CB3519" s="1">
        <v>41096</v>
      </c>
      <c r="CC3519">
        <v>0.75700000000000001</v>
      </c>
      <c r="CD3519">
        <f t="shared" si="1369"/>
        <v>7.5700000000000003E-3</v>
      </c>
      <c r="CG3519" s="1"/>
    </row>
    <row r="3520" spans="1:85" x14ac:dyDescent="0.3">
      <c r="A3520" s="21">
        <f t="shared" si="1370"/>
        <v>50739</v>
      </c>
      <c r="B3520" s="18">
        <f t="shared" si="1354"/>
        <v>112.421875</v>
      </c>
      <c r="C3520">
        <f t="shared" si="1372"/>
        <v>115</v>
      </c>
      <c r="D3520">
        <f t="shared" ca="1" si="1357"/>
        <v>-13.141666666666667</v>
      </c>
      <c r="E3520">
        <f ca="1">IF(currency="USD",'Future et co'!F3520,IF(currency="EUR",'Future et co'!G3520,FALSE))</f>
        <v>3.6070000000000005E-2</v>
      </c>
      <c r="F3520">
        <f t="shared" ca="1" si="1358"/>
        <v>3.6070000000000005E-2</v>
      </c>
      <c r="G3520">
        <f t="shared" ca="1" si="1359"/>
        <v>2.0569999999999998E-2</v>
      </c>
      <c r="L3520">
        <f t="shared" ca="1" si="1360"/>
        <v>127.8</v>
      </c>
      <c r="M3520">
        <f t="shared" ca="1" si="1355"/>
        <v>3.6070000000000005E-2</v>
      </c>
      <c r="R3520">
        <f t="shared" ca="1" si="1361"/>
        <v>127.8</v>
      </c>
      <c r="S3520">
        <f t="shared" ca="1" si="1356"/>
        <v>3.6070000000000005E-2</v>
      </c>
      <c r="U3520" s="1"/>
      <c r="W3520" t="str">
        <f t="shared" si="1373"/>
        <v/>
      </c>
      <c r="Y3520" s="1"/>
      <c r="AA3520">
        <f t="shared" si="1374"/>
        <v>0</v>
      </c>
      <c r="AC3520" s="1"/>
      <c r="AE3520">
        <f t="shared" si="1375"/>
        <v>0</v>
      </c>
      <c r="AH3520" s="1"/>
      <c r="AI3520" s="17"/>
      <c r="AJ3520" s="25"/>
      <c r="AU3520" s="1">
        <v>40994</v>
      </c>
      <c r="AV3520">
        <v>0.121</v>
      </c>
      <c r="AW3520">
        <f t="shared" si="1362"/>
        <v>1.2099999999999999E-3</v>
      </c>
      <c r="AY3520" s="1">
        <v>40995</v>
      </c>
      <c r="AZ3520">
        <v>0.122</v>
      </c>
      <c r="BA3520">
        <f t="shared" si="1363"/>
        <v>1.2199999999999999E-3</v>
      </c>
      <c r="BC3520" s="1">
        <v>41095</v>
      </c>
      <c r="BD3520">
        <v>0.47399999999999998</v>
      </c>
      <c r="BE3520">
        <f t="shared" si="1364"/>
        <v>4.7399999999999994E-3</v>
      </c>
      <c r="BG3520" s="1">
        <v>41095</v>
      </c>
      <c r="BH3520">
        <v>0.50700000000000001</v>
      </c>
      <c r="BI3520">
        <f t="shared" si="1365"/>
        <v>5.0699999999999999E-3</v>
      </c>
      <c r="BK3520" s="1">
        <v>41582</v>
      </c>
      <c r="BL3520">
        <v>2.32362</v>
      </c>
      <c r="BM3520">
        <f t="shared" si="1371"/>
        <v>2.3236199999999999E-2</v>
      </c>
      <c r="BP3520" s="1">
        <v>40973</v>
      </c>
      <c r="BQ3520">
        <v>154.66</v>
      </c>
      <c r="BR3520">
        <f t="shared" si="1366"/>
        <v>1.5466</v>
      </c>
      <c r="BT3520" s="1">
        <v>40997</v>
      </c>
      <c r="BU3520">
        <v>0.78300000000000003</v>
      </c>
      <c r="BV3520">
        <f t="shared" si="1367"/>
        <v>7.8300000000000002E-3</v>
      </c>
      <c r="BX3520" s="1">
        <v>40997</v>
      </c>
      <c r="BY3520">
        <v>1.0840000000000001</v>
      </c>
      <c r="BZ3520">
        <f t="shared" si="1368"/>
        <v>1.0840000000000001E-2</v>
      </c>
      <c r="CB3520" s="1">
        <v>41095</v>
      </c>
      <c r="CC3520">
        <v>0.8</v>
      </c>
      <c r="CD3520">
        <f t="shared" si="1369"/>
        <v>8.0000000000000002E-3</v>
      </c>
      <c r="CG3520" s="1"/>
    </row>
    <row r="3521" spans="1:85" x14ac:dyDescent="0.3">
      <c r="A3521" s="21">
        <f t="shared" si="1370"/>
        <v>50740</v>
      </c>
      <c r="B3521" s="18">
        <f t="shared" si="1354"/>
        <v>112.421875</v>
      </c>
      <c r="C3521">
        <f t="shared" si="1372"/>
        <v>115</v>
      </c>
      <c r="D3521">
        <f t="shared" ca="1" si="1357"/>
        <v>-13.144444444444444</v>
      </c>
      <c r="E3521">
        <f ca="1">IF(currency="USD",'Future et co'!F3521,IF(currency="EUR",'Future et co'!G3521,FALSE))</f>
        <v>3.6070000000000005E-2</v>
      </c>
      <c r="F3521">
        <f t="shared" ca="1" si="1358"/>
        <v>3.6070000000000005E-2</v>
      </c>
      <c r="G3521">
        <f t="shared" ca="1" si="1359"/>
        <v>2.0569999999999998E-2</v>
      </c>
      <c r="L3521">
        <f t="shared" ca="1" si="1360"/>
        <v>127.8</v>
      </c>
      <c r="M3521">
        <f t="shared" ca="1" si="1355"/>
        <v>3.6070000000000005E-2</v>
      </c>
      <c r="R3521">
        <f t="shared" ca="1" si="1361"/>
        <v>127.8</v>
      </c>
      <c r="S3521">
        <f t="shared" ca="1" si="1356"/>
        <v>3.6070000000000005E-2</v>
      </c>
      <c r="U3521" s="1"/>
      <c r="W3521" t="str">
        <f t="shared" si="1373"/>
        <v/>
      </c>
      <c r="Y3521" s="1"/>
      <c r="AA3521">
        <f t="shared" si="1374"/>
        <v>0</v>
      </c>
      <c r="AC3521" s="1"/>
      <c r="AE3521">
        <f t="shared" si="1375"/>
        <v>0</v>
      </c>
      <c r="AH3521" s="1"/>
      <c r="AI3521" s="17"/>
      <c r="AJ3521" s="25"/>
      <c r="AU3521" s="1">
        <v>40991</v>
      </c>
      <c r="AV3521">
        <v>0.121</v>
      </c>
      <c r="AW3521">
        <f t="shared" si="1362"/>
        <v>1.2099999999999999E-3</v>
      </c>
      <c r="AY3521" s="1">
        <v>40994</v>
      </c>
      <c r="AZ3521">
        <v>0.13100000000000001</v>
      </c>
      <c r="BA3521">
        <f t="shared" si="1363"/>
        <v>1.31E-3</v>
      </c>
      <c r="BC3521" s="1">
        <v>41094</v>
      </c>
      <c r="BD3521">
        <v>0.46250000000000002</v>
      </c>
      <c r="BE3521">
        <f t="shared" si="1364"/>
        <v>4.6250000000000006E-3</v>
      </c>
      <c r="BG3521" s="1">
        <v>41094</v>
      </c>
      <c r="BH3521">
        <v>0.5</v>
      </c>
      <c r="BI3521">
        <f t="shared" si="1365"/>
        <v>5.0000000000000001E-3</v>
      </c>
      <c r="BK3521" s="1">
        <v>41583</v>
      </c>
      <c r="BL3521">
        <v>2.33805</v>
      </c>
      <c r="BM3521">
        <f t="shared" si="1371"/>
        <v>2.3380499999999999E-2</v>
      </c>
      <c r="BP3521" s="1">
        <v>40970</v>
      </c>
      <c r="BQ3521">
        <v>154.91</v>
      </c>
      <c r="BR3521">
        <f t="shared" si="1366"/>
        <v>1.5490999999999999</v>
      </c>
      <c r="BT3521" s="1">
        <v>40996</v>
      </c>
      <c r="BU3521">
        <v>0.78700000000000003</v>
      </c>
      <c r="BV3521">
        <f t="shared" si="1367"/>
        <v>7.8700000000000003E-3</v>
      </c>
      <c r="BX3521" s="1">
        <v>40996</v>
      </c>
      <c r="BY3521">
        <v>1.0900000000000001</v>
      </c>
      <c r="BZ3521">
        <f t="shared" si="1368"/>
        <v>1.09E-2</v>
      </c>
      <c r="CB3521" s="1">
        <v>41094</v>
      </c>
      <c r="CC3521">
        <v>0.81899999999999995</v>
      </c>
      <c r="CD3521">
        <f t="shared" si="1369"/>
        <v>8.1899999999999994E-3</v>
      </c>
      <c r="CG3521" s="1"/>
    </row>
    <row r="3522" spans="1:85" x14ac:dyDescent="0.3">
      <c r="A3522" s="21">
        <f t="shared" si="1370"/>
        <v>50741</v>
      </c>
      <c r="B3522" s="18">
        <f t="shared" si="1354"/>
        <v>112.421875</v>
      </c>
      <c r="C3522">
        <f t="shared" si="1372"/>
        <v>115</v>
      </c>
      <c r="D3522">
        <f t="shared" ca="1" si="1357"/>
        <v>-13.147222222222222</v>
      </c>
      <c r="E3522">
        <f ca="1">IF(currency="USD",'Future et co'!F3522,IF(currency="EUR",'Future et co'!G3522,FALSE))</f>
        <v>3.6070000000000005E-2</v>
      </c>
      <c r="F3522">
        <f t="shared" ca="1" si="1358"/>
        <v>3.6070000000000005E-2</v>
      </c>
      <c r="G3522">
        <f t="shared" ca="1" si="1359"/>
        <v>2.0569999999999998E-2</v>
      </c>
      <c r="L3522">
        <f t="shared" ca="1" si="1360"/>
        <v>127.8</v>
      </c>
      <c r="M3522">
        <f t="shared" ca="1" si="1355"/>
        <v>3.6070000000000005E-2</v>
      </c>
      <c r="R3522">
        <f t="shared" ca="1" si="1361"/>
        <v>127.8</v>
      </c>
      <c r="S3522">
        <f t="shared" ca="1" si="1356"/>
        <v>3.6070000000000005E-2</v>
      </c>
      <c r="U3522" s="1"/>
      <c r="W3522" t="str">
        <f t="shared" si="1373"/>
        <v/>
      </c>
      <c r="Y3522" s="1"/>
      <c r="AA3522">
        <f t="shared" si="1374"/>
        <v>0</v>
      </c>
      <c r="AC3522" s="1"/>
      <c r="AE3522">
        <f t="shared" si="1375"/>
        <v>0</v>
      </c>
      <c r="AH3522" s="1"/>
      <c r="AI3522" s="17"/>
      <c r="AJ3522" s="25"/>
      <c r="AU3522" s="1">
        <v>40990</v>
      </c>
      <c r="AV3522">
        <v>0.121</v>
      </c>
      <c r="AW3522">
        <f t="shared" si="1362"/>
        <v>1.2099999999999999E-3</v>
      </c>
      <c r="AY3522" s="1">
        <v>40991</v>
      </c>
      <c r="AZ3522">
        <v>0.13100000000000001</v>
      </c>
      <c r="BA3522">
        <f t="shared" si="1363"/>
        <v>1.31E-3</v>
      </c>
      <c r="BC3522" s="1">
        <v>41093</v>
      </c>
      <c r="BD3522">
        <v>0.47899999999999998</v>
      </c>
      <c r="BE3522">
        <f t="shared" si="1364"/>
        <v>4.79E-3</v>
      </c>
      <c r="BG3522" s="1">
        <v>41093</v>
      </c>
      <c r="BH3522">
        <v>0.51249999999999996</v>
      </c>
      <c r="BI3522">
        <f t="shared" si="1365"/>
        <v>5.1249999999999993E-3</v>
      </c>
      <c r="BK3522" s="1">
        <v>41584</v>
      </c>
      <c r="BL3522">
        <v>2.32633</v>
      </c>
      <c r="BM3522">
        <f t="shared" si="1371"/>
        <v>2.3263300000000001E-2</v>
      </c>
      <c r="BP3522" s="1">
        <v>40969</v>
      </c>
      <c r="BQ3522">
        <v>154.07</v>
      </c>
      <c r="BR3522">
        <f t="shared" si="1366"/>
        <v>1.5407</v>
      </c>
      <c r="BT3522" s="1">
        <v>40995</v>
      </c>
      <c r="BU3522">
        <v>0.79400000000000004</v>
      </c>
      <c r="BV3522">
        <f t="shared" si="1367"/>
        <v>7.9400000000000009E-3</v>
      </c>
      <c r="BX3522" s="1">
        <v>40995</v>
      </c>
      <c r="BY3522">
        <v>1.097</v>
      </c>
      <c r="BZ3522">
        <f t="shared" si="1368"/>
        <v>1.0970000000000001E-2</v>
      </c>
      <c r="CB3522" s="1">
        <v>41093</v>
      </c>
      <c r="CC3522">
        <v>0.82899999999999996</v>
      </c>
      <c r="CD3522">
        <f t="shared" si="1369"/>
        <v>8.2899999999999988E-3</v>
      </c>
      <c r="CG3522" s="1"/>
    </row>
    <row r="3523" spans="1:85" x14ac:dyDescent="0.3">
      <c r="A3523" s="21">
        <f t="shared" si="1370"/>
        <v>50742</v>
      </c>
      <c r="B3523" s="18">
        <f t="shared" si="1354"/>
        <v>112.421875</v>
      </c>
      <c r="C3523">
        <f t="shared" si="1372"/>
        <v>115</v>
      </c>
      <c r="D3523">
        <f t="shared" ca="1" si="1357"/>
        <v>-13.15</v>
      </c>
      <c r="E3523">
        <f ca="1">IF(currency="USD",'Future et co'!F3523,IF(currency="EUR",'Future et co'!G3523,FALSE))</f>
        <v>3.6070000000000005E-2</v>
      </c>
      <c r="F3523">
        <f t="shared" ca="1" si="1358"/>
        <v>3.6070000000000005E-2</v>
      </c>
      <c r="G3523">
        <f t="shared" ca="1" si="1359"/>
        <v>2.0569999999999998E-2</v>
      </c>
      <c r="L3523">
        <f t="shared" ca="1" si="1360"/>
        <v>127.8</v>
      </c>
      <c r="M3523">
        <f t="shared" ca="1" si="1355"/>
        <v>3.6070000000000005E-2</v>
      </c>
      <c r="R3523">
        <f t="shared" ca="1" si="1361"/>
        <v>127.8</v>
      </c>
      <c r="S3523">
        <f t="shared" ca="1" si="1356"/>
        <v>3.6070000000000005E-2</v>
      </c>
      <c r="U3523" s="1"/>
      <c r="W3523" t="str">
        <f t="shared" si="1373"/>
        <v/>
      </c>
      <c r="Y3523" s="1"/>
      <c r="AA3523">
        <f t="shared" si="1374"/>
        <v>0</v>
      </c>
      <c r="AC3523" s="1"/>
      <c r="AE3523">
        <f t="shared" si="1375"/>
        <v>0</v>
      </c>
      <c r="AH3523" s="1"/>
      <c r="AI3523" s="17"/>
      <c r="AJ3523" s="25"/>
      <c r="AU3523" s="1">
        <v>40989</v>
      </c>
      <c r="AV3523">
        <v>0.128</v>
      </c>
      <c r="AW3523">
        <f t="shared" si="1362"/>
        <v>1.2800000000000001E-3</v>
      </c>
      <c r="AY3523" s="1">
        <v>40990</v>
      </c>
      <c r="AZ3523">
        <v>0.13100000000000001</v>
      </c>
      <c r="BA3523">
        <f t="shared" si="1363"/>
        <v>1.31E-3</v>
      </c>
      <c r="BC3523" s="1">
        <v>41092</v>
      </c>
      <c r="BD3523">
        <v>0.48599999999999999</v>
      </c>
      <c r="BE3523">
        <f t="shared" si="1364"/>
        <v>4.8599999999999997E-3</v>
      </c>
      <c r="BG3523" s="1">
        <v>41092</v>
      </c>
      <c r="BH3523">
        <v>0.52300000000000002</v>
      </c>
      <c r="BI3523">
        <f t="shared" si="1365"/>
        <v>5.2300000000000003E-3</v>
      </c>
      <c r="BK3523" s="1">
        <v>41585</v>
      </c>
      <c r="BL3523">
        <v>2.3519299999999999</v>
      </c>
      <c r="BM3523">
        <f t="shared" si="1371"/>
        <v>2.35193E-2</v>
      </c>
      <c r="BP3523" s="1">
        <v>40968</v>
      </c>
      <c r="BQ3523">
        <v>154.72</v>
      </c>
      <c r="BR3523">
        <f t="shared" si="1366"/>
        <v>1.5471999999999999</v>
      </c>
      <c r="BT3523" s="1">
        <v>40994</v>
      </c>
      <c r="BU3523">
        <v>0.8</v>
      </c>
      <c r="BV3523">
        <f t="shared" si="1367"/>
        <v>8.0000000000000002E-3</v>
      </c>
      <c r="BX3523" s="1">
        <v>40994</v>
      </c>
      <c r="BY3523">
        <v>1.103</v>
      </c>
      <c r="BZ3523">
        <f t="shared" si="1368"/>
        <v>1.103E-2</v>
      </c>
      <c r="CB3523" s="1">
        <v>41092</v>
      </c>
      <c r="CC3523">
        <v>0.83499999999999996</v>
      </c>
      <c r="CD3523">
        <f t="shared" si="1369"/>
        <v>8.3499999999999998E-3</v>
      </c>
      <c r="CG3523" s="1"/>
    </row>
    <row r="3524" spans="1:85" x14ac:dyDescent="0.3">
      <c r="A3524" s="21">
        <f t="shared" si="1370"/>
        <v>50745</v>
      </c>
      <c r="B3524" s="18">
        <f t="shared" si="1354"/>
        <v>112.421875</v>
      </c>
      <c r="C3524">
        <f t="shared" si="1372"/>
        <v>115</v>
      </c>
      <c r="D3524">
        <f t="shared" ca="1" si="1357"/>
        <v>-13.158333333333333</v>
      </c>
      <c r="E3524">
        <f ca="1">IF(currency="USD",'Future et co'!F3524,IF(currency="EUR",'Future et co'!G3524,FALSE))</f>
        <v>3.6070000000000005E-2</v>
      </c>
      <c r="F3524">
        <f t="shared" ca="1" si="1358"/>
        <v>3.6070000000000005E-2</v>
      </c>
      <c r="G3524">
        <f t="shared" ca="1" si="1359"/>
        <v>2.0569999999999998E-2</v>
      </c>
      <c r="L3524">
        <f t="shared" ca="1" si="1360"/>
        <v>127.8</v>
      </c>
      <c r="M3524">
        <f t="shared" ca="1" si="1355"/>
        <v>3.6070000000000005E-2</v>
      </c>
      <c r="R3524">
        <f t="shared" ca="1" si="1361"/>
        <v>127.8</v>
      </c>
      <c r="S3524">
        <f t="shared" ca="1" si="1356"/>
        <v>3.6070000000000005E-2</v>
      </c>
      <c r="U3524" s="1"/>
      <c r="W3524" t="str">
        <f t="shared" si="1373"/>
        <v/>
      </c>
      <c r="Y3524" s="1"/>
      <c r="AA3524">
        <f t="shared" si="1374"/>
        <v>0</v>
      </c>
      <c r="AC3524" s="1"/>
      <c r="AE3524">
        <f t="shared" si="1375"/>
        <v>0</v>
      </c>
      <c r="AH3524" s="1"/>
      <c r="AI3524" s="17"/>
      <c r="AJ3524" s="25"/>
      <c r="AU3524" s="1">
        <v>40988</v>
      </c>
      <c r="AV3524">
        <v>0.13200000000000001</v>
      </c>
      <c r="AW3524">
        <f t="shared" si="1362"/>
        <v>1.32E-3</v>
      </c>
      <c r="AY3524" s="1">
        <v>40989</v>
      </c>
      <c r="AZ3524">
        <v>0.14000000000000001</v>
      </c>
      <c r="BA3524">
        <f t="shared" si="1363"/>
        <v>1.4000000000000002E-3</v>
      </c>
      <c r="BC3524" s="1">
        <v>41089</v>
      </c>
      <c r="BD3524">
        <v>0.49</v>
      </c>
      <c r="BE3524">
        <f t="shared" si="1364"/>
        <v>4.8999999999999998E-3</v>
      </c>
      <c r="BG3524" s="1">
        <v>41089</v>
      </c>
      <c r="BH3524">
        <v>0.52500000000000002</v>
      </c>
      <c r="BI3524">
        <f t="shared" si="1365"/>
        <v>5.2500000000000003E-3</v>
      </c>
      <c r="BK3524" s="1">
        <v>41586</v>
      </c>
      <c r="BL3524">
        <v>2.3218299999999998</v>
      </c>
      <c r="BM3524">
        <f t="shared" si="1371"/>
        <v>2.3218299999999997E-2</v>
      </c>
      <c r="BP3524" s="1">
        <v>40967</v>
      </c>
      <c r="BQ3524">
        <v>154.91</v>
      </c>
      <c r="BR3524">
        <f t="shared" si="1366"/>
        <v>1.5490999999999999</v>
      </c>
      <c r="BT3524" s="1">
        <v>40991</v>
      </c>
      <c r="BU3524">
        <v>0.80800000000000005</v>
      </c>
      <c r="BV3524">
        <f t="shared" si="1367"/>
        <v>8.0800000000000004E-3</v>
      </c>
      <c r="BX3524" s="1">
        <v>40991</v>
      </c>
      <c r="BY3524">
        <v>1.1120000000000001</v>
      </c>
      <c r="BZ3524">
        <f t="shared" si="1368"/>
        <v>1.1120000000000001E-2</v>
      </c>
      <c r="CB3524" s="1">
        <v>41089</v>
      </c>
      <c r="CC3524">
        <v>0.84799999999999998</v>
      </c>
      <c r="CD3524">
        <f t="shared" si="1369"/>
        <v>8.4799999999999997E-3</v>
      </c>
      <c r="CG3524" s="1"/>
    </row>
    <row r="3525" spans="1:85" x14ac:dyDescent="0.3">
      <c r="A3525" s="21">
        <f t="shared" si="1370"/>
        <v>50746</v>
      </c>
      <c r="B3525" s="18">
        <f t="shared" si="1354"/>
        <v>112.421875</v>
      </c>
      <c r="C3525">
        <f t="shared" si="1372"/>
        <v>115</v>
      </c>
      <c r="D3525">
        <f t="shared" ca="1" si="1357"/>
        <v>-13.161111111111111</v>
      </c>
      <c r="E3525">
        <f ca="1">IF(currency="USD",'Future et co'!F3525,IF(currency="EUR",'Future et co'!G3525,FALSE))</f>
        <v>3.6070000000000005E-2</v>
      </c>
      <c r="F3525">
        <f t="shared" ca="1" si="1358"/>
        <v>3.6070000000000005E-2</v>
      </c>
      <c r="G3525">
        <f t="shared" ca="1" si="1359"/>
        <v>2.0569999999999998E-2</v>
      </c>
      <c r="L3525">
        <f t="shared" ca="1" si="1360"/>
        <v>127.8</v>
      </c>
      <c r="M3525">
        <f t="shared" ca="1" si="1355"/>
        <v>3.6070000000000005E-2</v>
      </c>
      <c r="R3525">
        <f t="shared" ca="1" si="1361"/>
        <v>127.8</v>
      </c>
      <c r="S3525">
        <f t="shared" ca="1" si="1356"/>
        <v>3.6070000000000005E-2</v>
      </c>
      <c r="U3525" s="1"/>
      <c r="W3525" t="str">
        <f t="shared" si="1373"/>
        <v/>
      </c>
      <c r="Y3525" s="1"/>
      <c r="AA3525">
        <f t="shared" si="1374"/>
        <v>0</v>
      </c>
      <c r="AC3525" s="1"/>
      <c r="AE3525">
        <f t="shared" si="1375"/>
        <v>0</v>
      </c>
      <c r="AH3525" s="1"/>
      <c r="AI3525" s="17"/>
      <c r="AJ3525" s="25"/>
      <c r="AU3525" s="1">
        <v>40987</v>
      </c>
      <c r="AV3525">
        <v>0.123</v>
      </c>
      <c r="AW3525">
        <f t="shared" si="1362"/>
        <v>1.23E-3</v>
      </c>
      <c r="AY3525" s="1">
        <v>40988</v>
      </c>
      <c r="AZ3525">
        <v>0.14399999999999999</v>
      </c>
      <c r="BA3525">
        <f t="shared" si="1363"/>
        <v>1.4399999999999999E-3</v>
      </c>
      <c r="BC3525" s="1">
        <v>41088</v>
      </c>
      <c r="BD3525">
        <v>0.48899999999999999</v>
      </c>
      <c r="BE3525">
        <f t="shared" si="1364"/>
        <v>4.8900000000000002E-3</v>
      </c>
      <c r="BG3525" s="1">
        <v>41088</v>
      </c>
      <c r="BH3525">
        <v>0.52700000000000002</v>
      </c>
      <c r="BI3525">
        <f t="shared" si="1365"/>
        <v>5.2700000000000004E-3</v>
      </c>
      <c r="BK3525" s="1">
        <v>41589</v>
      </c>
      <c r="BL3525">
        <v>2.3208799999999998</v>
      </c>
      <c r="BM3525">
        <f t="shared" si="1371"/>
        <v>2.3208799999999998E-2</v>
      </c>
      <c r="BP3525" s="1">
        <v>40966</v>
      </c>
      <c r="BQ3525">
        <v>154.56</v>
      </c>
      <c r="BR3525">
        <f t="shared" si="1366"/>
        <v>1.5456000000000001</v>
      </c>
      <c r="BT3525" s="1">
        <v>40990</v>
      </c>
      <c r="BU3525">
        <v>0.81699999999999995</v>
      </c>
      <c r="BV3525">
        <f t="shared" si="1367"/>
        <v>8.1700000000000002E-3</v>
      </c>
      <c r="BX3525" s="1">
        <v>40990</v>
      </c>
      <c r="BY3525">
        <v>1.1200000000000001</v>
      </c>
      <c r="BZ3525">
        <f t="shared" si="1368"/>
        <v>1.1200000000000002E-2</v>
      </c>
      <c r="CB3525" s="1">
        <v>41088</v>
      </c>
      <c r="CC3525">
        <v>0.83499999999999996</v>
      </c>
      <c r="CD3525">
        <f t="shared" si="1369"/>
        <v>8.3499999999999998E-3</v>
      </c>
      <c r="CG3525" s="1"/>
    </row>
    <row r="3526" spans="1:85" x14ac:dyDescent="0.3">
      <c r="A3526" s="21">
        <f t="shared" si="1370"/>
        <v>50747</v>
      </c>
      <c r="B3526" s="18">
        <f t="shared" si="1354"/>
        <v>112.421875</v>
      </c>
      <c r="C3526">
        <f t="shared" si="1372"/>
        <v>115</v>
      </c>
      <c r="D3526">
        <f t="shared" ca="1" si="1357"/>
        <v>-13.16388888888889</v>
      </c>
      <c r="E3526">
        <f ca="1">IF(currency="USD",'Future et co'!F3526,IF(currency="EUR",'Future et co'!G3526,FALSE))</f>
        <v>3.6070000000000005E-2</v>
      </c>
      <c r="F3526">
        <f t="shared" ca="1" si="1358"/>
        <v>3.6070000000000005E-2</v>
      </c>
      <c r="G3526">
        <f t="shared" ca="1" si="1359"/>
        <v>2.0569999999999998E-2</v>
      </c>
      <c r="L3526">
        <f t="shared" ca="1" si="1360"/>
        <v>127.8</v>
      </c>
      <c r="M3526">
        <f t="shared" ca="1" si="1355"/>
        <v>3.6070000000000005E-2</v>
      </c>
      <c r="R3526">
        <f t="shared" ca="1" si="1361"/>
        <v>127.8</v>
      </c>
      <c r="S3526">
        <f t="shared" ca="1" si="1356"/>
        <v>3.6070000000000005E-2</v>
      </c>
      <c r="U3526" s="1"/>
      <c r="W3526" t="str">
        <f t="shared" si="1373"/>
        <v/>
      </c>
      <c r="Y3526" s="1"/>
      <c r="AA3526">
        <f t="shared" si="1374"/>
        <v>0</v>
      </c>
      <c r="AC3526" s="1"/>
      <c r="AE3526">
        <f t="shared" si="1375"/>
        <v>0</v>
      </c>
      <c r="AH3526" s="1"/>
      <c r="AI3526" s="17"/>
      <c r="AJ3526" s="25"/>
      <c r="AU3526" s="1">
        <v>40984</v>
      </c>
      <c r="AV3526">
        <v>0.11899999999999999</v>
      </c>
      <c r="AW3526">
        <f t="shared" si="1362"/>
        <v>1.1899999999999999E-3</v>
      </c>
      <c r="AY3526" s="1">
        <v>40987</v>
      </c>
      <c r="AZ3526">
        <v>0.13400000000000001</v>
      </c>
      <c r="BA3526">
        <f t="shared" si="1363"/>
        <v>1.34E-3</v>
      </c>
      <c r="BC3526" s="1">
        <v>41087</v>
      </c>
      <c r="BD3526">
        <v>0.47599999999999998</v>
      </c>
      <c r="BE3526">
        <f t="shared" si="1364"/>
        <v>4.7599999999999995E-3</v>
      </c>
      <c r="BG3526" s="1">
        <v>41087</v>
      </c>
      <c r="BH3526">
        <v>0.52900000000000003</v>
      </c>
      <c r="BI3526">
        <f t="shared" si="1365"/>
        <v>5.2900000000000004E-3</v>
      </c>
      <c r="BK3526" s="1">
        <v>41590</v>
      </c>
      <c r="BL3526">
        <v>2.32897</v>
      </c>
      <c r="BM3526">
        <f t="shared" si="1371"/>
        <v>2.32897E-2</v>
      </c>
      <c r="BP3526" s="1">
        <v>40963</v>
      </c>
      <c r="BQ3526">
        <v>153.77000000000001</v>
      </c>
      <c r="BR3526">
        <f t="shared" si="1366"/>
        <v>1.5377000000000001</v>
      </c>
      <c r="BT3526" s="1">
        <v>40989</v>
      </c>
      <c r="BU3526">
        <v>0.82399999999999995</v>
      </c>
      <c r="BV3526">
        <f t="shared" si="1367"/>
        <v>8.2399999999999991E-3</v>
      </c>
      <c r="BX3526" s="1">
        <v>40989</v>
      </c>
      <c r="BY3526">
        <v>1.127</v>
      </c>
      <c r="BZ3526">
        <f t="shared" si="1368"/>
        <v>1.1270000000000001E-2</v>
      </c>
      <c r="CB3526" s="1">
        <v>41087</v>
      </c>
      <c r="CC3526">
        <v>0.83099999999999996</v>
      </c>
      <c r="CD3526">
        <f t="shared" si="1369"/>
        <v>8.3099999999999997E-3</v>
      </c>
      <c r="CG3526" s="1"/>
    </row>
    <row r="3527" spans="1:85" x14ac:dyDescent="0.3">
      <c r="A3527" s="21">
        <f t="shared" si="1370"/>
        <v>50748</v>
      </c>
      <c r="B3527" s="18">
        <f t="shared" si="1354"/>
        <v>112.421875</v>
      </c>
      <c r="C3527">
        <f t="shared" si="1372"/>
        <v>115</v>
      </c>
      <c r="D3527">
        <f t="shared" ca="1" si="1357"/>
        <v>-13.166666666666666</v>
      </c>
      <c r="E3527">
        <f ca="1">IF(currency="USD",'Future et co'!F3527,IF(currency="EUR",'Future et co'!G3527,FALSE))</f>
        <v>3.6070000000000005E-2</v>
      </c>
      <c r="F3527">
        <f t="shared" ca="1" si="1358"/>
        <v>3.6070000000000005E-2</v>
      </c>
      <c r="G3527">
        <f t="shared" ca="1" si="1359"/>
        <v>2.0569999999999998E-2</v>
      </c>
      <c r="L3527">
        <f t="shared" ca="1" si="1360"/>
        <v>127.8</v>
      </c>
      <c r="M3527">
        <f t="shared" ca="1" si="1355"/>
        <v>3.6070000000000005E-2</v>
      </c>
      <c r="R3527">
        <f t="shared" ca="1" si="1361"/>
        <v>127.8</v>
      </c>
      <c r="S3527">
        <f t="shared" ca="1" si="1356"/>
        <v>3.6070000000000005E-2</v>
      </c>
      <c r="U3527" s="1"/>
      <c r="W3527" t="str">
        <f t="shared" si="1373"/>
        <v/>
      </c>
      <c r="Y3527" s="1"/>
      <c r="AA3527">
        <f t="shared" si="1374"/>
        <v>0</v>
      </c>
      <c r="AC3527" s="1"/>
      <c r="AE3527">
        <f t="shared" si="1375"/>
        <v>0</v>
      </c>
      <c r="AH3527" s="1"/>
      <c r="AI3527" s="17"/>
      <c r="AJ3527" s="25"/>
      <c r="AU3527" s="1">
        <v>40983</v>
      </c>
      <c r="AV3527">
        <v>0.11700000000000001</v>
      </c>
      <c r="AW3527">
        <f t="shared" si="1362"/>
        <v>1.17E-3</v>
      </c>
      <c r="AY3527" s="1">
        <v>40984</v>
      </c>
      <c r="AZ3527">
        <v>0.13100000000000001</v>
      </c>
      <c r="BA3527">
        <f t="shared" si="1363"/>
        <v>1.31E-3</v>
      </c>
      <c r="BC3527" s="1">
        <v>41086</v>
      </c>
      <c r="BD3527">
        <v>0.47099999999999997</v>
      </c>
      <c r="BE3527">
        <f t="shared" si="1364"/>
        <v>4.7099999999999998E-3</v>
      </c>
      <c r="BG3527" s="1">
        <v>41086</v>
      </c>
      <c r="BH3527">
        <v>0.52200000000000002</v>
      </c>
      <c r="BI3527">
        <f t="shared" si="1365"/>
        <v>5.2199999999999998E-3</v>
      </c>
      <c r="BK3527" s="1">
        <v>41591</v>
      </c>
      <c r="BL3527">
        <v>2.31271</v>
      </c>
      <c r="BM3527">
        <f t="shared" si="1371"/>
        <v>2.3127100000000001E-2</v>
      </c>
      <c r="BP3527" s="1">
        <v>40962</v>
      </c>
      <c r="BQ3527">
        <v>153.76</v>
      </c>
      <c r="BR3527">
        <f t="shared" si="1366"/>
        <v>1.5375999999999999</v>
      </c>
      <c r="BT3527" s="1">
        <v>40988</v>
      </c>
      <c r="BU3527">
        <v>0.83199999999999996</v>
      </c>
      <c r="BV3527">
        <f t="shared" si="1367"/>
        <v>8.3199999999999993E-3</v>
      </c>
      <c r="BX3527" s="1">
        <v>40988</v>
      </c>
      <c r="BY3527">
        <v>1.1359999999999999</v>
      </c>
      <c r="BZ3527">
        <f t="shared" si="1368"/>
        <v>1.1359999999999999E-2</v>
      </c>
      <c r="CB3527" s="1">
        <v>41086</v>
      </c>
      <c r="CC3527">
        <v>0.84099999999999997</v>
      </c>
      <c r="CD3527">
        <f t="shared" si="1369"/>
        <v>8.4099999999999991E-3</v>
      </c>
      <c r="CG3527" s="1"/>
    </row>
    <row r="3528" spans="1:85" x14ac:dyDescent="0.3">
      <c r="A3528" s="21">
        <f t="shared" si="1370"/>
        <v>50749</v>
      </c>
      <c r="B3528" s="18">
        <f t="shared" si="1354"/>
        <v>112.421875</v>
      </c>
      <c r="C3528">
        <f t="shared" si="1372"/>
        <v>115</v>
      </c>
      <c r="D3528">
        <f t="shared" ca="1" si="1357"/>
        <v>-13.169444444444444</v>
      </c>
      <c r="E3528">
        <f ca="1">IF(currency="USD",'Future et co'!F3528,IF(currency="EUR",'Future et co'!G3528,FALSE))</f>
        <v>3.6070000000000005E-2</v>
      </c>
      <c r="F3528">
        <f t="shared" ca="1" si="1358"/>
        <v>3.6070000000000005E-2</v>
      </c>
      <c r="G3528">
        <f t="shared" ca="1" si="1359"/>
        <v>2.0569999999999998E-2</v>
      </c>
      <c r="L3528">
        <f t="shared" ca="1" si="1360"/>
        <v>127.8</v>
      </c>
      <c r="M3528">
        <f t="shared" ca="1" si="1355"/>
        <v>3.6070000000000005E-2</v>
      </c>
      <c r="R3528">
        <f t="shared" ca="1" si="1361"/>
        <v>127.8</v>
      </c>
      <c r="S3528">
        <f t="shared" ca="1" si="1356"/>
        <v>3.6070000000000005E-2</v>
      </c>
      <c r="U3528" s="1"/>
      <c r="W3528" t="str">
        <f t="shared" si="1373"/>
        <v/>
      </c>
      <c r="Y3528" s="1"/>
      <c r="AA3528">
        <f t="shared" si="1374"/>
        <v>0</v>
      </c>
      <c r="AC3528" s="1"/>
      <c r="AE3528">
        <f t="shared" si="1375"/>
        <v>0</v>
      </c>
      <c r="AH3528" s="1"/>
      <c r="AI3528" s="17"/>
      <c r="AJ3528" s="25"/>
      <c r="AU3528" s="1">
        <v>40982</v>
      </c>
      <c r="AV3528">
        <v>0.1</v>
      </c>
      <c r="AW3528">
        <f t="shared" si="1362"/>
        <v>1E-3</v>
      </c>
      <c r="AY3528" s="1">
        <v>40983</v>
      </c>
      <c r="AZ3528">
        <v>0.13100000000000001</v>
      </c>
      <c r="BA3528">
        <f t="shared" si="1363"/>
        <v>1.31E-3</v>
      </c>
      <c r="BC3528" s="1">
        <v>41085</v>
      </c>
      <c r="BD3528">
        <v>0.45800000000000002</v>
      </c>
      <c r="BE3528">
        <f t="shared" si="1364"/>
        <v>4.5799999999999999E-3</v>
      </c>
      <c r="BG3528" s="1">
        <v>41085</v>
      </c>
      <c r="BH3528">
        <v>0.50600000000000001</v>
      </c>
      <c r="BI3528">
        <f t="shared" si="1365"/>
        <v>5.0600000000000003E-3</v>
      </c>
      <c r="BK3528" s="1">
        <v>41592</v>
      </c>
      <c r="BL3528">
        <v>2.3028200000000001</v>
      </c>
      <c r="BM3528">
        <f t="shared" si="1371"/>
        <v>2.3028200000000002E-2</v>
      </c>
      <c r="BP3528" s="1">
        <v>40961</v>
      </c>
      <c r="BQ3528">
        <v>153.22</v>
      </c>
      <c r="BR3528">
        <f t="shared" si="1366"/>
        <v>1.5322</v>
      </c>
      <c r="BT3528" s="1">
        <v>40987</v>
      </c>
      <c r="BU3528">
        <v>0.84199999999999997</v>
      </c>
      <c r="BV3528">
        <f t="shared" si="1367"/>
        <v>8.4200000000000004E-3</v>
      </c>
      <c r="BX3528" s="1">
        <v>40987</v>
      </c>
      <c r="BY3528">
        <v>1.1459999999999999</v>
      </c>
      <c r="BZ3528">
        <f t="shared" si="1368"/>
        <v>1.146E-2</v>
      </c>
      <c r="CB3528" s="1">
        <v>41085</v>
      </c>
      <c r="CC3528">
        <v>0.84</v>
      </c>
      <c r="CD3528">
        <f t="shared" si="1369"/>
        <v>8.3999999999999995E-3</v>
      </c>
      <c r="CG3528" s="1"/>
    </row>
    <row r="3529" spans="1:85" x14ac:dyDescent="0.3">
      <c r="A3529" s="21">
        <f t="shared" si="1370"/>
        <v>50752</v>
      </c>
      <c r="B3529" s="18">
        <f t="shared" si="1354"/>
        <v>112.421875</v>
      </c>
      <c r="C3529">
        <f t="shared" si="1372"/>
        <v>115</v>
      </c>
      <c r="D3529">
        <f t="shared" ca="1" si="1357"/>
        <v>-13.177777777777777</v>
      </c>
      <c r="E3529">
        <f ca="1">IF(currency="USD",'Future et co'!F3529,IF(currency="EUR",'Future et co'!G3529,FALSE))</f>
        <v>3.6070000000000005E-2</v>
      </c>
      <c r="F3529">
        <f t="shared" ca="1" si="1358"/>
        <v>3.6070000000000005E-2</v>
      </c>
      <c r="G3529">
        <f t="shared" ca="1" si="1359"/>
        <v>2.0569999999999998E-2</v>
      </c>
      <c r="L3529">
        <f t="shared" ca="1" si="1360"/>
        <v>127.8</v>
      </c>
      <c r="M3529">
        <f t="shared" ca="1" si="1355"/>
        <v>3.6070000000000005E-2</v>
      </c>
      <c r="R3529">
        <f t="shared" ca="1" si="1361"/>
        <v>127.8</v>
      </c>
      <c r="S3529">
        <f t="shared" ca="1" si="1356"/>
        <v>3.6070000000000005E-2</v>
      </c>
      <c r="U3529" s="1"/>
      <c r="W3529" t="str">
        <f t="shared" si="1373"/>
        <v/>
      </c>
      <c r="Y3529" s="1"/>
      <c r="AA3529">
        <f t="shared" si="1374"/>
        <v>0</v>
      </c>
      <c r="AC3529" s="1"/>
      <c r="AE3529">
        <f t="shared" si="1375"/>
        <v>0</v>
      </c>
      <c r="AH3529" s="1"/>
      <c r="AI3529" s="17"/>
      <c r="AJ3529" s="25"/>
      <c r="AU3529" s="1">
        <v>40981</v>
      </c>
      <c r="AV3529">
        <v>0.113</v>
      </c>
      <c r="AW3529">
        <f t="shared" si="1362"/>
        <v>1.1299999999999999E-3</v>
      </c>
      <c r="AY3529" s="1">
        <v>40982</v>
      </c>
      <c r="AZ3529">
        <v>0.127</v>
      </c>
      <c r="BA3529">
        <f t="shared" si="1363"/>
        <v>1.2700000000000001E-3</v>
      </c>
      <c r="BC3529" s="1">
        <v>41082</v>
      </c>
      <c r="BD3529">
        <v>0.45200000000000001</v>
      </c>
      <c r="BE3529">
        <f t="shared" si="1364"/>
        <v>4.5199999999999997E-3</v>
      </c>
      <c r="BG3529" s="1">
        <v>41082</v>
      </c>
      <c r="BH3529">
        <v>0.52600000000000002</v>
      </c>
      <c r="BI3529">
        <f t="shared" si="1365"/>
        <v>5.2599999999999999E-3</v>
      </c>
      <c r="BK3529" s="1">
        <v>41593</v>
      </c>
      <c r="BL3529">
        <v>2.2935500000000002</v>
      </c>
      <c r="BM3529">
        <f t="shared" si="1371"/>
        <v>2.2935500000000001E-2</v>
      </c>
      <c r="BP3529" s="1">
        <v>40960</v>
      </c>
      <c r="BQ3529">
        <v>152.59</v>
      </c>
      <c r="BR3529">
        <f t="shared" si="1366"/>
        <v>1.5259</v>
      </c>
      <c r="BT3529" s="1">
        <v>40984</v>
      </c>
      <c r="BU3529">
        <v>0.85299999999999998</v>
      </c>
      <c r="BV3529">
        <f t="shared" si="1367"/>
        <v>8.5299999999999994E-3</v>
      </c>
      <c r="BX3529" s="1">
        <v>40984</v>
      </c>
      <c r="BY3529">
        <v>1.1579999999999999</v>
      </c>
      <c r="BZ3529">
        <f t="shared" si="1368"/>
        <v>1.158E-2</v>
      </c>
      <c r="CB3529" s="1">
        <v>41082</v>
      </c>
      <c r="CC3529">
        <v>0.84099999999999997</v>
      </c>
      <c r="CD3529">
        <f t="shared" si="1369"/>
        <v>8.4099999999999991E-3</v>
      </c>
      <c r="CG3529" s="1"/>
    </row>
    <row r="3530" spans="1:85" x14ac:dyDescent="0.3">
      <c r="A3530" s="21">
        <f t="shared" si="1370"/>
        <v>50753</v>
      </c>
      <c r="B3530" s="18">
        <f t="shared" si="1354"/>
        <v>112.421875</v>
      </c>
      <c r="C3530">
        <f t="shared" si="1372"/>
        <v>115</v>
      </c>
      <c r="D3530">
        <f t="shared" ca="1" si="1357"/>
        <v>-13.180555555555555</v>
      </c>
      <c r="E3530">
        <f ca="1">IF(currency="USD",'Future et co'!F3530,IF(currency="EUR",'Future et co'!G3530,FALSE))</f>
        <v>3.6070000000000005E-2</v>
      </c>
      <c r="F3530">
        <f t="shared" ca="1" si="1358"/>
        <v>3.6070000000000005E-2</v>
      </c>
      <c r="G3530">
        <f t="shared" ca="1" si="1359"/>
        <v>2.0569999999999998E-2</v>
      </c>
      <c r="L3530">
        <f t="shared" ca="1" si="1360"/>
        <v>127.8</v>
      </c>
      <c r="M3530">
        <f t="shared" ca="1" si="1355"/>
        <v>3.6070000000000005E-2</v>
      </c>
      <c r="R3530">
        <f t="shared" ca="1" si="1361"/>
        <v>127.8</v>
      </c>
      <c r="S3530">
        <f t="shared" ca="1" si="1356"/>
        <v>3.6070000000000005E-2</v>
      </c>
      <c r="U3530" s="1"/>
      <c r="W3530" t="str">
        <f t="shared" si="1373"/>
        <v/>
      </c>
      <c r="Y3530" s="1"/>
      <c r="AA3530">
        <f t="shared" si="1374"/>
        <v>0</v>
      </c>
      <c r="AC3530" s="1"/>
      <c r="AE3530">
        <f t="shared" si="1375"/>
        <v>0</v>
      </c>
      <c r="AH3530" s="1"/>
      <c r="AI3530" s="17"/>
      <c r="AJ3530" s="25"/>
      <c r="AU3530" s="1">
        <v>40980</v>
      </c>
      <c r="AV3530">
        <v>0.11899999999999999</v>
      </c>
      <c r="AW3530">
        <f t="shared" si="1362"/>
        <v>1.1899999999999999E-3</v>
      </c>
      <c r="AY3530" s="1">
        <v>40981</v>
      </c>
      <c r="AZ3530">
        <v>0.125</v>
      </c>
      <c r="BA3530">
        <f t="shared" si="1363"/>
        <v>1.25E-3</v>
      </c>
      <c r="BC3530" s="1">
        <v>41081</v>
      </c>
      <c r="BD3530">
        <v>0.495</v>
      </c>
      <c r="BE3530">
        <f t="shared" si="1364"/>
        <v>4.9499999999999995E-3</v>
      </c>
      <c r="BG3530" s="1">
        <v>41081</v>
      </c>
      <c r="BH3530">
        <v>0.54600000000000004</v>
      </c>
      <c r="BI3530">
        <f t="shared" si="1365"/>
        <v>5.4600000000000004E-3</v>
      </c>
      <c r="BK3530" s="1">
        <v>41596</v>
      </c>
      <c r="BL3530">
        <v>2.3010000000000002</v>
      </c>
      <c r="BM3530">
        <f t="shared" si="1371"/>
        <v>2.3010000000000003E-2</v>
      </c>
      <c r="BP3530" s="1">
        <v>40959</v>
      </c>
      <c r="BQ3530">
        <v>152.6</v>
      </c>
      <c r="BR3530">
        <f t="shared" si="1366"/>
        <v>1.526</v>
      </c>
      <c r="BT3530" s="1">
        <v>40983</v>
      </c>
      <c r="BU3530">
        <v>0.86199999999999999</v>
      </c>
      <c r="BV3530">
        <f t="shared" si="1367"/>
        <v>8.6199999999999992E-3</v>
      </c>
      <c r="BX3530" s="1">
        <v>40983</v>
      </c>
      <c r="BY3530">
        <v>1.1679999999999999</v>
      </c>
      <c r="BZ3530">
        <f t="shared" si="1368"/>
        <v>1.1679999999999999E-2</v>
      </c>
      <c r="CB3530" s="1">
        <v>41081</v>
      </c>
      <c r="CC3530">
        <v>0.85</v>
      </c>
      <c r="CD3530">
        <f t="shared" si="1369"/>
        <v>8.5000000000000006E-3</v>
      </c>
      <c r="CG3530" s="1"/>
    </row>
    <row r="3531" spans="1:85" x14ac:dyDescent="0.3">
      <c r="A3531" s="21">
        <f t="shared" si="1370"/>
        <v>50754</v>
      </c>
      <c r="B3531" s="18">
        <f t="shared" ref="B3531:B3594" si="1376">IFERROR(VLOOKUP(A3531,$CG$11:$CH$19999,2,FALSE),B3530)</f>
        <v>112.421875</v>
      </c>
      <c r="C3531">
        <f t="shared" si="1372"/>
        <v>115</v>
      </c>
      <c r="D3531">
        <f t="shared" ca="1" si="1357"/>
        <v>-13.183333333333334</v>
      </c>
      <c r="E3531">
        <f ca="1">IF(currency="USD",'Future et co'!F3531,IF(currency="EUR",'Future et co'!G3531,FALSE))</f>
        <v>3.6070000000000005E-2</v>
      </c>
      <c r="F3531">
        <f t="shared" ca="1" si="1358"/>
        <v>3.6070000000000005E-2</v>
      </c>
      <c r="G3531">
        <f t="shared" ca="1" si="1359"/>
        <v>2.0569999999999998E-2</v>
      </c>
      <c r="L3531">
        <f t="shared" ca="1" si="1360"/>
        <v>127.8</v>
      </c>
      <c r="M3531">
        <f t="shared" ref="M3531:M3594" ca="1" si="1377">IFERROR(IF(L3531&lt;0.25,VLOOKUP(I3531,$AU$11:$AW$5325,3,FALSE),IF(AND(L3531&gt;=0.25,L3531&lt;0.5),VLOOKUP(I3531,$AY$11:$BA$5325,3,FALSE),IF(AND(L3531&gt;=0.5,L3531&lt;1),VLOOKUP(I3531,$BC$11:$BE$5325,3,FALSE),VLOOKUP(I3531,$BG$11:$BI$5010,3,FALSE)))),M3530)</f>
        <v>3.6070000000000005E-2</v>
      </c>
      <c r="R3531">
        <f t="shared" ca="1" si="1361"/>
        <v>127.8</v>
      </c>
      <c r="S3531">
        <f t="shared" ref="S3531:S3594" ca="1" si="1378">IFERROR(IF(R3531&lt;0.25,VLOOKUP(O3531,$AU$11:$AW$5325,3,FALSE),IF(AND(R3531&gt;=0.25,R3531&lt;0.5),VLOOKUP(O3531,$AY$11:$BA$5325,3,FALSE),IF(AND(R3531&gt;=0.5,R3531&lt;1),VLOOKUP(O3531,$BC$11:$BE$5325,3,FALSE),VLOOKUP(O3531,$BG$11:$BI$5010,3,FALSE)))),S3530)</f>
        <v>3.6070000000000005E-2</v>
      </c>
      <c r="U3531" s="1"/>
      <c r="W3531" t="str">
        <f t="shared" si="1373"/>
        <v/>
      </c>
      <c r="Y3531" s="1"/>
      <c r="AA3531">
        <f t="shared" si="1374"/>
        <v>0</v>
      </c>
      <c r="AC3531" s="1"/>
      <c r="AE3531">
        <f t="shared" si="1375"/>
        <v>0</v>
      </c>
      <c r="AH3531" s="1"/>
      <c r="AI3531" s="17"/>
      <c r="AJ3531" s="25"/>
      <c r="AU3531" s="1">
        <v>40977</v>
      </c>
      <c r="AV3531">
        <v>9.2499999999999999E-2</v>
      </c>
      <c r="AW3531">
        <f t="shared" si="1362"/>
        <v>9.2500000000000004E-4</v>
      </c>
      <c r="AY3531" s="1">
        <v>40980</v>
      </c>
      <c r="AZ3531">
        <v>0.1075</v>
      </c>
      <c r="BA3531">
        <f t="shared" si="1363"/>
        <v>1.075E-3</v>
      </c>
      <c r="BC3531" s="1">
        <v>41080</v>
      </c>
      <c r="BD3531">
        <v>0.48</v>
      </c>
      <c r="BE3531">
        <f t="shared" si="1364"/>
        <v>4.7999999999999996E-3</v>
      </c>
      <c r="BG3531" s="1">
        <v>41080</v>
      </c>
      <c r="BH3531">
        <v>0.53500000000000003</v>
      </c>
      <c r="BI3531">
        <f t="shared" si="1365"/>
        <v>5.3500000000000006E-3</v>
      </c>
      <c r="BK3531" s="1">
        <v>41597</v>
      </c>
      <c r="BL3531">
        <v>2.3053300000000001</v>
      </c>
      <c r="BM3531">
        <f t="shared" si="1371"/>
        <v>2.3053300000000002E-2</v>
      </c>
      <c r="BP3531" s="1">
        <v>40956</v>
      </c>
      <c r="BQ3531">
        <v>153.1</v>
      </c>
      <c r="BR3531">
        <f t="shared" si="1366"/>
        <v>1.5309999999999999</v>
      </c>
      <c r="BT3531" s="1">
        <v>40982</v>
      </c>
      <c r="BU3531">
        <v>0.871</v>
      </c>
      <c r="BV3531">
        <f t="shared" si="1367"/>
        <v>8.7100000000000007E-3</v>
      </c>
      <c r="BX3531" s="1">
        <v>40982</v>
      </c>
      <c r="BY3531">
        <v>1.177</v>
      </c>
      <c r="BZ3531">
        <f t="shared" si="1368"/>
        <v>1.1770000000000001E-2</v>
      </c>
      <c r="CB3531" s="1">
        <v>41080</v>
      </c>
      <c r="CC3531">
        <v>0.86699999999999999</v>
      </c>
      <c r="CD3531">
        <f t="shared" si="1369"/>
        <v>8.6700000000000006E-3</v>
      </c>
      <c r="CG3531" s="1"/>
    </row>
    <row r="3532" spans="1:85" x14ac:dyDescent="0.3">
      <c r="A3532" s="21">
        <f t="shared" si="1370"/>
        <v>50755</v>
      </c>
      <c r="B3532" s="18">
        <f t="shared" si="1376"/>
        <v>112.421875</v>
      </c>
      <c r="C3532">
        <f t="shared" si="1372"/>
        <v>115</v>
      </c>
      <c r="D3532">
        <f t="shared" ref="D3532:D3595" ca="1" si="1379">($B$7-A3532)/360</f>
        <v>-13.186111111111112</v>
      </c>
      <c r="E3532">
        <f ca="1">IF(currency="USD",'Future et co'!F3532,IF(currency="EUR",'Future et co'!G3532,FALSE))</f>
        <v>3.6070000000000005E-2</v>
      </c>
      <c r="F3532">
        <f t="shared" ref="F3532:F3595" ca="1" si="1380">IFERROR(IF(D3532&lt;0.25,VLOOKUP(A3532,$AU$11:$AW$5325,3,FALSE),IF(AND(D3532&gt;=0.25,D3532&lt;0.5),VLOOKUP(A3532,$AY$11:$BA$5325,3,FALSE),IF(AND(D3532&gt;=0.5,D3532&lt;1),VLOOKUP(A3532,$BC$11:$BE$5325,3,FALSE),VLOOKUP(A3532,$BG$11:$BI$5010,3,FALSE)))),F3531)</f>
        <v>3.6070000000000005E-2</v>
      </c>
      <c r="G3532">
        <f t="shared" ref="G3532:G3595" ca="1" si="1381">IFERROR(IF(D3532&lt;0.25,VLOOKUP(A3532,$BT$11:$BV$5325,3,FALSE),IF(AND(D3532&gt;=0.25,D3532&lt;0.5),VLOOKUP(A3532,$BX$11:$BZ$5325,3,FALSE),VLOOKUP(A3532,$CB$11:$CD$5325,3,FALSE))),G3531)</f>
        <v>2.0569999999999998E-2</v>
      </c>
      <c r="L3532">
        <f t="shared" ref="L3532:L3595" ca="1" si="1382">($J$7-I3532)/360</f>
        <v>127.8</v>
      </c>
      <c r="M3532">
        <f t="shared" ca="1" si="1377"/>
        <v>3.6070000000000005E-2</v>
      </c>
      <c r="R3532">
        <f t="shared" ref="R3532:R3595" ca="1" si="1383">($P$7-O3532)/360</f>
        <v>127.8</v>
      </c>
      <c r="S3532">
        <f t="shared" ca="1" si="1378"/>
        <v>3.6070000000000005E-2</v>
      </c>
      <c r="U3532" s="1"/>
      <c r="W3532" t="str">
        <f t="shared" si="1373"/>
        <v/>
      </c>
      <c r="Y3532" s="1"/>
      <c r="AA3532">
        <f t="shared" si="1374"/>
        <v>0</v>
      </c>
      <c r="AC3532" s="1"/>
      <c r="AE3532">
        <f t="shared" si="1375"/>
        <v>0</v>
      </c>
      <c r="AH3532" s="1"/>
      <c r="AI3532" s="17"/>
      <c r="AJ3532" s="25"/>
      <c r="AU3532" s="1">
        <v>40976</v>
      </c>
      <c r="AV3532">
        <v>0.09</v>
      </c>
      <c r="AW3532">
        <f t="shared" ref="AW3532:AW3595" si="1384">AV3532/100</f>
        <v>8.9999999999999998E-4</v>
      </c>
      <c r="AY3532" s="1">
        <v>40977</v>
      </c>
      <c r="AZ3532">
        <v>0.114</v>
      </c>
      <c r="BA3532">
        <f t="shared" ref="BA3532:BA3595" si="1385">AZ3532/100</f>
        <v>1.14E-3</v>
      </c>
      <c r="BC3532" s="1">
        <v>41079</v>
      </c>
      <c r="BD3532">
        <v>0.47899999999999998</v>
      </c>
      <c r="BE3532">
        <f t="shared" ref="BE3532:BE3595" si="1386">BD3532/100</f>
        <v>4.79E-3</v>
      </c>
      <c r="BG3532" s="1">
        <v>41079</v>
      </c>
      <c r="BH3532">
        <v>0.51300000000000001</v>
      </c>
      <c r="BI3532">
        <f t="shared" ref="BI3532:BI3595" si="1387">BH3532/100</f>
        <v>5.13E-3</v>
      </c>
      <c r="BK3532" s="1">
        <v>41598</v>
      </c>
      <c r="BL3532">
        <v>2.3149199999999999</v>
      </c>
      <c r="BM3532">
        <f t="shared" si="1371"/>
        <v>2.3149199999999998E-2</v>
      </c>
      <c r="BP3532" s="1">
        <v>40955</v>
      </c>
      <c r="BQ3532">
        <v>153.77000000000001</v>
      </c>
      <c r="BR3532">
        <f t="shared" ref="BR3532:BR3595" si="1388">BQ3532/100</f>
        <v>1.5377000000000001</v>
      </c>
      <c r="BT3532" s="1">
        <v>40981</v>
      </c>
      <c r="BU3532">
        <v>0.876</v>
      </c>
      <c r="BV3532">
        <f t="shared" ref="BV3532:BV3595" si="1389">BU3532/100</f>
        <v>8.7600000000000004E-3</v>
      </c>
      <c r="BX3532" s="1">
        <v>40981</v>
      </c>
      <c r="BY3532">
        <v>1.1830000000000001</v>
      </c>
      <c r="BZ3532">
        <f t="shared" ref="BZ3532:BZ3595" si="1390">BY3532/100</f>
        <v>1.183E-2</v>
      </c>
      <c r="CB3532" s="1">
        <v>41079</v>
      </c>
      <c r="CC3532">
        <v>0.87</v>
      </c>
      <c r="CD3532">
        <f t="shared" ref="CD3532:CD3595" si="1391">CC3532/100</f>
        <v>8.6999999999999994E-3</v>
      </c>
      <c r="CG3532" s="1"/>
    </row>
    <row r="3533" spans="1:85" x14ac:dyDescent="0.3">
      <c r="A3533" s="21">
        <f t="shared" ref="A3533:A3596" si="1392">WORKDAY(A3532,1)</f>
        <v>50756</v>
      </c>
      <c r="B3533" s="18">
        <f t="shared" si="1376"/>
        <v>112.421875</v>
      </c>
      <c r="C3533">
        <f t="shared" si="1372"/>
        <v>115</v>
      </c>
      <c r="D3533">
        <f t="shared" ca="1" si="1379"/>
        <v>-13.188888888888888</v>
      </c>
      <c r="E3533">
        <f ca="1">IF(currency="USD",'Future et co'!F3533,IF(currency="EUR",'Future et co'!G3533,FALSE))</f>
        <v>3.6070000000000005E-2</v>
      </c>
      <c r="F3533">
        <f t="shared" ca="1" si="1380"/>
        <v>3.6070000000000005E-2</v>
      </c>
      <c r="G3533">
        <f t="shared" ca="1" si="1381"/>
        <v>2.0569999999999998E-2</v>
      </c>
      <c r="L3533">
        <f t="shared" ca="1" si="1382"/>
        <v>127.8</v>
      </c>
      <c r="M3533">
        <f t="shared" ca="1" si="1377"/>
        <v>3.6070000000000005E-2</v>
      </c>
      <c r="R3533">
        <f t="shared" ca="1" si="1383"/>
        <v>127.8</v>
      </c>
      <c r="S3533">
        <f t="shared" ca="1" si="1378"/>
        <v>3.6070000000000005E-2</v>
      </c>
      <c r="U3533" s="1"/>
      <c r="W3533" t="str">
        <f t="shared" si="1373"/>
        <v/>
      </c>
      <c r="Y3533" s="1"/>
      <c r="AA3533">
        <f t="shared" si="1374"/>
        <v>0</v>
      </c>
      <c r="AC3533" s="1"/>
      <c r="AE3533">
        <f t="shared" si="1375"/>
        <v>0</v>
      </c>
      <c r="AH3533" s="1"/>
      <c r="AI3533" s="17"/>
      <c r="AJ3533" s="25"/>
      <c r="AU3533" s="1">
        <v>40975</v>
      </c>
      <c r="AV3533">
        <v>0.10199999999999999</v>
      </c>
      <c r="AW3533">
        <f t="shared" si="1384"/>
        <v>1.0199999999999999E-3</v>
      </c>
      <c r="AY3533" s="1">
        <v>40976</v>
      </c>
      <c r="AZ3533">
        <v>0.124</v>
      </c>
      <c r="BA3533">
        <f t="shared" si="1385"/>
        <v>1.24E-3</v>
      </c>
      <c r="BC3533" s="1">
        <v>41078</v>
      </c>
      <c r="BD3533">
        <v>0.49</v>
      </c>
      <c r="BE3533">
        <f t="shared" si="1386"/>
        <v>4.8999999999999998E-3</v>
      </c>
      <c r="BG3533" s="1">
        <v>41078</v>
      </c>
      <c r="BH3533">
        <v>0.51249999999999996</v>
      </c>
      <c r="BI3533">
        <f t="shared" si="1387"/>
        <v>5.1249999999999993E-3</v>
      </c>
      <c r="BK3533" s="1">
        <v>41599</v>
      </c>
      <c r="BL3533">
        <v>2.2999999999999998</v>
      </c>
      <c r="BM3533">
        <f t="shared" si="1371"/>
        <v>2.3E-2</v>
      </c>
      <c r="BP3533" s="1">
        <v>40954</v>
      </c>
      <c r="BQ3533">
        <v>153.84</v>
      </c>
      <c r="BR3533">
        <f t="shared" si="1388"/>
        <v>1.5384</v>
      </c>
      <c r="BT3533" s="1">
        <v>40980</v>
      </c>
      <c r="BU3533">
        <v>0.88400000000000001</v>
      </c>
      <c r="BV3533">
        <f t="shared" si="1389"/>
        <v>8.8400000000000006E-3</v>
      </c>
      <c r="BX3533" s="1">
        <v>40980</v>
      </c>
      <c r="BY3533">
        <v>1.1930000000000001</v>
      </c>
      <c r="BZ3533">
        <f t="shared" si="1390"/>
        <v>1.1930000000000001E-2</v>
      </c>
      <c r="CB3533" s="1">
        <v>41078</v>
      </c>
      <c r="CC3533">
        <v>0.85399999999999998</v>
      </c>
      <c r="CD3533">
        <f t="shared" si="1391"/>
        <v>8.539999999999999E-3</v>
      </c>
      <c r="CG3533" s="1"/>
    </row>
    <row r="3534" spans="1:85" x14ac:dyDescent="0.3">
      <c r="A3534" s="21">
        <f t="shared" si="1392"/>
        <v>50759</v>
      </c>
      <c r="B3534" s="18">
        <f t="shared" si="1376"/>
        <v>112.421875</v>
      </c>
      <c r="C3534">
        <f t="shared" si="1372"/>
        <v>115</v>
      </c>
      <c r="D3534">
        <f t="shared" ca="1" si="1379"/>
        <v>-13.197222222222223</v>
      </c>
      <c r="E3534">
        <f ca="1">IF(currency="USD",'Future et co'!F3534,IF(currency="EUR",'Future et co'!G3534,FALSE))</f>
        <v>3.6070000000000005E-2</v>
      </c>
      <c r="F3534">
        <f t="shared" ca="1" si="1380"/>
        <v>3.6070000000000005E-2</v>
      </c>
      <c r="G3534">
        <f t="shared" ca="1" si="1381"/>
        <v>2.0569999999999998E-2</v>
      </c>
      <c r="L3534">
        <f t="shared" ca="1" si="1382"/>
        <v>127.8</v>
      </c>
      <c r="M3534">
        <f t="shared" ca="1" si="1377"/>
        <v>3.6070000000000005E-2</v>
      </c>
      <c r="R3534">
        <f t="shared" ca="1" si="1383"/>
        <v>127.8</v>
      </c>
      <c r="S3534">
        <f t="shared" ca="1" si="1378"/>
        <v>3.6070000000000005E-2</v>
      </c>
      <c r="U3534" s="1"/>
      <c r="W3534" t="str">
        <f t="shared" si="1373"/>
        <v/>
      </c>
      <c r="Y3534" s="1"/>
      <c r="AA3534">
        <f t="shared" si="1374"/>
        <v>0</v>
      </c>
      <c r="AC3534" s="1"/>
      <c r="AE3534">
        <f t="shared" si="1375"/>
        <v>0</v>
      </c>
      <c r="AH3534" s="1"/>
      <c r="AI3534" s="17"/>
      <c r="AJ3534" s="25"/>
      <c r="AU3534" s="1">
        <v>40974</v>
      </c>
      <c r="AV3534">
        <v>9.7000000000000003E-2</v>
      </c>
      <c r="AW3534">
        <f t="shared" si="1384"/>
        <v>9.7000000000000005E-4</v>
      </c>
      <c r="AY3534" s="1">
        <v>40975</v>
      </c>
      <c r="AZ3534">
        <v>0.112</v>
      </c>
      <c r="BA3534">
        <f t="shared" si="1385"/>
        <v>1.1200000000000001E-3</v>
      </c>
      <c r="BC3534" s="1">
        <v>41075</v>
      </c>
      <c r="BD3534">
        <v>0.49</v>
      </c>
      <c r="BE3534">
        <f t="shared" si="1386"/>
        <v>4.8999999999999998E-3</v>
      </c>
      <c r="BG3534" s="1">
        <v>41075</v>
      </c>
      <c r="BH3534">
        <v>0.52600000000000002</v>
      </c>
      <c r="BI3534">
        <f t="shared" si="1387"/>
        <v>5.2599999999999999E-3</v>
      </c>
      <c r="BK3534" s="1">
        <v>41600</v>
      </c>
      <c r="BL3534">
        <v>2.29074</v>
      </c>
      <c r="BM3534">
        <f t="shared" ref="BM3534:BM3597" si="1393">BL3534/100</f>
        <v>2.2907400000000001E-2</v>
      </c>
      <c r="BP3534" s="1">
        <v>40953</v>
      </c>
      <c r="BQ3534">
        <v>153.21</v>
      </c>
      <c r="BR3534">
        <f t="shared" si="1388"/>
        <v>1.5321</v>
      </c>
      <c r="BT3534" s="1">
        <v>40977</v>
      </c>
      <c r="BU3534">
        <v>0.89400000000000002</v>
      </c>
      <c r="BV3534">
        <f t="shared" si="1389"/>
        <v>8.94E-3</v>
      </c>
      <c r="BX3534" s="1">
        <v>40977</v>
      </c>
      <c r="BY3534">
        <v>1.2030000000000001</v>
      </c>
      <c r="BZ3534">
        <f t="shared" si="1390"/>
        <v>1.2030000000000001E-2</v>
      </c>
      <c r="CB3534" s="1">
        <v>41075</v>
      </c>
      <c r="CC3534">
        <v>0.85299999999999998</v>
      </c>
      <c r="CD3534">
        <f t="shared" si="1391"/>
        <v>8.5299999999999994E-3</v>
      </c>
      <c r="CG3534" s="1"/>
    </row>
    <row r="3535" spans="1:85" x14ac:dyDescent="0.3">
      <c r="A3535" s="21">
        <f t="shared" si="1392"/>
        <v>50760</v>
      </c>
      <c r="B3535" s="18">
        <f t="shared" si="1376"/>
        <v>112.421875</v>
      </c>
      <c r="C3535">
        <f t="shared" si="1372"/>
        <v>115</v>
      </c>
      <c r="D3535">
        <f t="shared" ca="1" si="1379"/>
        <v>-13.2</v>
      </c>
      <c r="E3535">
        <f ca="1">IF(currency="USD",'Future et co'!F3535,IF(currency="EUR",'Future et co'!G3535,FALSE))</f>
        <v>3.6070000000000005E-2</v>
      </c>
      <c r="F3535">
        <f t="shared" ca="1" si="1380"/>
        <v>3.6070000000000005E-2</v>
      </c>
      <c r="G3535">
        <f t="shared" ca="1" si="1381"/>
        <v>2.0569999999999998E-2</v>
      </c>
      <c r="L3535">
        <f t="shared" ca="1" si="1382"/>
        <v>127.8</v>
      </c>
      <c r="M3535">
        <f t="shared" ca="1" si="1377"/>
        <v>3.6070000000000005E-2</v>
      </c>
      <c r="R3535">
        <f t="shared" ca="1" si="1383"/>
        <v>127.8</v>
      </c>
      <c r="S3535">
        <f t="shared" ca="1" si="1378"/>
        <v>3.6070000000000005E-2</v>
      </c>
      <c r="U3535" s="1"/>
      <c r="W3535" t="str">
        <f t="shared" si="1373"/>
        <v/>
      </c>
      <c r="Y3535" s="1"/>
      <c r="AA3535">
        <f t="shared" si="1374"/>
        <v>0</v>
      </c>
      <c r="AC3535" s="1"/>
      <c r="AE3535">
        <f t="shared" si="1375"/>
        <v>0</v>
      </c>
      <c r="AH3535" s="1"/>
      <c r="AI3535" s="17"/>
      <c r="AJ3535" s="25"/>
      <c r="AU3535" s="1">
        <v>40973</v>
      </c>
      <c r="AV3535">
        <v>9.8000000000000004E-2</v>
      </c>
      <c r="AW3535">
        <f t="shared" si="1384"/>
        <v>9.7999999999999997E-4</v>
      </c>
      <c r="AY3535" s="1">
        <v>40974</v>
      </c>
      <c r="AZ3535">
        <v>0.10299999999999999</v>
      </c>
      <c r="BA3535">
        <f t="shared" si="1385"/>
        <v>1.0299999999999999E-3</v>
      </c>
      <c r="BC3535" s="1">
        <v>41074</v>
      </c>
      <c r="BD3535">
        <v>0.52800000000000002</v>
      </c>
      <c r="BE3535">
        <f t="shared" si="1386"/>
        <v>5.28E-3</v>
      </c>
      <c r="BG3535" s="1">
        <v>41074</v>
      </c>
      <c r="BH3535">
        <v>0.57499999999999996</v>
      </c>
      <c r="BI3535">
        <f t="shared" si="1387"/>
        <v>5.7499999999999999E-3</v>
      </c>
      <c r="BK3535" s="1">
        <v>41603</v>
      </c>
      <c r="BL3535">
        <v>2.2944</v>
      </c>
      <c r="BM3535">
        <f t="shared" si="1393"/>
        <v>2.2943999999999999E-2</v>
      </c>
      <c r="BP3535" s="1">
        <v>40952</v>
      </c>
      <c r="BQ3535">
        <v>152.88999999999999</v>
      </c>
      <c r="BR3535">
        <f t="shared" si="1388"/>
        <v>1.5288999999999999</v>
      </c>
      <c r="BT3535" s="1">
        <v>40976</v>
      </c>
      <c r="BU3535">
        <v>0.90200000000000002</v>
      </c>
      <c r="BV3535">
        <f t="shared" si="1389"/>
        <v>9.0200000000000002E-3</v>
      </c>
      <c r="BX3535" s="1">
        <v>40976</v>
      </c>
      <c r="BY3535">
        <v>1.2130000000000001</v>
      </c>
      <c r="BZ3535">
        <f t="shared" si="1390"/>
        <v>1.213E-2</v>
      </c>
      <c r="CB3535" s="1">
        <v>41074</v>
      </c>
      <c r="CC3535">
        <v>0.89900000000000002</v>
      </c>
      <c r="CD3535">
        <f t="shared" si="1391"/>
        <v>8.9899999999999997E-3</v>
      </c>
      <c r="CG3535" s="1"/>
    </row>
    <row r="3536" spans="1:85" x14ac:dyDescent="0.3">
      <c r="A3536" s="21">
        <f t="shared" si="1392"/>
        <v>50761</v>
      </c>
      <c r="B3536" s="18">
        <f t="shared" si="1376"/>
        <v>112.421875</v>
      </c>
      <c r="C3536">
        <f t="shared" si="1372"/>
        <v>115</v>
      </c>
      <c r="D3536">
        <f t="shared" ca="1" si="1379"/>
        <v>-13.202777777777778</v>
      </c>
      <c r="E3536">
        <f ca="1">IF(currency="USD",'Future et co'!F3536,IF(currency="EUR",'Future et co'!G3536,FALSE))</f>
        <v>3.6070000000000005E-2</v>
      </c>
      <c r="F3536">
        <f t="shared" ca="1" si="1380"/>
        <v>3.6070000000000005E-2</v>
      </c>
      <c r="G3536">
        <f t="shared" ca="1" si="1381"/>
        <v>2.0569999999999998E-2</v>
      </c>
      <c r="L3536">
        <f t="shared" ca="1" si="1382"/>
        <v>127.8</v>
      </c>
      <c r="M3536">
        <f t="shared" ca="1" si="1377"/>
        <v>3.6070000000000005E-2</v>
      </c>
      <c r="R3536">
        <f t="shared" ca="1" si="1383"/>
        <v>127.8</v>
      </c>
      <c r="S3536">
        <f t="shared" ca="1" si="1378"/>
        <v>3.6070000000000005E-2</v>
      </c>
      <c r="U3536" s="1"/>
      <c r="W3536" t="str">
        <f t="shared" si="1373"/>
        <v/>
      </c>
      <c r="Y3536" s="1"/>
      <c r="AA3536">
        <f t="shared" si="1374"/>
        <v>0</v>
      </c>
      <c r="AC3536" s="1"/>
      <c r="AE3536">
        <f t="shared" si="1375"/>
        <v>0</v>
      </c>
      <c r="AH3536" s="1"/>
      <c r="AI3536" s="17"/>
      <c r="AJ3536" s="25"/>
      <c r="AU3536" s="1">
        <v>40970</v>
      </c>
      <c r="AV3536">
        <v>9.8000000000000004E-2</v>
      </c>
      <c r="AW3536">
        <f t="shared" si="1384"/>
        <v>9.7999999999999997E-4</v>
      </c>
      <c r="AY3536" s="1">
        <v>40973</v>
      </c>
      <c r="AZ3536">
        <v>0.09</v>
      </c>
      <c r="BA3536">
        <f t="shared" si="1385"/>
        <v>8.9999999999999998E-4</v>
      </c>
      <c r="BC3536" s="1">
        <v>41073</v>
      </c>
      <c r="BD3536">
        <v>0.52900000000000003</v>
      </c>
      <c r="BE3536">
        <f t="shared" si="1386"/>
        <v>5.2900000000000004E-3</v>
      </c>
      <c r="BG3536" s="1">
        <v>41073</v>
      </c>
      <c r="BH3536">
        <v>0.56899999999999995</v>
      </c>
      <c r="BI3536">
        <f t="shared" si="1387"/>
        <v>5.6899999999999997E-3</v>
      </c>
      <c r="BK3536" s="1">
        <v>41604</v>
      </c>
      <c r="BL3536">
        <v>2.2965900000000001</v>
      </c>
      <c r="BM3536">
        <f t="shared" si="1393"/>
        <v>2.2965900000000001E-2</v>
      </c>
      <c r="BP3536" s="1">
        <v>40949</v>
      </c>
      <c r="BQ3536">
        <v>152.88999999999999</v>
      </c>
      <c r="BR3536">
        <f t="shared" si="1388"/>
        <v>1.5288999999999999</v>
      </c>
      <c r="BT3536" s="1">
        <v>40975</v>
      </c>
      <c r="BU3536">
        <v>0.91100000000000003</v>
      </c>
      <c r="BV3536">
        <f t="shared" si="1389"/>
        <v>9.11E-3</v>
      </c>
      <c r="BX3536" s="1">
        <v>40975</v>
      </c>
      <c r="BY3536">
        <v>1.2210000000000001</v>
      </c>
      <c r="BZ3536">
        <f t="shared" si="1390"/>
        <v>1.221E-2</v>
      </c>
      <c r="CB3536" s="1">
        <v>41073</v>
      </c>
      <c r="CC3536">
        <v>0.90900000000000003</v>
      </c>
      <c r="CD3536">
        <f t="shared" si="1391"/>
        <v>9.0900000000000009E-3</v>
      </c>
      <c r="CG3536" s="1"/>
    </row>
    <row r="3537" spans="1:85" x14ac:dyDescent="0.3">
      <c r="A3537" s="21">
        <f t="shared" si="1392"/>
        <v>50762</v>
      </c>
      <c r="B3537" s="18">
        <f t="shared" si="1376"/>
        <v>112.421875</v>
      </c>
      <c r="C3537">
        <f t="shared" si="1372"/>
        <v>115</v>
      </c>
      <c r="D3537">
        <f t="shared" ca="1" si="1379"/>
        <v>-13.205555555555556</v>
      </c>
      <c r="E3537">
        <f ca="1">IF(currency="USD",'Future et co'!F3537,IF(currency="EUR",'Future et co'!G3537,FALSE))</f>
        <v>3.6070000000000005E-2</v>
      </c>
      <c r="F3537">
        <f t="shared" ca="1" si="1380"/>
        <v>3.6070000000000005E-2</v>
      </c>
      <c r="G3537">
        <f t="shared" ca="1" si="1381"/>
        <v>2.0569999999999998E-2</v>
      </c>
      <c r="L3537">
        <f t="shared" ca="1" si="1382"/>
        <v>127.8</v>
      </c>
      <c r="M3537">
        <f t="shared" ca="1" si="1377"/>
        <v>3.6070000000000005E-2</v>
      </c>
      <c r="R3537">
        <f t="shared" ca="1" si="1383"/>
        <v>127.8</v>
      </c>
      <c r="S3537">
        <f t="shared" ca="1" si="1378"/>
        <v>3.6070000000000005E-2</v>
      </c>
      <c r="U3537" s="1"/>
      <c r="W3537" t="str">
        <f t="shared" si="1373"/>
        <v/>
      </c>
      <c r="Y3537" s="1"/>
      <c r="AA3537">
        <f t="shared" si="1374"/>
        <v>0</v>
      </c>
      <c r="AC3537" s="1"/>
      <c r="AE3537">
        <f t="shared" si="1375"/>
        <v>0</v>
      </c>
      <c r="AH3537" s="1"/>
      <c r="AI3537" s="17"/>
      <c r="AJ3537" s="25"/>
      <c r="AU3537" s="1">
        <v>40969</v>
      </c>
      <c r="AV3537">
        <v>9.7000000000000003E-2</v>
      </c>
      <c r="AW3537">
        <f t="shared" si="1384"/>
        <v>9.7000000000000005E-4</v>
      </c>
      <c r="AY3537" s="1">
        <v>40970</v>
      </c>
      <c r="AZ3537">
        <v>0.10299999999999999</v>
      </c>
      <c r="BA3537">
        <f t="shared" si="1385"/>
        <v>1.0299999999999999E-3</v>
      </c>
      <c r="BC3537" s="1">
        <v>41072</v>
      </c>
      <c r="BD3537">
        <v>0.52700000000000002</v>
      </c>
      <c r="BE3537">
        <f t="shared" si="1386"/>
        <v>5.2700000000000004E-3</v>
      </c>
      <c r="BG3537" s="1">
        <v>41072</v>
      </c>
      <c r="BH3537">
        <v>0.56299999999999994</v>
      </c>
      <c r="BI3537">
        <f t="shared" si="1387"/>
        <v>5.6299999999999996E-3</v>
      </c>
      <c r="BK3537" s="1">
        <v>41605</v>
      </c>
      <c r="BL3537">
        <v>2.2915199999999998</v>
      </c>
      <c r="BM3537">
        <f t="shared" si="1393"/>
        <v>2.2915199999999997E-2</v>
      </c>
      <c r="BP3537" s="1">
        <v>40948</v>
      </c>
      <c r="BQ3537">
        <v>151.63999999999999</v>
      </c>
      <c r="BR3537">
        <f t="shared" si="1388"/>
        <v>1.5164</v>
      </c>
      <c r="BT3537" s="1">
        <v>40974</v>
      </c>
      <c r="BU3537">
        <v>0.92</v>
      </c>
      <c r="BV3537">
        <f t="shared" si="1389"/>
        <v>9.1999999999999998E-3</v>
      </c>
      <c r="BX3537" s="1">
        <v>40974</v>
      </c>
      <c r="BY3537">
        <v>1.2290000000000001</v>
      </c>
      <c r="BZ3537">
        <f t="shared" si="1390"/>
        <v>1.2290000000000001E-2</v>
      </c>
      <c r="CB3537" s="1">
        <v>41072</v>
      </c>
      <c r="CC3537">
        <v>0.89600000000000002</v>
      </c>
      <c r="CD3537">
        <f t="shared" si="1391"/>
        <v>8.9600000000000009E-3</v>
      </c>
      <c r="CG3537" s="1"/>
    </row>
    <row r="3538" spans="1:85" x14ac:dyDescent="0.3">
      <c r="A3538" s="21">
        <f t="shared" si="1392"/>
        <v>50763</v>
      </c>
      <c r="B3538" s="18">
        <f t="shared" si="1376"/>
        <v>112.421875</v>
      </c>
      <c r="C3538">
        <f t="shared" si="1372"/>
        <v>115</v>
      </c>
      <c r="D3538">
        <f t="shared" ca="1" si="1379"/>
        <v>-13.208333333333334</v>
      </c>
      <c r="E3538">
        <f ca="1">IF(currency="USD",'Future et co'!F3538,IF(currency="EUR",'Future et co'!G3538,FALSE))</f>
        <v>3.6070000000000005E-2</v>
      </c>
      <c r="F3538">
        <f t="shared" ca="1" si="1380"/>
        <v>3.6070000000000005E-2</v>
      </c>
      <c r="G3538">
        <f t="shared" ca="1" si="1381"/>
        <v>2.0569999999999998E-2</v>
      </c>
      <c r="L3538">
        <f t="shared" ca="1" si="1382"/>
        <v>127.8</v>
      </c>
      <c r="M3538">
        <f t="shared" ca="1" si="1377"/>
        <v>3.6070000000000005E-2</v>
      </c>
      <c r="R3538">
        <f t="shared" ca="1" si="1383"/>
        <v>127.8</v>
      </c>
      <c r="S3538">
        <f t="shared" ca="1" si="1378"/>
        <v>3.6070000000000005E-2</v>
      </c>
      <c r="U3538" s="1"/>
      <c r="W3538" t="str">
        <f t="shared" si="1373"/>
        <v/>
      </c>
      <c r="Y3538" s="1"/>
      <c r="AA3538">
        <f t="shared" si="1374"/>
        <v>0</v>
      </c>
      <c r="AC3538" s="1"/>
      <c r="AE3538">
        <f t="shared" si="1375"/>
        <v>0</v>
      </c>
      <c r="AH3538" s="1"/>
      <c r="AI3538" s="17"/>
      <c r="AJ3538" s="25"/>
      <c r="AU3538" s="1">
        <v>40968</v>
      </c>
      <c r="AV3538">
        <v>0.10199999999999999</v>
      </c>
      <c r="AW3538">
        <f t="shared" si="1384"/>
        <v>1.0199999999999999E-3</v>
      </c>
      <c r="AY3538" s="1">
        <v>40969</v>
      </c>
      <c r="AZ3538">
        <v>0.09</v>
      </c>
      <c r="BA3538">
        <f t="shared" si="1385"/>
        <v>8.9999999999999998E-4</v>
      </c>
      <c r="BC3538" s="1">
        <v>41071</v>
      </c>
      <c r="BD3538">
        <v>0.51500000000000001</v>
      </c>
      <c r="BE3538">
        <f t="shared" si="1386"/>
        <v>5.1500000000000001E-3</v>
      </c>
      <c r="BG3538" s="1">
        <v>41071</v>
      </c>
      <c r="BH3538">
        <v>0.55000000000000004</v>
      </c>
      <c r="BI3538">
        <f t="shared" si="1387"/>
        <v>5.5000000000000005E-3</v>
      </c>
      <c r="BK3538" s="1">
        <v>41606</v>
      </c>
      <c r="BL3538">
        <v>2.2915199999999998</v>
      </c>
      <c r="BM3538">
        <f t="shared" si="1393"/>
        <v>2.2915199999999997E-2</v>
      </c>
      <c r="BP3538" s="1">
        <v>40947</v>
      </c>
      <c r="BQ3538">
        <v>152.44999999999999</v>
      </c>
      <c r="BR3538">
        <f t="shared" si="1388"/>
        <v>1.5245</v>
      </c>
      <c r="BT3538" s="1">
        <v>40973</v>
      </c>
      <c r="BU3538">
        <v>0.93400000000000005</v>
      </c>
      <c r="BV3538">
        <f t="shared" si="1389"/>
        <v>9.3400000000000011E-3</v>
      </c>
      <c r="BX3538" s="1">
        <v>40973</v>
      </c>
      <c r="BY3538">
        <v>1.242</v>
      </c>
      <c r="BZ3538">
        <f t="shared" si="1390"/>
        <v>1.242E-2</v>
      </c>
      <c r="CB3538" s="1">
        <v>41071</v>
      </c>
      <c r="CC3538">
        <v>0.85799999999999998</v>
      </c>
      <c r="CD3538">
        <f t="shared" si="1391"/>
        <v>8.5799999999999991E-3</v>
      </c>
      <c r="CG3538" s="1"/>
    </row>
    <row r="3539" spans="1:85" x14ac:dyDescent="0.3">
      <c r="A3539" s="21">
        <f t="shared" si="1392"/>
        <v>50766</v>
      </c>
      <c r="B3539" s="18">
        <f t="shared" si="1376"/>
        <v>112.421875</v>
      </c>
      <c r="C3539">
        <f t="shared" si="1372"/>
        <v>115</v>
      </c>
      <c r="D3539">
        <f t="shared" ca="1" si="1379"/>
        <v>-13.216666666666667</v>
      </c>
      <c r="E3539">
        <f ca="1">IF(currency="USD",'Future et co'!F3539,IF(currency="EUR",'Future et co'!G3539,FALSE))</f>
        <v>3.6070000000000005E-2</v>
      </c>
      <c r="F3539">
        <f t="shared" ca="1" si="1380"/>
        <v>3.6070000000000005E-2</v>
      </c>
      <c r="G3539">
        <f t="shared" ca="1" si="1381"/>
        <v>2.0569999999999998E-2</v>
      </c>
      <c r="L3539">
        <f t="shared" ca="1" si="1382"/>
        <v>127.8</v>
      </c>
      <c r="M3539">
        <f t="shared" ca="1" si="1377"/>
        <v>3.6070000000000005E-2</v>
      </c>
      <c r="R3539">
        <f t="shared" ca="1" si="1383"/>
        <v>127.8</v>
      </c>
      <c r="S3539">
        <f t="shared" ca="1" si="1378"/>
        <v>3.6070000000000005E-2</v>
      </c>
      <c r="U3539" s="1"/>
      <c r="W3539" t="str">
        <f t="shared" si="1373"/>
        <v/>
      </c>
      <c r="Y3539" s="1"/>
      <c r="AA3539">
        <f t="shared" si="1374"/>
        <v>0</v>
      </c>
      <c r="AC3539" s="1"/>
      <c r="AE3539">
        <f t="shared" si="1375"/>
        <v>0</v>
      </c>
      <c r="AH3539" s="1"/>
      <c r="AI3539" s="17"/>
      <c r="AJ3539" s="25"/>
      <c r="AU3539" s="1">
        <v>40967</v>
      </c>
      <c r="AV3539">
        <v>0.10199999999999999</v>
      </c>
      <c r="AW3539">
        <f t="shared" si="1384"/>
        <v>1.0199999999999999E-3</v>
      </c>
      <c r="AY3539" s="1">
        <v>40968</v>
      </c>
      <c r="AZ3539">
        <v>0.108</v>
      </c>
      <c r="BA3539">
        <f t="shared" si="1385"/>
        <v>1.08E-3</v>
      </c>
      <c r="BC3539" s="1">
        <v>41068</v>
      </c>
      <c r="BD3539">
        <v>0.51749999999999996</v>
      </c>
      <c r="BE3539">
        <f t="shared" si="1386"/>
        <v>5.1749999999999999E-3</v>
      </c>
      <c r="BG3539" s="1">
        <v>41068</v>
      </c>
      <c r="BH3539">
        <v>0.54900000000000004</v>
      </c>
      <c r="BI3539">
        <f t="shared" si="1387"/>
        <v>5.4900000000000001E-3</v>
      </c>
      <c r="BK3539" s="1">
        <v>41607</v>
      </c>
      <c r="BL3539">
        <v>2.2950900000000001</v>
      </c>
      <c r="BM3539">
        <f t="shared" si="1393"/>
        <v>2.29509E-2</v>
      </c>
      <c r="BP3539" s="1">
        <v>40946</v>
      </c>
      <c r="BQ3539">
        <v>152.58000000000001</v>
      </c>
      <c r="BR3539">
        <f t="shared" si="1388"/>
        <v>1.5258</v>
      </c>
      <c r="BT3539" s="1">
        <v>40970</v>
      </c>
      <c r="BU3539">
        <v>0.94799999999999995</v>
      </c>
      <c r="BV3539">
        <f t="shared" si="1389"/>
        <v>9.4799999999999988E-3</v>
      </c>
      <c r="BX3539" s="1">
        <v>40970</v>
      </c>
      <c r="BY3539">
        <v>1.254</v>
      </c>
      <c r="BZ3539">
        <f t="shared" si="1390"/>
        <v>1.2540000000000001E-2</v>
      </c>
      <c r="CB3539" s="1">
        <v>41068</v>
      </c>
      <c r="CC3539">
        <v>0.87</v>
      </c>
      <c r="CD3539">
        <f t="shared" si="1391"/>
        <v>8.6999999999999994E-3</v>
      </c>
      <c r="CG3539" s="1"/>
    </row>
    <row r="3540" spans="1:85" x14ac:dyDescent="0.3">
      <c r="A3540" s="21">
        <f t="shared" si="1392"/>
        <v>50767</v>
      </c>
      <c r="B3540" s="18">
        <f t="shared" si="1376"/>
        <v>112.421875</v>
      </c>
      <c r="C3540">
        <f t="shared" si="1372"/>
        <v>115</v>
      </c>
      <c r="D3540">
        <f t="shared" ca="1" si="1379"/>
        <v>-13.219444444444445</v>
      </c>
      <c r="E3540">
        <f ca="1">IF(currency="USD",'Future et co'!F3540,IF(currency="EUR",'Future et co'!G3540,FALSE))</f>
        <v>3.6070000000000005E-2</v>
      </c>
      <c r="F3540">
        <f t="shared" ca="1" si="1380"/>
        <v>3.6070000000000005E-2</v>
      </c>
      <c r="G3540">
        <f t="shared" ca="1" si="1381"/>
        <v>2.0569999999999998E-2</v>
      </c>
      <c r="L3540">
        <f t="shared" ca="1" si="1382"/>
        <v>127.8</v>
      </c>
      <c r="M3540">
        <f t="shared" ca="1" si="1377"/>
        <v>3.6070000000000005E-2</v>
      </c>
      <c r="R3540">
        <f t="shared" ca="1" si="1383"/>
        <v>127.8</v>
      </c>
      <c r="S3540">
        <f t="shared" ca="1" si="1378"/>
        <v>3.6070000000000005E-2</v>
      </c>
      <c r="U3540" s="1"/>
      <c r="W3540" t="str">
        <f t="shared" si="1373"/>
        <v/>
      </c>
      <c r="Y3540" s="1"/>
      <c r="AA3540">
        <f t="shared" si="1374"/>
        <v>0</v>
      </c>
      <c r="AC3540" s="1"/>
      <c r="AE3540">
        <f t="shared" si="1375"/>
        <v>0</v>
      </c>
      <c r="AH3540" s="1"/>
      <c r="AI3540" s="17"/>
      <c r="AJ3540" s="25"/>
      <c r="AU3540" s="1">
        <v>40966</v>
      </c>
      <c r="AV3540">
        <v>0.10100000000000001</v>
      </c>
      <c r="AW3540">
        <f t="shared" si="1384"/>
        <v>1.01E-3</v>
      </c>
      <c r="AY3540" s="1">
        <v>40967</v>
      </c>
      <c r="AZ3540">
        <v>0.108</v>
      </c>
      <c r="BA3540">
        <f t="shared" si="1385"/>
        <v>1.08E-3</v>
      </c>
      <c r="BC3540" s="1">
        <v>41067</v>
      </c>
      <c r="BD3540">
        <v>0.51</v>
      </c>
      <c r="BE3540">
        <f t="shared" si="1386"/>
        <v>5.1000000000000004E-3</v>
      </c>
      <c r="BG3540" s="1">
        <v>41067</v>
      </c>
      <c r="BH3540">
        <v>0.55000000000000004</v>
      </c>
      <c r="BI3540">
        <f t="shared" si="1387"/>
        <v>5.5000000000000005E-3</v>
      </c>
      <c r="BK3540" s="1">
        <v>41610</v>
      </c>
      <c r="BL3540">
        <v>2.30694</v>
      </c>
      <c r="BM3540">
        <f t="shared" si="1393"/>
        <v>2.30694E-2</v>
      </c>
      <c r="BP3540" s="1">
        <v>40945</v>
      </c>
      <c r="BQ3540">
        <v>153.33000000000001</v>
      </c>
      <c r="BR3540">
        <f t="shared" si="1388"/>
        <v>1.5333000000000001</v>
      </c>
      <c r="BT3540" s="1">
        <v>40969</v>
      </c>
      <c r="BU3540">
        <v>0.96699999999999997</v>
      </c>
      <c r="BV3540">
        <f t="shared" si="1389"/>
        <v>9.6699999999999998E-3</v>
      </c>
      <c r="BX3540" s="1">
        <v>40969</v>
      </c>
      <c r="BY3540">
        <v>1.2669999999999999</v>
      </c>
      <c r="BZ3540">
        <f t="shared" si="1390"/>
        <v>1.2669999999999999E-2</v>
      </c>
      <c r="CB3540" s="1">
        <v>41067</v>
      </c>
      <c r="CC3540">
        <v>0.90200000000000002</v>
      </c>
      <c r="CD3540">
        <f t="shared" si="1391"/>
        <v>9.0200000000000002E-3</v>
      </c>
      <c r="CG3540" s="1"/>
    </row>
    <row r="3541" spans="1:85" x14ac:dyDescent="0.3">
      <c r="A3541" s="21">
        <f t="shared" si="1392"/>
        <v>50768</v>
      </c>
      <c r="B3541" s="18">
        <f t="shared" si="1376"/>
        <v>112.421875</v>
      </c>
      <c r="C3541">
        <f t="shared" si="1372"/>
        <v>115</v>
      </c>
      <c r="D3541">
        <f t="shared" ca="1" si="1379"/>
        <v>-13.222222222222221</v>
      </c>
      <c r="E3541">
        <f ca="1">IF(currency="USD",'Future et co'!F3541,IF(currency="EUR",'Future et co'!G3541,FALSE))</f>
        <v>3.6070000000000005E-2</v>
      </c>
      <c r="F3541">
        <f t="shared" ca="1" si="1380"/>
        <v>3.6070000000000005E-2</v>
      </c>
      <c r="G3541">
        <f t="shared" ca="1" si="1381"/>
        <v>2.0569999999999998E-2</v>
      </c>
      <c r="L3541">
        <f t="shared" ca="1" si="1382"/>
        <v>127.8</v>
      </c>
      <c r="M3541">
        <f t="shared" ca="1" si="1377"/>
        <v>3.6070000000000005E-2</v>
      </c>
      <c r="R3541">
        <f t="shared" ca="1" si="1383"/>
        <v>127.8</v>
      </c>
      <c r="S3541">
        <f t="shared" ca="1" si="1378"/>
        <v>3.6070000000000005E-2</v>
      </c>
      <c r="U3541" s="1"/>
      <c r="W3541" t="str">
        <f t="shared" si="1373"/>
        <v/>
      </c>
      <c r="Y3541" s="1"/>
      <c r="AA3541">
        <f t="shared" si="1374"/>
        <v>0</v>
      </c>
      <c r="AC3541" s="1"/>
      <c r="AE3541">
        <f t="shared" si="1375"/>
        <v>0</v>
      </c>
      <c r="AH3541" s="1"/>
      <c r="AI3541" s="17"/>
      <c r="AJ3541" s="25"/>
      <c r="AU3541" s="1">
        <v>40963</v>
      </c>
      <c r="AV3541">
        <v>0.10100000000000001</v>
      </c>
      <c r="AW3541">
        <f t="shared" si="1384"/>
        <v>1.01E-3</v>
      </c>
      <c r="AY3541" s="1">
        <v>40966</v>
      </c>
      <c r="AZ3541">
        <v>0.107</v>
      </c>
      <c r="BA3541">
        <f t="shared" si="1385"/>
        <v>1.07E-3</v>
      </c>
      <c r="BC3541" s="1">
        <v>41066</v>
      </c>
      <c r="BD3541">
        <v>0.51300000000000001</v>
      </c>
      <c r="BE3541">
        <f t="shared" si="1386"/>
        <v>5.13E-3</v>
      </c>
      <c r="BG3541" s="1">
        <v>41066</v>
      </c>
      <c r="BH3541">
        <v>0.56999999999999995</v>
      </c>
      <c r="BI3541">
        <f t="shared" si="1387"/>
        <v>5.6999999999999993E-3</v>
      </c>
      <c r="BK3541" s="1">
        <v>41611</v>
      </c>
      <c r="BL3541">
        <v>2.3109799999999998</v>
      </c>
      <c r="BM3541">
        <f t="shared" si="1393"/>
        <v>2.31098E-2</v>
      </c>
      <c r="BP3541" s="1">
        <v>40942</v>
      </c>
      <c r="BQ3541">
        <v>152.99</v>
      </c>
      <c r="BR3541">
        <f t="shared" si="1388"/>
        <v>1.5299</v>
      </c>
      <c r="BT3541" s="1">
        <v>40968</v>
      </c>
      <c r="BU3541">
        <v>0.98299999999999998</v>
      </c>
      <c r="BV3541">
        <f t="shared" si="1389"/>
        <v>9.8300000000000002E-3</v>
      </c>
      <c r="BX3541" s="1">
        <v>40968</v>
      </c>
      <c r="BY3541">
        <v>1.2789999999999999</v>
      </c>
      <c r="BZ3541">
        <f t="shared" si="1390"/>
        <v>1.2789999999999999E-2</v>
      </c>
      <c r="CB3541" s="1">
        <v>41066</v>
      </c>
      <c r="CC3541">
        <v>0.89100000000000001</v>
      </c>
      <c r="CD3541">
        <f t="shared" si="1391"/>
        <v>8.9099999999999995E-3</v>
      </c>
      <c r="CG3541" s="1"/>
    </row>
    <row r="3542" spans="1:85" x14ac:dyDescent="0.3">
      <c r="A3542" s="21">
        <f t="shared" si="1392"/>
        <v>50769</v>
      </c>
      <c r="B3542" s="18">
        <f t="shared" si="1376"/>
        <v>112.421875</v>
      </c>
      <c r="C3542">
        <f t="shared" si="1372"/>
        <v>115</v>
      </c>
      <c r="D3542">
        <f t="shared" ca="1" si="1379"/>
        <v>-13.225</v>
      </c>
      <c r="E3542">
        <f ca="1">IF(currency="USD",'Future et co'!F3542,IF(currency="EUR",'Future et co'!G3542,FALSE))</f>
        <v>3.6070000000000005E-2</v>
      </c>
      <c r="F3542">
        <f t="shared" ca="1" si="1380"/>
        <v>3.6070000000000005E-2</v>
      </c>
      <c r="G3542">
        <f t="shared" ca="1" si="1381"/>
        <v>2.0569999999999998E-2</v>
      </c>
      <c r="L3542">
        <f t="shared" ca="1" si="1382"/>
        <v>127.8</v>
      </c>
      <c r="M3542">
        <f t="shared" ca="1" si="1377"/>
        <v>3.6070000000000005E-2</v>
      </c>
      <c r="R3542">
        <f t="shared" ca="1" si="1383"/>
        <v>127.8</v>
      </c>
      <c r="S3542">
        <f t="shared" ca="1" si="1378"/>
        <v>3.6070000000000005E-2</v>
      </c>
      <c r="U3542" s="1"/>
      <c r="W3542" t="str">
        <f t="shared" si="1373"/>
        <v/>
      </c>
      <c r="Y3542" s="1"/>
      <c r="AA3542">
        <f t="shared" si="1374"/>
        <v>0</v>
      </c>
      <c r="AC3542" s="1"/>
      <c r="AE3542">
        <f t="shared" si="1375"/>
        <v>0</v>
      </c>
      <c r="AH3542" s="1"/>
      <c r="AI3542" s="17"/>
      <c r="AJ3542" s="25"/>
      <c r="AU3542" s="1">
        <v>40962</v>
      </c>
      <c r="AV3542">
        <v>0.10299999999999999</v>
      </c>
      <c r="AW3542">
        <f t="shared" si="1384"/>
        <v>1.0299999999999999E-3</v>
      </c>
      <c r="AY3542" s="1">
        <v>40963</v>
      </c>
      <c r="AZ3542">
        <v>0.108</v>
      </c>
      <c r="BA3542">
        <f t="shared" si="1385"/>
        <v>1.08E-3</v>
      </c>
      <c r="BC3542" s="1">
        <v>41065</v>
      </c>
      <c r="BD3542">
        <v>0.55400000000000005</v>
      </c>
      <c r="BE3542">
        <f t="shared" si="1386"/>
        <v>5.5400000000000007E-3</v>
      </c>
      <c r="BG3542" s="1">
        <v>41065</v>
      </c>
      <c r="BH3542">
        <v>0.59099999999999997</v>
      </c>
      <c r="BI3542">
        <f t="shared" si="1387"/>
        <v>5.9099999999999995E-3</v>
      </c>
      <c r="BK3542" s="1">
        <v>41612</v>
      </c>
      <c r="BL3542">
        <v>2.31189</v>
      </c>
      <c r="BM3542">
        <f t="shared" si="1393"/>
        <v>2.3118900000000001E-2</v>
      </c>
      <c r="BP3542" s="1">
        <v>40941</v>
      </c>
      <c r="BQ3542">
        <v>153.83000000000001</v>
      </c>
      <c r="BR3542">
        <f t="shared" si="1388"/>
        <v>1.5383000000000002</v>
      </c>
      <c r="BT3542" s="1">
        <v>40967</v>
      </c>
      <c r="BU3542">
        <v>0.99099999999999999</v>
      </c>
      <c r="BV3542">
        <f t="shared" si="1389"/>
        <v>9.9100000000000004E-3</v>
      </c>
      <c r="BX3542" s="1">
        <v>40967</v>
      </c>
      <c r="BY3542">
        <v>1.2849999999999999</v>
      </c>
      <c r="BZ3542">
        <f t="shared" si="1390"/>
        <v>1.2849999999999999E-2</v>
      </c>
      <c r="CB3542" s="1">
        <v>41065</v>
      </c>
      <c r="CC3542">
        <v>0.873</v>
      </c>
      <c r="CD3542">
        <f t="shared" si="1391"/>
        <v>8.7299999999999999E-3</v>
      </c>
      <c r="CG3542" s="1"/>
    </row>
    <row r="3543" spans="1:85" x14ac:dyDescent="0.3">
      <c r="A3543" s="21">
        <f t="shared" si="1392"/>
        <v>50770</v>
      </c>
      <c r="B3543" s="18">
        <f t="shared" si="1376"/>
        <v>112.421875</v>
      </c>
      <c r="C3543">
        <f t="shared" si="1372"/>
        <v>115</v>
      </c>
      <c r="D3543">
        <f t="shared" ca="1" si="1379"/>
        <v>-13.227777777777778</v>
      </c>
      <c r="E3543">
        <f ca="1">IF(currency="USD",'Future et co'!F3543,IF(currency="EUR",'Future et co'!G3543,FALSE))</f>
        <v>3.6070000000000005E-2</v>
      </c>
      <c r="F3543">
        <f t="shared" ca="1" si="1380"/>
        <v>3.6070000000000005E-2</v>
      </c>
      <c r="G3543">
        <f t="shared" ca="1" si="1381"/>
        <v>2.0569999999999998E-2</v>
      </c>
      <c r="L3543">
        <f t="shared" ca="1" si="1382"/>
        <v>127.8</v>
      </c>
      <c r="M3543">
        <f t="shared" ca="1" si="1377"/>
        <v>3.6070000000000005E-2</v>
      </c>
      <c r="R3543">
        <f t="shared" ca="1" si="1383"/>
        <v>127.8</v>
      </c>
      <c r="S3543">
        <f t="shared" ca="1" si="1378"/>
        <v>3.6070000000000005E-2</v>
      </c>
      <c r="U3543" s="1"/>
      <c r="W3543" t="str">
        <f t="shared" si="1373"/>
        <v/>
      </c>
      <c r="Y3543" s="1"/>
      <c r="AA3543">
        <f t="shared" si="1374"/>
        <v>0</v>
      </c>
      <c r="AC3543" s="1"/>
      <c r="AE3543">
        <f t="shared" si="1375"/>
        <v>0</v>
      </c>
      <c r="AH3543" s="1"/>
      <c r="AI3543" s="17"/>
      <c r="AJ3543" s="25"/>
      <c r="AU3543" s="1">
        <v>40961</v>
      </c>
      <c r="AV3543">
        <v>8.2500000000000004E-2</v>
      </c>
      <c r="AW3543">
        <f t="shared" si="1384"/>
        <v>8.25E-4</v>
      </c>
      <c r="AY3543" s="1">
        <v>40962</v>
      </c>
      <c r="AZ3543">
        <v>0.108</v>
      </c>
      <c r="BA3543">
        <f t="shared" si="1385"/>
        <v>1.08E-3</v>
      </c>
      <c r="BC3543" s="1">
        <v>41064</v>
      </c>
      <c r="BD3543">
        <v>0.56100000000000005</v>
      </c>
      <c r="BE3543">
        <f t="shared" si="1386"/>
        <v>5.6100000000000004E-3</v>
      </c>
      <c r="BG3543" s="1">
        <v>41064</v>
      </c>
      <c r="BH3543">
        <v>0.60099999999999998</v>
      </c>
      <c r="BI3543">
        <f t="shared" si="1387"/>
        <v>6.0099999999999997E-3</v>
      </c>
      <c r="BK3543" s="1">
        <v>41613</v>
      </c>
      <c r="BL3543">
        <v>2.3242500000000001</v>
      </c>
      <c r="BM3543">
        <f t="shared" si="1393"/>
        <v>2.3242500000000003E-2</v>
      </c>
      <c r="BP3543" s="1">
        <v>40940</v>
      </c>
      <c r="BQ3543">
        <v>154</v>
      </c>
      <c r="BR3543">
        <f t="shared" si="1388"/>
        <v>1.54</v>
      </c>
      <c r="BT3543" s="1">
        <v>40966</v>
      </c>
      <c r="BU3543">
        <v>0.997</v>
      </c>
      <c r="BV3543">
        <f t="shared" si="1389"/>
        <v>9.9699999999999997E-3</v>
      </c>
      <c r="BX3543" s="1">
        <v>40966</v>
      </c>
      <c r="BY3543">
        <v>1.292</v>
      </c>
      <c r="BZ3543">
        <f t="shared" si="1390"/>
        <v>1.2920000000000001E-2</v>
      </c>
      <c r="CB3543" s="1">
        <v>41064</v>
      </c>
      <c r="CC3543">
        <v>0.876</v>
      </c>
      <c r="CD3543">
        <f t="shared" si="1391"/>
        <v>8.7600000000000004E-3</v>
      </c>
      <c r="CG3543" s="1"/>
    </row>
    <row r="3544" spans="1:85" x14ac:dyDescent="0.3">
      <c r="A3544" s="21">
        <f t="shared" si="1392"/>
        <v>50773</v>
      </c>
      <c r="B3544" s="18">
        <f t="shared" si="1376"/>
        <v>112.421875</v>
      </c>
      <c r="C3544">
        <f t="shared" si="1372"/>
        <v>115</v>
      </c>
      <c r="D3544">
        <f t="shared" ca="1" si="1379"/>
        <v>-13.236111111111111</v>
      </c>
      <c r="E3544">
        <f ca="1">IF(currency="USD",'Future et co'!F3544,IF(currency="EUR",'Future et co'!G3544,FALSE))</f>
        <v>3.6070000000000005E-2</v>
      </c>
      <c r="F3544">
        <f t="shared" ca="1" si="1380"/>
        <v>3.6070000000000005E-2</v>
      </c>
      <c r="G3544">
        <f t="shared" ca="1" si="1381"/>
        <v>2.0569999999999998E-2</v>
      </c>
      <c r="L3544">
        <f t="shared" ca="1" si="1382"/>
        <v>127.8</v>
      </c>
      <c r="M3544">
        <f t="shared" ca="1" si="1377"/>
        <v>3.6070000000000005E-2</v>
      </c>
      <c r="R3544">
        <f t="shared" ca="1" si="1383"/>
        <v>127.8</v>
      </c>
      <c r="S3544">
        <f t="shared" ca="1" si="1378"/>
        <v>3.6070000000000005E-2</v>
      </c>
      <c r="U3544" s="1"/>
      <c r="W3544" t="str">
        <f t="shared" si="1373"/>
        <v/>
      </c>
      <c r="Y3544" s="1"/>
      <c r="AA3544">
        <f t="shared" si="1374"/>
        <v>0</v>
      </c>
      <c r="AC3544" s="1"/>
      <c r="AE3544">
        <f t="shared" si="1375"/>
        <v>0</v>
      </c>
      <c r="AH3544" s="1"/>
      <c r="AI3544" s="17"/>
      <c r="AJ3544" s="25"/>
      <c r="AU3544" s="1">
        <v>40960</v>
      </c>
      <c r="AV3544">
        <v>9.5000000000000001E-2</v>
      </c>
      <c r="AW3544">
        <f t="shared" si="1384"/>
        <v>9.5E-4</v>
      </c>
      <c r="AY3544" s="1">
        <v>40961</v>
      </c>
      <c r="AZ3544">
        <v>0.10199999999999999</v>
      </c>
      <c r="BA3544">
        <f t="shared" si="1385"/>
        <v>1.0199999999999999E-3</v>
      </c>
      <c r="BC3544" s="1">
        <v>41061</v>
      </c>
      <c r="BD3544">
        <v>0.55500000000000005</v>
      </c>
      <c r="BE3544">
        <f t="shared" si="1386"/>
        <v>5.5500000000000002E-3</v>
      </c>
      <c r="BG3544" s="1">
        <v>41061</v>
      </c>
      <c r="BH3544">
        <v>0.59499999999999997</v>
      </c>
      <c r="BI3544">
        <f t="shared" si="1387"/>
        <v>5.9499999999999996E-3</v>
      </c>
      <c r="BK3544" s="1">
        <v>41614</v>
      </c>
      <c r="BL3544">
        <v>2.2987899999999999</v>
      </c>
      <c r="BM3544">
        <f t="shared" si="1393"/>
        <v>2.2987899999999999E-2</v>
      </c>
      <c r="BP3544" s="1">
        <v>40939</v>
      </c>
      <c r="BQ3544">
        <v>154.53</v>
      </c>
      <c r="BR3544">
        <f t="shared" si="1388"/>
        <v>1.5453000000000001</v>
      </c>
      <c r="BT3544" s="1">
        <v>40963</v>
      </c>
      <c r="BU3544">
        <v>1.006</v>
      </c>
      <c r="BV3544">
        <f t="shared" si="1389"/>
        <v>1.0059999999999999E-2</v>
      </c>
      <c r="BX3544" s="1">
        <v>40963</v>
      </c>
      <c r="BY3544">
        <v>1.3009999999999999</v>
      </c>
      <c r="BZ3544">
        <f t="shared" si="1390"/>
        <v>1.3009999999999999E-2</v>
      </c>
      <c r="CB3544" s="1">
        <v>41061</v>
      </c>
      <c r="CC3544">
        <v>0.873</v>
      </c>
      <c r="CD3544">
        <f t="shared" si="1391"/>
        <v>8.7299999999999999E-3</v>
      </c>
      <c r="CG3544" s="1"/>
    </row>
    <row r="3545" spans="1:85" x14ac:dyDescent="0.3">
      <c r="A3545" s="21">
        <f t="shared" si="1392"/>
        <v>50774</v>
      </c>
      <c r="B3545" s="18">
        <f t="shared" si="1376"/>
        <v>112.421875</v>
      </c>
      <c r="C3545">
        <f t="shared" ref="C3545:C3608" si="1394">CEILING(B3545,$C$9)</f>
        <v>115</v>
      </c>
      <c r="D3545">
        <f t="shared" ca="1" si="1379"/>
        <v>-13.238888888888889</v>
      </c>
      <c r="E3545">
        <f ca="1">IF(currency="USD",'Future et co'!F3545,IF(currency="EUR",'Future et co'!G3545,FALSE))</f>
        <v>3.6070000000000005E-2</v>
      </c>
      <c r="F3545">
        <f t="shared" ca="1" si="1380"/>
        <v>3.6070000000000005E-2</v>
      </c>
      <c r="G3545">
        <f t="shared" ca="1" si="1381"/>
        <v>2.0569999999999998E-2</v>
      </c>
      <c r="L3545">
        <f t="shared" ca="1" si="1382"/>
        <v>127.8</v>
      </c>
      <c r="M3545">
        <f t="shared" ca="1" si="1377"/>
        <v>3.6070000000000005E-2</v>
      </c>
      <c r="R3545">
        <f t="shared" ca="1" si="1383"/>
        <v>127.8</v>
      </c>
      <c r="S3545">
        <f t="shared" ca="1" si="1378"/>
        <v>3.6070000000000005E-2</v>
      </c>
      <c r="U3545" s="1"/>
      <c r="W3545" t="str">
        <f t="shared" si="1373"/>
        <v/>
      </c>
      <c r="Y3545" s="1"/>
      <c r="AA3545">
        <f t="shared" si="1374"/>
        <v>0</v>
      </c>
      <c r="AC3545" s="1"/>
      <c r="AE3545">
        <f t="shared" si="1375"/>
        <v>0</v>
      </c>
      <c r="AH3545" s="1"/>
      <c r="AI3545" s="17"/>
      <c r="AJ3545" s="25"/>
      <c r="AU3545" s="1">
        <v>40956</v>
      </c>
      <c r="AV3545">
        <v>9.8000000000000004E-2</v>
      </c>
      <c r="AW3545">
        <f t="shared" si="1384"/>
        <v>9.7999999999999997E-4</v>
      </c>
      <c r="AY3545" s="1">
        <v>40960</v>
      </c>
      <c r="AZ3545">
        <v>0.1</v>
      </c>
      <c r="BA3545">
        <f t="shared" si="1385"/>
        <v>1E-3</v>
      </c>
      <c r="BC3545" s="1">
        <v>41060</v>
      </c>
      <c r="BD3545">
        <v>0.53400000000000003</v>
      </c>
      <c r="BE3545">
        <f t="shared" si="1386"/>
        <v>5.3400000000000001E-3</v>
      </c>
      <c r="BG3545" s="1">
        <v>41060</v>
      </c>
      <c r="BH3545">
        <v>0.59</v>
      </c>
      <c r="BI3545">
        <f t="shared" si="1387"/>
        <v>5.8999999999999999E-3</v>
      </c>
      <c r="BK3545" s="1">
        <v>41617</v>
      </c>
      <c r="BL3545">
        <v>2.2956799999999999</v>
      </c>
      <c r="BM3545">
        <f t="shared" si="1393"/>
        <v>2.2956799999999999E-2</v>
      </c>
      <c r="BP3545" s="1">
        <v>40938</v>
      </c>
      <c r="BQ3545">
        <v>154.47999999999999</v>
      </c>
      <c r="BR3545">
        <f t="shared" si="1388"/>
        <v>1.5448</v>
      </c>
      <c r="BT3545" s="1">
        <v>40962</v>
      </c>
      <c r="BU3545">
        <v>1.014</v>
      </c>
      <c r="BV3545">
        <f t="shared" si="1389"/>
        <v>1.014E-2</v>
      </c>
      <c r="BX3545" s="1">
        <v>40962</v>
      </c>
      <c r="BY3545">
        <v>1.3089999999999999</v>
      </c>
      <c r="BZ3545">
        <f t="shared" si="1390"/>
        <v>1.3089999999999999E-2</v>
      </c>
      <c r="CB3545" s="1">
        <v>41060</v>
      </c>
      <c r="CC3545">
        <v>0.86199999999999999</v>
      </c>
      <c r="CD3545">
        <f t="shared" si="1391"/>
        <v>8.6199999999999992E-3</v>
      </c>
      <c r="CG3545" s="1"/>
    </row>
    <row r="3546" spans="1:85" x14ac:dyDescent="0.3">
      <c r="A3546" s="21">
        <f t="shared" si="1392"/>
        <v>50775</v>
      </c>
      <c r="B3546" s="18">
        <f t="shared" si="1376"/>
        <v>112.421875</v>
      </c>
      <c r="C3546">
        <f t="shared" si="1394"/>
        <v>115</v>
      </c>
      <c r="D3546">
        <f t="shared" ca="1" si="1379"/>
        <v>-13.241666666666667</v>
      </c>
      <c r="E3546">
        <f ca="1">IF(currency="USD",'Future et co'!F3546,IF(currency="EUR",'Future et co'!G3546,FALSE))</f>
        <v>3.6070000000000005E-2</v>
      </c>
      <c r="F3546">
        <f t="shared" ca="1" si="1380"/>
        <v>3.6070000000000005E-2</v>
      </c>
      <c r="G3546">
        <f t="shared" ca="1" si="1381"/>
        <v>2.0569999999999998E-2</v>
      </c>
      <c r="L3546">
        <f t="shared" ca="1" si="1382"/>
        <v>127.8</v>
      </c>
      <c r="M3546">
        <f t="shared" ca="1" si="1377"/>
        <v>3.6070000000000005E-2</v>
      </c>
      <c r="R3546">
        <f t="shared" ca="1" si="1383"/>
        <v>127.8</v>
      </c>
      <c r="S3546">
        <f t="shared" ca="1" si="1378"/>
        <v>3.6070000000000005E-2</v>
      </c>
      <c r="U3546" s="1"/>
      <c r="W3546" t="str">
        <f t="shared" si="1373"/>
        <v/>
      </c>
      <c r="Y3546" s="1"/>
      <c r="AA3546">
        <f t="shared" si="1374"/>
        <v>0</v>
      </c>
      <c r="AC3546" s="1"/>
      <c r="AE3546">
        <f t="shared" si="1375"/>
        <v>0</v>
      </c>
      <c r="AH3546" s="1"/>
      <c r="AI3546" s="17"/>
      <c r="AJ3546" s="25"/>
      <c r="AU3546" s="1">
        <v>40955</v>
      </c>
      <c r="AV3546">
        <v>0.09</v>
      </c>
      <c r="AW3546">
        <f t="shared" si="1384"/>
        <v>8.9999999999999998E-4</v>
      </c>
      <c r="AY3546" s="1">
        <v>40956</v>
      </c>
      <c r="AZ3546">
        <v>0.09</v>
      </c>
      <c r="BA3546">
        <f t="shared" si="1385"/>
        <v>8.9999999999999998E-4</v>
      </c>
      <c r="BC3546" s="1">
        <v>41059</v>
      </c>
      <c r="BD3546">
        <v>0.54700000000000004</v>
      </c>
      <c r="BE3546">
        <f t="shared" si="1386"/>
        <v>5.47E-3</v>
      </c>
      <c r="BG3546" s="1">
        <v>41059</v>
      </c>
      <c r="BH3546">
        <v>0.59</v>
      </c>
      <c r="BI3546">
        <f t="shared" si="1387"/>
        <v>5.8999999999999999E-3</v>
      </c>
      <c r="BK3546" s="1">
        <v>41618</v>
      </c>
      <c r="BL3546">
        <v>2.3052000000000001</v>
      </c>
      <c r="BM3546">
        <f t="shared" si="1393"/>
        <v>2.3052000000000003E-2</v>
      </c>
      <c r="BP3546" s="1">
        <v>40935</v>
      </c>
      <c r="BQ3546">
        <v>153.62</v>
      </c>
      <c r="BR3546">
        <f t="shared" si="1388"/>
        <v>1.5362</v>
      </c>
      <c r="BT3546" s="1">
        <v>40961</v>
      </c>
      <c r="BU3546">
        <v>1.0209999999999999</v>
      </c>
      <c r="BV3546">
        <f t="shared" si="1389"/>
        <v>1.0209999999999999E-2</v>
      </c>
      <c r="BX3546" s="1">
        <v>40961</v>
      </c>
      <c r="BY3546">
        <v>1.3149999999999999</v>
      </c>
      <c r="BZ3546">
        <f t="shared" si="1390"/>
        <v>1.315E-2</v>
      </c>
      <c r="CB3546" s="1">
        <v>41059</v>
      </c>
      <c r="CC3546">
        <v>0.88</v>
      </c>
      <c r="CD3546">
        <f t="shared" si="1391"/>
        <v>8.8000000000000005E-3</v>
      </c>
      <c r="CG3546" s="1"/>
    </row>
    <row r="3547" spans="1:85" x14ac:dyDescent="0.3">
      <c r="A3547" s="21">
        <f t="shared" si="1392"/>
        <v>50776</v>
      </c>
      <c r="B3547" s="18">
        <f t="shared" si="1376"/>
        <v>112.421875</v>
      </c>
      <c r="C3547">
        <f t="shared" si="1394"/>
        <v>115</v>
      </c>
      <c r="D3547">
        <f t="shared" ca="1" si="1379"/>
        <v>-13.244444444444444</v>
      </c>
      <c r="E3547">
        <f ca="1">IF(currency="USD",'Future et co'!F3547,IF(currency="EUR",'Future et co'!G3547,FALSE))</f>
        <v>3.6070000000000005E-2</v>
      </c>
      <c r="F3547">
        <f t="shared" ca="1" si="1380"/>
        <v>3.6070000000000005E-2</v>
      </c>
      <c r="G3547">
        <f t="shared" ca="1" si="1381"/>
        <v>2.0569999999999998E-2</v>
      </c>
      <c r="L3547">
        <f t="shared" ca="1" si="1382"/>
        <v>127.8</v>
      </c>
      <c r="M3547">
        <f t="shared" ca="1" si="1377"/>
        <v>3.6070000000000005E-2</v>
      </c>
      <c r="R3547">
        <f t="shared" ca="1" si="1383"/>
        <v>127.8</v>
      </c>
      <c r="S3547">
        <f t="shared" ca="1" si="1378"/>
        <v>3.6070000000000005E-2</v>
      </c>
      <c r="U3547" s="1"/>
      <c r="W3547" t="str">
        <f t="shared" si="1373"/>
        <v/>
      </c>
      <c r="Y3547" s="1"/>
      <c r="AA3547">
        <f t="shared" si="1374"/>
        <v>0</v>
      </c>
      <c r="AC3547" s="1"/>
      <c r="AE3547">
        <f t="shared" si="1375"/>
        <v>0</v>
      </c>
      <c r="AH3547" s="1"/>
      <c r="AI3547" s="17"/>
      <c r="AJ3547" s="25"/>
      <c r="AU3547" s="1">
        <v>40954</v>
      </c>
      <c r="AV3547">
        <v>9.2499999999999999E-2</v>
      </c>
      <c r="AW3547">
        <f t="shared" si="1384"/>
        <v>9.2500000000000004E-4</v>
      </c>
      <c r="AY3547" s="1">
        <v>40955</v>
      </c>
      <c r="AZ3547">
        <v>0.108</v>
      </c>
      <c r="BA3547">
        <f t="shared" si="1385"/>
        <v>1.08E-3</v>
      </c>
      <c r="BC3547" s="1">
        <v>41058</v>
      </c>
      <c r="BD3547">
        <v>0.52800000000000002</v>
      </c>
      <c r="BE3547">
        <f t="shared" si="1386"/>
        <v>5.28E-3</v>
      </c>
      <c r="BG3547" s="1">
        <v>41058</v>
      </c>
      <c r="BH3547">
        <v>0.6</v>
      </c>
      <c r="BI3547">
        <f t="shared" si="1387"/>
        <v>6.0000000000000001E-3</v>
      </c>
      <c r="BK3547" s="1">
        <v>41619</v>
      </c>
      <c r="BL3547">
        <v>2.33039</v>
      </c>
      <c r="BM3547">
        <f t="shared" si="1393"/>
        <v>2.3303899999999999E-2</v>
      </c>
      <c r="BP3547" s="1">
        <v>40934</v>
      </c>
      <c r="BQ3547">
        <v>153.38999999999999</v>
      </c>
      <c r="BR3547">
        <f t="shared" si="1388"/>
        <v>1.5338999999999998</v>
      </c>
      <c r="BT3547" s="1">
        <v>40960</v>
      </c>
      <c r="BU3547">
        <v>1.026</v>
      </c>
      <c r="BV3547">
        <f t="shared" si="1389"/>
        <v>1.026E-2</v>
      </c>
      <c r="BX3547" s="1">
        <v>40960</v>
      </c>
      <c r="BY3547">
        <v>1.321</v>
      </c>
      <c r="BZ3547">
        <f t="shared" si="1390"/>
        <v>1.321E-2</v>
      </c>
      <c r="CB3547" s="1">
        <v>41058</v>
      </c>
      <c r="CC3547">
        <v>0.88400000000000001</v>
      </c>
      <c r="CD3547">
        <f t="shared" si="1391"/>
        <v>8.8400000000000006E-3</v>
      </c>
      <c r="CG3547" s="1"/>
    </row>
    <row r="3548" spans="1:85" x14ac:dyDescent="0.3">
      <c r="A3548" s="21">
        <f t="shared" si="1392"/>
        <v>50777</v>
      </c>
      <c r="B3548" s="18">
        <f t="shared" si="1376"/>
        <v>112.421875</v>
      </c>
      <c r="C3548">
        <f t="shared" si="1394"/>
        <v>115</v>
      </c>
      <c r="D3548">
        <f t="shared" ca="1" si="1379"/>
        <v>-13.247222222222222</v>
      </c>
      <c r="E3548">
        <f ca="1">IF(currency="USD",'Future et co'!F3548,IF(currency="EUR",'Future et co'!G3548,FALSE))</f>
        <v>3.6070000000000005E-2</v>
      </c>
      <c r="F3548">
        <f t="shared" ca="1" si="1380"/>
        <v>3.6070000000000005E-2</v>
      </c>
      <c r="G3548">
        <f t="shared" ca="1" si="1381"/>
        <v>2.0569999999999998E-2</v>
      </c>
      <c r="L3548">
        <f t="shared" ca="1" si="1382"/>
        <v>127.8</v>
      </c>
      <c r="M3548">
        <f t="shared" ca="1" si="1377"/>
        <v>3.6070000000000005E-2</v>
      </c>
      <c r="R3548">
        <f t="shared" ca="1" si="1383"/>
        <v>127.8</v>
      </c>
      <c r="S3548">
        <f t="shared" ca="1" si="1378"/>
        <v>3.6070000000000005E-2</v>
      </c>
      <c r="U3548" s="1"/>
      <c r="W3548" t="str">
        <f t="shared" si="1373"/>
        <v/>
      </c>
      <c r="Y3548" s="1"/>
      <c r="AA3548">
        <f t="shared" si="1374"/>
        <v>0</v>
      </c>
      <c r="AC3548" s="1"/>
      <c r="AE3548">
        <f t="shared" si="1375"/>
        <v>0</v>
      </c>
      <c r="AH3548" s="1"/>
      <c r="AI3548" s="17"/>
      <c r="AJ3548" s="25"/>
      <c r="AU3548" s="1">
        <v>40953</v>
      </c>
      <c r="AV3548">
        <v>0.114</v>
      </c>
      <c r="AW3548">
        <f t="shared" si="1384"/>
        <v>1.14E-3</v>
      </c>
      <c r="AY3548" s="1">
        <v>40954</v>
      </c>
      <c r="AZ3548">
        <v>0.111</v>
      </c>
      <c r="BA3548">
        <f t="shared" si="1385"/>
        <v>1.1100000000000001E-3</v>
      </c>
      <c r="BC3548" s="1">
        <v>41057</v>
      </c>
      <c r="BD3548">
        <v>0.54500000000000004</v>
      </c>
      <c r="BE3548">
        <f t="shared" si="1386"/>
        <v>5.45E-3</v>
      </c>
      <c r="BG3548" s="1">
        <v>41057</v>
      </c>
      <c r="BH3548">
        <v>0.60250000000000004</v>
      </c>
      <c r="BI3548">
        <f t="shared" si="1387"/>
        <v>6.025E-3</v>
      </c>
      <c r="BK3548" s="1">
        <v>41620</v>
      </c>
      <c r="BL3548">
        <v>2.3397999999999999</v>
      </c>
      <c r="BM3548">
        <f t="shared" si="1393"/>
        <v>2.3397999999999999E-2</v>
      </c>
      <c r="BP3548" s="1">
        <v>40933</v>
      </c>
      <c r="BQ3548">
        <v>152.43</v>
      </c>
      <c r="BR3548">
        <f t="shared" si="1388"/>
        <v>1.5243</v>
      </c>
      <c r="BT3548" s="1">
        <v>40959</v>
      </c>
      <c r="BU3548">
        <v>1.0309999999999999</v>
      </c>
      <c r="BV3548">
        <f t="shared" si="1389"/>
        <v>1.031E-2</v>
      </c>
      <c r="BX3548" s="1">
        <v>40959</v>
      </c>
      <c r="BY3548">
        <v>1.3280000000000001</v>
      </c>
      <c r="BZ3548">
        <f t="shared" si="1390"/>
        <v>1.328E-2</v>
      </c>
      <c r="CB3548" s="1">
        <v>41057</v>
      </c>
      <c r="CC3548">
        <v>0.874</v>
      </c>
      <c r="CD3548">
        <f t="shared" si="1391"/>
        <v>8.7399999999999995E-3</v>
      </c>
      <c r="CG3548" s="1"/>
    </row>
    <row r="3549" spans="1:85" x14ac:dyDescent="0.3">
      <c r="A3549" s="21">
        <f t="shared" si="1392"/>
        <v>50780</v>
      </c>
      <c r="B3549" s="18">
        <f t="shared" si="1376"/>
        <v>112.421875</v>
      </c>
      <c r="C3549">
        <f t="shared" si="1394"/>
        <v>115</v>
      </c>
      <c r="D3549">
        <f t="shared" ca="1" si="1379"/>
        <v>-13.255555555555556</v>
      </c>
      <c r="E3549">
        <f ca="1">IF(currency="USD",'Future et co'!F3549,IF(currency="EUR",'Future et co'!G3549,FALSE))</f>
        <v>3.6070000000000005E-2</v>
      </c>
      <c r="F3549">
        <f t="shared" ca="1" si="1380"/>
        <v>3.6070000000000005E-2</v>
      </c>
      <c r="G3549">
        <f t="shared" ca="1" si="1381"/>
        <v>2.0569999999999998E-2</v>
      </c>
      <c r="L3549">
        <f t="shared" ca="1" si="1382"/>
        <v>127.8</v>
      </c>
      <c r="M3549">
        <f t="shared" ca="1" si="1377"/>
        <v>3.6070000000000005E-2</v>
      </c>
      <c r="R3549">
        <f t="shared" ca="1" si="1383"/>
        <v>127.8</v>
      </c>
      <c r="S3549">
        <f t="shared" ca="1" si="1378"/>
        <v>3.6070000000000005E-2</v>
      </c>
      <c r="U3549" s="1"/>
      <c r="W3549" t="str">
        <f t="shared" si="1373"/>
        <v/>
      </c>
      <c r="Y3549" s="1"/>
      <c r="AA3549">
        <f t="shared" si="1374"/>
        <v>0</v>
      </c>
      <c r="AC3549" s="1"/>
      <c r="AE3549">
        <f t="shared" si="1375"/>
        <v>0</v>
      </c>
      <c r="AH3549" s="1"/>
      <c r="AI3549" s="17"/>
      <c r="AJ3549" s="25"/>
      <c r="AU3549" s="1">
        <v>40952</v>
      </c>
      <c r="AV3549">
        <v>0.10249999999999999</v>
      </c>
      <c r="AW3549">
        <f t="shared" si="1384"/>
        <v>1.0249999999999999E-3</v>
      </c>
      <c r="AY3549" s="1">
        <v>40953</v>
      </c>
      <c r="AZ3549">
        <v>0.12</v>
      </c>
      <c r="BA3549">
        <f t="shared" si="1385"/>
        <v>1.1999999999999999E-3</v>
      </c>
      <c r="BC3549" s="1">
        <v>41054</v>
      </c>
      <c r="BD3549">
        <v>0.56000000000000005</v>
      </c>
      <c r="BE3549">
        <f t="shared" si="1386"/>
        <v>5.6000000000000008E-3</v>
      </c>
      <c r="BG3549" s="1">
        <v>41054</v>
      </c>
      <c r="BH3549">
        <v>0.60299999999999998</v>
      </c>
      <c r="BI3549">
        <f t="shared" si="1387"/>
        <v>6.0299999999999998E-3</v>
      </c>
      <c r="BK3549" s="1">
        <v>41621</v>
      </c>
      <c r="BL3549">
        <v>2.3541699999999999</v>
      </c>
      <c r="BM3549">
        <f t="shared" si="1393"/>
        <v>2.3541699999999999E-2</v>
      </c>
      <c r="BP3549" s="1">
        <v>40932</v>
      </c>
      <c r="BQ3549">
        <v>151.86000000000001</v>
      </c>
      <c r="BR3549">
        <f t="shared" si="1388"/>
        <v>1.5186000000000002</v>
      </c>
      <c r="BT3549" s="1">
        <v>40956</v>
      </c>
      <c r="BU3549">
        <v>1.036</v>
      </c>
      <c r="BV3549">
        <f t="shared" si="1389"/>
        <v>1.0360000000000001E-2</v>
      </c>
      <c r="BX3549" s="1">
        <v>40956</v>
      </c>
      <c r="BY3549">
        <v>1.3340000000000001</v>
      </c>
      <c r="BZ3549">
        <f t="shared" si="1390"/>
        <v>1.3340000000000001E-2</v>
      </c>
      <c r="CB3549" s="1">
        <v>41054</v>
      </c>
      <c r="CC3549">
        <v>0.88900000000000001</v>
      </c>
      <c r="CD3549">
        <f t="shared" si="1391"/>
        <v>8.8900000000000003E-3</v>
      </c>
      <c r="CG3549" s="1"/>
    </row>
    <row r="3550" spans="1:85" x14ac:dyDescent="0.3">
      <c r="A3550" s="21">
        <f t="shared" si="1392"/>
        <v>50781</v>
      </c>
      <c r="B3550" s="18">
        <f t="shared" si="1376"/>
        <v>112.421875</v>
      </c>
      <c r="C3550">
        <f t="shared" si="1394"/>
        <v>115</v>
      </c>
      <c r="D3550">
        <f t="shared" ca="1" si="1379"/>
        <v>-13.258333333333333</v>
      </c>
      <c r="E3550">
        <f ca="1">IF(currency="USD",'Future et co'!F3550,IF(currency="EUR",'Future et co'!G3550,FALSE))</f>
        <v>3.6070000000000005E-2</v>
      </c>
      <c r="F3550">
        <f t="shared" ca="1" si="1380"/>
        <v>3.6070000000000005E-2</v>
      </c>
      <c r="G3550">
        <f t="shared" ca="1" si="1381"/>
        <v>2.0569999999999998E-2</v>
      </c>
      <c r="L3550">
        <f t="shared" ca="1" si="1382"/>
        <v>127.8</v>
      </c>
      <c r="M3550">
        <f t="shared" ca="1" si="1377"/>
        <v>3.6070000000000005E-2</v>
      </c>
      <c r="R3550">
        <f t="shared" ca="1" si="1383"/>
        <v>127.8</v>
      </c>
      <c r="S3550">
        <f t="shared" ca="1" si="1378"/>
        <v>3.6070000000000005E-2</v>
      </c>
      <c r="U3550" s="1"/>
      <c r="W3550" t="str">
        <f t="shared" si="1373"/>
        <v/>
      </c>
      <c r="Y3550" s="1"/>
      <c r="AA3550">
        <f t="shared" si="1374"/>
        <v>0</v>
      </c>
      <c r="AC3550" s="1"/>
      <c r="AE3550">
        <f t="shared" si="1375"/>
        <v>0</v>
      </c>
      <c r="AH3550" s="1"/>
      <c r="AI3550" s="17"/>
      <c r="AJ3550" s="25"/>
      <c r="AU3550" s="1">
        <v>40949</v>
      </c>
      <c r="AV3550">
        <v>0.114</v>
      </c>
      <c r="AW3550">
        <f t="shared" si="1384"/>
        <v>1.14E-3</v>
      </c>
      <c r="AY3550" s="1">
        <v>40952</v>
      </c>
      <c r="AZ3550">
        <v>0.10249999999999999</v>
      </c>
      <c r="BA3550">
        <f t="shared" si="1385"/>
        <v>1.0249999999999999E-3</v>
      </c>
      <c r="BC3550" s="1">
        <v>41053</v>
      </c>
      <c r="BD3550">
        <v>0.55700000000000005</v>
      </c>
      <c r="BE3550">
        <f t="shared" si="1386"/>
        <v>5.5700000000000003E-3</v>
      </c>
      <c r="BG3550" s="1">
        <v>41053</v>
      </c>
      <c r="BH3550">
        <v>0.60799999999999998</v>
      </c>
      <c r="BI3550">
        <f t="shared" si="1387"/>
        <v>6.0799999999999995E-3</v>
      </c>
      <c r="BK3550" s="1">
        <v>41624</v>
      </c>
      <c r="BL3550">
        <v>2.3485499999999999</v>
      </c>
      <c r="BM3550">
        <f t="shared" si="1393"/>
        <v>2.3485499999999999E-2</v>
      </c>
      <c r="BP3550" s="1">
        <v>40931</v>
      </c>
      <c r="BQ3550">
        <v>152.01</v>
      </c>
      <c r="BR3550">
        <f t="shared" si="1388"/>
        <v>1.5201</v>
      </c>
      <c r="BT3550" s="1">
        <v>40955</v>
      </c>
      <c r="BU3550">
        <v>1.0409999999999999</v>
      </c>
      <c r="BV3550">
        <f t="shared" si="1389"/>
        <v>1.0409999999999999E-2</v>
      </c>
      <c r="BX3550" s="1">
        <v>40955</v>
      </c>
      <c r="BY3550">
        <v>1.339</v>
      </c>
      <c r="BZ3550">
        <f t="shared" si="1390"/>
        <v>1.3389999999999999E-2</v>
      </c>
      <c r="CB3550" s="1">
        <v>41053</v>
      </c>
      <c r="CC3550">
        <v>0.90500000000000003</v>
      </c>
      <c r="CD3550">
        <f t="shared" si="1391"/>
        <v>9.0500000000000008E-3</v>
      </c>
      <c r="CG3550" s="1"/>
    </row>
    <row r="3551" spans="1:85" x14ac:dyDescent="0.3">
      <c r="A3551" s="21">
        <f t="shared" si="1392"/>
        <v>50782</v>
      </c>
      <c r="B3551" s="18">
        <f t="shared" si="1376"/>
        <v>112.421875</v>
      </c>
      <c r="C3551">
        <f t="shared" si="1394"/>
        <v>115</v>
      </c>
      <c r="D3551">
        <f t="shared" ca="1" si="1379"/>
        <v>-13.261111111111111</v>
      </c>
      <c r="E3551">
        <f ca="1">IF(currency="USD",'Future et co'!F3551,IF(currency="EUR",'Future et co'!G3551,FALSE))</f>
        <v>3.6070000000000005E-2</v>
      </c>
      <c r="F3551">
        <f t="shared" ca="1" si="1380"/>
        <v>3.6070000000000005E-2</v>
      </c>
      <c r="G3551">
        <f t="shared" ca="1" si="1381"/>
        <v>2.0569999999999998E-2</v>
      </c>
      <c r="L3551">
        <f t="shared" ca="1" si="1382"/>
        <v>127.8</v>
      </c>
      <c r="M3551">
        <f t="shared" ca="1" si="1377"/>
        <v>3.6070000000000005E-2</v>
      </c>
      <c r="R3551">
        <f t="shared" ca="1" si="1383"/>
        <v>127.8</v>
      </c>
      <c r="S3551">
        <f t="shared" ca="1" si="1378"/>
        <v>3.6070000000000005E-2</v>
      </c>
      <c r="U3551" s="1"/>
      <c r="W3551" t="str">
        <f t="shared" si="1373"/>
        <v/>
      </c>
      <c r="Y3551" s="1"/>
      <c r="AA3551">
        <f t="shared" si="1374"/>
        <v>0</v>
      </c>
      <c r="AC3551" s="1"/>
      <c r="AE3551">
        <f t="shared" si="1375"/>
        <v>0</v>
      </c>
      <c r="AH3551" s="1"/>
      <c r="AI3551" s="17"/>
      <c r="AJ3551" s="25"/>
      <c r="AU3551" s="1">
        <v>40948</v>
      </c>
      <c r="AV3551">
        <v>0.105</v>
      </c>
      <c r="AW3551">
        <f t="shared" si="1384"/>
        <v>1.0499999999999999E-3</v>
      </c>
      <c r="AY3551" s="1">
        <v>40949</v>
      </c>
      <c r="AZ3551">
        <v>0.11600000000000001</v>
      </c>
      <c r="BA3551">
        <f t="shared" si="1385"/>
        <v>1.16E-3</v>
      </c>
      <c r="BC3551" s="1">
        <v>41052</v>
      </c>
      <c r="BD3551">
        <v>0.56299999999999994</v>
      </c>
      <c r="BE3551">
        <f t="shared" si="1386"/>
        <v>5.6299999999999996E-3</v>
      </c>
      <c r="BG3551" s="1">
        <v>41052</v>
      </c>
      <c r="BH3551">
        <v>0.625</v>
      </c>
      <c r="BI3551">
        <f t="shared" si="1387"/>
        <v>6.2500000000000003E-3</v>
      </c>
      <c r="BK3551" s="1">
        <v>41625</v>
      </c>
      <c r="BL3551">
        <v>2.3659300000000001</v>
      </c>
      <c r="BM3551">
        <f t="shared" si="1393"/>
        <v>2.3659300000000001E-2</v>
      </c>
      <c r="BP3551" s="1">
        <v>40928</v>
      </c>
      <c r="BQ3551">
        <v>152.76</v>
      </c>
      <c r="BR3551">
        <f t="shared" si="1388"/>
        <v>1.5275999999999998</v>
      </c>
      <c r="BT3551" s="1">
        <v>40954</v>
      </c>
      <c r="BU3551">
        <v>1.0449999999999999</v>
      </c>
      <c r="BV3551">
        <f t="shared" si="1389"/>
        <v>1.0449999999999999E-2</v>
      </c>
      <c r="BX3551" s="1">
        <v>40954</v>
      </c>
      <c r="BY3551">
        <v>1.345</v>
      </c>
      <c r="BZ3551">
        <f t="shared" si="1390"/>
        <v>1.345E-2</v>
      </c>
      <c r="CB3551" s="1">
        <v>41052</v>
      </c>
      <c r="CC3551">
        <v>0.90800000000000003</v>
      </c>
      <c r="CD3551">
        <f t="shared" si="1391"/>
        <v>9.0799999999999995E-3</v>
      </c>
      <c r="CG3551" s="1"/>
    </row>
    <row r="3552" spans="1:85" x14ac:dyDescent="0.3">
      <c r="A3552" s="21">
        <f t="shared" si="1392"/>
        <v>50783</v>
      </c>
      <c r="B3552" s="18">
        <f t="shared" si="1376"/>
        <v>112.421875</v>
      </c>
      <c r="C3552">
        <f t="shared" si="1394"/>
        <v>115</v>
      </c>
      <c r="D3552">
        <f t="shared" ca="1" si="1379"/>
        <v>-13.263888888888889</v>
      </c>
      <c r="E3552">
        <f ca="1">IF(currency="USD",'Future et co'!F3552,IF(currency="EUR",'Future et co'!G3552,FALSE))</f>
        <v>3.6070000000000005E-2</v>
      </c>
      <c r="F3552">
        <f t="shared" ca="1" si="1380"/>
        <v>3.6070000000000005E-2</v>
      </c>
      <c r="G3552">
        <f t="shared" ca="1" si="1381"/>
        <v>2.0569999999999998E-2</v>
      </c>
      <c r="L3552">
        <f t="shared" ca="1" si="1382"/>
        <v>127.8</v>
      </c>
      <c r="M3552">
        <f t="shared" ca="1" si="1377"/>
        <v>3.6070000000000005E-2</v>
      </c>
      <c r="R3552">
        <f t="shared" ca="1" si="1383"/>
        <v>127.8</v>
      </c>
      <c r="S3552">
        <f t="shared" ca="1" si="1378"/>
        <v>3.6070000000000005E-2</v>
      </c>
      <c r="U3552" s="1"/>
      <c r="W3552" t="str">
        <f t="shared" si="1373"/>
        <v/>
      </c>
      <c r="Y3552" s="1"/>
      <c r="AA3552">
        <f t="shared" si="1374"/>
        <v>0</v>
      </c>
      <c r="AC3552" s="1"/>
      <c r="AE3552">
        <f t="shared" si="1375"/>
        <v>0</v>
      </c>
      <c r="AH3552" s="1"/>
      <c r="AI3552" s="17"/>
      <c r="AJ3552" s="25"/>
      <c r="AU3552" s="1">
        <v>40947</v>
      </c>
      <c r="AV3552">
        <v>9.8000000000000004E-2</v>
      </c>
      <c r="AW3552">
        <f t="shared" si="1384"/>
        <v>9.7999999999999997E-4</v>
      </c>
      <c r="AY3552" s="1">
        <v>40948</v>
      </c>
      <c r="AZ3552">
        <v>0.109</v>
      </c>
      <c r="BA3552">
        <f t="shared" si="1385"/>
        <v>1.09E-3</v>
      </c>
      <c r="BC3552" s="1">
        <v>41051</v>
      </c>
      <c r="BD3552">
        <v>0.55000000000000004</v>
      </c>
      <c r="BE3552">
        <f t="shared" si="1386"/>
        <v>5.5000000000000005E-3</v>
      </c>
      <c r="BG3552" s="1">
        <v>41051</v>
      </c>
      <c r="BH3552">
        <v>0.62</v>
      </c>
      <c r="BI3552">
        <f t="shared" si="1387"/>
        <v>6.1999999999999998E-3</v>
      </c>
      <c r="BK3552" s="1">
        <v>41626</v>
      </c>
      <c r="BL3552">
        <v>2.3285200000000001</v>
      </c>
      <c r="BM3552">
        <f t="shared" si="1393"/>
        <v>2.3285200000000002E-2</v>
      </c>
      <c r="BP3552" s="1">
        <v>40927</v>
      </c>
      <c r="BQ3552">
        <v>153.69</v>
      </c>
      <c r="BR3552">
        <f t="shared" si="1388"/>
        <v>1.5368999999999999</v>
      </c>
      <c r="BT3552" s="1">
        <v>40953</v>
      </c>
      <c r="BU3552">
        <v>1.0509999999999999</v>
      </c>
      <c r="BV3552">
        <f t="shared" si="1389"/>
        <v>1.0509999999999999E-2</v>
      </c>
      <c r="BX3552" s="1">
        <v>40953</v>
      </c>
      <c r="BY3552">
        <v>1.3520000000000001</v>
      </c>
      <c r="BZ3552">
        <f t="shared" si="1390"/>
        <v>1.3520000000000001E-2</v>
      </c>
      <c r="CB3552" s="1">
        <v>41051</v>
      </c>
      <c r="CC3552">
        <v>0.94099999999999995</v>
      </c>
      <c r="CD3552">
        <f t="shared" si="1391"/>
        <v>9.41E-3</v>
      </c>
      <c r="CG3552" s="1"/>
    </row>
    <row r="3553" spans="1:85" x14ac:dyDescent="0.3">
      <c r="A3553" s="21">
        <f t="shared" si="1392"/>
        <v>50784</v>
      </c>
      <c r="B3553" s="18">
        <f t="shared" si="1376"/>
        <v>112.421875</v>
      </c>
      <c r="C3553">
        <f t="shared" si="1394"/>
        <v>115</v>
      </c>
      <c r="D3553">
        <f t="shared" ca="1" si="1379"/>
        <v>-13.266666666666667</v>
      </c>
      <c r="E3553">
        <f ca="1">IF(currency="USD",'Future et co'!F3553,IF(currency="EUR",'Future et co'!G3553,FALSE))</f>
        <v>3.6070000000000005E-2</v>
      </c>
      <c r="F3553">
        <f t="shared" ca="1" si="1380"/>
        <v>3.6070000000000005E-2</v>
      </c>
      <c r="G3553">
        <f t="shared" ca="1" si="1381"/>
        <v>2.0569999999999998E-2</v>
      </c>
      <c r="L3553">
        <f t="shared" ca="1" si="1382"/>
        <v>127.8</v>
      </c>
      <c r="M3553">
        <f t="shared" ca="1" si="1377"/>
        <v>3.6070000000000005E-2</v>
      </c>
      <c r="R3553">
        <f t="shared" ca="1" si="1383"/>
        <v>127.8</v>
      </c>
      <c r="S3553">
        <f t="shared" ca="1" si="1378"/>
        <v>3.6070000000000005E-2</v>
      </c>
      <c r="U3553" s="1"/>
      <c r="W3553" t="str">
        <f t="shared" ref="W3553:W3616" si="1395">IF(U3553="","",V3553/100)</f>
        <v/>
      </c>
      <c r="Y3553" s="1"/>
      <c r="AA3553">
        <f t="shared" ref="AA3553:AA3616" si="1396">Z3553/100</f>
        <v>0</v>
      </c>
      <c r="AC3553" s="1"/>
      <c r="AE3553">
        <f t="shared" ref="AE3553:AE3616" si="1397">AD3553/100</f>
        <v>0</v>
      </c>
      <c r="AH3553" s="1"/>
      <c r="AI3553" s="17"/>
      <c r="AJ3553" s="25"/>
      <c r="AU3553" s="1">
        <v>40946</v>
      </c>
      <c r="AV3553">
        <v>9.7000000000000003E-2</v>
      </c>
      <c r="AW3553">
        <f t="shared" si="1384"/>
        <v>9.7000000000000005E-4</v>
      </c>
      <c r="AY3553" s="1">
        <v>40947</v>
      </c>
      <c r="AZ3553">
        <v>0.09</v>
      </c>
      <c r="BA3553">
        <f t="shared" si="1385"/>
        <v>8.9999999999999998E-4</v>
      </c>
      <c r="BC3553" s="1">
        <v>41050</v>
      </c>
      <c r="BD3553">
        <v>0.55700000000000005</v>
      </c>
      <c r="BE3553">
        <f t="shared" si="1386"/>
        <v>5.5700000000000003E-3</v>
      </c>
      <c r="BG3553" s="1">
        <v>41050</v>
      </c>
      <c r="BH3553">
        <v>0.62</v>
      </c>
      <c r="BI3553">
        <f t="shared" si="1387"/>
        <v>6.1999999999999998E-3</v>
      </c>
      <c r="BK3553" s="1">
        <v>41627</v>
      </c>
      <c r="BL3553">
        <v>2.3271700000000002</v>
      </c>
      <c r="BM3553">
        <f t="shared" si="1393"/>
        <v>2.3271700000000003E-2</v>
      </c>
      <c r="BP3553" s="1">
        <v>40926</v>
      </c>
      <c r="BQ3553">
        <v>154.69999999999999</v>
      </c>
      <c r="BR3553">
        <f t="shared" si="1388"/>
        <v>1.5469999999999999</v>
      </c>
      <c r="BT3553" s="1">
        <v>40952</v>
      </c>
      <c r="BU3553">
        <v>1.0569999999999999</v>
      </c>
      <c r="BV3553">
        <f t="shared" si="1389"/>
        <v>1.057E-2</v>
      </c>
      <c r="BX3553" s="1">
        <v>40952</v>
      </c>
      <c r="BY3553">
        <v>1.359</v>
      </c>
      <c r="BZ3553">
        <f t="shared" si="1390"/>
        <v>1.359E-2</v>
      </c>
      <c r="CB3553" s="1">
        <v>41050</v>
      </c>
      <c r="CC3553">
        <v>0.95699999999999996</v>
      </c>
      <c r="CD3553">
        <f t="shared" si="1391"/>
        <v>9.5700000000000004E-3</v>
      </c>
      <c r="CG3553" s="1"/>
    </row>
    <row r="3554" spans="1:85" x14ac:dyDescent="0.3">
      <c r="A3554" s="21">
        <f t="shared" si="1392"/>
        <v>50787</v>
      </c>
      <c r="B3554" s="18">
        <f t="shared" si="1376"/>
        <v>112.421875</v>
      </c>
      <c r="C3554">
        <f t="shared" si="1394"/>
        <v>115</v>
      </c>
      <c r="D3554">
        <f t="shared" ca="1" si="1379"/>
        <v>-13.275</v>
      </c>
      <c r="E3554">
        <f ca="1">IF(currency="USD",'Future et co'!F3554,IF(currency="EUR",'Future et co'!G3554,FALSE))</f>
        <v>3.6070000000000005E-2</v>
      </c>
      <c r="F3554">
        <f t="shared" ca="1" si="1380"/>
        <v>3.6070000000000005E-2</v>
      </c>
      <c r="G3554">
        <f t="shared" ca="1" si="1381"/>
        <v>2.0569999999999998E-2</v>
      </c>
      <c r="L3554">
        <f t="shared" ca="1" si="1382"/>
        <v>127.8</v>
      </c>
      <c r="M3554">
        <f t="shared" ca="1" si="1377"/>
        <v>3.6070000000000005E-2</v>
      </c>
      <c r="R3554">
        <f t="shared" ca="1" si="1383"/>
        <v>127.8</v>
      </c>
      <c r="S3554">
        <f t="shared" ca="1" si="1378"/>
        <v>3.6070000000000005E-2</v>
      </c>
      <c r="U3554" s="1"/>
      <c r="W3554" t="str">
        <f t="shared" si="1395"/>
        <v/>
      </c>
      <c r="Y3554" s="1"/>
      <c r="AA3554">
        <f t="shared" si="1396"/>
        <v>0</v>
      </c>
      <c r="AC3554" s="1"/>
      <c r="AE3554">
        <f t="shared" si="1397"/>
        <v>0</v>
      </c>
      <c r="AH3554" s="1"/>
      <c r="AI3554" s="17"/>
      <c r="AJ3554" s="25"/>
      <c r="AU3554" s="1">
        <v>40945</v>
      </c>
      <c r="AV3554">
        <v>0.10199999999999999</v>
      </c>
      <c r="AW3554">
        <f t="shared" si="1384"/>
        <v>1.0199999999999999E-3</v>
      </c>
      <c r="AY3554" s="1">
        <v>40946</v>
      </c>
      <c r="AZ3554">
        <v>0.10199999999999999</v>
      </c>
      <c r="BA3554">
        <f t="shared" si="1385"/>
        <v>1.0199999999999999E-3</v>
      </c>
      <c r="BC3554" s="1">
        <v>41047</v>
      </c>
      <c r="BD3554">
        <v>0.55800000000000005</v>
      </c>
      <c r="BE3554">
        <f t="shared" si="1386"/>
        <v>5.5800000000000008E-3</v>
      </c>
      <c r="BG3554" s="1">
        <v>41047</v>
      </c>
      <c r="BH3554">
        <v>0.65200000000000002</v>
      </c>
      <c r="BI3554">
        <f t="shared" si="1387"/>
        <v>6.5200000000000006E-3</v>
      </c>
      <c r="BK3554" s="1">
        <v>41628</v>
      </c>
      <c r="BL3554">
        <v>2.3184</v>
      </c>
      <c r="BM3554">
        <f t="shared" si="1393"/>
        <v>2.3184E-2</v>
      </c>
      <c r="BP3554" s="1">
        <v>40925</v>
      </c>
      <c r="BQ3554">
        <v>154.49</v>
      </c>
      <c r="BR3554">
        <f t="shared" si="1388"/>
        <v>1.5449000000000002</v>
      </c>
      <c r="BT3554" s="1">
        <v>40949</v>
      </c>
      <c r="BU3554">
        <v>1.0629999999999999</v>
      </c>
      <c r="BV3554">
        <f t="shared" si="1389"/>
        <v>1.0629999999999999E-2</v>
      </c>
      <c r="BX3554" s="1">
        <v>40949</v>
      </c>
      <c r="BY3554">
        <v>1.365</v>
      </c>
      <c r="BZ3554">
        <f t="shared" si="1390"/>
        <v>1.3650000000000001E-2</v>
      </c>
      <c r="CB3554" s="1">
        <v>41047</v>
      </c>
      <c r="CC3554">
        <v>0.96599999999999997</v>
      </c>
      <c r="CD3554">
        <f t="shared" si="1391"/>
        <v>9.6600000000000002E-3</v>
      </c>
      <c r="CG3554" s="1"/>
    </row>
    <row r="3555" spans="1:85" x14ac:dyDescent="0.3">
      <c r="A3555" s="21">
        <f t="shared" si="1392"/>
        <v>50788</v>
      </c>
      <c r="B3555" s="18">
        <f t="shared" si="1376"/>
        <v>112.421875</v>
      </c>
      <c r="C3555">
        <f t="shared" si="1394"/>
        <v>115</v>
      </c>
      <c r="D3555">
        <f t="shared" ca="1" si="1379"/>
        <v>-13.277777777777779</v>
      </c>
      <c r="E3555">
        <f ca="1">IF(currency="USD",'Future et co'!F3555,IF(currency="EUR",'Future et co'!G3555,FALSE))</f>
        <v>3.6070000000000005E-2</v>
      </c>
      <c r="F3555">
        <f t="shared" ca="1" si="1380"/>
        <v>3.6070000000000005E-2</v>
      </c>
      <c r="G3555">
        <f t="shared" ca="1" si="1381"/>
        <v>2.0569999999999998E-2</v>
      </c>
      <c r="L3555">
        <f t="shared" ca="1" si="1382"/>
        <v>127.8</v>
      </c>
      <c r="M3555">
        <f t="shared" ca="1" si="1377"/>
        <v>3.6070000000000005E-2</v>
      </c>
      <c r="R3555">
        <f t="shared" ca="1" si="1383"/>
        <v>127.8</v>
      </c>
      <c r="S3555">
        <f t="shared" ca="1" si="1378"/>
        <v>3.6070000000000005E-2</v>
      </c>
      <c r="U3555" s="1"/>
      <c r="W3555" t="str">
        <f t="shared" si="1395"/>
        <v/>
      </c>
      <c r="Y3555" s="1"/>
      <c r="AA3555">
        <f t="shared" si="1396"/>
        <v>0</v>
      </c>
      <c r="AC3555" s="1"/>
      <c r="AE3555">
        <f t="shared" si="1397"/>
        <v>0</v>
      </c>
      <c r="AH3555" s="1"/>
      <c r="AI3555" s="17"/>
      <c r="AJ3555" s="25"/>
      <c r="AU3555" s="1">
        <v>40942</v>
      </c>
      <c r="AV3555">
        <v>9.7000000000000003E-2</v>
      </c>
      <c r="AW3555">
        <f t="shared" si="1384"/>
        <v>9.7000000000000005E-4</v>
      </c>
      <c r="AY3555" s="1">
        <v>40945</v>
      </c>
      <c r="AZ3555">
        <v>0.107</v>
      </c>
      <c r="BA3555">
        <f t="shared" si="1385"/>
        <v>1.07E-3</v>
      </c>
      <c r="BC3555" s="1">
        <v>41046</v>
      </c>
      <c r="BD3555">
        <v>0.5625</v>
      </c>
      <c r="BE3555">
        <f t="shared" si="1386"/>
        <v>5.6249999999999998E-3</v>
      </c>
      <c r="BG3555" s="1">
        <v>41046</v>
      </c>
      <c r="BH3555">
        <v>0.63</v>
      </c>
      <c r="BI3555">
        <f t="shared" si="1387"/>
        <v>6.3E-3</v>
      </c>
      <c r="BK3555" s="1">
        <v>41631</v>
      </c>
      <c r="BL3555">
        <v>2.3075299999999999</v>
      </c>
      <c r="BM3555">
        <f t="shared" si="1393"/>
        <v>2.30753E-2</v>
      </c>
      <c r="BP3555" s="1">
        <v>40924</v>
      </c>
      <c r="BQ3555">
        <v>154.69</v>
      </c>
      <c r="BR3555">
        <f t="shared" si="1388"/>
        <v>1.5468999999999999</v>
      </c>
      <c r="BT3555" s="1">
        <v>40948</v>
      </c>
      <c r="BU3555">
        <v>1.07</v>
      </c>
      <c r="BV3555">
        <f t="shared" si="1389"/>
        <v>1.0700000000000001E-2</v>
      </c>
      <c r="BX3555" s="1">
        <v>40948</v>
      </c>
      <c r="BY3555">
        <v>1.37</v>
      </c>
      <c r="BZ3555">
        <f t="shared" si="1390"/>
        <v>1.37E-2</v>
      </c>
      <c r="CB3555" s="1">
        <v>41046</v>
      </c>
      <c r="CC3555">
        <v>0.94699999999999995</v>
      </c>
      <c r="CD3555">
        <f t="shared" si="1391"/>
        <v>9.4699999999999993E-3</v>
      </c>
      <c r="CG3555" s="1"/>
    </row>
    <row r="3556" spans="1:85" x14ac:dyDescent="0.3">
      <c r="A3556" s="21">
        <f t="shared" si="1392"/>
        <v>50789</v>
      </c>
      <c r="B3556" s="18">
        <f t="shared" si="1376"/>
        <v>112.421875</v>
      </c>
      <c r="C3556">
        <f t="shared" si="1394"/>
        <v>115</v>
      </c>
      <c r="D3556">
        <f t="shared" ca="1" si="1379"/>
        <v>-13.280555555555555</v>
      </c>
      <c r="E3556">
        <f ca="1">IF(currency="USD",'Future et co'!F3556,IF(currency="EUR",'Future et co'!G3556,FALSE))</f>
        <v>3.6070000000000005E-2</v>
      </c>
      <c r="F3556">
        <f t="shared" ca="1" si="1380"/>
        <v>3.6070000000000005E-2</v>
      </c>
      <c r="G3556">
        <f t="shared" ca="1" si="1381"/>
        <v>2.0569999999999998E-2</v>
      </c>
      <c r="L3556">
        <f t="shared" ca="1" si="1382"/>
        <v>127.8</v>
      </c>
      <c r="M3556">
        <f t="shared" ca="1" si="1377"/>
        <v>3.6070000000000005E-2</v>
      </c>
      <c r="R3556">
        <f t="shared" ca="1" si="1383"/>
        <v>127.8</v>
      </c>
      <c r="S3556">
        <f t="shared" ca="1" si="1378"/>
        <v>3.6070000000000005E-2</v>
      </c>
      <c r="U3556" s="1"/>
      <c r="W3556" t="str">
        <f t="shared" si="1395"/>
        <v/>
      </c>
      <c r="Y3556" s="1"/>
      <c r="AA3556">
        <f t="shared" si="1396"/>
        <v>0</v>
      </c>
      <c r="AC3556" s="1"/>
      <c r="AE3556">
        <f t="shared" si="1397"/>
        <v>0</v>
      </c>
      <c r="AH3556" s="1"/>
      <c r="AI3556" s="17"/>
      <c r="AJ3556" s="25"/>
      <c r="AU3556" s="1">
        <v>40941</v>
      </c>
      <c r="AV3556">
        <v>9.4E-2</v>
      </c>
      <c r="AW3556">
        <f t="shared" si="1384"/>
        <v>9.3999999999999997E-4</v>
      </c>
      <c r="AY3556" s="1">
        <v>40942</v>
      </c>
      <c r="AZ3556">
        <v>0.104</v>
      </c>
      <c r="BA3556">
        <f t="shared" si="1385"/>
        <v>1.0399999999999999E-3</v>
      </c>
      <c r="BC3556" s="1">
        <v>41045</v>
      </c>
      <c r="BD3556">
        <v>0.55400000000000005</v>
      </c>
      <c r="BE3556">
        <f t="shared" si="1386"/>
        <v>5.5400000000000007E-3</v>
      </c>
      <c r="BG3556" s="1">
        <v>41045</v>
      </c>
      <c r="BH3556">
        <v>0.63</v>
      </c>
      <c r="BI3556">
        <f t="shared" si="1387"/>
        <v>6.3E-3</v>
      </c>
      <c r="BK3556" s="1">
        <v>41632</v>
      </c>
      <c r="BL3556">
        <v>2.2995100000000002</v>
      </c>
      <c r="BM3556">
        <f t="shared" si="1393"/>
        <v>2.2995100000000001E-2</v>
      </c>
      <c r="BP3556" s="1">
        <v>40921</v>
      </c>
      <c r="BQ3556">
        <v>154.78</v>
      </c>
      <c r="BR3556">
        <f t="shared" si="1388"/>
        <v>1.5478000000000001</v>
      </c>
      <c r="BT3556" s="1">
        <v>40947</v>
      </c>
      <c r="BU3556">
        <v>1.077</v>
      </c>
      <c r="BV3556">
        <f t="shared" si="1389"/>
        <v>1.077E-2</v>
      </c>
      <c r="BX3556" s="1">
        <v>40947</v>
      </c>
      <c r="BY3556">
        <v>1.377</v>
      </c>
      <c r="BZ3556">
        <f t="shared" si="1390"/>
        <v>1.3769999999999999E-2</v>
      </c>
      <c r="CB3556" s="1">
        <v>41045</v>
      </c>
      <c r="CC3556">
        <v>0.95099999999999996</v>
      </c>
      <c r="CD3556">
        <f t="shared" si="1391"/>
        <v>9.5099999999999994E-3</v>
      </c>
      <c r="CG3556" s="1"/>
    </row>
    <row r="3557" spans="1:85" x14ac:dyDescent="0.3">
      <c r="A3557" s="21">
        <f t="shared" si="1392"/>
        <v>50790</v>
      </c>
      <c r="B3557" s="18">
        <f t="shared" si="1376"/>
        <v>112.421875</v>
      </c>
      <c r="C3557">
        <f t="shared" si="1394"/>
        <v>115</v>
      </c>
      <c r="D3557">
        <f t="shared" ca="1" si="1379"/>
        <v>-13.283333333333333</v>
      </c>
      <c r="E3557">
        <f ca="1">IF(currency="USD",'Future et co'!F3557,IF(currency="EUR",'Future et co'!G3557,FALSE))</f>
        <v>3.6070000000000005E-2</v>
      </c>
      <c r="F3557">
        <f t="shared" ca="1" si="1380"/>
        <v>3.6070000000000005E-2</v>
      </c>
      <c r="G3557">
        <f t="shared" ca="1" si="1381"/>
        <v>2.0569999999999998E-2</v>
      </c>
      <c r="L3557">
        <f t="shared" ca="1" si="1382"/>
        <v>127.8</v>
      </c>
      <c r="M3557">
        <f t="shared" ca="1" si="1377"/>
        <v>3.6070000000000005E-2</v>
      </c>
      <c r="R3557">
        <f t="shared" ca="1" si="1383"/>
        <v>127.8</v>
      </c>
      <c r="S3557">
        <f t="shared" ca="1" si="1378"/>
        <v>3.6070000000000005E-2</v>
      </c>
      <c r="U3557" s="1"/>
      <c r="W3557" t="str">
        <f t="shared" si="1395"/>
        <v/>
      </c>
      <c r="Y3557" s="1"/>
      <c r="AA3557">
        <f t="shared" si="1396"/>
        <v>0</v>
      </c>
      <c r="AC3557" s="1"/>
      <c r="AE3557">
        <f t="shared" si="1397"/>
        <v>0</v>
      </c>
      <c r="AH3557" s="1"/>
      <c r="AI3557" s="17"/>
      <c r="AJ3557" s="25"/>
      <c r="AU3557" s="1">
        <v>40940</v>
      </c>
      <c r="AV3557">
        <v>7.4999999999999997E-2</v>
      </c>
      <c r="AW3557">
        <f t="shared" si="1384"/>
        <v>7.5000000000000002E-4</v>
      </c>
      <c r="AY3557" s="1">
        <v>40941</v>
      </c>
      <c r="AZ3557">
        <v>9.7000000000000003E-2</v>
      </c>
      <c r="BA3557">
        <f t="shared" si="1385"/>
        <v>9.7000000000000005E-4</v>
      </c>
      <c r="BC3557" s="1">
        <v>41044</v>
      </c>
      <c r="BD3557">
        <v>0.57999999999999996</v>
      </c>
      <c r="BE3557">
        <f t="shared" si="1386"/>
        <v>5.7999999999999996E-3</v>
      </c>
      <c r="BG3557" s="1">
        <v>41044</v>
      </c>
      <c r="BH3557">
        <v>0.63500000000000001</v>
      </c>
      <c r="BI3557">
        <f t="shared" si="1387"/>
        <v>6.3499999999999997E-3</v>
      </c>
      <c r="BK3557" s="1">
        <v>41633</v>
      </c>
      <c r="BL3557">
        <v>2.2995100000000002</v>
      </c>
      <c r="BM3557">
        <f t="shared" si="1393"/>
        <v>2.2995100000000001E-2</v>
      </c>
      <c r="BP3557" s="1">
        <v>40920</v>
      </c>
      <c r="BQ3557">
        <v>153.91</v>
      </c>
      <c r="BR3557">
        <f t="shared" si="1388"/>
        <v>1.5390999999999999</v>
      </c>
      <c r="BT3557" s="1">
        <v>40946</v>
      </c>
      <c r="BU3557">
        <v>1.0860000000000001</v>
      </c>
      <c r="BV3557">
        <f t="shared" si="1389"/>
        <v>1.0860000000000002E-2</v>
      </c>
      <c r="BX3557" s="1">
        <v>40946</v>
      </c>
      <c r="BY3557">
        <v>1.385</v>
      </c>
      <c r="BZ3557">
        <f t="shared" si="1390"/>
        <v>1.3849999999999999E-2</v>
      </c>
      <c r="CB3557" s="1">
        <v>41044</v>
      </c>
      <c r="CC3557">
        <v>0.96699999999999997</v>
      </c>
      <c r="CD3557">
        <f t="shared" si="1391"/>
        <v>9.6699999999999998E-3</v>
      </c>
      <c r="CG3557" s="1"/>
    </row>
    <row r="3558" spans="1:85" x14ac:dyDescent="0.3">
      <c r="A3558" s="21">
        <f t="shared" si="1392"/>
        <v>50791</v>
      </c>
      <c r="B3558" s="18">
        <f t="shared" si="1376"/>
        <v>112.421875</v>
      </c>
      <c r="C3558">
        <f t="shared" si="1394"/>
        <v>115</v>
      </c>
      <c r="D3558">
        <f t="shared" ca="1" si="1379"/>
        <v>-13.286111111111111</v>
      </c>
      <c r="E3558">
        <f ca="1">IF(currency="USD",'Future et co'!F3558,IF(currency="EUR",'Future et co'!G3558,FALSE))</f>
        <v>3.6070000000000005E-2</v>
      </c>
      <c r="F3558">
        <f t="shared" ca="1" si="1380"/>
        <v>3.6070000000000005E-2</v>
      </c>
      <c r="G3558">
        <f t="shared" ca="1" si="1381"/>
        <v>2.0569999999999998E-2</v>
      </c>
      <c r="L3558">
        <f t="shared" ca="1" si="1382"/>
        <v>127.8</v>
      </c>
      <c r="M3558">
        <f t="shared" ca="1" si="1377"/>
        <v>3.6070000000000005E-2</v>
      </c>
      <c r="R3558">
        <f t="shared" ca="1" si="1383"/>
        <v>127.8</v>
      </c>
      <c r="S3558">
        <f t="shared" ca="1" si="1378"/>
        <v>3.6070000000000005E-2</v>
      </c>
      <c r="U3558" s="1"/>
      <c r="W3558" t="str">
        <f t="shared" si="1395"/>
        <v/>
      </c>
      <c r="Y3558" s="1"/>
      <c r="AA3558">
        <f t="shared" si="1396"/>
        <v>0</v>
      </c>
      <c r="AC3558" s="1"/>
      <c r="AE3558">
        <f t="shared" si="1397"/>
        <v>0</v>
      </c>
      <c r="AH3558" s="1"/>
      <c r="AI3558" s="17"/>
      <c r="AJ3558" s="25"/>
      <c r="AU3558" s="1">
        <v>40939</v>
      </c>
      <c r="AV3558">
        <v>6.5000000000000002E-2</v>
      </c>
      <c r="AW3558">
        <f t="shared" si="1384"/>
        <v>6.4999999999999997E-4</v>
      </c>
      <c r="AY3558" s="1">
        <v>40940</v>
      </c>
      <c r="AZ3558">
        <v>9.2999999999999999E-2</v>
      </c>
      <c r="BA3558">
        <f t="shared" si="1385"/>
        <v>9.2999999999999995E-4</v>
      </c>
      <c r="BC3558" s="1">
        <v>41043</v>
      </c>
      <c r="BD3558">
        <v>0.55400000000000005</v>
      </c>
      <c r="BE3558">
        <f t="shared" si="1386"/>
        <v>5.5400000000000007E-3</v>
      </c>
      <c r="BG3558" s="1">
        <v>41043</v>
      </c>
      <c r="BH3558">
        <v>0.61499999999999999</v>
      </c>
      <c r="BI3558">
        <f t="shared" si="1387"/>
        <v>6.1500000000000001E-3</v>
      </c>
      <c r="BK3558" s="1">
        <v>41634</v>
      </c>
      <c r="BL3558">
        <v>2.2882799999999999</v>
      </c>
      <c r="BM3558">
        <f t="shared" si="1393"/>
        <v>2.2882799999999998E-2</v>
      </c>
      <c r="BP3558" s="1">
        <v>40919</v>
      </c>
      <c r="BQ3558">
        <v>154.12</v>
      </c>
      <c r="BR3558">
        <f t="shared" si="1388"/>
        <v>1.5412000000000001</v>
      </c>
      <c r="BT3558" s="1">
        <v>40945</v>
      </c>
      <c r="BU3558">
        <v>1.0940000000000001</v>
      </c>
      <c r="BV3558">
        <f t="shared" si="1389"/>
        <v>1.094E-2</v>
      </c>
      <c r="BX3558" s="1">
        <v>40945</v>
      </c>
      <c r="BY3558">
        <v>1.391</v>
      </c>
      <c r="BZ3558">
        <f t="shared" si="1390"/>
        <v>1.391E-2</v>
      </c>
      <c r="CB3558" s="1">
        <v>41043</v>
      </c>
      <c r="CC3558">
        <v>0.95199999999999996</v>
      </c>
      <c r="CD3558">
        <f t="shared" si="1391"/>
        <v>9.5199999999999989E-3</v>
      </c>
      <c r="CG3558" s="1"/>
    </row>
    <row r="3559" spans="1:85" x14ac:dyDescent="0.3">
      <c r="A3559" s="21">
        <f t="shared" si="1392"/>
        <v>50794</v>
      </c>
      <c r="B3559" s="18">
        <f t="shared" si="1376"/>
        <v>112.421875</v>
      </c>
      <c r="C3559">
        <f t="shared" si="1394"/>
        <v>115</v>
      </c>
      <c r="D3559">
        <f t="shared" ca="1" si="1379"/>
        <v>-13.294444444444444</v>
      </c>
      <c r="E3559">
        <f ca="1">IF(currency="USD",'Future et co'!F3559,IF(currency="EUR",'Future et co'!G3559,FALSE))</f>
        <v>3.6070000000000005E-2</v>
      </c>
      <c r="F3559">
        <f t="shared" ca="1" si="1380"/>
        <v>3.6070000000000005E-2</v>
      </c>
      <c r="G3559">
        <f t="shared" ca="1" si="1381"/>
        <v>2.0569999999999998E-2</v>
      </c>
      <c r="L3559">
        <f t="shared" ca="1" si="1382"/>
        <v>127.8</v>
      </c>
      <c r="M3559">
        <f t="shared" ca="1" si="1377"/>
        <v>3.6070000000000005E-2</v>
      </c>
      <c r="R3559">
        <f t="shared" ca="1" si="1383"/>
        <v>127.8</v>
      </c>
      <c r="S3559">
        <f t="shared" ca="1" si="1378"/>
        <v>3.6070000000000005E-2</v>
      </c>
      <c r="U3559" s="1"/>
      <c r="W3559" t="str">
        <f t="shared" si="1395"/>
        <v/>
      </c>
      <c r="Y3559" s="1"/>
      <c r="AA3559">
        <f t="shared" si="1396"/>
        <v>0</v>
      </c>
      <c r="AC3559" s="1"/>
      <c r="AE3559">
        <f t="shared" si="1397"/>
        <v>0</v>
      </c>
      <c r="AH3559" s="1"/>
      <c r="AI3559" s="17"/>
      <c r="AJ3559" s="25"/>
      <c r="AU3559" s="1">
        <v>40938</v>
      </c>
      <c r="AV3559">
        <v>7.4999999999999997E-2</v>
      </c>
      <c r="AW3559">
        <f t="shared" si="1384"/>
        <v>7.5000000000000002E-4</v>
      </c>
      <c r="AY3559" s="1">
        <v>40939</v>
      </c>
      <c r="AZ3559">
        <v>8.2000000000000003E-2</v>
      </c>
      <c r="BA3559">
        <f t="shared" si="1385"/>
        <v>8.1999999999999998E-4</v>
      </c>
      <c r="BC3559" s="1">
        <v>41040</v>
      </c>
      <c r="BD3559">
        <v>0.53749999999999998</v>
      </c>
      <c r="BE3559">
        <f t="shared" si="1386"/>
        <v>5.3749999999999996E-3</v>
      </c>
      <c r="BG3559" s="1">
        <v>41040</v>
      </c>
      <c r="BH3559">
        <v>0.57799999999999996</v>
      </c>
      <c r="BI3559">
        <f t="shared" si="1387"/>
        <v>5.7799999999999995E-3</v>
      </c>
      <c r="BK3559" s="1">
        <v>41635</v>
      </c>
      <c r="BL3559">
        <v>2.2873299999999999</v>
      </c>
      <c r="BM3559">
        <f t="shared" si="1393"/>
        <v>2.2873299999999999E-2</v>
      </c>
      <c r="BP3559" s="1">
        <v>40918</v>
      </c>
      <c r="BQ3559">
        <v>153.43</v>
      </c>
      <c r="BR3559">
        <f t="shared" si="1388"/>
        <v>1.5343</v>
      </c>
      <c r="BT3559" s="1">
        <v>40942</v>
      </c>
      <c r="BU3559">
        <v>1.1020000000000001</v>
      </c>
      <c r="BV3559">
        <f t="shared" si="1389"/>
        <v>1.102E-2</v>
      </c>
      <c r="BX3559" s="1">
        <v>40942</v>
      </c>
      <c r="BY3559">
        <v>1.3959999999999999</v>
      </c>
      <c r="BZ3559">
        <f t="shared" si="1390"/>
        <v>1.3959999999999998E-2</v>
      </c>
      <c r="CB3559" s="1">
        <v>41040</v>
      </c>
      <c r="CC3559">
        <v>0.94499999999999995</v>
      </c>
      <c r="CD3559">
        <f t="shared" si="1391"/>
        <v>9.4500000000000001E-3</v>
      </c>
      <c r="CG3559" s="1"/>
    </row>
    <row r="3560" spans="1:85" x14ac:dyDescent="0.3">
      <c r="A3560" s="21">
        <f t="shared" si="1392"/>
        <v>50795</v>
      </c>
      <c r="B3560" s="18">
        <f t="shared" si="1376"/>
        <v>112.421875</v>
      </c>
      <c r="C3560">
        <f t="shared" si="1394"/>
        <v>115</v>
      </c>
      <c r="D3560">
        <f t="shared" ca="1" si="1379"/>
        <v>-13.297222222222222</v>
      </c>
      <c r="E3560">
        <f ca="1">IF(currency="USD",'Future et co'!F3560,IF(currency="EUR",'Future et co'!G3560,FALSE))</f>
        <v>3.6070000000000005E-2</v>
      </c>
      <c r="F3560">
        <f t="shared" ca="1" si="1380"/>
        <v>3.6070000000000005E-2</v>
      </c>
      <c r="G3560">
        <f t="shared" ca="1" si="1381"/>
        <v>2.0569999999999998E-2</v>
      </c>
      <c r="L3560">
        <f t="shared" ca="1" si="1382"/>
        <v>127.8</v>
      </c>
      <c r="M3560">
        <f t="shared" ca="1" si="1377"/>
        <v>3.6070000000000005E-2</v>
      </c>
      <c r="R3560">
        <f t="shared" ca="1" si="1383"/>
        <v>127.8</v>
      </c>
      <c r="S3560">
        <f t="shared" ca="1" si="1378"/>
        <v>3.6070000000000005E-2</v>
      </c>
      <c r="U3560" s="1"/>
      <c r="W3560" t="str">
        <f t="shared" si="1395"/>
        <v/>
      </c>
      <c r="Y3560" s="1"/>
      <c r="AA3560">
        <f t="shared" si="1396"/>
        <v>0</v>
      </c>
      <c r="AC3560" s="1"/>
      <c r="AE3560">
        <f t="shared" si="1397"/>
        <v>0</v>
      </c>
      <c r="AH3560" s="1"/>
      <c r="AI3560" s="17"/>
      <c r="AJ3560" s="25"/>
      <c r="AU3560" s="1">
        <v>40935</v>
      </c>
      <c r="AV3560">
        <v>7.1999999999999995E-2</v>
      </c>
      <c r="AW3560">
        <f t="shared" si="1384"/>
        <v>7.1999999999999994E-4</v>
      </c>
      <c r="AY3560" s="1">
        <v>40938</v>
      </c>
      <c r="AZ3560">
        <v>7.9000000000000001E-2</v>
      </c>
      <c r="BA3560">
        <f t="shared" si="1385"/>
        <v>7.9000000000000001E-4</v>
      </c>
      <c r="BC3560" s="1">
        <v>41039</v>
      </c>
      <c r="BD3560">
        <v>0.52200000000000002</v>
      </c>
      <c r="BE3560">
        <f t="shared" si="1386"/>
        <v>5.2199999999999998E-3</v>
      </c>
      <c r="BG3560" s="1">
        <v>41039</v>
      </c>
      <c r="BH3560">
        <v>0.57099999999999995</v>
      </c>
      <c r="BI3560">
        <f t="shared" si="1387"/>
        <v>5.7099999999999998E-3</v>
      </c>
      <c r="BK3560" s="1">
        <v>41638</v>
      </c>
      <c r="BL3560">
        <v>2.2870699999999999</v>
      </c>
      <c r="BM3560">
        <f t="shared" si="1393"/>
        <v>2.2870700000000001E-2</v>
      </c>
      <c r="BP3560" s="1">
        <v>40917</v>
      </c>
      <c r="BQ3560">
        <v>153.85</v>
      </c>
      <c r="BR3560">
        <f t="shared" si="1388"/>
        <v>1.5385</v>
      </c>
      <c r="BT3560" s="1">
        <v>40941</v>
      </c>
      <c r="BU3560">
        <v>1.1080000000000001</v>
      </c>
      <c r="BV3560">
        <f t="shared" si="1389"/>
        <v>1.1080000000000001E-2</v>
      </c>
      <c r="BX3560" s="1">
        <v>40941</v>
      </c>
      <c r="BY3560">
        <v>1.401</v>
      </c>
      <c r="BZ3560">
        <f t="shared" si="1390"/>
        <v>1.401E-2</v>
      </c>
      <c r="CB3560" s="1">
        <v>41039</v>
      </c>
      <c r="CC3560">
        <v>0.93300000000000005</v>
      </c>
      <c r="CD3560">
        <f t="shared" si="1391"/>
        <v>9.3299999999999998E-3</v>
      </c>
      <c r="CG3560" s="1"/>
    </row>
    <row r="3561" spans="1:85" x14ac:dyDescent="0.3">
      <c r="A3561" s="21">
        <f t="shared" si="1392"/>
        <v>50796</v>
      </c>
      <c r="B3561" s="18">
        <f t="shared" si="1376"/>
        <v>112.421875</v>
      </c>
      <c r="C3561">
        <f t="shared" si="1394"/>
        <v>115</v>
      </c>
      <c r="D3561">
        <f t="shared" ca="1" si="1379"/>
        <v>-13.3</v>
      </c>
      <c r="E3561">
        <f ca="1">IF(currency="USD",'Future et co'!F3561,IF(currency="EUR",'Future et co'!G3561,FALSE))</f>
        <v>3.6070000000000005E-2</v>
      </c>
      <c r="F3561">
        <f t="shared" ca="1" si="1380"/>
        <v>3.6070000000000005E-2</v>
      </c>
      <c r="G3561">
        <f t="shared" ca="1" si="1381"/>
        <v>2.0569999999999998E-2</v>
      </c>
      <c r="L3561">
        <f t="shared" ca="1" si="1382"/>
        <v>127.8</v>
      </c>
      <c r="M3561">
        <f t="shared" ca="1" si="1377"/>
        <v>3.6070000000000005E-2</v>
      </c>
      <c r="R3561">
        <f t="shared" ca="1" si="1383"/>
        <v>127.8</v>
      </c>
      <c r="S3561">
        <f t="shared" ca="1" si="1378"/>
        <v>3.6070000000000005E-2</v>
      </c>
      <c r="U3561" s="1"/>
      <c r="W3561" t="str">
        <f t="shared" si="1395"/>
        <v/>
      </c>
      <c r="Y3561" s="1"/>
      <c r="AA3561">
        <f t="shared" si="1396"/>
        <v>0</v>
      </c>
      <c r="AC3561" s="1"/>
      <c r="AE3561">
        <f t="shared" si="1397"/>
        <v>0</v>
      </c>
      <c r="AH3561" s="1"/>
      <c r="AI3561" s="17"/>
      <c r="AJ3561" s="25"/>
      <c r="AU3561" s="1">
        <v>40934</v>
      </c>
      <c r="AV3561">
        <v>5.7500000000000002E-2</v>
      </c>
      <c r="AW3561">
        <f t="shared" si="1384"/>
        <v>5.7499999999999999E-4</v>
      </c>
      <c r="AY3561" s="1">
        <v>40935</v>
      </c>
      <c r="AZ3561">
        <v>7.8E-2</v>
      </c>
      <c r="BA3561">
        <f t="shared" si="1385"/>
        <v>7.7999999999999999E-4</v>
      </c>
      <c r="BC3561" s="1">
        <v>41038</v>
      </c>
      <c r="BD3561">
        <v>0.53100000000000003</v>
      </c>
      <c r="BE3561">
        <f t="shared" si="1386"/>
        <v>5.3100000000000005E-3</v>
      </c>
      <c r="BG3561" s="1">
        <v>41038</v>
      </c>
      <c r="BH3561">
        <v>0.5625</v>
      </c>
      <c r="BI3561">
        <f t="shared" si="1387"/>
        <v>5.6249999999999998E-3</v>
      </c>
      <c r="BK3561" s="1">
        <v>41639</v>
      </c>
      <c r="BL3561">
        <v>2.2789000000000001</v>
      </c>
      <c r="BM3561">
        <f t="shared" si="1393"/>
        <v>2.2789E-2</v>
      </c>
      <c r="BP3561" s="1">
        <v>40914</v>
      </c>
      <c r="BQ3561">
        <v>153.56</v>
      </c>
      <c r="BR3561">
        <f t="shared" si="1388"/>
        <v>1.5356000000000001</v>
      </c>
      <c r="BT3561" s="1">
        <v>40940</v>
      </c>
      <c r="BU3561">
        <v>1.115</v>
      </c>
      <c r="BV3561">
        <f t="shared" si="1389"/>
        <v>1.115E-2</v>
      </c>
      <c r="BX3561" s="1">
        <v>40940</v>
      </c>
      <c r="BY3561">
        <v>1.409</v>
      </c>
      <c r="BZ3561">
        <f t="shared" si="1390"/>
        <v>1.409E-2</v>
      </c>
      <c r="CB3561" s="1">
        <v>41038</v>
      </c>
      <c r="CC3561">
        <v>0.94799999999999995</v>
      </c>
      <c r="CD3561">
        <f t="shared" si="1391"/>
        <v>9.4799999999999988E-3</v>
      </c>
      <c r="CG3561" s="1"/>
    </row>
    <row r="3562" spans="1:85" x14ac:dyDescent="0.3">
      <c r="A3562" s="21">
        <f t="shared" si="1392"/>
        <v>50797</v>
      </c>
      <c r="B3562" s="18">
        <f t="shared" si="1376"/>
        <v>112.421875</v>
      </c>
      <c r="C3562">
        <f t="shared" si="1394"/>
        <v>115</v>
      </c>
      <c r="D3562">
        <f t="shared" ca="1" si="1379"/>
        <v>-13.302777777777777</v>
      </c>
      <c r="E3562">
        <f ca="1">IF(currency="USD",'Future et co'!F3562,IF(currency="EUR",'Future et co'!G3562,FALSE))</f>
        <v>3.6070000000000005E-2</v>
      </c>
      <c r="F3562">
        <f t="shared" ca="1" si="1380"/>
        <v>3.6070000000000005E-2</v>
      </c>
      <c r="G3562">
        <f t="shared" ca="1" si="1381"/>
        <v>2.0569999999999998E-2</v>
      </c>
      <c r="L3562">
        <f t="shared" ca="1" si="1382"/>
        <v>127.8</v>
      </c>
      <c r="M3562">
        <f t="shared" ca="1" si="1377"/>
        <v>3.6070000000000005E-2</v>
      </c>
      <c r="R3562">
        <f t="shared" ca="1" si="1383"/>
        <v>127.8</v>
      </c>
      <c r="S3562">
        <f t="shared" ca="1" si="1378"/>
        <v>3.6070000000000005E-2</v>
      </c>
      <c r="U3562" s="1"/>
      <c r="W3562" t="str">
        <f t="shared" si="1395"/>
        <v/>
      </c>
      <c r="Y3562" s="1"/>
      <c r="AA3562">
        <f t="shared" si="1396"/>
        <v>0</v>
      </c>
      <c r="AC3562" s="1"/>
      <c r="AE3562">
        <f t="shared" si="1397"/>
        <v>0</v>
      </c>
      <c r="AH3562" s="1"/>
      <c r="AI3562" s="17"/>
      <c r="AJ3562" s="25"/>
      <c r="AU3562" s="1">
        <v>40933</v>
      </c>
      <c r="AV3562">
        <v>7.5999999999999998E-2</v>
      </c>
      <c r="AW3562">
        <f t="shared" si="1384"/>
        <v>7.5999999999999993E-4</v>
      </c>
      <c r="AY3562" s="1">
        <v>40934</v>
      </c>
      <c r="AZ3562">
        <v>7.6999999999999999E-2</v>
      </c>
      <c r="BA3562">
        <f t="shared" si="1385"/>
        <v>7.6999999999999996E-4</v>
      </c>
      <c r="BC3562" s="1">
        <v>41037</v>
      </c>
      <c r="BD3562">
        <v>0.505</v>
      </c>
      <c r="BE3562">
        <f t="shared" si="1386"/>
        <v>5.0499999999999998E-3</v>
      </c>
      <c r="BG3562" s="1">
        <v>41037</v>
      </c>
      <c r="BH3562">
        <v>0.53800000000000003</v>
      </c>
      <c r="BI3562">
        <f t="shared" si="1387"/>
        <v>5.3800000000000002E-3</v>
      </c>
      <c r="BK3562" s="1">
        <v>41640</v>
      </c>
      <c r="BL3562">
        <v>2.2789000000000001</v>
      </c>
      <c r="BM3562">
        <f t="shared" si="1393"/>
        <v>2.2789E-2</v>
      </c>
      <c r="BP3562" s="1">
        <v>40913</v>
      </c>
      <c r="BQ3562">
        <v>153.51</v>
      </c>
      <c r="BR3562">
        <f t="shared" si="1388"/>
        <v>1.5350999999999999</v>
      </c>
      <c r="BT3562" s="1">
        <v>40939</v>
      </c>
      <c r="BU3562">
        <v>1.125</v>
      </c>
      <c r="BV3562">
        <f t="shared" si="1389"/>
        <v>1.125E-2</v>
      </c>
      <c r="BX3562" s="1">
        <v>40939</v>
      </c>
      <c r="BY3562">
        <v>1.4179999999999999</v>
      </c>
      <c r="BZ3562">
        <f t="shared" si="1390"/>
        <v>1.418E-2</v>
      </c>
      <c r="CB3562" s="1">
        <v>41037</v>
      </c>
      <c r="CC3562">
        <v>0.91300000000000003</v>
      </c>
      <c r="CD3562">
        <f t="shared" si="1391"/>
        <v>9.130000000000001E-3</v>
      </c>
      <c r="CG3562" s="1"/>
    </row>
    <row r="3563" spans="1:85" x14ac:dyDescent="0.3">
      <c r="A3563" s="21">
        <f t="shared" si="1392"/>
        <v>50798</v>
      </c>
      <c r="B3563" s="18">
        <f t="shared" si="1376"/>
        <v>112.421875</v>
      </c>
      <c r="C3563">
        <f t="shared" si="1394"/>
        <v>115</v>
      </c>
      <c r="D3563">
        <f t="shared" ca="1" si="1379"/>
        <v>-13.305555555555555</v>
      </c>
      <c r="E3563">
        <f ca="1">IF(currency="USD",'Future et co'!F3563,IF(currency="EUR",'Future et co'!G3563,FALSE))</f>
        <v>3.6070000000000005E-2</v>
      </c>
      <c r="F3563">
        <f t="shared" ca="1" si="1380"/>
        <v>3.6070000000000005E-2</v>
      </c>
      <c r="G3563">
        <f t="shared" ca="1" si="1381"/>
        <v>2.0569999999999998E-2</v>
      </c>
      <c r="L3563">
        <f t="shared" ca="1" si="1382"/>
        <v>127.8</v>
      </c>
      <c r="M3563">
        <f t="shared" ca="1" si="1377"/>
        <v>3.6070000000000005E-2</v>
      </c>
      <c r="R3563">
        <f t="shared" ca="1" si="1383"/>
        <v>127.8</v>
      </c>
      <c r="S3563">
        <f t="shared" ca="1" si="1378"/>
        <v>3.6070000000000005E-2</v>
      </c>
      <c r="U3563" s="1"/>
      <c r="W3563" t="str">
        <f t="shared" si="1395"/>
        <v/>
      </c>
      <c r="Y3563" s="1"/>
      <c r="AA3563">
        <f t="shared" si="1396"/>
        <v>0</v>
      </c>
      <c r="AC3563" s="1"/>
      <c r="AE3563">
        <f t="shared" si="1397"/>
        <v>0</v>
      </c>
      <c r="AH3563" s="1"/>
      <c r="AI3563" s="17"/>
      <c r="AJ3563" s="25"/>
      <c r="AU3563" s="1">
        <v>40932</v>
      </c>
      <c r="AV3563">
        <v>0.08</v>
      </c>
      <c r="AW3563">
        <f t="shared" si="1384"/>
        <v>8.0000000000000004E-4</v>
      </c>
      <c r="AY3563" s="1">
        <v>40933</v>
      </c>
      <c r="AZ3563">
        <v>8.2000000000000003E-2</v>
      </c>
      <c r="BA3563">
        <f t="shared" si="1385"/>
        <v>8.1999999999999998E-4</v>
      </c>
      <c r="BC3563" s="1">
        <v>41036</v>
      </c>
      <c r="BD3563">
        <v>0.48799999999999999</v>
      </c>
      <c r="BE3563">
        <f t="shared" si="1386"/>
        <v>4.8799999999999998E-3</v>
      </c>
      <c r="BG3563" s="1">
        <v>41036</v>
      </c>
      <c r="BH3563">
        <v>0.52500000000000002</v>
      </c>
      <c r="BI3563">
        <f t="shared" si="1387"/>
        <v>5.2500000000000003E-3</v>
      </c>
      <c r="BK3563" s="1">
        <v>41641</v>
      </c>
      <c r="BL3563">
        <v>2.3004199999999999</v>
      </c>
      <c r="BM3563">
        <f t="shared" si="1393"/>
        <v>2.3004199999999999E-2</v>
      </c>
      <c r="BP3563" s="1">
        <v>40912</v>
      </c>
      <c r="BQ3563">
        <v>152.72999999999999</v>
      </c>
      <c r="BR3563">
        <f t="shared" si="1388"/>
        <v>1.5272999999999999</v>
      </c>
      <c r="BT3563" s="1">
        <v>40938</v>
      </c>
      <c r="BU3563">
        <v>1.131</v>
      </c>
      <c r="BV3563">
        <f t="shared" si="1389"/>
        <v>1.1310000000000001E-2</v>
      </c>
      <c r="BX3563" s="1">
        <v>40938</v>
      </c>
      <c r="BY3563">
        <v>1.425</v>
      </c>
      <c r="BZ3563">
        <f t="shared" si="1390"/>
        <v>1.4250000000000001E-2</v>
      </c>
      <c r="CB3563" s="1">
        <v>41036</v>
      </c>
      <c r="CC3563">
        <v>0.88700000000000001</v>
      </c>
      <c r="CD3563">
        <f t="shared" si="1391"/>
        <v>8.8699999999999994E-3</v>
      </c>
      <c r="CG3563" s="1"/>
    </row>
    <row r="3564" spans="1:85" x14ac:dyDescent="0.3">
      <c r="A3564" s="21">
        <f t="shared" si="1392"/>
        <v>50801</v>
      </c>
      <c r="B3564" s="18">
        <f t="shared" si="1376"/>
        <v>112.421875</v>
      </c>
      <c r="C3564">
        <f t="shared" si="1394"/>
        <v>115</v>
      </c>
      <c r="D3564">
        <f t="shared" ca="1" si="1379"/>
        <v>-13.313888888888888</v>
      </c>
      <c r="E3564">
        <f ca="1">IF(currency="USD",'Future et co'!F3564,IF(currency="EUR",'Future et co'!G3564,FALSE))</f>
        <v>3.6070000000000005E-2</v>
      </c>
      <c r="F3564">
        <f t="shared" ca="1" si="1380"/>
        <v>3.6070000000000005E-2</v>
      </c>
      <c r="G3564">
        <f t="shared" ca="1" si="1381"/>
        <v>2.0569999999999998E-2</v>
      </c>
      <c r="L3564">
        <f t="shared" ca="1" si="1382"/>
        <v>127.8</v>
      </c>
      <c r="M3564">
        <f t="shared" ca="1" si="1377"/>
        <v>3.6070000000000005E-2</v>
      </c>
      <c r="R3564">
        <f t="shared" ca="1" si="1383"/>
        <v>127.8</v>
      </c>
      <c r="S3564">
        <f t="shared" ca="1" si="1378"/>
        <v>3.6070000000000005E-2</v>
      </c>
      <c r="U3564" s="1"/>
      <c r="W3564" t="str">
        <f t="shared" si="1395"/>
        <v/>
      </c>
      <c r="Y3564" s="1"/>
      <c r="AA3564">
        <f t="shared" si="1396"/>
        <v>0</v>
      </c>
      <c r="AC3564" s="1"/>
      <c r="AE3564">
        <f t="shared" si="1397"/>
        <v>0</v>
      </c>
      <c r="AH3564" s="1"/>
      <c r="AI3564" s="17"/>
      <c r="AJ3564" s="25"/>
      <c r="AU3564" s="1">
        <v>40931</v>
      </c>
      <c r="AV3564">
        <v>7.4999999999999997E-2</v>
      </c>
      <c r="AW3564">
        <f t="shared" si="1384"/>
        <v>7.5000000000000002E-4</v>
      </c>
      <c r="AY3564" s="1">
        <v>40932</v>
      </c>
      <c r="AZ3564">
        <v>8.3000000000000004E-2</v>
      </c>
      <c r="BA3564">
        <f t="shared" si="1385"/>
        <v>8.3000000000000001E-4</v>
      </c>
      <c r="BC3564" s="1">
        <v>41033</v>
      </c>
      <c r="BD3564">
        <v>0.48399999999999999</v>
      </c>
      <c r="BE3564">
        <f t="shared" si="1386"/>
        <v>4.8399999999999997E-3</v>
      </c>
      <c r="BG3564" s="1">
        <v>41033</v>
      </c>
      <c r="BH3564">
        <v>0.53200000000000003</v>
      </c>
      <c r="BI3564">
        <f t="shared" si="1387"/>
        <v>5.3200000000000001E-3</v>
      </c>
      <c r="BK3564" s="1">
        <v>41642</v>
      </c>
      <c r="BL3564">
        <v>2.2997700000000001</v>
      </c>
      <c r="BM3564">
        <f t="shared" si="1393"/>
        <v>2.2997699999999999E-2</v>
      </c>
      <c r="BP3564" s="1">
        <v>40911</v>
      </c>
      <c r="BQ3564">
        <v>152.94999999999999</v>
      </c>
      <c r="BR3564">
        <f t="shared" si="1388"/>
        <v>1.5294999999999999</v>
      </c>
      <c r="BT3564" s="1">
        <v>40935</v>
      </c>
      <c r="BU3564">
        <v>1.1379999999999999</v>
      </c>
      <c r="BV3564">
        <f t="shared" si="1389"/>
        <v>1.1379999999999999E-2</v>
      </c>
      <c r="BX3564" s="1">
        <v>40935</v>
      </c>
      <c r="BY3564">
        <v>1.4330000000000001</v>
      </c>
      <c r="BZ3564">
        <f t="shared" si="1390"/>
        <v>1.4330000000000001E-2</v>
      </c>
      <c r="CB3564" s="1">
        <v>41033</v>
      </c>
      <c r="CC3564">
        <v>0.89700000000000002</v>
      </c>
      <c r="CD3564">
        <f t="shared" si="1391"/>
        <v>8.9700000000000005E-3</v>
      </c>
      <c r="CG3564" s="1"/>
    </row>
    <row r="3565" spans="1:85" x14ac:dyDescent="0.3">
      <c r="A3565" s="21">
        <f t="shared" si="1392"/>
        <v>50802</v>
      </c>
      <c r="B3565" s="18">
        <f t="shared" si="1376"/>
        <v>112.421875</v>
      </c>
      <c r="C3565">
        <f t="shared" si="1394"/>
        <v>115</v>
      </c>
      <c r="D3565">
        <f t="shared" ca="1" si="1379"/>
        <v>-13.316666666666666</v>
      </c>
      <c r="E3565">
        <f ca="1">IF(currency="USD",'Future et co'!F3565,IF(currency="EUR",'Future et co'!G3565,FALSE))</f>
        <v>3.6070000000000005E-2</v>
      </c>
      <c r="F3565">
        <f t="shared" ca="1" si="1380"/>
        <v>3.6070000000000005E-2</v>
      </c>
      <c r="G3565">
        <f t="shared" ca="1" si="1381"/>
        <v>2.0569999999999998E-2</v>
      </c>
      <c r="L3565">
        <f t="shared" ca="1" si="1382"/>
        <v>127.8</v>
      </c>
      <c r="M3565">
        <f t="shared" ca="1" si="1377"/>
        <v>3.6070000000000005E-2</v>
      </c>
      <c r="R3565">
        <f t="shared" ca="1" si="1383"/>
        <v>127.8</v>
      </c>
      <c r="S3565">
        <f t="shared" ca="1" si="1378"/>
        <v>3.6070000000000005E-2</v>
      </c>
      <c r="U3565" s="1"/>
      <c r="W3565" t="str">
        <f t="shared" si="1395"/>
        <v/>
      </c>
      <c r="Y3565" s="1"/>
      <c r="AA3565">
        <f t="shared" si="1396"/>
        <v>0</v>
      </c>
      <c r="AC3565" s="1"/>
      <c r="AE3565">
        <f t="shared" si="1397"/>
        <v>0</v>
      </c>
      <c r="AH3565" s="1"/>
      <c r="AI3565" s="17"/>
      <c r="AJ3565" s="25"/>
      <c r="AU3565" s="1">
        <v>40928</v>
      </c>
      <c r="AV3565">
        <v>7.5999999999999998E-2</v>
      </c>
      <c r="AW3565">
        <f t="shared" si="1384"/>
        <v>7.5999999999999993E-4</v>
      </c>
      <c r="AY3565" s="1">
        <v>40931</v>
      </c>
      <c r="AZ3565">
        <v>7.9000000000000001E-2</v>
      </c>
      <c r="BA3565">
        <f t="shared" si="1385"/>
        <v>7.9000000000000001E-4</v>
      </c>
      <c r="BC3565" s="1">
        <v>41032</v>
      </c>
      <c r="BD3565">
        <v>0.46700000000000003</v>
      </c>
      <c r="BE3565">
        <f t="shared" si="1386"/>
        <v>4.6700000000000005E-3</v>
      </c>
      <c r="BG3565" s="1">
        <v>41032</v>
      </c>
      <c r="BH3565">
        <v>0.52800000000000002</v>
      </c>
      <c r="BI3565">
        <f t="shared" si="1387"/>
        <v>5.28E-3</v>
      </c>
      <c r="BK3565" s="1">
        <v>41645</v>
      </c>
      <c r="BL3565">
        <v>2.3060100000000001</v>
      </c>
      <c r="BM3565">
        <f t="shared" si="1393"/>
        <v>2.30601E-2</v>
      </c>
      <c r="BP3565" s="1">
        <v>40910</v>
      </c>
      <c r="BQ3565">
        <v>152.84</v>
      </c>
      <c r="BR3565">
        <f t="shared" si="1388"/>
        <v>1.5284</v>
      </c>
      <c r="BT3565" s="1">
        <v>40934</v>
      </c>
      <c r="BU3565">
        <v>1.1419999999999999</v>
      </c>
      <c r="BV3565">
        <f t="shared" si="1389"/>
        <v>1.142E-2</v>
      </c>
      <c r="BX3565" s="1">
        <v>40934</v>
      </c>
      <c r="BY3565">
        <v>1.4390000000000001</v>
      </c>
      <c r="BZ3565">
        <f t="shared" si="1390"/>
        <v>1.439E-2</v>
      </c>
      <c r="CB3565" s="1">
        <v>41032</v>
      </c>
      <c r="CC3565">
        <v>0.88800000000000001</v>
      </c>
      <c r="CD3565">
        <f t="shared" si="1391"/>
        <v>8.8800000000000007E-3</v>
      </c>
      <c r="CG3565" s="1"/>
    </row>
    <row r="3566" spans="1:85" x14ac:dyDescent="0.3">
      <c r="A3566" s="21">
        <f t="shared" si="1392"/>
        <v>50803</v>
      </c>
      <c r="B3566" s="18">
        <f t="shared" si="1376"/>
        <v>112.421875</v>
      </c>
      <c r="C3566">
        <f t="shared" si="1394"/>
        <v>115</v>
      </c>
      <c r="D3566">
        <f t="shared" ca="1" si="1379"/>
        <v>-13.319444444444445</v>
      </c>
      <c r="E3566">
        <f ca="1">IF(currency="USD",'Future et co'!F3566,IF(currency="EUR",'Future et co'!G3566,FALSE))</f>
        <v>3.6070000000000005E-2</v>
      </c>
      <c r="F3566">
        <f t="shared" ca="1" si="1380"/>
        <v>3.6070000000000005E-2</v>
      </c>
      <c r="G3566">
        <f t="shared" ca="1" si="1381"/>
        <v>2.0569999999999998E-2</v>
      </c>
      <c r="L3566">
        <f t="shared" ca="1" si="1382"/>
        <v>127.8</v>
      </c>
      <c r="M3566">
        <f t="shared" ca="1" si="1377"/>
        <v>3.6070000000000005E-2</v>
      </c>
      <c r="R3566">
        <f t="shared" ca="1" si="1383"/>
        <v>127.8</v>
      </c>
      <c r="S3566">
        <f t="shared" ca="1" si="1378"/>
        <v>3.6070000000000005E-2</v>
      </c>
      <c r="U3566" s="1"/>
      <c r="W3566" t="str">
        <f t="shared" si="1395"/>
        <v/>
      </c>
      <c r="Y3566" s="1"/>
      <c r="AA3566">
        <f t="shared" si="1396"/>
        <v>0</v>
      </c>
      <c r="AC3566" s="1"/>
      <c r="AE3566">
        <f t="shared" si="1397"/>
        <v>0</v>
      </c>
      <c r="AH3566" s="1"/>
      <c r="AI3566" s="17"/>
      <c r="AJ3566" s="25"/>
      <c r="AU3566" s="1">
        <v>40927</v>
      </c>
      <c r="AV3566">
        <v>7.9000000000000001E-2</v>
      </c>
      <c r="AW3566">
        <f t="shared" si="1384"/>
        <v>7.9000000000000001E-4</v>
      </c>
      <c r="AY3566" s="1">
        <v>40928</v>
      </c>
      <c r="AZ3566">
        <v>0.08</v>
      </c>
      <c r="BA3566">
        <f t="shared" si="1385"/>
        <v>8.0000000000000004E-4</v>
      </c>
      <c r="BC3566" s="1">
        <v>41031</v>
      </c>
      <c r="BD3566">
        <v>0.46899999999999997</v>
      </c>
      <c r="BE3566">
        <f t="shared" si="1386"/>
        <v>4.6899999999999997E-3</v>
      </c>
      <c r="BG3566" s="1">
        <v>41031</v>
      </c>
      <c r="BH3566">
        <v>0.53400000000000003</v>
      </c>
      <c r="BI3566">
        <f t="shared" si="1387"/>
        <v>5.3400000000000001E-3</v>
      </c>
      <c r="BK3566" s="1">
        <v>41646</v>
      </c>
      <c r="BL3566">
        <v>2.2930700000000002</v>
      </c>
      <c r="BM3566">
        <f t="shared" si="1393"/>
        <v>2.2930700000000002E-2</v>
      </c>
      <c r="BP3566" s="1">
        <v>40907</v>
      </c>
      <c r="BQ3566">
        <v>153.78</v>
      </c>
      <c r="BR3566">
        <f t="shared" si="1388"/>
        <v>1.5378000000000001</v>
      </c>
      <c r="BT3566" s="1">
        <v>40933</v>
      </c>
      <c r="BU3566">
        <v>1.149</v>
      </c>
      <c r="BV3566">
        <f t="shared" si="1389"/>
        <v>1.149E-2</v>
      </c>
      <c r="BX3566" s="1">
        <v>40933</v>
      </c>
      <c r="BY3566">
        <v>1.446</v>
      </c>
      <c r="BZ3566">
        <f t="shared" si="1390"/>
        <v>1.4459999999999999E-2</v>
      </c>
      <c r="CB3566" s="1">
        <v>41031</v>
      </c>
      <c r="CC3566">
        <v>0.88600000000000001</v>
      </c>
      <c r="CD3566">
        <f t="shared" si="1391"/>
        <v>8.8599999999999998E-3</v>
      </c>
      <c r="CG3566" s="1"/>
    </row>
    <row r="3567" spans="1:85" x14ac:dyDescent="0.3">
      <c r="A3567" s="21">
        <f t="shared" si="1392"/>
        <v>50804</v>
      </c>
      <c r="B3567" s="18">
        <f t="shared" si="1376"/>
        <v>112.421875</v>
      </c>
      <c r="C3567">
        <f t="shared" si="1394"/>
        <v>115</v>
      </c>
      <c r="D3567">
        <f t="shared" ca="1" si="1379"/>
        <v>-13.322222222222223</v>
      </c>
      <c r="E3567">
        <f ca="1">IF(currency="USD",'Future et co'!F3567,IF(currency="EUR",'Future et co'!G3567,FALSE))</f>
        <v>3.6070000000000005E-2</v>
      </c>
      <c r="F3567">
        <f t="shared" ca="1" si="1380"/>
        <v>3.6070000000000005E-2</v>
      </c>
      <c r="G3567">
        <f t="shared" ca="1" si="1381"/>
        <v>2.0569999999999998E-2</v>
      </c>
      <c r="L3567">
        <f t="shared" ca="1" si="1382"/>
        <v>127.8</v>
      </c>
      <c r="M3567">
        <f t="shared" ca="1" si="1377"/>
        <v>3.6070000000000005E-2</v>
      </c>
      <c r="R3567">
        <f t="shared" ca="1" si="1383"/>
        <v>127.8</v>
      </c>
      <c r="S3567">
        <f t="shared" ca="1" si="1378"/>
        <v>3.6070000000000005E-2</v>
      </c>
      <c r="U3567" s="1"/>
      <c r="W3567" t="str">
        <f t="shared" si="1395"/>
        <v/>
      </c>
      <c r="Y3567" s="1"/>
      <c r="AA3567">
        <f t="shared" si="1396"/>
        <v>0</v>
      </c>
      <c r="AC3567" s="1"/>
      <c r="AE3567">
        <f t="shared" si="1397"/>
        <v>0</v>
      </c>
      <c r="AH3567" s="1"/>
      <c r="AI3567" s="17"/>
      <c r="AJ3567" s="25"/>
      <c r="AU3567" s="1">
        <v>40926</v>
      </c>
      <c r="AV3567">
        <v>7.2999999999999995E-2</v>
      </c>
      <c r="AW3567">
        <f t="shared" si="1384"/>
        <v>7.2999999999999996E-4</v>
      </c>
      <c r="AY3567" s="1">
        <v>40927</v>
      </c>
      <c r="AZ3567">
        <v>8.4000000000000005E-2</v>
      </c>
      <c r="BA3567">
        <f t="shared" si="1385"/>
        <v>8.4000000000000003E-4</v>
      </c>
      <c r="BC3567" s="1">
        <v>41030</v>
      </c>
      <c r="BD3567">
        <v>0.46700000000000003</v>
      </c>
      <c r="BE3567">
        <f t="shared" si="1386"/>
        <v>4.6700000000000005E-3</v>
      </c>
      <c r="BG3567" s="1">
        <v>41030</v>
      </c>
      <c r="BH3567">
        <v>0.52900000000000003</v>
      </c>
      <c r="BI3567">
        <f t="shared" si="1387"/>
        <v>5.2900000000000004E-3</v>
      </c>
      <c r="BK3567" s="1">
        <v>41647</v>
      </c>
      <c r="BL3567">
        <v>2.2963800000000001</v>
      </c>
      <c r="BM3567">
        <f t="shared" si="1393"/>
        <v>2.2963799999999999E-2</v>
      </c>
      <c r="BP3567" s="1">
        <v>40906</v>
      </c>
      <c r="BQ3567">
        <v>153.65</v>
      </c>
      <c r="BR3567">
        <f t="shared" si="1388"/>
        <v>1.5365</v>
      </c>
      <c r="BT3567" s="1">
        <v>40932</v>
      </c>
      <c r="BU3567">
        <v>1.1579999999999999</v>
      </c>
      <c r="BV3567">
        <f t="shared" si="1389"/>
        <v>1.158E-2</v>
      </c>
      <c r="BX3567" s="1">
        <v>40932</v>
      </c>
      <c r="BY3567">
        <v>1.4510000000000001</v>
      </c>
      <c r="BZ3567">
        <f t="shared" si="1390"/>
        <v>1.451E-2</v>
      </c>
      <c r="CB3567" s="1">
        <v>41030</v>
      </c>
      <c r="CC3567">
        <v>0.91</v>
      </c>
      <c r="CD3567">
        <f t="shared" si="1391"/>
        <v>9.1000000000000004E-3</v>
      </c>
      <c r="CG3567" s="1"/>
    </row>
    <row r="3568" spans="1:85" x14ac:dyDescent="0.3">
      <c r="A3568" s="21">
        <f t="shared" si="1392"/>
        <v>50805</v>
      </c>
      <c r="B3568" s="18">
        <f t="shared" si="1376"/>
        <v>112.421875</v>
      </c>
      <c r="C3568">
        <f t="shared" si="1394"/>
        <v>115</v>
      </c>
      <c r="D3568">
        <f t="shared" ca="1" si="1379"/>
        <v>-13.324999999999999</v>
      </c>
      <c r="E3568">
        <f ca="1">IF(currency="USD",'Future et co'!F3568,IF(currency="EUR",'Future et co'!G3568,FALSE))</f>
        <v>3.6070000000000005E-2</v>
      </c>
      <c r="F3568">
        <f t="shared" ca="1" si="1380"/>
        <v>3.6070000000000005E-2</v>
      </c>
      <c r="G3568">
        <f t="shared" ca="1" si="1381"/>
        <v>2.0569999999999998E-2</v>
      </c>
      <c r="L3568">
        <f t="shared" ca="1" si="1382"/>
        <v>127.8</v>
      </c>
      <c r="M3568">
        <f t="shared" ca="1" si="1377"/>
        <v>3.6070000000000005E-2</v>
      </c>
      <c r="R3568">
        <f t="shared" ca="1" si="1383"/>
        <v>127.8</v>
      </c>
      <c r="S3568">
        <f t="shared" ca="1" si="1378"/>
        <v>3.6070000000000005E-2</v>
      </c>
      <c r="U3568" s="1"/>
      <c r="W3568" t="str">
        <f t="shared" si="1395"/>
        <v/>
      </c>
      <c r="Y3568" s="1"/>
      <c r="AA3568">
        <f t="shared" si="1396"/>
        <v>0</v>
      </c>
      <c r="AC3568" s="1"/>
      <c r="AE3568">
        <f t="shared" si="1397"/>
        <v>0</v>
      </c>
      <c r="AH3568" s="1"/>
      <c r="AI3568" s="17"/>
      <c r="AJ3568" s="25"/>
      <c r="AU3568" s="1">
        <v>40925</v>
      </c>
      <c r="AV3568">
        <v>7.0000000000000007E-2</v>
      </c>
      <c r="AW3568">
        <f t="shared" si="1384"/>
        <v>7.000000000000001E-4</v>
      </c>
      <c r="AY3568" s="1">
        <v>40926</v>
      </c>
      <c r="AZ3568">
        <v>7.8E-2</v>
      </c>
      <c r="BA3568">
        <f t="shared" si="1385"/>
        <v>7.7999999999999999E-4</v>
      </c>
      <c r="BC3568" s="1">
        <v>41029</v>
      </c>
      <c r="BD3568">
        <v>0.47099999999999997</v>
      </c>
      <c r="BE3568">
        <f t="shared" si="1386"/>
        <v>4.7099999999999998E-3</v>
      </c>
      <c r="BG3568" s="1">
        <v>41029</v>
      </c>
      <c r="BH3568">
        <v>0.52749999999999997</v>
      </c>
      <c r="BI3568">
        <f t="shared" si="1387"/>
        <v>5.2749999999999993E-3</v>
      </c>
      <c r="BK3568" s="1">
        <v>41648</v>
      </c>
      <c r="BL3568">
        <v>2.2977099999999999</v>
      </c>
      <c r="BM3568">
        <f t="shared" si="1393"/>
        <v>2.29771E-2</v>
      </c>
      <c r="BP3568" s="1">
        <v>40905</v>
      </c>
      <c r="BQ3568">
        <v>152.86000000000001</v>
      </c>
      <c r="BR3568">
        <f t="shared" si="1388"/>
        <v>1.5286000000000002</v>
      </c>
      <c r="BT3568" s="1">
        <v>40931</v>
      </c>
      <c r="BU3568">
        <v>1.1679999999999999</v>
      </c>
      <c r="BV3568">
        <f t="shared" si="1389"/>
        <v>1.1679999999999999E-2</v>
      </c>
      <c r="BX3568" s="1">
        <v>40931</v>
      </c>
      <c r="BY3568">
        <v>1.46</v>
      </c>
      <c r="BZ3568">
        <f t="shared" si="1390"/>
        <v>1.46E-2</v>
      </c>
      <c r="CB3568" s="1">
        <v>41029</v>
      </c>
      <c r="CC3568">
        <v>0.92</v>
      </c>
      <c r="CD3568">
        <f t="shared" si="1391"/>
        <v>9.1999999999999998E-3</v>
      </c>
      <c r="CG3568" s="1"/>
    </row>
    <row r="3569" spans="1:85" x14ac:dyDescent="0.3">
      <c r="A3569" s="21">
        <f t="shared" si="1392"/>
        <v>50808</v>
      </c>
      <c r="B3569" s="18">
        <f t="shared" si="1376"/>
        <v>112.421875</v>
      </c>
      <c r="C3569">
        <f t="shared" si="1394"/>
        <v>115</v>
      </c>
      <c r="D3569">
        <f t="shared" ca="1" si="1379"/>
        <v>-13.333333333333334</v>
      </c>
      <c r="E3569">
        <f ca="1">IF(currency="USD",'Future et co'!F3569,IF(currency="EUR",'Future et co'!G3569,FALSE))</f>
        <v>3.6070000000000005E-2</v>
      </c>
      <c r="F3569">
        <f t="shared" ca="1" si="1380"/>
        <v>3.6070000000000005E-2</v>
      </c>
      <c r="G3569">
        <f t="shared" ca="1" si="1381"/>
        <v>2.0569999999999998E-2</v>
      </c>
      <c r="L3569">
        <f t="shared" ca="1" si="1382"/>
        <v>127.8</v>
      </c>
      <c r="M3569">
        <f t="shared" ca="1" si="1377"/>
        <v>3.6070000000000005E-2</v>
      </c>
      <c r="R3569">
        <f t="shared" ca="1" si="1383"/>
        <v>127.8</v>
      </c>
      <c r="S3569">
        <f t="shared" ca="1" si="1378"/>
        <v>3.6070000000000005E-2</v>
      </c>
      <c r="U3569" s="1"/>
      <c r="W3569" t="str">
        <f t="shared" si="1395"/>
        <v/>
      </c>
      <c r="Y3569" s="1"/>
      <c r="AA3569">
        <f t="shared" si="1396"/>
        <v>0</v>
      </c>
      <c r="AC3569" s="1"/>
      <c r="AE3569">
        <f t="shared" si="1397"/>
        <v>0</v>
      </c>
      <c r="AH3569" s="1"/>
      <c r="AI3569" s="17"/>
      <c r="AJ3569" s="25"/>
      <c r="AU3569" s="1">
        <v>40921</v>
      </c>
      <c r="AV3569">
        <v>7.0000000000000007E-2</v>
      </c>
      <c r="AW3569">
        <f t="shared" si="1384"/>
        <v>7.000000000000001E-4</v>
      </c>
      <c r="AY3569" s="1">
        <v>40925</v>
      </c>
      <c r="AZ3569">
        <v>7.2999999999999995E-2</v>
      </c>
      <c r="BA3569">
        <f t="shared" si="1385"/>
        <v>7.2999999999999996E-4</v>
      </c>
      <c r="BC3569" s="1">
        <v>41026</v>
      </c>
      <c r="BD3569">
        <v>0.48699999999999999</v>
      </c>
      <c r="BE3569">
        <f t="shared" si="1386"/>
        <v>4.8700000000000002E-3</v>
      </c>
      <c r="BG3569" s="1">
        <v>41026</v>
      </c>
      <c r="BH3569">
        <v>0.54</v>
      </c>
      <c r="BI3569">
        <f t="shared" si="1387"/>
        <v>5.4000000000000003E-3</v>
      </c>
      <c r="BK3569" s="1">
        <v>41649</v>
      </c>
      <c r="BL3569">
        <v>2.2938399999999999</v>
      </c>
      <c r="BM3569">
        <f t="shared" si="1393"/>
        <v>2.2938399999999998E-2</v>
      </c>
      <c r="BP3569" s="1">
        <v>40904</v>
      </c>
      <c r="BQ3569">
        <v>152.61000000000001</v>
      </c>
      <c r="BR3569">
        <f t="shared" si="1388"/>
        <v>1.5261000000000002</v>
      </c>
      <c r="BT3569" s="1">
        <v>40928</v>
      </c>
      <c r="BU3569">
        <v>1.1819999999999999</v>
      </c>
      <c r="BV3569">
        <f t="shared" si="1389"/>
        <v>1.1819999999999999E-2</v>
      </c>
      <c r="BX3569" s="1">
        <v>40928</v>
      </c>
      <c r="BY3569">
        <v>1.4710000000000001</v>
      </c>
      <c r="BZ3569">
        <f t="shared" si="1390"/>
        <v>1.4710000000000001E-2</v>
      </c>
      <c r="CB3569" s="1">
        <v>41026</v>
      </c>
      <c r="CC3569">
        <v>0.95</v>
      </c>
      <c r="CD3569">
        <f t="shared" si="1391"/>
        <v>9.4999999999999998E-3</v>
      </c>
      <c r="CG3569" s="1"/>
    </row>
    <row r="3570" spans="1:85" x14ac:dyDescent="0.3">
      <c r="A3570" s="21">
        <f t="shared" si="1392"/>
        <v>50809</v>
      </c>
      <c r="B3570" s="18">
        <f t="shared" si="1376"/>
        <v>112.421875</v>
      </c>
      <c r="C3570">
        <f t="shared" si="1394"/>
        <v>115</v>
      </c>
      <c r="D3570">
        <f t="shared" ca="1" si="1379"/>
        <v>-13.33611111111111</v>
      </c>
      <c r="E3570">
        <f ca="1">IF(currency="USD",'Future et co'!F3570,IF(currency="EUR",'Future et co'!G3570,FALSE))</f>
        <v>3.6070000000000005E-2</v>
      </c>
      <c r="F3570">
        <f t="shared" ca="1" si="1380"/>
        <v>3.6070000000000005E-2</v>
      </c>
      <c r="G3570">
        <f t="shared" ca="1" si="1381"/>
        <v>2.0569999999999998E-2</v>
      </c>
      <c r="L3570">
        <f t="shared" ca="1" si="1382"/>
        <v>127.8</v>
      </c>
      <c r="M3570">
        <f t="shared" ca="1" si="1377"/>
        <v>3.6070000000000005E-2</v>
      </c>
      <c r="R3570">
        <f t="shared" ca="1" si="1383"/>
        <v>127.8</v>
      </c>
      <c r="S3570">
        <f t="shared" ca="1" si="1378"/>
        <v>3.6070000000000005E-2</v>
      </c>
      <c r="U3570" s="1"/>
      <c r="W3570" t="str">
        <f t="shared" si="1395"/>
        <v/>
      </c>
      <c r="Y3570" s="1"/>
      <c r="AA3570">
        <f t="shared" si="1396"/>
        <v>0</v>
      </c>
      <c r="AC3570" s="1"/>
      <c r="AE3570">
        <f t="shared" si="1397"/>
        <v>0</v>
      </c>
      <c r="AH3570" s="1"/>
      <c r="AI3570" s="17"/>
      <c r="AJ3570" s="25"/>
      <c r="AU3570" s="1">
        <v>40920</v>
      </c>
      <c r="AV3570">
        <v>6.8000000000000005E-2</v>
      </c>
      <c r="AW3570">
        <f t="shared" si="1384"/>
        <v>6.8000000000000005E-4</v>
      </c>
      <c r="AY3570" s="1">
        <v>40921</v>
      </c>
      <c r="AZ3570">
        <v>7.4999999999999997E-2</v>
      </c>
      <c r="BA3570">
        <f t="shared" si="1385"/>
        <v>7.5000000000000002E-4</v>
      </c>
      <c r="BC3570" s="1">
        <v>41025</v>
      </c>
      <c r="BD3570">
        <v>0.47399999999999998</v>
      </c>
      <c r="BE3570">
        <f t="shared" si="1386"/>
        <v>4.7399999999999994E-3</v>
      </c>
      <c r="BG3570" s="1">
        <v>41025</v>
      </c>
      <c r="BH3570">
        <v>0.53500000000000003</v>
      </c>
      <c r="BI3570">
        <f t="shared" si="1387"/>
        <v>5.3500000000000006E-3</v>
      </c>
      <c r="BK3570" s="1">
        <v>41652</v>
      </c>
      <c r="BL3570">
        <v>2.3220700000000001</v>
      </c>
      <c r="BM3570">
        <f t="shared" si="1393"/>
        <v>2.32207E-2</v>
      </c>
      <c r="BP3570" s="1">
        <v>40900</v>
      </c>
      <c r="BQ3570">
        <v>152.13</v>
      </c>
      <c r="BR3570">
        <f t="shared" si="1388"/>
        <v>1.5212999999999999</v>
      </c>
      <c r="BT3570" s="1">
        <v>40927</v>
      </c>
      <c r="BU3570">
        <v>1.1950000000000001</v>
      </c>
      <c r="BV3570">
        <f t="shared" si="1389"/>
        <v>1.1950000000000001E-2</v>
      </c>
      <c r="BX3570" s="1">
        <v>40927</v>
      </c>
      <c r="BY3570">
        <v>1.48</v>
      </c>
      <c r="BZ3570">
        <f t="shared" si="1390"/>
        <v>1.4800000000000001E-2</v>
      </c>
      <c r="CB3570" s="1">
        <v>41025</v>
      </c>
      <c r="CC3570">
        <v>0.92800000000000005</v>
      </c>
      <c r="CD3570">
        <f t="shared" si="1391"/>
        <v>9.2800000000000001E-3</v>
      </c>
      <c r="CG3570" s="1"/>
    </row>
    <row r="3571" spans="1:85" x14ac:dyDescent="0.3">
      <c r="A3571" s="21">
        <f t="shared" si="1392"/>
        <v>50810</v>
      </c>
      <c r="B3571" s="18">
        <f t="shared" si="1376"/>
        <v>112.421875</v>
      </c>
      <c r="C3571">
        <f t="shared" si="1394"/>
        <v>115</v>
      </c>
      <c r="D3571">
        <f t="shared" ca="1" si="1379"/>
        <v>-13.338888888888889</v>
      </c>
      <c r="E3571">
        <f ca="1">IF(currency="USD",'Future et co'!F3571,IF(currency="EUR",'Future et co'!G3571,FALSE))</f>
        <v>3.6070000000000005E-2</v>
      </c>
      <c r="F3571">
        <f t="shared" ca="1" si="1380"/>
        <v>3.6070000000000005E-2</v>
      </c>
      <c r="G3571">
        <f t="shared" ca="1" si="1381"/>
        <v>2.0569999999999998E-2</v>
      </c>
      <c r="L3571">
        <f t="shared" ca="1" si="1382"/>
        <v>127.8</v>
      </c>
      <c r="M3571">
        <f t="shared" ca="1" si="1377"/>
        <v>3.6070000000000005E-2</v>
      </c>
      <c r="R3571">
        <f t="shared" ca="1" si="1383"/>
        <v>127.8</v>
      </c>
      <c r="S3571">
        <f t="shared" ca="1" si="1378"/>
        <v>3.6070000000000005E-2</v>
      </c>
      <c r="U3571" s="1"/>
      <c r="W3571" t="str">
        <f t="shared" si="1395"/>
        <v/>
      </c>
      <c r="Y3571" s="1"/>
      <c r="AA3571">
        <f t="shared" si="1396"/>
        <v>0</v>
      </c>
      <c r="AC3571" s="1"/>
      <c r="AE3571">
        <f t="shared" si="1397"/>
        <v>0</v>
      </c>
      <c r="AH3571" s="1"/>
      <c r="AI3571" s="17"/>
      <c r="AJ3571" s="25"/>
      <c r="AU3571" s="1">
        <v>40919</v>
      </c>
      <c r="AV3571">
        <v>6.6000000000000003E-2</v>
      </c>
      <c r="AW3571">
        <f t="shared" si="1384"/>
        <v>6.6E-4</v>
      </c>
      <c r="AY3571" s="1">
        <v>40920</v>
      </c>
      <c r="AZ3571">
        <v>7.0999999999999994E-2</v>
      </c>
      <c r="BA3571">
        <f t="shared" si="1385"/>
        <v>7.0999999999999991E-4</v>
      </c>
      <c r="BC3571" s="1">
        <v>41024</v>
      </c>
      <c r="BD3571">
        <v>0.48249999999999998</v>
      </c>
      <c r="BE3571">
        <f t="shared" si="1386"/>
        <v>4.8249999999999994E-3</v>
      </c>
      <c r="BG3571" s="1">
        <v>41024</v>
      </c>
      <c r="BH3571">
        <v>0.53249999999999997</v>
      </c>
      <c r="BI3571">
        <f t="shared" si="1387"/>
        <v>5.3249999999999999E-3</v>
      </c>
      <c r="BK3571" s="1">
        <v>41653</v>
      </c>
      <c r="BL3571">
        <v>2.30328</v>
      </c>
      <c r="BM3571">
        <f t="shared" si="1393"/>
        <v>2.3032799999999999E-2</v>
      </c>
      <c r="BP3571" s="1">
        <v>40899</v>
      </c>
      <c r="BQ3571">
        <v>152.44</v>
      </c>
      <c r="BR3571">
        <f t="shared" si="1388"/>
        <v>1.5244</v>
      </c>
      <c r="BT3571" s="1">
        <v>40926</v>
      </c>
      <c r="BU3571">
        <v>1.204</v>
      </c>
      <c r="BV3571">
        <f t="shared" si="1389"/>
        <v>1.204E-2</v>
      </c>
      <c r="BX3571" s="1">
        <v>40926</v>
      </c>
      <c r="BY3571">
        <v>1.486</v>
      </c>
      <c r="BZ3571">
        <f t="shared" si="1390"/>
        <v>1.486E-2</v>
      </c>
      <c r="CB3571" s="1">
        <v>41024</v>
      </c>
      <c r="CC3571">
        <v>0.98</v>
      </c>
      <c r="CD3571">
        <f t="shared" si="1391"/>
        <v>9.7999999999999997E-3</v>
      </c>
      <c r="CG3571" s="1"/>
    </row>
    <row r="3572" spans="1:85" x14ac:dyDescent="0.3">
      <c r="A3572" s="21">
        <f t="shared" si="1392"/>
        <v>50811</v>
      </c>
      <c r="B3572" s="18">
        <f t="shared" si="1376"/>
        <v>112.421875</v>
      </c>
      <c r="C3572">
        <f t="shared" si="1394"/>
        <v>115</v>
      </c>
      <c r="D3572">
        <f t="shared" ca="1" si="1379"/>
        <v>-13.341666666666667</v>
      </c>
      <c r="E3572">
        <f ca="1">IF(currency="USD",'Future et co'!F3572,IF(currency="EUR",'Future et co'!G3572,FALSE))</f>
        <v>3.6070000000000005E-2</v>
      </c>
      <c r="F3572">
        <f t="shared" ca="1" si="1380"/>
        <v>3.6070000000000005E-2</v>
      </c>
      <c r="G3572">
        <f t="shared" ca="1" si="1381"/>
        <v>2.0569999999999998E-2</v>
      </c>
      <c r="L3572">
        <f t="shared" ca="1" si="1382"/>
        <v>127.8</v>
      </c>
      <c r="M3572">
        <f t="shared" ca="1" si="1377"/>
        <v>3.6070000000000005E-2</v>
      </c>
      <c r="R3572">
        <f t="shared" ca="1" si="1383"/>
        <v>127.8</v>
      </c>
      <c r="S3572">
        <f t="shared" ca="1" si="1378"/>
        <v>3.6070000000000005E-2</v>
      </c>
      <c r="U3572" s="1"/>
      <c r="W3572" t="str">
        <f t="shared" si="1395"/>
        <v/>
      </c>
      <c r="Y3572" s="1"/>
      <c r="AA3572">
        <f t="shared" si="1396"/>
        <v>0</v>
      </c>
      <c r="AC3572" s="1"/>
      <c r="AE3572">
        <f t="shared" si="1397"/>
        <v>0</v>
      </c>
      <c r="AH3572" s="1"/>
      <c r="AI3572" s="17"/>
      <c r="AJ3572" s="25"/>
      <c r="AU3572" s="1">
        <v>40918</v>
      </c>
      <c r="AV3572">
        <v>6.4000000000000001E-2</v>
      </c>
      <c r="AW3572">
        <f t="shared" si="1384"/>
        <v>6.4000000000000005E-4</v>
      </c>
      <c r="AY3572" s="1">
        <v>40919</v>
      </c>
      <c r="AZ3572">
        <v>7.0999999999999994E-2</v>
      </c>
      <c r="BA3572">
        <f t="shared" si="1385"/>
        <v>7.0999999999999991E-4</v>
      </c>
      <c r="BC3572" s="1">
        <v>41023</v>
      </c>
      <c r="BD3572">
        <v>0.49199999999999999</v>
      </c>
      <c r="BE3572">
        <f t="shared" si="1386"/>
        <v>4.9199999999999999E-3</v>
      </c>
      <c r="BG3572" s="1">
        <v>41023</v>
      </c>
      <c r="BH3572">
        <v>0.53400000000000003</v>
      </c>
      <c r="BI3572">
        <f t="shared" si="1387"/>
        <v>5.3400000000000001E-3</v>
      </c>
      <c r="BK3572" s="1">
        <v>41654</v>
      </c>
      <c r="BL3572">
        <v>2.2903199999999999</v>
      </c>
      <c r="BM3572">
        <f t="shared" si="1393"/>
        <v>2.2903199999999999E-2</v>
      </c>
      <c r="BP3572" s="1">
        <v>40898</v>
      </c>
      <c r="BQ3572">
        <v>152.44</v>
      </c>
      <c r="BR3572">
        <f t="shared" si="1388"/>
        <v>1.5244</v>
      </c>
      <c r="BT3572" s="1">
        <v>40925</v>
      </c>
      <c r="BU3572">
        <v>1.2130000000000001</v>
      </c>
      <c r="BV3572">
        <f t="shared" si="1389"/>
        <v>1.213E-2</v>
      </c>
      <c r="BX3572" s="1">
        <v>40925</v>
      </c>
      <c r="BY3572">
        <v>1.494</v>
      </c>
      <c r="BZ3572">
        <f t="shared" si="1390"/>
        <v>1.494E-2</v>
      </c>
      <c r="CB3572" s="1">
        <v>41023</v>
      </c>
      <c r="CC3572">
        <v>1</v>
      </c>
      <c r="CD3572">
        <f t="shared" si="1391"/>
        <v>0.01</v>
      </c>
      <c r="CG3572" s="1"/>
    </row>
    <row r="3573" spans="1:85" x14ac:dyDescent="0.3">
      <c r="A3573" s="21">
        <f t="shared" si="1392"/>
        <v>50812</v>
      </c>
      <c r="B3573" s="18">
        <f t="shared" si="1376"/>
        <v>112.421875</v>
      </c>
      <c r="C3573">
        <f t="shared" si="1394"/>
        <v>115</v>
      </c>
      <c r="D3573">
        <f t="shared" ca="1" si="1379"/>
        <v>-13.344444444444445</v>
      </c>
      <c r="E3573">
        <f ca="1">IF(currency="USD",'Future et co'!F3573,IF(currency="EUR",'Future et co'!G3573,FALSE))</f>
        <v>3.6070000000000005E-2</v>
      </c>
      <c r="F3573">
        <f t="shared" ca="1" si="1380"/>
        <v>3.6070000000000005E-2</v>
      </c>
      <c r="G3573">
        <f t="shared" ca="1" si="1381"/>
        <v>2.0569999999999998E-2</v>
      </c>
      <c r="L3573">
        <f t="shared" ca="1" si="1382"/>
        <v>127.8</v>
      </c>
      <c r="M3573">
        <f t="shared" ca="1" si="1377"/>
        <v>3.6070000000000005E-2</v>
      </c>
      <c r="R3573">
        <f t="shared" ca="1" si="1383"/>
        <v>127.8</v>
      </c>
      <c r="S3573">
        <f t="shared" ca="1" si="1378"/>
        <v>3.6070000000000005E-2</v>
      </c>
      <c r="U3573" s="1"/>
      <c r="W3573" t="str">
        <f t="shared" si="1395"/>
        <v/>
      </c>
      <c r="Y3573" s="1"/>
      <c r="AA3573">
        <f t="shared" si="1396"/>
        <v>0</v>
      </c>
      <c r="AC3573" s="1"/>
      <c r="AE3573">
        <f t="shared" si="1397"/>
        <v>0</v>
      </c>
      <c r="AH3573" s="1"/>
      <c r="AI3573" s="17"/>
      <c r="AJ3573" s="25"/>
      <c r="AU3573" s="1">
        <v>40917</v>
      </c>
      <c r="AV3573">
        <v>7.0000000000000007E-2</v>
      </c>
      <c r="AW3573">
        <f t="shared" si="1384"/>
        <v>7.000000000000001E-4</v>
      </c>
      <c r="AY3573" s="1">
        <v>40918</v>
      </c>
      <c r="AZ3573">
        <v>7.2999999999999995E-2</v>
      </c>
      <c r="BA3573">
        <f t="shared" si="1385"/>
        <v>7.2999999999999996E-4</v>
      </c>
      <c r="BC3573" s="1">
        <v>41022</v>
      </c>
      <c r="BD3573">
        <v>0.4975</v>
      </c>
      <c r="BE3573">
        <f t="shared" si="1386"/>
        <v>4.9750000000000003E-3</v>
      </c>
      <c r="BG3573" s="1">
        <v>41022</v>
      </c>
      <c r="BH3573">
        <v>0.56399999999999995</v>
      </c>
      <c r="BI3573">
        <f t="shared" si="1387"/>
        <v>5.6399999999999992E-3</v>
      </c>
      <c r="BK3573" s="1">
        <v>41655</v>
      </c>
      <c r="BL3573">
        <v>2.2978200000000002</v>
      </c>
      <c r="BM3573">
        <f t="shared" si="1393"/>
        <v>2.2978200000000001E-2</v>
      </c>
      <c r="BP3573" s="1">
        <v>40897</v>
      </c>
      <c r="BQ3573">
        <v>152.08000000000001</v>
      </c>
      <c r="BR3573">
        <f t="shared" si="1388"/>
        <v>1.5208000000000002</v>
      </c>
      <c r="BT3573" s="1">
        <v>40924</v>
      </c>
      <c r="BU3573">
        <v>1.222</v>
      </c>
      <c r="BV3573">
        <f t="shared" si="1389"/>
        <v>1.222E-2</v>
      </c>
      <c r="BX3573" s="1">
        <v>40924</v>
      </c>
      <c r="BY3573">
        <v>1.5009999999999999</v>
      </c>
      <c r="BZ3573">
        <f t="shared" si="1390"/>
        <v>1.5009999999999999E-2</v>
      </c>
      <c r="CB3573" s="1">
        <v>41022</v>
      </c>
      <c r="CC3573">
        <v>0.98299999999999998</v>
      </c>
      <c r="CD3573">
        <f t="shared" si="1391"/>
        <v>9.8300000000000002E-3</v>
      </c>
      <c r="CG3573" s="1"/>
    </row>
    <row r="3574" spans="1:85" x14ac:dyDescent="0.3">
      <c r="A3574" s="21">
        <f t="shared" si="1392"/>
        <v>50815</v>
      </c>
      <c r="B3574" s="18">
        <f t="shared" si="1376"/>
        <v>112.421875</v>
      </c>
      <c r="C3574">
        <f t="shared" si="1394"/>
        <v>115</v>
      </c>
      <c r="D3574">
        <f t="shared" ca="1" si="1379"/>
        <v>-13.352777777777778</v>
      </c>
      <c r="E3574">
        <f ca="1">IF(currency="USD",'Future et co'!F3574,IF(currency="EUR",'Future et co'!G3574,FALSE))</f>
        <v>3.6070000000000005E-2</v>
      </c>
      <c r="F3574">
        <f t="shared" ca="1" si="1380"/>
        <v>3.6070000000000005E-2</v>
      </c>
      <c r="G3574">
        <f t="shared" ca="1" si="1381"/>
        <v>2.0569999999999998E-2</v>
      </c>
      <c r="L3574">
        <f t="shared" ca="1" si="1382"/>
        <v>127.8</v>
      </c>
      <c r="M3574">
        <f t="shared" ca="1" si="1377"/>
        <v>3.6070000000000005E-2</v>
      </c>
      <c r="R3574">
        <f t="shared" ca="1" si="1383"/>
        <v>127.8</v>
      </c>
      <c r="S3574">
        <f t="shared" ca="1" si="1378"/>
        <v>3.6070000000000005E-2</v>
      </c>
      <c r="U3574" s="1"/>
      <c r="W3574" t="str">
        <f t="shared" si="1395"/>
        <v/>
      </c>
      <c r="Y3574" s="1"/>
      <c r="AA3574">
        <f t="shared" si="1396"/>
        <v>0</v>
      </c>
      <c r="AC3574" s="1"/>
      <c r="AE3574">
        <f t="shared" si="1397"/>
        <v>0</v>
      </c>
      <c r="AH3574" s="1"/>
      <c r="AI3574" s="17"/>
      <c r="AJ3574" s="25"/>
      <c r="AU3574" s="1">
        <v>40914</v>
      </c>
      <c r="AV3574">
        <v>4.7500000000000001E-2</v>
      </c>
      <c r="AW3574">
        <f t="shared" si="1384"/>
        <v>4.75E-4</v>
      </c>
      <c r="AY3574" s="1">
        <v>40917</v>
      </c>
      <c r="AZ3574">
        <v>0.06</v>
      </c>
      <c r="BA3574">
        <f t="shared" si="1385"/>
        <v>5.9999999999999995E-4</v>
      </c>
      <c r="BC3574" s="1">
        <v>41019</v>
      </c>
      <c r="BD3574">
        <v>0.496</v>
      </c>
      <c r="BE3574">
        <f t="shared" si="1386"/>
        <v>4.96E-3</v>
      </c>
      <c r="BG3574" s="1">
        <v>41019</v>
      </c>
      <c r="BH3574">
        <v>0.53900000000000003</v>
      </c>
      <c r="BI3574">
        <f t="shared" si="1387"/>
        <v>5.3900000000000007E-3</v>
      </c>
      <c r="BK3574" s="1">
        <v>41656</v>
      </c>
      <c r="BL3574">
        <v>2.30945</v>
      </c>
      <c r="BM3574">
        <f t="shared" si="1393"/>
        <v>2.30945E-2</v>
      </c>
      <c r="BP3574" s="1">
        <v>40896</v>
      </c>
      <c r="BQ3574">
        <v>153.06</v>
      </c>
      <c r="BR3574">
        <f t="shared" si="1388"/>
        <v>1.5306</v>
      </c>
      <c r="BT3574" s="1">
        <v>40921</v>
      </c>
      <c r="BU3574">
        <v>1.2310000000000001</v>
      </c>
      <c r="BV3574">
        <f t="shared" si="1389"/>
        <v>1.2310000000000001E-2</v>
      </c>
      <c r="BX3574" s="1">
        <v>40921</v>
      </c>
      <c r="BY3574">
        <v>1.514</v>
      </c>
      <c r="BZ3574">
        <f t="shared" si="1390"/>
        <v>1.5140000000000001E-2</v>
      </c>
      <c r="CB3574" s="1">
        <v>41019</v>
      </c>
      <c r="CC3574">
        <v>1.012</v>
      </c>
      <c r="CD3574">
        <f t="shared" si="1391"/>
        <v>1.0120000000000001E-2</v>
      </c>
      <c r="CG3574" s="1"/>
    </row>
    <row r="3575" spans="1:85" x14ac:dyDescent="0.3">
      <c r="A3575" s="21">
        <f t="shared" si="1392"/>
        <v>50816</v>
      </c>
      <c r="B3575" s="18">
        <f t="shared" si="1376"/>
        <v>112.421875</v>
      </c>
      <c r="C3575">
        <f t="shared" si="1394"/>
        <v>115</v>
      </c>
      <c r="D3575">
        <f t="shared" ca="1" si="1379"/>
        <v>-13.355555555555556</v>
      </c>
      <c r="E3575">
        <f ca="1">IF(currency="USD",'Future et co'!F3575,IF(currency="EUR",'Future et co'!G3575,FALSE))</f>
        <v>3.6070000000000005E-2</v>
      </c>
      <c r="F3575">
        <f t="shared" ca="1" si="1380"/>
        <v>3.6070000000000005E-2</v>
      </c>
      <c r="G3575">
        <f t="shared" ca="1" si="1381"/>
        <v>2.0569999999999998E-2</v>
      </c>
      <c r="L3575">
        <f t="shared" ca="1" si="1382"/>
        <v>127.8</v>
      </c>
      <c r="M3575">
        <f t="shared" ca="1" si="1377"/>
        <v>3.6070000000000005E-2</v>
      </c>
      <c r="R3575">
        <f t="shared" ca="1" si="1383"/>
        <v>127.8</v>
      </c>
      <c r="S3575">
        <f t="shared" ca="1" si="1378"/>
        <v>3.6070000000000005E-2</v>
      </c>
      <c r="U3575" s="1"/>
      <c r="W3575" t="str">
        <f t="shared" si="1395"/>
        <v/>
      </c>
      <c r="Y3575" s="1"/>
      <c r="AA3575">
        <f t="shared" si="1396"/>
        <v>0</v>
      </c>
      <c r="AC3575" s="1"/>
      <c r="AE3575">
        <f t="shared" si="1397"/>
        <v>0</v>
      </c>
      <c r="AH3575" s="1"/>
      <c r="AI3575" s="17"/>
      <c r="AJ3575" s="25"/>
      <c r="AU3575" s="1">
        <v>40913</v>
      </c>
      <c r="AV3575">
        <v>6.2E-2</v>
      </c>
      <c r="AW3575">
        <f t="shared" si="1384"/>
        <v>6.2E-4</v>
      </c>
      <c r="AY3575" s="1">
        <v>40914</v>
      </c>
      <c r="AZ3575">
        <v>5.5E-2</v>
      </c>
      <c r="BA3575">
        <f t="shared" si="1385"/>
        <v>5.5000000000000003E-4</v>
      </c>
      <c r="BC3575" s="1">
        <v>41018</v>
      </c>
      <c r="BD3575">
        <v>0.497</v>
      </c>
      <c r="BE3575">
        <f t="shared" si="1386"/>
        <v>4.9699999999999996E-3</v>
      </c>
      <c r="BG3575" s="1">
        <v>41018</v>
      </c>
      <c r="BH3575">
        <v>0.54200000000000004</v>
      </c>
      <c r="BI3575">
        <f t="shared" si="1387"/>
        <v>5.4200000000000003E-3</v>
      </c>
      <c r="BK3575" s="1">
        <v>41659</v>
      </c>
      <c r="BL3575">
        <v>2.3098100000000001</v>
      </c>
      <c r="BM3575">
        <f t="shared" si="1393"/>
        <v>2.30981E-2</v>
      </c>
      <c r="BP3575" s="1">
        <v>40893</v>
      </c>
      <c r="BQ3575">
        <v>153.27000000000001</v>
      </c>
      <c r="BR3575">
        <f t="shared" si="1388"/>
        <v>1.5327000000000002</v>
      </c>
      <c r="BT3575" s="1">
        <v>40920</v>
      </c>
      <c r="BU3575">
        <v>1.2450000000000001</v>
      </c>
      <c r="BV3575">
        <f t="shared" si="1389"/>
        <v>1.2450000000000001E-2</v>
      </c>
      <c r="BX3575" s="1">
        <v>40920</v>
      </c>
      <c r="BY3575">
        <v>1.5269999999999999</v>
      </c>
      <c r="BZ3575">
        <f t="shared" si="1390"/>
        <v>1.5269999999999999E-2</v>
      </c>
      <c r="CB3575" s="1">
        <v>41018</v>
      </c>
      <c r="CC3575">
        <v>1.004</v>
      </c>
      <c r="CD3575">
        <f t="shared" si="1391"/>
        <v>1.004E-2</v>
      </c>
      <c r="CG3575" s="1"/>
    </row>
    <row r="3576" spans="1:85" x14ac:dyDescent="0.3">
      <c r="A3576" s="21">
        <f t="shared" si="1392"/>
        <v>50817</v>
      </c>
      <c r="B3576" s="18">
        <f t="shared" si="1376"/>
        <v>112.421875</v>
      </c>
      <c r="C3576">
        <f t="shared" si="1394"/>
        <v>115</v>
      </c>
      <c r="D3576">
        <f t="shared" ca="1" si="1379"/>
        <v>-13.358333333333333</v>
      </c>
      <c r="E3576">
        <f ca="1">IF(currency="USD",'Future et co'!F3576,IF(currency="EUR",'Future et co'!G3576,FALSE))</f>
        <v>3.6070000000000005E-2</v>
      </c>
      <c r="F3576">
        <f t="shared" ca="1" si="1380"/>
        <v>3.6070000000000005E-2</v>
      </c>
      <c r="G3576">
        <f t="shared" ca="1" si="1381"/>
        <v>2.0569999999999998E-2</v>
      </c>
      <c r="L3576">
        <f t="shared" ca="1" si="1382"/>
        <v>127.8</v>
      </c>
      <c r="M3576">
        <f t="shared" ca="1" si="1377"/>
        <v>3.6070000000000005E-2</v>
      </c>
      <c r="R3576">
        <f t="shared" ca="1" si="1383"/>
        <v>127.8</v>
      </c>
      <c r="S3576">
        <f t="shared" ca="1" si="1378"/>
        <v>3.6070000000000005E-2</v>
      </c>
      <c r="U3576" s="1"/>
      <c r="W3576" t="str">
        <f t="shared" si="1395"/>
        <v/>
      </c>
      <c r="Y3576" s="1"/>
      <c r="AA3576">
        <f t="shared" si="1396"/>
        <v>0</v>
      </c>
      <c r="AC3576" s="1"/>
      <c r="AE3576">
        <f t="shared" si="1397"/>
        <v>0</v>
      </c>
      <c r="AH3576" s="1"/>
      <c r="AI3576" s="17"/>
      <c r="AJ3576" s="25"/>
      <c r="AU3576" s="1">
        <v>40912</v>
      </c>
      <c r="AV3576">
        <v>6.6000000000000003E-2</v>
      </c>
      <c r="AW3576">
        <f t="shared" si="1384"/>
        <v>6.6E-4</v>
      </c>
      <c r="AY3576" s="1">
        <v>40913</v>
      </c>
      <c r="AZ3576">
        <v>7.0999999999999994E-2</v>
      </c>
      <c r="BA3576">
        <f t="shared" si="1385"/>
        <v>7.0999999999999991E-4</v>
      </c>
      <c r="BC3576" s="1">
        <v>41017</v>
      </c>
      <c r="BD3576">
        <v>0.49299999999999999</v>
      </c>
      <c r="BE3576">
        <f t="shared" si="1386"/>
        <v>4.9300000000000004E-3</v>
      </c>
      <c r="BG3576" s="1">
        <v>41017</v>
      </c>
      <c r="BH3576">
        <v>0.54100000000000004</v>
      </c>
      <c r="BI3576">
        <f t="shared" si="1387"/>
        <v>5.4100000000000007E-3</v>
      </c>
      <c r="BK3576" s="1">
        <v>41660</v>
      </c>
      <c r="BL3576">
        <v>2.30471</v>
      </c>
      <c r="BM3576">
        <f t="shared" si="1393"/>
        <v>2.3047100000000001E-2</v>
      </c>
      <c r="BP3576" s="1">
        <v>40892</v>
      </c>
      <c r="BQ3576">
        <v>152.22</v>
      </c>
      <c r="BR3576">
        <f t="shared" si="1388"/>
        <v>1.5222</v>
      </c>
      <c r="BT3576" s="1">
        <v>40919</v>
      </c>
      <c r="BU3576">
        <v>1.2569999999999999</v>
      </c>
      <c r="BV3576">
        <f t="shared" si="1389"/>
        <v>1.257E-2</v>
      </c>
      <c r="BX3576" s="1">
        <v>40919</v>
      </c>
      <c r="BY3576">
        <v>1.538</v>
      </c>
      <c r="BZ3576">
        <f t="shared" si="1390"/>
        <v>1.538E-2</v>
      </c>
      <c r="CB3576" s="1">
        <v>41017</v>
      </c>
      <c r="CC3576">
        <v>0.98799999999999999</v>
      </c>
      <c r="CD3576">
        <f t="shared" si="1391"/>
        <v>9.8799999999999999E-3</v>
      </c>
      <c r="CG3576" s="1"/>
    </row>
    <row r="3577" spans="1:85" x14ac:dyDescent="0.3">
      <c r="A3577" s="21">
        <f t="shared" si="1392"/>
        <v>50818</v>
      </c>
      <c r="B3577" s="18">
        <f t="shared" si="1376"/>
        <v>112.421875</v>
      </c>
      <c r="C3577">
        <f t="shared" si="1394"/>
        <v>115</v>
      </c>
      <c r="D3577">
        <f t="shared" ca="1" si="1379"/>
        <v>-13.361111111111111</v>
      </c>
      <c r="E3577">
        <f ca="1">IF(currency="USD",'Future et co'!F3577,IF(currency="EUR",'Future et co'!G3577,FALSE))</f>
        <v>3.6070000000000005E-2</v>
      </c>
      <c r="F3577">
        <f t="shared" ca="1" si="1380"/>
        <v>3.6070000000000005E-2</v>
      </c>
      <c r="G3577">
        <f t="shared" ca="1" si="1381"/>
        <v>2.0569999999999998E-2</v>
      </c>
      <c r="L3577">
        <f t="shared" ca="1" si="1382"/>
        <v>127.8</v>
      </c>
      <c r="M3577">
        <f t="shared" ca="1" si="1377"/>
        <v>3.6070000000000005E-2</v>
      </c>
      <c r="R3577">
        <f t="shared" ca="1" si="1383"/>
        <v>127.8</v>
      </c>
      <c r="S3577">
        <f t="shared" ca="1" si="1378"/>
        <v>3.6070000000000005E-2</v>
      </c>
      <c r="U3577" s="1"/>
      <c r="W3577" t="str">
        <f t="shared" si="1395"/>
        <v/>
      </c>
      <c r="Y3577" s="1"/>
      <c r="AA3577">
        <f t="shared" si="1396"/>
        <v>0</v>
      </c>
      <c r="AC3577" s="1"/>
      <c r="AE3577">
        <f t="shared" si="1397"/>
        <v>0</v>
      </c>
      <c r="AH3577" s="1"/>
      <c r="AI3577" s="17"/>
      <c r="AJ3577" s="25"/>
      <c r="AU3577" s="1">
        <v>40911</v>
      </c>
      <c r="AV3577">
        <v>6.8000000000000005E-2</v>
      </c>
      <c r="AW3577">
        <f t="shared" si="1384"/>
        <v>6.8000000000000005E-4</v>
      </c>
      <c r="AY3577" s="1">
        <v>40912</v>
      </c>
      <c r="AZ3577">
        <v>7.4999999999999997E-2</v>
      </c>
      <c r="BA3577">
        <f t="shared" si="1385"/>
        <v>7.5000000000000002E-4</v>
      </c>
      <c r="BC3577" s="1">
        <v>41016</v>
      </c>
      <c r="BD3577">
        <v>0.47199999999999998</v>
      </c>
      <c r="BE3577">
        <f t="shared" si="1386"/>
        <v>4.7199999999999994E-3</v>
      </c>
      <c r="BG3577" s="1">
        <v>41016</v>
      </c>
      <c r="BH3577">
        <v>0.53500000000000003</v>
      </c>
      <c r="BI3577">
        <f t="shared" si="1387"/>
        <v>5.3500000000000006E-3</v>
      </c>
      <c r="BK3577" s="1">
        <v>41661</v>
      </c>
      <c r="BL3577">
        <v>2.30504</v>
      </c>
      <c r="BM3577">
        <f t="shared" si="1393"/>
        <v>2.3050399999999999E-2</v>
      </c>
      <c r="BP3577" s="1">
        <v>40891</v>
      </c>
      <c r="BQ3577">
        <v>152.47999999999999</v>
      </c>
      <c r="BR3577">
        <f t="shared" si="1388"/>
        <v>1.5247999999999999</v>
      </c>
      <c r="BT3577" s="1">
        <v>40918</v>
      </c>
      <c r="BU3577">
        <v>1.2669999999999999</v>
      </c>
      <c r="BV3577">
        <f t="shared" si="1389"/>
        <v>1.2669999999999999E-2</v>
      </c>
      <c r="BX3577" s="1">
        <v>40918</v>
      </c>
      <c r="BY3577">
        <v>1.5449999999999999</v>
      </c>
      <c r="BZ3577">
        <f t="shared" si="1390"/>
        <v>1.5449999999999998E-2</v>
      </c>
      <c r="CB3577" s="1">
        <v>41016</v>
      </c>
      <c r="CC3577">
        <v>0.997</v>
      </c>
      <c r="CD3577">
        <f t="shared" si="1391"/>
        <v>9.9699999999999997E-3</v>
      </c>
      <c r="CG3577" s="1"/>
    </row>
    <row r="3578" spans="1:85" x14ac:dyDescent="0.3">
      <c r="A3578" s="21">
        <f t="shared" si="1392"/>
        <v>50819</v>
      </c>
      <c r="B3578" s="18">
        <f t="shared" si="1376"/>
        <v>112.421875</v>
      </c>
      <c r="C3578">
        <f t="shared" si="1394"/>
        <v>115</v>
      </c>
      <c r="D3578">
        <f t="shared" ca="1" si="1379"/>
        <v>-13.363888888888889</v>
      </c>
      <c r="E3578">
        <f ca="1">IF(currency="USD",'Future et co'!F3578,IF(currency="EUR",'Future et co'!G3578,FALSE))</f>
        <v>3.6070000000000005E-2</v>
      </c>
      <c r="F3578">
        <f t="shared" ca="1" si="1380"/>
        <v>3.6070000000000005E-2</v>
      </c>
      <c r="G3578">
        <f t="shared" ca="1" si="1381"/>
        <v>2.0569999999999998E-2</v>
      </c>
      <c r="L3578">
        <f t="shared" ca="1" si="1382"/>
        <v>127.8</v>
      </c>
      <c r="M3578">
        <f t="shared" ca="1" si="1377"/>
        <v>3.6070000000000005E-2</v>
      </c>
      <c r="R3578">
        <f t="shared" ca="1" si="1383"/>
        <v>127.8</v>
      </c>
      <c r="S3578">
        <f t="shared" ca="1" si="1378"/>
        <v>3.6070000000000005E-2</v>
      </c>
      <c r="U3578" s="1"/>
      <c r="W3578" t="str">
        <f t="shared" si="1395"/>
        <v/>
      </c>
      <c r="Y3578" s="1"/>
      <c r="AA3578">
        <f t="shared" si="1396"/>
        <v>0</v>
      </c>
      <c r="AC3578" s="1"/>
      <c r="AE3578">
        <f t="shared" si="1397"/>
        <v>0</v>
      </c>
      <c r="AH3578" s="1"/>
      <c r="AI3578" s="17"/>
      <c r="AJ3578" s="25"/>
      <c r="AU3578" s="1">
        <v>40907</v>
      </c>
      <c r="AV3578">
        <v>6.8000000000000005E-2</v>
      </c>
      <c r="AW3578">
        <f t="shared" si="1384"/>
        <v>6.8000000000000005E-4</v>
      </c>
      <c r="AY3578" s="1">
        <v>40911</v>
      </c>
      <c r="AZ3578">
        <v>7.6999999999999999E-2</v>
      </c>
      <c r="BA3578">
        <f t="shared" si="1385"/>
        <v>7.6999999999999996E-4</v>
      </c>
      <c r="BC3578" s="1">
        <v>41015</v>
      </c>
      <c r="BD3578">
        <v>0.48099999999999998</v>
      </c>
      <c r="BE3578">
        <f t="shared" si="1386"/>
        <v>4.81E-3</v>
      </c>
      <c r="BG3578" s="1">
        <v>41015</v>
      </c>
      <c r="BH3578">
        <v>0.55900000000000005</v>
      </c>
      <c r="BI3578">
        <f t="shared" si="1387"/>
        <v>5.5900000000000004E-3</v>
      </c>
      <c r="BK3578" s="1">
        <v>41662</v>
      </c>
      <c r="BL3578">
        <v>2.32606</v>
      </c>
      <c r="BM3578">
        <f t="shared" si="1393"/>
        <v>2.3260599999999999E-2</v>
      </c>
      <c r="BP3578" s="1">
        <v>40890</v>
      </c>
      <c r="BQ3578">
        <v>151.09</v>
      </c>
      <c r="BR3578">
        <f t="shared" si="1388"/>
        <v>1.5109000000000001</v>
      </c>
      <c r="BT3578" s="1">
        <v>40917</v>
      </c>
      <c r="BU3578">
        <v>1.276</v>
      </c>
      <c r="BV3578">
        <f t="shared" si="1389"/>
        <v>1.2760000000000001E-2</v>
      </c>
      <c r="BX3578" s="1">
        <v>40917</v>
      </c>
      <c r="BY3578">
        <v>1.5529999999999999</v>
      </c>
      <c r="BZ3578">
        <f t="shared" si="1390"/>
        <v>1.5529999999999999E-2</v>
      </c>
      <c r="CB3578" s="1">
        <v>41015</v>
      </c>
      <c r="CC3578">
        <v>1.008</v>
      </c>
      <c r="CD3578">
        <f t="shared" si="1391"/>
        <v>1.008E-2</v>
      </c>
      <c r="CG3578" s="1"/>
    </row>
    <row r="3579" spans="1:85" x14ac:dyDescent="0.3">
      <c r="A3579" s="21">
        <f t="shared" si="1392"/>
        <v>50822</v>
      </c>
      <c r="B3579" s="18">
        <f t="shared" si="1376"/>
        <v>112.421875</v>
      </c>
      <c r="C3579">
        <f t="shared" si="1394"/>
        <v>115</v>
      </c>
      <c r="D3579">
        <f t="shared" ca="1" si="1379"/>
        <v>-13.372222222222222</v>
      </c>
      <c r="E3579">
        <f ca="1">IF(currency="USD",'Future et co'!F3579,IF(currency="EUR",'Future et co'!G3579,FALSE))</f>
        <v>3.6070000000000005E-2</v>
      </c>
      <c r="F3579">
        <f t="shared" ca="1" si="1380"/>
        <v>3.6070000000000005E-2</v>
      </c>
      <c r="G3579">
        <f t="shared" ca="1" si="1381"/>
        <v>2.0569999999999998E-2</v>
      </c>
      <c r="L3579">
        <f t="shared" ca="1" si="1382"/>
        <v>127.8</v>
      </c>
      <c r="M3579">
        <f t="shared" ca="1" si="1377"/>
        <v>3.6070000000000005E-2</v>
      </c>
      <c r="R3579">
        <f t="shared" ca="1" si="1383"/>
        <v>127.8</v>
      </c>
      <c r="S3579">
        <f t="shared" ca="1" si="1378"/>
        <v>3.6070000000000005E-2</v>
      </c>
      <c r="U3579" s="1"/>
      <c r="W3579" t="str">
        <f t="shared" si="1395"/>
        <v/>
      </c>
      <c r="Y3579" s="1"/>
      <c r="AA3579">
        <f t="shared" si="1396"/>
        <v>0</v>
      </c>
      <c r="AC3579" s="1"/>
      <c r="AE3579">
        <f t="shared" si="1397"/>
        <v>0</v>
      </c>
      <c r="AH3579" s="1"/>
      <c r="AI3579" s="17"/>
      <c r="AJ3579" s="25"/>
      <c r="AU3579" s="1">
        <v>40906</v>
      </c>
      <c r="AV3579">
        <v>7.0999999999999994E-2</v>
      </c>
      <c r="AW3579">
        <f t="shared" si="1384"/>
        <v>7.0999999999999991E-4</v>
      </c>
      <c r="AY3579" s="1">
        <v>40907</v>
      </c>
      <c r="AZ3579">
        <v>7.8E-2</v>
      </c>
      <c r="BA3579">
        <f t="shared" si="1385"/>
        <v>7.7999999999999999E-4</v>
      </c>
      <c r="BC3579" s="1">
        <v>41012</v>
      </c>
      <c r="BD3579">
        <v>0.48099999999999998</v>
      </c>
      <c r="BE3579">
        <f t="shared" si="1386"/>
        <v>4.81E-3</v>
      </c>
      <c r="BG3579" s="1">
        <v>41012</v>
      </c>
      <c r="BH3579">
        <v>0.54400000000000004</v>
      </c>
      <c r="BI3579">
        <f t="shared" si="1387"/>
        <v>5.4400000000000004E-3</v>
      </c>
      <c r="BK3579" s="1">
        <v>41663</v>
      </c>
      <c r="BL3579">
        <v>2.3745400000000001</v>
      </c>
      <c r="BM3579">
        <f t="shared" si="1393"/>
        <v>2.37454E-2</v>
      </c>
      <c r="BP3579" s="1">
        <v>40889</v>
      </c>
      <c r="BQ3579">
        <v>151.02000000000001</v>
      </c>
      <c r="BR3579">
        <f t="shared" si="1388"/>
        <v>1.5102000000000002</v>
      </c>
      <c r="BT3579" s="1">
        <v>40914</v>
      </c>
      <c r="BU3579">
        <v>1.288</v>
      </c>
      <c r="BV3579">
        <f t="shared" si="1389"/>
        <v>1.2880000000000001E-2</v>
      </c>
      <c r="BX3579" s="1">
        <v>40914</v>
      </c>
      <c r="BY3579">
        <v>1.56</v>
      </c>
      <c r="BZ3579">
        <f t="shared" si="1390"/>
        <v>1.5600000000000001E-2</v>
      </c>
      <c r="CB3579" s="1">
        <v>41012</v>
      </c>
      <c r="CC3579">
        <v>0.99299999999999999</v>
      </c>
      <c r="CD3579">
        <f t="shared" si="1391"/>
        <v>9.9299999999999996E-3</v>
      </c>
      <c r="CG3579" s="1"/>
    </row>
    <row r="3580" spans="1:85" x14ac:dyDescent="0.3">
      <c r="A3580" s="21">
        <f t="shared" si="1392"/>
        <v>50823</v>
      </c>
      <c r="B3580" s="18">
        <f t="shared" si="1376"/>
        <v>112.421875</v>
      </c>
      <c r="C3580">
        <f t="shared" si="1394"/>
        <v>115</v>
      </c>
      <c r="D3580">
        <f t="shared" ca="1" si="1379"/>
        <v>-13.375</v>
      </c>
      <c r="E3580">
        <f ca="1">IF(currency="USD",'Future et co'!F3580,IF(currency="EUR",'Future et co'!G3580,FALSE))</f>
        <v>3.6070000000000005E-2</v>
      </c>
      <c r="F3580">
        <f t="shared" ca="1" si="1380"/>
        <v>3.6070000000000005E-2</v>
      </c>
      <c r="G3580">
        <f t="shared" ca="1" si="1381"/>
        <v>2.0569999999999998E-2</v>
      </c>
      <c r="L3580">
        <f t="shared" ca="1" si="1382"/>
        <v>127.8</v>
      </c>
      <c r="M3580">
        <f t="shared" ca="1" si="1377"/>
        <v>3.6070000000000005E-2</v>
      </c>
      <c r="R3580">
        <f t="shared" ca="1" si="1383"/>
        <v>127.8</v>
      </c>
      <c r="S3580">
        <f t="shared" ca="1" si="1378"/>
        <v>3.6070000000000005E-2</v>
      </c>
      <c r="U3580" s="1"/>
      <c r="W3580" t="str">
        <f t="shared" si="1395"/>
        <v/>
      </c>
      <c r="Y3580" s="1"/>
      <c r="AA3580">
        <f t="shared" si="1396"/>
        <v>0</v>
      </c>
      <c r="AC3580" s="1"/>
      <c r="AE3580">
        <f t="shared" si="1397"/>
        <v>0</v>
      </c>
      <c r="AH3580" s="1"/>
      <c r="AI3580" s="17"/>
      <c r="AJ3580" s="25"/>
      <c r="AU3580" s="1">
        <v>40905</v>
      </c>
      <c r="AV3580">
        <v>7.0999999999999994E-2</v>
      </c>
      <c r="AW3580">
        <f t="shared" si="1384"/>
        <v>7.0999999999999991E-4</v>
      </c>
      <c r="AY3580" s="1">
        <v>40906</v>
      </c>
      <c r="AZ3580">
        <v>8.3000000000000004E-2</v>
      </c>
      <c r="BA3580">
        <f t="shared" si="1385"/>
        <v>8.3000000000000001E-4</v>
      </c>
      <c r="BC3580" s="1">
        <v>41011</v>
      </c>
      <c r="BD3580">
        <v>0.48899999999999999</v>
      </c>
      <c r="BE3580">
        <f t="shared" si="1386"/>
        <v>4.8900000000000002E-3</v>
      </c>
      <c r="BG3580" s="1">
        <v>41011</v>
      </c>
      <c r="BH3580">
        <v>0.54500000000000004</v>
      </c>
      <c r="BI3580">
        <f t="shared" si="1387"/>
        <v>5.45E-3</v>
      </c>
      <c r="BK3580" s="1">
        <v>41666</v>
      </c>
      <c r="BL3580">
        <v>2.3835000000000002</v>
      </c>
      <c r="BM3580">
        <f t="shared" si="1393"/>
        <v>2.3835000000000002E-2</v>
      </c>
      <c r="BP3580" s="1">
        <v>40886</v>
      </c>
      <c r="BQ3580">
        <v>149.72</v>
      </c>
      <c r="BR3580">
        <f t="shared" si="1388"/>
        <v>1.4972000000000001</v>
      </c>
      <c r="BT3580" s="1">
        <v>40913</v>
      </c>
      <c r="BU3580">
        <v>1.3029999999999999</v>
      </c>
      <c r="BV3580">
        <f t="shared" si="1389"/>
        <v>1.303E-2</v>
      </c>
      <c r="BX3580" s="1">
        <v>40913</v>
      </c>
      <c r="BY3580">
        <v>1.573</v>
      </c>
      <c r="BZ3580">
        <f t="shared" si="1390"/>
        <v>1.5730000000000001E-2</v>
      </c>
      <c r="CB3580" s="1">
        <v>41011</v>
      </c>
      <c r="CC3580">
        <v>0.98099999999999998</v>
      </c>
      <c r="CD3580">
        <f t="shared" si="1391"/>
        <v>9.8099999999999993E-3</v>
      </c>
      <c r="CG3580" s="1"/>
    </row>
    <row r="3581" spans="1:85" x14ac:dyDescent="0.3">
      <c r="A3581" s="21">
        <f t="shared" si="1392"/>
        <v>50824</v>
      </c>
      <c r="B3581" s="18">
        <f t="shared" si="1376"/>
        <v>112.421875</v>
      </c>
      <c r="C3581">
        <f t="shared" si="1394"/>
        <v>115</v>
      </c>
      <c r="D3581">
        <f t="shared" ca="1" si="1379"/>
        <v>-13.377777777777778</v>
      </c>
      <c r="E3581">
        <f ca="1">IF(currency="USD",'Future et co'!F3581,IF(currency="EUR",'Future et co'!G3581,FALSE))</f>
        <v>3.6070000000000005E-2</v>
      </c>
      <c r="F3581">
        <f t="shared" ca="1" si="1380"/>
        <v>3.6070000000000005E-2</v>
      </c>
      <c r="G3581">
        <f t="shared" ca="1" si="1381"/>
        <v>2.0569999999999998E-2</v>
      </c>
      <c r="L3581">
        <f t="shared" ca="1" si="1382"/>
        <v>127.8</v>
      </c>
      <c r="M3581">
        <f t="shared" ca="1" si="1377"/>
        <v>3.6070000000000005E-2</v>
      </c>
      <c r="R3581">
        <f t="shared" ca="1" si="1383"/>
        <v>127.8</v>
      </c>
      <c r="S3581">
        <f t="shared" ca="1" si="1378"/>
        <v>3.6070000000000005E-2</v>
      </c>
      <c r="U3581" s="1"/>
      <c r="W3581" t="str">
        <f t="shared" si="1395"/>
        <v/>
      </c>
      <c r="Y3581" s="1"/>
      <c r="AA3581">
        <f t="shared" si="1396"/>
        <v>0</v>
      </c>
      <c r="AC3581" s="1"/>
      <c r="AE3581">
        <f t="shared" si="1397"/>
        <v>0</v>
      </c>
      <c r="AH3581" s="1"/>
      <c r="AI3581" s="17"/>
      <c r="AJ3581" s="25"/>
      <c r="AU3581" s="1">
        <v>40904</v>
      </c>
      <c r="AV3581">
        <v>7.0999999999999994E-2</v>
      </c>
      <c r="AW3581">
        <f t="shared" si="1384"/>
        <v>7.0999999999999991E-4</v>
      </c>
      <c r="AY3581" s="1">
        <v>40905</v>
      </c>
      <c r="AZ3581">
        <v>8.3000000000000004E-2</v>
      </c>
      <c r="BA3581">
        <f t="shared" si="1385"/>
        <v>8.3000000000000001E-4</v>
      </c>
      <c r="BC3581" s="1">
        <v>41010</v>
      </c>
      <c r="BD3581">
        <v>0.497</v>
      </c>
      <c r="BE3581">
        <f t="shared" si="1386"/>
        <v>4.9699999999999996E-3</v>
      </c>
      <c r="BG3581" s="1">
        <v>41010</v>
      </c>
      <c r="BH3581">
        <v>0.5625</v>
      </c>
      <c r="BI3581">
        <f t="shared" si="1387"/>
        <v>5.6249999999999998E-3</v>
      </c>
      <c r="BK3581" s="1">
        <v>41667</v>
      </c>
      <c r="BL3581">
        <v>2.3748900000000002</v>
      </c>
      <c r="BM3581">
        <f t="shared" si="1393"/>
        <v>2.3748900000000003E-2</v>
      </c>
      <c r="BP3581" s="1">
        <v>40885</v>
      </c>
      <c r="BQ3581">
        <v>149.93</v>
      </c>
      <c r="BR3581">
        <f t="shared" si="1388"/>
        <v>1.4993000000000001</v>
      </c>
      <c r="BT3581" s="1">
        <v>40912</v>
      </c>
      <c r="BU3581">
        <v>1.319</v>
      </c>
      <c r="BV3581">
        <f t="shared" si="1389"/>
        <v>1.319E-2</v>
      </c>
      <c r="BX3581" s="1">
        <v>40912</v>
      </c>
      <c r="BY3581">
        <v>1.5860000000000001</v>
      </c>
      <c r="BZ3581">
        <f t="shared" si="1390"/>
        <v>1.5859999999999999E-2</v>
      </c>
      <c r="CB3581" s="1">
        <v>41010</v>
      </c>
      <c r="CC3581">
        <v>1.012</v>
      </c>
      <c r="CD3581">
        <f t="shared" si="1391"/>
        <v>1.0120000000000001E-2</v>
      </c>
      <c r="CG3581" s="1"/>
    </row>
    <row r="3582" spans="1:85" x14ac:dyDescent="0.3">
      <c r="A3582" s="21">
        <f t="shared" si="1392"/>
        <v>50825</v>
      </c>
      <c r="B3582" s="18">
        <f t="shared" si="1376"/>
        <v>112.421875</v>
      </c>
      <c r="C3582">
        <f t="shared" si="1394"/>
        <v>115</v>
      </c>
      <c r="D3582">
        <f t="shared" ca="1" si="1379"/>
        <v>-13.380555555555556</v>
      </c>
      <c r="E3582">
        <f ca="1">IF(currency="USD",'Future et co'!F3582,IF(currency="EUR",'Future et co'!G3582,FALSE))</f>
        <v>3.6070000000000005E-2</v>
      </c>
      <c r="F3582">
        <f t="shared" ca="1" si="1380"/>
        <v>3.6070000000000005E-2</v>
      </c>
      <c r="G3582">
        <f t="shared" ca="1" si="1381"/>
        <v>2.0569999999999998E-2</v>
      </c>
      <c r="L3582">
        <f t="shared" ca="1" si="1382"/>
        <v>127.8</v>
      </c>
      <c r="M3582">
        <f t="shared" ca="1" si="1377"/>
        <v>3.6070000000000005E-2</v>
      </c>
      <c r="R3582">
        <f t="shared" ca="1" si="1383"/>
        <v>127.8</v>
      </c>
      <c r="S3582">
        <f t="shared" ca="1" si="1378"/>
        <v>3.6070000000000005E-2</v>
      </c>
      <c r="U3582" s="1"/>
      <c r="W3582" t="str">
        <f t="shared" si="1395"/>
        <v/>
      </c>
      <c r="Y3582" s="1"/>
      <c r="AA3582">
        <f t="shared" si="1396"/>
        <v>0</v>
      </c>
      <c r="AC3582" s="1"/>
      <c r="AE3582">
        <f t="shared" si="1397"/>
        <v>0</v>
      </c>
      <c r="AH3582" s="1"/>
      <c r="AI3582" s="17"/>
      <c r="AJ3582" s="25"/>
      <c r="AU3582" s="1">
        <v>40900</v>
      </c>
      <c r="AV3582">
        <v>6.9000000000000006E-2</v>
      </c>
      <c r="AW3582">
        <f t="shared" si="1384"/>
        <v>6.9000000000000008E-4</v>
      </c>
      <c r="AY3582" s="1">
        <v>40904</v>
      </c>
      <c r="AZ3582">
        <v>8.3000000000000004E-2</v>
      </c>
      <c r="BA3582">
        <f t="shared" si="1385"/>
        <v>8.3000000000000001E-4</v>
      </c>
      <c r="BC3582" s="1">
        <v>41009</v>
      </c>
      <c r="BD3582">
        <v>0.52300000000000002</v>
      </c>
      <c r="BE3582">
        <f t="shared" si="1386"/>
        <v>5.2300000000000003E-3</v>
      </c>
      <c r="BG3582" s="1">
        <v>41009</v>
      </c>
      <c r="BH3582">
        <v>0.56299999999999994</v>
      </c>
      <c r="BI3582">
        <f t="shared" si="1387"/>
        <v>5.6299999999999996E-3</v>
      </c>
      <c r="BK3582" s="1">
        <v>41668</v>
      </c>
      <c r="BL3582">
        <v>2.4013800000000001</v>
      </c>
      <c r="BM3582">
        <f t="shared" si="1393"/>
        <v>2.4013800000000002E-2</v>
      </c>
      <c r="BP3582" s="1">
        <v>40884</v>
      </c>
      <c r="BQ3582">
        <v>150.19999999999999</v>
      </c>
      <c r="BR3582">
        <f t="shared" si="1388"/>
        <v>1.5019999999999998</v>
      </c>
      <c r="BT3582" s="1">
        <v>40911</v>
      </c>
      <c r="BU3582">
        <v>1.333</v>
      </c>
      <c r="BV3582">
        <f t="shared" si="1389"/>
        <v>1.333E-2</v>
      </c>
      <c r="BX3582" s="1">
        <v>40911</v>
      </c>
      <c r="BY3582">
        <v>1.5980000000000001</v>
      </c>
      <c r="BZ3582">
        <f t="shared" si="1390"/>
        <v>1.5980000000000001E-2</v>
      </c>
      <c r="CB3582" s="1">
        <v>41009</v>
      </c>
      <c r="CC3582">
        <v>0.99399999999999999</v>
      </c>
      <c r="CD3582">
        <f t="shared" si="1391"/>
        <v>9.9399999999999992E-3</v>
      </c>
      <c r="CG3582" s="1"/>
    </row>
    <row r="3583" spans="1:85" x14ac:dyDescent="0.3">
      <c r="A3583" s="21">
        <f t="shared" si="1392"/>
        <v>50826</v>
      </c>
      <c r="B3583" s="18">
        <f t="shared" si="1376"/>
        <v>112.421875</v>
      </c>
      <c r="C3583">
        <f t="shared" si="1394"/>
        <v>115</v>
      </c>
      <c r="D3583">
        <f t="shared" ca="1" si="1379"/>
        <v>-13.383333333333333</v>
      </c>
      <c r="E3583">
        <f ca="1">IF(currency="USD",'Future et co'!F3583,IF(currency="EUR",'Future et co'!G3583,FALSE))</f>
        <v>3.6070000000000005E-2</v>
      </c>
      <c r="F3583">
        <f t="shared" ca="1" si="1380"/>
        <v>3.6070000000000005E-2</v>
      </c>
      <c r="G3583">
        <f t="shared" ca="1" si="1381"/>
        <v>2.0569999999999998E-2</v>
      </c>
      <c r="L3583">
        <f t="shared" ca="1" si="1382"/>
        <v>127.8</v>
      </c>
      <c r="M3583">
        <f t="shared" ca="1" si="1377"/>
        <v>3.6070000000000005E-2</v>
      </c>
      <c r="R3583">
        <f t="shared" ca="1" si="1383"/>
        <v>127.8</v>
      </c>
      <c r="S3583">
        <f t="shared" ca="1" si="1378"/>
        <v>3.6070000000000005E-2</v>
      </c>
      <c r="U3583" s="1"/>
      <c r="W3583" t="str">
        <f t="shared" si="1395"/>
        <v/>
      </c>
      <c r="Y3583" s="1"/>
      <c r="AA3583">
        <f t="shared" si="1396"/>
        <v>0</v>
      </c>
      <c r="AC3583" s="1"/>
      <c r="AE3583">
        <f t="shared" si="1397"/>
        <v>0</v>
      </c>
      <c r="AH3583" s="1"/>
      <c r="AI3583" s="17"/>
      <c r="AJ3583" s="25"/>
      <c r="AU3583" s="1">
        <v>40899</v>
      </c>
      <c r="AV3583">
        <v>7.2999999999999995E-2</v>
      </c>
      <c r="AW3583">
        <f t="shared" si="1384"/>
        <v>7.2999999999999996E-4</v>
      </c>
      <c r="AY3583" s="1">
        <v>40900</v>
      </c>
      <c r="AZ3583">
        <v>8.3000000000000004E-2</v>
      </c>
      <c r="BA3583">
        <f t="shared" si="1385"/>
        <v>8.3000000000000001E-4</v>
      </c>
      <c r="BC3583" s="1">
        <v>41008</v>
      </c>
      <c r="BD3583">
        <v>0.50800000000000001</v>
      </c>
      <c r="BE3583">
        <f t="shared" si="1386"/>
        <v>5.0800000000000003E-3</v>
      </c>
      <c r="BG3583" s="1">
        <v>41008</v>
      </c>
      <c r="BH3583">
        <v>0.56399999999999995</v>
      </c>
      <c r="BI3583">
        <f t="shared" si="1387"/>
        <v>5.6399999999999992E-3</v>
      </c>
      <c r="BK3583" s="1">
        <v>41669</v>
      </c>
      <c r="BL3583">
        <v>2.3836499999999998</v>
      </c>
      <c r="BM3583">
        <f t="shared" si="1393"/>
        <v>2.3836499999999997E-2</v>
      </c>
      <c r="BP3583" s="1">
        <v>40882</v>
      </c>
      <c r="BQ3583">
        <v>149.22999999999999</v>
      </c>
      <c r="BR3583">
        <f t="shared" si="1388"/>
        <v>1.4923</v>
      </c>
      <c r="BT3583" s="1">
        <v>40910</v>
      </c>
      <c r="BU3583">
        <v>1.343</v>
      </c>
      <c r="BV3583">
        <f t="shared" si="1389"/>
        <v>1.3429999999999999E-2</v>
      </c>
      <c r="BX3583" s="1">
        <v>40910</v>
      </c>
      <c r="BY3583">
        <v>1.6060000000000001</v>
      </c>
      <c r="BZ3583">
        <f t="shared" si="1390"/>
        <v>1.6060000000000001E-2</v>
      </c>
      <c r="CB3583" s="1">
        <v>41008</v>
      </c>
      <c r="CC3583">
        <v>1.006</v>
      </c>
      <c r="CD3583">
        <f t="shared" si="1391"/>
        <v>1.0059999999999999E-2</v>
      </c>
      <c r="CG3583" s="1"/>
    </row>
    <row r="3584" spans="1:85" x14ac:dyDescent="0.3">
      <c r="A3584" s="21">
        <f t="shared" si="1392"/>
        <v>50829</v>
      </c>
      <c r="B3584" s="18">
        <f t="shared" si="1376"/>
        <v>112.421875</v>
      </c>
      <c r="C3584">
        <f t="shared" si="1394"/>
        <v>115</v>
      </c>
      <c r="D3584">
        <f t="shared" ca="1" si="1379"/>
        <v>-13.391666666666667</v>
      </c>
      <c r="E3584">
        <f ca="1">IF(currency="USD",'Future et co'!F3584,IF(currency="EUR",'Future et co'!G3584,FALSE))</f>
        <v>3.6070000000000005E-2</v>
      </c>
      <c r="F3584">
        <f t="shared" ca="1" si="1380"/>
        <v>3.6070000000000005E-2</v>
      </c>
      <c r="G3584">
        <f t="shared" ca="1" si="1381"/>
        <v>2.0569999999999998E-2</v>
      </c>
      <c r="L3584">
        <f t="shared" ca="1" si="1382"/>
        <v>127.8</v>
      </c>
      <c r="M3584">
        <f t="shared" ca="1" si="1377"/>
        <v>3.6070000000000005E-2</v>
      </c>
      <c r="R3584">
        <f t="shared" ca="1" si="1383"/>
        <v>127.8</v>
      </c>
      <c r="S3584">
        <f t="shared" ca="1" si="1378"/>
        <v>3.6070000000000005E-2</v>
      </c>
      <c r="U3584" s="1"/>
      <c r="W3584" t="str">
        <f t="shared" si="1395"/>
        <v/>
      </c>
      <c r="Y3584" s="1"/>
      <c r="AA3584">
        <f t="shared" si="1396"/>
        <v>0</v>
      </c>
      <c r="AC3584" s="1"/>
      <c r="AE3584">
        <f t="shared" si="1397"/>
        <v>0</v>
      </c>
      <c r="AH3584" s="1"/>
      <c r="AI3584" s="17"/>
      <c r="AJ3584" s="25"/>
      <c r="AU3584" s="1">
        <v>40898</v>
      </c>
      <c r="AV3584">
        <v>7.0999999999999994E-2</v>
      </c>
      <c r="AW3584">
        <f t="shared" si="1384"/>
        <v>7.0999999999999991E-4</v>
      </c>
      <c r="AY3584" s="1">
        <v>40899</v>
      </c>
      <c r="AZ3584">
        <v>8.5999999999999993E-2</v>
      </c>
      <c r="BA3584">
        <f t="shared" si="1385"/>
        <v>8.5999999999999998E-4</v>
      </c>
      <c r="BC3584" s="1">
        <v>41005</v>
      </c>
      <c r="BD3584">
        <v>0.52900000000000003</v>
      </c>
      <c r="BE3584">
        <f t="shared" si="1386"/>
        <v>5.2900000000000004E-3</v>
      </c>
      <c r="BG3584" s="1">
        <v>41005</v>
      </c>
      <c r="BH3584">
        <v>0.59899999999999998</v>
      </c>
      <c r="BI3584">
        <f t="shared" si="1387"/>
        <v>5.9899999999999997E-3</v>
      </c>
      <c r="BK3584" s="1">
        <v>41670</v>
      </c>
      <c r="BL3584">
        <v>2.3999799999999998</v>
      </c>
      <c r="BM3584">
        <f t="shared" si="1393"/>
        <v>2.3999799999999998E-2</v>
      </c>
      <c r="BP3584" s="1">
        <v>40879</v>
      </c>
      <c r="BQ3584">
        <v>149.99</v>
      </c>
      <c r="BR3584">
        <f t="shared" si="1388"/>
        <v>1.4999</v>
      </c>
      <c r="BT3584" s="1">
        <v>40907</v>
      </c>
      <c r="BU3584">
        <v>1.3560000000000001</v>
      </c>
      <c r="BV3584">
        <f t="shared" si="1389"/>
        <v>1.3560000000000001E-2</v>
      </c>
      <c r="BX3584" s="1">
        <v>40907</v>
      </c>
      <c r="BY3584">
        <v>1.617</v>
      </c>
      <c r="BZ3584">
        <f t="shared" si="1390"/>
        <v>1.617E-2</v>
      </c>
      <c r="CB3584" s="1">
        <v>41005</v>
      </c>
      <c r="CC3584">
        <v>1.0063</v>
      </c>
      <c r="CD3584">
        <f t="shared" si="1391"/>
        <v>1.0062999999999999E-2</v>
      </c>
      <c r="CG3584" s="1"/>
    </row>
    <row r="3585" spans="1:85" x14ac:dyDescent="0.3">
      <c r="A3585" s="21">
        <f t="shared" si="1392"/>
        <v>50830</v>
      </c>
      <c r="B3585" s="18">
        <f t="shared" si="1376"/>
        <v>112.421875</v>
      </c>
      <c r="C3585">
        <f t="shared" si="1394"/>
        <v>115</v>
      </c>
      <c r="D3585">
        <f t="shared" ca="1" si="1379"/>
        <v>-13.394444444444444</v>
      </c>
      <c r="E3585">
        <f ca="1">IF(currency="USD",'Future et co'!F3585,IF(currency="EUR",'Future et co'!G3585,FALSE))</f>
        <v>3.6070000000000005E-2</v>
      </c>
      <c r="F3585">
        <f t="shared" ca="1" si="1380"/>
        <v>3.6070000000000005E-2</v>
      </c>
      <c r="G3585">
        <f t="shared" ca="1" si="1381"/>
        <v>2.0569999999999998E-2</v>
      </c>
      <c r="L3585">
        <f t="shared" ca="1" si="1382"/>
        <v>127.8</v>
      </c>
      <c r="M3585">
        <f t="shared" ca="1" si="1377"/>
        <v>3.6070000000000005E-2</v>
      </c>
      <c r="R3585">
        <f t="shared" ca="1" si="1383"/>
        <v>127.8</v>
      </c>
      <c r="S3585">
        <f t="shared" ca="1" si="1378"/>
        <v>3.6070000000000005E-2</v>
      </c>
      <c r="U3585" s="1"/>
      <c r="W3585" t="str">
        <f t="shared" si="1395"/>
        <v/>
      </c>
      <c r="Y3585" s="1"/>
      <c r="AA3585">
        <f t="shared" si="1396"/>
        <v>0</v>
      </c>
      <c r="AC3585" s="1"/>
      <c r="AE3585">
        <f t="shared" si="1397"/>
        <v>0</v>
      </c>
      <c r="AH3585" s="1"/>
      <c r="AI3585" s="17"/>
      <c r="AJ3585" s="25"/>
      <c r="AU3585" s="1">
        <v>40897</v>
      </c>
      <c r="AV3585">
        <v>7.0999999999999994E-2</v>
      </c>
      <c r="AW3585">
        <f t="shared" si="1384"/>
        <v>7.0999999999999991E-4</v>
      </c>
      <c r="AY3585" s="1">
        <v>40898</v>
      </c>
      <c r="AZ3585">
        <v>8.5999999999999993E-2</v>
      </c>
      <c r="BA3585">
        <f t="shared" si="1385"/>
        <v>8.5999999999999998E-4</v>
      </c>
      <c r="BC3585" s="1">
        <v>41004</v>
      </c>
      <c r="BD3585">
        <v>0.52249999999999996</v>
      </c>
      <c r="BE3585">
        <f t="shared" si="1386"/>
        <v>5.2249999999999996E-3</v>
      </c>
      <c r="BG3585" s="1">
        <v>41004</v>
      </c>
      <c r="BH3585">
        <v>0.60399999999999998</v>
      </c>
      <c r="BI3585">
        <f t="shared" si="1387"/>
        <v>6.0400000000000002E-3</v>
      </c>
      <c r="BK3585" s="1">
        <v>41673</v>
      </c>
      <c r="BL3585">
        <v>2.4552100000000001</v>
      </c>
      <c r="BM3585">
        <f t="shared" si="1393"/>
        <v>2.45521E-2</v>
      </c>
      <c r="BP3585" s="1">
        <v>40878</v>
      </c>
      <c r="BQ3585">
        <v>149.29</v>
      </c>
      <c r="BR3585">
        <f t="shared" si="1388"/>
        <v>1.4928999999999999</v>
      </c>
      <c r="BT3585" s="1">
        <v>40906</v>
      </c>
      <c r="BU3585">
        <v>1.369</v>
      </c>
      <c r="BV3585">
        <f t="shared" si="1389"/>
        <v>1.3690000000000001E-2</v>
      </c>
      <c r="BX3585" s="1">
        <v>40906</v>
      </c>
      <c r="BY3585">
        <v>1.625</v>
      </c>
      <c r="BZ3585">
        <f t="shared" si="1390"/>
        <v>1.6250000000000001E-2</v>
      </c>
      <c r="CB3585" s="1">
        <v>41004</v>
      </c>
      <c r="CC3585">
        <v>1.0109999999999999</v>
      </c>
      <c r="CD3585">
        <f t="shared" si="1391"/>
        <v>1.0109999999999999E-2</v>
      </c>
      <c r="CG3585" s="1"/>
    </row>
    <row r="3586" spans="1:85" x14ac:dyDescent="0.3">
      <c r="A3586" s="21">
        <f t="shared" si="1392"/>
        <v>50831</v>
      </c>
      <c r="B3586" s="18">
        <f t="shared" si="1376"/>
        <v>112.421875</v>
      </c>
      <c r="C3586">
        <f t="shared" si="1394"/>
        <v>115</v>
      </c>
      <c r="D3586">
        <f t="shared" ca="1" si="1379"/>
        <v>-13.397222222222222</v>
      </c>
      <c r="E3586">
        <f ca="1">IF(currency="USD",'Future et co'!F3586,IF(currency="EUR",'Future et co'!G3586,FALSE))</f>
        <v>3.6070000000000005E-2</v>
      </c>
      <c r="F3586">
        <f t="shared" ca="1" si="1380"/>
        <v>3.6070000000000005E-2</v>
      </c>
      <c r="G3586">
        <f t="shared" ca="1" si="1381"/>
        <v>2.0569999999999998E-2</v>
      </c>
      <c r="L3586">
        <f t="shared" ca="1" si="1382"/>
        <v>127.8</v>
      </c>
      <c r="M3586">
        <f t="shared" ca="1" si="1377"/>
        <v>3.6070000000000005E-2</v>
      </c>
      <c r="R3586">
        <f t="shared" ca="1" si="1383"/>
        <v>127.8</v>
      </c>
      <c r="S3586">
        <f t="shared" ca="1" si="1378"/>
        <v>3.6070000000000005E-2</v>
      </c>
      <c r="U3586" s="1"/>
      <c r="W3586" t="str">
        <f t="shared" si="1395"/>
        <v/>
      </c>
      <c r="Y3586" s="1"/>
      <c r="AA3586">
        <f t="shared" si="1396"/>
        <v>0</v>
      </c>
      <c r="AC3586" s="1"/>
      <c r="AE3586">
        <f t="shared" si="1397"/>
        <v>0</v>
      </c>
      <c r="AH3586" s="1"/>
      <c r="AI3586" s="17"/>
      <c r="AJ3586" s="25"/>
      <c r="AU3586" s="1">
        <v>40896</v>
      </c>
      <c r="AV3586">
        <v>7.1999999999999995E-2</v>
      </c>
      <c r="AW3586">
        <f t="shared" si="1384"/>
        <v>7.1999999999999994E-4</v>
      </c>
      <c r="AY3586" s="1">
        <v>40897</v>
      </c>
      <c r="AZ3586">
        <v>8.5999999999999993E-2</v>
      </c>
      <c r="BA3586">
        <f t="shared" si="1385"/>
        <v>8.5999999999999998E-4</v>
      </c>
      <c r="BC3586" s="1">
        <v>41003</v>
      </c>
      <c r="BD3586">
        <v>0.51300000000000001</v>
      </c>
      <c r="BE3586">
        <f t="shared" si="1386"/>
        <v>5.13E-3</v>
      </c>
      <c r="BG3586" s="1">
        <v>41003</v>
      </c>
      <c r="BH3586">
        <v>0.60250000000000004</v>
      </c>
      <c r="BI3586">
        <f t="shared" si="1387"/>
        <v>6.025E-3</v>
      </c>
      <c r="BK3586" s="1">
        <v>41674</v>
      </c>
      <c r="BL3586">
        <v>2.43899</v>
      </c>
      <c r="BM3586">
        <f t="shared" si="1393"/>
        <v>2.4389899999999999E-2</v>
      </c>
      <c r="BP3586" s="1">
        <v>40877</v>
      </c>
      <c r="BQ3586">
        <v>148.12</v>
      </c>
      <c r="BR3586">
        <f t="shared" si="1388"/>
        <v>1.4812000000000001</v>
      </c>
      <c r="BT3586" s="1">
        <v>40905</v>
      </c>
      <c r="BU3586">
        <v>1.387</v>
      </c>
      <c r="BV3586">
        <f t="shared" si="1389"/>
        <v>1.387E-2</v>
      </c>
      <c r="BX3586" s="1">
        <v>40905</v>
      </c>
      <c r="BY3586">
        <v>1.64</v>
      </c>
      <c r="BZ3586">
        <f t="shared" si="1390"/>
        <v>1.6399999999999998E-2</v>
      </c>
      <c r="CB3586" s="1">
        <v>41003</v>
      </c>
      <c r="CC3586">
        <v>1.0089999999999999</v>
      </c>
      <c r="CD3586">
        <f t="shared" si="1391"/>
        <v>1.0089999999999998E-2</v>
      </c>
      <c r="CG3586" s="1"/>
    </row>
    <row r="3587" spans="1:85" x14ac:dyDescent="0.3">
      <c r="A3587" s="21">
        <f t="shared" si="1392"/>
        <v>50832</v>
      </c>
      <c r="B3587" s="18">
        <f t="shared" si="1376"/>
        <v>112.421875</v>
      </c>
      <c r="C3587">
        <f t="shared" si="1394"/>
        <v>115</v>
      </c>
      <c r="D3587">
        <f t="shared" ca="1" si="1379"/>
        <v>-13.4</v>
      </c>
      <c r="E3587">
        <f ca="1">IF(currency="USD",'Future et co'!F3587,IF(currency="EUR",'Future et co'!G3587,FALSE))</f>
        <v>3.6070000000000005E-2</v>
      </c>
      <c r="F3587">
        <f t="shared" ca="1" si="1380"/>
        <v>3.6070000000000005E-2</v>
      </c>
      <c r="G3587">
        <f t="shared" ca="1" si="1381"/>
        <v>2.0569999999999998E-2</v>
      </c>
      <c r="L3587">
        <f t="shared" ca="1" si="1382"/>
        <v>127.8</v>
      </c>
      <c r="M3587">
        <f t="shared" ca="1" si="1377"/>
        <v>3.6070000000000005E-2</v>
      </c>
      <c r="R3587">
        <f t="shared" ca="1" si="1383"/>
        <v>127.8</v>
      </c>
      <c r="S3587">
        <f t="shared" ca="1" si="1378"/>
        <v>3.6070000000000005E-2</v>
      </c>
      <c r="U3587" s="1"/>
      <c r="W3587" t="str">
        <f t="shared" si="1395"/>
        <v/>
      </c>
      <c r="Y3587" s="1"/>
      <c r="AA3587">
        <f t="shared" si="1396"/>
        <v>0</v>
      </c>
      <c r="AC3587" s="1"/>
      <c r="AE3587">
        <f t="shared" si="1397"/>
        <v>0</v>
      </c>
      <c r="AH3587" s="1"/>
      <c r="AI3587" s="17"/>
      <c r="AJ3587" s="25"/>
      <c r="AU3587" s="1">
        <v>40893</v>
      </c>
      <c r="AV3587">
        <v>5.5E-2</v>
      </c>
      <c r="AW3587">
        <f t="shared" si="1384"/>
        <v>5.5000000000000003E-4</v>
      </c>
      <c r="AY3587" s="1">
        <v>40896</v>
      </c>
      <c r="AZ3587">
        <v>8.5999999999999993E-2</v>
      </c>
      <c r="BA3587">
        <f t="shared" si="1385"/>
        <v>8.5999999999999998E-4</v>
      </c>
      <c r="BC3587" s="1">
        <v>41002</v>
      </c>
      <c r="BD3587">
        <v>0.498</v>
      </c>
      <c r="BE3587">
        <f t="shared" si="1386"/>
        <v>4.9800000000000001E-3</v>
      </c>
      <c r="BG3587" s="1">
        <v>41002</v>
      </c>
      <c r="BH3587">
        <v>0.60599999999999998</v>
      </c>
      <c r="BI3587">
        <f t="shared" si="1387"/>
        <v>6.0599999999999994E-3</v>
      </c>
      <c r="BK3587" s="1">
        <v>41675</v>
      </c>
      <c r="BL3587">
        <v>2.4445800000000002</v>
      </c>
      <c r="BM3587">
        <f t="shared" si="1393"/>
        <v>2.4445800000000004E-2</v>
      </c>
      <c r="BP3587" s="1">
        <v>40876</v>
      </c>
      <c r="BQ3587">
        <v>147.63999999999999</v>
      </c>
      <c r="BR3587">
        <f t="shared" si="1388"/>
        <v>1.4763999999999999</v>
      </c>
      <c r="BT3587" s="1">
        <v>40904</v>
      </c>
      <c r="BU3587">
        <v>1.3959999999999999</v>
      </c>
      <c r="BV3587">
        <f t="shared" si="1389"/>
        <v>1.3959999999999998E-2</v>
      </c>
      <c r="BX3587" s="1">
        <v>40904</v>
      </c>
      <c r="BY3587">
        <v>1.6479999999999999</v>
      </c>
      <c r="BZ3587">
        <f t="shared" si="1390"/>
        <v>1.6479999999999998E-2</v>
      </c>
      <c r="CB3587" s="1">
        <v>41002</v>
      </c>
      <c r="CC3587">
        <v>1.01</v>
      </c>
      <c r="CD3587">
        <f t="shared" si="1391"/>
        <v>1.01E-2</v>
      </c>
      <c r="CG3587" s="1"/>
    </row>
    <row r="3588" spans="1:85" x14ac:dyDescent="0.3">
      <c r="A3588" s="21">
        <f t="shared" si="1392"/>
        <v>50833</v>
      </c>
      <c r="B3588" s="18">
        <f t="shared" si="1376"/>
        <v>112.421875</v>
      </c>
      <c r="C3588">
        <f t="shared" si="1394"/>
        <v>115</v>
      </c>
      <c r="D3588">
        <f t="shared" ca="1" si="1379"/>
        <v>-13.402777777777779</v>
      </c>
      <c r="E3588">
        <f ca="1">IF(currency="USD",'Future et co'!F3588,IF(currency="EUR",'Future et co'!G3588,FALSE))</f>
        <v>3.6070000000000005E-2</v>
      </c>
      <c r="F3588">
        <f t="shared" ca="1" si="1380"/>
        <v>3.6070000000000005E-2</v>
      </c>
      <c r="G3588">
        <f t="shared" ca="1" si="1381"/>
        <v>2.0569999999999998E-2</v>
      </c>
      <c r="L3588">
        <f t="shared" ca="1" si="1382"/>
        <v>127.8</v>
      </c>
      <c r="M3588">
        <f t="shared" ca="1" si="1377"/>
        <v>3.6070000000000005E-2</v>
      </c>
      <c r="R3588">
        <f t="shared" ca="1" si="1383"/>
        <v>127.8</v>
      </c>
      <c r="S3588">
        <f t="shared" ca="1" si="1378"/>
        <v>3.6070000000000005E-2</v>
      </c>
      <c r="U3588" s="1"/>
      <c r="W3588" t="str">
        <f t="shared" si="1395"/>
        <v/>
      </c>
      <c r="Y3588" s="1"/>
      <c r="AA3588">
        <f t="shared" si="1396"/>
        <v>0</v>
      </c>
      <c r="AC3588" s="1"/>
      <c r="AE3588">
        <f t="shared" si="1397"/>
        <v>0</v>
      </c>
      <c r="AH3588" s="1"/>
      <c r="AI3588" s="17"/>
      <c r="AJ3588" s="25"/>
      <c r="AU3588" s="1">
        <v>40892</v>
      </c>
      <c r="AV3588">
        <v>7.3999999999999996E-2</v>
      </c>
      <c r="AW3588">
        <f t="shared" si="1384"/>
        <v>7.3999999999999999E-4</v>
      </c>
      <c r="AY3588" s="1">
        <v>40893</v>
      </c>
      <c r="AZ3588">
        <v>8.6999999999999994E-2</v>
      </c>
      <c r="BA3588">
        <f t="shared" si="1385"/>
        <v>8.699999999999999E-4</v>
      </c>
      <c r="BC3588" s="1">
        <v>41001</v>
      </c>
      <c r="BD3588">
        <v>0.47249999999999998</v>
      </c>
      <c r="BE3588">
        <f t="shared" si="1386"/>
        <v>4.725E-3</v>
      </c>
      <c r="BG3588" s="1">
        <v>41001</v>
      </c>
      <c r="BH3588">
        <v>0.55500000000000005</v>
      </c>
      <c r="BI3588">
        <f t="shared" si="1387"/>
        <v>5.5500000000000002E-3</v>
      </c>
      <c r="BK3588" s="1">
        <v>41676</v>
      </c>
      <c r="BL3588">
        <v>2.4173399999999998</v>
      </c>
      <c r="BM3588">
        <f t="shared" si="1393"/>
        <v>2.4173399999999998E-2</v>
      </c>
      <c r="BP3588" s="1">
        <v>40875</v>
      </c>
      <c r="BQ3588">
        <v>148.18</v>
      </c>
      <c r="BR3588">
        <f t="shared" si="1388"/>
        <v>1.4818</v>
      </c>
      <c r="BT3588" s="1">
        <v>40900</v>
      </c>
      <c r="BU3588">
        <v>1.4039999999999999</v>
      </c>
      <c r="BV3588">
        <f t="shared" si="1389"/>
        <v>1.4039999999999999E-2</v>
      </c>
      <c r="BX3588" s="1">
        <v>40900</v>
      </c>
      <c r="BY3588">
        <v>1.6579999999999999</v>
      </c>
      <c r="BZ3588">
        <f t="shared" si="1390"/>
        <v>1.6579999999999998E-2</v>
      </c>
      <c r="CB3588" s="1">
        <v>41001</v>
      </c>
      <c r="CC3588">
        <v>1</v>
      </c>
      <c r="CD3588">
        <f t="shared" si="1391"/>
        <v>0.01</v>
      </c>
      <c r="CG3588" s="1"/>
    </row>
    <row r="3589" spans="1:85" x14ac:dyDescent="0.3">
      <c r="A3589" s="21">
        <f t="shared" si="1392"/>
        <v>50836</v>
      </c>
      <c r="B3589" s="18">
        <f t="shared" si="1376"/>
        <v>112.421875</v>
      </c>
      <c r="C3589">
        <f t="shared" si="1394"/>
        <v>115</v>
      </c>
      <c r="D3589">
        <f t="shared" ca="1" si="1379"/>
        <v>-13.411111111111111</v>
      </c>
      <c r="E3589">
        <f ca="1">IF(currency="USD",'Future et co'!F3589,IF(currency="EUR",'Future et co'!G3589,FALSE))</f>
        <v>3.6070000000000005E-2</v>
      </c>
      <c r="F3589">
        <f t="shared" ca="1" si="1380"/>
        <v>3.6070000000000005E-2</v>
      </c>
      <c r="G3589">
        <f t="shared" ca="1" si="1381"/>
        <v>2.0569999999999998E-2</v>
      </c>
      <c r="L3589">
        <f t="shared" ca="1" si="1382"/>
        <v>127.8</v>
      </c>
      <c r="M3589">
        <f t="shared" ca="1" si="1377"/>
        <v>3.6070000000000005E-2</v>
      </c>
      <c r="R3589">
        <f t="shared" ca="1" si="1383"/>
        <v>127.8</v>
      </c>
      <c r="S3589">
        <f t="shared" ca="1" si="1378"/>
        <v>3.6070000000000005E-2</v>
      </c>
      <c r="U3589" s="1"/>
      <c r="W3589" t="str">
        <f t="shared" si="1395"/>
        <v/>
      </c>
      <c r="Y3589" s="1"/>
      <c r="AA3589">
        <f t="shared" si="1396"/>
        <v>0</v>
      </c>
      <c r="AC3589" s="1"/>
      <c r="AE3589">
        <f t="shared" si="1397"/>
        <v>0</v>
      </c>
      <c r="AH3589" s="1"/>
      <c r="AI3589" s="17"/>
      <c r="AJ3589" s="25"/>
      <c r="AU3589" s="1">
        <v>40891</v>
      </c>
      <c r="AV3589">
        <v>7.5999999999999998E-2</v>
      </c>
      <c r="AW3589">
        <f t="shared" si="1384"/>
        <v>7.5999999999999993E-4</v>
      </c>
      <c r="AY3589" s="1">
        <v>40892</v>
      </c>
      <c r="AZ3589">
        <v>8.5999999999999993E-2</v>
      </c>
      <c r="BA3589">
        <f t="shared" si="1385"/>
        <v>8.5999999999999998E-4</v>
      </c>
      <c r="BC3589" s="1">
        <v>40998</v>
      </c>
      <c r="BD3589">
        <v>0.46500000000000002</v>
      </c>
      <c r="BE3589">
        <f t="shared" si="1386"/>
        <v>4.6500000000000005E-3</v>
      </c>
      <c r="BG3589" s="1">
        <v>40998</v>
      </c>
      <c r="BH3589">
        <v>0.57099999999999995</v>
      </c>
      <c r="BI3589">
        <f t="shared" si="1387"/>
        <v>5.7099999999999998E-3</v>
      </c>
      <c r="BK3589" s="1">
        <v>41677</v>
      </c>
      <c r="BL3589">
        <v>2.3884400000000001</v>
      </c>
      <c r="BM3589">
        <f t="shared" si="1393"/>
        <v>2.38844E-2</v>
      </c>
      <c r="BP3589" s="1">
        <v>40872</v>
      </c>
      <c r="BQ3589">
        <v>148.44999999999999</v>
      </c>
      <c r="BR3589">
        <f t="shared" si="1388"/>
        <v>1.4844999999999999</v>
      </c>
      <c r="BT3589" s="1">
        <v>40899</v>
      </c>
      <c r="BU3589">
        <v>1.41</v>
      </c>
      <c r="BV3589">
        <f t="shared" si="1389"/>
        <v>1.41E-2</v>
      </c>
      <c r="BX3589" s="1">
        <v>40899</v>
      </c>
      <c r="BY3589">
        <v>1.6619999999999999</v>
      </c>
      <c r="BZ3589">
        <f t="shared" si="1390"/>
        <v>1.6619999999999999E-2</v>
      </c>
      <c r="CB3589" s="1">
        <v>40998</v>
      </c>
      <c r="CC3589">
        <v>1.02</v>
      </c>
      <c r="CD3589">
        <f t="shared" si="1391"/>
        <v>1.0200000000000001E-2</v>
      </c>
      <c r="CG3589" s="1"/>
    </row>
    <row r="3590" spans="1:85" x14ac:dyDescent="0.3">
      <c r="A3590" s="21">
        <f t="shared" si="1392"/>
        <v>50837</v>
      </c>
      <c r="B3590" s="18">
        <f t="shared" si="1376"/>
        <v>112.421875</v>
      </c>
      <c r="C3590">
        <f t="shared" si="1394"/>
        <v>115</v>
      </c>
      <c r="D3590">
        <f t="shared" ca="1" si="1379"/>
        <v>-13.41388888888889</v>
      </c>
      <c r="E3590">
        <f ca="1">IF(currency="USD",'Future et co'!F3590,IF(currency="EUR",'Future et co'!G3590,FALSE))</f>
        <v>3.6070000000000005E-2</v>
      </c>
      <c r="F3590">
        <f t="shared" ca="1" si="1380"/>
        <v>3.6070000000000005E-2</v>
      </c>
      <c r="G3590">
        <f t="shared" ca="1" si="1381"/>
        <v>2.0569999999999998E-2</v>
      </c>
      <c r="L3590">
        <f t="shared" ca="1" si="1382"/>
        <v>127.8</v>
      </c>
      <c r="M3590">
        <f t="shared" ca="1" si="1377"/>
        <v>3.6070000000000005E-2</v>
      </c>
      <c r="R3590">
        <f t="shared" ca="1" si="1383"/>
        <v>127.8</v>
      </c>
      <c r="S3590">
        <f t="shared" ca="1" si="1378"/>
        <v>3.6070000000000005E-2</v>
      </c>
      <c r="U3590" s="1"/>
      <c r="W3590" t="str">
        <f t="shared" si="1395"/>
        <v/>
      </c>
      <c r="Y3590" s="1"/>
      <c r="AA3590">
        <f t="shared" si="1396"/>
        <v>0</v>
      </c>
      <c r="AC3590" s="1"/>
      <c r="AE3590">
        <f t="shared" si="1397"/>
        <v>0</v>
      </c>
      <c r="AH3590" s="1"/>
      <c r="AI3590" s="17"/>
      <c r="AJ3590" s="25"/>
      <c r="AU3590" s="1">
        <v>40890</v>
      </c>
      <c r="AV3590">
        <v>7.3999999999999996E-2</v>
      </c>
      <c r="AW3590">
        <f t="shared" si="1384"/>
        <v>7.3999999999999999E-4</v>
      </c>
      <c r="AY3590" s="1">
        <v>40891</v>
      </c>
      <c r="AZ3590">
        <v>9.0999999999999998E-2</v>
      </c>
      <c r="BA3590">
        <f t="shared" si="1385"/>
        <v>9.1E-4</v>
      </c>
      <c r="BC3590" s="1">
        <v>40997</v>
      </c>
      <c r="BD3590">
        <v>0.46500000000000002</v>
      </c>
      <c r="BE3590">
        <f t="shared" si="1386"/>
        <v>4.6500000000000005E-3</v>
      </c>
      <c r="BG3590" s="1">
        <v>40997</v>
      </c>
      <c r="BH3590">
        <v>0.56799999999999995</v>
      </c>
      <c r="BI3590">
        <f t="shared" si="1387"/>
        <v>5.6799999999999993E-3</v>
      </c>
      <c r="BK3590" s="1">
        <v>41680</v>
      </c>
      <c r="BL3590">
        <v>2.3852799999999998</v>
      </c>
      <c r="BM3590">
        <f t="shared" si="1393"/>
        <v>2.3852799999999997E-2</v>
      </c>
      <c r="BP3590" s="1">
        <v>40871</v>
      </c>
      <c r="BQ3590">
        <v>149.47999999999999</v>
      </c>
      <c r="BR3590">
        <f t="shared" si="1388"/>
        <v>1.4947999999999999</v>
      </c>
      <c r="BT3590" s="1">
        <v>40898</v>
      </c>
      <c r="BU3590">
        <v>1.4159999999999999</v>
      </c>
      <c r="BV3590">
        <f t="shared" si="1389"/>
        <v>1.4159999999999999E-2</v>
      </c>
      <c r="BX3590" s="1">
        <v>40898</v>
      </c>
      <c r="BY3590">
        <v>1.6659999999999999</v>
      </c>
      <c r="BZ3590">
        <f t="shared" si="1390"/>
        <v>1.6659999999999998E-2</v>
      </c>
      <c r="CB3590" s="1">
        <v>40997</v>
      </c>
      <c r="CC3590">
        <v>1.012</v>
      </c>
      <c r="CD3590">
        <f t="shared" si="1391"/>
        <v>1.0120000000000001E-2</v>
      </c>
      <c r="CG3590" s="1"/>
    </row>
    <row r="3591" spans="1:85" x14ac:dyDescent="0.3">
      <c r="A3591" s="21">
        <f t="shared" si="1392"/>
        <v>50838</v>
      </c>
      <c r="B3591" s="18">
        <f t="shared" si="1376"/>
        <v>112.421875</v>
      </c>
      <c r="C3591">
        <f t="shared" si="1394"/>
        <v>115</v>
      </c>
      <c r="D3591">
        <f t="shared" ca="1" si="1379"/>
        <v>-13.416666666666666</v>
      </c>
      <c r="E3591">
        <f ca="1">IF(currency="USD",'Future et co'!F3591,IF(currency="EUR",'Future et co'!G3591,FALSE))</f>
        <v>3.6070000000000005E-2</v>
      </c>
      <c r="F3591">
        <f t="shared" ca="1" si="1380"/>
        <v>3.6070000000000005E-2</v>
      </c>
      <c r="G3591">
        <f t="shared" ca="1" si="1381"/>
        <v>2.0569999999999998E-2</v>
      </c>
      <c r="L3591">
        <f t="shared" ca="1" si="1382"/>
        <v>127.8</v>
      </c>
      <c r="M3591">
        <f t="shared" ca="1" si="1377"/>
        <v>3.6070000000000005E-2</v>
      </c>
      <c r="R3591">
        <f t="shared" ca="1" si="1383"/>
        <v>127.8</v>
      </c>
      <c r="S3591">
        <f t="shared" ca="1" si="1378"/>
        <v>3.6070000000000005E-2</v>
      </c>
      <c r="U3591" s="1"/>
      <c r="W3591" t="str">
        <f t="shared" si="1395"/>
        <v/>
      </c>
      <c r="Y3591" s="1"/>
      <c r="AA3591">
        <f t="shared" si="1396"/>
        <v>0</v>
      </c>
      <c r="AC3591" s="1"/>
      <c r="AE3591">
        <f t="shared" si="1397"/>
        <v>0</v>
      </c>
      <c r="AH3591" s="1"/>
      <c r="AI3591" s="17"/>
      <c r="AJ3591" s="25"/>
      <c r="AU3591" s="1">
        <v>40889</v>
      </c>
      <c r="AV3591">
        <v>5.7500000000000002E-2</v>
      </c>
      <c r="AW3591">
        <f t="shared" si="1384"/>
        <v>5.7499999999999999E-4</v>
      </c>
      <c r="AY3591" s="1">
        <v>40890</v>
      </c>
      <c r="AZ3591">
        <v>7.2499999999999995E-2</v>
      </c>
      <c r="BA3591">
        <f t="shared" si="1385"/>
        <v>7.2499999999999995E-4</v>
      </c>
      <c r="BC3591" s="1">
        <v>40996</v>
      </c>
      <c r="BD3591">
        <v>0.45200000000000001</v>
      </c>
      <c r="BE3591">
        <f t="shared" si="1386"/>
        <v>4.5199999999999997E-3</v>
      </c>
      <c r="BG3591" s="1">
        <v>40996</v>
      </c>
      <c r="BH3591">
        <v>0.55000000000000004</v>
      </c>
      <c r="BI3591">
        <f t="shared" si="1387"/>
        <v>5.5000000000000005E-3</v>
      </c>
      <c r="BK3591" s="1">
        <v>41681</v>
      </c>
      <c r="BL3591">
        <v>2.3593700000000002</v>
      </c>
      <c r="BM3591">
        <f t="shared" si="1393"/>
        <v>2.3593700000000002E-2</v>
      </c>
      <c r="BP3591" s="1">
        <v>40870</v>
      </c>
      <c r="BQ3591">
        <v>150.32</v>
      </c>
      <c r="BR3591">
        <f t="shared" si="1388"/>
        <v>1.5031999999999999</v>
      </c>
      <c r="BT3591" s="1">
        <v>40897</v>
      </c>
      <c r="BU3591">
        <v>1.4179999999999999</v>
      </c>
      <c r="BV3591">
        <f t="shared" si="1389"/>
        <v>1.418E-2</v>
      </c>
      <c r="BX3591" s="1">
        <v>40897</v>
      </c>
      <c r="BY3591">
        <v>1.667</v>
      </c>
      <c r="BZ3591">
        <f t="shared" si="1390"/>
        <v>1.6670000000000001E-2</v>
      </c>
      <c r="CB3591" s="1">
        <v>40996</v>
      </c>
      <c r="CC3591">
        <v>1.02</v>
      </c>
      <c r="CD3591">
        <f t="shared" si="1391"/>
        <v>1.0200000000000001E-2</v>
      </c>
      <c r="CG3591" s="1"/>
    </row>
    <row r="3592" spans="1:85" x14ac:dyDescent="0.3">
      <c r="A3592" s="21">
        <f t="shared" si="1392"/>
        <v>50839</v>
      </c>
      <c r="B3592" s="18">
        <f t="shared" si="1376"/>
        <v>112.421875</v>
      </c>
      <c r="C3592">
        <f t="shared" si="1394"/>
        <v>115</v>
      </c>
      <c r="D3592">
        <f t="shared" ca="1" si="1379"/>
        <v>-13.419444444444444</v>
      </c>
      <c r="E3592">
        <f ca="1">IF(currency="USD",'Future et co'!F3592,IF(currency="EUR",'Future et co'!G3592,FALSE))</f>
        <v>3.6070000000000005E-2</v>
      </c>
      <c r="F3592">
        <f t="shared" ca="1" si="1380"/>
        <v>3.6070000000000005E-2</v>
      </c>
      <c r="G3592">
        <f t="shared" ca="1" si="1381"/>
        <v>2.0569999999999998E-2</v>
      </c>
      <c r="L3592">
        <f t="shared" ca="1" si="1382"/>
        <v>127.8</v>
      </c>
      <c r="M3592">
        <f t="shared" ca="1" si="1377"/>
        <v>3.6070000000000005E-2</v>
      </c>
      <c r="R3592">
        <f t="shared" ca="1" si="1383"/>
        <v>127.8</v>
      </c>
      <c r="S3592">
        <f t="shared" ca="1" si="1378"/>
        <v>3.6070000000000005E-2</v>
      </c>
      <c r="U3592" s="1"/>
      <c r="W3592" t="str">
        <f t="shared" si="1395"/>
        <v/>
      </c>
      <c r="Y3592" s="1"/>
      <c r="AA3592">
        <f t="shared" si="1396"/>
        <v>0</v>
      </c>
      <c r="AC3592" s="1"/>
      <c r="AE3592">
        <f t="shared" si="1397"/>
        <v>0</v>
      </c>
      <c r="AH3592" s="1"/>
      <c r="AI3592" s="17"/>
      <c r="AJ3592" s="25"/>
      <c r="AU3592" s="1">
        <v>40886</v>
      </c>
      <c r="AV3592">
        <v>7.5999999999999998E-2</v>
      </c>
      <c r="AW3592">
        <f t="shared" si="1384"/>
        <v>7.5999999999999993E-4</v>
      </c>
      <c r="AY3592" s="1">
        <v>40889</v>
      </c>
      <c r="AZ3592">
        <v>8.8999999999999996E-2</v>
      </c>
      <c r="BA3592">
        <f t="shared" si="1385"/>
        <v>8.8999999999999995E-4</v>
      </c>
      <c r="BC3592" s="1">
        <v>40995</v>
      </c>
      <c r="BD3592">
        <v>0.44800000000000001</v>
      </c>
      <c r="BE3592">
        <f t="shared" si="1386"/>
        <v>4.4800000000000005E-3</v>
      </c>
      <c r="BG3592" s="1">
        <v>40995</v>
      </c>
      <c r="BH3592">
        <v>0.54249999999999998</v>
      </c>
      <c r="BI3592">
        <f t="shared" si="1387"/>
        <v>5.4250000000000001E-3</v>
      </c>
      <c r="BK3592" s="1">
        <v>41682</v>
      </c>
      <c r="BL3592">
        <v>2.3633600000000001</v>
      </c>
      <c r="BM3592">
        <f t="shared" si="1393"/>
        <v>2.3633600000000001E-2</v>
      </c>
      <c r="BP3592" s="1">
        <v>40869</v>
      </c>
      <c r="BQ3592">
        <v>151.91999999999999</v>
      </c>
      <c r="BR3592">
        <f t="shared" si="1388"/>
        <v>1.5191999999999999</v>
      </c>
      <c r="BT3592" s="1">
        <v>40896</v>
      </c>
      <c r="BU3592">
        <v>1.4179999999999999</v>
      </c>
      <c r="BV3592">
        <f t="shared" si="1389"/>
        <v>1.418E-2</v>
      </c>
      <c r="BX3592" s="1">
        <v>40896</v>
      </c>
      <c r="BY3592">
        <v>1.6679999999999999</v>
      </c>
      <c r="BZ3592">
        <f t="shared" si="1390"/>
        <v>1.668E-2</v>
      </c>
      <c r="CB3592" s="1">
        <v>40995</v>
      </c>
      <c r="CC3592">
        <v>1.0069999999999999</v>
      </c>
      <c r="CD3592">
        <f t="shared" si="1391"/>
        <v>1.0069999999999999E-2</v>
      </c>
      <c r="CG3592" s="1"/>
    </row>
    <row r="3593" spans="1:85" x14ac:dyDescent="0.3">
      <c r="A3593" s="21">
        <f t="shared" si="1392"/>
        <v>50840</v>
      </c>
      <c r="B3593" s="18">
        <f t="shared" si="1376"/>
        <v>112.421875</v>
      </c>
      <c r="C3593">
        <f t="shared" si="1394"/>
        <v>115</v>
      </c>
      <c r="D3593">
        <f t="shared" ca="1" si="1379"/>
        <v>-13.422222222222222</v>
      </c>
      <c r="E3593">
        <f ca="1">IF(currency="USD",'Future et co'!F3593,IF(currency="EUR",'Future et co'!G3593,FALSE))</f>
        <v>3.6070000000000005E-2</v>
      </c>
      <c r="F3593">
        <f t="shared" ca="1" si="1380"/>
        <v>3.6070000000000005E-2</v>
      </c>
      <c r="G3593">
        <f t="shared" ca="1" si="1381"/>
        <v>2.0569999999999998E-2</v>
      </c>
      <c r="L3593">
        <f t="shared" ca="1" si="1382"/>
        <v>127.8</v>
      </c>
      <c r="M3593">
        <f t="shared" ca="1" si="1377"/>
        <v>3.6070000000000005E-2</v>
      </c>
      <c r="R3593">
        <f t="shared" ca="1" si="1383"/>
        <v>127.8</v>
      </c>
      <c r="S3593">
        <f t="shared" ca="1" si="1378"/>
        <v>3.6070000000000005E-2</v>
      </c>
      <c r="U3593" s="1"/>
      <c r="W3593" t="str">
        <f t="shared" si="1395"/>
        <v/>
      </c>
      <c r="Y3593" s="1"/>
      <c r="AA3593">
        <f t="shared" si="1396"/>
        <v>0</v>
      </c>
      <c r="AC3593" s="1"/>
      <c r="AE3593">
        <f t="shared" si="1397"/>
        <v>0</v>
      </c>
      <c r="AH3593" s="1"/>
      <c r="AI3593" s="17"/>
      <c r="AJ3593" s="25"/>
      <c r="AU3593" s="1">
        <v>40885</v>
      </c>
      <c r="AV3593">
        <v>7.5999999999999998E-2</v>
      </c>
      <c r="AW3593">
        <f t="shared" si="1384"/>
        <v>7.5999999999999993E-4</v>
      </c>
      <c r="AY3593" s="1">
        <v>40886</v>
      </c>
      <c r="AZ3593">
        <v>0.09</v>
      </c>
      <c r="BA3593">
        <f t="shared" si="1385"/>
        <v>8.9999999999999998E-4</v>
      </c>
      <c r="BC3593" s="1">
        <v>40994</v>
      </c>
      <c r="BD3593">
        <v>0.46400000000000002</v>
      </c>
      <c r="BE3593">
        <f t="shared" si="1386"/>
        <v>4.64E-3</v>
      </c>
      <c r="BG3593" s="1">
        <v>40994</v>
      </c>
      <c r="BH3593">
        <v>0.57499999999999996</v>
      </c>
      <c r="BI3593">
        <f t="shared" si="1387"/>
        <v>5.7499999999999999E-3</v>
      </c>
      <c r="BK3593" s="1">
        <v>41683</v>
      </c>
      <c r="BL3593">
        <v>2.3568699999999998</v>
      </c>
      <c r="BM3593">
        <f t="shared" si="1393"/>
        <v>2.3568699999999998E-2</v>
      </c>
      <c r="BP3593" s="1">
        <v>40868</v>
      </c>
      <c r="BQ3593">
        <v>151.80000000000001</v>
      </c>
      <c r="BR3593">
        <f t="shared" si="1388"/>
        <v>1.518</v>
      </c>
      <c r="BT3593" s="1">
        <v>40893</v>
      </c>
      <c r="BU3593">
        <v>1.417</v>
      </c>
      <c r="BV3593">
        <f t="shared" si="1389"/>
        <v>1.417E-2</v>
      </c>
      <c r="BX3593" s="1">
        <v>40893</v>
      </c>
      <c r="BY3593">
        <v>1.667</v>
      </c>
      <c r="BZ3593">
        <f t="shared" si="1390"/>
        <v>1.6670000000000001E-2</v>
      </c>
      <c r="CB3593" s="1">
        <v>40994</v>
      </c>
      <c r="CC3593">
        <v>1.03</v>
      </c>
      <c r="CD3593">
        <f t="shared" si="1391"/>
        <v>1.03E-2</v>
      </c>
      <c r="CG3593" s="1"/>
    </row>
    <row r="3594" spans="1:85" x14ac:dyDescent="0.3">
      <c r="A3594" s="21">
        <f t="shared" si="1392"/>
        <v>50843</v>
      </c>
      <c r="B3594" s="18">
        <f t="shared" si="1376"/>
        <v>112.421875</v>
      </c>
      <c r="C3594">
        <f t="shared" si="1394"/>
        <v>115</v>
      </c>
      <c r="D3594">
        <f t="shared" ca="1" si="1379"/>
        <v>-13.430555555555555</v>
      </c>
      <c r="E3594">
        <f ca="1">IF(currency="USD",'Future et co'!F3594,IF(currency="EUR",'Future et co'!G3594,FALSE))</f>
        <v>3.6070000000000005E-2</v>
      </c>
      <c r="F3594">
        <f t="shared" ca="1" si="1380"/>
        <v>3.6070000000000005E-2</v>
      </c>
      <c r="G3594">
        <f t="shared" ca="1" si="1381"/>
        <v>2.0569999999999998E-2</v>
      </c>
      <c r="L3594">
        <f t="shared" ca="1" si="1382"/>
        <v>127.8</v>
      </c>
      <c r="M3594">
        <f t="shared" ca="1" si="1377"/>
        <v>3.6070000000000005E-2</v>
      </c>
      <c r="R3594">
        <f t="shared" ca="1" si="1383"/>
        <v>127.8</v>
      </c>
      <c r="S3594">
        <f t="shared" ca="1" si="1378"/>
        <v>3.6070000000000005E-2</v>
      </c>
      <c r="U3594" s="1"/>
      <c r="W3594" t="str">
        <f t="shared" si="1395"/>
        <v/>
      </c>
      <c r="Y3594" s="1"/>
      <c r="AA3594">
        <f t="shared" si="1396"/>
        <v>0</v>
      </c>
      <c r="AC3594" s="1"/>
      <c r="AE3594">
        <f t="shared" si="1397"/>
        <v>0</v>
      </c>
      <c r="AH3594" s="1"/>
      <c r="AI3594" s="17"/>
      <c r="AJ3594" s="25"/>
      <c r="AU3594" s="1">
        <v>40884</v>
      </c>
      <c r="AV3594">
        <v>8.2000000000000003E-2</v>
      </c>
      <c r="AW3594">
        <f t="shared" si="1384"/>
        <v>8.1999999999999998E-4</v>
      </c>
      <c r="AY3594" s="1">
        <v>40885</v>
      </c>
      <c r="AZ3594">
        <v>9.2999999999999999E-2</v>
      </c>
      <c r="BA3594">
        <f t="shared" si="1385"/>
        <v>9.2999999999999995E-4</v>
      </c>
      <c r="BC3594" s="1">
        <v>40991</v>
      </c>
      <c r="BD3594">
        <v>0.47499999999999998</v>
      </c>
      <c r="BE3594">
        <f t="shared" si="1386"/>
        <v>4.7499999999999999E-3</v>
      </c>
      <c r="BG3594" s="1">
        <v>40991</v>
      </c>
      <c r="BH3594">
        <v>0.59699999999999998</v>
      </c>
      <c r="BI3594">
        <f t="shared" si="1387"/>
        <v>5.9699999999999996E-3</v>
      </c>
      <c r="BK3594" s="1">
        <v>41684</v>
      </c>
      <c r="BL3594">
        <v>2.34511</v>
      </c>
      <c r="BM3594">
        <f t="shared" si="1393"/>
        <v>2.3451099999999999E-2</v>
      </c>
      <c r="BP3594" s="1">
        <v>40865</v>
      </c>
      <c r="BQ3594">
        <v>151.08000000000001</v>
      </c>
      <c r="BR3594">
        <f t="shared" si="1388"/>
        <v>1.5108000000000001</v>
      </c>
      <c r="BT3594" s="1">
        <v>40892</v>
      </c>
      <c r="BU3594">
        <v>1.419</v>
      </c>
      <c r="BV3594">
        <f t="shared" si="1389"/>
        <v>1.4190000000000001E-2</v>
      </c>
      <c r="BX3594" s="1">
        <v>40892</v>
      </c>
      <c r="BY3594">
        <v>1.667</v>
      </c>
      <c r="BZ3594">
        <f t="shared" si="1390"/>
        <v>1.6670000000000001E-2</v>
      </c>
      <c r="CB3594" s="1">
        <v>40991</v>
      </c>
      <c r="CC3594">
        <v>1.0309999999999999</v>
      </c>
      <c r="CD3594">
        <f t="shared" si="1391"/>
        <v>1.031E-2</v>
      </c>
      <c r="CG3594" s="1"/>
    </row>
    <row r="3595" spans="1:85" x14ac:dyDescent="0.3">
      <c r="A3595" s="21">
        <f t="shared" si="1392"/>
        <v>50844</v>
      </c>
      <c r="B3595" s="18">
        <f t="shared" ref="B3595:B3658" si="1398">IFERROR(VLOOKUP(A3595,$CG$11:$CH$19999,2,FALSE),B3594)</f>
        <v>112.421875</v>
      </c>
      <c r="C3595">
        <f t="shared" si="1394"/>
        <v>115</v>
      </c>
      <c r="D3595">
        <f t="shared" ca="1" si="1379"/>
        <v>-13.433333333333334</v>
      </c>
      <c r="E3595">
        <f ca="1">IF(currency="USD",'Future et co'!F3595,IF(currency="EUR",'Future et co'!G3595,FALSE))</f>
        <v>3.6070000000000005E-2</v>
      </c>
      <c r="F3595">
        <f t="shared" ca="1" si="1380"/>
        <v>3.6070000000000005E-2</v>
      </c>
      <c r="G3595">
        <f t="shared" ca="1" si="1381"/>
        <v>2.0569999999999998E-2</v>
      </c>
      <c r="L3595">
        <f t="shared" ca="1" si="1382"/>
        <v>127.8</v>
      </c>
      <c r="M3595">
        <f t="shared" ref="M3595:M3658" ca="1" si="1399">IFERROR(IF(L3595&lt;0.25,VLOOKUP(I3595,$AU$11:$AW$5325,3,FALSE),IF(AND(L3595&gt;=0.25,L3595&lt;0.5),VLOOKUP(I3595,$AY$11:$BA$5325,3,FALSE),IF(AND(L3595&gt;=0.5,L3595&lt;1),VLOOKUP(I3595,$BC$11:$BE$5325,3,FALSE),VLOOKUP(I3595,$BG$11:$BI$5010,3,FALSE)))),M3594)</f>
        <v>3.6070000000000005E-2</v>
      </c>
      <c r="R3595">
        <f t="shared" ca="1" si="1383"/>
        <v>127.8</v>
      </c>
      <c r="S3595">
        <f t="shared" ref="S3595:S3658" ca="1" si="1400">IFERROR(IF(R3595&lt;0.25,VLOOKUP(O3595,$AU$11:$AW$5325,3,FALSE),IF(AND(R3595&gt;=0.25,R3595&lt;0.5),VLOOKUP(O3595,$AY$11:$BA$5325,3,FALSE),IF(AND(R3595&gt;=0.5,R3595&lt;1),VLOOKUP(O3595,$BC$11:$BE$5325,3,FALSE),VLOOKUP(O3595,$BG$11:$BI$5010,3,FALSE)))),S3594)</f>
        <v>3.6070000000000005E-2</v>
      </c>
      <c r="U3595" s="1"/>
      <c r="W3595" t="str">
        <f t="shared" si="1395"/>
        <v/>
      </c>
      <c r="Y3595" s="1"/>
      <c r="AA3595">
        <f t="shared" si="1396"/>
        <v>0</v>
      </c>
      <c r="AC3595" s="1"/>
      <c r="AE3595">
        <f t="shared" si="1397"/>
        <v>0</v>
      </c>
      <c r="AH3595" s="1"/>
      <c r="AI3595" s="17"/>
      <c r="AJ3595" s="25"/>
      <c r="AU3595" s="1">
        <v>40883</v>
      </c>
      <c r="AV3595">
        <v>7.6999999999999999E-2</v>
      </c>
      <c r="AW3595">
        <f t="shared" si="1384"/>
        <v>7.6999999999999996E-4</v>
      </c>
      <c r="AY3595" s="1">
        <v>40884</v>
      </c>
      <c r="AZ3595">
        <v>9.4E-2</v>
      </c>
      <c r="BA3595">
        <f t="shared" si="1385"/>
        <v>9.3999999999999997E-4</v>
      </c>
      <c r="BC3595" s="1">
        <v>40990</v>
      </c>
      <c r="BD3595">
        <v>0.49</v>
      </c>
      <c r="BE3595">
        <f t="shared" si="1386"/>
        <v>4.8999999999999998E-3</v>
      </c>
      <c r="BG3595" s="1">
        <v>40990</v>
      </c>
      <c r="BH3595">
        <v>0.61</v>
      </c>
      <c r="BI3595">
        <f t="shared" si="1387"/>
        <v>6.0999999999999995E-3</v>
      </c>
      <c r="BK3595" s="1">
        <v>41687</v>
      </c>
      <c r="BL3595">
        <v>2.3445399999999998</v>
      </c>
      <c r="BM3595">
        <f t="shared" si="1393"/>
        <v>2.3445399999999998E-2</v>
      </c>
      <c r="BP3595" s="1">
        <v>40864</v>
      </c>
      <c r="BQ3595">
        <v>151.99</v>
      </c>
      <c r="BR3595">
        <f t="shared" si="1388"/>
        <v>1.5199</v>
      </c>
      <c r="BT3595" s="1">
        <v>40891</v>
      </c>
      <c r="BU3595">
        <v>1.423</v>
      </c>
      <c r="BV3595">
        <f t="shared" si="1389"/>
        <v>1.423E-2</v>
      </c>
      <c r="BX3595" s="1">
        <v>40891</v>
      </c>
      <c r="BY3595">
        <v>1.669</v>
      </c>
      <c r="BZ3595">
        <f t="shared" si="1390"/>
        <v>1.669E-2</v>
      </c>
      <c r="CB3595" s="1">
        <v>40990</v>
      </c>
      <c r="CC3595">
        <v>1.0409999999999999</v>
      </c>
      <c r="CD3595">
        <f t="shared" si="1391"/>
        <v>1.0409999999999999E-2</v>
      </c>
      <c r="CG3595" s="1"/>
    </row>
    <row r="3596" spans="1:85" x14ac:dyDescent="0.3">
      <c r="A3596" s="21">
        <f t="shared" si="1392"/>
        <v>50845</v>
      </c>
      <c r="B3596" s="18">
        <f t="shared" si="1398"/>
        <v>112.421875</v>
      </c>
      <c r="C3596">
        <f t="shared" si="1394"/>
        <v>115</v>
      </c>
      <c r="D3596">
        <f t="shared" ref="D3596:D3659" ca="1" si="1401">($B$7-A3596)/360</f>
        <v>-13.436111111111112</v>
      </c>
      <c r="E3596">
        <f ca="1">IF(currency="USD",'Future et co'!F3596,IF(currency="EUR",'Future et co'!G3596,FALSE))</f>
        <v>3.6070000000000005E-2</v>
      </c>
      <c r="F3596">
        <f t="shared" ref="F3596:F3659" ca="1" si="1402">IFERROR(IF(D3596&lt;0.25,VLOOKUP(A3596,$AU$11:$AW$5325,3,FALSE),IF(AND(D3596&gt;=0.25,D3596&lt;0.5),VLOOKUP(A3596,$AY$11:$BA$5325,3,FALSE),IF(AND(D3596&gt;=0.5,D3596&lt;1),VLOOKUP(A3596,$BC$11:$BE$5325,3,FALSE),VLOOKUP(A3596,$BG$11:$BI$5010,3,FALSE)))),F3595)</f>
        <v>3.6070000000000005E-2</v>
      </c>
      <c r="G3596">
        <f t="shared" ref="G3596:G3659" ca="1" si="1403">IFERROR(IF(D3596&lt;0.25,VLOOKUP(A3596,$BT$11:$BV$5325,3,FALSE),IF(AND(D3596&gt;=0.25,D3596&lt;0.5),VLOOKUP(A3596,$BX$11:$BZ$5325,3,FALSE),VLOOKUP(A3596,$CB$11:$CD$5325,3,FALSE))),G3595)</f>
        <v>2.0569999999999998E-2</v>
      </c>
      <c r="L3596">
        <f t="shared" ref="L3596:L3659" ca="1" si="1404">($J$7-I3596)/360</f>
        <v>127.8</v>
      </c>
      <c r="M3596">
        <f t="shared" ca="1" si="1399"/>
        <v>3.6070000000000005E-2</v>
      </c>
      <c r="R3596">
        <f t="shared" ref="R3596:R3659" ca="1" si="1405">($P$7-O3596)/360</f>
        <v>127.8</v>
      </c>
      <c r="S3596">
        <f t="shared" ca="1" si="1400"/>
        <v>3.6070000000000005E-2</v>
      </c>
      <c r="U3596" s="1"/>
      <c r="W3596" t="str">
        <f t="shared" si="1395"/>
        <v/>
      </c>
      <c r="Y3596" s="1"/>
      <c r="AA3596">
        <f t="shared" si="1396"/>
        <v>0</v>
      </c>
      <c r="AC3596" s="1"/>
      <c r="AE3596">
        <f t="shared" si="1397"/>
        <v>0</v>
      </c>
      <c r="AH3596" s="1"/>
      <c r="AI3596" s="17"/>
      <c r="AJ3596" s="25"/>
      <c r="AU3596" s="1">
        <v>40882</v>
      </c>
      <c r="AV3596">
        <v>8.2000000000000003E-2</v>
      </c>
      <c r="AW3596">
        <f t="shared" ref="AW3596:AW3659" si="1406">AV3596/100</f>
        <v>8.1999999999999998E-4</v>
      </c>
      <c r="AY3596" s="1">
        <v>40883</v>
      </c>
      <c r="AZ3596">
        <v>9.0999999999999998E-2</v>
      </c>
      <c r="BA3596">
        <f t="shared" ref="BA3596:BA3659" si="1407">AZ3596/100</f>
        <v>9.1E-4</v>
      </c>
      <c r="BC3596" s="1">
        <v>40989</v>
      </c>
      <c r="BD3596">
        <v>0.49099999999999999</v>
      </c>
      <c r="BE3596">
        <f t="shared" ref="BE3596:BE3659" si="1408">BD3596/100</f>
        <v>4.9100000000000003E-3</v>
      </c>
      <c r="BG3596" s="1">
        <v>40989</v>
      </c>
      <c r="BH3596">
        <v>0.62</v>
      </c>
      <c r="BI3596">
        <f t="shared" ref="BI3596:BI3659" si="1409">BH3596/100</f>
        <v>6.1999999999999998E-3</v>
      </c>
      <c r="BK3596" s="1">
        <v>41688</v>
      </c>
      <c r="BL3596">
        <v>2.34701</v>
      </c>
      <c r="BM3596">
        <f t="shared" si="1393"/>
        <v>2.3470100000000001E-2</v>
      </c>
      <c r="BP3596" s="1">
        <v>40863</v>
      </c>
      <c r="BQ3596">
        <v>152.91</v>
      </c>
      <c r="BR3596">
        <f t="shared" ref="BR3596:BR3659" si="1410">BQ3596/100</f>
        <v>1.5290999999999999</v>
      </c>
      <c r="BT3596" s="1">
        <v>40890</v>
      </c>
      <c r="BU3596">
        <v>1.4259999999999999</v>
      </c>
      <c r="BV3596">
        <f t="shared" ref="BV3596:BV3659" si="1411">BU3596/100</f>
        <v>1.426E-2</v>
      </c>
      <c r="BX3596" s="1">
        <v>40890</v>
      </c>
      <c r="BY3596">
        <v>1.673</v>
      </c>
      <c r="BZ3596">
        <f t="shared" ref="BZ3596:BZ3659" si="1412">BY3596/100</f>
        <v>1.6730000000000002E-2</v>
      </c>
      <c r="CB3596" s="1">
        <v>40989</v>
      </c>
      <c r="CC3596">
        <v>1.036</v>
      </c>
      <c r="CD3596">
        <f t="shared" ref="CD3596:CD3659" si="1413">CC3596/100</f>
        <v>1.0360000000000001E-2</v>
      </c>
      <c r="CG3596" s="1"/>
    </row>
    <row r="3597" spans="1:85" x14ac:dyDescent="0.3">
      <c r="A3597" s="21">
        <f t="shared" ref="A3597:A3660" si="1414">WORKDAY(A3596,1)</f>
        <v>50846</v>
      </c>
      <c r="B3597" s="18">
        <f t="shared" si="1398"/>
        <v>112.421875</v>
      </c>
      <c r="C3597">
        <f t="shared" si="1394"/>
        <v>115</v>
      </c>
      <c r="D3597">
        <f t="shared" ca="1" si="1401"/>
        <v>-13.438888888888888</v>
      </c>
      <c r="E3597">
        <f ca="1">IF(currency="USD",'Future et co'!F3597,IF(currency="EUR",'Future et co'!G3597,FALSE))</f>
        <v>3.6070000000000005E-2</v>
      </c>
      <c r="F3597">
        <f t="shared" ca="1" si="1402"/>
        <v>3.6070000000000005E-2</v>
      </c>
      <c r="G3597">
        <f t="shared" ca="1" si="1403"/>
        <v>2.0569999999999998E-2</v>
      </c>
      <c r="L3597">
        <f t="shared" ca="1" si="1404"/>
        <v>127.8</v>
      </c>
      <c r="M3597">
        <f t="shared" ca="1" si="1399"/>
        <v>3.6070000000000005E-2</v>
      </c>
      <c r="R3597">
        <f t="shared" ca="1" si="1405"/>
        <v>127.8</v>
      </c>
      <c r="S3597">
        <f t="shared" ca="1" si="1400"/>
        <v>3.6070000000000005E-2</v>
      </c>
      <c r="U3597" s="1"/>
      <c r="W3597" t="str">
        <f t="shared" si="1395"/>
        <v/>
      </c>
      <c r="Y3597" s="1"/>
      <c r="AA3597">
        <f t="shared" si="1396"/>
        <v>0</v>
      </c>
      <c r="AC3597" s="1"/>
      <c r="AE3597">
        <f t="shared" si="1397"/>
        <v>0</v>
      </c>
      <c r="AH3597" s="1"/>
      <c r="AI3597" s="17"/>
      <c r="AJ3597" s="25"/>
      <c r="AU3597" s="1">
        <v>40879</v>
      </c>
      <c r="AV3597">
        <v>8.3000000000000004E-2</v>
      </c>
      <c r="AW3597">
        <f t="shared" si="1406"/>
        <v>8.3000000000000001E-4</v>
      </c>
      <c r="AY3597" s="1">
        <v>40882</v>
      </c>
      <c r="AZ3597">
        <v>9.4E-2</v>
      </c>
      <c r="BA3597">
        <f t="shared" si="1407"/>
        <v>9.3999999999999997E-4</v>
      </c>
      <c r="BC3597" s="1">
        <v>40988</v>
      </c>
      <c r="BD3597">
        <v>0.51100000000000001</v>
      </c>
      <c r="BE3597">
        <f t="shared" si="1408"/>
        <v>5.11E-3</v>
      </c>
      <c r="BG3597" s="1">
        <v>40988</v>
      </c>
      <c r="BH3597">
        <v>0.64300000000000002</v>
      </c>
      <c r="BI3597">
        <f t="shared" si="1409"/>
        <v>6.43E-3</v>
      </c>
      <c r="BK3597" s="1">
        <v>41689</v>
      </c>
      <c r="BL3597">
        <v>2.3630599999999999</v>
      </c>
      <c r="BM3597">
        <f t="shared" si="1393"/>
        <v>2.3630599999999998E-2</v>
      </c>
      <c r="BP3597" s="1">
        <v>40862</v>
      </c>
      <c r="BQ3597">
        <v>153.53</v>
      </c>
      <c r="BR3597">
        <f t="shared" si="1410"/>
        <v>1.5353000000000001</v>
      </c>
      <c r="BT3597" s="1">
        <v>40889</v>
      </c>
      <c r="BU3597">
        <v>1.43</v>
      </c>
      <c r="BV3597">
        <f t="shared" si="1411"/>
        <v>1.43E-2</v>
      </c>
      <c r="BX3597" s="1">
        <v>40889</v>
      </c>
      <c r="BY3597">
        <v>1.675</v>
      </c>
      <c r="BZ3597">
        <f t="shared" si="1412"/>
        <v>1.6750000000000001E-2</v>
      </c>
      <c r="CB3597" s="1">
        <v>40988</v>
      </c>
      <c r="CC3597">
        <v>1.052</v>
      </c>
      <c r="CD3597">
        <f t="shared" si="1413"/>
        <v>1.052E-2</v>
      </c>
      <c r="CG3597" s="1"/>
    </row>
    <row r="3598" spans="1:85" x14ac:dyDescent="0.3">
      <c r="A3598" s="21">
        <f t="shared" si="1414"/>
        <v>50847</v>
      </c>
      <c r="B3598" s="18">
        <f t="shared" si="1398"/>
        <v>112.421875</v>
      </c>
      <c r="C3598">
        <f t="shared" si="1394"/>
        <v>115</v>
      </c>
      <c r="D3598">
        <f t="shared" ca="1" si="1401"/>
        <v>-13.441666666666666</v>
      </c>
      <c r="E3598">
        <f ca="1">IF(currency="USD",'Future et co'!F3598,IF(currency="EUR",'Future et co'!G3598,FALSE))</f>
        <v>3.6070000000000005E-2</v>
      </c>
      <c r="F3598">
        <f t="shared" ca="1" si="1402"/>
        <v>3.6070000000000005E-2</v>
      </c>
      <c r="G3598">
        <f t="shared" ca="1" si="1403"/>
        <v>2.0569999999999998E-2</v>
      </c>
      <c r="L3598">
        <f t="shared" ca="1" si="1404"/>
        <v>127.8</v>
      </c>
      <c r="M3598">
        <f t="shared" ca="1" si="1399"/>
        <v>3.6070000000000005E-2</v>
      </c>
      <c r="R3598">
        <f t="shared" ca="1" si="1405"/>
        <v>127.8</v>
      </c>
      <c r="S3598">
        <f t="shared" ca="1" si="1400"/>
        <v>3.6070000000000005E-2</v>
      </c>
      <c r="U3598" s="1"/>
      <c r="W3598" t="str">
        <f t="shared" si="1395"/>
        <v/>
      </c>
      <c r="Y3598" s="1"/>
      <c r="AA3598">
        <f t="shared" si="1396"/>
        <v>0</v>
      </c>
      <c r="AC3598" s="1"/>
      <c r="AE3598">
        <f t="shared" si="1397"/>
        <v>0</v>
      </c>
      <c r="AH3598" s="1"/>
      <c r="AI3598" s="17"/>
      <c r="AJ3598" s="25"/>
      <c r="AU3598" s="1">
        <v>40878</v>
      </c>
      <c r="AV3598">
        <v>8.2000000000000003E-2</v>
      </c>
      <c r="AW3598">
        <f t="shared" si="1406"/>
        <v>8.1999999999999998E-4</v>
      </c>
      <c r="AY3598" s="1">
        <v>40879</v>
      </c>
      <c r="AZ3598">
        <v>9.5000000000000001E-2</v>
      </c>
      <c r="BA3598">
        <f t="shared" si="1407"/>
        <v>9.5E-4</v>
      </c>
      <c r="BC3598" s="1">
        <v>40987</v>
      </c>
      <c r="BD3598">
        <v>0.49</v>
      </c>
      <c r="BE3598">
        <f t="shared" si="1408"/>
        <v>4.8999999999999998E-3</v>
      </c>
      <c r="BG3598" s="1">
        <v>40987</v>
      </c>
      <c r="BH3598">
        <v>0.621</v>
      </c>
      <c r="BI3598">
        <f t="shared" si="1409"/>
        <v>6.2100000000000002E-3</v>
      </c>
      <c r="BK3598" s="1">
        <v>41690</v>
      </c>
      <c r="BL3598">
        <v>2.3532299999999999</v>
      </c>
      <c r="BM3598">
        <f t="shared" ref="BM3598:BM3661" si="1415">BL3598/100</f>
        <v>2.3532299999999999E-2</v>
      </c>
      <c r="BP3598" s="1">
        <v>40861</v>
      </c>
      <c r="BQ3598">
        <v>153.03</v>
      </c>
      <c r="BR3598">
        <f t="shared" si="1410"/>
        <v>1.5303</v>
      </c>
      <c r="BT3598" s="1">
        <v>40886</v>
      </c>
      <c r="BU3598">
        <v>1.4370000000000001</v>
      </c>
      <c r="BV3598">
        <f t="shared" si="1411"/>
        <v>1.4370000000000001E-2</v>
      </c>
      <c r="BX3598" s="1">
        <v>40886</v>
      </c>
      <c r="BY3598">
        <v>1.675</v>
      </c>
      <c r="BZ3598">
        <f t="shared" si="1412"/>
        <v>1.6750000000000001E-2</v>
      </c>
      <c r="CB3598" s="1">
        <v>40987</v>
      </c>
      <c r="CC3598">
        <v>1.0649999999999999</v>
      </c>
      <c r="CD3598">
        <f t="shared" si="1413"/>
        <v>1.065E-2</v>
      </c>
      <c r="CG3598" s="1"/>
    </row>
    <row r="3599" spans="1:85" x14ac:dyDescent="0.3">
      <c r="A3599" s="21">
        <f t="shared" si="1414"/>
        <v>50850</v>
      </c>
      <c r="B3599" s="18">
        <f t="shared" si="1398"/>
        <v>112.421875</v>
      </c>
      <c r="C3599">
        <f t="shared" si="1394"/>
        <v>115</v>
      </c>
      <c r="D3599">
        <f t="shared" ca="1" si="1401"/>
        <v>-13.45</v>
      </c>
      <c r="E3599">
        <f ca="1">IF(currency="USD",'Future et co'!F3599,IF(currency="EUR",'Future et co'!G3599,FALSE))</f>
        <v>3.6070000000000005E-2</v>
      </c>
      <c r="F3599">
        <f t="shared" ca="1" si="1402"/>
        <v>3.6070000000000005E-2</v>
      </c>
      <c r="G3599">
        <f t="shared" ca="1" si="1403"/>
        <v>2.0569999999999998E-2</v>
      </c>
      <c r="L3599">
        <f t="shared" ca="1" si="1404"/>
        <v>127.8</v>
      </c>
      <c r="M3599">
        <f t="shared" ca="1" si="1399"/>
        <v>3.6070000000000005E-2</v>
      </c>
      <c r="R3599">
        <f t="shared" ca="1" si="1405"/>
        <v>127.8</v>
      </c>
      <c r="S3599">
        <f t="shared" ca="1" si="1400"/>
        <v>3.6070000000000005E-2</v>
      </c>
      <c r="U3599" s="1"/>
      <c r="W3599" t="str">
        <f t="shared" si="1395"/>
        <v/>
      </c>
      <c r="Y3599" s="1"/>
      <c r="AA3599">
        <f t="shared" si="1396"/>
        <v>0</v>
      </c>
      <c r="AC3599" s="1"/>
      <c r="AE3599">
        <f t="shared" si="1397"/>
        <v>0</v>
      </c>
      <c r="AH3599" s="1"/>
      <c r="AI3599" s="17"/>
      <c r="AJ3599" s="25"/>
      <c r="AU3599" s="1">
        <v>40877</v>
      </c>
      <c r="AV3599">
        <v>8.6999999999999994E-2</v>
      </c>
      <c r="AW3599">
        <f t="shared" si="1406"/>
        <v>8.699999999999999E-4</v>
      </c>
      <c r="AY3599" s="1">
        <v>40878</v>
      </c>
      <c r="AZ3599">
        <v>9.6000000000000002E-2</v>
      </c>
      <c r="BA3599">
        <f t="shared" si="1407"/>
        <v>9.6000000000000002E-4</v>
      </c>
      <c r="BC3599" s="1">
        <v>40984</v>
      </c>
      <c r="BD3599">
        <v>0.47199999999999998</v>
      </c>
      <c r="BE3599">
        <f t="shared" si="1408"/>
        <v>4.7199999999999994E-3</v>
      </c>
      <c r="BG3599" s="1">
        <v>40984</v>
      </c>
      <c r="BH3599">
        <v>0.6</v>
      </c>
      <c r="BI3599">
        <f t="shared" si="1409"/>
        <v>6.0000000000000001E-3</v>
      </c>
      <c r="BK3599" s="1">
        <v>41691</v>
      </c>
      <c r="BL3599">
        <v>2.3588399999999998</v>
      </c>
      <c r="BM3599">
        <f t="shared" si="1415"/>
        <v>2.3588399999999999E-2</v>
      </c>
      <c r="BP3599" s="1">
        <v>40858</v>
      </c>
      <c r="BQ3599">
        <v>151.93</v>
      </c>
      <c r="BR3599">
        <f t="shared" si="1410"/>
        <v>1.5193000000000001</v>
      </c>
      <c r="BT3599" s="1">
        <v>40885</v>
      </c>
      <c r="BU3599">
        <v>1.47</v>
      </c>
      <c r="BV3599">
        <f t="shared" si="1411"/>
        <v>1.47E-2</v>
      </c>
      <c r="BX3599" s="1">
        <v>40885</v>
      </c>
      <c r="BY3599">
        <v>1.7010000000000001</v>
      </c>
      <c r="BZ3599">
        <f t="shared" si="1412"/>
        <v>1.7010000000000001E-2</v>
      </c>
      <c r="CB3599" s="1">
        <v>40984</v>
      </c>
      <c r="CC3599">
        <v>1.1020000000000001</v>
      </c>
      <c r="CD3599">
        <f t="shared" si="1413"/>
        <v>1.102E-2</v>
      </c>
      <c r="CG3599" s="1"/>
    </row>
    <row r="3600" spans="1:85" x14ac:dyDescent="0.3">
      <c r="A3600" s="21">
        <f t="shared" si="1414"/>
        <v>50851</v>
      </c>
      <c r="B3600" s="18">
        <f t="shared" si="1398"/>
        <v>112.421875</v>
      </c>
      <c r="C3600">
        <f t="shared" si="1394"/>
        <v>115</v>
      </c>
      <c r="D3600">
        <f t="shared" ca="1" si="1401"/>
        <v>-13.452777777777778</v>
      </c>
      <c r="E3600">
        <f ca="1">IF(currency="USD",'Future et co'!F3600,IF(currency="EUR",'Future et co'!G3600,FALSE))</f>
        <v>3.6070000000000005E-2</v>
      </c>
      <c r="F3600">
        <f t="shared" ca="1" si="1402"/>
        <v>3.6070000000000005E-2</v>
      </c>
      <c r="G3600">
        <f t="shared" ca="1" si="1403"/>
        <v>2.0569999999999998E-2</v>
      </c>
      <c r="L3600">
        <f t="shared" ca="1" si="1404"/>
        <v>127.8</v>
      </c>
      <c r="M3600">
        <f t="shared" ca="1" si="1399"/>
        <v>3.6070000000000005E-2</v>
      </c>
      <c r="R3600">
        <f t="shared" ca="1" si="1405"/>
        <v>127.8</v>
      </c>
      <c r="S3600">
        <f t="shared" ca="1" si="1400"/>
        <v>3.6070000000000005E-2</v>
      </c>
      <c r="U3600" s="1"/>
      <c r="W3600" t="str">
        <f t="shared" si="1395"/>
        <v/>
      </c>
      <c r="Y3600" s="1"/>
      <c r="AA3600">
        <f t="shared" si="1396"/>
        <v>0</v>
      </c>
      <c r="AC3600" s="1"/>
      <c r="AE3600">
        <f t="shared" si="1397"/>
        <v>0</v>
      </c>
      <c r="AH3600" s="1"/>
      <c r="AI3600" s="17"/>
      <c r="AJ3600" s="25"/>
      <c r="AU3600" s="1">
        <v>40876</v>
      </c>
      <c r="AV3600">
        <v>8.7999999999999995E-2</v>
      </c>
      <c r="AW3600">
        <f t="shared" si="1406"/>
        <v>8.7999999999999992E-4</v>
      </c>
      <c r="AY3600" s="1">
        <v>40877</v>
      </c>
      <c r="AZ3600">
        <v>9.7000000000000003E-2</v>
      </c>
      <c r="BA3600">
        <f t="shared" si="1407"/>
        <v>9.7000000000000005E-4</v>
      </c>
      <c r="BC3600" s="1">
        <v>40983</v>
      </c>
      <c r="BD3600">
        <v>0.49099999999999999</v>
      </c>
      <c r="BE3600">
        <f t="shared" si="1408"/>
        <v>4.9100000000000003E-3</v>
      </c>
      <c r="BG3600" s="1">
        <v>40983</v>
      </c>
      <c r="BH3600">
        <v>0.60499999999999998</v>
      </c>
      <c r="BI3600">
        <f t="shared" si="1409"/>
        <v>6.0499999999999998E-3</v>
      </c>
      <c r="BK3600" s="1">
        <v>41694</v>
      </c>
      <c r="BL3600">
        <v>2.3541400000000001</v>
      </c>
      <c r="BM3600">
        <f t="shared" si="1415"/>
        <v>2.3541400000000001E-2</v>
      </c>
      <c r="BP3600" s="1">
        <v>40857</v>
      </c>
      <c r="BQ3600">
        <v>153.35</v>
      </c>
      <c r="BR3600">
        <f t="shared" si="1410"/>
        <v>1.5334999999999999</v>
      </c>
      <c r="BT3600" s="1">
        <v>40884</v>
      </c>
      <c r="BU3600">
        <v>1.472</v>
      </c>
      <c r="BV3600">
        <f t="shared" si="1411"/>
        <v>1.472E-2</v>
      </c>
      <c r="BX3600" s="1">
        <v>40884</v>
      </c>
      <c r="BY3600">
        <v>1.7030000000000001</v>
      </c>
      <c r="BZ3600">
        <f t="shared" si="1412"/>
        <v>1.703E-2</v>
      </c>
      <c r="CB3600" s="1">
        <v>40983</v>
      </c>
      <c r="CC3600">
        <v>1.1020000000000001</v>
      </c>
      <c r="CD3600">
        <f t="shared" si="1413"/>
        <v>1.102E-2</v>
      </c>
      <c r="CG3600" s="1"/>
    </row>
    <row r="3601" spans="1:85" x14ac:dyDescent="0.3">
      <c r="A3601" s="21">
        <f t="shared" si="1414"/>
        <v>50852</v>
      </c>
      <c r="B3601" s="18">
        <f t="shared" si="1398"/>
        <v>112.421875</v>
      </c>
      <c r="C3601">
        <f t="shared" si="1394"/>
        <v>115</v>
      </c>
      <c r="D3601">
        <f t="shared" ca="1" si="1401"/>
        <v>-13.455555555555556</v>
      </c>
      <c r="E3601">
        <f ca="1">IF(currency="USD",'Future et co'!F3601,IF(currency="EUR",'Future et co'!G3601,FALSE))</f>
        <v>3.6070000000000005E-2</v>
      </c>
      <c r="F3601">
        <f t="shared" ca="1" si="1402"/>
        <v>3.6070000000000005E-2</v>
      </c>
      <c r="G3601">
        <f t="shared" ca="1" si="1403"/>
        <v>2.0569999999999998E-2</v>
      </c>
      <c r="L3601">
        <f t="shared" ca="1" si="1404"/>
        <v>127.8</v>
      </c>
      <c r="M3601">
        <f t="shared" ca="1" si="1399"/>
        <v>3.6070000000000005E-2</v>
      </c>
      <c r="R3601">
        <f t="shared" ca="1" si="1405"/>
        <v>127.8</v>
      </c>
      <c r="S3601">
        <f t="shared" ca="1" si="1400"/>
        <v>3.6070000000000005E-2</v>
      </c>
      <c r="U3601" s="1"/>
      <c r="W3601" t="str">
        <f t="shared" si="1395"/>
        <v/>
      </c>
      <c r="Y3601" s="1"/>
      <c r="AA3601">
        <f t="shared" si="1396"/>
        <v>0</v>
      </c>
      <c r="AC3601" s="1"/>
      <c r="AE3601">
        <f t="shared" si="1397"/>
        <v>0</v>
      </c>
      <c r="AH3601" s="1"/>
      <c r="AI3601" s="17"/>
      <c r="AJ3601" s="25"/>
      <c r="AU3601" s="1">
        <v>40875</v>
      </c>
      <c r="AV3601">
        <v>9.2999999999999999E-2</v>
      </c>
      <c r="AW3601">
        <f t="shared" si="1406"/>
        <v>9.2999999999999995E-4</v>
      </c>
      <c r="AY3601" s="1">
        <v>40876</v>
      </c>
      <c r="AZ3601">
        <v>9.9000000000000005E-2</v>
      </c>
      <c r="BA3601">
        <f t="shared" si="1407"/>
        <v>9.8999999999999999E-4</v>
      </c>
      <c r="BC3601" s="1">
        <v>40982</v>
      </c>
      <c r="BD3601">
        <v>0.503</v>
      </c>
      <c r="BE3601">
        <f t="shared" si="1408"/>
        <v>5.0299999999999997E-3</v>
      </c>
      <c r="BG3601" s="1">
        <v>40982</v>
      </c>
      <c r="BH3601">
        <v>0.62749999999999995</v>
      </c>
      <c r="BI3601">
        <f t="shared" si="1409"/>
        <v>6.2749999999999993E-3</v>
      </c>
      <c r="BK3601" s="1">
        <v>41695</v>
      </c>
      <c r="BL3601">
        <v>2.3631600000000001</v>
      </c>
      <c r="BM3601">
        <f t="shared" si="1415"/>
        <v>2.3631600000000003E-2</v>
      </c>
      <c r="BP3601" s="1">
        <v>40856</v>
      </c>
      <c r="BQ3601">
        <v>153.63999999999999</v>
      </c>
      <c r="BR3601">
        <f t="shared" si="1410"/>
        <v>1.5363999999999998</v>
      </c>
      <c r="BT3601" s="1">
        <v>40883</v>
      </c>
      <c r="BU3601">
        <v>1.472</v>
      </c>
      <c r="BV3601">
        <f t="shared" si="1411"/>
        <v>1.472E-2</v>
      </c>
      <c r="BX3601" s="1">
        <v>40883</v>
      </c>
      <c r="BY3601">
        <v>1.7050000000000001</v>
      </c>
      <c r="BZ3601">
        <f t="shared" si="1412"/>
        <v>1.7049999999999999E-2</v>
      </c>
      <c r="CB3601" s="1">
        <v>40982</v>
      </c>
      <c r="CC3601">
        <v>1.0900000000000001</v>
      </c>
      <c r="CD3601">
        <f t="shared" si="1413"/>
        <v>1.09E-2</v>
      </c>
      <c r="CG3601" s="1"/>
    </row>
    <row r="3602" spans="1:85" x14ac:dyDescent="0.3">
      <c r="A3602" s="21">
        <f t="shared" si="1414"/>
        <v>50853</v>
      </c>
      <c r="B3602" s="18">
        <f t="shared" si="1398"/>
        <v>112.421875</v>
      </c>
      <c r="C3602">
        <f t="shared" si="1394"/>
        <v>115</v>
      </c>
      <c r="D3602">
        <f t="shared" ca="1" si="1401"/>
        <v>-13.458333333333334</v>
      </c>
      <c r="E3602">
        <f ca="1">IF(currency="USD",'Future et co'!F3602,IF(currency="EUR",'Future et co'!G3602,FALSE))</f>
        <v>3.6070000000000005E-2</v>
      </c>
      <c r="F3602">
        <f t="shared" ca="1" si="1402"/>
        <v>3.6070000000000005E-2</v>
      </c>
      <c r="G3602">
        <f t="shared" ca="1" si="1403"/>
        <v>2.0569999999999998E-2</v>
      </c>
      <c r="L3602">
        <f t="shared" ca="1" si="1404"/>
        <v>127.8</v>
      </c>
      <c r="M3602">
        <f t="shared" ca="1" si="1399"/>
        <v>3.6070000000000005E-2</v>
      </c>
      <c r="R3602">
        <f t="shared" ca="1" si="1405"/>
        <v>127.8</v>
      </c>
      <c r="S3602">
        <f t="shared" ca="1" si="1400"/>
        <v>3.6070000000000005E-2</v>
      </c>
      <c r="U3602" s="1"/>
      <c r="W3602" t="str">
        <f t="shared" si="1395"/>
        <v/>
      </c>
      <c r="Y3602" s="1"/>
      <c r="AA3602">
        <f t="shared" si="1396"/>
        <v>0</v>
      </c>
      <c r="AC3602" s="1"/>
      <c r="AE3602">
        <f t="shared" si="1397"/>
        <v>0</v>
      </c>
      <c r="AH3602" s="1"/>
      <c r="AI3602" s="17"/>
      <c r="AJ3602" s="25"/>
      <c r="AU3602" s="1">
        <v>40872</v>
      </c>
      <c r="AV3602">
        <v>8.5000000000000006E-2</v>
      </c>
      <c r="AW3602">
        <f t="shared" si="1406"/>
        <v>8.5000000000000006E-4</v>
      </c>
      <c r="AY3602" s="1">
        <v>40875</v>
      </c>
      <c r="AZ3602">
        <v>0.10100000000000001</v>
      </c>
      <c r="BA3602">
        <f t="shared" si="1407"/>
        <v>1.01E-3</v>
      </c>
      <c r="BC3602" s="1">
        <v>40981</v>
      </c>
      <c r="BD3602">
        <v>0.49099999999999999</v>
      </c>
      <c r="BE3602">
        <f t="shared" si="1408"/>
        <v>4.9100000000000003E-3</v>
      </c>
      <c r="BG3602" s="1">
        <v>40981</v>
      </c>
      <c r="BH3602">
        <v>0.59099999999999997</v>
      </c>
      <c r="BI3602">
        <f t="shared" si="1409"/>
        <v>5.9099999999999995E-3</v>
      </c>
      <c r="BK3602" s="1">
        <v>41696</v>
      </c>
      <c r="BL3602">
        <v>2.3649200000000001</v>
      </c>
      <c r="BM3602">
        <f t="shared" si="1415"/>
        <v>2.3649200000000002E-2</v>
      </c>
      <c r="BP3602" s="1">
        <v>40855</v>
      </c>
      <c r="BQ3602">
        <v>152.78</v>
      </c>
      <c r="BR3602">
        <f t="shared" si="1410"/>
        <v>1.5278</v>
      </c>
      <c r="BT3602" s="1">
        <v>40882</v>
      </c>
      <c r="BU3602">
        <v>1.47</v>
      </c>
      <c r="BV3602">
        <f t="shared" si="1411"/>
        <v>1.47E-2</v>
      </c>
      <c r="BX3602" s="1">
        <v>40882</v>
      </c>
      <c r="BY3602">
        <v>1.7030000000000001</v>
      </c>
      <c r="BZ3602">
        <f t="shared" si="1412"/>
        <v>1.703E-2</v>
      </c>
      <c r="CB3602" s="1">
        <v>40981</v>
      </c>
      <c r="CC3602">
        <v>1.0900000000000001</v>
      </c>
      <c r="CD3602">
        <f t="shared" si="1413"/>
        <v>1.09E-2</v>
      </c>
      <c r="CG3602" s="1"/>
    </row>
    <row r="3603" spans="1:85" x14ac:dyDescent="0.3">
      <c r="A3603" s="21">
        <f t="shared" si="1414"/>
        <v>50854</v>
      </c>
      <c r="B3603" s="18">
        <f t="shared" si="1398"/>
        <v>112.421875</v>
      </c>
      <c r="C3603">
        <f t="shared" si="1394"/>
        <v>115</v>
      </c>
      <c r="D3603">
        <f t="shared" ca="1" si="1401"/>
        <v>-13.46111111111111</v>
      </c>
      <c r="E3603">
        <f ca="1">IF(currency="USD",'Future et co'!F3603,IF(currency="EUR",'Future et co'!G3603,FALSE))</f>
        <v>3.6070000000000005E-2</v>
      </c>
      <c r="F3603">
        <f t="shared" ca="1" si="1402"/>
        <v>3.6070000000000005E-2</v>
      </c>
      <c r="G3603">
        <f t="shared" ca="1" si="1403"/>
        <v>2.0569999999999998E-2</v>
      </c>
      <c r="L3603">
        <f t="shared" ca="1" si="1404"/>
        <v>127.8</v>
      </c>
      <c r="M3603">
        <f t="shared" ca="1" si="1399"/>
        <v>3.6070000000000005E-2</v>
      </c>
      <c r="R3603">
        <f t="shared" ca="1" si="1405"/>
        <v>127.8</v>
      </c>
      <c r="S3603">
        <f t="shared" ca="1" si="1400"/>
        <v>3.6070000000000005E-2</v>
      </c>
      <c r="U3603" s="1"/>
      <c r="W3603" t="str">
        <f t="shared" si="1395"/>
        <v/>
      </c>
      <c r="Y3603" s="1"/>
      <c r="AA3603">
        <f t="shared" si="1396"/>
        <v>0</v>
      </c>
      <c r="AC3603" s="1"/>
      <c r="AE3603">
        <f t="shared" si="1397"/>
        <v>0</v>
      </c>
      <c r="AH3603" s="1"/>
      <c r="AI3603" s="17"/>
      <c r="AJ3603" s="25"/>
      <c r="AU3603" s="1">
        <v>40870</v>
      </c>
      <c r="AV3603">
        <v>8.5999999999999993E-2</v>
      </c>
      <c r="AW3603">
        <f t="shared" si="1406"/>
        <v>8.5999999999999998E-4</v>
      </c>
      <c r="AY3603" s="1">
        <v>40872</v>
      </c>
      <c r="AZ3603">
        <v>0.11</v>
      </c>
      <c r="BA3603">
        <f t="shared" si="1407"/>
        <v>1.1000000000000001E-3</v>
      </c>
      <c r="BC3603" s="1">
        <v>40980</v>
      </c>
      <c r="BD3603">
        <v>0.47799999999999998</v>
      </c>
      <c r="BE3603">
        <f t="shared" si="1408"/>
        <v>4.7799999999999995E-3</v>
      </c>
      <c r="BG3603" s="1">
        <v>40980</v>
      </c>
      <c r="BH3603">
        <v>0.56699999999999995</v>
      </c>
      <c r="BI3603">
        <f t="shared" si="1409"/>
        <v>5.6699999999999997E-3</v>
      </c>
      <c r="BK3603" s="1">
        <v>41697</v>
      </c>
      <c r="BL3603">
        <v>2.3543099999999999</v>
      </c>
      <c r="BM3603">
        <f t="shared" si="1415"/>
        <v>2.3543099999999997E-2</v>
      </c>
      <c r="BP3603" s="1">
        <v>40854</v>
      </c>
      <c r="BQ3603">
        <v>152.65</v>
      </c>
      <c r="BR3603">
        <f t="shared" si="1410"/>
        <v>1.5265</v>
      </c>
      <c r="BT3603" s="1">
        <v>40879</v>
      </c>
      <c r="BU3603">
        <v>1.4690000000000001</v>
      </c>
      <c r="BV3603">
        <f t="shared" si="1411"/>
        <v>1.4690000000000002E-2</v>
      </c>
      <c r="BX3603" s="1">
        <v>40879</v>
      </c>
      <c r="BY3603">
        <v>1.6990000000000001</v>
      </c>
      <c r="BZ3603">
        <f t="shared" si="1412"/>
        <v>1.6990000000000002E-2</v>
      </c>
      <c r="CB3603" s="1">
        <v>40980</v>
      </c>
      <c r="CC3603">
        <v>1.0840000000000001</v>
      </c>
      <c r="CD3603">
        <f t="shared" si="1413"/>
        <v>1.0840000000000001E-2</v>
      </c>
      <c r="CG3603" s="1"/>
    </row>
    <row r="3604" spans="1:85" x14ac:dyDescent="0.3">
      <c r="A3604" s="21">
        <f t="shared" si="1414"/>
        <v>50857</v>
      </c>
      <c r="B3604" s="18">
        <f t="shared" si="1398"/>
        <v>112.421875</v>
      </c>
      <c r="C3604">
        <f t="shared" si="1394"/>
        <v>115</v>
      </c>
      <c r="D3604">
        <f t="shared" ca="1" si="1401"/>
        <v>-13.469444444444445</v>
      </c>
      <c r="E3604">
        <f ca="1">IF(currency="USD",'Future et co'!F3604,IF(currency="EUR",'Future et co'!G3604,FALSE))</f>
        <v>3.6070000000000005E-2</v>
      </c>
      <c r="F3604">
        <f t="shared" ca="1" si="1402"/>
        <v>3.6070000000000005E-2</v>
      </c>
      <c r="G3604">
        <f t="shared" ca="1" si="1403"/>
        <v>2.0569999999999998E-2</v>
      </c>
      <c r="L3604">
        <f t="shared" ca="1" si="1404"/>
        <v>127.8</v>
      </c>
      <c r="M3604">
        <f t="shared" ca="1" si="1399"/>
        <v>3.6070000000000005E-2</v>
      </c>
      <c r="R3604">
        <f t="shared" ca="1" si="1405"/>
        <v>127.8</v>
      </c>
      <c r="S3604">
        <f t="shared" ca="1" si="1400"/>
        <v>3.6070000000000005E-2</v>
      </c>
      <c r="U3604" s="1"/>
      <c r="W3604" t="str">
        <f t="shared" si="1395"/>
        <v/>
      </c>
      <c r="Y3604" s="1"/>
      <c r="AA3604">
        <f t="shared" si="1396"/>
        <v>0</v>
      </c>
      <c r="AC3604" s="1"/>
      <c r="AE3604">
        <f t="shared" si="1397"/>
        <v>0</v>
      </c>
      <c r="AH3604" s="1"/>
      <c r="AI3604" s="17"/>
      <c r="AJ3604" s="25"/>
      <c r="AU3604" s="1">
        <v>40869</v>
      </c>
      <c r="AV3604">
        <v>8.5999999999999993E-2</v>
      </c>
      <c r="AW3604">
        <f t="shared" si="1406"/>
        <v>8.5999999999999998E-4</v>
      </c>
      <c r="AY3604" s="1">
        <v>40870</v>
      </c>
      <c r="AZ3604">
        <v>9.9000000000000005E-2</v>
      </c>
      <c r="BA3604">
        <f t="shared" si="1407"/>
        <v>9.8999999999999999E-4</v>
      </c>
      <c r="BC3604" s="1">
        <v>40977</v>
      </c>
      <c r="BD3604">
        <v>0.48</v>
      </c>
      <c r="BE3604">
        <f t="shared" si="1408"/>
        <v>4.7999999999999996E-3</v>
      </c>
      <c r="BG3604" s="1">
        <v>40977</v>
      </c>
      <c r="BH3604">
        <v>0.56200000000000006</v>
      </c>
      <c r="BI3604">
        <f t="shared" si="1409"/>
        <v>5.6200000000000009E-3</v>
      </c>
      <c r="BK3604" s="1">
        <v>41698</v>
      </c>
      <c r="BL3604">
        <v>2.34619</v>
      </c>
      <c r="BM3604">
        <f t="shared" si="1415"/>
        <v>2.3461900000000001E-2</v>
      </c>
      <c r="BP3604" s="1">
        <v>40851</v>
      </c>
      <c r="BQ3604">
        <v>152.30000000000001</v>
      </c>
      <c r="BR3604">
        <f t="shared" si="1410"/>
        <v>1.5230000000000001</v>
      </c>
      <c r="BT3604" s="1">
        <v>40878</v>
      </c>
      <c r="BU3604">
        <v>1.4690000000000001</v>
      </c>
      <c r="BV3604">
        <f t="shared" si="1411"/>
        <v>1.4690000000000002E-2</v>
      </c>
      <c r="BX3604" s="1">
        <v>40878</v>
      </c>
      <c r="BY3604">
        <v>1.6970000000000001</v>
      </c>
      <c r="BZ3604">
        <f t="shared" si="1412"/>
        <v>1.6969999999999999E-2</v>
      </c>
      <c r="CB3604" s="1">
        <v>40977</v>
      </c>
      <c r="CC3604">
        <v>1.0860000000000001</v>
      </c>
      <c r="CD3604">
        <f t="shared" si="1413"/>
        <v>1.0860000000000002E-2</v>
      </c>
      <c r="CG3604" s="1"/>
    </row>
    <row r="3605" spans="1:85" x14ac:dyDescent="0.3">
      <c r="A3605" s="21">
        <f t="shared" si="1414"/>
        <v>50858</v>
      </c>
      <c r="B3605" s="18">
        <f t="shared" si="1398"/>
        <v>112.421875</v>
      </c>
      <c r="C3605">
        <f t="shared" si="1394"/>
        <v>115</v>
      </c>
      <c r="D3605">
        <f t="shared" ca="1" si="1401"/>
        <v>-13.472222222222221</v>
      </c>
      <c r="E3605">
        <f ca="1">IF(currency="USD",'Future et co'!F3605,IF(currency="EUR",'Future et co'!G3605,FALSE))</f>
        <v>3.6070000000000005E-2</v>
      </c>
      <c r="F3605">
        <f t="shared" ca="1" si="1402"/>
        <v>3.6070000000000005E-2</v>
      </c>
      <c r="G3605">
        <f t="shared" ca="1" si="1403"/>
        <v>2.0569999999999998E-2</v>
      </c>
      <c r="L3605">
        <f t="shared" ca="1" si="1404"/>
        <v>127.8</v>
      </c>
      <c r="M3605">
        <f t="shared" ca="1" si="1399"/>
        <v>3.6070000000000005E-2</v>
      </c>
      <c r="R3605">
        <f t="shared" ca="1" si="1405"/>
        <v>127.8</v>
      </c>
      <c r="S3605">
        <f t="shared" ca="1" si="1400"/>
        <v>3.6070000000000005E-2</v>
      </c>
      <c r="U3605" s="1"/>
      <c r="W3605" t="str">
        <f t="shared" si="1395"/>
        <v/>
      </c>
      <c r="Y3605" s="1"/>
      <c r="AA3605">
        <f t="shared" si="1396"/>
        <v>0</v>
      </c>
      <c r="AC3605" s="1"/>
      <c r="AE3605">
        <f t="shared" si="1397"/>
        <v>0</v>
      </c>
      <c r="AH3605" s="1"/>
      <c r="AI3605" s="17"/>
      <c r="AJ3605" s="25"/>
      <c r="AU3605" s="1">
        <v>40868</v>
      </c>
      <c r="AV3605">
        <v>8.4000000000000005E-2</v>
      </c>
      <c r="AW3605">
        <f t="shared" si="1406"/>
        <v>8.4000000000000003E-4</v>
      </c>
      <c r="AY3605" s="1">
        <v>40869</v>
      </c>
      <c r="AZ3605">
        <v>9.5000000000000001E-2</v>
      </c>
      <c r="BA3605">
        <f t="shared" si="1407"/>
        <v>9.5E-4</v>
      </c>
      <c r="BC3605" s="1">
        <v>40976</v>
      </c>
      <c r="BD3605">
        <v>0.46500000000000002</v>
      </c>
      <c r="BE3605">
        <f t="shared" si="1408"/>
        <v>4.6500000000000005E-3</v>
      </c>
      <c r="BG3605" s="1">
        <v>40976</v>
      </c>
      <c r="BH3605">
        <v>0.54400000000000004</v>
      </c>
      <c r="BI3605">
        <f t="shared" si="1409"/>
        <v>5.4400000000000004E-3</v>
      </c>
      <c r="BK3605" s="1">
        <v>41701</v>
      </c>
      <c r="BL3605">
        <v>2.3637899999999998</v>
      </c>
      <c r="BM3605">
        <f t="shared" si="1415"/>
        <v>2.36379E-2</v>
      </c>
      <c r="BP3605" s="1">
        <v>40850</v>
      </c>
      <c r="BQ3605">
        <v>151.49</v>
      </c>
      <c r="BR3605">
        <f t="shared" si="1410"/>
        <v>1.5149000000000001</v>
      </c>
      <c r="BT3605" s="1">
        <v>40877</v>
      </c>
      <c r="BU3605">
        <v>1.4730000000000001</v>
      </c>
      <c r="BV3605">
        <f t="shared" si="1411"/>
        <v>1.473E-2</v>
      </c>
      <c r="BX3605" s="1">
        <v>40877</v>
      </c>
      <c r="BY3605">
        <v>1.7010000000000001</v>
      </c>
      <c r="BZ3605">
        <f t="shared" si="1412"/>
        <v>1.7010000000000001E-2</v>
      </c>
      <c r="CB3605" s="1">
        <v>40976</v>
      </c>
      <c r="CC3605">
        <v>1.0860000000000001</v>
      </c>
      <c r="CD3605">
        <f t="shared" si="1413"/>
        <v>1.0860000000000002E-2</v>
      </c>
      <c r="CG3605" s="1"/>
    </row>
    <row r="3606" spans="1:85" x14ac:dyDescent="0.3">
      <c r="A3606" s="21">
        <f t="shared" si="1414"/>
        <v>50859</v>
      </c>
      <c r="B3606" s="18">
        <f t="shared" si="1398"/>
        <v>112.421875</v>
      </c>
      <c r="C3606">
        <f t="shared" si="1394"/>
        <v>115</v>
      </c>
      <c r="D3606">
        <f t="shared" ca="1" si="1401"/>
        <v>-13.475</v>
      </c>
      <c r="E3606">
        <f ca="1">IF(currency="USD",'Future et co'!F3606,IF(currency="EUR",'Future et co'!G3606,FALSE))</f>
        <v>3.6070000000000005E-2</v>
      </c>
      <c r="F3606">
        <f t="shared" ca="1" si="1402"/>
        <v>3.6070000000000005E-2</v>
      </c>
      <c r="G3606">
        <f t="shared" ca="1" si="1403"/>
        <v>2.0569999999999998E-2</v>
      </c>
      <c r="L3606">
        <f t="shared" ca="1" si="1404"/>
        <v>127.8</v>
      </c>
      <c r="M3606">
        <f t="shared" ca="1" si="1399"/>
        <v>3.6070000000000005E-2</v>
      </c>
      <c r="R3606">
        <f t="shared" ca="1" si="1405"/>
        <v>127.8</v>
      </c>
      <c r="S3606">
        <f t="shared" ca="1" si="1400"/>
        <v>3.6070000000000005E-2</v>
      </c>
      <c r="U3606" s="1"/>
      <c r="W3606" t="str">
        <f t="shared" si="1395"/>
        <v/>
      </c>
      <c r="Y3606" s="1"/>
      <c r="AA3606">
        <f t="shared" si="1396"/>
        <v>0</v>
      </c>
      <c r="AC3606" s="1"/>
      <c r="AE3606">
        <f t="shared" si="1397"/>
        <v>0</v>
      </c>
      <c r="AH3606" s="1"/>
      <c r="AI3606" s="17"/>
      <c r="AJ3606" s="25"/>
      <c r="AU3606" s="1">
        <v>40865</v>
      </c>
      <c r="AV3606">
        <v>8.5000000000000006E-2</v>
      </c>
      <c r="AW3606">
        <f t="shared" si="1406"/>
        <v>8.5000000000000006E-4</v>
      </c>
      <c r="AY3606" s="1">
        <v>40868</v>
      </c>
      <c r="AZ3606">
        <v>9.5000000000000001E-2</v>
      </c>
      <c r="BA3606">
        <f t="shared" si="1407"/>
        <v>9.5E-4</v>
      </c>
      <c r="BC3606" s="1">
        <v>40975</v>
      </c>
      <c r="BD3606">
        <v>0.45400000000000001</v>
      </c>
      <c r="BE3606">
        <f t="shared" si="1408"/>
        <v>4.5399999999999998E-3</v>
      </c>
      <c r="BG3606" s="1">
        <v>40975</v>
      </c>
      <c r="BH3606">
        <v>0.53600000000000003</v>
      </c>
      <c r="BI3606">
        <f t="shared" si="1409"/>
        <v>5.3600000000000002E-3</v>
      </c>
      <c r="BK3606" s="1">
        <v>41702</v>
      </c>
      <c r="BL3606">
        <v>2.3288099999999998</v>
      </c>
      <c r="BM3606">
        <f t="shared" si="1415"/>
        <v>2.3288099999999999E-2</v>
      </c>
      <c r="BP3606" s="1">
        <v>40849</v>
      </c>
      <c r="BQ3606">
        <v>152.27000000000001</v>
      </c>
      <c r="BR3606">
        <f t="shared" si="1410"/>
        <v>1.5227000000000002</v>
      </c>
      <c r="BT3606" s="1">
        <v>40876</v>
      </c>
      <c r="BU3606">
        <v>1.4770000000000001</v>
      </c>
      <c r="BV3606">
        <f t="shared" si="1411"/>
        <v>1.477E-2</v>
      </c>
      <c r="BX3606" s="1">
        <v>40876</v>
      </c>
      <c r="BY3606">
        <v>1.706</v>
      </c>
      <c r="BZ3606">
        <f t="shared" si="1412"/>
        <v>1.7059999999999999E-2</v>
      </c>
      <c r="CB3606" s="1">
        <v>40975</v>
      </c>
      <c r="CC3606">
        <v>1.097</v>
      </c>
      <c r="CD3606">
        <f t="shared" si="1413"/>
        <v>1.0970000000000001E-2</v>
      </c>
      <c r="CG3606" s="1"/>
    </row>
    <row r="3607" spans="1:85" x14ac:dyDescent="0.3">
      <c r="A3607" s="21">
        <f t="shared" si="1414"/>
        <v>50860</v>
      </c>
      <c r="B3607" s="18">
        <f t="shared" si="1398"/>
        <v>112.421875</v>
      </c>
      <c r="C3607">
        <f t="shared" si="1394"/>
        <v>115</v>
      </c>
      <c r="D3607">
        <f t="shared" ca="1" si="1401"/>
        <v>-13.477777777777778</v>
      </c>
      <c r="E3607">
        <f ca="1">IF(currency="USD",'Future et co'!F3607,IF(currency="EUR",'Future et co'!G3607,FALSE))</f>
        <v>3.6070000000000005E-2</v>
      </c>
      <c r="F3607">
        <f t="shared" ca="1" si="1402"/>
        <v>3.6070000000000005E-2</v>
      </c>
      <c r="G3607">
        <f t="shared" ca="1" si="1403"/>
        <v>2.0569999999999998E-2</v>
      </c>
      <c r="L3607">
        <f t="shared" ca="1" si="1404"/>
        <v>127.8</v>
      </c>
      <c r="M3607">
        <f t="shared" ca="1" si="1399"/>
        <v>3.6070000000000005E-2</v>
      </c>
      <c r="R3607">
        <f t="shared" ca="1" si="1405"/>
        <v>127.8</v>
      </c>
      <c r="S3607">
        <f t="shared" ca="1" si="1400"/>
        <v>3.6070000000000005E-2</v>
      </c>
      <c r="U3607" s="1"/>
      <c r="W3607" t="str">
        <f t="shared" si="1395"/>
        <v/>
      </c>
      <c r="Y3607" s="1"/>
      <c r="AA3607">
        <f t="shared" si="1396"/>
        <v>0</v>
      </c>
      <c r="AC3607" s="1"/>
      <c r="AE3607">
        <f t="shared" si="1397"/>
        <v>0</v>
      </c>
      <c r="AH3607" s="1"/>
      <c r="AI3607" s="17"/>
      <c r="AJ3607" s="25"/>
      <c r="AU3607" s="1">
        <v>40864</v>
      </c>
      <c r="AV3607">
        <v>0.08</v>
      </c>
      <c r="AW3607">
        <f t="shared" si="1406"/>
        <v>8.0000000000000004E-4</v>
      </c>
      <c r="AY3607" s="1">
        <v>40865</v>
      </c>
      <c r="AZ3607">
        <v>9.8000000000000004E-2</v>
      </c>
      <c r="BA3607">
        <f t="shared" si="1407"/>
        <v>9.7999999999999997E-4</v>
      </c>
      <c r="BC3607" s="1">
        <v>40974</v>
      </c>
      <c r="BD3607">
        <v>0.45500000000000002</v>
      </c>
      <c r="BE3607">
        <f t="shared" si="1408"/>
        <v>4.5500000000000002E-3</v>
      </c>
      <c r="BG3607" s="1">
        <v>40974</v>
      </c>
      <c r="BH3607">
        <v>0.52300000000000002</v>
      </c>
      <c r="BI3607">
        <f t="shared" si="1409"/>
        <v>5.2300000000000003E-3</v>
      </c>
      <c r="BK3607" s="1">
        <v>41703</v>
      </c>
      <c r="BL3607">
        <v>2.3309700000000002</v>
      </c>
      <c r="BM3607">
        <f t="shared" si="1415"/>
        <v>2.3309700000000003E-2</v>
      </c>
      <c r="BP3607" s="1">
        <v>40848</v>
      </c>
      <c r="BQ3607">
        <v>152.91</v>
      </c>
      <c r="BR3607">
        <f t="shared" si="1410"/>
        <v>1.5290999999999999</v>
      </c>
      <c r="BT3607" s="1">
        <v>40875</v>
      </c>
      <c r="BU3607">
        <v>1.4770000000000001</v>
      </c>
      <c r="BV3607">
        <f t="shared" si="1411"/>
        <v>1.477E-2</v>
      </c>
      <c r="BX3607" s="1">
        <v>40875</v>
      </c>
      <c r="BY3607">
        <v>1.7070000000000001</v>
      </c>
      <c r="BZ3607">
        <f t="shared" si="1412"/>
        <v>1.7070000000000002E-2</v>
      </c>
      <c r="CB3607" s="1">
        <v>40974</v>
      </c>
      <c r="CC3607">
        <v>1.1020000000000001</v>
      </c>
      <c r="CD3607">
        <f t="shared" si="1413"/>
        <v>1.102E-2</v>
      </c>
      <c r="CG3607" s="1"/>
    </row>
    <row r="3608" spans="1:85" x14ac:dyDescent="0.3">
      <c r="A3608" s="21">
        <f t="shared" si="1414"/>
        <v>50861</v>
      </c>
      <c r="B3608" s="18">
        <f t="shared" si="1398"/>
        <v>112.421875</v>
      </c>
      <c r="C3608">
        <f t="shared" si="1394"/>
        <v>115</v>
      </c>
      <c r="D3608">
        <f t="shared" ca="1" si="1401"/>
        <v>-13.480555555555556</v>
      </c>
      <c r="E3608">
        <f ca="1">IF(currency="USD",'Future et co'!F3608,IF(currency="EUR",'Future et co'!G3608,FALSE))</f>
        <v>3.6070000000000005E-2</v>
      </c>
      <c r="F3608">
        <f t="shared" ca="1" si="1402"/>
        <v>3.6070000000000005E-2</v>
      </c>
      <c r="G3608">
        <f t="shared" ca="1" si="1403"/>
        <v>2.0569999999999998E-2</v>
      </c>
      <c r="L3608">
        <f t="shared" ca="1" si="1404"/>
        <v>127.8</v>
      </c>
      <c r="M3608">
        <f t="shared" ca="1" si="1399"/>
        <v>3.6070000000000005E-2</v>
      </c>
      <c r="R3608">
        <f t="shared" ca="1" si="1405"/>
        <v>127.8</v>
      </c>
      <c r="S3608">
        <f t="shared" ca="1" si="1400"/>
        <v>3.6070000000000005E-2</v>
      </c>
      <c r="U3608" s="1"/>
      <c r="W3608" t="str">
        <f t="shared" si="1395"/>
        <v/>
      </c>
      <c r="Y3608" s="1"/>
      <c r="AA3608">
        <f t="shared" si="1396"/>
        <v>0</v>
      </c>
      <c r="AC3608" s="1"/>
      <c r="AE3608">
        <f t="shared" si="1397"/>
        <v>0</v>
      </c>
      <c r="AH3608" s="1"/>
      <c r="AI3608" s="17"/>
      <c r="AJ3608" s="25"/>
      <c r="AU3608" s="1">
        <v>40863</v>
      </c>
      <c r="AV3608">
        <v>7.4999999999999997E-2</v>
      </c>
      <c r="AW3608">
        <f t="shared" si="1406"/>
        <v>7.5000000000000002E-4</v>
      </c>
      <c r="AY3608" s="1">
        <v>40864</v>
      </c>
      <c r="AZ3608">
        <v>8.8999999999999996E-2</v>
      </c>
      <c r="BA3608">
        <f t="shared" si="1407"/>
        <v>8.8999999999999995E-4</v>
      </c>
      <c r="BC3608" s="1">
        <v>40973</v>
      </c>
      <c r="BD3608">
        <v>0.45500000000000002</v>
      </c>
      <c r="BE3608">
        <f t="shared" si="1408"/>
        <v>4.5500000000000002E-3</v>
      </c>
      <c r="BG3608" s="1">
        <v>40973</v>
      </c>
      <c r="BH3608">
        <v>0.54300000000000004</v>
      </c>
      <c r="BI3608">
        <f t="shared" si="1409"/>
        <v>5.4300000000000008E-3</v>
      </c>
      <c r="BK3608" s="1">
        <v>41704</v>
      </c>
      <c r="BL3608">
        <v>2.32639</v>
      </c>
      <c r="BM3608">
        <f t="shared" si="1415"/>
        <v>2.3263900000000001E-2</v>
      </c>
      <c r="BP3608" s="1">
        <v>40847</v>
      </c>
      <c r="BQ3608">
        <v>149.94</v>
      </c>
      <c r="BR3608">
        <f t="shared" si="1410"/>
        <v>1.4994000000000001</v>
      </c>
      <c r="BT3608" s="1">
        <v>40872</v>
      </c>
      <c r="BU3608">
        <v>1.4750000000000001</v>
      </c>
      <c r="BV3608">
        <f t="shared" si="1411"/>
        <v>1.4750000000000001E-2</v>
      </c>
      <c r="BX3608" s="1">
        <v>40872</v>
      </c>
      <c r="BY3608">
        <v>1.7050000000000001</v>
      </c>
      <c r="BZ3608">
        <f t="shared" si="1412"/>
        <v>1.7049999999999999E-2</v>
      </c>
      <c r="CB3608" s="1">
        <v>40973</v>
      </c>
      <c r="CC3608">
        <v>1.093</v>
      </c>
      <c r="CD3608">
        <f t="shared" si="1413"/>
        <v>1.093E-2</v>
      </c>
      <c r="CG3608" s="1"/>
    </row>
    <row r="3609" spans="1:85" x14ac:dyDescent="0.3">
      <c r="A3609" s="21">
        <f t="shared" si="1414"/>
        <v>50864</v>
      </c>
      <c r="B3609" s="18">
        <f t="shared" si="1398"/>
        <v>112.421875</v>
      </c>
      <c r="C3609">
        <f t="shared" ref="C3609:C3672" si="1416">CEILING(B3609,$C$9)</f>
        <v>115</v>
      </c>
      <c r="D3609">
        <f t="shared" ca="1" si="1401"/>
        <v>-13.488888888888889</v>
      </c>
      <c r="E3609">
        <f ca="1">IF(currency="USD",'Future et co'!F3609,IF(currency="EUR",'Future et co'!G3609,FALSE))</f>
        <v>3.6070000000000005E-2</v>
      </c>
      <c r="F3609">
        <f t="shared" ca="1" si="1402"/>
        <v>3.6070000000000005E-2</v>
      </c>
      <c r="G3609">
        <f t="shared" ca="1" si="1403"/>
        <v>2.0569999999999998E-2</v>
      </c>
      <c r="L3609">
        <f t="shared" ca="1" si="1404"/>
        <v>127.8</v>
      </c>
      <c r="M3609">
        <f t="shared" ca="1" si="1399"/>
        <v>3.6070000000000005E-2</v>
      </c>
      <c r="R3609">
        <f t="shared" ca="1" si="1405"/>
        <v>127.8</v>
      </c>
      <c r="S3609">
        <f t="shared" ca="1" si="1400"/>
        <v>3.6070000000000005E-2</v>
      </c>
      <c r="U3609" s="1"/>
      <c r="W3609" t="str">
        <f t="shared" si="1395"/>
        <v/>
      </c>
      <c r="Y3609" s="1"/>
      <c r="AA3609">
        <f t="shared" si="1396"/>
        <v>0</v>
      </c>
      <c r="AC3609" s="1"/>
      <c r="AE3609">
        <f t="shared" si="1397"/>
        <v>0</v>
      </c>
      <c r="AH3609" s="1"/>
      <c r="AI3609" s="17"/>
      <c r="AJ3609" s="25"/>
      <c r="AU3609" s="1">
        <v>40862</v>
      </c>
      <c r="AV3609">
        <v>6.9000000000000006E-2</v>
      </c>
      <c r="AW3609">
        <f t="shared" si="1406"/>
        <v>6.9000000000000008E-4</v>
      </c>
      <c r="AY3609" s="1">
        <v>40863</v>
      </c>
      <c r="AZ3609">
        <v>8.3000000000000004E-2</v>
      </c>
      <c r="BA3609">
        <f t="shared" si="1407"/>
        <v>8.3000000000000001E-4</v>
      </c>
      <c r="BC3609" s="1">
        <v>40970</v>
      </c>
      <c r="BD3609">
        <v>0.4375</v>
      </c>
      <c r="BE3609">
        <f t="shared" si="1408"/>
        <v>4.3750000000000004E-3</v>
      </c>
      <c r="BG3609" s="1">
        <v>40970</v>
      </c>
      <c r="BH3609">
        <v>0.51300000000000001</v>
      </c>
      <c r="BI3609">
        <f t="shared" si="1409"/>
        <v>5.13E-3</v>
      </c>
      <c r="BK3609" s="1">
        <v>41705</v>
      </c>
      <c r="BL3609">
        <v>2.32368</v>
      </c>
      <c r="BM3609">
        <f t="shared" si="1415"/>
        <v>2.3236799999999998E-2</v>
      </c>
      <c r="BP3609" s="1">
        <v>40844</v>
      </c>
      <c r="BQ3609">
        <v>147.94999999999999</v>
      </c>
      <c r="BR3609">
        <f t="shared" si="1410"/>
        <v>1.4794999999999998</v>
      </c>
      <c r="BT3609" s="1">
        <v>40871</v>
      </c>
      <c r="BU3609">
        <v>1.474</v>
      </c>
      <c r="BV3609">
        <f t="shared" si="1411"/>
        <v>1.474E-2</v>
      </c>
      <c r="BX3609" s="1">
        <v>40871</v>
      </c>
      <c r="BY3609">
        <v>1.702</v>
      </c>
      <c r="BZ3609">
        <f t="shared" si="1412"/>
        <v>1.702E-2</v>
      </c>
      <c r="CB3609" s="1">
        <v>40970</v>
      </c>
      <c r="CC3609">
        <v>1.0820000000000001</v>
      </c>
      <c r="CD3609">
        <f t="shared" si="1413"/>
        <v>1.0820000000000001E-2</v>
      </c>
      <c r="CG3609" s="1"/>
    </row>
    <row r="3610" spans="1:85" x14ac:dyDescent="0.3">
      <c r="A3610" s="21">
        <f t="shared" si="1414"/>
        <v>50865</v>
      </c>
      <c r="B3610" s="18">
        <f t="shared" si="1398"/>
        <v>112.421875</v>
      </c>
      <c r="C3610">
        <f t="shared" si="1416"/>
        <v>115</v>
      </c>
      <c r="D3610">
        <f t="shared" ca="1" si="1401"/>
        <v>-13.491666666666667</v>
      </c>
      <c r="E3610">
        <f ca="1">IF(currency="USD",'Future et co'!F3610,IF(currency="EUR",'Future et co'!G3610,FALSE))</f>
        <v>3.6070000000000005E-2</v>
      </c>
      <c r="F3610">
        <f t="shared" ca="1" si="1402"/>
        <v>3.6070000000000005E-2</v>
      </c>
      <c r="G3610">
        <f t="shared" ca="1" si="1403"/>
        <v>2.0569999999999998E-2</v>
      </c>
      <c r="L3610">
        <f t="shared" ca="1" si="1404"/>
        <v>127.8</v>
      </c>
      <c r="M3610">
        <f t="shared" ca="1" si="1399"/>
        <v>3.6070000000000005E-2</v>
      </c>
      <c r="R3610">
        <f t="shared" ca="1" si="1405"/>
        <v>127.8</v>
      </c>
      <c r="S3610">
        <f t="shared" ca="1" si="1400"/>
        <v>3.6070000000000005E-2</v>
      </c>
      <c r="U3610" s="1"/>
      <c r="W3610" t="str">
        <f t="shared" si="1395"/>
        <v/>
      </c>
      <c r="Y3610" s="1"/>
      <c r="AA3610">
        <f t="shared" si="1396"/>
        <v>0</v>
      </c>
      <c r="AC3610" s="1"/>
      <c r="AE3610">
        <f t="shared" si="1397"/>
        <v>0</v>
      </c>
      <c r="AH3610" s="1"/>
      <c r="AI3610" s="17"/>
      <c r="AJ3610" s="25"/>
      <c r="AU3610" s="1">
        <v>40861</v>
      </c>
      <c r="AV3610">
        <v>7.1999999999999995E-2</v>
      </c>
      <c r="AW3610">
        <f t="shared" si="1406"/>
        <v>7.1999999999999994E-4</v>
      </c>
      <c r="AY3610" s="1">
        <v>40862</v>
      </c>
      <c r="AZ3610">
        <v>7.8E-2</v>
      </c>
      <c r="BA3610">
        <f t="shared" si="1407"/>
        <v>7.7999999999999999E-4</v>
      </c>
      <c r="BC3610" s="1">
        <v>40969</v>
      </c>
      <c r="BD3610">
        <v>0.46100000000000002</v>
      </c>
      <c r="BE3610">
        <f t="shared" si="1408"/>
        <v>4.6100000000000004E-3</v>
      </c>
      <c r="BG3610" s="1">
        <v>40969</v>
      </c>
      <c r="BH3610">
        <v>0.53300000000000003</v>
      </c>
      <c r="BI3610">
        <f t="shared" si="1409"/>
        <v>5.3300000000000005E-3</v>
      </c>
      <c r="BK3610" s="1">
        <v>41708</v>
      </c>
      <c r="BL3610">
        <v>2.3254700000000001</v>
      </c>
      <c r="BM3610">
        <f t="shared" si="1415"/>
        <v>2.3254700000000003E-2</v>
      </c>
      <c r="BP3610" s="1">
        <v>40843</v>
      </c>
      <c r="BQ3610">
        <v>148</v>
      </c>
      <c r="BR3610">
        <f t="shared" si="1410"/>
        <v>1.48</v>
      </c>
      <c r="BT3610" s="1">
        <v>40870</v>
      </c>
      <c r="BU3610">
        <v>1.4710000000000001</v>
      </c>
      <c r="BV3610">
        <f t="shared" si="1411"/>
        <v>1.4710000000000001E-2</v>
      </c>
      <c r="BX3610" s="1">
        <v>40870</v>
      </c>
      <c r="BY3610">
        <v>1.698</v>
      </c>
      <c r="BZ3610">
        <f t="shared" si="1412"/>
        <v>1.6979999999999999E-2</v>
      </c>
      <c r="CB3610" s="1">
        <v>40969</v>
      </c>
      <c r="CC3610">
        <v>1.103</v>
      </c>
      <c r="CD3610">
        <f t="shared" si="1413"/>
        <v>1.103E-2</v>
      </c>
      <c r="CG3610" s="1"/>
    </row>
    <row r="3611" spans="1:85" x14ac:dyDescent="0.3">
      <c r="A3611" s="21">
        <f t="shared" si="1414"/>
        <v>50866</v>
      </c>
      <c r="B3611" s="18">
        <f t="shared" si="1398"/>
        <v>112.421875</v>
      </c>
      <c r="C3611">
        <f t="shared" si="1416"/>
        <v>115</v>
      </c>
      <c r="D3611">
        <f t="shared" ca="1" si="1401"/>
        <v>-13.494444444444444</v>
      </c>
      <c r="E3611">
        <f ca="1">IF(currency="USD",'Future et co'!F3611,IF(currency="EUR",'Future et co'!G3611,FALSE))</f>
        <v>3.6070000000000005E-2</v>
      </c>
      <c r="F3611">
        <f t="shared" ca="1" si="1402"/>
        <v>3.6070000000000005E-2</v>
      </c>
      <c r="G3611">
        <f t="shared" ca="1" si="1403"/>
        <v>2.0569999999999998E-2</v>
      </c>
      <c r="L3611">
        <f t="shared" ca="1" si="1404"/>
        <v>127.8</v>
      </c>
      <c r="M3611">
        <f t="shared" ca="1" si="1399"/>
        <v>3.6070000000000005E-2</v>
      </c>
      <c r="R3611">
        <f t="shared" ca="1" si="1405"/>
        <v>127.8</v>
      </c>
      <c r="S3611">
        <f t="shared" ca="1" si="1400"/>
        <v>3.6070000000000005E-2</v>
      </c>
      <c r="U3611" s="1"/>
      <c r="W3611" t="str">
        <f t="shared" si="1395"/>
        <v/>
      </c>
      <c r="Y3611" s="1"/>
      <c r="AA3611">
        <f t="shared" si="1396"/>
        <v>0</v>
      </c>
      <c r="AC3611" s="1"/>
      <c r="AE3611">
        <f t="shared" si="1397"/>
        <v>0</v>
      </c>
      <c r="AH3611" s="1"/>
      <c r="AI3611" s="17"/>
      <c r="AJ3611" s="25"/>
      <c r="AU3611" s="1">
        <v>40858</v>
      </c>
      <c r="AV3611">
        <v>7.0999999999999994E-2</v>
      </c>
      <c r="AW3611">
        <f t="shared" si="1406"/>
        <v>7.0999999999999991E-4</v>
      </c>
      <c r="AY3611" s="1">
        <v>40861</v>
      </c>
      <c r="AZ3611">
        <v>7.8E-2</v>
      </c>
      <c r="BA3611">
        <f t="shared" si="1407"/>
        <v>7.7999999999999999E-4</v>
      </c>
      <c r="BC3611" s="1">
        <v>40968</v>
      </c>
      <c r="BD3611">
        <v>0.47499999999999998</v>
      </c>
      <c r="BE3611">
        <f t="shared" si="1408"/>
        <v>4.7499999999999999E-3</v>
      </c>
      <c r="BG3611" s="1">
        <v>40968</v>
      </c>
      <c r="BH3611">
        <v>0.54100000000000004</v>
      </c>
      <c r="BI3611">
        <f t="shared" si="1409"/>
        <v>5.4100000000000007E-3</v>
      </c>
      <c r="BK3611" s="1">
        <v>41709</v>
      </c>
      <c r="BL3611">
        <v>2.3375300000000001</v>
      </c>
      <c r="BM3611">
        <f t="shared" si="1415"/>
        <v>2.3375300000000002E-2</v>
      </c>
      <c r="BP3611" s="1">
        <v>40842</v>
      </c>
      <c r="BQ3611">
        <v>150.11000000000001</v>
      </c>
      <c r="BR3611">
        <f t="shared" si="1410"/>
        <v>1.5011000000000001</v>
      </c>
      <c r="BT3611" s="1">
        <v>40869</v>
      </c>
      <c r="BU3611">
        <v>1.4670000000000001</v>
      </c>
      <c r="BV3611">
        <f t="shared" si="1411"/>
        <v>1.4670000000000001E-2</v>
      </c>
      <c r="BX3611" s="1">
        <v>40869</v>
      </c>
      <c r="BY3611">
        <v>1.6950000000000001</v>
      </c>
      <c r="BZ3611">
        <f t="shared" si="1412"/>
        <v>1.695E-2</v>
      </c>
      <c r="CB3611" s="1">
        <v>40968</v>
      </c>
      <c r="CC3611">
        <v>1.127</v>
      </c>
      <c r="CD3611">
        <f t="shared" si="1413"/>
        <v>1.1270000000000001E-2</v>
      </c>
      <c r="CG3611" s="1"/>
    </row>
    <row r="3612" spans="1:85" x14ac:dyDescent="0.3">
      <c r="A3612" s="21">
        <f t="shared" si="1414"/>
        <v>50867</v>
      </c>
      <c r="B3612" s="18">
        <f t="shared" si="1398"/>
        <v>112.421875</v>
      </c>
      <c r="C3612">
        <f t="shared" si="1416"/>
        <v>115</v>
      </c>
      <c r="D3612">
        <f t="shared" ca="1" si="1401"/>
        <v>-13.497222222222222</v>
      </c>
      <c r="E3612">
        <f ca="1">IF(currency="USD",'Future et co'!F3612,IF(currency="EUR",'Future et co'!G3612,FALSE))</f>
        <v>3.6070000000000005E-2</v>
      </c>
      <c r="F3612">
        <f t="shared" ca="1" si="1402"/>
        <v>3.6070000000000005E-2</v>
      </c>
      <c r="G3612">
        <f t="shared" ca="1" si="1403"/>
        <v>2.0569999999999998E-2</v>
      </c>
      <c r="L3612">
        <f t="shared" ca="1" si="1404"/>
        <v>127.8</v>
      </c>
      <c r="M3612">
        <f t="shared" ca="1" si="1399"/>
        <v>3.6070000000000005E-2</v>
      </c>
      <c r="R3612">
        <f t="shared" ca="1" si="1405"/>
        <v>127.8</v>
      </c>
      <c r="S3612">
        <f t="shared" ca="1" si="1400"/>
        <v>3.6070000000000005E-2</v>
      </c>
      <c r="U3612" s="1"/>
      <c r="W3612" t="str">
        <f t="shared" si="1395"/>
        <v/>
      </c>
      <c r="Y3612" s="1"/>
      <c r="AA3612">
        <f t="shared" si="1396"/>
        <v>0</v>
      </c>
      <c r="AC3612" s="1"/>
      <c r="AE3612">
        <f t="shared" si="1397"/>
        <v>0</v>
      </c>
      <c r="AH3612" s="1"/>
      <c r="AI3612" s="17"/>
      <c r="AJ3612" s="25"/>
      <c r="AU3612" s="1">
        <v>40857</v>
      </c>
      <c r="AV3612">
        <v>7.0999999999999994E-2</v>
      </c>
      <c r="AW3612">
        <f t="shared" si="1406"/>
        <v>7.0999999999999991E-4</v>
      </c>
      <c r="AY3612" s="1">
        <v>40858</v>
      </c>
      <c r="AZ3612">
        <v>7.8E-2</v>
      </c>
      <c r="BA3612">
        <f t="shared" si="1407"/>
        <v>7.7999999999999999E-4</v>
      </c>
      <c r="BC3612" s="1">
        <v>40967</v>
      </c>
      <c r="BD3612">
        <v>0.49</v>
      </c>
      <c r="BE3612">
        <f t="shared" si="1408"/>
        <v>4.8999999999999998E-3</v>
      </c>
      <c r="BG3612" s="1">
        <v>40967</v>
      </c>
      <c r="BH3612">
        <v>0.55500000000000005</v>
      </c>
      <c r="BI3612">
        <f t="shared" si="1409"/>
        <v>5.5500000000000002E-3</v>
      </c>
      <c r="BK3612" s="1">
        <v>41710</v>
      </c>
      <c r="BL3612">
        <v>2.3380800000000002</v>
      </c>
      <c r="BM3612">
        <f t="shared" si="1415"/>
        <v>2.33808E-2</v>
      </c>
      <c r="BP3612" s="1">
        <v>40841</v>
      </c>
      <c r="BQ3612">
        <v>149.71</v>
      </c>
      <c r="BR3612">
        <f t="shared" si="1410"/>
        <v>1.4971000000000001</v>
      </c>
      <c r="BT3612" s="1">
        <v>40868</v>
      </c>
      <c r="BU3612">
        <v>1.4670000000000001</v>
      </c>
      <c r="BV3612">
        <f t="shared" si="1411"/>
        <v>1.4670000000000001E-2</v>
      </c>
      <c r="BX3612" s="1">
        <v>40868</v>
      </c>
      <c r="BY3612">
        <v>1.694</v>
      </c>
      <c r="BZ3612">
        <f t="shared" si="1412"/>
        <v>1.694E-2</v>
      </c>
      <c r="CB3612" s="1">
        <v>40967</v>
      </c>
      <c r="CC3612">
        <v>1.155</v>
      </c>
      <c r="CD3612">
        <f t="shared" si="1413"/>
        <v>1.155E-2</v>
      </c>
      <c r="CG3612" s="1"/>
    </row>
    <row r="3613" spans="1:85" x14ac:dyDescent="0.3">
      <c r="A3613" s="21">
        <f t="shared" si="1414"/>
        <v>50868</v>
      </c>
      <c r="B3613" s="18">
        <f t="shared" si="1398"/>
        <v>112.421875</v>
      </c>
      <c r="C3613">
        <f t="shared" si="1416"/>
        <v>115</v>
      </c>
      <c r="D3613">
        <f t="shared" ca="1" si="1401"/>
        <v>-13.5</v>
      </c>
      <c r="E3613">
        <f ca="1">IF(currency="USD",'Future et co'!F3613,IF(currency="EUR",'Future et co'!G3613,FALSE))</f>
        <v>3.6070000000000005E-2</v>
      </c>
      <c r="F3613">
        <f t="shared" ca="1" si="1402"/>
        <v>3.6070000000000005E-2</v>
      </c>
      <c r="G3613">
        <f t="shared" ca="1" si="1403"/>
        <v>2.0569999999999998E-2</v>
      </c>
      <c r="L3613">
        <f t="shared" ca="1" si="1404"/>
        <v>127.8</v>
      </c>
      <c r="M3613">
        <f t="shared" ca="1" si="1399"/>
        <v>3.6070000000000005E-2</v>
      </c>
      <c r="R3613">
        <f t="shared" ca="1" si="1405"/>
        <v>127.8</v>
      </c>
      <c r="S3613">
        <f t="shared" ca="1" si="1400"/>
        <v>3.6070000000000005E-2</v>
      </c>
      <c r="U3613" s="1"/>
      <c r="W3613" t="str">
        <f t="shared" si="1395"/>
        <v/>
      </c>
      <c r="Y3613" s="1"/>
      <c r="AA3613">
        <f t="shared" si="1396"/>
        <v>0</v>
      </c>
      <c r="AC3613" s="1"/>
      <c r="AE3613">
        <f t="shared" si="1397"/>
        <v>0</v>
      </c>
      <c r="AH3613" s="1"/>
      <c r="AI3613" s="17"/>
      <c r="AJ3613" s="25"/>
      <c r="AU3613" s="1">
        <v>40856</v>
      </c>
      <c r="AV3613">
        <v>7.0999999999999994E-2</v>
      </c>
      <c r="AW3613">
        <f t="shared" si="1406"/>
        <v>7.0999999999999991E-4</v>
      </c>
      <c r="AY3613" s="1">
        <v>40857</v>
      </c>
      <c r="AZ3613">
        <v>7.8E-2</v>
      </c>
      <c r="BA3613">
        <f t="shared" si="1407"/>
        <v>7.7999999999999999E-4</v>
      </c>
      <c r="BC3613" s="1">
        <v>40966</v>
      </c>
      <c r="BD3613">
        <v>0.50600000000000001</v>
      </c>
      <c r="BE3613">
        <f t="shared" si="1408"/>
        <v>5.0600000000000003E-3</v>
      </c>
      <c r="BG3613" s="1">
        <v>40966</v>
      </c>
      <c r="BH3613">
        <v>0.5675</v>
      </c>
      <c r="BI3613">
        <f t="shared" si="1409"/>
        <v>5.6750000000000004E-3</v>
      </c>
      <c r="BK3613" s="1">
        <v>41711</v>
      </c>
      <c r="BL3613">
        <v>2.3634900000000001</v>
      </c>
      <c r="BM3613">
        <f t="shared" si="1415"/>
        <v>2.36349E-2</v>
      </c>
      <c r="BP3613" s="1">
        <v>40840</v>
      </c>
      <c r="BQ3613">
        <v>149.16999999999999</v>
      </c>
      <c r="BR3613">
        <f t="shared" si="1410"/>
        <v>1.4916999999999998</v>
      </c>
      <c r="BT3613" s="1">
        <v>40865</v>
      </c>
      <c r="BU3613">
        <v>1.4650000000000001</v>
      </c>
      <c r="BV3613">
        <f t="shared" si="1411"/>
        <v>1.4650000000000002E-2</v>
      </c>
      <c r="BX3613" s="1">
        <v>40865</v>
      </c>
      <c r="BY3613">
        <v>1.694</v>
      </c>
      <c r="BZ3613">
        <f t="shared" si="1412"/>
        <v>1.694E-2</v>
      </c>
      <c r="CB3613" s="1">
        <v>40966</v>
      </c>
      <c r="CC3613">
        <v>1.1439999999999999</v>
      </c>
      <c r="CD3613">
        <f t="shared" si="1413"/>
        <v>1.1439999999999999E-2</v>
      </c>
      <c r="CG3613" s="1"/>
    </row>
    <row r="3614" spans="1:85" x14ac:dyDescent="0.3">
      <c r="A3614" s="21">
        <f t="shared" si="1414"/>
        <v>50871</v>
      </c>
      <c r="B3614" s="18">
        <f t="shared" si="1398"/>
        <v>112.421875</v>
      </c>
      <c r="C3614">
        <f t="shared" si="1416"/>
        <v>115</v>
      </c>
      <c r="D3614">
        <f t="shared" ca="1" si="1401"/>
        <v>-13.508333333333333</v>
      </c>
      <c r="E3614">
        <f ca="1">IF(currency="USD",'Future et co'!F3614,IF(currency="EUR",'Future et co'!G3614,FALSE))</f>
        <v>3.6070000000000005E-2</v>
      </c>
      <c r="F3614">
        <f t="shared" ca="1" si="1402"/>
        <v>3.6070000000000005E-2</v>
      </c>
      <c r="G3614">
        <f t="shared" ca="1" si="1403"/>
        <v>2.0569999999999998E-2</v>
      </c>
      <c r="L3614">
        <f t="shared" ca="1" si="1404"/>
        <v>127.8</v>
      </c>
      <c r="M3614">
        <f t="shared" ca="1" si="1399"/>
        <v>3.6070000000000005E-2</v>
      </c>
      <c r="R3614">
        <f t="shared" ca="1" si="1405"/>
        <v>127.8</v>
      </c>
      <c r="S3614">
        <f t="shared" ca="1" si="1400"/>
        <v>3.6070000000000005E-2</v>
      </c>
      <c r="U3614" s="1"/>
      <c r="W3614" t="str">
        <f t="shared" si="1395"/>
        <v/>
      </c>
      <c r="Y3614" s="1"/>
      <c r="AA3614">
        <f t="shared" si="1396"/>
        <v>0</v>
      </c>
      <c r="AC3614" s="1"/>
      <c r="AE3614">
        <f t="shared" si="1397"/>
        <v>0</v>
      </c>
      <c r="AH3614" s="1"/>
      <c r="AI3614" s="17"/>
      <c r="AJ3614" s="25"/>
      <c r="AU3614" s="1">
        <v>40855</v>
      </c>
      <c r="AV3614">
        <v>7.1999999999999995E-2</v>
      </c>
      <c r="AW3614">
        <f t="shared" si="1406"/>
        <v>7.1999999999999994E-4</v>
      </c>
      <c r="AY3614" s="1">
        <v>40856</v>
      </c>
      <c r="AZ3614">
        <v>7.8E-2</v>
      </c>
      <c r="BA3614">
        <f t="shared" si="1407"/>
        <v>7.7999999999999999E-4</v>
      </c>
      <c r="BC3614" s="1">
        <v>40963</v>
      </c>
      <c r="BD3614">
        <v>0.52800000000000002</v>
      </c>
      <c r="BE3614">
        <f t="shared" si="1408"/>
        <v>5.28E-3</v>
      </c>
      <c r="BG3614" s="1">
        <v>40963</v>
      </c>
      <c r="BH3614">
        <v>0.58699999999999997</v>
      </c>
      <c r="BI3614">
        <f t="shared" si="1409"/>
        <v>5.8699999999999994E-3</v>
      </c>
      <c r="BK3614" s="1">
        <v>41712</v>
      </c>
      <c r="BL3614">
        <v>2.36863</v>
      </c>
      <c r="BM3614">
        <f t="shared" si="1415"/>
        <v>2.36863E-2</v>
      </c>
      <c r="BP3614" s="1">
        <v>40837</v>
      </c>
      <c r="BQ3614">
        <v>149.06</v>
      </c>
      <c r="BR3614">
        <f t="shared" si="1410"/>
        <v>1.4905999999999999</v>
      </c>
      <c r="BT3614" s="1">
        <v>40864</v>
      </c>
      <c r="BU3614">
        <v>1.46</v>
      </c>
      <c r="BV3614">
        <f t="shared" si="1411"/>
        <v>1.46E-2</v>
      </c>
      <c r="BX3614" s="1">
        <v>40864</v>
      </c>
      <c r="BY3614">
        <v>1.69</v>
      </c>
      <c r="BZ3614">
        <f t="shared" si="1412"/>
        <v>1.6899999999999998E-2</v>
      </c>
      <c r="CB3614" s="1">
        <v>40963</v>
      </c>
      <c r="CC3614">
        <v>1.173</v>
      </c>
      <c r="CD3614">
        <f t="shared" si="1413"/>
        <v>1.1730000000000001E-2</v>
      </c>
      <c r="CG3614" s="1"/>
    </row>
    <row r="3615" spans="1:85" x14ac:dyDescent="0.3">
      <c r="A3615" s="21">
        <f t="shared" si="1414"/>
        <v>50872</v>
      </c>
      <c r="B3615" s="18">
        <f t="shared" si="1398"/>
        <v>112.421875</v>
      </c>
      <c r="C3615">
        <f t="shared" si="1416"/>
        <v>115</v>
      </c>
      <c r="D3615">
        <f t="shared" ca="1" si="1401"/>
        <v>-13.511111111111111</v>
      </c>
      <c r="E3615">
        <f ca="1">IF(currency="USD",'Future et co'!F3615,IF(currency="EUR",'Future et co'!G3615,FALSE))</f>
        <v>3.6070000000000005E-2</v>
      </c>
      <c r="F3615">
        <f t="shared" ca="1" si="1402"/>
        <v>3.6070000000000005E-2</v>
      </c>
      <c r="G3615">
        <f t="shared" ca="1" si="1403"/>
        <v>2.0569999999999998E-2</v>
      </c>
      <c r="L3615">
        <f t="shared" ca="1" si="1404"/>
        <v>127.8</v>
      </c>
      <c r="M3615">
        <f t="shared" ca="1" si="1399"/>
        <v>3.6070000000000005E-2</v>
      </c>
      <c r="R3615">
        <f t="shared" ca="1" si="1405"/>
        <v>127.8</v>
      </c>
      <c r="S3615">
        <f t="shared" ca="1" si="1400"/>
        <v>3.6070000000000005E-2</v>
      </c>
      <c r="U3615" s="1"/>
      <c r="W3615" t="str">
        <f t="shared" si="1395"/>
        <v/>
      </c>
      <c r="Y3615" s="1"/>
      <c r="AA3615">
        <f t="shared" si="1396"/>
        <v>0</v>
      </c>
      <c r="AC3615" s="1"/>
      <c r="AE3615">
        <f t="shared" si="1397"/>
        <v>0</v>
      </c>
      <c r="AH3615" s="1"/>
      <c r="AI3615" s="17"/>
      <c r="AJ3615" s="25"/>
      <c r="AU3615" s="1">
        <v>40854</v>
      </c>
      <c r="AV3615">
        <v>7.1999999999999995E-2</v>
      </c>
      <c r="AW3615">
        <f t="shared" si="1406"/>
        <v>7.1999999999999994E-4</v>
      </c>
      <c r="AY3615" s="1">
        <v>40855</v>
      </c>
      <c r="AZ3615">
        <v>8.1000000000000003E-2</v>
      </c>
      <c r="BA3615">
        <f t="shared" si="1407"/>
        <v>8.1000000000000006E-4</v>
      </c>
      <c r="BC3615" s="1">
        <v>40962</v>
      </c>
      <c r="BD3615">
        <v>0.51900000000000002</v>
      </c>
      <c r="BE3615">
        <f t="shared" si="1408"/>
        <v>5.1900000000000002E-3</v>
      </c>
      <c r="BG3615" s="1">
        <v>40962</v>
      </c>
      <c r="BH3615">
        <v>0.58499999999999996</v>
      </c>
      <c r="BI3615">
        <f t="shared" si="1409"/>
        <v>5.8499999999999993E-3</v>
      </c>
      <c r="BK3615" s="1">
        <v>41715</v>
      </c>
      <c r="BL3615">
        <v>2.3462200000000002</v>
      </c>
      <c r="BM3615">
        <f t="shared" si="1415"/>
        <v>2.3462200000000002E-2</v>
      </c>
      <c r="BP3615" s="1">
        <v>40836</v>
      </c>
      <c r="BQ3615">
        <v>149.9</v>
      </c>
      <c r="BR3615">
        <f t="shared" si="1410"/>
        <v>1.4990000000000001</v>
      </c>
      <c r="BT3615" s="1">
        <v>40863</v>
      </c>
      <c r="BU3615">
        <v>1.458</v>
      </c>
      <c r="BV3615">
        <f t="shared" si="1411"/>
        <v>1.4579999999999999E-2</v>
      </c>
      <c r="BX3615" s="1">
        <v>40863</v>
      </c>
      <c r="BY3615">
        <v>1.6859999999999999</v>
      </c>
      <c r="BZ3615">
        <f t="shared" si="1412"/>
        <v>1.686E-2</v>
      </c>
      <c r="CB3615" s="1">
        <v>40962</v>
      </c>
      <c r="CC3615">
        <v>1.2110000000000001</v>
      </c>
      <c r="CD3615">
        <f t="shared" si="1413"/>
        <v>1.2110000000000001E-2</v>
      </c>
      <c r="CG3615" s="1"/>
    </row>
    <row r="3616" spans="1:85" x14ac:dyDescent="0.3">
      <c r="A3616" s="21">
        <f t="shared" si="1414"/>
        <v>50873</v>
      </c>
      <c r="B3616" s="18">
        <f t="shared" si="1398"/>
        <v>112.421875</v>
      </c>
      <c r="C3616">
        <f t="shared" si="1416"/>
        <v>115</v>
      </c>
      <c r="D3616">
        <f t="shared" ca="1" si="1401"/>
        <v>-13.513888888888889</v>
      </c>
      <c r="E3616">
        <f ca="1">IF(currency="USD",'Future et co'!F3616,IF(currency="EUR",'Future et co'!G3616,FALSE))</f>
        <v>3.6070000000000005E-2</v>
      </c>
      <c r="F3616">
        <f t="shared" ca="1" si="1402"/>
        <v>3.6070000000000005E-2</v>
      </c>
      <c r="G3616">
        <f t="shared" ca="1" si="1403"/>
        <v>2.0569999999999998E-2</v>
      </c>
      <c r="L3616">
        <f t="shared" ca="1" si="1404"/>
        <v>127.8</v>
      </c>
      <c r="M3616">
        <f t="shared" ca="1" si="1399"/>
        <v>3.6070000000000005E-2</v>
      </c>
      <c r="R3616">
        <f t="shared" ca="1" si="1405"/>
        <v>127.8</v>
      </c>
      <c r="S3616">
        <f t="shared" ca="1" si="1400"/>
        <v>3.6070000000000005E-2</v>
      </c>
      <c r="U3616" s="1"/>
      <c r="W3616" t="str">
        <f t="shared" si="1395"/>
        <v/>
      </c>
      <c r="Y3616" s="1"/>
      <c r="AA3616">
        <f t="shared" si="1396"/>
        <v>0</v>
      </c>
      <c r="AC3616" s="1"/>
      <c r="AE3616">
        <f t="shared" si="1397"/>
        <v>0</v>
      </c>
      <c r="AH3616" s="1"/>
      <c r="AI3616" s="17"/>
      <c r="AJ3616" s="25"/>
      <c r="AU3616" s="1">
        <v>40851</v>
      </c>
      <c r="AV3616">
        <v>7.2999999999999995E-2</v>
      </c>
      <c r="AW3616">
        <f t="shared" si="1406"/>
        <v>7.2999999999999996E-4</v>
      </c>
      <c r="AY3616" s="1">
        <v>40854</v>
      </c>
      <c r="AZ3616">
        <v>8.1000000000000003E-2</v>
      </c>
      <c r="BA3616">
        <f t="shared" si="1407"/>
        <v>8.1000000000000006E-4</v>
      </c>
      <c r="BC3616" s="1">
        <v>40961</v>
      </c>
      <c r="BD3616">
        <v>0.50800000000000001</v>
      </c>
      <c r="BE3616">
        <f t="shared" si="1408"/>
        <v>5.0800000000000003E-3</v>
      </c>
      <c r="BG3616" s="1">
        <v>40961</v>
      </c>
      <c r="BH3616">
        <v>0.57299999999999995</v>
      </c>
      <c r="BI3616">
        <f t="shared" si="1409"/>
        <v>5.7299999999999999E-3</v>
      </c>
      <c r="BK3616" s="1">
        <v>41716</v>
      </c>
      <c r="BL3616">
        <v>2.3310499999999998</v>
      </c>
      <c r="BM3616">
        <f t="shared" si="1415"/>
        <v>2.3310499999999998E-2</v>
      </c>
      <c r="BP3616" s="1">
        <v>40835</v>
      </c>
      <c r="BQ3616">
        <v>149.52000000000001</v>
      </c>
      <c r="BR3616">
        <f t="shared" si="1410"/>
        <v>1.4952000000000001</v>
      </c>
      <c r="BT3616" s="1">
        <v>40862</v>
      </c>
      <c r="BU3616">
        <v>1.4570000000000001</v>
      </c>
      <c r="BV3616">
        <f t="shared" si="1411"/>
        <v>1.4570000000000001E-2</v>
      </c>
      <c r="BX3616" s="1">
        <v>40862</v>
      </c>
      <c r="BY3616">
        <v>1.6850000000000001</v>
      </c>
      <c r="BZ3616">
        <f t="shared" si="1412"/>
        <v>1.685E-2</v>
      </c>
      <c r="CB3616" s="1">
        <v>40961</v>
      </c>
      <c r="CC3616">
        <v>1.21</v>
      </c>
      <c r="CD3616">
        <f t="shared" si="1413"/>
        <v>1.21E-2</v>
      </c>
      <c r="CG3616" s="1"/>
    </row>
    <row r="3617" spans="1:85" x14ac:dyDescent="0.3">
      <c r="A3617" s="21">
        <f t="shared" si="1414"/>
        <v>50874</v>
      </c>
      <c r="B3617" s="18">
        <f t="shared" si="1398"/>
        <v>112.421875</v>
      </c>
      <c r="C3617">
        <f t="shared" si="1416"/>
        <v>115</v>
      </c>
      <c r="D3617">
        <f t="shared" ca="1" si="1401"/>
        <v>-13.516666666666667</v>
      </c>
      <c r="E3617">
        <f ca="1">IF(currency="USD",'Future et co'!F3617,IF(currency="EUR",'Future et co'!G3617,FALSE))</f>
        <v>3.6070000000000005E-2</v>
      </c>
      <c r="F3617">
        <f t="shared" ca="1" si="1402"/>
        <v>3.6070000000000005E-2</v>
      </c>
      <c r="G3617">
        <f t="shared" ca="1" si="1403"/>
        <v>2.0569999999999998E-2</v>
      </c>
      <c r="L3617">
        <f t="shared" ca="1" si="1404"/>
        <v>127.8</v>
      </c>
      <c r="M3617">
        <f t="shared" ca="1" si="1399"/>
        <v>3.6070000000000005E-2</v>
      </c>
      <c r="R3617">
        <f t="shared" ca="1" si="1405"/>
        <v>127.8</v>
      </c>
      <c r="S3617">
        <f t="shared" ca="1" si="1400"/>
        <v>3.6070000000000005E-2</v>
      </c>
      <c r="U3617" s="1"/>
      <c r="W3617" t="str">
        <f t="shared" ref="W3617:W3680" si="1417">IF(U3617="","",V3617/100)</f>
        <v/>
      </c>
      <c r="Y3617" s="1"/>
      <c r="AA3617">
        <f t="shared" ref="AA3617:AA3680" si="1418">Z3617/100</f>
        <v>0</v>
      </c>
      <c r="AC3617" s="1"/>
      <c r="AE3617">
        <f t="shared" ref="AE3617:AE3680" si="1419">AD3617/100</f>
        <v>0</v>
      </c>
      <c r="AH3617" s="1"/>
      <c r="AI3617" s="17"/>
      <c r="AJ3617" s="25"/>
      <c r="AU3617" s="1">
        <v>40850</v>
      </c>
      <c r="AV3617">
        <v>5.7500000000000002E-2</v>
      </c>
      <c r="AW3617">
        <f t="shared" si="1406"/>
        <v>5.7499999999999999E-4</v>
      </c>
      <c r="AY3617" s="1">
        <v>40851</v>
      </c>
      <c r="AZ3617">
        <v>8.2000000000000003E-2</v>
      </c>
      <c r="BA3617">
        <f t="shared" si="1407"/>
        <v>8.1999999999999998E-4</v>
      </c>
      <c r="BC3617" s="1">
        <v>40960</v>
      </c>
      <c r="BD3617">
        <v>0.50700000000000001</v>
      </c>
      <c r="BE3617">
        <f t="shared" si="1408"/>
        <v>5.0699999999999999E-3</v>
      </c>
      <c r="BG3617" s="1">
        <v>40960</v>
      </c>
      <c r="BH3617">
        <v>0.58099999999999996</v>
      </c>
      <c r="BI3617">
        <f t="shared" si="1409"/>
        <v>5.8099999999999992E-3</v>
      </c>
      <c r="BK3617" s="1">
        <v>41717</v>
      </c>
      <c r="BL3617">
        <v>2.3450199999999999</v>
      </c>
      <c r="BM3617">
        <f t="shared" si="1415"/>
        <v>2.3450199999999997E-2</v>
      </c>
      <c r="BP3617" s="1">
        <v>40834</v>
      </c>
      <c r="BQ3617">
        <v>150.07</v>
      </c>
      <c r="BR3617">
        <f t="shared" si="1410"/>
        <v>1.5006999999999999</v>
      </c>
      <c r="BT3617" s="1">
        <v>40861</v>
      </c>
      <c r="BU3617">
        <v>1.4590000000000001</v>
      </c>
      <c r="BV3617">
        <f t="shared" si="1411"/>
        <v>1.4590000000000001E-2</v>
      </c>
      <c r="BX3617" s="1">
        <v>40861</v>
      </c>
      <c r="BY3617">
        <v>1.6850000000000001</v>
      </c>
      <c r="BZ3617">
        <f t="shared" si="1412"/>
        <v>1.685E-2</v>
      </c>
      <c r="CB3617" s="1">
        <v>40960</v>
      </c>
      <c r="CC3617">
        <v>1.2</v>
      </c>
      <c r="CD3617">
        <f t="shared" si="1413"/>
        <v>1.2E-2</v>
      </c>
      <c r="CG3617" s="1"/>
    </row>
    <row r="3618" spans="1:85" x14ac:dyDescent="0.3">
      <c r="A3618" s="21">
        <f t="shared" si="1414"/>
        <v>50875</v>
      </c>
      <c r="B3618" s="18">
        <f t="shared" si="1398"/>
        <v>112.421875</v>
      </c>
      <c r="C3618">
        <f t="shared" si="1416"/>
        <v>115</v>
      </c>
      <c r="D3618">
        <f t="shared" ca="1" si="1401"/>
        <v>-13.519444444444444</v>
      </c>
      <c r="E3618">
        <f ca="1">IF(currency="USD",'Future et co'!F3618,IF(currency="EUR",'Future et co'!G3618,FALSE))</f>
        <v>3.6070000000000005E-2</v>
      </c>
      <c r="F3618">
        <f t="shared" ca="1" si="1402"/>
        <v>3.6070000000000005E-2</v>
      </c>
      <c r="G3618">
        <f t="shared" ca="1" si="1403"/>
        <v>2.0569999999999998E-2</v>
      </c>
      <c r="L3618">
        <f t="shared" ca="1" si="1404"/>
        <v>127.8</v>
      </c>
      <c r="M3618">
        <f t="shared" ca="1" si="1399"/>
        <v>3.6070000000000005E-2</v>
      </c>
      <c r="R3618">
        <f t="shared" ca="1" si="1405"/>
        <v>127.8</v>
      </c>
      <c r="S3618">
        <f t="shared" ca="1" si="1400"/>
        <v>3.6070000000000005E-2</v>
      </c>
      <c r="U3618" s="1"/>
      <c r="W3618" t="str">
        <f t="shared" si="1417"/>
        <v/>
      </c>
      <c r="Y3618" s="1"/>
      <c r="AA3618">
        <f t="shared" si="1418"/>
        <v>0</v>
      </c>
      <c r="AC3618" s="1"/>
      <c r="AE3618">
        <f t="shared" si="1419"/>
        <v>0</v>
      </c>
      <c r="AH3618" s="1"/>
      <c r="AI3618" s="17"/>
      <c r="AJ3618" s="25"/>
      <c r="AU3618" s="1">
        <v>40849</v>
      </c>
      <c r="AV3618">
        <v>7.1999999999999995E-2</v>
      </c>
      <c r="AW3618">
        <f t="shared" si="1406"/>
        <v>7.1999999999999994E-4</v>
      </c>
      <c r="AY3618" s="1">
        <v>40850</v>
      </c>
      <c r="AZ3618">
        <v>6.7500000000000004E-2</v>
      </c>
      <c r="BA3618">
        <f t="shared" si="1407"/>
        <v>6.7500000000000004E-4</v>
      </c>
      <c r="BC3618" s="1">
        <v>40959</v>
      </c>
      <c r="BD3618">
        <v>0.51300000000000001</v>
      </c>
      <c r="BE3618">
        <f t="shared" si="1408"/>
        <v>5.13E-3</v>
      </c>
      <c r="BG3618" s="1">
        <v>40959</v>
      </c>
      <c r="BH3618">
        <v>0.56499999999999995</v>
      </c>
      <c r="BI3618">
        <f t="shared" si="1409"/>
        <v>5.6499999999999996E-3</v>
      </c>
      <c r="BK3618" s="1">
        <v>41718</v>
      </c>
      <c r="BL3618">
        <v>2.3297699999999999</v>
      </c>
      <c r="BM3618">
        <f t="shared" si="1415"/>
        <v>2.3297699999999998E-2</v>
      </c>
      <c r="BP3618" s="1">
        <v>40833</v>
      </c>
      <c r="BQ3618">
        <v>149</v>
      </c>
      <c r="BR3618">
        <f t="shared" si="1410"/>
        <v>1.49</v>
      </c>
      <c r="BT3618" s="1">
        <v>40858</v>
      </c>
      <c r="BU3618">
        <v>1.462</v>
      </c>
      <c r="BV3618">
        <f t="shared" si="1411"/>
        <v>1.4619999999999999E-2</v>
      </c>
      <c r="BX3618" s="1">
        <v>40858</v>
      </c>
      <c r="BY3618">
        <v>1.6879999999999999</v>
      </c>
      <c r="BZ3618">
        <f t="shared" si="1412"/>
        <v>1.6879999999999999E-2</v>
      </c>
      <c r="CB3618" s="1">
        <v>40959</v>
      </c>
      <c r="CC3618">
        <v>1.2150000000000001</v>
      </c>
      <c r="CD3618">
        <f t="shared" si="1413"/>
        <v>1.2150000000000001E-2</v>
      </c>
      <c r="CG3618" s="1"/>
    </row>
    <row r="3619" spans="1:85" x14ac:dyDescent="0.3">
      <c r="A3619" s="21">
        <f t="shared" si="1414"/>
        <v>50878</v>
      </c>
      <c r="B3619" s="18">
        <f t="shared" si="1398"/>
        <v>112.421875</v>
      </c>
      <c r="C3619">
        <f t="shared" si="1416"/>
        <v>115</v>
      </c>
      <c r="D3619">
        <f t="shared" ca="1" si="1401"/>
        <v>-13.527777777777779</v>
      </c>
      <c r="E3619">
        <f ca="1">IF(currency="USD",'Future et co'!F3619,IF(currency="EUR",'Future et co'!G3619,FALSE))</f>
        <v>3.6070000000000005E-2</v>
      </c>
      <c r="F3619">
        <f t="shared" ca="1" si="1402"/>
        <v>3.6070000000000005E-2</v>
      </c>
      <c r="G3619">
        <f t="shared" ca="1" si="1403"/>
        <v>2.0569999999999998E-2</v>
      </c>
      <c r="L3619">
        <f t="shared" ca="1" si="1404"/>
        <v>127.8</v>
      </c>
      <c r="M3619">
        <f t="shared" ca="1" si="1399"/>
        <v>3.6070000000000005E-2</v>
      </c>
      <c r="R3619">
        <f t="shared" ca="1" si="1405"/>
        <v>127.8</v>
      </c>
      <c r="S3619">
        <f t="shared" ca="1" si="1400"/>
        <v>3.6070000000000005E-2</v>
      </c>
      <c r="U3619" s="1"/>
      <c r="W3619" t="str">
        <f t="shared" si="1417"/>
        <v/>
      </c>
      <c r="Y3619" s="1"/>
      <c r="AA3619">
        <f t="shared" si="1418"/>
        <v>0</v>
      </c>
      <c r="AC3619" s="1"/>
      <c r="AE3619">
        <f t="shared" si="1419"/>
        <v>0</v>
      </c>
      <c r="AH3619" s="1"/>
      <c r="AI3619" s="17"/>
      <c r="AJ3619" s="25"/>
      <c r="AU3619" s="1">
        <v>40848</v>
      </c>
      <c r="AV3619">
        <v>5.5E-2</v>
      </c>
      <c r="AW3619">
        <f t="shared" si="1406"/>
        <v>5.5000000000000003E-4</v>
      </c>
      <c r="AY3619" s="1">
        <v>40849</v>
      </c>
      <c r="AZ3619">
        <v>8.1000000000000003E-2</v>
      </c>
      <c r="BA3619">
        <f t="shared" si="1407"/>
        <v>8.1000000000000006E-4</v>
      </c>
      <c r="BC3619" s="1">
        <v>40956</v>
      </c>
      <c r="BD3619">
        <v>0.50700000000000001</v>
      </c>
      <c r="BE3619">
        <f t="shared" si="1408"/>
        <v>5.0699999999999999E-3</v>
      </c>
      <c r="BG3619" s="1">
        <v>40956</v>
      </c>
      <c r="BH3619">
        <v>0.56499999999999995</v>
      </c>
      <c r="BI3619">
        <f t="shared" si="1409"/>
        <v>5.6499999999999996E-3</v>
      </c>
      <c r="BK3619" s="1">
        <v>41719</v>
      </c>
      <c r="BL3619">
        <v>2.33087</v>
      </c>
      <c r="BM3619">
        <f t="shared" si="1415"/>
        <v>2.3308700000000002E-2</v>
      </c>
      <c r="BP3619" s="1">
        <v>40830</v>
      </c>
      <c r="BQ3619">
        <v>147.65</v>
      </c>
      <c r="BR3619">
        <f t="shared" si="1410"/>
        <v>1.4765000000000001</v>
      </c>
      <c r="BT3619" s="1">
        <v>40857</v>
      </c>
      <c r="BU3619">
        <v>1.464</v>
      </c>
      <c r="BV3619">
        <f t="shared" si="1411"/>
        <v>1.464E-2</v>
      </c>
      <c r="BX3619" s="1">
        <v>40857</v>
      </c>
      <c r="BY3619">
        <v>1.6890000000000001</v>
      </c>
      <c r="BZ3619">
        <f t="shared" si="1412"/>
        <v>1.6890000000000002E-2</v>
      </c>
      <c r="CB3619" s="1">
        <v>40956</v>
      </c>
      <c r="CC3619">
        <v>1.228</v>
      </c>
      <c r="CD3619">
        <f t="shared" si="1413"/>
        <v>1.2279999999999999E-2</v>
      </c>
      <c r="CG3619" s="1"/>
    </row>
    <row r="3620" spans="1:85" x14ac:dyDescent="0.3">
      <c r="A3620" s="21">
        <f t="shared" si="1414"/>
        <v>50879</v>
      </c>
      <c r="B3620" s="18">
        <f t="shared" si="1398"/>
        <v>112.421875</v>
      </c>
      <c r="C3620">
        <f t="shared" si="1416"/>
        <v>115</v>
      </c>
      <c r="D3620">
        <f t="shared" ca="1" si="1401"/>
        <v>-13.530555555555555</v>
      </c>
      <c r="E3620">
        <f ca="1">IF(currency="USD",'Future et co'!F3620,IF(currency="EUR",'Future et co'!G3620,FALSE))</f>
        <v>3.6070000000000005E-2</v>
      </c>
      <c r="F3620">
        <f t="shared" ca="1" si="1402"/>
        <v>3.6070000000000005E-2</v>
      </c>
      <c r="G3620">
        <f t="shared" ca="1" si="1403"/>
        <v>2.0569999999999998E-2</v>
      </c>
      <c r="L3620">
        <f t="shared" ca="1" si="1404"/>
        <v>127.8</v>
      </c>
      <c r="M3620">
        <f t="shared" ca="1" si="1399"/>
        <v>3.6070000000000005E-2</v>
      </c>
      <c r="R3620">
        <f t="shared" ca="1" si="1405"/>
        <v>127.8</v>
      </c>
      <c r="S3620">
        <f t="shared" ca="1" si="1400"/>
        <v>3.6070000000000005E-2</v>
      </c>
      <c r="U3620" s="1"/>
      <c r="W3620" t="str">
        <f t="shared" si="1417"/>
        <v/>
      </c>
      <c r="Y3620" s="1"/>
      <c r="AA3620">
        <f t="shared" si="1418"/>
        <v>0</v>
      </c>
      <c r="AC3620" s="1"/>
      <c r="AE3620">
        <f t="shared" si="1419"/>
        <v>0</v>
      </c>
      <c r="AH3620" s="1"/>
      <c r="AI3620" s="17"/>
      <c r="AJ3620" s="25"/>
      <c r="AU3620" s="1">
        <v>40847</v>
      </c>
      <c r="AV3620">
        <v>6.7000000000000004E-2</v>
      </c>
      <c r="AW3620">
        <f t="shared" si="1406"/>
        <v>6.7000000000000002E-4</v>
      </c>
      <c r="AY3620" s="1">
        <v>40848</v>
      </c>
      <c r="AZ3620">
        <v>7.8E-2</v>
      </c>
      <c r="BA3620">
        <f t="shared" si="1407"/>
        <v>7.7999999999999999E-4</v>
      </c>
      <c r="BC3620" s="1">
        <v>40955</v>
      </c>
      <c r="BD3620">
        <v>0.505</v>
      </c>
      <c r="BE3620">
        <f t="shared" si="1408"/>
        <v>5.0499999999999998E-3</v>
      </c>
      <c r="BG3620" s="1">
        <v>40955</v>
      </c>
      <c r="BH3620">
        <v>0.57499999999999996</v>
      </c>
      <c r="BI3620">
        <f t="shared" si="1409"/>
        <v>5.7499999999999999E-3</v>
      </c>
      <c r="BK3620" s="1">
        <v>41722</v>
      </c>
      <c r="BL3620">
        <v>2.3367</v>
      </c>
      <c r="BM3620">
        <f t="shared" si="1415"/>
        <v>2.3366999999999999E-2</v>
      </c>
      <c r="BP3620" s="1">
        <v>40829</v>
      </c>
      <c r="BQ3620">
        <v>148.75</v>
      </c>
      <c r="BR3620">
        <f t="shared" si="1410"/>
        <v>1.4875</v>
      </c>
      <c r="BT3620" s="1">
        <v>40856</v>
      </c>
      <c r="BU3620">
        <v>1.47</v>
      </c>
      <c r="BV3620">
        <f t="shared" si="1411"/>
        <v>1.47E-2</v>
      </c>
      <c r="BX3620" s="1">
        <v>40856</v>
      </c>
      <c r="BY3620">
        <v>1.6910000000000001</v>
      </c>
      <c r="BZ3620">
        <f t="shared" si="1412"/>
        <v>1.6910000000000001E-2</v>
      </c>
      <c r="CB3620" s="1">
        <v>40955</v>
      </c>
      <c r="CC3620">
        <v>1.2250000000000001</v>
      </c>
      <c r="CD3620">
        <f t="shared" si="1413"/>
        <v>1.225E-2</v>
      </c>
      <c r="CG3620" s="1"/>
    </row>
    <row r="3621" spans="1:85" x14ac:dyDescent="0.3">
      <c r="A3621" s="21">
        <f t="shared" si="1414"/>
        <v>50880</v>
      </c>
      <c r="B3621" s="18">
        <f t="shared" si="1398"/>
        <v>112.421875</v>
      </c>
      <c r="C3621">
        <f t="shared" si="1416"/>
        <v>115</v>
      </c>
      <c r="D3621">
        <f t="shared" ca="1" si="1401"/>
        <v>-13.533333333333333</v>
      </c>
      <c r="E3621">
        <f ca="1">IF(currency="USD",'Future et co'!F3621,IF(currency="EUR",'Future et co'!G3621,FALSE))</f>
        <v>3.6070000000000005E-2</v>
      </c>
      <c r="F3621">
        <f t="shared" ca="1" si="1402"/>
        <v>3.6070000000000005E-2</v>
      </c>
      <c r="G3621">
        <f t="shared" ca="1" si="1403"/>
        <v>2.0569999999999998E-2</v>
      </c>
      <c r="L3621">
        <f t="shared" ca="1" si="1404"/>
        <v>127.8</v>
      </c>
      <c r="M3621">
        <f t="shared" ca="1" si="1399"/>
        <v>3.6070000000000005E-2</v>
      </c>
      <c r="R3621">
        <f t="shared" ca="1" si="1405"/>
        <v>127.8</v>
      </c>
      <c r="S3621">
        <f t="shared" ca="1" si="1400"/>
        <v>3.6070000000000005E-2</v>
      </c>
      <c r="U3621" s="1"/>
      <c r="W3621" t="str">
        <f t="shared" si="1417"/>
        <v/>
      </c>
      <c r="Y3621" s="1"/>
      <c r="AA3621">
        <f t="shared" si="1418"/>
        <v>0</v>
      </c>
      <c r="AC3621" s="1"/>
      <c r="AE3621">
        <f t="shared" si="1419"/>
        <v>0</v>
      </c>
      <c r="AH3621" s="1"/>
      <c r="AI3621" s="17"/>
      <c r="AJ3621" s="25"/>
      <c r="AU3621" s="1">
        <v>40844</v>
      </c>
      <c r="AV3621">
        <v>7.0000000000000007E-2</v>
      </c>
      <c r="AW3621">
        <f t="shared" si="1406"/>
        <v>7.000000000000001E-4</v>
      </c>
      <c r="AY3621" s="1">
        <v>40847</v>
      </c>
      <c r="AZ3621">
        <v>7.8E-2</v>
      </c>
      <c r="BA3621">
        <f t="shared" si="1407"/>
        <v>7.7999999999999999E-4</v>
      </c>
      <c r="BC3621" s="1">
        <v>40954</v>
      </c>
      <c r="BD3621">
        <v>0.48</v>
      </c>
      <c r="BE3621">
        <f t="shared" si="1408"/>
        <v>4.7999999999999996E-3</v>
      </c>
      <c r="BG3621" s="1">
        <v>40954</v>
      </c>
      <c r="BH3621">
        <v>0.53600000000000003</v>
      </c>
      <c r="BI3621">
        <f t="shared" si="1409"/>
        <v>5.3600000000000002E-3</v>
      </c>
      <c r="BK3621" s="1">
        <v>41723</v>
      </c>
      <c r="BL3621">
        <v>2.32552</v>
      </c>
      <c r="BM3621">
        <f t="shared" si="1415"/>
        <v>2.32552E-2</v>
      </c>
      <c r="BP3621" s="1">
        <v>40828</v>
      </c>
      <c r="BQ3621">
        <v>147.83000000000001</v>
      </c>
      <c r="BR3621">
        <f t="shared" si="1410"/>
        <v>1.4783000000000002</v>
      </c>
      <c r="BT3621" s="1">
        <v>40855</v>
      </c>
      <c r="BU3621">
        <v>1.474</v>
      </c>
      <c r="BV3621">
        <f t="shared" si="1411"/>
        <v>1.474E-2</v>
      </c>
      <c r="BX3621" s="1">
        <v>40855</v>
      </c>
      <c r="BY3621">
        <v>1.6919999999999999</v>
      </c>
      <c r="BZ3621">
        <f t="shared" si="1412"/>
        <v>1.6920000000000001E-2</v>
      </c>
      <c r="CB3621" s="1">
        <v>40954</v>
      </c>
      <c r="CC3621">
        <v>1.21</v>
      </c>
      <c r="CD3621">
        <f t="shared" si="1413"/>
        <v>1.21E-2</v>
      </c>
      <c r="CG3621" s="1"/>
    </row>
    <row r="3622" spans="1:85" x14ac:dyDescent="0.3">
      <c r="A3622" s="21">
        <f t="shared" si="1414"/>
        <v>50881</v>
      </c>
      <c r="B3622" s="18">
        <f t="shared" si="1398"/>
        <v>112.421875</v>
      </c>
      <c r="C3622">
        <f t="shared" si="1416"/>
        <v>115</v>
      </c>
      <c r="D3622">
        <f t="shared" ca="1" si="1401"/>
        <v>-13.536111111111111</v>
      </c>
      <c r="E3622">
        <f ca="1">IF(currency="USD",'Future et co'!F3622,IF(currency="EUR",'Future et co'!G3622,FALSE))</f>
        <v>3.6070000000000005E-2</v>
      </c>
      <c r="F3622">
        <f t="shared" ca="1" si="1402"/>
        <v>3.6070000000000005E-2</v>
      </c>
      <c r="G3622">
        <f t="shared" ca="1" si="1403"/>
        <v>2.0569999999999998E-2</v>
      </c>
      <c r="L3622">
        <f t="shared" ca="1" si="1404"/>
        <v>127.8</v>
      </c>
      <c r="M3622">
        <f t="shared" ca="1" si="1399"/>
        <v>3.6070000000000005E-2</v>
      </c>
      <c r="R3622">
        <f t="shared" ca="1" si="1405"/>
        <v>127.8</v>
      </c>
      <c r="S3622">
        <f t="shared" ca="1" si="1400"/>
        <v>3.6070000000000005E-2</v>
      </c>
      <c r="U3622" s="1"/>
      <c r="W3622" t="str">
        <f t="shared" si="1417"/>
        <v/>
      </c>
      <c r="Y3622" s="1"/>
      <c r="AA3622">
        <f t="shared" si="1418"/>
        <v>0</v>
      </c>
      <c r="AC3622" s="1"/>
      <c r="AE3622">
        <f t="shared" si="1419"/>
        <v>0</v>
      </c>
      <c r="AH3622" s="1"/>
      <c r="AI3622" s="17"/>
      <c r="AJ3622" s="25"/>
      <c r="AU3622" s="1">
        <v>40843</v>
      </c>
      <c r="AV3622">
        <v>6.9000000000000006E-2</v>
      </c>
      <c r="AW3622">
        <f t="shared" si="1406"/>
        <v>6.9000000000000008E-4</v>
      </c>
      <c r="AY3622" s="1">
        <v>40844</v>
      </c>
      <c r="AZ3622">
        <v>8.3000000000000004E-2</v>
      </c>
      <c r="BA3622">
        <f t="shared" si="1407"/>
        <v>8.3000000000000001E-4</v>
      </c>
      <c r="BC3622" s="1">
        <v>40953</v>
      </c>
      <c r="BD3622">
        <v>0.496</v>
      </c>
      <c r="BE3622">
        <f t="shared" si="1408"/>
        <v>4.96E-3</v>
      </c>
      <c r="BG3622" s="1">
        <v>40953</v>
      </c>
      <c r="BH3622">
        <v>0.54</v>
      </c>
      <c r="BI3622">
        <f t="shared" si="1409"/>
        <v>5.4000000000000003E-3</v>
      </c>
      <c r="BK3622" s="1">
        <v>41724</v>
      </c>
      <c r="BL3622">
        <v>2.3384900000000002</v>
      </c>
      <c r="BM3622">
        <f t="shared" si="1415"/>
        <v>2.33849E-2</v>
      </c>
      <c r="BP3622" s="1">
        <v>40827</v>
      </c>
      <c r="BQ3622">
        <v>148.93</v>
      </c>
      <c r="BR3622">
        <f t="shared" si="1410"/>
        <v>1.4893000000000001</v>
      </c>
      <c r="BT3622" s="1">
        <v>40854</v>
      </c>
      <c r="BU3622">
        <v>1.476</v>
      </c>
      <c r="BV3622">
        <f t="shared" si="1411"/>
        <v>1.4760000000000001E-2</v>
      </c>
      <c r="BX3622" s="1">
        <v>40854</v>
      </c>
      <c r="BY3622">
        <v>1.6950000000000001</v>
      </c>
      <c r="BZ3622">
        <f t="shared" si="1412"/>
        <v>1.695E-2</v>
      </c>
      <c r="CB3622" s="1">
        <v>40953</v>
      </c>
      <c r="CC3622">
        <v>1.212</v>
      </c>
      <c r="CD3622">
        <f t="shared" si="1413"/>
        <v>1.2119999999999999E-2</v>
      </c>
      <c r="CG3622" s="1"/>
    </row>
    <row r="3623" spans="1:85" x14ac:dyDescent="0.3">
      <c r="A3623" s="21">
        <f t="shared" si="1414"/>
        <v>50882</v>
      </c>
      <c r="B3623" s="18">
        <f t="shared" si="1398"/>
        <v>112.421875</v>
      </c>
      <c r="C3623">
        <f t="shared" si="1416"/>
        <v>115</v>
      </c>
      <c r="D3623">
        <f t="shared" ca="1" si="1401"/>
        <v>-13.53888888888889</v>
      </c>
      <c r="E3623">
        <f ca="1">IF(currency="USD",'Future et co'!F3623,IF(currency="EUR",'Future et co'!G3623,FALSE))</f>
        <v>3.6070000000000005E-2</v>
      </c>
      <c r="F3623">
        <f t="shared" ca="1" si="1402"/>
        <v>3.6070000000000005E-2</v>
      </c>
      <c r="G3623">
        <f t="shared" ca="1" si="1403"/>
        <v>2.0569999999999998E-2</v>
      </c>
      <c r="L3623">
        <f t="shared" ca="1" si="1404"/>
        <v>127.8</v>
      </c>
      <c r="M3623">
        <f t="shared" ca="1" si="1399"/>
        <v>3.6070000000000005E-2</v>
      </c>
      <c r="R3623">
        <f t="shared" ca="1" si="1405"/>
        <v>127.8</v>
      </c>
      <c r="S3623">
        <f t="shared" ca="1" si="1400"/>
        <v>3.6070000000000005E-2</v>
      </c>
      <c r="U3623" s="1"/>
      <c r="W3623" t="str">
        <f t="shared" si="1417"/>
        <v/>
      </c>
      <c r="Y3623" s="1"/>
      <c r="AA3623">
        <f t="shared" si="1418"/>
        <v>0</v>
      </c>
      <c r="AC3623" s="1"/>
      <c r="AE3623">
        <f t="shared" si="1419"/>
        <v>0</v>
      </c>
      <c r="AH3623" s="1"/>
      <c r="AI3623" s="17"/>
      <c r="AJ3623" s="25"/>
      <c r="AU3623" s="1">
        <v>40842</v>
      </c>
      <c r="AV3623">
        <v>6.7000000000000004E-2</v>
      </c>
      <c r="AW3623">
        <f t="shared" si="1406"/>
        <v>6.7000000000000002E-4</v>
      </c>
      <c r="AY3623" s="1">
        <v>40843</v>
      </c>
      <c r="AZ3623">
        <v>8.2000000000000003E-2</v>
      </c>
      <c r="BA3623">
        <f t="shared" si="1407"/>
        <v>8.1999999999999998E-4</v>
      </c>
      <c r="BC3623" s="1">
        <v>40952</v>
      </c>
      <c r="BD3623">
        <v>0.495</v>
      </c>
      <c r="BE3623">
        <f t="shared" si="1408"/>
        <v>4.9499999999999995E-3</v>
      </c>
      <c r="BG3623" s="1">
        <v>40952</v>
      </c>
      <c r="BH3623">
        <v>0.54800000000000004</v>
      </c>
      <c r="BI3623">
        <f t="shared" si="1409"/>
        <v>5.4800000000000005E-3</v>
      </c>
      <c r="BK3623" s="1">
        <v>41725</v>
      </c>
      <c r="BL3623">
        <v>2.3419300000000001</v>
      </c>
      <c r="BM3623">
        <f t="shared" si="1415"/>
        <v>2.3419300000000001E-2</v>
      </c>
      <c r="BP3623" s="1">
        <v>40826</v>
      </c>
      <c r="BQ3623">
        <v>149</v>
      </c>
      <c r="BR3623">
        <f t="shared" si="1410"/>
        <v>1.49</v>
      </c>
      <c r="BT3623" s="1">
        <v>40851</v>
      </c>
      <c r="BU3623">
        <v>1.488</v>
      </c>
      <c r="BV3623">
        <f t="shared" si="1411"/>
        <v>1.4879999999999999E-2</v>
      </c>
      <c r="BX3623" s="1">
        <v>40851</v>
      </c>
      <c r="BY3623">
        <v>1.7010000000000001</v>
      </c>
      <c r="BZ3623">
        <f t="shared" si="1412"/>
        <v>1.7010000000000001E-2</v>
      </c>
      <c r="CB3623" s="1">
        <v>40952</v>
      </c>
      <c r="CC3623">
        <v>1.2290000000000001</v>
      </c>
      <c r="CD3623">
        <f t="shared" si="1413"/>
        <v>1.2290000000000001E-2</v>
      </c>
      <c r="CG3623" s="1"/>
    </row>
    <row r="3624" spans="1:85" x14ac:dyDescent="0.3">
      <c r="A3624" s="21">
        <f t="shared" si="1414"/>
        <v>50885</v>
      </c>
      <c r="B3624" s="18">
        <f t="shared" si="1398"/>
        <v>112.421875</v>
      </c>
      <c r="C3624">
        <f t="shared" si="1416"/>
        <v>115</v>
      </c>
      <c r="D3624">
        <f t="shared" ca="1" si="1401"/>
        <v>-13.547222222222222</v>
      </c>
      <c r="E3624">
        <f ca="1">IF(currency="USD",'Future et co'!F3624,IF(currency="EUR",'Future et co'!G3624,FALSE))</f>
        <v>3.6070000000000005E-2</v>
      </c>
      <c r="F3624">
        <f t="shared" ca="1" si="1402"/>
        <v>3.6070000000000005E-2</v>
      </c>
      <c r="G3624">
        <f t="shared" ca="1" si="1403"/>
        <v>2.0569999999999998E-2</v>
      </c>
      <c r="L3624">
        <f t="shared" ca="1" si="1404"/>
        <v>127.8</v>
      </c>
      <c r="M3624">
        <f t="shared" ca="1" si="1399"/>
        <v>3.6070000000000005E-2</v>
      </c>
      <c r="R3624">
        <f t="shared" ca="1" si="1405"/>
        <v>127.8</v>
      </c>
      <c r="S3624">
        <f t="shared" ca="1" si="1400"/>
        <v>3.6070000000000005E-2</v>
      </c>
      <c r="U3624" s="1"/>
      <c r="W3624" t="str">
        <f t="shared" si="1417"/>
        <v/>
      </c>
      <c r="Y3624" s="1"/>
      <c r="AA3624">
        <f t="shared" si="1418"/>
        <v>0</v>
      </c>
      <c r="AC3624" s="1"/>
      <c r="AE3624">
        <f t="shared" si="1419"/>
        <v>0</v>
      </c>
      <c r="AH3624" s="1"/>
      <c r="AI3624" s="17"/>
      <c r="AJ3624" s="25"/>
      <c r="AU3624" s="1">
        <v>40841</v>
      </c>
      <c r="AV3624">
        <v>6.4000000000000001E-2</v>
      </c>
      <c r="AW3624">
        <f t="shared" si="1406"/>
        <v>6.4000000000000005E-4</v>
      </c>
      <c r="AY3624" s="1">
        <v>40842</v>
      </c>
      <c r="AZ3624">
        <v>0.08</v>
      </c>
      <c r="BA3624">
        <f t="shared" si="1407"/>
        <v>8.0000000000000004E-4</v>
      </c>
      <c r="BC3624" s="1">
        <v>40949</v>
      </c>
      <c r="BD3624">
        <v>0.48</v>
      </c>
      <c r="BE3624">
        <f t="shared" si="1408"/>
        <v>4.7999999999999996E-3</v>
      </c>
      <c r="BG3624" s="1">
        <v>40949</v>
      </c>
      <c r="BH3624">
        <v>0.52700000000000002</v>
      </c>
      <c r="BI3624">
        <f t="shared" si="1409"/>
        <v>5.2700000000000004E-3</v>
      </c>
      <c r="BK3624" s="1">
        <v>41726</v>
      </c>
      <c r="BL3624">
        <v>2.3287900000000001</v>
      </c>
      <c r="BM3624">
        <f t="shared" si="1415"/>
        <v>2.32879E-2</v>
      </c>
      <c r="BP3624" s="1">
        <v>40823</v>
      </c>
      <c r="BQ3624">
        <v>149.88</v>
      </c>
      <c r="BR3624">
        <f t="shared" si="1410"/>
        <v>1.4987999999999999</v>
      </c>
      <c r="BT3624" s="1">
        <v>40850</v>
      </c>
      <c r="BU3624">
        <v>1.58</v>
      </c>
      <c r="BV3624">
        <f t="shared" si="1411"/>
        <v>1.5800000000000002E-2</v>
      </c>
      <c r="BX3624" s="1">
        <v>40850</v>
      </c>
      <c r="BY3624">
        <v>1.776</v>
      </c>
      <c r="BZ3624">
        <f t="shared" si="1412"/>
        <v>1.7760000000000001E-2</v>
      </c>
      <c r="CB3624" s="1">
        <v>40949</v>
      </c>
      <c r="CC3624">
        <v>1.2150000000000001</v>
      </c>
      <c r="CD3624">
        <f t="shared" si="1413"/>
        <v>1.2150000000000001E-2</v>
      </c>
      <c r="CG3624" s="1"/>
    </row>
    <row r="3625" spans="1:85" x14ac:dyDescent="0.3">
      <c r="A3625" s="21">
        <f t="shared" si="1414"/>
        <v>50886</v>
      </c>
      <c r="B3625" s="18">
        <f t="shared" si="1398"/>
        <v>112.421875</v>
      </c>
      <c r="C3625">
        <f t="shared" si="1416"/>
        <v>115</v>
      </c>
      <c r="D3625">
        <f t="shared" ca="1" si="1401"/>
        <v>-13.55</v>
      </c>
      <c r="E3625">
        <f ca="1">IF(currency="USD",'Future et co'!F3625,IF(currency="EUR",'Future et co'!G3625,FALSE))</f>
        <v>3.6070000000000005E-2</v>
      </c>
      <c r="F3625">
        <f t="shared" ca="1" si="1402"/>
        <v>3.6070000000000005E-2</v>
      </c>
      <c r="G3625">
        <f t="shared" ca="1" si="1403"/>
        <v>2.0569999999999998E-2</v>
      </c>
      <c r="L3625">
        <f t="shared" ca="1" si="1404"/>
        <v>127.8</v>
      </c>
      <c r="M3625">
        <f t="shared" ca="1" si="1399"/>
        <v>3.6070000000000005E-2</v>
      </c>
      <c r="R3625">
        <f t="shared" ca="1" si="1405"/>
        <v>127.8</v>
      </c>
      <c r="S3625">
        <f t="shared" ca="1" si="1400"/>
        <v>3.6070000000000005E-2</v>
      </c>
      <c r="U3625" s="1"/>
      <c r="W3625" t="str">
        <f t="shared" si="1417"/>
        <v/>
      </c>
      <c r="Y3625" s="1"/>
      <c r="AA3625">
        <f t="shared" si="1418"/>
        <v>0</v>
      </c>
      <c r="AC3625" s="1"/>
      <c r="AE3625">
        <f t="shared" si="1419"/>
        <v>0</v>
      </c>
      <c r="AH3625" s="1"/>
      <c r="AI3625" s="17"/>
      <c r="AJ3625" s="25"/>
      <c r="AU3625" s="1">
        <v>40840</v>
      </c>
      <c r="AV3625">
        <v>6.4000000000000001E-2</v>
      </c>
      <c r="AW3625">
        <f t="shared" si="1406"/>
        <v>6.4000000000000005E-4</v>
      </c>
      <c r="AY3625" s="1">
        <v>40841</v>
      </c>
      <c r="AZ3625">
        <v>7.5999999999999998E-2</v>
      </c>
      <c r="BA3625">
        <f t="shared" si="1407"/>
        <v>7.5999999999999993E-4</v>
      </c>
      <c r="BC3625" s="1">
        <v>40948</v>
      </c>
      <c r="BD3625">
        <v>0.46899999999999997</v>
      </c>
      <c r="BE3625">
        <f t="shared" si="1408"/>
        <v>4.6899999999999997E-3</v>
      </c>
      <c r="BG3625" s="1">
        <v>40948</v>
      </c>
      <c r="BH3625">
        <v>0.52400000000000002</v>
      </c>
      <c r="BI3625">
        <f t="shared" si="1409"/>
        <v>5.2399999999999999E-3</v>
      </c>
      <c r="BK3625" s="1">
        <v>41729</v>
      </c>
      <c r="BL3625">
        <v>2.3106300000000002</v>
      </c>
      <c r="BM3625">
        <f t="shared" si="1415"/>
        <v>2.3106300000000003E-2</v>
      </c>
      <c r="BP3625" s="1">
        <v>40822</v>
      </c>
      <c r="BQ3625">
        <v>150.4</v>
      </c>
      <c r="BR3625">
        <f t="shared" si="1410"/>
        <v>1.504</v>
      </c>
      <c r="BT3625" s="1">
        <v>40849</v>
      </c>
      <c r="BU3625">
        <v>1.5840000000000001</v>
      </c>
      <c r="BV3625">
        <f t="shared" si="1411"/>
        <v>1.584E-2</v>
      </c>
      <c r="BX3625" s="1">
        <v>40849</v>
      </c>
      <c r="BY3625">
        <v>1.78</v>
      </c>
      <c r="BZ3625">
        <f t="shared" si="1412"/>
        <v>1.78E-2</v>
      </c>
      <c r="CB3625" s="1">
        <v>40948</v>
      </c>
      <c r="CC3625">
        <v>1.2270000000000001</v>
      </c>
      <c r="CD3625">
        <f t="shared" si="1413"/>
        <v>1.2270000000000001E-2</v>
      </c>
      <c r="CG3625" s="1"/>
    </row>
    <row r="3626" spans="1:85" x14ac:dyDescent="0.3">
      <c r="A3626" s="21">
        <f t="shared" si="1414"/>
        <v>50887</v>
      </c>
      <c r="B3626" s="18">
        <f t="shared" si="1398"/>
        <v>112.421875</v>
      </c>
      <c r="C3626">
        <f t="shared" si="1416"/>
        <v>115</v>
      </c>
      <c r="D3626">
        <f t="shared" ca="1" si="1401"/>
        <v>-13.552777777777777</v>
      </c>
      <c r="E3626">
        <f ca="1">IF(currency="USD",'Future et co'!F3626,IF(currency="EUR",'Future et co'!G3626,FALSE))</f>
        <v>3.6070000000000005E-2</v>
      </c>
      <c r="F3626">
        <f t="shared" ca="1" si="1402"/>
        <v>3.6070000000000005E-2</v>
      </c>
      <c r="G3626">
        <f t="shared" ca="1" si="1403"/>
        <v>2.0569999999999998E-2</v>
      </c>
      <c r="L3626">
        <f t="shared" ca="1" si="1404"/>
        <v>127.8</v>
      </c>
      <c r="M3626">
        <f t="shared" ca="1" si="1399"/>
        <v>3.6070000000000005E-2</v>
      </c>
      <c r="R3626">
        <f t="shared" ca="1" si="1405"/>
        <v>127.8</v>
      </c>
      <c r="S3626">
        <f t="shared" ca="1" si="1400"/>
        <v>3.6070000000000005E-2</v>
      </c>
      <c r="U3626" s="1"/>
      <c r="W3626" t="str">
        <f t="shared" si="1417"/>
        <v/>
      </c>
      <c r="Y3626" s="1"/>
      <c r="AA3626">
        <f t="shared" si="1418"/>
        <v>0</v>
      </c>
      <c r="AC3626" s="1"/>
      <c r="AE3626">
        <f t="shared" si="1419"/>
        <v>0</v>
      </c>
      <c r="AH3626" s="1"/>
      <c r="AI3626" s="17"/>
      <c r="AJ3626" s="25"/>
      <c r="AU3626" s="1">
        <v>40837</v>
      </c>
      <c r="AV3626">
        <v>6.8000000000000005E-2</v>
      </c>
      <c r="AW3626">
        <f t="shared" si="1406"/>
        <v>6.8000000000000005E-4</v>
      </c>
      <c r="AY3626" s="1">
        <v>40840</v>
      </c>
      <c r="AZ3626">
        <v>7.5999999999999998E-2</v>
      </c>
      <c r="BA3626">
        <f t="shared" si="1407"/>
        <v>7.5999999999999993E-4</v>
      </c>
      <c r="BC3626" s="1">
        <v>40947</v>
      </c>
      <c r="BD3626">
        <v>0.46500000000000002</v>
      </c>
      <c r="BE3626">
        <f t="shared" si="1408"/>
        <v>4.6500000000000005E-3</v>
      </c>
      <c r="BG3626" s="1">
        <v>40947</v>
      </c>
      <c r="BH3626">
        <v>0.52300000000000002</v>
      </c>
      <c r="BI3626">
        <f t="shared" si="1409"/>
        <v>5.2300000000000003E-3</v>
      </c>
      <c r="BK3626" s="1">
        <v>41730</v>
      </c>
      <c r="BL3626">
        <v>2.2991899999999998</v>
      </c>
      <c r="BM3626">
        <f t="shared" si="1415"/>
        <v>2.2991899999999999E-2</v>
      </c>
      <c r="BP3626" s="1">
        <v>40821</v>
      </c>
      <c r="BQ3626">
        <v>151.69999999999999</v>
      </c>
      <c r="BR3626">
        <f t="shared" si="1410"/>
        <v>1.5169999999999999</v>
      </c>
      <c r="BT3626" s="1">
        <v>40848</v>
      </c>
      <c r="BU3626">
        <v>1.585</v>
      </c>
      <c r="BV3626">
        <f t="shared" si="1411"/>
        <v>1.585E-2</v>
      </c>
      <c r="BX3626" s="1">
        <v>40848</v>
      </c>
      <c r="BY3626">
        <v>1.782</v>
      </c>
      <c r="BZ3626">
        <f t="shared" si="1412"/>
        <v>1.7819999999999999E-2</v>
      </c>
      <c r="CB3626" s="1">
        <v>40947</v>
      </c>
      <c r="CC3626">
        <v>1.2050000000000001</v>
      </c>
      <c r="CD3626">
        <f t="shared" si="1413"/>
        <v>1.205E-2</v>
      </c>
      <c r="CG3626" s="1"/>
    </row>
    <row r="3627" spans="1:85" x14ac:dyDescent="0.3">
      <c r="A3627" s="21">
        <f t="shared" si="1414"/>
        <v>50888</v>
      </c>
      <c r="B3627" s="18">
        <f t="shared" si="1398"/>
        <v>112.421875</v>
      </c>
      <c r="C3627">
        <f t="shared" si="1416"/>
        <v>115</v>
      </c>
      <c r="D3627">
        <f t="shared" ca="1" si="1401"/>
        <v>-13.555555555555555</v>
      </c>
      <c r="E3627">
        <f ca="1">IF(currency="USD",'Future et co'!F3627,IF(currency="EUR",'Future et co'!G3627,FALSE))</f>
        <v>3.6070000000000005E-2</v>
      </c>
      <c r="F3627">
        <f t="shared" ca="1" si="1402"/>
        <v>3.6070000000000005E-2</v>
      </c>
      <c r="G3627">
        <f t="shared" ca="1" si="1403"/>
        <v>2.0569999999999998E-2</v>
      </c>
      <c r="L3627">
        <f t="shared" ca="1" si="1404"/>
        <v>127.8</v>
      </c>
      <c r="M3627">
        <f t="shared" ca="1" si="1399"/>
        <v>3.6070000000000005E-2</v>
      </c>
      <c r="R3627">
        <f t="shared" ca="1" si="1405"/>
        <v>127.8</v>
      </c>
      <c r="S3627">
        <f t="shared" ca="1" si="1400"/>
        <v>3.6070000000000005E-2</v>
      </c>
      <c r="U3627" s="1"/>
      <c r="W3627" t="str">
        <f t="shared" si="1417"/>
        <v/>
      </c>
      <c r="Y3627" s="1"/>
      <c r="AA3627">
        <f t="shared" si="1418"/>
        <v>0</v>
      </c>
      <c r="AC3627" s="1"/>
      <c r="AE3627">
        <f t="shared" si="1419"/>
        <v>0</v>
      </c>
      <c r="AH3627" s="1"/>
      <c r="AI3627" s="17"/>
      <c r="AJ3627" s="25"/>
      <c r="AU3627" s="1">
        <v>40836</v>
      </c>
      <c r="AV3627">
        <v>6.3E-2</v>
      </c>
      <c r="AW3627">
        <f t="shared" si="1406"/>
        <v>6.3000000000000003E-4</v>
      </c>
      <c r="AY3627" s="1">
        <v>40837</v>
      </c>
      <c r="AZ3627">
        <v>8.2000000000000003E-2</v>
      </c>
      <c r="BA3627">
        <f t="shared" si="1407"/>
        <v>8.1999999999999998E-4</v>
      </c>
      <c r="BC3627" s="1">
        <v>40946</v>
      </c>
      <c r="BD3627">
        <v>0.48599999999999999</v>
      </c>
      <c r="BE3627">
        <f t="shared" si="1408"/>
        <v>4.8599999999999997E-3</v>
      </c>
      <c r="BG3627" s="1">
        <v>40946</v>
      </c>
      <c r="BH3627">
        <v>0.53200000000000003</v>
      </c>
      <c r="BI3627">
        <f t="shared" si="1409"/>
        <v>5.3200000000000001E-3</v>
      </c>
      <c r="BK3627" s="1">
        <v>41731</v>
      </c>
      <c r="BL3627">
        <v>2.2940299999999998</v>
      </c>
      <c r="BM3627">
        <f t="shared" si="1415"/>
        <v>2.2940299999999997E-2</v>
      </c>
      <c r="BP3627" s="1">
        <v>40820</v>
      </c>
      <c r="BQ3627">
        <v>153.01</v>
      </c>
      <c r="BR3627">
        <f t="shared" si="1410"/>
        <v>1.5301</v>
      </c>
      <c r="BT3627" s="1">
        <v>40847</v>
      </c>
      <c r="BU3627">
        <v>1.591</v>
      </c>
      <c r="BV3627">
        <f t="shared" si="1411"/>
        <v>1.5910000000000001E-2</v>
      </c>
      <c r="BX3627" s="1">
        <v>40847</v>
      </c>
      <c r="BY3627">
        <v>1.788</v>
      </c>
      <c r="BZ3627">
        <f t="shared" si="1412"/>
        <v>1.788E-2</v>
      </c>
      <c r="CB3627" s="1">
        <v>40946</v>
      </c>
      <c r="CC3627">
        <v>1.216</v>
      </c>
      <c r="CD3627">
        <f t="shared" si="1413"/>
        <v>1.2159999999999999E-2</v>
      </c>
      <c r="CG3627" s="1"/>
    </row>
    <row r="3628" spans="1:85" x14ac:dyDescent="0.3">
      <c r="A3628" s="21">
        <f t="shared" si="1414"/>
        <v>50889</v>
      </c>
      <c r="B3628" s="18">
        <f t="shared" si="1398"/>
        <v>112.421875</v>
      </c>
      <c r="C3628">
        <f t="shared" si="1416"/>
        <v>115</v>
      </c>
      <c r="D3628">
        <f t="shared" ca="1" si="1401"/>
        <v>-13.558333333333334</v>
      </c>
      <c r="E3628">
        <f ca="1">IF(currency="USD",'Future et co'!F3628,IF(currency="EUR",'Future et co'!G3628,FALSE))</f>
        <v>3.6070000000000005E-2</v>
      </c>
      <c r="F3628">
        <f t="shared" ca="1" si="1402"/>
        <v>3.6070000000000005E-2</v>
      </c>
      <c r="G3628">
        <f t="shared" ca="1" si="1403"/>
        <v>2.0569999999999998E-2</v>
      </c>
      <c r="L3628">
        <f t="shared" ca="1" si="1404"/>
        <v>127.8</v>
      </c>
      <c r="M3628">
        <f t="shared" ca="1" si="1399"/>
        <v>3.6070000000000005E-2</v>
      </c>
      <c r="R3628">
        <f t="shared" ca="1" si="1405"/>
        <v>127.8</v>
      </c>
      <c r="S3628">
        <f t="shared" ca="1" si="1400"/>
        <v>3.6070000000000005E-2</v>
      </c>
      <c r="U3628" s="1"/>
      <c r="W3628" t="str">
        <f t="shared" si="1417"/>
        <v/>
      </c>
      <c r="Y3628" s="1"/>
      <c r="AA3628">
        <f t="shared" si="1418"/>
        <v>0</v>
      </c>
      <c r="AC3628" s="1"/>
      <c r="AE3628">
        <f t="shared" si="1419"/>
        <v>0</v>
      </c>
      <c r="AH3628" s="1"/>
      <c r="AI3628" s="17"/>
      <c r="AJ3628" s="25"/>
      <c r="AU3628" s="1">
        <v>40835</v>
      </c>
      <c r="AV3628">
        <v>6.8000000000000005E-2</v>
      </c>
      <c r="AW3628">
        <f t="shared" si="1406"/>
        <v>6.8000000000000005E-4</v>
      </c>
      <c r="AY3628" s="1">
        <v>40836</v>
      </c>
      <c r="AZ3628">
        <v>7.6999999999999999E-2</v>
      </c>
      <c r="BA3628">
        <f t="shared" si="1407"/>
        <v>7.6999999999999996E-4</v>
      </c>
      <c r="BC3628" s="1">
        <v>40945</v>
      </c>
      <c r="BD3628">
        <v>0.47099999999999997</v>
      </c>
      <c r="BE3628">
        <f t="shared" si="1408"/>
        <v>4.7099999999999998E-3</v>
      </c>
      <c r="BG3628" s="1">
        <v>40945</v>
      </c>
      <c r="BH3628">
        <v>0.505</v>
      </c>
      <c r="BI3628">
        <f t="shared" si="1409"/>
        <v>5.0499999999999998E-3</v>
      </c>
      <c r="BK3628" s="1">
        <v>41732</v>
      </c>
      <c r="BL3628">
        <v>2.29331</v>
      </c>
      <c r="BM3628">
        <f t="shared" si="1415"/>
        <v>2.2933099999999998E-2</v>
      </c>
      <c r="BP3628" s="1">
        <v>40819</v>
      </c>
      <c r="BQ3628">
        <v>152.13</v>
      </c>
      <c r="BR3628">
        <f t="shared" si="1410"/>
        <v>1.5212999999999999</v>
      </c>
      <c r="BT3628" s="1">
        <v>40844</v>
      </c>
      <c r="BU3628">
        <v>1.5920000000000001</v>
      </c>
      <c r="BV3628">
        <f t="shared" si="1411"/>
        <v>1.592E-2</v>
      </c>
      <c r="BX3628" s="1">
        <v>40844</v>
      </c>
      <c r="BY3628">
        <v>1.7929999999999999</v>
      </c>
      <c r="BZ3628">
        <f t="shared" si="1412"/>
        <v>1.7929999999999998E-2</v>
      </c>
      <c r="CB3628" s="1">
        <v>40945</v>
      </c>
      <c r="CC3628">
        <v>1.1950000000000001</v>
      </c>
      <c r="CD3628">
        <f t="shared" si="1413"/>
        <v>1.1950000000000001E-2</v>
      </c>
      <c r="CG3628" s="1"/>
    </row>
    <row r="3629" spans="1:85" x14ac:dyDescent="0.3">
      <c r="A3629" s="21">
        <f t="shared" si="1414"/>
        <v>50892</v>
      </c>
      <c r="B3629" s="18">
        <f t="shared" si="1398"/>
        <v>112.421875</v>
      </c>
      <c r="C3629">
        <f t="shared" si="1416"/>
        <v>115</v>
      </c>
      <c r="D3629">
        <f t="shared" ca="1" si="1401"/>
        <v>-13.566666666666666</v>
      </c>
      <c r="E3629">
        <f ca="1">IF(currency="USD",'Future et co'!F3629,IF(currency="EUR",'Future et co'!G3629,FALSE))</f>
        <v>3.6070000000000005E-2</v>
      </c>
      <c r="F3629">
        <f t="shared" ca="1" si="1402"/>
        <v>3.6070000000000005E-2</v>
      </c>
      <c r="G3629">
        <f t="shared" ca="1" si="1403"/>
        <v>2.0569999999999998E-2</v>
      </c>
      <c r="L3629">
        <f t="shared" ca="1" si="1404"/>
        <v>127.8</v>
      </c>
      <c r="M3629">
        <f t="shared" ca="1" si="1399"/>
        <v>3.6070000000000005E-2</v>
      </c>
      <c r="R3629">
        <f t="shared" ca="1" si="1405"/>
        <v>127.8</v>
      </c>
      <c r="S3629">
        <f t="shared" ca="1" si="1400"/>
        <v>3.6070000000000005E-2</v>
      </c>
      <c r="U3629" s="1"/>
      <c r="W3629" t="str">
        <f t="shared" si="1417"/>
        <v/>
      </c>
      <c r="Y3629" s="1"/>
      <c r="AA3629">
        <f t="shared" si="1418"/>
        <v>0</v>
      </c>
      <c r="AC3629" s="1"/>
      <c r="AE3629">
        <f t="shared" si="1419"/>
        <v>0</v>
      </c>
      <c r="AH3629" s="1"/>
      <c r="AI3629" s="17"/>
      <c r="AJ3629" s="25"/>
      <c r="AU3629" s="1">
        <v>40834</v>
      </c>
      <c r="AV3629">
        <v>6.6000000000000003E-2</v>
      </c>
      <c r="AW3629">
        <f t="shared" si="1406"/>
        <v>6.6E-4</v>
      </c>
      <c r="AY3629" s="1">
        <v>40835</v>
      </c>
      <c r="AZ3629">
        <v>6.5000000000000002E-2</v>
      </c>
      <c r="BA3629">
        <f t="shared" si="1407"/>
        <v>6.4999999999999997E-4</v>
      </c>
      <c r="BC3629" s="1">
        <v>40942</v>
      </c>
      <c r="BD3629">
        <v>0.45600000000000002</v>
      </c>
      <c r="BE3629">
        <f t="shared" si="1408"/>
        <v>4.5599999999999998E-3</v>
      </c>
      <c r="BG3629" s="1">
        <v>40942</v>
      </c>
      <c r="BH3629">
        <v>0.49099999999999999</v>
      </c>
      <c r="BI3629">
        <f t="shared" si="1409"/>
        <v>4.9100000000000003E-3</v>
      </c>
      <c r="BK3629" s="1">
        <v>41733</v>
      </c>
      <c r="BL3629">
        <v>2.31778</v>
      </c>
      <c r="BM3629">
        <f t="shared" si="1415"/>
        <v>2.3177799999999998E-2</v>
      </c>
      <c r="BP3629" s="1">
        <v>40816</v>
      </c>
      <c r="BQ3629">
        <v>151.07</v>
      </c>
      <c r="BR3629">
        <f t="shared" si="1410"/>
        <v>1.5106999999999999</v>
      </c>
      <c r="BT3629" s="1">
        <v>40843</v>
      </c>
      <c r="BU3629">
        <v>1.59</v>
      </c>
      <c r="BV3629">
        <f t="shared" si="1411"/>
        <v>1.5900000000000001E-2</v>
      </c>
      <c r="BX3629" s="1">
        <v>40843</v>
      </c>
      <c r="BY3629">
        <v>1.788</v>
      </c>
      <c r="BZ3629">
        <f t="shared" si="1412"/>
        <v>1.788E-2</v>
      </c>
      <c r="CB3629" s="1">
        <v>40942</v>
      </c>
      <c r="CC3629">
        <v>1.228</v>
      </c>
      <c r="CD3629">
        <f t="shared" si="1413"/>
        <v>1.2279999999999999E-2</v>
      </c>
      <c r="CG3629" s="1"/>
    </row>
    <row r="3630" spans="1:85" x14ac:dyDescent="0.3">
      <c r="A3630" s="21">
        <f t="shared" si="1414"/>
        <v>50893</v>
      </c>
      <c r="B3630" s="18">
        <f t="shared" si="1398"/>
        <v>112.421875</v>
      </c>
      <c r="C3630">
        <f t="shared" si="1416"/>
        <v>115</v>
      </c>
      <c r="D3630">
        <f t="shared" ca="1" si="1401"/>
        <v>-13.569444444444445</v>
      </c>
      <c r="E3630">
        <f ca="1">IF(currency="USD",'Future et co'!F3630,IF(currency="EUR",'Future et co'!G3630,FALSE))</f>
        <v>3.6070000000000005E-2</v>
      </c>
      <c r="F3630">
        <f t="shared" ca="1" si="1402"/>
        <v>3.6070000000000005E-2</v>
      </c>
      <c r="G3630">
        <f t="shared" ca="1" si="1403"/>
        <v>2.0569999999999998E-2</v>
      </c>
      <c r="L3630">
        <f t="shared" ca="1" si="1404"/>
        <v>127.8</v>
      </c>
      <c r="M3630">
        <f t="shared" ca="1" si="1399"/>
        <v>3.6070000000000005E-2</v>
      </c>
      <c r="R3630">
        <f t="shared" ca="1" si="1405"/>
        <v>127.8</v>
      </c>
      <c r="S3630">
        <f t="shared" ca="1" si="1400"/>
        <v>3.6070000000000005E-2</v>
      </c>
      <c r="U3630" s="1"/>
      <c r="W3630" t="str">
        <f t="shared" si="1417"/>
        <v/>
      </c>
      <c r="Y3630" s="1"/>
      <c r="AA3630">
        <f t="shared" si="1418"/>
        <v>0</v>
      </c>
      <c r="AC3630" s="1"/>
      <c r="AE3630">
        <f t="shared" si="1419"/>
        <v>0</v>
      </c>
      <c r="AH3630" s="1"/>
      <c r="AI3630" s="17"/>
      <c r="AJ3630" s="25"/>
      <c r="AU3630" s="1">
        <v>40833</v>
      </c>
      <c r="AV3630">
        <v>7.2999999999999995E-2</v>
      </c>
      <c r="AW3630">
        <f t="shared" si="1406"/>
        <v>7.2999999999999996E-4</v>
      </c>
      <c r="AY3630" s="1">
        <v>40834</v>
      </c>
      <c r="AZ3630">
        <v>0.08</v>
      </c>
      <c r="BA3630">
        <f t="shared" si="1407"/>
        <v>8.0000000000000004E-4</v>
      </c>
      <c r="BC3630" s="1">
        <v>40941</v>
      </c>
      <c r="BD3630">
        <v>0.44900000000000001</v>
      </c>
      <c r="BE3630">
        <f t="shared" si="1408"/>
        <v>4.4900000000000001E-3</v>
      </c>
      <c r="BG3630" s="1">
        <v>40941</v>
      </c>
      <c r="BH3630">
        <v>0.47499999999999998</v>
      </c>
      <c r="BI3630">
        <f t="shared" si="1409"/>
        <v>4.7499999999999999E-3</v>
      </c>
      <c r="BK3630" s="1">
        <v>41736</v>
      </c>
      <c r="BL3630">
        <v>2.3467699999999998</v>
      </c>
      <c r="BM3630">
        <f t="shared" si="1415"/>
        <v>2.3467699999999998E-2</v>
      </c>
      <c r="BP3630" s="1">
        <v>40815</v>
      </c>
      <c r="BQ3630">
        <v>149.69999999999999</v>
      </c>
      <c r="BR3630">
        <f t="shared" si="1410"/>
        <v>1.4969999999999999</v>
      </c>
      <c r="BT3630" s="1">
        <v>40842</v>
      </c>
      <c r="BU3630">
        <v>1.5880000000000001</v>
      </c>
      <c r="BV3630">
        <f t="shared" si="1411"/>
        <v>1.5880000000000002E-2</v>
      </c>
      <c r="BX3630" s="1">
        <v>40842</v>
      </c>
      <c r="BY3630">
        <v>1.7849999999999999</v>
      </c>
      <c r="BZ3630">
        <f t="shared" si="1412"/>
        <v>1.7849999999999998E-2</v>
      </c>
      <c r="CB3630" s="1">
        <v>40941</v>
      </c>
      <c r="CC3630">
        <v>1.2170000000000001</v>
      </c>
      <c r="CD3630">
        <f t="shared" si="1413"/>
        <v>1.217E-2</v>
      </c>
      <c r="CG3630" s="1"/>
    </row>
    <row r="3631" spans="1:85" x14ac:dyDescent="0.3">
      <c r="A3631" s="21">
        <f t="shared" si="1414"/>
        <v>50894</v>
      </c>
      <c r="B3631" s="18">
        <f t="shared" si="1398"/>
        <v>112.421875</v>
      </c>
      <c r="C3631">
        <f t="shared" si="1416"/>
        <v>115</v>
      </c>
      <c r="D3631">
        <f t="shared" ca="1" si="1401"/>
        <v>-13.572222222222223</v>
      </c>
      <c r="E3631">
        <f ca="1">IF(currency="USD",'Future et co'!F3631,IF(currency="EUR",'Future et co'!G3631,FALSE))</f>
        <v>3.6070000000000005E-2</v>
      </c>
      <c r="F3631">
        <f t="shared" ca="1" si="1402"/>
        <v>3.6070000000000005E-2</v>
      </c>
      <c r="G3631">
        <f t="shared" ca="1" si="1403"/>
        <v>2.0569999999999998E-2</v>
      </c>
      <c r="L3631">
        <f t="shared" ca="1" si="1404"/>
        <v>127.8</v>
      </c>
      <c r="M3631">
        <f t="shared" ca="1" si="1399"/>
        <v>3.6070000000000005E-2</v>
      </c>
      <c r="R3631">
        <f t="shared" ca="1" si="1405"/>
        <v>127.8</v>
      </c>
      <c r="S3631">
        <f t="shared" ca="1" si="1400"/>
        <v>3.6070000000000005E-2</v>
      </c>
      <c r="U3631" s="1"/>
      <c r="W3631" t="str">
        <f t="shared" si="1417"/>
        <v/>
      </c>
      <c r="Y3631" s="1"/>
      <c r="AA3631">
        <f t="shared" si="1418"/>
        <v>0</v>
      </c>
      <c r="AC3631" s="1"/>
      <c r="AE3631">
        <f t="shared" si="1419"/>
        <v>0</v>
      </c>
      <c r="AH3631" s="1"/>
      <c r="AI3631" s="17"/>
      <c r="AJ3631" s="25"/>
      <c r="AU3631" s="1">
        <v>40830</v>
      </c>
      <c r="AV3631">
        <v>5.2499999999999998E-2</v>
      </c>
      <c r="AW3631">
        <f t="shared" si="1406"/>
        <v>5.2499999999999997E-4</v>
      </c>
      <c r="AY3631" s="1">
        <v>40833</v>
      </c>
      <c r="AZ3631">
        <v>8.1000000000000003E-2</v>
      </c>
      <c r="BA3631">
        <f t="shared" si="1407"/>
        <v>8.1000000000000006E-4</v>
      </c>
      <c r="BC3631" s="1">
        <v>40940</v>
      </c>
      <c r="BD3631">
        <v>0.46300000000000002</v>
      </c>
      <c r="BE3631">
        <f t="shared" si="1408"/>
        <v>4.6300000000000004E-3</v>
      </c>
      <c r="BG3631" s="1">
        <v>40940</v>
      </c>
      <c r="BH3631">
        <v>0.48799999999999999</v>
      </c>
      <c r="BI3631">
        <f t="shared" si="1409"/>
        <v>4.8799999999999998E-3</v>
      </c>
      <c r="BK3631" s="1">
        <v>41737</v>
      </c>
      <c r="BL3631">
        <v>2.3431700000000002</v>
      </c>
      <c r="BM3631">
        <f t="shared" si="1415"/>
        <v>2.3431700000000003E-2</v>
      </c>
      <c r="BP3631" s="1">
        <v>40814</v>
      </c>
      <c r="BQ3631">
        <v>150.16</v>
      </c>
      <c r="BR3631">
        <f t="shared" si="1410"/>
        <v>1.5016</v>
      </c>
      <c r="BT3631" s="1">
        <v>40841</v>
      </c>
      <c r="BU3631">
        <v>1.5880000000000001</v>
      </c>
      <c r="BV3631">
        <f t="shared" si="1411"/>
        <v>1.5880000000000002E-2</v>
      </c>
      <c r="BX3631" s="1">
        <v>40841</v>
      </c>
      <c r="BY3631">
        <v>1.788</v>
      </c>
      <c r="BZ3631">
        <f t="shared" si="1412"/>
        <v>1.788E-2</v>
      </c>
      <c r="CB3631" s="1">
        <v>40940</v>
      </c>
      <c r="CC3631">
        <v>1.2010000000000001</v>
      </c>
      <c r="CD3631">
        <f t="shared" si="1413"/>
        <v>1.201E-2</v>
      </c>
      <c r="CG3631" s="1"/>
    </row>
    <row r="3632" spans="1:85" x14ac:dyDescent="0.3">
      <c r="A3632" s="21">
        <f t="shared" si="1414"/>
        <v>50895</v>
      </c>
      <c r="B3632" s="18">
        <f t="shared" si="1398"/>
        <v>112.421875</v>
      </c>
      <c r="C3632">
        <f t="shared" si="1416"/>
        <v>115</v>
      </c>
      <c r="D3632">
        <f t="shared" ca="1" si="1401"/>
        <v>-13.574999999999999</v>
      </c>
      <c r="E3632">
        <f ca="1">IF(currency="USD",'Future et co'!F3632,IF(currency="EUR",'Future et co'!G3632,FALSE))</f>
        <v>3.6070000000000005E-2</v>
      </c>
      <c r="F3632">
        <f t="shared" ca="1" si="1402"/>
        <v>3.6070000000000005E-2</v>
      </c>
      <c r="G3632">
        <f t="shared" ca="1" si="1403"/>
        <v>2.0569999999999998E-2</v>
      </c>
      <c r="L3632">
        <f t="shared" ca="1" si="1404"/>
        <v>127.8</v>
      </c>
      <c r="M3632">
        <f t="shared" ca="1" si="1399"/>
        <v>3.6070000000000005E-2</v>
      </c>
      <c r="R3632">
        <f t="shared" ca="1" si="1405"/>
        <v>127.8</v>
      </c>
      <c r="S3632">
        <f t="shared" ca="1" si="1400"/>
        <v>3.6070000000000005E-2</v>
      </c>
      <c r="U3632" s="1"/>
      <c r="W3632" t="str">
        <f t="shared" si="1417"/>
        <v/>
      </c>
      <c r="Y3632" s="1"/>
      <c r="AA3632">
        <f t="shared" si="1418"/>
        <v>0</v>
      </c>
      <c r="AC3632" s="1"/>
      <c r="AE3632">
        <f t="shared" si="1419"/>
        <v>0</v>
      </c>
      <c r="AH3632" s="1"/>
      <c r="AI3632" s="17"/>
      <c r="AJ3632" s="25"/>
      <c r="AU3632" s="1">
        <v>40829</v>
      </c>
      <c r="AV3632">
        <v>6.9000000000000006E-2</v>
      </c>
      <c r="AW3632">
        <f t="shared" si="1406"/>
        <v>6.9000000000000008E-4</v>
      </c>
      <c r="AY3632" s="1">
        <v>40830</v>
      </c>
      <c r="AZ3632">
        <v>8.1000000000000003E-2</v>
      </c>
      <c r="BA3632">
        <f t="shared" si="1407"/>
        <v>8.1000000000000006E-4</v>
      </c>
      <c r="BC3632" s="1">
        <v>40939</v>
      </c>
      <c r="BD3632">
        <v>0.47899999999999998</v>
      </c>
      <c r="BE3632">
        <f t="shared" si="1408"/>
        <v>4.79E-3</v>
      </c>
      <c r="BG3632" s="1">
        <v>40939</v>
      </c>
      <c r="BH3632">
        <v>0.499</v>
      </c>
      <c r="BI3632">
        <f t="shared" si="1409"/>
        <v>4.9899999999999996E-3</v>
      </c>
      <c r="BK3632" s="1">
        <v>41738</v>
      </c>
      <c r="BL3632">
        <v>2.3214800000000002</v>
      </c>
      <c r="BM3632">
        <f t="shared" si="1415"/>
        <v>2.3214800000000001E-2</v>
      </c>
      <c r="BP3632" s="1">
        <v>40813</v>
      </c>
      <c r="BQ3632">
        <v>150.4</v>
      </c>
      <c r="BR3632">
        <f t="shared" si="1410"/>
        <v>1.504</v>
      </c>
      <c r="BT3632" s="1">
        <v>40840</v>
      </c>
      <c r="BU3632">
        <v>1.5880000000000001</v>
      </c>
      <c r="BV3632">
        <f t="shared" si="1411"/>
        <v>1.5880000000000002E-2</v>
      </c>
      <c r="BX3632" s="1">
        <v>40840</v>
      </c>
      <c r="BY3632">
        <v>1.7849999999999999</v>
      </c>
      <c r="BZ3632">
        <f t="shared" si="1412"/>
        <v>1.7849999999999998E-2</v>
      </c>
      <c r="CB3632" s="1">
        <v>40939</v>
      </c>
      <c r="CC3632">
        <v>1.2190000000000001</v>
      </c>
      <c r="CD3632">
        <f t="shared" si="1413"/>
        <v>1.2190000000000001E-2</v>
      </c>
      <c r="CG3632" s="1"/>
    </row>
    <row r="3633" spans="1:85" x14ac:dyDescent="0.3">
      <c r="A3633" s="21">
        <f t="shared" si="1414"/>
        <v>50896</v>
      </c>
      <c r="B3633" s="18">
        <f t="shared" si="1398"/>
        <v>112.421875</v>
      </c>
      <c r="C3633">
        <f t="shared" si="1416"/>
        <v>115</v>
      </c>
      <c r="D3633">
        <f t="shared" ca="1" si="1401"/>
        <v>-13.577777777777778</v>
      </c>
      <c r="E3633">
        <f ca="1">IF(currency="USD",'Future et co'!F3633,IF(currency="EUR",'Future et co'!G3633,FALSE))</f>
        <v>3.6070000000000005E-2</v>
      </c>
      <c r="F3633">
        <f t="shared" ca="1" si="1402"/>
        <v>3.6070000000000005E-2</v>
      </c>
      <c r="G3633">
        <f t="shared" ca="1" si="1403"/>
        <v>2.0569999999999998E-2</v>
      </c>
      <c r="L3633">
        <f t="shared" ca="1" si="1404"/>
        <v>127.8</v>
      </c>
      <c r="M3633">
        <f t="shared" ca="1" si="1399"/>
        <v>3.6070000000000005E-2</v>
      </c>
      <c r="R3633">
        <f t="shared" ca="1" si="1405"/>
        <v>127.8</v>
      </c>
      <c r="S3633">
        <f t="shared" ca="1" si="1400"/>
        <v>3.6070000000000005E-2</v>
      </c>
      <c r="U3633" s="1"/>
      <c r="W3633" t="str">
        <f t="shared" si="1417"/>
        <v/>
      </c>
      <c r="Y3633" s="1"/>
      <c r="AA3633">
        <f t="shared" si="1418"/>
        <v>0</v>
      </c>
      <c r="AC3633" s="1"/>
      <c r="AE3633">
        <f t="shared" si="1419"/>
        <v>0</v>
      </c>
      <c r="AH3633" s="1"/>
      <c r="AI3633" s="17"/>
      <c r="AJ3633" s="25"/>
      <c r="AU3633" s="1">
        <v>40828</v>
      </c>
      <c r="AV3633">
        <v>6.8000000000000005E-2</v>
      </c>
      <c r="AW3633">
        <f t="shared" si="1406"/>
        <v>6.8000000000000005E-4</v>
      </c>
      <c r="AY3633" s="1">
        <v>40829</v>
      </c>
      <c r="AZ3633">
        <v>8.1000000000000003E-2</v>
      </c>
      <c r="BA3633">
        <f t="shared" si="1407"/>
        <v>8.1000000000000006E-4</v>
      </c>
      <c r="BC3633" s="1">
        <v>40938</v>
      </c>
      <c r="BD3633">
        <v>0.501</v>
      </c>
      <c r="BE3633">
        <f t="shared" si="1408"/>
        <v>5.0099999999999997E-3</v>
      </c>
      <c r="BG3633" s="1">
        <v>40938</v>
      </c>
      <c r="BH3633">
        <v>0.51600000000000001</v>
      </c>
      <c r="BI3633">
        <f t="shared" si="1409"/>
        <v>5.1600000000000005E-3</v>
      </c>
      <c r="BK3633" s="1">
        <v>41739</v>
      </c>
      <c r="BL3633">
        <v>2.3654999999999999</v>
      </c>
      <c r="BM3633">
        <f t="shared" si="1415"/>
        <v>2.3654999999999999E-2</v>
      </c>
      <c r="BP3633" s="1">
        <v>40812</v>
      </c>
      <c r="BQ3633">
        <v>151.94</v>
      </c>
      <c r="BR3633">
        <f t="shared" si="1410"/>
        <v>1.5194000000000001</v>
      </c>
      <c r="BT3633" s="1">
        <v>40837</v>
      </c>
      <c r="BU3633">
        <v>1.585</v>
      </c>
      <c r="BV3633">
        <f t="shared" si="1411"/>
        <v>1.585E-2</v>
      </c>
      <c r="BX3633" s="1">
        <v>40837</v>
      </c>
      <c r="BY3633">
        <v>1.7849999999999999</v>
      </c>
      <c r="BZ3633">
        <f t="shared" si="1412"/>
        <v>1.7849999999999998E-2</v>
      </c>
      <c r="CB3633" s="1">
        <v>40938</v>
      </c>
      <c r="CC3633">
        <v>1.2749999999999999</v>
      </c>
      <c r="CD3633">
        <f t="shared" si="1413"/>
        <v>1.2749999999999999E-2</v>
      </c>
      <c r="CG3633" s="1"/>
    </row>
    <row r="3634" spans="1:85" x14ac:dyDescent="0.3">
      <c r="A3634" s="21">
        <f t="shared" si="1414"/>
        <v>50899</v>
      </c>
      <c r="B3634" s="18">
        <f t="shared" si="1398"/>
        <v>112.421875</v>
      </c>
      <c r="C3634">
        <f t="shared" si="1416"/>
        <v>115</v>
      </c>
      <c r="D3634">
        <f t="shared" ca="1" si="1401"/>
        <v>-13.58611111111111</v>
      </c>
      <c r="E3634">
        <f ca="1">IF(currency="USD",'Future et co'!F3634,IF(currency="EUR",'Future et co'!G3634,FALSE))</f>
        <v>3.6070000000000005E-2</v>
      </c>
      <c r="F3634">
        <f t="shared" ca="1" si="1402"/>
        <v>3.6070000000000005E-2</v>
      </c>
      <c r="G3634">
        <f t="shared" ca="1" si="1403"/>
        <v>2.0569999999999998E-2</v>
      </c>
      <c r="L3634">
        <f t="shared" ca="1" si="1404"/>
        <v>127.8</v>
      </c>
      <c r="M3634">
        <f t="shared" ca="1" si="1399"/>
        <v>3.6070000000000005E-2</v>
      </c>
      <c r="R3634">
        <f t="shared" ca="1" si="1405"/>
        <v>127.8</v>
      </c>
      <c r="S3634">
        <f t="shared" ca="1" si="1400"/>
        <v>3.6070000000000005E-2</v>
      </c>
      <c r="U3634" s="1"/>
      <c r="W3634" t="str">
        <f t="shared" si="1417"/>
        <v/>
      </c>
      <c r="Y3634" s="1"/>
      <c r="AA3634">
        <f t="shared" si="1418"/>
        <v>0</v>
      </c>
      <c r="AC3634" s="1"/>
      <c r="AE3634">
        <f t="shared" si="1419"/>
        <v>0</v>
      </c>
      <c r="AH3634" s="1"/>
      <c r="AI3634" s="17"/>
      <c r="AJ3634" s="25"/>
      <c r="AU3634" s="1">
        <v>40827</v>
      </c>
      <c r="AV3634">
        <v>7.0999999999999994E-2</v>
      </c>
      <c r="AW3634">
        <f t="shared" si="1406"/>
        <v>7.0999999999999991E-4</v>
      </c>
      <c r="AY3634" s="1">
        <v>40828</v>
      </c>
      <c r="AZ3634">
        <v>6.7500000000000004E-2</v>
      </c>
      <c r="BA3634">
        <f t="shared" si="1407"/>
        <v>6.7500000000000004E-4</v>
      </c>
      <c r="BC3634" s="1">
        <v>40935</v>
      </c>
      <c r="BD3634">
        <v>0.503</v>
      </c>
      <c r="BE3634">
        <f t="shared" si="1408"/>
        <v>5.0299999999999997E-3</v>
      </c>
      <c r="BG3634" s="1">
        <v>40935</v>
      </c>
      <c r="BH3634">
        <v>0.52200000000000002</v>
      </c>
      <c r="BI3634">
        <f t="shared" si="1409"/>
        <v>5.2199999999999998E-3</v>
      </c>
      <c r="BK3634" s="1">
        <v>41740</v>
      </c>
      <c r="BL3634">
        <v>2.38673</v>
      </c>
      <c r="BM3634">
        <f t="shared" si="1415"/>
        <v>2.3867300000000001E-2</v>
      </c>
      <c r="BP3634" s="1">
        <v>40809</v>
      </c>
      <c r="BQ3634">
        <v>152.88</v>
      </c>
      <c r="BR3634">
        <f t="shared" si="1410"/>
        <v>1.5287999999999999</v>
      </c>
      <c r="BT3634" s="1">
        <v>40836</v>
      </c>
      <c r="BU3634">
        <v>1.5840000000000001</v>
      </c>
      <c r="BV3634">
        <f t="shared" si="1411"/>
        <v>1.584E-2</v>
      </c>
      <c r="BX3634" s="1">
        <v>40836</v>
      </c>
      <c r="BY3634">
        <v>1.7849999999999999</v>
      </c>
      <c r="BZ3634">
        <f t="shared" si="1412"/>
        <v>1.7849999999999998E-2</v>
      </c>
      <c r="CB3634" s="1">
        <v>40935</v>
      </c>
      <c r="CC3634">
        <v>1.2889999999999999</v>
      </c>
      <c r="CD3634">
        <f t="shared" si="1413"/>
        <v>1.2889999999999999E-2</v>
      </c>
      <c r="CG3634" s="1"/>
    </row>
    <row r="3635" spans="1:85" x14ac:dyDescent="0.3">
      <c r="A3635" s="21">
        <f t="shared" si="1414"/>
        <v>50900</v>
      </c>
      <c r="B3635" s="18">
        <f t="shared" si="1398"/>
        <v>112.421875</v>
      </c>
      <c r="C3635">
        <f t="shared" si="1416"/>
        <v>115</v>
      </c>
      <c r="D3635">
        <f t="shared" ca="1" si="1401"/>
        <v>-13.588888888888889</v>
      </c>
      <c r="E3635">
        <f ca="1">IF(currency="USD",'Future et co'!F3635,IF(currency="EUR",'Future et co'!G3635,FALSE))</f>
        <v>3.6070000000000005E-2</v>
      </c>
      <c r="F3635">
        <f t="shared" ca="1" si="1402"/>
        <v>3.6070000000000005E-2</v>
      </c>
      <c r="G3635">
        <f t="shared" ca="1" si="1403"/>
        <v>2.0569999999999998E-2</v>
      </c>
      <c r="L3635">
        <f t="shared" ca="1" si="1404"/>
        <v>127.8</v>
      </c>
      <c r="M3635">
        <f t="shared" ca="1" si="1399"/>
        <v>3.6070000000000005E-2</v>
      </c>
      <c r="R3635">
        <f t="shared" ca="1" si="1405"/>
        <v>127.8</v>
      </c>
      <c r="S3635">
        <f t="shared" ca="1" si="1400"/>
        <v>3.6070000000000005E-2</v>
      </c>
      <c r="U3635" s="1"/>
      <c r="W3635" t="str">
        <f t="shared" si="1417"/>
        <v/>
      </c>
      <c r="Y3635" s="1"/>
      <c r="AA3635">
        <f t="shared" si="1418"/>
        <v>0</v>
      </c>
      <c r="AC3635" s="1"/>
      <c r="AE3635">
        <f t="shared" si="1419"/>
        <v>0</v>
      </c>
      <c r="AH3635" s="1"/>
      <c r="AI3635" s="17"/>
      <c r="AJ3635" s="25"/>
      <c r="AU3635" s="1">
        <v>40826</v>
      </c>
      <c r="AV3635">
        <v>7.6999999999999999E-2</v>
      </c>
      <c r="AW3635">
        <f t="shared" si="1406"/>
        <v>7.6999999999999996E-4</v>
      </c>
      <c r="AY3635" s="1">
        <v>40827</v>
      </c>
      <c r="AZ3635">
        <v>8.5000000000000006E-2</v>
      </c>
      <c r="BA3635">
        <f t="shared" si="1407"/>
        <v>8.5000000000000006E-4</v>
      </c>
      <c r="BC3635" s="1">
        <v>40934</v>
      </c>
      <c r="BD3635">
        <v>0.49299999999999999</v>
      </c>
      <c r="BE3635">
        <f t="shared" si="1408"/>
        <v>4.9300000000000004E-3</v>
      </c>
      <c r="BG3635" s="1">
        <v>40934</v>
      </c>
      <c r="BH3635">
        <v>0.501</v>
      </c>
      <c r="BI3635">
        <f t="shared" si="1409"/>
        <v>5.0099999999999997E-3</v>
      </c>
      <c r="BK3635" s="1">
        <v>41743</v>
      </c>
      <c r="BL3635">
        <v>2.3683000000000001</v>
      </c>
      <c r="BM3635">
        <f t="shared" si="1415"/>
        <v>2.3682999999999999E-2</v>
      </c>
      <c r="BP3635" s="1">
        <v>40808</v>
      </c>
      <c r="BQ3635">
        <v>153.37</v>
      </c>
      <c r="BR3635">
        <f t="shared" si="1410"/>
        <v>1.5337000000000001</v>
      </c>
      <c r="BT3635" s="1">
        <v>40835</v>
      </c>
      <c r="BU3635">
        <v>1.5820000000000001</v>
      </c>
      <c r="BV3635">
        <f t="shared" si="1411"/>
        <v>1.5820000000000001E-2</v>
      </c>
      <c r="BX3635" s="1">
        <v>40835</v>
      </c>
      <c r="BY3635">
        <v>1.7829999999999999</v>
      </c>
      <c r="BZ3635">
        <f t="shared" si="1412"/>
        <v>1.7829999999999999E-2</v>
      </c>
      <c r="CB3635" s="1">
        <v>40934</v>
      </c>
      <c r="CC3635">
        <v>1.2669999999999999</v>
      </c>
      <c r="CD3635">
        <f t="shared" si="1413"/>
        <v>1.2669999999999999E-2</v>
      </c>
      <c r="CG3635" s="1"/>
    </row>
    <row r="3636" spans="1:85" x14ac:dyDescent="0.3">
      <c r="A3636" s="21">
        <f t="shared" si="1414"/>
        <v>50901</v>
      </c>
      <c r="B3636" s="18">
        <f t="shared" si="1398"/>
        <v>112.421875</v>
      </c>
      <c r="C3636">
        <f t="shared" si="1416"/>
        <v>115</v>
      </c>
      <c r="D3636">
        <f t="shared" ca="1" si="1401"/>
        <v>-13.591666666666667</v>
      </c>
      <c r="E3636">
        <f ca="1">IF(currency="USD",'Future et co'!F3636,IF(currency="EUR",'Future et co'!G3636,FALSE))</f>
        <v>3.6070000000000005E-2</v>
      </c>
      <c r="F3636">
        <f t="shared" ca="1" si="1402"/>
        <v>3.6070000000000005E-2</v>
      </c>
      <c r="G3636">
        <f t="shared" ca="1" si="1403"/>
        <v>2.0569999999999998E-2</v>
      </c>
      <c r="L3636">
        <f t="shared" ca="1" si="1404"/>
        <v>127.8</v>
      </c>
      <c r="M3636">
        <f t="shared" ca="1" si="1399"/>
        <v>3.6070000000000005E-2</v>
      </c>
      <c r="R3636">
        <f t="shared" ca="1" si="1405"/>
        <v>127.8</v>
      </c>
      <c r="S3636">
        <f t="shared" ca="1" si="1400"/>
        <v>3.6070000000000005E-2</v>
      </c>
      <c r="U3636" s="1"/>
      <c r="W3636" t="str">
        <f t="shared" si="1417"/>
        <v/>
      </c>
      <c r="Y3636" s="1"/>
      <c r="AA3636">
        <f t="shared" si="1418"/>
        <v>0</v>
      </c>
      <c r="AC3636" s="1"/>
      <c r="AE3636">
        <f t="shared" si="1419"/>
        <v>0</v>
      </c>
      <c r="AH3636" s="1"/>
      <c r="AI3636" s="17"/>
      <c r="AJ3636" s="25"/>
      <c r="AU3636" s="1">
        <v>40823</v>
      </c>
      <c r="AV3636">
        <v>7.3999999999999996E-2</v>
      </c>
      <c r="AW3636">
        <f t="shared" si="1406"/>
        <v>7.3999999999999999E-4</v>
      </c>
      <c r="AY3636" s="1">
        <v>40826</v>
      </c>
      <c r="AZ3636">
        <v>9.5000000000000001E-2</v>
      </c>
      <c r="BA3636">
        <f t="shared" si="1407"/>
        <v>9.5E-4</v>
      </c>
      <c r="BC3636" s="1">
        <v>40933</v>
      </c>
      <c r="BD3636">
        <v>0.501</v>
      </c>
      <c r="BE3636">
        <f t="shared" si="1408"/>
        <v>5.0099999999999997E-3</v>
      </c>
      <c r="BG3636" s="1">
        <v>40933</v>
      </c>
      <c r="BH3636">
        <v>0.52400000000000002</v>
      </c>
      <c r="BI3636">
        <f t="shared" si="1409"/>
        <v>5.2399999999999999E-3</v>
      </c>
      <c r="BK3636" s="1">
        <v>41744</v>
      </c>
      <c r="BL3636">
        <v>2.3535400000000002</v>
      </c>
      <c r="BM3636">
        <f t="shared" si="1415"/>
        <v>2.3535400000000001E-2</v>
      </c>
      <c r="BP3636" s="1">
        <v>40807</v>
      </c>
      <c r="BQ3636">
        <v>152.52000000000001</v>
      </c>
      <c r="BR3636">
        <f t="shared" si="1410"/>
        <v>1.5252000000000001</v>
      </c>
      <c r="BT3636" s="1">
        <v>40834</v>
      </c>
      <c r="BU3636">
        <v>1.579</v>
      </c>
      <c r="BV3636">
        <f t="shared" si="1411"/>
        <v>1.5789999999999998E-2</v>
      </c>
      <c r="BX3636" s="1">
        <v>40834</v>
      </c>
      <c r="BY3636">
        <v>1.78</v>
      </c>
      <c r="BZ3636">
        <f t="shared" si="1412"/>
        <v>1.78E-2</v>
      </c>
      <c r="CB3636" s="1">
        <v>40933</v>
      </c>
      <c r="CC3636">
        <v>1.2769999999999999</v>
      </c>
      <c r="CD3636">
        <f t="shared" si="1413"/>
        <v>1.2769999999999998E-2</v>
      </c>
      <c r="CG3636" s="1"/>
    </row>
    <row r="3637" spans="1:85" x14ac:dyDescent="0.3">
      <c r="A3637" s="21">
        <f t="shared" si="1414"/>
        <v>50902</v>
      </c>
      <c r="B3637" s="18">
        <f t="shared" si="1398"/>
        <v>112.421875</v>
      </c>
      <c r="C3637">
        <f t="shared" si="1416"/>
        <v>115</v>
      </c>
      <c r="D3637">
        <f t="shared" ca="1" si="1401"/>
        <v>-13.594444444444445</v>
      </c>
      <c r="E3637">
        <f ca="1">IF(currency="USD",'Future et co'!F3637,IF(currency="EUR",'Future et co'!G3637,FALSE))</f>
        <v>3.6070000000000005E-2</v>
      </c>
      <c r="F3637">
        <f t="shared" ca="1" si="1402"/>
        <v>3.6070000000000005E-2</v>
      </c>
      <c r="G3637">
        <f t="shared" ca="1" si="1403"/>
        <v>2.0569999999999998E-2</v>
      </c>
      <c r="L3637">
        <f t="shared" ca="1" si="1404"/>
        <v>127.8</v>
      </c>
      <c r="M3637">
        <f t="shared" ca="1" si="1399"/>
        <v>3.6070000000000005E-2</v>
      </c>
      <c r="R3637">
        <f t="shared" ca="1" si="1405"/>
        <v>127.8</v>
      </c>
      <c r="S3637">
        <f t="shared" ca="1" si="1400"/>
        <v>3.6070000000000005E-2</v>
      </c>
      <c r="U3637" s="1"/>
      <c r="W3637" t="str">
        <f t="shared" si="1417"/>
        <v/>
      </c>
      <c r="Y3637" s="1"/>
      <c r="AA3637">
        <f t="shared" si="1418"/>
        <v>0</v>
      </c>
      <c r="AC3637" s="1"/>
      <c r="AE3637">
        <f t="shared" si="1419"/>
        <v>0</v>
      </c>
      <c r="AH3637" s="1"/>
      <c r="AI3637" s="17"/>
      <c r="AJ3637" s="25"/>
      <c r="AU3637" s="1">
        <v>40822</v>
      </c>
      <c r="AV3637">
        <v>7.3999999999999996E-2</v>
      </c>
      <c r="AW3637">
        <f t="shared" si="1406"/>
        <v>7.3999999999999999E-4</v>
      </c>
      <c r="AY3637" s="1">
        <v>40823</v>
      </c>
      <c r="AZ3637">
        <v>8.8999999999999996E-2</v>
      </c>
      <c r="BA3637">
        <f t="shared" si="1407"/>
        <v>8.8999999999999995E-4</v>
      </c>
      <c r="BC3637" s="1">
        <v>40932</v>
      </c>
      <c r="BD3637">
        <v>0.53200000000000003</v>
      </c>
      <c r="BE3637">
        <f t="shared" si="1408"/>
        <v>5.3200000000000001E-3</v>
      </c>
      <c r="BG3637" s="1">
        <v>40932</v>
      </c>
      <c r="BH3637">
        <v>0.57299999999999995</v>
      </c>
      <c r="BI3637">
        <f t="shared" si="1409"/>
        <v>5.7299999999999999E-3</v>
      </c>
      <c r="BK3637" s="1">
        <v>41745</v>
      </c>
      <c r="BL3637">
        <v>2.3336299999999999</v>
      </c>
      <c r="BM3637">
        <f t="shared" si="1415"/>
        <v>2.3336299999999997E-2</v>
      </c>
      <c r="BP3637" s="1">
        <v>40806</v>
      </c>
      <c r="BQ3637">
        <v>152.13</v>
      </c>
      <c r="BR3637">
        <f t="shared" si="1410"/>
        <v>1.5212999999999999</v>
      </c>
      <c r="BT3637" s="1">
        <v>40833</v>
      </c>
      <c r="BU3637">
        <v>1.5780000000000001</v>
      </c>
      <c r="BV3637">
        <f t="shared" si="1411"/>
        <v>1.5780000000000002E-2</v>
      </c>
      <c r="BX3637" s="1">
        <v>40833</v>
      </c>
      <c r="BY3637">
        <v>1.782</v>
      </c>
      <c r="BZ3637">
        <f t="shared" si="1412"/>
        <v>1.7819999999999999E-2</v>
      </c>
      <c r="CB3637" s="1">
        <v>40932</v>
      </c>
      <c r="CC3637">
        <v>1.2829999999999999</v>
      </c>
      <c r="CD3637">
        <f t="shared" si="1413"/>
        <v>1.2829999999999999E-2</v>
      </c>
      <c r="CG3637" s="1"/>
    </row>
    <row r="3638" spans="1:85" x14ac:dyDescent="0.3">
      <c r="A3638" s="21">
        <f t="shared" si="1414"/>
        <v>50903</v>
      </c>
      <c r="B3638" s="18">
        <f t="shared" si="1398"/>
        <v>112.421875</v>
      </c>
      <c r="C3638">
        <f t="shared" si="1416"/>
        <v>115</v>
      </c>
      <c r="D3638">
        <f t="shared" ca="1" si="1401"/>
        <v>-13.597222222222221</v>
      </c>
      <c r="E3638">
        <f ca="1">IF(currency="USD",'Future et co'!F3638,IF(currency="EUR",'Future et co'!G3638,FALSE))</f>
        <v>3.6070000000000005E-2</v>
      </c>
      <c r="F3638">
        <f t="shared" ca="1" si="1402"/>
        <v>3.6070000000000005E-2</v>
      </c>
      <c r="G3638">
        <f t="shared" ca="1" si="1403"/>
        <v>2.0569999999999998E-2</v>
      </c>
      <c r="L3638">
        <f t="shared" ca="1" si="1404"/>
        <v>127.8</v>
      </c>
      <c r="M3638">
        <f t="shared" ca="1" si="1399"/>
        <v>3.6070000000000005E-2</v>
      </c>
      <c r="R3638">
        <f t="shared" ca="1" si="1405"/>
        <v>127.8</v>
      </c>
      <c r="S3638">
        <f t="shared" ca="1" si="1400"/>
        <v>3.6070000000000005E-2</v>
      </c>
      <c r="U3638" s="1"/>
      <c r="W3638" t="str">
        <f t="shared" si="1417"/>
        <v/>
      </c>
      <c r="Y3638" s="1"/>
      <c r="AA3638">
        <f t="shared" si="1418"/>
        <v>0</v>
      </c>
      <c r="AC3638" s="1"/>
      <c r="AE3638">
        <f t="shared" si="1419"/>
        <v>0</v>
      </c>
      <c r="AH3638" s="1"/>
      <c r="AI3638" s="17"/>
      <c r="AJ3638" s="25"/>
      <c r="AU3638" s="1">
        <v>40821</v>
      </c>
      <c r="AV3638">
        <v>7.0000000000000007E-2</v>
      </c>
      <c r="AW3638">
        <f t="shared" si="1406"/>
        <v>7.000000000000001E-4</v>
      </c>
      <c r="AY3638" s="1">
        <v>40822</v>
      </c>
      <c r="AZ3638">
        <v>9.0999999999999998E-2</v>
      </c>
      <c r="BA3638">
        <f t="shared" si="1407"/>
        <v>9.1E-4</v>
      </c>
      <c r="BC3638" s="1">
        <v>40931</v>
      </c>
      <c r="BD3638">
        <v>0.52900000000000003</v>
      </c>
      <c r="BE3638">
        <f t="shared" si="1408"/>
        <v>5.2900000000000004E-3</v>
      </c>
      <c r="BG3638" s="1">
        <v>40931</v>
      </c>
      <c r="BH3638">
        <v>0.55500000000000005</v>
      </c>
      <c r="BI3638">
        <f t="shared" si="1409"/>
        <v>5.5500000000000002E-3</v>
      </c>
      <c r="BK3638" s="1">
        <v>41746</v>
      </c>
      <c r="BL3638">
        <v>2.3318500000000002</v>
      </c>
      <c r="BM3638">
        <f t="shared" si="1415"/>
        <v>2.3318500000000002E-2</v>
      </c>
      <c r="BP3638" s="1">
        <v>40805</v>
      </c>
      <c r="BQ3638">
        <v>152.11000000000001</v>
      </c>
      <c r="BR3638">
        <f t="shared" si="1410"/>
        <v>1.5211000000000001</v>
      </c>
      <c r="BT3638" s="1">
        <v>40830</v>
      </c>
      <c r="BU3638">
        <v>1.5740000000000001</v>
      </c>
      <c r="BV3638">
        <f t="shared" si="1411"/>
        <v>1.5740000000000001E-2</v>
      </c>
      <c r="BX3638" s="1">
        <v>40830</v>
      </c>
      <c r="BY3638">
        <v>1.7769999999999999</v>
      </c>
      <c r="BZ3638">
        <f t="shared" si="1412"/>
        <v>1.7769999999999998E-2</v>
      </c>
      <c r="CB3638" s="1">
        <v>40931</v>
      </c>
      <c r="CC3638">
        <v>1.242</v>
      </c>
      <c r="CD3638">
        <f t="shared" si="1413"/>
        <v>1.242E-2</v>
      </c>
      <c r="CG3638" s="1"/>
    </row>
    <row r="3639" spans="1:85" x14ac:dyDescent="0.3">
      <c r="A3639" s="21">
        <f t="shared" si="1414"/>
        <v>50906</v>
      </c>
      <c r="B3639" s="18">
        <f t="shared" si="1398"/>
        <v>112.421875</v>
      </c>
      <c r="C3639">
        <f t="shared" si="1416"/>
        <v>115</v>
      </c>
      <c r="D3639">
        <f t="shared" ca="1" si="1401"/>
        <v>-13.605555555555556</v>
      </c>
      <c r="E3639">
        <f ca="1">IF(currency="USD",'Future et co'!F3639,IF(currency="EUR",'Future et co'!G3639,FALSE))</f>
        <v>3.6070000000000005E-2</v>
      </c>
      <c r="F3639">
        <f t="shared" ca="1" si="1402"/>
        <v>3.6070000000000005E-2</v>
      </c>
      <c r="G3639">
        <f t="shared" ca="1" si="1403"/>
        <v>2.0569999999999998E-2</v>
      </c>
      <c r="L3639">
        <f t="shared" ca="1" si="1404"/>
        <v>127.8</v>
      </c>
      <c r="M3639">
        <f t="shared" ca="1" si="1399"/>
        <v>3.6070000000000005E-2</v>
      </c>
      <c r="R3639">
        <f t="shared" ca="1" si="1405"/>
        <v>127.8</v>
      </c>
      <c r="S3639">
        <f t="shared" ca="1" si="1400"/>
        <v>3.6070000000000005E-2</v>
      </c>
      <c r="U3639" s="1"/>
      <c r="W3639" t="str">
        <f t="shared" si="1417"/>
        <v/>
      </c>
      <c r="Y3639" s="1"/>
      <c r="AA3639">
        <f t="shared" si="1418"/>
        <v>0</v>
      </c>
      <c r="AC3639" s="1"/>
      <c r="AE3639">
        <f t="shared" si="1419"/>
        <v>0</v>
      </c>
      <c r="AH3639" s="1"/>
      <c r="AI3639" s="17"/>
      <c r="AJ3639" s="25"/>
      <c r="AU3639" s="1">
        <v>40820</v>
      </c>
      <c r="AV3639">
        <v>7.3999999999999996E-2</v>
      </c>
      <c r="AW3639">
        <f t="shared" si="1406"/>
        <v>7.3999999999999999E-4</v>
      </c>
      <c r="AY3639" s="1">
        <v>40821</v>
      </c>
      <c r="AZ3639">
        <v>8.3000000000000004E-2</v>
      </c>
      <c r="BA3639">
        <f t="shared" si="1407"/>
        <v>8.3000000000000001E-4</v>
      </c>
      <c r="BC3639" s="1">
        <v>40928</v>
      </c>
      <c r="BD3639">
        <v>0.53900000000000003</v>
      </c>
      <c r="BE3639">
        <f t="shared" si="1408"/>
        <v>5.3900000000000007E-3</v>
      </c>
      <c r="BG3639" s="1">
        <v>40928</v>
      </c>
      <c r="BH3639">
        <v>0.56000000000000005</v>
      </c>
      <c r="BI3639">
        <f t="shared" si="1409"/>
        <v>5.6000000000000008E-3</v>
      </c>
      <c r="BK3639" s="1">
        <v>41747</v>
      </c>
      <c r="BL3639">
        <v>2.3317199999999998</v>
      </c>
      <c r="BM3639">
        <f t="shared" si="1415"/>
        <v>2.3317199999999996E-2</v>
      </c>
      <c r="BP3639" s="1">
        <v>40802</v>
      </c>
      <c r="BQ3639">
        <v>151.25</v>
      </c>
      <c r="BR3639">
        <f t="shared" si="1410"/>
        <v>1.5125</v>
      </c>
      <c r="BT3639" s="1">
        <v>40829</v>
      </c>
      <c r="BU3639">
        <v>1.5720000000000001</v>
      </c>
      <c r="BV3639">
        <f t="shared" si="1411"/>
        <v>1.5720000000000001E-2</v>
      </c>
      <c r="BX3639" s="1">
        <v>40829</v>
      </c>
      <c r="BY3639">
        <v>1.7749999999999999</v>
      </c>
      <c r="BZ3639">
        <f t="shared" si="1412"/>
        <v>1.7749999999999998E-2</v>
      </c>
      <c r="CB3639" s="1">
        <v>40928</v>
      </c>
      <c r="CC3639">
        <v>1.278</v>
      </c>
      <c r="CD3639">
        <f t="shared" si="1413"/>
        <v>1.278E-2</v>
      </c>
      <c r="CG3639" s="1"/>
    </row>
    <row r="3640" spans="1:85" x14ac:dyDescent="0.3">
      <c r="A3640" s="21">
        <f t="shared" si="1414"/>
        <v>50907</v>
      </c>
      <c r="B3640" s="18">
        <f t="shared" si="1398"/>
        <v>112.421875</v>
      </c>
      <c r="C3640">
        <f t="shared" si="1416"/>
        <v>115</v>
      </c>
      <c r="D3640">
        <f t="shared" ca="1" si="1401"/>
        <v>-13.608333333333333</v>
      </c>
      <c r="E3640">
        <f ca="1">IF(currency="USD",'Future et co'!F3640,IF(currency="EUR",'Future et co'!G3640,FALSE))</f>
        <v>3.6070000000000005E-2</v>
      </c>
      <c r="F3640">
        <f t="shared" ca="1" si="1402"/>
        <v>3.6070000000000005E-2</v>
      </c>
      <c r="G3640">
        <f t="shared" ca="1" si="1403"/>
        <v>2.0569999999999998E-2</v>
      </c>
      <c r="L3640">
        <f t="shared" ca="1" si="1404"/>
        <v>127.8</v>
      </c>
      <c r="M3640">
        <f t="shared" ca="1" si="1399"/>
        <v>3.6070000000000005E-2</v>
      </c>
      <c r="R3640">
        <f t="shared" ca="1" si="1405"/>
        <v>127.8</v>
      </c>
      <c r="S3640">
        <f t="shared" ca="1" si="1400"/>
        <v>3.6070000000000005E-2</v>
      </c>
      <c r="U3640" s="1"/>
      <c r="W3640" t="str">
        <f t="shared" si="1417"/>
        <v/>
      </c>
      <c r="Y3640" s="1"/>
      <c r="AA3640">
        <f t="shared" si="1418"/>
        <v>0</v>
      </c>
      <c r="AC3640" s="1"/>
      <c r="AE3640">
        <f t="shared" si="1419"/>
        <v>0</v>
      </c>
      <c r="AH3640" s="1"/>
      <c r="AI3640" s="17"/>
      <c r="AJ3640" s="25"/>
      <c r="AU3640" s="1">
        <v>40819</v>
      </c>
      <c r="AV3640">
        <v>7.1999999999999995E-2</v>
      </c>
      <c r="AW3640">
        <f t="shared" si="1406"/>
        <v>7.1999999999999994E-4</v>
      </c>
      <c r="AY3640" s="1">
        <v>40820</v>
      </c>
      <c r="AZ3640">
        <v>8.8999999999999996E-2</v>
      </c>
      <c r="BA3640">
        <f t="shared" si="1407"/>
        <v>8.8999999999999995E-4</v>
      </c>
      <c r="BC3640" s="1">
        <v>40927</v>
      </c>
      <c r="BD3640">
        <v>0.53500000000000003</v>
      </c>
      <c r="BE3640">
        <f t="shared" si="1408"/>
        <v>5.3500000000000006E-3</v>
      </c>
      <c r="BG3640" s="1">
        <v>40927</v>
      </c>
      <c r="BH3640">
        <v>0.57199999999999995</v>
      </c>
      <c r="BI3640">
        <f t="shared" si="1409"/>
        <v>5.7199999999999994E-3</v>
      </c>
      <c r="BK3640" s="1">
        <v>41750</v>
      </c>
      <c r="BL3640">
        <v>2.3245200000000001</v>
      </c>
      <c r="BM3640">
        <f t="shared" si="1415"/>
        <v>2.3245200000000001E-2</v>
      </c>
      <c r="BP3640" s="1">
        <v>40801</v>
      </c>
      <c r="BQ3640">
        <v>150.52000000000001</v>
      </c>
      <c r="BR3640">
        <f t="shared" si="1410"/>
        <v>1.5052000000000001</v>
      </c>
      <c r="BT3640" s="1">
        <v>40828</v>
      </c>
      <c r="BU3640">
        <v>1.571</v>
      </c>
      <c r="BV3640">
        <f t="shared" si="1411"/>
        <v>1.5709999999999998E-2</v>
      </c>
      <c r="BX3640" s="1">
        <v>40828</v>
      </c>
      <c r="BY3640">
        <v>1.774</v>
      </c>
      <c r="BZ3640">
        <f t="shared" si="1412"/>
        <v>1.7739999999999999E-2</v>
      </c>
      <c r="CB3640" s="1">
        <v>40927</v>
      </c>
      <c r="CC3640">
        <v>1.306</v>
      </c>
      <c r="CD3640">
        <f t="shared" si="1413"/>
        <v>1.306E-2</v>
      </c>
      <c r="CG3640" s="1"/>
    </row>
    <row r="3641" spans="1:85" x14ac:dyDescent="0.3">
      <c r="A3641" s="21">
        <f t="shared" si="1414"/>
        <v>50908</v>
      </c>
      <c r="B3641" s="18">
        <f t="shared" si="1398"/>
        <v>112.421875</v>
      </c>
      <c r="C3641">
        <f t="shared" si="1416"/>
        <v>115</v>
      </c>
      <c r="D3641">
        <f t="shared" ca="1" si="1401"/>
        <v>-13.611111111111111</v>
      </c>
      <c r="E3641">
        <f ca="1">IF(currency="USD",'Future et co'!F3641,IF(currency="EUR",'Future et co'!G3641,FALSE))</f>
        <v>3.6070000000000005E-2</v>
      </c>
      <c r="F3641">
        <f t="shared" ca="1" si="1402"/>
        <v>3.6070000000000005E-2</v>
      </c>
      <c r="G3641">
        <f t="shared" ca="1" si="1403"/>
        <v>2.0569999999999998E-2</v>
      </c>
      <c r="L3641">
        <f t="shared" ca="1" si="1404"/>
        <v>127.8</v>
      </c>
      <c r="M3641">
        <f t="shared" ca="1" si="1399"/>
        <v>3.6070000000000005E-2</v>
      </c>
      <c r="R3641">
        <f t="shared" ca="1" si="1405"/>
        <v>127.8</v>
      </c>
      <c r="S3641">
        <f t="shared" ca="1" si="1400"/>
        <v>3.6070000000000005E-2</v>
      </c>
      <c r="U3641" s="1"/>
      <c r="W3641" t="str">
        <f t="shared" si="1417"/>
        <v/>
      </c>
      <c r="Y3641" s="1"/>
      <c r="AA3641">
        <f t="shared" si="1418"/>
        <v>0</v>
      </c>
      <c r="AC3641" s="1"/>
      <c r="AE3641">
        <f t="shared" si="1419"/>
        <v>0</v>
      </c>
      <c r="AH3641" s="1"/>
      <c r="AI3641" s="17"/>
      <c r="AJ3641" s="25"/>
      <c r="AU3641" s="1">
        <v>40816</v>
      </c>
      <c r="AV3641">
        <v>7.3999999999999996E-2</v>
      </c>
      <c r="AW3641">
        <f t="shared" si="1406"/>
        <v>7.3999999999999999E-4</v>
      </c>
      <c r="AY3641" s="1">
        <v>40819</v>
      </c>
      <c r="AZ3641">
        <v>8.5999999999999993E-2</v>
      </c>
      <c r="BA3641">
        <f t="shared" si="1407"/>
        <v>8.5999999999999998E-4</v>
      </c>
      <c r="BC3641" s="1">
        <v>40926</v>
      </c>
      <c r="BD3641">
        <v>0.54</v>
      </c>
      <c r="BE3641">
        <f t="shared" si="1408"/>
        <v>5.4000000000000003E-3</v>
      </c>
      <c r="BG3641" s="1">
        <v>40926</v>
      </c>
      <c r="BH3641">
        <v>0.55300000000000005</v>
      </c>
      <c r="BI3641">
        <f t="shared" si="1409"/>
        <v>5.5300000000000002E-3</v>
      </c>
      <c r="BK3641" s="1">
        <v>41751</v>
      </c>
      <c r="BL3641">
        <v>2.32193</v>
      </c>
      <c r="BM3641">
        <f t="shared" si="1415"/>
        <v>2.3219300000000002E-2</v>
      </c>
      <c r="BP3641" s="1">
        <v>40800</v>
      </c>
      <c r="BQ3641">
        <v>151.49</v>
      </c>
      <c r="BR3641">
        <f t="shared" si="1410"/>
        <v>1.5149000000000001</v>
      </c>
      <c r="BT3641" s="1">
        <v>40827</v>
      </c>
      <c r="BU3641">
        <v>1.57</v>
      </c>
      <c r="BV3641">
        <f t="shared" si="1411"/>
        <v>1.5700000000000002E-2</v>
      </c>
      <c r="BX3641" s="1">
        <v>40827</v>
      </c>
      <c r="BY3641">
        <v>1.7709999999999999</v>
      </c>
      <c r="BZ3641">
        <f t="shared" si="1412"/>
        <v>1.771E-2</v>
      </c>
      <c r="CB3641" s="1">
        <v>40926</v>
      </c>
      <c r="CC3641">
        <v>1.3</v>
      </c>
      <c r="CD3641">
        <f t="shared" si="1413"/>
        <v>1.3000000000000001E-2</v>
      </c>
      <c r="CG3641" s="1"/>
    </row>
    <row r="3642" spans="1:85" x14ac:dyDescent="0.3">
      <c r="A3642" s="21">
        <f t="shared" si="1414"/>
        <v>50909</v>
      </c>
      <c r="B3642" s="18">
        <f t="shared" si="1398"/>
        <v>112.421875</v>
      </c>
      <c r="C3642">
        <f t="shared" si="1416"/>
        <v>115</v>
      </c>
      <c r="D3642">
        <f t="shared" ca="1" si="1401"/>
        <v>-13.613888888888889</v>
      </c>
      <c r="E3642">
        <f ca="1">IF(currency="USD",'Future et co'!F3642,IF(currency="EUR",'Future et co'!G3642,FALSE))</f>
        <v>3.6070000000000005E-2</v>
      </c>
      <c r="F3642">
        <f t="shared" ca="1" si="1402"/>
        <v>3.6070000000000005E-2</v>
      </c>
      <c r="G3642">
        <f t="shared" ca="1" si="1403"/>
        <v>2.0569999999999998E-2</v>
      </c>
      <c r="L3642">
        <f t="shared" ca="1" si="1404"/>
        <v>127.8</v>
      </c>
      <c r="M3642">
        <f t="shared" ca="1" si="1399"/>
        <v>3.6070000000000005E-2</v>
      </c>
      <c r="R3642">
        <f t="shared" ca="1" si="1405"/>
        <v>127.8</v>
      </c>
      <c r="S3642">
        <f t="shared" ca="1" si="1400"/>
        <v>3.6070000000000005E-2</v>
      </c>
      <c r="U3642" s="1"/>
      <c r="W3642" t="str">
        <f t="shared" si="1417"/>
        <v/>
      </c>
      <c r="Y3642" s="1"/>
      <c r="AA3642">
        <f t="shared" si="1418"/>
        <v>0</v>
      </c>
      <c r="AC3642" s="1"/>
      <c r="AE3642">
        <f t="shared" si="1419"/>
        <v>0</v>
      </c>
      <c r="AH3642" s="1"/>
      <c r="AI3642" s="17"/>
      <c r="AJ3642" s="25"/>
      <c r="AU3642" s="1">
        <v>40815</v>
      </c>
      <c r="AV3642">
        <v>7.0999999999999994E-2</v>
      </c>
      <c r="AW3642">
        <f t="shared" si="1406"/>
        <v>7.0999999999999991E-4</v>
      </c>
      <c r="AY3642" s="1">
        <v>40816</v>
      </c>
      <c r="AZ3642">
        <v>8.3000000000000004E-2</v>
      </c>
      <c r="BA3642">
        <f t="shared" si="1407"/>
        <v>8.3000000000000001E-4</v>
      </c>
      <c r="BC3642" s="1">
        <v>40925</v>
      </c>
      <c r="BD3642">
        <v>0.52200000000000002</v>
      </c>
      <c r="BE3642">
        <f t="shared" si="1408"/>
        <v>5.2199999999999998E-3</v>
      </c>
      <c r="BG3642" s="1">
        <v>40925</v>
      </c>
      <c r="BH3642">
        <v>0.53900000000000003</v>
      </c>
      <c r="BI3642">
        <f t="shared" si="1409"/>
        <v>5.3900000000000007E-3</v>
      </c>
      <c r="BK3642" s="1">
        <v>41752</v>
      </c>
      <c r="BL3642">
        <v>2.3298399999999999</v>
      </c>
      <c r="BM3642">
        <f t="shared" si="1415"/>
        <v>2.32984E-2</v>
      </c>
      <c r="BP3642" s="1">
        <v>40799</v>
      </c>
      <c r="BQ3642">
        <v>152.44999999999999</v>
      </c>
      <c r="BR3642">
        <f t="shared" si="1410"/>
        <v>1.5245</v>
      </c>
      <c r="BT3642" s="1">
        <v>40826</v>
      </c>
      <c r="BU3642">
        <v>1.5669999999999999</v>
      </c>
      <c r="BV3642">
        <f t="shared" si="1411"/>
        <v>1.567E-2</v>
      </c>
      <c r="BX3642" s="1">
        <v>40826</v>
      </c>
      <c r="BY3642">
        <v>1.768</v>
      </c>
      <c r="BZ3642">
        <f t="shared" si="1412"/>
        <v>1.7680000000000001E-2</v>
      </c>
      <c r="CB3642" s="1">
        <v>40925</v>
      </c>
      <c r="CC3642">
        <v>1.3089999999999999</v>
      </c>
      <c r="CD3642">
        <f t="shared" si="1413"/>
        <v>1.3089999999999999E-2</v>
      </c>
      <c r="CG3642" s="1"/>
    </row>
    <row r="3643" spans="1:85" x14ac:dyDescent="0.3">
      <c r="A3643" s="21">
        <f t="shared" si="1414"/>
        <v>50910</v>
      </c>
      <c r="B3643" s="18">
        <f t="shared" si="1398"/>
        <v>112.421875</v>
      </c>
      <c r="C3643">
        <f t="shared" si="1416"/>
        <v>115</v>
      </c>
      <c r="D3643">
        <f t="shared" ca="1" si="1401"/>
        <v>-13.616666666666667</v>
      </c>
      <c r="E3643">
        <f ca="1">IF(currency="USD",'Future et co'!F3643,IF(currency="EUR",'Future et co'!G3643,FALSE))</f>
        <v>3.6070000000000005E-2</v>
      </c>
      <c r="F3643">
        <f t="shared" ca="1" si="1402"/>
        <v>3.6070000000000005E-2</v>
      </c>
      <c r="G3643">
        <f t="shared" ca="1" si="1403"/>
        <v>2.0569999999999998E-2</v>
      </c>
      <c r="L3643">
        <f t="shared" ca="1" si="1404"/>
        <v>127.8</v>
      </c>
      <c r="M3643">
        <f t="shared" ca="1" si="1399"/>
        <v>3.6070000000000005E-2</v>
      </c>
      <c r="R3643">
        <f t="shared" ca="1" si="1405"/>
        <v>127.8</v>
      </c>
      <c r="S3643">
        <f t="shared" ca="1" si="1400"/>
        <v>3.6070000000000005E-2</v>
      </c>
      <c r="U3643" s="1"/>
      <c r="W3643" t="str">
        <f t="shared" si="1417"/>
        <v/>
      </c>
      <c r="Y3643" s="1"/>
      <c r="AA3643">
        <f t="shared" si="1418"/>
        <v>0</v>
      </c>
      <c r="AC3643" s="1"/>
      <c r="AE3643">
        <f t="shared" si="1419"/>
        <v>0</v>
      </c>
      <c r="AH3643" s="1"/>
      <c r="AI3643" s="17"/>
      <c r="AJ3643" s="25"/>
      <c r="AU3643" s="1">
        <v>40814</v>
      </c>
      <c r="AV3643">
        <v>7.1999999999999995E-2</v>
      </c>
      <c r="AW3643">
        <f t="shared" si="1406"/>
        <v>7.1999999999999994E-4</v>
      </c>
      <c r="AY3643" s="1">
        <v>40815</v>
      </c>
      <c r="AZ3643">
        <v>7.8E-2</v>
      </c>
      <c r="BA3643">
        <f t="shared" si="1407"/>
        <v>7.7999999999999999E-4</v>
      </c>
      <c r="BC3643" s="1">
        <v>40924</v>
      </c>
      <c r="BD3643">
        <v>0.50900000000000001</v>
      </c>
      <c r="BE3643">
        <f t="shared" si="1408"/>
        <v>5.0899999999999999E-3</v>
      </c>
      <c r="BG3643" s="1">
        <v>40924</v>
      </c>
      <c r="BH3643">
        <v>0.54500000000000004</v>
      </c>
      <c r="BI3643">
        <f t="shared" si="1409"/>
        <v>5.45E-3</v>
      </c>
      <c r="BK3643" s="1">
        <v>41753</v>
      </c>
      <c r="BL3643">
        <v>2.3292099999999998</v>
      </c>
      <c r="BM3643">
        <f t="shared" si="1415"/>
        <v>2.3292099999999996E-2</v>
      </c>
      <c r="BP3643" s="1">
        <v>40798</v>
      </c>
      <c r="BQ3643">
        <v>153.01</v>
      </c>
      <c r="BR3643">
        <f t="shared" si="1410"/>
        <v>1.5301</v>
      </c>
      <c r="BT3643" s="1">
        <v>40823</v>
      </c>
      <c r="BU3643">
        <v>1.5660000000000001</v>
      </c>
      <c r="BV3643">
        <f t="shared" si="1411"/>
        <v>1.566E-2</v>
      </c>
      <c r="BX3643" s="1">
        <v>40823</v>
      </c>
      <c r="BY3643">
        <v>1.7649999999999999</v>
      </c>
      <c r="BZ3643">
        <f t="shared" si="1412"/>
        <v>1.7649999999999999E-2</v>
      </c>
      <c r="CB3643" s="1">
        <v>40924</v>
      </c>
      <c r="CC3643">
        <v>1.294</v>
      </c>
      <c r="CD3643">
        <f t="shared" si="1413"/>
        <v>1.294E-2</v>
      </c>
      <c r="CG3643" s="1"/>
    </row>
    <row r="3644" spans="1:85" x14ac:dyDescent="0.3">
      <c r="A3644" s="21">
        <f t="shared" si="1414"/>
        <v>50913</v>
      </c>
      <c r="B3644" s="18">
        <f t="shared" si="1398"/>
        <v>112.421875</v>
      </c>
      <c r="C3644">
        <f t="shared" si="1416"/>
        <v>115</v>
      </c>
      <c r="D3644">
        <f t="shared" ca="1" si="1401"/>
        <v>-13.625</v>
      </c>
      <c r="E3644">
        <f ca="1">IF(currency="USD",'Future et co'!F3644,IF(currency="EUR",'Future et co'!G3644,FALSE))</f>
        <v>3.6070000000000005E-2</v>
      </c>
      <c r="F3644">
        <f t="shared" ca="1" si="1402"/>
        <v>3.6070000000000005E-2</v>
      </c>
      <c r="G3644">
        <f t="shared" ca="1" si="1403"/>
        <v>2.0569999999999998E-2</v>
      </c>
      <c r="L3644">
        <f t="shared" ca="1" si="1404"/>
        <v>127.8</v>
      </c>
      <c r="M3644">
        <f t="shared" ca="1" si="1399"/>
        <v>3.6070000000000005E-2</v>
      </c>
      <c r="R3644">
        <f t="shared" ca="1" si="1405"/>
        <v>127.8</v>
      </c>
      <c r="S3644">
        <f t="shared" ca="1" si="1400"/>
        <v>3.6070000000000005E-2</v>
      </c>
      <c r="U3644" s="1"/>
      <c r="W3644" t="str">
        <f t="shared" si="1417"/>
        <v/>
      </c>
      <c r="Y3644" s="1"/>
      <c r="AA3644">
        <f t="shared" si="1418"/>
        <v>0</v>
      </c>
      <c r="AC3644" s="1"/>
      <c r="AE3644">
        <f t="shared" si="1419"/>
        <v>0</v>
      </c>
      <c r="AH3644" s="1"/>
      <c r="AI3644" s="17"/>
      <c r="AJ3644" s="25"/>
      <c r="AU3644" s="1">
        <v>40813</v>
      </c>
      <c r="AV3644">
        <v>7.0999999999999994E-2</v>
      </c>
      <c r="AW3644">
        <f t="shared" si="1406"/>
        <v>7.0999999999999991E-4</v>
      </c>
      <c r="AY3644" s="1">
        <v>40814</v>
      </c>
      <c r="AZ3644">
        <v>7.3999999999999996E-2</v>
      </c>
      <c r="BA3644">
        <f t="shared" si="1407"/>
        <v>7.3999999999999999E-4</v>
      </c>
      <c r="BC3644" s="1">
        <v>40921</v>
      </c>
      <c r="BD3644">
        <v>0.53300000000000003</v>
      </c>
      <c r="BE3644">
        <f t="shared" si="1408"/>
        <v>5.3300000000000005E-3</v>
      </c>
      <c r="BG3644" s="1">
        <v>40921</v>
      </c>
      <c r="BH3644">
        <v>0.55400000000000005</v>
      </c>
      <c r="BI3644">
        <f t="shared" si="1409"/>
        <v>5.5400000000000007E-3</v>
      </c>
      <c r="BK3644" s="1">
        <v>41754</v>
      </c>
      <c r="BL3644">
        <v>2.3434400000000002</v>
      </c>
      <c r="BM3644">
        <f t="shared" si="1415"/>
        <v>2.3434400000000001E-2</v>
      </c>
      <c r="BP3644" s="1">
        <v>40795</v>
      </c>
      <c r="BQ3644">
        <v>152.49</v>
      </c>
      <c r="BR3644">
        <f t="shared" si="1410"/>
        <v>1.5249000000000001</v>
      </c>
      <c r="BT3644" s="1">
        <v>40822</v>
      </c>
      <c r="BU3644">
        <v>1.556</v>
      </c>
      <c r="BV3644">
        <f t="shared" si="1411"/>
        <v>1.5560000000000001E-2</v>
      </c>
      <c r="BX3644" s="1">
        <v>40822</v>
      </c>
      <c r="BY3644">
        <v>1.7549999999999999</v>
      </c>
      <c r="BZ3644">
        <f t="shared" si="1412"/>
        <v>1.755E-2</v>
      </c>
      <c r="CB3644" s="1">
        <v>40921</v>
      </c>
      <c r="CC3644">
        <v>1.298</v>
      </c>
      <c r="CD3644">
        <f t="shared" si="1413"/>
        <v>1.298E-2</v>
      </c>
      <c r="CG3644" s="1"/>
    </row>
    <row r="3645" spans="1:85" x14ac:dyDescent="0.3">
      <c r="A3645" s="21">
        <f t="shared" si="1414"/>
        <v>50914</v>
      </c>
      <c r="B3645" s="18">
        <f t="shared" si="1398"/>
        <v>112.421875</v>
      </c>
      <c r="C3645">
        <f t="shared" si="1416"/>
        <v>115</v>
      </c>
      <c r="D3645">
        <f t="shared" ca="1" si="1401"/>
        <v>-13.627777777777778</v>
      </c>
      <c r="E3645">
        <f ca="1">IF(currency="USD",'Future et co'!F3645,IF(currency="EUR",'Future et co'!G3645,FALSE))</f>
        <v>3.6070000000000005E-2</v>
      </c>
      <c r="F3645">
        <f t="shared" ca="1" si="1402"/>
        <v>3.6070000000000005E-2</v>
      </c>
      <c r="G3645">
        <f t="shared" ca="1" si="1403"/>
        <v>2.0569999999999998E-2</v>
      </c>
      <c r="L3645">
        <f t="shared" ca="1" si="1404"/>
        <v>127.8</v>
      </c>
      <c r="M3645">
        <f t="shared" ca="1" si="1399"/>
        <v>3.6070000000000005E-2</v>
      </c>
      <c r="R3645">
        <f t="shared" ca="1" si="1405"/>
        <v>127.8</v>
      </c>
      <c r="S3645">
        <f t="shared" ca="1" si="1400"/>
        <v>3.6070000000000005E-2</v>
      </c>
      <c r="U3645" s="1"/>
      <c r="W3645" t="str">
        <f t="shared" si="1417"/>
        <v/>
      </c>
      <c r="Y3645" s="1"/>
      <c r="AA3645">
        <f t="shared" si="1418"/>
        <v>0</v>
      </c>
      <c r="AC3645" s="1"/>
      <c r="AE3645">
        <f t="shared" si="1419"/>
        <v>0</v>
      </c>
      <c r="AH3645" s="1"/>
      <c r="AI3645" s="17"/>
      <c r="AJ3645" s="25"/>
      <c r="AU3645" s="1">
        <v>40812</v>
      </c>
      <c r="AV3645">
        <v>7.0999999999999994E-2</v>
      </c>
      <c r="AW3645">
        <f t="shared" si="1406"/>
        <v>7.0999999999999991E-4</v>
      </c>
      <c r="AY3645" s="1">
        <v>40813</v>
      </c>
      <c r="AZ3645">
        <v>7.3999999999999996E-2</v>
      </c>
      <c r="BA3645">
        <f t="shared" si="1407"/>
        <v>7.3999999999999999E-4</v>
      </c>
      <c r="BC3645" s="1">
        <v>40920</v>
      </c>
      <c r="BD3645">
        <v>0.52800000000000002</v>
      </c>
      <c r="BE3645">
        <f t="shared" si="1408"/>
        <v>5.28E-3</v>
      </c>
      <c r="BG3645" s="1">
        <v>40920</v>
      </c>
      <c r="BH3645">
        <v>0.55400000000000005</v>
      </c>
      <c r="BI3645">
        <f t="shared" si="1409"/>
        <v>5.5400000000000007E-3</v>
      </c>
      <c r="BK3645" s="1">
        <v>41757</v>
      </c>
      <c r="BL3645">
        <v>2.33318</v>
      </c>
      <c r="BM3645">
        <f t="shared" si="1415"/>
        <v>2.33318E-2</v>
      </c>
      <c r="BP3645" s="1">
        <v>40794</v>
      </c>
      <c r="BQ3645">
        <v>152.91999999999999</v>
      </c>
      <c r="BR3645">
        <f t="shared" si="1410"/>
        <v>1.5291999999999999</v>
      </c>
      <c r="BT3645" s="1">
        <v>40821</v>
      </c>
      <c r="BU3645">
        <v>1.5580000000000001</v>
      </c>
      <c r="BV3645">
        <f t="shared" si="1411"/>
        <v>1.558E-2</v>
      </c>
      <c r="BX3645" s="1">
        <v>40821</v>
      </c>
      <c r="BY3645">
        <v>1.758</v>
      </c>
      <c r="BZ3645">
        <f t="shared" si="1412"/>
        <v>1.7579999999999998E-2</v>
      </c>
      <c r="CB3645" s="1">
        <v>40920</v>
      </c>
      <c r="CC3645">
        <v>1.3180000000000001</v>
      </c>
      <c r="CD3645">
        <f t="shared" si="1413"/>
        <v>1.3180000000000001E-2</v>
      </c>
      <c r="CG3645" s="1"/>
    </row>
    <row r="3646" spans="1:85" x14ac:dyDescent="0.3">
      <c r="A3646" s="21">
        <f t="shared" si="1414"/>
        <v>50915</v>
      </c>
      <c r="B3646" s="18">
        <f t="shared" si="1398"/>
        <v>112.421875</v>
      </c>
      <c r="C3646">
        <f t="shared" si="1416"/>
        <v>115</v>
      </c>
      <c r="D3646">
        <f t="shared" ca="1" si="1401"/>
        <v>-13.630555555555556</v>
      </c>
      <c r="E3646">
        <f ca="1">IF(currency="USD",'Future et co'!F3646,IF(currency="EUR",'Future et co'!G3646,FALSE))</f>
        <v>3.6070000000000005E-2</v>
      </c>
      <c r="F3646">
        <f t="shared" ca="1" si="1402"/>
        <v>3.6070000000000005E-2</v>
      </c>
      <c r="G3646">
        <f t="shared" ca="1" si="1403"/>
        <v>2.0569999999999998E-2</v>
      </c>
      <c r="L3646">
        <f t="shared" ca="1" si="1404"/>
        <v>127.8</v>
      </c>
      <c r="M3646">
        <f t="shared" ca="1" si="1399"/>
        <v>3.6070000000000005E-2</v>
      </c>
      <c r="R3646">
        <f t="shared" ca="1" si="1405"/>
        <v>127.8</v>
      </c>
      <c r="S3646">
        <f t="shared" ca="1" si="1400"/>
        <v>3.6070000000000005E-2</v>
      </c>
      <c r="U3646" s="1"/>
      <c r="W3646" t="str">
        <f t="shared" si="1417"/>
        <v/>
      </c>
      <c r="Y3646" s="1"/>
      <c r="AA3646">
        <f t="shared" si="1418"/>
        <v>0</v>
      </c>
      <c r="AC3646" s="1"/>
      <c r="AE3646">
        <f t="shared" si="1419"/>
        <v>0</v>
      </c>
      <c r="AH3646" s="1"/>
      <c r="AI3646" s="17"/>
      <c r="AJ3646" s="25"/>
      <c r="AU3646" s="1">
        <v>40809</v>
      </c>
      <c r="AV3646">
        <v>7.4999999999999997E-2</v>
      </c>
      <c r="AW3646">
        <f t="shared" si="1406"/>
        <v>7.5000000000000002E-4</v>
      </c>
      <c r="AY3646" s="1">
        <v>40812</v>
      </c>
      <c r="AZ3646">
        <v>7.2999999999999995E-2</v>
      </c>
      <c r="BA3646">
        <f t="shared" si="1407"/>
        <v>7.2999999999999996E-4</v>
      </c>
      <c r="BC3646" s="1">
        <v>40919</v>
      </c>
      <c r="BD3646">
        <v>0.54200000000000004</v>
      </c>
      <c r="BE3646">
        <f t="shared" si="1408"/>
        <v>5.4200000000000003E-3</v>
      </c>
      <c r="BG3646" s="1">
        <v>40919</v>
      </c>
      <c r="BH3646">
        <v>0.59499999999999997</v>
      </c>
      <c r="BI3646">
        <f t="shared" si="1409"/>
        <v>5.9499999999999996E-3</v>
      </c>
      <c r="BK3646" s="1">
        <v>41758</v>
      </c>
      <c r="BL3646">
        <v>2.3361100000000001</v>
      </c>
      <c r="BM3646">
        <f t="shared" si="1415"/>
        <v>2.3361100000000003E-2</v>
      </c>
      <c r="BP3646" s="1">
        <v>40793</v>
      </c>
      <c r="BQ3646">
        <v>150.69999999999999</v>
      </c>
      <c r="BR3646">
        <f t="shared" si="1410"/>
        <v>1.5069999999999999</v>
      </c>
      <c r="BT3646" s="1">
        <v>40820</v>
      </c>
      <c r="BU3646">
        <v>1.5569999999999999</v>
      </c>
      <c r="BV3646">
        <f t="shared" si="1411"/>
        <v>1.5569999999999999E-2</v>
      </c>
      <c r="BX3646" s="1">
        <v>40820</v>
      </c>
      <c r="BY3646">
        <v>1.756</v>
      </c>
      <c r="BZ3646">
        <f t="shared" si="1412"/>
        <v>1.7559999999999999E-2</v>
      </c>
      <c r="CB3646" s="1">
        <v>40919</v>
      </c>
      <c r="CC3646">
        <v>1.3460000000000001</v>
      </c>
      <c r="CD3646">
        <f t="shared" si="1413"/>
        <v>1.3460000000000001E-2</v>
      </c>
      <c r="CG3646" s="1"/>
    </row>
    <row r="3647" spans="1:85" x14ac:dyDescent="0.3">
      <c r="A3647" s="21">
        <f t="shared" si="1414"/>
        <v>50916</v>
      </c>
      <c r="B3647" s="18">
        <f t="shared" si="1398"/>
        <v>112.421875</v>
      </c>
      <c r="C3647">
        <f t="shared" si="1416"/>
        <v>115</v>
      </c>
      <c r="D3647">
        <f t="shared" ca="1" si="1401"/>
        <v>-13.633333333333333</v>
      </c>
      <c r="E3647">
        <f ca="1">IF(currency="USD",'Future et co'!F3647,IF(currency="EUR",'Future et co'!G3647,FALSE))</f>
        <v>3.6070000000000005E-2</v>
      </c>
      <c r="F3647">
        <f t="shared" ca="1" si="1402"/>
        <v>3.6070000000000005E-2</v>
      </c>
      <c r="G3647">
        <f t="shared" ca="1" si="1403"/>
        <v>2.0569999999999998E-2</v>
      </c>
      <c r="L3647">
        <f t="shared" ca="1" si="1404"/>
        <v>127.8</v>
      </c>
      <c r="M3647">
        <f t="shared" ca="1" si="1399"/>
        <v>3.6070000000000005E-2</v>
      </c>
      <c r="R3647">
        <f t="shared" ca="1" si="1405"/>
        <v>127.8</v>
      </c>
      <c r="S3647">
        <f t="shared" ca="1" si="1400"/>
        <v>3.6070000000000005E-2</v>
      </c>
      <c r="U3647" s="1"/>
      <c r="W3647" t="str">
        <f t="shared" si="1417"/>
        <v/>
      </c>
      <c r="Y3647" s="1"/>
      <c r="AA3647">
        <f t="shared" si="1418"/>
        <v>0</v>
      </c>
      <c r="AC3647" s="1"/>
      <c r="AE3647">
        <f t="shared" si="1419"/>
        <v>0</v>
      </c>
      <c r="AH3647" s="1"/>
      <c r="AI3647" s="17"/>
      <c r="AJ3647" s="25"/>
      <c r="AU3647" s="1">
        <v>40808</v>
      </c>
      <c r="AV3647">
        <v>6.8000000000000005E-2</v>
      </c>
      <c r="AW3647">
        <f t="shared" si="1406"/>
        <v>6.8000000000000005E-4</v>
      </c>
      <c r="AY3647" s="1">
        <v>40809</v>
      </c>
      <c r="AZ3647">
        <v>7.4999999999999997E-2</v>
      </c>
      <c r="BA3647">
        <f t="shared" si="1407"/>
        <v>7.5000000000000002E-4</v>
      </c>
      <c r="BC3647" s="1">
        <v>40918</v>
      </c>
      <c r="BD3647">
        <v>0.58399999999999996</v>
      </c>
      <c r="BE3647">
        <f t="shared" si="1408"/>
        <v>5.8399999999999997E-3</v>
      </c>
      <c r="BG3647" s="1">
        <v>40918</v>
      </c>
      <c r="BH3647">
        <v>0.61250000000000004</v>
      </c>
      <c r="BI3647">
        <f t="shared" si="1409"/>
        <v>6.1250000000000002E-3</v>
      </c>
      <c r="BK3647" s="1">
        <v>41759</v>
      </c>
      <c r="BL3647">
        <v>2.3415400000000002</v>
      </c>
      <c r="BM3647">
        <f t="shared" si="1415"/>
        <v>2.3415400000000003E-2</v>
      </c>
      <c r="BP3647" s="1">
        <v>40792</v>
      </c>
      <c r="BQ3647">
        <v>151.65</v>
      </c>
      <c r="BR3647">
        <f t="shared" si="1410"/>
        <v>1.5165</v>
      </c>
      <c r="BT3647" s="1">
        <v>40819</v>
      </c>
      <c r="BU3647">
        <v>1.5569999999999999</v>
      </c>
      <c r="BV3647">
        <f t="shared" si="1411"/>
        <v>1.5569999999999999E-2</v>
      </c>
      <c r="BX3647" s="1">
        <v>40819</v>
      </c>
      <c r="BY3647">
        <v>1.7569999999999999</v>
      </c>
      <c r="BZ3647">
        <f t="shared" si="1412"/>
        <v>1.7569999999999999E-2</v>
      </c>
      <c r="CB3647" s="1">
        <v>40918</v>
      </c>
      <c r="CC3647">
        <v>1.3779999999999999</v>
      </c>
      <c r="CD3647">
        <f t="shared" si="1413"/>
        <v>1.3779999999999999E-2</v>
      </c>
      <c r="CG3647" s="1"/>
    </row>
    <row r="3648" spans="1:85" x14ac:dyDescent="0.3">
      <c r="A3648" s="21">
        <f t="shared" si="1414"/>
        <v>50917</v>
      </c>
      <c r="B3648" s="18">
        <f t="shared" si="1398"/>
        <v>112.421875</v>
      </c>
      <c r="C3648">
        <f t="shared" si="1416"/>
        <v>115</v>
      </c>
      <c r="D3648">
        <f t="shared" ca="1" si="1401"/>
        <v>-13.636111111111111</v>
      </c>
      <c r="E3648">
        <f ca="1">IF(currency="USD",'Future et co'!F3648,IF(currency="EUR",'Future et co'!G3648,FALSE))</f>
        <v>3.6070000000000005E-2</v>
      </c>
      <c r="F3648">
        <f t="shared" ca="1" si="1402"/>
        <v>3.6070000000000005E-2</v>
      </c>
      <c r="G3648">
        <f t="shared" ca="1" si="1403"/>
        <v>2.0569999999999998E-2</v>
      </c>
      <c r="L3648">
        <f t="shared" ca="1" si="1404"/>
        <v>127.8</v>
      </c>
      <c r="M3648">
        <f t="shared" ca="1" si="1399"/>
        <v>3.6070000000000005E-2</v>
      </c>
      <c r="R3648">
        <f t="shared" ca="1" si="1405"/>
        <v>127.8</v>
      </c>
      <c r="S3648">
        <f t="shared" ca="1" si="1400"/>
        <v>3.6070000000000005E-2</v>
      </c>
      <c r="U3648" s="1"/>
      <c r="W3648" t="str">
        <f t="shared" si="1417"/>
        <v/>
      </c>
      <c r="Y3648" s="1"/>
      <c r="AA3648">
        <f t="shared" si="1418"/>
        <v>0</v>
      </c>
      <c r="AC3648" s="1"/>
      <c r="AE3648">
        <f t="shared" si="1419"/>
        <v>0</v>
      </c>
      <c r="AH3648" s="1"/>
      <c r="AI3648" s="17"/>
      <c r="AJ3648" s="25"/>
      <c r="AU3648" s="1">
        <v>40807</v>
      </c>
      <c r="AV3648">
        <v>7.1999999999999995E-2</v>
      </c>
      <c r="AW3648">
        <f t="shared" si="1406"/>
        <v>7.1999999999999994E-4</v>
      </c>
      <c r="AY3648" s="1">
        <v>40808</v>
      </c>
      <c r="AZ3648">
        <v>7.0999999999999994E-2</v>
      </c>
      <c r="BA3648">
        <f t="shared" si="1407"/>
        <v>7.0999999999999991E-4</v>
      </c>
      <c r="BC3648" s="1">
        <v>40917</v>
      </c>
      <c r="BD3648">
        <v>0.58499999999999996</v>
      </c>
      <c r="BE3648">
        <f t="shared" si="1408"/>
        <v>5.8499999999999993E-3</v>
      </c>
      <c r="BG3648" s="1">
        <v>40917</v>
      </c>
      <c r="BH3648">
        <v>0.61899999999999999</v>
      </c>
      <c r="BI3648">
        <f t="shared" si="1409"/>
        <v>6.1900000000000002E-3</v>
      </c>
      <c r="BK3648" s="1">
        <v>41760</v>
      </c>
      <c r="BL3648">
        <v>2.3454299999999999</v>
      </c>
      <c r="BM3648">
        <f t="shared" si="1415"/>
        <v>2.3454299999999997E-2</v>
      </c>
      <c r="BP3648" s="1">
        <v>40791</v>
      </c>
      <c r="BQ3648">
        <v>151.38</v>
      </c>
      <c r="BR3648">
        <f t="shared" si="1410"/>
        <v>1.5138</v>
      </c>
      <c r="BT3648" s="1">
        <v>40816</v>
      </c>
      <c r="BU3648">
        <v>1.554</v>
      </c>
      <c r="BV3648">
        <f t="shared" si="1411"/>
        <v>1.554E-2</v>
      </c>
      <c r="BX3648" s="1">
        <v>40816</v>
      </c>
      <c r="BY3648">
        <v>1.7529999999999999</v>
      </c>
      <c r="BZ3648">
        <f t="shared" si="1412"/>
        <v>1.753E-2</v>
      </c>
      <c r="CB3648" s="1">
        <v>40917</v>
      </c>
      <c r="CC3648">
        <v>1.38</v>
      </c>
      <c r="CD3648">
        <f t="shared" si="1413"/>
        <v>1.38E-2</v>
      </c>
      <c r="CG3648" s="1"/>
    </row>
    <row r="3649" spans="1:85" x14ac:dyDescent="0.3">
      <c r="A3649" s="21">
        <f t="shared" si="1414"/>
        <v>50920</v>
      </c>
      <c r="B3649" s="18">
        <f t="shared" si="1398"/>
        <v>112.421875</v>
      </c>
      <c r="C3649">
        <f t="shared" si="1416"/>
        <v>115</v>
      </c>
      <c r="D3649">
        <f t="shared" ca="1" si="1401"/>
        <v>-13.644444444444444</v>
      </c>
      <c r="E3649">
        <f ca="1">IF(currency="USD",'Future et co'!F3649,IF(currency="EUR",'Future et co'!G3649,FALSE))</f>
        <v>3.6070000000000005E-2</v>
      </c>
      <c r="F3649">
        <f t="shared" ca="1" si="1402"/>
        <v>3.6070000000000005E-2</v>
      </c>
      <c r="G3649">
        <f t="shared" ca="1" si="1403"/>
        <v>2.0569999999999998E-2</v>
      </c>
      <c r="L3649">
        <f t="shared" ca="1" si="1404"/>
        <v>127.8</v>
      </c>
      <c r="M3649">
        <f t="shared" ca="1" si="1399"/>
        <v>3.6070000000000005E-2</v>
      </c>
      <c r="R3649">
        <f t="shared" ca="1" si="1405"/>
        <v>127.8</v>
      </c>
      <c r="S3649">
        <f t="shared" ca="1" si="1400"/>
        <v>3.6070000000000005E-2</v>
      </c>
      <c r="U3649" s="1"/>
      <c r="W3649" t="str">
        <f t="shared" si="1417"/>
        <v/>
      </c>
      <c r="Y3649" s="1"/>
      <c r="AA3649">
        <f t="shared" si="1418"/>
        <v>0</v>
      </c>
      <c r="AC3649" s="1"/>
      <c r="AE3649">
        <f t="shared" si="1419"/>
        <v>0</v>
      </c>
      <c r="AH3649" s="1"/>
      <c r="AI3649" s="17"/>
      <c r="AJ3649" s="25"/>
      <c r="AU3649" s="1">
        <v>40806</v>
      </c>
      <c r="AV3649">
        <v>5.3999999999999999E-2</v>
      </c>
      <c r="AW3649">
        <f t="shared" si="1406"/>
        <v>5.4000000000000001E-4</v>
      </c>
      <c r="AY3649" s="1">
        <v>40807</v>
      </c>
      <c r="AZ3649">
        <v>7.0000000000000007E-2</v>
      </c>
      <c r="BA3649">
        <f t="shared" si="1407"/>
        <v>7.000000000000001E-4</v>
      </c>
      <c r="BC3649" s="1">
        <v>40914</v>
      </c>
      <c r="BD3649">
        <v>0.60399999999999998</v>
      </c>
      <c r="BE3649">
        <f t="shared" si="1408"/>
        <v>6.0400000000000002E-3</v>
      </c>
      <c r="BG3649" s="1">
        <v>40914</v>
      </c>
      <c r="BH3649">
        <v>0.66300000000000003</v>
      </c>
      <c r="BI3649">
        <f t="shared" si="1409"/>
        <v>6.6300000000000005E-3</v>
      </c>
      <c r="BK3649" s="1">
        <v>41761</v>
      </c>
      <c r="BL3649">
        <v>2.3473799999999998</v>
      </c>
      <c r="BM3649">
        <f t="shared" si="1415"/>
        <v>2.34738E-2</v>
      </c>
      <c r="BP3649" s="1">
        <v>40788</v>
      </c>
      <c r="BQ3649">
        <v>149.55000000000001</v>
      </c>
      <c r="BR3649">
        <f t="shared" si="1410"/>
        <v>1.4955000000000001</v>
      </c>
      <c r="BT3649" s="1">
        <v>40815</v>
      </c>
      <c r="BU3649">
        <v>1.55</v>
      </c>
      <c r="BV3649">
        <f t="shared" si="1411"/>
        <v>1.55E-2</v>
      </c>
      <c r="BX3649" s="1">
        <v>40815</v>
      </c>
      <c r="BY3649">
        <v>1.75</v>
      </c>
      <c r="BZ3649">
        <f t="shared" si="1412"/>
        <v>1.7500000000000002E-2</v>
      </c>
      <c r="CB3649" s="1">
        <v>40914</v>
      </c>
      <c r="CC3649">
        <v>1.381</v>
      </c>
      <c r="CD3649">
        <f t="shared" si="1413"/>
        <v>1.3809999999999999E-2</v>
      </c>
      <c r="CG3649" s="1"/>
    </row>
    <row r="3650" spans="1:85" x14ac:dyDescent="0.3">
      <c r="A3650" s="21">
        <f t="shared" si="1414"/>
        <v>50921</v>
      </c>
      <c r="B3650" s="18">
        <f t="shared" si="1398"/>
        <v>112.421875</v>
      </c>
      <c r="C3650">
        <f t="shared" si="1416"/>
        <v>115</v>
      </c>
      <c r="D3650">
        <f t="shared" ca="1" si="1401"/>
        <v>-13.647222222222222</v>
      </c>
      <c r="E3650">
        <f ca="1">IF(currency="USD",'Future et co'!F3650,IF(currency="EUR",'Future et co'!G3650,FALSE))</f>
        <v>3.6070000000000005E-2</v>
      </c>
      <c r="F3650">
        <f t="shared" ca="1" si="1402"/>
        <v>3.6070000000000005E-2</v>
      </c>
      <c r="G3650">
        <f t="shared" ca="1" si="1403"/>
        <v>2.0569999999999998E-2</v>
      </c>
      <c r="L3650">
        <f t="shared" ca="1" si="1404"/>
        <v>127.8</v>
      </c>
      <c r="M3650">
        <f t="shared" ca="1" si="1399"/>
        <v>3.6070000000000005E-2</v>
      </c>
      <c r="R3650">
        <f t="shared" ca="1" si="1405"/>
        <v>127.8</v>
      </c>
      <c r="S3650">
        <f t="shared" ca="1" si="1400"/>
        <v>3.6070000000000005E-2</v>
      </c>
      <c r="U3650" s="1"/>
      <c r="W3650" t="str">
        <f t="shared" si="1417"/>
        <v/>
      </c>
      <c r="Y3650" s="1"/>
      <c r="AA3650">
        <f t="shared" si="1418"/>
        <v>0</v>
      </c>
      <c r="AC3650" s="1"/>
      <c r="AE3650">
        <f t="shared" si="1419"/>
        <v>0</v>
      </c>
      <c r="AH3650" s="1"/>
      <c r="AI3650" s="17"/>
      <c r="AJ3650" s="25"/>
      <c r="AU3650" s="1">
        <v>40805</v>
      </c>
      <c r="AV3650">
        <v>0.05</v>
      </c>
      <c r="AW3650">
        <f t="shared" si="1406"/>
        <v>5.0000000000000001E-4</v>
      </c>
      <c r="AY3650" s="1">
        <v>40806</v>
      </c>
      <c r="AZ3650">
        <v>5.3999999999999999E-2</v>
      </c>
      <c r="BA3650">
        <f t="shared" si="1407"/>
        <v>5.4000000000000001E-4</v>
      </c>
      <c r="BC3650" s="1">
        <v>40913</v>
      </c>
      <c r="BD3650">
        <v>0.64</v>
      </c>
      <c r="BE3650">
        <f t="shared" si="1408"/>
        <v>6.4000000000000003E-3</v>
      </c>
      <c r="BG3650" s="1">
        <v>40913</v>
      </c>
      <c r="BH3650">
        <v>0.69799999999999995</v>
      </c>
      <c r="BI3650">
        <f t="shared" si="1409"/>
        <v>6.9799999999999992E-3</v>
      </c>
      <c r="BK3650" s="1">
        <v>41764</v>
      </c>
      <c r="BL3650">
        <v>2.3448500000000001</v>
      </c>
      <c r="BM3650">
        <f t="shared" si="1415"/>
        <v>2.3448500000000001E-2</v>
      </c>
      <c r="BP3650" s="1">
        <v>40787</v>
      </c>
      <c r="BQ3650">
        <v>148.08000000000001</v>
      </c>
      <c r="BR3650">
        <f t="shared" si="1410"/>
        <v>1.4808000000000001</v>
      </c>
      <c r="BT3650" s="1">
        <v>40814</v>
      </c>
      <c r="BU3650">
        <v>1.544</v>
      </c>
      <c r="BV3650">
        <f t="shared" si="1411"/>
        <v>1.5440000000000001E-2</v>
      </c>
      <c r="BX3650" s="1">
        <v>40814</v>
      </c>
      <c r="BY3650">
        <v>1.746</v>
      </c>
      <c r="BZ3650">
        <f t="shared" si="1412"/>
        <v>1.746E-2</v>
      </c>
      <c r="CB3650" s="1">
        <v>40913</v>
      </c>
      <c r="CC3650">
        <v>1.3839999999999999</v>
      </c>
      <c r="CD3650">
        <f t="shared" si="1413"/>
        <v>1.3839999999999998E-2</v>
      </c>
      <c r="CG3650" s="1"/>
    </row>
    <row r="3651" spans="1:85" x14ac:dyDescent="0.3">
      <c r="A3651" s="21">
        <f t="shared" si="1414"/>
        <v>50922</v>
      </c>
      <c r="B3651" s="18">
        <f t="shared" si="1398"/>
        <v>112.421875</v>
      </c>
      <c r="C3651">
        <f t="shared" si="1416"/>
        <v>115</v>
      </c>
      <c r="D3651">
        <f t="shared" ca="1" si="1401"/>
        <v>-13.65</v>
      </c>
      <c r="E3651">
        <f ca="1">IF(currency="USD",'Future et co'!F3651,IF(currency="EUR",'Future et co'!G3651,FALSE))</f>
        <v>3.6070000000000005E-2</v>
      </c>
      <c r="F3651">
        <f t="shared" ca="1" si="1402"/>
        <v>3.6070000000000005E-2</v>
      </c>
      <c r="G3651">
        <f t="shared" ca="1" si="1403"/>
        <v>2.0569999999999998E-2</v>
      </c>
      <c r="L3651">
        <f t="shared" ca="1" si="1404"/>
        <v>127.8</v>
      </c>
      <c r="M3651">
        <f t="shared" ca="1" si="1399"/>
        <v>3.6070000000000005E-2</v>
      </c>
      <c r="R3651">
        <f t="shared" ca="1" si="1405"/>
        <v>127.8</v>
      </c>
      <c r="S3651">
        <f t="shared" ca="1" si="1400"/>
        <v>3.6070000000000005E-2</v>
      </c>
      <c r="U3651" s="1"/>
      <c r="W3651" t="str">
        <f t="shared" si="1417"/>
        <v/>
      </c>
      <c r="Y3651" s="1"/>
      <c r="AA3651">
        <f t="shared" si="1418"/>
        <v>0</v>
      </c>
      <c r="AC3651" s="1"/>
      <c r="AE3651">
        <f t="shared" si="1419"/>
        <v>0</v>
      </c>
      <c r="AH3651" s="1"/>
      <c r="AI3651" s="17"/>
      <c r="AJ3651" s="25"/>
      <c r="AU3651" s="1">
        <v>40802</v>
      </c>
      <c r="AV3651">
        <v>5.3999999999999999E-2</v>
      </c>
      <c r="AW3651">
        <f t="shared" si="1406"/>
        <v>5.4000000000000001E-4</v>
      </c>
      <c r="AY3651" s="1">
        <v>40805</v>
      </c>
      <c r="AZ3651">
        <v>4.8000000000000001E-2</v>
      </c>
      <c r="BA3651">
        <f t="shared" si="1407"/>
        <v>4.8000000000000001E-4</v>
      </c>
      <c r="BC3651" s="1">
        <v>40912</v>
      </c>
      <c r="BD3651">
        <v>0.64900000000000002</v>
      </c>
      <c r="BE3651">
        <f t="shared" si="1408"/>
        <v>6.4900000000000001E-3</v>
      </c>
      <c r="BG3651" s="1">
        <v>40912</v>
      </c>
      <c r="BH3651">
        <v>0.71199999999999997</v>
      </c>
      <c r="BI3651">
        <f t="shared" si="1409"/>
        <v>7.1199999999999996E-3</v>
      </c>
      <c r="BK3651" s="1">
        <v>41765</v>
      </c>
      <c r="BL3651">
        <v>2.3665500000000002</v>
      </c>
      <c r="BM3651">
        <f t="shared" si="1415"/>
        <v>2.3665500000000003E-2</v>
      </c>
      <c r="BP3651" s="1">
        <v>40786</v>
      </c>
      <c r="BQ3651">
        <v>147.27000000000001</v>
      </c>
      <c r="BR3651">
        <f t="shared" si="1410"/>
        <v>1.4727000000000001</v>
      </c>
      <c r="BT3651" s="1">
        <v>40813</v>
      </c>
      <c r="BU3651">
        <v>1.5369999999999999</v>
      </c>
      <c r="BV3651">
        <f t="shared" si="1411"/>
        <v>1.537E-2</v>
      </c>
      <c r="BX3651" s="1">
        <v>40813</v>
      </c>
      <c r="BY3651">
        <v>1.738</v>
      </c>
      <c r="BZ3651">
        <f t="shared" si="1412"/>
        <v>1.738E-2</v>
      </c>
      <c r="CB3651" s="1">
        <v>40912</v>
      </c>
      <c r="CC3651">
        <v>1.3939999999999999</v>
      </c>
      <c r="CD3651">
        <f t="shared" si="1413"/>
        <v>1.3939999999999999E-2</v>
      </c>
      <c r="CG3651" s="1"/>
    </row>
    <row r="3652" spans="1:85" x14ac:dyDescent="0.3">
      <c r="A3652" s="21">
        <f t="shared" si="1414"/>
        <v>50923</v>
      </c>
      <c r="B3652" s="18">
        <f t="shared" si="1398"/>
        <v>112.421875</v>
      </c>
      <c r="C3652">
        <f t="shared" si="1416"/>
        <v>115</v>
      </c>
      <c r="D3652">
        <f t="shared" ca="1" si="1401"/>
        <v>-13.652777777777779</v>
      </c>
      <c r="E3652">
        <f ca="1">IF(currency="USD",'Future et co'!F3652,IF(currency="EUR",'Future et co'!G3652,FALSE))</f>
        <v>3.6070000000000005E-2</v>
      </c>
      <c r="F3652">
        <f t="shared" ca="1" si="1402"/>
        <v>3.6070000000000005E-2</v>
      </c>
      <c r="G3652">
        <f t="shared" ca="1" si="1403"/>
        <v>2.0569999999999998E-2</v>
      </c>
      <c r="L3652">
        <f t="shared" ca="1" si="1404"/>
        <v>127.8</v>
      </c>
      <c r="M3652">
        <f t="shared" ca="1" si="1399"/>
        <v>3.6070000000000005E-2</v>
      </c>
      <c r="R3652">
        <f t="shared" ca="1" si="1405"/>
        <v>127.8</v>
      </c>
      <c r="S3652">
        <f t="shared" ca="1" si="1400"/>
        <v>3.6070000000000005E-2</v>
      </c>
      <c r="U3652" s="1"/>
      <c r="W3652" t="str">
        <f t="shared" si="1417"/>
        <v/>
      </c>
      <c r="Y3652" s="1"/>
      <c r="AA3652">
        <f t="shared" si="1418"/>
        <v>0</v>
      </c>
      <c r="AC3652" s="1"/>
      <c r="AE3652">
        <f t="shared" si="1419"/>
        <v>0</v>
      </c>
      <c r="AH3652" s="1"/>
      <c r="AI3652" s="17"/>
      <c r="AJ3652" s="25"/>
      <c r="AU3652" s="1">
        <v>40801</v>
      </c>
      <c r="AV3652">
        <v>5.6000000000000001E-2</v>
      </c>
      <c r="AW3652">
        <f t="shared" si="1406"/>
        <v>5.6000000000000006E-4</v>
      </c>
      <c r="AY3652" s="1">
        <v>40802</v>
      </c>
      <c r="AZ3652">
        <v>5.1999999999999998E-2</v>
      </c>
      <c r="BA3652">
        <f t="shared" si="1407"/>
        <v>5.1999999999999995E-4</v>
      </c>
      <c r="BC3652" s="1">
        <v>40911</v>
      </c>
      <c r="BD3652">
        <v>0.67100000000000004</v>
      </c>
      <c r="BE3652">
        <f t="shared" si="1408"/>
        <v>6.7100000000000007E-3</v>
      </c>
      <c r="BG3652" s="1">
        <v>40911</v>
      </c>
      <c r="BH3652">
        <v>0.71699999999999997</v>
      </c>
      <c r="BI3652">
        <f t="shared" si="1409"/>
        <v>7.1699999999999993E-3</v>
      </c>
      <c r="BK3652" s="1">
        <v>41766</v>
      </c>
      <c r="BL3652">
        <v>2.3521399999999999</v>
      </c>
      <c r="BM3652">
        <f t="shared" si="1415"/>
        <v>2.3521399999999998E-2</v>
      </c>
      <c r="BP3652" s="1">
        <v>40785</v>
      </c>
      <c r="BQ3652">
        <v>148.06</v>
      </c>
      <c r="BR3652">
        <f t="shared" si="1410"/>
        <v>1.4805999999999999</v>
      </c>
      <c r="BT3652" s="1">
        <v>40812</v>
      </c>
      <c r="BU3652">
        <v>1.5349999999999999</v>
      </c>
      <c r="BV3652">
        <f t="shared" si="1411"/>
        <v>1.5349999999999999E-2</v>
      </c>
      <c r="BX3652" s="1">
        <v>40812</v>
      </c>
      <c r="BY3652">
        <v>1.732</v>
      </c>
      <c r="BZ3652">
        <f t="shared" si="1412"/>
        <v>1.7319999999999999E-2</v>
      </c>
      <c r="CB3652" s="1">
        <v>40911</v>
      </c>
      <c r="CC3652">
        <v>1.4019999999999999</v>
      </c>
      <c r="CD3652">
        <f t="shared" si="1413"/>
        <v>1.4019999999999999E-2</v>
      </c>
      <c r="CG3652" s="1"/>
    </row>
    <row r="3653" spans="1:85" x14ac:dyDescent="0.3">
      <c r="A3653" s="21">
        <f t="shared" si="1414"/>
        <v>50924</v>
      </c>
      <c r="B3653" s="18">
        <f t="shared" si="1398"/>
        <v>112.421875</v>
      </c>
      <c r="C3653">
        <f t="shared" si="1416"/>
        <v>115</v>
      </c>
      <c r="D3653">
        <f t="shared" ca="1" si="1401"/>
        <v>-13.655555555555555</v>
      </c>
      <c r="E3653">
        <f ca="1">IF(currency="USD",'Future et co'!F3653,IF(currency="EUR",'Future et co'!G3653,FALSE))</f>
        <v>3.6070000000000005E-2</v>
      </c>
      <c r="F3653">
        <f t="shared" ca="1" si="1402"/>
        <v>3.6070000000000005E-2</v>
      </c>
      <c r="G3653">
        <f t="shared" ca="1" si="1403"/>
        <v>2.0569999999999998E-2</v>
      </c>
      <c r="L3653">
        <f t="shared" ca="1" si="1404"/>
        <v>127.8</v>
      </c>
      <c r="M3653">
        <f t="shared" ca="1" si="1399"/>
        <v>3.6070000000000005E-2</v>
      </c>
      <c r="R3653">
        <f t="shared" ca="1" si="1405"/>
        <v>127.8</v>
      </c>
      <c r="S3653">
        <f t="shared" ca="1" si="1400"/>
        <v>3.6070000000000005E-2</v>
      </c>
      <c r="U3653" s="1"/>
      <c r="W3653" t="str">
        <f t="shared" si="1417"/>
        <v/>
      </c>
      <c r="Y3653" s="1"/>
      <c r="AA3653">
        <f t="shared" si="1418"/>
        <v>0</v>
      </c>
      <c r="AC3653" s="1"/>
      <c r="AE3653">
        <f t="shared" si="1419"/>
        <v>0</v>
      </c>
      <c r="AH3653" s="1"/>
      <c r="AI3653" s="17"/>
      <c r="AJ3653" s="25"/>
      <c r="AU3653" s="1">
        <v>40800</v>
      </c>
      <c r="AV3653">
        <v>5.6000000000000001E-2</v>
      </c>
      <c r="AW3653">
        <f t="shared" si="1406"/>
        <v>5.6000000000000006E-4</v>
      </c>
      <c r="AY3653" s="1">
        <v>40801</v>
      </c>
      <c r="AZ3653">
        <v>5.3999999999999999E-2</v>
      </c>
      <c r="BA3653">
        <f t="shared" si="1407"/>
        <v>5.4000000000000001E-4</v>
      </c>
      <c r="BC3653" s="1">
        <v>40910</v>
      </c>
      <c r="BD3653">
        <v>0.65900000000000003</v>
      </c>
      <c r="BE3653">
        <f t="shared" si="1408"/>
        <v>6.5900000000000004E-3</v>
      </c>
      <c r="BG3653" s="1">
        <v>40910</v>
      </c>
      <c r="BH3653">
        <v>0.69699999999999995</v>
      </c>
      <c r="BI3653">
        <f t="shared" si="1409"/>
        <v>6.9699999999999996E-3</v>
      </c>
      <c r="BK3653" s="1">
        <v>41767</v>
      </c>
      <c r="BL3653">
        <v>2.3542999999999998</v>
      </c>
      <c r="BM3653">
        <f t="shared" si="1415"/>
        <v>2.3542999999999998E-2</v>
      </c>
      <c r="BP3653" s="1">
        <v>40784</v>
      </c>
      <c r="BQ3653">
        <v>147.08000000000001</v>
      </c>
      <c r="BR3653">
        <f t="shared" si="1410"/>
        <v>1.4708000000000001</v>
      </c>
      <c r="BT3653" s="1">
        <v>40809</v>
      </c>
      <c r="BU3653">
        <v>1.5369999999999999</v>
      </c>
      <c r="BV3653">
        <f t="shared" si="1411"/>
        <v>1.537E-2</v>
      </c>
      <c r="BX3653" s="1">
        <v>40809</v>
      </c>
      <c r="BY3653">
        <v>1.7350000000000001</v>
      </c>
      <c r="BZ3653">
        <f t="shared" si="1412"/>
        <v>1.7350000000000001E-2</v>
      </c>
      <c r="CB3653" s="1">
        <v>40910</v>
      </c>
      <c r="CC3653">
        <v>1.41</v>
      </c>
      <c r="CD3653">
        <f t="shared" si="1413"/>
        <v>1.41E-2</v>
      </c>
      <c r="CG3653" s="1"/>
    </row>
    <row r="3654" spans="1:85" x14ac:dyDescent="0.3">
      <c r="A3654" s="21">
        <f t="shared" si="1414"/>
        <v>50927</v>
      </c>
      <c r="B3654" s="18">
        <f t="shared" si="1398"/>
        <v>112.421875</v>
      </c>
      <c r="C3654">
        <f t="shared" si="1416"/>
        <v>115</v>
      </c>
      <c r="D3654">
        <f t="shared" ca="1" si="1401"/>
        <v>-13.66388888888889</v>
      </c>
      <c r="E3654">
        <f ca="1">IF(currency="USD",'Future et co'!F3654,IF(currency="EUR",'Future et co'!G3654,FALSE))</f>
        <v>3.6070000000000005E-2</v>
      </c>
      <c r="F3654">
        <f t="shared" ca="1" si="1402"/>
        <v>3.6070000000000005E-2</v>
      </c>
      <c r="G3654">
        <f t="shared" ca="1" si="1403"/>
        <v>2.0569999999999998E-2</v>
      </c>
      <c r="L3654">
        <f t="shared" ca="1" si="1404"/>
        <v>127.8</v>
      </c>
      <c r="M3654">
        <f t="shared" ca="1" si="1399"/>
        <v>3.6070000000000005E-2</v>
      </c>
      <c r="R3654">
        <f t="shared" ca="1" si="1405"/>
        <v>127.8</v>
      </c>
      <c r="S3654">
        <f t="shared" ca="1" si="1400"/>
        <v>3.6070000000000005E-2</v>
      </c>
      <c r="U3654" s="1"/>
      <c r="W3654" t="str">
        <f t="shared" si="1417"/>
        <v/>
      </c>
      <c r="Y3654" s="1"/>
      <c r="AA3654">
        <f t="shared" si="1418"/>
        <v>0</v>
      </c>
      <c r="AC3654" s="1"/>
      <c r="AE3654">
        <f t="shared" si="1419"/>
        <v>0</v>
      </c>
      <c r="AH3654" s="1"/>
      <c r="AI3654" s="17"/>
      <c r="AJ3654" s="25"/>
      <c r="AU3654" s="1">
        <v>40799</v>
      </c>
      <c r="AV3654">
        <v>6.4000000000000001E-2</v>
      </c>
      <c r="AW3654">
        <f t="shared" si="1406"/>
        <v>6.4000000000000005E-4</v>
      </c>
      <c r="AY3654" s="1">
        <v>40800</v>
      </c>
      <c r="AZ3654">
        <v>5.6000000000000001E-2</v>
      </c>
      <c r="BA3654">
        <f t="shared" si="1407"/>
        <v>5.6000000000000006E-4</v>
      </c>
      <c r="BC3654" s="1">
        <v>40907</v>
      </c>
      <c r="BD3654">
        <v>0.64700000000000002</v>
      </c>
      <c r="BE3654">
        <f t="shared" si="1408"/>
        <v>6.4700000000000001E-3</v>
      </c>
      <c r="BG3654" s="1">
        <v>40907</v>
      </c>
      <c r="BH3654">
        <v>0.70250000000000001</v>
      </c>
      <c r="BI3654">
        <f t="shared" si="1409"/>
        <v>7.025E-3</v>
      </c>
      <c r="BK3654" s="1">
        <v>41768</v>
      </c>
      <c r="BL3654">
        <v>2.35378</v>
      </c>
      <c r="BM3654">
        <f t="shared" si="1415"/>
        <v>2.3537800000000001E-2</v>
      </c>
      <c r="BP3654" s="1">
        <v>40781</v>
      </c>
      <c r="BQ3654">
        <v>147.97999999999999</v>
      </c>
      <c r="BR3654">
        <f t="shared" si="1410"/>
        <v>1.4798</v>
      </c>
      <c r="BT3654" s="1">
        <v>40808</v>
      </c>
      <c r="BU3654">
        <v>1.536</v>
      </c>
      <c r="BV3654">
        <f t="shared" si="1411"/>
        <v>1.536E-2</v>
      </c>
      <c r="BX3654" s="1">
        <v>40808</v>
      </c>
      <c r="BY3654">
        <v>1.734</v>
      </c>
      <c r="BZ3654">
        <f t="shared" si="1412"/>
        <v>1.7340000000000001E-2</v>
      </c>
      <c r="CB3654" s="1">
        <v>40907</v>
      </c>
      <c r="CC3654">
        <v>1.411</v>
      </c>
      <c r="CD3654">
        <f t="shared" si="1413"/>
        <v>1.4110000000000001E-2</v>
      </c>
      <c r="CG3654" s="1"/>
    </row>
    <row r="3655" spans="1:85" x14ac:dyDescent="0.3">
      <c r="A3655" s="21">
        <f t="shared" si="1414"/>
        <v>50928</v>
      </c>
      <c r="B3655" s="18">
        <f t="shared" si="1398"/>
        <v>112.421875</v>
      </c>
      <c r="C3655">
        <f t="shared" si="1416"/>
        <v>115</v>
      </c>
      <c r="D3655">
        <f t="shared" ca="1" si="1401"/>
        <v>-13.666666666666666</v>
      </c>
      <c r="E3655">
        <f ca="1">IF(currency="USD",'Future et co'!F3655,IF(currency="EUR",'Future et co'!G3655,FALSE))</f>
        <v>3.6070000000000005E-2</v>
      </c>
      <c r="F3655">
        <f t="shared" ca="1" si="1402"/>
        <v>3.6070000000000005E-2</v>
      </c>
      <c r="G3655">
        <f t="shared" ca="1" si="1403"/>
        <v>2.0569999999999998E-2</v>
      </c>
      <c r="L3655">
        <f t="shared" ca="1" si="1404"/>
        <v>127.8</v>
      </c>
      <c r="M3655">
        <f t="shared" ca="1" si="1399"/>
        <v>3.6070000000000005E-2</v>
      </c>
      <c r="R3655">
        <f t="shared" ca="1" si="1405"/>
        <v>127.8</v>
      </c>
      <c r="S3655">
        <f t="shared" ca="1" si="1400"/>
        <v>3.6070000000000005E-2</v>
      </c>
      <c r="U3655" s="1"/>
      <c r="W3655" t="str">
        <f t="shared" si="1417"/>
        <v/>
      </c>
      <c r="Y3655" s="1"/>
      <c r="AA3655">
        <f t="shared" si="1418"/>
        <v>0</v>
      </c>
      <c r="AC3655" s="1"/>
      <c r="AE3655">
        <f t="shared" si="1419"/>
        <v>0</v>
      </c>
      <c r="AH3655" s="1"/>
      <c r="AI3655" s="17"/>
      <c r="AJ3655" s="25"/>
      <c r="AU3655" s="1">
        <v>40798</v>
      </c>
      <c r="AV3655">
        <v>6.4000000000000001E-2</v>
      </c>
      <c r="AW3655">
        <f t="shared" si="1406"/>
        <v>6.4000000000000005E-4</v>
      </c>
      <c r="AY3655" s="1">
        <v>40799</v>
      </c>
      <c r="AZ3655">
        <v>6.7000000000000004E-2</v>
      </c>
      <c r="BA3655">
        <f t="shared" si="1407"/>
        <v>6.7000000000000002E-4</v>
      </c>
      <c r="BC3655" s="1">
        <v>40906</v>
      </c>
      <c r="BD3655">
        <v>0.68400000000000005</v>
      </c>
      <c r="BE3655">
        <f t="shared" si="1408"/>
        <v>6.8400000000000006E-3</v>
      </c>
      <c r="BG3655" s="1">
        <v>40906</v>
      </c>
      <c r="BH3655">
        <v>0.72199999999999998</v>
      </c>
      <c r="BI3655">
        <f t="shared" si="1409"/>
        <v>7.2199999999999999E-3</v>
      </c>
      <c r="BK3655" s="1">
        <v>41771</v>
      </c>
      <c r="BL3655">
        <v>2.3348200000000001</v>
      </c>
      <c r="BM3655">
        <f t="shared" si="1415"/>
        <v>2.33482E-2</v>
      </c>
      <c r="BP3655" s="1">
        <v>40780</v>
      </c>
      <c r="BQ3655">
        <v>147.58000000000001</v>
      </c>
      <c r="BR3655">
        <f t="shared" si="1410"/>
        <v>1.4758000000000002</v>
      </c>
      <c r="BT3655" s="1">
        <v>40807</v>
      </c>
      <c r="BU3655">
        <v>1.5369999999999999</v>
      </c>
      <c r="BV3655">
        <f t="shared" si="1411"/>
        <v>1.537E-2</v>
      </c>
      <c r="BX3655" s="1">
        <v>40807</v>
      </c>
      <c r="BY3655">
        <v>1.736</v>
      </c>
      <c r="BZ3655">
        <f t="shared" si="1412"/>
        <v>1.736E-2</v>
      </c>
      <c r="CB3655" s="1">
        <v>40906</v>
      </c>
      <c r="CC3655">
        <v>1.42</v>
      </c>
      <c r="CD3655">
        <f t="shared" si="1413"/>
        <v>1.4199999999999999E-2</v>
      </c>
      <c r="CG3655" s="1"/>
    </row>
    <row r="3656" spans="1:85" x14ac:dyDescent="0.3">
      <c r="A3656" s="21">
        <f t="shared" si="1414"/>
        <v>50929</v>
      </c>
      <c r="B3656" s="18">
        <f t="shared" si="1398"/>
        <v>112.421875</v>
      </c>
      <c r="C3656">
        <f t="shared" si="1416"/>
        <v>115</v>
      </c>
      <c r="D3656">
        <f t="shared" ca="1" si="1401"/>
        <v>-13.669444444444444</v>
      </c>
      <c r="E3656">
        <f ca="1">IF(currency="USD",'Future et co'!F3656,IF(currency="EUR",'Future et co'!G3656,FALSE))</f>
        <v>3.6070000000000005E-2</v>
      </c>
      <c r="F3656">
        <f t="shared" ca="1" si="1402"/>
        <v>3.6070000000000005E-2</v>
      </c>
      <c r="G3656">
        <f t="shared" ca="1" si="1403"/>
        <v>2.0569999999999998E-2</v>
      </c>
      <c r="L3656">
        <f t="shared" ca="1" si="1404"/>
        <v>127.8</v>
      </c>
      <c r="M3656">
        <f t="shared" ca="1" si="1399"/>
        <v>3.6070000000000005E-2</v>
      </c>
      <c r="R3656">
        <f t="shared" ca="1" si="1405"/>
        <v>127.8</v>
      </c>
      <c r="S3656">
        <f t="shared" ca="1" si="1400"/>
        <v>3.6070000000000005E-2</v>
      </c>
      <c r="U3656" s="1"/>
      <c r="W3656" t="str">
        <f t="shared" si="1417"/>
        <v/>
      </c>
      <c r="Y3656" s="1"/>
      <c r="AA3656">
        <f t="shared" si="1418"/>
        <v>0</v>
      </c>
      <c r="AC3656" s="1"/>
      <c r="AE3656">
        <f t="shared" si="1419"/>
        <v>0</v>
      </c>
      <c r="AH3656" s="1"/>
      <c r="AI3656" s="17"/>
      <c r="AJ3656" s="25"/>
      <c r="AU3656" s="1">
        <v>40795</v>
      </c>
      <c r="AV3656">
        <v>6.4000000000000001E-2</v>
      </c>
      <c r="AW3656">
        <f t="shared" si="1406"/>
        <v>6.4000000000000005E-4</v>
      </c>
      <c r="AY3656" s="1">
        <v>40798</v>
      </c>
      <c r="AZ3656">
        <v>6.6000000000000003E-2</v>
      </c>
      <c r="BA3656">
        <f t="shared" si="1407"/>
        <v>6.6E-4</v>
      </c>
      <c r="BC3656" s="1">
        <v>40905</v>
      </c>
      <c r="BD3656">
        <v>0.69599999999999995</v>
      </c>
      <c r="BE3656">
        <f t="shared" si="1408"/>
        <v>6.9599999999999992E-3</v>
      </c>
      <c r="BG3656" s="1">
        <v>40905</v>
      </c>
      <c r="BH3656">
        <v>0.76</v>
      </c>
      <c r="BI3656">
        <f t="shared" si="1409"/>
        <v>7.6E-3</v>
      </c>
      <c r="BK3656" s="1">
        <v>41772</v>
      </c>
      <c r="BL3656">
        <v>2.3358099999999999</v>
      </c>
      <c r="BM3656">
        <f t="shared" si="1415"/>
        <v>2.33581E-2</v>
      </c>
      <c r="BP3656" s="1">
        <v>40779</v>
      </c>
      <c r="BQ3656">
        <v>147.25</v>
      </c>
      <c r="BR3656">
        <f t="shared" si="1410"/>
        <v>1.4724999999999999</v>
      </c>
      <c r="BT3656" s="1">
        <v>40806</v>
      </c>
      <c r="BU3656">
        <v>1.5369999999999999</v>
      </c>
      <c r="BV3656">
        <f t="shared" si="1411"/>
        <v>1.537E-2</v>
      </c>
      <c r="BX3656" s="1">
        <v>40806</v>
      </c>
      <c r="BY3656">
        <v>1.7370000000000001</v>
      </c>
      <c r="BZ3656">
        <f t="shared" si="1412"/>
        <v>1.737E-2</v>
      </c>
      <c r="CB3656" s="1">
        <v>40905</v>
      </c>
      <c r="CC3656">
        <v>1.4339999999999999</v>
      </c>
      <c r="CD3656">
        <f t="shared" si="1413"/>
        <v>1.4339999999999999E-2</v>
      </c>
      <c r="CG3656" s="1"/>
    </row>
    <row r="3657" spans="1:85" x14ac:dyDescent="0.3">
      <c r="A3657" s="21">
        <f t="shared" si="1414"/>
        <v>50930</v>
      </c>
      <c r="B3657" s="18">
        <f t="shared" si="1398"/>
        <v>112.421875</v>
      </c>
      <c r="C3657">
        <f t="shared" si="1416"/>
        <v>115</v>
      </c>
      <c r="D3657">
        <f t="shared" ca="1" si="1401"/>
        <v>-13.672222222222222</v>
      </c>
      <c r="E3657">
        <f ca="1">IF(currency="USD",'Future et co'!F3657,IF(currency="EUR",'Future et co'!G3657,FALSE))</f>
        <v>3.6070000000000005E-2</v>
      </c>
      <c r="F3657">
        <f t="shared" ca="1" si="1402"/>
        <v>3.6070000000000005E-2</v>
      </c>
      <c r="G3657">
        <f t="shared" ca="1" si="1403"/>
        <v>2.0569999999999998E-2</v>
      </c>
      <c r="L3657">
        <f t="shared" ca="1" si="1404"/>
        <v>127.8</v>
      </c>
      <c r="M3657">
        <f t="shared" ca="1" si="1399"/>
        <v>3.6070000000000005E-2</v>
      </c>
      <c r="R3657">
        <f t="shared" ca="1" si="1405"/>
        <v>127.8</v>
      </c>
      <c r="S3657">
        <f t="shared" ca="1" si="1400"/>
        <v>3.6070000000000005E-2</v>
      </c>
      <c r="U3657" s="1"/>
      <c r="W3657" t="str">
        <f t="shared" si="1417"/>
        <v/>
      </c>
      <c r="Y3657" s="1"/>
      <c r="AA3657">
        <f t="shared" si="1418"/>
        <v>0</v>
      </c>
      <c r="AC3657" s="1"/>
      <c r="AE3657">
        <f t="shared" si="1419"/>
        <v>0</v>
      </c>
      <c r="AH3657" s="1"/>
      <c r="AI3657" s="17"/>
      <c r="AJ3657" s="25"/>
      <c r="AU3657" s="1">
        <v>40794</v>
      </c>
      <c r="AV3657">
        <v>6.3E-2</v>
      </c>
      <c r="AW3657">
        <f t="shared" si="1406"/>
        <v>6.3000000000000003E-4</v>
      </c>
      <c r="AY3657" s="1">
        <v>40795</v>
      </c>
      <c r="AZ3657">
        <v>6.3E-2</v>
      </c>
      <c r="BA3657">
        <f t="shared" si="1407"/>
        <v>6.3000000000000003E-4</v>
      </c>
      <c r="BC3657" s="1">
        <v>40904</v>
      </c>
      <c r="BD3657">
        <v>0.7</v>
      </c>
      <c r="BE3657">
        <f t="shared" si="1408"/>
        <v>6.9999999999999993E-3</v>
      </c>
      <c r="BG3657" s="1">
        <v>40904</v>
      </c>
      <c r="BH3657">
        <v>0.76400000000000001</v>
      </c>
      <c r="BI3657">
        <f t="shared" si="1409"/>
        <v>7.6400000000000001E-3</v>
      </c>
      <c r="BK3657" s="1">
        <v>41773</v>
      </c>
      <c r="BL3657">
        <v>2.3487900000000002</v>
      </c>
      <c r="BM3657">
        <f t="shared" si="1415"/>
        <v>2.3487900000000003E-2</v>
      </c>
      <c r="BP3657" s="1">
        <v>40778</v>
      </c>
      <c r="BQ3657">
        <v>148.06</v>
      </c>
      <c r="BR3657">
        <f t="shared" si="1410"/>
        <v>1.4805999999999999</v>
      </c>
      <c r="BT3657" s="1">
        <v>40805</v>
      </c>
      <c r="BU3657">
        <v>1.536</v>
      </c>
      <c r="BV3657">
        <f t="shared" si="1411"/>
        <v>1.536E-2</v>
      </c>
      <c r="BX3657" s="1">
        <v>40805</v>
      </c>
      <c r="BY3657">
        <v>1.7350000000000001</v>
      </c>
      <c r="BZ3657">
        <f t="shared" si="1412"/>
        <v>1.7350000000000001E-2</v>
      </c>
      <c r="CB3657" s="1">
        <v>40904</v>
      </c>
      <c r="CC3657">
        <v>1.45</v>
      </c>
      <c r="CD3657">
        <f t="shared" si="1413"/>
        <v>1.4499999999999999E-2</v>
      </c>
      <c r="CG3657" s="1"/>
    </row>
    <row r="3658" spans="1:85" x14ac:dyDescent="0.3">
      <c r="A3658" s="21">
        <f t="shared" si="1414"/>
        <v>50931</v>
      </c>
      <c r="B3658" s="18">
        <f t="shared" si="1398"/>
        <v>112.421875</v>
      </c>
      <c r="C3658">
        <f t="shared" si="1416"/>
        <v>115</v>
      </c>
      <c r="D3658">
        <f t="shared" ca="1" si="1401"/>
        <v>-13.675000000000001</v>
      </c>
      <c r="E3658">
        <f ca="1">IF(currency="USD",'Future et co'!F3658,IF(currency="EUR",'Future et co'!G3658,FALSE))</f>
        <v>3.6070000000000005E-2</v>
      </c>
      <c r="F3658">
        <f t="shared" ca="1" si="1402"/>
        <v>3.6070000000000005E-2</v>
      </c>
      <c r="G3658">
        <f t="shared" ca="1" si="1403"/>
        <v>2.0569999999999998E-2</v>
      </c>
      <c r="L3658">
        <f t="shared" ca="1" si="1404"/>
        <v>127.8</v>
      </c>
      <c r="M3658">
        <f t="shared" ca="1" si="1399"/>
        <v>3.6070000000000005E-2</v>
      </c>
      <c r="R3658">
        <f t="shared" ca="1" si="1405"/>
        <v>127.8</v>
      </c>
      <c r="S3658">
        <f t="shared" ca="1" si="1400"/>
        <v>3.6070000000000005E-2</v>
      </c>
      <c r="U3658" s="1"/>
      <c r="W3658" t="str">
        <f t="shared" si="1417"/>
        <v/>
      </c>
      <c r="Y3658" s="1"/>
      <c r="AA3658">
        <f t="shared" si="1418"/>
        <v>0</v>
      </c>
      <c r="AC3658" s="1"/>
      <c r="AE3658">
        <f t="shared" si="1419"/>
        <v>0</v>
      </c>
      <c r="AH3658" s="1"/>
      <c r="AI3658" s="17"/>
      <c r="AJ3658" s="25"/>
      <c r="AU3658" s="1">
        <v>40793</v>
      </c>
      <c r="AV3658">
        <v>7.0999999999999994E-2</v>
      </c>
      <c r="AW3658">
        <f t="shared" si="1406"/>
        <v>7.0999999999999991E-4</v>
      </c>
      <c r="AY3658" s="1">
        <v>40794</v>
      </c>
      <c r="AZ3658">
        <v>6.5000000000000002E-2</v>
      </c>
      <c r="BA3658">
        <f t="shared" si="1407"/>
        <v>6.4999999999999997E-4</v>
      </c>
      <c r="BC3658" s="1">
        <v>40903</v>
      </c>
      <c r="BD3658">
        <v>0.70899999999999996</v>
      </c>
      <c r="BE3658">
        <f t="shared" si="1408"/>
        <v>7.0899999999999999E-3</v>
      </c>
      <c r="BG3658" s="1">
        <v>40903</v>
      </c>
      <c r="BH3658">
        <v>0.76380000000000003</v>
      </c>
      <c r="BI3658">
        <f t="shared" si="1409"/>
        <v>7.6380000000000007E-3</v>
      </c>
      <c r="BK3658" s="1">
        <v>41774</v>
      </c>
      <c r="BL3658">
        <v>2.37432</v>
      </c>
      <c r="BM3658">
        <f t="shared" si="1415"/>
        <v>2.3743199999999999E-2</v>
      </c>
      <c r="BP3658" s="1">
        <v>40777</v>
      </c>
      <c r="BQ3658">
        <v>147.94999999999999</v>
      </c>
      <c r="BR3658">
        <f t="shared" si="1410"/>
        <v>1.4794999999999998</v>
      </c>
      <c r="BT3658" s="1">
        <v>40802</v>
      </c>
      <c r="BU3658">
        <v>1.5349999999999999</v>
      </c>
      <c r="BV3658">
        <f t="shared" si="1411"/>
        <v>1.5349999999999999E-2</v>
      </c>
      <c r="BX3658" s="1">
        <v>40802</v>
      </c>
      <c r="BY3658">
        <v>1.736</v>
      </c>
      <c r="BZ3658">
        <f t="shared" si="1412"/>
        <v>1.736E-2</v>
      </c>
      <c r="CB3658" s="1">
        <v>40903</v>
      </c>
      <c r="CC3658">
        <v>1.4738</v>
      </c>
      <c r="CD3658">
        <f t="shared" si="1413"/>
        <v>1.4737999999999999E-2</v>
      </c>
      <c r="CG3658" s="1"/>
    </row>
    <row r="3659" spans="1:85" x14ac:dyDescent="0.3">
      <c r="A3659" s="21">
        <f t="shared" si="1414"/>
        <v>50934</v>
      </c>
      <c r="B3659" s="18">
        <f t="shared" ref="B3659:B3722" si="1420">IFERROR(VLOOKUP(A3659,$CG$11:$CH$19999,2,FALSE),B3658)</f>
        <v>112.421875</v>
      </c>
      <c r="C3659">
        <f t="shared" si="1416"/>
        <v>115</v>
      </c>
      <c r="D3659">
        <f t="shared" ca="1" si="1401"/>
        <v>-13.683333333333334</v>
      </c>
      <c r="E3659">
        <f ca="1">IF(currency="USD",'Future et co'!F3659,IF(currency="EUR",'Future et co'!G3659,FALSE))</f>
        <v>3.6070000000000005E-2</v>
      </c>
      <c r="F3659">
        <f t="shared" ca="1" si="1402"/>
        <v>3.6070000000000005E-2</v>
      </c>
      <c r="G3659">
        <f t="shared" ca="1" si="1403"/>
        <v>2.0569999999999998E-2</v>
      </c>
      <c r="L3659">
        <f t="shared" ca="1" si="1404"/>
        <v>127.8</v>
      </c>
      <c r="M3659">
        <f t="shared" ref="M3659:M3722" ca="1" si="1421">IFERROR(IF(L3659&lt;0.25,VLOOKUP(I3659,$AU$11:$AW$5325,3,FALSE),IF(AND(L3659&gt;=0.25,L3659&lt;0.5),VLOOKUP(I3659,$AY$11:$BA$5325,3,FALSE),IF(AND(L3659&gt;=0.5,L3659&lt;1),VLOOKUP(I3659,$BC$11:$BE$5325,3,FALSE),VLOOKUP(I3659,$BG$11:$BI$5010,3,FALSE)))),M3658)</f>
        <v>3.6070000000000005E-2</v>
      </c>
      <c r="R3659">
        <f t="shared" ca="1" si="1405"/>
        <v>127.8</v>
      </c>
      <c r="S3659">
        <f t="shared" ref="S3659:S3722" ca="1" si="1422">IFERROR(IF(R3659&lt;0.25,VLOOKUP(O3659,$AU$11:$AW$5325,3,FALSE),IF(AND(R3659&gt;=0.25,R3659&lt;0.5),VLOOKUP(O3659,$AY$11:$BA$5325,3,FALSE),IF(AND(R3659&gt;=0.5,R3659&lt;1),VLOOKUP(O3659,$BC$11:$BE$5325,3,FALSE),VLOOKUP(O3659,$BG$11:$BI$5010,3,FALSE)))),S3658)</f>
        <v>3.6070000000000005E-2</v>
      </c>
      <c r="U3659" s="1"/>
      <c r="W3659" t="str">
        <f t="shared" si="1417"/>
        <v/>
      </c>
      <c r="Y3659" s="1"/>
      <c r="AA3659">
        <f t="shared" si="1418"/>
        <v>0</v>
      </c>
      <c r="AC3659" s="1"/>
      <c r="AE3659">
        <f t="shared" si="1419"/>
        <v>0</v>
      </c>
      <c r="AH3659" s="1"/>
      <c r="AI3659" s="17"/>
      <c r="AJ3659" s="25"/>
      <c r="AU3659" s="1">
        <v>40792</v>
      </c>
      <c r="AV3659">
        <v>7.0000000000000007E-2</v>
      </c>
      <c r="AW3659">
        <f t="shared" si="1406"/>
        <v>7.000000000000001E-4</v>
      </c>
      <c r="AY3659" s="1">
        <v>40793</v>
      </c>
      <c r="AZ3659">
        <v>6.8000000000000005E-2</v>
      </c>
      <c r="BA3659">
        <f t="shared" si="1407"/>
        <v>6.8000000000000005E-4</v>
      </c>
      <c r="BC3659" s="1">
        <v>40900</v>
      </c>
      <c r="BD3659">
        <v>0.69899999999999995</v>
      </c>
      <c r="BE3659">
        <f t="shared" si="1408"/>
        <v>6.9899999999999997E-3</v>
      </c>
      <c r="BG3659" s="1">
        <v>40900</v>
      </c>
      <c r="BH3659">
        <v>0.76749999999999996</v>
      </c>
      <c r="BI3659">
        <f t="shared" si="1409"/>
        <v>7.6749999999999995E-3</v>
      </c>
      <c r="BK3659" s="1">
        <v>41775</v>
      </c>
      <c r="BL3659">
        <v>2.3662399999999999</v>
      </c>
      <c r="BM3659">
        <f t="shared" si="1415"/>
        <v>2.36624E-2</v>
      </c>
      <c r="BP3659" s="1">
        <v>40774</v>
      </c>
      <c r="BQ3659">
        <v>148.09</v>
      </c>
      <c r="BR3659">
        <f t="shared" si="1410"/>
        <v>1.4809000000000001</v>
      </c>
      <c r="BT3659" s="1">
        <v>40801</v>
      </c>
      <c r="BU3659">
        <v>1.5309999999999999</v>
      </c>
      <c r="BV3659">
        <f t="shared" si="1411"/>
        <v>1.5309999999999999E-2</v>
      </c>
      <c r="BX3659" s="1">
        <v>40801</v>
      </c>
      <c r="BY3659">
        <v>1.734</v>
      </c>
      <c r="BZ3659">
        <f t="shared" si="1412"/>
        <v>1.7340000000000001E-2</v>
      </c>
      <c r="CB3659" s="1">
        <v>40900</v>
      </c>
      <c r="CC3659">
        <v>1.48</v>
      </c>
      <c r="CD3659">
        <f t="shared" si="1413"/>
        <v>1.4800000000000001E-2</v>
      </c>
      <c r="CG3659" s="1"/>
    </row>
    <row r="3660" spans="1:85" x14ac:dyDescent="0.3">
      <c r="A3660" s="21">
        <f t="shared" si="1414"/>
        <v>50935</v>
      </c>
      <c r="B3660" s="18">
        <f t="shared" si="1420"/>
        <v>112.421875</v>
      </c>
      <c r="C3660">
        <f t="shared" si="1416"/>
        <v>115</v>
      </c>
      <c r="D3660">
        <f t="shared" ref="D3660:D3723" ca="1" si="1423">($B$7-A3660)/360</f>
        <v>-13.686111111111112</v>
      </c>
      <c r="E3660">
        <f ca="1">IF(currency="USD",'Future et co'!F3660,IF(currency="EUR",'Future et co'!G3660,FALSE))</f>
        <v>3.6070000000000005E-2</v>
      </c>
      <c r="F3660">
        <f t="shared" ref="F3660:F3723" ca="1" si="1424">IFERROR(IF(D3660&lt;0.25,VLOOKUP(A3660,$AU$11:$AW$5325,3,FALSE),IF(AND(D3660&gt;=0.25,D3660&lt;0.5),VLOOKUP(A3660,$AY$11:$BA$5325,3,FALSE),IF(AND(D3660&gt;=0.5,D3660&lt;1),VLOOKUP(A3660,$BC$11:$BE$5325,3,FALSE),VLOOKUP(A3660,$BG$11:$BI$5010,3,FALSE)))),F3659)</f>
        <v>3.6070000000000005E-2</v>
      </c>
      <c r="G3660">
        <f t="shared" ref="G3660:G3723" ca="1" si="1425">IFERROR(IF(D3660&lt;0.25,VLOOKUP(A3660,$BT$11:$BV$5325,3,FALSE),IF(AND(D3660&gt;=0.25,D3660&lt;0.5),VLOOKUP(A3660,$BX$11:$BZ$5325,3,FALSE),VLOOKUP(A3660,$CB$11:$CD$5325,3,FALSE))),G3659)</f>
        <v>2.0569999999999998E-2</v>
      </c>
      <c r="L3660">
        <f t="shared" ref="L3660:L3723" ca="1" si="1426">($J$7-I3660)/360</f>
        <v>127.8</v>
      </c>
      <c r="M3660">
        <f t="shared" ca="1" si="1421"/>
        <v>3.6070000000000005E-2</v>
      </c>
      <c r="R3660">
        <f t="shared" ref="R3660:R3723" ca="1" si="1427">($P$7-O3660)/360</f>
        <v>127.8</v>
      </c>
      <c r="S3660">
        <f t="shared" ca="1" si="1422"/>
        <v>3.6070000000000005E-2</v>
      </c>
      <c r="U3660" s="1"/>
      <c r="W3660" t="str">
        <f t="shared" si="1417"/>
        <v/>
      </c>
      <c r="Y3660" s="1"/>
      <c r="AA3660">
        <f t="shared" si="1418"/>
        <v>0</v>
      </c>
      <c r="AC3660" s="1"/>
      <c r="AE3660">
        <f t="shared" si="1419"/>
        <v>0</v>
      </c>
      <c r="AH3660" s="1"/>
      <c r="AI3660" s="17"/>
      <c r="AJ3660" s="25"/>
      <c r="AU3660" s="1">
        <v>40788</v>
      </c>
      <c r="AV3660">
        <v>7.5999999999999998E-2</v>
      </c>
      <c r="AW3660">
        <f t="shared" ref="AW3660:AW3723" si="1428">AV3660/100</f>
        <v>7.5999999999999993E-4</v>
      </c>
      <c r="AY3660" s="1">
        <v>40792</v>
      </c>
      <c r="AZ3660">
        <v>6.8000000000000005E-2</v>
      </c>
      <c r="BA3660">
        <f t="shared" ref="BA3660:BA3723" si="1429">AZ3660/100</f>
        <v>6.8000000000000005E-4</v>
      </c>
      <c r="BC3660" s="1">
        <v>40899</v>
      </c>
      <c r="BD3660">
        <v>0.67300000000000004</v>
      </c>
      <c r="BE3660">
        <f t="shared" ref="BE3660:BE3723" si="1430">BD3660/100</f>
        <v>6.7300000000000007E-3</v>
      </c>
      <c r="BG3660" s="1">
        <v>40899</v>
      </c>
      <c r="BH3660">
        <v>0.74299999999999999</v>
      </c>
      <c r="BI3660">
        <f t="shared" ref="BI3660:BI3723" si="1431">BH3660/100</f>
        <v>7.43E-3</v>
      </c>
      <c r="BK3660" s="1">
        <v>41778</v>
      </c>
      <c r="BL3660">
        <v>2.3588900000000002</v>
      </c>
      <c r="BM3660">
        <f t="shared" si="1415"/>
        <v>2.3588900000000003E-2</v>
      </c>
      <c r="BP3660" s="1">
        <v>40773</v>
      </c>
      <c r="BQ3660">
        <v>148.57</v>
      </c>
      <c r="BR3660">
        <f t="shared" ref="BR3660:BR3723" si="1432">BQ3660/100</f>
        <v>1.4857</v>
      </c>
      <c r="BT3660" s="1">
        <v>40800</v>
      </c>
      <c r="BU3660">
        <v>1.5289999999999999</v>
      </c>
      <c r="BV3660">
        <f t="shared" ref="BV3660:BV3723" si="1433">BU3660/100</f>
        <v>1.529E-2</v>
      </c>
      <c r="BX3660" s="1">
        <v>40800</v>
      </c>
      <c r="BY3660">
        <v>1.7290000000000001</v>
      </c>
      <c r="BZ3660">
        <f t="shared" ref="BZ3660:BZ3723" si="1434">BY3660/100</f>
        <v>1.729E-2</v>
      </c>
      <c r="CB3660" s="1">
        <v>40899</v>
      </c>
      <c r="CC3660">
        <v>1.484</v>
      </c>
      <c r="CD3660">
        <f t="shared" ref="CD3660:CD3723" si="1435">CC3660/100</f>
        <v>1.4839999999999999E-2</v>
      </c>
      <c r="CG3660" s="1"/>
    </row>
    <row r="3661" spans="1:85" x14ac:dyDescent="0.3">
      <c r="A3661" s="21">
        <f t="shared" ref="A3661:A3724" si="1436">WORKDAY(A3660,1)</f>
        <v>50936</v>
      </c>
      <c r="B3661" s="18">
        <f t="shared" si="1420"/>
        <v>112.421875</v>
      </c>
      <c r="C3661">
        <f t="shared" si="1416"/>
        <v>115</v>
      </c>
      <c r="D3661">
        <f t="shared" ca="1" si="1423"/>
        <v>-13.688888888888888</v>
      </c>
      <c r="E3661">
        <f ca="1">IF(currency="USD",'Future et co'!F3661,IF(currency="EUR",'Future et co'!G3661,FALSE))</f>
        <v>3.6070000000000005E-2</v>
      </c>
      <c r="F3661">
        <f t="shared" ca="1" si="1424"/>
        <v>3.6070000000000005E-2</v>
      </c>
      <c r="G3661">
        <f t="shared" ca="1" si="1425"/>
        <v>2.0569999999999998E-2</v>
      </c>
      <c r="L3661">
        <f t="shared" ca="1" si="1426"/>
        <v>127.8</v>
      </c>
      <c r="M3661">
        <f t="shared" ca="1" si="1421"/>
        <v>3.6070000000000005E-2</v>
      </c>
      <c r="R3661">
        <f t="shared" ca="1" si="1427"/>
        <v>127.8</v>
      </c>
      <c r="S3661">
        <f t="shared" ca="1" si="1422"/>
        <v>3.6070000000000005E-2</v>
      </c>
      <c r="U3661" s="1"/>
      <c r="W3661" t="str">
        <f t="shared" si="1417"/>
        <v/>
      </c>
      <c r="Y3661" s="1"/>
      <c r="AA3661">
        <f t="shared" si="1418"/>
        <v>0</v>
      </c>
      <c r="AC3661" s="1"/>
      <c r="AE3661">
        <f t="shared" si="1419"/>
        <v>0</v>
      </c>
      <c r="AH3661" s="1"/>
      <c r="AI3661" s="17"/>
      <c r="AJ3661" s="25"/>
      <c r="AU3661" s="1">
        <v>40787</v>
      </c>
      <c r="AV3661">
        <v>7.1999999999999995E-2</v>
      </c>
      <c r="AW3661">
        <f t="shared" si="1428"/>
        <v>7.1999999999999994E-4</v>
      </c>
      <c r="AY3661" s="1">
        <v>40788</v>
      </c>
      <c r="AZ3661">
        <v>7.0000000000000007E-2</v>
      </c>
      <c r="BA3661">
        <f t="shared" si="1429"/>
        <v>7.000000000000001E-4</v>
      </c>
      <c r="BC3661" s="1">
        <v>40898</v>
      </c>
      <c r="BD3661">
        <v>0.67</v>
      </c>
      <c r="BE3661">
        <f t="shared" si="1430"/>
        <v>6.7000000000000002E-3</v>
      </c>
      <c r="BG3661" s="1">
        <v>40898</v>
      </c>
      <c r="BH3661">
        <v>0.72699999999999998</v>
      </c>
      <c r="BI3661">
        <f t="shared" si="1431"/>
        <v>7.2699999999999996E-3</v>
      </c>
      <c r="BK3661" s="1">
        <v>41779</v>
      </c>
      <c r="BL3661">
        <v>2.37629</v>
      </c>
      <c r="BM3661">
        <f t="shared" si="1415"/>
        <v>2.37629E-2</v>
      </c>
      <c r="BP3661" s="1">
        <v>40772</v>
      </c>
      <c r="BQ3661">
        <v>146.57</v>
      </c>
      <c r="BR3661">
        <f t="shared" si="1432"/>
        <v>1.4657</v>
      </c>
      <c r="BT3661" s="1">
        <v>40799</v>
      </c>
      <c r="BU3661">
        <v>1.528</v>
      </c>
      <c r="BV3661">
        <f t="shared" si="1433"/>
        <v>1.528E-2</v>
      </c>
      <c r="BX3661" s="1">
        <v>40799</v>
      </c>
      <c r="BY3661">
        <v>1.724</v>
      </c>
      <c r="BZ3661">
        <f t="shared" si="1434"/>
        <v>1.7239999999999998E-2</v>
      </c>
      <c r="CB3661" s="1">
        <v>40898</v>
      </c>
      <c r="CC3661">
        <v>1.4830000000000001</v>
      </c>
      <c r="CD3661">
        <f t="shared" si="1435"/>
        <v>1.4830000000000001E-2</v>
      </c>
      <c r="CG3661" s="1"/>
    </row>
    <row r="3662" spans="1:85" x14ac:dyDescent="0.3">
      <c r="A3662" s="21">
        <f t="shared" si="1436"/>
        <v>50937</v>
      </c>
      <c r="B3662" s="18">
        <f t="shared" si="1420"/>
        <v>112.421875</v>
      </c>
      <c r="C3662">
        <f t="shared" si="1416"/>
        <v>115</v>
      </c>
      <c r="D3662">
        <f t="shared" ca="1" si="1423"/>
        <v>-13.691666666666666</v>
      </c>
      <c r="E3662">
        <f ca="1">IF(currency="USD",'Future et co'!F3662,IF(currency="EUR",'Future et co'!G3662,FALSE))</f>
        <v>3.6070000000000005E-2</v>
      </c>
      <c r="F3662">
        <f t="shared" ca="1" si="1424"/>
        <v>3.6070000000000005E-2</v>
      </c>
      <c r="G3662">
        <f t="shared" ca="1" si="1425"/>
        <v>2.0569999999999998E-2</v>
      </c>
      <c r="L3662">
        <f t="shared" ca="1" si="1426"/>
        <v>127.8</v>
      </c>
      <c r="M3662">
        <f t="shared" ca="1" si="1421"/>
        <v>3.6070000000000005E-2</v>
      </c>
      <c r="R3662">
        <f t="shared" ca="1" si="1427"/>
        <v>127.8</v>
      </c>
      <c r="S3662">
        <f t="shared" ca="1" si="1422"/>
        <v>3.6070000000000005E-2</v>
      </c>
      <c r="U3662" s="1"/>
      <c r="W3662" t="str">
        <f t="shared" si="1417"/>
        <v/>
      </c>
      <c r="Y3662" s="1"/>
      <c r="AA3662">
        <f t="shared" si="1418"/>
        <v>0</v>
      </c>
      <c r="AC3662" s="1"/>
      <c r="AE3662">
        <f t="shared" si="1419"/>
        <v>0</v>
      </c>
      <c r="AH3662" s="1"/>
      <c r="AI3662" s="17"/>
      <c r="AJ3662" s="25"/>
      <c r="AU3662" s="1">
        <v>40786</v>
      </c>
      <c r="AV3662">
        <v>7.4999999999999997E-2</v>
      </c>
      <c r="AW3662">
        <f t="shared" si="1428"/>
        <v>7.5000000000000002E-4</v>
      </c>
      <c r="AY3662" s="1">
        <v>40787</v>
      </c>
      <c r="AZ3662">
        <v>7.1999999999999995E-2</v>
      </c>
      <c r="BA3662">
        <f t="shared" si="1429"/>
        <v>7.1999999999999994E-4</v>
      </c>
      <c r="BC3662" s="1">
        <v>40897</v>
      </c>
      <c r="BD3662">
        <v>0.65300000000000002</v>
      </c>
      <c r="BE3662">
        <f t="shared" si="1430"/>
        <v>6.5300000000000002E-3</v>
      </c>
      <c r="BG3662" s="1">
        <v>40897</v>
      </c>
      <c r="BH3662">
        <v>0.71699999999999997</v>
      </c>
      <c r="BI3662">
        <f t="shared" si="1431"/>
        <v>7.1699999999999993E-3</v>
      </c>
      <c r="BK3662" s="1">
        <v>41780</v>
      </c>
      <c r="BL3662">
        <v>2.3598599999999998</v>
      </c>
      <c r="BM3662">
        <f t="shared" ref="BM3662:BM3725" si="1437">BL3662/100</f>
        <v>2.3598599999999997E-2</v>
      </c>
      <c r="BP3662" s="1">
        <v>40771</v>
      </c>
      <c r="BQ3662">
        <v>145.68</v>
      </c>
      <c r="BR3662">
        <f t="shared" si="1432"/>
        <v>1.4568000000000001</v>
      </c>
      <c r="BT3662" s="1">
        <v>40798</v>
      </c>
      <c r="BU3662">
        <v>1.5269999999999999</v>
      </c>
      <c r="BV3662">
        <f t="shared" si="1433"/>
        <v>1.5269999999999999E-2</v>
      </c>
      <c r="BX3662" s="1">
        <v>40798</v>
      </c>
      <c r="BY3662">
        <v>1.7230000000000001</v>
      </c>
      <c r="BZ3662">
        <f t="shared" si="1434"/>
        <v>1.7230000000000002E-2</v>
      </c>
      <c r="CB3662" s="1">
        <v>40897</v>
      </c>
      <c r="CC3662">
        <v>1.5309999999999999</v>
      </c>
      <c r="CD3662">
        <f t="shared" si="1435"/>
        <v>1.5309999999999999E-2</v>
      </c>
      <c r="CG3662" s="1"/>
    </row>
    <row r="3663" spans="1:85" x14ac:dyDescent="0.3">
      <c r="A3663" s="21">
        <f t="shared" si="1436"/>
        <v>50938</v>
      </c>
      <c r="B3663" s="18">
        <f t="shared" si="1420"/>
        <v>112.421875</v>
      </c>
      <c r="C3663">
        <f t="shared" si="1416"/>
        <v>115</v>
      </c>
      <c r="D3663">
        <f t="shared" ca="1" si="1423"/>
        <v>-13.694444444444445</v>
      </c>
      <c r="E3663">
        <f ca="1">IF(currency="USD",'Future et co'!F3663,IF(currency="EUR",'Future et co'!G3663,FALSE))</f>
        <v>3.6070000000000005E-2</v>
      </c>
      <c r="F3663">
        <f t="shared" ca="1" si="1424"/>
        <v>3.6070000000000005E-2</v>
      </c>
      <c r="G3663">
        <f t="shared" ca="1" si="1425"/>
        <v>2.0569999999999998E-2</v>
      </c>
      <c r="L3663">
        <f t="shared" ca="1" si="1426"/>
        <v>127.8</v>
      </c>
      <c r="M3663">
        <f t="shared" ca="1" si="1421"/>
        <v>3.6070000000000005E-2</v>
      </c>
      <c r="R3663">
        <f t="shared" ca="1" si="1427"/>
        <v>127.8</v>
      </c>
      <c r="S3663">
        <f t="shared" ca="1" si="1422"/>
        <v>3.6070000000000005E-2</v>
      </c>
      <c r="U3663" s="1"/>
      <c r="W3663" t="str">
        <f t="shared" si="1417"/>
        <v/>
      </c>
      <c r="Y3663" s="1"/>
      <c r="AA3663">
        <f t="shared" si="1418"/>
        <v>0</v>
      </c>
      <c r="AC3663" s="1"/>
      <c r="AE3663">
        <f t="shared" si="1419"/>
        <v>0</v>
      </c>
      <c r="AH3663" s="1"/>
      <c r="AI3663" s="17"/>
      <c r="AJ3663" s="25"/>
      <c r="AU3663" s="1">
        <v>40785</v>
      </c>
      <c r="AV3663">
        <v>7.0000000000000007E-2</v>
      </c>
      <c r="AW3663">
        <f t="shared" si="1428"/>
        <v>7.000000000000001E-4</v>
      </c>
      <c r="AY3663" s="1">
        <v>40786</v>
      </c>
      <c r="AZ3663">
        <v>5.5E-2</v>
      </c>
      <c r="BA3663">
        <f t="shared" si="1429"/>
        <v>5.5000000000000003E-4</v>
      </c>
      <c r="BC3663" s="1">
        <v>40896</v>
      </c>
      <c r="BD3663">
        <v>0.67800000000000005</v>
      </c>
      <c r="BE3663">
        <f t="shared" si="1430"/>
        <v>6.7800000000000004E-3</v>
      </c>
      <c r="BG3663" s="1">
        <v>40896</v>
      </c>
      <c r="BH3663">
        <v>0.72</v>
      </c>
      <c r="BI3663">
        <f t="shared" si="1431"/>
        <v>7.1999999999999998E-3</v>
      </c>
      <c r="BK3663" s="1">
        <v>41781</v>
      </c>
      <c r="BL3663">
        <v>2.3573900000000001</v>
      </c>
      <c r="BM3663">
        <f t="shared" si="1437"/>
        <v>2.3573900000000002E-2</v>
      </c>
      <c r="BP3663" s="1">
        <v>40770</v>
      </c>
      <c r="BQ3663">
        <v>145.49</v>
      </c>
      <c r="BR3663">
        <f t="shared" si="1432"/>
        <v>1.4549000000000001</v>
      </c>
      <c r="BT3663" s="1">
        <v>40795</v>
      </c>
      <c r="BU3663">
        <v>1.53</v>
      </c>
      <c r="BV3663">
        <f t="shared" si="1433"/>
        <v>1.5300000000000001E-2</v>
      </c>
      <c r="BX3663" s="1">
        <v>40795</v>
      </c>
      <c r="BY3663">
        <v>1.728</v>
      </c>
      <c r="BZ3663">
        <f t="shared" si="1434"/>
        <v>1.728E-2</v>
      </c>
      <c r="CB3663" s="1">
        <v>40896</v>
      </c>
      <c r="CC3663">
        <v>1.5029999999999999</v>
      </c>
      <c r="CD3663">
        <f t="shared" si="1435"/>
        <v>1.5029999999999998E-2</v>
      </c>
      <c r="CG3663" s="1"/>
    </row>
    <row r="3664" spans="1:85" x14ac:dyDescent="0.3">
      <c r="A3664" s="21">
        <f t="shared" si="1436"/>
        <v>50941</v>
      </c>
      <c r="B3664" s="18">
        <f t="shared" si="1420"/>
        <v>112.421875</v>
      </c>
      <c r="C3664">
        <f t="shared" si="1416"/>
        <v>115</v>
      </c>
      <c r="D3664">
        <f t="shared" ca="1" si="1423"/>
        <v>-13.702777777777778</v>
      </c>
      <c r="E3664">
        <f ca="1">IF(currency="USD",'Future et co'!F3664,IF(currency="EUR",'Future et co'!G3664,FALSE))</f>
        <v>3.6070000000000005E-2</v>
      </c>
      <c r="F3664">
        <f t="shared" ca="1" si="1424"/>
        <v>3.6070000000000005E-2</v>
      </c>
      <c r="G3664">
        <f t="shared" ca="1" si="1425"/>
        <v>2.0569999999999998E-2</v>
      </c>
      <c r="L3664">
        <f t="shared" ca="1" si="1426"/>
        <v>127.8</v>
      </c>
      <c r="M3664">
        <f t="shared" ca="1" si="1421"/>
        <v>3.6070000000000005E-2</v>
      </c>
      <c r="R3664">
        <f t="shared" ca="1" si="1427"/>
        <v>127.8</v>
      </c>
      <c r="S3664">
        <f t="shared" ca="1" si="1422"/>
        <v>3.6070000000000005E-2</v>
      </c>
      <c r="U3664" s="1"/>
      <c r="W3664" t="str">
        <f t="shared" si="1417"/>
        <v/>
      </c>
      <c r="Y3664" s="1"/>
      <c r="AA3664">
        <f t="shared" si="1418"/>
        <v>0</v>
      </c>
      <c r="AC3664" s="1"/>
      <c r="AE3664">
        <f t="shared" si="1419"/>
        <v>0</v>
      </c>
      <c r="AH3664" s="1"/>
      <c r="AI3664" s="17"/>
      <c r="AJ3664" s="25"/>
      <c r="AU3664" s="1">
        <v>40784</v>
      </c>
      <c r="AV3664">
        <v>7.1999999999999995E-2</v>
      </c>
      <c r="AW3664">
        <f t="shared" si="1428"/>
        <v>7.1999999999999994E-4</v>
      </c>
      <c r="AY3664" s="1">
        <v>40785</v>
      </c>
      <c r="AZ3664">
        <v>6.8000000000000005E-2</v>
      </c>
      <c r="BA3664">
        <f t="shared" si="1429"/>
        <v>6.8000000000000005E-4</v>
      </c>
      <c r="BC3664" s="1">
        <v>40893</v>
      </c>
      <c r="BD3664">
        <v>0.66100000000000003</v>
      </c>
      <c r="BE3664">
        <f t="shared" si="1430"/>
        <v>6.6100000000000004E-3</v>
      </c>
      <c r="BG3664" s="1">
        <v>40893</v>
      </c>
      <c r="BH3664">
        <v>0.69799999999999995</v>
      </c>
      <c r="BI3664">
        <f t="shared" si="1431"/>
        <v>6.9799999999999992E-3</v>
      </c>
      <c r="BK3664" s="1">
        <v>41782</v>
      </c>
      <c r="BL3664">
        <v>2.3480500000000002</v>
      </c>
      <c r="BM3664">
        <f t="shared" si="1437"/>
        <v>2.3480500000000001E-2</v>
      </c>
      <c r="BP3664" s="1">
        <v>40767</v>
      </c>
      <c r="BQ3664">
        <v>145.52000000000001</v>
      </c>
      <c r="BR3664">
        <f t="shared" si="1432"/>
        <v>1.4552</v>
      </c>
      <c r="BT3664" s="1">
        <v>40794</v>
      </c>
      <c r="BU3664">
        <v>1.532</v>
      </c>
      <c r="BV3664">
        <f t="shared" si="1433"/>
        <v>1.532E-2</v>
      </c>
      <c r="BX3664" s="1">
        <v>40794</v>
      </c>
      <c r="BY3664">
        <v>1.732</v>
      </c>
      <c r="BZ3664">
        <f t="shared" si="1434"/>
        <v>1.7319999999999999E-2</v>
      </c>
      <c r="CB3664" s="1">
        <v>40893</v>
      </c>
      <c r="CC3664">
        <v>1.5109999999999999</v>
      </c>
      <c r="CD3664">
        <f t="shared" si="1435"/>
        <v>1.5109999999999998E-2</v>
      </c>
      <c r="CG3664" s="1"/>
    </row>
    <row r="3665" spans="1:85" x14ac:dyDescent="0.3">
      <c r="A3665" s="21">
        <f t="shared" si="1436"/>
        <v>50942</v>
      </c>
      <c r="B3665" s="18">
        <f t="shared" si="1420"/>
        <v>112.421875</v>
      </c>
      <c r="C3665">
        <f t="shared" si="1416"/>
        <v>115</v>
      </c>
      <c r="D3665">
        <f t="shared" ca="1" si="1423"/>
        <v>-13.705555555555556</v>
      </c>
      <c r="E3665">
        <f ca="1">IF(currency="USD",'Future et co'!F3665,IF(currency="EUR",'Future et co'!G3665,FALSE))</f>
        <v>3.6070000000000005E-2</v>
      </c>
      <c r="F3665">
        <f t="shared" ca="1" si="1424"/>
        <v>3.6070000000000005E-2</v>
      </c>
      <c r="G3665">
        <f t="shared" ca="1" si="1425"/>
        <v>2.0569999999999998E-2</v>
      </c>
      <c r="L3665">
        <f t="shared" ca="1" si="1426"/>
        <v>127.8</v>
      </c>
      <c r="M3665">
        <f t="shared" ca="1" si="1421"/>
        <v>3.6070000000000005E-2</v>
      </c>
      <c r="R3665">
        <f t="shared" ca="1" si="1427"/>
        <v>127.8</v>
      </c>
      <c r="S3665">
        <f t="shared" ca="1" si="1422"/>
        <v>3.6070000000000005E-2</v>
      </c>
      <c r="U3665" s="1"/>
      <c r="W3665" t="str">
        <f t="shared" si="1417"/>
        <v/>
      </c>
      <c r="Y3665" s="1"/>
      <c r="AA3665">
        <f t="shared" si="1418"/>
        <v>0</v>
      </c>
      <c r="AC3665" s="1"/>
      <c r="AE3665">
        <f t="shared" si="1419"/>
        <v>0</v>
      </c>
      <c r="AH3665" s="1"/>
      <c r="AI3665" s="17"/>
      <c r="AJ3665" s="25"/>
      <c r="AU3665" s="1">
        <v>40781</v>
      </c>
      <c r="AV3665">
        <v>6.6000000000000003E-2</v>
      </c>
      <c r="AW3665">
        <f t="shared" si="1428"/>
        <v>6.6E-4</v>
      </c>
      <c r="AY3665" s="1">
        <v>40784</v>
      </c>
      <c r="AZ3665">
        <v>6.6000000000000003E-2</v>
      </c>
      <c r="BA3665">
        <f t="shared" si="1429"/>
        <v>6.6E-4</v>
      </c>
      <c r="BC3665" s="1">
        <v>40892</v>
      </c>
      <c r="BD3665">
        <v>0.65800000000000003</v>
      </c>
      <c r="BE3665">
        <f t="shared" si="1430"/>
        <v>6.5799999999999999E-3</v>
      </c>
      <c r="BG3665" s="1">
        <v>40892</v>
      </c>
      <c r="BH3665">
        <v>0.68899999999999995</v>
      </c>
      <c r="BI3665">
        <f t="shared" si="1431"/>
        <v>6.8899999999999994E-3</v>
      </c>
      <c r="BK3665" s="1">
        <v>41785</v>
      </c>
      <c r="BL3665">
        <v>2.3480500000000002</v>
      </c>
      <c r="BM3665">
        <f t="shared" si="1437"/>
        <v>2.3480500000000001E-2</v>
      </c>
      <c r="BP3665" s="1">
        <v>40766</v>
      </c>
      <c r="BQ3665">
        <v>145.88999999999999</v>
      </c>
      <c r="BR3665">
        <f t="shared" si="1432"/>
        <v>1.4588999999999999</v>
      </c>
      <c r="BT3665" s="1">
        <v>40793</v>
      </c>
      <c r="BU3665">
        <v>1.532</v>
      </c>
      <c r="BV3665">
        <f t="shared" si="1433"/>
        <v>1.532E-2</v>
      </c>
      <c r="BX3665" s="1">
        <v>40793</v>
      </c>
      <c r="BY3665">
        <v>1.7310000000000001</v>
      </c>
      <c r="BZ3665">
        <f t="shared" si="1434"/>
        <v>1.7310000000000002E-2</v>
      </c>
      <c r="CB3665" s="1">
        <v>40892</v>
      </c>
      <c r="CC3665">
        <v>1.5049999999999999</v>
      </c>
      <c r="CD3665">
        <f t="shared" si="1435"/>
        <v>1.5049999999999999E-2</v>
      </c>
      <c r="CG3665" s="1"/>
    </row>
    <row r="3666" spans="1:85" x14ac:dyDescent="0.3">
      <c r="A3666" s="21">
        <f t="shared" si="1436"/>
        <v>50943</v>
      </c>
      <c r="B3666" s="18">
        <f t="shared" si="1420"/>
        <v>112.421875</v>
      </c>
      <c r="C3666">
        <f t="shared" si="1416"/>
        <v>115</v>
      </c>
      <c r="D3666">
        <f t="shared" ca="1" si="1423"/>
        <v>-13.708333333333334</v>
      </c>
      <c r="E3666">
        <f ca="1">IF(currency="USD",'Future et co'!F3666,IF(currency="EUR",'Future et co'!G3666,FALSE))</f>
        <v>3.6070000000000005E-2</v>
      </c>
      <c r="F3666">
        <f t="shared" ca="1" si="1424"/>
        <v>3.6070000000000005E-2</v>
      </c>
      <c r="G3666">
        <f t="shared" ca="1" si="1425"/>
        <v>2.0569999999999998E-2</v>
      </c>
      <c r="L3666">
        <f t="shared" ca="1" si="1426"/>
        <v>127.8</v>
      </c>
      <c r="M3666">
        <f t="shared" ca="1" si="1421"/>
        <v>3.6070000000000005E-2</v>
      </c>
      <c r="R3666">
        <f t="shared" ca="1" si="1427"/>
        <v>127.8</v>
      </c>
      <c r="S3666">
        <f t="shared" ca="1" si="1422"/>
        <v>3.6070000000000005E-2</v>
      </c>
      <c r="U3666" s="1"/>
      <c r="W3666" t="str">
        <f t="shared" si="1417"/>
        <v/>
      </c>
      <c r="Y3666" s="1"/>
      <c r="AA3666">
        <f t="shared" si="1418"/>
        <v>0</v>
      </c>
      <c r="AC3666" s="1"/>
      <c r="AE3666">
        <f t="shared" si="1419"/>
        <v>0</v>
      </c>
      <c r="AH3666" s="1"/>
      <c r="AI3666" s="17"/>
      <c r="AJ3666" s="25"/>
      <c r="AU3666" s="1">
        <v>40780</v>
      </c>
      <c r="AV3666">
        <v>6.7000000000000004E-2</v>
      </c>
      <c r="AW3666">
        <f t="shared" si="1428"/>
        <v>6.7000000000000002E-4</v>
      </c>
      <c r="AY3666" s="1">
        <v>40781</v>
      </c>
      <c r="AZ3666">
        <v>6.2E-2</v>
      </c>
      <c r="BA3666">
        <f t="shared" si="1429"/>
        <v>6.2E-4</v>
      </c>
      <c r="BC3666" s="1">
        <v>40891</v>
      </c>
      <c r="BD3666">
        <v>0.67300000000000004</v>
      </c>
      <c r="BE3666">
        <f t="shared" si="1430"/>
        <v>6.7300000000000007E-3</v>
      </c>
      <c r="BG3666" s="1">
        <v>40891</v>
      </c>
      <c r="BH3666">
        <v>0.70199999999999996</v>
      </c>
      <c r="BI3666">
        <f t="shared" si="1431"/>
        <v>7.0199999999999993E-3</v>
      </c>
      <c r="BK3666" s="1">
        <v>41786</v>
      </c>
      <c r="BL3666">
        <v>2.33657</v>
      </c>
      <c r="BM3666">
        <f t="shared" si="1437"/>
        <v>2.33657E-2</v>
      </c>
      <c r="BP3666" s="1">
        <v>40765</v>
      </c>
      <c r="BQ3666">
        <v>146.77000000000001</v>
      </c>
      <c r="BR3666">
        <f t="shared" si="1432"/>
        <v>1.4677</v>
      </c>
      <c r="BT3666" s="1">
        <v>40792</v>
      </c>
      <c r="BU3666">
        <v>1.534</v>
      </c>
      <c r="BV3666">
        <f t="shared" si="1433"/>
        <v>1.5339999999999999E-2</v>
      </c>
      <c r="BX3666" s="1">
        <v>40792</v>
      </c>
      <c r="BY3666">
        <v>1.732</v>
      </c>
      <c r="BZ3666">
        <f t="shared" si="1434"/>
        <v>1.7319999999999999E-2</v>
      </c>
      <c r="CB3666" s="1">
        <v>40891</v>
      </c>
      <c r="CC3666">
        <v>1.534</v>
      </c>
      <c r="CD3666">
        <f t="shared" si="1435"/>
        <v>1.5339999999999999E-2</v>
      </c>
      <c r="CG3666" s="1"/>
    </row>
    <row r="3667" spans="1:85" x14ac:dyDescent="0.3">
      <c r="A3667" s="21">
        <f t="shared" si="1436"/>
        <v>50944</v>
      </c>
      <c r="B3667" s="18">
        <f t="shared" si="1420"/>
        <v>112.421875</v>
      </c>
      <c r="C3667">
        <f t="shared" si="1416"/>
        <v>115</v>
      </c>
      <c r="D3667">
        <f t="shared" ca="1" si="1423"/>
        <v>-13.71111111111111</v>
      </c>
      <c r="E3667">
        <f ca="1">IF(currency="USD",'Future et co'!F3667,IF(currency="EUR",'Future et co'!G3667,FALSE))</f>
        <v>3.6070000000000005E-2</v>
      </c>
      <c r="F3667">
        <f t="shared" ca="1" si="1424"/>
        <v>3.6070000000000005E-2</v>
      </c>
      <c r="G3667">
        <f t="shared" ca="1" si="1425"/>
        <v>2.0569999999999998E-2</v>
      </c>
      <c r="L3667">
        <f t="shared" ca="1" si="1426"/>
        <v>127.8</v>
      </c>
      <c r="M3667">
        <f t="shared" ca="1" si="1421"/>
        <v>3.6070000000000005E-2</v>
      </c>
      <c r="R3667">
        <f t="shared" ca="1" si="1427"/>
        <v>127.8</v>
      </c>
      <c r="S3667">
        <f t="shared" ca="1" si="1422"/>
        <v>3.6070000000000005E-2</v>
      </c>
      <c r="U3667" s="1"/>
      <c r="W3667" t="str">
        <f t="shared" si="1417"/>
        <v/>
      </c>
      <c r="Y3667" s="1"/>
      <c r="AA3667">
        <f t="shared" si="1418"/>
        <v>0</v>
      </c>
      <c r="AC3667" s="1"/>
      <c r="AE3667">
        <f t="shared" si="1419"/>
        <v>0</v>
      </c>
      <c r="AH3667" s="1"/>
      <c r="AI3667" s="17"/>
      <c r="AJ3667" s="25"/>
      <c r="AU3667" s="1">
        <v>40779</v>
      </c>
      <c r="AV3667">
        <v>6.9000000000000006E-2</v>
      </c>
      <c r="AW3667">
        <f t="shared" si="1428"/>
        <v>6.9000000000000008E-4</v>
      </c>
      <c r="AY3667" s="1">
        <v>40780</v>
      </c>
      <c r="AZ3667">
        <v>6.5000000000000002E-2</v>
      </c>
      <c r="BA3667">
        <f t="shared" si="1429"/>
        <v>6.4999999999999997E-4</v>
      </c>
      <c r="BC3667" s="1">
        <v>40890</v>
      </c>
      <c r="BD3667">
        <v>0.63600000000000001</v>
      </c>
      <c r="BE3667">
        <f t="shared" si="1430"/>
        <v>6.3600000000000002E-3</v>
      </c>
      <c r="BG3667" s="1">
        <v>40890</v>
      </c>
      <c r="BH3667">
        <v>0.66300000000000003</v>
      </c>
      <c r="BI3667">
        <f t="shared" si="1431"/>
        <v>6.6300000000000005E-3</v>
      </c>
      <c r="BK3667" s="1">
        <v>41787</v>
      </c>
      <c r="BL3667">
        <v>2.3398500000000002</v>
      </c>
      <c r="BM3667">
        <f t="shared" si="1437"/>
        <v>2.3398500000000003E-2</v>
      </c>
      <c r="BP3667" s="1">
        <v>40764</v>
      </c>
      <c r="BQ3667">
        <v>144.91999999999999</v>
      </c>
      <c r="BR3667">
        <f t="shared" si="1432"/>
        <v>1.4491999999999998</v>
      </c>
      <c r="BT3667" s="1">
        <v>40791</v>
      </c>
      <c r="BU3667">
        <v>1.5369999999999999</v>
      </c>
      <c r="BV3667">
        <f t="shared" si="1433"/>
        <v>1.537E-2</v>
      </c>
      <c r="BX3667" s="1">
        <v>40791</v>
      </c>
      <c r="BY3667">
        <v>1.734</v>
      </c>
      <c r="BZ3667">
        <f t="shared" si="1434"/>
        <v>1.7340000000000001E-2</v>
      </c>
      <c r="CB3667" s="1">
        <v>40890</v>
      </c>
      <c r="CC3667">
        <v>1.49</v>
      </c>
      <c r="CD3667">
        <f t="shared" si="1435"/>
        <v>1.49E-2</v>
      </c>
      <c r="CG3667" s="1"/>
    </row>
    <row r="3668" spans="1:85" x14ac:dyDescent="0.3">
      <c r="A3668" s="21">
        <f t="shared" si="1436"/>
        <v>50945</v>
      </c>
      <c r="B3668" s="18">
        <f t="shared" si="1420"/>
        <v>112.421875</v>
      </c>
      <c r="C3668">
        <f t="shared" si="1416"/>
        <v>115</v>
      </c>
      <c r="D3668">
        <f t="shared" ca="1" si="1423"/>
        <v>-13.713888888888889</v>
      </c>
      <c r="E3668">
        <f ca="1">IF(currency="USD",'Future et co'!F3668,IF(currency="EUR",'Future et co'!G3668,FALSE))</f>
        <v>3.6070000000000005E-2</v>
      </c>
      <c r="F3668">
        <f t="shared" ca="1" si="1424"/>
        <v>3.6070000000000005E-2</v>
      </c>
      <c r="G3668">
        <f t="shared" ca="1" si="1425"/>
        <v>2.0569999999999998E-2</v>
      </c>
      <c r="L3668">
        <f t="shared" ca="1" si="1426"/>
        <v>127.8</v>
      </c>
      <c r="M3668">
        <f t="shared" ca="1" si="1421"/>
        <v>3.6070000000000005E-2</v>
      </c>
      <c r="R3668">
        <f t="shared" ca="1" si="1427"/>
        <v>127.8</v>
      </c>
      <c r="S3668">
        <f t="shared" ca="1" si="1422"/>
        <v>3.6070000000000005E-2</v>
      </c>
      <c r="U3668" s="1"/>
      <c r="W3668" t="str">
        <f t="shared" si="1417"/>
        <v/>
      </c>
      <c r="Y3668" s="1"/>
      <c r="AA3668">
        <f t="shared" si="1418"/>
        <v>0</v>
      </c>
      <c r="AC3668" s="1"/>
      <c r="AE3668">
        <f t="shared" si="1419"/>
        <v>0</v>
      </c>
      <c r="AH3668" s="1"/>
      <c r="AI3668" s="17"/>
      <c r="AJ3668" s="25"/>
      <c r="AU3668" s="1">
        <v>40778</v>
      </c>
      <c r="AV3668">
        <v>7.0000000000000007E-2</v>
      </c>
      <c r="AW3668">
        <f t="shared" si="1428"/>
        <v>7.000000000000001E-4</v>
      </c>
      <c r="AY3668" s="1">
        <v>40779</v>
      </c>
      <c r="AZ3668">
        <v>6.8000000000000005E-2</v>
      </c>
      <c r="BA3668">
        <f t="shared" si="1429"/>
        <v>6.8000000000000005E-4</v>
      </c>
      <c r="BC3668" s="1">
        <v>40889</v>
      </c>
      <c r="BD3668">
        <v>0.61799999999999999</v>
      </c>
      <c r="BE3668">
        <f t="shared" si="1430"/>
        <v>6.1799999999999997E-3</v>
      </c>
      <c r="BG3668" s="1">
        <v>40889</v>
      </c>
      <c r="BH3668">
        <v>0.63400000000000001</v>
      </c>
      <c r="BI3668">
        <f t="shared" si="1431"/>
        <v>6.3400000000000001E-3</v>
      </c>
      <c r="BK3668" s="1">
        <v>41788</v>
      </c>
      <c r="BL3668">
        <v>2.32735</v>
      </c>
      <c r="BM3668">
        <f t="shared" si="1437"/>
        <v>2.3273499999999999E-2</v>
      </c>
      <c r="BP3668" s="1">
        <v>40763</v>
      </c>
      <c r="BQ3668">
        <v>145.65</v>
      </c>
      <c r="BR3668">
        <f t="shared" si="1432"/>
        <v>1.4565000000000001</v>
      </c>
      <c r="BT3668" s="1">
        <v>40788</v>
      </c>
      <c r="BU3668">
        <v>1.5409999999999999</v>
      </c>
      <c r="BV3668">
        <f t="shared" si="1433"/>
        <v>1.541E-2</v>
      </c>
      <c r="BX3668" s="1">
        <v>40788</v>
      </c>
      <c r="BY3668">
        <v>1.744</v>
      </c>
      <c r="BZ3668">
        <f t="shared" si="1434"/>
        <v>1.7440000000000001E-2</v>
      </c>
      <c r="CB3668" s="1">
        <v>40889</v>
      </c>
      <c r="CC3668">
        <v>1.5149999999999999</v>
      </c>
      <c r="CD3668">
        <f t="shared" si="1435"/>
        <v>1.5149999999999999E-2</v>
      </c>
      <c r="CG3668" s="1"/>
    </row>
    <row r="3669" spans="1:85" x14ac:dyDescent="0.3">
      <c r="A3669" s="21">
        <f t="shared" si="1436"/>
        <v>50948</v>
      </c>
      <c r="B3669" s="18">
        <f t="shared" si="1420"/>
        <v>112.421875</v>
      </c>
      <c r="C3669">
        <f t="shared" si="1416"/>
        <v>115</v>
      </c>
      <c r="D3669">
        <f t="shared" ca="1" si="1423"/>
        <v>-13.722222222222221</v>
      </c>
      <c r="E3669">
        <f ca="1">IF(currency="USD",'Future et co'!F3669,IF(currency="EUR",'Future et co'!G3669,FALSE))</f>
        <v>3.6070000000000005E-2</v>
      </c>
      <c r="F3669">
        <f t="shared" ca="1" si="1424"/>
        <v>3.6070000000000005E-2</v>
      </c>
      <c r="G3669">
        <f t="shared" ca="1" si="1425"/>
        <v>2.0569999999999998E-2</v>
      </c>
      <c r="L3669">
        <f t="shared" ca="1" si="1426"/>
        <v>127.8</v>
      </c>
      <c r="M3669">
        <f t="shared" ca="1" si="1421"/>
        <v>3.6070000000000005E-2</v>
      </c>
      <c r="R3669">
        <f t="shared" ca="1" si="1427"/>
        <v>127.8</v>
      </c>
      <c r="S3669">
        <f t="shared" ca="1" si="1422"/>
        <v>3.6070000000000005E-2</v>
      </c>
      <c r="U3669" s="1"/>
      <c r="W3669" t="str">
        <f t="shared" si="1417"/>
        <v/>
      </c>
      <c r="Y3669" s="1"/>
      <c r="AA3669">
        <f t="shared" si="1418"/>
        <v>0</v>
      </c>
      <c r="AC3669" s="1"/>
      <c r="AE3669">
        <f t="shared" si="1419"/>
        <v>0</v>
      </c>
      <c r="AH3669" s="1"/>
      <c r="AI3669" s="17"/>
      <c r="AJ3669" s="25"/>
      <c r="AU3669" s="1">
        <v>40777</v>
      </c>
      <c r="AV3669">
        <v>7.2999999999999995E-2</v>
      </c>
      <c r="AW3669">
        <f t="shared" si="1428"/>
        <v>7.2999999999999996E-4</v>
      </c>
      <c r="AY3669" s="1">
        <v>40778</v>
      </c>
      <c r="AZ3669">
        <v>6.8000000000000005E-2</v>
      </c>
      <c r="BA3669">
        <f t="shared" si="1429"/>
        <v>6.8000000000000005E-4</v>
      </c>
      <c r="BC3669" s="1">
        <v>40886</v>
      </c>
      <c r="BD3669">
        <v>0.60299999999999998</v>
      </c>
      <c r="BE3669">
        <f t="shared" si="1430"/>
        <v>6.0299999999999998E-3</v>
      </c>
      <c r="BG3669" s="1">
        <v>40886</v>
      </c>
      <c r="BH3669">
        <v>0.62</v>
      </c>
      <c r="BI3669">
        <f t="shared" si="1431"/>
        <v>6.1999999999999998E-3</v>
      </c>
      <c r="BK3669" s="1">
        <v>41789</v>
      </c>
      <c r="BL3669">
        <v>2.3236300000000001</v>
      </c>
      <c r="BM3669">
        <f t="shared" si="1437"/>
        <v>2.3236300000000001E-2</v>
      </c>
      <c r="BP3669" s="1">
        <v>40760</v>
      </c>
      <c r="BQ3669">
        <v>144.86000000000001</v>
      </c>
      <c r="BR3669">
        <f t="shared" si="1432"/>
        <v>1.4486000000000001</v>
      </c>
      <c r="BT3669" s="1">
        <v>40787</v>
      </c>
      <c r="BU3669">
        <v>1.5429999999999999</v>
      </c>
      <c r="BV3669">
        <f t="shared" si="1433"/>
        <v>1.5429999999999999E-2</v>
      </c>
      <c r="BX3669" s="1">
        <v>40787</v>
      </c>
      <c r="BY3669">
        <v>1.748</v>
      </c>
      <c r="BZ3669">
        <f t="shared" si="1434"/>
        <v>1.7479999999999999E-2</v>
      </c>
      <c r="CB3669" s="1">
        <v>40886</v>
      </c>
      <c r="CC3669">
        <v>1.5289999999999999</v>
      </c>
      <c r="CD3669">
        <f t="shared" si="1435"/>
        <v>1.529E-2</v>
      </c>
      <c r="CG3669" s="1"/>
    </row>
    <row r="3670" spans="1:85" x14ac:dyDescent="0.3">
      <c r="A3670" s="21">
        <f t="shared" si="1436"/>
        <v>50949</v>
      </c>
      <c r="B3670" s="18">
        <f t="shared" si="1420"/>
        <v>112.421875</v>
      </c>
      <c r="C3670">
        <f t="shared" si="1416"/>
        <v>115</v>
      </c>
      <c r="D3670">
        <f t="shared" ca="1" si="1423"/>
        <v>-13.725</v>
      </c>
      <c r="E3670">
        <f ca="1">IF(currency="USD",'Future et co'!F3670,IF(currency="EUR",'Future et co'!G3670,FALSE))</f>
        <v>3.6070000000000005E-2</v>
      </c>
      <c r="F3670">
        <f t="shared" ca="1" si="1424"/>
        <v>3.6070000000000005E-2</v>
      </c>
      <c r="G3670">
        <f t="shared" ca="1" si="1425"/>
        <v>2.0569999999999998E-2</v>
      </c>
      <c r="L3670">
        <f t="shared" ca="1" si="1426"/>
        <v>127.8</v>
      </c>
      <c r="M3670">
        <f t="shared" ca="1" si="1421"/>
        <v>3.6070000000000005E-2</v>
      </c>
      <c r="R3670">
        <f t="shared" ca="1" si="1427"/>
        <v>127.8</v>
      </c>
      <c r="S3670">
        <f t="shared" ca="1" si="1422"/>
        <v>3.6070000000000005E-2</v>
      </c>
      <c r="U3670" s="1"/>
      <c r="W3670" t="str">
        <f t="shared" si="1417"/>
        <v/>
      </c>
      <c r="Y3670" s="1"/>
      <c r="AA3670">
        <f t="shared" si="1418"/>
        <v>0</v>
      </c>
      <c r="AC3670" s="1"/>
      <c r="AE3670">
        <f t="shared" si="1419"/>
        <v>0</v>
      </c>
      <c r="AH3670" s="1"/>
      <c r="AI3670" s="17"/>
      <c r="AJ3670" s="25"/>
      <c r="AU3670" s="1">
        <v>40774</v>
      </c>
      <c r="AV3670">
        <v>7.3999999999999996E-2</v>
      </c>
      <c r="AW3670">
        <f t="shared" si="1428"/>
        <v>7.3999999999999999E-4</v>
      </c>
      <c r="AY3670" s="1">
        <v>40777</v>
      </c>
      <c r="AZ3670">
        <v>7.0000000000000007E-2</v>
      </c>
      <c r="BA3670">
        <f t="shared" si="1429"/>
        <v>7.000000000000001E-4</v>
      </c>
      <c r="BC3670" s="1">
        <v>40885</v>
      </c>
      <c r="BD3670">
        <v>0.59750000000000003</v>
      </c>
      <c r="BE3670">
        <f t="shared" si="1430"/>
        <v>5.9750000000000003E-3</v>
      </c>
      <c r="BG3670" s="1">
        <v>40885</v>
      </c>
      <c r="BH3670">
        <v>0.61699999999999999</v>
      </c>
      <c r="BI3670">
        <f t="shared" si="1431"/>
        <v>6.1700000000000001E-3</v>
      </c>
      <c r="BK3670" s="1">
        <v>41792</v>
      </c>
      <c r="BL3670">
        <v>2.3210799999999998</v>
      </c>
      <c r="BM3670">
        <f t="shared" si="1437"/>
        <v>2.3210799999999997E-2</v>
      </c>
      <c r="BP3670" s="1">
        <v>40759</v>
      </c>
      <c r="BQ3670">
        <v>145.33000000000001</v>
      </c>
      <c r="BR3670">
        <f t="shared" si="1432"/>
        <v>1.4533</v>
      </c>
      <c r="BT3670" s="1">
        <v>40786</v>
      </c>
      <c r="BU3670">
        <v>1.542</v>
      </c>
      <c r="BV3670">
        <f t="shared" si="1433"/>
        <v>1.542E-2</v>
      </c>
      <c r="BX3670" s="1">
        <v>40786</v>
      </c>
      <c r="BY3670">
        <v>1.7490000000000001</v>
      </c>
      <c r="BZ3670">
        <f t="shared" si="1434"/>
        <v>1.7490000000000002E-2</v>
      </c>
      <c r="CB3670" s="1">
        <v>40885</v>
      </c>
      <c r="CC3670">
        <v>1.5029999999999999</v>
      </c>
      <c r="CD3670">
        <f t="shared" si="1435"/>
        <v>1.5029999999999998E-2</v>
      </c>
      <c r="CG3670" s="1"/>
    </row>
    <row r="3671" spans="1:85" x14ac:dyDescent="0.3">
      <c r="A3671" s="21">
        <f t="shared" si="1436"/>
        <v>50950</v>
      </c>
      <c r="B3671" s="18">
        <f t="shared" si="1420"/>
        <v>112.421875</v>
      </c>
      <c r="C3671">
        <f t="shared" si="1416"/>
        <v>115</v>
      </c>
      <c r="D3671">
        <f t="shared" ca="1" si="1423"/>
        <v>-13.727777777777778</v>
      </c>
      <c r="E3671">
        <f ca="1">IF(currency="USD",'Future et co'!F3671,IF(currency="EUR",'Future et co'!G3671,FALSE))</f>
        <v>3.6070000000000005E-2</v>
      </c>
      <c r="F3671">
        <f t="shared" ca="1" si="1424"/>
        <v>3.6070000000000005E-2</v>
      </c>
      <c r="G3671">
        <f t="shared" ca="1" si="1425"/>
        <v>2.0569999999999998E-2</v>
      </c>
      <c r="L3671">
        <f t="shared" ca="1" si="1426"/>
        <v>127.8</v>
      </c>
      <c r="M3671">
        <f t="shared" ca="1" si="1421"/>
        <v>3.6070000000000005E-2</v>
      </c>
      <c r="R3671">
        <f t="shared" ca="1" si="1427"/>
        <v>127.8</v>
      </c>
      <c r="S3671">
        <f t="shared" ca="1" si="1422"/>
        <v>3.6070000000000005E-2</v>
      </c>
      <c r="U3671" s="1"/>
      <c r="W3671" t="str">
        <f t="shared" si="1417"/>
        <v/>
      </c>
      <c r="Y3671" s="1"/>
      <c r="AA3671">
        <f t="shared" si="1418"/>
        <v>0</v>
      </c>
      <c r="AC3671" s="1"/>
      <c r="AE3671">
        <f t="shared" si="1419"/>
        <v>0</v>
      </c>
      <c r="AH3671" s="1"/>
      <c r="AI3671" s="17"/>
      <c r="AJ3671" s="25"/>
      <c r="AU3671" s="1">
        <v>40773</v>
      </c>
      <c r="AV3671">
        <v>7.5999999999999998E-2</v>
      </c>
      <c r="AW3671">
        <f t="shared" si="1428"/>
        <v>7.5999999999999993E-4</v>
      </c>
      <c r="AY3671" s="1">
        <v>40774</v>
      </c>
      <c r="AZ3671">
        <v>7.0999999999999994E-2</v>
      </c>
      <c r="BA3671">
        <f t="shared" si="1429"/>
        <v>7.0999999999999991E-4</v>
      </c>
      <c r="BC3671" s="1">
        <v>40884</v>
      </c>
      <c r="BD3671">
        <v>0.60599999999999998</v>
      </c>
      <c r="BE3671">
        <f t="shared" si="1430"/>
        <v>6.0599999999999994E-3</v>
      </c>
      <c r="BG3671" s="1">
        <v>40884</v>
      </c>
      <c r="BH3671">
        <v>0.64300000000000002</v>
      </c>
      <c r="BI3671">
        <f t="shared" si="1431"/>
        <v>6.43E-3</v>
      </c>
      <c r="BK3671" s="1">
        <v>41793</v>
      </c>
      <c r="BL3671">
        <v>2.32117</v>
      </c>
      <c r="BM3671">
        <f t="shared" si="1437"/>
        <v>2.3211699999999998E-2</v>
      </c>
      <c r="BP3671" s="1">
        <v>40758</v>
      </c>
      <c r="BQ3671">
        <v>144.26</v>
      </c>
      <c r="BR3671">
        <f t="shared" si="1432"/>
        <v>1.4425999999999999</v>
      </c>
      <c r="BT3671" s="1">
        <v>40785</v>
      </c>
      <c r="BU3671">
        <v>1.54</v>
      </c>
      <c r="BV3671">
        <f t="shared" si="1433"/>
        <v>1.54E-2</v>
      </c>
      <c r="BX3671" s="1">
        <v>40785</v>
      </c>
      <c r="BY3671">
        <v>1.7470000000000001</v>
      </c>
      <c r="BZ3671">
        <f t="shared" si="1434"/>
        <v>1.7469999999999999E-2</v>
      </c>
      <c r="CB3671" s="1">
        <v>40884</v>
      </c>
      <c r="CC3671">
        <v>1.504</v>
      </c>
      <c r="CD3671">
        <f t="shared" si="1435"/>
        <v>1.504E-2</v>
      </c>
      <c r="CG3671" s="1"/>
    </row>
    <row r="3672" spans="1:85" x14ac:dyDescent="0.3">
      <c r="A3672" s="21">
        <f t="shared" si="1436"/>
        <v>50951</v>
      </c>
      <c r="B3672" s="18">
        <f t="shared" si="1420"/>
        <v>112.421875</v>
      </c>
      <c r="C3672">
        <f t="shared" si="1416"/>
        <v>115</v>
      </c>
      <c r="D3672">
        <f t="shared" ca="1" si="1423"/>
        <v>-13.730555555555556</v>
      </c>
      <c r="E3672">
        <f ca="1">IF(currency="USD",'Future et co'!F3672,IF(currency="EUR",'Future et co'!G3672,FALSE))</f>
        <v>3.6070000000000005E-2</v>
      </c>
      <c r="F3672">
        <f t="shared" ca="1" si="1424"/>
        <v>3.6070000000000005E-2</v>
      </c>
      <c r="G3672">
        <f t="shared" ca="1" si="1425"/>
        <v>2.0569999999999998E-2</v>
      </c>
      <c r="L3672">
        <f t="shared" ca="1" si="1426"/>
        <v>127.8</v>
      </c>
      <c r="M3672">
        <f t="shared" ca="1" si="1421"/>
        <v>3.6070000000000005E-2</v>
      </c>
      <c r="R3672">
        <f t="shared" ca="1" si="1427"/>
        <v>127.8</v>
      </c>
      <c r="S3672">
        <f t="shared" ca="1" si="1422"/>
        <v>3.6070000000000005E-2</v>
      </c>
      <c r="U3672" s="1"/>
      <c r="W3672" t="str">
        <f t="shared" si="1417"/>
        <v/>
      </c>
      <c r="Y3672" s="1"/>
      <c r="AA3672">
        <f t="shared" si="1418"/>
        <v>0</v>
      </c>
      <c r="AC3672" s="1"/>
      <c r="AE3672">
        <f t="shared" si="1419"/>
        <v>0</v>
      </c>
      <c r="AH3672" s="1"/>
      <c r="AI3672" s="17"/>
      <c r="AJ3672" s="25"/>
      <c r="AU3672" s="1">
        <v>40772</v>
      </c>
      <c r="AV3672">
        <v>8.2000000000000003E-2</v>
      </c>
      <c r="AW3672">
        <f t="shared" si="1428"/>
        <v>8.1999999999999998E-4</v>
      </c>
      <c r="AY3672" s="1">
        <v>40773</v>
      </c>
      <c r="AZ3672">
        <v>5.5E-2</v>
      </c>
      <c r="BA3672">
        <f t="shared" si="1429"/>
        <v>5.5000000000000003E-4</v>
      </c>
      <c r="BC3672" s="1">
        <v>40883</v>
      </c>
      <c r="BD3672">
        <v>0.621</v>
      </c>
      <c r="BE3672">
        <f t="shared" si="1430"/>
        <v>6.2100000000000002E-3</v>
      </c>
      <c r="BG3672" s="1">
        <v>40883</v>
      </c>
      <c r="BH3672">
        <v>0.66900000000000004</v>
      </c>
      <c r="BI3672">
        <f t="shared" si="1431"/>
        <v>6.6900000000000006E-3</v>
      </c>
      <c r="BK3672" s="1">
        <v>41794</v>
      </c>
      <c r="BL3672">
        <v>2.3198300000000001</v>
      </c>
      <c r="BM3672">
        <f t="shared" si="1437"/>
        <v>2.3198300000000002E-2</v>
      </c>
      <c r="BP3672" s="1">
        <v>40757</v>
      </c>
      <c r="BQ3672">
        <v>144.27000000000001</v>
      </c>
      <c r="BR3672">
        <f t="shared" si="1432"/>
        <v>1.4427000000000001</v>
      </c>
      <c r="BT3672" s="1">
        <v>40784</v>
      </c>
      <c r="BU3672">
        <v>1.54</v>
      </c>
      <c r="BV3672">
        <f t="shared" si="1433"/>
        <v>1.54E-2</v>
      </c>
      <c r="BX3672" s="1">
        <v>40784</v>
      </c>
      <c r="BY3672">
        <v>1.7450000000000001</v>
      </c>
      <c r="BZ3672">
        <f t="shared" si="1434"/>
        <v>1.745E-2</v>
      </c>
      <c r="CB3672" s="1">
        <v>40883</v>
      </c>
      <c r="CC3672">
        <v>1.5289999999999999</v>
      </c>
      <c r="CD3672">
        <f t="shared" si="1435"/>
        <v>1.529E-2</v>
      </c>
      <c r="CG3672" s="1"/>
    </row>
    <row r="3673" spans="1:85" x14ac:dyDescent="0.3">
      <c r="A3673" s="21">
        <f t="shared" si="1436"/>
        <v>50952</v>
      </c>
      <c r="B3673" s="18">
        <f t="shared" si="1420"/>
        <v>112.421875</v>
      </c>
      <c r="C3673">
        <f t="shared" ref="C3673:C3736" si="1438">CEILING(B3673,$C$9)</f>
        <v>115</v>
      </c>
      <c r="D3673">
        <f t="shared" ca="1" si="1423"/>
        <v>-13.733333333333333</v>
      </c>
      <c r="E3673">
        <f ca="1">IF(currency="USD",'Future et co'!F3673,IF(currency="EUR",'Future et co'!G3673,FALSE))</f>
        <v>3.6070000000000005E-2</v>
      </c>
      <c r="F3673">
        <f t="shared" ca="1" si="1424"/>
        <v>3.6070000000000005E-2</v>
      </c>
      <c r="G3673">
        <f t="shared" ca="1" si="1425"/>
        <v>2.0569999999999998E-2</v>
      </c>
      <c r="L3673">
        <f t="shared" ca="1" si="1426"/>
        <v>127.8</v>
      </c>
      <c r="M3673">
        <f t="shared" ca="1" si="1421"/>
        <v>3.6070000000000005E-2</v>
      </c>
      <c r="R3673">
        <f t="shared" ca="1" si="1427"/>
        <v>127.8</v>
      </c>
      <c r="S3673">
        <f t="shared" ca="1" si="1422"/>
        <v>3.6070000000000005E-2</v>
      </c>
      <c r="U3673" s="1"/>
      <c r="W3673" t="str">
        <f t="shared" si="1417"/>
        <v/>
      </c>
      <c r="Y3673" s="1"/>
      <c r="AA3673">
        <f t="shared" si="1418"/>
        <v>0</v>
      </c>
      <c r="AC3673" s="1"/>
      <c r="AE3673">
        <f t="shared" si="1419"/>
        <v>0</v>
      </c>
      <c r="AH3673" s="1"/>
      <c r="AI3673" s="17"/>
      <c r="AJ3673" s="25"/>
      <c r="AU3673" s="1">
        <v>40771</v>
      </c>
      <c r="AV3673">
        <v>6.7500000000000004E-2</v>
      </c>
      <c r="AW3673">
        <f t="shared" si="1428"/>
        <v>6.7500000000000004E-4</v>
      </c>
      <c r="AY3673" s="1">
        <v>40772</v>
      </c>
      <c r="AZ3673">
        <v>7.9000000000000001E-2</v>
      </c>
      <c r="BA3673">
        <f t="shared" si="1429"/>
        <v>7.9000000000000001E-4</v>
      </c>
      <c r="BC3673" s="1">
        <v>40882</v>
      </c>
      <c r="BD3673">
        <v>0.59299999999999997</v>
      </c>
      <c r="BE3673">
        <f t="shared" si="1430"/>
        <v>5.9299999999999995E-3</v>
      </c>
      <c r="BG3673" s="1">
        <v>40882</v>
      </c>
      <c r="BH3673">
        <v>0.66700000000000004</v>
      </c>
      <c r="BI3673">
        <f t="shared" si="1431"/>
        <v>6.6700000000000006E-3</v>
      </c>
      <c r="BK3673" s="1">
        <v>41795</v>
      </c>
      <c r="BL3673">
        <v>2.3058299999999998</v>
      </c>
      <c r="BM3673">
        <f t="shared" si="1437"/>
        <v>2.3058299999999997E-2</v>
      </c>
      <c r="BP3673" s="1">
        <v>40756</v>
      </c>
      <c r="BQ3673">
        <v>143.56</v>
      </c>
      <c r="BR3673">
        <f t="shared" si="1432"/>
        <v>1.4356</v>
      </c>
      <c r="BT3673" s="1">
        <v>40781</v>
      </c>
      <c r="BU3673">
        <v>1.54</v>
      </c>
      <c r="BV3673">
        <f t="shared" si="1433"/>
        <v>1.54E-2</v>
      </c>
      <c r="BX3673" s="1">
        <v>40781</v>
      </c>
      <c r="BY3673">
        <v>1.744</v>
      </c>
      <c r="BZ3673">
        <f t="shared" si="1434"/>
        <v>1.7440000000000001E-2</v>
      </c>
      <c r="CB3673" s="1">
        <v>40882</v>
      </c>
      <c r="CC3673">
        <v>1.4990000000000001</v>
      </c>
      <c r="CD3673">
        <f t="shared" si="1435"/>
        <v>1.4990000000000002E-2</v>
      </c>
      <c r="CG3673" s="1"/>
    </row>
    <row r="3674" spans="1:85" x14ac:dyDescent="0.3">
      <c r="A3674" s="21">
        <f t="shared" si="1436"/>
        <v>50955</v>
      </c>
      <c r="B3674" s="18">
        <f t="shared" si="1420"/>
        <v>112.421875</v>
      </c>
      <c r="C3674">
        <f t="shared" si="1438"/>
        <v>115</v>
      </c>
      <c r="D3674">
        <f t="shared" ca="1" si="1423"/>
        <v>-13.741666666666667</v>
      </c>
      <c r="E3674">
        <f ca="1">IF(currency="USD",'Future et co'!F3674,IF(currency="EUR",'Future et co'!G3674,FALSE))</f>
        <v>3.6070000000000005E-2</v>
      </c>
      <c r="F3674">
        <f t="shared" ca="1" si="1424"/>
        <v>3.6070000000000005E-2</v>
      </c>
      <c r="G3674">
        <f t="shared" ca="1" si="1425"/>
        <v>2.0569999999999998E-2</v>
      </c>
      <c r="L3674">
        <f t="shared" ca="1" si="1426"/>
        <v>127.8</v>
      </c>
      <c r="M3674">
        <f t="shared" ca="1" si="1421"/>
        <v>3.6070000000000005E-2</v>
      </c>
      <c r="R3674">
        <f t="shared" ca="1" si="1427"/>
        <v>127.8</v>
      </c>
      <c r="S3674">
        <f t="shared" ca="1" si="1422"/>
        <v>3.6070000000000005E-2</v>
      </c>
      <c r="U3674" s="1"/>
      <c r="W3674" t="str">
        <f t="shared" si="1417"/>
        <v/>
      </c>
      <c r="Y3674" s="1"/>
      <c r="AA3674">
        <f t="shared" si="1418"/>
        <v>0</v>
      </c>
      <c r="AC3674" s="1"/>
      <c r="AE3674">
        <f t="shared" si="1419"/>
        <v>0</v>
      </c>
      <c r="AH3674" s="1"/>
      <c r="AI3674" s="17"/>
      <c r="AJ3674" s="25"/>
      <c r="AU3674" s="1">
        <v>40770</v>
      </c>
      <c r="AV3674">
        <v>7.0000000000000007E-2</v>
      </c>
      <c r="AW3674">
        <f t="shared" si="1428"/>
        <v>7.000000000000001E-4</v>
      </c>
      <c r="AY3674" s="1">
        <v>40771</v>
      </c>
      <c r="AZ3674">
        <v>0.08</v>
      </c>
      <c r="BA3674">
        <f t="shared" si="1429"/>
        <v>8.0000000000000004E-4</v>
      </c>
      <c r="BC3674" s="1">
        <v>40879</v>
      </c>
      <c r="BD3674">
        <v>0.60750000000000004</v>
      </c>
      <c r="BE3674">
        <f t="shared" si="1430"/>
        <v>6.0750000000000005E-3</v>
      </c>
      <c r="BG3674" s="1">
        <v>40879</v>
      </c>
      <c r="BH3674">
        <v>0.68200000000000005</v>
      </c>
      <c r="BI3674">
        <f t="shared" si="1431"/>
        <v>6.8200000000000005E-3</v>
      </c>
      <c r="BK3674" s="1">
        <v>41796</v>
      </c>
      <c r="BL3674">
        <v>2.2954500000000002</v>
      </c>
      <c r="BM3674">
        <f t="shared" si="1437"/>
        <v>2.2954500000000003E-2</v>
      </c>
      <c r="BP3674" s="1">
        <v>40753</v>
      </c>
      <c r="BQ3674">
        <v>142.66999999999999</v>
      </c>
      <c r="BR3674">
        <f t="shared" si="1432"/>
        <v>1.4266999999999999</v>
      </c>
      <c r="BT3674" s="1">
        <v>40780</v>
      </c>
      <c r="BU3674">
        <v>1.5389999999999999</v>
      </c>
      <c r="BV3674">
        <f t="shared" si="1433"/>
        <v>1.5389999999999999E-2</v>
      </c>
      <c r="BX3674" s="1">
        <v>40780</v>
      </c>
      <c r="BY3674">
        <v>1.7450000000000001</v>
      </c>
      <c r="BZ3674">
        <f t="shared" si="1434"/>
        <v>1.745E-2</v>
      </c>
      <c r="CB3674" s="1">
        <v>40879</v>
      </c>
      <c r="CC3674">
        <v>1.524</v>
      </c>
      <c r="CD3674">
        <f t="shared" si="1435"/>
        <v>1.524E-2</v>
      </c>
      <c r="CG3674" s="1"/>
    </row>
    <row r="3675" spans="1:85" x14ac:dyDescent="0.3">
      <c r="A3675" s="21">
        <f t="shared" si="1436"/>
        <v>50956</v>
      </c>
      <c r="B3675" s="18">
        <f t="shared" si="1420"/>
        <v>112.421875</v>
      </c>
      <c r="C3675">
        <f t="shared" si="1438"/>
        <v>115</v>
      </c>
      <c r="D3675">
        <f t="shared" ca="1" si="1423"/>
        <v>-13.744444444444444</v>
      </c>
      <c r="E3675">
        <f ca="1">IF(currency="USD",'Future et co'!F3675,IF(currency="EUR",'Future et co'!G3675,FALSE))</f>
        <v>3.6070000000000005E-2</v>
      </c>
      <c r="F3675">
        <f t="shared" ca="1" si="1424"/>
        <v>3.6070000000000005E-2</v>
      </c>
      <c r="G3675">
        <f t="shared" ca="1" si="1425"/>
        <v>2.0569999999999998E-2</v>
      </c>
      <c r="L3675">
        <f t="shared" ca="1" si="1426"/>
        <v>127.8</v>
      </c>
      <c r="M3675">
        <f t="shared" ca="1" si="1421"/>
        <v>3.6070000000000005E-2</v>
      </c>
      <c r="R3675">
        <f t="shared" ca="1" si="1427"/>
        <v>127.8</v>
      </c>
      <c r="S3675">
        <f t="shared" ca="1" si="1422"/>
        <v>3.6070000000000005E-2</v>
      </c>
      <c r="U3675" s="1"/>
      <c r="W3675" t="str">
        <f t="shared" si="1417"/>
        <v/>
      </c>
      <c r="Y3675" s="1"/>
      <c r="AA3675">
        <f t="shared" si="1418"/>
        <v>0</v>
      </c>
      <c r="AC3675" s="1"/>
      <c r="AE3675">
        <f t="shared" si="1419"/>
        <v>0</v>
      </c>
      <c r="AH3675" s="1"/>
      <c r="AI3675" s="17"/>
      <c r="AJ3675" s="25"/>
      <c r="AU3675" s="1">
        <v>40767</v>
      </c>
      <c r="AV3675">
        <v>8.7999999999999995E-2</v>
      </c>
      <c r="AW3675">
        <f t="shared" si="1428"/>
        <v>8.7999999999999992E-4</v>
      </c>
      <c r="AY3675" s="1">
        <v>40770</v>
      </c>
      <c r="AZ3675">
        <v>0.08</v>
      </c>
      <c r="BA3675">
        <f t="shared" si="1429"/>
        <v>8.0000000000000004E-4</v>
      </c>
      <c r="BC3675" s="1">
        <v>40878</v>
      </c>
      <c r="BD3675">
        <v>0.59199999999999997</v>
      </c>
      <c r="BE3675">
        <f t="shared" si="1430"/>
        <v>5.9199999999999999E-3</v>
      </c>
      <c r="BG3675" s="1">
        <v>40878</v>
      </c>
      <c r="BH3675">
        <v>0.66600000000000004</v>
      </c>
      <c r="BI3675">
        <f t="shared" si="1431"/>
        <v>6.6600000000000001E-3</v>
      </c>
      <c r="BK3675" s="1">
        <v>41799</v>
      </c>
      <c r="BL3675">
        <v>2.2927499999999998</v>
      </c>
      <c r="BM3675">
        <f t="shared" si="1437"/>
        <v>2.29275E-2</v>
      </c>
      <c r="BP3675" s="1">
        <v>40752</v>
      </c>
      <c r="BQ3675">
        <v>141.65</v>
      </c>
      <c r="BR3675">
        <f t="shared" si="1432"/>
        <v>1.4165000000000001</v>
      </c>
      <c r="BT3675" s="1">
        <v>40779</v>
      </c>
      <c r="BU3675">
        <v>1.5389999999999999</v>
      </c>
      <c r="BV3675">
        <f t="shared" si="1433"/>
        <v>1.5389999999999999E-2</v>
      </c>
      <c r="BX3675" s="1">
        <v>40779</v>
      </c>
      <c r="BY3675">
        <v>1.7430000000000001</v>
      </c>
      <c r="BZ3675">
        <f t="shared" si="1434"/>
        <v>1.7430000000000001E-2</v>
      </c>
      <c r="CB3675" s="1">
        <v>40878</v>
      </c>
      <c r="CC3675">
        <v>1.4830000000000001</v>
      </c>
      <c r="CD3675">
        <f t="shared" si="1435"/>
        <v>1.4830000000000001E-2</v>
      </c>
      <c r="CG3675" s="1"/>
    </row>
    <row r="3676" spans="1:85" x14ac:dyDescent="0.3">
      <c r="A3676" s="21">
        <f t="shared" si="1436"/>
        <v>50957</v>
      </c>
      <c r="B3676" s="18">
        <f t="shared" si="1420"/>
        <v>112.421875</v>
      </c>
      <c r="C3676">
        <f t="shared" si="1438"/>
        <v>115</v>
      </c>
      <c r="D3676">
        <f t="shared" ca="1" si="1423"/>
        <v>-13.747222222222222</v>
      </c>
      <c r="E3676">
        <f ca="1">IF(currency="USD",'Future et co'!F3676,IF(currency="EUR",'Future et co'!G3676,FALSE))</f>
        <v>3.6070000000000005E-2</v>
      </c>
      <c r="F3676">
        <f t="shared" ca="1" si="1424"/>
        <v>3.6070000000000005E-2</v>
      </c>
      <c r="G3676">
        <f t="shared" ca="1" si="1425"/>
        <v>2.0569999999999998E-2</v>
      </c>
      <c r="L3676">
        <f t="shared" ca="1" si="1426"/>
        <v>127.8</v>
      </c>
      <c r="M3676">
        <f t="shared" ca="1" si="1421"/>
        <v>3.6070000000000005E-2</v>
      </c>
      <c r="R3676">
        <f t="shared" ca="1" si="1427"/>
        <v>127.8</v>
      </c>
      <c r="S3676">
        <f t="shared" ca="1" si="1422"/>
        <v>3.6070000000000005E-2</v>
      </c>
      <c r="U3676" s="1"/>
      <c r="W3676" t="str">
        <f t="shared" si="1417"/>
        <v/>
      </c>
      <c r="Y3676" s="1"/>
      <c r="AA3676">
        <f t="shared" si="1418"/>
        <v>0</v>
      </c>
      <c r="AC3676" s="1"/>
      <c r="AE3676">
        <f t="shared" si="1419"/>
        <v>0</v>
      </c>
      <c r="AH3676" s="1"/>
      <c r="AI3676" s="17"/>
      <c r="AJ3676" s="25"/>
      <c r="AU3676" s="1">
        <v>40766</v>
      </c>
      <c r="AV3676">
        <v>0.08</v>
      </c>
      <c r="AW3676">
        <f t="shared" si="1428"/>
        <v>8.0000000000000004E-4</v>
      </c>
      <c r="AY3676" s="1">
        <v>40767</v>
      </c>
      <c r="AZ3676">
        <v>8.4000000000000005E-2</v>
      </c>
      <c r="BA3676">
        <f t="shared" si="1429"/>
        <v>8.4000000000000003E-4</v>
      </c>
      <c r="BC3676" s="1">
        <v>40877</v>
      </c>
      <c r="BD3676">
        <v>0.59199999999999997</v>
      </c>
      <c r="BE3676">
        <f t="shared" si="1430"/>
        <v>5.9199999999999999E-3</v>
      </c>
      <c r="BG3676" s="1">
        <v>40877</v>
      </c>
      <c r="BH3676">
        <v>0.63200000000000001</v>
      </c>
      <c r="BI3676">
        <f t="shared" si="1431"/>
        <v>6.3200000000000001E-3</v>
      </c>
      <c r="BK3676" s="1">
        <v>41800</v>
      </c>
      <c r="BL3676">
        <v>2.2938100000000001</v>
      </c>
      <c r="BM3676">
        <f t="shared" si="1437"/>
        <v>2.2938100000000003E-2</v>
      </c>
      <c r="BP3676" s="1">
        <v>40751</v>
      </c>
      <c r="BQ3676">
        <v>141.59</v>
      </c>
      <c r="BR3676">
        <f t="shared" si="1432"/>
        <v>1.4158999999999999</v>
      </c>
      <c r="BT3676" s="1">
        <v>40778</v>
      </c>
      <c r="BU3676">
        <v>1.536</v>
      </c>
      <c r="BV3676">
        <f t="shared" si="1433"/>
        <v>1.536E-2</v>
      </c>
      <c r="BX3676" s="1">
        <v>40778</v>
      </c>
      <c r="BY3676">
        <v>1.7390000000000001</v>
      </c>
      <c r="BZ3676">
        <f t="shared" si="1434"/>
        <v>1.7390000000000003E-2</v>
      </c>
      <c r="CB3676" s="1">
        <v>40877</v>
      </c>
      <c r="CC3676">
        <v>1.5209999999999999</v>
      </c>
      <c r="CD3676">
        <f t="shared" si="1435"/>
        <v>1.521E-2</v>
      </c>
      <c r="CG3676" s="1"/>
    </row>
    <row r="3677" spans="1:85" x14ac:dyDescent="0.3">
      <c r="A3677" s="21">
        <f t="shared" si="1436"/>
        <v>50958</v>
      </c>
      <c r="B3677" s="18">
        <f t="shared" si="1420"/>
        <v>112.421875</v>
      </c>
      <c r="C3677">
        <f t="shared" si="1438"/>
        <v>115</v>
      </c>
      <c r="D3677">
        <f t="shared" ca="1" si="1423"/>
        <v>-13.75</v>
      </c>
      <c r="E3677">
        <f ca="1">IF(currency="USD",'Future et co'!F3677,IF(currency="EUR",'Future et co'!G3677,FALSE))</f>
        <v>3.6070000000000005E-2</v>
      </c>
      <c r="F3677">
        <f t="shared" ca="1" si="1424"/>
        <v>3.6070000000000005E-2</v>
      </c>
      <c r="G3677">
        <f t="shared" ca="1" si="1425"/>
        <v>2.0569999999999998E-2</v>
      </c>
      <c r="L3677">
        <f t="shared" ca="1" si="1426"/>
        <v>127.8</v>
      </c>
      <c r="M3677">
        <f t="shared" ca="1" si="1421"/>
        <v>3.6070000000000005E-2</v>
      </c>
      <c r="R3677">
        <f t="shared" ca="1" si="1427"/>
        <v>127.8</v>
      </c>
      <c r="S3677">
        <f t="shared" ca="1" si="1422"/>
        <v>3.6070000000000005E-2</v>
      </c>
      <c r="U3677" s="1"/>
      <c r="W3677" t="str">
        <f t="shared" si="1417"/>
        <v/>
      </c>
      <c r="Y3677" s="1"/>
      <c r="AA3677">
        <f t="shared" si="1418"/>
        <v>0</v>
      </c>
      <c r="AC3677" s="1"/>
      <c r="AE3677">
        <f t="shared" si="1419"/>
        <v>0</v>
      </c>
      <c r="AH3677" s="1"/>
      <c r="AI3677" s="17"/>
      <c r="AJ3677" s="25"/>
      <c r="AU3677" s="1">
        <v>40765</v>
      </c>
      <c r="AV3677">
        <v>7.2999999999999995E-2</v>
      </c>
      <c r="AW3677">
        <f t="shared" si="1428"/>
        <v>7.2999999999999996E-4</v>
      </c>
      <c r="AY3677" s="1">
        <v>40766</v>
      </c>
      <c r="AZ3677">
        <v>6.25E-2</v>
      </c>
      <c r="BA3677">
        <f t="shared" si="1429"/>
        <v>6.2500000000000001E-4</v>
      </c>
      <c r="BC3677" s="1">
        <v>40876</v>
      </c>
      <c r="BD3677">
        <v>0.68500000000000005</v>
      </c>
      <c r="BE3677">
        <f t="shared" si="1430"/>
        <v>6.8500000000000002E-3</v>
      </c>
      <c r="BG3677" s="1">
        <v>40876</v>
      </c>
      <c r="BH3677">
        <v>0.75</v>
      </c>
      <c r="BI3677">
        <f t="shared" si="1431"/>
        <v>7.4999999999999997E-3</v>
      </c>
      <c r="BK3677" s="1">
        <v>41801</v>
      </c>
      <c r="BL3677">
        <v>2.3073199999999998</v>
      </c>
      <c r="BM3677">
        <f t="shared" si="1437"/>
        <v>2.3073199999999999E-2</v>
      </c>
      <c r="BP3677" s="1">
        <v>40750</v>
      </c>
      <c r="BQ3677">
        <v>140.46</v>
      </c>
      <c r="BR3677">
        <f t="shared" si="1432"/>
        <v>1.4046000000000001</v>
      </c>
      <c r="BT3677" s="1">
        <v>40777</v>
      </c>
      <c r="BU3677">
        <v>1.534</v>
      </c>
      <c r="BV3677">
        <f t="shared" si="1433"/>
        <v>1.5339999999999999E-2</v>
      </c>
      <c r="BX3677" s="1">
        <v>40777</v>
      </c>
      <c r="BY3677">
        <v>1.734</v>
      </c>
      <c r="BZ3677">
        <f t="shared" si="1434"/>
        <v>1.7340000000000001E-2</v>
      </c>
      <c r="CB3677" s="1">
        <v>40876</v>
      </c>
      <c r="CC3677">
        <v>1.552</v>
      </c>
      <c r="CD3677">
        <f t="shared" si="1435"/>
        <v>1.5520000000000001E-2</v>
      </c>
      <c r="CG3677" s="1"/>
    </row>
    <row r="3678" spans="1:85" x14ac:dyDescent="0.3">
      <c r="A3678" s="21">
        <f t="shared" si="1436"/>
        <v>50959</v>
      </c>
      <c r="B3678" s="18">
        <f t="shared" si="1420"/>
        <v>112.421875</v>
      </c>
      <c r="C3678">
        <f t="shared" si="1438"/>
        <v>115</v>
      </c>
      <c r="D3678">
        <f t="shared" ca="1" si="1423"/>
        <v>-13.752777777777778</v>
      </c>
      <c r="E3678">
        <f ca="1">IF(currency="USD",'Future et co'!F3678,IF(currency="EUR",'Future et co'!G3678,FALSE))</f>
        <v>3.6070000000000005E-2</v>
      </c>
      <c r="F3678">
        <f t="shared" ca="1" si="1424"/>
        <v>3.6070000000000005E-2</v>
      </c>
      <c r="G3678">
        <f t="shared" ca="1" si="1425"/>
        <v>2.0569999999999998E-2</v>
      </c>
      <c r="L3678">
        <f t="shared" ca="1" si="1426"/>
        <v>127.8</v>
      </c>
      <c r="M3678">
        <f t="shared" ca="1" si="1421"/>
        <v>3.6070000000000005E-2</v>
      </c>
      <c r="R3678">
        <f t="shared" ca="1" si="1427"/>
        <v>127.8</v>
      </c>
      <c r="S3678">
        <f t="shared" ca="1" si="1422"/>
        <v>3.6070000000000005E-2</v>
      </c>
      <c r="U3678" s="1"/>
      <c r="W3678" t="str">
        <f t="shared" si="1417"/>
        <v/>
      </c>
      <c r="Y3678" s="1"/>
      <c r="AA3678">
        <f t="shared" si="1418"/>
        <v>0</v>
      </c>
      <c r="AC3678" s="1"/>
      <c r="AE3678">
        <f t="shared" si="1419"/>
        <v>0</v>
      </c>
      <c r="AH3678" s="1"/>
      <c r="AI3678" s="17"/>
      <c r="AJ3678" s="25"/>
      <c r="AU3678" s="1">
        <v>40764</v>
      </c>
      <c r="AV3678">
        <v>6.4000000000000001E-2</v>
      </c>
      <c r="AW3678">
        <f t="shared" si="1428"/>
        <v>6.4000000000000005E-4</v>
      </c>
      <c r="AY3678" s="1">
        <v>40765</v>
      </c>
      <c r="AZ3678">
        <v>6.8000000000000005E-2</v>
      </c>
      <c r="BA3678">
        <f t="shared" si="1429"/>
        <v>6.8000000000000005E-4</v>
      </c>
      <c r="BC3678" s="1">
        <v>40875</v>
      </c>
      <c r="BD3678">
        <v>0.72699999999999998</v>
      </c>
      <c r="BE3678">
        <f t="shared" si="1430"/>
        <v>7.2699999999999996E-3</v>
      </c>
      <c r="BG3678" s="1">
        <v>40875</v>
      </c>
      <c r="BH3678">
        <v>0.77200000000000002</v>
      </c>
      <c r="BI3678">
        <f t="shared" si="1431"/>
        <v>7.7200000000000003E-3</v>
      </c>
      <c r="BK3678" s="1">
        <v>41802</v>
      </c>
      <c r="BL3678">
        <v>2.3230900000000001</v>
      </c>
      <c r="BM3678">
        <f t="shared" si="1437"/>
        <v>2.3230900000000002E-2</v>
      </c>
      <c r="BP3678" s="1">
        <v>40749</v>
      </c>
      <c r="BQ3678">
        <v>140.37</v>
      </c>
      <c r="BR3678">
        <f t="shared" si="1432"/>
        <v>1.4036999999999999</v>
      </c>
      <c r="BT3678" s="1">
        <v>40774</v>
      </c>
      <c r="BU3678">
        <v>1.5329999999999999</v>
      </c>
      <c r="BV3678">
        <f t="shared" si="1433"/>
        <v>1.533E-2</v>
      </c>
      <c r="BX3678" s="1">
        <v>40774</v>
      </c>
      <c r="BY3678">
        <v>1.73</v>
      </c>
      <c r="BZ3678">
        <f t="shared" si="1434"/>
        <v>1.7299999999999999E-2</v>
      </c>
      <c r="CB3678" s="1">
        <v>40875</v>
      </c>
      <c r="CC3678">
        <v>1.571</v>
      </c>
      <c r="CD3678">
        <f t="shared" si="1435"/>
        <v>1.5709999999999998E-2</v>
      </c>
      <c r="CG3678" s="1"/>
    </row>
    <row r="3679" spans="1:85" x14ac:dyDescent="0.3">
      <c r="A3679" s="21">
        <f t="shared" si="1436"/>
        <v>50962</v>
      </c>
      <c r="B3679" s="18">
        <f t="shared" si="1420"/>
        <v>112.421875</v>
      </c>
      <c r="C3679">
        <f t="shared" si="1438"/>
        <v>115</v>
      </c>
      <c r="D3679">
        <f t="shared" ca="1" si="1423"/>
        <v>-13.761111111111111</v>
      </c>
      <c r="E3679">
        <f ca="1">IF(currency="USD",'Future et co'!F3679,IF(currency="EUR",'Future et co'!G3679,FALSE))</f>
        <v>3.6070000000000005E-2</v>
      </c>
      <c r="F3679">
        <f t="shared" ca="1" si="1424"/>
        <v>3.6070000000000005E-2</v>
      </c>
      <c r="G3679">
        <f t="shared" ca="1" si="1425"/>
        <v>2.0569999999999998E-2</v>
      </c>
      <c r="L3679">
        <f t="shared" ca="1" si="1426"/>
        <v>127.8</v>
      </c>
      <c r="M3679">
        <f t="shared" ca="1" si="1421"/>
        <v>3.6070000000000005E-2</v>
      </c>
      <c r="R3679">
        <f t="shared" ca="1" si="1427"/>
        <v>127.8</v>
      </c>
      <c r="S3679">
        <f t="shared" ca="1" si="1422"/>
        <v>3.6070000000000005E-2</v>
      </c>
      <c r="U3679" s="1"/>
      <c r="W3679" t="str">
        <f t="shared" si="1417"/>
        <v/>
      </c>
      <c r="Y3679" s="1"/>
      <c r="AA3679">
        <f t="shared" si="1418"/>
        <v>0</v>
      </c>
      <c r="AC3679" s="1"/>
      <c r="AE3679">
        <f t="shared" si="1419"/>
        <v>0</v>
      </c>
      <c r="AH3679" s="1"/>
      <c r="AI3679" s="17"/>
      <c r="AJ3679" s="25"/>
      <c r="AU3679" s="1">
        <v>40763</v>
      </c>
      <c r="AV3679">
        <v>5.2499999999999998E-2</v>
      </c>
      <c r="AW3679">
        <f t="shared" si="1428"/>
        <v>5.2499999999999997E-4</v>
      </c>
      <c r="AY3679" s="1">
        <v>40764</v>
      </c>
      <c r="AZ3679">
        <v>6.5000000000000002E-2</v>
      </c>
      <c r="BA3679">
        <f t="shared" si="1429"/>
        <v>6.4999999999999997E-4</v>
      </c>
      <c r="BC3679" s="1">
        <v>40872</v>
      </c>
      <c r="BD3679">
        <v>0.74299999999999999</v>
      </c>
      <c r="BE3679">
        <f t="shared" si="1430"/>
        <v>7.43E-3</v>
      </c>
      <c r="BG3679" s="1">
        <v>40872</v>
      </c>
      <c r="BH3679">
        <v>0.79500000000000004</v>
      </c>
      <c r="BI3679">
        <f t="shared" si="1431"/>
        <v>7.9500000000000005E-3</v>
      </c>
      <c r="BK3679" s="1">
        <v>41803</v>
      </c>
      <c r="BL3679">
        <v>2.3151099999999998</v>
      </c>
      <c r="BM3679">
        <f t="shared" si="1437"/>
        <v>2.3151099999999997E-2</v>
      </c>
      <c r="BP3679" s="1">
        <v>40746</v>
      </c>
      <c r="BQ3679">
        <v>139.75</v>
      </c>
      <c r="BR3679">
        <f t="shared" si="1432"/>
        <v>1.3975</v>
      </c>
      <c r="BT3679" s="1">
        <v>40773</v>
      </c>
      <c r="BU3679">
        <v>1.5349999999999999</v>
      </c>
      <c r="BV3679">
        <f t="shared" si="1433"/>
        <v>1.5349999999999999E-2</v>
      </c>
      <c r="BX3679" s="1">
        <v>40773</v>
      </c>
      <c r="BY3679">
        <v>1.7370000000000001</v>
      </c>
      <c r="BZ3679">
        <f t="shared" si="1434"/>
        <v>1.737E-2</v>
      </c>
      <c r="CB3679" s="1">
        <v>40872</v>
      </c>
      <c r="CC3679">
        <v>1.625</v>
      </c>
      <c r="CD3679">
        <f t="shared" si="1435"/>
        <v>1.6250000000000001E-2</v>
      </c>
      <c r="CG3679" s="1"/>
    </row>
    <row r="3680" spans="1:85" x14ac:dyDescent="0.3">
      <c r="A3680" s="21">
        <f t="shared" si="1436"/>
        <v>50963</v>
      </c>
      <c r="B3680" s="18">
        <f t="shared" si="1420"/>
        <v>112.421875</v>
      </c>
      <c r="C3680">
        <f t="shared" si="1438"/>
        <v>115</v>
      </c>
      <c r="D3680">
        <f t="shared" ca="1" si="1423"/>
        <v>-13.763888888888889</v>
      </c>
      <c r="E3680">
        <f ca="1">IF(currency="USD",'Future et co'!F3680,IF(currency="EUR",'Future et co'!G3680,FALSE))</f>
        <v>3.6070000000000005E-2</v>
      </c>
      <c r="F3680">
        <f t="shared" ca="1" si="1424"/>
        <v>3.6070000000000005E-2</v>
      </c>
      <c r="G3680">
        <f t="shared" ca="1" si="1425"/>
        <v>2.0569999999999998E-2</v>
      </c>
      <c r="L3680">
        <f t="shared" ca="1" si="1426"/>
        <v>127.8</v>
      </c>
      <c r="M3680">
        <f t="shared" ca="1" si="1421"/>
        <v>3.6070000000000005E-2</v>
      </c>
      <c r="R3680">
        <f t="shared" ca="1" si="1427"/>
        <v>127.8</v>
      </c>
      <c r="S3680">
        <f t="shared" ca="1" si="1422"/>
        <v>3.6070000000000005E-2</v>
      </c>
      <c r="U3680" s="1"/>
      <c r="W3680" t="str">
        <f t="shared" si="1417"/>
        <v/>
      </c>
      <c r="Y3680" s="1"/>
      <c r="AA3680">
        <f t="shared" si="1418"/>
        <v>0</v>
      </c>
      <c r="AC3680" s="1"/>
      <c r="AE3680">
        <f t="shared" si="1419"/>
        <v>0</v>
      </c>
      <c r="AH3680" s="1"/>
      <c r="AI3680" s="17"/>
      <c r="AJ3680" s="25"/>
      <c r="AU3680" s="1">
        <v>40760</v>
      </c>
      <c r="AV3680">
        <v>6.9000000000000006E-2</v>
      </c>
      <c r="AW3680">
        <f t="shared" si="1428"/>
        <v>6.9000000000000008E-4</v>
      </c>
      <c r="AY3680" s="1">
        <v>40763</v>
      </c>
      <c r="AZ3680">
        <v>5.2499999999999998E-2</v>
      </c>
      <c r="BA3680">
        <f t="shared" si="1429"/>
        <v>5.2499999999999997E-4</v>
      </c>
      <c r="BC3680" s="1">
        <v>40871</v>
      </c>
      <c r="BD3680">
        <v>0.71599999999999997</v>
      </c>
      <c r="BE3680">
        <f t="shared" si="1430"/>
        <v>7.1599999999999997E-3</v>
      </c>
      <c r="BG3680" s="1">
        <v>40871</v>
      </c>
      <c r="BH3680">
        <v>0.78300000000000003</v>
      </c>
      <c r="BI3680">
        <f t="shared" si="1431"/>
        <v>7.8300000000000002E-3</v>
      </c>
      <c r="BK3680" s="1">
        <v>41806</v>
      </c>
      <c r="BL3680">
        <v>2.3129400000000002</v>
      </c>
      <c r="BM3680">
        <f t="shared" si="1437"/>
        <v>2.3129400000000001E-2</v>
      </c>
      <c r="BP3680" s="1">
        <v>40745</v>
      </c>
      <c r="BQ3680">
        <v>139.01</v>
      </c>
      <c r="BR3680">
        <f t="shared" si="1432"/>
        <v>1.3900999999999999</v>
      </c>
      <c r="BT3680" s="1">
        <v>40772</v>
      </c>
      <c r="BU3680">
        <v>1.5349999999999999</v>
      </c>
      <c r="BV3680">
        <f t="shared" si="1433"/>
        <v>1.5349999999999999E-2</v>
      </c>
      <c r="BX3680" s="1">
        <v>40772</v>
      </c>
      <c r="BY3680">
        <v>1.74</v>
      </c>
      <c r="BZ3680">
        <f t="shared" si="1434"/>
        <v>1.7399999999999999E-2</v>
      </c>
      <c r="CB3680" s="1">
        <v>40871</v>
      </c>
      <c r="CC3680">
        <v>1.58</v>
      </c>
      <c r="CD3680">
        <f t="shared" si="1435"/>
        <v>1.5800000000000002E-2</v>
      </c>
      <c r="CG3680" s="1"/>
    </row>
    <row r="3681" spans="1:85" x14ac:dyDescent="0.3">
      <c r="A3681" s="21">
        <f t="shared" si="1436"/>
        <v>50964</v>
      </c>
      <c r="B3681" s="18">
        <f t="shared" si="1420"/>
        <v>112.421875</v>
      </c>
      <c r="C3681">
        <f t="shared" si="1438"/>
        <v>115</v>
      </c>
      <c r="D3681">
        <f t="shared" ca="1" si="1423"/>
        <v>-13.766666666666667</v>
      </c>
      <c r="E3681">
        <f ca="1">IF(currency="USD",'Future et co'!F3681,IF(currency="EUR",'Future et co'!G3681,FALSE))</f>
        <v>3.6070000000000005E-2</v>
      </c>
      <c r="F3681">
        <f t="shared" ca="1" si="1424"/>
        <v>3.6070000000000005E-2</v>
      </c>
      <c r="G3681">
        <f t="shared" ca="1" si="1425"/>
        <v>2.0569999999999998E-2</v>
      </c>
      <c r="L3681">
        <f t="shared" ca="1" si="1426"/>
        <v>127.8</v>
      </c>
      <c r="M3681">
        <f t="shared" ca="1" si="1421"/>
        <v>3.6070000000000005E-2</v>
      </c>
      <c r="R3681">
        <f t="shared" ca="1" si="1427"/>
        <v>127.8</v>
      </c>
      <c r="S3681">
        <f t="shared" ca="1" si="1422"/>
        <v>3.6070000000000005E-2</v>
      </c>
      <c r="U3681" s="1"/>
      <c r="W3681" t="str">
        <f t="shared" ref="W3681:W3744" si="1439">IF(U3681="","",V3681/100)</f>
        <v/>
      </c>
      <c r="Y3681" s="1"/>
      <c r="AA3681">
        <f t="shared" ref="AA3681:AA3744" si="1440">Z3681/100</f>
        <v>0</v>
      </c>
      <c r="AC3681" s="1"/>
      <c r="AE3681">
        <f t="shared" ref="AE3681:AE3744" si="1441">AD3681/100</f>
        <v>0</v>
      </c>
      <c r="AH3681" s="1"/>
      <c r="AI3681" s="17"/>
      <c r="AJ3681" s="25"/>
      <c r="AU3681" s="1">
        <v>40759</v>
      </c>
      <c r="AV3681">
        <v>6.2E-2</v>
      </c>
      <c r="AW3681">
        <f t="shared" si="1428"/>
        <v>6.2E-4</v>
      </c>
      <c r="AY3681" s="1">
        <v>40760</v>
      </c>
      <c r="AZ3681">
        <v>5.7500000000000002E-2</v>
      </c>
      <c r="BA3681">
        <f t="shared" si="1429"/>
        <v>5.7499999999999999E-4</v>
      </c>
      <c r="BC3681" s="1">
        <v>40870</v>
      </c>
      <c r="BD3681">
        <v>0.73599999999999999</v>
      </c>
      <c r="BE3681">
        <f t="shared" si="1430"/>
        <v>7.3600000000000002E-3</v>
      </c>
      <c r="BG3681" s="1">
        <v>40870</v>
      </c>
      <c r="BH3681">
        <v>0.78400000000000003</v>
      </c>
      <c r="BI3681">
        <f t="shared" si="1431"/>
        <v>7.8399999999999997E-3</v>
      </c>
      <c r="BK3681" s="1">
        <v>41807</v>
      </c>
      <c r="BL3681">
        <v>2.3079700000000001</v>
      </c>
      <c r="BM3681">
        <f t="shared" si="1437"/>
        <v>2.3079700000000002E-2</v>
      </c>
      <c r="BP3681" s="1">
        <v>40744</v>
      </c>
      <c r="BQ3681">
        <v>140.24</v>
      </c>
      <c r="BR3681">
        <f t="shared" si="1432"/>
        <v>1.4024000000000001</v>
      </c>
      <c r="BT3681" s="1">
        <v>40771</v>
      </c>
      <c r="BU3681">
        <v>1.536</v>
      </c>
      <c r="BV3681">
        <f t="shared" si="1433"/>
        <v>1.536E-2</v>
      </c>
      <c r="BX3681" s="1">
        <v>40771</v>
      </c>
      <c r="BY3681">
        <v>1.7410000000000001</v>
      </c>
      <c r="BZ3681">
        <f t="shared" si="1434"/>
        <v>1.7410000000000002E-2</v>
      </c>
      <c r="CB3681" s="1">
        <v>40870</v>
      </c>
      <c r="CC3681">
        <v>1.625</v>
      </c>
      <c r="CD3681">
        <f t="shared" si="1435"/>
        <v>1.6250000000000001E-2</v>
      </c>
      <c r="CG3681" s="1"/>
    </row>
    <row r="3682" spans="1:85" x14ac:dyDescent="0.3">
      <c r="A3682" s="21">
        <f t="shared" si="1436"/>
        <v>50965</v>
      </c>
      <c r="B3682" s="18">
        <f t="shared" si="1420"/>
        <v>112.421875</v>
      </c>
      <c r="C3682">
        <f t="shared" si="1438"/>
        <v>115</v>
      </c>
      <c r="D3682">
        <f t="shared" ca="1" si="1423"/>
        <v>-13.769444444444444</v>
      </c>
      <c r="E3682">
        <f ca="1">IF(currency="USD",'Future et co'!F3682,IF(currency="EUR",'Future et co'!G3682,FALSE))</f>
        <v>3.6070000000000005E-2</v>
      </c>
      <c r="F3682">
        <f t="shared" ca="1" si="1424"/>
        <v>3.6070000000000005E-2</v>
      </c>
      <c r="G3682">
        <f t="shared" ca="1" si="1425"/>
        <v>2.0569999999999998E-2</v>
      </c>
      <c r="L3682">
        <f t="shared" ca="1" si="1426"/>
        <v>127.8</v>
      </c>
      <c r="M3682">
        <f t="shared" ca="1" si="1421"/>
        <v>3.6070000000000005E-2</v>
      </c>
      <c r="R3682">
        <f t="shared" ca="1" si="1427"/>
        <v>127.8</v>
      </c>
      <c r="S3682">
        <f t="shared" ca="1" si="1422"/>
        <v>3.6070000000000005E-2</v>
      </c>
      <c r="U3682" s="1"/>
      <c r="W3682" t="str">
        <f t="shared" si="1439"/>
        <v/>
      </c>
      <c r="Y3682" s="1"/>
      <c r="AA3682">
        <f t="shared" si="1440"/>
        <v>0</v>
      </c>
      <c r="AC3682" s="1"/>
      <c r="AE3682">
        <f t="shared" si="1441"/>
        <v>0</v>
      </c>
      <c r="AH3682" s="1"/>
      <c r="AI3682" s="17"/>
      <c r="AJ3682" s="25"/>
      <c r="AU3682" s="1">
        <v>40758</v>
      </c>
      <c r="AV3682">
        <v>9.2999999999999999E-2</v>
      </c>
      <c r="AW3682">
        <f t="shared" si="1428"/>
        <v>9.2999999999999995E-4</v>
      </c>
      <c r="AY3682" s="1">
        <v>40759</v>
      </c>
      <c r="AZ3682">
        <v>7.2999999999999995E-2</v>
      </c>
      <c r="BA3682">
        <f t="shared" si="1429"/>
        <v>7.2999999999999996E-4</v>
      </c>
      <c r="BC3682" s="1">
        <v>40869</v>
      </c>
      <c r="BD3682">
        <v>0.71199999999999997</v>
      </c>
      <c r="BE3682">
        <f t="shared" si="1430"/>
        <v>7.1199999999999996E-3</v>
      </c>
      <c r="BG3682" s="1">
        <v>40869</v>
      </c>
      <c r="BH3682">
        <v>0.76</v>
      </c>
      <c r="BI3682">
        <f t="shared" si="1431"/>
        <v>7.6E-3</v>
      </c>
      <c r="BK3682" s="1">
        <v>41808</v>
      </c>
      <c r="BL3682">
        <v>2.2915100000000002</v>
      </c>
      <c r="BM3682">
        <f t="shared" si="1437"/>
        <v>2.2915100000000001E-2</v>
      </c>
      <c r="BP3682" s="1">
        <v>40743</v>
      </c>
      <c r="BQ3682">
        <v>141.24</v>
      </c>
      <c r="BR3682">
        <f t="shared" si="1432"/>
        <v>1.4124000000000001</v>
      </c>
      <c r="BT3682" s="1">
        <v>40770</v>
      </c>
      <c r="BU3682">
        <v>1.538</v>
      </c>
      <c r="BV3682">
        <f t="shared" si="1433"/>
        <v>1.538E-2</v>
      </c>
      <c r="BX3682" s="1">
        <v>40770</v>
      </c>
      <c r="BY3682">
        <v>1.74</v>
      </c>
      <c r="BZ3682">
        <f t="shared" si="1434"/>
        <v>1.7399999999999999E-2</v>
      </c>
      <c r="CB3682" s="1">
        <v>40869</v>
      </c>
      <c r="CC3682">
        <v>1.595</v>
      </c>
      <c r="CD3682">
        <f t="shared" si="1435"/>
        <v>1.5949999999999999E-2</v>
      </c>
      <c r="CG3682" s="1"/>
    </row>
    <row r="3683" spans="1:85" x14ac:dyDescent="0.3">
      <c r="A3683" s="21">
        <f t="shared" si="1436"/>
        <v>50966</v>
      </c>
      <c r="B3683" s="18">
        <f t="shared" si="1420"/>
        <v>112.421875</v>
      </c>
      <c r="C3683">
        <f t="shared" si="1438"/>
        <v>115</v>
      </c>
      <c r="D3683">
        <f t="shared" ca="1" si="1423"/>
        <v>-13.772222222222222</v>
      </c>
      <c r="E3683">
        <f ca="1">IF(currency="USD",'Future et co'!F3683,IF(currency="EUR",'Future et co'!G3683,FALSE))</f>
        <v>3.6070000000000005E-2</v>
      </c>
      <c r="F3683">
        <f t="shared" ca="1" si="1424"/>
        <v>3.6070000000000005E-2</v>
      </c>
      <c r="G3683">
        <f t="shared" ca="1" si="1425"/>
        <v>2.0569999999999998E-2</v>
      </c>
      <c r="L3683">
        <f t="shared" ca="1" si="1426"/>
        <v>127.8</v>
      </c>
      <c r="M3683">
        <f t="shared" ca="1" si="1421"/>
        <v>3.6070000000000005E-2</v>
      </c>
      <c r="R3683">
        <f t="shared" ca="1" si="1427"/>
        <v>127.8</v>
      </c>
      <c r="S3683">
        <f t="shared" ca="1" si="1422"/>
        <v>3.6070000000000005E-2</v>
      </c>
      <c r="U3683" s="1"/>
      <c r="W3683" t="str">
        <f t="shared" si="1439"/>
        <v/>
      </c>
      <c r="Y3683" s="1"/>
      <c r="AA3683">
        <f t="shared" si="1440"/>
        <v>0</v>
      </c>
      <c r="AC3683" s="1"/>
      <c r="AE3683">
        <f t="shared" si="1441"/>
        <v>0</v>
      </c>
      <c r="AH3683" s="1"/>
      <c r="AI3683" s="17"/>
      <c r="AJ3683" s="25"/>
      <c r="AU3683" s="1">
        <v>40757</v>
      </c>
      <c r="AV3683">
        <v>0.107</v>
      </c>
      <c r="AW3683">
        <f t="shared" si="1428"/>
        <v>1.07E-3</v>
      </c>
      <c r="AY3683" s="1">
        <v>40758</v>
      </c>
      <c r="AZ3683">
        <v>0.107</v>
      </c>
      <c r="BA3683">
        <f t="shared" si="1429"/>
        <v>1.07E-3</v>
      </c>
      <c r="BC3683" s="1">
        <v>40868</v>
      </c>
      <c r="BD3683">
        <v>0.70799999999999996</v>
      </c>
      <c r="BE3683">
        <f t="shared" si="1430"/>
        <v>7.0799999999999995E-3</v>
      </c>
      <c r="BG3683" s="1">
        <v>40868</v>
      </c>
      <c r="BH3683">
        <v>0.77700000000000002</v>
      </c>
      <c r="BI3683">
        <f t="shared" si="1431"/>
        <v>7.77E-3</v>
      </c>
      <c r="BK3683" s="1">
        <v>41809</v>
      </c>
      <c r="BL3683">
        <v>2.2879299999999998</v>
      </c>
      <c r="BM3683">
        <f t="shared" si="1437"/>
        <v>2.2879299999999998E-2</v>
      </c>
      <c r="BP3683" s="1">
        <v>40742</v>
      </c>
      <c r="BQ3683">
        <v>141.66999999999999</v>
      </c>
      <c r="BR3683">
        <f t="shared" si="1432"/>
        <v>1.4166999999999998</v>
      </c>
      <c r="BT3683" s="1">
        <v>40767</v>
      </c>
      <c r="BU3683">
        <v>1.5349999999999999</v>
      </c>
      <c r="BV3683">
        <f t="shared" si="1433"/>
        <v>1.5349999999999999E-2</v>
      </c>
      <c r="BX3683" s="1">
        <v>40767</v>
      </c>
      <c r="BY3683">
        <v>1.73</v>
      </c>
      <c r="BZ3683">
        <f t="shared" si="1434"/>
        <v>1.7299999999999999E-2</v>
      </c>
      <c r="CB3683" s="1">
        <v>40868</v>
      </c>
      <c r="CC3683">
        <v>1.619</v>
      </c>
      <c r="CD3683">
        <f t="shared" si="1435"/>
        <v>1.619E-2</v>
      </c>
      <c r="CG3683" s="1"/>
    </row>
    <row r="3684" spans="1:85" x14ac:dyDescent="0.3">
      <c r="A3684" s="21">
        <f t="shared" si="1436"/>
        <v>50969</v>
      </c>
      <c r="B3684" s="18">
        <f t="shared" si="1420"/>
        <v>112.421875</v>
      </c>
      <c r="C3684">
        <f t="shared" si="1438"/>
        <v>115</v>
      </c>
      <c r="D3684">
        <f t="shared" ca="1" si="1423"/>
        <v>-13.780555555555555</v>
      </c>
      <c r="E3684">
        <f ca="1">IF(currency="USD",'Future et co'!F3684,IF(currency="EUR",'Future et co'!G3684,FALSE))</f>
        <v>3.6070000000000005E-2</v>
      </c>
      <c r="F3684">
        <f t="shared" ca="1" si="1424"/>
        <v>3.6070000000000005E-2</v>
      </c>
      <c r="G3684">
        <f t="shared" ca="1" si="1425"/>
        <v>2.0569999999999998E-2</v>
      </c>
      <c r="L3684">
        <f t="shared" ca="1" si="1426"/>
        <v>127.8</v>
      </c>
      <c r="M3684">
        <f t="shared" ca="1" si="1421"/>
        <v>3.6070000000000005E-2</v>
      </c>
      <c r="R3684">
        <f t="shared" ca="1" si="1427"/>
        <v>127.8</v>
      </c>
      <c r="S3684">
        <f t="shared" ca="1" si="1422"/>
        <v>3.6070000000000005E-2</v>
      </c>
      <c r="U3684" s="1"/>
      <c r="W3684" t="str">
        <f t="shared" si="1439"/>
        <v/>
      </c>
      <c r="Y3684" s="1"/>
      <c r="AA3684">
        <f t="shared" si="1440"/>
        <v>0</v>
      </c>
      <c r="AC3684" s="1"/>
      <c r="AE3684">
        <f t="shared" si="1441"/>
        <v>0</v>
      </c>
      <c r="AH3684" s="1"/>
      <c r="AI3684" s="17"/>
      <c r="AJ3684" s="25"/>
      <c r="AU3684" s="1">
        <v>40756</v>
      </c>
      <c r="AV3684">
        <v>0.11600000000000001</v>
      </c>
      <c r="AW3684">
        <f t="shared" si="1428"/>
        <v>1.16E-3</v>
      </c>
      <c r="AY3684" s="1">
        <v>40757</v>
      </c>
      <c r="AZ3684">
        <v>0.12</v>
      </c>
      <c r="BA3684">
        <f t="shared" si="1429"/>
        <v>1.1999999999999999E-3</v>
      </c>
      <c r="BC3684" s="1">
        <v>40865</v>
      </c>
      <c r="BD3684">
        <v>0.70699999999999996</v>
      </c>
      <c r="BE3684">
        <f t="shared" si="1430"/>
        <v>7.0699999999999999E-3</v>
      </c>
      <c r="BG3684" s="1">
        <v>40865</v>
      </c>
      <c r="BH3684">
        <v>0.755</v>
      </c>
      <c r="BI3684">
        <f t="shared" si="1431"/>
        <v>7.5500000000000003E-3</v>
      </c>
      <c r="BK3684" s="1">
        <v>41810</v>
      </c>
      <c r="BL3684">
        <v>2.2844699999999998</v>
      </c>
      <c r="BM3684">
        <f t="shared" si="1437"/>
        <v>2.2844699999999999E-2</v>
      </c>
      <c r="BP3684" s="1">
        <v>40739</v>
      </c>
      <c r="BQ3684">
        <v>141.16999999999999</v>
      </c>
      <c r="BR3684">
        <f t="shared" si="1432"/>
        <v>1.4117</v>
      </c>
      <c r="BT3684" s="1">
        <v>40766</v>
      </c>
      <c r="BU3684">
        <v>1.5349999999999999</v>
      </c>
      <c r="BV3684">
        <f t="shared" si="1433"/>
        <v>1.5349999999999999E-2</v>
      </c>
      <c r="BX3684" s="1">
        <v>40766</v>
      </c>
      <c r="BY3684">
        <v>1.726</v>
      </c>
      <c r="BZ3684">
        <f t="shared" si="1434"/>
        <v>1.7260000000000001E-2</v>
      </c>
      <c r="CB3684" s="1">
        <v>40865</v>
      </c>
      <c r="CC3684">
        <v>1.631</v>
      </c>
      <c r="CD3684">
        <f t="shared" si="1435"/>
        <v>1.6310000000000002E-2</v>
      </c>
      <c r="CG3684" s="1"/>
    </row>
    <row r="3685" spans="1:85" x14ac:dyDescent="0.3">
      <c r="A3685" s="21">
        <f t="shared" si="1436"/>
        <v>50970</v>
      </c>
      <c r="B3685" s="18">
        <f t="shared" si="1420"/>
        <v>112.421875</v>
      </c>
      <c r="C3685">
        <f t="shared" si="1438"/>
        <v>115</v>
      </c>
      <c r="D3685">
        <f t="shared" ca="1" si="1423"/>
        <v>-13.783333333333333</v>
      </c>
      <c r="E3685">
        <f ca="1">IF(currency="USD",'Future et co'!F3685,IF(currency="EUR",'Future et co'!G3685,FALSE))</f>
        <v>3.6070000000000005E-2</v>
      </c>
      <c r="F3685">
        <f t="shared" ca="1" si="1424"/>
        <v>3.6070000000000005E-2</v>
      </c>
      <c r="G3685">
        <f t="shared" ca="1" si="1425"/>
        <v>2.0569999999999998E-2</v>
      </c>
      <c r="L3685">
        <f t="shared" ca="1" si="1426"/>
        <v>127.8</v>
      </c>
      <c r="M3685">
        <f t="shared" ca="1" si="1421"/>
        <v>3.6070000000000005E-2</v>
      </c>
      <c r="R3685">
        <f t="shared" ca="1" si="1427"/>
        <v>127.8</v>
      </c>
      <c r="S3685">
        <f t="shared" ca="1" si="1422"/>
        <v>3.6070000000000005E-2</v>
      </c>
      <c r="U3685" s="1"/>
      <c r="W3685" t="str">
        <f t="shared" si="1439"/>
        <v/>
      </c>
      <c r="Y3685" s="1"/>
      <c r="AA3685">
        <f t="shared" si="1440"/>
        <v>0</v>
      </c>
      <c r="AC3685" s="1"/>
      <c r="AE3685">
        <f t="shared" si="1441"/>
        <v>0</v>
      </c>
      <c r="AH3685" s="1"/>
      <c r="AI3685" s="17"/>
      <c r="AJ3685" s="25"/>
      <c r="AU3685" s="1">
        <v>40753</v>
      </c>
      <c r="AV3685">
        <v>0.109</v>
      </c>
      <c r="AW3685">
        <f t="shared" si="1428"/>
        <v>1.09E-3</v>
      </c>
      <c r="AY3685" s="1">
        <v>40756</v>
      </c>
      <c r="AZ3685">
        <v>0.125</v>
      </c>
      <c r="BA3685">
        <f t="shared" si="1429"/>
        <v>1.25E-3</v>
      </c>
      <c r="BC3685" s="1">
        <v>40864</v>
      </c>
      <c r="BD3685">
        <v>0.72199999999999998</v>
      </c>
      <c r="BE3685">
        <f t="shared" si="1430"/>
        <v>7.2199999999999999E-3</v>
      </c>
      <c r="BG3685" s="1">
        <v>40864</v>
      </c>
      <c r="BH3685">
        <v>0.77600000000000002</v>
      </c>
      <c r="BI3685">
        <f t="shared" si="1431"/>
        <v>7.7600000000000004E-3</v>
      </c>
      <c r="BK3685" s="1">
        <v>41813</v>
      </c>
      <c r="BL3685">
        <v>2.2854299999999999</v>
      </c>
      <c r="BM3685">
        <f t="shared" si="1437"/>
        <v>2.2854299999999998E-2</v>
      </c>
      <c r="BP3685" s="1">
        <v>40738</v>
      </c>
      <c r="BQ3685">
        <v>140.55000000000001</v>
      </c>
      <c r="BR3685">
        <f t="shared" si="1432"/>
        <v>1.4055000000000002</v>
      </c>
      <c r="BT3685" s="1">
        <v>40765</v>
      </c>
      <c r="BU3685">
        <v>1.5449999999999999</v>
      </c>
      <c r="BV3685">
        <f t="shared" si="1433"/>
        <v>1.5449999999999998E-2</v>
      </c>
      <c r="BX3685" s="1">
        <v>40765</v>
      </c>
      <c r="BY3685">
        <v>1.7410000000000001</v>
      </c>
      <c r="BZ3685">
        <f t="shared" si="1434"/>
        <v>1.7410000000000002E-2</v>
      </c>
      <c r="CB3685" s="1">
        <v>40864</v>
      </c>
      <c r="CC3685">
        <v>1.631</v>
      </c>
      <c r="CD3685">
        <f t="shared" si="1435"/>
        <v>1.6310000000000002E-2</v>
      </c>
      <c r="CG3685" s="1"/>
    </row>
    <row r="3686" spans="1:85" x14ac:dyDescent="0.3">
      <c r="A3686" s="21">
        <f t="shared" si="1436"/>
        <v>50971</v>
      </c>
      <c r="B3686" s="18">
        <f t="shared" si="1420"/>
        <v>112.421875</v>
      </c>
      <c r="C3686">
        <f t="shared" si="1438"/>
        <v>115</v>
      </c>
      <c r="D3686">
        <f t="shared" ca="1" si="1423"/>
        <v>-13.786111111111111</v>
      </c>
      <c r="E3686">
        <f ca="1">IF(currency="USD",'Future et co'!F3686,IF(currency="EUR",'Future et co'!G3686,FALSE))</f>
        <v>3.6070000000000005E-2</v>
      </c>
      <c r="F3686">
        <f t="shared" ca="1" si="1424"/>
        <v>3.6070000000000005E-2</v>
      </c>
      <c r="G3686">
        <f t="shared" ca="1" si="1425"/>
        <v>2.0569999999999998E-2</v>
      </c>
      <c r="L3686">
        <f t="shared" ca="1" si="1426"/>
        <v>127.8</v>
      </c>
      <c r="M3686">
        <f t="shared" ca="1" si="1421"/>
        <v>3.6070000000000005E-2</v>
      </c>
      <c r="R3686">
        <f t="shared" ca="1" si="1427"/>
        <v>127.8</v>
      </c>
      <c r="S3686">
        <f t="shared" ca="1" si="1422"/>
        <v>3.6070000000000005E-2</v>
      </c>
      <c r="U3686" s="1"/>
      <c r="W3686" t="str">
        <f t="shared" si="1439"/>
        <v/>
      </c>
      <c r="Y3686" s="1"/>
      <c r="AA3686">
        <f t="shared" si="1440"/>
        <v>0</v>
      </c>
      <c r="AC3686" s="1"/>
      <c r="AE3686">
        <f t="shared" si="1441"/>
        <v>0</v>
      </c>
      <c r="AH3686" s="1"/>
      <c r="AI3686" s="17"/>
      <c r="AJ3686" s="25"/>
      <c r="AU3686" s="1">
        <v>40752</v>
      </c>
      <c r="AV3686">
        <v>8.7499999999999994E-2</v>
      </c>
      <c r="AW3686">
        <f t="shared" si="1428"/>
        <v>8.7499999999999991E-4</v>
      </c>
      <c r="AY3686" s="1">
        <v>40753</v>
      </c>
      <c r="AZ3686">
        <v>0.12</v>
      </c>
      <c r="BA3686">
        <f t="shared" si="1429"/>
        <v>1.1999999999999999E-3</v>
      </c>
      <c r="BC3686" s="1">
        <v>40863</v>
      </c>
      <c r="BD3686">
        <v>0.68100000000000005</v>
      </c>
      <c r="BE3686">
        <f t="shared" si="1430"/>
        <v>6.8100000000000001E-3</v>
      </c>
      <c r="BG3686" s="1">
        <v>40863</v>
      </c>
      <c r="BH3686">
        <v>0.72399999999999998</v>
      </c>
      <c r="BI3686">
        <f t="shared" si="1431"/>
        <v>7.2399999999999999E-3</v>
      </c>
      <c r="BK3686" s="1">
        <v>41814</v>
      </c>
      <c r="BL3686">
        <v>2.3026200000000001</v>
      </c>
      <c r="BM3686">
        <f t="shared" si="1437"/>
        <v>2.30262E-2</v>
      </c>
      <c r="BP3686" s="1">
        <v>40737</v>
      </c>
      <c r="BQ3686">
        <v>140.47</v>
      </c>
      <c r="BR3686">
        <f t="shared" si="1432"/>
        <v>1.4047000000000001</v>
      </c>
      <c r="BT3686" s="1">
        <v>40764</v>
      </c>
      <c r="BU3686">
        <v>1.5549999999999999</v>
      </c>
      <c r="BV3686">
        <f t="shared" si="1433"/>
        <v>1.555E-2</v>
      </c>
      <c r="BX3686" s="1">
        <v>40764</v>
      </c>
      <c r="BY3686">
        <v>1.7450000000000001</v>
      </c>
      <c r="BZ3686">
        <f t="shared" si="1434"/>
        <v>1.745E-2</v>
      </c>
      <c r="CB3686" s="1">
        <v>40863</v>
      </c>
      <c r="CC3686">
        <v>1.5629999999999999</v>
      </c>
      <c r="CD3686">
        <f t="shared" si="1435"/>
        <v>1.5629999999999998E-2</v>
      </c>
      <c r="CG3686" s="1"/>
    </row>
    <row r="3687" spans="1:85" x14ac:dyDescent="0.3">
      <c r="A3687" s="21">
        <f t="shared" si="1436"/>
        <v>50972</v>
      </c>
      <c r="B3687" s="18">
        <f t="shared" si="1420"/>
        <v>112.421875</v>
      </c>
      <c r="C3687">
        <f t="shared" si="1438"/>
        <v>115</v>
      </c>
      <c r="D3687">
        <f t="shared" ca="1" si="1423"/>
        <v>-13.78888888888889</v>
      </c>
      <c r="E3687">
        <f ca="1">IF(currency="USD",'Future et co'!F3687,IF(currency="EUR",'Future et co'!G3687,FALSE))</f>
        <v>3.6070000000000005E-2</v>
      </c>
      <c r="F3687">
        <f t="shared" ca="1" si="1424"/>
        <v>3.6070000000000005E-2</v>
      </c>
      <c r="G3687">
        <f t="shared" ca="1" si="1425"/>
        <v>2.0569999999999998E-2</v>
      </c>
      <c r="L3687">
        <f t="shared" ca="1" si="1426"/>
        <v>127.8</v>
      </c>
      <c r="M3687">
        <f t="shared" ca="1" si="1421"/>
        <v>3.6070000000000005E-2</v>
      </c>
      <c r="R3687">
        <f t="shared" ca="1" si="1427"/>
        <v>127.8</v>
      </c>
      <c r="S3687">
        <f t="shared" ca="1" si="1422"/>
        <v>3.6070000000000005E-2</v>
      </c>
      <c r="U3687" s="1"/>
      <c r="W3687" t="str">
        <f t="shared" si="1439"/>
        <v/>
      </c>
      <c r="Y3687" s="1"/>
      <c r="AA3687">
        <f t="shared" si="1440"/>
        <v>0</v>
      </c>
      <c r="AC3687" s="1"/>
      <c r="AE3687">
        <f t="shared" si="1441"/>
        <v>0</v>
      </c>
      <c r="AH3687" s="1"/>
      <c r="AI3687" s="17"/>
      <c r="AJ3687" s="25"/>
      <c r="AU3687" s="1">
        <v>40751</v>
      </c>
      <c r="AV3687">
        <v>0.09</v>
      </c>
      <c r="AW3687">
        <f t="shared" si="1428"/>
        <v>8.9999999999999998E-4</v>
      </c>
      <c r="AY3687" s="1">
        <v>40752</v>
      </c>
      <c r="AZ3687">
        <v>0.105</v>
      </c>
      <c r="BA3687">
        <f t="shared" si="1429"/>
        <v>1.0499999999999999E-3</v>
      </c>
      <c r="BC3687" s="1">
        <v>40862</v>
      </c>
      <c r="BD3687">
        <v>0.64600000000000002</v>
      </c>
      <c r="BE3687">
        <f t="shared" si="1430"/>
        <v>6.4600000000000005E-3</v>
      </c>
      <c r="BG3687" s="1">
        <v>40862</v>
      </c>
      <c r="BH3687">
        <v>0.69599999999999995</v>
      </c>
      <c r="BI3687">
        <f t="shared" si="1431"/>
        <v>6.9599999999999992E-3</v>
      </c>
      <c r="BK3687" s="1">
        <v>41815</v>
      </c>
      <c r="BL3687">
        <v>2.2926799999999998</v>
      </c>
      <c r="BM3687">
        <f t="shared" si="1437"/>
        <v>2.2926799999999997E-2</v>
      </c>
      <c r="BP3687" s="1">
        <v>40736</v>
      </c>
      <c r="BQ3687">
        <v>141.06</v>
      </c>
      <c r="BR3687">
        <f t="shared" si="1432"/>
        <v>1.4106000000000001</v>
      </c>
      <c r="BT3687" s="1">
        <v>40763</v>
      </c>
      <c r="BU3687">
        <v>1.56</v>
      </c>
      <c r="BV3687">
        <f t="shared" si="1433"/>
        <v>1.5600000000000001E-2</v>
      </c>
      <c r="BX3687" s="1">
        <v>40763</v>
      </c>
      <c r="BY3687">
        <v>1.76</v>
      </c>
      <c r="BZ3687">
        <f t="shared" si="1434"/>
        <v>1.7600000000000001E-2</v>
      </c>
      <c r="CB3687" s="1">
        <v>40862</v>
      </c>
      <c r="CC3687">
        <v>1.5</v>
      </c>
      <c r="CD3687">
        <f t="shared" si="1435"/>
        <v>1.4999999999999999E-2</v>
      </c>
      <c r="CG3687" s="1"/>
    </row>
    <row r="3688" spans="1:85" x14ac:dyDescent="0.3">
      <c r="A3688" s="21">
        <f t="shared" si="1436"/>
        <v>50973</v>
      </c>
      <c r="B3688" s="18">
        <f t="shared" si="1420"/>
        <v>112.421875</v>
      </c>
      <c r="C3688">
        <f t="shared" si="1438"/>
        <v>115</v>
      </c>
      <c r="D3688">
        <f t="shared" ca="1" si="1423"/>
        <v>-13.791666666666666</v>
      </c>
      <c r="E3688">
        <f ca="1">IF(currency="USD",'Future et co'!F3688,IF(currency="EUR",'Future et co'!G3688,FALSE))</f>
        <v>3.6070000000000005E-2</v>
      </c>
      <c r="F3688">
        <f t="shared" ca="1" si="1424"/>
        <v>3.6070000000000005E-2</v>
      </c>
      <c r="G3688">
        <f t="shared" ca="1" si="1425"/>
        <v>2.0569999999999998E-2</v>
      </c>
      <c r="L3688">
        <f t="shared" ca="1" si="1426"/>
        <v>127.8</v>
      </c>
      <c r="M3688">
        <f t="shared" ca="1" si="1421"/>
        <v>3.6070000000000005E-2</v>
      </c>
      <c r="R3688">
        <f t="shared" ca="1" si="1427"/>
        <v>127.8</v>
      </c>
      <c r="S3688">
        <f t="shared" ca="1" si="1422"/>
        <v>3.6070000000000005E-2</v>
      </c>
      <c r="U3688" s="1"/>
      <c r="W3688" t="str">
        <f t="shared" si="1439"/>
        <v/>
      </c>
      <c r="Y3688" s="1"/>
      <c r="AA3688">
        <f t="shared" si="1440"/>
        <v>0</v>
      </c>
      <c r="AC3688" s="1"/>
      <c r="AE3688">
        <f t="shared" si="1441"/>
        <v>0</v>
      </c>
      <c r="AH3688" s="1"/>
      <c r="AI3688" s="17"/>
      <c r="AJ3688" s="25"/>
      <c r="AU3688" s="1">
        <v>40750</v>
      </c>
      <c r="AV3688">
        <v>7.7499999999999999E-2</v>
      </c>
      <c r="AW3688">
        <f t="shared" si="1428"/>
        <v>7.7499999999999997E-4</v>
      </c>
      <c r="AY3688" s="1">
        <v>40751</v>
      </c>
      <c r="AZ3688">
        <v>0.125</v>
      </c>
      <c r="BA3688">
        <f t="shared" si="1429"/>
        <v>1.25E-3</v>
      </c>
      <c r="BC3688" s="1">
        <v>40861</v>
      </c>
      <c r="BD3688">
        <v>0.61599999999999999</v>
      </c>
      <c r="BE3688">
        <f t="shared" si="1430"/>
        <v>6.1599999999999997E-3</v>
      </c>
      <c r="BG3688" s="1">
        <v>40861</v>
      </c>
      <c r="BH3688">
        <v>0.68200000000000005</v>
      </c>
      <c r="BI3688">
        <f t="shared" si="1431"/>
        <v>6.8200000000000005E-3</v>
      </c>
      <c r="BK3688" s="1">
        <v>41816</v>
      </c>
      <c r="BL3688">
        <v>2.2955899999999998</v>
      </c>
      <c r="BM3688">
        <f t="shared" si="1437"/>
        <v>2.2955899999999998E-2</v>
      </c>
      <c r="BP3688" s="1">
        <v>40735</v>
      </c>
      <c r="BQ3688">
        <v>141.34</v>
      </c>
      <c r="BR3688">
        <f t="shared" si="1432"/>
        <v>1.4134</v>
      </c>
      <c r="BT3688" s="1">
        <v>40760</v>
      </c>
      <c r="BU3688">
        <v>1.5640000000000001</v>
      </c>
      <c r="BV3688">
        <f t="shared" si="1433"/>
        <v>1.5640000000000001E-2</v>
      </c>
      <c r="BX3688" s="1">
        <v>40760</v>
      </c>
      <c r="BY3688">
        <v>1.764</v>
      </c>
      <c r="BZ3688">
        <f t="shared" si="1434"/>
        <v>1.7639999999999999E-2</v>
      </c>
      <c r="CB3688" s="1">
        <v>40861</v>
      </c>
      <c r="CC3688">
        <v>1.534</v>
      </c>
      <c r="CD3688">
        <f t="shared" si="1435"/>
        <v>1.5339999999999999E-2</v>
      </c>
      <c r="CG3688" s="1"/>
    </row>
    <row r="3689" spans="1:85" x14ac:dyDescent="0.3">
      <c r="A3689" s="21">
        <f t="shared" si="1436"/>
        <v>50976</v>
      </c>
      <c r="B3689" s="18">
        <f t="shared" si="1420"/>
        <v>112.421875</v>
      </c>
      <c r="C3689">
        <f t="shared" si="1438"/>
        <v>115</v>
      </c>
      <c r="D3689">
        <f t="shared" ca="1" si="1423"/>
        <v>-13.8</v>
      </c>
      <c r="E3689">
        <f ca="1">IF(currency="USD",'Future et co'!F3689,IF(currency="EUR",'Future et co'!G3689,FALSE))</f>
        <v>3.6070000000000005E-2</v>
      </c>
      <c r="F3689">
        <f t="shared" ca="1" si="1424"/>
        <v>3.6070000000000005E-2</v>
      </c>
      <c r="G3689">
        <f t="shared" ca="1" si="1425"/>
        <v>2.0569999999999998E-2</v>
      </c>
      <c r="L3689">
        <f t="shared" ca="1" si="1426"/>
        <v>127.8</v>
      </c>
      <c r="M3689">
        <f t="shared" ca="1" si="1421"/>
        <v>3.6070000000000005E-2</v>
      </c>
      <c r="R3689">
        <f t="shared" ca="1" si="1427"/>
        <v>127.8</v>
      </c>
      <c r="S3689">
        <f t="shared" ca="1" si="1422"/>
        <v>3.6070000000000005E-2</v>
      </c>
      <c r="U3689" s="1"/>
      <c r="W3689" t="str">
        <f t="shared" si="1439"/>
        <v/>
      </c>
      <c r="Y3689" s="1"/>
      <c r="AA3689">
        <f t="shared" si="1440"/>
        <v>0</v>
      </c>
      <c r="AC3689" s="1"/>
      <c r="AE3689">
        <f t="shared" si="1441"/>
        <v>0</v>
      </c>
      <c r="AH3689" s="1"/>
      <c r="AI3689" s="17"/>
      <c r="AJ3689" s="25"/>
      <c r="AU3689" s="1">
        <v>40749</v>
      </c>
      <c r="AV3689">
        <v>7.0000000000000007E-2</v>
      </c>
      <c r="AW3689">
        <f t="shared" si="1428"/>
        <v>7.000000000000001E-4</v>
      </c>
      <c r="AY3689" s="1">
        <v>40750</v>
      </c>
      <c r="AZ3689">
        <v>0.11600000000000001</v>
      </c>
      <c r="BA3689">
        <f t="shared" si="1429"/>
        <v>1.16E-3</v>
      </c>
      <c r="BC3689" s="1">
        <v>40858</v>
      </c>
      <c r="BD3689">
        <v>0.60799999999999998</v>
      </c>
      <c r="BE3689">
        <f t="shared" si="1430"/>
        <v>6.0799999999999995E-3</v>
      </c>
      <c r="BG3689" s="1">
        <v>40858</v>
      </c>
      <c r="BH3689">
        <v>0.67500000000000004</v>
      </c>
      <c r="BI3689">
        <f t="shared" si="1431"/>
        <v>6.7500000000000008E-3</v>
      </c>
      <c r="BK3689" s="1">
        <v>41817</v>
      </c>
      <c r="BL3689">
        <v>2.2909799999999998</v>
      </c>
      <c r="BM3689">
        <f t="shared" si="1437"/>
        <v>2.2909799999999998E-2</v>
      </c>
      <c r="BP3689" s="1">
        <v>40732</v>
      </c>
      <c r="BQ3689">
        <v>139.49</v>
      </c>
      <c r="BR3689">
        <f t="shared" si="1432"/>
        <v>1.3949</v>
      </c>
      <c r="BT3689" s="1">
        <v>40759</v>
      </c>
      <c r="BU3689">
        <v>1.6020000000000001</v>
      </c>
      <c r="BV3689">
        <f t="shared" si="1433"/>
        <v>1.602E-2</v>
      </c>
      <c r="BX3689" s="1">
        <v>40759</v>
      </c>
      <c r="BY3689">
        <v>1.8120000000000001</v>
      </c>
      <c r="BZ3689">
        <f t="shared" si="1434"/>
        <v>1.8120000000000001E-2</v>
      </c>
      <c r="CB3689" s="1">
        <v>40858</v>
      </c>
      <c r="CC3689">
        <v>1.552</v>
      </c>
      <c r="CD3689">
        <f t="shared" si="1435"/>
        <v>1.5520000000000001E-2</v>
      </c>
      <c r="CG3689" s="1"/>
    </row>
    <row r="3690" spans="1:85" x14ac:dyDescent="0.3">
      <c r="A3690" s="21">
        <f t="shared" si="1436"/>
        <v>50977</v>
      </c>
      <c r="B3690" s="18">
        <f t="shared" si="1420"/>
        <v>112.421875</v>
      </c>
      <c r="C3690">
        <f t="shared" si="1438"/>
        <v>115</v>
      </c>
      <c r="D3690">
        <f t="shared" ca="1" si="1423"/>
        <v>-13.802777777777777</v>
      </c>
      <c r="E3690">
        <f ca="1">IF(currency="USD",'Future et co'!F3690,IF(currency="EUR",'Future et co'!G3690,FALSE))</f>
        <v>3.6070000000000005E-2</v>
      </c>
      <c r="F3690">
        <f t="shared" ca="1" si="1424"/>
        <v>3.6070000000000005E-2</v>
      </c>
      <c r="G3690">
        <f t="shared" ca="1" si="1425"/>
        <v>2.0569999999999998E-2</v>
      </c>
      <c r="L3690">
        <f t="shared" ca="1" si="1426"/>
        <v>127.8</v>
      </c>
      <c r="M3690">
        <f t="shared" ca="1" si="1421"/>
        <v>3.6070000000000005E-2</v>
      </c>
      <c r="R3690">
        <f t="shared" ca="1" si="1427"/>
        <v>127.8</v>
      </c>
      <c r="S3690">
        <f t="shared" ca="1" si="1422"/>
        <v>3.6070000000000005E-2</v>
      </c>
      <c r="U3690" s="1"/>
      <c r="W3690" t="str">
        <f t="shared" si="1439"/>
        <v/>
      </c>
      <c r="Y3690" s="1"/>
      <c r="AA3690">
        <f t="shared" si="1440"/>
        <v>0</v>
      </c>
      <c r="AC3690" s="1"/>
      <c r="AE3690">
        <f t="shared" si="1441"/>
        <v>0</v>
      </c>
      <c r="AH3690" s="1"/>
      <c r="AI3690" s="17"/>
      <c r="AJ3690" s="25"/>
      <c r="AU3690" s="1">
        <v>40746</v>
      </c>
      <c r="AV3690">
        <v>8.6999999999999994E-2</v>
      </c>
      <c r="AW3690">
        <f t="shared" si="1428"/>
        <v>8.699999999999999E-4</v>
      </c>
      <c r="AY3690" s="1">
        <v>40749</v>
      </c>
      <c r="AZ3690">
        <v>0.108</v>
      </c>
      <c r="BA3690">
        <f t="shared" si="1429"/>
        <v>1.08E-3</v>
      </c>
      <c r="BC3690" s="1">
        <v>40857</v>
      </c>
      <c r="BD3690">
        <v>0.60250000000000004</v>
      </c>
      <c r="BE3690">
        <f t="shared" si="1430"/>
        <v>6.025E-3</v>
      </c>
      <c r="BG3690" s="1">
        <v>40857</v>
      </c>
      <c r="BH3690">
        <v>0.65500000000000003</v>
      </c>
      <c r="BI3690">
        <f t="shared" si="1431"/>
        <v>6.5500000000000003E-3</v>
      </c>
      <c r="BK3690" s="1">
        <v>41820</v>
      </c>
      <c r="BL3690">
        <v>2.2918599999999998</v>
      </c>
      <c r="BM3690">
        <f t="shared" si="1437"/>
        <v>2.2918599999999997E-2</v>
      </c>
      <c r="BP3690" s="1">
        <v>40731</v>
      </c>
      <c r="BQ3690">
        <v>137.86000000000001</v>
      </c>
      <c r="BR3690">
        <f t="shared" si="1432"/>
        <v>1.3786</v>
      </c>
      <c r="BT3690" s="1">
        <v>40758</v>
      </c>
      <c r="BU3690">
        <v>1.601</v>
      </c>
      <c r="BV3690">
        <f t="shared" si="1433"/>
        <v>1.601E-2</v>
      </c>
      <c r="BX3690" s="1">
        <v>40758</v>
      </c>
      <c r="BY3690">
        <v>1.8120000000000001</v>
      </c>
      <c r="BZ3690">
        <f t="shared" si="1434"/>
        <v>1.8120000000000001E-2</v>
      </c>
      <c r="CB3690" s="1">
        <v>40857</v>
      </c>
      <c r="CC3690">
        <v>1.5549999999999999</v>
      </c>
      <c r="CD3690">
        <f t="shared" si="1435"/>
        <v>1.555E-2</v>
      </c>
      <c r="CG3690" s="1"/>
    </row>
    <row r="3691" spans="1:85" x14ac:dyDescent="0.3">
      <c r="A3691" s="21">
        <f t="shared" si="1436"/>
        <v>50978</v>
      </c>
      <c r="B3691" s="18">
        <f t="shared" si="1420"/>
        <v>112.421875</v>
      </c>
      <c r="C3691">
        <f t="shared" si="1438"/>
        <v>115</v>
      </c>
      <c r="D3691">
        <f t="shared" ca="1" si="1423"/>
        <v>-13.805555555555555</v>
      </c>
      <c r="E3691">
        <f ca="1">IF(currency="USD",'Future et co'!F3691,IF(currency="EUR",'Future et co'!G3691,FALSE))</f>
        <v>3.6070000000000005E-2</v>
      </c>
      <c r="F3691">
        <f t="shared" ca="1" si="1424"/>
        <v>3.6070000000000005E-2</v>
      </c>
      <c r="G3691">
        <f t="shared" ca="1" si="1425"/>
        <v>2.0569999999999998E-2</v>
      </c>
      <c r="L3691">
        <f t="shared" ca="1" si="1426"/>
        <v>127.8</v>
      </c>
      <c r="M3691">
        <f t="shared" ca="1" si="1421"/>
        <v>3.6070000000000005E-2</v>
      </c>
      <c r="R3691">
        <f t="shared" ca="1" si="1427"/>
        <v>127.8</v>
      </c>
      <c r="S3691">
        <f t="shared" ca="1" si="1422"/>
        <v>3.6070000000000005E-2</v>
      </c>
      <c r="U3691" s="1"/>
      <c r="W3691" t="str">
        <f t="shared" si="1439"/>
        <v/>
      </c>
      <c r="Y3691" s="1"/>
      <c r="AA3691">
        <f t="shared" si="1440"/>
        <v>0</v>
      </c>
      <c r="AC3691" s="1"/>
      <c r="AE3691">
        <f t="shared" si="1441"/>
        <v>0</v>
      </c>
      <c r="AH3691" s="1"/>
      <c r="AI3691" s="17"/>
      <c r="AJ3691" s="25"/>
      <c r="AU3691" s="1">
        <v>40745</v>
      </c>
      <c r="AV3691">
        <v>8.5999999999999993E-2</v>
      </c>
      <c r="AW3691">
        <f t="shared" si="1428"/>
        <v>8.5999999999999998E-4</v>
      </c>
      <c r="AY3691" s="1">
        <v>40746</v>
      </c>
      <c r="AZ3691">
        <v>9.2499999999999999E-2</v>
      </c>
      <c r="BA3691">
        <f t="shared" si="1429"/>
        <v>9.2500000000000004E-4</v>
      </c>
      <c r="BC3691" s="1">
        <v>40856</v>
      </c>
      <c r="BD3691">
        <v>0.58599999999999997</v>
      </c>
      <c r="BE3691">
        <f t="shared" si="1430"/>
        <v>5.8599999999999998E-3</v>
      </c>
      <c r="BG3691" s="1">
        <v>40856</v>
      </c>
      <c r="BH3691">
        <v>0.63400000000000001</v>
      </c>
      <c r="BI3691">
        <f t="shared" si="1431"/>
        <v>6.3400000000000001E-3</v>
      </c>
      <c r="BK3691" s="1">
        <v>41821</v>
      </c>
      <c r="BL3691">
        <v>2.2795100000000001</v>
      </c>
      <c r="BM3691">
        <f t="shared" si="1437"/>
        <v>2.2795100000000002E-2</v>
      </c>
      <c r="BP3691" s="1">
        <v>40730</v>
      </c>
      <c r="BQ3691">
        <v>138.47</v>
      </c>
      <c r="BR3691">
        <f t="shared" si="1432"/>
        <v>1.3847</v>
      </c>
      <c r="BT3691" s="1">
        <v>40757</v>
      </c>
      <c r="BU3691">
        <v>1.605</v>
      </c>
      <c r="BV3691">
        <f t="shared" si="1433"/>
        <v>1.6049999999999998E-2</v>
      </c>
      <c r="BX3691" s="1">
        <v>40757</v>
      </c>
      <c r="BY3691">
        <v>1.8160000000000001</v>
      </c>
      <c r="BZ3691">
        <f t="shared" si="1434"/>
        <v>1.8159999999999999E-2</v>
      </c>
      <c r="CB3691" s="1">
        <v>40856</v>
      </c>
      <c r="CC3691">
        <v>1.542</v>
      </c>
      <c r="CD3691">
        <f t="shared" si="1435"/>
        <v>1.542E-2</v>
      </c>
      <c r="CG3691" s="1"/>
    </row>
    <row r="3692" spans="1:85" x14ac:dyDescent="0.3">
      <c r="A3692" s="21">
        <f t="shared" si="1436"/>
        <v>50979</v>
      </c>
      <c r="B3692" s="18">
        <f t="shared" si="1420"/>
        <v>112.421875</v>
      </c>
      <c r="C3692">
        <f t="shared" si="1438"/>
        <v>115</v>
      </c>
      <c r="D3692">
        <f t="shared" ca="1" si="1423"/>
        <v>-13.808333333333334</v>
      </c>
      <c r="E3692">
        <f ca="1">IF(currency="USD",'Future et co'!F3692,IF(currency="EUR",'Future et co'!G3692,FALSE))</f>
        <v>3.6070000000000005E-2</v>
      </c>
      <c r="F3692">
        <f t="shared" ca="1" si="1424"/>
        <v>3.6070000000000005E-2</v>
      </c>
      <c r="G3692">
        <f t="shared" ca="1" si="1425"/>
        <v>2.0569999999999998E-2</v>
      </c>
      <c r="L3692">
        <f t="shared" ca="1" si="1426"/>
        <v>127.8</v>
      </c>
      <c r="M3692">
        <f t="shared" ca="1" si="1421"/>
        <v>3.6070000000000005E-2</v>
      </c>
      <c r="R3692">
        <f t="shared" ca="1" si="1427"/>
        <v>127.8</v>
      </c>
      <c r="S3692">
        <f t="shared" ca="1" si="1422"/>
        <v>3.6070000000000005E-2</v>
      </c>
      <c r="U3692" s="1"/>
      <c r="W3692" t="str">
        <f t="shared" si="1439"/>
        <v/>
      </c>
      <c r="Y3692" s="1"/>
      <c r="AA3692">
        <f t="shared" si="1440"/>
        <v>0</v>
      </c>
      <c r="AC3692" s="1"/>
      <c r="AE3692">
        <f t="shared" si="1441"/>
        <v>0</v>
      </c>
      <c r="AH3692" s="1"/>
      <c r="AI3692" s="17"/>
      <c r="AJ3692" s="25"/>
      <c r="AU3692" s="1">
        <v>40744</v>
      </c>
      <c r="AV3692">
        <v>8.7999999999999995E-2</v>
      </c>
      <c r="AW3692">
        <f t="shared" si="1428"/>
        <v>8.7999999999999992E-4</v>
      </c>
      <c r="AY3692" s="1">
        <v>40745</v>
      </c>
      <c r="AZ3692">
        <v>0.109</v>
      </c>
      <c r="BA3692">
        <f t="shared" si="1429"/>
        <v>1.09E-3</v>
      </c>
      <c r="BC3692" s="1">
        <v>40855</v>
      </c>
      <c r="BD3692">
        <v>0.54249999999999998</v>
      </c>
      <c r="BE3692">
        <f t="shared" si="1430"/>
        <v>5.4250000000000001E-3</v>
      </c>
      <c r="BG3692" s="1">
        <v>40855</v>
      </c>
      <c r="BH3692">
        <v>0.57199999999999995</v>
      </c>
      <c r="BI3692">
        <f t="shared" si="1431"/>
        <v>5.7199999999999994E-3</v>
      </c>
      <c r="BK3692" s="1">
        <v>41822</v>
      </c>
      <c r="BL3692">
        <v>2.2785199999999999</v>
      </c>
      <c r="BM3692">
        <f t="shared" si="1437"/>
        <v>2.2785199999999999E-2</v>
      </c>
      <c r="BP3692" s="1">
        <v>40729</v>
      </c>
      <c r="BQ3692">
        <v>137.47999999999999</v>
      </c>
      <c r="BR3692">
        <f t="shared" si="1432"/>
        <v>1.3747999999999998</v>
      </c>
      <c r="BT3692" s="1">
        <v>40756</v>
      </c>
      <c r="BU3692">
        <v>1.609</v>
      </c>
      <c r="BV3692">
        <f t="shared" si="1433"/>
        <v>1.609E-2</v>
      </c>
      <c r="BX3692" s="1">
        <v>40756</v>
      </c>
      <c r="BY3692">
        <v>1.82</v>
      </c>
      <c r="BZ3692">
        <f t="shared" si="1434"/>
        <v>1.8200000000000001E-2</v>
      </c>
      <c r="CB3692" s="1">
        <v>40855</v>
      </c>
      <c r="CC3692">
        <v>1.577</v>
      </c>
      <c r="CD3692">
        <f t="shared" si="1435"/>
        <v>1.5769999999999999E-2</v>
      </c>
      <c r="CG3692" s="1"/>
    </row>
    <row r="3693" spans="1:85" x14ac:dyDescent="0.3">
      <c r="A3693" s="21">
        <f t="shared" si="1436"/>
        <v>50980</v>
      </c>
      <c r="B3693" s="18">
        <f t="shared" si="1420"/>
        <v>112.421875</v>
      </c>
      <c r="C3693">
        <f t="shared" si="1438"/>
        <v>115</v>
      </c>
      <c r="D3693">
        <f t="shared" ca="1" si="1423"/>
        <v>-13.811111111111112</v>
      </c>
      <c r="E3693">
        <f ca="1">IF(currency="USD",'Future et co'!F3693,IF(currency="EUR",'Future et co'!G3693,FALSE))</f>
        <v>3.6070000000000005E-2</v>
      </c>
      <c r="F3693">
        <f t="shared" ca="1" si="1424"/>
        <v>3.6070000000000005E-2</v>
      </c>
      <c r="G3693">
        <f t="shared" ca="1" si="1425"/>
        <v>2.0569999999999998E-2</v>
      </c>
      <c r="L3693">
        <f t="shared" ca="1" si="1426"/>
        <v>127.8</v>
      </c>
      <c r="M3693">
        <f t="shared" ca="1" si="1421"/>
        <v>3.6070000000000005E-2</v>
      </c>
      <c r="R3693">
        <f t="shared" ca="1" si="1427"/>
        <v>127.8</v>
      </c>
      <c r="S3693">
        <f t="shared" ca="1" si="1422"/>
        <v>3.6070000000000005E-2</v>
      </c>
      <c r="U3693" s="1"/>
      <c r="W3693" t="str">
        <f t="shared" si="1439"/>
        <v/>
      </c>
      <c r="Y3693" s="1"/>
      <c r="AA3693">
        <f t="shared" si="1440"/>
        <v>0</v>
      </c>
      <c r="AC3693" s="1"/>
      <c r="AE3693">
        <f t="shared" si="1441"/>
        <v>0</v>
      </c>
      <c r="AH3693" s="1"/>
      <c r="AI3693" s="17"/>
      <c r="AJ3693" s="25"/>
      <c r="AU3693" s="1">
        <v>40743</v>
      </c>
      <c r="AV3693">
        <v>8.3000000000000004E-2</v>
      </c>
      <c r="AW3693">
        <f t="shared" si="1428"/>
        <v>8.3000000000000001E-4</v>
      </c>
      <c r="AY3693" s="1">
        <v>40744</v>
      </c>
      <c r="AZ3693">
        <v>0.106</v>
      </c>
      <c r="BA3693">
        <f t="shared" si="1429"/>
        <v>1.06E-3</v>
      </c>
      <c r="BC3693" s="1">
        <v>40854</v>
      </c>
      <c r="BD3693">
        <v>0.54700000000000004</v>
      </c>
      <c r="BE3693">
        <f t="shared" si="1430"/>
        <v>5.47E-3</v>
      </c>
      <c r="BG3693" s="1">
        <v>40854</v>
      </c>
      <c r="BH3693">
        <v>0.57599999999999996</v>
      </c>
      <c r="BI3693">
        <f t="shared" si="1431"/>
        <v>5.7599999999999995E-3</v>
      </c>
      <c r="BK3693" s="1">
        <v>41823</v>
      </c>
      <c r="BL3693">
        <v>2.26627</v>
      </c>
      <c r="BM3693">
        <f t="shared" si="1437"/>
        <v>2.2662700000000001E-2</v>
      </c>
      <c r="BP3693" s="1">
        <v>40728</v>
      </c>
      <c r="BQ3693">
        <v>137.33000000000001</v>
      </c>
      <c r="BR3693">
        <f t="shared" si="1432"/>
        <v>1.3733000000000002</v>
      </c>
      <c r="BT3693" s="1">
        <v>40753</v>
      </c>
      <c r="BU3693">
        <v>1.609</v>
      </c>
      <c r="BV3693">
        <f t="shared" si="1433"/>
        <v>1.609E-2</v>
      </c>
      <c r="BX3693" s="1">
        <v>40753</v>
      </c>
      <c r="BY3693">
        <v>1.821</v>
      </c>
      <c r="BZ3693">
        <f t="shared" si="1434"/>
        <v>1.821E-2</v>
      </c>
      <c r="CB3693" s="1">
        <v>40854</v>
      </c>
      <c r="CC3693">
        <v>1.544</v>
      </c>
      <c r="CD3693">
        <f t="shared" si="1435"/>
        <v>1.5440000000000001E-2</v>
      </c>
      <c r="CG3693" s="1"/>
    </row>
    <row r="3694" spans="1:85" x14ac:dyDescent="0.3">
      <c r="A3694" s="21">
        <f t="shared" si="1436"/>
        <v>50983</v>
      </c>
      <c r="B3694" s="18">
        <f t="shared" si="1420"/>
        <v>112.421875</v>
      </c>
      <c r="C3694">
        <f t="shared" si="1438"/>
        <v>115</v>
      </c>
      <c r="D3694">
        <f t="shared" ca="1" si="1423"/>
        <v>-13.819444444444445</v>
      </c>
      <c r="E3694">
        <f ca="1">IF(currency="USD",'Future et co'!F3694,IF(currency="EUR",'Future et co'!G3694,FALSE))</f>
        <v>3.6070000000000005E-2</v>
      </c>
      <c r="F3694">
        <f t="shared" ca="1" si="1424"/>
        <v>3.6070000000000005E-2</v>
      </c>
      <c r="G3694">
        <f t="shared" ca="1" si="1425"/>
        <v>2.0569999999999998E-2</v>
      </c>
      <c r="L3694">
        <f t="shared" ca="1" si="1426"/>
        <v>127.8</v>
      </c>
      <c r="M3694">
        <f t="shared" ca="1" si="1421"/>
        <v>3.6070000000000005E-2</v>
      </c>
      <c r="R3694">
        <f t="shared" ca="1" si="1427"/>
        <v>127.8</v>
      </c>
      <c r="S3694">
        <f t="shared" ca="1" si="1422"/>
        <v>3.6070000000000005E-2</v>
      </c>
      <c r="U3694" s="1"/>
      <c r="W3694" t="str">
        <f t="shared" si="1439"/>
        <v/>
      </c>
      <c r="Y3694" s="1"/>
      <c r="AA3694">
        <f t="shared" si="1440"/>
        <v>0</v>
      </c>
      <c r="AC3694" s="1"/>
      <c r="AE3694">
        <f t="shared" si="1441"/>
        <v>0</v>
      </c>
      <c r="AH3694" s="1"/>
      <c r="AI3694" s="17"/>
      <c r="AJ3694" s="25"/>
      <c r="AU3694" s="1">
        <v>40742</v>
      </c>
      <c r="AV3694">
        <v>7.4999999999999997E-2</v>
      </c>
      <c r="AW3694">
        <f t="shared" si="1428"/>
        <v>7.5000000000000002E-4</v>
      </c>
      <c r="AY3694" s="1">
        <v>40743</v>
      </c>
      <c r="AZ3694">
        <v>0.10199999999999999</v>
      </c>
      <c r="BA3694">
        <f t="shared" si="1429"/>
        <v>1.0199999999999999E-3</v>
      </c>
      <c r="BC3694" s="1">
        <v>40851</v>
      </c>
      <c r="BD3694">
        <v>0.53300000000000003</v>
      </c>
      <c r="BE3694">
        <f t="shared" si="1430"/>
        <v>5.3300000000000005E-3</v>
      </c>
      <c r="BG3694" s="1">
        <v>40851</v>
      </c>
      <c r="BH3694">
        <v>0.56599999999999995</v>
      </c>
      <c r="BI3694">
        <f t="shared" si="1431"/>
        <v>5.6599999999999992E-3</v>
      </c>
      <c r="BK3694" s="1">
        <v>41824</v>
      </c>
      <c r="BL3694">
        <v>2.26627</v>
      </c>
      <c r="BM3694">
        <f t="shared" si="1437"/>
        <v>2.2662700000000001E-2</v>
      </c>
      <c r="BP3694" s="1">
        <v>40725</v>
      </c>
      <c r="BQ3694">
        <v>137.27000000000001</v>
      </c>
      <c r="BR3694">
        <f t="shared" si="1432"/>
        <v>1.3727</v>
      </c>
      <c r="BT3694" s="1">
        <v>40752</v>
      </c>
      <c r="BU3694">
        <v>1.61</v>
      </c>
      <c r="BV3694">
        <f t="shared" si="1433"/>
        <v>1.61E-2</v>
      </c>
      <c r="BX3694" s="1">
        <v>40752</v>
      </c>
      <c r="BY3694">
        <v>1.8240000000000001</v>
      </c>
      <c r="BZ3694">
        <f t="shared" si="1434"/>
        <v>1.8239999999999999E-2</v>
      </c>
      <c r="CB3694" s="1">
        <v>40851</v>
      </c>
      <c r="CC3694">
        <v>1.5660000000000001</v>
      </c>
      <c r="CD3694">
        <f t="shared" si="1435"/>
        <v>1.566E-2</v>
      </c>
      <c r="CG3694" s="1"/>
    </row>
    <row r="3695" spans="1:85" x14ac:dyDescent="0.3">
      <c r="A3695" s="21">
        <f t="shared" si="1436"/>
        <v>50984</v>
      </c>
      <c r="B3695" s="18">
        <f t="shared" si="1420"/>
        <v>112.421875</v>
      </c>
      <c r="C3695">
        <f t="shared" si="1438"/>
        <v>115</v>
      </c>
      <c r="D3695">
        <f t="shared" ca="1" si="1423"/>
        <v>-13.822222222222223</v>
      </c>
      <c r="E3695">
        <f ca="1">IF(currency="USD",'Future et co'!F3695,IF(currency="EUR",'Future et co'!G3695,FALSE))</f>
        <v>3.6070000000000005E-2</v>
      </c>
      <c r="F3695">
        <f t="shared" ca="1" si="1424"/>
        <v>3.6070000000000005E-2</v>
      </c>
      <c r="G3695">
        <f t="shared" ca="1" si="1425"/>
        <v>2.0569999999999998E-2</v>
      </c>
      <c r="L3695">
        <f t="shared" ca="1" si="1426"/>
        <v>127.8</v>
      </c>
      <c r="M3695">
        <f t="shared" ca="1" si="1421"/>
        <v>3.6070000000000005E-2</v>
      </c>
      <c r="R3695">
        <f t="shared" ca="1" si="1427"/>
        <v>127.8</v>
      </c>
      <c r="S3695">
        <f t="shared" ca="1" si="1422"/>
        <v>3.6070000000000005E-2</v>
      </c>
      <c r="U3695" s="1"/>
      <c r="W3695" t="str">
        <f t="shared" si="1439"/>
        <v/>
      </c>
      <c r="Y3695" s="1"/>
      <c r="AA3695">
        <f t="shared" si="1440"/>
        <v>0</v>
      </c>
      <c r="AC3695" s="1"/>
      <c r="AE3695">
        <f t="shared" si="1441"/>
        <v>0</v>
      </c>
      <c r="AH3695" s="1"/>
      <c r="AI3695" s="17"/>
      <c r="AJ3695" s="25"/>
      <c r="AU3695" s="1">
        <v>40739</v>
      </c>
      <c r="AV3695">
        <v>7.8E-2</v>
      </c>
      <c r="AW3695">
        <f t="shared" si="1428"/>
        <v>7.7999999999999999E-4</v>
      </c>
      <c r="AY3695" s="1">
        <v>40742</v>
      </c>
      <c r="AZ3695">
        <v>9.2999999999999999E-2</v>
      </c>
      <c r="BA3695">
        <f t="shared" si="1429"/>
        <v>9.2999999999999995E-4</v>
      </c>
      <c r="BC3695" s="1">
        <v>40850</v>
      </c>
      <c r="BD3695">
        <v>0.52700000000000002</v>
      </c>
      <c r="BE3695">
        <f t="shared" si="1430"/>
        <v>5.2700000000000004E-3</v>
      </c>
      <c r="BG3695" s="1">
        <v>40850</v>
      </c>
      <c r="BH3695">
        <v>0.56000000000000005</v>
      </c>
      <c r="BI3695">
        <f t="shared" si="1431"/>
        <v>5.6000000000000008E-3</v>
      </c>
      <c r="BK3695" s="1">
        <v>41827</v>
      </c>
      <c r="BL3695">
        <v>2.2736100000000001</v>
      </c>
      <c r="BM3695">
        <f t="shared" si="1437"/>
        <v>2.2736100000000002E-2</v>
      </c>
      <c r="BP3695" s="1">
        <v>40724</v>
      </c>
      <c r="BQ3695">
        <v>137.33000000000001</v>
      </c>
      <c r="BR3695">
        <f t="shared" si="1432"/>
        <v>1.3733000000000002</v>
      </c>
      <c r="BT3695" s="1">
        <v>40751</v>
      </c>
      <c r="BU3695">
        <v>1.6120000000000001</v>
      </c>
      <c r="BV3695">
        <f t="shared" si="1433"/>
        <v>1.6120000000000002E-2</v>
      </c>
      <c r="BX3695" s="1">
        <v>40751</v>
      </c>
      <c r="BY3695">
        <v>1.8280000000000001</v>
      </c>
      <c r="BZ3695">
        <f t="shared" si="1434"/>
        <v>1.8280000000000001E-2</v>
      </c>
      <c r="CB3695" s="1">
        <v>40850</v>
      </c>
      <c r="CC3695">
        <v>1.56</v>
      </c>
      <c r="CD3695">
        <f t="shared" si="1435"/>
        <v>1.5600000000000001E-2</v>
      </c>
      <c r="CG3695" s="1"/>
    </row>
    <row r="3696" spans="1:85" x14ac:dyDescent="0.3">
      <c r="A3696" s="21">
        <f t="shared" si="1436"/>
        <v>50985</v>
      </c>
      <c r="B3696" s="18">
        <f t="shared" si="1420"/>
        <v>112.421875</v>
      </c>
      <c r="C3696">
        <f t="shared" si="1438"/>
        <v>115</v>
      </c>
      <c r="D3696">
        <f t="shared" ca="1" si="1423"/>
        <v>-13.824999999999999</v>
      </c>
      <c r="E3696">
        <f ca="1">IF(currency="USD",'Future et co'!F3696,IF(currency="EUR",'Future et co'!G3696,FALSE))</f>
        <v>3.6070000000000005E-2</v>
      </c>
      <c r="F3696">
        <f t="shared" ca="1" si="1424"/>
        <v>3.6070000000000005E-2</v>
      </c>
      <c r="G3696">
        <f t="shared" ca="1" si="1425"/>
        <v>2.0569999999999998E-2</v>
      </c>
      <c r="L3696">
        <f t="shared" ca="1" si="1426"/>
        <v>127.8</v>
      </c>
      <c r="M3696">
        <f t="shared" ca="1" si="1421"/>
        <v>3.6070000000000005E-2</v>
      </c>
      <c r="R3696">
        <f t="shared" ca="1" si="1427"/>
        <v>127.8</v>
      </c>
      <c r="S3696">
        <f t="shared" ca="1" si="1422"/>
        <v>3.6070000000000005E-2</v>
      </c>
      <c r="U3696" s="1"/>
      <c r="W3696" t="str">
        <f t="shared" si="1439"/>
        <v/>
      </c>
      <c r="Y3696" s="1"/>
      <c r="AA3696">
        <f t="shared" si="1440"/>
        <v>0</v>
      </c>
      <c r="AC3696" s="1"/>
      <c r="AE3696">
        <f t="shared" si="1441"/>
        <v>0</v>
      </c>
      <c r="AH3696" s="1"/>
      <c r="AI3696" s="17"/>
      <c r="AJ3696" s="25"/>
      <c r="AU3696" s="1">
        <v>40738</v>
      </c>
      <c r="AV3696">
        <v>7.9000000000000001E-2</v>
      </c>
      <c r="AW3696">
        <f t="shared" si="1428"/>
        <v>7.9000000000000001E-4</v>
      </c>
      <c r="AY3696" s="1">
        <v>40739</v>
      </c>
      <c r="AZ3696">
        <v>9.7000000000000003E-2</v>
      </c>
      <c r="BA3696">
        <f t="shared" si="1429"/>
        <v>9.7000000000000005E-4</v>
      </c>
      <c r="BC3696" s="1">
        <v>40849</v>
      </c>
      <c r="BD3696">
        <v>0.52100000000000002</v>
      </c>
      <c r="BE3696">
        <f t="shared" si="1430"/>
        <v>5.2100000000000002E-3</v>
      </c>
      <c r="BG3696" s="1">
        <v>40849</v>
      </c>
      <c r="BH3696">
        <v>0.55600000000000005</v>
      </c>
      <c r="BI3696">
        <f t="shared" si="1431"/>
        <v>5.5600000000000007E-3</v>
      </c>
      <c r="BK3696" s="1">
        <v>41828</v>
      </c>
      <c r="BL3696">
        <v>2.2876099999999999</v>
      </c>
      <c r="BM3696">
        <f t="shared" si="1437"/>
        <v>2.28761E-2</v>
      </c>
      <c r="BP3696" s="1">
        <v>40723</v>
      </c>
      <c r="BQ3696">
        <v>137.79</v>
      </c>
      <c r="BR3696">
        <f t="shared" si="1432"/>
        <v>1.3778999999999999</v>
      </c>
      <c r="BT3696" s="1">
        <v>40750</v>
      </c>
      <c r="BU3696">
        <v>1.615</v>
      </c>
      <c r="BV3696">
        <f t="shared" si="1433"/>
        <v>1.6150000000000001E-2</v>
      </c>
      <c r="BX3696" s="1">
        <v>40750</v>
      </c>
      <c r="BY3696">
        <v>1.831</v>
      </c>
      <c r="BZ3696">
        <f t="shared" si="1434"/>
        <v>1.831E-2</v>
      </c>
      <c r="CB3696" s="1">
        <v>40849</v>
      </c>
      <c r="CC3696">
        <v>1.599</v>
      </c>
      <c r="CD3696">
        <f t="shared" si="1435"/>
        <v>1.5990000000000001E-2</v>
      </c>
      <c r="CG3696" s="1"/>
    </row>
    <row r="3697" spans="1:85" x14ac:dyDescent="0.3">
      <c r="A3697" s="21">
        <f t="shared" si="1436"/>
        <v>50986</v>
      </c>
      <c r="B3697" s="18">
        <f t="shared" si="1420"/>
        <v>112.421875</v>
      </c>
      <c r="C3697">
        <f t="shared" si="1438"/>
        <v>115</v>
      </c>
      <c r="D3697">
        <f t="shared" ca="1" si="1423"/>
        <v>-13.827777777777778</v>
      </c>
      <c r="E3697">
        <f ca="1">IF(currency="USD",'Future et co'!F3697,IF(currency="EUR",'Future et co'!G3697,FALSE))</f>
        <v>3.6070000000000005E-2</v>
      </c>
      <c r="F3697">
        <f t="shared" ca="1" si="1424"/>
        <v>3.6070000000000005E-2</v>
      </c>
      <c r="G3697">
        <f t="shared" ca="1" si="1425"/>
        <v>2.0569999999999998E-2</v>
      </c>
      <c r="L3697">
        <f t="shared" ca="1" si="1426"/>
        <v>127.8</v>
      </c>
      <c r="M3697">
        <f t="shared" ca="1" si="1421"/>
        <v>3.6070000000000005E-2</v>
      </c>
      <c r="R3697">
        <f t="shared" ca="1" si="1427"/>
        <v>127.8</v>
      </c>
      <c r="S3697">
        <f t="shared" ca="1" si="1422"/>
        <v>3.6070000000000005E-2</v>
      </c>
      <c r="U3697" s="1"/>
      <c r="W3697" t="str">
        <f t="shared" si="1439"/>
        <v/>
      </c>
      <c r="Y3697" s="1"/>
      <c r="AA3697">
        <f t="shared" si="1440"/>
        <v>0</v>
      </c>
      <c r="AC3697" s="1"/>
      <c r="AE3697">
        <f t="shared" si="1441"/>
        <v>0</v>
      </c>
      <c r="AH3697" s="1"/>
      <c r="AI3697" s="17"/>
      <c r="AJ3697" s="25"/>
      <c r="AU3697" s="1">
        <v>40737</v>
      </c>
      <c r="AV3697">
        <v>8.5999999999999993E-2</v>
      </c>
      <c r="AW3697">
        <f t="shared" si="1428"/>
        <v>8.5999999999999998E-4</v>
      </c>
      <c r="AY3697" s="1">
        <v>40738</v>
      </c>
      <c r="AZ3697">
        <v>9.6000000000000002E-2</v>
      </c>
      <c r="BA3697">
        <f t="shared" si="1429"/>
        <v>9.6000000000000002E-4</v>
      </c>
      <c r="BC3697" s="1">
        <v>40848</v>
      </c>
      <c r="BD3697">
        <v>0.52400000000000002</v>
      </c>
      <c r="BE3697">
        <f t="shared" si="1430"/>
        <v>5.2399999999999999E-3</v>
      </c>
      <c r="BG3697" s="1">
        <v>40848</v>
      </c>
      <c r="BH3697">
        <v>0.56899999999999995</v>
      </c>
      <c r="BI3697">
        <f t="shared" si="1431"/>
        <v>5.6899999999999997E-3</v>
      </c>
      <c r="BK3697" s="1">
        <v>41829</v>
      </c>
      <c r="BL3697">
        <v>2.2787899999999999</v>
      </c>
      <c r="BM3697">
        <f t="shared" si="1437"/>
        <v>2.27879E-2</v>
      </c>
      <c r="BP3697" s="1">
        <v>40722</v>
      </c>
      <c r="BQ3697">
        <v>138.51</v>
      </c>
      <c r="BR3697">
        <f t="shared" si="1432"/>
        <v>1.3851</v>
      </c>
      <c r="BT3697" s="1">
        <v>40749</v>
      </c>
      <c r="BU3697">
        <v>1.613</v>
      </c>
      <c r="BV3697">
        <f t="shared" si="1433"/>
        <v>1.6129999999999999E-2</v>
      </c>
      <c r="BX3697" s="1">
        <v>40749</v>
      </c>
      <c r="BY3697">
        <v>1.827</v>
      </c>
      <c r="BZ3697">
        <f t="shared" si="1434"/>
        <v>1.8269999999999998E-2</v>
      </c>
      <c r="CB3697" s="1">
        <v>40848</v>
      </c>
      <c r="CC3697">
        <v>1.597</v>
      </c>
      <c r="CD3697">
        <f t="shared" si="1435"/>
        <v>1.5969999999999998E-2</v>
      </c>
      <c r="CG3697" s="1"/>
    </row>
    <row r="3698" spans="1:85" x14ac:dyDescent="0.3">
      <c r="A3698" s="21">
        <f t="shared" si="1436"/>
        <v>50987</v>
      </c>
      <c r="B3698" s="18">
        <f t="shared" si="1420"/>
        <v>112.421875</v>
      </c>
      <c r="C3698">
        <f t="shared" si="1438"/>
        <v>115</v>
      </c>
      <c r="D3698">
        <f t="shared" ca="1" si="1423"/>
        <v>-13.830555555555556</v>
      </c>
      <c r="E3698">
        <f ca="1">IF(currency="USD",'Future et co'!F3698,IF(currency="EUR",'Future et co'!G3698,FALSE))</f>
        <v>3.6070000000000005E-2</v>
      </c>
      <c r="F3698">
        <f t="shared" ca="1" si="1424"/>
        <v>3.6070000000000005E-2</v>
      </c>
      <c r="G3698">
        <f t="shared" ca="1" si="1425"/>
        <v>2.0569999999999998E-2</v>
      </c>
      <c r="L3698">
        <f t="shared" ca="1" si="1426"/>
        <v>127.8</v>
      </c>
      <c r="M3698">
        <f t="shared" ca="1" si="1421"/>
        <v>3.6070000000000005E-2</v>
      </c>
      <c r="R3698">
        <f t="shared" ca="1" si="1427"/>
        <v>127.8</v>
      </c>
      <c r="S3698">
        <f t="shared" ca="1" si="1422"/>
        <v>3.6070000000000005E-2</v>
      </c>
      <c r="U3698" s="1"/>
      <c r="W3698" t="str">
        <f t="shared" si="1439"/>
        <v/>
      </c>
      <c r="Y3698" s="1"/>
      <c r="AA3698">
        <f t="shared" si="1440"/>
        <v>0</v>
      </c>
      <c r="AC3698" s="1"/>
      <c r="AE3698">
        <f t="shared" si="1441"/>
        <v>0</v>
      </c>
      <c r="AH3698" s="1"/>
      <c r="AI3698" s="17"/>
      <c r="AJ3698" s="25"/>
      <c r="AU3698" s="1">
        <v>40736</v>
      </c>
      <c r="AV3698">
        <v>9.1999999999999998E-2</v>
      </c>
      <c r="AW3698">
        <f t="shared" si="1428"/>
        <v>9.2000000000000003E-4</v>
      </c>
      <c r="AY3698" s="1">
        <v>40737</v>
      </c>
      <c r="AZ3698">
        <v>0.105</v>
      </c>
      <c r="BA3698">
        <f t="shared" si="1429"/>
        <v>1.0499999999999999E-3</v>
      </c>
      <c r="BC3698" s="1">
        <v>40847</v>
      </c>
      <c r="BD3698">
        <v>0.50800000000000001</v>
      </c>
      <c r="BE3698">
        <f t="shared" si="1430"/>
        <v>5.0800000000000003E-3</v>
      </c>
      <c r="BG3698" s="1">
        <v>40847</v>
      </c>
      <c r="BH3698">
        <v>0.53600000000000003</v>
      </c>
      <c r="BI3698">
        <f t="shared" si="1431"/>
        <v>5.3600000000000002E-3</v>
      </c>
      <c r="BK3698" s="1">
        <v>41830</v>
      </c>
      <c r="BL3698">
        <v>2.28898</v>
      </c>
      <c r="BM3698">
        <f t="shared" si="1437"/>
        <v>2.2889800000000002E-2</v>
      </c>
      <c r="BP3698" s="1">
        <v>40721</v>
      </c>
      <c r="BQ3698">
        <v>138.88999999999999</v>
      </c>
      <c r="BR3698">
        <f t="shared" si="1432"/>
        <v>1.3888999999999998</v>
      </c>
      <c r="BT3698" s="1">
        <v>40746</v>
      </c>
      <c r="BU3698">
        <v>1.611</v>
      </c>
      <c r="BV3698">
        <f t="shared" si="1433"/>
        <v>1.6109999999999999E-2</v>
      </c>
      <c r="BX3698" s="1">
        <v>40746</v>
      </c>
      <c r="BY3698">
        <v>1.8240000000000001</v>
      </c>
      <c r="BZ3698">
        <f t="shared" si="1434"/>
        <v>1.8239999999999999E-2</v>
      </c>
      <c r="CB3698" s="1">
        <v>40847</v>
      </c>
      <c r="CC3698">
        <v>1.627</v>
      </c>
      <c r="CD3698">
        <f t="shared" si="1435"/>
        <v>1.627E-2</v>
      </c>
      <c r="CG3698" s="1"/>
    </row>
    <row r="3699" spans="1:85" x14ac:dyDescent="0.3">
      <c r="A3699" s="21">
        <f t="shared" si="1436"/>
        <v>50990</v>
      </c>
      <c r="B3699" s="18">
        <f t="shared" si="1420"/>
        <v>112.421875</v>
      </c>
      <c r="C3699">
        <f t="shared" si="1438"/>
        <v>115</v>
      </c>
      <c r="D3699">
        <f t="shared" ca="1" si="1423"/>
        <v>-13.838888888888889</v>
      </c>
      <c r="E3699">
        <f ca="1">IF(currency="USD",'Future et co'!F3699,IF(currency="EUR",'Future et co'!G3699,FALSE))</f>
        <v>3.6070000000000005E-2</v>
      </c>
      <c r="F3699">
        <f t="shared" ca="1" si="1424"/>
        <v>3.6070000000000005E-2</v>
      </c>
      <c r="G3699">
        <f t="shared" ca="1" si="1425"/>
        <v>2.0569999999999998E-2</v>
      </c>
      <c r="L3699">
        <f t="shared" ca="1" si="1426"/>
        <v>127.8</v>
      </c>
      <c r="M3699">
        <f t="shared" ca="1" si="1421"/>
        <v>3.6070000000000005E-2</v>
      </c>
      <c r="R3699">
        <f t="shared" ca="1" si="1427"/>
        <v>127.8</v>
      </c>
      <c r="S3699">
        <f t="shared" ca="1" si="1422"/>
        <v>3.6070000000000005E-2</v>
      </c>
      <c r="U3699" s="1"/>
      <c r="W3699" t="str">
        <f t="shared" si="1439"/>
        <v/>
      </c>
      <c r="Y3699" s="1"/>
      <c r="AA3699">
        <f t="shared" si="1440"/>
        <v>0</v>
      </c>
      <c r="AC3699" s="1"/>
      <c r="AE3699">
        <f t="shared" si="1441"/>
        <v>0</v>
      </c>
      <c r="AH3699" s="1"/>
      <c r="AI3699" s="17"/>
      <c r="AJ3699" s="25"/>
      <c r="AU3699" s="1">
        <v>40735</v>
      </c>
      <c r="AV3699">
        <v>9.1999999999999998E-2</v>
      </c>
      <c r="AW3699">
        <f t="shared" si="1428"/>
        <v>9.2000000000000003E-4</v>
      </c>
      <c r="AY3699" s="1">
        <v>40736</v>
      </c>
      <c r="AZ3699">
        <v>0.113</v>
      </c>
      <c r="BA3699">
        <f t="shared" si="1429"/>
        <v>1.1299999999999999E-3</v>
      </c>
      <c r="BC3699" s="1">
        <v>40844</v>
      </c>
      <c r="BD3699">
        <v>0.51700000000000002</v>
      </c>
      <c r="BE3699">
        <f t="shared" si="1430"/>
        <v>5.1700000000000001E-3</v>
      </c>
      <c r="BG3699" s="1">
        <v>40844</v>
      </c>
      <c r="BH3699">
        <v>0.57099999999999995</v>
      </c>
      <c r="BI3699">
        <f t="shared" si="1431"/>
        <v>5.7099999999999998E-3</v>
      </c>
      <c r="BK3699" s="1">
        <v>41831</v>
      </c>
      <c r="BL3699">
        <v>2.2892100000000002</v>
      </c>
      <c r="BM3699">
        <f t="shared" si="1437"/>
        <v>2.2892100000000002E-2</v>
      </c>
      <c r="BP3699" s="1">
        <v>40718</v>
      </c>
      <c r="BQ3699">
        <v>139.49</v>
      </c>
      <c r="BR3699">
        <f t="shared" si="1432"/>
        <v>1.3949</v>
      </c>
      <c r="BT3699" s="1">
        <v>40745</v>
      </c>
      <c r="BU3699">
        <v>1.6080000000000001</v>
      </c>
      <c r="BV3699">
        <f t="shared" si="1433"/>
        <v>1.6080000000000001E-2</v>
      </c>
      <c r="BX3699" s="1">
        <v>40745</v>
      </c>
      <c r="BY3699">
        <v>1.8169999999999999</v>
      </c>
      <c r="BZ3699">
        <f t="shared" si="1434"/>
        <v>1.8169999999999999E-2</v>
      </c>
      <c r="CB3699" s="1">
        <v>40844</v>
      </c>
      <c r="CC3699">
        <v>1.63</v>
      </c>
      <c r="CD3699">
        <f t="shared" si="1435"/>
        <v>1.6299999999999999E-2</v>
      </c>
      <c r="CG3699" s="1"/>
    </row>
    <row r="3700" spans="1:85" x14ac:dyDescent="0.3">
      <c r="A3700" s="21">
        <f t="shared" si="1436"/>
        <v>50991</v>
      </c>
      <c r="B3700" s="18">
        <f t="shared" si="1420"/>
        <v>112.421875</v>
      </c>
      <c r="C3700">
        <f t="shared" si="1438"/>
        <v>115</v>
      </c>
      <c r="D3700">
        <f t="shared" ca="1" si="1423"/>
        <v>-13.841666666666667</v>
      </c>
      <c r="E3700">
        <f ca="1">IF(currency="USD",'Future et co'!F3700,IF(currency="EUR",'Future et co'!G3700,FALSE))</f>
        <v>3.6070000000000005E-2</v>
      </c>
      <c r="F3700">
        <f t="shared" ca="1" si="1424"/>
        <v>3.6070000000000005E-2</v>
      </c>
      <c r="G3700">
        <f t="shared" ca="1" si="1425"/>
        <v>2.0569999999999998E-2</v>
      </c>
      <c r="L3700">
        <f t="shared" ca="1" si="1426"/>
        <v>127.8</v>
      </c>
      <c r="M3700">
        <f t="shared" ca="1" si="1421"/>
        <v>3.6070000000000005E-2</v>
      </c>
      <c r="R3700">
        <f t="shared" ca="1" si="1427"/>
        <v>127.8</v>
      </c>
      <c r="S3700">
        <f t="shared" ca="1" si="1422"/>
        <v>3.6070000000000005E-2</v>
      </c>
      <c r="U3700" s="1"/>
      <c r="W3700" t="str">
        <f t="shared" si="1439"/>
        <v/>
      </c>
      <c r="Y3700" s="1"/>
      <c r="AA3700">
        <f t="shared" si="1440"/>
        <v>0</v>
      </c>
      <c r="AC3700" s="1"/>
      <c r="AE3700">
        <f t="shared" si="1441"/>
        <v>0</v>
      </c>
      <c r="AH3700" s="1"/>
      <c r="AI3700" s="17"/>
      <c r="AJ3700" s="25"/>
      <c r="AU3700" s="1">
        <v>40732</v>
      </c>
      <c r="AV3700">
        <v>8.8999999999999996E-2</v>
      </c>
      <c r="AW3700">
        <f t="shared" si="1428"/>
        <v>8.8999999999999995E-4</v>
      </c>
      <c r="AY3700" s="1">
        <v>40735</v>
      </c>
      <c r="AZ3700">
        <v>0.10299999999999999</v>
      </c>
      <c r="BA3700">
        <f t="shared" si="1429"/>
        <v>1.0299999999999999E-3</v>
      </c>
      <c r="BC3700" s="1">
        <v>40843</v>
      </c>
      <c r="BD3700">
        <v>0.53400000000000003</v>
      </c>
      <c r="BE3700">
        <f t="shared" si="1430"/>
        <v>5.3400000000000001E-3</v>
      </c>
      <c r="BG3700" s="1">
        <v>40843</v>
      </c>
      <c r="BH3700">
        <v>0.626</v>
      </c>
      <c r="BI3700">
        <f t="shared" si="1431"/>
        <v>6.2599999999999999E-3</v>
      </c>
      <c r="BK3700" s="1">
        <v>41834</v>
      </c>
      <c r="BL3700">
        <v>2.2791100000000002</v>
      </c>
      <c r="BM3700">
        <f t="shared" si="1437"/>
        <v>2.2791100000000002E-2</v>
      </c>
      <c r="BP3700" s="1">
        <v>40717</v>
      </c>
      <c r="BQ3700">
        <v>139.19999999999999</v>
      </c>
      <c r="BR3700">
        <f t="shared" si="1432"/>
        <v>1.3919999999999999</v>
      </c>
      <c r="BT3700" s="1">
        <v>40744</v>
      </c>
      <c r="BU3700">
        <v>1.6040000000000001</v>
      </c>
      <c r="BV3700">
        <f t="shared" si="1433"/>
        <v>1.6040000000000002E-2</v>
      </c>
      <c r="BX3700" s="1">
        <v>40744</v>
      </c>
      <c r="BY3700">
        <v>1.81</v>
      </c>
      <c r="BZ3700">
        <f t="shared" si="1434"/>
        <v>1.8100000000000002E-2</v>
      </c>
      <c r="CB3700" s="1">
        <v>40843</v>
      </c>
      <c r="CC3700">
        <v>1.679</v>
      </c>
      <c r="CD3700">
        <f t="shared" si="1435"/>
        <v>1.6789999999999999E-2</v>
      </c>
      <c r="CG3700" s="1"/>
    </row>
    <row r="3701" spans="1:85" x14ac:dyDescent="0.3">
      <c r="A3701" s="21">
        <f t="shared" si="1436"/>
        <v>50992</v>
      </c>
      <c r="B3701" s="18">
        <f t="shared" si="1420"/>
        <v>112.421875</v>
      </c>
      <c r="C3701">
        <f t="shared" si="1438"/>
        <v>115</v>
      </c>
      <c r="D3701">
        <f t="shared" ca="1" si="1423"/>
        <v>-13.844444444444445</v>
      </c>
      <c r="E3701">
        <f ca="1">IF(currency="USD",'Future et co'!F3701,IF(currency="EUR",'Future et co'!G3701,FALSE))</f>
        <v>3.6070000000000005E-2</v>
      </c>
      <c r="F3701">
        <f t="shared" ca="1" si="1424"/>
        <v>3.6070000000000005E-2</v>
      </c>
      <c r="G3701">
        <f t="shared" ca="1" si="1425"/>
        <v>2.0569999999999998E-2</v>
      </c>
      <c r="L3701">
        <f t="shared" ca="1" si="1426"/>
        <v>127.8</v>
      </c>
      <c r="M3701">
        <f t="shared" ca="1" si="1421"/>
        <v>3.6070000000000005E-2</v>
      </c>
      <c r="R3701">
        <f t="shared" ca="1" si="1427"/>
        <v>127.8</v>
      </c>
      <c r="S3701">
        <f t="shared" ca="1" si="1422"/>
        <v>3.6070000000000005E-2</v>
      </c>
      <c r="U3701" s="1"/>
      <c r="W3701" t="str">
        <f t="shared" si="1439"/>
        <v/>
      </c>
      <c r="Y3701" s="1"/>
      <c r="AA3701">
        <f t="shared" si="1440"/>
        <v>0</v>
      </c>
      <c r="AC3701" s="1"/>
      <c r="AE3701">
        <f t="shared" si="1441"/>
        <v>0</v>
      </c>
      <c r="AH3701" s="1"/>
      <c r="AI3701" s="17"/>
      <c r="AJ3701" s="25"/>
      <c r="AU3701" s="1">
        <v>40731</v>
      </c>
      <c r="AV3701">
        <v>9.5000000000000001E-2</v>
      </c>
      <c r="AW3701">
        <f t="shared" si="1428"/>
        <v>9.5E-4</v>
      </c>
      <c r="AY3701" s="1">
        <v>40732</v>
      </c>
      <c r="AZ3701">
        <v>0.106</v>
      </c>
      <c r="BA3701">
        <f t="shared" si="1429"/>
        <v>1.06E-3</v>
      </c>
      <c r="BC3701" s="1">
        <v>40842</v>
      </c>
      <c r="BD3701">
        <v>0.56000000000000005</v>
      </c>
      <c r="BE3701">
        <f t="shared" si="1430"/>
        <v>5.6000000000000008E-3</v>
      </c>
      <c r="BG3701" s="1">
        <v>40842</v>
      </c>
      <c r="BH3701">
        <v>0.63400000000000001</v>
      </c>
      <c r="BI3701">
        <f t="shared" si="1431"/>
        <v>6.3400000000000001E-3</v>
      </c>
      <c r="BK3701" s="1">
        <v>41835</v>
      </c>
      <c r="BL3701">
        <v>2.2823000000000002</v>
      </c>
      <c r="BM3701">
        <f t="shared" si="1437"/>
        <v>2.2823000000000003E-2</v>
      </c>
      <c r="BP3701" s="1">
        <v>40716</v>
      </c>
      <c r="BQ3701">
        <v>138.13</v>
      </c>
      <c r="BR3701">
        <f t="shared" si="1432"/>
        <v>1.3813</v>
      </c>
      <c r="BT3701" s="1">
        <v>40743</v>
      </c>
      <c r="BU3701">
        <v>1.609</v>
      </c>
      <c r="BV3701">
        <f t="shared" si="1433"/>
        <v>1.609E-2</v>
      </c>
      <c r="BX3701" s="1">
        <v>40743</v>
      </c>
      <c r="BY3701">
        <v>1.8129999999999999</v>
      </c>
      <c r="BZ3701">
        <f t="shared" si="1434"/>
        <v>1.813E-2</v>
      </c>
      <c r="CB3701" s="1">
        <v>40842</v>
      </c>
      <c r="CC3701">
        <v>1.641</v>
      </c>
      <c r="CD3701">
        <f t="shared" si="1435"/>
        <v>1.6410000000000001E-2</v>
      </c>
      <c r="CG3701" s="1"/>
    </row>
    <row r="3702" spans="1:85" x14ac:dyDescent="0.3">
      <c r="A3702" s="21">
        <f t="shared" si="1436"/>
        <v>50993</v>
      </c>
      <c r="B3702" s="18">
        <f t="shared" si="1420"/>
        <v>112.421875</v>
      </c>
      <c r="C3702">
        <f t="shared" si="1438"/>
        <v>115</v>
      </c>
      <c r="D3702">
        <f t="shared" ca="1" si="1423"/>
        <v>-13.847222222222221</v>
      </c>
      <c r="E3702">
        <f ca="1">IF(currency="USD",'Future et co'!F3702,IF(currency="EUR",'Future et co'!G3702,FALSE))</f>
        <v>3.6070000000000005E-2</v>
      </c>
      <c r="F3702">
        <f t="shared" ca="1" si="1424"/>
        <v>3.6070000000000005E-2</v>
      </c>
      <c r="G3702">
        <f t="shared" ca="1" si="1425"/>
        <v>2.0569999999999998E-2</v>
      </c>
      <c r="L3702">
        <f t="shared" ca="1" si="1426"/>
        <v>127.8</v>
      </c>
      <c r="M3702">
        <f t="shared" ca="1" si="1421"/>
        <v>3.6070000000000005E-2</v>
      </c>
      <c r="R3702">
        <f t="shared" ca="1" si="1427"/>
        <v>127.8</v>
      </c>
      <c r="S3702">
        <f t="shared" ca="1" si="1422"/>
        <v>3.6070000000000005E-2</v>
      </c>
      <c r="U3702" s="1"/>
      <c r="W3702" t="str">
        <f t="shared" si="1439"/>
        <v/>
      </c>
      <c r="Y3702" s="1"/>
      <c r="AA3702">
        <f t="shared" si="1440"/>
        <v>0</v>
      </c>
      <c r="AC3702" s="1"/>
      <c r="AE3702">
        <f t="shared" si="1441"/>
        <v>0</v>
      </c>
      <c r="AH3702" s="1"/>
      <c r="AI3702" s="17"/>
      <c r="AJ3702" s="25"/>
      <c r="AU3702" s="1">
        <v>40730</v>
      </c>
      <c r="AV3702">
        <v>9.7000000000000003E-2</v>
      </c>
      <c r="AW3702">
        <f t="shared" si="1428"/>
        <v>9.7000000000000005E-4</v>
      </c>
      <c r="AY3702" s="1">
        <v>40731</v>
      </c>
      <c r="AZ3702">
        <v>0.11700000000000001</v>
      </c>
      <c r="BA3702">
        <f t="shared" si="1429"/>
        <v>1.17E-3</v>
      </c>
      <c r="BC3702" s="1">
        <v>40841</v>
      </c>
      <c r="BD3702">
        <v>0.53800000000000003</v>
      </c>
      <c r="BE3702">
        <f t="shared" si="1430"/>
        <v>5.3800000000000002E-3</v>
      </c>
      <c r="BG3702" s="1">
        <v>40841</v>
      </c>
      <c r="BH3702">
        <v>0.60299999999999998</v>
      </c>
      <c r="BI3702">
        <f t="shared" si="1431"/>
        <v>6.0299999999999998E-3</v>
      </c>
      <c r="BK3702" s="1">
        <v>41836</v>
      </c>
      <c r="BL3702">
        <v>2.2708200000000001</v>
      </c>
      <c r="BM3702">
        <f t="shared" si="1437"/>
        <v>2.2708200000000001E-2</v>
      </c>
      <c r="BP3702" s="1">
        <v>40715</v>
      </c>
      <c r="BQ3702">
        <v>137.78</v>
      </c>
      <c r="BR3702">
        <f t="shared" si="1432"/>
        <v>1.3777999999999999</v>
      </c>
      <c r="BT3702" s="1">
        <v>40742</v>
      </c>
      <c r="BU3702">
        <v>1.6080000000000001</v>
      </c>
      <c r="BV3702">
        <f t="shared" si="1433"/>
        <v>1.6080000000000001E-2</v>
      </c>
      <c r="BX3702" s="1">
        <v>40742</v>
      </c>
      <c r="BY3702">
        <v>1.8120000000000001</v>
      </c>
      <c r="BZ3702">
        <f t="shared" si="1434"/>
        <v>1.8120000000000001E-2</v>
      </c>
      <c r="CB3702" s="1">
        <v>40841</v>
      </c>
      <c r="CC3702">
        <v>1.6319999999999999</v>
      </c>
      <c r="CD3702">
        <f t="shared" si="1435"/>
        <v>1.6319999999999998E-2</v>
      </c>
      <c r="CG3702" s="1"/>
    </row>
    <row r="3703" spans="1:85" x14ac:dyDescent="0.3">
      <c r="A3703" s="21">
        <f t="shared" si="1436"/>
        <v>50994</v>
      </c>
      <c r="B3703" s="18">
        <f t="shared" si="1420"/>
        <v>112.421875</v>
      </c>
      <c r="C3703">
        <f t="shared" si="1438"/>
        <v>115</v>
      </c>
      <c r="D3703">
        <f t="shared" ca="1" si="1423"/>
        <v>-13.85</v>
      </c>
      <c r="E3703">
        <f ca="1">IF(currency="USD",'Future et co'!F3703,IF(currency="EUR",'Future et co'!G3703,FALSE))</f>
        <v>3.6070000000000005E-2</v>
      </c>
      <c r="F3703">
        <f t="shared" ca="1" si="1424"/>
        <v>3.6070000000000005E-2</v>
      </c>
      <c r="G3703">
        <f t="shared" ca="1" si="1425"/>
        <v>2.0569999999999998E-2</v>
      </c>
      <c r="L3703">
        <f t="shared" ca="1" si="1426"/>
        <v>127.8</v>
      </c>
      <c r="M3703">
        <f t="shared" ca="1" si="1421"/>
        <v>3.6070000000000005E-2</v>
      </c>
      <c r="R3703">
        <f t="shared" ca="1" si="1427"/>
        <v>127.8</v>
      </c>
      <c r="S3703">
        <f t="shared" ca="1" si="1422"/>
        <v>3.6070000000000005E-2</v>
      </c>
      <c r="U3703" s="1"/>
      <c r="W3703" t="str">
        <f t="shared" si="1439"/>
        <v/>
      </c>
      <c r="Y3703" s="1"/>
      <c r="AA3703">
        <f t="shared" si="1440"/>
        <v>0</v>
      </c>
      <c r="AC3703" s="1"/>
      <c r="AE3703">
        <f t="shared" si="1441"/>
        <v>0</v>
      </c>
      <c r="AH3703" s="1"/>
      <c r="AI3703" s="17"/>
      <c r="AJ3703" s="25"/>
      <c r="AU3703" s="1">
        <v>40729</v>
      </c>
      <c r="AV3703">
        <v>0.105</v>
      </c>
      <c r="AW3703">
        <f t="shared" si="1428"/>
        <v>1.0499999999999999E-3</v>
      </c>
      <c r="AY3703" s="1">
        <v>40730</v>
      </c>
      <c r="AZ3703">
        <v>0.11899999999999999</v>
      </c>
      <c r="BA3703">
        <f t="shared" si="1429"/>
        <v>1.1899999999999999E-3</v>
      </c>
      <c r="BC3703" s="1">
        <v>40840</v>
      </c>
      <c r="BD3703">
        <v>0.55600000000000005</v>
      </c>
      <c r="BE3703">
        <f t="shared" si="1430"/>
        <v>5.5600000000000007E-3</v>
      </c>
      <c r="BG3703" s="1">
        <v>40840</v>
      </c>
      <c r="BH3703">
        <v>0.62</v>
      </c>
      <c r="BI3703">
        <f t="shared" si="1431"/>
        <v>6.1999999999999998E-3</v>
      </c>
      <c r="BK3703" s="1">
        <v>41837</v>
      </c>
      <c r="BL3703">
        <v>2.2970000000000002</v>
      </c>
      <c r="BM3703">
        <f t="shared" si="1437"/>
        <v>2.2970000000000001E-2</v>
      </c>
      <c r="BP3703" s="1">
        <v>40714</v>
      </c>
      <c r="BQ3703">
        <v>138.06</v>
      </c>
      <c r="BR3703">
        <f t="shared" si="1432"/>
        <v>1.3806</v>
      </c>
      <c r="BT3703" s="1">
        <v>40739</v>
      </c>
      <c r="BU3703">
        <v>1.6080000000000001</v>
      </c>
      <c r="BV3703">
        <f t="shared" si="1433"/>
        <v>1.6080000000000001E-2</v>
      </c>
      <c r="BX3703" s="1">
        <v>40739</v>
      </c>
      <c r="BY3703">
        <v>1.8140000000000001</v>
      </c>
      <c r="BZ3703">
        <f t="shared" si="1434"/>
        <v>1.814E-2</v>
      </c>
      <c r="CB3703" s="1">
        <v>40840</v>
      </c>
      <c r="CC3703">
        <v>1.671</v>
      </c>
      <c r="CD3703">
        <f t="shared" si="1435"/>
        <v>1.6709999999999999E-2</v>
      </c>
      <c r="CG3703" s="1"/>
    </row>
    <row r="3704" spans="1:85" x14ac:dyDescent="0.3">
      <c r="A3704" s="21">
        <f t="shared" si="1436"/>
        <v>50997</v>
      </c>
      <c r="B3704" s="18">
        <f t="shared" si="1420"/>
        <v>112.421875</v>
      </c>
      <c r="C3704">
        <f t="shared" si="1438"/>
        <v>115</v>
      </c>
      <c r="D3704">
        <f t="shared" ca="1" si="1423"/>
        <v>-13.858333333333333</v>
      </c>
      <c r="E3704">
        <f ca="1">IF(currency="USD",'Future et co'!F3704,IF(currency="EUR",'Future et co'!G3704,FALSE))</f>
        <v>3.6070000000000005E-2</v>
      </c>
      <c r="F3704">
        <f t="shared" ca="1" si="1424"/>
        <v>3.6070000000000005E-2</v>
      </c>
      <c r="G3704">
        <f t="shared" ca="1" si="1425"/>
        <v>2.0569999999999998E-2</v>
      </c>
      <c r="L3704">
        <f t="shared" ca="1" si="1426"/>
        <v>127.8</v>
      </c>
      <c r="M3704">
        <f t="shared" ca="1" si="1421"/>
        <v>3.6070000000000005E-2</v>
      </c>
      <c r="R3704">
        <f t="shared" ca="1" si="1427"/>
        <v>127.8</v>
      </c>
      <c r="S3704">
        <f t="shared" ca="1" si="1422"/>
        <v>3.6070000000000005E-2</v>
      </c>
      <c r="U3704" s="1"/>
      <c r="W3704" t="str">
        <f t="shared" si="1439"/>
        <v/>
      </c>
      <c r="Y3704" s="1"/>
      <c r="AA3704">
        <f t="shared" si="1440"/>
        <v>0</v>
      </c>
      <c r="AC3704" s="1"/>
      <c r="AE3704">
        <f t="shared" si="1441"/>
        <v>0</v>
      </c>
      <c r="AH3704" s="1"/>
      <c r="AI3704" s="17"/>
      <c r="AJ3704" s="25"/>
      <c r="AU3704" s="1">
        <v>40725</v>
      </c>
      <c r="AV3704">
        <v>0.106</v>
      </c>
      <c r="AW3704">
        <f t="shared" si="1428"/>
        <v>1.06E-3</v>
      </c>
      <c r="AY3704" s="1">
        <v>40729</v>
      </c>
      <c r="AZ3704">
        <v>0.129</v>
      </c>
      <c r="BA3704">
        <f t="shared" si="1429"/>
        <v>1.2900000000000001E-3</v>
      </c>
      <c r="BC3704" s="1">
        <v>40837</v>
      </c>
      <c r="BD3704">
        <v>0.54700000000000004</v>
      </c>
      <c r="BE3704">
        <f t="shared" si="1430"/>
        <v>5.47E-3</v>
      </c>
      <c r="BG3704" s="1">
        <v>40837</v>
      </c>
      <c r="BH3704">
        <v>0.63</v>
      </c>
      <c r="BI3704">
        <f t="shared" si="1431"/>
        <v>6.3E-3</v>
      </c>
      <c r="BK3704" s="1">
        <v>41838</v>
      </c>
      <c r="BL3704">
        <v>2.27705</v>
      </c>
      <c r="BM3704">
        <f t="shared" si="1437"/>
        <v>2.2770499999999999E-2</v>
      </c>
      <c r="BP3704" s="1">
        <v>40711</v>
      </c>
      <c r="BQ3704">
        <v>137.97999999999999</v>
      </c>
      <c r="BR3704">
        <f t="shared" si="1432"/>
        <v>1.3797999999999999</v>
      </c>
      <c r="BT3704" s="1">
        <v>40738</v>
      </c>
      <c r="BU3704">
        <v>1.6060000000000001</v>
      </c>
      <c r="BV3704">
        <f t="shared" si="1433"/>
        <v>1.6060000000000001E-2</v>
      </c>
      <c r="BX3704" s="1">
        <v>40738</v>
      </c>
      <c r="BY3704">
        <v>1.8169999999999999</v>
      </c>
      <c r="BZ3704">
        <f t="shared" si="1434"/>
        <v>1.8169999999999999E-2</v>
      </c>
      <c r="CB3704" s="1">
        <v>40837</v>
      </c>
      <c r="CC3704">
        <v>1.6879999999999999</v>
      </c>
      <c r="CD3704">
        <f t="shared" si="1435"/>
        <v>1.6879999999999999E-2</v>
      </c>
      <c r="CG3704" s="1"/>
    </row>
    <row r="3705" spans="1:85" x14ac:dyDescent="0.3">
      <c r="A3705" s="21">
        <f t="shared" si="1436"/>
        <v>50998</v>
      </c>
      <c r="B3705" s="18">
        <f t="shared" si="1420"/>
        <v>112.421875</v>
      </c>
      <c r="C3705">
        <f t="shared" si="1438"/>
        <v>115</v>
      </c>
      <c r="D3705">
        <f t="shared" ca="1" si="1423"/>
        <v>-13.861111111111111</v>
      </c>
      <c r="E3705">
        <f ca="1">IF(currency="USD",'Future et co'!F3705,IF(currency="EUR",'Future et co'!G3705,FALSE))</f>
        <v>3.6070000000000005E-2</v>
      </c>
      <c r="F3705">
        <f t="shared" ca="1" si="1424"/>
        <v>3.6070000000000005E-2</v>
      </c>
      <c r="G3705">
        <f t="shared" ca="1" si="1425"/>
        <v>2.0569999999999998E-2</v>
      </c>
      <c r="L3705">
        <f t="shared" ca="1" si="1426"/>
        <v>127.8</v>
      </c>
      <c r="M3705">
        <f t="shared" ca="1" si="1421"/>
        <v>3.6070000000000005E-2</v>
      </c>
      <c r="R3705">
        <f t="shared" ca="1" si="1427"/>
        <v>127.8</v>
      </c>
      <c r="S3705">
        <f t="shared" ca="1" si="1422"/>
        <v>3.6070000000000005E-2</v>
      </c>
      <c r="U3705" s="1"/>
      <c r="W3705" t="str">
        <f t="shared" si="1439"/>
        <v/>
      </c>
      <c r="Y3705" s="1"/>
      <c r="AA3705">
        <f t="shared" si="1440"/>
        <v>0</v>
      </c>
      <c r="AC3705" s="1"/>
      <c r="AE3705">
        <f t="shared" si="1441"/>
        <v>0</v>
      </c>
      <c r="AH3705" s="1"/>
      <c r="AI3705" s="17"/>
      <c r="AJ3705" s="25"/>
      <c r="AU3705" s="1">
        <v>40724</v>
      </c>
      <c r="AV3705">
        <v>0.105</v>
      </c>
      <c r="AW3705">
        <f t="shared" si="1428"/>
        <v>1.0499999999999999E-3</v>
      </c>
      <c r="AY3705" s="1">
        <v>40725</v>
      </c>
      <c r="AZ3705">
        <v>0.127</v>
      </c>
      <c r="BA3705">
        <f t="shared" si="1429"/>
        <v>1.2700000000000001E-3</v>
      </c>
      <c r="BC3705" s="1">
        <v>40836</v>
      </c>
      <c r="BD3705">
        <v>0.55200000000000005</v>
      </c>
      <c r="BE3705">
        <f t="shared" si="1430"/>
        <v>5.5200000000000006E-3</v>
      </c>
      <c r="BG3705" s="1">
        <v>40836</v>
      </c>
      <c r="BH3705">
        <v>0.61899999999999999</v>
      </c>
      <c r="BI3705">
        <f t="shared" si="1431"/>
        <v>6.1900000000000002E-3</v>
      </c>
      <c r="BK3705" s="1">
        <v>41841</v>
      </c>
      <c r="BL3705">
        <v>2.2826300000000002</v>
      </c>
      <c r="BM3705">
        <f t="shared" si="1437"/>
        <v>2.2826300000000001E-2</v>
      </c>
      <c r="BP3705" s="1">
        <v>40710</v>
      </c>
      <c r="BQ3705">
        <v>138.43</v>
      </c>
      <c r="BR3705">
        <f t="shared" si="1432"/>
        <v>1.3843000000000001</v>
      </c>
      <c r="BT3705" s="1">
        <v>40737</v>
      </c>
      <c r="BU3705">
        <v>1.605</v>
      </c>
      <c r="BV3705">
        <f t="shared" si="1433"/>
        <v>1.6049999999999998E-2</v>
      </c>
      <c r="BX3705" s="1">
        <v>40737</v>
      </c>
      <c r="BY3705">
        <v>1.8180000000000001</v>
      </c>
      <c r="BZ3705">
        <f t="shared" si="1434"/>
        <v>1.8180000000000002E-2</v>
      </c>
      <c r="CB3705" s="1">
        <v>40836</v>
      </c>
      <c r="CC3705">
        <v>1.657</v>
      </c>
      <c r="CD3705">
        <f t="shared" si="1435"/>
        <v>1.6570000000000001E-2</v>
      </c>
      <c r="CG3705" s="1"/>
    </row>
    <row r="3706" spans="1:85" x14ac:dyDescent="0.3">
      <c r="A3706" s="21">
        <f t="shared" si="1436"/>
        <v>50999</v>
      </c>
      <c r="B3706" s="18">
        <f t="shared" si="1420"/>
        <v>112.421875</v>
      </c>
      <c r="C3706">
        <f t="shared" si="1438"/>
        <v>115</v>
      </c>
      <c r="D3706">
        <f t="shared" ca="1" si="1423"/>
        <v>-13.863888888888889</v>
      </c>
      <c r="E3706">
        <f ca="1">IF(currency="USD",'Future et co'!F3706,IF(currency="EUR",'Future et co'!G3706,FALSE))</f>
        <v>3.6070000000000005E-2</v>
      </c>
      <c r="F3706">
        <f t="shared" ca="1" si="1424"/>
        <v>3.6070000000000005E-2</v>
      </c>
      <c r="G3706">
        <f t="shared" ca="1" si="1425"/>
        <v>2.0569999999999998E-2</v>
      </c>
      <c r="L3706">
        <f t="shared" ca="1" si="1426"/>
        <v>127.8</v>
      </c>
      <c r="M3706">
        <f t="shared" ca="1" si="1421"/>
        <v>3.6070000000000005E-2</v>
      </c>
      <c r="R3706">
        <f t="shared" ca="1" si="1427"/>
        <v>127.8</v>
      </c>
      <c r="S3706">
        <f t="shared" ca="1" si="1422"/>
        <v>3.6070000000000005E-2</v>
      </c>
      <c r="U3706" s="1"/>
      <c r="W3706" t="str">
        <f t="shared" si="1439"/>
        <v/>
      </c>
      <c r="Y3706" s="1"/>
      <c r="AA3706">
        <f t="shared" si="1440"/>
        <v>0</v>
      </c>
      <c r="AC3706" s="1"/>
      <c r="AE3706">
        <f t="shared" si="1441"/>
        <v>0</v>
      </c>
      <c r="AH3706" s="1"/>
      <c r="AI3706" s="17"/>
      <c r="AJ3706" s="25"/>
      <c r="AU3706" s="1">
        <v>40723</v>
      </c>
      <c r="AV3706">
        <v>0.10299999999999999</v>
      </c>
      <c r="AW3706">
        <f t="shared" si="1428"/>
        <v>1.0299999999999999E-3</v>
      </c>
      <c r="AY3706" s="1">
        <v>40724</v>
      </c>
      <c r="AZ3706">
        <v>0.128</v>
      </c>
      <c r="BA3706">
        <f t="shared" si="1429"/>
        <v>1.2800000000000001E-3</v>
      </c>
      <c r="BC3706" s="1">
        <v>40835</v>
      </c>
      <c r="BD3706">
        <v>0.54600000000000004</v>
      </c>
      <c r="BE3706">
        <f t="shared" si="1430"/>
        <v>5.4600000000000004E-3</v>
      </c>
      <c r="BG3706" s="1">
        <v>40835</v>
      </c>
      <c r="BH3706">
        <v>0.60899999999999999</v>
      </c>
      <c r="BI3706">
        <f t="shared" si="1431"/>
        <v>6.0899999999999999E-3</v>
      </c>
      <c r="BK3706" s="1">
        <v>41842</v>
      </c>
      <c r="BL3706">
        <v>2.2718600000000002</v>
      </c>
      <c r="BM3706">
        <f t="shared" si="1437"/>
        <v>2.2718600000000002E-2</v>
      </c>
      <c r="BP3706" s="1">
        <v>40709</v>
      </c>
      <c r="BQ3706">
        <v>137.85</v>
      </c>
      <c r="BR3706">
        <f t="shared" si="1432"/>
        <v>1.3784999999999998</v>
      </c>
      <c r="BT3706" s="1">
        <v>40736</v>
      </c>
      <c r="BU3706">
        <v>1.599</v>
      </c>
      <c r="BV3706">
        <f t="shared" si="1433"/>
        <v>1.5990000000000001E-2</v>
      </c>
      <c r="BX3706" s="1">
        <v>40736</v>
      </c>
      <c r="BY3706">
        <v>1.8180000000000001</v>
      </c>
      <c r="BZ3706">
        <f t="shared" si="1434"/>
        <v>1.8180000000000002E-2</v>
      </c>
      <c r="CB3706" s="1">
        <v>40835</v>
      </c>
      <c r="CC3706">
        <v>1.655</v>
      </c>
      <c r="CD3706">
        <f t="shared" si="1435"/>
        <v>1.6549999999999999E-2</v>
      </c>
      <c r="CG3706" s="1"/>
    </row>
    <row r="3707" spans="1:85" x14ac:dyDescent="0.3">
      <c r="A3707" s="21">
        <f t="shared" si="1436"/>
        <v>51000</v>
      </c>
      <c r="B3707" s="18">
        <f t="shared" si="1420"/>
        <v>112.421875</v>
      </c>
      <c r="C3707">
        <f t="shared" si="1438"/>
        <v>115</v>
      </c>
      <c r="D3707">
        <f t="shared" ca="1" si="1423"/>
        <v>-13.866666666666667</v>
      </c>
      <c r="E3707">
        <f ca="1">IF(currency="USD",'Future et co'!F3707,IF(currency="EUR",'Future et co'!G3707,FALSE))</f>
        <v>3.6070000000000005E-2</v>
      </c>
      <c r="F3707">
        <f t="shared" ca="1" si="1424"/>
        <v>3.6070000000000005E-2</v>
      </c>
      <c r="G3707">
        <f t="shared" ca="1" si="1425"/>
        <v>2.0569999999999998E-2</v>
      </c>
      <c r="L3707">
        <f t="shared" ca="1" si="1426"/>
        <v>127.8</v>
      </c>
      <c r="M3707">
        <f t="shared" ca="1" si="1421"/>
        <v>3.6070000000000005E-2</v>
      </c>
      <c r="R3707">
        <f t="shared" ca="1" si="1427"/>
        <v>127.8</v>
      </c>
      <c r="S3707">
        <f t="shared" ca="1" si="1422"/>
        <v>3.6070000000000005E-2</v>
      </c>
      <c r="U3707" s="1"/>
      <c r="W3707" t="str">
        <f t="shared" si="1439"/>
        <v/>
      </c>
      <c r="Y3707" s="1"/>
      <c r="AA3707">
        <f t="shared" si="1440"/>
        <v>0</v>
      </c>
      <c r="AC3707" s="1"/>
      <c r="AE3707">
        <f t="shared" si="1441"/>
        <v>0</v>
      </c>
      <c r="AH3707" s="1"/>
      <c r="AI3707" s="17"/>
      <c r="AJ3707" s="25"/>
      <c r="AU3707" s="1">
        <v>40722</v>
      </c>
      <c r="AV3707">
        <v>0.1</v>
      </c>
      <c r="AW3707">
        <f t="shared" si="1428"/>
        <v>1E-3</v>
      </c>
      <c r="AY3707" s="1">
        <v>40723</v>
      </c>
      <c r="AZ3707">
        <v>0.124</v>
      </c>
      <c r="BA3707">
        <f t="shared" si="1429"/>
        <v>1.24E-3</v>
      </c>
      <c r="BC3707" s="1">
        <v>40834</v>
      </c>
      <c r="BD3707">
        <v>0.54300000000000004</v>
      </c>
      <c r="BE3707">
        <f t="shared" si="1430"/>
        <v>5.4300000000000008E-3</v>
      </c>
      <c r="BG3707" s="1">
        <v>40834</v>
      </c>
      <c r="BH3707">
        <v>0.625</v>
      </c>
      <c r="BI3707">
        <f t="shared" si="1431"/>
        <v>6.2500000000000003E-3</v>
      </c>
      <c r="BK3707" s="1">
        <v>41843</v>
      </c>
      <c r="BL3707">
        <v>2.2708499999999998</v>
      </c>
      <c r="BM3707">
        <f t="shared" si="1437"/>
        <v>2.27085E-2</v>
      </c>
      <c r="BP3707" s="1">
        <v>40708</v>
      </c>
      <c r="BQ3707">
        <v>137.25</v>
      </c>
      <c r="BR3707">
        <f t="shared" si="1432"/>
        <v>1.3725000000000001</v>
      </c>
      <c r="BT3707" s="1">
        <v>40735</v>
      </c>
      <c r="BU3707">
        <v>1.601</v>
      </c>
      <c r="BV3707">
        <f t="shared" si="1433"/>
        <v>1.601E-2</v>
      </c>
      <c r="BX3707" s="1">
        <v>40735</v>
      </c>
      <c r="BY3707">
        <v>1.831</v>
      </c>
      <c r="BZ3707">
        <f t="shared" si="1434"/>
        <v>1.831E-2</v>
      </c>
      <c r="CB3707" s="1">
        <v>40834</v>
      </c>
      <c r="CC3707">
        <v>1.651</v>
      </c>
      <c r="CD3707">
        <f t="shared" si="1435"/>
        <v>1.651E-2</v>
      </c>
      <c r="CG3707" s="1"/>
    </row>
    <row r="3708" spans="1:85" x14ac:dyDescent="0.3">
      <c r="A3708" s="21">
        <f t="shared" si="1436"/>
        <v>51001</v>
      </c>
      <c r="B3708" s="18">
        <f t="shared" si="1420"/>
        <v>112.421875</v>
      </c>
      <c r="C3708">
        <f t="shared" si="1438"/>
        <v>115</v>
      </c>
      <c r="D3708">
        <f t="shared" ca="1" si="1423"/>
        <v>-13.869444444444444</v>
      </c>
      <c r="E3708">
        <f ca="1">IF(currency="USD",'Future et co'!F3708,IF(currency="EUR",'Future et co'!G3708,FALSE))</f>
        <v>3.6070000000000005E-2</v>
      </c>
      <c r="F3708">
        <f t="shared" ca="1" si="1424"/>
        <v>3.6070000000000005E-2</v>
      </c>
      <c r="G3708">
        <f t="shared" ca="1" si="1425"/>
        <v>2.0569999999999998E-2</v>
      </c>
      <c r="L3708">
        <f t="shared" ca="1" si="1426"/>
        <v>127.8</v>
      </c>
      <c r="M3708">
        <f t="shared" ca="1" si="1421"/>
        <v>3.6070000000000005E-2</v>
      </c>
      <c r="R3708">
        <f t="shared" ca="1" si="1427"/>
        <v>127.8</v>
      </c>
      <c r="S3708">
        <f t="shared" ca="1" si="1422"/>
        <v>3.6070000000000005E-2</v>
      </c>
      <c r="U3708" s="1"/>
      <c r="W3708" t="str">
        <f t="shared" si="1439"/>
        <v/>
      </c>
      <c r="Y3708" s="1"/>
      <c r="AA3708">
        <f t="shared" si="1440"/>
        <v>0</v>
      </c>
      <c r="AC3708" s="1"/>
      <c r="AE3708">
        <f t="shared" si="1441"/>
        <v>0</v>
      </c>
      <c r="AH3708" s="1"/>
      <c r="AI3708" s="17"/>
      <c r="AJ3708" s="25"/>
      <c r="AU3708" s="1">
        <v>40721</v>
      </c>
      <c r="AV3708">
        <v>0.104</v>
      </c>
      <c r="AW3708">
        <f t="shared" si="1428"/>
        <v>1.0399999999999999E-3</v>
      </c>
      <c r="AY3708" s="1">
        <v>40722</v>
      </c>
      <c r="AZ3708">
        <v>0.129</v>
      </c>
      <c r="BA3708">
        <f t="shared" si="1429"/>
        <v>1.2900000000000001E-3</v>
      </c>
      <c r="BC3708" s="1">
        <v>40833</v>
      </c>
      <c r="BD3708">
        <v>0.54</v>
      </c>
      <c r="BE3708">
        <f t="shared" si="1430"/>
        <v>5.4000000000000003E-3</v>
      </c>
      <c r="BG3708" s="1">
        <v>40833</v>
      </c>
      <c r="BH3708">
        <v>0.63200000000000001</v>
      </c>
      <c r="BI3708">
        <f t="shared" si="1431"/>
        <v>6.3200000000000001E-3</v>
      </c>
      <c r="BK3708" s="1">
        <v>41844</v>
      </c>
      <c r="BL3708">
        <v>2.2718500000000001</v>
      </c>
      <c r="BM3708">
        <f t="shared" si="1437"/>
        <v>2.2718500000000003E-2</v>
      </c>
      <c r="BP3708" s="1">
        <v>40707</v>
      </c>
      <c r="BQ3708">
        <v>137.84</v>
      </c>
      <c r="BR3708">
        <f t="shared" si="1432"/>
        <v>1.3784000000000001</v>
      </c>
      <c r="BT3708" s="1">
        <v>40732</v>
      </c>
      <c r="BU3708">
        <v>1.593</v>
      </c>
      <c r="BV3708">
        <f t="shared" si="1433"/>
        <v>1.593E-2</v>
      </c>
      <c r="BX3708" s="1">
        <v>40732</v>
      </c>
      <c r="BY3708">
        <v>1.831</v>
      </c>
      <c r="BZ3708">
        <f t="shared" si="1434"/>
        <v>1.831E-2</v>
      </c>
      <c r="CB3708" s="1">
        <v>40833</v>
      </c>
      <c r="CC3708">
        <v>1.643</v>
      </c>
      <c r="CD3708">
        <f t="shared" si="1435"/>
        <v>1.643E-2</v>
      </c>
      <c r="CG3708" s="1"/>
    </row>
    <row r="3709" spans="1:85" x14ac:dyDescent="0.3">
      <c r="A3709" s="21">
        <f t="shared" si="1436"/>
        <v>51004</v>
      </c>
      <c r="B3709" s="18">
        <f t="shared" si="1420"/>
        <v>112.421875</v>
      </c>
      <c r="C3709">
        <f t="shared" si="1438"/>
        <v>115</v>
      </c>
      <c r="D3709">
        <f t="shared" ca="1" si="1423"/>
        <v>-13.877777777777778</v>
      </c>
      <c r="E3709">
        <f ca="1">IF(currency="USD",'Future et co'!F3709,IF(currency="EUR",'Future et co'!G3709,FALSE))</f>
        <v>3.6070000000000005E-2</v>
      </c>
      <c r="F3709">
        <f t="shared" ca="1" si="1424"/>
        <v>3.6070000000000005E-2</v>
      </c>
      <c r="G3709">
        <f t="shared" ca="1" si="1425"/>
        <v>2.0569999999999998E-2</v>
      </c>
      <c r="L3709">
        <f t="shared" ca="1" si="1426"/>
        <v>127.8</v>
      </c>
      <c r="M3709">
        <f t="shared" ca="1" si="1421"/>
        <v>3.6070000000000005E-2</v>
      </c>
      <c r="R3709">
        <f t="shared" ca="1" si="1427"/>
        <v>127.8</v>
      </c>
      <c r="S3709">
        <f t="shared" ca="1" si="1422"/>
        <v>3.6070000000000005E-2</v>
      </c>
      <c r="U3709" s="1"/>
      <c r="W3709" t="str">
        <f t="shared" si="1439"/>
        <v/>
      </c>
      <c r="Y3709" s="1"/>
      <c r="AA3709">
        <f t="shared" si="1440"/>
        <v>0</v>
      </c>
      <c r="AC3709" s="1"/>
      <c r="AE3709">
        <f t="shared" si="1441"/>
        <v>0</v>
      </c>
      <c r="AH3709" s="1"/>
      <c r="AI3709" s="17"/>
      <c r="AJ3709" s="25"/>
      <c r="AU3709" s="1">
        <v>40718</v>
      </c>
      <c r="AV3709">
        <v>0.1</v>
      </c>
      <c r="AW3709">
        <f t="shared" si="1428"/>
        <v>1E-3</v>
      </c>
      <c r="AY3709" s="1">
        <v>40721</v>
      </c>
      <c r="AZ3709">
        <v>0.125</v>
      </c>
      <c r="BA3709">
        <f t="shared" si="1429"/>
        <v>1.25E-3</v>
      </c>
      <c r="BC3709" s="1">
        <v>40830</v>
      </c>
      <c r="BD3709">
        <v>0.53</v>
      </c>
      <c r="BE3709">
        <f t="shared" si="1430"/>
        <v>5.3E-3</v>
      </c>
      <c r="BG3709" s="1">
        <v>40830</v>
      </c>
      <c r="BH3709">
        <v>0.63300000000000001</v>
      </c>
      <c r="BI3709">
        <f t="shared" si="1431"/>
        <v>6.3299999999999997E-3</v>
      </c>
      <c r="BK3709" s="1">
        <v>41845</v>
      </c>
      <c r="BL3709">
        <v>2.2821400000000001</v>
      </c>
      <c r="BM3709">
        <f t="shared" si="1437"/>
        <v>2.2821400000000002E-2</v>
      </c>
      <c r="BP3709" s="1">
        <v>40704</v>
      </c>
      <c r="BQ3709">
        <v>137.77000000000001</v>
      </c>
      <c r="BR3709">
        <f t="shared" si="1432"/>
        <v>1.3777000000000001</v>
      </c>
      <c r="BT3709" s="1">
        <v>40731</v>
      </c>
      <c r="BU3709">
        <v>1.583</v>
      </c>
      <c r="BV3709">
        <f t="shared" si="1433"/>
        <v>1.583E-2</v>
      </c>
      <c r="BX3709" s="1">
        <v>40731</v>
      </c>
      <c r="BY3709">
        <v>1.823</v>
      </c>
      <c r="BZ3709">
        <f t="shared" si="1434"/>
        <v>1.823E-2</v>
      </c>
      <c r="CB3709" s="1">
        <v>40830</v>
      </c>
      <c r="CC3709">
        <v>1.6930000000000001</v>
      </c>
      <c r="CD3709">
        <f t="shared" si="1435"/>
        <v>1.6930000000000001E-2</v>
      </c>
      <c r="CG3709" s="1"/>
    </row>
    <row r="3710" spans="1:85" x14ac:dyDescent="0.3">
      <c r="A3710" s="21">
        <f t="shared" si="1436"/>
        <v>51005</v>
      </c>
      <c r="B3710" s="18">
        <f t="shared" si="1420"/>
        <v>112.421875</v>
      </c>
      <c r="C3710">
        <f t="shared" si="1438"/>
        <v>115</v>
      </c>
      <c r="D3710">
        <f t="shared" ca="1" si="1423"/>
        <v>-13.880555555555556</v>
      </c>
      <c r="E3710">
        <f ca="1">IF(currency="USD",'Future et co'!F3710,IF(currency="EUR",'Future et co'!G3710,FALSE))</f>
        <v>3.6070000000000005E-2</v>
      </c>
      <c r="F3710">
        <f t="shared" ca="1" si="1424"/>
        <v>3.6070000000000005E-2</v>
      </c>
      <c r="G3710">
        <f t="shared" ca="1" si="1425"/>
        <v>2.0569999999999998E-2</v>
      </c>
      <c r="L3710">
        <f t="shared" ca="1" si="1426"/>
        <v>127.8</v>
      </c>
      <c r="M3710">
        <f t="shared" ca="1" si="1421"/>
        <v>3.6070000000000005E-2</v>
      </c>
      <c r="R3710">
        <f t="shared" ca="1" si="1427"/>
        <v>127.8</v>
      </c>
      <c r="S3710">
        <f t="shared" ca="1" si="1422"/>
        <v>3.6070000000000005E-2</v>
      </c>
      <c r="U3710" s="1"/>
      <c r="W3710" t="str">
        <f t="shared" si="1439"/>
        <v/>
      </c>
      <c r="Y3710" s="1"/>
      <c r="AA3710">
        <f t="shared" si="1440"/>
        <v>0</v>
      </c>
      <c r="AC3710" s="1"/>
      <c r="AE3710">
        <f t="shared" si="1441"/>
        <v>0</v>
      </c>
      <c r="AH3710" s="1"/>
      <c r="AI3710" s="17"/>
      <c r="AJ3710" s="25"/>
      <c r="AU3710" s="1">
        <v>40717</v>
      </c>
      <c r="AV3710">
        <v>9.6000000000000002E-2</v>
      </c>
      <c r="AW3710">
        <f t="shared" si="1428"/>
        <v>9.6000000000000002E-4</v>
      </c>
      <c r="AY3710" s="1">
        <v>40718</v>
      </c>
      <c r="AZ3710">
        <v>0.11799999999999999</v>
      </c>
      <c r="BA3710">
        <f t="shared" si="1429"/>
        <v>1.1799999999999998E-3</v>
      </c>
      <c r="BC3710" s="1">
        <v>40829</v>
      </c>
      <c r="BD3710">
        <v>0.55400000000000005</v>
      </c>
      <c r="BE3710">
        <f t="shared" si="1430"/>
        <v>5.5400000000000007E-3</v>
      </c>
      <c r="BG3710" s="1">
        <v>40829</v>
      </c>
      <c r="BH3710">
        <v>0.63</v>
      </c>
      <c r="BI3710">
        <f t="shared" si="1431"/>
        <v>6.3E-3</v>
      </c>
      <c r="BK3710" s="1">
        <v>41848</v>
      </c>
      <c r="BL3710">
        <v>2.2811499999999998</v>
      </c>
      <c r="BM3710">
        <f t="shared" si="1437"/>
        <v>2.2811499999999998E-2</v>
      </c>
      <c r="BP3710" s="1">
        <v>40703</v>
      </c>
      <c r="BQ3710">
        <v>137</v>
      </c>
      <c r="BR3710">
        <f t="shared" si="1432"/>
        <v>1.37</v>
      </c>
      <c r="BT3710" s="1">
        <v>40730</v>
      </c>
      <c r="BU3710">
        <v>1.569</v>
      </c>
      <c r="BV3710">
        <f t="shared" si="1433"/>
        <v>1.5689999999999999E-2</v>
      </c>
      <c r="BX3710" s="1">
        <v>40730</v>
      </c>
      <c r="BY3710">
        <v>1.8140000000000001</v>
      </c>
      <c r="BZ3710">
        <f t="shared" si="1434"/>
        <v>1.814E-2</v>
      </c>
      <c r="CB3710" s="1">
        <v>40829</v>
      </c>
      <c r="CC3710">
        <v>1.677</v>
      </c>
      <c r="CD3710">
        <f t="shared" si="1435"/>
        <v>1.677E-2</v>
      </c>
      <c r="CG3710" s="1"/>
    </row>
    <row r="3711" spans="1:85" x14ac:dyDescent="0.3">
      <c r="A3711" s="21">
        <f t="shared" si="1436"/>
        <v>51006</v>
      </c>
      <c r="B3711" s="18">
        <f t="shared" si="1420"/>
        <v>112.421875</v>
      </c>
      <c r="C3711">
        <f t="shared" si="1438"/>
        <v>115</v>
      </c>
      <c r="D3711">
        <f t="shared" ca="1" si="1423"/>
        <v>-13.883333333333333</v>
      </c>
      <c r="E3711">
        <f ca="1">IF(currency="USD",'Future et co'!F3711,IF(currency="EUR",'Future et co'!G3711,FALSE))</f>
        <v>3.6070000000000005E-2</v>
      </c>
      <c r="F3711">
        <f t="shared" ca="1" si="1424"/>
        <v>3.6070000000000005E-2</v>
      </c>
      <c r="G3711">
        <f t="shared" ca="1" si="1425"/>
        <v>2.0569999999999998E-2</v>
      </c>
      <c r="L3711">
        <f t="shared" ca="1" si="1426"/>
        <v>127.8</v>
      </c>
      <c r="M3711">
        <f t="shared" ca="1" si="1421"/>
        <v>3.6070000000000005E-2</v>
      </c>
      <c r="R3711">
        <f t="shared" ca="1" si="1427"/>
        <v>127.8</v>
      </c>
      <c r="S3711">
        <f t="shared" ca="1" si="1422"/>
        <v>3.6070000000000005E-2</v>
      </c>
      <c r="U3711" s="1"/>
      <c r="W3711" t="str">
        <f t="shared" si="1439"/>
        <v/>
      </c>
      <c r="Y3711" s="1"/>
      <c r="AA3711">
        <f t="shared" si="1440"/>
        <v>0</v>
      </c>
      <c r="AC3711" s="1"/>
      <c r="AE3711">
        <f t="shared" si="1441"/>
        <v>0</v>
      </c>
      <c r="AH3711" s="1"/>
      <c r="AI3711" s="17"/>
      <c r="AJ3711" s="25"/>
      <c r="AU3711" s="1">
        <v>40716</v>
      </c>
      <c r="AV3711">
        <v>0.10199999999999999</v>
      </c>
      <c r="AW3711">
        <f t="shared" si="1428"/>
        <v>1.0199999999999999E-3</v>
      </c>
      <c r="AY3711" s="1">
        <v>40717</v>
      </c>
      <c r="AZ3711">
        <v>0.11899999999999999</v>
      </c>
      <c r="BA3711">
        <f t="shared" si="1429"/>
        <v>1.1899999999999999E-3</v>
      </c>
      <c r="BC3711" s="1">
        <v>40828</v>
      </c>
      <c r="BD3711">
        <v>0.54700000000000004</v>
      </c>
      <c r="BE3711">
        <f t="shared" si="1430"/>
        <v>5.47E-3</v>
      </c>
      <c r="BG3711" s="1">
        <v>40828</v>
      </c>
      <c r="BH3711">
        <v>0.63400000000000001</v>
      </c>
      <c r="BI3711">
        <f t="shared" si="1431"/>
        <v>6.3400000000000001E-3</v>
      </c>
      <c r="BK3711" s="1">
        <v>41849</v>
      </c>
      <c r="BL3711">
        <v>2.29298</v>
      </c>
      <c r="BM3711">
        <f t="shared" si="1437"/>
        <v>2.29298E-2</v>
      </c>
      <c r="BP3711" s="1">
        <v>40702</v>
      </c>
      <c r="BQ3711">
        <v>137.13</v>
      </c>
      <c r="BR3711">
        <f t="shared" si="1432"/>
        <v>1.3713</v>
      </c>
      <c r="BT3711" s="1">
        <v>40729</v>
      </c>
      <c r="BU3711">
        <v>1.5680000000000001</v>
      </c>
      <c r="BV3711">
        <f t="shared" si="1433"/>
        <v>1.5679999999999999E-2</v>
      </c>
      <c r="BX3711" s="1">
        <v>40729</v>
      </c>
      <c r="BY3711">
        <v>1.81</v>
      </c>
      <c r="BZ3711">
        <f t="shared" si="1434"/>
        <v>1.8100000000000002E-2</v>
      </c>
      <c r="CB3711" s="1">
        <v>40828</v>
      </c>
      <c r="CC3711">
        <v>1.702</v>
      </c>
      <c r="CD3711">
        <f t="shared" si="1435"/>
        <v>1.702E-2</v>
      </c>
      <c r="CG3711" s="1"/>
    </row>
    <row r="3712" spans="1:85" x14ac:dyDescent="0.3">
      <c r="A3712" s="21">
        <f t="shared" si="1436"/>
        <v>51007</v>
      </c>
      <c r="B3712" s="18">
        <f t="shared" si="1420"/>
        <v>112.421875</v>
      </c>
      <c r="C3712">
        <f t="shared" si="1438"/>
        <v>115</v>
      </c>
      <c r="D3712">
        <f t="shared" ca="1" si="1423"/>
        <v>-13.886111111111111</v>
      </c>
      <c r="E3712">
        <f ca="1">IF(currency="USD",'Future et co'!F3712,IF(currency="EUR",'Future et co'!G3712,FALSE))</f>
        <v>3.6070000000000005E-2</v>
      </c>
      <c r="F3712">
        <f t="shared" ca="1" si="1424"/>
        <v>3.6070000000000005E-2</v>
      </c>
      <c r="G3712">
        <f t="shared" ca="1" si="1425"/>
        <v>2.0569999999999998E-2</v>
      </c>
      <c r="L3712">
        <f t="shared" ca="1" si="1426"/>
        <v>127.8</v>
      </c>
      <c r="M3712">
        <f t="shared" ca="1" si="1421"/>
        <v>3.6070000000000005E-2</v>
      </c>
      <c r="R3712">
        <f t="shared" ca="1" si="1427"/>
        <v>127.8</v>
      </c>
      <c r="S3712">
        <f t="shared" ca="1" si="1422"/>
        <v>3.6070000000000005E-2</v>
      </c>
      <c r="U3712" s="1"/>
      <c r="W3712" t="str">
        <f t="shared" si="1439"/>
        <v/>
      </c>
      <c r="Y3712" s="1"/>
      <c r="AA3712">
        <f t="shared" si="1440"/>
        <v>0</v>
      </c>
      <c r="AC3712" s="1"/>
      <c r="AE3712">
        <f t="shared" si="1441"/>
        <v>0</v>
      </c>
      <c r="AH3712" s="1"/>
      <c r="AI3712" s="17"/>
      <c r="AJ3712" s="25"/>
      <c r="AU3712" s="1">
        <v>40715</v>
      </c>
      <c r="AV3712">
        <v>0.107</v>
      </c>
      <c r="AW3712">
        <f t="shared" si="1428"/>
        <v>1.07E-3</v>
      </c>
      <c r="AY3712" s="1">
        <v>40716</v>
      </c>
      <c r="AZ3712">
        <v>0.126</v>
      </c>
      <c r="BA3712">
        <f t="shared" si="1429"/>
        <v>1.2600000000000001E-3</v>
      </c>
      <c r="BC3712" s="1">
        <v>40827</v>
      </c>
      <c r="BD3712">
        <v>0.56000000000000005</v>
      </c>
      <c r="BE3712">
        <f t="shared" si="1430"/>
        <v>5.6000000000000008E-3</v>
      </c>
      <c r="BG3712" s="1">
        <v>40827</v>
      </c>
      <c r="BH3712">
        <v>0.66500000000000004</v>
      </c>
      <c r="BI3712">
        <f t="shared" si="1431"/>
        <v>6.6500000000000005E-3</v>
      </c>
      <c r="BK3712" s="1">
        <v>41850</v>
      </c>
      <c r="BL3712">
        <v>2.2966299999999999</v>
      </c>
      <c r="BM3712">
        <f t="shared" si="1437"/>
        <v>2.2966299999999999E-2</v>
      </c>
      <c r="BP3712" s="1">
        <v>40701</v>
      </c>
      <c r="BQ3712">
        <v>136.24</v>
      </c>
      <c r="BR3712">
        <f t="shared" si="1432"/>
        <v>1.3624000000000001</v>
      </c>
      <c r="BT3712" s="1">
        <v>40728</v>
      </c>
      <c r="BU3712">
        <v>1.5629999999999999</v>
      </c>
      <c r="BV3712">
        <f t="shared" si="1433"/>
        <v>1.5629999999999998E-2</v>
      </c>
      <c r="BX3712" s="1">
        <v>40728</v>
      </c>
      <c r="BY3712">
        <v>1.8029999999999999</v>
      </c>
      <c r="BZ3712">
        <f t="shared" si="1434"/>
        <v>1.8030000000000001E-2</v>
      </c>
      <c r="CB3712" s="1">
        <v>40827</v>
      </c>
      <c r="CC3712">
        <v>1.6719999999999999</v>
      </c>
      <c r="CD3712">
        <f t="shared" si="1435"/>
        <v>1.6719999999999999E-2</v>
      </c>
      <c r="CG3712" s="1"/>
    </row>
    <row r="3713" spans="1:85" x14ac:dyDescent="0.3">
      <c r="A3713" s="21">
        <f t="shared" si="1436"/>
        <v>51008</v>
      </c>
      <c r="B3713" s="18">
        <f t="shared" si="1420"/>
        <v>112.421875</v>
      </c>
      <c r="C3713">
        <f t="shared" si="1438"/>
        <v>115</v>
      </c>
      <c r="D3713">
        <f t="shared" ca="1" si="1423"/>
        <v>-13.888888888888889</v>
      </c>
      <c r="E3713">
        <f ca="1">IF(currency="USD",'Future et co'!F3713,IF(currency="EUR",'Future et co'!G3713,FALSE))</f>
        <v>3.6070000000000005E-2</v>
      </c>
      <c r="F3713">
        <f t="shared" ca="1" si="1424"/>
        <v>3.6070000000000005E-2</v>
      </c>
      <c r="G3713">
        <f t="shared" ca="1" si="1425"/>
        <v>2.0569999999999998E-2</v>
      </c>
      <c r="L3713">
        <f t="shared" ca="1" si="1426"/>
        <v>127.8</v>
      </c>
      <c r="M3713">
        <f t="shared" ca="1" si="1421"/>
        <v>3.6070000000000005E-2</v>
      </c>
      <c r="R3713">
        <f t="shared" ca="1" si="1427"/>
        <v>127.8</v>
      </c>
      <c r="S3713">
        <f t="shared" ca="1" si="1422"/>
        <v>3.6070000000000005E-2</v>
      </c>
      <c r="U3713" s="1"/>
      <c r="W3713" t="str">
        <f t="shared" si="1439"/>
        <v/>
      </c>
      <c r="Y3713" s="1"/>
      <c r="AA3713">
        <f t="shared" si="1440"/>
        <v>0</v>
      </c>
      <c r="AC3713" s="1"/>
      <c r="AE3713">
        <f t="shared" si="1441"/>
        <v>0</v>
      </c>
      <c r="AH3713" s="1"/>
      <c r="AI3713" s="17"/>
      <c r="AJ3713" s="25"/>
      <c r="AU3713" s="1">
        <v>40714</v>
      </c>
      <c r="AV3713">
        <v>0.107</v>
      </c>
      <c r="AW3713">
        <f t="shared" si="1428"/>
        <v>1.07E-3</v>
      </c>
      <c r="AY3713" s="1">
        <v>40715</v>
      </c>
      <c r="AZ3713">
        <v>0.127</v>
      </c>
      <c r="BA3713">
        <f t="shared" si="1429"/>
        <v>1.2700000000000001E-3</v>
      </c>
      <c r="BC3713" s="1">
        <v>40826</v>
      </c>
      <c r="BD3713">
        <v>0.57499999999999996</v>
      </c>
      <c r="BE3713">
        <f t="shared" si="1430"/>
        <v>5.7499999999999999E-3</v>
      </c>
      <c r="BG3713" s="1">
        <v>40826</v>
      </c>
      <c r="BH3713">
        <v>0.65600000000000003</v>
      </c>
      <c r="BI3713">
        <f t="shared" si="1431"/>
        <v>6.5599999999999999E-3</v>
      </c>
      <c r="BK3713" s="1">
        <v>41851</v>
      </c>
      <c r="BL3713">
        <v>2.3449</v>
      </c>
      <c r="BM3713">
        <f t="shared" si="1437"/>
        <v>2.3449000000000001E-2</v>
      </c>
      <c r="BP3713" s="1">
        <v>40700</v>
      </c>
      <c r="BQ3713">
        <v>136.96</v>
      </c>
      <c r="BR3713">
        <f t="shared" si="1432"/>
        <v>1.3696000000000002</v>
      </c>
      <c r="BT3713" s="1">
        <v>40725</v>
      </c>
      <c r="BU3713">
        <v>1.556</v>
      </c>
      <c r="BV3713">
        <f t="shared" si="1433"/>
        <v>1.5560000000000001E-2</v>
      </c>
      <c r="BX3713" s="1">
        <v>40725</v>
      </c>
      <c r="BY3713">
        <v>1.7969999999999999</v>
      </c>
      <c r="BZ3713">
        <f t="shared" si="1434"/>
        <v>1.797E-2</v>
      </c>
      <c r="CB3713" s="1">
        <v>40826</v>
      </c>
      <c r="CC3713">
        <v>1.6359999999999999</v>
      </c>
      <c r="CD3713">
        <f t="shared" si="1435"/>
        <v>1.636E-2</v>
      </c>
      <c r="CG3713" s="1"/>
    </row>
    <row r="3714" spans="1:85" x14ac:dyDescent="0.3">
      <c r="A3714" s="21">
        <f t="shared" si="1436"/>
        <v>51011</v>
      </c>
      <c r="B3714" s="18">
        <f t="shared" si="1420"/>
        <v>112.421875</v>
      </c>
      <c r="C3714">
        <f t="shared" si="1438"/>
        <v>115</v>
      </c>
      <c r="D3714">
        <f t="shared" ca="1" si="1423"/>
        <v>-13.897222222222222</v>
      </c>
      <c r="E3714">
        <f ca="1">IF(currency="USD",'Future et co'!F3714,IF(currency="EUR",'Future et co'!G3714,FALSE))</f>
        <v>3.6070000000000005E-2</v>
      </c>
      <c r="F3714">
        <f t="shared" ca="1" si="1424"/>
        <v>3.6070000000000005E-2</v>
      </c>
      <c r="G3714">
        <f t="shared" ca="1" si="1425"/>
        <v>2.0569999999999998E-2</v>
      </c>
      <c r="L3714">
        <f t="shared" ca="1" si="1426"/>
        <v>127.8</v>
      </c>
      <c r="M3714">
        <f t="shared" ca="1" si="1421"/>
        <v>3.6070000000000005E-2</v>
      </c>
      <c r="R3714">
        <f t="shared" ca="1" si="1427"/>
        <v>127.8</v>
      </c>
      <c r="S3714">
        <f t="shared" ca="1" si="1422"/>
        <v>3.6070000000000005E-2</v>
      </c>
      <c r="U3714" s="1"/>
      <c r="W3714" t="str">
        <f t="shared" si="1439"/>
        <v/>
      </c>
      <c r="Y3714" s="1"/>
      <c r="AA3714">
        <f t="shared" si="1440"/>
        <v>0</v>
      </c>
      <c r="AC3714" s="1"/>
      <c r="AE3714">
        <f t="shared" si="1441"/>
        <v>0</v>
      </c>
      <c r="AH3714" s="1"/>
      <c r="AI3714" s="17"/>
      <c r="AJ3714" s="25"/>
      <c r="AU3714" s="1">
        <v>40711</v>
      </c>
      <c r="AV3714">
        <v>9.5000000000000001E-2</v>
      </c>
      <c r="AW3714">
        <f t="shared" si="1428"/>
        <v>9.5E-4</v>
      </c>
      <c r="AY3714" s="1">
        <v>40714</v>
      </c>
      <c r="AZ3714">
        <v>0.124</v>
      </c>
      <c r="BA3714">
        <f t="shared" si="1429"/>
        <v>1.24E-3</v>
      </c>
      <c r="BC3714" s="1">
        <v>40823</v>
      </c>
      <c r="BD3714">
        <v>0.57499999999999996</v>
      </c>
      <c r="BE3714">
        <f t="shared" si="1430"/>
        <v>5.7499999999999999E-3</v>
      </c>
      <c r="BG3714" s="1">
        <v>40823</v>
      </c>
      <c r="BH3714">
        <v>0.64100000000000001</v>
      </c>
      <c r="BI3714">
        <f t="shared" si="1431"/>
        <v>6.4099999999999999E-3</v>
      </c>
      <c r="BK3714" s="1">
        <v>41852</v>
      </c>
      <c r="BL3714">
        <v>2.35162</v>
      </c>
      <c r="BM3714">
        <f t="shared" si="1437"/>
        <v>2.3516200000000001E-2</v>
      </c>
      <c r="BP3714" s="1">
        <v>40697</v>
      </c>
      <c r="BQ3714">
        <v>136.71</v>
      </c>
      <c r="BR3714">
        <f t="shared" si="1432"/>
        <v>1.3671</v>
      </c>
      <c r="BT3714" s="1">
        <v>40724</v>
      </c>
      <c r="BU3714">
        <v>1.5469999999999999</v>
      </c>
      <c r="BV3714">
        <f t="shared" si="1433"/>
        <v>1.5469999999999999E-2</v>
      </c>
      <c r="BX3714" s="1">
        <v>40724</v>
      </c>
      <c r="BY3714">
        <v>1.788</v>
      </c>
      <c r="BZ3714">
        <f t="shared" si="1434"/>
        <v>1.788E-2</v>
      </c>
      <c r="CB3714" s="1">
        <v>40823</v>
      </c>
      <c r="CC3714">
        <v>1.657</v>
      </c>
      <c r="CD3714">
        <f t="shared" si="1435"/>
        <v>1.6570000000000001E-2</v>
      </c>
      <c r="CG3714" s="1"/>
    </row>
    <row r="3715" spans="1:85" x14ac:dyDescent="0.3">
      <c r="A3715" s="21">
        <f t="shared" si="1436"/>
        <v>51012</v>
      </c>
      <c r="B3715" s="18">
        <f t="shared" si="1420"/>
        <v>112.421875</v>
      </c>
      <c r="C3715">
        <f t="shared" si="1438"/>
        <v>115</v>
      </c>
      <c r="D3715">
        <f t="shared" ca="1" si="1423"/>
        <v>-13.9</v>
      </c>
      <c r="E3715">
        <f ca="1">IF(currency="USD",'Future et co'!F3715,IF(currency="EUR",'Future et co'!G3715,FALSE))</f>
        <v>3.6070000000000005E-2</v>
      </c>
      <c r="F3715">
        <f t="shared" ca="1" si="1424"/>
        <v>3.6070000000000005E-2</v>
      </c>
      <c r="G3715">
        <f t="shared" ca="1" si="1425"/>
        <v>2.0569999999999998E-2</v>
      </c>
      <c r="L3715">
        <f t="shared" ca="1" si="1426"/>
        <v>127.8</v>
      </c>
      <c r="M3715">
        <f t="shared" ca="1" si="1421"/>
        <v>3.6070000000000005E-2</v>
      </c>
      <c r="R3715">
        <f t="shared" ca="1" si="1427"/>
        <v>127.8</v>
      </c>
      <c r="S3715">
        <f t="shared" ca="1" si="1422"/>
        <v>3.6070000000000005E-2</v>
      </c>
      <c r="U3715" s="1"/>
      <c r="W3715" t="str">
        <f t="shared" si="1439"/>
        <v/>
      </c>
      <c r="Y3715" s="1"/>
      <c r="AA3715">
        <f t="shared" si="1440"/>
        <v>0</v>
      </c>
      <c r="AC3715" s="1"/>
      <c r="AE3715">
        <f t="shared" si="1441"/>
        <v>0</v>
      </c>
      <c r="AH3715" s="1"/>
      <c r="AI3715" s="17"/>
      <c r="AJ3715" s="25"/>
      <c r="AU3715" s="1">
        <v>40710</v>
      </c>
      <c r="AV3715">
        <v>0.11</v>
      </c>
      <c r="AW3715">
        <f t="shared" si="1428"/>
        <v>1.1000000000000001E-3</v>
      </c>
      <c r="AY3715" s="1">
        <v>40711</v>
      </c>
      <c r="AZ3715">
        <v>0.125</v>
      </c>
      <c r="BA3715">
        <f t="shared" si="1429"/>
        <v>1.25E-3</v>
      </c>
      <c r="BC3715" s="1">
        <v>40822</v>
      </c>
      <c r="BD3715">
        <v>0.54900000000000004</v>
      </c>
      <c r="BE3715">
        <f t="shared" si="1430"/>
        <v>5.4900000000000001E-3</v>
      </c>
      <c r="BG3715" s="1">
        <v>40822</v>
      </c>
      <c r="BH3715">
        <v>0.63300000000000001</v>
      </c>
      <c r="BI3715">
        <f t="shared" si="1431"/>
        <v>6.3299999999999997E-3</v>
      </c>
      <c r="BK3715" s="1">
        <v>41855</v>
      </c>
      <c r="BL3715">
        <v>2.3366400000000001</v>
      </c>
      <c r="BM3715">
        <f t="shared" si="1437"/>
        <v>2.3366399999999999E-2</v>
      </c>
      <c r="BP3715" s="1">
        <v>40696</v>
      </c>
      <c r="BQ3715">
        <v>137.29</v>
      </c>
      <c r="BR3715">
        <f t="shared" si="1432"/>
        <v>1.3729</v>
      </c>
      <c r="BT3715" s="1">
        <v>40723</v>
      </c>
      <c r="BU3715">
        <v>1.5369999999999999</v>
      </c>
      <c r="BV3715">
        <f t="shared" si="1433"/>
        <v>1.537E-2</v>
      </c>
      <c r="BX3715" s="1">
        <v>40723</v>
      </c>
      <c r="BY3715">
        <v>1.7769999999999999</v>
      </c>
      <c r="BZ3715">
        <f t="shared" si="1434"/>
        <v>1.7769999999999998E-2</v>
      </c>
      <c r="CB3715" s="1">
        <v>40822</v>
      </c>
      <c r="CC3715">
        <v>1.6619999999999999</v>
      </c>
      <c r="CD3715">
        <f t="shared" si="1435"/>
        <v>1.6619999999999999E-2</v>
      </c>
      <c r="CG3715" s="1"/>
    </row>
    <row r="3716" spans="1:85" x14ac:dyDescent="0.3">
      <c r="A3716" s="21">
        <f t="shared" si="1436"/>
        <v>51013</v>
      </c>
      <c r="B3716" s="18">
        <f t="shared" si="1420"/>
        <v>112.421875</v>
      </c>
      <c r="C3716">
        <f t="shared" si="1438"/>
        <v>115</v>
      </c>
      <c r="D3716">
        <f t="shared" ca="1" si="1423"/>
        <v>-13.902777777777779</v>
      </c>
      <c r="E3716">
        <f ca="1">IF(currency="USD",'Future et co'!F3716,IF(currency="EUR",'Future et co'!G3716,FALSE))</f>
        <v>3.6070000000000005E-2</v>
      </c>
      <c r="F3716">
        <f t="shared" ca="1" si="1424"/>
        <v>3.6070000000000005E-2</v>
      </c>
      <c r="G3716">
        <f t="shared" ca="1" si="1425"/>
        <v>2.0569999999999998E-2</v>
      </c>
      <c r="L3716">
        <f t="shared" ca="1" si="1426"/>
        <v>127.8</v>
      </c>
      <c r="M3716">
        <f t="shared" ca="1" si="1421"/>
        <v>3.6070000000000005E-2</v>
      </c>
      <c r="R3716">
        <f t="shared" ca="1" si="1427"/>
        <v>127.8</v>
      </c>
      <c r="S3716">
        <f t="shared" ca="1" si="1422"/>
        <v>3.6070000000000005E-2</v>
      </c>
      <c r="U3716" s="1"/>
      <c r="W3716" t="str">
        <f t="shared" si="1439"/>
        <v/>
      </c>
      <c r="Y3716" s="1"/>
      <c r="AA3716">
        <f t="shared" si="1440"/>
        <v>0</v>
      </c>
      <c r="AC3716" s="1"/>
      <c r="AE3716">
        <f t="shared" si="1441"/>
        <v>0</v>
      </c>
      <c r="AH3716" s="1"/>
      <c r="AI3716" s="17"/>
      <c r="AJ3716" s="25"/>
      <c r="AU3716" s="1">
        <v>40709</v>
      </c>
      <c r="AV3716">
        <v>0.108</v>
      </c>
      <c r="AW3716">
        <f t="shared" si="1428"/>
        <v>1.08E-3</v>
      </c>
      <c r="AY3716" s="1">
        <v>40710</v>
      </c>
      <c r="AZ3716">
        <v>0.122</v>
      </c>
      <c r="BA3716">
        <f t="shared" si="1429"/>
        <v>1.2199999999999999E-3</v>
      </c>
      <c r="BC3716" s="1">
        <v>40821</v>
      </c>
      <c r="BD3716">
        <v>0.55700000000000005</v>
      </c>
      <c r="BE3716">
        <f t="shared" si="1430"/>
        <v>5.5700000000000003E-3</v>
      </c>
      <c r="BG3716" s="1">
        <v>40821</v>
      </c>
      <c r="BH3716">
        <v>0.61299999999999999</v>
      </c>
      <c r="BI3716">
        <f t="shared" si="1431"/>
        <v>6.13E-3</v>
      </c>
      <c r="BK3716" s="1">
        <v>41856</v>
      </c>
      <c r="BL3716">
        <v>2.3619500000000002</v>
      </c>
      <c r="BM3716">
        <f t="shared" si="1437"/>
        <v>2.3619500000000002E-2</v>
      </c>
      <c r="BP3716" s="1">
        <v>40695</v>
      </c>
      <c r="BQ3716">
        <v>137.22</v>
      </c>
      <c r="BR3716">
        <f t="shared" si="1432"/>
        <v>1.3722000000000001</v>
      </c>
      <c r="BT3716" s="1">
        <v>40722</v>
      </c>
      <c r="BU3716">
        <v>1.5309999999999999</v>
      </c>
      <c r="BV3716">
        <f t="shared" si="1433"/>
        <v>1.5309999999999999E-2</v>
      </c>
      <c r="BX3716" s="1">
        <v>40722</v>
      </c>
      <c r="BY3716">
        <v>1.77</v>
      </c>
      <c r="BZ3716">
        <f t="shared" si="1434"/>
        <v>1.77E-2</v>
      </c>
      <c r="CB3716" s="1">
        <v>40821</v>
      </c>
      <c r="CC3716">
        <v>1.59</v>
      </c>
      <c r="CD3716">
        <f t="shared" si="1435"/>
        <v>1.5900000000000001E-2</v>
      </c>
      <c r="CG3716" s="1"/>
    </row>
    <row r="3717" spans="1:85" x14ac:dyDescent="0.3">
      <c r="A3717" s="21">
        <f t="shared" si="1436"/>
        <v>51014</v>
      </c>
      <c r="B3717" s="18">
        <f t="shared" si="1420"/>
        <v>112.421875</v>
      </c>
      <c r="C3717">
        <f t="shared" si="1438"/>
        <v>115</v>
      </c>
      <c r="D3717">
        <f t="shared" ca="1" si="1423"/>
        <v>-13.905555555555555</v>
      </c>
      <c r="E3717">
        <f ca="1">IF(currency="USD",'Future et co'!F3717,IF(currency="EUR",'Future et co'!G3717,FALSE))</f>
        <v>3.6070000000000005E-2</v>
      </c>
      <c r="F3717">
        <f t="shared" ca="1" si="1424"/>
        <v>3.6070000000000005E-2</v>
      </c>
      <c r="G3717">
        <f t="shared" ca="1" si="1425"/>
        <v>2.0569999999999998E-2</v>
      </c>
      <c r="L3717">
        <f t="shared" ca="1" si="1426"/>
        <v>127.8</v>
      </c>
      <c r="M3717">
        <f t="shared" ca="1" si="1421"/>
        <v>3.6070000000000005E-2</v>
      </c>
      <c r="R3717">
        <f t="shared" ca="1" si="1427"/>
        <v>127.8</v>
      </c>
      <c r="S3717">
        <f t="shared" ca="1" si="1422"/>
        <v>3.6070000000000005E-2</v>
      </c>
      <c r="U3717" s="1"/>
      <c r="W3717" t="str">
        <f t="shared" si="1439"/>
        <v/>
      </c>
      <c r="Y3717" s="1"/>
      <c r="AA3717">
        <f t="shared" si="1440"/>
        <v>0</v>
      </c>
      <c r="AC3717" s="1"/>
      <c r="AE3717">
        <f t="shared" si="1441"/>
        <v>0</v>
      </c>
      <c r="AH3717" s="1"/>
      <c r="AI3717" s="17"/>
      <c r="AJ3717" s="25"/>
      <c r="AU3717" s="1">
        <v>40708</v>
      </c>
      <c r="AV3717">
        <v>9.5000000000000001E-2</v>
      </c>
      <c r="AW3717">
        <f t="shared" si="1428"/>
        <v>9.5E-4</v>
      </c>
      <c r="AY3717" s="1">
        <v>40709</v>
      </c>
      <c r="AZ3717">
        <v>0.125</v>
      </c>
      <c r="BA3717">
        <f t="shared" si="1429"/>
        <v>1.25E-3</v>
      </c>
      <c r="BC3717" s="1">
        <v>40820</v>
      </c>
      <c r="BD3717">
        <v>0.55400000000000005</v>
      </c>
      <c r="BE3717">
        <f t="shared" si="1430"/>
        <v>5.5400000000000007E-3</v>
      </c>
      <c r="BG3717" s="1">
        <v>40820</v>
      </c>
      <c r="BH3717">
        <v>0.60799999999999998</v>
      </c>
      <c r="BI3717">
        <f t="shared" si="1431"/>
        <v>6.0799999999999995E-3</v>
      </c>
      <c r="BK3717" s="1">
        <v>41857</v>
      </c>
      <c r="BL3717">
        <v>2.3782100000000002</v>
      </c>
      <c r="BM3717">
        <f t="shared" si="1437"/>
        <v>2.37821E-2</v>
      </c>
      <c r="BP3717" s="1">
        <v>40694</v>
      </c>
      <c r="BQ3717">
        <v>136.85</v>
      </c>
      <c r="BR3717">
        <f t="shared" si="1432"/>
        <v>1.3685</v>
      </c>
      <c r="BT3717" s="1">
        <v>40721</v>
      </c>
      <c r="BU3717">
        <v>1.524</v>
      </c>
      <c r="BV3717">
        <f t="shared" si="1433"/>
        <v>1.524E-2</v>
      </c>
      <c r="BX3717" s="1">
        <v>40721</v>
      </c>
      <c r="BY3717">
        <v>1.764</v>
      </c>
      <c r="BZ3717">
        <f t="shared" si="1434"/>
        <v>1.7639999999999999E-2</v>
      </c>
      <c r="CB3717" s="1">
        <v>40820</v>
      </c>
      <c r="CC3717">
        <v>1.556</v>
      </c>
      <c r="CD3717">
        <f t="shared" si="1435"/>
        <v>1.5560000000000001E-2</v>
      </c>
      <c r="CG3717" s="1"/>
    </row>
    <row r="3718" spans="1:85" x14ac:dyDescent="0.3">
      <c r="A3718" s="21">
        <f t="shared" si="1436"/>
        <v>51015</v>
      </c>
      <c r="B3718" s="18">
        <f t="shared" si="1420"/>
        <v>112.421875</v>
      </c>
      <c r="C3718">
        <f t="shared" si="1438"/>
        <v>115</v>
      </c>
      <c r="D3718">
        <f t="shared" ca="1" si="1423"/>
        <v>-13.908333333333333</v>
      </c>
      <c r="E3718">
        <f ca="1">IF(currency="USD",'Future et co'!F3718,IF(currency="EUR",'Future et co'!G3718,FALSE))</f>
        <v>3.6070000000000005E-2</v>
      </c>
      <c r="F3718">
        <f t="shared" ca="1" si="1424"/>
        <v>3.6070000000000005E-2</v>
      </c>
      <c r="G3718">
        <f t="shared" ca="1" si="1425"/>
        <v>2.0569999999999998E-2</v>
      </c>
      <c r="L3718">
        <f t="shared" ca="1" si="1426"/>
        <v>127.8</v>
      </c>
      <c r="M3718">
        <f t="shared" ca="1" si="1421"/>
        <v>3.6070000000000005E-2</v>
      </c>
      <c r="R3718">
        <f t="shared" ca="1" si="1427"/>
        <v>127.8</v>
      </c>
      <c r="S3718">
        <f t="shared" ca="1" si="1422"/>
        <v>3.6070000000000005E-2</v>
      </c>
      <c r="U3718" s="1"/>
      <c r="W3718" t="str">
        <f t="shared" si="1439"/>
        <v/>
      </c>
      <c r="Y3718" s="1"/>
      <c r="AA3718">
        <f t="shared" si="1440"/>
        <v>0</v>
      </c>
      <c r="AC3718" s="1"/>
      <c r="AE3718">
        <f t="shared" si="1441"/>
        <v>0</v>
      </c>
      <c r="AH3718" s="1"/>
      <c r="AI3718" s="17"/>
      <c r="AJ3718" s="25"/>
      <c r="AU3718" s="1">
        <v>40707</v>
      </c>
      <c r="AV3718">
        <v>9.9000000000000005E-2</v>
      </c>
      <c r="AW3718">
        <f t="shared" si="1428"/>
        <v>9.8999999999999999E-4</v>
      </c>
      <c r="AY3718" s="1">
        <v>40708</v>
      </c>
      <c r="AZ3718">
        <v>0.12</v>
      </c>
      <c r="BA3718">
        <f t="shared" si="1429"/>
        <v>1.1999999999999999E-3</v>
      </c>
      <c r="BC3718" s="1">
        <v>40819</v>
      </c>
      <c r="BD3718">
        <v>0.53900000000000003</v>
      </c>
      <c r="BE3718">
        <f t="shared" si="1430"/>
        <v>5.3900000000000007E-3</v>
      </c>
      <c r="BG3718" s="1">
        <v>40819</v>
      </c>
      <c r="BH3718">
        <v>0.56899999999999995</v>
      </c>
      <c r="BI3718">
        <f t="shared" si="1431"/>
        <v>5.6899999999999997E-3</v>
      </c>
      <c r="BK3718" s="1">
        <v>41858</v>
      </c>
      <c r="BL3718">
        <v>2.3890600000000002</v>
      </c>
      <c r="BM3718">
        <f t="shared" si="1437"/>
        <v>2.3890600000000001E-2</v>
      </c>
      <c r="BP3718" s="1">
        <v>40693</v>
      </c>
      <c r="BQ3718">
        <v>137.24</v>
      </c>
      <c r="BR3718">
        <f t="shared" si="1432"/>
        <v>1.3724000000000001</v>
      </c>
      <c r="BT3718" s="1">
        <v>40718</v>
      </c>
      <c r="BU3718">
        <v>1.528</v>
      </c>
      <c r="BV3718">
        <f t="shared" si="1433"/>
        <v>1.528E-2</v>
      </c>
      <c r="BX3718" s="1">
        <v>40718</v>
      </c>
      <c r="BY3718">
        <v>1.7689999999999999</v>
      </c>
      <c r="BZ3718">
        <f t="shared" si="1434"/>
        <v>1.7689999999999997E-2</v>
      </c>
      <c r="CB3718" s="1">
        <v>40819</v>
      </c>
      <c r="CC3718">
        <v>1.5569999999999999</v>
      </c>
      <c r="CD3718">
        <f t="shared" si="1435"/>
        <v>1.5569999999999999E-2</v>
      </c>
      <c r="CG3718" s="1"/>
    </row>
    <row r="3719" spans="1:85" x14ac:dyDescent="0.3">
      <c r="A3719" s="21">
        <f t="shared" si="1436"/>
        <v>51018</v>
      </c>
      <c r="B3719" s="18">
        <f t="shared" si="1420"/>
        <v>112.421875</v>
      </c>
      <c r="C3719">
        <f t="shared" si="1438"/>
        <v>115</v>
      </c>
      <c r="D3719">
        <f t="shared" ca="1" si="1423"/>
        <v>-13.916666666666666</v>
      </c>
      <c r="E3719">
        <f ca="1">IF(currency="USD",'Future et co'!F3719,IF(currency="EUR",'Future et co'!G3719,FALSE))</f>
        <v>3.6070000000000005E-2</v>
      </c>
      <c r="F3719">
        <f t="shared" ca="1" si="1424"/>
        <v>3.6070000000000005E-2</v>
      </c>
      <c r="G3719">
        <f t="shared" ca="1" si="1425"/>
        <v>2.0569999999999998E-2</v>
      </c>
      <c r="L3719">
        <f t="shared" ca="1" si="1426"/>
        <v>127.8</v>
      </c>
      <c r="M3719">
        <f t="shared" ca="1" si="1421"/>
        <v>3.6070000000000005E-2</v>
      </c>
      <c r="R3719">
        <f t="shared" ca="1" si="1427"/>
        <v>127.8</v>
      </c>
      <c r="S3719">
        <f t="shared" ca="1" si="1422"/>
        <v>3.6070000000000005E-2</v>
      </c>
      <c r="U3719" s="1"/>
      <c r="W3719" t="str">
        <f t="shared" si="1439"/>
        <v/>
      </c>
      <c r="Y3719" s="1"/>
      <c r="AA3719">
        <f t="shared" si="1440"/>
        <v>0</v>
      </c>
      <c r="AC3719" s="1"/>
      <c r="AE3719">
        <f t="shared" si="1441"/>
        <v>0</v>
      </c>
      <c r="AH3719" s="1"/>
      <c r="AI3719" s="17"/>
      <c r="AJ3719" s="25"/>
      <c r="AU3719" s="1">
        <v>40704</v>
      </c>
      <c r="AV3719">
        <v>9.6000000000000002E-2</v>
      </c>
      <c r="AW3719">
        <f t="shared" si="1428"/>
        <v>9.6000000000000002E-4</v>
      </c>
      <c r="AY3719" s="1">
        <v>40707</v>
      </c>
      <c r="AZ3719">
        <v>0.11700000000000001</v>
      </c>
      <c r="BA3719">
        <f t="shared" si="1429"/>
        <v>1.17E-3</v>
      </c>
      <c r="BC3719" s="1">
        <v>40816</v>
      </c>
      <c r="BD3719">
        <v>0.51200000000000001</v>
      </c>
      <c r="BE3719">
        <f t="shared" si="1430"/>
        <v>5.1200000000000004E-3</v>
      </c>
      <c r="BG3719" s="1">
        <v>40816</v>
      </c>
      <c r="BH3719">
        <v>0.55900000000000005</v>
      </c>
      <c r="BI3719">
        <f t="shared" si="1431"/>
        <v>5.5900000000000004E-3</v>
      </c>
      <c r="BK3719" s="1">
        <v>41859</v>
      </c>
      <c r="BL3719">
        <v>2.3621400000000001</v>
      </c>
      <c r="BM3719">
        <f t="shared" si="1437"/>
        <v>2.3621400000000001E-2</v>
      </c>
      <c r="BP3719" s="1">
        <v>40690</v>
      </c>
      <c r="BQ3719">
        <v>137.19</v>
      </c>
      <c r="BR3719">
        <f t="shared" si="1432"/>
        <v>1.3718999999999999</v>
      </c>
      <c r="BT3719" s="1">
        <v>40717</v>
      </c>
      <c r="BU3719">
        <v>1.526</v>
      </c>
      <c r="BV3719">
        <f t="shared" si="1433"/>
        <v>1.5260000000000001E-2</v>
      </c>
      <c r="BX3719" s="1">
        <v>40717</v>
      </c>
      <c r="BY3719">
        <v>1.7709999999999999</v>
      </c>
      <c r="BZ3719">
        <f t="shared" si="1434"/>
        <v>1.771E-2</v>
      </c>
      <c r="CB3719" s="1">
        <v>40816</v>
      </c>
      <c r="CC3719">
        <v>1.6140000000000001</v>
      </c>
      <c r="CD3719">
        <f t="shared" si="1435"/>
        <v>1.6140000000000002E-2</v>
      </c>
      <c r="CG3719" s="1"/>
    </row>
    <row r="3720" spans="1:85" x14ac:dyDescent="0.3">
      <c r="A3720" s="21">
        <f t="shared" si="1436"/>
        <v>51019</v>
      </c>
      <c r="B3720" s="18">
        <f t="shared" si="1420"/>
        <v>112.421875</v>
      </c>
      <c r="C3720">
        <f t="shared" si="1438"/>
        <v>115</v>
      </c>
      <c r="D3720">
        <f t="shared" ca="1" si="1423"/>
        <v>-13.919444444444444</v>
      </c>
      <c r="E3720">
        <f ca="1">IF(currency="USD",'Future et co'!F3720,IF(currency="EUR",'Future et co'!G3720,FALSE))</f>
        <v>3.6070000000000005E-2</v>
      </c>
      <c r="F3720">
        <f t="shared" ca="1" si="1424"/>
        <v>3.6070000000000005E-2</v>
      </c>
      <c r="G3720">
        <f t="shared" ca="1" si="1425"/>
        <v>2.0569999999999998E-2</v>
      </c>
      <c r="L3720">
        <f t="shared" ca="1" si="1426"/>
        <v>127.8</v>
      </c>
      <c r="M3720">
        <f t="shared" ca="1" si="1421"/>
        <v>3.6070000000000005E-2</v>
      </c>
      <c r="R3720">
        <f t="shared" ca="1" si="1427"/>
        <v>127.8</v>
      </c>
      <c r="S3720">
        <f t="shared" ca="1" si="1422"/>
        <v>3.6070000000000005E-2</v>
      </c>
      <c r="U3720" s="1"/>
      <c r="W3720" t="str">
        <f t="shared" si="1439"/>
        <v/>
      </c>
      <c r="Y3720" s="1"/>
      <c r="AA3720">
        <f t="shared" si="1440"/>
        <v>0</v>
      </c>
      <c r="AC3720" s="1"/>
      <c r="AE3720">
        <f t="shared" si="1441"/>
        <v>0</v>
      </c>
      <c r="AH3720" s="1"/>
      <c r="AI3720" s="17"/>
      <c r="AJ3720" s="25"/>
      <c r="AU3720" s="1">
        <v>40703</v>
      </c>
      <c r="AV3720">
        <v>8.5000000000000006E-2</v>
      </c>
      <c r="AW3720">
        <f t="shared" si="1428"/>
        <v>8.5000000000000006E-4</v>
      </c>
      <c r="AY3720" s="1">
        <v>40704</v>
      </c>
      <c r="AZ3720">
        <v>0.11600000000000001</v>
      </c>
      <c r="BA3720">
        <f t="shared" si="1429"/>
        <v>1.16E-3</v>
      </c>
      <c r="BC3720" s="1">
        <v>40815</v>
      </c>
      <c r="BD3720">
        <v>0.497</v>
      </c>
      <c r="BE3720">
        <f t="shared" si="1430"/>
        <v>4.9699999999999996E-3</v>
      </c>
      <c r="BG3720" s="1">
        <v>40815</v>
      </c>
      <c r="BH3720">
        <v>0.53900000000000003</v>
      </c>
      <c r="BI3720">
        <f t="shared" si="1431"/>
        <v>5.3900000000000007E-3</v>
      </c>
      <c r="BK3720" s="1">
        <v>41862</v>
      </c>
      <c r="BL3720">
        <v>2.35581</v>
      </c>
      <c r="BM3720">
        <f t="shared" si="1437"/>
        <v>2.3558099999999998E-2</v>
      </c>
      <c r="BP3720" s="1">
        <v>40689</v>
      </c>
      <c r="BQ3720">
        <v>137.05000000000001</v>
      </c>
      <c r="BR3720">
        <f t="shared" si="1432"/>
        <v>1.3705000000000001</v>
      </c>
      <c r="BT3720" s="1">
        <v>40716</v>
      </c>
      <c r="BU3720">
        <v>1.526</v>
      </c>
      <c r="BV3720">
        <f t="shared" si="1433"/>
        <v>1.5260000000000001E-2</v>
      </c>
      <c r="BX3720" s="1">
        <v>40716</v>
      </c>
      <c r="BY3720">
        <v>1.772</v>
      </c>
      <c r="BZ3720">
        <f t="shared" si="1434"/>
        <v>1.772E-2</v>
      </c>
      <c r="CB3720" s="1">
        <v>40815</v>
      </c>
      <c r="CC3720">
        <v>1.6319999999999999</v>
      </c>
      <c r="CD3720">
        <f t="shared" si="1435"/>
        <v>1.6319999999999998E-2</v>
      </c>
      <c r="CG3720" s="1"/>
    </row>
    <row r="3721" spans="1:85" x14ac:dyDescent="0.3">
      <c r="A3721" s="21">
        <f t="shared" si="1436"/>
        <v>51020</v>
      </c>
      <c r="B3721" s="18">
        <f t="shared" si="1420"/>
        <v>112.421875</v>
      </c>
      <c r="C3721">
        <f t="shared" si="1438"/>
        <v>115</v>
      </c>
      <c r="D3721">
        <f t="shared" ca="1" si="1423"/>
        <v>-13.922222222222222</v>
      </c>
      <c r="E3721">
        <f ca="1">IF(currency="USD",'Future et co'!F3721,IF(currency="EUR",'Future et co'!G3721,FALSE))</f>
        <v>3.6070000000000005E-2</v>
      </c>
      <c r="F3721">
        <f t="shared" ca="1" si="1424"/>
        <v>3.6070000000000005E-2</v>
      </c>
      <c r="G3721">
        <f t="shared" ca="1" si="1425"/>
        <v>2.0569999999999998E-2</v>
      </c>
      <c r="L3721">
        <f t="shared" ca="1" si="1426"/>
        <v>127.8</v>
      </c>
      <c r="M3721">
        <f t="shared" ca="1" si="1421"/>
        <v>3.6070000000000005E-2</v>
      </c>
      <c r="R3721">
        <f t="shared" ca="1" si="1427"/>
        <v>127.8</v>
      </c>
      <c r="S3721">
        <f t="shared" ca="1" si="1422"/>
        <v>3.6070000000000005E-2</v>
      </c>
      <c r="U3721" s="1"/>
      <c r="W3721" t="str">
        <f t="shared" si="1439"/>
        <v/>
      </c>
      <c r="Y3721" s="1"/>
      <c r="AA3721">
        <f t="shared" si="1440"/>
        <v>0</v>
      </c>
      <c r="AC3721" s="1"/>
      <c r="AE3721">
        <f t="shared" si="1441"/>
        <v>0</v>
      </c>
      <c r="AH3721" s="1"/>
      <c r="AI3721" s="17"/>
      <c r="AJ3721" s="25"/>
      <c r="AU3721" s="1">
        <v>40702</v>
      </c>
      <c r="AV3721">
        <v>9.4E-2</v>
      </c>
      <c r="AW3721">
        <f t="shared" si="1428"/>
        <v>9.3999999999999997E-4</v>
      </c>
      <c r="AY3721" s="1">
        <v>40703</v>
      </c>
      <c r="AZ3721">
        <v>0.105</v>
      </c>
      <c r="BA3721">
        <f t="shared" si="1429"/>
        <v>1.0499999999999999E-3</v>
      </c>
      <c r="BC3721" s="1">
        <v>40814</v>
      </c>
      <c r="BD3721">
        <v>0.49299999999999999</v>
      </c>
      <c r="BE3721">
        <f t="shared" si="1430"/>
        <v>4.9300000000000004E-3</v>
      </c>
      <c r="BG3721" s="1">
        <v>40814</v>
      </c>
      <c r="BH3721">
        <v>0.53600000000000003</v>
      </c>
      <c r="BI3721">
        <f t="shared" si="1431"/>
        <v>5.3600000000000002E-3</v>
      </c>
      <c r="BK3721" s="1">
        <v>41863</v>
      </c>
      <c r="BL3721">
        <v>2.3594300000000001</v>
      </c>
      <c r="BM3721">
        <f t="shared" si="1437"/>
        <v>2.3594300000000002E-2</v>
      </c>
      <c r="BP3721" s="1">
        <v>40688</v>
      </c>
      <c r="BQ3721">
        <v>136.5</v>
      </c>
      <c r="BR3721">
        <f t="shared" si="1432"/>
        <v>1.365</v>
      </c>
      <c r="BT3721" s="1">
        <v>40715</v>
      </c>
      <c r="BU3721">
        <v>1.52</v>
      </c>
      <c r="BV3721">
        <f t="shared" si="1433"/>
        <v>1.52E-2</v>
      </c>
      <c r="BX3721" s="1">
        <v>40715</v>
      </c>
      <c r="BY3721">
        <v>1.77</v>
      </c>
      <c r="BZ3721">
        <f t="shared" si="1434"/>
        <v>1.77E-2</v>
      </c>
      <c r="CB3721" s="1">
        <v>40814</v>
      </c>
      <c r="CC3721">
        <v>1.587</v>
      </c>
      <c r="CD3721">
        <f t="shared" si="1435"/>
        <v>1.5869999999999999E-2</v>
      </c>
      <c r="CG3721" s="1"/>
    </row>
    <row r="3722" spans="1:85" x14ac:dyDescent="0.3">
      <c r="A3722" s="21">
        <f t="shared" si="1436"/>
        <v>51021</v>
      </c>
      <c r="B3722" s="18">
        <f t="shared" si="1420"/>
        <v>112.421875</v>
      </c>
      <c r="C3722">
        <f t="shared" si="1438"/>
        <v>115</v>
      </c>
      <c r="D3722">
        <f t="shared" ca="1" si="1423"/>
        <v>-13.925000000000001</v>
      </c>
      <c r="E3722">
        <f ca="1">IF(currency="USD",'Future et co'!F3722,IF(currency="EUR",'Future et co'!G3722,FALSE))</f>
        <v>3.6070000000000005E-2</v>
      </c>
      <c r="F3722">
        <f t="shared" ca="1" si="1424"/>
        <v>3.6070000000000005E-2</v>
      </c>
      <c r="G3722">
        <f t="shared" ca="1" si="1425"/>
        <v>2.0569999999999998E-2</v>
      </c>
      <c r="L3722">
        <f t="shared" ca="1" si="1426"/>
        <v>127.8</v>
      </c>
      <c r="M3722">
        <f t="shared" ca="1" si="1421"/>
        <v>3.6070000000000005E-2</v>
      </c>
      <c r="R3722">
        <f t="shared" ca="1" si="1427"/>
        <v>127.8</v>
      </c>
      <c r="S3722">
        <f t="shared" ca="1" si="1422"/>
        <v>3.6070000000000005E-2</v>
      </c>
      <c r="U3722" s="1"/>
      <c r="W3722" t="str">
        <f t="shared" si="1439"/>
        <v/>
      </c>
      <c r="Y3722" s="1"/>
      <c r="AA3722">
        <f t="shared" si="1440"/>
        <v>0</v>
      </c>
      <c r="AC3722" s="1"/>
      <c r="AE3722">
        <f t="shared" si="1441"/>
        <v>0</v>
      </c>
      <c r="AH3722" s="1"/>
      <c r="AI3722" s="17"/>
      <c r="AJ3722" s="25"/>
      <c r="AU3722" s="1">
        <v>40701</v>
      </c>
      <c r="AV3722">
        <v>9.5000000000000001E-2</v>
      </c>
      <c r="AW3722">
        <f t="shared" si="1428"/>
        <v>9.5E-4</v>
      </c>
      <c r="AY3722" s="1">
        <v>40702</v>
      </c>
      <c r="AZ3722">
        <v>0.114</v>
      </c>
      <c r="BA3722">
        <f t="shared" si="1429"/>
        <v>1.14E-3</v>
      </c>
      <c r="BC3722" s="1">
        <v>40813</v>
      </c>
      <c r="BD3722">
        <v>0.46400000000000002</v>
      </c>
      <c r="BE3722">
        <f t="shared" si="1430"/>
        <v>4.64E-3</v>
      </c>
      <c r="BG3722" s="1">
        <v>40813</v>
      </c>
      <c r="BH3722">
        <v>0.51800000000000002</v>
      </c>
      <c r="BI3722">
        <f t="shared" si="1431"/>
        <v>5.1800000000000006E-3</v>
      </c>
      <c r="BK3722" s="1">
        <v>41864</v>
      </c>
      <c r="BL3722">
        <v>2.3462700000000001</v>
      </c>
      <c r="BM3722">
        <f t="shared" si="1437"/>
        <v>2.34627E-2</v>
      </c>
      <c r="BP3722" s="1">
        <v>40687</v>
      </c>
      <c r="BQ3722">
        <v>136.19999999999999</v>
      </c>
      <c r="BR3722">
        <f t="shared" si="1432"/>
        <v>1.3619999999999999</v>
      </c>
      <c r="BT3722" s="1">
        <v>40714</v>
      </c>
      <c r="BU3722">
        <v>1.51</v>
      </c>
      <c r="BV3722">
        <f t="shared" si="1433"/>
        <v>1.5100000000000001E-2</v>
      </c>
      <c r="BX3722" s="1">
        <v>40714</v>
      </c>
      <c r="BY3722">
        <v>1.764</v>
      </c>
      <c r="BZ3722">
        <f t="shared" si="1434"/>
        <v>1.7639999999999999E-2</v>
      </c>
      <c r="CB3722" s="1">
        <v>40813</v>
      </c>
      <c r="CC3722">
        <v>1.577</v>
      </c>
      <c r="CD3722">
        <f t="shared" si="1435"/>
        <v>1.5769999999999999E-2</v>
      </c>
      <c r="CG3722" s="1"/>
    </row>
    <row r="3723" spans="1:85" x14ac:dyDescent="0.3">
      <c r="A3723" s="21">
        <f t="shared" si="1436"/>
        <v>51022</v>
      </c>
      <c r="B3723" s="18">
        <f t="shared" ref="B3723:B3786" si="1442">IFERROR(VLOOKUP(A3723,$CG$11:$CH$19999,2,FALSE),B3722)</f>
        <v>112.421875</v>
      </c>
      <c r="C3723">
        <f t="shared" si="1438"/>
        <v>115</v>
      </c>
      <c r="D3723">
        <f t="shared" ca="1" si="1423"/>
        <v>-13.927777777777777</v>
      </c>
      <c r="E3723">
        <f ca="1">IF(currency="USD",'Future et co'!F3723,IF(currency="EUR",'Future et co'!G3723,FALSE))</f>
        <v>3.6070000000000005E-2</v>
      </c>
      <c r="F3723">
        <f t="shared" ca="1" si="1424"/>
        <v>3.6070000000000005E-2</v>
      </c>
      <c r="G3723">
        <f t="shared" ca="1" si="1425"/>
        <v>2.0569999999999998E-2</v>
      </c>
      <c r="L3723">
        <f t="shared" ca="1" si="1426"/>
        <v>127.8</v>
      </c>
      <c r="M3723">
        <f t="shared" ref="M3723:M3786" ca="1" si="1443">IFERROR(IF(L3723&lt;0.25,VLOOKUP(I3723,$AU$11:$AW$5325,3,FALSE),IF(AND(L3723&gt;=0.25,L3723&lt;0.5),VLOOKUP(I3723,$AY$11:$BA$5325,3,FALSE),IF(AND(L3723&gt;=0.5,L3723&lt;1),VLOOKUP(I3723,$BC$11:$BE$5325,3,FALSE),VLOOKUP(I3723,$BG$11:$BI$5010,3,FALSE)))),M3722)</f>
        <v>3.6070000000000005E-2</v>
      </c>
      <c r="R3723">
        <f t="shared" ca="1" si="1427"/>
        <v>127.8</v>
      </c>
      <c r="S3723">
        <f t="shared" ref="S3723:S3786" ca="1" si="1444">IFERROR(IF(R3723&lt;0.25,VLOOKUP(O3723,$AU$11:$AW$5325,3,FALSE),IF(AND(R3723&gt;=0.25,R3723&lt;0.5),VLOOKUP(O3723,$AY$11:$BA$5325,3,FALSE),IF(AND(R3723&gt;=0.5,R3723&lt;1),VLOOKUP(O3723,$BC$11:$BE$5325,3,FALSE),VLOOKUP(O3723,$BG$11:$BI$5010,3,FALSE)))),S3722)</f>
        <v>3.6070000000000005E-2</v>
      </c>
      <c r="U3723" s="1"/>
      <c r="W3723" t="str">
        <f t="shared" si="1439"/>
        <v/>
      </c>
      <c r="Y3723" s="1"/>
      <c r="AA3723">
        <f t="shared" si="1440"/>
        <v>0</v>
      </c>
      <c r="AC3723" s="1"/>
      <c r="AE3723">
        <f t="shared" si="1441"/>
        <v>0</v>
      </c>
      <c r="AH3723" s="1"/>
      <c r="AI3723" s="17"/>
      <c r="AJ3723" s="25"/>
      <c r="AU3723" s="1">
        <v>40700</v>
      </c>
      <c r="AV3723">
        <v>9.9000000000000005E-2</v>
      </c>
      <c r="AW3723">
        <f t="shared" si="1428"/>
        <v>9.8999999999999999E-4</v>
      </c>
      <c r="AY3723" s="1">
        <v>40701</v>
      </c>
      <c r="AZ3723">
        <v>0.11700000000000001</v>
      </c>
      <c r="BA3723">
        <f t="shared" si="1429"/>
        <v>1.17E-3</v>
      </c>
      <c r="BC3723" s="1">
        <v>40812</v>
      </c>
      <c r="BD3723">
        <v>0.45700000000000002</v>
      </c>
      <c r="BE3723">
        <f t="shared" si="1430"/>
        <v>4.5700000000000003E-3</v>
      </c>
      <c r="BG3723" s="1">
        <v>40812</v>
      </c>
      <c r="BH3723">
        <v>0.503</v>
      </c>
      <c r="BI3723">
        <f t="shared" si="1431"/>
        <v>5.0299999999999997E-3</v>
      </c>
      <c r="BK3723" s="1">
        <v>41865</v>
      </c>
      <c r="BL3723">
        <v>2.3374799999999998</v>
      </c>
      <c r="BM3723">
        <f t="shared" si="1437"/>
        <v>2.3374799999999998E-2</v>
      </c>
      <c r="BP3723" s="1">
        <v>40686</v>
      </c>
      <c r="BQ3723">
        <v>136.69</v>
      </c>
      <c r="BR3723">
        <f t="shared" si="1432"/>
        <v>1.3669</v>
      </c>
      <c r="BT3723" s="1">
        <v>40711</v>
      </c>
      <c r="BU3723">
        <v>1.502</v>
      </c>
      <c r="BV3723">
        <f t="shared" si="1433"/>
        <v>1.502E-2</v>
      </c>
      <c r="BX3723" s="1">
        <v>40711</v>
      </c>
      <c r="BY3723">
        <v>1.7589999999999999</v>
      </c>
      <c r="BZ3723">
        <f t="shared" si="1434"/>
        <v>1.7589999999999998E-2</v>
      </c>
      <c r="CB3723" s="1">
        <v>40812</v>
      </c>
      <c r="CC3723">
        <v>1.51</v>
      </c>
      <c r="CD3723">
        <f t="shared" si="1435"/>
        <v>1.5100000000000001E-2</v>
      </c>
      <c r="CG3723" s="1"/>
    </row>
    <row r="3724" spans="1:85" x14ac:dyDescent="0.3">
      <c r="A3724" s="21">
        <f t="shared" si="1436"/>
        <v>51025</v>
      </c>
      <c r="B3724" s="18">
        <f t="shared" si="1442"/>
        <v>112.421875</v>
      </c>
      <c r="C3724">
        <f t="shared" si="1438"/>
        <v>115</v>
      </c>
      <c r="D3724">
        <f t="shared" ref="D3724:D3787" ca="1" si="1445">($B$7-A3724)/360</f>
        <v>-13.936111111111112</v>
      </c>
      <c r="E3724">
        <f ca="1">IF(currency="USD",'Future et co'!F3724,IF(currency="EUR",'Future et co'!G3724,FALSE))</f>
        <v>3.6070000000000005E-2</v>
      </c>
      <c r="F3724">
        <f t="shared" ref="F3724:F3787" ca="1" si="1446">IFERROR(IF(D3724&lt;0.25,VLOOKUP(A3724,$AU$11:$AW$5325,3,FALSE),IF(AND(D3724&gt;=0.25,D3724&lt;0.5),VLOOKUP(A3724,$AY$11:$BA$5325,3,FALSE),IF(AND(D3724&gt;=0.5,D3724&lt;1),VLOOKUP(A3724,$BC$11:$BE$5325,3,FALSE),VLOOKUP(A3724,$BG$11:$BI$5010,3,FALSE)))),F3723)</f>
        <v>3.6070000000000005E-2</v>
      </c>
      <c r="G3724">
        <f t="shared" ref="G3724:G3787" ca="1" si="1447">IFERROR(IF(D3724&lt;0.25,VLOOKUP(A3724,$BT$11:$BV$5325,3,FALSE),IF(AND(D3724&gt;=0.25,D3724&lt;0.5),VLOOKUP(A3724,$BX$11:$BZ$5325,3,FALSE),VLOOKUP(A3724,$CB$11:$CD$5325,3,FALSE))),G3723)</f>
        <v>2.0569999999999998E-2</v>
      </c>
      <c r="L3724">
        <f t="shared" ref="L3724:L3787" ca="1" si="1448">($J$7-I3724)/360</f>
        <v>127.8</v>
      </c>
      <c r="M3724">
        <f t="shared" ca="1" si="1443"/>
        <v>3.6070000000000005E-2</v>
      </c>
      <c r="R3724">
        <f t="shared" ref="R3724:R3787" ca="1" si="1449">($P$7-O3724)/360</f>
        <v>127.8</v>
      </c>
      <c r="S3724">
        <f t="shared" ca="1" si="1444"/>
        <v>3.6070000000000005E-2</v>
      </c>
      <c r="U3724" s="1"/>
      <c r="W3724" t="str">
        <f t="shared" si="1439"/>
        <v/>
      </c>
      <c r="Y3724" s="1"/>
      <c r="AA3724">
        <f t="shared" si="1440"/>
        <v>0</v>
      </c>
      <c r="AC3724" s="1"/>
      <c r="AE3724">
        <f t="shared" si="1441"/>
        <v>0</v>
      </c>
      <c r="AH3724" s="1"/>
      <c r="AI3724" s="17"/>
      <c r="AJ3724" s="25"/>
      <c r="AU3724" s="1">
        <v>40697</v>
      </c>
      <c r="AV3724">
        <v>0.08</v>
      </c>
      <c r="AW3724">
        <f t="shared" ref="AW3724:AW3787" si="1450">AV3724/100</f>
        <v>8.0000000000000004E-4</v>
      </c>
      <c r="AY3724" s="1">
        <v>40700</v>
      </c>
      <c r="AZ3724">
        <v>0.12</v>
      </c>
      <c r="BA3724">
        <f t="shared" ref="BA3724:BA3787" si="1451">AZ3724/100</f>
        <v>1.1999999999999999E-3</v>
      </c>
      <c r="BC3724" s="1">
        <v>40809</v>
      </c>
      <c r="BD3724">
        <v>0.46500000000000002</v>
      </c>
      <c r="BE3724">
        <f t="shared" ref="BE3724:BE3787" si="1452">BD3724/100</f>
        <v>4.6500000000000005E-3</v>
      </c>
      <c r="BG3724" s="1">
        <v>40809</v>
      </c>
      <c r="BH3724">
        <v>0.50600000000000001</v>
      </c>
      <c r="BI3724">
        <f t="shared" ref="BI3724:BI3787" si="1453">BH3724/100</f>
        <v>5.0600000000000003E-3</v>
      </c>
      <c r="BK3724" s="1">
        <v>41866</v>
      </c>
      <c r="BL3724">
        <v>2.3386200000000001</v>
      </c>
      <c r="BM3724">
        <f t="shared" si="1437"/>
        <v>2.3386200000000003E-2</v>
      </c>
      <c r="BP3724" s="1">
        <v>40683</v>
      </c>
      <c r="BQ3724">
        <v>136.22999999999999</v>
      </c>
      <c r="BR3724">
        <f t="shared" ref="BR3724:BR3787" si="1454">BQ3724/100</f>
        <v>1.3622999999999998</v>
      </c>
      <c r="BT3724" s="1">
        <v>40710</v>
      </c>
      <c r="BU3724">
        <v>1.494</v>
      </c>
      <c r="BV3724">
        <f t="shared" ref="BV3724:BV3787" si="1455">BU3724/100</f>
        <v>1.494E-2</v>
      </c>
      <c r="BX3724" s="1">
        <v>40710</v>
      </c>
      <c r="BY3724">
        <v>1.752</v>
      </c>
      <c r="BZ3724">
        <f t="shared" ref="BZ3724:BZ3787" si="1456">BY3724/100</f>
        <v>1.7520000000000001E-2</v>
      </c>
      <c r="CB3724" s="1">
        <v>40809</v>
      </c>
      <c r="CC3724">
        <v>1.5369999999999999</v>
      </c>
      <c r="CD3724">
        <f t="shared" ref="CD3724:CD3787" si="1457">CC3724/100</f>
        <v>1.537E-2</v>
      </c>
      <c r="CG3724" s="1"/>
    </row>
    <row r="3725" spans="1:85" x14ac:dyDescent="0.3">
      <c r="A3725" s="21">
        <f t="shared" ref="A3725:A3788" si="1458">WORKDAY(A3724,1)</f>
        <v>51026</v>
      </c>
      <c r="B3725" s="18">
        <f t="shared" si="1442"/>
        <v>112.421875</v>
      </c>
      <c r="C3725">
        <f t="shared" si="1438"/>
        <v>115</v>
      </c>
      <c r="D3725">
        <f t="shared" ca="1" si="1445"/>
        <v>-13.938888888888888</v>
      </c>
      <c r="E3725">
        <f ca="1">IF(currency="USD",'Future et co'!F3725,IF(currency="EUR",'Future et co'!G3725,FALSE))</f>
        <v>3.6070000000000005E-2</v>
      </c>
      <c r="F3725">
        <f t="shared" ca="1" si="1446"/>
        <v>3.6070000000000005E-2</v>
      </c>
      <c r="G3725">
        <f t="shared" ca="1" si="1447"/>
        <v>2.0569999999999998E-2</v>
      </c>
      <c r="L3725">
        <f t="shared" ca="1" si="1448"/>
        <v>127.8</v>
      </c>
      <c r="M3725">
        <f t="shared" ca="1" si="1443"/>
        <v>3.6070000000000005E-2</v>
      </c>
      <c r="R3725">
        <f t="shared" ca="1" si="1449"/>
        <v>127.8</v>
      </c>
      <c r="S3725">
        <f t="shared" ca="1" si="1444"/>
        <v>3.6070000000000005E-2</v>
      </c>
      <c r="U3725" s="1"/>
      <c r="W3725" t="str">
        <f t="shared" si="1439"/>
        <v/>
      </c>
      <c r="Y3725" s="1"/>
      <c r="AA3725">
        <f t="shared" si="1440"/>
        <v>0</v>
      </c>
      <c r="AC3725" s="1"/>
      <c r="AE3725">
        <f t="shared" si="1441"/>
        <v>0</v>
      </c>
      <c r="AH3725" s="1"/>
      <c r="AI3725" s="17"/>
      <c r="AJ3725" s="25"/>
      <c r="AU3725" s="1">
        <v>40696</v>
      </c>
      <c r="AV3725">
        <v>9.5000000000000001E-2</v>
      </c>
      <c r="AW3725">
        <f t="shared" si="1450"/>
        <v>9.5E-4</v>
      </c>
      <c r="AY3725" s="1">
        <v>40697</v>
      </c>
      <c r="AZ3725">
        <v>0.115</v>
      </c>
      <c r="BA3725">
        <f t="shared" si="1451"/>
        <v>1.15E-3</v>
      </c>
      <c r="BC3725" s="1">
        <v>40808</v>
      </c>
      <c r="BD3725">
        <v>0.48199999999999998</v>
      </c>
      <c r="BE3725">
        <f t="shared" si="1452"/>
        <v>4.8199999999999996E-3</v>
      </c>
      <c r="BG3725" s="1">
        <v>40808</v>
      </c>
      <c r="BH3725">
        <v>0.498</v>
      </c>
      <c r="BI3725">
        <f t="shared" si="1453"/>
        <v>4.9800000000000001E-3</v>
      </c>
      <c r="BK3725" s="1">
        <v>41869</v>
      </c>
      <c r="BL3725">
        <v>2.3198699999999999</v>
      </c>
      <c r="BM3725">
        <f t="shared" si="1437"/>
        <v>2.3198699999999999E-2</v>
      </c>
      <c r="BP3725" s="1">
        <v>40682</v>
      </c>
      <c r="BQ3725">
        <v>135.54</v>
      </c>
      <c r="BR3725">
        <f t="shared" si="1454"/>
        <v>1.3553999999999999</v>
      </c>
      <c r="BT3725" s="1">
        <v>40709</v>
      </c>
      <c r="BU3725">
        <v>1.4850000000000001</v>
      </c>
      <c r="BV3725">
        <f t="shared" si="1455"/>
        <v>1.485E-2</v>
      </c>
      <c r="BX3725" s="1">
        <v>40709</v>
      </c>
      <c r="BY3725">
        <v>1.748</v>
      </c>
      <c r="BZ3725">
        <f t="shared" si="1456"/>
        <v>1.7479999999999999E-2</v>
      </c>
      <c r="CB3725" s="1">
        <v>40808</v>
      </c>
      <c r="CC3725">
        <v>1.5509999999999999</v>
      </c>
      <c r="CD3725">
        <f t="shared" si="1457"/>
        <v>1.5509999999999999E-2</v>
      </c>
      <c r="CG3725" s="1"/>
    </row>
    <row r="3726" spans="1:85" x14ac:dyDescent="0.3">
      <c r="A3726" s="21">
        <f t="shared" si="1458"/>
        <v>51027</v>
      </c>
      <c r="B3726" s="18">
        <f t="shared" si="1442"/>
        <v>112.421875</v>
      </c>
      <c r="C3726">
        <f t="shared" si="1438"/>
        <v>115</v>
      </c>
      <c r="D3726">
        <f t="shared" ca="1" si="1445"/>
        <v>-13.941666666666666</v>
      </c>
      <c r="E3726">
        <f ca="1">IF(currency="USD",'Future et co'!F3726,IF(currency="EUR",'Future et co'!G3726,FALSE))</f>
        <v>3.6070000000000005E-2</v>
      </c>
      <c r="F3726">
        <f t="shared" ca="1" si="1446"/>
        <v>3.6070000000000005E-2</v>
      </c>
      <c r="G3726">
        <f t="shared" ca="1" si="1447"/>
        <v>2.0569999999999998E-2</v>
      </c>
      <c r="L3726">
        <f t="shared" ca="1" si="1448"/>
        <v>127.8</v>
      </c>
      <c r="M3726">
        <f t="shared" ca="1" si="1443"/>
        <v>3.6070000000000005E-2</v>
      </c>
      <c r="R3726">
        <f t="shared" ca="1" si="1449"/>
        <v>127.8</v>
      </c>
      <c r="S3726">
        <f t="shared" ca="1" si="1444"/>
        <v>3.6070000000000005E-2</v>
      </c>
      <c r="U3726" s="1"/>
      <c r="W3726" t="str">
        <f t="shared" si="1439"/>
        <v/>
      </c>
      <c r="Y3726" s="1"/>
      <c r="AA3726">
        <f t="shared" si="1440"/>
        <v>0</v>
      </c>
      <c r="AC3726" s="1"/>
      <c r="AE3726">
        <f t="shared" si="1441"/>
        <v>0</v>
      </c>
      <c r="AH3726" s="1"/>
      <c r="AI3726" s="17"/>
      <c r="AJ3726" s="25"/>
      <c r="AU3726" s="1">
        <v>40695</v>
      </c>
      <c r="AV3726">
        <v>9.4E-2</v>
      </c>
      <c r="AW3726">
        <f t="shared" si="1450"/>
        <v>9.3999999999999997E-4</v>
      </c>
      <c r="AY3726" s="1">
        <v>40696</v>
      </c>
      <c r="AZ3726">
        <v>0.1</v>
      </c>
      <c r="BA3726">
        <f t="shared" si="1451"/>
        <v>1E-3</v>
      </c>
      <c r="BC3726" s="1">
        <v>40807</v>
      </c>
      <c r="BD3726">
        <v>0.44600000000000001</v>
      </c>
      <c r="BE3726">
        <f t="shared" si="1452"/>
        <v>4.4600000000000004E-3</v>
      </c>
      <c r="BG3726" s="1">
        <v>40807</v>
      </c>
      <c r="BH3726">
        <v>0.49</v>
      </c>
      <c r="BI3726">
        <f t="shared" si="1453"/>
        <v>4.8999999999999998E-3</v>
      </c>
      <c r="BK3726" s="1">
        <v>41870</v>
      </c>
      <c r="BL3726">
        <v>2.3083499999999999</v>
      </c>
      <c r="BM3726">
        <f t="shared" ref="BM3726:BM3789" si="1459">BL3726/100</f>
        <v>2.30835E-2</v>
      </c>
      <c r="BP3726" s="1">
        <v>40681</v>
      </c>
      <c r="BQ3726">
        <v>135.74</v>
      </c>
      <c r="BR3726">
        <f t="shared" si="1454"/>
        <v>1.3574000000000002</v>
      </c>
      <c r="BT3726" s="1">
        <v>40708</v>
      </c>
      <c r="BU3726">
        <v>1.4770000000000001</v>
      </c>
      <c r="BV3726">
        <f t="shared" si="1455"/>
        <v>1.477E-2</v>
      </c>
      <c r="BX3726" s="1">
        <v>40708</v>
      </c>
      <c r="BY3726">
        <v>1.7410000000000001</v>
      </c>
      <c r="BZ3726">
        <f t="shared" si="1456"/>
        <v>1.7410000000000002E-2</v>
      </c>
      <c r="CB3726" s="1">
        <v>40807</v>
      </c>
      <c r="CC3726">
        <v>1.53</v>
      </c>
      <c r="CD3726">
        <f t="shared" si="1457"/>
        <v>1.5300000000000001E-2</v>
      </c>
      <c r="CG3726" s="1"/>
    </row>
    <row r="3727" spans="1:85" x14ac:dyDescent="0.3">
      <c r="A3727" s="21">
        <f t="shared" si="1458"/>
        <v>51028</v>
      </c>
      <c r="B3727" s="18">
        <f t="shared" si="1442"/>
        <v>112.421875</v>
      </c>
      <c r="C3727">
        <f t="shared" si="1438"/>
        <v>115</v>
      </c>
      <c r="D3727">
        <f t="shared" ca="1" si="1445"/>
        <v>-13.944444444444445</v>
      </c>
      <c r="E3727">
        <f ca="1">IF(currency="USD",'Future et co'!F3727,IF(currency="EUR",'Future et co'!G3727,FALSE))</f>
        <v>3.6070000000000005E-2</v>
      </c>
      <c r="F3727">
        <f t="shared" ca="1" si="1446"/>
        <v>3.6070000000000005E-2</v>
      </c>
      <c r="G3727">
        <f t="shared" ca="1" si="1447"/>
        <v>2.0569999999999998E-2</v>
      </c>
      <c r="L3727">
        <f t="shared" ca="1" si="1448"/>
        <v>127.8</v>
      </c>
      <c r="M3727">
        <f t="shared" ca="1" si="1443"/>
        <v>3.6070000000000005E-2</v>
      </c>
      <c r="R3727">
        <f t="shared" ca="1" si="1449"/>
        <v>127.8</v>
      </c>
      <c r="S3727">
        <f t="shared" ca="1" si="1444"/>
        <v>3.6070000000000005E-2</v>
      </c>
      <c r="U3727" s="1"/>
      <c r="W3727" t="str">
        <f t="shared" si="1439"/>
        <v/>
      </c>
      <c r="Y3727" s="1"/>
      <c r="AA3727">
        <f t="shared" si="1440"/>
        <v>0</v>
      </c>
      <c r="AC3727" s="1"/>
      <c r="AE3727">
        <f t="shared" si="1441"/>
        <v>0</v>
      </c>
      <c r="AH3727" s="1"/>
      <c r="AI3727" s="17"/>
      <c r="AJ3727" s="25"/>
      <c r="AU3727" s="1">
        <v>40694</v>
      </c>
      <c r="AV3727">
        <v>0.09</v>
      </c>
      <c r="AW3727">
        <f t="shared" si="1450"/>
        <v>8.9999999999999998E-4</v>
      </c>
      <c r="AY3727" s="1">
        <v>40695</v>
      </c>
      <c r="AZ3727">
        <v>0.113</v>
      </c>
      <c r="BA3727">
        <f t="shared" si="1451"/>
        <v>1.1299999999999999E-3</v>
      </c>
      <c r="BC3727" s="1">
        <v>40806</v>
      </c>
      <c r="BD3727">
        <v>0.433</v>
      </c>
      <c r="BE3727">
        <f t="shared" si="1452"/>
        <v>4.3299999999999996E-3</v>
      </c>
      <c r="BG3727" s="1">
        <v>40806</v>
      </c>
      <c r="BH3727">
        <v>0.46200000000000002</v>
      </c>
      <c r="BI3727">
        <f t="shared" si="1453"/>
        <v>4.62E-3</v>
      </c>
      <c r="BK3727" s="1">
        <v>41871</v>
      </c>
      <c r="BL3727">
        <v>2.3018900000000002</v>
      </c>
      <c r="BM3727">
        <f t="shared" si="1459"/>
        <v>2.3018900000000002E-2</v>
      </c>
      <c r="BP3727" s="1">
        <v>40680</v>
      </c>
      <c r="BQ3727">
        <v>135.86000000000001</v>
      </c>
      <c r="BR3727">
        <f t="shared" si="1454"/>
        <v>1.3586</v>
      </c>
      <c r="BT3727" s="1">
        <v>40707</v>
      </c>
      <c r="BU3727">
        <v>1.4710000000000001</v>
      </c>
      <c r="BV3727">
        <f t="shared" si="1455"/>
        <v>1.4710000000000001E-2</v>
      </c>
      <c r="BX3727" s="1">
        <v>40707</v>
      </c>
      <c r="BY3727">
        <v>1.7390000000000001</v>
      </c>
      <c r="BZ3727">
        <f t="shared" si="1456"/>
        <v>1.7390000000000003E-2</v>
      </c>
      <c r="CB3727" s="1">
        <v>40806</v>
      </c>
      <c r="CC3727">
        <v>1.589</v>
      </c>
      <c r="CD3727">
        <f t="shared" si="1457"/>
        <v>1.5890000000000001E-2</v>
      </c>
      <c r="CG3727" s="1"/>
    </row>
    <row r="3728" spans="1:85" x14ac:dyDescent="0.3">
      <c r="A3728" s="21">
        <f t="shared" si="1458"/>
        <v>51029</v>
      </c>
      <c r="B3728" s="18">
        <f t="shared" si="1442"/>
        <v>112.421875</v>
      </c>
      <c r="C3728">
        <f t="shared" si="1438"/>
        <v>115</v>
      </c>
      <c r="D3728">
        <f t="shared" ca="1" si="1445"/>
        <v>-13.947222222222223</v>
      </c>
      <c r="E3728">
        <f ca="1">IF(currency="USD",'Future et co'!F3728,IF(currency="EUR",'Future et co'!G3728,FALSE))</f>
        <v>3.6070000000000005E-2</v>
      </c>
      <c r="F3728">
        <f t="shared" ca="1" si="1446"/>
        <v>3.6070000000000005E-2</v>
      </c>
      <c r="G3728">
        <f t="shared" ca="1" si="1447"/>
        <v>2.0569999999999998E-2</v>
      </c>
      <c r="L3728">
        <f t="shared" ca="1" si="1448"/>
        <v>127.8</v>
      </c>
      <c r="M3728">
        <f t="shared" ca="1" si="1443"/>
        <v>3.6070000000000005E-2</v>
      </c>
      <c r="R3728">
        <f t="shared" ca="1" si="1449"/>
        <v>127.8</v>
      </c>
      <c r="S3728">
        <f t="shared" ca="1" si="1444"/>
        <v>3.6070000000000005E-2</v>
      </c>
      <c r="U3728" s="1"/>
      <c r="W3728" t="str">
        <f t="shared" si="1439"/>
        <v/>
      </c>
      <c r="Y3728" s="1"/>
      <c r="AA3728">
        <f t="shared" si="1440"/>
        <v>0</v>
      </c>
      <c r="AC3728" s="1"/>
      <c r="AE3728">
        <f t="shared" si="1441"/>
        <v>0</v>
      </c>
      <c r="AH3728" s="1"/>
      <c r="AI3728" s="17"/>
      <c r="AJ3728" s="25"/>
      <c r="AU3728" s="1">
        <v>40693</v>
      </c>
      <c r="AV3728">
        <v>9.0999999999999998E-2</v>
      </c>
      <c r="AW3728">
        <f t="shared" si="1450"/>
        <v>9.1E-4</v>
      </c>
      <c r="AY3728" s="1">
        <v>40694</v>
      </c>
      <c r="AZ3728">
        <v>0.107</v>
      </c>
      <c r="BA3728">
        <f t="shared" si="1451"/>
        <v>1.07E-3</v>
      </c>
      <c r="BC3728" s="1">
        <v>40805</v>
      </c>
      <c r="BD3728">
        <v>0.43099999999999999</v>
      </c>
      <c r="BE3728">
        <f t="shared" si="1452"/>
        <v>4.3099999999999996E-3</v>
      </c>
      <c r="BG3728" s="1">
        <v>40805</v>
      </c>
      <c r="BH3728">
        <v>0.45700000000000002</v>
      </c>
      <c r="BI3728">
        <f t="shared" si="1453"/>
        <v>4.5700000000000003E-3</v>
      </c>
      <c r="BK3728" s="1">
        <v>41872</v>
      </c>
      <c r="BL3728">
        <v>2.2999299999999998</v>
      </c>
      <c r="BM3728">
        <f t="shared" si="1459"/>
        <v>2.2999299999999997E-2</v>
      </c>
      <c r="BP3728" s="1">
        <v>40679</v>
      </c>
      <c r="BQ3728">
        <v>135.54</v>
      </c>
      <c r="BR3728">
        <f t="shared" si="1454"/>
        <v>1.3553999999999999</v>
      </c>
      <c r="BT3728" s="1">
        <v>40704</v>
      </c>
      <c r="BU3728">
        <v>1.4690000000000001</v>
      </c>
      <c r="BV3728">
        <f t="shared" si="1455"/>
        <v>1.4690000000000002E-2</v>
      </c>
      <c r="BX3728" s="1">
        <v>40704</v>
      </c>
      <c r="BY3728">
        <v>1.7390000000000001</v>
      </c>
      <c r="BZ3728">
        <f t="shared" si="1456"/>
        <v>1.7390000000000003E-2</v>
      </c>
      <c r="CB3728" s="1">
        <v>40805</v>
      </c>
      <c r="CC3728">
        <v>1.5489999999999999</v>
      </c>
      <c r="CD3728">
        <f t="shared" si="1457"/>
        <v>1.5489999999999999E-2</v>
      </c>
      <c r="CG3728" s="1"/>
    </row>
    <row r="3729" spans="1:85" x14ac:dyDescent="0.3">
      <c r="A3729" s="21">
        <f t="shared" si="1458"/>
        <v>51032</v>
      </c>
      <c r="B3729" s="18">
        <f t="shared" si="1442"/>
        <v>112.421875</v>
      </c>
      <c r="C3729">
        <f t="shared" si="1438"/>
        <v>115</v>
      </c>
      <c r="D3729">
        <f t="shared" ca="1" si="1445"/>
        <v>-13.955555555555556</v>
      </c>
      <c r="E3729">
        <f ca="1">IF(currency="USD",'Future et co'!F3729,IF(currency="EUR",'Future et co'!G3729,FALSE))</f>
        <v>3.6070000000000005E-2</v>
      </c>
      <c r="F3729">
        <f t="shared" ca="1" si="1446"/>
        <v>3.6070000000000005E-2</v>
      </c>
      <c r="G3729">
        <f t="shared" ca="1" si="1447"/>
        <v>2.0569999999999998E-2</v>
      </c>
      <c r="L3729">
        <f t="shared" ca="1" si="1448"/>
        <v>127.8</v>
      </c>
      <c r="M3729">
        <f t="shared" ca="1" si="1443"/>
        <v>3.6070000000000005E-2</v>
      </c>
      <c r="R3729">
        <f t="shared" ca="1" si="1449"/>
        <v>127.8</v>
      </c>
      <c r="S3729">
        <f t="shared" ca="1" si="1444"/>
        <v>3.6070000000000005E-2</v>
      </c>
      <c r="U3729" s="1"/>
      <c r="W3729" t="str">
        <f t="shared" si="1439"/>
        <v/>
      </c>
      <c r="Y3729" s="1"/>
      <c r="AA3729">
        <f t="shared" si="1440"/>
        <v>0</v>
      </c>
      <c r="AC3729" s="1"/>
      <c r="AE3729">
        <f t="shared" si="1441"/>
        <v>0</v>
      </c>
      <c r="AH3729" s="1"/>
      <c r="AI3729" s="17"/>
      <c r="AJ3729" s="25"/>
      <c r="AU3729" s="1">
        <v>40690</v>
      </c>
      <c r="AV3729">
        <v>0.09</v>
      </c>
      <c r="AW3729">
        <f t="shared" si="1450"/>
        <v>8.9999999999999998E-4</v>
      </c>
      <c r="AY3729" s="1">
        <v>40693</v>
      </c>
      <c r="AZ3729">
        <v>0.111</v>
      </c>
      <c r="BA3729">
        <f t="shared" si="1451"/>
        <v>1.1100000000000001E-3</v>
      </c>
      <c r="BC3729" s="1">
        <v>40802</v>
      </c>
      <c r="BD3729">
        <v>0.45900000000000002</v>
      </c>
      <c r="BE3729">
        <f t="shared" si="1452"/>
        <v>4.5900000000000003E-3</v>
      </c>
      <c r="BG3729" s="1">
        <v>40802</v>
      </c>
      <c r="BH3729">
        <v>0.48599999999999999</v>
      </c>
      <c r="BI3729">
        <f t="shared" si="1453"/>
        <v>4.8599999999999997E-3</v>
      </c>
      <c r="BK3729" s="1">
        <v>41873</v>
      </c>
      <c r="BL3729">
        <v>2.3058700000000001</v>
      </c>
      <c r="BM3729">
        <f t="shared" si="1459"/>
        <v>2.3058700000000001E-2</v>
      </c>
      <c r="BP3729" s="1">
        <v>40676</v>
      </c>
      <c r="BQ3729">
        <v>135.86000000000001</v>
      </c>
      <c r="BR3729">
        <f t="shared" si="1454"/>
        <v>1.3586</v>
      </c>
      <c r="BT3729" s="1">
        <v>40703</v>
      </c>
      <c r="BU3729">
        <v>1.464</v>
      </c>
      <c r="BV3729">
        <f t="shared" si="1455"/>
        <v>1.464E-2</v>
      </c>
      <c r="BX3729" s="1">
        <v>40703</v>
      </c>
      <c r="BY3729">
        <v>1.7410000000000001</v>
      </c>
      <c r="BZ3729">
        <f t="shared" si="1456"/>
        <v>1.7410000000000002E-2</v>
      </c>
      <c r="CB3729" s="1">
        <v>40802</v>
      </c>
      <c r="CC3729">
        <v>1.5820000000000001</v>
      </c>
      <c r="CD3729">
        <f t="shared" si="1457"/>
        <v>1.5820000000000001E-2</v>
      </c>
      <c r="CG3729" s="1"/>
    </row>
    <row r="3730" spans="1:85" x14ac:dyDescent="0.3">
      <c r="A3730" s="21">
        <f t="shared" si="1458"/>
        <v>51033</v>
      </c>
      <c r="B3730" s="18">
        <f t="shared" si="1442"/>
        <v>112.421875</v>
      </c>
      <c r="C3730">
        <f t="shared" si="1438"/>
        <v>115</v>
      </c>
      <c r="D3730">
        <f t="shared" ca="1" si="1445"/>
        <v>-13.958333333333334</v>
      </c>
      <c r="E3730">
        <f ca="1">IF(currency="USD",'Future et co'!F3730,IF(currency="EUR",'Future et co'!G3730,FALSE))</f>
        <v>3.6070000000000005E-2</v>
      </c>
      <c r="F3730">
        <f t="shared" ca="1" si="1446"/>
        <v>3.6070000000000005E-2</v>
      </c>
      <c r="G3730">
        <f t="shared" ca="1" si="1447"/>
        <v>2.0569999999999998E-2</v>
      </c>
      <c r="L3730">
        <f t="shared" ca="1" si="1448"/>
        <v>127.8</v>
      </c>
      <c r="M3730">
        <f t="shared" ca="1" si="1443"/>
        <v>3.6070000000000005E-2</v>
      </c>
      <c r="R3730">
        <f t="shared" ca="1" si="1449"/>
        <v>127.8</v>
      </c>
      <c r="S3730">
        <f t="shared" ca="1" si="1444"/>
        <v>3.6070000000000005E-2</v>
      </c>
      <c r="U3730" s="1"/>
      <c r="W3730" t="str">
        <f t="shared" si="1439"/>
        <v/>
      </c>
      <c r="Y3730" s="1"/>
      <c r="AA3730">
        <f t="shared" si="1440"/>
        <v>0</v>
      </c>
      <c r="AC3730" s="1"/>
      <c r="AE3730">
        <f t="shared" si="1441"/>
        <v>0</v>
      </c>
      <c r="AH3730" s="1"/>
      <c r="AI3730" s="17"/>
      <c r="AJ3730" s="25"/>
      <c r="AU3730" s="1">
        <v>40689</v>
      </c>
      <c r="AV3730">
        <v>0.09</v>
      </c>
      <c r="AW3730">
        <f t="shared" si="1450"/>
        <v>8.9999999999999998E-4</v>
      </c>
      <c r="AY3730" s="1">
        <v>40690</v>
      </c>
      <c r="AZ3730">
        <v>0.108</v>
      </c>
      <c r="BA3730">
        <f t="shared" si="1451"/>
        <v>1.08E-3</v>
      </c>
      <c r="BC3730" s="1">
        <v>40801</v>
      </c>
      <c r="BD3730">
        <v>0.435</v>
      </c>
      <c r="BE3730">
        <f t="shared" si="1452"/>
        <v>4.3499999999999997E-3</v>
      </c>
      <c r="BG3730" s="1">
        <v>40801</v>
      </c>
      <c r="BH3730">
        <v>0.48499999999999999</v>
      </c>
      <c r="BI3730">
        <f t="shared" si="1453"/>
        <v>4.8500000000000001E-3</v>
      </c>
      <c r="BK3730" s="1">
        <v>41876</v>
      </c>
      <c r="BL3730">
        <v>2.2950699999999999</v>
      </c>
      <c r="BM3730">
        <f t="shared" si="1459"/>
        <v>2.2950700000000001E-2</v>
      </c>
      <c r="BP3730" s="1">
        <v>40675</v>
      </c>
      <c r="BQ3730">
        <v>135.72999999999999</v>
      </c>
      <c r="BR3730">
        <f t="shared" si="1454"/>
        <v>1.3573</v>
      </c>
      <c r="BT3730" s="1">
        <v>40702</v>
      </c>
      <c r="BU3730">
        <v>1.452</v>
      </c>
      <c r="BV3730">
        <f t="shared" si="1455"/>
        <v>1.452E-2</v>
      </c>
      <c r="BX3730" s="1">
        <v>40702</v>
      </c>
      <c r="BY3730">
        <v>1.7330000000000001</v>
      </c>
      <c r="BZ3730">
        <f t="shared" si="1456"/>
        <v>1.7330000000000002E-2</v>
      </c>
      <c r="CB3730" s="1">
        <v>40801</v>
      </c>
      <c r="CC3730">
        <v>1.633</v>
      </c>
      <c r="CD3730">
        <f t="shared" si="1457"/>
        <v>1.6330000000000001E-2</v>
      </c>
      <c r="CG3730" s="1"/>
    </row>
    <row r="3731" spans="1:85" x14ac:dyDescent="0.3">
      <c r="A3731" s="21">
        <f t="shared" si="1458"/>
        <v>51034</v>
      </c>
      <c r="B3731" s="18">
        <f t="shared" si="1442"/>
        <v>112.421875</v>
      </c>
      <c r="C3731">
        <f t="shared" si="1438"/>
        <v>115</v>
      </c>
      <c r="D3731">
        <f t="shared" ca="1" si="1445"/>
        <v>-13.96111111111111</v>
      </c>
      <c r="E3731">
        <f ca="1">IF(currency="USD",'Future et co'!F3731,IF(currency="EUR",'Future et co'!G3731,FALSE))</f>
        <v>3.6070000000000005E-2</v>
      </c>
      <c r="F3731">
        <f t="shared" ca="1" si="1446"/>
        <v>3.6070000000000005E-2</v>
      </c>
      <c r="G3731">
        <f t="shared" ca="1" si="1447"/>
        <v>2.0569999999999998E-2</v>
      </c>
      <c r="L3731">
        <f t="shared" ca="1" si="1448"/>
        <v>127.8</v>
      </c>
      <c r="M3731">
        <f t="shared" ca="1" si="1443"/>
        <v>3.6070000000000005E-2</v>
      </c>
      <c r="R3731">
        <f t="shared" ca="1" si="1449"/>
        <v>127.8</v>
      </c>
      <c r="S3731">
        <f t="shared" ca="1" si="1444"/>
        <v>3.6070000000000005E-2</v>
      </c>
      <c r="U3731" s="1"/>
      <c r="W3731" t="str">
        <f t="shared" si="1439"/>
        <v/>
      </c>
      <c r="Y3731" s="1"/>
      <c r="AA3731">
        <f t="shared" si="1440"/>
        <v>0</v>
      </c>
      <c r="AC3731" s="1"/>
      <c r="AE3731">
        <f t="shared" si="1441"/>
        <v>0</v>
      </c>
      <c r="AH3731" s="1"/>
      <c r="AI3731" s="17"/>
      <c r="AJ3731" s="25"/>
      <c r="AU3731" s="1">
        <v>40688</v>
      </c>
      <c r="AV3731">
        <v>9.4E-2</v>
      </c>
      <c r="AW3731">
        <f t="shared" si="1450"/>
        <v>9.3999999999999997E-4</v>
      </c>
      <c r="AY3731" s="1">
        <v>40689</v>
      </c>
      <c r="AZ3731">
        <v>0.112</v>
      </c>
      <c r="BA3731">
        <f t="shared" si="1451"/>
        <v>1.1200000000000001E-3</v>
      </c>
      <c r="BC3731" s="1">
        <v>40800</v>
      </c>
      <c r="BD3731">
        <v>0.49399999999999999</v>
      </c>
      <c r="BE3731">
        <f t="shared" si="1452"/>
        <v>4.9399999999999999E-3</v>
      </c>
      <c r="BG3731" s="1">
        <v>40800</v>
      </c>
      <c r="BH3731">
        <v>0.51500000000000001</v>
      </c>
      <c r="BI3731">
        <f t="shared" si="1453"/>
        <v>5.1500000000000001E-3</v>
      </c>
      <c r="BK3731" s="1">
        <v>41877</v>
      </c>
      <c r="BL3731">
        <v>2.2934000000000001</v>
      </c>
      <c r="BM3731">
        <f t="shared" si="1459"/>
        <v>2.2934E-2</v>
      </c>
      <c r="BP3731" s="1">
        <v>40674</v>
      </c>
      <c r="BQ3731">
        <v>135.32</v>
      </c>
      <c r="BR3731">
        <f t="shared" si="1454"/>
        <v>1.3532</v>
      </c>
      <c r="BT3731" s="1">
        <v>40701</v>
      </c>
      <c r="BU3731">
        <v>1.4430000000000001</v>
      </c>
      <c r="BV3731">
        <f t="shared" si="1455"/>
        <v>1.443E-2</v>
      </c>
      <c r="BX3731" s="1">
        <v>40701</v>
      </c>
      <c r="BY3731">
        <v>1.724</v>
      </c>
      <c r="BZ3731">
        <f t="shared" si="1456"/>
        <v>1.7239999999999998E-2</v>
      </c>
      <c r="CB3731" s="1">
        <v>40800</v>
      </c>
      <c r="CC3731">
        <v>1.6359999999999999</v>
      </c>
      <c r="CD3731">
        <f t="shared" si="1457"/>
        <v>1.636E-2</v>
      </c>
      <c r="CG3731" s="1"/>
    </row>
    <row r="3732" spans="1:85" x14ac:dyDescent="0.3">
      <c r="A3732" s="21">
        <f t="shared" si="1458"/>
        <v>51035</v>
      </c>
      <c r="B3732" s="18">
        <f t="shared" si="1442"/>
        <v>112.421875</v>
      </c>
      <c r="C3732">
        <f t="shared" si="1438"/>
        <v>115</v>
      </c>
      <c r="D3732">
        <f t="shared" ca="1" si="1445"/>
        <v>-13.963888888888889</v>
      </c>
      <c r="E3732">
        <f ca="1">IF(currency="USD",'Future et co'!F3732,IF(currency="EUR",'Future et co'!G3732,FALSE))</f>
        <v>3.6070000000000005E-2</v>
      </c>
      <c r="F3732">
        <f t="shared" ca="1" si="1446"/>
        <v>3.6070000000000005E-2</v>
      </c>
      <c r="G3732">
        <f t="shared" ca="1" si="1447"/>
        <v>2.0569999999999998E-2</v>
      </c>
      <c r="L3732">
        <f t="shared" ca="1" si="1448"/>
        <v>127.8</v>
      </c>
      <c r="M3732">
        <f t="shared" ca="1" si="1443"/>
        <v>3.6070000000000005E-2</v>
      </c>
      <c r="R3732">
        <f t="shared" ca="1" si="1449"/>
        <v>127.8</v>
      </c>
      <c r="S3732">
        <f t="shared" ca="1" si="1444"/>
        <v>3.6070000000000005E-2</v>
      </c>
      <c r="U3732" s="1"/>
      <c r="W3732" t="str">
        <f t="shared" si="1439"/>
        <v/>
      </c>
      <c r="Y3732" s="1"/>
      <c r="AA3732">
        <f t="shared" si="1440"/>
        <v>0</v>
      </c>
      <c r="AC3732" s="1"/>
      <c r="AE3732">
        <f t="shared" si="1441"/>
        <v>0</v>
      </c>
      <c r="AH3732" s="1"/>
      <c r="AI3732" s="17"/>
      <c r="AJ3732" s="25"/>
      <c r="AU3732" s="1">
        <v>40687</v>
      </c>
      <c r="AV3732">
        <v>9.5000000000000001E-2</v>
      </c>
      <c r="AW3732">
        <f t="shared" si="1450"/>
        <v>9.5E-4</v>
      </c>
      <c r="AY3732" s="1">
        <v>40688</v>
      </c>
      <c r="AZ3732">
        <v>0.114</v>
      </c>
      <c r="BA3732">
        <f t="shared" si="1451"/>
        <v>1.14E-3</v>
      </c>
      <c r="BC3732" s="1">
        <v>40799</v>
      </c>
      <c r="BD3732">
        <v>0.498</v>
      </c>
      <c r="BE3732">
        <f t="shared" si="1452"/>
        <v>4.9800000000000001E-3</v>
      </c>
      <c r="BG3732" s="1">
        <v>40799</v>
      </c>
      <c r="BH3732">
        <v>0.52500000000000002</v>
      </c>
      <c r="BI3732">
        <f t="shared" si="1453"/>
        <v>5.2500000000000003E-3</v>
      </c>
      <c r="BK3732" s="1">
        <v>41878</v>
      </c>
      <c r="BL3732">
        <v>2.2921800000000001</v>
      </c>
      <c r="BM3732">
        <f t="shared" si="1459"/>
        <v>2.2921800000000003E-2</v>
      </c>
      <c r="BP3732" s="1">
        <v>40673</v>
      </c>
      <c r="BQ3732">
        <v>135.41</v>
      </c>
      <c r="BR3732">
        <f t="shared" si="1454"/>
        <v>1.3540999999999999</v>
      </c>
      <c r="BT3732" s="1">
        <v>40700</v>
      </c>
      <c r="BU3732">
        <v>1.4379999999999999</v>
      </c>
      <c r="BV3732">
        <f t="shared" si="1455"/>
        <v>1.4379999999999999E-2</v>
      </c>
      <c r="BX3732" s="1">
        <v>40700</v>
      </c>
      <c r="BY3732">
        <v>1.7190000000000001</v>
      </c>
      <c r="BZ3732">
        <f t="shared" si="1456"/>
        <v>1.719E-2</v>
      </c>
      <c r="CB3732" s="1">
        <v>40799</v>
      </c>
      <c r="CC3732">
        <v>1.5880000000000001</v>
      </c>
      <c r="CD3732">
        <f t="shared" si="1457"/>
        <v>1.5880000000000002E-2</v>
      </c>
      <c r="CG3732" s="1"/>
    </row>
    <row r="3733" spans="1:85" x14ac:dyDescent="0.3">
      <c r="A3733" s="21">
        <f t="shared" si="1458"/>
        <v>51036</v>
      </c>
      <c r="B3733" s="18">
        <f t="shared" si="1442"/>
        <v>112.421875</v>
      </c>
      <c r="C3733">
        <f t="shared" si="1438"/>
        <v>115</v>
      </c>
      <c r="D3733">
        <f t="shared" ca="1" si="1445"/>
        <v>-13.966666666666667</v>
      </c>
      <c r="E3733">
        <f ca="1">IF(currency="USD",'Future et co'!F3733,IF(currency="EUR",'Future et co'!G3733,FALSE))</f>
        <v>3.6070000000000005E-2</v>
      </c>
      <c r="F3733">
        <f t="shared" ca="1" si="1446"/>
        <v>3.6070000000000005E-2</v>
      </c>
      <c r="G3733">
        <f t="shared" ca="1" si="1447"/>
        <v>2.0569999999999998E-2</v>
      </c>
      <c r="L3733">
        <f t="shared" ca="1" si="1448"/>
        <v>127.8</v>
      </c>
      <c r="M3733">
        <f t="shared" ca="1" si="1443"/>
        <v>3.6070000000000005E-2</v>
      </c>
      <c r="R3733">
        <f t="shared" ca="1" si="1449"/>
        <v>127.8</v>
      </c>
      <c r="S3733">
        <f t="shared" ca="1" si="1444"/>
        <v>3.6070000000000005E-2</v>
      </c>
      <c r="U3733" s="1"/>
      <c r="W3733" t="str">
        <f t="shared" si="1439"/>
        <v/>
      </c>
      <c r="Y3733" s="1"/>
      <c r="AA3733">
        <f t="shared" si="1440"/>
        <v>0</v>
      </c>
      <c r="AC3733" s="1"/>
      <c r="AE3733">
        <f t="shared" si="1441"/>
        <v>0</v>
      </c>
      <c r="AH3733" s="1"/>
      <c r="AI3733" s="17"/>
      <c r="AJ3733" s="25"/>
      <c r="AU3733" s="1">
        <v>40686</v>
      </c>
      <c r="AV3733">
        <v>9.0999999999999998E-2</v>
      </c>
      <c r="AW3733">
        <f t="shared" si="1450"/>
        <v>9.1E-4</v>
      </c>
      <c r="AY3733" s="1">
        <v>40687</v>
      </c>
      <c r="AZ3733">
        <v>0.11700000000000001</v>
      </c>
      <c r="BA3733">
        <f t="shared" si="1451"/>
        <v>1.17E-3</v>
      </c>
      <c r="BC3733" s="1">
        <v>40798</v>
      </c>
      <c r="BD3733">
        <v>0.49</v>
      </c>
      <c r="BE3733">
        <f t="shared" si="1452"/>
        <v>4.8999999999999998E-3</v>
      </c>
      <c r="BG3733" s="1">
        <v>40798</v>
      </c>
      <c r="BH3733">
        <v>0.52300000000000002</v>
      </c>
      <c r="BI3733">
        <f t="shared" si="1453"/>
        <v>5.2300000000000003E-3</v>
      </c>
      <c r="BK3733" s="1">
        <v>41879</v>
      </c>
      <c r="BL3733">
        <v>2.2953100000000002</v>
      </c>
      <c r="BM3733">
        <f t="shared" si="1459"/>
        <v>2.2953100000000001E-2</v>
      </c>
      <c r="BP3733" s="1">
        <v>40672</v>
      </c>
      <c r="BQ3733">
        <v>135.69999999999999</v>
      </c>
      <c r="BR3733">
        <f t="shared" si="1454"/>
        <v>1.357</v>
      </c>
      <c r="BT3733" s="1">
        <v>40697</v>
      </c>
      <c r="BU3733">
        <v>1.4359999999999999</v>
      </c>
      <c r="BV3733">
        <f t="shared" si="1455"/>
        <v>1.436E-2</v>
      </c>
      <c r="BX3733" s="1">
        <v>40697</v>
      </c>
      <c r="BY3733">
        <v>1.716</v>
      </c>
      <c r="BZ3733">
        <f t="shared" si="1456"/>
        <v>1.7159999999999998E-2</v>
      </c>
      <c r="CB3733" s="1">
        <v>40798</v>
      </c>
      <c r="CC3733">
        <v>1.5640000000000001</v>
      </c>
      <c r="CD3733">
        <f t="shared" si="1457"/>
        <v>1.5640000000000001E-2</v>
      </c>
      <c r="CG3733" s="1"/>
    </row>
    <row r="3734" spans="1:85" x14ac:dyDescent="0.3">
      <c r="A3734" s="21">
        <f t="shared" si="1458"/>
        <v>51039</v>
      </c>
      <c r="B3734" s="18">
        <f t="shared" si="1442"/>
        <v>112.421875</v>
      </c>
      <c r="C3734">
        <f t="shared" si="1438"/>
        <v>115</v>
      </c>
      <c r="D3734">
        <f t="shared" ca="1" si="1445"/>
        <v>-13.975</v>
      </c>
      <c r="E3734">
        <f ca="1">IF(currency="USD",'Future et co'!F3734,IF(currency="EUR",'Future et co'!G3734,FALSE))</f>
        <v>3.6070000000000005E-2</v>
      </c>
      <c r="F3734">
        <f t="shared" ca="1" si="1446"/>
        <v>3.6070000000000005E-2</v>
      </c>
      <c r="G3734">
        <f t="shared" ca="1" si="1447"/>
        <v>2.0569999999999998E-2</v>
      </c>
      <c r="L3734">
        <f t="shared" ca="1" si="1448"/>
        <v>127.8</v>
      </c>
      <c r="M3734">
        <f t="shared" ca="1" si="1443"/>
        <v>3.6070000000000005E-2</v>
      </c>
      <c r="R3734">
        <f t="shared" ca="1" si="1449"/>
        <v>127.8</v>
      </c>
      <c r="S3734">
        <f t="shared" ca="1" si="1444"/>
        <v>3.6070000000000005E-2</v>
      </c>
      <c r="U3734" s="1"/>
      <c r="W3734" t="str">
        <f t="shared" si="1439"/>
        <v/>
      </c>
      <c r="Y3734" s="1"/>
      <c r="AA3734">
        <f t="shared" si="1440"/>
        <v>0</v>
      </c>
      <c r="AC3734" s="1"/>
      <c r="AE3734">
        <f t="shared" si="1441"/>
        <v>0</v>
      </c>
      <c r="AH3734" s="1"/>
      <c r="AI3734" s="17"/>
      <c r="AJ3734" s="25"/>
      <c r="AU3734" s="1">
        <v>40683</v>
      </c>
      <c r="AV3734">
        <v>8.4000000000000005E-2</v>
      </c>
      <c r="AW3734">
        <f t="shared" si="1450"/>
        <v>8.4000000000000003E-4</v>
      </c>
      <c r="AY3734" s="1">
        <v>40686</v>
      </c>
      <c r="AZ3734">
        <v>0.108</v>
      </c>
      <c r="BA3734">
        <f t="shared" si="1451"/>
        <v>1.08E-3</v>
      </c>
      <c r="BC3734" s="1">
        <v>40795</v>
      </c>
      <c r="BD3734">
        <v>0.47499999999999998</v>
      </c>
      <c r="BE3734">
        <f t="shared" si="1452"/>
        <v>4.7499999999999999E-3</v>
      </c>
      <c r="BG3734" s="1">
        <v>40795</v>
      </c>
      <c r="BH3734">
        <v>0.502</v>
      </c>
      <c r="BI3734">
        <f t="shared" si="1453"/>
        <v>5.0200000000000002E-3</v>
      </c>
      <c r="BK3734" s="1">
        <v>41880</v>
      </c>
      <c r="BL3734">
        <v>2.2879999999999998</v>
      </c>
      <c r="BM3734">
        <f t="shared" si="1459"/>
        <v>2.2879999999999998E-2</v>
      </c>
      <c r="BP3734" s="1">
        <v>40669</v>
      </c>
      <c r="BQ3734">
        <v>134.79</v>
      </c>
      <c r="BR3734">
        <f t="shared" si="1454"/>
        <v>1.3478999999999999</v>
      </c>
      <c r="BT3734" s="1">
        <v>40696</v>
      </c>
      <c r="BU3734">
        <v>1.4350000000000001</v>
      </c>
      <c r="BV3734">
        <f t="shared" si="1455"/>
        <v>1.435E-2</v>
      </c>
      <c r="BX3734" s="1">
        <v>40696</v>
      </c>
      <c r="BY3734">
        <v>1.714</v>
      </c>
      <c r="BZ3734">
        <f t="shared" si="1456"/>
        <v>1.7139999999999999E-2</v>
      </c>
      <c r="CB3734" s="1">
        <v>40795</v>
      </c>
      <c r="CC3734">
        <v>1.4650000000000001</v>
      </c>
      <c r="CD3734">
        <f t="shared" si="1457"/>
        <v>1.4650000000000002E-2</v>
      </c>
      <c r="CG3734" s="1"/>
    </row>
    <row r="3735" spans="1:85" x14ac:dyDescent="0.3">
      <c r="A3735" s="21">
        <f t="shared" si="1458"/>
        <v>51040</v>
      </c>
      <c r="B3735" s="18">
        <f t="shared" si="1442"/>
        <v>112.421875</v>
      </c>
      <c r="C3735">
        <f t="shared" si="1438"/>
        <v>115</v>
      </c>
      <c r="D3735">
        <f t="shared" ca="1" si="1445"/>
        <v>-13.977777777777778</v>
      </c>
      <c r="E3735">
        <f ca="1">IF(currency="USD",'Future et co'!F3735,IF(currency="EUR",'Future et co'!G3735,FALSE))</f>
        <v>3.6070000000000005E-2</v>
      </c>
      <c r="F3735">
        <f t="shared" ca="1" si="1446"/>
        <v>3.6070000000000005E-2</v>
      </c>
      <c r="G3735">
        <f t="shared" ca="1" si="1447"/>
        <v>2.0569999999999998E-2</v>
      </c>
      <c r="L3735">
        <f t="shared" ca="1" si="1448"/>
        <v>127.8</v>
      </c>
      <c r="M3735">
        <f t="shared" ca="1" si="1443"/>
        <v>3.6070000000000005E-2</v>
      </c>
      <c r="R3735">
        <f t="shared" ca="1" si="1449"/>
        <v>127.8</v>
      </c>
      <c r="S3735">
        <f t="shared" ca="1" si="1444"/>
        <v>3.6070000000000005E-2</v>
      </c>
      <c r="U3735" s="1"/>
      <c r="W3735" t="str">
        <f t="shared" si="1439"/>
        <v/>
      </c>
      <c r="Y3735" s="1"/>
      <c r="AA3735">
        <f t="shared" si="1440"/>
        <v>0</v>
      </c>
      <c r="AC3735" s="1"/>
      <c r="AE3735">
        <f t="shared" si="1441"/>
        <v>0</v>
      </c>
      <c r="AH3735" s="1"/>
      <c r="AI3735" s="17"/>
      <c r="AJ3735" s="25"/>
      <c r="AU3735" s="1">
        <v>40682</v>
      </c>
      <c r="AV3735">
        <v>0.09</v>
      </c>
      <c r="AW3735">
        <f t="shared" si="1450"/>
        <v>8.9999999999999998E-4</v>
      </c>
      <c r="AY3735" s="1">
        <v>40683</v>
      </c>
      <c r="AZ3735">
        <v>0.105</v>
      </c>
      <c r="BA3735">
        <f t="shared" si="1451"/>
        <v>1.0499999999999999E-3</v>
      </c>
      <c r="BC3735" s="1">
        <v>40794</v>
      </c>
      <c r="BD3735">
        <v>0.442</v>
      </c>
      <c r="BE3735">
        <f t="shared" si="1452"/>
        <v>4.4200000000000003E-3</v>
      </c>
      <c r="BG3735" s="1">
        <v>40794</v>
      </c>
      <c r="BH3735">
        <v>0.49299999999999999</v>
      </c>
      <c r="BI3735">
        <f t="shared" si="1453"/>
        <v>4.9300000000000004E-3</v>
      </c>
      <c r="BK3735" s="1">
        <v>41883</v>
      </c>
      <c r="BL3735">
        <v>2.2879999999999998</v>
      </c>
      <c r="BM3735">
        <f t="shared" si="1459"/>
        <v>2.2879999999999998E-2</v>
      </c>
      <c r="BP3735" s="1">
        <v>40668</v>
      </c>
      <c r="BQ3735">
        <v>134.38</v>
      </c>
      <c r="BR3735">
        <f t="shared" si="1454"/>
        <v>1.3437999999999999</v>
      </c>
      <c r="BT3735" s="1">
        <v>40695</v>
      </c>
      <c r="BU3735">
        <v>1.4339999999999999</v>
      </c>
      <c r="BV3735">
        <f t="shared" si="1455"/>
        <v>1.4339999999999999E-2</v>
      </c>
      <c r="BX3735" s="1">
        <v>40695</v>
      </c>
      <c r="BY3735">
        <v>1.714</v>
      </c>
      <c r="BZ3735">
        <f t="shared" si="1456"/>
        <v>1.7139999999999999E-2</v>
      </c>
      <c r="CB3735" s="1">
        <v>40794</v>
      </c>
      <c r="CC3735">
        <v>1.5189999999999999</v>
      </c>
      <c r="CD3735">
        <f t="shared" si="1457"/>
        <v>1.5189999999999999E-2</v>
      </c>
      <c r="CG3735" s="1"/>
    </row>
    <row r="3736" spans="1:85" x14ac:dyDescent="0.3">
      <c r="A3736" s="21">
        <f t="shared" si="1458"/>
        <v>51041</v>
      </c>
      <c r="B3736" s="18">
        <f t="shared" si="1442"/>
        <v>112.421875</v>
      </c>
      <c r="C3736">
        <f t="shared" si="1438"/>
        <v>115</v>
      </c>
      <c r="D3736">
        <f t="shared" ca="1" si="1445"/>
        <v>-13.980555555555556</v>
      </c>
      <c r="E3736">
        <f ca="1">IF(currency="USD",'Future et co'!F3736,IF(currency="EUR",'Future et co'!G3736,FALSE))</f>
        <v>3.6070000000000005E-2</v>
      </c>
      <c r="F3736">
        <f t="shared" ca="1" si="1446"/>
        <v>3.6070000000000005E-2</v>
      </c>
      <c r="G3736">
        <f t="shared" ca="1" si="1447"/>
        <v>2.0569999999999998E-2</v>
      </c>
      <c r="L3736">
        <f t="shared" ca="1" si="1448"/>
        <v>127.8</v>
      </c>
      <c r="M3736">
        <f t="shared" ca="1" si="1443"/>
        <v>3.6070000000000005E-2</v>
      </c>
      <c r="R3736">
        <f t="shared" ca="1" si="1449"/>
        <v>127.8</v>
      </c>
      <c r="S3736">
        <f t="shared" ca="1" si="1444"/>
        <v>3.6070000000000005E-2</v>
      </c>
      <c r="U3736" s="1"/>
      <c r="W3736" t="str">
        <f t="shared" si="1439"/>
        <v/>
      </c>
      <c r="Y3736" s="1"/>
      <c r="AA3736">
        <f t="shared" si="1440"/>
        <v>0</v>
      </c>
      <c r="AC3736" s="1"/>
      <c r="AE3736">
        <f t="shared" si="1441"/>
        <v>0</v>
      </c>
      <c r="AH3736" s="1"/>
      <c r="AI3736" s="17"/>
      <c r="AJ3736" s="25"/>
      <c r="AU3736" s="1">
        <v>40681</v>
      </c>
      <c r="AV3736">
        <v>8.8999999999999996E-2</v>
      </c>
      <c r="AW3736">
        <f t="shared" si="1450"/>
        <v>8.8999999999999995E-4</v>
      </c>
      <c r="AY3736" s="1">
        <v>40682</v>
      </c>
      <c r="AZ3736">
        <v>0.109</v>
      </c>
      <c r="BA3736">
        <f t="shared" si="1451"/>
        <v>1.09E-3</v>
      </c>
      <c r="BC3736" s="1">
        <v>40793</v>
      </c>
      <c r="BD3736">
        <v>0.46700000000000003</v>
      </c>
      <c r="BE3736">
        <f t="shared" si="1452"/>
        <v>4.6700000000000005E-3</v>
      </c>
      <c r="BG3736" s="1">
        <v>40793</v>
      </c>
      <c r="BH3736">
        <v>0.5</v>
      </c>
      <c r="BI3736">
        <f t="shared" si="1453"/>
        <v>5.0000000000000001E-3</v>
      </c>
      <c r="BK3736" s="1">
        <v>41884</v>
      </c>
      <c r="BL3736">
        <v>2.29148</v>
      </c>
      <c r="BM3736">
        <f t="shared" si="1459"/>
        <v>2.2914799999999999E-2</v>
      </c>
      <c r="BP3736" s="1">
        <v>40667</v>
      </c>
      <c r="BQ3736">
        <v>133.74</v>
      </c>
      <c r="BR3736">
        <f t="shared" si="1454"/>
        <v>1.3374000000000001</v>
      </c>
      <c r="BT3736" s="1">
        <v>40694</v>
      </c>
      <c r="BU3736">
        <v>1.4330000000000001</v>
      </c>
      <c r="BV3736">
        <f t="shared" si="1455"/>
        <v>1.4330000000000001E-2</v>
      </c>
      <c r="BX3736" s="1">
        <v>40694</v>
      </c>
      <c r="BY3736">
        <v>1.712</v>
      </c>
      <c r="BZ3736">
        <f t="shared" si="1456"/>
        <v>1.712E-2</v>
      </c>
      <c r="CB3736" s="1">
        <v>40793</v>
      </c>
      <c r="CC3736">
        <v>1.5720000000000001</v>
      </c>
      <c r="CD3736">
        <f t="shared" si="1457"/>
        <v>1.5720000000000001E-2</v>
      </c>
      <c r="CG3736" s="1"/>
    </row>
    <row r="3737" spans="1:85" x14ac:dyDescent="0.3">
      <c r="A3737" s="21">
        <f t="shared" si="1458"/>
        <v>51042</v>
      </c>
      <c r="B3737" s="18">
        <f t="shared" si="1442"/>
        <v>112.421875</v>
      </c>
      <c r="C3737">
        <f t="shared" ref="C3737:C3800" si="1460">CEILING(B3737,$C$9)</f>
        <v>115</v>
      </c>
      <c r="D3737">
        <f t="shared" ca="1" si="1445"/>
        <v>-13.983333333333333</v>
      </c>
      <c r="E3737">
        <f ca="1">IF(currency="USD",'Future et co'!F3737,IF(currency="EUR",'Future et co'!G3737,FALSE))</f>
        <v>3.6070000000000005E-2</v>
      </c>
      <c r="F3737">
        <f t="shared" ca="1" si="1446"/>
        <v>3.6070000000000005E-2</v>
      </c>
      <c r="G3737">
        <f t="shared" ca="1" si="1447"/>
        <v>2.0569999999999998E-2</v>
      </c>
      <c r="L3737">
        <f t="shared" ca="1" si="1448"/>
        <v>127.8</v>
      </c>
      <c r="M3737">
        <f t="shared" ca="1" si="1443"/>
        <v>3.6070000000000005E-2</v>
      </c>
      <c r="R3737">
        <f t="shared" ca="1" si="1449"/>
        <v>127.8</v>
      </c>
      <c r="S3737">
        <f t="shared" ca="1" si="1444"/>
        <v>3.6070000000000005E-2</v>
      </c>
      <c r="U3737" s="1"/>
      <c r="W3737" t="str">
        <f t="shared" si="1439"/>
        <v/>
      </c>
      <c r="Y3737" s="1"/>
      <c r="AA3737">
        <f t="shared" si="1440"/>
        <v>0</v>
      </c>
      <c r="AC3737" s="1"/>
      <c r="AE3737">
        <f t="shared" si="1441"/>
        <v>0</v>
      </c>
      <c r="AH3737" s="1"/>
      <c r="AI3737" s="17"/>
      <c r="AJ3737" s="25"/>
      <c r="AU3737" s="1">
        <v>40680</v>
      </c>
      <c r="AV3737">
        <v>8.8999999999999996E-2</v>
      </c>
      <c r="AW3737">
        <f t="shared" si="1450"/>
        <v>8.8999999999999995E-4</v>
      </c>
      <c r="AY3737" s="1">
        <v>40681</v>
      </c>
      <c r="AZ3737">
        <v>0.105</v>
      </c>
      <c r="BA3737">
        <f t="shared" si="1451"/>
        <v>1.0499999999999999E-3</v>
      </c>
      <c r="BC3737" s="1">
        <v>40792</v>
      </c>
      <c r="BD3737">
        <v>0.48099999999999998</v>
      </c>
      <c r="BE3737">
        <f t="shared" si="1452"/>
        <v>4.81E-3</v>
      </c>
      <c r="BG3737" s="1">
        <v>40792</v>
      </c>
      <c r="BH3737">
        <v>0.50700000000000001</v>
      </c>
      <c r="BI3737">
        <f t="shared" si="1453"/>
        <v>5.0699999999999999E-3</v>
      </c>
      <c r="BK3737" s="1">
        <v>41885</v>
      </c>
      <c r="BL3737">
        <v>2.2928099999999998</v>
      </c>
      <c r="BM3737">
        <f t="shared" si="1459"/>
        <v>2.2928099999999996E-2</v>
      </c>
      <c r="BP3737" s="1">
        <v>40666</v>
      </c>
      <c r="BQ3737">
        <v>133.91</v>
      </c>
      <c r="BR3737">
        <f t="shared" si="1454"/>
        <v>1.3391</v>
      </c>
      <c r="BT3737" s="1">
        <v>40693</v>
      </c>
      <c r="BU3737">
        <v>1.43</v>
      </c>
      <c r="BV3737">
        <f t="shared" si="1455"/>
        <v>1.43E-2</v>
      </c>
      <c r="BX3737" s="1">
        <v>40693</v>
      </c>
      <c r="BY3737">
        <v>1.7050000000000001</v>
      </c>
      <c r="BZ3737">
        <f t="shared" si="1456"/>
        <v>1.7049999999999999E-2</v>
      </c>
      <c r="CB3737" s="1">
        <v>40792</v>
      </c>
      <c r="CC3737">
        <v>1.546</v>
      </c>
      <c r="CD3737">
        <f t="shared" si="1457"/>
        <v>1.546E-2</v>
      </c>
      <c r="CG3737" s="1"/>
    </row>
    <row r="3738" spans="1:85" x14ac:dyDescent="0.3">
      <c r="A3738" s="21">
        <f t="shared" si="1458"/>
        <v>51043</v>
      </c>
      <c r="B3738" s="18">
        <f t="shared" si="1442"/>
        <v>112.421875</v>
      </c>
      <c r="C3738">
        <f t="shared" si="1460"/>
        <v>115</v>
      </c>
      <c r="D3738">
        <f t="shared" ca="1" si="1445"/>
        <v>-13.986111111111111</v>
      </c>
      <c r="E3738">
        <f ca="1">IF(currency="USD",'Future et co'!F3738,IF(currency="EUR",'Future et co'!G3738,FALSE))</f>
        <v>3.6070000000000005E-2</v>
      </c>
      <c r="F3738">
        <f t="shared" ca="1" si="1446"/>
        <v>3.6070000000000005E-2</v>
      </c>
      <c r="G3738">
        <f t="shared" ca="1" si="1447"/>
        <v>2.0569999999999998E-2</v>
      </c>
      <c r="L3738">
        <f t="shared" ca="1" si="1448"/>
        <v>127.8</v>
      </c>
      <c r="M3738">
        <f t="shared" ca="1" si="1443"/>
        <v>3.6070000000000005E-2</v>
      </c>
      <c r="R3738">
        <f t="shared" ca="1" si="1449"/>
        <v>127.8</v>
      </c>
      <c r="S3738">
        <f t="shared" ca="1" si="1444"/>
        <v>3.6070000000000005E-2</v>
      </c>
      <c r="U3738" s="1"/>
      <c r="W3738" t="str">
        <f t="shared" si="1439"/>
        <v/>
      </c>
      <c r="Y3738" s="1"/>
      <c r="AA3738">
        <f t="shared" si="1440"/>
        <v>0</v>
      </c>
      <c r="AC3738" s="1"/>
      <c r="AE3738">
        <f t="shared" si="1441"/>
        <v>0</v>
      </c>
      <c r="AH3738" s="1"/>
      <c r="AI3738" s="17"/>
      <c r="AJ3738" s="25"/>
      <c r="AU3738" s="1">
        <v>40679</v>
      </c>
      <c r="AV3738">
        <v>8.4000000000000005E-2</v>
      </c>
      <c r="AW3738">
        <f t="shared" si="1450"/>
        <v>8.4000000000000003E-4</v>
      </c>
      <c r="AY3738" s="1">
        <v>40680</v>
      </c>
      <c r="AZ3738">
        <v>0.106</v>
      </c>
      <c r="BA3738">
        <f t="shared" si="1451"/>
        <v>1.06E-3</v>
      </c>
      <c r="BC3738" s="1">
        <v>40791</v>
      </c>
      <c r="BD3738">
        <v>0.48899999999999999</v>
      </c>
      <c r="BE3738">
        <f t="shared" si="1452"/>
        <v>4.8900000000000002E-3</v>
      </c>
      <c r="BG3738" s="1">
        <v>40791</v>
      </c>
      <c r="BH3738">
        <v>0.49199999999999999</v>
      </c>
      <c r="BI3738">
        <f t="shared" si="1453"/>
        <v>4.9199999999999999E-3</v>
      </c>
      <c r="BK3738" s="1">
        <v>41886</v>
      </c>
      <c r="BL3738">
        <v>2.2981500000000001</v>
      </c>
      <c r="BM3738">
        <f t="shared" si="1459"/>
        <v>2.2981500000000002E-2</v>
      </c>
      <c r="BP3738" s="1">
        <v>40665</v>
      </c>
      <c r="BQ3738">
        <v>134.11000000000001</v>
      </c>
      <c r="BR3738">
        <f t="shared" si="1454"/>
        <v>1.3411000000000002</v>
      </c>
      <c r="BT3738" s="1">
        <v>40690</v>
      </c>
      <c r="BU3738">
        <v>1.43</v>
      </c>
      <c r="BV3738">
        <f t="shared" si="1455"/>
        <v>1.43E-2</v>
      </c>
      <c r="BX3738" s="1">
        <v>40690</v>
      </c>
      <c r="BY3738">
        <v>1.708</v>
      </c>
      <c r="BZ3738">
        <f t="shared" si="1456"/>
        <v>1.7079999999999998E-2</v>
      </c>
      <c r="CB3738" s="1">
        <v>40791</v>
      </c>
      <c r="CC3738">
        <v>1.5549999999999999</v>
      </c>
      <c r="CD3738">
        <f t="shared" si="1457"/>
        <v>1.555E-2</v>
      </c>
      <c r="CG3738" s="1"/>
    </row>
    <row r="3739" spans="1:85" x14ac:dyDescent="0.3">
      <c r="A3739" s="21">
        <f t="shared" si="1458"/>
        <v>51046</v>
      </c>
      <c r="B3739" s="18">
        <f t="shared" si="1442"/>
        <v>112.421875</v>
      </c>
      <c r="C3739">
        <f t="shared" si="1460"/>
        <v>115</v>
      </c>
      <c r="D3739">
        <f t="shared" ca="1" si="1445"/>
        <v>-13.994444444444444</v>
      </c>
      <c r="E3739">
        <f ca="1">IF(currency="USD",'Future et co'!F3739,IF(currency="EUR",'Future et co'!G3739,FALSE))</f>
        <v>3.6070000000000005E-2</v>
      </c>
      <c r="F3739">
        <f t="shared" ca="1" si="1446"/>
        <v>3.6070000000000005E-2</v>
      </c>
      <c r="G3739">
        <f t="shared" ca="1" si="1447"/>
        <v>2.0569999999999998E-2</v>
      </c>
      <c r="L3739">
        <f t="shared" ca="1" si="1448"/>
        <v>127.8</v>
      </c>
      <c r="M3739">
        <f t="shared" ca="1" si="1443"/>
        <v>3.6070000000000005E-2</v>
      </c>
      <c r="R3739">
        <f t="shared" ca="1" si="1449"/>
        <v>127.8</v>
      </c>
      <c r="S3739">
        <f t="shared" ca="1" si="1444"/>
        <v>3.6070000000000005E-2</v>
      </c>
      <c r="U3739" s="1"/>
      <c r="W3739" t="str">
        <f t="shared" si="1439"/>
        <v/>
      </c>
      <c r="Y3739" s="1"/>
      <c r="AA3739">
        <f t="shared" si="1440"/>
        <v>0</v>
      </c>
      <c r="AC3739" s="1"/>
      <c r="AE3739">
        <f t="shared" si="1441"/>
        <v>0</v>
      </c>
      <c r="AH3739" s="1"/>
      <c r="AI3739" s="17"/>
      <c r="AJ3739" s="25"/>
      <c r="AU3739" s="1">
        <v>40676</v>
      </c>
      <c r="AV3739">
        <v>8.7999999999999995E-2</v>
      </c>
      <c r="AW3739">
        <f t="shared" si="1450"/>
        <v>8.7999999999999992E-4</v>
      </c>
      <c r="AY3739" s="1">
        <v>40679</v>
      </c>
      <c r="AZ3739">
        <v>0.10199999999999999</v>
      </c>
      <c r="BA3739">
        <f t="shared" si="1451"/>
        <v>1.0199999999999999E-3</v>
      </c>
      <c r="BC3739" s="1">
        <v>40788</v>
      </c>
      <c r="BD3739">
        <v>0.47899999999999998</v>
      </c>
      <c r="BE3739">
        <f t="shared" si="1452"/>
        <v>4.79E-3</v>
      </c>
      <c r="BG3739" s="1">
        <v>40788</v>
      </c>
      <c r="BH3739">
        <v>0.5</v>
      </c>
      <c r="BI3739">
        <f t="shared" si="1453"/>
        <v>5.0000000000000001E-3</v>
      </c>
      <c r="BK3739" s="1">
        <v>41887</v>
      </c>
      <c r="BL3739">
        <v>2.2857599999999998</v>
      </c>
      <c r="BM3739">
        <f t="shared" si="1459"/>
        <v>2.2857599999999999E-2</v>
      </c>
      <c r="BP3739" s="1">
        <v>40662</v>
      </c>
      <c r="BQ3739">
        <v>134.22</v>
      </c>
      <c r="BR3739">
        <f t="shared" si="1454"/>
        <v>1.3422000000000001</v>
      </c>
      <c r="BT3739" s="1">
        <v>40689</v>
      </c>
      <c r="BU3739">
        <v>1.4330000000000001</v>
      </c>
      <c r="BV3739">
        <f t="shared" si="1455"/>
        <v>1.4330000000000001E-2</v>
      </c>
      <c r="BX3739" s="1">
        <v>40689</v>
      </c>
      <c r="BY3739">
        <v>1.712</v>
      </c>
      <c r="BZ3739">
        <f t="shared" si="1456"/>
        <v>1.712E-2</v>
      </c>
      <c r="CB3739" s="1">
        <v>40788</v>
      </c>
      <c r="CC3739">
        <v>1.5629999999999999</v>
      </c>
      <c r="CD3739">
        <f t="shared" si="1457"/>
        <v>1.5629999999999998E-2</v>
      </c>
      <c r="CG3739" s="1"/>
    </row>
    <row r="3740" spans="1:85" x14ac:dyDescent="0.3">
      <c r="A3740" s="21">
        <f t="shared" si="1458"/>
        <v>51047</v>
      </c>
      <c r="B3740" s="18">
        <f t="shared" si="1442"/>
        <v>112.421875</v>
      </c>
      <c r="C3740">
        <f t="shared" si="1460"/>
        <v>115</v>
      </c>
      <c r="D3740">
        <f t="shared" ca="1" si="1445"/>
        <v>-13.997222222222222</v>
      </c>
      <c r="E3740">
        <f ca="1">IF(currency="USD",'Future et co'!F3740,IF(currency="EUR",'Future et co'!G3740,FALSE))</f>
        <v>3.6070000000000005E-2</v>
      </c>
      <c r="F3740">
        <f t="shared" ca="1" si="1446"/>
        <v>3.6070000000000005E-2</v>
      </c>
      <c r="G3740">
        <f t="shared" ca="1" si="1447"/>
        <v>2.0569999999999998E-2</v>
      </c>
      <c r="L3740">
        <f t="shared" ca="1" si="1448"/>
        <v>127.8</v>
      </c>
      <c r="M3740">
        <f t="shared" ca="1" si="1443"/>
        <v>3.6070000000000005E-2</v>
      </c>
      <c r="R3740">
        <f t="shared" ca="1" si="1449"/>
        <v>127.8</v>
      </c>
      <c r="S3740">
        <f t="shared" ca="1" si="1444"/>
        <v>3.6070000000000005E-2</v>
      </c>
      <c r="U3740" s="1"/>
      <c r="W3740" t="str">
        <f t="shared" si="1439"/>
        <v/>
      </c>
      <c r="Y3740" s="1"/>
      <c r="AA3740">
        <f t="shared" si="1440"/>
        <v>0</v>
      </c>
      <c r="AC3740" s="1"/>
      <c r="AE3740">
        <f t="shared" si="1441"/>
        <v>0</v>
      </c>
      <c r="AH3740" s="1"/>
      <c r="AI3740" s="17"/>
      <c r="AJ3740" s="25"/>
      <c r="AU3740" s="1">
        <v>40675</v>
      </c>
      <c r="AV3740">
        <v>8.2000000000000003E-2</v>
      </c>
      <c r="AW3740">
        <f t="shared" si="1450"/>
        <v>8.1999999999999998E-4</v>
      </c>
      <c r="AY3740" s="1">
        <v>40676</v>
      </c>
      <c r="AZ3740">
        <v>0.10299999999999999</v>
      </c>
      <c r="BA3740">
        <f t="shared" si="1451"/>
        <v>1.0299999999999999E-3</v>
      </c>
      <c r="BC3740" s="1">
        <v>40787</v>
      </c>
      <c r="BD3740">
        <v>0.44800000000000001</v>
      </c>
      <c r="BE3740">
        <f t="shared" si="1452"/>
        <v>4.4800000000000005E-3</v>
      </c>
      <c r="BG3740" s="1">
        <v>40787</v>
      </c>
      <c r="BH3740">
        <v>0.46500000000000002</v>
      </c>
      <c r="BI3740">
        <f t="shared" si="1453"/>
        <v>4.6500000000000005E-3</v>
      </c>
      <c r="BK3740" s="1">
        <v>41890</v>
      </c>
      <c r="BL3740">
        <v>2.2947700000000002</v>
      </c>
      <c r="BM3740">
        <f t="shared" si="1459"/>
        <v>2.2947700000000001E-2</v>
      </c>
      <c r="BP3740" s="1">
        <v>40661</v>
      </c>
      <c r="BQ3740">
        <v>133.94999999999999</v>
      </c>
      <c r="BR3740">
        <f t="shared" si="1454"/>
        <v>1.3394999999999999</v>
      </c>
      <c r="BT3740" s="1">
        <v>40688</v>
      </c>
      <c r="BU3740">
        <v>1.4350000000000001</v>
      </c>
      <c r="BV3740">
        <f t="shared" si="1455"/>
        <v>1.435E-2</v>
      </c>
      <c r="BX3740" s="1">
        <v>40688</v>
      </c>
      <c r="BY3740">
        <v>1.714</v>
      </c>
      <c r="BZ3740">
        <f t="shared" si="1456"/>
        <v>1.7139999999999999E-2</v>
      </c>
      <c r="CB3740" s="1">
        <v>40787</v>
      </c>
      <c r="CC3740">
        <v>1.5629999999999999</v>
      </c>
      <c r="CD3740">
        <f t="shared" si="1457"/>
        <v>1.5629999999999998E-2</v>
      </c>
      <c r="CG3740" s="1"/>
    </row>
    <row r="3741" spans="1:85" x14ac:dyDescent="0.3">
      <c r="A3741" s="21">
        <f t="shared" si="1458"/>
        <v>51048</v>
      </c>
      <c r="B3741" s="18">
        <f t="shared" si="1442"/>
        <v>112.421875</v>
      </c>
      <c r="C3741">
        <f t="shared" si="1460"/>
        <v>115</v>
      </c>
      <c r="D3741">
        <f t="shared" ca="1" si="1445"/>
        <v>-14</v>
      </c>
      <c r="E3741">
        <f ca="1">IF(currency="USD",'Future et co'!F3741,IF(currency="EUR",'Future et co'!G3741,FALSE))</f>
        <v>3.6070000000000005E-2</v>
      </c>
      <c r="F3741">
        <f t="shared" ca="1" si="1446"/>
        <v>3.6070000000000005E-2</v>
      </c>
      <c r="G3741">
        <f t="shared" ca="1" si="1447"/>
        <v>2.0569999999999998E-2</v>
      </c>
      <c r="L3741">
        <f t="shared" ca="1" si="1448"/>
        <v>127.8</v>
      </c>
      <c r="M3741">
        <f t="shared" ca="1" si="1443"/>
        <v>3.6070000000000005E-2</v>
      </c>
      <c r="R3741">
        <f t="shared" ca="1" si="1449"/>
        <v>127.8</v>
      </c>
      <c r="S3741">
        <f t="shared" ca="1" si="1444"/>
        <v>3.6070000000000005E-2</v>
      </c>
      <c r="U3741" s="1"/>
      <c r="W3741" t="str">
        <f t="shared" si="1439"/>
        <v/>
      </c>
      <c r="Y3741" s="1"/>
      <c r="AA3741">
        <f t="shared" si="1440"/>
        <v>0</v>
      </c>
      <c r="AC3741" s="1"/>
      <c r="AE3741">
        <f t="shared" si="1441"/>
        <v>0</v>
      </c>
      <c r="AH3741" s="1"/>
      <c r="AI3741" s="17"/>
      <c r="AJ3741" s="25"/>
      <c r="AU3741" s="1">
        <v>40674</v>
      </c>
      <c r="AV3741">
        <v>8.5999999999999993E-2</v>
      </c>
      <c r="AW3741">
        <f t="shared" si="1450"/>
        <v>8.5999999999999998E-4</v>
      </c>
      <c r="AY3741" s="1">
        <v>40675</v>
      </c>
      <c r="AZ3741">
        <v>9.9000000000000005E-2</v>
      </c>
      <c r="BA3741">
        <f t="shared" si="1451"/>
        <v>9.8999999999999999E-4</v>
      </c>
      <c r="BC3741" s="1">
        <v>40786</v>
      </c>
      <c r="BD3741">
        <v>0.44400000000000001</v>
      </c>
      <c r="BE3741">
        <f t="shared" si="1452"/>
        <v>4.4400000000000004E-3</v>
      </c>
      <c r="BG3741" s="1">
        <v>40786</v>
      </c>
      <c r="BH3741">
        <v>0.47699999999999998</v>
      </c>
      <c r="BI3741">
        <f t="shared" si="1453"/>
        <v>4.7699999999999999E-3</v>
      </c>
      <c r="BK3741" s="1">
        <v>41891</v>
      </c>
      <c r="BL3741">
        <v>2.3082400000000001</v>
      </c>
      <c r="BM3741">
        <f t="shared" si="1459"/>
        <v>2.3082399999999999E-2</v>
      </c>
      <c r="BP3741" s="1">
        <v>40660</v>
      </c>
      <c r="BQ3741">
        <v>133.19999999999999</v>
      </c>
      <c r="BR3741">
        <f t="shared" si="1454"/>
        <v>1.3319999999999999</v>
      </c>
      <c r="BT3741" s="1">
        <v>40687</v>
      </c>
      <c r="BU3741">
        <v>1.4339999999999999</v>
      </c>
      <c r="BV3741">
        <f t="shared" si="1455"/>
        <v>1.4339999999999999E-2</v>
      </c>
      <c r="BX3741" s="1">
        <v>40687</v>
      </c>
      <c r="BY3741">
        <v>1.716</v>
      </c>
      <c r="BZ3741">
        <f t="shared" si="1456"/>
        <v>1.7159999999999998E-2</v>
      </c>
      <c r="CB3741" s="1">
        <v>40786</v>
      </c>
      <c r="CC3741">
        <v>1.647</v>
      </c>
      <c r="CD3741">
        <f t="shared" si="1457"/>
        <v>1.6469999999999999E-2</v>
      </c>
      <c r="CG3741" s="1"/>
    </row>
    <row r="3742" spans="1:85" x14ac:dyDescent="0.3">
      <c r="A3742" s="21">
        <f t="shared" si="1458"/>
        <v>51049</v>
      </c>
      <c r="B3742" s="18">
        <f t="shared" si="1442"/>
        <v>112.421875</v>
      </c>
      <c r="C3742">
        <f t="shared" si="1460"/>
        <v>115</v>
      </c>
      <c r="D3742">
        <f t="shared" ca="1" si="1445"/>
        <v>-14.002777777777778</v>
      </c>
      <c r="E3742">
        <f ca="1">IF(currency="USD",'Future et co'!F3742,IF(currency="EUR",'Future et co'!G3742,FALSE))</f>
        <v>3.6070000000000005E-2</v>
      </c>
      <c r="F3742">
        <f t="shared" ca="1" si="1446"/>
        <v>3.6070000000000005E-2</v>
      </c>
      <c r="G3742">
        <f t="shared" ca="1" si="1447"/>
        <v>2.0569999999999998E-2</v>
      </c>
      <c r="L3742">
        <f t="shared" ca="1" si="1448"/>
        <v>127.8</v>
      </c>
      <c r="M3742">
        <f t="shared" ca="1" si="1443"/>
        <v>3.6070000000000005E-2</v>
      </c>
      <c r="R3742">
        <f t="shared" ca="1" si="1449"/>
        <v>127.8</v>
      </c>
      <c r="S3742">
        <f t="shared" ca="1" si="1444"/>
        <v>3.6070000000000005E-2</v>
      </c>
      <c r="U3742" s="1"/>
      <c r="W3742" t="str">
        <f t="shared" si="1439"/>
        <v/>
      </c>
      <c r="Y3742" s="1"/>
      <c r="AA3742">
        <f t="shared" si="1440"/>
        <v>0</v>
      </c>
      <c r="AC3742" s="1"/>
      <c r="AE3742">
        <f t="shared" si="1441"/>
        <v>0</v>
      </c>
      <c r="AH3742" s="1"/>
      <c r="AI3742" s="17"/>
      <c r="AJ3742" s="25"/>
      <c r="AU3742" s="1">
        <v>40673</v>
      </c>
      <c r="AV3742">
        <v>8.5000000000000006E-2</v>
      </c>
      <c r="AW3742">
        <f t="shared" si="1450"/>
        <v>8.5000000000000006E-4</v>
      </c>
      <c r="AY3742" s="1">
        <v>40674</v>
      </c>
      <c r="AZ3742">
        <v>0.10199999999999999</v>
      </c>
      <c r="BA3742">
        <f t="shared" si="1451"/>
        <v>1.0199999999999999E-3</v>
      </c>
      <c r="BC3742" s="1">
        <v>40785</v>
      </c>
      <c r="BD3742">
        <v>0.437</v>
      </c>
      <c r="BE3742">
        <f t="shared" si="1452"/>
        <v>4.3699999999999998E-3</v>
      </c>
      <c r="BG3742" s="1">
        <v>40785</v>
      </c>
      <c r="BH3742">
        <v>0.47099999999999997</v>
      </c>
      <c r="BI3742">
        <f t="shared" si="1453"/>
        <v>4.7099999999999998E-3</v>
      </c>
      <c r="BK3742" s="1">
        <v>41892</v>
      </c>
      <c r="BL3742">
        <v>2.3040099999999999</v>
      </c>
      <c r="BM3742">
        <f t="shared" si="1459"/>
        <v>2.3040099999999997E-2</v>
      </c>
      <c r="BP3742" s="1">
        <v>40659</v>
      </c>
      <c r="BQ3742">
        <v>133.77000000000001</v>
      </c>
      <c r="BR3742">
        <f t="shared" si="1454"/>
        <v>1.3377000000000001</v>
      </c>
      <c r="BT3742" s="1">
        <v>40686</v>
      </c>
      <c r="BU3742">
        <v>1.4339999999999999</v>
      </c>
      <c r="BV3742">
        <f t="shared" si="1455"/>
        <v>1.4339999999999999E-2</v>
      </c>
      <c r="BX3742" s="1">
        <v>40686</v>
      </c>
      <c r="BY3742">
        <v>1.716</v>
      </c>
      <c r="BZ3742">
        <f t="shared" si="1456"/>
        <v>1.7159999999999998E-2</v>
      </c>
      <c r="CB3742" s="1">
        <v>40785</v>
      </c>
      <c r="CC3742">
        <v>1.609</v>
      </c>
      <c r="CD3742">
        <f t="shared" si="1457"/>
        <v>1.609E-2</v>
      </c>
      <c r="CG3742" s="1"/>
    </row>
    <row r="3743" spans="1:85" x14ac:dyDescent="0.3">
      <c r="A3743" s="21">
        <f t="shared" si="1458"/>
        <v>51050</v>
      </c>
      <c r="B3743" s="18">
        <f t="shared" si="1442"/>
        <v>112.421875</v>
      </c>
      <c r="C3743">
        <f t="shared" si="1460"/>
        <v>115</v>
      </c>
      <c r="D3743">
        <f t="shared" ca="1" si="1445"/>
        <v>-14.005555555555556</v>
      </c>
      <c r="E3743">
        <f ca="1">IF(currency="USD",'Future et co'!F3743,IF(currency="EUR",'Future et co'!G3743,FALSE))</f>
        <v>3.6070000000000005E-2</v>
      </c>
      <c r="F3743">
        <f t="shared" ca="1" si="1446"/>
        <v>3.6070000000000005E-2</v>
      </c>
      <c r="G3743">
        <f t="shared" ca="1" si="1447"/>
        <v>2.0569999999999998E-2</v>
      </c>
      <c r="L3743">
        <f t="shared" ca="1" si="1448"/>
        <v>127.8</v>
      </c>
      <c r="M3743">
        <f t="shared" ca="1" si="1443"/>
        <v>3.6070000000000005E-2</v>
      </c>
      <c r="R3743">
        <f t="shared" ca="1" si="1449"/>
        <v>127.8</v>
      </c>
      <c r="S3743">
        <f t="shared" ca="1" si="1444"/>
        <v>3.6070000000000005E-2</v>
      </c>
      <c r="U3743" s="1"/>
      <c r="W3743" t="str">
        <f t="shared" si="1439"/>
        <v/>
      </c>
      <c r="Y3743" s="1"/>
      <c r="AA3743">
        <f t="shared" si="1440"/>
        <v>0</v>
      </c>
      <c r="AC3743" s="1"/>
      <c r="AE3743">
        <f t="shared" si="1441"/>
        <v>0</v>
      </c>
      <c r="AH3743" s="1"/>
      <c r="AI3743" s="17"/>
      <c r="AJ3743" s="25"/>
      <c r="AU3743" s="1">
        <v>40672</v>
      </c>
      <c r="AV3743">
        <v>8.5999999999999993E-2</v>
      </c>
      <c r="AW3743">
        <f t="shared" si="1450"/>
        <v>8.5999999999999998E-4</v>
      </c>
      <c r="AY3743" s="1">
        <v>40673</v>
      </c>
      <c r="AZ3743">
        <v>0.10299999999999999</v>
      </c>
      <c r="BA3743">
        <f t="shared" si="1451"/>
        <v>1.0299999999999999E-3</v>
      </c>
      <c r="BC3743" s="1">
        <v>40784</v>
      </c>
      <c r="BD3743">
        <v>0.44500000000000001</v>
      </c>
      <c r="BE3743">
        <f t="shared" si="1452"/>
        <v>4.45E-3</v>
      </c>
      <c r="BG3743" s="1">
        <v>40784</v>
      </c>
      <c r="BH3743">
        <v>0.47299999999999998</v>
      </c>
      <c r="BI3743">
        <f t="shared" si="1453"/>
        <v>4.7299999999999998E-3</v>
      </c>
      <c r="BK3743" s="1">
        <v>41893</v>
      </c>
      <c r="BL3743">
        <v>2.3006700000000002</v>
      </c>
      <c r="BM3743">
        <f t="shared" si="1459"/>
        <v>2.3006700000000001E-2</v>
      </c>
      <c r="BP3743" s="1">
        <v>40654</v>
      </c>
      <c r="BQ3743">
        <v>133.55000000000001</v>
      </c>
      <c r="BR3743">
        <f t="shared" si="1454"/>
        <v>1.3355000000000001</v>
      </c>
      <c r="BT3743" s="1">
        <v>40683</v>
      </c>
      <c r="BU3743">
        <v>1.4350000000000001</v>
      </c>
      <c r="BV3743">
        <f t="shared" si="1455"/>
        <v>1.435E-2</v>
      </c>
      <c r="BX3743" s="1">
        <v>40683</v>
      </c>
      <c r="BY3743">
        <v>1.72</v>
      </c>
      <c r="BZ3743">
        <f t="shared" si="1456"/>
        <v>1.72E-2</v>
      </c>
      <c r="CB3743" s="1">
        <v>40784</v>
      </c>
      <c r="CC3743">
        <v>1.6339999999999999</v>
      </c>
      <c r="CD3743">
        <f t="shared" si="1457"/>
        <v>1.634E-2</v>
      </c>
      <c r="CG3743" s="1"/>
    </row>
    <row r="3744" spans="1:85" x14ac:dyDescent="0.3">
      <c r="A3744" s="21">
        <f t="shared" si="1458"/>
        <v>51053</v>
      </c>
      <c r="B3744" s="18">
        <f t="shared" si="1442"/>
        <v>112.421875</v>
      </c>
      <c r="C3744">
        <f t="shared" si="1460"/>
        <v>115</v>
      </c>
      <c r="D3744">
        <f t="shared" ca="1" si="1445"/>
        <v>-14.013888888888889</v>
      </c>
      <c r="E3744">
        <f ca="1">IF(currency="USD",'Future et co'!F3744,IF(currency="EUR",'Future et co'!G3744,FALSE))</f>
        <v>3.6070000000000005E-2</v>
      </c>
      <c r="F3744">
        <f t="shared" ca="1" si="1446"/>
        <v>3.6070000000000005E-2</v>
      </c>
      <c r="G3744">
        <f t="shared" ca="1" si="1447"/>
        <v>2.0569999999999998E-2</v>
      </c>
      <c r="L3744">
        <f t="shared" ca="1" si="1448"/>
        <v>127.8</v>
      </c>
      <c r="M3744">
        <f t="shared" ca="1" si="1443"/>
        <v>3.6070000000000005E-2</v>
      </c>
      <c r="R3744">
        <f t="shared" ca="1" si="1449"/>
        <v>127.8</v>
      </c>
      <c r="S3744">
        <f t="shared" ca="1" si="1444"/>
        <v>3.6070000000000005E-2</v>
      </c>
      <c r="U3744" s="1"/>
      <c r="W3744" t="str">
        <f t="shared" si="1439"/>
        <v/>
      </c>
      <c r="Y3744" s="1"/>
      <c r="AA3744">
        <f t="shared" si="1440"/>
        <v>0</v>
      </c>
      <c r="AC3744" s="1"/>
      <c r="AE3744">
        <f t="shared" si="1441"/>
        <v>0</v>
      </c>
      <c r="AH3744" s="1"/>
      <c r="AI3744" s="17"/>
      <c r="AJ3744" s="25"/>
      <c r="AU3744" s="1">
        <v>40669</v>
      </c>
      <c r="AV3744">
        <v>8.5999999999999993E-2</v>
      </c>
      <c r="AW3744">
        <f t="shared" si="1450"/>
        <v>8.5999999999999998E-4</v>
      </c>
      <c r="AY3744" s="1">
        <v>40672</v>
      </c>
      <c r="AZ3744">
        <v>0.104</v>
      </c>
      <c r="BA3744">
        <f t="shared" si="1451"/>
        <v>1.0399999999999999E-3</v>
      </c>
      <c r="BC3744" s="1">
        <v>40781</v>
      </c>
      <c r="BD3744">
        <v>0.44900000000000001</v>
      </c>
      <c r="BE3744">
        <f t="shared" si="1452"/>
        <v>4.4900000000000001E-3</v>
      </c>
      <c r="BG3744" s="1">
        <v>40781</v>
      </c>
      <c r="BH3744">
        <v>0.46700000000000003</v>
      </c>
      <c r="BI3744">
        <f t="shared" si="1453"/>
        <v>4.6700000000000005E-3</v>
      </c>
      <c r="BK3744" s="1">
        <v>41894</v>
      </c>
      <c r="BL3744">
        <v>2.3140700000000001</v>
      </c>
      <c r="BM3744">
        <f t="shared" si="1459"/>
        <v>2.31407E-2</v>
      </c>
      <c r="BP3744" s="1">
        <v>40653</v>
      </c>
      <c r="BQ3744">
        <v>133.15</v>
      </c>
      <c r="BR3744">
        <f t="shared" si="1454"/>
        <v>1.3315000000000001</v>
      </c>
      <c r="BT3744" s="1">
        <v>40682</v>
      </c>
      <c r="BU3744">
        <v>1.4339999999999999</v>
      </c>
      <c r="BV3744">
        <f t="shared" si="1455"/>
        <v>1.4339999999999999E-2</v>
      </c>
      <c r="BX3744" s="1">
        <v>40682</v>
      </c>
      <c r="BY3744">
        <v>1.7170000000000001</v>
      </c>
      <c r="BZ3744">
        <f t="shared" si="1456"/>
        <v>1.7170000000000001E-2</v>
      </c>
      <c r="CB3744" s="1">
        <v>40781</v>
      </c>
      <c r="CC3744">
        <v>1.605</v>
      </c>
      <c r="CD3744">
        <f t="shared" si="1457"/>
        <v>1.6049999999999998E-2</v>
      </c>
      <c r="CG3744" s="1"/>
    </row>
    <row r="3745" spans="1:85" x14ac:dyDescent="0.3">
      <c r="A3745" s="21">
        <f t="shared" si="1458"/>
        <v>51054</v>
      </c>
      <c r="B3745" s="18">
        <f t="shared" si="1442"/>
        <v>112.421875</v>
      </c>
      <c r="C3745">
        <f t="shared" si="1460"/>
        <v>115</v>
      </c>
      <c r="D3745">
        <f t="shared" ca="1" si="1445"/>
        <v>-14.016666666666667</v>
      </c>
      <c r="E3745">
        <f ca="1">IF(currency="USD",'Future et co'!F3745,IF(currency="EUR",'Future et co'!G3745,FALSE))</f>
        <v>3.6070000000000005E-2</v>
      </c>
      <c r="F3745">
        <f t="shared" ca="1" si="1446"/>
        <v>3.6070000000000005E-2</v>
      </c>
      <c r="G3745">
        <f t="shared" ca="1" si="1447"/>
        <v>2.0569999999999998E-2</v>
      </c>
      <c r="L3745">
        <f t="shared" ca="1" si="1448"/>
        <v>127.8</v>
      </c>
      <c r="M3745">
        <f t="shared" ca="1" si="1443"/>
        <v>3.6070000000000005E-2</v>
      </c>
      <c r="R3745">
        <f t="shared" ca="1" si="1449"/>
        <v>127.8</v>
      </c>
      <c r="S3745">
        <f t="shared" ca="1" si="1444"/>
        <v>3.6070000000000005E-2</v>
      </c>
      <c r="U3745" s="1"/>
      <c r="W3745" t="str">
        <f t="shared" ref="W3745:W3808" si="1461">IF(U3745="","",V3745/100)</f>
        <v/>
      </c>
      <c r="Y3745" s="1"/>
      <c r="AA3745">
        <f t="shared" ref="AA3745:AA3808" si="1462">Z3745/100</f>
        <v>0</v>
      </c>
      <c r="AC3745" s="1"/>
      <c r="AE3745">
        <f t="shared" ref="AE3745:AE3808" si="1463">AD3745/100</f>
        <v>0</v>
      </c>
      <c r="AH3745" s="1"/>
      <c r="AI3745" s="17"/>
      <c r="AJ3745" s="25"/>
      <c r="AU3745" s="1">
        <v>40668</v>
      </c>
      <c r="AV3745">
        <v>8.5000000000000006E-2</v>
      </c>
      <c r="AW3745">
        <f t="shared" si="1450"/>
        <v>8.5000000000000006E-4</v>
      </c>
      <c r="AY3745" s="1">
        <v>40669</v>
      </c>
      <c r="AZ3745">
        <v>0.105</v>
      </c>
      <c r="BA3745">
        <f t="shared" si="1451"/>
        <v>1.0499999999999999E-3</v>
      </c>
      <c r="BC3745" s="1">
        <v>40780</v>
      </c>
      <c r="BD3745">
        <v>0.45500000000000002</v>
      </c>
      <c r="BE3745">
        <f t="shared" si="1452"/>
        <v>4.5500000000000002E-3</v>
      </c>
      <c r="BG3745" s="1">
        <v>40780</v>
      </c>
      <c r="BH3745">
        <v>0.505</v>
      </c>
      <c r="BI3745">
        <f t="shared" si="1453"/>
        <v>5.0499999999999998E-3</v>
      </c>
      <c r="BK3745" s="1">
        <v>41897</v>
      </c>
      <c r="BL3745">
        <v>2.3121299999999998</v>
      </c>
      <c r="BM3745">
        <f t="shared" si="1459"/>
        <v>2.3121299999999997E-2</v>
      </c>
      <c r="BP3745" s="1">
        <v>40652</v>
      </c>
      <c r="BQ3745">
        <v>133.4</v>
      </c>
      <c r="BR3745">
        <f t="shared" si="1454"/>
        <v>1.3340000000000001</v>
      </c>
      <c r="BT3745" s="1">
        <v>40681</v>
      </c>
      <c r="BU3745">
        <v>1.431</v>
      </c>
      <c r="BV3745">
        <f t="shared" si="1455"/>
        <v>1.431E-2</v>
      </c>
      <c r="BX3745" s="1">
        <v>40681</v>
      </c>
      <c r="BY3745">
        <v>1.7130000000000001</v>
      </c>
      <c r="BZ3745">
        <f t="shared" si="1456"/>
        <v>1.7129999999999999E-2</v>
      </c>
      <c r="CB3745" s="1">
        <v>40780</v>
      </c>
      <c r="CC3745">
        <v>1.571</v>
      </c>
      <c r="CD3745">
        <f t="shared" si="1457"/>
        <v>1.5709999999999998E-2</v>
      </c>
      <c r="CG3745" s="1"/>
    </row>
    <row r="3746" spans="1:85" x14ac:dyDescent="0.3">
      <c r="A3746" s="21">
        <f t="shared" si="1458"/>
        <v>51055</v>
      </c>
      <c r="B3746" s="18">
        <f t="shared" si="1442"/>
        <v>112.421875</v>
      </c>
      <c r="C3746">
        <f t="shared" si="1460"/>
        <v>115</v>
      </c>
      <c r="D3746">
        <f t="shared" ca="1" si="1445"/>
        <v>-14.019444444444444</v>
      </c>
      <c r="E3746">
        <f ca="1">IF(currency="USD",'Future et co'!F3746,IF(currency="EUR",'Future et co'!G3746,FALSE))</f>
        <v>3.6070000000000005E-2</v>
      </c>
      <c r="F3746">
        <f t="shared" ca="1" si="1446"/>
        <v>3.6070000000000005E-2</v>
      </c>
      <c r="G3746">
        <f t="shared" ca="1" si="1447"/>
        <v>2.0569999999999998E-2</v>
      </c>
      <c r="L3746">
        <f t="shared" ca="1" si="1448"/>
        <v>127.8</v>
      </c>
      <c r="M3746">
        <f t="shared" ca="1" si="1443"/>
        <v>3.6070000000000005E-2</v>
      </c>
      <c r="R3746">
        <f t="shared" ca="1" si="1449"/>
        <v>127.8</v>
      </c>
      <c r="S3746">
        <f t="shared" ca="1" si="1444"/>
        <v>3.6070000000000005E-2</v>
      </c>
      <c r="U3746" s="1"/>
      <c r="W3746" t="str">
        <f t="shared" si="1461"/>
        <v/>
      </c>
      <c r="Y3746" s="1"/>
      <c r="AA3746">
        <f t="shared" si="1462"/>
        <v>0</v>
      </c>
      <c r="AC3746" s="1"/>
      <c r="AE3746">
        <f t="shared" si="1463"/>
        <v>0</v>
      </c>
      <c r="AH3746" s="1"/>
      <c r="AI3746" s="17"/>
      <c r="AJ3746" s="25"/>
      <c r="AU3746" s="1">
        <v>40667</v>
      </c>
      <c r="AV3746">
        <v>8.5999999999999993E-2</v>
      </c>
      <c r="AW3746">
        <f t="shared" si="1450"/>
        <v>8.5999999999999998E-4</v>
      </c>
      <c r="AY3746" s="1">
        <v>40668</v>
      </c>
      <c r="AZ3746">
        <v>0.104</v>
      </c>
      <c r="BA3746">
        <f t="shared" si="1451"/>
        <v>1.0399999999999999E-3</v>
      </c>
      <c r="BC3746" s="1">
        <v>40779</v>
      </c>
      <c r="BD3746">
        <v>0.45800000000000002</v>
      </c>
      <c r="BE3746">
        <f t="shared" si="1452"/>
        <v>4.5799999999999999E-3</v>
      </c>
      <c r="BG3746" s="1">
        <v>40779</v>
      </c>
      <c r="BH3746">
        <v>0.504</v>
      </c>
      <c r="BI3746">
        <f t="shared" si="1453"/>
        <v>5.0400000000000002E-3</v>
      </c>
      <c r="BK3746" s="1">
        <v>41898</v>
      </c>
      <c r="BL3746">
        <v>2.3035899999999998</v>
      </c>
      <c r="BM3746">
        <f t="shared" si="1459"/>
        <v>2.3035899999999998E-2</v>
      </c>
      <c r="BP3746" s="1">
        <v>40651</v>
      </c>
      <c r="BQ3746">
        <v>133.71</v>
      </c>
      <c r="BR3746">
        <f t="shared" si="1454"/>
        <v>1.3371000000000002</v>
      </c>
      <c r="BT3746" s="1">
        <v>40680</v>
      </c>
      <c r="BU3746">
        <v>1.4279999999999999</v>
      </c>
      <c r="BV3746">
        <f t="shared" si="1455"/>
        <v>1.4279999999999999E-2</v>
      </c>
      <c r="BX3746" s="1">
        <v>40680</v>
      </c>
      <c r="BY3746">
        <v>1.71</v>
      </c>
      <c r="BZ3746">
        <f t="shared" si="1456"/>
        <v>1.7100000000000001E-2</v>
      </c>
      <c r="CB3746" s="1">
        <v>40779</v>
      </c>
      <c r="CC3746">
        <v>1.639</v>
      </c>
      <c r="CD3746">
        <f t="shared" si="1457"/>
        <v>1.6390000000000002E-2</v>
      </c>
      <c r="CG3746" s="1"/>
    </row>
    <row r="3747" spans="1:85" x14ac:dyDescent="0.3">
      <c r="A3747" s="21">
        <f t="shared" si="1458"/>
        <v>51056</v>
      </c>
      <c r="B3747" s="18">
        <f t="shared" si="1442"/>
        <v>112.421875</v>
      </c>
      <c r="C3747">
        <f t="shared" si="1460"/>
        <v>115</v>
      </c>
      <c r="D3747">
        <f t="shared" ca="1" si="1445"/>
        <v>-14.022222222222222</v>
      </c>
      <c r="E3747">
        <f ca="1">IF(currency="USD",'Future et co'!F3747,IF(currency="EUR",'Future et co'!G3747,FALSE))</f>
        <v>3.6070000000000005E-2</v>
      </c>
      <c r="F3747">
        <f t="shared" ca="1" si="1446"/>
        <v>3.6070000000000005E-2</v>
      </c>
      <c r="G3747">
        <f t="shared" ca="1" si="1447"/>
        <v>2.0569999999999998E-2</v>
      </c>
      <c r="L3747">
        <f t="shared" ca="1" si="1448"/>
        <v>127.8</v>
      </c>
      <c r="M3747">
        <f t="shared" ca="1" si="1443"/>
        <v>3.6070000000000005E-2</v>
      </c>
      <c r="R3747">
        <f t="shared" ca="1" si="1449"/>
        <v>127.8</v>
      </c>
      <c r="S3747">
        <f t="shared" ca="1" si="1444"/>
        <v>3.6070000000000005E-2</v>
      </c>
      <c r="U3747" s="1"/>
      <c r="W3747" t="str">
        <f t="shared" si="1461"/>
        <v/>
      </c>
      <c r="Y3747" s="1"/>
      <c r="AA3747">
        <f t="shared" si="1462"/>
        <v>0</v>
      </c>
      <c r="AC3747" s="1"/>
      <c r="AE3747">
        <f t="shared" si="1463"/>
        <v>0</v>
      </c>
      <c r="AH3747" s="1"/>
      <c r="AI3747" s="17"/>
      <c r="AJ3747" s="25"/>
      <c r="AU3747" s="1">
        <v>40666</v>
      </c>
      <c r="AV3747">
        <v>9.1999999999999998E-2</v>
      </c>
      <c r="AW3747">
        <f t="shared" si="1450"/>
        <v>9.2000000000000003E-4</v>
      </c>
      <c r="AY3747" s="1">
        <v>40667</v>
      </c>
      <c r="AZ3747">
        <v>0.106</v>
      </c>
      <c r="BA3747">
        <f t="shared" si="1451"/>
        <v>1.06E-3</v>
      </c>
      <c r="BC3747" s="1">
        <v>40778</v>
      </c>
      <c r="BD3747">
        <v>0.504</v>
      </c>
      <c r="BE3747">
        <f t="shared" si="1452"/>
        <v>5.0400000000000002E-3</v>
      </c>
      <c r="BG3747" s="1">
        <v>40778</v>
      </c>
      <c r="BH3747">
        <v>0.53700000000000003</v>
      </c>
      <c r="BI3747">
        <f t="shared" si="1453"/>
        <v>5.3700000000000006E-3</v>
      </c>
      <c r="BK3747" s="1">
        <v>41899</v>
      </c>
      <c r="BL3747">
        <v>2.3006500000000001</v>
      </c>
      <c r="BM3747">
        <f t="shared" si="1459"/>
        <v>2.3006499999999999E-2</v>
      </c>
      <c r="BP3747" s="1">
        <v>40648</v>
      </c>
      <c r="BQ3747">
        <v>132.34</v>
      </c>
      <c r="BR3747">
        <f t="shared" si="1454"/>
        <v>1.3234000000000001</v>
      </c>
      <c r="BT3747" s="1">
        <v>40679</v>
      </c>
      <c r="BU3747">
        <v>1.4259999999999999</v>
      </c>
      <c r="BV3747">
        <f t="shared" si="1455"/>
        <v>1.426E-2</v>
      </c>
      <c r="BX3747" s="1">
        <v>40679</v>
      </c>
      <c r="BY3747">
        <v>1.7070000000000001</v>
      </c>
      <c r="BZ3747">
        <f t="shared" si="1456"/>
        <v>1.7070000000000002E-2</v>
      </c>
      <c r="CB3747" s="1">
        <v>40778</v>
      </c>
      <c r="CC3747">
        <v>1.6040000000000001</v>
      </c>
      <c r="CD3747">
        <f t="shared" si="1457"/>
        <v>1.6040000000000002E-2</v>
      </c>
      <c r="CG3747" s="1"/>
    </row>
    <row r="3748" spans="1:85" x14ac:dyDescent="0.3">
      <c r="A3748" s="21">
        <f t="shared" si="1458"/>
        <v>51057</v>
      </c>
      <c r="B3748" s="18">
        <f t="shared" si="1442"/>
        <v>112.421875</v>
      </c>
      <c r="C3748">
        <f t="shared" si="1460"/>
        <v>115</v>
      </c>
      <c r="D3748">
        <f t="shared" ca="1" si="1445"/>
        <v>-14.025</v>
      </c>
      <c r="E3748">
        <f ca="1">IF(currency="USD",'Future et co'!F3748,IF(currency="EUR",'Future et co'!G3748,FALSE))</f>
        <v>3.6070000000000005E-2</v>
      </c>
      <c r="F3748">
        <f t="shared" ca="1" si="1446"/>
        <v>3.6070000000000005E-2</v>
      </c>
      <c r="G3748">
        <f t="shared" ca="1" si="1447"/>
        <v>2.0569999999999998E-2</v>
      </c>
      <c r="L3748">
        <f t="shared" ca="1" si="1448"/>
        <v>127.8</v>
      </c>
      <c r="M3748">
        <f t="shared" ca="1" si="1443"/>
        <v>3.6070000000000005E-2</v>
      </c>
      <c r="R3748">
        <f t="shared" ca="1" si="1449"/>
        <v>127.8</v>
      </c>
      <c r="S3748">
        <f t="shared" ca="1" si="1444"/>
        <v>3.6070000000000005E-2</v>
      </c>
      <c r="U3748" s="1"/>
      <c r="W3748" t="str">
        <f t="shared" si="1461"/>
        <v/>
      </c>
      <c r="Y3748" s="1"/>
      <c r="AA3748">
        <f t="shared" si="1462"/>
        <v>0</v>
      </c>
      <c r="AC3748" s="1"/>
      <c r="AE3748">
        <f t="shared" si="1463"/>
        <v>0</v>
      </c>
      <c r="AH3748" s="1"/>
      <c r="AI3748" s="17"/>
      <c r="AJ3748" s="25"/>
      <c r="AU3748" s="1">
        <v>40665</v>
      </c>
      <c r="AV3748">
        <v>9.5000000000000001E-2</v>
      </c>
      <c r="AW3748">
        <f t="shared" si="1450"/>
        <v>9.5E-4</v>
      </c>
      <c r="AY3748" s="1">
        <v>40666</v>
      </c>
      <c r="AZ3748">
        <v>0.112</v>
      </c>
      <c r="BA3748">
        <f t="shared" si="1451"/>
        <v>1.1200000000000001E-3</v>
      </c>
      <c r="BC3748" s="1">
        <v>40777</v>
      </c>
      <c r="BD3748">
        <v>0.46400000000000002</v>
      </c>
      <c r="BE3748">
        <f t="shared" si="1452"/>
        <v>4.64E-3</v>
      </c>
      <c r="BG3748" s="1">
        <v>40777</v>
      </c>
      <c r="BH3748">
        <v>0.50700000000000001</v>
      </c>
      <c r="BI3748">
        <f t="shared" si="1453"/>
        <v>5.0699999999999999E-3</v>
      </c>
      <c r="BK3748" s="1">
        <v>41900</v>
      </c>
      <c r="BL3748">
        <v>2.2929900000000001</v>
      </c>
      <c r="BM3748">
        <f t="shared" si="1459"/>
        <v>2.29299E-2</v>
      </c>
      <c r="BP3748" s="1">
        <v>40647</v>
      </c>
      <c r="BQ3748">
        <v>131.78</v>
      </c>
      <c r="BR3748">
        <f t="shared" si="1454"/>
        <v>1.3178000000000001</v>
      </c>
      <c r="BT3748" s="1">
        <v>40676</v>
      </c>
      <c r="BU3748">
        <v>1.425</v>
      </c>
      <c r="BV3748">
        <f t="shared" si="1455"/>
        <v>1.4250000000000001E-2</v>
      </c>
      <c r="BX3748" s="1">
        <v>40676</v>
      </c>
      <c r="BY3748">
        <v>1.7030000000000001</v>
      </c>
      <c r="BZ3748">
        <f t="shared" si="1456"/>
        <v>1.703E-2</v>
      </c>
      <c r="CB3748" s="1">
        <v>40777</v>
      </c>
      <c r="CC3748">
        <v>1.615</v>
      </c>
      <c r="CD3748">
        <f t="shared" si="1457"/>
        <v>1.6150000000000001E-2</v>
      </c>
      <c r="CG3748" s="1"/>
    </row>
    <row r="3749" spans="1:85" x14ac:dyDescent="0.3">
      <c r="A3749" s="21">
        <f t="shared" si="1458"/>
        <v>51060</v>
      </c>
      <c r="B3749" s="18">
        <f t="shared" si="1442"/>
        <v>112.421875</v>
      </c>
      <c r="C3749">
        <f t="shared" si="1460"/>
        <v>115</v>
      </c>
      <c r="D3749">
        <f t="shared" ca="1" si="1445"/>
        <v>-14.033333333333333</v>
      </c>
      <c r="E3749">
        <f ca="1">IF(currency="USD",'Future et co'!F3749,IF(currency="EUR",'Future et co'!G3749,FALSE))</f>
        <v>3.6070000000000005E-2</v>
      </c>
      <c r="F3749">
        <f t="shared" ca="1" si="1446"/>
        <v>3.6070000000000005E-2</v>
      </c>
      <c r="G3749">
        <f t="shared" ca="1" si="1447"/>
        <v>2.0569999999999998E-2</v>
      </c>
      <c r="L3749">
        <f t="shared" ca="1" si="1448"/>
        <v>127.8</v>
      </c>
      <c r="M3749">
        <f t="shared" ca="1" si="1443"/>
        <v>3.6070000000000005E-2</v>
      </c>
      <c r="R3749">
        <f t="shared" ca="1" si="1449"/>
        <v>127.8</v>
      </c>
      <c r="S3749">
        <f t="shared" ca="1" si="1444"/>
        <v>3.6070000000000005E-2</v>
      </c>
      <c r="U3749" s="1"/>
      <c r="W3749" t="str">
        <f t="shared" si="1461"/>
        <v/>
      </c>
      <c r="Y3749" s="1"/>
      <c r="AA3749">
        <f t="shared" si="1462"/>
        <v>0</v>
      </c>
      <c r="AC3749" s="1"/>
      <c r="AE3749">
        <f t="shared" si="1463"/>
        <v>0</v>
      </c>
      <c r="AH3749" s="1"/>
      <c r="AI3749" s="17"/>
      <c r="AJ3749" s="25"/>
      <c r="AU3749" s="1">
        <v>40662</v>
      </c>
      <c r="AV3749">
        <v>8.5000000000000006E-2</v>
      </c>
      <c r="AW3749">
        <f t="shared" si="1450"/>
        <v>8.5000000000000006E-4</v>
      </c>
      <c r="AY3749" s="1">
        <v>40665</v>
      </c>
      <c r="AZ3749">
        <v>0.11600000000000001</v>
      </c>
      <c r="BA3749">
        <f t="shared" si="1451"/>
        <v>1.16E-3</v>
      </c>
      <c r="BC3749" s="1">
        <v>40774</v>
      </c>
      <c r="BD3749">
        <v>0.44500000000000001</v>
      </c>
      <c r="BE3749">
        <f t="shared" si="1452"/>
        <v>4.45E-3</v>
      </c>
      <c r="BG3749" s="1">
        <v>40774</v>
      </c>
      <c r="BH3749">
        <v>0.46200000000000002</v>
      </c>
      <c r="BI3749">
        <f t="shared" si="1453"/>
        <v>4.62E-3</v>
      </c>
      <c r="BK3749" s="1">
        <v>41901</v>
      </c>
      <c r="BL3749">
        <v>2.2968500000000001</v>
      </c>
      <c r="BM3749">
        <f t="shared" si="1459"/>
        <v>2.2968499999999999E-2</v>
      </c>
      <c r="BP3749" s="1">
        <v>40646</v>
      </c>
      <c r="BQ3749">
        <v>131.54</v>
      </c>
      <c r="BR3749">
        <f t="shared" si="1454"/>
        <v>1.3153999999999999</v>
      </c>
      <c r="BT3749" s="1">
        <v>40675</v>
      </c>
      <c r="BU3749">
        <v>1.42</v>
      </c>
      <c r="BV3749">
        <f t="shared" si="1455"/>
        <v>1.4199999999999999E-2</v>
      </c>
      <c r="BX3749" s="1">
        <v>40675</v>
      </c>
      <c r="BY3749">
        <v>1.6990000000000001</v>
      </c>
      <c r="BZ3749">
        <f t="shared" si="1456"/>
        <v>1.6990000000000002E-2</v>
      </c>
      <c r="CB3749" s="1">
        <v>40774</v>
      </c>
      <c r="CC3749">
        <v>1.5209999999999999</v>
      </c>
      <c r="CD3749">
        <f t="shared" si="1457"/>
        <v>1.521E-2</v>
      </c>
      <c r="CG3749" s="1"/>
    </row>
    <row r="3750" spans="1:85" x14ac:dyDescent="0.3">
      <c r="A3750" s="21">
        <f t="shared" si="1458"/>
        <v>51061</v>
      </c>
      <c r="B3750" s="18">
        <f t="shared" si="1442"/>
        <v>112.421875</v>
      </c>
      <c r="C3750">
        <f t="shared" si="1460"/>
        <v>115</v>
      </c>
      <c r="D3750">
        <f t="shared" ca="1" si="1445"/>
        <v>-14.036111111111111</v>
      </c>
      <c r="E3750">
        <f ca="1">IF(currency="USD",'Future et co'!F3750,IF(currency="EUR",'Future et co'!G3750,FALSE))</f>
        <v>3.6070000000000005E-2</v>
      </c>
      <c r="F3750">
        <f t="shared" ca="1" si="1446"/>
        <v>3.6070000000000005E-2</v>
      </c>
      <c r="G3750">
        <f t="shared" ca="1" si="1447"/>
        <v>2.0569999999999998E-2</v>
      </c>
      <c r="L3750">
        <f t="shared" ca="1" si="1448"/>
        <v>127.8</v>
      </c>
      <c r="M3750">
        <f t="shared" ca="1" si="1443"/>
        <v>3.6070000000000005E-2</v>
      </c>
      <c r="R3750">
        <f t="shared" ca="1" si="1449"/>
        <v>127.8</v>
      </c>
      <c r="S3750">
        <f t="shared" ca="1" si="1444"/>
        <v>3.6070000000000005E-2</v>
      </c>
      <c r="U3750" s="1"/>
      <c r="W3750" t="str">
        <f t="shared" si="1461"/>
        <v/>
      </c>
      <c r="Y3750" s="1"/>
      <c r="AA3750">
        <f t="shared" si="1462"/>
        <v>0</v>
      </c>
      <c r="AC3750" s="1"/>
      <c r="AE3750">
        <f t="shared" si="1463"/>
        <v>0</v>
      </c>
      <c r="AH3750" s="1"/>
      <c r="AI3750" s="17"/>
      <c r="AJ3750" s="25"/>
      <c r="AU3750" s="1">
        <v>40661</v>
      </c>
      <c r="AV3750">
        <v>0.10100000000000001</v>
      </c>
      <c r="AW3750">
        <f t="shared" si="1450"/>
        <v>1.01E-3</v>
      </c>
      <c r="AY3750" s="1">
        <v>40662</v>
      </c>
      <c r="AZ3750">
        <v>0.11899999999999999</v>
      </c>
      <c r="BA3750">
        <f t="shared" si="1451"/>
        <v>1.1899999999999999E-3</v>
      </c>
      <c r="BC3750" s="1">
        <v>40773</v>
      </c>
      <c r="BD3750">
        <v>0.40799999999999997</v>
      </c>
      <c r="BE3750">
        <f t="shared" si="1452"/>
        <v>4.0799999999999994E-3</v>
      </c>
      <c r="BG3750" s="1">
        <v>40773</v>
      </c>
      <c r="BH3750">
        <v>0.435</v>
      </c>
      <c r="BI3750">
        <f t="shared" si="1453"/>
        <v>4.3499999999999997E-3</v>
      </c>
      <c r="BK3750" s="1">
        <v>41904</v>
      </c>
      <c r="BL3750">
        <v>2.31365</v>
      </c>
      <c r="BM3750">
        <f t="shared" si="1459"/>
        <v>2.3136500000000001E-2</v>
      </c>
      <c r="BP3750" s="1">
        <v>40645</v>
      </c>
      <c r="BQ3750">
        <v>131.53</v>
      </c>
      <c r="BR3750">
        <f t="shared" si="1454"/>
        <v>1.3152999999999999</v>
      </c>
      <c r="BT3750" s="1">
        <v>40674</v>
      </c>
      <c r="BU3750">
        <v>1.42</v>
      </c>
      <c r="BV3750">
        <f t="shared" si="1455"/>
        <v>1.4199999999999999E-2</v>
      </c>
      <c r="BX3750" s="1">
        <v>40674</v>
      </c>
      <c r="BY3750">
        <v>1.7010000000000001</v>
      </c>
      <c r="BZ3750">
        <f t="shared" si="1456"/>
        <v>1.7010000000000001E-2</v>
      </c>
      <c r="CB3750" s="1">
        <v>40773</v>
      </c>
      <c r="CC3750">
        <v>1.5349999999999999</v>
      </c>
      <c r="CD3750">
        <f t="shared" si="1457"/>
        <v>1.5349999999999999E-2</v>
      </c>
      <c r="CG3750" s="1"/>
    </row>
    <row r="3751" spans="1:85" x14ac:dyDescent="0.3">
      <c r="A3751" s="21">
        <f t="shared" si="1458"/>
        <v>51062</v>
      </c>
      <c r="B3751" s="18">
        <f t="shared" si="1442"/>
        <v>112.421875</v>
      </c>
      <c r="C3751">
        <f t="shared" si="1460"/>
        <v>115</v>
      </c>
      <c r="D3751">
        <f t="shared" ca="1" si="1445"/>
        <v>-14.03888888888889</v>
      </c>
      <c r="E3751">
        <f ca="1">IF(currency="USD",'Future et co'!F3751,IF(currency="EUR",'Future et co'!G3751,FALSE))</f>
        <v>3.6070000000000005E-2</v>
      </c>
      <c r="F3751">
        <f t="shared" ca="1" si="1446"/>
        <v>3.6070000000000005E-2</v>
      </c>
      <c r="G3751">
        <f t="shared" ca="1" si="1447"/>
        <v>2.0569999999999998E-2</v>
      </c>
      <c r="L3751">
        <f t="shared" ca="1" si="1448"/>
        <v>127.8</v>
      </c>
      <c r="M3751">
        <f t="shared" ca="1" si="1443"/>
        <v>3.6070000000000005E-2</v>
      </c>
      <c r="R3751">
        <f t="shared" ca="1" si="1449"/>
        <v>127.8</v>
      </c>
      <c r="S3751">
        <f t="shared" ca="1" si="1444"/>
        <v>3.6070000000000005E-2</v>
      </c>
      <c r="U3751" s="1"/>
      <c r="W3751" t="str">
        <f t="shared" si="1461"/>
        <v/>
      </c>
      <c r="Y3751" s="1"/>
      <c r="AA3751">
        <f t="shared" si="1462"/>
        <v>0</v>
      </c>
      <c r="AC3751" s="1"/>
      <c r="AE3751">
        <f t="shared" si="1463"/>
        <v>0</v>
      </c>
      <c r="AH3751" s="1"/>
      <c r="AI3751" s="17"/>
      <c r="AJ3751" s="25"/>
      <c r="AU3751" s="1">
        <v>40660</v>
      </c>
      <c r="AV3751">
        <v>0.106</v>
      </c>
      <c r="AW3751">
        <f t="shared" si="1450"/>
        <v>1.06E-3</v>
      </c>
      <c r="AY3751" s="1">
        <v>40661</v>
      </c>
      <c r="AZ3751">
        <v>0.124</v>
      </c>
      <c r="BA3751">
        <f t="shared" si="1451"/>
        <v>1.24E-3</v>
      </c>
      <c r="BC3751" s="1">
        <v>40772</v>
      </c>
      <c r="BD3751">
        <v>0.38700000000000001</v>
      </c>
      <c r="BE3751">
        <f t="shared" si="1452"/>
        <v>3.8700000000000002E-3</v>
      </c>
      <c r="BG3751" s="1">
        <v>40772</v>
      </c>
      <c r="BH3751">
        <v>0.433</v>
      </c>
      <c r="BI3751">
        <f t="shared" si="1453"/>
        <v>4.3299999999999996E-3</v>
      </c>
      <c r="BK3751" s="1">
        <v>41905</v>
      </c>
      <c r="BL3751">
        <v>2.32856</v>
      </c>
      <c r="BM3751">
        <f t="shared" si="1459"/>
        <v>2.32856E-2</v>
      </c>
      <c r="BP3751" s="1">
        <v>40644</v>
      </c>
      <c r="BQ3751">
        <v>130.91999999999999</v>
      </c>
      <c r="BR3751">
        <f t="shared" si="1454"/>
        <v>1.3091999999999999</v>
      </c>
      <c r="BT3751" s="1">
        <v>40673</v>
      </c>
      <c r="BU3751">
        <v>1.4259999999999999</v>
      </c>
      <c r="BV3751">
        <f t="shared" si="1455"/>
        <v>1.426E-2</v>
      </c>
      <c r="BX3751" s="1">
        <v>40673</v>
      </c>
      <c r="BY3751">
        <v>1.706</v>
      </c>
      <c r="BZ3751">
        <f t="shared" si="1456"/>
        <v>1.7059999999999999E-2</v>
      </c>
      <c r="CB3751" s="1">
        <v>40772</v>
      </c>
      <c r="CC3751">
        <v>1.5880000000000001</v>
      </c>
      <c r="CD3751">
        <f t="shared" si="1457"/>
        <v>1.5880000000000002E-2</v>
      </c>
      <c r="CG3751" s="1"/>
    </row>
    <row r="3752" spans="1:85" x14ac:dyDescent="0.3">
      <c r="A3752" s="21">
        <f t="shared" si="1458"/>
        <v>51063</v>
      </c>
      <c r="B3752" s="18">
        <f t="shared" si="1442"/>
        <v>112.421875</v>
      </c>
      <c r="C3752">
        <f t="shared" si="1460"/>
        <v>115</v>
      </c>
      <c r="D3752">
        <f t="shared" ca="1" si="1445"/>
        <v>-14.041666666666666</v>
      </c>
      <c r="E3752">
        <f ca="1">IF(currency="USD",'Future et co'!F3752,IF(currency="EUR",'Future et co'!G3752,FALSE))</f>
        <v>3.6070000000000005E-2</v>
      </c>
      <c r="F3752">
        <f t="shared" ca="1" si="1446"/>
        <v>3.6070000000000005E-2</v>
      </c>
      <c r="G3752">
        <f t="shared" ca="1" si="1447"/>
        <v>2.0569999999999998E-2</v>
      </c>
      <c r="L3752">
        <f t="shared" ca="1" si="1448"/>
        <v>127.8</v>
      </c>
      <c r="M3752">
        <f t="shared" ca="1" si="1443"/>
        <v>3.6070000000000005E-2</v>
      </c>
      <c r="R3752">
        <f t="shared" ca="1" si="1449"/>
        <v>127.8</v>
      </c>
      <c r="S3752">
        <f t="shared" ca="1" si="1444"/>
        <v>3.6070000000000005E-2</v>
      </c>
      <c r="U3752" s="1"/>
      <c r="W3752" t="str">
        <f t="shared" si="1461"/>
        <v/>
      </c>
      <c r="Y3752" s="1"/>
      <c r="AA3752">
        <f t="shared" si="1462"/>
        <v>0</v>
      </c>
      <c r="AC3752" s="1"/>
      <c r="AE3752">
        <f t="shared" si="1463"/>
        <v>0</v>
      </c>
      <c r="AH3752" s="1"/>
      <c r="AI3752" s="17"/>
      <c r="AJ3752" s="25"/>
      <c r="AU3752" s="1">
        <v>40659</v>
      </c>
      <c r="AV3752">
        <v>0.11700000000000001</v>
      </c>
      <c r="AW3752">
        <f t="shared" si="1450"/>
        <v>1.17E-3</v>
      </c>
      <c r="AY3752" s="1">
        <v>40660</v>
      </c>
      <c r="AZ3752">
        <v>0.128</v>
      </c>
      <c r="BA3752">
        <f t="shared" si="1451"/>
        <v>1.2800000000000001E-3</v>
      </c>
      <c r="BC3752" s="1">
        <v>40771</v>
      </c>
      <c r="BD3752">
        <v>0.38600000000000001</v>
      </c>
      <c r="BE3752">
        <f t="shared" si="1452"/>
        <v>3.8600000000000001E-3</v>
      </c>
      <c r="BG3752" s="1">
        <v>40771</v>
      </c>
      <c r="BH3752">
        <v>0.42299999999999999</v>
      </c>
      <c r="BI3752">
        <f t="shared" si="1453"/>
        <v>4.2300000000000003E-3</v>
      </c>
      <c r="BK3752" s="1">
        <v>41906</v>
      </c>
      <c r="BL3752">
        <v>2.3131900000000001</v>
      </c>
      <c r="BM3752">
        <f t="shared" si="1459"/>
        <v>2.31319E-2</v>
      </c>
      <c r="BP3752" s="1">
        <v>40641</v>
      </c>
      <c r="BQ3752">
        <v>131.07</v>
      </c>
      <c r="BR3752">
        <f t="shared" si="1454"/>
        <v>1.3107</v>
      </c>
      <c r="BT3752" s="1">
        <v>40672</v>
      </c>
      <c r="BU3752">
        <v>1.423</v>
      </c>
      <c r="BV3752">
        <f t="shared" si="1455"/>
        <v>1.423E-2</v>
      </c>
      <c r="BX3752" s="1">
        <v>40672</v>
      </c>
      <c r="BY3752">
        <v>1.7050000000000001</v>
      </c>
      <c r="BZ3752">
        <f t="shared" si="1456"/>
        <v>1.7049999999999999E-2</v>
      </c>
      <c r="CB3752" s="1">
        <v>40771</v>
      </c>
      <c r="CC3752">
        <v>1.61</v>
      </c>
      <c r="CD3752">
        <f t="shared" si="1457"/>
        <v>1.61E-2</v>
      </c>
      <c r="CG3752" s="1"/>
    </row>
    <row r="3753" spans="1:85" x14ac:dyDescent="0.3">
      <c r="A3753" s="21">
        <f t="shared" si="1458"/>
        <v>51064</v>
      </c>
      <c r="B3753" s="18">
        <f t="shared" si="1442"/>
        <v>112.421875</v>
      </c>
      <c r="C3753">
        <f t="shared" si="1460"/>
        <v>115</v>
      </c>
      <c r="D3753">
        <f t="shared" ca="1" si="1445"/>
        <v>-14.044444444444444</v>
      </c>
      <c r="E3753">
        <f ca="1">IF(currency="USD",'Future et co'!F3753,IF(currency="EUR",'Future et co'!G3753,FALSE))</f>
        <v>3.6070000000000005E-2</v>
      </c>
      <c r="F3753">
        <f t="shared" ca="1" si="1446"/>
        <v>3.6070000000000005E-2</v>
      </c>
      <c r="G3753">
        <f t="shared" ca="1" si="1447"/>
        <v>2.0569999999999998E-2</v>
      </c>
      <c r="L3753">
        <f t="shared" ca="1" si="1448"/>
        <v>127.8</v>
      </c>
      <c r="M3753">
        <f t="shared" ca="1" si="1443"/>
        <v>3.6070000000000005E-2</v>
      </c>
      <c r="R3753">
        <f t="shared" ca="1" si="1449"/>
        <v>127.8</v>
      </c>
      <c r="S3753">
        <f t="shared" ca="1" si="1444"/>
        <v>3.6070000000000005E-2</v>
      </c>
      <c r="U3753" s="1"/>
      <c r="W3753" t="str">
        <f t="shared" si="1461"/>
        <v/>
      </c>
      <c r="Y3753" s="1"/>
      <c r="AA3753">
        <f t="shared" si="1462"/>
        <v>0</v>
      </c>
      <c r="AC3753" s="1"/>
      <c r="AE3753">
        <f t="shared" si="1463"/>
        <v>0</v>
      </c>
      <c r="AH3753" s="1"/>
      <c r="AI3753" s="17"/>
      <c r="AJ3753" s="25"/>
      <c r="AU3753" s="1">
        <v>40658</v>
      </c>
      <c r="AV3753">
        <v>0.108</v>
      </c>
      <c r="AW3753">
        <f t="shared" si="1450"/>
        <v>1.08E-3</v>
      </c>
      <c r="AY3753" s="1">
        <v>40659</v>
      </c>
      <c r="AZ3753">
        <v>0.13700000000000001</v>
      </c>
      <c r="BA3753">
        <f t="shared" si="1451"/>
        <v>1.3700000000000001E-3</v>
      </c>
      <c r="BC3753" s="1">
        <v>40770</v>
      </c>
      <c r="BD3753">
        <v>0.39700000000000002</v>
      </c>
      <c r="BE3753">
        <f t="shared" si="1452"/>
        <v>3.9700000000000004E-3</v>
      </c>
      <c r="BG3753" s="1">
        <v>40770</v>
      </c>
      <c r="BH3753">
        <v>0.436</v>
      </c>
      <c r="BI3753">
        <f t="shared" si="1453"/>
        <v>4.3600000000000002E-3</v>
      </c>
      <c r="BK3753" s="1">
        <v>41907</v>
      </c>
      <c r="BL3753">
        <v>2.3521000000000001</v>
      </c>
      <c r="BM3753">
        <f t="shared" si="1459"/>
        <v>2.3521E-2</v>
      </c>
      <c r="BP3753" s="1">
        <v>40640</v>
      </c>
      <c r="BQ3753">
        <v>131.81</v>
      </c>
      <c r="BR3753">
        <f t="shared" si="1454"/>
        <v>1.3181</v>
      </c>
      <c r="BT3753" s="1">
        <v>40669</v>
      </c>
      <c r="BU3753">
        <v>1.419</v>
      </c>
      <c r="BV3753">
        <f t="shared" si="1455"/>
        <v>1.4190000000000001E-2</v>
      </c>
      <c r="BX3753" s="1">
        <v>40669</v>
      </c>
      <c r="BY3753">
        <v>1.7030000000000001</v>
      </c>
      <c r="BZ3753">
        <f t="shared" si="1456"/>
        <v>1.703E-2</v>
      </c>
      <c r="CB3753" s="1">
        <v>40770</v>
      </c>
      <c r="CC3753">
        <v>1.573</v>
      </c>
      <c r="CD3753">
        <f t="shared" si="1457"/>
        <v>1.5730000000000001E-2</v>
      </c>
      <c r="CG3753" s="1"/>
    </row>
    <row r="3754" spans="1:85" x14ac:dyDescent="0.3">
      <c r="A3754" s="21">
        <f t="shared" si="1458"/>
        <v>51067</v>
      </c>
      <c r="B3754" s="18">
        <f t="shared" si="1442"/>
        <v>112.421875</v>
      </c>
      <c r="C3754">
        <f t="shared" si="1460"/>
        <v>115</v>
      </c>
      <c r="D3754">
        <f t="shared" ca="1" si="1445"/>
        <v>-14.052777777777777</v>
      </c>
      <c r="E3754">
        <f ca="1">IF(currency="USD",'Future et co'!F3754,IF(currency="EUR",'Future et co'!G3754,FALSE))</f>
        <v>3.6070000000000005E-2</v>
      </c>
      <c r="F3754">
        <f t="shared" ca="1" si="1446"/>
        <v>3.6070000000000005E-2</v>
      </c>
      <c r="G3754">
        <f t="shared" ca="1" si="1447"/>
        <v>2.0569999999999998E-2</v>
      </c>
      <c r="L3754">
        <f t="shared" ca="1" si="1448"/>
        <v>127.8</v>
      </c>
      <c r="M3754">
        <f t="shared" ca="1" si="1443"/>
        <v>3.6070000000000005E-2</v>
      </c>
      <c r="R3754">
        <f t="shared" ca="1" si="1449"/>
        <v>127.8</v>
      </c>
      <c r="S3754">
        <f t="shared" ca="1" si="1444"/>
        <v>3.6070000000000005E-2</v>
      </c>
      <c r="U3754" s="1"/>
      <c r="W3754" t="str">
        <f t="shared" si="1461"/>
        <v/>
      </c>
      <c r="Y3754" s="1"/>
      <c r="AA3754">
        <f t="shared" si="1462"/>
        <v>0</v>
      </c>
      <c r="AC3754" s="1"/>
      <c r="AE3754">
        <f t="shared" si="1463"/>
        <v>0</v>
      </c>
      <c r="AH3754" s="1"/>
      <c r="AI3754" s="17"/>
      <c r="AJ3754" s="25"/>
      <c r="AU3754" s="1">
        <v>40654</v>
      </c>
      <c r="AV3754">
        <v>0.111</v>
      </c>
      <c r="AW3754">
        <f t="shared" si="1450"/>
        <v>1.1100000000000001E-3</v>
      </c>
      <c r="AY3754" s="1">
        <v>40658</v>
      </c>
      <c r="AZ3754">
        <v>0.129</v>
      </c>
      <c r="BA3754">
        <f t="shared" si="1451"/>
        <v>1.2900000000000001E-3</v>
      </c>
      <c r="BC3754" s="1">
        <v>40767</v>
      </c>
      <c r="BD3754">
        <v>0.42099999999999999</v>
      </c>
      <c r="BE3754">
        <f t="shared" si="1452"/>
        <v>4.2100000000000002E-3</v>
      </c>
      <c r="BG3754" s="1">
        <v>40767</v>
      </c>
      <c r="BH3754">
        <v>0.42899999999999999</v>
      </c>
      <c r="BI3754">
        <f t="shared" si="1453"/>
        <v>4.2899999999999995E-3</v>
      </c>
      <c r="BK3754" s="1">
        <v>41908</v>
      </c>
      <c r="BL3754">
        <v>2.33243</v>
      </c>
      <c r="BM3754">
        <f t="shared" si="1459"/>
        <v>2.3324299999999999E-2</v>
      </c>
      <c r="BP3754" s="1">
        <v>40639</v>
      </c>
      <c r="BQ3754">
        <v>131.71</v>
      </c>
      <c r="BR3754">
        <f t="shared" si="1454"/>
        <v>1.3171000000000002</v>
      </c>
      <c r="BT3754" s="1">
        <v>40668</v>
      </c>
      <c r="BU3754">
        <v>1.4239999999999999</v>
      </c>
      <c r="BV3754">
        <f t="shared" si="1455"/>
        <v>1.4239999999999999E-2</v>
      </c>
      <c r="BX3754" s="1">
        <v>40668</v>
      </c>
      <c r="BY3754">
        <v>1.7130000000000001</v>
      </c>
      <c r="BZ3754">
        <f t="shared" si="1456"/>
        <v>1.7129999999999999E-2</v>
      </c>
      <c r="CB3754" s="1">
        <v>40767</v>
      </c>
      <c r="CC3754">
        <v>1.5840000000000001</v>
      </c>
      <c r="CD3754">
        <f t="shared" si="1457"/>
        <v>1.584E-2</v>
      </c>
      <c r="CG3754" s="1"/>
    </row>
    <row r="3755" spans="1:85" x14ac:dyDescent="0.3">
      <c r="A3755" s="21">
        <f t="shared" si="1458"/>
        <v>51068</v>
      </c>
      <c r="B3755" s="18">
        <f t="shared" si="1442"/>
        <v>112.421875</v>
      </c>
      <c r="C3755">
        <f t="shared" si="1460"/>
        <v>115</v>
      </c>
      <c r="D3755">
        <f t="shared" ca="1" si="1445"/>
        <v>-14.055555555555555</v>
      </c>
      <c r="E3755">
        <f ca="1">IF(currency="USD",'Future et co'!F3755,IF(currency="EUR",'Future et co'!G3755,FALSE))</f>
        <v>3.6070000000000005E-2</v>
      </c>
      <c r="F3755">
        <f t="shared" ca="1" si="1446"/>
        <v>3.6070000000000005E-2</v>
      </c>
      <c r="G3755">
        <f t="shared" ca="1" si="1447"/>
        <v>2.0569999999999998E-2</v>
      </c>
      <c r="L3755">
        <f t="shared" ca="1" si="1448"/>
        <v>127.8</v>
      </c>
      <c r="M3755">
        <f t="shared" ca="1" si="1443"/>
        <v>3.6070000000000005E-2</v>
      </c>
      <c r="R3755">
        <f t="shared" ca="1" si="1449"/>
        <v>127.8</v>
      </c>
      <c r="S3755">
        <f t="shared" ca="1" si="1444"/>
        <v>3.6070000000000005E-2</v>
      </c>
      <c r="U3755" s="1"/>
      <c r="W3755" t="str">
        <f t="shared" si="1461"/>
        <v/>
      </c>
      <c r="Y3755" s="1"/>
      <c r="AA3755">
        <f t="shared" si="1462"/>
        <v>0</v>
      </c>
      <c r="AC3755" s="1"/>
      <c r="AE3755">
        <f t="shared" si="1463"/>
        <v>0</v>
      </c>
      <c r="AH3755" s="1"/>
      <c r="AI3755" s="17"/>
      <c r="AJ3755" s="25"/>
      <c r="AU3755" s="1">
        <v>40653</v>
      </c>
      <c r="AV3755">
        <v>0.10100000000000001</v>
      </c>
      <c r="AW3755">
        <f t="shared" si="1450"/>
        <v>1.01E-3</v>
      </c>
      <c r="AY3755" s="1">
        <v>40654</v>
      </c>
      <c r="AZ3755">
        <v>0.13200000000000001</v>
      </c>
      <c r="BA3755">
        <f t="shared" si="1451"/>
        <v>1.32E-3</v>
      </c>
      <c r="BC3755" s="1">
        <v>40766</v>
      </c>
      <c r="BD3755">
        <v>0.40500000000000003</v>
      </c>
      <c r="BE3755">
        <f t="shared" si="1452"/>
        <v>4.0500000000000006E-3</v>
      </c>
      <c r="BG3755" s="1">
        <v>40766</v>
      </c>
      <c r="BH3755">
        <v>0.42</v>
      </c>
      <c r="BI3755">
        <f t="shared" si="1453"/>
        <v>4.1999999999999997E-3</v>
      </c>
      <c r="BK3755" s="1">
        <v>41911</v>
      </c>
      <c r="BL3755">
        <v>2.3388300000000002</v>
      </c>
      <c r="BM3755">
        <f t="shared" si="1459"/>
        <v>2.3388300000000001E-2</v>
      </c>
      <c r="BP3755" s="1">
        <v>40638</v>
      </c>
      <c r="BQ3755">
        <v>132.05000000000001</v>
      </c>
      <c r="BR3755">
        <f t="shared" si="1454"/>
        <v>1.3205</v>
      </c>
      <c r="BT3755" s="1">
        <v>40667</v>
      </c>
      <c r="BU3755">
        <v>1.415</v>
      </c>
      <c r="BV3755">
        <f t="shared" si="1455"/>
        <v>1.4150000000000001E-2</v>
      </c>
      <c r="BX3755" s="1">
        <v>40667</v>
      </c>
      <c r="BY3755">
        <v>1.7</v>
      </c>
      <c r="BZ3755">
        <f t="shared" si="1456"/>
        <v>1.7000000000000001E-2</v>
      </c>
      <c r="CB3755" s="1">
        <v>40766</v>
      </c>
      <c r="CC3755">
        <v>1.5509999999999999</v>
      </c>
      <c r="CD3755">
        <f t="shared" si="1457"/>
        <v>1.5509999999999999E-2</v>
      </c>
      <c r="CG3755" s="1"/>
    </row>
    <row r="3756" spans="1:85" x14ac:dyDescent="0.3">
      <c r="A3756" s="21">
        <f t="shared" si="1458"/>
        <v>51069</v>
      </c>
      <c r="B3756" s="18">
        <f t="shared" si="1442"/>
        <v>112.421875</v>
      </c>
      <c r="C3756">
        <f t="shared" si="1460"/>
        <v>115</v>
      </c>
      <c r="D3756">
        <f t="shared" ca="1" si="1445"/>
        <v>-14.058333333333334</v>
      </c>
      <c r="E3756">
        <f ca="1">IF(currency="USD",'Future et co'!F3756,IF(currency="EUR",'Future et co'!G3756,FALSE))</f>
        <v>3.6070000000000005E-2</v>
      </c>
      <c r="F3756">
        <f t="shared" ca="1" si="1446"/>
        <v>3.6070000000000005E-2</v>
      </c>
      <c r="G3756">
        <f t="shared" ca="1" si="1447"/>
        <v>2.0569999999999998E-2</v>
      </c>
      <c r="L3756">
        <f t="shared" ca="1" si="1448"/>
        <v>127.8</v>
      </c>
      <c r="M3756">
        <f t="shared" ca="1" si="1443"/>
        <v>3.6070000000000005E-2</v>
      </c>
      <c r="R3756">
        <f t="shared" ca="1" si="1449"/>
        <v>127.8</v>
      </c>
      <c r="S3756">
        <f t="shared" ca="1" si="1444"/>
        <v>3.6070000000000005E-2</v>
      </c>
      <c r="U3756" s="1"/>
      <c r="W3756" t="str">
        <f t="shared" si="1461"/>
        <v/>
      </c>
      <c r="Y3756" s="1"/>
      <c r="AA3756">
        <f t="shared" si="1462"/>
        <v>0</v>
      </c>
      <c r="AC3756" s="1"/>
      <c r="AE3756">
        <f t="shared" si="1463"/>
        <v>0</v>
      </c>
      <c r="AH3756" s="1"/>
      <c r="AI3756" s="17"/>
      <c r="AJ3756" s="25"/>
      <c r="AU3756" s="1">
        <v>40652</v>
      </c>
      <c r="AV3756">
        <v>0.10100000000000001</v>
      </c>
      <c r="AW3756">
        <f t="shared" si="1450"/>
        <v>1.01E-3</v>
      </c>
      <c r="AY3756" s="1">
        <v>40653</v>
      </c>
      <c r="AZ3756">
        <v>0.126</v>
      </c>
      <c r="BA3756">
        <f t="shared" si="1451"/>
        <v>1.2600000000000001E-3</v>
      </c>
      <c r="BC3756" s="1">
        <v>40765</v>
      </c>
      <c r="BD3756">
        <v>0.38250000000000001</v>
      </c>
      <c r="BE3756">
        <f t="shared" si="1452"/>
        <v>3.8250000000000003E-3</v>
      </c>
      <c r="BG3756" s="1">
        <v>40765</v>
      </c>
      <c r="BH3756">
        <v>0.40250000000000002</v>
      </c>
      <c r="BI3756">
        <f t="shared" si="1453"/>
        <v>4.0249999999999999E-3</v>
      </c>
      <c r="BK3756" s="1">
        <v>41912</v>
      </c>
      <c r="BL3756">
        <v>2.3468499999999999</v>
      </c>
      <c r="BM3756">
        <f t="shared" si="1459"/>
        <v>2.34685E-2</v>
      </c>
      <c r="BP3756" s="1">
        <v>40637</v>
      </c>
      <c r="BQ3756">
        <v>132.31</v>
      </c>
      <c r="BR3756">
        <f t="shared" si="1454"/>
        <v>1.3230999999999999</v>
      </c>
      <c r="BT3756" s="1">
        <v>40666</v>
      </c>
      <c r="BU3756">
        <v>1.4019999999999999</v>
      </c>
      <c r="BV3756">
        <f t="shared" si="1455"/>
        <v>1.4019999999999999E-2</v>
      </c>
      <c r="BX3756" s="1">
        <v>40666</v>
      </c>
      <c r="BY3756">
        <v>1.6879999999999999</v>
      </c>
      <c r="BZ3756">
        <f t="shared" si="1456"/>
        <v>1.6879999999999999E-2</v>
      </c>
      <c r="CB3756" s="1">
        <v>40765</v>
      </c>
      <c r="CC3756">
        <v>1.472</v>
      </c>
      <c r="CD3756">
        <f t="shared" si="1457"/>
        <v>1.472E-2</v>
      </c>
      <c r="CG3756" s="1"/>
    </row>
    <row r="3757" spans="1:85" x14ac:dyDescent="0.3">
      <c r="A3757" s="21">
        <f t="shared" si="1458"/>
        <v>51070</v>
      </c>
      <c r="B3757" s="18">
        <f t="shared" si="1442"/>
        <v>112.421875</v>
      </c>
      <c r="C3757">
        <f t="shared" si="1460"/>
        <v>115</v>
      </c>
      <c r="D3757">
        <f t="shared" ca="1" si="1445"/>
        <v>-14.061111111111112</v>
      </c>
      <c r="E3757">
        <f ca="1">IF(currency="USD",'Future et co'!F3757,IF(currency="EUR",'Future et co'!G3757,FALSE))</f>
        <v>3.6070000000000005E-2</v>
      </c>
      <c r="F3757">
        <f t="shared" ca="1" si="1446"/>
        <v>3.6070000000000005E-2</v>
      </c>
      <c r="G3757">
        <f t="shared" ca="1" si="1447"/>
        <v>2.0569999999999998E-2</v>
      </c>
      <c r="L3757">
        <f t="shared" ca="1" si="1448"/>
        <v>127.8</v>
      </c>
      <c r="M3757">
        <f t="shared" ca="1" si="1443"/>
        <v>3.6070000000000005E-2</v>
      </c>
      <c r="R3757">
        <f t="shared" ca="1" si="1449"/>
        <v>127.8</v>
      </c>
      <c r="S3757">
        <f t="shared" ca="1" si="1444"/>
        <v>3.6070000000000005E-2</v>
      </c>
      <c r="U3757" s="1"/>
      <c r="W3757" t="str">
        <f t="shared" si="1461"/>
        <v/>
      </c>
      <c r="Y3757" s="1"/>
      <c r="AA3757">
        <f t="shared" si="1462"/>
        <v>0</v>
      </c>
      <c r="AC3757" s="1"/>
      <c r="AE3757">
        <f t="shared" si="1463"/>
        <v>0</v>
      </c>
      <c r="AH3757" s="1"/>
      <c r="AI3757" s="17"/>
      <c r="AJ3757" s="25"/>
      <c r="AU3757" s="1">
        <v>40651</v>
      </c>
      <c r="AV3757">
        <v>0.104</v>
      </c>
      <c r="AW3757">
        <f t="shared" si="1450"/>
        <v>1.0399999999999999E-3</v>
      </c>
      <c r="AY3757" s="1">
        <v>40652</v>
      </c>
      <c r="AZ3757">
        <v>0.124</v>
      </c>
      <c r="BA3757">
        <f t="shared" si="1451"/>
        <v>1.24E-3</v>
      </c>
      <c r="BC3757" s="1">
        <v>40764</v>
      </c>
      <c r="BD3757">
        <v>0.39</v>
      </c>
      <c r="BE3757">
        <f t="shared" si="1452"/>
        <v>3.9000000000000003E-3</v>
      </c>
      <c r="BG3757" s="1">
        <v>40764</v>
      </c>
      <c r="BH3757">
        <v>0.50749999999999995</v>
      </c>
      <c r="BI3757">
        <f t="shared" si="1453"/>
        <v>5.0749999999999997E-3</v>
      </c>
      <c r="BK3757" s="1">
        <v>41913</v>
      </c>
      <c r="BL3757">
        <v>2.3776799999999998</v>
      </c>
      <c r="BM3757">
        <f t="shared" si="1459"/>
        <v>2.3776799999999997E-2</v>
      </c>
      <c r="BP3757" s="1">
        <v>40634</v>
      </c>
      <c r="BQ3757">
        <v>132.12</v>
      </c>
      <c r="BR3757">
        <f t="shared" si="1454"/>
        <v>1.3212000000000002</v>
      </c>
      <c r="BT3757" s="1">
        <v>40665</v>
      </c>
      <c r="BU3757">
        <v>1.395</v>
      </c>
      <c r="BV3757">
        <f t="shared" si="1455"/>
        <v>1.3950000000000001E-2</v>
      </c>
      <c r="BX3757" s="1">
        <v>40665</v>
      </c>
      <c r="BY3757">
        <v>1.6819999999999999</v>
      </c>
      <c r="BZ3757">
        <f t="shared" si="1456"/>
        <v>1.6819999999999998E-2</v>
      </c>
      <c r="CB3757" s="1">
        <v>40764</v>
      </c>
      <c r="CC3757">
        <v>1.5920000000000001</v>
      </c>
      <c r="CD3757">
        <f t="shared" si="1457"/>
        <v>1.592E-2</v>
      </c>
      <c r="CG3757" s="1"/>
    </row>
    <row r="3758" spans="1:85" x14ac:dyDescent="0.3">
      <c r="A3758" s="21">
        <f t="shared" si="1458"/>
        <v>51071</v>
      </c>
      <c r="B3758" s="18">
        <f t="shared" si="1442"/>
        <v>112.421875</v>
      </c>
      <c r="C3758">
        <f t="shared" si="1460"/>
        <v>115</v>
      </c>
      <c r="D3758">
        <f t="shared" ca="1" si="1445"/>
        <v>-14.063888888888888</v>
      </c>
      <c r="E3758">
        <f ca="1">IF(currency="USD",'Future et co'!F3758,IF(currency="EUR",'Future et co'!G3758,FALSE))</f>
        <v>3.6070000000000005E-2</v>
      </c>
      <c r="F3758">
        <f t="shared" ca="1" si="1446"/>
        <v>3.6070000000000005E-2</v>
      </c>
      <c r="G3758">
        <f t="shared" ca="1" si="1447"/>
        <v>2.0569999999999998E-2</v>
      </c>
      <c r="L3758">
        <f t="shared" ca="1" si="1448"/>
        <v>127.8</v>
      </c>
      <c r="M3758">
        <f t="shared" ca="1" si="1443"/>
        <v>3.6070000000000005E-2</v>
      </c>
      <c r="R3758">
        <f t="shared" ca="1" si="1449"/>
        <v>127.8</v>
      </c>
      <c r="S3758">
        <f t="shared" ca="1" si="1444"/>
        <v>3.6070000000000005E-2</v>
      </c>
      <c r="U3758" s="1"/>
      <c r="W3758" t="str">
        <f t="shared" si="1461"/>
        <v/>
      </c>
      <c r="Y3758" s="1"/>
      <c r="AA3758">
        <f t="shared" si="1462"/>
        <v>0</v>
      </c>
      <c r="AC3758" s="1"/>
      <c r="AE3758">
        <f t="shared" si="1463"/>
        <v>0</v>
      </c>
      <c r="AH3758" s="1"/>
      <c r="AI3758" s="17"/>
      <c r="AJ3758" s="25"/>
      <c r="AU3758" s="1">
        <v>40648</v>
      </c>
      <c r="AV3758">
        <v>0.1</v>
      </c>
      <c r="AW3758">
        <f t="shared" si="1450"/>
        <v>1E-3</v>
      </c>
      <c r="AY3758" s="1">
        <v>40651</v>
      </c>
      <c r="AZ3758">
        <v>0.128</v>
      </c>
      <c r="BA3758">
        <f t="shared" si="1451"/>
        <v>1.2800000000000001E-3</v>
      </c>
      <c r="BC3758" s="1">
        <v>40763</v>
      </c>
      <c r="BD3758">
        <v>0.40799999999999997</v>
      </c>
      <c r="BE3758">
        <f t="shared" si="1452"/>
        <v>4.0799999999999994E-3</v>
      </c>
      <c r="BG3758" s="1">
        <v>40763</v>
      </c>
      <c r="BH3758">
        <v>0.50800000000000001</v>
      </c>
      <c r="BI3758">
        <f t="shared" si="1453"/>
        <v>5.0800000000000003E-3</v>
      </c>
      <c r="BK3758" s="1">
        <v>41914</v>
      </c>
      <c r="BL3758">
        <v>2.3783799999999999</v>
      </c>
      <c r="BM3758">
        <f t="shared" si="1459"/>
        <v>2.3783800000000001E-2</v>
      </c>
      <c r="BP3758" s="1">
        <v>40633</v>
      </c>
      <c r="BQ3758">
        <v>132.43</v>
      </c>
      <c r="BR3758">
        <f t="shared" si="1454"/>
        <v>1.3243</v>
      </c>
      <c r="BT3758" s="1">
        <v>40662</v>
      </c>
      <c r="BU3758">
        <v>1.385</v>
      </c>
      <c r="BV3758">
        <f t="shared" si="1455"/>
        <v>1.3849999999999999E-2</v>
      </c>
      <c r="BX3758" s="1">
        <v>40662</v>
      </c>
      <c r="BY3758">
        <v>1.675</v>
      </c>
      <c r="BZ3758">
        <f t="shared" si="1456"/>
        <v>1.6750000000000001E-2</v>
      </c>
      <c r="CB3758" s="1">
        <v>40763</v>
      </c>
      <c r="CC3758">
        <v>1.577</v>
      </c>
      <c r="CD3758">
        <f t="shared" si="1457"/>
        <v>1.5769999999999999E-2</v>
      </c>
      <c r="CG3758" s="1"/>
    </row>
    <row r="3759" spans="1:85" x14ac:dyDescent="0.3">
      <c r="A3759" s="21">
        <f t="shared" si="1458"/>
        <v>51074</v>
      </c>
      <c r="B3759" s="18">
        <f t="shared" si="1442"/>
        <v>112.421875</v>
      </c>
      <c r="C3759">
        <f t="shared" si="1460"/>
        <v>115</v>
      </c>
      <c r="D3759">
        <f t="shared" ca="1" si="1445"/>
        <v>-14.072222222222223</v>
      </c>
      <c r="E3759">
        <f ca="1">IF(currency="USD",'Future et co'!F3759,IF(currency="EUR",'Future et co'!G3759,FALSE))</f>
        <v>3.6070000000000005E-2</v>
      </c>
      <c r="F3759">
        <f t="shared" ca="1" si="1446"/>
        <v>3.6070000000000005E-2</v>
      </c>
      <c r="G3759">
        <f t="shared" ca="1" si="1447"/>
        <v>2.0569999999999998E-2</v>
      </c>
      <c r="L3759">
        <f t="shared" ca="1" si="1448"/>
        <v>127.8</v>
      </c>
      <c r="M3759">
        <f t="shared" ca="1" si="1443"/>
        <v>3.6070000000000005E-2</v>
      </c>
      <c r="R3759">
        <f t="shared" ca="1" si="1449"/>
        <v>127.8</v>
      </c>
      <c r="S3759">
        <f t="shared" ca="1" si="1444"/>
        <v>3.6070000000000005E-2</v>
      </c>
      <c r="U3759" s="1"/>
      <c r="W3759" t="str">
        <f t="shared" si="1461"/>
        <v/>
      </c>
      <c r="Y3759" s="1"/>
      <c r="AA3759">
        <f t="shared" si="1462"/>
        <v>0</v>
      </c>
      <c r="AC3759" s="1"/>
      <c r="AE3759">
        <f t="shared" si="1463"/>
        <v>0</v>
      </c>
      <c r="AH3759" s="1"/>
      <c r="AI3759" s="17"/>
      <c r="AJ3759" s="25"/>
      <c r="AU3759" s="1">
        <v>40647</v>
      </c>
      <c r="AV3759">
        <v>0.10100000000000001</v>
      </c>
      <c r="AW3759">
        <f t="shared" si="1450"/>
        <v>1.01E-3</v>
      </c>
      <c r="AY3759" s="1">
        <v>40648</v>
      </c>
      <c r="AZ3759">
        <v>0.123</v>
      </c>
      <c r="BA3759">
        <f t="shared" si="1451"/>
        <v>1.23E-3</v>
      </c>
      <c r="BC3759" s="1">
        <v>40760</v>
      </c>
      <c r="BD3759">
        <v>0.37</v>
      </c>
      <c r="BE3759">
        <f t="shared" si="1452"/>
        <v>3.7000000000000002E-3</v>
      </c>
      <c r="BG3759" s="1">
        <v>40760</v>
      </c>
      <c r="BH3759">
        <v>0.50249999999999995</v>
      </c>
      <c r="BI3759">
        <f t="shared" si="1453"/>
        <v>5.0249999999999991E-3</v>
      </c>
      <c r="BK3759" s="1">
        <v>41915</v>
      </c>
      <c r="BL3759">
        <v>2.3534600000000001</v>
      </c>
      <c r="BM3759">
        <f t="shared" si="1459"/>
        <v>2.3534600000000003E-2</v>
      </c>
      <c r="BP3759" s="1">
        <v>40632</v>
      </c>
      <c r="BQ3759">
        <v>132.59</v>
      </c>
      <c r="BR3759">
        <f t="shared" si="1454"/>
        <v>1.3259000000000001</v>
      </c>
      <c r="BT3759" s="1">
        <v>40661</v>
      </c>
      <c r="BU3759">
        <v>1.375</v>
      </c>
      <c r="BV3759">
        <f t="shared" si="1455"/>
        <v>1.375E-2</v>
      </c>
      <c r="BX3759" s="1">
        <v>40661</v>
      </c>
      <c r="BY3759">
        <v>1.669</v>
      </c>
      <c r="BZ3759">
        <f t="shared" si="1456"/>
        <v>1.669E-2</v>
      </c>
      <c r="CB3759" s="1">
        <v>40760</v>
      </c>
      <c r="CC3759">
        <v>1.6739999999999999</v>
      </c>
      <c r="CD3759">
        <f t="shared" si="1457"/>
        <v>1.6739999999999998E-2</v>
      </c>
      <c r="CG3759" s="1"/>
    </row>
    <row r="3760" spans="1:85" x14ac:dyDescent="0.3">
      <c r="A3760" s="21">
        <f t="shared" si="1458"/>
        <v>51075</v>
      </c>
      <c r="B3760" s="18">
        <f t="shared" si="1442"/>
        <v>112.421875</v>
      </c>
      <c r="C3760">
        <f t="shared" si="1460"/>
        <v>115</v>
      </c>
      <c r="D3760">
        <f t="shared" ca="1" si="1445"/>
        <v>-14.074999999999999</v>
      </c>
      <c r="E3760">
        <f ca="1">IF(currency="USD",'Future et co'!F3760,IF(currency="EUR",'Future et co'!G3760,FALSE))</f>
        <v>3.6070000000000005E-2</v>
      </c>
      <c r="F3760">
        <f t="shared" ca="1" si="1446"/>
        <v>3.6070000000000005E-2</v>
      </c>
      <c r="G3760">
        <f t="shared" ca="1" si="1447"/>
        <v>2.0569999999999998E-2</v>
      </c>
      <c r="L3760">
        <f t="shared" ca="1" si="1448"/>
        <v>127.8</v>
      </c>
      <c r="M3760">
        <f t="shared" ca="1" si="1443"/>
        <v>3.6070000000000005E-2</v>
      </c>
      <c r="R3760">
        <f t="shared" ca="1" si="1449"/>
        <v>127.8</v>
      </c>
      <c r="S3760">
        <f t="shared" ca="1" si="1444"/>
        <v>3.6070000000000005E-2</v>
      </c>
      <c r="U3760" s="1"/>
      <c r="W3760" t="str">
        <f t="shared" si="1461"/>
        <v/>
      </c>
      <c r="Y3760" s="1"/>
      <c r="AA3760">
        <f t="shared" si="1462"/>
        <v>0</v>
      </c>
      <c r="AC3760" s="1"/>
      <c r="AE3760">
        <f t="shared" si="1463"/>
        <v>0</v>
      </c>
      <c r="AH3760" s="1"/>
      <c r="AI3760" s="17"/>
      <c r="AJ3760" s="25"/>
      <c r="AU3760" s="1">
        <v>40646</v>
      </c>
      <c r="AV3760">
        <v>9.7000000000000003E-2</v>
      </c>
      <c r="AW3760">
        <f t="shared" si="1450"/>
        <v>9.7000000000000005E-4</v>
      </c>
      <c r="AY3760" s="1">
        <v>40647</v>
      </c>
      <c r="AZ3760">
        <v>0.13100000000000001</v>
      </c>
      <c r="BA3760">
        <f t="shared" si="1451"/>
        <v>1.31E-3</v>
      </c>
      <c r="BC3760" s="1">
        <v>40759</v>
      </c>
      <c r="BD3760">
        <v>0.374</v>
      </c>
      <c r="BE3760">
        <f t="shared" si="1452"/>
        <v>3.7399999999999998E-3</v>
      </c>
      <c r="BG3760" s="1">
        <v>40759</v>
      </c>
      <c r="BH3760">
        <v>0.503</v>
      </c>
      <c r="BI3760">
        <f t="shared" si="1453"/>
        <v>5.0299999999999997E-3</v>
      </c>
      <c r="BK3760" s="1">
        <v>41918</v>
      </c>
      <c r="BL3760">
        <v>2.3564699999999998</v>
      </c>
      <c r="BM3760">
        <f t="shared" si="1459"/>
        <v>2.3564699999999997E-2</v>
      </c>
      <c r="BP3760" s="1">
        <v>40631</v>
      </c>
      <c r="BQ3760">
        <v>132.66999999999999</v>
      </c>
      <c r="BR3760">
        <f t="shared" si="1454"/>
        <v>1.3266999999999998</v>
      </c>
      <c r="BT3760" s="1">
        <v>40660</v>
      </c>
      <c r="BU3760">
        <v>1.365</v>
      </c>
      <c r="BV3760">
        <f t="shared" si="1455"/>
        <v>1.3650000000000001E-2</v>
      </c>
      <c r="BX3760" s="1">
        <v>40660</v>
      </c>
      <c r="BY3760">
        <v>1.661</v>
      </c>
      <c r="BZ3760">
        <f t="shared" si="1456"/>
        <v>1.661E-2</v>
      </c>
      <c r="CB3760" s="1">
        <v>40759</v>
      </c>
      <c r="CC3760">
        <v>1.6639999999999999</v>
      </c>
      <c r="CD3760">
        <f t="shared" si="1457"/>
        <v>1.6639999999999999E-2</v>
      </c>
      <c r="CG3760" s="1"/>
    </row>
    <row r="3761" spans="1:85" x14ac:dyDescent="0.3">
      <c r="A3761" s="21">
        <f t="shared" si="1458"/>
        <v>51076</v>
      </c>
      <c r="B3761" s="18">
        <f t="shared" si="1442"/>
        <v>112.421875</v>
      </c>
      <c r="C3761">
        <f t="shared" si="1460"/>
        <v>115</v>
      </c>
      <c r="D3761">
        <f t="shared" ca="1" si="1445"/>
        <v>-14.077777777777778</v>
      </c>
      <c r="E3761">
        <f ca="1">IF(currency="USD",'Future et co'!F3761,IF(currency="EUR",'Future et co'!G3761,FALSE))</f>
        <v>3.6070000000000005E-2</v>
      </c>
      <c r="F3761">
        <f t="shared" ca="1" si="1446"/>
        <v>3.6070000000000005E-2</v>
      </c>
      <c r="G3761">
        <f t="shared" ca="1" si="1447"/>
        <v>2.0569999999999998E-2</v>
      </c>
      <c r="L3761">
        <f t="shared" ca="1" si="1448"/>
        <v>127.8</v>
      </c>
      <c r="M3761">
        <f t="shared" ca="1" si="1443"/>
        <v>3.6070000000000005E-2</v>
      </c>
      <c r="R3761">
        <f t="shared" ca="1" si="1449"/>
        <v>127.8</v>
      </c>
      <c r="S3761">
        <f t="shared" ca="1" si="1444"/>
        <v>3.6070000000000005E-2</v>
      </c>
      <c r="U3761" s="1"/>
      <c r="W3761" t="str">
        <f t="shared" si="1461"/>
        <v/>
      </c>
      <c r="Y3761" s="1"/>
      <c r="AA3761">
        <f t="shared" si="1462"/>
        <v>0</v>
      </c>
      <c r="AC3761" s="1"/>
      <c r="AE3761">
        <f t="shared" si="1463"/>
        <v>0</v>
      </c>
      <c r="AH3761" s="1"/>
      <c r="AI3761" s="17"/>
      <c r="AJ3761" s="25"/>
      <c r="AU3761" s="1">
        <v>40645</v>
      </c>
      <c r="AV3761">
        <v>9.8000000000000004E-2</v>
      </c>
      <c r="AW3761">
        <f t="shared" si="1450"/>
        <v>9.7999999999999997E-4</v>
      </c>
      <c r="AY3761" s="1">
        <v>40646</v>
      </c>
      <c r="AZ3761">
        <v>0.125</v>
      </c>
      <c r="BA3761">
        <f t="shared" si="1451"/>
        <v>1.25E-3</v>
      </c>
      <c r="BC3761" s="1">
        <v>40758</v>
      </c>
      <c r="BD3761">
        <v>0.437</v>
      </c>
      <c r="BE3761">
        <f t="shared" si="1452"/>
        <v>4.3699999999999998E-3</v>
      </c>
      <c r="BG3761" s="1">
        <v>40758</v>
      </c>
      <c r="BH3761">
        <v>0.56999999999999995</v>
      </c>
      <c r="BI3761">
        <f t="shared" si="1453"/>
        <v>5.6999999999999993E-3</v>
      </c>
      <c r="BK3761" s="1">
        <v>41919</v>
      </c>
      <c r="BL3761">
        <v>2.3923399999999999</v>
      </c>
      <c r="BM3761">
        <f t="shared" si="1459"/>
        <v>2.3923399999999997E-2</v>
      </c>
      <c r="BP3761" s="1">
        <v>40630</v>
      </c>
      <c r="BQ3761">
        <v>132.88</v>
      </c>
      <c r="BR3761">
        <f t="shared" si="1454"/>
        <v>1.3288</v>
      </c>
      <c r="BT3761" s="1">
        <v>40659</v>
      </c>
      <c r="BU3761">
        <v>1.361</v>
      </c>
      <c r="BV3761">
        <f t="shared" si="1455"/>
        <v>1.3610000000000001E-2</v>
      </c>
      <c r="BX3761" s="1">
        <v>40659</v>
      </c>
      <c r="BY3761">
        <v>1.657</v>
      </c>
      <c r="BZ3761">
        <f t="shared" si="1456"/>
        <v>1.6570000000000001E-2</v>
      </c>
      <c r="CB3761" s="1">
        <v>40758</v>
      </c>
      <c r="CC3761">
        <v>1.841</v>
      </c>
      <c r="CD3761">
        <f t="shared" si="1457"/>
        <v>1.8409999999999999E-2</v>
      </c>
      <c r="CG3761" s="1"/>
    </row>
    <row r="3762" spans="1:85" x14ac:dyDescent="0.3">
      <c r="A3762" s="21">
        <f t="shared" si="1458"/>
        <v>51077</v>
      </c>
      <c r="B3762" s="18">
        <f t="shared" si="1442"/>
        <v>112.421875</v>
      </c>
      <c r="C3762">
        <f t="shared" si="1460"/>
        <v>115</v>
      </c>
      <c r="D3762">
        <f t="shared" ca="1" si="1445"/>
        <v>-14.080555555555556</v>
      </c>
      <c r="E3762">
        <f ca="1">IF(currency="USD",'Future et co'!F3762,IF(currency="EUR",'Future et co'!G3762,FALSE))</f>
        <v>3.6070000000000005E-2</v>
      </c>
      <c r="F3762">
        <f t="shared" ca="1" si="1446"/>
        <v>3.6070000000000005E-2</v>
      </c>
      <c r="G3762">
        <f t="shared" ca="1" si="1447"/>
        <v>2.0569999999999998E-2</v>
      </c>
      <c r="L3762">
        <f t="shared" ca="1" si="1448"/>
        <v>127.8</v>
      </c>
      <c r="M3762">
        <f t="shared" ca="1" si="1443"/>
        <v>3.6070000000000005E-2</v>
      </c>
      <c r="R3762">
        <f t="shared" ca="1" si="1449"/>
        <v>127.8</v>
      </c>
      <c r="S3762">
        <f t="shared" ca="1" si="1444"/>
        <v>3.6070000000000005E-2</v>
      </c>
      <c r="U3762" s="1"/>
      <c r="W3762" t="str">
        <f t="shared" si="1461"/>
        <v/>
      </c>
      <c r="Y3762" s="1"/>
      <c r="AA3762">
        <f t="shared" si="1462"/>
        <v>0</v>
      </c>
      <c r="AC3762" s="1"/>
      <c r="AE3762">
        <f t="shared" si="1463"/>
        <v>0</v>
      </c>
      <c r="AH3762" s="1"/>
      <c r="AI3762" s="17"/>
      <c r="AJ3762" s="25"/>
      <c r="AU3762" s="1">
        <v>40644</v>
      </c>
      <c r="AV3762">
        <v>0.1</v>
      </c>
      <c r="AW3762">
        <f t="shared" si="1450"/>
        <v>1E-3</v>
      </c>
      <c r="AY3762" s="1">
        <v>40645</v>
      </c>
      <c r="AZ3762">
        <v>0.121</v>
      </c>
      <c r="BA3762">
        <f t="shared" si="1451"/>
        <v>1.2099999999999999E-3</v>
      </c>
      <c r="BC3762" s="1">
        <v>40757</v>
      </c>
      <c r="BD3762">
        <v>0.42699999999999999</v>
      </c>
      <c r="BE3762">
        <f t="shared" si="1452"/>
        <v>4.2699999999999995E-3</v>
      </c>
      <c r="BG3762" s="1">
        <v>40757</v>
      </c>
      <c r="BH3762">
        <v>0.56200000000000006</v>
      </c>
      <c r="BI3762">
        <f t="shared" si="1453"/>
        <v>5.6200000000000009E-3</v>
      </c>
      <c r="BK3762" s="1">
        <v>41920</v>
      </c>
      <c r="BL3762">
        <v>2.3526899999999999</v>
      </c>
      <c r="BM3762">
        <f t="shared" si="1459"/>
        <v>2.35269E-2</v>
      </c>
      <c r="BP3762" s="1">
        <v>40627</v>
      </c>
      <c r="BQ3762">
        <v>133.25</v>
      </c>
      <c r="BR3762">
        <f t="shared" si="1454"/>
        <v>1.3325</v>
      </c>
      <c r="BT3762" s="1">
        <v>40654</v>
      </c>
      <c r="BU3762">
        <v>1.3560000000000001</v>
      </c>
      <c r="BV3762">
        <f t="shared" si="1455"/>
        <v>1.3560000000000001E-2</v>
      </c>
      <c r="BX3762" s="1">
        <v>40654</v>
      </c>
      <c r="BY3762">
        <v>1.655</v>
      </c>
      <c r="BZ3762">
        <f t="shared" si="1456"/>
        <v>1.6549999999999999E-2</v>
      </c>
      <c r="CB3762" s="1">
        <v>40757</v>
      </c>
      <c r="CC3762">
        <v>1.833</v>
      </c>
      <c r="CD3762">
        <f t="shared" si="1457"/>
        <v>1.8329999999999999E-2</v>
      </c>
      <c r="CG3762" s="1"/>
    </row>
    <row r="3763" spans="1:85" x14ac:dyDescent="0.3">
      <c r="A3763" s="21">
        <f t="shared" si="1458"/>
        <v>51078</v>
      </c>
      <c r="B3763" s="18">
        <f t="shared" si="1442"/>
        <v>112.421875</v>
      </c>
      <c r="C3763">
        <f t="shared" si="1460"/>
        <v>115</v>
      </c>
      <c r="D3763">
        <f t="shared" ca="1" si="1445"/>
        <v>-14.083333333333334</v>
      </c>
      <c r="E3763">
        <f ca="1">IF(currency="USD",'Future et co'!F3763,IF(currency="EUR",'Future et co'!G3763,FALSE))</f>
        <v>3.6070000000000005E-2</v>
      </c>
      <c r="F3763">
        <f t="shared" ca="1" si="1446"/>
        <v>3.6070000000000005E-2</v>
      </c>
      <c r="G3763">
        <f t="shared" ca="1" si="1447"/>
        <v>2.0569999999999998E-2</v>
      </c>
      <c r="L3763">
        <f t="shared" ca="1" si="1448"/>
        <v>127.8</v>
      </c>
      <c r="M3763">
        <f t="shared" ca="1" si="1443"/>
        <v>3.6070000000000005E-2</v>
      </c>
      <c r="R3763">
        <f t="shared" ca="1" si="1449"/>
        <v>127.8</v>
      </c>
      <c r="S3763">
        <f t="shared" ca="1" si="1444"/>
        <v>3.6070000000000005E-2</v>
      </c>
      <c r="U3763" s="1"/>
      <c r="W3763" t="str">
        <f t="shared" si="1461"/>
        <v/>
      </c>
      <c r="Y3763" s="1"/>
      <c r="AA3763">
        <f t="shared" si="1462"/>
        <v>0</v>
      </c>
      <c r="AC3763" s="1"/>
      <c r="AE3763">
        <f t="shared" si="1463"/>
        <v>0</v>
      </c>
      <c r="AH3763" s="1"/>
      <c r="AI3763" s="17"/>
      <c r="AJ3763" s="25"/>
      <c r="AU3763" s="1">
        <v>40641</v>
      </c>
      <c r="AV3763">
        <v>0.105</v>
      </c>
      <c r="AW3763">
        <f t="shared" si="1450"/>
        <v>1.0499999999999999E-3</v>
      </c>
      <c r="AY3763" s="1">
        <v>40644</v>
      </c>
      <c r="AZ3763">
        <v>0.126</v>
      </c>
      <c r="BA3763">
        <f t="shared" si="1451"/>
        <v>1.2600000000000001E-3</v>
      </c>
      <c r="BC3763" s="1">
        <v>40756</v>
      </c>
      <c r="BD3763">
        <v>0.40500000000000003</v>
      </c>
      <c r="BE3763">
        <f t="shared" si="1452"/>
        <v>4.0500000000000006E-3</v>
      </c>
      <c r="BG3763" s="1">
        <v>40756</v>
      </c>
      <c r="BH3763">
        <v>0.55000000000000004</v>
      </c>
      <c r="BI3763">
        <f t="shared" si="1453"/>
        <v>5.5000000000000005E-3</v>
      </c>
      <c r="BK3763" s="1">
        <v>41921</v>
      </c>
      <c r="BL3763">
        <v>2.4019400000000002</v>
      </c>
      <c r="BM3763">
        <f t="shared" si="1459"/>
        <v>2.4019400000000003E-2</v>
      </c>
      <c r="BP3763" s="1">
        <v>40626</v>
      </c>
      <c r="BQ3763">
        <v>133.43</v>
      </c>
      <c r="BR3763">
        <f t="shared" si="1454"/>
        <v>1.3343</v>
      </c>
      <c r="BT3763" s="1">
        <v>40653</v>
      </c>
      <c r="BU3763">
        <v>1.349</v>
      </c>
      <c r="BV3763">
        <f t="shared" si="1455"/>
        <v>1.349E-2</v>
      </c>
      <c r="BX3763" s="1">
        <v>40653</v>
      </c>
      <c r="BY3763">
        <v>1.649</v>
      </c>
      <c r="BZ3763">
        <f t="shared" si="1456"/>
        <v>1.6490000000000001E-2</v>
      </c>
      <c r="CB3763" s="1">
        <v>40756</v>
      </c>
      <c r="CC3763">
        <v>1.8919999999999999</v>
      </c>
      <c r="CD3763">
        <f t="shared" si="1457"/>
        <v>1.8919999999999999E-2</v>
      </c>
      <c r="CG3763" s="1"/>
    </row>
    <row r="3764" spans="1:85" x14ac:dyDescent="0.3">
      <c r="A3764" s="21">
        <f t="shared" si="1458"/>
        <v>51081</v>
      </c>
      <c r="B3764" s="18">
        <f t="shared" si="1442"/>
        <v>112.421875</v>
      </c>
      <c r="C3764">
        <f t="shared" si="1460"/>
        <v>115</v>
      </c>
      <c r="D3764">
        <f t="shared" ca="1" si="1445"/>
        <v>-14.091666666666667</v>
      </c>
      <c r="E3764">
        <f ca="1">IF(currency="USD",'Future et co'!F3764,IF(currency="EUR",'Future et co'!G3764,FALSE))</f>
        <v>3.6070000000000005E-2</v>
      </c>
      <c r="F3764">
        <f t="shared" ca="1" si="1446"/>
        <v>3.6070000000000005E-2</v>
      </c>
      <c r="G3764">
        <f t="shared" ca="1" si="1447"/>
        <v>2.0569999999999998E-2</v>
      </c>
      <c r="L3764">
        <f t="shared" ca="1" si="1448"/>
        <v>127.8</v>
      </c>
      <c r="M3764">
        <f t="shared" ca="1" si="1443"/>
        <v>3.6070000000000005E-2</v>
      </c>
      <c r="R3764">
        <f t="shared" ca="1" si="1449"/>
        <v>127.8</v>
      </c>
      <c r="S3764">
        <f t="shared" ca="1" si="1444"/>
        <v>3.6070000000000005E-2</v>
      </c>
      <c r="U3764" s="1"/>
      <c r="W3764" t="str">
        <f t="shared" si="1461"/>
        <v/>
      </c>
      <c r="Y3764" s="1"/>
      <c r="AA3764">
        <f t="shared" si="1462"/>
        <v>0</v>
      </c>
      <c r="AC3764" s="1"/>
      <c r="AE3764">
        <f t="shared" si="1463"/>
        <v>0</v>
      </c>
      <c r="AH3764" s="1"/>
      <c r="AI3764" s="17"/>
      <c r="AJ3764" s="25"/>
      <c r="AU3764" s="1">
        <v>40640</v>
      </c>
      <c r="AV3764">
        <v>0.106</v>
      </c>
      <c r="AW3764">
        <f t="shared" si="1450"/>
        <v>1.06E-3</v>
      </c>
      <c r="AY3764" s="1">
        <v>40641</v>
      </c>
      <c r="AZ3764">
        <v>0.1125</v>
      </c>
      <c r="BA3764">
        <f t="shared" si="1451"/>
        <v>1.1250000000000001E-3</v>
      </c>
      <c r="BC3764" s="1">
        <v>40753</v>
      </c>
      <c r="BD3764">
        <v>0.42699999999999999</v>
      </c>
      <c r="BE3764">
        <f t="shared" si="1452"/>
        <v>4.2699999999999995E-3</v>
      </c>
      <c r="BG3764" s="1">
        <v>40753</v>
      </c>
      <c r="BH3764">
        <v>0.58399999999999996</v>
      </c>
      <c r="BI3764">
        <f t="shared" si="1453"/>
        <v>5.8399999999999997E-3</v>
      </c>
      <c r="BK3764" s="1">
        <v>41922</v>
      </c>
      <c r="BL3764">
        <v>2.4265699999999999</v>
      </c>
      <c r="BM3764">
        <f t="shared" si="1459"/>
        <v>2.4265699999999998E-2</v>
      </c>
      <c r="BP3764" s="1">
        <v>40625</v>
      </c>
      <c r="BQ3764">
        <v>133.54</v>
      </c>
      <c r="BR3764">
        <f t="shared" si="1454"/>
        <v>1.3353999999999999</v>
      </c>
      <c r="BT3764" s="1">
        <v>40652</v>
      </c>
      <c r="BU3764">
        <v>1.343</v>
      </c>
      <c r="BV3764">
        <f t="shared" si="1455"/>
        <v>1.3429999999999999E-2</v>
      </c>
      <c r="BX3764" s="1">
        <v>40652</v>
      </c>
      <c r="BY3764">
        <v>1.639</v>
      </c>
      <c r="BZ3764">
        <f t="shared" si="1456"/>
        <v>1.6390000000000002E-2</v>
      </c>
      <c r="CB3764" s="1">
        <v>40753</v>
      </c>
      <c r="CC3764">
        <v>1.891</v>
      </c>
      <c r="CD3764">
        <f t="shared" si="1457"/>
        <v>1.891E-2</v>
      </c>
      <c r="CG3764" s="1"/>
    </row>
    <row r="3765" spans="1:85" x14ac:dyDescent="0.3">
      <c r="A3765" s="21">
        <f t="shared" si="1458"/>
        <v>51082</v>
      </c>
      <c r="B3765" s="18">
        <f t="shared" si="1442"/>
        <v>112.421875</v>
      </c>
      <c r="C3765">
        <f t="shared" si="1460"/>
        <v>115</v>
      </c>
      <c r="D3765">
        <f t="shared" ca="1" si="1445"/>
        <v>-14.094444444444445</v>
      </c>
      <c r="E3765">
        <f ca="1">IF(currency="USD",'Future et co'!F3765,IF(currency="EUR",'Future et co'!G3765,FALSE))</f>
        <v>3.6070000000000005E-2</v>
      </c>
      <c r="F3765">
        <f t="shared" ca="1" si="1446"/>
        <v>3.6070000000000005E-2</v>
      </c>
      <c r="G3765">
        <f t="shared" ca="1" si="1447"/>
        <v>2.0569999999999998E-2</v>
      </c>
      <c r="L3765">
        <f t="shared" ca="1" si="1448"/>
        <v>127.8</v>
      </c>
      <c r="M3765">
        <f t="shared" ca="1" si="1443"/>
        <v>3.6070000000000005E-2</v>
      </c>
      <c r="R3765">
        <f t="shared" ca="1" si="1449"/>
        <v>127.8</v>
      </c>
      <c r="S3765">
        <f t="shared" ca="1" si="1444"/>
        <v>3.6070000000000005E-2</v>
      </c>
      <c r="U3765" s="1"/>
      <c r="W3765" t="str">
        <f t="shared" si="1461"/>
        <v/>
      </c>
      <c r="Y3765" s="1"/>
      <c r="AA3765">
        <f t="shared" si="1462"/>
        <v>0</v>
      </c>
      <c r="AC3765" s="1"/>
      <c r="AE3765">
        <f t="shared" si="1463"/>
        <v>0</v>
      </c>
      <c r="AH3765" s="1"/>
      <c r="AI3765" s="17"/>
      <c r="AJ3765" s="25"/>
      <c r="AU3765" s="1">
        <v>40639</v>
      </c>
      <c r="AV3765">
        <v>0.109</v>
      </c>
      <c r="AW3765">
        <f t="shared" si="1450"/>
        <v>1.09E-3</v>
      </c>
      <c r="AY3765" s="1">
        <v>40640</v>
      </c>
      <c r="AZ3765">
        <v>0.13300000000000001</v>
      </c>
      <c r="BA3765">
        <f t="shared" si="1451"/>
        <v>1.33E-3</v>
      </c>
      <c r="BC3765" s="1">
        <v>40752</v>
      </c>
      <c r="BD3765">
        <v>0.41899999999999998</v>
      </c>
      <c r="BE3765">
        <f t="shared" si="1452"/>
        <v>4.1900000000000001E-3</v>
      </c>
      <c r="BG3765" s="1">
        <v>40752</v>
      </c>
      <c r="BH3765">
        <v>0.61399999999999999</v>
      </c>
      <c r="BI3765">
        <f t="shared" si="1453"/>
        <v>6.1399999999999996E-3</v>
      </c>
      <c r="BK3765" s="1">
        <v>41925</v>
      </c>
      <c r="BL3765">
        <v>2.4662600000000001</v>
      </c>
      <c r="BM3765">
        <f t="shared" si="1459"/>
        <v>2.46626E-2</v>
      </c>
      <c r="BP3765" s="1">
        <v>40624</v>
      </c>
      <c r="BQ3765">
        <v>133.24</v>
      </c>
      <c r="BR3765">
        <f t="shared" si="1454"/>
        <v>1.3324</v>
      </c>
      <c r="BT3765" s="1">
        <v>40651</v>
      </c>
      <c r="BU3765">
        <v>1.3380000000000001</v>
      </c>
      <c r="BV3765">
        <f t="shared" si="1455"/>
        <v>1.3380000000000001E-2</v>
      </c>
      <c r="BX3765" s="1">
        <v>40651</v>
      </c>
      <c r="BY3765">
        <v>1.635</v>
      </c>
      <c r="BZ3765">
        <f t="shared" si="1456"/>
        <v>1.635E-2</v>
      </c>
      <c r="CB3765" s="1">
        <v>40752</v>
      </c>
      <c r="CC3765">
        <v>1.9019999999999999</v>
      </c>
      <c r="CD3765">
        <f t="shared" si="1457"/>
        <v>1.9019999999999999E-2</v>
      </c>
      <c r="CG3765" s="1"/>
    </row>
    <row r="3766" spans="1:85" x14ac:dyDescent="0.3">
      <c r="A3766" s="21">
        <f t="shared" si="1458"/>
        <v>51083</v>
      </c>
      <c r="B3766" s="18">
        <f t="shared" si="1442"/>
        <v>112.421875</v>
      </c>
      <c r="C3766">
        <f t="shared" si="1460"/>
        <v>115</v>
      </c>
      <c r="D3766">
        <f t="shared" ca="1" si="1445"/>
        <v>-14.097222222222221</v>
      </c>
      <c r="E3766">
        <f ca="1">IF(currency="USD",'Future et co'!F3766,IF(currency="EUR",'Future et co'!G3766,FALSE))</f>
        <v>3.6070000000000005E-2</v>
      </c>
      <c r="F3766">
        <f t="shared" ca="1" si="1446"/>
        <v>3.6070000000000005E-2</v>
      </c>
      <c r="G3766">
        <f t="shared" ca="1" si="1447"/>
        <v>2.0569999999999998E-2</v>
      </c>
      <c r="L3766">
        <f t="shared" ca="1" si="1448"/>
        <v>127.8</v>
      </c>
      <c r="M3766">
        <f t="shared" ca="1" si="1443"/>
        <v>3.6070000000000005E-2</v>
      </c>
      <c r="R3766">
        <f t="shared" ca="1" si="1449"/>
        <v>127.8</v>
      </c>
      <c r="S3766">
        <f t="shared" ca="1" si="1444"/>
        <v>3.6070000000000005E-2</v>
      </c>
      <c r="U3766" s="1"/>
      <c r="W3766" t="str">
        <f t="shared" si="1461"/>
        <v/>
      </c>
      <c r="Y3766" s="1"/>
      <c r="AA3766">
        <f t="shared" si="1462"/>
        <v>0</v>
      </c>
      <c r="AC3766" s="1"/>
      <c r="AE3766">
        <f t="shared" si="1463"/>
        <v>0</v>
      </c>
      <c r="AH3766" s="1"/>
      <c r="AI3766" s="17"/>
      <c r="AJ3766" s="25"/>
      <c r="AU3766" s="1">
        <v>40638</v>
      </c>
      <c r="AV3766">
        <v>0.109</v>
      </c>
      <c r="AW3766">
        <f t="shared" si="1450"/>
        <v>1.09E-3</v>
      </c>
      <c r="AY3766" s="1">
        <v>40639</v>
      </c>
      <c r="AZ3766">
        <v>0.13700000000000001</v>
      </c>
      <c r="BA3766">
        <f t="shared" si="1451"/>
        <v>1.3700000000000001E-3</v>
      </c>
      <c r="BC3766" s="1">
        <v>40751</v>
      </c>
      <c r="BD3766">
        <v>0.43099999999999999</v>
      </c>
      <c r="BE3766">
        <f t="shared" si="1452"/>
        <v>4.3099999999999996E-3</v>
      </c>
      <c r="BG3766" s="1">
        <v>40751</v>
      </c>
      <c r="BH3766">
        <v>0.626</v>
      </c>
      <c r="BI3766">
        <f t="shared" si="1453"/>
        <v>6.2599999999999999E-3</v>
      </c>
      <c r="BK3766" s="1">
        <v>41926</v>
      </c>
      <c r="BL3766">
        <v>2.4616799999999999</v>
      </c>
      <c r="BM3766">
        <f t="shared" si="1459"/>
        <v>2.4616799999999998E-2</v>
      </c>
      <c r="BP3766" s="1">
        <v>40623</v>
      </c>
      <c r="BQ3766">
        <v>133.4</v>
      </c>
      <c r="BR3766">
        <f t="shared" si="1454"/>
        <v>1.3340000000000001</v>
      </c>
      <c r="BT3766" s="1">
        <v>40648</v>
      </c>
      <c r="BU3766">
        <v>1.3320000000000001</v>
      </c>
      <c r="BV3766">
        <f t="shared" si="1455"/>
        <v>1.332E-2</v>
      </c>
      <c r="BX3766" s="1">
        <v>40648</v>
      </c>
      <c r="BY3766">
        <v>1.631</v>
      </c>
      <c r="BZ3766">
        <f t="shared" si="1456"/>
        <v>1.6310000000000002E-2</v>
      </c>
      <c r="CB3766" s="1">
        <v>40751</v>
      </c>
      <c r="CC3766">
        <v>1.88</v>
      </c>
      <c r="CD3766">
        <f t="shared" si="1457"/>
        <v>1.8799999999999997E-2</v>
      </c>
      <c r="CG3766" s="1"/>
    </row>
    <row r="3767" spans="1:85" x14ac:dyDescent="0.3">
      <c r="A3767" s="21">
        <f t="shared" si="1458"/>
        <v>51084</v>
      </c>
      <c r="B3767" s="18">
        <f t="shared" si="1442"/>
        <v>112.421875</v>
      </c>
      <c r="C3767">
        <f t="shared" si="1460"/>
        <v>115</v>
      </c>
      <c r="D3767">
        <f t="shared" ca="1" si="1445"/>
        <v>-14.1</v>
      </c>
      <c r="E3767">
        <f ca="1">IF(currency="USD",'Future et co'!F3767,IF(currency="EUR",'Future et co'!G3767,FALSE))</f>
        <v>3.6070000000000005E-2</v>
      </c>
      <c r="F3767">
        <f t="shared" ca="1" si="1446"/>
        <v>3.6070000000000005E-2</v>
      </c>
      <c r="G3767">
        <f t="shared" ca="1" si="1447"/>
        <v>2.0569999999999998E-2</v>
      </c>
      <c r="L3767">
        <f t="shared" ca="1" si="1448"/>
        <v>127.8</v>
      </c>
      <c r="M3767">
        <f t="shared" ca="1" si="1443"/>
        <v>3.6070000000000005E-2</v>
      </c>
      <c r="R3767">
        <f t="shared" ca="1" si="1449"/>
        <v>127.8</v>
      </c>
      <c r="S3767">
        <f t="shared" ca="1" si="1444"/>
        <v>3.6070000000000005E-2</v>
      </c>
      <c r="U3767" s="1"/>
      <c r="W3767" t="str">
        <f t="shared" si="1461"/>
        <v/>
      </c>
      <c r="Y3767" s="1"/>
      <c r="AA3767">
        <f t="shared" si="1462"/>
        <v>0</v>
      </c>
      <c r="AC3767" s="1"/>
      <c r="AE3767">
        <f t="shared" si="1463"/>
        <v>0</v>
      </c>
      <c r="AH3767" s="1"/>
      <c r="AI3767" s="17"/>
      <c r="AJ3767" s="25"/>
      <c r="AU3767" s="1">
        <v>40637</v>
      </c>
      <c r="AV3767">
        <v>0.1</v>
      </c>
      <c r="AW3767">
        <f t="shared" si="1450"/>
        <v>1E-3</v>
      </c>
      <c r="AY3767" s="1">
        <v>40638</v>
      </c>
      <c r="AZ3767">
        <v>0.1225</v>
      </c>
      <c r="BA3767">
        <f t="shared" si="1451"/>
        <v>1.225E-3</v>
      </c>
      <c r="BC3767" s="1">
        <v>40750</v>
      </c>
      <c r="BD3767">
        <v>0.41099999999999998</v>
      </c>
      <c r="BE3767">
        <f t="shared" si="1452"/>
        <v>4.1099999999999999E-3</v>
      </c>
      <c r="BG3767" s="1">
        <v>40750</v>
      </c>
      <c r="BH3767">
        <v>0.60099999999999998</v>
      </c>
      <c r="BI3767">
        <f t="shared" si="1453"/>
        <v>6.0099999999999997E-3</v>
      </c>
      <c r="BK3767" s="1">
        <v>41927</v>
      </c>
      <c r="BL3767">
        <v>2.4827499999999998</v>
      </c>
      <c r="BM3767">
        <f t="shared" si="1459"/>
        <v>2.4827499999999999E-2</v>
      </c>
      <c r="BP3767" s="1">
        <v>40620</v>
      </c>
      <c r="BQ3767">
        <v>133.9</v>
      </c>
      <c r="BR3767">
        <f t="shared" si="1454"/>
        <v>1.339</v>
      </c>
      <c r="BT3767" s="1">
        <v>40647</v>
      </c>
      <c r="BU3767">
        <v>1.3320000000000001</v>
      </c>
      <c r="BV3767">
        <f t="shared" si="1455"/>
        <v>1.332E-2</v>
      </c>
      <c r="BX3767" s="1">
        <v>40647</v>
      </c>
      <c r="BY3767">
        <v>1.629</v>
      </c>
      <c r="BZ3767">
        <f t="shared" si="1456"/>
        <v>1.6289999999999999E-2</v>
      </c>
      <c r="CB3767" s="1">
        <v>40750</v>
      </c>
      <c r="CC3767">
        <v>1.9079999999999999</v>
      </c>
      <c r="CD3767">
        <f t="shared" si="1457"/>
        <v>1.908E-2</v>
      </c>
      <c r="CG3767" s="1"/>
    </row>
    <row r="3768" spans="1:85" x14ac:dyDescent="0.3">
      <c r="A3768" s="21">
        <f t="shared" si="1458"/>
        <v>51085</v>
      </c>
      <c r="B3768" s="18">
        <f t="shared" si="1442"/>
        <v>112.421875</v>
      </c>
      <c r="C3768">
        <f t="shared" si="1460"/>
        <v>115</v>
      </c>
      <c r="D3768">
        <f t="shared" ca="1" si="1445"/>
        <v>-14.102777777777778</v>
      </c>
      <c r="E3768">
        <f ca="1">IF(currency="USD",'Future et co'!F3768,IF(currency="EUR",'Future et co'!G3768,FALSE))</f>
        <v>3.6070000000000005E-2</v>
      </c>
      <c r="F3768">
        <f t="shared" ca="1" si="1446"/>
        <v>3.6070000000000005E-2</v>
      </c>
      <c r="G3768">
        <f t="shared" ca="1" si="1447"/>
        <v>2.0569999999999998E-2</v>
      </c>
      <c r="L3768">
        <f t="shared" ca="1" si="1448"/>
        <v>127.8</v>
      </c>
      <c r="M3768">
        <f t="shared" ca="1" si="1443"/>
        <v>3.6070000000000005E-2</v>
      </c>
      <c r="R3768">
        <f t="shared" ca="1" si="1449"/>
        <v>127.8</v>
      </c>
      <c r="S3768">
        <f t="shared" ca="1" si="1444"/>
        <v>3.6070000000000005E-2</v>
      </c>
      <c r="U3768" s="1"/>
      <c r="W3768" t="str">
        <f t="shared" si="1461"/>
        <v/>
      </c>
      <c r="Y3768" s="1"/>
      <c r="AA3768">
        <f t="shared" si="1462"/>
        <v>0</v>
      </c>
      <c r="AC3768" s="1"/>
      <c r="AE3768">
        <f t="shared" si="1463"/>
        <v>0</v>
      </c>
      <c r="AH3768" s="1"/>
      <c r="AI3768" s="17"/>
      <c r="AJ3768" s="25"/>
      <c r="AU3768" s="1">
        <v>40634</v>
      </c>
      <c r="AV3768">
        <v>0.111</v>
      </c>
      <c r="AW3768">
        <f t="shared" si="1450"/>
        <v>1.1100000000000001E-3</v>
      </c>
      <c r="AY3768" s="1">
        <v>40637</v>
      </c>
      <c r="AZ3768">
        <v>0.122</v>
      </c>
      <c r="BA3768">
        <f t="shared" si="1451"/>
        <v>1.2199999999999999E-3</v>
      </c>
      <c r="BC3768" s="1">
        <v>40749</v>
      </c>
      <c r="BD3768">
        <v>0.41099999999999998</v>
      </c>
      <c r="BE3768">
        <f t="shared" si="1452"/>
        <v>4.1099999999999999E-3</v>
      </c>
      <c r="BG3768" s="1">
        <v>40749</v>
      </c>
      <c r="BH3768">
        <v>0.60399999999999998</v>
      </c>
      <c r="BI3768">
        <f t="shared" si="1453"/>
        <v>6.0400000000000002E-3</v>
      </c>
      <c r="BK3768" s="1">
        <v>41928</v>
      </c>
      <c r="BL3768">
        <v>2.4815200000000002</v>
      </c>
      <c r="BM3768">
        <f t="shared" si="1459"/>
        <v>2.4815200000000003E-2</v>
      </c>
      <c r="BP3768" s="1">
        <v>40619</v>
      </c>
      <c r="BQ3768">
        <v>134.12</v>
      </c>
      <c r="BR3768">
        <f t="shared" si="1454"/>
        <v>1.3411999999999999</v>
      </c>
      <c r="BT3768" s="1">
        <v>40646</v>
      </c>
      <c r="BU3768">
        <v>1.327</v>
      </c>
      <c r="BV3768">
        <f t="shared" si="1455"/>
        <v>1.3269999999999999E-2</v>
      </c>
      <c r="BX3768" s="1">
        <v>40646</v>
      </c>
      <c r="BY3768">
        <v>1.6259999999999999</v>
      </c>
      <c r="BZ3768">
        <f t="shared" si="1456"/>
        <v>1.626E-2</v>
      </c>
      <c r="CB3768" s="1">
        <v>40749</v>
      </c>
      <c r="CC3768">
        <v>1.897</v>
      </c>
      <c r="CD3768">
        <f t="shared" si="1457"/>
        <v>1.8970000000000001E-2</v>
      </c>
      <c r="CG3768" s="1"/>
    </row>
    <row r="3769" spans="1:85" x14ac:dyDescent="0.3">
      <c r="A3769" s="21">
        <f t="shared" si="1458"/>
        <v>51088</v>
      </c>
      <c r="B3769" s="18">
        <f t="shared" si="1442"/>
        <v>112.421875</v>
      </c>
      <c r="C3769">
        <f t="shared" si="1460"/>
        <v>115</v>
      </c>
      <c r="D3769">
        <f t="shared" ca="1" si="1445"/>
        <v>-14.111111111111111</v>
      </c>
      <c r="E3769">
        <f ca="1">IF(currency="USD",'Future et co'!F3769,IF(currency="EUR",'Future et co'!G3769,FALSE))</f>
        <v>3.6070000000000005E-2</v>
      </c>
      <c r="F3769">
        <f t="shared" ca="1" si="1446"/>
        <v>3.6070000000000005E-2</v>
      </c>
      <c r="G3769">
        <f t="shared" ca="1" si="1447"/>
        <v>2.0569999999999998E-2</v>
      </c>
      <c r="L3769">
        <f t="shared" ca="1" si="1448"/>
        <v>127.8</v>
      </c>
      <c r="M3769">
        <f t="shared" ca="1" si="1443"/>
        <v>3.6070000000000005E-2</v>
      </c>
      <c r="R3769">
        <f t="shared" ca="1" si="1449"/>
        <v>127.8</v>
      </c>
      <c r="S3769">
        <f t="shared" ca="1" si="1444"/>
        <v>3.6070000000000005E-2</v>
      </c>
      <c r="U3769" s="1"/>
      <c r="W3769" t="str">
        <f t="shared" si="1461"/>
        <v/>
      </c>
      <c r="Y3769" s="1"/>
      <c r="AA3769">
        <f t="shared" si="1462"/>
        <v>0</v>
      </c>
      <c r="AC3769" s="1"/>
      <c r="AE3769">
        <f t="shared" si="1463"/>
        <v>0</v>
      </c>
      <c r="AH3769" s="1"/>
      <c r="AI3769" s="17"/>
      <c r="AJ3769" s="25"/>
      <c r="AU3769" s="1">
        <v>40633</v>
      </c>
      <c r="AV3769">
        <v>0.111</v>
      </c>
      <c r="AW3769">
        <f t="shared" si="1450"/>
        <v>1.1100000000000001E-3</v>
      </c>
      <c r="AY3769" s="1">
        <v>40634</v>
      </c>
      <c r="AZ3769">
        <v>0.13500000000000001</v>
      </c>
      <c r="BA3769">
        <f t="shared" si="1451"/>
        <v>1.3500000000000001E-3</v>
      </c>
      <c r="BC3769" s="1">
        <v>40746</v>
      </c>
      <c r="BD3769">
        <v>0.38750000000000001</v>
      </c>
      <c r="BE3769">
        <f t="shared" si="1452"/>
        <v>3.875E-3</v>
      </c>
      <c r="BG3769" s="1">
        <v>40746</v>
      </c>
      <c r="BH3769">
        <v>0.60299999999999998</v>
      </c>
      <c r="BI3769">
        <f t="shared" si="1453"/>
        <v>6.0299999999999998E-3</v>
      </c>
      <c r="BK3769" s="1">
        <v>41929</v>
      </c>
      <c r="BL3769">
        <v>2.4498000000000002</v>
      </c>
      <c r="BM3769">
        <f t="shared" si="1459"/>
        <v>2.4498000000000002E-2</v>
      </c>
      <c r="BP3769" s="1">
        <v>40618</v>
      </c>
      <c r="BQ3769">
        <v>135.02000000000001</v>
      </c>
      <c r="BR3769">
        <f t="shared" si="1454"/>
        <v>1.3502000000000001</v>
      </c>
      <c r="BT3769" s="1">
        <v>40645</v>
      </c>
      <c r="BU3769">
        <v>1.32</v>
      </c>
      <c r="BV3769">
        <f t="shared" si="1455"/>
        <v>1.32E-2</v>
      </c>
      <c r="BX3769" s="1">
        <v>40645</v>
      </c>
      <c r="BY3769">
        <v>1.621</v>
      </c>
      <c r="BZ3769">
        <f t="shared" si="1456"/>
        <v>1.6209999999999999E-2</v>
      </c>
      <c r="CB3769" s="1">
        <v>40746</v>
      </c>
      <c r="CC3769">
        <v>1.954</v>
      </c>
      <c r="CD3769">
        <f t="shared" si="1457"/>
        <v>1.9539999999999998E-2</v>
      </c>
      <c r="CG3769" s="1"/>
    </row>
    <row r="3770" spans="1:85" x14ac:dyDescent="0.3">
      <c r="A3770" s="21">
        <f t="shared" si="1458"/>
        <v>51089</v>
      </c>
      <c r="B3770" s="18">
        <f t="shared" si="1442"/>
        <v>112.421875</v>
      </c>
      <c r="C3770">
        <f t="shared" si="1460"/>
        <v>115</v>
      </c>
      <c r="D3770">
        <f t="shared" ca="1" si="1445"/>
        <v>-14.113888888888889</v>
      </c>
      <c r="E3770">
        <f ca="1">IF(currency="USD",'Future et co'!F3770,IF(currency="EUR",'Future et co'!G3770,FALSE))</f>
        <v>3.6070000000000005E-2</v>
      </c>
      <c r="F3770">
        <f t="shared" ca="1" si="1446"/>
        <v>3.6070000000000005E-2</v>
      </c>
      <c r="G3770">
        <f t="shared" ca="1" si="1447"/>
        <v>2.0569999999999998E-2</v>
      </c>
      <c r="L3770">
        <f t="shared" ca="1" si="1448"/>
        <v>127.8</v>
      </c>
      <c r="M3770">
        <f t="shared" ca="1" si="1443"/>
        <v>3.6070000000000005E-2</v>
      </c>
      <c r="R3770">
        <f t="shared" ca="1" si="1449"/>
        <v>127.8</v>
      </c>
      <c r="S3770">
        <f t="shared" ca="1" si="1444"/>
        <v>3.6070000000000005E-2</v>
      </c>
      <c r="U3770" s="1"/>
      <c r="W3770" t="str">
        <f t="shared" si="1461"/>
        <v/>
      </c>
      <c r="Y3770" s="1"/>
      <c r="AA3770">
        <f t="shared" si="1462"/>
        <v>0</v>
      </c>
      <c r="AC3770" s="1"/>
      <c r="AE3770">
        <f t="shared" si="1463"/>
        <v>0</v>
      </c>
      <c r="AH3770" s="1"/>
      <c r="AI3770" s="17"/>
      <c r="AJ3770" s="25"/>
      <c r="AU3770" s="1">
        <v>40632</v>
      </c>
      <c r="AV3770">
        <v>0.115</v>
      </c>
      <c r="AW3770">
        <f t="shared" si="1450"/>
        <v>1.15E-3</v>
      </c>
      <c r="AY3770" s="1">
        <v>40633</v>
      </c>
      <c r="AZ3770">
        <v>0.14000000000000001</v>
      </c>
      <c r="BA3770">
        <f t="shared" si="1451"/>
        <v>1.4000000000000002E-3</v>
      </c>
      <c r="BC3770" s="1">
        <v>40745</v>
      </c>
      <c r="BD3770">
        <v>0.40799999999999997</v>
      </c>
      <c r="BE3770">
        <f t="shared" si="1452"/>
        <v>4.0799999999999994E-3</v>
      </c>
      <c r="BG3770" s="1">
        <v>40745</v>
      </c>
      <c r="BH3770">
        <v>0.63600000000000001</v>
      </c>
      <c r="BI3770">
        <f t="shared" si="1453"/>
        <v>6.3600000000000002E-3</v>
      </c>
      <c r="BK3770" s="1">
        <v>41932</v>
      </c>
      <c r="BL3770">
        <v>2.5867499999999999</v>
      </c>
      <c r="BM3770">
        <f t="shared" si="1459"/>
        <v>2.5867499999999998E-2</v>
      </c>
      <c r="BP3770" s="1">
        <v>40617</v>
      </c>
      <c r="BQ3770">
        <v>134.33000000000001</v>
      </c>
      <c r="BR3770">
        <f t="shared" si="1454"/>
        <v>1.3433000000000002</v>
      </c>
      <c r="BT3770" s="1">
        <v>40644</v>
      </c>
      <c r="BU3770">
        <v>1.3109999999999999</v>
      </c>
      <c r="BV3770">
        <f t="shared" si="1455"/>
        <v>1.311E-2</v>
      </c>
      <c r="BX3770" s="1">
        <v>40644</v>
      </c>
      <c r="BY3770">
        <v>1.6120000000000001</v>
      </c>
      <c r="BZ3770">
        <f t="shared" si="1456"/>
        <v>1.6120000000000002E-2</v>
      </c>
      <c r="CB3770" s="1">
        <v>40745</v>
      </c>
      <c r="CC3770">
        <v>1.9490000000000001</v>
      </c>
      <c r="CD3770">
        <f t="shared" si="1457"/>
        <v>1.949E-2</v>
      </c>
      <c r="CG3770" s="1"/>
    </row>
    <row r="3771" spans="1:85" x14ac:dyDescent="0.3">
      <c r="A3771" s="21">
        <f t="shared" si="1458"/>
        <v>51090</v>
      </c>
      <c r="B3771" s="18">
        <f t="shared" si="1442"/>
        <v>112.421875</v>
      </c>
      <c r="C3771">
        <f t="shared" si="1460"/>
        <v>115</v>
      </c>
      <c r="D3771">
        <f t="shared" ca="1" si="1445"/>
        <v>-14.116666666666667</v>
      </c>
      <c r="E3771">
        <f ca="1">IF(currency="USD",'Future et co'!F3771,IF(currency="EUR",'Future et co'!G3771,FALSE))</f>
        <v>3.6070000000000005E-2</v>
      </c>
      <c r="F3771">
        <f t="shared" ca="1" si="1446"/>
        <v>3.6070000000000005E-2</v>
      </c>
      <c r="G3771">
        <f t="shared" ca="1" si="1447"/>
        <v>2.0569999999999998E-2</v>
      </c>
      <c r="L3771">
        <f t="shared" ca="1" si="1448"/>
        <v>127.8</v>
      </c>
      <c r="M3771">
        <f t="shared" ca="1" si="1443"/>
        <v>3.6070000000000005E-2</v>
      </c>
      <c r="R3771">
        <f t="shared" ca="1" si="1449"/>
        <v>127.8</v>
      </c>
      <c r="S3771">
        <f t="shared" ca="1" si="1444"/>
        <v>3.6070000000000005E-2</v>
      </c>
      <c r="U3771" s="1"/>
      <c r="W3771" t="str">
        <f t="shared" si="1461"/>
        <v/>
      </c>
      <c r="Y3771" s="1"/>
      <c r="AA3771">
        <f t="shared" si="1462"/>
        <v>0</v>
      </c>
      <c r="AC3771" s="1"/>
      <c r="AE3771">
        <f t="shared" si="1463"/>
        <v>0</v>
      </c>
      <c r="AH3771" s="1"/>
      <c r="AI3771" s="17"/>
      <c r="AJ3771" s="25"/>
      <c r="AU3771" s="1">
        <v>40631</v>
      </c>
      <c r="AV3771">
        <v>0.11799999999999999</v>
      </c>
      <c r="AW3771">
        <f t="shared" si="1450"/>
        <v>1.1799999999999998E-3</v>
      </c>
      <c r="AY3771" s="1">
        <v>40632</v>
      </c>
      <c r="AZ3771">
        <v>0.14000000000000001</v>
      </c>
      <c r="BA3771">
        <f t="shared" si="1451"/>
        <v>1.4000000000000002E-3</v>
      </c>
      <c r="BC3771" s="1">
        <v>40744</v>
      </c>
      <c r="BD3771">
        <v>0.41749999999999998</v>
      </c>
      <c r="BE3771">
        <f t="shared" si="1452"/>
        <v>4.1749999999999999E-3</v>
      </c>
      <c r="BG3771" s="1">
        <v>40744</v>
      </c>
      <c r="BH3771">
        <v>0.627</v>
      </c>
      <c r="BI3771">
        <f t="shared" si="1453"/>
        <v>6.2700000000000004E-3</v>
      </c>
      <c r="BK3771" s="1">
        <v>41933</v>
      </c>
      <c r="BL3771">
        <v>2.3889499999999999</v>
      </c>
      <c r="BM3771">
        <f t="shared" si="1459"/>
        <v>2.3889499999999998E-2</v>
      </c>
      <c r="BP3771" s="1">
        <v>40616</v>
      </c>
      <c r="BQ3771">
        <v>133.41999999999999</v>
      </c>
      <c r="BR3771">
        <f t="shared" si="1454"/>
        <v>1.3341999999999998</v>
      </c>
      <c r="BT3771" s="1">
        <v>40641</v>
      </c>
      <c r="BU3771">
        <v>1.294</v>
      </c>
      <c r="BV3771">
        <f t="shared" si="1455"/>
        <v>1.294E-2</v>
      </c>
      <c r="BX3771" s="1">
        <v>40641</v>
      </c>
      <c r="BY3771">
        <v>1.599</v>
      </c>
      <c r="BZ3771">
        <f t="shared" si="1456"/>
        <v>1.5990000000000001E-2</v>
      </c>
      <c r="CB3771" s="1">
        <v>40744</v>
      </c>
      <c r="CC3771">
        <v>1.9139999999999999</v>
      </c>
      <c r="CD3771">
        <f t="shared" si="1457"/>
        <v>1.9140000000000001E-2</v>
      </c>
      <c r="CG3771" s="1"/>
    </row>
    <row r="3772" spans="1:85" x14ac:dyDescent="0.3">
      <c r="A3772" s="21">
        <f t="shared" si="1458"/>
        <v>51091</v>
      </c>
      <c r="B3772" s="18">
        <f t="shared" si="1442"/>
        <v>112.421875</v>
      </c>
      <c r="C3772">
        <f t="shared" si="1460"/>
        <v>115</v>
      </c>
      <c r="D3772">
        <f t="shared" ca="1" si="1445"/>
        <v>-14.119444444444444</v>
      </c>
      <c r="E3772">
        <f ca="1">IF(currency="USD",'Future et co'!F3772,IF(currency="EUR",'Future et co'!G3772,FALSE))</f>
        <v>3.6070000000000005E-2</v>
      </c>
      <c r="F3772">
        <f t="shared" ca="1" si="1446"/>
        <v>3.6070000000000005E-2</v>
      </c>
      <c r="G3772">
        <f t="shared" ca="1" si="1447"/>
        <v>2.0569999999999998E-2</v>
      </c>
      <c r="L3772">
        <f t="shared" ca="1" si="1448"/>
        <v>127.8</v>
      </c>
      <c r="M3772">
        <f t="shared" ca="1" si="1443"/>
        <v>3.6070000000000005E-2</v>
      </c>
      <c r="R3772">
        <f t="shared" ca="1" si="1449"/>
        <v>127.8</v>
      </c>
      <c r="S3772">
        <f t="shared" ca="1" si="1444"/>
        <v>3.6070000000000005E-2</v>
      </c>
      <c r="U3772" s="1"/>
      <c r="W3772" t="str">
        <f t="shared" si="1461"/>
        <v/>
      </c>
      <c r="Y3772" s="1"/>
      <c r="AA3772">
        <f t="shared" si="1462"/>
        <v>0</v>
      </c>
      <c r="AC3772" s="1"/>
      <c r="AE3772">
        <f t="shared" si="1463"/>
        <v>0</v>
      </c>
      <c r="AH3772" s="1"/>
      <c r="AI3772" s="17"/>
      <c r="AJ3772" s="25"/>
      <c r="AU3772" s="1">
        <v>40630</v>
      </c>
      <c r="AV3772">
        <v>0.12</v>
      </c>
      <c r="AW3772">
        <f t="shared" si="1450"/>
        <v>1.1999999999999999E-3</v>
      </c>
      <c r="AY3772" s="1">
        <v>40631</v>
      </c>
      <c r="AZ3772">
        <v>0.14199999999999999</v>
      </c>
      <c r="BA3772">
        <f t="shared" si="1451"/>
        <v>1.4199999999999998E-3</v>
      </c>
      <c r="BC3772" s="1">
        <v>40743</v>
      </c>
      <c r="BD3772">
        <v>0.45200000000000001</v>
      </c>
      <c r="BE3772">
        <f t="shared" si="1452"/>
        <v>4.5199999999999997E-3</v>
      </c>
      <c r="BG3772" s="1">
        <v>40743</v>
      </c>
      <c r="BH3772">
        <v>0.625</v>
      </c>
      <c r="BI3772">
        <f t="shared" si="1453"/>
        <v>6.2500000000000003E-3</v>
      </c>
      <c r="BK3772" s="1">
        <v>41934</v>
      </c>
      <c r="BL3772">
        <v>2.4090500000000001</v>
      </c>
      <c r="BM3772">
        <f t="shared" si="1459"/>
        <v>2.4090500000000001E-2</v>
      </c>
      <c r="BP3772" s="1">
        <v>40613</v>
      </c>
      <c r="BQ3772">
        <v>133.61000000000001</v>
      </c>
      <c r="BR3772">
        <f t="shared" si="1454"/>
        <v>1.3361000000000001</v>
      </c>
      <c r="BT3772" s="1">
        <v>40640</v>
      </c>
      <c r="BU3772">
        <v>1.28</v>
      </c>
      <c r="BV3772">
        <f t="shared" si="1455"/>
        <v>1.2800000000000001E-2</v>
      </c>
      <c r="BX3772" s="1">
        <v>40640</v>
      </c>
      <c r="BY3772">
        <v>1.585</v>
      </c>
      <c r="BZ3772">
        <f t="shared" si="1456"/>
        <v>1.585E-2</v>
      </c>
      <c r="CB3772" s="1">
        <v>40743</v>
      </c>
      <c r="CC3772">
        <v>1.8859999999999999</v>
      </c>
      <c r="CD3772">
        <f t="shared" si="1457"/>
        <v>1.8859999999999998E-2</v>
      </c>
      <c r="CG3772" s="1"/>
    </row>
    <row r="3773" spans="1:85" x14ac:dyDescent="0.3">
      <c r="A3773" s="21">
        <f t="shared" si="1458"/>
        <v>51092</v>
      </c>
      <c r="B3773" s="18">
        <f t="shared" si="1442"/>
        <v>112.421875</v>
      </c>
      <c r="C3773">
        <f t="shared" si="1460"/>
        <v>115</v>
      </c>
      <c r="D3773">
        <f t="shared" ca="1" si="1445"/>
        <v>-14.122222222222222</v>
      </c>
      <c r="E3773">
        <f ca="1">IF(currency="USD",'Future et co'!F3773,IF(currency="EUR",'Future et co'!G3773,FALSE))</f>
        <v>3.6070000000000005E-2</v>
      </c>
      <c r="F3773">
        <f t="shared" ca="1" si="1446"/>
        <v>3.6070000000000005E-2</v>
      </c>
      <c r="G3773">
        <f t="shared" ca="1" si="1447"/>
        <v>2.0569999999999998E-2</v>
      </c>
      <c r="L3773">
        <f t="shared" ca="1" si="1448"/>
        <v>127.8</v>
      </c>
      <c r="M3773">
        <f t="shared" ca="1" si="1443"/>
        <v>3.6070000000000005E-2</v>
      </c>
      <c r="R3773">
        <f t="shared" ca="1" si="1449"/>
        <v>127.8</v>
      </c>
      <c r="S3773">
        <f t="shared" ca="1" si="1444"/>
        <v>3.6070000000000005E-2</v>
      </c>
      <c r="U3773" s="1"/>
      <c r="W3773" t="str">
        <f t="shared" si="1461"/>
        <v/>
      </c>
      <c r="Y3773" s="1"/>
      <c r="AA3773">
        <f t="shared" si="1462"/>
        <v>0</v>
      </c>
      <c r="AC3773" s="1"/>
      <c r="AE3773">
        <f t="shared" si="1463"/>
        <v>0</v>
      </c>
      <c r="AH3773" s="1"/>
      <c r="AI3773" s="17"/>
      <c r="AJ3773" s="25"/>
      <c r="AU3773" s="1">
        <v>40627</v>
      </c>
      <c r="AV3773">
        <v>0.124</v>
      </c>
      <c r="AW3773">
        <f t="shared" si="1450"/>
        <v>1.24E-3</v>
      </c>
      <c r="AY3773" s="1">
        <v>40630</v>
      </c>
      <c r="AZ3773">
        <v>0.14399999999999999</v>
      </c>
      <c r="BA3773">
        <f t="shared" si="1451"/>
        <v>1.4399999999999999E-3</v>
      </c>
      <c r="BC3773" s="1">
        <v>40742</v>
      </c>
      <c r="BD3773">
        <v>0.45800000000000002</v>
      </c>
      <c r="BE3773">
        <f t="shared" si="1452"/>
        <v>4.5799999999999999E-3</v>
      </c>
      <c r="BG3773" s="1">
        <v>40742</v>
      </c>
      <c r="BH3773">
        <v>0.64200000000000002</v>
      </c>
      <c r="BI3773">
        <f t="shared" si="1453"/>
        <v>6.4200000000000004E-3</v>
      </c>
      <c r="BK3773" s="1">
        <v>41935</v>
      </c>
      <c r="BL3773">
        <v>2.3819900000000001</v>
      </c>
      <c r="BM3773">
        <f t="shared" si="1459"/>
        <v>2.3819900000000001E-2</v>
      </c>
      <c r="BP3773" s="1">
        <v>40612</v>
      </c>
      <c r="BQ3773">
        <v>133.25</v>
      </c>
      <c r="BR3773">
        <f t="shared" si="1454"/>
        <v>1.3325</v>
      </c>
      <c r="BT3773" s="1">
        <v>40639</v>
      </c>
      <c r="BU3773">
        <v>1.2689999999999999</v>
      </c>
      <c r="BV3773">
        <f t="shared" si="1455"/>
        <v>1.269E-2</v>
      </c>
      <c r="BX3773" s="1">
        <v>40639</v>
      </c>
      <c r="BY3773">
        <v>1.5760000000000001</v>
      </c>
      <c r="BZ3773">
        <f t="shared" si="1456"/>
        <v>1.576E-2</v>
      </c>
      <c r="CB3773" s="1">
        <v>40742</v>
      </c>
      <c r="CC3773">
        <v>1.881</v>
      </c>
      <c r="CD3773">
        <f t="shared" si="1457"/>
        <v>1.881E-2</v>
      </c>
      <c r="CG3773" s="1"/>
    </row>
    <row r="3774" spans="1:85" x14ac:dyDescent="0.3">
      <c r="A3774" s="21">
        <f t="shared" si="1458"/>
        <v>51095</v>
      </c>
      <c r="B3774" s="18">
        <f t="shared" si="1442"/>
        <v>112.421875</v>
      </c>
      <c r="C3774">
        <f t="shared" si="1460"/>
        <v>115</v>
      </c>
      <c r="D3774">
        <f t="shared" ca="1" si="1445"/>
        <v>-14.130555555555556</v>
      </c>
      <c r="E3774">
        <f ca="1">IF(currency="USD",'Future et co'!F3774,IF(currency="EUR",'Future et co'!G3774,FALSE))</f>
        <v>3.6070000000000005E-2</v>
      </c>
      <c r="F3774">
        <f t="shared" ca="1" si="1446"/>
        <v>3.6070000000000005E-2</v>
      </c>
      <c r="G3774">
        <f t="shared" ca="1" si="1447"/>
        <v>2.0569999999999998E-2</v>
      </c>
      <c r="L3774">
        <f t="shared" ca="1" si="1448"/>
        <v>127.8</v>
      </c>
      <c r="M3774">
        <f t="shared" ca="1" si="1443"/>
        <v>3.6070000000000005E-2</v>
      </c>
      <c r="R3774">
        <f t="shared" ca="1" si="1449"/>
        <v>127.8</v>
      </c>
      <c r="S3774">
        <f t="shared" ca="1" si="1444"/>
        <v>3.6070000000000005E-2</v>
      </c>
      <c r="U3774" s="1"/>
      <c r="W3774" t="str">
        <f t="shared" si="1461"/>
        <v/>
      </c>
      <c r="Y3774" s="1"/>
      <c r="AA3774">
        <f t="shared" si="1462"/>
        <v>0</v>
      </c>
      <c r="AC3774" s="1"/>
      <c r="AE3774">
        <f t="shared" si="1463"/>
        <v>0</v>
      </c>
      <c r="AH3774" s="1"/>
      <c r="AI3774" s="17"/>
      <c r="AJ3774" s="25"/>
      <c r="AU3774" s="1">
        <v>40626</v>
      </c>
      <c r="AV3774">
        <v>0.127</v>
      </c>
      <c r="AW3774">
        <f t="shared" si="1450"/>
        <v>1.2700000000000001E-3</v>
      </c>
      <c r="AY3774" s="1">
        <v>40627</v>
      </c>
      <c r="AZ3774">
        <v>0.14899999999999999</v>
      </c>
      <c r="BA3774">
        <f t="shared" si="1451"/>
        <v>1.49E-3</v>
      </c>
      <c r="BC3774" s="1">
        <v>40739</v>
      </c>
      <c r="BD3774">
        <v>0.439</v>
      </c>
      <c r="BE3774">
        <f t="shared" si="1452"/>
        <v>4.3899999999999998E-3</v>
      </c>
      <c r="BG3774" s="1">
        <v>40739</v>
      </c>
      <c r="BH3774">
        <v>0.63400000000000001</v>
      </c>
      <c r="BI3774">
        <f t="shared" si="1453"/>
        <v>6.3400000000000001E-3</v>
      </c>
      <c r="BK3774" s="1">
        <v>41936</v>
      </c>
      <c r="BL3774">
        <v>2.3644699999999998</v>
      </c>
      <c r="BM3774">
        <f t="shared" si="1459"/>
        <v>2.3644699999999998E-2</v>
      </c>
      <c r="BP3774" s="1">
        <v>40611</v>
      </c>
      <c r="BQ3774">
        <v>132.77000000000001</v>
      </c>
      <c r="BR3774">
        <f t="shared" si="1454"/>
        <v>1.3277000000000001</v>
      </c>
      <c r="BT3774" s="1">
        <v>40638</v>
      </c>
      <c r="BU3774">
        <v>1.262</v>
      </c>
      <c r="BV3774">
        <f t="shared" si="1455"/>
        <v>1.2619999999999999E-2</v>
      </c>
      <c r="BX3774" s="1">
        <v>40638</v>
      </c>
      <c r="BY3774">
        <v>1.5680000000000001</v>
      </c>
      <c r="BZ3774">
        <f t="shared" si="1456"/>
        <v>1.5679999999999999E-2</v>
      </c>
      <c r="CB3774" s="1">
        <v>40739</v>
      </c>
      <c r="CC3774">
        <v>1.885</v>
      </c>
      <c r="CD3774">
        <f t="shared" si="1457"/>
        <v>1.8849999999999999E-2</v>
      </c>
      <c r="CG3774" s="1"/>
    </row>
    <row r="3775" spans="1:85" x14ac:dyDescent="0.3">
      <c r="A3775" s="21">
        <f t="shared" si="1458"/>
        <v>51096</v>
      </c>
      <c r="B3775" s="18">
        <f t="shared" si="1442"/>
        <v>112.421875</v>
      </c>
      <c r="C3775">
        <f t="shared" si="1460"/>
        <v>115</v>
      </c>
      <c r="D3775">
        <f t="shared" ca="1" si="1445"/>
        <v>-14.133333333333333</v>
      </c>
      <c r="E3775">
        <f ca="1">IF(currency="USD",'Future et co'!F3775,IF(currency="EUR",'Future et co'!G3775,FALSE))</f>
        <v>3.6070000000000005E-2</v>
      </c>
      <c r="F3775">
        <f t="shared" ca="1" si="1446"/>
        <v>3.6070000000000005E-2</v>
      </c>
      <c r="G3775">
        <f t="shared" ca="1" si="1447"/>
        <v>2.0569999999999998E-2</v>
      </c>
      <c r="L3775">
        <f t="shared" ca="1" si="1448"/>
        <v>127.8</v>
      </c>
      <c r="M3775">
        <f t="shared" ca="1" si="1443"/>
        <v>3.6070000000000005E-2</v>
      </c>
      <c r="R3775">
        <f t="shared" ca="1" si="1449"/>
        <v>127.8</v>
      </c>
      <c r="S3775">
        <f t="shared" ca="1" si="1444"/>
        <v>3.6070000000000005E-2</v>
      </c>
      <c r="U3775" s="1"/>
      <c r="W3775" t="str">
        <f t="shared" si="1461"/>
        <v/>
      </c>
      <c r="Y3775" s="1"/>
      <c r="AA3775">
        <f t="shared" si="1462"/>
        <v>0</v>
      </c>
      <c r="AC3775" s="1"/>
      <c r="AE3775">
        <f t="shared" si="1463"/>
        <v>0</v>
      </c>
      <c r="AH3775" s="1"/>
      <c r="AI3775" s="17"/>
      <c r="AJ3775" s="25"/>
      <c r="AU3775" s="1">
        <v>40625</v>
      </c>
      <c r="AV3775">
        <v>0.1125</v>
      </c>
      <c r="AW3775">
        <f t="shared" si="1450"/>
        <v>1.1250000000000001E-3</v>
      </c>
      <c r="AY3775" s="1">
        <v>40626</v>
      </c>
      <c r="AZ3775">
        <v>0.14399999999999999</v>
      </c>
      <c r="BA3775">
        <f t="shared" si="1451"/>
        <v>1.4399999999999999E-3</v>
      </c>
      <c r="BC3775" s="1">
        <v>40738</v>
      </c>
      <c r="BD3775">
        <v>0.40600000000000003</v>
      </c>
      <c r="BE3775">
        <f t="shared" si="1452"/>
        <v>4.0600000000000002E-3</v>
      </c>
      <c r="BG3775" s="1">
        <v>40738</v>
      </c>
      <c r="BH3775">
        <v>0.61250000000000004</v>
      </c>
      <c r="BI3775">
        <f t="shared" si="1453"/>
        <v>6.1250000000000002E-3</v>
      </c>
      <c r="BK3775" s="1">
        <v>41939</v>
      </c>
      <c r="BL3775">
        <v>2.3694000000000002</v>
      </c>
      <c r="BM3775">
        <f t="shared" si="1459"/>
        <v>2.3694000000000003E-2</v>
      </c>
      <c r="BP3775" s="1">
        <v>40610</v>
      </c>
      <c r="BQ3775">
        <v>134.36000000000001</v>
      </c>
      <c r="BR3775">
        <f t="shared" si="1454"/>
        <v>1.3436000000000001</v>
      </c>
      <c r="BT3775" s="1">
        <v>40637</v>
      </c>
      <c r="BU3775">
        <v>1.2549999999999999</v>
      </c>
      <c r="BV3775">
        <f t="shared" si="1455"/>
        <v>1.2549999999999999E-2</v>
      </c>
      <c r="BX3775" s="1">
        <v>40637</v>
      </c>
      <c r="BY3775">
        <v>1.5629999999999999</v>
      </c>
      <c r="BZ3775">
        <f t="shared" si="1456"/>
        <v>1.5629999999999998E-2</v>
      </c>
      <c r="CB3775" s="1">
        <v>40738</v>
      </c>
      <c r="CC3775">
        <v>1.9019999999999999</v>
      </c>
      <c r="CD3775">
        <f t="shared" si="1457"/>
        <v>1.9019999999999999E-2</v>
      </c>
      <c r="CG3775" s="1"/>
    </row>
    <row r="3776" spans="1:85" x14ac:dyDescent="0.3">
      <c r="A3776" s="21">
        <f t="shared" si="1458"/>
        <v>51097</v>
      </c>
      <c r="B3776" s="18">
        <f t="shared" si="1442"/>
        <v>112.421875</v>
      </c>
      <c r="C3776">
        <f t="shared" si="1460"/>
        <v>115</v>
      </c>
      <c r="D3776">
        <f t="shared" ca="1" si="1445"/>
        <v>-14.136111111111111</v>
      </c>
      <c r="E3776">
        <f ca="1">IF(currency="USD",'Future et co'!F3776,IF(currency="EUR",'Future et co'!G3776,FALSE))</f>
        <v>3.6070000000000005E-2</v>
      </c>
      <c r="F3776">
        <f t="shared" ca="1" si="1446"/>
        <v>3.6070000000000005E-2</v>
      </c>
      <c r="G3776">
        <f t="shared" ca="1" si="1447"/>
        <v>2.0569999999999998E-2</v>
      </c>
      <c r="L3776">
        <f t="shared" ca="1" si="1448"/>
        <v>127.8</v>
      </c>
      <c r="M3776">
        <f t="shared" ca="1" si="1443"/>
        <v>3.6070000000000005E-2</v>
      </c>
      <c r="R3776">
        <f t="shared" ca="1" si="1449"/>
        <v>127.8</v>
      </c>
      <c r="S3776">
        <f t="shared" ca="1" si="1444"/>
        <v>3.6070000000000005E-2</v>
      </c>
      <c r="U3776" s="1"/>
      <c r="W3776" t="str">
        <f t="shared" si="1461"/>
        <v/>
      </c>
      <c r="Y3776" s="1"/>
      <c r="AA3776">
        <f t="shared" si="1462"/>
        <v>0</v>
      </c>
      <c r="AC3776" s="1"/>
      <c r="AE3776">
        <f t="shared" si="1463"/>
        <v>0</v>
      </c>
      <c r="AH3776" s="1"/>
      <c r="AI3776" s="17"/>
      <c r="AJ3776" s="25"/>
      <c r="AU3776" s="1">
        <v>40624</v>
      </c>
      <c r="AV3776">
        <v>0.13200000000000001</v>
      </c>
      <c r="AW3776">
        <f t="shared" si="1450"/>
        <v>1.32E-3</v>
      </c>
      <c r="AY3776" s="1">
        <v>40625</v>
      </c>
      <c r="AZ3776">
        <v>0.14199999999999999</v>
      </c>
      <c r="BA3776">
        <f t="shared" si="1451"/>
        <v>1.4199999999999998E-3</v>
      </c>
      <c r="BC3776" s="1">
        <v>40737</v>
      </c>
      <c r="BD3776">
        <v>0.42099999999999999</v>
      </c>
      <c r="BE3776">
        <f t="shared" si="1452"/>
        <v>4.2100000000000002E-3</v>
      </c>
      <c r="BG3776" s="1">
        <v>40737</v>
      </c>
      <c r="BH3776">
        <v>0.621</v>
      </c>
      <c r="BI3776">
        <f t="shared" si="1453"/>
        <v>6.2100000000000002E-3</v>
      </c>
      <c r="BK3776" s="1">
        <v>41940</v>
      </c>
      <c r="BL3776">
        <v>2.34226</v>
      </c>
      <c r="BM3776">
        <f t="shared" si="1459"/>
        <v>2.3422600000000002E-2</v>
      </c>
      <c r="BP3776" s="1">
        <v>40609</v>
      </c>
      <c r="BQ3776">
        <v>132.82</v>
      </c>
      <c r="BR3776">
        <f t="shared" si="1454"/>
        <v>1.3281999999999998</v>
      </c>
      <c r="BT3776" s="1">
        <v>40634</v>
      </c>
      <c r="BU3776">
        <v>1.2490000000000001</v>
      </c>
      <c r="BV3776">
        <f t="shared" si="1455"/>
        <v>1.2490000000000001E-2</v>
      </c>
      <c r="BX3776" s="1">
        <v>40634</v>
      </c>
      <c r="BY3776">
        <v>1.556</v>
      </c>
      <c r="BZ3776">
        <f t="shared" si="1456"/>
        <v>1.5560000000000001E-2</v>
      </c>
      <c r="CB3776" s="1">
        <v>40737</v>
      </c>
      <c r="CC3776">
        <v>1.893</v>
      </c>
      <c r="CD3776">
        <f t="shared" si="1457"/>
        <v>1.8929999999999999E-2</v>
      </c>
      <c r="CG3776" s="1"/>
    </row>
    <row r="3777" spans="1:85" x14ac:dyDescent="0.3">
      <c r="A3777" s="21">
        <f t="shared" si="1458"/>
        <v>51098</v>
      </c>
      <c r="B3777" s="18">
        <f t="shared" si="1442"/>
        <v>112.421875</v>
      </c>
      <c r="C3777">
        <f t="shared" si="1460"/>
        <v>115</v>
      </c>
      <c r="D3777">
        <f t="shared" ca="1" si="1445"/>
        <v>-14.138888888888889</v>
      </c>
      <c r="E3777">
        <f ca="1">IF(currency="USD",'Future et co'!F3777,IF(currency="EUR",'Future et co'!G3777,FALSE))</f>
        <v>3.6070000000000005E-2</v>
      </c>
      <c r="F3777">
        <f t="shared" ca="1" si="1446"/>
        <v>3.6070000000000005E-2</v>
      </c>
      <c r="G3777">
        <f t="shared" ca="1" si="1447"/>
        <v>2.0569999999999998E-2</v>
      </c>
      <c r="L3777">
        <f t="shared" ca="1" si="1448"/>
        <v>127.8</v>
      </c>
      <c r="M3777">
        <f t="shared" ca="1" si="1443"/>
        <v>3.6070000000000005E-2</v>
      </c>
      <c r="R3777">
        <f t="shared" ca="1" si="1449"/>
        <v>127.8</v>
      </c>
      <c r="S3777">
        <f t="shared" ca="1" si="1444"/>
        <v>3.6070000000000005E-2</v>
      </c>
      <c r="U3777" s="1"/>
      <c r="W3777" t="str">
        <f t="shared" si="1461"/>
        <v/>
      </c>
      <c r="Y3777" s="1"/>
      <c r="AA3777">
        <f t="shared" si="1462"/>
        <v>0</v>
      </c>
      <c r="AC3777" s="1"/>
      <c r="AE3777">
        <f t="shared" si="1463"/>
        <v>0</v>
      </c>
      <c r="AH3777" s="1"/>
      <c r="AI3777" s="17"/>
      <c r="AJ3777" s="25"/>
      <c r="AU3777" s="1">
        <v>40623</v>
      </c>
      <c r="AV3777">
        <v>0.13500000000000001</v>
      </c>
      <c r="AW3777">
        <f t="shared" si="1450"/>
        <v>1.3500000000000001E-3</v>
      </c>
      <c r="AY3777" s="1">
        <v>40624</v>
      </c>
      <c r="AZ3777">
        <v>0.14499999999999999</v>
      </c>
      <c r="BA3777">
        <f t="shared" si="1451"/>
        <v>1.4499999999999999E-3</v>
      </c>
      <c r="BC3777" s="1">
        <v>40736</v>
      </c>
      <c r="BD3777">
        <v>0.42749999999999999</v>
      </c>
      <c r="BE3777">
        <f t="shared" si="1452"/>
        <v>4.2750000000000002E-3</v>
      </c>
      <c r="BG3777" s="1">
        <v>40736</v>
      </c>
      <c r="BH3777">
        <v>0.62749999999999995</v>
      </c>
      <c r="BI3777">
        <f t="shared" si="1453"/>
        <v>6.2749999999999993E-3</v>
      </c>
      <c r="BK3777" s="1">
        <v>41941</v>
      </c>
      <c r="BL3777">
        <v>2.3424399999999999</v>
      </c>
      <c r="BM3777">
        <f t="shared" si="1459"/>
        <v>2.3424399999999998E-2</v>
      </c>
      <c r="BP3777" s="1">
        <v>40606</v>
      </c>
      <c r="BQ3777">
        <v>132.93</v>
      </c>
      <c r="BR3777">
        <f t="shared" si="1454"/>
        <v>1.3293000000000001</v>
      </c>
      <c r="BT3777" s="1">
        <v>40633</v>
      </c>
      <c r="BU3777">
        <v>1.2390000000000001</v>
      </c>
      <c r="BV3777">
        <f t="shared" si="1455"/>
        <v>1.2390000000000002E-2</v>
      </c>
      <c r="BX3777" s="1">
        <v>40633</v>
      </c>
      <c r="BY3777">
        <v>1.546</v>
      </c>
      <c r="BZ3777">
        <f t="shared" si="1456"/>
        <v>1.546E-2</v>
      </c>
      <c r="CB3777" s="1">
        <v>40736</v>
      </c>
      <c r="CC3777">
        <v>1.9019999999999999</v>
      </c>
      <c r="CD3777">
        <f t="shared" si="1457"/>
        <v>1.9019999999999999E-2</v>
      </c>
      <c r="CG3777" s="1"/>
    </row>
    <row r="3778" spans="1:85" x14ac:dyDescent="0.3">
      <c r="A3778" s="21">
        <f t="shared" si="1458"/>
        <v>51099</v>
      </c>
      <c r="B3778" s="18">
        <f t="shared" si="1442"/>
        <v>112.421875</v>
      </c>
      <c r="C3778">
        <f t="shared" si="1460"/>
        <v>115</v>
      </c>
      <c r="D3778">
        <f t="shared" ca="1" si="1445"/>
        <v>-14.141666666666667</v>
      </c>
      <c r="E3778">
        <f ca="1">IF(currency="USD",'Future et co'!F3778,IF(currency="EUR",'Future et co'!G3778,FALSE))</f>
        <v>3.6070000000000005E-2</v>
      </c>
      <c r="F3778">
        <f t="shared" ca="1" si="1446"/>
        <v>3.6070000000000005E-2</v>
      </c>
      <c r="G3778">
        <f t="shared" ca="1" si="1447"/>
        <v>2.0569999999999998E-2</v>
      </c>
      <c r="L3778">
        <f t="shared" ca="1" si="1448"/>
        <v>127.8</v>
      </c>
      <c r="M3778">
        <f t="shared" ca="1" si="1443"/>
        <v>3.6070000000000005E-2</v>
      </c>
      <c r="R3778">
        <f t="shared" ca="1" si="1449"/>
        <v>127.8</v>
      </c>
      <c r="S3778">
        <f t="shared" ca="1" si="1444"/>
        <v>3.6070000000000005E-2</v>
      </c>
      <c r="U3778" s="1"/>
      <c r="W3778" t="str">
        <f t="shared" si="1461"/>
        <v/>
      </c>
      <c r="Y3778" s="1"/>
      <c r="AA3778">
        <f t="shared" si="1462"/>
        <v>0</v>
      </c>
      <c r="AC3778" s="1"/>
      <c r="AE3778">
        <f t="shared" si="1463"/>
        <v>0</v>
      </c>
      <c r="AH3778" s="1"/>
      <c r="AI3778" s="17"/>
      <c r="AJ3778" s="25"/>
      <c r="AU3778" s="1">
        <v>40620</v>
      </c>
      <c r="AV3778">
        <v>0.128</v>
      </c>
      <c r="AW3778">
        <f t="shared" si="1450"/>
        <v>1.2800000000000001E-3</v>
      </c>
      <c r="AY3778" s="1">
        <v>40623</v>
      </c>
      <c r="AZ3778">
        <v>0.14199999999999999</v>
      </c>
      <c r="BA3778">
        <f t="shared" si="1451"/>
        <v>1.4199999999999998E-3</v>
      </c>
      <c r="BC3778" s="1">
        <v>40735</v>
      </c>
      <c r="BD3778">
        <v>0.41399999999999998</v>
      </c>
      <c r="BE3778">
        <f t="shared" si="1452"/>
        <v>4.1399999999999996E-3</v>
      </c>
      <c r="BG3778" s="1">
        <v>40735</v>
      </c>
      <c r="BH3778">
        <v>0.629</v>
      </c>
      <c r="BI3778">
        <f t="shared" si="1453"/>
        <v>6.2900000000000005E-3</v>
      </c>
      <c r="BK3778" s="1">
        <v>41942</v>
      </c>
      <c r="BL3778">
        <v>2.33405</v>
      </c>
      <c r="BM3778">
        <f t="shared" si="1459"/>
        <v>2.33405E-2</v>
      </c>
      <c r="BP3778" s="1">
        <v>40605</v>
      </c>
      <c r="BQ3778">
        <v>132.61000000000001</v>
      </c>
      <c r="BR3778">
        <f t="shared" si="1454"/>
        <v>1.3261000000000001</v>
      </c>
      <c r="BT3778" s="1">
        <v>40632</v>
      </c>
      <c r="BU3778">
        <v>1.2310000000000001</v>
      </c>
      <c r="BV3778">
        <f t="shared" si="1455"/>
        <v>1.2310000000000001E-2</v>
      </c>
      <c r="BX3778" s="1">
        <v>40632</v>
      </c>
      <c r="BY3778">
        <v>1.5409999999999999</v>
      </c>
      <c r="BZ3778">
        <f t="shared" si="1456"/>
        <v>1.541E-2</v>
      </c>
      <c r="CB3778" s="1">
        <v>40735</v>
      </c>
      <c r="CC3778">
        <v>1.925</v>
      </c>
      <c r="CD3778">
        <f t="shared" si="1457"/>
        <v>1.925E-2</v>
      </c>
      <c r="CG3778" s="1"/>
    </row>
    <row r="3779" spans="1:85" x14ac:dyDescent="0.3">
      <c r="A3779" s="21">
        <f t="shared" si="1458"/>
        <v>51102</v>
      </c>
      <c r="B3779" s="18">
        <f t="shared" si="1442"/>
        <v>112.421875</v>
      </c>
      <c r="C3779">
        <f t="shared" si="1460"/>
        <v>115</v>
      </c>
      <c r="D3779">
        <f t="shared" ca="1" si="1445"/>
        <v>-14.15</v>
      </c>
      <c r="E3779">
        <f ca="1">IF(currency="USD",'Future et co'!F3779,IF(currency="EUR",'Future et co'!G3779,FALSE))</f>
        <v>3.6070000000000005E-2</v>
      </c>
      <c r="F3779">
        <f t="shared" ca="1" si="1446"/>
        <v>3.6070000000000005E-2</v>
      </c>
      <c r="G3779">
        <f t="shared" ca="1" si="1447"/>
        <v>2.0569999999999998E-2</v>
      </c>
      <c r="L3779">
        <f t="shared" ca="1" si="1448"/>
        <v>127.8</v>
      </c>
      <c r="M3779">
        <f t="shared" ca="1" si="1443"/>
        <v>3.6070000000000005E-2</v>
      </c>
      <c r="R3779">
        <f t="shared" ca="1" si="1449"/>
        <v>127.8</v>
      </c>
      <c r="S3779">
        <f t="shared" ca="1" si="1444"/>
        <v>3.6070000000000005E-2</v>
      </c>
      <c r="U3779" s="1"/>
      <c r="W3779" t="str">
        <f t="shared" si="1461"/>
        <v/>
      </c>
      <c r="Y3779" s="1"/>
      <c r="AA3779">
        <f t="shared" si="1462"/>
        <v>0</v>
      </c>
      <c r="AC3779" s="1"/>
      <c r="AE3779">
        <f t="shared" si="1463"/>
        <v>0</v>
      </c>
      <c r="AH3779" s="1"/>
      <c r="AI3779" s="17"/>
      <c r="AJ3779" s="25"/>
      <c r="AU3779" s="1">
        <v>40619</v>
      </c>
      <c r="AV3779">
        <v>0.121</v>
      </c>
      <c r="AW3779">
        <f t="shared" si="1450"/>
        <v>1.2099999999999999E-3</v>
      </c>
      <c r="AY3779" s="1">
        <v>40620</v>
      </c>
      <c r="AZ3779">
        <v>0.13700000000000001</v>
      </c>
      <c r="BA3779">
        <f t="shared" si="1451"/>
        <v>1.3700000000000001E-3</v>
      </c>
      <c r="BC3779" s="1">
        <v>40732</v>
      </c>
      <c r="BD3779">
        <v>0.38200000000000001</v>
      </c>
      <c r="BE3779">
        <f t="shared" si="1452"/>
        <v>3.82E-3</v>
      </c>
      <c r="BG3779" s="1">
        <v>40732</v>
      </c>
      <c r="BH3779">
        <v>0.626</v>
      </c>
      <c r="BI3779">
        <f t="shared" si="1453"/>
        <v>6.2599999999999999E-3</v>
      </c>
      <c r="BK3779" s="1">
        <v>41943</v>
      </c>
      <c r="BL3779">
        <v>2.3090000000000002</v>
      </c>
      <c r="BM3779">
        <f t="shared" si="1459"/>
        <v>2.3090000000000003E-2</v>
      </c>
      <c r="BP3779" s="1">
        <v>40604</v>
      </c>
      <c r="BQ3779">
        <v>133.68</v>
      </c>
      <c r="BR3779">
        <f t="shared" si="1454"/>
        <v>1.3368</v>
      </c>
      <c r="BT3779" s="1">
        <v>40631</v>
      </c>
      <c r="BU3779">
        <v>1.2190000000000001</v>
      </c>
      <c r="BV3779">
        <f t="shared" si="1455"/>
        <v>1.2190000000000001E-2</v>
      </c>
      <c r="BX3779" s="1">
        <v>40631</v>
      </c>
      <c r="BY3779">
        <v>1.5309999999999999</v>
      </c>
      <c r="BZ3779">
        <f t="shared" si="1456"/>
        <v>1.5309999999999999E-2</v>
      </c>
      <c r="CB3779" s="1">
        <v>40732</v>
      </c>
      <c r="CC3779">
        <v>1.944</v>
      </c>
      <c r="CD3779">
        <f t="shared" si="1457"/>
        <v>1.9439999999999999E-2</v>
      </c>
      <c r="CG3779" s="1"/>
    </row>
    <row r="3780" spans="1:85" x14ac:dyDescent="0.3">
      <c r="A3780" s="21">
        <f t="shared" si="1458"/>
        <v>51103</v>
      </c>
      <c r="B3780" s="18">
        <f t="shared" si="1442"/>
        <v>112.421875</v>
      </c>
      <c r="C3780">
        <f t="shared" si="1460"/>
        <v>115</v>
      </c>
      <c r="D3780">
        <f t="shared" ca="1" si="1445"/>
        <v>-14.152777777777779</v>
      </c>
      <c r="E3780">
        <f ca="1">IF(currency="USD",'Future et co'!F3780,IF(currency="EUR",'Future et co'!G3780,FALSE))</f>
        <v>3.6070000000000005E-2</v>
      </c>
      <c r="F3780">
        <f t="shared" ca="1" si="1446"/>
        <v>3.6070000000000005E-2</v>
      </c>
      <c r="G3780">
        <f t="shared" ca="1" si="1447"/>
        <v>2.0569999999999998E-2</v>
      </c>
      <c r="L3780">
        <f t="shared" ca="1" si="1448"/>
        <v>127.8</v>
      </c>
      <c r="M3780">
        <f t="shared" ca="1" si="1443"/>
        <v>3.6070000000000005E-2</v>
      </c>
      <c r="R3780">
        <f t="shared" ca="1" si="1449"/>
        <v>127.8</v>
      </c>
      <c r="S3780">
        <f t="shared" ca="1" si="1444"/>
        <v>3.6070000000000005E-2</v>
      </c>
      <c r="U3780" s="1"/>
      <c r="W3780" t="str">
        <f t="shared" si="1461"/>
        <v/>
      </c>
      <c r="Y3780" s="1"/>
      <c r="AA3780">
        <f t="shared" si="1462"/>
        <v>0</v>
      </c>
      <c r="AC3780" s="1"/>
      <c r="AE3780">
        <f t="shared" si="1463"/>
        <v>0</v>
      </c>
      <c r="AH3780" s="1"/>
      <c r="AI3780" s="17"/>
      <c r="AJ3780" s="25"/>
      <c r="AU3780" s="1">
        <v>40618</v>
      </c>
      <c r="AV3780">
        <v>0.122</v>
      </c>
      <c r="AW3780">
        <f t="shared" si="1450"/>
        <v>1.2199999999999999E-3</v>
      </c>
      <c r="AY3780" s="1">
        <v>40619</v>
      </c>
      <c r="AZ3780">
        <v>0.13400000000000001</v>
      </c>
      <c r="BA3780">
        <f t="shared" si="1451"/>
        <v>1.34E-3</v>
      </c>
      <c r="BC3780" s="1">
        <v>40731</v>
      </c>
      <c r="BD3780">
        <v>0.38</v>
      </c>
      <c r="BE3780">
        <f t="shared" si="1452"/>
        <v>3.8E-3</v>
      </c>
      <c r="BG3780" s="1">
        <v>40731</v>
      </c>
      <c r="BH3780">
        <v>0.69499999999999995</v>
      </c>
      <c r="BI3780">
        <f t="shared" si="1453"/>
        <v>6.9499999999999996E-3</v>
      </c>
      <c r="BK3780" s="1">
        <v>41946</v>
      </c>
      <c r="BL3780">
        <v>2.3088600000000001</v>
      </c>
      <c r="BM3780">
        <f t="shared" si="1459"/>
        <v>2.3088600000000001E-2</v>
      </c>
      <c r="BP3780" s="1">
        <v>40603</v>
      </c>
      <c r="BQ3780">
        <v>133.88</v>
      </c>
      <c r="BR3780">
        <f t="shared" si="1454"/>
        <v>1.3388</v>
      </c>
      <c r="BT3780" s="1">
        <v>40630</v>
      </c>
      <c r="BU3780">
        <v>1.21</v>
      </c>
      <c r="BV3780">
        <f t="shared" si="1455"/>
        <v>1.21E-2</v>
      </c>
      <c r="BX3780" s="1">
        <v>40630</v>
      </c>
      <c r="BY3780">
        <v>1.5209999999999999</v>
      </c>
      <c r="BZ3780">
        <f t="shared" si="1456"/>
        <v>1.521E-2</v>
      </c>
      <c r="CB3780" s="1">
        <v>40731</v>
      </c>
      <c r="CC3780">
        <v>2.0419999999999998</v>
      </c>
      <c r="CD3780">
        <f t="shared" si="1457"/>
        <v>2.0419999999999997E-2</v>
      </c>
      <c r="CG3780" s="1"/>
    </row>
    <row r="3781" spans="1:85" x14ac:dyDescent="0.3">
      <c r="A3781" s="21">
        <f t="shared" si="1458"/>
        <v>51104</v>
      </c>
      <c r="B3781" s="18">
        <f t="shared" si="1442"/>
        <v>112.421875</v>
      </c>
      <c r="C3781">
        <f t="shared" si="1460"/>
        <v>115</v>
      </c>
      <c r="D3781">
        <f t="shared" ca="1" si="1445"/>
        <v>-14.155555555555555</v>
      </c>
      <c r="E3781">
        <f ca="1">IF(currency="USD",'Future et co'!F3781,IF(currency="EUR",'Future et co'!G3781,FALSE))</f>
        <v>3.6070000000000005E-2</v>
      </c>
      <c r="F3781">
        <f t="shared" ca="1" si="1446"/>
        <v>3.6070000000000005E-2</v>
      </c>
      <c r="G3781">
        <f t="shared" ca="1" si="1447"/>
        <v>2.0569999999999998E-2</v>
      </c>
      <c r="L3781">
        <f t="shared" ca="1" si="1448"/>
        <v>127.8</v>
      </c>
      <c r="M3781">
        <f t="shared" ca="1" si="1443"/>
        <v>3.6070000000000005E-2</v>
      </c>
      <c r="R3781">
        <f t="shared" ca="1" si="1449"/>
        <v>127.8</v>
      </c>
      <c r="S3781">
        <f t="shared" ca="1" si="1444"/>
        <v>3.6070000000000005E-2</v>
      </c>
      <c r="U3781" s="1"/>
      <c r="W3781" t="str">
        <f t="shared" si="1461"/>
        <v/>
      </c>
      <c r="Y3781" s="1"/>
      <c r="AA3781">
        <f t="shared" si="1462"/>
        <v>0</v>
      </c>
      <c r="AC3781" s="1"/>
      <c r="AE3781">
        <f t="shared" si="1463"/>
        <v>0</v>
      </c>
      <c r="AH3781" s="1"/>
      <c r="AI3781" s="17"/>
      <c r="AJ3781" s="25"/>
      <c r="AU3781" s="1">
        <v>40617</v>
      </c>
      <c r="AV3781">
        <v>0.125</v>
      </c>
      <c r="AW3781">
        <f t="shared" si="1450"/>
        <v>1.25E-3</v>
      </c>
      <c r="AY3781" s="1">
        <v>40618</v>
      </c>
      <c r="AZ3781">
        <v>0.13300000000000001</v>
      </c>
      <c r="BA3781">
        <f t="shared" si="1451"/>
        <v>1.33E-3</v>
      </c>
      <c r="BC3781" s="1">
        <v>40730</v>
      </c>
      <c r="BD3781">
        <v>0.38100000000000001</v>
      </c>
      <c r="BE3781">
        <f t="shared" si="1452"/>
        <v>3.81E-3</v>
      </c>
      <c r="BG3781" s="1">
        <v>40730</v>
      </c>
      <c r="BH3781">
        <v>0.66300000000000003</v>
      </c>
      <c r="BI3781">
        <f t="shared" si="1453"/>
        <v>6.6300000000000005E-3</v>
      </c>
      <c r="BK3781" s="1">
        <v>41947</v>
      </c>
      <c r="BL3781">
        <v>2.3171599999999999</v>
      </c>
      <c r="BM3781">
        <f t="shared" si="1459"/>
        <v>2.3171600000000001E-2</v>
      </c>
      <c r="BP3781" s="1">
        <v>40602</v>
      </c>
      <c r="BQ3781">
        <v>133.94999999999999</v>
      </c>
      <c r="BR3781">
        <f t="shared" si="1454"/>
        <v>1.3394999999999999</v>
      </c>
      <c r="BT3781" s="1">
        <v>40627</v>
      </c>
      <c r="BU3781">
        <v>1.2030000000000001</v>
      </c>
      <c r="BV3781">
        <f t="shared" si="1455"/>
        <v>1.2030000000000001E-2</v>
      </c>
      <c r="BX3781" s="1">
        <v>40627</v>
      </c>
      <c r="BY3781">
        <v>1.5129999999999999</v>
      </c>
      <c r="BZ3781">
        <f t="shared" si="1456"/>
        <v>1.5129999999999999E-2</v>
      </c>
      <c r="CB3781" s="1">
        <v>40730</v>
      </c>
      <c r="CC3781">
        <v>2.024</v>
      </c>
      <c r="CD3781">
        <f t="shared" si="1457"/>
        <v>2.0240000000000001E-2</v>
      </c>
      <c r="CG3781" s="1"/>
    </row>
    <row r="3782" spans="1:85" x14ac:dyDescent="0.3">
      <c r="A3782" s="21">
        <f t="shared" si="1458"/>
        <v>51105</v>
      </c>
      <c r="B3782" s="18">
        <f t="shared" si="1442"/>
        <v>112.421875</v>
      </c>
      <c r="C3782">
        <f t="shared" si="1460"/>
        <v>115</v>
      </c>
      <c r="D3782">
        <f t="shared" ca="1" si="1445"/>
        <v>-14.158333333333333</v>
      </c>
      <c r="E3782">
        <f ca="1">IF(currency="USD",'Future et co'!F3782,IF(currency="EUR",'Future et co'!G3782,FALSE))</f>
        <v>3.6070000000000005E-2</v>
      </c>
      <c r="F3782">
        <f t="shared" ca="1" si="1446"/>
        <v>3.6070000000000005E-2</v>
      </c>
      <c r="G3782">
        <f t="shared" ca="1" si="1447"/>
        <v>2.0569999999999998E-2</v>
      </c>
      <c r="L3782">
        <f t="shared" ca="1" si="1448"/>
        <v>127.8</v>
      </c>
      <c r="M3782">
        <f t="shared" ca="1" si="1443"/>
        <v>3.6070000000000005E-2</v>
      </c>
      <c r="R3782">
        <f t="shared" ca="1" si="1449"/>
        <v>127.8</v>
      </c>
      <c r="S3782">
        <f t="shared" ca="1" si="1444"/>
        <v>3.6070000000000005E-2</v>
      </c>
      <c r="U3782" s="1"/>
      <c r="W3782" t="str">
        <f t="shared" si="1461"/>
        <v/>
      </c>
      <c r="Y3782" s="1"/>
      <c r="AA3782">
        <f t="shared" si="1462"/>
        <v>0</v>
      </c>
      <c r="AC3782" s="1"/>
      <c r="AE3782">
        <f t="shared" si="1463"/>
        <v>0</v>
      </c>
      <c r="AH3782" s="1"/>
      <c r="AI3782" s="17"/>
      <c r="AJ3782" s="25"/>
      <c r="AU3782" s="1">
        <v>40616</v>
      </c>
      <c r="AV3782">
        <v>0.128</v>
      </c>
      <c r="AW3782">
        <f t="shared" si="1450"/>
        <v>1.2800000000000001E-3</v>
      </c>
      <c r="AY3782" s="1">
        <v>40617</v>
      </c>
      <c r="AZ3782">
        <v>0.13100000000000001</v>
      </c>
      <c r="BA3782">
        <f t="shared" si="1451"/>
        <v>1.31E-3</v>
      </c>
      <c r="BC3782" s="1">
        <v>40729</v>
      </c>
      <c r="BD3782">
        <v>0.373</v>
      </c>
      <c r="BE3782">
        <f t="shared" si="1452"/>
        <v>3.7299999999999998E-3</v>
      </c>
      <c r="BG3782" s="1">
        <v>40729</v>
      </c>
      <c r="BH3782">
        <v>0.66300000000000003</v>
      </c>
      <c r="BI3782">
        <f t="shared" si="1453"/>
        <v>6.6300000000000005E-3</v>
      </c>
      <c r="BK3782" s="1">
        <v>41948</v>
      </c>
      <c r="BL3782">
        <v>2.3007</v>
      </c>
      <c r="BM3782">
        <f t="shared" si="1459"/>
        <v>2.3007E-2</v>
      </c>
      <c r="BP3782" s="1">
        <v>40599</v>
      </c>
      <c r="BQ3782">
        <v>134.16</v>
      </c>
      <c r="BR3782">
        <f t="shared" si="1454"/>
        <v>1.3415999999999999</v>
      </c>
      <c r="BT3782" s="1">
        <v>40626</v>
      </c>
      <c r="BU3782">
        <v>1.1970000000000001</v>
      </c>
      <c r="BV3782">
        <f t="shared" si="1455"/>
        <v>1.1970000000000001E-2</v>
      </c>
      <c r="BX3782" s="1">
        <v>40626</v>
      </c>
      <c r="BY3782">
        <v>1.506</v>
      </c>
      <c r="BZ3782">
        <f t="shared" si="1456"/>
        <v>1.506E-2</v>
      </c>
      <c r="CB3782" s="1">
        <v>40729</v>
      </c>
      <c r="CC3782">
        <v>2.04</v>
      </c>
      <c r="CD3782">
        <f t="shared" si="1457"/>
        <v>2.0400000000000001E-2</v>
      </c>
      <c r="CG3782" s="1"/>
    </row>
    <row r="3783" spans="1:85" x14ac:dyDescent="0.3">
      <c r="A3783" s="21">
        <f t="shared" si="1458"/>
        <v>51106</v>
      </c>
      <c r="B3783" s="18">
        <f t="shared" si="1442"/>
        <v>112.421875</v>
      </c>
      <c r="C3783">
        <f t="shared" si="1460"/>
        <v>115</v>
      </c>
      <c r="D3783">
        <f t="shared" ca="1" si="1445"/>
        <v>-14.161111111111111</v>
      </c>
      <c r="E3783">
        <f ca="1">IF(currency="USD",'Future et co'!F3783,IF(currency="EUR",'Future et co'!G3783,FALSE))</f>
        <v>3.6070000000000005E-2</v>
      </c>
      <c r="F3783">
        <f t="shared" ca="1" si="1446"/>
        <v>3.6070000000000005E-2</v>
      </c>
      <c r="G3783">
        <f t="shared" ca="1" si="1447"/>
        <v>2.0569999999999998E-2</v>
      </c>
      <c r="L3783">
        <f t="shared" ca="1" si="1448"/>
        <v>127.8</v>
      </c>
      <c r="M3783">
        <f t="shared" ca="1" si="1443"/>
        <v>3.6070000000000005E-2</v>
      </c>
      <c r="R3783">
        <f t="shared" ca="1" si="1449"/>
        <v>127.8</v>
      </c>
      <c r="S3783">
        <f t="shared" ca="1" si="1444"/>
        <v>3.6070000000000005E-2</v>
      </c>
      <c r="U3783" s="1"/>
      <c r="W3783" t="str">
        <f t="shared" si="1461"/>
        <v/>
      </c>
      <c r="Y3783" s="1"/>
      <c r="AA3783">
        <f t="shared" si="1462"/>
        <v>0</v>
      </c>
      <c r="AC3783" s="1"/>
      <c r="AE3783">
        <f t="shared" si="1463"/>
        <v>0</v>
      </c>
      <c r="AH3783" s="1"/>
      <c r="AI3783" s="17"/>
      <c r="AJ3783" s="25"/>
      <c r="AU3783" s="1">
        <v>40613</v>
      </c>
      <c r="AV3783">
        <v>0.105</v>
      </c>
      <c r="AW3783">
        <f t="shared" si="1450"/>
        <v>1.0499999999999999E-3</v>
      </c>
      <c r="AY3783" s="1">
        <v>40616</v>
      </c>
      <c r="AZ3783">
        <v>0.13700000000000001</v>
      </c>
      <c r="BA3783">
        <f t="shared" si="1451"/>
        <v>1.3700000000000001E-3</v>
      </c>
      <c r="BC3783" s="1">
        <v>40728</v>
      </c>
      <c r="BD3783">
        <v>0.38500000000000001</v>
      </c>
      <c r="BE3783">
        <f t="shared" si="1452"/>
        <v>3.8500000000000001E-3</v>
      </c>
      <c r="BG3783" s="1">
        <v>40728</v>
      </c>
      <c r="BH3783">
        <v>0.68500000000000005</v>
      </c>
      <c r="BI3783">
        <f t="shared" si="1453"/>
        <v>6.8500000000000002E-3</v>
      </c>
      <c r="BK3783" s="1">
        <v>41949</v>
      </c>
      <c r="BL3783">
        <v>2.2926899999999999</v>
      </c>
      <c r="BM3783">
        <f t="shared" si="1459"/>
        <v>2.29269E-2</v>
      </c>
      <c r="BP3783" s="1">
        <v>40598</v>
      </c>
      <c r="BQ3783">
        <v>134.26</v>
      </c>
      <c r="BR3783">
        <f t="shared" si="1454"/>
        <v>1.3426</v>
      </c>
      <c r="BT3783" s="1">
        <v>40625</v>
      </c>
      <c r="BU3783">
        <v>1.1910000000000001</v>
      </c>
      <c r="BV3783">
        <f t="shared" si="1455"/>
        <v>1.191E-2</v>
      </c>
      <c r="BX3783" s="1">
        <v>40625</v>
      </c>
      <c r="BY3783">
        <v>1.5009999999999999</v>
      </c>
      <c r="BZ3783">
        <f t="shared" si="1456"/>
        <v>1.5009999999999999E-2</v>
      </c>
      <c r="CB3783" s="1">
        <v>40728</v>
      </c>
      <c r="CC3783">
        <v>2.036</v>
      </c>
      <c r="CD3783">
        <f t="shared" si="1457"/>
        <v>2.036E-2</v>
      </c>
      <c r="CG3783" s="1"/>
    </row>
    <row r="3784" spans="1:85" x14ac:dyDescent="0.3">
      <c r="A3784" s="21">
        <f t="shared" si="1458"/>
        <v>51109</v>
      </c>
      <c r="B3784" s="18">
        <f t="shared" si="1442"/>
        <v>112.421875</v>
      </c>
      <c r="C3784">
        <f t="shared" si="1460"/>
        <v>115</v>
      </c>
      <c r="D3784">
        <f t="shared" ca="1" si="1445"/>
        <v>-14.169444444444444</v>
      </c>
      <c r="E3784">
        <f ca="1">IF(currency="USD",'Future et co'!F3784,IF(currency="EUR",'Future et co'!G3784,FALSE))</f>
        <v>3.6070000000000005E-2</v>
      </c>
      <c r="F3784">
        <f t="shared" ca="1" si="1446"/>
        <v>3.6070000000000005E-2</v>
      </c>
      <c r="G3784">
        <f t="shared" ca="1" si="1447"/>
        <v>2.0569999999999998E-2</v>
      </c>
      <c r="L3784">
        <f t="shared" ca="1" si="1448"/>
        <v>127.8</v>
      </c>
      <c r="M3784">
        <f t="shared" ca="1" si="1443"/>
        <v>3.6070000000000005E-2</v>
      </c>
      <c r="R3784">
        <f t="shared" ca="1" si="1449"/>
        <v>127.8</v>
      </c>
      <c r="S3784">
        <f t="shared" ca="1" si="1444"/>
        <v>3.6070000000000005E-2</v>
      </c>
      <c r="U3784" s="1"/>
      <c r="W3784" t="str">
        <f t="shared" si="1461"/>
        <v/>
      </c>
      <c r="Y3784" s="1"/>
      <c r="AA3784">
        <f t="shared" si="1462"/>
        <v>0</v>
      </c>
      <c r="AC3784" s="1"/>
      <c r="AE3784">
        <f t="shared" si="1463"/>
        <v>0</v>
      </c>
      <c r="AH3784" s="1"/>
      <c r="AI3784" s="17"/>
      <c r="AJ3784" s="25"/>
      <c r="AU3784" s="1">
        <v>40612</v>
      </c>
      <c r="AV3784">
        <v>0.126</v>
      </c>
      <c r="AW3784">
        <f t="shared" si="1450"/>
        <v>1.2600000000000001E-3</v>
      </c>
      <c r="AY3784" s="1">
        <v>40613</v>
      </c>
      <c r="AZ3784">
        <v>0.13100000000000001</v>
      </c>
      <c r="BA3784">
        <f t="shared" si="1451"/>
        <v>1.31E-3</v>
      </c>
      <c r="BC3784" s="1">
        <v>40725</v>
      </c>
      <c r="BD3784">
        <v>0.38400000000000001</v>
      </c>
      <c r="BE3784">
        <f t="shared" si="1452"/>
        <v>3.8400000000000001E-3</v>
      </c>
      <c r="BG3784" s="1">
        <v>40725</v>
      </c>
      <c r="BH3784">
        <v>0.69799999999999995</v>
      </c>
      <c r="BI3784">
        <f t="shared" si="1453"/>
        <v>6.9799999999999992E-3</v>
      </c>
      <c r="BK3784" s="1">
        <v>41950</v>
      </c>
      <c r="BL3784">
        <v>2.29148</v>
      </c>
      <c r="BM3784">
        <f t="shared" si="1459"/>
        <v>2.2914799999999999E-2</v>
      </c>
      <c r="BP3784" s="1">
        <v>40597</v>
      </c>
      <c r="BQ3784">
        <v>134.12</v>
      </c>
      <c r="BR3784">
        <f t="shared" si="1454"/>
        <v>1.3411999999999999</v>
      </c>
      <c r="BT3784" s="1">
        <v>40624</v>
      </c>
      <c r="BU3784">
        <v>1.1850000000000001</v>
      </c>
      <c r="BV3784">
        <f t="shared" si="1455"/>
        <v>1.1850000000000001E-2</v>
      </c>
      <c r="BX3784" s="1">
        <v>40624</v>
      </c>
      <c r="BY3784">
        <v>1.496</v>
      </c>
      <c r="BZ3784">
        <f t="shared" si="1456"/>
        <v>1.4959999999999999E-2</v>
      </c>
      <c r="CB3784" s="1">
        <v>40725</v>
      </c>
      <c r="CC3784">
        <v>2.0219999999999998</v>
      </c>
      <c r="CD3784">
        <f t="shared" si="1457"/>
        <v>2.0219999999999998E-2</v>
      </c>
      <c r="CG3784" s="1"/>
    </row>
    <row r="3785" spans="1:85" x14ac:dyDescent="0.3">
      <c r="A3785" s="21">
        <f t="shared" si="1458"/>
        <v>51110</v>
      </c>
      <c r="B3785" s="18">
        <f t="shared" si="1442"/>
        <v>112.421875</v>
      </c>
      <c r="C3785">
        <f t="shared" si="1460"/>
        <v>115</v>
      </c>
      <c r="D3785">
        <f t="shared" ca="1" si="1445"/>
        <v>-14.172222222222222</v>
      </c>
      <c r="E3785">
        <f ca="1">IF(currency="USD",'Future et co'!F3785,IF(currency="EUR",'Future et co'!G3785,FALSE))</f>
        <v>3.6070000000000005E-2</v>
      </c>
      <c r="F3785">
        <f t="shared" ca="1" si="1446"/>
        <v>3.6070000000000005E-2</v>
      </c>
      <c r="G3785">
        <f t="shared" ca="1" si="1447"/>
        <v>2.0569999999999998E-2</v>
      </c>
      <c r="L3785">
        <f t="shared" ca="1" si="1448"/>
        <v>127.8</v>
      </c>
      <c r="M3785">
        <f t="shared" ca="1" si="1443"/>
        <v>3.6070000000000005E-2</v>
      </c>
      <c r="R3785">
        <f t="shared" ca="1" si="1449"/>
        <v>127.8</v>
      </c>
      <c r="S3785">
        <f t="shared" ca="1" si="1444"/>
        <v>3.6070000000000005E-2</v>
      </c>
      <c r="U3785" s="1"/>
      <c r="W3785" t="str">
        <f t="shared" si="1461"/>
        <v/>
      </c>
      <c r="Y3785" s="1"/>
      <c r="AA3785">
        <f t="shared" si="1462"/>
        <v>0</v>
      </c>
      <c r="AC3785" s="1"/>
      <c r="AE3785">
        <f t="shared" si="1463"/>
        <v>0</v>
      </c>
      <c r="AH3785" s="1"/>
      <c r="AI3785" s="17"/>
      <c r="AJ3785" s="25"/>
      <c r="AU3785" s="1">
        <v>40611</v>
      </c>
      <c r="AV3785">
        <v>0.128</v>
      </c>
      <c r="AW3785">
        <f t="shared" si="1450"/>
        <v>1.2800000000000001E-3</v>
      </c>
      <c r="AY3785" s="1">
        <v>40612</v>
      </c>
      <c r="AZ3785">
        <v>0.13800000000000001</v>
      </c>
      <c r="BA3785">
        <f t="shared" si="1451"/>
        <v>1.3800000000000002E-3</v>
      </c>
      <c r="BC3785" s="1">
        <v>40724</v>
      </c>
      <c r="BD3785">
        <v>0.36299999999999999</v>
      </c>
      <c r="BE3785">
        <f t="shared" si="1452"/>
        <v>3.63E-3</v>
      </c>
      <c r="BG3785" s="1">
        <v>40724</v>
      </c>
      <c r="BH3785">
        <v>0.66749999999999998</v>
      </c>
      <c r="BI3785">
        <f t="shared" si="1453"/>
        <v>6.6749999999999995E-3</v>
      </c>
      <c r="BK3785" s="1">
        <v>41953</v>
      </c>
      <c r="BL3785">
        <v>2.2859699999999998</v>
      </c>
      <c r="BM3785">
        <f t="shared" si="1459"/>
        <v>2.2859699999999997E-2</v>
      </c>
      <c r="BP3785" s="1">
        <v>40596</v>
      </c>
      <c r="BQ3785">
        <v>133.96</v>
      </c>
      <c r="BR3785">
        <f t="shared" si="1454"/>
        <v>1.3396000000000001</v>
      </c>
      <c r="BT3785" s="1">
        <v>40623</v>
      </c>
      <c r="BU3785">
        <v>1.179</v>
      </c>
      <c r="BV3785">
        <f t="shared" si="1455"/>
        <v>1.179E-2</v>
      </c>
      <c r="BX3785" s="1">
        <v>40623</v>
      </c>
      <c r="BY3785">
        <v>1.488</v>
      </c>
      <c r="BZ3785">
        <f t="shared" si="1456"/>
        <v>1.4879999999999999E-2</v>
      </c>
      <c r="CB3785" s="1">
        <v>40724</v>
      </c>
      <c r="CC3785">
        <v>1.9950000000000001</v>
      </c>
      <c r="CD3785">
        <f t="shared" si="1457"/>
        <v>1.9950000000000002E-2</v>
      </c>
      <c r="CG3785" s="1"/>
    </row>
    <row r="3786" spans="1:85" x14ac:dyDescent="0.3">
      <c r="A3786" s="21">
        <f t="shared" si="1458"/>
        <v>51111</v>
      </c>
      <c r="B3786" s="18">
        <f t="shared" si="1442"/>
        <v>112.421875</v>
      </c>
      <c r="C3786">
        <f t="shared" si="1460"/>
        <v>115</v>
      </c>
      <c r="D3786">
        <f t="shared" ca="1" si="1445"/>
        <v>-14.175000000000001</v>
      </c>
      <c r="E3786">
        <f ca="1">IF(currency="USD",'Future et co'!F3786,IF(currency="EUR",'Future et co'!G3786,FALSE))</f>
        <v>3.6070000000000005E-2</v>
      </c>
      <c r="F3786">
        <f t="shared" ca="1" si="1446"/>
        <v>3.6070000000000005E-2</v>
      </c>
      <c r="G3786">
        <f t="shared" ca="1" si="1447"/>
        <v>2.0569999999999998E-2</v>
      </c>
      <c r="L3786">
        <f t="shared" ca="1" si="1448"/>
        <v>127.8</v>
      </c>
      <c r="M3786">
        <f t="shared" ca="1" si="1443"/>
        <v>3.6070000000000005E-2</v>
      </c>
      <c r="R3786">
        <f t="shared" ca="1" si="1449"/>
        <v>127.8</v>
      </c>
      <c r="S3786">
        <f t="shared" ca="1" si="1444"/>
        <v>3.6070000000000005E-2</v>
      </c>
      <c r="U3786" s="1"/>
      <c r="W3786" t="str">
        <f t="shared" si="1461"/>
        <v/>
      </c>
      <c r="Y3786" s="1"/>
      <c r="AA3786">
        <f t="shared" si="1462"/>
        <v>0</v>
      </c>
      <c r="AC3786" s="1"/>
      <c r="AE3786">
        <f t="shared" si="1463"/>
        <v>0</v>
      </c>
      <c r="AH3786" s="1"/>
      <c r="AI3786" s="17"/>
      <c r="AJ3786" s="25"/>
      <c r="AU3786" s="1">
        <v>40610</v>
      </c>
      <c r="AV3786">
        <v>0.121</v>
      </c>
      <c r="AW3786">
        <f t="shared" si="1450"/>
        <v>1.2099999999999999E-3</v>
      </c>
      <c r="AY3786" s="1">
        <v>40611</v>
      </c>
      <c r="AZ3786">
        <v>0.13800000000000001</v>
      </c>
      <c r="BA3786">
        <f t="shared" si="1451"/>
        <v>1.3800000000000002E-3</v>
      </c>
      <c r="BC3786" s="1">
        <v>40723</v>
      </c>
      <c r="BD3786">
        <v>0.38100000000000001</v>
      </c>
      <c r="BE3786">
        <f t="shared" si="1452"/>
        <v>3.81E-3</v>
      </c>
      <c r="BG3786" s="1">
        <v>40723</v>
      </c>
      <c r="BH3786">
        <v>0.68500000000000005</v>
      </c>
      <c r="BI3786">
        <f t="shared" si="1453"/>
        <v>6.8500000000000002E-3</v>
      </c>
      <c r="BK3786" s="1">
        <v>41954</v>
      </c>
      <c r="BL3786">
        <v>2.2858299999999998</v>
      </c>
      <c r="BM3786">
        <f t="shared" si="1459"/>
        <v>2.2858299999999998E-2</v>
      </c>
      <c r="BP3786" s="1">
        <v>40595</v>
      </c>
      <c r="BQ3786">
        <v>133.55000000000001</v>
      </c>
      <c r="BR3786">
        <f t="shared" si="1454"/>
        <v>1.3355000000000001</v>
      </c>
      <c r="BT3786" s="1">
        <v>40620</v>
      </c>
      <c r="BU3786">
        <v>1.1719999999999999</v>
      </c>
      <c r="BV3786">
        <f t="shared" si="1455"/>
        <v>1.172E-2</v>
      </c>
      <c r="BX3786" s="1">
        <v>40620</v>
      </c>
      <c r="BY3786">
        <v>1.4790000000000001</v>
      </c>
      <c r="BZ3786">
        <f t="shared" si="1456"/>
        <v>1.4790000000000001E-2</v>
      </c>
      <c r="CB3786" s="1">
        <v>40723</v>
      </c>
      <c r="CC3786">
        <v>1.9650000000000001</v>
      </c>
      <c r="CD3786">
        <f t="shared" si="1457"/>
        <v>1.9650000000000001E-2</v>
      </c>
      <c r="CG3786" s="1"/>
    </row>
    <row r="3787" spans="1:85" x14ac:dyDescent="0.3">
      <c r="A3787" s="21">
        <f t="shared" si="1458"/>
        <v>51112</v>
      </c>
      <c r="B3787" s="18">
        <f t="shared" ref="B3787:B3850" si="1464">IFERROR(VLOOKUP(A3787,$CG$11:$CH$19999,2,FALSE),B3786)</f>
        <v>112.421875</v>
      </c>
      <c r="C3787">
        <f t="shared" si="1460"/>
        <v>115</v>
      </c>
      <c r="D3787">
        <f t="shared" ca="1" si="1445"/>
        <v>-14.177777777777777</v>
      </c>
      <c r="E3787">
        <f ca="1">IF(currency="USD",'Future et co'!F3787,IF(currency="EUR",'Future et co'!G3787,FALSE))</f>
        <v>3.6070000000000005E-2</v>
      </c>
      <c r="F3787">
        <f t="shared" ca="1" si="1446"/>
        <v>3.6070000000000005E-2</v>
      </c>
      <c r="G3787">
        <f t="shared" ca="1" si="1447"/>
        <v>2.0569999999999998E-2</v>
      </c>
      <c r="L3787">
        <f t="shared" ca="1" si="1448"/>
        <v>127.8</v>
      </c>
      <c r="M3787">
        <f t="shared" ref="M3787:M3850" ca="1" si="1465">IFERROR(IF(L3787&lt;0.25,VLOOKUP(I3787,$AU$11:$AW$5325,3,FALSE),IF(AND(L3787&gt;=0.25,L3787&lt;0.5),VLOOKUP(I3787,$AY$11:$BA$5325,3,FALSE),IF(AND(L3787&gt;=0.5,L3787&lt;1),VLOOKUP(I3787,$BC$11:$BE$5325,3,FALSE),VLOOKUP(I3787,$BG$11:$BI$5010,3,FALSE)))),M3786)</f>
        <v>3.6070000000000005E-2</v>
      </c>
      <c r="R3787">
        <f t="shared" ca="1" si="1449"/>
        <v>127.8</v>
      </c>
      <c r="S3787">
        <f t="shared" ref="S3787:S3850" ca="1" si="1466">IFERROR(IF(R3787&lt;0.25,VLOOKUP(O3787,$AU$11:$AW$5325,3,FALSE),IF(AND(R3787&gt;=0.25,R3787&lt;0.5),VLOOKUP(O3787,$AY$11:$BA$5325,3,FALSE),IF(AND(R3787&gt;=0.5,R3787&lt;1),VLOOKUP(O3787,$BC$11:$BE$5325,3,FALSE),VLOOKUP(O3787,$BG$11:$BI$5010,3,FALSE)))),S3786)</f>
        <v>3.6070000000000005E-2</v>
      </c>
      <c r="U3787" s="1"/>
      <c r="W3787" t="str">
        <f t="shared" si="1461"/>
        <v/>
      </c>
      <c r="Y3787" s="1"/>
      <c r="AA3787">
        <f t="shared" si="1462"/>
        <v>0</v>
      </c>
      <c r="AC3787" s="1"/>
      <c r="AE3787">
        <f t="shared" si="1463"/>
        <v>0</v>
      </c>
      <c r="AH3787" s="1"/>
      <c r="AI3787" s="17"/>
      <c r="AJ3787" s="25"/>
      <c r="AU3787" s="1">
        <v>40609</v>
      </c>
      <c r="AV3787">
        <v>0.123</v>
      </c>
      <c r="AW3787">
        <f t="shared" si="1450"/>
        <v>1.23E-3</v>
      </c>
      <c r="AY3787" s="1">
        <v>40610</v>
      </c>
      <c r="AZ3787">
        <v>0.13200000000000001</v>
      </c>
      <c r="BA3787">
        <f t="shared" si="1451"/>
        <v>1.32E-3</v>
      </c>
      <c r="BC3787" s="1">
        <v>40722</v>
      </c>
      <c r="BD3787">
        <v>0.42299999999999999</v>
      </c>
      <c r="BE3787">
        <f t="shared" si="1452"/>
        <v>4.2300000000000003E-3</v>
      </c>
      <c r="BG3787" s="1">
        <v>40722</v>
      </c>
      <c r="BH3787">
        <v>0.69</v>
      </c>
      <c r="BI3787">
        <f t="shared" si="1453"/>
        <v>6.8999999999999999E-3</v>
      </c>
      <c r="BK3787" s="1">
        <v>41955</v>
      </c>
      <c r="BL3787">
        <v>2.2889400000000002</v>
      </c>
      <c r="BM3787">
        <f t="shared" si="1459"/>
        <v>2.2889400000000001E-2</v>
      </c>
      <c r="BP3787" s="1">
        <v>40592</v>
      </c>
      <c r="BQ3787">
        <v>132.84</v>
      </c>
      <c r="BR3787">
        <f t="shared" si="1454"/>
        <v>1.3284</v>
      </c>
      <c r="BT3787" s="1">
        <v>40619</v>
      </c>
      <c r="BU3787">
        <v>1.17</v>
      </c>
      <c r="BV3787">
        <f t="shared" si="1455"/>
        <v>1.1699999999999999E-2</v>
      </c>
      <c r="BX3787" s="1">
        <v>40619</v>
      </c>
      <c r="BY3787">
        <v>1.478</v>
      </c>
      <c r="BZ3787">
        <f t="shared" si="1456"/>
        <v>1.478E-2</v>
      </c>
      <c r="CB3787" s="1">
        <v>40722</v>
      </c>
      <c r="CC3787">
        <v>1.952</v>
      </c>
      <c r="CD3787">
        <f t="shared" si="1457"/>
        <v>1.9519999999999999E-2</v>
      </c>
      <c r="CG3787" s="1"/>
    </row>
    <row r="3788" spans="1:85" x14ac:dyDescent="0.3">
      <c r="A3788" s="21">
        <f t="shared" si="1458"/>
        <v>51113</v>
      </c>
      <c r="B3788" s="18">
        <f t="shared" si="1464"/>
        <v>112.421875</v>
      </c>
      <c r="C3788">
        <f t="shared" si="1460"/>
        <v>115</v>
      </c>
      <c r="D3788">
        <f t="shared" ref="D3788:D3851" ca="1" si="1467">($B$7-A3788)/360</f>
        <v>-14.180555555555555</v>
      </c>
      <c r="E3788">
        <f ca="1">IF(currency="USD",'Future et co'!F3788,IF(currency="EUR",'Future et co'!G3788,FALSE))</f>
        <v>3.6070000000000005E-2</v>
      </c>
      <c r="F3788">
        <f t="shared" ref="F3788:F3851" ca="1" si="1468">IFERROR(IF(D3788&lt;0.25,VLOOKUP(A3788,$AU$11:$AW$5325,3,FALSE),IF(AND(D3788&gt;=0.25,D3788&lt;0.5),VLOOKUP(A3788,$AY$11:$BA$5325,3,FALSE),IF(AND(D3788&gt;=0.5,D3788&lt;1),VLOOKUP(A3788,$BC$11:$BE$5325,3,FALSE),VLOOKUP(A3788,$BG$11:$BI$5010,3,FALSE)))),F3787)</f>
        <v>3.6070000000000005E-2</v>
      </c>
      <c r="G3788">
        <f t="shared" ref="G3788:G3851" ca="1" si="1469">IFERROR(IF(D3788&lt;0.25,VLOOKUP(A3788,$BT$11:$BV$5325,3,FALSE),IF(AND(D3788&gt;=0.25,D3788&lt;0.5),VLOOKUP(A3788,$BX$11:$BZ$5325,3,FALSE),VLOOKUP(A3788,$CB$11:$CD$5325,3,FALSE))),G3787)</f>
        <v>2.0569999999999998E-2</v>
      </c>
      <c r="L3788">
        <f t="shared" ref="L3788:L3851" ca="1" si="1470">($J$7-I3788)/360</f>
        <v>127.8</v>
      </c>
      <c r="M3788">
        <f t="shared" ca="1" si="1465"/>
        <v>3.6070000000000005E-2</v>
      </c>
      <c r="R3788">
        <f t="shared" ref="R3788:R3851" ca="1" si="1471">($P$7-O3788)/360</f>
        <v>127.8</v>
      </c>
      <c r="S3788">
        <f t="shared" ca="1" si="1466"/>
        <v>3.6070000000000005E-2</v>
      </c>
      <c r="U3788" s="1"/>
      <c r="W3788" t="str">
        <f t="shared" si="1461"/>
        <v/>
      </c>
      <c r="Y3788" s="1"/>
      <c r="AA3788">
        <f t="shared" si="1462"/>
        <v>0</v>
      </c>
      <c r="AC3788" s="1"/>
      <c r="AE3788">
        <f t="shared" si="1463"/>
        <v>0</v>
      </c>
      <c r="AH3788" s="1"/>
      <c r="AI3788" s="17"/>
      <c r="AJ3788" s="25"/>
      <c r="AU3788" s="1">
        <v>40606</v>
      </c>
      <c r="AV3788">
        <v>0.127</v>
      </c>
      <c r="AW3788">
        <f t="shared" ref="AW3788:AW3851" si="1472">AV3788/100</f>
        <v>1.2700000000000001E-3</v>
      </c>
      <c r="AY3788" s="1">
        <v>40609</v>
      </c>
      <c r="AZ3788">
        <v>0.13100000000000001</v>
      </c>
      <c r="BA3788">
        <f t="shared" ref="BA3788:BA3851" si="1473">AZ3788/100</f>
        <v>1.31E-3</v>
      </c>
      <c r="BC3788" s="1">
        <v>40721</v>
      </c>
      <c r="BD3788">
        <v>0.43</v>
      </c>
      <c r="BE3788">
        <f t="shared" ref="BE3788:BE3851" si="1474">BD3788/100</f>
        <v>4.3E-3</v>
      </c>
      <c r="BG3788" s="1">
        <v>40721</v>
      </c>
      <c r="BH3788">
        <v>0.66200000000000003</v>
      </c>
      <c r="BI3788">
        <f t="shared" ref="BI3788:BI3851" si="1475">BH3788/100</f>
        <v>6.62E-3</v>
      </c>
      <c r="BK3788" s="1">
        <v>41956</v>
      </c>
      <c r="BL3788">
        <v>2.2868900000000001</v>
      </c>
      <c r="BM3788">
        <f t="shared" si="1459"/>
        <v>2.2868900000000001E-2</v>
      </c>
      <c r="BP3788" s="1">
        <v>40591</v>
      </c>
      <c r="BQ3788">
        <v>133.55000000000001</v>
      </c>
      <c r="BR3788">
        <f t="shared" ref="BR3788:BR3851" si="1476">BQ3788/100</f>
        <v>1.3355000000000001</v>
      </c>
      <c r="BT3788" s="1">
        <v>40618</v>
      </c>
      <c r="BU3788">
        <v>1.17</v>
      </c>
      <c r="BV3788">
        <f t="shared" ref="BV3788:BV3851" si="1477">BU3788/100</f>
        <v>1.1699999999999999E-2</v>
      </c>
      <c r="BX3788" s="1">
        <v>40618</v>
      </c>
      <c r="BY3788">
        <v>1.4770000000000001</v>
      </c>
      <c r="BZ3788">
        <f t="shared" ref="BZ3788:BZ3851" si="1478">BY3788/100</f>
        <v>1.477E-2</v>
      </c>
      <c r="CB3788" s="1">
        <v>40721</v>
      </c>
      <c r="CC3788">
        <v>1.9219999999999999</v>
      </c>
      <c r="CD3788">
        <f t="shared" ref="CD3788:CD3851" si="1479">CC3788/100</f>
        <v>1.9220000000000001E-2</v>
      </c>
      <c r="CG3788" s="1"/>
    </row>
    <row r="3789" spans="1:85" x14ac:dyDescent="0.3">
      <c r="A3789" s="21">
        <f t="shared" ref="A3789:A3852" si="1480">WORKDAY(A3788,1)</f>
        <v>51116</v>
      </c>
      <c r="B3789" s="18">
        <f t="shared" si="1464"/>
        <v>112.421875</v>
      </c>
      <c r="C3789">
        <f t="shared" si="1460"/>
        <v>115</v>
      </c>
      <c r="D3789">
        <f t="shared" ca="1" si="1467"/>
        <v>-14.188888888888888</v>
      </c>
      <c r="E3789">
        <f ca="1">IF(currency="USD",'Future et co'!F3789,IF(currency="EUR",'Future et co'!G3789,FALSE))</f>
        <v>3.6070000000000005E-2</v>
      </c>
      <c r="F3789">
        <f t="shared" ca="1" si="1468"/>
        <v>3.6070000000000005E-2</v>
      </c>
      <c r="G3789">
        <f t="shared" ca="1" si="1469"/>
        <v>2.0569999999999998E-2</v>
      </c>
      <c r="L3789">
        <f t="shared" ca="1" si="1470"/>
        <v>127.8</v>
      </c>
      <c r="M3789">
        <f t="shared" ca="1" si="1465"/>
        <v>3.6070000000000005E-2</v>
      </c>
      <c r="R3789">
        <f t="shared" ca="1" si="1471"/>
        <v>127.8</v>
      </c>
      <c r="S3789">
        <f t="shared" ca="1" si="1466"/>
        <v>3.6070000000000005E-2</v>
      </c>
      <c r="U3789" s="1"/>
      <c r="W3789" t="str">
        <f t="shared" si="1461"/>
        <v/>
      </c>
      <c r="Y3789" s="1"/>
      <c r="AA3789">
        <f t="shared" si="1462"/>
        <v>0</v>
      </c>
      <c r="AC3789" s="1"/>
      <c r="AE3789">
        <f t="shared" si="1463"/>
        <v>0</v>
      </c>
      <c r="AH3789" s="1"/>
      <c r="AI3789" s="17"/>
      <c r="AJ3789" s="25"/>
      <c r="AU3789" s="1">
        <v>40605</v>
      </c>
      <c r="AV3789">
        <v>0.1125</v>
      </c>
      <c r="AW3789">
        <f t="shared" si="1472"/>
        <v>1.1250000000000001E-3</v>
      </c>
      <c r="AY3789" s="1">
        <v>40606</v>
      </c>
      <c r="AZ3789">
        <v>0.13400000000000001</v>
      </c>
      <c r="BA3789">
        <f t="shared" si="1473"/>
        <v>1.34E-3</v>
      </c>
      <c r="BC3789" s="1">
        <v>40718</v>
      </c>
      <c r="BD3789">
        <v>0.42399999999999999</v>
      </c>
      <c r="BE3789">
        <f t="shared" si="1474"/>
        <v>4.2399999999999998E-3</v>
      </c>
      <c r="BG3789" s="1">
        <v>40718</v>
      </c>
      <c r="BH3789">
        <v>0.626</v>
      </c>
      <c r="BI3789">
        <f t="shared" si="1475"/>
        <v>6.2599999999999999E-3</v>
      </c>
      <c r="BK3789" s="1">
        <v>41957</v>
      </c>
      <c r="BL3789">
        <v>2.2857599999999998</v>
      </c>
      <c r="BM3789">
        <f t="shared" si="1459"/>
        <v>2.2857599999999999E-2</v>
      </c>
      <c r="BP3789" s="1">
        <v>40590</v>
      </c>
      <c r="BQ3789">
        <v>132.81</v>
      </c>
      <c r="BR3789">
        <f t="shared" si="1476"/>
        <v>1.3281000000000001</v>
      </c>
      <c r="BT3789" s="1">
        <v>40617</v>
      </c>
      <c r="BU3789">
        <v>1.167</v>
      </c>
      <c r="BV3789">
        <f t="shared" si="1477"/>
        <v>1.167E-2</v>
      </c>
      <c r="BX3789" s="1">
        <v>40617</v>
      </c>
      <c r="BY3789">
        <v>1.474</v>
      </c>
      <c r="BZ3789">
        <f t="shared" si="1478"/>
        <v>1.474E-2</v>
      </c>
      <c r="CB3789" s="1">
        <v>40718</v>
      </c>
      <c r="CC3789">
        <v>1.8680000000000001</v>
      </c>
      <c r="CD3789">
        <f t="shared" si="1479"/>
        <v>1.8680000000000002E-2</v>
      </c>
      <c r="CG3789" s="1"/>
    </row>
    <row r="3790" spans="1:85" x14ac:dyDescent="0.3">
      <c r="A3790" s="21">
        <f t="shared" si="1480"/>
        <v>51117</v>
      </c>
      <c r="B3790" s="18">
        <f t="shared" si="1464"/>
        <v>112.421875</v>
      </c>
      <c r="C3790">
        <f t="shared" si="1460"/>
        <v>115</v>
      </c>
      <c r="D3790">
        <f t="shared" ca="1" si="1467"/>
        <v>-14.191666666666666</v>
      </c>
      <c r="E3790">
        <f ca="1">IF(currency="USD",'Future et co'!F3790,IF(currency="EUR",'Future et co'!G3790,FALSE))</f>
        <v>3.6070000000000005E-2</v>
      </c>
      <c r="F3790">
        <f t="shared" ca="1" si="1468"/>
        <v>3.6070000000000005E-2</v>
      </c>
      <c r="G3790">
        <f t="shared" ca="1" si="1469"/>
        <v>2.0569999999999998E-2</v>
      </c>
      <c r="L3790">
        <f t="shared" ca="1" si="1470"/>
        <v>127.8</v>
      </c>
      <c r="M3790">
        <f t="shared" ca="1" si="1465"/>
        <v>3.6070000000000005E-2</v>
      </c>
      <c r="R3790">
        <f t="shared" ca="1" si="1471"/>
        <v>127.8</v>
      </c>
      <c r="S3790">
        <f t="shared" ca="1" si="1466"/>
        <v>3.6070000000000005E-2</v>
      </c>
      <c r="U3790" s="1"/>
      <c r="W3790" t="str">
        <f t="shared" si="1461"/>
        <v/>
      </c>
      <c r="Y3790" s="1"/>
      <c r="AA3790">
        <f t="shared" si="1462"/>
        <v>0</v>
      </c>
      <c r="AC3790" s="1"/>
      <c r="AE3790">
        <f t="shared" si="1463"/>
        <v>0</v>
      </c>
      <c r="AH3790" s="1"/>
      <c r="AI3790" s="17"/>
      <c r="AJ3790" s="25"/>
      <c r="AU3790" s="1">
        <v>40604</v>
      </c>
      <c r="AV3790">
        <v>0.126</v>
      </c>
      <c r="AW3790">
        <f t="shared" si="1472"/>
        <v>1.2600000000000001E-3</v>
      </c>
      <c r="AY3790" s="1">
        <v>40605</v>
      </c>
      <c r="AZ3790">
        <v>0.13900000000000001</v>
      </c>
      <c r="BA3790">
        <f t="shared" si="1473"/>
        <v>1.3900000000000002E-3</v>
      </c>
      <c r="BC3790" s="1">
        <v>40717</v>
      </c>
      <c r="BD3790">
        <v>0.38500000000000001</v>
      </c>
      <c r="BE3790">
        <f t="shared" si="1474"/>
        <v>3.8500000000000001E-3</v>
      </c>
      <c r="BG3790" s="1">
        <v>40717</v>
      </c>
      <c r="BH3790">
        <v>0.60099999999999998</v>
      </c>
      <c r="BI3790">
        <f t="shared" si="1475"/>
        <v>6.0099999999999997E-3</v>
      </c>
      <c r="BK3790" s="1">
        <v>41960</v>
      </c>
      <c r="BL3790">
        <v>2.2823699999999998</v>
      </c>
      <c r="BM3790">
        <f t="shared" ref="BM3790:BM3853" si="1481">BL3790/100</f>
        <v>2.2823699999999999E-2</v>
      </c>
      <c r="BP3790" s="1">
        <v>40589</v>
      </c>
      <c r="BQ3790">
        <v>132.38999999999999</v>
      </c>
      <c r="BR3790">
        <f t="shared" si="1476"/>
        <v>1.3238999999999999</v>
      </c>
      <c r="BT3790" s="1">
        <v>40616</v>
      </c>
      <c r="BU3790">
        <v>1.1739999999999999</v>
      </c>
      <c r="BV3790">
        <f t="shared" si="1477"/>
        <v>1.1739999999999999E-2</v>
      </c>
      <c r="BX3790" s="1">
        <v>40616</v>
      </c>
      <c r="BY3790">
        <v>1.4870000000000001</v>
      </c>
      <c r="BZ3790">
        <f t="shared" si="1478"/>
        <v>1.4870000000000001E-2</v>
      </c>
      <c r="CB3790" s="1">
        <v>40717</v>
      </c>
      <c r="CC3790">
        <v>1.9239999999999999</v>
      </c>
      <c r="CD3790">
        <f t="shared" si="1479"/>
        <v>1.924E-2</v>
      </c>
      <c r="CG3790" s="1"/>
    </row>
    <row r="3791" spans="1:85" x14ac:dyDescent="0.3">
      <c r="A3791" s="21">
        <f t="shared" si="1480"/>
        <v>51118</v>
      </c>
      <c r="B3791" s="18">
        <f t="shared" si="1464"/>
        <v>112.421875</v>
      </c>
      <c r="C3791">
        <f t="shared" si="1460"/>
        <v>115</v>
      </c>
      <c r="D3791">
        <f t="shared" ca="1" si="1467"/>
        <v>-14.194444444444445</v>
      </c>
      <c r="E3791">
        <f ca="1">IF(currency="USD",'Future et co'!F3791,IF(currency="EUR",'Future et co'!G3791,FALSE))</f>
        <v>3.6070000000000005E-2</v>
      </c>
      <c r="F3791">
        <f t="shared" ca="1" si="1468"/>
        <v>3.6070000000000005E-2</v>
      </c>
      <c r="G3791">
        <f t="shared" ca="1" si="1469"/>
        <v>2.0569999999999998E-2</v>
      </c>
      <c r="L3791">
        <f t="shared" ca="1" si="1470"/>
        <v>127.8</v>
      </c>
      <c r="M3791">
        <f t="shared" ca="1" si="1465"/>
        <v>3.6070000000000005E-2</v>
      </c>
      <c r="R3791">
        <f t="shared" ca="1" si="1471"/>
        <v>127.8</v>
      </c>
      <c r="S3791">
        <f t="shared" ca="1" si="1466"/>
        <v>3.6070000000000005E-2</v>
      </c>
      <c r="U3791" s="1"/>
      <c r="W3791" t="str">
        <f t="shared" si="1461"/>
        <v/>
      </c>
      <c r="Y3791" s="1"/>
      <c r="AA3791">
        <f t="shared" si="1462"/>
        <v>0</v>
      </c>
      <c r="AC3791" s="1"/>
      <c r="AE3791">
        <f t="shared" si="1463"/>
        <v>0</v>
      </c>
      <c r="AH3791" s="1"/>
      <c r="AI3791" s="17"/>
      <c r="AJ3791" s="25"/>
      <c r="AU3791" s="1">
        <v>40603</v>
      </c>
      <c r="AV3791">
        <v>0.13400000000000001</v>
      </c>
      <c r="AW3791">
        <f t="shared" si="1472"/>
        <v>1.34E-3</v>
      </c>
      <c r="AY3791" s="1">
        <v>40604</v>
      </c>
      <c r="AZ3791">
        <v>0.13500000000000001</v>
      </c>
      <c r="BA3791">
        <f t="shared" si="1473"/>
        <v>1.3500000000000001E-3</v>
      </c>
      <c r="BC3791" s="1">
        <v>40716</v>
      </c>
      <c r="BD3791">
        <v>0.38300000000000001</v>
      </c>
      <c r="BE3791">
        <f t="shared" si="1474"/>
        <v>3.8300000000000001E-3</v>
      </c>
      <c r="BG3791" s="1">
        <v>40716</v>
      </c>
      <c r="BH3791">
        <v>0.60799999999999998</v>
      </c>
      <c r="BI3791">
        <f t="shared" si="1475"/>
        <v>6.0799999999999995E-3</v>
      </c>
      <c r="BK3791" s="1">
        <v>41961</v>
      </c>
      <c r="BL3791">
        <v>2.2722500000000001</v>
      </c>
      <c r="BM3791">
        <f t="shared" si="1481"/>
        <v>2.27225E-2</v>
      </c>
      <c r="BP3791" s="1">
        <v>40588</v>
      </c>
      <c r="BQ3791">
        <v>132.38</v>
      </c>
      <c r="BR3791">
        <f t="shared" si="1476"/>
        <v>1.3237999999999999</v>
      </c>
      <c r="BT3791" s="1">
        <v>40613</v>
      </c>
      <c r="BU3791">
        <v>1.173</v>
      </c>
      <c r="BV3791">
        <f t="shared" si="1477"/>
        <v>1.1730000000000001E-2</v>
      </c>
      <c r="BX3791" s="1">
        <v>40613</v>
      </c>
      <c r="BY3791">
        <v>1.4890000000000001</v>
      </c>
      <c r="BZ3791">
        <f t="shared" si="1478"/>
        <v>1.489E-2</v>
      </c>
      <c r="CB3791" s="1">
        <v>40716</v>
      </c>
      <c r="CC3791">
        <v>1.923</v>
      </c>
      <c r="CD3791">
        <f t="shared" si="1479"/>
        <v>1.9230000000000001E-2</v>
      </c>
      <c r="CG3791" s="1"/>
    </row>
    <row r="3792" spans="1:85" x14ac:dyDescent="0.3">
      <c r="A3792" s="21">
        <f t="shared" si="1480"/>
        <v>51119</v>
      </c>
      <c r="B3792" s="18">
        <f t="shared" si="1464"/>
        <v>112.421875</v>
      </c>
      <c r="C3792">
        <f t="shared" si="1460"/>
        <v>115</v>
      </c>
      <c r="D3792">
        <f t="shared" ca="1" si="1467"/>
        <v>-14.197222222222223</v>
      </c>
      <c r="E3792">
        <f ca="1">IF(currency="USD",'Future et co'!F3792,IF(currency="EUR",'Future et co'!G3792,FALSE))</f>
        <v>3.6070000000000005E-2</v>
      </c>
      <c r="F3792">
        <f t="shared" ca="1" si="1468"/>
        <v>3.6070000000000005E-2</v>
      </c>
      <c r="G3792">
        <f t="shared" ca="1" si="1469"/>
        <v>2.0569999999999998E-2</v>
      </c>
      <c r="L3792">
        <f t="shared" ca="1" si="1470"/>
        <v>127.8</v>
      </c>
      <c r="M3792">
        <f t="shared" ca="1" si="1465"/>
        <v>3.6070000000000005E-2</v>
      </c>
      <c r="R3792">
        <f t="shared" ca="1" si="1471"/>
        <v>127.8</v>
      </c>
      <c r="S3792">
        <f t="shared" ca="1" si="1466"/>
        <v>3.6070000000000005E-2</v>
      </c>
      <c r="U3792" s="1"/>
      <c r="W3792" t="str">
        <f t="shared" si="1461"/>
        <v/>
      </c>
      <c r="Y3792" s="1"/>
      <c r="AA3792">
        <f t="shared" si="1462"/>
        <v>0</v>
      </c>
      <c r="AC3792" s="1"/>
      <c r="AE3792">
        <f t="shared" si="1463"/>
        <v>0</v>
      </c>
      <c r="AH3792" s="1"/>
      <c r="AI3792" s="17"/>
      <c r="AJ3792" s="25"/>
      <c r="AU3792" s="1">
        <v>40602</v>
      </c>
      <c r="AV3792">
        <v>0.128</v>
      </c>
      <c r="AW3792">
        <f t="shared" si="1472"/>
        <v>1.2800000000000001E-3</v>
      </c>
      <c r="AY3792" s="1">
        <v>40603</v>
      </c>
      <c r="AZ3792">
        <v>0.13900000000000001</v>
      </c>
      <c r="BA3792">
        <f t="shared" si="1473"/>
        <v>1.3900000000000002E-3</v>
      </c>
      <c r="BC3792" s="1">
        <v>40715</v>
      </c>
      <c r="BD3792">
        <v>0.38700000000000001</v>
      </c>
      <c r="BE3792">
        <f t="shared" si="1474"/>
        <v>3.8700000000000002E-3</v>
      </c>
      <c r="BG3792" s="1">
        <v>40715</v>
      </c>
      <c r="BH3792">
        <v>0.61599999999999999</v>
      </c>
      <c r="BI3792">
        <f t="shared" si="1475"/>
        <v>6.1599999999999997E-3</v>
      </c>
      <c r="BK3792" s="1">
        <v>41962</v>
      </c>
      <c r="BL3792">
        <v>2.2755999999999998</v>
      </c>
      <c r="BM3792">
        <f t="shared" si="1481"/>
        <v>2.2755999999999998E-2</v>
      </c>
      <c r="BP3792" s="1">
        <v>40585</v>
      </c>
      <c r="BQ3792">
        <v>132.5</v>
      </c>
      <c r="BR3792">
        <f t="shared" si="1476"/>
        <v>1.325</v>
      </c>
      <c r="BT3792" s="1">
        <v>40612</v>
      </c>
      <c r="BU3792">
        <v>1.175</v>
      </c>
      <c r="BV3792">
        <f t="shared" si="1477"/>
        <v>1.175E-2</v>
      </c>
      <c r="BX3792" s="1">
        <v>40612</v>
      </c>
      <c r="BY3792">
        <v>1.4910000000000001</v>
      </c>
      <c r="BZ3792">
        <f t="shared" si="1478"/>
        <v>1.4910000000000001E-2</v>
      </c>
      <c r="CB3792" s="1">
        <v>40715</v>
      </c>
      <c r="CC3792">
        <v>1.9770000000000001</v>
      </c>
      <c r="CD3792">
        <f t="shared" si="1479"/>
        <v>1.9769999999999999E-2</v>
      </c>
      <c r="CG3792" s="1"/>
    </row>
    <row r="3793" spans="1:85" x14ac:dyDescent="0.3">
      <c r="A3793" s="21">
        <f t="shared" si="1480"/>
        <v>51120</v>
      </c>
      <c r="B3793" s="18">
        <f t="shared" si="1464"/>
        <v>112.421875</v>
      </c>
      <c r="C3793">
        <f t="shared" si="1460"/>
        <v>115</v>
      </c>
      <c r="D3793">
        <f t="shared" ca="1" si="1467"/>
        <v>-14.2</v>
      </c>
      <c r="E3793">
        <f ca="1">IF(currency="USD",'Future et co'!F3793,IF(currency="EUR",'Future et co'!G3793,FALSE))</f>
        <v>3.6070000000000005E-2</v>
      </c>
      <c r="F3793">
        <f t="shared" ca="1" si="1468"/>
        <v>3.6070000000000005E-2</v>
      </c>
      <c r="G3793">
        <f t="shared" ca="1" si="1469"/>
        <v>2.0569999999999998E-2</v>
      </c>
      <c r="L3793">
        <f t="shared" ca="1" si="1470"/>
        <v>127.8</v>
      </c>
      <c r="M3793">
        <f t="shared" ca="1" si="1465"/>
        <v>3.6070000000000005E-2</v>
      </c>
      <c r="R3793">
        <f t="shared" ca="1" si="1471"/>
        <v>127.8</v>
      </c>
      <c r="S3793">
        <f t="shared" ca="1" si="1466"/>
        <v>3.6070000000000005E-2</v>
      </c>
      <c r="U3793" s="1"/>
      <c r="W3793" t="str">
        <f t="shared" si="1461"/>
        <v/>
      </c>
      <c r="Y3793" s="1"/>
      <c r="AA3793">
        <f t="shared" si="1462"/>
        <v>0</v>
      </c>
      <c r="AC3793" s="1"/>
      <c r="AE3793">
        <f t="shared" si="1463"/>
        <v>0</v>
      </c>
      <c r="AH3793" s="1"/>
      <c r="AI3793" s="17"/>
      <c r="AJ3793" s="25"/>
      <c r="AU3793" s="1">
        <v>40599</v>
      </c>
      <c r="AV3793">
        <v>0.13100000000000001</v>
      </c>
      <c r="AW3793">
        <f t="shared" si="1472"/>
        <v>1.31E-3</v>
      </c>
      <c r="AY3793" s="1">
        <v>40602</v>
      </c>
      <c r="AZ3793">
        <v>0.13200000000000001</v>
      </c>
      <c r="BA3793">
        <f t="shared" si="1473"/>
        <v>1.32E-3</v>
      </c>
      <c r="BC3793" s="1">
        <v>40714</v>
      </c>
      <c r="BD3793">
        <v>0.39500000000000002</v>
      </c>
      <c r="BE3793">
        <f t="shared" si="1474"/>
        <v>3.9500000000000004E-3</v>
      </c>
      <c r="BG3793" s="1">
        <v>40714</v>
      </c>
      <c r="BH3793">
        <v>0.623</v>
      </c>
      <c r="BI3793">
        <f t="shared" si="1475"/>
        <v>6.2300000000000003E-3</v>
      </c>
      <c r="BK3793" s="1">
        <v>41963</v>
      </c>
      <c r="BL3793">
        <v>2.2706400000000002</v>
      </c>
      <c r="BM3793">
        <f t="shared" si="1481"/>
        <v>2.2706400000000002E-2</v>
      </c>
      <c r="BP3793" s="1">
        <v>40584</v>
      </c>
      <c r="BQ3793">
        <v>132.11000000000001</v>
      </c>
      <c r="BR3793">
        <f t="shared" si="1476"/>
        <v>1.3211000000000002</v>
      </c>
      <c r="BT3793" s="1">
        <v>40611</v>
      </c>
      <c r="BU3793">
        <v>1.179</v>
      </c>
      <c r="BV3793">
        <f t="shared" si="1477"/>
        <v>1.179E-2</v>
      </c>
      <c r="BX3793" s="1">
        <v>40611</v>
      </c>
      <c r="BY3793">
        <v>1.494</v>
      </c>
      <c r="BZ3793">
        <f t="shared" si="1478"/>
        <v>1.494E-2</v>
      </c>
      <c r="CB3793" s="1">
        <v>40714</v>
      </c>
      <c r="CC3793">
        <v>1.952</v>
      </c>
      <c r="CD3793">
        <f t="shared" si="1479"/>
        <v>1.9519999999999999E-2</v>
      </c>
      <c r="CG3793" s="1"/>
    </row>
    <row r="3794" spans="1:85" x14ac:dyDescent="0.3">
      <c r="A3794" s="21">
        <f t="shared" si="1480"/>
        <v>51123</v>
      </c>
      <c r="B3794" s="18">
        <f t="shared" si="1464"/>
        <v>112.421875</v>
      </c>
      <c r="C3794">
        <f t="shared" si="1460"/>
        <v>115</v>
      </c>
      <c r="D3794">
        <f t="shared" ca="1" si="1467"/>
        <v>-14.208333333333334</v>
      </c>
      <c r="E3794">
        <f ca="1">IF(currency="USD",'Future et co'!F3794,IF(currency="EUR",'Future et co'!G3794,FALSE))</f>
        <v>3.6070000000000005E-2</v>
      </c>
      <c r="F3794">
        <f t="shared" ca="1" si="1468"/>
        <v>3.6070000000000005E-2</v>
      </c>
      <c r="G3794">
        <f t="shared" ca="1" si="1469"/>
        <v>2.0569999999999998E-2</v>
      </c>
      <c r="L3794">
        <f t="shared" ca="1" si="1470"/>
        <v>127.8</v>
      </c>
      <c r="M3794">
        <f t="shared" ca="1" si="1465"/>
        <v>3.6070000000000005E-2</v>
      </c>
      <c r="R3794">
        <f t="shared" ca="1" si="1471"/>
        <v>127.8</v>
      </c>
      <c r="S3794">
        <f t="shared" ca="1" si="1466"/>
        <v>3.6070000000000005E-2</v>
      </c>
      <c r="U3794" s="1"/>
      <c r="W3794" t="str">
        <f t="shared" si="1461"/>
        <v/>
      </c>
      <c r="Y3794" s="1"/>
      <c r="AA3794">
        <f t="shared" si="1462"/>
        <v>0</v>
      </c>
      <c r="AC3794" s="1"/>
      <c r="AE3794">
        <f t="shared" si="1463"/>
        <v>0</v>
      </c>
      <c r="AH3794" s="1"/>
      <c r="AI3794" s="17"/>
      <c r="AJ3794" s="25"/>
      <c r="AU3794" s="1">
        <v>40598</v>
      </c>
      <c r="AV3794">
        <v>0.13300000000000001</v>
      </c>
      <c r="AW3794">
        <f t="shared" si="1472"/>
        <v>1.33E-3</v>
      </c>
      <c r="AY3794" s="1">
        <v>40599</v>
      </c>
      <c r="AZ3794">
        <v>0.13700000000000001</v>
      </c>
      <c r="BA3794">
        <f t="shared" si="1473"/>
        <v>1.3700000000000001E-3</v>
      </c>
      <c r="BC3794" s="1">
        <v>40711</v>
      </c>
      <c r="BD3794">
        <v>0.39800000000000002</v>
      </c>
      <c r="BE3794">
        <f t="shared" si="1474"/>
        <v>3.98E-3</v>
      </c>
      <c r="BG3794" s="1">
        <v>40711</v>
      </c>
      <c r="BH3794">
        <v>0.61299999999999999</v>
      </c>
      <c r="BI3794">
        <f t="shared" si="1475"/>
        <v>6.13E-3</v>
      </c>
      <c r="BK3794" s="1">
        <v>41964</v>
      </c>
      <c r="BL3794">
        <v>2.2588900000000001</v>
      </c>
      <c r="BM3794">
        <f t="shared" si="1481"/>
        <v>2.2588900000000002E-2</v>
      </c>
      <c r="BP3794" s="1">
        <v>40583</v>
      </c>
      <c r="BQ3794">
        <v>132.02000000000001</v>
      </c>
      <c r="BR3794">
        <f t="shared" si="1476"/>
        <v>1.3202</v>
      </c>
      <c r="BT3794" s="1">
        <v>40610</v>
      </c>
      <c r="BU3794">
        <v>1.18</v>
      </c>
      <c r="BV3794">
        <f t="shared" si="1477"/>
        <v>1.18E-2</v>
      </c>
      <c r="BX3794" s="1">
        <v>40610</v>
      </c>
      <c r="BY3794">
        <v>1.4930000000000001</v>
      </c>
      <c r="BZ3794">
        <f t="shared" si="1478"/>
        <v>1.4930000000000001E-2</v>
      </c>
      <c r="CB3794" s="1">
        <v>40711</v>
      </c>
      <c r="CC3794">
        <v>1.915</v>
      </c>
      <c r="CD3794">
        <f t="shared" si="1479"/>
        <v>1.915E-2</v>
      </c>
      <c r="CG3794" s="1"/>
    </row>
    <row r="3795" spans="1:85" x14ac:dyDescent="0.3">
      <c r="A3795" s="21">
        <f t="shared" si="1480"/>
        <v>51124</v>
      </c>
      <c r="B3795" s="18">
        <f t="shared" si="1464"/>
        <v>112.421875</v>
      </c>
      <c r="C3795">
        <f t="shared" si="1460"/>
        <v>115</v>
      </c>
      <c r="D3795">
        <f t="shared" ca="1" si="1467"/>
        <v>-14.21111111111111</v>
      </c>
      <c r="E3795">
        <f ca="1">IF(currency="USD",'Future et co'!F3795,IF(currency="EUR",'Future et co'!G3795,FALSE))</f>
        <v>3.6070000000000005E-2</v>
      </c>
      <c r="F3795">
        <f t="shared" ca="1" si="1468"/>
        <v>3.6070000000000005E-2</v>
      </c>
      <c r="G3795">
        <f t="shared" ca="1" si="1469"/>
        <v>2.0569999999999998E-2</v>
      </c>
      <c r="L3795">
        <f t="shared" ca="1" si="1470"/>
        <v>127.8</v>
      </c>
      <c r="M3795">
        <f t="shared" ca="1" si="1465"/>
        <v>3.6070000000000005E-2</v>
      </c>
      <c r="R3795">
        <f t="shared" ca="1" si="1471"/>
        <v>127.8</v>
      </c>
      <c r="S3795">
        <f t="shared" ca="1" si="1466"/>
        <v>3.6070000000000005E-2</v>
      </c>
      <c r="U3795" s="1"/>
      <c r="W3795" t="str">
        <f t="shared" si="1461"/>
        <v/>
      </c>
      <c r="Y3795" s="1"/>
      <c r="AA3795">
        <f t="shared" si="1462"/>
        <v>0</v>
      </c>
      <c r="AC3795" s="1"/>
      <c r="AE3795">
        <f t="shared" si="1463"/>
        <v>0</v>
      </c>
      <c r="AH3795" s="1"/>
      <c r="AI3795" s="17"/>
      <c r="AJ3795" s="25"/>
      <c r="AU3795" s="1">
        <v>40597</v>
      </c>
      <c r="AV3795">
        <v>0.13400000000000001</v>
      </c>
      <c r="AW3795">
        <f t="shared" si="1472"/>
        <v>1.34E-3</v>
      </c>
      <c r="AY3795" s="1">
        <v>40598</v>
      </c>
      <c r="AZ3795">
        <v>0.14000000000000001</v>
      </c>
      <c r="BA3795">
        <f t="shared" si="1473"/>
        <v>1.4000000000000002E-3</v>
      </c>
      <c r="BC3795" s="1">
        <v>40710</v>
      </c>
      <c r="BD3795">
        <v>0.41099999999999998</v>
      </c>
      <c r="BE3795">
        <f t="shared" si="1474"/>
        <v>4.1099999999999999E-3</v>
      </c>
      <c r="BG3795" s="1">
        <v>40710</v>
      </c>
      <c r="BH3795">
        <v>0.63500000000000001</v>
      </c>
      <c r="BI3795">
        <f t="shared" si="1475"/>
        <v>6.3499999999999997E-3</v>
      </c>
      <c r="BK3795" s="1">
        <v>41967</v>
      </c>
      <c r="BL3795">
        <v>2.2536399999999999</v>
      </c>
      <c r="BM3795">
        <f t="shared" si="1481"/>
        <v>2.2536399999999998E-2</v>
      </c>
      <c r="BP3795" s="1">
        <v>40582</v>
      </c>
      <c r="BQ3795">
        <v>132.54</v>
      </c>
      <c r="BR3795">
        <f t="shared" si="1476"/>
        <v>1.3253999999999999</v>
      </c>
      <c r="BT3795" s="1">
        <v>40609</v>
      </c>
      <c r="BU3795">
        <v>1.1719999999999999</v>
      </c>
      <c r="BV3795">
        <f t="shared" si="1477"/>
        <v>1.172E-2</v>
      </c>
      <c r="BX3795" s="1">
        <v>40609</v>
      </c>
      <c r="BY3795">
        <v>1.4870000000000001</v>
      </c>
      <c r="BZ3795">
        <f t="shared" si="1478"/>
        <v>1.4870000000000001E-2</v>
      </c>
      <c r="CB3795" s="1">
        <v>40710</v>
      </c>
      <c r="CC3795">
        <v>1.915</v>
      </c>
      <c r="CD3795">
        <f t="shared" si="1479"/>
        <v>1.915E-2</v>
      </c>
      <c r="CG3795" s="1"/>
    </row>
    <row r="3796" spans="1:85" x14ac:dyDescent="0.3">
      <c r="A3796" s="21">
        <f t="shared" si="1480"/>
        <v>51125</v>
      </c>
      <c r="B3796" s="18">
        <f t="shared" si="1464"/>
        <v>112.421875</v>
      </c>
      <c r="C3796">
        <f t="shared" si="1460"/>
        <v>115</v>
      </c>
      <c r="D3796">
        <f t="shared" ca="1" si="1467"/>
        <v>-14.213888888888889</v>
      </c>
      <c r="E3796">
        <f ca="1">IF(currency="USD",'Future et co'!F3796,IF(currency="EUR",'Future et co'!G3796,FALSE))</f>
        <v>3.6070000000000005E-2</v>
      </c>
      <c r="F3796">
        <f t="shared" ca="1" si="1468"/>
        <v>3.6070000000000005E-2</v>
      </c>
      <c r="G3796">
        <f t="shared" ca="1" si="1469"/>
        <v>2.0569999999999998E-2</v>
      </c>
      <c r="L3796">
        <f t="shared" ca="1" si="1470"/>
        <v>127.8</v>
      </c>
      <c r="M3796">
        <f t="shared" ca="1" si="1465"/>
        <v>3.6070000000000005E-2</v>
      </c>
      <c r="R3796">
        <f t="shared" ca="1" si="1471"/>
        <v>127.8</v>
      </c>
      <c r="S3796">
        <f t="shared" ca="1" si="1466"/>
        <v>3.6070000000000005E-2</v>
      </c>
      <c r="U3796" s="1"/>
      <c r="W3796" t="str">
        <f t="shared" si="1461"/>
        <v/>
      </c>
      <c r="Y3796" s="1"/>
      <c r="AA3796">
        <f t="shared" si="1462"/>
        <v>0</v>
      </c>
      <c r="AC3796" s="1"/>
      <c r="AE3796">
        <f t="shared" si="1463"/>
        <v>0</v>
      </c>
      <c r="AH3796" s="1"/>
      <c r="AI3796" s="17"/>
      <c r="AJ3796" s="25"/>
      <c r="AU3796" s="1">
        <v>40596</v>
      </c>
      <c r="AV3796">
        <v>0.13100000000000001</v>
      </c>
      <c r="AW3796">
        <f t="shared" si="1472"/>
        <v>1.31E-3</v>
      </c>
      <c r="AY3796" s="1">
        <v>40597</v>
      </c>
      <c r="AZ3796">
        <v>0.14199999999999999</v>
      </c>
      <c r="BA3796">
        <f t="shared" si="1473"/>
        <v>1.4199999999999998E-3</v>
      </c>
      <c r="BC3796" s="1">
        <v>40709</v>
      </c>
      <c r="BD3796">
        <v>0.38200000000000001</v>
      </c>
      <c r="BE3796">
        <f t="shared" si="1474"/>
        <v>3.82E-3</v>
      </c>
      <c r="BG3796" s="1">
        <v>40709</v>
      </c>
      <c r="BH3796">
        <v>0.59199999999999997</v>
      </c>
      <c r="BI3796">
        <f t="shared" si="1475"/>
        <v>5.9199999999999999E-3</v>
      </c>
      <c r="BK3796" s="1">
        <v>41968</v>
      </c>
      <c r="BL3796">
        <v>2.25915</v>
      </c>
      <c r="BM3796">
        <f t="shared" si="1481"/>
        <v>2.25915E-2</v>
      </c>
      <c r="BP3796" s="1">
        <v>40581</v>
      </c>
      <c r="BQ3796">
        <v>132.59</v>
      </c>
      <c r="BR3796">
        <f t="shared" si="1476"/>
        <v>1.3259000000000001</v>
      </c>
      <c r="BT3796" s="1">
        <v>40606</v>
      </c>
      <c r="BU3796">
        <v>1.1619999999999999</v>
      </c>
      <c r="BV3796">
        <f t="shared" si="1477"/>
        <v>1.1619999999999998E-2</v>
      </c>
      <c r="BX3796" s="1">
        <v>40606</v>
      </c>
      <c r="BY3796">
        <v>1.4750000000000001</v>
      </c>
      <c r="BZ3796">
        <f t="shared" si="1478"/>
        <v>1.4750000000000001E-2</v>
      </c>
      <c r="CB3796" s="1">
        <v>40709</v>
      </c>
      <c r="CC3796">
        <v>1.9</v>
      </c>
      <c r="CD3796">
        <f t="shared" si="1479"/>
        <v>1.9E-2</v>
      </c>
      <c r="CG3796" s="1"/>
    </row>
    <row r="3797" spans="1:85" x14ac:dyDescent="0.3">
      <c r="A3797" s="21">
        <f t="shared" si="1480"/>
        <v>51126</v>
      </c>
      <c r="B3797" s="18">
        <f t="shared" si="1464"/>
        <v>112.421875</v>
      </c>
      <c r="C3797">
        <f t="shared" si="1460"/>
        <v>115</v>
      </c>
      <c r="D3797">
        <f t="shared" ca="1" si="1467"/>
        <v>-14.216666666666667</v>
      </c>
      <c r="E3797">
        <f ca="1">IF(currency="USD",'Future et co'!F3797,IF(currency="EUR",'Future et co'!G3797,FALSE))</f>
        <v>3.6070000000000005E-2</v>
      </c>
      <c r="F3797">
        <f t="shared" ca="1" si="1468"/>
        <v>3.6070000000000005E-2</v>
      </c>
      <c r="G3797">
        <f t="shared" ca="1" si="1469"/>
        <v>2.0569999999999998E-2</v>
      </c>
      <c r="L3797">
        <f t="shared" ca="1" si="1470"/>
        <v>127.8</v>
      </c>
      <c r="M3797">
        <f t="shared" ca="1" si="1465"/>
        <v>3.6070000000000005E-2</v>
      </c>
      <c r="R3797">
        <f t="shared" ca="1" si="1471"/>
        <v>127.8</v>
      </c>
      <c r="S3797">
        <f t="shared" ca="1" si="1466"/>
        <v>3.6070000000000005E-2</v>
      </c>
      <c r="U3797" s="1"/>
      <c r="W3797" t="str">
        <f t="shared" si="1461"/>
        <v/>
      </c>
      <c r="Y3797" s="1"/>
      <c r="AA3797">
        <f t="shared" si="1462"/>
        <v>0</v>
      </c>
      <c r="AC3797" s="1"/>
      <c r="AE3797">
        <f t="shared" si="1463"/>
        <v>0</v>
      </c>
      <c r="AH3797" s="1"/>
      <c r="AI3797" s="17"/>
      <c r="AJ3797" s="25"/>
      <c r="AU3797" s="1">
        <v>40595</v>
      </c>
      <c r="AV3797">
        <v>0.13</v>
      </c>
      <c r="AW3797">
        <f t="shared" si="1472"/>
        <v>1.2999999999999999E-3</v>
      </c>
      <c r="AY3797" s="1">
        <v>40596</v>
      </c>
      <c r="AZ3797">
        <v>0.14299999999999999</v>
      </c>
      <c r="BA3797">
        <f t="shared" si="1473"/>
        <v>1.4299999999999998E-3</v>
      </c>
      <c r="BC3797" s="1">
        <v>40708</v>
      </c>
      <c r="BD3797">
        <v>0.35099999999999998</v>
      </c>
      <c r="BE3797">
        <f t="shared" si="1474"/>
        <v>3.5099999999999997E-3</v>
      </c>
      <c r="BG3797" s="1">
        <v>40708</v>
      </c>
      <c r="BH3797">
        <v>0.627</v>
      </c>
      <c r="BI3797">
        <f t="shared" si="1475"/>
        <v>6.2700000000000004E-3</v>
      </c>
      <c r="BK3797" s="1">
        <v>41969</v>
      </c>
      <c r="BL3797">
        <v>2.25292</v>
      </c>
      <c r="BM3797">
        <f t="shared" si="1481"/>
        <v>2.2529199999999999E-2</v>
      </c>
      <c r="BP3797" s="1">
        <v>40578</v>
      </c>
      <c r="BQ3797">
        <v>132.36000000000001</v>
      </c>
      <c r="BR3797">
        <f t="shared" si="1476"/>
        <v>1.3236000000000001</v>
      </c>
      <c r="BT3797" s="1">
        <v>40605</v>
      </c>
      <c r="BU3797">
        <v>1.0980000000000001</v>
      </c>
      <c r="BV3797">
        <f t="shared" si="1477"/>
        <v>1.098E-2</v>
      </c>
      <c r="BX3797" s="1">
        <v>40605</v>
      </c>
      <c r="BY3797">
        <v>1.385</v>
      </c>
      <c r="BZ3797">
        <f t="shared" si="1478"/>
        <v>1.3849999999999999E-2</v>
      </c>
      <c r="CB3797" s="1">
        <v>40708</v>
      </c>
      <c r="CC3797">
        <v>1.9510000000000001</v>
      </c>
      <c r="CD3797">
        <f t="shared" si="1479"/>
        <v>1.951E-2</v>
      </c>
      <c r="CG3797" s="1"/>
    </row>
    <row r="3798" spans="1:85" x14ac:dyDescent="0.3">
      <c r="A3798" s="21">
        <f t="shared" si="1480"/>
        <v>51127</v>
      </c>
      <c r="B3798" s="18">
        <f t="shared" si="1464"/>
        <v>112.421875</v>
      </c>
      <c r="C3798">
        <f t="shared" si="1460"/>
        <v>115</v>
      </c>
      <c r="D3798">
        <f t="shared" ca="1" si="1467"/>
        <v>-14.219444444444445</v>
      </c>
      <c r="E3798">
        <f ca="1">IF(currency="USD",'Future et co'!F3798,IF(currency="EUR",'Future et co'!G3798,FALSE))</f>
        <v>3.6070000000000005E-2</v>
      </c>
      <c r="F3798">
        <f t="shared" ca="1" si="1468"/>
        <v>3.6070000000000005E-2</v>
      </c>
      <c r="G3798">
        <f t="shared" ca="1" si="1469"/>
        <v>2.0569999999999998E-2</v>
      </c>
      <c r="L3798">
        <f t="shared" ca="1" si="1470"/>
        <v>127.8</v>
      </c>
      <c r="M3798">
        <f t="shared" ca="1" si="1465"/>
        <v>3.6070000000000005E-2</v>
      </c>
      <c r="R3798">
        <f t="shared" ca="1" si="1471"/>
        <v>127.8</v>
      </c>
      <c r="S3798">
        <f t="shared" ca="1" si="1466"/>
        <v>3.6070000000000005E-2</v>
      </c>
      <c r="U3798" s="1"/>
      <c r="W3798" t="str">
        <f t="shared" si="1461"/>
        <v/>
      </c>
      <c r="Y3798" s="1"/>
      <c r="AA3798">
        <f t="shared" si="1462"/>
        <v>0</v>
      </c>
      <c r="AC3798" s="1"/>
      <c r="AE3798">
        <f t="shared" si="1463"/>
        <v>0</v>
      </c>
      <c r="AH3798" s="1"/>
      <c r="AI3798" s="17"/>
      <c r="AJ3798" s="25"/>
      <c r="AU3798" s="1">
        <v>40592</v>
      </c>
      <c r="AV3798">
        <v>0.13100000000000001</v>
      </c>
      <c r="AW3798">
        <f t="shared" si="1472"/>
        <v>1.31E-3</v>
      </c>
      <c r="AY3798" s="1">
        <v>40595</v>
      </c>
      <c r="AZ3798">
        <v>0.125</v>
      </c>
      <c r="BA3798">
        <f t="shared" si="1473"/>
        <v>1.25E-3</v>
      </c>
      <c r="BC3798" s="1">
        <v>40707</v>
      </c>
      <c r="BD3798">
        <v>0.34399999999999997</v>
      </c>
      <c r="BE3798">
        <f t="shared" si="1474"/>
        <v>3.4399999999999999E-3</v>
      </c>
      <c r="BG3798" s="1">
        <v>40707</v>
      </c>
      <c r="BH3798">
        <v>0.58599999999999997</v>
      </c>
      <c r="BI3798">
        <f t="shared" si="1475"/>
        <v>5.8599999999999998E-3</v>
      </c>
      <c r="BK3798" s="1">
        <v>41970</v>
      </c>
      <c r="BL3798">
        <v>2.25292</v>
      </c>
      <c r="BM3798">
        <f t="shared" si="1481"/>
        <v>2.2529199999999999E-2</v>
      </c>
      <c r="BP3798" s="1">
        <v>40577</v>
      </c>
      <c r="BQ3798">
        <v>132.97999999999999</v>
      </c>
      <c r="BR3798">
        <f t="shared" si="1476"/>
        <v>1.3297999999999999</v>
      </c>
      <c r="BT3798" s="1">
        <v>40604</v>
      </c>
      <c r="BU3798">
        <v>1.095</v>
      </c>
      <c r="BV3798">
        <f t="shared" si="1477"/>
        <v>1.095E-2</v>
      </c>
      <c r="BX3798" s="1">
        <v>40604</v>
      </c>
      <c r="BY3798">
        <v>1.381</v>
      </c>
      <c r="BZ3798">
        <f t="shared" si="1478"/>
        <v>1.3809999999999999E-2</v>
      </c>
      <c r="CB3798" s="1">
        <v>40707</v>
      </c>
      <c r="CC3798">
        <v>1.9279999999999999</v>
      </c>
      <c r="CD3798">
        <f t="shared" si="1479"/>
        <v>1.9279999999999999E-2</v>
      </c>
      <c r="CG3798" s="1"/>
    </row>
    <row r="3799" spans="1:85" x14ac:dyDescent="0.3">
      <c r="A3799" s="21">
        <f t="shared" si="1480"/>
        <v>51130</v>
      </c>
      <c r="B3799" s="18">
        <f t="shared" si="1464"/>
        <v>112.421875</v>
      </c>
      <c r="C3799">
        <f t="shared" si="1460"/>
        <v>115</v>
      </c>
      <c r="D3799">
        <f t="shared" ca="1" si="1467"/>
        <v>-14.227777777777778</v>
      </c>
      <c r="E3799">
        <f ca="1">IF(currency="USD",'Future et co'!F3799,IF(currency="EUR",'Future et co'!G3799,FALSE))</f>
        <v>3.6070000000000005E-2</v>
      </c>
      <c r="F3799">
        <f t="shared" ca="1" si="1468"/>
        <v>3.6070000000000005E-2</v>
      </c>
      <c r="G3799">
        <f t="shared" ca="1" si="1469"/>
        <v>2.0569999999999998E-2</v>
      </c>
      <c r="L3799">
        <f t="shared" ca="1" si="1470"/>
        <v>127.8</v>
      </c>
      <c r="M3799">
        <f t="shared" ca="1" si="1465"/>
        <v>3.6070000000000005E-2</v>
      </c>
      <c r="R3799">
        <f t="shared" ca="1" si="1471"/>
        <v>127.8</v>
      </c>
      <c r="S3799">
        <f t="shared" ca="1" si="1466"/>
        <v>3.6070000000000005E-2</v>
      </c>
      <c r="U3799" s="1"/>
      <c r="W3799" t="str">
        <f t="shared" si="1461"/>
        <v/>
      </c>
      <c r="Y3799" s="1"/>
      <c r="AA3799">
        <f t="shared" si="1462"/>
        <v>0</v>
      </c>
      <c r="AC3799" s="1"/>
      <c r="AE3799">
        <f t="shared" si="1463"/>
        <v>0</v>
      </c>
      <c r="AH3799" s="1"/>
      <c r="AI3799" s="17"/>
      <c r="AJ3799" s="25"/>
      <c r="AU3799" s="1">
        <v>40591</v>
      </c>
      <c r="AV3799">
        <v>0.13500000000000001</v>
      </c>
      <c r="AW3799">
        <f t="shared" si="1472"/>
        <v>1.3500000000000001E-3</v>
      </c>
      <c r="AY3799" s="1">
        <v>40592</v>
      </c>
      <c r="AZ3799">
        <v>0.14099999999999999</v>
      </c>
      <c r="BA3799">
        <f t="shared" si="1473"/>
        <v>1.4099999999999998E-3</v>
      </c>
      <c r="BC3799" s="1">
        <v>40704</v>
      </c>
      <c r="BD3799">
        <v>0.34799999999999998</v>
      </c>
      <c r="BE3799">
        <f t="shared" si="1474"/>
        <v>3.4799999999999996E-3</v>
      </c>
      <c r="BG3799" s="1">
        <v>40704</v>
      </c>
      <c r="BH3799">
        <v>0.57699999999999996</v>
      </c>
      <c r="BI3799">
        <f t="shared" si="1475"/>
        <v>5.77E-3</v>
      </c>
      <c r="BK3799" s="1">
        <v>41971</v>
      </c>
      <c r="BL3799">
        <v>2.2661799999999999</v>
      </c>
      <c r="BM3799">
        <f t="shared" si="1481"/>
        <v>2.2661799999999999E-2</v>
      </c>
      <c r="BP3799" s="1">
        <v>40576</v>
      </c>
      <c r="BQ3799">
        <v>132.6</v>
      </c>
      <c r="BR3799">
        <f t="shared" si="1476"/>
        <v>1.3259999999999998</v>
      </c>
      <c r="BT3799" s="1">
        <v>40603</v>
      </c>
      <c r="BU3799">
        <v>1.0960000000000001</v>
      </c>
      <c r="BV3799">
        <f t="shared" si="1477"/>
        <v>1.0960000000000001E-2</v>
      </c>
      <c r="BX3799" s="1">
        <v>40603</v>
      </c>
      <c r="BY3799">
        <v>1.3819999999999999</v>
      </c>
      <c r="BZ3799">
        <f t="shared" si="1478"/>
        <v>1.3819999999999999E-2</v>
      </c>
      <c r="CB3799" s="1">
        <v>40704</v>
      </c>
      <c r="CC3799">
        <v>1.921</v>
      </c>
      <c r="CD3799">
        <f t="shared" si="1479"/>
        <v>1.9210000000000001E-2</v>
      </c>
      <c r="CG3799" s="1"/>
    </row>
    <row r="3800" spans="1:85" x14ac:dyDescent="0.3">
      <c r="A3800" s="21">
        <f t="shared" si="1480"/>
        <v>51131</v>
      </c>
      <c r="B3800" s="18">
        <f t="shared" si="1464"/>
        <v>112.421875</v>
      </c>
      <c r="C3800">
        <f t="shared" si="1460"/>
        <v>115</v>
      </c>
      <c r="D3800">
        <f t="shared" ca="1" si="1467"/>
        <v>-14.230555555555556</v>
      </c>
      <c r="E3800">
        <f ca="1">IF(currency="USD",'Future et co'!F3800,IF(currency="EUR",'Future et co'!G3800,FALSE))</f>
        <v>3.6070000000000005E-2</v>
      </c>
      <c r="F3800">
        <f t="shared" ca="1" si="1468"/>
        <v>3.6070000000000005E-2</v>
      </c>
      <c r="G3800">
        <f t="shared" ca="1" si="1469"/>
        <v>2.0569999999999998E-2</v>
      </c>
      <c r="L3800">
        <f t="shared" ca="1" si="1470"/>
        <v>127.8</v>
      </c>
      <c r="M3800">
        <f t="shared" ca="1" si="1465"/>
        <v>3.6070000000000005E-2</v>
      </c>
      <c r="R3800">
        <f t="shared" ca="1" si="1471"/>
        <v>127.8</v>
      </c>
      <c r="S3800">
        <f t="shared" ca="1" si="1466"/>
        <v>3.6070000000000005E-2</v>
      </c>
      <c r="U3800" s="1"/>
      <c r="W3800" t="str">
        <f t="shared" si="1461"/>
        <v/>
      </c>
      <c r="Y3800" s="1"/>
      <c r="AA3800">
        <f t="shared" si="1462"/>
        <v>0</v>
      </c>
      <c r="AC3800" s="1"/>
      <c r="AE3800">
        <f t="shared" si="1463"/>
        <v>0</v>
      </c>
      <c r="AH3800" s="1"/>
      <c r="AI3800" s="17"/>
      <c r="AJ3800" s="25"/>
      <c r="AU3800" s="1">
        <v>40590</v>
      </c>
      <c r="AV3800">
        <v>0.13600000000000001</v>
      </c>
      <c r="AW3800">
        <f t="shared" si="1472"/>
        <v>1.3600000000000001E-3</v>
      </c>
      <c r="AY3800" s="1">
        <v>40591</v>
      </c>
      <c r="AZ3800">
        <v>0.14299999999999999</v>
      </c>
      <c r="BA3800">
        <f t="shared" si="1473"/>
        <v>1.4299999999999998E-3</v>
      </c>
      <c r="BC3800" s="1">
        <v>40703</v>
      </c>
      <c r="BD3800">
        <v>0.34699999999999998</v>
      </c>
      <c r="BE3800">
        <f t="shared" si="1474"/>
        <v>3.4699999999999996E-3</v>
      </c>
      <c r="BG3800" s="1">
        <v>40703</v>
      </c>
      <c r="BH3800">
        <v>0.60699999999999998</v>
      </c>
      <c r="BI3800">
        <f t="shared" si="1475"/>
        <v>6.0699999999999999E-3</v>
      </c>
      <c r="BK3800" s="1">
        <v>41974</v>
      </c>
      <c r="BL3800">
        <v>2.27983</v>
      </c>
      <c r="BM3800">
        <f t="shared" si="1481"/>
        <v>2.2798300000000001E-2</v>
      </c>
      <c r="BP3800" s="1">
        <v>40575</v>
      </c>
      <c r="BQ3800">
        <v>132.75</v>
      </c>
      <c r="BR3800">
        <f t="shared" si="1476"/>
        <v>1.3274999999999999</v>
      </c>
      <c r="BT3800" s="1">
        <v>40602</v>
      </c>
      <c r="BU3800">
        <v>1.0940000000000001</v>
      </c>
      <c r="BV3800">
        <f t="shared" si="1477"/>
        <v>1.094E-2</v>
      </c>
      <c r="BX3800" s="1">
        <v>40602</v>
      </c>
      <c r="BY3800">
        <v>1.379</v>
      </c>
      <c r="BZ3800">
        <f t="shared" si="1478"/>
        <v>1.379E-2</v>
      </c>
      <c r="CB3800" s="1">
        <v>40703</v>
      </c>
      <c r="CC3800">
        <v>1.9670000000000001</v>
      </c>
      <c r="CD3800">
        <f t="shared" si="1479"/>
        <v>1.967E-2</v>
      </c>
      <c r="CG3800" s="1"/>
    </row>
    <row r="3801" spans="1:85" x14ac:dyDescent="0.3">
      <c r="A3801" s="21">
        <f t="shared" si="1480"/>
        <v>51132</v>
      </c>
      <c r="B3801" s="18">
        <f t="shared" si="1464"/>
        <v>112.421875</v>
      </c>
      <c r="C3801">
        <f t="shared" ref="C3801:C3864" si="1482">CEILING(B3801,$C$9)</f>
        <v>115</v>
      </c>
      <c r="D3801">
        <f t="shared" ca="1" si="1467"/>
        <v>-14.233333333333333</v>
      </c>
      <c r="E3801">
        <f ca="1">IF(currency="USD",'Future et co'!F3801,IF(currency="EUR",'Future et co'!G3801,FALSE))</f>
        <v>3.6070000000000005E-2</v>
      </c>
      <c r="F3801">
        <f t="shared" ca="1" si="1468"/>
        <v>3.6070000000000005E-2</v>
      </c>
      <c r="G3801">
        <f t="shared" ca="1" si="1469"/>
        <v>2.0569999999999998E-2</v>
      </c>
      <c r="L3801">
        <f t="shared" ca="1" si="1470"/>
        <v>127.8</v>
      </c>
      <c r="M3801">
        <f t="shared" ca="1" si="1465"/>
        <v>3.6070000000000005E-2</v>
      </c>
      <c r="R3801">
        <f t="shared" ca="1" si="1471"/>
        <v>127.8</v>
      </c>
      <c r="S3801">
        <f t="shared" ca="1" si="1466"/>
        <v>3.6070000000000005E-2</v>
      </c>
      <c r="U3801" s="1"/>
      <c r="W3801" t="str">
        <f t="shared" si="1461"/>
        <v/>
      </c>
      <c r="Y3801" s="1"/>
      <c r="AA3801">
        <f t="shared" si="1462"/>
        <v>0</v>
      </c>
      <c r="AC3801" s="1"/>
      <c r="AE3801">
        <f t="shared" si="1463"/>
        <v>0</v>
      </c>
      <c r="AH3801" s="1"/>
      <c r="AI3801" s="17"/>
      <c r="AJ3801" s="25"/>
      <c r="AU3801" s="1">
        <v>40589</v>
      </c>
      <c r="AV3801">
        <v>0.13800000000000001</v>
      </c>
      <c r="AW3801">
        <f t="shared" si="1472"/>
        <v>1.3800000000000002E-3</v>
      </c>
      <c r="AY3801" s="1">
        <v>40590</v>
      </c>
      <c r="AZ3801">
        <v>0.14699999999999999</v>
      </c>
      <c r="BA3801">
        <f t="shared" si="1473"/>
        <v>1.47E-3</v>
      </c>
      <c r="BC3801" s="1">
        <v>40702</v>
      </c>
      <c r="BD3801">
        <v>0.34300000000000003</v>
      </c>
      <c r="BE3801">
        <f t="shared" si="1474"/>
        <v>3.4300000000000003E-3</v>
      </c>
      <c r="BG3801" s="1">
        <v>40702</v>
      </c>
      <c r="BH3801">
        <v>0.56200000000000006</v>
      </c>
      <c r="BI3801">
        <f t="shared" si="1475"/>
        <v>5.6200000000000009E-3</v>
      </c>
      <c r="BK3801" s="1">
        <v>41975</v>
      </c>
      <c r="BL3801">
        <v>2.2675200000000002</v>
      </c>
      <c r="BM3801">
        <f t="shared" si="1481"/>
        <v>2.2675200000000003E-2</v>
      </c>
      <c r="BP3801" s="1">
        <v>40574</v>
      </c>
      <c r="BQ3801">
        <v>133.54</v>
      </c>
      <c r="BR3801">
        <f t="shared" si="1476"/>
        <v>1.3353999999999999</v>
      </c>
      <c r="BT3801" s="1">
        <v>40599</v>
      </c>
      <c r="BU3801">
        <v>1.0920000000000001</v>
      </c>
      <c r="BV3801">
        <f t="shared" si="1477"/>
        <v>1.0920000000000001E-2</v>
      </c>
      <c r="BX3801" s="1">
        <v>40599</v>
      </c>
      <c r="BY3801">
        <v>1.377</v>
      </c>
      <c r="BZ3801">
        <f t="shared" si="1478"/>
        <v>1.3769999999999999E-2</v>
      </c>
      <c r="CB3801" s="1">
        <v>40702</v>
      </c>
      <c r="CC3801">
        <v>1.97</v>
      </c>
      <c r="CD3801">
        <f t="shared" si="1479"/>
        <v>1.9699999999999999E-2</v>
      </c>
      <c r="CG3801" s="1"/>
    </row>
    <row r="3802" spans="1:85" x14ac:dyDescent="0.3">
      <c r="A3802" s="21">
        <f t="shared" si="1480"/>
        <v>51133</v>
      </c>
      <c r="B3802" s="18">
        <f t="shared" si="1464"/>
        <v>112.421875</v>
      </c>
      <c r="C3802">
        <f t="shared" si="1482"/>
        <v>115</v>
      </c>
      <c r="D3802">
        <f t="shared" ca="1" si="1467"/>
        <v>-14.236111111111111</v>
      </c>
      <c r="E3802">
        <f ca="1">IF(currency="USD",'Future et co'!F3802,IF(currency="EUR",'Future et co'!G3802,FALSE))</f>
        <v>3.6070000000000005E-2</v>
      </c>
      <c r="F3802">
        <f t="shared" ca="1" si="1468"/>
        <v>3.6070000000000005E-2</v>
      </c>
      <c r="G3802">
        <f t="shared" ca="1" si="1469"/>
        <v>2.0569999999999998E-2</v>
      </c>
      <c r="L3802">
        <f t="shared" ca="1" si="1470"/>
        <v>127.8</v>
      </c>
      <c r="M3802">
        <f t="shared" ca="1" si="1465"/>
        <v>3.6070000000000005E-2</v>
      </c>
      <c r="R3802">
        <f t="shared" ca="1" si="1471"/>
        <v>127.8</v>
      </c>
      <c r="S3802">
        <f t="shared" ca="1" si="1466"/>
        <v>3.6070000000000005E-2</v>
      </c>
      <c r="U3802" s="1"/>
      <c r="W3802" t="str">
        <f t="shared" si="1461"/>
        <v/>
      </c>
      <c r="Y3802" s="1"/>
      <c r="AA3802">
        <f t="shared" si="1462"/>
        <v>0</v>
      </c>
      <c r="AC3802" s="1"/>
      <c r="AE3802">
        <f t="shared" si="1463"/>
        <v>0</v>
      </c>
      <c r="AH3802" s="1"/>
      <c r="AI3802" s="17"/>
      <c r="AJ3802" s="25"/>
      <c r="AU3802" s="1">
        <v>40588</v>
      </c>
      <c r="AV3802">
        <v>0.13700000000000001</v>
      </c>
      <c r="AW3802">
        <f t="shared" si="1472"/>
        <v>1.3700000000000001E-3</v>
      </c>
      <c r="AY3802" s="1">
        <v>40589</v>
      </c>
      <c r="AZ3802">
        <v>0.14799999999999999</v>
      </c>
      <c r="BA3802">
        <f t="shared" si="1473"/>
        <v>1.48E-3</v>
      </c>
      <c r="BC3802" s="1">
        <v>40701</v>
      </c>
      <c r="BD3802">
        <v>0.33750000000000002</v>
      </c>
      <c r="BE3802">
        <f t="shared" si="1474"/>
        <v>3.3750000000000004E-3</v>
      </c>
      <c r="BG3802" s="1">
        <v>40701</v>
      </c>
      <c r="BH3802">
        <v>0.56100000000000005</v>
      </c>
      <c r="BI3802">
        <f t="shared" si="1475"/>
        <v>5.6100000000000004E-3</v>
      </c>
      <c r="BK3802" s="1">
        <v>41976</v>
      </c>
      <c r="BL3802">
        <v>2.4819300000000002</v>
      </c>
      <c r="BM3802">
        <f t="shared" si="1481"/>
        <v>2.4819300000000002E-2</v>
      </c>
      <c r="BP3802" s="1">
        <v>40571</v>
      </c>
      <c r="BQ3802">
        <v>133.53</v>
      </c>
      <c r="BR3802">
        <f t="shared" si="1476"/>
        <v>1.3352999999999999</v>
      </c>
      <c r="BT3802" s="1">
        <v>40598</v>
      </c>
      <c r="BU3802">
        <v>1.0880000000000001</v>
      </c>
      <c r="BV3802">
        <f t="shared" si="1477"/>
        <v>1.0880000000000001E-2</v>
      </c>
      <c r="BX3802" s="1">
        <v>40598</v>
      </c>
      <c r="BY3802">
        <v>1.371</v>
      </c>
      <c r="BZ3802">
        <f t="shared" si="1478"/>
        <v>1.371E-2</v>
      </c>
      <c r="CB3802" s="1">
        <v>40701</v>
      </c>
      <c r="CC3802">
        <v>1.9930000000000001</v>
      </c>
      <c r="CD3802">
        <f t="shared" si="1479"/>
        <v>1.993E-2</v>
      </c>
      <c r="CG3802" s="1"/>
    </row>
    <row r="3803" spans="1:85" x14ac:dyDescent="0.3">
      <c r="A3803" s="21">
        <f t="shared" si="1480"/>
        <v>51134</v>
      </c>
      <c r="B3803" s="18">
        <f t="shared" si="1464"/>
        <v>112.421875</v>
      </c>
      <c r="C3803">
        <f t="shared" si="1482"/>
        <v>115</v>
      </c>
      <c r="D3803">
        <f t="shared" ca="1" si="1467"/>
        <v>-14.238888888888889</v>
      </c>
      <c r="E3803">
        <f ca="1">IF(currency="USD",'Future et co'!F3803,IF(currency="EUR",'Future et co'!G3803,FALSE))</f>
        <v>3.6070000000000005E-2</v>
      </c>
      <c r="F3803">
        <f t="shared" ca="1" si="1468"/>
        <v>3.6070000000000005E-2</v>
      </c>
      <c r="G3803">
        <f t="shared" ca="1" si="1469"/>
        <v>2.0569999999999998E-2</v>
      </c>
      <c r="L3803">
        <f t="shared" ca="1" si="1470"/>
        <v>127.8</v>
      </c>
      <c r="M3803">
        <f t="shared" ca="1" si="1465"/>
        <v>3.6070000000000005E-2</v>
      </c>
      <c r="R3803">
        <f t="shared" ca="1" si="1471"/>
        <v>127.8</v>
      </c>
      <c r="S3803">
        <f t="shared" ca="1" si="1466"/>
        <v>3.6070000000000005E-2</v>
      </c>
      <c r="U3803" s="1"/>
      <c r="W3803" t="str">
        <f t="shared" si="1461"/>
        <v/>
      </c>
      <c r="Y3803" s="1"/>
      <c r="AA3803">
        <f t="shared" si="1462"/>
        <v>0</v>
      </c>
      <c r="AC3803" s="1"/>
      <c r="AE3803">
        <f t="shared" si="1463"/>
        <v>0</v>
      </c>
      <c r="AH3803" s="1"/>
      <c r="AI3803" s="17"/>
      <c r="AJ3803" s="25"/>
      <c r="AU3803" s="1">
        <v>40585</v>
      </c>
      <c r="AV3803">
        <v>0.13800000000000001</v>
      </c>
      <c r="AW3803">
        <f t="shared" si="1472"/>
        <v>1.3800000000000002E-3</v>
      </c>
      <c r="AY3803" s="1">
        <v>40588</v>
      </c>
      <c r="AZ3803">
        <v>0.14699999999999999</v>
      </c>
      <c r="BA3803">
        <f t="shared" si="1473"/>
        <v>1.47E-3</v>
      </c>
      <c r="BC3803" s="1">
        <v>40700</v>
      </c>
      <c r="BD3803">
        <v>0.34899999999999998</v>
      </c>
      <c r="BE3803">
        <f t="shared" si="1474"/>
        <v>3.4899999999999996E-3</v>
      </c>
      <c r="BG3803" s="1">
        <v>40700</v>
      </c>
      <c r="BH3803">
        <v>0.60499999999999998</v>
      </c>
      <c r="BI3803">
        <f t="shared" si="1475"/>
        <v>6.0499999999999998E-3</v>
      </c>
      <c r="BK3803" s="1">
        <v>41977</v>
      </c>
      <c r="BL3803">
        <v>2.2658299999999998</v>
      </c>
      <c r="BM3803">
        <f t="shared" si="1481"/>
        <v>2.2658299999999999E-2</v>
      </c>
      <c r="BP3803" s="1">
        <v>40570</v>
      </c>
      <c r="BQ3803">
        <v>133.11000000000001</v>
      </c>
      <c r="BR3803">
        <f t="shared" si="1476"/>
        <v>1.3311000000000002</v>
      </c>
      <c r="BT3803" s="1">
        <v>40597</v>
      </c>
      <c r="BU3803">
        <v>1.087</v>
      </c>
      <c r="BV3803">
        <f t="shared" si="1477"/>
        <v>1.0869999999999999E-2</v>
      </c>
      <c r="BX3803" s="1">
        <v>40597</v>
      </c>
      <c r="BY3803">
        <v>1.367</v>
      </c>
      <c r="BZ3803">
        <f t="shared" si="1478"/>
        <v>1.367E-2</v>
      </c>
      <c r="CB3803" s="1">
        <v>40700</v>
      </c>
      <c r="CC3803">
        <v>1.9710000000000001</v>
      </c>
      <c r="CD3803">
        <f t="shared" si="1479"/>
        <v>1.9710000000000002E-2</v>
      </c>
      <c r="CG3803" s="1"/>
    </row>
    <row r="3804" spans="1:85" x14ac:dyDescent="0.3">
      <c r="A3804" s="21">
        <f t="shared" si="1480"/>
        <v>51137</v>
      </c>
      <c r="B3804" s="18">
        <f t="shared" si="1464"/>
        <v>112.421875</v>
      </c>
      <c r="C3804">
        <f t="shared" si="1482"/>
        <v>115</v>
      </c>
      <c r="D3804">
        <f t="shared" ca="1" si="1467"/>
        <v>-14.247222222222222</v>
      </c>
      <c r="E3804">
        <f ca="1">IF(currency="USD",'Future et co'!F3804,IF(currency="EUR",'Future et co'!G3804,FALSE))</f>
        <v>3.6070000000000005E-2</v>
      </c>
      <c r="F3804">
        <f t="shared" ca="1" si="1468"/>
        <v>3.6070000000000005E-2</v>
      </c>
      <c r="G3804">
        <f t="shared" ca="1" si="1469"/>
        <v>2.0569999999999998E-2</v>
      </c>
      <c r="L3804">
        <f t="shared" ca="1" si="1470"/>
        <v>127.8</v>
      </c>
      <c r="M3804">
        <f t="shared" ca="1" si="1465"/>
        <v>3.6070000000000005E-2</v>
      </c>
      <c r="R3804">
        <f t="shared" ca="1" si="1471"/>
        <v>127.8</v>
      </c>
      <c r="S3804">
        <f t="shared" ca="1" si="1466"/>
        <v>3.6070000000000005E-2</v>
      </c>
      <c r="U3804" s="1"/>
      <c r="W3804" t="str">
        <f t="shared" si="1461"/>
        <v/>
      </c>
      <c r="Y3804" s="1"/>
      <c r="AA3804">
        <f t="shared" si="1462"/>
        <v>0</v>
      </c>
      <c r="AC3804" s="1"/>
      <c r="AE3804">
        <f t="shared" si="1463"/>
        <v>0</v>
      </c>
      <c r="AH3804" s="1"/>
      <c r="AI3804" s="17"/>
      <c r="AJ3804" s="25"/>
      <c r="AU3804" s="1">
        <v>40584</v>
      </c>
      <c r="AV3804">
        <v>0.14299999999999999</v>
      </c>
      <c r="AW3804">
        <f t="shared" si="1472"/>
        <v>1.4299999999999998E-3</v>
      </c>
      <c r="AY3804" s="1">
        <v>40585</v>
      </c>
      <c r="AZ3804">
        <v>0.14699999999999999</v>
      </c>
      <c r="BA3804">
        <f t="shared" si="1473"/>
        <v>1.47E-3</v>
      </c>
      <c r="BC3804" s="1">
        <v>40697</v>
      </c>
      <c r="BD3804">
        <v>0.32900000000000001</v>
      </c>
      <c r="BE3804">
        <f t="shared" si="1474"/>
        <v>3.29E-3</v>
      </c>
      <c r="BG3804" s="1">
        <v>40697</v>
      </c>
      <c r="BH3804">
        <v>0.60699999999999998</v>
      </c>
      <c r="BI3804">
        <f t="shared" si="1475"/>
        <v>6.0699999999999999E-3</v>
      </c>
      <c r="BK3804" s="1">
        <v>41978</v>
      </c>
      <c r="BL3804">
        <v>2.2608199999999998</v>
      </c>
      <c r="BM3804">
        <f t="shared" si="1481"/>
        <v>2.2608199999999998E-2</v>
      </c>
      <c r="BP3804" s="1">
        <v>40569</v>
      </c>
      <c r="BQ3804">
        <v>133.4</v>
      </c>
      <c r="BR3804">
        <f t="shared" si="1476"/>
        <v>1.3340000000000001</v>
      </c>
      <c r="BT3804" s="1">
        <v>40596</v>
      </c>
      <c r="BU3804">
        <v>1.0820000000000001</v>
      </c>
      <c r="BV3804">
        <f t="shared" si="1477"/>
        <v>1.0820000000000001E-2</v>
      </c>
      <c r="BX3804" s="1">
        <v>40596</v>
      </c>
      <c r="BY3804">
        <v>1.36</v>
      </c>
      <c r="BZ3804">
        <f t="shared" si="1478"/>
        <v>1.3600000000000001E-2</v>
      </c>
      <c r="CB3804" s="1">
        <v>40697</v>
      </c>
      <c r="CC3804">
        <v>1.9350000000000001</v>
      </c>
      <c r="CD3804">
        <f t="shared" si="1479"/>
        <v>1.9349999999999999E-2</v>
      </c>
      <c r="CG3804" s="1"/>
    </row>
    <row r="3805" spans="1:85" x14ac:dyDescent="0.3">
      <c r="A3805" s="21">
        <f t="shared" si="1480"/>
        <v>51138</v>
      </c>
      <c r="B3805" s="18">
        <f t="shared" si="1464"/>
        <v>112.421875</v>
      </c>
      <c r="C3805">
        <f t="shared" si="1482"/>
        <v>115</v>
      </c>
      <c r="D3805">
        <f t="shared" ca="1" si="1467"/>
        <v>-14.25</v>
      </c>
      <c r="E3805">
        <f ca="1">IF(currency="USD",'Future et co'!F3805,IF(currency="EUR",'Future et co'!G3805,FALSE))</f>
        <v>3.6070000000000005E-2</v>
      </c>
      <c r="F3805">
        <f t="shared" ca="1" si="1468"/>
        <v>3.6070000000000005E-2</v>
      </c>
      <c r="G3805">
        <f t="shared" ca="1" si="1469"/>
        <v>2.0569999999999998E-2</v>
      </c>
      <c r="L3805">
        <f t="shared" ca="1" si="1470"/>
        <v>127.8</v>
      </c>
      <c r="M3805">
        <f t="shared" ca="1" si="1465"/>
        <v>3.6070000000000005E-2</v>
      </c>
      <c r="R3805">
        <f t="shared" ca="1" si="1471"/>
        <v>127.8</v>
      </c>
      <c r="S3805">
        <f t="shared" ca="1" si="1466"/>
        <v>3.6070000000000005E-2</v>
      </c>
      <c r="U3805" s="1"/>
      <c r="W3805" t="str">
        <f t="shared" si="1461"/>
        <v/>
      </c>
      <c r="Y3805" s="1"/>
      <c r="AA3805">
        <f t="shared" si="1462"/>
        <v>0</v>
      </c>
      <c r="AC3805" s="1"/>
      <c r="AE3805">
        <f t="shared" si="1463"/>
        <v>0</v>
      </c>
      <c r="AH3805" s="1"/>
      <c r="AI3805" s="17"/>
      <c r="AJ3805" s="25"/>
      <c r="AU3805" s="1">
        <v>40583</v>
      </c>
      <c r="AV3805">
        <v>0.14499999999999999</v>
      </c>
      <c r="AW3805">
        <f t="shared" si="1472"/>
        <v>1.4499999999999999E-3</v>
      </c>
      <c r="AY3805" s="1">
        <v>40584</v>
      </c>
      <c r="AZ3805">
        <v>0.14899999999999999</v>
      </c>
      <c r="BA3805">
        <f t="shared" si="1473"/>
        <v>1.49E-3</v>
      </c>
      <c r="BC3805" s="1">
        <v>40696</v>
      </c>
      <c r="BD3805">
        <v>0.33800000000000002</v>
      </c>
      <c r="BE3805">
        <f t="shared" si="1474"/>
        <v>3.3800000000000002E-3</v>
      </c>
      <c r="BG3805" s="1">
        <v>40696</v>
      </c>
      <c r="BH3805">
        <v>0.64300000000000002</v>
      </c>
      <c r="BI3805">
        <f t="shared" si="1475"/>
        <v>6.43E-3</v>
      </c>
      <c r="BK3805" s="1">
        <v>41981</v>
      </c>
      <c r="BL3805">
        <v>2.2795399999999999</v>
      </c>
      <c r="BM3805">
        <f t="shared" si="1481"/>
        <v>2.27954E-2</v>
      </c>
      <c r="BP3805" s="1">
        <v>40568</v>
      </c>
      <c r="BQ3805">
        <v>133.79</v>
      </c>
      <c r="BR3805">
        <f t="shared" si="1476"/>
        <v>1.3378999999999999</v>
      </c>
      <c r="BT3805" s="1">
        <v>40595</v>
      </c>
      <c r="BU3805">
        <v>1.079</v>
      </c>
      <c r="BV3805">
        <f t="shared" si="1477"/>
        <v>1.0789999999999999E-2</v>
      </c>
      <c r="BX3805" s="1">
        <v>40595</v>
      </c>
      <c r="BY3805">
        <v>1.353</v>
      </c>
      <c r="BZ3805">
        <f t="shared" si="1478"/>
        <v>1.353E-2</v>
      </c>
      <c r="CB3805" s="1">
        <v>40696</v>
      </c>
      <c r="CC3805">
        <v>1.9339999999999999</v>
      </c>
      <c r="CD3805">
        <f t="shared" si="1479"/>
        <v>1.934E-2</v>
      </c>
      <c r="CG3805" s="1"/>
    </row>
    <row r="3806" spans="1:85" x14ac:dyDescent="0.3">
      <c r="A3806" s="21">
        <f t="shared" si="1480"/>
        <v>51139</v>
      </c>
      <c r="B3806" s="18">
        <f t="shared" si="1464"/>
        <v>112.421875</v>
      </c>
      <c r="C3806">
        <f t="shared" si="1482"/>
        <v>115</v>
      </c>
      <c r="D3806">
        <f t="shared" ca="1" si="1467"/>
        <v>-14.252777777777778</v>
      </c>
      <c r="E3806">
        <f ca="1">IF(currency="USD",'Future et co'!F3806,IF(currency="EUR",'Future et co'!G3806,FALSE))</f>
        <v>3.6070000000000005E-2</v>
      </c>
      <c r="F3806">
        <f t="shared" ca="1" si="1468"/>
        <v>3.6070000000000005E-2</v>
      </c>
      <c r="G3806">
        <f t="shared" ca="1" si="1469"/>
        <v>2.0569999999999998E-2</v>
      </c>
      <c r="L3806">
        <f t="shared" ca="1" si="1470"/>
        <v>127.8</v>
      </c>
      <c r="M3806">
        <f t="shared" ca="1" si="1465"/>
        <v>3.6070000000000005E-2</v>
      </c>
      <c r="R3806">
        <f t="shared" ca="1" si="1471"/>
        <v>127.8</v>
      </c>
      <c r="S3806">
        <f t="shared" ca="1" si="1466"/>
        <v>3.6070000000000005E-2</v>
      </c>
      <c r="U3806" s="1"/>
      <c r="W3806" t="str">
        <f t="shared" si="1461"/>
        <v/>
      </c>
      <c r="Y3806" s="1"/>
      <c r="AA3806">
        <f t="shared" si="1462"/>
        <v>0</v>
      </c>
      <c r="AC3806" s="1"/>
      <c r="AE3806">
        <f t="shared" si="1463"/>
        <v>0</v>
      </c>
      <c r="AH3806" s="1"/>
      <c r="AI3806" s="17"/>
      <c r="AJ3806" s="25"/>
      <c r="AU3806" s="1">
        <v>40582</v>
      </c>
      <c r="AV3806">
        <v>0.14799999999999999</v>
      </c>
      <c r="AW3806">
        <f t="shared" si="1472"/>
        <v>1.48E-3</v>
      </c>
      <c r="AY3806" s="1">
        <v>40583</v>
      </c>
      <c r="AZ3806">
        <v>0.15</v>
      </c>
      <c r="BA3806">
        <f t="shared" si="1473"/>
        <v>1.5E-3</v>
      </c>
      <c r="BC3806" s="1">
        <v>40695</v>
      </c>
      <c r="BD3806">
        <v>0.33300000000000002</v>
      </c>
      <c r="BE3806">
        <f t="shared" si="1474"/>
        <v>3.3300000000000001E-3</v>
      </c>
      <c r="BG3806" s="1">
        <v>40695</v>
      </c>
      <c r="BH3806">
        <v>0.60899999999999999</v>
      </c>
      <c r="BI3806">
        <f t="shared" si="1475"/>
        <v>6.0899999999999999E-3</v>
      </c>
      <c r="BK3806" s="1">
        <v>41982</v>
      </c>
      <c r="BL3806">
        <v>2.2820499999999999</v>
      </c>
      <c r="BM3806">
        <f t="shared" si="1481"/>
        <v>2.2820500000000001E-2</v>
      </c>
      <c r="BP3806" s="1">
        <v>40567</v>
      </c>
      <c r="BQ3806">
        <v>133.72999999999999</v>
      </c>
      <c r="BR3806">
        <f t="shared" si="1476"/>
        <v>1.3372999999999999</v>
      </c>
      <c r="BT3806" s="1">
        <v>40592</v>
      </c>
      <c r="BU3806">
        <v>1.0780000000000001</v>
      </c>
      <c r="BV3806">
        <f t="shared" si="1477"/>
        <v>1.0780000000000001E-2</v>
      </c>
      <c r="BX3806" s="1">
        <v>40592</v>
      </c>
      <c r="BY3806">
        <v>1.3480000000000001</v>
      </c>
      <c r="BZ3806">
        <f t="shared" si="1478"/>
        <v>1.3480000000000001E-2</v>
      </c>
      <c r="CB3806" s="1">
        <v>40695</v>
      </c>
      <c r="CC3806">
        <v>1.9379999999999999</v>
      </c>
      <c r="CD3806">
        <f t="shared" si="1479"/>
        <v>1.9379999999999998E-2</v>
      </c>
      <c r="CG3806" s="1"/>
    </row>
    <row r="3807" spans="1:85" x14ac:dyDescent="0.3">
      <c r="A3807" s="21">
        <f t="shared" si="1480"/>
        <v>51140</v>
      </c>
      <c r="B3807" s="18">
        <f t="shared" si="1464"/>
        <v>112.421875</v>
      </c>
      <c r="C3807">
        <f t="shared" si="1482"/>
        <v>115</v>
      </c>
      <c r="D3807">
        <f t="shared" ca="1" si="1467"/>
        <v>-14.255555555555556</v>
      </c>
      <c r="E3807">
        <f ca="1">IF(currency="USD",'Future et co'!F3807,IF(currency="EUR",'Future et co'!G3807,FALSE))</f>
        <v>3.6070000000000005E-2</v>
      </c>
      <c r="F3807">
        <f t="shared" ca="1" si="1468"/>
        <v>3.6070000000000005E-2</v>
      </c>
      <c r="G3807">
        <f t="shared" ca="1" si="1469"/>
        <v>2.0569999999999998E-2</v>
      </c>
      <c r="L3807">
        <f t="shared" ca="1" si="1470"/>
        <v>127.8</v>
      </c>
      <c r="M3807">
        <f t="shared" ca="1" si="1465"/>
        <v>3.6070000000000005E-2</v>
      </c>
      <c r="R3807">
        <f t="shared" ca="1" si="1471"/>
        <v>127.8</v>
      </c>
      <c r="S3807">
        <f t="shared" ca="1" si="1466"/>
        <v>3.6070000000000005E-2</v>
      </c>
      <c r="U3807" s="1"/>
      <c r="W3807" t="str">
        <f t="shared" si="1461"/>
        <v/>
      </c>
      <c r="Y3807" s="1"/>
      <c r="AA3807">
        <f t="shared" si="1462"/>
        <v>0</v>
      </c>
      <c r="AC3807" s="1"/>
      <c r="AE3807">
        <f t="shared" si="1463"/>
        <v>0</v>
      </c>
      <c r="AH3807" s="1"/>
      <c r="AI3807" s="17"/>
      <c r="AJ3807" s="25"/>
      <c r="AU3807" s="1">
        <v>40581</v>
      </c>
      <c r="AV3807">
        <v>0.14599999999999999</v>
      </c>
      <c r="AW3807">
        <f t="shared" si="1472"/>
        <v>1.4599999999999999E-3</v>
      </c>
      <c r="AY3807" s="1">
        <v>40582</v>
      </c>
      <c r="AZ3807">
        <v>0.152</v>
      </c>
      <c r="BA3807">
        <f t="shared" si="1473"/>
        <v>1.5199999999999999E-3</v>
      </c>
      <c r="BC3807" s="1">
        <v>40694</v>
      </c>
      <c r="BD3807">
        <v>0.33300000000000002</v>
      </c>
      <c r="BE3807">
        <f t="shared" si="1474"/>
        <v>3.3300000000000001E-3</v>
      </c>
      <c r="BG3807" s="1">
        <v>40694</v>
      </c>
      <c r="BH3807">
        <v>0.64100000000000001</v>
      </c>
      <c r="BI3807">
        <f t="shared" si="1475"/>
        <v>6.4099999999999999E-3</v>
      </c>
      <c r="BK3807" s="1">
        <v>41983</v>
      </c>
      <c r="BL3807">
        <v>2.3207399999999998</v>
      </c>
      <c r="BM3807">
        <f t="shared" si="1481"/>
        <v>2.32074E-2</v>
      </c>
      <c r="BP3807" s="1">
        <v>40564</v>
      </c>
      <c r="BQ3807">
        <v>133.56</v>
      </c>
      <c r="BR3807">
        <f t="shared" si="1476"/>
        <v>1.3356000000000001</v>
      </c>
      <c r="BT3807" s="1">
        <v>40591</v>
      </c>
      <c r="BU3807">
        <v>1.0860000000000001</v>
      </c>
      <c r="BV3807">
        <f t="shared" si="1477"/>
        <v>1.0860000000000002E-2</v>
      </c>
      <c r="BX3807" s="1">
        <v>40591</v>
      </c>
      <c r="BY3807">
        <v>1.3520000000000001</v>
      </c>
      <c r="BZ3807">
        <f t="shared" si="1478"/>
        <v>1.3520000000000001E-2</v>
      </c>
      <c r="CB3807" s="1">
        <v>40694</v>
      </c>
      <c r="CC3807">
        <v>1.931</v>
      </c>
      <c r="CD3807">
        <f t="shared" si="1479"/>
        <v>1.9310000000000001E-2</v>
      </c>
      <c r="CG3807" s="1"/>
    </row>
    <row r="3808" spans="1:85" x14ac:dyDescent="0.3">
      <c r="A3808" s="21">
        <f t="shared" si="1480"/>
        <v>51141</v>
      </c>
      <c r="B3808" s="18">
        <f t="shared" si="1464"/>
        <v>112.421875</v>
      </c>
      <c r="C3808">
        <f t="shared" si="1482"/>
        <v>115</v>
      </c>
      <c r="D3808">
        <f t="shared" ca="1" si="1467"/>
        <v>-14.258333333333333</v>
      </c>
      <c r="E3808">
        <f ca="1">IF(currency="USD",'Future et co'!F3808,IF(currency="EUR",'Future et co'!G3808,FALSE))</f>
        <v>3.6070000000000005E-2</v>
      </c>
      <c r="F3808">
        <f t="shared" ca="1" si="1468"/>
        <v>3.6070000000000005E-2</v>
      </c>
      <c r="G3808">
        <f t="shared" ca="1" si="1469"/>
        <v>2.0569999999999998E-2</v>
      </c>
      <c r="L3808">
        <f t="shared" ca="1" si="1470"/>
        <v>127.8</v>
      </c>
      <c r="M3808">
        <f t="shared" ca="1" si="1465"/>
        <v>3.6070000000000005E-2</v>
      </c>
      <c r="R3808">
        <f t="shared" ca="1" si="1471"/>
        <v>127.8</v>
      </c>
      <c r="S3808">
        <f t="shared" ca="1" si="1466"/>
        <v>3.6070000000000005E-2</v>
      </c>
      <c r="U3808" s="1"/>
      <c r="W3808" t="str">
        <f t="shared" si="1461"/>
        <v/>
      </c>
      <c r="Y3808" s="1"/>
      <c r="AA3808">
        <f t="shared" si="1462"/>
        <v>0</v>
      </c>
      <c r="AC3808" s="1"/>
      <c r="AE3808">
        <f t="shared" si="1463"/>
        <v>0</v>
      </c>
      <c r="AH3808" s="1"/>
      <c r="AI3808" s="17"/>
      <c r="AJ3808" s="25"/>
      <c r="AU3808" s="1">
        <v>40578</v>
      </c>
      <c r="AV3808">
        <v>0.14699999999999999</v>
      </c>
      <c r="AW3808">
        <f t="shared" si="1472"/>
        <v>1.47E-3</v>
      </c>
      <c r="AY3808" s="1">
        <v>40581</v>
      </c>
      <c r="AZ3808">
        <v>0.153</v>
      </c>
      <c r="BA3808">
        <f t="shared" si="1473"/>
        <v>1.5299999999999999E-3</v>
      </c>
      <c r="BC3808" s="1">
        <v>40693</v>
      </c>
      <c r="BD3808">
        <v>0.34499999999999997</v>
      </c>
      <c r="BE3808">
        <f t="shared" si="1474"/>
        <v>3.4499999999999999E-3</v>
      </c>
      <c r="BG3808" s="1">
        <v>40693</v>
      </c>
      <c r="BH3808">
        <v>0.64200000000000002</v>
      </c>
      <c r="BI3808">
        <f t="shared" si="1475"/>
        <v>6.4200000000000004E-3</v>
      </c>
      <c r="BK3808" s="1">
        <v>41984</v>
      </c>
      <c r="BL3808">
        <v>2.3116099999999999</v>
      </c>
      <c r="BM3808">
        <f t="shared" si="1481"/>
        <v>2.3116100000000001E-2</v>
      </c>
      <c r="BP3808" s="1">
        <v>40563</v>
      </c>
      <c r="BQ3808">
        <v>133.46</v>
      </c>
      <c r="BR3808">
        <f t="shared" si="1476"/>
        <v>1.3346</v>
      </c>
      <c r="BT3808" s="1">
        <v>40590</v>
      </c>
      <c r="BU3808">
        <v>1.089</v>
      </c>
      <c r="BV3808">
        <f t="shared" si="1477"/>
        <v>1.089E-2</v>
      </c>
      <c r="BX3808" s="1">
        <v>40590</v>
      </c>
      <c r="BY3808">
        <v>1.3520000000000001</v>
      </c>
      <c r="BZ3808">
        <f t="shared" si="1478"/>
        <v>1.3520000000000001E-2</v>
      </c>
      <c r="CB3808" s="1">
        <v>40693</v>
      </c>
      <c r="CC3808">
        <v>1.909</v>
      </c>
      <c r="CD3808">
        <f t="shared" si="1479"/>
        <v>1.9089999999999999E-2</v>
      </c>
      <c r="CG3808" s="1"/>
    </row>
    <row r="3809" spans="1:85" x14ac:dyDescent="0.3">
      <c r="A3809" s="21">
        <f t="shared" si="1480"/>
        <v>51144</v>
      </c>
      <c r="B3809" s="18">
        <f t="shared" si="1464"/>
        <v>112.421875</v>
      </c>
      <c r="C3809">
        <f t="shared" si="1482"/>
        <v>115</v>
      </c>
      <c r="D3809">
        <f t="shared" ca="1" si="1467"/>
        <v>-14.266666666666667</v>
      </c>
      <c r="E3809">
        <f ca="1">IF(currency="USD",'Future et co'!F3809,IF(currency="EUR",'Future et co'!G3809,FALSE))</f>
        <v>3.6070000000000005E-2</v>
      </c>
      <c r="F3809">
        <f t="shared" ca="1" si="1468"/>
        <v>3.6070000000000005E-2</v>
      </c>
      <c r="G3809">
        <f t="shared" ca="1" si="1469"/>
        <v>2.0569999999999998E-2</v>
      </c>
      <c r="L3809">
        <f t="shared" ca="1" si="1470"/>
        <v>127.8</v>
      </c>
      <c r="M3809">
        <f t="shared" ca="1" si="1465"/>
        <v>3.6070000000000005E-2</v>
      </c>
      <c r="R3809">
        <f t="shared" ca="1" si="1471"/>
        <v>127.8</v>
      </c>
      <c r="S3809">
        <f t="shared" ca="1" si="1466"/>
        <v>3.6070000000000005E-2</v>
      </c>
      <c r="U3809" s="1"/>
      <c r="W3809" t="str">
        <f t="shared" ref="W3809:W3872" si="1483">IF(U3809="","",V3809/100)</f>
        <v/>
      </c>
      <c r="Y3809" s="1"/>
      <c r="AA3809">
        <f t="shared" ref="AA3809:AA3872" si="1484">Z3809/100</f>
        <v>0</v>
      </c>
      <c r="AC3809" s="1"/>
      <c r="AE3809">
        <f t="shared" ref="AE3809:AE3872" si="1485">AD3809/100</f>
        <v>0</v>
      </c>
      <c r="AH3809" s="1"/>
      <c r="AI3809" s="17"/>
      <c r="AJ3809" s="25"/>
      <c r="AU3809" s="1">
        <v>40577</v>
      </c>
      <c r="AV3809">
        <v>0.13</v>
      </c>
      <c r="AW3809">
        <f t="shared" si="1472"/>
        <v>1.2999999999999999E-3</v>
      </c>
      <c r="AY3809" s="1">
        <v>40578</v>
      </c>
      <c r="AZ3809">
        <v>0.153</v>
      </c>
      <c r="BA3809">
        <f t="shared" si="1473"/>
        <v>1.5299999999999999E-3</v>
      </c>
      <c r="BC3809" s="1">
        <v>40690</v>
      </c>
      <c r="BD3809">
        <v>0.34599999999999997</v>
      </c>
      <c r="BE3809">
        <f t="shared" si="1474"/>
        <v>3.4599999999999995E-3</v>
      </c>
      <c r="BG3809" s="1">
        <v>40690</v>
      </c>
      <c r="BH3809">
        <v>0.64600000000000002</v>
      </c>
      <c r="BI3809">
        <f t="shared" si="1475"/>
        <v>6.4600000000000005E-3</v>
      </c>
      <c r="BK3809" s="1">
        <v>41985</v>
      </c>
      <c r="BL3809">
        <v>2.3548900000000001</v>
      </c>
      <c r="BM3809">
        <f t="shared" si="1481"/>
        <v>2.3548900000000001E-2</v>
      </c>
      <c r="BP3809" s="1">
        <v>40562</v>
      </c>
      <c r="BQ3809">
        <v>134.18</v>
      </c>
      <c r="BR3809">
        <f t="shared" si="1476"/>
        <v>1.3418000000000001</v>
      </c>
      <c r="BT3809" s="1">
        <v>40589</v>
      </c>
      <c r="BU3809">
        <v>1.0900000000000001</v>
      </c>
      <c r="BV3809">
        <f t="shared" si="1477"/>
        <v>1.09E-2</v>
      </c>
      <c r="BX3809" s="1">
        <v>40589</v>
      </c>
      <c r="BY3809">
        <v>1.353</v>
      </c>
      <c r="BZ3809">
        <f t="shared" si="1478"/>
        <v>1.353E-2</v>
      </c>
      <c r="CB3809" s="1">
        <v>40690</v>
      </c>
      <c r="CC3809">
        <v>1.9139999999999999</v>
      </c>
      <c r="CD3809">
        <f t="shared" si="1479"/>
        <v>1.9140000000000001E-2</v>
      </c>
      <c r="CG3809" s="1"/>
    </row>
    <row r="3810" spans="1:85" x14ac:dyDescent="0.3">
      <c r="A3810" s="21">
        <f t="shared" si="1480"/>
        <v>51145</v>
      </c>
      <c r="B3810" s="18">
        <f t="shared" si="1464"/>
        <v>112.421875</v>
      </c>
      <c r="C3810">
        <f t="shared" si="1482"/>
        <v>115</v>
      </c>
      <c r="D3810">
        <f t="shared" ca="1" si="1467"/>
        <v>-14.269444444444444</v>
      </c>
      <c r="E3810">
        <f ca="1">IF(currency="USD",'Future et co'!F3810,IF(currency="EUR",'Future et co'!G3810,FALSE))</f>
        <v>3.6070000000000005E-2</v>
      </c>
      <c r="F3810">
        <f t="shared" ca="1" si="1468"/>
        <v>3.6070000000000005E-2</v>
      </c>
      <c r="G3810">
        <f t="shared" ca="1" si="1469"/>
        <v>2.0569999999999998E-2</v>
      </c>
      <c r="L3810">
        <f t="shared" ca="1" si="1470"/>
        <v>127.8</v>
      </c>
      <c r="M3810">
        <f t="shared" ca="1" si="1465"/>
        <v>3.6070000000000005E-2</v>
      </c>
      <c r="R3810">
        <f t="shared" ca="1" si="1471"/>
        <v>127.8</v>
      </c>
      <c r="S3810">
        <f t="shared" ca="1" si="1466"/>
        <v>3.6070000000000005E-2</v>
      </c>
      <c r="U3810" s="1"/>
      <c r="W3810" t="str">
        <f t="shared" si="1483"/>
        <v/>
      </c>
      <c r="Y3810" s="1"/>
      <c r="AA3810">
        <f t="shared" si="1484"/>
        <v>0</v>
      </c>
      <c r="AC3810" s="1"/>
      <c r="AE3810">
        <f t="shared" si="1485"/>
        <v>0</v>
      </c>
      <c r="AH3810" s="1"/>
      <c r="AI3810" s="17"/>
      <c r="AJ3810" s="25"/>
      <c r="AU3810" s="1">
        <v>40576</v>
      </c>
      <c r="AV3810">
        <v>0.14499999999999999</v>
      </c>
      <c r="AW3810">
        <f t="shared" si="1472"/>
        <v>1.4499999999999999E-3</v>
      </c>
      <c r="AY3810" s="1">
        <v>40577</v>
      </c>
      <c r="AZ3810">
        <v>0.14899999999999999</v>
      </c>
      <c r="BA3810">
        <f t="shared" si="1473"/>
        <v>1.49E-3</v>
      </c>
      <c r="BC3810" s="1">
        <v>40689</v>
      </c>
      <c r="BD3810">
        <v>0.35299999999999998</v>
      </c>
      <c r="BE3810">
        <f t="shared" si="1474"/>
        <v>3.5299999999999997E-3</v>
      </c>
      <c r="BG3810" s="1">
        <v>40689</v>
      </c>
      <c r="BH3810">
        <v>0.65800000000000003</v>
      </c>
      <c r="BI3810">
        <f t="shared" si="1475"/>
        <v>6.5799999999999999E-3</v>
      </c>
      <c r="BK3810" s="1">
        <v>41988</v>
      </c>
      <c r="BL3810">
        <v>2.3769200000000001</v>
      </c>
      <c r="BM3810">
        <f t="shared" si="1481"/>
        <v>2.3769200000000001E-2</v>
      </c>
      <c r="BP3810" s="1">
        <v>40561</v>
      </c>
      <c r="BQ3810">
        <v>133.88</v>
      </c>
      <c r="BR3810">
        <f t="shared" si="1476"/>
        <v>1.3388</v>
      </c>
      <c r="BT3810" s="1">
        <v>40588</v>
      </c>
      <c r="BU3810">
        <v>1.091</v>
      </c>
      <c r="BV3810">
        <f t="shared" si="1477"/>
        <v>1.091E-2</v>
      </c>
      <c r="BX3810" s="1">
        <v>40588</v>
      </c>
      <c r="BY3810">
        <v>1.3540000000000001</v>
      </c>
      <c r="BZ3810">
        <f t="shared" si="1478"/>
        <v>1.3540000000000002E-2</v>
      </c>
      <c r="CB3810" s="1">
        <v>40689</v>
      </c>
      <c r="CC3810">
        <v>1.9350000000000001</v>
      </c>
      <c r="CD3810">
        <f t="shared" si="1479"/>
        <v>1.9349999999999999E-2</v>
      </c>
      <c r="CG3810" s="1"/>
    </row>
    <row r="3811" spans="1:85" x14ac:dyDescent="0.3">
      <c r="A3811" s="21">
        <f t="shared" si="1480"/>
        <v>51146</v>
      </c>
      <c r="B3811" s="18">
        <f t="shared" si="1464"/>
        <v>112.421875</v>
      </c>
      <c r="C3811">
        <f t="shared" si="1482"/>
        <v>115</v>
      </c>
      <c r="D3811">
        <f t="shared" ca="1" si="1467"/>
        <v>-14.272222222222222</v>
      </c>
      <c r="E3811">
        <f ca="1">IF(currency="USD",'Future et co'!F3811,IF(currency="EUR",'Future et co'!G3811,FALSE))</f>
        <v>3.6070000000000005E-2</v>
      </c>
      <c r="F3811">
        <f t="shared" ca="1" si="1468"/>
        <v>3.6070000000000005E-2</v>
      </c>
      <c r="G3811">
        <f t="shared" ca="1" si="1469"/>
        <v>2.0569999999999998E-2</v>
      </c>
      <c r="L3811">
        <f t="shared" ca="1" si="1470"/>
        <v>127.8</v>
      </c>
      <c r="M3811">
        <f t="shared" ca="1" si="1465"/>
        <v>3.6070000000000005E-2</v>
      </c>
      <c r="R3811">
        <f t="shared" ca="1" si="1471"/>
        <v>127.8</v>
      </c>
      <c r="S3811">
        <f t="shared" ca="1" si="1466"/>
        <v>3.6070000000000005E-2</v>
      </c>
      <c r="U3811" s="1"/>
      <c r="W3811" t="str">
        <f t="shared" si="1483"/>
        <v/>
      </c>
      <c r="Y3811" s="1"/>
      <c r="AA3811">
        <f t="shared" si="1484"/>
        <v>0</v>
      </c>
      <c r="AC3811" s="1"/>
      <c r="AE3811">
        <f t="shared" si="1485"/>
        <v>0</v>
      </c>
      <c r="AH3811" s="1"/>
      <c r="AI3811" s="17"/>
      <c r="AJ3811" s="25"/>
      <c r="AU3811" s="1">
        <v>40575</v>
      </c>
      <c r="AV3811">
        <v>0.14199999999999999</v>
      </c>
      <c r="AW3811">
        <f t="shared" si="1472"/>
        <v>1.4199999999999998E-3</v>
      </c>
      <c r="AY3811" s="1">
        <v>40576</v>
      </c>
      <c r="AZ3811">
        <v>0.14699999999999999</v>
      </c>
      <c r="BA3811">
        <f t="shared" si="1473"/>
        <v>1.47E-3</v>
      </c>
      <c r="BC3811" s="1">
        <v>40688</v>
      </c>
      <c r="BD3811">
        <v>0.35599999999999998</v>
      </c>
      <c r="BE3811">
        <f t="shared" si="1474"/>
        <v>3.5599999999999998E-3</v>
      </c>
      <c r="BG3811" s="1">
        <v>40688</v>
      </c>
      <c r="BH3811">
        <v>0.69</v>
      </c>
      <c r="BI3811">
        <f t="shared" si="1475"/>
        <v>6.8999999999999999E-3</v>
      </c>
      <c r="BK3811" s="1">
        <v>41989</v>
      </c>
      <c r="BL3811">
        <v>2.3984999999999999</v>
      </c>
      <c r="BM3811">
        <f t="shared" si="1481"/>
        <v>2.3984999999999999E-2</v>
      </c>
      <c r="BP3811" s="1">
        <v>40560</v>
      </c>
      <c r="BQ3811">
        <v>134.63999999999999</v>
      </c>
      <c r="BR3811">
        <f t="shared" si="1476"/>
        <v>1.3463999999999998</v>
      </c>
      <c r="BT3811" s="1">
        <v>40585</v>
      </c>
      <c r="BU3811">
        <v>1.093</v>
      </c>
      <c r="BV3811">
        <f t="shared" si="1477"/>
        <v>1.093E-2</v>
      </c>
      <c r="BX3811" s="1">
        <v>40585</v>
      </c>
      <c r="BY3811">
        <v>1.355</v>
      </c>
      <c r="BZ3811">
        <f t="shared" si="1478"/>
        <v>1.355E-2</v>
      </c>
      <c r="CB3811" s="1">
        <v>40688</v>
      </c>
      <c r="CC3811">
        <v>1.9530000000000001</v>
      </c>
      <c r="CD3811">
        <f t="shared" si="1479"/>
        <v>1.9530000000000002E-2</v>
      </c>
      <c r="CG3811" s="1"/>
    </row>
    <row r="3812" spans="1:85" x14ac:dyDescent="0.3">
      <c r="A3812" s="21">
        <f t="shared" si="1480"/>
        <v>51147</v>
      </c>
      <c r="B3812" s="18">
        <f t="shared" si="1464"/>
        <v>112.421875</v>
      </c>
      <c r="C3812">
        <f t="shared" si="1482"/>
        <v>115</v>
      </c>
      <c r="D3812">
        <f t="shared" ca="1" si="1467"/>
        <v>-14.275</v>
      </c>
      <c r="E3812">
        <f ca="1">IF(currency="USD",'Future et co'!F3812,IF(currency="EUR",'Future et co'!G3812,FALSE))</f>
        <v>3.6070000000000005E-2</v>
      </c>
      <c r="F3812">
        <f t="shared" ca="1" si="1468"/>
        <v>3.6070000000000005E-2</v>
      </c>
      <c r="G3812">
        <f t="shared" ca="1" si="1469"/>
        <v>2.0569999999999998E-2</v>
      </c>
      <c r="L3812">
        <f t="shared" ca="1" si="1470"/>
        <v>127.8</v>
      </c>
      <c r="M3812">
        <f t="shared" ca="1" si="1465"/>
        <v>3.6070000000000005E-2</v>
      </c>
      <c r="R3812">
        <f t="shared" ca="1" si="1471"/>
        <v>127.8</v>
      </c>
      <c r="S3812">
        <f t="shared" ca="1" si="1466"/>
        <v>3.6070000000000005E-2</v>
      </c>
      <c r="U3812" s="1"/>
      <c r="W3812" t="str">
        <f t="shared" si="1483"/>
        <v/>
      </c>
      <c r="Y3812" s="1"/>
      <c r="AA3812">
        <f t="shared" si="1484"/>
        <v>0</v>
      </c>
      <c r="AC3812" s="1"/>
      <c r="AE3812">
        <f t="shared" si="1485"/>
        <v>0</v>
      </c>
      <c r="AH3812" s="1"/>
      <c r="AI3812" s="17"/>
      <c r="AJ3812" s="25"/>
      <c r="AU3812" s="1">
        <v>40574</v>
      </c>
      <c r="AV3812">
        <v>0.14599999999999999</v>
      </c>
      <c r="AW3812">
        <f t="shared" si="1472"/>
        <v>1.4599999999999999E-3</v>
      </c>
      <c r="AY3812" s="1">
        <v>40575</v>
      </c>
      <c r="AZ3812">
        <v>0.14199999999999999</v>
      </c>
      <c r="BA3812">
        <f t="shared" si="1473"/>
        <v>1.4199999999999998E-3</v>
      </c>
      <c r="BC3812" s="1">
        <v>40687</v>
      </c>
      <c r="BD3812">
        <v>0.36</v>
      </c>
      <c r="BE3812">
        <f t="shared" si="1474"/>
        <v>3.5999999999999999E-3</v>
      </c>
      <c r="BG3812" s="1">
        <v>40687</v>
      </c>
      <c r="BH3812">
        <v>0.69399999999999995</v>
      </c>
      <c r="BI3812">
        <f t="shared" si="1475"/>
        <v>6.9399999999999991E-3</v>
      </c>
      <c r="BK3812" s="1">
        <v>41990</v>
      </c>
      <c r="BL3812">
        <v>2.3547500000000001</v>
      </c>
      <c r="BM3812">
        <f t="shared" si="1481"/>
        <v>2.3547500000000002E-2</v>
      </c>
      <c r="BP3812" s="1">
        <v>40557</v>
      </c>
      <c r="BQ3812">
        <v>134.80000000000001</v>
      </c>
      <c r="BR3812">
        <f t="shared" si="1476"/>
        <v>1.3480000000000001</v>
      </c>
      <c r="BT3812" s="1">
        <v>40584</v>
      </c>
      <c r="BU3812">
        <v>1.0940000000000001</v>
      </c>
      <c r="BV3812">
        <f t="shared" si="1477"/>
        <v>1.094E-2</v>
      </c>
      <c r="BX3812" s="1">
        <v>40584</v>
      </c>
      <c r="BY3812">
        <v>1.3540000000000001</v>
      </c>
      <c r="BZ3812">
        <f t="shared" si="1478"/>
        <v>1.3540000000000002E-2</v>
      </c>
      <c r="CB3812" s="1">
        <v>40687</v>
      </c>
      <c r="CC3812">
        <v>1.962</v>
      </c>
      <c r="CD3812">
        <f t="shared" si="1479"/>
        <v>1.9619999999999999E-2</v>
      </c>
      <c r="CG3812" s="1"/>
    </row>
    <row r="3813" spans="1:85" x14ac:dyDescent="0.3">
      <c r="A3813" s="21">
        <f t="shared" si="1480"/>
        <v>51148</v>
      </c>
      <c r="B3813" s="18">
        <f t="shared" si="1464"/>
        <v>112.421875</v>
      </c>
      <c r="C3813">
        <f t="shared" si="1482"/>
        <v>115</v>
      </c>
      <c r="D3813">
        <f t="shared" ca="1" si="1467"/>
        <v>-14.277777777777779</v>
      </c>
      <c r="E3813">
        <f ca="1">IF(currency="USD",'Future et co'!F3813,IF(currency="EUR",'Future et co'!G3813,FALSE))</f>
        <v>3.6070000000000005E-2</v>
      </c>
      <c r="F3813">
        <f t="shared" ca="1" si="1468"/>
        <v>3.6070000000000005E-2</v>
      </c>
      <c r="G3813">
        <f t="shared" ca="1" si="1469"/>
        <v>2.0569999999999998E-2</v>
      </c>
      <c r="L3813">
        <f t="shared" ca="1" si="1470"/>
        <v>127.8</v>
      </c>
      <c r="M3813">
        <f t="shared" ca="1" si="1465"/>
        <v>3.6070000000000005E-2</v>
      </c>
      <c r="R3813">
        <f t="shared" ca="1" si="1471"/>
        <v>127.8</v>
      </c>
      <c r="S3813">
        <f t="shared" ca="1" si="1466"/>
        <v>3.6070000000000005E-2</v>
      </c>
      <c r="U3813" s="1"/>
      <c r="W3813" t="str">
        <f t="shared" si="1483"/>
        <v/>
      </c>
      <c r="Y3813" s="1"/>
      <c r="AA3813">
        <f t="shared" si="1484"/>
        <v>0</v>
      </c>
      <c r="AC3813" s="1"/>
      <c r="AE3813">
        <f t="shared" si="1485"/>
        <v>0</v>
      </c>
      <c r="AH3813" s="1"/>
      <c r="AI3813" s="17"/>
      <c r="AJ3813" s="25"/>
      <c r="AU3813" s="1">
        <v>40571</v>
      </c>
      <c r="AV3813">
        <v>0.14099999999999999</v>
      </c>
      <c r="AW3813">
        <f t="shared" si="1472"/>
        <v>1.4099999999999998E-3</v>
      </c>
      <c r="AY3813" s="1">
        <v>40574</v>
      </c>
      <c r="AZ3813">
        <v>0.14199999999999999</v>
      </c>
      <c r="BA3813">
        <f t="shared" si="1473"/>
        <v>1.4199999999999998E-3</v>
      </c>
      <c r="BC3813" s="1">
        <v>40686</v>
      </c>
      <c r="BD3813">
        <v>0.35899999999999999</v>
      </c>
      <c r="BE3813">
        <f t="shared" si="1474"/>
        <v>3.5899999999999999E-3</v>
      </c>
      <c r="BG3813" s="1">
        <v>40686</v>
      </c>
      <c r="BH3813">
        <v>0.69299999999999995</v>
      </c>
      <c r="BI3813">
        <f t="shared" si="1475"/>
        <v>6.9299999999999995E-3</v>
      </c>
      <c r="BK3813" s="1">
        <v>41991</v>
      </c>
      <c r="BL3813">
        <v>2.2992699999999999</v>
      </c>
      <c r="BM3813">
        <f t="shared" si="1481"/>
        <v>2.2992699999999998E-2</v>
      </c>
      <c r="BP3813" s="1">
        <v>40556</v>
      </c>
      <c r="BQ3813">
        <v>134.51</v>
      </c>
      <c r="BR3813">
        <f t="shared" si="1476"/>
        <v>1.3451</v>
      </c>
      <c r="BT3813" s="1">
        <v>40583</v>
      </c>
      <c r="BU3813">
        <v>1.089</v>
      </c>
      <c r="BV3813">
        <f t="shared" si="1477"/>
        <v>1.089E-2</v>
      </c>
      <c r="BX3813" s="1">
        <v>40583</v>
      </c>
      <c r="BY3813">
        <v>1.35</v>
      </c>
      <c r="BZ3813">
        <f t="shared" si="1478"/>
        <v>1.3500000000000002E-2</v>
      </c>
      <c r="CB3813" s="1">
        <v>40686</v>
      </c>
      <c r="CC3813">
        <v>1.968</v>
      </c>
      <c r="CD3813">
        <f t="shared" si="1479"/>
        <v>1.968E-2</v>
      </c>
      <c r="CG3813" s="1"/>
    </row>
    <row r="3814" spans="1:85" x14ac:dyDescent="0.3">
      <c r="A3814" s="21">
        <f t="shared" si="1480"/>
        <v>51151</v>
      </c>
      <c r="B3814" s="18">
        <f t="shared" si="1464"/>
        <v>112.421875</v>
      </c>
      <c r="C3814">
        <f t="shared" si="1482"/>
        <v>115</v>
      </c>
      <c r="D3814">
        <f t="shared" ca="1" si="1467"/>
        <v>-14.286111111111111</v>
      </c>
      <c r="E3814">
        <f ca="1">IF(currency="USD",'Future et co'!F3814,IF(currency="EUR",'Future et co'!G3814,FALSE))</f>
        <v>3.6070000000000005E-2</v>
      </c>
      <c r="F3814">
        <f t="shared" ca="1" si="1468"/>
        <v>3.6070000000000005E-2</v>
      </c>
      <c r="G3814">
        <f t="shared" ca="1" si="1469"/>
        <v>2.0569999999999998E-2</v>
      </c>
      <c r="L3814">
        <f t="shared" ca="1" si="1470"/>
        <v>127.8</v>
      </c>
      <c r="M3814">
        <f t="shared" ca="1" si="1465"/>
        <v>3.6070000000000005E-2</v>
      </c>
      <c r="R3814">
        <f t="shared" ca="1" si="1471"/>
        <v>127.8</v>
      </c>
      <c r="S3814">
        <f t="shared" ca="1" si="1466"/>
        <v>3.6070000000000005E-2</v>
      </c>
      <c r="U3814" s="1"/>
      <c r="W3814" t="str">
        <f t="shared" si="1483"/>
        <v/>
      </c>
      <c r="Y3814" s="1"/>
      <c r="AA3814">
        <f t="shared" si="1484"/>
        <v>0</v>
      </c>
      <c r="AC3814" s="1"/>
      <c r="AE3814">
        <f t="shared" si="1485"/>
        <v>0</v>
      </c>
      <c r="AH3814" s="1"/>
      <c r="AI3814" s="17"/>
      <c r="AJ3814" s="25"/>
      <c r="AU3814" s="1">
        <v>40570</v>
      </c>
      <c r="AV3814">
        <v>0.14000000000000001</v>
      </c>
      <c r="AW3814">
        <f t="shared" si="1472"/>
        <v>1.4000000000000002E-3</v>
      </c>
      <c r="AY3814" s="1">
        <v>40571</v>
      </c>
      <c r="AZ3814">
        <v>0.13800000000000001</v>
      </c>
      <c r="BA3814">
        <f t="shared" si="1473"/>
        <v>1.3800000000000002E-3</v>
      </c>
      <c r="BC3814" s="1">
        <v>40683</v>
      </c>
      <c r="BD3814">
        <v>0.34699999999999998</v>
      </c>
      <c r="BE3814">
        <f t="shared" si="1474"/>
        <v>3.4699999999999996E-3</v>
      </c>
      <c r="BG3814" s="1">
        <v>40683</v>
      </c>
      <c r="BH3814">
        <v>0.69299999999999995</v>
      </c>
      <c r="BI3814">
        <f t="shared" si="1475"/>
        <v>6.9299999999999995E-3</v>
      </c>
      <c r="BK3814" s="1">
        <v>41992</v>
      </c>
      <c r="BL3814">
        <v>2.2927300000000002</v>
      </c>
      <c r="BM3814">
        <f t="shared" si="1481"/>
        <v>2.2927300000000001E-2</v>
      </c>
      <c r="BP3814" s="1">
        <v>40555</v>
      </c>
      <c r="BQ3814">
        <v>134.56</v>
      </c>
      <c r="BR3814">
        <f t="shared" si="1476"/>
        <v>1.3456000000000001</v>
      </c>
      <c r="BT3814" s="1">
        <v>40582</v>
      </c>
      <c r="BU3814">
        <v>1.079</v>
      </c>
      <c r="BV3814">
        <f t="shared" si="1477"/>
        <v>1.0789999999999999E-2</v>
      </c>
      <c r="BX3814" s="1">
        <v>40582</v>
      </c>
      <c r="BY3814">
        <v>1.3360000000000001</v>
      </c>
      <c r="BZ3814">
        <f t="shared" si="1478"/>
        <v>1.336E-2</v>
      </c>
      <c r="CB3814" s="1">
        <v>40683</v>
      </c>
      <c r="CC3814">
        <v>2.004</v>
      </c>
      <c r="CD3814">
        <f t="shared" si="1479"/>
        <v>2.0039999999999999E-2</v>
      </c>
      <c r="CG3814" s="1"/>
    </row>
    <row r="3815" spans="1:85" x14ac:dyDescent="0.3">
      <c r="A3815" s="21">
        <f t="shared" si="1480"/>
        <v>51152</v>
      </c>
      <c r="B3815" s="18">
        <f t="shared" si="1464"/>
        <v>112.421875</v>
      </c>
      <c r="C3815">
        <f t="shared" si="1482"/>
        <v>115</v>
      </c>
      <c r="D3815">
        <f t="shared" ca="1" si="1467"/>
        <v>-14.28888888888889</v>
      </c>
      <c r="E3815">
        <f ca="1">IF(currency="USD",'Future et co'!F3815,IF(currency="EUR",'Future et co'!G3815,FALSE))</f>
        <v>3.6070000000000005E-2</v>
      </c>
      <c r="F3815">
        <f t="shared" ca="1" si="1468"/>
        <v>3.6070000000000005E-2</v>
      </c>
      <c r="G3815">
        <f t="shared" ca="1" si="1469"/>
        <v>2.0569999999999998E-2</v>
      </c>
      <c r="L3815">
        <f t="shared" ca="1" si="1470"/>
        <v>127.8</v>
      </c>
      <c r="M3815">
        <f t="shared" ca="1" si="1465"/>
        <v>3.6070000000000005E-2</v>
      </c>
      <c r="R3815">
        <f t="shared" ca="1" si="1471"/>
        <v>127.8</v>
      </c>
      <c r="S3815">
        <f t="shared" ca="1" si="1466"/>
        <v>3.6070000000000005E-2</v>
      </c>
      <c r="U3815" s="1"/>
      <c r="W3815" t="str">
        <f t="shared" si="1483"/>
        <v/>
      </c>
      <c r="Y3815" s="1"/>
      <c r="AA3815">
        <f t="shared" si="1484"/>
        <v>0</v>
      </c>
      <c r="AC3815" s="1"/>
      <c r="AE3815">
        <f t="shared" si="1485"/>
        <v>0</v>
      </c>
      <c r="AH3815" s="1"/>
      <c r="AI3815" s="17"/>
      <c r="AJ3815" s="25"/>
      <c r="AU3815" s="1">
        <v>40569</v>
      </c>
      <c r="AV3815">
        <v>0.151</v>
      </c>
      <c r="AW3815">
        <f t="shared" si="1472"/>
        <v>1.5100000000000001E-3</v>
      </c>
      <c r="AY3815" s="1">
        <v>40570</v>
      </c>
      <c r="AZ3815">
        <v>0.13700000000000001</v>
      </c>
      <c r="BA3815">
        <f t="shared" si="1473"/>
        <v>1.3700000000000001E-3</v>
      </c>
      <c r="BC3815" s="1">
        <v>40682</v>
      </c>
      <c r="BD3815">
        <v>0.34899999999999998</v>
      </c>
      <c r="BE3815">
        <f t="shared" si="1474"/>
        <v>3.4899999999999996E-3</v>
      </c>
      <c r="BG3815" s="1">
        <v>40682</v>
      </c>
      <c r="BH3815">
        <v>0.70899999999999996</v>
      </c>
      <c r="BI3815">
        <f t="shared" si="1475"/>
        <v>7.0899999999999999E-3</v>
      </c>
      <c r="BK3815" s="1">
        <v>41995</v>
      </c>
      <c r="BL3815">
        <v>2.2808899999999999</v>
      </c>
      <c r="BM3815">
        <f t="shared" si="1481"/>
        <v>2.28089E-2</v>
      </c>
      <c r="BP3815" s="1">
        <v>40554</v>
      </c>
      <c r="BQ3815">
        <v>135.75</v>
      </c>
      <c r="BR3815">
        <f t="shared" si="1476"/>
        <v>1.3574999999999999</v>
      </c>
      <c r="BT3815" s="1">
        <v>40581</v>
      </c>
      <c r="BU3815">
        <v>1.0840000000000001</v>
      </c>
      <c r="BV3815">
        <f t="shared" si="1477"/>
        <v>1.0840000000000001E-2</v>
      </c>
      <c r="BX3815" s="1">
        <v>40581</v>
      </c>
      <c r="BY3815">
        <v>1.339</v>
      </c>
      <c r="BZ3815">
        <f t="shared" si="1478"/>
        <v>1.3389999999999999E-2</v>
      </c>
      <c r="CB3815" s="1">
        <v>40682</v>
      </c>
      <c r="CC3815">
        <v>2.016</v>
      </c>
      <c r="CD3815">
        <f t="shared" si="1479"/>
        <v>2.0160000000000001E-2</v>
      </c>
      <c r="CG3815" s="1"/>
    </row>
    <row r="3816" spans="1:85" x14ac:dyDescent="0.3">
      <c r="A3816" s="21">
        <f t="shared" si="1480"/>
        <v>51153</v>
      </c>
      <c r="B3816" s="18">
        <f t="shared" si="1464"/>
        <v>112.421875</v>
      </c>
      <c r="C3816">
        <f t="shared" si="1482"/>
        <v>115</v>
      </c>
      <c r="D3816">
        <f t="shared" ca="1" si="1467"/>
        <v>-14.291666666666666</v>
      </c>
      <c r="E3816">
        <f ca="1">IF(currency="USD",'Future et co'!F3816,IF(currency="EUR",'Future et co'!G3816,FALSE))</f>
        <v>3.6070000000000005E-2</v>
      </c>
      <c r="F3816">
        <f t="shared" ca="1" si="1468"/>
        <v>3.6070000000000005E-2</v>
      </c>
      <c r="G3816">
        <f t="shared" ca="1" si="1469"/>
        <v>2.0569999999999998E-2</v>
      </c>
      <c r="L3816">
        <f t="shared" ca="1" si="1470"/>
        <v>127.8</v>
      </c>
      <c r="M3816">
        <f t="shared" ca="1" si="1465"/>
        <v>3.6070000000000005E-2</v>
      </c>
      <c r="R3816">
        <f t="shared" ca="1" si="1471"/>
        <v>127.8</v>
      </c>
      <c r="S3816">
        <f t="shared" ca="1" si="1466"/>
        <v>3.6070000000000005E-2</v>
      </c>
      <c r="U3816" s="1"/>
      <c r="W3816" t="str">
        <f t="shared" si="1483"/>
        <v/>
      </c>
      <c r="Y3816" s="1"/>
      <c r="AA3816">
        <f t="shared" si="1484"/>
        <v>0</v>
      </c>
      <c r="AC3816" s="1"/>
      <c r="AE3816">
        <f t="shared" si="1485"/>
        <v>0</v>
      </c>
      <c r="AH3816" s="1"/>
      <c r="AI3816" s="17"/>
      <c r="AJ3816" s="25"/>
      <c r="AU3816" s="1">
        <v>40568</v>
      </c>
      <c r="AV3816">
        <v>0.14799999999999999</v>
      </c>
      <c r="AW3816">
        <f t="shared" si="1472"/>
        <v>1.48E-3</v>
      </c>
      <c r="AY3816" s="1">
        <v>40569</v>
      </c>
      <c r="AZ3816">
        <v>0.15</v>
      </c>
      <c r="BA3816">
        <f t="shared" si="1473"/>
        <v>1.5E-3</v>
      </c>
      <c r="BC3816" s="1">
        <v>40681</v>
      </c>
      <c r="BD3816">
        <v>0.35249999999999998</v>
      </c>
      <c r="BE3816">
        <f t="shared" si="1474"/>
        <v>3.5249999999999999E-3</v>
      </c>
      <c r="BG3816" s="1">
        <v>40681</v>
      </c>
      <c r="BH3816">
        <v>0.73199999999999998</v>
      </c>
      <c r="BI3816">
        <f t="shared" si="1475"/>
        <v>7.3200000000000001E-3</v>
      </c>
      <c r="BK3816" s="1">
        <v>41996</v>
      </c>
      <c r="BL3816">
        <v>2.2743000000000002</v>
      </c>
      <c r="BM3816">
        <f t="shared" si="1481"/>
        <v>2.2743000000000003E-2</v>
      </c>
      <c r="BP3816" s="1">
        <v>40553</v>
      </c>
      <c r="BQ3816">
        <v>136.28</v>
      </c>
      <c r="BR3816">
        <f t="shared" si="1476"/>
        <v>1.3628</v>
      </c>
      <c r="BT3816" s="1">
        <v>40578</v>
      </c>
      <c r="BU3816">
        <v>1.0880000000000001</v>
      </c>
      <c r="BV3816">
        <f t="shared" si="1477"/>
        <v>1.0880000000000001E-2</v>
      </c>
      <c r="BX3816" s="1">
        <v>40578</v>
      </c>
      <c r="BY3816">
        <v>1.341</v>
      </c>
      <c r="BZ3816">
        <f t="shared" si="1478"/>
        <v>1.341E-2</v>
      </c>
      <c r="CB3816" s="1">
        <v>40681</v>
      </c>
      <c r="CC3816">
        <v>2.0179999999999998</v>
      </c>
      <c r="CD3816">
        <f t="shared" si="1479"/>
        <v>2.0179999999999997E-2</v>
      </c>
      <c r="CG3816" s="1"/>
    </row>
    <row r="3817" spans="1:85" x14ac:dyDescent="0.3">
      <c r="A3817" s="21">
        <f t="shared" si="1480"/>
        <v>51154</v>
      </c>
      <c r="B3817" s="18">
        <f t="shared" si="1464"/>
        <v>112.421875</v>
      </c>
      <c r="C3817">
        <f t="shared" si="1482"/>
        <v>115</v>
      </c>
      <c r="D3817">
        <f t="shared" ca="1" si="1467"/>
        <v>-14.294444444444444</v>
      </c>
      <c r="E3817">
        <f ca="1">IF(currency="USD",'Future et co'!F3817,IF(currency="EUR",'Future et co'!G3817,FALSE))</f>
        <v>3.6070000000000005E-2</v>
      </c>
      <c r="F3817">
        <f t="shared" ca="1" si="1468"/>
        <v>3.6070000000000005E-2</v>
      </c>
      <c r="G3817">
        <f t="shared" ca="1" si="1469"/>
        <v>2.0569999999999998E-2</v>
      </c>
      <c r="L3817">
        <f t="shared" ca="1" si="1470"/>
        <v>127.8</v>
      </c>
      <c r="M3817">
        <f t="shared" ca="1" si="1465"/>
        <v>3.6070000000000005E-2</v>
      </c>
      <c r="R3817">
        <f t="shared" ca="1" si="1471"/>
        <v>127.8</v>
      </c>
      <c r="S3817">
        <f t="shared" ca="1" si="1466"/>
        <v>3.6070000000000005E-2</v>
      </c>
      <c r="U3817" s="1"/>
      <c r="W3817" t="str">
        <f t="shared" si="1483"/>
        <v/>
      </c>
      <c r="Y3817" s="1"/>
      <c r="AA3817">
        <f t="shared" si="1484"/>
        <v>0</v>
      </c>
      <c r="AC3817" s="1"/>
      <c r="AE3817">
        <f t="shared" si="1485"/>
        <v>0</v>
      </c>
      <c r="AH3817" s="1"/>
      <c r="AI3817" s="17"/>
      <c r="AJ3817" s="25"/>
      <c r="AU3817" s="1">
        <v>40567</v>
      </c>
      <c r="AV3817">
        <v>0.14499999999999999</v>
      </c>
      <c r="AW3817">
        <f t="shared" si="1472"/>
        <v>1.4499999999999999E-3</v>
      </c>
      <c r="AY3817" s="1">
        <v>40568</v>
      </c>
      <c r="AZ3817">
        <v>0.14799999999999999</v>
      </c>
      <c r="BA3817">
        <f t="shared" si="1473"/>
        <v>1.48E-3</v>
      </c>
      <c r="BC3817" s="1">
        <v>40680</v>
      </c>
      <c r="BD3817">
        <v>0.34300000000000003</v>
      </c>
      <c r="BE3817">
        <f t="shared" si="1474"/>
        <v>3.4300000000000003E-3</v>
      </c>
      <c r="BG3817" s="1">
        <v>40680</v>
      </c>
      <c r="BH3817">
        <v>0.68600000000000005</v>
      </c>
      <c r="BI3817">
        <f t="shared" si="1475"/>
        <v>6.8600000000000006E-3</v>
      </c>
      <c r="BK3817" s="1">
        <v>41997</v>
      </c>
      <c r="BL3817">
        <v>2.2755200000000002</v>
      </c>
      <c r="BM3817">
        <f t="shared" si="1481"/>
        <v>2.2755200000000003E-2</v>
      </c>
      <c r="BP3817" s="1">
        <v>40550</v>
      </c>
      <c r="BQ3817">
        <v>136.12</v>
      </c>
      <c r="BR3817">
        <f t="shared" si="1476"/>
        <v>1.3612</v>
      </c>
      <c r="BT3817" s="1">
        <v>40577</v>
      </c>
      <c r="BU3817">
        <v>1.087</v>
      </c>
      <c r="BV3817">
        <f t="shared" si="1477"/>
        <v>1.0869999999999999E-2</v>
      </c>
      <c r="BX3817" s="1">
        <v>40577</v>
      </c>
      <c r="BY3817">
        <v>1.34</v>
      </c>
      <c r="BZ3817">
        <f t="shared" si="1478"/>
        <v>1.34E-2</v>
      </c>
      <c r="CB3817" s="1">
        <v>40680</v>
      </c>
      <c r="CC3817">
        <v>1.984</v>
      </c>
      <c r="CD3817">
        <f t="shared" si="1479"/>
        <v>1.984E-2</v>
      </c>
      <c r="CG3817" s="1"/>
    </row>
    <row r="3818" spans="1:85" x14ac:dyDescent="0.3">
      <c r="A3818" s="21">
        <f t="shared" si="1480"/>
        <v>51155</v>
      </c>
      <c r="B3818" s="18">
        <f t="shared" si="1464"/>
        <v>112.421875</v>
      </c>
      <c r="C3818">
        <f t="shared" si="1482"/>
        <v>115</v>
      </c>
      <c r="D3818">
        <f t="shared" ca="1" si="1467"/>
        <v>-14.297222222222222</v>
      </c>
      <c r="E3818">
        <f ca="1">IF(currency="USD",'Future et co'!F3818,IF(currency="EUR",'Future et co'!G3818,FALSE))</f>
        <v>3.6070000000000005E-2</v>
      </c>
      <c r="F3818">
        <f t="shared" ca="1" si="1468"/>
        <v>3.6070000000000005E-2</v>
      </c>
      <c r="G3818">
        <f t="shared" ca="1" si="1469"/>
        <v>2.0569999999999998E-2</v>
      </c>
      <c r="L3818">
        <f t="shared" ca="1" si="1470"/>
        <v>127.8</v>
      </c>
      <c r="M3818">
        <f t="shared" ca="1" si="1465"/>
        <v>3.6070000000000005E-2</v>
      </c>
      <c r="R3818">
        <f t="shared" ca="1" si="1471"/>
        <v>127.8</v>
      </c>
      <c r="S3818">
        <f t="shared" ca="1" si="1466"/>
        <v>3.6070000000000005E-2</v>
      </c>
      <c r="U3818" s="1"/>
      <c r="W3818" t="str">
        <f t="shared" si="1483"/>
        <v/>
      </c>
      <c r="Y3818" s="1"/>
      <c r="AA3818">
        <f t="shared" si="1484"/>
        <v>0</v>
      </c>
      <c r="AC3818" s="1"/>
      <c r="AE3818">
        <f t="shared" si="1485"/>
        <v>0</v>
      </c>
      <c r="AH3818" s="1"/>
      <c r="AI3818" s="17"/>
      <c r="AJ3818" s="25"/>
      <c r="AU3818" s="1">
        <v>40564</v>
      </c>
      <c r="AV3818">
        <v>0.13250000000000001</v>
      </c>
      <c r="AW3818">
        <f t="shared" si="1472"/>
        <v>1.325E-3</v>
      </c>
      <c r="AY3818" s="1">
        <v>40567</v>
      </c>
      <c r="AZ3818">
        <v>0.14499999999999999</v>
      </c>
      <c r="BA3818">
        <f t="shared" si="1473"/>
        <v>1.4499999999999999E-3</v>
      </c>
      <c r="BC3818" s="1">
        <v>40679</v>
      </c>
      <c r="BD3818">
        <v>0.32600000000000001</v>
      </c>
      <c r="BE3818">
        <f t="shared" si="1474"/>
        <v>3.2600000000000003E-3</v>
      </c>
      <c r="BG3818" s="1">
        <v>40679</v>
      </c>
      <c r="BH3818">
        <v>0.69399999999999995</v>
      </c>
      <c r="BI3818">
        <f t="shared" si="1475"/>
        <v>6.9399999999999991E-3</v>
      </c>
      <c r="BK3818" s="1">
        <v>41998</v>
      </c>
      <c r="BL3818">
        <v>2.2732800000000002</v>
      </c>
      <c r="BM3818">
        <f t="shared" si="1481"/>
        <v>2.2732800000000001E-2</v>
      </c>
      <c r="BP3818" s="1">
        <v>40549</v>
      </c>
      <c r="BQ3818">
        <v>135.68</v>
      </c>
      <c r="BR3818">
        <f t="shared" si="1476"/>
        <v>1.3568</v>
      </c>
      <c r="BT3818" s="1">
        <v>40576</v>
      </c>
      <c r="BU3818">
        <v>1.083</v>
      </c>
      <c r="BV3818">
        <f t="shared" si="1477"/>
        <v>1.0829999999999999E-2</v>
      </c>
      <c r="BX3818" s="1">
        <v>40576</v>
      </c>
      <c r="BY3818">
        <v>1.333</v>
      </c>
      <c r="BZ3818">
        <f t="shared" si="1478"/>
        <v>1.333E-2</v>
      </c>
      <c r="CB3818" s="1">
        <v>40679</v>
      </c>
      <c r="CC3818">
        <v>1.9750000000000001</v>
      </c>
      <c r="CD3818">
        <f t="shared" si="1479"/>
        <v>1.975E-2</v>
      </c>
      <c r="CG3818" s="1"/>
    </row>
    <row r="3819" spans="1:85" x14ac:dyDescent="0.3">
      <c r="A3819" s="21">
        <f t="shared" si="1480"/>
        <v>51158</v>
      </c>
      <c r="B3819" s="18">
        <f t="shared" si="1464"/>
        <v>112.421875</v>
      </c>
      <c r="C3819">
        <f t="shared" si="1482"/>
        <v>115</v>
      </c>
      <c r="D3819">
        <f t="shared" ca="1" si="1467"/>
        <v>-14.305555555555555</v>
      </c>
      <c r="E3819">
        <f ca="1">IF(currency="USD",'Future et co'!F3819,IF(currency="EUR",'Future et co'!G3819,FALSE))</f>
        <v>3.6070000000000005E-2</v>
      </c>
      <c r="F3819">
        <f t="shared" ca="1" si="1468"/>
        <v>3.6070000000000005E-2</v>
      </c>
      <c r="G3819">
        <f t="shared" ca="1" si="1469"/>
        <v>2.0569999999999998E-2</v>
      </c>
      <c r="L3819">
        <f t="shared" ca="1" si="1470"/>
        <v>127.8</v>
      </c>
      <c r="M3819">
        <f t="shared" ca="1" si="1465"/>
        <v>3.6070000000000005E-2</v>
      </c>
      <c r="R3819">
        <f t="shared" ca="1" si="1471"/>
        <v>127.8</v>
      </c>
      <c r="S3819">
        <f t="shared" ca="1" si="1466"/>
        <v>3.6070000000000005E-2</v>
      </c>
      <c r="U3819" s="1"/>
      <c r="W3819" t="str">
        <f t="shared" si="1483"/>
        <v/>
      </c>
      <c r="Y3819" s="1"/>
      <c r="AA3819">
        <f t="shared" si="1484"/>
        <v>0</v>
      </c>
      <c r="AC3819" s="1"/>
      <c r="AE3819">
        <f t="shared" si="1485"/>
        <v>0</v>
      </c>
      <c r="AH3819" s="1"/>
      <c r="AI3819" s="17"/>
      <c r="AJ3819" s="25"/>
      <c r="AU3819" s="1">
        <v>40563</v>
      </c>
      <c r="AV3819">
        <v>0.14899999999999999</v>
      </c>
      <c r="AW3819">
        <f t="shared" si="1472"/>
        <v>1.49E-3</v>
      </c>
      <c r="AY3819" s="1">
        <v>40564</v>
      </c>
      <c r="AZ3819">
        <v>0.13250000000000001</v>
      </c>
      <c r="BA3819">
        <f t="shared" si="1473"/>
        <v>1.325E-3</v>
      </c>
      <c r="BC3819" s="1">
        <v>40676</v>
      </c>
      <c r="BD3819">
        <v>0.35</v>
      </c>
      <c r="BE3819">
        <f t="shared" si="1474"/>
        <v>3.4999999999999996E-3</v>
      </c>
      <c r="BG3819" s="1">
        <v>40676</v>
      </c>
      <c r="BH3819">
        <v>0.71499999999999997</v>
      </c>
      <c r="BI3819">
        <f t="shared" si="1475"/>
        <v>7.1500000000000001E-3</v>
      </c>
      <c r="BK3819" s="1">
        <v>41999</v>
      </c>
      <c r="BL3819">
        <v>2.2672300000000001</v>
      </c>
      <c r="BM3819">
        <f t="shared" si="1481"/>
        <v>2.2672299999999999E-2</v>
      </c>
      <c r="BP3819" s="1">
        <v>40548</v>
      </c>
      <c r="BQ3819">
        <v>135.43</v>
      </c>
      <c r="BR3819">
        <f t="shared" si="1476"/>
        <v>1.3543000000000001</v>
      </c>
      <c r="BT3819" s="1">
        <v>40575</v>
      </c>
      <c r="BU3819">
        <v>1.0820000000000001</v>
      </c>
      <c r="BV3819">
        <f t="shared" si="1477"/>
        <v>1.0820000000000001E-2</v>
      </c>
      <c r="BX3819" s="1">
        <v>40575</v>
      </c>
      <c r="BY3819">
        <v>1.331</v>
      </c>
      <c r="BZ3819">
        <f t="shared" si="1478"/>
        <v>1.3309999999999999E-2</v>
      </c>
      <c r="CB3819" s="1">
        <v>40676</v>
      </c>
      <c r="CC3819">
        <v>1.948</v>
      </c>
      <c r="CD3819">
        <f t="shared" si="1479"/>
        <v>1.9480000000000001E-2</v>
      </c>
      <c r="CG3819" s="1"/>
    </row>
    <row r="3820" spans="1:85" x14ac:dyDescent="0.3">
      <c r="A3820" s="21">
        <f t="shared" si="1480"/>
        <v>51159</v>
      </c>
      <c r="B3820" s="18">
        <f t="shared" si="1464"/>
        <v>112.421875</v>
      </c>
      <c r="C3820">
        <f t="shared" si="1482"/>
        <v>115</v>
      </c>
      <c r="D3820">
        <f t="shared" ca="1" si="1467"/>
        <v>-14.308333333333334</v>
      </c>
      <c r="E3820">
        <f ca="1">IF(currency="USD",'Future et co'!F3820,IF(currency="EUR",'Future et co'!G3820,FALSE))</f>
        <v>3.6070000000000005E-2</v>
      </c>
      <c r="F3820">
        <f t="shared" ca="1" si="1468"/>
        <v>3.6070000000000005E-2</v>
      </c>
      <c r="G3820">
        <f t="shared" ca="1" si="1469"/>
        <v>2.0569999999999998E-2</v>
      </c>
      <c r="L3820">
        <f t="shared" ca="1" si="1470"/>
        <v>127.8</v>
      </c>
      <c r="M3820">
        <f t="shared" ca="1" si="1465"/>
        <v>3.6070000000000005E-2</v>
      </c>
      <c r="R3820">
        <f t="shared" ca="1" si="1471"/>
        <v>127.8</v>
      </c>
      <c r="S3820">
        <f t="shared" ca="1" si="1466"/>
        <v>3.6070000000000005E-2</v>
      </c>
      <c r="U3820" s="1"/>
      <c r="W3820" t="str">
        <f t="shared" si="1483"/>
        <v/>
      </c>
      <c r="Y3820" s="1"/>
      <c r="AA3820">
        <f t="shared" si="1484"/>
        <v>0</v>
      </c>
      <c r="AC3820" s="1"/>
      <c r="AE3820">
        <f t="shared" si="1485"/>
        <v>0</v>
      </c>
      <c r="AH3820" s="1"/>
      <c r="AI3820" s="17"/>
      <c r="AJ3820" s="25"/>
      <c r="AU3820" s="1">
        <v>40562</v>
      </c>
      <c r="AV3820">
        <v>0.151</v>
      </c>
      <c r="AW3820">
        <f t="shared" si="1472"/>
        <v>1.5100000000000001E-3</v>
      </c>
      <c r="AY3820" s="1">
        <v>40563</v>
      </c>
      <c r="AZ3820">
        <v>0.14699999999999999</v>
      </c>
      <c r="BA3820">
        <f t="shared" si="1473"/>
        <v>1.47E-3</v>
      </c>
      <c r="BC3820" s="1">
        <v>40675</v>
      </c>
      <c r="BD3820">
        <v>0.32700000000000001</v>
      </c>
      <c r="BE3820">
        <f t="shared" si="1474"/>
        <v>3.2700000000000003E-3</v>
      </c>
      <c r="BG3820" s="1">
        <v>40675</v>
      </c>
      <c r="BH3820">
        <v>0.71499999999999997</v>
      </c>
      <c r="BI3820">
        <f t="shared" si="1475"/>
        <v>7.1500000000000001E-3</v>
      </c>
      <c r="BK3820" s="1">
        <v>42002</v>
      </c>
      <c r="BL3820">
        <v>2.2662100000000001</v>
      </c>
      <c r="BM3820">
        <f t="shared" si="1481"/>
        <v>2.2662100000000001E-2</v>
      </c>
      <c r="BP3820" s="1">
        <v>40547</v>
      </c>
      <c r="BQ3820">
        <v>136.09</v>
      </c>
      <c r="BR3820">
        <f t="shared" si="1476"/>
        <v>1.3609</v>
      </c>
      <c r="BT3820" s="1">
        <v>40574</v>
      </c>
      <c r="BU3820">
        <v>1.0740000000000001</v>
      </c>
      <c r="BV3820">
        <f t="shared" si="1477"/>
        <v>1.0740000000000001E-2</v>
      </c>
      <c r="BX3820" s="1">
        <v>40574</v>
      </c>
      <c r="BY3820">
        <v>1.319</v>
      </c>
      <c r="BZ3820">
        <f t="shared" si="1478"/>
        <v>1.319E-2</v>
      </c>
      <c r="CB3820" s="1">
        <v>40675</v>
      </c>
      <c r="CC3820">
        <v>1.964</v>
      </c>
      <c r="CD3820">
        <f t="shared" si="1479"/>
        <v>1.9640000000000001E-2</v>
      </c>
      <c r="CG3820" s="1"/>
    </row>
    <row r="3821" spans="1:85" x14ac:dyDescent="0.3">
      <c r="A3821" s="21">
        <f t="shared" si="1480"/>
        <v>51160</v>
      </c>
      <c r="B3821" s="18">
        <f t="shared" si="1464"/>
        <v>112.421875</v>
      </c>
      <c r="C3821">
        <f t="shared" si="1482"/>
        <v>115</v>
      </c>
      <c r="D3821">
        <f t="shared" ca="1" si="1467"/>
        <v>-14.311111111111112</v>
      </c>
      <c r="E3821">
        <f ca="1">IF(currency="USD",'Future et co'!F3821,IF(currency="EUR",'Future et co'!G3821,FALSE))</f>
        <v>3.6070000000000005E-2</v>
      </c>
      <c r="F3821">
        <f t="shared" ca="1" si="1468"/>
        <v>3.6070000000000005E-2</v>
      </c>
      <c r="G3821">
        <f t="shared" ca="1" si="1469"/>
        <v>2.0569999999999998E-2</v>
      </c>
      <c r="L3821">
        <f t="shared" ca="1" si="1470"/>
        <v>127.8</v>
      </c>
      <c r="M3821">
        <f t="shared" ca="1" si="1465"/>
        <v>3.6070000000000005E-2</v>
      </c>
      <c r="R3821">
        <f t="shared" ca="1" si="1471"/>
        <v>127.8</v>
      </c>
      <c r="S3821">
        <f t="shared" ca="1" si="1466"/>
        <v>3.6070000000000005E-2</v>
      </c>
      <c r="U3821" s="1"/>
      <c r="W3821" t="str">
        <f t="shared" si="1483"/>
        <v/>
      </c>
      <c r="Y3821" s="1"/>
      <c r="AA3821">
        <f t="shared" si="1484"/>
        <v>0</v>
      </c>
      <c r="AC3821" s="1"/>
      <c r="AE3821">
        <f t="shared" si="1485"/>
        <v>0</v>
      </c>
      <c r="AH3821" s="1"/>
      <c r="AI3821" s="17"/>
      <c r="AJ3821" s="25"/>
      <c r="AU3821" s="1">
        <v>40561</v>
      </c>
      <c r="AV3821">
        <v>0.14599999999999999</v>
      </c>
      <c r="AW3821">
        <f t="shared" si="1472"/>
        <v>1.4599999999999999E-3</v>
      </c>
      <c r="AY3821" s="1">
        <v>40562</v>
      </c>
      <c r="AZ3821">
        <v>0.14799999999999999</v>
      </c>
      <c r="BA3821">
        <f t="shared" si="1473"/>
        <v>1.48E-3</v>
      </c>
      <c r="BC3821" s="1">
        <v>40674</v>
      </c>
      <c r="BD3821">
        <v>0.33</v>
      </c>
      <c r="BE3821">
        <f t="shared" si="1474"/>
        <v>3.3E-3</v>
      </c>
      <c r="BG3821" s="1">
        <v>40674</v>
      </c>
      <c r="BH3821">
        <v>0.71299999999999997</v>
      </c>
      <c r="BI3821">
        <f t="shared" si="1475"/>
        <v>7.1300000000000001E-3</v>
      </c>
      <c r="BK3821" s="1">
        <v>42003</v>
      </c>
      <c r="BL3821">
        <v>2.2770899999999998</v>
      </c>
      <c r="BM3821">
        <f t="shared" si="1481"/>
        <v>2.2770899999999997E-2</v>
      </c>
      <c r="BP3821" s="1">
        <v>40546</v>
      </c>
      <c r="BQ3821">
        <v>135.68</v>
      </c>
      <c r="BR3821">
        <f t="shared" si="1476"/>
        <v>1.3568</v>
      </c>
      <c r="BT3821" s="1">
        <v>40571</v>
      </c>
      <c r="BU3821">
        <v>1.0629999999999999</v>
      </c>
      <c r="BV3821">
        <f t="shared" si="1477"/>
        <v>1.0629999999999999E-2</v>
      </c>
      <c r="BX3821" s="1">
        <v>40571</v>
      </c>
      <c r="BY3821">
        <v>1.3069999999999999</v>
      </c>
      <c r="BZ3821">
        <f t="shared" si="1478"/>
        <v>1.307E-2</v>
      </c>
      <c r="CB3821" s="1">
        <v>40674</v>
      </c>
      <c r="CC3821">
        <v>1.96</v>
      </c>
      <c r="CD3821">
        <f t="shared" si="1479"/>
        <v>1.9599999999999999E-2</v>
      </c>
      <c r="CG3821" s="1"/>
    </row>
    <row r="3822" spans="1:85" x14ac:dyDescent="0.3">
      <c r="A3822" s="21">
        <f t="shared" si="1480"/>
        <v>51161</v>
      </c>
      <c r="B3822" s="18">
        <f t="shared" si="1464"/>
        <v>112.421875</v>
      </c>
      <c r="C3822">
        <f t="shared" si="1482"/>
        <v>115</v>
      </c>
      <c r="D3822">
        <f t="shared" ca="1" si="1467"/>
        <v>-14.313888888888888</v>
      </c>
      <c r="E3822">
        <f ca="1">IF(currency="USD",'Future et co'!F3822,IF(currency="EUR",'Future et co'!G3822,FALSE))</f>
        <v>3.6070000000000005E-2</v>
      </c>
      <c r="F3822">
        <f t="shared" ca="1" si="1468"/>
        <v>3.6070000000000005E-2</v>
      </c>
      <c r="G3822">
        <f t="shared" ca="1" si="1469"/>
        <v>2.0569999999999998E-2</v>
      </c>
      <c r="L3822">
        <f t="shared" ca="1" si="1470"/>
        <v>127.8</v>
      </c>
      <c r="M3822">
        <f t="shared" ca="1" si="1465"/>
        <v>3.6070000000000005E-2</v>
      </c>
      <c r="R3822">
        <f t="shared" ca="1" si="1471"/>
        <v>127.8</v>
      </c>
      <c r="S3822">
        <f t="shared" ca="1" si="1466"/>
        <v>3.6070000000000005E-2</v>
      </c>
      <c r="U3822" s="1"/>
      <c r="W3822" t="str">
        <f t="shared" si="1483"/>
        <v/>
      </c>
      <c r="Y3822" s="1"/>
      <c r="AA3822">
        <f t="shared" si="1484"/>
        <v>0</v>
      </c>
      <c r="AC3822" s="1"/>
      <c r="AE3822">
        <f t="shared" si="1485"/>
        <v>0</v>
      </c>
      <c r="AH3822" s="1"/>
      <c r="AI3822" s="17"/>
      <c r="AJ3822" s="25"/>
      <c r="AU3822" s="1">
        <v>40560</v>
      </c>
      <c r="AV3822">
        <v>0.14000000000000001</v>
      </c>
      <c r="AW3822">
        <f t="shared" si="1472"/>
        <v>1.4000000000000002E-3</v>
      </c>
      <c r="AY3822" s="1">
        <v>40561</v>
      </c>
      <c r="AZ3822">
        <v>0.14699999999999999</v>
      </c>
      <c r="BA3822">
        <f t="shared" si="1473"/>
        <v>1.47E-3</v>
      </c>
      <c r="BC3822" s="1">
        <v>40673</v>
      </c>
      <c r="BD3822">
        <v>0.35</v>
      </c>
      <c r="BE3822">
        <f t="shared" si="1474"/>
        <v>3.4999999999999996E-3</v>
      </c>
      <c r="BG3822" s="1">
        <v>40673</v>
      </c>
      <c r="BH3822">
        <v>0.73899999999999999</v>
      </c>
      <c r="BI3822">
        <f t="shared" si="1475"/>
        <v>7.3899999999999999E-3</v>
      </c>
      <c r="BK3822" s="1">
        <v>42004</v>
      </c>
      <c r="BL3822">
        <v>2.30131</v>
      </c>
      <c r="BM3822">
        <f t="shared" si="1481"/>
        <v>2.3013099999999998E-2</v>
      </c>
      <c r="BP3822" s="1">
        <v>40542</v>
      </c>
      <c r="BQ3822">
        <v>135.22999999999999</v>
      </c>
      <c r="BR3822">
        <f t="shared" si="1476"/>
        <v>1.3522999999999998</v>
      </c>
      <c r="BT3822" s="1">
        <v>40570</v>
      </c>
      <c r="BU3822">
        <v>1.0569999999999999</v>
      </c>
      <c r="BV3822">
        <f t="shared" si="1477"/>
        <v>1.057E-2</v>
      </c>
      <c r="BX3822" s="1">
        <v>40570</v>
      </c>
      <c r="BY3822">
        <v>1.3009999999999999</v>
      </c>
      <c r="BZ3822">
        <f t="shared" si="1478"/>
        <v>1.3009999999999999E-2</v>
      </c>
      <c r="CB3822" s="1">
        <v>40673</v>
      </c>
      <c r="CC3822">
        <v>1.9610000000000001</v>
      </c>
      <c r="CD3822">
        <f t="shared" si="1479"/>
        <v>1.9610000000000002E-2</v>
      </c>
      <c r="CG3822" s="1"/>
    </row>
    <row r="3823" spans="1:85" x14ac:dyDescent="0.3">
      <c r="A3823" s="21">
        <f t="shared" si="1480"/>
        <v>51162</v>
      </c>
      <c r="B3823" s="18">
        <f t="shared" si="1464"/>
        <v>112.421875</v>
      </c>
      <c r="C3823">
        <f t="shared" si="1482"/>
        <v>115</v>
      </c>
      <c r="D3823">
        <f t="shared" ca="1" si="1467"/>
        <v>-14.316666666666666</v>
      </c>
      <c r="E3823">
        <f ca="1">IF(currency="USD",'Future et co'!F3823,IF(currency="EUR",'Future et co'!G3823,FALSE))</f>
        <v>3.6070000000000005E-2</v>
      </c>
      <c r="F3823">
        <f t="shared" ca="1" si="1468"/>
        <v>3.6070000000000005E-2</v>
      </c>
      <c r="G3823">
        <f t="shared" ca="1" si="1469"/>
        <v>2.0569999999999998E-2</v>
      </c>
      <c r="L3823">
        <f t="shared" ca="1" si="1470"/>
        <v>127.8</v>
      </c>
      <c r="M3823">
        <f t="shared" ca="1" si="1465"/>
        <v>3.6070000000000005E-2</v>
      </c>
      <c r="R3823">
        <f t="shared" ca="1" si="1471"/>
        <v>127.8</v>
      </c>
      <c r="S3823">
        <f t="shared" ca="1" si="1466"/>
        <v>3.6070000000000005E-2</v>
      </c>
      <c r="U3823" s="1"/>
      <c r="W3823" t="str">
        <f t="shared" si="1483"/>
        <v/>
      </c>
      <c r="Y3823" s="1"/>
      <c r="AA3823">
        <f t="shared" si="1484"/>
        <v>0</v>
      </c>
      <c r="AC3823" s="1"/>
      <c r="AE3823">
        <f t="shared" si="1485"/>
        <v>0</v>
      </c>
      <c r="AH3823" s="1"/>
      <c r="AI3823" s="17"/>
      <c r="AJ3823" s="25"/>
      <c r="AU3823" s="1">
        <v>40557</v>
      </c>
      <c r="AV3823">
        <v>0.153</v>
      </c>
      <c r="AW3823">
        <f t="shared" si="1472"/>
        <v>1.5299999999999999E-3</v>
      </c>
      <c r="AY3823" s="1">
        <v>40560</v>
      </c>
      <c r="AZ3823">
        <v>0.14000000000000001</v>
      </c>
      <c r="BA3823">
        <f t="shared" si="1473"/>
        <v>1.4000000000000002E-3</v>
      </c>
      <c r="BC3823" s="1">
        <v>40672</v>
      </c>
      <c r="BD3823">
        <v>0.34699999999999998</v>
      </c>
      <c r="BE3823">
        <f t="shared" si="1474"/>
        <v>3.4699999999999996E-3</v>
      </c>
      <c r="BG3823" s="1">
        <v>40672</v>
      </c>
      <c r="BH3823">
        <v>0.71499999999999997</v>
      </c>
      <c r="BI3823">
        <f t="shared" si="1475"/>
        <v>7.1500000000000001E-3</v>
      </c>
      <c r="BK3823" s="1">
        <v>42005</v>
      </c>
      <c r="BL3823">
        <v>2.30131</v>
      </c>
      <c r="BM3823">
        <f t="shared" si="1481"/>
        <v>2.3013099999999998E-2</v>
      </c>
      <c r="BP3823" s="1">
        <v>40541</v>
      </c>
      <c r="BQ3823">
        <v>134.65</v>
      </c>
      <c r="BR3823">
        <f t="shared" si="1476"/>
        <v>1.3465</v>
      </c>
      <c r="BT3823" s="1">
        <v>40569</v>
      </c>
      <c r="BU3823">
        <v>1.0509999999999999</v>
      </c>
      <c r="BV3823">
        <f t="shared" si="1477"/>
        <v>1.0509999999999999E-2</v>
      </c>
      <c r="BX3823" s="1">
        <v>40569</v>
      </c>
      <c r="BY3823">
        <v>1.294</v>
      </c>
      <c r="BZ3823">
        <f t="shared" si="1478"/>
        <v>1.294E-2</v>
      </c>
      <c r="CB3823" s="1">
        <v>40672</v>
      </c>
      <c r="CC3823">
        <v>1.964</v>
      </c>
      <c r="CD3823">
        <f t="shared" si="1479"/>
        <v>1.9640000000000001E-2</v>
      </c>
      <c r="CG3823" s="1"/>
    </row>
    <row r="3824" spans="1:85" x14ac:dyDescent="0.3">
      <c r="A3824" s="21">
        <f t="shared" si="1480"/>
        <v>51165</v>
      </c>
      <c r="B3824" s="18">
        <f t="shared" si="1464"/>
        <v>112.421875</v>
      </c>
      <c r="C3824">
        <f t="shared" si="1482"/>
        <v>115</v>
      </c>
      <c r="D3824">
        <f t="shared" ca="1" si="1467"/>
        <v>-14.324999999999999</v>
      </c>
      <c r="E3824">
        <f ca="1">IF(currency="USD",'Future et co'!F3824,IF(currency="EUR",'Future et co'!G3824,FALSE))</f>
        <v>3.6070000000000005E-2</v>
      </c>
      <c r="F3824">
        <f t="shared" ca="1" si="1468"/>
        <v>3.6070000000000005E-2</v>
      </c>
      <c r="G3824">
        <f t="shared" ca="1" si="1469"/>
        <v>2.0569999999999998E-2</v>
      </c>
      <c r="L3824">
        <f t="shared" ca="1" si="1470"/>
        <v>127.8</v>
      </c>
      <c r="M3824">
        <f t="shared" ca="1" si="1465"/>
        <v>3.6070000000000005E-2</v>
      </c>
      <c r="R3824">
        <f t="shared" ca="1" si="1471"/>
        <v>127.8</v>
      </c>
      <c r="S3824">
        <f t="shared" ca="1" si="1466"/>
        <v>3.6070000000000005E-2</v>
      </c>
      <c r="U3824" s="1"/>
      <c r="W3824" t="str">
        <f t="shared" si="1483"/>
        <v/>
      </c>
      <c r="Y3824" s="1"/>
      <c r="AA3824">
        <f t="shared" si="1484"/>
        <v>0</v>
      </c>
      <c r="AC3824" s="1"/>
      <c r="AE3824">
        <f t="shared" si="1485"/>
        <v>0</v>
      </c>
      <c r="AH3824" s="1"/>
      <c r="AI3824" s="17"/>
      <c r="AJ3824" s="25"/>
      <c r="AU3824" s="1">
        <v>40556</v>
      </c>
      <c r="AV3824">
        <v>0.155</v>
      </c>
      <c r="AW3824">
        <f t="shared" si="1472"/>
        <v>1.5499999999999999E-3</v>
      </c>
      <c r="AY3824" s="1">
        <v>40557</v>
      </c>
      <c r="AZ3824">
        <v>0.153</v>
      </c>
      <c r="BA3824">
        <f t="shared" si="1473"/>
        <v>1.5299999999999999E-3</v>
      </c>
      <c r="BC3824" s="1">
        <v>40669</v>
      </c>
      <c r="BD3824">
        <v>0.34250000000000003</v>
      </c>
      <c r="BE3824">
        <f t="shared" si="1474"/>
        <v>3.4250000000000001E-3</v>
      </c>
      <c r="BG3824" s="1">
        <v>40669</v>
      </c>
      <c r="BH3824">
        <v>0.72</v>
      </c>
      <c r="BI3824">
        <f t="shared" si="1475"/>
        <v>7.1999999999999998E-3</v>
      </c>
      <c r="BK3824" s="1">
        <v>42006</v>
      </c>
      <c r="BL3824">
        <v>2.3023799999999999</v>
      </c>
      <c r="BM3824">
        <f t="shared" si="1481"/>
        <v>2.3023799999999997E-2</v>
      </c>
      <c r="BP3824" s="1">
        <v>40540</v>
      </c>
      <c r="BQ3824">
        <v>135.1</v>
      </c>
      <c r="BR3824">
        <f t="shared" si="1476"/>
        <v>1.351</v>
      </c>
      <c r="BT3824" s="1">
        <v>40568</v>
      </c>
      <c r="BU3824">
        <v>1.0309999999999999</v>
      </c>
      <c r="BV3824">
        <f t="shared" si="1477"/>
        <v>1.031E-2</v>
      </c>
      <c r="BX3824" s="1">
        <v>40568</v>
      </c>
      <c r="BY3824">
        <v>1.2789999999999999</v>
      </c>
      <c r="BZ3824">
        <f t="shared" si="1478"/>
        <v>1.2789999999999999E-2</v>
      </c>
      <c r="CB3824" s="1">
        <v>40669</v>
      </c>
      <c r="CC3824">
        <v>1.974</v>
      </c>
      <c r="CD3824">
        <f t="shared" si="1479"/>
        <v>1.9740000000000001E-2</v>
      </c>
      <c r="CG3824" s="1"/>
    </row>
    <row r="3825" spans="1:85" x14ac:dyDescent="0.3">
      <c r="A3825" s="21">
        <f t="shared" si="1480"/>
        <v>51166</v>
      </c>
      <c r="B3825" s="18">
        <f t="shared" si="1464"/>
        <v>112.421875</v>
      </c>
      <c r="C3825">
        <f t="shared" si="1482"/>
        <v>115</v>
      </c>
      <c r="D3825">
        <f t="shared" ca="1" si="1467"/>
        <v>-14.327777777777778</v>
      </c>
      <c r="E3825">
        <f ca="1">IF(currency="USD",'Future et co'!F3825,IF(currency="EUR",'Future et co'!G3825,FALSE))</f>
        <v>3.6070000000000005E-2</v>
      </c>
      <c r="F3825">
        <f t="shared" ca="1" si="1468"/>
        <v>3.6070000000000005E-2</v>
      </c>
      <c r="G3825">
        <f t="shared" ca="1" si="1469"/>
        <v>2.0569999999999998E-2</v>
      </c>
      <c r="L3825">
        <f t="shared" ca="1" si="1470"/>
        <v>127.8</v>
      </c>
      <c r="M3825">
        <f t="shared" ca="1" si="1465"/>
        <v>3.6070000000000005E-2</v>
      </c>
      <c r="R3825">
        <f t="shared" ca="1" si="1471"/>
        <v>127.8</v>
      </c>
      <c r="S3825">
        <f t="shared" ca="1" si="1466"/>
        <v>3.6070000000000005E-2</v>
      </c>
      <c r="U3825" s="1"/>
      <c r="W3825" t="str">
        <f t="shared" si="1483"/>
        <v/>
      </c>
      <c r="Y3825" s="1"/>
      <c r="AA3825">
        <f t="shared" si="1484"/>
        <v>0</v>
      </c>
      <c r="AC3825" s="1"/>
      <c r="AE3825">
        <f t="shared" si="1485"/>
        <v>0</v>
      </c>
      <c r="AH3825" s="1"/>
      <c r="AI3825" s="17"/>
      <c r="AJ3825" s="25"/>
      <c r="AU3825" s="1">
        <v>40555</v>
      </c>
      <c r="AV3825">
        <v>0.153</v>
      </c>
      <c r="AW3825">
        <f t="shared" si="1472"/>
        <v>1.5299999999999999E-3</v>
      </c>
      <c r="AY3825" s="1">
        <v>40556</v>
      </c>
      <c r="AZ3825">
        <v>0.153</v>
      </c>
      <c r="BA3825">
        <f t="shared" si="1473"/>
        <v>1.5299999999999999E-3</v>
      </c>
      <c r="BC3825" s="1">
        <v>40668</v>
      </c>
      <c r="BD3825">
        <v>0.34699999999999998</v>
      </c>
      <c r="BE3825">
        <f t="shared" si="1474"/>
        <v>3.4699999999999996E-3</v>
      </c>
      <c r="BG3825" s="1">
        <v>40668</v>
      </c>
      <c r="BH3825">
        <v>0.73199999999999998</v>
      </c>
      <c r="BI3825">
        <f t="shared" si="1475"/>
        <v>7.3200000000000001E-3</v>
      </c>
      <c r="BK3825" s="1">
        <v>42009</v>
      </c>
      <c r="BL3825">
        <v>2.34674</v>
      </c>
      <c r="BM3825">
        <f t="shared" si="1481"/>
        <v>2.3467399999999999E-2</v>
      </c>
      <c r="BP3825" s="1">
        <v>40539</v>
      </c>
      <c r="BQ3825">
        <v>134.54</v>
      </c>
      <c r="BR3825">
        <f t="shared" si="1476"/>
        <v>1.3453999999999999</v>
      </c>
      <c r="BT3825" s="1">
        <v>40567</v>
      </c>
      <c r="BU3825">
        <v>1.0289999999999999</v>
      </c>
      <c r="BV3825">
        <f t="shared" si="1477"/>
        <v>1.0289999999999999E-2</v>
      </c>
      <c r="BX3825" s="1">
        <v>40567</v>
      </c>
      <c r="BY3825">
        <v>1.2769999999999999</v>
      </c>
      <c r="BZ3825">
        <f t="shared" si="1478"/>
        <v>1.2769999999999998E-2</v>
      </c>
      <c r="CB3825" s="1">
        <v>40668</v>
      </c>
      <c r="CC3825">
        <v>1.9350000000000001</v>
      </c>
      <c r="CD3825">
        <f t="shared" si="1479"/>
        <v>1.9349999999999999E-2</v>
      </c>
      <c r="CG3825" s="1"/>
    </row>
    <row r="3826" spans="1:85" x14ac:dyDescent="0.3">
      <c r="A3826" s="21">
        <f t="shared" si="1480"/>
        <v>51167</v>
      </c>
      <c r="B3826" s="18">
        <f t="shared" si="1464"/>
        <v>112.421875</v>
      </c>
      <c r="C3826">
        <f t="shared" si="1482"/>
        <v>115</v>
      </c>
      <c r="D3826">
        <f t="shared" ca="1" si="1467"/>
        <v>-14.330555555555556</v>
      </c>
      <c r="E3826">
        <f ca="1">IF(currency="USD",'Future et co'!F3826,IF(currency="EUR",'Future et co'!G3826,FALSE))</f>
        <v>3.6070000000000005E-2</v>
      </c>
      <c r="F3826">
        <f t="shared" ca="1" si="1468"/>
        <v>3.6070000000000005E-2</v>
      </c>
      <c r="G3826">
        <f t="shared" ca="1" si="1469"/>
        <v>2.0569999999999998E-2</v>
      </c>
      <c r="L3826">
        <f t="shared" ca="1" si="1470"/>
        <v>127.8</v>
      </c>
      <c r="M3826">
        <f t="shared" ca="1" si="1465"/>
        <v>3.6070000000000005E-2</v>
      </c>
      <c r="R3826">
        <f t="shared" ca="1" si="1471"/>
        <v>127.8</v>
      </c>
      <c r="S3826">
        <f t="shared" ca="1" si="1466"/>
        <v>3.6070000000000005E-2</v>
      </c>
      <c r="U3826" s="1"/>
      <c r="W3826" t="str">
        <f t="shared" si="1483"/>
        <v/>
      </c>
      <c r="Y3826" s="1"/>
      <c r="AA3826">
        <f t="shared" si="1484"/>
        <v>0</v>
      </c>
      <c r="AC3826" s="1"/>
      <c r="AE3826">
        <f t="shared" si="1485"/>
        <v>0</v>
      </c>
      <c r="AH3826" s="1"/>
      <c r="AI3826" s="17"/>
      <c r="AJ3826" s="25"/>
      <c r="AU3826" s="1">
        <v>40554</v>
      </c>
      <c r="AV3826">
        <v>0.159</v>
      </c>
      <c r="AW3826">
        <f t="shared" si="1472"/>
        <v>1.5900000000000001E-3</v>
      </c>
      <c r="AY3826" s="1">
        <v>40555</v>
      </c>
      <c r="AZ3826">
        <v>0.154</v>
      </c>
      <c r="BA3826">
        <f t="shared" si="1473"/>
        <v>1.5399999999999999E-3</v>
      </c>
      <c r="BC3826" s="1">
        <v>40667</v>
      </c>
      <c r="BD3826">
        <v>0.35399999999999998</v>
      </c>
      <c r="BE3826">
        <f t="shared" si="1474"/>
        <v>3.5399999999999997E-3</v>
      </c>
      <c r="BG3826" s="1">
        <v>40667</v>
      </c>
      <c r="BH3826">
        <v>0.73599999999999999</v>
      </c>
      <c r="BI3826">
        <f t="shared" si="1475"/>
        <v>7.3600000000000002E-3</v>
      </c>
      <c r="BK3826" s="1">
        <v>42010</v>
      </c>
      <c r="BL3826">
        <v>2.3663599999999998</v>
      </c>
      <c r="BM3826">
        <f t="shared" si="1481"/>
        <v>2.3663599999999996E-2</v>
      </c>
      <c r="BP3826" s="1">
        <v>40535</v>
      </c>
      <c r="BQ3826">
        <v>135.06</v>
      </c>
      <c r="BR3826">
        <f t="shared" si="1476"/>
        <v>1.3506</v>
      </c>
      <c r="BT3826" s="1">
        <v>40564</v>
      </c>
      <c r="BU3826">
        <v>1.0249999999999999</v>
      </c>
      <c r="BV3826">
        <f t="shared" si="1477"/>
        <v>1.0249999999999999E-2</v>
      </c>
      <c r="BX3826" s="1">
        <v>40564</v>
      </c>
      <c r="BY3826">
        <v>1.27</v>
      </c>
      <c r="BZ3826">
        <f t="shared" si="1478"/>
        <v>1.2699999999999999E-2</v>
      </c>
      <c r="CB3826" s="1">
        <v>40667</v>
      </c>
      <c r="CC3826">
        <v>2.0129999999999999</v>
      </c>
      <c r="CD3826">
        <f t="shared" si="1479"/>
        <v>2.0129999999999999E-2</v>
      </c>
      <c r="CG3826" s="1"/>
    </row>
    <row r="3827" spans="1:85" x14ac:dyDescent="0.3">
      <c r="A3827" s="21">
        <f t="shared" si="1480"/>
        <v>51168</v>
      </c>
      <c r="B3827" s="18">
        <f t="shared" si="1464"/>
        <v>112.421875</v>
      </c>
      <c r="C3827">
        <f t="shared" si="1482"/>
        <v>115</v>
      </c>
      <c r="D3827">
        <f t="shared" ca="1" si="1467"/>
        <v>-14.333333333333334</v>
      </c>
      <c r="E3827">
        <f ca="1">IF(currency="USD",'Future et co'!F3827,IF(currency="EUR",'Future et co'!G3827,FALSE))</f>
        <v>3.6070000000000005E-2</v>
      </c>
      <c r="F3827">
        <f t="shared" ca="1" si="1468"/>
        <v>3.6070000000000005E-2</v>
      </c>
      <c r="G3827">
        <f t="shared" ca="1" si="1469"/>
        <v>2.0569999999999998E-2</v>
      </c>
      <c r="L3827">
        <f t="shared" ca="1" si="1470"/>
        <v>127.8</v>
      </c>
      <c r="M3827">
        <f t="shared" ca="1" si="1465"/>
        <v>3.6070000000000005E-2</v>
      </c>
      <c r="R3827">
        <f t="shared" ca="1" si="1471"/>
        <v>127.8</v>
      </c>
      <c r="S3827">
        <f t="shared" ca="1" si="1466"/>
        <v>3.6070000000000005E-2</v>
      </c>
      <c r="U3827" s="1"/>
      <c r="W3827" t="str">
        <f t="shared" si="1483"/>
        <v/>
      </c>
      <c r="Y3827" s="1"/>
      <c r="AA3827">
        <f t="shared" si="1484"/>
        <v>0</v>
      </c>
      <c r="AC3827" s="1"/>
      <c r="AE3827">
        <f t="shared" si="1485"/>
        <v>0</v>
      </c>
      <c r="AH3827" s="1"/>
      <c r="AI3827" s="17"/>
      <c r="AJ3827" s="25"/>
      <c r="AU3827" s="1">
        <v>40553</v>
      </c>
      <c r="AV3827">
        <v>0.158</v>
      </c>
      <c r="AW3827">
        <f t="shared" si="1472"/>
        <v>1.58E-3</v>
      </c>
      <c r="AY3827" s="1">
        <v>40554</v>
      </c>
      <c r="AZ3827">
        <v>0.158</v>
      </c>
      <c r="BA3827">
        <f t="shared" si="1473"/>
        <v>1.58E-3</v>
      </c>
      <c r="BC3827" s="1">
        <v>40666</v>
      </c>
      <c r="BD3827">
        <v>0.36599999999999999</v>
      </c>
      <c r="BE3827">
        <f t="shared" si="1474"/>
        <v>3.6600000000000001E-3</v>
      </c>
      <c r="BG3827" s="1">
        <v>40666</v>
      </c>
      <c r="BH3827">
        <v>0.76</v>
      </c>
      <c r="BI3827">
        <f t="shared" si="1475"/>
        <v>7.6E-3</v>
      </c>
      <c r="BK3827" s="1">
        <v>42011</v>
      </c>
      <c r="BL3827">
        <v>2.3395299999999999</v>
      </c>
      <c r="BM3827">
        <f t="shared" si="1481"/>
        <v>2.3395299999999997E-2</v>
      </c>
      <c r="BP3827" s="1">
        <v>40534</v>
      </c>
      <c r="BQ3827">
        <v>135.4</v>
      </c>
      <c r="BR3827">
        <f t="shared" si="1476"/>
        <v>1.3540000000000001</v>
      </c>
      <c r="BT3827" s="1">
        <v>40563</v>
      </c>
      <c r="BU3827">
        <v>1.016</v>
      </c>
      <c r="BV3827">
        <f t="shared" si="1477"/>
        <v>1.0160000000000001E-2</v>
      </c>
      <c r="BX3827" s="1">
        <v>40563</v>
      </c>
      <c r="BY3827">
        <v>1.26</v>
      </c>
      <c r="BZ3827">
        <f t="shared" si="1478"/>
        <v>1.26E-2</v>
      </c>
      <c r="CB3827" s="1">
        <v>40666</v>
      </c>
      <c r="CC3827">
        <v>1.992</v>
      </c>
      <c r="CD3827">
        <f t="shared" si="1479"/>
        <v>1.992E-2</v>
      </c>
      <c r="CG3827" s="1"/>
    </row>
    <row r="3828" spans="1:85" x14ac:dyDescent="0.3">
      <c r="A3828" s="21">
        <f t="shared" si="1480"/>
        <v>51169</v>
      </c>
      <c r="B3828" s="18">
        <f t="shared" si="1464"/>
        <v>112.421875</v>
      </c>
      <c r="C3828">
        <f t="shared" si="1482"/>
        <v>115</v>
      </c>
      <c r="D3828">
        <f t="shared" ca="1" si="1467"/>
        <v>-14.33611111111111</v>
      </c>
      <c r="E3828">
        <f ca="1">IF(currency="USD",'Future et co'!F3828,IF(currency="EUR",'Future et co'!G3828,FALSE))</f>
        <v>3.6070000000000005E-2</v>
      </c>
      <c r="F3828">
        <f t="shared" ca="1" si="1468"/>
        <v>3.6070000000000005E-2</v>
      </c>
      <c r="G3828">
        <f t="shared" ca="1" si="1469"/>
        <v>2.0569999999999998E-2</v>
      </c>
      <c r="L3828">
        <f t="shared" ca="1" si="1470"/>
        <v>127.8</v>
      </c>
      <c r="M3828">
        <f t="shared" ca="1" si="1465"/>
        <v>3.6070000000000005E-2</v>
      </c>
      <c r="R3828">
        <f t="shared" ca="1" si="1471"/>
        <v>127.8</v>
      </c>
      <c r="S3828">
        <f t="shared" ca="1" si="1466"/>
        <v>3.6070000000000005E-2</v>
      </c>
      <c r="U3828" s="1"/>
      <c r="W3828" t="str">
        <f t="shared" si="1483"/>
        <v/>
      </c>
      <c r="Y3828" s="1"/>
      <c r="AA3828">
        <f t="shared" si="1484"/>
        <v>0</v>
      </c>
      <c r="AC3828" s="1"/>
      <c r="AE3828">
        <f t="shared" si="1485"/>
        <v>0</v>
      </c>
      <c r="AH3828" s="1"/>
      <c r="AI3828" s="17"/>
      <c r="AJ3828" s="25"/>
      <c r="AU3828" s="1">
        <v>40550</v>
      </c>
      <c r="AV3828">
        <v>0.14749999999999999</v>
      </c>
      <c r="AW3828">
        <f t="shared" si="1472"/>
        <v>1.475E-3</v>
      </c>
      <c r="AY3828" s="1">
        <v>40553</v>
      </c>
      <c r="AZ3828">
        <v>0.16</v>
      </c>
      <c r="BA3828">
        <f t="shared" si="1473"/>
        <v>1.6000000000000001E-3</v>
      </c>
      <c r="BC3828" s="1">
        <v>40665</v>
      </c>
      <c r="BD3828">
        <v>0.36099999999999999</v>
      </c>
      <c r="BE3828">
        <f t="shared" si="1474"/>
        <v>3.6099999999999999E-3</v>
      </c>
      <c r="BG3828" s="1">
        <v>40665</v>
      </c>
      <c r="BH3828">
        <v>0.754</v>
      </c>
      <c r="BI3828">
        <f t="shared" si="1475"/>
        <v>7.5399999999999998E-3</v>
      </c>
      <c r="BK3828" s="1">
        <v>42012</v>
      </c>
      <c r="BL3828">
        <v>2.3001200000000002</v>
      </c>
      <c r="BM3828">
        <f t="shared" si="1481"/>
        <v>2.3001200000000003E-2</v>
      </c>
      <c r="BP3828" s="1">
        <v>40533</v>
      </c>
      <c r="BQ3828">
        <v>135.08000000000001</v>
      </c>
      <c r="BR3828">
        <f t="shared" si="1476"/>
        <v>1.3508000000000002</v>
      </c>
      <c r="BT3828" s="1">
        <v>40562</v>
      </c>
      <c r="BU3828">
        <v>1.014</v>
      </c>
      <c r="BV3828">
        <f t="shared" si="1477"/>
        <v>1.014E-2</v>
      </c>
      <c r="BX3828" s="1">
        <v>40562</v>
      </c>
      <c r="BY3828">
        <v>1.256</v>
      </c>
      <c r="BZ3828">
        <f t="shared" si="1478"/>
        <v>1.256E-2</v>
      </c>
      <c r="CB3828" s="1">
        <v>40665</v>
      </c>
      <c r="CC3828">
        <v>1.968</v>
      </c>
      <c r="CD3828">
        <f t="shared" si="1479"/>
        <v>1.968E-2</v>
      </c>
      <c r="CG3828" s="1"/>
    </row>
    <row r="3829" spans="1:85" x14ac:dyDescent="0.3">
      <c r="A3829" s="21">
        <f t="shared" si="1480"/>
        <v>51172</v>
      </c>
      <c r="B3829" s="18">
        <f t="shared" si="1464"/>
        <v>112.421875</v>
      </c>
      <c r="C3829">
        <f t="shared" si="1482"/>
        <v>115</v>
      </c>
      <c r="D3829">
        <f t="shared" ca="1" si="1467"/>
        <v>-14.344444444444445</v>
      </c>
      <c r="E3829">
        <f ca="1">IF(currency="USD",'Future et co'!F3829,IF(currency="EUR",'Future et co'!G3829,FALSE))</f>
        <v>3.6070000000000005E-2</v>
      </c>
      <c r="F3829">
        <f t="shared" ca="1" si="1468"/>
        <v>3.6070000000000005E-2</v>
      </c>
      <c r="G3829">
        <f t="shared" ca="1" si="1469"/>
        <v>2.0569999999999998E-2</v>
      </c>
      <c r="L3829">
        <f t="shared" ca="1" si="1470"/>
        <v>127.8</v>
      </c>
      <c r="M3829">
        <f t="shared" ca="1" si="1465"/>
        <v>3.6070000000000005E-2</v>
      </c>
      <c r="R3829">
        <f t="shared" ca="1" si="1471"/>
        <v>127.8</v>
      </c>
      <c r="S3829">
        <f t="shared" ca="1" si="1466"/>
        <v>3.6070000000000005E-2</v>
      </c>
      <c r="U3829" s="1"/>
      <c r="W3829" t="str">
        <f t="shared" si="1483"/>
        <v/>
      </c>
      <c r="Y3829" s="1"/>
      <c r="AA3829">
        <f t="shared" si="1484"/>
        <v>0</v>
      </c>
      <c r="AC3829" s="1"/>
      <c r="AE3829">
        <f t="shared" si="1485"/>
        <v>0</v>
      </c>
      <c r="AH3829" s="1"/>
      <c r="AI3829" s="17"/>
      <c r="AJ3829" s="25"/>
      <c r="AU3829" s="1">
        <v>40549</v>
      </c>
      <c r="AV3829">
        <v>0.16700000000000001</v>
      </c>
      <c r="AW3829">
        <f t="shared" si="1472"/>
        <v>1.67E-3</v>
      </c>
      <c r="AY3829" s="1">
        <v>40550</v>
      </c>
      <c r="AZ3829">
        <v>0.16400000000000001</v>
      </c>
      <c r="BA3829">
        <f t="shared" si="1473"/>
        <v>1.64E-3</v>
      </c>
      <c r="BC3829" s="1">
        <v>40662</v>
      </c>
      <c r="BD3829">
        <v>0.36699999999999999</v>
      </c>
      <c r="BE3829">
        <f t="shared" si="1474"/>
        <v>3.6700000000000001E-3</v>
      </c>
      <c r="BG3829" s="1">
        <v>40662</v>
      </c>
      <c r="BH3829">
        <v>0.75700000000000001</v>
      </c>
      <c r="BI3829">
        <f t="shared" si="1475"/>
        <v>7.5700000000000003E-3</v>
      </c>
      <c r="BK3829" s="1">
        <v>42013</v>
      </c>
      <c r="BL3829">
        <v>2.31914</v>
      </c>
      <c r="BM3829">
        <f t="shared" si="1481"/>
        <v>2.3191400000000001E-2</v>
      </c>
      <c r="BP3829" s="1">
        <v>40532</v>
      </c>
      <c r="BQ3829">
        <v>135.22</v>
      </c>
      <c r="BR3829">
        <f t="shared" si="1476"/>
        <v>1.3522000000000001</v>
      </c>
      <c r="BT3829" s="1">
        <v>40561</v>
      </c>
      <c r="BU3829">
        <v>1.012</v>
      </c>
      <c r="BV3829">
        <f t="shared" si="1477"/>
        <v>1.0120000000000001E-2</v>
      </c>
      <c r="BX3829" s="1">
        <v>40561</v>
      </c>
      <c r="BY3829">
        <v>1.254</v>
      </c>
      <c r="BZ3829">
        <f t="shared" si="1478"/>
        <v>1.2540000000000001E-2</v>
      </c>
      <c r="CB3829" s="1">
        <v>40662</v>
      </c>
      <c r="CC3829">
        <v>1.948</v>
      </c>
      <c r="CD3829">
        <f t="shared" si="1479"/>
        <v>1.9480000000000001E-2</v>
      </c>
      <c r="CG3829" s="1"/>
    </row>
    <row r="3830" spans="1:85" x14ac:dyDescent="0.3">
      <c r="A3830" s="21">
        <f t="shared" si="1480"/>
        <v>51173</v>
      </c>
      <c r="B3830" s="18">
        <f t="shared" si="1464"/>
        <v>112.421875</v>
      </c>
      <c r="C3830">
        <f t="shared" si="1482"/>
        <v>115</v>
      </c>
      <c r="D3830">
        <f t="shared" ca="1" si="1467"/>
        <v>-14.347222222222221</v>
      </c>
      <c r="E3830">
        <f ca="1">IF(currency="USD",'Future et co'!F3830,IF(currency="EUR",'Future et co'!G3830,FALSE))</f>
        <v>3.6070000000000005E-2</v>
      </c>
      <c r="F3830">
        <f t="shared" ca="1" si="1468"/>
        <v>3.6070000000000005E-2</v>
      </c>
      <c r="G3830">
        <f t="shared" ca="1" si="1469"/>
        <v>2.0569999999999998E-2</v>
      </c>
      <c r="L3830">
        <f t="shared" ca="1" si="1470"/>
        <v>127.8</v>
      </c>
      <c r="M3830">
        <f t="shared" ca="1" si="1465"/>
        <v>3.6070000000000005E-2</v>
      </c>
      <c r="R3830">
        <f t="shared" ca="1" si="1471"/>
        <v>127.8</v>
      </c>
      <c r="S3830">
        <f t="shared" ca="1" si="1466"/>
        <v>3.6070000000000005E-2</v>
      </c>
      <c r="U3830" s="1"/>
      <c r="W3830" t="str">
        <f t="shared" si="1483"/>
        <v/>
      </c>
      <c r="Y3830" s="1"/>
      <c r="AA3830">
        <f t="shared" si="1484"/>
        <v>0</v>
      </c>
      <c r="AC3830" s="1"/>
      <c r="AE3830">
        <f t="shared" si="1485"/>
        <v>0</v>
      </c>
      <c r="AH3830" s="1"/>
      <c r="AI3830" s="17"/>
      <c r="AJ3830" s="25"/>
      <c r="AU3830" s="1">
        <v>40548</v>
      </c>
      <c r="AV3830">
        <v>0.16500000000000001</v>
      </c>
      <c r="AW3830">
        <f t="shared" si="1472"/>
        <v>1.65E-3</v>
      </c>
      <c r="AY3830" s="1">
        <v>40549</v>
      </c>
      <c r="AZ3830">
        <v>0.17299999999999999</v>
      </c>
      <c r="BA3830">
        <f t="shared" si="1473"/>
        <v>1.7299999999999998E-3</v>
      </c>
      <c r="BC3830" s="1">
        <v>40661</v>
      </c>
      <c r="BD3830">
        <v>0.36599999999999999</v>
      </c>
      <c r="BE3830">
        <f t="shared" si="1474"/>
        <v>3.6600000000000001E-3</v>
      </c>
      <c r="BG3830" s="1">
        <v>40661</v>
      </c>
      <c r="BH3830">
        <v>0.75700000000000001</v>
      </c>
      <c r="BI3830">
        <f t="shared" si="1475"/>
        <v>7.5700000000000003E-3</v>
      </c>
      <c r="BK3830" s="1">
        <v>42016</v>
      </c>
      <c r="BL3830">
        <v>2.3380200000000002</v>
      </c>
      <c r="BM3830">
        <f t="shared" si="1481"/>
        <v>2.3380200000000004E-2</v>
      </c>
      <c r="BP3830" s="1">
        <v>40529</v>
      </c>
      <c r="BQ3830">
        <v>134.22999999999999</v>
      </c>
      <c r="BR3830">
        <f t="shared" si="1476"/>
        <v>1.3422999999999998</v>
      </c>
      <c r="BT3830" s="1">
        <v>40560</v>
      </c>
      <c r="BU3830">
        <v>1.0089999999999999</v>
      </c>
      <c r="BV3830">
        <f t="shared" si="1477"/>
        <v>1.0089999999999998E-2</v>
      </c>
      <c r="BX3830" s="1">
        <v>40560</v>
      </c>
      <c r="BY3830">
        <v>1.2490000000000001</v>
      </c>
      <c r="BZ3830">
        <f t="shared" si="1478"/>
        <v>1.2490000000000001E-2</v>
      </c>
      <c r="CB3830" s="1">
        <v>40661</v>
      </c>
      <c r="CC3830">
        <v>1.93</v>
      </c>
      <c r="CD3830">
        <f t="shared" si="1479"/>
        <v>1.9299999999999998E-2</v>
      </c>
      <c r="CG3830" s="1"/>
    </row>
    <row r="3831" spans="1:85" x14ac:dyDescent="0.3">
      <c r="A3831" s="21">
        <f t="shared" si="1480"/>
        <v>51174</v>
      </c>
      <c r="B3831" s="18">
        <f t="shared" si="1464"/>
        <v>112.421875</v>
      </c>
      <c r="C3831">
        <f t="shared" si="1482"/>
        <v>115</v>
      </c>
      <c r="D3831">
        <f t="shared" ca="1" si="1467"/>
        <v>-14.35</v>
      </c>
      <c r="E3831">
        <f ca="1">IF(currency="USD",'Future et co'!F3831,IF(currency="EUR",'Future et co'!G3831,FALSE))</f>
        <v>3.6070000000000005E-2</v>
      </c>
      <c r="F3831">
        <f t="shared" ca="1" si="1468"/>
        <v>3.6070000000000005E-2</v>
      </c>
      <c r="G3831">
        <f t="shared" ca="1" si="1469"/>
        <v>2.0569999999999998E-2</v>
      </c>
      <c r="L3831">
        <f t="shared" ca="1" si="1470"/>
        <v>127.8</v>
      </c>
      <c r="M3831">
        <f t="shared" ca="1" si="1465"/>
        <v>3.6070000000000005E-2</v>
      </c>
      <c r="R3831">
        <f t="shared" ca="1" si="1471"/>
        <v>127.8</v>
      </c>
      <c r="S3831">
        <f t="shared" ca="1" si="1466"/>
        <v>3.6070000000000005E-2</v>
      </c>
      <c r="U3831" s="1"/>
      <c r="W3831" t="str">
        <f t="shared" si="1483"/>
        <v/>
      </c>
      <c r="Y3831" s="1"/>
      <c r="AA3831">
        <f t="shared" si="1484"/>
        <v>0</v>
      </c>
      <c r="AC3831" s="1"/>
      <c r="AE3831">
        <f t="shared" si="1485"/>
        <v>0</v>
      </c>
      <c r="AH3831" s="1"/>
      <c r="AI3831" s="17"/>
      <c r="AJ3831" s="25"/>
      <c r="AU3831" s="1">
        <v>40547</v>
      </c>
      <c r="AV3831">
        <v>0.16700000000000001</v>
      </c>
      <c r="AW3831">
        <f t="shared" si="1472"/>
        <v>1.67E-3</v>
      </c>
      <c r="AY3831" s="1">
        <v>40548</v>
      </c>
      <c r="AZ3831">
        <v>0.17199999999999999</v>
      </c>
      <c r="BA3831">
        <f t="shared" si="1473"/>
        <v>1.72E-3</v>
      </c>
      <c r="BC3831" s="1">
        <v>40660</v>
      </c>
      <c r="BD3831">
        <v>0.372</v>
      </c>
      <c r="BE3831">
        <f t="shared" si="1474"/>
        <v>3.7199999999999998E-3</v>
      </c>
      <c r="BG3831" s="1">
        <v>40660</v>
      </c>
      <c r="BH3831">
        <v>0.77800000000000002</v>
      </c>
      <c r="BI3831">
        <f t="shared" si="1475"/>
        <v>7.7800000000000005E-3</v>
      </c>
      <c r="BK3831" s="1">
        <v>42017</v>
      </c>
      <c r="BL3831">
        <v>2.3447399999999998</v>
      </c>
      <c r="BM3831">
        <f t="shared" si="1481"/>
        <v>2.3447399999999997E-2</v>
      </c>
      <c r="BP3831" s="1">
        <v>40528</v>
      </c>
      <c r="BQ3831">
        <v>133.68</v>
      </c>
      <c r="BR3831">
        <f t="shared" si="1476"/>
        <v>1.3368</v>
      </c>
      <c r="BT3831" s="1">
        <v>40557</v>
      </c>
      <c r="BU3831">
        <v>1.006</v>
      </c>
      <c r="BV3831">
        <f t="shared" si="1477"/>
        <v>1.0059999999999999E-2</v>
      </c>
      <c r="BX3831" s="1">
        <v>40557</v>
      </c>
      <c r="BY3831">
        <v>1.244</v>
      </c>
      <c r="BZ3831">
        <f t="shared" si="1478"/>
        <v>1.244E-2</v>
      </c>
      <c r="CB3831" s="1">
        <v>40660</v>
      </c>
      <c r="CC3831">
        <v>1.93</v>
      </c>
      <c r="CD3831">
        <f t="shared" si="1479"/>
        <v>1.9299999999999998E-2</v>
      </c>
      <c r="CG3831" s="1"/>
    </row>
    <row r="3832" spans="1:85" x14ac:dyDescent="0.3">
      <c r="A3832" s="21">
        <f t="shared" si="1480"/>
        <v>51175</v>
      </c>
      <c r="B3832" s="18">
        <f t="shared" si="1464"/>
        <v>112.421875</v>
      </c>
      <c r="C3832">
        <f t="shared" si="1482"/>
        <v>115</v>
      </c>
      <c r="D3832">
        <f t="shared" ca="1" si="1467"/>
        <v>-14.352777777777778</v>
      </c>
      <c r="E3832">
        <f ca="1">IF(currency="USD",'Future et co'!F3832,IF(currency="EUR",'Future et co'!G3832,FALSE))</f>
        <v>3.6070000000000005E-2</v>
      </c>
      <c r="F3832">
        <f t="shared" ca="1" si="1468"/>
        <v>3.6070000000000005E-2</v>
      </c>
      <c r="G3832">
        <f t="shared" ca="1" si="1469"/>
        <v>2.0569999999999998E-2</v>
      </c>
      <c r="L3832">
        <f t="shared" ca="1" si="1470"/>
        <v>127.8</v>
      </c>
      <c r="M3832">
        <f t="shared" ca="1" si="1465"/>
        <v>3.6070000000000005E-2</v>
      </c>
      <c r="R3832">
        <f t="shared" ca="1" si="1471"/>
        <v>127.8</v>
      </c>
      <c r="S3832">
        <f t="shared" ca="1" si="1466"/>
        <v>3.6070000000000005E-2</v>
      </c>
      <c r="U3832" s="1"/>
      <c r="W3832" t="str">
        <f t="shared" si="1483"/>
        <v/>
      </c>
      <c r="Y3832" s="1"/>
      <c r="AA3832">
        <f t="shared" si="1484"/>
        <v>0</v>
      </c>
      <c r="AC3832" s="1"/>
      <c r="AE3832">
        <f t="shared" si="1485"/>
        <v>0</v>
      </c>
      <c r="AH3832" s="1"/>
      <c r="AI3832" s="17"/>
      <c r="AJ3832" s="25"/>
      <c r="AU3832" s="1">
        <v>40546</v>
      </c>
      <c r="AV3832">
        <v>0.16700000000000001</v>
      </c>
      <c r="AW3832">
        <f t="shared" si="1472"/>
        <v>1.67E-3</v>
      </c>
      <c r="AY3832" s="1">
        <v>40547</v>
      </c>
      <c r="AZ3832">
        <v>0.1525</v>
      </c>
      <c r="BA3832">
        <f t="shared" si="1473"/>
        <v>1.5249999999999999E-3</v>
      </c>
      <c r="BC3832" s="1">
        <v>40659</v>
      </c>
      <c r="BD3832">
        <v>0.373</v>
      </c>
      <c r="BE3832">
        <f t="shared" si="1474"/>
        <v>3.7299999999999998E-3</v>
      </c>
      <c r="BG3832" s="1">
        <v>40659</v>
      </c>
      <c r="BH3832">
        <v>0.77700000000000002</v>
      </c>
      <c r="BI3832">
        <f t="shared" si="1475"/>
        <v>7.77E-3</v>
      </c>
      <c r="BK3832" s="1">
        <v>42018</v>
      </c>
      <c r="BL3832">
        <v>2.3599800000000002</v>
      </c>
      <c r="BM3832">
        <f t="shared" si="1481"/>
        <v>2.3599800000000001E-2</v>
      </c>
      <c r="BP3832" s="1">
        <v>40527</v>
      </c>
      <c r="BQ3832">
        <v>134.07</v>
      </c>
      <c r="BR3832">
        <f t="shared" si="1476"/>
        <v>1.3407</v>
      </c>
      <c r="BT3832" s="1">
        <v>40556</v>
      </c>
      <c r="BU3832">
        <v>0.998</v>
      </c>
      <c r="BV3832">
        <f t="shared" si="1477"/>
        <v>9.9799999999999993E-3</v>
      </c>
      <c r="BX3832" s="1">
        <v>40556</v>
      </c>
      <c r="BY3832">
        <v>1.2290000000000001</v>
      </c>
      <c r="BZ3832">
        <f t="shared" si="1478"/>
        <v>1.2290000000000001E-2</v>
      </c>
      <c r="CB3832" s="1">
        <v>40659</v>
      </c>
      <c r="CC3832">
        <v>1.907</v>
      </c>
      <c r="CD3832">
        <f t="shared" si="1479"/>
        <v>1.907E-2</v>
      </c>
      <c r="CG3832" s="1"/>
    </row>
    <row r="3833" spans="1:85" x14ac:dyDescent="0.3">
      <c r="A3833" s="21">
        <f t="shared" si="1480"/>
        <v>51176</v>
      </c>
      <c r="B3833" s="18">
        <f t="shared" si="1464"/>
        <v>112.421875</v>
      </c>
      <c r="C3833">
        <f t="shared" si="1482"/>
        <v>115</v>
      </c>
      <c r="D3833">
        <f t="shared" ca="1" si="1467"/>
        <v>-14.355555555555556</v>
      </c>
      <c r="E3833">
        <f ca="1">IF(currency="USD",'Future et co'!F3833,IF(currency="EUR",'Future et co'!G3833,FALSE))</f>
        <v>3.6070000000000005E-2</v>
      </c>
      <c r="F3833">
        <f t="shared" ca="1" si="1468"/>
        <v>3.6070000000000005E-2</v>
      </c>
      <c r="G3833">
        <f t="shared" ca="1" si="1469"/>
        <v>2.0569999999999998E-2</v>
      </c>
      <c r="L3833">
        <f t="shared" ca="1" si="1470"/>
        <v>127.8</v>
      </c>
      <c r="M3833">
        <f t="shared" ca="1" si="1465"/>
        <v>3.6070000000000005E-2</v>
      </c>
      <c r="R3833">
        <f t="shared" ca="1" si="1471"/>
        <v>127.8</v>
      </c>
      <c r="S3833">
        <f t="shared" ca="1" si="1466"/>
        <v>3.6070000000000005E-2</v>
      </c>
      <c r="U3833" s="1"/>
      <c r="W3833" t="str">
        <f t="shared" si="1483"/>
        <v/>
      </c>
      <c r="Y3833" s="1"/>
      <c r="AA3833">
        <f t="shared" si="1484"/>
        <v>0</v>
      </c>
      <c r="AC3833" s="1"/>
      <c r="AE3833">
        <f t="shared" si="1485"/>
        <v>0</v>
      </c>
      <c r="AH3833" s="1"/>
      <c r="AI3833" s="17"/>
      <c r="AJ3833" s="25"/>
      <c r="AU3833" s="1">
        <v>40543</v>
      </c>
      <c r="AV3833">
        <v>0.16800000000000001</v>
      </c>
      <c r="AW3833">
        <f t="shared" si="1472"/>
        <v>1.6800000000000001E-3</v>
      </c>
      <c r="AY3833" s="1">
        <v>40546</v>
      </c>
      <c r="AZ3833">
        <v>0.16600000000000001</v>
      </c>
      <c r="BA3833">
        <f t="shared" si="1473"/>
        <v>1.66E-3</v>
      </c>
      <c r="BC3833" s="1">
        <v>40658</v>
      </c>
      <c r="BD3833">
        <v>0.38600000000000001</v>
      </c>
      <c r="BE3833">
        <f t="shared" si="1474"/>
        <v>3.8600000000000001E-3</v>
      </c>
      <c r="BG3833" s="1">
        <v>40658</v>
      </c>
      <c r="BH3833">
        <v>0.80300000000000005</v>
      </c>
      <c r="BI3833">
        <f t="shared" si="1475"/>
        <v>8.0300000000000007E-3</v>
      </c>
      <c r="BK3833" s="1">
        <v>42019</v>
      </c>
      <c r="BL3833">
        <v>2.38497</v>
      </c>
      <c r="BM3833">
        <f t="shared" si="1481"/>
        <v>2.3849700000000001E-2</v>
      </c>
      <c r="BP3833" s="1">
        <v>40526</v>
      </c>
      <c r="BQ3833">
        <v>133.94999999999999</v>
      </c>
      <c r="BR3833">
        <f t="shared" si="1476"/>
        <v>1.3394999999999999</v>
      </c>
      <c r="BT3833" s="1">
        <v>40555</v>
      </c>
      <c r="BU3833">
        <v>0.995</v>
      </c>
      <c r="BV3833">
        <f t="shared" si="1477"/>
        <v>9.9500000000000005E-3</v>
      </c>
      <c r="BX3833" s="1">
        <v>40555</v>
      </c>
      <c r="BY3833">
        <v>1.2250000000000001</v>
      </c>
      <c r="BZ3833">
        <f t="shared" si="1478"/>
        <v>1.225E-2</v>
      </c>
      <c r="CB3833" s="1">
        <v>40658</v>
      </c>
      <c r="CC3833">
        <v>1.919</v>
      </c>
      <c r="CD3833">
        <f t="shared" si="1479"/>
        <v>1.9189999999999999E-2</v>
      </c>
      <c r="CG3833" s="1"/>
    </row>
    <row r="3834" spans="1:85" x14ac:dyDescent="0.3">
      <c r="A3834" s="21">
        <f t="shared" si="1480"/>
        <v>51179</v>
      </c>
      <c r="B3834" s="18">
        <f t="shared" si="1464"/>
        <v>112.421875</v>
      </c>
      <c r="C3834">
        <f t="shared" si="1482"/>
        <v>115</v>
      </c>
      <c r="D3834">
        <f t="shared" ca="1" si="1467"/>
        <v>-14.363888888888889</v>
      </c>
      <c r="E3834">
        <f ca="1">IF(currency="USD",'Future et co'!F3834,IF(currency="EUR",'Future et co'!G3834,FALSE))</f>
        <v>3.6070000000000005E-2</v>
      </c>
      <c r="F3834">
        <f t="shared" ca="1" si="1468"/>
        <v>3.6070000000000005E-2</v>
      </c>
      <c r="G3834">
        <f t="shared" ca="1" si="1469"/>
        <v>2.0569999999999998E-2</v>
      </c>
      <c r="L3834">
        <f t="shared" ca="1" si="1470"/>
        <v>127.8</v>
      </c>
      <c r="M3834">
        <f t="shared" ca="1" si="1465"/>
        <v>3.6070000000000005E-2</v>
      </c>
      <c r="R3834">
        <f t="shared" ca="1" si="1471"/>
        <v>127.8</v>
      </c>
      <c r="S3834">
        <f t="shared" ca="1" si="1466"/>
        <v>3.6070000000000005E-2</v>
      </c>
      <c r="U3834" s="1"/>
      <c r="W3834" t="str">
        <f t="shared" si="1483"/>
        <v/>
      </c>
      <c r="Y3834" s="1"/>
      <c r="AA3834">
        <f t="shared" si="1484"/>
        <v>0</v>
      </c>
      <c r="AC3834" s="1"/>
      <c r="AE3834">
        <f t="shared" si="1485"/>
        <v>0</v>
      </c>
      <c r="AH3834" s="1"/>
      <c r="AI3834" s="17"/>
      <c r="AJ3834" s="25"/>
      <c r="AU3834" s="1">
        <v>40542</v>
      </c>
      <c r="AV3834">
        <v>0.16600000000000001</v>
      </c>
      <c r="AW3834">
        <f t="shared" si="1472"/>
        <v>1.66E-3</v>
      </c>
      <c r="AY3834" s="1">
        <v>40543</v>
      </c>
      <c r="AZ3834">
        <v>0.17</v>
      </c>
      <c r="BA3834">
        <f t="shared" si="1473"/>
        <v>1.7000000000000001E-3</v>
      </c>
      <c r="BC3834" s="1">
        <v>40655</v>
      </c>
      <c r="BD3834">
        <v>0.379</v>
      </c>
      <c r="BE3834">
        <f t="shared" si="1474"/>
        <v>3.79E-3</v>
      </c>
      <c r="BG3834" s="1">
        <v>40655</v>
      </c>
      <c r="BH3834">
        <v>0.81200000000000006</v>
      </c>
      <c r="BI3834">
        <f t="shared" si="1475"/>
        <v>8.1200000000000005E-3</v>
      </c>
      <c r="BK3834" s="1">
        <v>42020</v>
      </c>
      <c r="BL3834">
        <v>2.3551199999999999</v>
      </c>
      <c r="BM3834">
        <f t="shared" si="1481"/>
        <v>2.3551199999999998E-2</v>
      </c>
      <c r="BP3834" s="1">
        <v>40525</v>
      </c>
      <c r="BQ3834">
        <v>134.43</v>
      </c>
      <c r="BR3834">
        <f t="shared" si="1476"/>
        <v>1.3443000000000001</v>
      </c>
      <c r="BT3834" s="1">
        <v>40554</v>
      </c>
      <c r="BU3834">
        <v>0.995</v>
      </c>
      <c r="BV3834">
        <f t="shared" si="1477"/>
        <v>9.9500000000000005E-3</v>
      </c>
      <c r="BX3834" s="1">
        <v>40554</v>
      </c>
      <c r="BY3834">
        <v>1.222</v>
      </c>
      <c r="BZ3834">
        <f t="shared" si="1478"/>
        <v>1.222E-2</v>
      </c>
      <c r="CB3834" s="1">
        <v>40655</v>
      </c>
      <c r="CC3834">
        <v>1.919</v>
      </c>
      <c r="CD3834">
        <f t="shared" si="1479"/>
        <v>1.9189999999999999E-2</v>
      </c>
      <c r="CG3834" s="1"/>
    </row>
    <row r="3835" spans="1:85" x14ac:dyDescent="0.3">
      <c r="A3835" s="21">
        <f t="shared" si="1480"/>
        <v>51180</v>
      </c>
      <c r="B3835" s="18">
        <f t="shared" si="1464"/>
        <v>112.421875</v>
      </c>
      <c r="C3835">
        <f t="shared" si="1482"/>
        <v>115</v>
      </c>
      <c r="D3835">
        <f t="shared" ca="1" si="1467"/>
        <v>-14.366666666666667</v>
      </c>
      <c r="E3835">
        <f ca="1">IF(currency="USD",'Future et co'!F3835,IF(currency="EUR",'Future et co'!G3835,FALSE))</f>
        <v>3.6070000000000005E-2</v>
      </c>
      <c r="F3835">
        <f t="shared" ca="1" si="1468"/>
        <v>3.6070000000000005E-2</v>
      </c>
      <c r="G3835">
        <f t="shared" ca="1" si="1469"/>
        <v>2.0569999999999998E-2</v>
      </c>
      <c r="L3835">
        <f t="shared" ca="1" si="1470"/>
        <v>127.8</v>
      </c>
      <c r="M3835">
        <f t="shared" ca="1" si="1465"/>
        <v>3.6070000000000005E-2</v>
      </c>
      <c r="R3835">
        <f t="shared" ca="1" si="1471"/>
        <v>127.8</v>
      </c>
      <c r="S3835">
        <f t="shared" ca="1" si="1466"/>
        <v>3.6070000000000005E-2</v>
      </c>
      <c r="U3835" s="1"/>
      <c r="W3835" t="str">
        <f t="shared" si="1483"/>
        <v/>
      </c>
      <c r="Y3835" s="1"/>
      <c r="AA3835">
        <f t="shared" si="1484"/>
        <v>0</v>
      </c>
      <c r="AC3835" s="1"/>
      <c r="AE3835">
        <f t="shared" si="1485"/>
        <v>0</v>
      </c>
      <c r="AH3835" s="1"/>
      <c r="AI3835" s="17"/>
      <c r="AJ3835" s="25"/>
      <c r="AU3835" s="1">
        <v>40541</v>
      </c>
      <c r="AV3835">
        <v>0.17</v>
      </c>
      <c r="AW3835">
        <f t="shared" si="1472"/>
        <v>1.7000000000000001E-3</v>
      </c>
      <c r="AY3835" s="1">
        <v>40542</v>
      </c>
      <c r="AZ3835">
        <v>0.16800000000000001</v>
      </c>
      <c r="BA3835">
        <f t="shared" si="1473"/>
        <v>1.6800000000000001E-3</v>
      </c>
      <c r="BC3835" s="1">
        <v>40654</v>
      </c>
      <c r="BD3835">
        <v>0.379</v>
      </c>
      <c r="BE3835">
        <f t="shared" si="1474"/>
        <v>3.79E-3</v>
      </c>
      <c r="BG3835" s="1">
        <v>40654</v>
      </c>
      <c r="BH3835">
        <v>0.83</v>
      </c>
      <c r="BI3835">
        <f t="shared" si="1475"/>
        <v>8.3000000000000001E-3</v>
      </c>
      <c r="BK3835" s="1">
        <v>42023</v>
      </c>
      <c r="BL3835">
        <v>2.3553000000000002</v>
      </c>
      <c r="BM3835">
        <f t="shared" si="1481"/>
        <v>2.3553000000000001E-2</v>
      </c>
      <c r="BP3835" s="1">
        <v>40522</v>
      </c>
      <c r="BQ3835">
        <v>134.88</v>
      </c>
      <c r="BR3835">
        <f t="shared" si="1476"/>
        <v>1.3488</v>
      </c>
      <c r="BT3835" s="1">
        <v>40553</v>
      </c>
      <c r="BU3835">
        <v>0.995</v>
      </c>
      <c r="BV3835">
        <f t="shared" si="1477"/>
        <v>9.9500000000000005E-3</v>
      </c>
      <c r="BX3835" s="1">
        <v>40553</v>
      </c>
      <c r="BY3835">
        <v>1.222</v>
      </c>
      <c r="BZ3835">
        <f t="shared" si="1478"/>
        <v>1.222E-2</v>
      </c>
      <c r="CB3835" s="1">
        <v>40654</v>
      </c>
      <c r="CC3835">
        <v>1.927</v>
      </c>
      <c r="CD3835">
        <f t="shared" si="1479"/>
        <v>1.9269999999999999E-2</v>
      </c>
      <c r="CG3835" s="1"/>
    </row>
    <row r="3836" spans="1:85" x14ac:dyDescent="0.3">
      <c r="A3836" s="21">
        <f t="shared" si="1480"/>
        <v>51181</v>
      </c>
      <c r="B3836" s="18">
        <f t="shared" si="1464"/>
        <v>112.421875</v>
      </c>
      <c r="C3836">
        <f t="shared" si="1482"/>
        <v>115</v>
      </c>
      <c r="D3836">
        <f t="shared" ca="1" si="1467"/>
        <v>-14.369444444444444</v>
      </c>
      <c r="E3836">
        <f ca="1">IF(currency="USD",'Future et co'!F3836,IF(currency="EUR",'Future et co'!G3836,FALSE))</f>
        <v>3.6070000000000005E-2</v>
      </c>
      <c r="F3836">
        <f t="shared" ca="1" si="1468"/>
        <v>3.6070000000000005E-2</v>
      </c>
      <c r="G3836">
        <f t="shared" ca="1" si="1469"/>
        <v>2.0569999999999998E-2</v>
      </c>
      <c r="L3836">
        <f t="shared" ca="1" si="1470"/>
        <v>127.8</v>
      </c>
      <c r="M3836">
        <f t="shared" ca="1" si="1465"/>
        <v>3.6070000000000005E-2</v>
      </c>
      <c r="R3836">
        <f t="shared" ca="1" si="1471"/>
        <v>127.8</v>
      </c>
      <c r="S3836">
        <f t="shared" ca="1" si="1466"/>
        <v>3.6070000000000005E-2</v>
      </c>
      <c r="U3836" s="1"/>
      <c r="W3836" t="str">
        <f t="shared" si="1483"/>
        <v/>
      </c>
      <c r="Y3836" s="1"/>
      <c r="AA3836">
        <f t="shared" si="1484"/>
        <v>0</v>
      </c>
      <c r="AC3836" s="1"/>
      <c r="AE3836">
        <f t="shared" si="1485"/>
        <v>0</v>
      </c>
      <c r="AH3836" s="1"/>
      <c r="AI3836" s="17"/>
      <c r="AJ3836" s="25"/>
      <c r="AU3836" s="1">
        <v>40540</v>
      </c>
      <c r="AV3836">
        <v>0.16900000000000001</v>
      </c>
      <c r="AW3836">
        <f t="shared" si="1472"/>
        <v>1.6900000000000001E-3</v>
      </c>
      <c r="AY3836" s="1">
        <v>40541</v>
      </c>
      <c r="AZ3836">
        <v>0.16900000000000001</v>
      </c>
      <c r="BA3836">
        <f t="shared" si="1473"/>
        <v>1.6900000000000001E-3</v>
      </c>
      <c r="BC3836" s="1">
        <v>40653</v>
      </c>
      <c r="BD3836">
        <v>0.36499999999999999</v>
      </c>
      <c r="BE3836">
        <f t="shared" si="1474"/>
        <v>3.65E-3</v>
      </c>
      <c r="BG3836" s="1">
        <v>40653</v>
      </c>
      <c r="BH3836">
        <v>0.83299999999999996</v>
      </c>
      <c r="BI3836">
        <f t="shared" si="1475"/>
        <v>8.3299999999999989E-3</v>
      </c>
      <c r="BK3836" s="1">
        <v>42024</v>
      </c>
      <c r="BL3836">
        <v>2.3529599999999999</v>
      </c>
      <c r="BM3836">
        <f t="shared" si="1481"/>
        <v>2.3529599999999998E-2</v>
      </c>
      <c r="BP3836" s="1">
        <v>40521</v>
      </c>
      <c r="BQ3836">
        <v>134.84</v>
      </c>
      <c r="BR3836">
        <f t="shared" si="1476"/>
        <v>1.3484</v>
      </c>
      <c r="BT3836" s="1">
        <v>40550</v>
      </c>
      <c r="BU3836">
        <v>0.997</v>
      </c>
      <c r="BV3836">
        <f t="shared" si="1477"/>
        <v>9.9699999999999997E-3</v>
      </c>
      <c r="BX3836" s="1">
        <v>40550</v>
      </c>
      <c r="BY3836">
        <v>1.2230000000000001</v>
      </c>
      <c r="BZ3836">
        <f t="shared" si="1478"/>
        <v>1.2230000000000001E-2</v>
      </c>
      <c r="CB3836" s="1">
        <v>40653</v>
      </c>
      <c r="CC3836">
        <v>1.9419999999999999</v>
      </c>
      <c r="CD3836">
        <f t="shared" si="1479"/>
        <v>1.942E-2</v>
      </c>
      <c r="CG3836" s="1"/>
    </row>
    <row r="3837" spans="1:85" x14ac:dyDescent="0.3">
      <c r="A3837" s="21">
        <f t="shared" si="1480"/>
        <v>51182</v>
      </c>
      <c r="B3837" s="18">
        <f t="shared" si="1464"/>
        <v>112.421875</v>
      </c>
      <c r="C3837">
        <f t="shared" si="1482"/>
        <v>115</v>
      </c>
      <c r="D3837">
        <f t="shared" ca="1" si="1467"/>
        <v>-14.372222222222222</v>
      </c>
      <c r="E3837">
        <f ca="1">IF(currency="USD",'Future et co'!F3837,IF(currency="EUR",'Future et co'!G3837,FALSE))</f>
        <v>3.6070000000000005E-2</v>
      </c>
      <c r="F3837">
        <f t="shared" ca="1" si="1468"/>
        <v>3.6070000000000005E-2</v>
      </c>
      <c r="G3837">
        <f t="shared" ca="1" si="1469"/>
        <v>2.0569999999999998E-2</v>
      </c>
      <c r="L3837">
        <f t="shared" ca="1" si="1470"/>
        <v>127.8</v>
      </c>
      <c r="M3837">
        <f t="shared" ca="1" si="1465"/>
        <v>3.6070000000000005E-2</v>
      </c>
      <c r="R3837">
        <f t="shared" ca="1" si="1471"/>
        <v>127.8</v>
      </c>
      <c r="S3837">
        <f t="shared" ca="1" si="1466"/>
        <v>3.6070000000000005E-2</v>
      </c>
      <c r="U3837" s="1"/>
      <c r="W3837" t="str">
        <f t="shared" si="1483"/>
        <v/>
      </c>
      <c r="Y3837" s="1"/>
      <c r="AA3837">
        <f t="shared" si="1484"/>
        <v>0</v>
      </c>
      <c r="AC3837" s="1"/>
      <c r="AE3837">
        <f t="shared" si="1485"/>
        <v>0</v>
      </c>
      <c r="AH3837" s="1"/>
      <c r="AI3837" s="17"/>
      <c r="AJ3837" s="25"/>
      <c r="AU3837" s="1">
        <v>40539</v>
      </c>
      <c r="AV3837">
        <v>0.16900000000000001</v>
      </c>
      <c r="AW3837">
        <f t="shared" si="1472"/>
        <v>1.6900000000000001E-3</v>
      </c>
      <c r="AY3837" s="1">
        <v>40540</v>
      </c>
      <c r="AZ3837">
        <v>0.17499999999999999</v>
      </c>
      <c r="BA3837">
        <f t="shared" si="1473"/>
        <v>1.7499999999999998E-3</v>
      </c>
      <c r="BC3837" s="1">
        <v>40652</v>
      </c>
      <c r="BD3837">
        <v>0.35899999999999999</v>
      </c>
      <c r="BE3837">
        <f t="shared" si="1474"/>
        <v>3.5899999999999999E-3</v>
      </c>
      <c r="BG3837" s="1">
        <v>40652</v>
      </c>
      <c r="BH3837">
        <v>0.80200000000000005</v>
      </c>
      <c r="BI3837">
        <f t="shared" si="1475"/>
        <v>8.0200000000000011E-3</v>
      </c>
      <c r="BK3837" s="1">
        <v>42025</v>
      </c>
      <c r="BL3837">
        <v>2.3425799999999999</v>
      </c>
      <c r="BM3837">
        <f t="shared" si="1481"/>
        <v>2.34258E-2</v>
      </c>
      <c r="BP3837" s="1">
        <v>40520</v>
      </c>
      <c r="BQ3837">
        <v>135.13</v>
      </c>
      <c r="BR3837">
        <f t="shared" si="1476"/>
        <v>1.3512999999999999</v>
      </c>
      <c r="BT3837" s="1">
        <v>40549</v>
      </c>
      <c r="BU3837">
        <v>0.997</v>
      </c>
      <c r="BV3837">
        <f t="shared" si="1477"/>
        <v>9.9699999999999997E-3</v>
      </c>
      <c r="BX3837" s="1">
        <v>40549</v>
      </c>
      <c r="BY3837">
        <v>1.2230000000000001</v>
      </c>
      <c r="BZ3837">
        <f t="shared" si="1478"/>
        <v>1.2230000000000001E-2</v>
      </c>
      <c r="CB3837" s="1">
        <v>40652</v>
      </c>
      <c r="CC3837">
        <v>1.948</v>
      </c>
      <c r="CD3837">
        <f t="shared" si="1479"/>
        <v>1.9480000000000001E-2</v>
      </c>
      <c r="CG3837" s="1"/>
    </row>
    <row r="3838" spans="1:85" x14ac:dyDescent="0.3">
      <c r="A3838" s="21">
        <f t="shared" si="1480"/>
        <v>51183</v>
      </c>
      <c r="B3838" s="18">
        <f t="shared" si="1464"/>
        <v>112.421875</v>
      </c>
      <c r="C3838">
        <f t="shared" si="1482"/>
        <v>115</v>
      </c>
      <c r="D3838">
        <f t="shared" ca="1" si="1467"/>
        <v>-14.375</v>
      </c>
      <c r="E3838">
        <f ca="1">IF(currency="USD",'Future et co'!F3838,IF(currency="EUR",'Future et co'!G3838,FALSE))</f>
        <v>3.6070000000000005E-2</v>
      </c>
      <c r="F3838">
        <f t="shared" ca="1" si="1468"/>
        <v>3.6070000000000005E-2</v>
      </c>
      <c r="G3838">
        <f t="shared" ca="1" si="1469"/>
        <v>2.0569999999999998E-2</v>
      </c>
      <c r="L3838">
        <f t="shared" ca="1" si="1470"/>
        <v>127.8</v>
      </c>
      <c r="M3838">
        <f t="shared" ca="1" si="1465"/>
        <v>3.6070000000000005E-2</v>
      </c>
      <c r="R3838">
        <f t="shared" ca="1" si="1471"/>
        <v>127.8</v>
      </c>
      <c r="S3838">
        <f t="shared" ca="1" si="1466"/>
        <v>3.6070000000000005E-2</v>
      </c>
      <c r="U3838" s="1"/>
      <c r="W3838" t="str">
        <f t="shared" si="1483"/>
        <v/>
      </c>
      <c r="Y3838" s="1"/>
      <c r="AA3838">
        <f t="shared" si="1484"/>
        <v>0</v>
      </c>
      <c r="AC3838" s="1"/>
      <c r="AE3838">
        <f t="shared" si="1485"/>
        <v>0</v>
      </c>
      <c r="AH3838" s="1"/>
      <c r="AI3838" s="17"/>
      <c r="AJ3838" s="25"/>
      <c r="AU3838" s="1">
        <v>40536</v>
      </c>
      <c r="AV3838">
        <v>0.16</v>
      </c>
      <c r="AW3838">
        <f t="shared" si="1472"/>
        <v>1.6000000000000001E-3</v>
      </c>
      <c r="AY3838" s="1">
        <v>40539</v>
      </c>
      <c r="AZ3838">
        <v>0.16</v>
      </c>
      <c r="BA3838">
        <f t="shared" si="1473"/>
        <v>1.6000000000000001E-3</v>
      </c>
      <c r="BC3838" s="1">
        <v>40651</v>
      </c>
      <c r="BD3838">
        <v>0.373</v>
      </c>
      <c r="BE3838">
        <f t="shared" si="1474"/>
        <v>3.7299999999999998E-3</v>
      </c>
      <c r="BG3838" s="1">
        <v>40651</v>
      </c>
      <c r="BH3838">
        <v>0.83</v>
      </c>
      <c r="BI3838">
        <f t="shared" si="1475"/>
        <v>8.3000000000000001E-3</v>
      </c>
      <c r="BK3838" s="1">
        <v>42026</v>
      </c>
      <c r="BL3838">
        <v>2.3084099999999999</v>
      </c>
      <c r="BM3838">
        <f t="shared" si="1481"/>
        <v>2.30841E-2</v>
      </c>
      <c r="BP3838" s="1">
        <v>40519</v>
      </c>
      <c r="BQ3838">
        <v>134.91</v>
      </c>
      <c r="BR3838">
        <f t="shared" si="1476"/>
        <v>1.3491</v>
      </c>
      <c r="BT3838" s="1">
        <v>40548</v>
      </c>
      <c r="BU3838">
        <v>0.998</v>
      </c>
      <c r="BV3838">
        <f t="shared" si="1477"/>
        <v>9.9799999999999993E-3</v>
      </c>
      <c r="BX3838" s="1">
        <v>40548</v>
      </c>
      <c r="BY3838">
        <v>1.2230000000000001</v>
      </c>
      <c r="BZ3838">
        <f t="shared" si="1478"/>
        <v>1.2230000000000001E-2</v>
      </c>
      <c r="CB3838" s="1">
        <v>40651</v>
      </c>
      <c r="CC3838">
        <v>1.946</v>
      </c>
      <c r="CD3838">
        <f t="shared" si="1479"/>
        <v>1.9459999999999998E-2</v>
      </c>
      <c r="CG3838" s="1"/>
    </row>
    <row r="3839" spans="1:85" x14ac:dyDescent="0.3">
      <c r="A3839" s="21">
        <f t="shared" si="1480"/>
        <v>51186</v>
      </c>
      <c r="B3839" s="18">
        <f t="shared" si="1464"/>
        <v>112.421875</v>
      </c>
      <c r="C3839">
        <f t="shared" si="1482"/>
        <v>115</v>
      </c>
      <c r="D3839">
        <f t="shared" ca="1" si="1467"/>
        <v>-14.383333333333333</v>
      </c>
      <c r="E3839">
        <f ca="1">IF(currency="USD",'Future et co'!F3839,IF(currency="EUR",'Future et co'!G3839,FALSE))</f>
        <v>3.6070000000000005E-2</v>
      </c>
      <c r="F3839">
        <f t="shared" ca="1" si="1468"/>
        <v>3.6070000000000005E-2</v>
      </c>
      <c r="G3839">
        <f t="shared" ca="1" si="1469"/>
        <v>2.0569999999999998E-2</v>
      </c>
      <c r="L3839">
        <f t="shared" ca="1" si="1470"/>
        <v>127.8</v>
      </c>
      <c r="M3839">
        <f t="shared" ca="1" si="1465"/>
        <v>3.6070000000000005E-2</v>
      </c>
      <c r="R3839">
        <f t="shared" ca="1" si="1471"/>
        <v>127.8</v>
      </c>
      <c r="S3839">
        <f t="shared" ca="1" si="1466"/>
        <v>3.6070000000000005E-2</v>
      </c>
      <c r="U3839" s="1"/>
      <c r="W3839" t="str">
        <f t="shared" si="1483"/>
        <v/>
      </c>
      <c r="Y3839" s="1"/>
      <c r="AA3839">
        <f t="shared" si="1484"/>
        <v>0</v>
      </c>
      <c r="AC3839" s="1"/>
      <c r="AE3839">
        <f t="shared" si="1485"/>
        <v>0</v>
      </c>
      <c r="AH3839" s="1"/>
      <c r="AI3839" s="17"/>
      <c r="AJ3839" s="25"/>
      <c r="AU3839" s="1">
        <v>40535</v>
      </c>
      <c r="AV3839">
        <v>0.15</v>
      </c>
      <c r="AW3839">
        <f t="shared" si="1472"/>
        <v>1.5E-3</v>
      </c>
      <c r="AY3839" s="1">
        <v>40536</v>
      </c>
      <c r="AZ3839">
        <v>0.17</v>
      </c>
      <c r="BA3839">
        <f t="shared" si="1473"/>
        <v>1.7000000000000001E-3</v>
      </c>
      <c r="BC3839" s="1">
        <v>40648</v>
      </c>
      <c r="BD3839">
        <v>0.375</v>
      </c>
      <c r="BE3839">
        <f t="shared" si="1474"/>
        <v>3.7499999999999999E-3</v>
      </c>
      <c r="BG3839" s="1">
        <v>40648</v>
      </c>
      <c r="BH3839">
        <v>0.84299999999999997</v>
      </c>
      <c r="BI3839">
        <f t="shared" si="1475"/>
        <v>8.43E-3</v>
      </c>
      <c r="BK3839" s="1">
        <v>42027</v>
      </c>
      <c r="BL3839">
        <v>2.3274499999999998</v>
      </c>
      <c r="BM3839">
        <f t="shared" si="1481"/>
        <v>2.3274499999999997E-2</v>
      </c>
      <c r="BP3839" s="1">
        <v>40518</v>
      </c>
      <c r="BQ3839">
        <v>136.07</v>
      </c>
      <c r="BR3839">
        <f t="shared" si="1476"/>
        <v>1.3607</v>
      </c>
      <c r="BT3839" s="1">
        <v>40547</v>
      </c>
      <c r="BU3839">
        <v>0.999</v>
      </c>
      <c r="BV3839">
        <f t="shared" si="1477"/>
        <v>9.9900000000000006E-3</v>
      </c>
      <c r="BX3839" s="1">
        <v>40547</v>
      </c>
      <c r="BY3839">
        <v>1.224</v>
      </c>
      <c r="BZ3839">
        <f t="shared" si="1478"/>
        <v>1.2239999999999999E-2</v>
      </c>
      <c r="CB3839" s="1">
        <v>40648</v>
      </c>
      <c r="CC3839">
        <v>1.964</v>
      </c>
      <c r="CD3839">
        <f t="shared" si="1479"/>
        <v>1.9640000000000001E-2</v>
      </c>
      <c r="CG3839" s="1"/>
    </row>
    <row r="3840" spans="1:85" x14ac:dyDescent="0.3">
      <c r="A3840" s="21">
        <f t="shared" si="1480"/>
        <v>51187</v>
      </c>
      <c r="B3840" s="18">
        <f t="shared" si="1464"/>
        <v>112.421875</v>
      </c>
      <c r="C3840">
        <f t="shared" si="1482"/>
        <v>115</v>
      </c>
      <c r="D3840">
        <f t="shared" ca="1" si="1467"/>
        <v>-14.386111111111111</v>
      </c>
      <c r="E3840">
        <f ca="1">IF(currency="USD",'Future et co'!F3840,IF(currency="EUR",'Future et co'!G3840,FALSE))</f>
        <v>3.6070000000000005E-2</v>
      </c>
      <c r="F3840">
        <f t="shared" ca="1" si="1468"/>
        <v>3.6070000000000005E-2</v>
      </c>
      <c r="G3840">
        <f t="shared" ca="1" si="1469"/>
        <v>2.0569999999999998E-2</v>
      </c>
      <c r="L3840">
        <f t="shared" ca="1" si="1470"/>
        <v>127.8</v>
      </c>
      <c r="M3840">
        <f t="shared" ca="1" si="1465"/>
        <v>3.6070000000000005E-2</v>
      </c>
      <c r="R3840">
        <f t="shared" ca="1" si="1471"/>
        <v>127.8</v>
      </c>
      <c r="S3840">
        <f t="shared" ca="1" si="1466"/>
        <v>3.6070000000000005E-2</v>
      </c>
      <c r="U3840" s="1"/>
      <c r="W3840" t="str">
        <f t="shared" si="1483"/>
        <v/>
      </c>
      <c r="Y3840" s="1"/>
      <c r="AA3840">
        <f t="shared" si="1484"/>
        <v>0</v>
      </c>
      <c r="AC3840" s="1"/>
      <c r="AE3840">
        <f t="shared" si="1485"/>
        <v>0</v>
      </c>
      <c r="AH3840" s="1"/>
      <c r="AI3840" s="17"/>
      <c r="AJ3840" s="25"/>
      <c r="AU3840" s="1">
        <v>40534</v>
      </c>
      <c r="AV3840">
        <v>0.17199999999999999</v>
      </c>
      <c r="AW3840">
        <f t="shared" si="1472"/>
        <v>1.72E-3</v>
      </c>
      <c r="AY3840" s="1">
        <v>40535</v>
      </c>
      <c r="AZ3840">
        <v>0.17199999999999999</v>
      </c>
      <c r="BA3840">
        <f t="shared" si="1473"/>
        <v>1.72E-3</v>
      </c>
      <c r="BC3840" s="1">
        <v>40647</v>
      </c>
      <c r="BD3840">
        <v>0.38200000000000001</v>
      </c>
      <c r="BE3840">
        <f t="shared" si="1474"/>
        <v>3.82E-3</v>
      </c>
      <c r="BG3840" s="1">
        <v>40647</v>
      </c>
      <c r="BH3840">
        <v>0.9</v>
      </c>
      <c r="BI3840">
        <f t="shared" si="1475"/>
        <v>9.0000000000000011E-3</v>
      </c>
      <c r="BK3840" s="1">
        <v>42030</v>
      </c>
      <c r="BL3840">
        <v>2.32795</v>
      </c>
      <c r="BM3840">
        <f t="shared" si="1481"/>
        <v>2.3279499999999998E-2</v>
      </c>
      <c r="BP3840" s="1">
        <v>40515</v>
      </c>
      <c r="BQ3840">
        <v>135.79</v>
      </c>
      <c r="BR3840">
        <f t="shared" si="1476"/>
        <v>1.3578999999999999</v>
      </c>
      <c r="BT3840" s="1">
        <v>40546</v>
      </c>
      <c r="BU3840">
        <v>1.0009999999999999</v>
      </c>
      <c r="BV3840">
        <f t="shared" si="1477"/>
        <v>1.0009999999999998E-2</v>
      </c>
      <c r="BX3840" s="1">
        <v>40546</v>
      </c>
      <c r="BY3840">
        <v>1.224</v>
      </c>
      <c r="BZ3840">
        <f t="shared" si="1478"/>
        <v>1.2239999999999999E-2</v>
      </c>
      <c r="CB3840" s="1">
        <v>40647</v>
      </c>
      <c r="CC3840">
        <v>1.9470000000000001</v>
      </c>
      <c r="CD3840">
        <f t="shared" si="1479"/>
        <v>1.9470000000000001E-2</v>
      </c>
      <c r="CG3840" s="1"/>
    </row>
    <row r="3841" spans="1:85" x14ac:dyDescent="0.3">
      <c r="A3841" s="21">
        <f t="shared" si="1480"/>
        <v>51188</v>
      </c>
      <c r="B3841" s="18">
        <f t="shared" si="1464"/>
        <v>112.421875</v>
      </c>
      <c r="C3841">
        <f t="shared" si="1482"/>
        <v>115</v>
      </c>
      <c r="D3841">
        <f t="shared" ca="1" si="1467"/>
        <v>-14.388888888888889</v>
      </c>
      <c r="E3841">
        <f ca="1">IF(currency="USD",'Future et co'!F3841,IF(currency="EUR",'Future et co'!G3841,FALSE))</f>
        <v>3.6070000000000005E-2</v>
      </c>
      <c r="F3841">
        <f t="shared" ca="1" si="1468"/>
        <v>3.6070000000000005E-2</v>
      </c>
      <c r="G3841">
        <f t="shared" ca="1" si="1469"/>
        <v>2.0569999999999998E-2</v>
      </c>
      <c r="L3841">
        <f t="shared" ca="1" si="1470"/>
        <v>127.8</v>
      </c>
      <c r="M3841">
        <f t="shared" ca="1" si="1465"/>
        <v>3.6070000000000005E-2</v>
      </c>
      <c r="R3841">
        <f t="shared" ca="1" si="1471"/>
        <v>127.8</v>
      </c>
      <c r="S3841">
        <f t="shared" ca="1" si="1466"/>
        <v>3.6070000000000005E-2</v>
      </c>
      <c r="U3841" s="1"/>
      <c r="W3841" t="str">
        <f t="shared" si="1483"/>
        <v/>
      </c>
      <c r="Y3841" s="1"/>
      <c r="AA3841">
        <f t="shared" si="1484"/>
        <v>0</v>
      </c>
      <c r="AC3841" s="1"/>
      <c r="AE3841">
        <f t="shared" si="1485"/>
        <v>0</v>
      </c>
      <c r="AH3841" s="1"/>
      <c r="AI3841" s="17"/>
      <c r="AJ3841" s="25"/>
      <c r="AU3841" s="1">
        <v>40533</v>
      </c>
      <c r="AV3841">
        <v>0.17</v>
      </c>
      <c r="AW3841">
        <f t="shared" si="1472"/>
        <v>1.7000000000000001E-3</v>
      </c>
      <c r="AY3841" s="1">
        <v>40534</v>
      </c>
      <c r="AZ3841">
        <v>0.17499999999999999</v>
      </c>
      <c r="BA3841">
        <f t="shared" si="1473"/>
        <v>1.7499999999999998E-3</v>
      </c>
      <c r="BC3841" s="1">
        <v>40646</v>
      </c>
      <c r="BD3841">
        <v>0.36599999999999999</v>
      </c>
      <c r="BE3841">
        <f t="shared" si="1474"/>
        <v>3.6600000000000001E-3</v>
      </c>
      <c r="BG3841" s="1">
        <v>40646</v>
      </c>
      <c r="BH3841">
        <v>0.87</v>
      </c>
      <c r="BI3841">
        <f t="shared" si="1475"/>
        <v>8.6999999999999994E-3</v>
      </c>
      <c r="BK3841" s="1">
        <v>42031</v>
      </c>
      <c r="BL3841">
        <v>2.35873</v>
      </c>
      <c r="BM3841">
        <f t="shared" si="1481"/>
        <v>2.3587299999999999E-2</v>
      </c>
      <c r="BP3841" s="1">
        <v>40514</v>
      </c>
      <c r="BQ3841">
        <v>136.16</v>
      </c>
      <c r="BR3841">
        <f t="shared" si="1476"/>
        <v>1.3615999999999999</v>
      </c>
      <c r="BT3841" s="1">
        <v>40543</v>
      </c>
      <c r="BU3841">
        <v>1.006</v>
      </c>
      <c r="BV3841">
        <f t="shared" si="1477"/>
        <v>1.0059999999999999E-2</v>
      </c>
      <c r="BX3841" s="1">
        <v>40543</v>
      </c>
      <c r="BY3841">
        <v>1.2270000000000001</v>
      </c>
      <c r="BZ3841">
        <f t="shared" si="1478"/>
        <v>1.2270000000000001E-2</v>
      </c>
      <c r="CB3841" s="1">
        <v>40646</v>
      </c>
      <c r="CC3841">
        <v>1.9330000000000001</v>
      </c>
      <c r="CD3841">
        <f t="shared" si="1479"/>
        <v>1.933E-2</v>
      </c>
      <c r="CG3841" s="1"/>
    </row>
    <row r="3842" spans="1:85" x14ac:dyDescent="0.3">
      <c r="A3842" s="21">
        <f t="shared" si="1480"/>
        <v>51189</v>
      </c>
      <c r="B3842" s="18">
        <f t="shared" si="1464"/>
        <v>112.421875</v>
      </c>
      <c r="C3842">
        <f t="shared" si="1482"/>
        <v>115</v>
      </c>
      <c r="D3842">
        <f t="shared" ca="1" si="1467"/>
        <v>-14.391666666666667</v>
      </c>
      <c r="E3842">
        <f ca="1">IF(currency="USD",'Future et co'!F3842,IF(currency="EUR",'Future et co'!G3842,FALSE))</f>
        <v>3.6070000000000005E-2</v>
      </c>
      <c r="F3842">
        <f t="shared" ca="1" si="1468"/>
        <v>3.6070000000000005E-2</v>
      </c>
      <c r="G3842">
        <f t="shared" ca="1" si="1469"/>
        <v>2.0569999999999998E-2</v>
      </c>
      <c r="L3842">
        <f t="shared" ca="1" si="1470"/>
        <v>127.8</v>
      </c>
      <c r="M3842">
        <f t="shared" ca="1" si="1465"/>
        <v>3.6070000000000005E-2</v>
      </c>
      <c r="R3842">
        <f t="shared" ca="1" si="1471"/>
        <v>127.8</v>
      </c>
      <c r="S3842">
        <f t="shared" ca="1" si="1466"/>
        <v>3.6070000000000005E-2</v>
      </c>
      <c r="U3842" s="1"/>
      <c r="W3842" t="str">
        <f t="shared" si="1483"/>
        <v/>
      </c>
      <c r="Y3842" s="1"/>
      <c r="AA3842">
        <f t="shared" si="1484"/>
        <v>0</v>
      </c>
      <c r="AC3842" s="1"/>
      <c r="AE3842">
        <f t="shared" si="1485"/>
        <v>0</v>
      </c>
      <c r="AH3842" s="1"/>
      <c r="AI3842" s="17"/>
      <c r="AJ3842" s="25"/>
      <c r="AU3842" s="1">
        <v>40532</v>
      </c>
      <c r="AV3842">
        <v>0.17</v>
      </c>
      <c r="AW3842">
        <f t="shared" si="1472"/>
        <v>1.7000000000000001E-3</v>
      </c>
      <c r="AY3842" s="1">
        <v>40533</v>
      </c>
      <c r="AZ3842">
        <v>0.17499999999999999</v>
      </c>
      <c r="BA3842">
        <f t="shared" si="1473"/>
        <v>1.7499999999999998E-3</v>
      </c>
      <c r="BC3842" s="1">
        <v>40645</v>
      </c>
      <c r="BD3842">
        <v>0.378</v>
      </c>
      <c r="BE3842">
        <f t="shared" si="1474"/>
        <v>3.7799999999999999E-3</v>
      </c>
      <c r="BG3842" s="1">
        <v>40645</v>
      </c>
      <c r="BH3842">
        <v>0.89700000000000002</v>
      </c>
      <c r="BI3842">
        <f t="shared" si="1475"/>
        <v>8.9700000000000005E-3</v>
      </c>
      <c r="BK3842" s="1">
        <v>42032</v>
      </c>
      <c r="BL3842">
        <v>2.3882300000000001</v>
      </c>
      <c r="BM3842">
        <f t="shared" si="1481"/>
        <v>2.3882300000000002E-2</v>
      </c>
      <c r="BP3842" s="1">
        <v>40513</v>
      </c>
      <c r="BQ3842">
        <v>136.81</v>
      </c>
      <c r="BR3842">
        <f t="shared" si="1476"/>
        <v>1.3681000000000001</v>
      </c>
      <c r="BT3842" s="1">
        <v>40542</v>
      </c>
      <c r="BU3842">
        <v>1.01</v>
      </c>
      <c r="BV3842">
        <f t="shared" si="1477"/>
        <v>1.01E-2</v>
      </c>
      <c r="BX3842" s="1">
        <v>40542</v>
      </c>
      <c r="BY3842">
        <v>1.234</v>
      </c>
      <c r="BZ3842">
        <f t="shared" si="1478"/>
        <v>1.234E-2</v>
      </c>
      <c r="CB3842" s="1">
        <v>40645</v>
      </c>
      <c r="CC3842">
        <v>1.9359999999999999</v>
      </c>
      <c r="CD3842">
        <f t="shared" si="1479"/>
        <v>1.9359999999999999E-2</v>
      </c>
      <c r="CG3842" s="1"/>
    </row>
    <row r="3843" spans="1:85" x14ac:dyDescent="0.3">
      <c r="A3843" s="21">
        <f t="shared" si="1480"/>
        <v>51190</v>
      </c>
      <c r="B3843" s="18">
        <f t="shared" si="1464"/>
        <v>112.421875</v>
      </c>
      <c r="C3843">
        <f t="shared" si="1482"/>
        <v>115</v>
      </c>
      <c r="D3843">
        <f t="shared" ca="1" si="1467"/>
        <v>-14.394444444444444</v>
      </c>
      <c r="E3843">
        <f ca="1">IF(currency="USD",'Future et co'!F3843,IF(currency="EUR",'Future et co'!G3843,FALSE))</f>
        <v>3.6070000000000005E-2</v>
      </c>
      <c r="F3843">
        <f t="shared" ca="1" si="1468"/>
        <v>3.6070000000000005E-2</v>
      </c>
      <c r="G3843">
        <f t="shared" ca="1" si="1469"/>
        <v>2.0569999999999998E-2</v>
      </c>
      <c r="L3843">
        <f t="shared" ca="1" si="1470"/>
        <v>127.8</v>
      </c>
      <c r="M3843">
        <f t="shared" ca="1" si="1465"/>
        <v>3.6070000000000005E-2</v>
      </c>
      <c r="R3843">
        <f t="shared" ca="1" si="1471"/>
        <v>127.8</v>
      </c>
      <c r="S3843">
        <f t="shared" ca="1" si="1466"/>
        <v>3.6070000000000005E-2</v>
      </c>
      <c r="U3843" s="1"/>
      <c r="W3843" t="str">
        <f t="shared" si="1483"/>
        <v/>
      </c>
      <c r="Y3843" s="1"/>
      <c r="AA3843">
        <f t="shared" si="1484"/>
        <v>0</v>
      </c>
      <c r="AC3843" s="1"/>
      <c r="AE3843">
        <f t="shared" si="1485"/>
        <v>0</v>
      </c>
      <c r="AH3843" s="1"/>
      <c r="AI3843" s="17"/>
      <c r="AJ3843" s="25"/>
      <c r="AU3843" s="1">
        <v>40529</v>
      </c>
      <c r="AV3843">
        <v>0.17</v>
      </c>
      <c r="AW3843">
        <f t="shared" si="1472"/>
        <v>1.7000000000000001E-3</v>
      </c>
      <c r="AY3843" s="1">
        <v>40532</v>
      </c>
      <c r="AZ3843">
        <v>0.17399999999999999</v>
      </c>
      <c r="BA3843">
        <f t="shared" si="1473"/>
        <v>1.7399999999999998E-3</v>
      </c>
      <c r="BC3843" s="1">
        <v>40644</v>
      </c>
      <c r="BD3843">
        <v>0.41399999999999998</v>
      </c>
      <c r="BE3843">
        <f t="shared" si="1474"/>
        <v>4.1399999999999996E-3</v>
      </c>
      <c r="BG3843" s="1">
        <v>40644</v>
      </c>
      <c r="BH3843">
        <v>0.98299999999999998</v>
      </c>
      <c r="BI3843">
        <f t="shared" si="1475"/>
        <v>9.8300000000000002E-3</v>
      </c>
      <c r="BK3843" s="1">
        <v>42033</v>
      </c>
      <c r="BL3843">
        <v>2.3669699999999998</v>
      </c>
      <c r="BM3843">
        <f t="shared" si="1481"/>
        <v>2.3669699999999998E-2</v>
      </c>
      <c r="BP3843" s="1">
        <v>40512</v>
      </c>
      <c r="BQ3843">
        <v>137.96</v>
      </c>
      <c r="BR3843">
        <f t="shared" si="1476"/>
        <v>1.3796000000000002</v>
      </c>
      <c r="BT3843" s="1">
        <v>40541</v>
      </c>
      <c r="BU3843">
        <v>1.0129999999999999</v>
      </c>
      <c r="BV3843">
        <f t="shared" si="1477"/>
        <v>1.0129999999999998E-2</v>
      </c>
      <c r="BX3843" s="1">
        <v>40541</v>
      </c>
      <c r="BY3843">
        <v>1.238</v>
      </c>
      <c r="BZ3843">
        <f t="shared" si="1478"/>
        <v>1.238E-2</v>
      </c>
      <c r="CB3843" s="1">
        <v>40644</v>
      </c>
      <c r="CC3843">
        <v>1.968</v>
      </c>
      <c r="CD3843">
        <f t="shared" si="1479"/>
        <v>1.968E-2</v>
      </c>
      <c r="CG3843" s="1"/>
    </row>
    <row r="3844" spans="1:85" x14ac:dyDescent="0.3">
      <c r="A3844" s="21">
        <f t="shared" si="1480"/>
        <v>51193</v>
      </c>
      <c r="B3844" s="18">
        <f t="shared" si="1464"/>
        <v>112.421875</v>
      </c>
      <c r="C3844">
        <f t="shared" si="1482"/>
        <v>115</v>
      </c>
      <c r="D3844">
        <f t="shared" ca="1" si="1467"/>
        <v>-14.402777777777779</v>
      </c>
      <c r="E3844">
        <f ca="1">IF(currency="USD",'Future et co'!F3844,IF(currency="EUR",'Future et co'!G3844,FALSE))</f>
        <v>3.6070000000000005E-2</v>
      </c>
      <c r="F3844">
        <f t="shared" ca="1" si="1468"/>
        <v>3.6070000000000005E-2</v>
      </c>
      <c r="G3844">
        <f t="shared" ca="1" si="1469"/>
        <v>2.0569999999999998E-2</v>
      </c>
      <c r="L3844">
        <f t="shared" ca="1" si="1470"/>
        <v>127.8</v>
      </c>
      <c r="M3844">
        <f t="shared" ca="1" si="1465"/>
        <v>3.6070000000000005E-2</v>
      </c>
      <c r="R3844">
        <f t="shared" ca="1" si="1471"/>
        <v>127.8</v>
      </c>
      <c r="S3844">
        <f t="shared" ca="1" si="1466"/>
        <v>3.6070000000000005E-2</v>
      </c>
      <c r="U3844" s="1"/>
      <c r="W3844" t="str">
        <f t="shared" si="1483"/>
        <v/>
      </c>
      <c r="Y3844" s="1"/>
      <c r="AA3844">
        <f t="shared" si="1484"/>
        <v>0</v>
      </c>
      <c r="AC3844" s="1"/>
      <c r="AE3844">
        <f t="shared" si="1485"/>
        <v>0</v>
      </c>
      <c r="AH3844" s="1"/>
      <c r="AI3844" s="17"/>
      <c r="AJ3844" s="25"/>
      <c r="AU3844" s="1">
        <v>40528</v>
      </c>
      <c r="AV3844">
        <v>0.16800000000000001</v>
      </c>
      <c r="AW3844">
        <f t="shared" si="1472"/>
        <v>1.6800000000000001E-3</v>
      </c>
      <c r="AY3844" s="1">
        <v>40529</v>
      </c>
      <c r="AZ3844">
        <v>0.17399999999999999</v>
      </c>
      <c r="BA3844">
        <f t="shared" si="1473"/>
        <v>1.7399999999999998E-3</v>
      </c>
      <c r="BC3844" s="1">
        <v>40641</v>
      </c>
      <c r="BD3844">
        <v>0.39400000000000002</v>
      </c>
      <c r="BE3844">
        <f t="shared" si="1474"/>
        <v>3.9399999999999999E-3</v>
      </c>
      <c r="BG3844" s="1">
        <v>40641</v>
      </c>
      <c r="BH3844">
        <v>0.96299999999999997</v>
      </c>
      <c r="BI3844">
        <f t="shared" si="1475"/>
        <v>9.6299999999999997E-3</v>
      </c>
      <c r="BK3844" s="1">
        <v>42034</v>
      </c>
      <c r="BL3844">
        <v>2.40604</v>
      </c>
      <c r="BM3844">
        <f t="shared" si="1481"/>
        <v>2.4060399999999999E-2</v>
      </c>
      <c r="BP3844" s="1">
        <v>40511</v>
      </c>
      <c r="BQ3844">
        <v>136.9</v>
      </c>
      <c r="BR3844">
        <f t="shared" si="1476"/>
        <v>1.369</v>
      </c>
      <c r="BT3844" s="1">
        <v>40540</v>
      </c>
      <c r="BU3844">
        <v>1.014</v>
      </c>
      <c r="BV3844">
        <f t="shared" si="1477"/>
        <v>1.014E-2</v>
      </c>
      <c r="BX3844" s="1">
        <v>40540</v>
      </c>
      <c r="BY3844">
        <v>1.24</v>
      </c>
      <c r="BZ3844">
        <f t="shared" si="1478"/>
        <v>1.24E-2</v>
      </c>
      <c r="CB3844" s="1">
        <v>40641</v>
      </c>
      <c r="CC3844">
        <v>1.9610000000000001</v>
      </c>
      <c r="CD3844">
        <f t="shared" si="1479"/>
        <v>1.9610000000000002E-2</v>
      </c>
      <c r="CG3844" s="1"/>
    </row>
    <row r="3845" spans="1:85" x14ac:dyDescent="0.3">
      <c r="A3845" s="21">
        <f t="shared" si="1480"/>
        <v>51194</v>
      </c>
      <c r="B3845" s="18">
        <f t="shared" si="1464"/>
        <v>112.421875</v>
      </c>
      <c r="C3845">
        <f t="shared" si="1482"/>
        <v>115</v>
      </c>
      <c r="D3845">
        <f t="shared" ca="1" si="1467"/>
        <v>-14.405555555555555</v>
      </c>
      <c r="E3845">
        <f ca="1">IF(currency="USD",'Future et co'!F3845,IF(currency="EUR",'Future et co'!G3845,FALSE))</f>
        <v>3.6070000000000005E-2</v>
      </c>
      <c r="F3845">
        <f t="shared" ca="1" si="1468"/>
        <v>3.6070000000000005E-2</v>
      </c>
      <c r="G3845">
        <f t="shared" ca="1" si="1469"/>
        <v>2.0569999999999998E-2</v>
      </c>
      <c r="L3845">
        <f t="shared" ca="1" si="1470"/>
        <v>127.8</v>
      </c>
      <c r="M3845">
        <f t="shared" ca="1" si="1465"/>
        <v>3.6070000000000005E-2</v>
      </c>
      <c r="R3845">
        <f t="shared" ca="1" si="1471"/>
        <v>127.8</v>
      </c>
      <c r="S3845">
        <f t="shared" ca="1" si="1466"/>
        <v>3.6070000000000005E-2</v>
      </c>
      <c r="U3845" s="1"/>
      <c r="W3845" t="str">
        <f t="shared" si="1483"/>
        <v/>
      </c>
      <c r="Y3845" s="1"/>
      <c r="AA3845">
        <f t="shared" si="1484"/>
        <v>0</v>
      </c>
      <c r="AC3845" s="1"/>
      <c r="AE3845">
        <f t="shared" si="1485"/>
        <v>0</v>
      </c>
      <c r="AH3845" s="1"/>
      <c r="AI3845" s="17"/>
      <c r="AJ3845" s="25"/>
      <c r="AU3845" s="1">
        <v>40527</v>
      </c>
      <c r="AV3845">
        <v>0.16600000000000001</v>
      </c>
      <c r="AW3845">
        <f t="shared" si="1472"/>
        <v>1.66E-3</v>
      </c>
      <c r="AY3845" s="1">
        <v>40528</v>
      </c>
      <c r="AZ3845">
        <v>0.17199999999999999</v>
      </c>
      <c r="BA3845">
        <f t="shared" si="1473"/>
        <v>1.72E-3</v>
      </c>
      <c r="BC3845" s="1">
        <v>40640</v>
      </c>
      <c r="BD3845">
        <v>0.39700000000000002</v>
      </c>
      <c r="BE3845">
        <f t="shared" si="1474"/>
        <v>3.9700000000000004E-3</v>
      </c>
      <c r="BG3845" s="1">
        <v>40640</v>
      </c>
      <c r="BH3845">
        <v>0.9425</v>
      </c>
      <c r="BI3845">
        <f t="shared" si="1475"/>
        <v>9.4249999999999994E-3</v>
      </c>
      <c r="BK3845" s="1">
        <v>42037</v>
      </c>
      <c r="BL3845">
        <v>2.3738899999999998</v>
      </c>
      <c r="BM3845">
        <f t="shared" si="1481"/>
        <v>2.3738899999999997E-2</v>
      </c>
      <c r="BP3845" s="1">
        <v>40508</v>
      </c>
      <c r="BQ3845">
        <v>137.21</v>
      </c>
      <c r="BR3845">
        <f t="shared" si="1476"/>
        <v>1.3721000000000001</v>
      </c>
      <c r="BT3845" s="1">
        <v>40539</v>
      </c>
      <c r="BU3845">
        <v>1.014</v>
      </c>
      <c r="BV3845">
        <f t="shared" si="1477"/>
        <v>1.014E-2</v>
      </c>
      <c r="BX3845" s="1">
        <v>40539</v>
      </c>
      <c r="BY3845">
        <v>1.2410000000000001</v>
      </c>
      <c r="BZ3845">
        <f t="shared" si="1478"/>
        <v>1.2410000000000001E-2</v>
      </c>
      <c r="CB3845" s="1">
        <v>40640</v>
      </c>
      <c r="CC3845">
        <v>1.9</v>
      </c>
      <c r="CD3845">
        <f t="shared" si="1479"/>
        <v>1.9E-2</v>
      </c>
      <c r="CG3845" s="1"/>
    </row>
    <row r="3846" spans="1:85" x14ac:dyDescent="0.3">
      <c r="A3846" s="21">
        <f t="shared" si="1480"/>
        <v>51195</v>
      </c>
      <c r="B3846" s="18">
        <f t="shared" si="1464"/>
        <v>112.421875</v>
      </c>
      <c r="C3846">
        <f t="shared" si="1482"/>
        <v>115</v>
      </c>
      <c r="D3846">
        <f t="shared" ca="1" si="1467"/>
        <v>-14.408333333333333</v>
      </c>
      <c r="E3846">
        <f ca="1">IF(currency="USD",'Future et co'!F3846,IF(currency="EUR",'Future et co'!G3846,FALSE))</f>
        <v>3.6070000000000005E-2</v>
      </c>
      <c r="F3846">
        <f t="shared" ca="1" si="1468"/>
        <v>3.6070000000000005E-2</v>
      </c>
      <c r="G3846">
        <f t="shared" ca="1" si="1469"/>
        <v>2.0569999999999998E-2</v>
      </c>
      <c r="L3846">
        <f t="shared" ca="1" si="1470"/>
        <v>127.8</v>
      </c>
      <c r="M3846">
        <f t="shared" ca="1" si="1465"/>
        <v>3.6070000000000005E-2</v>
      </c>
      <c r="R3846">
        <f t="shared" ca="1" si="1471"/>
        <v>127.8</v>
      </c>
      <c r="S3846">
        <f t="shared" ca="1" si="1466"/>
        <v>3.6070000000000005E-2</v>
      </c>
      <c r="U3846" s="1"/>
      <c r="W3846" t="str">
        <f t="shared" si="1483"/>
        <v/>
      </c>
      <c r="Y3846" s="1"/>
      <c r="AA3846">
        <f t="shared" si="1484"/>
        <v>0</v>
      </c>
      <c r="AC3846" s="1"/>
      <c r="AE3846">
        <f t="shared" si="1485"/>
        <v>0</v>
      </c>
      <c r="AH3846" s="1"/>
      <c r="AI3846" s="17"/>
      <c r="AJ3846" s="25"/>
      <c r="AU3846" s="1">
        <v>40526</v>
      </c>
      <c r="AV3846">
        <v>0.16400000000000001</v>
      </c>
      <c r="AW3846">
        <f t="shared" si="1472"/>
        <v>1.64E-3</v>
      </c>
      <c r="AY3846" s="1">
        <v>40527</v>
      </c>
      <c r="AZ3846">
        <v>0.17100000000000001</v>
      </c>
      <c r="BA3846">
        <f t="shared" si="1473"/>
        <v>1.7100000000000001E-3</v>
      </c>
      <c r="BC3846" s="1">
        <v>40639</v>
      </c>
      <c r="BD3846">
        <v>0.42099999999999999</v>
      </c>
      <c r="BE3846">
        <f t="shared" si="1474"/>
        <v>4.2100000000000002E-3</v>
      </c>
      <c r="BG3846" s="1">
        <v>40639</v>
      </c>
      <c r="BH3846">
        <v>0.98399999999999999</v>
      </c>
      <c r="BI3846">
        <f t="shared" si="1475"/>
        <v>9.8399999999999998E-3</v>
      </c>
      <c r="BK3846" s="1">
        <v>42038</v>
      </c>
      <c r="BL3846">
        <v>2.7942900000000002</v>
      </c>
      <c r="BM3846">
        <f t="shared" si="1481"/>
        <v>2.7942900000000003E-2</v>
      </c>
      <c r="BP3846" s="1">
        <v>40507</v>
      </c>
      <c r="BQ3846">
        <v>137.13999999999999</v>
      </c>
      <c r="BR3846">
        <f t="shared" si="1476"/>
        <v>1.3714</v>
      </c>
      <c r="BT3846" s="1">
        <v>40536</v>
      </c>
      <c r="BU3846">
        <v>1.014</v>
      </c>
      <c r="BV3846">
        <f t="shared" si="1477"/>
        <v>1.014E-2</v>
      </c>
      <c r="BX3846" s="1">
        <v>40536</v>
      </c>
      <c r="BY3846">
        <v>1.2430000000000001</v>
      </c>
      <c r="BZ3846">
        <f t="shared" si="1478"/>
        <v>1.2430000000000002E-2</v>
      </c>
      <c r="CB3846" s="1">
        <v>40639</v>
      </c>
      <c r="CC3846">
        <v>1.911</v>
      </c>
      <c r="CD3846">
        <f t="shared" si="1479"/>
        <v>1.9110000000000002E-2</v>
      </c>
      <c r="CG3846" s="1"/>
    </row>
    <row r="3847" spans="1:85" x14ac:dyDescent="0.3">
      <c r="A3847" s="21">
        <f t="shared" si="1480"/>
        <v>51196</v>
      </c>
      <c r="B3847" s="18">
        <f t="shared" si="1464"/>
        <v>112.421875</v>
      </c>
      <c r="C3847">
        <f t="shared" si="1482"/>
        <v>115</v>
      </c>
      <c r="D3847">
        <f t="shared" ca="1" si="1467"/>
        <v>-14.411111111111111</v>
      </c>
      <c r="E3847">
        <f ca="1">IF(currency="USD",'Future et co'!F3847,IF(currency="EUR",'Future et co'!G3847,FALSE))</f>
        <v>3.6070000000000005E-2</v>
      </c>
      <c r="F3847">
        <f t="shared" ca="1" si="1468"/>
        <v>3.6070000000000005E-2</v>
      </c>
      <c r="G3847">
        <f t="shared" ca="1" si="1469"/>
        <v>2.0569999999999998E-2</v>
      </c>
      <c r="L3847">
        <f t="shared" ca="1" si="1470"/>
        <v>127.8</v>
      </c>
      <c r="M3847">
        <f t="shared" ca="1" si="1465"/>
        <v>3.6070000000000005E-2</v>
      </c>
      <c r="R3847">
        <f t="shared" ca="1" si="1471"/>
        <v>127.8</v>
      </c>
      <c r="S3847">
        <f t="shared" ca="1" si="1466"/>
        <v>3.6070000000000005E-2</v>
      </c>
      <c r="U3847" s="1"/>
      <c r="W3847" t="str">
        <f t="shared" si="1483"/>
        <v/>
      </c>
      <c r="Y3847" s="1"/>
      <c r="AA3847">
        <f t="shared" si="1484"/>
        <v>0</v>
      </c>
      <c r="AC3847" s="1"/>
      <c r="AE3847">
        <f t="shared" si="1485"/>
        <v>0</v>
      </c>
      <c r="AH3847" s="1"/>
      <c r="AI3847" s="17"/>
      <c r="AJ3847" s="25"/>
      <c r="AU3847" s="1">
        <v>40525</v>
      </c>
      <c r="AV3847">
        <v>0.14499999999999999</v>
      </c>
      <c r="AW3847">
        <f t="shared" si="1472"/>
        <v>1.4499999999999999E-3</v>
      </c>
      <c r="AY3847" s="1">
        <v>40526</v>
      </c>
      <c r="AZ3847">
        <v>0.16500000000000001</v>
      </c>
      <c r="BA3847">
        <f t="shared" si="1473"/>
        <v>1.65E-3</v>
      </c>
      <c r="BC3847" s="1">
        <v>40638</v>
      </c>
      <c r="BD3847">
        <v>0.42199999999999999</v>
      </c>
      <c r="BE3847">
        <f t="shared" si="1474"/>
        <v>4.2199999999999998E-3</v>
      </c>
      <c r="BG3847" s="1">
        <v>40638</v>
      </c>
      <c r="BH3847">
        <v>0.98</v>
      </c>
      <c r="BI3847">
        <f t="shared" si="1475"/>
        <v>9.7999999999999997E-3</v>
      </c>
      <c r="BK3847" s="1">
        <v>42039</v>
      </c>
      <c r="BL3847">
        <v>2.3492799999999998</v>
      </c>
      <c r="BM3847">
        <f t="shared" si="1481"/>
        <v>2.3492799999999998E-2</v>
      </c>
      <c r="BP3847" s="1">
        <v>40506</v>
      </c>
      <c r="BQ3847">
        <v>137.6</v>
      </c>
      <c r="BR3847">
        <f t="shared" si="1476"/>
        <v>1.3759999999999999</v>
      </c>
      <c r="BT3847" s="1">
        <v>40535</v>
      </c>
      <c r="BU3847">
        <v>1.0149999999999999</v>
      </c>
      <c r="BV3847">
        <f t="shared" si="1477"/>
        <v>1.0149999999999999E-2</v>
      </c>
      <c r="BX3847" s="1">
        <v>40535</v>
      </c>
      <c r="BY3847">
        <v>1.248</v>
      </c>
      <c r="BZ3847">
        <f t="shared" si="1478"/>
        <v>1.248E-2</v>
      </c>
      <c r="CB3847" s="1">
        <v>40638</v>
      </c>
      <c r="CC3847">
        <v>1.907</v>
      </c>
      <c r="CD3847">
        <f t="shared" si="1479"/>
        <v>1.907E-2</v>
      </c>
      <c r="CG3847" s="1"/>
    </row>
    <row r="3848" spans="1:85" x14ac:dyDescent="0.3">
      <c r="A3848" s="21">
        <f t="shared" si="1480"/>
        <v>51197</v>
      </c>
      <c r="B3848" s="18">
        <f t="shared" si="1464"/>
        <v>112.421875</v>
      </c>
      <c r="C3848">
        <f t="shared" si="1482"/>
        <v>115</v>
      </c>
      <c r="D3848">
        <f t="shared" ca="1" si="1467"/>
        <v>-14.41388888888889</v>
      </c>
      <c r="E3848">
        <f ca="1">IF(currency="USD",'Future et co'!F3848,IF(currency="EUR",'Future et co'!G3848,FALSE))</f>
        <v>3.6070000000000005E-2</v>
      </c>
      <c r="F3848">
        <f t="shared" ca="1" si="1468"/>
        <v>3.6070000000000005E-2</v>
      </c>
      <c r="G3848">
        <f t="shared" ca="1" si="1469"/>
        <v>2.0569999999999998E-2</v>
      </c>
      <c r="L3848">
        <f t="shared" ca="1" si="1470"/>
        <v>127.8</v>
      </c>
      <c r="M3848">
        <f t="shared" ca="1" si="1465"/>
        <v>3.6070000000000005E-2</v>
      </c>
      <c r="R3848">
        <f t="shared" ca="1" si="1471"/>
        <v>127.8</v>
      </c>
      <c r="S3848">
        <f t="shared" ca="1" si="1466"/>
        <v>3.6070000000000005E-2</v>
      </c>
      <c r="U3848" s="1"/>
      <c r="W3848" t="str">
        <f t="shared" si="1483"/>
        <v/>
      </c>
      <c r="Y3848" s="1"/>
      <c r="AA3848">
        <f t="shared" si="1484"/>
        <v>0</v>
      </c>
      <c r="AC3848" s="1"/>
      <c r="AE3848">
        <f t="shared" si="1485"/>
        <v>0</v>
      </c>
      <c r="AH3848" s="1"/>
      <c r="AI3848" s="17"/>
      <c r="AJ3848" s="25"/>
      <c r="AU3848" s="1">
        <v>40522</v>
      </c>
      <c r="AV3848">
        <v>0.161</v>
      </c>
      <c r="AW3848">
        <f t="shared" si="1472"/>
        <v>1.6100000000000001E-3</v>
      </c>
      <c r="AY3848" s="1">
        <v>40525</v>
      </c>
      <c r="AZ3848">
        <v>0.161</v>
      </c>
      <c r="BA3848">
        <f t="shared" si="1473"/>
        <v>1.6100000000000001E-3</v>
      </c>
      <c r="BC3848" s="1">
        <v>40637</v>
      </c>
      <c r="BD3848">
        <v>0.40100000000000002</v>
      </c>
      <c r="BE3848">
        <f t="shared" si="1474"/>
        <v>4.0100000000000005E-3</v>
      </c>
      <c r="BG3848" s="1">
        <v>40637</v>
      </c>
      <c r="BH3848">
        <v>0.92</v>
      </c>
      <c r="BI3848">
        <f t="shared" si="1475"/>
        <v>9.1999999999999998E-3</v>
      </c>
      <c r="BK3848" s="1">
        <v>42040</v>
      </c>
      <c r="BL3848">
        <v>2.3243200000000002</v>
      </c>
      <c r="BM3848">
        <f t="shared" si="1481"/>
        <v>2.3243200000000002E-2</v>
      </c>
      <c r="BP3848" s="1">
        <v>40505</v>
      </c>
      <c r="BQ3848">
        <v>138.85</v>
      </c>
      <c r="BR3848">
        <f t="shared" si="1476"/>
        <v>1.3884999999999998</v>
      </c>
      <c r="BT3848" s="1">
        <v>40534</v>
      </c>
      <c r="BU3848">
        <v>1.0209999999999999</v>
      </c>
      <c r="BV3848">
        <f t="shared" si="1477"/>
        <v>1.0209999999999999E-2</v>
      </c>
      <c r="BX3848" s="1">
        <v>40534</v>
      </c>
      <c r="BY3848">
        <v>1.2529999999999999</v>
      </c>
      <c r="BZ3848">
        <f t="shared" si="1478"/>
        <v>1.2529999999999999E-2</v>
      </c>
      <c r="CB3848" s="1">
        <v>40637</v>
      </c>
      <c r="CC3848">
        <v>1.8779999999999999</v>
      </c>
      <c r="CD3848">
        <f t="shared" si="1479"/>
        <v>1.8779999999999998E-2</v>
      </c>
      <c r="CG3848" s="1"/>
    </row>
    <row r="3849" spans="1:85" x14ac:dyDescent="0.3">
      <c r="A3849" s="21">
        <f t="shared" si="1480"/>
        <v>51200</v>
      </c>
      <c r="B3849" s="18">
        <f t="shared" si="1464"/>
        <v>112.421875</v>
      </c>
      <c r="C3849">
        <f t="shared" si="1482"/>
        <v>115</v>
      </c>
      <c r="D3849">
        <f t="shared" ca="1" si="1467"/>
        <v>-14.422222222222222</v>
      </c>
      <c r="E3849">
        <f ca="1">IF(currency="USD",'Future et co'!F3849,IF(currency="EUR",'Future et co'!G3849,FALSE))</f>
        <v>3.6070000000000005E-2</v>
      </c>
      <c r="F3849">
        <f t="shared" ca="1" si="1468"/>
        <v>3.6070000000000005E-2</v>
      </c>
      <c r="G3849">
        <f t="shared" ca="1" si="1469"/>
        <v>2.0569999999999998E-2</v>
      </c>
      <c r="L3849">
        <f t="shared" ca="1" si="1470"/>
        <v>127.8</v>
      </c>
      <c r="M3849">
        <f t="shared" ca="1" si="1465"/>
        <v>3.6070000000000005E-2</v>
      </c>
      <c r="R3849">
        <f t="shared" ca="1" si="1471"/>
        <v>127.8</v>
      </c>
      <c r="S3849">
        <f t="shared" ca="1" si="1466"/>
        <v>3.6070000000000005E-2</v>
      </c>
      <c r="U3849" s="1"/>
      <c r="W3849" t="str">
        <f t="shared" si="1483"/>
        <v/>
      </c>
      <c r="Y3849" s="1"/>
      <c r="AA3849">
        <f t="shared" si="1484"/>
        <v>0</v>
      </c>
      <c r="AC3849" s="1"/>
      <c r="AE3849">
        <f t="shared" si="1485"/>
        <v>0</v>
      </c>
      <c r="AH3849" s="1"/>
      <c r="AI3849" s="17"/>
      <c r="AJ3849" s="25"/>
      <c r="AU3849" s="1">
        <v>40521</v>
      </c>
      <c r="AV3849">
        <v>0.16200000000000001</v>
      </c>
      <c r="AW3849">
        <f t="shared" si="1472"/>
        <v>1.6200000000000001E-3</v>
      </c>
      <c r="AY3849" s="1">
        <v>40522</v>
      </c>
      <c r="AZ3849">
        <v>0.16300000000000001</v>
      </c>
      <c r="BA3849">
        <f t="shared" si="1473"/>
        <v>1.6300000000000002E-3</v>
      </c>
      <c r="BC3849" s="1">
        <v>40634</v>
      </c>
      <c r="BD3849">
        <v>0.42299999999999999</v>
      </c>
      <c r="BE3849">
        <f t="shared" si="1474"/>
        <v>4.2300000000000003E-3</v>
      </c>
      <c r="BG3849" s="1">
        <v>40634</v>
      </c>
      <c r="BH3849">
        <v>0.95299999999999996</v>
      </c>
      <c r="BI3849">
        <f t="shared" si="1475"/>
        <v>9.5300000000000003E-3</v>
      </c>
      <c r="BK3849" s="1">
        <v>42041</v>
      </c>
      <c r="BL3849">
        <v>2.3320099999999999</v>
      </c>
      <c r="BM3849">
        <f t="shared" si="1481"/>
        <v>2.33201E-2</v>
      </c>
      <c r="BP3849" s="1">
        <v>40504</v>
      </c>
      <c r="BQ3849">
        <v>137.84</v>
      </c>
      <c r="BR3849">
        <f t="shared" si="1476"/>
        <v>1.3784000000000001</v>
      </c>
      <c r="BT3849" s="1">
        <v>40533</v>
      </c>
      <c r="BU3849">
        <v>1.022</v>
      </c>
      <c r="BV3849">
        <f t="shared" si="1477"/>
        <v>1.022E-2</v>
      </c>
      <c r="BX3849" s="1">
        <v>40533</v>
      </c>
      <c r="BY3849">
        <v>1.2529999999999999</v>
      </c>
      <c r="BZ3849">
        <f t="shared" si="1478"/>
        <v>1.2529999999999999E-2</v>
      </c>
      <c r="CB3849" s="1">
        <v>40634</v>
      </c>
      <c r="CC3849">
        <v>1.901</v>
      </c>
      <c r="CD3849">
        <f t="shared" si="1479"/>
        <v>1.9009999999999999E-2</v>
      </c>
      <c r="CG3849" s="1"/>
    </row>
    <row r="3850" spans="1:85" x14ac:dyDescent="0.3">
      <c r="A3850" s="21">
        <f t="shared" si="1480"/>
        <v>51201</v>
      </c>
      <c r="B3850" s="18">
        <f t="shared" si="1464"/>
        <v>112.421875</v>
      </c>
      <c r="C3850">
        <f t="shared" si="1482"/>
        <v>115</v>
      </c>
      <c r="D3850">
        <f t="shared" ca="1" si="1467"/>
        <v>-14.425000000000001</v>
      </c>
      <c r="E3850">
        <f ca="1">IF(currency="USD",'Future et co'!F3850,IF(currency="EUR",'Future et co'!G3850,FALSE))</f>
        <v>3.6070000000000005E-2</v>
      </c>
      <c r="F3850">
        <f t="shared" ca="1" si="1468"/>
        <v>3.6070000000000005E-2</v>
      </c>
      <c r="G3850">
        <f t="shared" ca="1" si="1469"/>
        <v>2.0569999999999998E-2</v>
      </c>
      <c r="L3850">
        <f t="shared" ca="1" si="1470"/>
        <v>127.8</v>
      </c>
      <c r="M3850">
        <f t="shared" ca="1" si="1465"/>
        <v>3.6070000000000005E-2</v>
      </c>
      <c r="R3850">
        <f t="shared" ca="1" si="1471"/>
        <v>127.8</v>
      </c>
      <c r="S3850">
        <f t="shared" ca="1" si="1466"/>
        <v>3.6070000000000005E-2</v>
      </c>
      <c r="U3850" s="1"/>
      <c r="W3850" t="str">
        <f t="shared" si="1483"/>
        <v/>
      </c>
      <c r="Y3850" s="1"/>
      <c r="AA3850">
        <f t="shared" si="1484"/>
        <v>0</v>
      </c>
      <c r="AC3850" s="1"/>
      <c r="AE3850">
        <f t="shared" si="1485"/>
        <v>0</v>
      </c>
      <c r="AH3850" s="1"/>
      <c r="AI3850" s="17"/>
      <c r="AJ3850" s="25"/>
      <c r="AU3850" s="1">
        <v>40520</v>
      </c>
      <c r="AV3850">
        <v>0.16600000000000001</v>
      </c>
      <c r="AW3850">
        <f t="shared" si="1472"/>
        <v>1.66E-3</v>
      </c>
      <c r="AY3850" s="1">
        <v>40521</v>
      </c>
      <c r="AZ3850">
        <v>0.16800000000000001</v>
      </c>
      <c r="BA3850">
        <f t="shared" si="1473"/>
        <v>1.6800000000000001E-3</v>
      </c>
      <c r="BC3850" s="1">
        <v>40633</v>
      </c>
      <c r="BD3850">
        <v>0.42599999999999999</v>
      </c>
      <c r="BE3850">
        <f t="shared" si="1474"/>
        <v>4.2599999999999999E-3</v>
      </c>
      <c r="BG3850" s="1">
        <v>40633</v>
      </c>
      <c r="BH3850">
        <v>0.98699999999999999</v>
      </c>
      <c r="BI3850">
        <f t="shared" si="1475"/>
        <v>9.8700000000000003E-3</v>
      </c>
      <c r="BK3850" s="1">
        <v>42044</v>
      </c>
      <c r="BL3850">
        <v>2.3418399999999999</v>
      </c>
      <c r="BM3850">
        <f t="shared" si="1481"/>
        <v>2.3418399999999999E-2</v>
      </c>
      <c r="BP3850" s="1">
        <v>40501</v>
      </c>
      <c r="BQ3850">
        <v>137.27000000000001</v>
      </c>
      <c r="BR3850">
        <f t="shared" si="1476"/>
        <v>1.3727</v>
      </c>
      <c r="BT3850" s="1">
        <v>40532</v>
      </c>
      <c r="BU3850">
        <v>1.022</v>
      </c>
      <c r="BV3850">
        <f t="shared" si="1477"/>
        <v>1.022E-2</v>
      </c>
      <c r="BX3850" s="1">
        <v>40532</v>
      </c>
      <c r="BY3850">
        <v>1.254</v>
      </c>
      <c r="BZ3850">
        <f t="shared" si="1478"/>
        <v>1.2540000000000001E-2</v>
      </c>
      <c r="CB3850" s="1">
        <v>40633</v>
      </c>
      <c r="CC3850">
        <v>1.863</v>
      </c>
      <c r="CD3850">
        <f t="shared" si="1479"/>
        <v>1.8630000000000001E-2</v>
      </c>
      <c r="CG3850" s="1"/>
    </row>
    <row r="3851" spans="1:85" x14ac:dyDescent="0.3">
      <c r="A3851" s="21">
        <f t="shared" si="1480"/>
        <v>51202</v>
      </c>
      <c r="B3851" s="18">
        <f t="shared" ref="B3851:B3914" si="1486">IFERROR(VLOOKUP(A3851,$CG$11:$CH$19999,2,FALSE),B3850)</f>
        <v>112.421875</v>
      </c>
      <c r="C3851">
        <f t="shared" si="1482"/>
        <v>115</v>
      </c>
      <c r="D3851">
        <f t="shared" ca="1" si="1467"/>
        <v>-14.427777777777777</v>
      </c>
      <c r="E3851">
        <f ca="1">IF(currency="USD",'Future et co'!F3851,IF(currency="EUR",'Future et co'!G3851,FALSE))</f>
        <v>3.6070000000000005E-2</v>
      </c>
      <c r="F3851">
        <f t="shared" ca="1" si="1468"/>
        <v>3.6070000000000005E-2</v>
      </c>
      <c r="G3851">
        <f t="shared" ca="1" si="1469"/>
        <v>2.0569999999999998E-2</v>
      </c>
      <c r="L3851">
        <f t="shared" ca="1" si="1470"/>
        <v>127.8</v>
      </c>
      <c r="M3851">
        <f t="shared" ref="M3851:M3914" ca="1" si="1487">IFERROR(IF(L3851&lt;0.25,VLOOKUP(I3851,$AU$11:$AW$5325,3,FALSE),IF(AND(L3851&gt;=0.25,L3851&lt;0.5),VLOOKUP(I3851,$AY$11:$BA$5325,3,FALSE),IF(AND(L3851&gt;=0.5,L3851&lt;1),VLOOKUP(I3851,$BC$11:$BE$5325,3,FALSE),VLOOKUP(I3851,$BG$11:$BI$5010,3,FALSE)))),M3850)</f>
        <v>3.6070000000000005E-2</v>
      </c>
      <c r="R3851">
        <f t="shared" ca="1" si="1471"/>
        <v>127.8</v>
      </c>
      <c r="S3851">
        <f t="shared" ref="S3851:S3914" ca="1" si="1488">IFERROR(IF(R3851&lt;0.25,VLOOKUP(O3851,$AU$11:$AW$5325,3,FALSE),IF(AND(R3851&gt;=0.25,R3851&lt;0.5),VLOOKUP(O3851,$AY$11:$BA$5325,3,FALSE),IF(AND(R3851&gt;=0.5,R3851&lt;1),VLOOKUP(O3851,$BC$11:$BE$5325,3,FALSE),VLOOKUP(O3851,$BG$11:$BI$5010,3,FALSE)))),S3850)</f>
        <v>3.6070000000000005E-2</v>
      </c>
      <c r="U3851" s="1"/>
      <c r="W3851" t="str">
        <f t="shared" si="1483"/>
        <v/>
      </c>
      <c r="Y3851" s="1"/>
      <c r="AA3851">
        <f t="shared" si="1484"/>
        <v>0</v>
      </c>
      <c r="AC3851" s="1"/>
      <c r="AE3851">
        <f t="shared" si="1485"/>
        <v>0</v>
      </c>
      <c r="AH3851" s="1"/>
      <c r="AI3851" s="17"/>
      <c r="AJ3851" s="25"/>
      <c r="AU3851" s="1">
        <v>40519</v>
      </c>
      <c r="AV3851">
        <v>0.16300000000000001</v>
      </c>
      <c r="AW3851">
        <f t="shared" si="1472"/>
        <v>1.6300000000000002E-3</v>
      </c>
      <c r="AY3851" s="1">
        <v>40520</v>
      </c>
      <c r="AZ3851">
        <v>0.16900000000000001</v>
      </c>
      <c r="BA3851">
        <f t="shared" si="1473"/>
        <v>1.6900000000000001E-3</v>
      </c>
      <c r="BC3851" s="1">
        <v>40632</v>
      </c>
      <c r="BD3851">
        <v>0.44800000000000001</v>
      </c>
      <c r="BE3851">
        <f t="shared" si="1474"/>
        <v>4.4800000000000005E-3</v>
      </c>
      <c r="BG3851" s="1">
        <v>40632</v>
      </c>
      <c r="BH3851">
        <v>0.94399999999999995</v>
      </c>
      <c r="BI3851">
        <f t="shared" si="1475"/>
        <v>9.4399999999999987E-3</v>
      </c>
      <c r="BK3851" s="1">
        <v>42045</v>
      </c>
      <c r="BL3851">
        <v>2.3186800000000001</v>
      </c>
      <c r="BM3851">
        <f t="shared" si="1481"/>
        <v>2.31868E-2</v>
      </c>
      <c r="BP3851" s="1">
        <v>40500</v>
      </c>
      <c r="BQ3851">
        <v>137.37</v>
      </c>
      <c r="BR3851">
        <f t="shared" si="1476"/>
        <v>1.3737000000000001</v>
      </c>
      <c r="BT3851" s="1">
        <v>40529</v>
      </c>
      <c r="BU3851">
        <v>1.0229999999999999</v>
      </c>
      <c r="BV3851">
        <f t="shared" si="1477"/>
        <v>1.023E-2</v>
      </c>
      <c r="BX3851" s="1">
        <v>40529</v>
      </c>
      <c r="BY3851">
        <v>1.254</v>
      </c>
      <c r="BZ3851">
        <f t="shared" si="1478"/>
        <v>1.2540000000000001E-2</v>
      </c>
      <c r="CB3851" s="1">
        <v>40632</v>
      </c>
      <c r="CC3851">
        <v>1.8480000000000001</v>
      </c>
      <c r="CD3851">
        <f t="shared" si="1479"/>
        <v>1.848E-2</v>
      </c>
      <c r="CG3851" s="1"/>
    </row>
    <row r="3852" spans="1:85" x14ac:dyDescent="0.3">
      <c r="A3852" s="21">
        <f t="shared" si="1480"/>
        <v>51203</v>
      </c>
      <c r="B3852" s="18">
        <f t="shared" si="1486"/>
        <v>112.421875</v>
      </c>
      <c r="C3852">
        <f t="shared" si="1482"/>
        <v>115</v>
      </c>
      <c r="D3852">
        <f t="shared" ref="D3852:D3915" ca="1" si="1489">($B$7-A3852)/360</f>
        <v>-14.430555555555555</v>
      </c>
      <c r="E3852">
        <f ca="1">IF(currency="USD",'Future et co'!F3852,IF(currency="EUR",'Future et co'!G3852,FALSE))</f>
        <v>3.6070000000000005E-2</v>
      </c>
      <c r="F3852">
        <f t="shared" ref="F3852:F3915" ca="1" si="1490">IFERROR(IF(D3852&lt;0.25,VLOOKUP(A3852,$AU$11:$AW$5325,3,FALSE),IF(AND(D3852&gt;=0.25,D3852&lt;0.5),VLOOKUP(A3852,$AY$11:$BA$5325,3,FALSE),IF(AND(D3852&gt;=0.5,D3852&lt;1),VLOOKUP(A3852,$BC$11:$BE$5325,3,FALSE),VLOOKUP(A3852,$BG$11:$BI$5010,3,FALSE)))),F3851)</f>
        <v>3.6070000000000005E-2</v>
      </c>
      <c r="G3852">
        <f t="shared" ref="G3852:G3915" ca="1" si="1491">IFERROR(IF(D3852&lt;0.25,VLOOKUP(A3852,$BT$11:$BV$5325,3,FALSE),IF(AND(D3852&gt;=0.25,D3852&lt;0.5),VLOOKUP(A3852,$BX$11:$BZ$5325,3,FALSE),VLOOKUP(A3852,$CB$11:$CD$5325,3,FALSE))),G3851)</f>
        <v>2.0569999999999998E-2</v>
      </c>
      <c r="L3852">
        <f t="shared" ref="L3852:L3915" ca="1" si="1492">($J$7-I3852)/360</f>
        <v>127.8</v>
      </c>
      <c r="M3852">
        <f t="shared" ca="1" si="1487"/>
        <v>3.6070000000000005E-2</v>
      </c>
      <c r="R3852">
        <f t="shared" ref="R3852:R3915" ca="1" si="1493">($P$7-O3852)/360</f>
        <v>127.8</v>
      </c>
      <c r="S3852">
        <f t="shared" ca="1" si="1488"/>
        <v>3.6070000000000005E-2</v>
      </c>
      <c r="U3852" s="1"/>
      <c r="W3852" t="str">
        <f t="shared" si="1483"/>
        <v/>
      </c>
      <c r="Y3852" s="1"/>
      <c r="AA3852">
        <f t="shared" si="1484"/>
        <v>0</v>
      </c>
      <c r="AC3852" s="1"/>
      <c r="AE3852">
        <f t="shared" si="1485"/>
        <v>0</v>
      </c>
      <c r="AH3852" s="1"/>
      <c r="AI3852" s="17"/>
      <c r="AJ3852" s="25"/>
      <c r="AU3852" s="1">
        <v>40518</v>
      </c>
      <c r="AV3852">
        <v>0.161</v>
      </c>
      <c r="AW3852">
        <f t="shared" ref="AW3852:AW3915" si="1494">AV3852/100</f>
        <v>1.6100000000000001E-3</v>
      </c>
      <c r="AY3852" s="1">
        <v>40519</v>
      </c>
      <c r="AZ3852">
        <v>0.16300000000000001</v>
      </c>
      <c r="BA3852">
        <f t="shared" ref="BA3852:BA3915" si="1495">AZ3852/100</f>
        <v>1.6300000000000002E-3</v>
      </c>
      <c r="BC3852" s="1">
        <v>40631</v>
      </c>
      <c r="BD3852">
        <v>0.46600000000000003</v>
      </c>
      <c r="BE3852">
        <f t="shared" ref="BE3852:BE3915" si="1496">BD3852/100</f>
        <v>4.6600000000000001E-3</v>
      </c>
      <c r="BG3852" s="1">
        <v>40631</v>
      </c>
      <c r="BH3852">
        <v>0.97199999999999998</v>
      </c>
      <c r="BI3852">
        <f t="shared" ref="BI3852:BI3915" si="1497">BH3852/100</f>
        <v>9.7199999999999995E-3</v>
      </c>
      <c r="BK3852" s="1">
        <v>42046</v>
      </c>
      <c r="BL3852">
        <v>2.3245900000000002</v>
      </c>
      <c r="BM3852">
        <f t="shared" si="1481"/>
        <v>2.32459E-2</v>
      </c>
      <c r="BP3852" s="1">
        <v>40499</v>
      </c>
      <c r="BQ3852">
        <v>138.38999999999999</v>
      </c>
      <c r="BR3852">
        <f t="shared" ref="BR3852:BR3915" si="1498">BQ3852/100</f>
        <v>1.3838999999999999</v>
      </c>
      <c r="BT3852" s="1">
        <v>40528</v>
      </c>
      <c r="BU3852">
        <v>1.024</v>
      </c>
      <c r="BV3852">
        <f t="shared" ref="BV3852:BV3915" si="1499">BU3852/100</f>
        <v>1.0240000000000001E-2</v>
      </c>
      <c r="BX3852" s="1">
        <v>40528</v>
      </c>
      <c r="BY3852">
        <v>1.254</v>
      </c>
      <c r="BZ3852">
        <f t="shared" ref="BZ3852:BZ3915" si="1500">BY3852/100</f>
        <v>1.2540000000000001E-2</v>
      </c>
      <c r="CB3852" s="1">
        <v>40631</v>
      </c>
      <c r="CC3852">
        <v>1.849</v>
      </c>
      <c r="CD3852">
        <f t="shared" ref="CD3852:CD3915" si="1501">CC3852/100</f>
        <v>1.8489999999999999E-2</v>
      </c>
      <c r="CG3852" s="1"/>
    </row>
    <row r="3853" spans="1:85" x14ac:dyDescent="0.3">
      <c r="A3853" s="21">
        <f t="shared" ref="A3853:A3916" si="1502">WORKDAY(A3852,1)</f>
        <v>51204</v>
      </c>
      <c r="B3853" s="18">
        <f t="shared" si="1486"/>
        <v>112.421875</v>
      </c>
      <c r="C3853">
        <f t="shared" si="1482"/>
        <v>115</v>
      </c>
      <c r="D3853">
        <f t="shared" ca="1" si="1489"/>
        <v>-14.433333333333334</v>
      </c>
      <c r="E3853">
        <f ca="1">IF(currency="USD",'Future et co'!F3853,IF(currency="EUR",'Future et co'!G3853,FALSE))</f>
        <v>3.6070000000000005E-2</v>
      </c>
      <c r="F3853">
        <f t="shared" ca="1" si="1490"/>
        <v>3.6070000000000005E-2</v>
      </c>
      <c r="G3853">
        <f t="shared" ca="1" si="1491"/>
        <v>2.0569999999999998E-2</v>
      </c>
      <c r="L3853">
        <f t="shared" ca="1" si="1492"/>
        <v>127.8</v>
      </c>
      <c r="M3853">
        <f t="shared" ca="1" si="1487"/>
        <v>3.6070000000000005E-2</v>
      </c>
      <c r="R3853">
        <f t="shared" ca="1" si="1493"/>
        <v>127.8</v>
      </c>
      <c r="S3853">
        <f t="shared" ca="1" si="1488"/>
        <v>3.6070000000000005E-2</v>
      </c>
      <c r="U3853" s="1"/>
      <c r="W3853" t="str">
        <f t="shared" si="1483"/>
        <v/>
      </c>
      <c r="Y3853" s="1"/>
      <c r="AA3853">
        <f t="shared" si="1484"/>
        <v>0</v>
      </c>
      <c r="AC3853" s="1"/>
      <c r="AE3853">
        <f t="shared" si="1485"/>
        <v>0</v>
      </c>
      <c r="AH3853" s="1"/>
      <c r="AI3853" s="17"/>
      <c r="AJ3853" s="25"/>
      <c r="AU3853" s="1">
        <v>40515</v>
      </c>
      <c r="AV3853">
        <v>0.17499999999999999</v>
      </c>
      <c r="AW3853">
        <f t="shared" si="1494"/>
        <v>1.7499999999999998E-3</v>
      </c>
      <c r="AY3853" s="1">
        <v>40518</v>
      </c>
      <c r="AZ3853">
        <v>0.161</v>
      </c>
      <c r="BA3853">
        <f t="shared" si="1495"/>
        <v>1.6100000000000001E-3</v>
      </c>
      <c r="BC3853" s="1">
        <v>40630</v>
      </c>
      <c r="BD3853">
        <v>0.45900000000000002</v>
      </c>
      <c r="BE3853">
        <f t="shared" si="1496"/>
        <v>4.5900000000000003E-3</v>
      </c>
      <c r="BG3853" s="1">
        <v>40630</v>
      </c>
      <c r="BH3853">
        <v>0.93700000000000006</v>
      </c>
      <c r="BI3853">
        <f t="shared" si="1497"/>
        <v>9.3699999999999999E-3</v>
      </c>
      <c r="BK3853" s="1">
        <v>42047</v>
      </c>
      <c r="BL3853">
        <v>2.3020299999999998</v>
      </c>
      <c r="BM3853">
        <f t="shared" si="1481"/>
        <v>2.3020299999999997E-2</v>
      </c>
      <c r="BP3853" s="1">
        <v>40498</v>
      </c>
      <c r="BQ3853">
        <v>138.06</v>
      </c>
      <c r="BR3853">
        <f t="shared" si="1498"/>
        <v>1.3806</v>
      </c>
      <c r="BT3853" s="1">
        <v>40527</v>
      </c>
      <c r="BU3853">
        <v>1.0249999999999999</v>
      </c>
      <c r="BV3853">
        <f t="shared" si="1499"/>
        <v>1.0249999999999999E-2</v>
      </c>
      <c r="BX3853" s="1">
        <v>40527</v>
      </c>
      <c r="BY3853">
        <v>1.254</v>
      </c>
      <c r="BZ3853">
        <f t="shared" si="1500"/>
        <v>1.2540000000000001E-2</v>
      </c>
      <c r="CB3853" s="1">
        <v>40630</v>
      </c>
      <c r="CC3853">
        <v>1.84</v>
      </c>
      <c r="CD3853">
        <f t="shared" si="1501"/>
        <v>1.84E-2</v>
      </c>
      <c r="CG3853" s="1"/>
    </row>
    <row r="3854" spans="1:85" x14ac:dyDescent="0.3">
      <c r="A3854" s="21">
        <f t="shared" si="1502"/>
        <v>51207</v>
      </c>
      <c r="B3854" s="18">
        <f t="shared" si="1486"/>
        <v>112.421875</v>
      </c>
      <c r="C3854">
        <f t="shared" si="1482"/>
        <v>115</v>
      </c>
      <c r="D3854">
        <f t="shared" ca="1" si="1489"/>
        <v>-14.441666666666666</v>
      </c>
      <c r="E3854">
        <f ca="1">IF(currency="USD",'Future et co'!F3854,IF(currency="EUR",'Future et co'!G3854,FALSE))</f>
        <v>3.6070000000000005E-2</v>
      </c>
      <c r="F3854">
        <f t="shared" ca="1" si="1490"/>
        <v>3.6070000000000005E-2</v>
      </c>
      <c r="G3854">
        <f t="shared" ca="1" si="1491"/>
        <v>2.0569999999999998E-2</v>
      </c>
      <c r="L3854">
        <f t="shared" ca="1" si="1492"/>
        <v>127.8</v>
      </c>
      <c r="M3854">
        <f t="shared" ca="1" si="1487"/>
        <v>3.6070000000000005E-2</v>
      </c>
      <c r="R3854">
        <f t="shared" ca="1" si="1493"/>
        <v>127.8</v>
      </c>
      <c r="S3854">
        <f t="shared" ca="1" si="1488"/>
        <v>3.6070000000000005E-2</v>
      </c>
      <c r="U3854" s="1"/>
      <c r="W3854" t="str">
        <f t="shared" si="1483"/>
        <v/>
      </c>
      <c r="Y3854" s="1"/>
      <c r="AA3854">
        <f t="shared" si="1484"/>
        <v>0</v>
      </c>
      <c r="AC3854" s="1"/>
      <c r="AE3854">
        <f t="shared" si="1485"/>
        <v>0</v>
      </c>
      <c r="AH3854" s="1"/>
      <c r="AI3854" s="17"/>
      <c r="AJ3854" s="25"/>
      <c r="AU3854" s="1">
        <v>40514</v>
      </c>
      <c r="AV3854">
        <v>0.182</v>
      </c>
      <c r="AW3854">
        <f t="shared" si="1494"/>
        <v>1.82E-3</v>
      </c>
      <c r="AY3854" s="1">
        <v>40515</v>
      </c>
      <c r="AZ3854">
        <v>0.17299999999999999</v>
      </c>
      <c r="BA3854">
        <f t="shared" si="1495"/>
        <v>1.7299999999999998E-3</v>
      </c>
      <c r="BC3854" s="1">
        <v>40627</v>
      </c>
      <c r="BD3854">
        <v>0.45800000000000002</v>
      </c>
      <c r="BE3854">
        <f t="shared" si="1496"/>
        <v>4.5799999999999999E-3</v>
      </c>
      <c r="BG3854" s="1">
        <v>40627</v>
      </c>
      <c r="BH3854">
        <v>0.90700000000000003</v>
      </c>
      <c r="BI3854">
        <f t="shared" si="1497"/>
        <v>9.0699999999999999E-3</v>
      </c>
      <c r="BK3854" s="1">
        <v>42048</v>
      </c>
      <c r="BL3854">
        <v>2.2928500000000001</v>
      </c>
      <c r="BM3854">
        <f t="shared" ref="BM3854:BM3917" si="1503">BL3854/100</f>
        <v>2.2928500000000001E-2</v>
      </c>
      <c r="BP3854" s="1">
        <v>40497</v>
      </c>
      <c r="BQ3854">
        <v>138.84</v>
      </c>
      <c r="BR3854">
        <f t="shared" si="1498"/>
        <v>1.3884000000000001</v>
      </c>
      <c r="BT3854" s="1">
        <v>40526</v>
      </c>
      <c r="BU3854">
        <v>1.026</v>
      </c>
      <c r="BV3854">
        <f t="shared" si="1499"/>
        <v>1.026E-2</v>
      </c>
      <c r="BX3854" s="1">
        <v>40526</v>
      </c>
      <c r="BY3854">
        <v>1.254</v>
      </c>
      <c r="BZ3854">
        <f t="shared" si="1500"/>
        <v>1.2540000000000001E-2</v>
      </c>
      <c r="CB3854" s="1">
        <v>40627</v>
      </c>
      <c r="CC3854">
        <v>1.82</v>
      </c>
      <c r="CD3854">
        <f t="shared" si="1501"/>
        <v>1.8200000000000001E-2</v>
      </c>
      <c r="CG3854" s="1"/>
    </row>
    <row r="3855" spans="1:85" x14ac:dyDescent="0.3">
      <c r="A3855" s="21">
        <f t="shared" si="1502"/>
        <v>51208</v>
      </c>
      <c r="B3855" s="18">
        <f t="shared" si="1486"/>
        <v>112.421875</v>
      </c>
      <c r="C3855">
        <f t="shared" si="1482"/>
        <v>115</v>
      </c>
      <c r="D3855">
        <f t="shared" ca="1" si="1489"/>
        <v>-14.444444444444445</v>
      </c>
      <c r="E3855">
        <f ca="1">IF(currency="USD",'Future et co'!F3855,IF(currency="EUR",'Future et co'!G3855,FALSE))</f>
        <v>3.6070000000000005E-2</v>
      </c>
      <c r="F3855">
        <f t="shared" ca="1" si="1490"/>
        <v>3.6070000000000005E-2</v>
      </c>
      <c r="G3855">
        <f t="shared" ca="1" si="1491"/>
        <v>2.0569999999999998E-2</v>
      </c>
      <c r="L3855">
        <f t="shared" ca="1" si="1492"/>
        <v>127.8</v>
      </c>
      <c r="M3855">
        <f t="shared" ca="1" si="1487"/>
        <v>3.6070000000000005E-2</v>
      </c>
      <c r="R3855">
        <f t="shared" ca="1" si="1493"/>
        <v>127.8</v>
      </c>
      <c r="S3855">
        <f t="shared" ca="1" si="1488"/>
        <v>3.6070000000000005E-2</v>
      </c>
      <c r="U3855" s="1"/>
      <c r="W3855" t="str">
        <f t="shared" si="1483"/>
        <v/>
      </c>
      <c r="Y3855" s="1"/>
      <c r="AA3855">
        <f t="shared" si="1484"/>
        <v>0</v>
      </c>
      <c r="AC3855" s="1"/>
      <c r="AE3855">
        <f t="shared" si="1485"/>
        <v>0</v>
      </c>
      <c r="AH3855" s="1"/>
      <c r="AI3855" s="17"/>
      <c r="AJ3855" s="25"/>
      <c r="AU3855" s="1">
        <v>40513</v>
      </c>
      <c r="AV3855">
        <v>0.18</v>
      </c>
      <c r="AW3855">
        <f t="shared" si="1494"/>
        <v>1.8E-3</v>
      </c>
      <c r="AY3855" s="1">
        <v>40514</v>
      </c>
      <c r="AZ3855">
        <v>0.184</v>
      </c>
      <c r="BA3855">
        <f t="shared" si="1495"/>
        <v>1.8400000000000001E-3</v>
      </c>
      <c r="BC3855" s="1">
        <v>40626</v>
      </c>
      <c r="BD3855">
        <v>0.439</v>
      </c>
      <c r="BE3855">
        <f t="shared" si="1496"/>
        <v>4.3899999999999998E-3</v>
      </c>
      <c r="BG3855" s="1">
        <v>40626</v>
      </c>
      <c r="BH3855">
        <v>0.876</v>
      </c>
      <c r="BI3855">
        <f t="shared" si="1497"/>
        <v>8.7600000000000004E-3</v>
      </c>
      <c r="BK3855" s="1">
        <v>42051</v>
      </c>
      <c r="BL3855">
        <v>2.2928500000000001</v>
      </c>
      <c r="BM3855">
        <f t="shared" si="1503"/>
        <v>2.2928500000000001E-2</v>
      </c>
      <c r="BP3855" s="1">
        <v>40494</v>
      </c>
      <c r="BQ3855">
        <v>139.43</v>
      </c>
      <c r="BR3855">
        <f t="shared" si="1498"/>
        <v>1.3943000000000001</v>
      </c>
      <c r="BT3855" s="1">
        <v>40525</v>
      </c>
      <c r="BU3855">
        <v>1.026</v>
      </c>
      <c r="BV3855">
        <f t="shared" si="1499"/>
        <v>1.026E-2</v>
      </c>
      <c r="BX3855" s="1">
        <v>40525</v>
      </c>
      <c r="BY3855">
        <v>1.2569999999999999</v>
      </c>
      <c r="BZ3855">
        <f t="shared" si="1500"/>
        <v>1.257E-2</v>
      </c>
      <c r="CB3855" s="1">
        <v>40626</v>
      </c>
      <c r="CC3855">
        <v>1.8009999999999999</v>
      </c>
      <c r="CD3855">
        <f t="shared" si="1501"/>
        <v>1.8009999999999998E-2</v>
      </c>
      <c r="CG3855" s="1"/>
    </row>
    <row r="3856" spans="1:85" x14ac:dyDescent="0.3">
      <c r="A3856" s="21">
        <f t="shared" si="1502"/>
        <v>51209</v>
      </c>
      <c r="B3856" s="18">
        <f t="shared" si="1486"/>
        <v>112.421875</v>
      </c>
      <c r="C3856">
        <f t="shared" si="1482"/>
        <v>115</v>
      </c>
      <c r="D3856">
        <f t="shared" ca="1" si="1489"/>
        <v>-14.447222222222223</v>
      </c>
      <c r="E3856">
        <f ca="1">IF(currency="USD",'Future et co'!F3856,IF(currency="EUR",'Future et co'!G3856,FALSE))</f>
        <v>3.6070000000000005E-2</v>
      </c>
      <c r="F3856">
        <f t="shared" ca="1" si="1490"/>
        <v>3.6070000000000005E-2</v>
      </c>
      <c r="G3856">
        <f t="shared" ca="1" si="1491"/>
        <v>2.0569999999999998E-2</v>
      </c>
      <c r="L3856">
        <f t="shared" ca="1" si="1492"/>
        <v>127.8</v>
      </c>
      <c r="M3856">
        <f t="shared" ca="1" si="1487"/>
        <v>3.6070000000000005E-2</v>
      </c>
      <c r="R3856">
        <f t="shared" ca="1" si="1493"/>
        <v>127.8</v>
      </c>
      <c r="S3856">
        <f t="shared" ca="1" si="1488"/>
        <v>3.6070000000000005E-2</v>
      </c>
      <c r="U3856" s="1"/>
      <c r="W3856" t="str">
        <f t="shared" si="1483"/>
        <v/>
      </c>
      <c r="Y3856" s="1"/>
      <c r="AA3856">
        <f t="shared" si="1484"/>
        <v>0</v>
      </c>
      <c r="AC3856" s="1"/>
      <c r="AE3856">
        <f t="shared" si="1485"/>
        <v>0</v>
      </c>
      <c r="AH3856" s="1"/>
      <c r="AI3856" s="17"/>
      <c r="AJ3856" s="25"/>
      <c r="AU3856" s="1">
        <v>40512</v>
      </c>
      <c r="AV3856">
        <v>0.16250000000000001</v>
      </c>
      <c r="AW3856">
        <f t="shared" si="1494"/>
        <v>1.6250000000000001E-3</v>
      </c>
      <c r="AY3856" s="1">
        <v>40513</v>
      </c>
      <c r="AZ3856">
        <v>0.16500000000000001</v>
      </c>
      <c r="BA3856">
        <f t="shared" si="1495"/>
        <v>1.65E-3</v>
      </c>
      <c r="BC3856" s="1">
        <v>40625</v>
      </c>
      <c r="BD3856">
        <v>0.434</v>
      </c>
      <c r="BE3856">
        <f t="shared" si="1496"/>
        <v>4.3400000000000001E-3</v>
      </c>
      <c r="BG3856" s="1">
        <v>40625</v>
      </c>
      <c r="BH3856">
        <v>0.83199999999999996</v>
      </c>
      <c r="BI3856">
        <f t="shared" si="1497"/>
        <v>8.3199999999999993E-3</v>
      </c>
      <c r="BK3856" s="1">
        <v>42052</v>
      </c>
      <c r="BL3856">
        <v>2.2897799999999999</v>
      </c>
      <c r="BM3856">
        <f t="shared" si="1503"/>
        <v>2.2897799999999999E-2</v>
      </c>
      <c r="BP3856" s="1">
        <v>40493</v>
      </c>
      <c r="BQ3856">
        <v>140.25</v>
      </c>
      <c r="BR3856">
        <f t="shared" si="1498"/>
        <v>1.4025000000000001</v>
      </c>
      <c r="BT3856" s="1">
        <v>40522</v>
      </c>
      <c r="BU3856">
        <v>1.028</v>
      </c>
      <c r="BV3856">
        <f t="shared" si="1499"/>
        <v>1.0280000000000001E-2</v>
      </c>
      <c r="BX3856" s="1">
        <v>40522</v>
      </c>
      <c r="BY3856">
        <v>1.2569999999999999</v>
      </c>
      <c r="BZ3856">
        <f t="shared" si="1500"/>
        <v>1.257E-2</v>
      </c>
      <c r="CB3856" s="1">
        <v>40625</v>
      </c>
      <c r="CC3856">
        <v>1.8</v>
      </c>
      <c r="CD3856">
        <f t="shared" si="1501"/>
        <v>1.8000000000000002E-2</v>
      </c>
      <c r="CG3856" s="1"/>
    </row>
    <row r="3857" spans="1:85" x14ac:dyDescent="0.3">
      <c r="A3857" s="21">
        <f t="shared" si="1502"/>
        <v>51210</v>
      </c>
      <c r="B3857" s="18">
        <f t="shared" si="1486"/>
        <v>112.421875</v>
      </c>
      <c r="C3857">
        <f t="shared" si="1482"/>
        <v>115</v>
      </c>
      <c r="D3857">
        <f t="shared" ca="1" si="1489"/>
        <v>-14.45</v>
      </c>
      <c r="E3857">
        <f ca="1">IF(currency="USD",'Future et co'!F3857,IF(currency="EUR",'Future et co'!G3857,FALSE))</f>
        <v>3.6070000000000005E-2</v>
      </c>
      <c r="F3857">
        <f t="shared" ca="1" si="1490"/>
        <v>3.6070000000000005E-2</v>
      </c>
      <c r="G3857">
        <f t="shared" ca="1" si="1491"/>
        <v>2.0569999999999998E-2</v>
      </c>
      <c r="L3857">
        <f t="shared" ca="1" si="1492"/>
        <v>127.8</v>
      </c>
      <c r="M3857">
        <f t="shared" ca="1" si="1487"/>
        <v>3.6070000000000005E-2</v>
      </c>
      <c r="R3857">
        <f t="shared" ca="1" si="1493"/>
        <v>127.8</v>
      </c>
      <c r="S3857">
        <f t="shared" ca="1" si="1488"/>
        <v>3.6070000000000005E-2</v>
      </c>
      <c r="U3857" s="1"/>
      <c r="W3857" t="str">
        <f t="shared" si="1483"/>
        <v/>
      </c>
      <c r="Y3857" s="1"/>
      <c r="AA3857">
        <f t="shared" si="1484"/>
        <v>0</v>
      </c>
      <c r="AC3857" s="1"/>
      <c r="AE3857">
        <f t="shared" si="1485"/>
        <v>0</v>
      </c>
      <c r="AH3857" s="1"/>
      <c r="AI3857" s="17"/>
      <c r="AJ3857" s="25"/>
      <c r="AU3857" s="1">
        <v>40511</v>
      </c>
      <c r="AV3857">
        <v>0.17799999999999999</v>
      </c>
      <c r="AW3857">
        <f t="shared" si="1494"/>
        <v>1.7799999999999999E-3</v>
      </c>
      <c r="AY3857" s="1">
        <v>40512</v>
      </c>
      <c r="AZ3857">
        <v>0.17899999999999999</v>
      </c>
      <c r="BA3857">
        <f t="shared" si="1495"/>
        <v>1.7899999999999999E-3</v>
      </c>
      <c r="BC3857" s="1">
        <v>40624</v>
      </c>
      <c r="BD3857">
        <v>0.42799999999999999</v>
      </c>
      <c r="BE3857">
        <f t="shared" si="1496"/>
        <v>4.28E-3</v>
      </c>
      <c r="BG3857" s="1">
        <v>40624</v>
      </c>
      <c r="BH3857">
        <v>0.82599999999999996</v>
      </c>
      <c r="BI3857">
        <f t="shared" si="1497"/>
        <v>8.26E-3</v>
      </c>
      <c r="BK3857" s="1">
        <v>42053</v>
      </c>
      <c r="BL3857">
        <v>2.29203</v>
      </c>
      <c r="BM3857">
        <f t="shared" si="1503"/>
        <v>2.2920300000000001E-2</v>
      </c>
      <c r="BP3857" s="1">
        <v>40492</v>
      </c>
      <c r="BQ3857">
        <v>140.28</v>
      </c>
      <c r="BR3857">
        <f t="shared" si="1498"/>
        <v>1.4028</v>
      </c>
      <c r="BT3857" s="1">
        <v>40521</v>
      </c>
      <c r="BU3857">
        <v>1.0289999999999999</v>
      </c>
      <c r="BV3857">
        <f t="shared" si="1499"/>
        <v>1.0289999999999999E-2</v>
      </c>
      <c r="BX3857" s="1">
        <v>40521</v>
      </c>
      <c r="BY3857">
        <v>1.2589999999999999</v>
      </c>
      <c r="BZ3857">
        <f t="shared" si="1500"/>
        <v>1.2589999999999999E-2</v>
      </c>
      <c r="CB3857" s="1">
        <v>40624</v>
      </c>
      <c r="CC3857">
        <v>1.8109999999999999</v>
      </c>
      <c r="CD3857">
        <f t="shared" si="1501"/>
        <v>1.8110000000000001E-2</v>
      </c>
      <c r="CG3857" s="1"/>
    </row>
    <row r="3858" spans="1:85" x14ac:dyDescent="0.3">
      <c r="A3858" s="21">
        <f t="shared" si="1502"/>
        <v>51211</v>
      </c>
      <c r="B3858" s="18">
        <f t="shared" si="1486"/>
        <v>112.421875</v>
      </c>
      <c r="C3858">
        <f t="shared" si="1482"/>
        <v>115</v>
      </c>
      <c r="D3858">
        <f t="shared" ca="1" si="1489"/>
        <v>-14.452777777777778</v>
      </c>
      <c r="E3858">
        <f ca="1">IF(currency="USD",'Future et co'!F3858,IF(currency="EUR",'Future et co'!G3858,FALSE))</f>
        <v>3.6070000000000005E-2</v>
      </c>
      <c r="F3858">
        <f t="shared" ca="1" si="1490"/>
        <v>3.6070000000000005E-2</v>
      </c>
      <c r="G3858">
        <f t="shared" ca="1" si="1491"/>
        <v>2.0569999999999998E-2</v>
      </c>
      <c r="L3858">
        <f t="shared" ca="1" si="1492"/>
        <v>127.8</v>
      </c>
      <c r="M3858">
        <f t="shared" ca="1" si="1487"/>
        <v>3.6070000000000005E-2</v>
      </c>
      <c r="R3858">
        <f t="shared" ca="1" si="1493"/>
        <v>127.8</v>
      </c>
      <c r="S3858">
        <f t="shared" ca="1" si="1488"/>
        <v>3.6070000000000005E-2</v>
      </c>
      <c r="U3858" s="1"/>
      <c r="W3858" t="str">
        <f t="shared" si="1483"/>
        <v/>
      </c>
      <c r="Y3858" s="1"/>
      <c r="AA3858">
        <f t="shared" si="1484"/>
        <v>0</v>
      </c>
      <c r="AC3858" s="1"/>
      <c r="AE3858">
        <f t="shared" si="1485"/>
        <v>0</v>
      </c>
      <c r="AH3858" s="1"/>
      <c r="AI3858" s="17"/>
      <c r="AJ3858" s="25"/>
      <c r="AU3858" s="1">
        <v>40508</v>
      </c>
      <c r="AV3858">
        <v>0.1575</v>
      </c>
      <c r="AW3858">
        <f t="shared" si="1494"/>
        <v>1.575E-3</v>
      </c>
      <c r="AY3858" s="1">
        <v>40511</v>
      </c>
      <c r="AZ3858">
        <v>0.17799999999999999</v>
      </c>
      <c r="BA3858">
        <f t="shared" si="1495"/>
        <v>1.7799999999999999E-3</v>
      </c>
      <c r="BC3858" s="1">
        <v>40623</v>
      </c>
      <c r="BD3858">
        <v>0.41399999999999998</v>
      </c>
      <c r="BE3858">
        <f t="shared" si="1496"/>
        <v>4.1399999999999996E-3</v>
      </c>
      <c r="BG3858" s="1">
        <v>40623</v>
      </c>
      <c r="BH3858">
        <v>0.82299999999999995</v>
      </c>
      <c r="BI3858">
        <f t="shared" si="1497"/>
        <v>8.2299999999999995E-3</v>
      </c>
      <c r="BK3858" s="1">
        <v>42054</v>
      </c>
      <c r="BL3858">
        <v>2.3031799999999998</v>
      </c>
      <c r="BM3858">
        <f t="shared" si="1503"/>
        <v>2.3031799999999998E-2</v>
      </c>
      <c r="BP3858" s="1">
        <v>40491</v>
      </c>
      <c r="BQ3858">
        <v>140.44999999999999</v>
      </c>
      <c r="BR3858">
        <f t="shared" si="1498"/>
        <v>1.4044999999999999</v>
      </c>
      <c r="BT3858" s="1">
        <v>40520</v>
      </c>
      <c r="BU3858">
        <v>1.0289999999999999</v>
      </c>
      <c r="BV3858">
        <f t="shared" si="1499"/>
        <v>1.0289999999999999E-2</v>
      </c>
      <c r="BX3858" s="1">
        <v>40520</v>
      </c>
      <c r="BY3858">
        <v>1.2589999999999999</v>
      </c>
      <c r="BZ3858">
        <f t="shared" si="1500"/>
        <v>1.2589999999999999E-2</v>
      </c>
      <c r="CB3858" s="1">
        <v>40623</v>
      </c>
      <c r="CC3858">
        <v>1.8169999999999999</v>
      </c>
      <c r="CD3858">
        <f t="shared" si="1501"/>
        <v>1.8169999999999999E-2</v>
      </c>
      <c r="CG3858" s="1"/>
    </row>
    <row r="3859" spans="1:85" x14ac:dyDescent="0.3">
      <c r="A3859" s="21">
        <f t="shared" si="1502"/>
        <v>51214</v>
      </c>
      <c r="B3859" s="18">
        <f t="shared" si="1486"/>
        <v>112.421875</v>
      </c>
      <c r="C3859">
        <f t="shared" si="1482"/>
        <v>115</v>
      </c>
      <c r="D3859">
        <f t="shared" ca="1" si="1489"/>
        <v>-14.46111111111111</v>
      </c>
      <c r="E3859">
        <f ca="1">IF(currency="USD",'Future et co'!F3859,IF(currency="EUR",'Future et co'!G3859,FALSE))</f>
        <v>3.6070000000000005E-2</v>
      </c>
      <c r="F3859">
        <f t="shared" ca="1" si="1490"/>
        <v>3.6070000000000005E-2</v>
      </c>
      <c r="G3859">
        <f t="shared" ca="1" si="1491"/>
        <v>2.0569999999999998E-2</v>
      </c>
      <c r="L3859">
        <f t="shared" ca="1" si="1492"/>
        <v>127.8</v>
      </c>
      <c r="M3859">
        <f t="shared" ca="1" si="1487"/>
        <v>3.6070000000000005E-2</v>
      </c>
      <c r="R3859">
        <f t="shared" ca="1" si="1493"/>
        <v>127.8</v>
      </c>
      <c r="S3859">
        <f t="shared" ca="1" si="1488"/>
        <v>3.6070000000000005E-2</v>
      </c>
      <c r="U3859" s="1"/>
      <c r="W3859" t="str">
        <f t="shared" si="1483"/>
        <v/>
      </c>
      <c r="Y3859" s="1"/>
      <c r="AA3859">
        <f t="shared" si="1484"/>
        <v>0</v>
      </c>
      <c r="AC3859" s="1"/>
      <c r="AE3859">
        <f t="shared" si="1485"/>
        <v>0</v>
      </c>
      <c r="AH3859" s="1"/>
      <c r="AI3859" s="17"/>
      <c r="AJ3859" s="25"/>
      <c r="AU3859" s="1">
        <v>40507</v>
      </c>
      <c r="AV3859">
        <v>0.17</v>
      </c>
      <c r="AW3859">
        <f t="shared" si="1494"/>
        <v>1.7000000000000001E-3</v>
      </c>
      <c r="AY3859" s="1">
        <v>40508</v>
      </c>
      <c r="AZ3859">
        <v>0.1575</v>
      </c>
      <c r="BA3859">
        <f t="shared" si="1495"/>
        <v>1.575E-3</v>
      </c>
      <c r="BC3859" s="1">
        <v>40620</v>
      </c>
      <c r="BD3859">
        <v>0.38900000000000001</v>
      </c>
      <c r="BE3859">
        <f t="shared" si="1496"/>
        <v>3.8900000000000002E-3</v>
      </c>
      <c r="BG3859" s="1">
        <v>40620</v>
      </c>
      <c r="BH3859">
        <v>0.78300000000000003</v>
      </c>
      <c r="BI3859">
        <f t="shared" si="1497"/>
        <v>7.8300000000000002E-3</v>
      </c>
      <c r="BK3859" s="1">
        <v>42055</v>
      </c>
      <c r="BL3859">
        <v>2.2896100000000001</v>
      </c>
      <c r="BM3859">
        <f t="shared" si="1503"/>
        <v>2.2896100000000003E-2</v>
      </c>
      <c r="BP3859" s="1">
        <v>40490</v>
      </c>
      <c r="BQ3859">
        <v>140.61000000000001</v>
      </c>
      <c r="BR3859">
        <f t="shared" si="1498"/>
        <v>1.4061000000000001</v>
      </c>
      <c r="BT3859" s="1">
        <v>40519</v>
      </c>
      <c r="BU3859">
        <v>1.0289999999999999</v>
      </c>
      <c r="BV3859">
        <f t="shared" si="1499"/>
        <v>1.0289999999999999E-2</v>
      </c>
      <c r="BX3859" s="1">
        <v>40519</v>
      </c>
      <c r="BY3859">
        <v>1.258</v>
      </c>
      <c r="BZ3859">
        <f t="shared" si="1500"/>
        <v>1.2580000000000001E-2</v>
      </c>
      <c r="CB3859" s="1">
        <v>40620</v>
      </c>
      <c r="CC3859">
        <v>1.7689999999999999</v>
      </c>
      <c r="CD3859">
        <f t="shared" si="1501"/>
        <v>1.7689999999999997E-2</v>
      </c>
      <c r="CG3859" s="1"/>
    </row>
    <row r="3860" spans="1:85" x14ac:dyDescent="0.3">
      <c r="A3860" s="21">
        <f t="shared" si="1502"/>
        <v>51215</v>
      </c>
      <c r="B3860" s="18">
        <f t="shared" si="1486"/>
        <v>112.421875</v>
      </c>
      <c r="C3860">
        <f t="shared" si="1482"/>
        <v>115</v>
      </c>
      <c r="D3860">
        <f t="shared" ca="1" si="1489"/>
        <v>-14.463888888888889</v>
      </c>
      <c r="E3860">
        <f ca="1">IF(currency="USD",'Future et co'!F3860,IF(currency="EUR",'Future et co'!G3860,FALSE))</f>
        <v>3.6070000000000005E-2</v>
      </c>
      <c r="F3860">
        <f t="shared" ca="1" si="1490"/>
        <v>3.6070000000000005E-2</v>
      </c>
      <c r="G3860">
        <f t="shared" ca="1" si="1491"/>
        <v>2.0569999999999998E-2</v>
      </c>
      <c r="L3860">
        <f t="shared" ca="1" si="1492"/>
        <v>127.8</v>
      </c>
      <c r="M3860">
        <f t="shared" ca="1" si="1487"/>
        <v>3.6070000000000005E-2</v>
      </c>
      <c r="R3860">
        <f t="shared" ca="1" si="1493"/>
        <v>127.8</v>
      </c>
      <c r="S3860">
        <f t="shared" ca="1" si="1488"/>
        <v>3.6070000000000005E-2</v>
      </c>
      <c r="U3860" s="1"/>
      <c r="W3860" t="str">
        <f t="shared" si="1483"/>
        <v/>
      </c>
      <c r="Y3860" s="1"/>
      <c r="AA3860">
        <f t="shared" si="1484"/>
        <v>0</v>
      </c>
      <c r="AC3860" s="1"/>
      <c r="AE3860">
        <f t="shared" si="1485"/>
        <v>0</v>
      </c>
      <c r="AH3860" s="1"/>
      <c r="AI3860" s="17"/>
      <c r="AJ3860" s="25"/>
      <c r="AU3860" s="1">
        <v>40506</v>
      </c>
      <c r="AV3860">
        <v>0.17499999999999999</v>
      </c>
      <c r="AW3860">
        <f t="shared" si="1494"/>
        <v>1.7499999999999998E-3</v>
      </c>
      <c r="AY3860" s="1">
        <v>40507</v>
      </c>
      <c r="AZ3860">
        <v>0.16250000000000001</v>
      </c>
      <c r="BA3860">
        <f t="shared" si="1495"/>
        <v>1.6250000000000001E-3</v>
      </c>
      <c r="BC3860" s="1">
        <v>40619</v>
      </c>
      <c r="BD3860">
        <v>0.40200000000000002</v>
      </c>
      <c r="BE3860">
        <f t="shared" si="1496"/>
        <v>4.0200000000000001E-3</v>
      </c>
      <c r="BG3860" s="1">
        <v>40619</v>
      </c>
      <c r="BH3860">
        <v>0.76600000000000001</v>
      </c>
      <c r="BI3860">
        <f t="shared" si="1497"/>
        <v>7.6600000000000001E-3</v>
      </c>
      <c r="BK3860" s="1">
        <v>42058</v>
      </c>
      <c r="BL3860">
        <v>2.2889400000000002</v>
      </c>
      <c r="BM3860">
        <f t="shared" si="1503"/>
        <v>2.2889400000000001E-2</v>
      </c>
      <c r="BP3860" s="1">
        <v>40487</v>
      </c>
      <c r="BQ3860">
        <v>140.33000000000001</v>
      </c>
      <c r="BR3860">
        <f t="shared" si="1498"/>
        <v>1.4033000000000002</v>
      </c>
      <c r="BT3860" s="1">
        <v>40518</v>
      </c>
      <c r="BU3860">
        <v>1.028</v>
      </c>
      <c r="BV3860">
        <f t="shared" si="1499"/>
        <v>1.0280000000000001E-2</v>
      </c>
      <c r="BX3860" s="1">
        <v>40518</v>
      </c>
      <c r="BY3860">
        <v>1.256</v>
      </c>
      <c r="BZ3860">
        <f t="shared" si="1500"/>
        <v>1.256E-2</v>
      </c>
      <c r="CB3860" s="1">
        <v>40619</v>
      </c>
      <c r="CC3860">
        <v>1.7330000000000001</v>
      </c>
      <c r="CD3860">
        <f t="shared" si="1501"/>
        <v>1.7330000000000002E-2</v>
      </c>
      <c r="CG3860" s="1"/>
    </row>
    <row r="3861" spans="1:85" x14ac:dyDescent="0.3">
      <c r="A3861" s="21">
        <f t="shared" si="1502"/>
        <v>51216</v>
      </c>
      <c r="B3861" s="18">
        <f t="shared" si="1486"/>
        <v>112.421875</v>
      </c>
      <c r="C3861">
        <f t="shared" si="1482"/>
        <v>115</v>
      </c>
      <c r="D3861">
        <f t="shared" ca="1" si="1489"/>
        <v>-14.466666666666667</v>
      </c>
      <c r="E3861">
        <f ca="1">IF(currency="USD",'Future et co'!F3861,IF(currency="EUR",'Future et co'!G3861,FALSE))</f>
        <v>3.6070000000000005E-2</v>
      </c>
      <c r="F3861">
        <f t="shared" ca="1" si="1490"/>
        <v>3.6070000000000005E-2</v>
      </c>
      <c r="G3861">
        <f t="shared" ca="1" si="1491"/>
        <v>2.0569999999999998E-2</v>
      </c>
      <c r="L3861">
        <f t="shared" ca="1" si="1492"/>
        <v>127.8</v>
      </c>
      <c r="M3861">
        <f t="shared" ca="1" si="1487"/>
        <v>3.6070000000000005E-2</v>
      </c>
      <c r="R3861">
        <f t="shared" ca="1" si="1493"/>
        <v>127.8</v>
      </c>
      <c r="S3861">
        <f t="shared" ca="1" si="1488"/>
        <v>3.6070000000000005E-2</v>
      </c>
      <c r="U3861" s="1"/>
      <c r="W3861" t="str">
        <f t="shared" si="1483"/>
        <v/>
      </c>
      <c r="Y3861" s="1"/>
      <c r="AA3861">
        <f t="shared" si="1484"/>
        <v>0</v>
      </c>
      <c r="AC3861" s="1"/>
      <c r="AE3861">
        <f t="shared" si="1485"/>
        <v>0</v>
      </c>
      <c r="AH3861" s="1"/>
      <c r="AI3861" s="17"/>
      <c r="AJ3861" s="25"/>
      <c r="AU3861" s="1">
        <v>40505</v>
      </c>
      <c r="AV3861">
        <v>0.16800000000000001</v>
      </c>
      <c r="AW3861">
        <f t="shared" si="1494"/>
        <v>1.6800000000000001E-3</v>
      </c>
      <c r="AY3861" s="1">
        <v>40506</v>
      </c>
      <c r="AZ3861">
        <v>0.17199999999999999</v>
      </c>
      <c r="BA3861">
        <f t="shared" si="1495"/>
        <v>1.72E-3</v>
      </c>
      <c r="BC3861" s="1">
        <v>40618</v>
      </c>
      <c r="BD3861">
        <v>0.40200000000000002</v>
      </c>
      <c r="BE3861">
        <f t="shared" si="1496"/>
        <v>4.0200000000000001E-3</v>
      </c>
      <c r="BG3861" s="1">
        <v>40618</v>
      </c>
      <c r="BH3861">
        <v>0.71099999999999997</v>
      </c>
      <c r="BI3861">
        <f t="shared" si="1497"/>
        <v>7.11E-3</v>
      </c>
      <c r="BK3861" s="1">
        <v>42059</v>
      </c>
      <c r="BL3861">
        <v>2.2891300000000001</v>
      </c>
      <c r="BM3861">
        <f t="shared" si="1503"/>
        <v>2.28913E-2</v>
      </c>
      <c r="BP3861" s="1">
        <v>40486</v>
      </c>
      <c r="BQ3861">
        <v>140.52000000000001</v>
      </c>
      <c r="BR3861">
        <f t="shared" si="1498"/>
        <v>1.4052</v>
      </c>
      <c r="BT3861" s="1">
        <v>40515</v>
      </c>
      <c r="BU3861">
        <v>1.0269999999999999</v>
      </c>
      <c r="BV3861">
        <f t="shared" si="1499"/>
        <v>1.027E-2</v>
      </c>
      <c r="BX3861" s="1">
        <v>40515</v>
      </c>
      <c r="BY3861">
        <v>1.256</v>
      </c>
      <c r="BZ3861">
        <f t="shared" si="1500"/>
        <v>1.256E-2</v>
      </c>
      <c r="CB3861" s="1">
        <v>40618</v>
      </c>
      <c r="CC3861">
        <v>1.6859999999999999</v>
      </c>
      <c r="CD3861">
        <f t="shared" si="1501"/>
        <v>1.686E-2</v>
      </c>
      <c r="CG3861" s="1"/>
    </row>
    <row r="3862" spans="1:85" x14ac:dyDescent="0.3">
      <c r="A3862" s="21">
        <f t="shared" si="1502"/>
        <v>51217</v>
      </c>
      <c r="B3862" s="18">
        <f t="shared" si="1486"/>
        <v>112.421875</v>
      </c>
      <c r="C3862">
        <f t="shared" si="1482"/>
        <v>115</v>
      </c>
      <c r="D3862">
        <f t="shared" ca="1" si="1489"/>
        <v>-14.469444444444445</v>
      </c>
      <c r="E3862">
        <f ca="1">IF(currency="USD",'Future et co'!F3862,IF(currency="EUR",'Future et co'!G3862,FALSE))</f>
        <v>3.6070000000000005E-2</v>
      </c>
      <c r="F3862">
        <f t="shared" ca="1" si="1490"/>
        <v>3.6070000000000005E-2</v>
      </c>
      <c r="G3862">
        <f t="shared" ca="1" si="1491"/>
        <v>2.0569999999999998E-2</v>
      </c>
      <c r="L3862">
        <f t="shared" ca="1" si="1492"/>
        <v>127.8</v>
      </c>
      <c r="M3862">
        <f t="shared" ca="1" si="1487"/>
        <v>3.6070000000000005E-2</v>
      </c>
      <c r="R3862">
        <f t="shared" ca="1" si="1493"/>
        <v>127.8</v>
      </c>
      <c r="S3862">
        <f t="shared" ca="1" si="1488"/>
        <v>3.6070000000000005E-2</v>
      </c>
      <c r="U3862" s="1"/>
      <c r="W3862" t="str">
        <f t="shared" si="1483"/>
        <v/>
      </c>
      <c r="Y3862" s="1"/>
      <c r="AA3862">
        <f t="shared" si="1484"/>
        <v>0</v>
      </c>
      <c r="AC3862" s="1"/>
      <c r="AE3862">
        <f t="shared" si="1485"/>
        <v>0</v>
      </c>
      <c r="AH3862" s="1"/>
      <c r="AI3862" s="17"/>
      <c r="AJ3862" s="25"/>
      <c r="AU3862" s="1">
        <v>40504</v>
      </c>
      <c r="AV3862">
        <v>0.155</v>
      </c>
      <c r="AW3862">
        <f t="shared" si="1494"/>
        <v>1.5499999999999999E-3</v>
      </c>
      <c r="AY3862" s="1">
        <v>40505</v>
      </c>
      <c r="AZ3862">
        <v>0.16700000000000001</v>
      </c>
      <c r="BA3862">
        <f t="shared" si="1495"/>
        <v>1.67E-3</v>
      </c>
      <c r="BC3862" s="1">
        <v>40617</v>
      </c>
      <c r="BD3862">
        <v>0.39800000000000002</v>
      </c>
      <c r="BE3862">
        <f t="shared" si="1496"/>
        <v>3.98E-3</v>
      </c>
      <c r="BG3862" s="1">
        <v>40617</v>
      </c>
      <c r="BH3862">
        <v>0.76100000000000001</v>
      </c>
      <c r="BI3862">
        <f t="shared" si="1497"/>
        <v>7.6100000000000004E-3</v>
      </c>
      <c r="BK3862" s="1">
        <v>42060</v>
      </c>
      <c r="BL3862">
        <v>2.2903899999999999</v>
      </c>
      <c r="BM3862">
        <f t="shared" si="1503"/>
        <v>2.2903899999999998E-2</v>
      </c>
      <c r="BP3862" s="1">
        <v>40485</v>
      </c>
      <c r="BQ3862">
        <v>140.32</v>
      </c>
      <c r="BR3862">
        <f t="shared" si="1498"/>
        <v>1.4032</v>
      </c>
      <c r="BT3862" s="1">
        <v>40514</v>
      </c>
      <c r="BU3862">
        <v>1.0269999999999999</v>
      </c>
      <c r="BV3862">
        <f t="shared" si="1499"/>
        <v>1.027E-2</v>
      </c>
      <c r="BX3862" s="1">
        <v>40514</v>
      </c>
      <c r="BY3862">
        <v>1.258</v>
      </c>
      <c r="BZ3862">
        <f t="shared" si="1500"/>
        <v>1.2580000000000001E-2</v>
      </c>
      <c r="CB3862" s="1">
        <v>40617</v>
      </c>
      <c r="CC3862">
        <v>1.7350000000000001</v>
      </c>
      <c r="CD3862">
        <f t="shared" si="1501"/>
        <v>1.7350000000000001E-2</v>
      </c>
      <c r="CG3862" s="1"/>
    </row>
    <row r="3863" spans="1:85" x14ac:dyDescent="0.3">
      <c r="A3863" s="21">
        <f t="shared" si="1502"/>
        <v>51218</v>
      </c>
      <c r="B3863" s="18">
        <f t="shared" si="1486"/>
        <v>112.421875</v>
      </c>
      <c r="C3863">
        <f t="shared" si="1482"/>
        <v>115</v>
      </c>
      <c r="D3863">
        <f t="shared" ca="1" si="1489"/>
        <v>-14.472222222222221</v>
      </c>
      <c r="E3863">
        <f ca="1">IF(currency="USD",'Future et co'!F3863,IF(currency="EUR",'Future et co'!G3863,FALSE))</f>
        <v>3.6070000000000005E-2</v>
      </c>
      <c r="F3863">
        <f t="shared" ca="1" si="1490"/>
        <v>3.6070000000000005E-2</v>
      </c>
      <c r="G3863">
        <f t="shared" ca="1" si="1491"/>
        <v>2.0569999999999998E-2</v>
      </c>
      <c r="L3863">
        <f t="shared" ca="1" si="1492"/>
        <v>127.8</v>
      </c>
      <c r="M3863">
        <f t="shared" ca="1" si="1487"/>
        <v>3.6070000000000005E-2</v>
      </c>
      <c r="R3863">
        <f t="shared" ca="1" si="1493"/>
        <v>127.8</v>
      </c>
      <c r="S3863">
        <f t="shared" ca="1" si="1488"/>
        <v>3.6070000000000005E-2</v>
      </c>
      <c r="U3863" s="1"/>
      <c r="W3863" t="str">
        <f t="shared" si="1483"/>
        <v/>
      </c>
      <c r="Y3863" s="1"/>
      <c r="AA3863">
        <f t="shared" si="1484"/>
        <v>0</v>
      </c>
      <c r="AC3863" s="1"/>
      <c r="AE3863">
        <f t="shared" si="1485"/>
        <v>0</v>
      </c>
      <c r="AH3863" s="1"/>
      <c r="AI3863" s="17"/>
      <c r="AJ3863" s="25"/>
      <c r="AU3863" s="1">
        <v>40501</v>
      </c>
      <c r="AV3863">
        <v>0.17</v>
      </c>
      <c r="AW3863">
        <f t="shared" si="1494"/>
        <v>1.7000000000000001E-3</v>
      </c>
      <c r="AY3863" s="1">
        <v>40504</v>
      </c>
      <c r="AZ3863">
        <v>0.17</v>
      </c>
      <c r="BA3863">
        <f t="shared" si="1495"/>
        <v>1.7000000000000001E-3</v>
      </c>
      <c r="BC3863" s="1">
        <v>40616</v>
      </c>
      <c r="BD3863">
        <v>0.39400000000000002</v>
      </c>
      <c r="BE3863">
        <f t="shared" si="1496"/>
        <v>3.9399999999999999E-3</v>
      </c>
      <c r="BG3863" s="1">
        <v>40616</v>
      </c>
      <c r="BH3863">
        <v>0.77800000000000002</v>
      </c>
      <c r="BI3863">
        <f t="shared" si="1497"/>
        <v>7.7800000000000005E-3</v>
      </c>
      <c r="BK3863" s="1">
        <v>42061</v>
      </c>
      <c r="BL3863">
        <v>2.2970899999999999</v>
      </c>
      <c r="BM3863">
        <f t="shared" si="1503"/>
        <v>2.2970899999999999E-2</v>
      </c>
      <c r="BP3863" s="1">
        <v>40484</v>
      </c>
      <c r="BQ3863">
        <v>139.82</v>
      </c>
      <c r="BR3863">
        <f t="shared" si="1498"/>
        <v>1.3981999999999999</v>
      </c>
      <c r="BT3863" s="1">
        <v>40513</v>
      </c>
      <c r="BU3863">
        <v>1.026</v>
      </c>
      <c r="BV3863">
        <f t="shared" si="1499"/>
        <v>1.026E-2</v>
      </c>
      <c r="BX3863" s="1">
        <v>40513</v>
      </c>
      <c r="BY3863">
        <v>1.258</v>
      </c>
      <c r="BZ3863">
        <f t="shared" si="1500"/>
        <v>1.2580000000000001E-2</v>
      </c>
      <c r="CB3863" s="1">
        <v>40616</v>
      </c>
      <c r="CC3863">
        <v>1.776</v>
      </c>
      <c r="CD3863">
        <f t="shared" si="1501"/>
        <v>1.7760000000000001E-2</v>
      </c>
      <c r="CG3863" s="1"/>
    </row>
    <row r="3864" spans="1:85" x14ac:dyDescent="0.3">
      <c r="A3864" s="21">
        <f t="shared" si="1502"/>
        <v>51221</v>
      </c>
      <c r="B3864" s="18">
        <f t="shared" si="1486"/>
        <v>112.421875</v>
      </c>
      <c r="C3864">
        <f t="shared" si="1482"/>
        <v>115</v>
      </c>
      <c r="D3864">
        <f t="shared" ca="1" si="1489"/>
        <v>-14.480555555555556</v>
      </c>
      <c r="E3864">
        <f ca="1">IF(currency="USD",'Future et co'!F3864,IF(currency="EUR",'Future et co'!G3864,FALSE))</f>
        <v>3.6070000000000005E-2</v>
      </c>
      <c r="F3864">
        <f t="shared" ca="1" si="1490"/>
        <v>3.6070000000000005E-2</v>
      </c>
      <c r="G3864">
        <f t="shared" ca="1" si="1491"/>
        <v>2.0569999999999998E-2</v>
      </c>
      <c r="L3864">
        <f t="shared" ca="1" si="1492"/>
        <v>127.8</v>
      </c>
      <c r="M3864">
        <f t="shared" ca="1" si="1487"/>
        <v>3.6070000000000005E-2</v>
      </c>
      <c r="R3864">
        <f t="shared" ca="1" si="1493"/>
        <v>127.8</v>
      </c>
      <c r="S3864">
        <f t="shared" ca="1" si="1488"/>
        <v>3.6070000000000005E-2</v>
      </c>
      <c r="U3864" s="1"/>
      <c r="W3864" t="str">
        <f t="shared" si="1483"/>
        <v/>
      </c>
      <c r="Y3864" s="1"/>
      <c r="AA3864">
        <f t="shared" si="1484"/>
        <v>0</v>
      </c>
      <c r="AC3864" s="1"/>
      <c r="AE3864">
        <f t="shared" si="1485"/>
        <v>0</v>
      </c>
      <c r="AH3864" s="1"/>
      <c r="AI3864" s="17"/>
      <c r="AJ3864" s="25"/>
      <c r="AU3864" s="1">
        <v>40500</v>
      </c>
      <c r="AV3864">
        <v>0.16900000000000001</v>
      </c>
      <c r="AW3864">
        <f t="shared" si="1494"/>
        <v>1.6900000000000001E-3</v>
      </c>
      <c r="AY3864" s="1">
        <v>40501</v>
      </c>
      <c r="AZ3864">
        <v>0.16900000000000001</v>
      </c>
      <c r="BA3864">
        <f t="shared" si="1495"/>
        <v>1.6900000000000001E-3</v>
      </c>
      <c r="BC3864" s="1">
        <v>40613</v>
      </c>
      <c r="BD3864">
        <v>0.40400000000000003</v>
      </c>
      <c r="BE3864">
        <f t="shared" si="1496"/>
        <v>4.0400000000000002E-3</v>
      </c>
      <c r="BG3864" s="1">
        <v>40613</v>
      </c>
      <c r="BH3864">
        <v>0.80700000000000005</v>
      </c>
      <c r="BI3864">
        <f t="shared" si="1497"/>
        <v>8.0700000000000008E-3</v>
      </c>
      <c r="BK3864" s="1">
        <v>42062</v>
      </c>
      <c r="BL3864">
        <v>2.3036500000000002</v>
      </c>
      <c r="BM3864">
        <f t="shared" si="1503"/>
        <v>2.3036500000000001E-2</v>
      </c>
      <c r="BP3864" s="1">
        <v>40483</v>
      </c>
      <c r="BQ3864">
        <v>139.72</v>
      </c>
      <c r="BR3864">
        <f t="shared" si="1498"/>
        <v>1.3972</v>
      </c>
      <c r="BT3864" s="1">
        <v>40512</v>
      </c>
      <c r="BU3864">
        <v>1.028</v>
      </c>
      <c r="BV3864">
        <f t="shared" si="1499"/>
        <v>1.0280000000000001E-2</v>
      </c>
      <c r="BX3864" s="1">
        <v>40512</v>
      </c>
      <c r="BY3864">
        <v>1.26</v>
      </c>
      <c r="BZ3864">
        <f t="shared" si="1500"/>
        <v>1.26E-2</v>
      </c>
      <c r="CB3864" s="1">
        <v>40613</v>
      </c>
      <c r="CC3864">
        <v>1.798</v>
      </c>
      <c r="CD3864">
        <f t="shared" si="1501"/>
        <v>1.7979999999999999E-2</v>
      </c>
      <c r="CG3864" s="1"/>
    </row>
    <row r="3865" spans="1:85" x14ac:dyDescent="0.3">
      <c r="A3865" s="21">
        <f t="shared" si="1502"/>
        <v>51222</v>
      </c>
      <c r="B3865" s="18">
        <f t="shared" si="1486"/>
        <v>112.421875</v>
      </c>
      <c r="C3865">
        <f t="shared" ref="C3865:C3928" si="1504">CEILING(B3865,$C$9)</f>
        <v>115</v>
      </c>
      <c r="D3865">
        <f t="shared" ca="1" si="1489"/>
        <v>-14.483333333333333</v>
      </c>
      <c r="E3865">
        <f ca="1">IF(currency="USD",'Future et co'!F3865,IF(currency="EUR",'Future et co'!G3865,FALSE))</f>
        <v>3.6070000000000005E-2</v>
      </c>
      <c r="F3865">
        <f t="shared" ca="1" si="1490"/>
        <v>3.6070000000000005E-2</v>
      </c>
      <c r="G3865">
        <f t="shared" ca="1" si="1491"/>
        <v>2.0569999999999998E-2</v>
      </c>
      <c r="L3865">
        <f t="shared" ca="1" si="1492"/>
        <v>127.8</v>
      </c>
      <c r="M3865">
        <f t="shared" ca="1" si="1487"/>
        <v>3.6070000000000005E-2</v>
      </c>
      <c r="R3865">
        <f t="shared" ca="1" si="1493"/>
        <v>127.8</v>
      </c>
      <c r="S3865">
        <f t="shared" ca="1" si="1488"/>
        <v>3.6070000000000005E-2</v>
      </c>
      <c r="U3865" s="1"/>
      <c r="W3865" t="str">
        <f t="shared" si="1483"/>
        <v/>
      </c>
      <c r="Y3865" s="1"/>
      <c r="AA3865">
        <f t="shared" si="1484"/>
        <v>0</v>
      </c>
      <c r="AC3865" s="1"/>
      <c r="AE3865">
        <f t="shared" si="1485"/>
        <v>0</v>
      </c>
      <c r="AH3865" s="1"/>
      <c r="AI3865" s="17"/>
      <c r="AJ3865" s="25"/>
      <c r="AU3865" s="1">
        <v>40499</v>
      </c>
      <c r="AV3865">
        <v>0.16400000000000001</v>
      </c>
      <c r="AW3865">
        <f t="shared" si="1494"/>
        <v>1.64E-3</v>
      </c>
      <c r="AY3865" s="1">
        <v>40500</v>
      </c>
      <c r="AZ3865">
        <v>0.16500000000000001</v>
      </c>
      <c r="BA3865">
        <f t="shared" si="1495"/>
        <v>1.65E-3</v>
      </c>
      <c r="BC3865" s="1">
        <v>40612</v>
      </c>
      <c r="BD3865">
        <v>0.41</v>
      </c>
      <c r="BE3865">
        <f t="shared" si="1496"/>
        <v>4.0999999999999995E-3</v>
      </c>
      <c r="BG3865" s="1">
        <v>40612</v>
      </c>
      <c r="BH3865">
        <v>0.82</v>
      </c>
      <c r="BI3865">
        <f t="shared" si="1497"/>
        <v>8.199999999999999E-3</v>
      </c>
      <c r="BK3865" s="1">
        <v>42065</v>
      </c>
      <c r="BL3865">
        <v>2.29054</v>
      </c>
      <c r="BM3865">
        <f t="shared" si="1503"/>
        <v>2.2905399999999999E-2</v>
      </c>
      <c r="BP3865" s="1">
        <v>40480</v>
      </c>
      <c r="BQ3865">
        <v>139.22999999999999</v>
      </c>
      <c r="BR3865">
        <f t="shared" si="1498"/>
        <v>1.3922999999999999</v>
      </c>
      <c r="BT3865" s="1">
        <v>40511</v>
      </c>
      <c r="BU3865">
        <v>1.0269999999999999</v>
      </c>
      <c r="BV3865">
        <f t="shared" si="1499"/>
        <v>1.027E-2</v>
      </c>
      <c r="BX3865" s="1">
        <v>40511</v>
      </c>
      <c r="BY3865">
        <v>1.26</v>
      </c>
      <c r="BZ3865">
        <f t="shared" si="1500"/>
        <v>1.26E-2</v>
      </c>
      <c r="CB3865" s="1">
        <v>40612</v>
      </c>
      <c r="CC3865">
        <v>1.8169999999999999</v>
      </c>
      <c r="CD3865">
        <f t="shared" si="1501"/>
        <v>1.8169999999999999E-2</v>
      </c>
      <c r="CG3865" s="1"/>
    </row>
    <row r="3866" spans="1:85" x14ac:dyDescent="0.3">
      <c r="A3866" s="21">
        <f t="shared" si="1502"/>
        <v>51223</v>
      </c>
      <c r="B3866" s="18">
        <f t="shared" si="1486"/>
        <v>112.421875</v>
      </c>
      <c r="C3866">
        <f t="shared" si="1504"/>
        <v>115</v>
      </c>
      <c r="D3866">
        <f t="shared" ca="1" si="1489"/>
        <v>-14.486111111111111</v>
      </c>
      <c r="E3866">
        <f ca="1">IF(currency="USD",'Future et co'!F3866,IF(currency="EUR",'Future et co'!G3866,FALSE))</f>
        <v>3.6070000000000005E-2</v>
      </c>
      <c r="F3866">
        <f t="shared" ca="1" si="1490"/>
        <v>3.6070000000000005E-2</v>
      </c>
      <c r="G3866">
        <f t="shared" ca="1" si="1491"/>
        <v>2.0569999999999998E-2</v>
      </c>
      <c r="L3866">
        <f t="shared" ca="1" si="1492"/>
        <v>127.8</v>
      </c>
      <c r="M3866">
        <f t="shared" ca="1" si="1487"/>
        <v>3.6070000000000005E-2</v>
      </c>
      <c r="R3866">
        <f t="shared" ca="1" si="1493"/>
        <v>127.8</v>
      </c>
      <c r="S3866">
        <f t="shared" ca="1" si="1488"/>
        <v>3.6070000000000005E-2</v>
      </c>
      <c r="U3866" s="1"/>
      <c r="W3866" t="str">
        <f t="shared" si="1483"/>
        <v/>
      </c>
      <c r="Y3866" s="1"/>
      <c r="AA3866">
        <f t="shared" si="1484"/>
        <v>0</v>
      </c>
      <c r="AC3866" s="1"/>
      <c r="AE3866">
        <f t="shared" si="1485"/>
        <v>0</v>
      </c>
      <c r="AH3866" s="1"/>
      <c r="AI3866" s="17"/>
      <c r="AJ3866" s="25"/>
      <c r="AU3866" s="1">
        <v>40498</v>
      </c>
      <c r="AV3866">
        <v>0.16600000000000001</v>
      </c>
      <c r="AW3866">
        <f t="shared" si="1494"/>
        <v>1.66E-3</v>
      </c>
      <c r="AY3866" s="1">
        <v>40499</v>
      </c>
      <c r="AZ3866">
        <v>0.16200000000000001</v>
      </c>
      <c r="BA3866">
        <f t="shared" si="1495"/>
        <v>1.6200000000000001E-3</v>
      </c>
      <c r="BC3866" s="1">
        <v>40611</v>
      </c>
      <c r="BD3866">
        <v>0.41899999999999998</v>
      </c>
      <c r="BE3866">
        <f t="shared" si="1496"/>
        <v>4.1900000000000001E-3</v>
      </c>
      <c r="BG3866" s="1">
        <v>40611</v>
      </c>
      <c r="BH3866">
        <v>0.86</v>
      </c>
      <c r="BI3866">
        <f t="shared" si="1497"/>
        <v>8.6E-3</v>
      </c>
      <c r="BK3866" s="1">
        <v>42066</v>
      </c>
      <c r="BL3866">
        <v>2.30097</v>
      </c>
      <c r="BM3866">
        <f t="shared" si="1503"/>
        <v>2.3009700000000001E-2</v>
      </c>
      <c r="BP3866" s="1">
        <v>40479</v>
      </c>
      <c r="BQ3866">
        <v>138.76</v>
      </c>
      <c r="BR3866">
        <f t="shared" si="1498"/>
        <v>1.3875999999999999</v>
      </c>
      <c r="BT3866" s="1">
        <v>40508</v>
      </c>
      <c r="BU3866">
        <v>1.028</v>
      </c>
      <c r="BV3866">
        <f t="shared" si="1499"/>
        <v>1.0280000000000001E-2</v>
      </c>
      <c r="BX3866" s="1">
        <v>40508</v>
      </c>
      <c r="BY3866">
        <v>1.26</v>
      </c>
      <c r="BZ3866">
        <f t="shared" si="1500"/>
        <v>1.26E-2</v>
      </c>
      <c r="CB3866" s="1">
        <v>40611</v>
      </c>
      <c r="CC3866">
        <v>1.8280000000000001</v>
      </c>
      <c r="CD3866">
        <f t="shared" si="1501"/>
        <v>1.8280000000000001E-2</v>
      </c>
      <c r="CG3866" s="1"/>
    </row>
    <row r="3867" spans="1:85" x14ac:dyDescent="0.3">
      <c r="A3867" s="21">
        <f t="shared" si="1502"/>
        <v>51224</v>
      </c>
      <c r="B3867" s="18">
        <f t="shared" si="1486"/>
        <v>112.421875</v>
      </c>
      <c r="C3867">
        <f t="shared" si="1504"/>
        <v>115</v>
      </c>
      <c r="D3867">
        <f t="shared" ca="1" si="1489"/>
        <v>-14.488888888888889</v>
      </c>
      <c r="E3867">
        <f ca="1">IF(currency="USD",'Future et co'!F3867,IF(currency="EUR",'Future et co'!G3867,FALSE))</f>
        <v>3.6070000000000005E-2</v>
      </c>
      <c r="F3867">
        <f t="shared" ca="1" si="1490"/>
        <v>3.6070000000000005E-2</v>
      </c>
      <c r="G3867">
        <f t="shared" ca="1" si="1491"/>
        <v>2.0569999999999998E-2</v>
      </c>
      <c r="L3867">
        <f t="shared" ca="1" si="1492"/>
        <v>127.8</v>
      </c>
      <c r="M3867">
        <f t="shared" ca="1" si="1487"/>
        <v>3.6070000000000005E-2</v>
      </c>
      <c r="R3867">
        <f t="shared" ca="1" si="1493"/>
        <v>127.8</v>
      </c>
      <c r="S3867">
        <f t="shared" ca="1" si="1488"/>
        <v>3.6070000000000005E-2</v>
      </c>
      <c r="U3867" s="1"/>
      <c r="W3867" t="str">
        <f t="shared" si="1483"/>
        <v/>
      </c>
      <c r="Y3867" s="1"/>
      <c r="AA3867">
        <f t="shared" si="1484"/>
        <v>0</v>
      </c>
      <c r="AC3867" s="1"/>
      <c r="AE3867">
        <f t="shared" si="1485"/>
        <v>0</v>
      </c>
      <c r="AH3867" s="1"/>
      <c r="AI3867" s="17"/>
      <c r="AJ3867" s="25"/>
      <c r="AU3867" s="1">
        <v>40497</v>
      </c>
      <c r="AV3867">
        <v>0.15</v>
      </c>
      <c r="AW3867">
        <f t="shared" si="1494"/>
        <v>1.5E-3</v>
      </c>
      <c r="AY3867" s="1">
        <v>40498</v>
      </c>
      <c r="AZ3867">
        <v>0.16600000000000001</v>
      </c>
      <c r="BA3867">
        <f t="shared" si="1495"/>
        <v>1.66E-3</v>
      </c>
      <c r="BC3867" s="1">
        <v>40610</v>
      </c>
      <c r="BD3867">
        <v>0.42699999999999999</v>
      </c>
      <c r="BE3867">
        <f t="shared" si="1496"/>
        <v>4.2699999999999995E-3</v>
      </c>
      <c r="BG3867" s="1">
        <v>40610</v>
      </c>
      <c r="BH3867">
        <v>0.89700000000000002</v>
      </c>
      <c r="BI3867">
        <f t="shared" si="1497"/>
        <v>8.9700000000000005E-3</v>
      </c>
      <c r="BK3867" s="1">
        <v>42067</v>
      </c>
      <c r="BL3867">
        <v>2.31324</v>
      </c>
      <c r="BM3867">
        <f t="shared" si="1503"/>
        <v>2.3132400000000001E-2</v>
      </c>
      <c r="BP3867" s="1">
        <v>40478</v>
      </c>
      <c r="BQ3867">
        <v>138.77000000000001</v>
      </c>
      <c r="BR3867">
        <f t="shared" si="1498"/>
        <v>1.3877000000000002</v>
      </c>
      <c r="BT3867" s="1">
        <v>40507</v>
      </c>
      <c r="BU3867">
        <v>1.0309999999999999</v>
      </c>
      <c r="BV3867">
        <f t="shared" si="1499"/>
        <v>1.031E-2</v>
      </c>
      <c r="BX3867" s="1">
        <v>40507</v>
      </c>
      <c r="BY3867">
        <v>1.262</v>
      </c>
      <c r="BZ3867">
        <f t="shared" si="1500"/>
        <v>1.2619999999999999E-2</v>
      </c>
      <c r="CB3867" s="1">
        <v>40610</v>
      </c>
      <c r="CC3867">
        <v>1.8280000000000001</v>
      </c>
      <c r="CD3867">
        <f t="shared" si="1501"/>
        <v>1.8280000000000001E-2</v>
      </c>
      <c r="CG3867" s="1"/>
    </row>
    <row r="3868" spans="1:85" x14ac:dyDescent="0.3">
      <c r="A3868" s="21">
        <f t="shared" si="1502"/>
        <v>51225</v>
      </c>
      <c r="B3868" s="18">
        <f t="shared" si="1486"/>
        <v>112.421875</v>
      </c>
      <c r="C3868">
        <f t="shared" si="1504"/>
        <v>115</v>
      </c>
      <c r="D3868">
        <f t="shared" ca="1" si="1489"/>
        <v>-14.491666666666667</v>
      </c>
      <c r="E3868">
        <f ca="1">IF(currency="USD",'Future et co'!F3868,IF(currency="EUR",'Future et co'!G3868,FALSE))</f>
        <v>3.6070000000000005E-2</v>
      </c>
      <c r="F3868">
        <f t="shared" ca="1" si="1490"/>
        <v>3.6070000000000005E-2</v>
      </c>
      <c r="G3868">
        <f t="shared" ca="1" si="1491"/>
        <v>2.0569999999999998E-2</v>
      </c>
      <c r="L3868">
        <f t="shared" ca="1" si="1492"/>
        <v>127.8</v>
      </c>
      <c r="M3868">
        <f t="shared" ca="1" si="1487"/>
        <v>3.6070000000000005E-2</v>
      </c>
      <c r="R3868">
        <f t="shared" ca="1" si="1493"/>
        <v>127.8</v>
      </c>
      <c r="S3868">
        <f t="shared" ca="1" si="1488"/>
        <v>3.6070000000000005E-2</v>
      </c>
      <c r="U3868" s="1"/>
      <c r="W3868" t="str">
        <f t="shared" si="1483"/>
        <v/>
      </c>
      <c r="Y3868" s="1"/>
      <c r="AA3868">
        <f t="shared" si="1484"/>
        <v>0</v>
      </c>
      <c r="AC3868" s="1"/>
      <c r="AE3868">
        <f t="shared" si="1485"/>
        <v>0</v>
      </c>
      <c r="AH3868" s="1"/>
      <c r="AI3868" s="17"/>
      <c r="AJ3868" s="25"/>
      <c r="AU3868" s="1">
        <v>40494</v>
      </c>
      <c r="AV3868">
        <v>0.16300000000000001</v>
      </c>
      <c r="AW3868">
        <f t="shared" si="1494"/>
        <v>1.6300000000000002E-3</v>
      </c>
      <c r="AY3868" s="1">
        <v>40497</v>
      </c>
      <c r="AZ3868">
        <v>0.14749999999999999</v>
      </c>
      <c r="BA3868">
        <f t="shared" si="1495"/>
        <v>1.475E-3</v>
      </c>
      <c r="BC3868" s="1">
        <v>40609</v>
      </c>
      <c r="BD3868">
        <v>0.41299999999999998</v>
      </c>
      <c r="BE3868">
        <f t="shared" si="1496"/>
        <v>4.13E-3</v>
      </c>
      <c r="BG3868" s="1">
        <v>40609</v>
      </c>
      <c r="BH3868">
        <v>0.88100000000000001</v>
      </c>
      <c r="BI3868">
        <f t="shared" si="1497"/>
        <v>8.8100000000000001E-3</v>
      </c>
      <c r="BK3868" s="1">
        <v>42068</v>
      </c>
      <c r="BL3868">
        <v>2.31318</v>
      </c>
      <c r="BM3868">
        <f t="shared" si="1503"/>
        <v>2.3131800000000001E-2</v>
      </c>
      <c r="BP3868" s="1">
        <v>40477</v>
      </c>
      <c r="BQ3868">
        <v>139.37</v>
      </c>
      <c r="BR3868">
        <f t="shared" si="1498"/>
        <v>1.3936999999999999</v>
      </c>
      <c r="BT3868" s="1">
        <v>40506</v>
      </c>
      <c r="BU3868">
        <v>1.03</v>
      </c>
      <c r="BV3868">
        <f t="shared" si="1499"/>
        <v>1.03E-2</v>
      </c>
      <c r="BX3868" s="1">
        <v>40506</v>
      </c>
      <c r="BY3868">
        <v>1.26</v>
      </c>
      <c r="BZ3868">
        <f t="shared" si="1500"/>
        <v>1.26E-2</v>
      </c>
      <c r="CB3868" s="1">
        <v>40609</v>
      </c>
      <c r="CC3868">
        <v>1.825</v>
      </c>
      <c r="CD3868">
        <f t="shared" si="1501"/>
        <v>1.8249999999999999E-2</v>
      </c>
      <c r="CG3868" s="1"/>
    </row>
    <row r="3869" spans="1:85" x14ac:dyDescent="0.3">
      <c r="A3869" s="21">
        <f t="shared" si="1502"/>
        <v>51228</v>
      </c>
      <c r="B3869" s="18">
        <f t="shared" si="1486"/>
        <v>112.421875</v>
      </c>
      <c r="C3869">
        <f t="shared" si="1504"/>
        <v>115</v>
      </c>
      <c r="D3869">
        <f t="shared" ca="1" si="1489"/>
        <v>-14.5</v>
      </c>
      <c r="E3869">
        <f ca="1">IF(currency="USD",'Future et co'!F3869,IF(currency="EUR",'Future et co'!G3869,FALSE))</f>
        <v>3.6070000000000005E-2</v>
      </c>
      <c r="F3869">
        <f t="shared" ca="1" si="1490"/>
        <v>3.6070000000000005E-2</v>
      </c>
      <c r="G3869">
        <f t="shared" ca="1" si="1491"/>
        <v>2.0569999999999998E-2</v>
      </c>
      <c r="L3869">
        <f t="shared" ca="1" si="1492"/>
        <v>127.8</v>
      </c>
      <c r="M3869">
        <f t="shared" ca="1" si="1487"/>
        <v>3.6070000000000005E-2</v>
      </c>
      <c r="R3869">
        <f t="shared" ca="1" si="1493"/>
        <v>127.8</v>
      </c>
      <c r="S3869">
        <f t="shared" ca="1" si="1488"/>
        <v>3.6070000000000005E-2</v>
      </c>
      <c r="U3869" s="1"/>
      <c r="W3869" t="str">
        <f t="shared" si="1483"/>
        <v/>
      </c>
      <c r="Y3869" s="1"/>
      <c r="AA3869">
        <f t="shared" si="1484"/>
        <v>0</v>
      </c>
      <c r="AC3869" s="1"/>
      <c r="AE3869">
        <f t="shared" si="1485"/>
        <v>0</v>
      </c>
      <c r="AH3869" s="1"/>
      <c r="AI3869" s="17"/>
      <c r="AJ3869" s="25"/>
      <c r="AU3869" s="1">
        <v>40493</v>
      </c>
      <c r="AV3869">
        <v>0.14499999999999999</v>
      </c>
      <c r="AW3869">
        <f t="shared" si="1494"/>
        <v>1.4499999999999999E-3</v>
      </c>
      <c r="AY3869" s="1">
        <v>40494</v>
      </c>
      <c r="AZ3869">
        <v>0.161</v>
      </c>
      <c r="BA3869">
        <f t="shared" si="1495"/>
        <v>1.6100000000000001E-3</v>
      </c>
      <c r="BC3869" s="1">
        <v>40606</v>
      </c>
      <c r="BD3869">
        <v>0.41499999999999998</v>
      </c>
      <c r="BE3869">
        <f t="shared" si="1496"/>
        <v>4.15E-3</v>
      </c>
      <c r="BG3869" s="1">
        <v>40606</v>
      </c>
      <c r="BH3869">
        <v>0.87</v>
      </c>
      <c r="BI3869">
        <f t="shared" si="1497"/>
        <v>8.6999999999999994E-3</v>
      </c>
      <c r="BK3869" s="1">
        <v>42069</v>
      </c>
      <c r="BL3869">
        <v>2.3465699999999998</v>
      </c>
      <c r="BM3869">
        <f t="shared" si="1503"/>
        <v>2.3465699999999999E-2</v>
      </c>
      <c r="BP3869" s="1">
        <v>40476</v>
      </c>
      <c r="BQ3869">
        <v>139.88999999999999</v>
      </c>
      <c r="BR3869">
        <f t="shared" si="1498"/>
        <v>1.3988999999999998</v>
      </c>
      <c r="BT3869" s="1">
        <v>40505</v>
      </c>
      <c r="BU3869">
        <v>1.0349999999999999</v>
      </c>
      <c r="BV3869">
        <f t="shared" si="1499"/>
        <v>1.035E-2</v>
      </c>
      <c r="BX3869" s="1">
        <v>40505</v>
      </c>
      <c r="BY3869">
        <v>1.2629999999999999</v>
      </c>
      <c r="BZ3869">
        <f t="shared" si="1500"/>
        <v>1.2629999999999999E-2</v>
      </c>
      <c r="CB3869" s="1">
        <v>40606</v>
      </c>
      <c r="CC3869">
        <v>1.831</v>
      </c>
      <c r="CD3869">
        <f t="shared" si="1501"/>
        <v>1.831E-2</v>
      </c>
      <c r="CG3869" s="1"/>
    </row>
    <row r="3870" spans="1:85" x14ac:dyDescent="0.3">
      <c r="A3870" s="21">
        <f t="shared" si="1502"/>
        <v>51229</v>
      </c>
      <c r="B3870" s="18">
        <f t="shared" si="1486"/>
        <v>112.421875</v>
      </c>
      <c r="C3870">
        <f t="shared" si="1504"/>
        <v>115</v>
      </c>
      <c r="D3870">
        <f t="shared" ca="1" si="1489"/>
        <v>-14.502777777777778</v>
      </c>
      <c r="E3870">
        <f ca="1">IF(currency="USD",'Future et co'!F3870,IF(currency="EUR",'Future et co'!G3870,FALSE))</f>
        <v>3.6070000000000005E-2</v>
      </c>
      <c r="F3870">
        <f t="shared" ca="1" si="1490"/>
        <v>3.6070000000000005E-2</v>
      </c>
      <c r="G3870">
        <f t="shared" ca="1" si="1491"/>
        <v>2.0569999999999998E-2</v>
      </c>
      <c r="L3870">
        <f t="shared" ca="1" si="1492"/>
        <v>127.8</v>
      </c>
      <c r="M3870">
        <f t="shared" ca="1" si="1487"/>
        <v>3.6070000000000005E-2</v>
      </c>
      <c r="R3870">
        <f t="shared" ca="1" si="1493"/>
        <v>127.8</v>
      </c>
      <c r="S3870">
        <f t="shared" ca="1" si="1488"/>
        <v>3.6070000000000005E-2</v>
      </c>
      <c r="U3870" s="1"/>
      <c r="W3870" t="str">
        <f t="shared" si="1483"/>
        <v/>
      </c>
      <c r="Y3870" s="1"/>
      <c r="AA3870">
        <f t="shared" si="1484"/>
        <v>0</v>
      </c>
      <c r="AC3870" s="1"/>
      <c r="AE3870">
        <f t="shared" si="1485"/>
        <v>0</v>
      </c>
      <c r="AH3870" s="1"/>
      <c r="AI3870" s="17"/>
      <c r="AJ3870" s="25"/>
      <c r="AU3870" s="1">
        <v>40492</v>
      </c>
      <c r="AV3870">
        <v>0.159</v>
      </c>
      <c r="AW3870">
        <f t="shared" si="1494"/>
        <v>1.5900000000000001E-3</v>
      </c>
      <c r="AY3870" s="1">
        <v>40493</v>
      </c>
      <c r="AZ3870">
        <v>0.155</v>
      </c>
      <c r="BA3870">
        <f t="shared" si="1495"/>
        <v>1.5499999999999999E-3</v>
      </c>
      <c r="BC3870" s="1">
        <v>40605</v>
      </c>
      <c r="BD3870">
        <v>0.44</v>
      </c>
      <c r="BE3870">
        <f t="shared" si="1496"/>
        <v>4.4000000000000003E-3</v>
      </c>
      <c r="BG3870" s="1">
        <v>40605</v>
      </c>
      <c r="BH3870">
        <v>0.95599999999999996</v>
      </c>
      <c r="BI3870">
        <f t="shared" si="1497"/>
        <v>9.5599999999999991E-3</v>
      </c>
      <c r="BK3870" s="1">
        <v>42072</v>
      </c>
      <c r="BL3870">
        <v>2.3365300000000002</v>
      </c>
      <c r="BM3870">
        <f t="shared" si="1503"/>
        <v>2.3365300000000002E-2</v>
      </c>
      <c r="BP3870" s="1">
        <v>40473</v>
      </c>
      <c r="BQ3870">
        <v>139.68</v>
      </c>
      <c r="BR3870">
        <f t="shared" si="1498"/>
        <v>1.3968</v>
      </c>
      <c r="BT3870" s="1">
        <v>40504</v>
      </c>
      <c r="BU3870">
        <v>1.0389999999999999</v>
      </c>
      <c r="BV3870">
        <f t="shared" si="1499"/>
        <v>1.039E-2</v>
      </c>
      <c r="BX3870" s="1">
        <v>40504</v>
      </c>
      <c r="BY3870">
        <v>1.2649999999999999</v>
      </c>
      <c r="BZ3870">
        <f t="shared" si="1500"/>
        <v>1.265E-2</v>
      </c>
      <c r="CB3870" s="1">
        <v>40605</v>
      </c>
      <c r="CC3870">
        <v>1.8029999999999999</v>
      </c>
      <c r="CD3870">
        <f t="shared" si="1501"/>
        <v>1.8030000000000001E-2</v>
      </c>
      <c r="CG3870" s="1"/>
    </row>
    <row r="3871" spans="1:85" x14ac:dyDescent="0.3">
      <c r="A3871" s="21">
        <f t="shared" si="1502"/>
        <v>51230</v>
      </c>
      <c r="B3871" s="18">
        <f t="shared" si="1486"/>
        <v>112.421875</v>
      </c>
      <c r="C3871">
        <f t="shared" si="1504"/>
        <v>115</v>
      </c>
      <c r="D3871">
        <f t="shared" ca="1" si="1489"/>
        <v>-14.505555555555556</v>
      </c>
      <c r="E3871">
        <f ca="1">IF(currency="USD",'Future et co'!F3871,IF(currency="EUR",'Future et co'!G3871,FALSE))</f>
        <v>3.6070000000000005E-2</v>
      </c>
      <c r="F3871">
        <f t="shared" ca="1" si="1490"/>
        <v>3.6070000000000005E-2</v>
      </c>
      <c r="G3871">
        <f t="shared" ca="1" si="1491"/>
        <v>2.0569999999999998E-2</v>
      </c>
      <c r="L3871">
        <f t="shared" ca="1" si="1492"/>
        <v>127.8</v>
      </c>
      <c r="M3871">
        <f t="shared" ca="1" si="1487"/>
        <v>3.6070000000000005E-2</v>
      </c>
      <c r="R3871">
        <f t="shared" ca="1" si="1493"/>
        <v>127.8</v>
      </c>
      <c r="S3871">
        <f t="shared" ca="1" si="1488"/>
        <v>3.6070000000000005E-2</v>
      </c>
      <c r="U3871" s="1"/>
      <c r="W3871" t="str">
        <f t="shared" si="1483"/>
        <v/>
      </c>
      <c r="Y3871" s="1"/>
      <c r="AA3871">
        <f t="shared" si="1484"/>
        <v>0</v>
      </c>
      <c r="AC3871" s="1"/>
      <c r="AE3871">
        <f t="shared" si="1485"/>
        <v>0</v>
      </c>
      <c r="AH3871" s="1"/>
      <c r="AI3871" s="17"/>
      <c r="AJ3871" s="25"/>
      <c r="AU3871" s="1">
        <v>40491</v>
      </c>
      <c r="AV3871">
        <v>0.16</v>
      </c>
      <c r="AW3871">
        <f t="shared" si="1494"/>
        <v>1.6000000000000001E-3</v>
      </c>
      <c r="AY3871" s="1">
        <v>40492</v>
      </c>
      <c r="AZ3871">
        <v>0.157</v>
      </c>
      <c r="BA3871">
        <f t="shared" si="1495"/>
        <v>1.57E-3</v>
      </c>
      <c r="BC3871" s="1">
        <v>40604</v>
      </c>
      <c r="BD3871">
        <v>0.41099999999999998</v>
      </c>
      <c r="BE3871">
        <f t="shared" si="1496"/>
        <v>4.1099999999999999E-3</v>
      </c>
      <c r="BG3871" s="1">
        <v>40604</v>
      </c>
      <c r="BH3871">
        <v>0.872</v>
      </c>
      <c r="BI3871">
        <f t="shared" si="1497"/>
        <v>8.7200000000000003E-3</v>
      </c>
      <c r="BK3871" s="1">
        <v>42073</v>
      </c>
      <c r="BL3871">
        <v>2.3770899999999999</v>
      </c>
      <c r="BM3871">
        <f t="shared" si="1503"/>
        <v>2.3770899999999998E-2</v>
      </c>
      <c r="BP3871" s="1">
        <v>40472</v>
      </c>
      <c r="BQ3871">
        <v>139.65</v>
      </c>
      <c r="BR3871">
        <f t="shared" si="1498"/>
        <v>1.3965000000000001</v>
      </c>
      <c r="BT3871" s="1">
        <v>40501</v>
      </c>
      <c r="BU3871">
        <v>1.04</v>
      </c>
      <c r="BV3871">
        <f t="shared" si="1499"/>
        <v>1.04E-2</v>
      </c>
      <c r="BX3871" s="1">
        <v>40501</v>
      </c>
      <c r="BY3871">
        <v>1.266</v>
      </c>
      <c r="BZ3871">
        <f t="shared" si="1500"/>
        <v>1.2659999999999999E-2</v>
      </c>
      <c r="CB3871" s="1">
        <v>40604</v>
      </c>
      <c r="CC3871">
        <v>1.663</v>
      </c>
      <c r="CD3871">
        <f t="shared" si="1501"/>
        <v>1.6629999999999999E-2</v>
      </c>
      <c r="CG3871" s="1"/>
    </row>
    <row r="3872" spans="1:85" x14ac:dyDescent="0.3">
      <c r="A3872" s="21">
        <f t="shared" si="1502"/>
        <v>51231</v>
      </c>
      <c r="B3872" s="18">
        <f t="shared" si="1486"/>
        <v>112.421875</v>
      </c>
      <c r="C3872">
        <f t="shared" si="1504"/>
        <v>115</v>
      </c>
      <c r="D3872">
        <f t="shared" ca="1" si="1489"/>
        <v>-14.508333333333333</v>
      </c>
      <c r="E3872">
        <f ca="1">IF(currency="USD",'Future et co'!F3872,IF(currency="EUR",'Future et co'!G3872,FALSE))</f>
        <v>3.6070000000000005E-2</v>
      </c>
      <c r="F3872">
        <f t="shared" ca="1" si="1490"/>
        <v>3.6070000000000005E-2</v>
      </c>
      <c r="G3872">
        <f t="shared" ca="1" si="1491"/>
        <v>2.0569999999999998E-2</v>
      </c>
      <c r="L3872">
        <f t="shared" ca="1" si="1492"/>
        <v>127.8</v>
      </c>
      <c r="M3872">
        <f t="shared" ca="1" si="1487"/>
        <v>3.6070000000000005E-2</v>
      </c>
      <c r="R3872">
        <f t="shared" ca="1" si="1493"/>
        <v>127.8</v>
      </c>
      <c r="S3872">
        <f t="shared" ca="1" si="1488"/>
        <v>3.6070000000000005E-2</v>
      </c>
      <c r="U3872" s="1"/>
      <c r="W3872" t="str">
        <f t="shared" si="1483"/>
        <v/>
      </c>
      <c r="Y3872" s="1"/>
      <c r="AA3872">
        <f t="shared" si="1484"/>
        <v>0</v>
      </c>
      <c r="AC3872" s="1"/>
      <c r="AE3872">
        <f t="shared" si="1485"/>
        <v>0</v>
      </c>
      <c r="AH3872" s="1"/>
      <c r="AI3872" s="17"/>
      <c r="AJ3872" s="25"/>
      <c r="AU3872" s="1">
        <v>40490</v>
      </c>
      <c r="AV3872">
        <v>0.16800000000000001</v>
      </c>
      <c r="AW3872">
        <f t="shared" si="1494"/>
        <v>1.6800000000000001E-3</v>
      </c>
      <c r="AY3872" s="1">
        <v>40491</v>
      </c>
      <c r="AZ3872">
        <v>0.156</v>
      </c>
      <c r="BA3872">
        <f t="shared" si="1495"/>
        <v>1.56E-3</v>
      </c>
      <c r="BC3872" s="1">
        <v>40603</v>
      </c>
      <c r="BD3872">
        <v>0.39600000000000002</v>
      </c>
      <c r="BE3872">
        <f t="shared" si="1496"/>
        <v>3.96E-3</v>
      </c>
      <c r="BG3872" s="1">
        <v>40603</v>
      </c>
      <c r="BH3872">
        <v>0.83499999999999996</v>
      </c>
      <c r="BI3872">
        <f t="shared" si="1497"/>
        <v>8.3499999999999998E-3</v>
      </c>
      <c r="BK3872" s="1">
        <v>42074</v>
      </c>
      <c r="BL3872">
        <v>2.3848699999999998</v>
      </c>
      <c r="BM3872">
        <f t="shared" si="1503"/>
        <v>2.3848699999999997E-2</v>
      </c>
      <c r="BP3872" s="1">
        <v>40471</v>
      </c>
      <c r="BQ3872">
        <v>140.01</v>
      </c>
      <c r="BR3872">
        <f t="shared" si="1498"/>
        <v>1.4000999999999999</v>
      </c>
      <c r="BT3872" s="1">
        <v>40500</v>
      </c>
      <c r="BU3872">
        <v>1.0409999999999999</v>
      </c>
      <c r="BV3872">
        <f t="shared" si="1499"/>
        <v>1.0409999999999999E-2</v>
      </c>
      <c r="BX3872" s="1">
        <v>40500</v>
      </c>
      <c r="BY3872">
        <v>1.2689999999999999</v>
      </c>
      <c r="BZ3872">
        <f t="shared" si="1500"/>
        <v>1.269E-2</v>
      </c>
      <c r="CB3872" s="1">
        <v>40603</v>
      </c>
      <c r="CC3872">
        <v>1.669</v>
      </c>
      <c r="CD3872">
        <f t="shared" si="1501"/>
        <v>1.669E-2</v>
      </c>
      <c r="CG3872" s="1"/>
    </row>
    <row r="3873" spans="1:85" x14ac:dyDescent="0.3">
      <c r="A3873" s="21">
        <f t="shared" si="1502"/>
        <v>51232</v>
      </c>
      <c r="B3873" s="18">
        <f t="shared" si="1486"/>
        <v>112.421875</v>
      </c>
      <c r="C3873">
        <f t="shared" si="1504"/>
        <v>115</v>
      </c>
      <c r="D3873">
        <f t="shared" ca="1" si="1489"/>
        <v>-14.511111111111111</v>
      </c>
      <c r="E3873">
        <f ca="1">IF(currency="USD",'Future et co'!F3873,IF(currency="EUR",'Future et co'!G3873,FALSE))</f>
        <v>3.6070000000000005E-2</v>
      </c>
      <c r="F3873">
        <f t="shared" ca="1" si="1490"/>
        <v>3.6070000000000005E-2</v>
      </c>
      <c r="G3873">
        <f t="shared" ca="1" si="1491"/>
        <v>2.0569999999999998E-2</v>
      </c>
      <c r="L3873">
        <f t="shared" ca="1" si="1492"/>
        <v>127.8</v>
      </c>
      <c r="M3873">
        <f t="shared" ca="1" si="1487"/>
        <v>3.6070000000000005E-2</v>
      </c>
      <c r="R3873">
        <f t="shared" ca="1" si="1493"/>
        <v>127.8</v>
      </c>
      <c r="S3873">
        <f t="shared" ca="1" si="1488"/>
        <v>3.6070000000000005E-2</v>
      </c>
      <c r="U3873" s="1"/>
      <c r="W3873" t="str">
        <f t="shared" ref="W3873:W3936" si="1505">IF(U3873="","",V3873/100)</f>
        <v/>
      </c>
      <c r="Y3873" s="1"/>
      <c r="AA3873">
        <f t="shared" ref="AA3873:AA3896" si="1506">Z3873/100</f>
        <v>0</v>
      </c>
      <c r="AC3873" s="1"/>
      <c r="AE3873">
        <f t="shared" ref="AE3873:AE3896" si="1507">AD3873/100</f>
        <v>0</v>
      </c>
      <c r="AH3873" s="1"/>
      <c r="AI3873" s="17"/>
      <c r="AJ3873" s="25"/>
      <c r="AU3873" s="1">
        <v>40487</v>
      </c>
      <c r="AV3873">
        <v>0.16800000000000001</v>
      </c>
      <c r="AW3873">
        <f t="shared" si="1494"/>
        <v>1.6800000000000001E-3</v>
      </c>
      <c r="AY3873" s="1">
        <v>40490</v>
      </c>
      <c r="AZ3873">
        <v>0.16300000000000001</v>
      </c>
      <c r="BA3873">
        <f t="shared" si="1495"/>
        <v>1.6300000000000002E-3</v>
      </c>
      <c r="BC3873" s="1">
        <v>40602</v>
      </c>
      <c r="BD3873">
        <v>0.40500000000000003</v>
      </c>
      <c r="BE3873">
        <f t="shared" si="1496"/>
        <v>4.0500000000000006E-3</v>
      </c>
      <c r="BG3873" s="1">
        <v>40602</v>
      </c>
      <c r="BH3873">
        <v>0.86199999999999999</v>
      </c>
      <c r="BI3873">
        <f t="shared" si="1497"/>
        <v>8.6199999999999992E-3</v>
      </c>
      <c r="BK3873" s="1">
        <v>42075</v>
      </c>
      <c r="BL3873">
        <v>2.3546</v>
      </c>
      <c r="BM3873">
        <f t="shared" si="1503"/>
        <v>2.3546000000000001E-2</v>
      </c>
      <c r="BP3873" s="1">
        <v>40470</v>
      </c>
      <c r="BQ3873">
        <v>140.31</v>
      </c>
      <c r="BR3873">
        <f t="shared" si="1498"/>
        <v>1.4031</v>
      </c>
      <c r="BT3873" s="1">
        <v>40499</v>
      </c>
      <c r="BU3873">
        <v>1.044</v>
      </c>
      <c r="BV3873">
        <f t="shared" si="1499"/>
        <v>1.044E-2</v>
      </c>
      <c r="BX3873" s="1">
        <v>40499</v>
      </c>
      <c r="BY3873">
        <v>1.272</v>
      </c>
      <c r="BZ3873">
        <f t="shared" si="1500"/>
        <v>1.272E-2</v>
      </c>
      <c r="CB3873" s="1">
        <v>40602</v>
      </c>
      <c r="CC3873">
        <v>1.653</v>
      </c>
      <c r="CD3873">
        <f t="shared" si="1501"/>
        <v>1.653E-2</v>
      </c>
      <c r="CG3873" s="1"/>
    </row>
    <row r="3874" spans="1:85" x14ac:dyDescent="0.3">
      <c r="A3874" s="21">
        <f t="shared" si="1502"/>
        <v>51235</v>
      </c>
      <c r="B3874" s="18">
        <f t="shared" si="1486"/>
        <v>112.421875</v>
      </c>
      <c r="C3874">
        <f t="shared" si="1504"/>
        <v>115</v>
      </c>
      <c r="D3874">
        <f t="shared" ca="1" si="1489"/>
        <v>-14.519444444444444</v>
      </c>
      <c r="E3874">
        <f ca="1">IF(currency="USD",'Future et co'!F3874,IF(currency="EUR",'Future et co'!G3874,FALSE))</f>
        <v>3.6070000000000005E-2</v>
      </c>
      <c r="F3874">
        <f t="shared" ca="1" si="1490"/>
        <v>3.6070000000000005E-2</v>
      </c>
      <c r="G3874">
        <f t="shared" ca="1" si="1491"/>
        <v>2.0569999999999998E-2</v>
      </c>
      <c r="L3874">
        <f t="shared" ca="1" si="1492"/>
        <v>127.8</v>
      </c>
      <c r="M3874">
        <f t="shared" ca="1" si="1487"/>
        <v>3.6070000000000005E-2</v>
      </c>
      <c r="R3874">
        <f t="shared" ca="1" si="1493"/>
        <v>127.8</v>
      </c>
      <c r="S3874">
        <f t="shared" ca="1" si="1488"/>
        <v>3.6070000000000005E-2</v>
      </c>
      <c r="U3874" s="1"/>
      <c r="W3874" t="str">
        <f t="shared" si="1505"/>
        <v/>
      </c>
      <c r="Y3874" s="1"/>
      <c r="AA3874">
        <f t="shared" si="1506"/>
        <v>0</v>
      </c>
      <c r="AC3874" s="1"/>
      <c r="AE3874">
        <f t="shared" si="1507"/>
        <v>0</v>
      </c>
      <c r="AH3874" s="1"/>
      <c r="AI3874" s="17"/>
      <c r="AJ3874" s="25"/>
      <c r="AU3874" s="1">
        <v>40486</v>
      </c>
      <c r="AV3874">
        <v>0.159</v>
      </c>
      <c r="AW3874">
        <f t="shared" si="1494"/>
        <v>1.5900000000000001E-3</v>
      </c>
      <c r="AY3874" s="1">
        <v>40487</v>
      </c>
      <c r="AZ3874">
        <v>0.16500000000000001</v>
      </c>
      <c r="BA3874">
        <f t="shared" si="1495"/>
        <v>1.65E-3</v>
      </c>
      <c r="BC3874" s="1">
        <v>40599</v>
      </c>
      <c r="BD3874">
        <v>0.41</v>
      </c>
      <c r="BE3874">
        <f t="shared" si="1496"/>
        <v>4.0999999999999995E-3</v>
      </c>
      <c r="BG3874" s="1">
        <v>40599</v>
      </c>
      <c r="BH3874">
        <v>0.86799999999999999</v>
      </c>
      <c r="BI3874">
        <f t="shared" si="1497"/>
        <v>8.6800000000000002E-3</v>
      </c>
      <c r="BK3874" s="1">
        <v>42076</v>
      </c>
      <c r="BL3874">
        <v>2.36842</v>
      </c>
      <c r="BM3874">
        <f t="shared" si="1503"/>
        <v>2.3684199999999999E-2</v>
      </c>
      <c r="BP3874" s="1">
        <v>40469</v>
      </c>
      <c r="BQ3874">
        <v>140.66</v>
      </c>
      <c r="BR3874">
        <f t="shared" si="1498"/>
        <v>1.4066000000000001</v>
      </c>
      <c r="BT3874" s="1">
        <v>40498</v>
      </c>
      <c r="BU3874">
        <v>1.046</v>
      </c>
      <c r="BV3874">
        <f t="shared" si="1499"/>
        <v>1.0460000000000001E-2</v>
      </c>
      <c r="BX3874" s="1">
        <v>40498</v>
      </c>
      <c r="BY3874">
        <v>1.2749999999999999</v>
      </c>
      <c r="BZ3874">
        <f t="shared" si="1500"/>
        <v>1.2749999999999999E-2</v>
      </c>
      <c r="CB3874" s="1">
        <v>40599</v>
      </c>
      <c r="CC3874">
        <v>1.667</v>
      </c>
      <c r="CD3874">
        <f t="shared" si="1501"/>
        <v>1.6670000000000001E-2</v>
      </c>
      <c r="CG3874" s="1"/>
    </row>
    <row r="3875" spans="1:85" x14ac:dyDescent="0.3">
      <c r="A3875" s="21">
        <f t="shared" si="1502"/>
        <v>51236</v>
      </c>
      <c r="B3875" s="18">
        <f t="shared" si="1486"/>
        <v>112.421875</v>
      </c>
      <c r="C3875">
        <f t="shared" si="1504"/>
        <v>115</v>
      </c>
      <c r="D3875">
        <f t="shared" ca="1" si="1489"/>
        <v>-14.522222222222222</v>
      </c>
      <c r="E3875">
        <f ca="1">IF(currency="USD",'Future et co'!F3875,IF(currency="EUR",'Future et co'!G3875,FALSE))</f>
        <v>3.6070000000000005E-2</v>
      </c>
      <c r="F3875">
        <f t="shared" ca="1" si="1490"/>
        <v>3.6070000000000005E-2</v>
      </c>
      <c r="G3875">
        <f t="shared" ca="1" si="1491"/>
        <v>2.0569999999999998E-2</v>
      </c>
      <c r="L3875">
        <f t="shared" ca="1" si="1492"/>
        <v>127.8</v>
      </c>
      <c r="M3875">
        <f t="shared" ca="1" si="1487"/>
        <v>3.6070000000000005E-2</v>
      </c>
      <c r="R3875">
        <f t="shared" ca="1" si="1493"/>
        <v>127.8</v>
      </c>
      <c r="S3875">
        <f t="shared" ca="1" si="1488"/>
        <v>3.6070000000000005E-2</v>
      </c>
      <c r="U3875" s="1"/>
      <c r="W3875" t="str">
        <f t="shared" si="1505"/>
        <v/>
      </c>
      <c r="Y3875" s="1"/>
      <c r="AA3875">
        <f t="shared" si="1506"/>
        <v>0</v>
      </c>
      <c r="AC3875" s="1"/>
      <c r="AE3875">
        <f t="shared" si="1507"/>
        <v>0</v>
      </c>
      <c r="AH3875" s="1"/>
      <c r="AI3875" s="17"/>
      <c r="AJ3875" s="25"/>
      <c r="AU3875" s="1">
        <v>40485</v>
      </c>
      <c r="AV3875">
        <v>0.17100000000000001</v>
      </c>
      <c r="AW3875">
        <f t="shared" si="1494"/>
        <v>1.7100000000000001E-3</v>
      </c>
      <c r="AY3875" s="1">
        <v>40486</v>
      </c>
      <c r="AZ3875">
        <v>0.156</v>
      </c>
      <c r="BA3875">
        <f t="shared" si="1495"/>
        <v>1.56E-3</v>
      </c>
      <c r="BC3875" s="1">
        <v>40598</v>
      </c>
      <c r="BD3875">
        <v>0.41599999999999998</v>
      </c>
      <c r="BE3875">
        <f t="shared" si="1496"/>
        <v>4.1599999999999996E-3</v>
      </c>
      <c r="BG3875" s="1">
        <v>40598</v>
      </c>
      <c r="BH3875">
        <v>0.88749999999999996</v>
      </c>
      <c r="BI3875">
        <f t="shared" si="1497"/>
        <v>8.8749999999999992E-3</v>
      </c>
      <c r="BK3875" s="1">
        <v>42079</v>
      </c>
      <c r="BL3875">
        <v>2.3371599999999999</v>
      </c>
      <c r="BM3875">
        <f t="shared" si="1503"/>
        <v>2.3371599999999999E-2</v>
      </c>
      <c r="BP3875" s="1">
        <v>40466</v>
      </c>
      <c r="BQ3875">
        <v>140.84</v>
      </c>
      <c r="BR3875">
        <f t="shared" si="1498"/>
        <v>1.4084000000000001</v>
      </c>
      <c r="BT3875" s="1">
        <v>40497</v>
      </c>
      <c r="BU3875">
        <v>1.048</v>
      </c>
      <c r="BV3875">
        <f t="shared" si="1499"/>
        <v>1.048E-2</v>
      </c>
      <c r="BX3875" s="1">
        <v>40497</v>
      </c>
      <c r="BY3875">
        <v>1.276</v>
      </c>
      <c r="BZ3875">
        <f t="shared" si="1500"/>
        <v>1.2760000000000001E-2</v>
      </c>
      <c r="CB3875" s="1">
        <v>40598</v>
      </c>
      <c r="CC3875">
        <v>1.653</v>
      </c>
      <c r="CD3875">
        <f t="shared" si="1501"/>
        <v>1.653E-2</v>
      </c>
      <c r="CG3875" s="1"/>
    </row>
    <row r="3876" spans="1:85" x14ac:dyDescent="0.3">
      <c r="A3876" s="21">
        <f t="shared" si="1502"/>
        <v>51237</v>
      </c>
      <c r="B3876" s="18">
        <f t="shared" si="1486"/>
        <v>112.421875</v>
      </c>
      <c r="C3876">
        <f t="shared" si="1504"/>
        <v>115</v>
      </c>
      <c r="D3876">
        <f t="shared" ca="1" si="1489"/>
        <v>-14.525</v>
      </c>
      <c r="E3876">
        <f ca="1">IF(currency="USD",'Future et co'!F3876,IF(currency="EUR",'Future et co'!G3876,FALSE))</f>
        <v>3.6070000000000005E-2</v>
      </c>
      <c r="F3876">
        <f t="shared" ca="1" si="1490"/>
        <v>3.6070000000000005E-2</v>
      </c>
      <c r="G3876">
        <f t="shared" ca="1" si="1491"/>
        <v>2.0569999999999998E-2</v>
      </c>
      <c r="L3876">
        <f t="shared" ca="1" si="1492"/>
        <v>127.8</v>
      </c>
      <c r="M3876">
        <f t="shared" ca="1" si="1487"/>
        <v>3.6070000000000005E-2</v>
      </c>
      <c r="R3876">
        <f t="shared" ca="1" si="1493"/>
        <v>127.8</v>
      </c>
      <c r="S3876">
        <f t="shared" ca="1" si="1488"/>
        <v>3.6070000000000005E-2</v>
      </c>
      <c r="U3876" s="1"/>
      <c r="W3876" t="str">
        <f t="shared" si="1505"/>
        <v/>
      </c>
      <c r="Y3876" s="1"/>
      <c r="AA3876">
        <f t="shared" si="1506"/>
        <v>0</v>
      </c>
      <c r="AC3876" s="1"/>
      <c r="AE3876">
        <f t="shared" si="1507"/>
        <v>0</v>
      </c>
      <c r="AH3876" s="1"/>
      <c r="AI3876" s="17"/>
      <c r="AJ3876" s="25"/>
      <c r="AU3876" s="1">
        <v>40484</v>
      </c>
      <c r="AV3876">
        <v>0.157</v>
      </c>
      <c r="AW3876">
        <f t="shared" si="1494"/>
        <v>1.57E-3</v>
      </c>
      <c r="AY3876" s="1">
        <v>40485</v>
      </c>
      <c r="AZ3876">
        <v>0.16700000000000001</v>
      </c>
      <c r="BA3876">
        <f t="shared" si="1495"/>
        <v>1.67E-3</v>
      </c>
      <c r="BC3876" s="1">
        <v>40597</v>
      </c>
      <c r="BD3876">
        <v>0.40899999999999997</v>
      </c>
      <c r="BE3876">
        <f t="shared" si="1496"/>
        <v>4.0899999999999999E-3</v>
      </c>
      <c r="BG3876" s="1">
        <v>40597</v>
      </c>
      <c r="BH3876">
        <v>0.90400000000000003</v>
      </c>
      <c r="BI3876">
        <f t="shared" si="1497"/>
        <v>9.0399999999999994E-3</v>
      </c>
      <c r="BK3876" s="1">
        <v>42080</v>
      </c>
      <c r="BL3876">
        <v>2.3449800000000001</v>
      </c>
      <c r="BM3876">
        <f t="shared" si="1503"/>
        <v>2.34498E-2</v>
      </c>
      <c r="BP3876" s="1">
        <v>40465</v>
      </c>
      <c r="BQ3876">
        <v>141.61000000000001</v>
      </c>
      <c r="BR3876">
        <f t="shared" si="1498"/>
        <v>1.4161000000000001</v>
      </c>
      <c r="BT3876" s="1">
        <v>40494</v>
      </c>
      <c r="BU3876">
        <v>1.0489999999999999</v>
      </c>
      <c r="BV3876">
        <f t="shared" si="1499"/>
        <v>1.0489999999999999E-2</v>
      </c>
      <c r="BX3876" s="1">
        <v>40494</v>
      </c>
      <c r="BY3876">
        <v>1.276</v>
      </c>
      <c r="BZ3876">
        <f t="shared" si="1500"/>
        <v>1.2760000000000001E-2</v>
      </c>
      <c r="CB3876" s="1">
        <v>40597</v>
      </c>
      <c r="CC3876">
        <v>1.665</v>
      </c>
      <c r="CD3876">
        <f t="shared" si="1501"/>
        <v>1.6650000000000002E-2</v>
      </c>
      <c r="CG3876" s="1"/>
    </row>
    <row r="3877" spans="1:85" x14ac:dyDescent="0.3">
      <c r="A3877" s="21">
        <f t="shared" si="1502"/>
        <v>51238</v>
      </c>
      <c r="B3877" s="18">
        <f t="shared" si="1486"/>
        <v>112.421875</v>
      </c>
      <c r="C3877">
        <f t="shared" si="1504"/>
        <v>115</v>
      </c>
      <c r="D3877">
        <f t="shared" ca="1" si="1489"/>
        <v>-14.527777777777779</v>
      </c>
      <c r="E3877">
        <f ca="1">IF(currency="USD",'Future et co'!F3877,IF(currency="EUR",'Future et co'!G3877,FALSE))</f>
        <v>3.6070000000000005E-2</v>
      </c>
      <c r="F3877">
        <f t="shared" ca="1" si="1490"/>
        <v>3.6070000000000005E-2</v>
      </c>
      <c r="G3877">
        <f t="shared" ca="1" si="1491"/>
        <v>2.0569999999999998E-2</v>
      </c>
      <c r="L3877">
        <f t="shared" ca="1" si="1492"/>
        <v>127.8</v>
      </c>
      <c r="M3877">
        <f t="shared" ca="1" si="1487"/>
        <v>3.6070000000000005E-2</v>
      </c>
      <c r="R3877">
        <f t="shared" ca="1" si="1493"/>
        <v>127.8</v>
      </c>
      <c r="S3877">
        <f t="shared" ca="1" si="1488"/>
        <v>3.6070000000000005E-2</v>
      </c>
      <c r="U3877" s="1"/>
      <c r="W3877" t="str">
        <f t="shared" si="1505"/>
        <v/>
      </c>
      <c r="Y3877" s="1"/>
      <c r="AA3877">
        <f t="shared" si="1506"/>
        <v>0</v>
      </c>
      <c r="AC3877" s="1"/>
      <c r="AE3877">
        <f t="shared" si="1507"/>
        <v>0</v>
      </c>
      <c r="AH3877" s="1"/>
      <c r="AI3877" s="17"/>
      <c r="AJ3877" s="25"/>
      <c r="AU3877" s="1">
        <v>40483</v>
      </c>
      <c r="AV3877">
        <v>0.158</v>
      </c>
      <c r="AW3877">
        <f t="shared" si="1494"/>
        <v>1.58E-3</v>
      </c>
      <c r="AY3877" s="1">
        <v>40484</v>
      </c>
      <c r="AZ3877">
        <v>0.14000000000000001</v>
      </c>
      <c r="BA3877">
        <f t="shared" si="1495"/>
        <v>1.4000000000000002E-3</v>
      </c>
      <c r="BC3877" s="1">
        <v>40596</v>
      </c>
      <c r="BD3877">
        <v>0.42199999999999999</v>
      </c>
      <c r="BE3877">
        <f t="shared" si="1496"/>
        <v>4.2199999999999998E-3</v>
      </c>
      <c r="BG3877" s="1">
        <v>40596</v>
      </c>
      <c r="BH3877">
        <v>0.91</v>
      </c>
      <c r="BI3877">
        <f t="shared" si="1497"/>
        <v>9.1000000000000004E-3</v>
      </c>
      <c r="BK3877" s="1">
        <v>42081</v>
      </c>
      <c r="BL3877">
        <v>2.3170700000000002</v>
      </c>
      <c r="BM3877">
        <f t="shared" si="1503"/>
        <v>2.3170700000000002E-2</v>
      </c>
      <c r="BP3877" s="1">
        <v>40464</v>
      </c>
      <c r="BQ3877">
        <v>141.75</v>
      </c>
      <c r="BR3877">
        <f t="shared" si="1498"/>
        <v>1.4175</v>
      </c>
      <c r="BT3877" s="1">
        <v>40493</v>
      </c>
      <c r="BU3877">
        <v>1.05</v>
      </c>
      <c r="BV3877">
        <f t="shared" si="1499"/>
        <v>1.0500000000000001E-2</v>
      </c>
      <c r="BX3877" s="1">
        <v>40493</v>
      </c>
      <c r="BY3877">
        <v>1.2749999999999999</v>
      </c>
      <c r="BZ3877">
        <f t="shared" si="1500"/>
        <v>1.2749999999999999E-2</v>
      </c>
      <c r="CB3877" s="1">
        <v>40596</v>
      </c>
      <c r="CC3877">
        <v>1.651</v>
      </c>
      <c r="CD3877">
        <f t="shared" si="1501"/>
        <v>1.651E-2</v>
      </c>
      <c r="CG3877" s="1"/>
    </row>
    <row r="3878" spans="1:85" x14ac:dyDescent="0.3">
      <c r="A3878" s="21">
        <f t="shared" si="1502"/>
        <v>51239</v>
      </c>
      <c r="B3878" s="18">
        <f t="shared" si="1486"/>
        <v>112.421875</v>
      </c>
      <c r="C3878">
        <f t="shared" si="1504"/>
        <v>115</v>
      </c>
      <c r="D3878">
        <f t="shared" ca="1" si="1489"/>
        <v>-14.530555555555555</v>
      </c>
      <c r="E3878">
        <f ca="1">IF(currency="USD",'Future et co'!F3878,IF(currency="EUR",'Future et co'!G3878,FALSE))</f>
        <v>3.6070000000000005E-2</v>
      </c>
      <c r="F3878">
        <f t="shared" ca="1" si="1490"/>
        <v>3.6070000000000005E-2</v>
      </c>
      <c r="G3878">
        <f t="shared" ca="1" si="1491"/>
        <v>2.0569999999999998E-2</v>
      </c>
      <c r="L3878">
        <f t="shared" ca="1" si="1492"/>
        <v>127.8</v>
      </c>
      <c r="M3878">
        <f t="shared" ca="1" si="1487"/>
        <v>3.6070000000000005E-2</v>
      </c>
      <c r="R3878">
        <f t="shared" ca="1" si="1493"/>
        <v>127.8</v>
      </c>
      <c r="S3878">
        <f t="shared" ca="1" si="1488"/>
        <v>3.6070000000000005E-2</v>
      </c>
      <c r="U3878" s="1"/>
      <c r="W3878" t="str">
        <f t="shared" si="1505"/>
        <v/>
      </c>
      <c r="Y3878" s="1"/>
      <c r="AA3878">
        <f t="shared" si="1506"/>
        <v>0</v>
      </c>
      <c r="AC3878" s="1"/>
      <c r="AE3878">
        <f t="shared" si="1507"/>
        <v>0</v>
      </c>
      <c r="AH3878" s="1"/>
      <c r="AI3878" s="17"/>
      <c r="AJ3878" s="25"/>
      <c r="AU3878" s="1">
        <v>40480</v>
      </c>
      <c r="AV3878">
        <v>0.16300000000000001</v>
      </c>
      <c r="AW3878">
        <f t="shared" si="1494"/>
        <v>1.6300000000000002E-3</v>
      </c>
      <c r="AY3878" s="1">
        <v>40483</v>
      </c>
      <c r="AZ3878">
        <v>0.14000000000000001</v>
      </c>
      <c r="BA3878">
        <f t="shared" si="1495"/>
        <v>1.4000000000000002E-3</v>
      </c>
      <c r="BC3878" s="1">
        <v>40595</v>
      </c>
      <c r="BD3878">
        <v>0.43099999999999999</v>
      </c>
      <c r="BE3878">
        <f t="shared" si="1496"/>
        <v>4.3099999999999996E-3</v>
      </c>
      <c r="BG3878" s="1">
        <v>40595</v>
      </c>
      <c r="BH3878">
        <v>0.92700000000000005</v>
      </c>
      <c r="BI3878">
        <f t="shared" si="1497"/>
        <v>9.2700000000000005E-3</v>
      </c>
      <c r="BK3878" s="1">
        <v>42082</v>
      </c>
      <c r="BL3878">
        <v>2.3315199999999998</v>
      </c>
      <c r="BM3878">
        <f t="shared" si="1503"/>
        <v>2.3315199999999998E-2</v>
      </c>
      <c r="BP3878" s="1">
        <v>40463</v>
      </c>
      <c r="BQ3878">
        <v>142.22999999999999</v>
      </c>
      <c r="BR3878">
        <f t="shared" si="1498"/>
        <v>1.4222999999999999</v>
      </c>
      <c r="BT3878" s="1">
        <v>40492</v>
      </c>
      <c r="BU3878">
        <v>1.048</v>
      </c>
      <c r="BV3878">
        <f t="shared" si="1499"/>
        <v>1.048E-2</v>
      </c>
      <c r="BX3878" s="1">
        <v>40492</v>
      </c>
      <c r="BY3878">
        <v>1.274</v>
      </c>
      <c r="BZ3878">
        <f t="shared" si="1500"/>
        <v>1.274E-2</v>
      </c>
      <c r="CB3878" s="1">
        <v>40595</v>
      </c>
      <c r="CC3878">
        <v>1.6319999999999999</v>
      </c>
      <c r="CD3878">
        <f t="shared" si="1501"/>
        <v>1.6319999999999998E-2</v>
      </c>
      <c r="CG3878" s="1"/>
    </row>
    <row r="3879" spans="1:85" x14ac:dyDescent="0.3">
      <c r="A3879" s="21">
        <f t="shared" si="1502"/>
        <v>51242</v>
      </c>
      <c r="B3879" s="18">
        <f t="shared" si="1486"/>
        <v>112.421875</v>
      </c>
      <c r="C3879">
        <f t="shared" si="1504"/>
        <v>115</v>
      </c>
      <c r="D3879">
        <f t="shared" ca="1" si="1489"/>
        <v>-14.53888888888889</v>
      </c>
      <c r="E3879">
        <f ca="1">IF(currency="USD",'Future et co'!F3879,IF(currency="EUR",'Future et co'!G3879,FALSE))</f>
        <v>3.6070000000000005E-2</v>
      </c>
      <c r="F3879">
        <f t="shared" ca="1" si="1490"/>
        <v>3.6070000000000005E-2</v>
      </c>
      <c r="G3879">
        <f t="shared" ca="1" si="1491"/>
        <v>2.0569999999999998E-2</v>
      </c>
      <c r="L3879">
        <f t="shared" ca="1" si="1492"/>
        <v>127.8</v>
      </c>
      <c r="M3879">
        <f t="shared" ca="1" si="1487"/>
        <v>3.6070000000000005E-2</v>
      </c>
      <c r="R3879">
        <f t="shared" ca="1" si="1493"/>
        <v>127.8</v>
      </c>
      <c r="S3879">
        <f t="shared" ca="1" si="1488"/>
        <v>3.6070000000000005E-2</v>
      </c>
      <c r="U3879" s="1"/>
      <c r="W3879" t="str">
        <f t="shared" si="1505"/>
        <v/>
      </c>
      <c r="Y3879" s="1"/>
      <c r="AA3879">
        <f t="shared" si="1506"/>
        <v>0</v>
      </c>
      <c r="AC3879" s="1"/>
      <c r="AE3879">
        <f t="shared" si="1507"/>
        <v>0</v>
      </c>
      <c r="AH3879" s="1"/>
      <c r="AI3879" s="17"/>
      <c r="AJ3879" s="25"/>
      <c r="AU3879" s="1">
        <v>40479</v>
      </c>
      <c r="AV3879">
        <v>0.161</v>
      </c>
      <c r="AW3879">
        <f t="shared" si="1494"/>
        <v>1.6100000000000001E-3</v>
      </c>
      <c r="AY3879" s="1">
        <v>40480</v>
      </c>
      <c r="AZ3879">
        <v>0.159</v>
      </c>
      <c r="BA3879">
        <f t="shared" si="1495"/>
        <v>1.5900000000000001E-3</v>
      </c>
      <c r="BC3879" s="1">
        <v>40592</v>
      </c>
      <c r="BD3879">
        <v>0.432</v>
      </c>
      <c r="BE3879">
        <f t="shared" si="1496"/>
        <v>4.3200000000000001E-3</v>
      </c>
      <c r="BG3879" s="1">
        <v>40592</v>
      </c>
      <c r="BH3879">
        <v>0.93500000000000005</v>
      </c>
      <c r="BI3879">
        <f t="shared" si="1497"/>
        <v>9.3500000000000007E-3</v>
      </c>
      <c r="BK3879" s="1">
        <v>42083</v>
      </c>
      <c r="BL3879">
        <v>2.3165800000000001</v>
      </c>
      <c r="BM3879">
        <f t="shared" si="1503"/>
        <v>2.31658E-2</v>
      </c>
      <c r="BP3879" s="1">
        <v>40462</v>
      </c>
      <c r="BQ3879">
        <v>141.82</v>
      </c>
      <c r="BR3879">
        <f t="shared" si="1498"/>
        <v>1.4181999999999999</v>
      </c>
      <c r="BT3879" s="1">
        <v>40491</v>
      </c>
      <c r="BU3879">
        <v>1.0489999999999999</v>
      </c>
      <c r="BV3879">
        <f t="shared" si="1499"/>
        <v>1.0489999999999999E-2</v>
      </c>
      <c r="BX3879" s="1">
        <v>40491</v>
      </c>
      <c r="BY3879">
        <v>1.274</v>
      </c>
      <c r="BZ3879">
        <f t="shared" si="1500"/>
        <v>1.274E-2</v>
      </c>
      <c r="CB3879" s="1">
        <v>40592</v>
      </c>
      <c r="CC3879">
        <v>1.6120000000000001</v>
      </c>
      <c r="CD3879">
        <f t="shared" si="1501"/>
        <v>1.6120000000000002E-2</v>
      </c>
      <c r="CG3879" s="1"/>
    </row>
    <row r="3880" spans="1:85" x14ac:dyDescent="0.3">
      <c r="A3880" s="21">
        <f t="shared" si="1502"/>
        <v>51243</v>
      </c>
      <c r="B3880" s="18">
        <f t="shared" si="1486"/>
        <v>112.421875</v>
      </c>
      <c r="C3880">
        <f t="shared" si="1504"/>
        <v>115</v>
      </c>
      <c r="D3880">
        <f t="shared" ca="1" si="1489"/>
        <v>-14.541666666666666</v>
      </c>
      <c r="E3880">
        <f ca="1">IF(currency="USD",'Future et co'!F3880,IF(currency="EUR",'Future et co'!G3880,FALSE))</f>
        <v>3.6070000000000005E-2</v>
      </c>
      <c r="F3880">
        <f t="shared" ca="1" si="1490"/>
        <v>3.6070000000000005E-2</v>
      </c>
      <c r="G3880">
        <f t="shared" ca="1" si="1491"/>
        <v>2.0569999999999998E-2</v>
      </c>
      <c r="L3880">
        <f t="shared" ca="1" si="1492"/>
        <v>127.8</v>
      </c>
      <c r="M3880">
        <f t="shared" ca="1" si="1487"/>
        <v>3.6070000000000005E-2</v>
      </c>
      <c r="R3880">
        <f t="shared" ca="1" si="1493"/>
        <v>127.8</v>
      </c>
      <c r="S3880">
        <f t="shared" ca="1" si="1488"/>
        <v>3.6070000000000005E-2</v>
      </c>
      <c r="U3880" s="1"/>
      <c r="W3880" t="str">
        <f t="shared" si="1505"/>
        <v/>
      </c>
      <c r="Y3880" s="1"/>
      <c r="AA3880">
        <f t="shared" si="1506"/>
        <v>0</v>
      </c>
      <c r="AC3880" s="1"/>
      <c r="AE3880">
        <f t="shared" si="1507"/>
        <v>0</v>
      </c>
      <c r="AH3880" s="1"/>
      <c r="AI3880" s="17"/>
      <c r="AJ3880" s="25"/>
      <c r="AU3880" s="1">
        <v>40478</v>
      </c>
      <c r="AV3880">
        <v>0.17100000000000001</v>
      </c>
      <c r="AW3880">
        <f t="shared" si="1494"/>
        <v>1.7100000000000001E-3</v>
      </c>
      <c r="AY3880" s="1">
        <v>40479</v>
      </c>
      <c r="AZ3880">
        <v>0.156</v>
      </c>
      <c r="BA3880">
        <f t="shared" si="1495"/>
        <v>1.56E-3</v>
      </c>
      <c r="BC3880" s="1">
        <v>40591</v>
      </c>
      <c r="BD3880">
        <v>0.44500000000000001</v>
      </c>
      <c r="BE3880">
        <f t="shared" si="1496"/>
        <v>4.45E-3</v>
      </c>
      <c r="BG3880" s="1">
        <v>40591</v>
      </c>
      <c r="BH3880">
        <v>0.95699999999999996</v>
      </c>
      <c r="BI3880">
        <f t="shared" si="1497"/>
        <v>9.5700000000000004E-3</v>
      </c>
      <c r="BK3880" s="1">
        <v>42086</v>
      </c>
      <c r="BL3880">
        <v>2.3192900000000001</v>
      </c>
      <c r="BM3880">
        <f t="shared" si="1503"/>
        <v>2.3192900000000002E-2</v>
      </c>
      <c r="BP3880" s="1">
        <v>40459</v>
      </c>
      <c r="BQ3880">
        <v>142.05000000000001</v>
      </c>
      <c r="BR3880">
        <f t="shared" si="1498"/>
        <v>1.4205000000000001</v>
      </c>
      <c r="BT3880" s="1">
        <v>40490</v>
      </c>
      <c r="BU3880">
        <v>1.05</v>
      </c>
      <c r="BV3880">
        <f t="shared" si="1499"/>
        <v>1.0500000000000001E-2</v>
      </c>
      <c r="BX3880" s="1">
        <v>40490</v>
      </c>
      <c r="BY3880">
        <v>1.274</v>
      </c>
      <c r="BZ3880">
        <f t="shared" si="1500"/>
        <v>1.274E-2</v>
      </c>
      <c r="CB3880" s="1">
        <v>40591</v>
      </c>
      <c r="CC3880">
        <v>1.587</v>
      </c>
      <c r="CD3880">
        <f t="shared" si="1501"/>
        <v>1.5869999999999999E-2</v>
      </c>
      <c r="CG3880" s="1"/>
    </row>
    <row r="3881" spans="1:85" x14ac:dyDescent="0.3">
      <c r="A3881" s="21">
        <f t="shared" si="1502"/>
        <v>51244</v>
      </c>
      <c r="B3881" s="18">
        <f t="shared" si="1486"/>
        <v>112.421875</v>
      </c>
      <c r="C3881">
        <f t="shared" si="1504"/>
        <v>115</v>
      </c>
      <c r="D3881">
        <f t="shared" ca="1" si="1489"/>
        <v>-14.544444444444444</v>
      </c>
      <c r="E3881">
        <f ca="1">IF(currency="USD",'Future et co'!F3881,IF(currency="EUR",'Future et co'!G3881,FALSE))</f>
        <v>3.6070000000000005E-2</v>
      </c>
      <c r="F3881">
        <f t="shared" ca="1" si="1490"/>
        <v>3.6070000000000005E-2</v>
      </c>
      <c r="G3881">
        <f t="shared" ca="1" si="1491"/>
        <v>2.0569999999999998E-2</v>
      </c>
      <c r="L3881">
        <f t="shared" ca="1" si="1492"/>
        <v>127.8</v>
      </c>
      <c r="M3881">
        <f t="shared" ca="1" si="1487"/>
        <v>3.6070000000000005E-2</v>
      </c>
      <c r="R3881">
        <f t="shared" ca="1" si="1493"/>
        <v>127.8</v>
      </c>
      <c r="S3881">
        <f t="shared" ca="1" si="1488"/>
        <v>3.6070000000000005E-2</v>
      </c>
      <c r="U3881" s="1"/>
      <c r="W3881" t="str">
        <f t="shared" si="1505"/>
        <v/>
      </c>
      <c r="Y3881" s="1"/>
      <c r="AA3881">
        <f t="shared" si="1506"/>
        <v>0</v>
      </c>
      <c r="AC3881" s="1"/>
      <c r="AE3881">
        <f t="shared" si="1507"/>
        <v>0</v>
      </c>
      <c r="AH3881" s="1"/>
      <c r="AI3881" s="17"/>
      <c r="AJ3881" s="25"/>
      <c r="AU3881" s="1">
        <v>40477</v>
      </c>
      <c r="AV3881">
        <v>0.14499999999999999</v>
      </c>
      <c r="AW3881">
        <f t="shared" si="1494"/>
        <v>1.4499999999999999E-3</v>
      </c>
      <c r="AY3881" s="1">
        <v>40478</v>
      </c>
      <c r="AZ3881">
        <v>0.16800000000000001</v>
      </c>
      <c r="BA3881">
        <f t="shared" si="1495"/>
        <v>1.6800000000000001E-3</v>
      </c>
      <c r="BC3881" s="1">
        <v>40590</v>
      </c>
      <c r="BD3881">
        <v>0.47199999999999998</v>
      </c>
      <c r="BE3881">
        <f t="shared" si="1496"/>
        <v>4.7199999999999994E-3</v>
      </c>
      <c r="BG3881" s="1">
        <v>40590</v>
      </c>
      <c r="BH3881">
        <v>1.0149999999999999</v>
      </c>
      <c r="BI3881">
        <f t="shared" si="1497"/>
        <v>1.0149999999999999E-2</v>
      </c>
      <c r="BK3881" s="1">
        <v>42087</v>
      </c>
      <c r="BL3881">
        <v>2.3287100000000001</v>
      </c>
      <c r="BM3881">
        <f t="shared" si="1503"/>
        <v>2.3287100000000002E-2</v>
      </c>
      <c r="BP3881" s="1">
        <v>40458</v>
      </c>
      <c r="BQ3881">
        <v>141.83000000000001</v>
      </c>
      <c r="BR3881">
        <f t="shared" si="1498"/>
        <v>1.4183000000000001</v>
      </c>
      <c r="BT3881" s="1">
        <v>40487</v>
      </c>
      <c r="BU3881">
        <v>1.05</v>
      </c>
      <c r="BV3881">
        <f t="shared" si="1499"/>
        <v>1.0500000000000001E-2</v>
      </c>
      <c r="BX3881" s="1">
        <v>40487</v>
      </c>
      <c r="BY3881">
        <v>1.2729999999999999</v>
      </c>
      <c r="BZ3881">
        <f t="shared" si="1500"/>
        <v>1.2729999999999998E-2</v>
      </c>
      <c r="CB3881" s="1">
        <v>40590</v>
      </c>
      <c r="CC3881">
        <v>1.6040000000000001</v>
      </c>
      <c r="CD3881">
        <f t="shared" si="1501"/>
        <v>1.6040000000000002E-2</v>
      </c>
      <c r="CG3881" s="1"/>
    </row>
    <row r="3882" spans="1:85" x14ac:dyDescent="0.3">
      <c r="A3882" s="21">
        <f t="shared" si="1502"/>
        <v>51245</v>
      </c>
      <c r="B3882" s="18">
        <f t="shared" si="1486"/>
        <v>112.421875</v>
      </c>
      <c r="C3882">
        <f t="shared" si="1504"/>
        <v>115</v>
      </c>
      <c r="D3882">
        <f t="shared" ca="1" si="1489"/>
        <v>-14.547222222222222</v>
      </c>
      <c r="E3882">
        <f ca="1">IF(currency="USD",'Future et co'!F3882,IF(currency="EUR",'Future et co'!G3882,FALSE))</f>
        <v>3.6070000000000005E-2</v>
      </c>
      <c r="F3882">
        <f t="shared" ca="1" si="1490"/>
        <v>3.6070000000000005E-2</v>
      </c>
      <c r="G3882">
        <f t="shared" ca="1" si="1491"/>
        <v>2.0569999999999998E-2</v>
      </c>
      <c r="L3882">
        <f t="shared" ca="1" si="1492"/>
        <v>127.8</v>
      </c>
      <c r="M3882">
        <f t="shared" ca="1" si="1487"/>
        <v>3.6070000000000005E-2</v>
      </c>
      <c r="R3882">
        <f t="shared" ca="1" si="1493"/>
        <v>127.8</v>
      </c>
      <c r="S3882">
        <f t="shared" ca="1" si="1488"/>
        <v>3.6070000000000005E-2</v>
      </c>
      <c r="U3882" s="1"/>
      <c r="W3882" t="str">
        <f t="shared" si="1505"/>
        <v/>
      </c>
      <c r="Y3882" s="1"/>
      <c r="AA3882">
        <f t="shared" si="1506"/>
        <v>0</v>
      </c>
      <c r="AC3882" s="1"/>
      <c r="AE3882">
        <f t="shared" si="1507"/>
        <v>0</v>
      </c>
      <c r="AH3882" s="1"/>
      <c r="AI3882" s="17"/>
      <c r="AJ3882" s="25"/>
      <c r="AU3882" s="1">
        <v>40476</v>
      </c>
      <c r="AV3882">
        <v>0.16200000000000001</v>
      </c>
      <c r="AW3882">
        <f t="shared" si="1494"/>
        <v>1.6200000000000001E-3</v>
      </c>
      <c r="AY3882" s="1">
        <v>40477</v>
      </c>
      <c r="AZ3882">
        <v>0.186</v>
      </c>
      <c r="BA3882">
        <f t="shared" si="1495"/>
        <v>1.8599999999999999E-3</v>
      </c>
      <c r="BC3882" s="1">
        <v>40589</v>
      </c>
      <c r="BD3882">
        <v>0.46400000000000002</v>
      </c>
      <c r="BE3882">
        <f t="shared" si="1496"/>
        <v>4.64E-3</v>
      </c>
      <c r="BG3882" s="1">
        <v>40589</v>
      </c>
      <c r="BH3882">
        <v>0.999</v>
      </c>
      <c r="BI3882">
        <f t="shared" si="1497"/>
        <v>9.9900000000000006E-3</v>
      </c>
      <c r="BK3882" s="1">
        <v>42088</v>
      </c>
      <c r="BL3882">
        <v>2.36103</v>
      </c>
      <c r="BM3882">
        <f t="shared" si="1503"/>
        <v>2.3610300000000001E-2</v>
      </c>
      <c r="BP3882" s="1">
        <v>40457</v>
      </c>
      <c r="BQ3882">
        <v>142.24</v>
      </c>
      <c r="BR3882">
        <f t="shared" si="1498"/>
        <v>1.4224000000000001</v>
      </c>
      <c r="BT3882" s="1">
        <v>40486</v>
      </c>
      <c r="BU3882">
        <v>1.05</v>
      </c>
      <c r="BV3882">
        <f t="shared" si="1499"/>
        <v>1.0500000000000001E-2</v>
      </c>
      <c r="BX3882" s="1">
        <v>40486</v>
      </c>
      <c r="BY3882">
        <v>1.274</v>
      </c>
      <c r="BZ3882">
        <f t="shared" si="1500"/>
        <v>1.274E-2</v>
      </c>
      <c r="CB3882" s="1">
        <v>40589</v>
      </c>
      <c r="CC3882">
        <v>1.603</v>
      </c>
      <c r="CD3882">
        <f t="shared" si="1501"/>
        <v>1.6029999999999999E-2</v>
      </c>
      <c r="CG3882" s="1"/>
    </row>
    <row r="3883" spans="1:85" x14ac:dyDescent="0.3">
      <c r="A3883" s="21">
        <f t="shared" si="1502"/>
        <v>51246</v>
      </c>
      <c r="B3883" s="18">
        <f t="shared" si="1486"/>
        <v>112.421875</v>
      </c>
      <c r="C3883">
        <f t="shared" si="1504"/>
        <v>115</v>
      </c>
      <c r="D3883">
        <f t="shared" ca="1" si="1489"/>
        <v>-14.55</v>
      </c>
      <c r="E3883">
        <f ca="1">IF(currency="USD",'Future et co'!F3883,IF(currency="EUR",'Future et co'!G3883,FALSE))</f>
        <v>3.6070000000000005E-2</v>
      </c>
      <c r="F3883">
        <f t="shared" ca="1" si="1490"/>
        <v>3.6070000000000005E-2</v>
      </c>
      <c r="G3883">
        <f t="shared" ca="1" si="1491"/>
        <v>2.0569999999999998E-2</v>
      </c>
      <c r="L3883">
        <f t="shared" ca="1" si="1492"/>
        <v>127.8</v>
      </c>
      <c r="M3883">
        <f t="shared" ca="1" si="1487"/>
        <v>3.6070000000000005E-2</v>
      </c>
      <c r="R3883">
        <f t="shared" ca="1" si="1493"/>
        <v>127.8</v>
      </c>
      <c r="S3883">
        <f t="shared" ca="1" si="1488"/>
        <v>3.6070000000000005E-2</v>
      </c>
      <c r="U3883" s="1"/>
      <c r="W3883" t="str">
        <f t="shared" si="1505"/>
        <v/>
      </c>
      <c r="Y3883" s="1"/>
      <c r="AA3883">
        <f t="shared" si="1506"/>
        <v>0</v>
      </c>
      <c r="AC3883" s="1"/>
      <c r="AE3883">
        <f t="shared" si="1507"/>
        <v>0</v>
      </c>
      <c r="AH3883" s="1"/>
      <c r="AI3883" s="17"/>
      <c r="AJ3883" s="25"/>
      <c r="AU3883" s="1">
        <v>40473</v>
      </c>
      <c r="AV3883">
        <v>0.14749999999999999</v>
      </c>
      <c r="AW3883">
        <f t="shared" si="1494"/>
        <v>1.475E-3</v>
      </c>
      <c r="AY3883" s="1">
        <v>40476</v>
      </c>
      <c r="AZ3883">
        <v>0.183</v>
      </c>
      <c r="BA3883">
        <f t="shared" si="1495"/>
        <v>1.83E-3</v>
      </c>
      <c r="BC3883" s="1">
        <v>40588</v>
      </c>
      <c r="BD3883">
        <v>0.48499999999999999</v>
      </c>
      <c r="BE3883">
        <f t="shared" si="1496"/>
        <v>4.8500000000000001E-3</v>
      </c>
      <c r="BG3883" s="1">
        <v>40588</v>
      </c>
      <c r="BH3883">
        <v>1.032</v>
      </c>
      <c r="BI3883">
        <f t="shared" si="1497"/>
        <v>1.0320000000000001E-2</v>
      </c>
      <c r="BK3883" s="1">
        <v>42089</v>
      </c>
      <c r="BL3883">
        <v>2.3643100000000001</v>
      </c>
      <c r="BM3883">
        <f t="shared" si="1503"/>
        <v>2.36431E-2</v>
      </c>
      <c r="BP3883" s="1">
        <v>40456</v>
      </c>
      <c r="BQ3883">
        <v>141.62</v>
      </c>
      <c r="BR3883">
        <f t="shared" si="1498"/>
        <v>1.4162000000000001</v>
      </c>
      <c r="BT3883" s="1">
        <v>40485</v>
      </c>
      <c r="BU3883">
        <v>1.0489999999999999</v>
      </c>
      <c r="BV3883">
        <f t="shared" si="1499"/>
        <v>1.0489999999999999E-2</v>
      </c>
      <c r="BX3883" s="1">
        <v>40485</v>
      </c>
      <c r="BY3883">
        <v>1.272</v>
      </c>
      <c r="BZ3883">
        <f t="shared" si="1500"/>
        <v>1.272E-2</v>
      </c>
      <c r="CB3883" s="1">
        <v>40588</v>
      </c>
      <c r="CC3883">
        <v>1.609</v>
      </c>
      <c r="CD3883">
        <f t="shared" si="1501"/>
        <v>1.609E-2</v>
      </c>
      <c r="CG3883" s="1"/>
    </row>
    <row r="3884" spans="1:85" x14ac:dyDescent="0.3">
      <c r="A3884" s="21">
        <f t="shared" si="1502"/>
        <v>51249</v>
      </c>
      <c r="B3884" s="18">
        <f t="shared" si="1486"/>
        <v>112.421875</v>
      </c>
      <c r="C3884">
        <f t="shared" si="1504"/>
        <v>115</v>
      </c>
      <c r="D3884">
        <f t="shared" ca="1" si="1489"/>
        <v>-14.558333333333334</v>
      </c>
      <c r="E3884">
        <f ca="1">IF(currency="USD",'Future et co'!F3884,IF(currency="EUR",'Future et co'!G3884,FALSE))</f>
        <v>3.6070000000000005E-2</v>
      </c>
      <c r="F3884">
        <f t="shared" ca="1" si="1490"/>
        <v>3.6070000000000005E-2</v>
      </c>
      <c r="G3884">
        <f t="shared" ca="1" si="1491"/>
        <v>2.0569999999999998E-2</v>
      </c>
      <c r="L3884">
        <f t="shared" ca="1" si="1492"/>
        <v>127.8</v>
      </c>
      <c r="M3884">
        <f t="shared" ca="1" si="1487"/>
        <v>3.6070000000000005E-2</v>
      </c>
      <c r="R3884">
        <f t="shared" ca="1" si="1493"/>
        <v>127.8</v>
      </c>
      <c r="S3884">
        <f t="shared" ca="1" si="1488"/>
        <v>3.6070000000000005E-2</v>
      </c>
      <c r="U3884" s="1"/>
      <c r="W3884" t="str">
        <f t="shared" si="1505"/>
        <v/>
      </c>
      <c r="Y3884" s="1"/>
      <c r="AA3884">
        <f t="shared" si="1506"/>
        <v>0</v>
      </c>
      <c r="AC3884" s="1"/>
      <c r="AE3884">
        <f t="shared" si="1507"/>
        <v>0</v>
      </c>
      <c r="AH3884" s="1"/>
      <c r="AI3884" s="17"/>
      <c r="AJ3884" s="25"/>
      <c r="AU3884" s="1">
        <v>40472</v>
      </c>
      <c r="AV3884">
        <v>0.156</v>
      </c>
      <c r="AW3884">
        <f t="shared" si="1494"/>
        <v>1.56E-3</v>
      </c>
      <c r="AY3884" s="1">
        <v>40473</v>
      </c>
      <c r="AZ3884">
        <v>0.157</v>
      </c>
      <c r="BA3884">
        <f t="shared" si="1495"/>
        <v>1.57E-3</v>
      </c>
      <c r="BC3884" s="1">
        <v>40585</v>
      </c>
      <c r="BD3884">
        <v>0.47399999999999998</v>
      </c>
      <c r="BE3884">
        <f t="shared" si="1496"/>
        <v>4.7399999999999994E-3</v>
      </c>
      <c r="BG3884" s="1">
        <v>40585</v>
      </c>
      <c r="BH3884">
        <v>1.022</v>
      </c>
      <c r="BI3884">
        <f t="shared" si="1497"/>
        <v>1.022E-2</v>
      </c>
      <c r="BK3884" s="1">
        <v>42090</v>
      </c>
      <c r="BL3884">
        <v>2.3621500000000002</v>
      </c>
      <c r="BM3884">
        <f t="shared" si="1503"/>
        <v>2.3621500000000004E-2</v>
      </c>
      <c r="BP3884" s="1">
        <v>40455</v>
      </c>
      <c r="BQ3884">
        <v>141.9</v>
      </c>
      <c r="BR3884">
        <f t="shared" si="1498"/>
        <v>1.419</v>
      </c>
      <c r="BT3884" s="1">
        <v>40484</v>
      </c>
      <c r="BU3884">
        <v>1.0469999999999999</v>
      </c>
      <c r="BV3884">
        <f t="shared" si="1499"/>
        <v>1.047E-2</v>
      </c>
      <c r="BX3884" s="1">
        <v>40484</v>
      </c>
      <c r="BY3884">
        <v>1.27</v>
      </c>
      <c r="BZ3884">
        <f t="shared" si="1500"/>
        <v>1.2699999999999999E-2</v>
      </c>
      <c r="CB3884" s="1">
        <v>40585</v>
      </c>
      <c r="CC3884">
        <v>1.615</v>
      </c>
      <c r="CD3884">
        <f t="shared" si="1501"/>
        <v>1.6150000000000001E-2</v>
      </c>
      <c r="CG3884" s="1"/>
    </row>
    <row r="3885" spans="1:85" x14ac:dyDescent="0.3">
      <c r="A3885" s="21">
        <f t="shared" si="1502"/>
        <v>51250</v>
      </c>
      <c r="B3885" s="18">
        <f t="shared" si="1486"/>
        <v>112.421875</v>
      </c>
      <c r="C3885">
        <f t="shared" si="1504"/>
        <v>115</v>
      </c>
      <c r="D3885">
        <f t="shared" ca="1" si="1489"/>
        <v>-14.561111111111112</v>
      </c>
      <c r="E3885">
        <f ca="1">IF(currency="USD",'Future et co'!F3885,IF(currency="EUR",'Future et co'!G3885,FALSE))</f>
        <v>3.6070000000000005E-2</v>
      </c>
      <c r="F3885">
        <f t="shared" ca="1" si="1490"/>
        <v>3.6070000000000005E-2</v>
      </c>
      <c r="G3885">
        <f t="shared" ca="1" si="1491"/>
        <v>2.0569999999999998E-2</v>
      </c>
      <c r="L3885">
        <f t="shared" ca="1" si="1492"/>
        <v>127.8</v>
      </c>
      <c r="M3885">
        <f t="shared" ca="1" si="1487"/>
        <v>3.6070000000000005E-2</v>
      </c>
      <c r="R3885">
        <f t="shared" ca="1" si="1493"/>
        <v>127.8</v>
      </c>
      <c r="S3885">
        <f t="shared" ca="1" si="1488"/>
        <v>3.6070000000000005E-2</v>
      </c>
      <c r="U3885" s="1"/>
      <c r="W3885" t="str">
        <f t="shared" si="1505"/>
        <v/>
      </c>
      <c r="Y3885" s="1"/>
      <c r="AA3885">
        <f t="shared" si="1506"/>
        <v>0</v>
      </c>
      <c r="AC3885" s="1"/>
      <c r="AE3885">
        <f t="shared" si="1507"/>
        <v>0</v>
      </c>
      <c r="AH3885" s="1"/>
      <c r="AI3885" s="17"/>
      <c r="AJ3885" s="25"/>
      <c r="AU3885" s="1">
        <v>40471</v>
      </c>
      <c r="AV3885">
        <v>0.14249999999999999</v>
      </c>
      <c r="AW3885">
        <f t="shared" si="1494"/>
        <v>1.4249999999999998E-3</v>
      </c>
      <c r="AY3885" s="1">
        <v>40472</v>
      </c>
      <c r="AZ3885">
        <v>0.154</v>
      </c>
      <c r="BA3885">
        <f t="shared" si="1495"/>
        <v>1.5399999999999999E-3</v>
      </c>
      <c r="BC3885" s="1">
        <v>40584</v>
      </c>
      <c r="BD3885">
        <v>0.48</v>
      </c>
      <c r="BE3885">
        <f t="shared" si="1496"/>
        <v>4.7999999999999996E-3</v>
      </c>
      <c r="BG3885" s="1">
        <v>40584</v>
      </c>
      <c r="BH3885">
        <v>0.999</v>
      </c>
      <c r="BI3885">
        <f t="shared" si="1497"/>
        <v>9.9900000000000006E-3</v>
      </c>
      <c r="BK3885" s="1">
        <v>42093</v>
      </c>
      <c r="BL3885">
        <v>2.3319800000000002</v>
      </c>
      <c r="BM3885">
        <f t="shared" si="1503"/>
        <v>2.3319800000000002E-2</v>
      </c>
      <c r="BP3885" s="1">
        <v>40452</v>
      </c>
      <c r="BQ3885">
        <v>141.47</v>
      </c>
      <c r="BR3885">
        <f t="shared" si="1498"/>
        <v>1.4147000000000001</v>
      </c>
      <c r="BT3885" s="1">
        <v>40483</v>
      </c>
      <c r="BU3885">
        <v>1.046</v>
      </c>
      <c r="BV3885">
        <f t="shared" si="1499"/>
        <v>1.0460000000000001E-2</v>
      </c>
      <c r="BX3885" s="1">
        <v>40483</v>
      </c>
      <c r="BY3885">
        <v>1.2689999999999999</v>
      </c>
      <c r="BZ3885">
        <f t="shared" si="1500"/>
        <v>1.269E-2</v>
      </c>
      <c r="CB3885" s="1">
        <v>40584</v>
      </c>
      <c r="CC3885">
        <v>1.615</v>
      </c>
      <c r="CD3885">
        <f t="shared" si="1501"/>
        <v>1.6150000000000001E-2</v>
      </c>
      <c r="CG3885" s="1"/>
    </row>
    <row r="3886" spans="1:85" x14ac:dyDescent="0.3">
      <c r="A3886" s="21">
        <f t="shared" si="1502"/>
        <v>51251</v>
      </c>
      <c r="B3886" s="18">
        <f t="shared" si="1486"/>
        <v>112.421875</v>
      </c>
      <c r="C3886">
        <f t="shared" si="1504"/>
        <v>115</v>
      </c>
      <c r="D3886">
        <f t="shared" ca="1" si="1489"/>
        <v>-14.563888888888888</v>
      </c>
      <c r="E3886">
        <f ca="1">IF(currency="USD",'Future et co'!F3886,IF(currency="EUR",'Future et co'!G3886,FALSE))</f>
        <v>3.6070000000000005E-2</v>
      </c>
      <c r="F3886">
        <f t="shared" ca="1" si="1490"/>
        <v>3.6070000000000005E-2</v>
      </c>
      <c r="G3886">
        <f t="shared" ca="1" si="1491"/>
        <v>2.0569999999999998E-2</v>
      </c>
      <c r="L3886">
        <f t="shared" ca="1" si="1492"/>
        <v>127.8</v>
      </c>
      <c r="M3886">
        <f t="shared" ca="1" si="1487"/>
        <v>3.6070000000000005E-2</v>
      </c>
      <c r="R3886">
        <f t="shared" ca="1" si="1493"/>
        <v>127.8</v>
      </c>
      <c r="S3886">
        <f t="shared" ca="1" si="1488"/>
        <v>3.6070000000000005E-2</v>
      </c>
      <c r="U3886" s="1"/>
      <c r="W3886" t="str">
        <f t="shared" si="1505"/>
        <v/>
      </c>
      <c r="Y3886" s="1"/>
      <c r="AA3886">
        <f t="shared" si="1506"/>
        <v>0</v>
      </c>
      <c r="AC3886" s="1"/>
      <c r="AE3886">
        <f t="shared" si="1507"/>
        <v>0</v>
      </c>
      <c r="AH3886" s="1"/>
      <c r="AI3886" s="17"/>
      <c r="AJ3886" s="25"/>
      <c r="AU3886" s="1">
        <v>40470</v>
      </c>
      <c r="AV3886">
        <v>0.161</v>
      </c>
      <c r="AW3886">
        <f t="shared" si="1494"/>
        <v>1.6100000000000001E-3</v>
      </c>
      <c r="AY3886" s="1">
        <v>40471</v>
      </c>
      <c r="AZ3886">
        <v>0.13750000000000001</v>
      </c>
      <c r="BA3886">
        <f t="shared" si="1495"/>
        <v>1.3750000000000001E-3</v>
      </c>
      <c r="BC3886" s="1">
        <v>40583</v>
      </c>
      <c r="BD3886">
        <v>0.45200000000000001</v>
      </c>
      <c r="BE3886">
        <f t="shared" si="1496"/>
        <v>4.5199999999999997E-3</v>
      </c>
      <c r="BG3886" s="1">
        <v>40583</v>
      </c>
      <c r="BH3886">
        <v>0.96899999999999997</v>
      </c>
      <c r="BI3886">
        <f t="shared" si="1497"/>
        <v>9.689999999999999E-3</v>
      </c>
      <c r="BK3886" s="1">
        <v>42094</v>
      </c>
      <c r="BL3886">
        <v>2.3522500000000002</v>
      </c>
      <c r="BM3886">
        <f t="shared" si="1503"/>
        <v>2.3522500000000002E-2</v>
      </c>
      <c r="BP3886" s="1">
        <v>40451</v>
      </c>
      <c r="BQ3886">
        <v>141.6</v>
      </c>
      <c r="BR3886">
        <f t="shared" si="1498"/>
        <v>1.4159999999999999</v>
      </c>
      <c r="BT3886" s="1">
        <v>40480</v>
      </c>
      <c r="BU3886">
        <v>1.0449999999999999</v>
      </c>
      <c r="BV3886">
        <f t="shared" si="1499"/>
        <v>1.0449999999999999E-2</v>
      </c>
      <c r="BX3886" s="1">
        <v>40480</v>
      </c>
      <c r="BY3886">
        <v>1.2689999999999999</v>
      </c>
      <c r="BZ3886">
        <f t="shared" si="1500"/>
        <v>1.269E-2</v>
      </c>
      <c r="CB3886" s="1">
        <v>40583</v>
      </c>
      <c r="CC3886">
        <v>1.6279999999999999</v>
      </c>
      <c r="CD3886">
        <f t="shared" si="1501"/>
        <v>1.6279999999999999E-2</v>
      </c>
      <c r="CG3886" s="1"/>
    </row>
    <row r="3887" spans="1:85" x14ac:dyDescent="0.3">
      <c r="A3887" s="21">
        <f t="shared" si="1502"/>
        <v>51252</v>
      </c>
      <c r="B3887" s="18">
        <f t="shared" si="1486"/>
        <v>112.421875</v>
      </c>
      <c r="C3887">
        <f t="shared" si="1504"/>
        <v>115</v>
      </c>
      <c r="D3887">
        <f t="shared" ca="1" si="1489"/>
        <v>-14.566666666666666</v>
      </c>
      <c r="E3887">
        <f ca="1">IF(currency="USD",'Future et co'!F3887,IF(currency="EUR",'Future et co'!G3887,FALSE))</f>
        <v>3.6070000000000005E-2</v>
      </c>
      <c r="F3887">
        <f t="shared" ca="1" si="1490"/>
        <v>3.6070000000000005E-2</v>
      </c>
      <c r="G3887">
        <f t="shared" ca="1" si="1491"/>
        <v>2.0569999999999998E-2</v>
      </c>
      <c r="L3887">
        <f t="shared" ca="1" si="1492"/>
        <v>127.8</v>
      </c>
      <c r="M3887">
        <f t="shared" ca="1" si="1487"/>
        <v>3.6070000000000005E-2</v>
      </c>
      <c r="R3887">
        <f t="shared" ca="1" si="1493"/>
        <v>127.8</v>
      </c>
      <c r="S3887">
        <f t="shared" ca="1" si="1488"/>
        <v>3.6070000000000005E-2</v>
      </c>
      <c r="U3887" s="1"/>
      <c r="W3887" t="str">
        <f t="shared" si="1505"/>
        <v/>
      </c>
      <c r="Y3887" s="1"/>
      <c r="AA3887">
        <f t="shared" si="1506"/>
        <v>0</v>
      </c>
      <c r="AC3887" s="1"/>
      <c r="AE3887">
        <f t="shared" si="1507"/>
        <v>0</v>
      </c>
      <c r="AH3887" s="1"/>
      <c r="AI3887" s="17"/>
      <c r="AJ3887" s="25"/>
      <c r="AU3887" s="1">
        <v>40469</v>
      </c>
      <c r="AV3887">
        <v>0.155</v>
      </c>
      <c r="AW3887">
        <f t="shared" si="1494"/>
        <v>1.5499999999999999E-3</v>
      </c>
      <c r="AY3887" s="1">
        <v>40470</v>
      </c>
      <c r="AZ3887">
        <v>0.158</v>
      </c>
      <c r="BA3887">
        <f t="shared" si="1495"/>
        <v>1.58E-3</v>
      </c>
      <c r="BC3887" s="1">
        <v>40582</v>
      </c>
      <c r="BD3887">
        <v>0.47799999999999998</v>
      </c>
      <c r="BE3887">
        <f t="shared" si="1496"/>
        <v>4.7799999999999995E-3</v>
      </c>
      <c r="BG3887" s="1">
        <v>40582</v>
      </c>
      <c r="BH3887">
        <v>1.018</v>
      </c>
      <c r="BI3887">
        <f t="shared" si="1497"/>
        <v>1.018E-2</v>
      </c>
      <c r="BK3887" s="1">
        <v>42095</v>
      </c>
      <c r="BL3887">
        <v>2.3640500000000002</v>
      </c>
      <c r="BM3887">
        <f t="shared" si="1503"/>
        <v>2.3640500000000002E-2</v>
      </c>
      <c r="BP3887" s="1">
        <v>40450</v>
      </c>
      <c r="BQ3887">
        <v>142.01</v>
      </c>
      <c r="BR3887">
        <f t="shared" si="1498"/>
        <v>1.4200999999999999</v>
      </c>
      <c r="BT3887" s="1">
        <v>40479</v>
      </c>
      <c r="BU3887">
        <v>1.0449999999999999</v>
      </c>
      <c r="BV3887">
        <f t="shared" si="1499"/>
        <v>1.0449999999999999E-2</v>
      </c>
      <c r="BX3887" s="1">
        <v>40479</v>
      </c>
      <c r="BY3887">
        <v>1.2669999999999999</v>
      </c>
      <c r="BZ3887">
        <f t="shared" si="1500"/>
        <v>1.2669999999999999E-2</v>
      </c>
      <c r="CB3887" s="1">
        <v>40582</v>
      </c>
      <c r="CC3887">
        <v>1.6240000000000001</v>
      </c>
      <c r="CD3887">
        <f t="shared" si="1501"/>
        <v>1.6240000000000001E-2</v>
      </c>
      <c r="CG3887" s="1"/>
    </row>
    <row r="3888" spans="1:85" x14ac:dyDescent="0.3">
      <c r="A3888" s="21">
        <f t="shared" si="1502"/>
        <v>51253</v>
      </c>
      <c r="B3888" s="18">
        <f t="shared" si="1486"/>
        <v>112.421875</v>
      </c>
      <c r="C3888">
        <f t="shared" si="1504"/>
        <v>115</v>
      </c>
      <c r="D3888">
        <f t="shared" ca="1" si="1489"/>
        <v>-14.569444444444445</v>
      </c>
      <c r="E3888">
        <f ca="1">IF(currency="USD",'Future et co'!F3888,IF(currency="EUR",'Future et co'!G3888,FALSE))</f>
        <v>3.6070000000000005E-2</v>
      </c>
      <c r="F3888">
        <f t="shared" ca="1" si="1490"/>
        <v>3.6070000000000005E-2</v>
      </c>
      <c r="G3888">
        <f t="shared" ca="1" si="1491"/>
        <v>2.0569999999999998E-2</v>
      </c>
      <c r="L3888">
        <f t="shared" ca="1" si="1492"/>
        <v>127.8</v>
      </c>
      <c r="M3888">
        <f t="shared" ca="1" si="1487"/>
        <v>3.6070000000000005E-2</v>
      </c>
      <c r="R3888">
        <f t="shared" ca="1" si="1493"/>
        <v>127.8</v>
      </c>
      <c r="S3888">
        <f t="shared" ca="1" si="1488"/>
        <v>3.6070000000000005E-2</v>
      </c>
      <c r="U3888" s="1"/>
      <c r="W3888" t="str">
        <f t="shared" si="1505"/>
        <v/>
      </c>
      <c r="Y3888" s="1"/>
      <c r="AA3888">
        <f t="shared" si="1506"/>
        <v>0</v>
      </c>
      <c r="AC3888" s="1"/>
      <c r="AE3888">
        <f t="shared" si="1507"/>
        <v>0</v>
      </c>
      <c r="AH3888" s="1"/>
      <c r="AI3888" s="17"/>
      <c r="AJ3888" s="25"/>
      <c r="AU3888" s="1">
        <v>40466</v>
      </c>
      <c r="AV3888">
        <v>0.157</v>
      </c>
      <c r="AW3888">
        <f t="shared" si="1494"/>
        <v>1.57E-3</v>
      </c>
      <c r="AY3888" s="1">
        <v>40469</v>
      </c>
      <c r="AZ3888">
        <v>0.153</v>
      </c>
      <c r="BA3888">
        <f t="shared" si="1495"/>
        <v>1.5299999999999999E-3</v>
      </c>
      <c r="BC3888" s="1">
        <v>40581</v>
      </c>
      <c r="BD3888">
        <v>0.44900000000000001</v>
      </c>
      <c r="BE3888">
        <f t="shared" si="1496"/>
        <v>4.4900000000000001E-3</v>
      </c>
      <c r="BG3888" s="1">
        <v>40581</v>
      </c>
      <c r="BH3888">
        <v>0.95099999999999996</v>
      </c>
      <c r="BI3888">
        <f t="shared" si="1497"/>
        <v>9.5099999999999994E-3</v>
      </c>
      <c r="BK3888" s="1">
        <v>42096</v>
      </c>
      <c r="BL3888">
        <v>2.35527</v>
      </c>
      <c r="BM3888">
        <f t="shared" si="1503"/>
        <v>2.3552699999999999E-2</v>
      </c>
      <c r="BP3888" s="1">
        <v>40449</v>
      </c>
      <c r="BQ3888">
        <v>141.99</v>
      </c>
      <c r="BR3888">
        <f t="shared" si="1498"/>
        <v>1.4199000000000002</v>
      </c>
      <c r="BT3888" s="1">
        <v>40478</v>
      </c>
      <c r="BU3888">
        <v>1.0429999999999999</v>
      </c>
      <c r="BV3888">
        <f t="shared" si="1499"/>
        <v>1.043E-2</v>
      </c>
      <c r="BX3888" s="1">
        <v>40478</v>
      </c>
      <c r="BY3888">
        <v>1.2649999999999999</v>
      </c>
      <c r="BZ3888">
        <f t="shared" si="1500"/>
        <v>1.265E-2</v>
      </c>
      <c r="CB3888" s="1">
        <v>40581</v>
      </c>
      <c r="CC3888">
        <v>1.5760000000000001</v>
      </c>
      <c r="CD3888">
        <f t="shared" si="1501"/>
        <v>1.576E-2</v>
      </c>
      <c r="CG3888" s="1"/>
    </row>
    <row r="3889" spans="1:85" x14ac:dyDescent="0.3">
      <c r="A3889" s="21">
        <f t="shared" si="1502"/>
        <v>51256</v>
      </c>
      <c r="B3889" s="18">
        <f t="shared" si="1486"/>
        <v>112.421875</v>
      </c>
      <c r="C3889">
        <f t="shared" si="1504"/>
        <v>115</v>
      </c>
      <c r="D3889">
        <f t="shared" ca="1" si="1489"/>
        <v>-14.577777777777778</v>
      </c>
      <c r="E3889">
        <f ca="1">IF(currency="USD",'Future et co'!F3889,IF(currency="EUR",'Future et co'!G3889,FALSE))</f>
        <v>3.6070000000000005E-2</v>
      </c>
      <c r="F3889">
        <f t="shared" ca="1" si="1490"/>
        <v>3.6070000000000005E-2</v>
      </c>
      <c r="G3889">
        <f t="shared" ca="1" si="1491"/>
        <v>2.0569999999999998E-2</v>
      </c>
      <c r="L3889">
        <f t="shared" ca="1" si="1492"/>
        <v>127.8</v>
      </c>
      <c r="M3889">
        <f t="shared" ca="1" si="1487"/>
        <v>3.6070000000000005E-2</v>
      </c>
      <c r="R3889">
        <f t="shared" ca="1" si="1493"/>
        <v>127.8</v>
      </c>
      <c r="S3889">
        <f t="shared" ca="1" si="1488"/>
        <v>3.6070000000000005E-2</v>
      </c>
      <c r="U3889" s="1"/>
      <c r="W3889" t="str">
        <f t="shared" si="1505"/>
        <v/>
      </c>
      <c r="Y3889" s="1"/>
      <c r="AA3889">
        <f t="shared" si="1506"/>
        <v>0</v>
      </c>
      <c r="AC3889" s="1"/>
      <c r="AE3889">
        <f t="shared" si="1507"/>
        <v>0</v>
      </c>
      <c r="AH3889" s="1"/>
      <c r="AI3889" s="17"/>
      <c r="AJ3889" s="25"/>
      <c r="AU3889" s="1">
        <v>40465</v>
      </c>
      <c r="AV3889">
        <v>0.157</v>
      </c>
      <c r="AW3889">
        <f t="shared" si="1494"/>
        <v>1.57E-3</v>
      </c>
      <c r="AY3889" s="1">
        <v>40466</v>
      </c>
      <c r="AZ3889">
        <v>0.151</v>
      </c>
      <c r="BA3889">
        <f t="shared" si="1495"/>
        <v>1.5100000000000001E-3</v>
      </c>
      <c r="BC3889" s="1">
        <v>40578</v>
      </c>
      <c r="BD3889">
        <v>0.45500000000000002</v>
      </c>
      <c r="BE3889">
        <f t="shared" si="1496"/>
        <v>4.5500000000000002E-3</v>
      </c>
      <c r="BG3889" s="1">
        <v>40578</v>
      </c>
      <c r="BH3889">
        <v>0.93200000000000005</v>
      </c>
      <c r="BI3889">
        <f t="shared" si="1497"/>
        <v>9.3200000000000002E-3</v>
      </c>
      <c r="BK3889" s="1">
        <v>42097</v>
      </c>
      <c r="BL3889">
        <v>2.35528</v>
      </c>
      <c r="BM3889">
        <f t="shared" si="1503"/>
        <v>2.3552799999999999E-2</v>
      </c>
      <c r="BP3889" s="1">
        <v>40448</v>
      </c>
      <c r="BQ3889">
        <v>141.69</v>
      </c>
      <c r="BR3889">
        <f t="shared" si="1498"/>
        <v>1.4169</v>
      </c>
      <c r="BT3889" s="1">
        <v>40477</v>
      </c>
      <c r="BU3889">
        <v>1.0369999999999999</v>
      </c>
      <c r="BV3889">
        <f t="shared" si="1499"/>
        <v>1.0369999999999999E-2</v>
      </c>
      <c r="BX3889" s="1">
        <v>40477</v>
      </c>
      <c r="BY3889">
        <v>1.2589999999999999</v>
      </c>
      <c r="BZ3889">
        <f t="shared" si="1500"/>
        <v>1.2589999999999999E-2</v>
      </c>
      <c r="CB3889" s="1">
        <v>40578</v>
      </c>
      <c r="CC3889">
        <v>1.607</v>
      </c>
      <c r="CD3889">
        <f t="shared" si="1501"/>
        <v>1.6070000000000001E-2</v>
      </c>
      <c r="CG3889" s="1"/>
    </row>
    <row r="3890" spans="1:85" x14ac:dyDescent="0.3">
      <c r="A3890" s="21">
        <f t="shared" si="1502"/>
        <v>51257</v>
      </c>
      <c r="B3890" s="18">
        <f t="shared" si="1486"/>
        <v>112.421875</v>
      </c>
      <c r="C3890">
        <f t="shared" si="1504"/>
        <v>115</v>
      </c>
      <c r="D3890">
        <f t="shared" ca="1" si="1489"/>
        <v>-14.580555555555556</v>
      </c>
      <c r="E3890">
        <f ca="1">IF(currency="USD",'Future et co'!F3890,IF(currency="EUR",'Future et co'!G3890,FALSE))</f>
        <v>3.6070000000000005E-2</v>
      </c>
      <c r="F3890">
        <f t="shared" ca="1" si="1490"/>
        <v>3.6070000000000005E-2</v>
      </c>
      <c r="G3890">
        <f t="shared" ca="1" si="1491"/>
        <v>2.0569999999999998E-2</v>
      </c>
      <c r="L3890">
        <f t="shared" ca="1" si="1492"/>
        <v>127.8</v>
      </c>
      <c r="M3890">
        <f t="shared" ca="1" si="1487"/>
        <v>3.6070000000000005E-2</v>
      </c>
      <c r="R3890">
        <f t="shared" ca="1" si="1493"/>
        <v>127.8</v>
      </c>
      <c r="S3890">
        <f t="shared" ca="1" si="1488"/>
        <v>3.6070000000000005E-2</v>
      </c>
      <c r="U3890" s="1"/>
      <c r="W3890" t="str">
        <f t="shared" si="1505"/>
        <v/>
      </c>
      <c r="Y3890" s="1"/>
      <c r="AA3890">
        <f t="shared" si="1506"/>
        <v>0</v>
      </c>
      <c r="AC3890" s="1"/>
      <c r="AE3890">
        <f t="shared" si="1507"/>
        <v>0</v>
      </c>
      <c r="AH3890" s="1"/>
      <c r="AI3890" s="17"/>
      <c r="AJ3890" s="25"/>
      <c r="AU3890" s="1">
        <v>40464</v>
      </c>
      <c r="AV3890">
        <v>0.16300000000000001</v>
      </c>
      <c r="AW3890">
        <f t="shared" si="1494"/>
        <v>1.6300000000000002E-3</v>
      </c>
      <c r="AY3890" s="1">
        <v>40465</v>
      </c>
      <c r="AZ3890">
        <v>0.152</v>
      </c>
      <c r="BA3890">
        <f t="shared" si="1495"/>
        <v>1.5199999999999999E-3</v>
      </c>
      <c r="BC3890" s="1">
        <v>40577</v>
      </c>
      <c r="BD3890">
        <v>0.4425</v>
      </c>
      <c r="BE3890">
        <f t="shared" si="1496"/>
        <v>4.4250000000000001E-3</v>
      </c>
      <c r="BG3890" s="1">
        <v>40577</v>
      </c>
      <c r="BH3890">
        <v>0.88700000000000001</v>
      </c>
      <c r="BI3890">
        <f t="shared" si="1497"/>
        <v>8.8699999999999994E-3</v>
      </c>
      <c r="BK3890" s="1">
        <v>42100</v>
      </c>
      <c r="BL3890">
        <v>2.3374600000000001</v>
      </c>
      <c r="BM3890">
        <f t="shared" si="1503"/>
        <v>2.3374600000000002E-2</v>
      </c>
      <c r="BP3890" s="1">
        <v>40445</v>
      </c>
      <c r="BQ3890">
        <v>140.97999999999999</v>
      </c>
      <c r="BR3890">
        <f t="shared" si="1498"/>
        <v>1.4097999999999999</v>
      </c>
      <c r="BT3890" s="1">
        <v>40476</v>
      </c>
      <c r="BU3890">
        <v>1.032</v>
      </c>
      <c r="BV3890">
        <f t="shared" si="1499"/>
        <v>1.0320000000000001E-2</v>
      </c>
      <c r="BX3890" s="1">
        <v>40476</v>
      </c>
      <c r="BY3890">
        <v>1.2529999999999999</v>
      </c>
      <c r="BZ3890">
        <f t="shared" si="1500"/>
        <v>1.2529999999999999E-2</v>
      </c>
      <c r="CB3890" s="1">
        <v>40577</v>
      </c>
      <c r="CC3890">
        <v>1.5740000000000001</v>
      </c>
      <c r="CD3890">
        <f t="shared" si="1501"/>
        <v>1.5740000000000001E-2</v>
      </c>
      <c r="CG3890" s="1"/>
    </row>
    <row r="3891" spans="1:85" x14ac:dyDescent="0.3">
      <c r="A3891" s="21">
        <f t="shared" si="1502"/>
        <v>51258</v>
      </c>
      <c r="B3891" s="18">
        <f t="shared" si="1486"/>
        <v>112.421875</v>
      </c>
      <c r="C3891">
        <f t="shared" si="1504"/>
        <v>115</v>
      </c>
      <c r="D3891">
        <f t="shared" ca="1" si="1489"/>
        <v>-14.583333333333334</v>
      </c>
      <c r="E3891">
        <f ca="1">IF(currency="USD",'Future et co'!F3891,IF(currency="EUR",'Future et co'!G3891,FALSE))</f>
        <v>3.6070000000000005E-2</v>
      </c>
      <c r="F3891">
        <f t="shared" ca="1" si="1490"/>
        <v>3.6070000000000005E-2</v>
      </c>
      <c r="G3891">
        <f t="shared" ca="1" si="1491"/>
        <v>2.0569999999999998E-2</v>
      </c>
      <c r="L3891">
        <f t="shared" ca="1" si="1492"/>
        <v>127.8</v>
      </c>
      <c r="M3891">
        <f t="shared" ca="1" si="1487"/>
        <v>3.6070000000000005E-2</v>
      </c>
      <c r="R3891">
        <f t="shared" ca="1" si="1493"/>
        <v>127.8</v>
      </c>
      <c r="S3891">
        <f t="shared" ca="1" si="1488"/>
        <v>3.6070000000000005E-2</v>
      </c>
      <c r="U3891" s="1"/>
      <c r="W3891" t="str">
        <f t="shared" si="1505"/>
        <v/>
      </c>
      <c r="Y3891" s="1"/>
      <c r="AA3891">
        <f t="shared" si="1506"/>
        <v>0</v>
      </c>
      <c r="AC3891" s="1"/>
      <c r="AE3891">
        <f t="shared" si="1507"/>
        <v>0</v>
      </c>
      <c r="AH3891" s="1"/>
      <c r="AI3891" s="17"/>
      <c r="AJ3891" s="25"/>
      <c r="AU3891" s="1">
        <v>40463</v>
      </c>
      <c r="AV3891">
        <v>0.153</v>
      </c>
      <c r="AW3891">
        <f t="shared" si="1494"/>
        <v>1.5299999999999999E-3</v>
      </c>
      <c r="AY3891" s="1">
        <v>40464</v>
      </c>
      <c r="AZ3891">
        <v>0.153</v>
      </c>
      <c r="BA3891">
        <f t="shared" si="1495"/>
        <v>1.5299999999999999E-3</v>
      </c>
      <c r="BC3891" s="1">
        <v>40576</v>
      </c>
      <c r="BD3891">
        <v>0.44900000000000001</v>
      </c>
      <c r="BE3891">
        <f t="shared" si="1496"/>
        <v>4.4900000000000001E-3</v>
      </c>
      <c r="BG3891" s="1">
        <v>40576</v>
      </c>
      <c r="BH3891">
        <v>0.84399999999999997</v>
      </c>
      <c r="BI3891">
        <f t="shared" si="1497"/>
        <v>8.4399999999999996E-3</v>
      </c>
      <c r="BK3891" s="1">
        <v>42101</v>
      </c>
      <c r="BL3891">
        <v>2.3430499999999999</v>
      </c>
      <c r="BM3891">
        <f t="shared" si="1503"/>
        <v>2.34305E-2</v>
      </c>
      <c r="BP3891" s="1">
        <v>40444</v>
      </c>
      <c r="BQ3891">
        <v>141.56</v>
      </c>
      <c r="BR3891">
        <f t="shared" si="1498"/>
        <v>1.4156</v>
      </c>
      <c r="BT3891" s="1">
        <v>40473</v>
      </c>
      <c r="BU3891">
        <v>1.0289999999999999</v>
      </c>
      <c r="BV3891">
        <f t="shared" si="1499"/>
        <v>1.0289999999999999E-2</v>
      </c>
      <c r="BX3891" s="1">
        <v>40473</v>
      </c>
      <c r="BY3891">
        <v>1.25</v>
      </c>
      <c r="BZ3891">
        <f t="shared" si="1500"/>
        <v>1.2500000000000001E-2</v>
      </c>
      <c r="CB3891" s="1">
        <v>40576</v>
      </c>
      <c r="CC3891">
        <v>1.6240000000000001</v>
      </c>
      <c r="CD3891">
        <f t="shared" si="1501"/>
        <v>1.6240000000000001E-2</v>
      </c>
      <c r="CG3891" s="1"/>
    </row>
    <row r="3892" spans="1:85" x14ac:dyDescent="0.3">
      <c r="A3892" s="21">
        <f t="shared" si="1502"/>
        <v>51259</v>
      </c>
      <c r="B3892" s="18">
        <f t="shared" si="1486"/>
        <v>112.421875</v>
      </c>
      <c r="C3892">
        <f t="shared" si="1504"/>
        <v>115</v>
      </c>
      <c r="D3892">
        <f t="shared" ca="1" si="1489"/>
        <v>-14.58611111111111</v>
      </c>
      <c r="E3892">
        <f ca="1">IF(currency="USD",'Future et co'!F3892,IF(currency="EUR",'Future et co'!G3892,FALSE))</f>
        <v>3.6070000000000005E-2</v>
      </c>
      <c r="F3892">
        <f t="shared" ca="1" si="1490"/>
        <v>3.6070000000000005E-2</v>
      </c>
      <c r="G3892">
        <f t="shared" ca="1" si="1491"/>
        <v>2.0569999999999998E-2</v>
      </c>
      <c r="L3892">
        <f t="shared" ca="1" si="1492"/>
        <v>127.8</v>
      </c>
      <c r="M3892">
        <f t="shared" ca="1" si="1487"/>
        <v>3.6070000000000005E-2</v>
      </c>
      <c r="R3892">
        <f t="shared" ca="1" si="1493"/>
        <v>127.8</v>
      </c>
      <c r="S3892">
        <f t="shared" ca="1" si="1488"/>
        <v>3.6070000000000005E-2</v>
      </c>
      <c r="U3892" s="1"/>
      <c r="W3892" t="str">
        <f t="shared" si="1505"/>
        <v/>
      </c>
      <c r="Y3892" s="1"/>
      <c r="AA3892">
        <f t="shared" si="1506"/>
        <v>0</v>
      </c>
      <c r="AC3892" s="1"/>
      <c r="AE3892">
        <f t="shared" si="1507"/>
        <v>0</v>
      </c>
      <c r="AH3892" s="1"/>
      <c r="AI3892" s="17"/>
      <c r="AJ3892" s="25"/>
      <c r="AU3892" s="1">
        <v>40462</v>
      </c>
      <c r="AV3892">
        <v>0.154</v>
      </c>
      <c r="AW3892">
        <f t="shared" si="1494"/>
        <v>1.5399999999999999E-3</v>
      </c>
      <c r="AY3892" s="1">
        <v>40463</v>
      </c>
      <c r="AZ3892">
        <v>0.156</v>
      </c>
      <c r="BA3892">
        <f t="shared" si="1495"/>
        <v>1.56E-3</v>
      </c>
      <c r="BC3892" s="1">
        <v>40575</v>
      </c>
      <c r="BD3892">
        <v>0.436</v>
      </c>
      <c r="BE3892">
        <f t="shared" si="1496"/>
        <v>4.3600000000000002E-3</v>
      </c>
      <c r="BG3892" s="1">
        <v>40575</v>
      </c>
      <c r="BH3892">
        <v>0.81699999999999995</v>
      </c>
      <c r="BI3892">
        <f t="shared" si="1497"/>
        <v>8.1700000000000002E-3</v>
      </c>
      <c r="BK3892" s="1">
        <v>42102</v>
      </c>
      <c r="BL3892">
        <v>2.3418399999999999</v>
      </c>
      <c r="BM3892">
        <f t="shared" si="1503"/>
        <v>2.3418399999999999E-2</v>
      </c>
      <c r="BP3892" s="1">
        <v>40443</v>
      </c>
      <c r="BQ3892">
        <v>140.87</v>
      </c>
      <c r="BR3892">
        <f t="shared" si="1498"/>
        <v>1.4087000000000001</v>
      </c>
      <c r="BT3892" s="1">
        <v>40472</v>
      </c>
      <c r="BU3892">
        <v>1.0249999999999999</v>
      </c>
      <c r="BV3892">
        <f t="shared" si="1499"/>
        <v>1.0249999999999999E-2</v>
      </c>
      <c r="BX3892" s="1">
        <v>40472</v>
      </c>
      <c r="BY3892">
        <v>1.246</v>
      </c>
      <c r="BZ3892">
        <f t="shared" si="1500"/>
        <v>1.2460000000000001E-2</v>
      </c>
      <c r="CB3892" s="1">
        <v>40575</v>
      </c>
      <c r="CC3892">
        <v>1.595</v>
      </c>
      <c r="CD3892">
        <f t="shared" si="1501"/>
        <v>1.5949999999999999E-2</v>
      </c>
      <c r="CG3892" s="1"/>
    </row>
    <row r="3893" spans="1:85" x14ac:dyDescent="0.3">
      <c r="A3893" s="21">
        <f t="shared" si="1502"/>
        <v>51260</v>
      </c>
      <c r="B3893" s="18">
        <f t="shared" si="1486"/>
        <v>112.421875</v>
      </c>
      <c r="C3893">
        <f t="shared" si="1504"/>
        <v>115</v>
      </c>
      <c r="D3893">
        <f t="shared" ca="1" si="1489"/>
        <v>-14.588888888888889</v>
      </c>
      <c r="E3893">
        <f ca="1">IF(currency="USD",'Future et co'!F3893,IF(currency="EUR",'Future et co'!G3893,FALSE))</f>
        <v>3.6070000000000005E-2</v>
      </c>
      <c r="F3893">
        <f t="shared" ca="1" si="1490"/>
        <v>3.6070000000000005E-2</v>
      </c>
      <c r="G3893">
        <f t="shared" ca="1" si="1491"/>
        <v>2.0569999999999998E-2</v>
      </c>
      <c r="L3893">
        <f t="shared" ca="1" si="1492"/>
        <v>127.8</v>
      </c>
      <c r="M3893">
        <f t="shared" ca="1" si="1487"/>
        <v>3.6070000000000005E-2</v>
      </c>
      <c r="R3893">
        <f t="shared" ca="1" si="1493"/>
        <v>127.8</v>
      </c>
      <c r="S3893">
        <f t="shared" ca="1" si="1488"/>
        <v>3.6070000000000005E-2</v>
      </c>
      <c r="U3893" s="1"/>
      <c r="W3893" t="str">
        <f t="shared" si="1505"/>
        <v/>
      </c>
      <c r="Y3893" s="1"/>
      <c r="AA3893">
        <f t="shared" si="1506"/>
        <v>0</v>
      </c>
      <c r="AC3893" s="1"/>
      <c r="AE3893">
        <f t="shared" si="1507"/>
        <v>0</v>
      </c>
      <c r="AH3893" s="1"/>
      <c r="AI3893" s="17"/>
      <c r="AJ3893" s="25"/>
      <c r="AU3893" s="1">
        <v>40459</v>
      </c>
      <c r="AV3893">
        <v>0.154</v>
      </c>
      <c r="AW3893">
        <f t="shared" si="1494"/>
        <v>1.5399999999999999E-3</v>
      </c>
      <c r="AY3893" s="1">
        <v>40462</v>
      </c>
      <c r="AZ3893">
        <v>0.15</v>
      </c>
      <c r="BA3893">
        <f t="shared" si="1495"/>
        <v>1.5E-3</v>
      </c>
      <c r="BC3893" s="1">
        <v>40574</v>
      </c>
      <c r="BD3893">
        <v>0.42399999999999999</v>
      </c>
      <c r="BE3893">
        <f t="shared" si="1496"/>
        <v>4.2399999999999998E-3</v>
      </c>
      <c r="BG3893" s="1">
        <v>40574</v>
      </c>
      <c r="BH3893">
        <v>0.78</v>
      </c>
      <c r="BI3893">
        <f t="shared" si="1497"/>
        <v>7.8000000000000005E-3</v>
      </c>
      <c r="BK3893" s="1">
        <v>42103</v>
      </c>
      <c r="BL3893">
        <v>2.3295699999999999</v>
      </c>
      <c r="BM3893">
        <f t="shared" si="1503"/>
        <v>2.3295699999999999E-2</v>
      </c>
      <c r="BP3893" s="1">
        <v>40442</v>
      </c>
      <c r="BQ3893">
        <v>139.68</v>
      </c>
      <c r="BR3893">
        <f t="shared" si="1498"/>
        <v>1.3968</v>
      </c>
      <c r="BT3893" s="1">
        <v>40471</v>
      </c>
      <c r="BU3893">
        <v>1.016</v>
      </c>
      <c r="BV3893">
        <f t="shared" si="1499"/>
        <v>1.0160000000000001E-2</v>
      </c>
      <c r="BX3893" s="1">
        <v>40471</v>
      </c>
      <c r="BY3893">
        <v>1.2390000000000001</v>
      </c>
      <c r="BZ3893">
        <f t="shared" si="1500"/>
        <v>1.2390000000000002E-2</v>
      </c>
      <c r="CB3893" s="1">
        <v>40574</v>
      </c>
      <c r="CC3893">
        <v>1.5720000000000001</v>
      </c>
      <c r="CD3893">
        <f t="shared" si="1501"/>
        <v>1.5720000000000001E-2</v>
      </c>
      <c r="CG3893" s="1"/>
    </row>
    <row r="3894" spans="1:85" x14ac:dyDescent="0.3">
      <c r="A3894" s="21">
        <f t="shared" si="1502"/>
        <v>51263</v>
      </c>
      <c r="B3894" s="18">
        <f t="shared" si="1486"/>
        <v>112.421875</v>
      </c>
      <c r="C3894">
        <f t="shared" si="1504"/>
        <v>115</v>
      </c>
      <c r="D3894">
        <f t="shared" ca="1" si="1489"/>
        <v>-14.597222222222221</v>
      </c>
      <c r="E3894">
        <f ca="1">IF(currency="USD",'Future et co'!F3894,IF(currency="EUR",'Future et co'!G3894,FALSE))</f>
        <v>3.6070000000000005E-2</v>
      </c>
      <c r="F3894">
        <f t="shared" ca="1" si="1490"/>
        <v>3.6070000000000005E-2</v>
      </c>
      <c r="G3894">
        <f t="shared" ca="1" si="1491"/>
        <v>2.0569999999999998E-2</v>
      </c>
      <c r="L3894">
        <f t="shared" ca="1" si="1492"/>
        <v>127.8</v>
      </c>
      <c r="M3894">
        <f t="shared" ca="1" si="1487"/>
        <v>3.6070000000000005E-2</v>
      </c>
      <c r="R3894">
        <f t="shared" ca="1" si="1493"/>
        <v>127.8</v>
      </c>
      <c r="S3894">
        <f t="shared" ca="1" si="1488"/>
        <v>3.6070000000000005E-2</v>
      </c>
      <c r="U3894" s="1"/>
      <c r="W3894" t="str">
        <f t="shared" si="1505"/>
        <v/>
      </c>
      <c r="Y3894" s="1"/>
      <c r="AA3894">
        <f t="shared" si="1506"/>
        <v>0</v>
      </c>
      <c r="AC3894" s="1"/>
      <c r="AE3894">
        <f t="shared" si="1507"/>
        <v>0</v>
      </c>
      <c r="AH3894" s="1"/>
      <c r="AI3894" s="17"/>
      <c r="AJ3894" s="25"/>
      <c r="AU3894" s="1">
        <v>40458</v>
      </c>
      <c r="AV3894">
        <v>0.14249999999999999</v>
      </c>
      <c r="AW3894">
        <f t="shared" si="1494"/>
        <v>1.4249999999999998E-3</v>
      </c>
      <c r="AY3894" s="1">
        <v>40459</v>
      </c>
      <c r="AZ3894">
        <v>0.13750000000000001</v>
      </c>
      <c r="BA3894">
        <f t="shared" si="1495"/>
        <v>1.3750000000000001E-3</v>
      </c>
      <c r="BC3894" s="1">
        <v>40571</v>
      </c>
      <c r="BD3894">
        <v>0.40500000000000003</v>
      </c>
      <c r="BE3894">
        <f t="shared" si="1496"/>
        <v>4.0500000000000006E-3</v>
      </c>
      <c r="BG3894" s="1">
        <v>40571</v>
      </c>
      <c r="BH3894">
        <v>0.75800000000000001</v>
      </c>
      <c r="BI3894">
        <f t="shared" si="1497"/>
        <v>7.5799999999999999E-3</v>
      </c>
      <c r="BK3894" s="1">
        <v>42104</v>
      </c>
      <c r="BL3894">
        <v>2.3170199999999999</v>
      </c>
      <c r="BM3894">
        <f t="shared" si="1503"/>
        <v>2.3170199999999998E-2</v>
      </c>
      <c r="BP3894" s="1">
        <v>40441</v>
      </c>
      <c r="BQ3894">
        <v>139.4</v>
      </c>
      <c r="BR3894">
        <f t="shared" si="1498"/>
        <v>1.3940000000000001</v>
      </c>
      <c r="BT3894" s="1">
        <v>40470</v>
      </c>
      <c r="BU3894">
        <v>1.008</v>
      </c>
      <c r="BV3894">
        <f t="shared" si="1499"/>
        <v>1.008E-2</v>
      </c>
      <c r="BX3894" s="1">
        <v>40470</v>
      </c>
      <c r="BY3894">
        <v>1.2310000000000001</v>
      </c>
      <c r="BZ3894">
        <f t="shared" si="1500"/>
        <v>1.2310000000000001E-2</v>
      </c>
      <c r="CB3894" s="1">
        <v>40571</v>
      </c>
      <c r="CC3894">
        <v>1.554</v>
      </c>
      <c r="CD3894">
        <f t="shared" si="1501"/>
        <v>1.554E-2</v>
      </c>
      <c r="CG3894" s="1"/>
    </row>
    <row r="3895" spans="1:85" x14ac:dyDescent="0.3">
      <c r="A3895" s="21">
        <f t="shared" si="1502"/>
        <v>51264</v>
      </c>
      <c r="B3895" s="18">
        <f t="shared" si="1486"/>
        <v>112.421875</v>
      </c>
      <c r="C3895">
        <f t="shared" si="1504"/>
        <v>115</v>
      </c>
      <c r="D3895">
        <f t="shared" ca="1" si="1489"/>
        <v>-14.6</v>
      </c>
      <c r="E3895">
        <f ca="1">IF(currency="USD",'Future et co'!F3895,IF(currency="EUR",'Future et co'!G3895,FALSE))</f>
        <v>3.6070000000000005E-2</v>
      </c>
      <c r="F3895">
        <f t="shared" ca="1" si="1490"/>
        <v>3.6070000000000005E-2</v>
      </c>
      <c r="G3895">
        <f t="shared" ca="1" si="1491"/>
        <v>2.0569999999999998E-2</v>
      </c>
      <c r="L3895">
        <f t="shared" ca="1" si="1492"/>
        <v>127.8</v>
      </c>
      <c r="M3895">
        <f t="shared" ca="1" si="1487"/>
        <v>3.6070000000000005E-2</v>
      </c>
      <c r="R3895">
        <f t="shared" ca="1" si="1493"/>
        <v>127.8</v>
      </c>
      <c r="S3895">
        <f t="shared" ca="1" si="1488"/>
        <v>3.6070000000000005E-2</v>
      </c>
      <c r="U3895" s="1"/>
      <c r="W3895" t="str">
        <f t="shared" si="1505"/>
        <v/>
      </c>
      <c r="Y3895" s="1"/>
      <c r="AA3895">
        <f t="shared" si="1506"/>
        <v>0</v>
      </c>
      <c r="AC3895" s="1"/>
      <c r="AE3895">
        <f t="shared" si="1507"/>
        <v>0</v>
      </c>
      <c r="AH3895" s="1"/>
      <c r="AI3895" s="17"/>
      <c r="AJ3895" s="25"/>
      <c r="AU3895" s="1">
        <v>40457</v>
      </c>
      <c r="AV3895">
        <v>0.16</v>
      </c>
      <c r="AW3895">
        <f t="shared" si="1494"/>
        <v>1.6000000000000001E-3</v>
      </c>
      <c r="AY3895" s="1">
        <v>40458</v>
      </c>
      <c r="AZ3895">
        <v>0.16500000000000001</v>
      </c>
      <c r="BA3895">
        <f t="shared" si="1495"/>
        <v>1.65E-3</v>
      </c>
      <c r="BC3895" s="1">
        <v>40570</v>
      </c>
      <c r="BD3895">
        <v>0.41499999999999998</v>
      </c>
      <c r="BE3895">
        <f t="shared" si="1496"/>
        <v>4.15E-3</v>
      </c>
      <c r="BG3895" s="1">
        <v>40570</v>
      </c>
      <c r="BH3895">
        <v>0.76249999999999996</v>
      </c>
      <c r="BI3895">
        <f t="shared" si="1497"/>
        <v>7.6249999999999998E-3</v>
      </c>
      <c r="BK3895" s="1">
        <v>42107</v>
      </c>
      <c r="BL3895">
        <v>2.3309099999999998</v>
      </c>
      <c r="BM3895">
        <f t="shared" si="1503"/>
        <v>2.3309099999999999E-2</v>
      </c>
      <c r="BP3895" s="1">
        <v>40438</v>
      </c>
      <c r="BQ3895">
        <v>139.81</v>
      </c>
      <c r="BR3895">
        <f t="shared" si="1498"/>
        <v>1.3981000000000001</v>
      </c>
      <c r="BT3895" s="1">
        <v>40469</v>
      </c>
      <c r="BU3895">
        <v>1</v>
      </c>
      <c r="BV3895">
        <f t="shared" si="1499"/>
        <v>0.01</v>
      </c>
      <c r="BX3895" s="1">
        <v>40469</v>
      </c>
      <c r="BY3895">
        <v>1.2230000000000001</v>
      </c>
      <c r="BZ3895">
        <f t="shared" si="1500"/>
        <v>1.2230000000000001E-2</v>
      </c>
      <c r="CB3895" s="1">
        <v>40570</v>
      </c>
      <c r="CC3895">
        <v>1.5429999999999999</v>
      </c>
      <c r="CD3895">
        <f t="shared" si="1501"/>
        <v>1.5429999999999999E-2</v>
      </c>
      <c r="CG3895" s="1"/>
    </row>
    <row r="3896" spans="1:85" x14ac:dyDescent="0.3">
      <c r="A3896" s="21">
        <f t="shared" si="1502"/>
        <v>51265</v>
      </c>
      <c r="B3896" s="18">
        <f t="shared" si="1486"/>
        <v>112.421875</v>
      </c>
      <c r="C3896">
        <f t="shared" si="1504"/>
        <v>115</v>
      </c>
      <c r="D3896">
        <f t="shared" ca="1" si="1489"/>
        <v>-14.602777777777778</v>
      </c>
      <c r="E3896">
        <f ca="1">IF(currency="USD",'Future et co'!F3896,IF(currency="EUR",'Future et co'!G3896,FALSE))</f>
        <v>3.6070000000000005E-2</v>
      </c>
      <c r="F3896">
        <f t="shared" ca="1" si="1490"/>
        <v>3.6070000000000005E-2</v>
      </c>
      <c r="G3896">
        <f t="shared" ca="1" si="1491"/>
        <v>2.0569999999999998E-2</v>
      </c>
      <c r="L3896">
        <f t="shared" ca="1" si="1492"/>
        <v>127.8</v>
      </c>
      <c r="M3896">
        <f t="shared" ca="1" si="1487"/>
        <v>3.6070000000000005E-2</v>
      </c>
      <c r="R3896">
        <f t="shared" ca="1" si="1493"/>
        <v>127.8</v>
      </c>
      <c r="S3896">
        <f t="shared" ca="1" si="1488"/>
        <v>3.6070000000000005E-2</v>
      </c>
      <c r="U3896" s="1"/>
      <c r="W3896" t="str">
        <f t="shared" si="1505"/>
        <v/>
      </c>
      <c r="Y3896" s="1"/>
      <c r="AA3896">
        <f t="shared" si="1506"/>
        <v>0</v>
      </c>
      <c r="AC3896" s="1"/>
      <c r="AE3896">
        <f t="shared" si="1507"/>
        <v>0</v>
      </c>
      <c r="AH3896" s="1"/>
      <c r="AI3896" s="17"/>
      <c r="AJ3896" s="25"/>
      <c r="AU3896" s="1">
        <v>40456</v>
      </c>
      <c r="AV3896">
        <v>0.16300000000000001</v>
      </c>
      <c r="AW3896">
        <f t="shared" si="1494"/>
        <v>1.6300000000000002E-3</v>
      </c>
      <c r="AY3896" s="1">
        <v>40457</v>
      </c>
      <c r="AZ3896">
        <v>0.153</v>
      </c>
      <c r="BA3896">
        <f t="shared" si="1495"/>
        <v>1.5299999999999999E-3</v>
      </c>
      <c r="BC3896" s="1">
        <v>40569</v>
      </c>
      <c r="BD3896">
        <v>0.435</v>
      </c>
      <c r="BE3896">
        <f t="shared" si="1496"/>
        <v>4.3499999999999997E-3</v>
      </c>
      <c r="BG3896" s="1">
        <v>40569</v>
      </c>
      <c r="BH3896">
        <v>0.80700000000000005</v>
      </c>
      <c r="BI3896">
        <f t="shared" si="1497"/>
        <v>8.0700000000000008E-3</v>
      </c>
      <c r="BK3896" s="1">
        <v>42108</v>
      </c>
      <c r="BL3896">
        <v>2.3265099999999999</v>
      </c>
      <c r="BM3896">
        <f t="shared" si="1503"/>
        <v>2.3265099999999997E-2</v>
      </c>
      <c r="BP3896" s="1">
        <v>40437</v>
      </c>
      <c r="BQ3896">
        <v>139.38999999999999</v>
      </c>
      <c r="BR3896">
        <f t="shared" si="1498"/>
        <v>1.3938999999999999</v>
      </c>
      <c r="BT3896" s="1">
        <v>40466</v>
      </c>
      <c r="BU3896">
        <v>0.99299999999999999</v>
      </c>
      <c r="BV3896">
        <f t="shared" si="1499"/>
        <v>9.9299999999999996E-3</v>
      </c>
      <c r="BX3896" s="1">
        <v>40466</v>
      </c>
      <c r="BY3896">
        <v>1.216</v>
      </c>
      <c r="BZ3896">
        <f t="shared" si="1500"/>
        <v>1.2159999999999999E-2</v>
      </c>
      <c r="CB3896" s="1">
        <v>40569</v>
      </c>
      <c r="CC3896">
        <v>1.5109999999999999</v>
      </c>
      <c r="CD3896">
        <f t="shared" si="1501"/>
        <v>1.5109999999999998E-2</v>
      </c>
      <c r="CG3896" s="1"/>
    </row>
    <row r="3897" spans="1:85" x14ac:dyDescent="0.3">
      <c r="A3897" s="21">
        <f t="shared" si="1502"/>
        <v>51266</v>
      </c>
      <c r="B3897" s="18">
        <f t="shared" si="1486"/>
        <v>112.421875</v>
      </c>
      <c r="C3897">
        <f t="shared" si="1504"/>
        <v>115</v>
      </c>
      <c r="D3897">
        <f t="shared" ca="1" si="1489"/>
        <v>-14.605555555555556</v>
      </c>
      <c r="E3897">
        <f ca="1">IF(currency="USD",'Future et co'!F3897,IF(currency="EUR",'Future et co'!G3897,FALSE))</f>
        <v>3.6070000000000005E-2</v>
      </c>
      <c r="F3897">
        <f t="shared" ca="1" si="1490"/>
        <v>3.6070000000000005E-2</v>
      </c>
      <c r="G3897">
        <f t="shared" ca="1" si="1491"/>
        <v>2.0569999999999998E-2</v>
      </c>
      <c r="L3897">
        <f t="shared" ca="1" si="1492"/>
        <v>127.8</v>
      </c>
      <c r="M3897">
        <f t="shared" ca="1" si="1487"/>
        <v>3.6070000000000005E-2</v>
      </c>
      <c r="R3897">
        <f t="shared" ca="1" si="1493"/>
        <v>127.8</v>
      </c>
      <c r="S3897">
        <f t="shared" ca="1" si="1488"/>
        <v>3.6070000000000005E-2</v>
      </c>
      <c r="U3897" s="1"/>
      <c r="W3897" t="str">
        <f t="shared" si="1505"/>
        <v/>
      </c>
      <c r="AH3897" s="1"/>
      <c r="AI3897" s="17"/>
      <c r="AJ3897" s="25"/>
      <c r="AU3897" s="1">
        <v>40455</v>
      </c>
      <c r="AV3897">
        <v>0.16500000000000001</v>
      </c>
      <c r="AW3897">
        <f t="shared" si="1494"/>
        <v>1.65E-3</v>
      </c>
      <c r="AY3897" s="1">
        <v>40456</v>
      </c>
      <c r="AZ3897">
        <v>0.17249999999999999</v>
      </c>
      <c r="BA3897">
        <f t="shared" si="1495"/>
        <v>1.725E-3</v>
      </c>
      <c r="BC3897" s="1">
        <v>40568</v>
      </c>
      <c r="BD3897">
        <v>0.42599999999999999</v>
      </c>
      <c r="BE3897">
        <f t="shared" si="1496"/>
        <v>4.2599999999999999E-3</v>
      </c>
      <c r="BG3897" s="1">
        <v>40568</v>
      </c>
      <c r="BH3897">
        <v>0.79400000000000004</v>
      </c>
      <c r="BI3897">
        <f t="shared" si="1497"/>
        <v>7.9400000000000009E-3</v>
      </c>
      <c r="BK3897" s="1">
        <v>42109</v>
      </c>
      <c r="BL3897">
        <v>2.3153000000000001</v>
      </c>
      <c r="BM3897">
        <f t="shared" si="1503"/>
        <v>2.3153E-2</v>
      </c>
      <c r="BP3897" s="1">
        <v>40436</v>
      </c>
      <c r="BQ3897">
        <v>140.18</v>
      </c>
      <c r="BR3897">
        <f t="shared" si="1498"/>
        <v>1.4018000000000002</v>
      </c>
      <c r="BT3897" s="1">
        <v>40465</v>
      </c>
      <c r="BU3897">
        <v>0.98699999999999999</v>
      </c>
      <c r="BV3897">
        <f t="shared" si="1499"/>
        <v>9.8700000000000003E-3</v>
      </c>
      <c r="BX3897" s="1">
        <v>40465</v>
      </c>
      <c r="BY3897">
        <v>1.2110000000000001</v>
      </c>
      <c r="BZ3897">
        <f t="shared" si="1500"/>
        <v>1.2110000000000001E-2</v>
      </c>
      <c r="CB3897" s="1">
        <v>40568</v>
      </c>
      <c r="CC3897">
        <v>1.4770000000000001</v>
      </c>
      <c r="CD3897">
        <f t="shared" si="1501"/>
        <v>1.477E-2</v>
      </c>
      <c r="CG3897" s="1"/>
    </row>
    <row r="3898" spans="1:85" x14ac:dyDescent="0.3">
      <c r="A3898" s="21">
        <f t="shared" si="1502"/>
        <v>51267</v>
      </c>
      <c r="B3898" s="18">
        <f t="shared" si="1486"/>
        <v>112.421875</v>
      </c>
      <c r="C3898">
        <f t="shared" si="1504"/>
        <v>115</v>
      </c>
      <c r="D3898">
        <f t="shared" ca="1" si="1489"/>
        <v>-14.608333333333333</v>
      </c>
      <c r="E3898">
        <f ca="1">IF(currency="USD",'Future et co'!F3898,IF(currency="EUR",'Future et co'!G3898,FALSE))</f>
        <v>3.6070000000000005E-2</v>
      </c>
      <c r="F3898">
        <f t="shared" ca="1" si="1490"/>
        <v>3.6070000000000005E-2</v>
      </c>
      <c r="G3898">
        <f t="shared" ca="1" si="1491"/>
        <v>2.0569999999999998E-2</v>
      </c>
      <c r="L3898">
        <f t="shared" ca="1" si="1492"/>
        <v>127.8</v>
      </c>
      <c r="M3898">
        <f t="shared" ca="1" si="1487"/>
        <v>3.6070000000000005E-2</v>
      </c>
      <c r="R3898">
        <f t="shared" ca="1" si="1493"/>
        <v>127.8</v>
      </c>
      <c r="S3898">
        <f t="shared" ca="1" si="1488"/>
        <v>3.6070000000000005E-2</v>
      </c>
      <c r="U3898" s="1"/>
      <c r="W3898" t="str">
        <f t="shared" si="1505"/>
        <v/>
      </c>
      <c r="AH3898" s="1"/>
      <c r="AI3898" s="17"/>
      <c r="AJ3898" s="25"/>
      <c r="AU3898" s="1">
        <v>40452</v>
      </c>
      <c r="AV3898">
        <v>0.16900000000000001</v>
      </c>
      <c r="AW3898">
        <f t="shared" si="1494"/>
        <v>1.6900000000000001E-3</v>
      </c>
      <c r="AY3898" s="1">
        <v>40455</v>
      </c>
      <c r="AZ3898">
        <v>0.16200000000000001</v>
      </c>
      <c r="BA3898">
        <f t="shared" si="1495"/>
        <v>1.6200000000000001E-3</v>
      </c>
      <c r="BC3898" s="1">
        <v>40567</v>
      </c>
      <c r="BD3898">
        <v>0.435</v>
      </c>
      <c r="BE3898">
        <f t="shared" si="1496"/>
        <v>4.3499999999999997E-3</v>
      </c>
      <c r="BG3898" s="1">
        <v>40567</v>
      </c>
      <c r="BH3898">
        <v>0.80700000000000005</v>
      </c>
      <c r="BI3898">
        <f t="shared" si="1497"/>
        <v>8.0700000000000008E-3</v>
      </c>
      <c r="BK3898" s="1">
        <v>42110</v>
      </c>
      <c r="BL3898">
        <v>2.3184800000000001</v>
      </c>
      <c r="BM3898">
        <f t="shared" si="1503"/>
        <v>2.3184800000000002E-2</v>
      </c>
      <c r="BP3898" s="1">
        <v>40435</v>
      </c>
      <c r="BQ3898">
        <v>140.61000000000001</v>
      </c>
      <c r="BR3898">
        <f t="shared" si="1498"/>
        <v>1.4061000000000001</v>
      </c>
      <c r="BT3898" s="1">
        <v>40464</v>
      </c>
      <c r="BU3898">
        <v>0.98499999999999999</v>
      </c>
      <c r="BV3898">
        <f t="shared" si="1499"/>
        <v>9.8499999999999994E-3</v>
      </c>
      <c r="BX3898" s="1">
        <v>40464</v>
      </c>
      <c r="BY3898">
        <v>1.2090000000000001</v>
      </c>
      <c r="BZ3898">
        <f t="shared" si="1500"/>
        <v>1.209E-2</v>
      </c>
      <c r="CB3898" s="1">
        <v>40567</v>
      </c>
      <c r="CC3898">
        <v>1.4830000000000001</v>
      </c>
      <c r="CD3898">
        <f t="shared" si="1501"/>
        <v>1.4830000000000001E-2</v>
      </c>
      <c r="CG3898" s="1"/>
    </row>
    <row r="3899" spans="1:85" x14ac:dyDescent="0.3">
      <c r="A3899" s="21">
        <f t="shared" si="1502"/>
        <v>51270</v>
      </c>
      <c r="B3899" s="18">
        <f t="shared" si="1486"/>
        <v>112.421875</v>
      </c>
      <c r="C3899">
        <f t="shared" si="1504"/>
        <v>115</v>
      </c>
      <c r="D3899">
        <f t="shared" ca="1" si="1489"/>
        <v>-14.616666666666667</v>
      </c>
      <c r="E3899">
        <f ca="1">IF(currency="USD",'Future et co'!F3899,IF(currency="EUR",'Future et co'!G3899,FALSE))</f>
        <v>3.6070000000000005E-2</v>
      </c>
      <c r="F3899">
        <f t="shared" ca="1" si="1490"/>
        <v>3.6070000000000005E-2</v>
      </c>
      <c r="G3899">
        <f t="shared" ca="1" si="1491"/>
        <v>2.0569999999999998E-2</v>
      </c>
      <c r="L3899">
        <f t="shared" ca="1" si="1492"/>
        <v>127.8</v>
      </c>
      <c r="M3899">
        <f t="shared" ca="1" si="1487"/>
        <v>3.6070000000000005E-2</v>
      </c>
      <c r="R3899">
        <f t="shared" ca="1" si="1493"/>
        <v>127.8</v>
      </c>
      <c r="S3899">
        <f t="shared" ca="1" si="1488"/>
        <v>3.6070000000000005E-2</v>
      </c>
      <c r="U3899" s="1"/>
      <c r="W3899" t="str">
        <f t="shared" si="1505"/>
        <v/>
      </c>
      <c r="AH3899" s="1"/>
      <c r="AI3899" s="17"/>
      <c r="AJ3899" s="25"/>
      <c r="AU3899" s="1">
        <v>40451</v>
      </c>
      <c r="AV3899">
        <v>0.16900000000000001</v>
      </c>
      <c r="AW3899">
        <f t="shared" si="1494"/>
        <v>1.6900000000000001E-3</v>
      </c>
      <c r="AY3899" s="1">
        <v>40452</v>
      </c>
      <c r="AZ3899">
        <v>0.16600000000000001</v>
      </c>
      <c r="BA3899">
        <f t="shared" si="1495"/>
        <v>1.66E-3</v>
      </c>
      <c r="BC3899" s="1">
        <v>40564</v>
      </c>
      <c r="BD3899">
        <v>0.441</v>
      </c>
      <c r="BE3899">
        <f t="shared" si="1496"/>
        <v>4.4099999999999999E-3</v>
      </c>
      <c r="BG3899" s="1">
        <v>40564</v>
      </c>
      <c r="BH3899">
        <v>0.82599999999999996</v>
      </c>
      <c r="BI3899">
        <f t="shared" si="1497"/>
        <v>8.26E-3</v>
      </c>
      <c r="BK3899" s="1">
        <v>42111</v>
      </c>
      <c r="BL3899">
        <v>2.3456600000000001</v>
      </c>
      <c r="BM3899">
        <f t="shared" si="1503"/>
        <v>2.3456600000000001E-2</v>
      </c>
      <c r="BP3899" s="1">
        <v>40434</v>
      </c>
      <c r="BQ3899">
        <v>139.97</v>
      </c>
      <c r="BR3899">
        <f t="shared" si="1498"/>
        <v>1.3996999999999999</v>
      </c>
      <c r="BT3899" s="1">
        <v>40463</v>
      </c>
      <c r="BU3899">
        <v>0.98199999999999998</v>
      </c>
      <c r="BV3899">
        <f t="shared" si="1499"/>
        <v>9.8200000000000006E-3</v>
      </c>
      <c r="BX3899" s="1">
        <v>40463</v>
      </c>
      <c r="BY3899">
        <v>1.206</v>
      </c>
      <c r="BZ3899">
        <f t="shared" si="1500"/>
        <v>1.206E-2</v>
      </c>
      <c r="CB3899" s="1">
        <v>40564</v>
      </c>
      <c r="CC3899">
        <v>1.51</v>
      </c>
      <c r="CD3899">
        <f t="shared" si="1501"/>
        <v>1.5100000000000001E-2</v>
      </c>
      <c r="CG3899" s="1"/>
    </row>
    <row r="3900" spans="1:85" x14ac:dyDescent="0.3">
      <c r="A3900" s="21">
        <f t="shared" si="1502"/>
        <v>51271</v>
      </c>
      <c r="B3900" s="18">
        <f t="shared" si="1486"/>
        <v>112.421875</v>
      </c>
      <c r="C3900">
        <f t="shared" si="1504"/>
        <v>115</v>
      </c>
      <c r="D3900">
        <f t="shared" ca="1" si="1489"/>
        <v>-14.619444444444444</v>
      </c>
      <c r="E3900">
        <f ca="1">IF(currency="USD",'Future et co'!F3900,IF(currency="EUR",'Future et co'!G3900,FALSE))</f>
        <v>3.6070000000000005E-2</v>
      </c>
      <c r="F3900">
        <f t="shared" ca="1" si="1490"/>
        <v>3.6070000000000005E-2</v>
      </c>
      <c r="G3900">
        <f t="shared" ca="1" si="1491"/>
        <v>2.0569999999999998E-2</v>
      </c>
      <c r="L3900">
        <f t="shared" ca="1" si="1492"/>
        <v>127.8</v>
      </c>
      <c r="M3900">
        <f t="shared" ca="1" si="1487"/>
        <v>3.6070000000000005E-2</v>
      </c>
      <c r="R3900">
        <f t="shared" ca="1" si="1493"/>
        <v>127.8</v>
      </c>
      <c r="S3900">
        <f t="shared" ca="1" si="1488"/>
        <v>3.6070000000000005E-2</v>
      </c>
      <c r="U3900" s="1"/>
      <c r="W3900" t="str">
        <f t="shared" si="1505"/>
        <v/>
      </c>
      <c r="AH3900" s="1"/>
      <c r="AI3900" s="17"/>
      <c r="AJ3900" s="25"/>
      <c r="AU3900" s="1">
        <v>40450</v>
      </c>
      <c r="AV3900">
        <v>0.16600000000000001</v>
      </c>
      <c r="AW3900">
        <f t="shared" si="1494"/>
        <v>1.66E-3</v>
      </c>
      <c r="AY3900" s="1">
        <v>40451</v>
      </c>
      <c r="AZ3900">
        <v>0.15</v>
      </c>
      <c r="BA3900">
        <f t="shared" si="1495"/>
        <v>1.5E-3</v>
      </c>
      <c r="BC3900" s="1">
        <v>40563</v>
      </c>
      <c r="BD3900">
        <v>0.44700000000000001</v>
      </c>
      <c r="BE3900">
        <f t="shared" si="1496"/>
        <v>4.47E-3</v>
      </c>
      <c r="BG3900" s="1">
        <v>40563</v>
      </c>
      <c r="BH3900">
        <v>0.83799999999999997</v>
      </c>
      <c r="BI3900">
        <f t="shared" si="1497"/>
        <v>8.3800000000000003E-3</v>
      </c>
      <c r="BK3900" s="1">
        <v>42114</v>
      </c>
      <c r="BL3900">
        <v>2.32742</v>
      </c>
      <c r="BM3900">
        <f t="shared" si="1503"/>
        <v>2.3274200000000002E-2</v>
      </c>
      <c r="BP3900" s="1">
        <v>40431</v>
      </c>
      <c r="BQ3900">
        <v>140.11000000000001</v>
      </c>
      <c r="BR3900">
        <f t="shared" si="1498"/>
        <v>1.4011000000000002</v>
      </c>
      <c r="BT3900" s="1">
        <v>40462</v>
      </c>
      <c r="BU3900">
        <v>0.97699999999999998</v>
      </c>
      <c r="BV3900">
        <f t="shared" si="1499"/>
        <v>9.7699999999999992E-3</v>
      </c>
      <c r="BX3900" s="1">
        <v>40462</v>
      </c>
      <c r="BY3900">
        <v>1.204</v>
      </c>
      <c r="BZ3900">
        <f t="shared" si="1500"/>
        <v>1.204E-2</v>
      </c>
      <c r="CB3900" s="1">
        <v>40563</v>
      </c>
      <c r="CC3900">
        <v>1.478</v>
      </c>
      <c r="CD3900">
        <f t="shared" si="1501"/>
        <v>1.478E-2</v>
      </c>
      <c r="CG3900" s="1"/>
    </row>
    <row r="3901" spans="1:85" x14ac:dyDescent="0.3">
      <c r="A3901" s="21">
        <f t="shared" si="1502"/>
        <v>51272</v>
      </c>
      <c r="B3901" s="18">
        <f t="shared" si="1486"/>
        <v>112.421875</v>
      </c>
      <c r="C3901">
        <f t="shared" si="1504"/>
        <v>115</v>
      </c>
      <c r="D3901">
        <f t="shared" ca="1" si="1489"/>
        <v>-14.622222222222222</v>
      </c>
      <c r="E3901">
        <f ca="1">IF(currency="USD",'Future et co'!F3901,IF(currency="EUR",'Future et co'!G3901,FALSE))</f>
        <v>3.6070000000000005E-2</v>
      </c>
      <c r="F3901">
        <f t="shared" ca="1" si="1490"/>
        <v>3.6070000000000005E-2</v>
      </c>
      <c r="G3901">
        <f t="shared" ca="1" si="1491"/>
        <v>2.0569999999999998E-2</v>
      </c>
      <c r="L3901">
        <f t="shared" ca="1" si="1492"/>
        <v>127.8</v>
      </c>
      <c r="M3901">
        <f t="shared" ca="1" si="1487"/>
        <v>3.6070000000000005E-2</v>
      </c>
      <c r="R3901">
        <f t="shared" ca="1" si="1493"/>
        <v>127.8</v>
      </c>
      <c r="S3901">
        <f t="shared" ca="1" si="1488"/>
        <v>3.6070000000000005E-2</v>
      </c>
      <c r="U3901" s="1"/>
      <c r="W3901" t="str">
        <f t="shared" si="1505"/>
        <v/>
      </c>
      <c r="AH3901" s="1"/>
      <c r="AI3901" s="17"/>
      <c r="AJ3901" s="25"/>
      <c r="AU3901" s="1">
        <v>40449</v>
      </c>
      <c r="AV3901">
        <v>0.17599999999999999</v>
      </c>
      <c r="AW3901">
        <f t="shared" si="1494"/>
        <v>1.7599999999999998E-3</v>
      </c>
      <c r="AY3901" s="1">
        <v>40450</v>
      </c>
      <c r="AZ3901">
        <v>0.14749999999999999</v>
      </c>
      <c r="BA3901">
        <f t="shared" si="1495"/>
        <v>1.475E-3</v>
      </c>
      <c r="BC3901" s="1">
        <v>40562</v>
      </c>
      <c r="BD3901">
        <v>0.42799999999999999</v>
      </c>
      <c r="BE3901">
        <f t="shared" si="1496"/>
        <v>4.28E-3</v>
      </c>
      <c r="BG3901" s="1">
        <v>40562</v>
      </c>
      <c r="BH3901">
        <v>0.77900000000000003</v>
      </c>
      <c r="BI3901">
        <f t="shared" si="1497"/>
        <v>7.79E-3</v>
      </c>
      <c r="BK3901" s="1">
        <v>42115</v>
      </c>
      <c r="BL3901">
        <v>2.3341599999999998</v>
      </c>
      <c r="BM3901">
        <f t="shared" si="1503"/>
        <v>2.3341599999999997E-2</v>
      </c>
      <c r="BP3901" s="1">
        <v>40430</v>
      </c>
      <c r="BQ3901">
        <v>140.9</v>
      </c>
      <c r="BR3901">
        <f t="shared" si="1498"/>
        <v>1.409</v>
      </c>
      <c r="BT3901" s="1">
        <v>40459</v>
      </c>
      <c r="BU3901">
        <v>0.97199999999999998</v>
      </c>
      <c r="BV3901">
        <f t="shared" si="1499"/>
        <v>9.7199999999999995E-3</v>
      </c>
      <c r="BX3901" s="1">
        <v>40459</v>
      </c>
      <c r="BY3901">
        <v>1.2010000000000001</v>
      </c>
      <c r="BZ3901">
        <f t="shared" si="1500"/>
        <v>1.201E-2</v>
      </c>
      <c r="CB3901" s="1">
        <v>40562</v>
      </c>
      <c r="CC3901">
        <v>1.452</v>
      </c>
      <c r="CD3901">
        <f t="shared" si="1501"/>
        <v>1.452E-2</v>
      </c>
      <c r="CG3901" s="1"/>
    </row>
    <row r="3902" spans="1:85" x14ac:dyDescent="0.3">
      <c r="A3902" s="21">
        <f t="shared" si="1502"/>
        <v>51273</v>
      </c>
      <c r="B3902" s="18">
        <f t="shared" si="1486"/>
        <v>112.421875</v>
      </c>
      <c r="C3902">
        <f t="shared" si="1504"/>
        <v>115</v>
      </c>
      <c r="D3902">
        <f t="shared" ca="1" si="1489"/>
        <v>-14.625</v>
      </c>
      <c r="E3902">
        <f ca="1">IF(currency="USD",'Future et co'!F3902,IF(currency="EUR",'Future et co'!G3902,FALSE))</f>
        <v>3.6070000000000005E-2</v>
      </c>
      <c r="F3902">
        <f t="shared" ca="1" si="1490"/>
        <v>3.6070000000000005E-2</v>
      </c>
      <c r="G3902">
        <f t="shared" ca="1" si="1491"/>
        <v>2.0569999999999998E-2</v>
      </c>
      <c r="L3902">
        <f t="shared" ca="1" si="1492"/>
        <v>127.8</v>
      </c>
      <c r="M3902">
        <f t="shared" ca="1" si="1487"/>
        <v>3.6070000000000005E-2</v>
      </c>
      <c r="R3902">
        <f t="shared" ca="1" si="1493"/>
        <v>127.8</v>
      </c>
      <c r="S3902">
        <f t="shared" ca="1" si="1488"/>
        <v>3.6070000000000005E-2</v>
      </c>
      <c r="U3902" s="1"/>
      <c r="W3902" t="str">
        <f t="shared" si="1505"/>
        <v/>
      </c>
      <c r="AH3902" s="1"/>
      <c r="AI3902" s="17"/>
      <c r="AJ3902" s="25"/>
      <c r="AU3902" s="1">
        <v>40448</v>
      </c>
      <c r="AV3902">
        <v>0.1825</v>
      </c>
      <c r="AW3902">
        <f t="shared" si="1494"/>
        <v>1.825E-3</v>
      </c>
      <c r="AY3902" s="1">
        <v>40449</v>
      </c>
      <c r="AZ3902">
        <v>0.16700000000000001</v>
      </c>
      <c r="BA3902">
        <f t="shared" si="1495"/>
        <v>1.67E-3</v>
      </c>
      <c r="BC3902" s="1">
        <v>40561</v>
      </c>
      <c r="BD3902">
        <v>0.432</v>
      </c>
      <c r="BE3902">
        <f t="shared" si="1496"/>
        <v>4.3200000000000001E-3</v>
      </c>
      <c r="BG3902" s="1">
        <v>40561</v>
      </c>
      <c r="BH3902">
        <v>0.79600000000000004</v>
      </c>
      <c r="BI3902">
        <f t="shared" si="1497"/>
        <v>7.9600000000000001E-3</v>
      </c>
      <c r="BK3902" s="1">
        <v>42116</v>
      </c>
      <c r="BL3902">
        <v>2.3220700000000001</v>
      </c>
      <c r="BM3902">
        <f t="shared" si="1503"/>
        <v>2.32207E-2</v>
      </c>
      <c r="BP3902" s="1">
        <v>40429</v>
      </c>
      <c r="BQ3902">
        <v>143.77000000000001</v>
      </c>
      <c r="BR3902">
        <f t="shared" si="1498"/>
        <v>1.4377000000000002</v>
      </c>
      <c r="BT3902" s="1">
        <v>40458</v>
      </c>
      <c r="BU3902">
        <v>0.96499999999999997</v>
      </c>
      <c r="BV3902">
        <f t="shared" si="1499"/>
        <v>9.6499999999999989E-3</v>
      </c>
      <c r="BX3902" s="1">
        <v>40458</v>
      </c>
      <c r="BY3902">
        <v>1.1970000000000001</v>
      </c>
      <c r="BZ3902">
        <f t="shared" si="1500"/>
        <v>1.1970000000000001E-2</v>
      </c>
      <c r="CB3902" s="1">
        <v>40561</v>
      </c>
      <c r="CC3902">
        <v>1.45</v>
      </c>
      <c r="CD3902">
        <f t="shared" si="1501"/>
        <v>1.4499999999999999E-2</v>
      </c>
      <c r="CG3902" s="1"/>
    </row>
    <row r="3903" spans="1:85" x14ac:dyDescent="0.3">
      <c r="A3903" s="21">
        <f t="shared" si="1502"/>
        <v>51274</v>
      </c>
      <c r="B3903" s="18">
        <f t="shared" si="1486"/>
        <v>112.421875</v>
      </c>
      <c r="C3903">
        <f t="shared" si="1504"/>
        <v>115</v>
      </c>
      <c r="D3903">
        <f t="shared" ca="1" si="1489"/>
        <v>-14.627777777777778</v>
      </c>
      <c r="E3903">
        <f ca="1">IF(currency="USD",'Future et co'!F3903,IF(currency="EUR",'Future et co'!G3903,FALSE))</f>
        <v>3.6070000000000005E-2</v>
      </c>
      <c r="F3903">
        <f t="shared" ca="1" si="1490"/>
        <v>3.6070000000000005E-2</v>
      </c>
      <c r="G3903">
        <f t="shared" ca="1" si="1491"/>
        <v>2.0569999999999998E-2</v>
      </c>
      <c r="L3903">
        <f t="shared" ca="1" si="1492"/>
        <v>127.8</v>
      </c>
      <c r="M3903">
        <f t="shared" ca="1" si="1487"/>
        <v>3.6070000000000005E-2</v>
      </c>
      <c r="R3903">
        <f t="shared" ca="1" si="1493"/>
        <v>127.8</v>
      </c>
      <c r="S3903">
        <f t="shared" ca="1" si="1488"/>
        <v>3.6070000000000005E-2</v>
      </c>
      <c r="U3903" s="1"/>
      <c r="W3903" t="str">
        <f t="shared" si="1505"/>
        <v/>
      </c>
      <c r="AH3903" s="1"/>
      <c r="AI3903" s="17"/>
      <c r="AJ3903" s="25"/>
      <c r="AU3903" s="1">
        <v>40445</v>
      </c>
      <c r="AV3903">
        <v>0.18099999999999999</v>
      </c>
      <c r="AW3903">
        <f t="shared" si="1494"/>
        <v>1.81E-3</v>
      </c>
      <c r="AY3903" s="1">
        <v>40448</v>
      </c>
      <c r="AZ3903">
        <v>0.17100000000000001</v>
      </c>
      <c r="BA3903">
        <f t="shared" si="1495"/>
        <v>1.7100000000000001E-3</v>
      </c>
      <c r="BC3903" s="1">
        <v>40560</v>
      </c>
      <c r="BD3903">
        <v>0.42799999999999999</v>
      </c>
      <c r="BE3903">
        <f t="shared" si="1496"/>
        <v>4.28E-3</v>
      </c>
      <c r="BG3903" s="1">
        <v>40560</v>
      </c>
      <c r="BH3903">
        <v>0.77700000000000002</v>
      </c>
      <c r="BI3903">
        <f t="shared" si="1497"/>
        <v>7.77E-3</v>
      </c>
      <c r="BK3903" s="1">
        <v>42117</v>
      </c>
      <c r="BL3903">
        <v>2.3229000000000002</v>
      </c>
      <c r="BM3903">
        <f t="shared" si="1503"/>
        <v>2.3229000000000003E-2</v>
      </c>
      <c r="BP3903" s="1">
        <v>40428</v>
      </c>
      <c r="BQ3903">
        <v>141.88999999999999</v>
      </c>
      <c r="BR3903">
        <f t="shared" si="1498"/>
        <v>1.4188999999999998</v>
      </c>
      <c r="BT3903" s="1">
        <v>40457</v>
      </c>
      <c r="BU3903">
        <v>0.95899999999999996</v>
      </c>
      <c r="BV3903">
        <f t="shared" si="1499"/>
        <v>9.5899999999999996E-3</v>
      </c>
      <c r="BX3903" s="1">
        <v>40457</v>
      </c>
      <c r="BY3903">
        <v>1.19</v>
      </c>
      <c r="BZ3903">
        <f t="shared" si="1500"/>
        <v>1.1899999999999999E-2</v>
      </c>
      <c r="CB3903" s="1">
        <v>40560</v>
      </c>
      <c r="CC3903">
        <v>1.4470000000000001</v>
      </c>
      <c r="CD3903">
        <f t="shared" si="1501"/>
        <v>1.447E-2</v>
      </c>
      <c r="CG3903" s="1"/>
    </row>
    <row r="3904" spans="1:85" x14ac:dyDescent="0.3">
      <c r="A3904" s="21">
        <f t="shared" si="1502"/>
        <v>51277</v>
      </c>
      <c r="B3904" s="18">
        <f t="shared" si="1486"/>
        <v>112.421875</v>
      </c>
      <c r="C3904">
        <f t="shared" si="1504"/>
        <v>115</v>
      </c>
      <c r="D3904">
        <f t="shared" ca="1" si="1489"/>
        <v>-14.636111111111111</v>
      </c>
      <c r="E3904">
        <f ca="1">IF(currency="USD",'Future et co'!F3904,IF(currency="EUR",'Future et co'!G3904,FALSE))</f>
        <v>3.6070000000000005E-2</v>
      </c>
      <c r="F3904">
        <f t="shared" ca="1" si="1490"/>
        <v>3.6070000000000005E-2</v>
      </c>
      <c r="G3904">
        <f t="shared" ca="1" si="1491"/>
        <v>2.0569999999999998E-2</v>
      </c>
      <c r="L3904">
        <f t="shared" ca="1" si="1492"/>
        <v>127.8</v>
      </c>
      <c r="M3904">
        <f t="shared" ca="1" si="1487"/>
        <v>3.6070000000000005E-2</v>
      </c>
      <c r="R3904">
        <f t="shared" ca="1" si="1493"/>
        <v>127.8</v>
      </c>
      <c r="S3904">
        <f t="shared" ca="1" si="1488"/>
        <v>3.6070000000000005E-2</v>
      </c>
      <c r="U3904" s="1"/>
      <c r="W3904" t="str">
        <f t="shared" si="1505"/>
        <v/>
      </c>
      <c r="AH3904" s="1"/>
      <c r="AI3904" s="17"/>
      <c r="AJ3904" s="25"/>
      <c r="AU3904" s="1">
        <v>40444</v>
      </c>
      <c r="AV3904">
        <v>0.17499999999999999</v>
      </c>
      <c r="AW3904">
        <f t="shared" si="1494"/>
        <v>1.7499999999999998E-3</v>
      </c>
      <c r="AY3904" s="1">
        <v>40445</v>
      </c>
      <c r="AZ3904">
        <v>0.17749999999999999</v>
      </c>
      <c r="BA3904">
        <f t="shared" si="1495"/>
        <v>1.7749999999999999E-3</v>
      </c>
      <c r="BC3904" s="1">
        <v>40557</v>
      </c>
      <c r="BD3904">
        <v>0.42</v>
      </c>
      <c r="BE3904">
        <f t="shared" si="1496"/>
        <v>4.1999999999999997E-3</v>
      </c>
      <c r="BG3904" s="1">
        <v>40557</v>
      </c>
      <c r="BH3904">
        <v>0.78900000000000003</v>
      </c>
      <c r="BI3904">
        <f t="shared" si="1497"/>
        <v>7.8900000000000012E-3</v>
      </c>
      <c r="BK3904" s="1">
        <v>42118</v>
      </c>
      <c r="BL3904">
        <v>2.32178</v>
      </c>
      <c r="BM3904">
        <f t="shared" si="1503"/>
        <v>2.32178E-2</v>
      </c>
      <c r="BP3904" s="1">
        <v>40427</v>
      </c>
      <c r="BQ3904">
        <v>140.76</v>
      </c>
      <c r="BR3904">
        <f t="shared" si="1498"/>
        <v>1.4076</v>
      </c>
      <c r="BT3904" s="1">
        <v>40456</v>
      </c>
      <c r="BU3904">
        <v>0.95599999999999996</v>
      </c>
      <c r="BV3904">
        <f t="shared" si="1499"/>
        <v>9.5599999999999991E-3</v>
      </c>
      <c r="BX3904" s="1">
        <v>40456</v>
      </c>
      <c r="BY3904">
        <v>1.1910000000000001</v>
      </c>
      <c r="BZ3904">
        <f t="shared" si="1500"/>
        <v>1.191E-2</v>
      </c>
      <c r="CB3904" s="1">
        <v>40557</v>
      </c>
      <c r="CC3904">
        <v>1.4430000000000001</v>
      </c>
      <c r="CD3904">
        <f t="shared" si="1501"/>
        <v>1.443E-2</v>
      </c>
      <c r="CG3904" s="1"/>
    </row>
    <row r="3905" spans="1:85" x14ac:dyDescent="0.3">
      <c r="A3905" s="21">
        <f t="shared" si="1502"/>
        <v>51278</v>
      </c>
      <c r="B3905" s="18">
        <f t="shared" si="1486"/>
        <v>112.421875</v>
      </c>
      <c r="C3905">
        <f t="shared" si="1504"/>
        <v>115</v>
      </c>
      <c r="D3905">
        <f t="shared" ca="1" si="1489"/>
        <v>-14.638888888888889</v>
      </c>
      <c r="E3905">
        <f ca="1">IF(currency="USD",'Future et co'!F3905,IF(currency="EUR",'Future et co'!G3905,FALSE))</f>
        <v>3.6070000000000005E-2</v>
      </c>
      <c r="F3905">
        <f t="shared" ca="1" si="1490"/>
        <v>3.6070000000000005E-2</v>
      </c>
      <c r="G3905">
        <f t="shared" ca="1" si="1491"/>
        <v>2.0569999999999998E-2</v>
      </c>
      <c r="L3905">
        <f t="shared" ca="1" si="1492"/>
        <v>127.8</v>
      </c>
      <c r="M3905">
        <f t="shared" ca="1" si="1487"/>
        <v>3.6070000000000005E-2</v>
      </c>
      <c r="R3905">
        <f t="shared" ca="1" si="1493"/>
        <v>127.8</v>
      </c>
      <c r="S3905">
        <f t="shared" ca="1" si="1488"/>
        <v>3.6070000000000005E-2</v>
      </c>
      <c r="U3905" s="1"/>
      <c r="W3905" t="str">
        <f t="shared" si="1505"/>
        <v/>
      </c>
      <c r="AH3905" s="1"/>
      <c r="AI3905" s="17"/>
      <c r="AJ3905" s="25"/>
      <c r="AU3905" s="1">
        <v>40443</v>
      </c>
      <c r="AV3905">
        <v>0.16</v>
      </c>
      <c r="AW3905">
        <f t="shared" si="1494"/>
        <v>1.6000000000000001E-3</v>
      </c>
      <c r="AY3905" s="1">
        <v>40444</v>
      </c>
      <c r="AZ3905">
        <v>0.16900000000000001</v>
      </c>
      <c r="BA3905">
        <f t="shared" si="1495"/>
        <v>1.6900000000000001E-3</v>
      </c>
      <c r="BC3905" s="1">
        <v>40556</v>
      </c>
      <c r="BD3905">
        <v>0.42</v>
      </c>
      <c r="BE3905">
        <f t="shared" si="1496"/>
        <v>4.1999999999999997E-3</v>
      </c>
      <c r="BG3905" s="1">
        <v>40556</v>
      </c>
      <c r="BH3905">
        <v>0.76500000000000001</v>
      </c>
      <c r="BI3905">
        <f t="shared" si="1497"/>
        <v>7.6500000000000005E-3</v>
      </c>
      <c r="BK3905" s="1">
        <v>42121</v>
      </c>
      <c r="BL3905">
        <v>2.33975</v>
      </c>
      <c r="BM3905">
        <f t="shared" si="1503"/>
        <v>2.3397500000000002E-2</v>
      </c>
      <c r="BP3905" s="1">
        <v>40424</v>
      </c>
      <c r="BQ3905">
        <v>140.62</v>
      </c>
      <c r="BR3905">
        <f t="shared" si="1498"/>
        <v>1.4062000000000001</v>
      </c>
      <c r="BT3905" s="1">
        <v>40455</v>
      </c>
      <c r="BU3905">
        <v>0.95299999999999996</v>
      </c>
      <c r="BV3905">
        <f t="shared" si="1499"/>
        <v>9.5300000000000003E-3</v>
      </c>
      <c r="BX3905" s="1">
        <v>40455</v>
      </c>
      <c r="BY3905">
        <v>1.1910000000000001</v>
      </c>
      <c r="BZ3905">
        <f t="shared" si="1500"/>
        <v>1.191E-2</v>
      </c>
      <c r="CB3905" s="1">
        <v>40556</v>
      </c>
      <c r="CC3905">
        <v>1.446</v>
      </c>
      <c r="CD3905">
        <f t="shared" si="1501"/>
        <v>1.4459999999999999E-2</v>
      </c>
      <c r="CG3905" s="1"/>
    </row>
    <row r="3906" spans="1:85" x14ac:dyDescent="0.3">
      <c r="A3906" s="21">
        <f t="shared" si="1502"/>
        <v>51279</v>
      </c>
      <c r="B3906" s="18">
        <f t="shared" si="1486"/>
        <v>112.421875</v>
      </c>
      <c r="C3906">
        <f t="shared" si="1504"/>
        <v>115</v>
      </c>
      <c r="D3906">
        <f t="shared" ca="1" si="1489"/>
        <v>-14.641666666666667</v>
      </c>
      <c r="E3906">
        <f ca="1">IF(currency="USD",'Future et co'!F3906,IF(currency="EUR",'Future et co'!G3906,FALSE))</f>
        <v>3.6070000000000005E-2</v>
      </c>
      <c r="F3906">
        <f t="shared" ca="1" si="1490"/>
        <v>3.6070000000000005E-2</v>
      </c>
      <c r="G3906">
        <f t="shared" ca="1" si="1491"/>
        <v>2.0569999999999998E-2</v>
      </c>
      <c r="L3906">
        <f t="shared" ca="1" si="1492"/>
        <v>127.8</v>
      </c>
      <c r="M3906">
        <f t="shared" ca="1" si="1487"/>
        <v>3.6070000000000005E-2</v>
      </c>
      <c r="R3906">
        <f t="shared" ca="1" si="1493"/>
        <v>127.8</v>
      </c>
      <c r="S3906">
        <f t="shared" ca="1" si="1488"/>
        <v>3.6070000000000005E-2</v>
      </c>
      <c r="U3906" s="1"/>
      <c r="W3906" t="str">
        <f t="shared" si="1505"/>
        <v/>
      </c>
      <c r="AH3906" s="1"/>
      <c r="AI3906" s="17"/>
      <c r="AJ3906" s="25"/>
      <c r="AU3906" s="1">
        <v>40442</v>
      </c>
      <c r="AV3906">
        <v>0.17599999999999999</v>
      </c>
      <c r="AW3906">
        <f t="shared" si="1494"/>
        <v>1.7599999999999998E-3</v>
      </c>
      <c r="AY3906" s="1">
        <v>40443</v>
      </c>
      <c r="AZ3906">
        <v>0.155</v>
      </c>
      <c r="BA3906">
        <f t="shared" si="1495"/>
        <v>1.5499999999999999E-3</v>
      </c>
      <c r="BC3906" s="1">
        <v>40555</v>
      </c>
      <c r="BD3906">
        <v>0.45300000000000001</v>
      </c>
      <c r="BE3906">
        <f t="shared" si="1496"/>
        <v>4.5300000000000002E-3</v>
      </c>
      <c r="BG3906" s="1">
        <v>40555</v>
      </c>
      <c r="BH3906">
        <v>0.82299999999999995</v>
      </c>
      <c r="BI3906">
        <f t="shared" si="1497"/>
        <v>8.2299999999999995E-3</v>
      </c>
      <c r="BK3906" s="1">
        <v>42122</v>
      </c>
      <c r="BL3906">
        <v>2.33771</v>
      </c>
      <c r="BM3906">
        <f t="shared" si="1503"/>
        <v>2.3377099999999998E-2</v>
      </c>
      <c r="BP3906" s="1">
        <v>40423</v>
      </c>
      <c r="BQ3906">
        <v>141.41</v>
      </c>
      <c r="BR3906">
        <f t="shared" si="1498"/>
        <v>1.4140999999999999</v>
      </c>
      <c r="BT3906" s="1">
        <v>40452</v>
      </c>
      <c r="BU3906">
        <v>0.94199999999999995</v>
      </c>
      <c r="BV3906">
        <f t="shared" si="1499"/>
        <v>9.4199999999999996E-3</v>
      </c>
      <c r="BX3906" s="1">
        <v>40452</v>
      </c>
      <c r="BY3906">
        <v>1.1839999999999999</v>
      </c>
      <c r="BZ3906">
        <f t="shared" si="1500"/>
        <v>1.184E-2</v>
      </c>
      <c r="CB3906" s="1">
        <v>40555</v>
      </c>
      <c r="CC3906">
        <v>1.365</v>
      </c>
      <c r="CD3906">
        <f t="shared" si="1501"/>
        <v>1.3650000000000001E-2</v>
      </c>
      <c r="CG3906" s="1"/>
    </row>
    <row r="3907" spans="1:85" x14ac:dyDescent="0.3">
      <c r="A3907" s="21">
        <f t="shared" si="1502"/>
        <v>51280</v>
      </c>
      <c r="B3907" s="18">
        <f t="shared" si="1486"/>
        <v>112.421875</v>
      </c>
      <c r="C3907">
        <f t="shared" si="1504"/>
        <v>115</v>
      </c>
      <c r="D3907">
        <f t="shared" ca="1" si="1489"/>
        <v>-14.644444444444444</v>
      </c>
      <c r="E3907">
        <f ca="1">IF(currency="USD",'Future et co'!F3907,IF(currency="EUR",'Future et co'!G3907,FALSE))</f>
        <v>3.6070000000000005E-2</v>
      </c>
      <c r="F3907">
        <f t="shared" ca="1" si="1490"/>
        <v>3.6070000000000005E-2</v>
      </c>
      <c r="G3907">
        <f t="shared" ca="1" si="1491"/>
        <v>2.0569999999999998E-2</v>
      </c>
      <c r="L3907">
        <f t="shared" ca="1" si="1492"/>
        <v>127.8</v>
      </c>
      <c r="M3907">
        <f t="shared" ca="1" si="1487"/>
        <v>3.6070000000000005E-2</v>
      </c>
      <c r="R3907">
        <f t="shared" ca="1" si="1493"/>
        <v>127.8</v>
      </c>
      <c r="S3907">
        <f t="shared" ca="1" si="1488"/>
        <v>3.6070000000000005E-2</v>
      </c>
      <c r="U3907" s="1"/>
      <c r="W3907" t="str">
        <f t="shared" si="1505"/>
        <v/>
      </c>
      <c r="AH3907" s="1"/>
      <c r="AI3907" s="17"/>
      <c r="AJ3907" s="25"/>
      <c r="AU3907" s="1">
        <v>40441</v>
      </c>
      <c r="AV3907">
        <v>0.17699999999999999</v>
      </c>
      <c r="AW3907">
        <f t="shared" si="1494"/>
        <v>1.7699999999999999E-3</v>
      </c>
      <c r="AY3907" s="1">
        <v>40442</v>
      </c>
      <c r="AZ3907">
        <v>0.1575</v>
      </c>
      <c r="BA3907">
        <f t="shared" si="1495"/>
        <v>1.575E-3</v>
      </c>
      <c r="BC3907" s="1">
        <v>40554</v>
      </c>
      <c r="BD3907">
        <v>0.46300000000000002</v>
      </c>
      <c r="BE3907">
        <f t="shared" si="1496"/>
        <v>4.6300000000000004E-3</v>
      </c>
      <c r="BG3907" s="1">
        <v>40554</v>
      </c>
      <c r="BH3907">
        <v>0.81899999999999995</v>
      </c>
      <c r="BI3907">
        <f t="shared" si="1497"/>
        <v>8.1899999999999994E-3</v>
      </c>
      <c r="BK3907" s="1">
        <v>42123</v>
      </c>
      <c r="BL3907">
        <v>2.3548</v>
      </c>
      <c r="BM3907">
        <f t="shared" si="1503"/>
        <v>2.3547999999999999E-2</v>
      </c>
      <c r="BP3907" s="1">
        <v>40422</v>
      </c>
      <c r="BQ3907">
        <v>141.96</v>
      </c>
      <c r="BR3907">
        <f t="shared" si="1498"/>
        <v>1.4196</v>
      </c>
      <c r="BT3907" s="1">
        <v>40451</v>
      </c>
      <c r="BU3907">
        <v>0.89200000000000002</v>
      </c>
      <c r="BV3907">
        <f t="shared" si="1499"/>
        <v>8.9200000000000008E-3</v>
      </c>
      <c r="BX3907" s="1">
        <v>40451</v>
      </c>
      <c r="BY3907">
        <v>1.1459999999999999</v>
      </c>
      <c r="BZ3907">
        <f t="shared" si="1500"/>
        <v>1.146E-2</v>
      </c>
      <c r="CB3907" s="1">
        <v>40554</v>
      </c>
      <c r="CC3907">
        <v>1.359</v>
      </c>
      <c r="CD3907">
        <f t="shared" si="1501"/>
        <v>1.359E-2</v>
      </c>
      <c r="CG3907" s="1"/>
    </row>
    <row r="3908" spans="1:85" x14ac:dyDescent="0.3">
      <c r="A3908" s="21">
        <f t="shared" si="1502"/>
        <v>51281</v>
      </c>
      <c r="B3908" s="18">
        <f t="shared" si="1486"/>
        <v>112.421875</v>
      </c>
      <c r="C3908">
        <f t="shared" si="1504"/>
        <v>115</v>
      </c>
      <c r="D3908">
        <f t="shared" ca="1" si="1489"/>
        <v>-14.647222222222222</v>
      </c>
      <c r="E3908">
        <f ca="1">IF(currency="USD",'Future et co'!F3908,IF(currency="EUR",'Future et co'!G3908,FALSE))</f>
        <v>3.6070000000000005E-2</v>
      </c>
      <c r="F3908">
        <f t="shared" ca="1" si="1490"/>
        <v>3.6070000000000005E-2</v>
      </c>
      <c r="G3908">
        <f t="shared" ca="1" si="1491"/>
        <v>2.0569999999999998E-2</v>
      </c>
      <c r="L3908">
        <f t="shared" ca="1" si="1492"/>
        <v>127.8</v>
      </c>
      <c r="M3908">
        <f t="shared" ca="1" si="1487"/>
        <v>3.6070000000000005E-2</v>
      </c>
      <c r="R3908">
        <f t="shared" ca="1" si="1493"/>
        <v>127.8</v>
      </c>
      <c r="S3908">
        <f t="shared" ca="1" si="1488"/>
        <v>3.6070000000000005E-2</v>
      </c>
      <c r="U3908" s="1"/>
      <c r="W3908" t="str">
        <f t="shared" si="1505"/>
        <v/>
      </c>
      <c r="AH3908" s="1"/>
      <c r="AI3908" s="17"/>
      <c r="AJ3908" s="25"/>
      <c r="AU3908" s="1">
        <v>40438</v>
      </c>
      <c r="AV3908">
        <v>0.17499999999999999</v>
      </c>
      <c r="AW3908">
        <f t="shared" si="1494"/>
        <v>1.7499999999999998E-3</v>
      </c>
      <c r="AY3908" s="1">
        <v>40441</v>
      </c>
      <c r="AZ3908">
        <v>0.1575</v>
      </c>
      <c r="BA3908">
        <f t="shared" si="1495"/>
        <v>1.575E-3</v>
      </c>
      <c r="BC3908" s="1">
        <v>40553</v>
      </c>
      <c r="BD3908">
        <v>0.46400000000000002</v>
      </c>
      <c r="BE3908">
        <f t="shared" si="1496"/>
        <v>4.64E-3</v>
      </c>
      <c r="BG3908" s="1">
        <v>40553</v>
      </c>
      <c r="BH3908">
        <v>0.80100000000000005</v>
      </c>
      <c r="BI3908">
        <f t="shared" si="1497"/>
        <v>8.0099999999999998E-3</v>
      </c>
      <c r="BK3908" s="1">
        <v>42124</v>
      </c>
      <c r="BL3908">
        <v>2.3731300000000002</v>
      </c>
      <c r="BM3908">
        <f t="shared" si="1503"/>
        <v>2.37313E-2</v>
      </c>
      <c r="BP3908" s="1">
        <v>40421</v>
      </c>
      <c r="BQ3908">
        <v>143.25</v>
      </c>
      <c r="BR3908">
        <f t="shared" si="1498"/>
        <v>1.4325000000000001</v>
      </c>
      <c r="BT3908" s="1">
        <v>40450</v>
      </c>
      <c r="BU3908">
        <v>0.88600000000000001</v>
      </c>
      <c r="BV3908">
        <f t="shared" si="1499"/>
        <v>8.8599999999999998E-3</v>
      </c>
      <c r="BX3908" s="1">
        <v>40450</v>
      </c>
      <c r="BY3908">
        <v>1.141</v>
      </c>
      <c r="BZ3908">
        <f t="shared" si="1500"/>
        <v>1.141E-2</v>
      </c>
      <c r="CB3908" s="1">
        <v>40553</v>
      </c>
      <c r="CC3908">
        <v>1.3480000000000001</v>
      </c>
      <c r="CD3908">
        <f t="shared" si="1501"/>
        <v>1.3480000000000001E-2</v>
      </c>
      <c r="CG3908" s="1"/>
    </row>
    <row r="3909" spans="1:85" x14ac:dyDescent="0.3">
      <c r="A3909" s="21">
        <f t="shared" si="1502"/>
        <v>51284</v>
      </c>
      <c r="B3909" s="18">
        <f t="shared" si="1486"/>
        <v>112.421875</v>
      </c>
      <c r="C3909">
        <f t="shared" si="1504"/>
        <v>115</v>
      </c>
      <c r="D3909">
        <f t="shared" ca="1" si="1489"/>
        <v>-14.655555555555555</v>
      </c>
      <c r="E3909">
        <f ca="1">IF(currency="USD",'Future et co'!F3909,IF(currency="EUR",'Future et co'!G3909,FALSE))</f>
        <v>3.6070000000000005E-2</v>
      </c>
      <c r="F3909">
        <f t="shared" ca="1" si="1490"/>
        <v>3.6070000000000005E-2</v>
      </c>
      <c r="G3909">
        <f t="shared" ca="1" si="1491"/>
        <v>2.0569999999999998E-2</v>
      </c>
      <c r="L3909">
        <f t="shared" ca="1" si="1492"/>
        <v>127.8</v>
      </c>
      <c r="M3909">
        <f t="shared" ca="1" si="1487"/>
        <v>3.6070000000000005E-2</v>
      </c>
      <c r="R3909">
        <f t="shared" ca="1" si="1493"/>
        <v>127.8</v>
      </c>
      <c r="S3909">
        <f t="shared" ca="1" si="1488"/>
        <v>3.6070000000000005E-2</v>
      </c>
      <c r="U3909" s="1"/>
      <c r="W3909" t="str">
        <f t="shared" si="1505"/>
        <v/>
      </c>
      <c r="AH3909" s="1"/>
      <c r="AI3909" s="17"/>
      <c r="AJ3909" s="25"/>
      <c r="AU3909" s="1">
        <v>40437</v>
      </c>
      <c r="AV3909">
        <v>0.18</v>
      </c>
      <c r="AW3909">
        <f t="shared" si="1494"/>
        <v>1.8E-3</v>
      </c>
      <c r="AY3909" s="1">
        <v>40438</v>
      </c>
      <c r="AZ3909">
        <v>0.17599999999999999</v>
      </c>
      <c r="BA3909">
        <f t="shared" si="1495"/>
        <v>1.7599999999999998E-3</v>
      </c>
      <c r="BC3909" s="1">
        <v>40550</v>
      </c>
      <c r="BD3909">
        <v>0.45700000000000002</v>
      </c>
      <c r="BE3909">
        <f t="shared" si="1496"/>
        <v>4.5700000000000003E-3</v>
      </c>
      <c r="BG3909" s="1">
        <v>40550</v>
      </c>
      <c r="BH3909">
        <v>0.82199999999999995</v>
      </c>
      <c r="BI3909">
        <f t="shared" si="1497"/>
        <v>8.2199999999999999E-3</v>
      </c>
      <c r="BK3909" s="1">
        <v>42125</v>
      </c>
      <c r="BL3909">
        <v>2.3474499999999998</v>
      </c>
      <c r="BM3909">
        <f t="shared" si="1503"/>
        <v>2.3474499999999999E-2</v>
      </c>
      <c r="BP3909" s="1">
        <v>40420</v>
      </c>
      <c r="BQ3909">
        <v>143</v>
      </c>
      <c r="BR3909">
        <f t="shared" si="1498"/>
        <v>1.43</v>
      </c>
      <c r="BT3909" s="1">
        <v>40449</v>
      </c>
      <c r="BU3909">
        <v>0.88</v>
      </c>
      <c r="BV3909">
        <f t="shared" si="1499"/>
        <v>8.8000000000000005E-3</v>
      </c>
      <c r="BX3909" s="1">
        <v>40449</v>
      </c>
      <c r="BY3909">
        <v>1.141</v>
      </c>
      <c r="BZ3909">
        <f t="shared" si="1500"/>
        <v>1.141E-2</v>
      </c>
      <c r="CB3909" s="1">
        <v>40550</v>
      </c>
      <c r="CC3909">
        <v>1.343</v>
      </c>
      <c r="CD3909">
        <f t="shared" si="1501"/>
        <v>1.3429999999999999E-2</v>
      </c>
      <c r="CG3909" s="1"/>
    </row>
    <row r="3910" spans="1:85" x14ac:dyDescent="0.3">
      <c r="A3910" s="21">
        <f t="shared" si="1502"/>
        <v>51285</v>
      </c>
      <c r="B3910" s="18">
        <f t="shared" si="1486"/>
        <v>112.421875</v>
      </c>
      <c r="C3910">
        <f t="shared" si="1504"/>
        <v>115</v>
      </c>
      <c r="D3910">
        <f t="shared" ca="1" si="1489"/>
        <v>-14.658333333333333</v>
      </c>
      <c r="E3910">
        <f ca="1">IF(currency="USD",'Future et co'!F3910,IF(currency="EUR",'Future et co'!G3910,FALSE))</f>
        <v>3.6070000000000005E-2</v>
      </c>
      <c r="F3910">
        <f t="shared" ca="1" si="1490"/>
        <v>3.6070000000000005E-2</v>
      </c>
      <c r="G3910">
        <f t="shared" ca="1" si="1491"/>
        <v>2.0569999999999998E-2</v>
      </c>
      <c r="L3910">
        <f t="shared" ca="1" si="1492"/>
        <v>127.8</v>
      </c>
      <c r="M3910">
        <f t="shared" ca="1" si="1487"/>
        <v>3.6070000000000005E-2</v>
      </c>
      <c r="R3910">
        <f t="shared" ca="1" si="1493"/>
        <v>127.8</v>
      </c>
      <c r="S3910">
        <f t="shared" ca="1" si="1488"/>
        <v>3.6070000000000005E-2</v>
      </c>
      <c r="U3910" s="1"/>
      <c r="W3910" t="str">
        <f t="shared" si="1505"/>
        <v/>
      </c>
      <c r="AH3910" s="1"/>
      <c r="AI3910" s="17"/>
      <c r="AJ3910" s="25"/>
      <c r="AU3910" s="1">
        <v>40436</v>
      </c>
      <c r="AV3910">
        <v>0.17299999999999999</v>
      </c>
      <c r="AW3910">
        <f t="shared" si="1494"/>
        <v>1.7299999999999998E-3</v>
      </c>
      <c r="AY3910" s="1">
        <v>40437</v>
      </c>
      <c r="AZ3910">
        <v>0.17199999999999999</v>
      </c>
      <c r="BA3910">
        <f t="shared" si="1495"/>
        <v>1.72E-3</v>
      </c>
      <c r="BC3910" s="1">
        <v>40549</v>
      </c>
      <c r="BD3910">
        <v>0.49199999999999999</v>
      </c>
      <c r="BE3910">
        <f t="shared" si="1496"/>
        <v>4.9199999999999999E-3</v>
      </c>
      <c r="BG3910" s="1">
        <v>40549</v>
      </c>
      <c r="BH3910">
        <v>0.89700000000000002</v>
      </c>
      <c r="BI3910">
        <f t="shared" si="1497"/>
        <v>8.9700000000000005E-3</v>
      </c>
      <c r="BK3910" s="1">
        <v>42128</v>
      </c>
      <c r="BL3910">
        <v>2.3409599999999999</v>
      </c>
      <c r="BM3910">
        <f t="shared" si="1503"/>
        <v>2.3409599999999999E-2</v>
      </c>
      <c r="BP3910" s="1">
        <v>40417</v>
      </c>
      <c r="BQ3910">
        <v>142.44</v>
      </c>
      <c r="BR3910">
        <f t="shared" si="1498"/>
        <v>1.4243999999999999</v>
      </c>
      <c r="BT3910" s="1">
        <v>40448</v>
      </c>
      <c r="BU3910">
        <v>0.879</v>
      </c>
      <c r="BV3910">
        <f t="shared" si="1499"/>
        <v>8.7899999999999992E-3</v>
      </c>
      <c r="BX3910" s="1">
        <v>40448</v>
      </c>
      <c r="BY3910">
        <v>1.1379999999999999</v>
      </c>
      <c r="BZ3910">
        <f t="shared" si="1500"/>
        <v>1.1379999999999999E-2</v>
      </c>
      <c r="CB3910" s="1">
        <v>40549</v>
      </c>
      <c r="CC3910">
        <v>1.343</v>
      </c>
      <c r="CD3910">
        <f t="shared" si="1501"/>
        <v>1.3429999999999999E-2</v>
      </c>
      <c r="CG3910" s="1"/>
    </row>
    <row r="3911" spans="1:85" x14ac:dyDescent="0.3">
      <c r="A3911" s="21">
        <f t="shared" si="1502"/>
        <v>51286</v>
      </c>
      <c r="B3911" s="18">
        <f t="shared" si="1486"/>
        <v>112.421875</v>
      </c>
      <c r="C3911">
        <f t="shared" si="1504"/>
        <v>115</v>
      </c>
      <c r="D3911">
        <f t="shared" ca="1" si="1489"/>
        <v>-14.661111111111111</v>
      </c>
      <c r="E3911">
        <f ca="1">IF(currency="USD",'Future et co'!F3911,IF(currency="EUR",'Future et co'!G3911,FALSE))</f>
        <v>3.6070000000000005E-2</v>
      </c>
      <c r="F3911">
        <f t="shared" ca="1" si="1490"/>
        <v>3.6070000000000005E-2</v>
      </c>
      <c r="G3911">
        <f t="shared" ca="1" si="1491"/>
        <v>2.0569999999999998E-2</v>
      </c>
      <c r="L3911">
        <f t="shared" ca="1" si="1492"/>
        <v>127.8</v>
      </c>
      <c r="M3911">
        <f t="shared" ca="1" si="1487"/>
        <v>3.6070000000000005E-2</v>
      </c>
      <c r="R3911">
        <f t="shared" ca="1" si="1493"/>
        <v>127.8</v>
      </c>
      <c r="S3911">
        <f t="shared" ca="1" si="1488"/>
        <v>3.6070000000000005E-2</v>
      </c>
      <c r="U3911" s="1"/>
      <c r="W3911" t="str">
        <f t="shared" si="1505"/>
        <v/>
      </c>
      <c r="AH3911" s="1"/>
      <c r="AI3911" s="17"/>
      <c r="AJ3911" s="25"/>
      <c r="AU3911" s="1">
        <v>40435</v>
      </c>
      <c r="AV3911">
        <v>0.16800000000000001</v>
      </c>
      <c r="AW3911">
        <f t="shared" si="1494"/>
        <v>1.6800000000000001E-3</v>
      </c>
      <c r="AY3911" s="1">
        <v>40436</v>
      </c>
      <c r="AZ3911">
        <v>0.17399999999999999</v>
      </c>
      <c r="BA3911">
        <f t="shared" si="1495"/>
        <v>1.7399999999999998E-3</v>
      </c>
      <c r="BC3911" s="1">
        <v>40548</v>
      </c>
      <c r="BD3911">
        <v>0.47899999999999998</v>
      </c>
      <c r="BE3911">
        <f t="shared" si="1496"/>
        <v>4.79E-3</v>
      </c>
      <c r="BG3911" s="1">
        <v>40548</v>
      </c>
      <c r="BH3911">
        <v>0.9</v>
      </c>
      <c r="BI3911">
        <f t="shared" si="1497"/>
        <v>9.0000000000000011E-3</v>
      </c>
      <c r="BK3911" s="1">
        <v>42129</v>
      </c>
      <c r="BL3911">
        <v>2.3714300000000001</v>
      </c>
      <c r="BM3911">
        <f t="shared" si="1503"/>
        <v>2.3714300000000001E-2</v>
      </c>
      <c r="BP3911" s="1">
        <v>40416</v>
      </c>
      <c r="BQ3911">
        <v>142.74</v>
      </c>
      <c r="BR3911">
        <f t="shared" si="1498"/>
        <v>1.4274</v>
      </c>
      <c r="BT3911" s="1">
        <v>40445</v>
      </c>
      <c r="BU3911">
        <v>0.879</v>
      </c>
      <c r="BV3911">
        <f t="shared" si="1499"/>
        <v>8.7899999999999992E-3</v>
      </c>
      <c r="BX3911" s="1">
        <v>40445</v>
      </c>
      <c r="BY3911">
        <v>1.137</v>
      </c>
      <c r="BZ3911">
        <f t="shared" si="1500"/>
        <v>1.137E-2</v>
      </c>
      <c r="CB3911" s="1">
        <v>40548</v>
      </c>
      <c r="CC3911">
        <v>1.353</v>
      </c>
      <c r="CD3911">
        <f t="shared" si="1501"/>
        <v>1.353E-2</v>
      </c>
      <c r="CG3911" s="1"/>
    </row>
    <row r="3912" spans="1:85" x14ac:dyDescent="0.3">
      <c r="A3912" s="21">
        <f t="shared" si="1502"/>
        <v>51287</v>
      </c>
      <c r="B3912" s="18">
        <f t="shared" si="1486"/>
        <v>112.421875</v>
      </c>
      <c r="C3912">
        <f t="shared" si="1504"/>
        <v>115</v>
      </c>
      <c r="D3912">
        <f t="shared" ca="1" si="1489"/>
        <v>-14.66388888888889</v>
      </c>
      <c r="E3912">
        <f ca="1">IF(currency="USD",'Future et co'!F3912,IF(currency="EUR",'Future et co'!G3912,FALSE))</f>
        <v>3.6070000000000005E-2</v>
      </c>
      <c r="F3912">
        <f t="shared" ca="1" si="1490"/>
        <v>3.6070000000000005E-2</v>
      </c>
      <c r="G3912">
        <f t="shared" ca="1" si="1491"/>
        <v>2.0569999999999998E-2</v>
      </c>
      <c r="L3912">
        <f t="shared" ca="1" si="1492"/>
        <v>127.8</v>
      </c>
      <c r="M3912">
        <f t="shared" ca="1" si="1487"/>
        <v>3.6070000000000005E-2</v>
      </c>
      <c r="R3912">
        <f t="shared" ca="1" si="1493"/>
        <v>127.8</v>
      </c>
      <c r="S3912">
        <f t="shared" ca="1" si="1488"/>
        <v>3.6070000000000005E-2</v>
      </c>
      <c r="U3912" s="1"/>
      <c r="W3912" t="str">
        <f t="shared" si="1505"/>
        <v/>
      </c>
      <c r="AH3912" s="1"/>
      <c r="AI3912" s="17"/>
      <c r="AJ3912" s="25"/>
      <c r="AU3912" s="1">
        <v>40434</v>
      </c>
      <c r="AV3912">
        <v>0.17299999999999999</v>
      </c>
      <c r="AW3912">
        <f t="shared" si="1494"/>
        <v>1.7299999999999998E-3</v>
      </c>
      <c r="AY3912" s="1">
        <v>40435</v>
      </c>
      <c r="AZ3912">
        <v>0.17</v>
      </c>
      <c r="BA3912">
        <f t="shared" si="1495"/>
        <v>1.7000000000000001E-3</v>
      </c>
      <c r="BC3912" s="1">
        <v>40547</v>
      </c>
      <c r="BD3912">
        <v>0.437</v>
      </c>
      <c r="BE3912">
        <f t="shared" si="1496"/>
        <v>4.3699999999999998E-3</v>
      </c>
      <c r="BG3912" s="1">
        <v>40547</v>
      </c>
      <c r="BH3912">
        <v>0.8</v>
      </c>
      <c r="BI3912">
        <f t="shared" si="1497"/>
        <v>8.0000000000000002E-3</v>
      </c>
      <c r="BK3912" s="1">
        <v>42130</v>
      </c>
      <c r="BL3912">
        <v>2.3829199999999999</v>
      </c>
      <c r="BM3912">
        <f t="shared" si="1503"/>
        <v>2.3829199999999998E-2</v>
      </c>
      <c r="BP3912" s="1">
        <v>40415</v>
      </c>
      <c r="BQ3912">
        <v>143</v>
      </c>
      <c r="BR3912">
        <f t="shared" si="1498"/>
        <v>1.43</v>
      </c>
      <c r="BT3912" s="1">
        <v>40444</v>
      </c>
      <c r="BU3912">
        <v>0.878</v>
      </c>
      <c r="BV3912">
        <f t="shared" si="1499"/>
        <v>8.7799999999999996E-3</v>
      </c>
      <c r="BX3912" s="1">
        <v>40444</v>
      </c>
      <c r="BY3912">
        <v>1.1359999999999999</v>
      </c>
      <c r="BZ3912">
        <f t="shared" si="1500"/>
        <v>1.1359999999999999E-2</v>
      </c>
      <c r="CB3912" s="1">
        <v>40547</v>
      </c>
      <c r="CC3912">
        <v>1.306</v>
      </c>
      <c r="CD3912">
        <f t="shared" si="1501"/>
        <v>1.306E-2</v>
      </c>
      <c r="CG3912" s="1"/>
    </row>
    <row r="3913" spans="1:85" x14ac:dyDescent="0.3">
      <c r="A3913" s="21">
        <f t="shared" si="1502"/>
        <v>51288</v>
      </c>
      <c r="B3913" s="18">
        <f t="shared" si="1486"/>
        <v>112.421875</v>
      </c>
      <c r="C3913">
        <f t="shared" si="1504"/>
        <v>115</v>
      </c>
      <c r="D3913">
        <f t="shared" ca="1" si="1489"/>
        <v>-14.666666666666666</v>
      </c>
      <c r="E3913">
        <f ca="1">IF(currency="USD",'Future et co'!F3913,IF(currency="EUR",'Future et co'!G3913,FALSE))</f>
        <v>3.6070000000000005E-2</v>
      </c>
      <c r="F3913">
        <f t="shared" ca="1" si="1490"/>
        <v>3.6070000000000005E-2</v>
      </c>
      <c r="G3913">
        <f t="shared" ca="1" si="1491"/>
        <v>2.0569999999999998E-2</v>
      </c>
      <c r="L3913">
        <f t="shared" ca="1" si="1492"/>
        <v>127.8</v>
      </c>
      <c r="M3913">
        <f t="shared" ca="1" si="1487"/>
        <v>3.6070000000000005E-2</v>
      </c>
      <c r="R3913">
        <f t="shared" ca="1" si="1493"/>
        <v>127.8</v>
      </c>
      <c r="S3913">
        <f t="shared" ca="1" si="1488"/>
        <v>3.6070000000000005E-2</v>
      </c>
      <c r="U3913" s="1"/>
      <c r="W3913" t="str">
        <f t="shared" si="1505"/>
        <v/>
      </c>
      <c r="AH3913" s="1"/>
      <c r="AI3913" s="17"/>
      <c r="AJ3913" s="25"/>
      <c r="AU3913" s="1">
        <v>40431</v>
      </c>
      <c r="AV3913">
        <v>0.184</v>
      </c>
      <c r="AW3913">
        <f t="shared" si="1494"/>
        <v>1.8400000000000001E-3</v>
      </c>
      <c r="AY3913" s="1">
        <v>40434</v>
      </c>
      <c r="AZ3913">
        <v>0.17299999999999999</v>
      </c>
      <c r="BA3913">
        <f t="shared" si="1495"/>
        <v>1.7299999999999998E-3</v>
      </c>
      <c r="BC3913" s="1">
        <v>40546</v>
      </c>
      <c r="BD3913">
        <v>0.40799999999999997</v>
      </c>
      <c r="BE3913">
        <f t="shared" si="1496"/>
        <v>4.0799999999999994E-3</v>
      </c>
      <c r="BG3913" s="1">
        <v>40546</v>
      </c>
      <c r="BH3913">
        <v>0.76249999999999996</v>
      </c>
      <c r="BI3913">
        <f t="shared" si="1497"/>
        <v>7.6249999999999998E-3</v>
      </c>
      <c r="BK3913" s="1">
        <v>42131</v>
      </c>
      <c r="BL3913">
        <v>2.3755600000000001</v>
      </c>
      <c r="BM3913">
        <f t="shared" si="1503"/>
        <v>2.3755600000000002E-2</v>
      </c>
      <c r="BP3913" s="1">
        <v>40414</v>
      </c>
      <c r="BQ3913">
        <v>142.69</v>
      </c>
      <c r="BR3913">
        <f t="shared" si="1498"/>
        <v>1.4269000000000001</v>
      </c>
      <c r="BT3913" s="1">
        <v>40443</v>
      </c>
      <c r="BU3913">
        <v>0.879</v>
      </c>
      <c r="BV3913">
        <f t="shared" si="1499"/>
        <v>8.7899999999999992E-3</v>
      </c>
      <c r="BX3913" s="1">
        <v>40443</v>
      </c>
      <c r="BY3913">
        <v>1.1379999999999999</v>
      </c>
      <c r="BZ3913">
        <f t="shared" si="1500"/>
        <v>1.1379999999999999E-2</v>
      </c>
      <c r="CB3913" s="1">
        <v>40546</v>
      </c>
      <c r="CC3913">
        <v>1.298</v>
      </c>
      <c r="CD3913">
        <f t="shared" si="1501"/>
        <v>1.298E-2</v>
      </c>
      <c r="CG3913" s="1"/>
    </row>
    <row r="3914" spans="1:85" x14ac:dyDescent="0.3">
      <c r="A3914" s="21">
        <f t="shared" si="1502"/>
        <v>51291</v>
      </c>
      <c r="B3914" s="18">
        <f t="shared" si="1486"/>
        <v>112.421875</v>
      </c>
      <c r="C3914">
        <f t="shared" si="1504"/>
        <v>115</v>
      </c>
      <c r="D3914">
        <f t="shared" ca="1" si="1489"/>
        <v>-14.675000000000001</v>
      </c>
      <c r="E3914">
        <f ca="1">IF(currency="USD",'Future et co'!F3914,IF(currency="EUR",'Future et co'!G3914,FALSE))</f>
        <v>3.6070000000000005E-2</v>
      </c>
      <c r="F3914">
        <f t="shared" ca="1" si="1490"/>
        <v>3.6070000000000005E-2</v>
      </c>
      <c r="G3914">
        <f t="shared" ca="1" si="1491"/>
        <v>2.0569999999999998E-2</v>
      </c>
      <c r="L3914">
        <f t="shared" ca="1" si="1492"/>
        <v>127.8</v>
      </c>
      <c r="M3914">
        <f t="shared" ca="1" si="1487"/>
        <v>3.6070000000000005E-2</v>
      </c>
      <c r="R3914">
        <f t="shared" ca="1" si="1493"/>
        <v>127.8</v>
      </c>
      <c r="S3914">
        <f t="shared" ca="1" si="1488"/>
        <v>3.6070000000000005E-2</v>
      </c>
      <c r="U3914" s="1"/>
      <c r="W3914" t="str">
        <f t="shared" si="1505"/>
        <v/>
      </c>
      <c r="AH3914" s="1"/>
      <c r="AI3914" s="17"/>
      <c r="AJ3914" s="25"/>
      <c r="AU3914" s="1">
        <v>40430</v>
      </c>
      <c r="AV3914">
        <v>0.17899999999999999</v>
      </c>
      <c r="AW3914">
        <f t="shared" si="1494"/>
        <v>1.7899999999999999E-3</v>
      </c>
      <c r="AY3914" s="1">
        <v>40431</v>
      </c>
      <c r="AZ3914">
        <v>0.184</v>
      </c>
      <c r="BA3914">
        <f t="shared" si="1495"/>
        <v>1.8400000000000001E-3</v>
      </c>
      <c r="BC3914" s="1">
        <v>40543</v>
      </c>
      <c r="BD3914">
        <v>0.42799999999999999</v>
      </c>
      <c r="BE3914">
        <f t="shared" si="1496"/>
        <v>4.28E-3</v>
      </c>
      <c r="BG3914" s="1">
        <v>40543</v>
      </c>
      <c r="BH3914">
        <v>0.78700000000000003</v>
      </c>
      <c r="BI3914">
        <f t="shared" si="1497"/>
        <v>7.8700000000000003E-3</v>
      </c>
      <c r="BK3914" s="1">
        <v>42132</v>
      </c>
      <c r="BL3914">
        <v>2.3448699999999998</v>
      </c>
      <c r="BM3914">
        <f t="shared" si="1503"/>
        <v>2.3448699999999999E-2</v>
      </c>
      <c r="BP3914" s="1">
        <v>40413</v>
      </c>
      <c r="BQ3914">
        <v>141.47999999999999</v>
      </c>
      <c r="BR3914">
        <f t="shared" si="1498"/>
        <v>1.4147999999999998</v>
      </c>
      <c r="BT3914" s="1">
        <v>40442</v>
      </c>
      <c r="BU3914">
        <v>0.879</v>
      </c>
      <c r="BV3914">
        <f t="shared" si="1499"/>
        <v>8.7899999999999992E-3</v>
      </c>
      <c r="BX3914" s="1">
        <v>40442</v>
      </c>
      <c r="BY3914">
        <v>1.139</v>
      </c>
      <c r="BZ3914">
        <f t="shared" si="1500"/>
        <v>1.1390000000000001E-2</v>
      </c>
      <c r="CB3914" s="1">
        <v>40543</v>
      </c>
      <c r="CC3914">
        <v>1.327</v>
      </c>
      <c r="CD3914">
        <f t="shared" si="1501"/>
        <v>1.3269999999999999E-2</v>
      </c>
      <c r="CG3914" s="1"/>
    </row>
    <row r="3915" spans="1:85" x14ac:dyDescent="0.3">
      <c r="A3915" s="21">
        <f t="shared" si="1502"/>
        <v>51292</v>
      </c>
      <c r="B3915" s="18">
        <f t="shared" ref="B3915:B3978" si="1508">IFERROR(VLOOKUP(A3915,$CG$11:$CH$19999,2,FALSE),B3914)</f>
        <v>112.421875</v>
      </c>
      <c r="C3915">
        <f t="shared" si="1504"/>
        <v>115</v>
      </c>
      <c r="D3915">
        <f t="shared" ca="1" si="1489"/>
        <v>-14.677777777777777</v>
      </c>
      <c r="E3915">
        <f ca="1">IF(currency="USD",'Future et co'!F3915,IF(currency="EUR",'Future et co'!G3915,FALSE))</f>
        <v>3.6070000000000005E-2</v>
      </c>
      <c r="F3915">
        <f t="shared" ca="1" si="1490"/>
        <v>3.6070000000000005E-2</v>
      </c>
      <c r="G3915">
        <f t="shared" ca="1" si="1491"/>
        <v>2.0569999999999998E-2</v>
      </c>
      <c r="L3915">
        <f t="shared" ca="1" si="1492"/>
        <v>127.8</v>
      </c>
      <c r="M3915">
        <f t="shared" ref="M3915:M3978" ca="1" si="1509">IFERROR(IF(L3915&lt;0.25,VLOOKUP(I3915,$AU$11:$AW$5325,3,FALSE),IF(AND(L3915&gt;=0.25,L3915&lt;0.5),VLOOKUP(I3915,$AY$11:$BA$5325,3,FALSE),IF(AND(L3915&gt;=0.5,L3915&lt;1),VLOOKUP(I3915,$BC$11:$BE$5325,3,FALSE),VLOOKUP(I3915,$BG$11:$BI$5010,3,FALSE)))),M3914)</f>
        <v>3.6070000000000005E-2</v>
      </c>
      <c r="R3915">
        <f t="shared" ca="1" si="1493"/>
        <v>127.8</v>
      </c>
      <c r="S3915">
        <f t="shared" ref="S3915:S3978" ca="1" si="1510">IFERROR(IF(R3915&lt;0.25,VLOOKUP(O3915,$AU$11:$AW$5325,3,FALSE),IF(AND(R3915&gt;=0.25,R3915&lt;0.5),VLOOKUP(O3915,$AY$11:$BA$5325,3,FALSE),IF(AND(R3915&gt;=0.5,R3915&lt;1),VLOOKUP(O3915,$BC$11:$BE$5325,3,FALSE),VLOOKUP(O3915,$BG$11:$BI$5010,3,FALSE)))),S3914)</f>
        <v>3.6070000000000005E-2</v>
      </c>
      <c r="U3915" s="1"/>
      <c r="W3915" t="str">
        <f t="shared" si="1505"/>
        <v/>
      </c>
      <c r="AH3915" s="1"/>
      <c r="AI3915" s="17"/>
      <c r="AJ3915" s="25"/>
      <c r="AU3915" s="1">
        <v>40429</v>
      </c>
      <c r="AV3915">
        <v>0.17699999999999999</v>
      </c>
      <c r="AW3915">
        <f t="shared" si="1494"/>
        <v>1.7699999999999999E-3</v>
      </c>
      <c r="AY3915" s="1">
        <v>40430</v>
      </c>
      <c r="AZ3915">
        <v>0.17699999999999999</v>
      </c>
      <c r="BA3915">
        <f t="shared" si="1495"/>
        <v>1.7699999999999999E-3</v>
      </c>
      <c r="BC3915" s="1">
        <v>40542</v>
      </c>
      <c r="BD3915">
        <v>0.45</v>
      </c>
      <c r="BE3915">
        <f t="shared" si="1496"/>
        <v>4.5000000000000005E-3</v>
      </c>
      <c r="BG3915" s="1">
        <v>40542</v>
      </c>
      <c r="BH3915">
        <v>0.82399999999999995</v>
      </c>
      <c r="BI3915">
        <f t="shared" si="1497"/>
        <v>8.2399999999999991E-3</v>
      </c>
      <c r="BK3915" s="1">
        <v>42135</v>
      </c>
      <c r="BL3915">
        <v>2.35785</v>
      </c>
      <c r="BM3915">
        <f t="shared" si="1503"/>
        <v>2.3578499999999999E-2</v>
      </c>
      <c r="BP3915" s="1">
        <v>40410</v>
      </c>
      <c r="BQ3915">
        <v>141.62</v>
      </c>
      <c r="BR3915">
        <f t="shared" si="1498"/>
        <v>1.4162000000000001</v>
      </c>
      <c r="BT3915" s="1">
        <v>40441</v>
      </c>
      <c r="BU3915">
        <v>0.876</v>
      </c>
      <c r="BV3915">
        <f t="shared" si="1499"/>
        <v>8.7600000000000004E-3</v>
      </c>
      <c r="BX3915" s="1">
        <v>40441</v>
      </c>
      <c r="BY3915">
        <v>1.139</v>
      </c>
      <c r="BZ3915">
        <f t="shared" si="1500"/>
        <v>1.1390000000000001E-2</v>
      </c>
      <c r="CB3915" s="1">
        <v>40542</v>
      </c>
      <c r="CC3915">
        <v>1.3129999999999999</v>
      </c>
      <c r="CD3915">
        <f t="shared" si="1501"/>
        <v>1.3129999999999999E-2</v>
      </c>
      <c r="CG3915" s="1"/>
    </row>
    <row r="3916" spans="1:85" x14ac:dyDescent="0.3">
      <c r="A3916" s="21">
        <f t="shared" si="1502"/>
        <v>51293</v>
      </c>
      <c r="B3916" s="18">
        <f t="shared" si="1508"/>
        <v>112.421875</v>
      </c>
      <c r="C3916">
        <f t="shared" si="1504"/>
        <v>115</v>
      </c>
      <c r="D3916">
        <f t="shared" ref="D3916:D3979" ca="1" si="1511">($B$7-A3916)/360</f>
        <v>-14.680555555555555</v>
      </c>
      <c r="E3916">
        <f ca="1">IF(currency="USD",'Future et co'!F3916,IF(currency="EUR",'Future et co'!G3916,FALSE))</f>
        <v>3.6070000000000005E-2</v>
      </c>
      <c r="F3916">
        <f t="shared" ref="F3916:F3979" ca="1" si="1512">IFERROR(IF(D3916&lt;0.25,VLOOKUP(A3916,$AU$11:$AW$5325,3,FALSE),IF(AND(D3916&gt;=0.25,D3916&lt;0.5),VLOOKUP(A3916,$AY$11:$BA$5325,3,FALSE),IF(AND(D3916&gt;=0.5,D3916&lt;1),VLOOKUP(A3916,$BC$11:$BE$5325,3,FALSE),VLOOKUP(A3916,$BG$11:$BI$5010,3,FALSE)))),F3915)</f>
        <v>3.6070000000000005E-2</v>
      </c>
      <c r="G3916">
        <f t="shared" ref="G3916:G3979" ca="1" si="1513">IFERROR(IF(D3916&lt;0.25,VLOOKUP(A3916,$BT$11:$BV$5325,3,FALSE),IF(AND(D3916&gt;=0.25,D3916&lt;0.5),VLOOKUP(A3916,$BX$11:$BZ$5325,3,FALSE),VLOOKUP(A3916,$CB$11:$CD$5325,3,FALSE))),G3915)</f>
        <v>2.0569999999999998E-2</v>
      </c>
      <c r="L3916">
        <f t="shared" ref="L3916:L3979" ca="1" si="1514">($J$7-I3916)/360</f>
        <v>127.8</v>
      </c>
      <c r="M3916">
        <f t="shared" ca="1" si="1509"/>
        <v>3.6070000000000005E-2</v>
      </c>
      <c r="R3916">
        <f t="shared" ref="R3916:R3979" ca="1" si="1515">($P$7-O3916)/360</f>
        <v>127.8</v>
      </c>
      <c r="S3916">
        <f t="shared" ca="1" si="1510"/>
        <v>3.6070000000000005E-2</v>
      </c>
      <c r="U3916" s="1"/>
      <c r="W3916" t="str">
        <f t="shared" si="1505"/>
        <v/>
      </c>
      <c r="AH3916" s="1"/>
      <c r="AI3916" s="17"/>
      <c r="AJ3916" s="25"/>
      <c r="AU3916" s="1">
        <v>40428</v>
      </c>
      <c r="AV3916">
        <v>0.16900000000000001</v>
      </c>
      <c r="AW3916">
        <f t="shared" ref="AW3916:AW3979" si="1516">AV3916/100</f>
        <v>1.6900000000000001E-3</v>
      </c>
      <c r="AY3916" s="1">
        <v>40429</v>
      </c>
      <c r="AZ3916">
        <v>0.17499999999999999</v>
      </c>
      <c r="BA3916">
        <f t="shared" ref="BA3916:BA3979" si="1517">AZ3916/100</f>
        <v>1.7499999999999998E-3</v>
      </c>
      <c r="BC3916" s="1">
        <v>40541</v>
      </c>
      <c r="BD3916">
        <v>0.42599999999999999</v>
      </c>
      <c r="BE3916">
        <f t="shared" ref="BE3916:BE3979" si="1518">BD3916/100</f>
        <v>4.2599999999999999E-3</v>
      </c>
      <c r="BG3916" s="1">
        <v>40541</v>
      </c>
      <c r="BH3916">
        <v>0.81399999999999995</v>
      </c>
      <c r="BI3916">
        <f t="shared" ref="BI3916:BI3979" si="1519">BH3916/100</f>
        <v>8.1399999999999997E-3</v>
      </c>
      <c r="BK3916" s="1">
        <v>42136</v>
      </c>
      <c r="BL3916">
        <v>2.36449</v>
      </c>
      <c r="BM3916">
        <f t="shared" si="1503"/>
        <v>2.36449E-2</v>
      </c>
      <c r="BP3916" s="1">
        <v>40409</v>
      </c>
      <c r="BQ3916">
        <v>141.15</v>
      </c>
      <c r="BR3916">
        <f t="shared" ref="BR3916:BR3979" si="1520">BQ3916/100</f>
        <v>1.4115</v>
      </c>
      <c r="BT3916" s="1">
        <v>40438</v>
      </c>
      <c r="BU3916">
        <v>0.879</v>
      </c>
      <c r="BV3916">
        <f t="shared" ref="BV3916:BV3979" si="1521">BU3916/100</f>
        <v>8.7899999999999992E-3</v>
      </c>
      <c r="BX3916" s="1">
        <v>40438</v>
      </c>
      <c r="BY3916">
        <v>1.141</v>
      </c>
      <c r="BZ3916">
        <f t="shared" ref="BZ3916:BZ3979" si="1522">BY3916/100</f>
        <v>1.141E-2</v>
      </c>
      <c r="CB3916" s="1">
        <v>40541</v>
      </c>
      <c r="CC3916">
        <v>1.3169999999999999</v>
      </c>
      <c r="CD3916">
        <f t="shared" ref="CD3916:CD3979" si="1523">CC3916/100</f>
        <v>1.3169999999999999E-2</v>
      </c>
      <c r="CG3916" s="1"/>
    </row>
    <row r="3917" spans="1:85" x14ac:dyDescent="0.3">
      <c r="A3917" s="21">
        <f t="shared" ref="A3917:A3980" si="1524">WORKDAY(A3916,1)</f>
        <v>51294</v>
      </c>
      <c r="B3917" s="18">
        <f t="shared" si="1508"/>
        <v>112.421875</v>
      </c>
      <c r="C3917">
        <f t="shared" si="1504"/>
        <v>115</v>
      </c>
      <c r="D3917">
        <f t="shared" ca="1" si="1511"/>
        <v>-14.683333333333334</v>
      </c>
      <c r="E3917">
        <f ca="1">IF(currency="USD",'Future et co'!F3917,IF(currency="EUR",'Future et co'!G3917,FALSE))</f>
        <v>3.6070000000000005E-2</v>
      </c>
      <c r="F3917">
        <f t="shared" ca="1" si="1512"/>
        <v>3.6070000000000005E-2</v>
      </c>
      <c r="G3917">
        <f t="shared" ca="1" si="1513"/>
        <v>2.0569999999999998E-2</v>
      </c>
      <c r="L3917">
        <f t="shared" ca="1" si="1514"/>
        <v>127.8</v>
      </c>
      <c r="M3917">
        <f t="shared" ca="1" si="1509"/>
        <v>3.6070000000000005E-2</v>
      </c>
      <c r="R3917">
        <f t="shared" ca="1" si="1515"/>
        <v>127.8</v>
      </c>
      <c r="S3917">
        <f t="shared" ca="1" si="1510"/>
        <v>3.6070000000000005E-2</v>
      </c>
      <c r="U3917" s="1"/>
      <c r="W3917" t="str">
        <f t="shared" si="1505"/>
        <v/>
      </c>
      <c r="AH3917" s="1"/>
      <c r="AI3917" s="17"/>
      <c r="AJ3917" s="25"/>
      <c r="AU3917" s="1">
        <v>40427</v>
      </c>
      <c r="AV3917">
        <v>0.16900000000000001</v>
      </c>
      <c r="AW3917">
        <f t="shared" si="1516"/>
        <v>1.6900000000000001E-3</v>
      </c>
      <c r="AY3917" s="1">
        <v>40428</v>
      </c>
      <c r="AZ3917">
        <v>0.16500000000000001</v>
      </c>
      <c r="BA3917">
        <f t="shared" si="1517"/>
        <v>1.65E-3</v>
      </c>
      <c r="BC3917" s="1">
        <v>40540</v>
      </c>
      <c r="BD3917">
        <v>0.497</v>
      </c>
      <c r="BE3917">
        <f t="shared" si="1518"/>
        <v>4.9699999999999996E-3</v>
      </c>
      <c r="BG3917" s="1">
        <v>40540</v>
      </c>
      <c r="BH3917">
        <v>0.92600000000000005</v>
      </c>
      <c r="BI3917">
        <f t="shared" si="1519"/>
        <v>9.2600000000000009E-3</v>
      </c>
      <c r="BK3917" s="1">
        <v>42137</v>
      </c>
      <c r="BL3917">
        <v>2.3662800000000002</v>
      </c>
      <c r="BM3917">
        <f t="shared" si="1503"/>
        <v>2.3662800000000001E-2</v>
      </c>
      <c r="BP3917" s="1">
        <v>40408</v>
      </c>
      <c r="BQ3917">
        <v>140.84</v>
      </c>
      <c r="BR3917">
        <f t="shared" si="1520"/>
        <v>1.4084000000000001</v>
      </c>
      <c r="BT3917" s="1">
        <v>40437</v>
      </c>
      <c r="BU3917">
        <v>0.879</v>
      </c>
      <c r="BV3917">
        <f t="shared" si="1521"/>
        <v>8.7899999999999992E-3</v>
      </c>
      <c r="BX3917" s="1">
        <v>40437</v>
      </c>
      <c r="BY3917">
        <v>1.139</v>
      </c>
      <c r="BZ3917">
        <f t="shared" si="1522"/>
        <v>1.1390000000000001E-2</v>
      </c>
      <c r="CB3917" s="1">
        <v>40540</v>
      </c>
      <c r="CC3917">
        <v>1.333</v>
      </c>
      <c r="CD3917">
        <f t="shared" si="1523"/>
        <v>1.333E-2</v>
      </c>
      <c r="CG3917" s="1"/>
    </row>
    <row r="3918" spans="1:85" x14ac:dyDescent="0.3">
      <c r="A3918" s="21">
        <f t="shared" si="1524"/>
        <v>51295</v>
      </c>
      <c r="B3918" s="18">
        <f t="shared" si="1508"/>
        <v>112.421875</v>
      </c>
      <c r="C3918">
        <f t="shared" si="1504"/>
        <v>115</v>
      </c>
      <c r="D3918">
        <f t="shared" ca="1" si="1511"/>
        <v>-14.686111111111112</v>
      </c>
      <c r="E3918">
        <f ca="1">IF(currency="USD",'Future et co'!F3918,IF(currency="EUR",'Future et co'!G3918,FALSE))</f>
        <v>3.6070000000000005E-2</v>
      </c>
      <c r="F3918">
        <f t="shared" ca="1" si="1512"/>
        <v>3.6070000000000005E-2</v>
      </c>
      <c r="G3918">
        <f t="shared" ca="1" si="1513"/>
        <v>2.0569999999999998E-2</v>
      </c>
      <c r="L3918">
        <f t="shared" ca="1" si="1514"/>
        <v>127.8</v>
      </c>
      <c r="M3918">
        <f t="shared" ca="1" si="1509"/>
        <v>3.6070000000000005E-2</v>
      </c>
      <c r="R3918">
        <f t="shared" ca="1" si="1515"/>
        <v>127.8</v>
      </c>
      <c r="S3918">
        <f t="shared" ca="1" si="1510"/>
        <v>3.6070000000000005E-2</v>
      </c>
      <c r="U3918" s="1"/>
      <c r="W3918" t="str">
        <f t="shared" si="1505"/>
        <v/>
      </c>
      <c r="AH3918" s="1"/>
      <c r="AI3918" s="17"/>
      <c r="AJ3918" s="25"/>
      <c r="AU3918" s="1">
        <v>40424</v>
      </c>
      <c r="AV3918">
        <v>0.17499999999999999</v>
      </c>
      <c r="AW3918">
        <f t="shared" si="1516"/>
        <v>1.7499999999999998E-3</v>
      </c>
      <c r="AY3918" s="1">
        <v>40427</v>
      </c>
      <c r="AZ3918">
        <v>0.161</v>
      </c>
      <c r="BA3918">
        <f t="shared" si="1517"/>
        <v>1.6100000000000001E-3</v>
      </c>
      <c r="BC3918" s="1">
        <v>40539</v>
      </c>
      <c r="BD3918">
        <v>0.46200000000000002</v>
      </c>
      <c r="BE3918">
        <f t="shared" si="1518"/>
        <v>4.62E-3</v>
      </c>
      <c r="BG3918" s="1">
        <v>40539</v>
      </c>
      <c r="BH3918">
        <v>0.86699999999999999</v>
      </c>
      <c r="BI3918">
        <f t="shared" si="1519"/>
        <v>8.6700000000000006E-3</v>
      </c>
      <c r="BK3918" s="1">
        <v>42138</v>
      </c>
      <c r="BL3918">
        <v>2.3423699999999998</v>
      </c>
      <c r="BM3918">
        <f t="shared" ref="BM3918:BM3981" si="1525">BL3918/100</f>
        <v>2.3423699999999999E-2</v>
      </c>
      <c r="BP3918" s="1">
        <v>40407</v>
      </c>
      <c r="BQ3918">
        <v>140.34</v>
      </c>
      <c r="BR3918">
        <f t="shared" si="1520"/>
        <v>1.4034</v>
      </c>
      <c r="BT3918" s="1">
        <v>40436</v>
      </c>
      <c r="BU3918">
        <v>0.876</v>
      </c>
      <c r="BV3918">
        <f t="shared" si="1521"/>
        <v>8.7600000000000004E-3</v>
      </c>
      <c r="BX3918" s="1">
        <v>40436</v>
      </c>
      <c r="BY3918">
        <v>1.139</v>
      </c>
      <c r="BZ3918">
        <f t="shared" si="1522"/>
        <v>1.1390000000000001E-2</v>
      </c>
      <c r="CB3918" s="1">
        <v>40539</v>
      </c>
      <c r="CC3918">
        <v>1.339</v>
      </c>
      <c r="CD3918">
        <f t="shared" si="1523"/>
        <v>1.3389999999999999E-2</v>
      </c>
      <c r="CG3918" s="1"/>
    </row>
    <row r="3919" spans="1:85" x14ac:dyDescent="0.3">
      <c r="A3919" s="21">
        <f t="shared" si="1524"/>
        <v>51298</v>
      </c>
      <c r="B3919" s="18">
        <f t="shared" si="1508"/>
        <v>112.421875</v>
      </c>
      <c r="C3919">
        <f t="shared" si="1504"/>
        <v>115</v>
      </c>
      <c r="D3919">
        <f t="shared" ca="1" si="1511"/>
        <v>-14.694444444444445</v>
      </c>
      <c r="E3919">
        <f ca="1">IF(currency="USD",'Future et co'!F3919,IF(currency="EUR",'Future et co'!G3919,FALSE))</f>
        <v>3.6070000000000005E-2</v>
      </c>
      <c r="F3919">
        <f t="shared" ca="1" si="1512"/>
        <v>3.6070000000000005E-2</v>
      </c>
      <c r="G3919">
        <f t="shared" ca="1" si="1513"/>
        <v>2.0569999999999998E-2</v>
      </c>
      <c r="L3919">
        <f t="shared" ca="1" si="1514"/>
        <v>127.8</v>
      </c>
      <c r="M3919">
        <f t="shared" ca="1" si="1509"/>
        <v>3.6070000000000005E-2</v>
      </c>
      <c r="R3919">
        <f t="shared" ca="1" si="1515"/>
        <v>127.8</v>
      </c>
      <c r="S3919">
        <f t="shared" ca="1" si="1510"/>
        <v>3.6070000000000005E-2</v>
      </c>
      <c r="U3919" s="1"/>
      <c r="W3919" t="str">
        <f t="shared" si="1505"/>
        <v/>
      </c>
      <c r="AH3919" s="1"/>
      <c r="AI3919" s="17"/>
      <c r="AJ3919" s="25"/>
      <c r="AU3919" s="1">
        <v>40423</v>
      </c>
      <c r="AV3919">
        <v>0.16600000000000001</v>
      </c>
      <c r="AW3919">
        <f t="shared" si="1516"/>
        <v>1.66E-3</v>
      </c>
      <c r="AY3919" s="1">
        <v>40424</v>
      </c>
      <c r="AZ3919">
        <v>0.17199999999999999</v>
      </c>
      <c r="BA3919">
        <f t="shared" si="1517"/>
        <v>1.72E-3</v>
      </c>
      <c r="BC3919" s="1">
        <v>40536</v>
      </c>
      <c r="BD3919">
        <v>0.48299999999999998</v>
      </c>
      <c r="BE3919">
        <f t="shared" si="1518"/>
        <v>4.8300000000000001E-3</v>
      </c>
      <c r="BG3919" s="1">
        <v>40536</v>
      </c>
      <c r="BH3919">
        <v>0.85</v>
      </c>
      <c r="BI3919">
        <f t="shared" si="1519"/>
        <v>8.5000000000000006E-3</v>
      </c>
      <c r="BK3919" s="1">
        <v>42139</v>
      </c>
      <c r="BL3919">
        <v>2.33921</v>
      </c>
      <c r="BM3919">
        <f t="shared" si="1525"/>
        <v>2.3392099999999999E-2</v>
      </c>
      <c r="BP3919" s="1">
        <v>40406</v>
      </c>
      <c r="BQ3919">
        <v>140.72</v>
      </c>
      <c r="BR3919">
        <f t="shared" si="1520"/>
        <v>1.4072</v>
      </c>
      <c r="BT3919" s="1">
        <v>40435</v>
      </c>
      <c r="BU3919">
        <v>0.877</v>
      </c>
      <c r="BV3919">
        <f t="shared" si="1521"/>
        <v>8.77E-3</v>
      </c>
      <c r="BX3919" s="1">
        <v>40435</v>
      </c>
      <c r="BY3919">
        <v>1.137</v>
      </c>
      <c r="BZ3919">
        <f t="shared" si="1522"/>
        <v>1.137E-2</v>
      </c>
      <c r="CB3919" s="1">
        <v>40536</v>
      </c>
      <c r="CC3919">
        <v>1.3320000000000001</v>
      </c>
      <c r="CD3919">
        <f t="shared" si="1523"/>
        <v>1.332E-2</v>
      </c>
      <c r="CG3919" s="1"/>
    </row>
    <row r="3920" spans="1:85" x14ac:dyDescent="0.3">
      <c r="A3920" s="21">
        <f t="shared" si="1524"/>
        <v>51299</v>
      </c>
      <c r="B3920" s="18">
        <f t="shared" si="1508"/>
        <v>112.421875</v>
      </c>
      <c r="C3920">
        <f t="shared" si="1504"/>
        <v>115</v>
      </c>
      <c r="D3920">
        <f t="shared" ca="1" si="1511"/>
        <v>-14.697222222222223</v>
      </c>
      <c r="E3920">
        <f ca="1">IF(currency="USD",'Future et co'!F3920,IF(currency="EUR",'Future et co'!G3920,FALSE))</f>
        <v>3.6070000000000005E-2</v>
      </c>
      <c r="F3920">
        <f t="shared" ca="1" si="1512"/>
        <v>3.6070000000000005E-2</v>
      </c>
      <c r="G3920">
        <f t="shared" ca="1" si="1513"/>
        <v>2.0569999999999998E-2</v>
      </c>
      <c r="L3920">
        <f t="shared" ca="1" si="1514"/>
        <v>127.8</v>
      </c>
      <c r="M3920">
        <f t="shared" ca="1" si="1509"/>
        <v>3.6070000000000005E-2</v>
      </c>
      <c r="R3920">
        <f t="shared" ca="1" si="1515"/>
        <v>127.8</v>
      </c>
      <c r="S3920">
        <f t="shared" ca="1" si="1510"/>
        <v>3.6070000000000005E-2</v>
      </c>
      <c r="U3920" s="1"/>
      <c r="W3920" t="str">
        <f t="shared" si="1505"/>
        <v/>
      </c>
      <c r="AH3920" s="1"/>
      <c r="AI3920" s="17"/>
      <c r="AJ3920" s="25"/>
      <c r="AU3920" s="1">
        <v>40422</v>
      </c>
      <c r="AV3920">
        <v>0.17499999999999999</v>
      </c>
      <c r="AW3920">
        <f t="shared" si="1516"/>
        <v>1.7499999999999998E-3</v>
      </c>
      <c r="AY3920" s="1">
        <v>40423</v>
      </c>
      <c r="AZ3920">
        <v>0.16600000000000001</v>
      </c>
      <c r="BA3920">
        <f t="shared" si="1517"/>
        <v>1.66E-3</v>
      </c>
      <c r="BC3920" s="1">
        <v>40535</v>
      </c>
      <c r="BD3920">
        <v>0.496</v>
      </c>
      <c r="BE3920">
        <f t="shared" si="1518"/>
        <v>4.96E-3</v>
      </c>
      <c r="BG3920" s="1">
        <v>40535</v>
      </c>
      <c r="BH3920">
        <v>0.88749999999999996</v>
      </c>
      <c r="BI3920">
        <f t="shared" si="1519"/>
        <v>8.8749999999999992E-3</v>
      </c>
      <c r="BK3920" s="1">
        <v>42142</v>
      </c>
      <c r="BL3920">
        <v>2.32816</v>
      </c>
      <c r="BM3920">
        <f t="shared" si="1525"/>
        <v>2.32816E-2</v>
      </c>
      <c r="BP3920" s="1">
        <v>40403</v>
      </c>
      <c r="BQ3920">
        <v>140.11000000000001</v>
      </c>
      <c r="BR3920">
        <f t="shared" si="1520"/>
        <v>1.4011000000000002</v>
      </c>
      <c r="BT3920" s="1">
        <v>40434</v>
      </c>
      <c r="BU3920">
        <v>0.879</v>
      </c>
      <c r="BV3920">
        <f t="shared" si="1521"/>
        <v>8.7899999999999992E-3</v>
      </c>
      <c r="BX3920" s="1">
        <v>40434</v>
      </c>
      <c r="BY3920">
        <v>1.1379999999999999</v>
      </c>
      <c r="BZ3920">
        <f t="shared" si="1522"/>
        <v>1.1379999999999999E-2</v>
      </c>
      <c r="CB3920" s="1">
        <v>40535</v>
      </c>
      <c r="CC3920">
        <v>1.36</v>
      </c>
      <c r="CD3920">
        <f t="shared" si="1523"/>
        <v>1.3600000000000001E-2</v>
      </c>
      <c r="CG3920" s="1"/>
    </row>
    <row r="3921" spans="1:85" x14ac:dyDescent="0.3">
      <c r="A3921" s="21">
        <f t="shared" si="1524"/>
        <v>51300</v>
      </c>
      <c r="B3921" s="18">
        <f t="shared" si="1508"/>
        <v>112.421875</v>
      </c>
      <c r="C3921">
        <f t="shared" si="1504"/>
        <v>115</v>
      </c>
      <c r="D3921">
        <f t="shared" ca="1" si="1511"/>
        <v>-14.7</v>
      </c>
      <c r="E3921">
        <f ca="1">IF(currency="USD",'Future et co'!F3921,IF(currency="EUR",'Future et co'!G3921,FALSE))</f>
        <v>3.6070000000000005E-2</v>
      </c>
      <c r="F3921">
        <f t="shared" ca="1" si="1512"/>
        <v>3.6070000000000005E-2</v>
      </c>
      <c r="G3921">
        <f t="shared" ca="1" si="1513"/>
        <v>2.0569999999999998E-2</v>
      </c>
      <c r="L3921">
        <f t="shared" ca="1" si="1514"/>
        <v>127.8</v>
      </c>
      <c r="M3921">
        <f t="shared" ca="1" si="1509"/>
        <v>3.6070000000000005E-2</v>
      </c>
      <c r="R3921">
        <f t="shared" ca="1" si="1515"/>
        <v>127.8</v>
      </c>
      <c r="S3921">
        <f t="shared" ca="1" si="1510"/>
        <v>3.6070000000000005E-2</v>
      </c>
      <c r="U3921" s="1"/>
      <c r="W3921" t="str">
        <f t="shared" si="1505"/>
        <v/>
      </c>
      <c r="AH3921" s="1"/>
      <c r="AI3921" s="17"/>
      <c r="AJ3921" s="25"/>
      <c r="AU3921" s="1">
        <v>40421</v>
      </c>
      <c r="AV3921">
        <v>0.16700000000000001</v>
      </c>
      <c r="AW3921">
        <f t="shared" si="1516"/>
        <v>1.67E-3</v>
      </c>
      <c r="AY3921" s="1">
        <v>40422</v>
      </c>
      <c r="AZ3921">
        <v>0.17</v>
      </c>
      <c r="BA3921">
        <f t="shared" si="1517"/>
        <v>1.7000000000000001E-3</v>
      </c>
      <c r="BC3921" s="1">
        <v>40534</v>
      </c>
      <c r="BD3921">
        <v>0.46</v>
      </c>
      <c r="BE3921">
        <f t="shared" si="1518"/>
        <v>4.5999999999999999E-3</v>
      </c>
      <c r="BG3921" s="1">
        <v>40534</v>
      </c>
      <c r="BH3921">
        <v>0.84030000000000005</v>
      </c>
      <c r="BI3921">
        <f t="shared" si="1519"/>
        <v>8.4030000000000007E-3</v>
      </c>
      <c r="BK3921" s="1">
        <v>42143</v>
      </c>
      <c r="BL3921">
        <v>2.3296199999999998</v>
      </c>
      <c r="BM3921">
        <f t="shared" si="1525"/>
        <v>2.32962E-2</v>
      </c>
      <c r="BP3921" s="1">
        <v>40402</v>
      </c>
      <c r="BQ3921">
        <v>139.84</v>
      </c>
      <c r="BR3921">
        <f t="shared" si="1520"/>
        <v>1.3984000000000001</v>
      </c>
      <c r="BT3921" s="1">
        <v>40431</v>
      </c>
      <c r="BU3921">
        <v>0.878</v>
      </c>
      <c r="BV3921">
        <f t="shared" si="1521"/>
        <v>8.7799999999999996E-3</v>
      </c>
      <c r="BX3921" s="1">
        <v>40431</v>
      </c>
      <c r="BY3921">
        <v>1.135</v>
      </c>
      <c r="BZ3921">
        <f t="shared" si="1522"/>
        <v>1.1350000000000001E-2</v>
      </c>
      <c r="CB3921" s="1">
        <v>40534</v>
      </c>
      <c r="CC3921">
        <v>1.3759999999999999</v>
      </c>
      <c r="CD3921">
        <f t="shared" si="1523"/>
        <v>1.376E-2</v>
      </c>
      <c r="CG3921" s="1"/>
    </row>
    <row r="3922" spans="1:85" x14ac:dyDescent="0.3">
      <c r="A3922" s="21">
        <f t="shared" si="1524"/>
        <v>51301</v>
      </c>
      <c r="B3922" s="18">
        <f t="shared" si="1508"/>
        <v>112.421875</v>
      </c>
      <c r="C3922">
        <f t="shared" si="1504"/>
        <v>115</v>
      </c>
      <c r="D3922">
        <f t="shared" ca="1" si="1511"/>
        <v>-14.702777777777778</v>
      </c>
      <c r="E3922">
        <f ca="1">IF(currency="USD",'Future et co'!F3922,IF(currency="EUR",'Future et co'!G3922,FALSE))</f>
        <v>3.6070000000000005E-2</v>
      </c>
      <c r="F3922">
        <f t="shared" ca="1" si="1512"/>
        <v>3.6070000000000005E-2</v>
      </c>
      <c r="G3922">
        <f t="shared" ca="1" si="1513"/>
        <v>2.0569999999999998E-2</v>
      </c>
      <c r="L3922">
        <f t="shared" ca="1" si="1514"/>
        <v>127.8</v>
      </c>
      <c r="M3922">
        <f t="shared" ca="1" si="1509"/>
        <v>3.6070000000000005E-2</v>
      </c>
      <c r="R3922">
        <f t="shared" ca="1" si="1515"/>
        <v>127.8</v>
      </c>
      <c r="S3922">
        <f t="shared" ca="1" si="1510"/>
        <v>3.6070000000000005E-2</v>
      </c>
      <c r="U3922" s="1"/>
      <c r="W3922" t="str">
        <f t="shared" si="1505"/>
        <v/>
      </c>
      <c r="AH3922" s="1"/>
      <c r="AI3922" s="17"/>
      <c r="AJ3922" s="25"/>
      <c r="AU3922" s="1">
        <v>40420</v>
      </c>
      <c r="AV3922">
        <v>0.1525</v>
      </c>
      <c r="AW3922">
        <f t="shared" si="1516"/>
        <v>1.5249999999999999E-3</v>
      </c>
      <c r="AY3922" s="1">
        <v>40421</v>
      </c>
      <c r="AZ3922">
        <v>0.16500000000000001</v>
      </c>
      <c r="BA3922">
        <f t="shared" si="1517"/>
        <v>1.65E-3</v>
      </c>
      <c r="BC3922" s="1">
        <v>40533</v>
      </c>
      <c r="BD3922">
        <v>0.46</v>
      </c>
      <c r="BE3922">
        <f t="shared" si="1518"/>
        <v>4.5999999999999999E-3</v>
      </c>
      <c r="BG3922" s="1">
        <v>40533</v>
      </c>
      <c r="BH3922">
        <v>0.80930000000000002</v>
      </c>
      <c r="BI3922">
        <f t="shared" si="1519"/>
        <v>8.0929999999999995E-3</v>
      </c>
      <c r="BK3922" s="1">
        <v>42144</v>
      </c>
      <c r="BL3922">
        <v>2.3332299999999999</v>
      </c>
      <c r="BM3922">
        <f t="shared" si="1525"/>
        <v>2.33323E-2</v>
      </c>
      <c r="BP3922" s="1">
        <v>40401</v>
      </c>
      <c r="BQ3922">
        <v>139.75</v>
      </c>
      <c r="BR3922">
        <f t="shared" si="1520"/>
        <v>1.3975</v>
      </c>
      <c r="BT3922" s="1">
        <v>40430</v>
      </c>
      <c r="BU3922">
        <v>0.879</v>
      </c>
      <c r="BV3922">
        <f t="shared" si="1521"/>
        <v>8.7899999999999992E-3</v>
      </c>
      <c r="BX3922" s="1">
        <v>40430</v>
      </c>
      <c r="BY3922">
        <v>1.1339999999999999</v>
      </c>
      <c r="BZ3922">
        <f t="shared" si="1522"/>
        <v>1.1339999999999999E-2</v>
      </c>
      <c r="CB3922" s="1">
        <v>40533</v>
      </c>
      <c r="CC3922">
        <v>1.385</v>
      </c>
      <c r="CD3922">
        <f t="shared" si="1523"/>
        <v>1.3849999999999999E-2</v>
      </c>
      <c r="CG3922" s="1"/>
    </row>
    <row r="3923" spans="1:85" x14ac:dyDescent="0.3">
      <c r="A3923" s="21">
        <f t="shared" si="1524"/>
        <v>51302</v>
      </c>
      <c r="B3923" s="18">
        <f t="shared" si="1508"/>
        <v>112.421875</v>
      </c>
      <c r="C3923">
        <f t="shared" si="1504"/>
        <v>115</v>
      </c>
      <c r="D3923">
        <f t="shared" ca="1" si="1511"/>
        <v>-14.705555555555556</v>
      </c>
      <c r="E3923">
        <f ca="1">IF(currency="USD",'Future et co'!F3923,IF(currency="EUR",'Future et co'!G3923,FALSE))</f>
        <v>3.6070000000000005E-2</v>
      </c>
      <c r="F3923">
        <f t="shared" ca="1" si="1512"/>
        <v>3.6070000000000005E-2</v>
      </c>
      <c r="G3923">
        <f t="shared" ca="1" si="1513"/>
        <v>2.0569999999999998E-2</v>
      </c>
      <c r="L3923">
        <f t="shared" ca="1" si="1514"/>
        <v>127.8</v>
      </c>
      <c r="M3923">
        <f t="shared" ca="1" si="1509"/>
        <v>3.6070000000000005E-2</v>
      </c>
      <c r="R3923">
        <f t="shared" ca="1" si="1515"/>
        <v>127.8</v>
      </c>
      <c r="S3923">
        <f t="shared" ca="1" si="1510"/>
        <v>3.6070000000000005E-2</v>
      </c>
      <c r="U3923" s="1"/>
      <c r="W3923" t="str">
        <f t="shared" si="1505"/>
        <v/>
      </c>
      <c r="AH3923" s="1"/>
      <c r="AI3923" s="17"/>
      <c r="AJ3923" s="25"/>
      <c r="AU3923" s="1">
        <v>40417</v>
      </c>
      <c r="AV3923">
        <v>0.155</v>
      </c>
      <c r="AW3923">
        <f t="shared" si="1516"/>
        <v>1.5499999999999999E-3</v>
      </c>
      <c r="AY3923" s="1">
        <v>40420</v>
      </c>
      <c r="AZ3923">
        <v>0.1525</v>
      </c>
      <c r="BA3923">
        <f t="shared" si="1517"/>
        <v>1.5249999999999999E-3</v>
      </c>
      <c r="BC3923" s="1">
        <v>40532</v>
      </c>
      <c r="BD3923">
        <v>0.47799999999999998</v>
      </c>
      <c r="BE3923">
        <f t="shared" si="1518"/>
        <v>4.7799999999999995E-3</v>
      </c>
      <c r="BG3923" s="1">
        <v>40532</v>
      </c>
      <c r="BH3923">
        <v>0.79400000000000004</v>
      </c>
      <c r="BI3923">
        <f t="shared" si="1519"/>
        <v>7.9400000000000009E-3</v>
      </c>
      <c r="BK3923" s="1">
        <v>42145</v>
      </c>
      <c r="BL3923">
        <v>2.3304100000000001</v>
      </c>
      <c r="BM3923">
        <f t="shared" si="1525"/>
        <v>2.3304100000000001E-2</v>
      </c>
      <c r="BP3923" s="1">
        <v>40400</v>
      </c>
      <c r="BQ3923">
        <v>138.47999999999999</v>
      </c>
      <c r="BR3923">
        <f t="shared" si="1520"/>
        <v>1.3847999999999998</v>
      </c>
      <c r="BT3923" s="1">
        <v>40429</v>
      </c>
      <c r="BU3923">
        <v>0.88</v>
      </c>
      <c r="BV3923">
        <f t="shared" si="1521"/>
        <v>8.8000000000000005E-3</v>
      </c>
      <c r="BX3923" s="1">
        <v>40429</v>
      </c>
      <c r="BY3923">
        <v>1.1339999999999999</v>
      </c>
      <c r="BZ3923">
        <f t="shared" si="1522"/>
        <v>1.1339999999999999E-2</v>
      </c>
      <c r="CB3923" s="1">
        <v>40532</v>
      </c>
      <c r="CC3923">
        <v>1.397</v>
      </c>
      <c r="CD3923">
        <f t="shared" si="1523"/>
        <v>1.397E-2</v>
      </c>
      <c r="CG3923" s="1"/>
    </row>
    <row r="3924" spans="1:85" x14ac:dyDescent="0.3">
      <c r="A3924" s="21">
        <f t="shared" si="1524"/>
        <v>51305</v>
      </c>
      <c r="B3924" s="18">
        <f t="shared" si="1508"/>
        <v>112.421875</v>
      </c>
      <c r="C3924">
        <f t="shared" si="1504"/>
        <v>115</v>
      </c>
      <c r="D3924">
        <f t="shared" ca="1" si="1511"/>
        <v>-14.713888888888889</v>
      </c>
      <c r="E3924">
        <f ca="1">IF(currency="USD",'Future et co'!F3924,IF(currency="EUR",'Future et co'!G3924,FALSE))</f>
        <v>3.6070000000000005E-2</v>
      </c>
      <c r="F3924">
        <f t="shared" ca="1" si="1512"/>
        <v>3.6070000000000005E-2</v>
      </c>
      <c r="G3924">
        <f t="shared" ca="1" si="1513"/>
        <v>2.0569999999999998E-2</v>
      </c>
      <c r="L3924">
        <f t="shared" ca="1" si="1514"/>
        <v>127.8</v>
      </c>
      <c r="M3924">
        <f t="shared" ca="1" si="1509"/>
        <v>3.6070000000000005E-2</v>
      </c>
      <c r="R3924">
        <f t="shared" ca="1" si="1515"/>
        <v>127.8</v>
      </c>
      <c r="S3924">
        <f t="shared" ca="1" si="1510"/>
        <v>3.6070000000000005E-2</v>
      </c>
      <c r="U3924" s="1"/>
      <c r="W3924" t="str">
        <f t="shared" si="1505"/>
        <v/>
      </c>
      <c r="AH3924" s="1"/>
      <c r="AI3924" s="17"/>
      <c r="AJ3924" s="25"/>
      <c r="AU3924" s="1">
        <v>40416</v>
      </c>
      <c r="AV3924">
        <v>0.16</v>
      </c>
      <c r="AW3924">
        <f t="shared" si="1516"/>
        <v>1.6000000000000001E-3</v>
      </c>
      <c r="AY3924" s="1">
        <v>40417</v>
      </c>
      <c r="AZ3924">
        <v>0.155</v>
      </c>
      <c r="BA3924">
        <f t="shared" si="1517"/>
        <v>1.5499999999999999E-3</v>
      </c>
      <c r="BC3924" s="1">
        <v>40529</v>
      </c>
      <c r="BD3924">
        <v>0.47299999999999998</v>
      </c>
      <c r="BE3924">
        <f t="shared" si="1518"/>
        <v>4.7299999999999998E-3</v>
      </c>
      <c r="BG3924" s="1">
        <v>40529</v>
      </c>
      <c r="BH3924">
        <v>0.81899999999999995</v>
      </c>
      <c r="BI3924">
        <f t="shared" si="1519"/>
        <v>8.1899999999999994E-3</v>
      </c>
      <c r="BK3924" s="1">
        <v>42146</v>
      </c>
      <c r="BL3924">
        <v>2.3356499999999998</v>
      </c>
      <c r="BM3924">
        <f t="shared" si="1525"/>
        <v>2.3356499999999999E-2</v>
      </c>
      <c r="BP3924" s="1">
        <v>40399</v>
      </c>
      <c r="BQ3924">
        <v>138.57</v>
      </c>
      <c r="BR3924">
        <f t="shared" si="1520"/>
        <v>1.3856999999999999</v>
      </c>
      <c r="BT3924" s="1">
        <v>40428</v>
      </c>
      <c r="BU3924">
        <v>0.88100000000000001</v>
      </c>
      <c r="BV3924">
        <f t="shared" si="1521"/>
        <v>8.8100000000000001E-3</v>
      </c>
      <c r="BX3924" s="1">
        <v>40428</v>
      </c>
      <c r="BY3924">
        <v>1.133</v>
      </c>
      <c r="BZ3924">
        <f t="shared" si="1522"/>
        <v>1.133E-2</v>
      </c>
      <c r="CB3924" s="1">
        <v>40529</v>
      </c>
      <c r="CC3924">
        <v>1.3939999999999999</v>
      </c>
      <c r="CD3924">
        <f t="shared" si="1523"/>
        <v>1.3939999999999999E-2</v>
      </c>
      <c r="CG3924" s="1"/>
    </row>
    <row r="3925" spans="1:85" x14ac:dyDescent="0.3">
      <c r="A3925" s="21">
        <f t="shared" si="1524"/>
        <v>51306</v>
      </c>
      <c r="B3925" s="18">
        <f t="shared" si="1508"/>
        <v>112.421875</v>
      </c>
      <c r="C3925">
        <f t="shared" si="1504"/>
        <v>115</v>
      </c>
      <c r="D3925">
        <f t="shared" ca="1" si="1511"/>
        <v>-14.716666666666667</v>
      </c>
      <c r="E3925">
        <f ca="1">IF(currency="USD",'Future et co'!F3925,IF(currency="EUR",'Future et co'!G3925,FALSE))</f>
        <v>3.6070000000000005E-2</v>
      </c>
      <c r="F3925">
        <f t="shared" ca="1" si="1512"/>
        <v>3.6070000000000005E-2</v>
      </c>
      <c r="G3925">
        <f t="shared" ca="1" si="1513"/>
        <v>2.0569999999999998E-2</v>
      </c>
      <c r="L3925">
        <f t="shared" ca="1" si="1514"/>
        <v>127.8</v>
      </c>
      <c r="M3925">
        <f t="shared" ca="1" si="1509"/>
        <v>3.6070000000000005E-2</v>
      </c>
      <c r="R3925">
        <f t="shared" ca="1" si="1515"/>
        <v>127.8</v>
      </c>
      <c r="S3925">
        <f t="shared" ca="1" si="1510"/>
        <v>3.6070000000000005E-2</v>
      </c>
      <c r="U3925" s="1"/>
      <c r="W3925" t="str">
        <f t="shared" si="1505"/>
        <v/>
      </c>
      <c r="AH3925" s="1"/>
      <c r="AI3925" s="17"/>
      <c r="AJ3925" s="25"/>
      <c r="AU3925" s="1">
        <v>40415</v>
      </c>
      <c r="AV3925">
        <v>0.16600000000000001</v>
      </c>
      <c r="AW3925">
        <f t="shared" si="1516"/>
        <v>1.66E-3</v>
      </c>
      <c r="AY3925" s="1">
        <v>40416</v>
      </c>
      <c r="AZ3925">
        <v>0.158</v>
      </c>
      <c r="BA3925">
        <f t="shared" si="1517"/>
        <v>1.58E-3</v>
      </c>
      <c r="BC3925" s="1">
        <v>40528</v>
      </c>
      <c r="BD3925">
        <v>0.5</v>
      </c>
      <c r="BE3925">
        <f t="shared" si="1518"/>
        <v>5.0000000000000001E-3</v>
      </c>
      <c r="BG3925" s="1">
        <v>40528</v>
      </c>
      <c r="BH3925">
        <v>0.85199999999999998</v>
      </c>
      <c r="BI3925">
        <f t="shared" si="1519"/>
        <v>8.5199999999999998E-3</v>
      </c>
      <c r="BK3925" s="1">
        <v>42149</v>
      </c>
      <c r="BL3925">
        <v>2.3356499999999998</v>
      </c>
      <c r="BM3925">
        <f t="shared" si="1525"/>
        <v>2.3356499999999999E-2</v>
      </c>
      <c r="BP3925" s="1">
        <v>40396</v>
      </c>
      <c r="BQ3925">
        <v>138.63999999999999</v>
      </c>
      <c r="BR3925">
        <f t="shared" si="1520"/>
        <v>1.3863999999999999</v>
      </c>
      <c r="BT3925" s="1">
        <v>40427</v>
      </c>
      <c r="BU3925">
        <v>0.88200000000000001</v>
      </c>
      <c r="BV3925">
        <f t="shared" si="1521"/>
        <v>8.8199999999999997E-3</v>
      </c>
      <c r="BX3925" s="1">
        <v>40427</v>
      </c>
      <c r="BY3925">
        <v>1.133</v>
      </c>
      <c r="BZ3925">
        <f t="shared" si="1522"/>
        <v>1.133E-2</v>
      </c>
      <c r="CB3925" s="1">
        <v>40528</v>
      </c>
      <c r="CC3925">
        <v>1.3979999999999999</v>
      </c>
      <c r="CD3925">
        <f t="shared" si="1523"/>
        <v>1.3979999999999999E-2</v>
      </c>
      <c r="CG3925" s="1"/>
    </row>
    <row r="3926" spans="1:85" x14ac:dyDescent="0.3">
      <c r="A3926" s="21">
        <f t="shared" si="1524"/>
        <v>51307</v>
      </c>
      <c r="B3926" s="18">
        <f t="shared" si="1508"/>
        <v>112.421875</v>
      </c>
      <c r="C3926">
        <f t="shared" si="1504"/>
        <v>115</v>
      </c>
      <c r="D3926">
        <f t="shared" ca="1" si="1511"/>
        <v>-14.719444444444445</v>
      </c>
      <c r="E3926">
        <f ca="1">IF(currency="USD",'Future et co'!F3926,IF(currency="EUR",'Future et co'!G3926,FALSE))</f>
        <v>3.6070000000000005E-2</v>
      </c>
      <c r="F3926">
        <f t="shared" ca="1" si="1512"/>
        <v>3.6070000000000005E-2</v>
      </c>
      <c r="G3926">
        <f t="shared" ca="1" si="1513"/>
        <v>2.0569999999999998E-2</v>
      </c>
      <c r="L3926">
        <f t="shared" ca="1" si="1514"/>
        <v>127.8</v>
      </c>
      <c r="M3926">
        <f t="shared" ca="1" si="1509"/>
        <v>3.6070000000000005E-2</v>
      </c>
      <c r="R3926">
        <f t="shared" ca="1" si="1515"/>
        <v>127.8</v>
      </c>
      <c r="S3926">
        <f t="shared" ca="1" si="1510"/>
        <v>3.6070000000000005E-2</v>
      </c>
      <c r="U3926" s="1"/>
      <c r="W3926" t="str">
        <f t="shared" si="1505"/>
        <v/>
      </c>
      <c r="AH3926" s="1"/>
      <c r="AI3926" s="17"/>
      <c r="AJ3926" s="25"/>
      <c r="AU3926" s="1">
        <v>40414</v>
      </c>
      <c r="AV3926">
        <v>0.16750000000000001</v>
      </c>
      <c r="AW3926">
        <f t="shared" si="1516"/>
        <v>1.6750000000000001E-3</v>
      </c>
      <c r="AY3926" s="1">
        <v>40415</v>
      </c>
      <c r="AZ3926">
        <v>0.16400000000000001</v>
      </c>
      <c r="BA3926">
        <f t="shared" si="1517"/>
        <v>1.64E-3</v>
      </c>
      <c r="BC3926" s="1">
        <v>40527</v>
      </c>
      <c r="BD3926">
        <v>0.51800000000000002</v>
      </c>
      <c r="BE3926">
        <f t="shared" si="1518"/>
        <v>5.1800000000000006E-3</v>
      </c>
      <c r="BG3926" s="1">
        <v>40527</v>
      </c>
      <c r="BH3926">
        <v>0.90800000000000003</v>
      </c>
      <c r="BI3926">
        <f t="shared" si="1519"/>
        <v>9.0799999999999995E-3</v>
      </c>
      <c r="BK3926" s="1">
        <v>42150</v>
      </c>
      <c r="BL3926">
        <v>2.35961</v>
      </c>
      <c r="BM3926">
        <f t="shared" si="1525"/>
        <v>2.3596099999999998E-2</v>
      </c>
      <c r="BP3926" s="1">
        <v>40395</v>
      </c>
      <c r="BQ3926">
        <v>138.13999999999999</v>
      </c>
      <c r="BR3926">
        <f t="shared" si="1520"/>
        <v>1.3814</v>
      </c>
      <c r="BT3926" s="1">
        <v>40424</v>
      </c>
      <c r="BU3926">
        <v>0.88300000000000001</v>
      </c>
      <c r="BV3926">
        <f t="shared" si="1521"/>
        <v>8.8299999999999993E-3</v>
      </c>
      <c r="BX3926" s="1">
        <v>40424</v>
      </c>
      <c r="BY3926">
        <v>1.1339999999999999</v>
      </c>
      <c r="BZ3926">
        <f t="shared" si="1522"/>
        <v>1.1339999999999999E-2</v>
      </c>
      <c r="CB3926" s="1">
        <v>40527</v>
      </c>
      <c r="CC3926">
        <v>1.4039999999999999</v>
      </c>
      <c r="CD3926">
        <f t="shared" si="1523"/>
        <v>1.4039999999999999E-2</v>
      </c>
      <c r="CG3926" s="1"/>
    </row>
    <row r="3927" spans="1:85" x14ac:dyDescent="0.3">
      <c r="A3927" s="21">
        <f t="shared" si="1524"/>
        <v>51308</v>
      </c>
      <c r="B3927" s="18">
        <f t="shared" si="1508"/>
        <v>112.421875</v>
      </c>
      <c r="C3927">
        <f t="shared" si="1504"/>
        <v>115</v>
      </c>
      <c r="D3927">
        <f t="shared" ca="1" si="1511"/>
        <v>-14.722222222222221</v>
      </c>
      <c r="E3927">
        <f ca="1">IF(currency="USD",'Future et co'!F3927,IF(currency="EUR",'Future et co'!G3927,FALSE))</f>
        <v>3.6070000000000005E-2</v>
      </c>
      <c r="F3927">
        <f t="shared" ca="1" si="1512"/>
        <v>3.6070000000000005E-2</v>
      </c>
      <c r="G3927">
        <f t="shared" ca="1" si="1513"/>
        <v>2.0569999999999998E-2</v>
      </c>
      <c r="L3927">
        <f t="shared" ca="1" si="1514"/>
        <v>127.8</v>
      </c>
      <c r="M3927">
        <f t="shared" ca="1" si="1509"/>
        <v>3.6070000000000005E-2</v>
      </c>
      <c r="R3927">
        <f t="shared" ca="1" si="1515"/>
        <v>127.8</v>
      </c>
      <c r="S3927">
        <f t="shared" ca="1" si="1510"/>
        <v>3.6070000000000005E-2</v>
      </c>
      <c r="U3927" s="1"/>
      <c r="W3927" t="str">
        <f t="shared" si="1505"/>
        <v/>
      </c>
      <c r="AH3927" s="1"/>
      <c r="AI3927" s="17"/>
      <c r="AJ3927" s="25"/>
      <c r="AU3927" s="1">
        <v>40413</v>
      </c>
      <c r="AV3927">
        <v>0.14749999999999999</v>
      </c>
      <c r="AW3927">
        <f t="shared" si="1516"/>
        <v>1.475E-3</v>
      </c>
      <c r="AY3927" s="1">
        <v>40414</v>
      </c>
      <c r="AZ3927">
        <v>0.161</v>
      </c>
      <c r="BA3927">
        <f t="shared" si="1517"/>
        <v>1.6100000000000001E-3</v>
      </c>
      <c r="BC3927" s="1">
        <v>40526</v>
      </c>
      <c r="BD3927">
        <v>0.48499999999999999</v>
      </c>
      <c r="BE3927">
        <f t="shared" si="1518"/>
        <v>4.8500000000000001E-3</v>
      </c>
      <c r="BG3927" s="1">
        <v>40526</v>
      </c>
      <c r="BH3927">
        <v>0.84850000000000003</v>
      </c>
      <c r="BI3927">
        <f t="shared" si="1519"/>
        <v>8.4849999999999995E-3</v>
      </c>
      <c r="BK3927" s="1">
        <v>42151</v>
      </c>
      <c r="BL3927">
        <v>2.3391000000000002</v>
      </c>
      <c r="BM3927">
        <f t="shared" si="1525"/>
        <v>2.3391000000000002E-2</v>
      </c>
      <c r="BP3927" s="1">
        <v>40394</v>
      </c>
      <c r="BQ3927">
        <v>137.68</v>
      </c>
      <c r="BR3927">
        <f t="shared" si="1520"/>
        <v>1.3768</v>
      </c>
      <c r="BT3927" s="1">
        <v>40423</v>
      </c>
      <c r="BU3927">
        <v>0.88400000000000001</v>
      </c>
      <c r="BV3927">
        <f t="shared" si="1521"/>
        <v>8.8400000000000006E-3</v>
      </c>
      <c r="BX3927" s="1">
        <v>40423</v>
      </c>
      <c r="BY3927">
        <v>1.1339999999999999</v>
      </c>
      <c r="BZ3927">
        <f t="shared" si="1522"/>
        <v>1.1339999999999999E-2</v>
      </c>
      <c r="CB3927" s="1">
        <v>40526</v>
      </c>
      <c r="CC3927">
        <v>1.3879999999999999</v>
      </c>
      <c r="CD3927">
        <f t="shared" si="1523"/>
        <v>1.3879999999999998E-2</v>
      </c>
      <c r="CG3927" s="1"/>
    </row>
    <row r="3928" spans="1:85" x14ac:dyDescent="0.3">
      <c r="A3928" s="21">
        <f t="shared" si="1524"/>
        <v>51309</v>
      </c>
      <c r="B3928" s="18">
        <f t="shared" si="1508"/>
        <v>112.421875</v>
      </c>
      <c r="C3928">
        <f t="shared" si="1504"/>
        <v>115</v>
      </c>
      <c r="D3928">
        <f t="shared" ca="1" si="1511"/>
        <v>-14.725</v>
      </c>
      <c r="E3928">
        <f ca="1">IF(currency="USD",'Future et co'!F3928,IF(currency="EUR",'Future et co'!G3928,FALSE))</f>
        <v>3.6070000000000005E-2</v>
      </c>
      <c r="F3928">
        <f t="shared" ca="1" si="1512"/>
        <v>3.6070000000000005E-2</v>
      </c>
      <c r="G3928">
        <f t="shared" ca="1" si="1513"/>
        <v>2.0569999999999998E-2</v>
      </c>
      <c r="L3928">
        <f t="shared" ca="1" si="1514"/>
        <v>127.8</v>
      </c>
      <c r="M3928">
        <f t="shared" ca="1" si="1509"/>
        <v>3.6070000000000005E-2</v>
      </c>
      <c r="R3928">
        <f t="shared" ca="1" si="1515"/>
        <v>127.8</v>
      </c>
      <c r="S3928">
        <f t="shared" ca="1" si="1510"/>
        <v>3.6070000000000005E-2</v>
      </c>
      <c r="U3928" s="1"/>
      <c r="W3928" t="str">
        <f t="shared" si="1505"/>
        <v/>
      </c>
      <c r="AH3928" s="1"/>
      <c r="AI3928" s="17"/>
      <c r="AJ3928" s="25"/>
      <c r="AU3928" s="1">
        <v>40410</v>
      </c>
      <c r="AV3928">
        <v>0.16750000000000001</v>
      </c>
      <c r="AW3928">
        <f t="shared" si="1516"/>
        <v>1.6750000000000001E-3</v>
      </c>
      <c r="AY3928" s="1">
        <v>40413</v>
      </c>
      <c r="AZ3928">
        <v>0.17499999999999999</v>
      </c>
      <c r="BA3928">
        <f t="shared" si="1517"/>
        <v>1.7499999999999998E-3</v>
      </c>
      <c r="BC3928" s="1">
        <v>40525</v>
      </c>
      <c r="BD3928">
        <v>0.45800000000000002</v>
      </c>
      <c r="BE3928">
        <f t="shared" si="1518"/>
        <v>4.5799999999999999E-3</v>
      </c>
      <c r="BG3928" s="1">
        <v>40525</v>
      </c>
      <c r="BH3928">
        <v>0.79300000000000004</v>
      </c>
      <c r="BI3928">
        <f t="shared" si="1519"/>
        <v>7.9299999999999995E-3</v>
      </c>
      <c r="BK3928" s="1">
        <v>42152</v>
      </c>
      <c r="BL3928">
        <v>2.3424999999999998</v>
      </c>
      <c r="BM3928">
        <f t="shared" si="1525"/>
        <v>2.3424999999999998E-2</v>
      </c>
      <c r="BP3928" s="1">
        <v>40393</v>
      </c>
      <c r="BQ3928">
        <v>137.54</v>
      </c>
      <c r="BR3928">
        <f t="shared" si="1520"/>
        <v>1.3754</v>
      </c>
      <c r="BT3928" s="1">
        <v>40422</v>
      </c>
      <c r="BU3928">
        <v>0.88600000000000001</v>
      </c>
      <c r="BV3928">
        <f t="shared" si="1521"/>
        <v>8.8599999999999998E-3</v>
      </c>
      <c r="BX3928" s="1">
        <v>40422</v>
      </c>
      <c r="BY3928">
        <v>1.1339999999999999</v>
      </c>
      <c r="BZ3928">
        <f t="shared" si="1522"/>
        <v>1.1339999999999999E-2</v>
      </c>
      <c r="CB3928" s="1">
        <v>40525</v>
      </c>
      <c r="CC3928">
        <v>1.401</v>
      </c>
      <c r="CD3928">
        <f t="shared" si="1523"/>
        <v>1.401E-2</v>
      </c>
      <c r="CG3928" s="1"/>
    </row>
    <row r="3929" spans="1:85" x14ac:dyDescent="0.3">
      <c r="A3929" s="21">
        <f t="shared" si="1524"/>
        <v>51312</v>
      </c>
      <c r="B3929" s="18">
        <f t="shared" si="1508"/>
        <v>112.421875</v>
      </c>
      <c r="C3929">
        <f t="shared" ref="C3929:C3992" si="1526">CEILING(B3929,$C$9)</f>
        <v>115</v>
      </c>
      <c r="D3929">
        <f t="shared" ca="1" si="1511"/>
        <v>-14.733333333333333</v>
      </c>
      <c r="E3929">
        <f ca="1">IF(currency="USD",'Future et co'!F3929,IF(currency="EUR",'Future et co'!G3929,FALSE))</f>
        <v>3.6070000000000005E-2</v>
      </c>
      <c r="F3929">
        <f t="shared" ca="1" si="1512"/>
        <v>3.6070000000000005E-2</v>
      </c>
      <c r="G3929">
        <f t="shared" ca="1" si="1513"/>
        <v>2.0569999999999998E-2</v>
      </c>
      <c r="L3929">
        <f t="shared" ca="1" si="1514"/>
        <v>127.8</v>
      </c>
      <c r="M3929">
        <f t="shared" ca="1" si="1509"/>
        <v>3.6070000000000005E-2</v>
      </c>
      <c r="R3929">
        <f t="shared" ca="1" si="1515"/>
        <v>127.8</v>
      </c>
      <c r="S3929">
        <f t="shared" ca="1" si="1510"/>
        <v>3.6070000000000005E-2</v>
      </c>
      <c r="U3929" s="1"/>
      <c r="W3929" t="str">
        <f t="shared" si="1505"/>
        <v/>
      </c>
      <c r="AH3929" s="1"/>
      <c r="AI3929" s="17"/>
      <c r="AJ3929" s="25"/>
      <c r="AU3929" s="1">
        <v>40409</v>
      </c>
      <c r="AV3929">
        <v>0.159</v>
      </c>
      <c r="AW3929">
        <f t="shared" si="1516"/>
        <v>1.5900000000000001E-3</v>
      </c>
      <c r="AY3929" s="1">
        <v>40410</v>
      </c>
      <c r="AZ3929">
        <v>0.156</v>
      </c>
      <c r="BA3929">
        <f t="shared" si="1517"/>
        <v>1.56E-3</v>
      </c>
      <c r="BC3929" s="1">
        <v>40522</v>
      </c>
      <c r="BD3929">
        <v>0.50600000000000001</v>
      </c>
      <c r="BE3929">
        <f t="shared" si="1518"/>
        <v>5.0600000000000003E-3</v>
      </c>
      <c r="BG3929" s="1">
        <v>40522</v>
      </c>
      <c r="BH3929">
        <v>0.83899999999999997</v>
      </c>
      <c r="BI3929">
        <f t="shared" si="1519"/>
        <v>8.3899999999999999E-3</v>
      </c>
      <c r="BK3929" s="1">
        <v>42153</v>
      </c>
      <c r="BL3929">
        <v>2.3580299999999998</v>
      </c>
      <c r="BM3929">
        <f t="shared" si="1525"/>
        <v>2.3580299999999998E-2</v>
      </c>
      <c r="BP3929" s="1">
        <v>40392</v>
      </c>
      <c r="BQ3929">
        <v>136.77000000000001</v>
      </c>
      <c r="BR3929">
        <f t="shared" si="1520"/>
        <v>1.3677000000000001</v>
      </c>
      <c r="BT3929" s="1">
        <v>40421</v>
      </c>
      <c r="BU3929">
        <v>0.88600000000000001</v>
      </c>
      <c r="BV3929">
        <f t="shared" si="1521"/>
        <v>8.8599999999999998E-3</v>
      </c>
      <c r="BX3929" s="1">
        <v>40421</v>
      </c>
      <c r="BY3929">
        <v>1.137</v>
      </c>
      <c r="BZ3929">
        <f t="shared" si="1522"/>
        <v>1.137E-2</v>
      </c>
      <c r="CB3929" s="1">
        <v>40522</v>
      </c>
      <c r="CC3929">
        <v>1.417</v>
      </c>
      <c r="CD3929">
        <f t="shared" si="1523"/>
        <v>1.417E-2</v>
      </c>
      <c r="CG3929" s="1"/>
    </row>
    <row r="3930" spans="1:85" x14ac:dyDescent="0.3">
      <c r="A3930" s="21">
        <f t="shared" si="1524"/>
        <v>51313</v>
      </c>
      <c r="B3930" s="18">
        <f t="shared" si="1508"/>
        <v>112.421875</v>
      </c>
      <c r="C3930">
        <f t="shared" si="1526"/>
        <v>115</v>
      </c>
      <c r="D3930">
        <f t="shared" ca="1" si="1511"/>
        <v>-14.736111111111111</v>
      </c>
      <c r="E3930">
        <f ca="1">IF(currency="USD",'Future et co'!F3930,IF(currency="EUR",'Future et co'!G3930,FALSE))</f>
        <v>3.6070000000000005E-2</v>
      </c>
      <c r="F3930">
        <f t="shared" ca="1" si="1512"/>
        <v>3.6070000000000005E-2</v>
      </c>
      <c r="G3930">
        <f t="shared" ca="1" si="1513"/>
        <v>2.0569999999999998E-2</v>
      </c>
      <c r="L3930">
        <f t="shared" ca="1" si="1514"/>
        <v>127.8</v>
      </c>
      <c r="M3930">
        <f t="shared" ca="1" si="1509"/>
        <v>3.6070000000000005E-2</v>
      </c>
      <c r="R3930">
        <f t="shared" ca="1" si="1515"/>
        <v>127.8</v>
      </c>
      <c r="S3930">
        <f t="shared" ca="1" si="1510"/>
        <v>3.6070000000000005E-2</v>
      </c>
      <c r="U3930" s="1"/>
      <c r="W3930" t="str">
        <f t="shared" si="1505"/>
        <v/>
      </c>
      <c r="AH3930" s="1"/>
      <c r="AI3930" s="17"/>
      <c r="AJ3930" s="25"/>
      <c r="AU3930" s="1">
        <v>40408</v>
      </c>
      <c r="AV3930">
        <v>0.157</v>
      </c>
      <c r="AW3930">
        <f t="shared" si="1516"/>
        <v>1.57E-3</v>
      </c>
      <c r="AY3930" s="1">
        <v>40409</v>
      </c>
      <c r="AZ3930">
        <v>0.193</v>
      </c>
      <c r="BA3930">
        <f t="shared" si="1517"/>
        <v>1.9300000000000001E-3</v>
      </c>
      <c r="BC3930" s="1">
        <v>40521</v>
      </c>
      <c r="BD3930">
        <v>0.48099999999999998</v>
      </c>
      <c r="BE3930">
        <f t="shared" si="1518"/>
        <v>4.81E-3</v>
      </c>
      <c r="BG3930" s="1">
        <v>40521</v>
      </c>
      <c r="BH3930">
        <v>0.79900000000000004</v>
      </c>
      <c r="BI3930">
        <f t="shared" si="1519"/>
        <v>7.9900000000000006E-3</v>
      </c>
      <c r="BK3930" s="1">
        <v>42156</v>
      </c>
      <c r="BL3930">
        <v>2.3541500000000002</v>
      </c>
      <c r="BM3930">
        <f t="shared" si="1525"/>
        <v>2.3541500000000003E-2</v>
      </c>
      <c r="BP3930" s="1">
        <v>40389</v>
      </c>
      <c r="BQ3930">
        <v>136.99</v>
      </c>
      <c r="BR3930">
        <f t="shared" si="1520"/>
        <v>1.3699000000000001</v>
      </c>
      <c r="BT3930" s="1">
        <v>40420</v>
      </c>
      <c r="BU3930">
        <v>0.88800000000000001</v>
      </c>
      <c r="BV3930">
        <f t="shared" si="1521"/>
        <v>8.8800000000000007E-3</v>
      </c>
      <c r="BX3930" s="1">
        <v>40420</v>
      </c>
      <c r="BY3930">
        <v>1.137</v>
      </c>
      <c r="BZ3930">
        <f t="shared" si="1522"/>
        <v>1.137E-2</v>
      </c>
      <c r="CB3930" s="1">
        <v>40521</v>
      </c>
      <c r="CC3930">
        <v>1.393</v>
      </c>
      <c r="CD3930">
        <f t="shared" si="1523"/>
        <v>1.393E-2</v>
      </c>
      <c r="CG3930" s="1"/>
    </row>
    <row r="3931" spans="1:85" x14ac:dyDescent="0.3">
      <c r="A3931" s="21">
        <f t="shared" si="1524"/>
        <v>51314</v>
      </c>
      <c r="B3931" s="18">
        <f t="shared" si="1508"/>
        <v>112.421875</v>
      </c>
      <c r="C3931">
        <f t="shared" si="1526"/>
        <v>115</v>
      </c>
      <c r="D3931">
        <f t="shared" ca="1" si="1511"/>
        <v>-14.738888888888889</v>
      </c>
      <c r="E3931">
        <f ca="1">IF(currency="USD",'Future et co'!F3931,IF(currency="EUR",'Future et co'!G3931,FALSE))</f>
        <v>3.6070000000000005E-2</v>
      </c>
      <c r="F3931">
        <f t="shared" ca="1" si="1512"/>
        <v>3.6070000000000005E-2</v>
      </c>
      <c r="G3931">
        <f t="shared" ca="1" si="1513"/>
        <v>2.0569999999999998E-2</v>
      </c>
      <c r="L3931">
        <f t="shared" ca="1" si="1514"/>
        <v>127.8</v>
      </c>
      <c r="M3931">
        <f t="shared" ca="1" si="1509"/>
        <v>3.6070000000000005E-2</v>
      </c>
      <c r="R3931">
        <f t="shared" ca="1" si="1515"/>
        <v>127.8</v>
      </c>
      <c r="S3931">
        <f t="shared" ca="1" si="1510"/>
        <v>3.6070000000000005E-2</v>
      </c>
      <c r="U3931" s="1"/>
      <c r="W3931" t="str">
        <f t="shared" si="1505"/>
        <v/>
      </c>
      <c r="AH3931" s="1"/>
      <c r="AI3931" s="17"/>
      <c r="AJ3931" s="25"/>
      <c r="AU3931" s="1">
        <v>40407</v>
      </c>
      <c r="AV3931">
        <v>0.157</v>
      </c>
      <c r="AW3931">
        <f t="shared" si="1516"/>
        <v>1.57E-3</v>
      </c>
      <c r="AY3931" s="1">
        <v>40408</v>
      </c>
      <c r="AZ3931">
        <v>0.155</v>
      </c>
      <c r="BA3931">
        <f t="shared" si="1517"/>
        <v>1.5499999999999999E-3</v>
      </c>
      <c r="BC3931" s="1">
        <v>40520</v>
      </c>
      <c r="BD3931">
        <v>0.47899999999999998</v>
      </c>
      <c r="BE3931">
        <f t="shared" si="1518"/>
        <v>4.79E-3</v>
      </c>
      <c r="BG3931" s="1">
        <v>40520</v>
      </c>
      <c r="BH3931">
        <v>0.78800000000000003</v>
      </c>
      <c r="BI3931">
        <f t="shared" si="1519"/>
        <v>7.8799999999999999E-3</v>
      </c>
      <c r="BK3931" s="1">
        <v>42157</v>
      </c>
      <c r="BL3931">
        <v>2.3567999999999998</v>
      </c>
      <c r="BM3931">
        <f t="shared" si="1525"/>
        <v>2.3567999999999999E-2</v>
      </c>
      <c r="BP3931" s="1">
        <v>40388</v>
      </c>
      <c r="BQ3931">
        <v>136.47</v>
      </c>
      <c r="BR3931">
        <f t="shared" si="1520"/>
        <v>1.3647</v>
      </c>
      <c r="BT3931" s="1">
        <v>40417</v>
      </c>
      <c r="BU3931">
        <v>0.88800000000000001</v>
      </c>
      <c r="BV3931">
        <f t="shared" si="1521"/>
        <v>8.8800000000000007E-3</v>
      </c>
      <c r="BX3931" s="1">
        <v>40417</v>
      </c>
      <c r="BY3931">
        <v>1.139</v>
      </c>
      <c r="BZ3931">
        <f t="shared" si="1522"/>
        <v>1.1390000000000001E-2</v>
      </c>
      <c r="CB3931" s="1">
        <v>40520</v>
      </c>
      <c r="CC3931">
        <v>1.38</v>
      </c>
      <c r="CD3931">
        <f t="shared" si="1523"/>
        <v>1.38E-2</v>
      </c>
      <c r="CG3931" s="1"/>
    </row>
    <row r="3932" spans="1:85" x14ac:dyDescent="0.3">
      <c r="A3932" s="21">
        <f t="shared" si="1524"/>
        <v>51315</v>
      </c>
      <c r="B3932" s="18">
        <f t="shared" si="1508"/>
        <v>112.421875</v>
      </c>
      <c r="C3932">
        <f t="shared" si="1526"/>
        <v>115</v>
      </c>
      <c r="D3932">
        <f t="shared" ca="1" si="1511"/>
        <v>-14.741666666666667</v>
      </c>
      <c r="E3932">
        <f ca="1">IF(currency="USD",'Future et co'!F3932,IF(currency="EUR",'Future et co'!G3932,FALSE))</f>
        <v>3.6070000000000005E-2</v>
      </c>
      <c r="F3932">
        <f t="shared" ca="1" si="1512"/>
        <v>3.6070000000000005E-2</v>
      </c>
      <c r="G3932">
        <f t="shared" ca="1" si="1513"/>
        <v>2.0569999999999998E-2</v>
      </c>
      <c r="L3932">
        <f t="shared" ca="1" si="1514"/>
        <v>127.8</v>
      </c>
      <c r="M3932">
        <f t="shared" ca="1" si="1509"/>
        <v>3.6070000000000005E-2</v>
      </c>
      <c r="R3932">
        <f t="shared" ca="1" si="1515"/>
        <v>127.8</v>
      </c>
      <c r="S3932">
        <f t="shared" ca="1" si="1510"/>
        <v>3.6070000000000005E-2</v>
      </c>
      <c r="U3932" s="1"/>
      <c r="W3932" t="str">
        <f t="shared" si="1505"/>
        <v/>
      </c>
      <c r="AH3932" s="1"/>
      <c r="AI3932" s="17"/>
      <c r="AJ3932" s="25"/>
      <c r="AU3932" s="1">
        <v>40406</v>
      </c>
      <c r="AV3932">
        <v>0.158</v>
      </c>
      <c r="AW3932">
        <f t="shared" si="1516"/>
        <v>1.58E-3</v>
      </c>
      <c r="AY3932" s="1">
        <v>40407</v>
      </c>
      <c r="AZ3932">
        <v>0.155</v>
      </c>
      <c r="BA3932">
        <f t="shared" si="1517"/>
        <v>1.5499999999999999E-3</v>
      </c>
      <c r="BC3932" s="1">
        <v>40519</v>
      </c>
      <c r="BD3932">
        <v>0.45500000000000002</v>
      </c>
      <c r="BE3932">
        <f t="shared" si="1518"/>
        <v>4.5500000000000002E-3</v>
      </c>
      <c r="BG3932" s="1">
        <v>40519</v>
      </c>
      <c r="BH3932">
        <v>0.71399999999999997</v>
      </c>
      <c r="BI3932">
        <f t="shared" si="1519"/>
        <v>7.1399999999999996E-3</v>
      </c>
      <c r="BK3932" s="1">
        <v>42158</v>
      </c>
      <c r="BL3932">
        <v>2.3554599999999999</v>
      </c>
      <c r="BM3932">
        <f t="shared" si="1525"/>
        <v>2.3554599999999998E-2</v>
      </c>
      <c r="BP3932" s="1">
        <v>40387</v>
      </c>
      <c r="BQ3932">
        <v>136.19999999999999</v>
      </c>
      <c r="BR3932">
        <f t="shared" si="1520"/>
        <v>1.3619999999999999</v>
      </c>
      <c r="BT3932" s="1">
        <v>40416</v>
      </c>
      <c r="BU3932">
        <v>0.88900000000000001</v>
      </c>
      <c r="BV3932">
        <f t="shared" si="1521"/>
        <v>8.8900000000000003E-3</v>
      </c>
      <c r="BX3932" s="1">
        <v>40416</v>
      </c>
      <c r="BY3932">
        <v>1.139</v>
      </c>
      <c r="BZ3932">
        <f t="shared" si="1522"/>
        <v>1.1390000000000001E-2</v>
      </c>
      <c r="CB3932" s="1">
        <v>40519</v>
      </c>
      <c r="CC3932">
        <v>1.3540000000000001</v>
      </c>
      <c r="CD3932">
        <f t="shared" si="1523"/>
        <v>1.3540000000000002E-2</v>
      </c>
      <c r="CG3932" s="1"/>
    </row>
    <row r="3933" spans="1:85" x14ac:dyDescent="0.3">
      <c r="A3933" s="21">
        <f t="shared" si="1524"/>
        <v>51316</v>
      </c>
      <c r="B3933" s="18">
        <f t="shared" si="1508"/>
        <v>112.421875</v>
      </c>
      <c r="C3933">
        <f t="shared" si="1526"/>
        <v>115</v>
      </c>
      <c r="D3933">
        <f t="shared" ca="1" si="1511"/>
        <v>-14.744444444444444</v>
      </c>
      <c r="E3933">
        <f ca="1">IF(currency="USD",'Future et co'!F3933,IF(currency="EUR",'Future et co'!G3933,FALSE))</f>
        <v>3.6070000000000005E-2</v>
      </c>
      <c r="F3933">
        <f t="shared" ca="1" si="1512"/>
        <v>3.6070000000000005E-2</v>
      </c>
      <c r="G3933">
        <f t="shared" ca="1" si="1513"/>
        <v>2.0569999999999998E-2</v>
      </c>
      <c r="L3933">
        <f t="shared" ca="1" si="1514"/>
        <v>127.8</v>
      </c>
      <c r="M3933">
        <f t="shared" ca="1" si="1509"/>
        <v>3.6070000000000005E-2</v>
      </c>
      <c r="R3933">
        <f t="shared" ca="1" si="1515"/>
        <v>127.8</v>
      </c>
      <c r="S3933">
        <f t="shared" ca="1" si="1510"/>
        <v>3.6070000000000005E-2</v>
      </c>
      <c r="U3933" s="1"/>
      <c r="W3933" t="str">
        <f t="shared" si="1505"/>
        <v/>
      </c>
      <c r="AH3933" s="1"/>
      <c r="AI3933" s="17"/>
      <c r="AJ3933" s="25"/>
      <c r="AU3933" s="1">
        <v>40403</v>
      </c>
      <c r="AV3933">
        <v>0.157</v>
      </c>
      <c r="AW3933">
        <f t="shared" si="1516"/>
        <v>1.57E-3</v>
      </c>
      <c r="AY3933" s="1">
        <v>40406</v>
      </c>
      <c r="AZ3933">
        <v>0.154</v>
      </c>
      <c r="BA3933">
        <f t="shared" si="1517"/>
        <v>1.5399999999999999E-3</v>
      </c>
      <c r="BC3933" s="1">
        <v>40518</v>
      </c>
      <c r="BD3933">
        <v>0.443</v>
      </c>
      <c r="BE3933">
        <f t="shared" si="1518"/>
        <v>4.4299999999999999E-3</v>
      </c>
      <c r="BG3933" s="1">
        <v>40518</v>
      </c>
      <c r="BH3933">
        <v>0.64</v>
      </c>
      <c r="BI3933">
        <f t="shared" si="1519"/>
        <v>6.4000000000000003E-3</v>
      </c>
      <c r="BK3933" s="1">
        <v>42159</v>
      </c>
      <c r="BL3933">
        <v>2.37642</v>
      </c>
      <c r="BM3933">
        <f t="shared" si="1525"/>
        <v>2.3764199999999999E-2</v>
      </c>
      <c r="BP3933" s="1">
        <v>40386</v>
      </c>
      <c r="BQ3933">
        <v>136.08000000000001</v>
      </c>
      <c r="BR3933">
        <f t="shared" si="1520"/>
        <v>1.3608000000000002</v>
      </c>
      <c r="BT3933" s="1">
        <v>40415</v>
      </c>
      <c r="BU3933">
        <v>0.89</v>
      </c>
      <c r="BV3933">
        <f t="shared" si="1521"/>
        <v>8.8999999999999999E-3</v>
      </c>
      <c r="BX3933" s="1">
        <v>40415</v>
      </c>
      <c r="BY3933">
        <v>1.139</v>
      </c>
      <c r="BZ3933">
        <f t="shared" si="1522"/>
        <v>1.1390000000000001E-2</v>
      </c>
      <c r="CB3933" s="1">
        <v>40518</v>
      </c>
      <c r="CC3933">
        <v>1.3480000000000001</v>
      </c>
      <c r="CD3933">
        <f t="shared" si="1523"/>
        <v>1.3480000000000001E-2</v>
      </c>
      <c r="CG3933" s="1"/>
    </row>
    <row r="3934" spans="1:85" x14ac:dyDescent="0.3">
      <c r="A3934" s="21">
        <f t="shared" si="1524"/>
        <v>51319</v>
      </c>
      <c r="B3934" s="18">
        <f t="shared" si="1508"/>
        <v>112.421875</v>
      </c>
      <c r="C3934">
        <f t="shared" si="1526"/>
        <v>115</v>
      </c>
      <c r="D3934">
        <f t="shared" ca="1" si="1511"/>
        <v>-14.752777777777778</v>
      </c>
      <c r="E3934">
        <f ca="1">IF(currency="USD",'Future et co'!F3934,IF(currency="EUR",'Future et co'!G3934,FALSE))</f>
        <v>3.6070000000000005E-2</v>
      </c>
      <c r="F3934">
        <f t="shared" ca="1" si="1512"/>
        <v>3.6070000000000005E-2</v>
      </c>
      <c r="G3934">
        <f t="shared" ca="1" si="1513"/>
        <v>2.0569999999999998E-2</v>
      </c>
      <c r="L3934">
        <f t="shared" ca="1" si="1514"/>
        <v>127.8</v>
      </c>
      <c r="M3934">
        <f t="shared" ca="1" si="1509"/>
        <v>3.6070000000000005E-2</v>
      </c>
      <c r="R3934">
        <f t="shared" ca="1" si="1515"/>
        <v>127.8</v>
      </c>
      <c r="S3934">
        <f t="shared" ca="1" si="1510"/>
        <v>3.6070000000000005E-2</v>
      </c>
      <c r="U3934" s="1"/>
      <c r="W3934" t="str">
        <f t="shared" si="1505"/>
        <v/>
      </c>
      <c r="AH3934" s="1"/>
      <c r="AI3934" s="17"/>
      <c r="AJ3934" s="25"/>
      <c r="AU3934" s="1">
        <v>40402</v>
      </c>
      <c r="AV3934">
        <v>0.16250000000000001</v>
      </c>
      <c r="AW3934">
        <f t="shared" si="1516"/>
        <v>1.6250000000000001E-3</v>
      </c>
      <c r="AY3934" s="1">
        <v>40403</v>
      </c>
      <c r="AZ3934">
        <v>0.155</v>
      </c>
      <c r="BA3934">
        <f t="shared" si="1517"/>
        <v>1.5499999999999999E-3</v>
      </c>
      <c r="BC3934" s="1">
        <v>40515</v>
      </c>
      <c r="BD3934">
        <v>0.44700000000000001</v>
      </c>
      <c r="BE3934">
        <f t="shared" si="1518"/>
        <v>4.47E-3</v>
      </c>
      <c r="BG3934" s="1">
        <v>40515</v>
      </c>
      <c r="BH3934">
        <v>0.66700000000000004</v>
      </c>
      <c r="BI3934">
        <f t="shared" si="1519"/>
        <v>6.6700000000000006E-3</v>
      </c>
      <c r="BK3934" s="1">
        <v>42160</v>
      </c>
      <c r="BL3934">
        <v>2.3808500000000001</v>
      </c>
      <c r="BM3934">
        <f t="shared" si="1525"/>
        <v>2.38085E-2</v>
      </c>
      <c r="BP3934" s="1">
        <v>40385</v>
      </c>
      <c r="BQ3934">
        <v>136.12</v>
      </c>
      <c r="BR3934">
        <f t="shared" si="1520"/>
        <v>1.3612</v>
      </c>
      <c r="BT3934" s="1">
        <v>40414</v>
      </c>
      <c r="BU3934">
        <v>0.88900000000000001</v>
      </c>
      <c r="BV3934">
        <f t="shared" si="1521"/>
        <v>8.8900000000000003E-3</v>
      </c>
      <c r="BX3934" s="1">
        <v>40414</v>
      </c>
      <c r="BY3934">
        <v>1.141</v>
      </c>
      <c r="BZ3934">
        <f t="shared" si="1522"/>
        <v>1.141E-2</v>
      </c>
      <c r="CB3934" s="1">
        <v>40515</v>
      </c>
      <c r="CC3934">
        <v>1.337</v>
      </c>
      <c r="CD3934">
        <f t="shared" si="1523"/>
        <v>1.337E-2</v>
      </c>
      <c r="CG3934" s="1"/>
    </row>
    <row r="3935" spans="1:85" x14ac:dyDescent="0.3">
      <c r="A3935" s="21">
        <f t="shared" si="1524"/>
        <v>51320</v>
      </c>
      <c r="B3935" s="18">
        <f t="shared" si="1508"/>
        <v>112.421875</v>
      </c>
      <c r="C3935">
        <f t="shared" si="1526"/>
        <v>115</v>
      </c>
      <c r="D3935">
        <f t="shared" ca="1" si="1511"/>
        <v>-14.755555555555556</v>
      </c>
      <c r="E3935">
        <f ca="1">IF(currency="USD",'Future et co'!F3935,IF(currency="EUR",'Future et co'!G3935,FALSE))</f>
        <v>3.6070000000000005E-2</v>
      </c>
      <c r="F3935">
        <f t="shared" ca="1" si="1512"/>
        <v>3.6070000000000005E-2</v>
      </c>
      <c r="G3935">
        <f t="shared" ca="1" si="1513"/>
        <v>2.0569999999999998E-2</v>
      </c>
      <c r="L3935">
        <f t="shared" ca="1" si="1514"/>
        <v>127.8</v>
      </c>
      <c r="M3935">
        <f t="shared" ca="1" si="1509"/>
        <v>3.6070000000000005E-2</v>
      </c>
      <c r="R3935">
        <f t="shared" ca="1" si="1515"/>
        <v>127.8</v>
      </c>
      <c r="S3935">
        <f t="shared" ca="1" si="1510"/>
        <v>3.6070000000000005E-2</v>
      </c>
      <c r="U3935" s="1"/>
      <c r="W3935" t="str">
        <f t="shared" si="1505"/>
        <v/>
      </c>
      <c r="AH3935" s="1"/>
      <c r="AI3935" s="17"/>
      <c r="AJ3935" s="25"/>
      <c r="AU3935" s="1">
        <v>40401</v>
      </c>
      <c r="AV3935">
        <v>0.161</v>
      </c>
      <c r="AW3935">
        <f t="shared" si="1516"/>
        <v>1.6100000000000001E-3</v>
      </c>
      <c r="AY3935" s="1">
        <v>40402</v>
      </c>
      <c r="AZ3935">
        <v>0.14000000000000001</v>
      </c>
      <c r="BA3935">
        <f t="shared" si="1517"/>
        <v>1.4000000000000002E-3</v>
      </c>
      <c r="BC3935" s="1">
        <v>40514</v>
      </c>
      <c r="BD3935">
        <v>0.49399999999999999</v>
      </c>
      <c r="BE3935">
        <f t="shared" si="1518"/>
        <v>4.9399999999999999E-3</v>
      </c>
      <c r="BG3935" s="1">
        <v>40514</v>
      </c>
      <c r="BH3935">
        <v>0.76900000000000002</v>
      </c>
      <c r="BI3935">
        <f t="shared" si="1519"/>
        <v>7.6899999999999998E-3</v>
      </c>
      <c r="BK3935" s="1">
        <v>42163</v>
      </c>
      <c r="BL3935">
        <v>2.3953899999999999</v>
      </c>
      <c r="BM3935">
        <f t="shared" si="1525"/>
        <v>2.39539E-2</v>
      </c>
      <c r="BP3935" s="1">
        <v>40382</v>
      </c>
      <c r="BQ3935">
        <v>136.76</v>
      </c>
      <c r="BR3935">
        <f t="shared" si="1520"/>
        <v>1.3675999999999999</v>
      </c>
      <c r="BT3935" s="1">
        <v>40413</v>
      </c>
      <c r="BU3935">
        <v>0.89100000000000001</v>
      </c>
      <c r="BV3935">
        <f t="shared" si="1521"/>
        <v>8.9099999999999995E-3</v>
      </c>
      <c r="BX3935" s="1">
        <v>40413</v>
      </c>
      <c r="BY3935">
        <v>1.143</v>
      </c>
      <c r="BZ3935">
        <f t="shared" si="1522"/>
        <v>1.1430000000000001E-2</v>
      </c>
      <c r="CB3935" s="1">
        <v>40514</v>
      </c>
      <c r="CC3935">
        <v>1.349</v>
      </c>
      <c r="CD3935">
        <f t="shared" si="1523"/>
        <v>1.349E-2</v>
      </c>
      <c r="CG3935" s="1"/>
    </row>
    <row r="3936" spans="1:85" x14ac:dyDescent="0.3">
      <c r="A3936" s="21">
        <f t="shared" si="1524"/>
        <v>51321</v>
      </c>
      <c r="B3936" s="18">
        <f t="shared" si="1508"/>
        <v>112.421875</v>
      </c>
      <c r="C3936">
        <f t="shared" si="1526"/>
        <v>115</v>
      </c>
      <c r="D3936">
        <f t="shared" ca="1" si="1511"/>
        <v>-14.758333333333333</v>
      </c>
      <c r="E3936">
        <f ca="1">IF(currency="USD",'Future et co'!F3936,IF(currency="EUR",'Future et co'!G3936,FALSE))</f>
        <v>3.6070000000000005E-2</v>
      </c>
      <c r="F3936">
        <f t="shared" ca="1" si="1512"/>
        <v>3.6070000000000005E-2</v>
      </c>
      <c r="G3936">
        <f t="shared" ca="1" si="1513"/>
        <v>2.0569999999999998E-2</v>
      </c>
      <c r="L3936">
        <f t="shared" ca="1" si="1514"/>
        <v>127.8</v>
      </c>
      <c r="M3936">
        <f t="shared" ca="1" si="1509"/>
        <v>3.6070000000000005E-2</v>
      </c>
      <c r="R3936">
        <f t="shared" ca="1" si="1515"/>
        <v>127.8</v>
      </c>
      <c r="S3936">
        <f t="shared" ca="1" si="1510"/>
        <v>3.6070000000000005E-2</v>
      </c>
      <c r="U3936" s="1"/>
      <c r="W3936" t="str">
        <f t="shared" si="1505"/>
        <v/>
      </c>
      <c r="AH3936" s="1"/>
      <c r="AI3936" s="17"/>
      <c r="AJ3936" s="25"/>
      <c r="AU3936" s="1">
        <v>40400</v>
      </c>
      <c r="AV3936">
        <v>0.161</v>
      </c>
      <c r="AW3936">
        <f t="shared" si="1516"/>
        <v>1.6100000000000001E-3</v>
      </c>
      <c r="AY3936" s="1">
        <v>40401</v>
      </c>
      <c r="AZ3936">
        <v>0.158</v>
      </c>
      <c r="BA3936">
        <f t="shared" si="1517"/>
        <v>1.58E-3</v>
      </c>
      <c r="BC3936" s="1">
        <v>40513</v>
      </c>
      <c r="BD3936">
        <v>0.52900000000000003</v>
      </c>
      <c r="BE3936">
        <f t="shared" si="1518"/>
        <v>5.2900000000000004E-3</v>
      </c>
      <c r="BG3936" s="1">
        <v>40513</v>
      </c>
      <c r="BH3936">
        <v>0.76600000000000001</v>
      </c>
      <c r="BI3936">
        <f t="shared" si="1519"/>
        <v>7.6600000000000001E-3</v>
      </c>
      <c r="BK3936" s="1">
        <v>42164</v>
      </c>
      <c r="BL3936">
        <v>2.3943500000000002</v>
      </c>
      <c r="BM3936">
        <f t="shared" si="1525"/>
        <v>2.3943500000000003E-2</v>
      </c>
      <c r="BP3936" s="1">
        <v>40381</v>
      </c>
      <c r="BQ3936">
        <v>137.13999999999999</v>
      </c>
      <c r="BR3936">
        <f t="shared" si="1520"/>
        <v>1.3714</v>
      </c>
      <c r="BT3936" s="1">
        <v>40410</v>
      </c>
      <c r="BU3936">
        <v>0.89</v>
      </c>
      <c r="BV3936">
        <f t="shared" si="1521"/>
        <v>8.8999999999999999E-3</v>
      </c>
      <c r="BX3936" s="1">
        <v>40410</v>
      </c>
      <c r="BY3936">
        <v>1.145</v>
      </c>
      <c r="BZ3936">
        <f t="shared" si="1522"/>
        <v>1.145E-2</v>
      </c>
      <c r="CB3936" s="1">
        <v>40513</v>
      </c>
      <c r="CC3936">
        <v>1.35</v>
      </c>
      <c r="CD3936">
        <f t="shared" si="1523"/>
        <v>1.3500000000000002E-2</v>
      </c>
      <c r="CG3936" s="1"/>
    </row>
    <row r="3937" spans="1:85" x14ac:dyDescent="0.3">
      <c r="A3937" s="21">
        <f t="shared" si="1524"/>
        <v>51322</v>
      </c>
      <c r="B3937" s="18">
        <f t="shared" si="1508"/>
        <v>112.421875</v>
      </c>
      <c r="C3937">
        <f t="shared" si="1526"/>
        <v>115</v>
      </c>
      <c r="D3937">
        <f t="shared" ca="1" si="1511"/>
        <v>-14.761111111111111</v>
      </c>
      <c r="E3937">
        <f ca="1">IF(currency="USD",'Future et co'!F3937,IF(currency="EUR",'Future et co'!G3937,FALSE))</f>
        <v>3.6070000000000005E-2</v>
      </c>
      <c r="F3937">
        <f t="shared" ca="1" si="1512"/>
        <v>3.6070000000000005E-2</v>
      </c>
      <c r="G3937">
        <f t="shared" ca="1" si="1513"/>
        <v>2.0569999999999998E-2</v>
      </c>
      <c r="L3937">
        <f t="shared" ca="1" si="1514"/>
        <v>127.8</v>
      </c>
      <c r="M3937">
        <f t="shared" ca="1" si="1509"/>
        <v>3.6070000000000005E-2</v>
      </c>
      <c r="R3937">
        <f t="shared" ca="1" si="1515"/>
        <v>127.8</v>
      </c>
      <c r="S3937">
        <f t="shared" ca="1" si="1510"/>
        <v>3.6070000000000005E-2</v>
      </c>
      <c r="U3937" s="1"/>
      <c r="W3937" t="str">
        <f t="shared" ref="W3937:W4000" si="1527">IF(U3937="","",V3937/100)</f>
        <v/>
      </c>
      <c r="AH3937" s="1"/>
      <c r="AI3937" s="17"/>
      <c r="AJ3937" s="25"/>
      <c r="AU3937" s="1">
        <v>40399</v>
      </c>
      <c r="AV3937">
        <v>0.14499999999999999</v>
      </c>
      <c r="AW3937">
        <f t="shared" si="1516"/>
        <v>1.4499999999999999E-3</v>
      </c>
      <c r="AY3937" s="1">
        <v>40400</v>
      </c>
      <c r="AZ3937">
        <v>0.159</v>
      </c>
      <c r="BA3937">
        <f t="shared" si="1517"/>
        <v>1.5900000000000001E-3</v>
      </c>
      <c r="BC3937" s="1">
        <v>40512</v>
      </c>
      <c r="BD3937">
        <v>0.54249999999999998</v>
      </c>
      <c r="BE3937">
        <f t="shared" si="1518"/>
        <v>5.4250000000000001E-3</v>
      </c>
      <c r="BG3937" s="1">
        <v>40512</v>
      </c>
      <c r="BH3937">
        <v>0.748</v>
      </c>
      <c r="BI3937">
        <f t="shared" si="1519"/>
        <v>7.4799999999999997E-3</v>
      </c>
      <c r="BK3937" s="1">
        <v>42165</v>
      </c>
      <c r="BL3937">
        <v>2.3674900000000001</v>
      </c>
      <c r="BM3937">
        <f t="shared" si="1525"/>
        <v>2.3674900000000002E-2</v>
      </c>
      <c r="BP3937" s="1">
        <v>40380</v>
      </c>
      <c r="BQ3937">
        <v>137.38</v>
      </c>
      <c r="BR3937">
        <f t="shared" si="1520"/>
        <v>1.3737999999999999</v>
      </c>
      <c r="BT3937" s="1">
        <v>40409</v>
      </c>
      <c r="BU3937">
        <v>0.89100000000000001</v>
      </c>
      <c r="BV3937">
        <f t="shared" si="1521"/>
        <v>8.9099999999999995E-3</v>
      </c>
      <c r="BX3937" s="1">
        <v>40409</v>
      </c>
      <c r="BY3937">
        <v>1.1479999999999999</v>
      </c>
      <c r="BZ3937">
        <f t="shared" si="1522"/>
        <v>1.1479999999999999E-2</v>
      </c>
      <c r="CB3937" s="1">
        <v>40512</v>
      </c>
      <c r="CC3937">
        <v>1.35</v>
      </c>
      <c r="CD3937">
        <f t="shared" si="1523"/>
        <v>1.3500000000000002E-2</v>
      </c>
      <c r="CG3937" s="1"/>
    </row>
    <row r="3938" spans="1:85" x14ac:dyDescent="0.3">
      <c r="A3938" s="21">
        <f t="shared" si="1524"/>
        <v>51323</v>
      </c>
      <c r="B3938" s="18">
        <f t="shared" si="1508"/>
        <v>112.421875</v>
      </c>
      <c r="C3938">
        <f t="shared" si="1526"/>
        <v>115</v>
      </c>
      <c r="D3938">
        <f t="shared" ca="1" si="1511"/>
        <v>-14.763888888888889</v>
      </c>
      <c r="E3938">
        <f ca="1">IF(currency="USD",'Future et co'!F3938,IF(currency="EUR",'Future et co'!G3938,FALSE))</f>
        <v>3.6070000000000005E-2</v>
      </c>
      <c r="F3938">
        <f t="shared" ca="1" si="1512"/>
        <v>3.6070000000000005E-2</v>
      </c>
      <c r="G3938">
        <f t="shared" ca="1" si="1513"/>
        <v>2.0569999999999998E-2</v>
      </c>
      <c r="L3938">
        <f t="shared" ca="1" si="1514"/>
        <v>127.8</v>
      </c>
      <c r="M3938">
        <f t="shared" ca="1" si="1509"/>
        <v>3.6070000000000005E-2</v>
      </c>
      <c r="R3938">
        <f t="shared" ca="1" si="1515"/>
        <v>127.8</v>
      </c>
      <c r="S3938">
        <f t="shared" ca="1" si="1510"/>
        <v>3.6070000000000005E-2</v>
      </c>
      <c r="U3938" s="1"/>
      <c r="W3938" t="str">
        <f t="shared" si="1527"/>
        <v/>
      </c>
      <c r="AH3938" s="1"/>
      <c r="AI3938" s="17"/>
      <c r="AJ3938" s="25"/>
      <c r="AU3938" s="1">
        <v>40396</v>
      </c>
      <c r="AV3938">
        <v>0.157</v>
      </c>
      <c r="AW3938">
        <f t="shared" si="1516"/>
        <v>1.57E-3</v>
      </c>
      <c r="AY3938" s="1">
        <v>40399</v>
      </c>
      <c r="AZ3938">
        <v>0.14249999999999999</v>
      </c>
      <c r="BA3938">
        <f t="shared" si="1517"/>
        <v>1.4249999999999998E-3</v>
      </c>
      <c r="BC3938" s="1">
        <v>40511</v>
      </c>
      <c r="BD3938">
        <v>0.50900000000000001</v>
      </c>
      <c r="BE3938">
        <f t="shared" si="1518"/>
        <v>5.0899999999999999E-3</v>
      </c>
      <c r="BG3938" s="1">
        <v>40511</v>
      </c>
      <c r="BH3938">
        <v>0.745</v>
      </c>
      <c r="BI3938">
        <f t="shared" si="1519"/>
        <v>7.45E-3</v>
      </c>
      <c r="BK3938" s="1">
        <v>42166</v>
      </c>
      <c r="BL3938">
        <v>2.36137</v>
      </c>
      <c r="BM3938">
        <f t="shared" si="1525"/>
        <v>2.3613700000000001E-2</v>
      </c>
      <c r="BP3938" s="1">
        <v>40379</v>
      </c>
      <c r="BQ3938">
        <v>137.37</v>
      </c>
      <c r="BR3938">
        <f t="shared" si="1520"/>
        <v>1.3737000000000001</v>
      </c>
      <c r="BT3938" s="1">
        <v>40408</v>
      </c>
      <c r="BU3938">
        <v>0.89400000000000002</v>
      </c>
      <c r="BV3938">
        <f t="shared" si="1521"/>
        <v>8.94E-3</v>
      </c>
      <c r="BX3938" s="1">
        <v>40408</v>
      </c>
      <c r="BY3938">
        <v>1.149</v>
      </c>
      <c r="BZ3938">
        <f t="shared" si="1522"/>
        <v>1.149E-2</v>
      </c>
      <c r="CB3938" s="1">
        <v>40511</v>
      </c>
      <c r="CC3938">
        <v>1.381</v>
      </c>
      <c r="CD3938">
        <f t="shared" si="1523"/>
        <v>1.3809999999999999E-2</v>
      </c>
      <c r="CG3938" s="1"/>
    </row>
    <row r="3939" spans="1:85" x14ac:dyDescent="0.3">
      <c r="A3939" s="21">
        <f t="shared" si="1524"/>
        <v>51326</v>
      </c>
      <c r="B3939" s="18">
        <f t="shared" si="1508"/>
        <v>112.421875</v>
      </c>
      <c r="C3939">
        <f t="shared" si="1526"/>
        <v>115</v>
      </c>
      <c r="D3939">
        <f t="shared" ca="1" si="1511"/>
        <v>-14.772222222222222</v>
      </c>
      <c r="E3939">
        <f ca="1">IF(currency="USD",'Future et co'!F3939,IF(currency="EUR",'Future et co'!G3939,FALSE))</f>
        <v>3.6070000000000005E-2</v>
      </c>
      <c r="F3939">
        <f t="shared" ca="1" si="1512"/>
        <v>3.6070000000000005E-2</v>
      </c>
      <c r="G3939">
        <f t="shared" ca="1" si="1513"/>
        <v>2.0569999999999998E-2</v>
      </c>
      <c r="L3939">
        <f t="shared" ca="1" si="1514"/>
        <v>127.8</v>
      </c>
      <c r="M3939">
        <f t="shared" ca="1" si="1509"/>
        <v>3.6070000000000005E-2</v>
      </c>
      <c r="R3939">
        <f t="shared" ca="1" si="1515"/>
        <v>127.8</v>
      </c>
      <c r="S3939">
        <f t="shared" ca="1" si="1510"/>
        <v>3.6070000000000005E-2</v>
      </c>
      <c r="U3939" s="1"/>
      <c r="W3939" t="str">
        <f t="shared" si="1527"/>
        <v/>
      </c>
      <c r="AH3939" s="1"/>
      <c r="AI3939" s="17"/>
      <c r="AJ3939" s="25"/>
      <c r="AU3939" s="1">
        <v>40395</v>
      </c>
      <c r="AV3939">
        <v>0.14749999999999999</v>
      </c>
      <c r="AW3939">
        <f t="shared" si="1516"/>
        <v>1.475E-3</v>
      </c>
      <c r="AY3939" s="1">
        <v>40396</v>
      </c>
      <c r="AZ3939">
        <v>0.153</v>
      </c>
      <c r="BA3939">
        <f t="shared" si="1517"/>
        <v>1.5299999999999999E-3</v>
      </c>
      <c r="BC3939" s="1">
        <v>40508</v>
      </c>
      <c r="BD3939">
        <v>0.51400000000000001</v>
      </c>
      <c r="BE3939">
        <f t="shared" si="1518"/>
        <v>5.1400000000000005E-3</v>
      </c>
      <c r="BG3939" s="1">
        <v>40508</v>
      </c>
      <c r="BH3939">
        <v>0.76100000000000001</v>
      </c>
      <c r="BI3939">
        <f t="shared" si="1519"/>
        <v>7.6100000000000004E-3</v>
      </c>
      <c r="BK3939" s="1">
        <v>42167</v>
      </c>
      <c r="BL3939">
        <v>2.3779400000000002</v>
      </c>
      <c r="BM3939">
        <f t="shared" si="1525"/>
        <v>2.3779400000000003E-2</v>
      </c>
      <c r="BP3939" s="1">
        <v>40378</v>
      </c>
      <c r="BQ3939">
        <v>137.18</v>
      </c>
      <c r="BR3939">
        <f t="shared" si="1520"/>
        <v>1.3718000000000001</v>
      </c>
      <c r="BT3939" s="1">
        <v>40407</v>
      </c>
      <c r="BU3939">
        <v>0.89500000000000002</v>
      </c>
      <c r="BV3939">
        <f t="shared" si="1521"/>
        <v>8.9499999999999996E-3</v>
      </c>
      <c r="BX3939" s="1">
        <v>40407</v>
      </c>
      <c r="BY3939">
        <v>1.149</v>
      </c>
      <c r="BZ3939">
        <f t="shared" si="1522"/>
        <v>1.149E-2</v>
      </c>
      <c r="CB3939" s="1">
        <v>40508</v>
      </c>
      <c r="CC3939">
        <v>1.385</v>
      </c>
      <c r="CD3939">
        <f t="shared" si="1523"/>
        <v>1.3849999999999999E-2</v>
      </c>
      <c r="CG3939" s="1"/>
    </row>
    <row r="3940" spans="1:85" x14ac:dyDescent="0.3">
      <c r="A3940" s="21">
        <f t="shared" si="1524"/>
        <v>51327</v>
      </c>
      <c r="B3940" s="18">
        <f t="shared" si="1508"/>
        <v>112.421875</v>
      </c>
      <c r="C3940">
        <f t="shared" si="1526"/>
        <v>115</v>
      </c>
      <c r="D3940">
        <f t="shared" ca="1" si="1511"/>
        <v>-14.775</v>
      </c>
      <c r="E3940">
        <f ca="1">IF(currency="USD",'Future et co'!F3940,IF(currency="EUR",'Future et co'!G3940,FALSE))</f>
        <v>3.6070000000000005E-2</v>
      </c>
      <c r="F3940">
        <f t="shared" ca="1" si="1512"/>
        <v>3.6070000000000005E-2</v>
      </c>
      <c r="G3940">
        <f t="shared" ca="1" si="1513"/>
        <v>2.0569999999999998E-2</v>
      </c>
      <c r="L3940">
        <f t="shared" ca="1" si="1514"/>
        <v>127.8</v>
      </c>
      <c r="M3940">
        <f t="shared" ca="1" si="1509"/>
        <v>3.6070000000000005E-2</v>
      </c>
      <c r="R3940">
        <f t="shared" ca="1" si="1515"/>
        <v>127.8</v>
      </c>
      <c r="S3940">
        <f t="shared" ca="1" si="1510"/>
        <v>3.6070000000000005E-2</v>
      </c>
      <c r="U3940" s="1"/>
      <c r="W3940" t="str">
        <f t="shared" si="1527"/>
        <v/>
      </c>
      <c r="AH3940" s="1"/>
      <c r="AI3940" s="17"/>
      <c r="AJ3940" s="25"/>
      <c r="AU3940" s="1">
        <v>40394</v>
      </c>
      <c r="AV3940">
        <v>0.16200000000000001</v>
      </c>
      <c r="AW3940">
        <f t="shared" si="1516"/>
        <v>1.6200000000000001E-3</v>
      </c>
      <c r="AY3940" s="1">
        <v>40395</v>
      </c>
      <c r="AZ3940">
        <v>0.16400000000000001</v>
      </c>
      <c r="BA3940">
        <f t="shared" si="1517"/>
        <v>1.64E-3</v>
      </c>
      <c r="BC3940" s="1">
        <v>40507</v>
      </c>
      <c r="BD3940">
        <v>0.51500000000000001</v>
      </c>
      <c r="BE3940">
        <f t="shared" si="1518"/>
        <v>5.1500000000000001E-3</v>
      </c>
      <c r="BG3940" s="1">
        <v>40507</v>
      </c>
      <c r="BH3940">
        <v>0.75249999999999995</v>
      </c>
      <c r="BI3940">
        <f t="shared" si="1519"/>
        <v>7.5249999999999996E-3</v>
      </c>
      <c r="BK3940" s="1">
        <v>42170</v>
      </c>
      <c r="BL3940">
        <v>2.3888600000000002</v>
      </c>
      <c r="BM3940">
        <f t="shared" si="1525"/>
        <v>2.3888600000000003E-2</v>
      </c>
      <c r="BP3940" s="1">
        <v>40375</v>
      </c>
      <c r="BQ3940">
        <v>137.63999999999999</v>
      </c>
      <c r="BR3940">
        <f t="shared" si="1520"/>
        <v>1.3763999999999998</v>
      </c>
      <c r="BT3940" s="1">
        <v>40406</v>
      </c>
      <c r="BU3940">
        <v>0.89600000000000002</v>
      </c>
      <c r="BV3940">
        <f t="shared" si="1521"/>
        <v>8.9600000000000009E-3</v>
      </c>
      <c r="BX3940" s="1">
        <v>40406</v>
      </c>
      <c r="BY3940">
        <v>1.1499999999999999</v>
      </c>
      <c r="BZ3940">
        <f t="shared" si="1522"/>
        <v>1.15E-2</v>
      </c>
      <c r="CB3940" s="1">
        <v>40507</v>
      </c>
      <c r="CC3940">
        <v>1.38</v>
      </c>
      <c r="CD3940">
        <f t="shared" si="1523"/>
        <v>1.38E-2</v>
      </c>
      <c r="CG3940" s="1"/>
    </row>
    <row r="3941" spans="1:85" x14ac:dyDescent="0.3">
      <c r="A3941" s="21">
        <f t="shared" si="1524"/>
        <v>51328</v>
      </c>
      <c r="B3941" s="18">
        <f t="shared" si="1508"/>
        <v>112.421875</v>
      </c>
      <c r="C3941">
        <f t="shared" si="1526"/>
        <v>115</v>
      </c>
      <c r="D3941">
        <f t="shared" ca="1" si="1511"/>
        <v>-14.777777777777779</v>
      </c>
      <c r="E3941">
        <f ca="1">IF(currency="USD",'Future et co'!F3941,IF(currency="EUR",'Future et co'!G3941,FALSE))</f>
        <v>3.6070000000000005E-2</v>
      </c>
      <c r="F3941">
        <f t="shared" ca="1" si="1512"/>
        <v>3.6070000000000005E-2</v>
      </c>
      <c r="G3941">
        <f t="shared" ca="1" si="1513"/>
        <v>2.0569999999999998E-2</v>
      </c>
      <c r="L3941">
        <f t="shared" ca="1" si="1514"/>
        <v>127.8</v>
      </c>
      <c r="M3941">
        <f t="shared" ca="1" si="1509"/>
        <v>3.6070000000000005E-2</v>
      </c>
      <c r="R3941">
        <f t="shared" ca="1" si="1515"/>
        <v>127.8</v>
      </c>
      <c r="S3941">
        <f t="shared" ca="1" si="1510"/>
        <v>3.6070000000000005E-2</v>
      </c>
      <c r="U3941" s="1"/>
      <c r="W3941" t="str">
        <f t="shared" si="1527"/>
        <v/>
      </c>
      <c r="AH3941" s="1"/>
      <c r="AI3941" s="17"/>
      <c r="AJ3941" s="25"/>
      <c r="AU3941" s="1">
        <v>40393</v>
      </c>
      <c r="AV3941">
        <v>0.16800000000000001</v>
      </c>
      <c r="AW3941">
        <f t="shared" si="1516"/>
        <v>1.6800000000000001E-3</v>
      </c>
      <c r="AY3941" s="1">
        <v>40394</v>
      </c>
      <c r="AZ3941">
        <v>0.16600000000000001</v>
      </c>
      <c r="BA3941">
        <f t="shared" si="1517"/>
        <v>1.66E-3</v>
      </c>
      <c r="BC3941" s="1">
        <v>40506</v>
      </c>
      <c r="BD3941">
        <v>0.48399999999999999</v>
      </c>
      <c r="BE3941">
        <f t="shared" si="1518"/>
        <v>4.8399999999999997E-3</v>
      </c>
      <c r="BG3941" s="1">
        <v>40506</v>
      </c>
      <c r="BH3941">
        <v>0.72499999999999998</v>
      </c>
      <c r="BI3941">
        <f t="shared" si="1519"/>
        <v>7.2499999999999995E-3</v>
      </c>
      <c r="BK3941" s="1">
        <v>42171</v>
      </c>
      <c r="BL3941">
        <v>2.37527</v>
      </c>
      <c r="BM3941">
        <f t="shared" si="1525"/>
        <v>2.3752700000000002E-2</v>
      </c>
      <c r="BP3941" s="1">
        <v>40374</v>
      </c>
      <c r="BQ3941">
        <v>137.26</v>
      </c>
      <c r="BR3941">
        <f t="shared" si="1520"/>
        <v>1.3725999999999998</v>
      </c>
      <c r="BT3941" s="1">
        <v>40403</v>
      </c>
      <c r="BU3941">
        <v>0.89800000000000002</v>
      </c>
      <c r="BV3941">
        <f t="shared" si="1521"/>
        <v>8.9800000000000001E-3</v>
      </c>
      <c r="BX3941" s="1">
        <v>40403</v>
      </c>
      <c r="BY3941">
        <v>1.153</v>
      </c>
      <c r="BZ3941">
        <f t="shared" si="1522"/>
        <v>1.153E-2</v>
      </c>
      <c r="CB3941" s="1">
        <v>40506</v>
      </c>
      <c r="CC3941">
        <v>1.3819999999999999</v>
      </c>
      <c r="CD3941">
        <f t="shared" si="1523"/>
        <v>1.3819999999999999E-2</v>
      </c>
      <c r="CG3941" s="1"/>
    </row>
    <row r="3942" spans="1:85" x14ac:dyDescent="0.3">
      <c r="A3942" s="21">
        <f t="shared" si="1524"/>
        <v>51329</v>
      </c>
      <c r="B3942" s="18">
        <f t="shared" si="1508"/>
        <v>112.421875</v>
      </c>
      <c r="C3942">
        <f t="shared" si="1526"/>
        <v>115</v>
      </c>
      <c r="D3942">
        <f t="shared" ca="1" si="1511"/>
        <v>-14.780555555555555</v>
      </c>
      <c r="E3942">
        <f ca="1">IF(currency="USD",'Future et co'!F3942,IF(currency="EUR",'Future et co'!G3942,FALSE))</f>
        <v>3.6070000000000005E-2</v>
      </c>
      <c r="F3942">
        <f t="shared" ca="1" si="1512"/>
        <v>3.6070000000000005E-2</v>
      </c>
      <c r="G3942">
        <f t="shared" ca="1" si="1513"/>
        <v>2.0569999999999998E-2</v>
      </c>
      <c r="L3942">
        <f t="shared" ca="1" si="1514"/>
        <v>127.8</v>
      </c>
      <c r="M3942">
        <f t="shared" ca="1" si="1509"/>
        <v>3.6070000000000005E-2</v>
      </c>
      <c r="R3942">
        <f t="shared" ca="1" si="1515"/>
        <v>127.8</v>
      </c>
      <c r="S3942">
        <f t="shared" ca="1" si="1510"/>
        <v>3.6070000000000005E-2</v>
      </c>
      <c r="U3942" s="1"/>
      <c r="W3942" t="str">
        <f t="shared" si="1527"/>
        <v/>
      </c>
      <c r="AH3942" s="1"/>
      <c r="AI3942" s="17"/>
      <c r="AJ3942" s="25"/>
      <c r="AU3942" s="1">
        <v>40392</v>
      </c>
      <c r="AV3942">
        <v>0.17100000000000001</v>
      </c>
      <c r="AW3942">
        <f t="shared" si="1516"/>
        <v>1.7100000000000001E-3</v>
      </c>
      <c r="AY3942" s="1">
        <v>40393</v>
      </c>
      <c r="AZ3942">
        <v>0.16900000000000001</v>
      </c>
      <c r="BA3942">
        <f t="shared" si="1517"/>
        <v>1.6900000000000001E-3</v>
      </c>
      <c r="BC3942" s="1">
        <v>40505</v>
      </c>
      <c r="BD3942">
        <v>0.42199999999999999</v>
      </c>
      <c r="BE3942">
        <f t="shared" si="1518"/>
        <v>4.2199999999999998E-3</v>
      </c>
      <c r="BG3942" s="1">
        <v>40505</v>
      </c>
      <c r="BH3942">
        <v>0.628</v>
      </c>
      <c r="BI3942">
        <f t="shared" si="1519"/>
        <v>6.28E-3</v>
      </c>
      <c r="BK3942" s="1">
        <v>42172</v>
      </c>
      <c r="BL3942">
        <v>2.3708900000000002</v>
      </c>
      <c r="BM3942">
        <f t="shared" si="1525"/>
        <v>2.3708900000000002E-2</v>
      </c>
      <c r="BP3942" s="1">
        <v>40373</v>
      </c>
      <c r="BQ3942">
        <v>137.16999999999999</v>
      </c>
      <c r="BR3942">
        <f t="shared" si="1520"/>
        <v>1.3716999999999999</v>
      </c>
      <c r="BT3942" s="1">
        <v>40402</v>
      </c>
      <c r="BU3942">
        <v>0.89900000000000002</v>
      </c>
      <c r="BV3942">
        <f t="shared" si="1521"/>
        <v>8.9899999999999997E-3</v>
      </c>
      <c r="BX3942" s="1">
        <v>40402</v>
      </c>
      <c r="BY3942">
        <v>1.1539999999999999</v>
      </c>
      <c r="BZ3942">
        <f t="shared" si="1522"/>
        <v>1.154E-2</v>
      </c>
      <c r="CB3942" s="1">
        <v>40505</v>
      </c>
      <c r="CC3942">
        <v>1.351</v>
      </c>
      <c r="CD3942">
        <f t="shared" si="1523"/>
        <v>1.3509999999999999E-2</v>
      </c>
      <c r="CG3942" s="1"/>
    </row>
    <row r="3943" spans="1:85" x14ac:dyDescent="0.3">
      <c r="A3943" s="21">
        <f t="shared" si="1524"/>
        <v>51330</v>
      </c>
      <c r="B3943" s="18">
        <f t="shared" si="1508"/>
        <v>112.421875</v>
      </c>
      <c r="C3943">
        <f t="shared" si="1526"/>
        <v>115</v>
      </c>
      <c r="D3943">
        <f t="shared" ca="1" si="1511"/>
        <v>-14.783333333333333</v>
      </c>
      <c r="E3943">
        <f ca="1">IF(currency="USD",'Future et co'!F3943,IF(currency="EUR",'Future et co'!G3943,FALSE))</f>
        <v>3.6070000000000005E-2</v>
      </c>
      <c r="F3943">
        <f t="shared" ca="1" si="1512"/>
        <v>3.6070000000000005E-2</v>
      </c>
      <c r="G3943">
        <f t="shared" ca="1" si="1513"/>
        <v>2.0569999999999998E-2</v>
      </c>
      <c r="L3943">
        <f t="shared" ca="1" si="1514"/>
        <v>127.8</v>
      </c>
      <c r="M3943">
        <f t="shared" ca="1" si="1509"/>
        <v>3.6070000000000005E-2</v>
      </c>
      <c r="R3943">
        <f t="shared" ca="1" si="1515"/>
        <v>127.8</v>
      </c>
      <c r="S3943">
        <f t="shared" ca="1" si="1510"/>
        <v>3.6070000000000005E-2</v>
      </c>
      <c r="U3943" s="1"/>
      <c r="W3943" t="str">
        <f t="shared" si="1527"/>
        <v/>
      </c>
      <c r="AH3943" s="1"/>
      <c r="AI3943" s="17"/>
      <c r="AJ3943" s="25"/>
      <c r="AU3943" s="1">
        <v>40389</v>
      </c>
      <c r="AV3943">
        <v>0.17</v>
      </c>
      <c r="AW3943">
        <f t="shared" si="1516"/>
        <v>1.7000000000000001E-3</v>
      </c>
      <c r="AY3943" s="1">
        <v>40392</v>
      </c>
      <c r="AZ3943">
        <v>0.17100000000000001</v>
      </c>
      <c r="BA3943">
        <f t="shared" si="1517"/>
        <v>1.7100000000000001E-3</v>
      </c>
      <c r="BC3943" s="1">
        <v>40504</v>
      </c>
      <c r="BD3943">
        <v>0.41599999999999998</v>
      </c>
      <c r="BE3943">
        <f t="shared" si="1518"/>
        <v>4.1599999999999996E-3</v>
      </c>
      <c r="BG3943" s="1">
        <v>40504</v>
      </c>
      <c r="BH3943">
        <v>0.61699999999999999</v>
      </c>
      <c r="BI3943">
        <f t="shared" si="1519"/>
        <v>6.1700000000000001E-3</v>
      </c>
      <c r="BK3943" s="1">
        <v>42173</v>
      </c>
      <c r="BL3943">
        <v>2.3504700000000001</v>
      </c>
      <c r="BM3943">
        <f t="shared" si="1525"/>
        <v>2.35047E-2</v>
      </c>
      <c r="BP3943" s="1">
        <v>40372</v>
      </c>
      <c r="BQ3943">
        <v>137.34</v>
      </c>
      <c r="BR3943">
        <f t="shared" si="1520"/>
        <v>1.3734</v>
      </c>
      <c r="BT3943" s="1">
        <v>40401</v>
      </c>
      <c r="BU3943">
        <v>0.90300000000000002</v>
      </c>
      <c r="BV3943">
        <f t="shared" si="1521"/>
        <v>9.0299999999999998E-3</v>
      </c>
      <c r="BX3943" s="1">
        <v>40401</v>
      </c>
      <c r="BY3943">
        <v>1.1579999999999999</v>
      </c>
      <c r="BZ3943">
        <f t="shared" si="1522"/>
        <v>1.158E-2</v>
      </c>
      <c r="CB3943" s="1">
        <v>40504</v>
      </c>
      <c r="CC3943">
        <v>1.391</v>
      </c>
      <c r="CD3943">
        <f t="shared" si="1523"/>
        <v>1.391E-2</v>
      </c>
      <c r="CG3943" s="1"/>
    </row>
    <row r="3944" spans="1:85" x14ac:dyDescent="0.3">
      <c r="A3944" s="21">
        <f t="shared" si="1524"/>
        <v>51333</v>
      </c>
      <c r="B3944" s="18">
        <f t="shared" si="1508"/>
        <v>112.421875</v>
      </c>
      <c r="C3944">
        <f t="shared" si="1526"/>
        <v>115</v>
      </c>
      <c r="D3944">
        <f t="shared" ca="1" si="1511"/>
        <v>-14.791666666666666</v>
      </c>
      <c r="E3944">
        <f ca="1">IF(currency="USD",'Future et co'!F3944,IF(currency="EUR",'Future et co'!G3944,FALSE))</f>
        <v>3.6070000000000005E-2</v>
      </c>
      <c r="F3944">
        <f t="shared" ca="1" si="1512"/>
        <v>3.6070000000000005E-2</v>
      </c>
      <c r="G3944">
        <f t="shared" ca="1" si="1513"/>
        <v>2.0569999999999998E-2</v>
      </c>
      <c r="L3944">
        <f t="shared" ca="1" si="1514"/>
        <v>127.8</v>
      </c>
      <c r="M3944">
        <f t="shared" ca="1" si="1509"/>
        <v>3.6070000000000005E-2</v>
      </c>
      <c r="R3944">
        <f t="shared" ca="1" si="1515"/>
        <v>127.8</v>
      </c>
      <c r="S3944">
        <f t="shared" ca="1" si="1510"/>
        <v>3.6070000000000005E-2</v>
      </c>
      <c r="U3944" s="1"/>
      <c r="W3944" t="str">
        <f t="shared" si="1527"/>
        <v/>
      </c>
      <c r="AH3944" s="1"/>
      <c r="AI3944" s="17"/>
      <c r="AJ3944" s="25"/>
      <c r="AU3944" s="1">
        <v>40388</v>
      </c>
      <c r="AV3944">
        <v>0.17</v>
      </c>
      <c r="AW3944">
        <f t="shared" si="1516"/>
        <v>1.7000000000000001E-3</v>
      </c>
      <c r="AY3944" s="1">
        <v>40389</v>
      </c>
      <c r="AZ3944">
        <v>0.17399999999999999</v>
      </c>
      <c r="BA3944">
        <f t="shared" si="1517"/>
        <v>1.7399999999999998E-3</v>
      </c>
      <c r="BC3944" s="1">
        <v>40501</v>
      </c>
      <c r="BD3944">
        <v>0.40749999999999997</v>
      </c>
      <c r="BE3944">
        <f t="shared" si="1518"/>
        <v>4.0749999999999996E-3</v>
      </c>
      <c r="BG3944" s="1">
        <v>40501</v>
      </c>
      <c r="BH3944">
        <v>0.67</v>
      </c>
      <c r="BI3944">
        <f t="shared" si="1519"/>
        <v>6.7000000000000002E-3</v>
      </c>
      <c r="BK3944" s="1">
        <v>42174</v>
      </c>
      <c r="BL3944">
        <v>2.3681800000000002</v>
      </c>
      <c r="BM3944">
        <f t="shared" si="1525"/>
        <v>2.3681800000000003E-2</v>
      </c>
      <c r="BP3944" s="1">
        <v>40371</v>
      </c>
      <c r="BQ3944">
        <v>137.83000000000001</v>
      </c>
      <c r="BR3944">
        <f t="shared" si="1520"/>
        <v>1.3783000000000001</v>
      </c>
      <c r="BT3944" s="1">
        <v>40400</v>
      </c>
      <c r="BU3944">
        <v>0.90400000000000003</v>
      </c>
      <c r="BV3944">
        <f t="shared" si="1521"/>
        <v>9.0399999999999994E-3</v>
      </c>
      <c r="BX3944" s="1">
        <v>40400</v>
      </c>
      <c r="BY3944">
        <v>1.1559999999999999</v>
      </c>
      <c r="BZ3944">
        <f t="shared" si="1522"/>
        <v>1.1559999999999999E-2</v>
      </c>
      <c r="CB3944" s="1">
        <v>40501</v>
      </c>
      <c r="CC3944">
        <v>1.44</v>
      </c>
      <c r="CD3944">
        <f t="shared" si="1523"/>
        <v>1.44E-2</v>
      </c>
      <c r="CG3944" s="1"/>
    </row>
    <row r="3945" spans="1:85" x14ac:dyDescent="0.3">
      <c r="A3945" s="21">
        <f t="shared" si="1524"/>
        <v>51334</v>
      </c>
      <c r="B3945" s="18">
        <f t="shared" si="1508"/>
        <v>112.421875</v>
      </c>
      <c r="C3945">
        <f t="shared" si="1526"/>
        <v>115</v>
      </c>
      <c r="D3945">
        <f t="shared" ca="1" si="1511"/>
        <v>-14.794444444444444</v>
      </c>
      <c r="E3945">
        <f ca="1">IF(currency="USD",'Future et co'!F3945,IF(currency="EUR",'Future et co'!G3945,FALSE))</f>
        <v>3.6070000000000005E-2</v>
      </c>
      <c r="F3945">
        <f t="shared" ca="1" si="1512"/>
        <v>3.6070000000000005E-2</v>
      </c>
      <c r="G3945">
        <f t="shared" ca="1" si="1513"/>
        <v>2.0569999999999998E-2</v>
      </c>
      <c r="L3945">
        <f t="shared" ca="1" si="1514"/>
        <v>127.8</v>
      </c>
      <c r="M3945">
        <f t="shared" ca="1" si="1509"/>
        <v>3.6070000000000005E-2</v>
      </c>
      <c r="R3945">
        <f t="shared" ca="1" si="1515"/>
        <v>127.8</v>
      </c>
      <c r="S3945">
        <f t="shared" ca="1" si="1510"/>
        <v>3.6070000000000005E-2</v>
      </c>
      <c r="U3945" s="1"/>
      <c r="W3945" t="str">
        <f t="shared" si="1527"/>
        <v/>
      </c>
      <c r="AH3945" s="1"/>
      <c r="AI3945" s="17"/>
      <c r="AJ3945" s="25"/>
      <c r="AU3945" s="1">
        <v>40387</v>
      </c>
      <c r="AV3945">
        <v>0.17499999999999999</v>
      </c>
      <c r="AW3945">
        <f t="shared" si="1516"/>
        <v>1.7499999999999998E-3</v>
      </c>
      <c r="AY3945" s="1">
        <v>40388</v>
      </c>
      <c r="AZ3945">
        <v>0.17899999999999999</v>
      </c>
      <c r="BA3945">
        <f t="shared" si="1517"/>
        <v>1.7899999999999999E-3</v>
      </c>
      <c r="BC3945" s="1">
        <v>40500</v>
      </c>
      <c r="BD3945">
        <v>0.40799999999999997</v>
      </c>
      <c r="BE3945">
        <f t="shared" si="1518"/>
        <v>4.0799999999999994E-3</v>
      </c>
      <c r="BG3945" s="1">
        <v>40500</v>
      </c>
      <c r="BH3945">
        <v>0.66500000000000004</v>
      </c>
      <c r="BI3945">
        <f t="shared" si="1519"/>
        <v>6.6500000000000005E-3</v>
      </c>
      <c r="BK3945" s="1">
        <v>42177</v>
      </c>
      <c r="BL3945">
        <v>2.3555000000000001</v>
      </c>
      <c r="BM3945">
        <f t="shared" si="1525"/>
        <v>2.3555000000000003E-2</v>
      </c>
      <c r="BP3945" s="1">
        <v>40368</v>
      </c>
      <c r="BQ3945">
        <v>137.35</v>
      </c>
      <c r="BR3945">
        <f t="shared" si="1520"/>
        <v>1.3734999999999999</v>
      </c>
      <c r="BT3945" s="1">
        <v>40399</v>
      </c>
      <c r="BU3945">
        <v>0.90400000000000003</v>
      </c>
      <c r="BV3945">
        <f t="shared" si="1521"/>
        <v>9.0399999999999994E-3</v>
      </c>
      <c r="BX3945" s="1">
        <v>40399</v>
      </c>
      <c r="BY3945">
        <v>1.155</v>
      </c>
      <c r="BZ3945">
        <f t="shared" si="1522"/>
        <v>1.155E-2</v>
      </c>
      <c r="CB3945" s="1">
        <v>40500</v>
      </c>
      <c r="CC3945">
        <v>1.4119999999999999</v>
      </c>
      <c r="CD3945">
        <f t="shared" si="1523"/>
        <v>1.4119999999999999E-2</v>
      </c>
      <c r="CG3945" s="1"/>
    </row>
    <row r="3946" spans="1:85" x14ac:dyDescent="0.3">
      <c r="A3946" s="21">
        <f t="shared" si="1524"/>
        <v>51335</v>
      </c>
      <c r="B3946" s="18">
        <f t="shared" si="1508"/>
        <v>112.421875</v>
      </c>
      <c r="C3946">
        <f t="shared" si="1526"/>
        <v>115</v>
      </c>
      <c r="D3946">
        <f t="shared" ca="1" si="1511"/>
        <v>-14.797222222222222</v>
      </c>
      <c r="E3946">
        <f ca="1">IF(currency="USD",'Future et co'!F3946,IF(currency="EUR",'Future et co'!G3946,FALSE))</f>
        <v>3.6070000000000005E-2</v>
      </c>
      <c r="F3946">
        <f t="shared" ca="1" si="1512"/>
        <v>3.6070000000000005E-2</v>
      </c>
      <c r="G3946">
        <f t="shared" ca="1" si="1513"/>
        <v>2.0569999999999998E-2</v>
      </c>
      <c r="L3946">
        <f t="shared" ca="1" si="1514"/>
        <v>127.8</v>
      </c>
      <c r="M3946">
        <f t="shared" ca="1" si="1509"/>
        <v>3.6070000000000005E-2</v>
      </c>
      <c r="R3946">
        <f t="shared" ca="1" si="1515"/>
        <v>127.8</v>
      </c>
      <c r="S3946">
        <f t="shared" ca="1" si="1510"/>
        <v>3.6070000000000005E-2</v>
      </c>
      <c r="U3946" s="1"/>
      <c r="W3946" t="str">
        <f t="shared" si="1527"/>
        <v/>
      </c>
      <c r="AH3946" s="1"/>
      <c r="AI3946" s="17"/>
      <c r="AJ3946" s="25"/>
      <c r="AU3946" s="1">
        <v>40386</v>
      </c>
      <c r="AV3946">
        <v>0.1575</v>
      </c>
      <c r="AW3946">
        <f t="shared" si="1516"/>
        <v>1.575E-3</v>
      </c>
      <c r="AY3946" s="1">
        <v>40387</v>
      </c>
      <c r="AZ3946">
        <v>0.17799999999999999</v>
      </c>
      <c r="BA3946">
        <f t="shared" si="1517"/>
        <v>1.7799999999999999E-3</v>
      </c>
      <c r="BC3946" s="1">
        <v>40499</v>
      </c>
      <c r="BD3946">
        <v>0.41499999999999998</v>
      </c>
      <c r="BE3946">
        <f t="shared" si="1518"/>
        <v>4.15E-3</v>
      </c>
      <c r="BG3946" s="1">
        <v>40499</v>
      </c>
      <c r="BH3946">
        <v>0.65600000000000003</v>
      </c>
      <c r="BI3946">
        <f t="shared" si="1519"/>
        <v>6.5599999999999999E-3</v>
      </c>
      <c r="BK3946" s="1">
        <v>42178</v>
      </c>
      <c r="BL3946">
        <v>2.35608</v>
      </c>
      <c r="BM3946">
        <f t="shared" si="1525"/>
        <v>2.35608E-2</v>
      </c>
      <c r="BP3946" s="1">
        <v>40367</v>
      </c>
      <c r="BQ3946">
        <v>137.4</v>
      </c>
      <c r="BR3946">
        <f t="shared" si="1520"/>
        <v>1.3740000000000001</v>
      </c>
      <c r="BT3946" s="1">
        <v>40396</v>
      </c>
      <c r="BU3946">
        <v>0.90500000000000003</v>
      </c>
      <c r="BV3946">
        <f t="shared" si="1521"/>
        <v>9.0500000000000008E-3</v>
      </c>
      <c r="BX3946" s="1">
        <v>40396</v>
      </c>
      <c r="BY3946">
        <v>1.1539999999999999</v>
      </c>
      <c r="BZ3946">
        <f t="shared" si="1522"/>
        <v>1.154E-2</v>
      </c>
      <c r="CB3946" s="1">
        <v>40499</v>
      </c>
      <c r="CC3946">
        <v>1.4059999999999999</v>
      </c>
      <c r="CD3946">
        <f t="shared" si="1523"/>
        <v>1.406E-2</v>
      </c>
      <c r="CG3946" s="1"/>
    </row>
    <row r="3947" spans="1:85" x14ac:dyDescent="0.3">
      <c r="A3947" s="21">
        <f t="shared" si="1524"/>
        <v>51336</v>
      </c>
      <c r="B3947" s="18">
        <f t="shared" si="1508"/>
        <v>112.421875</v>
      </c>
      <c r="C3947">
        <f t="shared" si="1526"/>
        <v>115</v>
      </c>
      <c r="D3947">
        <f t="shared" ca="1" si="1511"/>
        <v>-14.8</v>
      </c>
      <c r="E3947">
        <f ca="1">IF(currency="USD",'Future et co'!F3947,IF(currency="EUR",'Future et co'!G3947,FALSE))</f>
        <v>3.6070000000000005E-2</v>
      </c>
      <c r="F3947">
        <f t="shared" ca="1" si="1512"/>
        <v>3.6070000000000005E-2</v>
      </c>
      <c r="G3947">
        <f t="shared" ca="1" si="1513"/>
        <v>2.0569999999999998E-2</v>
      </c>
      <c r="L3947">
        <f t="shared" ca="1" si="1514"/>
        <v>127.8</v>
      </c>
      <c r="M3947">
        <f t="shared" ca="1" si="1509"/>
        <v>3.6070000000000005E-2</v>
      </c>
      <c r="R3947">
        <f t="shared" ca="1" si="1515"/>
        <v>127.8</v>
      </c>
      <c r="S3947">
        <f t="shared" ca="1" si="1510"/>
        <v>3.6070000000000005E-2</v>
      </c>
      <c r="U3947" s="1"/>
      <c r="W3947" t="str">
        <f t="shared" si="1527"/>
        <v/>
      </c>
      <c r="AH3947" s="1"/>
      <c r="AI3947" s="17"/>
      <c r="AJ3947" s="25"/>
      <c r="AU3947" s="1">
        <v>40385</v>
      </c>
      <c r="AV3947">
        <v>0.17</v>
      </c>
      <c r="AW3947">
        <f t="shared" si="1516"/>
        <v>1.7000000000000001E-3</v>
      </c>
      <c r="AY3947" s="1">
        <v>40386</v>
      </c>
      <c r="AZ3947">
        <v>0.16250000000000001</v>
      </c>
      <c r="BA3947">
        <f t="shared" si="1517"/>
        <v>1.6250000000000001E-3</v>
      </c>
      <c r="BC3947" s="1">
        <v>40498</v>
      </c>
      <c r="BD3947">
        <v>0.435</v>
      </c>
      <c r="BE3947">
        <f t="shared" si="1518"/>
        <v>4.3499999999999997E-3</v>
      </c>
      <c r="BG3947" s="1">
        <v>40498</v>
      </c>
      <c r="BH3947">
        <v>0.68400000000000005</v>
      </c>
      <c r="BI3947">
        <f t="shared" si="1519"/>
        <v>6.8400000000000006E-3</v>
      </c>
      <c r="BK3947" s="1">
        <v>42179</v>
      </c>
      <c r="BL3947">
        <v>2.37527</v>
      </c>
      <c r="BM3947">
        <f t="shared" si="1525"/>
        <v>2.3752700000000002E-2</v>
      </c>
      <c r="BP3947" s="1">
        <v>40366</v>
      </c>
      <c r="BQ3947">
        <v>137.71</v>
      </c>
      <c r="BR3947">
        <f t="shared" si="1520"/>
        <v>1.3771</v>
      </c>
      <c r="BT3947" s="1">
        <v>40395</v>
      </c>
      <c r="BU3947">
        <v>0.90400000000000003</v>
      </c>
      <c r="BV3947">
        <f t="shared" si="1521"/>
        <v>9.0399999999999994E-3</v>
      </c>
      <c r="BX3947" s="1">
        <v>40395</v>
      </c>
      <c r="BY3947">
        <v>1.1519999999999999</v>
      </c>
      <c r="BZ3947">
        <f t="shared" si="1522"/>
        <v>1.1519999999999999E-2</v>
      </c>
      <c r="CB3947" s="1">
        <v>40498</v>
      </c>
      <c r="CC3947">
        <v>1.411</v>
      </c>
      <c r="CD3947">
        <f t="shared" si="1523"/>
        <v>1.4110000000000001E-2</v>
      </c>
      <c r="CG3947" s="1"/>
    </row>
    <row r="3948" spans="1:85" x14ac:dyDescent="0.3">
      <c r="A3948" s="21">
        <f t="shared" si="1524"/>
        <v>51337</v>
      </c>
      <c r="B3948" s="18">
        <f t="shared" si="1508"/>
        <v>112.421875</v>
      </c>
      <c r="C3948">
        <f t="shared" si="1526"/>
        <v>115</v>
      </c>
      <c r="D3948">
        <f t="shared" ca="1" si="1511"/>
        <v>-14.802777777777777</v>
      </c>
      <c r="E3948">
        <f ca="1">IF(currency="USD",'Future et co'!F3948,IF(currency="EUR",'Future et co'!G3948,FALSE))</f>
        <v>3.6070000000000005E-2</v>
      </c>
      <c r="F3948">
        <f t="shared" ca="1" si="1512"/>
        <v>3.6070000000000005E-2</v>
      </c>
      <c r="G3948">
        <f t="shared" ca="1" si="1513"/>
        <v>2.0569999999999998E-2</v>
      </c>
      <c r="L3948">
        <f t="shared" ca="1" si="1514"/>
        <v>127.8</v>
      </c>
      <c r="M3948">
        <f t="shared" ca="1" si="1509"/>
        <v>3.6070000000000005E-2</v>
      </c>
      <c r="R3948">
        <f t="shared" ca="1" si="1515"/>
        <v>127.8</v>
      </c>
      <c r="S3948">
        <f t="shared" ca="1" si="1510"/>
        <v>3.6070000000000005E-2</v>
      </c>
      <c r="U3948" s="1"/>
      <c r="W3948" t="str">
        <f t="shared" si="1527"/>
        <v/>
      </c>
      <c r="AH3948" s="1"/>
      <c r="AI3948" s="17"/>
      <c r="AJ3948" s="25"/>
      <c r="AU3948" s="1">
        <v>40382</v>
      </c>
      <c r="AV3948">
        <v>0.15</v>
      </c>
      <c r="AW3948">
        <f t="shared" si="1516"/>
        <v>1.5E-3</v>
      </c>
      <c r="AY3948" s="1">
        <v>40385</v>
      </c>
      <c r="AZ3948">
        <v>0.17499999999999999</v>
      </c>
      <c r="BA3948">
        <f t="shared" si="1517"/>
        <v>1.7499999999999998E-3</v>
      </c>
      <c r="BC3948" s="1">
        <v>40497</v>
      </c>
      <c r="BD3948">
        <v>0.44400000000000001</v>
      </c>
      <c r="BE3948">
        <f t="shared" si="1518"/>
        <v>4.4400000000000004E-3</v>
      </c>
      <c r="BG3948" s="1">
        <v>40497</v>
      </c>
      <c r="BH3948">
        <v>0.70199999999999996</v>
      </c>
      <c r="BI3948">
        <f t="shared" si="1519"/>
        <v>7.0199999999999993E-3</v>
      </c>
      <c r="BK3948" s="1">
        <v>42180</v>
      </c>
      <c r="BL3948">
        <v>2.3808799999999999</v>
      </c>
      <c r="BM3948">
        <f t="shared" si="1525"/>
        <v>2.3808799999999998E-2</v>
      </c>
      <c r="BP3948" s="1">
        <v>40365</v>
      </c>
      <c r="BQ3948">
        <v>137.79</v>
      </c>
      <c r="BR3948">
        <f t="shared" si="1520"/>
        <v>1.3778999999999999</v>
      </c>
      <c r="BT3948" s="1">
        <v>40394</v>
      </c>
      <c r="BU3948">
        <v>0.9</v>
      </c>
      <c r="BV3948">
        <f t="shared" si="1521"/>
        <v>9.0000000000000011E-3</v>
      </c>
      <c r="BX3948" s="1">
        <v>40394</v>
      </c>
      <c r="BY3948">
        <v>1.149</v>
      </c>
      <c r="BZ3948">
        <f t="shared" si="1522"/>
        <v>1.149E-2</v>
      </c>
      <c r="CB3948" s="1">
        <v>40497</v>
      </c>
      <c r="CC3948">
        <v>1.42</v>
      </c>
      <c r="CD3948">
        <f t="shared" si="1523"/>
        <v>1.4199999999999999E-2</v>
      </c>
      <c r="CG3948" s="1"/>
    </row>
    <row r="3949" spans="1:85" x14ac:dyDescent="0.3">
      <c r="A3949" s="21">
        <f t="shared" si="1524"/>
        <v>51340</v>
      </c>
      <c r="B3949" s="18">
        <f t="shared" si="1508"/>
        <v>112.421875</v>
      </c>
      <c r="C3949">
        <f t="shared" si="1526"/>
        <v>115</v>
      </c>
      <c r="D3949">
        <f t="shared" ca="1" si="1511"/>
        <v>-14.811111111111112</v>
      </c>
      <c r="E3949">
        <f ca="1">IF(currency="USD",'Future et co'!F3949,IF(currency="EUR",'Future et co'!G3949,FALSE))</f>
        <v>3.6070000000000005E-2</v>
      </c>
      <c r="F3949">
        <f t="shared" ca="1" si="1512"/>
        <v>3.6070000000000005E-2</v>
      </c>
      <c r="G3949">
        <f t="shared" ca="1" si="1513"/>
        <v>2.0569999999999998E-2</v>
      </c>
      <c r="L3949">
        <f t="shared" ca="1" si="1514"/>
        <v>127.8</v>
      </c>
      <c r="M3949">
        <f t="shared" ca="1" si="1509"/>
        <v>3.6070000000000005E-2</v>
      </c>
      <c r="R3949">
        <f t="shared" ca="1" si="1515"/>
        <v>127.8</v>
      </c>
      <c r="S3949">
        <f t="shared" ca="1" si="1510"/>
        <v>3.6070000000000005E-2</v>
      </c>
      <c r="U3949" s="1"/>
      <c r="W3949" t="str">
        <f t="shared" si="1527"/>
        <v/>
      </c>
      <c r="AH3949" s="1"/>
      <c r="AI3949" s="17"/>
      <c r="AJ3949" s="25"/>
      <c r="AU3949" s="1">
        <v>40381</v>
      </c>
      <c r="AV3949">
        <v>0.16700000000000001</v>
      </c>
      <c r="AW3949">
        <f t="shared" si="1516"/>
        <v>1.67E-3</v>
      </c>
      <c r="AY3949" s="1">
        <v>40382</v>
      </c>
      <c r="AZ3949">
        <v>0.155</v>
      </c>
      <c r="BA3949">
        <f t="shared" si="1517"/>
        <v>1.5499999999999999E-3</v>
      </c>
      <c r="BC3949" s="1">
        <v>40494</v>
      </c>
      <c r="BD3949">
        <v>0.45800000000000002</v>
      </c>
      <c r="BE3949">
        <f t="shared" si="1518"/>
        <v>4.5799999999999999E-3</v>
      </c>
      <c r="BG3949" s="1">
        <v>40494</v>
      </c>
      <c r="BH3949">
        <v>0.70899999999999996</v>
      </c>
      <c r="BI3949">
        <f t="shared" si="1519"/>
        <v>7.0899999999999999E-3</v>
      </c>
      <c r="BK3949" s="1">
        <v>42181</v>
      </c>
      <c r="BL3949">
        <v>2.3806400000000001</v>
      </c>
      <c r="BM3949">
        <f t="shared" si="1525"/>
        <v>2.3806400000000002E-2</v>
      </c>
      <c r="BP3949" s="1">
        <v>40364</v>
      </c>
      <c r="BQ3949">
        <v>138.22</v>
      </c>
      <c r="BR3949">
        <f t="shared" si="1520"/>
        <v>1.3822000000000001</v>
      </c>
      <c r="BT3949" s="1">
        <v>40393</v>
      </c>
      <c r="BU3949">
        <v>0.89900000000000002</v>
      </c>
      <c r="BV3949">
        <f t="shared" si="1521"/>
        <v>8.9899999999999997E-3</v>
      </c>
      <c r="BX3949" s="1">
        <v>40393</v>
      </c>
      <c r="BY3949">
        <v>1.1459999999999999</v>
      </c>
      <c r="BZ3949">
        <f t="shared" si="1522"/>
        <v>1.146E-2</v>
      </c>
      <c r="CB3949" s="1">
        <v>40494</v>
      </c>
      <c r="CC3949">
        <v>1.4330000000000001</v>
      </c>
      <c r="CD3949">
        <f t="shared" si="1523"/>
        <v>1.4330000000000001E-2</v>
      </c>
      <c r="CG3949" s="1"/>
    </row>
    <row r="3950" spans="1:85" x14ac:dyDescent="0.3">
      <c r="A3950" s="21">
        <f t="shared" si="1524"/>
        <v>51341</v>
      </c>
      <c r="B3950" s="18">
        <f t="shared" si="1508"/>
        <v>112.421875</v>
      </c>
      <c r="C3950">
        <f t="shared" si="1526"/>
        <v>115</v>
      </c>
      <c r="D3950">
        <f t="shared" ca="1" si="1511"/>
        <v>-14.813888888888888</v>
      </c>
      <c r="E3950">
        <f ca="1">IF(currency="USD",'Future et co'!F3950,IF(currency="EUR",'Future et co'!G3950,FALSE))</f>
        <v>3.6070000000000005E-2</v>
      </c>
      <c r="F3950">
        <f t="shared" ca="1" si="1512"/>
        <v>3.6070000000000005E-2</v>
      </c>
      <c r="G3950">
        <f t="shared" ca="1" si="1513"/>
        <v>2.0569999999999998E-2</v>
      </c>
      <c r="L3950">
        <f t="shared" ca="1" si="1514"/>
        <v>127.8</v>
      </c>
      <c r="M3950">
        <f t="shared" ca="1" si="1509"/>
        <v>3.6070000000000005E-2</v>
      </c>
      <c r="R3950">
        <f t="shared" ca="1" si="1515"/>
        <v>127.8</v>
      </c>
      <c r="S3950">
        <f t="shared" ca="1" si="1510"/>
        <v>3.6070000000000005E-2</v>
      </c>
      <c r="U3950" s="1"/>
      <c r="W3950" t="str">
        <f t="shared" si="1527"/>
        <v/>
      </c>
      <c r="AH3950" s="1"/>
      <c r="AI3950" s="17"/>
      <c r="AJ3950" s="25"/>
      <c r="AU3950" s="1">
        <v>40380</v>
      </c>
      <c r="AV3950">
        <v>0.17499999999999999</v>
      </c>
      <c r="AW3950">
        <f t="shared" si="1516"/>
        <v>1.7499999999999998E-3</v>
      </c>
      <c r="AY3950" s="1">
        <v>40381</v>
      </c>
      <c r="AZ3950">
        <v>0.17299999999999999</v>
      </c>
      <c r="BA3950">
        <f t="shared" si="1517"/>
        <v>1.7299999999999998E-3</v>
      </c>
      <c r="BC3950" s="1">
        <v>40493</v>
      </c>
      <c r="BD3950">
        <v>0.47799999999999998</v>
      </c>
      <c r="BE3950">
        <f t="shared" si="1518"/>
        <v>4.7799999999999995E-3</v>
      </c>
      <c r="BG3950" s="1">
        <v>40493</v>
      </c>
      <c r="BH3950">
        <v>0.69799999999999995</v>
      </c>
      <c r="BI3950">
        <f t="shared" si="1519"/>
        <v>6.9799999999999992E-3</v>
      </c>
      <c r="BK3950" s="1">
        <v>42184</v>
      </c>
      <c r="BL3950">
        <v>2.4301900000000001</v>
      </c>
      <c r="BM3950">
        <f t="shared" si="1525"/>
        <v>2.4301900000000001E-2</v>
      </c>
      <c r="BP3950" s="1">
        <v>40361</v>
      </c>
      <c r="BQ3950">
        <v>137.80000000000001</v>
      </c>
      <c r="BR3950">
        <f t="shared" si="1520"/>
        <v>1.3780000000000001</v>
      </c>
      <c r="BT3950" s="1">
        <v>40392</v>
      </c>
      <c r="BU3950">
        <v>0.89800000000000002</v>
      </c>
      <c r="BV3950">
        <f t="shared" si="1521"/>
        <v>8.9800000000000001E-3</v>
      </c>
      <c r="BX3950" s="1">
        <v>40392</v>
      </c>
      <c r="BY3950">
        <v>1.145</v>
      </c>
      <c r="BZ3950">
        <f t="shared" si="1522"/>
        <v>1.145E-2</v>
      </c>
      <c r="CB3950" s="1">
        <v>40493</v>
      </c>
      <c r="CC3950">
        <v>1.431</v>
      </c>
      <c r="CD3950">
        <f t="shared" si="1523"/>
        <v>1.431E-2</v>
      </c>
      <c r="CG3950" s="1"/>
    </row>
    <row r="3951" spans="1:85" x14ac:dyDescent="0.3">
      <c r="A3951" s="21">
        <f t="shared" si="1524"/>
        <v>51342</v>
      </c>
      <c r="B3951" s="18">
        <f t="shared" si="1508"/>
        <v>112.421875</v>
      </c>
      <c r="C3951">
        <f t="shared" si="1526"/>
        <v>115</v>
      </c>
      <c r="D3951">
        <f t="shared" ca="1" si="1511"/>
        <v>-14.816666666666666</v>
      </c>
      <c r="E3951">
        <f ca="1">IF(currency="USD",'Future et co'!F3951,IF(currency="EUR",'Future et co'!G3951,FALSE))</f>
        <v>3.6070000000000005E-2</v>
      </c>
      <c r="F3951">
        <f t="shared" ca="1" si="1512"/>
        <v>3.6070000000000005E-2</v>
      </c>
      <c r="G3951">
        <f t="shared" ca="1" si="1513"/>
        <v>2.0569999999999998E-2</v>
      </c>
      <c r="L3951">
        <f t="shared" ca="1" si="1514"/>
        <v>127.8</v>
      </c>
      <c r="M3951">
        <f t="shared" ca="1" si="1509"/>
        <v>3.6070000000000005E-2</v>
      </c>
      <c r="R3951">
        <f t="shared" ca="1" si="1515"/>
        <v>127.8</v>
      </c>
      <c r="S3951">
        <f t="shared" ca="1" si="1510"/>
        <v>3.6070000000000005E-2</v>
      </c>
      <c r="U3951" s="1"/>
      <c r="W3951" t="str">
        <f t="shared" si="1527"/>
        <v/>
      </c>
      <c r="AH3951" s="1"/>
      <c r="AI3951" s="17"/>
      <c r="AJ3951" s="25"/>
      <c r="AU3951" s="1">
        <v>40379</v>
      </c>
      <c r="AV3951">
        <v>0.16900000000000001</v>
      </c>
      <c r="AW3951">
        <f t="shared" si="1516"/>
        <v>1.6900000000000001E-3</v>
      </c>
      <c r="AY3951" s="1">
        <v>40380</v>
      </c>
      <c r="AZ3951">
        <v>0.17899999999999999</v>
      </c>
      <c r="BA3951">
        <f t="shared" si="1517"/>
        <v>1.7899999999999999E-3</v>
      </c>
      <c r="BC3951" s="1">
        <v>40492</v>
      </c>
      <c r="BD3951">
        <v>0.442</v>
      </c>
      <c r="BE3951">
        <f t="shared" si="1518"/>
        <v>4.4200000000000003E-3</v>
      </c>
      <c r="BG3951" s="1">
        <v>40492</v>
      </c>
      <c r="BH3951">
        <v>0.63100000000000001</v>
      </c>
      <c r="BI3951">
        <f t="shared" si="1519"/>
        <v>6.3099999999999996E-3</v>
      </c>
      <c r="BK3951" s="1">
        <v>42185</v>
      </c>
      <c r="BL3951">
        <v>2.4279899999999999</v>
      </c>
      <c r="BM3951">
        <f t="shared" si="1525"/>
        <v>2.42799E-2</v>
      </c>
      <c r="BP3951" s="1">
        <v>40360</v>
      </c>
      <c r="BQ3951">
        <v>138.07</v>
      </c>
      <c r="BR3951">
        <f t="shared" si="1520"/>
        <v>1.3807</v>
      </c>
      <c r="BT3951" s="1">
        <v>40389</v>
      </c>
      <c r="BU3951">
        <v>0.89600000000000002</v>
      </c>
      <c r="BV3951">
        <f t="shared" si="1521"/>
        <v>8.9600000000000009E-3</v>
      </c>
      <c r="BX3951" s="1">
        <v>40389</v>
      </c>
      <c r="BY3951">
        <v>1.145</v>
      </c>
      <c r="BZ3951">
        <f t="shared" si="1522"/>
        <v>1.145E-2</v>
      </c>
      <c r="CB3951" s="1">
        <v>40492</v>
      </c>
      <c r="CC3951">
        <v>1.423</v>
      </c>
      <c r="CD3951">
        <f t="shared" si="1523"/>
        <v>1.423E-2</v>
      </c>
      <c r="CG3951" s="1"/>
    </row>
    <row r="3952" spans="1:85" x14ac:dyDescent="0.3">
      <c r="A3952" s="21">
        <f t="shared" si="1524"/>
        <v>51343</v>
      </c>
      <c r="B3952" s="18">
        <f t="shared" si="1508"/>
        <v>112.421875</v>
      </c>
      <c r="C3952">
        <f t="shared" si="1526"/>
        <v>115</v>
      </c>
      <c r="D3952">
        <f t="shared" ca="1" si="1511"/>
        <v>-14.819444444444445</v>
      </c>
      <c r="E3952">
        <f ca="1">IF(currency="USD",'Future et co'!F3952,IF(currency="EUR",'Future et co'!G3952,FALSE))</f>
        <v>3.6070000000000005E-2</v>
      </c>
      <c r="F3952">
        <f t="shared" ca="1" si="1512"/>
        <v>3.6070000000000005E-2</v>
      </c>
      <c r="G3952">
        <f t="shared" ca="1" si="1513"/>
        <v>2.0569999999999998E-2</v>
      </c>
      <c r="L3952">
        <f t="shared" ca="1" si="1514"/>
        <v>127.8</v>
      </c>
      <c r="M3952">
        <f t="shared" ca="1" si="1509"/>
        <v>3.6070000000000005E-2</v>
      </c>
      <c r="R3952">
        <f t="shared" ca="1" si="1515"/>
        <v>127.8</v>
      </c>
      <c r="S3952">
        <f t="shared" ca="1" si="1510"/>
        <v>3.6070000000000005E-2</v>
      </c>
      <c r="U3952" s="1"/>
      <c r="W3952" t="str">
        <f t="shared" si="1527"/>
        <v/>
      </c>
      <c r="AH3952" s="1"/>
      <c r="AI3952" s="17"/>
      <c r="AJ3952" s="25"/>
      <c r="AU3952" s="1">
        <v>40378</v>
      </c>
      <c r="AV3952">
        <v>0.16</v>
      </c>
      <c r="AW3952">
        <f t="shared" si="1516"/>
        <v>1.6000000000000001E-3</v>
      </c>
      <c r="AY3952" s="1">
        <v>40379</v>
      </c>
      <c r="AZ3952">
        <v>0.17899999999999999</v>
      </c>
      <c r="BA3952">
        <f t="shared" si="1517"/>
        <v>1.7899999999999999E-3</v>
      </c>
      <c r="BC3952" s="1">
        <v>40491</v>
      </c>
      <c r="BD3952">
        <v>0.43</v>
      </c>
      <c r="BE3952">
        <f t="shared" si="1518"/>
        <v>4.3E-3</v>
      </c>
      <c r="BG3952" s="1">
        <v>40491</v>
      </c>
      <c r="BH3952">
        <v>0.60899999999999999</v>
      </c>
      <c r="BI3952">
        <f t="shared" si="1519"/>
        <v>6.0899999999999999E-3</v>
      </c>
      <c r="BK3952" s="1">
        <v>42186</v>
      </c>
      <c r="BL3952">
        <v>2.4132199999999999</v>
      </c>
      <c r="BM3952">
        <f t="shared" si="1525"/>
        <v>2.4132199999999999E-2</v>
      </c>
      <c r="BP3952" s="1">
        <v>40359</v>
      </c>
      <c r="BQ3952">
        <v>137.88999999999999</v>
      </c>
      <c r="BR3952">
        <f t="shared" si="1520"/>
        <v>1.3788999999999998</v>
      </c>
      <c r="BT3952" s="1">
        <v>40388</v>
      </c>
      <c r="BU3952">
        <v>0.89900000000000002</v>
      </c>
      <c r="BV3952">
        <f t="shared" si="1521"/>
        <v>8.9899999999999997E-3</v>
      </c>
      <c r="BX3952" s="1">
        <v>40388</v>
      </c>
      <c r="BY3952">
        <v>1.145</v>
      </c>
      <c r="BZ3952">
        <f t="shared" si="1522"/>
        <v>1.145E-2</v>
      </c>
      <c r="CB3952" s="1">
        <v>40491</v>
      </c>
      <c r="CC3952">
        <v>1.415</v>
      </c>
      <c r="CD3952">
        <f t="shared" si="1523"/>
        <v>1.4150000000000001E-2</v>
      </c>
      <c r="CG3952" s="1"/>
    </row>
    <row r="3953" spans="1:85" x14ac:dyDescent="0.3">
      <c r="A3953" s="21">
        <f t="shared" si="1524"/>
        <v>51344</v>
      </c>
      <c r="B3953" s="18">
        <f t="shared" si="1508"/>
        <v>112.421875</v>
      </c>
      <c r="C3953">
        <f t="shared" si="1526"/>
        <v>115</v>
      </c>
      <c r="D3953">
        <f t="shared" ca="1" si="1511"/>
        <v>-14.822222222222223</v>
      </c>
      <c r="E3953">
        <f ca="1">IF(currency="USD",'Future et co'!F3953,IF(currency="EUR",'Future et co'!G3953,FALSE))</f>
        <v>3.6070000000000005E-2</v>
      </c>
      <c r="F3953">
        <f t="shared" ca="1" si="1512"/>
        <v>3.6070000000000005E-2</v>
      </c>
      <c r="G3953">
        <f t="shared" ca="1" si="1513"/>
        <v>2.0569999999999998E-2</v>
      </c>
      <c r="L3953">
        <f t="shared" ca="1" si="1514"/>
        <v>127.8</v>
      </c>
      <c r="M3953">
        <f t="shared" ca="1" si="1509"/>
        <v>3.6070000000000005E-2</v>
      </c>
      <c r="R3953">
        <f t="shared" ca="1" si="1515"/>
        <v>127.8</v>
      </c>
      <c r="S3953">
        <f t="shared" ca="1" si="1510"/>
        <v>3.6070000000000005E-2</v>
      </c>
      <c r="U3953" s="1"/>
      <c r="W3953" t="str">
        <f t="shared" si="1527"/>
        <v/>
      </c>
      <c r="AH3953" s="1"/>
      <c r="AI3953" s="17"/>
      <c r="AJ3953" s="25"/>
      <c r="AU3953" s="1">
        <v>40375</v>
      </c>
      <c r="AV3953">
        <v>0.1525</v>
      </c>
      <c r="AW3953">
        <f t="shared" si="1516"/>
        <v>1.5249999999999999E-3</v>
      </c>
      <c r="AY3953" s="1">
        <v>40378</v>
      </c>
      <c r="AZ3953">
        <v>0.2</v>
      </c>
      <c r="BA3953">
        <f t="shared" si="1517"/>
        <v>2E-3</v>
      </c>
      <c r="BC3953" s="1">
        <v>40490</v>
      </c>
      <c r="BD3953">
        <v>0.41499999999999998</v>
      </c>
      <c r="BE3953">
        <f t="shared" si="1518"/>
        <v>4.15E-3</v>
      </c>
      <c r="BG3953" s="1">
        <v>40490</v>
      </c>
      <c r="BH3953">
        <v>0.55700000000000005</v>
      </c>
      <c r="BI3953">
        <f t="shared" si="1519"/>
        <v>5.5700000000000003E-3</v>
      </c>
      <c r="BK3953" s="1">
        <v>42187</v>
      </c>
      <c r="BL3953">
        <v>2.4049800000000001</v>
      </c>
      <c r="BM3953">
        <f t="shared" si="1525"/>
        <v>2.40498E-2</v>
      </c>
      <c r="BP3953" s="1">
        <v>40358</v>
      </c>
      <c r="BQ3953">
        <v>137.93</v>
      </c>
      <c r="BR3953">
        <f t="shared" si="1520"/>
        <v>1.3793</v>
      </c>
      <c r="BT3953" s="1">
        <v>40387</v>
      </c>
      <c r="BU3953">
        <v>0.89600000000000002</v>
      </c>
      <c r="BV3953">
        <f t="shared" si="1521"/>
        <v>8.9600000000000009E-3</v>
      </c>
      <c r="BX3953" s="1">
        <v>40387</v>
      </c>
      <c r="BY3953">
        <v>1.143</v>
      </c>
      <c r="BZ3953">
        <f t="shared" si="1522"/>
        <v>1.1430000000000001E-2</v>
      </c>
      <c r="CB3953" s="1">
        <v>40490</v>
      </c>
      <c r="CC3953">
        <v>1.42</v>
      </c>
      <c r="CD3953">
        <f t="shared" si="1523"/>
        <v>1.4199999999999999E-2</v>
      </c>
      <c r="CG3953" s="1"/>
    </row>
    <row r="3954" spans="1:85" x14ac:dyDescent="0.3">
      <c r="A3954" s="21">
        <f t="shared" si="1524"/>
        <v>51347</v>
      </c>
      <c r="B3954" s="18">
        <f t="shared" si="1508"/>
        <v>112.421875</v>
      </c>
      <c r="C3954">
        <f t="shared" si="1526"/>
        <v>115</v>
      </c>
      <c r="D3954">
        <f t="shared" ca="1" si="1511"/>
        <v>-14.830555555555556</v>
      </c>
      <c r="E3954">
        <f ca="1">IF(currency="USD",'Future et co'!F3954,IF(currency="EUR",'Future et co'!G3954,FALSE))</f>
        <v>3.6070000000000005E-2</v>
      </c>
      <c r="F3954">
        <f t="shared" ca="1" si="1512"/>
        <v>3.6070000000000005E-2</v>
      </c>
      <c r="G3954">
        <f t="shared" ca="1" si="1513"/>
        <v>2.0569999999999998E-2</v>
      </c>
      <c r="L3954">
        <f t="shared" ca="1" si="1514"/>
        <v>127.8</v>
      </c>
      <c r="M3954">
        <f t="shared" ca="1" si="1509"/>
        <v>3.6070000000000005E-2</v>
      </c>
      <c r="R3954">
        <f t="shared" ca="1" si="1515"/>
        <v>127.8</v>
      </c>
      <c r="S3954">
        <f t="shared" ca="1" si="1510"/>
        <v>3.6070000000000005E-2</v>
      </c>
      <c r="U3954" s="1"/>
      <c r="W3954" t="str">
        <f t="shared" si="1527"/>
        <v/>
      </c>
      <c r="AH3954" s="1"/>
      <c r="AI3954" s="17"/>
      <c r="AJ3954" s="25"/>
      <c r="AU3954" s="1">
        <v>40374</v>
      </c>
      <c r="AV3954">
        <v>0.17299999999999999</v>
      </c>
      <c r="AW3954">
        <f t="shared" si="1516"/>
        <v>1.7299999999999998E-3</v>
      </c>
      <c r="AY3954" s="1">
        <v>40375</v>
      </c>
      <c r="AZ3954">
        <v>0.18</v>
      </c>
      <c r="BA3954">
        <f t="shared" si="1517"/>
        <v>1.8E-3</v>
      </c>
      <c r="BC3954" s="1">
        <v>40487</v>
      </c>
      <c r="BD3954">
        <v>0.38500000000000001</v>
      </c>
      <c r="BE3954">
        <f t="shared" si="1518"/>
        <v>3.8500000000000001E-3</v>
      </c>
      <c r="BG3954" s="1">
        <v>40487</v>
      </c>
      <c r="BH3954">
        <v>0.502</v>
      </c>
      <c r="BI3954">
        <f t="shared" si="1519"/>
        <v>5.0200000000000002E-3</v>
      </c>
      <c r="BK3954" s="1">
        <v>42188</v>
      </c>
      <c r="BL3954">
        <v>2.4051200000000001</v>
      </c>
      <c r="BM3954">
        <f t="shared" si="1525"/>
        <v>2.4051200000000002E-2</v>
      </c>
      <c r="BP3954" s="1">
        <v>40357</v>
      </c>
      <c r="BQ3954">
        <v>137.68</v>
      </c>
      <c r="BR3954">
        <f t="shared" si="1520"/>
        <v>1.3768</v>
      </c>
      <c r="BT3954" s="1">
        <v>40386</v>
      </c>
      <c r="BU3954">
        <v>0.89300000000000002</v>
      </c>
      <c r="BV3954">
        <f t="shared" si="1521"/>
        <v>8.9300000000000004E-3</v>
      </c>
      <c r="BX3954" s="1">
        <v>40386</v>
      </c>
      <c r="BY3954">
        <v>1.141</v>
      </c>
      <c r="BZ3954">
        <f t="shared" si="1522"/>
        <v>1.141E-2</v>
      </c>
      <c r="CB3954" s="1">
        <v>40487</v>
      </c>
      <c r="CC3954">
        <v>1.4019999999999999</v>
      </c>
      <c r="CD3954">
        <f t="shared" si="1523"/>
        <v>1.4019999999999999E-2</v>
      </c>
      <c r="CG3954" s="1"/>
    </row>
    <row r="3955" spans="1:85" x14ac:dyDescent="0.3">
      <c r="A3955" s="21">
        <f t="shared" si="1524"/>
        <v>51348</v>
      </c>
      <c r="B3955" s="18">
        <f t="shared" si="1508"/>
        <v>112.421875</v>
      </c>
      <c r="C3955">
        <f t="shared" si="1526"/>
        <v>115</v>
      </c>
      <c r="D3955">
        <f t="shared" ca="1" si="1511"/>
        <v>-14.833333333333334</v>
      </c>
      <c r="E3955">
        <f ca="1">IF(currency="USD",'Future et co'!F3955,IF(currency="EUR",'Future et co'!G3955,FALSE))</f>
        <v>3.6070000000000005E-2</v>
      </c>
      <c r="F3955">
        <f t="shared" ca="1" si="1512"/>
        <v>3.6070000000000005E-2</v>
      </c>
      <c r="G3955">
        <f t="shared" ca="1" si="1513"/>
        <v>2.0569999999999998E-2</v>
      </c>
      <c r="L3955">
        <f t="shared" ca="1" si="1514"/>
        <v>127.8</v>
      </c>
      <c r="M3955">
        <f t="shared" ca="1" si="1509"/>
        <v>3.6070000000000005E-2</v>
      </c>
      <c r="R3955">
        <f t="shared" ca="1" si="1515"/>
        <v>127.8</v>
      </c>
      <c r="S3955">
        <f t="shared" ca="1" si="1510"/>
        <v>3.6070000000000005E-2</v>
      </c>
      <c r="U3955" s="1"/>
      <c r="W3955" t="str">
        <f t="shared" si="1527"/>
        <v/>
      </c>
      <c r="AH3955" s="1"/>
      <c r="AI3955" s="17"/>
      <c r="AJ3955" s="25"/>
      <c r="AU3955" s="1">
        <v>40373</v>
      </c>
      <c r="AV3955">
        <v>0.17699999999999999</v>
      </c>
      <c r="AW3955">
        <f t="shared" si="1516"/>
        <v>1.7699999999999999E-3</v>
      </c>
      <c r="AY3955" s="1">
        <v>40374</v>
      </c>
      <c r="AZ3955">
        <v>0.182</v>
      </c>
      <c r="BA3955">
        <f t="shared" si="1517"/>
        <v>1.82E-3</v>
      </c>
      <c r="BC3955" s="1">
        <v>40486</v>
      </c>
      <c r="BD3955">
        <v>0.34899999999999998</v>
      </c>
      <c r="BE3955">
        <f t="shared" si="1518"/>
        <v>3.4899999999999996E-3</v>
      </c>
      <c r="BG3955" s="1">
        <v>40486</v>
      </c>
      <c r="BH3955">
        <v>0.46</v>
      </c>
      <c r="BI3955">
        <f t="shared" si="1519"/>
        <v>4.5999999999999999E-3</v>
      </c>
      <c r="BK3955" s="1">
        <v>42191</v>
      </c>
      <c r="BL3955">
        <v>2.4229099999999999</v>
      </c>
      <c r="BM3955">
        <f t="shared" si="1525"/>
        <v>2.42291E-2</v>
      </c>
      <c r="BP3955" s="1">
        <v>40354</v>
      </c>
      <c r="BQ3955">
        <v>137.44999999999999</v>
      </c>
      <c r="BR3955">
        <f t="shared" si="1520"/>
        <v>1.3744999999999998</v>
      </c>
      <c r="BT3955" s="1">
        <v>40385</v>
      </c>
      <c r="BU3955">
        <v>0.88900000000000001</v>
      </c>
      <c r="BV3955">
        <f t="shared" si="1521"/>
        <v>8.8900000000000003E-3</v>
      </c>
      <c r="BX3955" s="1">
        <v>40385</v>
      </c>
      <c r="BY3955">
        <v>1.137</v>
      </c>
      <c r="BZ3955">
        <f t="shared" si="1522"/>
        <v>1.137E-2</v>
      </c>
      <c r="CB3955" s="1">
        <v>40486</v>
      </c>
      <c r="CC3955">
        <v>1.371</v>
      </c>
      <c r="CD3955">
        <f t="shared" si="1523"/>
        <v>1.371E-2</v>
      </c>
      <c r="CG3955" s="1"/>
    </row>
    <row r="3956" spans="1:85" x14ac:dyDescent="0.3">
      <c r="A3956" s="21">
        <f t="shared" si="1524"/>
        <v>51349</v>
      </c>
      <c r="B3956" s="18">
        <f t="shared" si="1508"/>
        <v>112.421875</v>
      </c>
      <c r="C3956">
        <f t="shared" si="1526"/>
        <v>115</v>
      </c>
      <c r="D3956">
        <f t="shared" ca="1" si="1511"/>
        <v>-14.83611111111111</v>
      </c>
      <c r="E3956">
        <f ca="1">IF(currency="USD",'Future et co'!F3956,IF(currency="EUR",'Future et co'!G3956,FALSE))</f>
        <v>3.6070000000000005E-2</v>
      </c>
      <c r="F3956">
        <f t="shared" ca="1" si="1512"/>
        <v>3.6070000000000005E-2</v>
      </c>
      <c r="G3956">
        <f t="shared" ca="1" si="1513"/>
        <v>2.0569999999999998E-2</v>
      </c>
      <c r="L3956">
        <f t="shared" ca="1" si="1514"/>
        <v>127.8</v>
      </c>
      <c r="M3956">
        <f t="shared" ca="1" si="1509"/>
        <v>3.6070000000000005E-2</v>
      </c>
      <c r="R3956">
        <f t="shared" ca="1" si="1515"/>
        <v>127.8</v>
      </c>
      <c r="S3956">
        <f t="shared" ca="1" si="1510"/>
        <v>3.6070000000000005E-2</v>
      </c>
      <c r="U3956" s="1"/>
      <c r="W3956" t="str">
        <f t="shared" si="1527"/>
        <v/>
      </c>
      <c r="AH3956" s="1"/>
      <c r="AI3956" s="17"/>
      <c r="AJ3956" s="25"/>
      <c r="AU3956" s="1">
        <v>40372</v>
      </c>
      <c r="AV3956">
        <v>0.17599999999999999</v>
      </c>
      <c r="AW3956">
        <f t="shared" si="1516"/>
        <v>1.7599999999999998E-3</v>
      </c>
      <c r="AY3956" s="1">
        <v>40373</v>
      </c>
      <c r="AZ3956">
        <v>0.185</v>
      </c>
      <c r="BA3956">
        <f t="shared" si="1517"/>
        <v>1.8500000000000001E-3</v>
      </c>
      <c r="BC3956" s="1">
        <v>40485</v>
      </c>
      <c r="BD3956">
        <v>0.34899999999999998</v>
      </c>
      <c r="BE3956">
        <f t="shared" si="1518"/>
        <v>3.4899999999999996E-3</v>
      </c>
      <c r="BG3956" s="1">
        <v>40485</v>
      </c>
      <c r="BH3956">
        <v>0.47399999999999998</v>
      </c>
      <c r="BI3956">
        <f t="shared" si="1519"/>
        <v>4.7399999999999994E-3</v>
      </c>
      <c r="BK3956" s="1">
        <v>42192</v>
      </c>
      <c r="BL3956">
        <v>2.4087900000000002</v>
      </c>
      <c r="BM3956">
        <f t="shared" si="1525"/>
        <v>2.4087900000000002E-2</v>
      </c>
      <c r="BP3956" s="1">
        <v>40353</v>
      </c>
      <c r="BQ3956">
        <v>137.62</v>
      </c>
      <c r="BR3956">
        <f t="shared" si="1520"/>
        <v>1.3762000000000001</v>
      </c>
      <c r="BT3956" s="1">
        <v>40382</v>
      </c>
      <c r="BU3956">
        <v>0.88500000000000001</v>
      </c>
      <c r="BV3956">
        <f t="shared" si="1521"/>
        <v>8.8500000000000002E-3</v>
      </c>
      <c r="BX3956" s="1">
        <v>40382</v>
      </c>
      <c r="BY3956">
        <v>1.133</v>
      </c>
      <c r="BZ3956">
        <f t="shared" si="1522"/>
        <v>1.133E-2</v>
      </c>
      <c r="CB3956" s="1">
        <v>40485</v>
      </c>
      <c r="CC3956">
        <v>1.39</v>
      </c>
      <c r="CD3956">
        <f t="shared" si="1523"/>
        <v>1.3899999999999999E-2</v>
      </c>
      <c r="CG3956" s="1"/>
    </row>
    <row r="3957" spans="1:85" x14ac:dyDescent="0.3">
      <c r="A3957" s="21">
        <f t="shared" si="1524"/>
        <v>51350</v>
      </c>
      <c r="B3957" s="18">
        <f t="shared" si="1508"/>
        <v>112.421875</v>
      </c>
      <c r="C3957">
        <f t="shared" si="1526"/>
        <v>115</v>
      </c>
      <c r="D3957">
        <f t="shared" ca="1" si="1511"/>
        <v>-14.838888888888889</v>
      </c>
      <c r="E3957">
        <f ca="1">IF(currency="USD",'Future et co'!F3957,IF(currency="EUR",'Future et co'!G3957,FALSE))</f>
        <v>3.6070000000000005E-2</v>
      </c>
      <c r="F3957">
        <f t="shared" ca="1" si="1512"/>
        <v>3.6070000000000005E-2</v>
      </c>
      <c r="G3957">
        <f t="shared" ca="1" si="1513"/>
        <v>2.0569999999999998E-2</v>
      </c>
      <c r="L3957">
        <f t="shared" ca="1" si="1514"/>
        <v>127.8</v>
      </c>
      <c r="M3957">
        <f t="shared" ca="1" si="1509"/>
        <v>3.6070000000000005E-2</v>
      </c>
      <c r="R3957">
        <f t="shared" ca="1" si="1515"/>
        <v>127.8</v>
      </c>
      <c r="S3957">
        <f t="shared" ca="1" si="1510"/>
        <v>3.6070000000000005E-2</v>
      </c>
      <c r="U3957" s="1"/>
      <c r="W3957" t="str">
        <f t="shared" si="1527"/>
        <v/>
      </c>
      <c r="AH3957" s="1"/>
      <c r="AI3957" s="17"/>
      <c r="AJ3957" s="25"/>
      <c r="AU3957" s="1">
        <v>40371</v>
      </c>
      <c r="AV3957">
        <v>0.182</v>
      </c>
      <c r="AW3957">
        <f t="shared" si="1516"/>
        <v>1.82E-3</v>
      </c>
      <c r="AY3957" s="1">
        <v>40372</v>
      </c>
      <c r="AZ3957">
        <v>0.193</v>
      </c>
      <c r="BA3957">
        <f t="shared" si="1517"/>
        <v>1.9300000000000001E-3</v>
      </c>
      <c r="BC3957" s="1">
        <v>40484</v>
      </c>
      <c r="BD3957">
        <v>0.36299999999999999</v>
      </c>
      <c r="BE3957">
        <f t="shared" si="1518"/>
        <v>3.63E-3</v>
      </c>
      <c r="BG3957" s="1">
        <v>40484</v>
      </c>
      <c r="BH3957">
        <v>0.49299999999999999</v>
      </c>
      <c r="BI3957">
        <f t="shared" si="1519"/>
        <v>4.9300000000000004E-3</v>
      </c>
      <c r="BK3957" s="1">
        <v>42193</v>
      </c>
      <c r="BL3957">
        <v>2.4490599999999998</v>
      </c>
      <c r="BM3957">
        <f t="shared" si="1525"/>
        <v>2.4490599999999998E-2</v>
      </c>
      <c r="BP3957" s="1">
        <v>40352</v>
      </c>
      <c r="BQ3957">
        <v>137.07</v>
      </c>
      <c r="BR3957">
        <f t="shared" si="1520"/>
        <v>1.3707</v>
      </c>
      <c r="BT3957" s="1">
        <v>40381</v>
      </c>
      <c r="BU3957">
        <v>0.88400000000000001</v>
      </c>
      <c r="BV3957">
        <f t="shared" si="1521"/>
        <v>8.8400000000000006E-3</v>
      </c>
      <c r="BX3957" s="1">
        <v>40381</v>
      </c>
      <c r="BY3957">
        <v>1.131</v>
      </c>
      <c r="BZ3957">
        <f t="shared" si="1522"/>
        <v>1.1310000000000001E-2</v>
      </c>
      <c r="CB3957" s="1">
        <v>40484</v>
      </c>
      <c r="CC3957">
        <v>1.3859999999999999</v>
      </c>
      <c r="CD3957">
        <f t="shared" si="1523"/>
        <v>1.3859999999999999E-2</v>
      </c>
      <c r="CG3957" s="1"/>
    </row>
    <row r="3958" spans="1:85" x14ac:dyDescent="0.3">
      <c r="A3958" s="21">
        <f t="shared" si="1524"/>
        <v>51351</v>
      </c>
      <c r="B3958" s="18">
        <f t="shared" si="1508"/>
        <v>112.421875</v>
      </c>
      <c r="C3958">
        <f t="shared" si="1526"/>
        <v>115</v>
      </c>
      <c r="D3958">
        <f t="shared" ca="1" si="1511"/>
        <v>-14.841666666666667</v>
      </c>
      <c r="E3958">
        <f ca="1">IF(currency="USD",'Future et co'!F3958,IF(currency="EUR",'Future et co'!G3958,FALSE))</f>
        <v>3.6070000000000005E-2</v>
      </c>
      <c r="F3958">
        <f t="shared" ca="1" si="1512"/>
        <v>3.6070000000000005E-2</v>
      </c>
      <c r="G3958">
        <f t="shared" ca="1" si="1513"/>
        <v>2.0569999999999998E-2</v>
      </c>
      <c r="L3958">
        <f t="shared" ca="1" si="1514"/>
        <v>127.8</v>
      </c>
      <c r="M3958">
        <f t="shared" ca="1" si="1509"/>
        <v>3.6070000000000005E-2</v>
      </c>
      <c r="R3958">
        <f t="shared" ca="1" si="1515"/>
        <v>127.8</v>
      </c>
      <c r="S3958">
        <f t="shared" ca="1" si="1510"/>
        <v>3.6070000000000005E-2</v>
      </c>
      <c r="U3958" s="1"/>
      <c r="W3958" t="str">
        <f t="shared" si="1527"/>
        <v/>
      </c>
      <c r="AH3958" s="1"/>
      <c r="AI3958" s="17"/>
      <c r="AJ3958" s="25"/>
      <c r="AU3958" s="1">
        <v>40368</v>
      </c>
      <c r="AV3958">
        <v>0.17799999999999999</v>
      </c>
      <c r="AW3958">
        <f t="shared" si="1516"/>
        <v>1.7799999999999999E-3</v>
      </c>
      <c r="AY3958" s="1">
        <v>40371</v>
      </c>
      <c r="AZ3958">
        <v>0.192</v>
      </c>
      <c r="BA3958">
        <f t="shared" si="1517"/>
        <v>1.92E-3</v>
      </c>
      <c r="BC3958" s="1">
        <v>40483</v>
      </c>
      <c r="BD3958">
        <v>0.36399999999999999</v>
      </c>
      <c r="BE3958">
        <f t="shared" si="1518"/>
        <v>3.64E-3</v>
      </c>
      <c r="BG3958" s="1">
        <v>40483</v>
      </c>
      <c r="BH3958">
        <v>0.49199999999999999</v>
      </c>
      <c r="BI3958">
        <f t="shared" si="1519"/>
        <v>4.9199999999999999E-3</v>
      </c>
      <c r="BK3958" s="1">
        <v>42194</v>
      </c>
      <c r="BL3958">
        <v>2.4462000000000002</v>
      </c>
      <c r="BM3958">
        <f t="shared" si="1525"/>
        <v>2.4462000000000001E-2</v>
      </c>
      <c r="BP3958" s="1">
        <v>40351</v>
      </c>
      <c r="BQ3958">
        <v>136.51</v>
      </c>
      <c r="BR3958">
        <f t="shared" si="1520"/>
        <v>1.3651</v>
      </c>
      <c r="BT3958" s="1">
        <v>40380</v>
      </c>
      <c r="BU3958">
        <v>0.88100000000000001</v>
      </c>
      <c r="BV3958">
        <f t="shared" si="1521"/>
        <v>8.8100000000000001E-3</v>
      </c>
      <c r="BX3958" s="1">
        <v>40380</v>
      </c>
      <c r="BY3958">
        <v>1.1299999999999999</v>
      </c>
      <c r="BZ3958">
        <f t="shared" si="1522"/>
        <v>1.1299999999999999E-2</v>
      </c>
      <c r="CB3958" s="1">
        <v>40483</v>
      </c>
      <c r="CC3958">
        <v>1.3939999999999999</v>
      </c>
      <c r="CD3958">
        <f t="shared" si="1523"/>
        <v>1.3939999999999999E-2</v>
      </c>
      <c r="CG3958" s="1"/>
    </row>
    <row r="3959" spans="1:85" x14ac:dyDescent="0.3">
      <c r="A3959" s="21">
        <f t="shared" si="1524"/>
        <v>51354</v>
      </c>
      <c r="B3959" s="18">
        <f t="shared" si="1508"/>
        <v>112.421875</v>
      </c>
      <c r="C3959">
        <f t="shared" si="1526"/>
        <v>115</v>
      </c>
      <c r="D3959">
        <f t="shared" ca="1" si="1511"/>
        <v>-14.85</v>
      </c>
      <c r="E3959">
        <f ca="1">IF(currency="USD",'Future et co'!F3959,IF(currency="EUR",'Future et co'!G3959,FALSE))</f>
        <v>3.6070000000000005E-2</v>
      </c>
      <c r="F3959">
        <f t="shared" ca="1" si="1512"/>
        <v>3.6070000000000005E-2</v>
      </c>
      <c r="G3959">
        <f t="shared" ca="1" si="1513"/>
        <v>2.0569999999999998E-2</v>
      </c>
      <c r="L3959">
        <f t="shared" ca="1" si="1514"/>
        <v>127.8</v>
      </c>
      <c r="M3959">
        <f t="shared" ca="1" si="1509"/>
        <v>3.6070000000000005E-2</v>
      </c>
      <c r="R3959">
        <f t="shared" ca="1" si="1515"/>
        <v>127.8</v>
      </c>
      <c r="S3959">
        <f t="shared" ca="1" si="1510"/>
        <v>3.6070000000000005E-2</v>
      </c>
      <c r="U3959" s="1"/>
      <c r="W3959" t="str">
        <f t="shared" si="1527"/>
        <v/>
      </c>
      <c r="AH3959" s="1"/>
      <c r="AI3959" s="17"/>
      <c r="AJ3959" s="25"/>
      <c r="AU3959" s="1">
        <v>40367</v>
      </c>
      <c r="AV3959">
        <v>0.16500000000000001</v>
      </c>
      <c r="AW3959">
        <f t="shared" si="1516"/>
        <v>1.65E-3</v>
      </c>
      <c r="AY3959" s="1">
        <v>40368</v>
      </c>
      <c r="AZ3959">
        <v>0.187</v>
      </c>
      <c r="BA3959">
        <f t="shared" si="1517"/>
        <v>1.8699999999999999E-3</v>
      </c>
      <c r="BC3959" s="1">
        <v>40480</v>
      </c>
      <c r="BD3959">
        <v>0.35399999999999998</v>
      </c>
      <c r="BE3959">
        <f t="shared" si="1518"/>
        <v>3.5399999999999997E-3</v>
      </c>
      <c r="BG3959" s="1">
        <v>40480</v>
      </c>
      <c r="BH3959">
        <v>0.48699999999999999</v>
      </c>
      <c r="BI3959">
        <f t="shared" si="1519"/>
        <v>4.8700000000000002E-3</v>
      </c>
      <c r="BK3959" s="1">
        <v>42195</v>
      </c>
      <c r="BL3959">
        <v>2.4174899999999999</v>
      </c>
      <c r="BM3959">
        <f t="shared" si="1525"/>
        <v>2.4174899999999999E-2</v>
      </c>
      <c r="BP3959" s="1">
        <v>40350</v>
      </c>
      <c r="BQ3959">
        <v>135.77000000000001</v>
      </c>
      <c r="BR3959">
        <f t="shared" si="1520"/>
        <v>1.3577000000000001</v>
      </c>
      <c r="BT3959" s="1">
        <v>40379</v>
      </c>
      <c r="BU3959">
        <v>0.876</v>
      </c>
      <c r="BV3959">
        <f t="shared" si="1521"/>
        <v>8.7600000000000004E-3</v>
      </c>
      <c r="BX3959" s="1">
        <v>40379</v>
      </c>
      <c r="BY3959">
        <v>1.127</v>
      </c>
      <c r="BZ3959">
        <f t="shared" si="1522"/>
        <v>1.1270000000000001E-2</v>
      </c>
      <c r="CB3959" s="1">
        <v>40480</v>
      </c>
      <c r="CC3959">
        <v>1.39</v>
      </c>
      <c r="CD3959">
        <f t="shared" si="1523"/>
        <v>1.3899999999999999E-2</v>
      </c>
      <c r="CG3959" s="1"/>
    </row>
    <row r="3960" spans="1:85" x14ac:dyDescent="0.3">
      <c r="A3960" s="21">
        <f t="shared" si="1524"/>
        <v>51355</v>
      </c>
      <c r="B3960" s="18">
        <f t="shared" si="1508"/>
        <v>112.421875</v>
      </c>
      <c r="C3960">
        <f t="shared" si="1526"/>
        <v>115</v>
      </c>
      <c r="D3960">
        <f t="shared" ca="1" si="1511"/>
        <v>-14.852777777777778</v>
      </c>
      <c r="E3960">
        <f ca="1">IF(currency="USD",'Future et co'!F3960,IF(currency="EUR",'Future et co'!G3960,FALSE))</f>
        <v>3.6070000000000005E-2</v>
      </c>
      <c r="F3960">
        <f t="shared" ca="1" si="1512"/>
        <v>3.6070000000000005E-2</v>
      </c>
      <c r="G3960">
        <f t="shared" ca="1" si="1513"/>
        <v>2.0569999999999998E-2</v>
      </c>
      <c r="L3960">
        <f t="shared" ca="1" si="1514"/>
        <v>127.8</v>
      </c>
      <c r="M3960">
        <f t="shared" ca="1" si="1509"/>
        <v>3.6070000000000005E-2</v>
      </c>
      <c r="R3960">
        <f t="shared" ca="1" si="1515"/>
        <v>127.8</v>
      </c>
      <c r="S3960">
        <f t="shared" ca="1" si="1510"/>
        <v>3.6070000000000005E-2</v>
      </c>
      <c r="U3960" s="1"/>
      <c r="W3960" t="str">
        <f t="shared" si="1527"/>
        <v/>
      </c>
      <c r="AH3960" s="1"/>
      <c r="AI3960" s="17"/>
      <c r="AJ3960" s="25"/>
      <c r="AU3960" s="1">
        <v>40366</v>
      </c>
      <c r="AV3960">
        <v>0.18</v>
      </c>
      <c r="AW3960">
        <f t="shared" si="1516"/>
        <v>1.8E-3</v>
      </c>
      <c r="AY3960" s="1">
        <v>40367</v>
      </c>
      <c r="AZ3960">
        <v>0.19</v>
      </c>
      <c r="BA3960">
        <f t="shared" si="1517"/>
        <v>1.9E-3</v>
      </c>
      <c r="BC3960" s="1">
        <v>40479</v>
      </c>
      <c r="BD3960">
        <v>0.34</v>
      </c>
      <c r="BE3960">
        <f t="shared" si="1518"/>
        <v>3.4000000000000002E-3</v>
      </c>
      <c r="BG3960" s="1">
        <v>40479</v>
      </c>
      <c r="BH3960">
        <v>0.505</v>
      </c>
      <c r="BI3960">
        <f t="shared" si="1519"/>
        <v>5.0499999999999998E-3</v>
      </c>
      <c r="BK3960" s="1">
        <v>42198</v>
      </c>
      <c r="BL3960">
        <v>2.3935399999999998</v>
      </c>
      <c r="BM3960">
        <f t="shared" si="1525"/>
        <v>2.3935399999999999E-2</v>
      </c>
      <c r="BP3960" s="1">
        <v>40347</v>
      </c>
      <c r="BQ3960">
        <v>136.05000000000001</v>
      </c>
      <c r="BR3960">
        <f t="shared" si="1520"/>
        <v>1.3605</v>
      </c>
      <c r="BT3960" s="1">
        <v>40378</v>
      </c>
      <c r="BU3960">
        <v>0.87</v>
      </c>
      <c r="BV3960">
        <f t="shared" si="1521"/>
        <v>8.6999999999999994E-3</v>
      </c>
      <c r="BX3960" s="1">
        <v>40378</v>
      </c>
      <c r="BY3960">
        <v>1.1220000000000001</v>
      </c>
      <c r="BZ3960">
        <f t="shared" si="1522"/>
        <v>1.1220000000000001E-2</v>
      </c>
      <c r="CB3960" s="1">
        <v>40479</v>
      </c>
      <c r="CC3960">
        <v>1.4219999999999999</v>
      </c>
      <c r="CD3960">
        <f t="shared" si="1523"/>
        <v>1.422E-2</v>
      </c>
      <c r="CG3960" s="1"/>
    </row>
    <row r="3961" spans="1:85" x14ac:dyDescent="0.3">
      <c r="A3961" s="21">
        <f t="shared" si="1524"/>
        <v>51356</v>
      </c>
      <c r="B3961" s="18">
        <f t="shared" si="1508"/>
        <v>112.421875</v>
      </c>
      <c r="C3961">
        <f t="shared" si="1526"/>
        <v>115</v>
      </c>
      <c r="D3961">
        <f t="shared" ca="1" si="1511"/>
        <v>-14.855555555555556</v>
      </c>
      <c r="E3961">
        <f ca="1">IF(currency="USD",'Future et co'!F3961,IF(currency="EUR",'Future et co'!G3961,FALSE))</f>
        <v>3.6070000000000005E-2</v>
      </c>
      <c r="F3961">
        <f t="shared" ca="1" si="1512"/>
        <v>3.6070000000000005E-2</v>
      </c>
      <c r="G3961">
        <f t="shared" ca="1" si="1513"/>
        <v>2.0569999999999998E-2</v>
      </c>
      <c r="L3961">
        <f t="shared" ca="1" si="1514"/>
        <v>127.8</v>
      </c>
      <c r="M3961">
        <f t="shared" ca="1" si="1509"/>
        <v>3.6070000000000005E-2</v>
      </c>
      <c r="R3961">
        <f t="shared" ca="1" si="1515"/>
        <v>127.8</v>
      </c>
      <c r="S3961">
        <f t="shared" ca="1" si="1510"/>
        <v>3.6070000000000005E-2</v>
      </c>
      <c r="U3961" s="1"/>
      <c r="W3961" t="str">
        <f t="shared" si="1527"/>
        <v/>
      </c>
      <c r="AH3961" s="1"/>
      <c r="AI3961" s="17"/>
      <c r="AJ3961" s="25"/>
      <c r="AU3961" s="1">
        <v>40365</v>
      </c>
      <c r="AV3961">
        <v>0.183</v>
      </c>
      <c r="AW3961">
        <f t="shared" si="1516"/>
        <v>1.83E-3</v>
      </c>
      <c r="AY3961" s="1">
        <v>40366</v>
      </c>
      <c r="AZ3961">
        <v>0.189</v>
      </c>
      <c r="BA3961">
        <f t="shared" si="1517"/>
        <v>1.89E-3</v>
      </c>
      <c r="BC3961" s="1">
        <v>40478</v>
      </c>
      <c r="BD3961">
        <v>0.38600000000000001</v>
      </c>
      <c r="BE3961">
        <f t="shared" si="1518"/>
        <v>3.8600000000000001E-3</v>
      </c>
      <c r="BG3961" s="1">
        <v>40478</v>
      </c>
      <c r="BH3961">
        <v>0.54900000000000004</v>
      </c>
      <c r="BI3961">
        <f t="shared" si="1519"/>
        <v>5.4900000000000001E-3</v>
      </c>
      <c r="BK3961" s="1">
        <v>42199</v>
      </c>
      <c r="BL3961">
        <v>2.3852799999999998</v>
      </c>
      <c r="BM3961">
        <f t="shared" si="1525"/>
        <v>2.3852799999999997E-2</v>
      </c>
      <c r="BP3961" s="1">
        <v>40346</v>
      </c>
      <c r="BQ3961">
        <v>136.79</v>
      </c>
      <c r="BR3961">
        <f t="shared" si="1520"/>
        <v>1.3678999999999999</v>
      </c>
      <c r="BT3961" s="1">
        <v>40375</v>
      </c>
      <c r="BU3961">
        <v>0.86099999999999999</v>
      </c>
      <c r="BV3961">
        <f t="shared" si="1521"/>
        <v>8.6099999999999996E-3</v>
      </c>
      <c r="BX3961" s="1">
        <v>40375</v>
      </c>
      <c r="BY3961">
        <v>1.1140000000000001</v>
      </c>
      <c r="BZ3961">
        <f t="shared" si="1522"/>
        <v>1.1140000000000001E-2</v>
      </c>
      <c r="CB3961" s="1">
        <v>40478</v>
      </c>
      <c r="CC3961">
        <v>1.4</v>
      </c>
      <c r="CD3961">
        <f t="shared" si="1523"/>
        <v>1.3999999999999999E-2</v>
      </c>
      <c r="CG3961" s="1"/>
    </row>
    <row r="3962" spans="1:85" x14ac:dyDescent="0.3">
      <c r="A3962" s="21">
        <f t="shared" si="1524"/>
        <v>51357</v>
      </c>
      <c r="B3962" s="18">
        <f t="shared" si="1508"/>
        <v>112.421875</v>
      </c>
      <c r="C3962">
        <f t="shared" si="1526"/>
        <v>115</v>
      </c>
      <c r="D3962">
        <f t="shared" ca="1" si="1511"/>
        <v>-14.858333333333333</v>
      </c>
      <c r="E3962">
        <f ca="1">IF(currency="USD",'Future et co'!F3962,IF(currency="EUR",'Future et co'!G3962,FALSE))</f>
        <v>3.6070000000000005E-2</v>
      </c>
      <c r="F3962">
        <f t="shared" ca="1" si="1512"/>
        <v>3.6070000000000005E-2</v>
      </c>
      <c r="G3962">
        <f t="shared" ca="1" si="1513"/>
        <v>2.0569999999999998E-2</v>
      </c>
      <c r="L3962">
        <f t="shared" ca="1" si="1514"/>
        <v>127.8</v>
      </c>
      <c r="M3962">
        <f t="shared" ca="1" si="1509"/>
        <v>3.6070000000000005E-2</v>
      </c>
      <c r="R3962">
        <f t="shared" ca="1" si="1515"/>
        <v>127.8</v>
      </c>
      <c r="S3962">
        <f t="shared" ca="1" si="1510"/>
        <v>3.6070000000000005E-2</v>
      </c>
      <c r="U3962" s="1"/>
      <c r="W3962" t="str">
        <f t="shared" si="1527"/>
        <v/>
      </c>
      <c r="AH3962" s="1"/>
      <c r="AI3962" s="17"/>
      <c r="AJ3962" s="25"/>
      <c r="AU3962" s="1">
        <v>40364</v>
      </c>
      <c r="AV3962">
        <v>0.182</v>
      </c>
      <c r="AW3962">
        <f t="shared" si="1516"/>
        <v>1.82E-3</v>
      </c>
      <c r="AY3962" s="1">
        <v>40365</v>
      </c>
      <c r="AZ3962">
        <v>0.19500000000000001</v>
      </c>
      <c r="BA3962">
        <f t="shared" si="1517"/>
        <v>1.9500000000000001E-3</v>
      </c>
      <c r="BC3962" s="1">
        <v>40477</v>
      </c>
      <c r="BD3962">
        <v>0.36499999999999999</v>
      </c>
      <c r="BE3962">
        <f t="shared" si="1518"/>
        <v>3.65E-3</v>
      </c>
      <c r="BG3962" s="1">
        <v>40477</v>
      </c>
      <c r="BH3962">
        <v>0.54100000000000004</v>
      </c>
      <c r="BI3962">
        <f t="shared" si="1519"/>
        <v>5.4100000000000007E-3</v>
      </c>
      <c r="BK3962" s="1">
        <v>42200</v>
      </c>
      <c r="BL3962">
        <v>2.38809</v>
      </c>
      <c r="BM3962">
        <f t="shared" si="1525"/>
        <v>2.38809E-2</v>
      </c>
      <c r="BP3962" s="1">
        <v>40345</v>
      </c>
      <c r="BQ3962">
        <v>136.76</v>
      </c>
      <c r="BR3962">
        <f t="shared" si="1520"/>
        <v>1.3675999999999999</v>
      </c>
      <c r="BT3962" s="1">
        <v>40374</v>
      </c>
      <c r="BU3962">
        <v>0.84599999999999997</v>
      </c>
      <c r="BV3962">
        <f t="shared" si="1521"/>
        <v>8.4600000000000005E-3</v>
      </c>
      <c r="BX3962" s="1">
        <v>40374</v>
      </c>
      <c r="BY3962">
        <v>1.101</v>
      </c>
      <c r="BZ3962">
        <f t="shared" si="1522"/>
        <v>1.1009999999999999E-2</v>
      </c>
      <c r="CB3962" s="1">
        <v>40477</v>
      </c>
      <c r="CC3962">
        <v>1.4119999999999999</v>
      </c>
      <c r="CD3962">
        <f t="shared" si="1523"/>
        <v>1.4119999999999999E-2</v>
      </c>
      <c r="CG3962" s="1"/>
    </row>
    <row r="3963" spans="1:85" x14ac:dyDescent="0.3">
      <c r="A3963" s="21">
        <f t="shared" si="1524"/>
        <v>51358</v>
      </c>
      <c r="B3963" s="18">
        <f t="shared" si="1508"/>
        <v>112.421875</v>
      </c>
      <c r="C3963">
        <f t="shared" si="1526"/>
        <v>115</v>
      </c>
      <c r="D3963">
        <f t="shared" ca="1" si="1511"/>
        <v>-14.861111111111111</v>
      </c>
      <c r="E3963">
        <f ca="1">IF(currency="USD",'Future et co'!F3963,IF(currency="EUR",'Future et co'!G3963,FALSE))</f>
        <v>3.6070000000000005E-2</v>
      </c>
      <c r="F3963">
        <f t="shared" ca="1" si="1512"/>
        <v>3.6070000000000005E-2</v>
      </c>
      <c r="G3963">
        <f t="shared" ca="1" si="1513"/>
        <v>2.0569999999999998E-2</v>
      </c>
      <c r="L3963">
        <f t="shared" ca="1" si="1514"/>
        <v>127.8</v>
      </c>
      <c r="M3963">
        <f t="shared" ca="1" si="1509"/>
        <v>3.6070000000000005E-2</v>
      </c>
      <c r="R3963">
        <f t="shared" ca="1" si="1515"/>
        <v>127.8</v>
      </c>
      <c r="S3963">
        <f t="shared" ca="1" si="1510"/>
        <v>3.6070000000000005E-2</v>
      </c>
      <c r="U3963" s="1"/>
      <c r="W3963" t="str">
        <f t="shared" si="1527"/>
        <v/>
      </c>
      <c r="AH3963" s="1"/>
      <c r="AI3963" s="17"/>
      <c r="AJ3963" s="25"/>
      <c r="AU3963" s="1">
        <v>40361</v>
      </c>
      <c r="AV3963">
        <v>0.17799999999999999</v>
      </c>
      <c r="AW3963">
        <f t="shared" si="1516"/>
        <v>1.7799999999999999E-3</v>
      </c>
      <c r="AY3963" s="1">
        <v>40364</v>
      </c>
      <c r="AZ3963">
        <v>0.191</v>
      </c>
      <c r="BA3963">
        <f t="shared" si="1517"/>
        <v>1.91E-3</v>
      </c>
      <c r="BC3963" s="1">
        <v>40476</v>
      </c>
      <c r="BD3963">
        <v>0.36</v>
      </c>
      <c r="BE3963">
        <f t="shared" si="1518"/>
        <v>3.5999999999999999E-3</v>
      </c>
      <c r="BG3963" s="1">
        <v>40476</v>
      </c>
      <c r="BH3963">
        <v>0.499</v>
      </c>
      <c r="BI3963">
        <f t="shared" si="1519"/>
        <v>4.9899999999999996E-3</v>
      </c>
      <c r="BK3963" s="1">
        <v>42201</v>
      </c>
      <c r="BL3963">
        <v>2.3728899999999999</v>
      </c>
      <c r="BM3963">
        <f t="shared" si="1525"/>
        <v>2.3728900000000001E-2</v>
      </c>
      <c r="BP3963" s="1">
        <v>40344</v>
      </c>
      <c r="BQ3963">
        <v>136.72999999999999</v>
      </c>
      <c r="BR3963">
        <f t="shared" si="1520"/>
        <v>1.3673</v>
      </c>
      <c r="BT3963" s="1">
        <v>40373</v>
      </c>
      <c r="BU3963">
        <v>0.84</v>
      </c>
      <c r="BV3963">
        <f t="shared" si="1521"/>
        <v>8.3999999999999995E-3</v>
      </c>
      <c r="BX3963" s="1">
        <v>40373</v>
      </c>
      <c r="BY3963">
        <v>1.095</v>
      </c>
      <c r="BZ3963">
        <f t="shared" si="1522"/>
        <v>1.095E-2</v>
      </c>
      <c r="CB3963" s="1">
        <v>40476</v>
      </c>
      <c r="CC3963">
        <v>1.3919999999999999</v>
      </c>
      <c r="CD3963">
        <f t="shared" si="1523"/>
        <v>1.3919999999999998E-2</v>
      </c>
      <c r="CG3963" s="1"/>
    </row>
    <row r="3964" spans="1:85" x14ac:dyDescent="0.3">
      <c r="A3964" s="21">
        <f t="shared" si="1524"/>
        <v>51361</v>
      </c>
      <c r="B3964" s="18">
        <f t="shared" si="1508"/>
        <v>112.421875</v>
      </c>
      <c r="C3964">
        <f t="shared" si="1526"/>
        <v>115</v>
      </c>
      <c r="D3964">
        <f t="shared" ca="1" si="1511"/>
        <v>-14.869444444444444</v>
      </c>
      <c r="E3964">
        <f ca="1">IF(currency="USD",'Future et co'!F3964,IF(currency="EUR",'Future et co'!G3964,FALSE))</f>
        <v>3.6070000000000005E-2</v>
      </c>
      <c r="F3964">
        <f t="shared" ca="1" si="1512"/>
        <v>3.6070000000000005E-2</v>
      </c>
      <c r="G3964">
        <f t="shared" ca="1" si="1513"/>
        <v>2.0569999999999998E-2</v>
      </c>
      <c r="L3964">
        <f t="shared" ca="1" si="1514"/>
        <v>127.8</v>
      </c>
      <c r="M3964">
        <f t="shared" ca="1" si="1509"/>
        <v>3.6070000000000005E-2</v>
      </c>
      <c r="R3964">
        <f t="shared" ca="1" si="1515"/>
        <v>127.8</v>
      </c>
      <c r="S3964">
        <f t="shared" ca="1" si="1510"/>
        <v>3.6070000000000005E-2</v>
      </c>
      <c r="U3964" s="1"/>
      <c r="W3964" t="str">
        <f t="shared" si="1527"/>
        <v/>
      </c>
      <c r="AH3964" s="1"/>
      <c r="AI3964" s="17"/>
      <c r="AJ3964" s="25"/>
      <c r="AU3964" s="1">
        <v>40360</v>
      </c>
      <c r="AV3964">
        <v>0.18099999999999999</v>
      </c>
      <c r="AW3964">
        <f t="shared" si="1516"/>
        <v>1.81E-3</v>
      </c>
      <c r="AY3964" s="1">
        <v>40361</v>
      </c>
      <c r="AZ3964">
        <v>0.19</v>
      </c>
      <c r="BA3964">
        <f t="shared" si="1517"/>
        <v>1.9E-3</v>
      </c>
      <c r="BC3964" s="1">
        <v>40473</v>
      </c>
      <c r="BD3964">
        <v>0.371</v>
      </c>
      <c r="BE3964">
        <f t="shared" si="1518"/>
        <v>3.7099999999999998E-3</v>
      </c>
      <c r="BG3964" s="1">
        <v>40473</v>
      </c>
      <c r="BH3964">
        <v>0.51400000000000001</v>
      </c>
      <c r="BI3964">
        <f t="shared" si="1519"/>
        <v>5.1400000000000005E-3</v>
      </c>
      <c r="BK3964" s="1">
        <v>42202</v>
      </c>
      <c r="BL3964">
        <v>2.3776299999999999</v>
      </c>
      <c r="BM3964">
        <f t="shared" si="1525"/>
        <v>2.37763E-2</v>
      </c>
      <c r="BP3964" s="1">
        <v>40343</v>
      </c>
      <c r="BQ3964">
        <v>136.97</v>
      </c>
      <c r="BR3964">
        <f t="shared" si="1520"/>
        <v>1.3696999999999999</v>
      </c>
      <c r="BT3964" s="1">
        <v>40372</v>
      </c>
      <c r="BU3964">
        <v>0.83499999999999996</v>
      </c>
      <c r="BV3964">
        <f t="shared" si="1521"/>
        <v>8.3499999999999998E-3</v>
      </c>
      <c r="BX3964" s="1">
        <v>40372</v>
      </c>
      <c r="BY3964">
        <v>1.0900000000000001</v>
      </c>
      <c r="BZ3964">
        <f t="shared" si="1522"/>
        <v>1.09E-2</v>
      </c>
      <c r="CB3964" s="1">
        <v>40473</v>
      </c>
      <c r="CC3964">
        <v>1.37</v>
      </c>
      <c r="CD3964">
        <f t="shared" si="1523"/>
        <v>1.37E-2</v>
      </c>
      <c r="CG3964" s="1"/>
    </row>
    <row r="3965" spans="1:85" x14ac:dyDescent="0.3">
      <c r="A3965" s="21">
        <f t="shared" si="1524"/>
        <v>51362</v>
      </c>
      <c r="B3965" s="18">
        <f t="shared" si="1508"/>
        <v>112.421875</v>
      </c>
      <c r="C3965">
        <f t="shared" si="1526"/>
        <v>115</v>
      </c>
      <c r="D3965">
        <f t="shared" ca="1" si="1511"/>
        <v>-14.872222222222222</v>
      </c>
      <c r="E3965">
        <f ca="1">IF(currency="USD",'Future et co'!F3965,IF(currency="EUR",'Future et co'!G3965,FALSE))</f>
        <v>3.6070000000000005E-2</v>
      </c>
      <c r="F3965">
        <f t="shared" ca="1" si="1512"/>
        <v>3.6070000000000005E-2</v>
      </c>
      <c r="G3965">
        <f t="shared" ca="1" si="1513"/>
        <v>2.0569999999999998E-2</v>
      </c>
      <c r="L3965">
        <f t="shared" ca="1" si="1514"/>
        <v>127.8</v>
      </c>
      <c r="M3965">
        <f t="shared" ca="1" si="1509"/>
        <v>3.6070000000000005E-2</v>
      </c>
      <c r="R3965">
        <f t="shared" ca="1" si="1515"/>
        <v>127.8</v>
      </c>
      <c r="S3965">
        <f t="shared" ca="1" si="1510"/>
        <v>3.6070000000000005E-2</v>
      </c>
      <c r="U3965" s="1"/>
      <c r="W3965" t="str">
        <f t="shared" si="1527"/>
        <v/>
      </c>
      <c r="AH3965" s="1"/>
      <c r="AI3965" s="17"/>
      <c r="AJ3965" s="25"/>
      <c r="AU3965" s="1">
        <v>40359</v>
      </c>
      <c r="AV3965">
        <v>0.188</v>
      </c>
      <c r="AW3965">
        <f t="shared" si="1516"/>
        <v>1.8799999999999999E-3</v>
      </c>
      <c r="AY3965" s="1">
        <v>40360</v>
      </c>
      <c r="AZ3965">
        <v>0.185</v>
      </c>
      <c r="BA3965">
        <f t="shared" si="1517"/>
        <v>1.8500000000000001E-3</v>
      </c>
      <c r="BC3965" s="1">
        <v>40472</v>
      </c>
      <c r="BD3965">
        <v>0.35799999999999998</v>
      </c>
      <c r="BE3965">
        <f t="shared" si="1518"/>
        <v>3.5799999999999998E-3</v>
      </c>
      <c r="BG3965" s="1">
        <v>40472</v>
      </c>
      <c r="BH3965">
        <v>0.51100000000000001</v>
      </c>
      <c r="BI3965">
        <f t="shared" si="1519"/>
        <v>5.11E-3</v>
      </c>
      <c r="BK3965" s="1">
        <v>42205</v>
      </c>
      <c r="BL3965">
        <v>2.3770600000000002</v>
      </c>
      <c r="BM3965">
        <f t="shared" si="1525"/>
        <v>2.3770600000000003E-2</v>
      </c>
      <c r="BP3965" s="1">
        <v>40340</v>
      </c>
      <c r="BQ3965">
        <v>137.74</v>
      </c>
      <c r="BR3965">
        <f t="shared" si="1520"/>
        <v>1.3774000000000002</v>
      </c>
      <c r="BT3965" s="1">
        <v>40371</v>
      </c>
      <c r="BU3965">
        <v>0.82699999999999996</v>
      </c>
      <c r="BV3965">
        <f t="shared" si="1521"/>
        <v>8.2699999999999996E-3</v>
      </c>
      <c r="BX3965" s="1">
        <v>40371</v>
      </c>
      <c r="BY3965">
        <v>1.0860000000000001</v>
      </c>
      <c r="BZ3965">
        <f t="shared" si="1522"/>
        <v>1.0860000000000002E-2</v>
      </c>
      <c r="CB3965" s="1">
        <v>40472</v>
      </c>
      <c r="CC3965">
        <v>1.37</v>
      </c>
      <c r="CD3965">
        <f t="shared" si="1523"/>
        <v>1.37E-2</v>
      </c>
      <c r="CG3965" s="1"/>
    </row>
    <row r="3966" spans="1:85" x14ac:dyDescent="0.3">
      <c r="A3966" s="21">
        <f t="shared" si="1524"/>
        <v>51363</v>
      </c>
      <c r="B3966" s="18">
        <f t="shared" si="1508"/>
        <v>112.421875</v>
      </c>
      <c r="C3966">
        <f t="shared" si="1526"/>
        <v>115</v>
      </c>
      <c r="D3966">
        <f t="shared" ca="1" si="1511"/>
        <v>-14.875</v>
      </c>
      <c r="E3966">
        <f ca="1">IF(currency="USD",'Future et co'!F3966,IF(currency="EUR",'Future et co'!G3966,FALSE))</f>
        <v>3.6070000000000005E-2</v>
      </c>
      <c r="F3966">
        <f t="shared" ca="1" si="1512"/>
        <v>3.6070000000000005E-2</v>
      </c>
      <c r="G3966">
        <f t="shared" ca="1" si="1513"/>
        <v>2.0569999999999998E-2</v>
      </c>
      <c r="L3966">
        <f t="shared" ca="1" si="1514"/>
        <v>127.8</v>
      </c>
      <c r="M3966">
        <f t="shared" ca="1" si="1509"/>
        <v>3.6070000000000005E-2</v>
      </c>
      <c r="R3966">
        <f t="shared" ca="1" si="1515"/>
        <v>127.8</v>
      </c>
      <c r="S3966">
        <f t="shared" ca="1" si="1510"/>
        <v>3.6070000000000005E-2</v>
      </c>
      <c r="U3966" s="1"/>
      <c r="W3966" t="str">
        <f t="shared" si="1527"/>
        <v/>
      </c>
      <c r="AH3966" s="1"/>
      <c r="AI3966" s="17"/>
      <c r="AJ3966" s="25"/>
      <c r="AU3966" s="1">
        <v>40358</v>
      </c>
      <c r="AV3966">
        <v>0.20799999999999999</v>
      </c>
      <c r="AW3966">
        <f t="shared" si="1516"/>
        <v>2.0799999999999998E-3</v>
      </c>
      <c r="AY3966" s="1">
        <v>40359</v>
      </c>
      <c r="AZ3966">
        <v>0.20200000000000001</v>
      </c>
      <c r="BA3966">
        <f t="shared" si="1517"/>
        <v>2.0200000000000001E-3</v>
      </c>
      <c r="BC3966" s="1">
        <v>40471</v>
      </c>
      <c r="BD3966">
        <v>0.36899999999999999</v>
      </c>
      <c r="BE3966">
        <f t="shared" si="1518"/>
        <v>3.6900000000000001E-3</v>
      </c>
      <c r="BG3966" s="1">
        <v>40471</v>
      </c>
      <c r="BH3966">
        <v>0.502</v>
      </c>
      <c r="BI3966">
        <f t="shared" si="1519"/>
        <v>5.0200000000000002E-3</v>
      </c>
      <c r="BK3966" s="1">
        <v>42206</v>
      </c>
      <c r="BL3966">
        <v>2.3891</v>
      </c>
      <c r="BM3966">
        <f t="shared" si="1525"/>
        <v>2.3890999999999999E-2</v>
      </c>
      <c r="BP3966" s="1">
        <v>40339</v>
      </c>
      <c r="BQ3966">
        <v>137.13</v>
      </c>
      <c r="BR3966">
        <f t="shared" si="1520"/>
        <v>1.3713</v>
      </c>
      <c r="BT3966" s="1">
        <v>40368</v>
      </c>
      <c r="BU3966">
        <v>0.82199999999999995</v>
      </c>
      <c r="BV3966">
        <f t="shared" si="1521"/>
        <v>8.2199999999999999E-3</v>
      </c>
      <c r="BX3966" s="1">
        <v>40368</v>
      </c>
      <c r="BY3966">
        <v>1.081</v>
      </c>
      <c r="BZ3966">
        <f t="shared" si="1522"/>
        <v>1.081E-2</v>
      </c>
      <c r="CB3966" s="1">
        <v>40471</v>
      </c>
      <c r="CC3966">
        <v>1.36</v>
      </c>
      <c r="CD3966">
        <f t="shared" si="1523"/>
        <v>1.3600000000000001E-2</v>
      </c>
      <c r="CG3966" s="1"/>
    </row>
    <row r="3967" spans="1:85" x14ac:dyDescent="0.3">
      <c r="A3967" s="21">
        <f t="shared" si="1524"/>
        <v>51364</v>
      </c>
      <c r="B3967" s="18">
        <f t="shared" si="1508"/>
        <v>112.421875</v>
      </c>
      <c r="C3967">
        <f t="shared" si="1526"/>
        <v>115</v>
      </c>
      <c r="D3967">
        <f t="shared" ca="1" si="1511"/>
        <v>-14.877777777777778</v>
      </c>
      <c r="E3967">
        <f ca="1">IF(currency="USD",'Future et co'!F3967,IF(currency="EUR",'Future et co'!G3967,FALSE))</f>
        <v>3.6070000000000005E-2</v>
      </c>
      <c r="F3967">
        <f t="shared" ca="1" si="1512"/>
        <v>3.6070000000000005E-2</v>
      </c>
      <c r="G3967">
        <f t="shared" ca="1" si="1513"/>
        <v>2.0569999999999998E-2</v>
      </c>
      <c r="L3967">
        <f t="shared" ca="1" si="1514"/>
        <v>127.8</v>
      </c>
      <c r="M3967">
        <f t="shared" ca="1" si="1509"/>
        <v>3.6070000000000005E-2</v>
      </c>
      <c r="R3967">
        <f t="shared" ca="1" si="1515"/>
        <v>127.8</v>
      </c>
      <c r="S3967">
        <f t="shared" ca="1" si="1510"/>
        <v>3.6070000000000005E-2</v>
      </c>
      <c r="U3967" s="1"/>
      <c r="W3967" t="str">
        <f t="shared" si="1527"/>
        <v/>
      </c>
      <c r="AH3967" s="1"/>
      <c r="AI3967" s="17"/>
      <c r="AJ3967" s="25"/>
      <c r="AU3967" s="1">
        <v>40357</v>
      </c>
      <c r="AV3967">
        <v>0.189</v>
      </c>
      <c r="AW3967">
        <f t="shared" si="1516"/>
        <v>1.89E-3</v>
      </c>
      <c r="AY3967" s="1">
        <v>40358</v>
      </c>
      <c r="AZ3967">
        <v>0.221</v>
      </c>
      <c r="BA3967">
        <f t="shared" si="1517"/>
        <v>2.2100000000000002E-3</v>
      </c>
      <c r="BC3967" s="1">
        <v>40470</v>
      </c>
      <c r="BD3967">
        <v>0.38400000000000001</v>
      </c>
      <c r="BE3967">
        <f t="shared" si="1518"/>
        <v>3.8400000000000001E-3</v>
      </c>
      <c r="BG3967" s="1">
        <v>40470</v>
      </c>
      <c r="BH3967">
        <v>0.52700000000000002</v>
      </c>
      <c r="BI3967">
        <f t="shared" si="1519"/>
        <v>5.2700000000000004E-3</v>
      </c>
      <c r="BK3967" s="1">
        <v>42207</v>
      </c>
      <c r="BL3967">
        <v>2.3952599999999999</v>
      </c>
      <c r="BM3967">
        <f t="shared" si="1525"/>
        <v>2.3952600000000001E-2</v>
      </c>
      <c r="BP3967" s="1">
        <v>40338</v>
      </c>
      <c r="BQ3967">
        <v>137.68</v>
      </c>
      <c r="BR3967">
        <f t="shared" si="1520"/>
        <v>1.3768</v>
      </c>
      <c r="BT3967" s="1">
        <v>40367</v>
      </c>
      <c r="BU3967">
        <v>0.81</v>
      </c>
      <c r="BV3967">
        <f t="shared" si="1521"/>
        <v>8.1000000000000013E-3</v>
      </c>
      <c r="BX3967" s="1">
        <v>40367</v>
      </c>
      <c r="BY3967">
        <v>1.07</v>
      </c>
      <c r="BZ3967">
        <f t="shared" si="1522"/>
        <v>1.0700000000000001E-2</v>
      </c>
      <c r="CB3967" s="1">
        <v>40470</v>
      </c>
      <c r="CC3967">
        <v>1.343</v>
      </c>
      <c r="CD3967">
        <f t="shared" si="1523"/>
        <v>1.3429999999999999E-2</v>
      </c>
      <c r="CG3967" s="1"/>
    </row>
    <row r="3968" spans="1:85" x14ac:dyDescent="0.3">
      <c r="A3968" s="21">
        <f t="shared" si="1524"/>
        <v>51365</v>
      </c>
      <c r="B3968" s="18">
        <f t="shared" si="1508"/>
        <v>112.421875</v>
      </c>
      <c r="C3968">
        <f t="shared" si="1526"/>
        <v>115</v>
      </c>
      <c r="D3968">
        <f t="shared" ca="1" si="1511"/>
        <v>-14.880555555555556</v>
      </c>
      <c r="E3968">
        <f ca="1">IF(currency="USD",'Future et co'!F3968,IF(currency="EUR",'Future et co'!G3968,FALSE))</f>
        <v>3.6070000000000005E-2</v>
      </c>
      <c r="F3968">
        <f t="shared" ca="1" si="1512"/>
        <v>3.6070000000000005E-2</v>
      </c>
      <c r="G3968">
        <f t="shared" ca="1" si="1513"/>
        <v>2.0569999999999998E-2</v>
      </c>
      <c r="L3968">
        <f t="shared" ca="1" si="1514"/>
        <v>127.8</v>
      </c>
      <c r="M3968">
        <f t="shared" ca="1" si="1509"/>
        <v>3.6070000000000005E-2</v>
      </c>
      <c r="R3968">
        <f t="shared" ca="1" si="1515"/>
        <v>127.8</v>
      </c>
      <c r="S3968">
        <f t="shared" ca="1" si="1510"/>
        <v>3.6070000000000005E-2</v>
      </c>
      <c r="U3968" s="1"/>
      <c r="W3968" t="str">
        <f t="shared" si="1527"/>
        <v/>
      </c>
      <c r="AH3968" s="1"/>
      <c r="AI3968" s="17"/>
      <c r="AJ3968" s="25"/>
      <c r="AU3968" s="1">
        <v>40354</v>
      </c>
      <c r="AV3968">
        <v>0.18099999999999999</v>
      </c>
      <c r="AW3968">
        <f t="shared" si="1516"/>
        <v>1.81E-3</v>
      </c>
      <c r="AY3968" s="1">
        <v>40357</v>
      </c>
      <c r="AZ3968">
        <v>0.2</v>
      </c>
      <c r="BA3968">
        <f t="shared" si="1517"/>
        <v>2E-3</v>
      </c>
      <c r="BC3968" s="1">
        <v>40469</v>
      </c>
      <c r="BD3968">
        <v>0.39</v>
      </c>
      <c r="BE3968">
        <f t="shared" si="1518"/>
        <v>3.9000000000000003E-3</v>
      </c>
      <c r="BG3968" s="1">
        <v>40469</v>
      </c>
      <c r="BH3968">
        <v>0.52500000000000002</v>
      </c>
      <c r="BI3968">
        <f t="shared" si="1519"/>
        <v>5.2500000000000003E-3</v>
      </c>
      <c r="BK3968" s="1">
        <v>42208</v>
      </c>
      <c r="BL3968">
        <v>2.4081399999999999</v>
      </c>
      <c r="BM3968">
        <f t="shared" si="1525"/>
        <v>2.4081399999999999E-2</v>
      </c>
      <c r="BP3968" s="1">
        <v>40337</v>
      </c>
      <c r="BQ3968">
        <v>138.71</v>
      </c>
      <c r="BR3968">
        <f t="shared" si="1520"/>
        <v>1.3871</v>
      </c>
      <c r="BT3968" s="1">
        <v>40366</v>
      </c>
      <c r="BU3968">
        <v>0.80200000000000005</v>
      </c>
      <c r="BV3968">
        <f t="shared" si="1521"/>
        <v>8.0200000000000011E-3</v>
      </c>
      <c r="BX3968" s="1">
        <v>40366</v>
      </c>
      <c r="BY3968">
        <v>1.0649999999999999</v>
      </c>
      <c r="BZ3968">
        <f t="shared" si="1522"/>
        <v>1.065E-2</v>
      </c>
      <c r="CB3968" s="1">
        <v>40469</v>
      </c>
      <c r="CC3968">
        <v>1.3180000000000001</v>
      </c>
      <c r="CD3968">
        <f t="shared" si="1523"/>
        <v>1.3180000000000001E-2</v>
      </c>
      <c r="CG3968" s="1"/>
    </row>
    <row r="3969" spans="1:85" x14ac:dyDescent="0.3">
      <c r="A3969" s="21">
        <f t="shared" si="1524"/>
        <v>51368</v>
      </c>
      <c r="B3969" s="18">
        <f t="shared" si="1508"/>
        <v>112.421875</v>
      </c>
      <c r="C3969">
        <f t="shared" si="1526"/>
        <v>115</v>
      </c>
      <c r="D3969">
        <f t="shared" ca="1" si="1511"/>
        <v>-14.888888888888889</v>
      </c>
      <c r="E3969">
        <f ca="1">IF(currency="USD",'Future et co'!F3969,IF(currency="EUR",'Future et co'!G3969,FALSE))</f>
        <v>3.6070000000000005E-2</v>
      </c>
      <c r="F3969">
        <f t="shared" ca="1" si="1512"/>
        <v>3.6070000000000005E-2</v>
      </c>
      <c r="G3969">
        <f t="shared" ca="1" si="1513"/>
        <v>2.0569999999999998E-2</v>
      </c>
      <c r="L3969">
        <f t="shared" ca="1" si="1514"/>
        <v>127.8</v>
      </c>
      <c r="M3969">
        <f t="shared" ca="1" si="1509"/>
        <v>3.6070000000000005E-2</v>
      </c>
      <c r="R3969">
        <f t="shared" ca="1" si="1515"/>
        <v>127.8</v>
      </c>
      <c r="S3969">
        <f t="shared" ca="1" si="1510"/>
        <v>3.6070000000000005E-2</v>
      </c>
      <c r="U3969" s="1"/>
      <c r="W3969" t="str">
        <f t="shared" si="1527"/>
        <v/>
      </c>
      <c r="AH3969" s="1"/>
      <c r="AI3969" s="17"/>
      <c r="AJ3969" s="25"/>
      <c r="AU3969" s="1">
        <v>40353</v>
      </c>
      <c r="AV3969">
        <v>0.189</v>
      </c>
      <c r="AW3969">
        <f t="shared" si="1516"/>
        <v>1.89E-3</v>
      </c>
      <c r="AY3969" s="1">
        <v>40354</v>
      </c>
      <c r="AZ3969">
        <v>0.19900000000000001</v>
      </c>
      <c r="BA3969">
        <f t="shared" si="1517"/>
        <v>1.99E-3</v>
      </c>
      <c r="BC3969" s="1">
        <v>40466</v>
      </c>
      <c r="BD3969">
        <v>0.37</v>
      </c>
      <c r="BE3969">
        <f t="shared" si="1518"/>
        <v>3.7000000000000002E-3</v>
      </c>
      <c r="BG3969" s="1">
        <v>40466</v>
      </c>
      <c r="BH3969">
        <v>0.52200000000000002</v>
      </c>
      <c r="BI3969">
        <f t="shared" si="1519"/>
        <v>5.2199999999999998E-3</v>
      </c>
      <c r="BK3969" s="1">
        <v>42209</v>
      </c>
      <c r="BL3969">
        <v>2.4351400000000001</v>
      </c>
      <c r="BM3969">
        <f t="shared" si="1525"/>
        <v>2.4351400000000002E-2</v>
      </c>
      <c r="BP3969" s="1">
        <v>40336</v>
      </c>
      <c r="BQ3969">
        <v>137.80000000000001</v>
      </c>
      <c r="BR3969">
        <f t="shared" si="1520"/>
        <v>1.3780000000000001</v>
      </c>
      <c r="BT3969" s="1">
        <v>40365</v>
      </c>
      <c r="BU3969">
        <v>0.79700000000000004</v>
      </c>
      <c r="BV3969">
        <f t="shared" si="1521"/>
        <v>7.9699999999999997E-3</v>
      </c>
      <c r="BX3969" s="1">
        <v>40365</v>
      </c>
      <c r="BY3969">
        <v>1.0609999999999999</v>
      </c>
      <c r="BZ3969">
        <f t="shared" si="1522"/>
        <v>1.061E-2</v>
      </c>
      <c r="CB3969" s="1">
        <v>40466</v>
      </c>
      <c r="CC3969">
        <v>1.3140000000000001</v>
      </c>
      <c r="CD3969">
        <f t="shared" si="1523"/>
        <v>1.3140000000000001E-2</v>
      </c>
      <c r="CG3969" s="1"/>
    </row>
    <row r="3970" spans="1:85" x14ac:dyDescent="0.3">
      <c r="A3970" s="21">
        <f t="shared" si="1524"/>
        <v>51369</v>
      </c>
      <c r="B3970" s="18">
        <f t="shared" si="1508"/>
        <v>112.421875</v>
      </c>
      <c r="C3970">
        <f t="shared" si="1526"/>
        <v>115</v>
      </c>
      <c r="D3970">
        <f t="shared" ca="1" si="1511"/>
        <v>-14.891666666666667</v>
      </c>
      <c r="E3970">
        <f ca="1">IF(currency="USD",'Future et co'!F3970,IF(currency="EUR",'Future et co'!G3970,FALSE))</f>
        <v>3.6070000000000005E-2</v>
      </c>
      <c r="F3970">
        <f t="shared" ca="1" si="1512"/>
        <v>3.6070000000000005E-2</v>
      </c>
      <c r="G3970">
        <f t="shared" ca="1" si="1513"/>
        <v>2.0569999999999998E-2</v>
      </c>
      <c r="L3970">
        <f t="shared" ca="1" si="1514"/>
        <v>127.8</v>
      </c>
      <c r="M3970">
        <f t="shared" ca="1" si="1509"/>
        <v>3.6070000000000005E-2</v>
      </c>
      <c r="R3970">
        <f t="shared" ca="1" si="1515"/>
        <v>127.8</v>
      </c>
      <c r="S3970">
        <f t="shared" ca="1" si="1510"/>
        <v>3.6070000000000005E-2</v>
      </c>
      <c r="U3970" s="1"/>
      <c r="W3970" t="str">
        <f t="shared" si="1527"/>
        <v/>
      </c>
      <c r="AH3970" s="1"/>
      <c r="AI3970" s="17"/>
      <c r="AJ3970" s="25"/>
      <c r="AU3970" s="1">
        <v>40352</v>
      </c>
      <c r="AV3970">
        <v>0.192</v>
      </c>
      <c r="AW3970">
        <f t="shared" si="1516"/>
        <v>1.92E-3</v>
      </c>
      <c r="AY3970" s="1">
        <v>40353</v>
      </c>
      <c r="AZ3970">
        <v>0.20599999999999999</v>
      </c>
      <c r="BA3970">
        <f t="shared" si="1517"/>
        <v>2.0599999999999998E-3</v>
      </c>
      <c r="BC3970" s="1">
        <v>40465</v>
      </c>
      <c r="BD3970">
        <v>0.35399999999999998</v>
      </c>
      <c r="BE3970">
        <f t="shared" si="1518"/>
        <v>3.5399999999999997E-3</v>
      </c>
      <c r="BG3970" s="1">
        <v>40465</v>
      </c>
      <c r="BH3970">
        <v>0.53400000000000003</v>
      </c>
      <c r="BI3970">
        <f t="shared" si="1519"/>
        <v>5.3400000000000001E-3</v>
      </c>
      <c r="BK3970" s="1">
        <v>42212</v>
      </c>
      <c r="BL3970">
        <v>2.4497200000000001</v>
      </c>
      <c r="BM3970">
        <f t="shared" si="1525"/>
        <v>2.44972E-2</v>
      </c>
      <c r="BP3970" s="1">
        <v>40333</v>
      </c>
      <c r="BQ3970">
        <v>137.53</v>
      </c>
      <c r="BR3970">
        <f t="shared" si="1520"/>
        <v>1.3753</v>
      </c>
      <c r="BT3970" s="1">
        <v>40364</v>
      </c>
      <c r="BU3970">
        <v>0.79300000000000004</v>
      </c>
      <c r="BV3970">
        <f t="shared" si="1521"/>
        <v>7.9299999999999995E-3</v>
      </c>
      <c r="BX3970" s="1">
        <v>40364</v>
      </c>
      <c r="BY3970">
        <v>1.06</v>
      </c>
      <c r="BZ3970">
        <f t="shared" si="1522"/>
        <v>1.06E-2</v>
      </c>
      <c r="CB3970" s="1">
        <v>40465</v>
      </c>
      <c r="CC3970">
        <v>1.29</v>
      </c>
      <c r="CD3970">
        <f t="shared" si="1523"/>
        <v>1.29E-2</v>
      </c>
      <c r="CG3970" s="1"/>
    </row>
    <row r="3971" spans="1:85" x14ac:dyDescent="0.3">
      <c r="A3971" s="21">
        <f t="shared" si="1524"/>
        <v>51370</v>
      </c>
      <c r="B3971" s="18">
        <f t="shared" si="1508"/>
        <v>112.421875</v>
      </c>
      <c r="C3971">
        <f t="shared" si="1526"/>
        <v>115</v>
      </c>
      <c r="D3971">
        <f t="shared" ca="1" si="1511"/>
        <v>-14.894444444444444</v>
      </c>
      <c r="E3971">
        <f ca="1">IF(currency="USD",'Future et co'!F3971,IF(currency="EUR",'Future et co'!G3971,FALSE))</f>
        <v>3.6070000000000005E-2</v>
      </c>
      <c r="F3971">
        <f t="shared" ca="1" si="1512"/>
        <v>3.6070000000000005E-2</v>
      </c>
      <c r="G3971">
        <f t="shared" ca="1" si="1513"/>
        <v>2.0569999999999998E-2</v>
      </c>
      <c r="L3971">
        <f t="shared" ca="1" si="1514"/>
        <v>127.8</v>
      </c>
      <c r="M3971">
        <f t="shared" ca="1" si="1509"/>
        <v>3.6070000000000005E-2</v>
      </c>
      <c r="R3971">
        <f t="shared" ca="1" si="1515"/>
        <v>127.8</v>
      </c>
      <c r="S3971">
        <f t="shared" ca="1" si="1510"/>
        <v>3.6070000000000005E-2</v>
      </c>
      <c r="U3971" s="1"/>
      <c r="W3971" t="str">
        <f t="shared" si="1527"/>
        <v/>
      </c>
      <c r="AH3971" s="1"/>
      <c r="AI3971" s="17"/>
      <c r="AJ3971" s="25"/>
      <c r="AU3971" s="1">
        <v>40351</v>
      </c>
      <c r="AV3971">
        <v>0.185</v>
      </c>
      <c r="AW3971">
        <f t="shared" si="1516"/>
        <v>1.8500000000000001E-3</v>
      </c>
      <c r="AY3971" s="1">
        <v>40352</v>
      </c>
      <c r="AZ3971">
        <v>0.21</v>
      </c>
      <c r="BA3971">
        <f t="shared" si="1517"/>
        <v>2.0999999999999999E-3</v>
      </c>
      <c r="BC3971" s="1">
        <v>40464</v>
      </c>
      <c r="BD3971">
        <v>0.33100000000000002</v>
      </c>
      <c r="BE3971">
        <f t="shared" si="1518"/>
        <v>3.31E-3</v>
      </c>
      <c r="BG3971" s="1">
        <v>40464</v>
      </c>
      <c r="BH3971">
        <v>0.504</v>
      </c>
      <c r="BI3971">
        <f t="shared" si="1519"/>
        <v>5.0400000000000002E-3</v>
      </c>
      <c r="BK3971" s="1">
        <v>42213</v>
      </c>
      <c r="BL3971">
        <v>2.4175300000000002</v>
      </c>
      <c r="BM3971">
        <f t="shared" si="1525"/>
        <v>2.41753E-2</v>
      </c>
      <c r="BP3971" s="1">
        <v>40332</v>
      </c>
      <c r="BQ3971">
        <v>136.47999999999999</v>
      </c>
      <c r="BR3971">
        <f t="shared" si="1520"/>
        <v>1.3647999999999998</v>
      </c>
      <c r="BT3971" s="1">
        <v>40361</v>
      </c>
      <c r="BU3971">
        <v>0.79</v>
      </c>
      <c r="BV3971">
        <f t="shared" si="1521"/>
        <v>7.9000000000000008E-3</v>
      </c>
      <c r="BX3971" s="1">
        <v>40361</v>
      </c>
      <c r="BY3971">
        <v>1.06</v>
      </c>
      <c r="BZ3971">
        <f t="shared" si="1522"/>
        <v>1.06E-2</v>
      </c>
      <c r="CB3971" s="1">
        <v>40464</v>
      </c>
      <c r="CC3971">
        <v>1.262</v>
      </c>
      <c r="CD3971">
        <f t="shared" si="1523"/>
        <v>1.2619999999999999E-2</v>
      </c>
      <c r="CG3971" s="1"/>
    </row>
    <row r="3972" spans="1:85" x14ac:dyDescent="0.3">
      <c r="A3972" s="21">
        <f t="shared" si="1524"/>
        <v>51371</v>
      </c>
      <c r="B3972" s="18">
        <f t="shared" si="1508"/>
        <v>112.421875</v>
      </c>
      <c r="C3972">
        <f t="shared" si="1526"/>
        <v>115</v>
      </c>
      <c r="D3972">
        <f t="shared" ca="1" si="1511"/>
        <v>-14.897222222222222</v>
      </c>
      <c r="E3972">
        <f ca="1">IF(currency="USD",'Future et co'!F3972,IF(currency="EUR",'Future et co'!G3972,FALSE))</f>
        <v>3.6070000000000005E-2</v>
      </c>
      <c r="F3972">
        <f t="shared" ca="1" si="1512"/>
        <v>3.6070000000000005E-2</v>
      </c>
      <c r="G3972">
        <f t="shared" ca="1" si="1513"/>
        <v>2.0569999999999998E-2</v>
      </c>
      <c r="L3972">
        <f t="shared" ca="1" si="1514"/>
        <v>127.8</v>
      </c>
      <c r="M3972">
        <f t="shared" ca="1" si="1509"/>
        <v>3.6070000000000005E-2</v>
      </c>
      <c r="R3972">
        <f t="shared" ca="1" si="1515"/>
        <v>127.8</v>
      </c>
      <c r="S3972">
        <f t="shared" ca="1" si="1510"/>
        <v>3.6070000000000005E-2</v>
      </c>
      <c r="U3972" s="1"/>
      <c r="W3972" t="str">
        <f t="shared" si="1527"/>
        <v/>
      </c>
      <c r="AH3972" s="1"/>
      <c r="AI3972" s="17"/>
      <c r="AJ3972" s="25"/>
      <c r="AU3972" s="1">
        <v>40350</v>
      </c>
      <c r="AV3972">
        <v>0.19600000000000001</v>
      </c>
      <c r="AW3972">
        <f t="shared" si="1516"/>
        <v>1.9599999999999999E-3</v>
      </c>
      <c r="AY3972" s="1">
        <v>40351</v>
      </c>
      <c r="AZ3972">
        <v>0.20499999999999999</v>
      </c>
      <c r="BA3972">
        <f t="shared" si="1517"/>
        <v>2.0499999999999997E-3</v>
      </c>
      <c r="BC3972" s="1">
        <v>40463</v>
      </c>
      <c r="BD3972">
        <v>0.35</v>
      </c>
      <c r="BE3972">
        <f t="shared" si="1518"/>
        <v>3.4999999999999996E-3</v>
      </c>
      <c r="BG3972" s="1">
        <v>40463</v>
      </c>
      <c r="BH3972">
        <v>0.51700000000000002</v>
      </c>
      <c r="BI3972">
        <f t="shared" si="1519"/>
        <v>5.1700000000000001E-3</v>
      </c>
      <c r="BK3972" s="1">
        <v>42214</v>
      </c>
      <c r="BL3972">
        <v>2.3930699999999998</v>
      </c>
      <c r="BM3972">
        <f t="shared" si="1525"/>
        <v>2.3930699999999999E-2</v>
      </c>
      <c r="BP3972" s="1">
        <v>40331</v>
      </c>
      <c r="BQ3972">
        <v>136.75</v>
      </c>
      <c r="BR3972">
        <f t="shared" si="1520"/>
        <v>1.3674999999999999</v>
      </c>
      <c r="BT3972" s="1">
        <v>40360</v>
      </c>
      <c r="BU3972">
        <v>0.78200000000000003</v>
      </c>
      <c r="BV3972">
        <f t="shared" si="1521"/>
        <v>7.8200000000000006E-3</v>
      </c>
      <c r="BX3972" s="1">
        <v>40360</v>
      </c>
      <c r="BY3972">
        <v>1.056</v>
      </c>
      <c r="BZ3972">
        <f t="shared" si="1522"/>
        <v>1.056E-2</v>
      </c>
      <c r="CB3972" s="1">
        <v>40463</v>
      </c>
      <c r="CC3972">
        <v>1.28</v>
      </c>
      <c r="CD3972">
        <f t="shared" si="1523"/>
        <v>1.2800000000000001E-2</v>
      </c>
      <c r="CG3972" s="1"/>
    </row>
    <row r="3973" spans="1:85" x14ac:dyDescent="0.3">
      <c r="A3973" s="21">
        <f t="shared" si="1524"/>
        <v>51372</v>
      </c>
      <c r="B3973" s="18">
        <f t="shared" si="1508"/>
        <v>112.421875</v>
      </c>
      <c r="C3973">
        <f t="shared" si="1526"/>
        <v>115</v>
      </c>
      <c r="D3973">
        <f t="shared" ca="1" si="1511"/>
        <v>-14.9</v>
      </c>
      <c r="E3973">
        <f ca="1">IF(currency="USD",'Future et co'!F3973,IF(currency="EUR",'Future et co'!G3973,FALSE))</f>
        <v>3.6070000000000005E-2</v>
      </c>
      <c r="F3973">
        <f t="shared" ca="1" si="1512"/>
        <v>3.6070000000000005E-2</v>
      </c>
      <c r="G3973">
        <f t="shared" ca="1" si="1513"/>
        <v>2.0569999999999998E-2</v>
      </c>
      <c r="L3973">
        <f t="shared" ca="1" si="1514"/>
        <v>127.8</v>
      </c>
      <c r="M3973">
        <f t="shared" ca="1" si="1509"/>
        <v>3.6070000000000005E-2</v>
      </c>
      <c r="R3973">
        <f t="shared" ca="1" si="1515"/>
        <v>127.8</v>
      </c>
      <c r="S3973">
        <f t="shared" ca="1" si="1510"/>
        <v>3.6070000000000005E-2</v>
      </c>
      <c r="U3973" s="1"/>
      <c r="W3973" t="str">
        <f t="shared" si="1527"/>
        <v/>
      </c>
      <c r="AH3973" s="1"/>
      <c r="AI3973" s="17"/>
      <c r="AJ3973" s="25"/>
      <c r="AU3973" s="1">
        <v>40347</v>
      </c>
      <c r="AV3973">
        <v>0.19800000000000001</v>
      </c>
      <c r="AW3973">
        <f t="shared" si="1516"/>
        <v>1.98E-3</v>
      </c>
      <c r="AY3973" s="1">
        <v>40350</v>
      </c>
      <c r="AZ3973">
        <v>0.217</v>
      </c>
      <c r="BA3973">
        <f t="shared" si="1517"/>
        <v>2.1700000000000001E-3</v>
      </c>
      <c r="BC3973" s="1">
        <v>40462</v>
      </c>
      <c r="BD3973">
        <v>0.34799999999999998</v>
      </c>
      <c r="BE3973">
        <f t="shared" si="1518"/>
        <v>3.4799999999999996E-3</v>
      </c>
      <c r="BG3973" s="1">
        <v>40462</v>
      </c>
      <c r="BH3973">
        <v>0.499</v>
      </c>
      <c r="BI3973">
        <f t="shared" si="1519"/>
        <v>4.9899999999999996E-3</v>
      </c>
      <c r="BK3973" s="1">
        <v>42215</v>
      </c>
      <c r="BL3973">
        <v>2.3929299999999998</v>
      </c>
      <c r="BM3973">
        <f t="shared" si="1525"/>
        <v>2.3929299999999997E-2</v>
      </c>
      <c r="BP3973" s="1">
        <v>40330</v>
      </c>
      <c r="BQ3973">
        <v>136.58000000000001</v>
      </c>
      <c r="BR3973">
        <f t="shared" si="1520"/>
        <v>1.3658000000000001</v>
      </c>
      <c r="BT3973" s="1">
        <v>40359</v>
      </c>
      <c r="BU3973">
        <v>0.76700000000000002</v>
      </c>
      <c r="BV3973">
        <f t="shared" si="1521"/>
        <v>7.6699999999999997E-3</v>
      </c>
      <c r="BX3973" s="1">
        <v>40359</v>
      </c>
      <c r="BY3973">
        <v>1.0409999999999999</v>
      </c>
      <c r="BZ3973">
        <f t="shared" si="1522"/>
        <v>1.0409999999999999E-2</v>
      </c>
      <c r="CB3973" s="1">
        <v>40462</v>
      </c>
      <c r="CC3973">
        <v>1.27</v>
      </c>
      <c r="CD3973">
        <f t="shared" si="1523"/>
        <v>1.2699999999999999E-2</v>
      </c>
      <c r="CG3973" s="1"/>
    </row>
    <row r="3974" spans="1:85" x14ac:dyDescent="0.3">
      <c r="A3974" s="21">
        <f t="shared" si="1524"/>
        <v>51375</v>
      </c>
      <c r="B3974" s="18">
        <f t="shared" si="1508"/>
        <v>112.421875</v>
      </c>
      <c r="C3974">
        <f t="shared" si="1526"/>
        <v>115</v>
      </c>
      <c r="D3974">
        <f t="shared" ca="1" si="1511"/>
        <v>-14.908333333333333</v>
      </c>
      <c r="E3974">
        <f ca="1">IF(currency="USD",'Future et co'!F3974,IF(currency="EUR",'Future et co'!G3974,FALSE))</f>
        <v>3.6070000000000005E-2</v>
      </c>
      <c r="F3974">
        <f t="shared" ca="1" si="1512"/>
        <v>3.6070000000000005E-2</v>
      </c>
      <c r="G3974">
        <f t="shared" ca="1" si="1513"/>
        <v>2.0569999999999998E-2</v>
      </c>
      <c r="L3974">
        <f t="shared" ca="1" si="1514"/>
        <v>127.8</v>
      </c>
      <c r="M3974">
        <f t="shared" ca="1" si="1509"/>
        <v>3.6070000000000005E-2</v>
      </c>
      <c r="R3974">
        <f t="shared" ca="1" si="1515"/>
        <v>127.8</v>
      </c>
      <c r="S3974">
        <f t="shared" ca="1" si="1510"/>
        <v>3.6070000000000005E-2</v>
      </c>
      <c r="U3974" s="1"/>
      <c r="W3974" t="str">
        <f t="shared" si="1527"/>
        <v/>
      </c>
      <c r="AH3974" s="1"/>
      <c r="AI3974" s="17"/>
      <c r="AJ3974" s="25"/>
      <c r="AU3974" s="1">
        <v>40346</v>
      </c>
      <c r="AV3974">
        <v>0.19500000000000001</v>
      </c>
      <c r="AW3974">
        <f t="shared" si="1516"/>
        <v>1.9500000000000001E-3</v>
      </c>
      <c r="AY3974" s="1">
        <v>40347</v>
      </c>
      <c r="AZ3974">
        <v>0.20499999999999999</v>
      </c>
      <c r="BA3974">
        <f t="shared" si="1517"/>
        <v>2.0499999999999997E-3</v>
      </c>
      <c r="BC3974" s="1">
        <v>40459</v>
      </c>
      <c r="BD3974">
        <v>0.34399999999999997</v>
      </c>
      <c r="BE3974">
        <f t="shared" si="1518"/>
        <v>3.4399999999999999E-3</v>
      </c>
      <c r="BG3974" s="1">
        <v>40459</v>
      </c>
      <c r="BH3974">
        <v>0.49199999999999999</v>
      </c>
      <c r="BI3974">
        <f t="shared" si="1519"/>
        <v>4.9199999999999999E-3</v>
      </c>
      <c r="BK3974" s="1">
        <v>42216</v>
      </c>
      <c r="BL3974">
        <v>2.3987400000000001</v>
      </c>
      <c r="BM3974">
        <f t="shared" si="1525"/>
        <v>2.3987400000000002E-2</v>
      </c>
      <c r="BP3974" s="1">
        <v>40329</v>
      </c>
      <c r="BQ3974">
        <v>136.68</v>
      </c>
      <c r="BR3974">
        <f t="shared" si="1520"/>
        <v>1.3668</v>
      </c>
      <c r="BT3974" s="1">
        <v>40358</v>
      </c>
      <c r="BU3974">
        <v>0.76100000000000001</v>
      </c>
      <c r="BV3974">
        <f t="shared" si="1521"/>
        <v>7.6100000000000004E-3</v>
      </c>
      <c r="BX3974" s="1">
        <v>40358</v>
      </c>
      <c r="BY3974">
        <v>1.0389999999999999</v>
      </c>
      <c r="BZ3974">
        <f t="shared" si="1522"/>
        <v>1.039E-2</v>
      </c>
      <c r="CB3974" s="1">
        <v>40459</v>
      </c>
      <c r="CC3974">
        <v>1.2769999999999999</v>
      </c>
      <c r="CD3974">
        <f t="shared" si="1523"/>
        <v>1.2769999999999998E-2</v>
      </c>
      <c r="CG3974" s="1"/>
    </row>
    <row r="3975" spans="1:85" x14ac:dyDescent="0.3">
      <c r="A3975" s="21">
        <f t="shared" si="1524"/>
        <v>51376</v>
      </c>
      <c r="B3975" s="18">
        <f t="shared" si="1508"/>
        <v>112.421875</v>
      </c>
      <c r="C3975">
        <f t="shared" si="1526"/>
        <v>115</v>
      </c>
      <c r="D3975">
        <f t="shared" ca="1" si="1511"/>
        <v>-14.911111111111111</v>
      </c>
      <c r="E3975">
        <f ca="1">IF(currency="USD",'Future et co'!F3975,IF(currency="EUR",'Future et co'!G3975,FALSE))</f>
        <v>3.6070000000000005E-2</v>
      </c>
      <c r="F3975">
        <f t="shared" ca="1" si="1512"/>
        <v>3.6070000000000005E-2</v>
      </c>
      <c r="G3975">
        <f t="shared" ca="1" si="1513"/>
        <v>2.0569999999999998E-2</v>
      </c>
      <c r="L3975">
        <f t="shared" ca="1" si="1514"/>
        <v>127.8</v>
      </c>
      <c r="M3975">
        <f t="shared" ca="1" si="1509"/>
        <v>3.6070000000000005E-2</v>
      </c>
      <c r="R3975">
        <f t="shared" ca="1" si="1515"/>
        <v>127.8</v>
      </c>
      <c r="S3975">
        <f t="shared" ca="1" si="1510"/>
        <v>3.6070000000000005E-2</v>
      </c>
      <c r="U3975" s="1"/>
      <c r="W3975" t="str">
        <f t="shared" si="1527"/>
        <v/>
      </c>
      <c r="AH3975" s="1"/>
      <c r="AI3975" s="17"/>
      <c r="AJ3975" s="25"/>
      <c r="AU3975" s="1">
        <v>40345</v>
      </c>
      <c r="AV3975">
        <v>0.1875</v>
      </c>
      <c r="AW3975">
        <f t="shared" si="1516"/>
        <v>1.8749999999999999E-3</v>
      </c>
      <c r="AY3975" s="1">
        <v>40346</v>
      </c>
      <c r="AZ3975">
        <v>0.217</v>
      </c>
      <c r="BA3975">
        <f t="shared" si="1517"/>
        <v>2.1700000000000001E-3</v>
      </c>
      <c r="BC3975" s="1">
        <v>40458</v>
      </c>
      <c r="BD3975">
        <v>0.34499999999999997</v>
      </c>
      <c r="BE3975">
        <f t="shared" si="1518"/>
        <v>3.4499999999999999E-3</v>
      </c>
      <c r="BG3975" s="1">
        <v>40458</v>
      </c>
      <c r="BH3975">
        <v>0.52</v>
      </c>
      <c r="BI3975">
        <f t="shared" si="1519"/>
        <v>5.1999999999999998E-3</v>
      </c>
      <c r="BK3975" s="1">
        <v>42219</v>
      </c>
      <c r="BL3975">
        <v>2.4102199999999998</v>
      </c>
      <c r="BM3975">
        <f t="shared" si="1525"/>
        <v>2.4102199999999997E-2</v>
      </c>
      <c r="BP3975" s="1">
        <v>40326</v>
      </c>
      <c r="BQ3975">
        <v>136.36000000000001</v>
      </c>
      <c r="BR3975">
        <f t="shared" si="1520"/>
        <v>1.3636000000000001</v>
      </c>
      <c r="BT3975" s="1">
        <v>40357</v>
      </c>
      <c r="BU3975">
        <v>0.754</v>
      </c>
      <c r="BV3975">
        <f t="shared" si="1521"/>
        <v>7.5399999999999998E-3</v>
      </c>
      <c r="BX3975" s="1">
        <v>40357</v>
      </c>
      <c r="BY3975">
        <v>1.0349999999999999</v>
      </c>
      <c r="BZ3975">
        <f t="shared" si="1522"/>
        <v>1.035E-2</v>
      </c>
      <c r="CB3975" s="1">
        <v>40458</v>
      </c>
      <c r="CC3975">
        <v>1.272</v>
      </c>
      <c r="CD3975">
        <f t="shared" si="1523"/>
        <v>1.272E-2</v>
      </c>
      <c r="CG3975" s="1"/>
    </row>
    <row r="3976" spans="1:85" x14ac:dyDescent="0.3">
      <c r="A3976" s="21">
        <f t="shared" si="1524"/>
        <v>51377</v>
      </c>
      <c r="B3976" s="18">
        <f t="shared" si="1508"/>
        <v>112.421875</v>
      </c>
      <c r="C3976">
        <f t="shared" si="1526"/>
        <v>115</v>
      </c>
      <c r="D3976">
        <f t="shared" ca="1" si="1511"/>
        <v>-14.91388888888889</v>
      </c>
      <c r="E3976">
        <f ca="1">IF(currency="USD",'Future et co'!F3976,IF(currency="EUR",'Future et co'!G3976,FALSE))</f>
        <v>3.6070000000000005E-2</v>
      </c>
      <c r="F3976">
        <f t="shared" ca="1" si="1512"/>
        <v>3.6070000000000005E-2</v>
      </c>
      <c r="G3976">
        <f t="shared" ca="1" si="1513"/>
        <v>2.0569999999999998E-2</v>
      </c>
      <c r="L3976">
        <f t="shared" ca="1" si="1514"/>
        <v>127.8</v>
      </c>
      <c r="M3976">
        <f t="shared" ca="1" si="1509"/>
        <v>3.6070000000000005E-2</v>
      </c>
      <c r="R3976">
        <f t="shared" ca="1" si="1515"/>
        <v>127.8</v>
      </c>
      <c r="S3976">
        <f t="shared" ca="1" si="1510"/>
        <v>3.6070000000000005E-2</v>
      </c>
      <c r="U3976" s="1"/>
      <c r="W3976" t="str">
        <f t="shared" si="1527"/>
        <v/>
      </c>
      <c r="AH3976" s="1"/>
      <c r="AI3976" s="17"/>
      <c r="AJ3976" s="25"/>
      <c r="AU3976" s="1">
        <v>40344</v>
      </c>
      <c r="AV3976">
        <v>0.1925</v>
      </c>
      <c r="AW3976">
        <f t="shared" si="1516"/>
        <v>1.9250000000000001E-3</v>
      </c>
      <c r="AY3976" s="1">
        <v>40345</v>
      </c>
      <c r="AZ3976">
        <v>0.23300000000000001</v>
      </c>
      <c r="BA3976">
        <f t="shared" si="1517"/>
        <v>2.33E-3</v>
      </c>
      <c r="BC3976" s="1">
        <v>40457</v>
      </c>
      <c r="BD3976">
        <v>0.3725</v>
      </c>
      <c r="BE3976">
        <f t="shared" si="1518"/>
        <v>3.725E-3</v>
      </c>
      <c r="BG3976" s="1">
        <v>40457</v>
      </c>
      <c r="BH3976">
        <v>0.54200000000000004</v>
      </c>
      <c r="BI3976">
        <f t="shared" si="1519"/>
        <v>5.4200000000000003E-3</v>
      </c>
      <c r="BK3976" s="1">
        <v>42220</v>
      </c>
      <c r="BL3976">
        <v>2.4179400000000002</v>
      </c>
      <c r="BM3976">
        <f t="shared" si="1525"/>
        <v>2.4179400000000004E-2</v>
      </c>
      <c r="BP3976" s="1">
        <v>40325</v>
      </c>
      <c r="BQ3976">
        <v>136.18</v>
      </c>
      <c r="BR3976">
        <f t="shared" si="1520"/>
        <v>1.3618000000000001</v>
      </c>
      <c r="BT3976" s="1">
        <v>40354</v>
      </c>
      <c r="BU3976">
        <v>0.748</v>
      </c>
      <c r="BV3976">
        <f t="shared" si="1521"/>
        <v>7.4799999999999997E-3</v>
      </c>
      <c r="BX3976" s="1">
        <v>40354</v>
      </c>
      <c r="BY3976">
        <v>1.03</v>
      </c>
      <c r="BZ3976">
        <f t="shared" si="1522"/>
        <v>1.03E-2</v>
      </c>
      <c r="CB3976" s="1">
        <v>40457</v>
      </c>
      <c r="CC3976">
        <v>1.2769999999999999</v>
      </c>
      <c r="CD3976">
        <f t="shared" si="1523"/>
        <v>1.2769999999999998E-2</v>
      </c>
      <c r="CG3976" s="1"/>
    </row>
    <row r="3977" spans="1:85" x14ac:dyDescent="0.3">
      <c r="A3977" s="21">
        <f t="shared" si="1524"/>
        <v>51378</v>
      </c>
      <c r="B3977" s="18">
        <f t="shared" si="1508"/>
        <v>112.421875</v>
      </c>
      <c r="C3977">
        <f t="shared" si="1526"/>
        <v>115</v>
      </c>
      <c r="D3977">
        <f t="shared" ca="1" si="1511"/>
        <v>-14.916666666666666</v>
      </c>
      <c r="E3977">
        <f ca="1">IF(currency="USD",'Future et co'!F3977,IF(currency="EUR",'Future et co'!G3977,FALSE))</f>
        <v>3.6070000000000005E-2</v>
      </c>
      <c r="F3977">
        <f t="shared" ca="1" si="1512"/>
        <v>3.6070000000000005E-2</v>
      </c>
      <c r="G3977">
        <f t="shared" ca="1" si="1513"/>
        <v>2.0569999999999998E-2</v>
      </c>
      <c r="L3977">
        <f t="shared" ca="1" si="1514"/>
        <v>127.8</v>
      </c>
      <c r="M3977">
        <f t="shared" ca="1" si="1509"/>
        <v>3.6070000000000005E-2</v>
      </c>
      <c r="R3977">
        <f t="shared" ca="1" si="1515"/>
        <v>127.8</v>
      </c>
      <c r="S3977">
        <f t="shared" ca="1" si="1510"/>
        <v>3.6070000000000005E-2</v>
      </c>
      <c r="U3977" s="1"/>
      <c r="W3977" t="str">
        <f t="shared" si="1527"/>
        <v/>
      </c>
      <c r="AH3977" s="1"/>
      <c r="AI3977" s="17"/>
      <c r="AJ3977" s="25"/>
      <c r="AU3977" s="1">
        <v>40343</v>
      </c>
      <c r="AV3977">
        <v>0.19600000000000001</v>
      </c>
      <c r="AW3977">
        <f t="shared" si="1516"/>
        <v>1.9599999999999999E-3</v>
      </c>
      <c r="AY3977" s="1">
        <v>40344</v>
      </c>
      <c r="AZ3977">
        <v>0.21249999999999999</v>
      </c>
      <c r="BA3977">
        <f t="shared" si="1517"/>
        <v>2.1250000000000002E-3</v>
      </c>
      <c r="BC3977" s="1">
        <v>40456</v>
      </c>
      <c r="BD3977">
        <v>0.38200000000000001</v>
      </c>
      <c r="BE3977">
        <f t="shared" si="1518"/>
        <v>3.82E-3</v>
      </c>
      <c r="BG3977" s="1">
        <v>40456</v>
      </c>
      <c r="BH3977">
        <v>0.55900000000000005</v>
      </c>
      <c r="BI3977">
        <f t="shared" si="1519"/>
        <v>5.5900000000000004E-3</v>
      </c>
      <c r="BK3977" s="1">
        <v>42221</v>
      </c>
      <c r="BL3977">
        <v>2.4143599999999998</v>
      </c>
      <c r="BM3977">
        <f t="shared" si="1525"/>
        <v>2.4143599999999998E-2</v>
      </c>
      <c r="BP3977" s="1">
        <v>40324</v>
      </c>
      <c r="BQ3977">
        <v>136.6</v>
      </c>
      <c r="BR3977">
        <f t="shared" si="1520"/>
        <v>1.3659999999999999</v>
      </c>
      <c r="BT3977" s="1">
        <v>40353</v>
      </c>
      <c r="BU3977">
        <v>0.74199999999999999</v>
      </c>
      <c r="BV3977">
        <f t="shared" si="1521"/>
        <v>7.4199999999999995E-3</v>
      </c>
      <c r="BX3977" s="1">
        <v>40353</v>
      </c>
      <c r="BY3977">
        <v>1.0269999999999999</v>
      </c>
      <c r="BZ3977">
        <f t="shared" si="1522"/>
        <v>1.027E-2</v>
      </c>
      <c r="CB3977" s="1">
        <v>40456</v>
      </c>
      <c r="CC3977">
        <v>1.2909999999999999</v>
      </c>
      <c r="CD3977">
        <f t="shared" si="1523"/>
        <v>1.291E-2</v>
      </c>
      <c r="CG3977" s="1"/>
    </row>
    <row r="3978" spans="1:85" x14ac:dyDescent="0.3">
      <c r="A3978" s="21">
        <f t="shared" si="1524"/>
        <v>51379</v>
      </c>
      <c r="B3978" s="18">
        <f t="shared" si="1508"/>
        <v>112.421875</v>
      </c>
      <c r="C3978">
        <f t="shared" si="1526"/>
        <v>115</v>
      </c>
      <c r="D3978">
        <f t="shared" ca="1" si="1511"/>
        <v>-14.919444444444444</v>
      </c>
      <c r="E3978">
        <f ca="1">IF(currency="USD",'Future et co'!F3978,IF(currency="EUR",'Future et co'!G3978,FALSE))</f>
        <v>3.6070000000000005E-2</v>
      </c>
      <c r="F3978">
        <f t="shared" ca="1" si="1512"/>
        <v>3.6070000000000005E-2</v>
      </c>
      <c r="G3978">
        <f t="shared" ca="1" si="1513"/>
        <v>2.0569999999999998E-2</v>
      </c>
      <c r="L3978">
        <f t="shared" ca="1" si="1514"/>
        <v>127.8</v>
      </c>
      <c r="M3978">
        <f t="shared" ca="1" si="1509"/>
        <v>3.6070000000000005E-2</v>
      </c>
      <c r="R3978">
        <f t="shared" ca="1" si="1515"/>
        <v>127.8</v>
      </c>
      <c r="S3978">
        <f t="shared" ca="1" si="1510"/>
        <v>3.6070000000000005E-2</v>
      </c>
      <c r="U3978" s="1"/>
      <c r="W3978" t="str">
        <f t="shared" si="1527"/>
        <v/>
      </c>
      <c r="AH3978" s="1"/>
      <c r="AI3978" s="17"/>
      <c r="AJ3978" s="25"/>
      <c r="AU3978" s="1">
        <v>40340</v>
      </c>
      <c r="AV3978">
        <v>0.19900000000000001</v>
      </c>
      <c r="AW3978">
        <f t="shared" si="1516"/>
        <v>1.99E-3</v>
      </c>
      <c r="AY3978" s="1">
        <v>40343</v>
      </c>
      <c r="AZ3978">
        <v>0.20749999999999999</v>
      </c>
      <c r="BA3978">
        <f t="shared" si="1517"/>
        <v>2.075E-3</v>
      </c>
      <c r="BC3978" s="1">
        <v>40455</v>
      </c>
      <c r="BD3978">
        <v>0.39</v>
      </c>
      <c r="BE3978">
        <f t="shared" si="1518"/>
        <v>3.9000000000000003E-3</v>
      </c>
      <c r="BG3978" s="1">
        <v>40455</v>
      </c>
      <c r="BH3978">
        <v>0.57299999999999995</v>
      </c>
      <c r="BI3978">
        <f t="shared" si="1519"/>
        <v>5.7299999999999999E-3</v>
      </c>
      <c r="BK3978" s="1">
        <v>42222</v>
      </c>
      <c r="BL3978">
        <v>2.4363199999999998</v>
      </c>
      <c r="BM3978">
        <f t="shared" si="1525"/>
        <v>2.4363199999999998E-2</v>
      </c>
      <c r="BP3978" s="1">
        <v>40323</v>
      </c>
      <c r="BQ3978">
        <v>137.30000000000001</v>
      </c>
      <c r="BR3978">
        <f t="shared" si="1520"/>
        <v>1.3730000000000002</v>
      </c>
      <c r="BT3978" s="1">
        <v>40352</v>
      </c>
      <c r="BU3978">
        <v>0.73899999999999999</v>
      </c>
      <c r="BV3978">
        <f t="shared" si="1521"/>
        <v>7.3899999999999999E-3</v>
      </c>
      <c r="BX3978" s="1">
        <v>40352</v>
      </c>
      <c r="BY3978">
        <v>1.024</v>
      </c>
      <c r="BZ3978">
        <f t="shared" si="1522"/>
        <v>1.0240000000000001E-2</v>
      </c>
      <c r="CB3978" s="1">
        <v>40455</v>
      </c>
      <c r="CC3978">
        <v>1.31</v>
      </c>
      <c r="CD3978">
        <f t="shared" si="1523"/>
        <v>1.3100000000000001E-2</v>
      </c>
      <c r="CG3978" s="1"/>
    </row>
    <row r="3979" spans="1:85" x14ac:dyDescent="0.3">
      <c r="A3979" s="21">
        <f t="shared" si="1524"/>
        <v>51382</v>
      </c>
      <c r="B3979" s="18">
        <f t="shared" ref="B3979:B4042" si="1528">IFERROR(VLOOKUP(A3979,$CG$11:$CH$19999,2,FALSE),B3978)</f>
        <v>112.421875</v>
      </c>
      <c r="C3979">
        <f t="shared" si="1526"/>
        <v>115</v>
      </c>
      <c r="D3979">
        <f t="shared" ca="1" si="1511"/>
        <v>-14.927777777777777</v>
      </c>
      <c r="E3979">
        <f ca="1">IF(currency="USD",'Future et co'!F3979,IF(currency="EUR",'Future et co'!G3979,FALSE))</f>
        <v>3.6070000000000005E-2</v>
      </c>
      <c r="F3979">
        <f t="shared" ca="1" si="1512"/>
        <v>3.6070000000000005E-2</v>
      </c>
      <c r="G3979">
        <f t="shared" ca="1" si="1513"/>
        <v>2.0569999999999998E-2</v>
      </c>
      <c r="L3979">
        <f t="shared" ca="1" si="1514"/>
        <v>127.8</v>
      </c>
      <c r="M3979">
        <f t="shared" ref="M3979:M4042" ca="1" si="1529">IFERROR(IF(L3979&lt;0.25,VLOOKUP(I3979,$AU$11:$AW$5325,3,FALSE),IF(AND(L3979&gt;=0.25,L3979&lt;0.5),VLOOKUP(I3979,$AY$11:$BA$5325,3,FALSE),IF(AND(L3979&gt;=0.5,L3979&lt;1),VLOOKUP(I3979,$BC$11:$BE$5325,3,FALSE),VLOOKUP(I3979,$BG$11:$BI$5010,3,FALSE)))),M3978)</f>
        <v>3.6070000000000005E-2</v>
      </c>
      <c r="R3979">
        <f t="shared" ca="1" si="1515"/>
        <v>127.8</v>
      </c>
      <c r="S3979">
        <f t="shared" ref="S3979:S4042" ca="1" si="1530">IFERROR(IF(R3979&lt;0.25,VLOOKUP(O3979,$AU$11:$AW$5325,3,FALSE),IF(AND(R3979&gt;=0.25,R3979&lt;0.5),VLOOKUP(O3979,$AY$11:$BA$5325,3,FALSE),IF(AND(R3979&gt;=0.5,R3979&lt;1),VLOOKUP(O3979,$BC$11:$BE$5325,3,FALSE),VLOOKUP(O3979,$BG$11:$BI$5010,3,FALSE)))),S3978)</f>
        <v>3.6070000000000005E-2</v>
      </c>
      <c r="U3979" s="1"/>
      <c r="W3979" t="str">
        <f t="shared" si="1527"/>
        <v/>
      </c>
      <c r="AH3979" s="1"/>
      <c r="AI3979" s="17"/>
      <c r="AJ3979" s="25"/>
      <c r="AU3979" s="1">
        <v>40339</v>
      </c>
      <c r="AV3979">
        <v>0.19500000000000001</v>
      </c>
      <c r="AW3979">
        <f t="shared" si="1516"/>
        <v>1.9500000000000001E-3</v>
      </c>
      <c r="AY3979" s="1">
        <v>40340</v>
      </c>
      <c r="AZ3979">
        <v>0.221</v>
      </c>
      <c r="BA3979">
        <f t="shared" si="1517"/>
        <v>2.2100000000000002E-3</v>
      </c>
      <c r="BC3979" s="1">
        <v>40452</v>
      </c>
      <c r="BD3979">
        <v>0.38800000000000001</v>
      </c>
      <c r="BE3979">
        <f t="shared" si="1518"/>
        <v>3.8800000000000002E-3</v>
      </c>
      <c r="BG3979" s="1">
        <v>40452</v>
      </c>
      <c r="BH3979">
        <v>0.60099999999999998</v>
      </c>
      <c r="BI3979">
        <f t="shared" si="1519"/>
        <v>6.0099999999999997E-3</v>
      </c>
      <c r="BK3979" s="1">
        <v>42223</v>
      </c>
      <c r="BL3979">
        <v>2.44347</v>
      </c>
      <c r="BM3979">
        <f t="shared" si="1525"/>
        <v>2.44347E-2</v>
      </c>
      <c r="BP3979" s="1">
        <v>40322</v>
      </c>
      <c r="BQ3979">
        <v>136.47999999999999</v>
      </c>
      <c r="BR3979">
        <f t="shared" si="1520"/>
        <v>1.3647999999999998</v>
      </c>
      <c r="BT3979" s="1">
        <v>40351</v>
      </c>
      <c r="BU3979">
        <v>0.73699999999999999</v>
      </c>
      <c r="BV3979">
        <f t="shared" si="1521"/>
        <v>7.3699999999999998E-3</v>
      </c>
      <c r="BX3979" s="1">
        <v>40351</v>
      </c>
      <c r="BY3979">
        <v>1.0209999999999999</v>
      </c>
      <c r="BZ3979">
        <f t="shared" si="1522"/>
        <v>1.0209999999999999E-2</v>
      </c>
      <c r="CB3979" s="1">
        <v>40452</v>
      </c>
      <c r="CC3979">
        <v>1.28</v>
      </c>
      <c r="CD3979">
        <f t="shared" si="1523"/>
        <v>1.2800000000000001E-2</v>
      </c>
      <c r="CG3979" s="1"/>
    </row>
    <row r="3980" spans="1:85" x14ac:dyDescent="0.3">
      <c r="A3980" s="21">
        <f t="shared" si="1524"/>
        <v>51383</v>
      </c>
      <c r="B3980" s="18">
        <f t="shared" si="1528"/>
        <v>112.421875</v>
      </c>
      <c r="C3980">
        <f t="shared" si="1526"/>
        <v>115</v>
      </c>
      <c r="D3980">
        <f t="shared" ref="D3980:D4043" ca="1" si="1531">($B$7-A3980)/360</f>
        <v>-14.930555555555555</v>
      </c>
      <c r="E3980">
        <f ca="1">IF(currency="USD",'Future et co'!F3980,IF(currency="EUR",'Future et co'!G3980,FALSE))</f>
        <v>3.6070000000000005E-2</v>
      </c>
      <c r="F3980">
        <f t="shared" ref="F3980:F4043" ca="1" si="1532">IFERROR(IF(D3980&lt;0.25,VLOOKUP(A3980,$AU$11:$AW$5325,3,FALSE),IF(AND(D3980&gt;=0.25,D3980&lt;0.5),VLOOKUP(A3980,$AY$11:$BA$5325,3,FALSE),IF(AND(D3980&gt;=0.5,D3980&lt;1),VLOOKUP(A3980,$BC$11:$BE$5325,3,FALSE),VLOOKUP(A3980,$BG$11:$BI$5010,3,FALSE)))),F3979)</f>
        <v>3.6070000000000005E-2</v>
      </c>
      <c r="G3980">
        <f t="shared" ref="G3980:G4043" ca="1" si="1533">IFERROR(IF(D3980&lt;0.25,VLOOKUP(A3980,$BT$11:$BV$5325,3,FALSE),IF(AND(D3980&gt;=0.25,D3980&lt;0.5),VLOOKUP(A3980,$BX$11:$BZ$5325,3,FALSE),VLOOKUP(A3980,$CB$11:$CD$5325,3,FALSE))),G3979)</f>
        <v>2.0569999999999998E-2</v>
      </c>
      <c r="L3980">
        <f t="shared" ref="L3980:L4043" ca="1" si="1534">($J$7-I3980)/360</f>
        <v>127.8</v>
      </c>
      <c r="M3980">
        <f t="shared" ca="1" si="1529"/>
        <v>3.6070000000000005E-2</v>
      </c>
      <c r="R3980">
        <f t="shared" ref="R3980:R4043" ca="1" si="1535">($P$7-O3980)/360</f>
        <v>127.8</v>
      </c>
      <c r="S3980">
        <f t="shared" ca="1" si="1530"/>
        <v>3.6070000000000005E-2</v>
      </c>
      <c r="U3980" s="1"/>
      <c r="W3980" t="str">
        <f t="shared" si="1527"/>
        <v/>
      </c>
      <c r="AH3980" s="1"/>
      <c r="AI3980" s="17"/>
      <c r="AJ3980" s="25"/>
      <c r="AU3980" s="1">
        <v>40338</v>
      </c>
      <c r="AV3980">
        <v>0.2</v>
      </c>
      <c r="AW3980">
        <f t="shared" ref="AW3980:AW4043" si="1536">AV3980/100</f>
        <v>2E-3</v>
      </c>
      <c r="AY3980" s="1">
        <v>40339</v>
      </c>
      <c r="AZ3980">
        <v>0.2</v>
      </c>
      <c r="BA3980">
        <f t="shared" ref="BA3980:BA4043" si="1537">AZ3980/100</f>
        <v>2E-3</v>
      </c>
      <c r="BC3980" s="1">
        <v>40451</v>
      </c>
      <c r="BD3980">
        <v>0.38400000000000001</v>
      </c>
      <c r="BE3980">
        <f t="shared" ref="BE3980:BE4043" si="1538">BD3980/100</f>
        <v>3.8400000000000001E-3</v>
      </c>
      <c r="BG3980" s="1">
        <v>40451</v>
      </c>
      <c r="BH3980">
        <v>0.58699999999999997</v>
      </c>
      <c r="BI3980">
        <f t="shared" ref="BI3980:BI4043" si="1539">BH3980/100</f>
        <v>5.8699999999999994E-3</v>
      </c>
      <c r="BK3980" s="1">
        <v>42226</v>
      </c>
      <c r="BL3980">
        <v>2.4097900000000001</v>
      </c>
      <c r="BM3980">
        <f t="shared" si="1525"/>
        <v>2.4097900000000002E-2</v>
      </c>
      <c r="BP3980" s="1">
        <v>40319</v>
      </c>
      <c r="BQ3980">
        <v>136.41</v>
      </c>
      <c r="BR3980">
        <f t="shared" ref="BR3980:BR4043" si="1540">BQ3980/100</f>
        <v>1.3640999999999999</v>
      </c>
      <c r="BT3980" s="1">
        <v>40350</v>
      </c>
      <c r="BU3980">
        <v>0.73299999999999998</v>
      </c>
      <c r="BV3980">
        <f t="shared" ref="BV3980:BV4043" si="1541">BU3980/100</f>
        <v>7.3299999999999997E-3</v>
      </c>
      <c r="BX3980" s="1">
        <v>40350</v>
      </c>
      <c r="BY3980">
        <v>1.0189999999999999</v>
      </c>
      <c r="BZ3980">
        <f t="shared" ref="BZ3980:BZ4043" si="1542">BY3980/100</f>
        <v>1.0189999999999999E-2</v>
      </c>
      <c r="CB3980" s="1">
        <v>40451</v>
      </c>
      <c r="CC3980">
        <v>1.31</v>
      </c>
      <c r="CD3980">
        <f t="shared" ref="CD3980:CD4043" si="1543">CC3980/100</f>
        <v>1.3100000000000001E-2</v>
      </c>
      <c r="CG3980" s="1"/>
    </row>
    <row r="3981" spans="1:85" x14ac:dyDescent="0.3">
      <c r="A3981" s="21">
        <f t="shared" ref="A3981:A4044" si="1544">WORKDAY(A3980,1)</f>
        <v>51384</v>
      </c>
      <c r="B3981" s="18">
        <f t="shared" si="1528"/>
        <v>112.421875</v>
      </c>
      <c r="C3981">
        <f t="shared" si="1526"/>
        <v>115</v>
      </c>
      <c r="D3981">
        <f t="shared" ca="1" si="1531"/>
        <v>-14.933333333333334</v>
      </c>
      <c r="E3981">
        <f ca="1">IF(currency="USD",'Future et co'!F3981,IF(currency="EUR",'Future et co'!G3981,FALSE))</f>
        <v>3.6070000000000005E-2</v>
      </c>
      <c r="F3981">
        <f t="shared" ca="1" si="1532"/>
        <v>3.6070000000000005E-2</v>
      </c>
      <c r="G3981">
        <f t="shared" ca="1" si="1533"/>
        <v>2.0569999999999998E-2</v>
      </c>
      <c r="L3981">
        <f t="shared" ca="1" si="1534"/>
        <v>127.8</v>
      </c>
      <c r="M3981">
        <f t="shared" ca="1" si="1529"/>
        <v>3.6070000000000005E-2</v>
      </c>
      <c r="R3981">
        <f t="shared" ca="1" si="1535"/>
        <v>127.8</v>
      </c>
      <c r="S3981">
        <f t="shared" ca="1" si="1530"/>
        <v>3.6070000000000005E-2</v>
      </c>
      <c r="U3981" s="1"/>
      <c r="W3981" t="str">
        <f t="shared" si="1527"/>
        <v/>
      </c>
      <c r="AH3981" s="1"/>
      <c r="AI3981" s="17"/>
      <c r="AJ3981" s="25"/>
      <c r="AU3981" s="1">
        <v>40337</v>
      </c>
      <c r="AV3981">
        <v>0.2</v>
      </c>
      <c r="AW3981">
        <f t="shared" si="1536"/>
        <v>2E-3</v>
      </c>
      <c r="AY3981" s="1">
        <v>40338</v>
      </c>
      <c r="AZ3981">
        <v>0.22500000000000001</v>
      </c>
      <c r="BA3981">
        <f t="shared" si="1537"/>
        <v>2.2500000000000003E-3</v>
      </c>
      <c r="BC3981" s="1">
        <v>40450</v>
      </c>
      <c r="BD3981">
        <v>0.38300000000000001</v>
      </c>
      <c r="BE3981">
        <f t="shared" si="1538"/>
        <v>3.8300000000000001E-3</v>
      </c>
      <c r="BG3981" s="1">
        <v>40450</v>
      </c>
      <c r="BH3981">
        <v>0.58099999999999996</v>
      </c>
      <c r="BI3981">
        <f t="shared" si="1539"/>
        <v>5.8099999999999992E-3</v>
      </c>
      <c r="BK3981" s="1">
        <v>42227</v>
      </c>
      <c r="BL3981">
        <v>2.4370599999999998</v>
      </c>
      <c r="BM3981">
        <f t="shared" si="1525"/>
        <v>2.4370599999999999E-2</v>
      </c>
      <c r="BP3981" s="1">
        <v>40318</v>
      </c>
      <c r="BQ3981">
        <v>136.16</v>
      </c>
      <c r="BR3981">
        <f t="shared" si="1540"/>
        <v>1.3615999999999999</v>
      </c>
      <c r="BT3981" s="1">
        <v>40347</v>
      </c>
      <c r="BU3981">
        <v>0.73199999999999998</v>
      </c>
      <c r="BV3981">
        <f t="shared" si="1541"/>
        <v>7.3200000000000001E-3</v>
      </c>
      <c r="BX3981" s="1">
        <v>40347</v>
      </c>
      <c r="BY3981">
        <v>1.0149999999999999</v>
      </c>
      <c r="BZ3981">
        <f t="shared" si="1542"/>
        <v>1.0149999999999999E-2</v>
      </c>
      <c r="CB3981" s="1">
        <v>40450</v>
      </c>
      <c r="CC3981">
        <v>1.2430000000000001</v>
      </c>
      <c r="CD3981">
        <f t="shared" si="1543"/>
        <v>1.2430000000000002E-2</v>
      </c>
      <c r="CG3981" s="1"/>
    </row>
    <row r="3982" spans="1:85" x14ac:dyDescent="0.3">
      <c r="A3982" s="21">
        <f t="shared" si="1544"/>
        <v>51385</v>
      </c>
      <c r="B3982" s="18">
        <f t="shared" si="1528"/>
        <v>112.421875</v>
      </c>
      <c r="C3982">
        <f t="shared" si="1526"/>
        <v>115</v>
      </c>
      <c r="D3982">
        <f t="shared" ca="1" si="1531"/>
        <v>-14.936111111111112</v>
      </c>
      <c r="E3982">
        <f ca="1">IF(currency="USD",'Future et co'!F3982,IF(currency="EUR",'Future et co'!G3982,FALSE))</f>
        <v>3.6070000000000005E-2</v>
      </c>
      <c r="F3982">
        <f t="shared" ca="1" si="1532"/>
        <v>3.6070000000000005E-2</v>
      </c>
      <c r="G3982">
        <f t="shared" ca="1" si="1533"/>
        <v>2.0569999999999998E-2</v>
      </c>
      <c r="L3982">
        <f t="shared" ca="1" si="1534"/>
        <v>127.8</v>
      </c>
      <c r="M3982">
        <f t="shared" ca="1" si="1529"/>
        <v>3.6070000000000005E-2</v>
      </c>
      <c r="R3982">
        <f t="shared" ca="1" si="1535"/>
        <v>127.8</v>
      </c>
      <c r="S3982">
        <f t="shared" ca="1" si="1530"/>
        <v>3.6070000000000005E-2</v>
      </c>
      <c r="U3982" s="1"/>
      <c r="W3982" t="str">
        <f t="shared" si="1527"/>
        <v/>
      </c>
      <c r="AH3982" s="1"/>
      <c r="AI3982" s="17"/>
      <c r="AJ3982" s="25"/>
      <c r="AU3982" s="1">
        <v>40336</v>
      </c>
      <c r="AV3982">
        <v>0.20899999999999999</v>
      </c>
      <c r="AW3982">
        <f t="shared" si="1536"/>
        <v>2.0899999999999998E-3</v>
      </c>
      <c r="AY3982" s="1">
        <v>40337</v>
      </c>
      <c r="AZ3982">
        <v>0.223</v>
      </c>
      <c r="BA3982">
        <f t="shared" si="1537"/>
        <v>2.2300000000000002E-3</v>
      </c>
      <c r="BC3982" s="1">
        <v>40449</v>
      </c>
      <c r="BD3982">
        <v>0.39300000000000002</v>
      </c>
      <c r="BE3982">
        <f t="shared" si="1538"/>
        <v>3.9300000000000003E-3</v>
      </c>
      <c r="BG3982" s="1">
        <v>40449</v>
      </c>
      <c r="BH3982">
        <v>0.57799999999999996</v>
      </c>
      <c r="BI3982">
        <f t="shared" si="1539"/>
        <v>5.7799999999999995E-3</v>
      </c>
      <c r="BK3982" s="1">
        <v>42228</v>
      </c>
      <c r="BL3982">
        <v>2.4333499999999999</v>
      </c>
      <c r="BM3982">
        <f t="shared" ref="BM3982:BM4045" si="1545">BL3982/100</f>
        <v>2.4333499999999997E-2</v>
      </c>
      <c r="BP3982" s="1">
        <v>40317</v>
      </c>
      <c r="BQ3982">
        <v>135.27000000000001</v>
      </c>
      <c r="BR3982">
        <f t="shared" si="1540"/>
        <v>1.3527</v>
      </c>
      <c r="BT3982" s="1">
        <v>40346</v>
      </c>
      <c r="BU3982">
        <v>0.72899999999999998</v>
      </c>
      <c r="BV3982">
        <f t="shared" si="1541"/>
        <v>7.2899999999999996E-3</v>
      </c>
      <c r="BX3982" s="1">
        <v>40346</v>
      </c>
      <c r="BY3982">
        <v>1.0109999999999999</v>
      </c>
      <c r="BZ3982">
        <f t="shared" si="1542"/>
        <v>1.0109999999999999E-2</v>
      </c>
      <c r="CB3982" s="1">
        <v>40449</v>
      </c>
      <c r="CC3982">
        <v>1.2295</v>
      </c>
      <c r="CD3982">
        <f t="shared" si="1543"/>
        <v>1.2295E-2</v>
      </c>
      <c r="CG3982" s="1"/>
    </row>
    <row r="3983" spans="1:85" x14ac:dyDescent="0.3">
      <c r="A3983" s="21">
        <f t="shared" si="1544"/>
        <v>51386</v>
      </c>
      <c r="B3983" s="18">
        <f t="shared" si="1528"/>
        <v>112.421875</v>
      </c>
      <c r="C3983">
        <f t="shared" si="1526"/>
        <v>115</v>
      </c>
      <c r="D3983">
        <f t="shared" ca="1" si="1531"/>
        <v>-14.938888888888888</v>
      </c>
      <c r="E3983">
        <f ca="1">IF(currency="USD",'Future et co'!F3983,IF(currency="EUR",'Future et co'!G3983,FALSE))</f>
        <v>3.6070000000000005E-2</v>
      </c>
      <c r="F3983">
        <f t="shared" ca="1" si="1532"/>
        <v>3.6070000000000005E-2</v>
      </c>
      <c r="G3983">
        <f t="shared" ca="1" si="1533"/>
        <v>2.0569999999999998E-2</v>
      </c>
      <c r="L3983">
        <f t="shared" ca="1" si="1534"/>
        <v>127.8</v>
      </c>
      <c r="M3983">
        <f t="shared" ca="1" si="1529"/>
        <v>3.6070000000000005E-2</v>
      </c>
      <c r="R3983">
        <f t="shared" ca="1" si="1535"/>
        <v>127.8</v>
      </c>
      <c r="S3983">
        <f t="shared" ca="1" si="1530"/>
        <v>3.6070000000000005E-2</v>
      </c>
      <c r="U3983" s="1"/>
      <c r="W3983" t="str">
        <f t="shared" si="1527"/>
        <v/>
      </c>
      <c r="AH3983" s="1"/>
      <c r="AI3983" s="17"/>
      <c r="AJ3983" s="25"/>
      <c r="AU3983" s="1">
        <v>40333</v>
      </c>
      <c r="AV3983">
        <v>0.20499999999999999</v>
      </c>
      <c r="AW3983">
        <f t="shared" si="1536"/>
        <v>2.0499999999999997E-3</v>
      </c>
      <c r="AY3983" s="1">
        <v>40336</v>
      </c>
      <c r="AZ3983">
        <v>0.23699999999999999</v>
      </c>
      <c r="BA3983">
        <f t="shared" si="1537"/>
        <v>2.3699999999999997E-3</v>
      </c>
      <c r="BC3983" s="1">
        <v>40448</v>
      </c>
      <c r="BD3983">
        <v>0.39500000000000002</v>
      </c>
      <c r="BE3983">
        <f t="shared" si="1538"/>
        <v>3.9500000000000004E-3</v>
      </c>
      <c r="BG3983" s="1">
        <v>40448</v>
      </c>
      <c r="BH3983">
        <v>0.58199999999999996</v>
      </c>
      <c r="BI3983">
        <f t="shared" si="1539"/>
        <v>5.8199999999999997E-3</v>
      </c>
      <c r="BK3983" s="1">
        <v>42229</v>
      </c>
      <c r="BL3983">
        <v>2.4367399999999999</v>
      </c>
      <c r="BM3983">
        <f t="shared" si="1545"/>
        <v>2.4367399999999997E-2</v>
      </c>
      <c r="BP3983" s="1">
        <v>40316</v>
      </c>
      <c r="BQ3983">
        <v>134.62</v>
      </c>
      <c r="BR3983">
        <f t="shared" si="1540"/>
        <v>1.3462000000000001</v>
      </c>
      <c r="BT3983" s="1">
        <v>40345</v>
      </c>
      <c r="BU3983">
        <v>0.72699999999999998</v>
      </c>
      <c r="BV3983">
        <f t="shared" si="1541"/>
        <v>7.2699999999999996E-3</v>
      </c>
      <c r="BX3983" s="1">
        <v>40345</v>
      </c>
      <c r="BY3983">
        <v>1.008</v>
      </c>
      <c r="BZ3983">
        <f t="shared" si="1542"/>
        <v>1.008E-2</v>
      </c>
      <c r="CB3983" s="1">
        <v>40448</v>
      </c>
      <c r="CC3983">
        <v>1.236</v>
      </c>
      <c r="CD3983">
        <f t="shared" si="1543"/>
        <v>1.2359999999999999E-2</v>
      </c>
      <c r="CG3983" s="1"/>
    </row>
    <row r="3984" spans="1:85" x14ac:dyDescent="0.3">
      <c r="A3984" s="21">
        <f t="shared" si="1544"/>
        <v>51389</v>
      </c>
      <c r="B3984" s="18">
        <f t="shared" si="1528"/>
        <v>112.421875</v>
      </c>
      <c r="C3984">
        <f t="shared" si="1526"/>
        <v>115</v>
      </c>
      <c r="D3984">
        <f t="shared" ca="1" si="1531"/>
        <v>-14.947222222222223</v>
      </c>
      <c r="E3984">
        <f ca="1">IF(currency="USD",'Future et co'!F3984,IF(currency="EUR",'Future et co'!G3984,FALSE))</f>
        <v>3.6070000000000005E-2</v>
      </c>
      <c r="F3984">
        <f t="shared" ca="1" si="1532"/>
        <v>3.6070000000000005E-2</v>
      </c>
      <c r="G3984">
        <f t="shared" ca="1" si="1533"/>
        <v>2.0569999999999998E-2</v>
      </c>
      <c r="L3984">
        <f t="shared" ca="1" si="1534"/>
        <v>127.8</v>
      </c>
      <c r="M3984">
        <f t="shared" ca="1" si="1529"/>
        <v>3.6070000000000005E-2</v>
      </c>
      <c r="R3984">
        <f t="shared" ca="1" si="1535"/>
        <v>127.8</v>
      </c>
      <c r="S3984">
        <f t="shared" ca="1" si="1530"/>
        <v>3.6070000000000005E-2</v>
      </c>
      <c r="U3984" s="1"/>
      <c r="W3984" t="str">
        <f t="shared" si="1527"/>
        <v/>
      </c>
      <c r="AH3984" s="1"/>
      <c r="AI3984" s="17"/>
      <c r="AJ3984" s="25"/>
      <c r="AU3984" s="1">
        <v>40332</v>
      </c>
      <c r="AV3984">
        <v>0.22</v>
      </c>
      <c r="AW3984">
        <f t="shared" si="1536"/>
        <v>2.2000000000000001E-3</v>
      </c>
      <c r="AY3984" s="1">
        <v>40333</v>
      </c>
      <c r="AZ3984">
        <v>0.22900000000000001</v>
      </c>
      <c r="BA3984">
        <f t="shared" si="1537"/>
        <v>2.2899999999999999E-3</v>
      </c>
      <c r="BC3984" s="1">
        <v>40445</v>
      </c>
      <c r="BD3984">
        <v>0.40100000000000002</v>
      </c>
      <c r="BE3984">
        <f t="shared" si="1538"/>
        <v>4.0100000000000005E-3</v>
      </c>
      <c r="BG3984" s="1">
        <v>40445</v>
      </c>
      <c r="BH3984">
        <v>0.61599999999999999</v>
      </c>
      <c r="BI3984">
        <f t="shared" si="1539"/>
        <v>6.1599999999999997E-3</v>
      </c>
      <c r="BK3984" s="1">
        <v>42230</v>
      </c>
      <c r="BL3984">
        <v>2.4269699999999998</v>
      </c>
      <c r="BM3984">
        <f t="shared" si="1545"/>
        <v>2.4269699999999998E-2</v>
      </c>
      <c r="BP3984" s="1">
        <v>40315</v>
      </c>
      <c r="BQ3984">
        <v>134.35</v>
      </c>
      <c r="BR3984">
        <f t="shared" si="1540"/>
        <v>1.3434999999999999</v>
      </c>
      <c r="BT3984" s="1">
        <v>40344</v>
      </c>
      <c r="BU3984">
        <v>0.72299999999999998</v>
      </c>
      <c r="BV3984">
        <f t="shared" si="1541"/>
        <v>7.2299999999999994E-3</v>
      </c>
      <c r="BX3984" s="1">
        <v>40344</v>
      </c>
      <c r="BY3984">
        <v>1.006</v>
      </c>
      <c r="BZ3984">
        <f t="shared" si="1542"/>
        <v>1.0059999999999999E-2</v>
      </c>
      <c r="CB3984" s="1">
        <v>40445</v>
      </c>
      <c r="CC3984">
        <v>1.2090000000000001</v>
      </c>
      <c r="CD3984">
        <f t="shared" si="1543"/>
        <v>1.209E-2</v>
      </c>
      <c r="CG3984" s="1"/>
    </row>
    <row r="3985" spans="1:85" x14ac:dyDescent="0.3">
      <c r="A3985" s="21">
        <f t="shared" si="1544"/>
        <v>51390</v>
      </c>
      <c r="B3985" s="18">
        <f t="shared" si="1528"/>
        <v>112.421875</v>
      </c>
      <c r="C3985">
        <f t="shared" si="1526"/>
        <v>115</v>
      </c>
      <c r="D3985">
        <f t="shared" ca="1" si="1531"/>
        <v>-14.95</v>
      </c>
      <c r="E3985">
        <f ca="1">IF(currency="USD",'Future et co'!F3985,IF(currency="EUR",'Future et co'!G3985,FALSE))</f>
        <v>3.6070000000000005E-2</v>
      </c>
      <c r="F3985">
        <f t="shared" ca="1" si="1532"/>
        <v>3.6070000000000005E-2</v>
      </c>
      <c r="G3985">
        <f t="shared" ca="1" si="1533"/>
        <v>2.0569999999999998E-2</v>
      </c>
      <c r="L3985">
        <f t="shared" ca="1" si="1534"/>
        <v>127.8</v>
      </c>
      <c r="M3985">
        <f t="shared" ca="1" si="1529"/>
        <v>3.6070000000000005E-2</v>
      </c>
      <c r="R3985">
        <f t="shared" ca="1" si="1535"/>
        <v>127.8</v>
      </c>
      <c r="S3985">
        <f t="shared" ca="1" si="1530"/>
        <v>3.6070000000000005E-2</v>
      </c>
      <c r="U3985" s="1"/>
      <c r="W3985" t="str">
        <f t="shared" si="1527"/>
        <v/>
      </c>
      <c r="AH3985" s="1"/>
      <c r="AI3985" s="17"/>
      <c r="AJ3985" s="25"/>
      <c r="AU3985" s="1">
        <v>40331</v>
      </c>
      <c r="AV3985">
        <v>0.21299999999999999</v>
      </c>
      <c r="AW3985">
        <f t="shared" si="1536"/>
        <v>2.1299999999999999E-3</v>
      </c>
      <c r="AY3985" s="1">
        <v>40332</v>
      </c>
      <c r="AZ3985">
        <v>0.24</v>
      </c>
      <c r="BA3985">
        <f t="shared" si="1537"/>
        <v>2.3999999999999998E-3</v>
      </c>
      <c r="BC3985" s="1">
        <v>40444</v>
      </c>
      <c r="BD3985">
        <v>0.377</v>
      </c>
      <c r="BE3985">
        <f t="shared" si="1538"/>
        <v>3.7699999999999999E-3</v>
      </c>
      <c r="BG3985" s="1">
        <v>40444</v>
      </c>
      <c r="BH3985">
        <v>0.6</v>
      </c>
      <c r="BI3985">
        <f t="shared" si="1539"/>
        <v>6.0000000000000001E-3</v>
      </c>
      <c r="BK3985" s="1">
        <v>42233</v>
      </c>
      <c r="BL3985">
        <v>2.4153899999999999</v>
      </c>
      <c r="BM3985">
        <f t="shared" si="1545"/>
        <v>2.4153899999999999E-2</v>
      </c>
      <c r="BP3985" s="1">
        <v>40312</v>
      </c>
      <c r="BQ3985">
        <v>134.27000000000001</v>
      </c>
      <c r="BR3985">
        <f t="shared" si="1540"/>
        <v>1.3427</v>
      </c>
      <c r="BT3985" s="1">
        <v>40343</v>
      </c>
      <c r="BU3985">
        <v>0.72</v>
      </c>
      <c r="BV3985">
        <f t="shared" si="1541"/>
        <v>7.1999999999999998E-3</v>
      </c>
      <c r="BX3985" s="1">
        <v>40343</v>
      </c>
      <c r="BY3985">
        <v>1.0049999999999999</v>
      </c>
      <c r="BZ3985">
        <f t="shared" si="1542"/>
        <v>1.0049999999999998E-2</v>
      </c>
      <c r="CB3985" s="1">
        <v>40444</v>
      </c>
      <c r="CC3985">
        <v>1.21</v>
      </c>
      <c r="CD3985">
        <f t="shared" si="1543"/>
        <v>1.21E-2</v>
      </c>
      <c r="CG3985" s="1"/>
    </row>
    <row r="3986" spans="1:85" x14ac:dyDescent="0.3">
      <c r="A3986" s="21">
        <f t="shared" si="1544"/>
        <v>51391</v>
      </c>
      <c r="B3986" s="18">
        <f t="shared" si="1528"/>
        <v>112.421875</v>
      </c>
      <c r="C3986">
        <f t="shared" si="1526"/>
        <v>115</v>
      </c>
      <c r="D3986">
        <f t="shared" ca="1" si="1531"/>
        <v>-14.952777777777778</v>
      </c>
      <c r="E3986">
        <f ca="1">IF(currency="USD",'Future et co'!F3986,IF(currency="EUR",'Future et co'!G3986,FALSE))</f>
        <v>3.6070000000000005E-2</v>
      </c>
      <c r="F3986">
        <f t="shared" ca="1" si="1532"/>
        <v>3.6070000000000005E-2</v>
      </c>
      <c r="G3986">
        <f t="shared" ca="1" si="1533"/>
        <v>2.0569999999999998E-2</v>
      </c>
      <c r="L3986">
        <f t="shared" ca="1" si="1534"/>
        <v>127.8</v>
      </c>
      <c r="M3986">
        <f t="shared" ca="1" si="1529"/>
        <v>3.6070000000000005E-2</v>
      </c>
      <c r="R3986">
        <f t="shared" ca="1" si="1535"/>
        <v>127.8</v>
      </c>
      <c r="S3986">
        <f t="shared" ca="1" si="1530"/>
        <v>3.6070000000000005E-2</v>
      </c>
      <c r="U3986" s="1"/>
      <c r="W3986" t="str">
        <f t="shared" si="1527"/>
        <v/>
      </c>
      <c r="AH3986" s="1"/>
      <c r="AI3986" s="17"/>
      <c r="AJ3986" s="25"/>
      <c r="AU3986" s="1">
        <v>40330</v>
      </c>
      <c r="AV3986">
        <v>0.218</v>
      </c>
      <c r="AW3986">
        <f t="shared" si="1536"/>
        <v>2.1800000000000001E-3</v>
      </c>
      <c r="AY3986" s="1">
        <v>40331</v>
      </c>
      <c r="AZ3986">
        <v>0.23200000000000001</v>
      </c>
      <c r="BA3986">
        <f t="shared" si="1537"/>
        <v>2.32E-3</v>
      </c>
      <c r="BC3986" s="1">
        <v>40443</v>
      </c>
      <c r="BD3986">
        <v>0.39</v>
      </c>
      <c r="BE3986">
        <f t="shared" si="1538"/>
        <v>3.9000000000000003E-3</v>
      </c>
      <c r="BG3986" s="1">
        <v>40443</v>
      </c>
      <c r="BH3986">
        <v>0.59699999999999998</v>
      </c>
      <c r="BI3986">
        <f t="shared" si="1539"/>
        <v>5.9699999999999996E-3</v>
      </c>
      <c r="BK3986" s="1">
        <v>42234</v>
      </c>
      <c r="BL3986">
        <v>2.42123</v>
      </c>
      <c r="BM3986">
        <f t="shared" si="1545"/>
        <v>2.4212299999999999E-2</v>
      </c>
      <c r="BP3986" s="1">
        <v>40311</v>
      </c>
      <c r="BQ3986">
        <v>133.56</v>
      </c>
      <c r="BR3986">
        <f t="shared" si="1540"/>
        <v>1.3356000000000001</v>
      </c>
      <c r="BT3986" s="1">
        <v>40340</v>
      </c>
      <c r="BU3986">
        <v>0.71899999999999997</v>
      </c>
      <c r="BV3986">
        <f t="shared" si="1541"/>
        <v>7.1899999999999993E-3</v>
      </c>
      <c r="BX3986" s="1">
        <v>40340</v>
      </c>
      <c r="BY3986">
        <v>1.0029999999999999</v>
      </c>
      <c r="BZ3986">
        <f t="shared" si="1542"/>
        <v>1.0029999999999999E-2</v>
      </c>
      <c r="CB3986" s="1">
        <v>40443</v>
      </c>
      <c r="CC3986">
        <v>1.2070000000000001</v>
      </c>
      <c r="CD3986">
        <f t="shared" si="1543"/>
        <v>1.2070000000000001E-2</v>
      </c>
      <c r="CG3986" s="1"/>
    </row>
    <row r="3987" spans="1:85" x14ac:dyDescent="0.3">
      <c r="A3987" s="21">
        <f t="shared" si="1544"/>
        <v>51392</v>
      </c>
      <c r="B3987" s="18">
        <f t="shared" si="1528"/>
        <v>112.421875</v>
      </c>
      <c r="C3987">
        <f t="shared" si="1526"/>
        <v>115</v>
      </c>
      <c r="D3987">
        <f t="shared" ca="1" si="1531"/>
        <v>-14.955555555555556</v>
      </c>
      <c r="E3987">
        <f ca="1">IF(currency="USD",'Future et co'!F3987,IF(currency="EUR",'Future et co'!G3987,FALSE))</f>
        <v>3.6070000000000005E-2</v>
      </c>
      <c r="F3987">
        <f t="shared" ca="1" si="1532"/>
        <v>3.6070000000000005E-2</v>
      </c>
      <c r="G3987">
        <f t="shared" ca="1" si="1533"/>
        <v>2.0569999999999998E-2</v>
      </c>
      <c r="L3987">
        <f t="shared" ca="1" si="1534"/>
        <v>127.8</v>
      </c>
      <c r="M3987">
        <f t="shared" ca="1" si="1529"/>
        <v>3.6070000000000005E-2</v>
      </c>
      <c r="R3987">
        <f t="shared" ca="1" si="1535"/>
        <v>127.8</v>
      </c>
      <c r="S3987">
        <f t="shared" ca="1" si="1530"/>
        <v>3.6070000000000005E-2</v>
      </c>
      <c r="U3987" s="1"/>
      <c r="W3987" t="str">
        <f t="shared" si="1527"/>
        <v/>
      </c>
      <c r="AH3987" s="1"/>
      <c r="AI3987" s="17"/>
      <c r="AJ3987" s="25"/>
      <c r="AU3987" s="1">
        <v>40329</v>
      </c>
      <c r="AV3987">
        <v>0.20599999999999999</v>
      </c>
      <c r="AW3987">
        <f t="shared" si="1536"/>
        <v>2.0599999999999998E-3</v>
      </c>
      <c r="AY3987" s="1">
        <v>40330</v>
      </c>
      <c r="AZ3987">
        <v>0.24099999999999999</v>
      </c>
      <c r="BA3987">
        <f t="shared" si="1537"/>
        <v>2.4099999999999998E-3</v>
      </c>
      <c r="BC3987" s="1">
        <v>40442</v>
      </c>
      <c r="BD3987">
        <v>0.39600000000000002</v>
      </c>
      <c r="BE3987">
        <f t="shared" si="1538"/>
        <v>3.96E-3</v>
      </c>
      <c r="BG3987" s="1">
        <v>40442</v>
      </c>
      <c r="BH3987">
        <v>0.59699999999999998</v>
      </c>
      <c r="BI3987">
        <f t="shared" si="1539"/>
        <v>5.9699999999999996E-3</v>
      </c>
      <c r="BK3987" s="1">
        <v>42235</v>
      </c>
      <c r="BL3987">
        <v>2.4432399999999999</v>
      </c>
      <c r="BM3987">
        <f t="shared" si="1545"/>
        <v>2.44324E-2</v>
      </c>
      <c r="BP3987" s="1">
        <v>40310</v>
      </c>
      <c r="BQ3987">
        <v>133.36000000000001</v>
      </c>
      <c r="BR3987">
        <f t="shared" si="1540"/>
        <v>1.3336000000000001</v>
      </c>
      <c r="BT3987" s="1">
        <v>40339</v>
      </c>
      <c r="BU3987">
        <v>0.71799999999999997</v>
      </c>
      <c r="BV3987">
        <f t="shared" si="1541"/>
        <v>7.1799999999999998E-3</v>
      </c>
      <c r="BX3987" s="1">
        <v>40339</v>
      </c>
      <c r="BY3987">
        <v>1.0009999999999999</v>
      </c>
      <c r="BZ3987">
        <f t="shared" si="1542"/>
        <v>1.0009999999999998E-2</v>
      </c>
      <c r="CB3987" s="1">
        <v>40442</v>
      </c>
      <c r="CC3987">
        <v>1.224</v>
      </c>
      <c r="CD3987">
        <f t="shared" si="1543"/>
        <v>1.2239999999999999E-2</v>
      </c>
      <c r="CG3987" s="1"/>
    </row>
    <row r="3988" spans="1:85" x14ac:dyDescent="0.3">
      <c r="A3988" s="21">
        <f t="shared" si="1544"/>
        <v>51393</v>
      </c>
      <c r="B3988" s="18">
        <f t="shared" si="1528"/>
        <v>112.421875</v>
      </c>
      <c r="C3988">
        <f t="shared" si="1526"/>
        <v>115</v>
      </c>
      <c r="D3988">
        <f t="shared" ca="1" si="1531"/>
        <v>-14.958333333333334</v>
      </c>
      <c r="E3988">
        <f ca="1">IF(currency="USD",'Future et co'!F3988,IF(currency="EUR",'Future et co'!G3988,FALSE))</f>
        <v>3.6070000000000005E-2</v>
      </c>
      <c r="F3988">
        <f t="shared" ca="1" si="1532"/>
        <v>3.6070000000000005E-2</v>
      </c>
      <c r="G3988">
        <f t="shared" ca="1" si="1533"/>
        <v>2.0569999999999998E-2</v>
      </c>
      <c r="L3988">
        <f t="shared" ca="1" si="1534"/>
        <v>127.8</v>
      </c>
      <c r="M3988">
        <f t="shared" ca="1" si="1529"/>
        <v>3.6070000000000005E-2</v>
      </c>
      <c r="R3988">
        <f t="shared" ca="1" si="1535"/>
        <v>127.8</v>
      </c>
      <c r="S3988">
        <f t="shared" ca="1" si="1530"/>
        <v>3.6070000000000005E-2</v>
      </c>
      <c r="U3988" s="1"/>
      <c r="W3988" t="str">
        <f t="shared" si="1527"/>
        <v/>
      </c>
      <c r="AH3988" s="1"/>
      <c r="AI3988" s="17"/>
      <c r="AJ3988" s="25"/>
      <c r="AU3988" s="1">
        <v>40326</v>
      </c>
      <c r="AV3988">
        <v>0.20599999999999999</v>
      </c>
      <c r="AW3988">
        <f t="shared" si="1536"/>
        <v>2.0599999999999998E-3</v>
      </c>
      <c r="AY3988" s="1">
        <v>40329</v>
      </c>
      <c r="AZ3988">
        <v>0.21249999999999999</v>
      </c>
      <c r="BA3988">
        <f t="shared" si="1537"/>
        <v>2.1250000000000002E-3</v>
      </c>
      <c r="BC3988" s="1">
        <v>40441</v>
      </c>
      <c r="BD3988">
        <v>0.42099999999999999</v>
      </c>
      <c r="BE3988">
        <f t="shared" si="1538"/>
        <v>4.2100000000000002E-3</v>
      </c>
      <c r="BG3988" s="1">
        <v>40441</v>
      </c>
      <c r="BH3988">
        <v>0.65100000000000002</v>
      </c>
      <c r="BI3988">
        <f t="shared" si="1539"/>
        <v>6.5100000000000002E-3</v>
      </c>
      <c r="BK3988" s="1">
        <v>42236</v>
      </c>
      <c r="BL3988">
        <v>2.4923500000000001</v>
      </c>
      <c r="BM3988">
        <f t="shared" si="1545"/>
        <v>2.4923500000000001E-2</v>
      </c>
      <c r="BP3988" s="1">
        <v>40309</v>
      </c>
      <c r="BQ3988">
        <v>133.32</v>
      </c>
      <c r="BR3988">
        <f t="shared" si="1540"/>
        <v>1.3331999999999999</v>
      </c>
      <c r="BT3988" s="1">
        <v>40338</v>
      </c>
      <c r="BU3988">
        <v>0.71499999999999997</v>
      </c>
      <c r="BV3988">
        <f t="shared" si="1541"/>
        <v>7.1500000000000001E-3</v>
      </c>
      <c r="BX3988" s="1">
        <v>40338</v>
      </c>
      <c r="BY3988">
        <v>0.999</v>
      </c>
      <c r="BZ3988">
        <f t="shared" si="1542"/>
        <v>9.9900000000000006E-3</v>
      </c>
      <c r="CB3988" s="1">
        <v>40441</v>
      </c>
      <c r="CC3988">
        <v>1.2350000000000001</v>
      </c>
      <c r="CD3988">
        <f t="shared" si="1543"/>
        <v>1.2350000000000002E-2</v>
      </c>
      <c r="CG3988" s="1"/>
    </row>
    <row r="3989" spans="1:85" x14ac:dyDescent="0.3">
      <c r="A3989" s="21">
        <f t="shared" si="1544"/>
        <v>51396</v>
      </c>
      <c r="B3989" s="18">
        <f t="shared" si="1528"/>
        <v>112.421875</v>
      </c>
      <c r="C3989">
        <f t="shared" si="1526"/>
        <v>115</v>
      </c>
      <c r="D3989">
        <f t="shared" ca="1" si="1531"/>
        <v>-14.966666666666667</v>
      </c>
      <c r="E3989">
        <f ca="1">IF(currency="USD",'Future et co'!F3989,IF(currency="EUR",'Future et co'!G3989,FALSE))</f>
        <v>3.6070000000000005E-2</v>
      </c>
      <c r="F3989">
        <f t="shared" ca="1" si="1532"/>
        <v>3.6070000000000005E-2</v>
      </c>
      <c r="G3989">
        <f t="shared" ca="1" si="1533"/>
        <v>2.0569999999999998E-2</v>
      </c>
      <c r="L3989">
        <f t="shared" ca="1" si="1534"/>
        <v>127.8</v>
      </c>
      <c r="M3989">
        <f t="shared" ca="1" si="1529"/>
        <v>3.6070000000000005E-2</v>
      </c>
      <c r="R3989">
        <f t="shared" ca="1" si="1535"/>
        <v>127.8</v>
      </c>
      <c r="S3989">
        <f t="shared" ca="1" si="1530"/>
        <v>3.6070000000000005E-2</v>
      </c>
      <c r="U3989" s="1"/>
      <c r="W3989" t="str">
        <f t="shared" si="1527"/>
        <v/>
      </c>
      <c r="AH3989" s="1"/>
      <c r="AI3989" s="17"/>
      <c r="AJ3989" s="25"/>
      <c r="AU3989" s="1">
        <v>40325</v>
      </c>
      <c r="AV3989">
        <v>0.22</v>
      </c>
      <c r="AW3989">
        <f t="shared" si="1536"/>
        <v>2.2000000000000001E-3</v>
      </c>
      <c r="AY3989" s="1">
        <v>40326</v>
      </c>
      <c r="AZ3989">
        <v>0.23100000000000001</v>
      </c>
      <c r="BA3989">
        <f t="shared" si="1537"/>
        <v>2.31E-3</v>
      </c>
      <c r="BC3989" s="1">
        <v>40438</v>
      </c>
      <c r="BD3989">
        <v>0.43</v>
      </c>
      <c r="BE3989">
        <f t="shared" si="1538"/>
        <v>4.3E-3</v>
      </c>
      <c r="BG3989" s="1">
        <v>40438</v>
      </c>
      <c r="BH3989">
        <v>0.65600000000000003</v>
      </c>
      <c r="BI3989">
        <f t="shared" si="1539"/>
        <v>6.5599999999999999E-3</v>
      </c>
      <c r="BK3989" s="1">
        <v>42237</v>
      </c>
      <c r="BL3989">
        <v>2.5742799999999999</v>
      </c>
      <c r="BM3989">
        <f t="shared" si="1545"/>
        <v>2.57428E-2</v>
      </c>
      <c r="BP3989" s="1">
        <v>40308</v>
      </c>
      <c r="BQ3989">
        <v>133.16999999999999</v>
      </c>
      <c r="BR3989">
        <f t="shared" si="1540"/>
        <v>1.3316999999999999</v>
      </c>
      <c r="BT3989" s="1">
        <v>40337</v>
      </c>
      <c r="BU3989">
        <v>0.71299999999999997</v>
      </c>
      <c r="BV3989">
        <f t="shared" si="1541"/>
        <v>7.1300000000000001E-3</v>
      </c>
      <c r="BX3989" s="1">
        <v>40337</v>
      </c>
      <c r="BY3989">
        <v>0.999</v>
      </c>
      <c r="BZ3989">
        <f t="shared" si="1542"/>
        <v>9.9900000000000006E-3</v>
      </c>
      <c r="CB3989" s="1">
        <v>40438</v>
      </c>
      <c r="CC3989">
        <v>1.2430000000000001</v>
      </c>
      <c r="CD3989">
        <f t="shared" si="1543"/>
        <v>1.2430000000000002E-2</v>
      </c>
      <c r="CG3989" s="1"/>
    </row>
    <row r="3990" spans="1:85" x14ac:dyDescent="0.3">
      <c r="A3990" s="21">
        <f t="shared" si="1544"/>
        <v>51397</v>
      </c>
      <c r="B3990" s="18">
        <f t="shared" si="1528"/>
        <v>112.421875</v>
      </c>
      <c r="C3990">
        <f t="shared" si="1526"/>
        <v>115</v>
      </c>
      <c r="D3990">
        <f t="shared" ca="1" si="1531"/>
        <v>-14.969444444444445</v>
      </c>
      <c r="E3990">
        <f ca="1">IF(currency="USD",'Future et co'!F3990,IF(currency="EUR",'Future et co'!G3990,FALSE))</f>
        <v>3.6070000000000005E-2</v>
      </c>
      <c r="F3990">
        <f t="shared" ca="1" si="1532"/>
        <v>3.6070000000000005E-2</v>
      </c>
      <c r="G3990">
        <f t="shared" ca="1" si="1533"/>
        <v>2.0569999999999998E-2</v>
      </c>
      <c r="L3990">
        <f t="shared" ca="1" si="1534"/>
        <v>127.8</v>
      </c>
      <c r="M3990">
        <f t="shared" ca="1" si="1529"/>
        <v>3.6070000000000005E-2</v>
      </c>
      <c r="R3990">
        <f t="shared" ca="1" si="1535"/>
        <v>127.8</v>
      </c>
      <c r="S3990">
        <f t="shared" ca="1" si="1530"/>
        <v>3.6070000000000005E-2</v>
      </c>
      <c r="U3990" s="1"/>
      <c r="W3990" t="str">
        <f t="shared" si="1527"/>
        <v/>
      </c>
      <c r="AH3990" s="1"/>
      <c r="AI3990" s="17"/>
      <c r="AJ3990" s="25"/>
      <c r="AU3990" s="1">
        <v>40324</v>
      </c>
      <c r="AV3990">
        <v>0.21299999999999999</v>
      </c>
      <c r="AW3990">
        <f t="shared" si="1536"/>
        <v>2.1299999999999999E-3</v>
      </c>
      <c r="AY3990" s="1">
        <v>40325</v>
      </c>
      <c r="AZ3990">
        <v>0.2225</v>
      </c>
      <c r="BA3990">
        <f t="shared" si="1537"/>
        <v>2.225E-3</v>
      </c>
      <c r="BC3990" s="1">
        <v>40437</v>
      </c>
      <c r="BD3990">
        <v>0.41199999999999998</v>
      </c>
      <c r="BE3990">
        <f t="shared" si="1538"/>
        <v>4.1199999999999995E-3</v>
      </c>
      <c r="BG3990" s="1">
        <v>40437</v>
      </c>
      <c r="BH3990">
        <v>0.66300000000000003</v>
      </c>
      <c r="BI3990">
        <f t="shared" si="1539"/>
        <v>6.6300000000000005E-3</v>
      </c>
      <c r="BK3990" s="1">
        <v>42240</v>
      </c>
      <c r="BL3990">
        <v>2.67903</v>
      </c>
      <c r="BM3990">
        <f t="shared" si="1545"/>
        <v>2.67903E-2</v>
      </c>
      <c r="BP3990" s="1">
        <v>40305</v>
      </c>
      <c r="BQ3990">
        <v>134.74</v>
      </c>
      <c r="BR3990">
        <f t="shared" si="1540"/>
        <v>1.3474000000000002</v>
      </c>
      <c r="BT3990" s="1">
        <v>40336</v>
      </c>
      <c r="BU3990">
        <v>0.71099999999999997</v>
      </c>
      <c r="BV3990">
        <f t="shared" si="1541"/>
        <v>7.11E-3</v>
      </c>
      <c r="BX3990" s="1">
        <v>40336</v>
      </c>
      <c r="BY3990">
        <v>0.998</v>
      </c>
      <c r="BZ3990">
        <f t="shared" si="1542"/>
        <v>9.9799999999999993E-3</v>
      </c>
      <c r="CB3990" s="1">
        <v>40437</v>
      </c>
      <c r="CC3990">
        <v>1.24</v>
      </c>
      <c r="CD3990">
        <f t="shared" si="1543"/>
        <v>1.24E-2</v>
      </c>
      <c r="CG3990" s="1"/>
    </row>
    <row r="3991" spans="1:85" x14ac:dyDescent="0.3">
      <c r="A3991" s="21">
        <f t="shared" si="1544"/>
        <v>51398</v>
      </c>
      <c r="B3991" s="18">
        <f t="shared" si="1528"/>
        <v>112.421875</v>
      </c>
      <c r="C3991">
        <f t="shared" si="1526"/>
        <v>115</v>
      </c>
      <c r="D3991">
        <f t="shared" ca="1" si="1531"/>
        <v>-14.972222222222221</v>
      </c>
      <c r="E3991">
        <f ca="1">IF(currency="USD",'Future et co'!F3991,IF(currency="EUR",'Future et co'!G3991,FALSE))</f>
        <v>3.6070000000000005E-2</v>
      </c>
      <c r="F3991">
        <f t="shared" ca="1" si="1532"/>
        <v>3.6070000000000005E-2</v>
      </c>
      <c r="G3991">
        <f t="shared" ca="1" si="1533"/>
        <v>2.0569999999999998E-2</v>
      </c>
      <c r="L3991">
        <f t="shared" ca="1" si="1534"/>
        <v>127.8</v>
      </c>
      <c r="M3991">
        <f t="shared" ca="1" si="1529"/>
        <v>3.6070000000000005E-2</v>
      </c>
      <c r="R3991">
        <f t="shared" ca="1" si="1535"/>
        <v>127.8</v>
      </c>
      <c r="S3991">
        <f t="shared" ca="1" si="1530"/>
        <v>3.6070000000000005E-2</v>
      </c>
      <c r="U3991" s="1"/>
      <c r="W3991" t="str">
        <f t="shared" si="1527"/>
        <v/>
      </c>
      <c r="AH3991" s="1"/>
      <c r="AI3991" s="17"/>
      <c r="AJ3991" s="25"/>
      <c r="AU3991" s="1">
        <v>40323</v>
      </c>
      <c r="AV3991">
        <v>0.20899999999999999</v>
      </c>
      <c r="AW3991">
        <f t="shared" si="1536"/>
        <v>2.0899999999999998E-3</v>
      </c>
      <c r="AY3991" s="1">
        <v>40324</v>
      </c>
      <c r="AZ3991">
        <v>0.253</v>
      </c>
      <c r="BA3991">
        <f t="shared" si="1537"/>
        <v>2.5300000000000001E-3</v>
      </c>
      <c r="BC3991" s="1">
        <v>40436</v>
      </c>
      <c r="BD3991">
        <v>0.42</v>
      </c>
      <c r="BE3991">
        <f t="shared" si="1538"/>
        <v>4.1999999999999997E-3</v>
      </c>
      <c r="BG3991" s="1">
        <v>40436</v>
      </c>
      <c r="BH3991">
        <v>0.64600000000000002</v>
      </c>
      <c r="BI3991">
        <f t="shared" si="1539"/>
        <v>6.4600000000000005E-3</v>
      </c>
      <c r="BK3991" s="1">
        <v>42241</v>
      </c>
      <c r="BL3991">
        <v>2.72017</v>
      </c>
      <c r="BM3991">
        <f t="shared" si="1545"/>
        <v>2.7201699999999999E-2</v>
      </c>
      <c r="BP3991" s="1">
        <v>40304</v>
      </c>
      <c r="BQ3991">
        <v>134.78</v>
      </c>
      <c r="BR3991">
        <f t="shared" si="1540"/>
        <v>1.3478000000000001</v>
      </c>
      <c r="BT3991" s="1">
        <v>40333</v>
      </c>
      <c r="BU3991">
        <v>0.70699999999999996</v>
      </c>
      <c r="BV3991">
        <f t="shared" si="1541"/>
        <v>7.0699999999999999E-3</v>
      </c>
      <c r="BX3991" s="1">
        <v>40333</v>
      </c>
      <c r="BY3991">
        <v>0.997</v>
      </c>
      <c r="BZ3991">
        <f t="shared" si="1542"/>
        <v>9.9699999999999997E-3</v>
      </c>
      <c r="CB3991" s="1">
        <v>40436</v>
      </c>
      <c r="CC3991">
        <v>1.232</v>
      </c>
      <c r="CD3991">
        <f t="shared" si="1543"/>
        <v>1.2319999999999999E-2</v>
      </c>
      <c r="CG3991" s="1"/>
    </row>
    <row r="3992" spans="1:85" x14ac:dyDescent="0.3">
      <c r="A3992" s="21">
        <f t="shared" si="1544"/>
        <v>51399</v>
      </c>
      <c r="B3992" s="18">
        <f t="shared" si="1528"/>
        <v>112.421875</v>
      </c>
      <c r="C3992">
        <f t="shared" si="1526"/>
        <v>115</v>
      </c>
      <c r="D3992">
        <f t="shared" ca="1" si="1531"/>
        <v>-14.975</v>
      </c>
      <c r="E3992">
        <f ca="1">IF(currency="USD",'Future et co'!F3992,IF(currency="EUR",'Future et co'!G3992,FALSE))</f>
        <v>3.6070000000000005E-2</v>
      </c>
      <c r="F3992">
        <f t="shared" ca="1" si="1532"/>
        <v>3.6070000000000005E-2</v>
      </c>
      <c r="G3992">
        <f t="shared" ca="1" si="1533"/>
        <v>2.0569999999999998E-2</v>
      </c>
      <c r="L3992">
        <f t="shared" ca="1" si="1534"/>
        <v>127.8</v>
      </c>
      <c r="M3992">
        <f t="shared" ca="1" si="1529"/>
        <v>3.6070000000000005E-2</v>
      </c>
      <c r="R3992">
        <f t="shared" ca="1" si="1535"/>
        <v>127.8</v>
      </c>
      <c r="S3992">
        <f t="shared" ca="1" si="1530"/>
        <v>3.6070000000000005E-2</v>
      </c>
      <c r="U3992" s="1"/>
      <c r="W3992" t="str">
        <f t="shared" si="1527"/>
        <v/>
      </c>
      <c r="AH3992" s="1"/>
      <c r="AI3992" s="17"/>
      <c r="AJ3992" s="25"/>
      <c r="AU3992" s="1">
        <v>40322</v>
      </c>
      <c r="AV3992">
        <v>0.19750000000000001</v>
      </c>
      <c r="AW3992">
        <f t="shared" si="1536"/>
        <v>1.9750000000000002E-3</v>
      </c>
      <c r="AY3992" s="1">
        <v>40323</v>
      </c>
      <c r="AZ3992">
        <v>0.22800000000000001</v>
      </c>
      <c r="BA3992">
        <f t="shared" si="1537"/>
        <v>2.2799999999999999E-3</v>
      </c>
      <c r="BC3992" s="1">
        <v>40435</v>
      </c>
      <c r="BD3992">
        <v>0.42199999999999999</v>
      </c>
      <c r="BE3992">
        <f t="shared" si="1538"/>
        <v>4.2199999999999998E-3</v>
      </c>
      <c r="BG3992" s="1">
        <v>40435</v>
      </c>
      <c r="BH3992">
        <v>0.64500000000000002</v>
      </c>
      <c r="BI3992">
        <f t="shared" si="1539"/>
        <v>6.45E-3</v>
      </c>
      <c r="BK3992" s="1">
        <v>42242</v>
      </c>
      <c r="BL3992">
        <v>2.6234999999999999</v>
      </c>
      <c r="BM3992">
        <f t="shared" si="1545"/>
        <v>2.6234999999999998E-2</v>
      </c>
      <c r="BP3992" s="1">
        <v>40303</v>
      </c>
      <c r="BQ3992">
        <v>134.08000000000001</v>
      </c>
      <c r="BR3992">
        <f t="shared" si="1540"/>
        <v>1.3408000000000002</v>
      </c>
      <c r="BT3992" s="1">
        <v>40332</v>
      </c>
      <c r="BU3992">
        <v>0.70599999999999996</v>
      </c>
      <c r="BV3992">
        <f t="shared" si="1541"/>
        <v>7.0599999999999994E-3</v>
      </c>
      <c r="BX3992" s="1">
        <v>40332</v>
      </c>
      <c r="BY3992">
        <v>0.996</v>
      </c>
      <c r="BZ3992">
        <f t="shared" si="1542"/>
        <v>9.9600000000000001E-3</v>
      </c>
      <c r="CB3992" s="1">
        <v>40435</v>
      </c>
      <c r="CC3992">
        <v>1.236</v>
      </c>
      <c r="CD3992">
        <f t="shared" si="1543"/>
        <v>1.2359999999999999E-2</v>
      </c>
      <c r="CG3992" s="1"/>
    </row>
    <row r="3993" spans="1:85" x14ac:dyDescent="0.3">
      <c r="A3993" s="21">
        <f t="shared" si="1544"/>
        <v>51400</v>
      </c>
      <c r="B3993" s="18">
        <f t="shared" si="1528"/>
        <v>112.421875</v>
      </c>
      <c r="C3993">
        <f t="shared" ref="C3993:C4056" si="1546">CEILING(B3993,$C$9)</f>
        <v>115</v>
      </c>
      <c r="D3993">
        <f t="shared" ca="1" si="1531"/>
        <v>-14.977777777777778</v>
      </c>
      <c r="E3993">
        <f ca="1">IF(currency="USD",'Future et co'!F3993,IF(currency="EUR",'Future et co'!G3993,FALSE))</f>
        <v>3.6070000000000005E-2</v>
      </c>
      <c r="F3993">
        <f t="shared" ca="1" si="1532"/>
        <v>3.6070000000000005E-2</v>
      </c>
      <c r="G3993">
        <f t="shared" ca="1" si="1533"/>
        <v>2.0569999999999998E-2</v>
      </c>
      <c r="L3993">
        <f t="shared" ca="1" si="1534"/>
        <v>127.8</v>
      </c>
      <c r="M3993">
        <f t="shared" ca="1" si="1529"/>
        <v>3.6070000000000005E-2</v>
      </c>
      <c r="R3993">
        <f t="shared" ca="1" si="1535"/>
        <v>127.8</v>
      </c>
      <c r="S3993">
        <f t="shared" ca="1" si="1530"/>
        <v>3.6070000000000005E-2</v>
      </c>
      <c r="U3993" s="1"/>
      <c r="W3993" t="str">
        <f t="shared" si="1527"/>
        <v/>
      </c>
      <c r="AH3993" s="1"/>
      <c r="AI3993" s="17"/>
      <c r="AJ3993" s="25"/>
      <c r="AU3993" s="1">
        <v>40319</v>
      </c>
      <c r="AV3993">
        <v>0.2</v>
      </c>
      <c r="AW3993">
        <f t="shared" si="1536"/>
        <v>2E-3</v>
      </c>
      <c r="AY3993" s="1">
        <v>40322</v>
      </c>
      <c r="AZ3993">
        <v>0.248</v>
      </c>
      <c r="BA3993">
        <f t="shared" si="1537"/>
        <v>2.48E-3</v>
      </c>
      <c r="BC3993" s="1">
        <v>40434</v>
      </c>
      <c r="BD3993">
        <v>0.436</v>
      </c>
      <c r="BE3993">
        <f t="shared" si="1538"/>
        <v>4.3600000000000002E-3</v>
      </c>
      <c r="BG3993" s="1">
        <v>40434</v>
      </c>
      <c r="BH3993">
        <v>0.70699999999999996</v>
      </c>
      <c r="BI3993">
        <f t="shared" si="1539"/>
        <v>7.0699999999999999E-3</v>
      </c>
      <c r="BK3993" s="1">
        <v>42243</v>
      </c>
      <c r="BL3993">
        <v>2.5618300000000001</v>
      </c>
      <c r="BM3993">
        <f t="shared" si="1545"/>
        <v>2.56183E-2</v>
      </c>
      <c r="BP3993" s="1">
        <v>40302</v>
      </c>
      <c r="BQ3993">
        <v>133.19</v>
      </c>
      <c r="BR3993">
        <f t="shared" si="1540"/>
        <v>1.3319000000000001</v>
      </c>
      <c r="BT3993" s="1">
        <v>40331</v>
      </c>
      <c r="BU3993">
        <v>0.70399999999999996</v>
      </c>
      <c r="BV3993">
        <f t="shared" si="1541"/>
        <v>7.0399999999999994E-3</v>
      </c>
      <c r="BX3993" s="1">
        <v>40331</v>
      </c>
      <c r="BY3993">
        <v>0.99399999999999999</v>
      </c>
      <c r="BZ3993">
        <f t="shared" si="1542"/>
        <v>9.9399999999999992E-3</v>
      </c>
      <c r="CB3993" s="1">
        <v>40434</v>
      </c>
      <c r="CC3993">
        <v>1.266</v>
      </c>
      <c r="CD3993">
        <f t="shared" si="1543"/>
        <v>1.2659999999999999E-2</v>
      </c>
      <c r="CG3993" s="1"/>
    </row>
    <row r="3994" spans="1:85" x14ac:dyDescent="0.3">
      <c r="A3994" s="21">
        <f t="shared" si="1544"/>
        <v>51403</v>
      </c>
      <c r="B3994" s="18">
        <f t="shared" si="1528"/>
        <v>112.421875</v>
      </c>
      <c r="C3994">
        <f t="shared" si="1546"/>
        <v>115</v>
      </c>
      <c r="D3994">
        <f t="shared" ca="1" si="1531"/>
        <v>-14.986111111111111</v>
      </c>
      <c r="E3994">
        <f ca="1">IF(currency="USD",'Future et co'!F3994,IF(currency="EUR",'Future et co'!G3994,FALSE))</f>
        <v>3.6070000000000005E-2</v>
      </c>
      <c r="F3994">
        <f t="shared" ca="1" si="1532"/>
        <v>3.6070000000000005E-2</v>
      </c>
      <c r="G3994">
        <f t="shared" ca="1" si="1533"/>
        <v>2.0569999999999998E-2</v>
      </c>
      <c r="L3994">
        <f t="shared" ca="1" si="1534"/>
        <v>127.8</v>
      </c>
      <c r="M3994">
        <f t="shared" ca="1" si="1529"/>
        <v>3.6070000000000005E-2</v>
      </c>
      <c r="R3994">
        <f t="shared" ca="1" si="1535"/>
        <v>127.8</v>
      </c>
      <c r="S3994">
        <f t="shared" ca="1" si="1530"/>
        <v>3.6070000000000005E-2</v>
      </c>
      <c r="U3994" s="1"/>
      <c r="W3994" t="str">
        <f t="shared" si="1527"/>
        <v/>
      </c>
      <c r="AH3994" s="1"/>
      <c r="AI3994" s="17"/>
      <c r="AJ3994" s="25"/>
      <c r="AU3994" s="1">
        <v>40318</v>
      </c>
      <c r="AV3994">
        <v>0.224</v>
      </c>
      <c r="AW3994">
        <f t="shared" si="1536"/>
        <v>2.2400000000000002E-3</v>
      </c>
      <c r="AY3994" s="1">
        <v>40319</v>
      </c>
      <c r="AZ3994">
        <v>0.22</v>
      </c>
      <c r="BA3994">
        <f t="shared" si="1537"/>
        <v>2.2000000000000001E-3</v>
      </c>
      <c r="BC3994" s="1">
        <v>40431</v>
      </c>
      <c r="BD3994">
        <v>0.47199999999999998</v>
      </c>
      <c r="BE3994">
        <f t="shared" si="1538"/>
        <v>4.7199999999999994E-3</v>
      </c>
      <c r="BG3994" s="1">
        <v>40431</v>
      </c>
      <c r="BH3994">
        <v>0.748</v>
      </c>
      <c r="BI3994">
        <f t="shared" si="1539"/>
        <v>7.4799999999999997E-3</v>
      </c>
      <c r="BK3994" s="1">
        <v>42244</v>
      </c>
      <c r="BL3994">
        <v>2.5594299999999999</v>
      </c>
      <c r="BM3994">
        <f t="shared" si="1545"/>
        <v>2.55943E-2</v>
      </c>
      <c r="BP3994" s="1">
        <v>40301</v>
      </c>
      <c r="BQ3994">
        <v>132.12</v>
      </c>
      <c r="BR3994">
        <f t="shared" si="1540"/>
        <v>1.3212000000000002</v>
      </c>
      <c r="BT3994" s="1">
        <v>40330</v>
      </c>
      <c r="BU3994">
        <v>0.70199999999999996</v>
      </c>
      <c r="BV3994">
        <f t="shared" si="1541"/>
        <v>7.0199999999999993E-3</v>
      </c>
      <c r="BX3994" s="1">
        <v>40330</v>
      </c>
      <c r="BY3994">
        <v>0.99099999999999999</v>
      </c>
      <c r="BZ3994">
        <f t="shared" si="1542"/>
        <v>9.9100000000000004E-3</v>
      </c>
      <c r="CB3994" s="1">
        <v>40431</v>
      </c>
      <c r="CC3994">
        <v>1.2130000000000001</v>
      </c>
      <c r="CD3994">
        <f t="shared" si="1543"/>
        <v>1.213E-2</v>
      </c>
      <c r="CG3994" s="1"/>
    </row>
    <row r="3995" spans="1:85" x14ac:dyDescent="0.3">
      <c r="A3995" s="21">
        <f t="shared" si="1544"/>
        <v>51404</v>
      </c>
      <c r="B3995" s="18">
        <f t="shared" si="1528"/>
        <v>112.421875</v>
      </c>
      <c r="C3995">
        <f t="shared" si="1546"/>
        <v>115</v>
      </c>
      <c r="D3995">
        <f t="shared" ca="1" si="1531"/>
        <v>-14.988888888888889</v>
      </c>
      <c r="E3995">
        <f ca="1">IF(currency="USD",'Future et co'!F3995,IF(currency="EUR",'Future et co'!G3995,FALSE))</f>
        <v>3.6070000000000005E-2</v>
      </c>
      <c r="F3995">
        <f t="shared" ca="1" si="1532"/>
        <v>3.6070000000000005E-2</v>
      </c>
      <c r="G3995">
        <f t="shared" ca="1" si="1533"/>
        <v>2.0569999999999998E-2</v>
      </c>
      <c r="L3995">
        <f t="shared" ca="1" si="1534"/>
        <v>127.8</v>
      </c>
      <c r="M3995">
        <f t="shared" ca="1" si="1529"/>
        <v>3.6070000000000005E-2</v>
      </c>
      <c r="R3995">
        <f t="shared" ca="1" si="1535"/>
        <v>127.8</v>
      </c>
      <c r="S3995">
        <f t="shared" ca="1" si="1530"/>
        <v>3.6070000000000005E-2</v>
      </c>
      <c r="U3995" s="1"/>
      <c r="W3995" t="str">
        <f t="shared" si="1527"/>
        <v/>
      </c>
      <c r="AH3995" s="1"/>
      <c r="AI3995" s="17"/>
      <c r="AJ3995" s="25"/>
      <c r="AU3995" s="1">
        <v>40317</v>
      </c>
      <c r="AV3995">
        <v>0.221</v>
      </c>
      <c r="AW3995">
        <f t="shared" si="1536"/>
        <v>2.2100000000000002E-3</v>
      </c>
      <c r="AY3995" s="1">
        <v>40318</v>
      </c>
      <c r="AZ3995">
        <v>0.23250000000000001</v>
      </c>
      <c r="BA3995">
        <f t="shared" si="1537"/>
        <v>2.3250000000000002E-3</v>
      </c>
      <c r="BC3995" s="1">
        <v>40430</v>
      </c>
      <c r="BD3995">
        <v>0.45500000000000002</v>
      </c>
      <c r="BE3995">
        <f t="shared" si="1538"/>
        <v>4.5500000000000002E-3</v>
      </c>
      <c r="BG3995" s="1">
        <v>40430</v>
      </c>
      <c r="BH3995">
        <v>0.74199999999999999</v>
      </c>
      <c r="BI3995">
        <f t="shared" si="1539"/>
        <v>7.4199999999999995E-3</v>
      </c>
      <c r="BK3995" s="1">
        <v>42247</v>
      </c>
      <c r="BL3995">
        <v>2.5857700000000001</v>
      </c>
      <c r="BM3995">
        <f t="shared" si="1545"/>
        <v>2.5857700000000001E-2</v>
      </c>
      <c r="BP3995" s="1">
        <v>40298</v>
      </c>
      <c r="BQ3995">
        <v>132.49</v>
      </c>
      <c r="BR3995">
        <f t="shared" si="1540"/>
        <v>1.3249000000000002</v>
      </c>
      <c r="BT3995" s="1">
        <v>40329</v>
      </c>
      <c r="BU3995">
        <v>0.70099999999999996</v>
      </c>
      <c r="BV3995">
        <f t="shared" si="1541"/>
        <v>7.0099999999999997E-3</v>
      </c>
      <c r="BX3995" s="1">
        <v>40329</v>
      </c>
      <c r="BY3995">
        <v>0.98899999999999999</v>
      </c>
      <c r="BZ3995">
        <f t="shared" si="1542"/>
        <v>9.8899999999999995E-3</v>
      </c>
      <c r="CB3995" s="1">
        <v>40430</v>
      </c>
      <c r="CC3995">
        <v>1.214</v>
      </c>
      <c r="CD3995">
        <f t="shared" si="1543"/>
        <v>1.214E-2</v>
      </c>
      <c r="CG3995" s="1"/>
    </row>
    <row r="3996" spans="1:85" x14ac:dyDescent="0.3">
      <c r="A3996" s="21">
        <f t="shared" si="1544"/>
        <v>51405</v>
      </c>
      <c r="B3996" s="18">
        <f t="shared" si="1528"/>
        <v>112.421875</v>
      </c>
      <c r="C3996">
        <f t="shared" si="1546"/>
        <v>115</v>
      </c>
      <c r="D3996">
        <f t="shared" ca="1" si="1531"/>
        <v>-14.991666666666667</v>
      </c>
      <c r="E3996">
        <f ca="1">IF(currency="USD",'Future et co'!F3996,IF(currency="EUR",'Future et co'!G3996,FALSE))</f>
        <v>3.6070000000000005E-2</v>
      </c>
      <c r="F3996">
        <f t="shared" ca="1" si="1532"/>
        <v>3.6070000000000005E-2</v>
      </c>
      <c r="G3996">
        <f t="shared" ca="1" si="1533"/>
        <v>2.0569999999999998E-2</v>
      </c>
      <c r="L3996">
        <f t="shared" ca="1" si="1534"/>
        <v>127.8</v>
      </c>
      <c r="M3996">
        <f t="shared" ca="1" si="1529"/>
        <v>3.6070000000000005E-2</v>
      </c>
      <c r="R3996">
        <f t="shared" ca="1" si="1535"/>
        <v>127.8</v>
      </c>
      <c r="S3996">
        <f t="shared" ca="1" si="1530"/>
        <v>3.6070000000000005E-2</v>
      </c>
      <c r="U3996" s="1"/>
      <c r="W3996" t="str">
        <f t="shared" si="1527"/>
        <v/>
      </c>
      <c r="AH3996" s="1"/>
      <c r="AI3996" s="17"/>
      <c r="AJ3996" s="25"/>
      <c r="AU3996" s="1">
        <v>40316</v>
      </c>
      <c r="AV3996">
        <v>0.218</v>
      </c>
      <c r="AW3996">
        <f t="shared" si="1536"/>
        <v>2.1800000000000001E-3</v>
      </c>
      <c r="AY3996" s="1">
        <v>40317</v>
      </c>
      <c r="AZ3996">
        <v>0.23</v>
      </c>
      <c r="BA3996">
        <f t="shared" si="1537"/>
        <v>2.3E-3</v>
      </c>
      <c r="BC3996" s="1">
        <v>40429</v>
      </c>
      <c r="BD3996">
        <v>0.46200000000000002</v>
      </c>
      <c r="BE3996">
        <f t="shared" si="1538"/>
        <v>4.62E-3</v>
      </c>
      <c r="BG3996" s="1">
        <v>40429</v>
      </c>
      <c r="BH3996">
        <v>0.69</v>
      </c>
      <c r="BI3996">
        <f t="shared" si="1539"/>
        <v>6.8999999999999999E-3</v>
      </c>
      <c r="BK3996" s="1">
        <v>42248</v>
      </c>
      <c r="BL3996">
        <v>2.65686</v>
      </c>
      <c r="BM3996">
        <f t="shared" si="1545"/>
        <v>2.6568600000000001E-2</v>
      </c>
      <c r="BP3996" s="1">
        <v>40297</v>
      </c>
      <c r="BQ3996">
        <v>132.05000000000001</v>
      </c>
      <c r="BR3996">
        <f t="shared" si="1540"/>
        <v>1.3205</v>
      </c>
      <c r="BT3996" s="1">
        <v>40326</v>
      </c>
      <c r="BU3996">
        <v>0.69899999999999995</v>
      </c>
      <c r="BV3996">
        <f t="shared" si="1541"/>
        <v>6.9899999999999997E-3</v>
      </c>
      <c r="BX3996" s="1">
        <v>40326</v>
      </c>
      <c r="BY3996">
        <v>0.98799999999999999</v>
      </c>
      <c r="BZ3996">
        <f t="shared" si="1542"/>
        <v>9.8799999999999999E-3</v>
      </c>
      <c r="CB3996" s="1">
        <v>40429</v>
      </c>
      <c r="CC3996">
        <v>1.17</v>
      </c>
      <c r="CD3996">
        <f t="shared" si="1543"/>
        <v>1.1699999999999999E-2</v>
      </c>
      <c r="CG3996" s="1"/>
    </row>
    <row r="3997" spans="1:85" x14ac:dyDescent="0.3">
      <c r="A3997" s="21">
        <f t="shared" si="1544"/>
        <v>51406</v>
      </c>
      <c r="B3997" s="18">
        <f t="shared" si="1528"/>
        <v>112.421875</v>
      </c>
      <c r="C3997">
        <f t="shared" si="1546"/>
        <v>115</v>
      </c>
      <c r="D3997">
        <f t="shared" ca="1" si="1531"/>
        <v>-14.994444444444444</v>
      </c>
      <c r="E3997">
        <f ca="1">IF(currency="USD",'Future et co'!F3997,IF(currency="EUR",'Future et co'!G3997,FALSE))</f>
        <v>3.6070000000000005E-2</v>
      </c>
      <c r="F3997">
        <f t="shared" ca="1" si="1532"/>
        <v>3.6070000000000005E-2</v>
      </c>
      <c r="G3997">
        <f t="shared" ca="1" si="1533"/>
        <v>2.0569999999999998E-2</v>
      </c>
      <c r="L3997">
        <f t="shared" ca="1" si="1534"/>
        <v>127.8</v>
      </c>
      <c r="M3997">
        <f t="shared" ca="1" si="1529"/>
        <v>3.6070000000000005E-2</v>
      </c>
      <c r="R3997">
        <f t="shared" ca="1" si="1535"/>
        <v>127.8</v>
      </c>
      <c r="S3997">
        <f t="shared" ca="1" si="1530"/>
        <v>3.6070000000000005E-2</v>
      </c>
      <c r="U3997" s="1"/>
      <c r="W3997" t="str">
        <f t="shared" si="1527"/>
        <v/>
      </c>
      <c r="AH3997" s="1"/>
      <c r="AI3997" s="17"/>
      <c r="AJ3997" s="25"/>
      <c r="AU3997" s="1">
        <v>40315</v>
      </c>
      <c r="AV3997">
        <v>0.21</v>
      </c>
      <c r="AW3997">
        <f t="shared" si="1536"/>
        <v>2.0999999999999999E-3</v>
      </c>
      <c r="AY3997" s="1">
        <v>40316</v>
      </c>
      <c r="AZ3997">
        <v>0.23799999999999999</v>
      </c>
      <c r="BA3997">
        <f t="shared" si="1537"/>
        <v>2.3799999999999997E-3</v>
      </c>
      <c r="BC3997" s="1">
        <v>40428</v>
      </c>
      <c r="BD3997">
        <v>0.42499999999999999</v>
      </c>
      <c r="BE3997">
        <f t="shared" si="1538"/>
        <v>4.2500000000000003E-3</v>
      </c>
      <c r="BG3997" s="1">
        <v>40428</v>
      </c>
      <c r="BH3997">
        <v>0.65500000000000003</v>
      </c>
      <c r="BI3997">
        <f t="shared" si="1539"/>
        <v>6.5500000000000003E-3</v>
      </c>
      <c r="BK3997" s="1">
        <v>42249</v>
      </c>
      <c r="BL3997">
        <v>2.6109499999999999</v>
      </c>
      <c r="BM3997">
        <f t="shared" si="1545"/>
        <v>2.6109499999999997E-2</v>
      </c>
      <c r="BP3997" s="1">
        <v>40296</v>
      </c>
      <c r="BQ3997">
        <v>132.22999999999999</v>
      </c>
      <c r="BR3997">
        <f t="shared" si="1540"/>
        <v>1.3222999999999998</v>
      </c>
      <c r="BT3997" s="1">
        <v>40325</v>
      </c>
      <c r="BU3997">
        <v>0.69899999999999995</v>
      </c>
      <c r="BV3997">
        <f t="shared" si="1541"/>
        <v>6.9899999999999997E-3</v>
      </c>
      <c r="BX3997" s="1">
        <v>40325</v>
      </c>
      <c r="BY3997">
        <v>0.98799999999999999</v>
      </c>
      <c r="BZ3997">
        <f t="shared" si="1542"/>
        <v>9.8799999999999999E-3</v>
      </c>
      <c r="CB3997" s="1">
        <v>40428</v>
      </c>
      <c r="CC3997">
        <v>1.179</v>
      </c>
      <c r="CD3997">
        <f t="shared" si="1543"/>
        <v>1.179E-2</v>
      </c>
      <c r="CG3997" s="1"/>
    </row>
    <row r="3998" spans="1:85" x14ac:dyDescent="0.3">
      <c r="A3998" s="21">
        <f t="shared" si="1544"/>
        <v>51407</v>
      </c>
      <c r="B3998" s="18">
        <f t="shared" si="1528"/>
        <v>112.421875</v>
      </c>
      <c r="C3998">
        <f t="shared" si="1546"/>
        <v>115</v>
      </c>
      <c r="D3998">
        <f t="shared" ca="1" si="1531"/>
        <v>-14.997222222222222</v>
      </c>
      <c r="E3998">
        <f ca="1">IF(currency="USD",'Future et co'!F3998,IF(currency="EUR",'Future et co'!G3998,FALSE))</f>
        <v>3.6070000000000005E-2</v>
      </c>
      <c r="F3998">
        <f t="shared" ca="1" si="1532"/>
        <v>3.6070000000000005E-2</v>
      </c>
      <c r="G3998">
        <f t="shared" ca="1" si="1533"/>
        <v>2.0569999999999998E-2</v>
      </c>
      <c r="L3998">
        <f t="shared" ca="1" si="1534"/>
        <v>127.8</v>
      </c>
      <c r="M3998">
        <f t="shared" ca="1" si="1529"/>
        <v>3.6070000000000005E-2</v>
      </c>
      <c r="R3998">
        <f t="shared" ca="1" si="1535"/>
        <v>127.8</v>
      </c>
      <c r="S3998">
        <f t="shared" ca="1" si="1530"/>
        <v>3.6070000000000005E-2</v>
      </c>
      <c r="U3998" s="1"/>
      <c r="W3998" t="str">
        <f t="shared" si="1527"/>
        <v/>
      </c>
      <c r="AH3998" s="1"/>
      <c r="AI3998" s="17"/>
      <c r="AJ3998" s="25"/>
      <c r="AU3998" s="1">
        <v>40312</v>
      </c>
      <c r="AV3998">
        <v>0.19500000000000001</v>
      </c>
      <c r="AW3998">
        <f t="shared" si="1536"/>
        <v>1.9500000000000001E-3</v>
      </c>
      <c r="AY3998" s="1">
        <v>40315</v>
      </c>
      <c r="AZ3998">
        <v>0.23200000000000001</v>
      </c>
      <c r="BA3998">
        <f t="shared" si="1537"/>
        <v>2.32E-3</v>
      </c>
      <c r="BC3998" s="1">
        <v>40427</v>
      </c>
      <c r="BD3998">
        <v>0.40500000000000003</v>
      </c>
      <c r="BE3998">
        <f t="shared" si="1538"/>
        <v>4.0500000000000006E-3</v>
      </c>
      <c r="BG3998" s="1">
        <v>40427</v>
      </c>
      <c r="BH3998">
        <v>0.67200000000000004</v>
      </c>
      <c r="BI3998">
        <f t="shared" si="1539"/>
        <v>6.7200000000000003E-3</v>
      </c>
      <c r="BK3998" s="1">
        <v>42250</v>
      </c>
      <c r="BL3998">
        <v>2.60669</v>
      </c>
      <c r="BM3998">
        <f t="shared" si="1545"/>
        <v>2.60669E-2</v>
      </c>
      <c r="BP3998" s="1">
        <v>40295</v>
      </c>
      <c r="BQ3998">
        <v>132.27000000000001</v>
      </c>
      <c r="BR3998">
        <f t="shared" si="1540"/>
        <v>1.3227000000000002</v>
      </c>
      <c r="BT3998" s="1">
        <v>40324</v>
      </c>
      <c r="BU3998">
        <v>0.69699999999999995</v>
      </c>
      <c r="BV3998">
        <f t="shared" si="1541"/>
        <v>6.9699999999999996E-3</v>
      </c>
      <c r="BX3998" s="1">
        <v>40324</v>
      </c>
      <c r="BY3998">
        <v>0.98899999999999999</v>
      </c>
      <c r="BZ3998">
        <f t="shared" si="1542"/>
        <v>9.8899999999999995E-3</v>
      </c>
      <c r="CB3998" s="1">
        <v>40427</v>
      </c>
      <c r="CC3998">
        <v>1.1950000000000001</v>
      </c>
      <c r="CD3998">
        <f t="shared" si="1543"/>
        <v>1.1950000000000001E-2</v>
      </c>
      <c r="CG3998" s="1"/>
    </row>
    <row r="3999" spans="1:85" x14ac:dyDescent="0.3">
      <c r="A3999" s="21">
        <f t="shared" si="1544"/>
        <v>51410</v>
      </c>
      <c r="B3999" s="18">
        <f t="shared" si="1528"/>
        <v>112.421875</v>
      </c>
      <c r="C3999">
        <f t="shared" si="1546"/>
        <v>115</v>
      </c>
      <c r="D3999">
        <f t="shared" ca="1" si="1531"/>
        <v>-15.005555555555556</v>
      </c>
      <c r="E3999">
        <f ca="1">IF(currency="USD",'Future et co'!F3999,IF(currency="EUR",'Future et co'!G3999,FALSE))</f>
        <v>3.6070000000000005E-2</v>
      </c>
      <c r="F3999">
        <f t="shared" ca="1" si="1532"/>
        <v>3.6070000000000005E-2</v>
      </c>
      <c r="G3999">
        <f t="shared" ca="1" si="1533"/>
        <v>2.0569999999999998E-2</v>
      </c>
      <c r="L3999">
        <f t="shared" ca="1" si="1534"/>
        <v>127.8</v>
      </c>
      <c r="M3999">
        <f t="shared" ca="1" si="1529"/>
        <v>3.6070000000000005E-2</v>
      </c>
      <c r="R3999">
        <f t="shared" ca="1" si="1535"/>
        <v>127.8</v>
      </c>
      <c r="S3999">
        <f t="shared" ca="1" si="1530"/>
        <v>3.6070000000000005E-2</v>
      </c>
      <c r="U3999" s="1"/>
      <c r="W3999" t="str">
        <f t="shared" si="1527"/>
        <v/>
      </c>
      <c r="AH3999" s="1"/>
      <c r="AI3999" s="17"/>
      <c r="AJ3999" s="25"/>
      <c r="AU3999" s="1">
        <v>40311</v>
      </c>
      <c r="AV3999">
        <v>0.20699999999999999</v>
      </c>
      <c r="AW3999">
        <f t="shared" si="1536"/>
        <v>2.0699999999999998E-3</v>
      </c>
      <c r="AY3999" s="1">
        <v>40312</v>
      </c>
      <c r="AZ3999">
        <v>0.22800000000000001</v>
      </c>
      <c r="BA3999">
        <f t="shared" si="1537"/>
        <v>2.2799999999999999E-3</v>
      </c>
      <c r="BC3999" s="1">
        <v>40424</v>
      </c>
      <c r="BD3999">
        <v>0.41599999999999998</v>
      </c>
      <c r="BE3999">
        <f t="shared" si="1538"/>
        <v>4.1599999999999996E-3</v>
      </c>
      <c r="BG3999" s="1">
        <v>40424</v>
      </c>
      <c r="BH3999">
        <v>0.67500000000000004</v>
      </c>
      <c r="BI3999">
        <f t="shared" si="1539"/>
        <v>6.7500000000000008E-3</v>
      </c>
      <c r="BK3999" s="1">
        <v>42251</v>
      </c>
      <c r="BL3999">
        <v>2.6490900000000002</v>
      </c>
      <c r="BM3999">
        <f t="shared" si="1545"/>
        <v>2.6490900000000001E-2</v>
      </c>
      <c r="BP3999" s="1">
        <v>40294</v>
      </c>
      <c r="BQ3999">
        <v>131.65</v>
      </c>
      <c r="BR3999">
        <f t="shared" si="1540"/>
        <v>1.3165</v>
      </c>
      <c r="BT3999" s="1">
        <v>40323</v>
      </c>
      <c r="BU3999">
        <v>0.69699999999999995</v>
      </c>
      <c r="BV3999">
        <f t="shared" si="1541"/>
        <v>6.9699999999999996E-3</v>
      </c>
      <c r="BX3999" s="1">
        <v>40323</v>
      </c>
      <c r="BY3999">
        <v>0.99</v>
      </c>
      <c r="BZ3999">
        <f t="shared" si="1542"/>
        <v>9.8999999999999991E-3</v>
      </c>
      <c r="CB3999" s="1">
        <v>40424</v>
      </c>
      <c r="CC3999">
        <v>1.181</v>
      </c>
      <c r="CD3999">
        <f t="shared" si="1543"/>
        <v>1.1810000000000001E-2</v>
      </c>
      <c r="CG3999" s="1"/>
    </row>
    <row r="4000" spans="1:85" x14ac:dyDescent="0.3">
      <c r="A4000" s="21">
        <f t="shared" si="1544"/>
        <v>51411</v>
      </c>
      <c r="B4000" s="18">
        <f t="shared" si="1528"/>
        <v>112.421875</v>
      </c>
      <c r="C4000">
        <f t="shared" si="1546"/>
        <v>115</v>
      </c>
      <c r="D4000">
        <f t="shared" ca="1" si="1531"/>
        <v>-15.008333333333333</v>
      </c>
      <c r="E4000">
        <f ca="1">IF(currency="USD",'Future et co'!F4000,IF(currency="EUR",'Future et co'!G4000,FALSE))</f>
        <v>3.6070000000000005E-2</v>
      </c>
      <c r="F4000">
        <f t="shared" ca="1" si="1532"/>
        <v>3.6070000000000005E-2</v>
      </c>
      <c r="G4000">
        <f t="shared" ca="1" si="1533"/>
        <v>2.0569999999999998E-2</v>
      </c>
      <c r="L4000">
        <f t="shared" ca="1" si="1534"/>
        <v>127.8</v>
      </c>
      <c r="M4000">
        <f t="shared" ca="1" si="1529"/>
        <v>3.6070000000000005E-2</v>
      </c>
      <c r="R4000">
        <f t="shared" ca="1" si="1535"/>
        <v>127.8</v>
      </c>
      <c r="S4000">
        <f t="shared" ca="1" si="1530"/>
        <v>3.6070000000000005E-2</v>
      </c>
      <c r="U4000" s="1"/>
      <c r="W4000" t="str">
        <f t="shared" si="1527"/>
        <v/>
      </c>
      <c r="AH4000" s="1"/>
      <c r="AI4000" s="17"/>
      <c r="AJ4000" s="25"/>
      <c r="AU4000" s="1">
        <v>40310</v>
      </c>
      <c r="AV4000">
        <v>0.19500000000000001</v>
      </c>
      <c r="AW4000">
        <f t="shared" si="1536"/>
        <v>1.9500000000000001E-3</v>
      </c>
      <c r="AY4000" s="1">
        <v>40311</v>
      </c>
      <c r="AZ4000">
        <v>0.23400000000000001</v>
      </c>
      <c r="BA4000">
        <f t="shared" si="1537"/>
        <v>2.3400000000000001E-3</v>
      </c>
      <c r="BC4000" s="1">
        <v>40423</v>
      </c>
      <c r="BD4000">
        <v>0.42599999999999999</v>
      </c>
      <c r="BE4000">
        <f t="shared" si="1538"/>
        <v>4.2599999999999999E-3</v>
      </c>
      <c r="BG4000" s="1">
        <v>40423</v>
      </c>
      <c r="BH4000">
        <v>0.67100000000000004</v>
      </c>
      <c r="BI4000">
        <f t="shared" si="1539"/>
        <v>6.7100000000000007E-3</v>
      </c>
      <c r="BK4000" s="1">
        <v>42254</v>
      </c>
      <c r="BL4000">
        <v>2.6491600000000002</v>
      </c>
      <c r="BM4000">
        <f t="shared" si="1545"/>
        <v>2.6491600000000001E-2</v>
      </c>
      <c r="BP4000" s="1">
        <v>40291</v>
      </c>
      <c r="BQ4000">
        <v>131.56</v>
      </c>
      <c r="BR4000">
        <f t="shared" si="1540"/>
        <v>1.3156000000000001</v>
      </c>
      <c r="BT4000" s="1">
        <v>40322</v>
      </c>
      <c r="BU4000">
        <v>0.69699999999999995</v>
      </c>
      <c r="BV4000">
        <f t="shared" si="1541"/>
        <v>6.9699999999999996E-3</v>
      </c>
      <c r="BX4000" s="1">
        <v>40322</v>
      </c>
      <c r="BY4000">
        <v>0.98699999999999999</v>
      </c>
      <c r="BZ4000">
        <f t="shared" si="1542"/>
        <v>9.8700000000000003E-3</v>
      </c>
      <c r="CB4000" s="1">
        <v>40423</v>
      </c>
      <c r="CC4000">
        <v>1.1655</v>
      </c>
      <c r="CD4000">
        <f t="shared" si="1543"/>
        <v>1.1655E-2</v>
      </c>
      <c r="CG4000" s="1"/>
    </row>
    <row r="4001" spans="1:85" x14ac:dyDescent="0.3">
      <c r="A4001" s="21">
        <f t="shared" si="1544"/>
        <v>51412</v>
      </c>
      <c r="B4001" s="18">
        <f t="shared" si="1528"/>
        <v>112.421875</v>
      </c>
      <c r="C4001">
        <f t="shared" si="1546"/>
        <v>115</v>
      </c>
      <c r="D4001">
        <f t="shared" ca="1" si="1531"/>
        <v>-15.011111111111111</v>
      </c>
      <c r="E4001">
        <f ca="1">IF(currency="USD",'Future et co'!F4001,IF(currency="EUR",'Future et co'!G4001,FALSE))</f>
        <v>3.6070000000000005E-2</v>
      </c>
      <c r="F4001">
        <f t="shared" ca="1" si="1532"/>
        <v>3.6070000000000005E-2</v>
      </c>
      <c r="G4001">
        <f t="shared" ca="1" si="1533"/>
        <v>2.0569999999999998E-2</v>
      </c>
      <c r="L4001">
        <f t="shared" ca="1" si="1534"/>
        <v>127.8</v>
      </c>
      <c r="M4001">
        <f t="shared" ca="1" si="1529"/>
        <v>3.6070000000000005E-2</v>
      </c>
      <c r="R4001">
        <f t="shared" ca="1" si="1535"/>
        <v>127.8</v>
      </c>
      <c r="S4001">
        <f t="shared" ca="1" si="1530"/>
        <v>3.6070000000000005E-2</v>
      </c>
      <c r="U4001" s="1"/>
      <c r="W4001" t="str">
        <f t="shared" ref="W4001:W4064" si="1547">IF(U4001="","",V4001/100)</f>
        <v/>
      </c>
      <c r="AH4001" s="1"/>
      <c r="AI4001" s="17"/>
      <c r="AJ4001" s="25"/>
      <c r="AU4001" s="1">
        <v>40309</v>
      </c>
      <c r="AV4001">
        <v>0.21299999999999999</v>
      </c>
      <c r="AW4001">
        <f t="shared" si="1536"/>
        <v>2.1299999999999999E-3</v>
      </c>
      <c r="AY4001" s="1">
        <v>40310</v>
      </c>
      <c r="AZ4001">
        <v>0.23799999999999999</v>
      </c>
      <c r="BA4001">
        <f t="shared" si="1537"/>
        <v>2.3799999999999997E-3</v>
      </c>
      <c r="BC4001" s="1">
        <v>40422</v>
      </c>
      <c r="BD4001">
        <v>0.433</v>
      </c>
      <c r="BE4001">
        <f t="shared" si="1538"/>
        <v>4.3299999999999996E-3</v>
      </c>
      <c r="BG4001" s="1">
        <v>40422</v>
      </c>
      <c r="BH4001">
        <v>0.67200000000000004</v>
      </c>
      <c r="BI4001">
        <f t="shared" si="1539"/>
        <v>6.7200000000000003E-3</v>
      </c>
      <c r="BK4001" s="1">
        <v>42255</v>
      </c>
      <c r="BL4001">
        <v>2.5843699999999998</v>
      </c>
      <c r="BM4001">
        <f t="shared" si="1545"/>
        <v>2.5843699999999997E-2</v>
      </c>
      <c r="BP4001" s="1">
        <v>40290</v>
      </c>
      <c r="BQ4001">
        <v>131.6</v>
      </c>
      <c r="BR4001">
        <f t="shared" si="1540"/>
        <v>1.3159999999999998</v>
      </c>
      <c r="BT4001" s="1">
        <v>40319</v>
      </c>
      <c r="BU4001">
        <v>0.69499999999999995</v>
      </c>
      <c r="BV4001">
        <f t="shared" si="1541"/>
        <v>6.9499999999999996E-3</v>
      </c>
      <c r="BX4001" s="1">
        <v>40319</v>
      </c>
      <c r="BY4001">
        <v>0.98699999999999999</v>
      </c>
      <c r="BZ4001">
        <f t="shared" si="1542"/>
        <v>9.8700000000000003E-3</v>
      </c>
      <c r="CB4001" s="1">
        <v>40422</v>
      </c>
      <c r="CC4001">
        <v>1.1559999999999999</v>
      </c>
      <c r="CD4001">
        <f t="shared" si="1543"/>
        <v>1.1559999999999999E-2</v>
      </c>
      <c r="CG4001" s="1"/>
    </row>
    <row r="4002" spans="1:85" x14ac:dyDescent="0.3">
      <c r="A4002" s="21">
        <f t="shared" si="1544"/>
        <v>51413</v>
      </c>
      <c r="B4002" s="18">
        <f t="shared" si="1528"/>
        <v>112.421875</v>
      </c>
      <c r="C4002">
        <f t="shared" si="1546"/>
        <v>115</v>
      </c>
      <c r="D4002">
        <f t="shared" ca="1" si="1531"/>
        <v>-15.013888888888889</v>
      </c>
      <c r="E4002">
        <f ca="1">IF(currency="USD",'Future et co'!F4002,IF(currency="EUR",'Future et co'!G4002,FALSE))</f>
        <v>3.6070000000000005E-2</v>
      </c>
      <c r="F4002">
        <f t="shared" ca="1" si="1532"/>
        <v>3.6070000000000005E-2</v>
      </c>
      <c r="G4002">
        <f t="shared" ca="1" si="1533"/>
        <v>2.0569999999999998E-2</v>
      </c>
      <c r="L4002">
        <f t="shared" ca="1" si="1534"/>
        <v>127.8</v>
      </c>
      <c r="M4002">
        <f t="shared" ca="1" si="1529"/>
        <v>3.6070000000000005E-2</v>
      </c>
      <c r="R4002">
        <f t="shared" ca="1" si="1535"/>
        <v>127.8</v>
      </c>
      <c r="S4002">
        <f t="shared" ca="1" si="1530"/>
        <v>3.6070000000000005E-2</v>
      </c>
      <c r="U4002" s="1"/>
      <c r="W4002" t="str">
        <f t="shared" si="1547"/>
        <v/>
      </c>
      <c r="AH4002" s="1"/>
      <c r="AI4002" s="17"/>
      <c r="AJ4002" s="25"/>
      <c r="AU4002" s="1">
        <v>40308</v>
      </c>
      <c r="AV4002">
        <v>0.217</v>
      </c>
      <c r="AW4002">
        <f t="shared" si="1536"/>
        <v>2.1700000000000001E-3</v>
      </c>
      <c r="AY4002" s="1">
        <v>40309</v>
      </c>
      <c r="AZ4002">
        <v>0.22750000000000001</v>
      </c>
      <c r="BA4002">
        <f t="shared" si="1537"/>
        <v>2.2750000000000001E-3</v>
      </c>
      <c r="BC4002" s="1">
        <v>40421</v>
      </c>
      <c r="BD4002">
        <v>0.41099999999999998</v>
      </c>
      <c r="BE4002">
        <f t="shared" si="1538"/>
        <v>4.1099999999999999E-3</v>
      </c>
      <c r="BG4002" s="1">
        <v>40421</v>
      </c>
      <c r="BH4002">
        <v>0.64100000000000001</v>
      </c>
      <c r="BI4002">
        <f t="shared" si="1539"/>
        <v>6.4099999999999999E-3</v>
      </c>
      <c r="BK4002" s="1">
        <v>42256</v>
      </c>
      <c r="BL4002">
        <v>2.6231499999999999</v>
      </c>
      <c r="BM4002">
        <f t="shared" si="1545"/>
        <v>2.6231499999999998E-2</v>
      </c>
      <c r="BP4002" s="1">
        <v>40289</v>
      </c>
      <c r="BQ4002">
        <v>131.33000000000001</v>
      </c>
      <c r="BR4002">
        <f t="shared" si="1540"/>
        <v>1.3133000000000001</v>
      </c>
      <c r="BT4002" s="1">
        <v>40318</v>
      </c>
      <c r="BU4002">
        <v>0.69199999999999995</v>
      </c>
      <c r="BV4002">
        <f t="shared" si="1541"/>
        <v>6.9199999999999991E-3</v>
      </c>
      <c r="BX4002" s="1">
        <v>40318</v>
      </c>
      <c r="BY4002">
        <v>0.98599999999999999</v>
      </c>
      <c r="BZ4002">
        <f t="shared" si="1542"/>
        <v>9.8600000000000007E-3</v>
      </c>
      <c r="CB4002" s="1">
        <v>40421</v>
      </c>
      <c r="CC4002">
        <v>1.139</v>
      </c>
      <c r="CD4002">
        <f t="shared" si="1543"/>
        <v>1.1390000000000001E-2</v>
      </c>
      <c r="CG4002" s="1"/>
    </row>
    <row r="4003" spans="1:85" x14ac:dyDescent="0.3">
      <c r="A4003" s="21">
        <f t="shared" si="1544"/>
        <v>51414</v>
      </c>
      <c r="B4003" s="18">
        <f t="shared" si="1528"/>
        <v>112.421875</v>
      </c>
      <c r="C4003">
        <f t="shared" si="1546"/>
        <v>115</v>
      </c>
      <c r="D4003">
        <f t="shared" ca="1" si="1531"/>
        <v>-15.016666666666667</v>
      </c>
      <c r="E4003">
        <f ca="1">IF(currency="USD",'Future et co'!F4003,IF(currency="EUR",'Future et co'!G4003,FALSE))</f>
        <v>3.6070000000000005E-2</v>
      </c>
      <c r="F4003">
        <f t="shared" ca="1" si="1532"/>
        <v>3.6070000000000005E-2</v>
      </c>
      <c r="G4003">
        <f t="shared" ca="1" si="1533"/>
        <v>2.0569999999999998E-2</v>
      </c>
      <c r="L4003">
        <f t="shared" ca="1" si="1534"/>
        <v>127.8</v>
      </c>
      <c r="M4003">
        <f t="shared" ca="1" si="1529"/>
        <v>3.6070000000000005E-2</v>
      </c>
      <c r="R4003">
        <f t="shared" ca="1" si="1535"/>
        <v>127.8</v>
      </c>
      <c r="S4003">
        <f t="shared" ca="1" si="1530"/>
        <v>3.6070000000000005E-2</v>
      </c>
      <c r="U4003" s="1"/>
      <c r="W4003" t="str">
        <f t="shared" si="1547"/>
        <v/>
      </c>
      <c r="AH4003" s="1"/>
      <c r="AI4003" s="17"/>
      <c r="AJ4003" s="25"/>
      <c r="AU4003" s="1">
        <v>40305</v>
      </c>
      <c r="AV4003">
        <v>0.2175</v>
      </c>
      <c r="AW4003">
        <f t="shared" si="1536"/>
        <v>2.1749999999999999E-3</v>
      </c>
      <c r="AY4003" s="1">
        <v>40308</v>
      </c>
      <c r="AZ4003">
        <v>0.23250000000000001</v>
      </c>
      <c r="BA4003">
        <f t="shared" si="1537"/>
        <v>2.3250000000000002E-3</v>
      </c>
      <c r="BC4003" s="1">
        <v>40420</v>
      </c>
      <c r="BD4003">
        <v>0.41</v>
      </c>
      <c r="BE4003">
        <f t="shared" si="1538"/>
        <v>4.0999999999999995E-3</v>
      </c>
      <c r="BG4003" s="1">
        <v>40420</v>
      </c>
      <c r="BH4003">
        <v>0.64400000000000002</v>
      </c>
      <c r="BI4003">
        <f t="shared" si="1539"/>
        <v>6.4400000000000004E-3</v>
      </c>
      <c r="BK4003" s="1">
        <v>42257</v>
      </c>
      <c r="BL4003">
        <v>2.6099899999999998</v>
      </c>
      <c r="BM4003">
        <f t="shared" si="1545"/>
        <v>2.6099899999999999E-2</v>
      </c>
      <c r="BP4003" s="1">
        <v>40288</v>
      </c>
      <c r="BQ4003">
        <v>131.06</v>
      </c>
      <c r="BR4003">
        <f t="shared" si="1540"/>
        <v>1.3106</v>
      </c>
      <c r="BT4003" s="1">
        <v>40317</v>
      </c>
      <c r="BU4003">
        <v>0.69</v>
      </c>
      <c r="BV4003">
        <f t="shared" si="1541"/>
        <v>6.8999999999999999E-3</v>
      </c>
      <c r="BX4003" s="1">
        <v>40317</v>
      </c>
      <c r="BY4003">
        <v>0.98399999999999999</v>
      </c>
      <c r="BZ4003">
        <f t="shared" si="1542"/>
        <v>9.8399999999999998E-3</v>
      </c>
      <c r="CB4003" s="1">
        <v>40420</v>
      </c>
      <c r="CC4003">
        <v>1.177</v>
      </c>
      <c r="CD4003">
        <f t="shared" si="1543"/>
        <v>1.1770000000000001E-2</v>
      </c>
      <c r="CG4003" s="1"/>
    </row>
    <row r="4004" spans="1:85" x14ac:dyDescent="0.3">
      <c r="A4004" s="21">
        <f t="shared" si="1544"/>
        <v>51417</v>
      </c>
      <c r="B4004" s="18">
        <f t="shared" si="1528"/>
        <v>112.421875</v>
      </c>
      <c r="C4004">
        <f t="shared" si="1546"/>
        <v>115</v>
      </c>
      <c r="D4004">
        <f t="shared" ca="1" si="1531"/>
        <v>-15.025</v>
      </c>
      <c r="E4004">
        <f ca="1">IF(currency="USD",'Future et co'!F4004,IF(currency="EUR",'Future et co'!G4004,FALSE))</f>
        <v>3.6070000000000005E-2</v>
      </c>
      <c r="F4004">
        <f t="shared" ca="1" si="1532"/>
        <v>3.6070000000000005E-2</v>
      </c>
      <c r="G4004">
        <f t="shared" ca="1" si="1533"/>
        <v>2.0569999999999998E-2</v>
      </c>
      <c r="L4004">
        <f t="shared" ca="1" si="1534"/>
        <v>127.8</v>
      </c>
      <c r="M4004">
        <f t="shared" ca="1" si="1529"/>
        <v>3.6070000000000005E-2</v>
      </c>
      <c r="R4004">
        <f t="shared" ca="1" si="1535"/>
        <v>127.8</v>
      </c>
      <c r="S4004">
        <f t="shared" ca="1" si="1530"/>
        <v>3.6070000000000005E-2</v>
      </c>
      <c r="U4004" s="1"/>
      <c r="W4004" t="str">
        <f t="shared" si="1547"/>
        <v/>
      </c>
      <c r="AH4004" s="1"/>
      <c r="AI4004" s="17"/>
      <c r="AJ4004" s="25"/>
      <c r="AU4004" s="1">
        <v>40304</v>
      </c>
      <c r="AV4004">
        <v>0.25800000000000001</v>
      </c>
      <c r="AW4004">
        <f t="shared" si="1536"/>
        <v>2.5800000000000003E-3</v>
      </c>
      <c r="AY4004" s="1">
        <v>40305</v>
      </c>
      <c r="AZ4004">
        <v>0.2475</v>
      </c>
      <c r="BA4004">
        <f t="shared" si="1537"/>
        <v>2.4749999999999998E-3</v>
      </c>
      <c r="BC4004" s="1">
        <v>40417</v>
      </c>
      <c r="BD4004">
        <v>0.436</v>
      </c>
      <c r="BE4004">
        <f t="shared" si="1538"/>
        <v>4.3600000000000002E-3</v>
      </c>
      <c r="BG4004" s="1">
        <v>40417</v>
      </c>
      <c r="BH4004">
        <v>0.69299999999999995</v>
      </c>
      <c r="BI4004">
        <f t="shared" si="1539"/>
        <v>6.9299999999999995E-3</v>
      </c>
      <c r="BK4004" s="1">
        <v>42258</v>
      </c>
      <c r="BL4004">
        <v>2.5985999999999998</v>
      </c>
      <c r="BM4004">
        <f t="shared" si="1545"/>
        <v>2.5985999999999999E-2</v>
      </c>
      <c r="BP4004" s="1">
        <v>40287</v>
      </c>
      <c r="BQ4004">
        <v>131.31</v>
      </c>
      <c r="BR4004">
        <f t="shared" si="1540"/>
        <v>1.3130999999999999</v>
      </c>
      <c r="BT4004" s="1">
        <v>40316</v>
      </c>
      <c r="BU4004">
        <v>0.68799999999999994</v>
      </c>
      <c r="BV4004">
        <f t="shared" si="1541"/>
        <v>6.8799999999999998E-3</v>
      </c>
      <c r="BX4004" s="1">
        <v>40316</v>
      </c>
      <c r="BY4004">
        <v>0.98199999999999998</v>
      </c>
      <c r="BZ4004">
        <f t="shared" si="1542"/>
        <v>9.8200000000000006E-3</v>
      </c>
      <c r="CB4004" s="1">
        <v>40417</v>
      </c>
      <c r="CC4004">
        <v>1.1719999999999999</v>
      </c>
      <c r="CD4004">
        <f t="shared" si="1543"/>
        <v>1.172E-2</v>
      </c>
      <c r="CG4004" s="1"/>
    </row>
    <row r="4005" spans="1:85" x14ac:dyDescent="0.3">
      <c r="A4005" s="21">
        <f t="shared" si="1544"/>
        <v>51418</v>
      </c>
      <c r="B4005" s="18">
        <f t="shared" si="1528"/>
        <v>112.421875</v>
      </c>
      <c r="C4005">
        <f t="shared" si="1546"/>
        <v>115</v>
      </c>
      <c r="D4005">
        <f t="shared" ca="1" si="1531"/>
        <v>-15.027777777777779</v>
      </c>
      <c r="E4005">
        <f ca="1">IF(currency="USD",'Future et co'!F4005,IF(currency="EUR",'Future et co'!G4005,FALSE))</f>
        <v>3.6070000000000005E-2</v>
      </c>
      <c r="F4005">
        <f t="shared" ca="1" si="1532"/>
        <v>3.6070000000000005E-2</v>
      </c>
      <c r="G4005">
        <f t="shared" ca="1" si="1533"/>
        <v>2.0569999999999998E-2</v>
      </c>
      <c r="L4005">
        <f t="shared" ca="1" si="1534"/>
        <v>127.8</v>
      </c>
      <c r="M4005">
        <f t="shared" ca="1" si="1529"/>
        <v>3.6070000000000005E-2</v>
      </c>
      <c r="R4005">
        <f t="shared" ca="1" si="1535"/>
        <v>127.8</v>
      </c>
      <c r="S4005">
        <f t="shared" ca="1" si="1530"/>
        <v>3.6070000000000005E-2</v>
      </c>
      <c r="U4005" s="1"/>
      <c r="W4005" t="str">
        <f t="shared" si="1547"/>
        <v/>
      </c>
      <c r="AH4005" s="1"/>
      <c r="AI4005" s="17"/>
      <c r="AJ4005" s="25"/>
      <c r="AU4005" s="1">
        <v>40303</v>
      </c>
      <c r="AV4005">
        <v>0.22600000000000001</v>
      </c>
      <c r="AW4005">
        <f t="shared" si="1536"/>
        <v>2.2599999999999999E-3</v>
      </c>
      <c r="AY4005" s="1">
        <v>40304</v>
      </c>
      <c r="AZ4005">
        <v>0.30599999999999999</v>
      </c>
      <c r="BA4005">
        <f t="shared" si="1537"/>
        <v>3.0599999999999998E-3</v>
      </c>
      <c r="BC4005" s="1">
        <v>40416</v>
      </c>
      <c r="BD4005">
        <v>0.442</v>
      </c>
      <c r="BE4005">
        <f t="shared" si="1538"/>
        <v>4.4200000000000003E-3</v>
      </c>
      <c r="BG4005" s="1">
        <v>40416</v>
      </c>
      <c r="BH4005">
        <v>0.66500000000000004</v>
      </c>
      <c r="BI4005">
        <f t="shared" si="1539"/>
        <v>6.6500000000000005E-3</v>
      </c>
      <c r="BK4005" s="1">
        <v>42261</v>
      </c>
      <c r="BL4005">
        <v>2.60947</v>
      </c>
      <c r="BM4005">
        <f t="shared" si="1545"/>
        <v>2.6094699999999998E-2</v>
      </c>
      <c r="BP4005" s="1">
        <v>40284</v>
      </c>
      <c r="BQ4005">
        <v>131.22</v>
      </c>
      <c r="BR4005">
        <f t="shared" si="1540"/>
        <v>1.3122</v>
      </c>
      <c r="BT4005" s="1">
        <v>40315</v>
      </c>
      <c r="BU4005">
        <v>0.68500000000000005</v>
      </c>
      <c r="BV4005">
        <f t="shared" si="1541"/>
        <v>6.8500000000000002E-3</v>
      </c>
      <c r="BX4005" s="1">
        <v>40315</v>
      </c>
      <c r="BY4005">
        <v>0.98099999999999998</v>
      </c>
      <c r="BZ4005">
        <f t="shared" si="1542"/>
        <v>9.8099999999999993E-3</v>
      </c>
      <c r="CB4005" s="1">
        <v>40416</v>
      </c>
      <c r="CC4005">
        <v>1.155</v>
      </c>
      <c r="CD4005">
        <f t="shared" si="1543"/>
        <v>1.155E-2</v>
      </c>
      <c r="CG4005" s="1"/>
    </row>
    <row r="4006" spans="1:85" x14ac:dyDescent="0.3">
      <c r="A4006" s="21">
        <f t="shared" si="1544"/>
        <v>51419</v>
      </c>
      <c r="B4006" s="18">
        <f t="shared" si="1528"/>
        <v>112.421875</v>
      </c>
      <c r="C4006">
        <f t="shared" si="1546"/>
        <v>115</v>
      </c>
      <c r="D4006">
        <f t="shared" ca="1" si="1531"/>
        <v>-15.030555555555555</v>
      </c>
      <c r="E4006">
        <f ca="1">IF(currency="USD",'Future et co'!F4006,IF(currency="EUR",'Future et co'!G4006,FALSE))</f>
        <v>3.6070000000000005E-2</v>
      </c>
      <c r="F4006">
        <f t="shared" ca="1" si="1532"/>
        <v>3.6070000000000005E-2</v>
      </c>
      <c r="G4006">
        <f t="shared" ca="1" si="1533"/>
        <v>2.0569999999999998E-2</v>
      </c>
      <c r="L4006">
        <f t="shared" ca="1" si="1534"/>
        <v>127.8</v>
      </c>
      <c r="M4006">
        <f t="shared" ca="1" si="1529"/>
        <v>3.6070000000000005E-2</v>
      </c>
      <c r="R4006">
        <f t="shared" ca="1" si="1535"/>
        <v>127.8</v>
      </c>
      <c r="S4006">
        <f t="shared" ca="1" si="1530"/>
        <v>3.6070000000000005E-2</v>
      </c>
      <c r="U4006" s="1"/>
      <c r="W4006" t="str">
        <f t="shared" si="1547"/>
        <v/>
      </c>
      <c r="AH4006" s="1"/>
      <c r="AI4006" s="17"/>
      <c r="AJ4006" s="25"/>
      <c r="AU4006" s="1">
        <v>40302</v>
      </c>
      <c r="AV4006">
        <v>0.217</v>
      </c>
      <c r="AW4006">
        <f t="shared" si="1536"/>
        <v>2.1700000000000001E-3</v>
      </c>
      <c r="AY4006" s="1">
        <v>40303</v>
      </c>
      <c r="AZ4006">
        <v>0.25800000000000001</v>
      </c>
      <c r="BA4006">
        <f t="shared" si="1537"/>
        <v>2.5800000000000003E-3</v>
      </c>
      <c r="BC4006" s="1">
        <v>40415</v>
      </c>
      <c r="BD4006">
        <v>0.45200000000000001</v>
      </c>
      <c r="BE4006">
        <f t="shared" si="1538"/>
        <v>4.5199999999999997E-3</v>
      </c>
      <c r="BG4006" s="1">
        <v>40415</v>
      </c>
      <c r="BH4006">
        <v>0.67600000000000005</v>
      </c>
      <c r="BI4006">
        <f t="shared" si="1539"/>
        <v>6.7600000000000004E-3</v>
      </c>
      <c r="BK4006" s="1">
        <v>42262</v>
      </c>
      <c r="BL4006">
        <v>2.5889899999999999</v>
      </c>
      <c r="BM4006">
        <f t="shared" si="1545"/>
        <v>2.58899E-2</v>
      </c>
      <c r="BP4006" s="1">
        <v>40283</v>
      </c>
      <c r="BQ4006">
        <v>130.72999999999999</v>
      </c>
      <c r="BR4006">
        <f t="shared" si="1540"/>
        <v>1.3072999999999999</v>
      </c>
      <c r="BT4006" s="1">
        <v>40312</v>
      </c>
      <c r="BU4006">
        <v>0.68400000000000005</v>
      </c>
      <c r="BV4006">
        <f t="shared" si="1541"/>
        <v>6.8400000000000006E-3</v>
      </c>
      <c r="BX4006" s="1">
        <v>40312</v>
      </c>
      <c r="BY4006">
        <v>0.97899999999999998</v>
      </c>
      <c r="BZ4006">
        <f t="shared" si="1542"/>
        <v>9.7900000000000001E-3</v>
      </c>
      <c r="CB4006" s="1">
        <v>40415</v>
      </c>
      <c r="CC4006">
        <v>1.1665000000000001</v>
      </c>
      <c r="CD4006">
        <f t="shared" si="1543"/>
        <v>1.1665000000000002E-2</v>
      </c>
      <c r="CG4006" s="1"/>
    </row>
    <row r="4007" spans="1:85" x14ac:dyDescent="0.3">
      <c r="A4007" s="21">
        <f t="shared" si="1544"/>
        <v>51420</v>
      </c>
      <c r="B4007" s="18">
        <f t="shared" si="1528"/>
        <v>112.421875</v>
      </c>
      <c r="C4007">
        <f t="shared" si="1546"/>
        <v>115</v>
      </c>
      <c r="D4007">
        <f t="shared" ca="1" si="1531"/>
        <v>-15.033333333333333</v>
      </c>
      <c r="E4007">
        <f ca="1">IF(currency="USD",'Future et co'!F4007,IF(currency="EUR",'Future et co'!G4007,FALSE))</f>
        <v>3.6070000000000005E-2</v>
      </c>
      <c r="F4007">
        <f t="shared" ca="1" si="1532"/>
        <v>3.6070000000000005E-2</v>
      </c>
      <c r="G4007">
        <f t="shared" ca="1" si="1533"/>
        <v>2.0569999999999998E-2</v>
      </c>
      <c r="L4007">
        <f t="shared" ca="1" si="1534"/>
        <v>127.8</v>
      </c>
      <c r="M4007">
        <f t="shared" ca="1" si="1529"/>
        <v>3.6070000000000005E-2</v>
      </c>
      <c r="R4007">
        <f t="shared" ca="1" si="1535"/>
        <v>127.8</v>
      </c>
      <c r="S4007">
        <f t="shared" ca="1" si="1530"/>
        <v>3.6070000000000005E-2</v>
      </c>
      <c r="U4007" s="1"/>
      <c r="W4007" t="str">
        <f t="shared" si="1547"/>
        <v/>
      </c>
      <c r="AH4007" s="1"/>
      <c r="AI4007" s="17"/>
      <c r="AJ4007" s="25"/>
      <c r="AU4007" s="1">
        <v>40301</v>
      </c>
      <c r="AV4007">
        <v>0.217</v>
      </c>
      <c r="AW4007">
        <f t="shared" si="1536"/>
        <v>2.1700000000000001E-3</v>
      </c>
      <c r="AY4007" s="1">
        <v>40302</v>
      </c>
      <c r="AZ4007">
        <v>0.246</v>
      </c>
      <c r="BA4007">
        <f t="shared" si="1537"/>
        <v>2.4599999999999999E-3</v>
      </c>
      <c r="BC4007" s="1">
        <v>40414</v>
      </c>
      <c r="BD4007">
        <v>0.40799999999999997</v>
      </c>
      <c r="BE4007">
        <f t="shared" si="1538"/>
        <v>4.0799999999999994E-3</v>
      </c>
      <c r="BG4007" s="1">
        <v>40414</v>
      </c>
      <c r="BH4007">
        <v>0.628</v>
      </c>
      <c r="BI4007">
        <f t="shared" si="1539"/>
        <v>6.28E-3</v>
      </c>
      <c r="BK4007" s="1">
        <v>42263</v>
      </c>
      <c r="BL4007">
        <v>2.5644900000000002</v>
      </c>
      <c r="BM4007">
        <f t="shared" si="1545"/>
        <v>2.5644900000000002E-2</v>
      </c>
      <c r="BP4007" s="1">
        <v>40282</v>
      </c>
      <c r="BQ4007">
        <v>130.68</v>
      </c>
      <c r="BR4007">
        <f t="shared" si="1540"/>
        <v>1.3068</v>
      </c>
      <c r="BT4007" s="1">
        <v>40311</v>
      </c>
      <c r="BU4007">
        <v>0.68300000000000005</v>
      </c>
      <c r="BV4007">
        <f t="shared" si="1541"/>
        <v>6.8300000000000001E-3</v>
      </c>
      <c r="BX4007" s="1">
        <v>40311</v>
      </c>
      <c r="BY4007">
        <v>0.97599999999999998</v>
      </c>
      <c r="BZ4007">
        <f t="shared" si="1542"/>
        <v>9.7599999999999996E-3</v>
      </c>
      <c r="CB4007" s="1">
        <v>40414</v>
      </c>
      <c r="CC4007">
        <v>1.1679999999999999</v>
      </c>
      <c r="CD4007">
        <f t="shared" si="1543"/>
        <v>1.1679999999999999E-2</v>
      </c>
      <c r="CG4007" s="1"/>
    </row>
    <row r="4008" spans="1:85" x14ac:dyDescent="0.3">
      <c r="A4008" s="21">
        <f t="shared" si="1544"/>
        <v>51421</v>
      </c>
      <c r="B4008" s="18">
        <f t="shared" si="1528"/>
        <v>112.421875</v>
      </c>
      <c r="C4008">
        <f t="shared" si="1546"/>
        <v>115</v>
      </c>
      <c r="D4008">
        <f t="shared" ca="1" si="1531"/>
        <v>-15.036111111111111</v>
      </c>
      <c r="E4008">
        <f ca="1">IF(currency="USD",'Future et co'!F4008,IF(currency="EUR",'Future et co'!G4008,FALSE))</f>
        <v>3.6070000000000005E-2</v>
      </c>
      <c r="F4008">
        <f t="shared" ca="1" si="1532"/>
        <v>3.6070000000000005E-2</v>
      </c>
      <c r="G4008">
        <f t="shared" ca="1" si="1533"/>
        <v>2.0569999999999998E-2</v>
      </c>
      <c r="L4008">
        <f t="shared" ca="1" si="1534"/>
        <v>127.8</v>
      </c>
      <c r="M4008">
        <f t="shared" ca="1" si="1529"/>
        <v>3.6070000000000005E-2</v>
      </c>
      <c r="R4008">
        <f t="shared" ca="1" si="1535"/>
        <v>127.8</v>
      </c>
      <c r="S4008">
        <f t="shared" ca="1" si="1530"/>
        <v>3.6070000000000005E-2</v>
      </c>
      <c r="U4008" s="1"/>
      <c r="W4008" t="str">
        <f t="shared" si="1547"/>
        <v/>
      </c>
      <c r="AH4008" s="1"/>
      <c r="AI4008" s="17"/>
      <c r="AJ4008" s="25"/>
      <c r="AU4008" s="1">
        <v>40298</v>
      </c>
      <c r="AV4008">
        <v>0.216</v>
      </c>
      <c r="AW4008">
        <f t="shared" si="1536"/>
        <v>2.16E-3</v>
      </c>
      <c r="AY4008" s="1">
        <v>40301</v>
      </c>
      <c r="AZ4008">
        <v>0.24</v>
      </c>
      <c r="BA4008">
        <f t="shared" si="1537"/>
        <v>2.3999999999999998E-3</v>
      </c>
      <c r="BC4008" s="1">
        <v>40413</v>
      </c>
      <c r="BD4008">
        <v>0.38700000000000001</v>
      </c>
      <c r="BE4008">
        <f t="shared" si="1538"/>
        <v>3.8700000000000002E-3</v>
      </c>
      <c r="BG4008" s="1">
        <v>40413</v>
      </c>
      <c r="BH4008">
        <v>0.63100000000000001</v>
      </c>
      <c r="BI4008">
        <f t="shared" si="1539"/>
        <v>6.3099999999999996E-3</v>
      </c>
      <c r="BK4008" s="1">
        <v>42264</v>
      </c>
      <c r="BL4008">
        <v>2.5752799999999998</v>
      </c>
      <c r="BM4008">
        <f t="shared" si="1545"/>
        <v>2.5752799999999999E-2</v>
      </c>
      <c r="BP4008" s="1">
        <v>40281</v>
      </c>
      <c r="BQ4008">
        <v>130.51</v>
      </c>
      <c r="BR4008">
        <f t="shared" si="1540"/>
        <v>1.3050999999999999</v>
      </c>
      <c r="BT4008" s="1">
        <v>40310</v>
      </c>
      <c r="BU4008">
        <v>0.68200000000000005</v>
      </c>
      <c r="BV4008">
        <f t="shared" si="1541"/>
        <v>6.8200000000000005E-3</v>
      </c>
      <c r="BX4008" s="1">
        <v>40310</v>
      </c>
      <c r="BY4008">
        <v>0.97799999999999998</v>
      </c>
      <c r="BZ4008">
        <f t="shared" si="1542"/>
        <v>9.7800000000000005E-3</v>
      </c>
      <c r="CB4008" s="1">
        <v>40413</v>
      </c>
      <c r="CC4008">
        <v>1.177</v>
      </c>
      <c r="CD4008">
        <f t="shared" si="1543"/>
        <v>1.1770000000000001E-2</v>
      </c>
      <c r="CG4008" s="1"/>
    </row>
    <row r="4009" spans="1:85" x14ac:dyDescent="0.3">
      <c r="A4009" s="21">
        <f t="shared" si="1544"/>
        <v>51424</v>
      </c>
      <c r="B4009" s="18">
        <f t="shared" si="1528"/>
        <v>112.421875</v>
      </c>
      <c r="C4009">
        <f t="shared" si="1546"/>
        <v>115</v>
      </c>
      <c r="D4009">
        <f t="shared" ca="1" si="1531"/>
        <v>-15.044444444444444</v>
      </c>
      <c r="E4009">
        <f ca="1">IF(currency="USD",'Future et co'!F4009,IF(currency="EUR",'Future et co'!G4009,FALSE))</f>
        <v>3.6070000000000005E-2</v>
      </c>
      <c r="F4009">
        <f t="shared" ca="1" si="1532"/>
        <v>3.6070000000000005E-2</v>
      </c>
      <c r="G4009">
        <f t="shared" ca="1" si="1533"/>
        <v>2.0569999999999998E-2</v>
      </c>
      <c r="L4009">
        <f t="shared" ca="1" si="1534"/>
        <v>127.8</v>
      </c>
      <c r="M4009">
        <f t="shared" ca="1" si="1529"/>
        <v>3.6070000000000005E-2</v>
      </c>
      <c r="R4009">
        <f t="shared" ca="1" si="1535"/>
        <v>127.8</v>
      </c>
      <c r="S4009">
        <f t="shared" ca="1" si="1530"/>
        <v>3.6070000000000005E-2</v>
      </c>
      <c r="U4009" s="1"/>
      <c r="W4009" t="str">
        <f t="shared" si="1547"/>
        <v/>
      </c>
      <c r="AH4009" s="1"/>
      <c r="AI4009" s="17"/>
      <c r="AJ4009" s="25"/>
      <c r="AU4009" s="1">
        <v>40297</v>
      </c>
      <c r="AV4009">
        <v>0.217</v>
      </c>
      <c r="AW4009">
        <f t="shared" si="1536"/>
        <v>2.1700000000000001E-3</v>
      </c>
      <c r="AY4009" s="1">
        <v>40298</v>
      </c>
      <c r="AZ4009">
        <v>0.23499999999999999</v>
      </c>
      <c r="BA4009">
        <f t="shared" si="1537"/>
        <v>2.3499999999999997E-3</v>
      </c>
      <c r="BC4009" s="1">
        <v>40410</v>
      </c>
      <c r="BD4009">
        <v>0.39250000000000002</v>
      </c>
      <c r="BE4009">
        <f t="shared" si="1538"/>
        <v>3.9250000000000005E-3</v>
      </c>
      <c r="BG4009" s="1">
        <v>40410</v>
      </c>
      <c r="BH4009">
        <v>0.65200000000000002</v>
      </c>
      <c r="BI4009">
        <f t="shared" si="1539"/>
        <v>6.5200000000000006E-3</v>
      </c>
      <c r="BK4009" s="1">
        <v>42265</v>
      </c>
      <c r="BL4009">
        <v>2.6205500000000002</v>
      </c>
      <c r="BM4009">
        <f t="shared" si="1545"/>
        <v>2.6205500000000003E-2</v>
      </c>
      <c r="BP4009" s="1">
        <v>40280</v>
      </c>
      <c r="BQ4009">
        <v>130.18</v>
      </c>
      <c r="BR4009">
        <f t="shared" si="1540"/>
        <v>1.3018000000000001</v>
      </c>
      <c r="BT4009" s="1">
        <v>40309</v>
      </c>
      <c r="BU4009">
        <v>0.68200000000000005</v>
      </c>
      <c r="BV4009">
        <f t="shared" si="1541"/>
        <v>6.8200000000000005E-3</v>
      </c>
      <c r="BX4009" s="1">
        <v>40309</v>
      </c>
      <c r="BY4009">
        <v>0.97899999999999998</v>
      </c>
      <c r="BZ4009">
        <f t="shared" si="1542"/>
        <v>9.7900000000000001E-3</v>
      </c>
      <c r="CB4009" s="1">
        <v>40410</v>
      </c>
      <c r="CC4009">
        <v>1.1445000000000001</v>
      </c>
      <c r="CD4009">
        <f t="shared" si="1543"/>
        <v>1.1445E-2</v>
      </c>
      <c r="CG4009" s="1"/>
    </row>
    <row r="4010" spans="1:85" x14ac:dyDescent="0.3">
      <c r="A4010" s="21">
        <f t="shared" si="1544"/>
        <v>51425</v>
      </c>
      <c r="B4010" s="18">
        <f t="shared" si="1528"/>
        <v>112.421875</v>
      </c>
      <c r="C4010">
        <f t="shared" si="1546"/>
        <v>115</v>
      </c>
      <c r="D4010">
        <f t="shared" ca="1" si="1531"/>
        <v>-15.047222222222222</v>
      </c>
      <c r="E4010">
        <f ca="1">IF(currency="USD",'Future et co'!F4010,IF(currency="EUR",'Future et co'!G4010,FALSE))</f>
        <v>3.6070000000000005E-2</v>
      </c>
      <c r="F4010">
        <f t="shared" ca="1" si="1532"/>
        <v>3.6070000000000005E-2</v>
      </c>
      <c r="G4010">
        <f t="shared" ca="1" si="1533"/>
        <v>2.0569999999999998E-2</v>
      </c>
      <c r="L4010">
        <f t="shared" ca="1" si="1534"/>
        <v>127.8</v>
      </c>
      <c r="M4010">
        <f t="shared" ca="1" si="1529"/>
        <v>3.6070000000000005E-2</v>
      </c>
      <c r="R4010">
        <f t="shared" ca="1" si="1535"/>
        <v>127.8</v>
      </c>
      <c r="S4010">
        <f t="shared" ca="1" si="1530"/>
        <v>3.6070000000000005E-2</v>
      </c>
      <c r="U4010" s="1"/>
      <c r="W4010" t="str">
        <f t="shared" si="1547"/>
        <v/>
      </c>
      <c r="AH4010" s="1"/>
      <c r="AI4010" s="17"/>
      <c r="AJ4010" s="25"/>
      <c r="AU4010" s="1">
        <v>40296</v>
      </c>
      <c r="AV4010">
        <v>0.2</v>
      </c>
      <c r="AW4010">
        <f t="shared" si="1536"/>
        <v>2E-3</v>
      </c>
      <c r="AY4010" s="1">
        <v>40297</v>
      </c>
      <c r="AZ4010">
        <v>0.246</v>
      </c>
      <c r="BA4010">
        <f t="shared" si="1537"/>
        <v>2.4599999999999999E-3</v>
      </c>
      <c r="BC4010" s="1">
        <v>40409</v>
      </c>
      <c r="BD4010">
        <v>0.41299999999999998</v>
      </c>
      <c r="BE4010">
        <f t="shared" si="1538"/>
        <v>4.13E-3</v>
      </c>
      <c r="BG4010" s="1">
        <v>40409</v>
      </c>
      <c r="BH4010">
        <v>0.65200000000000002</v>
      </c>
      <c r="BI4010">
        <f t="shared" si="1539"/>
        <v>6.5200000000000006E-3</v>
      </c>
      <c r="BK4010" s="1">
        <v>42268</v>
      </c>
      <c r="BL4010">
        <v>2.6070199999999999</v>
      </c>
      <c r="BM4010">
        <f t="shared" si="1545"/>
        <v>2.6070199999999998E-2</v>
      </c>
      <c r="BP4010" s="1">
        <v>40277</v>
      </c>
      <c r="BQ4010">
        <v>130.36000000000001</v>
      </c>
      <c r="BR4010">
        <f t="shared" si="1540"/>
        <v>1.3036000000000001</v>
      </c>
      <c r="BT4010" s="1">
        <v>40308</v>
      </c>
      <c r="BU4010">
        <v>0.68200000000000005</v>
      </c>
      <c r="BV4010">
        <f t="shared" si="1541"/>
        <v>6.8200000000000005E-3</v>
      </c>
      <c r="BX4010" s="1">
        <v>40308</v>
      </c>
      <c r="BY4010">
        <v>0.98099999999999998</v>
      </c>
      <c r="BZ4010">
        <f t="shared" si="1542"/>
        <v>9.8099999999999993E-3</v>
      </c>
      <c r="CB4010" s="1">
        <v>40409</v>
      </c>
      <c r="CC4010">
        <v>1.204</v>
      </c>
      <c r="CD4010">
        <f t="shared" si="1543"/>
        <v>1.204E-2</v>
      </c>
      <c r="CG4010" s="1"/>
    </row>
    <row r="4011" spans="1:85" x14ac:dyDescent="0.3">
      <c r="A4011" s="21">
        <f t="shared" si="1544"/>
        <v>51426</v>
      </c>
      <c r="B4011" s="18">
        <f t="shared" si="1528"/>
        <v>112.421875</v>
      </c>
      <c r="C4011">
        <f t="shared" si="1546"/>
        <v>115</v>
      </c>
      <c r="D4011">
        <f t="shared" ca="1" si="1531"/>
        <v>-15.05</v>
      </c>
      <c r="E4011">
        <f ca="1">IF(currency="USD",'Future et co'!F4011,IF(currency="EUR",'Future et co'!G4011,FALSE))</f>
        <v>3.6070000000000005E-2</v>
      </c>
      <c r="F4011">
        <f t="shared" ca="1" si="1532"/>
        <v>3.6070000000000005E-2</v>
      </c>
      <c r="G4011">
        <f t="shared" ca="1" si="1533"/>
        <v>2.0569999999999998E-2</v>
      </c>
      <c r="L4011">
        <f t="shared" ca="1" si="1534"/>
        <v>127.8</v>
      </c>
      <c r="M4011">
        <f t="shared" ca="1" si="1529"/>
        <v>3.6070000000000005E-2</v>
      </c>
      <c r="R4011">
        <f t="shared" ca="1" si="1535"/>
        <v>127.8</v>
      </c>
      <c r="S4011">
        <f t="shared" ca="1" si="1530"/>
        <v>3.6070000000000005E-2</v>
      </c>
      <c r="U4011" s="1"/>
      <c r="W4011" t="str">
        <f t="shared" si="1547"/>
        <v/>
      </c>
      <c r="AH4011" s="1"/>
      <c r="AI4011" s="17"/>
      <c r="AJ4011" s="25"/>
      <c r="AU4011" s="1">
        <v>40295</v>
      </c>
      <c r="AV4011">
        <v>0.217</v>
      </c>
      <c r="AW4011">
        <f t="shared" si="1536"/>
        <v>2.1700000000000001E-3</v>
      </c>
      <c r="AY4011" s="1">
        <v>40296</v>
      </c>
      <c r="AZ4011">
        <v>0.23</v>
      </c>
      <c r="BA4011">
        <f t="shared" si="1537"/>
        <v>2.3E-3</v>
      </c>
      <c r="BC4011" s="1">
        <v>40408</v>
      </c>
      <c r="BD4011">
        <v>0.41</v>
      </c>
      <c r="BE4011">
        <f t="shared" si="1538"/>
        <v>4.0999999999999995E-3</v>
      </c>
      <c r="BG4011" s="1">
        <v>40408</v>
      </c>
      <c r="BH4011">
        <v>0.65100000000000002</v>
      </c>
      <c r="BI4011">
        <f t="shared" si="1539"/>
        <v>6.5100000000000002E-3</v>
      </c>
      <c r="BK4011" s="1">
        <v>42269</v>
      </c>
      <c r="BL4011">
        <v>2.6386599999999998</v>
      </c>
      <c r="BM4011">
        <f t="shared" si="1545"/>
        <v>2.6386599999999996E-2</v>
      </c>
      <c r="BP4011" s="1">
        <v>40276</v>
      </c>
      <c r="BQ4011">
        <v>131.03</v>
      </c>
      <c r="BR4011">
        <f t="shared" si="1540"/>
        <v>1.3103</v>
      </c>
      <c r="BT4011" s="1">
        <v>40305</v>
      </c>
      <c r="BU4011">
        <v>0.68200000000000005</v>
      </c>
      <c r="BV4011">
        <f t="shared" si="1541"/>
        <v>6.8200000000000005E-3</v>
      </c>
      <c r="BX4011" s="1">
        <v>40305</v>
      </c>
      <c r="BY4011">
        <v>0.98399999999999999</v>
      </c>
      <c r="BZ4011">
        <f t="shared" si="1542"/>
        <v>9.8399999999999998E-3</v>
      </c>
      <c r="CB4011" s="1">
        <v>40408</v>
      </c>
      <c r="CC4011">
        <v>1.1890000000000001</v>
      </c>
      <c r="CD4011">
        <f t="shared" si="1543"/>
        <v>1.1890000000000001E-2</v>
      </c>
      <c r="CG4011" s="1"/>
    </row>
    <row r="4012" spans="1:85" x14ac:dyDescent="0.3">
      <c r="A4012" s="21">
        <f t="shared" si="1544"/>
        <v>51427</v>
      </c>
      <c r="B4012" s="18">
        <f t="shared" si="1528"/>
        <v>112.421875</v>
      </c>
      <c r="C4012">
        <f t="shared" si="1546"/>
        <v>115</v>
      </c>
      <c r="D4012">
        <f t="shared" ca="1" si="1531"/>
        <v>-15.052777777777777</v>
      </c>
      <c r="E4012">
        <f ca="1">IF(currency="USD",'Future et co'!F4012,IF(currency="EUR",'Future et co'!G4012,FALSE))</f>
        <v>3.6070000000000005E-2</v>
      </c>
      <c r="F4012">
        <f t="shared" ca="1" si="1532"/>
        <v>3.6070000000000005E-2</v>
      </c>
      <c r="G4012">
        <f t="shared" ca="1" si="1533"/>
        <v>2.0569999999999998E-2</v>
      </c>
      <c r="L4012">
        <f t="shared" ca="1" si="1534"/>
        <v>127.8</v>
      </c>
      <c r="M4012">
        <f t="shared" ca="1" si="1529"/>
        <v>3.6070000000000005E-2</v>
      </c>
      <c r="R4012">
        <f t="shared" ca="1" si="1535"/>
        <v>127.8</v>
      </c>
      <c r="S4012">
        <f t="shared" ca="1" si="1530"/>
        <v>3.6070000000000005E-2</v>
      </c>
      <c r="U4012" s="1"/>
      <c r="W4012" t="str">
        <f t="shared" si="1547"/>
        <v/>
      </c>
      <c r="AH4012" s="1"/>
      <c r="AI4012" s="17"/>
      <c r="AJ4012" s="25"/>
      <c r="AU4012" s="1">
        <v>40294</v>
      </c>
      <c r="AV4012">
        <v>0.217</v>
      </c>
      <c r="AW4012">
        <f t="shared" si="1536"/>
        <v>2.1700000000000001E-3</v>
      </c>
      <c r="AY4012" s="1">
        <v>40295</v>
      </c>
      <c r="AZ4012">
        <v>0.28499999999999998</v>
      </c>
      <c r="BA4012">
        <f t="shared" si="1537"/>
        <v>2.8499999999999997E-3</v>
      </c>
      <c r="BC4012" s="1">
        <v>40407</v>
      </c>
      <c r="BD4012">
        <v>0.432</v>
      </c>
      <c r="BE4012">
        <f t="shared" si="1538"/>
        <v>4.3200000000000001E-3</v>
      </c>
      <c r="BG4012" s="1">
        <v>40407</v>
      </c>
      <c r="BH4012">
        <v>0.66400000000000003</v>
      </c>
      <c r="BI4012">
        <f t="shared" si="1539"/>
        <v>6.6400000000000001E-3</v>
      </c>
      <c r="BK4012" s="1">
        <v>42270</v>
      </c>
      <c r="BL4012">
        <v>2.6450399999999998</v>
      </c>
      <c r="BM4012">
        <f t="shared" si="1545"/>
        <v>2.6450399999999999E-2</v>
      </c>
      <c r="BP4012" s="1">
        <v>40275</v>
      </c>
      <c r="BQ4012">
        <v>130.65</v>
      </c>
      <c r="BR4012">
        <f t="shared" si="1540"/>
        <v>1.3065</v>
      </c>
      <c r="BT4012" s="1">
        <v>40304</v>
      </c>
      <c r="BU4012">
        <v>0.67700000000000005</v>
      </c>
      <c r="BV4012">
        <f t="shared" si="1541"/>
        <v>6.7700000000000008E-3</v>
      </c>
      <c r="BX4012" s="1">
        <v>40304</v>
      </c>
      <c r="BY4012">
        <v>0.97799999999999998</v>
      </c>
      <c r="BZ4012">
        <f t="shared" si="1542"/>
        <v>9.7800000000000005E-3</v>
      </c>
      <c r="CB4012" s="1">
        <v>40407</v>
      </c>
      <c r="CC4012">
        <v>1.1659999999999999</v>
      </c>
      <c r="CD4012">
        <f t="shared" si="1543"/>
        <v>1.1659999999999998E-2</v>
      </c>
      <c r="CG4012" s="1"/>
    </row>
    <row r="4013" spans="1:85" x14ac:dyDescent="0.3">
      <c r="A4013" s="21">
        <f t="shared" si="1544"/>
        <v>51428</v>
      </c>
      <c r="B4013" s="18">
        <f t="shared" si="1528"/>
        <v>112.421875</v>
      </c>
      <c r="C4013">
        <f t="shared" si="1546"/>
        <v>115</v>
      </c>
      <c r="D4013">
        <f t="shared" ca="1" si="1531"/>
        <v>-15.055555555555555</v>
      </c>
      <c r="E4013">
        <f ca="1">IF(currency="USD",'Future et co'!F4013,IF(currency="EUR",'Future et co'!G4013,FALSE))</f>
        <v>3.6070000000000005E-2</v>
      </c>
      <c r="F4013">
        <f t="shared" ca="1" si="1532"/>
        <v>3.6070000000000005E-2</v>
      </c>
      <c r="G4013">
        <f t="shared" ca="1" si="1533"/>
        <v>2.0569999999999998E-2</v>
      </c>
      <c r="L4013">
        <f t="shared" ca="1" si="1534"/>
        <v>127.8</v>
      </c>
      <c r="M4013">
        <f t="shared" ca="1" si="1529"/>
        <v>3.6070000000000005E-2</v>
      </c>
      <c r="R4013">
        <f t="shared" ca="1" si="1535"/>
        <v>127.8</v>
      </c>
      <c r="S4013">
        <f t="shared" ca="1" si="1530"/>
        <v>3.6070000000000005E-2</v>
      </c>
      <c r="U4013" s="1"/>
      <c r="W4013" t="str">
        <f t="shared" si="1547"/>
        <v/>
      </c>
      <c r="AH4013" s="1"/>
      <c r="AI4013" s="17"/>
      <c r="AJ4013" s="25"/>
      <c r="AU4013" s="1">
        <v>40291</v>
      </c>
      <c r="AV4013">
        <v>0.217</v>
      </c>
      <c r="AW4013">
        <f t="shared" si="1536"/>
        <v>2.1700000000000001E-3</v>
      </c>
      <c r="AY4013" s="1">
        <v>40294</v>
      </c>
      <c r="AZ4013">
        <v>0.246</v>
      </c>
      <c r="BA4013">
        <f t="shared" si="1537"/>
        <v>2.4599999999999999E-3</v>
      </c>
      <c r="BC4013" s="1">
        <v>40406</v>
      </c>
      <c r="BD4013">
        <v>0.44800000000000001</v>
      </c>
      <c r="BE4013">
        <f t="shared" si="1538"/>
        <v>4.4800000000000005E-3</v>
      </c>
      <c r="BG4013" s="1">
        <v>40406</v>
      </c>
      <c r="BH4013">
        <v>0.67100000000000004</v>
      </c>
      <c r="BI4013">
        <f t="shared" si="1539"/>
        <v>6.7100000000000007E-3</v>
      </c>
      <c r="BK4013" s="1">
        <v>42271</v>
      </c>
      <c r="BL4013">
        <v>2.6559400000000002</v>
      </c>
      <c r="BM4013">
        <f t="shared" si="1545"/>
        <v>2.65594E-2</v>
      </c>
      <c r="BP4013" s="1">
        <v>40274</v>
      </c>
      <c r="BQ4013">
        <v>130.4</v>
      </c>
      <c r="BR4013">
        <f t="shared" si="1540"/>
        <v>1.304</v>
      </c>
      <c r="BT4013" s="1">
        <v>40303</v>
      </c>
      <c r="BU4013">
        <v>0.67200000000000004</v>
      </c>
      <c r="BV4013">
        <f t="shared" si="1541"/>
        <v>6.7200000000000003E-3</v>
      </c>
      <c r="BX4013" s="1">
        <v>40303</v>
      </c>
      <c r="BY4013">
        <v>0.97599999999999998</v>
      </c>
      <c r="BZ4013">
        <f t="shared" si="1542"/>
        <v>9.7599999999999996E-3</v>
      </c>
      <c r="CB4013" s="1">
        <v>40406</v>
      </c>
      <c r="CC4013">
        <v>1.1539999999999999</v>
      </c>
      <c r="CD4013">
        <f t="shared" si="1543"/>
        <v>1.154E-2</v>
      </c>
      <c r="CG4013" s="1"/>
    </row>
    <row r="4014" spans="1:85" x14ac:dyDescent="0.3">
      <c r="A4014" s="21">
        <f t="shared" si="1544"/>
        <v>51431</v>
      </c>
      <c r="B4014" s="18">
        <f t="shared" si="1528"/>
        <v>112.421875</v>
      </c>
      <c r="C4014">
        <f t="shared" si="1546"/>
        <v>115</v>
      </c>
      <c r="D4014">
        <f t="shared" ca="1" si="1531"/>
        <v>-15.063888888888888</v>
      </c>
      <c r="E4014">
        <f ca="1">IF(currency="USD",'Future et co'!F4014,IF(currency="EUR",'Future et co'!G4014,FALSE))</f>
        <v>3.6070000000000005E-2</v>
      </c>
      <c r="F4014">
        <f t="shared" ca="1" si="1532"/>
        <v>3.6070000000000005E-2</v>
      </c>
      <c r="G4014">
        <f t="shared" ca="1" si="1533"/>
        <v>2.0569999999999998E-2</v>
      </c>
      <c r="L4014">
        <f t="shared" ca="1" si="1534"/>
        <v>127.8</v>
      </c>
      <c r="M4014">
        <f t="shared" ca="1" si="1529"/>
        <v>3.6070000000000005E-2</v>
      </c>
      <c r="R4014">
        <f t="shared" ca="1" si="1535"/>
        <v>127.8</v>
      </c>
      <c r="S4014">
        <f t="shared" ca="1" si="1530"/>
        <v>3.6070000000000005E-2</v>
      </c>
      <c r="U4014" s="1"/>
      <c r="W4014" t="str">
        <f t="shared" si="1547"/>
        <v/>
      </c>
      <c r="AH4014" s="1"/>
      <c r="AI4014" s="17"/>
      <c r="AJ4014" s="25"/>
      <c r="AU4014" s="1">
        <v>40290</v>
      </c>
      <c r="AV4014">
        <v>0.2</v>
      </c>
      <c r="AW4014">
        <f t="shared" si="1536"/>
        <v>2E-3</v>
      </c>
      <c r="AY4014" s="1">
        <v>40291</v>
      </c>
      <c r="AZ4014">
        <v>0.246</v>
      </c>
      <c r="BA4014">
        <f t="shared" si="1537"/>
        <v>2.4599999999999999E-3</v>
      </c>
      <c r="BC4014" s="1">
        <v>40403</v>
      </c>
      <c r="BD4014">
        <v>0.47499999999999998</v>
      </c>
      <c r="BE4014">
        <f t="shared" si="1538"/>
        <v>4.7499999999999999E-3</v>
      </c>
      <c r="BG4014" s="1">
        <v>40403</v>
      </c>
      <c r="BH4014">
        <v>0.69899999999999995</v>
      </c>
      <c r="BI4014">
        <f t="shared" si="1539"/>
        <v>6.9899999999999997E-3</v>
      </c>
      <c r="BK4014" s="1">
        <v>42272</v>
      </c>
      <c r="BL4014">
        <v>2.6503199999999998</v>
      </c>
      <c r="BM4014">
        <f t="shared" si="1545"/>
        <v>2.6503199999999998E-2</v>
      </c>
      <c r="BP4014" s="1">
        <v>40269</v>
      </c>
      <c r="BQ4014">
        <v>131</v>
      </c>
      <c r="BR4014">
        <f t="shared" si="1540"/>
        <v>1.31</v>
      </c>
      <c r="BT4014" s="1">
        <v>40302</v>
      </c>
      <c r="BU4014">
        <v>0.66800000000000004</v>
      </c>
      <c r="BV4014">
        <f t="shared" si="1541"/>
        <v>6.6800000000000002E-3</v>
      </c>
      <c r="BX4014" s="1">
        <v>40302</v>
      </c>
      <c r="BY4014">
        <v>0.97399999999999998</v>
      </c>
      <c r="BZ4014">
        <f t="shared" si="1542"/>
        <v>9.7400000000000004E-3</v>
      </c>
      <c r="CB4014" s="1">
        <v>40403</v>
      </c>
      <c r="CC4014">
        <v>1.1659999999999999</v>
      </c>
      <c r="CD4014">
        <f t="shared" si="1543"/>
        <v>1.1659999999999998E-2</v>
      </c>
      <c r="CG4014" s="1"/>
    </row>
    <row r="4015" spans="1:85" x14ac:dyDescent="0.3">
      <c r="A4015" s="21">
        <f t="shared" si="1544"/>
        <v>51432</v>
      </c>
      <c r="B4015" s="18">
        <f t="shared" si="1528"/>
        <v>112.421875</v>
      </c>
      <c r="C4015">
        <f t="shared" si="1546"/>
        <v>115</v>
      </c>
      <c r="D4015">
        <f t="shared" ca="1" si="1531"/>
        <v>-15.066666666666666</v>
      </c>
      <c r="E4015">
        <f ca="1">IF(currency="USD",'Future et co'!F4015,IF(currency="EUR",'Future et co'!G4015,FALSE))</f>
        <v>3.6070000000000005E-2</v>
      </c>
      <c r="F4015">
        <f t="shared" ca="1" si="1532"/>
        <v>3.6070000000000005E-2</v>
      </c>
      <c r="G4015">
        <f t="shared" ca="1" si="1533"/>
        <v>2.0569999999999998E-2</v>
      </c>
      <c r="L4015">
        <f t="shared" ca="1" si="1534"/>
        <v>127.8</v>
      </c>
      <c r="M4015">
        <f t="shared" ca="1" si="1529"/>
        <v>3.6070000000000005E-2</v>
      </c>
      <c r="R4015">
        <f t="shared" ca="1" si="1535"/>
        <v>127.8</v>
      </c>
      <c r="S4015">
        <f t="shared" ca="1" si="1530"/>
        <v>3.6070000000000005E-2</v>
      </c>
      <c r="U4015" s="1"/>
      <c r="W4015" t="str">
        <f t="shared" si="1547"/>
        <v/>
      </c>
      <c r="AH4015" s="1"/>
      <c r="AI4015" s="17"/>
      <c r="AJ4015" s="25"/>
      <c r="AU4015" s="1">
        <v>40289</v>
      </c>
      <c r="AV4015">
        <v>0.21</v>
      </c>
      <c r="AW4015">
        <f t="shared" si="1536"/>
        <v>2.0999999999999999E-3</v>
      </c>
      <c r="AY4015" s="1">
        <v>40290</v>
      </c>
      <c r="AZ4015">
        <v>0.253</v>
      </c>
      <c r="BA4015">
        <f t="shared" si="1537"/>
        <v>2.5300000000000001E-3</v>
      </c>
      <c r="BC4015" s="1">
        <v>40402</v>
      </c>
      <c r="BD4015">
        <v>0.45500000000000002</v>
      </c>
      <c r="BE4015">
        <f t="shared" si="1538"/>
        <v>4.5500000000000002E-3</v>
      </c>
      <c r="BG4015" s="1">
        <v>40402</v>
      </c>
      <c r="BH4015">
        <v>0.69750000000000001</v>
      </c>
      <c r="BI4015">
        <f t="shared" si="1539"/>
        <v>6.9750000000000003E-3</v>
      </c>
      <c r="BK4015" s="1">
        <v>42275</v>
      </c>
      <c r="BL4015">
        <v>2.7157</v>
      </c>
      <c r="BM4015">
        <f t="shared" si="1545"/>
        <v>2.7157000000000001E-2</v>
      </c>
      <c r="BP4015" s="1">
        <v>40268</v>
      </c>
      <c r="BQ4015">
        <v>130.9</v>
      </c>
      <c r="BR4015">
        <f t="shared" si="1540"/>
        <v>1.3090000000000002</v>
      </c>
      <c r="BT4015" s="1">
        <v>40301</v>
      </c>
      <c r="BU4015">
        <v>0.66500000000000004</v>
      </c>
      <c r="BV4015">
        <f t="shared" si="1541"/>
        <v>6.6500000000000005E-3</v>
      </c>
      <c r="BX4015" s="1">
        <v>40301</v>
      </c>
      <c r="BY4015">
        <v>0.97099999999999997</v>
      </c>
      <c r="BZ4015">
        <f t="shared" si="1542"/>
        <v>9.7099999999999999E-3</v>
      </c>
      <c r="CB4015" s="1">
        <v>40402</v>
      </c>
      <c r="CC4015">
        <v>1.1930000000000001</v>
      </c>
      <c r="CD4015">
        <f t="shared" si="1543"/>
        <v>1.1930000000000001E-2</v>
      </c>
      <c r="CG4015" s="1"/>
    </row>
    <row r="4016" spans="1:85" x14ac:dyDescent="0.3">
      <c r="A4016" s="21">
        <f t="shared" si="1544"/>
        <v>51433</v>
      </c>
      <c r="B4016" s="18">
        <f t="shared" si="1528"/>
        <v>112.421875</v>
      </c>
      <c r="C4016">
        <f t="shared" si="1546"/>
        <v>115</v>
      </c>
      <c r="D4016">
        <f t="shared" ca="1" si="1531"/>
        <v>-15.069444444444445</v>
      </c>
      <c r="E4016">
        <f ca="1">IF(currency="USD",'Future et co'!F4016,IF(currency="EUR",'Future et co'!G4016,FALSE))</f>
        <v>3.6070000000000005E-2</v>
      </c>
      <c r="F4016">
        <f t="shared" ca="1" si="1532"/>
        <v>3.6070000000000005E-2</v>
      </c>
      <c r="G4016">
        <f t="shared" ca="1" si="1533"/>
        <v>2.0569999999999998E-2</v>
      </c>
      <c r="L4016">
        <f t="shared" ca="1" si="1534"/>
        <v>127.8</v>
      </c>
      <c r="M4016">
        <f t="shared" ca="1" si="1529"/>
        <v>3.6070000000000005E-2</v>
      </c>
      <c r="R4016">
        <f t="shared" ca="1" si="1535"/>
        <v>127.8</v>
      </c>
      <c r="S4016">
        <f t="shared" ca="1" si="1530"/>
        <v>3.6070000000000005E-2</v>
      </c>
      <c r="U4016" s="1"/>
      <c r="W4016" t="str">
        <f t="shared" si="1547"/>
        <v/>
      </c>
      <c r="AH4016" s="1"/>
      <c r="AI4016" s="17"/>
      <c r="AJ4016" s="25"/>
      <c r="AU4016" s="1">
        <v>40288</v>
      </c>
      <c r="AV4016">
        <v>0.19500000000000001</v>
      </c>
      <c r="AW4016">
        <f t="shared" si="1536"/>
        <v>1.9500000000000001E-3</v>
      </c>
      <c r="AY4016" s="1">
        <v>40289</v>
      </c>
      <c r="AZ4016">
        <v>0.23599999999999999</v>
      </c>
      <c r="BA4016">
        <f t="shared" si="1537"/>
        <v>2.3599999999999997E-3</v>
      </c>
      <c r="BC4016" s="1">
        <v>40401</v>
      </c>
      <c r="BD4016">
        <v>0.41499999999999998</v>
      </c>
      <c r="BE4016">
        <f t="shared" si="1538"/>
        <v>4.15E-3</v>
      </c>
      <c r="BG4016" s="1">
        <v>40401</v>
      </c>
      <c r="BH4016">
        <v>0.66300000000000003</v>
      </c>
      <c r="BI4016">
        <f t="shared" si="1539"/>
        <v>6.6300000000000005E-3</v>
      </c>
      <c r="BK4016" s="1">
        <v>42276</v>
      </c>
      <c r="BL4016">
        <v>2.70953</v>
      </c>
      <c r="BM4016">
        <f t="shared" si="1545"/>
        <v>2.7095299999999999E-2</v>
      </c>
      <c r="BP4016" s="1">
        <v>40267</v>
      </c>
      <c r="BQ4016">
        <v>130.72</v>
      </c>
      <c r="BR4016">
        <f t="shared" si="1540"/>
        <v>1.3071999999999999</v>
      </c>
      <c r="BT4016" s="1">
        <v>40298</v>
      </c>
      <c r="BU4016">
        <v>0.66300000000000003</v>
      </c>
      <c r="BV4016">
        <f t="shared" si="1541"/>
        <v>6.6300000000000005E-3</v>
      </c>
      <c r="BX4016" s="1">
        <v>40298</v>
      </c>
      <c r="BY4016">
        <v>0.96799999999999997</v>
      </c>
      <c r="BZ4016">
        <f t="shared" si="1542"/>
        <v>9.6799999999999994E-3</v>
      </c>
      <c r="CB4016" s="1">
        <v>40401</v>
      </c>
      <c r="CC4016">
        <v>1.2010000000000001</v>
      </c>
      <c r="CD4016">
        <f t="shared" si="1543"/>
        <v>1.201E-2</v>
      </c>
      <c r="CG4016" s="1"/>
    </row>
    <row r="4017" spans="1:85" x14ac:dyDescent="0.3">
      <c r="A4017" s="21">
        <f t="shared" si="1544"/>
        <v>51434</v>
      </c>
      <c r="B4017" s="18">
        <f t="shared" si="1528"/>
        <v>112.421875</v>
      </c>
      <c r="C4017">
        <f t="shared" si="1546"/>
        <v>115</v>
      </c>
      <c r="D4017">
        <f t="shared" ca="1" si="1531"/>
        <v>-15.072222222222223</v>
      </c>
      <c r="E4017">
        <f ca="1">IF(currency="USD",'Future et co'!F4017,IF(currency="EUR",'Future et co'!G4017,FALSE))</f>
        <v>3.6070000000000005E-2</v>
      </c>
      <c r="F4017">
        <f t="shared" ca="1" si="1532"/>
        <v>3.6070000000000005E-2</v>
      </c>
      <c r="G4017">
        <f t="shared" ca="1" si="1533"/>
        <v>2.0569999999999998E-2</v>
      </c>
      <c r="L4017">
        <f t="shared" ca="1" si="1534"/>
        <v>127.8</v>
      </c>
      <c r="M4017">
        <f t="shared" ca="1" si="1529"/>
        <v>3.6070000000000005E-2</v>
      </c>
      <c r="R4017">
        <f t="shared" ca="1" si="1535"/>
        <v>127.8</v>
      </c>
      <c r="S4017">
        <f t="shared" ca="1" si="1530"/>
        <v>3.6070000000000005E-2</v>
      </c>
      <c r="U4017" s="1"/>
      <c r="W4017" t="str">
        <f t="shared" si="1547"/>
        <v/>
      </c>
      <c r="AH4017" s="1"/>
      <c r="AI4017" s="17"/>
      <c r="AJ4017" s="25"/>
      <c r="AU4017" s="1">
        <v>40287</v>
      </c>
      <c r="AV4017">
        <v>0.21299999999999999</v>
      </c>
      <c r="AW4017">
        <f t="shared" si="1536"/>
        <v>2.1299999999999999E-3</v>
      </c>
      <c r="AY4017" s="1">
        <v>40288</v>
      </c>
      <c r="AZ4017">
        <v>0.22750000000000001</v>
      </c>
      <c r="BA4017">
        <f t="shared" si="1537"/>
        <v>2.2750000000000001E-3</v>
      </c>
      <c r="BC4017" s="1">
        <v>40400</v>
      </c>
      <c r="BD4017">
        <v>0.42899999999999999</v>
      </c>
      <c r="BE4017">
        <f t="shared" si="1538"/>
        <v>4.2899999999999995E-3</v>
      </c>
      <c r="BG4017" s="1">
        <v>40400</v>
      </c>
      <c r="BH4017">
        <v>0.69199999999999995</v>
      </c>
      <c r="BI4017">
        <f t="shared" si="1539"/>
        <v>6.9199999999999991E-3</v>
      </c>
      <c r="BK4017" s="1">
        <v>42277</v>
      </c>
      <c r="BL4017">
        <v>2.6624099999999999</v>
      </c>
      <c r="BM4017">
        <f t="shared" si="1545"/>
        <v>2.6624099999999998E-2</v>
      </c>
      <c r="BP4017" s="1">
        <v>40266</v>
      </c>
      <c r="BQ4017">
        <v>130.5</v>
      </c>
      <c r="BR4017">
        <f t="shared" si="1540"/>
        <v>1.3049999999999999</v>
      </c>
      <c r="BT4017" s="1">
        <v>40297</v>
      </c>
      <c r="BU4017">
        <v>0.65900000000000003</v>
      </c>
      <c r="BV4017">
        <f t="shared" si="1541"/>
        <v>6.5900000000000004E-3</v>
      </c>
      <c r="BX4017" s="1">
        <v>40297</v>
      </c>
      <c r="BY4017">
        <v>0.96699999999999997</v>
      </c>
      <c r="BZ4017">
        <f t="shared" si="1542"/>
        <v>9.6699999999999998E-3</v>
      </c>
      <c r="CB4017" s="1">
        <v>40400</v>
      </c>
      <c r="CC4017">
        <v>1.23</v>
      </c>
      <c r="CD4017">
        <f t="shared" si="1543"/>
        <v>1.23E-2</v>
      </c>
      <c r="CG4017" s="1"/>
    </row>
    <row r="4018" spans="1:85" x14ac:dyDescent="0.3">
      <c r="A4018" s="21">
        <f t="shared" si="1544"/>
        <v>51435</v>
      </c>
      <c r="B4018" s="18">
        <f t="shared" si="1528"/>
        <v>112.421875</v>
      </c>
      <c r="C4018">
        <f t="shared" si="1546"/>
        <v>115</v>
      </c>
      <c r="D4018">
        <f t="shared" ca="1" si="1531"/>
        <v>-15.074999999999999</v>
      </c>
      <c r="E4018">
        <f ca="1">IF(currency="USD",'Future et co'!F4018,IF(currency="EUR",'Future et co'!G4018,FALSE))</f>
        <v>3.6070000000000005E-2</v>
      </c>
      <c r="F4018">
        <f t="shared" ca="1" si="1532"/>
        <v>3.6070000000000005E-2</v>
      </c>
      <c r="G4018">
        <f t="shared" ca="1" si="1533"/>
        <v>2.0569999999999998E-2</v>
      </c>
      <c r="L4018">
        <f t="shared" ca="1" si="1534"/>
        <v>127.8</v>
      </c>
      <c r="M4018">
        <f t="shared" ca="1" si="1529"/>
        <v>3.6070000000000005E-2</v>
      </c>
      <c r="R4018">
        <f t="shared" ca="1" si="1535"/>
        <v>127.8</v>
      </c>
      <c r="S4018">
        <f t="shared" ca="1" si="1530"/>
        <v>3.6070000000000005E-2</v>
      </c>
      <c r="U4018" s="1"/>
      <c r="W4018" t="str">
        <f t="shared" si="1547"/>
        <v/>
      </c>
      <c r="AH4018" s="1"/>
      <c r="AI4018" s="17"/>
      <c r="AJ4018" s="25"/>
      <c r="AU4018" s="1">
        <v>40284</v>
      </c>
      <c r="AV4018">
        <v>0.20499999999999999</v>
      </c>
      <c r="AW4018">
        <f t="shared" si="1536"/>
        <v>2.0499999999999997E-3</v>
      </c>
      <c r="AY4018" s="1">
        <v>40287</v>
      </c>
      <c r="AZ4018">
        <v>0.22</v>
      </c>
      <c r="BA4018">
        <f t="shared" si="1537"/>
        <v>2.2000000000000001E-3</v>
      </c>
      <c r="BC4018" s="1">
        <v>40399</v>
      </c>
      <c r="BD4018">
        <v>0.47199999999999998</v>
      </c>
      <c r="BE4018">
        <f t="shared" si="1538"/>
        <v>4.7199999999999994E-3</v>
      </c>
      <c r="BG4018" s="1">
        <v>40399</v>
      </c>
      <c r="BH4018">
        <v>0.71199999999999997</v>
      </c>
      <c r="BI4018">
        <f t="shared" si="1539"/>
        <v>7.1199999999999996E-3</v>
      </c>
      <c r="BK4018" s="1">
        <v>42278</v>
      </c>
      <c r="BL4018">
        <v>2.66059</v>
      </c>
      <c r="BM4018">
        <f t="shared" si="1545"/>
        <v>2.6605900000000002E-2</v>
      </c>
      <c r="BP4018" s="1">
        <v>40263</v>
      </c>
      <c r="BQ4018">
        <v>130.25</v>
      </c>
      <c r="BR4018">
        <f t="shared" si="1540"/>
        <v>1.3025</v>
      </c>
      <c r="BT4018" s="1">
        <v>40296</v>
      </c>
      <c r="BU4018">
        <v>0.65400000000000003</v>
      </c>
      <c r="BV4018">
        <f t="shared" si="1541"/>
        <v>6.5400000000000007E-3</v>
      </c>
      <c r="BX4018" s="1">
        <v>40296</v>
      </c>
      <c r="BY4018">
        <v>0.96399999999999997</v>
      </c>
      <c r="BZ4018">
        <f t="shared" si="1542"/>
        <v>9.6399999999999993E-3</v>
      </c>
      <c r="CB4018" s="1">
        <v>40399</v>
      </c>
      <c r="CC4018">
        <v>1.2509999999999999</v>
      </c>
      <c r="CD4018">
        <f t="shared" si="1543"/>
        <v>1.2509999999999999E-2</v>
      </c>
      <c r="CG4018" s="1"/>
    </row>
    <row r="4019" spans="1:85" x14ac:dyDescent="0.3">
      <c r="A4019" s="21">
        <f t="shared" si="1544"/>
        <v>51438</v>
      </c>
      <c r="B4019" s="18">
        <f t="shared" si="1528"/>
        <v>112.421875</v>
      </c>
      <c r="C4019">
        <f t="shared" si="1546"/>
        <v>115</v>
      </c>
      <c r="D4019">
        <f t="shared" ca="1" si="1531"/>
        <v>-15.083333333333334</v>
      </c>
      <c r="E4019">
        <f ca="1">IF(currency="USD",'Future et co'!F4019,IF(currency="EUR",'Future et co'!G4019,FALSE))</f>
        <v>3.6070000000000005E-2</v>
      </c>
      <c r="F4019">
        <f t="shared" ca="1" si="1532"/>
        <v>3.6070000000000005E-2</v>
      </c>
      <c r="G4019">
        <f t="shared" ca="1" si="1533"/>
        <v>2.0569999999999998E-2</v>
      </c>
      <c r="L4019">
        <f t="shared" ca="1" si="1534"/>
        <v>127.8</v>
      </c>
      <c r="M4019">
        <f t="shared" ca="1" si="1529"/>
        <v>3.6070000000000005E-2</v>
      </c>
      <c r="R4019">
        <f t="shared" ca="1" si="1535"/>
        <v>127.8</v>
      </c>
      <c r="S4019">
        <f t="shared" ca="1" si="1530"/>
        <v>3.6070000000000005E-2</v>
      </c>
      <c r="U4019" s="1"/>
      <c r="W4019" t="str">
        <f t="shared" si="1547"/>
        <v/>
      </c>
      <c r="AH4019" s="1"/>
      <c r="AI4019" s="17"/>
      <c r="AJ4019" s="25"/>
      <c r="AU4019" s="1">
        <v>40283</v>
      </c>
      <c r="AV4019">
        <v>0.21</v>
      </c>
      <c r="AW4019">
        <f t="shared" si="1536"/>
        <v>2.0999999999999999E-3</v>
      </c>
      <c r="AY4019" s="1">
        <v>40284</v>
      </c>
      <c r="AZ4019">
        <v>0.22900000000000001</v>
      </c>
      <c r="BA4019">
        <f t="shared" si="1537"/>
        <v>2.2899999999999999E-3</v>
      </c>
      <c r="BC4019" s="1">
        <v>40396</v>
      </c>
      <c r="BD4019">
        <v>0.442</v>
      </c>
      <c r="BE4019">
        <f t="shared" si="1538"/>
        <v>4.4200000000000003E-3</v>
      </c>
      <c r="BG4019" s="1">
        <v>40396</v>
      </c>
      <c r="BH4019">
        <v>0.69099999999999995</v>
      </c>
      <c r="BI4019">
        <f t="shared" si="1539"/>
        <v>6.9099999999999995E-3</v>
      </c>
      <c r="BK4019" s="1">
        <v>42279</v>
      </c>
      <c r="BL4019">
        <v>2.6242200000000002</v>
      </c>
      <c r="BM4019">
        <f t="shared" si="1545"/>
        <v>2.6242200000000004E-2</v>
      </c>
      <c r="BP4019" s="1">
        <v>40262</v>
      </c>
      <c r="BQ4019">
        <v>130.38999999999999</v>
      </c>
      <c r="BR4019">
        <f t="shared" si="1540"/>
        <v>1.3038999999999998</v>
      </c>
      <c r="BT4019" s="1">
        <v>40295</v>
      </c>
      <c r="BU4019">
        <v>0.64600000000000002</v>
      </c>
      <c r="BV4019">
        <f t="shared" si="1541"/>
        <v>6.4600000000000005E-3</v>
      </c>
      <c r="BX4019" s="1">
        <v>40295</v>
      </c>
      <c r="BY4019">
        <v>0.95799999999999996</v>
      </c>
      <c r="BZ4019">
        <f t="shared" si="1542"/>
        <v>9.58E-3</v>
      </c>
      <c r="CB4019" s="1">
        <v>40396</v>
      </c>
      <c r="CC4019">
        <v>1.24</v>
      </c>
      <c r="CD4019">
        <f t="shared" si="1543"/>
        <v>1.24E-2</v>
      </c>
      <c r="CG4019" s="1"/>
    </row>
    <row r="4020" spans="1:85" x14ac:dyDescent="0.3">
      <c r="A4020" s="21">
        <f t="shared" si="1544"/>
        <v>51439</v>
      </c>
      <c r="B4020" s="18">
        <f t="shared" si="1528"/>
        <v>112.421875</v>
      </c>
      <c r="C4020">
        <f t="shared" si="1546"/>
        <v>115</v>
      </c>
      <c r="D4020">
        <f t="shared" ca="1" si="1531"/>
        <v>-15.08611111111111</v>
      </c>
      <c r="E4020">
        <f ca="1">IF(currency="USD",'Future et co'!F4020,IF(currency="EUR",'Future et co'!G4020,FALSE))</f>
        <v>3.6070000000000005E-2</v>
      </c>
      <c r="F4020">
        <f t="shared" ca="1" si="1532"/>
        <v>3.6070000000000005E-2</v>
      </c>
      <c r="G4020">
        <f t="shared" ca="1" si="1533"/>
        <v>2.0569999999999998E-2</v>
      </c>
      <c r="L4020">
        <f t="shared" ca="1" si="1534"/>
        <v>127.8</v>
      </c>
      <c r="M4020">
        <f t="shared" ca="1" si="1529"/>
        <v>3.6070000000000005E-2</v>
      </c>
      <c r="R4020">
        <f t="shared" ca="1" si="1535"/>
        <v>127.8</v>
      </c>
      <c r="S4020">
        <f t="shared" ca="1" si="1530"/>
        <v>3.6070000000000005E-2</v>
      </c>
      <c r="U4020" s="1"/>
      <c r="W4020" t="str">
        <f t="shared" si="1547"/>
        <v/>
      </c>
      <c r="AH4020" s="1"/>
      <c r="AI4020" s="17"/>
      <c r="AJ4020" s="25"/>
      <c r="AU4020" s="1">
        <v>40282</v>
      </c>
      <c r="AV4020">
        <v>0.21</v>
      </c>
      <c r="AW4020">
        <f t="shared" si="1536"/>
        <v>2.0999999999999999E-3</v>
      </c>
      <c r="AY4020" s="1">
        <v>40283</v>
      </c>
      <c r="AZ4020">
        <v>0.2175</v>
      </c>
      <c r="BA4020">
        <f t="shared" si="1537"/>
        <v>2.1749999999999999E-3</v>
      </c>
      <c r="BC4020" s="1">
        <v>40395</v>
      </c>
      <c r="BD4020">
        <v>0.44500000000000001</v>
      </c>
      <c r="BE4020">
        <f t="shared" si="1538"/>
        <v>4.45E-3</v>
      </c>
      <c r="BG4020" s="1">
        <v>40395</v>
      </c>
      <c r="BH4020">
        <v>0.67700000000000005</v>
      </c>
      <c r="BI4020">
        <f t="shared" si="1539"/>
        <v>6.7700000000000008E-3</v>
      </c>
      <c r="BK4020" s="1">
        <v>42282</v>
      </c>
      <c r="BL4020">
        <v>2.5747</v>
      </c>
      <c r="BM4020">
        <f t="shared" si="1545"/>
        <v>2.5746999999999999E-2</v>
      </c>
      <c r="BP4020" s="1">
        <v>40261</v>
      </c>
      <c r="BQ4020">
        <v>131.09</v>
      </c>
      <c r="BR4020">
        <f t="shared" si="1540"/>
        <v>1.3109</v>
      </c>
      <c r="BT4020" s="1">
        <v>40294</v>
      </c>
      <c r="BU4020">
        <v>0.64500000000000002</v>
      </c>
      <c r="BV4020">
        <f t="shared" si="1541"/>
        <v>6.45E-3</v>
      </c>
      <c r="BX4020" s="1">
        <v>40294</v>
      </c>
      <c r="BY4020">
        <v>0.95899999999999996</v>
      </c>
      <c r="BZ4020">
        <f t="shared" si="1542"/>
        <v>9.5899999999999996E-3</v>
      </c>
      <c r="CB4020" s="1">
        <v>40395</v>
      </c>
      <c r="CC4020">
        <v>1.2275</v>
      </c>
      <c r="CD4020">
        <f t="shared" si="1543"/>
        <v>1.2275000000000001E-2</v>
      </c>
      <c r="CG4020" s="1"/>
    </row>
    <row r="4021" spans="1:85" x14ac:dyDescent="0.3">
      <c r="A4021" s="21">
        <f t="shared" si="1544"/>
        <v>51440</v>
      </c>
      <c r="B4021" s="18">
        <f t="shared" si="1528"/>
        <v>112.421875</v>
      </c>
      <c r="C4021">
        <f t="shared" si="1546"/>
        <v>115</v>
      </c>
      <c r="D4021">
        <f t="shared" ca="1" si="1531"/>
        <v>-15.088888888888889</v>
      </c>
      <c r="E4021">
        <f ca="1">IF(currency="USD",'Future et co'!F4021,IF(currency="EUR",'Future et co'!G4021,FALSE))</f>
        <v>3.6070000000000005E-2</v>
      </c>
      <c r="F4021">
        <f t="shared" ca="1" si="1532"/>
        <v>3.6070000000000005E-2</v>
      </c>
      <c r="G4021">
        <f t="shared" ca="1" si="1533"/>
        <v>2.0569999999999998E-2</v>
      </c>
      <c r="L4021">
        <f t="shared" ca="1" si="1534"/>
        <v>127.8</v>
      </c>
      <c r="M4021">
        <f t="shared" ca="1" si="1529"/>
        <v>3.6070000000000005E-2</v>
      </c>
      <c r="R4021">
        <f t="shared" ca="1" si="1535"/>
        <v>127.8</v>
      </c>
      <c r="S4021">
        <f t="shared" ca="1" si="1530"/>
        <v>3.6070000000000005E-2</v>
      </c>
      <c r="U4021" s="1"/>
      <c r="W4021" t="str">
        <f t="shared" si="1547"/>
        <v/>
      </c>
      <c r="AH4021" s="1"/>
      <c r="AI4021" s="17"/>
      <c r="AJ4021" s="25"/>
      <c r="AU4021" s="1">
        <v>40281</v>
      </c>
      <c r="AV4021">
        <v>0.20899999999999999</v>
      </c>
      <c r="AW4021">
        <f t="shared" si="1536"/>
        <v>2.0899999999999998E-3</v>
      </c>
      <c r="AY4021" s="1">
        <v>40282</v>
      </c>
      <c r="AZ4021">
        <v>0.23799999999999999</v>
      </c>
      <c r="BA4021">
        <f t="shared" si="1537"/>
        <v>2.3799999999999997E-3</v>
      </c>
      <c r="BC4021" s="1">
        <v>40394</v>
      </c>
      <c r="BD4021">
        <v>0.435</v>
      </c>
      <c r="BE4021">
        <f t="shared" si="1538"/>
        <v>4.3499999999999997E-3</v>
      </c>
      <c r="BG4021" s="1">
        <v>40394</v>
      </c>
      <c r="BH4021">
        <v>0.71099999999999997</v>
      </c>
      <c r="BI4021">
        <f t="shared" si="1539"/>
        <v>7.11E-3</v>
      </c>
      <c r="BK4021" s="1">
        <v>42283</v>
      </c>
      <c r="BL4021">
        <v>2.58121</v>
      </c>
      <c r="BM4021">
        <f t="shared" si="1545"/>
        <v>2.5812100000000001E-2</v>
      </c>
      <c r="BP4021" s="1">
        <v>40260</v>
      </c>
      <c r="BQ4021">
        <v>131.24</v>
      </c>
      <c r="BR4021">
        <f t="shared" si="1540"/>
        <v>1.3124</v>
      </c>
      <c r="BT4021" s="1">
        <v>40291</v>
      </c>
      <c r="BU4021">
        <v>0.64500000000000002</v>
      </c>
      <c r="BV4021">
        <f t="shared" si="1541"/>
        <v>6.45E-3</v>
      </c>
      <c r="BX4021" s="1">
        <v>40291</v>
      </c>
      <c r="BY4021">
        <v>0.95699999999999996</v>
      </c>
      <c r="BZ4021">
        <f t="shared" si="1542"/>
        <v>9.5700000000000004E-3</v>
      </c>
      <c r="CB4021" s="1">
        <v>40394</v>
      </c>
      <c r="CC4021">
        <v>1.2090000000000001</v>
      </c>
      <c r="CD4021">
        <f t="shared" si="1543"/>
        <v>1.209E-2</v>
      </c>
      <c r="CG4021" s="1"/>
    </row>
    <row r="4022" spans="1:85" x14ac:dyDescent="0.3">
      <c r="A4022" s="21">
        <f t="shared" si="1544"/>
        <v>51441</v>
      </c>
      <c r="B4022" s="18">
        <f t="shared" si="1528"/>
        <v>112.421875</v>
      </c>
      <c r="C4022">
        <f t="shared" si="1546"/>
        <v>115</v>
      </c>
      <c r="D4022">
        <f t="shared" ca="1" si="1531"/>
        <v>-15.091666666666667</v>
      </c>
      <c r="E4022">
        <f ca="1">IF(currency="USD",'Future et co'!F4022,IF(currency="EUR",'Future et co'!G4022,FALSE))</f>
        <v>3.6070000000000005E-2</v>
      </c>
      <c r="F4022">
        <f t="shared" ca="1" si="1532"/>
        <v>3.6070000000000005E-2</v>
      </c>
      <c r="G4022">
        <f t="shared" ca="1" si="1533"/>
        <v>2.0569999999999998E-2</v>
      </c>
      <c r="L4022">
        <f t="shared" ca="1" si="1534"/>
        <v>127.8</v>
      </c>
      <c r="M4022">
        <f t="shared" ca="1" si="1529"/>
        <v>3.6070000000000005E-2</v>
      </c>
      <c r="R4022">
        <f t="shared" ca="1" si="1535"/>
        <v>127.8</v>
      </c>
      <c r="S4022">
        <f t="shared" ca="1" si="1530"/>
        <v>3.6070000000000005E-2</v>
      </c>
      <c r="U4022" s="1"/>
      <c r="W4022" t="str">
        <f t="shared" si="1547"/>
        <v/>
      </c>
      <c r="AH4022" s="1"/>
      <c r="AI4022" s="17"/>
      <c r="AJ4022" s="25"/>
      <c r="AU4022" s="1">
        <v>40280</v>
      </c>
      <c r="AV4022">
        <v>0.1925</v>
      </c>
      <c r="AW4022">
        <f t="shared" si="1536"/>
        <v>1.9250000000000001E-3</v>
      </c>
      <c r="AY4022" s="1">
        <v>40281</v>
      </c>
      <c r="AZ4022">
        <v>0.23499999999999999</v>
      </c>
      <c r="BA4022">
        <f t="shared" si="1537"/>
        <v>2.3499999999999997E-3</v>
      </c>
      <c r="BC4022" s="1">
        <v>40393</v>
      </c>
      <c r="BD4022">
        <v>0.443</v>
      </c>
      <c r="BE4022">
        <f t="shared" si="1538"/>
        <v>4.4299999999999999E-3</v>
      </c>
      <c r="BG4022" s="1">
        <v>40393</v>
      </c>
      <c r="BH4022">
        <v>0.66749999999999998</v>
      </c>
      <c r="BI4022">
        <f t="shared" si="1539"/>
        <v>6.6749999999999995E-3</v>
      </c>
      <c r="BK4022" s="1">
        <v>42284</v>
      </c>
      <c r="BL4022">
        <v>2.55966</v>
      </c>
      <c r="BM4022">
        <f t="shared" si="1545"/>
        <v>2.5596600000000001E-2</v>
      </c>
      <c r="BP4022" s="1">
        <v>40259</v>
      </c>
      <c r="BQ4022">
        <v>131.13999999999999</v>
      </c>
      <c r="BR4022">
        <f t="shared" si="1540"/>
        <v>1.3113999999999999</v>
      </c>
      <c r="BT4022" s="1">
        <v>40290</v>
      </c>
      <c r="BU4022">
        <v>0.64400000000000002</v>
      </c>
      <c r="BV4022">
        <f t="shared" si="1541"/>
        <v>6.4400000000000004E-3</v>
      </c>
      <c r="BX4022" s="1">
        <v>40290</v>
      </c>
      <c r="BY4022">
        <v>0.95499999999999996</v>
      </c>
      <c r="BZ4022">
        <f t="shared" si="1542"/>
        <v>9.5499999999999995E-3</v>
      </c>
      <c r="CB4022" s="1">
        <v>40393</v>
      </c>
      <c r="CC4022">
        <v>1.2015</v>
      </c>
      <c r="CD4022">
        <f t="shared" si="1543"/>
        <v>1.2015E-2</v>
      </c>
      <c r="CG4022" s="1"/>
    </row>
    <row r="4023" spans="1:85" x14ac:dyDescent="0.3">
      <c r="A4023" s="21">
        <f t="shared" si="1544"/>
        <v>51442</v>
      </c>
      <c r="B4023" s="18">
        <f t="shared" si="1528"/>
        <v>112.421875</v>
      </c>
      <c r="C4023">
        <f t="shared" si="1546"/>
        <v>115</v>
      </c>
      <c r="D4023">
        <f t="shared" ca="1" si="1531"/>
        <v>-15.094444444444445</v>
      </c>
      <c r="E4023">
        <f ca="1">IF(currency="USD",'Future et co'!F4023,IF(currency="EUR",'Future et co'!G4023,FALSE))</f>
        <v>3.6070000000000005E-2</v>
      </c>
      <c r="F4023">
        <f t="shared" ca="1" si="1532"/>
        <v>3.6070000000000005E-2</v>
      </c>
      <c r="G4023">
        <f t="shared" ca="1" si="1533"/>
        <v>2.0569999999999998E-2</v>
      </c>
      <c r="L4023">
        <f t="shared" ca="1" si="1534"/>
        <v>127.8</v>
      </c>
      <c r="M4023">
        <f t="shared" ca="1" si="1529"/>
        <v>3.6070000000000005E-2</v>
      </c>
      <c r="R4023">
        <f t="shared" ca="1" si="1535"/>
        <v>127.8</v>
      </c>
      <c r="S4023">
        <f t="shared" ca="1" si="1530"/>
        <v>3.6070000000000005E-2</v>
      </c>
      <c r="U4023" s="1"/>
      <c r="W4023" t="str">
        <f t="shared" si="1547"/>
        <v/>
      </c>
      <c r="AH4023" s="1"/>
      <c r="AJ4023" s="25"/>
      <c r="AU4023" s="1">
        <v>40277</v>
      </c>
      <c r="AV4023">
        <v>0.20399999999999999</v>
      </c>
      <c r="AW4023">
        <f t="shared" si="1536"/>
        <v>2.0399999999999997E-3</v>
      </c>
      <c r="AY4023" s="1">
        <v>40280</v>
      </c>
      <c r="AZ4023">
        <v>0.23300000000000001</v>
      </c>
      <c r="BA4023">
        <f t="shared" si="1537"/>
        <v>2.33E-3</v>
      </c>
      <c r="BC4023" s="1">
        <v>40392</v>
      </c>
      <c r="BD4023">
        <v>0.46100000000000002</v>
      </c>
      <c r="BE4023">
        <f t="shared" si="1538"/>
        <v>4.6100000000000004E-3</v>
      </c>
      <c r="BG4023" s="1">
        <v>40392</v>
      </c>
      <c r="BH4023">
        <v>0.71499999999999997</v>
      </c>
      <c r="BI4023">
        <f t="shared" si="1539"/>
        <v>7.1500000000000001E-3</v>
      </c>
      <c r="BK4023" s="1">
        <v>42285</v>
      </c>
      <c r="BL4023">
        <v>2.5353599999999998</v>
      </c>
      <c r="BM4023">
        <f t="shared" si="1545"/>
        <v>2.5353599999999997E-2</v>
      </c>
      <c r="BP4023" s="1">
        <v>40256</v>
      </c>
      <c r="BQ4023">
        <v>130.72999999999999</v>
      </c>
      <c r="BR4023">
        <f t="shared" si="1540"/>
        <v>1.3072999999999999</v>
      </c>
      <c r="BT4023" s="1">
        <v>40289</v>
      </c>
      <c r="BU4023">
        <v>0.64200000000000002</v>
      </c>
      <c r="BV4023">
        <f t="shared" si="1541"/>
        <v>6.4200000000000004E-3</v>
      </c>
      <c r="BX4023" s="1">
        <v>40289</v>
      </c>
      <c r="BY4023">
        <v>0.95399999999999996</v>
      </c>
      <c r="BZ4023">
        <f t="shared" si="1542"/>
        <v>9.5399999999999999E-3</v>
      </c>
      <c r="CB4023" s="1">
        <v>40392</v>
      </c>
      <c r="CC4023">
        <v>1.2350000000000001</v>
      </c>
      <c r="CD4023">
        <f t="shared" si="1543"/>
        <v>1.2350000000000002E-2</v>
      </c>
      <c r="CG4023" s="1"/>
    </row>
    <row r="4024" spans="1:85" x14ac:dyDescent="0.3">
      <c r="A4024" s="21">
        <f t="shared" si="1544"/>
        <v>51445</v>
      </c>
      <c r="B4024" s="18">
        <f t="shared" si="1528"/>
        <v>112.421875</v>
      </c>
      <c r="C4024">
        <f t="shared" si="1546"/>
        <v>115</v>
      </c>
      <c r="D4024">
        <f t="shared" ca="1" si="1531"/>
        <v>-15.102777777777778</v>
      </c>
      <c r="E4024">
        <f ca="1">IF(currency="USD",'Future et co'!F4024,IF(currency="EUR",'Future et co'!G4024,FALSE))</f>
        <v>3.6070000000000005E-2</v>
      </c>
      <c r="F4024">
        <f t="shared" ca="1" si="1532"/>
        <v>3.6070000000000005E-2</v>
      </c>
      <c r="G4024">
        <f t="shared" ca="1" si="1533"/>
        <v>2.0569999999999998E-2</v>
      </c>
      <c r="L4024">
        <f t="shared" ca="1" si="1534"/>
        <v>127.8</v>
      </c>
      <c r="M4024">
        <f t="shared" ca="1" si="1529"/>
        <v>3.6070000000000005E-2</v>
      </c>
      <c r="R4024">
        <f t="shared" ca="1" si="1535"/>
        <v>127.8</v>
      </c>
      <c r="S4024">
        <f t="shared" ca="1" si="1530"/>
        <v>3.6070000000000005E-2</v>
      </c>
      <c r="U4024" s="1"/>
      <c r="W4024" t="str">
        <f t="shared" si="1547"/>
        <v/>
      </c>
      <c r="AH4024" s="1"/>
      <c r="AJ4024" s="25"/>
      <c r="AU4024" s="1">
        <v>40276</v>
      </c>
      <c r="AV4024">
        <v>0.185</v>
      </c>
      <c r="AW4024">
        <f t="shared" si="1536"/>
        <v>1.8500000000000001E-3</v>
      </c>
      <c r="AY4024" s="1">
        <v>40277</v>
      </c>
      <c r="AZ4024">
        <v>0.23100000000000001</v>
      </c>
      <c r="BA4024">
        <f t="shared" si="1537"/>
        <v>2.31E-3</v>
      </c>
      <c r="BC4024" s="1">
        <v>40389</v>
      </c>
      <c r="BD4024">
        <v>0.45100000000000001</v>
      </c>
      <c r="BE4024">
        <f t="shared" si="1538"/>
        <v>4.5100000000000001E-3</v>
      </c>
      <c r="BG4024" s="1">
        <v>40389</v>
      </c>
      <c r="BH4024">
        <v>0.71099999999999997</v>
      </c>
      <c r="BI4024">
        <f t="shared" si="1539"/>
        <v>7.11E-3</v>
      </c>
      <c r="BK4024" s="1">
        <v>42286</v>
      </c>
      <c r="BL4024">
        <v>2.5346000000000002</v>
      </c>
      <c r="BM4024">
        <f t="shared" si="1545"/>
        <v>2.5346E-2</v>
      </c>
      <c r="BP4024" s="1">
        <v>40255</v>
      </c>
      <c r="BQ4024">
        <v>130.61000000000001</v>
      </c>
      <c r="BR4024">
        <f t="shared" si="1540"/>
        <v>1.3061</v>
      </c>
      <c r="BT4024" s="1">
        <v>40288</v>
      </c>
      <c r="BU4024">
        <v>0.64200000000000002</v>
      </c>
      <c r="BV4024">
        <f t="shared" si="1541"/>
        <v>6.4200000000000004E-3</v>
      </c>
      <c r="BX4024" s="1">
        <v>40288</v>
      </c>
      <c r="BY4024">
        <v>0.95299999999999996</v>
      </c>
      <c r="BZ4024">
        <f t="shared" si="1542"/>
        <v>9.5300000000000003E-3</v>
      </c>
      <c r="CB4024" s="1">
        <v>40389</v>
      </c>
      <c r="CC4024">
        <v>1.1970000000000001</v>
      </c>
      <c r="CD4024">
        <f t="shared" si="1543"/>
        <v>1.1970000000000001E-2</v>
      </c>
      <c r="CG4024" s="1"/>
    </row>
    <row r="4025" spans="1:85" x14ac:dyDescent="0.3">
      <c r="A4025" s="21">
        <f t="shared" si="1544"/>
        <v>51446</v>
      </c>
      <c r="B4025" s="18">
        <f t="shared" si="1528"/>
        <v>112.421875</v>
      </c>
      <c r="C4025">
        <f t="shared" si="1546"/>
        <v>115</v>
      </c>
      <c r="D4025">
        <f t="shared" ca="1" si="1531"/>
        <v>-15.105555555555556</v>
      </c>
      <c r="E4025">
        <f ca="1">IF(currency="USD",'Future et co'!F4025,IF(currency="EUR",'Future et co'!G4025,FALSE))</f>
        <v>3.6070000000000005E-2</v>
      </c>
      <c r="F4025">
        <f t="shared" ca="1" si="1532"/>
        <v>3.6070000000000005E-2</v>
      </c>
      <c r="G4025">
        <f t="shared" ca="1" si="1533"/>
        <v>2.0569999999999998E-2</v>
      </c>
      <c r="L4025">
        <f t="shared" ca="1" si="1534"/>
        <v>127.8</v>
      </c>
      <c r="M4025">
        <f t="shared" ca="1" si="1529"/>
        <v>3.6070000000000005E-2</v>
      </c>
      <c r="R4025">
        <f t="shared" ca="1" si="1535"/>
        <v>127.8</v>
      </c>
      <c r="S4025">
        <f t="shared" ca="1" si="1530"/>
        <v>3.6070000000000005E-2</v>
      </c>
      <c r="U4025" s="1"/>
      <c r="W4025" t="str">
        <f t="shared" si="1547"/>
        <v/>
      </c>
      <c r="AH4025" s="1"/>
      <c r="AJ4025" s="25"/>
      <c r="AU4025" s="1">
        <v>40275</v>
      </c>
      <c r="AV4025">
        <v>0.20499999999999999</v>
      </c>
      <c r="AW4025">
        <f t="shared" si="1536"/>
        <v>2.0499999999999997E-3</v>
      </c>
      <c r="AY4025" s="1">
        <v>40276</v>
      </c>
      <c r="AZ4025">
        <v>0.21249999999999999</v>
      </c>
      <c r="BA4025">
        <f t="shared" si="1537"/>
        <v>2.1250000000000002E-3</v>
      </c>
      <c r="BC4025" s="1">
        <v>40388</v>
      </c>
      <c r="BD4025">
        <v>0.48499999999999999</v>
      </c>
      <c r="BE4025">
        <f t="shared" si="1538"/>
        <v>4.8500000000000001E-3</v>
      </c>
      <c r="BG4025" s="1">
        <v>40388</v>
      </c>
      <c r="BH4025">
        <v>0.752</v>
      </c>
      <c r="BI4025">
        <f t="shared" si="1539"/>
        <v>7.5199999999999998E-3</v>
      </c>
      <c r="BK4025" s="1">
        <v>42289</v>
      </c>
      <c r="BL4025">
        <v>2.5333700000000001</v>
      </c>
      <c r="BM4025">
        <f t="shared" si="1545"/>
        <v>2.5333700000000001E-2</v>
      </c>
      <c r="BP4025" s="1">
        <v>40254</v>
      </c>
      <c r="BQ4025">
        <v>130.69999999999999</v>
      </c>
      <c r="BR4025">
        <f t="shared" si="1540"/>
        <v>1.3069999999999999</v>
      </c>
      <c r="BT4025" s="1">
        <v>40287</v>
      </c>
      <c r="BU4025">
        <v>0.64300000000000002</v>
      </c>
      <c r="BV4025">
        <f t="shared" si="1541"/>
        <v>6.43E-3</v>
      </c>
      <c r="BX4025" s="1">
        <v>40287</v>
      </c>
      <c r="BY4025">
        <v>0.95299999999999996</v>
      </c>
      <c r="BZ4025">
        <f t="shared" si="1542"/>
        <v>9.5300000000000003E-3</v>
      </c>
      <c r="CB4025" s="1">
        <v>40388</v>
      </c>
      <c r="CC4025">
        <v>1.244</v>
      </c>
      <c r="CD4025">
        <f t="shared" si="1543"/>
        <v>1.244E-2</v>
      </c>
      <c r="CG4025" s="1"/>
    </row>
    <row r="4026" spans="1:85" x14ac:dyDescent="0.3">
      <c r="A4026" s="21">
        <f t="shared" si="1544"/>
        <v>51447</v>
      </c>
      <c r="B4026" s="18">
        <f t="shared" si="1528"/>
        <v>112.421875</v>
      </c>
      <c r="C4026">
        <f t="shared" si="1546"/>
        <v>115</v>
      </c>
      <c r="D4026">
        <f t="shared" ca="1" si="1531"/>
        <v>-15.108333333333333</v>
      </c>
      <c r="E4026">
        <f ca="1">IF(currency="USD",'Future et co'!F4026,IF(currency="EUR",'Future et co'!G4026,FALSE))</f>
        <v>3.6070000000000005E-2</v>
      </c>
      <c r="F4026">
        <f t="shared" ca="1" si="1532"/>
        <v>3.6070000000000005E-2</v>
      </c>
      <c r="G4026">
        <f t="shared" ca="1" si="1533"/>
        <v>2.0569999999999998E-2</v>
      </c>
      <c r="L4026">
        <f t="shared" ca="1" si="1534"/>
        <v>127.8</v>
      </c>
      <c r="M4026">
        <f t="shared" ca="1" si="1529"/>
        <v>3.6070000000000005E-2</v>
      </c>
      <c r="R4026">
        <f t="shared" ca="1" si="1535"/>
        <v>127.8</v>
      </c>
      <c r="S4026">
        <f t="shared" ca="1" si="1530"/>
        <v>3.6070000000000005E-2</v>
      </c>
      <c r="U4026" s="1"/>
      <c r="W4026" t="str">
        <f t="shared" si="1547"/>
        <v/>
      </c>
      <c r="AH4026" s="1"/>
      <c r="AJ4026" s="25"/>
      <c r="AU4026" s="1">
        <v>40274</v>
      </c>
      <c r="AV4026">
        <v>0.20130000000000001</v>
      </c>
      <c r="AW4026">
        <f t="shared" si="1536"/>
        <v>2.013E-3</v>
      </c>
      <c r="AY4026" s="1">
        <v>40275</v>
      </c>
      <c r="AZ4026">
        <v>0.23200000000000001</v>
      </c>
      <c r="BA4026">
        <f t="shared" si="1537"/>
        <v>2.32E-3</v>
      </c>
      <c r="BC4026" s="1">
        <v>40387</v>
      </c>
      <c r="BD4026">
        <v>0.48499999999999999</v>
      </c>
      <c r="BE4026">
        <f t="shared" si="1538"/>
        <v>4.8500000000000001E-3</v>
      </c>
      <c r="BG4026" s="1">
        <v>40387</v>
      </c>
      <c r="BH4026">
        <v>0.76700000000000002</v>
      </c>
      <c r="BI4026">
        <f t="shared" si="1539"/>
        <v>7.6699999999999997E-3</v>
      </c>
      <c r="BK4026" s="1">
        <v>42290</v>
      </c>
      <c r="BL4026">
        <v>2.55036</v>
      </c>
      <c r="BM4026">
        <f t="shared" si="1545"/>
        <v>2.5503600000000001E-2</v>
      </c>
      <c r="BP4026" s="1">
        <v>40253</v>
      </c>
      <c r="BQ4026">
        <v>130.38</v>
      </c>
      <c r="BR4026">
        <f t="shared" si="1540"/>
        <v>1.3037999999999998</v>
      </c>
      <c r="BT4026" s="1">
        <v>40284</v>
      </c>
      <c r="BU4026">
        <v>0.64400000000000002</v>
      </c>
      <c r="BV4026">
        <f t="shared" si="1541"/>
        <v>6.4400000000000004E-3</v>
      </c>
      <c r="BX4026" s="1">
        <v>40284</v>
      </c>
      <c r="BY4026">
        <v>0.95399999999999996</v>
      </c>
      <c r="BZ4026">
        <f t="shared" si="1542"/>
        <v>9.5399999999999999E-3</v>
      </c>
      <c r="CB4026" s="1">
        <v>40387</v>
      </c>
      <c r="CC4026">
        <v>1.232</v>
      </c>
      <c r="CD4026">
        <f t="shared" si="1543"/>
        <v>1.2319999999999999E-2</v>
      </c>
      <c r="CG4026" s="1"/>
    </row>
    <row r="4027" spans="1:85" x14ac:dyDescent="0.3">
      <c r="A4027" s="21">
        <f t="shared" si="1544"/>
        <v>51448</v>
      </c>
      <c r="B4027" s="18">
        <f t="shared" si="1528"/>
        <v>112.421875</v>
      </c>
      <c r="C4027">
        <f t="shared" si="1546"/>
        <v>115</v>
      </c>
      <c r="D4027">
        <f t="shared" ca="1" si="1531"/>
        <v>-15.111111111111111</v>
      </c>
      <c r="E4027">
        <f ca="1">IF(currency="USD",'Future et co'!F4027,IF(currency="EUR",'Future et co'!G4027,FALSE))</f>
        <v>3.6070000000000005E-2</v>
      </c>
      <c r="F4027">
        <f t="shared" ca="1" si="1532"/>
        <v>3.6070000000000005E-2</v>
      </c>
      <c r="G4027">
        <f t="shared" ca="1" si="1533"/>
        <v>2.0569999999999998E-2</v>
      </c>
      <c r="L4027">
        <f t="shared" ca="1" si="1534"/>
        <v>127.8</v>
      </c>
      <c r="M4027">
        <f t="shared" ca="1" si="1529"/>
        <v>3.6070000000000005E-2</v>
      </c>
      <c r="R4027">
        <f t="shared" ca="1" si="1535"/>
        <v>127.8</v>
      </c>
      <c r="S4027">
        <f t="shared" ca="1" si="1530"/>
        <v>3.6070000000000005E-2</v>
      </c>
      <c r="U4027" s="1"/>
      <c r="W4027" t="str">
        <f t="shared" si="1547"/>
        <v/>
      </c>
      <c r="AH4027" s="1"/>
      <c r="AJ4027" s="25"/>
      <c r="AU4027" s="1">
        <v>40273</v>
      </c>
      <c r="AV4027">
        <v>0.2029</v>
      </c>
      <c r="AW4027">
        <f t="shared" si="1536"/>
        <v>2.029E-3</v>
      </c>
      <c r="AY4027" s="1">
        <v>40274</v>
      </c>
      <c r="AZ4027">
        <v>0.23799999999999999</v>
      </c>
      <c r="BA4027">
        <f t="shared" si="1537"/>
        <v>2.3799999999999997E-3</v>
      </c>
      <c r="BC4027" s="1">
        <v>40386</v>
      </c>
      <c r="BD4027">
        <v>0.52900000000000003</v>
      </c>
      <c r="BE4027">
        <f t="shared" si="1538"/>
        <v>5.2900000000000004E-3</v>
      </c>
      <c r="BG4027" s="1">
        <v>40386</v>
      </c>
      <c r="BH4027">
        <v>0.81899999999999995</v>
      </c>
      <c r="BI4027">
        <f t="shared" si="1539"/>
        <v>8.1899999999999994E-3</v>
      </c>
      <c r="BK4027" s="1">
        <v>42291</v>
      </c>
      <c r="BL4027">
        <v>2.5636999999999999</v>
      </c>
      <c r="BM4027">
        <f t="shared" si="1545"/>
        <v>2.5637E-2</v>
      </c>
      <c r="BP4027" s="1">
        <v>40252</v>
      </c>
      <c r="BQ4027">
        <v>130.22</v>
      </c>
      <c r="BR4027">
        <f t="shared" si="1540"/>
        <v>1.3022</v>
      </c>
      <c r="BT4027" s="1">
        <v>40283</v>
      </c>
      <c r="BU4027">
        <v>0.64400000000000002</v>
      </c>
      <c r="BV4027">
        <f t="shared" si="1541"/>
        <v>6.4400000000000004E-3</v>
      </c>
      <c r="BX4027" s="1">
        <v>40283</v>
      </c>
      <c r="BY4027">
        <v>0.95399999999999996</v>
      </c>
      <c r="BZ4027">
        <f t="shared" si="1542"/>
        <v>9.5399999999999999E-3</v>
      </c>
      <c r="CB4027" s="1">
        <v>40386</v>
      </c>
      <c r="CC4027">
        <v>1.2669999999999999</v>
      </c>
      <c r="CD4027">
        <f t="shared" si="1543"/>
        <v>1.2669999999999999E-2</v>
      </c>
      <c r="CG4027" s="1"/>
    </row>
    <row r="4028" spans="1:85" x14ac:dyDescent="0.3">
      <c r="A4028" s="21">
        <f t="shared" si="1544"/>
        <v>51449</v>
      </c>
      <c r="B4028" s="18">
        <f t="shared" si="1528"/>
        <v>112.421875</v>
      </c>
      <c r="C4028">
        <f t="shared" si="1546"/>
        <v>115</v>
      </c>
      <c r="D4028">
        <f t="shared" ca="1" si="1531"/>
        <v>-15.113888888888889</v>
      </c>
      <c r="E4028">
        <f ca="1">IF(currency="USD",'Future et co'!F4028,IF(currency="EUR",'Future et co'!G4028,FALSE))</f>
        <v>3.6070000000000005E-2</v>
      </c>
      <c r="F4028">
        <f t="shared" ca="1" si="1532"/>
        <v>3.6070000000000005E-2</v>
      </c>
      <c r="G4028">
        <f t="shared" ca="1" si="1533"/>
        <v>2.0569999999999998E-2</v>
      </c>
      <c r="L4028">
        <f t="shared" ca="1" si="1534"/>
        <v>127.8</v>
      </c>
      <c r="M4028">
        <f t="shared" ca="1" si="1529"/>
        <v>3.6070000000000005E-2</v>
      </c>
      <c r="R4028">
        <f t="shared" ca="1" si="1535"/>
        <v>127.8</v>
      </c>
      <c r="S4028">
        <f t="shared" ca="1" si="1530"/>
        <v>3.6070000000000005E-2</v>
      </c>
      <c r="U4028" s="1"/>
      <c r="W4028" t="str">
        <f t="shared" si="1547"/>
        <v/>
      </c>
      <c r="AH4028" s="1"/>
      <c r="AJ4028" s="25"/>
      <c r="AU4028" s="1">
        <v>40270</v>
      </c>
      <c r="AV4028">
        <v>0.19719999999999999</v>
      </c>
      <c r="AW4028">
        <f t="shared" si="1536"/>
        <v>1.9719999999999998E-3</v>
      </c>
      <c r="AY4028" s="1">
        <v>40273</v>
      </c>
      <c r="AZ4028">
        <v>0.24340000000000001</v>
      </c>
      <c r="BA4028">
        <f t="shared" si="1537"/>
        <v>2.434E-3</v>
      </c>
      <c r="BC4028" s="1">
        <v>40385</v>
      </c>
      <c r="BD4028">
        <v>0.53300000000000003</v>
      </c>
      <c r="BE4028">
        <f t="shared" si="1538"/>
        <v>5.3300000000000005E-3</v>
      </c>
      <c r="BG4028" s="1">
        <v>40385</v>
      </c>
      <c r="BH4028">
        <v>0.8</v>
      </c>
      <c r="BI4028">
        <f t="shared" si="1539"/>
        <v>8.0000000000000002E-3</v>
      </c>
      <c r="BK4028" s="1">
        <v>42292</v>
      </c>
      <c r="BL4028">
        <v>2.5274800000000002</v>
      </c>
      <c r="BM4028">
        <f t="shared" si="1545"/>
        <v>2.52748E-2</v>
      </c>
      <c r="BP4028" s="1">
        <v>40249</v>
      </c>
      <c r="BQ4028">
        <v>130.06</v>
      </c>
      <c r="BR4028">
        <f t="shared" si="1540"/>
        <v>1.3006</v>
      </c>
      <c r="BT4028" s="1">
        <v>40282</v>
      </c>
      <c r="BU4028">
        <v>0.64400000000000002</v>
      </c>
      <c r="BV4028">
        <f t="shared" si="1541"/>
        <v>6.4400000000000004E-3</v>
      </c>
      <c r="BX4028" s="1">
        <v>40282</v>
      </c>
      <c r="BY4028">
        <v>0.95399999999999996</v>
      </c>
      <c r="BZ4028">
        <f t="shared" si="1542"/>
        <v>9.5399999999999999E-3</v>
      </c>
      <c r="CB4028" s="1">
        <v>40385</v>
      </c>
      <c r="CC4028">
        <v>1.2609999999999999</v>
      </c>
      <c r="CD4028">
        <f t="shared" si="1543"/>
        <v>1.261E-2</v>
      </c>
      <c r="CG4028" s="1"/>
    </row>
    <row r="4029" spans="1:85" x14ac:dyDescent="0.3">
      <c r="A4029" s="21">
        <f t="shared" si="1544"/>
        <v>51452</v>
      </c>
      <c r="B4029" s="18">
        <f t="shared" si="1528"/>
        <v>112.421875</v>
      </c>
      <c r="C4029">
        <f t="shared" si="1546"/>
        <v>115</v>
      </c>
      <c r="D4029">
        <f t="shared" ca="1" si="1531"/>
        <v>-15.122222222222222</v>
      </c>
      <c r="E4029">
        <f ca="1">IF(currency="USD",'Future et co'!F4029,IF(currency="EUR",'Future et co'!G4029,FALSE))</f>
        <v>3.6070000000000005E-2</v>
      </c>
      <c r="F4029">
        <f t="shared" ca="1" si="1532"/>
        <v>3.6070000000000005E-2</v>
      </c>
      <c r="G4029">
        <f t="shared" ca="1" si="1533"/>
        <v>2.0569999999999998E-2</v>
      </c>
      <c r="L4029">
        <f t="shared" ca="1" si="1534"/>
        <v>127.8</v>
      </c>
      <c r="M4029">
        <f t="shared" ca="1" si="1529"/>
        <v>3.6070000000000005E-2</v>
      </c>
      <c r="R4029">
        <f t="shared" ca="1" si="1535"/>
        <v>127.8</v>
      </c>
      <c r="S4029">
        <f t="shared" ca="1" si="1530"/>
        <v>3.6070000000000005E-2</v>
      </c>
      <c r="U4029" s="1"/>
      <c r="W4029" t="str">
        <f t="shared" si="1547"/>
        <v/>
      </c>
      <c r="AH4029" s="1"/>
      <c r="AJ4029" s="25"/>
      <c r="AU4029" s="1">
        <v>40269</v>
      </c>
      <c r="AV4029">
        <v>0.19</v>
      </c>
      <c r="AW4029">
        <f t="shared" si="1536"/>
        <v>1.9E-3</v>
      </c>
      <c r="AY4029" s="1">
        <v>40270</v>
      </c>
      <c r="AZ4029">
        <v>0.23100000000000001</v>
      </c>
      <c r="BA4029">
        <f t="shared" si="1537"/>
        <v>2.31E-3</v>
      </c>
      <c r="BC4029" s="1">
        <v>40382</v>
      </c>
      <c r="BD4029">
        <v>0.53700000000000003</v>
      </c>
      <c r="BE4029">
        <f t="shared" si="1538"/>
        <v>5.3700000000000006E-3</v>
      </c>
      <c r="BG4029" s="1">
        <v>40382</v>
      </c>
      <c r="BH4029">
        <v>0.80200000000000005</v>
      </c>
      <c r="BI4029">
        <f t="shared" si="1539"/>
        <v>8.0200000000000011E-3</v>
      </c>
      <c r="BK4029" s="1">
        <v>42293</v>
      </c>
      <c r="BL4029">
        <v>2.51627</v>
      </c>
      <c r="BM4029">
        <f t="shared" si="1545"/>
        <v>2.51627E-2</v>
      </c>
      <c r="BP4029" s="1">
        <v>40248</v>
      </c>
      <c r="BQ4029">
        <v>129.88999999999999</v>
      </c>
      <c r="BR4029">
        <f t="shared" si="1540"/>
        <v>1.2988999999999999</v>
      </c>
      <c r="BT4029" s="1">
        <v>40281</v>
      </c>
      <c r="BU4029">
        <v>0.64400000000000002</v>
      </c>
      <c r="BV4029">
        <f t="shared" si="1541"/>
        <v>6.4400000000000004E-3</v>
      </c>
      <c r="BX4029" s="1">
        <v>40281</v>
      </c>
      <c r="BY4029">
        <v>0.95299999999999996</v>
      </c>
      <c r="BZ4029">
        <f t="shared" si="1542"/>
        <v>9.5300000000000003E-3</v>
      </c>
      <c r="CB4029" s="1">
        <v>40382</v>
      </c>
      <c r="CC4029">
        <v>1.2230000000000001</v>
      </c>
      <c r="CD4029">
        <f t="shared" si="1543"/>
        <v>1.2230000000000001E-2</v>
      </c>
      <c r="CG4029" s="1"/>
    </row>
    <row r="4030" spans="1:85" x14ac:dyDescent="0.3">
      <c r="A4030" s="21">
        <f t="shared" si="1544"/>
        <v>51453</v>
      </c>
      <c r="B4030" s="18">
        <f t="shared" si="1528"/>
        <v>112.421875</v>
      </c>
      <c r="C4030">
        <f t="shared" si="1546"/>
        <v>115</v>
      </c>
      <c r="D4030">
        <f t="shared" ca="1" si="1531"/>
        <v>-15.125</v>
      </c>
      <c r="E4030">
        <f ca="1">IF(currency="USD",'Future et co'!F4030,IF(currency="EUR",'Future et co'!G4030,FALSE))</f>
        <v>3.6070000000000005E-2</v>
      </c>
      <c r="F4030">
        <f t="shared" ca="1" si="1532"/>
        <v>3.6070000000000005E-2</v>
      </c>
      <c r="G4030">
        <f t="shared" ca="1" si="1533"/>
        <v>2.0569999999999998E-2</v>
      </c>
      <c r="L4030">
        <f t="shared" ca="1" si="1534"/>
        <v>127.8</v>
      </c>
      <c r="M4030">
        <f t="shared" ca="1" si="1529"/>
        <v>3.6070000000000005E-2</v>
      </c>
      <c r="R4030">
        <f t="shared" ca="1" si="1535"/>
        <v>127.8</v>
      </c>
      <c r="S4030">
        <f t="shared" ca="1" si="1530"/>
        <v>3.6070000000000005E-2</v>
      </c>
      <c r="U4030" s="1"/>
      <c r="W4030" t="str">
        <f t="shared" si="1547"/>
        <v/>
      </c>
      <c r="AH4030" s="1"/>
      <c r="AJ4030" s="25"/>
      <c r="AU4030" s="1">
        <v>40268</v>
      </c>
      <c r="AV4030">
        <v>0.18029999999999999</v>
      </c>
      <c r="AW4030">
        <f t="shared" si="1536"/>
        <v>1.8029999999999999E-3</v>
      </c>
      <c r="AY4030" s="1">
        <v>40269</v>
      </c>
      <c r="AZ4030">
        <v>0.223</v>
      </c>
      <c r="BA4030">
        <f t="shared" si="1537"/>
        <v>2.2300000000000002E-3</v>
      </c>
      <c r="BC4030" s="1">
        <v>40381</v>
      </c>
      <c r="BD4030">
        <v>0.51600000000000001</v>
      </c>
      <c r="BE4030">
        <f t="shared" si="1538"/>
        <v>5.1600000000000005E-3</v>
      </c>
      <c r="BG4030" s="1">
        <v>40381</v>
      </c>
      <c r="BH4030">
        <v>0.76800000000000002</v>
      </c>
      <c r="BI4030">
        <f t="shared" si="1539"/>
        <v>7.6800000000000002E-3</v>
      </c>
      <c r="BK4030" s="1">
        <v>42296</v>
      </c>
      <c r="BL4030">
        <v>2.5173800000000002</v>
      </c>
      <c r="BM4030">
        <f t="shared" si="1545"/>
        <v>2.5173800000000003E-2</v>
      </c>
      <c r="BP4030" s="1">
        <v>40247</v>
      </c>
      <c r="BQ4030">
        <v>130.11000000000001</v>
      </c>
      <c r="BR4030">
        <f t="shared" si="1540"/>
        <v>1.3011000000000001</v>
      </c>
      <c r="BT4030" s="1">
        <v>40280</v>
      </c>
      <c r="BU4030">
        <v>0.64200000000000002</v>
      </c>
      <c r="BV4030">
        <f t="shared" si="1541"/>
        <v>6.4200000000000004E-3</v>
      </c>
      <c r="BX4030" s="1">
        <v>40280</v>
      </c>
      <c r="BY4030">
        <v>0.95299999999999996</v>
      </c>
      <c r="BZ4030">
        <f t="shared" si="1542"/>
        <v>9.5300000000000003E-3</v>
      </c>
      <c r="CB4030" s="1">
        <v>40381</v>
      </c>
      <c r="CC4030">
        <v>1.1785000000000001</v>
      </c>
      <c r="CD4030">
        <f t="shared" si="1543"/>
        <v>1.1785E-2</v>
      </c>
      <c r="CG4030" s="1"/>
    </row>
    <row r="4031" spans="1:85" x14ac:dyDescent="0.3">
      <c r="A4031" s="21">
        <f t="shared" si="1544"/>
        <v>51454</v>
      </c>
      <c r="B4031" s="18">
        <f t="shared" si="1528"/>
        <v>112.421875</v>
      </c>
      <c r="C4031">
        <f t="shared" si="1546"/>
        <v>115</v>
      </c>
      <c r="D4031">
        <f t="shared" ca="1" si="1531"/>
        <v>-15.127777777777778</v>
      </c>
      <c r="E4031">
        <f ca="1">IF(currency="USD",'Future et co'!F4031,IF(currency="EUR",'Future et co'!G4031,FALSE))</f>
        <v>3.6070000000000005E-2</v>
      </c>
      <c r="F4031">
        <f t="shared" ca="1" si="1532"/>
        <v>3.6070000000000005E-2</v>
      </c>
      <c r="G4031">
        <f t="shared" ca="1" si="1533"/>
        <v>2.0569999999999998E-2</v>
      </c>
      <c r="L4031">
        <f t="shared" ca="1" si="1534"/>
        <v>127.8</v>
      </c>
      <c r="M4031">
        <f t="shared" ca="1" si="1529"/>
        <v>3.6070000000000005E-2</v>
      </c>
      <c r="R4031">
        <f t="shared" ca="1" si="1535"/>
        <v>127.8</v>
      </c>
      <c r="S4031">
        <f t="shared" ca="1" si="1530"/>
        <v>3.6070000000000005E-2</v>
      </c>
      <c r="U4031" s="1"/>
      <c r="W4031" t="str">
        <f t="shared" si="1547"/>
        <v/>
      </c>
      <c r="AH4031" s="1"/>
      <c r="AJ4031" s="25"/>
      <c r="AU4031" s="1">
        <v>40267</v>
      </c>
      <c r="AV4031">
        <v>0.17249999999999999</v>
      </c>
      <c r="AW4031">
        <f t="shared" si="1536"/>
        <v>1.725E-3</v>
      </c>
      <c r="AY4031" s="1">
        <v>40268</v>
      </c>
      <c r="AZ4031">
        <v>0.221</v>
      </c>
      <c r="BA4031">
        <f t="shared" si="1537"/>
        <v>2.2100000000000002E-3</v>
      </c>
      <c r="BC4031" s="1">
        <v>40380</v>
      </c>
      <c r="BD4031">
        <v>0.53800000000000003</v>
      </c>
      <c r="BE4031">
        <f t="shared" si="1538"/>
        <v>5.3800000000000002E-3</v>
      </c>
      <c r="BG4031" s="1">
        <v>40380</v>
      </c>
      <c r="BH4031">
        <v>0.77100000000000002</v>
      </c>
      <c r="BI4031">
        <f t="shared" si="1539"/>
        <v>7.7099999999999998E-3</v>
      </c>
      <c r="BK4031" s="1">
        <v>42297</v>
      </c>
      <c r="BL4031">
        <v>2.5167099999999998</v>
      </c>
      <c r="BM4031">
        <f t="shared" si="1545"/>
        <v>2.5167099999999998E-2</v>
      </c>
      <c r="BP4031" s="1">
        <v>40246</v>
      </c>
      <c r="BQ4031">
        <v>130.35</v>
      </c>
      <c r="BR4031">
        <f t="shared" si="1540"/>
        <v>1.3034999999999999</v>
      </c>
      <c r="BT4031" s="1">
        <v>40277</v>
      </c>
      <c r="BU4031">
        <v>0.64100000000000001</v>
      </c>
      <c r="BV4031">
        <f t="shared" si="1541"/>
        <v>6.4099999999999999E-3</v>
      </c>
      <c r="BX4031" s="1">
        <v>40277</v>
      </c>
      <c r="BY4031">
        <v>0.95199999999999996</v>
      </c>
      <c r="BZ4031">
        <f t="shared" si="1542"/>
        <v>9.5199999999999989E-3</v>
      </c>
      <c r="CB4031" s="1">
        <v>40380</v>
      </c>
      <c r="CC4031">
        <v>1.206</v>
      </c>
      <c r="CD4031">
        <f t="shared" si="1543"/>
        <v>1.206E-2</v>
      </c>
      <c r="CG4031" s="1"/>
    </row>
    <row r="4032" spans="1:85" x14ac:dyDescent="0.3">
      <c r="A4032" s="21">
        <f t="shared" si="1544"/>
        <v>51455</v>
      </c>
      <c r="B4032" s="18">
        <f t="shared" si="1528"/>
        <v>112.421875</v>
      </c>
      <c r="C4032">
        <f t="shared" si="1546"/>
        <v>115</v>
      </c>
      <c r="D4032">
        <f t="shared" ca="1" si="1531"/>
        <v>-15.130555555555556</v>
      </c>
      <c r="E4032">
        <f ca="1">IF(currency="USD",'Future et co'!F4032,IF(currency="EUR",'Future et co'!G4032,FALSE))</f>
        <v>3.6070000000000005E-2</v>
      </c>
      <c r="F4032">
        <f t="shared" ca="1" si="1532"/>
        <v>3.6070000000000005E-2</v>
      </c>
      <c r="G4032">
        <f t="shared" ca="1" si="1533"/>
        <v>2.0569999999999998E-2</v>
      </c>
      <c r="L4032">
        <f t="shared" ca="1" si="1534"/>
        <v>127.8</v>
      </c>
      <c r="M4032">
        <f t="shared" ca="1" si="1529"/>
        <v>3.6070000000000005E-2</v>
      </c>
      <c r="R4032">
        <f t="shared" ca="1" si="1535"/>
        <v>127.8</v>
      </c>
      <c r="S4032">
        <f t="shared" ca="1" si="1530"/>
        <v>3.6070000000000005E-2</v>
      </c>
      <c r="U4032" s="1"/>
      <c r="W4032" t="str">
        <f t="shared" si="1547"/>
        <v/>
      </c>
      <c r="AH4032" s="1"/>
      <c r="AJ4032" s="25"/>
      <c r="AU4032" s="1">
        <v>40266</v>
      </c>
      <c r="AV4032">
        <v>0.18690000000000001</v>
      </c>
      <c r="AW4032">
        <f t="shared" si="1536"/>
        <v>1.869E-3</v>
      </c>
      <c r="AY4032" s="1">
        <v>40267</v>
      </c>
      <c r="AZ4032">
        <v>0.23100000000000001</v>
      </c>
      <c r="BA4032">
        <f t="shared" si="1537"/>
        <v>2.31E-3</v>
      </c>
      <c r="BC4032" s="1">
        <v>40379</v>
      </c>
      <c r="BD4032">
        <v>0.52500000000000002</v>
      </c>
      <c r="BE4032">
        <f t="shared" si="1538"/>
        <v>5.2500000000000003E-3</v>
      </c>
      <c r="BG4032" s="1">
        <v>40379</v>
      </c>
      <c r="BH4032">
        <v>0.78600000000000003</v>
      </c>
      <c r="BI4032">
        <f t="shared" si="1539"/>
        <v>7.8600000000000007E-3</v>
      </c>
      <c r="BK4032" s="1">
        <v>42298</v>
      </c>
      <c r="BL4032">
        <v>2.5329999999999999</v>
      </c>
      <c r="BM4032">
        <f t="shared" si="1545"/>
        <v>2.5329999999999998E-2</v>
      </c>
      <c r="BP4032" s="1">
        <v>40245</v>
      </c>
      <c r="BQ4032">
        <v>131.59</v>
      </c>
      <c r="BR4032">
        <f t="shared" si="1540"/>
        <v>1.3159000000000001</v>
      </c>
      <c r="BT4032" s="1">
        <v>40276</v>
      </c>
      <c r="BU4032">
        <v>0.64</v>
      </c>
      <c r="BV4032">
        <f t="shared" si="1541"/>
        <v>6.4000000000000003E-3</v>
      </c>
      <c r="BX4032" s="1">
        <v>40276</v>
      </c>
      <c r="BY4032">
        <v>0.95199999999999996</v>
      </c>
      <c r="BZ4032">
        <f t="shared" si="1542"/>
        <v>9.5199999999999989E-3</v>
      </c>
      <c r="CB4032" s="1">
        <v>40379</v>
      </c>
      <c r="CC4032">
        <v>1.24</v>
      </c>
      <c r="CD4032">
        <f t="shared" si="1543"/>
        <v>1.24E-2</v>
      </c>
      <c r="CG4032" s="1"/>
    </row>
    <row r="4033" spans="1:85" x14ac:dyDescent="0.3">
      <c r="A4033" s="21">
        <f t="shared" si="1544"/>
        <v>51456</v>
      </c>
      <c r="B4033" s="18">
        <f t="shared" si="1528"/>
        <v>112.421875</v>
      </c>
      <c r="C4033">
        <f t="shared" si="1546"/>
        <v>115</v>
      </c>
      <c r="D4033">
        <f t="shared" ca="1" si="1531"/>
        <v>-15.133333333333333</v>
      </c>
      <c r="E4033">
        <f ca="1">IF(currency="USD",'Future et co'!F4033,IF(currency="EUR",'Future et co'!G4033,FALSE))</f>
        <v>3.6070000000000005E-2</v>
      </c>
      <c r="F4033">
        <f t="shared" ca="1" si="1532"/>
        <v>3.6070000000000005E-2</v>
      </c>
      <c r="G4033">
        <f t="shared" ca="1" si="1533"/>
        <v>2.0569999999999998E-2</v>
      </c>
      <c r="L4033">
        <f t="shared" ca="1" si="1534"/>
        <v>127.8</v>
      </c>
      <c r="M4033">
        <f t="shared" ca="1" si="1529"/>
        <v>3.6070000000000005E-2</v>
      </c>
      <c r="R4033">
        <f t="shared" ca="1" si="1535"/>
        <v>127.8</v>
      </c>
      <c r="S4033">
        <f t="shared" ca="1" si="1530"/>
        <v>3.6070000000000005E-2</v>
      </c>
      <c r="U4033" s="1"/>
      <c r="W4033" t="str">
        <f t="shared" si="1547"/>
        <v/>
      </c>
      <c r="AH4033" s="1"/>
      <c r="AJ4033" s="25"/>
      <c r="AU4033" s="1">
        <v>40263</v>
      </c>
      <c r="AV4033">
        <v>0.19209999999999999</v>
      </c>
      <c r="AW4033">
        <f t="shared" si="1536"/>
        <v>1.921E-3</v>
      </c>
      <c r="AY4033" s="1">
        <v>40266</v>
      </c>
      <c r="AZ4033">
        <v>0.22750000000000001</v>
      </c>
      <c r="BA4033">
        <f t="shared" si="1537"/>
        <v>2.2750000000000001E-3</v>
      </c>
      <c r="BC4033" s="1">
        <v>40378</v>
      </c>
      <c r="BD4033">
        <v>0.54900000000000004</v>
      </c>
      <c r="BE4033">
        <f t="shared" si="1538"/>
        <v>5.4900000000000001E-3</v>
      </c>
      <c r="BG4033" s="1">
        <v>40378</v>
      </c>
      <c r="BH4033">
        <v>0.80400000000000005</v>
      </c>
      <c r="BI4033">
        <f t="shared" si="1539"/>
        <v>8.0400000000000003E-3</v>
      </c>
      <c r="BK4033" s="1">
        <v>42299</v>
      </c>
      <c r="BL4033">
        <v>2.4919099999999998</v>
      </c>
      <c r="BM4033">
        <f t="shared" si="1545"/>
        <v>2.49191E-2</v>
      </c>
      <c r="BP4033" s="1">
        <v>40242</v>
      </c>
      <c r="BQ4033">
        <v>130.02000000000001</v>
      </c>
      <c r="BR4033">
        <f t="shared" si="1540"/>
        <v>1.3002</v>
      </c>
      <c r="BT4033" s="1">
        <v>40275</v>
      </c>
      <c r="BU4033">
        <v>0.63900000000000001</v>
      </c>
      <c r="BV4033">
        <f t="shared" si="1541"/>
        <v>6.3899999999999998E-3</v>
      </c>
      <c r="BX4033" s="1">
        <v>40275</v>
      </c>
      <c r="BY4033">
        <v>0.95</v>
      </c>
      <c r="BZ4033">
        <f t="shared" si="1542"/>
        <v>9.4999999999999998E-3</v>
      </c>
      <c r="CB4033" s="1">
        <v>40378</v>
      </c>
      <c r="CC4033">
        <v>1.232</v>
      </c>
      <c r="CD4033">
        <f t="shared" si="1543"/>
        <v>1.2319999999999999E-2</v>
      </c>
      <c r="CG4033" s="1"/>
    </row>
    <row r="4034" spans="1:85" x14ac:dyDescent="0.3">
      <c r="A4034" s="21">
        <f t="shared" si="1544"/>
        <v>51459</v>
      </c>
      <c r="B4034" s="18">
        <f t="shared" si="1528"/>
        <v>112.421875</v>
      </c>
      <c r="C4034">
        <f t="shared" si="1546"/>
        <v>115</v>
      </c>
      <c r="D4034">
        <f t="shared" ca="1" si="1531"/>
        <v>-15.141666666666667</v>
      </c>
      <c r="E4034">
        <f ca="1">IF(currency="USD",'Future et co'!F4034,IF(currency="EUR",'Future et co'!G4034,FALSE))</f>
        <v>3.6070000000000005E-2</v>
      </c>
      <c r="F4034">
        <f t="shared" ca="1" si="1532"/>
        <v>3.6070000000000005E-2</v>
      </c>
      <c r="G4034">
        <f t="shared" ca="1" si="1533"/>
        <v>2.0569999999999998E-2</v>
      </c>
      <c r="L4034">
        <f t="shared" ca="1" si="1534"/>
        <v>127.8</v>
      </c>
      <c r="M4034">
        <f t="shared" ca="1" si="1529"/>
        <v>3.6070000000000005E-2</v>
      </c>
      <c r="R4034">
        <f t="shared" ca="1" si="1535"/>
        <v>127.8</v>
      </c>
      <c r="S4034">
        <f t="shared" ca="1" si="1530"/>
        <v>3.6070000000000005E-2</v>
      </c>
      <c r="U4034" s="1"/>
      <c r="W4034" t="str">
        <f t="shared" si="1547"/>
        <v/>
      </c>
      <c r="AH4034" s="1"/>
      <c r="AJ4034" s="25"/>
      <c r="AU4034" s="1">
        <v>40262</v>
      </c>
      <c r="AV4034">
        <v>0.1883</v>
      </c>
      <c r="AW4034">
        <f t="shared" si="1536"/>
        <v>1.8829999999999999E-3</v>
      </c>
      <c r="AY4034" s="1">
        <v>40263</v>
      </c>
      <c r="AZ4034">
        <v>0.23230000000000001</v>
      </c>
      <c r="BA4034">
        <f t="shared" si="1537"/>
        <v>2.323E-3</v>
      </c>
      <c r="BC4034" s="1">
        <v>40375</v>
      </c>
      <c r="BD4034">
        <v>0.56999999999999995</v>
      </c>
      <c r="BE4034">
        <f t="shared" si="1538"/>
        <v>5.6999999999999993E-3</v>
      </c>
      <c r="BG4034" s="1">
        <v>40375</v>
      </c>
      <c r="BH4034">
        <v>0.80400000000000005</v>
      </c>
      <c r="BI4034">
        <f t="shared" si="1539"/>
        <v>8.0400000000000003E-3</v>
      </c>
      <c r="BK4034" s="1">
        <v>42300</v>
      </c>
      <c r="BL4034">
        <v>2.4718599999999999</v>
      </c>
      <c r="BM4034">
        <f t="shared" si="1545"/>
        <v>2.47186E-2</v>
      </c>
      <c r="BP4034" s="1">
        <v>40241</v>
      </c>
      <c r="BQ4034">
        <v>130.32</v>
      </c>
      <c r="BR4034">
        <f t="shared" si="1540"/>
        <v>1.3031999999999999</v>
      </c>
      <c r="BT4034" s="1">
        <v>40274</v>
      </c>
      <c r="BU4034">
        <v>0.63800000000000001</v>
      </c>
      <c r="BV4034">
        <f t="shared" si="1541"/>
        <v>6.3800000000000003E-3</v>
      </c>
      <c r="BX4034" s="1">
        <v>40274</v>
      </c>
      <c r="BY4034">
        <v>0.94899999999999995</v>
      </c>
      <c r="BZ4034">
        <f t="shared" si="1542"/>
        <v>9.4900000000000002E-3</v>
      </c>
      <c r="CB4034" s="1">
        <v>40375</v>
      </c>
      <c r="CC4034">
        <v>1.212</v>
      </c>
      <c r="CD4034">
        <f t="shared" si="1543"/>
        <v>1.2119999999999999E-2</v>
      </c>
      <c r="CG4034" s="1"/>
    </row>
    <row r="4035" spans="1:85" x14ac:dyDescent="0.3">
      <c r="A4035" s="21">
        <f t="shared" si="1544"/>
        <v>51460</v>
      </c>
      <c r="B4035" s="18">
        <f t="shared" si="1528"/>
        <v>112.421875</v>
      </c>
      <c r="C4035">
        <f t="shared" si="1546"/>
        <v>115</v>
      </c>
      <c r="D4035">
        <f t="shared" ca="1" si="1531"/>
        <v>-15.144444444444444</v>
      </c>
      <c r="E4035">
        <f ca="1">IF(currency="USD",'Future et co'!F4035,IF(currency="EUR",'Future et co'!G4035,FALSE))</f>
        <v>3.6070000000000005E-2</v>
      </c>
      <c r="F4035">
        <f t="shared" ca="1" si="1532"/>
        <v>3.6070000000000005E-2</v>
      </c>
      <c r="G4035">
        <f t="shared" ca="1" si="1533"/>
        <v>2.0569999999999998E-2</v>
      </c>
      <c r="L4035">
        <f t="shared" ca="1" si="1534"/>
        <v>127.8</v>
      </c>
      <c r="M4035">
        <f t="shared" ca="1" si="1529"/>
        <v>3.6070000000000005E-2</v>
      </c>
      <c r="R4035">
        <f t="shared" ca="1" si="1535"/>
        <v>127.8</v>
      </c>
      <c r="S4035">
        <f t="shared" ca="1" si="1530"/>
        <v>3.6070000000000005E-2</v>
      </c>
      <c r="U4035" s="1"/>
      <c r="W4035" t="str">
        <f t="shared" si="1547"/>
        <v/>
      </c>
      <c r="AH4035" s="1"/>
      <c r="AJ4035" s="25"/>
      <c r="AU4035" s="1">
        <v>40261</v>
      </c>
      <c r="AV4035">
        <v>0.19259999999999999</v>
      </c>
      <c r="AW4035">
        <f t="shared" si="1536"/>
        <v>1.926E-3</v>
      </c>
      <c r="AY4035" s="1">
        <v>40262</v>
      </c>
      <c r="AZ4035">
        <v>0.23699999999999999</v>
      </c>
      <c r="BA4035">
        <f t="shared" si="1537"/>
        <v>2.3699999999999997E-3</v>
      </c>
      <c r="BC4035" s="1">
        <v>40374</v>
      </c>
      <c r="BD4035">
        <v>0.59699999999999998</v>
      </c>
      <c r="BE4035">
        <f t="shared" si="1538"/>
        <v>5.9699999999999996E-3</v>
      </c>
      <c r="BG4035" s="1">
        <v>40374</v>
      </c>
      <c r="BH4035">
        <v>0.85099999999999998</v>
      </c>
      <c r="BI4035">
        <f t="shared" si="1539"/>
        <v>8.5100000000000002E-3</v>
      </c>
      <c r="BK4035" s="1">
        <v>42303</v>
      </c>
      <c r="BL4035">
        <v>2.4812699999999999</v>
      </c>
      <c r="BM4035">
        <f t="shared" si="1545"/>
        <v>2.48127E-2</v>
      </c>
      <c r="BP4035" s="1">
        <v>40240</v>
      </c>
      <c r="BQ4035">
        <v>130.11000000000001</v>
      </c>
      <c r="BR4035">
        <f t="shared" si="1540"/>
        <v>1.3011000000000001</v>
      </c>
      <c r="BT4035" s="1">
        <v>40269</v>
      </c>
      <c r="BU4035">
        <v>0.63500000000000001</v>
      </c>
      <c r="BV4035">
        <f t="shared" si="1541"/>
        <v>6.3499999999999997E-3</v>
      </c>
      <c r="BX4035" s="1">
        <v>40269</v>
      </c>
      <c r="BY4035">
        <v>0.94499999999999995</v>
      </c>
      <c r="BZ4035">
        <f t="shared" si="1542"/>
        <v>9.4500000000000001E-3</v>
      </c>
      <c r="CB4035" s="1">
        <v>40374</v>
      </c>
      <c r="CC4035">
        <v>1.226</v>
      </c>
      <c r="CD4035">
        <f t="shared" si="1543"/>
        <v>1.226E-2</v>
      </c>
      <c r="CG4035" s="1"/>
    </row>
    <row r="4036" spans="1:85" x14ac:dyDescent="0.3">
      <c r="A4036" s="21">
        <f t="shared" si="1544"/>
        <v>51461</v>
      </c>
      <c r="B4036" s="18">
        <f t="shared" si="1528"/>
        <v>112.421875</v>
      </c>
      <c r="C4036">
        <f t="shared" si="1546"/>
        <v>115</v>
      </c>
      <c r="D4036">
        <f t="shared" ca="1" si="1531"/>
        <v>-15.147222222222222</v>
      </c>
      <c r="E4036">
        <f ca="1">IF(currency="USD",'Future et co'!F4036,IF(currency="EUR",'Future et co'!G4036,FALSE))</f>
        <v>3.6070000000000005E-2</v>
      </c>
      <c r="F4036">
        <f t="shared" ca="1" si="1532"/>
        <v>3.6070000000000005E-2</v>
      </c>
      <c r="G4036">
        <f t="shared" ca="1" si="1533"/>
        <v>2.0569999999999998E-2</v>
      </c>
      <c r="L4036">
        <f t="shared" ca="1" si="1534"/>
        <v>127.8</v>
      </c>
      <c r="M4036">
        <f t="shared" ca="1" si="1529"/>
        <v>3.6070000000000005E-2</v>
      </c>
      <c r="R4036">
        <f t="shared" ca="1" si="1535"/>
        <v>127.8</v>
      </c>
      <c r="S4036">
        <f t="shared" ca="1" si="1530"/>
        <v>3.6070000000000005E-2</v>
      </c>
      <c r="U4036" s="1"/>
      <c r="W4036" t="str">
        <f t="shared" si="1547"/>
        <v/>
      </c>
      <c r="AH4036" s="1"/>
      <c r="AJ4036" s="25"/>
      <c r="AU4036" s="1">
        <v>40260</v>
      </c>
      <c r="AV4036">
        <v>0.18459999999999999</v>
      </c>
      <c r="AW4036">
        <f t="shared" si="1536"/>
        <v>1.8459999999999998E-3</v>
      </c>
      <c r="AY4036" s="1">
        <v>40261</v>
      </c>
      <c r="AZ4036">
        <v>0.23019999999999999</v>
      </c>
      <c r="BA4036">
        <f t="shared" si="1537"/>
        <v>2.3019999999999998E-3</v>
      </c>
      <c r="BC4036" s="1">
        <v>40373</v>
      </c>
      <c r="BD4036">
        <v>0.61099999999999999</v>
      </c>
      <c r="BE4036">
        <f t="shared" si="1538"/>
        <v>6.11E-3</v>
      </c>
      <c r="BG4036" s="1">
        <v>40373</v>
      </c>
      <c r="BH4036">
        <v>0.875</v>
      </c>
      <c r="BI4036">
        <f t="shared" si="1539"/>
        <v>8.7500000000000008E-3</v>
      </c>
      <c r="BK4036" s="1">
        <v>42304</v>
      </c>
      <c r="BL4036">
        <v>2.4910000000000001</v>
      </c>
      <c r="BM4036">
        <f t="shared" si="1545"/>
        <v>2.4910000000000002E-2</v>
      </c>
      <c r="BP4036" s="1">
        <v>40239</v>
      </c>
      <c r="BQ4036">
        <v>130.25</v>
      </c>
      <c r="BR4036">
        <f t="shared" si="1540"/>
        <v>1.3025</v>
      </c>
      <c r="BT4036" s="1">
        <v>40268</v>
      </c>
      <c r="BU4036">
        <v>0.63400000000000001</v>
      </c>
      <c r="BV4036">
        <f t="shared" si="1541"/>
        <v>6.3400000000000001E-3</v>
      </c>
      <c r="BX4036" s="1">
        <v>40268</v>
      </c>
      <c r="BY4036">
        <v>0.94399999999999995</v>
      </c>
      <c r="BZ4036">
        <f t="shared" si="1542"/>
        <v>9.4399999999999987E-3</v>
      </c>
      <c r="CB4036" s="1">
        <v>40373</v>
      </c>
      <c r="CC4036">
        <v>1.2170000000000001</v>
      </c>
      <c r="CD4036">
        <f t="shared" si="1543"/>
        <v>1.217E-2</v>
      </c>
      <c r="CG4036" s="1"/>
    </row>
    <row r="4037" spans="1:85" x14ac:dyDescent="0.3">
      <c r="A4037" s="21">
        <f t="shared" si="1544"/>
        <v>51462</v>
      </c>
      <c r="B4037" s="18">
        <f t="shared" si="1528"/>
        <v>112.421875</v>
      </c>
      <c r="C4037">
        <f t="shared" si="1546"/>
        <v>115</v>
      </c>
      <c r="D4037">
        <f t="shared" ca="1" si="1531"/>
        <v>-15.15</v>
      </c>
      <c r="E4037">
        <f ca="1">IF(currency="USD",'Future et co'!F4037,IF(currency="EUR",'Future et co'!G4037,FALSE))</f>
        <v>3.6070000000000005E-2</v>
      </c>
      <c r="F4037">
        <f t="shared" ca="1" si="1532"/>
        <v>3.6070000000000005E-2</v>
      </c>
      <c r="G4037">
        <f t="shared" ca="1" si="1533"/>
        <v>2.0569999999999998E-2</v>
      </c>
      <c r="L4037">
        <f t="shared" ca="1" si="1534"/>
        <v>127.8</v>
      </c>
      <c r="M4037">
        <f t="shared" ca="1" si="1529"/>
        <v>3.6070000000000005E-2</v>
      </c>
      <c r="R4037">
        <f t="shared" ca="1" si="1535"/>
        <v>127.8</v>
      </c>
      <c r="S4037">
        <f t="shared" ca="1" si="1530"/>
        <v>3.6070000000000005E-2</v>
      </c>
      <c r="U4037" s="1"/>
      <c r="W4037" t="str">
        <f t="shared" si="1547"/>
        <v/>
      </c>
      <c r="AH4037" s="1"/>
      <c r="AJ4037" s="25"/>
      <c r="AU4037" s="1">
        <v>40259</v>
      </c>
      <c r="AV4037">
        <v>0.193</v>
      </c>
      <c r="AW4037">
        <f t="shared" si="1536"/>
        <v>1.9300000000000001E-3</v>
      </c>
      <c r="AY4037" s="1">
        <v>40260</v>
      </c>
      <c r="AZ4037">
        <v>0.2223</v>
      </c>
      <c r="BA4037">
        <f t="shared" si="1537"/>
        <v>2.2230000000000001E-3</v>
      </c>
      <c r="BC4037" s="1">
        <v>40372</v>
      </c>
      <c r="BD4037">
        <v>0.63</v>
      </c>
      <c r="BE4037">
        <f t="shared" si="1538"/>
        <v>6.3E-3</v>
      </c>
      <c r="BG4037" s="1">
        <v>40372</v>
      </c>
      <c r="BH4037">
        <v>0.93899999999999995</v>
      </c>
      <c r="BI4037">
        <f t="shared" si="1539"/>
        <v>9.389999999999999E-3</v>
      </c>
      <c r="BK4037" s="1">
        <v>42305</v>
      </c>
      <c r="BL4037">
        <v>2.4629500000000002</v>
      </c>
      <c r="BM4037">
        <f t="shared" si="1545"/>
        <v>2.4629500000000002E-2</v>
      </c>
      <c r="BP4037" s="1">
        <v>40238</v>
      </c>
      <c r="BQ4037">
        <v>130.38</v>
      </c>
      <c r="BR4037">
        <f t="shared" si="1540"/>
        <v>1.3037999999999998</v>
      </c>
      <c r="BT4037" s="1">
        <v>40267</v>
      </c>
      <c r="BU4037">
        <v>0.63500000000000001</v>
      </c>
      <c r="BV4037">
        <f t="shared" si="1541"/>
        <v>6.3499999999999997E-3</v>
      </c>
      <c r="BX4037" s="1">
        <v>40267</v>
      </c>
      <c r="BY4037">
        <v>0.94399999999999995</v>
      </c>
      <c r="BZ4037">
        <f t="shared" si="1542"/>
        <v>9.4399999999999987E-3</v>
      </c>
      <c r="CB4037" s="1">
        <v>40372</v>
      </c>
      <c r="CC4037">
        <v>1.196</v>
      </c>
      <c r="CD4037">
        <f t="shared" si="1543"/>
        <v>1.196E-2</v>
      </c>
      <c r="CG4037" s="1"/>
    </row>
    <row r="4038" spans="1:85" x14ac:dyDescent="0.3">
      <c r="A4038" s="21">
        <f t="shared" si="1544"/>
        <v>51463</v>
      </c>
      <c r="B4038" s="18">
        <f t="shared" si="1528"/>
        <v>112.421875</v>
      </c>
      <c r="C4038">
        <f t="shared" si="1546"/>
        <v>115</v>
      </c>
      <c r="D4038">
        <f t="shared" ca="1" si="1531"/>
        <v>-15.152777777777779</v>
      </c>
      <c r="E4038">
        <f ca="1">IF(currency="USD",'Future et co'!F4038,IF(currency="EUR",'Future et co'!G4038,FALSE))</f>
        <v>3.6070000000000005E-2</v>
      </c>
      <c r="F4038">
        <f t="shared" ca="1" si="1532"/>
        <v>3.6070000000000005E-2</v>
      </c>
      <c r="G4038">
        <f t="shared" ca="1" si="1533"/>
        <v>2.0569999999999998E-2</v>
      </c>
      <c r="L4038">
        <f t="shared" ca="1" si="1534"/>
        <v>127.8</v>
      </c>
      <c r="M4038">
        <f t="shared" ca="1" si="1529"/>
        <v>3.6070000000000005E-2</v>
      </c>
      <c r="R4038">
        <f t="shared" ca="1" si="1535"/>
        <v>127.8</v>
      </c>
      <c r="S4038">
        <f t="shared" ca="1" si="1530"/>
        <v>3.6070000000000005E-2</v>
      </c>
      <c r="U4038" s="1"/>
      <c r="W4038" t="str">
        <f t="shared" si="1547"/>
        <v/>
      </c>
      <c r="AH4038" s="1"/>
      <c r="AJ4038" s="25"/>
      <c r="AU4038" s="1">
        <v>40256</v>
      </c>
      <c r="AV4038">
        <v>0.1933</v>
      </c>
      <c r="AW4038">
        <f t="shared" si="1536"/>
        <v>1.933E-3</v>
      </c>
      <c r="AY4038" s="1">
        <v>40259</v>
      </c>
      <c r="AZ4038">
        <v>0.23</v>
      </c>
      <c r="BA4038">
        <f t="shared" si="1537"/>
        <v>2.3E-3</v>
      </c>
      <c r="BC4038" s="1">
        <v>40371</v>
      </c>
      <c r="BD4038">
        <v>0.63200000000000001</v>
      </c>
      <c r="BE4038">
        <f t="shared" si="1538"/>
        <v>6.3200000000000001E-3</v>
      </c>
      <c r="BG4038" s="1">
        <v>40371</v>
      </c>
      <c r="BH4038">
        <v>0.93100000000000005</v>
      </c>
      <c r="BI4038">
        <f t="shared" si="1539"/>
        <v>9.3100000000000006E-3</v>
      </c>
      <c r="BK4038" s="1">
        <v>42306</v>
      </c>
      <c r="BL4038">
        <v>2.4647100000000002</v>
      </c>
      <c r="BM4038">
        <f t="shared" si="1545"/>
        <v>2.4647100000000002E-2</v>
      </c>
      <c r="BP4038" s="1">
        <v>40235</v>
      </c>
      <c r="BQ4038">
        <v>130.51</v>
      </c>
      <c r="BR4038">
        <f t="shared" si="1540"/>
        <v>1.3050999999999999</v>
      </c>
      <c r="BT4038" s="1">
        <v>40266</v>
      </c>
      <c r="BU4038">
        <v>0.63500000000000001</v>
      </c>
      <c r="BV4038">
        <f t="shared" si="1541"/>
        <v>6.3499999999999997E-3</v>
      </c>
      <c r="BX4038" s="1">
        <v>40266</v>
      </c>
      <c r="BY4038">
        <v>0.94499999999999995</v>
      </c>
      <c r="BZ4038">
        <f t="shared" si="1542"/>
        <v>9.4500000000000001E-3</v>
      </c>
      <c r="CB4038" s="1">
        <v>40371</v>
      </c>
      <c r="CC4038">
        <v>1.1919999999999999</v>
      </c>
      <c r="CD4038">
        <f t="shared" si="1543"/>
        <v>1.192E-2</v>
      </c>
      <c r="CG4038" s="1"/>
    </row>
    <row r="4039" spans="1:85" x14ac:dyDescent="0.3">
      <c r="A4039" s="21">
        <f t="shared" si="1544"/>
        <v>51466</v>
      </c>
      <c r="B4039" s="18">
        <f t="shared" si="1528"/>
        <v>112.421875</v>
      </c>
      <c r="C4039">
        <f t="shared" si="1546"/>
        <v>115</v>
      </c>
      <c r="D4039">
        <f t="shared" ca="1" si="1531"/>
        <v>-15.161111111111111</v>
      </c>
      <c r="E4039">
        <f ca="1">IF(currency="USD",'Future et co'!F4039,IF(currency="EUR",'Future et co'!G4039,FALSE))</f>
        <v>3.6070000000000005E-2</v>
      </c>
      <c r="F4039">
        <f t="shared" ca="1" si="1532"/>
        <v>3.6070000000000005E-2</v>
      </c>
      <c r="G4039">
        <f t="shared" ca="1" si="1533"/>
        <v>2.0569999999999998E-2</v>
      </c>
      <c r="L4039">
        <f t="shared" ca="1" si="1534"/>
        <v>127.8</v>
      </c>
      <c r="M4039">
        <f t="shared" ca="1" si="1529"/>
        <v>3.6070000000000005E-2</v>
      </c>
      <c r="R4039">
        <f t="shared" ca="1" si="1535"/>
        <v>127.8</v>
      </c>
      <c r="S4039">
        <f t="shared" ca="1" si="1530"/>
        <v>3.6070000000000005E-2</v>
      </c>
      <c r="U4039" s="1"/>
      <c r="W4039" t="str">
        <f t="shared" si="1547"/>
        <v/>
      </c>
      <c r="AH4039" s="1"/>
      <c r="AJ4039" s="25"/>
      <c r="AU4039" s="1">
        <v>40255</v>
      </c>
      <c r="AV4039">
        <v>0.20300000000000001</v>
      </c>
      <c r="AW4039">
        <f t="shared" si="1536"/>
        <v>2.0300000000000001E-3</v>
      </c>
      <c r="AY4039" s="1">
        <v>40256</v>
      </c>
      <c r="AZ4039">
        <v>0.23300000000000001</v>
      </c>
      <c r="BA4039">
        <f t="shared" si="1537"/>
        <v>2.33E-3</v>
      </c>
      <c r="BC4039" s="1">
        <v>40368</v>
      </c>
      <c r="BD4039">
        <v>0.627</v>
      </c>
      <c r="BE4039">
        <f t="shared" si="1538"/>
        <v>6.2700000000000004E-3</v>
      </c>
      <c r="BG4039" s="1">
        <v>40368</v>
      </c>
      <c r="BH4039">
        <v>0.92200000000000004</v>
      </c>
      <c r="BI4039">
        <f t="shared" si="1539"/>
        <v>9.2200000000000008E-3</v>
      </c>
      <c r="BK4039" s="1">
        <v>42307</v>
      </c>
      <c r="BL4039">
        <v>2.4847700000000001</v>
      </c>
      <c r="BM4039">
        <f t="shared" si="1545"/>
        <v>2.48477E-2</v>
      </c>
      <c r="BP4039" s="1">
        <v>40234</v>
      </c>
      <c r="BQ4039">
        <v>130.35</v>
      </c>
      <c r="BR4039">
        <f t="shared" si="1540"/>
        <v>1.3034999999999999</v>
      </c>
      <c r="BT4039" s="1">
        <v>40263</v>
      </c>
      <c r="BU4039">
        <v>0.63600000000000001</v>
      </c>
      <c r="BV4039">
        <f t="shared" si="1541"/>
        <v>6.3600000000000002E-3</v>
      </c>
      <c r="BX4039" s="1">
        <v>40263</v>
      </c>
      <c r="BY4039">
        <v>0.94699999999999995</v>
      </c>
      <c r="BZ4039">
        <f t="shared" si="1542"/>
        <v>9.4699999999999993E-3</v>
      </c>
      <c r="CB4039" s="1">
        <v>40368</v>
      </c>
      <c r="CC4039">
        <v>1.2030000000000001</v>
      </c>
      <c r="CD4039">
        <f t="shared" si="1543"/>
        <v>1.2030000000000001E-2</v>
      </c>
      <c r="CG4039" s="1"/>
    </row>
    <row r="4040" spans="1:85" x14ac:dyDescent="0.3">
      <c r="A4040" s="21">
        <f t="shared" si="1544"/>
        <v>51467</v>
      </c>
      <c r="B4040" s="18">
        <f t="shared" si="1528"/>
        <v>112.421875</v>
      </c>
      <c r="C4040">
        <f t="shared" si="1546"/>
        <v>115</v>
      </c>
      <c r="D4040">
        <f t="shared" ca="1" si="1531"/>
        <v>-15.16388888888889</v>
      </c>
      <c r="E4040">
        <f ca="1">IF(currency="USD",'Future et co'!F4040,IF(currency="EUR",'Future et co'!G4040,FALSE))</f>
        <v>3.6070000000000005E-2</v>
      </c>
      <c r="F4040">
        <f t="shared" ca="1" si="1532"/>
        <v>3.6070000000000005E-2</v>
      </c>
      <c r="G4040">
        <f t="shared" ca="1" si="1533"/>
        <v>2.0569999999999998E-2</v>
      </c>
      <c r="L4040">
        <f t="shared" ca="1" si="1534"/>
        <v>127.8</v>
      </c>
      <c r="M4040">
        <f t="shared" ca="1" si="1529"/>
        <v>3.6070000000000005E-2</v>
      </c>
      <c r="R4040">
        <f t="shared" ca="1" si="1535"/>
        <v>127.8</v>
      </c>
      <c r="S4040">
        <f t="shared" ca="1" si="1530"/>
        <v>3.6070000000000005E-2</v>
      </c>
      <c r="U4040" s="1"/>
      <c r="W4040" t="str">
        <f t="shared" si="1547"/>
        <v/>
      </c>
      <c r="AH4040" s="1"/>
      <c r="AJ4040" s="25"/>
      <c r="AU4040" s="1">
        <v>40254</v>
      </c>
      <c r="AV4040">
        <v>0.16500000000000001</v>
      </c>
      <c r="AW4040">
        <f t="shared" si="1536"/>
        <v>1.65E-3</v>
      </c>
      <c r="AY4040" s="1">
        <v>40255</v>
      </c>
      <c r="AZ4040">
        <v>0.23699999999999999</v>
      </c>
      <c r="BA4040">
        <f t="shared" si="1537"/>
        <v>2.3699999999999997E-3</v>
      </c>
      <c r="BC4040" s="1">
        <v>40367</v>
      </c>
      <c r="BD4040">
        <v>0.628</v>
      </c>
      <c r="BE4040">
        <f t="shared" si="1538"/>
        <v>6.28E-3</v>
      </c>
      <c r="BG4040" s="1">
        <v>40367</v>
      </c>
      <c r="BH4040">
        <v>0.89749999999999996</v>
      </c>
      <c r="BI4040">
        <f t="shared" si="1539"/>
        <v>8.9750000000000003E-3</v>
      </c>
      <c r="BK4040" s="1">
        <v>42310</v>
      </c>
      <c r="BL4040">
        <v>2.4572600000000002</v>
      </c>
      <c r="BM4040">
        <f t="shared" si="1545"/>
        <v>2.4572600000000003E-2</v>
      </c>
      <c r="BP4040" s="1">
        <v>40233</v>
      </c>
      <c r="BQ4040">
        <v>130.04</v>
      </c>
      <c r="BR4040">
        <f t="shared" si="1540"/>
        <v>1.3004</v>
      </c>
      <c r="BT4040" s="1">
        <v>40262</v>
      </c>
      <c r="BU4040">
        <v>0.63500000000000001</v>
      </c>
      <c r="BV4040">
        <f t="shared" si="1541"/>
        <v>6.3499999999999997E-3</v>
      </c>
      <c r="BX4040" s="1">
        <v>40262</v>
      </c>
      <c r="BY4040">
        <v>0.94599999999999995</v>
      </c>
      <c r="BZ4040">
        <f t="shared" si="1542"/>
        <v>9.4599999999999997E-3</v>
      </c>
      <c r="CB4040" s="1">
        <v>40367</v>
      </c>
      <c r="CC4040">
        <v>1.2330000000000001</v>
      </c>
      <c r="CD4040">
        <f t="shared" si="1543"/>
        <v>1.2330000000000001E-2</v>
      </c>
      <c r="CG4040" s="1"/>
    </row>
    <row r="4041" spans="1:85" x14ac:dyDescent="0.3">
      <c r="A4041" s="21">
        <f t="shared" si="1544"/>
        <v>51468</v>
      </c>
      <c r="B4041" s="18">
        <f t="shared" si="1528"/>
        <v>112.421875</v>
      </c>
      <c r="C4041">
        <f t="shared" si="1546"/>
        <v>115</v>
      </c>
      <c r="D4041">
        <f t="shared" ca="1" si="1531"/>
        <v>-15.166666666666666</v>
      </c>
      <c r="E4041">
        <f ca="1">IF(currency="USD",'Future et co'!F4041,IF(currency="EUR",'Future et co'!G4041,FALSE))</f>
        <v>3.6070000000000005E-2</v>
      </c>
      <c r="F4041">
        <f t="shared" ca="1" si="1532"/>
        <v>3.6070000000000005E-2</v>
      </c>
      <c r="G4041">
        <f t="shared" ca="1" si="1533"/>
        <v>2.0569999999999998E-2</v>
      </c>
      <c r="L4041">
        <f t="shared" ca="1" si="1534"/>
        <v>127.8</v>
      </c>
      <c r="M4041">
        <f t="shared" ca="1" si="1529"/>
        <v>3.6070000000000005E-2</v>
      </c>
      <c r="R4041">
        <f t="shared" ca="1" si="1535"/>
        <v>127.8</v>
      </c>
      <c r="S4041">
        <f t="shared" ca="1" si="1530"/>
        <v>3.6070000000000005E-2</v>
      </c>
      <c r="U4041" s="1"/>
      <c r="W4041" t="str">
        <f t="shared" si="1547"/>
        <v/>
      </c>
      <c r="AH4041" s="1"/>
      <c r="AJ4041" s="25"/>
      <c r="AU4041" s="1">
        <v>40253</v>
      </c>
      <c r="AV4041">
        <v>0.182</v>
      </c>
      <c r="AW4041">
        <f t="shared" si="1536"/>
        <v>1.82E-3</v>
      </c>
      <c r="AY4041" s="1">
        <v>40254</v>
      </c>
      <c r="AZ4041">
        <v>0.20699999999999999</v>
      </c>
      <c r="BA4041">
        <f t="shared" si="1537"/>
        <v>2.0699999999999998E-3</v>
      </c>
      <c r="BC4041" s="1">
        <v>40366</v>
      </c>
      <c r="BD4041">
        <v>0.64800000000000002</v>
      </c>
      <c r="BE4041">
        <f t="shared" si="1538"/>
        <v>6.4800000000000005E-3</v>
      </c>
      <c r="BG4041" s="1">
        <v>40366</v>
      </c>
      <c r="BH4041">
        <v>0.92300000000000004</v>
      </c>
      <c r="BI4041">
        <f t="shared" si="1539"/>
        <v>9.2300000000000004E-3</v>
      </c>
      <c r="BK4041" s="1">
        <v>42311</v>
      </c>
      <c r="BL4041">
        <v>2.4489200000000002</v>
      </c>
      <c r="BM4041">
        <f t="shared" si="1545"/>
        <v>2.4489200000000003E-2</v>
      </c>
      <c r="BP4041" s="1">
        <v>40232</v>
      </c>
      <c r="BQ4041">
        <v>129.69</v>
      </c>
      <c r="BR4041">
        <f t="shared" si="1540"/>
        <v>1.2968999999999999</v>
      </c>
      <c r="BT4041" s="1">
        <v>40261</v>
      </c>
      <c r="BU4041">
        <v>0.63600000000000001</v>
      </c>
      <c r="BV4041">
        <f t="shared" si="1541"/>
        <v>6.3600000000000002E-3</v>
      </c>
      <c r="BX4041" s="1">
        <v>40261</v>
      </c>
      <c r="BY4041">
        <v>0.94699999999999995</v>
      </c>
      <c r="BZ4041">
        <f t="shared" si="1542"/>
        <v>9.4699999999999993E-3</v>
      </c>
      <c r="CB4041" s="1">
        <v>40366</v>
      </c>
      <c r="CC4041">
        <v>1.2084999999999999</v>
      </c>
      <c r="CD4041">
        <f t="shared" si="1543"/>
        <v>1.2084999999999999E-2</v>
      </c>
      <c r="CG4041" s="1"/>
    </row>
    <row r="4042" spans="1:85" x14ac:dyDescent="0.3">
      <c r="A4042" s="21">
        <f t="shared" si="1544"/>
        <v>51469</v>
      </c>
      <c r="B4042" s="18">
        <f t="shared" si="1528"/>
        <v>112.421875</v>
      </c>
      <c r="C4042">
        <f t="shared" si="1546"/>
        <v>115</v>
      </c>
      <c r="D4042">
        <f t="shared" ca="1" si="1531"/>
        <v>-15.169444444444444</v>
      </c>
      <c r="E4042">
        <f ca="1">IF(currency="USD",'Future et co'!F4042,IF(currency="EUR",'Future et co'!G4042,FALSE))</f>
        <v>3.6070000000000005E-2</v>
      </c>
      <c r="F4042">
        <f t="shared" ca="1" si="1532"/>
        <v>3.6070000000000005E-2</v>
      </c>
      <c r="G4042">
        <f t="shared" ca="1" si="1533"/>
        <v>2.0569999999999998E-2</v>
      </c>
      <c r="L4042">
        <f t="shared" ca="1" si="1534"/>
        <v>127.8</v>
      </c>
      <c r="M4042">
        <f t="shared" ca="1" si="1529"/>
        <v>3.6070000000000005E-2</v>
      </c>
      <c r="R4042">
        <f t="shared" ca="1" si="1535"/>
        <v>127.8</v>
      </c>
      <c r="S4042">
        <f t="shared" ca="1" si="1530"/>
        <v>3.6070000000000005E-2</v>
      </c>
      <c r="U4042" s="1"/>
      <c r="W4042" t="str">
        <f t="shared" si="1547"/>
        <v/>
      </c>
      <c r="AH4042" s="1"/>
      <c r="AJ4042" s="25"/>
      <c r="AU4042" s="1">
        <v>40252</v>
      </c>
      <c r="AV4042">
        <v>0.192</v>
      </c>
      <c r="AW4042">
        <f t="shared" si="1536"/>
        <v>1.92E-3</v>
      </c>
      <c r="AY4042" s="1">
        <v>40253</v>
      </c>
      <c r="AZ4042">
        <v>0.19750000000000001</v>
      </c>
      <c r="BA4042">
        <f t="shared" si="1537"/>
        <v>1.9750000000000002E-3</v>
      </c>
      <c r="BC4042" s="1">
        <v>40365</v>
      </c>
      <c r="BD4042">
        <v>0.65800000000000003</v>
      </c>
      <c r="BE4042">
        <f t="shared" si="1538"/>
        <v>6.5799999999999999E-3</v>
      </c>
      <c r="BG4042" s="1">
        <v>40365</v>
      </c>
      <c r="BH4042">
        <v>0.94699999999999995</v>
      </c>
      <c r="BI4042">
        <f t="shared" si="1539"/>
        <v>9.4699999999999993E-3</v>
      </c>
      <c r="BK4042" s="1">
        <v>42312</v>
      </c>
      <c r="BL4042">
        <v>2.46041</v>
      </c>
      <c r="BM4042">
        <f t="shared" si="1545"/>
        <v>2.46041E-2</v>
      </c>
      <c r="BP4042" s="1">
        <v>40231</v>
      </c>
      <c r="BQ4042">
        <v>128.80000000000001</v>
      </c>
      <c r="BR4042">
        <f t="shared" si="1540"/>
        <v>1.288</v>
      </c>
      <c r="BT4042" s="1">
        <v>40260</v>
      </c>
      <c r="BU4042">
        <v>0.63700000000000001</v>
      </c>
      <c r="BV4042">
        <f t="shared" si="1541"/>
        <v>6.3699999999999998E-3</v>
      </c>
      <c r="BX4042" s="1">
        <v>40260</v>
      </c>
      <c r="BY4042">
        <v>0.94799999999999995</v>
      </c>
      <c r="BZ4042">
        <f t="shared" si="1542"/>
        <v>9.4799999999999988E-3</v>
      </c>
      <c r="CB4042" s="1">
        <v>40365</v>
      </c>
      <c r="CC4042">
        <v>1.218</v>
      </c>
      <c r="CD4042">
        <f t="shared" si="1543"/>
        <v>1.218E-2</v>
      </c>
      <c r="CG4042" s="1"/>
    </row>
    <row r="4043" spans="1:85" x14ac:dyDescent="0.3">
      <c r="A4043" s="21">
        <f t="shared" si="1544"/>
        <v>51470</v>
      </c>
      <c r="B4043" s="18">
        <f t="shared" ref="B4043:B4106" si="1548">IFERROR(VLOOKUP(A4043,$CG$11:$CH$19999,2,FALSE),B4042)</f>
        <v>112.421875</v>
      </c>
      <c r="C4043">
        <f t="shared" si="1546"/>
        <v>115</v>
      </c>
      <c r="D4043">
        <f t="shared" ca="1" si="1531"/>
        <v>-15.172222222222222</v>
      </c>
      <c r="E4043">
        <f ca="1">IF(currency="USD",'Future et co'!F4043,IF(currency="EUR",'Future et co'!G4043,FALSE))</f>
        <v>3.6070000000000005E-2</v>
      </c>
      <c r="F4043">
        <f t="shared" ca="1" si="1532"/>
        <v>3.6070000000000005E-2</v>
      </c>
      <c r="G4043">
        <f t="shared" ca="1" si="1533"/>
        <v>2.0569999999999998E-2</v>
      </c>
      <c r="L4043">
        <f t="shared" ca="1" si="1534"/>
        <v>127.8</v>
      </c>
      <c r="M4043">
        <f t="shared" ref="M4043:M4106" ca="1" si="1549">IFERROR(IF(L4043&lt;0.25,VLOOKUP(I4043,$AU$11:$AW$5325,3,FALSE),IF(AND(L4043&gt;=0.25,L4043&lt;0.5),VLOOKUP(I4043,$AY$11:$BA$5325,3,FALSE),IF(AND(L4043&gt;=0.5,L4043&lt;1),VLOOKUP(I4043,$BC$11:$BE$5325,3,FALSE),VLOOKUP(I4043,$BG$11:$BI$5010,3,FALSE)))),M4042)</f>
        <v>3.6070000000000005E-2</v>
      </c>
      <c r="R4043">
        <f t="shared" ca="1" si="1535"/>
        <v>127.8</v>
      </c>
      <c r="S4043">
        <f t="shared" ref="S4043:S4106" ca="1" si="1550">IFERROR(IF(R4043&lt;0.25,VLOOKUP(O4043,$AU$11:$AW$5325,3,FALSE),IF(AND(R4043&gt;=0.25,R4043&lt;0.5),VLOOKUP(O4043,$AY$11:$BA$5325,3,FALSE),IF(AND(R4043&gt;=0.5,R4043&lt;1),VLOOKUP(O4043,$BC$11:$BE$5325,3,FALSE),VLOOKUP(O4043,$BG$11:$BI$5010,3,FALSE)))),S4042)</f>
        <v>3.6070000000000005E-2</v>
      </c>
      <c r="U4043" s="1"/>
      <c r="W4043" t="str">
        <f t="shared" si="1547"/>
        <v/>
      </c>
      <c r="AH4043" s="1"/>
      <c r="AJ4043" s="25"/>
      <c r="AU4043" s="1">
        <v>40249</v>
      </c>
      <c r="AV4043">
        <v>0.18</v>
      </c>
      <c r="AW4043">
        <f t="shared" si="1536"/>
        <v>1.8E-3</v>
      </c>
      <c r="AY4043" s="1">
        <v>40252</v>
      </c>
      <c r="AZ4043">
        <v>0.218</v>
      </c>
      <c r="BA4043">
        <f t="shared" si="1537"/>
        <v>2.1800000000000001E-3</v>
      </c>
      <c r="BC4043" s="1">
        <v>40364</v>
      </c>
      <c r="BD4043">
        <v>0.66900000000000004</v>
      </c>
      <c r="BE4043">
        <f t="shared" si="1538"/>
        <v>6.6900000000000006E-3</v>
      </c>
      <c r="BG4043" s="1">
        <v>40364</v>
      </c>
      <c r="BH4043">
        <v>0.9375</v>
      </c>
      <c r="BI4043">
        <f t="shared" si="1539"/>
        <v>9.3749999999999997E-3</v>
      </c>
      <c r="BK4043" s="1">
        <v>42313</v>
      </c>
      <c r="BL4043">
        <v>2.4651000000000001</v>
      </c>
      <c r="BM4043">
        <f t="shared" si="1545"/>
        <v>2.4650999999999999E-2</v>
      </c>
      <c r="BP4043" s="1">
        <v>40228</v>
      </c>
      <c r="BQ4043">
        <v>128.63</v>
      </c>
      <c r="BR4043">
        <f t="shared" si="1540"/>
        <v>1.2863</v>
      </c>
      <c r="BT4043" s="1">
        <v>40259</v>
      </c>
      <c r="BU4043">
        <v>0.63900000000000001</v>
      </c>
      <c r="BV4043">
        <f t="shared" si="1541"/>
        <v>6.3899999999999998E-3</v>
      </c>
      <c r="BX4043" s="1">
        <v>40259</v>
      </c>
      <c r="BY4043">
        <v>0.95</v>
      </c>
      <c r="BZ4043">
        <f t="shared" si="1542"/>
        <v>9.4999999999999998E-3</v>
      </c>
      <c r="CB4043" s="1">
        <v>40364</v>
      </c>
      <c r="CC4043">
        <v>1.2130000000000001</v>
      </c>
      <c r="CD4043">
        <f t="shared" si="1543"/>
        <v>1.213E-2</v>
      </c>
      <c r="CG4043" s="1"/>
    </row>
    <row r="4044" spans="1:85" x14ac:dyDescent="0.3">
      <c r="A4044" s="21">
        <f t="shared" si="1544"/>
        <v>51473</v>
      </c>
      <c r="B4044" s="18">
        <f t="shared" si="1548"/>
        <v>112.421875</v>
      </c>
      <c r="C4044">
        <f t="shared" si="1546"/>
        <v>115</v>
      </c>
      <c r="D4044">
        <f t="shared" ref="D4044:D4107" ca="1" si="1551">($B$7-A4044)/360</f>
        <v>-15.180555555555555</v>
      </c>
      <c r="E4044">
        <f ca="1">IF(currency="USD",'Future et co'!F4044,IF(currency="EUR",'Future et co'!G4044,FALSE))</f>
        <v>3.6070000000000005E-2</v>
      </c>
      <c r="F4044">
        <f t="shared" ref="F4044:F4107" ca="1" si="1552">IFERROR(IF(D4044&lt;0.25,VLOOKUP(A4044,$AU$11:$AW$5325,3,FALSE),IF(AND(D4044&gt;=0.25,D4044&lt;0.5),VLOOKUP(A4044,$AY$11:$BA$5325,3,FALSE),IF(AND(D4044&gt;=0.5,D4044&lt;1),VLOOKUP(A4044,$BC$11:$BE$5325,3,FALSE),VLOOKUP(A4044,$BG$11:$BI$5010,3,FALSE)))),F4043)</f>
        <v>3.6070000000000005E-2</v>
      </c>
      <c r="G4044">
        <f t="shared" ref="G4044:G4107" ca="1" si="1553">IFERROR(IF(D4044&lt;0.25,VLOOKUP(A4044,$BT$11:$BV$5325,3,FALSE),IF(AND(D4044&gt;=0.25,D4044&lt;0.5),VLOOKUP(A4044,$BX$11:$BZ$5325,3,FALSE),VLOOKUP(A4044,$CB$11:$CD$5325,3,FALSE))),G4043)</f>
        <v>2.0569999999999998E-2</v>
      </c>
      <c r="L4044">
        <f t="shared" ref="L4044:L4107" ca="1" si="1554">($J$7-I4044)/360</f>
        <v>127.8</v>
      </c>
      <c r="M4044">
        <f t="shared" ca="1" si="1549"/>
        <v>3.6070000000000005E-2</v>
      </c>
      <c r="R4044">
        <f t="shared" ref="R4044:R4107" ca="1" si="1555">($P$7-O4044)/360</f>
        <v>127.8</v>
      </c>
      <c r="S4044">
        <f t="shared" ca="1" si="1550"/>
        <v>3.6070000000000005E-2</v>
      </c>
      <c r="U4044" s="1"/>
      <c r="W4044" t="str">
        <f t="shared" si="1547"/>
        <v/>
      </c>
      <c r="AH4044" s="1"/>
      <c r="AJ4044" s="25"/>
      <c r="AU4044" s="1">
        <v>40248</v>
      </c>
      <c r="AV4044">
        <v>0.17699999999999999</v>
      </c>
      <c r="AW4044">
        <f t="shared" ref="AW4044:AW4107" si="1556">AV4044/100</f>
        <v>1.7699999999999999E-3</v>
      </c>
      <c r="AY4044" s="1">
        <v>40249</v>
      </c>
      <c r="AZ4044">
        <v>0.217</v>
      </c>
      <c r="BA4044">
        <f t="shared" ref="BA4044:BA4107" si="1557">AZ4044/100</f>
        <v>2.1700000000000001E-3</v>
      </c>
      <c r="BC4044" s="1">
        <v>40361</v>
      </c>
      <c r="BD4044">
        <v>0.69299999999999995</v>
      </c>
      <c r="BE4044">
        <f t="shared" ref="BE4044:BE4107" si="1558">BD4044/100</f>
        <v>6.9299999999999995E-3</v>
      </c>
      <c r="BG4044" s="1">
        <v>40361</v>
      </c>
      <c r="BH4044">
        <v>0.97499999999999998</v>
      </c>
      <c r="BI4044">
        <f t="shared" ref="BI4044:BI4107" si="1559">BH4044/100</f>
        <v>9.75E-3</v>
      </c>
      <c r="BK4044" s="1">
        <v>42314</v>
      </c>
      <c r="BL4044">
        <v>2.4668000000000001</v>
      </c>
      <c r="BM4044">
        <f t="shared" si="1545"/>
        <v>2.4668000000000002E-2</v>
      </c>
      <c r="BP4044" s="1">
        <v>40227</v>
      </c>
      <c r="BQ4044">
        <v>128.99</v>
      </c>
      <c r="BR4044">
        <f t="shared" ref="BR4044:BR4107" si="1560">BQ4044/100</f>
        <v>1.2899</v>
      </c>
      <c r="BT4044" s="1">
        <v>40256</v>
      </c>
      <c r="BU4044">
        <v>0.64200000000000002</v>
      </c>
      <c r="BV4044">
        <f t="shared" ref="BV4044:BV4107" si="1561">BU4044/100</f>
        <v>6.4200000000000004E-3</v>
      </c>
      <c r="BX4044" s="1">
        <v>40256</v>
      </c>
      <c r="BY4044">
        <v>0.95099999999999996</v>
      </c>
      <c r="BZ4044">
        <f t="shared" ref="BZ4044:BZ4107" si="1562">BY4044/100</f>
        <v>9.5099999999999994E-3</v>
      </c>
      <c r="CB4044" s="1">
        <v>40361</v>
      </c>
      <c r="CC4044">
        <v>1.2090000000000001</v>
      </c>
      <c r="CD4044">
        <f t="shared" ref="CD4044:CD4107" si="1563">CC4044/100</f>
        <v>1.209E-2</v>
      </c>
      <c r="CG4044" s="1"/>
    </row>
    <row r="4045" spans="1:85" x14ac:dyDescent="0.3">
      <c r="A4045" s="21">
        <f t="shared" ref="A4045:A4108" si="1564">WORKDAY(A4044,1)</f>
        <v>51474</v>
      </c>
      <c r="B4045" s="18">
        <f t="shared" si="1548"/>
        <v>112.421875</v>
      </c>
      <c r="C4045">
        <f t="shared" si="1546"/>
        <v>115</v>
      </c>
      <c r="D4045">
        <f t="shared" ca="1" si="1551"/>
        <v>-15.183333333333334</v>
      </c>
      <c r="E4045">
        <f ca="1">IF(currency="USD",'Future et co'!F4045,IF(currency="EUR",'Future et co'!G4045,FALSE))</f>
        <v>3.6070000000000005E-2</v>
      </c>
      <c r="F4045">
        <f t="shared" ca="1" si="1552"/>
        <v>3.6070000000000005E-2</v>
      </c>
      <c r="G4045">
        <f t="shared" ca="1" si="1553"/>
        <v>2.0569999999999998E-2</v>
      </c>
      <c r="L4045">
        <f t="shared" ca="1" si="1554"/>
        <v>127.8</v>
      </c>
      <c r="M4045">
        <f t="shared" ca="1" si="1549"/>
        <v>3.6070000000000005E-2</v>
      </c>
      <c r="R4045">
        <f t="shared" ca="1" si="1555"/>
        <v>127.8</v>
      </c>
      <c r="S4045">
        <f t="shared" ca="1" si="1550"/>
        <v>3.6070000000000005E-2</v>
      </c>
      <c r="U4045" s="1"/>
      <c r="W4045" t="str">
        <f t="shared" si="1547"/>
        <v/>
      </c>
      <c r="AH4045" s="1"/>
      <c r="AJ4045" s="25"/>
      <c r="AU4045" s="1">
        <v>40247</v>
      </c>
      <c r="AV4045">
        <v>0.17100000000000001</v>
      </c>
      <c r="AW4045">
        <f t="shared" si="1556"/>
        <v>1.7100000000000001E-3</v>
      </c>
      <c r="AY4045" s="1">
        <v>40248</v>
      </c>
      <c r="AZ4045">
        <v>0.19</v>
      </c>
      <c r="BA4045">
        <f t="shared" si="1557"/>
        <v>1.9E-3</v>
      </c>
      <c r="BC4045" s="1">
        <v>40360</v>
      </c>
      <c r="BD4045">
        <v>0.70599999999999996</v>
      </c>
      <c r="BE4045">
        <f t="shared" si="1558"/>
        <v>7.0599999999999994E-3</v>
      </c>
      <c r="BG4045" s="1">
        <v>40360</v>
      </c>
      <c r="BH4045">
        <v>0.96499999999999997</v>
      </c>
      <c r="BI4045">
        <f t="shared" si="1559"/>
        <v>9.6499999999999989E-3</v>
      </c>
      <c r="BK4045" s="1">
        <v>42317</v>
      </c>
      <c r="BL4045">
        <v>2.4899</v>
      </c>
      <c r="BM4045">
        <f t="shared" si="1545"/>
        <v>2.4899000000000001E-2</v>
      </c>
      <c r="BP4045" s="1">
        <v>40226</v>
      </c>
      <c r="BQ4045">
        <v>129.52000000000001</v>
      </c>
      <c r="BR4045">
        <f t="shared" si="1560"/>
        <v>1.2952000000000001</v>
      </c>
      <c r="BT4045" s="1">
        <v>40255</v>
      </c>
      <c r="BU4045">
        <v>0.64300000000000002</v>
      </c>
      <c r="BV4045">
        <f t="shared" si="1561"/>
        <v>6.43E-3</v>
      </c>
      <c r="BX4045" s="1">
        <v>40255</v>
      </c>
      <c r="BY4045">
        <v>0.95099999999999996</v>
      </c>
      <c r="BZ4045">
        <f t="shared" si="1562"/>
        <v>9.5099999999999994E-3</v>
      </c>
      <c r="CB4045" s="1">
        <v>40360</v>
      </c>
      <c r="CC4045">
        <v>1.2290000000000001</v>
      </c>
      <c r="CD4045">
        <f t="shared" si="1563"/>
        <v>1.2290000000000001E-2</v>
      </c>
      <c r="CG4045" s="1"/>
    </row>
    <row r="4046" spans="1:85" x14ac:dyDescent="0.3">
      <c r="A4046" s="21">
        <f t="shared" si="1564"/>
        <v>51475</v>
      </c>
      <c r="B4046" s="18">
        <f t="shared" si="1548"/>
        <v>112.421875</v>
      </c>
      <c r="C4046">
        <f t="shared" si="1546"/>
        <v>115</v>
      </c>
      <c r="D4046">
        <f t="shared" ca="1" si="1551"/>
        <v>-15.186111111111112</v>
      </c>
      <c r="E4046">
        <f ca="1">IF(currency="USD",'Future et co'!F4046,IF(currency="EUR",'Future et co'!G4046,FALSE))</f>
        <v>3.6070000000000005E-2</v>
      </c>
      <c r="F4046">
        <f t="shared" ca="1" si="1552"/>
        <v>3.6070000000000005E-2</v>
      </c>
      <c r="G4046">
        <f t="shared" ca="1" si="1553"/>
        <v>2.0569999999999998E-2</v>
      </c>
      <c r="L4046">
        <f t="shared" ca="1" si="1554"/>
        <v>127.8</v>
      </c>
      <c r="M4046">
        <f t="shared" ca="1" si="1549"/>
        <v>3.6070000000000005E-2</v>
      </c>
      <c r="R4046">
        <f t="shared" ca="1" si="1555"/>
        <v>127.8</v>
      </c>
      <c r="S4046">
        <f t="shared" ca="1" si="1550"/>
        <v>3.6070000000000005E-2</v>
      </c>
      <c r="U4046" s="1"/>
      <c r="W4046" t="str">
        <f t="shared" si="1547"/>
        <v/>
      </c>
      <c r="AH4046" s="1"/>
      <c r="AJ4046" s="25"/>
      <c r="AU4046" s="1">
        <v>40246</v>
      </c>
      <c r="AV4046">
        <v>0.16600000000000001</v>
      </c>
      <c r="AW4046">
        <f t="shared" si="1556"/>
        <v>1.66E-3</v>
      </c>
      <c r="AY4046" s="1">
        <v>40247</v>
      </c>
      <c r="AZ4046">
        <v>0.19400000000000001</v>
      </c>
      <c r="BA4046">
        <f t="shared" si="1557"/>
        <v>1.9400000000000001E-3</v>
      </c>
      <c r="BC4046" s="1">
        <v>40359</v>
      </c>
      <c r="BD4046">
        <v>0.70099999999999996</v>
      </c>
      <c r="BE4046">
        <f t="shared" si="1558"/>
        <v>7.0099999999999997E-3</v>
      </c>
      <c r="BG4046" s="1">
        <v>40359</v>
      </c>
      <c r="BH4046">
        <v>0.95299999999999996</v>
      </c>
      <c r="BI4046">
        <f t="shared" si="1559"/>
        <v>9.5300000000000003E-3</v>
      </c>
      <c r="BK4046" s="1">
        <v>42318</v>
      </c>
      <c r="BL4046">
        <v>2.4920599999999999</v>
      </c>
      <c r="BM4046">
        <f t="shared" ref="BM4046:BM4109" si="1565">BL4046/100</f>
        <v>2.4920600000000001E-2</v>
      </c>
      <c r="BP4046" s="1">
        <v>40225</v>
      </c>
      <c r="BQ4046">
        <v>129.38</v>
      </c>
      <c r="BR4046">
        <f t="shared" si="1560"/>
        <v>1.2938000000000001</v>
      </c>
      <c r="BT4046" s="1">
        <v>40254</v>
      </c>
      <c r="BU4046">
        <v>0.64400000000000002</v>
      </c>
      <c r="BV4046">
        <f t="shared" si="1561"/>
        <v>6.4400000000000004E-3</v>
      </c>
      <c r="BX4046" s="1">
        <v>40254</v>
      </c>
      <c r="BY4046">
        <v>0.95099999999999996</v>
      </c>
      <c r="BZ4046">
        <f t="shared" si="1562"/>
        <v>9.5099999999999994E-3</v>
      </c>
      <c r="CB4046" s="1">
        <v>40359</v>
      </c>
      <c r="CC4046">
        <v>1.1890000000000001</v>
      </c>
      <c r="CD4046">
        <f t="shared" si="1563"/>
        <v>1.1890000000000001E-2</v>
      </c>
      <c r="CG4046" s="1"/>
    </row>
    <row r="4047" spans="1:85" x14ac:dyDescent="0.3">
      <c r="A4047" s="21">
        <f t="shared" si="1564"/>
        <v>51476</v>
      </c>
      <c r="B4047" s="18">
        <f t="shared" si="1548"/>
        <v>112.421875</v>
      </c>
      <c r="C4047">
        <f t="shared" si="1546"/>
        <v>115</v>
      </c>
      <c r="D4047">
        <f t="shared" ca="1" si="1551"/>
        <v>-15.188888888888888</v>
      </c>
      <c r="E4047">
        <f ca="1">IF(currency="USD",'Future et co'!F4047,IF(currency="EUR",'Future et co'!G4047,FALSE))</f>
        <v>3.6070000000000005E-2</v>
      </c>
      <c r="F4047">
        <f t="shared" ca="1" si="1552"/>
        <v>3.6070000000000005E-2</v>
      </c>
      <c r="G4047">
        <f t="shared" ca="1" si="1553"/>
        <v>2.0569999999999998E-2</v>
      </c>
      <c r="L4047">
        <f t="shared" ca="1" si="1554"/>
        <v>127.8</v>
      </c>
      <c r="M4047">
        <f t="shared" ca="1" si="1549"/>
        <v>3.6070000000000005E-2</v>
      </c>
      <c r="R4047">
        <f t="shared" ca="1" si="1555"/>
        <v>127.8</v>
      </c>
      <c r="S4047">
        <f t="shared" ca="1" si="1550"/>
        <v>3.6070000000000005E-2</v>
      </c>
      <c r="U4047" s="1"/>
      <c r="W4047" t="str">
        <f t="shared" si="1547"/>
        <v/>
      </c>
      <c r="AH4047" s="1"/>
      <c r="AJ4047" s="25"/>
      <c r="AU4047" s="1">
        <v>40245</v>
      </c>
      <c r="AV4047">
        <v>0.17399999999999999</v>
      </c>
      <c r="AW4047">
        <f t="shared" si="1556"/>
        <v>1.7399999999999998E-3</v>
      </c>
      <c r="AY4047" s="1">
        <v>40246</v>
      </c>
      <c r="AZ4047">
        <v>0.19600000000000001</v>
      </c>
      <c r="BA4047">
        <f t="shared" si="1557"/>
        <v>1.9599999999999999E-3</v>
      </c>
      <c r="BC4047" s="1">
        <v>40358</v>
      </c>
      <c r="BD4047">
        <v>0.69399999999999995</v>
      </c>
      <c r="BE4047">
        <f t="shared" si="1558"/>
        <v>6.9399999999999991E-3</v>
      </c>
      <c r="BG4047" s="1">
        <v>40358</v>
      </c>
      <c r="BH4047">
        <v>0.93799999999999994</v>
      </c>
      <c r="BI4047">
        <f t="shared" si="1559"/>
        <v>9.3799999999999994E-3</v>
      </c>
      <c r="BK4047" s="1">
        <v>42319</v>
      </c>
      <c r="BL4047">
        <v>2.5015700000000001</v>
      </c>
      <c r="BM4047">
        <f t="shared" si="1565"/>
        <v>2.5015700000000002E-2</v>
      </c>
      <c r="BP4047" s="1">
        <v>40224</v>
      </c>
      <c r="BQ4047">
        <v>129.37</v>
      </c>
      <c r="BR4047">
        <f t="shared" si="1560"/>
        <v>1.2937000000000001</v>
      </c>
      <c r="BT4047" s="1">
        <v>40253</v>
      </c>
      <c r="BU4047">
        <v>0.64600000000000002</v>
      </c>
      <c r="BV4047">
        <f t="shared" si="1561"/>
        <v>6.4600000000000005E-3</v>
      </c>
      <c r="BX4047" s="1">
        <v>40253</v>
      </c>
      <c r="BY4047">
        <v>0.95499999999999996</v>
      </c>
      <c r="BZ4047">
        <f t="shared" si="1562"/>
        <v>9.5499999999999995E-3</v>
      </c>
      <c r="CB4047" s="1">
        <v>40358</v>
      </c>
      <c r="CC4047">
        <v>1.141</v>
      </c>
      <c r="CD4047">
        <f t="shared" si="1563"/>
        <v>1.141E-2</v>
      </c>
      <c r="CG4047" s="1"/>
    </row>
    <row r="4048" spans="1:85" x14ac:dyDescent="0.3">
      <c r="A4048" s="21">
        <f t="shared" si="1564"/>
        <v>51477</v>
      </c>
      <c r="B4048" s="18">
        <f t="shared" si="1548"/>
        <v>112.421875</v>
      </c>
      <c r="C4048">
        <f t="shared" si="1546"/>
        <v>115</v>
      </c>
      <c r="D4048">
        <f t="shared" ca="1" si="1551"/>
        <v>-15.191666666666666</v>
      </c>
      <c r="E4048">
        <f ca="1">IF(currency="USD",'Future et co'!F4048,IF(currency="EUR",'Future et co'!G4048,FALSE))</f>
        <v>3.6070000000000005E-2</v>
      </c>
      <c r="F4048">
        <f t="shared" ca="1" si="1552"/>
        <v>3.6070000000000005E-2</v>
      </c>
      <c r="G4048">
        <f t="shared" ca="1" si="1553"/>
        <v>2.0569999999999998E-2</v>
      </c>
      <c r="L4048">
        <f t="shared" ca="1" si="1554"/>
        <v>127.8</v>
      </c>
      <c r="M4048">
        <f t="shared" ca="1" si="1549"/>
        <v>3.6070000000000005E-2</v>
      </c>
      <c r="R4048">
        <f t="shared" ca="1" si="1555"/>
        <v>127.8</v>
      </c>
      <c r="S4048">
        <f t="shared" ca="1" si="1550"/>
        <v>3.6070000000000005E-2</v>
      </c>
      <c r="U4048" s="1"/>
      <c r="W4048" t="str">
        <f t="shared" si="1547"/>
        <v/>
      </c>
      <c r="AH4048" s="1"/>
      <c r="AJ4048" s="25"/>
      <c r="AU4048" s="1">
        <v>40242</v>
      </c>
      <c r="AV4048">
        <v>0.16900000000000001</v>
      </c>
      <c r="AW4048">
        <f t="shared" si="1556"/>
        <v>1.6900000000000001E-3</v>
      </c>
      <c r="AY4048" s="1">
        <v>40245</v>
      </c>
      <c r="AZ4048">
        <v>0.20300000000000001</v>
      </c>
      <c r="BA4048">
        <f t="shared" si="1557"/>
        <v>2.0300000000000001E-3</v>
      </c>
      <c r="BC4048" s="1">
        <v>40357</v>
      </c>
      <c r="BD4048">
        <v>0.70799999999999996</v>
      </c>
      <c r="BE4048">
        <f t="shared" si="1558"/>
        <v>7.0799999999999995E-3</v>
      </c>
      <c r="BG4048" s="1">
        <v>40357</v>
      </c>
      <c r="BH4048">
        <v>0.95699999999999996</v>
      </c>
      <c r="BI4048">
        <f t="shared" si="1559"/>
        <v>9.5700000000000004E-3</v>
      </c>
      <c r="BK4048" s="1">
        <v>42320</v>
      </c>
      <c r="BL4048">
        <v>2.53302</v>
      </c>
      <c r="BM4048">
        <f t="shared" si="1565"/>
        <v>2.5330200000000001E-2</v>
      </c>
      <c r="BP4048" s="1">
        <v>40221</v>
      </c>
      <c r="BQ4048">
        <v>129.56</v>
      </c>
      <c r="BR4048">
        <f t="shared" si="1560"/>
        <v>1.2956000000000001</v>
      </c>
      <c r="BT4048" s="1">
        <v>40252</v>
      </c>
      <c r="BU4048">
        <v>0.64600000000000002</v>
      </c>
      <c r="BV4048">
        <f t="shared" si="1561"/>
        <v>6.4600000000000005E-3</v>
      </c>
      <c r="BX4048" s="1">
        <v>40252</v>
      </c>
      <c r="BY4048">
        <v>0.95599999999999996</v>
      </c>
      <c r="BZ4048">
        <f t="shared" si="1562"/>
        <v>9.5599999999999991E-3</v>
      </c>
      <c r="CB4048" s="1">
        <v>40357</v>
      </c>
      <c r="CC4048">
        <v>1.1759999999999999</v>
      </c>
      <c r="CD4048">
        <f t="shared" si="1563"/>
        <v>1.176E-2</v>
      </c>
      <c r="CG4048" s="1"/>
    </row>
    <row r="4049" spans="1:85" x14ac:dyDescent="0.3">
      <c r="A4049" s="21">
        <f t="shared" si="1564"/>
        <v>51480</v>
      </c>
      <c r="B4049" s="18">
        <f t="shared" si="1548"/>
        <v>112.421875</v>
      </c>
      <c r="C4049">
        <f t="shared" si="1546"/>
        <v>115</v>
      </c>
      <c r="D4049">
        <f t="shared" ca="1" si="1551"/>
        <v>-15.2</v>
      </c>
      <c r="E4049">
        <f ca="1">IF(currency="USD",'Future et co'!F4049,IF(currency="EUR",'Future et co'!G4049,FALSE))</f>
        <v>3.6070000000000005E-2</v>
      </c>
      <c r="F4049">
        <f t="shared" ca="1" si="1552"/>
        <v>3.6070000000000005E-2</v>
      </c>
      <c r="G4049">
        <f t="shared" ca="1" si="1553"/>
        <v>2.0569999999999998E-2</v>
      </c>
      <c r="L4049">
        <f t="shared" ca="1" si="1554"/>
        <v>127.8</v>
      </c>
      <c r="M4049">
        <f t="shared" ca="1" si="1549"/>
        <v>3.6070000000000005E-2</v>
      </c>
      <c r="R4049">
        <f t="shared" ca="1" si="1555"/>
        <v>127.8</v>
      </c>
      <c r="S4049">
        <f t="shared" ca="1" si="1550"/>
        <v>3.6070000000000005E-2</v>
      </c>
      <c r="U4049" s="1"/>
      <c r="W4049" t="str">
        <f t="shared" si="1547"/>
        <v/>
      </c>
      <c r="AH4049" s="1"/>
      <c r="AJ4049" s="25"/>
      <c r="AU4049" s="1">
        <v>40241</v>
      </c>
      <c r="AV4049">
        <v>0.16200000000000001</v>
      </c>
      <c r="AW4049">
        <f t="shared" si="1556"/>
        <v>1.6200000000000001E-3</v>
      </c>
      <c r="AY4049" s="1">
        <v>40242</v>
      </c>
      <c r="AZ4049">
        <v>0.1825</v>
      </c>
      <c r="BA4049">
        <f t="shared" si="1557"/>
        <v>1.825E-3</v>
      </c>
      <c r="BC4049" s="1">
        <v>40354</v>
      </c>
      <c r="BD4049">
        <v>0.72</v>
      </c>
      <c r="BE4049">
        <f t="shared" si="1558"/>
        <v>7.1999999999999998E-3</v>
      </c>
      <c r="BG4049" s="1">
        <v>40354</v>
      </c>
      <c r="BH4049">
        <v>1.0089999999999999</v>
      </c>
      <c r="BI4049">
        <f t="shared" si="1559"/>
        <v>1.0089999999999998E-2</v>
      </c>
      <c r="BK4049" s="1">
        <v>42321</v>
      </c>
      <c r="BL4049">
        <v>2.5587900000000001</v>
      </c>
      <c r="BM4049">
        <f t="shared" si="1565"/>
        <v>2.55879E-2</v>
      </c>
      <c r="BP4049" s="1">
        <v>40220</v>
      </c>
      <c r="BQ4049">
        <v>129.13999999999999</v>
      </c>
      <c r="BR4049">
        <f t="shared" si="1560"/>
        <v>1.2913999999999999</v>
      </c>
      <c r="BT4049" s="1">
        <v>40249</v>
      </c>
      <c r="BU4049">
        <v>0.64900000000000002</v>
      </c>
      <c r="BV4049">
        <f t="shared" si="1561"/>
        <v>6.4900000000000001E-3</v>
      </c>
      <c r="BX4049" s="1">
        <v>40249</v>
      </c>
      <c r="BY4049">
        <v>0.95799999999999996</v>
      </c>
      <c r="BZ4049">
        <f t="shared" si="1562"/>
        <v>9.58E-3</v>
      </c>
      <c r="CB4049" s="1">
        <v>40354</v>
      </c>
      <c r="CC4049">
        <v>1.1719999999999999</v>
      </c>
      <c r="CD4049">
        <f t="shared" si="1563"/>
        <v>1.172E-2</v>
      </c>
      <c r="CG4049" s="1"/>
    </row>
    <row r="4050" spans="1:85" x14ac:dyDescent="0.3">
      <c r="A4050" s="21">
        <f t="shared" si="1564"/>
        <v>51481</v>
      </c>
      <c r="B4050" s="18">
        <f t="shared" si="1548"/>
        <v>112.421875</v>
      </c>
      <c r="C4050">
        <f t="shared" si="1546"/>
        <v>115</v>
      </c>
      <c r="D4050">
        <f t="shared" ca="1" si="1551"/>
        <v>-15.202777777777778</v>
      </c>
      <c r="E4050">
        <f ca="1">IF(currency="USD",'Future et co'!F4050,IF(currency="EUR",'Future et co'!G4050,FALSE))</f>
        <v>3.6070000000000005E-2</v>
      </c>
      <c r="F4050">
        <f t="shared" ca="1" si="1552"/>
        <v>3.6070000000000005E-2</v>
      </c>
      <c r="G4050">
        <f t="shared" ca="1" si="1553"/>
        <v>2.0569999999999998E-2</v>
      </c>
      <c r="L4050">
        <f t="shared" ca="1" si="1554"/>
        <v>127.8</v>
      </c>
      <c r="M4050">
        <f t="shared" ca="1" si="1549"/>
        <v>3.6070000000000005E-2</v>
      </c>
      <c r="R4050">
        <f t="shared" ca="1" si="1555"/>
        <v>127.8</v>
      </c>
      <c r="S4050">
        <f t="shared" ca="1" si="1550"/>
        <v>3.6070000000000005E-2</v>
      </c>
      <c r="U4050" s="1"/>
      <c r="W4050" t="str">
        <f t="shared" si="1547"/>
        <v/>
      </c>
      <c r="AH4050" s="1"/>
      <c r="AJ4050" s="25"/>
      <c r="AU4050" s="1">
        <v>40240</v>
      </c>
      <c r="AV4050">
        <v>0.13900000000000001</v>
      </c>
      <c r="AW4050">
        <f t="shared" si="1556"/>
        <v>1.3900000000000002E-3</v>
      </c>
      <c r="AY4050" s="1">
        <v>40241</v>
      </c>
      <c r="AZ4050">
        <v>0.189</v>
      </c>
      <c r="BA4050">
        <f t="shared" si="1557"/>
        <v>1.89E-3</v>
      </c>
      <c r="BC4050" s="1">
        <v>40353</v>
      </c>
      <c r="BD4050">
        <v>0.75900000000000001</v>
      </c>
      <c r="BE4050">
        <f t="shared" si="1558"/>
        <v>7.5900000000000004E-3</v>
      </c>
      <c r="BG4050" s="1">
        <v>40353</v>
      </c>
      <c r="BH4050">
        <v>1.0449999999999999</v>
      </c>
      <c r="BI4050">
        <f t="shared" si="1559"/>
        <v>1.0449999999999999E-2</v>
      </c>
      <c r="BK4050" s="1">
        <v>42324</v>
      </c>
      <c r="BL4050">
        <v>2.5195400000000001</v>
      </c>
      <c r="BM4050">
        <f t="shared" si="1565"/>
        <v>2.51954E-2</v>
      </c>
      <c r="BP4050" s="1">
        <v>40219</v>
      </c>
      <c r="BQ4050">
        <v>129.47999999999999</v>
      </c>
      <c r="BR4050">
        <f t="shared" si="1560"/>
        <v>1.2948</v>
      </c>
      <c r="BT4050" s="1">
        <v>40248</v>
      </c>
      <c r="BU4050">
        <v>0.65</v>
      </c>
      <c r="BV4050">
        <f t="shared" si="1561"/>
        <v>6.5000000000000006E-3</v>
      </c>
      <c r="BX4050" s="1">
        <v>40248</v>
      </c>
      <c r="BY4050">
        <v>0.95699999999999996</v>
      </c>
      <c r="BZ4050">
        <f t="shared" si="1562"/>
        <v>9.5700000000000004E-3</v>
      </c>
      <c r="CB4050" s="1">
        <v>40353</v>
      </c>
      <c r="CC4050">
        <v>1.159</v>
      </c>
      <c r="CD4050">
        <f t="shared" si="1563"/>
        <v>1.159E-2</v>
      </c>
      <c r="CG4050" s="1"/>
    </row>
    <row r="4051" spans="1:85" x14ac:dyDescent="0.3">
      <c r="A4051" s="21">
        <f t="shared" si="1564"/>
        <v>51482</v>
      </c>
      <c r="B4051" s="18">
        <f t="shared" si="1548"/>
        <v>112.421875</v>
      </c>
      <c r="C4051">
        <f t="shared" si="1546"/>
        <v>115</v>
      </c>
      <c r="D4051">
        <f t="shared" ca="1" si="1551"/>
        <v>-15.205555555555556</v>
      </c>
      <c r="E4051">
        <f ca="1">IF(currency="USD",'Future et co'!F4051,IF(currency="EUR",'Future et co'!G4051,FALSE))</f>
        <v>3.6070000000000005E-2</v>
      </c>
      <c r="F4051">
        <f t="shared" ca="1" si="1552"/>
        <v>3.6070000000000005E-2</v>
      </c>
      <c r="G4051">
        <f t="shared" ca="1" si="1553"/>
        <v>2.0569999999999998E-2</v>
      </c>
      <c r="L4051">
        <f t="shared" ca="1" si="1554"/>
        <v>127.8</v>
      </c>
      <c r="M4051">
        <f t="shared" ca="1" si="1549"/>
        <v>3.6070000000000005E-2</v>
      </c>
      <c r="R4051">
        <f t="shared" ca="1" si="1555"/>
        <v>127.8</v>
      </c>
      <c r="S4051">
        <f t="shared" ca="1" si="1550"/>
        <v>3.6070000000000005E-2</v>
      </c>
      <c r="U4051" s="1"/>
      <c r="W4051" t="str">
        <f t="shared" si="1547"/>
        <v/>
      </c>
      <c r="AH4051" s="1"/>
      <c r="AJ4051" s="25"/>
      <c r="AU4051" s="1">
        <v>40239</v>
      </c>
      <c r="AV4051">
        <v>0.13600000000000001</v>
      </c>
      <c r="AW4051">
        <f t="shared" si="1556"/>
        <v>1.3600000000000001E-3</v>
      </c>
      <c r="AY4051" s="1">
        <v>40240</v>
      </c>
      <c r="AZ4051">
        <v>0.16</v>
      </c>
      <c r="BA4051">
        <f t="shared" si="1557"/>
        <v>1.6000000000000001E-3</v>
      </c>
      <c r="BC4051" s="1">
        <v>40352</v>
      </c>
      <c r="BD4051">
        <v>0.746</v>
      </c>
      <c r="BE4051">
        <f t="shared" si="1558"/>
        <v>7.4599999999999996E-3</v>
      </c>
      <c r="BG4051" s="1">
        <v>40352</v>
      </c>
      <c r="BH4051">
        <v>1.01</v>
      </c>
      <c r="BI4051">
        <f t="shared" si="1559"/>
        <v>1.01E-2</v>
      </c>
      <c r="BK4051" s="1">
        <v>42325</v>
      </c>
      <c r="BL4051">
        <v>2.52318</v>
      </c>
      <c r="BM4051">
        <f t="shared" si="1565"/>
        <v>2.5231799999999999E-2</v>
      </c>
      <c r="BP4051" s="1">
        <v>40218</v>
      </c>
      <c r="BQ4051">
        <v>130.01</v>
      </c>
      <c r="BR4051">
        <f t="shared" si="1560"/>
        <v>1.3000999999999998</v>
      </c>
      <c r="BT4051" s="1">
        <v>40247</v>
      </c>
      <c r="BU4051">
        <v>0.65100000000000002</v>
      </c>
      <c r="BV4051">
        <f t="shared" si="1561"/>
        <v>6.5100000000000002E-3</v>
      </c>
      <c r="BX4051" s="1">
        <v>40247</v>
      </c>
      <c r="BY4051">
        <v>0.95599999999999996</v>
      </c>
      <c r="BZ4051">
        <f t="shared" si="1562"/>
        <v>9.5599999999999991E-3</v>
      </c>
      <c r="CB4051" s="1">
        <v>40352</v>
      </c>
      <c r="CC4051">
        <v>1.1639999999999999</v>
      </c>
      <c r="CD4051">
        <f t="shared" si="1563"/>
        <v>1.1639999999999999E-2</v>
      </c>
      <c r="CG4051" s="1"/>
    </row>
    <row r="4052" spans="1:85" x14ac:dyDescent="0.3">
      <c r="A4052" s="21">
        <f t="shared" si="1564"/>
        <v>51483</v>
      </c>
      <c r="B4052" s="18">
        <f t="shared" si="1548"/>
        <v>112.421875</v>
      </c>
      <c r="C4052">
        <f t="shared" si="1546"/>
        <v>115</v>
      </c>
      <c r="D4052">
        <f t="shared" ca="1" si="1551"/>
        <v>-15.208333333333334</v>
      </c>
      <c r="E4052">
        <f ca="1">IF(currency="USD",'Future et co'!F4052,IF(currency="EUR",'Future et co'!G4052,FALSE))</f>
        <v>3.6070000000000005E-2</v>
      </c>
      <c r="F4052">
        <f t="shared" ca="1" si="1552"/>
        <v>3.6070000000000005E-2</v>
      </c>
      <c r="G4052">
        <f t="shared" ca="1" si="1553"/>
        <v>2.0569999999999998E-2</v>
      </c>
      <c r="L4052">
        <f t="shared" ca="1" si="1554"/>
        <v>127.8</v>
      </c>
      <c r="M4052">
        <f t="shared" ca="1" si="1549"/>
        <v>3.6070000000000005E-2</v>
      </c>
      <c r="R4052">
        <f t="shared" ca="1" si="1555"/>
        <v>127.8</v>
      </c>
      <c r="S4052">
        <f t="shared" ca="1" si="1550"/>
        <v>3.6070000000000005E-2</v>
      </c>
      <c r="U4052" s="1"/>
      <c r="W4052" t="str">
        <f t="shared" si="1547"/>
        <v/>
      </c>
      <c r="AH4052" s="1"/>
      <c r="AJ4052" s="25"/>
      <c r="AU4052" s="1">
        <v>40238</v>
      </c>
      <c r="AV4052">
        <v>0.13920199999999999</v>
      </c>
      <c r="AW4052">
        <f t="shared" si="1556"/>
        <v>1.3920199999999999E-3</v>
      </c>
      <c r="AY4052" s="1">
        <v>40239</v>
      </c>
      <c r="AZ4052">
        <v>0.159</v>
      </c>
      <c r="BA4052">
        <f t="shared" si="1557"/>
        <v>1.5900000000000001E-3</v>
      </c>
      <c r="BC4052" s="1">
        <v>40351</v>
      </c>
      <c r="BD4052">
        <v>0.71799999999999997</v>
      </c>
      <c r="BE4052">
        <f t="shared" si="1558"/>
        <v>7.1799999999999998E-3</v>
      </c>
      <c r="BG4052" s="1">
        <v>40351</v>
      </c>
      <c r="BH4052">
        <v>1.0029999999999999</v>
      </c>
      <c r="BI4052">
        <f t="shared" si="1559"/>
        <v>1.0029999999999999E-2</v>
      </c>
      <c r="BK4052" s="1">
        <v>42326</v>
      </c>
      <c r="BL4052">
        <v>2.4882599999999999</v>
      </c>
      <c r="BM4052">
        <f t="shared" si="1565"/>
        <v>2.4882599999999998E-2</v>
      </c>
      <c r="BP4052" s="1">
        <v>40217</v>
      </c>
      <c r="BQ4052">
        <v>129.94</v>
      </c>
      <c r="BR4052">
        <f t="shared" si="1560"/>
        <v>1.2993999999999999</v>
      </c>
      <c r="BT4052" s="1">
        <v>40246</v>
      </c>
      <c r="BU4052">
        <v>0.65200000000000002</v>
      </c>
      <c r="BV4052">
        <f t="shared" si="1561"/>
        <v>6.5200000000000006E-3</v>
      </c>
      <c r="BX4052" s="1">
        <v>40246</v>
      </c>
      <c r="BY4052">
        <v>0.95599999999999996</v>
      </c>
      <c r="BZ4052">
        <f t="shared" si="1562"/>
        <v>9.5599999999999991E-3</v>
      </c>
      <c r="CB4052" s="1">
        <v>40351</v>
      </c>
      <c r="CC4052">
        <v>1.143</v>
      </c>
      <c r="CD4052">
        <f t="shared" si="1563"/>
        <v>1.1430000000000001E-2</v>
      </c>
      <c r="CG4052" s="1"/>
    </row>
    <row r="4053" spans="1:85" x14ac:dyDescent="0.3">
      <c r="A4053" s="21">
        <f t="shared" si="1564"/>
        <v>51484</v>
      </c>
      <c r="B4053" s="18">
        <f t="shared" si="1548"/>
        <v>112.421875</v>
      </c>
      <c r="C4053">
        <f t="shared" si="1546"/>
        <v>115</v>
      </c>
      <c r="D4053">
        <f t="shared" ca="1" si="1551"/>
        <v>-15.21111111111111</v>
      </c>
      <c r="E4053">
        <f ca="1">IF(currency="USD",'Future et co'!F4053,IF(currency="EUR",'Future et co'!G4053,FALSE))</f>
        <v>3.6070000000000005E-2</v>
      </c>
      <c r="F4053">
        <f t="shared" ca="1" si="1552"/>
        <v>3.6070000000000005E-2</v>
      </c>
      <c r="G4053">
        <f t="shared" ca="1" si="1553"/>
        <v>2.0569999999999998E-2</v>
      </c>
      <c r="L4053">
        <f t="shared" ca="1" si="1554"/>
        <v>127.8</v>
      </c>
      <c r="M4053">
        <f t="shared" ca="1" si="1549"/>
        <v>3.6070000000000005E-2</v>
      </c>
      <c r="R4053">
        <f t="shared" ca="1" si="1555"/>
        <v>127.8</v>
      </c>
      <c r="S4053">
        <f t="shared" ca="1" si="1550"/>
        <v>3.6070000000000005E-2</v>
      </c>
      <c r="U4053" s="1"/>
      <c r="W4053" t="str">
        <f t="shared" si="1547"/>
        <v/>
      </c>
      <c r="AH4053" s="1"/>
      <c r="AJ4053" s="25"/>
      <c r="AU4053" s="1">
        <v>40235</v>
      </c>
      <c r="AV4053">
        <v>0.143622</v>
      </c>
      <c r="AW4053">
        <f t="shared" si="1556"/>
        <v>1.43622E-3</v>
      </c>
      <c r="AY4053" s="1">
        <v>40238</v>
      </c>
      <c r="AZ4053">
        <v>0.15750900000000001</v>
      </c>
      <c r="BA4053">
        <f t="shared" si="1557"/>
        <v>1.5750900000000001E-3</v>
      </c>
      <c r="BC4053" s="1">
        <v>40350</v>
      </c>
      <c r="BD4053">
        <v>0.70799999999999996</v>
      </c>
      <c r="BE4053">
        <f t="shared" si="1558"/>
        <v>7.0799999999999995E-3</v>
      </c>
      <c r="BG4053" s="1">
        <v>40350</v>
      </c>
      <c r="BH4053">
        <v>1.016</v>
      </c>
      <c r="BI4053">
        <f t="shared" si="1559"/>
        <v>1.0160000000000001E-2</v>
      </c>
      <c r="BK4053" s="1">
        <v>42327</v>
      </c>
      <c r="BL4053">
        <v>2.4897300000000002</v>
      </c>
      <c r="BM4053">
        <f t="shared" si="1565"/>
        <v>2.4897300000000001E-2</v>
      </c>
      <c r="BP4053" s="1">
        <v>40214</v>
      </c>
      <c r="BQ4053">
        <v>130.24</v>
      </c>
      <c r="BR4053">
        <f t="shared" si="1560"/>
        <v>1.3024</v>
      </c>
      <c r="BT4053" s="1">
        <v>40245</v>
      </c>
      <c r="BU4053">
        <v>0.65200000000000002</v>
      </c>
      <c r="BV4053">
        <f t="shared" si="1561"/>
        <v>6.5200000000000006E-3</v>
      </c>
      <c r="BX4053" s="1">
        <v>40245</v>
      </c>
      <c r="BY4053">
        <v>0.95699999999999996</v>
      </c>
      <c r="BZ4053">
        <f t="shared" si="1562"/>
        <v>9.5700000000000004E-3</v>
      </c>
      <c r="CB4053" s="1">
        <v>40350</v>
      </c>
      <c r="CC4053">
        <v>1.1910000000000001</v>
      </c>
      <c r="CD4053">
        <f t="shared" si="1563"/>
        <v>1.191E-2</v>
      </c>
      <c r="CG4053" s="1"/>
    </row>
    <row r="4054" spans="1:85" x14ac:dyDescent="0.3">
      <c r="A4054" s="21">
        <f t="shared" si="1564"/>
        <v>51487</v>
      </c>
      <c r="B4054" s="18">
        <f t="shared" si="1548"/>
        <v>112.421875</v>
      </c>
      <c r="C4054">
        <f t="shared" si="1546"/>
        <v>115</v>
      </c>
      <c r="D4054">
        <f t="shared" ca="1" si="1551"/>
        <v>-15.219444444444445</v>
      </c>
      <c r="E4054">
        <f ca="1">IF(currency="USD",'Future et co'!F4054,IF(currency="EUR",'Future et co'!G4054,FALSE))</f>
        <v>3.6070000000000005E-2</v>
      </c>
      <c r="F4054">
        <f t="shared" ca="1" si="1552"/>
        <v>3.6070000000000005E-2</v>
      </c>
      <c r="G4054">
        <f t="shared" ca="1" si="1553"/>
        <v>2.0569999999999998E-2</v>
      </c>
      <c r="L4054">
        <f t="shared" ca="1" si="1554"/>
        <v>127.8</v>
      </c>
      <c r="M4054">
        <f t="shared" ca="1" si="1549"/>
        <v>3.6070000000000005E-2</v>
      </c>
      <c r="R4054">
        <f t="shared" ca="1" si="1555"/>
        <v>127.8</v>
      </c>
      <c r="S4054">
        <f t="shared" ca="1" si="1550"/>
        <v>3.6070000000000005E-2</v>
      </c>
      <c r="U4054" s="1"/>
      <c r="W4054" t="str">
        <f t="shared" si="1547"/>
        <v/>
      </c>
      <c r="AH4054" s="1"/>
      <c r="AJ4054" s="25"/>
      <c r="AU4054" s="1">
        <v>40234</v>
      </c>
      <c r="AV4054">
        <v>0.14899999999999999</v>
      </c>
      <c r="AW4054">
        <f t="shared" si="1556"/>
        <v>1.49E-3</v>
      </c>
      <c r="AY4054" s="1">
        <v>40235</v>
      </c>
      <c r="AZ4054">
        <v>0.16776099999999999</v>
      </c>
      <c r="BA4054">
        <f t="shared" si="1557"/>
        <v>1.67761E-3</v>
      </c>
      <c r="BC4054" s="1">
        <v>40347</v>
      </c>
      <c r="BD4054">
        <v>0.72799999999999998</v>
      </c>
      <c r="BE4054">
        <f t="shared" si="1558"/>
        <v>7.28E-3</v>
      </c>
      <c r="BG4054" s="1">
        <v>40347</v>
      </c>
      <c r="BH4054">
        <v>1.0249999999999999</v>
      </c>
      <c r="BI4054">
        <f t="shared" si="1559"/>
        <v>1.0249999999999999E-2</v>
      </c>
      <c r="BK4054" s="1">
        <v>42328</v>
      </c>
      <c r="BL4054">
        <v>2.48333</v>
      </c>
      <c r="BM4054">
        <f t="shared" si="1565"/>
        <v>2.4833299999999999E-2</v>
      </c>
      <c r="BP4054" s="1">
        <v>40213</v>
      </c>
      <c r="BQ4054">
        <v>129.72</v>
      </c>
      <c r="BR4054">
        <f t="shared" si="1560"/>
        <v>1.2971999999999999</v>
      </c>
      <c r="BT4054" s="1">
        <v>40242</v>
      </c>
      <c r="BU4054">
        <v>0.65300000000000002</v>
      </c>
      <c r="BV4054">
        <f t="shared" si="1561"/>
        <v>6.5300000000000002E-3</v>
      </c>
      <c r="BX4054" s="1">
        <v>40242</v>
      </c>
      <c r="BY4054">
        <v>0.95599999999999996</v>
      </c>
      <c r="BZ4054">
        <f t="shared" si="1562"/>
        <v>9.5599999999999991E-3</v>
      </c>
      <c r="CB4054" s="1">
        <v>40347</v>
      </c>
      <c r="CC4054">
        <v>1.141</v>
      </c>
      <c r="CD4054">
        <f t="shared" si="1563"/>
        <v>1.141E-2</v>
      </c>
      <c r="CG4054" s="1"/>
    </row>
    <row r="4055" spans="1:85" x14ac:dyDescent="0.3">
      <c r="A4055" s="21">
        <f t="shared" si="1564"/>
        <v>51488</v>
      </c>
      <c r="B4055" s="18">
        <f t="shared" si="1548"/>
        <v>112.421875</v>
      </c>
      <c r="C4055">
        <f t="shared" si="1546"/>
        <v>115</v>
      </c>
      <c r="D4055">
        <f t="shared" ca="1" si="1551"/>
        <v>-15.222222222222221</v>
      </c>
      <c r="E4055">
        <f ca="1">IF(currency="USD",'Future et co'!F4055,IF(currency="EUR",'Future et co'!G4055,FALSE))</f>
        <v>3.6070000000000005E-2</v>
      </c>
      <c r="F4055">
        <f t="shared" ca="1" si="1552"/>
        <v>3.6070000000000005E-2</v>
      </c>
      <c r="G4055">
        <f t="shared" ca="1" si="1553"/>
        <v>2.0569999999999998E-2</v>
      </c>
      <c r="L4055">
        <f t="shared" ca="1" si="1554"/>
        <v>127.8</v>
      </c>
      <c r="M4055">
        <f t="shared" ca="1" si="1549"/>
        <v>3.6070000000000005E-2</v>
      </c>
      <c r="R4055">
        <f t="shared" ca="1" si="1555"/>
        <v>127.8</v>
      </c>
      <c r="S4055">
        <f t="shared" ca="1" si="1550"/>
        <v>3.6070000000000005E-2</v>
      </c>
      <c r="U4055" s="1"/>
      <c r="W4055" t="str">
        <f t="shared" si="1547"/>
        <v/>
      </c>
      <c r="AH4055" s="1"/>
      <c r="AJ4055" s="25"/>
      <c r="AU4055" s="1">
        <v>40233</v>
      </c>
      <c r="AV4055">
        <v>0.14610500000000001</v>
      </c>
      <c r="AW4055">
        <f t="shared" si="1556"/>
        <v>1.4610500000000002E-3</v>
      </c>
      <c r="AY4055" s="1">
        <v>40234</v>
      </c>
      <c r="AZ4055">
        <v>0.16600000000000001</v>
      </c>
      <c r="BA4055">
        <f t="shared" si="1557"/>
        <v>1.66E-3</v>
      </c>
      <c r="BC4055" s="1">
        <v>40346</v>
      </c>
      <c r="BD4055">
        <v>0.72699999999999998</v>
      </c>
      <c r="BE4055">
        <f t="shared" si="1558"/>
        <v>7.2699999999999996E-3</v>
      </c>
      <c r="BG4055" s="1">
        <v>40346</v>
      </c>
      <c r="BH4055">
        <v>1.0369999999999999</v>
      </c>
      <c r="BI4055">
        <f t="shared" si="1559"/>
        <v>1.0369999999999999E-2</v>
      </c>
      <c r="BK4055" s="1">
        <v>42331</v>
      </c>
      <c r="BL4055">
        <v>2.4877500000000001</v>
      </c>
      <c r="BM4055">
        <f t="shared" si="1565"/>
        <v>2.48775E-2</v>
      </c>
      <c r="BP4055" s="1">
        <v>40212</v>
      </c>
      <c r="BQ4055">
        <v>129.21</v>
      </c>
      <c r="BR4055">
        <f t="shared" si="1560"/>
        <v>1.2921</v>
      </c>
      <c r="BT4055" s="1">
        <v>40241</v>
      </c>
      <c r="BU4055">
        <v>0.65400000000000003</v>
      </c>
      <c r="BV4055">
        <f t="shared" si="1561"/>
        <v>6.5400000000000007E-3</v>
      </c>
      <c r="BX4055" s="1">
        <v>40241</v>
      </c>
      <c r="BY4055">
        <v>0.95699999999999996</v>
      </c>
      <c r="BZ4055">
        <f t="shared" si="1562"/>
        <v>9.5700000000000004E-3</v>
      </c>
      <c r="CB4055" s="1">
        <v>40346</v>
      </c>
      <c r="CC4055">
        <v>1.1114999999999999</v>
      </c>
      <c r="CD4055">
        <f t="shared" si="1563"/>
        <v>1.1115E-2</v>
      </c>
      <c r="CG4055" s="1"/>
    </row>
    <row r="4056" spans="1:85" x14ac:dyDescent="0.3">
      <c r="A4056" s="21">
        <f t="shared" si="1564"/>
        <v>51489</v>
      </c>
      <c r="B4056" s="18">
        <f t="shared" si="1548"/>
        <v>112.421875</v>
      </c>
      <c r="C4056">
        <f t="shared" si="1546"/>
        <v>115</v>
      </c>
      <c r="D4056">
        <f t="shared" ca="1" si="1551"/>
        <v>-15.225</v>
      </c>
      <c r="E4056">
        <f ca="1">IF(currency="USD",'Future et co'!F4056,IF(currency="EUR",'Future et co'!G4056,FALSE))</f>
        <v>3.6070000000000005E-2</v>
      </c>
      <c r="F4056">
        <f t="shared" ca="1" si="1552"/>
        <v>3.6070000000000005E-2</v>
      </c>
      <c r="G4056">
        <f t="shared" ca="1" si="1553"/>
        <v>2.0569999999999998E-2</v>
      </c>
      <c r="L4056">
        <f t="shared" ca="1" si="1554"/>
        <v>127.8</v>
      </c>
      <c r="M4056">
        <f t="shared" ca="1" si="1549"/>
        <v>3.6070000000000005E-2</v>
      </c>
      <c r="R4056">
        <f t="shared" ca="1" si="1555"/>
        <v>127.8</v>
      </c>
      <c r="S4056">
        <f t="shared" ca="1" si="1550"/>
        <v>3.6070000000000005E-2</v>
      </c>
      <c r="U4056" s="1"/>
      <c r="W4056" t="str">
        <f t="shared" si="1547"/>
        <v/>
      </c>
      <c r="AH4056" s="1"/>
      <c r="AJ4056" s="25"/>
      <c r="AU4056" s="1">
        <v>40232</v>
      </c>
      <c r="AV4056">
        <v>0.151</v>
      </c>
      <c r="AW4056">
        <f t="shared" si="1556"/>
        <v>1.5100000000000001E-3</v>
      </c>
      <c r="AY4056" s="1">
        <v>40233</v>
      </c>
      <c r="AZ4056">
        <v>0.17599999999999999</v>
      </c>
      <c r="BA4056">
        <f t="shared" si="1557"/>
        <v>1.7599999999999998E-3</v>
      </c>
      <c r="BC4056" s="1">
        <v>40345</v>
      </c>
      <c r="BD4056">
        <v>0.73899999999999999</v>
      </c>
      <c r="BE4056">
        <f t="shared" si="1558"/>
        <v>7.3899999999999999E-3</v>
      </c>
      <c r="BG4056" s="1">
        <v>40345</v>
      </c>
      <c r="BH4056">
        <v>1.06</v>
      </c>
      <c r="BI4056">
        <f t="shared" si="1559"/>
        <v>1.06E-2</v>
      </c>
      <c r="BK4056" s="1">
        <v>42332</v>
      </c>
      <c r="BL4056">
        <v>2.4836900000000002</v>
      </c>
      <c r="BM4056">
        <f t="shared" si="1565"/>
        <v>2.4836900000000002E-2</v>
      </c>
      <c r="BP4056" s="1">
        <v>40211</v>
      </c>
      <c r="BQ4056">
        <v>129.47999999999999</v>
      </c>
      <c r="BR4056">
        <f t="shared" si="1560"/>
        <v>1.2948</v>
      </c>
      <c r="BT4056" s="1">
        <v>40240</v>
      </c>
      <c r="BU4056">
        <v>0.65500000000000003</v>
      </c>
      <c r="BV4056">
        <f t="shared" si="1561"/>
        <v>6.5500000000000003E-3</v>
      </c>
      <c r="BX4056" s="1">
        <v>40240</v>
      </c>
      <c r="BY4056">
        <v>0.95699999999999996</v>
      </c>
      <c r="BZ4056">
        <f t="shared" si="1562"/>
        <v>9.5700000000000004E-3</v>
      </c>
      <c r="CB4056" s="1">
        <v>40345</v>
      </c>
      <c r="CC4056">
        <v>1.1220000000000001</v>
      </c>
      <c r="CD4056">
        <f t="shared" si="1563"/>
        <v>1.1220000000000001E-2</v>
      </c>
      <c r="CG4056" s="1"/>
    </row>
    <row r="4057" spans="1:85" x14ac:dyDescent="0.3">
      <c r="A4057" s="21">
        <f t="shared" si="1564"/>
        <v>51490</v>
      </c>
      <c r="B4057" s="18">
        <f t="shared" si="1548"/>
        <v>112.421875</v>
      </c>
      <c r="C4057">
        <f t="shared" ref="C4057:C4120" si="1566">CEILING(B4057,$C$9)</f>
        <v>115</v>
      </c>
      <c r="D4057">
        <f t="shared" ca="1" si="1551"/>
        <v>-15.227777777777778</v>
      </c>
      <c r="E4057">
        <f ca="1">IF(currency="USD",'Future et co'!F4057,IF(currency="EUR",'Future et co'!G4057,FALSE))</f>
        <v>3.6070000000000005E-2</v>
      </c>
      <c r="F4057">
        <f t="shared" ca="1" si="1552"/>
        <v>3.6070000000000005E-2</v>
      </c>
      <c r="G4057">
        <f t="shared" ca="1" si="1553"/>
        <v>2.0569999999999998E-2</v>
      </c>
      <c r="L4057">
        <f t="shared" ca="1" si="1554"/>
        <v>127.8</v>
      </c>
      <c r="M4057">
        <f t="shared" ca="1" si="1549"/>
        <v>3.6070000000000005E-2</v>
      </c>
      <c r="R4057">
        <f t="shared" ca="1" si="1555"/>
        <v>127.8</v>
      </c>
      <c r="S4057">
        <f t="shared" ca="1" si="1550"/>
        <v>3.6070000000000005E-2</v>
      </c>
      <c r="U4057" s="1"/>
      <c r="W4057" t="str">
        <f t="shared" si="1547"/>
        <v/>
      </c>
      <c r="AH4057" s="1"/>
      <c r="AJ4057" s="25"/>
      <c r="AU4057" s="1">
        <v>40231</v>
      </c>
      <c r="AV4057">
        <v>0.14499999999999999</v>
      </c>
      <c r="AW4057">
        <f t="shared" si="1556"/>
        <v>1.4499999999999999E-3</v>
      </c>
      <c r="AY4057" s="1">
        <v>40232</v>
      </c>
      <c r="AZ4057">
        <v>0.183</v>
      </c>
      <c r="BA4057">
        <f t="shared" si="1557"/>
        <v>1.83E-3</v>
      </c>
      <c r="BC4057" s="1">
        <v>40344</v>
      </c>
      <c r="BD4057">
        <v>0.74299999999999999</v>
      </c>
      <c r="BE4057">
        <f t="shared" si="1558"/>
        <v>7.43E-3</v>
      </c>
      <c r="BG4057" s="1">
        <v>40344</v>
      </c>
      <c r="BH4057">
        <v>1.101</v>
      </c>
      <c r="BI4057">
        <f t="shared" si="1559"/>
        <v>1.1009999999999999E-2</v>
      </c>
      <c r="BK4057" s="1">
        <v>42333</v>
      </c>
      <c r="BL4057">
        <v>2.4856099999999999</v>
      </c>
      <c r="BM4057">
        <f t="shared" si="1565"/>
        <v>2.4856099999999999E-2</v>
      </c>
      <c r="BP4057" s="1">
        <v>40210</v>
      </c>
      <c r="BQ4057">
        <v>129.52000000000001</v>
      </c>
      <c r="BR4057">
        <f t="shared" si="1560"/>
        <v>1.2952000000000001</v>
      </c>
      <c r="BT4057" s="1">
        <v>40239</v>
      </c>
      <c r="BU4057">
        <v>0.65500000000000003</v>
      </c>
      <c r="BV4057">
        <f t="shared" si="1561"/>
        <v>6.5500000000000003E-3</v>
      </c>
      <c r="BX4057" s="1">
        <v>40239</v>
      </c>
      <c r="BY4057">
        <v>0.95799999999999996</v>
      </c>
      <c r="BZ4057">
        <f t="shared" si="1562"/>
        <v>9.58E-3</v>
      </c>
      <c r="CB4057" s="1">
        <v>40344</v>
      </c>
      <c r="CC4057">
        <v>1.117</v>
      </c>
      <c r="CD4057">
        <f t="shared" si="1563"/>
        <v>1.1169999999999999E-2</v>
      </c>
      <c r="CG4057" s="1"/>
    </row>
    <row r="4058" spans="1:85" x14ac:dyDescent="0.3">
      <c r="A4058" s="21">
        <f t="shared" si="1564"/>
        <v>51491</v>
      </c>
      <c r="B4058" s="18">
        <f t="shared" si="1548"/>
        <v>112.421875</v>
      </c>
      <c r="C4058">
        <f t="shared" si="1566"/>
        <v>115</v>
      </c>
      <c r="D4058">
        <f t="shared" ca="1" si="1551"/>
        <v>-15.230555555555556</v>
      </c>
      <c r="E4058">
        <f ca="1">IF(currency="USD",'Future et co'!F4058,IF(currency="EUR",'Future et co'!G4058,FALSE))</f>
        <v>3.6070000000000005E-2</v>
      </c>
      <c r="F4058">
        <f t="shared" ca="1" si="1552"/>
        <v>3.6070000000000005E-2</v>
      </c>
      <c r="G4058">
        <f t="shared" ca="1" si="1553"/>
        <v>2.0569999999999998E-2</v>
      </c>
      <c r="L4058">
        <f t="shared" ca="1" si="1554"/>
        <v>127.8</v>
      </c>
      <c r="M4058">
        <f t="shared" ca="1" si="1549"/>
        <v>3.6070000000000005E-2</v>
      </c>
      <c r="R4058">
        <f t="shared" ca="1" si="1555"/>
        <v>127.8</v>
      </c>
      <c r="S4058">
        <f t="shared" ca="1" si="1550"/>
        <v>3.6070000000000005E-2</v>
      </c>
      <c r="U4058" s="1"/>
      <c r="W4058" t="str">
        <f t="shared" si="1547"/>
        <v/>
      </c>
      <c r="AH4058" s="1"/>
      <c r="AJ4058" s="25"/>
      <c r="AU4058" s="1">
        <v>40228</v>
      </c>
      <c r="AV4058">
        <v>0.13500000000000001</v>
      </c>
      <c r="AW4058">
        <f t="shared" si="1556"/>
        <v>1.3500000000000001E-3</v>
      </c>
      <c r="AY4058" s="1">
        <v>40231</v>
      </c>
      <c r="AZ4058">
        <v>0.184</v>
      </c>
      <c r="BA4058">
        <f t="shared" si="1557"/>
        <v>1.8400000000000001E-3</v>
      </c>
      <c r="BC4058" s="1">
        <v>40343</v>
      </c>
      <c r="BD4058">
        <v>0.74099999999999999</v>
      </c>
      <c r="BE4058">
        <f t="shared" si="1558"/>
        <v>7.4099999999999999E-3</v>
      </c>
      <c r="BG4058" s="1">
        <v>40343</v>
      </c>
      <c r="BH4058">
        <v>1.0960000000000001</v>
      </c>
      <c r="BI4058">
        <f t="shared" si="1559"/>
        <v>1.0960000000000001E-2</v>
      </c>
      <c r="BK4058" s="1">
        <v>42334</v>
      </c>
      <c r="BL4058">
        <v>2.4856099999999999</v>
      </c>
      <c r="BM4058">
        <f t="shared" si="1565"/>
        <v>2.4856099999999999E-2</v>
      </c>
      <c r="BP4058" s="1">
        <v>40207</v>
      </c>
      <c r="BQ4058">
        <v>129.38</v>
      </c>
      <c r="BR4058">
        <f t="shared" si="1560"/>
        <v>1.2938000000000001</v>
      </c>
      <c r="BT4058" s="1">
        <v>40238</v>
      </c>
      <c r="BU4058">
        <v>0.65500000000000003</v>
      </c>
      <c r="BV4058">
        <f t="shared" si="1561"/>
        <v>6.5500000000000003E-3</v>
      </c>
      <c r="BX4058" s="1">
        <v>40238</v>
      </c>
      <c r="BY4058">
        <v>0.95899999999999996</v>
      </c>
      <c r="BZ4058">
        <f t="shared" si="1562"/>
        <v>9.5899999999999996E-3</v>
      </c>
      <c r="CB4058" s="1">
        <v>40343</v>
      </c>
      <c r="CC4058">
        <v>1.0920000000000001</v>
      </c>
      <c r="CD4058">
        <f t="shared" si="1563"/>
        <v>1.0920000000000001E-2</v>
      </c>
      <c r="CG4058" s="1"/>
    </row>
    <row r="4059" spans="1:85" x14ac:dyDescent="0.3">
      <c r="A4059" s="21">
        <f t="shared" si="1564"/>
        <v>51494</v>
      </c>
      <c r="B4059" s="18">
        <f t="shared" si="1548"/>
        <v>112.421875</v>
      </c>
      <c r="C4059">
        <f t="shared" si="1566"/>
        <v>115</v>
      </c>
      <c r="D4059">
        <f t="shared" ca="1" si="1551"/>
        <v>-15.238888888888889</v>
      </c>
      <c r="E4059">
        <f ca="1">IF(currency="USD",'Future et co'!F4059,IF(currency="EUR",'Future et co'!G4059,FALSE))</f>
        <v>3.6070000000000005E-2</v>
      </c>
      <c r="F4059">
        <f t="shared" ca="1" si="1552"/>
        <v>3.6070000000000005E-2</v>
      </c>
      <c r="G4059">
        <f t="shared" ca="1" si="1553"/>
        <v>2.0569999999999998E-2</v>
      </c>
      <c r="L4059">
        <f t="shared" ca="1" si="1554"/>
        <v>127.8</v>
      </c>
      <c r="M4059">
        <f t="shared" ca="1" si="1549"/>
        <v>3.6070000000000005E-2</v>
      </c>
      <c r="R4059">
        <f t="shared" ca="1" si="1555"/>
        <v>127.8</v>
      </c>
      <c r="S4059">
        <f t="shared" ca="1" si="1550"/>
        <v>3.6070000000000005E-2</v>
      </c>
      <c r="U4059" s="1"/>
      <c r="W4059" t="str">
        <f t="shared" si="1547"/>
        <v/>
      </c>
      <c r="AH4059" s="1"/>
      <c r="AJ4059" s="25"/>
      <c r="AU4059" s="1">
        <v>40227</v>
      </c>
      <c r="AV4059">
        <v>0.13309000000000001</v>
      </c>
      <c r="AW4059">
        <f t="shared" si="1556"/>
        <v>1.3309000000000001E-3</v>
      </c>
      <c r="AY4059" s="1">
        <v>40228</v>
      </c>
      <c r="AZ4059">
        <v>0.18737000000000001</v>
      </c>
      <c r="BA4059">
        <f t="shared" si="1557"/>
        <v>1.8737000000000001E-3</v>
      </c>
      <c r="BC4059" s="1">
        <v>40340</v>
      </c>
      <c r="BD4059">
        <v>0.74099999999999999</v>
      </c>
      <c r="BE4059">
        <f t="shared" si="1558"/>
        <v>7.4099999999999999E-3</v>
      </c>
      <c r="BG4059" s="1">
        <v>40340</v>
      </c>
      <c r="BH4059">
        <v>1.099</v>
      </c>
      <c r="BI4059">
        <f t="shared" si="1559"/>
        <v>1.099E-2</v>
      </c>
      <c r="BK4059" s="1">
        <v>42335</v>
      </c>
      <c r="BL4059">
        <v>2.4850300000000001</v>
      </c>
      <c r="BM4059">
        <f t="shared" si="1565"/>
        <v>2.4850300000000002E-2</v>
      </c>
      <c r="BP4059" s="1">
        <v>40206</v>
      </c>
      <c r="BQ4059">
        <v>129.30000000000001</v>
      </c>
      <c r="BR4059">
        <f t="shared" si="1560"/>
        <v>1.2930000000000001</v>
      </c>
      <c r="BT4059" s="1">
        <v>40235</v>
      </c>
      <c r="BU4059">
        <v>0.65600000000000003</v>
      </c>
      <c r="BV4059">
        <f t="shared" si="1561"/>
        <v>6.5599999999999999E-3</v>
      </c>
      <c r="BX4059" s="1">
        <v>40235</v>
      </c>
      <c r="BY4059">
        <v>0.95799999999999996</v>
      </c>
      <c r="BZ4059">
        <f t="shared" si="1562"/>
        <v>9.58E-3</v>
      </c>
      <c r="CB4059" s="1">
        <v>40340</v>
      </c>
      <c r="CC4059">
        <v>1.0660000000000001</v>
      </c>
      <c r="CD4059">
        <f t="shared" si="1563"/>
        <v>1.0660000000000001E-2</v>
      </c>
      <c r="CG4059" s="1"/>
    </row>
    <row r="4060" spans="1:85" x14ac:dyDescent="0.3">
      <c r="A4060" s="21">
        <f t="shared" si="1564"/>
        <v>51495</v>
      </c>
      <c r="B4060" s="18">
        <f t="shared" si="1548"/>
        <v>112.421875</v>
      </c>
      <c r="C4060">
        <f t="shared" si="1566"/>
        <v>115</v>
      </c>
      <c r="D4060">
        <f t="shared" ca="1" si="1551"/>
        <v>-15.241666666666667</v>
      </c>
      <c r="E4060">
        <f ca="1">IF(currency="USD",'Future et co'!F4060,IF(currency="EUR",'Future et co'!G4060,FALSE))</f>
        <v>3.6070000000000005E-2</v>
      </c>
      <c r="F4060">
        <f t="shared" ca="1" si="1552"/>
        <v>3.6070000000000005E-2</v>
      </c>
      <c r="G4060">
        <f t="shared" ca="1" si="1553"/>
        <v>2.0569999999999998E-2</v>
      </c>
      <c r="L4060">
        <f t="shared" ca="1" si="1554"/>
        <v>127.8</v>
      </c>
      <c r="M4060">
        <f t="shared" ca="1" si="1549"/>
        <v>3.6070000000000005E-2</v>
      </c>
      <c r="R4060">
        <f t="shared" ca="1" si="1555"/>
        <v>127.8</v>
      </c>
      <c r="S4060">
        <f t="shared" ca="1" si="1550"/>
        <v>3.6070000000000005E-2</v>
      </c>
      <c r="U4060" s="1"/>
      <c r="W4060" t="str">
        <f t="shared" si="1547"/>
        <v/>
      </c>
      <c r="AH4060" s="1"/>
      <c r="AJ4060" s="25"/>
      <c r="AU4060" s="1">
        <v>40226</v>
      </c>
      <c r="AV4060">
        <v>0.14199999999999999</v>
      </c>
      <c r="AW4060">
        <f t="shared" si="1556"/>
        <v>1.4199999999999998E-3</v>
      </c>
      <c r="AY4060" s="1">
        <v>40227</v>
      </c>
      <c r="AZ4060">
        <v>0.17299999999999999</v>
      </c>
      <c r="BA4060">
        <f t="shared" si="1557"/>
        <v>1.7299999999999998E-3</v>
      </c>
      <c r="BC4060" s="1">
        <v>40339</v>
      </c>
      <c r="BD4060">
        <v>0.73499999999999999</v>
      </c>
      <c r="BE4060">
        <f t="shared" si="1558"/>
        <v>7.3499999999999998E-3</v>
      </c>
      <c r="BG4060" s="1">
        <v>40339</v>
      </c>
      <c r="BH4060">
        <v>1.1259999999999999</v>
      </c>
      <c r="BI4060">
        <f t="shared" si="1559"/>
        <v>1.1259999999999999E-2</v>
      </c>
      <c r="BK4060" s="1">
        <v>42338</v>
      </c>
      <c r="BL4060">
        <v>2.4942899999999999</v>
      </c>
      <c r="BM4060">
        <f t="shared" si="1565"/>
        <v>2.49429E-2</v>
      </c>
      <c r="BP4060" s="1">
        <v>40205</v>
      </c>
      <c r="BQ4060">
        <v>129.38</v>
      </c>
      <c r="BR4060">
        <f t="shared" si="1560"/>
        <v>1.2938000000000001</v>
      </c>
      <c r="BT4060" s="1">
        <v>40234</v>
      </c>
      <c r="BU4060">
        <v>0.65800000000000003</v>
      </c>
      <c r="BV4060">
        <f t="shared" si="1561"/>
        <v>6.5799999999999999E-3</v>
      </c>
      <c r="BX4060" s="1">
        <v>40234</v>
      </c>
      <c r="BY4060">
        <v>0.95899999999999996</v>
      </c>
      <c r="BZ4060">
        <f t="shared" si="1562"/>
        <v>9.5899999999999996E-3</v>
      </c>
      <c r="CB4060" s="1">
        <v>40339</v>
      </c>
      <c r="CC4060">
        <v>1.073</v>
      </c>
      <c r="CD4060">
        <f t="shared" si="1563"/>
        <v>1.073E-2</v>
      </c>
      <c r="CG4060" s="1"/>
    </row>
    <row r="4061" spans="1:85" x14ac:dyDescent="0.3">
      <c r="A4061" s="21">
        <f t="shared" si="1564"/>
        <v>51496</v>
      </c>
      <c r="B4061" s="18">
        <f t="shared" si="1548"/>
        <v>112.421875</v>
      </c>
      <c r="C4061">
        <f t="shared" si="1566"/>
        <v>115</v>
      </c>
      <c r="D4061">
        <f t="shared" ca="1" si="1551"/>
        <v>-15.244444444444444</v>
      </c>
      <c r="E4061">
        <f ca="1">IF(currency="USD",'Future et co'!F4061,IF(currency="EUR",'Future et co'!G4061,FALSE))</f>
        <v>3.6070000000000005E-2</v>
      </c>
      <c r="F4061">
        <f t="shared" ca="1" si="1552"/>
        <v>3.6070000000000005E-2</v>
      </c>
      <c r="G4061">
        <f t="shared" ca="1" si="1553"/>
        <v>2.0569999999999998E-2</v>
      </c>
      <c r="L4061">
        <f t="shared" ca="1" si="1554"/>
        <v>127.8</v>
      </c>
      <c r="M4061">
        <f t="shared" ca="1" si="1549"/>
        <v>3.6070000000000005E-2</v>
      </c>
      <c r="R4061">
        <f t="shared" ca="1" si="1555"/>
        <v>127.8</v>
      </c>
      <c r="S4061">
        <f t="shared" ca="1" si="1550"/>
        <v>3.6070000000000005E-2</v>
      </c>
      <c r="U4061" s="1"/>
      <c r="W4061" t="str">
        <f t="shared" si="1547"/>
        <v/>
      </c>
      <c r="AH4061" s="1"/>
      <c r="AJ4061" s="25"/>
      <c r="AU4061" s="1">
        <v>40225</v>
      </c>
      <c r="AV4061">
        <v>0.13900000000000001</v>
      </c>
      <c r="AW4061">
        <f t="shared" si="1556"/>
        <v>1.3900000000000002E-3</v>
      </c>
      <c r="AY4061" s="1">
        <v>40226</v>
      </c>
      <c r="AZ4061">
        <v>0.165655</v>
      </c>
      <c r="BA4061">
        <f t="shared" si="1557"/>
        <v>1.6565499999999999E-3</v>
      </c>
      <c r="BC4061" s="1">
        <v>40338</v>
      </c>
      <c r="BD4061">
        <v>0.74</v>
      </c>
      <c r="BE4061">
        <f t="shared" si="1558"/>
        <v>7.4000000000000003E-3</v>
      </c>
      <c r="BG4061" s="1">
        <v>40338</v>
      </c>
      <c r="BH4061">
        <v>1.111</v>
      </c>
      <c r="BI4061">
        <f t="shared" si="1559"/>
        <v>1.111E-2</v>
      </c>
      <c r="BK4061" s="1">
        <v>42339</v>
      </c>
      <c r="BL4061">
        <v>2.4710399999999999</v>
      </c>
      <c r="BM4061">
        <f t="shared" si="1565"/>
        <v>2.47104E-2</v>
      </c>
      <c r="BP4061" s="1">
        <v>40204</v>
      </c>
      <c r="BQ4061">
        <v>129.28</v>
      </c>
      <c r="BR4061">
        <f t="shared" si="1560"/>
        <v>1.2927999999999999</v>
      </c>
      <c r="BT4061" s="1">
        <v>40233</v>
      </c>
      <c r="BU4061">
        <v>0.65900000000000003</v>
      </c>
      <c r="BV4061">
        <f t="shared" si="1561"/>
        <v>6.5900000000000004E-3</v>
      </c>
      <c r="BX4061" s="1">
        <v>40233</v>
      </c>
      <c r="BY4061">
        <v>0.96299999999999997</v>
      </c>
      <c r="BZ4061">
        <f t="shared" si="1562"/>
        <v>9.6299999999999997E-3</v>
      </c>
      <c r="CB4061" s="1">
        <v>40338</v>
      </c>
      <c r="CC4061">
        <v>1.0529999999999999</v>
      </c>
      <c r="CD4061">
        <f t="shared" si="1563"/>
        <v>1.0529999999999999E-2</v>
      </c>
      <c r="CG4061" s="1"/>
    </row>
    <row r="4062" spans="1:85" x14ac:dyDescent="0.3">
      <c r="A4062" s="21">
        <f t="shared" si="1564"/>
        <v>51497</v>
      </c>
      <c r="B4062" s="18">
        <f t="shared" si="1548"/>
        <v>112.421875</v>
      </c>
      <c r="C4062">
        <f t="shared" si="1566"/>
        <v>115</v>
      </c>
      <c r="D4062">
        <f t="shared" ca="1" si="1551"/>
        <v>-15.247222222222222</v>
      </c>
      <c r="E4062">
        <f ca="1">IF(currency="USD",'Future et co'!F4062,IF(currency="EUR",'Future et co'!G4062,FALSE))</f>
        <v>3.6070000000000005E-2</v>
      </c>
      <c r="F4062">
        <f t="shared" ca="1" si="1552"/>
        <v>3.6070000000000005E-2</v>
      </c>
      <c r="G4062">
        <f t="shared" ca="1" si="1553"/>
        <v>2.0569999999999998E-2</v>
      </c>
      <c r="L4062">
        <f t="shared" ca="1" si="1554"/>
        <v>127.8</v>
      </c>
      <c r="M4062">
        <f t="shared" ca="1" si="1549"/>
        <v>3.6070000000000005E-2</v>
      </c>
      <c r="R4062">
        <f t="shared" ca="1" si="1555"/>
        <v>127.8</v>
      </c>
      <c r="S4062">
        <f t="shared" ca="1" si="1550"/>
        <v>3.6070000000000005E-2</v>
      </c>
      <c r="U4062" s="1"/>
      <c r="W4062" t="str">
        <f t="shared" si="1547"/>
        <v/>
      </c>
      <c r="AH4062" s="1"/>
      <c r="AJ4062" s="25"/>
      <c r="AU4062" s="1">
        <v>40224</v>
      </c>
      <c r="AV4062">
        <v>0.13800000000000001</v>
      </c>
      <c r="AW4062">
        <f t="shared" si="1556"/>
        <v>1.3800000000000002E-3</v>
      </c>
      <c r="AY4062" s="1">
        <v>40225</v>
      </c>
      <c r="AZ4062">
        <v>0.16400000000000001</v>
      </c>
      <c r="BA4062">
        <f t="shared" si="1557"/>
        <v>1.64E-3</v>
      </c>
      <c r="BC4062" s="1">
        <v>40337</v>
      </c>
      <c r="BD4062">
        <v>0.76</v>
      </c>
      <c r="BE4062">
        <f t="shared" si="1558"/>
        <v>7.6E-3</v>
      </c>
      <c r="BG4062" s="1">
        <v>40337</v>
      </c>
      <c r="BH4062">
        <v>1.143</v>
      </c>
      <c r="BI4062">
        <f t="shared" si="1559"/>
        <v>1.1430000000000001E-2</v>
      </c>
      <c r="BK4062" s="1">
        <v>42340</v>
      </c>
      <c r="BL4062">
        <v>2.5019800000000001</v>
      </c>
      <c r="BM4062">
        <f t="shared" si="1565"/>
        <v>2.5019800000000002E-2</v>
      </c>
      <c r="BP4062" s="1">
        <v>40203</v>
      </c>
      <c r="BQ4062">
        <v>129.13999999999999</v>
      </c>
      <c r="BR4062">
        <f t="shared" si="1560"/>
        <v>1.2913999999999999</v>
      </c>
      <c r="BT4062" s="1">
        <v>40232</v>
      </c>
      <c r="BU4062">
        <v>0.66100000000000003</v>
      </c>
      <c r="BV4062">
        <f t="shared" si="1561"/>
        <v>6.6100000000000004E-3</v>
      </c>
      <c r="BX4062" s="1">
        <v>40232</v>
      </c>
      <c r="BY4062">
        <v>0.96399999999999997</v>
      </c>
      <c r="BZ4062">
        <f t="shared" si="1562"/>
        <v>9.6399999999999993E-3</v>
      </c>
      <c r="CB4062" s="1">
        <v>40337</v>
      </c>
      <c r="CC4062">
        <v>1.0549999999999999</v>
      </c>
      <c r="CD4062">
        <f t="shared" si="1563"/>
        <v>1.0549999999999999E-2</v>
      </c>
      <c r="CG4062" s="1"/>
    </row>
    <row r="4063" spans="1:85" x14ac:dyDescent="0.3">
      <c r="A4063" s="21">
        <f t="shared" si="1564"/>
        <v>51498</v>
      </c>
      <c r="B4063" s="18">
        <f t="shared" si="1548"/>
        <v>112.421875</v>
      </c>
      <c r="C4063">
        <f t="shared" si="1566"/>
        <v>115</v>
      </c>
      <c r="D4063">
        <f t="shared" ca="1" si="1551"/>
        <v>-15.25</v>
      </c>
      <c r="E4063">
        <f ca="1">IF(currency="USD",'Future et co'!F4063,IF(currency="EUR",'Future et co'!G4063,FALSE))</f>
        <v>3.6070000000000005E-2</v>
      </c>
      <c r="F4063">
        <f t="shared" ca="1" si="1552"/>
        <v>3.6070000000000005E-2</v>
      </c>
      <c r="G4063">
        <f t="shared" ca="1" si="1553"/>
        <v>2.0569999999999998E-2</v>
      </c>
      <c r="L4063">
        <f t="shared" ca="1" si="1554"/>
        <v>127.8</v>
      </c>
      <c r="M4063">
        <f t="shared" ca="1" si="1549"/>
        <v>3.6070000000000005E-2</v>
      </c>
      <c r="R4063">
        <f t="shared" ca="1" si="1555"/>
        <v>127.8</v>
      </c>
      <c r="S4063">
        <f t="shared" ca="1" si="1550"/>
        <v>3.6070000000000005E-2</v>
      </c>
      <c r="U4063" s="1"/>
      <c r="W4063" t="str">
        <f t="shared" si="1547"/>
        <v/>
      </c>
      <c r="AH4063" s="1"/>
      <c r="AJ4063" s="25"/>
      <c r="AU4063" s="1">
        <v>40221</v>
      </c>
      <c r="AV4063">
        <v>0.13652300000000001</v>
      </c>
      <c r="AW4063">
        <f t="shared" si="1556"/>
        <v>1.36523E-3</v>
      </c>
      <c r="AY4063" s="1">
        <v>40224</v>
      </c>
      <c r="AZ4063">
        <v>0.16700000000000001</v>
      </c>
      <c r="BA4063">
        <f t="shared" si="1557"/>
        <v>1.67E-3</v>
      </c>
      <c r="BC4063" s="1">
        <v>40336</v>
      </c>
      <c r="BD4063">
        <v>0.80600000000000005</v>
      </c>
      <c r="BE4063">
        <f t="shared" si="1558"/>
        <v>8.0600000000000012E-3</v>
      </c>
      <c r="BG4063" s="1">
        <v>40336</v>
      </c>
      <c r="BH4063">
        <v>1.1619999999999999</v>
      </c>
      <c r="BI4063">
        <f t="shared" si="1559"/>
        <v>1.1619999999999998E-2</v>
      </c>
      <c r="BK4063" s="1">
        <v>42341</v>
      </c>
      <c r="BL4063">
        <v>2.53749</v>
      </c>
      <c r="BM4063">
        <f t="shared" si="1565"/>
        <v>2.5374899999999999E-2</v>
      </c>
      <c r="BP4063" s="1">
        <v>40200</v>
      </c>
      <c r="BQ4063">
        <v>129.13999999999999</v>
      </c>
      <c r="BR4063">
        <f t="shared" si="1560"/>
        <v>1.2913999999999999</v>
      </c>
      <c r="BT4063" s="1">
        <v>40231</v>
      </c>
      <c r="BU4063">
        <v>0.66100000000000003</v>
      </c>
      <c r="BV4063">
        <f t="shared" si="1561"/>
        <v>6.6100000000000004E-3</v>
      </c>
      <c r="BX4063" s="1">
        <v>40231</v>
      </c>
      <c r="BY4063">
        <v>0.96499999999999997</v>
      </c>
      <c r="BZ4063">
        <f t="shared" si="1562"/>
        <v>9.6499999999999989E-3</v>
      </c>
      <c r="CB4063" s="1">
        <v>40336</v>
      </c>
      <c r="CC4063">
        <v>1.099</v>
      </c>
      <c r="CD4063">
        <f t="shared" si="1563"/>
        <v>1.099E-2</v>
      </c>
      <c r="CG4063" s="1"/>
    </row>
    <row r="4064" spans="1:85" x14ac:dyDescent="0.3">
      <c r="A4064" s="21">
        <f t="shared" si="1564"/>
        <v>51501</v>
      </c>
      <c r="B4064" s="18">
        <f t="shared" si="1548"/>
        <v>112.421875</v>
      </c>
      <c r="C4064">
        <f t="shared" si="1566"/>
        <v>115</v>
      </c>
      <c r="D4064">
        <f t="shared" ca="1" si="1551"/>
        <v>-15.258333333333333</v>
      </c>
      <c r="E4064">
        <f ca="1">IF(currency="USD",'Future et co'!F4064,IF(currency="EUR",'Future et co'!G4064,FALSE))</f>
        <v>3.6070000000000005E-2</v>
      </c>
      <c r="F4064">
        <f t="shared" ca="1" si="1552"/>
        <v>3.6070000000000005E-2</v>
      </c>
      <c r="G4064">
        <f t="shared" ca="1" si="1553"/>
        <v>2.0569999999999998E-2</v>
      </c>
      <c r="L4064">
        <f t="shared" ca="1" si="1554"/>
        <v>127.8</v>
      </c>
      <c r="M4064">
        <f t="shared" ca="1" si="1549"/>
        <v>3.6070000000000005E-2</v>
      </c>
      <c r="R4064">
        <f t="shared" ca="1" si="1555"/>
        <v>127.8</v>
      </c>
      <c r="S4064">
        <f t="shared" ca="1" si="1550"/>
        <v>3.6070000000000005E-2</v>
      </c>
      <c r="U4064" s="1"/>
      <c r="W4064" t="str">
        <f t="shared" si="1547"/>
        <v/>
      </c>
      <c r="AH4064" s="1"/>
      <c r="AJ4064" s="25"/>
      <c r="AU4064" s="1">
        <v>40220</v>
      </c>
      <c r="AV4064">
        <v>0.14000000000000001</v>
      </c>
      <c r="AW4064">
        <f t="shared" si="1556"/>
        <v>1.4000000000000002E-3</v>
      </c>
      <c r="AY4064" s="1">
        <v>40221</v>
      </c>
      <c r="AZ4064">
        <v>0.169547</v>
      </c>
      <c r="BA4064">
        <f t="shared" si="1557"/>
        <v>1.6954700000000001E-3</v>
      </c>
      <c r="BC4064" s="1">
        <v>40333</v>
      </c>
      <c r="BD4064">
        <v>0.80400000000000005</v>
      </c>
      <c r="BE4064">
        <f t="shared" si="1558"/>
        <v>8.0400000000000003E-3</v>
      </c>
      <c r="BG4064" s="1">
        <v>40333</v>
      </c>
      <c r="BH4064">
        <v>1.1659999999999999</v>
      </c>
      <c r="BI4064">
        <f t="shared" si="1559"/>
        <v>1.1659999999999998E-2</v>
      </c>
      <c r="BK4064" s="1">
        <v>42342</v>
      </c>
      <c r="BL4064">
        <v>2.48645</v>
      </c>
      <c r="BM4064">
        <f t="shared" si="1565"/>
        <v>2.4864500000000001E-2</v>
      </c>
      <c r="BP4064" s="1">
        <v>40199</v>
      </c>
      <c r="BQ4064">
        <v>129.13999999999999</v>
      </c>
      <c r="BR4064">
        <f t="shared" si="1560"/>
        <v>1.2913999999999999</v>
      </c>
      <c r="BT4064" s="1">
        <v>40228</v>
      </c>
      <c r="BU4064">
        <v>0.66100000000000003</v>
      </c>
      <c r="BV4064">
        <f t="shared" si="1561"/>
        <v>6.6100000000000004E-3</v>
      </c>
      <c r="BX4064" s="1">
        <v>40228</v>
      </c>
      <c r="BY4064">
        <v>0.96499999999999997</v>
      </c>
      <c r="BZ4064">
        <f t="shared" si="1562"/>
        <v>9.6499999999999989E-3</v>
      </c>
      <c r="CB4064" s="1">
        <v>40333</v>
      </c>
      <c r="CC4064">
        <v>1.093</v>
      </c>
      <c r="CD4064">
        <f t="shared" si="1563"/>
        <v>1.093E-2</v>
      </c>
      <c r="CG4064" s="1"/>
    </row>
    <row r="4065" spans="1:85" x14ac:dyDescent="0.3">
      <c r="A4065" s="21">
        <f t="shared" si="1564"/>
        <v>51502</v>
      </c>
      <c r="B4065" s="18">
        <f t="shared" si="1548"/>
        <v>112.421875</v>
      </c>
      <c r="C4065">
        <f t="shared" si="1566"/>
        <v>115</v>
      </c>
      <c r="D4065">
        <f t="shared" ca="1" si="1551"/>
        <v>-15.261111111111111</v>
      </c>
      <c r="E4065">
        <f ca="1">IF(currency="USD",'Future et co'!F4065,IF(currency="EUR",'Future et co'!G4065,FALSE))</f>
        <v>3.6070000000000005E-2</v>
      </c>
      <c r="F4065">
        <f t="shared" ca="1" si="1552"/>
        <v>3.6070000000000005E-2</v>
      </c>
      <c r="G4065">
        <f t="shared" ca="1" si="1553"/>
        <v>2.0569999999999998E-2</v>
      </c>
      <c r="L4065">
        <f t="shared" ca="1" si="1554"/>
        <v>127.8</v>
      </c>
      <c r="M4065">
        <f t="shared" ca="1" si="1549"/>
        <v>3.6070000000000005E-2</v>
      </c>
      <c r="R4065">
        <f t="shared" ca="1" si="1555"/>
        <v>127.8</v>
      </c>
      <c r="S4065">
        <f t="shared" ca="1" si="1550"/>
        <v>3.6070000000000005E-2</v>
      </c>
      <c r="U4065" s="1"/>
      <c r="W4065" t="str">
        <f t="shared" ref="W4065:W4128" si="1567">IF(U4065="","",V4065/100)</f>
        <v/>
      </c>
      <c r="AH4065" s="1"/>
      <c r="AJ4065" s="25"/>
      <c r="AU4065" s="1">
        <v>40219</v>
      </c>
      <c r="AV4065">
        <v>0.13505200000000001</v>
      </c>
      <c r="AW4065">
        <f t="shared" si="1556"/>
        <v>1.35052E-3</v>
      </c>
      <c r="AY4065" s="1">
        <v>40220</v>
      </c>
      <c r="AZ4065">
        <v>0.17599999999999999</v>
      </c>
      <c r="BA4065">
        <f t="shared" si="1557"/>
        <v>1.7599999999999998E-3</v>
      </c>
      <c r="BC4065" s="1">
        <v>40332</v>
      </c>
      <c r="BD4065">
        <v>0.80800000000000005</v>
      </c>
      <c r="BE4065">
        <f t="shared" si="1558"/>
        <v>8.0800000000000004E-3</v>
      </c>
      <c r="BG4065" s="1">
        <v>40332</v>
      </c>
      <c r="BH4065">
        <v>1.2230000000000001</v>
      </c>
      <c r="BI4065">
        <f t="shared" si="1559"/>
        <v>1.2230000000000001E-2</v>
      </c>
      <c r="BK4065" s="1">
        <v>42345</v>
      </c>
      <c r="BL4065">
        <v>2.5034900000000002</v>
      </c>
      <c r="BM4065">
        <f t="shared" si="1565"/>
        <v>2.5034900000000002E-2</v>
      </c>
      <c r="BP4065" s="1">
        <v>40198</v>
      </c>
      <c r="BQ4065">
        <v>129.03</v>
      </c>
      <c r="BR4065">
        <f t="shared" si="1560"/>
        <v>1.2903</v>
      </c>
      <c r="BT4065" s="1">
        <v>40227</v>
      </c>
      <c r="BU4065">
        <v>0.66</v>
      </c>
      <c r="BV4065">
        <f t="shared" si="1561"/>
        <v>6.6E-3</v>
      </c>
      <c r="BX4065" s="1">
        <v>40227</v>
      </c>
      <c r="BY4065">
        <v>0.96299999999999997</v>
      </c>
      <c r="BZ4065">
        <f t="shared" si="1562"/>
        <v>9.6299999999999997E-3</v>
      </c>
      <c r="CB4065" s="1">
        <v>40332</v>
      </c>
      <c r="CC4065">
        <v>1.1519999999999999</v>
      </c>
      <c r="CD4065">
        <f t="shared" si="1563"/>
        <v>1.1519999999999999E-2</v>
      </c>
      <c r="CG4065" s="1"/>
    </row>
    <row r="4066" spans="1:85" x14ac:dyDescent="0.3">
      <c r="A4066" s="21">
        <f t="shared" si="1564"/>
        <v>51503</v>
      </c>
      <c r="B4066" s="18">
        <f t="shared" si="1548"/>
        <v>112.421875</v>
      </c>
      <c r="C4066">
        <f t="shared" si="1566"/>
        <v>115</v>
      </c>
      <c r="D4066">
        <f t="shared" ca="1" si="1551"/>
        <v>-15.263888888888889</v>
      </c>
      <c r="E4066">
        <f ca="1">IF(currency="USD",'Future et co'!F4066,IF(currency="EUR",'Future et co'!G4066,FALSE))</f>
        <v>3.6070000000000005E-2</v>
      </c>
      <c r="F4066">
        <f t="shared" ca="1" si="1552"/>
        <v>3.6070000000000005E-2</v>
      </c>
      <c r="G4066">
        <f t="shared" ca="1" si="1553"/>
        <v>2.0569999999999998E-2</v>
      </c>
      <c r="L4066">
        <f t="shared" ca="1" si="1554"/>
        <v>127.8</v>
      </c>
      <c r="M4066">
        <f t="shared" ca="1" si="1549"/>
        <v>3.6070000000000005E-2</v>
      </c>
      <c r="R4066">
        <f t="shared" ca="1" si="1555"/>
        <v>127.8</v>
      </c>
      <c r="S4066">
        <f t="shared" ca="1" si="1550"/>
        <v>3.6070000000000005E-2</v>
      </c>
      <c r="U4066" s="1"/>
      <c r="W4066" t="str">
        <f t="shared" si="1567"/>
        <v/>
      </c>
      <c r="AH4066" s="1"/>
      <c r="AJ4066" s="25"/>
      <c r="AU4066" s="1">
        <v>40218</v>
      </c>
      <c r="AV4066">
        <v>0.14599999999999999</v>
      </c>
      <c r="AW4066">
        <f t="shared" si="1556"/>
        <v>1.4599999999999999E-3</v>
      </c>
      <c r="AY4066" s="1">
        <v>40219</v>
      </c>
      <c r="AZ4066">
        <v>0.18099999999999999</v>
      </c>
      <c r="BA4066">
        <f t="shared" si="1557"/>
        <v>1.81E-3</v>
      </c>
      <c r="BC4066" s="1">
        <v>40331</v>
      </c>
      <c r="BD4066">
        <v>0.81799999999999995</v>
      </c>
      <c r="BE4066">
        <f t="shared" si="1558"/>
        <v>8.1799999999999998E-3</v>
      </c>
      <c r="BG4066" s="1">
        <v>40331</v>
      </c>
      <c r="BH4066">
        <v>1.2250000000000001</v>
      </c>
      <c r="BI4066">
        <f t="shared" si="1559"/>
        <v>1.225E-2</v>
      </c>
      <c r="BK4066" s="1">
        <v>42346</v>
      </c>
      <c r="BL4066">
        <v>2.5257499999999999</v>
      </c>
      <c r="BM4066">
        <f t="shared" si="1565"/>
        <v>2.5257499999999999E-2</v>
      </c>
      <c r="BP4066" s="1">
        <v>40197</v>
      </c>
      <c r="BQ4066">
        <v>128.44</v>
      </c>
      <c r="BR4066">
        <f t="shared" si="1560"/>
        <v>1.2844</v>
      </c>
      <c r="BT4066" s="1">
        <v>40226</v>
      </c>
      <c r="BU4066">
        <v>0.66200000000000003</v>
      </c>
      <c r="BV4066">
        <f t="shared" si="1561"/>
        <v>6.62E-3</v>
      </c>
      <c r="BX4066" s="1">
        <v>40226</v>
      </c>
      <c r="BY4066">
        <v>0.96499999999999997</v>
      </c>
      <c r="BZ4066">
        <f t="shared" si="1562"/>
        <v>9.6499999999999989E-3</v>
      </c>
      <c r="CB4066" s="1">
        <v>40331</v>
      </c>
      <c r="CC4066">
        <v>1.155</v>
      </c>
      <c r="CD4066">
        <f t="shared" si="1563"/>
        <v>1.155E-2</v>
      </c>
      <c r="CG4066" s="1"/>
    </row>
    <row r="4067" spans="1:85" x14ac:dyDescent="0.3">
      <c r="A4067" s="21">
        <f t="shared" si="1564"/>
        <v>51504</v>
      </c>
      <c r="B4067" s="18">
        <f t="shared" si="1548"/>
        <v>112.421875</v>
      </c>
      <c r="C4067">
        <f t="shared" si="1566"/>
        <v>115</v>
      </c>
      <c r="D4067">
        <f t="shared" ca="1" si="1551"/>
        <v>-15.266666666666667</v>
      </c>
      <c r="E4067">
        <f ca="1">IF(currency="USD",'Future et co'!F4067,IF(currency="EUR",'Future et co'!G4067,FALSE))</f>
        <v>3.6070000000000005E-2</v>
      </c>
      <c r="F4067">
        <f t="shared" ca="1" si="1552"/>
        <v>3.6070000000000005E-2</v>
      </c>
      <c r="G4067">
        <f t="shared" ca="1" si="1553"/>
        <v>2.0569999999999998E-2</v>
      </c>
      <c r="L4067">
        <f t="shared" ca="1" si="1554"/>
        <v>127.8</v>
      </c>
      <c r="M4067">
        <f t="shared" ca="1" si="1549"/>
        <v>3.6070000000000005E-2</v>
      </c>
      <c r="R4067">
        <f t="shared" ca="1" si="1555"/>
        <v>127.8</v>
      </c>
      <c r="S4067">
        <f t="shared" ca="1" si="1550"/>
        <v>3.6070000000000005E-2</v>
      </c>
      <c r="U4067" s="1"/>
      <c r="W4067" t="str">
        <f t="shared" si="1567"/>
        <v/>
      </c>
      <c r="AH4067" s="1"/>
      <c r="AJ4067" s="25"/>
      <c r="AU4067" s="1">
        <v>40217</v>
      </c>
      <c r="AV4067">
        <v>0.14699999999999999</v>
      </c>
      <c r="AW4067">
        <f t="shared" si="1556"/>
        <v>1.47E-3</v>
      </c>
      <c r="AY4067" s="1">
        <v>40218</v>
      </c>
      <c r="AZ4067">
        <v>0.17599999999999999</v>
      </c>
      <c r="BA4067">
        <f t="shared" si="1557"/>
        <v>1.7599999999999998E-3</v>
      </c>
      <c r="BC4067" s="1">
        <v>40330</v>
      </c>
      <c r="BD4067">
        <v>0.83699999999999997</v>
      </c>
      <c r="BE4067">
        <f t="shared" si="1558"/>
        <v>8.369999999999999E-3</v>
      </c>
      <c r="BG4067" s="1">
        <v>40330</v>
      </c>
      <c r="BH4067">
        <v>1.2110000000000001</v>
      </c>
      <c r="BI4067">
        <f t="shared" si="1559"/>
        <v>1.2110000000000001E-2</v>
      </c>
      <c r="BK4067" s="1">
        <v>42347</v>
      </c>
      <c r="BL4067">
        <v>2.5423800000000001</v>
      </c>
      <c r="BM4067">
        <f t="shared" si="1565"/>
        <v>2.54238E-2</v>
      </c>
      <c r="BP4067" s="1">
        <v>40196</v>
      </c>
      <c r="BQ4067">
        <v>128.69</v>
      </c>
      <c r="BR4067">
        <f t="shared" si="1560"/>
        <v>1.2868999999999999</v>
      </c>
      <c r="BT4067" s="1">
        <v>40225</v>
      </c>
      <c r="BU4067">
        <v>0.66300000000000003</v>
      </c>
      <c r="BV4067">
        <f t="shared" si="1561"/>
        <v>6.6300000000000005E-3</v>
      </c>
      <c r="BX4067" s="1">
        <v>40225</v>
      </c>
      <c r="BY4067">
        <v>0.96399999999999997</v>
      </c>
      <c r="BZ4067">
        <f t="shared" si="1562"/>
        <v>9.6399999999999993E-3</v>
      </c>
      <c r="CB4067" s="1">
        <v>40330</v>
      </c>
      <c r="CC4067">
        <v>1.1579999999999999</v>
      </c>
      <c r="CD4067">
        <f t="shared" si="1563"/>
        <v>1.158E-2</v>
      </c>
      <c r="CG4067" s="1"/>
    </row>
    <row r="4068" spans="1:85" x14ac:dyDescent="0.3">
      <c r="A4068" s="21">
        <f t="shared" si="1564"/>
        <v>51505</v>
      </c>
      <c r="B4068" s="18">
        <f t="shared" si="1548"/>
        <v>112.421875</v>
      </c>
      <c r="C4068">
        <f t="shared" si="1566"/>
        <v>115</v>
      </c>
      <c r="D4068">
        <f t="shared" ca="1" si="1551"/>
        <v>-15.269444444444444</v>
      </c>
      <c r="E4068">
        <f ca="1">IF(currency="USD",'Future et co'!F4068,IF(currency="EUR",'Future et co'!G4068,FALSE))</f>
        <v>3.6070000000000005E-2</v>
      </c>
      <c r="F4068">
        <f t="shared" ca="1" si="1552"/>
        <v>3.6070000000000005E-2</v>
      </c>
      <c r="G4068">
        <f t="shared" ca="1" si="1553"/>
        <v>2.0569999999999998E-2</v>
      </c>
      <c r="L4068">
        <f t="shared" ca="1" si="1554"/>
        <v>127.8</v>
      </c>
      <c r="M4068">
        <f t="shared" ca="1" si="1549"/>
        <v>3.6070000000000005E-2</v>
      </c>
      <c r="R4068">
        <f t="shared" ca="1" si="1555"/>
        <v>127.8</v>
      </c>
      <c r="S4068">
        <f t="shared" ca="1" si="1550"/>
        <v>3.6070000000000005E-2</v>
      </c>
      <c r="U4068" s="1"/>
      <c r="W4068" t="str">
        <f t="shared" si="1567"/>
        <v/>
      </c>
      <c r="AH4068" s="1"/>
      <c r="AJ4068" s="25"/>
      <c r="AU4068" s="1">
        <v>40214</v>
      </c>
      <c r="AV4068">
        <v>0.13225300000000001</v>
      </c>
      <c r="AW4068">
        <f t="shared" si="1556"/>
        <v>1.3225300000000001E-3</v>
      </c>
      <c r="AY4068" s="1">
        <v>40217</v>
      </c>
      <c r="AZ4068">
        <v>0.16700000000000001</v>
      </c>
      <c r="BA4068">
        <f t="shared" si="1557"/>
        <v>1.67E-3</v>
      </c>
      <c r="BC4068" s="1">
        <v>40329</v>
      </c>
      <c r="BD4068">
        <v>0.84199999999999997</v>
      </c>
      <c r="BE4068">
        <f t="shared" si="1558"/>
        <v>8.4200000000000004E-3</v>
      </c>
      <c r="BG4068" s="1">
        <v>40329</v>
      </c>
      <c r="BH4068">
        <v>1.1950000000000001</v>
      </c>
      <c r="BI4068">
        <f t="shared" si="1559"/>
        <v>1.1950000000000001E-2</v>
      </c>
      <c r="BK4068" s="1">
        <v>42348</v>
      </c>
      <c r="BL4068">
        <v>2.5378099999999999</v>
      </c>
      <c r="BM4068">
        <f t="shared" si="1565"/>
        <v>2.5378100000000001E-2</v>
      </c>
      <c r="BP4068" s="1">
        <v>40193</v>
      </c>
      <c r="BQ4068">
        <v>128.53</v>
      </c>
      <c r="BR4068">
        <f t="shared" si="1560"/>
        <v>1.2853000000000001</v>
      </c>
      <c r="BT4068" s="1">
        <v>40224</v>
      </c>
      <c r="BU4068">
        <v>0.66100000000000003</v>
      </c>
      <c r="BV4068">
        <f t="shared" si="1561"/>
        <v>6.6100000000000004E-3</v>
      </c>
      <c r="BX4068" s="1">
        <v>40224</v>
      </c>
      <c r="BY4068">
        <v>0.96299999999999997</v>
      </c>
      <c r="BZ4068">
        <f t="shared" si="1562"/>
        <v>9.6299999999999997E-3</v>
      </c>
      <c r="CB4068" s="1">
        <v>40329</v>
      </c>
      <c r="CC4068">
        <v>1.1220000000000001</v>
      </c>
      <c r="CD4068">
        <f t="shared" si="1563"/>
        <v>1.1220000000000001E-2</v>
      </c>
      <c r="CG4068" s="1"/>
    </row>
    <row r="4069" spans="1:85" x14ac:dyDescent="0.3">
      <c r="A4069" s="21">
        <f t="shared" si="1564"/>
        <v>51508</v>
      </c>
      <c r="B4069" s="18">
        <f t="shared" si="1548"/>
        <v>112.421875</v>
      </c>
      <c r="C4069">
        <f t="shared" si="1566"/>
        <v>115</v>
      </c>
      <c r="D4069">
        <f t="shared" ca="1" si="1551"/>
        <v>-15.277777777777779</v>
      </c>
      <c r="E4069">
        <f ca="1">IF(currency="USD",'Future et co'!F4069,IF(currency="EUR",'Future et co'!G4069,FALSE))</f>
        <v>3.6070000000000005E-2</v>
      </c>
      <c r="F4069">
        <f t="shared" ca="1" si="1552"/>
        <v>3.6070000000000005E-2</v>
      </c>
      <c r="G4069">
        <f t="shared" ca="1" si="1553"/>
        <v>2.0569999999999998E-2</v>
      </c>
      <c r="L4069">
        <f t="shared" ca="1" si="1554"/>
        <v>127.8</v>
      </c>
      <c r="M4069">
        <f t="shared" ca="1" si="1549"/>
        <v>3.6070000000000005E-2</v>
      </c>
      <c r="R4069">
        <f t="shared" ca="1" si="1555"/>
        <v>127.8</v>
      </c>
      <c r="S4069">
        <f t="shared" ca="1" si="1550"/>
        <v>3.6070000000000005E-2</v>
      </c>
      <c r="U4069" s="1"/>
      <c r="W4069" t="str">
        <f t="shared" si="1567"/>
        <v/>
      </c>
      <c r="AH4069" s="1"/>
      <c r="AJ4069" s="25"/>
      <c r="AU4069" s="1">
        <v>40213</v>
      </c>
      <c r="AV4069">
        <v>0.13394900000000001</v>
      </c>
      <c r="AW4069">
        <f t="shared" si="1556"/>
        <v>1.33949E-3</v>
      </c>
      <c r="AY4069" s="1">
        <v>40214</v>
      </c>
      <c r="AZ4069">
        <v>0.156665</v>
      </c>
      <c r="BA4069">
        <f t="shared" si="1557"/>
        <v>1.5666499999999999E-3</v>
      </c>
      <c r="BC4069" s="1">
        <v>40326</v>
      </c>
      <c r="BD4069">
        <v>0.84399999999999997</v>
      </c>
      <c r="BE4069">
        <f t="shared" si="1558"/>
        <v>8.4399999999999996E-3</v>
      </c>
      <c r="BG4069" s="1">
        <v>40326</v>
      </c>
      <c r="BH4069">
        <v>1.1970000000000001</v>
      </c>
      <c r="BI4069">
        <f t="shared" si="1559"/>
        <v>1.1970000000000001E-2</v>
      </c>
      <c r="BK4069" s="1">
        <v>42349</v>
      </c>
      <c r="BL4069">
        <v>2.5879599999999998</v>
      </c>
      <c r="BM4069">
        <f t="shared" si="1565"/>
        <v>2.5879599999999999E-2</v>
      </c>
      <c r="BP4069" s="1">
        <v>40192</v>
      </c>
      <c r="BQ4069">
        <v>128.19</v>
      </c>
      <c r="BR4069">
        <f t="shared" si="1560"/>
        <v>1.2819</v>
      </c>
      <c r="BT4069" s="1">
        <v>40221</v>
      </c>
      <c r="BU4069">
        <v>0.66300000000000003</v>
      </c>
      <c r="BV4069">
        <f t="shared" si="1561"/>
        <v>6.6300000000000005E-3</v>
      </c>
      <c r="BX4069" s="1">
        <v>40221</v>
      </c>
      <c r="BY4069">
        <v>0.96699999999999997</v>
      </c>
      <c r="BZ4069">
        <f t="shared" si="1562"/>
        <v>9.6699999999999998E-3</v>
      </c>
      <c r="CB4069" s="1">
        <v>40326</v>
      </c>
      <c r="CC4069">
        <v>1.125</v>
      </c>
      <c r="CD4069">
        <f t="shared" si="1563"/>
        <v>1.125E-2</v>
      </c>
      <c r="CG4069" s="1"/>
    </row>
    <row r="4070" spans="1:85" x14ac:dyDescent="0.3">
      <c r="A4070" s="21">
        <f t="shared" si="1564"/>
        <v>51509</v>
      </c>
      <c r="B4070" s="18">
        <f t="shared" si="1548"/>
        <v>112.421875</v>
      </c>
      <c r="C4070">
        <f t="shared" si="1566"/>
        <v>115</v>
      </c>
      <c r="D4070">
        <f t="shared" ca="1" si="1551"/>
        <v>-15.280555555555555</v>
      </c>
      <c r="E4070">
        <f ca="1">IF(currency="USD",'Future et co'!F4070,IF(currency="EUR",'Future et co'!G4070,FALSE))</f>
        <v>3.6070000000000005E-2</v>
      </c>
      <c r="F4070">
        <f t="shared" ca="1" si="1552"/>
        <v>3.6070000000000005E-2</v>
      </c>
      <c r="G4070">
        <f t="shared" ca="1" si="1553"/>
        <v>2.0569999999999998E-2</v>
      </c>
      <c r="L4070">
        <f t="shared" ca="1" si="1554"/>
        <v>127.8</v>
      </c>
      <c r="M4070">
        <f t="shared" ca="1" si="1549"/>
        <v>3.6070000000000005E-2</v>
      </c>
      <c r="R4070">
        <f t="shared" ca="1" si="1555"/>
        <v>127.8</v>
      </c>
      <c r="S4070">
        <f t="shared" ca="1" si="1550"/>
        <v>3.6070000000000005E-2</v>
      </c>
      <c r="U4070" s="1"/>
      <c r="W4070" t="str">
        <f t="shared" si="1567"/>
        <v/>
      </c>
      <c r="AH4070" s="1"/>
      <c r="AJ4070" s="25"/>
      <c r="AU4070" s="1">
        <v>40212</v>
      </c>
      <c r="AV4070">
        <v>0.14299999999999999</v>
      </c>
      <c r="AW4070">
        <f t="shared" si="1556"/>
        <v>1.4299999999999998E-3</v>
      </c>
      <c r="AY4070" s="1">
        <v>40213</v>
      </c>
      <c r="AZ4070">
        <v>0.16800000000000001</v>
      </c>
      <c r="BA4070">
        <f t="shared" si="1557"/>
        <v>1.6800000000000001E-3</v>
      </c>
      <c r="BC4070" s="1">
        <v>40325</v>
      </c>
      <c r="BD4070">
        <v>0.86199999999999999</v>
      </c>
      <c r="BE4070">
        <f t="shared" si="1558"/>
        <v>8.6199999999999992E-3</v>
      </c>
      <c r="BG4070" s="1">
        <v>40325</v>
      </c>
      <c r="BH4070">
        <v>1.264</v>
      </c>
      <c r="BI4070">
        <f t="shared" si="1559"/>
        <v>1.264E-2</v>
      </c>
      <c r="BK4070" s="1">
        <v>42352</v>
      </c>
      <c r="BL4070">
        <v>2.5850599999999999</v>
      </c>
      <c r="BM4070">
        <f t="shared" si="1565"/>
        <v>2.5850599999999998E-2</v>
      </c>
      <c r="BP4070" s="1">
        <v>40191</v>
      </c>
      <c r="BQ4070">
        <v>128.15</v>
      </c>
      <c r="BR4070">
        <f t="shared" si="1560"/>
        <v>1.2815000000000001</v>
      </c>
      <c r="BT4070" s="1">
        <v>40220</v>
      </c>
      <c r="BU4070">
        <v>0.66200000000000003</v>
      </c>
      <c r="BV4070">
        <f t="shared" si="1561"/>
        <v>6.62E-3</v>
      </c>
      <c r="BX4070" s="1">
        <v>40220</v>
      </c>
      <c r="BY4070">
        <v>0.96599999999999997</v>
      </c>
      <c r="BZ4070">
        <f t="shared" si="1562"/>
        <v>9.6600000000000002E-3</v>
      </c>
      <c r="CB4070" s="1">
        <v>40325</v>
      </c>
      <c r="CC4070">
        <v>1.131</v>
      </c>
      <c r="CD4070">
        <f t="shared" si="1563"/>
        <v>1.1310000000000001E-2</v>
      </c>
      <c r="CG4070" s="1"/>
    </row>
    <row r="4071" spans="1:85" x14ac:dyDescent="0.3">
      <c r="A4071" s="21">
        <f t="shared" si="1564"/>
        <v>51510</v>
      </c>
      <c r="B4071" s="18">
        <f t="shared" si="1548"/>
        <v>112.421875</v>
      </c>
      <c r="C4071">
        <f t="shared" si="1566"/>
        <v>115</v>
      </c>
      <c r="D4071">
        <f t="shared" ca="1" si="1551"/>
        <v>-15.283333333333333</v>
      </c>
      <c r="E4071">
        <f ca="1">IF(currency="USD",'Future et co'!F4071,IF(currency="EUR",'Future et co'!G4071,FALSE))</f>
        <v>3.6070000000000005E-2</v>
      </c>
      <c r="F4071">
        <f t="shared" ca="1" si="1552"/>
        <v>3.6070000000000005E-2</v>
      </c>
      <c r="G4071">
        <f t="shared" ca="1" si="1553"/>
        <v>2.0569999999999998E-2</v>
      </c>
      <c r="L4071">
        <f t="shared" ca="1" si="1554"/>
        <v>127.8</v>
      </c>
      <c r="M4071">
        <f t="shared" ca="1" si="1549"/>
        <v>3.6070000000000005E-2</v>
      </c>
      <c r="R4071">
        <f t="shared" ca="1" si="1555"/>
        <v>127.8</v>
      </c>
      <c r="S4071">
        <f t="shared" ca="1" si="1550"/>
        <v>3.6070000000000005E-2</v>
      </c>
      <c r="U4071" s="1"/>
      <c r="W4071" t="str">
        <f t="shared" si="1567"/>
        <v/>
      </c>
      <c r="AH4071" s="1"/>
      <c r="AJ4071" s="25"/>
      <c r="AU4071" s="1">
        <v>40211</v>
      </c>
      <c r="AV4071">
        <v>0.13900000000000001</v>
      </c>
      <c r="AW4071">
        <f t="shared" si="1556"/>
        <v>1.3900000000000002E-3</v>
      </c>
      <c r="AY4071" s="1">
        <v>40212</v>
      </c>
      <c r="AZ4071">
        <v>0.17599999999999999</v>
      </c>
      <c r="BA4071">
        <f t="shared" si="1557"/>
        <v>1.7599999999999998E-3</v>
      </c>
      <c r="BC4071" s="1">
        <v>40324</v>
      </c>
      <c r="BD4071">
        <v>0.91500000000000004</v>
      </c>
      <c r="BE4071">
        <f t="shared" si="1558"/>
        <v>9.1500000000000001E-3</v>
      </c>
      <c r="BG4071" s="1">
        <v>40324</v>
      </c>
      <c r="BH4071">
        <v>1.2589999999999999</v>
      </c>
      <c r="BI4071">
        <f t="shared" si="1559"/>
        <v>1.2589999999999999E-2</v>
      </c>
      <c r="BK4071" s="1">
        <v>42353</v>
      </c>
      <c r="BL4071">
        <v>2.56176</v>
      </c>
      <c r="BM4071">
        <f t="shared" si="1565"/>
        <v>2.5617600000000001E-2</v>
      </c>
      <c r="BP4071" s="1">
        <v>40190</v>
      </c>
      <c r="BQ4071">
        <v>128.08000000000001</v>
      </c>
      <c r="BR4071">
        <f t="shared" si="1560"/>
        <v>1.2808000000000002</v>
      </c>
      <c r="BT4071" s="1">
        <v>40219</v>
      </c>
      <c r="BU4071">
        <v>0.66200000000000003</v>
      </c>
      <c r="BV4071">
        <f t="shared" si="1561"/>
        <v>6.62E-3</v>
      </c>
      <c r="BX4071" s="1">
        <v>40219</v>
      </c>
      <c r="BY4071">
        <v>0.96599999999999997</v>
      </c>
      <c r="BZ4071">
        <f t="shared" si="1562"/>
        <v>9.6600000000000002E-3</v>
      </c>
      <c r="CB4071" s="1">
        <v>40324</v>
      </c>
      <c r="CC4071">
        <v>1.1065</v>
      </c>
      <c r="CD4071">
        <f t="shared" si="1563"/>
        <v>1.1065E-2</v>
      </c>
      <c r="CG4071" s="1"/>
    </row>
    <row r="4072" spans="1:85" x14ac:dyDescent="0.3">
      <c r="A4072" s="21">
        <f t="shared" si="1564"/>
        <v>51511</v>
      </c>
      <c r="B4072" s="18">
        <f t="shared" si="1548"/>
        <v>112.421875</v>
      </c>
      <c r="C4072">
        <f t="shared" si="1566"/>
        <v>115</v>
      </c>
      <c r="D4072">
        <f t="shared" ca="1" si="1551"/>
        <v>-15.286111111111111</v>
      </c>
      <c r="E4072">
        <f ca="1">IF(currency="USD",'Future et co'!F4072,IF(currency="EUR",'Future et co'!G4072,FALSE))</f>
        <v>3.6070000000000005E-2</v>
      </c>
      <c r="F4072">
        <f t="shared" ca="1" si="1552"/>
        <v>3.6070000000000005E-2</v>
      </c>
      <c r="G4072">
        <f t="shared" ca="1" si="1553"/>
        <v>2.0569999999999998E-2</v>
      </c>
      <c r="L4072">
        <f t="shared" ca="1" si="1554"/>
        <v>127.8</v>
      </c>
      <c r="M4072">
        <f t="shared" ca="1" si="1549"/>
        <v>3.6070000000000005E-2</v>
      </c>
      <c r="R4072">
        <f t="shared" ca="1" si="1555"/>
        <v>127.8</v>
      </c>
      <c r="S4072">
        <f t="shared" ca="1" si="1550"/>
        <v>3.6070000000000005E-2</v>
      </c>
      <c r="U4072" s="1"/>
      <c r="W4072" t="str">
        <f t="shared" si="1567"/>
        <v/>
      </c>
      <c r="AH4072" s="1"/>
      <c r="AJ4072" s="25"/>
      <c r="AU4072" s="1">
        <v>40210</v>
      </c>
      <c r="AV4072">
        <v>0.13800000000000001</v>
      </c>
      <c r="AW4072">
        <f t="shared" si="1556"/>
        <v>1.3800000000000002E-3</v>
      </c>
      <c r="AY4072" s="1">
        <v>40211</v>
      </c>
      <c r="AZ4072">
        <v>0.17</v>
      </c>
      <c r="BA4072">
        <f t="shared" si="1557"/>
        <v>1.7000000000000001E-3</v>
      </c>
      <c r="BC4072" s="1">
        <v>40323</v>
      </c>
      <c r="BD4072">
        <v>0.90800000000000003</v>
      </c>
      <c r="BE4072">
        <f t="shared" si="1558"/>
        <v>9.0799999999999995E-3</v>
      </c>
      <c r="BG4072" s="1">
        <v>40323</v>
      </c>
      <c r="BH4072">
        <v>1.244</v>
      </c>
      <c r="BI4072">
        <f t="shared" si="1559"/>
        <v>1.244E-2</v>
      </c>
      <c r="BK4072" s="1">
        <v>42354</v>
      </c>
      <c r="BL4072">
        <v>2.5279099999999999</v>
      </c>
      <c r="BM4072">
        <f t="shared" si="1565"/>
        <v>2.5279099999999999E-2</v>
      </c>
      <c r="BP4072" s="1">
        <v>40189</v>
      </c>
      <c r="BQ4072">
        <v>127.63</v>
      </c>
      <c r="BR4072">
        <f t="shared" si="1560"/>
        <v>1.2763</v>
      </c>
      <c r="BT4072" s="1">
        <v>40218</v>
      </c>
      <c r="BU4072">
        <v>0.66100000000000003</v>
      </c>
      <c r="BV4072">
        <f t="shared" si="1561"/>
        <v>6.6100000000000004E-3</v>
      </c>
      <c r="BX4072" s="1">
        <v>40218</v>
      </c>
      <c r="BY4072">
        <v>0.96599999999999997</v>
      </c>
      <c r="BZ4072">
        <f t="shared" si="1562"/>
        <v>9.6600000000000002E-3</v>
      </c>
      <c r="CB4072" s="1">
        <v>40323</v>
      </c>
      <c r="CC4072">
        <v>1.121</v>
      </c>
      <c r="CD4072">
        <f t="shared" si="1563"/>
        <v>1.1209999999999999E-2</v>
      </c>
      <c r="CG4072" s="1"/>
    </row>
    <row r="4073" spans="1:85" x14ac:dyDescent="0.3">
      <c r="A4073" s="21">
        <f t="shared" si="1564"/>
        <v>51512</v>
      </c>
      <c r="B4073" s="18">
        <f t="shared" si="1548"/>
        <v>112.421875</v>
      </c>
      <c r="C4073">
        <f t="shared" si="1566"/>
        <v>115</v>
      </c>
      <c r="D4073">
        <f t="shared" ca="1" si="1551"/>
        <v>-15.28888888888889</v>
      </c>
      <c r="E4073">
        <f ca="1">IF(currency="USD",'Future et co'!F4073,IF(currency="EUR",'Future et co'!G4073,FALSE))</f>
        <v>3.6070000000000005E-2</v>
      </c>
      <c r="F4073">
        <f t="shared" ca="1" si="1552"/>
        <v>3.6070000000000005E-2</v>
      </c>
      <c r="G4073">
        <f t="shared" ca="1" si="1553"/>
        <v>2.0569999999999998E-2</v>
      </c>
      <c r="L4073">
        <f t="shared" ca="1" si="1554"/>
        <v>127.8</v>
      </c>
      <c r="M4073">
        <f t="shared" ca="1" si="1549"/>
        <v>3.6070000000000005E-2</v>
      </c>
      <c r="R4073">
        <f t="shared" ca="1" si="1555"/>
        <v>127.8</v>
      </c>
      <c r="S4073">
        <f t="shared" ca="1" si="1550"/>
        <v>3.6070000000000005E-2</v>
      </c>
      <c r="U4073" s="1"/>
      <c r="W4073" t="str">
        <f t="shared" si="1567"/>
        <v/>
      </c>
      <c r="AH4073" s="1"/>
      <c r="AJ4073" s="25"/>
      <c r="AU4073" s="1">
        <v>40207</v>
      </c>
      <c r="AV4073">
        <v>0.13</v>
      </c>
      <c r="AW4073">
        <f t="shared" si="1556"/>
        <v>1.2999999999999999E-3</v>
      </c>
      <c r="AY4073" s="1">
        <v>40210</v>
      </c>
      <c r="AZ4073">
        <v>0.16700000000000001</v>
      </c>
      <c r="BA4073">
        <f t="shared" si="1557"/>
        <v>1.67E-3</v>
      </c>
      <c r="BC4073" s="1">
        <v>40322</v>
      </c>
      <c r="BD4073">
        <v>0.879</v>
      </c>
      <c r="BE4073">
        <f t="shared" si="1558"/>
        <v>8.7899999999999992E-3</v>
      </c>
      <c r="BG4073" s="1">
        <v>40322</v>
      </c>
      <c r="BH4073">
        <v>1.23</v>
      </c>
      <c r="BI4073">
        <f t="shared" si="1559"/>
        <v>1.23E-2</v>
      </c>
      <c r="BK4073" s="1">
        <v>42355</v>
      </c>
      <c r="BL4073">
        <v>2.5678800000000002</v>
      </c>
      <c r="BM4073">
        <f t="shared" si="1565"/>
        <v>2.5678800000000002E-2</v>
      </c>
      <c r="BP4073" s="1">
        <v>40186</v>
      </c>
      <c r="BQ4073">
        <v>127.31</v>
      </c>
      <c r="BR4073">
        <f t="shared" si="1560"/>
        <v>1.2731000000000001</v>
      </c>
      <c r="BT4073" s="1">
        <v>40217</v>
      </c>
      <c r="BU4073">
        <v>0.66100000000000003</v>
      </c>
      <c r="BV4073">
        <f t="shared" si="1561"/>
        <v>6.6100000000000004E-3</v>
      </c>
      <c r="BX4073" s="1">
        <v>40217</v>
      </c>
      <c r="BY4073">
        <v>0.96499999999999997</v>
      </c>
      <c r="BZ4073">
        <f t="shared" si="1562"/>
        <v>9.6499999999999989E-3</v>
      </c>
      <c r="CB4073" s="1">
        <v>40322</v>
      </c>
      <c r="CC4073">
        <v>1.153</v>
      </c>
      <c r="CD4073">
        <f t="shared" si="1563"/>
        <v>1.153E-2</v>
      </c>
      <c r="CG4073" s="1"/>
    </row>
    <row r="4074" spans="1:85" x14ac:dyDescent="0.3">
      <c r="A4074" s="21">
        <f t="shared" si="1564"/>
        <v>51515</v>
      </c>
      <c r="B4074" s="18">
        <f t="shared" si="1548"/>
        <v>112.421875</v>
      </c>
      <c r="C4074">
        <f t="shared" si="1566"/>
        <v>115</v>
      </c>
      <c r="D4074">
        <f t="shared" ca="1" si="1551"/>
        <v>-15.297222222222222</v>
      </c>
      <c r="E4074">
        <f ca="1">IF(currency="USD",'Future et co'!F4074,IF(currency="EUR",'Future et co'!G4074,FALSE))</f>
        <v>3.6070000000000005E-2</v>
      </c>
      <c r="F4074">
        <f t="shared" ca="1" si="1552"/>
        <v>3.6070000000000005E-2</v>
      </c>
      <c r="G4074">
        <f t="shared" ca="1" si="1553"/>
        <v>2.0569999999999998E-2</v>
      </c>
      <c r="L4074">
        <f t="shared" ca="1" si="1554"/>
        <v>127.8</v>
      </c>
      <c r="M4074">
        <f t="shared" ca="1" si="1549"/>
        <v>3.6070000000000005E-2</v>
      </c>
      <c r="R4074">
        <f t="shared" ca="1" si="1555"/>
        <v>127.8</v>
      </c>
      <c r="S4074">
        <f t="shared" ca="1" si="1550"/>
        <v>3.6070000000000005E-2</v>
      </c>
      <c r="U4074" s="1"/>
      <c r="W4074" t="str">
        <f t="shared" si="1567"/>
        <v/>
      </c>
      <c r="AH4074" s="1"/>
      <c r="AJ4074" s="25"/>
      <c r="AU4074" s="1">
        <v>40206</v>
      </c>
      <c r="AV4074">
        <v>0.14099999999999999</v>
      </c>
      <c r="AW4074">
        <f t="shared" si="1556"/>
        <v>1.4099999999999998E-3</v>
      </c>
      <c r="AY4074" s="1">
        <v>40207</v>
      </c>
      <c r="AZ4074">
        <v>0.16900000000000001</v>
      </c>
      <c r="BA4074">
        <f t="shared" si="1557"/>
        <v>1.6900000000000001E-3</v>
      </c>
      <c r="BC4074" s="1">
        <v>40319</v>
      </c>
      <c r="BD4074">
        <v>0.83399999999999996</v>
      </c>
      <c r="BE4074">
        <f t="shared" si="1558"/>
        <v>8.3400000000000002E-3</v>
      </c>
      <c r="BG4074" s="1">
        <v>40319</v>
      </c>
      <c r="BH4074">
        <v>1.1579999999999999</v>
      </c>
      <c r="BI4074">
        <f t="shared" si="1559"/>
        <v>1.158E-2</v>
      </c>
      <c r="BK4074" s="1">
        <v>42356</v>
      </c>
      <c r="BL4074">
        <v>2.6207500000000001</v>
      </c>
      <c r="BM4074">
        <f t="shared" si="1565"/>
        <v>2.6207500000000002E-2</v>
      </c>
      <c r="BP4074" s="1">
        <v>40185</v>
      </c>
      <c r="BQ4074">
        <v>127.35</v>
      </c>
      <c r="BR4074">
        <f t="shared" si="1560"/>
        <v>1.2734999999999999</v>
      </c>
      <c r="BT4074" s="1">
        <v>40214</v>
      </c>
      <c r="BU4074">
        <v>0.66300000000000003</v>
      </c>
      <c r="BV4074">
        <f t="shared" si="1561"/>
        <v>6.6300000000000005E-3</v>
      </c>
      <c r="BX4074" s="1">
        <v>40214</v>
      </c>
      <c r="BY4074">
        <v>0.96499999999999997</v>
      </c>
      <c r="BZ4074">
        <f t="shared" si="1562"/>
        <v>9.6499999999999989E-3</v>
      </c>
      <c r="CB4074" s="1">
        <v>40319</v>
      </c>
      <c r="CC4074">
        <v>1.105</v>
      </c>
      <c r="CD4074">
        <f t="shared" si="1563"/>
        <v>1.1049999999999999E-2</v>
      </c>
      <c r="CG4074" s="1"/>
    </row>
    <row r="4075" spans="1:85" x14ac:dyDescent="0.3">
      <c r="A4075" s="21">
        <f t="shared" si="1564"/>
        <v>51516</v>
      </c>
      <c r="B4075" s="18">
        <f t="shared" si="1548"/>
        <v>112.421875</v>
      </c>
      <c r="C4075">
        <f t="shared" si="1566"/>
        <v>115</v>
      </c>
      <c r="D4075">
        <f t="shared" ca="1" si="1551"/>
        <v>-15.3</v>
      </c>
      <c r="E4075">
        <f ca="1">IF(currency="USD",'Future et co'!F4075,IF(currency="EUR",'Future et co'!G4075,FALSE))</f>
        <v>3.6070000000000005E-2</v>
      </c>
      <c r="F4075">
        <f t="shared" ca="1" si="1552"/>
        <v>3.6070000000000005E-2</v>
      </c>
      <c r="G4075">
        <f t="shared" ca="1" si="1553"/>
        <v>2.0569999999999998E-2</v>
      </c>
      <c r="L4075">
        <f t="shared" ca="1" si="1554"/>
        <v>127.8</v>
      </c>
      <c r="M4075">
        <f t="shared" ca="1" si="1549"/>
        <v>3.6070000000000005E-2</v>
      </c>
      <c r="R4075">
        <f t="shared" ca="1" si="1555"/>
        <v>127.8</v>
      </c>
      <c r="S4075">
        <f t="shared" ca="1" si="1550"/>
        <v>3.6070000000000005E-2</v>
      </c>
      <c r="U4075" s="1"/>
      <c r="W4075" t="str">
        <f t="shared" si="1567"/>
        <v/>
      </c>
      <c r="AH4075" s="1"/>
      <c r="AJ4075" s="25"/>
      <c r="AU4075" s="1">
        <v>40205</v>
      </c>
      <c r="AV4075">
        <v>0.13800000000000001</v>
      </c>
      <c r="AW4075">
        <f t="shared" si="1556"/>
        <v>1.3800000000000002E-3</v>
      </c>
      <c r="AY4075" s="1">
        <v>40206</v>
      </c>
      <c r="AZ4075">
        <v>0.16500000000000001</v>
      </c>
      <c r="BA4075">
        <f t="shared" si="1557"/>
        <v>1.65E-3</v>
      </c>
      <c r="BC4075" s="1">
        <v>40318</v>
      </c>
      <c r="BD4075">
        <v>0.76</v>
      </c>
      <c r="BE4075">
        <f t="shared" si="1558"/>
        <v>7.6E-3</v>
      </c>
      <c r="BG4075" s="1">
        <v>40318</v>
      </c>
      <c r="BH4075">
        <v>1.0960000000000001</v>
      </c>
      <c r="BI4075">
        <f t="shared" si="1559"/>
        <v>1.0960000000000001E-2</v>
      </c>
      <c r="BK4075" s="1">
        <v>42359</v>
      </c>
      <c r="BL4075">
        <v>2.6004700000000001</v>
      </c>
      <c r="BM4075">
        <f t="shared" si="1565"/>
        <v>2.6004700000000002E-2</v>
      </c>
      <c r="BP4075" s="1">
        <v>40184</v>
      </c>
      <c r="BQ4075">
        <v>127.13</v>
      </c>
      <c r="BR4075">
        <f t="shared" si="1560"/>
        <v>1.2712999999999999</v>
      </c>
      <c r="BT4075" s="1">
        <v>40213</v>
      </c>
      <c r="BU4075">
        <v>0.66500000000000004</v>
      </c>
      <c r="BV4075">
        <f t="shared" si="1561"/>
        <v>6.6500000000000005E-3</v>
      </c>
      <c r="BX4075" s="1">
        <v>40213</v>
      </c>
      <c r="BY4075">
        <v>0.96699999999999997</v>
      </c>
      <c r="BZ4075">
        <f t="shared" si="1562"/>
        <v>9.6699999999999998E-3</v>
      </c>
      <c r="CB4075" s="1">
        <v>40318</v>
      </c>
      <c r="CC4075">
        <v>1.105</v>
      </c>
      <c r="CD4075">
        <f t="shared" si="1563"/>
        <v>1.1049999999999999E-2</v>
      </c>
      <c r="CG4075" s="1"/>
    </row>
    <row r="4076" spans="1:85" x14ac:dyDescent="0.3">
      <c r="A4076" s="21">
        <f t="shared" si="1564"/>
        <v>51517</v>
      </c>
      <c r="B4076" s="18">
        <f t="shared" si="1548"/>
        <v>112.421875</v>
      </c>
      <c r="C4076">
        <f t="shared" si="1566"/>
        <v>115</v>
      </c>
      <c r="D4076">
        <f t="shared" ca="1" si="1551"/>
        <v>-15.302777777777777</v>
      </c>
      <c r="E4076">
        <f ca="1">IF(currency="USD",'Future et co'!F4076,IF(currency="EUR",'Future et co'!G4076,FALSE))</f>
        <v>3.6070000000000005E-2</v>
      </c>
      <c r="F4076">
        <f t="shared" ca="1" si="1552"/>
        <v>3.6070000000000005E-2</v>
      </c>
      <c r="G4076">
        <f t="shared" ca="1" si="1553"/>
        <v>2.0569999999999998E-2</v>
      </c>
      <c r="L4076">
        <f t="shared" ca="1" si="1554"/>
        <v>127.8</v>
      </c>
      <c r="M4076">
        <f t="shared" ca="1" si="1549"/>
        <v>3.6070000000000005E-2</v>
      </c>
      <c r="R4076">
        <f t="shared" ca="1" si="1555"/>
        <v>127.8</v>
      </c>
      <c r="S4076">
        <f t="shared" ca="1" si="1550"/>
        <v>3.6070000000000005E-2</v>
      </c>
      <c r="U4076" s="1"/>
      <c r="W4076" t="str">
        <f t="shared" si="1567"/>
        <v/>
      </c>
      <c r="AH4076" s="1"/>
      <c r="AJ4076" s="25"/>
      <c r="AU4076" s="1">
        <v>40204</v>
      </c>
      <c r="AV4076">
        <v>0.13800000000000001</v>
      </c>
      <c r="AW4076">
        <f t="shared" si="1556"/>
        <v>1.3800000000000002E-3</v>
      </c>
      <c r="AY4076" s="1">
        <v>40205</v>
      </c>
      <c r="AZ4076">
        <v>0.16500000000000001</v>
      </c>
      <c r="BA4076">
        <f t="shared" si="1557"/>
        <v>1.65E-3</v>
      </c>
      <c r="BC4076" s="1">
        <v>40317</v>
      </c>
      <c r="BD4076">
        <v>0.72899999999999998</v>
      </c>
      <c r="BE4076">
        <f t="shared" si="1558"/>
        <v>7.2899999999999996E-3</v>
      </c>
      <c r="BG4076" s="1">
        <v>40317</v>
      </c>
      <c r="BH4076">
        <v>1.1180000000000001</v>
      </c>
      <c r="BI4076">
        <f t="shared" si="1559"/>
        <v>1.1180000000000001E-2</v>
      </c>
      <c r="BK4076" s="1">
        <v>42360</v>
      </c>
      <c r="BL4076">
        <v>2.5767899999999999</v>
      </c>
      <c r="BM4076">
        <f t="shared" si="1565"/>
        <v>2.57679E-2</v>
      </c>
      <c r="BP4076" s="1">
        <v>40183</v>
      </c>
      <c r="BQ4076">
        <v>127.35</v>
      </c>
      <c r="BR4076">
        <f t="shared" si="1560"/>
        <v>1.2734999999999999</v>
      </c>
      <c r="BT4076" s="1">
        <v>40212</v>
      </c>
      <c r="BU4076">
        <v>0.66500000000000004</v>
      </c>
      <c r="BV4076">
        <f t="shared" si="1561"/>
        <v>6.6500000000000005E-3</v>
      </c>
      <c r="BX4076" s="1">
        <v>40212</v>
      </c>
      <c r="BY4076">
        <v>0.96699999999999997</v>
      </c>
      <c r="BZ4076">
        <f t="shared" si="1562"/>
        <v>9.6699999999999998E-3</v>
      </c>
      <c r="CB4076" s="1">
        <v>40317</v>
      </c>
      <c r="CC4076">
        <v>1.087</v>
      </c>
      <c r="CD4076">
        <f t="shared" si="1563"/>
        <v>1.0869999999999999E-2</v>
      </c>
      <c r="CG4076" s="1"/>
    </row>
    <row r="4077" spans="1:85" x14ac:dyDescent="0.3">
      <c r="A4077" s="21">
        <f t="shared" si="1564"/>
        <v>51518</v>
      </c>
      <c r="B4077" s="18">
        <f t="shared" si="1548"/>
        <v>112.421875</v>
      </c>
      <c r="C4077">
        <f t="shared" si="1566"/>
        <v>115</v>
      </c>
      <c r="D4077">
        <f t="shared" ca="1" si="1551"/>
        <v>-15.305555555555555</v>
      </c>
      <c r="E4077">
        <f ca="1">IF(currency="USD",'Future et co'!F4077,IF(currency="EUR",'Future et co'!G4077,FALSE))</f>
        <v>3.6070000000000005E-2</v>
      </c>
      <c r="F4077">
        <f t="shared" ca="1" si="1552"/>
        <v>3.6070000000000005E-2</v>
      </c>
      <c r="G4077">
        <f t="shared" ca="1" si="1553"/>
        <v>2.0569999999999998E-2</v>
      </c>
      <c r="L4077">
        <f t="shared" ca="1" si="1554"/>
        <v>127.8</v>
      </c>
      <c r="M4077">
        <f t="shared" ca="1" si="1549"/>
        <v>3.6070000000000005E-2</v>
      </c>
      <c r="R4077">
        <f t="shared" ca="1" si="1555"/>
        <v>127.8</v>
      </c>
      <c r="S4077">
        <f t="shared" ca="1" si="1550"/>
        <v>3.6070000000000005E-2</v>
      </c>
      <c r="U4077" s="1"/>
      <c r="W4077" t="str">
        <f t="shared" si="1567"/>
        <v/>
      </c>
      <c r="AH4077" s="1"/>
      <c r="AJ4077" s="25"/>
      <c r="AU4077" s="1">
        <v>40203</v>
      </c>
      <c r="AV4077">
        <v>0.13600000000000001</v>
      </c>
      <c r="AW4077">
        <f t="shared" si="1556"/>
        <v>1.3600000000000001E-3</v>
      </c>
      <c r="AY4077" s="1">
        <v>40204</v>
      </c>
      <c r="AZ4077">
        <v>0.159</v>
      </c>
      <c r="BA4077">
        <f t="shared" si="1557"/>
        <v>1.5900000000000001E-3</v>
      </c>
      <c r="BC4077" s="1">
        <v>40316</v>
      </c>
      <c r="BD4077">
        <v>0.72799999999999998</v>
      </c>
      <c r="BE4077">
        <f t="shared" si="1558"/>
        <v>7.28E-3</v>
      </c>
      <c r="BG4077" s="1">
        <v>40316</v>
      </c>
      <c r="BH4077">
        <v>1.0940000000000001</v>
      </c>
      <c r="BI4077">
        <f t="shared" si="1559"/>
        <v>1.094E-2</v>
      </c>
      <c r="BK4077" s="1">
        <v>42361</v>
      </c>
      <c r="BL4077">
        <v>2.5429300000000001</v>
      </c>
      <c r="BM4077">
        <f t="shared" si="1565"/>
        <v>2.5429300000000002E-2</v>
      </c>
      <c r="BP4077" s="1">
        <v>40182</v>
      </c>
      <c r="BQ4077">
        <v>127.24</v>
      </c>
      <c r="BR4077">
        <f t="shared" si="1560"/>
        <v>1.2724</v>
      </c>
      <c r="BT4077" s="1">
        <v>40211</v>
      </c>
      <c r="BU4077">
        <v>0.66500000000000004</v>
      </c>
      <c r="BV4077">
        <f t="shared" si="1561"/>
        <v>6.6500000000000005E-3</v>
      </c>
      <c r="BX4077" s="1">
        <v>40211</v>
      </c>
      <c r="BY4077">
        <v>0.96699999999999997</v>
      </c>
      <c r="BZ4077">
        <f t="shared" si="1562"/>
        <v>9.6699999999999998E-3</v>
      </c>
      <c r="CB4077" s="1">
        <v>40316</v>
      </c>
      <c r="CC4077">
        <v>1.077</v>
      </c>
      <c r="CD4077">
        <f t="shared" si="1563"/>
        <v>1.077E-2</v>
      </c>
      <c r="CG4077" s="1"/>
    </row>
    <row r="4078" spans="1:85" x14ac:dyDescent="0.3">
      <c r="A4078" s="21">
        <f t="shared" si="1564"/>
        <v>51519</v>
      </c>
      <c r="B4078" s="18">
        <f t="shared" si="1548"/>
        <v>112.421875</v>
      </c>
      <c r="C4078">
        <f t="shared" si="1566"/>
        <v>115</v>
      </c>
      <c r="D4078">
        <f t="shared" ca="1" si="1551"/>
        <v>-15.308333333333334</v>
      </c>
      <c r="E4078">
        <f ca="1">IF(currency="USD",'Future et co'!F4078,IF(currency="EUR",'Future et co'!G4078,FALSE))</f>
        <v>3.6070000000000005E-2</v>
      </c>
      <c r="F4078">
        <f t="shared" ca="1" si="1552"/>
        <v>3.6070000000000005E-2</v>
      </c>
      <c r="G4078">
        <f t="shared" ca="1" si="1553"/>
        <v>2.0569999999999998E-2</v>
      </c>
      <c r="L4078">
        <f t="shared" ca="1" si="1554"/>
        <v>127.8</v>
      </c>
      <c r="M4078">
        <f t="shared" ca="1" si="1549"/>
        <v>3.6070000000000005E-2</v>
      </c>
      <c r="R4078">
        <f t="shared" ca="1" si="1555"/>
        <v>127.8</v>
      </c>
      <c r="S4078">
        <f t="shared" ca="1" si="1550"/>
        <v>3.6070000000000005E-2</v>
      </c>
      <c r="U4078" s="1"/>
      <c r="W4078" t="str">
        <f t="shared" si="1567"/>
        <v/>
      </c>
      <c r="AH4078" s="1"/>
      <c r="AJ4078" s="25"/>
      <c r="AU4078" s="1">
        <v>40200</v>
      </c>
      <c r="AV4078">
        <v>0.14299999999999999</v>
      </c>
      <c r="AW4078">
        <f t="shared" si="1556"/>
        <v>1.4299999999999998E-3</v>
      </c>
      <c r="AY4078" s="1">
        <v>40203</v>
      </c>
      <c r="AZ4078">
        <v>0.157</v>
      </c>
      <c r="BA4078">
        <f t="shared" si="1557"/>
        <v>1.57E-3</v>
      </c>
      <c r="BC4078" s="1">
        <v>40315</v>
      </c>
      <c r="BD4078">
        <v>0.72</v>
      </c>
      <c r="BE4078">
        <f t="shared" si="1558"/>
        <v>7.1999999999999998E-3</v>
      </c>
      <c r="BG4078" s="1">
        <v>40315</v>
      </c>
      <c r="BH4078">
        <v>1.1279999999999999</v>
      </c>
      <c r="BI4078">
        <f t="shared" si="1559"/>
        <v>1.1279999999999998E-2</v>
      </c>
      <c r="BK4078" s="1">
        <v>42362</v>
      </c>
      <c r="BL4078">
        <v>2.5475699999999999</v>
      </c>
      <c r="BM4078">
        <f t="shared" si="1565"/>
        <v>2.54757E-2</v>
      </c>
      <c r="BP4078" s="1">
        <v>40177</v>
      </c>
      <c r="BQ4078">
        <v>127.09</v>
      </c>
      <c r="BR4078">
        <f t="shared" si="1560"/>
        <v>1.2709000000000001</v>
      </c>
      <c r="BT4078" s="1">
        <v>40210</v>
      </c>
      <c r="BU4078">
        <v>0.66500000000000004</v>
      </c>
      <c r="BV4078">
        <f t="shared" si="1561"/>
        <v>6.6500000000000005E-3</v>
      </c>
      <c r="BX4078" s="1">
        <v>40210</v>
      </c>
      <c r="BY4078">
        <v>0.96599999999999997</v>
      </c>
      <c r="BZ4078">
        <f t="shared" si="1562"/>
        <v>9.6600000000000002E-3</v>
      </c>
      <c r="CB4078" s="1">
        <v>40315</v>
      </c>
      <c r="CC4078">
        <v>1.0854999999999999</v>
      </c>
      <c r="CD4078">
        <f t="shared" si="1563"/>
        <v>1.0854999999999998E-2</v>
      </c>
      <c r="CG4078" s="1"/>
    </row>
    <row r="4079" spans="1:85" x14ac:dyDescent="0.3">
      <c r="A4079" s="21">
        <f t="shared" si="1564"/>
        <v>51522</v>
      </c>
      <c r="B4079" s="18">
        <f t="shared" si="1548"/>
        <v>112.421875</v>
      </c>
      <c r="C4079">
        <f t="shared" si="1566"/>
        <v>115</v>
      </c>
      <c r="D4079">
        <f t="shared" ca="1" si="1551"/>
        <v>-15.316666666666666</v>
      </c>
      <c r="E4079">
        <f ca="1">IF(currency="USD",'Future et co'!F4079,IF(currency="EUR",'Future et co'!G4079,FALSE))</f>
        <v>3.6070000000000005E-2</v>
      </c>
      <c r="F4079">
        <f t="shared" ca="1" si="1552"/>
        <v>3.6070000000000005E-2</v>
      </c>
      <c r="G4079">
        <f t="shared" ca="1" si="1553"/>
        <v>2.0569999999999998E-2</v>
      </c>
      <c r="L4079">
        <f t="shared" ca="1" si="1554"/>
        <v>127.8</v>
      </c>
      <c r="M4079">
        <f t="shared" ca="1" si="1549"/>
        <v>3.6070000000000005E-2</v>
      </c>
      <c r="R4079">
        <f t="shared" ca="1" si="1555"/>
        <v>127.8</v>
      </c>
      <c r="S4079">
        <f t="shared" ca="1" si="1550"/>
        <v>3.6070000000000005E-2</v>
      </c>
      <c r="U4079" s="1"/>
      <c r="W4079" t="str">
        <f t="shared" si="1567"/>
        <v/>
      </c>
      <c r="AH4079" s="1"/>
      <c r="AJ4079" s="25"/>
      <c r="AU4079" s="1">
        <v>40199</v>
      </c>
      <c r="AV4079">
        <v>0.13200000000000001</v>
      </c>
      <c r="AW4079">
        <f t="shared" si="1556"/>
        <v>1.32E-3</v>
      </c>
      <c r="AY4079" s="1">
        <v>40200</v>
      </c>
      <c r="AZ4079">
        <v>0.16600000000000001</v>
      </c>
      <c r="BA4079">
        <f t="shared" si="1557"/>
        <v>1.66E-3</v>
      </c>
      <c r="BC4079" s="1">
        <v>40312</v>
      </c>
      <c r="BD4079">
        <v>0.72</v>
      </c>
      <c r="BE4079">
        <f t="shared" si="1558"/>
        <v>7.1999999999999998E-3</v>
      </c>
      <c r="BG4079" s="1">
        <v>40312</v>
      </c>
      <c r="BH4079">
        <v>1.1100000000000001</v>
      </c>
      <c r="BI4079">
        <f t="shared" si="1559"/>
        <v>1.11E-2</v>
      </c>
      <c r="BK4079" s="1">
        <v>42363</v>
      </c>
      <c r="BL4079">
        <v>2.5475699999999999</v>
      </c>
      <c r="BM4079">
        <f t="shared" si="1565"/>
        <v>2.54757E-2</v>
      </c>
      <c r="BP4079" s="1">
        <v>40176</v>
      </c>
      <c r="BQ4079">
        <v>127.4</v>
      </c>
      <c r="BR4079">
        <f t="shared" si="1560"/>
        <v>1.274</v>
      </c>
      <c r="BT4079" s="1">
        <v>40207</v>
      </c>
      <c r="BU4079">
        <v>0.66500000000000004</v>
      </c>
      <c r="BV4079">
        <f t="shared" si="1561"/>
        <v>6.6500000000000005E-3</v>
      </c>
      <c r="BX4079" s="1">
        <v>40207</v>
      </c>
      <c r="BY4079">
        <v>0.96599999999999997</v>
      </c>
      <c r="BZ4079">
        <f t="shared" si="1562"/>
        <v>9.6600000000000002E-3</v>
      </c>
      <c r="CB4079" s="1">
        <v>40312</v>
      </c>
      <c r="CC4079">
        <v>1.0609999999999999</v>
      </c>
      <c r="CD4079">
        <f t="shared" si="1563"/>
        <v>1.061E-2</v>
      </c>
      <c r="CG4079" s="1"/>
    </row>
    <row r="4080" spans="1:85" x14ac:dyDescent="0.3">
      <c r="A4080" s="21">
        <f t="shared" si="1564"/>
        <v>51523</v>
      </c>
      <c r="B4080" s="18">
        <f t="shared" si="1548"/>
        <v>112.421875</v>
      </c>
      <c r="C4080">
        <f t="shared" si="1566"/>
        <v>115</v>
      </c>
      <c r="D4080">
        <f t="shared" ca="1" si="1551"/>
        <v>-15.319444444444445</v>
      </c>
      <c r="E4080">
        <f ca="1">IF(currency="USD",'Future et co'!F4080,IF(currency="EUR",'Future et co'!G4080,FALSE))</f>
        <v>3.6070000000000005E-2</v>
      </c>
      <c r="F4080">
        <f t="shared" ca="1" si="1552"/>
        <v>3.6070000000000005E-2</v>
      </c>
      <c r="G4080">
        <f t="shared" ca="1" si="1553"/>
        <v>2.0569999999999998E-2</v>
      </c>
      <c r="L4080">
        <f t="shared" ca="1" si="1554"/>
        <v>127.8</v>
      </c>
      <c r="M4080">
        <f t="shared" ca="1" si="1549"/>
        <v>3.6070000000000005E-2</v>
      </c>
      <c r="R4080">
        <f t="shared" ca="1" si="1555"/>
        <v>127.8</v>
      </c>
      <c r="S4080">
        <f t="shared" ca="1" si="1550"/>
        <v>3.6070000000000005E-2</v>
      </c>
      <c r="U4080" s="1"/>
      <c r="W4080" t="str">
        <f t="shared" si="1567"/>
        <v/>
      </c>
      <c r="AH4080" s="1"/>
      <c r="AJ4080" s="25"/>
      <c r="AU4080" s="1">
        <v>40198</v>
      </c>
      <c r="AV4080">
        <v>0.13500000000000001</v>
      </c>
      <c r="AW4080">
        <f t="shared" si="1556"/>
        <v>1.3500000000000001E-3</v>
      </c>
      <c r="AY4080" s="1">
        <v>40199</v>
      </c>
      <c r="AZ4080">
        <v>0.159</v>
      </c>
      <c r="BA4080">
        <f t="shared" si="1557"/>
        <v>1.5900000000000001E-3</v>
      </c>
      <c r="BC4080" s="1">
        <v>40311</v>
      </c>
      <c r="BD4080">
        <v>0.67100000000000004</v>
      </c>
      <c r="BE4080">
        <f t="shared" si="1558"/>
        <v>6.7100000000000007E-3</v>
      </c>
      <c r="BG4080" s="1">
        <v>40311</v>
      </c>
      <c r="BH4080">
        <v>1.111</v>
      </c>
      <c r="BI4080">
        <f t="shared" si="1559"/>
        <v>1.111E-2</v>
      </c>
      <c r="BK4080" s="1">
        <v>42366</v>
      </c>
      <c r="BL4080">
        <v>2.5560399999999999</v>
      </c>
      <c r="BM4080">
        <f t="shared" si="1565"/>
        <v>2.5560399999999997E-2</v>
      </c>
      <c r="BP4080" s="1">
        <v>40175</v>
      </c>
      <c r="BQ4080">
        <v>127.33</v>
      </c>
      <c r="BR4080">
        <f t="shared" si="1560"/>
        <v>1.2732999999999999</v>
      </c>
      <c r="BT4080" s="1">
        <v>40206</v>
      </c>
      <c r="BU4080">
        <v>0.66500000000000004</v>
      </c>
      <c r="BV4080">
        <f t="shared" si="1561"/>
        <v>6.6500000000000005E-3</v>
      </c>
      <c r="BX4080" s="1">
        <v>40206</v>
      </c>
      <c r="BY4080">
        <v>0.96599999999999997</v>
      </c>
      <c r="BZ4080">
        <f t="shared" si="1562"/>
        <v>9.6600000000000002E-3</v>
      </c>
      <c r="CB4080" s="1">
        <v>40311</v>
      </c>
      <c r="CC4080">
        <v>1.0580000000000001</v>
      </c>
      <c r="CD4080">
        <f t="shared" si="1563"/>
        <v>1.0580000000000001E-2</v>
      </c>
      <c r="CG4080" s="1"/>
    </row>
    <row r="4081" spans="1:85" x14ac:dyDescent="0.3">
      <c r="A4081" s="21">
        <f t="shared" si="1564"/>
        <v>51524</v>
      </c>
      <c r="B4081" s="18">
        <f t="shared" si="1548"/>
        <v>112.421875</v>
      </c>
      <c r="C4081">
        <f t="shared" si="1566"/>
        <v>115</v>
      </c>
      <c r="D4081">
        <f t="shared" ca="1" si="1551"/>
        <v>-15.322222222222223</v>
      </c>
      <c r="E4081">
        <f ca="1">IF(currency="USD",'Future et co'!F4081,IF(currency="EUR",'Future et co'!G4081,FALSE))</f>
        <v>3.6070000000000005E-2</v>
      </c>
      <c r="F4081">
        <f t="shared" ca="1" si="1552"/>
        <v>3.6070000000000005E-2</v>
      </c>
      <c r="G4081">
        <f t="shared" ca="1" si="1553"/>
        <v>2.0569999999999998E-2</v>
      </c>
      <c r="L4081">
        <f t="shared" ca="1" si="1554"/>
        <v>127.8</v>
      </c>
      <c r="M4081">
        <f t="shared" ca="1" si="1549"/>
        <v>3.6070000000000005E-2</v>
      </c>
      <c r="R4081">
        <f t="shared" ca="1" si="1555"/>
        <v>127.8</v>
      </c>
      <c r="S4081">
        <f t="shared" ca="1" si="1550"/>
        <v>3.6070000000000005E-2</v>
      </c>
      <c r="U4081" s="1"/>
      <c r="W4081" t="str">
        <f t="shared" si="1567"/>
        <v/>
      </c>
      <c r="AH4081" s="1"/>
      <c r="AJ4081" s="25"/>
      <c r="AU4081" s="1">
        <v>40197</v>
      </c>
      <c r="AV4081">
        <v>0.13</v>
      </c>
      <c r="AW4081">
        <f t="shared" si="1556"/>
        <v>1.2999999999999999E-3</v>
      </c>
      <c r="AY4081" s="1">
        <v>40198</v>
      </c>
      <c r="AZ4081">
        <v>0.16</v>
      </c>
      <c r="BA4081">
        <f t="shared" si="1557"/>
        <v>1.6000000000000001E-3</v>
      </c>
      <c r="BC4081" s="1">
        <v>40310</v>
      </c>
      <c r="BD4081">
        <v>0.64800000000000002</v>
      </c>
      <c r="BE4081">
        <f t="shared" si="1558"/>
        <v>6.4800000000000005E-3</v>
      </c>
      <c r="BG4081" s="1">
        <v>40310</v>
      </c>
      <c r="BH4081">
        <v>1.1140000000000001</v>
      </c>
      <c r="BI4081">
        <f t="shared" si="1559"/>
        <v>1.1140000000000001E-2</v>
      </c>
      <c r="BK4081" s="1">
        <v>42367</v>
      </c>
      <c r="BL4081">
        <v>2.53098</v>
      </c>
      <c r="BM4081">
        <f t="shared" si="1565"/>
        <v>2.53098E-2</v>
      </c>
      <c r="BP4081" s="1">
        <v>40170</v>
      </c>
      <c r="BQ4081">
        <v>127.82</v>
      </c>
      <c r="BR4081">
        <f t="shared" si="1560"/>
        <v>1.2782</v>
      </c>
      <c r="BT4081" s="1">
        <v>40205</v>
      </c>
      <c r="BU4081">
        <v>0.66500000000000004</v>
      </c>
      <c r="BV4081">
        <f t="shared" si="1561"/>
        <v>6.6500000000000005E-3</v>
      </c>
      <c r="BX4081" s="1">
        <v>40205</v>
      </c>
      <c r="BY4081">
        <v>0.96399999999999997</v>
      </c>
      <c r="BZ4081">
        <f t="shared" si="1562"/>
        <v>9.6399999999999993E-3</v>
      </c>
      <c r="CB4081" s="1">
        <v>40310</v>
      </c>
      <c r="CC4081">
        <v>1.042</v>
      </c>
      <c r="CD4081">
        <f t="shared" si="1563"/>
        <v>1.042E-2</v>
      </c>
      <c r="CG4081" s="1"/>
    </row>
    <row r="4082" spans="1:85" x14ac:dyDescent="0.3">
      <c r="A4082" s="21">
        <f t="shared" si="1564"/>
        <v>51525</v>
      </c>
      <c r="B4082" s="18">
        <f t="shared" si="1548"/>
        <v>112.421875</v>
      </c>
      <c r="C4082">
        <f t="shared" si="1566"/>
        <v>115</v>
      </c>
      <c r="D4082">
        <f t="shared" ca="1" si="1551"/>
        <v>-15.324999999999999</v>
      </c>
      <c r="E4082">
        <f ca="1">IF(currency="USD",'Future et co'!F4082,IF(currency="EUR",'Future et co'!G4082,FALSE))</f>
        <v>3.6070000000000005E-2</v>
      </c>
      <c r="F4082">
        <f t="shared" ca="1" si="1552"/>
        <v>3.6070000000000005E-2</v>
      </c>
      <c r="G4082">
        <f t="shared" ca="1" si="1553"/>
        <v>2.0569999999999998E-2</v>
      </c>
      <c r="L4082">
        <f t="shared" ca="1" si="1554"/>
        <v>127.8</v>
      </c>
      <c r="M4082">
        <f t="shared" ca="1" si="1549"/>
        <v>3.6070000000000005E-2</v>
      </c>
      <c r="R4082">
        <f t="shared" ca="1" si="1555"/>
        <v>127.8</v>
      </c>
      <c r="S4082">
        <f t="shared" ca="1" si="1550"/>
        <v>3.6070000000000005E-2</v>
      </c>
      <c r="U4082" s="1"/>
      <c r="W4082" t="str">
        <f t="shared" si="1567"/>
        <v/>
      </c>
      <c r="AH4082" s="1"/>
      <c r="AJ4082" s="25"/>
      <c r="AU4082" s="1">
        <v>40196</v>
      </c>
      <c r="AV4082">
        <v>0.13200000000000001</v>
      </c>
      <c r="AW4082">
        <f t="shared" si="1556"/>
        <v>1.32E-3</v>
      </c>
      <c r="AY4082" s="1">
        <v>40197</v>
      </c>
      <c r="AZ4082">
        <v>0.16600000000000001</v>
      </c>
      <c r="BA4082">
        <f t="shared" si="1557"/>
        <v>1.66E-3</v>
      </c>
      <c r="BC4082" s="1">
        <v>40309</v>
      </c>
      <c r="BD4082">
        <v>0.67400000000000004</v>
      </c>
      <c r="BE4082">
        <f t="shared" si="1558"/>
        <v>6.7400000000000003E-3</v>
      </c>
      <c r="BG4082" s="1">
        <v>40309</v>
      </c>
      <c r="BH4082">
        <v>1.099</v>
      </c>
      <c r="BI4082">
        <f t="shared" si="1559"/>
        <v>1.099E-2</v>
      </c>
      <c r="BK4082" s="1">
        <v>42368</v>
      </c>
      <c r="BL4082">
        <v>2.54948</v>
      </c>
      <c r="BM4082">
        <f t="shared" si="1565"/>
        <v>2.5494799999999998E-2</v>
      </c>
      <c r="BP4082" s="1">
        <v>40169</v>
      </c>
      <c r="BQ4082">
        <v>128.31</v>
      </c>
      <c r="BR4082">
        <f t="shared" si="1560"/>
        <v>1.2831000000000001</v>
      </c>
      <c r="BT4082" s="1">
        <v>40204</v>
      </c>
      <c r="BU4082">
        <v>0.66700000000000004</v>
      </c>
      <c r="BV4082">
        <f t="shared" si="1561"/>
        <v>6.6700000000000006E-3</v>
      </c>
      <c r="BX4082" s="1">
        <v>40204</v>
      </c>
      <c r="BY4082">
        <v>0.96399999999999997</v>
      </c>
      <c r="BZ4082">
        <f t="shared" si="1562"/>
        <v>9.6399999999999993E-3</v>
      </c>
      <c r="CB4082" s="1">
        <v>40309</v>
      </c>
      <c r="CC4082">
        <v>1.0820000000000001</v>
      </c>
      <c r="CD4082">
        <f t="shared" si="1563"/>
        <v>1.0820000000000001E-2</v>
      </c>
      <c r="CG4082" s="1"/>
    </row>
    <row r="4083" spans="1:85" x14ac:dyDescent="0.3">
      <c r="A4083" s="21">
        <f t="shared" si="1564"/>
        <v>51526</v>
      </c>
      <c r="B4083" s="18">
        <f t="shared" si="1548"/>
        <v>112.421875</v>
      </c>
      <c r="C4083">
        <f t="shared" si="1566"/>
        <v>115</v>
      </c>
      <c r="D4083">
        <f t="shared" ca="1" si="1551"/>
        <v>-15.327777777777778</v>
      </c>
      <c r="E4083">
        <f ca="1">IF(currency="USD",'Future et co'!F4083,IF(currency="EUR",'Future et co'!G4083,FALSE))</f>
        <v>3.6070000000000005E-2</v>
      </c>
      <c r="F4083">
        <f t="shared" ca="1" si="1552"/>
        <v>3.6070000000000005E-2</v>
      </c>
      <c r="G4083">
        <f t="shared" ca="1" si="1553"/>
        <v>2.0569999999999998E-2</v>
      </c>
      <c r="L4083">
        <f t="shared" ca="1" si="1554"/>
        <v>127.8</v>
      </c>
      <c r="M4083">
        <f t="shared" ca="1" si="1549"/>
        <v>3.6070000000000005E-2</v>
      </c>
      <c r="R4083">
        <f t="shared" ca="1" si="1555"/>
        <v>127.8</v>
      </c>
      <c r="S4083">
        <f t="shared" ca="1" si="1550"/>
        <v>3.6070000000000005E-2</v>
      </c>
      <c r="U4083" s="1"/>
      <c r="W4083" t="str">
        <f t="shared" si="1567"/>
        <v/>
      </c>
      <c r="AH4083" s="1"/>
      <c r="AJ4083" s="25"/>
      <c r="AU4083" s="1">
        <v>40193</v>
      </c>
      <c r="AV4083">
        <v>0.13400000000000001</v>
      </c>
      <c r="AW4083">
        <f t="shared" si="1556"/>
        <v>1.34E-3</v>
      </c>
      <c r="AY4083" s="1">
        <v>40196</v>
      </c>
      <c r="AZ4083">
        <v>0.158</v>
      </c>
      <c r="BA4083">
        <f t="shared" si="1557"/>
        <v>1.58E-3</v>
      </c>
      <c r="BC4083" s="1">
        <v>40308</v>
      </c>
      <c r="BD4083">
        <v>0.66700000000000004</v>
      </c>
      <c r="BE4083">
        <f t="shared" si="1558"/>
        <v>6.6700000000000006E-3</v>
      </c>
      <c r="BG4083" s="1">
        <v>40308</v>
      </c>
      <c r="BH4083">
        <v>1.127</v>
      </c>
      <c r="BI4083">
        <f t="shared" si="1559"/>
        <v>1.1270000000000001E-2</v>
      </c>
      <c r="BK4083" s="1">
        <v>42369</v>
      </c>
      <c r="BL4083">
        <v>2.5728900000000001</v>
      </c>
      <c r="BM4083">
        <f t="shared" si="1565"/>
        <v>2.5728900000000002E-2</v>
      </c>
      <c r="BP4083" s="1">
        <v>40168</v>
      </c>
      <c r="BQ4083">
        <v>129.03</v>
      </c>
      <c r="BR4083">
        <f t="shared" si="1560"/>
        <v>1.2903</v>
      </c>
      <c r="BT4083" s="1">
        <v>40203</v>
      </c>
      <c r="BU4083">
        <v>0.66900000000000004</v>
      </c>
      <c r="BV4083">
        <f t="shared" si="1561"/>
        <v>6.6900000000000006E-3</v>
      </c>
      <c r="BX4083" s="1">
        <v>40203</v>
      </c>
      <c r="BY4083">
        <v>0.96499999999999997</v>
      </c>
      <c r="BZ4083">
        <f t="shared" si="1562"/>
        <v>9.6499999999999989E-3</v>
      </c>
      <c r="CB4083" s="1">
        <v>40308</v>
      </c>
      <c r="CC4083">
        <v>1.083</v>
      </c>
      <c r="CD4083">
        <f t="shared" si="1563"/>
        <v>1.0829999999999999E-2</v>
      </c>
      <c r="CG4083" s="1"/>
    </row>
    <row r="4084" spans="1:85" x14ac:dyDescent="0.3">
      <c r="A4084" s="21">
        <f t="shared" si="1564"/>
        <v>51529</v>
      </c>
      <c r="B4084" s="18">
        <f t="shared" si="1548"/>
        <v>112.421875</v>
      </c>
      <c r="C4084">
        <f t="shared" si="1566"/>
        <v>115</v>
      </c>
      <c r="D4084">
        <f t="shared" ca="1" si="1551"/>
        <v>-15.33611111111111</v>
      </c>
      <c r="E4084">
        <f ca="1">IF(currency="USD",'Future et co'!F4084,IF(currency="EUR",'Future et co'!G4084,FALSE))</f>
        <v>3.6070000000000005E-2</v>
      </c>
      <c r="F4084">
        <f t="shared" ca="1" si="1552"/>
        <v>3.6070000000000005E-2</v>
      </c>
      <c r="G4084">
        <f t="shared" ca="1" si="1553"/>
        <v>2.0569999999999998E-2</v>
      </c>
      <c r="L4084">
        <f t="shared" ca="1" si="1554"/>
        <v>127.8</v>
      </c>
      <c r="M4084">
        <f t="shared" ca="1" si="1549"/>
        <v>3.6070000000000005E-2</v>
      </c>
      <c r="R4084">
        <f t="shared" ca="1" si="1555"/>
        <v>127.8</v>
      </c>
      <c r="S4084">
        <f t="shared" ca="1" si="1550"/>
        <v>3.6070000000000005E-2</v>
      </c>
      <c r="U4084" s="1"/>
      <c r="W4084" t="str">
        <f t="shared" si="1567"/>
        <v/>
      </c>
      <c r="AH4084" s="1"/>
      <c r="AJ4084" s="25"/>
      <c r="AU4084" s="1">
        <v>40192</v>
      </c>
      <c r="AV4084">
        <v>0.13100000000000001</v>
      </c>
      <c r="AW4084">
        <f t="shared" si="1556"/>
        <v>1.31E-3</v>
      </c>
      <c r="AY4084" s="1">
        <v>40193</v>
      </c>
      <c r="AZ4084">
        <v>0.16300000000000001</v>
      </c>
      <c r="BA4084">
        <f t="shared" si="1557"/>
        <v>1.6300000000000002E-3</v>
      </c>
      <c r="BC4084" s="1">
        <v>40305</v>
      </c>
      <c r="BD4084">
        <v>0.72499999999999998</v>
      </c>
      <c r="BE4084">
        <f t="shared" si="1558"/>
        <v>7.2499999999999995E-3</v>
      </c>
      <c r="BG4084" s="1">
        <v>40305</v>
      </c>
      <c r="BH4084">
        <v>1.1375</v>
      </c>
      <c r="BI4084">
        <f t="shared" si="1559"/>
        <v>1.1375E-2</v>
      </c>
      <c r="BK4084" s="1">
        <v>42370</v>
      </c>
      <c r="BL4084">
        <v>2.5726800000000001</v>
      </c>
      <c r="BM4084">
        <f t="shared" si="1565"/>
        <v>2.5726800000000001E-2</v>
      </c>
      <c r="BP4084" s="1">
        <v>40165</v>
      </c>
      <c r="BQ4084">
        <v>129.55000000000001</v>
      </c>
      <c r="BR4084">
        <f t="shared" si="1560"/>
        <v>1.2955000000000001</v>
      </c>
      <c r="BT4084" s="1">
        <v>40200</v>
      </c>
      <c r="BU4084">
        <v>0.67</v>
      </c>
      <c r="BV4084">
        <f t="shared" si="1561"/>
        <v>6.7000000000000002E-3</v>
      </c>
      <c r="BX4084" s="1">
        <v>40200</v>
      </c>
      <c r="BY4084">
        <v>0.96599999999999997</v>
      </c>
      <c r="BZ4084">
        <f t="shared" si="1562"/>
        <v>9.6600000000000002E-3</v>
      </c>
      <c r="CB4084" s="1">
        <v>40305</v>
      </c>
      <c r="CC4084">
        <v>1.1040000000000001</v>
      </c>
      <c r="CD4084">
        <f t="shared" si="1563"/>
        <v>1.1040000000000001E-2</v>
      </c>
      <c r="CG4084" s="1"/>
    </row>
    <row r="4085" spans="1:85" x14ac:dyDescent="0.3">
      <c r="A4085" s="21">
        <f t="shared" si="1564"/>
        <v>51530</v>
      </c>
      <c r="B4085" s="18">
        <f t="shared" si="1548"/>
        <v>112.421875</v>
      </c>
      <c r="C4085">
        <f t="shared" si="1566"/>
        <v>115</v>
      </c>
      <c r="D4085">
        <f t="shared" ca="1" si="1551"/>
        <v>-15.338888888888889</v>
      </c>
      <c r="E4085">
        <f ca="1">IF(currency="USD",'Future et co'!F4085,IF(currency="EUR",'Future et co'!G4085,FALSE))</f>
        <v>3.6070000000000005E-2</v>
      </c>
      <c r="F4085">
        <f t="shared" ca="1" si="1552"/>
        <v>3.6070000000000005E-2</v>
      </c>
      <c r="G4085">
        <f t="shared" ca="1" si="1553"/>
        <v>2.0569999999999998E-2</v>
      </c>
      <c r="L4085">
        <f t="shared" ca="1" si="1554"/>
        <v>127.8</v>
      </c>
      <c r="M4085">
        <f t="shared" ca="1" si="1549"/>
        <v>3.6070000000000005E-2</v>
      </c>
      <c r="R4085">
        <f t="shared" ca="1" si="1555"/>
        <v>127.8</v>
      </c>
      <c r="S4085">
        <f t="shared" ca="1" si="1550"/>
        <v>3.6070000000000005E-2</v>
      </c>
      <c r="U4085" s="1"/>
      <c r="W4085" t="str">
        <f t="shared" si="1567"/>
        <v/>
      </c>
      <c r="AH4085" s="1"/>
      <c r="AJ4085" s="25"/>
      <c r="AU4085" s="1">
        <v>40191</v>
      </c>
      <c r="AV4085">
        <v>0.13400000000000001</v>
      </c>
      <c r="AW4085">
        <f t="shared" si="1556"/>
        <v>1.34E-3</v>
      </c>
      <c r="AY4085" s="1">
        <v>40192</v>
      </c>
      <c r="AZ4085">
        <v>0.158</v>
      </c>
      <c r="BA4085">
        <f t="shared" si="1557"/>
        <v>1.58E-3</v>
      </c>
      <c r="BC4085" s="1">
        <v>40304</v>
      </c>
      <c r="BD4085">
        <v>0.72799999999999998</v>
      </c>
      <c r="BE4085">
        <f t="shared" si="1558"/>
        <v>7.28E-3</v>
      </c>
      <c r="BG4085" s="1">
        <v>40304</v>
      </c>
      <c r="BH4085">
        <v>1.1499999999999999</v>
      </c>
      <c r="BI4085">
        <f t="shared" si="1559"/>
        <v>1.15E-2</v>
      </c>
      <c r="BK4085" s="1">
        <v>42373</v>
      </c>
      <c r="BL4085">
        <v>2.6079300000000001</v>
      </c>
      <c r="BM4085">
        <f t="shared" si="1565"/>
        <v>2.60793E-2</v>
      </c>
      <c r="BP4085" s="1">
        <v>40164</v>
      </c>
      <c r="BQ4085">
        <v>129.4</v>
      </c>
      <c r="BR4085">
        <f t="shared" si="1560"/>
        <v>1.294</v>
      </c>
      <c r="BT4085" s="1">
        <v>40199</v>
      </c>
      <c r="BU4085">
        <v>0.67200000000000004</v>
      </c>
      <c r="BV4085">
        <f t="shared" si="1561"/>
        <v>6.7200000000000003E-3</v>
      </c>
      <c r="BX4085" s="1">
        <v>40199</v>
      </c>
      <c r="BY4085">
        <v>0.96799999999999997</v>
      </c>
      <c r="BZ4085">
        <f t="shared" si="1562"/>
        <v>9.6799999999999994E-3</v>
      </c>
      <c r="CB4085" s="1">
        <v>40304</v>
      </c>
      <c r="CC4085">
        <v>1.113</v>
      </c>
      <c r="CD4085">
        <f t="shared" si="1563"/>
        <v>1.1129999999999999E-2</v>
      </c>
      <c r="CG4085" s="1"/>
    </row>
    <row r="4086" spans="1:85" x14ac:dyDescent="0.3">
      <c r="A4086" s="21">
        <f t="shared" si="1564"/>
        <v>51531</v>
      </c>
      <c r="B4086" s="18">
        <f t="shared" si="1548"/>
        <v>112.421875</v>
      </c>
      <c r="C4086">
        <f t="shared" si="1566"/>
        <v>115</v>
      </c>
      <c r="D4086">
        <f t="shared" ca="1" si="1551"/>
        <v>-15.341666666666667</v>
      </c>
      <c r="E4086">
        <f ca="1">IF(currency="USD",'Future et co'!F4086,IF(currency="EUR",'Future et co'!G4086,FALSE))</f>
        <v>3.6070000000000005E-2</v>
      </c>
      <c r="F4086">
        <f t="shared" ca="1" si="1552"/>
        <v>3.6070000000000005E-2</v>
      </c>
      <c r="G4086">
        <f t="shared" ca="1" si="1553"/>
        <v>2.0569999999999998E-2</v>
      </c>
      <c r="L4086">
        <f t="shared" ca="1" si="1554"/>
        <v>127.8</v>
      </c>
      <c r="M4086">
        <f t="shared" ca="1" si="1549"/>
        <v>3.6070000000000005E-2</v>
      </c>
      <c r="R4086">
        <f t="shared" ca="1" si="1555"/>
        <v>127.8</v>
      </c>
      <c r="S4086">
        <f t="shared" ca="1" si="1550"/>
        <v>3.6070000000000005E-2</v>
      </c>
      <c r="U4086" s="1"/>
      <c r="W4086" t="str">
        <f t="shared" si="1567"/>
        <v/>
      </c>
      <c r="AH4086" s="1"/>
      <c r="AJ4086" s="25"/>
      <c r="AU4086" s="1">
        <v>40190</v>
      </c>
      <c r="AV4086">
        <v>0.129</v>
      </c>
      <c r="AW4086">
        <f t="shared" si="1556"/>
        <v>1.2900000000000001E-3</v>
      </c>
      <c r="AY4086" s="1">
        <v>40191</v>
      </c>
      <c r="AZ4086">
        <v>0.17100000000000001</v>
      </c>
      <c r="BA4086">
        <f t="shared" si="1557"/>
        <v>1.7100000000000001E-3</v>
      </c>
      <c r="BC4086" s="1">
        <v>40303</v>
      </c>
      <c r="BD4086">
        <v>0.65300000000000002</v>
      </c>
      <c r="BE4086">
        <f t="shared" si="1558"/>
        <v>6.5300000000000002E-3</v>
      </c>
      <c r="BG4086" s="1">
        <v>40303</v>
      </c>
      <c r="BH4086">
        <v>1.1619999999999999</v>
      </c>
      <c r="BI4086">
        <f t="shared" si="1559"/>
        <v>1.1619999999999998E-2</v>
      </c>
      <c r="BK4086" s="1">
        <v>42374</v>
      </c>
      <c r="BL4086">
        <v>2.59856</v>
      </c>
      <c r="BM4086">
        <f t="shared" si="1565"/>
        <v>2.5985600000000001E-2</v>
      </c>
      <c r="BP4086" s="1">
        <v>40163</v>
      </c>
      <c r="BQ4086">
        <v>128.75</v>
      </c>
      <c r="BR4086">
        <f t="shared" si="1560"/>
        <v>1.2875000000000001</v>
      </c>
      <c r="BT4086" s="1">
        <v>40198</v>
      </c>
      <c r="BU4086">
        <v>0.67400000000000004</v>
      </c>
      <c r="BV4086">
        <f t="shared" si="1561"/>
        <v>6.7400000000000003E-3</v>
      </c>
      <c r="BX4086" s="1">
        <v>40198</v>
      </c>
      <c r="BY4086">
        <v>0.97199999999999998</v>
      </c>
      <c r="BZ4086">
        <f t="shared" si="1562"/>
        <v>9.7199999999999995E-3</v>
      </c>
      <c r="CB4086" s="1">
        <v>40303</v>
      </c>
      <c r="CC4086">
        <v>1.1080000000000001</v>
      </c>
      <c r="CD4086">
        <f t="shared" si="1563"/>
        <v>1.1080000000000001E-2</v>
      </c>
      <c r="CG4086" s="1"/>
    </row>
    <row r="4087" spans="1:85" x14ac:dyDescent="0.3">
      <c r="A4087" s="21">
        <f t="shared" si="1564"/>
        <v>51532</v>
      </c>
      <c r="B4087" s="18">
        <f t="shared" si="1548"/>
        <v>112.421875</v>
      </c>
      <c r="C4087">
        <f t="shared" si="1566"/>
        <v>115</v>
      </c>
      <c r="D4087">
        <f t="shared" ca="1" si="1551"/>
        <v>-15.344444444444445</v>
      </c>
      <c r="E4087">
        <f ca="1">IF(currency="USD",'Future et co'!F4087,IF(currency="EUR",'Future et co'!G4087,FALSE))</f>
        <v>3.6070000000000005E-2</v>
      </c>
      <c r="F4087">
        <f t="shared" ca="1" si="1552"/>
        <v>3.6070000000000005E-2</v>
      </c>
      <c r="G4087">
        <f t="shared" ca="1" si="1553"/>
        <v>2.0569999999999998E-2</v>
      </c>
      <c r="L4087">
        <f t="shared" ca="1" si="1554"/>
        <v>127.8</v>
      </c>
      <c r="M4087">
        <f t="shared" ca="1" si="1549"/>
        <v>3.6070000000000005E-2</v>
      </c>
      <c r="R4087">
        <f t="shared" ca="1" si="1555"/>
        <v>127.8</v>
      </c>
      <c r="S4087">
        <f t="shared" ca="1" si="1550"/>
        <v>3.6070000000000005E-2</v>
      </c>
      <c r="U4087" s="1"/>
      <c r="W4087" t="str">
        <f t="shared" si="1567"/>
        <v/>
      </c>
      <c r="AH4087" s="1"/>
      <c r="AJ4087" s="25"/>
      <c r="AU4087" s="1">
        <v>40189</v>
      </c>
      <c r="AV4087">
        <v>0.13200000000000001</v>
      </c>
      <c r="AW4087">
        <f t="shared" si="1556"/>
        <v>1.32E-3</v>
      </c>
      <c r="AY4087" s="1">
        <v>40190</v>
      </c>
      <c r="AZ4087">
        <v>0.16</v>
      </c>
      <c r="BA4087">
        <f t="shared" si="1557"/>
        <v>1.6000000000000001E-3</v>
      </c>
      <c r="BC4087" s="1">
        <v>40302</v>
      </c>
      <c r="BD4087">
        <v>0.66600000000000004</v>
      </c>
      <c r="BE4087">
        <f t="shared" si="1558"/>
        <v>6.6600000000000001E-3</v>
      </c>
      <c r="BG4087" s="1">
        <v>40302</v>
      </c>
      <c r="BH4087">
        <v>1.2110000000000001</v>
      </c>
      <c r="BI4087">
        <f t="shared" si="1559"/>
        <v>1.2110000000000001E-2</v>
      </c>
      <c r="BK4087" s="1">
        <v>42375</v>
      </c>
      <c r="BL4087">
        <v>2.6384799999999999</v>
      </c>
      <c r="BM4087">
        <f t="shared" si="1565"/>
        <v>2.63848E-2</v>
      </c>
      <c r="BP4087" s="1">
        <v>40162</v>
      </c>
      <c r="BQ4087">
        <v>128.44</v>
      </c>
      <c r="BR4087">
        <f t="shared" si="1560"/>
        <v>1.2844</v>
      </c>
      <c r="BT4087" s="1">
        <v>40197</v>
      </c>
      <c r="BU4087">
        <v>0.67500000000000004</v>
      </c>
      <c r="BV4087">
        <f t="shared" si="1561"/>
        <v>6.7500000000000008E-3</v>
      </c>
      <c r="BX4087" s="1">
        <v>40197</v>
      </c>
      <c r="BY4087">
        <v>0.97399999999999998</v>
      </c>
      <c r="BZ4087">
        <f t="shared" si="1562"/>
        <v>9.7400000000000004E-3</v>
      </c>
      <c r="CB4087" s="1">
        <v>40302</v>
      </c>
      <c r="CC4087">
        <v>1.145</v>
      </c>
      <c r="CD4087">
        <f t="shared" si="1563"/>
        <v>1.145E-2</v>
      </c>
      <c r="CG4087" s="1"/>
    </row>
    <row r="4088" spans="1:85" x14ac:dyDescent="0.3">
      <c r="A4088" s="21">
        <f t="shared" si="1564"/>
        <v>51533</v>
      </c>
      <c r="B4088" s="18">
        <f t="shared" si="1548"/>
        <v>112.421875</v>
      </c>
      <c r="C4088">
        <f t="shared" si="1566"/>
        <v>115</v>
      </c>
      <c r="D4088">
        <f t="shared" ca="1" si="1551"/>
        <v>-15.347222222222221</v>
      </c>
      <c r="E4088">
        <f ca="1">IF(currency="USD",'Future et co'!F4088,IF(currency="EUR",'Future et co'!G4088,FALSE))</f>
        <v>3.6070000000000005E-2</v>
      </c>
      <c r="F4088">
        <f t="shared" ca="1" si="1552"/>
        <v>3.6070000000000005E-2</v>
      </c>
      <c r="G4088">
        <f t="shared" ca="1" si="1553"/>
        <v>2.0569999999999998E-2</v>
      </c>
      <c r="L4088">
        <f t="shared" ca="1" si="1554"/>
        <v>127.8</v>
      </c>
      <c r="M4088">
        <f t="shared" ca="1" si="1549"/>
        <v>3.6070000000000005E-2</v>
      </c>
      <c r="R4088">
        <f t="shared" ca="1" si="1555"/>
        <v>127.8</v>
      </c>
      <c r="S4088">
        <f t="shared" ca="1" si="1550"/>
        <v>3.6070000000000005E-2</v>
      </c>
      <c r="U4088" s="1"/>
      <c r="W4088" t="str">
        <f t="shared" si="1567"/>
        <v/>
      </c>
      <c r="AH4088" s="1"/>
      <c r="AJ4088" s="25"/>
      <c r="AU4088" s="1">
        <v>40186</v>
      </c>
      <c r="AV4088">
        <v>0.13800000000000001</v>
      </c>
      <c r="AW4088">
        <f t="shared" si="1556"/>
        <v>1.3800000000000002E-3</v>
      </c>
      <c r="AY4088" s="1">
        <v>40189</v>
      </c>
      <c r="AZ4088">
        <v>0.17100000000000001</v>
      </c>
      <c r="BA4088">
        <f t="shared" si="1557"/>
        <v>1.7100000000000001E-3</v>
      </c>
      <c r="BC4088" s="1">
        <v>40301</v>
      </c>
      <c r="BD4088">
        <v>0.66600000000000004</v>
      </c>
      <c r="BE4088">
        <f t="shared" si="1558"/>
        <v>6.6600000000000001E-3</v>
      </c>
      <c r="BG4088" s="1">
        <v>40301</v>
      </c>
      <c r="BH4088">
        <v>1.2010000000000001</v>
      </c>
      <c r="BI4088">
        <f t="shared" si="1559"/>
        <v>1.201E-2</v>
      </c>
      <c r="BK4088" s="1">
        <v>42376</v>
      </c>
      <c r="BL4088">
        <v>2.7006100000000002</v>
      </c>
      <c r="BM4088">
        <f t="shared" si="1565"/>
        <v>2.7006100000000002E-2</v>
      </c>
      <c r="BP4088" s="1">
        <v>40161</v>
      </c>
      <c r="BQ4088">
        <v>128.94999999999999</v>
      </c>
      <c r="BR4088">
        <f t="shared" si="1560"/>
        <v>1.2894999999999999</v>
      </c>
      <c r="BT4088" s="1">
        <v>40196</v>
      </c>
      <c r="BU4088">
        <v>0.67700000000000005</v>
      </c>
      <c r="BV4088">
        <f t="shared" si="1561"/>
        <v>6.7700000000000008E-3</v>
      </c>
      <c r="BX4088" s="1">
        <v>40196</v>
      </c>
      <c r="BY4088">
        <v>0.97499999999999998</v>
      </c>
      <c r="BZ4088">
        <f t="shared" si="1562"/>
        <v>9.75E-3</v>
      </c>
      <c r="CB4088" s="1">
        <v>40301</v>
      </c>
      <c r="CC4088">
        <v>1.1539999999999999</v>
      </c>
      <c r="CD4088">
        <f t="shared" si="1563"/>
        <v>1.154E-2</v>
      </c>
      <c r="CG4088" s="1"/>
    </row>
    <row r="4089" spans="1:85" x14ac:dyDescent="0.3">
      <c r="A4089" s="21">
        <f t="shared" si="1564"/>
        <v>51536</v>
      </c>
      <c r="B4089" s="18">
        <f t="shared" si="1548"/>
        <v>112.421875</v>
      </c>
      <c r="C4089">
        <f t="shared" si="1566"/>
        <v>115</v>
      </c>
      <c r="D4089">
        <f t="shared" ca="1" si="1551"/>
        <v>-15.355555555555556</v>
      </c>
      <c r="E4089">
        <f ca="1">IF(currency="USD",'Future et co'!F4089,IF(currency="EUR",'Future et co'!G4089,FALSE))</f>
        <v>3.6070000000000005E-2</v>
      </c>
      <c r="F4089">
        <f t="shared" ca="1" si="1552"/>
        <v>3.6070000000000005E-2</v>
      </c>
      <c r="G4089">
        <f t="shared" ca="1" si="1553"/>
        <v>2.0569999999999998E-2</v>
      </c>
      <c r="L4089">
        <f t="shared" ca="1" si="1554"/>
        <v>127.8</v>
      </c>
      <c r="M4089">
        <f t="shared" ca="1" si="1549"/>
        <v>3.6070000000000005E-2</v>
      </c>
      <c r="R4089">
        <f t="shared" ca="1" si="1555"/>
        <v>127.8</v>
      </c>
      <c r="S4089">
        <f t="shared" ca="1" si="1550"/>
        <v>3.6070000000000005E-2</v>
      </c>
      <c r="U4089" s="1"/>
      <c r="W4089" t="str">
        <f t="shared" si="1567"/>
        <v/>
      </c>
      <c r="AH4089" s="1"/>
      <c r="AJ4089" s="25"/>
      <c r="AU4089" s="1">
        <v>40185</v>
      </c>
      <c r="AV4089">
        <v>0.13600000000000001</v>
      </c>
      <c r="AW4089">
        <f t="shared" si="1556"/>
        <v>1.3600000000000001E-3</v>
      </c>
      <c r="AY4089" s="1">
        <v>40186</v>
      </c>
      <c r="AZ4089">
        <v>0.17399999999999999</v>
      </c>
      <c r="BA4089">
        <f t="shared" si="1557"/>
        <v>1.7399999999999998E-3</v>
      </c>
      <c r="BC4089" s="1">
        <v>40298</v>
      </c>
      <c r="BD4089">
        <v>0.64100000000000001</v>
      </c>
      <c r="BE4089">
        <f t="shared" si="1558"/>
        <v>6.4099999999999999E-3</v>
      </c>
      <c r="BG4089" s="1">
        <v>40298</v>
      </c>
      <c r="BH4089">
        <v>1.169</v>
      </c>
      <c r="BI4089">
        <f t="shared" si="1559"/>
        <v>1.1690000000000001E-2</v>
      </c>
      <c r="BK4089" s="1">
        <v>42377</v>
      </c>
      <c r="BL4089">
        <v>2.7295799999999999</v>
      </c>
      <c r="BM4089">
        <f t="shared" si="1565"/>
        <v>2.7295799999999999E-2</v>
      </c>
      <c r="BP4089" s="1">
        <v>40158</v>
      </c>
      <c r="BQ4089">
        <v>128.66</v>
      </c>
      <c r="BR4089">
        <f t="shared" si="1560"/>
        <v>1.2866</v>
      </c>
      <c r="BT4089" s="1">
        <v>40193</v>
      </c>
      <c r="BU4089">
        <v>0.68</v>
      </c>
      <c r="BV4089">
        <f t="shared" si="1561"/>
        <v>6.8000000000000005E-3</v>
      </c>
      <c r="BX4089" s="1">
        <v>40193</v>
      </c>
      <c r="BY4089">
        <v>0.97699999999999998</v>
      </c>
      <c r="BZ4089">
        <f t="shared" si="1562"/>
        <v>9.7699999999999992E-3</v>
      </c>
      <c r="CB4089" s="1">
        <v>40298</v>
      </c>
      <c r="CC4089">
        <v>1.135</v>
      </c>
      <c r="CD4089">
        <f t="shared" si="1563"/>
        <v>1.1350000000000001E-2</v>
      </c>
      <c r="CG4089" s="1"/>
    </row>
    <row r="4090" spans="1:85" x14ac:dyDescent="0.3">
      <c r="A4090" s="21">
        <f t="shared" si="1564"/>
        <v>51537</v>
      </c>
      <c r="B4090" s="18">
        <f t="shared" si="1548"/>
        <v>112.421875</v>
      </c>
      <c r="C4090">
        <f t="shared" si="1566"/>
        <v>115</v>
      </c>
      <c r="D4090">
        <f t="shared" ca="1" si="1551"/>
        <v>-15.358333333333333</v>
      </c>
      <c r="E4090">
        <f ca="1">IF(currency="USD",'Future et co'!F4090,IF(currency="EUR",'Future et co'!G4090,FALSE))</f>
        <v>3.6070000000000005E-2</v>
      </c>
      <c r="F4090">
        <f t="shared" ca="1" si="1552"/>
        <v>3.6070000000000005E-2</v>
      </c>
      <c r="G4090">
        <f t="shared" ca="1" si="1553"/>
        <v>2.0569999999999998E-2</v>
      </c>
      <c r="L4090">
        <f t="shared" ca="1" si="1554"/>
        <v>127.8</v>
      </c>
      <c r="M4090">
        <f t="shared" ca="1" si="1549"/>
        <v>3.6070000000000005E-2</v>
      </c>
      <c r="R4090">
        <f t="shared" ca="1" si="1555"/>
        <v>127.8</v>
      </c>
      <c r="S4090">
        <f t="shared" ca="1" si="1550"/>
        <v>3.6070000000000005E-2</v>
      </c>
      <c r="U4090" s="1"/>
      <c r="W4090" t="str">
        <f t="shared" si="1567"/>
        <v/>
      </c>
      <c r="AH4090" s="1"/>
      <c r="AJ4090" s="25"/>
      <c r="AU4090" s="1">
        <v>40184</v>
      </c>
      <c r="AV4090">
        <v>0.13700000000000001</v>
      </c>
      <c r="AW4090">
        <f t="shared" si="1556"/>
        <v>1.3700000000000001E-3</v>
      </c>
      <c r="AY4090" s="1">
        <v>40185</v>
      </c>
      <c r="AZ4090">
        <v>0.17799999999999999</v>
      </c>
      <c r="BA4090">
        <f t="shared" si="1557"/>
        <v>1.7799999999999999E-3</v>
      </c>
      <c r="BC4090" s="1">
        <v>40297</v>
      </c>
      <c r="BD4090">
        <v>0.61</v>
      </c>
      <c r="BE4090">
        <f t="shared" si="1558"/>
        <v>6.0999999999999995E-3</v>
      </c>
      <c r="BG4090" s="1">
        <v>40297</v>
      </c>
      <c r="BH4090">
        <v>1.1639999999999999</v>
      </c>
      <c r="BI4090">
        <f t="shared" si="1559"/>
        <v>1.1639999999999999E-2</v>
      </c>
      <c r="BK4090" s="1">
        <v>42380</v>
      </c>
      <c r="BL4090">
        <v>2.7263600000000001</v>
      </c>
      <c r="BM4090">
        <f t="shared" si="1565"/>
        <v>2.7263600000000002E-2</v>
      </c>
      <c r="BP4090" s="1">
        <v>40157</v>
      </c>
      <c r="BQ4090">
        <v>129.1</v>
      </c>
      <c r="BR4090">
        <f t="shared" si="1560"/>
        <v>1.2909999999999999</v>
      </c>
      <c r="BT4090" s="1">
        <v>40192</v>
      </c>
      <c r="BU4090">
        <v>0.68200000000000005</v>
      </c>
      <c r="BV4090">
        <f t="shared" si="1561"/>
        <v>6.8200000000000005E-3</v>
      </c>
      <c r="BX4090" s="1">
        <v>40192</v>
      </c>
      <c r="BY4090">
        <v>0.98099999999999998</v>
      </c>
      <c r="BZ4090">
        <f t="shared" si="1562"/>
        <v>9.8099999999999993E-3</v>
      </c>
      <c r="CB4090" s="1">
        <v>40297</v>
      </c>
      <c r="CC4090">
        <v>1.1065</v>
      </c>
      <c r="CD4090">
        <f t="shared" si="1563"/>
        <v>1.1065E-2</v>
      </c>
      <c r="CG4090" s="1"/>
    </row>
    <row r="4091" spans="1:85" x14ac:dyDescent="0.3">
      <c r="A4091" s="21">
        <f t="shared" si="1564"/>
        <v>51538</v>
      </c>
      <c r="B4091" s="18">
        <f t="shared" si="1548"/>
        <v>112.421875</v>
      </c>
      <c r="C4091">
        <f t="shared" si="1566"/>
        <v>115</v>
      </c>
      <c r="D4091">
        <f t="shared" ca="1" si="1551"/>
        <v>-15.361111111111111</v>
      </c>
      <c r="E4091">
        <f ca="1">IF(currency="USD",'Future et co'!F4091,IF(currency="EUR",'Future et co'!G4091,FALSE))</f>
        <v>3.6070000000000005E-2</v>
      </c>
      <c r="F4091">
        <f t="shared" ca="1" si="1552"/>
        <v>3.6070000000000005E-2</v>
      </c>
      <c r="G4091">
        <f t="shared" ca="1" si="1553"/>
        <v>2.0569999999999998E-2</v>
      </c>
      <c r="L4091">
        <f t="shared" ca="1" si="1554"/>
        <v>127.8</v>
      </c>
      <c r="M4091">
        <f t="shared" ca="1" si="1549"/>
        <v>3.6070000000000005E-2</v>
      </c>
      <c r="R4091">
        <f t="shared" ca="1" si="1555"/>
        <v>127.8</v>
      </c>
      <c r="S4091">
        <f t="shared" ca="1" si="1550"/>
        <v>3.6070000000000005E-2</v>
      </c>
      <c r="U4091" s="1"/>
      <c r="W4091" t="str">
        <f t="shared" si="1567"/>
        <v/>
      </c>
      <c r="AH4091" s="1"/>
      <c r="AJ4091" s="25"/>
      <c r="AU4091" s="1">
        <v>40183</v>
      </c>
      <c r="AV4091">
        <v>0.15</v>
      </c>
      <c r="AW4091">
        <f t="shared" si="1556"/>
        <v>1.5E-3</v>
      </c>
      <c r="AY4091" s="1">
        <v>40184</v>
      </c>
      <c r="AZ4091">
        <v>0.183</v>
      </c>
      <c r="BA4091">
        <f t="shared" si="1557"/>
        <v>1.83E-3</v>
      </c>
      <c r="BC4091" s="1">
        <v>40296</v>
      </c>
      <c r="BD4091">
        <v>0.61399999999999999</v>
      </c>
      <c r="BE4091">
        <f t="shared" si="1558"/>
        <v>6.1399999999999996E-3</v>
      </c>
      <c r="BG4091" s="1">
        <v>40296</v>
      </c>
      <c r="BH4091">
        <v>1.181</v>
      </c>
      <c r="BI4091">
        <f t="shared" si="1559"/>
        <v>1.1810000000000001E-2</v>
      </c>
      <c r="BK4091" s="1">
        <v>42381</v>
      </c>
      <c r="BL4091">
        <v>2.7051099999999999</v>
      </c>
      <c r="BM4091">
        <f t="shared" si="1565"/>
        <v>2.7051099999999998E-2</v>
      </c>
      <c r="BP4091" s="1">
        <v>40156</v>
      </c>
      <c r="BQ4091">
        <v>129.52000000000001</v>
      </c>
      <c r="BR4091">
        <f t="shared" si="1560"/>
        <v>1.2952000000000001</v>
      </c>
      <c r="BT4091" s="1">
        <v>40191</v>
      </c>
      <c r="BU4091">
        <v>0.68400000000000005</v>
      </c>
      <c r="BV4091">
        <f t="shared" si="1561"/>
        <v>6.8400000000000006E-3</v>
      </c>
      <c r="BX4091" s="1">
        <v>40191</v>
      </c>
      <c r="BY4091">
        <v>0.98099999999999998</v>
      </c>
      <c r="BZ4091">
        <f t="shared" si="1562"/>
        <v>9.8099999999999993E-3</v>
      </c>
      <c r="CB4091" s="1">
        <v>40296</v>
      </c>
      <c r="CC4091">
        <v>1.1399999999999999</v>
      </c>
      <c r="CD4091">
        <f t="shared" si="1563"/>
        <v>1.1399999999999999E-2</v>
      </c>
      <c r="CG4091" s="1"/>
    </row>
    <row r="4092" spans="1:85" x14ac:dyDescent="0.3">
      <c r="A4092" s="21">
        <f t="shared" si="1564"/>
        <v>51539</v>
      </c>
      <c r="B4092" s="18">
        <f t="shared" si="1548"/>
        <v>112.421875</v>
      </c>
      <c r="C4092">
        <f t="shared" si="1566"/>
        <v>115</v>
      </c>
      <c r="D4092">
        <f t="shared" ca="1" si="1551"/>
        <v>-15.363888888888889</v>
      </c>
      <c r="E4092">
        <f ca="1">IF(currency="USD",'Future et co'!F4092,IF(currency="EUR",'Future et co'!G4092,FALSE))</f>
        <v>3.6070000000000005E-2</v>
      </c>
      <c r="F4092">
        <f t="shared" ca="1" si="1552"/>
        <v>3.6070000000000005E-2</v>
      </c>
      <c r="G4092">
        <f t="shared" ca="1" si="1553"/>
        <v>2.0569999999999998E-2</v>
      </c>
      <c r="L4092">
        <f t="shared" ca="1" si="1554"/>
        <v>127.8</v>
      </c>
      <c r="M4092">
        <f t="shared" ca="1" si="1549"/>
        <v>3.6070000000000005E-2</v>
      </c>
      <c r="R4092">
        <f t="shared" ca="1" si="1555"/>
        <v>127.8</v>
      </c>
      <c r="S4092">
        <f t="shared" ca="1" si="1550"/>
        <v>3.6070000000000005E-2</v>
      </c>
      <c r="U4092" s="1"/>
      <c r="W4092" t="str">
        <f t="shared" si="1567"/>
        <v/>
      </c>
      <c r="AH4092" s="1"/>
      <c r="AJ4092" s="25"/>
      <c r="AU4092" s="1">
        <v>40182</v>
      </c>
      <c r="AV4092">
        <v>0.14899999999999999</v>
      </c>
      <c r="AW4092">
        <f t="shared" si="1556"/>
        <v>1.49E-3</v>
      </c>
      <c r="AY4092" s="1">
        <v>40183</v>
      </c>
      <c r="AZ4092">
        <v>0.19800000000000001</v>
      </c>
      <c r="BA4092">
        <f t="shared" si="1557"/>
        <v>1.98E-3</v>
      </c>
      <c r="BC4092" s="1">
        <v>40295</v>
      </c>
      <c r="BD4092">
        <v>0.60799999999999998</v>
      </c>
      <c r="BE4092">
        <f t="shared" si="1558"/>
        <v>6.0799999999999995E-3</v>
      </c>
      <c r="BG4092" s="1">
        <v>40295</v>
      </c>
      <c r="BH4092">
        <v>1.165</v>
      </c>
      <c r="BI4092">
        <f t="shared" si="1559"/>
        <v>1.1650000000000001E-2</v>
      </c>
      <c r="BK4092" s="1">
        <v>42382</v>
      </c>
      <c r="BL4092">
        <v>2.7682600000000002</v>
      </c>
      <c r="BM4092">
        <f t="shared" si="1565"/>
        <v>2.7682600000000002E-2</v>
      </c>
      <c r="BP4092" s="1">
        <v>40155</v>
      </c>
      <c r="BQ4092">
        <v>129.58000000000001</v>
      </c>
      <c r="BR4092">
        <f t="shared" si="1560"/>
        <v>1.2958000000000001</v>
      </c>
      <c r="BT4092" s="1">
        <v>40190</v>
      </c>
      <c r="BU4092">
        <v>0.68500000000000005</v>
      </c>
      <c r="BV4092">
        <f t="shared" si="1561"/>
        <v>6.8500000000000002E-3</v>
      </c>
      <c r="BX4092" s="1">
        <v>40190</v>
      </c>
      <c r="BY4092">
        <v>0.98299999999999998</v>
      </c>
      <c r="BZ4092">
        <f t="shared" si="1562"/>
        <v>9.8300000000000002E-3</v>
      </c>
      <c r="CB4092" s="1">
        <v>40295</v>
      </c>
      <c r="CC4092">
        <v>1.1220000000000001</v>
      </c>
      <c r="CD4092">
        <f t="shared" si="1563"/>
        <v>1.1220000000000001E-2</v>
      </c>
      <c r="CG4092" s="1"/>
    </row>
    <row r="4093" spans="1:85" x14ac:dyDescent="0.3">
      <c r="A4093" s="21">
        <f t="shared" si="1564"/>
        <v>51540</v>
      </c>
      <c r="B4093" s="18">
        <f t="shared" si="1548"/>
        <v>112.421875</v>
      </c>
      <c r="C4093">
        <f t="shared" si="1566"/>
        <v>115</v>
      </c>
      <c r="D4093">
        <f t="shared" ca="1" si="1551"/>
        <v>-15.366666666666667</v>
      </c>
      <c r="E4093">
        <f ca="1">IF(currency="USD",'Future et co'!F4093,IF(currency="EUR",'Future et co'!G4093,FALSE))</f>
        <v>3.6070000000000005E-2</v>
      </c>
      <c r="F4093">
        <f t="shared" ca="1" si="1552"/>
        <v>3.6070000000000005E-2</v>
      </c>
      <c r="G4093">
        <f t="shared" ca="1" si="1553"/>
        <v>2.0569999999999998E-2</v>
      </c>
      <c r="L4093">
        <f t="shared" ca="1" si="1554"/>
        <v>127.8</v>
      </c>
      <c r="M4093">
        <f t="shared" ca="1" si="1549"/>
        <v>3.6070000000000005E-2</v>
      </c>
      <c r="R4093">
        <f t="shared" ca="1" si="1555"/>
        <v>127.8</v>
      </c>
      <c r="S4093">
        <f t="shared" ca="1" si="1550"/>
        <v>3.6070000000000005E-2</v>
      </c>
      <c r="U4093" s="1"/>
      <c r="W4093" t="str">
        <f t="shared" si="1567"/>
        <v/>
      </c>
      <c r="AH4093" s="1"/>
      <c r="AJ4093" s="25"/>
      <c r="AU4093" s="1">
        <v>40179</v>
      </c>
      <c r="AV4093">
        <v>0.1575</v>
      </c>
      <c r="AW4093">
        <f t="shared" si="1556"/>
        <v>1.575E-3</v>
      </c>
      <c r="AY4093" s="1">
        <v>40182</v>
      </c>
      <c r="AZ4093">
        <v>0.20499999999999999</v>
      </c>
      <c r="BA4093">
        <f t="shared" si="1557"/>
        <v>2.0499999999999997E-3</v>
      </c>
      <c r="BC4093" s="1">
        <v>40294</v>
      </c>
      <c r="BD4093">
        <v>0.61</v>
      </c>
      <c r="BE4093">
        <f t="shared" si="1558"/>
        <v>6.0999999999999995E-3</v>
      </c>
      <c r="BG4093" s="1">
        <v>40294</v>
      </c>
      <c r="BH4093">
        <v>1.222</v>
      </c>
      <c r="BI4093">
        <f t="shared" si="1559"/>
        <v>1.222E-2</v>
      </c>
      <c r="BK4093" s="1">
        <v>42383</v>
      </c>
      <c r="BL4093">
        <v>2.7251500000000002</v>
      </c>
      <c r="BM4093">
        <f t="shared" si="1565"/>
        <v>2.7251500000000001E-2</v>
      </c>
      <c r="BP4093" s="1">
        <v>40154</v>
      </c>
      <c r="BQ4093">
        <v>128.94</v>
      </c>
      <c r="BR4093">
        <f t="shared" si="1560"/>
        <v>1.2893999999999999</v>
      </c>
      <c r="BT4093" s="1">
        <v>40189</v>
      </c>
      <c r="BU4093">
        <v>0.68899999999999995</v>
      </c>
      <c r="BV4093">
        <f t="shared" si="1561"/>
        <v>6.8899999999999994E-3</v>
      </c>
      <c r="BX4093" s="1">
        <v>40189</v>
      </c>
      <c r="BY4093">
        <v>0.98499999999999999</v>
      </c>
      <c r="BZ4093">
        <f t="shared" si="1562"/>
        <v>9.8499999999999994E-3</v>
      </c>
      <c r="CB4093" s="1">
        <v>40294</v>
      </c>
      <c r="CC4093">
        <v>1.125</v>
      </c>
      <c r="CD4093">
        <f t="shared" si="1563"/>
        <v>1.125E-2</v>
      </c>
      <c r="CG4093" s="1"/>
    </row>
    <row r="4094" spans="1:85" x14ac:dyDescent="0.3">
      <c r="A4094" s="21">
        <f t="shared" si="1564"/>
        <v>51543</v>
      </c>
      <c r="B4094" s="18">
        <f t="shared" si="1548"/>
        <v>112.421875</v>
      </c>
      <c r="C4094">
        <f t="shared" si="1566"/>
        <v>115</v>
      </c>
      <c r="D4094">
        <f t="shared" ca="1" si="1551"/>
        <v>-15.375</v>
      </c>
      <c r="E4094">
        <f ca="1">IF(currency="USD",'Future et co'!F4094,IF(currency="EUR",'Future et co'!G4094,FALSE))</f>
        <v>3.6070000000000005E-2</v>
      </c>
      <c r="F4094">
        <f t="shared" ca="1" si="1552"/>
        <v>3.6070000000000005E-2</v>
      </c>
      <c r="G4094">
        <f t="shared" ca="1" si="1553"/>
        <v>2.0569999999999998E-2</v>
      </c>
      <c r="L4094">
        <f t="shared" ca="1" si="1554"/>
        <v>127.8</v>
      </c>
      <c r="M4094">
        <f t="shared" ca="1" si="1549"/>
        <v>3.6070000000000005E-2</v>
      </c>
      <c r="R4094">
        <f t="shared" ca="1" si="1555"/>
        <v>127.8</v>
      </c>
      <c r="S4094">
        <f t="shared" ca="1" si="1550"/>
        <v>3.6070000000000005E-2</v>
      </c>
      <c r="U4094" s="1"/>
      <c r="W4094" t="str">
        <f t="shared" si="1567"/>
        <v/>
      </c>
      <c r="AH4094" s="1"/>
      <c r="AJ4094" s="25"/>
      <c r="AU4094" s="1">
        <v>40178</v>
      </c>
      <c r="AV4094">
        <v>0.159</v>
      </c>
      <c r="AW4094">
        <f t="shared" si="1556"/>
        <v>1.5900000000000001E-3</v>
      </c>
      <c r="AY4094" s="1">
        <v>40179</v>
      </c>
      <c r="AZ4094">
        <v>0.23</v>
      </c>
      <c r="BA4094">
        <f t="shared" si="1557"/>
        <v>2.3E-3</v>
      </c>
      <c r="BC4094" s="1">
        <v>40291</v>
      </c>
      <c r="BD4094">
        <v>0.61</v>
      </c>
      <c r="BE4094">
        <f t="shared" si="1558"/>
        <v>6.0999999999999995E-3</v>
      </c>
      <c r="BG4094" s="1">
        <v>40291</v>
      </c>
      <c r="BH4094">
        <v>1.2170000000000001</v>
      </c>
      <c r="BI4094">
        <f t="shared" si="1559"/>
        <v>1.217E-2</v>
      </c>
      <c r="BK4094" s="1">
        <v>42384</v>
      </c>
      <c r="BL4094">
        <v>2.78443</v>
      </c>
      <c r="BM4094">
        <f t="shared" si="1565"/>
        <v>2.7844299999999999E-2</v>
      </c>
      <c r="BP4094" s="1">
        <v>40151</v>
      </c>
      <c r="BQ4094">
        <v>128.49</v>
      </c>
      <c r="BR4094">
        <f t="shared" si="1560"/>
        <v>1.2849000000000002</v>
      </c>
      <c r="BT4094" s="1">
        <v>40186</v>
      </c>
      <c r="BU4094">
        <v>0.69099999999999995</v>
      </c>
      <c r="BV4094">
        <f t="shared" si="1561"/>
        <v>6.9099999999999995E-3</v>
      </c>
      <c r="BX4094" s="1">
        <v>40186</v>
      </c>
      <c r="BY4094">
        <v>0.98599999999999999</v>
      </c>
      <c r="BZ4094">
        <f t="shared" si="1562"/>
        <v>9.8600000000000007E-3</v>
      </c>
      <c r="CB4094" s="1">
        <v>40291</v>
      </c>
      <c r="CC4094">
        <v>1.1160000000000001</v>
      </c>
      <c r="CD4094">
        <f t="shared" si="1563"/>
        <v>1.1160000000000002E-2</v>
      </c>
      <c r="CG4094" s="1"/>
    </row>
    <row r="4095" spans="1:85" x14ac:dyDescent="0.3">
      <c r="A4095" s="21">
        <f t="shared" si="1564"/>
        <v>51544</v>
      </c>
      <c r="B4095" s="18">
        <f t="shared" si="1548"/>
        <v>112.421875</v>
      </c>
      <c r="C4095">
        <f t="shared" si="1566"/>
        <v>115</v>
      </c>
      <c r="D4095">
        <f t="shared" ca="1" si="1551"/>
        <v>-15.377777777777778</v>
      </c>
      <c r="E4095">
        <f ca="1">IF(currency="USD",'Future et co'!F4095,IF(currency="EUR",'Future et co'!G4095,FALSE))</f>
        <v>3.6070000000000005E-2</v>
      </c>
      <c r="F4095">
        <f t="shared" ca="1" si="1552"/>
        <v>3.6070000000000005E-2</v>
      </c>
      <c r="G4095">
        <f t="shared" ca="1" si="1553"/>
        <v>2.0569999999999998E-2</v>
      </c>
      <c r="L4095">
        <f t="shared" ca="1" si="1554"/>
        <v>127.8</v>
      </c>
      <c r="M4095">
        <f t="shared" ca="1" si="1549"/>
        <v>3.6070000000000005E-2</v>
      </c>
      <c r="R4095">
        <f t="shared" ca="1" si="1555"/>
        <v>127.8</v>
      </c>
      <c r="S4095">
        <f t="shared" ca="1" si="1550"/>
        <v>3.6070000000000005E-2</v>
      </c>
      <c r="U4095" s="1"/>
      <c r="W4095" t="str">
        <f t="shared" si="1567"/>
        <v/>
      </c>
      <c r="AH4095" s="1"/>
      <c r="AJ4095" s="25"/>
      <c r="AU4095" s="1">
        <v>40177</v>
      </c>
      <c r="AV4095">
        <v>0.16400000000000001</v>
      </c>
      <c r="AW4095">
        <f t="shared" si="1556"/>
        <v>1.64E-3</v>
      </c>
      <c r="AY4095" s="1">
        <v>40178</v>
      </c>
      <c r="AZ4095">
        <v>0.22</v>
      </c>
      <c r="BA4095">
        <f t="shared" si="1557"/>
        <v>2.2000000000000001E-3</v>
      </c>
      <c r="BC4095" s="1">
        <v>40290</v>
      </c>
      <c r="BD4095">
        <v>0.57999999999999996</v>
      </c>
      <c r="BE4095">
        <f t="shared" si="1558"/>
        <v>5.7999999999999996E-3</v>
      </c>
      <c r="BG4095" s="1">
        <v>40290</v>
      </c>
      <c r="BH4095">
        <v>1.1850000000000001</v>
      </c>
      <c r="BI4095">
        <f t="shared" si="1559"/>
        <v>1.1850000000000001E-2</v>
      </c>
      <c r="BK4095" s="1">
        <v>42387</v>
      </c>
      <c r="BL4095">
        <v>2.7859099999999999</v>
      </c>
      <c r="BM4095">
        <f t="shared" si="1565"/>
        <v>2.7859099999999998E-2</v>
      </c>
      <c r="BP4095" s="1">
        <v>40150</v>
      </c>
      <c r="BQ4095">
        <v>129.07</v>
      </c>
      <c r="BR4095">
        <f t="shared" si="1560"/>
        <v>1.2907</v>
      </c>
      <c r="BT4095" s="1">
        <v>40185</v>
      </c>
      <c r="BU4095">
        <v>0.69199999999999995</v>
      </c>
      <c r="BV4095">
        <f t="shared" si="1561"/>
        <v>6.9199999999999991E-3</v>
      </c>
      <c r="BX4095" s="1">
        <v>40185</v>
      </c>
      <c r="BY4095">
        <v>0.98899999999999999</v>
      </c>
      <c r="BZ4095">
        <f t="shared" si="1562"/>
        <v>9.8899999999999995E-3</v>
      </c>
      <c r="CB4095" s="1">
        <v>40290</v>
      </c>
      <c r="CC4095">
        <v>1.1000000000000001</v>
      </c>
      <c r="CD4095">
        <f t="shared" si="1563"/>
        <v>1.1000000000000001E-2</v>
      </c>
      <c r="CG4095" s="1"/>
    </row>
    <row r="4096" spans="1:85" x14ac:dyDescent="0.3">
      <c r="A4096" s="21">
        <f t="shared" si="1564"/>
        <v>51545</v>
      </c>
      <c r="B4096" s="18">
        <f t="shared" si="1548"/>
        <v>112.421875</v>
      </c>
      <c r="C4096">
        <f t="shared" si="1566"/>
        <v>115</v>
      </c>
      <c r="D4096">
        <f t="shared" ca="1" si="1551"/>
        <v>-15.380555555555556</v>
      </c>
      <c r="E4096">
        <f ca="1">IF(currency="USD",'Future et co'!F4096,IF(currency="EUR",'Future et co'!G4096,FALSE))</f>
        <v>3.6070000000000005E-2</v>
      </c>
      <c r="F4096">
        <f t="shared" ca="1" si="1552"/>
        <v>3.6070000000000005E-2</v>
      </c>
      <c r="G4096">
        <f t="shared" ca="1" si="1553"/>
        <v>2.0569999999999998E-2</v>
      </c>
      <c r="L4096">
        <f t="shared" ca="1" si="1554"/>
        <v>127.8</v>
      </c>
      <c r="M4096">
        <f t="shared" ca="1" si="1549"/>
        <v>3.6070000000000005E-2</v>
      </c>
      <c r="R4096">
        <f t="shared" ca="1" si="1555"/>
        <v>127.8</v>
      </c>
      <c r="S4096">
        <f t="shared" ca="1" si="1550"/>
        <v>3.6070000000000005E-2</v>
      </c>
      <c r="U4096" s="1"/>
      <c r="W4096" t="str">
        <f t="shared" si="1567"/>
        <v/>
      </c>
      <c r="AH4096" s="1"/>
      <c r="AJ4096" s="25"/>
      <c r="AU4096" s="1">
        <v>40176</v>
      </c>
      <c r="AV4096">
        <v>0.16600000000000001</v>
      </c>
      <c r="AW4096">
        <f t="shared" si="1556"/>
        <v>1.66E-3</v>
      </c>
      <c r="AY4096" s="1">
        <v>40177</v>
      </c>
      <c r="AZ4096">
        <v>0.223</v>
      </c>
      <c r="BA4096">
        <f t="shared" si="1557"/>
        <v>2.2300000000000002E-3</v>
      </c>
      <c r="BC4096" s="1">
        <v>40289</v>
      </c>
      <c r="BD4096">
        <v>0.55400000000000005</v>
      </c>
      <c r="BE4096">
        <f t="shared" si="1558"/>
        <v>5.5400000000000007E-3</v>
      </c>
      <c r="BG4096" s="1">
        <v>40289</v>
      </c>
      <c r="BH4096">
        <v>1.1299999999999999</v>
      </c>
      <c r="BI4096">
        <f t="shared" si="1559"/>
        <v>1.1299999999999999E-2</v>
      </c>
      <c r="BK4096" s="1">
        <v>42388</v>
      </c>
      <c r="BL4096">
        <v>2.7855500000000002</v>
      </c>
      <c r="BM4096">
        <f t="shared" si="1565"/>
        <v>2.7855500000000002E-2</v>
      </c>
      <c r="BP4096" s="1">
        <v>40149</v>
      </c>
      <c r="BQ4096">
        <v>129.27000000000001</v>
      </c>
      <c r="BR4096">
        <f t="shared" si="1560"/>
        <v>1.2927000000000002</v>
      </c>
      <c r="BT4096" s="1">
        <v>40184</v>
      </c>
      <c r="BU4096">
        <v>0.69399999999999995</v>
      </c>
      <c r="BV4096">
        <f t="shared" si="1561"/>
        <v>6.9399999999999991E-3</v>
      </c>
      <c r="BX4096" s="1">
        <v>40184</v>
      </c>
      <c r="BY4096">
        <v>0.99199999999999999</v>
      </c>
      <c r="BZ4096">
        <f t="shared" si="1562"/>
        <v>9.92E-3</v>
      </c>
      <c r="CB4096" s="1">
        <v>40289</v>
      </c>
      <c r="CC4096">
        <v>1.111</v>
      </c>
      <c r="CD4096">
        <f t="shared" si="1563"/>
        <v>1.111E-2</v>
      </c>
      <c r="CG4096" s="1"/>
    </row>
    <row r="4097" spans="1:85" x14ac:dyDescent="0.3">
      <c r="A4097" s="21">
        <f t="shared" si="1564"/>
        <v>51546</v>
      </c>
      <c r="B4097" s="18">
        <f t="shared" si="1548"/>
        <v>112.421875</v>
      </c>
      <c r="C4097">
        <f t="shared" si="1566"/>
        <v>115</v>
      </c>
      <c r="D4097">
        <f t="shared" ca="1" si="1551"/>
        <v>-15.383333333333333</v>
      </c>
      <c r="E4097">
        <f ca="1">IF(currency="USD",'Future et co'!F4097,IF(currency="EUR",'Future et co'!G4097,FALSE))</f>
        <v>3.6070000000000005E-2</v>
      </c>
      <c r="F4097">
        <f t="shared" ca="1" si="1552"/>
        <v>3.6070000000000005E-2</v>
      </c>
      <c r="G4097">
        <f t="shared" ca="1" si="1553"/>
        <v>2.0569999999999998E-2</v>
      </c>
      <c r="L4097">
        <f t="shared" ca="1" si="1554"/>
        <v>127.8</v>
      </c>
      <c r="M4097">
        <f t="shared" ca="1" si="1549"/>
        <v>3.6070000000000005E-2</v>
      </c>
      <c r="R4097">
        <f t="shared" ca="1" si="1555"/>
        <v>127.8</v>
      </c>
      <c r="S4097">
        <f t="shared" ca="1" si="1550"/>
        <v>3.6070000000000005E-2</v>
      </c>
      <c r="U4097" s="1"/>
      <c r="W4097" t="str">
        <f t="shared" si="1567"/>
        <v/>
      </c>
      <c r="AH4097" s="1"/>
      <c r="AJ4097" s="25"/>
      <c r="AU4097" s="1">
        <v>40175</v>
      </c>
      <c r="AV4097">
        <v>0.159</v>
      </c>
      <c r="AW4097">
        <f t="shared" si="1556"/>
        <v>1.5900000000000001E-3</v>
      </c>
      <c r="AY4097" s="1">
        <v>40176</v>
      </c>
      <c r="AZ4097">
        <v>0.219</v>
      </c>
      <c r="BA4097">
        <f t="shared" si="1557"/>
        <v>2.1900000000000001E-3</v>
      </c>
      <c r="BC4097" s="1">
        <v>40288</v>
      </c>
      <c r="BD4097">
        <v>0.54</v>
      </c>
      <c r="BE4097">
        <f t="shared" si="1558"/>
        <v>5.4000000000000003E-3</v>
      </c>
      <c r="BG4097" s="1">
        <v>40288</v>
      </c>
      <c r="BH4097">
        <v>1.1439999999999999</v>
      </c>
      <c r="BI4097">
        <f t="shared" si="1559"/>
        <v>1.1439999999999999E-2</v>
      </c>
      <c r="BK4097" s="1">
        <v>42389</v>
      </c>
      <c r="BL4097">
        <v>2.8021500000000001</v>
      </c>
      <c r="BM4097">
        <f t="shared" si="1565"/>
        <v>2.8021500000000001E-2</v>
      </c>
      <c r="BP4097" s="1">
        <v>40148</v>
      </c>
      <c r="BQ4097">
        <v>129.34</v>
      </c>
      <c r="BR4097">
        <f t="shared" si="1560"/>
        <v>1.2934000000000001</v>
      </c>
      <c r="BT4097" s="1">
        <v>40183</v>
      </c>
      <c r="BU4097">
        <v>0.69899999999999995</v>
      </c>
      <c r="BV4097">
        <f t="shared" si="1561"/>
        <v>6.9899999999999997E-3</v>
      </c>
      <c r="BX4097" s="1">
        <v>40183</v>
      </c>
      <c r="BY4097">
        <v>0.995</v>
      </c>
      <c r="BZ4097">
        <f t="shared" si="1562"/>
        <v>9.9500000000000005E-3</v>
      </c>
      <c r="CB4097" s="1">
        <v>40288</v>
      </c>
      <c r="CC4097">
        <v>1.1040000000000001</v>
      </c>
      <c r="CD4097">
        <f t="shared" si="1563"/>
        <v>1.1040000000000001E-2</v>
      </c>
      <c r="CG4097" s="1"/>
    </row>
    <row r="4098" spans="1:85" x14ac:dyDescent="0.3">
      <c r="A4098" s="21">
        <f t="shared" si="1564"/>
        <v>51547</v>
      </c>
      <c r="B4098" s="18">
        <f t="shared" si="1548"/>
        <v>112.421875</v>
      </c>
      <c r="C4098">
        <f t="shared" si="1566"/>
        <v>115</v>
      </c>
      <c r="D4098">
        <f t="shared" ca="1" si="1551"/>
        <v>-15.386111111111111</v>
      </c>
      <c r="E4098">
        <f ca="1">IF(currency="USD",'Future et co'!F4098,IF(currency="EUR",'Future et co'!G4098,FALSE))</f>
        <v>3.6070000000000005E-2</v>
      </c>
      <c r="F4098">
        <f t="shared" ca="1" si="1552"/>
        <v>3.6070000000000005E-2</v>
      </c>
      <c r="G4098">
        <f t="shared" ca="1" si="1553"/>
        <v>2.0569999999999998E-2</v>
      </c>
      <c r="L4098">
        <f t="shared" ca="1" si="1554"/>
        <v>127.8</v>
      </c>
      <c r="M4098">
        <f t="shared" ca="1" si="1549"/>
        <v>3.6070000000000005E-2</v>
      </c>
      <c r="R4098">
        <f t="shared" ca="1" si="1555"/>
        <v>127.8</v>
      </c>
      <c r="S4098">
        <f t="shared" ca="1" si="1550"/>
        <v>3.6070000000000005E-2</v>
      </c>
      <c r="U4098" s="1"/>
      <c r="W4098" t="str">
        <f t="shared" si="1567"/>
        <v/>
      </c>
      <c r="AH4098" s="1"/>
      <c r="AJ4098" s="25"/>
      <c r="AU4098" s="1">
        <v>40172</v>
      </c>
      <c r="AV4098">
        <v>0.151</v>
      </c>
      <c r="AW4098">
        <f t="shared" si="1556"/>
        <v>1.5100000000000001E-3</v>
      </c>
      <c r="AY4098" s="1">
        <v>40175</v>
      </c>
      <c r="AZ4098">
        <v>0.20699999999999999</v>
      </c>
      <c r="BA4098">
        <f t="shared" si="1557"/>
        <v>2.0699999999999998E-3</v>
      </c>
      <c r="BC4098" s="1">
        <v>40287</v>
      </c>
      <c r="BD4098">
        <v>0.505</v>
      </c>
      <c r="BE4098">
        <f t="shared" si="1558"/>
        <v>5.0499999999999998E-3</v>
      </c>
      <c r="BG4098" s="1">
        <v>40287</v>
      </c>
      <c r="BH4098">
        <v>1.117</v>
      </c>
      <c r="BI4098">
        <f t="shared" si="1559"/>
        <v>1.1169999999999999E-2</v>
      </c>
      <c r="BK4098" s="1">
        <v>42390</v>
      </c>
      <c r="BL4098">
        <v>2.7878400000000001</v>
      </c>
      <c r="BM4098">
        <f t="shared" si="1565"/>
        <v>2.7878400000000001E-2</v>
      </c>
      <c r="BP4098" s="1">
        <v>40147</v>
      </c>
      <c r="BQ4098">
        <v>129.35</v>
      </c>
      <c r="BR4098">
        <f t="shared" si="1560"/>
        <v>1.2934999999999999</v>
      </c>
      <c r="BT4098" s="1">
        <v>40182</v>
      </c>
      <c r="BU4098">
        <v>0.7</v>
      </c>
      <c r="BV4098">
        <f t="shared" si="1561"/>
        <v>6.9999999999999993E-3</v>
      </c>
      <c r="BX4098" s="1">
        <v>40182</v>
      </c>
      <c r="BY4098">
        <v>0.996</v>
      </c>
      <c r="BZ4098">
        <f t="shared" si="1562"/>
        <v>9.9600000000000001E-3</v>
      </c>
      <c r="CB4098" s="1">
        <v>40287</v>
      </c>
      <c r="CC4098">
        <v>1.101</v>
      </c>
      <c r="CD4098">
        <f t="shared" si="1563"/>
        <v>1.1009999999999999E-2</v>
      </c>
      <c r="CG4098" s="1"/>
    </row>
    <row r="4099" spans="1:85" x14ac:dyDescent="0.3">
      <c r="A4099" s="21">
        <f t="shared" si="1564"/>
        <v>51550</v>
      </c>
      <c r="B4099" s="18">
        <f t="shared" si="1548"/>
        <v>112.421875</v>
      </c>
      <c r="C4099">
        <f t="shared" si="1566"/>
        <v>115</v>
      </c>
      <c r="D4099">
        <f t="shared" ca="1" si="1551"/>
        <v>-15.394444444444444</v>
      </c>
      <c r="E4099">
        <f ca="1">IF(currency="USD",'Future et co'!F4099,IF(currency="EUR",'Future et co'!G4099,FALSE))</f>
        <v>3.6070000000000005E-2</v>
      </c>
      <c r="F4099">
        <f t="shared" ca="1" si="1552"/>
        <v>3.6070000000000005E-2</v>
      </c>
      <c r="G4099">
        <f t="shared" ca="1" si="1553"/>
        <v>2.0569999999999998E-2</v>
      </c>
      <c r="L4099">
        <f t="shared" ca="1" si="1554"/>
        <v>127.8</v>
      </c>
      <c r="M4099">
        <f t="shared" ca="1" si="1549"/>
        <v>3.6070000000000005E-2</v>
      </c>
      <c r="R4099">
        <f t="shared" ca="1" si="1555"/>
        <v>127.8</v>
      </c>
      <c r="S4099">
        <f t="shared" ca="1" si="1550"/>
        <v>3.6070000000000005E-2</v>
      </c>
      <c r="U4099" s="1"/>
      <c r="W4099" t="str">
        <f t="shared" si="1567"/>
        <v/>
      </c>
      <c r="AH4099" s="1"/>
      <c r="AJ4099" s="25"/>
      <c r="AU4099" s="1">
        <v>40171</v>
      </c>
      <c r="AV4099">
        <v>0.151</v>
      </c>
      <c r="AW4099">
        <f t="shared" si="1556"/>
        <v>1.5100000000000001E-3</v>
      </c>
      <c r="AY4099" s="1">
        <v>40172</v>
      </c>
      <c r="AZ4099">
        <v>0.19600000000000001</v>
      </c>
      <c r="BA4099">
        <f t="shared" si="1557"/>
        <v>1.9599999999999999E-3</v>
      </c>
      <c r="BC4099" s="1">
        <v>40284</v>
      </c>
      <c r="BD4099">
        <v>0.50600000000000001</v>
      </c>
      <c r="BE4099">
        <f t="shared" si="1558"/>
        <v>5.0600000000000003E-3</v>
      </c>
      <c r="BG4099" s="1">
        <v>40284</v>
      </c>
      <c r="BH4099">
        <v>1.073</v>
      </c>
      <c r="BI4099">
        <f t="shared" si="1559"/>
        <v>1.073E-2</v>
      </c>
      <c r="BK4099" s="1">
        <v>42391</v>
      </c>
      <c r="BL4099">
        <v>2.7376900000000002</v>
      </c>
      <c r="BM4099">
        <f t="shared" si="1565"/>
        <v>2.7376900000000003E-2</v>
      </c>
      <c r="BP4099" s="1">
        <v>40144</v>
      </c>
      <c r="BQ4099">
        <v>129.19999999999999</v>
      </c>
      <c r="BR4099">
        <f t="shared" si="1560"/>
        <v>1.2919999999999998</v>
      </c>
      <c r="BT4099" s="1">
        <v>40178</v>
      </c>
      <c r="BU4099">
        <v>0.7</v>
      </c>
      <c r="BV4099">
        <f t="shared" si="1561"/>
        <v>6.9999999999999993E-3</v>
      </c>
      <c r="BX4099" s="1">
        <v>40178</v>
      </c>
      <c r="BY4099">
        <v>0.99399999999999999</v>
      </c>
      <c r="BZ4099">
        <f t="shared" si="1562"/>
        <v>9.9399999999999992E-3</v>
      </c>
      <c r="CB4099" s="1">
        <v>40284</v>
      </c>
      <c r="CC4099">
        <v>1.089</v>
      </c>
      <c r="CD4099">
        <f t="shared" si="1563"/>
        <v>1.089E-2</v>
      </c>
      <c r="CG4099" s="1"/>
    </row>
    <row r="4100" spans="1:85" x14ac:dyDescent="0.3">
      <c r="A4100" s="21">
        <f t="shared" si="1564"/>
        <v>51551</v>
      </c>
      <c r="B4100" s="18">
        <f t="shared" si="1548"/>
        <v>112.421875</v>
      </c>
      <c r="C4100">
        <f t="shared" si="1566"/>
        <v>115</v>
      </c>
      <c r="D4100">
        <f t="shared" ca="1" si="1551"/>
        <v>-15.397222222222222</v>
      </c>
      <c r="E4100">
        <f ca="1">IF(currency="USD",'Future et co'!F4100,IF(currency="EUR",'Future et co'!G4100,FALSE))</f>
        <v>3.6070000000000005E-2</v>
      </c>
      <c r="F4100">
        <f t="shared" ca="1" si="1552"/>
        <v>3.6070000000000005E-2</v>
      </c>
      <c r="G4100">
        <f t="shared" ca="1" si="1553"/>
        <v>2.0569999999999998E-2</v>
      </c>
      <c r="L4100">
        <f t="shared" ca="1" si="1554"/>
        <v>127.8</v>
      </c>
      <c r="M4100">
        <f t="shared" ca="1" si="1549"/>
        <v>3.6070000000000005E-2</v>
      </c>
      <c r="R4100">
        <f t="shared" ca="1" si="1555"/>
        <v>127.8</v>
      </c>
      <c r="S4100">
        <f t="shared" ca="1" si="1550"/>
        <v>3.6070000000000005E-2</v>
      </c>
      <c r="U4100" s="1"/>
      <c r="W4100" t="str">
        <f t="shared" si="1567"/>
        <v/>
      </c>
      <c r="AH4100" s="1"/>
      <c r="AJ4100" s="25"/>
      <c r="AU4100" s="1">
        <v>40170</v>
      </c>
      <c r="AV4100">
        <v>0.153</v>
      </c>
      <c r="AW4100">
        <f t="shared" si="1556"/>
        <v>1.5299999999999999E-3</v>
      </c>
      <c r="AY4100" s="1">
        <v>40171</v>
      </c>
      <c r="AZ4100">
        <v>0.19600000000000001</v>
      </c>
      <c r="BA4100">
        <f t="shared" si="1557"/>
        <v>1.9599999999999999E-3</v>
      </c>
      <c r="BC4100" s="1">
        <v>40283</v>
      </c>
      <c r="BD4100">
        <v>0.53600000000000003</v>
      </c>
      <c r="BE4100">
        <f t="shared" si="1558"/>
        <v>5.3600000000000002E-3</v>
      </c>
      <c r="BG4100" s="1">
        <v>40283</v>
      </c>
      <c r="BH4100">
        <v>1.1359999999999999</v>
      </c>
      <c r="BI4100">
        <f t="shared" si="1559"/>
        <v>1.1359999999999999E-2</v>
      </c>
      <c r="BK4100" s="1">
        <v>42394</v>
      </c>
      <c r="BL4100">
        <v>2.7819500000000001</v>
      </c>
      <c r="BM4100">
        <f t="shared" si="1565"/>
        <v>2.78195E-2</v>
      </c>
      <c r="BP4100" s="1">
        <v>40143</v>
      </c>
      <c r="BQ4100">
        <v>129.26</v>
      </c>
      <c r="BR4100">
        <f t="shared" si="1560"/>
        <v>1.2926</v>
      </c>
      <c r="BT4100" s="1">
        <v>40177</v>
      </c>
      <c r="BU4100">
        <v>0.7</v>
      </c>
      <c r="BV4100">
        <f t="shared" si="1561"/>
        <v>6.9999999999999993E-3</v>
      </c>
      <c r="BX4100" s="1">
        <v>40177</v>
      </c>
      <c r="BY4100">
        <v>0.99299999999999999</v>
      </c>
      <c r="BZ4100">
        <f t="shared" si="1562"/>
        <v>9.9299999999999996E-3</v>
      </c>
      <c r="CB4100" s="1">
        <v>40283</v>
      </c>
      <c r="CC4100">
        <v>1.1160000000000001</v>
      </c>
      <c r="CD4100">
        <f t="shared" si="1563"/>
        <v>1.1160000000000002E-2</v>
      </c>
      <c r="CG4100" s="1"/>
    </row>
    <row r="4101" spans="1:85" x14ac:dyDescent="0.3">
      <c r="A4101" s="21">
        <f t="shared" si="1564"/>
        <v>51552</v>
      </c>
      <c r="B4101" s="18">
        <f t="shared" si="1548"/>
        <v>112.421875</v>
      </c>
      <c r="C4101">
        <f t="shared" si="1566"/>
        <v>115</v>
      </c>
      <c r="D4101">
        <f t="shared" ca="1" si="1551"/>
        <v>-15.4</v>
      </c>
      <c r="E4101">
        <f ca="1">IF(currency="USD",'Future et co'!F4101,IF(currency="EUR",'Future et co'!G4101,FALSE))</f>
        <v>3.6070000000000005E-2</v>
      </c>
      <c r="F4101">
        <f t="shared" ca="1" si="1552"/>
        <v>3.6070000000000005E-2</v>
      </c>
      <c r="G4101">
        <f t="shared" ca="1" si="1553"/>
        <v>2.0569999999999998E-2</v>
      </c>
      <c r="L4101">
        <f t="shared" ca="1" si="1554"/>
        <v>127.8</v>
      </c>
      <c r="M4101">
        <f t="shared" ca="1" si="1549"/>
        <v>3.6070000000000005E-2</v>
      </c>
      <c r="R4101">
        <f t="shared" ca="1" si="1555"/>
        <v>127.8</v>
      </c>
      <c r="S4101">
        <f t="shared" ca="1" si="1550"/>
        <v>3.6070000000000005E-2</v>
      </c>
      <c r="U4101" s="1"/>
      <c r="W4101" t="str">
        <f t="shared" si="1567"/>
        <v/>
      </c>
      <c r="AH4101" s="1"/>
      <c r="AJ4101" s="25"/>
      <c r="AU4101" s="1">
        <v>40169</v>
      </c>
      <c r="AV4101">
        <v>0.153</v>
      </c>
      <c r="AW4101">
        <f t="shared" si="1556"/>
        <v>1.5299999999999999E-3</v>
      </c>
      <c r="AY4101" s="1">
        <v>40170</v>
      </c>
      <c r="AZ4101">
        <v>0.19400000000000001</v>
      </c>
      <c r="BA4101">
        <f t="shared" si="1557"/>
        <v>1.9400000000000001E-3</v>
      </c>
      <c r="BC4101" s="1">
        <v>40282</v>
      </c>
      <c r="BD4101">
        <v>0.54500000000000004</v>
      </c>
      <c r="BE4101">
        <f t="shared" si="1558"/>
        <v>5.45E-3</v>
      </c>
      <c r="BG4101" s="1">
        <v>40282</v>
      </c>
      <c r="BH4101">
        <v>1.1599999999999999</v>
      </c>
      <c r="BI4101">
        <f t="shared" si="1559"/>
        <v>1.1599999999999999E-2</v>
      </c>
      <c r="BK4101" s="1">
        <v>42395</v>
      </c>
      <c r="BL4101">
        <v>2.73841</v>
      </c>
      <c r="BM4101">
        <f t="shared" si="1565"/>
        <v>2.7384100000000001E-2</v>
      </c>
      <c r="BP4101" s="1">
        <v>40142</v>
      </c>
      <c r="BQ4101">
        <v>128.33000000000001</v>
      </c>
      <c r="BR4101">
        <f t="shared" si="1560"/>
        <v>1.2833000000000001</v>
      </c>
      <c r="BT4101" s="1">
        <v>40176</v>
      </c>
      <c r="BU4101">
        <v>0.70699999999999996</v>
      </c>
      <c r="BV4101">
        <f t="shared" si="1561"/>
        <v>7.0699999999999999E-3</v>
      </c>
      <c r="BX4101" s="1">
        <v>40176</v>
      </c>
      <c r="BY4101">
        <v>0.99299999999999999</v>
      </c>
      <c r="BZ4101">
        <f t="shared" si="1562"/>
        <v>9.9299999999999996E-3</v>
      </c>
      <c r="CB4101" s="1">
        <v>40282</v>
      </c>
      <c r="CC4101">
        <v>1.1379999999999999</v>
      </c>
      <c r="CD4101">
        <f t="shared" si="1563"/>
        <v>1.1379999999999999E-2</v>
      </c>
      <c r="CG4101" s="1"/>
    </row>
    <row r="4102" spans="1:85" x14ac:dyDescent="0.3">
      <c r="A4102" s="21">
        <f t="shared" si="1564"/>
        <v>51553</v>
      </c>
      <c r="B4102" s="18">
        <f t="shared" si="1548"/>
        <v>112.421875</v>
      </c>
      <c r="C4102">
        <f t="shared" si="1566"/>
        <v>115</v>
      </c>
      <c r="D4102">
        <f t="shared" ca="1" si="1551"/>
        <v>-15.402777777777779</v>
      </c>
      <c r="E4102">
        <f ca="1">IF(currency="USD",'Future et co'!F4102,IF(currency="EUR",'Future et co'!G4102,FALSE))</f>
        <v>3.6070000000000005E-2</v>
      </c>
      <c r="F4102">
        <f t="shared" ca="1" si="1552"/>
        <v>3.6070000000000005E-2</v>
      </c>
      <c r="G4102">
        <f t="shared" ca="1" si="1553"/>
        <v>2.0569999999999998E-2</v>
      </c>
      <c r="L4102">
        <f t="shared" ca="1" si="1554"/>
        <v>127.8</v>
      </c>
      <c r="M4102">
        <f t="shared" ca="1" si="1549"/>
        <v>3.6070000000000005E-2</v>
      </c>
      <c r="R4102">
        <f t="shared" ca="1" si="1555"/>
        <v>127.8</v>
      </c>
      <c r="S4102">
        <f t="shared" ca="1" si="1550"/>
        <v>3.6070000000000005E-2</v>
      </c>
      <c r="U4102" s="1"/>
      <c r="W4102" t="str">
        <f t="shared" si="1567"/>
        <v/>
      </c>
      <c r="AH4102" s="1"/>
      <c r="AJ4102" s="25"/>
      <c r="AU4102" s="1">
        <v>40168</v>
      </c>
      <c r="AV4102">
        <v>0.154</v>
      </c>
      <c r="AW4102">
        <f t="shared" si="1556"/>
        <v>1.5399999999999999E-3</v>
      </c>
      <c r="AY4102" s="1">
        <v>40169</v>
      </c>
      <c r="AZ4102">
        <v>0.19400000000000001</v>
      </c>
      <c r="BA4102">
        <f t="shared" si="1557"/>
        <v>1.9400000000000001E-3</v>
      </c>
      <c r="BC4102" s="1">
        <v>40281</v>
      </c>
      <c r="BD4102">
        <v>0.54500000000000004</v>
      </c>
      <c r="BE4102">
        <f t="shared" si="1558"/>
        <v>5.45E-3</v>
      </c>
      <c r="BG4102" s="1">
        <v>40281</v>
      </c>
      <c r="BH4102">
        <v>1.165</v>
      </c>
      <c r="BI4102">
        <f t="shared" si="1559"/>
        <v>1.1650000000000001E-2</v>
      </c>
      <c r="BK4102" s="1">
        <v>42396</v>
      </c>
      <c r="BL4102">
        <v>2.7656700000000001</v>
      </c>
      <c r="BM4102">
        <f t="shared" si="1565"/>
        <v>2.7656699999999999E-2</v>
      </c>
      <c r="BP4102" s="1">
        <v>40141</v>
      </c>
      <c r="BQ4102">
        <v>128.4</v>
      </c>
      <c r="BR4102">
        <f t="shared" si="1560"/>
        <v>1.284</v>
      </c>
      <c r="BT4102" s="1">
        <v>40175</v>
      </c>
      <c r="BU4102">
        <v>0.70599999999999996</v>
      </c>
      <c r="BV4102">
        <f t="shared" si="1561"/>
        <v>7.0599999999999994E-3</v>
      </c>
      <c r="BX4102" s="1">
        <v>40175</v>
      </c>
      <c r="BY4102">
        <v>0.99199999999999999</v>
      </c>
      <c r="BZ4102">
        <f t="shared" si="1562"/>
        <v>9.92E-3</v>
      </c>
      <c r="CB4102" s="1">
        <v>40281</v>
      </c>
      <c r="CC4102">
        <v>1.123</v>
      </c>
      <c r="CD4102">
        <f t="shared" si="1563"/>
        <v>1.123E-2</v>
      </c>
      <c r="CG4102" s="1"/>
    </row>
    <row r="4103" spans="1:85" x14ac:dyDescent="0.3">
      <c r="A4103" s="21">
        <f t="shared" si="1564"/>
        <v>51554</v>
      </c>
      <c r="B4103" s="18">
        <f t="shared" si="1548"/>
        <v>112.421875</v>
      </c>
      <c r="C4103">
        <f t="shared" si="1566"/>
        <v>115</v>
      </c>
      <c r="D4103">
        <f t="shared" ca="1" si="1551"/>
        <v>-15.405555555555555</v>
      </c>
      <c r="E4103">
        <f ca="1">IF(currency="USD",'Future et co'!F4103,IF(currency="EUR",'Future et co'!G4103,FALSE))</f>
        <v>3.6070000000000005E-2</v>
      </c>
      <c r="F4103">
        <f t="shared" ca="1" si="1552"/>
        <v>3.6070000000000005E-2</v>
      </c>
      <c r="G4103">
        <f t="shared" ca="1" si="1553"/>
        <v>2.0569999999999998E-2</v>
      </c>
      <c r="L4103">
        <f t="shared" ca="1" si="1554"/>
        <v>127.8</v>
      </c>
      <c r="M4103">
        <f t="shared" ca="1" si="1549"/>
        <v>3.6070000000000005E-2</v>
      </c>
      <c r="R4103">
        <f t="shared" ca="1" si="1555"/>
        <v>127.8</v>
      </c>
      <c r="S4103">
        <f t="shared" ca="1" si="1550"/>
        <v>3.6070000000000005E-2</v>
      </c>
      <c r="U4103" s="1"/>
      <c r="W4103" t="str">
        <f t="shared" si="1567"/>
        <v/>
      </c>
      <c r="AH4103" s="1"/>
      <c r="AJ4103" s="25"/>
      <c r="AU4103" s="1">
        <v>40165</v>
      </c>
      <c r="AV4103">
        <v>0.154</v>
      </c>
      <c r="AW4103">
        <f t="shared" si="1556"/>
        <v>1.5399999999999999E-3</v>
      </c>
      <c r="AY4103" s="1">
        <v>40168</v>
      </c>
      <c r="AZ4103">
        <v>0.19500000000000001</v>
      </c>
      <c r="BA4103">
        <f t="shared" si="1557"/>
        <v>1.9500000000000001E-3</v>
      </c>
      <c r="BC4103" s="1">
        <v>40280</v>
      </c>
      <c r="BD4103">
        <v>0.54300000000000004</v>
      </c>
      <c r="BE4103">
        <f t="shared" si="1558"/>
        <v>5.4300000000000008E-3</v>
      </c>
      <c r="BG4103" s="1">
        <v>40280</v>
      </c>
      <c r="BH4103">
        <v>1.1579999999999999</v>
      </c>
      <c r="BI4103">
        <f t="shared" si="1559"/>
        <v>1.158E-2</v>
      </c>
      <c r="BK4103" s="1">
        <v>42397</v>
      </c>
      <c r="BL4103">
        <v>2.7708499999999998</v>
      </c>
      <c r="BM4103">
        <f t="shared" si="1565"/>
        <v>2.7708499999999997E-2</v>
      </c>
      <c r="BP4103" s="1">
        <v>40140</v>
      </c>
      <c r="BQ4103">
        <v>128.12</v>
      </c>
      <c r="BR4103">
        <f t="shared" si="1560"/>
        <v>1.2812000000000001</v>
      </c>
      <c r="BT4103" s="1">
        <v>40171</v>
      </c>
      <c r="BU4103">
        <v>0.70699999999999996</v>
      </c>
      <c r="BV4103">
        <f t="shared" si="1561"/>
        <v>7.0699999999999999E-3</v>
      </c>
      <c r="BX4103" s="1">
        <v>40171</v>
      </c>
      <c r="BY4103">
        <v>0.99099999999999999</v>
      </c>
      <c r="BZ4103">
        <f t="shared" si="1562"/>
        <v>9.9100000000000004E-3</v>
      </c>
      <c r="CB4103" s="1">
        <v>40280</v>
      </c>
      <c r="CC4103">
        <v>1.1539999999999999</v>
      </c>
      <c r="CD4103">
        <f t="shared" si="1563"/>
        <v>1.154E-2</v>
      </c>
      <c r="CG4103" s="1"/>
    </row>
    <row r="4104" spans="1:85" x14ac:dyDescent="0.3">
      <c r="A4104" s="21">
        <f t="shared" si="1564"/>
        <v>51557</v>
      </c>
      <c r="B4104" s="18">
        <f t="shared" si="1548"/>
        <v>112.421875</v>
      </c>
      <c r="C4104">
        <f t="shared" si="1566"/>
        <v>115</v>
      </c>
      <c r="D4104">
        <f t="shared" ca="1" si="1551"/>
        <v>-15.41388888888889</v>
      </c>
      <c r="E4104">
        <f ca="1">IF(currency="USD",'Future et co'!F4104,IF(currency="EUR",'Future et co'!G4104,FALSE))</f>
        <v>3.6070000000000005E-2</v>
      </c>
      <c r="F4104">
        <f t="shared" ca="1" si="1552"/>
        <v>3.6070000000000005E-2</v>
      </c>
      <c r="G4104">
        <f t="shared" ca="1" si="1553"/>
        <v>2.0569999999999998E-2</v>
      </c>
      <c r="L4104">
        <f t="shared" ca="1" si="1554"/>
        <v>127.8</v>
      </c>
      <c r="M4104">
        <f t="shared" ca="1" si="1549"/>
        <v>3.6070000000000005E-2</v>
      </c>
      <c r="R4104">
        <f t="shared" ca="1" si="1555"/>
        <v>127.8</v>
      </c>
      <c r="S4104">
        <f t="shared" ca="1" si="1550"/>
        <v>3.6070000000000005E-2</v>
      </c>
      <c r="U4104" s="1"/>
      <c r="W4104" t="str">
        <f t="shared" si="1567"/>
        <v/>
      </c>
      <c r="AH4104" s="1"/>
      <c r="AJ4104" s="25"/>
      <c r="AU4104" s="1">
        <v>40164</v>
      </c>
      <c r="AV4104">
        <v>0.153</v>
      </c>
      <c r="AW4104">
        <f t="shared" si="1556"/>
        <v>1.5299999999999999E-3</v>
      </c>
      <c r="AY4104" s="1">
        <v>40165</v>
      </c>
      <c r="AZ4104">
        <v>0.192</v>
      </c>
      <c r="BA4104">
        <f t="shared" si="1557"/>
        <v>1.92E-3</v>
      </c>
      <c r="BC4104" s="1">
        <v>40277</v>
      </c>
      <c r="BD4104">
        <v>0.55000000000000004</v>
      </c>
      <c r="BE4104">
        <f t="shared" si="1558"/>
        <v>5.5000000000000005E-3</v>
      </c>
      <c r="BG4104" s="1">
        <v>40277</v>
      </c>
      <c r="BH4104">
        <v>1.181</v>
      </c>
      <c r="BI4104">
        <f t="shared" si="1559"/>
        <v>1.1810000000000001E-2</v>
      </c>
      <c r="BK4104" s="1">
        <v>42398</v>
      </c>
      <c r="BL4104">
        <v>2.69387</v>
      </c>
      <c r="BM4104">
        <f t="shared" si="1565"/>
        <v>2.6938699999999999E-2</v>
      </c>
      <c r="BP4104" s="1">
        <v>40137</v>
      </c>
      <c r="BQ4104">
        <v>128.22999999999999</v>
      </c>
      <c r="BR4104">
        <f t="shared" si="1560"/>
        <v>1.2823</v>
      </c>
      <c r="BT4104" s="1">
        <v>40170</v>
      </c>
      <c r="BU4104">
        <v>0.70599999999999996</v>
      </c>
      <c r="BV4104">
        <f t="shared" si="1561"/>
        <v>7.0599999999999994E-3</v>
      </c>
      <c r="BX4104" s="1">
        <v>40170</v>
      </c>
      <c r="BY4104">
        <v>0.99199999999999999</v>
      </c>
      <c r="BZ4104">
        <f t="shared" si="1562"/>
        <v>9.92E-3</v>
      </c>
      <c r="CB4104" s="1">
        <v>40277</v>
      </c>
      <c r="CC4104">
        <v>1.1200000000000001</v>
      </c>
      <c r="CD4104">
        <f t="shared" si="1563"/>
        <v>1.1200000000000002E-2</v>
      </c>
      <c r="CG4104" s="1"/>
    </row>
    <row r="4105" spans="1:85" x14ac:dyDescent="0.3">
      <c r="A4105" s="21">
        <f t="shared" si="1564"/>
        <v>51558</v>
      </c>
      <c r="B4105" s="18">
        <f t="shared" si="1548"/>
        <v>112.421875</v>
      </c>
      <c r="C4105">
        <f t="shared" si="1566"/>
        <v>115</v>
      </c>
      <c r="D4105">
        <f t="shared" ca="1" si="1551"/>
        <v>-15.416666666666666</v>
      </c>
      <c r="E4105">
        <f ca="1">IF(currency="USD",'Future et co'!F4105,IF(currency="EUR",'Future et co'!G4105,FALSE))</f>
        <v>3.6070000000000005E-2</v>
      </c>
      <c r="F4105">
        <f t="shared" ca="1" si="1552"/>
        <v>3.6070000000000005E-2</v>
      </c>
      <c r="G4105">
        <f t="shared" ca="1" si="1553"/>
        <v>2.0569999999999998E-2</v>
      </c>
      <c r="L4105">
        <f t="shared" ca="1" si="1554"/>
        <v>127.8</v>
      </c>
      <c r="M4105">
        <f t="shared" ca="1" si="1549"/>
        <v>3.6070000000000005E-2</v>
      </c>
      <c r="R4105">
        <f t="shared" ca="1" si="1555"/>
        <v>127.8</v>
      </c>
      <c r="S4105">
        <f t="shared" ca="1" si="1550"/>
        <v>3.6070000000000005E-2</v>
      </c>
      <c r="U4105" s="1"/>
      <c r="W4105" t="str">
        <f t="shared" si="1567"/>
        <v/>
      </c>
      <c r="AH4105" s="1"/>
      <c r="AJ4105" s="25"/>
      <c r="AU4105" s="1">
        <v>40163</v>
      </c>
      <c r="AV4105">
        <v>0.154</v>
      </c>
      <c r="AW4105">
        <f t="shared" si="1556"/>
        <v>1.5399999999999999E-3</v>
      </c>
      <c r="AY4105" s="1">
        <v>40164</v>
      </c>
      <c r="AZ4105">
        <v>0.193</v>
      </c>
      <c r="BA4105">
        <f t="shared" si="1557"/>
        <v>1.9300000000000001E-3</v>
      </c>
      <c r="BC4105" s="1">
        <v>40276</v>
      </c>
      <c r="BD4105">
        <v>0.53300000000000003</v>
      </c>
      <c r="BE4105">
        <f t="shared" si="1558"/>
        <v>5.3300000000000005E-3</v>
      </c>
      <c r="BG4105" s="1">
        <v>40276</v>
      </c>
      <c r="BH4105">
        <v>1.171</v>
      </c>
      <c r="BI4105">
        <f t="shared" si="1559"/>
        <v>1.171E-2</v>
      </c>
      <c r="BK4105" s="1">
        <v>42401</v>
      </c>
      <c r="BL4105">
        <v>2.6976100000000001</v>
      </c>
      <c r="BM4105">
        <f t="shared" si="1565"/>
        <v>2.6976099999999999E-2</v>
      </c>
      <c r="BP4105" s="1">
        <v>40136</v>
      </c>
      <c r="BQ4105">
        <v>128.15</v>
      </c>
      <c r="BR4105">
        <f t="shared" si="1560"/>
        <v>1.2815000000000001</v>
      </c>
      <c r="BT4105" s="1">
        <v>40169</v>
      </c>
      <c r="BU4105">
        <v>0.70799999999999996</v>
      </c>
      <c r="BV4105">
        <f t="shared" si="1561"/>
        <v>7.0799999999999995E-3</v>
      </c>
      <c r="BX4105" s="1">
        <v>40169</v>
      </c>
      <c r="BY4105">
        <v>0.99299999999999999</v>
      </c>
      <c r="BZ4105">
        <f t="shared" si="1562"/>
        <v>9.9299999999999996E-3</v>
      </c>
      <c r="CB4105" s="1">
        <v>40276</v>
      </c>
      <c r="CC4105">
        <v>1.1000000000000001</v>
      </c>
      <c r="CD4105">
        <f t="shared" si="1563"/>
        <v>1.1000000000000001E-2</v>
      </c>
      <c r="CG4105" s="1"/>
    </row>
    <row r="4106" spans="1:85" x14ac:dyDescent="0.3">
      <c r="A4106" s="21">
        <f t="shared" si="1564"/>
        <v>51559</v>
      </c>
      <c r="B4106" s="18">
        <f t="shared" si="1548"/>
        <v>112.421875</v>
      </c>
      <c r="C4106">
        <f t="shared" si="1566"/>
        <v>115</v>
      </c>
      <c r="D4106">
        <f t="shared" ca="1" si="1551"/>
        <v>-15.419444444444444</v>
      </c>
      <c r="E4106">
        <f ca="1">IF(currency="USD",'Future et co'!F4106,IF(currency="EUR",'Future et co'!G4106,FALSE))</f>
        <v>3.6070000000000005E-2</v>
      </c>
      <c r="F4106">
        <f t="shared" ca="1" si="1552"/>
        <v>3.6070000000000005E-2</v>
      </c>
      <c r="G4106">
        <f t="shared" ca="1" si="1553"/>
        <v>2.0569999999999998E-2</v>
      </c>
      <c r="L4106">
        <f t="shared" ca="1" si="1554"/>
        <v>127.8</v>
      </c>
      <c r="M4106">
        <f t="shared" ca="1" si="1549"/>
        <v>3.6070000000000005E-2</v>
      </c>
      <c r="R4106">
        <f t="shared" ca="1" si="1555"/>
        <v>127.8</v>
      </c>
      <c r="S4106">
        <f t="shared" ca="1" si="1550"/>
        <v>3.6070000000000005E-2</v>
      </c>
      <c r="U4106" s="1"/>
      <c r="W4106" t="str">
        <f t="shared" si="1567"/>
        <v/>
      </c>
      <c r="AH4106" s="1"/>
      <c r="AJ4106" s="25"/>
      <c r="AU4106" s="1">
        <v>40162</v>
      </c>
      <c r="AV4106">
        <v>0.16900000000000001</v>
      </c>
      <c r="AW4106">
        <f t="shared" si="1556"/>
        <v>1.6900000000000001E-3</v>
      </c>
      <c r="AY4106" s="1">
        <v>40163</v>
      </c>
      <c r="AZ4106">
        <v>0.19500000000000001</v>
      </c>
      <c r="BA4106">
        <f t="shared" si="1557"/>
        <v>1.9500000000000001E-3</v>
      </c>
      <c r="BC4106" s="1">
        <v>40275</v>
      </c>
      <c r="BD4106">
        <v>0.52400000000000002</v>
      </c>
      <c r="BE4106">
        <f t="shared" si="1558"/>
        <v>5.2399999999999999E-3</v>
      </c>
      <c r="BG4106" s="1">
        <v>40275</v>
      </c>
      <c r="BH4106">
        <v>1.1519999999999999</v>
      </c>
      <c r="BI4106">
        <f t="shared" si="1559"/>
        <v>1.1519999999999999E-2</v>
      </c>
      <c r="BK4106" s="1">
        <v>42402</v>
      </c>
      <c r="BL4106">
        <v>2.7529599999999999</v>
      </c>
      <c r="BM4106">
        <f t="shared" si="1565"/>
        <v>2.7529599999999998E-2</v>
      </c>
      <c r="BP4106" s="1">
        <v>40135</v>
      </c>
      <c r="BQ4106">
        <v>127.9</v>
      </c>
      <c r="BR4106">
        <f t="shared" si="1560"/>
        <v>1.2790000000000001</v>
      </c>
      <c r="BT4106" s="1">
        <v>40168</v>
      </c>
      <c r="BU4106">
        <v>0.70899999999999996</v>
      </c>
      <c r="BV4106">
        <f t="shared" si="1561"/>
        <v>7.0899999999999999E-3</v>
      </c>
      <c r="BX4106" s="1">
        <v>40168</v>
      </c>
      <c r="BY4106">
        <v>0.995</v>
      </c>
      <c r="BZ4106">
        <f t="shared" si="1562"/>
        <v>9.9500000000000005E-3</v>
      </c>
      <c r="CB4106" s="1">
        <v>40275</v>
      </c>
      <c r="CC4106">
        <v>1.111</v>
      </c>
      <c r="CD4106">
        <f t="shared" si="1563"/>
        <v>1.111E-2</v>
      </c>
      <c r="CG4106" s="1"/>
    </row>
    <row r="4107" spans="1:85" x14ac:dyDescent="0.3">
      <c r="A4107" s="21">
        <f t="shared" si="1564"/>
        <v>51560</v>
      </c>
      <c r="B4107" s="18">
        <f t="shared" ref="B4107:B4170" si="1568">IFERROR(VLOOKUP(A4107,$CG$11:$CH$19999,2,FALSE),B4106)</f>
        <v>112.421875</v>
      </c>
      <c r="C4107">
        <f t="shared" si="1566"/>
        <v>115</v>
      </c>
      <c r="D4107">
        <f t="shared" ca="1" si="1551"/>
        <v>-15.422222222222222</v>
      </c>
      <c r="E4107">
        <f ca="1">IF(currency="USD",'Future et co'!F4107,IF(currency="EUR",'Future et co'!G4107,FALSE))</f>
        <v>3.6070000000000005E-2</v>
      </c>
      <c r="F4107">
        <f t="shared" ca="1" si="1552"/>
        <v>3.6070000000000005E-2</v>
      </c>
      <c r="G4107">
        <f t="shared" ca="1" si="1553"/>
        <v>2.0569999999999998E-2</v>
      </c>
      <c r="L4107">
        <f t="shared" ca="1" si="1554"/>
        <v>127.8</v>
      </c>
      <c r="M4107">
        <f t="shared" ref="M4107:M4170" ca="1" si="1569">IFERROR(IF(L4107&lt;0.25,VLOOKUP(I4107,$AU$11:$AW$5325,3,FALSE),IF(AND(L4107&gt;=0.25,L4107&lt;0.5),VLOOKUP(I4107,$AY$11:$BA$5325,3,FALSE),IF(AND(L4107&gt;=0.5,L4107&lt;1),VLOOKUP(I4107,$BC$11:$BE$5325,3,FALSE),VLOOKUP(I4107,$BG$11:$BI$5010,3,FALSE)))),M4106)</f>
        <v>3.6070000000000005E-2</v>
      </c>
      <c r="R4107">
        <f t="shared" ca="1" si="1555"/>
        <v>127.8</v>
      </c>
      <c r="S4107">
        <f t="shared" ref="S4107:S4170" ca="1" si="1570">IFERROR(IF(R4107&lt;0.25,VLOOKUP(O4107,$AU$11:$AW$5325,3,FALSE),IF(AND(R4107&gt;=0.25,R4107&lt;0.5),VLOOKUP(O4107,$AY$11:$BA$5325,3,FALSE),IF(AND(R4107&gt;=0.5,R4107&lt;1),VLOOKUP(O4107,$BC$11:$BE$5325,3,FALSE),VLOOKUP(O4107,$BG$11:$BI$5010,3,FALSE)))),S4106)</f>
        <v>3.6070000000000005E-2</v>
      </c>
      <c r="U4107" s="1"/>
      <c r="W4107" t="str">
        <f t="shared" si="1567"/>
        <v/>
      </c>
      <c r="AH4107" s="1"/>
      <c r="AJ4107" s="25"/>
      <c r="AU4107" s="1">
        <v>40161</v>
      </c>
      <c r="AV4107">
        <v>0.16</v>
      </c>
      <c r="AW4107">
        <f t="shared" si="1556"/>
        <v>1.6000000000000001E-3</v>
      </c>
      <c r="AY4107" s="1">
        <v>40162</v>
      </c>
      <c r="AZ4107">
        <v>0.21199999999999999</v>
      </c>
      <c r="BA4107">
        <f t="shared" si="1557"/>
        <v>2.1199999999999999E-3</v>
      </c>
      <c r="BC4107" s="1">
        <v>40274</v>
      </c>
      <c r="BD4107">
        <v>0.57499999999999996</v>
      </c>
      <c r="BE4107">
        <f t="shared" si="1558"/>
        <v>5.7499999999999999E-3</v>
      </c>
      <c r="BG4107" s="1">
        <v>40274</v>
      </c>
      <c r="BH4107">
        <v>1.2569999999999999</v>
      </c>
      <c r="BI4107">
        <f t="shared" si="1559"/>
        <v>1.257E-2</v>
      </c>
      <c r="BK4107" s="1">
        <v>42403</v>
      </c>
      <c r="BL4107">
        <v>2.73603</v>
      </c>
      <c r="BM4107">
        <f t="shared" si="1565"/>
        <v>2.7360300000000001E-2</v>
      </c>
      <c r="BP4107" s="1">
        <v>40134</v>
      </c>
      <c r="BQ4107">
        <v>127.9</v>
      </c>
      <c r="BR4107">
        <f t="shared" si="1560"/>
        <v>1.2790000000000001</v>
      </c>
      <c r="BT4107" s="1">
        <v>40165</v>
      </c>
      <c r="BU4107">
        <v>0.71</v>
      </c>
      <c r="BV4107">
        <f t="shared" si="1561"/>
        <v>7.0999999999999995E-3</v>
      </c>
      <c r="BX4107" s="1">
        <v>40165</v>
      </c>
      <c r="BY4107">
        <v>0.995</v>
      </c>
      <c r="BZ4107">
        <f t="shared" si="1562"/>
        <v>9.9500000000000005E-3</v>
      </c>
      <c r="CB4107" s="1">
        <v>40274</v>
      </c>
      <c r="CC4107">
        <v>1.127</v>
      </c>
      <c r="CD4107">
        <f t="shared" si="1563"/>
        <v>1.1270000000000001E-2</v>
      </c>
      <c r="CG4107" s="1"/>
    </row>
    <row r="4108" spans="1:85" x14ac:dyDescent="0.3">
      <c r="A4108" s="21">
        <f t="shared" si="1564"/>
        <v>51561</v>
      </c>
      <c r="B4108" s="18">
        <f t="shared" si="1568"/>
        <v>112.421875</v>
      </c>
      <c r="C4108">
        <f t="shared" si="1566"/>
        <v>115</v>
      </c>
      <c r="D4108">
        <f t="shared" ref="D4108:D4171" ca="1" si="1571">($B$7-A4108)/360</f>
        <v>-15.425000000000001</v>
      </c>
      <c r="E4108">
        <f ca="1">IF(currency="USD",'Future et co'!F4108,IF(currency="EUR",'Future et co'!G4108,FALSE))</f>
        <v>3.6070000000000005E-2</v>
      </c>
      <c r="F4108">
        <f t="shared" ref="F4108:F4171" ca="1" si="1572">IFERROR(IF(D4108&lt;0.25,VLOOKUP(A4108,$AU$11:$AW$5325,3,FALSE),IF(AND(D4108&gt;=0.25,D4108&lt;0.5),VLOOKUP(A4108,$AY$11:$BA$5325,3,FALSE),IF(AND(D4108&gt;=0.5,D4108&lt;1),VLOOKUP(A4108,$BC$11:$BE$5325,3,FALSE),VLOOKUP(A4108,$BG$11:$BI$5010,3,FALSE)))),F4107)</f>
        <v>3.6070000000000005E-2</v>
      </c>
      <c r="G4108">
        <f t="shared" ref="G4108:G4171" ca="1" si="1573">IFERROR(IF(D4108&lt;0.25,VLOOKUP(A4108,$BT$11:$BV$5325,3,FALSE),IF(AND(D4108&gt;=0.25,D4108&lt;0.5),VLOOKUP(A4108,$BX$11:$BZ$5325,3,FALSE),VLOOKUP(A4108,$CB$11:$CD$5325,3,FALSE))),G4107)</f>
        <v>2.0569999999999998E-2</v>
      </c>
      <c r="L4108">
        <f t="shared" ref="L4108:L4171" ca="1" si="1574">($J$7-I4108)/360</f>
        <v>127.8</v>
      </c>
      <c r="M4108">
        <f t="shared" ca="1" si="1569"/>
        <v>3.6070000000000005E-2</v>
      </c>
      <c r="R4108">
        <f t="shared" ref="R4108:R4171" ca="1" si="1575">($P$7-O4108)/360</f>
        <v>127.8</v>
      </c>
      <c r="S4108">
        <f t="shared" ca="1" si="1570"/>
        <v>3.6070000000000005E-2</v>
      </c>
      <c r="U4108" s="1"/>
      <c r="W4108" t="str">
        <f t="shared" si="1567"/>
        <v/>
      </c>
      <c r="AH4108" s="1"/>
      <c r="AJ4108" s="25"/>
      <c r="AU4108" s="1">
        <v>40158</v>
      </c>
      <c r="AV4108">
        <v>0.154</v>
      </c>
      <c r="AW4108">
        <f t="shared" ref="AW4108:AW4171" si="1576">AV4108/100</f>
        <v>1.5399999999999999E-3</v>
      </c>
      <c r="AY4108" s="1">
        <v>40161</v>
      </c>
      <c r="AZ4108">
        <v>0.19900000000000001</v>
      </c>
      <c r="BA4108">
        <f t="shared" ref="BA4108:BA4171" si="1577">AZ4108/100</f>
        <v>1.99E-3</v>
      </c>
      <c r="BC4108" s="1">
        <v>40273</v>
      </c>
      <c r="BD4108">
        <v>0.60599999999999998</v>
      </c>
      <c r="BE4108">
        <f t="shared" ref="BE4108:BE4171" si="1578">BD4108/100</f>
        <v>6.0599999999999994E-3</v>
      </c>
      <c r="BG4108" s="1">
        <v>40273</v>
      </c>
      <c r="BH4108">
        <v>1.2969999999999999</v>
      </c>
      <c r="BI4108">
        <f t="shared" ref="BI4108:BI4171" si="1579">BH4108/100</f>
        <v>1.2969999999999999E-2</v>
      </c>
      <c r="BK4108" s="1">
        <v>42404</v>
      </c>
      <c r="BL4108">
        <v>2.7134399999999999</v>
      </c>
      <c r="BM4108">
        <f t="shared" si="1565"/>
        <v>2.7134399999999999E-2</v>
      </c>
      <c r="BP4108" s="1">
        <v>40133</v>
      </c>
      <c r="BQ4108">
        <v>127.45</v>
      </c>
      <c r="BR4108">
        <f t="shared" ref="BR4108:BR4171" si="1580">BQ4108/100</f>
        <v>1.2745</v>
      </c>
      <c r="BT4108" s="1">
        <v>40164</v>
      </c>
      <c r="BU4108">
        <v>0.71199999999999997</v>
      </c>
      <c r="BV4108">
        <f t="shared" ref="BV4108:BV4171" si="1581">BU4108/100</f>
        <v>7.1199999999999996E-3</v>
      </c>
      <c r="BX4108" s="1">
        <v>40164</v>
      </c>
      <c r="BY4108">
        <v>0.997</v>
      </c>
      <c r="BZ4108">
        <f t="shared" ref="BZ4108:BZ4171" si="1582">BY4108/100</f>
        <v>9.9699999999999997E-3</v>
      </c>
      <c r="CB4108" s="1">
        <v>40273</v>
      </c>
      <c r="CC4108">
        <v>1.1100000000000001</v>
      </c>
      <c r="CD4108">
        <f t="shared" ref="CD4108:CD4171" si="1583">CC4108/100</f>
        <v>1.11E-2</v>
      </c>
      <c r="CG4108" s="1"/>
    </row>
    <row r="4109" spans="1:85" x14ac:dyDescent="0.3">
      <c r="A4109" s="21">
        <f t="shared" ref="A4109:A4172" si="1584">WORKDAY(A4108,1)</f>
        <v>51564</v>
      </c>
      <c r="B4109" s="18">
        <f t="shared" si="1568"/>
        <v>112.421875</v>
      </c>
      <c r="C4109">
        <f t="shared" si="1566"/>
        <v>115</v>
      </c>
      <c r="D4109">
        <f t="shared" ca="1" si="1571"/>
        <v>-15.433333333333334</v>
      </c>
      <c r="E4109">
        <f ca="1">IF(currency="USD",'Future et co'!F4109,IF(currency="EUR",'Future et co'!G4109,FALSE))</f>
        <v>3.6070000000000005E-2</v>
      </c>
      <c r="F4109">
        <f t="shared" ca="1" si="1572"/>
        <v>3.6070000000000005E-2</v>
      </c>
      <c r="G4109">
        <f t="shared" ca="1" si="1573"/>
        <v>2.0569999999999998E-2</v>
      </c>
      <c r="L4109">
        <f t="shared" ca="1" si="1574"/>
        <v>127.8</v>
      </c>
      <c r="M4109">
        <f t="shared" ca="1" si="1569"/>
        <v>3.6070000000000005E-2</v>
      </c>
      <c r="R4109">
        <f t="shared" ca="1" si="1575"/>
        <v>127.8</v>
      </c>
      <c r="S4109">
        <f t="shared" ca="1" si="1570"/>
        <v>3.6070000000000005E-2</v>
      </c>
      <c r="U4109" s="1"/>
      <c r="W4109" t="str">
        <f t="shared" si="1567"/>
        <v/>
      </c>
      <c r="AH4109" s="1"/>
      <c r="AJ4109" s="25"/>
      <c r="AU4109" s="1">
        <v>40157</v>
      </c>
      <c r="AV4109">
        <v>0.14499999999999999</v>
      </c>
      <c r="AW4109">
        <f t="shared" si="1576"/>
        <v>1.4499999999999999E-3</v>
      </c>
      <c r="AY4109" s="1">
        <v>40158</v>
      </c>
      <c r="AZ4109">
        <v>0.19500000000000001</v>
      </c>
      <c r="BA4109">
        <f t="shared" si="1577"/>
        <v>1.9500000000000001E-3</v>
      </c>
      <c r="BC4109" s="1">
        <v>40270</v>
      </c>
      <c r="BD4109">
        <v>0.5645</v>
      </c>
      <c r="BE4109">
        <f t="shared" si="1578"/>
        <v>5.6449999999999998E-3</v>
      </c>
      <c r="BG4109" s="1">
        <v>40270</v>
      </c>
      <c r="BH4109">
        <v>1.2375</v>
      </c>
      <c r="BI4109">
        <f t="shared" si="1579"/>
        <v>1.2375000000000001E-2</v>
      </c>
      <c r="BK4109" s="1">
        <v>42405</v>
      </c>
      <c r="BL4109">
        <v>2.7538299999999998</v>
      </c>
      <c r="BM4109">
        <f t="shared" si="1565"/>
        <v>2.7538299999999998E-2</v>
      </c>
      <c r="BP4109" s="1">
        <v>40130</v>
      </c>
      <c r="BQ4109">
        <v>126.94</v>
      </c>
      <c r="BR4109">
        <f t="shared" si="1580"/>
        <v>1.2694000000000001</v>
      </c>
      <c r="BT4109" s="1">
        <v>40163</v>
      </c>
      <c r="BU4109">
        <v>0.71499999999999997</v>
      </c>
      <c r="BV4109">
        <f t="shared" si="1581"/>
        <v>7.1500000000000001E-3</v>
      </c>
      <c r="BX4109" s="1">
        <v>40163</v>
      </c>
      <c r="BY4109">
        <v>0.998</v>
      </c>
      <c r="BZ4109">
        <f t="shared" si="1582"/>
        <v>9.9799999999999993E-3</v>
      </c>
      <c r="CB4109" s="1">
        <v>40270</v>
      </c>
      <c r="CC4109">
        <v>1.1100000000000001</v>
      </c>
      <c r="CD4109">
        <f t="shared" si="1583"/>
        <v>1.11E-2</v>
      </c>
      <c r="CG4109" s="1"/>
    </row>
    <row r="4110" spans="1:85" x14ac:dyDescent="0.3">
      <c r="A4110" s="21">
        <f t="shared" si="1584"/>
        <v>51565</v>
      </c>
      <c r="B4110" s="18">
        <f t="shared" si="1568"/>
        <v>112.421875</v>
      </c>
      <c r="C4110">
        <f t="shared" si="1566"/>
        <v>115</v>
      </c>
      <c r="D4110">
        <f t="shared" ca="1" si="1571"/>
        <v>-15.436111111111112</v>
      </c>
      <c r="E4110">
        <f ca="1">IF(currency="USD",'Future et co'!F4110,IF(currency="EUR",'Future et co'!G4110,FALSE))</f>
        <v>3.6070000000000005E-2</v>
      </c>
      <c r="F4110">
        <f t="shared" ca="1" si="1572"/>
        <v>3.6070000000000005E-2</v>
      </c>
      <c r="G4110">
        <f t="shared" ca="1" si="1573"/>
        <v>2.0569999999999998E-2</v>
      </c>
      <c r="L4110">
        <f t="shared" ca="1" si="1574"/>
        <v>127.8</v>
      </c>
      <c r="M4110">
        <f t="shared" ca="1" si="1569"/>
        <v>3.6070000000000005E-2</v>
      </c>
      <c r="R4110">
        <f t="shared" ca="1" si="1575"/>
        <v>127.8</v>
      </c>
      <c r="S4110">
        <f t="shared" ca="1" si="1570"/>
        <v>3.6070000000000005E-2</v>
      </c>
      <c r="U4110" s="1"/>
      <c r="W4110" t="str">
        <f t="shared" si="1567"/>
        <v/>
      </c>
      <c r="AH4110" s="1"/>
      <c r="AJ4110" s="25"/>
      <c r="AU4110" s="1">
        <v>40156</v>
      </c>
      <c r="AV4110">
        <v>0.14000000000000001</v>
      </c>
      <c r="AW4110">
        <f t="shared" si="1576"/>
        <v>1.4000000000000002E-3</v>
      </c>
      <c r="AY4110" s="1">
        <v>40157</v>
      </c>
      <c r="AZ4110">
        <v>0.185</v>
      </c>
      <c r="BA4110">
        <f t="shared" si="1577"/>
        <v>1.8500000000000001E-3</v>
      </c>
      <c r="BC4110" s="1">
        <v>40269</v>
      </c>
      <c r="BD4110">
        <v>0.54600000000000004</v>
      </c>
      <c r="BE4110">
        <f t="shared" si="1578"/>
        <v>5.4600000000000004E-3</v>
      </c>
      <c r="BG4110" s="1">
        <v>40269</v>
      </c>
      <c r="BH4110">
        <v>1.1990000000000001</v>
      </c>
      <c r="BI4110">
        <f t="shared" si="1579"/>
        <v>1.1990000000000001E-2</v>
      </c>
      <c r="BK4110" s="1">
        <v>42408</v>
      </c>
      <c r="BL4110">
        <v>2.7890100000000002</v>
      </c>
      <c r="BM4110">
        <f t="shared" ref="BM4110:BM4173" si="1585">BL4110/100</f>
        <v>2.7890100000000001E-2</v>
      </c>
      <c r="BP4110" s="1">
        <v>40129</v>
      </c>
      <c r="BQ4110">
        <v>127.19</v>
      </c>
      <c r="BR4110">
        <f t="shared" si="1580"/>
        <v>1.2719</v>
      </c>
      <c r="BT4110" s="1">
        <v>40162</v>
      </c>
      <c r="BU4110">
        <v>0.71499999999999997</v>
      </c>
      <c r="BV4110">
        <f t="shared" si="1581"/>
        <v>7.1500000000000001E-3</v>
      </c>
      <c r="BX4110" s="1">
        <v>40162</v>
      </c>
      <c r="BY4110">
        <v>0.998</v>
      </c>
      <c r="BZ4110">
        <f t="shared" si="1582"/>
        <v>9.9799999999999993E-3</v>
      </c>
      <c r="CB4110" s="1">
        <v>40269</v>
      </c>
      <c r="CC4110">
        <v>1.1060000000000001</v>
      </c>
      <c r="CD4110">
        <f t="shared" si="1583"/>
        <v>1.106E-2</v>
      </c>
      <c r="CG4110" s="1"/>
    </row>
    <row r="4111" spans="1:85" x14ac:dyDescent="0.3">
      <c r="A4111" s="21">
        <f t="shared" si="1584"/>
        <v>51566</v>
      </c>
      <c r="B4111" s="18">
        <f t="shared" si="1568"/>
        <v>112.421875</v>
      </c>
      <c r="C4111">
        <f t="shared" si="1566"/>
        <v>115</v>
      </c>
      <c r="D4111">
        <f t="shared" ca="1" si="1571"/>
        <v>-15.438888888888888</v>
      </c>
      <c r="E4111">
        <f ca="1">IF(currency="USD",'Future et co'!F4111,IF(currency="EUR",'Future et co'!G4111,FALSE))</f>
        <v>3.6070000000000005E-2</v>
      </c>
      <c r="F4111">
        <f t="shared" ca="1" si="1572"/>
        <v>3.6070000000000005E-2</v>
      </c>
      <c r="G4111">
        <f t="shared" ca="1" si="1573"/>
        <v>2.0569999999999998E-2</v>
      </c>
      <c r="L4111">
        <f t="shared" ca="1" si="1574"/>
        <v>127.8</v>
      </c>
      <c r="M4111">
        <f t="shared" ca="1" si="1569"/>
        <v>3.6070000000000005E-2</v>
      </c>
      <c r="R4111">
        <f t="shared" ca="1" si="1575"/>
        <v>127.8</v>
      </c>
      <c r="S4111">
        <f t="shared" ca="1" si="1570"/>
        <v>3.6070000000000005E-2</v>
      </c>
      <c r="U4111" s="1"/>
      <c r="W4111" t="str">
        <f t="shared" si="1567"/>
        <v/>
      </c>
      <c r="AH4111" s="1"/>
      <c r="AJ4111" s="25"/>
      <c r="AU4111" s="1">
        <v>40155</v>
      </c>
      <c r="AV4111">
        <v>0.14099999999999999</v>
      </c>
      <c r="AW4111">
        <f t="shared" si="1576"/>
        <v>1.4099999999999998E-3</v>
      </c>
      <c r="AY4111" s="1">
        <v>40156</v>
      </c>
      <c r="AZ4111">
        <v>0.17899999999999999</v>
      </c>
      <c r="BA4111">
        <f t="shared" si="1577"/>
        <v>1.7899999999999999E-3</v>
      </c>
      <c r="BC4111" s="1">
        <v>40268</v>
      </c>
      <c r="BD4111">
        <v>0.54300000000000004</v>
      </c>
      <c r="BE4111">
        <f t="shared" si="1578"/>
        <v>5.4300000000000008E-3</v>
      </c>
      <c r="BG4111" s="1">
        <v>40268</v>
      </c>
      <c r="BH4111">
        <v>1.1739999999999999</v>
      </c>
      <c r="BI4111">
        <f t="shared" si="1579"/>
        <v>1.1739999999999999E-2</v>
      </c>
      <c r="BK4111" s="1">
        <v>42409</v>
      </c>
      <c r="BL4111">
        <v>2.78817</v>
      </c>
      <c r="BM4111">
        <f t="shared" si="1585"/>
        <v>2.7881699999999999E-2</v>
      </c>
      <c r="BP4111" s="1">
        <v>40128</v>
      </c>
      <c r="BQ4111">
        <v>127.34</v>
      </c>
      <c r="BR4111">
        <f t="shared" si="1580"/>
        <v>1.2734000000000001</v>
      </c>
      <c r="BT4111" s="1">
        <v>40161</v>
      </c>
      <c r="BU4111">
        <v>0.71499999999999997</v>
      </c>
      <c r="BV4111">
        <f t="shared" si="1581"/>
        <v>7.1500000000000001E-3</v>
      </c>
      <c r="BX4111" s="1">
        <v>40161</v>
      </c>
      <c r="BY4111">
        <v>0.999</v>
      </c>
      <c r="BZ4111">
        <f t="shared" si="1582"/>
        <v>9.9900000000000006E-3</v>
      </c>
      <c r="CB4111" s="1">
        <v>40268</v>
      </c>
      <c r="CC4111">
        <v>1.0980000000000001</v>
      </c>
      <c r="CD4111">
        <f t="shared" si="1583"/>
        <v>1.098E-2</v>
      </c>
      <c r="CG4111" s="1"/>
    </row>
    <row r="4112" spans="1:85" x14ac:dyDescent="0.3">
      <c r="A4112" s="21">
        <f t="shared" si="1584"/>
        <v>51567</v>
      </c>
      <c r="B4112" s="18">
        <f t="shared" si="1568"/>
        <v>112.421875</v>
      </c>
      <c r="C4112">
        <f t="shared" si="1566"/>
        <v>115</v>
      </c>
      <c r="D4112">
        <f t="shared" ca="1" si="1571"/>
        <v>-15.441666666666666</v>
      </c>
      <c r="E4112">
        <f ca="1">IF(currency="USD",'Future et co'!F4112,IF(currency="EUR",'Future et co'!G4112,FALSE))</f>
        <v>3.6070000000000005E-2</v>
      </c>
      <c r="F4112">
        <f t="shared" ca="1" si="1572"/>
        <v>3.6070000000000005E-2</v>
      </c>
      <c r="G4112">
        <f t="shared" ca="1" si="1573"/>
        <v>2.0569999999999998E-2</v>
      </c>
      <c r="L4112">
        <f t="shared" ca="1" si="1574"/>
        <v>127.8</v>
      </c>
      <c r="M4112">
        <f t="shared" ca="1" si="1569"/>
        <v>3.6070000000000005E-2</v>
      </c>
      <c r="R4112">
        <f t="shared" ca="1" si="1575"/>
        <v>127.8</v>
      </c>
      <c r="S4112">
        <f t="shared" ca="1" si="1570"/>
        <v>3.6070000000000005E-2</v>
      </c>
      <c r="U4112" s="1"/>
      <c r="W4112" t="str">
        <f t="shared" si="1567"/>
        <v/>
      </c>
      <c r="AH4112" s="1"/>
      <c r="AJ4112" s="25"/>
      <c r="AU4112" s="1">
        <v>40154</v>
      </c>
      <c r="AV4112">
        <v>0.13500000000000001</v>
      </c>
      <c r="AW4112">
        <f t="shared" si="1576"/>
        <v>1.3500000000000001E-3</v>
      </c>
      <c r="AY4112" s="1">
        <v>40155</v>
      </c>
      <c r="AZ4112">
        <v>0.17399999999999999</v>
      </c>
      <c r="BA4112">
        <f t="shared" si="1577"/>
        <v>1.7399999999999998E-3</v>
      </c>
      <c r="BC4112" s="1">
        <v>40267</v>
      </c>
      <c r="BD4112">
        <v>0.55600000000000005</v>
      </c>
      <c r="BE4112">
        <f t="shared" si="1578"/>
        <v>5.5600000000000007E-3</v>
      </c>
      <c r="BG4112" s="1">
        <v>40267</v>
      </c>
      <c r="BH4112">
        <v>1.1950000000000001</v>
      </c>
      <c r="BI4112">
        <f t="shared" si="1579"/>
        <v>1.1950000000000001E-2</v>
      </c>
      <c r="BK4112" s="1">
        <v>42410</v>
      </c>
      <c r="BL4112">
        <v>2.80416</v>
      </c>
      <c r="BM4112">
        <f t="shared" si="1585"/>
        <v>2.80416E-2</v>
      </c>
      <c r="BP4112" s="1">
        <v>40127</v>
      </c>
      <c r="BQ4112">
        <v>127.35</v>
      </c>
      <c r="BR4112">
        <f t="shared" si="1580"/>
        <v>1.2734999999999999</v>
      </c>
      <c r="BT4112" s="1">
        <v>40158</v>
      </c>
      <c r="BU4112">
        <v>0.71399999999999997</v>
      </c>
      <c r="BV4112">
        <f t="shared" si="1581"/>
        <v>7.1399999999999996E-3</v>
      </c>
      <c r="BX4112" s="1">
        <v>40158</v>
      </c>
      <c r="BY4112">
        <v>0.996</v>
      </c>
      <c r="BZ4112">
        <f t="shared" si="1582"/>
        <v>9.9600000000000001E-3</v>
      </c>
      <c r="CB4112" s="1">
        <v>40267</v>
      </c>
      <c r="CC4112">
        <v>1.111</v>
      </c>
      <c r="CD4112">
        <f t="shared" si="1583"/>
        <v>1.111E-2</v>
      </c>
      <c r="CG4112" s="1"/>
    </row>
    <row r="4113" spans="1:85" x14ac:dyDescent="0.3">
      <c r="A4113" s="21">
        <f t="shared" si="1584"/>
        <v>51568</v>
      </c>
      <c r="B4113" s="18">
        <f t="shared" si="1568"/>
        <v>112.421875</v>
      </c>
      <c r="C4113">
        <f t="shared" si="1566"/>
        <v>115</v>
      </c>
      <c r="D4113">
        <f t="shared" ca="1" si="1571"/>
        <v>-15.444444444444445</v>
      </c>
      <c r="E4113">
        <f ca="1">IF(currency="USD",'Future et co'!F4113,IF(currency="EUR",'Future et co'!G4113,FALSE))</f>
        <v>3.6070000000000005E-2</v>
      </c>
      <c r="F4113">
        <f t="shared" ca="1" si="1572"/>
        <v>3.6070000000000005E-2</v>
      </c>
      <c r="G4113">
        <f t="shared" ca="1" si="1573"/>
        <v>2.0569999999999998E-2</v>
      </c>
      <c r="L4113">
        <f t="shared" ca="1" si="1574"/>
        <v>127.8</v>
      </c>
      <c r="M4113">
        <f t="shared" ca="1" si="1569"/>
        <v>3.6070000000000005E-2</v>
      </c>
      <c r="R4113">
        <f t="shared" ca="1" si="1575"/>
        <v>127.8</v>
      </c>
      <c r="S4113">
        <f t="shared" ca="1" si="1570"/>
        <v>3.6070000000000005E-2</v>
      </c>
      <c r="U4113" s="1"/>
      <c r="W4113" t="str">
        <f t="shared" si="1567"/>
        <v/>
      </c>
      <c r="AH4113" s="1"/>
      <c r="AJ4113" s="25"/>
      <c r="AU4113" s="1">
        <v>40151</v>
      </c>
      <c r="AV4113">
        <v>0.15</v>
      </c>
      <c r="AW4113">
        <f t="shared" si="1576"/>
        <v>1.5E-3</v>
      </c>
      <c r="AY4113" s="1">
        <v>40154</v>
      </c>
      <c r="AZ4113">
        <v>0.16900000000000001</v>
      </c>
      <c r="BA4113">
        <f t="shared" si="1577"/>
        <v>1.6900000000000001E-3</v>
      </c>
      <c r="BC4113" s="1">
        <v>40266</v>
      </c>
      <c r="BD4113">
        <v>0.55200000000000005</v>
      </c>
      <c r="BE4113">
        <f t="shared" si="1578"/>
        <v>5.5200000000000006E-3</v>
      </c>
      <c r="BG4113" s="1">
        <v>40266</v>
      </c>
      <c r="BH4113">
        <v>1.1759999999999999</v>
      </c>
      <c r="BI4113">
        <f t="shared" si="1579"/>
        <v>1.176E-2</v>
      </c>
      <c r="BK4113" s="1">
        <v>42411</v>
      </c>
      <c r="BL4113">
        <v>2.8526600000000002</v>
      </c>
      <c r="BM4113">
        <f t="shared" si="1585"/>
        <v>2.8526600000000003E-2</v>
      </c>
      <c r="BP4113" s="1">
        <v>40126</v>
      </c>
      <c r="BQ4113">
        <v>126.95</v>
      </c>
      <c r="BR4113">
        <f t="shared" si="1580"/>
        <v>1.2695000000000001</v>
      </c>
      <c r="BT4113" s="1">
        <v>40157</v>
      </c>
      <c r="BU4113">
        <v>0.71399999999999997</v>
      </c>
      <c r="BV4113">
        <f t="shared" si="1581"/>
        <v>7.1399999999999996E-3</v>
      </c>
      <c r="BX4113" s="1">
        <v>40157</v>
      </c>
      <c r="BY4113">
        <v>0.997</v>
      </c>
      <c r="BZ4113">
        <f t="shared" si="1582"/>
        <v>9.9699999999999997E-3</v>
      </c>
      <c r="CB4113" s="1">
        <v>40266</v>
      </c>
      <c r="CC4113">
        <v>1.093</v>
      </c>
      <c r="CD4113">
        <f t="shared" si="1583"/>
        <v>1.093E-2</v>
      </c>
      <c r="CG4113" s="1"/>
    </row>
    <row r="4114" spans="1:85" x14ac:dyDescent="0.3">
      <c r="A4114" s="21">
        <f t="shared" si="1584"/>
        <v>51571</v>
      </c>
      <c r="B4114" s="18">
        <f t="shared" si="1568"/>
        <v>112.421875</v>
      </c>
      <c r="C4114">
        <f t="shared" si="1566"/>
        <v>115</v>
      </c>
      <c r="D4114">
        <f t="shared" ca="1" si="1571"/>
        <v>-15.452777777777778</v>
      </c>
      <c r="E4114">
        <f ca="1">IF(currency="USD",'Future et co'!F4114,IF(currency="EUR",'Future et co'!G4114,FALSE))</f>
        <v>3.6070000000000005E-2</v>
      </c>
      <c r="F4114">
        <f t="shared" ca="1" si="1572"/>
        <v>3.6070000000000005E-2</v>
      </c>
      <c r="G4114">
        <f t="shared" ca="1" si="1573"/>
        <v>2.0569999999999998E-2</v>
      </c>
      <c r="L4114">
        <f t="shared" ca="1" si="1574"/>
        <v>127.8</v>
      </c>
      <c r="M4114">
        <f t="shared" ca="1" si="1569"/>
        <v>3.6070000000000005E-2</v>
      </c>
      <c r="R4114">
        <f t="shared" ca="1" si="1575"/>
        <v>127.8</v>
      </c>
      <c r="S4114">
        <f t="shared" ca="1" si="1570"/>
        <v>3.6070000000000005E-2</v>
      </c>
      <c r="U4114" s="1"/>
      <c r="W4114" t="str">
        <f t="shared" si="1567"/>
        <v/>
      </c>
      <c r="AH4114" s="1"/>
      <c r="AJ4114" s="25"/>
      <c r="AU4114" s="1">
        <v>40150</v>
      </c>
      <c r="AV4114">
        <v>0.14000000000000001</v>
      </c>
      <c r="AW4114">
        <f t="shared" si="1576"/>
        <v>1.4000000000000002E-3</v>
      </c>
      <c r="AY4114" s="1">
        <v>40151</v>
      </c>
      <c r="AZ4114">
        <v>0.188</v>
      </c>
      <c r="BA4114">
        <f t="shared" si="1577"/>
        <v>1.8799999999999999E-3</v>
      </c>
      <c r="BC4114" s="1">
        <v>40263</v>
      </c>
      <c r="BD4114">
        <v>0.55400000000000005</v>
      </c>
      <c r="BE4114">
        <f t="shared" si="1578"/>
        <v>5.5400000000000007E-3</v>
      </c>
      <c r="BG4114" s="1">
        <v>40263</v>
      </c>
      <c r="BH4114">
        <v>1.171</v>
      </c>
      <c r="BI4114">
        <f t="shared" si="1579"/>
        <v>1.171E-2</v>
      </c>
      <c r="BK4114" s="1">
        <v>42412</v>
      </c>
      <c r="BL4114">
        <v>2.79182</v>
      </c>
      <c r="BM4114">
        <f t="shared" si="1585"/>
        <v>2.7918200000000001E-2</v>
      </c>
      <c r="BP4114" s="1">
        <v>40123</v>
      </c>
      <c r="BQ4114">
        <v>126.55</v>
      </c>
      <c r="BR4114">
        <f t="shared" si="1580"/>
        <v>1.2655000000000001</v>
      </c>
      <c r="BT4114" s="1">
        <v>40156</v>
      </c>
      <c r="BU4114">
        <v>0.71499999999999997</v>
      </c>
      <c r="BV4114">
        <f t="shared" si="1581"/>
        <v>7.1500000000000001E-3</v>
      </c>
      <c r="BX4114" s="1">
        <v>40156</v>
      </c>
      <c r="BY4114">
        <v>0.996</v>
      </c>
      <c r="BZ4114">
        <f t="shared" si="1582"/>
        <v>9.9600000000000001E-3</v>
      </c>
      <c r="CB4114" s="1">
        <v>40263</v>
      </c>
      <c r="CC4114">
        <v>1.0940000000000001</v>
      </c>
      <c r="CD4114">
        <f t="shared" si="1583"/>
        <v>1.094E-2</v>
      </c>
      <c r="CG4114" s="1"/>
    </row>
    <row r="4115" spans="1:85" x14ac:dyDescent="0.3">
      <c r="A4115" s="21">
        <f t="shared" si="1584"/>
        <v>51572</v>
      </c>
      <c r="B4115" s="18">
        <f t="shared" si="1568"/>
        <v>112.421875</v>
      </c>
      <c r="C4115">
        <f t="shared" si="1566"/>
        <v>115</v>
      </c>
      <c r="D4115">
        <f t="shared" ca="1" si="1571"/>
        <v>-15.455555555555556</v>
      </c>
      <c r="E4115">
        <f ca="1">IF(currency="USD",'Future et co'!F4115,IF(currency="EUR",'Future et co'!G4115,FALSE))</f>
        <v>3.6070000000000005E-2</v>
      </c>
      <c r="F4115">
        <f t="shared" ca="1" si="1572"/>
        <v>3.6070000000000005E-2</v>
      </c>
      <c r="G4115">
        <f t="shared" ca="1" si="1573"/>
        <v>2.0569999999999998E-2</v>
      </c>
      <c r="L4115">
        <f t="shared" ca="1" si="1574"/>
        <v>127.8</v>
      </c>
      <c r="M4115">
        <f t="shared" ca="1" si="1569"/>
        <v>3.6070000000000005E-2</v>
      </c>
      <c r="R4115">
        <f t="shared" ca="1" si="1575"/>
        <v>127.8</v>
      </c>
      <c r="S4115">
        <f t="shared" ca="1" si="1570"/>
        <v>3.6070000000000005E-2</v>
      </c>
      <c r="U4115" s="1"/>
      <c r="W4115" t="str">
        <f t="shared" si="1567"/>
        <v/>
      </c>
      <c r="AH4115" s="1"/>
      <c r="AJ4115" s="25"/>
      <c r="AU4115" s="1">
        <v>40149</v>
      </c>
      <c r="AV4115">
        <v>0.13900000000000001</v>
      </c>
      <c r="AW4115">
        <f t="shared" si="1576"/>
        <v>1.3900000000000002E-3</v>
      </c>
      <c r="AY4115" s="1">
        <v>40150</v>
      </c>
      <c r="AZ4115">
        <v>0.16800000000000001</v>
      </c>
      <c r="BA4115">
        <f t="shared" si="1577"/>
        <v>1.6800000000000001E-3</v>
      </c>
      <c r="BC4115" s="1">
        <v>40262</v>
      </c>
      <c r="BD4115">
        <v>0.55900000000000005</v>
      </c>
      <c r="BE4115">
        <f t="shared" si="1578"/>
        <v>5.5900000000000004E-3</v>
      </c>
      <c r="BG4115" s="1">
        <v>40262</v>
      </c>
      <c r="BH4115">
        <v>1.1879999999999999</v>
      </c>
      <c r="BI4115">
        <f t="shared" si="1579"/>
        <v>1.188E-2</v>
      </c>
      <c r="BK4115" s="1">
        <v>42415</v>
      </c>
      <c r="BL4115">
        <v>2.79182</v>
      </c>
      <c r="BM4115">
        <f t="shared" si="1585"/>
        <v>2.7918200000000001E-2</v>
      </c>
      <c r="BP4115" s="1">
        <v>40122</v>
      </c>
      <c r="BQ4115">
        <v>126.61</v>
      </c>
      <c r="BR4115">
        <f t="shared" si="1580"/>
        <v>1.2661</v>
      </c>
      <c r="BT4115" s="1">
        <v>40155</v>
      </c>
      <c r="BU4115">
        <v>0.71599999999999997</v>
      </c>
      <c r="BV4115">
        <f t="shared" si="1581"/>
        <v>7.1599999999999997E-3</v>
      </c>
      <c r="BX4115" s="1">
        <v>40155</v>
      </c>
      <c r="BY4115">
        <v>0.996</v>
      </c>
      <c r="BZ4115">
        <f t="shared" si="1582"/>
        <v>9.9600000000000001E-3</v>
      </c>
      <c r="CB4115" s="1">
        <v>40262</v>
      </c>
      <c r="CC4115">
        <v>1.107</v>
      </c>
      <c r="CD4115">
        <f t="shared" si="1583"/>
        <v>1.107E-2</v>
      </c>
      <c r="CG4115" s="1"/>
    </row>
    <row r="4116" spans="1:85" x14ac:dyDescent="0.3">
      <c r="A4116" s="21">
        <f t="shared" si="1584"/>
        <v>51573</v>
      </c>
      <c r="B4116" s="18">
        <f t="shared" si="1568"/>
        <v>112.421875</v>
      </c>
      <c r="C4116">
        <f t="shared" si="1566"/>
        <v>115</v>
      </c>
      <c r="D4116">
        <f t="shared" ca="1" si="1571"/>
        <v>-15.458333333333334</v>
      </c>
      <c r="E4116">
        <f ca="1">IF(currency="USD",'Future et co'!F4116,IF(currency="EUR",'Future et co'!G4116,FALSE))</f>
        <v>3.6070000000000005E-2</v>
      </c>
      <c r="F4116">
        <f t="shared" ca="1" si="1572"/>
        <v>3.6070000000000005E-2</v>
      </c>
      <c r="G4116">
        <f t="shared" ca="1" si="1573"/>
        <v>2.0569999999999998E-2</v>
      </c>
      <c r="L4116">
        <f t="shared" ca="1" si="1574"/>
        <v>127.8</v>
      </c>
      <c r="M4116">
        <f t="shared" ca="1" si="1569"/>
        <v>3.6070000000000005E-2</v>
      </c>
      <c r="R4116">
        <f t="shared" ca="1" si="1575"/>
        <v>127.8</v>
      </c>
      <c r="S4116">
        <f t="shared" ca="1" si="1570"/>
        <v>3.6070000000000005E-2</v>
      </c>
      <c r="U4116" s="1"/>
      <c r="W4116" t="str">
        <f t="shared" si="1567"/>
        <v/>
      </c>
      <c r="AH4116" s="1"/>
      <c r="AJ4116" s="25"/>
      <c r="AU4116" s="1">
        <v>40148</v>
      </c>
      <c r="AV4116">
        <v>0.13600000000000001</v>
      </c>
      <c r="AW4116">
        <f t="shared" si="1576"/>
        <v>1.3600000000000001E-3</v>
      </c>
      <c r="AY4116" s="1">
        <v>40149</v>
      </c>
      <c r="AZ4116">
        <v>0.17599999999999999</v>
      </c>
      <c r="BA4116">
        <f t="shared" si="1577"/>
        <v>1.7599999999999998E-3</v>
      </c>
      <c r="BC4116" s="1">
        <v>40261</v>
      </c>
      <c r="BD4116">
        <v>0.55600000000000005</v>
      </c>
      <c r="BE4116">
        <f t="shared" si="1578"/>
        <v>5.5600000000000007E-3</v>
      </c>
      <c r="BG4116" s="1">
        <v>40261</v>
      </c>
      <c r="BH4116">
        <v>1.1859999999999999</v>
      </c>
      <c r="BI4116">
        <f t="shared" si="1579"/>
        <v>1.1859999999999999E-2</v>
      </c>
      <c r="BK4116" s="1">
        <v>42416</v>
      </c>
      <c r="BL4116">
        <v>2.7479800000000001</v>
      </c>
      <c r="BM4116">
        <f t="shared" si="1585"/>
        <v>2.7479800000000002E-2</v>
      </c>
      <c r="BP4116" s="1">
        <v>40121</v>
      </c>
      <c r="BQ4116">
        <v>126.86</v>
      </c>
      <c r="BR4116">
        <f t="shared" si="1580"/>
        <v>1.2685999999999999</v>
      </c>
      <c r="BT4116" s="1">
        <v>40154</v>
      </c>
      <c r="BU4116">
        <v>0.71699999999999997</v>
      </c>
      <c r="BV4116">
        <f t="shared" si="1581"/>
        <v>7.1699999999999993E-3</v>
      </c>
      <c r="BX4116" s="1">
        <v>40154</v>
      </c>
      <c r="BY4116">
        <v>0.998</v>
      </c>
      <c r="BZ4116">
        <f t="shared" si="1582"/>
        <v>9.9799999999999993E-3</v>
      </c>
      <c r="CB4116" s="1">
        <v>40261</v>
      </c>
      <c r="CC4116">
        <v>1.0940000000000001</v>
      </c>
      <c r="CD4116">
        <f t="shared" si="1583"/>
        <v>1.094E-2</v>
      </c>
      <c r="CG4116" s="1"/>
    </row>
    <row r="4117" spans="1:85" x14ac:dyDescent="0.3">
      <c r="A4117" s="21">
        <f t="shared" si="1584"/>
        <v>51574</v>
      </c>
      <c r="B4117" s="18">
        <f t="shared" si="1568"/>
        <v>112.421875</v>
      </c>
      <c r="C4117">
        <f t="shared" si="1566"/>
        <v>115</v>
      </c>
      <c r="D4117">
        <f t="shared" ca="1" si="1571"/>
        <v>-15.46111111111111</v>
      </c>
      <c r="E4117">
        <f ca="1">IF(currency="USD",'Future et co'!F4117,IF(currency="EUR",'Future et co'!G4117,FALSE))</f>
        <v>3.6070000000000005E-2</v>
      </c>
      <c r="F4117">
        <f t="shared" ca="1" si="1572"/>
        <v>3.6070000000000005E-2</v>
      </c>
      <c r="G4117">
        <f t="shared" ca="1" si="1573"/>
        <v>2.0569999999999998E-2</v>
      </c>
      <c r="L4117">
        <f t="shared" ca="1" si="1574"/>
        <v>127.8</v>
      </c>
      <c r="M4117">
        <f t="shared" ca="1" si="1569"/>
        <v>3.6070000000000005E-2</v>
      </c>
      <c r="R4117">
        <f t="shared" ca="1" si="1575"/>
        <v>127.8</v>
      </c>
      <c r="S4117">
        <f t="shared" ca="1" si="1570"/>
        <v>3.6070000000000005E-2</v>
      </c>
      <c r="U4117" s="1"/>
      <c r="W4117" t="str">
        <f t="shared" si="1567"/>
        <v/>
      </c>
      <c r="AH4117" s="1"/>
      <c r="AJ4117" s="25"/>
      <c r="AU4117" s="1">
        <v>40147</v>
      </c>
      <c r="AV4117">
        <v>0.13900000000000001</v>
      </c>
      <c r="AW4117">
        <f t="shared" si="1576"/>
        <v>1.3900000000000002E-3</v>
      </c>
      <c r="AY4117" s="1">
        <v>40148</v>
      </c>
      <c r="AZ4117">
        <v>0.16400000000000001</v>
      </c>
      <c r="BA4117">
        <f t="shared" si="1577"/>
        <v>1.64E-3</v>
      </c>
      <c r="BC4117" s="1">
        <v>40260</v>
      </c>
      <c r="BD4117">
        <v>0.52500000000000002</v>
      </c>
      <c r="BE4117">
        <f t="shared" si="1578"/>
        <v>5.2500000000000003E-3</v>
      </c>
      <c r="BG4117" s="1">
        <v>40260</v>
      </c>
      <c r="BH4117">
        <v>1.1299999999999999</v>
      </c>
      <c r="BI4117">
        <f t="shared" si="1579"/>
        <v>1.1299999999999999E-2</v>
      </c>
      <c r="BK4117" s="1">
        <v>42417</v>
      </c>
      <c r="BL4117">
        <v>2.7081599999999999</v>
      </c>
      <c r="BM4117">
        <f t="shared" si="1585"/>
        <v>2.7081599999999997E-2</v>
      </c>
      <c r="BP4117" s="1">
        <v>40120</v>
      </c>
      <c r="BQ4117">
        <v>127.39</v>
      </c>
      <c r="BR4117">
        <f t="shared" si="1580"/>
        <v>1.2739</v>
      </c>
      <c r="BT4117" s="1">
        <v>40151</v>
      </c>
      <c r="BU4117">
        <v>0.71799999999999997</v>
      </c>
      <c r="BV4117">
        <f t="shared" si="1581"/>
        <v>7.1799999999999998E-3</v>
      </c>
      <c r="BX4117" s="1">
        <v>40151</v>
      </c>
      <c r="BY4117">
        <v>0.996</v>
      </c>
      <c r="BZ4117">
        <f t="shared" si="1582"/>
        <v>9.9600000000000001E-3</v>
      </c>
      <c r="CB4117" s="1">
        <v>40260</v>
      </c>
      <c r="CC4117">
        <v>1.0900000000000001</v>
      </c>
      <c r="CD4117">
        <f t="shared" si="1583"/>
        <v>1.09E-2</v>
      </c>
      <c r="CG4117" s="1"/>
    </row>
    <row r="4118" spans="1:85" x14ac:dyDescent="0.3">
      <c r="A4118" s="21">
        <f t="shared" si="1584"/>
        <v>51575</v>
      </c>
      <c r="B4118" s="18">
        <f t="shared" si="1568"/>
        <v>112.421875</v>
      </c>
      <c r="C4118">
        <f t="shared" si="1566"/>
        <v>115</v>
      </c>
      <c r="D4118">
        <f t="shared" ca="1" si="1571"/>
        <v>-15.463888888888889</v>
      </c>
      <c r="E4118">
        <f ca="1">IF(currency="USD",'Future et co'!F4118,IF(currency="EUR",'Future et co'!G4118,FALSE))</f>
        <v>3.6070000000000005E-2</v>
      </c>
      <c r="F4118">
        <f t="shared" ca="1" si="1572"/>
        <v>3.6070000000000005E-2</v>
      </c>
      <c r="G4118">
        <f t="shared" ca="1" si="1573"/>
        <v>2.0569999999999998E-2</v>
      </c>
      <c r="L4118">
        <f t="shared" ca="1" si="1574"/>
        <v>127.8</v>
      </c>
      <c r="M4118">
        <f t="shared" ca="1" si="1569"/>
        <v>3.6070000000000005E-2</v>
      </c>
      <c r="R4118">
        <f t="shared" ca="1" si="1575"/>
        <v>127.8</v>
      </c>
      <c r="S4118">
        <f t="shared" ca="1" si="1570"/>
        <v>3.6070000000000005E-2</v>
      </c>
      <c r="U4118" s="1"/>
      <c r="W4118" t="str">
        <f t="shared" si="1567"/>
        <v/>
      </c>
      <c r="AH4118" s="1"/>
      <c r="AJ4118" s="25"/>
      <c r="AU4118" s="1">
        <v>40144</v>
      </c>
      <c r="AV4118">
        <v>0.126</v>
      </c>
      <c r="AW4118">
        <f t="shared" si="1576"/>
        <v>1.2600000000000001E-3</v>
      </c>
      <c r="AY4118" s="1">
        <v>40147</v>
      </c>
      <c r="AZ4118">
        <v>0.16300000000000001</v>
      </c>
      <c r="BA4118">
        <f t="shared" si="1577"/>
        <v>1.6300000000000002E-3</v>
      </c>
      <c r="BC4118" s="1">
        <v>40259</v>
      </c>
      <c r="BD4118">
        <v>0.53300000000000003</v>
      </c>
      <c r="BE4118">
        <f t="shared" si="1578"/>
        <v>5.3300000000000005E-3</v>
      </c>
      <c r="BG4118" s="1">
        <v>40259</v>
      </c>
      <c r="BH4118">
        <v>1.131</v>
      </c>
      <c r="BI4118">
        <f t="shared" si="1579"/>
        <v>1.1310000000000001E-2</v>
      </c>
      <c r="BK4118" s="1">
        <v>42418</v>
      </c>
      <c r="BL4118">
        <v>2.72113</v>
      </c>
      <c r="BM4118">
        <f t="shared" si="1585"/>
        <v>2.7211300000000001E-2</v>
      </c>
      <c r="BP4118" s="1">
        <v>40119</v>
      </c>
      <c r="BQ4118">
        <v>127.55</v>
      </c>
      <c r="BR4118">
        <f t="shared" si="1580"/>
        <v>1.2755000000000001</v>
      </c>
      <c r="BT4118" s="1">
        <v>40150</v>
      </c>
      <c r="BU4118">
        <v>0.72</v>
      </c>
      <c r="BV4118">
        <f t="shared" si="1581"/>
        <v>7.1999999999999998E-3</v>
      </c>
      <c r="BX4118" s="1">
        <v>40150</v>
      </c>
      <c r="BY4118">
        <v>0.999</v>
      </c>
      <c r="BZ4118">
        <f t="shared" si="1582"/>
        <v>9.9900000000000006E-3</v>
      </c>
      <c r="CB4118" s="1">
        <v>40259</v>
      </c>
      <c r="CC4118">
        <v>1.113</v>
      </c>
      <c r="CD4118">
        <f t="shared" si="1583"/>
        <v>1.1129999999999999E-2</v>
      </c>
      <c r="CG4118" s="1"/>
    </row>
    <row r="4119" spans="1:85" x14ac:dyDescent="0.3">
      <c r="A4119" s="21">
        <f t="shared" si="1584"/>
        <v>51578</v>
      </c>
      <c r="B4119" s="18">
        <f t="shared" si="1568"/>
        <v>112.421875</v>
      </c>
      <c r="C4119">
        <f t="shared" si="1566"/>
        <v>115</v>
      </c>
      <c r="D4119">
        <f t="shared" ca="1" si="1571"/>
        <v>-15.472222222222221</v>
      </c>
      <c r="E4119">
        <f ca="1">IF(currency="USD",'Future et co'!F4119,IF(currency="EUR",'Future et co'!G4119,FALSE))</f>
        <v>3.6070000000000005E-2</v>
      </c>
      <c r="F4119">
        <f t="shared" ca="1" si="1572"/>
        <v>3.6070000000000005E-2</v>
      </c>
      <c r="G4119">
        <f t="shared" ca="1" si="1573"/>
        <v>2.0569999999999998E-2</v>
      </c>
      <c r="L4119">
        <f t="shared" ca="1" si="1574"/>
        <v>127.8</v>
      </c>
      <c r="M4119">
        <f t="shared" ca="1" si="1569"/>
        <v>3.6070000000000005E-2</v>
      </c>
      <c r="R4119">
        <f t="shared" ca="1" si="1575"/>
        <v>127.8</v>
      </c>
      <c r="S4119">
        <f t="shared" ca="1" si="1570"/>
        <v>3.6070000000000005E-2</v>
      </c>
      <c r="U4119" s="1"/>
      <c r="W4119" t="str">
        <f t="shared" si="1567"/>
        <v/>
      </c>
      <c r="AH4119" s="1"/>
      <c r="AJ4119" s="25"/>
      <c r="AU4119" s="1">
        <v>40143</v>
      </c>
      <c r="AV4119">
        <v>0.124</v>
      </c>
      <c r="AW4119">
        <f t="shared" si="1576"/>
        <v>1.24E-3</v>
      </c>
      <c r="AY4119" s="1">
        <v>40144</v>
      </c>
      <c r="AZ4119">
        <v>0.157</v>
      </c>
      <c r="BA4119">
        <f t="shared" si="1577"/>
        <v>1.57E-3</v>
      </c>
      <c r="BC4119" s="1">
        <v>40256</v>
      </c>
      <c r="BD4119">
        <v>0.55500000000000005</v>
      </c>
      <c r="BE4119">
        <f t="shared" si="1578"/>
        <v>5.5500000000000002E-3</v>
      </c>
      <c r="BG4119" s="1">
        <v>40256</v>
      </c>
      <c r="BH4119">
        <v>1.17</v>
      </c>
      <c r="BI4119">
        <f t="shared" si="1579"/>
        <v>1.1699999999999999E-2</v>
      </c>
      <c r="BK4119" s="1">
        <v>42419</v>
      </c>
      <c r="BL4119">
        <v>2.7244100000000002</v>
      </c>
      <c r="BM4119">
        <f t="shared" si="1585"/>
        <v>2.7244100000000004E-2</v>
      </c>
      <c r="BP4119" s="1">
        <v>40116</v>
      </c>
      <c r="BQ4119">
        <v>127.54</v>
      </c>
      <c r="BR4119">
        <f t="shared" si="1580"/>
        <v>1.2754000000000001</v>
      </c>
      <c r="BT4119" s="1">
        <v>40149</v>
      </c>
      <c r="BU4119">
        <v>0.72099999999999997</v>
      </c>
      <c r="BV4119">
        <f t="shared" si="1581"/>
        <v>7.2099999999999994E-3</v>
      </c>
      <c r="BX4119" s="1">
        <v>40149</v>
      </c>
      <c r="BY4119">
        <v>0.998</v>
      </c>
      <c r="BZ4119">
        <f t="shared" si="1582"/>
        <v>9.9799999999999993E-3</v>
      </c>
      <c r="CB4119" s="1">
        <v>40256</v>
      </c>
      <c r="CC4119">
        <v>1.1399999999999999</v>
      </c>
      <c r="CD4119">
        <f t="shared" si="1583"/>
        <v>1.1399999999999999E-2</v>
      </c>
      <c r="CG4119" s="1"/>
    </row>
    <row r="4120" spans="1:85" x14ac:dyDescent="0.3">
      <c r="A4120" s="21">
        <f t="shared" si="1584"/>
        <v>51579</v>
      </c>
      <c r="B4120" s="18">
        <f t="shared" si="1568"/>
        <v>112.421875</v>
      </c>
      <c r="C4120">
        <f t="shared" si="1566"/>
        <v>115</v>
      </c>
      <c r="D4120">
        <f t="shared" ca="1" si="1571"/>
        <v>-15.475</v>
      </c>
      <c r="E4120">
        <f ca="1">IF(currency="USD",'Future et co'!F4120,IF(currency="EUR",'Future et co'!G4120,FALSE))</f>
        <v>3.6070000000000005E-2</v>
      </c>
      <c r="F4120">
        <f t="shared" ca="1" si="1572"/>
        <v>3.6070000000000005E-2</v>
      </c>
      <c r="G4120">
        <f t="shared" ca="1" si="1573"/>
        <v>2.0569999999999998E-2</v>
      </c>
      <c r="L4120">
        <f t="shared" ca="1" si="1574"/>
        <v>127.8</v>
      </c>
      <c r="M4120">
        <f t="shared" ca="1" si="1569"/>
        <v>3.6070000000000005E-2</v>
      </c>
      <c r="R4120">
        <f t="shared" ca="1" si="1575"/>
        <v>127.8</v>
      </c>
      <c r="S4120">
        <f t="shared" ca="1" si="1570"/>
        <v>3.6070000000000005E-2</v>
      </c>
      <c r="U4120" s="1"/>
      <c r="W4120" t="str">
        <f t="shared" si="1567"/>
        <v/>
      </c>
      <c r="AH4120" s="1"/>
      <c r="AJ4120" s="25"/>
      <c r="AU4120" s="1">
        <v>40142</v>
      </c>
      <c r="AV4120">
        <v>0.129</v>
      </c>
      <c r="AW4120">
        <f t="shared" si="1576"/>
        <v>1.2900000000000001E-3</v>
      </c>
      <c r="AY4120" s="1">
        <v>40143</v>
      </c>
      <c r="AZ4120">
        <v>0.14799999999999999</v>
      </c>
      <c r="BA4120">
        <f t="shared" si="1577"/>
        <v>1.48E-3</v>
      </c>
      <c r="BC4120" s="1">
        <v>40255</v>
      </c>
      <c r="BD4120">
        <v>0.50749999999999995</v>
      </c>
      <c r="BE4120">
        <f t="shared" si="1578"/>
        <v>5.0749999999999997E-3</v>
      </c>
      <c r="BG4120" s="1">
        <v>40255</v>
      </c>
      <c r="BH4120">
        <v>1.1220000000000001</v>
      </c>
      <c r="BI4120">
        <f t="shared" si="1579"/>
        <v>1.1220000000000001E-2</v>
      </c>
      <c r="BK4120" s="1">
        <v>42422</v>
      </c>
      <c r="BL4120">
        <v>2.6877599999999999</v>
      </c>
      <c r="BM4120">
        <f t="shared" si="1585"/>
        <v>2.6877599999999998E-2</v>
      </c>
      <c r="BP4120" s="1">
        <v>40115</v>
      </c>
      <c r="BQ4120">
        <v>126.82</v>
      </c>
      <c r="BR4120">
        <f t="shared" si="1580"/>
        <v>1.2682</v>
      </c>
      <c r="BT4120" s="1">
        <v>40148</v>
      </c>
      <c r="BU4120">
        <v>0.72</v>
      </c>
      <c r="BV4120">
        <f t="shared" si="1581"/>
        <v>7.1999999999999998E-3</v>
      </c>
      <c r="BX4120" s="1">
        <v>40148</v>
      </c>
      <c r="BY4120">
        <v>0.997</v>
      </c>
      <c r="BZ4120">
        <f t="shared" si="1582"/>
        <v>9.9699999999999997E-3</v>
      </c>
      <c r="CB4120" s="1">
        <v>40255</v>
      </c>
      <c r="CC4120">
        <v>1.115</v>
      </c>
      <c r="CD4120">
        <f t="shared" si="1583"/>
        <v>1.115E-2</v>
      </c>
      <c r="CG4120" s="1"/>
    </row>
    <row r="4121" spans="1:85" x14ac:dyDescent="0.3">
      <c r="A4121" s="21">
        <f t="shared" si="1584"/>
        <v>51580</v>
      </c>
      <c r="B4121" s="18">
        <f t="shared" si="1568"/>
        <v>112.421875</v>
      </c>
      <c r="C4121">
        <f t="shared" ref="C4121:C4184" si="1586">CEILING(B4121,$C$9)</f>
        <v>115</v>
      </c>
      <c r="D4121">
        <f t="shared" ca="1" si="1571"/>
        <v>-15.477777777777778</v>
      </c>
      <c r="E4121">
        <f ca="1">IF(currency="USD",'Future et co'!F4121,IF(currency="EUR",'Future et co'!G4121,FALSE))</f>
        <v>3.6070000000000005E-2</v>
      </c>
      <c r="F4121">
        <f t="shared" ca="1" si="1572"/>
        <v>3.6070000000000005E-2</v>
      </c>
      <c r="G4121">
        <f t="shared" ca="1" si="1573"/>
        <v>2.0569999999999998E-2</v>
      </c>
      <c r="L4121">
        <f t="shared" ca="1" si="1574"/>
        <v>127.8</v>
      </c>
      <c r="M4121">
        <f t="shared" ca="1" si="1569"/>
        <v>3.6070000000000005E-2</v>
      </c>
      <c r="R4121">
        <f t="shared" ca="1" si="1575"/>
        <v>127.8</v>
      </c>
      <c r="S4121">
        <f t="shared" ca="1" si="1570"/>
        <v>3.6070000000000005E-2</v>
      </c>
      <c r="U4121" s="1"/>
      <c r="W4121" t="str">
        <f t="shared" si="1567"/>
        <v/>
      </c>
      <c r="AH4121" s="1"/>
      <c r="AJ4121" s="25"/>
      <c r="AU4121" s="1">
        <v>40141</v>
      </c>
      <c r="AV4121">
        <v>0.11899999999999999</v>
      </c>
      <c r="AW4121">
        <f t="shared" si="1576"/>
        <v>1.1899999999999999E-3</v>
      </c>
      <c r="AY4121" s="1">
        <v>40142</v>
      </c>
      <c r="AZ4121">
        <v>0.158</v>
      </c>
      <c r="BA4121">
        <f t="shared" si="1577"/>
        <v>1.58E-3</v>
      </c>
      <c r="BC4121" s="1">
        <v>40254</v>
      </c>
      <c r="BD4121">
        <v>0.46600000000000003</v>
      </c>
      <c r="BE4121">
        <f t="shared" si="1578"/>
        <v>4.6600000000000001E-3</v>
      </c>
      <c r="BG4121" s="1">
        <v>40254</v>
      </c>
      <c r="BH4121">
        <v>1.0660000000000001</v>
      </c>
      <c r="BI4121">
        <f t="shared" si="1579"/>
        <v>1.0660000000000001E-2</v>
      </c>
      <c r="BK4121" s="1">
        <v>42423</v>
      </c>
      <c r="BL4121">
        <v>2.7246800000000002</v>
      </c>
      <c r="BM4121">
        <f t="shared" si="1585"/>
        <v>2.7246800000000002E-2</v>
      </c>
      <c r="BP4121" s="1">
        <v>40114</v>
      </c>
      <c r="BQ4121">
        <v>127.3</v>
      </c>
      <c r="BR4121">
        <f t="shared" si="1580"/>
        <v>1.2729999999999999</v>
      </c>
      <c r="BT4121" s="1">
        <v>40147</v>
      </c>
      <c r="BU4121">
        <v>0.71899999999999997</v>
      </c>
      <c r="BV4121">
        <f t="shared" si="1581"/>
        <v>7.1899999999999993E-3</v>
      </c>
      <c r="BX4121" s="1">
        <v>40147</v>
      </c>
      <c r="BY4121">
        <v>0.995</v>
      </c>
      <c r="BZ4121">
        <f t="shared" si="1582"/>
        <v>9.9500000000000005E-3</v>
      </c>
      <c r="CB4121" s="1">
        <v>40254</v>
      </c>
      <c r="CC4121">
        <v>1.121</v>
      </c>
      <c r="CD4121">
        <f t="shared" si="1583"/>
        <v>1.1209999999999999E-2</v>
      </c>
      <c r="CG4121" s="1"/>
    </row>
    <row r="4122" spans="1:85" x14ac:dyDescent="0.3">
      <c r="A4122" s="21">
        <f t="shared" si="1584"/>
        <v>51581</v>
      </c>
      <c r="B4122" s="18">
        <f t="shared" si="1568"/>
        <v>112.421875</v>
      </c>
      <c r="C4122">
        <f t="shared" si="1586"/>
        <v>115</v>
      </c>
      <c r="D4122">
        <f t="shared" ca="1" si="1571"/>
        <v>-15.480555555555556</v>
      </c>
      <c r="E4122">
        <f ca="1">IF(currency="USD",'Future et co'!F4122,IF(currency="EUR",'Future et co'!G4122,FALSE))</f>
        <v>3.6070000000000005E-2</v>
      </c>
      <c r="F4122">
        <f t="shared" ca="1" si="1572"/>
        <v>3.6070000000000005E-2</v>
      </c>
      <c r="G4122">
        <f t="shared" ca="1" si="1573"/>
        <v>2.0569999999999998E-2</v>
      </c>
      <c r="L4122">
        <f t="shared" ca="1" si="1574"/>
        <v>127.8</v>
      </c>
      <c r="M4122">
        <f t="shared" ca="1" si="1569"/>
        <v>3.6070000000000005E-2</v>
      </c>
      <c r="R4122">
        <f t="shared" ca="1" si="1575"/>
        <v>127.8</v>
      </c>
      <c r="S4122">
        <f t="shared" ca="1" si="1570"/>
        <v>3.6070000000000005E-2</v>
      </c>
      <c r="U4122" s="1"/>
      <c r="W4122" t="str">
        <f t="shared" si="1567"/>
        <v/>
      </c>
      <c r="AH4122" s="1"/>
      <c r="AJ4122" s="25"/>
      <c r="AU4122" s="1">
        <v>40140</v>
      </c>
      <c r="AV4122">
        <v>0.123</v>
      </c>
      <c r="AW4122">
        <f t="shared" si="1576"/>
        <v>1.23E-3</v>
      </c>
      <c r="AY4122" s="1">
        <v>40141</v>
      </c>
      <c r="AZ4122">
        <v>0.14499999999999999</v>
      </c>
      <c r="BA4122">
        <f t="shared" si="1577"/>
        <v>1.4499999999999999E-3</v>
      </c>
      <c r="BC4122" s="1">
        <v>40253</v>
      </c>
      <c r="BD4122">
        <v>0.48299999999999998</v>
      </c>
      <c r="BE4122">
        <f t="shared" si="1578"/>
        <v>4.8300000000000001E-3</v>
      </c>
      <c r="BG4122" s="1">
        <v>40253</v>
      </c>
      <c r="BH4122">
        <v>1.0820000000000001</v>
      </c>
      <c r="BI4122">
        <f t="shared" si="1579"/>
        <v>1.0820000000000001E-2</v>
      </c>
      <c r="BK4122" s="1">
        <v>42424</v>
      </c>
      <c r="BL4122">
        <v>2.7130800000000002</v>
      </c>
      <c r="BM4122">
        <f t="shared" si="1585"/>
        <v>2.71308E-2</v>
      </c>
      <c r="BP4122" s="1">
        <v>40113</v>
      </c>
      <c r="BQ4122">
        <v>127.15</v>
      </c>
      <c r="BR4122">
        <f t="shared" si="1580"/>
        <v>1.2715000000000001</v>
      </c>
      <c r="BT4122" s="1">
        <v>40144</v>
      </c>
      <c r="BU4122">
        <v>0.71799999999999997</v>
      </c>
      <c r="BV4122">
        <f t="shared" si="1581"/>
        <v>7.1799999999999998E-3</v>
      </c>
      <c r="BX4122" s="1">
        <v>40144</v>
      </c>
      <c r="BY4122">
        <v>0.99299999999999999</v>
      </c>
      <c r="BZ4122">
        <f t="shared" si="1582"/>
        <v>9.9299999999999996E-3</v>
      </c>
      <c r="CB4122" s="1">
        <v>40253</v>
      </c>
      <c r="CC4122">
        <v>1.135</v>
      </c>
      <c r="CD4122">
        <f t="shared" si="1583"/>
        <v>1.1350000000000001E-2</v>
      </c>
      <c r="CG4122" s="1"/>
    </row>
    <row r="4123" spans="1:85" x14ac:dyDescent="0.3">
      <c r="A4123" s="21">
        <f t="shared" si="1584"/>
        <v>51582</v>
      </c>
      <c r="B4123" s="18">
        <f t="shared" si="1568"/>
        <v>112.421875</v>
      </c>
      <c r="C4123">
        <f t="shared" si="1586"/>
        <v>115</v>
      </c>
      <c r="D4123">
        <f t="shared" ca="1" si="1571"/>
        <v>-15.483333333333333</v>
      </c>
      <c r="E4123">
        <f ca="1">IF(currency="USD",'Future et co'!F4123,IF(currency="EUR",'Future et co'!G4123,FALSE))</f>
        <v>3.6070000000000005E-2</v>
      </c>
      <c r="F4123">
        <f t="shared" ca="1" si="1572"/>
        <v>3.6070000000000005E-2</v>
      </c>
      <c r="G4123">
        <f t="shared" ca="1" si="1573"/>
        <v>2.0569999999999998E-2</v>
      </c>
      <c r="L4123">
        <f t="shared" ca="1" si="1574"/>
        <v>127.8</v>
      </c>
      <c r="M4123">
        <f t="shared" ca="1" si="1569"/>
        <v>3.6070000000000005E-2</v>
      </c>
      <c r="R4123">
        <f t="shared" ca="1" si="1575"/>
        <v>127.8</v>
      </c>
      <c r="S4123">
        <f t="shared" ca="1" si="1570"/>
        <v>3.6070000000000005E-2</v>
      </c>
      <c r="U4123" s="1"/>
      <c r="W4123" t="str">
        <f t="shared" si="1567"/>
        <v/>
      </c>
      <c r="AH4123" s="1"/>
      <c r="AJ4123" s="25"/>
      <c r="AU4123" s="1">
        <v>40137</v>
      </c>
      <c r="AV4123">
        <v>0.12</v>
      </c>
      <c r="AW4123">
        <f t="shared" si="1576"/>
        <v>1.1999999999999999E-3</v>
      </c>
      <c r="AY4123" s="1">
        <v>40140</v>
      </c>
      <c r="AZ4123">
        <v>0.14899999999999999</v>
      </c>
      <c r="BA4123">
        <f t="shared" si="1577"/>
        <v>1.49E-3</v>
      </c>
      <c r="BC4123" s="1">
        <v>40252</v>
      </c>
      <c r="BD4123">
        <v>0.502</v>
      </c>
      <c r="BE4123">
        <f t="shared" si="1578"/>
        <v>5.0200000000000002E-3</v>
      </c>
      <c r="BG4123" s="1">
        <v>40252</v>
      </c>
      <c r="BH4123">
        <v>1.1160000000000001</v>
      </c>
      <c r="BI4123">
        <f t="shared" si="1579"/>
        <v>1.1160000000000002E-2</v>
      </c>
      <c r="BK4123" s="1">
        <v>42425</v>
      </c>
      <c r="BL4123">
        <v>2.6840700000000002</v>
      </c>
      <c r="BM4123">
        <f t="shared" si="1585"/>
        <v>2.6840700000000002E-2</v>
      </c>
      <c r="BP4123" s="1">
        <v>40112</v>
      </c>
      <c r="BQ4123">
        <v>126.42</v>
      </c>
      <c r="BR4123">
        <f t="shared" si="1580"/>
        <v>1.2642</v>
      </c>
      <c r="BT4123" s="1">
        <v>40143</v>
      </c>
      <c r="BU4123">
        <v>0.71699999999999997</v>
      </c>
      <c r="BV4123">
        <f t="shared" si="1581"/>
        <v>7.1699999999999993E-3</v>
      </c>
      <c r="BX4123" s="1">
        <v>40143</v>
      </c>
      <c r="BY4123">
        <v>0.99399999999999999</v>
      </c>
      <c r="BZ4123">
        <f t="shared" si="1582"/>
        <v>9.9399999999999992E-3</v>
      </c>
      <c r="CB4123" s="1">
        <v>40252</v>
      </c>
      <c r="CC4123">
        <v>1.1279999999999999</v>
      </c>
      <c r="CD4123">
        <f t="shared" si="1583"/>
        <v>1.1279999999999998E-2</v>
      </c>
      <c r="CG4123" s="1"/>
    </row>
    <row r="4124" spans="1:85" x14ac:dyDescent="0.3">
      <c r="A4124" s="21">
        <f t="shared" si="1584"/>
        <v>51585</v>
      </c>
      <c r="B4124" s="18">
        <f t="shared" si="1568"/>
        <v>112.421875</v>
      </c>
      <c r="C4124">
        <f t="shared" si="1586"/>
        <v>115</v>
      </c>
      <c r="D4124">
        <f t="shared" ca="1" si="1571"/>
        <v>-15.491666666666667</v>
      </c>
      <c r="E4124">
        <f ca="1">IF(currency="USD",'Future et co'!F4124,IF(currency="EUR",'Future et co'!G4124,FALSE))</f>
        <v>3.6070000000000005E-2</v>
      </c>
      <c r="F4124">
        <f t="shared" ca="1" si="1572"/>
        <v>3.6070000000000005E-2</v>
      </c>
      <c r="G4124">
        <f t="shared" ca="1" si="1573"/>
        <v>2.0569999999999998E-2</v>
      </c>
      <c r="L4124">
        <f t="shared" ca="1" si="1574"/>
        <v>127.8</v>
      </c>
      <c r="M4124">
        <f t="shared" ca="1" si="1569"/>
        <v>3.6070000000000005E-2</v>
      </c>
      <c r="R4124">
        <f t="shared" ca="1" si="1575"/>
        <v>127.8</v>
      </c>
      <c r="S4124">
        <f t="shared" ca="1" si="1570"/>
        <v>3.6070000000000005E-2</v>
      </c>
      <c r="U4124" s="1"/>
      <c r="W4124" t="str">
        <f t="shared" si="1567"/>
        <v/>
      </c>
      <c r="AH4124" s="1"/>
      <c r="AJ4124" s="25"/>
      <c r="AU4124" s="1">
        <v>40136</v>
      </c>
      <c r="AV4124">
        <v>0.123</v>
      </c>
      <c r="AW4124">
        <f t="shared" si="1576"/>
        <v>1.23E-3</v>
      </c>
      <c r="AY4124" s="1">
        <v>40137</v>
      </c>
      <c r="AZ4124">
        <v>0.14299999999999999</v>
      </c>
      <c r="BA4124">
        <f t="shared" si="1577"/>
        <v>1.4299999999999998E-3</v>
      </c>
      <c r="BC4124" s="1">
        <v>40249</v>
      </c>
      <c r="BD4124">
        <v>0.52200000000000002</v>
      </c>
      <c r="BE4124">
        <f t="shared" si="1578"/>
        <v>5.2199999999999998E-3</v>
      </c>
      <c r="BG4124" s="1">
        <v>40249</v>
      </c>
      <c r="BH4124">
        <v>1.141</v>
      </c>
      <c r="BI4124">
        <f t="shared" si="1579"/>
        <v>1.141E-2</v>
      </c>
      <c r="BK4124" s="1">
        <v>42426</v>
      </c>
      <c r="BL4124">
        <v>2.6913999999999998</v>
      </c>
      <c r="BM4124">
        <f t="shared" si="1585"/>
        <v>2.6913999999999997E-2</v>
      </c>
      <c r="BP4124" s="1">
        <v>40109</v>
      </c>
      <c r="BQ4124">
        <v>126.43</v>
      </c>
      <c r="BR4124">
        <f t="shared" si="1580"/>
        <v>1.2643</v>
      </c>
      <c r="BT4124" s="1">
        <v>40142</v>
      </c>
      <c r="BU4124">
        <v>0.71599999999999997</v>
      </c>
      <c r="BV4124">
        <f t="shared" si="1581"/>
        <v>7.1599999999999997E-3</v>
      </c>
      <c r="BX4124" s="1">
        <v>40142</v>
      </c>
      <c r="BY4124">
        <v>0.99299999999999999</v>
      </c>
      <c r="BZ4124">
        <f t="shared" si="1582"/>
        <v>9.9299999999999996E-3</v>
      </c>
      <c r="CB4124" s="1">
        <v>40249</v>
      </c>
      <c r="CC4124">
        <v>1.1459999999999999</v>
      </c>
      <c r="CD4124">
        <f t="shared" si="1583"/>
        <v>1.146E-2</v>
      </c>
      <c r="CG4124" s="1"/>
    </row>
    <row r="4125" spans="1:85" x14ac:dyDescent="0.3">
      <c r="A4125" s="21">
        <f t="shared" si="1584"/>
        <v>51586</v>
      </c>
      <c r="B4125" s="18">
        <f t="shared" si="1568"/>
        <v>112.421875</v>
      </c>
      <c r="C4125">
        <f t="shared" si="1586"/>
        <v>115</v>
      </c>
      <c r="D4125">
        <f t="shared" ca="1" si="1571"/>
        <v>-15.494444444444444</v>
      </c>
      <c r="E4125">
        <f ca="1">IF(currency="USD",'Future et co'!F4125,IF(currency="EUR",'Future et co'!G4125,FALSE))</f>
        <v>3.6070000000000005E-2</v>
      </c>
      <c r="F4125">
        <f t="shared" ca="1" si="1572"/>
        <v>3.6070000000000005E-2</v>
      </c>
      <c r="G4125">
        <f t="shared" ca="1" si="1573"/>
        <v>2.0569999999999998E-2</v>
      </c>
      <c r="L4125">
        <f t="shared" ca="1" si="1574"/>
        <v>127.8</v>
      </c>
      <c r="M4125">
        <f t="shared" ca="1" si="1569"/>
        <v>3.6070000000000005E-2</v>
      </c>
      <c r="R4125">
        <f t="shared" ca="1" si="1575"/>
        <v>127.8</v>
      </c>
      <c r="S4125">
        <f t="shared" ca="1" si="1570"/>
        <v>3.6070000000000005E-2</v>
      </c>
      <c r="U4125" s="1"/>
      <c r="W4125" t="str">
        <f t="shared" si="1567"/>
        <v/>
      </c>
      <c r="AH4125" s="1"/>
      <c r="AJ4125" s="25"/>
      <c r="AU4125" s="1">
        <v>40135</v>
      </c>
      <c r="AV4125">
        <v>0.13400000000000001</v>
      </c>
      <c r="AW4125">
        <f t="shared" si="1576"/>
        <v>1.34E-3</v>
      </c>
      <c r="AY4125" s="1">
        <v>40136</v>
      </c>
      <c r="AZ4125">
        <v>0.15</v>
      </c>
      <c r="BA4125">
        <f t="shared" si="1577"/>
        <v>1.5E-3</v>
      </c>
      <c r="BC4125" s="1">
        <v>40248</v>
      </c>
      <c r="BD4125">
        <v>0.51500000000000001</v>
      </c>
      <c r="BE4125">
        <f t="shared" si="1578"/>
        <v>5.1500000000000001E-3</v>
      </c>
      <c r="BG4125" s="1">
        <v>40248</v>
      </c>
      <c r="BH4125">
        <v>1.1399999999999999</v>
      </c>
      <c r="BI4125">
        <f t="shared" si="1579"/>
        <v>1.1399999999999999E-2</v>
      </c>
      <c r="BK4125" s="1">
        <v>42429</v>
      </c>
      <c r="BL4125">
        <v>2.7123499999999998</v>
      </c>
      <c r="BM4125">
        <f t="shared" si="1585"/>
        <v>2.7123499999999998E-2</v>
      </c>
      <c r="BP4125" s="1">
        <v>40108</v>
      </c>
      <c r="BQ4125">
        <v>126.8</v>
      </c>
      <c r="BR4125">
        <f t="shared" si="1580"/>
        <v>1.268</v>
      </c>
      <c r="BT4125" s="1">
        <v>40141</v>
      </c>
      <c r="BU4125">
        <v>0.71599999999999997</v>
      </c>
      <c r="BV4125">
        <f t="shared" si="1581"/>
        <v>7.1599999999999997E-3</v>
      </c>
      <c r="BX4125" s="1">
        <v>40141</v>
      </c>
      <c r="BY4125">
        <v>0.99099999999999999</v>
      </c>
      <c r="BZ4125">
        <f t="shared" si="1582"/>
        <v>9.9100000000000004E-3</v>
      </c>
      <c r="CB4125" s="1">
        <v>40248</v>
      </c>
      <c r="CC4125">
        <v>1.1379999999999999</v>
      </c>
      <c r="CD4125">
        <f t="shared" si="1583"/>
        <v>1.1379999999999999E-2</v>
      </c>
      <c r="CG4125" s="1"/>
    </row>
    <row r="4126" spans="1:85" x14ac:dyDescent="0.3">
      <c r="A4126" s="21">
        <f t="shared" si="1584"/>
        <v>51587</v>
      </c>
      <c r="B4126" s="18">
        <f t="shared" si="1568"/>
        <v>112.421875</v>
      </c>
      <c r="C4126">
        <f t="shared" si="1586"/>
        <v>115</v>
      </c>
      <c r="D4126">
        <f t="shared" ca="1" si="1571"/>
        <v>-15.497222222222222</v>
      </c>
      <c r="E4126">
        <f ca="1">IF(currency="USD",'Future et co'!F4126,IF(currency="EUR",'Future et co'!G4126,FALSE))</f>
        <v>3.6070000000000005E-2</v>
      </c>
      <c r="F4126">
        <f t="shared" ca="1" si="1572"/>
        <v>3.6070000000000005E-2</v>
      </c>
      <c r="G4126">
        <f t="shared" ca="1" si="1573"/>
        <v>2.0569999999999998E-2</v>
      </c>
      <c r="L4126">
        <f t="shared" ca="1" si="1574"/>
        <v>127.8</v>
      </c>
      <c r="M4126">
        <f t="shared" ca="1" si="1569"/>
        <v>3.6070000000000005E-2</v>
      </c>
      <c r="R4126">
        <f t="shared" ca="1" si="1575"/>
        <v>127.8</v>
      </c>
      <c r="S4126">
        <f t="shared" ca="1" si="1570"/>
        <v>3.6070000000000005E-2</v>
      </c>
      <c r="U4126" s="1"/>
      <c r="W4126" t="str">
        <f t="shared" si="1567"/>
        <v/>
      </c>
      <c r="AH4126" s="1"/>
      <c r="AJ4126" s="25"/>
      <c r="AU4126" s="1">
        <v>40134</v>
      </c>
      <c r="AV4126">
        <v>0.126</v>
      </c>
      <c r="AW4126">
        <f t="shared" si="1576"/>
        <v>1.2600000000000001E-3</v>
      </c>
      <c r="AY4126" s="1">
        <v>40135</v>
      </c>
      <c r="AZ4126">
        <v>0.156</v>
      </c>
      <c r="BA4126">
        <f t="shared" si="1577"/>
        <v>1.56E-3</v>
      </c>
      <c r="BC4126" s="1">
        <v>40247</v>
      </c>
      <c r="BD4126">
        <v>0.48799999999999999</v>
      </c>
      <c r="BE4126">
        <f t="shared" si="1578"/>
        <v>4.8799999999999998E-3</v>
      </c>
      <c r="BG4126" s="1">
        <v>40247</v>
      </c>
      <c r="BH4126">
        <v>1.0820000000000001</v>
      </c>
      <c r="BI4126">
        <f t="shared" si="1579"/>
        <v>1.0820000000000001E-2</v>
      </c>
      <c r="BK4126" s="1">
        <v>42430</v>
      </c>
      <c r="BL4126">
        <v>2.6524999999999999</v>
      </c>
      <c r="BM4126">
        <f t="shared" si="1585"/>
        <v>2.6525E-2</v>
      </c>
      <c r="BP4126" s="1">
        <v>40107</v>
      </c>
      <c r="BQ4126">
        <v>126.77</v>
      </c>
      <c r="BR4126">
        <f t="shared" si="1580"/>
        <v>1.2677</v>
      </c>
      <c r="BT4126" s="1">
        <v>40140</v>
      </c>
      <c r="BU4126">
        <v>0.71499999999999997</v>
      </c>
      <c r="BV4126">
        <f t="shared" si="1581"/>
        <v>7.1500000000000001E-3</v>
      </c>
      <c r="BX4126" s="1">
        <v>40140</v>
      </c>
      <c r="BY4126">
        <v>0.99099999999999999</v>
      </c>
      <c r="BZ4126">
        <f t="shared" si="1582"/>
        <v>9.9100000000000004E-3</v>
      </c>
      <c r="CB4126" s="1">
        <v>40247</v>
      </c>
      <c r="CC4126">
        <v>1.127</v>
      </c>
      <c r="CD4126">
        <f t="shared" si="1583"/>
        <v>1.1270000000000001E-2</v>
      </c>
      <c r="CG4126" s="1"/>
    </row>
    <row r="4127" spans="1:85" x14ac:dyDescent="0.3">
      <c r="A4127" s="21">
        <f t="shared" si="1584"/>
        <v>51588</v>
      </c>
      <c r="B4127" s="18">
        <f t="shared" si="1568"/>
        <v>112.421875</v>
      </c>
      <c r="C4127">
        <f t="shared" si="1586"/>
        <v>115</v>
      </c>
      <c r="D4127">
        <f t="shared" ca="1" si="1571"/>
        <v>-15.5</v>
      </c>
      <c r="E4127">
        <f ca="1">IF(currency="USD",'Future et co'!F4127,IF(currency="EUR",'Future et co'!G4127,FALSE))</f>
        <v>3.6070000000000005E-2</v>
      </c>
      <c r="F4127">
        <f t="shared" ca="1" si="1572"/>
        <v>3.6070000000000005E-2</v>
      </c>
      <c r="G4127">
        <f t="shared" ca="1" si="1573"/>
        <v>2.0569999999999998E-2</v>
      </c>
      <c r="L4127">
        <f t="shared" ca="1" si="1574"/>
        <v>127.8</v>
      </c>
      <c r="M4127">
        <f t="shared" ca="1" si="1569"/>
        <v>3.6070000000000005E-2</v>
      </c>
      <c r="R4127">
        <f t="shared" ca="1" si="1575"/>
        <v>127.8</v>
      </c>
      <c r="S4127">
        <f t="shared" ca="1" si="1570"/>
        <v>3.6070000000000005E-2</v>
      </c>
      <c r="U4127" s="1"/>
      <c r="W4127" t="str">
        <f t="shared" si="1567"/>
        <v/>
      </c>
      <c r="AH4127" s="1"/>
      <c r="AJ4127" s="25"/>
      <c r="AU4127" s="1">
        <v>40133</v>
      </c>
      <c r="AV4127">
        <v>0.13100000000000001</v>
      </c>
      <c r="AW4127">
        <f t="shared" si="1576"/>
        <v>1.31E-3</v>
      </c>
      <c r="AY4127" s="1">
        <v>40134</v>
      </c>
      <c r="AZ4127">
        <v>0.152</v>
      </c>
      <c r="BA4127">
        <f t="shared" si="1577"/>
        <v>1.5199999999999999E-3</v>
      </c>
      <c r="BC4127" s="1">
        <v>40246</v>
      </c>
      <c r="BD4127">
        <v>0.47799999999999998</v>
      </c>
      <c r="BE4127">
        <f t="shared" si="1578"/>
        <v>4.7799999999999995E-3</v>
      </c>
      <c r="BG4127" s="1">
        <v>40246</v>
      </c>
      <c r="BH4127">
        <v>1.0720000000000001</v>
      </c>
      <c r="BI4127">
        <f t="shared" si="1579"/>
        <v>1.072E-2</v>
      </c>
      <c r="BK4127" s="1">
        <v>42431</v>
      </c>
      <c r="BL4127">
        <v>2.6403699999999999</v>
      </c>
      <c r="BM4127">
        <f t="shared" si="1585"/>
        <v>2.6403699999999999E-2</v>
      </c>
      <c r="BP4127" s="1">
        <v>40106</v>
      </c>
      <c r="BQ4127">
        <v>127.46</v>
      </c>
      <c r="BR4127">
        <f t="shared" si="1580"/>
        <v>1.2746</v>
      </c>
      <c r="BT4127" s="1">
        <v>40137</v>
      </c>
      <c r="BU4127">
        <v>0.71399999999999997</v>
      </c>
      <c r="BV4127">
        <f t="shared" si="1581"/>
        <v>7.1399999999999996E-3</v>
      </c>
      <c r="BX4127" s="1">
        <v>40137</v>
      </c>
      <c r="BY4127">
        <v>0.98699999999999999</v>
      </c>
      <c r="BZ4127">
        <f t="shared" si="1582"/>
        <v>9.8700000000000003E-3</v>
      </c>
      <c r="CB4127" s="1">
        <v>40246</v>
      </c>
      <c r="CC4127">
        <v>1.117</v>
      </c>
      <c r="CD4127">
        <f t="shared" si="1583"/>
        <v>1.1169999999999999E-2</v>
      </c>
      <c r="CG4127" s="1"/>
    </row>
    <row r="4128" spans="1:85" x14ac:dyDescent="0.3">
      <c r="A4128" s="21">
        <f t="shared" si="1584"/>
        <v>51589</v>
      </c>
      <c r="B4128" s="18">
        <f t="shared" si="1568"/>
        <v>112.421875</v>
      </c>
      <c r="C4128">
        <f t="shared" si="1586"/>
        <v>115</v>
      </c>
      <c r="D4128">
        <f t="shared" ca="1" si="1571"/>
        <v>-15.502777777777778</v>
      </c>
      <c r="E4128">
        <f ca="1">IF(currency="USD",'Future et co'!F4128,IF(currency="EUR",'Future et co'!G4128,FALSE))</f>
        <v>3.6070000000000005E-2</v>
      </c>
      <c r="F4128">
        <f t="shared" ca="1" si="1572"/>
        <v>3.6070000000000005E-2</v>
      </c>
      <c r="G4128">
        <f t="shared" ca="1" si="1573"/>
        <v>2.0569999999999998E-2</v>
      </c>
      <c r="L4128">
        <f t="shared" ca="1" si="1574"/>
        <v>127.8</v>
      </c>
      <c r="M4128">
        <f t="shared" ca="1" si="1569"/>
        <v>3.6070000000000005E-2</v>
      </c>
      <c r="R4128">
        <f t="shared" ca="1" si="1575"/>
        <v>127.8</v>
      </c>
      <c r="S4128">
        <f t="shared" ca="1" si="1570"/>
        <v>3.6070000000000005E-2</v>
      </c>
      <c r="U4128" s="1"/>
      <c r="W4128" t="str">
        <f t="shared" si="1567"/>
        <v/>
      </c>
      <c r="AH4128" s="1"/>
      <c r="AJ4128" s="25"/>
      <c r="AU4128" s="1">
        <v>40130</v>
      </c>
      <c r="AV4128">
        <v>0.13500000000000001</v>
      </c>
      <c r="AW4128">
        <f t="shared" si="1576"/>
        <v>1.3500000000000001E-3</v>
      </c>
      <c r="AY4128" s="1">
        <v>40133</v>
      </c>
      <c r="AZ4128">
        <v>0.15</v>
      </c>
      <c r="BA4128">
        <f t="shared" si="1577"/>
        <v>1.5E-3</v>
      </c>
      <c r="BC4128" s="1">
        <v>40245</v>
      </c>
      <c r="BD4128">
        <v>0.49299999999999999</v>
      </c>
      <c r="BE4128">
        <f t="shared" si="1578"/>
        <v>4.9300000000000004E-3</v>
      </c>
      <c r="BG4128" s="1">
        <v>40245</v>
      </c>
      <c r="BH4128">
        <v>1.087</v>
      </c>
      <c r="BI4128">
        <f t="shared" si="1579"/>
        <v>1.0869999999999999E-2</v>
      </c>
      <c r="BK4128" s="1">
        <v>42432</v>
      </c>
      <c r="BL4128">
        <v>2.6294499999999998</v>
      </c>
      <c r="BM4128">
        <f t="shared" si="1585"/>
        <v>2.6294499999999998E-2</v>
      </c>
      <c r="BP4128" s="1">
        <v>40105</v>
      </c>
      <c r="BQ4128">
        <v>126.91</v>
      </c>
      <c r="BR4128">
        <f t="shared" si="1580"/>
        <v>1.2690999999999999</v>
      </c>
      <c r="BT4128" s="1">
        <v>40136</v>
      </c>
      <c r="BU4128">
        <v>0.71499999999999997</v>
      </c>
      <c r="BV4128">
        <f t="shared" si="1581"/>
        <v>7.1500000000000001E-3</v>
      </c>
      <c r="BX4128" s="1">
        <v>40136</v>
      </c>
      <c r="BY4128">
        <v>0.98699999999999999</v>
      </c>
      <c r="BZ4128">
        <f t="shared" si="1582"/>
        <v>9.8700000000000003E-3</v>
      </c>
      <c r="CB4128" s="1">
        <v>40245</v>
      </c>
      <c r="CC4128">
        <v>1.1279999999999999</v>
      </c>
      <c r="CD4128">
        <f t="shared" si="1583"/>
        <v>1.1279999999999998E-2</v>
      </c>
      <c r="CG4128" s="1"/>
    </row>
    <row r="4129" spans="1:85" x14ac:dyDescent="0.3">
      <c r="A4129" s="21">
        <f t="shared" si="1584"/>
        <v>51592</v>
      </c>
      <c r="B4129" s="18">
        <f t="shared" si="1568"/>
        <v>112.421875</v>
      </c>
      <c r="C4129">
        <f t="shared" si="1586"/>
        <v>115</v>
      </c>
      <c r="D4129">
        <f t="shared" ca="1" si="1571"/>
        <v>-15.511111111111111</v>
      </c>
      <c r="E4129">
        <f ca="1">IF(currency="USD",'Future et co'!F4129,IF(currency="EUR",'Future et co'!G4129,FALSE))</f>
        <v>3.6070000000000005E-2</v>
      </c>
      <c r="F4129">
        <f t="shared" ca="1" si="1572"/>
        <v>3.6070000000000005E-2</v>
      </c>
      <c r="G4129">
        <f t="shared" ca="1" si="1573"/>
        <v>2.0569999999999998E-2</v>
      </c>
      <c r="L4129">
        <f t="shared" ca="1" si="1574"/>
        <v>127.8</v>
      </c>
      <c r="M4129">
        <f t="shared" ca="1" si="1569"/>
        <v>3.6070000000000005E-2</v>
      </c>
      <c r="R4129">
        <f t="shared" ca="1" si="1575"/>
        <v>127.8</v>
      </c>
      <c r="S4129">
        <f t="shared" ca="1" si="1570"/>
        <v>3.6070000000000005E-2</v>
      </c>
      <c r="U4129" s="1"/>
      <c r="W4129" t="str">
        <f t="shared" ref="W4129:W4192" si="1587">IF(U4129="","",V4129/100)</f>
        <v/>
      </c>
      <c r="AH4129" s="1"/>
      <c r="AJ4129" s="25"/>
      <c r="AU4129" s="1">
        <v>40129</v>
      </c>
      <c r="AV4129">
        <v>0.13800000000000001</v>
      </c>
      <c r="AW4129">
        <f t="shared" si="1576"/>
        <v>1.3800000000000002E-3</v>
      </c>
      <c r="AY4129" s="1">
        <v>40130</v>
      </c>
      <c r="AZ4129">
        <v>0.157</v>
      </c>
      <c r="BA4129">
        <f t="shared" si="1577"/>
        <v>1.57E-3</v>
      </c>
      <c r="BC4129" s="1">
        <v>40242</v>
      </c>
      <c r="BD4129">
        <v>0.495</v>
      </c>
      <c r="BE4129">
        <f t="shared" si="1578"/>
        <v>4.9499999999999995E-3</v>
      </c>
      <c r="BG4129" s="1">
        <v>40242</v>
      </c>
      <c r="BH4129">
        <v>1.099</v>
      </c>
      <c r="BI4129">
        <f t="shared" si="1579"/>
        <v>1.099E-2</v>
      </c>
      <c r="BK4129" s="1">
        <v>42433</v>
      </c>
      <c r="BL4129">
        <v>2.6183399999999999</v>
      </c>
      <c r="BM4129">
        <f t="shared" si="1585"/>
        <v>2.6183399999999999E-2</v>
      </c>
      <c r="BP4129" s="1">
        <v>40102</v>
      </c>
      <c r="BQ4129">
        <v>127.08</v>
      </c>
      <c r="BR4129">
        <f t="shared" si="1580"/>
        <v>1.2707999999999999</v>
      </c>
      <c r="BT4129" s="1">
        <v>40135</v>
      </c>
      <c r="BU4129">
        <v>0.71499999999999997</v>
      </c>
      <c r="BV4129">
        <f t="shared" si="1581"/>
        <v>7.1500000000000001E-3</v>
      </c>
      <c r="BX4129" s="1">
        <v>40135</v>
      </c>
      <c r="BY4129">
        <v>0.98699999999999999</v>
      </c>
      <c r="BZ4129">
        <f t="shared" si="1582"/>
        <v>9.8700000000000003E-3</v>
      </c>
      <c r="CB4129" s="1">
        <v>40242</v>
      </c>
      <c r="CC4129">
        <v>1.1200000000000001</v>
      </c>
      <c r="CD4129">
        <f t="shared" si="1583"/>
        <v>1.1200000000000002E-2</v>
      </c>
      <c r="CG4129" s="1"/>
    </row>
    <row r="4130" spans="1:85" x14ac:dyDescent="0.3">
      <c r="A4130" s="21">
        <f t="shared" si="1584"/>
        <v>51593</v>
      </c>
      <c r="B4130" s="18">
        <f t="shared" si="1568"/>
        <v>112.421875</v>
      </c>
      <c r="C4130">
        <f t="shared" si="1586"/>
        <v>115</v>
      </c>
      <c r="D4130">
        <f t="shared" ca="1" si="1571"/>
        <v>-15.513888888888889</v>
      </c>
      <c r="E4130">
        <f ca="1">IF(currency="USD",'Future et co'!F4130,IF(currency="EUR",'Future et co'!G4130,FALSE))</f>
        <v>3.6070000000000005E-2</v>
      </c>
      <c r="F4130">
        <f t="shared" ca="1" si="1572"/>
        <v>3.6070000000000005E-2</v>
      </c>
      <c r="G4130">
        <f t="shared" ca="1" si="1573"/>
        <v>2.0569999999999998E-2</v>
      </c>
      <c r="L4130">
        <f t="shared" ca="1" si="1574"/>
        <v>127.8</v>
      </c>
      <c r="M4130">
        <f t="shared" ca="1" si="1569"/>
        <v>3.6070000000000005E-2</v>
      </c>
      <c r="R4130">
        <f t="shared" ca="1" si="1575"/>
        <v>127.8</v>
      </c>
      <c r="S4130">
        <f t="shared" ca="1" si="1570"/>
        <v>3.6070000000000005E-2</v>
      </c>
      <c r="U4130" s="1"/>
      <c r="W4130" t="str">
        <f t="shared" si="1587"/>
        <v/>
      </c>
      <c r="AH4130" s="1"/>
      <c r="AJ4130" s="25"/>
      <c r="AU4130" s="1">
        <v>40128</v>
      </c>
      <c r="AV4130">
        <v>0.13500000000000001</v>
      </c>
      <c r="AW4130">
        <f t="shared" si="1576"/>
        <v>1.3500000000000001E-3</v>
      </c>
      <c r="AY4130" s="1">
        <v>40129</v>
      </c>
      <c r="AZ4130">
        <v>0.16600000000000001</v>
      </c>
      <c r="BA4130">
        <f t="shared" si="1577"/>
        <v>1.66E-3</v>
      </c>
      <c r="BC4130" s="1">
        <v>40241</v>
      </c>
      <c r="BD4130">
        <v>0.47599999999999998</v>
      </c>
      <c r="BE4130">
        <f t="shared" si="1578"/>
        <v>4.7599999999999995E-3</v>
      </c>
      <c r="BG4130" s="1">
        <v>40241</v>
      </c>
      <c r="BH4130">
        <v>1.0589999999999999</v>
      </c>
      <c r="BI4130">
        <f t="shared" si="1579"/>
        <v>1.0589999999999999E-2</v>
      </c>
      <c r="BK4130" s="1">
        <v>42436</v>
      </c>
      <c r="BL4130">
        <v>2.6127400000000001</v>
      </c>
      <c r="BM4130">
        <f t="shared" si="1585"/>
        <v>2.6127400000000002E-2</v>
      </c>
      <c r="BP4130" s="1">
        <v>40101</v>
      </c>
      <c r="BQ4130">
        <v>127.05</v>
      </c>
      <c r="BR4130">
        <f t="shared" si="1580"/>
        <v>1.2705</v>
      </c>
      <c r="BT4130" s="1">
        <v>40134</v>
      </c>
      <c r="BU4130">
        <v>0.71499999999999997</v>
      </c>
      <c r="BV4130">
        <f t="shared" si="1581"/>
        <v>7.1500000000000001E-3</v>
      </c>
      <c r="BX4130" s="1">
        <v>40134</v>
      </c>
      <c r="BY4130">
        <v>0.98799999999999999</v>
      </c>
      <c r="BZ4130">
        <f t="shared" si="1582"/>
        <v>9.8799999999999999E-3</v>
      </c>
      <c r="CB4130" s="1">
        <v>40241</v>
      </c>
      <c r="CC4130">
        <v>1.127</v>
      </c>
      <c r="CD4130">
        <f t="shared" si="1583"/>
        <v>1.1270000000000001E-2</v>
      </c>
      <c r="CG4130" s="1"/>
    </row>
    <row r="4131" spans="1:85" x14ac:dyDescent="0.3">
      <c r="A4131" s="21">
        <f t="shared" si="1584"/>
        <v>51594</v>
      </c>
      <c r="B4131" s="18">
        <f t="shared" si="1568"/>
        <v>112.421875</v>
      </c>
      <c r="C4131">
        <f t="shared" si="1586"/>
        <v>115</v>
      </c>
      <c r="D4131">
        <f t="shared" ca="1" si="1571"/>
        <v>-15.516666666666667</v>
      </c>
      <c r="E4131">
        <f ca="1">IF(currency="USD",'Future et co'!F4131,IF(currency="EUR",'Future et co'!G4131,FALSE))</f>
        <v>3.6070000000000005E-2</v>
      </c>
      <c r="F4131">
        <f t="shared" ca="1" si="1572"/>
        <v>3.6070000000000005E-2</v>
      </c>
      <c r="G4131">
        <f t="shared" ca="1" si="1573"/>
        <v>2.0569999999999998E-2</v>
      </c>
      <c r="L4131">
        <f t="shared" ca="1" si="1574"/>
        <v>127.8</v>
      </c>
      <c r="M4131">
        <f t="shared" ca="1" si="1569"/>
        <v>3.6070000000000005E-2</v>
      </c>
      <c r="R4131">
        <f t="shared" ca="1" si="1575"/>
        <v>127.8</v>
      </c>
      <c r="S4131">
        <f t="shared" ca="1" si="1570"/>
        <v>3.6070000000000005E-2</v>
      </c>
      <c r="U4131" s="1"/>
      <c r="W4131" t="str">
        <f t="shared" si="1587"/>
        <v/>
      </c>
      <c r="AH4131" s="1"/>
      <c r="AJ4131" s="25"/>
      <c r="AU4131" s="1">
        <v>40127</v>
      </c>
      <c r="AV4131">
        <v>0.13900000000000001</v>
      </c>
      <c r="AW4131">
        <f t="shared" si="1576"/>
        <v>1.3900000000000002E-3</v>
      </c>
      <c r="AY4131" s="1">
        <v>40128</v>
      </c>
      <c r="AZ4131">
        <v>0.155</v>
      </c>
      <c r="BA4131">
        <f t="shared" si="1577"/>
        <v>1.5499999999999999E-3</v>
      </c>
      <c r="BC4131" s="1">
        <v>40240</v>
      </c>
      <c r="BD4131">
        <v>0.437</v>
      </c>
      <c r="BE4131">
        <f t="shared" si="1578"/>
        <v>4.3699999999999998E-3</v>
      </c>
      <c r="BG4131" s="1">
        <v>40240</v>
      </c>
      <c r="BH4131">
        <v>1.004</v>
      </c>
      <c r="BI4131">
        <f t="shared" si="1579"/>
        <v>1.004E-2</v>
      </c>
      <c r="BK4131" s="1">
        <v>42437</v>
      </c>
      <c r="BL4131">
        <v>2.6425100000000001</v>
      </c>
      <c r="BM4131">
        <f t="shared" si="1585"/>
        <v>2.64251E-2</v>
      </c>
      <c r="BP4131" s="1">
        <v>40100</v>
      </c>
      <c r="BQ4131">
        <v>127.65</v>
      </c>
      <c r="BR4131">
        <f t="shared" si="1580"/>
        <v>1.2765</v>
      </c>
      <c r="BT4131" s="1">
        <v>40133</v>
      </c>
      <c r="BU4131">
        <v>0.71399999999999997</v>
      </c>
      <c r="BV4131">
        <f t="shared" si="1581"/>
        <v>7.1399999999999996E-3</v>
      </c>
      <c r="BX4131" s="1">
        <v>40133</v>
      </c>
      <c r="BY4131">
        <v>0.98799999999999999</v>
      </c>
      <c r="BZ4131">
        <f t="shared" si="1582"/>
        <v>9.8799999999999999E-3</v>
      </c>
      <c r="CB4131" s="1">
        <v>40240</v>
      </c>
      <c r="CC4131">
        <v>1.1240000000000001</v>
      </c>
      <c r="CD4131">
        <f t="shared" si="1583"/>
        <v>1.1240000000000002E-2</v>
      </c>
      <c r="CG4131" s="1"/>
    </row>
    <row r="4132" spans="1:85" x14ac:dyDescent="0.3">
      <c r="A4132" s="21">
        <f t="shared" si="1584"/>
        <v>51595</v>
      </c>
      <c r="B4132" s="18">
        <f t="shared" si="1568"/>
        <v>112.421875</v>
      </c>
      <c r="C4132">
        <f t="shared" si="1586"/>
        <v>115</v>
      </c>
      <c r="D4132">
        <f t="shared" ca="1" si="1571"/>
        <v>-15.519444444444444</v>
      </c>
      <c r="E4132">
        <f ca="1">IF(currency="USD",'Future et co'!F4132,IF(currency="EUR",'Future et co'!G4132,FALSE))</f>
        <v>3.6070000000000005E-2</v>
      </c>
      <c r="F4132">
        <f t="shared" ca="1" si="1572"/>
        <v>3.6070000000000005E-2</v>
      </c>
      <c r="G4132">
        <f t="shared" ca="1" si="1573"/>
        <v>2.0569999999999998E-2</v>
      </c>
      <c r="L4132">
        <f t="shared" ca="1" si="1574"/>
        <v>127.8</v>
      </c>
      <c r="M4132">
        <f t="shared" ca="1" si="1569"/>
        <v>3.6070000000000005E-2</v>
      </c>
      <c r="R4132">
        <f t="shared" ca="1" si="1575"/>
        <v>127.8</v>
      </c>
      <c r="S4132">
        <f t="shared" ca="1" si="1570"/>
        <v>3.6070000000000005E-2</v>
      </c>
      <c r="U4132" s="1"/>
      <c r="W4132" t="str">
        <f t="shared" si="1587"/>
        <v/>
      </c>
      <c r="AH4132" s="1"/>
      <c r="AJ4132" s="25"/>
      <c r="AU4132" s="1">
        <v>40126</v>
      </c>
      <c r="AV4132">
        <v>0.14000000000000001</v>
      </c>
      <c r="AW4132">
        <f t="shared" si="1576"/>
        <v>1.4000000000000002E-3</v>
      </c>
      <c r="AY4132" s="1">
        <v>40127</v>
      </c>
      <c r="AZ4132">
        <v>0.16600000000000001</v>
      </c>
      <c r="BA4132">
        <f t="shared" si="1577"/>
        <v>1.66E-3</v>
      </c>
      <c r="BC4132" s="1">
        <v>40239</v>
      </c>
      <c r="BD4132">
        <v>0.436</v>
      </c>
      <c r="BE4132">
        <f t="shared" si="1578"/>
        <v>4.3600000000000002E-3</v>
      </c>
      <c r="BG4132" s="1">
        <v>40239</v>
      </c>
      <c r="BH4132">
        <v>1.0109999999999999</v>
      </c>
      <c r="BI4132">
        <f t="shared" si="1579"/>
        <v>1.0109999999999999E-2</v>
      </c>
      <c r="BK4132" s="1">
        <v>42438</v>
      </c>
      <c r="BL4132">
        <v>2.6306500000000002</v>
      </c>
      <c r="BM4132">
        <f t="shared" si="1585"/>
        <v>2.63065E-2</v>
      </c>
      <c r="BP4132" s="1">
        <v>40099</v>
      </c>
      <c r="BQ4132">
        <v>128.22</v>
      </c>
      <c r="BR4132">
        <f t="shared" si="1580"/>
        <v>1.2822</v>
      </c>
      <c r="BT4132" s="1">
        <v>40130</v>
      </c>
      <c r="BU4132">
        <v>0.71399999999999997</v>
      </c>
      <c r="BV4132">
        <f t="shared" si="1581"/>
        <v>7.1399999999999996E-3</v>
      </c>
      <c r="BX4132" s="1">
        <v>40130</v>
      </c>
      <c r="BY4132">
        <v>0.98899999999999999</v>
      </c>
      <c r="BZ4132">
        <f t="shared" si="1582"/>
        <v>9.8899999999999995E-3</v>
      </c>
      <c r="CB4132" s="1">
        <v>40239</v>
      </c>
      <c r="CC4132">
        <v>1.097</v>
      </c>
      <c r="CD4132">
        <f t="shared" si="1583"/>
        <v>1.0970000000000001E-2</v>
      </c>
      <c r="CG4132" s="1"/>
    </row>
    <row r="4133" spans="1:85" x14ac:dyDescent="0.3">
      <c r="A4133" s="21">
        <f t="shared" si="1584"/>
        <v>51596</v>
      </c>
      <c r="B4133" s="18">
        <f t="shared" si="1568"/>
        <v>112.421875</v>
      </c>
      <c r="C4133">
        <f t="shared" si="1586"/>
        <v>115</v>
      </c>
      <c r="D4133">
        <f t="shared" ca="1" si="1571"/>
        <v>-15.522222222222222</v>
      </c>
      <c r="E4133">
        <f ca="1">IF(currency="USD",'Future et co'!F4133,IF(currency="EUR",'Future et co'!G4133,FALSE))</f>
        <v>3.6070000000000005E-2</v>
      </c>
      <c r="F4133">
        <f t="shared" ca="1" si="1572"/>
        <v>3.6070000000000005E-2</v>
      </c>
      <c r="G4133">
        <f t="shared" ca="1" si="1573"/>
        <v>2.0569999999999998E-2</v>
      </c>
      <c r="L4133">
        <f t="shared" ca="1" si="1574"/>
        <v>127.8</v>
      </c>
      <c r="M4133">
        <f t="shared" ca="1" si="1569"/>
        <v>3.6070000000000005E-2</v>
      </c>
      <c r="R4133">
        <f t="shared" ca="1" si="1575"/>
        <v>127.8</v>
      </c>
      <c r="S4133">
        <f t="shared" ca="1" si="1570"/>
        <v>3.6070000000000005E-2</v>
      </c>
      <c r="U4133" s="1"/>
      <c r="W4133" t="str">
        <f t="shared" si="1587"/>
        <v/>
      </c>
      <c r="AH4133" s="1"/>
      <c r="AJ4133" s="25"/>
      <c r="AU4133" s="1">
        <v>40123</v>
      </c>
      <c r="AV4133">
        <v>0.13700000000000001</v>
      </c>
      <c r="AW4133">
        <f t="shared" si="1576"/>
        <v>1.3700000000000001E-3</v>
      </c>
      <c r="AY4133" s="1">
        <v>40126</v>
      </c>
      <c r="AZ4133">
        <v>0.17299999999999999</v>
      </c>
      <c r="BA4133">
        <f t="shared" si="1577"/>
        <v>1.7299999999999998E-3</v>
      </c>
      <c r="BC4133" s="1">
        <v>40238</v>
      </c>
      <c r="BD4133">
        <v>0.441</v>
      </c>
      <c r="BE4133">
        <f t="shared" si="1578"/>
        <v>4.4099999999999999E-3</v>
      </c>
      <c r="BG4133" s="1">
        <v>40238</v>
      </c>
      <c r="BH4133">
        <v>1.002</v>
      </c>
      <c r="BI4133">
        <f t="shared" si="1579"/>
        <v>1.0019999999999999E-2</v>
      </c>
      <c r="BK4133" s="1">
        <v>42439</v>
      </c>
      <c r="BL4133">
        <v>2.6302300000000001</v>
      </c>
      <c r="BM4133">
        <f t="shared" si="1585"/>
        <v>2.6302300000000001E-2</v>
      </c>
      <c r="BP4133" s="1">
        <v>40098</v>
      </c>
      <c r="BQ4133">
        <v>127.96</v>
      </c>
      <c r="BR4133">
        <f t="shared" si="1580"/>
        <v>1.2795999999999998</v>
      </c>
      <c r="BT4133" s="1">
        <v>40129</v>
      </c>
      <c r="BU4133">
        <v>0.71399999999999997</v>
      </c>
      <c r="BV4133">
        <f t="shared" si="1581"/>
        <v>7.1399999999999996E-3</v>
      </c>
      <c r="BX4133" s="1">
        <v>40129</v>
      </c>
      <c r="BY4133">
        <v>0.99099999999999999</v>
      </c>
      <c r="BZ4133">
        <f t="shared" si="1582"/>
        <v>9.9100000000000004E-3</v>
      </c>
      <c r="CB4133" s="1">
        <v>40238</v>
      </c>
      <c r="CC4133">
        <v>1.1140000000000001</v>
      </c>
      <c r="CD4133">
        <f t="shared" si="1583"/>
        <v>1.1140000000000001E-2</v>
      </c>
      <c r="CG4133" s="1"/>
    </row>
    <row r="4134" spans="1:85" x14ac:dyDescent="0.3">
      <c r="A4134" s="21">
        <f t="shared" si="1584"/>
        <v>51599</v>
      </c>
      <c r="B4134" s="18">
        <f t="shared" si="1568"/>
        <v>112.421875</v>
      </c>
      <c r="C4134">
        <f t="shared" si="1586"/>
        <v>115</v>
      </c>
      <c r="D4134">
        <f t="shared" ca="1" si="1571"/>
        <v>-15.530555555555555</v>
      </c>
      <c r="E4134">
        <f ca="1">IF(currency="USD",'Future et co'!F4134,IF(currency="EUR",'Future et co'!G4134,FALSE))</f>
        <v>3.6070000000000005E-2</v>
      </c>
      <c r="F4134">
        <f t="shared" ca="1" si="1572"/>
        <v>3.6070000000000005E-2</v>
      </c>
      <c r="G4134">
        <f t="shared" ca="1" si="1573"/>
        <v>2.0569999999999998E-2</v>
      </c>
      <c r="L4134">
        <f t="shared" ca="1" si="1574"/>
        <v>127.8</v>
      </c>
      <c r="M4134">
        <f t="shared" ca="1" si="1569"/>
        <v>3.6070000000000005E-2</v>
      </c>
      <c r="R4134">
        <f t="shared" ca="1" si="1575"/>
        <v>127.8</v>
      </c>
      <c r="S4134">
        <f t="shared" ca="1" si="1570"/>
        <v>3.6070000000000005E-2</v>
      </c>
      <c r="U4134" s="1"/>
      <c r="W4134" t="str">
        <f t="shared" si="1587"/>
        <v/>
      </c>
      <c r="AH4134" s="1"/>
      <c r="AJ4134" s="25"/>
      <c r="AU4134" s="1">
        <v>40122</v>
      </c>
      <c r="AV4134">
        <v>0.14099999999999999</v>
      </c>
      <c r="AW4134">
        <f t="shared" si="1576"/>
        <v>1.4099999999999998E-3</v>
      </c>
      <c r="AY4134" s="1">
        <v>40123</v>
      </c>
      <c r="AZ4134">
        <v>0.16900000000000001</v>
      </c>
      <c r="BA4134">
        <f t="shared" si="1577"/>
        <v>1.6900000000000001E-3</v>
      </c>
      <c r="BC4134" s="1">
        <v>40235</v>
      </c>
      <c r="BD4134">
        <v>0.435</v>
      </c>
      <c r="BE4134">
        <f t="shared" si="1578"/>
        <v>4.3499999999999997E-3</v>
      </c>
      <c r="BG4134" s="1">
        <v>40235</v>
      </c>
      <c r="BH4134">
        <v>1.044</v>
      </c>
      <c r="BI4134">
        <f t="shared" si="1579"/>
        <v>1.044E-2</v>
      </c>
      <c r="BK4134" s="1">
        <v>42440</v>
      </c>
      <c r="BL4134">
        <v>2.58697</v>
      </c>
      <c r="BM4134">
        <f t="shared" si="1585"/>
        <v>2.5869699999999999E-2</v>
      </c>
      <c r="BP4134" s="1">
        <v>40095</v>
      </c>
      <c r="BQ4134">
        <v>127.74</v>
      </c>
      <c r="BR4134">
        <f t="shared" si="1580"/>
        <v>1.2773999999999999</v>
      </c>
      <c r="BT4134" s="1">
        <v>40128</v>
      </c>
      <c r="BU4134">
        <v>0.71499999999999997</v>
      </c>
      <c r="BV4134">
        <f t="shared" si="1581"/>
        <v>7.1500000000000001E-3</v>
      </c>
      <c r="BX4134" s="1">
        <v>40128</v>
      </c>
      <c r="BY4134">
        <v>0.99199999999999999</v>
      </c>
      <c r="BZ4134">
        <f t="shared" si="1582"/>
        <v>9.92E-3</v>
      </c>
      <c r="CB4134" s="1">
        <v>40235</v>
      </c>
      <c r="CC4134">
        <v>1.085</v>
      </c>
      <c r="CD4134">
        <f t="shared" si="1583"/>
        <v>1.085E-2</v>
      </c>
      <c r="CG4134" s="1"/>
    </row>
    <row r="4135" spans="1:85" x14ac:dyDescent="0.3">
      <c r="A4135" s="21">
        <f t="shared" si="1584"/>
        <v>51600</v>
      </c>
      <c r="B4135" s="18">
        <f t="shared" si="1568"/>
        <v>112.421875</v>
      </c>
      <c r="C4135">
        <f t="shared" si="1586"/>
        <v>115</v>
      </c>
      <c r="D4135">
        <f t="shared" ca="1" si="1571"/>
        <v>-15.533333333333333</v>
      </c>
      <c r="E4135">
        <f ca="1">IF(currency="USD",'Future et co'!F4135,IF(currency="EUR",'Future et co'!G4135,FALSE))</f>
        <v>3.6070000000000005E-2</v>
      </c>
      <c r="F4135">
        <f t="shared" ca="1" si="1572"/>
        <v>3.6070000000000005E-2</v>
      </c>
      <c r="G4135">
        <f t="shared" ca="1" si="1573"/>
        <v>2.0569999999999998E-2</v>
      </c>
      <c r="L4135">
        <f t="shared" ca="1" si="1574"/>
        <v>127.8</v>
      </c>
      <c r="M4135">
        <f t="shared" ca="1" si="1569"/>
        <v>3.6070000000000005E-2</v>
      </c>
      <c r="R4135">
        <f t="shared" ca="1" si="1575"/>
        <v>127.8</v>
      </c>
      <c r="S4135">
        <f t="shared" ca="1" si="1570"/>
        <v>3.6070000000000005E-2</v>
      </c>
      <c r="U4135" s="1"/>
      <c r="W4135" t="str">
        <f t="shared" si="1587"/>
        <v/>
      </c>
      <c r="AH4135" s="1"/>
      <c r="AJ4135" s="25"/>
      <c r="AU4135" s="1">
        <v>40121</v>
      </c>
      <c r="AV4135">
        <v>0.152</v>
      </c>
      <c r="AW4135">
        <f t="shared" si="1576"/>
        <v>1.5199999999999999E-3</v>
      </c>
      <c r="AY4135" s="1">
        <v>40122</v>
      </c>
      <c r="AZ4135">
        <v>0.17699999999999999</v>
      </c>
      <c r="BA4135">
        <f t="shared" si="1577"/>
        <v>1.7699999999999999E-3</v>
      </c>
      <c r="BC4135" s="1">
        <v>40234</v>
      </c>
      <c r="BD4135">
        <v>0.435</v>
      </c>
      <c r="BE4135">
        <f t="shared" si="1578"/>
        <v>4.3499999999999997E-3</v>
      </c>
      <c r="BG4135" s="1">
        <v>40234</v>
      </c>
      <c r="BH4135">
        <v>1.042</v>
      </c>
      <c r="BI4135">
        <f t="shared" si="1579"/>
        <v>1.042E-2</v>
      </c>
      <c r="BK4135" s="1">
        <v>42443</v>
      </c>
      <c r="BL4135">
        <v>2.5905100000000001</v>
      </c>
      <c r="BM4135">
        <f t="shared" si="1585"/>
        <v>2.59051E-2</v>
      </c>
      <c r="BP4135" s="1">
        <v>40094</v>
      </c>
      <c r="BQ4135">
        <v>128.56</v>
      </c>
      <c r="BR4135">
        <f t="shared" si="1580"/>
        <v>1.2856000000000001</v>
      </c>
      <c r="BT4135" s="1">
        <v>40127</v>
      </c>
      <c r="BU4135">
        <v>0.71499999999999997</v>
      </c>
      <c r="BV4135">
        <f t="shared" si="1581"/>
        <v>7.1500000000000001E-3</v>
      </c>
      <c r="BX4135" s="1">
        <v>40127</v>
      </c>
      <c r="BY4135">
        <v>0.99199999999999999</v>
      </c>
      <c r="BZ4135">
        <f t="shared" si="1582"/>
        <v>9.92E-3</v>
      </c>
      <c r="CB4135" s="1">
        <v>40234</v>
      </c>
      <c r="CC4135">
        <v>1.1000000000000001</v>
      </c>
      <c r="CD4135">
        <f t="shared" si="1583"/>
        <v>1.1000000000000001E-2</v>
      </c>
      <c r="CG4135" s="1"/>
    </row>
    <row r="4136" spans="1:85" x14ac:dyDescent="0.3">
      <c r="A4136" s="21">
        <f t="shared" si="1584"/>
        <v>51601</v>
      </c>
      <c r="B4136" s="18">
        <f t="shared" si="1568"/>
        <v>112.421875</v>
      </c>
      <c r="C4136">
        <f t="shared" si="1586"/>
        <v>115</v>
      </c>
      <c r="D4136">
        <f t="shared" ca="1" si="1571"/>
        <v>-15.536111111111111</v>
      </c>
      <c r="E4136">
        <f ca="1">IF(currency="USD",'Future et co'!F4136,IF(currency="EUR",'Future et co'!G4136,FALSE))</f>
        <v>3.6070000000000005E-2</v>
      </c>
      <c r="F4136">
        <f t="shared" ca="1" si="1572"/>
        <v>3.6070000000000005E-2</v>
      </c>
      <c r="G4136">
        <f t="shared" ca="1" si="1573"/>
        <v>2.0569999999999998E-2</v>
      </c>
      <c r="L4136">
        <f t="shared" ca="1" si="1574"/>
        <v>127.8</v>
      </c>
      <c r="M4136">
        <f t="shared" ca="1" si="1569"/>
        <v>3.6070000000000005E-2</v>
      </c>
      <c r="R4136">
        <f t="shared" ca="1" si="1575"/>
        <v>127.8</v>
      </c>
      <c r="S4136">
        <f t="shared" ca="1" si="1570"/>
        <v>3.6070000000000005E-2</v>
      </c>
      <c r="U4136" s="1"/>
      <c r="W4136" t="str">
        <f t="shared" si="1587"/>
        <v/>
      </c>
      <c r="AH4136" s="1"/>
      <c r="AJ4136" s="25"/>
      <c r="AU4136" s="1">
        <v>40120</v>
      </c>
      <c r="AV4136">
        <v>0.14299999999999999</v>
      </c>
      <c r="AW4136">
        <f t="shared" si="1576"/>
        <v>1.4299999999999998E-3</v>
      </c>
      <c r="AY4136" s="1">
        <v>40121</v>
      </c>
      <c r="AZ4136">
        <v>0.193</v>
      </c>
      <c r="BA4136">
        <f t="shared" si="1577"/>
        <v>1.9300000000000001E-3</v>
      </c>
      <c r="BC4136" s="1">
        <v>40233</v>
      </c>
      <c r="BD4136">
        <v>0.46500000000000002</v>
      </c>
      <c r="BE4136">
        <f t="shared" si="1578"/>
        <v>4.6500000000000005E-3</v>
      </c>
      <c r="BG4136" s="1">
        <v>40233</v>
      </c>
      <c r="BH4136">
        <v>1.0740000000000001</v>
      </c>
      <c r="BI4136">
        <f t="shared" si="1579"/>
        <v>1.0740000000000001E-2</v>
      </c>
      <c r="BK4136" s="1">
        <v>42444</v>
      </c>
      <c r="BL4136">
        <v>2.5935899999999998</v>
      </c>
      <c r="BM4136">
        <f t="shared" si="1585"/>
        <v>2.5935899999999998E-2</v>
      </c>
      <c r="BP4136" s="1">
        <v>40093</v>
      </c>
      <c r="BQ4136">
        <v>128.47</v>
      </c>
      <c r="BR4136">
        <f t="shared" si="1580"/>
        <v>1.2847</v>
      </c>
      <c r="BT4136" s="1">
        <v>40126</v>
      </c>
      <c r="BU4136">
        <v>0.71499999999999997</v>
      </c>
      <c r="BV4136">
        <f t="shared" si="1581"/>
        <v>7.1500000000000001E-3</v>
      </c>
      <c r="BX4136" s="1">
        <v>40126</v>
      </c>
      <c r="BY4136">
        <v>0.99399999999999999</v>
      </c>
      <c r="BZ4136">
        <f t="shared" si="1582"/>
        <v>9.9399999999999992E-3</v>
      </c>
      <c r="CB4136" s="1">
        <v>40233</v>
      </c>
      <c r="CC4136">
        <v>1.115</v>
      </c>
      <c r="CD4136">
        <f t="shared" si="1583"/>
        <v>1.115E-2</v>
      </c>
      <c r="CG4136" s="1"/>
    </row>
    <row r="4137" spans="1:85" x14ac:dyDescent="0.3">
      <c r="A4137" s="21">
        <f t="shared" si="1584"/>
        <v>51602</v>
      </c>
      <c r="B4137" s="18">
        <f t="shared" si="1568"/>
        <v>112.421875</v>
      </c>
      <c r="C4137">
        <f t="shared" si="1586"/>
        <v>115</v>
      </c>
      <c r="D4137">
        <f t="shared" ca="1" si="1571"/>
        <v>-15.53888888888889</v>
      </c>
      <c r="E4137">
        <f ca="1">IF(currency="USD",'Future et co'!F4137,IF(currency="EUR",'Future et co'!G4137,FALSE))</f>
        <v>3.6070000000000005E-2</v>
      </c>
      <c r="F4137">
        <f t="shared" ca="1" si="1572"/>
        <v>3.6070000000000005E-2</v>
      </c>
      <c r="G4137">
        <f t="shared" ca="1" si="1573"/>
        <v>2.0569999999999998E-2</v>
      </c>
      <c r="L4137">
        <f t="shared" ca="1" si="1574"/>
        <v>127.8</v>
      </c>
      <c r="M4137">
        <f t="shared" ca="1" si="1569"/>
        <v>3.6070000000000005E-2</v>
      </c>
      <c r="R4137">
        <f t="shared" ca="1" si="1575"/>
        <v>127.8</v>
      </c>
      <c r="S4137">
        <f t="shared" ca="1" si="1570"/>
        <v>3.6070000000000005E-2</v>
      </c>
      <c r="U4137" s="1"/>
      <c r="W4137" t="str">
        <f t="shared" si="1587"/>
        <v/>
      </c>
      <c r="AH4137" s="1"/>
      <c r="AJ4137" s="25"/>
      <c r="AU4137" s="1">
        <v>40119</v>
      </c>
      <c r="AV4137">
        <v>0.14599999999999999</v>
      </c>
      <c r="AW4137">
        <f t="shared" si="1576"/>
        <v>1.4599999999999999E-3</v>
      </c>
      <c r="AY4137" s="1">
        <v>40120</v>
      </c>
      <c r="AZ4137">
        <v>0.188</v>
      </c>
      <c r="BA4137">
        <f t="shared" si="1577"/>
        <v>1.8799999999999999E-3</v>
      </c>
      <c r="BC4137" s="1">
        <v>40232</v>
      </c>
      <c r="BD4137">
        <v>0.48099999999999998</v>
      </c>
      <c r="BE4137">
        <f t="shared" si="1578"/>
        <v>4.81E-3</v>
      </c>
      <c r="BG4137" s="1">
        <v>40232</v>
      </c>
      <c r="BH4137">
        <v>1.0860000000000001</v>
      </c>
      <c r="BI4137">
        <f t="shared" si="1579"/>
        <v>1.0860000000000002E-2</v>
      </c>
      <c r="BK4137" s="1">
        <v>42445</v>
      </c>
      <c r="BL4137">
        <v>2.5778599999999998</v>
      </c>
      <c r="BM4137">
        <f t="shared" si="1585"/>
        <v>2.5778599999999999E-2</v>
      </c>
      <c r="BP4137" s="1">
        <v>40092</v>
      </c>
      <c r="BQ4137">
        <v>128.1</v>
      </c>
      <c r="BR4137">
        <f t="shared" si="1580"/>
        <v>1.2809999999999999</v>
      </c>
      <c r="BT4137" s="1">
        <v>40123</v>
      </c>
      <c r="BU4137">
        <v>0.71599999999999997</v>
      </c>
      <c r="BV4137">
        <f t="shared" si="1581"/>
        <v>7.1599999999999997E-3</v>
      </c>
      <c r="BX4137" s="1">
        <v>40123</v>
      </c>
      <c r="BY4137">
        <v>0.997</v>
      </c>
      <c r="BZ4137">
        <f t="shared" si="1582"/>
        <v>9.9699999999999997E-3</v>
      </c>
      <c r="CB4137" s="1">
        <v>40232</v>
      </c>
      <c r="CC4137">
        <v>1.123</v>
      </c>
      <c r="CD4137">
        <f t="shared" si="1583"/>
        <v>1.123E-2</v>
      </c>
      <c r="CG4137" s="1"/>
    </row>
    <row r="4138" spans="1:85" x14ac:dyDescent="0.3">
      <c r="A4138" s="21">
        <f t="shared" si="1584"/>
        <v>51603</v>
      </c>
      <c r="B4138" s="18">
        <f t="shared" si="1568"/>
        <v>112.421875</v>
      </c>
      <c r="C4138">
        <f t="shared" si="1586"/>
        <v>115</v>
      </c>
      <c r="D4138">
        <f t="shared" ca="1" si="1571"/>
        <v>-15.541666666666666</v>
      </c>
      <c r="E4138">
        <f ca="1">IF(currency="USD",'Future et co'!F4138,IF(currency="EUR",'Future et co'!G4138,FALSE))</f>
        <v>3.6070000000000005E-2</v>
      </c>
      <c r="F4138">
        <f t="shared" ca="1" si="1572"/>
        <v>3.6070000000000005E-2</v>
      </c>
      <c r="G4138">
        <f t="shared" ca="1" si="1573"/>
        <v>2.0569999999999998E-2</v>
      </c>
      <c r="L4138">
        <f t="shared" ca="1" si="1574"/>
        <v>127.8</v>
      </c>
      <c r="M4138">
        <f t="shared" ca="1" si="1569"/>
        <v>3.6070000000000005E-2</v>
      </c>
      <c r="R4138">
        <f t="shared" ca="1" si="1575"/>
        <v>127.8</v>
      </c>
      <c r="S4138">
        <f t="shared" ca="1" si="1570"/>
        <v>3.6070000000000005E-2</v>
      </c>
      <c r="U4138" s="1"/>
      <c r="W4138" t="str">
        <f t="shared" si="1587"/>
        <v/>
      </c>
      <c r="AH4138" s="1"/>
      <c r="AJ4138" s="25"/>
      <c r="AU4138" s="1">
        <v>40116</v>
      </c>
      <c r="AV4138">
        <v>0.14099999999999999</v>
      </c>
      <c r="AW4138">
        <f t="shared" si="1576"/>
        <v>1.4099999999999998E-3</v>
      </c>
      <c r="AY4138" s="1">
        <v>40119</v>
      </c>
      <c r="AZ4138">
        <v>0.192</v>
      </c>
      <c r="BA4138">
        <f t="shared" si="1577"/>
        <v>1.92E-3</v>
      </c>
      <c r="BC4138" s="1">
        <v>40231</v>
      </c>
      <c r="BD4138">
        <v>0.50600000000000001</v>
      </c>
      <c r="BE4138">
        <f t="shared" si="1578"/>
        <v>5.0600000000000003E-3</v>
      </c>
      <c r="BG4138" s="1">
        <v>40231</v>
      </c>
      <c r="BH4138">
        <v>1.1499999999999999</v>
      </c>
      <c r="BI4138">
        <f t="shared" si="1579"/>
        <v>1.15E-2</v>
      </c>
      <c r="BK4138" s="1">
        <v>42446</v>
      </c>
      <c r="BL4138">
        <v>2.5569000000000002</v>
      </c>
      <c r="BM4138">
        <f t="shared" si="1585"/>
        <v>2.5569000000000001E-2</v>
      </c>
      <c r="BP4138" s="1">
        <v>40091</v>
      </c>
      <c r="BQ4138">
        <v>128.38</v>
      </c>
      <c r="BR4138">
        <f t="shared" si="1580"/>
        <v>1.2838000000000001</v>
      </c>
      <c r="BT4138" s="1">
        <v>40122</v>
      </c>
      <c r="BU4138">
        <v>0.71599999999999997</v>
      </c>
      <c r="BV4138">
        <f t="shared" si="1581"/>
        <v>7.1599999999999997E-3</v>
      </c>
      <c r="BX4138" s="1">
        <v>40122</v>
      </c>
      <c r="BY4138">
        <v>1</v>
      </c>
      <c r="BZ4138">
        <f t="shared" si="1582"/>
        <v>0.01</v>
      </c>
      <c r="CB4138" s="1">
        <v>40231</v>
      </c>
      <c r="CC4138">
        <v>1.1659999999999999</v>
      </c>
      <c r="CD4138">
        <f t="shared" si="1583"/>
        <v>1.1659999999999998E-2</v>
      </c>
      <c r="CG4138" s="1"/>
    </row>
    <row r="4139" spans="1:85" x14ac:dyDescent="0.3">
      <c r="A4139" s="21">
        <f t="shared" si="1584"/>
        <v>51606</v>
      </c>
      <c r="B4139" s="18">
        <f t="shared" si="1568"/>
        <v>112.421875</v>
      </c>
      <c r="C4139">
        <f t="shared" si="1586"/>
        <v>115</v>
      </c>
      <c r="D4139">
        <f t="shared" ca="1" si="1571"/>
        <v>-15.55</v>
      </c>
      <c r="E4139">
        <f ca="1">IF(currency="USD",'Future et co'!F4139,IF(currency="EUR",'Future et co'!G4139,FALSE))</f>
        <v>3.6070000000000005E-2</v>
      </c>
      <c r="F4139">
        <f t="shared" ca="1" si="1572"/>
        <v>3.6070000000000005E-2</v>
      </c>
      <c r="G4139">
        <f t="shared" ca="1" si="1573"/>
        <v>2.0569999999999998E-2</v>
      </c>
      <c r="L4139">
        <f t="shared" ca="1" si="1574"/>
        <v>127.8</v>
      </c>
      <c r="M4139">
        <f t="shared" ca="1" si="1569"/>
        <v>3.6070000000000005E-2</v>
      </c>
      <c r="R4139">
        <f t="shared" ca="1" si="1575"/>
        <v>127.8</v>
      </c>
      <c r="S4139">
        <f t="shared" ca="1" si="1570"/>
        <v>3.6070000000000005E-2</v>
      </c>
      <c r="U4139" s="1"/>
      <c r="W4139" t="str">
        <f t="shared" si="1587"/>
        <v/>
      </c>
      <c r="AH4139" s="1"/>
      <c r="AJ4139" s="25"/>
      <c r="AU4139" s="1">
        <v>40115</v>
      </c>
      <c r="AV4139">
        <v>0.13900000000000001</v>
      </c>
      <c r="AW4139">
        <f t="shared" si="1576"/>
        <v>1.3900000000000002E-3</v>
      </c>
      <c r="AY4139" s="1">
        <v>40116</v>
      </c>
      <c r="AZ4139">
        <v>0.19900000000000001</v>
      </c>
      <c r="BA4139">
        <f t="shared" si="1577"/>
        <v>1.99E-3</v>
      </c>
      <c r="BC4139" s="1">
        <v>40228</v>
      </c>
      <c r="BD4139">
        <v>0.53300000000000003</v>
      </c>
      <c r="BE4139">
        <f t="shared" si="1578"/>
        <v>5.3300000000000005E-3</v>
      </c>
      <c r="BG4139" s="1">
        <v>40228</v>
      </c>
      <c r="BH4139">
        <v>1.194</v>
      </c>
      <c r="BI4139">
        <f t="shared" si="1579"/>
        <v>1.1939999999999999E-2</v>
      </c>
      <c r="BK4139" s="1">
        <v>42447</v>
      </c>
      <c r="BL4139">
        <v>2.54636</v>
      </c>
      <c r="BM4139">
        <f t="shared" si="1585"/>
        <v>2.5463599999999999E-2</v>
      </c>
      <c r="BP4139" s="1">
        <v>40088</v>
      </c>
      <c r="BQ4139">
        <v>128.35</v>
      </c>
      <c r="BR4139">
        <f t="shared" si="1580"/>
        <v>1.2834999999999999</v>
      </c>
      <c r="BT4139" s="1">
        <v>40121</v>
      </c>
      <c r="BU4139">
        <v>0.71899999999999997</v>
      </c>
      <c r="BV4139">
        <f t="shared" si="1581"/>
        <v>7.1899999999999993E-3</v>
      </c>
      <c r="BX4139" s="1">
        <v>40121</v>
      </c>
      <c r="BY4139">
        <v>1.002</v>
      </c>
      <c r="BZ4139">
        <f t="shared" si="1582"/>
        <v>1.0019999999999999E-2</v>
      </c>
      <c r="CB4139" s="1">
        <v>40228</v>
      </c>
      <c r="CC4139">
        <v>1.1519999999999999</v>
      </c>
      <c r="CD4139">
        <f t="shared" si="1583"/>
        <v>1.1519999999999999E-2</v>
      </c>
      <c r="CG4139" s="1"/>
    </row>
    <row r="4140" spans="1:85" x14ac:dyDescent="0.3">
      <c r="A4140" s="21">
        <f t="shared" si="1584"/>
        <v>51607</v>
      </c>
      <c r="B4140" s="18">
        <f t="shared" si="1568"/>
        <v>112.421875</v>
      </c>
      <c r="C4140">
        <f t="shared" si="1586"/>
        <v>115</v>
      </c>
      <c r="D4140">
        <f t="shared" ca="1" si="1571"/>
        <v>-15.552777777777777</v>
      </c>
      <c r="E4140">
        <f ca="1">IF(currency="USD",'Future et co'!F4140,IF(currency="EUR",'Future et co'!G4140,FALSE))</f>
        <v>3.6070000000000005E-2</v>
      </c>
      <c r="F4140">
        <f t="shared" ca="1" si="1572"/>
        <v>3.6070000000000005E-2</v>
      </c>
      <c r="G4140">
        <f t="shared" ca="1" si="1573"/>
        <v>2.0569999999999998E-2</v>
      </c>
      <c r="L4140">
        <f t="shared" ca="1" si="1574"/>
        <v>127.8</v>
      </c>
      <c r="M4140">
        <f t="shared" ca="1" si="1569"/>
        <v>3.6070000000000005E-2</v>
      </c>
      <c r="R4140">
        <f t="shared" ca="1" si="1575"/>
        <v>127.8</v>
      </c>
      <c r="S4140">
        <f t="shared" ca="1" si="1570"/>
        <v>3.6070000000000005E-2</v>
      </c>
      <c r="U4140" s="1"/>
      <c r="W4140" t="str">
        <f t="shared" si="1587"/>
        <v/>
      </c>
      <c r="AH4140" s="1"/>
      <c r="AJ4140" s="25"/>
      <c r="AU4140" s="1">
        <v>40114</v>
      </c>
      <c r="AV4140">
        <v>0.13700000000000001</v>
      </c>
      <c r="AW4140">
        <f t="shared" si="1576"/>
        <v>1.3700000000000001E-3</v>
      </c>
      <c r="AY4140" s="1">
        <v>40115</v>
      </c>
      <c r="AZ4140">
        <v>0.19400000000000001</v>
      </c>
      <c r="BA4140">
        <f t="shared" si="1577"/>
        <v>1.9400000000000001E-3</v>
      </c>
      <c r="BC4140" s="1">
        <v>40227</v>
      </c>
      <c r="BD4140">
        <v>0.49099999999999999</v>
      </c>
      <c r="BE4140">
        <f t="shared" si="1578"/>
        <v>4.9100000000000003E-3</v>
      </c>
      <c r="BG4140" s="1">
        <v>40227</v>
      </c>
      <c r="BH4140">
        <v>1.1220000000000001</v>
      </c>
      <c r="BI4140">
        <f t="shared" si="1579"/>
        <v>1.1220000000000001E-2</v>
      </c>
      <c r="BK4140" s="1">
        <v>42450</v>
      </c>
      <c r="BL4140">
        <v>2.54616</v>
      </c>
      <c r="BM4140">
        <f t="shared" si="1585"/>
        <v>2.5461600000000001E-2</v>
      </c>
      <c r="BP4140" s="1">
        <v>40087</v>
      </c>
      <c r="BQ4140">
        <v>127.98</v>
      </c>
      <c r="BR4140">
        <f t="shared" si="1580"/>
        <v>1.2798</v>
      </c>
      <c r="BT4140" s="1">
        <v>40120</v>
      </c>
      <c r="BU4140">
        <v>0.72</v>
      </c>
      <c r="BV4140">
        <f t="shared" si="1581"/>
        <v>7.1999999999999998E-3</v>
      </c>
      <c r="BX4140" s="1">
        <v>40120</v>
      </c>
      <c r="BY4140">
        <v>1.0009999999999999</v>
      </c>
      <c r="BZ4140">
        <f t="shared" si="1582"/>
        <v>1.0009999999999998E-2</v>
      </c>
      <c r="CB4140" s="1">
        <v>40227</v>
      </c>
      <c r="CC4140">
        <v>1.1459999999999999</v>
      </c>
      <c r="CD4140">
        <f t="shared" si="1583"/>
        <v>1.146E-2</v>
      </c>
      <c r="CG4140" s="1"/>
    </row>
    <row r="4141" spans="1:85" x14ac:dyDescent="0.3">
      <c r="A4141" s="21">
        <f t="shared" si="1584"/>
        <v>51608</v>
      </c>
      <c r="B4141" s="18">
        <f t="shared" si="1568"/>
        <v>112.421875</v>
      </c>
      <c r="C4141">
        <f t="shared" si="1586"/>
        <v>115</v>
      </c>
      <c r="D4141">
        <f t="shared" ca="1" si="1571"/>
        <v>-15.555555555555555</v>
      </c>
      <c r="E4141">
        <f ca="1">IF(currency="USD",'Future et co'!F4141,IF(currency="EUR",'Future et co'!G4141,FALSE))</f>
        <v>3.6070000000000005E-2</v>
      </c>
      <c r="F4141">
        <f t="shared" ca="1" si="1572"/>
        <v>3.6070000000000005E-2</v>
      </c>
      <c r="G4141">
        <f t="shared" ca="1" si="1573"/>
        <v>2.0569999999999998E-2</v>
      </c>
      <c r="L4141">
        <f t="shared" ca="1" si="1574"/>
        <v>127.8</v>
      </c>
      <c r="M4141">
        <f t="shared" ca="1" si="1569"/>
        <v>3.6070000000000005E-2</v>
      </c>
      <c r="R4141">
        <f t="shared" ca="1" si="1575"/>
        <v>127.8</v>
      </c>
      <c r="S4141">
        <f t="shared" ca="1" si="1570"/>
        <v>3.6070000000000005E-2</v>
      </c>
      <c r="U4141" s="1"/>
      <c r="W4141" t="str">
        <f t="shared" si="1587"/>
        <v/>
      </c>
      <c r="AH4141" s="1"/>
      <c r="AJ4141" s="25"/>
      <c r="AU4141" s="1">
        <v>40113</v>
      </c>
      <c r="AV4141">
        <v>0.14499999999999999</v>
      </c>
      <c r="AW4141">
        <f t="shared" si="1576"/>
        <v>1.4499999999999999E-3</v>
      </c>
      <c r="AY4141" s="1">
        <v>40114</v>
      </c>
      <c r="AZ4141">
        <v>0.19400000000000001</v>
      </c>
      <c r="BA4141">
        <f t="shared" si="1577"/>
        <v>1.9400000000000001E-3</v>
      </c>
      <c r="BC4141" s="1">
        <v>40226</v>
      </c>
      <c r="BD4141">
        <v>0.495</v>
      </c>
      <c r="BE4141">
        <f t="shared" si="1578"/>
        <v>4.9499999999999995E-3</v>
      </c>
      <c r="BG4141" s="1">
        <v>40226</v>
      </c>
      <c r="BH4141">
        <v>1.099</v>
      </c>
      <c r="BI4141">
        <f t="shared" si="1579"/>
        <v>1.099E-2</v>
      </c>
      <c r="BK4141" s="1">
        <v>42451</v>
      </c>
      <c r="BL4141">
        <v>2.5501100000000001</v>
      </c>
      <c r="BM4141">
        <f t="shared" si="1585"/>
        <v>2.5501100000000002E-2</v>
      </c>
      <c r="BP4141" s="1">
        <v>40086</v>
      </c>
      <c r="BQ4141">
        <v>127.52</v>
      </c>
      <c r="BR4141">
        <f t="shared" si="1580"/>
        <v>1.2751999999999999</v>
      </c>
      <c r="BT4141" s="1">
        <v>40119</v>
      </c>
      <c r="BU4141">
        <v>0.72199999999999998</v>
      </c>
      <c r="BV4141">
        <f t="shared" si="1581"/>
        <v>7.2199999999999999E-3</v>
      </c>
      <c r="BX4141" s="1">
        <v>40119</v>
      </c>
      <c r="BY4141">
        <v>1.004</v>
      </c>
      <c r="BZ4141">
        <f t="shared" si="1582"/>
        <v>1.004E-2</v>
      </c>
      <c r="CB4141" s="1">
        <v>40226</v>
      </c>
      <c r="CC4141">
        <v>1.1439999999999999</v>
      </c>
      <c r="CD4141">
        <f t="shared" si="1583"/>
        <v>1.1439999999999999E-2</v>
      </c>
      <c r="CG4141" s="1"/>
    </row>
    <row r="4142" spans="1:85" x14ac:dyDescent="0.3">
      <c r="A4142" s="21">
        <f t="shared" si="1584"/>
        <v>51609</v>
      </c>
      <c r="B4142" s="18">
        <f t="shared" si="1568"/>
        <v>112.421875</v>
      </c>
      <c r="C4142">
        <f t="shared" si="1586"/>
        <v>115</v>
      </c>
      <c r="D4142">
        <f t="shared" ca="1" si="1571"/>
        <v>-15.558333333333334</v>
      </c>
      <c r="E4142">
        <f ca="1">IF(currency="USD",'Future et co'!F4142,IF(currency="EUR",'Future et co'!G4142,FALSE))</f>
        <v>3.6070000000000005E-2</v>
      </c>
      <c r="F4142">
        <f t="shared" ca="1" si="1572"/>
        <v>3.6070000000000005E-2</v>
      </c>
      <c r="G4142">
        <f t="shared" ca="1" si="1573"/>
        <v>2.0569999999999998E-2</v>
      </c>
      <c r="L4142">
        <f t="shared" ca="1" si="1574"/>
        <v>127.8</v>
      </c>
      <c r="M4142">
        <f t="shared" ca="1" si="1569"/>
        <v>3.6070000000000005E-2</v>
      </c>
      <c r="R4142">
        <f t="shared" ca="1" si="1575"/>
        <v>127.8</v>
      </c>
      <c r="S4142">
        <f t="shared" ca="1" si="1570"/>
        <v>3.6070000000000005E-2</v>
      </c>
      <c r="U4142" s="1"/>
      <c r="W4142" t="str">
        <f t="shared" si="1587"/>
        <v/>
      </c>
      <c r="AH4142" s="1"/>
      <c r="AJ4142" s="25"/>
      <c r="AU4142" s="1">
        <v>40112</v>
      </c>
      <c r="AV4142">
        <v>0.153</v>
      </c>
      <c r="AW4142">
        <f t="shared" si="1576"/>
        <v>1.5299999999999999E-3</v>
      </c>
      <c r="AY4142" s="1">
        <v>40113</v>
      </c>
      <c r="AZ4142">
        <v>0.24</v>
      </c>
      <c r="BA4142">
        <f t="shared" si="1577"/>
        <v>2.3999999999999998E-3</v>
      </c>
      <c r="BC4142" s="1">
        <v>40225</v>
      </c>
      <c r="BD4142">
        <v>0.47</v>
      </c>
      <c r="BE4142">
        <f t="shared" si="1578"/>
        <v>4.6999999999999993E-3</v>
      </c>
      <c r="BG4142" s="1">
        <v>40225</v>
      </c>
      <c r="BH4142">
        <v>1.08</v>
      </c>
      <c r="BI4142">
        <f t="shared" si="1579"/>
        <v>1.0800000000000001E-2</v>
      </c>
      <c r="BK4142" s="1">
        <v>42452</v>
      </c>
      <c r="BL4142">
        <v>2.56732</v>
      </c>
      <c r="BM4142">
        <f t="shared" si="1585"/>
        <v>2.56732E-2</v>
      </c>
      <c r="BP4142" s="1">
        <v>40085</v>
      </c>
      <c r="BQ4142">
        <v>127.38</v>
      </c>
      <c r="BR4142">
        <f t="shared" si="1580"/>
        <v>1.2738</v>
      </c>
      <c r="BT4142" s="1">
        <v>40116</v>
      </c>
      <c r="BU4142">
        <v>0.72</v>
      </c>
      <c r="BV4142">
        <f t="shared" si="1581"/>
        <v>7.1999999999999998E-3</v>
      </c>
      <c r="BX4142" s="1">
        <v>40116</v>
      </c>
      <c r="BY4142">
        <v>1.004</v>
      </c>
      <c r="BZ4142">
        <f t="shared" si="1582"/>
        <v>1.004E-2</v>
      </c>
      <c r="CB4142" s="1">
        <v>40225</v>
      </c>
      <c r="CC4142">
        <v>1.1499999999999999</v>
      </c>
      <c r="CD4142">
        <f t="shared" si="1583"/>
        <v>1.15E-2</v>
      </c>
      <c r="CG4142" s="1"/>
    </row>
    <row r="4143" spans="1:85" x14ac:dyDescent="0.3">
      <c r="A4143" s="21">
        <f t="shared" si="1584"/>
        <v>51610</v>
      </c>
      <c r="B4143" s="18">
        <f t="shared" si="1568"/>
        <v>112.421875</v>
      </c>
      <c r="C4143">
        <f t="shared" si="1586"/>
        <v>115</v>
      </c>
      <c r="D4143">
        <f t="shared" ca="1" si="1571"/>
        <v>-15.561111111111112</v>
      </c>
      <c r="E4143">
        <f ca="1">IF(currency="USD",'Future et co'!F4143,IF(currency="EUR",'Future et co'!G4143,FALSE))</f>
        <v>3.6070000000000005E-2</v>
      </c>
      <c r="F4143">
        <f t="shared" ca="1" si="1572"/>
        <v>3.6070000000000005E-2</v>
      </c>
      <c r="G4143">
        <f t="shared" ca="1" si="1573"/>
        <v>2.0569999999999998E-2</v>
      </c>
      <c r="L4143">
        <f t="shared" ca="1" si="1574"/>
        <v>127.8</v>
      </c>
      <c r="M4143">
        <f t="shared" ca="1" si="1569"/>
        <v>3.6070000000000005E-2</v>
      </c>
      <c r="R4143">
        <f t="shared" ca="1" si="1575"/>
        <v>127.8</v>
      </c>
      <c r="S4143">
        <f t="shared" ca="1" si="1570"/>
        <v>3.6070000000000005E-2</v>
      </c>
      <c r="U4143" s="1"/>
      <c r="W4143" t="str">
        <f t="shared" si="1587"/>
        <v/>
      </c>
      <c r="AH4143" s="1"/>
      <c r="AJ4143" s="25"/>
      <c r="AU4143" s="1">
        <v>40109</v>
      </c>
      <c r="AV4143">
        <v>0.152</v>
      </c>
      <c r="AW4143">
        <f t="shared" si="1576"/>
        <v>1.5199999999999999E-3</v>
      </c>
      <c r="AY4143" s="1">
        <v>40112</v>
      </c>
      <c r="AZ4143">
        <v>0.217</v>
      </c>
      <c r="BA4143">
        <f t="shared" si="1577"/>
        <v>2.1700000000000001E-3</v>
      </c>
      <c r="BC4143" s="1">
        <v>40224</v>
      </c>
      <c r="BD4143">
        <v>0.504</v>
      </c>
      <c r="BE4143">
        <f t="shared" si="1578"/>
        <v>5.0400000000000002E-3</v>
      </c>
      <c r="BG4143" s="1">
        <v>40224</v>
      </c>
      <c r="BH4143">
        <v>1.103</v>
      </c>
      <c r="BI4143">
        <f t="shared" si="1579"/>
        <v>1.103E-2</v>
      </c>
      <c r="BK4143" s="1">
        <v>42453</v>
      </c>
      <c r="BL4143">
        <v>2.5692200000000001</v>
      </c>
      <c r="BM4143">
        <f t="shared" si="1585"/>
        <v>2.5692200000000002E-2</v>
      </c>
      <c r="BP4143" s="1">
        <v>40084</v>
      </c>
      <c r="BQ4143">
        <v>127.19</v>
      </c>
      <c r="BR4143">
        <f t="shared" si="1580"/>
        <v>1.2719</v>
      </c>
      <c r="BT4143" s="1">
        <v>40115</v>
      </c>
      <c r="BU4143">
        <v>0.72199999999999998</v>
      </c>
      <c r="BV4143">
        <f t="shared" si="1581"/>
        <v>7.2199999999999999E-3</v>
      </c>
      <c r="BX4143" s="1">
        <v>40115</v>
      </c>
      <c r="BY4143">
        <v>1.004</v>
      </c>
      <c r="BZ4143">
        <f t="shared" si="1582"/>
        <v>1.004E-2</v>
      </c>
      <c r="CB4143" s="1">
        <v>40224</v>
      </c>
      <c r="CC4143">
        <v>1.143</v>
      </c>
      <c r="CD4143">
        <f t="shared" si="1583"/>
        <v>1.1430000000000001E-2</v>
      </c>
      <c r="CG4143" s="1"/>
    </row>
    <row r="4144" spans="1:85" x14ac:dyDescent="0.3">
      <c r="A4144" s="21">
        <f t="shared" si="1584"/>
        <v>51613</v>
      </c>
      <c r="B4144" s="18">
        <f t="shared" si="1568"/>
        <v>112.421875</v>
      </c>
      <c r="C4144">
        <f t="shared" si="1586"/>
        <v>115</v>
      </c>
      <c r="D4144">
        <f t="shared" ca="1" si="1571"/>
        <v>-15.569444444444445</v>
      </c>
      <c r="E4144">
        <f ca="1">IF(currency="USD",'Future et co'!F4144,IF(currency="EUR",'Future et co'!G4144,FALSE))</f>
        <v>3.6070000000000005E-2</v>
      </c>
      <c r="F4144">
        <f t="shared" ca="1" si="1572"/>
        <v>3.6070000000000005E-2</v>
      </c>
      <c r="G4144">
        <f t="shared" ca="1" si="1573"/>
        <v>2.0569999999999998E-2</v>
      </c>
      <c r="L4144">
        <f t="shared" ca="1" si="1574"/>
        <v>127.8</v>
      </c>
      <c r="M4144">
        <f t="shared" ca="1" si="1569"/>
        <v>3.6070000000000005E-2</v>
      </c>
      <c r="R4144">
        <f t="shared" ca="1" si="1575"/>
        <v>127.8</v>
      </c>
      <c r="S4144">
        <f t="shared" ca="1" si="1570"/>
        <v>3.6070000000000005E-2</v>
      </c>
      <c r="U4144" s="1"/>
      <c r="W4144" t="str">
        <f t="shared" si="1587"/>
        <v/>
      </c>
      <c r="AH4144" s="1"/>
      <c r="AJ4144" s="25"/>
      <c r="AU4144" s="1">
        <v>40108</v>
      </c>
      <c r="AV4144">
        <v>0.14499999999999999</v>
      </c>
      <c r="AW4144">
        <f t="shared" si="1576"/>
        <v>1.4499999999999999E-3</v>
      </c>
      <c r="AY4144" s="1">
        <v>40109</v>
      </c>
      <c r="AZ4144">
        <v>0.214</v>
      </c>
      <c r="BA4144">
        <f t="shared" si="1577"/>
        <v>2.14E-3</v>
      </c>
      <c r="BC4144" s="1">
        <v>40221</v>
      </c>
      <c r="BD4144">
        <v>0.49</v>
      </c>
      <c r="BE4144">
        <f t="shared" si="1578"/>
        <v>4.8999999999999998E-3</v>
      </c>
      <c r="BG4144" s="1">
        <v>40221</v>
      </c>
      <c r="BH4144">
        <v>1.1020000000000001</v>
      </c>
      <c r="BI4144">
        <f t="shared" si="1579"/>
        <v>1.102E-2</v>
      </c>
      <c r="BK4144" s="1">
        <v>42454</v>
      </c>
      <c r="BL4144">
        <v>2.5692400000000002</v>
      </c>
      <c r="BM4144">
        <f t="shared" si="1585"/>
        <v>2.5692400000000001E-2</v>
      </c>
      <c r="BP4144" s="1">
        <v>40081</v>
      </c>
      <c r="BQ4144">
        <v>127.1</v>
      </c>
      <c r="BR4144">
        <f t="shared" si="1580"/>
        <v>1.2709999999999999</v>
      </c>
      <c r="BT4144" s="1">
        <v>40114</v>
      </c>
      <c r="BU4144">
        <v>0.72399999999999998</v>
      </c>
      <c r="BV4144">
        <f t="shared" si="1581"/>
        <v>7.2399999999999999E-3</v>
      </c>
      <c r="BX4144" s="1">
        <v>40114</v>
      </c>
      <c r="BY4144">
        <v>1.008</v>
      </c>
      <c r="BZ4144">
        <f t="shared" si="1582"/>
        <v>1.008E-2</v>
      </c>
      <c r="CB4144" s="1">
        <v>40221</v>
      </c>
      <c r="CC4144">
        <v>1.1339999999999999</v>
      </c>
      <c r="CD4144">
        <f t="shared" si="1583"/>
        <v>1.1339999999999999E-2</v>
      </c>
      <c r="CG4144" s="1"/>
    </row>
    <row r="4145" spans="1:85" x14ac:dyDescent="0.3">
      <c r="A4145" s="21">
        <f t="shared" si="1584"/>
        <v>51614</v>
      </c>
      <c r="B4145" s="18">
        <f t="shared" si="1568"/>
        <v>112.421875</v>
      </c>
      <c r="C4145">
        <f t="shared" si="1586"/>
        <v>115</v>
      </c>
      <c r="D4145">
        <f t="shared" ca="1" si="1571"/>
        <v>-15.572222222222223</v>
      </c>
      <c r="E4145">
        <f ca="1">IF(currency="USD",'Future et co'!F4145,IF(currency="EUR",'Future et co'!G4145,FALSE))</f>
        <v>3.6070000000000005E-2</v>
      </c>
      <c r="F4145">
        <f t="shared" ca="1" si="1572"/>
        <v>3.6070000000000005E-2</v>
      </c>
      <c r="G4145">
        <f t="shared" ca="1" si="1573"/>
        <v>2.0569999999999998E-2</v>
      </c>
      <c r="L4145">
        <f t="shared" ca="1" si="1574"/>
        <v>127.8</v>
      </c>
      <c r="M4145">
        <f t="shared" ca="1" si="1569"/>
        <v>3.6070000000000005E-2</v>
      </c>
      <c r="R4145">
        <f t="shared" ca="1" si="1575"/>
        <v>127.8</v>
      </c>
      <c r="S4145">
        <f t="shared" ca="1" si="1570"/>
        <v>3.6070000000000005E-2</v>
      </c>
      <c r="U4145" s="1"/>
      <c r="W4145" t="str">
        <f t="shared" si="1587"/>
        <v/>
      </c>
      <c r="AH4145" s="1"/>
      <c r="AJ4145" s="25"/>
      <c r="AU4145" s="1">
        <v>40107</v>
      </c>
      <c r="AV4145">
        <v>0.152</v>
      </c>
      <c r="AW4145">
        <f t="shared" si="1576"/>
        <v>1.5199999999999999E-3</v>
      </c>
      <c r="AY4145" s="1">
        <v>40108</v>
      </c>
      <c r="AZ4145">
        <v>0.20599999999999999</v>
      </c>
      <c r="BA4145">
        <f t="shared" si="1577"/>
        <v>2.0599999999999998E-3</v>
      </c>
      <c r="BC4145" s="1">
        <v>40220</v>
      </c>
      <c r="BD4145">
        <v>0.51</v>
      </c>
      <c r="BE4145">
        <f t="shared" si="1578"/>
        <v>5.1000000000000004E-3</v>
      </c>
      <c r="BG4145" s="1">
        <v>40220</v>
      </c>
      <c r="BH4145">
        <v>1.141</v>
      </c>
      <c r="BI4145">
        <f t="shared" si="1579"/>
        <v>1.141E-2</v>
      </c>
      <c r="BK4145" s="1">
        <v>42457</v>
      </c>
      <c r="BL4145">
        <v>2.5661800000000001</v>
      </c>
      <c r="BM4145">
        <f t="shared" si="1585"/>
        <v>2.5661800000000002E-2</v>
      </c>
      <c r="BP4145" s="1">
        <v>40080</v>
      </c>
      <c r="BQ4145">
        <v>126.73</v>
      </c>
      <c r="BR4145">
        <f t="shared" si="1580"/>
        <v>1.2673000000000001</v>
      </c>
      <c r="BT4145" s="1">
        <v>40113</v>
      </c>
      <c r="BU4145">
        <v>0.72799999999999998</v>
      </c>
      <c r="BV4145">
        <f t="shared" si="1581"/>
        <v>7.28E-3</v>
      </c>
      <c r="BX4145" s="1">
        <v>40113</v>
      </c>
      <c r="BY4145">
        <v>1.0129999999999999</v>
      </c>
      <c r="BZ4145">
        <f t="shared" si="1582"/>
        <v>1.0129999999999998E-2</v>
      </c>
      <c r="CB4145" s="1">
        <v>40220</v>
      </c>
      <c r="CC4145">
        <v>1.1539999999999999</v>
      </c>
      <c r="CD4145">
        <f t="shared" si="1583"/>
        <v>1.154E-2</v>
      </c>
      <c r="CG4145" s="1"/>
    </row>
    <row r="4146" spans="1:85" x14ac:dyDescent="0.3">
      <c r="A4146" s="21">
        <f t="shared" si="1584"/>
        <v>51615</v>
      </c>
      <c r="B4146" s="18">
        <f t="shared" si="1568"/>
        <v>112.421875</v>
      </c>
      <c r="C4146">
        <f t="shared" si="1586"/>
        <v>115</v>
      </c>
      <c r="D4146">
        <f t="shared" ca="1" si="1571"/>
        <v>-15.574999999999999</v>
      </c>
      <c r="E4146">
        <f ca="1">IF(currency="USD",'Future et co'!F4146,IF(currency="EUR",'Future et co'!G4146,FALSE))</f>
        <v>3.6070000000000005E-2</v>
      </c>
      <c r="F4146">
        <f t="shared" ca="1" si="1572"/>
        <v>3.6070000000000005E-2</v>
      </c>
      <c r="G4146">
        <f t="shared" ca="1" si="1573"/>
        <v>2.0569999999999998E-2</v>
      </c>
      <c r="L4146">
        <f t="shared" ca="1" si="1574"/>
        <v>127.8</v>
      </c>
      <c r="M4146">
        <f t="shared" ca="1" si="1569"/>
        <v>3.6070000000000005E-2</v>
      </c>
      <c r="R4146">
        <f t="shared" ca="1" si="1575"/>
        <v>127.8</v>
      </c>
      <c r="S4146">
        <f t="shared" ca="1" si="1570"/>
        <v>3.6070000000000005E-2</v>
      </c>
      <c r="U4146" s="1"/>
      <c r="W4146" t="str">
        <f t="shared" si="1587"/>
        <v/>
      </c>
      <c r="AH4146" s="1"/>
      <c r="AJ4146" s="25"/>
      <c r="AU4146" s="1">
        <v>40106</v>
      </c>
      <c r="AV4146">
        <v>0.153</v>
      </c>
      <c r="AW4146">
        <f t="shared" si="1576"/>
        <v>1.5299999999999999E-3</v>
      </c>
      <c r="AY4146" s="1">
        <v>40107</v>
      </c>
      <c r="AZ4146">
        <v>0.20899999999999999</v>
      </c>
      <c r="BA4146">
        <f t="shared" si="1577"/>
        <v>2.0899999999999998E-3</v>
      </c>
      <c r="BC4146" s="1">
        <v>40219</v>
      </c>
      <c r="BD4146">
        <v>0.52800000000000002</v>
      </c>
      <c r="BE4146">
        <f t="shared" si="1578"/>
        <v>5.28E-3</v>
      </c>
      <c r="BG4146" s="1">
        <v>40219</v>
      </c>
      <c r="BH4146">
        <v>1.137</v>
      </c>
      <c r="BI4146">
        <f t="shared" si="1579"/>
        <v>1.137E-2</v>
      </c>
      <c r="BK4146" s="1">
        <v>42458</v>
      </c>
      <c r="BL4146">
        <v>2.5466600000000001</v>
      </c>
      <c r="BM4146">
        <f t="shared" si="1585"/>
        <v>2.5466600000000002E-2</v>
      </c>
      <c r="BP4146" s="1">
        <v>40079</v>
      </c>
      <c r="BQ4146">
        <v>126.06</v>
      </c>
      <c r="BR4146">
        <f t="shared" si="1580"/>
        <v>1.2605999999999999</v>
      </c>
      <c r="BT4146" s="1">
        <v>40112</v>
      </c>
      <c r="BU4146">
        <v>0.73099999999999998</v>
      </c>
      <c r="BV4146">
        <f t="shared" si="1581"/>
        <v>7.3099999999999997E-3</v>
      </c>
      <c r="BX4146" s="1">
        <v>40112</v>
      </c>
      <c r="BY4146">
        <v>1.0169999999999999</v>
      </c>
      <c r="BZ4146">
        <f t="shared" si="1582"/>
        <v>1.0169999999999998E-2</v>
      </c>
      <c r="CB4146" s="1">
        <v>40219</v>
      </c>
      <c r="CC4146">
        <v>1.1779999999999999</v>
      </c>
      <c r="CD4146">
        <f t="shared" si="1583"/>
        <v>1.1779999999999999E-2</v>
      </c>
      <c r="CG4146" s="1"/>
    </row>
    <row r="4147" spans="1:85" x14ac:dyDescent="0.3">
      <c r="A4147" s="21">
        <f t="shared" si="1584"/>
        <v>51616</v>
      </c>
      <c r="B4147" s="18">
        <f t="shared" si="1568"/>
        <v>112.421875</v>
      </c>
      <c r="C4147">
        <f t="shared" si="1586"/>
        <v>115</v>
      </c>
      <c r="D4147">
        <f t="shared" ca="1" si="1571"/>
        <v>-15.577777777777778</v>
      </c>
      <c r="E4147">
        <f ca="1">IF(currency="USD",'Future et co'!F4147,IF(currency="EUR",'Future et co'!G4147,FALSE))</f>
        <v>3.6070000000000005E-2</v>
      </c>
      <c r="F4147">
        <f t="shared" ca="1" si="1572"/>
        <v>3.6070000000000005E-2</v>
      </c>
      <c r="G4147">
        <f t="shared" ca="1" si="1573"/>
        <v>2.0569999999999998E-2</v>
      </c>
      <c r="L4147">
        <f t="shared" ca="1" si="1574"/>
        <v>127.8</v>
      </c>
      <c r="M4147">
        <f t="shared" ca="1" si="1569"/>
        <v>3.6070000000000005E-2</v>
      </c>
      <c r="R4147">
        <f t="shared" ca="1" si="1575"/>
        <v>127.8</v>
      </c>
      <c r="S4147">
        <f t="shared" ca="1" si="1570"/>
        <v>3.6070000000000005E-2</v>
      </c>
      <c r="U4147" s="1"/>
      <c r="W4147" t="str">
        <f t="shared" si="1587"/>
        <v/>
      </c>
      <c r="AH4147" s="1"/>
      <c r="AJ4147" s="25"/>
      <c r="AU4147" s="1">
        <v>40105</v>
      </c>
      <c r="AV4147">
        <v>0.155</v>
      </c>
      <c r="AW4147">
        <f t="shared" si="1576"/>
        <v>1.5499999999999999E-3</v>
      </c>
      <c r="AY4147" s="1">
        <v>40106</v>
      </c>
      <c r="AZ4147">
        <v>0.18</v>
      </c>
      <c r="BA4147">
        <f t="shared" si="1577"/>
        <v>1.8E-3</v>
      </c>
      <c r="BC4147" s="1">
        <v>40218</v>
      </c>
      <c r="BD4147">
        <v>0.504</v>
      </c>
      <c r="BE4147">
        <f t="shared" si="1578"/>
        <v>5.0400000000000002E-3</v>
      </c>
      <c r="BG4147" s="1">
        <v>40218</v>
      </c>
      <c r="BH4147">
        <v>1.099</v>
      </c>
      <c r="BI4147">
        <f t="shared" si="1579"/>
        <v>1.099E-2</v>
      </c>
      <c r="BK4147" s="1">
        <v>42459</v>
      </c>
      <c r="BL4147">
        <v>2.5346500000000001</v>
      </c>
      <c r="BM4147">
        <f t="shared" si="1585"/>
        <v>2.5346500000000001E-2</v>
      </c>
      <c r="BP4147" s="1">
        <v>40078</v>
      </c>
      <c r="BQ4147">
        <v>125.81</v>
      </c>
      <c r="BR4147">
        <f t="shared" si="1580"/>
        <v>1.2581</v>
      </c>
      <c r="BT4147" s="1">
        <v>40109</v>
      </c>
      <c r="BU4147">
        <v>0.73</v>
      </c>
      <c r="BV4147">
        <f t="shared" si="1581"/>
        <v>7.3000000000000001E-3</v>
      </c>
      <c r="BX4147" s="1">
        <v>40109</v>
      </c>
      <c r="BY4147">
        <v>1.0189999999999999</v>
      </c>
      <c r="BZ4147">
        <f t="shared" si="1582"/>
        <v>1.0189999999999999E-2</v>
      </c>
      <c r="CB4147" s="1">
        <v>40218</v>
      </c>
      <c r="CC4147">
        <v>1.19</v>
      </c>
      <c r="CD4147">
        <f t="shared" si="1583"/>
        <v>1.1899999999999999E-2</v>
      </c>
      <c r="CG4147" s="1"/>
    </row>
    <row r="4148" spans="1:85" x14ac:dyDescent="0.3">
      <c r="A4148" s="21">
        <f t="shared" si="1584"/>
        <v>51617</v>
      </c>
      <c r="B4148" s="18">
        <f t="shared" si="1568"/>
        <v>112.421875</v>
      </c>
      <c r="C4148">
        <f t="shared" si="1586"/>
        <v>115</v>
      </c>
      <c r="D4148">
        <f t="shared" ca="1" si="1571"/>
        <v>-15.580555555555556</v>
      </c>
      <c r="E4148">
        <f ca="1">IF(currency="USD",'Future et co'!F4148,IF(currency="EUR",'Future et co'!G4148,FALSE))</f>
        <v>3.6070000000000005E-2</v>
      </c>
      <c r="F4148">
        <f t="shared" ca="1" si="1572"/>
        <v>3.6070000000000005E-2</v>
      </c>
      <c r="G4148">
        <f t="shared" ca="1" si="1573"/>
        <v>2.0569999999999998E-2</v>
      </c>
      <c r="L4148">
        <f t="shared" ca="1" si="1574"/>
        <v>127.8</v>
      </c>
      <c r="M4148">
        <f t="shared" ca="1" si="1569"/>
        <v>3.6070000000000005E-2</v>
      </c>
      <c r="R4148">
        <f t="shared" ca="1" si="1575"/>
        <v>127.8</v>
      </c>
      <c r="S4148">
        <f t="shared" ca="1" si="1570"/>
        <v>3.6070000000000005E-2</v>
      </c>
      <c r="U4148" s="1"/>
      <c r="W4148" t="str">
        <f t="shared" si="1587"/>
        <v/>
      </c>
      <c r="AH4148" s="1"/>
      <c r="AJ4148" s="25"/>
      <c r="AU4148" s="1">
        <v>40102</v>
      </c>
      <c r="AV4148">
        <v>0.159</v>
      </c>
      <c r="AW4148">
        <f t="shared" si="1576"/>
        <v>1.5900000000000001E-3</v>
      </c>
      <c r="AY4148" s="1">
        <v>40105</v>
      </c>
      <c r="AZ4148">
        <v>0.2175</v>
      </c>
      <c r="BA4148">
        <f t="shared" si="1577"/>
        <v>2.1749999999999999E-3</v>
      </c>
      <c r="BC4148" s="1">
        <v>40217</v>
      </c>
      <c r="BD4148">
        <v>0.49299999999999999</v>
      </c>
      <c r="BE4148">
        <f t="shared" si="1578"/>
        <v>4.9300000000000004E-3</v>
      </c>
      <c r="BG4148" s="1">
        <v>40217</v>
      </c>
      <c r="BH4148">
        <v>1.0489999999999999</v>
      </c>
      <c r="BI4148">
        <f t="shared" si="1579"/>
        <v>1.0489999999999999E-2</v>
      </c>
      <c r="BK4148" s="1">
        <v>42460</v>
      </c>
      <c r="BL4148">
        <v>2.5395699999999999</v>
      </c>
      <c r="BM4148">
        <f t="shared" si="1585"/>
        <v>2.53957E-2</v>
      </c>
      <c r="BP4148" s="1">
        <v>40077</v>
      </c>
      <c r="BQ4148">
        <v>125.92</v>
      </c>
      <c r="BR4148">
        <f t="shared" si="1580"/>
        <v>1.2592000000000001</v>
      </c>
      <c r="BT4148" s="1">
        <v>40108</v>
      </c>
      <c r="BU4148">
        <v>0.73299999999999998</v>
      </c>
      <c r="BV4148">
        <f t="shared" si="1581"/>
        <v>7.3299999999999997E-3</v>
      </c>
      <c r="BX4148" s="1">
        <v>40108</v>
      </c>
      <c r="BY4148">
        <v>1.0209999999999999</v>
      </c>
      <c r="BZ4148">
        <f t="shared" si="1582"/>
        <v>1.0209999999999999E-2</v>
      </c>
      <c r="CB4148" s="1">
        <v>40217</v>
      </c>
      <c r="CC4148">
        <v>1.1930000000000001</v>
      </c>
      <c r="CD4148">
        <f t="shared" si="1583"/>
        <v>1.1930000000000001E-2</v>
      </c>
      <c r="CG4148" s="1"/>
    </row>
    <row r="4149" spans="1:85" x14ac:dyDescent="0.3">
      <c r="A4149" s="21">
        <f t="shared" si="1584"/>
        <v>51620</v>
      </c>
      <c r="B4149" s="18">
        <f t="shared" si="1568"/>
        <v>112.421875</v>
      </c>
      <c r="C4149">
        <f t="shared" si="1586"/>
        <v>115</v>
      </c>
      <c r="D4149">
        <f t="shared" ca="1" si="1571"/>
        <v>-15.588888888888889</v>
      </c>
      <c r="E4149">
        <f ca="1">IF(currency="USD",'Future et co'!F4149,IF(currency="EUR",'Future et co'!G4149,FALSE))</f>
        <v>3.6070000000000005E-2</v>
      </c>
      <c r="F4149">
        <f t="shared" ca="1" si="1572"/>
        <v>3.6070000000000005E-2</v>
      </c>
      <c r="G4149">
        <f t="shared" ca="1" si="1573"/>
        <v>2.0569999999999998E-2</v>
      </c>
      <c r="L4149">
        <f t="shared" ca="1" si="1574"/>
        <v>127.8</v>
      </c>
      <c r="M4149">
        <f t="shared" ca="1" si="1569"/>
        <v>3.6070000000000005E-2</v>
      </c>
      <c r="R4149">
        <f t="shared" ca="1" si="1575"/>
        <v>127.8</v>
      </c>
      <c r="S4149">
        <f t="shared" ca="1" si="1570"/>
        <v>3.6070000000000005E-2</v>
      </c>
      <c r="U4149" s="1"/>
      <c r="W4149" t="str">
        <f t="shared" si="1587"/>
        <v/>
      </c>
      <c r="AH4149" s="1"/>
      <c r="AJ4149" s="25"/>
      <c r="AU4149" s="1">
        <v>40101</v>
      </c>
      <c r="AV4149">
        <v>0.13900000000000001</v>
      </c>
      <c r="AW4149">
        <f t="shared" si="1576"/>
        <v>1.3900000000000002E-3</v>
      </c>
      <c r="AY4149" s="1">
        <v>40102</v>
      </c>
      <c r="AZ4149">
        <v>0.21299999999999999</v>
      </c>
      <c r="BA4149">
        <f t="shared" si="1577"/>
        <v>2.1299999999999999E-3</v>
      </c>
      <c r="BC4149" s="1">
        <v>40214</v>
      </c>
      <c r="BD4149">
        <v>0.47899999999999998</v>
      </c>
      <c r="BE4149">
        <f t="shared" si="1578"/>
        <v>4.79E-3</v>
      </c>
      <c r="BG4149" s="1">
        <v>40214</v>
      </c>
      <c r="BH4149">
        <v>1.054</v>
      </c>
      <c r="BI4149">
        <f t="shared" si="1579"/>
        <v>1.0540000000000001E-2</v>
      </c>
      <c r="BK4149" s="1">
        <v>42461</v>
      </c>
      <c r="BL4149">
        <v>2.5252400000000002</v>
      </c>
      <c r="BM4149">
        <f t="shared" si="1585"/>
        <v>2.5252400000000001E-2</v>
      </c>
      <c r="BP4149" s="1">
        <v>40074</v>
      </c>
      <c r="BQ4149">
        <v>126.02</v>
      </c>
      <c r="BR4149">
        <f t="shared" si="1580"/>
        <v>1.2602</v>
      </c>
      <c r="BT4149" s="1">
        <v>40107</v>
      </c>
      <c r="BU4149">
        <v>0.73499999999999999</v>
      </c>
      <c r="BV4149">
        <f t="shared" si="1581"/>
        <v>7.3499999999999998E-3</v>
      </c>
      <c r="BX4149" s="1">
        <v>40107</v>
      </c>
      <c r="BY4149">
        <v>1.022</v>
      </c>
      <c r="BZ4149">
        <f t="shared" si="1582"/>
        <v>1.022E-2</v>
      </c>
      <c r="CB4149" s="1">
        <v>40214</v>
      </c>
      <c r="CC4149">
        <v>1.17</v>
      </c>
      <c r="CD4149">
        <f t="shared" si="1583"/>
        <v>1.1699999999999999E-2</v>
      </c>
      <c r="CG4149" s="1"/>
    </row>
    <row r="4150" spans="1:85" x14ac:dyDescent="0.3">
      <c r="A4150" s="21">
        <f t="shared" si="1584"/>
        <v>51621</v>
      </c>
      <c r="B4150" s="18">
        <f t="shared" si="1568"/>
        <v>112.421875</v>
      </c>
      <c r="C4150">
        <f t="shared" si="1586"/>
        <v>115</v>
      </c>
      <c r="D4150">
        <f t="shared" ca="1" si="1571"/>
        <v>-15.591666666666667</v>
      </c>
      <c r="E4150">
        <f ca="1">IF(currency="USD",'Future et co'!F4150,IF(currency="EUR",'Future et co'!G4150,FALSE))</f>
        <v>3.6070000000000005E-2</v>
      </c>
      <c r="F4150">
        <f t="shared" ca="1" si="1572"/>
        <v>3.6070000000000005E-2</v>
      </c>
      <c r="G4150">
        <f t="shared" ca="1" si="1573"/>
        <v>2.0569999999999998E-2</v>
      </c>
      <c r="L4150">
        <f t="shared" ca="1" si="1574"/>
        <v>127.8</v>
      </c>
      <c r="M4150">
        <f t="shared" ca="1" si="1569"/>
        <v>3.6070000000000005E-2</v>
      </c>
      <c r="R4150">
        <f t="shared" ca="1" si="1575"/>
        <v>127.8</v>
      </c>
      <c r="S4150">
        <f t="shared" ca="1" si="1570"/>
        <v>3.6070000000000005E-2</v>
      </c>
      <c r="U4150" s="1"/>
      <c r="W4150" t="str">
        <f t="shared" si="1587"/>
        <v/>
      </c>
      <c r="AH4150" s="1"/>
      <c r="AJ4150" s="25"/>
      <c r="AU4150" s="1">
        <v>40100</v>
      </c>
      <c r="AV4150">
        <v>0.14099999999999999</v>
      </c>
      <c r="AW4150">
        <f t="shared" si="1576"/>
        <v>1.4099999999999998E-3</v>
      </c>
      <c r="AY4150" s="1">
        <v>40101</v>
      </c>
      <c r="AZ4150">
        <v>0.19900000000000001</v>
      </c>
      <c r="BA4150">
        <f t="shared" si="1577"/>
        <v>1.99E-3</v>
      </c>
      <c r="BC4150" s="1">
        <v>40213</v>
      </c>
      <c r="BD4150">
        <v>0.47599999999999998</v>
      </c>
      <c r="BE4150">
        <f t="shared" si="1578"/>
        <v>4.7599999999999995E-3</v>
      </c>
      <c r="BG4150" s="1">
        <v>40213</v>
      </c>
      <c r="BH4150">
        <v>1.081</v>
      </c>
      <c r="BI4150">
        <f t="shared" si="1579"/>
        <v>1.081E-2</v>
      </c>
      <c r="BK4150" s="1">
        <v>42464</v>
      </c>
      <c r="BL4150">
        <v>2.53294</v>
      </c>
      <c r="BM4150">
        <f t="shared" si="1585"/>
        <v>2.5329399999999998E-2</v>
      </c>
      <c r="BP4150" s="1">
        <v>40073</v>
      </c>
      <c r="BQ4150">
        <v>126.04</v>
      </c>
      <c r="BR4150">
        <f t="shared" si="1580"/>
        <v>1.2604</v>
      </c>
      <c r="BT4150" s="1">
        <v>40106</v>
      </c>
      <c r="BU4150">
        <v>0.73699999999999999</v>
      </c>
      <c r="BV4150">
        <f t="shared" si="1581"/>
        <v>7.3699999999999998E-3</v>
      </c>
      <c r="BX4150" s="1">
        <v>40106</v>
      </c>
      <c r="BY4150">
        <v>1.0209999999999999</v>
      </c>
      <c r="BZ4150">
        <f t="shared" si="1582"/>
        <v>1.0209999999999999E-2</v>
      </c>
      <c r="CB4150" s="1">
        <v>40213</v>
      </c>
      <c r="CC4150">
        <v>1.181</v>
      </c>
      <c r="CD4150">
        <f t="shared" si="1583"/>
        <v>1.1810000000000001E-2</v>
      </c>
      <c r="CG4150" s="1"/>
    </row>
    <row r="4151" spans="1:85" x14ac:dyDescent="0.3">
      <c r="A4151" s="21">
        <f t="shared" si="1584"/>
        <v>51622</v>
      </c>
      <c r="B4151" s="18">
        <f t="shared" si="1568"/>
        <v>112.421875</v>
      </c>
      <c r="C4151">
        <f t="shared" si="1586"/>
        <v>115</v>
      </c>
      <c r="D4151">
        <f t="shared" ca="1" si="1571"/>
        <v>-15.594444444444445</v>
      </c>
      <c r="E4151">
        <f ca="1">IF(currency="USD",'Future et co'!F4151,IF(currency="EUR",'Future et co'!G4151,FALSE))</f>
        <v>3.6070000000000005E-2</v>
      </c>
      <c r="F4151">
        <f t="shared" ca="1" si="1572"/>
        <v>3.6070000000000005E-2</v>
      </c>
      <c r="G4151">
        <f t="shared" ca="1" si="1573"/>
        <v>2.0569999999999998E-2</v>
      </c>
      <c r="L4151">
        <f t="shared" ca="1" si="1574"/>
        <v>127.8</v>
      </c>
      <c r="M4151">
        <f t="shared" ca="1" si="1569"/>
        <v>3.6070000000000005E-2</v>
      </c>
      <c r="R4151">
        <f t="shared" ca="1" si="1575"/>
        <v>127.8</v>
      </c>
      <c r="S4151">
        <f t="shared" ca="1" si="1570"/>
        <v>3.6070000000000005E-2</v>
      </c>
      <c r="U4151" s="1"/>
      <c r="W4151" t="str">
        <f t="shared" si="1587"/>
        <v/>
      </c>
      <c r="AH4151" s="1"/>
      <c r="AJ4151" s="25"/>
      <c r="AU4151" s="1">
        <v>40099</v>
      </c>
      <c r="AV4151">
        <v>0.14000000000000001</v>
      </c>
      <c r="AW4151">
        <f t="shared" si="1576"/>
        <v>1.4000000000000002E-3</v>
      </c>
      <c r="AY4151" s="1">
        <v>40100</v>
      </c>
      <c r="AZ4151">
        <v>0.19700000000000001</v>
      </c>
      <c r="BA4151">
        <f t="shared" si="1577"/>
        <v>1.97E-3</v>
      </c>
      <c r="BC4151" s="1">
        <v>40212</v>
      </c>
      <c r="BD4151">
        <v>0.50800000000000001</v>
      </c>
      <c r="BE4151">
        <f t="shared" si="1578"/>
        <v>5.0800000000000003E-3</v>
      </c>
      <c r="BG4151" s="1">
        <v>40212</v>
      </c>
      <c r="BH4151">
        <v>1.1319999999999999</v>
      </c>
      <c r="BI4151">
        <f t="shared" si="1579"/>
        <v>1.1319999999999998E-2</v>
      </c>
      <c r="BK4151" s="1">
        <v>42465</v>
      </c>
      <c r="BL4151">
        <v>2.55707</v>
      </c>
      <c r="BM4151">
        <f t="shared" si="1585"/>
        <v>2.5570699999999998E-2</v>
      </c>
      <c r="BP4151" s="1">
        <v>40072</v>
      </c>
      <c r="BQ4151">
        <v>126.35</v>
      </c>
      <c r="BR4151">
        <f t="shared" si="1580"/>
        <v>1.2634999999999998</v>
      </c>
      <c r="BT4151" s="1">
        <v>40105</v>
      </c>
      <c r="BU4151">
        <v>0.73899999999999999</v>
      </c>
      <c r="BV4151">
        <f t="shared" si="1581"/>
        <v>7.3899999999999999E-3</v>
      </c>
      <c r="BX4151" s="1">
        <v>40105</v>
      </c>
      <c r="BY4151">
        <v>1.022</v>
      </c>
      <c r="BZ4151">
        <f t="shared" si="1582"/>
        <v>1.022E-2</v>
      </c>
      <c r="CB4151" s="1">
        <v>40212</v>
      </c>
      <c r="CC4151">
        <v>1.2270000000000001</v>
      </c>
      <c r="CD4151">
        <f t="shared" si="1583"/>
        <v>1.2270000000000001E-2</v>
      </c>
      <c r="CG4151" s="1"/>
    </row>
    <row r="4152" spans="1:85" x14ac:dyDescent="0.3">
      <c r="A4152" s="21">
        <f t="shared" si="1584"/>
        <v>51623</v>
      </c>
      <c r="B4152" s="18">
        <f t="shared" si="1568"/>
        <v>112.421875</v>
      </c>
      <c r="C4152">
        <f t="shared" si="1586"/>
        <v>115</v>
      </c>
      <c r="D4152">
        <f t="shared" ca="1" si="1571"/>
        <v>-15.597222222222221</v>
      </c>
      <c r="E4152">
        <f ca="1">IF(currency="USD",'Future et co'!F4152,IF(currency="EUR",'Future et co'!G4152,FALSE))</f>
        <v>3.6070000000000005E-2</v>
      </c>
      <c r="F4152">
        <f t="shared" ca="1" si="1572"/>
        <v>3.6070000000000005E-2</v>
      </c>
      <c r="G4152">
        <f t="shared" ca="1" si="1573"/>
        <v>2.0569999999999998E-2</v>
      </c>
      <c r="L4152">
        <f t="shared" ca="1" si="1574"/>
        <v>127.8</v>
      </c>
      <c r="M4152">
        <f t="shared" ca="1" si="1569"/>
        <v>3.6070000000000005E-2</v>
      </c>
      <c r="R4152">
        <f t="shared" ca="1" si="1575"/>
        <v>127.8</v>
      </c>
      <c r="S4152">
        <f t="shared" ca="1" si="1570"/>
        <v>3.6070000000000005E-2</v>
      </c>
      <c r="U4152" s="1"/>
      <c r="W4152" t="str">
        <f t="shared" si="1587"/>
        <v/>
      </c>
      <c r="AH4152" s="1"/>
      <c r="AJ4152" s="25"/>
      <c r="AU4152" s="1">
        <v>40098</v>
      </c>
      <c r="AV4152">
        <v>0.14499999999999999</v>
      </c>
      <c r="AW4152">
        <f t="shared" si="1576"/>
        <v>1.4499999999999999E-3</v>
      </c>
      <c r="AY4152" s="1">
        <v>40099</v>
      </c>
      <c r="AZ4152">
        <v>0.19600000000000001</v>
      </c>
      <c r="BA4152">
        <f t="shared" si="1577"/>
        <v>1.9599999999999999E-3</v>
      </c>
      <c r="BC4152" s="1">
        <v>40211</v>
      </c>
      <c r="BD4152">
        <v>0.49299999999999999</v>
      </c>
      <c r="BE4152">
        <f t="shared" si="1578"/>
        <v>4.9300000000000004E-3</v>
      </c>
      <c r="BG4152" s="1">
        <v>40211</v>
      </c>
      <c r="BH4152">
        <v>1.121</v>
      </c>
      <c r="BI4152">
        <f t="shared" si="1579"/>
        <v>1.1209999999999999E-2</v>
      </c>
      <c r="BK4152" s="1">
        <v>42466</v>
      </c>
      <c r="BL4152">
        <v>2.5337499999999999</v>
      </c>
      <c r="BM4152">
        <f t="shared" si="1585"/>
        <v>2.5337499999999999E-2</v>
      </c>
      <c r="BP4152" s="1">
        <v>40071</v>
      </c>
      <c r="BQ4152">
        <v>126.67</v>
      </c>
      <c r="BR4152">
        <f t="shared" si="1580"/>
        <v>1.2666999999999999</v>
      </c>
      <c r="BT4152" s="1">
        <v>40102</v>
      </c>
      <c r="BU4152">
        <v>0.73899999999999999</v>
      </c>
      <c r="BV4152">
        <f t="shared" si="1581"/>
        <v>7.3899999999999999E-3</v>
      </c>
      <c r="BX4152" s="1">
        <v>40102</v>
      </c>
      <c r="BY4152">
        <v>1.022</v>
      </c>
      <c r="BZ4152">
        <f t="shared" si="1582"/>
        <v>1.022E-2</v>
      </c>
      <c r="CB4152" s="1">
        <v>40211</v>
      </c>
      <c r="CC4152">
        <v>1.21</v>
      </c>
      <c r="CD4152">
        <f t="shared" si="1583"/>
        <v>1.21E-2</v>
      </c>
      <c r="CG4152" s="1"/>
    </row>
    <row r="4153" spans="1:85" x14ac:dyDescent="0.3">
      <c r="A4153" s="21">
        <f t="shared" si="1584"/>
        <v>51624</v>
      </c>
      <c r="B4153" s="18">
        <f t="shared" si="1568"/>
        <v>112.421875</v>
      </c>
      <c r="C4153">
        <f t="shared" si="1586"/>
        <v>115</v>
      </c>
      <c r="D4153">
        <f t="shared" ca="1" si="1571"/>
        <v>-15.6</v>
      </c>
      <c r="E4153">
        <f ca="1">IF(currency="USD",'Future et co'!F4153,IF(currency="EUR",'Future et co'!G4153,FALSE))</f>
        <v>3.6070000000000005E-2</v>
      </c>
      <c r="F4153">
        <f t="shared" ca="1" si="1572"/>
        <v>3.6070000000000005E-2</v>
      </c>
      <c r="G4153">
        <f t="shared" ca="1" si="1573"/>
        <v>2.0569999999999998E-2</v>
      </c>
      <c r="L4153">
        <f t="shared" ca="1" si="1574"/>
        <v>127.8</v>
      </c>
      <c r="M4153">
        <f t="shared" ca="1" si="1569"/>
        <v>3.6070000000000005E-2</v>
      </c>
      <c r="R4153">
        <f t="shared" ca="1" si="1575"/>
        <v>127.8</v>
      </c>
      <c r="S4153">
        <f t="shared" ca="1" si="1570"/>
        <v>3.6070000000000005E-2</v>
      </c>
      <c r="U4153" s="1"/>
      <c r="W4153" t="str">
        <f t="shared" si="1587"/>
        <v/>
      </c>
      <c r="AH4153" s="1"/>
      <c r="AJ4153" s="25"/>
      <c r="AU4153" s="1">
        <v>40095</v>
      </c>
      <c r="AV4153">
        <v>0.154</v>
      </c>
      <c r="AW4153">
        <f t="shared" si="1576"/>
        <v>1.5399999999999999E-3</v>
      </c>
      <c r="AY4153" s="1">
        <v>40098</v>
      </c>
      <c r="AZ4153">
        <v>0.20599999999999999</v>
      </c>
      <c r="BA4153">
        <f t="shared" si="1577"/>
        <v>2.0599999999999998E-3</v>
      </c>
      <c r="BC4153" s="1">
        <v>40210</v>
      </c>
      <c r="BD4153">
        <v>0.48899999999999999</v>
      </c>
      <c r="BE4153">
        <f t="shared" si="1578"/>
        <v>4.8900000000000002E-3</v>
      </c>
      <c r="BG4153" s="1">
        <v>40210</v>
      </c>
      <c r="BH4153">
        <v>1.119</v>
      </c>
      <c r="BI4153">
        <f t="shared" si="1579"/>
        <v>1.119E-2</v>
      </c>
      <c r="BK4153" s="1">
        <v>42467</v>
      </c>
      <c r="BL4153">
        <v>2.5639500000000002</v>
      </c>
      <c r="BM4153">
        <f t="shared" si="1585"/>
        <v>2.5639500000000003E-2</v>
      </c>
      <c r="BP4153" s="1">
        <v>40070</v>
      </c>
      <c r="BQ4153">
        <v>127</v>
      </c>
      <c r="BR4153">
        <f t="shared" si="1580"/>
        <v>1.27</v>
      </c>
      <c r="BT4153" s="1">
        <v>40101</v>
      </c>
      <c r="BU4153">
        <v>0.74</v>
      </c>
      <c r="BV4153">
        <f t="shared" si="1581"/>
        <v>7.4000000000000003E-3</v>
      </c>
      <c r="BX4153" s="1">
        <v>40101</v>
      </c>
      <c r="BY4153">
        <v>1.022</v>
      </c>
      <c r="BZ4153">
        <f t="shared" si="1582"/>
        <v>1.022E-2</v>
      </c>
      <c r="CB4153" s="1">
        <v>40210</v>
      </c>
      <c r="CC4153">
        <v>1.2050000000000001</v>
      </c>
      <c r="CD4153">
        <f t="shared" si="1583"/>
        <v>1.205E-2</v>
      </c>
      <c r="CG4153" s="1"/>
    </row>
    <row r="4154" spans="1:85" x14ac:dyDescent="0.3">
      <c r="A4154" s="21">
        <f t="shared" si="1584"/>
        <v>51627</v>
      </c>
      <c r="B4154" s="18">
        <f t="shared" si="1568"/>
        <v>112.421875</v>
      </c>
      <c r="C4154">
        <f t="shared" si="1586"/>
        <v>115</v>
      </c>
      <c r="D4154">
        <f t="shared" ca="1" si="1571"/>
        <v>-15.608333333333333</v>
      </c>
      <c r="E4154">
        <f ca="1">IF(currency="USD",'Future et co'!F4154,IF(currency="EUR",'Future et co'!G4154,FALSE))</f>
        <v>3.6070000000000005E-2</v>
      </c>
      <c r="F4154">
        <f t="shared" ca="1" si="1572"/>
        <v>3.6070000000000005E-2</v>
      </c>
      <c r="G4154">
        <f t="shared" ca="1" si="1573"/>
        <v>2.0569999999999998E-2</v>
      </c>
      <c r="L4154">
        <f t="shared" ca="1" si="1574"/>
        <v>127.8</v>
      </c>
      <c r="M4154">
        <f t="shared" ca="1" si="1569"/>
        <v>3.6070000000000005E-2</v>
      </c>
      <c r="R4154">
        <f t="shared" ca="1" si="1575"/>
        <v>127.8</v>
      </c>
      <c r="S4154">
        <f t="shared" ca="1" si="1570"/>
        <v>3.6070000000000005E-2</v>
      </c>
      <c r="U4154" s="1"/>
      <c r="W4154" t="str">
        <f t="shared" si="1587"/>
        <v/>
      </c>
      <c r="AH4154" s="1"/>
      <c r="AJ4154" s="25"/>
      <c r="AU4154" s="1">
        <v>40094</v>
      </c>
      <c r="AV4154">
        <v>0.14299999999999999</v>
      </c>
      <c r="AW4154">
        <f t="shared" si="1576"/>
        <v>1.4299999999999998E-3</v>
      </c>
      <c r="AY4154" s="1">
        <v>40095</v>
      </c>
      <c r="AZ4154">
        <v>0.20749999999999999</v>
      </c>
      <c r="BA4154">
        <f t="shared" si="1577"/>
        <v>2.075E-3</v>
      </c>
      <c r="BC4154" s="1">
        <v>40207</v>
      </c>
      <c r="BD4154">
        <v>0.47399999999999998</v>
      </c>
      <c r="BE4154">
        <f t="shared" si="1578"/>
        <v>4.7399999999999994E-3</v>
      </c>
      <c r="BG4154" s="1">
        <v>40207</v>
      </c>
      <c r="BH4154">
        <v>1.091</v>
      </c>
      <c r="BI4154">
        <f t="shared" si="1579"/>
        <v>1.091E-2</v>
      </c>
      <c r="BK4154" s="1">
        <v>42468</v>
      </c>
      <c r="BL4154">
        <v>2.5565899999999999</v>
      </c>
      <c r="BM4154">
        <f t="shared" si="1585"/>
        <v>2.5565899999999999E-2</v>
      </c>
      <c r="BP4154" s="1">
        <v>40067</v>
      </c>
      <c r="BQ4154">
        <v>127.24</v>
      </c>
      <c r="BR4154">
        <f t="shared" si="1580"/>
        <v>1.2724</v>
      </c>
      <c r="BT4154" s="1">
        <v>40100</v>
      </c>
      <c r="BU4154">
        <v>0.74199999999999999</v>
      </c>
      <c r="BV4154">
        <f t="shared" si="1581"/>
        <v>7.4199999999999995E-3</v>
      </c>
      <c r="BX4154" s="1">
        <v>40100</v>
      </c>
      <c r="BY4154">
        <v>1.022</v>
      </c>
      <c r="BZ4154">
        <f t="shared" si="1582"/>
        <v>1.022E-2</v>
      </c>
      <c r="CB4154" s="1">
        <v>40207</v>
      </c>
      <c r="CC4154">
        <v>1.194</v>
      </c>
      <c r="CD4154">
        <f t="shared" si="1583"/>
        <v>1.1939999999999999E-2</v>
      </c>
      <c r="CG4154" s="1"/>
    </row>
    <row r="4155" spans="1:85" x14ac:dyDescent="0.3">
      <c r="A4155" s="21">
        <f t="shared" si="1584"/>
        <v>51628</v>
      </c>
      <c r="B4155" s="18">
        <f t="shared" si="1568"/>
        <v>112.421875</v>
      </c>
      <c r="C4155">
        <f t="shared" si="1586"/>
        <v>115</v>
      </c>
      <c r="D4155">
        <f t="shared" ca="1" si="1571"/>
        <v>-15.611111111111111</v>
      </c>
      <c r="E4155">
        <f ca="1">IF(currency="USD",'Future et co'!F4155,IF(currency="EUR",'Future et co'!G4155,FALSE))</f>
        <v>3.6070000000000005E-2</v>
      </c>
      <c r="F4155">
        <f t="shared" ca="1" si="1572"/>
        <v>3.6070000000000005E-2</v>
      </c>
      <c r="G4155">
        <f t="shared" ca="1" si="1573"/>
        <v>2.0569999999999998E-2</v>
      </c>
      <c r="L4155">
        <f t="shared" ca="1" si="1574"/>
        <v>127.8</v>
      </c>
      <c r="M4155">
        <f t="shared" ca="1" si="1569"/>
        <v>3.6070000000000005E-2</v>
      </c>
      <c r="R4155">
        <f t="shared" ca="1" si="1575"/>
        <v>127.8</v>
      </c>
      <c r="S4155">
        <f t="shared" ca="1" si="1570"/>
        <v>3.6070000000000005E-2</v>
      </c>
      <c r="U4155" s="1"/>
      <c r="W4155" t="str">
        <f t="shared" si="1587"/>
        <v/>
      </c>
      <c r="AH4155" s="1"/>
      <c r="AJ4155" s="25"/>
      <c r="AU4155" s="1">
        <v>40093</v>
      </c>
      <c r="AV4155">
        <v>0.14499999999999999</v>
      </c>
      <c r="AW4155">
        <f t="shared" si="1576"/>
        <v>1.4499999999999999E-3</v>
      </c>
      <c r="AY4155" s="1">
        <v>40094</v>
      </c>
      <c r="AZ4155">
        <v>0.20100000000000001</v>
      </c>
      <c r="BA4155">
        <f t="shared" si="1577"/>
        <v>2.0100000000000001E-3</v>
      </c>
      <c r="BC4155" s="1">
        <v>40206</v>
      </c>
      <c r="BD4155">
        <v>0.46750000000000003</v>
      </c>
      <c r="BE4155">
        <f t="shared" si="1578"/>
        <v>4.6750000000000003E-3</v>
      </c>
      <c r="BG4155" s="1">
        <v>40206</v>
      </c>
      <c r="BH4155">
        <v>1.1200000000000001</v>
      </c>
      <c r="BI4155">
        <f t="shared" si="1579"/>
        <v>1.1200000000000002E-2</v>
      </c>
      <c r="BK4155" s="1">
        <v>42471</v>
      </c>
      <c r="BL4155">
        <v>2.5613899999999998</v>
      </c>
      <c r="BM4155">
        <f t="shared" si="1585"/>
        <v>2.5613899999999998E-2</v>
      </c>
      <c r="BP4155" s="1">
        <v>40066</v>
      </c>
      <c r="BQ4155">
        <v>126.5</v>
      </c>
      <c r="BR4155">
        <f t="shared" si="1580"/>
        <v>1.2649999999999999</v>
      </c>
      <c r="BT4155" s="1">
        <v>40099</v>
      </c>
      <c r="BU4155">
        <v>0.74199999999999999</v>
      </c>
      <c r="BV4155">
        <f t="shared" si="1581"/>
        <v>7.4199999999999995E-3</v>
      </c>
      <c r="BX4155" s="1">
        <v>40099</v>
      </c>
      <c r="BY4155">
        <v>1.024</v>
      </c>
      <c r="BZ4155">
        <f t="shared" si="1582"/>
        <v>1.0240000000000001E-2</v>
      </c>
      <c r="CB4155" s="1">
        <v>40206</v>
      </c>
      <c r="CC4155">
        <v>1.194</v>
      </c>
      <c r="CD4155">
        <f t="shared" si="1583"/>
        <v>1.1939999999999999E-2</v>
      </c>
      <c r="CG4155" s="1"/>
    </row>
    <row r="4156" spans="1:85" x14ac:dyDescent="0.3">
      <c r="A4156" s="21">
        <f t="shared" si="1584"/>
        <v>51629</v>
      </c>
      <c r="B4156" s="18">
        <f t="shared" si="1568"/>
        <v>112.421875</v>
      </c>
      <c r="C4156">
        <f t="shared" si="1586"/>
        <v>115</v>
      </c>
      <c r="D4156">
        <f t="shared" ca="1" si="1571"/>
        <v>-15.613888888888889</v>
      </c>
      <c r="E4156">
        <f ca="1">IF(currency="USD",'Future et co'!F4156,IF(currency="EUR",'Future et co'!G4156,FALSE))</f>
        <v>3.6070000000000005E-2</v>
      </c>
      <c r="F4156">
        <f t="shared" ca="1" si="1572"/>
        <v>3.6070000000000005E-2</v>
      </c>
      <c r="G4156">
        <f t="shared" ca="1" si="1573"/>
        <v>2.0569999999999998E-2</v>
      </c>
      <c r="L4156">
        <f t="shared" ca="1" si="1574"/>
        <v>127.8</v>
      </c>
      <c r="M4156">
        <f t="shared" ca="1" si="1569"/>
        <v>3.6070000000000005E-2</v>
      </c>
      <c r="R4156">
        <f t="shared" ca="1" si="1575"/>
        <v>127.8</v>
      </c>
      <c r="S4156">
        <f t="shared" ca="1" si="1570"/>
        <v>3.6070000000000005E-2</v>
      </c>
      <c r="U4156" s="1"/>
      <c r="W4156" t="str">
        <f t="shared" si="1587"/>
        <v/>
      </c>
      <c r="AH4156" s="1"/>
      <c r="AJ4156" s="25"/>
      <c r="AU4156" s="1">
        <v>40092</v>
      </c>
      <c r="AV4156">
        <v>0.14399999999999999</v>
      </c>
      <c r="AW4156">
        <f t="shared" si="1576"/>
        <v>1.4399999999999999E-3</v>
      </c>
      <c r="AY4156" s="1">
        <v>40093</v>
      </c>
      <c r="AZ4156">
        <v>0.19800000000000001</v>
      </c>
      <c r="BA4156">
        <f t="shared" si="1577"/>
        <v>1.98E-3</v>
      </c>
      <c r="BC4156" s="1">
        <v>40205</v>
      </c>
      <c r="BD4156">
        <v>0.48399999999999999</v>
      </c>
      <c r="BE4156">
        <f t="shared" si="1578"/>
        <v>4.8399999999999997E-3</v>
      </c>
      <c r="BG4156" s="1">
        <v>40205</v>
      </c>
      <c r="BH4156">
        <v>1.107</v>
      </c>
      <c r="BI4156">
        <f t="shared" si="1579"/>
        <v>1.107E-2</v>
      </c>
      <c r="BK4156" s="1">
        <v>42472</v>
      </c>
      <c r="BL4156">
        <v>2.5365500000000001</v>
      </c>
      <c r="BM4156">
        <f t="shared" si="1585"/>
        <v>2.5365499999999999E-2</v>
      </c>
      <c r="BP4156" s="1">
        <v>40065</v>
      </c>
      <c r="BQ4156">
        <v>126.06</v>
      </c>
      <c r="BR4156">
        <f t="shared" si="1580"/>
        <v>1.2605999999999999</v>
      </c>
      <c r="BT4156" s="1">
        <v>40098</v>
      </c>
      <c r="BU4156">
        <v>0.74299999999999999</v>
      </c>
      <c r="BV4156">
        <f t="shared" si="1581"/>
        <v>7.43E-3</v>
      </c>
      <c r="BX4156" s="1">
        <v>40098</v>
      </c>
      <c r="BY4156">
        <v>1.0229999999999999</v>
      </c>
      <c r="BZ4156">
        <f t="shared" si="1582"/>
        <v>1.023E-2</v>
      </c>
      <c r="CB4156" s="1">
        <v>40205</v>
      </c>
      <c r="CC4156">
        <v>1.2070000000000001</v>
      </c>
      <c r="CD4156">
        <f t="shared" si="1583"/>
        <v>1.2070000000000001E-2</v>
      </c>
      <c r="CG4156" s="1"/>
    </row>
    <row r="4157" spans="1:85" x14ac:dyDescent="0.3">
      <c r="A4157" s="21">
        <f t="shared" si="1584"/>
        <v>51630</v>
      </c>
      <c r="B4157" s="18">
        <f t="shared" si="1568"/>
        <v>112.421875</v>
      </c>
      <c r="C4157">
        <f t="shared" si="1586"/>
        <v>115</v>
      </c>
      <c r="D4157">
        <f t="shared" ca="1" si="1571"/>
        <v>-15.616666666666667</v>
      </c>
      <c r="E4157">
        <f ca="1">IF(currency="USD",'Future et co'!F4157,IF(currency="EUR",'Future et co'!G4157,FALSE))</f>
        <v>3.6070000000000005E-2</v>
      </c>
      <c r="F4157">
        <f t="shared" ca="1" si="1572"/>
        <v>3.6070000000000005E-2</v>
      </c>
      <c r="G4157">
        <f t="shared" ca="1" si="1573"/>
        <v>2.0569999999999998E-2</v>
      </c>
      <c r="L4157">
        <f t="shared" ca="1" si="1574"/>
        <v>127.8</v>
      </c>
      <c r="M4157">
        <f t="shared" ca="1" si="1569"/>
        <v>3.6070000000000005E-2</v>
      </c>
      <c r="R4157">
        <f t="shared" ca="1" si="1575"/>
        <v>127.8</v>
      </c>
      <c r="S4157">
        <f t="shared" ca="1" si="1570"/>
        <v>3.6070000000000005E-2</v>
      </c>
      <c r="U4157" s="1"/>
      <c r="W4157" t="str">
        <f t="shared" si="1587"/>
        <v/>
      </c>
      <c r="AH4157" s="1"/>
      <c r="AJ4157" s="25"/>
      <c r="AU4157" s="1">
        <v>40091</v>
      </c>
      <c r="AV4157">
        <v>0.14099999999999999</v>
      </c>
      <c r="AW4157">
        <f t="shared" si="1576"/>
        <v>1.4099999999999998E-3</v>
      </c>
      <c r="AY4157" s="1">
        <v>40092</v>
      </c>
      <c r="AZ4157">
        <v>0.19500000000000001</v>
      </c>
      <c r="BA4157">
        <f t="shared" si="1577"/>
        <v>1.9500000000000001E-3</v>
      </c>
      <c r="BC4157" s="1">
        <v>40204</v>
      </c>
      <c r="BD4157">
        <v>0.46600000000000003</v>
      </c>
      <c r="BE4157">
        <f t="shared" si="1578"/>
        <v>4.6600000000000001E-3</v>
      </c>
      <c r="BG4157" s="1">
        <v>40204</v>
      </c>
      <c r="BH4157">
        <v>1.073</v>
      </c>
      <c r="BI4157">
        <f t="shared" si="1579"/>
        <v>1.073E-2</v>
      </c>
      <c r="BK4157" s="1">
        <v>42473</v>
      </c>
      <c r="BL4157">
        <v>2.51247</v>
      </c>
      <c r="BM4157">
        <f t="shared" si="1585"/>
        <v>2.51247E-2</v>
      </c>
      <c r="BP4157" s="1">
        <v>40064</v>
      </c>
      <c r="BQ4157">
        <v>128.43</v>
      </c>
      <c r="BR4157">
        <f t="shared" si="1580"/>
        <v>1.2843</v>
      </c>
      <c r="BT4157" s="1">
        <v>40095</v>
      </c>
      <c r="BU4157">
        <v>0.74299999999999999</v>
      </c>
      <c r="BV4157">
        <f t="shared" si="1581"/>
        <v>7.43E-3</v>
      </c>
      <c r="BX4157" s="1">
        <v>40095</v>
      </c>
      <c r="BY4157">
        <v>1.0209999999999999</v>
      </c>
      <c r="BZ4157">
        <f t="shared" si="1582"/>
        <v>1.0209999999999999E-2</v>
      </c>
      <c r="CB4157" s="1">
        <v>40204</v>
      </c>
      <c r="CC4157">
        <v>1.1850000000000001</v>
      </c>
      <c r="CD4157">
        <f t="shared" si="1583"/>
        <v>1.1850000000000001E-2</v>
      </c>
      <c r="CG4157" s="1"/>
    </row>
    <row r="4158" spans="1:85" x14ac:dyDescent="0.3">
      <c r="A4158" s="21">
        <f t="shared" si="1584"/>
        <v>51631</v>
      </c>
      <c r="B4158" s="18">
        <f t="shared" si="1568"/>
        <v>112.421875</v>
      </c>
      <c r="C4158">
        <f t="shared" si="1586"/>
        <v>115</v>
      </c>
      <c r="D4158">
        <f t="shared" ca="1" si="1571"/>
        <v>-15.619444444444444</v>
      </c>
      <c r="E4158">
        <f ca="1">IF(currency="USD",'Future et co'!F4158,IF(currency="EUR",'Future et co'!G4158,FALSE))</f>
        <v>3.6070000000000005E-2</v>
      </c>
      <c r="F4158">
        <f t="shared" ca="1" si="1572"/>
        <v>3.6070000000000005E-2</v>
      </c>
      <c r="G4158">
        <f t="shared" ca="1" si="1573"/>
        <v>2.0569999999999998E-2</v>
      </c>
      <c r="L4158">
        <f t="shared" ca="1" si="1574"/>
        <v>127.8</v>
      </c>
      <c r="M4158">
        <f t="shared" ca="1" si="1569"/>
        <v>3.6070000000000005E-2</v>
      </c>
      <c r="R4158">
        <f t="shared" ca="1" si="1575"/>
        <v>127.8</v>
      </c>
      <c r="S4158">
        <f t="shared" ca="1" si="1570"/>
        <v>3.6070000000000005E-2</v>
      </c>
      <c r="U4158" s="1"/>
      <c r="W4158" t="str">
        <f t="shared" si="1587"/>
        <v/>
      </c>
      <c r="AH4158" s="1"/>
      <c r="AJ4158" s="25"/>
      <c r="AU4158" s="1">
        <v>40088</v>
      </c>
      <c r="AV4158">
        <v>0.14399999999999999</v>
      </c>
      <c r="AW4158">
        <f t="shared" si="1576"/>
        <v>1.4399999999999999E-3</v>
      </c>
      <c r="AY4158" s="1">
        <v>40091</v>
      </c>
      <c r="AZ4158">
        <v>0.19</v>
      </c>
      <c r="BA4158">
        <f t="shared" si="1577"/>
        <v>1.9E-3</v>
      </c>
      <c r="BC4158" s="1">
        <v>40203</v>
      </c>
      <c r="BD4158">
        <v>0.47199999999999998</v>
      </c>
      <c r="BE4158">
        <f t="shared" si="1578"/>
        <v>4.7199999999999994E-3</v>
      </c>
      <c r="BG4158" s="1">
        <v>40203</v>
      </c>
      <c r="BH4158">
        <v>1.0900000000000001</v>
      </c>
      <c r="BI4158">
        <f t="shared" si="1579"/>
        <v>1.09E-2</v>
      </c>
      <c r="BK4158" s="1">
        <v>42474</v>
      </c>
      <c r="BL4158">
        <v>2.5137</v>
      </c>
      <c r="BM4158">
        <f t="shared" si="1585"/>
        <v>2.5137E-2</v>
      </c>
      <c r="BP4158" s="1">
        <v>40063</v>
      </c>
      <c r="BQ4158">
        <v>127.1</v>
      </c>
      <c r="BR4158">
        <f t="shared" si="1580"/>
        <v>1.2709999999999999</v>
      </c>
      <c r="BT4158" s="1">
        <v>40094</v>
      </c>
      <c r="BU4158">
        <v>0.74099999999999999</v>
      </c>
      <c r="BV4158">
        <f t="shared" si="1581"/>
        <v>7.4099999999999999E-3</v>
      </c>
      <c r="BX4158" s="1">
        <v>40094</v>
      </c>
      <c r="BY4158">
        <v>1.016</v>
      </c>
      <c r="BZ4158">
        <f t="shared" si="1582"/>
        <v>1.0160000000000001E-2</v>
      </c>
      <c r="CB4158" s="1">
        <v>40203</v>
      </c>
      <c r="CC4158">
        <v>1.1850000000000001</v>
      </c>
      <c r="CD4158">
        <f t="shared" si="1583"/>
        <v>1.1850000000000001E-2</v>
      </c>
      <c r="CG4158" s="1"/>
    </row>
    <row r="4159" spans="1:85" x14ac:dyDescent="0.3">
      <c r="A4159" s="21">
        <f t="shared" si="1584"/>
        <v>51634</v>
      </c>
      <c r="B4159" s="18">
        <f t="shared" si="1568"/>
        <v>112.421875</v>
      </c>
      <c r="C4159">
        <f t="shared" si="1586"/>
        <v>115</v>
      </c>
      <c r="D4159">
        <f t="shared" ca="1" si="1571"/>
        <v>-15.627777777777778</v>
      </c>
      <c r="E4159">
        <f ca="1">IF(currency="USD",'Future et co'!F4159,IF(currency="EUR",'Future et co'!G4159,FALSE))</f>
        <v>3.6070000000000005E-2</v>
      </c>
      <c r="F4159">
        <f t="shared" ca="1" si="1572"/>
        <v>3.6070000000000005E-2</v>
      </c>
      <c r="G4159">
        <f t="shared" ca="1" si="1573"/>
        <v>2.0569999999999998E-2</v>
      </c>
      <c r="L4159">
        <f t="shared" ca="1" si="1574"/>
        <v>127.8</v>
      </c>
      <c r="M4159">
        <f t="shared" ca="1" si="1569"/>
        <v>3.6070000000000005E-2</v>
      </c>
      <c r="R4159">
        <f t="shared" ca="1" si="1575"/>
        <v>127.8</v>
      </c>
      <c r="S4159">
        <f t="shared" ca="1" si="1570"/>
        <v>3.6070000000000005E-2</v>
      </c>
      <c r="U4159" s="1"/>
      <c r="W4159" t="str">
        <f t="shared" si="1587"/>
        <v/>
      </c>
      <c r="AH4159" s="1"/>
      <c r="AJ4159" s="25"/>
      <c r="AU4159" s="1">
        <v>40087</v>
      </c>
      <c r="AV4159">
        <v>0.13900000000000001</v>
      </c>
      <c r="AW4159">
        <f t="shared" si="1576"/>
        <v>1.3900000000000002E-3</v>
      </c>
      <c r="AY4159" s="1">
        <v>40088</v>
      </c>
      <c r="AZ4159">
        <v>0.189</v>
      </c>
      <c r="BA4159">
        <f t="shared" si="1577"/>
        <v>1.89E-3</v>
      </c>
      <c r="BC4159" s="1">
        <v>40200</v>
      </c>
      <c r="BD4159">
        <v>0.47199999999999998</v>
      </c>
      <c r="BE4159">
        <f t="shared" si="1578"/>
        <v>4.7199999999999994E-3</v>
      </c>
      <c r="BG4159" s="1">
        <v>40200</v>
      </c>
      <c r="BH4159">
        <v>1.1000000000000001</v>
      </c>
      <c r="BI4159">
        <f t="shared" si="1579"/>
        <v>1.1000000000000001E-2</v>
      </c>
      <c r="BK4159" s="1">
        <v>42475</v>
      </c>
      <c r="BL4159">
        <v>2.5162800000000001</v>
      </c>
      <c r="BM4159">
        <f t="shared" si="1585"/>
        <v>2.5162799999999999E-2</v>
      </c>
      <c r="BP4159" s="1">
        <v>40060</v>
      </c>
      <c r="BQ4159">
        <v>127.13</v>
      </c>
      <c r="BR4159">
        <f t="shared" si="1580"/>
        <v>1.2712999999999999</v>
      </c>
      <c r="BT4159" s="1">
        <v>40093</v>
      </c>
      <c r="BU4159">
        <v>0.74</v>
      </c>
      <c r="BV4159">
        <f t="shared" si="1581"/>
        <v>7.4000000000000003E-3</v>
      </c>
      <c r="BX4159" s="1">
        <v>40093</v>
      </c>
      <c r="BY4159">
        <v>1.01</v>
      </c>
      <c r="BZ4159">
        <f t="shared" si="1582"/>
        <v>1.01E-2</v>
      </c>
      <c r="CB4159" s="1">
        <v>40200</v>
      </c>
      <c r="CC4159">
        <v>1.1739999999999999</v>
      </c>
      <c r="CD4159">
        <f t="shared" si="1583"/>
        <v>1.1739999999999999E-2</v>
      </c>
      <c r="CG4159" s="1"/>
    </row>
    <row r="4160" spans="1:85" x14ac:dyDescent="0.3">
      <c r="A4160" s="21">
        <f t="shared" si="1584"/>
        <v>51635</v>
      </c>
      <c r="B4160" s="18">
        <f t="shared" si="1568"/>
        <v>112.421875</v>
      </c>
      <c r="C4160">
        <f t="shared" si="1586"/>
        <v>115</v>
      </c>
      <c r="D4160">
        <f t="shared" ca="1" si="1571"/>
        <v>-15.630555555555556</v>
      </c>
      <c r="E4160">
        <f ca="1">IF(currency="USD",'Future et co'!F4160,IF(currency="EUR",'Future et co'!G4160,FALSE))</f>
        <v>3.6070000000000005E-2</v>
      </c>
      <c r="F4160">
        <f t="shared" ca="1" si="1572"/>
        <v>3.6070000000000005E-2</v>
      </c>
      <c r="G4160">
        <f t="shared" ca="1" si="1573"/>
        <v>2.0569999999999998E-2</v>
      </c>
      <c r="L4160">
        <f t="shared" ca="1" si="1574"/>
        <v>127.8</v>
      </c>
      <c r="M4160">
        <f t="shared" ca="1" si="1569"/>
        <v>3.6070000000000005E-2</v>
      </c>
      <c r="R4160">
        <f t="shared" ca="1" si="1575"/>
        <v>127.8</v>
      </c>
      <c r="S4160">
        <f t="shared" ca="1" si="1570"/>
        <v>3.6070000000000005E-2</v>
      </c>
      <c r="U4160" s="1"/>
      <c r="W4160" t="str">
        <f t="shared" si="1587"/>
        <v/>
      </c>
      <c r="AH4160" s="1"/>
      <c r="AJ4160" s="25"/>
      <c r="AU4160" s="1">
        <v>40086</v>
      </c>
      <c r="AV4160">
        <v>0.15</v>
      </c>
      <c r="AW4160">
        <f t="shared" si="1576"/>
        <v>1.5E-3</v>
      </c>
      <c r="AY4160" s="1">
        <v>40087</v>
      </c>
      <c r="AZ4160">
        <v>0.188</v>
      </c>
      <c r="BA4160">
        <f t="shared" si="1577"/>
        <v>1.8799999999999999E-3</v>
      </c>
      <c r="BC4160" s="1">
        <v>40199</v>
      </c>
      <c r="BD4160">
        <v>0.46899999999999997</v>
      </c>
      <c r="BE4160">
        <f t="shared" si="1578"/>
        <v>4.6899999999999997E-3</v>
      </c>
      <c r="BG4160" s="1">
        <v>40199</v>
      </c>
      <c r="BH4160">
        <v>1.099</v>
      </c>
      <c r="BI4160">
        <f t="shared" si="1579"/>
        <v>1.099E-2</v>
      </c>
      <c r="BK4160" s="1">
        <v>42478</v>
      </c>
      <c r="BL4160">
        <v>2.5010300000000001</v>
      </c>
      <c r="BM4160">
        <f t="shared" si="1585"/>
        <v>2.5010299999999999E-2</v>
      </c>
      <c r="BP4160" s="1">
        <v>40059</v>
      </c>
      <c r="BQ4160">
        <v>126.99</v>
      </c>
      <c r="BR4160">
        <f t="shared" si="1580"/>
        <v>1.2699</v>
      </c>
      <c r="BT4160" s="1">
        <v>40092</v>
      </c>
      <c r="BU4160">
        <v>0.74399999999999999</v>
      </c>
      <c r="BV4160">
        <f t="shared" si="1581"/>
        <v>7.4399999999999996E-3</v>
      </c>
      <c r="BX4160" s="1">
        <v>40092</v>
      </c>
      <c r="BY4160">
        <v>1.01</v>
      </c>
      <c r="BZ4160">
        <f t="shared" si="1582"/>
        <v>1.01E-2</v>
      </c>
      <c r="CB4160" s="1">
        <v>40199</v>
      </c>
      <c r="CC4160">
        <v>1.1859999999999999</v>
      </c>
      <c r="CD4160">
        <f t="shared" si="1583"/>
        <v>1.1859999999999999E-2</v>
      </c>
      <c r="CG4160" s="1"/>
    </row>
    <row r="4161" spans="1:85" x14ac:dyDescent="0.3">
      <c r="A4161" s="21">
        <f t="shared" si="1584"/>
        <v>51636</v>
      </c>
      <c r="B4161" s="18">
        <f t="shared" si="1568"/>
        <v>112.421875</v>
      </c>
      <c r="C4161">
        <f t="shared" si="1586"/>
        <v>115</v>
      </c>
      <c r="D4161">
        <f t="shared" ca="1" si="1571"/>
        <v>-15.633333333333333</v>
      </c>
      <c r="E4161">
        <f ca="1">IF(currency="USD",'Future et co'!F4161,IF(currency="EUR",'Future et co'!G4161,FALSE))</f>
        <v>3.6070000000000005E-2</v>
      </c>
      <c r="F4161">
        <f t="shared" ca="1" si="1572"/>
        <v>3.6070000000000005E-2</v>
      </c>
      <c r="G4161">
        <f t="shared" ca="1" si="1573"/>
        <v>2.0569999999999998E-2</v>
      </c>
      <c r="L4161">
        <f t="shared" ca="1" si="1574"/>
        <v>127.8</v>
      </c>
      <c r="M4161">
        <f t="shared" ca="1" si="1569"/>
        <v>3.6070000000000005E-2</v>
      </c>
      <c r="R4161">
        <f t="shared" ca="1" si="1575"/>
        <v>127.8</v>
      </c>
      <c r="S4161">
        <f t="shared" ca="1" si="1570"/>
        <v>3.6070000000000005E-2</v>
      </c>
      <c r="U4161" s="1"/>
      <c r="W4161" t="str">
        <f t="shared" si="1587"/>
        <v/>
      </c>
      <c r="AH4161" s="1"/>
      <c r="AJ4161" s="25"/>
      <c r="AU4161" s="1">
        <v>40085</v>
      </c>
      <c r="AV4161">
        <v>0.153</v>
      </c>
      <c r="AW4161">
        <f t="shared" si="1576"/>
        <v>1.5299999999999999E-3</v>
      </c>
      <c r="AY4161" s="1">
        <v>40086</v>
      </c>
      <c r="AZ4161">
        <v>0.19700000000000001</v>
      </c>
      <c r="BA4161">
        <f t="shared" si="1577"/>
        <v>1.97E-3</v>
      </c>
      <c r="BC4161" s="1">
        <v>40198</v>
      </c>
      <c r="BD4161">
        <v>0.48499999999999999</v>
      </c>
      <c r="BE4161">
        <f t="shared" si="1578"/>
        <v>4.8500000000000001E-3</v>
      </c>
      <c r="BG4161" s="1">
        <v>40198</v>
      </c>
      <c r="BH4161">
        <v>1.129</v>
      </c>
      <c r="BI4161">
        <f t="shared" si="1579"/>
        <v>1.129E-2</v>
      </c>
      <c r="BK4161" s="1">
        <v>42479</v>
      </c>
      <c r="BL4161">
        <v>2.4892500000000002</v>
      </c>
      <c r="BM4161">
        <f t="shared" si="1585"/>
        <v>2.4892500000000001E-2</v>
      </c>
      <c r="BP4161" s="1">
        <v>40058</v>
      </c>
      <c r="BQ4161">
        <v>127.12</v>
      </c>
      <c r="BR4161">
        <f t="shared" si="1580"/>
        <v>1.2712000000000001</v>
      </c>
      <c r="BT4161" s="1">
        <v>40091</v>
      </c>
      <c r="BU4161">
        <v>0.746</v>
      </c>
      <c r="BV4161">
        <f t="shared" si="1581"/>
        <v>7.4599999999999996E-3</v>
      </c>
      <c r="BX4161" s="1">
        <v>40091</v>
      </c>
      <c r="BY4161">
        <v>1.0129999999999999</v>
      </c>
      <c r="BZ4161">
        <f t="shared" si="1582"/>
        <v>1.0129999999999998E-2</v>
      </c>
      <c r="CB4161" s="1">
        <v>40198</v>
      </c>
      <c r="CC4161">
        <v>1.1919999999999999</v>
      </c>
      <c r="CD4161">
        <f t="shared" si="1583"/>
        <v>1.192E-2</v>
      </c>
      <c r="CG4161" s="1"/>
    </row>
    <row r="4162" spans="1:85" x14ac:dyDescent="0.3">
      <c r="A4162" s="21">
        <f t="shared" si="1584"/>
        <v>51637</v>
      </c>
      <c r="B4162" s="18">
        <f t="shared" si="1568"/>
        <v>112.421875</v>
      </c>
      <c r="C4162">
        <f t="shared" si="1586"/>
        <v>115</v>
      </c>
      <c r="D4162">
        <f t="shared" ca="1" si="1571"/>
        <v>-15.636111111111111</v>
      </c>
      <c r="E4162">
        <f ca="1">IF(currency="USD",'Future et co'!F4162,IF(currency="EUR",'Future et co'!G4162,FALSE))</f>
        <v>3.6070000000000005E-2</v>
      </c>
      <c r="F4162">
        <f t="shared" ca="1" si="1572"/>
        <v>3.6070000000000005E-2</v>
      </c>
      <c r="G4162">
        <f t="shared" ca="1" si="1573"/>
        <v>2.0569999999999998E-2</v>
      </c>
      <c r="L4162">
        <f t="shared" ca="1" si="1574"/>
        <v>127.8</v>
      </c>
      <c r="M4162">
        <f t="shared" ca="1" si="1569"/>
        <v>3.6070000000000005E-2</v>
      </c>
      <c r="R4162">
        <f t="shared" ca="1" si="1575"/>
        <v>127.8</v>
      </c>
      <c r="S4162">
        <f t="shared" ca="1" si="1570"/>
        <v>3.6070000000000005E-2</v>
      </c>
      <c r="U4162" s="1"/>
      <c r="W4162" t="str">
        <f t="shared" si="1587"/>
        <v/>
      </c>
      <c r="AH4162" s="1"/>
      <c r="AJ4162" s="25"/>
      <c r="AU4162" s="1">
        <v>40084</v>
      </c>
      <c r="AV4162">
        <v>0.152</v>
      </c>
      <c r="AW4162">
        <f t="shared" si="1576"/>
        <v>1.5199999999999999E-3</v>
      </c>
      <c r="AY4162" s="1">
        <v>40085</v>
      </c>
      <c r="AZ4162">
        <v>0.19900000000000001</v>
      </c>
      <c r="BA4162">
        <f t="shared" si="1577"/>
        <v>1.99E-3</v>
      </c>
      <c r="BC4162" s="1">
        <v>40197</v>
      </c>
      <c r="BD4162">
        <v>0.48699999999999999</v>
      </c>
      <c r="BE4162">
        <f t="shared" si="1578"/>
        <v>4.8700000000000002E-3</v>
      </c>
      <c r="BG4162" s="1">
        <v>40197</v>
      </c>
      <c r="BH4162">
        <v>1.1240000000000001</v>
      </c>
      <c r="BI4162">
        <f t="shared" si="1579"/>
        <v>1.1240000000000002E-2</v>
      </c>
      <c r="BK4162" s="1">
        <v>42480</v>
      </c>
      <c r="BL4162">
        <v>2.4887800000000002</v>
      </c>
      <c r="BM4162">
        <f t="shared" si="1585"/>
        <v>2.4887800000000002E-2</v>
      </c>
      <c r="BP4162" s="1">
        <v>40057</v>
      </c>
      <c r="BQ4162">
        <v>126.81</v>
      </c>
      <c r="BR4162">
        <f t="shared" si="1580"/>
        <v>1.2681</v>
      </c>
      <c r="BT4162" s="1">
        <v>40088</v>
      </c>
      <c r="BU4162">
        <v>0.752</v>
      </c>
      <c r="BV4162">
        <f t="shared" si="1581"/>
        <v>7.5199999999999998E-3</v>
      </c>
      <c r="BX4162" s="1">
        <v>40088</v>
      </c>
      <c r="BY4162">
        <v>1.016</v>
      </c>
      <c r="BZ4162">
        <f t="shared" si="1582"/>
        <v>1.0160000000000001E-2</v>
      </c>
      <c r="CB4162" s="1">
        <v>40197</v>
      </c>
      <c r="CC4162">
        <v>1.204</v>
      </c>
      <c r="CD4162">
        <f t="shared" si="1583"/>
        <v>1.204E-2</v>
      </c>
      <c r="CG4162" s="1"/>
    </row>
    <row r="4163" spans="1:85" x14ac:dyDescent="0.3">
      <c r="A4163" s="21">
        <f t="shared" si="1584"/>
        <v>51638</v>
      </c>
      <c r="B4163" s="18">
        <f t="shared" si="1568"/>
        <v>112.421875</v>
      </c>
      <c r="C4163">
        <f t="shared" si="1586"/>
        <v>115</v>
      </c>
      <c r="D4163">
        <f t="shared" ca="1" si="1571"/>
        <v>-15.638888888888889</v>
      </c>
      <c r="E4163">
        <f ca="1">IF(currency="USD",'Future et co'!F4163,IF(currency="EUR",'Future et co'!G4163,FALSE))</f>
        <v>3.6070000000000005E-2</v>
      </c>
      <c r="F4163">
        <f t="shared" ca="1" si="1572"/>
        <v>3.6070000000000005E-2</v>
      </c>
      <c r="G4163">
        <f t="shared" ca="1" si="1573"/>
        <v>2.0569999999999998E-2</v>
      </c>
      <c r="L4163">
        <f t="shared" ca="1" si="1574"/>
        <v>127.8</v>
      </c>
      <c r="M4163">
        <f t="shared" ca="1" si="1569"/>
        <v>3.6070000000000005E-2</v>
      </c>
      <c r="R4163">
        <f t="shared" ca="1" si="1575"/>
        <v>127.8</v>
      </c>
      <c r="S4163">
        <f t="shared" ca="1" si="1570"/>
        <v>3.6070000000000005E-2</v>
      </c>
      <c r="U4163" s="1"/>
      <c r="W4163" t="str">
        <f t="shared" si="1587"/>
        <v/>
      </c>
      <c r="AH4163" s="1"/>
      <c r="AJ4163" s="25"/>
      <c r="AU4163" s="1">
        <v>40081</v>
      </c>
      <c r="AV4163">
        <v>0.159</v>
      </c>
      <c r="AW4163">
        <f t="shared" si="1576"/>
        <v>1.5900000000000001E-3</v>
      </c>
      <c r="AY4163" s="1">
        <v>40084</v>
      </c>
      <c r="AZ4163">
        <v>0.19800000000000001</v>
      </c>
      <c r="BA4163">
        <f t="shared" si="1577"/>
        <v>1.98E-3</v>
      </c>
      <c r="BC4163" s="1">
        <v>40196</v>
      </c>
      <c r="BD4163">
        <v>0.47399999999999998</v>
      </c>
      <c r="BE4163">
        <f t="shared" si="1578"/>
        <v>4.7399999999999994E-3</v>
      </c>
      <c r="BG4163" s="1">
        <v>40196</v>
      </c>
      <c r="BH4163">
        <v>1.103</v>
      </c>
      <c r="BI4163">
        <f t="shared" si="1579"/>
        <v>1.103E-2</v>
      </c>
      <c r="BK4163" s="1">
        <v>42481</v>
      </c>
      <c r="BL4163">
        <v>2.5068600000000001</v>
      </c>
      <c r="BM4163">
        <f t="shared" si="1585"/>
        <v>2.50686E-2</v>
      </c>
      <c r="BP4163" s="1">
        <v>40056</v>
      </c>
      <c r="BQ4163">
        <v>126.82</v>
      </c>
      <c r="BR4163">
        <f t="shared" si="1580"/>
        <v>1.2682</v>
      </c>
      <c r="BT4163" s="1">
        <v>40087</v>
      </c>
      <c r="BU4163">
        <v>0.754</v>
      </c>
      <c r="BV4163">
        <f t="shared" si="1581"/>
        <v>7.5399999999999998E-3</v>
      </c>
      <c r="BX4163" s="1">
        <v>40087</v>
      </c>
      <c r="BY4163">
        <v>1.0169999999999999</v>
      </c>
      <c r="BZ4163">
        <f t="shared" si="1582"/>
        <v>1.0169999999999998E-2</v>
      </c>
      <c r="CB4163" s="1">
        <v>40196</v>
      </c>
      <c r="CC4163">
        <v>1.1819999999999999</v>
      </c>
      <c r="CD4163">
        <f t="shared" si="1583"/>
        <v>1.1819999999999999E-2</v>
      </c>
      <c r="CG4163" s="1"/>
    </row>
    <row r="4164" spans="1:85" x14ac:dyDescent="0.3">
      <c r="A4164" s="21">
        <f t="shared" si="1584"/>
        <v>51641</v>
      </c>
      <c r="B4164" s="18">
        <f t="shared" si="1568"/>
        <v>112.421875</v>
      </c>
      <c r="C4164">
        <f t="shared" si="1586"/>
        <v>115</v>
      </c>
      <c r="D4164">
        <f t="shared" ca="1" si="1571"/>
        <v>-15.647222222222222</v>
      </c>
      <c r="E4164">
        <f ca="1">IF(currency="USD",'Future et co'!F4164,IF(currency="EUR",'Future et co'!G4164,FALSE))</f>
        <v>3.6070000000000005E-2</v>
      </c>
      <c r="F4164">
        <f t="shared" ca="1" si="1572"/>
        <v>3.6070000000000005E-2</v>
      </c>
      <c r="G4164">
        <f t="shared" ca="1" si="1573"/>
        <v>2.0569999999999998E-2</v>
      </c>
      <c r="L4164">
        <f t="shared" ca="1" si="1574"/>
        <v>127.8</v>
      </c>
      <c r="M4164">
        <f t="shared" ca="1" si="1569"/>
        <v>3.6070000000000005E-2</v>
      </c>
      <c r="R4164">
        <f t="shared" ca="1" si="1575"/>
        <v>127.8</v>
      </c>
      <c r="S4164">
        <f t="shared" ca="1" si="1570"/>
        <v>3.6070000000000005E-2</v>
      </c>
      <c r="U4164" s="1"/>
      <c r="W4164" t="str">
        <f t="shared" si="1587"/>
        <v/>
      </c>
      <c r="AH4164" s="1"/>
      <c r="AJ4164" s="25"/>
      <c r="AU4164" s="1">
        <v>40080</v>
      </c>
      <c r="AV4164">
        <v>0.159</v>
      </c>
      <c r="AW4164">
        <f t="shared" si="1576"/>
        <v>1.5900000000000001E-3</v>
      </c>
      <c r="AY4164" s="1">
        <v>40081</v>
      </c>
      <c r="AZ4164">
        <v>0.19800000000000001</v>
      </c>
      <c r="BA4164">
        <f t="shared" si="1577"/>
        <v>1.98E-3</v>
      </c>
      <c r="BC4164" s="1">
        <v>40193</v>
      </c>
      <c r="BD4164">
        <v>0.47699999999999998</v>
      </c>
      <c r="BE4164">
        <f t="shared" si="1578"/>
        <v>4.7699999999999999E-3</v>
      </c>
      <c r="BG4164" s="1">
        <v>40193</v>
      </c>
      <c r="BH4164">
        <v>1.121</v>
      </c>
      <c r="BI4164">
        <f t="shared" si="1579"/>
        <v>1.1209999999999999E-2</v>
      </c>
      <c r="BK4164" s="1">
        <v>42482</v>
      </c>
      <c r="BL4164">
        <v>2.4997699999999998</v>
      </c>
      <c r="BM4164">
        <f t="shared" si="1585"/>
        <v>2.4997699999999998E-2</v>
      </c>
      <c r="BP4164" s="1">
        <v>40053</v>
      </c>
      <c r="BQ4164">
        <v>126.82</v>
      </c>
      <c r="BR4164">
        <f t="shared" si="1580"/>
        <v>1.2682</v>
      </c>
      <c r="BT4164" s="1">
        <v>40086</v>
      </c>
      <c r="BU4164">
        <v>0.753</v>
      </c>
      <c r="BV4164">
        <f t="shared" si="1581"/>
        <v>7.5300000000000002E-3</v>
      </c>
      <c r="BX4164" s="1">
        <v>40086</v>
      </c>
      <c r="BY4164">
        <v>1.016</v>
      </c>
      <c r="BZ4164">
        <f t="shared" si="1582"/>
        <v>1.0160000000000001E-2</v>
      </c>
      <c r="CB4164" s="1">
        <v>40193</v>
      </c>
      <c r="CC4164">
        <v>1.179</v>
      </c>
      <c r="CD4164">
        <f t="shared" si="1583"/>
        <v>1.179E-2</v>
      </c>
      <c r="CG4164" s="1"/>
    </row>
    <row r="4165" spans="1:85" x14ac:dyDescent="0.3">
      <c r="A4165" s="21">
        <f t="shared" si="1584"/>
        <v>51642</v>
      </c>
      <c r="B4165" s="18">
        <f t="shared" si="1568"/>
        <v>112.421875</v>
      </c>
      <c r="C4165">
        <f t="shared" si="1586"/>
        <v>115</v>
      </c>
      <c r="D4165">
        <f t="shared" ca="1" si="1571"/>
        <v>-15.65</v>
      </c>
      <c r="E4165">
        <f ca="1">IF(currency="USD",'Future et co'!F4165,IF(currency="EUR",'Future et co'!G4165,FALSE))</f>
        <v>3.6070000000000005E-2</v>
      </c>
      <c r="F4165">
        <f t="shared" ca="1" si="1572"/>
        <v>3.6070000000000005E-2</v>
      </c>
      <c r="G4165">
        <f t="shared" ca="1" si="1573"/>
        <v>2.0569999999999998E-2</v>
      </c>
      <c r="L4165">
        <f t="shared" ca="1" si="1574"/>
        <v>127.8</v>
      </c>
      <c r="M4165">
        <f t="shared" ca="1" si="1569"/>
        <v>3.6070000000000005E-2</v>
      </c>
      <c r="R4165">
        <f t="shared" ca="1" si="1575"/>
        <v>127.8</v>
      </c>
      <c r="S4165">
        <f t="shared" ca="1" si="1570"/>
        <v>3.6070000000000005E-2</v>
      </c>
      <c r="U4165" s="1"/>
      <c r="W4165" t="str">
        <f t="shared" si="1587"/>
        <v/>
      </c>
      <c r="AH4165" s="1"/>
      <c r="AJ4165" s="25"/>
      <c r="AU4165" s="1">
        <v>40079</v>
      </c>
      <c r="AV4165">
        <v>0.16</v>
      </c>
      <c r="AW4165">
        <f t="shared" si="1576"/>
        <v>1.6000000000000001E-3</v>
      </c>
      <c r="AY4165" s="1">
        <v>40080</v>
      </c>
      <c r="AZ4165">
        <v>0.19400000000000001</v>
      </c>
      <c r="BA4165">
        <f t="shared" si="1577"/>
        <v>1.9400000000000001E-3</v>
      </c>
      <c r="BC4165" s="1">
        <v>40192</v>
      </c>
      <c r="BD4165">
        <v>0.5</v>
      </c>
      <c r="BE4165">
        <f t="shared" si="1578"/>
        <v>5.0000000000000001E-3</v>
      </c>
      <c r="BG4165" s="1">
        <v>40192</v>
      </c>
      <c r="BH4165">
        <v>1.163</v>
      </c>
      <c r="BI4165">
        <f t="shared" si="1579"/>
        <v>1.163E-2</v>
      </c>
      <c r="BK4165" s="1">
        <v>42485</v>
      </c>
      <c r="BL4165">
        <v>2.5049999999999999</v>
      </c>
      <c r="BM4165">
        <f t="shared" si="1585"/>
        <v>2.5049999999999999E-2</v>
      </c>
      <c r="BP4165" s="1">
        <v>40052</v>
      </c>
      <c r="BQ4165">
        <v>126.89</v>
      </c>
      <c r="BR4165">
        <f t="shared" si="1580"/>
        <v>1.2688999999999999</v>
      </c>
      <c r="BT4165" s="1">
        <v>40085</v>
      </c>
      <c r="BU4165">
        <v>0.75</v>
      </c>
      <c r="BV4165">
        <f t="shared" si="1581"/>
        <v>7.4999999999999997E-3</v>
      </c>
      <c r="BX4165" s="1">
        <v>40085</v>
      </c>
      <c r="BY4165">
        <v>1.018</v>
      </c>
      <c r="BZ4165">
        <f t="shared" si="1582"/>
        <v>1.018E-2</v>
      </c>
      <c r="CB4165" s="1">
        <v>40192</v>
      </c>
      <c r="CC4165">
        <v>1.198</v>
      </c>
      <c r="CD4165">
        <f t="shared" si="1583"/>
        <v>1.1979999999999999E-2</v>
      </c>
      <c r="CG4165" s="1"/>
    </row>
    <row r="4166" spans="1:85" x14ac:dyDescent="0.3">
      <c r="A4166" s="21">
        <f t="shared" si="1584"/>
        <v>51643</v>
      </c>
      <c r="B4166" s="18">
        <f t="shared" si="1568"/>
        <v>112.421875</v>
      </c>
      <c r="C4166">
        <f t="shared" si="1586"/>
        <v>115</v>
      </c>
      <c r="D4166">
        <f t="shared" ca="1" si="1571"/>
        <v>-15.652777777777779</v>
      </c>
      <c r="E4166">
        <f ca="1">IF(currency="USD",'Future et co'!F4166,IF(currency="EUR",'Future et co'!G4166,FALSE))</f>
        <v>3.6070000000000005E-2</v>
      </c>
      <c r="F4166">
        <f t="shared" ca="1" si="1572"/>
        <v>3.6070000000000005E-2</v>
      </c>
      <c r="G4166">
        <f t="shared" ca="1" si="1573"/>
        <v>2.0569999999999998E-2</v>
      </c>
      <c r="L4166">
        <f t="shared" ca="1" si="1574"/>
        <v>127.8</v>
      </c>
      <c r="M4166">
        <f t="shared" ca="1" si="1569"/>
        <v>3.6070000000000005E-2</v>
      </c>
      <c r="R4166">
        <f t="shared" ca="1" si="1575"/>
        <v>127.8</v>
      </c>
      <c r="S4166">
        <f t="shared" ca="1" si="1570"/>
        <v>3.6070000000000005E-2</v>
      </c>
      <c r="U4166" s="1"/>
      <c r="W4166" t="str">
        <f t="shared" si="1587"/>
        <v/>
      </c>
      <c r="AH4166" s="1"/>
      <c r="AJ4166" s="25"/>
      <c r="AU4166" s="1">
        <v>40078</v>
      </c>
      <c r="AV4166">
        <v>0.17299999999999999</v>
      </c>
      <c r="AW4166">
        <f t="shared" si="1576"/>
        <v>1.7299999999999998E-3</v>
      </c>
      <c r="AY4166" s="1">
        <v>40079</v>
      </c>
      <c r="AZ4166">
        <v>0.19500000000000001</v>
      </c>
      <c r="BA4166">
        <f t="shared" si="1577"/>
        <v>1.9500000000000001E-3</v>
      </c>
      <c r="BC4166" s="1">
        <v>40191</v>
      </c>
      <c r="BD4166">
        <v>0.51249999999999996</v>
      </c>
      <c r="BE4166">
        <f t="shared" si="1578"/>
        <v>5.1249999999999993E-3</v>
      </c>
      <c r="BG4166" s="1">
        <v>40191</v>
      </c>
      <c r="BH4166">
        <v>1.1890000000000001</v>
      </c>
      <c r="BI4166">
        <f t="shared" si="1579"/>
        <v>1.1890000000000001E-2</v>
      </c>
      <c r="BK4166" s="1">
        <v>42486</v>
      </c>
      <c r="BL4166">
        <v>2.5084</v>
      </c>
      <c r="BM4166">
        <f t="shared" si="1585"/>
        <v>2.5083999999999999E-2</v>
      </c>
      <c r="BP4166" s="1">
        <v>40051</v>
      </c>
      <c r="BQ4166">
        <v>127.01</v>
      </c>
      <c r="BR4166">
        <f t="shared" si="1580"/>
        <v>1.2701</v>
      </c>
      <c r="BT4166" s="1">
        <v>40084</v>
      </c>
      <c r="BU4166">
        <v>0.73899999999999999</v>
      </c>
      <c r="BV4166">
        <f t="shared" si="1581"/>
        <v>7.3899999999999999E-3</v>
      </c>
      <c r="BX4166" s="1">
        <v>40084</v>
      </c>
      <c r="BY4166">
        <v>1.018</v>
      </c>
      <c r="BZ4166">
        <f t="shared" si="1582"/>
        <v>1.018E-2</v>
      </c>
      <c r="CB4166" s="1">
        <v>40191</v>
      </c>
      <c r="CC4166">
        <v>1.2170000000000001</v>
      </c>
      <c r="CD4166">
        <f t="shared" si="1583"/>
        <v>1.217E-2</v>
      </c>
      <c r="CG4166" s="1"/>
    </row>
    <row r="4167" spans="1:85" x14ac:dyDescent="0.3">
      <c r="A4167" s="21">
        <f t="shared" si="1584"/>
        <v>51644</v>
      </c>
      <c r="B4167" s="18">
        <f t="shared" si="1568"/>
        <v>112.421875</v>
      </c>
      <c r="C4167">
        <f t="shared" si="1586"/>
        <v>115</v>
      </c>
      <c r="D4167">
        <f t="shared" ca="1" si="1571"/>
        <v>-15.655555555555555</v>
      </c>
      <c r="E4167">
        <f ca="1">IF(currency="USD",'Future et co'!F4167,IF(currency="EUR",'Future et co'!G4167,FALSE))</f>
        <v>3.6070000000000005E-2</v>
      </c>
      <c r="F4167">
        <f t="shared" ca="1" si="1572"/>
        <v>3.6070000000000005E-2</v>
      </c>
      <c r="G4167">
        <f t="shared" ca="1" si="1573"/>
        <v>2.0569999999999998E-2</v>
      </c>
      <c r="L4167">
        <f t="shared" ca="1" si="1574"/>
        <v>127.8</v>
      </c>
      <c r="M4167">
        <f t="shared" ca="1" si="1569"/>
        <v>3.6070000000000005E-2</v>
      </c>
      <c r="R4167">
        <f t="shared" ca="1" si="1575"/>
        <v>127.8</v>
      </c>
      <c r="S4167">
        <f t="shared" ca="1" si="1570"/>
        <v>3.6070000000000005E-2</v>
      </c>
      <c r="U4167" s="1"/>
      <c r="W4167" t="str">
        <f t="shared" si="1587"/>
        <v/>
      </c>
      <c r="AH4167" s="1"/>
      <c r="AJ4167" s="25"/>
      <c r="AU4167" s="1">
        <v>40077</v>
      </c>
      <c r="AV4167">
        <v>0.17100000000000001</v>
      </c>
      <c r="AW4167">
        <f t="shared" si="1576"/>
        <v>1.7100000000000001E-3</v>
      </c>
      <c r="AY4167" s="1">
        <v>40078</v>
      </c>
      <c r="AZ4167">
        <v>0.214</v>
      </c>
      <c r="BA4167">
        <f t="shared" si="1577"/>
        <v>2.14E-3</v>
      </c>
      <c r="BC4167" s="1">
        <v>40190</v>
      </c>
      <c r="BD4167">
        <v>0.49199999999999999</v>
      </c>
      <c r="BE4167">
        <f t="shared" si="1578"/>
        <v>4.9199999999999999E-3</v>
      </c>
      <c r="BG4167" s="1">
        <v>40190</v>
      </c>
      <c r="BH4167">
        <v>1.161</v>
      </c>
      <c r="BI4167">
        <f t="shared" si="1579"/>
        <v>1.1610000000000001E-2</v>
      </c>
      <c r="BK4167" s="1">
        <v>42487</v>
      </c>
      <c r="BL4167">
        <v>2.50597</v>
      </c>
      <c r="BM4167">
        <f t="shared" si="1585"/>
        <v>2.5059700000000001E-2</v>
      </c>
      <c r="BP4167" s="1">
        <v>40050</v>
      </c>
      <c r="BQ4167">
        <v>126.62</v>
      </c>
      <c r="BR4167">
        <f t="shared" si="1580"/>
        <v>1.2662</v>
      </c>
      <c r="BT4167" s="1">
        <v>40081</v>
      </c>
      <c r="BU4167">
        <v>0.74099999999999999</v>
      </c>
      <c r="BV4167">
        <f t="shared" si="1581"/>
        <v>7.4099999999999999E-3</v>
      </c>
      <c r="BX4167" s="1">
        <v>40081</v>
      </c>
      <c r="BY4167">
        <v>1.02</v>
      </c>
      <c r="BZ4167">
        <f t="shared" si="1582"/>
        <v>1.0200000000000001E-2</v>
      </c>
      <c r="CB4167" s="1">
        <v>40190</v>
      </c>
      <c r="CC4167">
        <v>1.228</v>
      </c>
      <c r="CD4167">
        <f t="shared" si="1583"/>
        <v>1.2279999999999999E-2</v>
      </c>
      <c r="CG4167" s="1"/>
    </row>
    <row r="4168" spans="1:85" x14ac:dyDescent="0.3">
      <c r="A4168" s="21">
        <f t="shared" si="1584"/>
        <v>51645</v>
      </c>
      <c r="B4168" s="18">
        <f t="shared" si="1568"/>
        <v>112.421875</v>
      </c>
      <c r="C4168">
        <f t="shared" si="1586"/>
        <v>115</v>
      </c>
      <c r="D4168">
        <f t="shared" ca="1" si="1571"/>
        <v>-15.658333333333333</v>
      </c>
      <c r="E4168">
        <f ca="1">IF(currency="USD",'Future et co'!F4168,IF(currency="EUR",'Future et co'!G4168,FALSE))</f>
        <v>3.6070000000000005E-2</v>
      </c>
      <c r="F4168">
        <f t="shared" ca="1" si="1572"/>
        <v>3.6070000000000005E-2</v>
      </c>
      <c r="G4168">
        <f t="shared" ca="1" si="1573"/>
        <v>2.0569999999999998E-2</v>
      </c>
      <c r="L4168">
        <f t="shared" ca="1" si="1574"/>
        <v>127.8</v>
      </c>
      <c r="M4168">
        <f t="shared" ca="1" si="1569"/>
        <v>3.6070000000000005E-2</v>
      </c>
      <c r="R4168">
        <f t="shared" ca="1" si="1575"/>
        <v>127.8</v>
      </c>
      <c r="S4168">
        <f t="shared" ca="1" si="1570"/>
        <v>3.6070000000000005E-2</v>
      </c>
      <c r="U4168" s="1"/>
      <c r="W4168" t="str">
        <f t="shared" si="1587"/>
        <v/>
      </c>
      <c r="AH4168" s="1"/>
      <c r="AJ4168" s="25"/>
      <c r="AU4168" s="1">
        <v>40074</v>
      </c>
      <c r="AV4168">
        <v>0.17299999999999999</v>
      </c>
      <c r="AW4168">
        <f t="shared" si="1576"/>
        <v>1.7299999999999998E-3</v>
      </c>
      <c r="AY4168" s="1">
        <v>40077</v>
      </c>
      <c r="AZ4168">
        <v>0.20699999999999999</v>
      </c>
      <c r="BA4168">
        <f t="shared" si="1577"/>
        <v>2.0699999999999998E-3</v>
      </c>
      <c r="BC4168" s="1">
        <v>40189</v>
      </c>
      <c r="BD4168">
        <v>0.51</v>
      </c>
      <c r="BE4168">
        <f t="shared" si="1578"/>
        <v>5.1000000000000004E-3</v>
      </c>
      <c r="BG4168" s="1">
        <v>40189</v>
      </c>
      <c r="BH4168">
        <v>1.196</v>
      </c>
      <c r="BI4168">
        <f t="shared" si="1579"/>
        <v>1.196E-2</v>
      </c>
      <c r="BK4168" s="1">
        <v>42488</v>
      </c>
      <c r="BL4168">
        <v>2.5364499999999999</v>
      </c>
      <c r="BM4168">
        <f t="shared" si="1585"/>
        <v>2.5364499999999998E-2</v>
      </c>
      <c r="BP4168" s="1">
        <v>40049</v>
      </c>
      <c r="BQ4168">
        <v>126.18</v>
      </c>
      <c r="BR4168">
        <f t="shared" si="1580"/>
        <v>1.2618</v>
      </c>
      <c r="BT4168" s="1">
        <v>40080</v>
      </c>
      <c r="BU4168">
        <v>0.74299999999999999</v>
      </c>
      <c r="BV4168">
        <f t="shared" si="1581"/>
        <v>7.43E-3</v>
      </c>
      <c r="BX4168" s="1">
        <v>40080</v>
      </c>
      <c r="BY4168">
        <v>1.0209999999999999</v>
      </c>
      <c r="BZ4168">
        <f t="shared" si="1582"/>
        <v>1.0209999999999999E-2</v>
      </c>
      <c r="CB4168" s="1">
        <v>40189</v>
      </c>
      <c r="CC4168">
        <v>1.228</v>
      </c>
      <c r="CD4168">
        <f t="shared" si="1583"/>
        <v>1.2279999999999999E-2</v>
      </c>
      <c r="CG4168" s="1"/>
    </row>
    <row r="4169" spans="1:85" x14ac:dyDescent="0.3">
      <c r="A4169" s="21">
        <f t="shared" si="1584"/>
        <v>51648</v>
      </c>
      <c r="B4169" s="18">
        <f t="shared" si="1568"/>
        <v>112.421875</v>
      </c>
      <c r="C4169">
        <f t="shared" si="1586"/>
        <v>115</v>
      </c>
      <c r="D4169">
        <f t="shared" ca="1" si="1571"/>
        <v>-15.666666666666666</v>
      </c>
      <c r="E4169">
        <f ca="1">IF(currency="USD",'Future et co'!F4169,IF(currency="EUR",'Future et co'!G4169,FALSE))</f>
        <v>3.6070000000000005E-2</v>
      </c>
      <c r="F4169">
        <f t="shared" ca="1" si="1572"/>
        <v>3.6070000000000005E-2</v>
      </c>
      <c r="G4169">
        <f t="shared" ca="1" si="1573"/>
        <v>2.0569999999999998E-2</v>
      </c>
      <c r="L4169">
        <f t="shared" ca="1" si="1574"/>
        <v>127.8</v>
      </c>
      <c r="M4169">
        <f t="shared" ca="1" si="1569"/>
        <v>3.6070000000000005E-2</v>
      </c>
      <c r="R4169">
        <f t="shared" ca="1" si="1575"/>
        <v>127.8</v>
      </c>
      <c r="S4169">
        <f t="shared" ca="1" si="1570"/>
        <v>3.6070000000000005E-2</v>
      </c>
      <c r="U4169" s="1"/>
      <c r="W4169" t="str">
        <f t="shared" si="1587"/>
        <v/>
      </c>
      <c r="AH4169" s="1"/>
      <c r="AJ4169" s="25"/>
      <c r="AU4169" s="1">
        <v>40073</v>
      </c>
      <c r="AV4169">
        <v>0.17699999999999999</v>
      </c>
      <c r="AW4169">
        <f t="shared" si="1576"/>
        <v>1.7699999999999999E-3</v>
      </c>
      <c r="AY4169" s="1">
        <v>40074</v>
      </c>
      <c r="AZ4169">
        <v>0.22</v>
      </c>
      <c r="BA4169">
        <f t="shared" si="1577"/>
        <v>2.2000000000000001E-3</v>
      </c>
      <c r="BC4169" s="1">
        <v>40186</v>
      </c>
      <c r="BD4169">
        <v>0.52200000000000002</v>
      </c>
      <c r="BE4169">
        <f t="shared" si="1578"/>
        <v>5.2199999999999998E-3</v>
      </c>
      <c r="BG4169" s="1">
        <v>40186</v>
      </c>
      <c r="BH4169">
        <v>1.2210000000000001</v>
      </c>
      <c r="BI4169">
        <f t="shared" si="1579"/>
        <v>1.221E-2</v>
      </c>
      <c r="BK4169" s="1">
        <v>42489</v>
      </c>
      <c r="BL4169">
        <v>2.5527899999999999</v>
      </c>
      <c r="BM4169">
        <f t="shared" si="1585"/>
        <v>2.5527899999999999E-2</v>
      </c>
      <c r="BP4169" s="1">
        <v>40046</v>
      </c>
      <c r="BQ4169">
        <v>126.2</v>
      </c>
      <c r="BR4169">
        <f t="shared" si="1580"/>
        <v>1.262</v>
      </c>
      <c r="BT4169" s="1">
        <v>40079</v>
      </c>
      <c r="BU4169">
        <v>0.749</v>
      </c>
      <c r="BV4169">
        <f t="shared" si="1581"/>
        <v>7.4900000000000001E-3</v>
      </c>
      <c r="BX4169" s="1">
        <v>40079</v>
      </c>
      <c r="BY4169">
        <v>1.026</v>
      </c>
      <c r="BZ4169">
        <f t="shared" si="1582"/>
        <v>1.026E-2</v>
      </c>
      <c r="CB4169" s="1">
        <v>40186</v>
      </c>
      <c r="CC4169">
        <v>1.2430000000000001</v>
      </c>
      <c r="CD4169">
        <f t="shared" si="1583"/>
        <v>1.2430000000000002E-2</v>
      </c>
      <c r="CG4169" s="1"/>
    </row>
    <row r="4170" spans="1:85" x14ac:dyDescent="0.3">
      <c r="A4170" s="21">
        <f t="shared" si="1584"/>
        <v>51649</v>
      </c>
      <c r="B4170" s="18">
        <f t="shared" si="1568"/>
        <v>112.421875</v>
      </c>
      <c r="C4170">
        <f t="shared" si="1586"/>
        <v>115</v>
      </c>
      <c r="D4170">
        <f t="shared" ca="1" si="1571"/>
        <v>-15.669444444444444</v>
      </c>
      <c r="E4170">
        <f ca="1">IF(currency="USD",'Future et co'!F4170,IF(currency="EUR",'Future et co'!G4170,FALSE))</f>
        <v>3.6070000000000005E-2</v>
      </c>
      <c r="F4170">
        <f t="shared" ca="1" si="1572"/>
        <v>3.6070000000000005E-2</v>
      </c>
      <c r="G4170">
        <f t="shared" ca="1" si="1573"/>
        <v>2.0569999999999998E-2</v>
      </c>
      <c r="L4170">
        <f t="shared" ca="1" si="1574"/>
        <v>127.8</v>
      </c>
      <c r="M4170">
        <f t="shared" ca="1" si="1569"/>
        <v>3.6070000000000005E-2</v>
      </c>
      <c r="R4170">
        <f t="shared" ca="1" si="1575"/>
        <v>127.8</v>
      </c>
      <c r="S4170">
        <f t="shared" ca="1" si="1570"/>
        <v>3.6070000000000005E-2</v>
      </c>
      <c r="U4170" s="1"/>
      <c r="W4170" t="str">
        <f t="shared" si="1587"/>
        <v/>
      </c>
      <c r="AH4170" s="1"/>
      <c r="AJ4170" s="25"/>
      <c r="AU4170" s="1">
        <v>40072</v>
      </c>
      <c r="AV4170">
        <v>0.16700000000000001</v>
      </c>
      <c r="AW4170">
        <f t="shared" si="1576"/>
        <v>1.67E-3</v>
      </c>
      <c r="AY4170" s="1">
        <v>40073</v>
      </c>
      <c r="AZ4170">
        <v>0.20499999999999999</v>
      </c>
      <c r="BA4170">
        <f t="shared" si="1577"/>
        <v>2.0499999999999997E-3</v>
      </c>
      <c r="BC4170" s="1">
        <v>40185</v>
      </c>
      <c r="BD4170">
        <v>0.55000000000000004</v>
      </c>
      <c r="BE4170">
        <f t="shared" si="1578"/>
        <v>5.5000000000000005E-3</v>
      </c>
      <c r="BG4170" s="1">
        <v>40185</v>
      </c>
      <c r="BH4170">
        <v>1.27</v>
      </c>
      <c r="BI4170">
        <f t="shared" si="1579"/>
        <v>1.2699999999999999E-2</v>
      </c>
      <c r="BK4170" s="1">
        <v>42492</v>
      </c>
      <c r="BL4170">
        <v>2.5337200000000002</v>
      </c>
      <c r="BM4170">
        <f t="shared" si="1585"/>
        <v>2.5337200000000001E-2</v>
      </c>
      <c r="BP4170" s="1">
        <v>40045</v>
      </c>
      <c r="BQ4170">
        <v>126.71</v>
      </c>
      <c r="BR4170">
        <f t="shared" si="1580"/>
        <v>1.2670999999999999</v>
      </c>
      <c r="BT4170" s="1">
        <v>40078</v>
      </c>
      <c r="BU4170">
        <v>0.755</v>
      </c>
      <c r="BV4170">
        <f t="shared" si="1581"/>
        <v>7.5500000000000003E-3</v>
      </c>
      <c r="BX4170" s="1">
        <v>40078</v>
      </c>
      <c r="BY4170">
        <v>1.0289999999999999</v>
      </c>
      <c r="BZ4170">
        <f t="shared" si="1582"/>
        <v>1.0289999999999999E-2</v>
      </c>
      <c r="CB4170" s="1">
        <v>40185</v>
      </c>
      <c r="CC4170">
        <v>1.2689999999999999</v>
      </c>
      <c r="CD4170">
        <f t="shared" si="1583"/>
        <v>1.269E-2</v>
      </c>
      <c r="CG4170" s="1"/>
    </row>
    <row r="4171" spans="1:85" x14ac:dyDescent="0.3">
      <c r="A4171" s="21">
        <f t="shared" si="1584"/>
        <v>51650</v>
      </c>
      <c r="B4171" s="18">
        <f t="shared" ref="B4171:B4234" si="1588">IFERROR(VLOOKUP(A4171,$CG$11:$CH$19999,2,FALSE),B4170)</f>
        <v>112.421875</v>
      </c>
      <c r="C4171">
        <f t="shared" si="1586"/>
        <v>115</v>
      </c>
      <c r="D4171">
        <f t="shared" ca="1" si="1571"/>
        <v>-15.672222222222222</v>
      </c>
      <c r="E4171">
        <f ca="1">IF(currency="USD",'Future et co'!F4171,IF(currency="EUR",'Future et co'!G4171,FALSE))</f>
        <v>3.6070000000000005E-2</v>
      </c>
      <c r="F4171">
        <f t="shared" ca="1" si="1572"/>
        <v>3.6070000000000005E-2</v>
      </c>
      <c r="G4171">
        <f t="shared" ca="1" si="1573"/>
        <v>2.0569999999999998E-2</v>
      </c>
      <c r="L4171">
        <f t="shared" ca="1" si="1574"/>
        <v>127.8</v>
      </c>
      <c r="M4171">
        <f t="shared" ref="M4171:M4234" ca="1" si="1589">IFERROR(IF(L4171&lt;0.25,VLOOKUP(I4171,$AU$11:$AW$5325,3,FALSE),IF(AND(L4171&gt;=0.25,L4171&lt;0.5),VLOOKUP(I4171,$AY$11:$BA$5325,3,FALSE),IF(AND(L4171&gt;=0.5,L4171&lt;1),VLOOKUP(I4171,$BC$11:$BE$5325,3,FALSE),VLOOKUP(I4171,$BG$11:$BI$5010,3,FALSE)))),M4170)</f>
        <v>3.6070000000000005E-2</v>
      </c>
      <c r="R4171">
        <f t="shared" ca="1" si="1575"/>
        <v>127.8</v>
      </c>
      <c r="S4171">
        <f t="shared" ref="S4171:S4234" ca="1" si="1590">IFERROR(IF(R4171&lt;0.25,VLOOKUP(O4171,$AU$11:$AW$5325,3,FALSE),IF(AND(R4171&gt;=0.25,R4171&lt;0.5),VLOOKUP(O4171,$AY$11:$BA$5325,3,FALSE),IF(AND(R4171&gt;=0.5,R4171&lt;1),VLOOKUP(O4171,$BC$11:$BE$5325,3,FALSE),VLOOKUP(O4171,$BG$11:$BI$5010,3,FALSE)))),S4170)</f>
        <v>3.6070000000000005E-2</v>
      </c>
      <c r="U4171" s="1"/>
      <c r="W4171" t="str">
        <f t="shared" si="1587"/>
        <v/>
      </c>
      <c r="AH4171" s="1"/>
      <c r="AJ4171" s="25"/>
      <c r="AU4171" s="1">
        <v>40071</v>
      </c>
      <c r="AV4171">
        <v>0.16800000000000001</v>
      </c>
      <c r="AW4171">
        <f t="shared" si="1576"/>
        <v>1.6800000000000001E-3</v>
      </c>
      <c r="AY4171" s="1">
        <v>40072</v>
      </c>
      <c r="AZ4171">
        <v>0.2</v>
      </c>
      <c r="BA4171">
        <f t="shared" si="1577"/>
        <v>2E-3</v>
      </c>
      <c r="BC4171" s="1">
        <v>40184</v>
      </c>
      <c r="BD4171">
        <v>0.56200000000000006</v>
      </c>
      <c r="BE4171">
        <f t="shared" si="1578"/>
        <v>5.6200000000000009E-3</v>
      </c>
      <c r="BG4171" s="1">
        <v>40184</v>
      </c>
      <c r="BH4171">
        <v>1.2609999999999999</v>
      </c>
      <c r="BI4171">
        <f t="shared" si="1579"/>
        <v>1.261E-2</v>
      </c>
      <c r="BK4171" s="1">
        <v>42493</v>
      </c>
      <c r="BL4171">
        <v>2.5565600000000002</v>
      </c>
      <c r="BM4171">
        <f t="shared" si="1585"/>
        <v>2.5565600000000001E-2</v>
      </c>
      <c r="BP4171" s="1">
        <v>40044</v>
      </c>
      <c r="BQ4171">
        <v>126.86</v>
      </c>
      <c r="BR4171">
        <f t="shared" si="1580"/>
        <v>1.2685999999999999</v>
      </c>
      <c r="BT4171" s="1">
        <v>40077</v>
      </c>
      <c r="BU4171">
        <v>0.75800000000000001</v>
      </c>
      <c r="BV4171">
        <f t="shared" si="1581"/>
        <v>7.5799999999999999E-3</v>
      </c>
      <c r="BX4171" s="1">
        <v>40077</v>
      </c>
      <c r="BY4171">
        <v>1.0309999999999999</v>
      </c>
      <c r="BZ4171">
        <f t="shared" si="1582"/>
        <v>1.031E-2</v>
      </c>
      <c r="CB4171" s="1">
        <v>40184</v>
      </c>
      <c r="CC4171">
        <v>1.2849999999999999</v>
      </c>
      <c r="CD4171">
        <f t="shared" si="1583"/>
        <v>1.2849999999999999E-2</v>
      </c>
      <c r="CG4171" s="1"/>
    </row>
    <row r="4172" spans="1:85" x14ac:dyDescent="0.3">
      <c r="A4172" s="21">
        <f t="shared" si="1584"/>
        <v>51651</v>
      </c>
      <c r="B4172" s="18">
        <f t="shared" si="1588"/>
        <v>112.421875</v>
      </c>
      <c r="C4172">
        <f t="shared" si="1586"/>
        <v>115</v>
      </c>
      <c r="D4172">
        <f t="shared" ref="D4172:D4235" ca="1" si="1591">($B$7-A4172)/360</f>
        <v>-15.675000000000001</v>
      </c>
      <c r="E4172">
        <f ca="1">IF(currency="USD",'Future et co'!F4172,IF(currency="EUR",'Future et co'!G4172,FALSE))</f>
        <v>3.6070000000000005E-2</v>
      </c>
      <c r="F4172">
        <f t="shared" ref="F4172:F4235" ca="1" si="1592">IFERROR(IF(D4172&lt;0.25,VLOOKUP(A4172,$AU$11:$AW$5325,3,FALSE),IF(AND(D4172&gt;=0.25,D4172&lt;0.5),VLOOKUP(A4172,$AY$11:$BA$5325,3,FALSE),IF(AND(D4172&gt;=0.5,D4172&lt;1),VLOOKUP(A4172,$BC$11:$BE$5325,3,FALSE),VLOOKUP(A4172,$BG$11:$BI$5010,3,FALSE)))),F4171)</f>
        <v>3.6070000000000005E-2</v>
      </c>
      <c r="G4172">
        <f t="shared" ref="G4172:G4235" ca="1" si="1593">IFERROR(IF(D4172&lt;0.25,VLOOKUP(A4172,$BT$11:$BV$5325,3,FALSE),IF(AND(D4172&gt;=0.25,D4172&lt;0.5),VLOOKUP(A4172,$BX$11:$BZ$5325,3,FALSE),VLOOKUP(A4172,$CB$11:$CD$5325,3,FALSE))),G4171)</f>
        <v>2.0569999999999998E-2</v>
      </c>
      <c r="L4172">
        <f t="shared" ref="L4172:L4235" ca="1" si="1594">($J$7-I4172)/360</f>
        <v>127.8</v>
      </c>
      <c r="M4172">
        <f t="shared" ca="1" si="1589"/>
        <v>3.6070000000000005E-2</v>
      </c>
      <c r="R4172">
        <f t="shared" ref="R4172:R4235" ca="1" si="1595">($P$7-O4172)/360</f>
        <v>127.8</v>
      </c>
      <c r="S4172">
        <f t="shared" ca="1" si="1590"/>
        <v>3.6070000000000005E-2</v>
      </c>
      <c r="U4172" s="1"/>
      <c r="W4172" t="str">
        <f t="shared" si="1587"/>
        <v/>
      </c>
      <c r="AH4172" s="1"/>
      <c r="AJ4172" s="25"/>
      <c r="AU4172" s="1">
        <v>40070</v>
      </c>
      <c r="AV4172">
        <v>0.161</v>
      </c>
      <c r="AW4172">
        <f t="shared" ref="AW4172:AW4235" si="1596">AV4172/100</f>
        <v>1.6100000000000001E-3</v>
      </c>
      <c r="AY4172" s="1">
        <v>40071</v>
      </c>
      <c r="AZ4172">
        <v>0.20300000000000001</v>
      </c>
      <c r="BA4172">
        <f t="shared" ref="BA4172:BA4235" si="1597">AZ4172/100</f>
        <v>2.0300000000000001E-3</v>
      </c>
      <c r="BC4172" s="1">
        <v>40183</v>
      </c>
      <c r="BD4172">
        <v>0.58099999999999996</v>
      </c>
      <c r="BE4172">
        <f t="shared" ref="BE4172:BE4235" si="1598">BD4172/100</f>
        <v>5.8099999999999992E-3</v>
      </c>
      <c r="BG4172" s="1">
        <v>40183</v>
      </c>
      <c r="BH4172">
        <v>1.2769999999999999</v>
      </c>
      <c r="BI4172">
        <f t="shared" ref="BI4172:BI4235" si="1599">BH4172/100</f>
        <v>1.2769999999999998E-2</v>
      </c>
      <c r="BK4172" s="1">
        <v>42494</v>
      </c>
      <c r="BL4172">
        <v>2.5728800000000001</v>
      </c>
      <c r="BM4172">
        <f t="shared" si="1585"/>
        <v>2.57288E-2</v>
      </c>
      <c r="BP4172" s="1">
        <v>40043</v>
      </c>
      <c r="BQ4172">
        <v>126.35</v>
      </c>
      <c r="BR4172">
        <f t="shared" ref="BR4172:BR4235" si="1600">BQ4172/100</f>
        <v>1.2634999999999998</v>
      </c>
      <c r="BT4172" s="1">
        <v>40074</v>
      </c>
      <c r="BU4172">
        <v>0.76200000000000001</v>
      </c>
      <c r="BV4172">
        <f t="shared" ref="BV4172:BV4235" si="1601">BU4172/100</f>
        <v>7.62E-3</v>
      </c>
      <c r="BX4172" s="1">
        <v>40074</v>
      </c>
      <c r="BY4172">
        <v>1.0349999999999999</v>
      </c>
      <c r="BZ4172">
        <f t="shared" ref="BZ4172:BZ4235" si="1602">BY4172/100</f>
        <v>1.035E-2</v>
      </c>
      <c r="CB4172" s="1">
        <v>40183</v>
      </c>
      <c r="CC4172">
        <v>1.28</v>
      </c>
      <c r="CD4172">
        <f t="shared" ref="CD4172:CD4235" si="1603">CC4172/100</f>
        <v>1.2800000000000001E-2</v>
      </c>
      <c r="CG4172" s="1"/>
    </row>
    <row r="4173" spans="1:85" x14ac:dyDescent="0.3">
      <c r="A4173" s="21">
        <f t="shared" ref="A4173:A4236" si="1604">WORKDAY(A4172,1)</f>
        <v>51652</v>
      </c>
      <c r="B4173" s="18">
        <f t="shared" si="1588"/>
        <v>112.421875</v>
      </c>
      <c r="C4173">
        <f t="shared" si="1586"/>
        <v>115</v>
      </c>
      <c r="D4173">
        <f t="shared" ca="1" si="1591"/>
        <v>-15.677777777777777</v>
      </c>
      <c r="E4173">
        <f ca="1">IF(currency="USD",'Future et co'!F4173,IF(currency="EUR",'Future et co'!G4173,FALSE))</f>
        <v>3.6070000000000005E-2</v>
      </c>
      <c r="F4173">
        <f t="shared" ca="1" si="1592"/>
        <v>3.6070000000000005E-2</v>
      </c>
      <c r="G4173">
        <f t="shared" ca="1" si="1593"/>
        <v>2.0569999999999998E-2</v>
      </c>
      <c r="L4173">
        <f t="shared" ca="1" si="1594"/>
        <v>127.8</v>
      </c>
      <c r="M4173">
        <f t="shared" ca="1" si="1589"/>
        <v>3.6070000000000005E-2</v>
      </c>
      <c r="R4173">
        <f t="shared" ca="1" si="1595"/>
        <v>127.8</v>
      </c>
      <c r="S4173">
        <f t="shared" ca="1" si="1590"/>
        <v>3.6070000000000005E-2</v>
      </c>
      <c r="U4173" s="1"/>
      <c r="W4173" t="str">
        <f t="shared" si="1587"/>
        <v/>
      </c>
      <c r="AH4173" s="1"/>
      <c r="AJ4173" s="25"/>
      <c r="AU4173" s="1">
        <v>40067</v>
      </c>
      <c r="AV4173">
        <v>0.158</v>
      </c>
      <c r="AW4173">
        <f t="shared" si="1596"/>
        <v>1.58E-3</v>
      </c>
      <c r="AY4173" s="1">
        <v>40070</v>
      </c>
      <c r="AZ4173">
        <v>0.20100000000000001</v>
      </c>
      <c r="BA4173">
        <f t="shared" si="1597"/>
        <v>2.0100000000000001E-3</v>
      </c>
      <c r="BC4173" s="1">
        <v>40182</v>
      </c>
      <c r="BD4173">
        <v>0.61499999999999999</v>
      </c>
      <c r="BE4173">
        <f t="shared" si="1598"/>
        <v>6.1500000000000001E-3</v>
      </c>
      <c r="BG4173" s="1">
        <v>40182</v>
      </c>
      <c r="BH4173">
        <v>1.331</v>
      </c>
      <c r="BI4173">
        <f t="shared" si="1599"/>
        <v>1.3309999999999999E-2</v>
      </c>
      <c r="BK4173" s="1">
        <v>42495</v>
      </c>
      <c r="BL4173">
        <v>2.5735800000000002</v>
      </c>
      <c r="BM4173">
        <f t="shared" si="1585"/>
        <v>2.5735800000000003E-2</v>
      </c>
      <c r="BP4173" s="1">
        <v>40042</v>
      </c>
      <c r="BQ4173">
        <v>126.42</v>
      </c>
      <c r="BR4173">
        <f t="shared" si="1600"/>
        <v>1.2642</v>
      </c>
      <c r="BT4173" s="1">
        <v>40073</v>
      </c>
      <c r="BU4173">
        <v>0.76600000000000001</v>
      </c>
      <c r="BV4173">
        <f t="shared" si="1601"/>
        <v>7.6600000000000001E-3</v>
      </c>
      <c r="BX4173" s="1">
        <v>40073</v>
      </c>
      <c r="BY4173">
        <v>1.0389999999999999</v>
      </c>
      <c r="BZ4173">
        <f t="shared" si="1602"/>
        <v>1.039E-2</v>
      </c>
      <c r="CB4173" s="1">
        <v>40182</v>
      </c>
      <c r="CC4173">
        <v>1.31</v>
      </c>
      <c r="CD4173">
        <f t="shared" si="1603"/>
        <v>1.3100000000000001E-2</v>
      </c>
      <c r="CG4173" s="1"/>
    </row>
    <row r="4174" spans="1:85" x14ac:dyDescent="0.3">
      <c r="A4174" s="21">
        <f t="shared" si="1604"/>
        <v>51655</v>
      </c>
      <c r="B4174" s="18">
        <f t="shared" si="1588"/>
        <v>112.421875</v>
      </c>
      <c r="C4174">
        <f t="shared" si="1586"/>
        <v>115</v>
      </c>
      <c r="D4174">
        <f t="shared" ca="1" si="1591"/>
        <v>-15.686111111111112</v>
      </c>
      <c r="E4174">
        <f ca="1">IF(currency="USD",'Future et co'!F4174,IF(currency="EUR",'Future et co'!G4174,FALSE))</f>
        <v>3.6070000000000005E-2</v>
      </c>
      <c r="F4174">
        <f t="shared" ca="1" si="1592"/>
        <v>3.6070000000000005E-2</v>
      </c>
      <c r="G4174">
        <f t="shared" ca="1" si="1593"/>
        <v>2.0569999999999998E-2</v>
      </c>
      <c r="L4174">
        <f t="shared" ca="1" si="1594"/>
        <v>127.8</v>
      </c>
      <c r="M4174">
        <f t="shared" ca="1" si="1589"/>
        <v>3.6070000000000005E-2</v>
      </c>
      <c r="R4174">
        <f t="shared" ca="1" si="1595"/>
        <v>127.8</v>
      </c>
      <c r="S4174">
        <f t="shared" ca="1" si="1590"/>
        <v>3.6070000000000005E-2</v>
      </c>
      <c r="U4174" s="1"/>
      <c r="W4174" t="str">
        <f t="shared" si="1587"/>
        <v/>
      </c>
      <c r="AH4174" s="1"/>
      <c r="AJ4174" s="25"/>
      <c r="AU4174" s="1">
        <v>40066</v>
      </c>
      <c r="AV4174">
        <v>0.154</v>
      </c>
      <c r="AW4174">
        <f t="shared" si="1596"/>
        <v>1.5399999999999999E-3</v>
      </c>
      <c r="AY4174" s="1">
        <v>40067</v>
      </c>
      <c r="AZ4174">
        <v>0.192</v>
      </c>
      <c r="BA4174">
        <f t="shared" si="1597"/>
        <v>1.92E-3</v>
      </c>
      <c r="BC4174" s="1">
        <v>40179</v>
      </c>
      <c r="BD4174">
        <v>0.65300000000000002</v>
      </c>
      <c r="BE4174">
        <f t="shared" si="1598"/>
        <v>6.5300000000000002E-3</v>
      </c>
      <c r="BG4174" s="1">
        <v>40179</v>
      </c>
      <c r="BH4174">
        <v>1.387</v>
      </c>
      <c r="BI4174">
        <f t="shared" si="1599"/>
        <v>1.387E-2</v>
      </c>
      <c r="BK4174" s="1">
        <v>42496</v>
      </c>
      <c r="BL4174">
        <v>2.5672000000000001</v>
      </c>
      <c r="BM4174">
        <f t="shared" ref="BM4174:BM4237" si="1605">BL4174/100</f>
        <v>2.5672E-2</v>
      </c>
      <c r="BP4174" s="1">
        <v>40039</v>
      </c>
      <c r="BQ4174">
        <v>126.06</v>
      </c>
      <c r="BR4174">
        <f t="shared" si="1600"/>
        <v>1.2605999999999999</v>
      </c>
      <c r="BT4174" s="1">
        <v>40072</v>
      </c>
      <c r="BU4174">
        <v>0.76800000000000002</v>
      </c>
      <c r="BV4174">
        <f t="shared" si="1601"/>
        <v>7.6800000000000002E-3</v>
      </c>
      <c r="BX4174" s="1">
        <v>40072</v>
      </c>
      <c r="BY4174">
        <v>1.038</v>
      </c>
      <c r="BZ4174">
        <f t="shared" si="1602"/>
        <v>1.038E-2</v>
      </c>
      <c r="CB4174" s="1">
        <v>40179</v>
      </c>
      <c r="CC4174">
        <v>1.31</v>
      </c>
      <c r="CD4174">
        <f t="shared" si="1603"/>
        <v>1.3100000000000001E-2</v>
      </c>
      <c r="CG4174" s="1"/>
    </row>
    <row r="4175" spans="1:85" x14ac:dyDescent="0.3">
      <c r="A4175" s="21">
        <f t="shared" si="1604"/>
        <v>51656</v>
      </c>
      <c r="B4175" s="18">
        <f t="shared" si="1588"/>
        <v>112.421875</v>
      </c>
      <c r="C4175">
        <f t="shared" si="1586"/>
        <v>115</v>
      </c>
      <c r="D4175">
        <f t="shared" ca="1" si="1591"/>
        <v>-15.688888888888888</v>
      </c>
      <c r="E4175">
        <f ca="1">IF(currency="USD",'Future et co'!F4175,IF(currency="EUR",'Future et co'!G4175,FALSE))</f>
        <v>3.6070000000000005E-2</v>
      </c>
      <c r="F4175">
        <f t="shared" ca="1" si="1592"/>
        <v>3.6070000000000005E-2</v>
      </c>
      <c r="G4175">
        <f t="shared" ca="1" si="1593"/>
        <v>2.0569999999999998E-2</v>
      </c>
      <c r="L4175">
        <f t="shared" ca="1" si="1594"/>
        <v>127.8</v>
      </c>
      <c r="M4175">
        <f t="shared" ca="1" si="1589"/>
        <v>3.6070000000000005E-2</v>
      </c>
      <c r="R4175">
        <f t="shared" ca="1" si="1595"/>
        <v>127.8</v>
      </c>
      <c r="S4175">
        <f t="shared" ca="1" si="1590"/>
        <v>3.6070000000000005E-2</v>
      </c>
      <c r="U4175" s="1"/>
      <c r="W4175" t="str">
        <f t="shared" si="1587"/>
        <v/>
      </c>
      <c r="AH4175" s="1"/>
      <c r="AJ4175" s="25"/>
      <c r="AU4175" s="1">
        <v>40065</v>
      </c>
      <c r="AV4175">
        <v>0.154</v>
      </c>
      <c r="AW4175">
        <f t="shared" si="1596"/>
        <v>1.5399999999999999E-3</v>
      </c>
      <c r="AY4175" s="1">
        <v>40066</v>
      </c>
      <c r="AZ4175">
        <v>0.186</v>
      </c>
      <c r="BA4175">
        <f t="shared" si="1597"/>
        <v>1.8599999999999999E-3</v>
      </c>
      <c r="BC4175" s="1">
        <v>40178</v>
      </c>
      <c r="BD4175">
        <v>0.66</v>
      </c>
      <c r="BE4175">
        <f t="shared" si="1598"/>
        <v>6.6E-3</v>
      </c>
      <c r="BG4175" s="1">
        <v>40178</v>
      </c>
      <c r="BH4175">
        <v>1.3879999999999999</v>
      </c>
      <c r="BI4175">
        <f t="shared" si="1599"/>
        <v>1.3879999999999998E-2</v>
      </c>
      <c r="BK4175" s="1">
        <v>42499</v>
      </c>
      <c r="BL4175">
        <v>2.5672000000000001</v>
      </c>
      <c r="BM4175">
        <f t="shared" si="1605"/>
        <v>2.5672E-2</v>
      </c>
      <c r="BP4175" s="1">
        <v>40038</v>
      </c>
      <c r="BQ4175">
        <v>124.99</v>
      </c>
      <c r="BR4175">
        <f t="shared" si="1600"/>
        <v>1.2499</v>
      </c>
      <c r="BT4175" s="1">
        <v>40071</v>
      </c>
      <c r="BU4175">
        <v>0.77</v>
      </c>
      <c r="BV4175">
        <f t="shared" si="1601"/>
        <v>7.7000000000000002E-3</v>
      </c>
      <c r="BX4175" s="1">
        <v>40071</v>
      </c>
      <c r="BY4175">
        <v>1.04</v>
      </c>
      <c r="BZ4175">
        <f t="shared" si="1602"/>
        <v>1.04E-2</v>
      </c>
      <c r="CB4175" s="1">
        <v>40178</v>
      </c>
      <c r="CC4175">
        <v>1.31</v>
      </c>
      <c r="CD4175">
        <f t="shared" si="1603"/>
        <v>1.3100000000000001E-2</v>
      </c>
      <c r="CG4175" s="1"/>
    </row>
    <row r="4176" spans="1:85" x14ac:dyDescent="0.3">
      <c r="A4176" s="21">
        <f t="shared" si="1604"/>
        <v>51657</v>
      </c>
      <c r="B4176" s="18">
        <f t="shared" si="1588"/>
        <v>112.421875</v>
      </c>
      <c r="C4176">
        <f t="shared" si="1586"/>
        <v>115</v>
      </c>
      <c r="D4176">
        <f t="shared" ca="1" si="1591"/>
        <v>-15.691666666666666</v>
      </c>
      <c r="E4176">
        <f ca="1">IF(currency="USD",'Future et co'!F4176,IF(currency="EUR",'Future et co'!G4176,FALSE))</f>
        <v>3.6070000000000005E-2</v>
      </c>
      <c r="F4176">
        <f t="shared" ca="1" si="1592"/>
        <v>3.6070000000000005E-2</v>
      </c>
      <c r="G4176">
        <f t="shared" ca="1" si="1593"/>
        <v>2.0569999999999998E-2</v>
      </c>
      <c r="L4176">
        <f t="shared" ca="1" si="1594"/>
        <v>127.8</v>
      </c>
      <c r="M4176">
        <f t="shared" ca="1" si="1589"/>
        <v>3.6070000000000005E-2</v>
      </c>
      <c r="R4176">
        <f t="shared" ca="1" si="1595"/>
        <v>127.8</v>
      </c>
      <c r="S4176">
        <f t="shared" ca="1" si="1590"/>
        <v>3.6070000000000005E-2</v>
      </c>
      <c r="U4176" s="1"/>
      <c r="W4176" t="str">
        <f t="shared" si="1587"/>
        <v/>
      </c>
      <c r="AH4176" s="1"/>
      <c r="AJ4176" s="25"/>
      <c r="AU4176" s="1">
        <v>40064</v>
      </c>
      <c r="AV4176">
        <v>0.158</v>
      </c>
      <c r="AW4176">
        <f t="shared" si="1596"/>
        <v>1.58E-3</v>
      </c>
      <c r="AY4176" s="1">
        <v>40065</v>
      </c>
      <c r="AZ4176">
        <v>0.17899999999999999</v>
      </c>
      <c r="BA4176">
        <f t="shared" si="1597"/>
        <v>1.7899999999999999E-3</v>
      </c>
      <c r="BC4176" s="1">
        <v>40177</v>
      </c>
      <c r="BD4176">
        <v>0.629</v>
      </c>
      <c r="BE4176">
        <f t="shared" si="1598"/>
        <v>6.2900000000000005E-3</v>
      </c>
      <c r="BG4176" s="1">
        <v>40177</v>
      </c>
      <c r="BH4176">
        <v>1.3380000000000001</v>
      </c>
      <c r="BI4176">
        <f t="shared" si="1599"/>
        <v>1.3380000000000001E-2</v>
      </c>
      <c r="BK4176" s="1">
        <v>42500</v>
      </c>
      <c r="BL4176">
        <v>2.5374099999999999</v>
      </c>
      <c r="BM4176">
        <f t="shared" si="1605"/>
        <v>2.53741E-2</v>
      </c>
      <c r="BP4176" s="1">
        <v>40037</v>
      </c>
      <c r="BQ4176">
        <v>124.77</v>
      </c>
      <c r="BR4176">
        <f t="shared" si="1600"/>
        <v>1.2477</v>
      </c>
      <c r="BT4176" s="1">
        <v>40070</v>
      </c>
      <c r="BU4176">
        <v>0.77100000000000002</v>
      </c>
      <c r="BV4176">
        <f t="shared" si="1601"/>
        <v>7.7099999999999998E-3</v>
      </c>
      <c r="BX4176" s="1">
        <v>40070</v>
      </c>
      <c r="BY4176">
        <v>1.04</v>
      </c>
      <c r="BZ4176">
        <f t="shared" si="1602"/>
        <v>1.04E-2</v>
      </c>
      <c r="CB4176" s="1">
        <v>40177</v>
      </c>
      <c r="CC4176">
        <v>1.3029999999999999</v>
      </c>
      <c r="CD4176">
        <f t="shared" si="1603"/>
        <v>1.303E-2</v>
      </c>
      <c r="CG4176" s="1"/>
    </row>
    <row r="4177" spans="1:85" x14ac:dyDescent="0.3">
      <c r="A4177" s="21">
        <f t="shared" si="1604"/>
        <v>51658</v>
      </c>
      <c r="B4177" s="18">
        <f t="shared" si="1588"/>
        <v>112.421875</v>
      </c>
      <c r="C4177">
        <f t="shared" si="1586"/>
        <v>115</v>
      </c>
      <c r="D4177">
        <f t="shared" ca="1" si="1591"/>
        <v>-15.694444444444445</v>
      </c>
      <c r="E4177">
        <f ca="1">IF(currency="USD",'Future et co'!F4177,IF(currency="EUR",'Future et co'!G4177,FALSE))</f>
        <v>3.6070000000000005E-2</v>
      </c>
      <c r="F4177">
        <f t="shared" ca="1" si="1592"/>
        <v>3.6070000000000005E-2</v>
      </c>
      <c r="G4177">
        <f t="shared" ca="1" si="1593"/>
        <v>2.0569999999999998E-2</v>
      </c>
      <c r="L4177">
        <f t="shared" ca="1" si="1594"/>
        <v>127.8</v>
      </c>
      <c r="M4177">
        <f t="shared" ca="1" si="1589"/>
        <v>3.6070000000000005E-2</v>
      </c>
      <c r="R4177">
        <f t="shared" ca="1" si="1595"/>
        <v>127.8</v>
      </c>
      <c r="S4177">
        <f t="shared" ca="1" si="1590"/>
        <v>3.6070000000000005E-2</v>
      </c>
      <c r="U4177" s="1"/>
      <c r="W4177" t="str">
        <f t="shared" si="1587"/>
        <v/>
      </c>
      <c r="AH4177" s="1"/>
      <c r="AJ4177" s="25"/>
      <c r="AU4177" s="1">
        <v>40063</v>
      </c>
      <c r="AV4177">
        <v>0.16</v>
      </c>
      <c r="AW4177">
        <f t="shared" si="1596"/>
        <v>1.6000000000000001E-3</v>
      </c>
      <c r="AY4177" s="1">
        <v>40064</v>
      </c>
      <c r="AZ4177">
        <v>0.183</v>
      </c>
      <c r="BA4177">
        <f t="shared" si="1597"/>
        <v>1.83E-3</v>
      </c>
      <c r="BC4177" s="1">
        <v>40176</v>
      </c>
      <c r="BD4177">
        <v>0.63300000000000001</v>
      </c>
      <c r="BE4177">
        <f t="shared" si="1598"/>
        <v>6.3299999999999997E-3</v>
      </c>
      <c r="BG4177" s="1">
        <v>40176</v>
      </c>
      <c r="BH4177">
        <v>1.365</v>
      </c>
      <c r="BI4177">
        <f t="shared" si="1599"/>
        <v>1.3650000000000001E-2</v>
      </c>
      <c r="BK4177" s="1">
        <v>42501</v>
      </c>
      <c r="BL4177">
        <v>2.5616699999999999</v>
      </c>
      <c r="BM4177">
        <f t="shared" si="1605"/>
        <v>2.5616699999999999E-2</v>
      </c>
      <c r="BP4177" s="1">
        <v>40036</v>
      </c>
      <c r="BQ4177">
        <v>124.61</v>
      </c>
      <c r="BR4177">
        <f t="shared" si="1600"/>
        <v>1.2461</v>
      </c>
      <c r="BT4177" s="1">
        <v>40067</v>
      </c>
      <c r="BU4177">
        <v>0.77300000000000002</v>
      </c>
      <c r="BV4177">
        <f t="shared" si="1601"/>
        <v>7.7299999999999999E-3</v>
      </c>
      <c r="BX4177" s="1">
        <v>40067</v>
      </c>
      <c r="BY4177">
        <v>1.04</v>
      </c>
      <c r="BZ4177">
        <f t="shared" si="1602"/>
        <v>1.04E-2</v>
      </c>
      <c r="CB4177" s="1">
        <v>40176</v>
      </c>
      <c r="CC4177">
        <v>1.2949999999999999</v>
      </c>
      <c r="CD4177">
        <f t="shared" si="1603"/>
        <v>1.295E-2</v>
      </c>
      <c r="CG4177" s="1"/>
    </row>
    <row r="4178" spans="1:85" x14ac:dyDescent="0.3">
      <c r="A4178" s="21">
        <f t="shared" si="1604"/>
        <v>51659</v>
      </c>
      <c r="B4178" s="18">
        <f t="shared" si="1588"/>
        <v>112.421875</v>
      </c>
      <c r="C4178">
        <f t="shared" si="1586"/>
        <v>115</v>
      </c>
      <c r="D4178">
        <f t="shared" ca="1" si="1591"/>
        <v>-15.697222222222223</v>
      </c>
      <c r="E4178">
        <f ca="1">IF(currency="USD",'Future et co'!F4178,IF(currency="EUR",'Future et co'!G4178,FALSE))</f>
        <v>3.6070000000000005E-2</v>
      </c>
      <c r="F4178">
        <f t="shared" ca="1" si="1592"/>
        <v>3.6070000000000005E-2</v>
      </c>
      <c r="G4178">
        <f t="shared" ca="1" si="1593"/>
        <v>2.0569999999999998E-2</v>
      </c>
      <c r="L4178">
        <f t="shared" ca="1" si="1594"/>
        <v>127.8</v>
      </c>
      <c r="M4178">
        <f t="shared" ca="1" si="1589"/>
        <v>3.6070000000000005E-2</v>
      </c>
      <c r="R4178">
        <f t="shared" ca="1" si="1595"/>
        <v>127.8</v>
      </c>
      <c r="S4178">
        <f t="shared" ca="1" si="1590"/>
        <v>3.6070000000000005E-2</v>
      </c>
      <c r="U4178" s="1"/>
      <c r="W4178" t="str">
        <f t="shared" si="1587"/>
        <v/>
      </c>
      <c r="AH4178" s="1"/>
      <c r="AJ4178" s="25"/>
      <c r="AU4178" s="1">
        <v>40060</v>
      </c>
      <c r="AV4178">
        <v>0.161</v>
      </c>
      <c r="AW4178">
        <f t="shared" si="1596"/>
        <v>1.6100000000000001E-3</v>
      </c>
      <c r="AY4178" s="1">
        <v>40063</v>
      </c>
      <c r="AZ4178">
        <v>0.183</v>
      </c>
      <c r="BA4178">
        <f t="shared" si="1597"/>
        <v>1.83E-3</v>
      </c>
      <c r="BC4178" s="1">
        <v>40175</v>
      </c>
      <c r="BD4178">
        <v>0.64300000000000002</v>
      </c>
      <c r="BE4178">
        <f t="shared" si="1598"/>
        <v>6.43E-3</v>
      </c>
      <c r="BG4178" s="1">
        <v>40175</v>
      </c>
      <c r="BH4178">
        <v>1.3069999999999999</v>
      </c>
      <c r="BI4178">
        <f t="shared" si="1599"/>
        <v>1.307E-2</v>
      </c>
      <c r="BK4178" s="1">
        <v>42502</v>
      </c>
      <c r="BL4178">
        <v>2.5615299999999999</v>
      </c>
      <c r="BM4178">
        <f t="shared" si="1605"/>
        <v>2.5615299999999997E-2</v>
      </c>
      <c r="BP4178" s="1">
        <v>40035</v>
      </c>
      <c r="BQ4178">
        <v>124.46</v>
      </c>
      <c r="BR4178">
        <f t="shared" si="1600"/>
        <v>1.2445999999999999</v>
      </c>
      <c r="BT4178" s="1">
        <v>40066</v>
      </c>
      <c r="BU4178">
        <v>0.77800000000000002</v>
      </c>
      <c r="BV4178">
        <f t="shared" si="1601"/>
        <v>7.7800000000000005E-3</v>
      </c>
      <c r="BX4178" s="1">
        <v>40066</v>
      </c>
      <c r="BY4178">
        <v>1.046</v>
      </c>
      <c r="BZ4178">
        <f t="shared" si="1602"/>
        <v>1.0460000000000001E-2</v>
      </c>
      <c r="CB4178" s="1">
        <v>40175</v>
      </c>
      <c r="CC4178">
        <v>1.268</v>
      </c>
      <c r="CD4178">
        <f t="shared" si="1603"/>
        <v>1.268E-2</v>
      </c>
      <c r="CG4178" s="1"/>
    </row>
    <row r="4179" spans="1:85" x14ac:dyDescent="0.3">
      <c r="A4179" s="21">
        <f t="shared" si="1604"/>
        <v>51662</v>
      </c>
      <c r="B4179" s="18">
        <f t="shared" si="1588"/>
        <v>112.421875</v>
      </c>
      <c r="C4179">
        <f t="shared" si="1586"/>
        <v>115</v>
      </c>
      <c r="D4179">
        <f t="shared" ca="1" si="1591"/>
        <v>-15.705555555555556</v>
      </c>
      <c r="E4179">
        <f ca="1">IF(currency="USD",'Future et co'!F4179,IF(currency="EUR",'Future et co'!G4179,FALSE))</f>
        <v>3.6070000000000005E-2</v>
      </c>
      <c r="F4179">
        <f t="shared" ca="1" si="1592"/>
        <v>3.6070000000000005E-2</v>
      </c>
      <c r="G4179">
        <f t="shared" ca="1" si="1593"/>
        <v>2.0569999999999998E-2</v>
      </c>
      <c r="L4179">
        <f t="shared" ca="1" si="1594"/>
        <v>127.8</v>
      </c>
      <c r="M4179">
        <f t="shared" ca="1" si="1589"/>
        <v>3.6070000000000005E-2</v>
      </c>
      <c r="R4179">
        <f t="shared" ca="1" si="1595"/>
        <v>127.8</v>
      </c>
      <c r="S4179">
        <f t="shared" ca="1" si="1590"/>
        <v>3.6070000000000005E-2</v>
      </c>
      <c r="U4179" s="1"/>
      <c r="W4179" t="str">
        <f t="shared" si="1587"/>
        <v/>
      </c>
      <c r="AH4179" s="1"/>
      <c r="AJ4179" s="25"/>
      <c r="AU4179" s="1">
        <v>40059</v>
      </c>
      <c r="AV4179">
        <v>0.16700000000000001</v>
      </c>
      <c r="AW4179">
        <f t="shared" si="1596"/>
        <v>1.67E-3</v>
      </c>
      <c r="AY4179" s="1">
        <v>40060</v>
      </c>
      <c r="AZ4179">
        <v>0.188</v>
      </c>
      <c r="BA4179">
        <f t="shared" si="1597"/>
        <v>1.8799999999999999E-3</v>
      </c>
      <c r="BC4179" s="1">
        <v>40172</v>
      </c>
      <c r="BD4179">
        <v>0.61399999999999999</v>
      </c>
      <c r="BE4179">
        <f t="shared" si="1598"/>
        <v>6.1399999999999996E-3</v>
      </c>
      <c r="BG4179" s="1">
        <v>40172</v>
      </c>
      <c r="BH4179">
        <v>1.2869999999999999</v>
      </c>
      <c r="BI4179">
        <f t="shared" si="1599"/>
        <v>1.2869999999999999E-2</v>
      </c>
      <c r="BK4179" s="1">
        <v>42503</v>
      </c>
      <c r="BL4179">
        <v>2.5859100000000002</v>
      </c>
      <c r="BM4179">
        <f t="shared" si="1605"/>
        <v>2.5859100000000003E-2</v>
      </c>
      <c r="BP4179" s="1">
        <v>40032</v>
      </c>
      <c r="BQ4179">
        <v>124.37</v>
      </c>
      <c r="BR4179">
        <f t="shared" si="1600"/>
        <v>1.2437</v>
      </c>
      <c r="BT4179" s="1">
        <v>40065</v>
      </c>
      <c r="BU4179">
        <v>0.78100000000000003</v>
      </c>
      <c r="BV4179">
        <f t="shared" si="1601"/>
        <v>7.8100000000000001E-3</v>
      </c>
      <c r="BX4179" s="1">
        <v>40065</v>
      </c>
      <c r="BY4179">
        <v>1.05</v>
      </c>
      <c r="BZ4179">
        <f t="shared" si="1602"/>
        <v>1.0500000000000001E-2</v>
      </c>
      <c r="CB4179" s="1">
        <v>40172</v>
      </c>
      <c r="CC4179">
        <v>1.25</v>
      </c>
      <c r="CD4179">
        <f t="shared" si="1603"/>
        <v>1.2500000000000001E-2</v>
      </c>
      <c r="CG4179" s="1"/>
    </row>
    <row r="4180" spans="1:85" x14ac:dyDescent="0.3">
      <c r="A4180" s="21">
        <f t="shared" si="1604"/>
        <v>51663</v>
      </c>
      <c r="B4180" s="18">
        <f t="shared" si="1588"/>
        <v>112.421875</v>
      </c>
      <c r="C4180">
        <f t="shared" si="1586"/>
        <v>115</v>
      </c>
      <c r="D4180">
        <f t="shared" ca="1" si="1591"/>
        <v>-15.708333333333334</v>
      </c>
      <c r="E4180">
        <f ca="1">IF(currency="USD",'Future et co'!F4180,IF(currency="EUR",'Future et co'!G4180,FALSE))</f>
        <v>3.6070000000000005E-2</v>
      </c>
      <c r="F4180">
        <f t="shared" ca="1" si="1592"/>
        <v>3.6070000000000005E-2</v>
      </c>
      <c r="G4180">
        <f t="shared" ca="1" si="1593"/>
        <v>2.0569999999999998E-2</v>
      </c>
      <c r="L4180">
        <f t="shared" ca="1" si="1594"/>
        <v>127.8</v>
      </c>
      <c r="M4180">
        <f t="shared" ca="1" si="1589"/>
        <v>3.6070000000000005E-2</v>
      </c>
      <c r="R4180">
        <f t="shared" ca="1" si="1595"/>
        <v>127.8</v>
      </c>
      <c r="S4180">
        <f t="shared" ca="1" si="1590"/>
        <v>3.6070000000000005E-2</v>
      </c>
      <c r="U4180" s="1"/>
      <c r="W4180" t="str">
        <f t="shared" si="1587"/>
        <v/>
      </c>
      <c r="AH4180" s="1"/>
      <c r="AJ4180" s="25"/>
      <c r="AU4180" s="1">
        <v>40058</v>
      </c>
      <c r="AV4180">
        <v>0.16200000000000001</v>
      </c>
      <c r="AW4180">
        <f t="shared" si="1596"/>
        <v>1.6200000000000001E-3</v>
      </c>
      <c r="AY4180" s="1">
        <v>40059</v>
      </c>
      <c r="AZ4180">
        <v>0.193</v>
      </c>
      <c r="BA4180">
        <f t="shared" si="1597"/>
        <v>1.9300000000000001E-3</v>
      </c>
      <c r="BC4180" s="1">
        <v>40171</v>
      </c>
      <c r="BD4180">
        <v>0.59750000000000003</v>
      </c>
      <c r="BE4180">
        <f t="shared" si="1598"/>
        <v>5.9750000000000003E-3</v>
      </c>
      <c r="BG4180" s="1">
        <v>40171</v>
      </c>
      <c r="BH4180">
        <v>1.302</v>
      </c>
      <c r="BI4180">
        <f t="shared" si="1599"/>
        <v>1.302E-2</v>
      </c>
      <c r="BK4180" s="1">
        <v>42506</v>
      </c>
      <c r="BL4180">
        <v>2.5598200000000002</v>
      </c>
      <c r="BM4180">
        <f t="shared" si="1605"/>
        <v>2.5598200000000002E-2</v>
      </c>
      <c r="BP4180" s="1">
        <v>40031</v>
      </c>
      <c r="BQ4180">
        <v>125.58</v>
      </c>
      <c r="BR4180">
        <f t="shared" si="1600"/>
        <v>1.2558</v>
      </c>
      <c r="BT4180" s="1">
        <v>40064</v>
      </c>
      <c r="BU4180">
        <v>0.78800000000000003</v>
      </c>
      <c r="BV4180">
        <f t="shared" si="1601"/>
        <v>7.8799999999999999E-3</v>
      </c>
      <c r="BX4180" s="1">
        <v>40064</v>
      </c>
      <c r="BY4180">
        <v>1.0549999999999999</v>
      </c>
      <c r="BZ4180">
        <f t="shared" si="1602"/>
        <v>1.0549999999999999E-2</v>
      </c>
      <c r="CB4180" s="1">
        <v>40171</v>
      </c>
      <c r="CC4180">
        <v>1.25</v>
      </c>
      <c r="CD4180">
        <f t="shared" si="1603"/>
        <v>1.2500000000000001E-2</v>
      </c>
      <c r="CG4180" s="1"/>
    </row>
    <row r="4181" spans="1:85" x14ac:dyDescent="0.3">
      <c r="A4181" s="21">
        <f t="shared" si="1604"/>
        <v>51664</v>
      </c>
      <c r="B4181" s="18">
        <f t="shared" si="1588"/>
        <v>112.421875</v>
      </c>
      <c r="C4181">
        <f t="shared" si="1586"/>
        <v>115</v>
      </c>
      <c r="D4181">
        <f t="shared" ca="1" si="1591"/>
        <v>-15.71111111111111</v>
      </c>
      <c r="E4181">
        <f ca="1">IF(currency="USD",'Future et co'!F4181,IF(currency="EUR",'Future et co'!G4181,FALSE))</f>
        <v>3.6070000000000005E-2</v>
      </c>
      <c r="F4181">
        <f t="shared" ca="1" si="1592"/>
        <v>3.6070000000000005E-2</v>
      </c>
      <c r="G4181">
        <f t="shared" ca="1" si="1593"/>
        <v>2.0569999999999998E-2</v>
      </c>
      <c r="L4181">
        <f t="shared" ca="1" si="1594"/>
        <v>127.8</v>
      </c>
      <c r="M4181">
        <f t="shared" ca="1" si="1589"/>
        <v>3.6070000000000005E-2</v>
      </c>
      <c r="R4181">
        <f t="shared" ca="1" si="1595"/>
        <v>127.8</v>
      </c>
      <c r="S4181">
        <f t="shared" ca="1" si="1590"/>
        <v>3.6070000000000005E-2</v>
      </c>
      <c r="U4181" s="1"/>
      <c r="W4181" t="str">
        <f t="shared" si="1587"/>
        <v/>
      </c>
      <c r="AH4181" s="1"/>
      <c r="AJ4181" s="25"/>
      <c r="AU4181" s="1">
        <v>40057</v>
      </c>
      <c r="AV4181">
        <v>0.16500000000000001</v>
      </c>
      <c r="AW4181">
        <f t="shared" si="1596"/>
        <v>1.65E-3</v>
      </c>
      <c r="AY4181" s="1">
        <v>40058</v>
      </c>
      <c r="AZ4181">
        <v>0.14799999999999999</v>
      </c>
      <c r="BA4181">
        <f t="shared" si="1597"/>
        <v>1.48E-3</v>
      </c>
      <c r="BC4181" s="1">
        <v>40170</v>
      </c>
      <c r="BD4181">
        <v>0.57299999999999995</v>
      </c>
      <c r="BE4181">
        <f t="shared" si="1598"/>
        <v>5.7299999999999999E-3</v>
      </c>
      <c r="BG4181" s="1">
        <v>40170</v>
      </c>
      <c r="BH4181">
        <v>1.2549999999999999</v>
      </c>
      <c r="BI4181">
        <f t="shared" si="1599"/>
        <v>1.2549999999999999E-2</v>
      </c>
      <c r="BK4181" s="1">
        <v>42507</v>
      </c>
      <c r="BL4181">
        <v>2.5949900000000001</v>
      </c>
      <c r="BM4181">
        <f t="shared" si="1605"/>
        <v>2.5949900000000001E-2</v>
      </c>
      <c r="BP4181" s="1">
        <v>40030</v>
      </c>
      <c r="BQ4181">
        <v>125.83</v>
      </c>
      <c r="BR4181">
        <f t="shared" si="1600"/>
        <v>1.2583</v>
      </c>
      <c r="BT4181" s="1">
        <v>40063</v>
      </c>
      <c r="BU4181">
        <v>0.79700000000000004</v>
      </c>
      <c r="BV4181">
        <f t="shared" si="1601"/>
        <v>7.9699999999999997E-3</v>
      </c>
      <c r="BX4181" s="1">
        <v>40063</v>
      </c>
      <c r="BY4181">
        <v>1.0649999999999999</v>
      </c>
      <c r="BZ4181">
        <f t="shared" si="1602"/>
        <v>1.065E-2</v>
      </c>
      <c r="CB4181" s="1">
        <v>40170</v>
      </c>
      <c r="CC4181">
        <v>1.2450000000000001</v>
      </c>
      <c r="CD4181">
        <f t="shared" si="1603"/>
        <v>1.2450000000000001E-2</v>
      </c>
      <c r="CG4181" s="1"/>
    </row>
    <row r="4182" spans="1:85" x14ac:dyDescent="0.3">
      <c r="A4182" s="21">
        <f t="shared" si="1604"/>
        <v>51665</v>
      </c>
      <c r="B4182" s="18">
        <f t="shared" si="1588"/>
        <v>112.421875</v>
      </c>
      <c r="C4182">
        <f t="shared" si="1586"/>
        <v>115</v>
      </c>
      <c r="D4182">
        <f t="shared" ca="1" si="1591"/>
        <v>-15.713888888888889</v>
      </c>
      <c r="E4182">
        <f ca="1">IF(currency="USD",'Future et co'!F4182,IF(currency="EUR",'Future et co'!G4182,FALSE))</f>
        <v>3.6070000000000005E-2</v>
      </c>
      <c r="F4182">
        <f t="shared" ca="1" si="1592"/>
        <v>3.6070000000000005E-2</v>
      </c>
      <c r="G4182">
        <f t="shared" ca="1" si="1593"/>
        <v>2.0569999999999998E-2</v>
      </c>
      <c r="L4182">
        <f t="shared" ca="1" si="1594"/>
        <v>127.8</v>
      </c>
      <c r="M4182">
        <f t="shared" ca="1" si="1589"/>
        <v>3.6070000000000005E-2</v>
      </c>
      <c r="R4182">
        <f t="shared" ca="1" si="1595"/>
        <v>127.8</v>
      </c>
      <c r="S4182">
        <f t="shared" ca="1" si="1590"/>
        <v>3.6070000000000005E-2</v>
      </c>
      <c r="U4182" s="1"/>
      <c r="W4182" t="str">
        <f t="shared" si="1587"/>
        <v/>
      </c>
      <c r="AH4182" s="1"/>
      <c r="AJ4182" s="25"/>
      <c r="AU4182" s="1">
        <v>40056</v>
      </c>
      <c r="AV4182">
        <v>0.155</v>
      </c>
      <c r="AW4182">
        <f t="shared" si="1596"/>
        <v>1.5499999999999999E-3</v>
      </c>
      <c r="AY4182" s="1">
        <v>40057</v>
      </c>
      <c r="AZ4182">
        <v>0.17100000000000001</v>
      </c>
      <c r="BA4182">
        <f t="shared" si="1597"/>
        <v>1.7100000000000001E-3</v>
      </c>
      <c r="BC4182" s="1">
        <v>40169</v>
      </c>
      <c r="BD4182">
        <v>0.54749999999999999</v>
      </c>
      <c r="BE4182">
        <f t="shared" si="1598"/>
        <v>5.4749999999999998E-3</v>
      </c>
      <c r="BG4182" s="1">
        <v>40169</v>
      </c>
      <c r="BH4182">
        <v>1.246</v>
      </c>
      <c r="BI4182">
        <f t="shared" si="1599"/>
        <v>1.2460000000000001E-2</v>
      </c>
      <c r="BK4182" s="1">
        <v>42508</v>
      </c>
      <c r="BL4182">
        <v>2.59483</v>
      </c>
      <c r="BM4182">
        <f t="shared" si="1605"/>
        <v>2.5948300000000001E-2</v>
      </c>
      <c r="BP4182" s="1">
        <v>40029</v>
      </c>
      <c r="BQ4182">
        <v>125.75</v>
      </c>
      <c r="BR4182">
        <f t="shared" si="1600"/>
        <v>1.2575000000000001</v>
      </c>
      <c r="BT4182" s="1">
        <v>40060</v>
      </c>
      <c r="BU4182">
        <v>0.80300000000000005</v>
      </c>
      <c r="BV4182">
        <f t="shared" si="1601"/>
        <v>8.0300000000000007E-3</v>
      </c>
      <c r="BX4182" s="1">
        <v>40060</v>
      </c>
      <c r="BY4182">
        <v>1.069</v>
      </c>
      <c r="BZ4182">
        <f t="shared" si="1602"/>
        <v>1.069E-2</v>
      </c>
      <c r="CB4182" s="1">
        <v>40169</v>
      </c>
      <c r="CC4182">
        <v>1.2410000000000001</v>
      </c>
      <c r="CD4182">
        <f t="shared" si="1603"/>
        <v>1.2410000000000001E-2</v>
      </c>
      <c r="CG4182" s="1"/>
    </row>
    <row r="4183" spans="1:85" x14ac:dyDescent="0.3">
      <c r="A4183" s="21">
        <f t="shared" si="1604"/>
        <v>51666</v>
      </c>
      <c r="B4183" s="18">
        <f t="shared" si="1588"/>
        <v>112.421875</v>
      </c>
      <c r="C4183">
        <f t="shared" si="1586"/>
        <v>115</v>
      </c>
      <c r="D4183">
        <f t="shared" ca="1" si="1591"/>
        <v>-15.716666666666667</v>
      </c>
      <c r="E4183">
        <f ca="1">IF(currency="USD",'Future et co'!F4183,IF(currency="EUR",'Future et co'!G4183,FALSE))</f>
        <v>3.6070000000000005E-2</v>
      </c>
      <c r="F4183">
        <f t="shared" ca="1" si="1592"/>
        <v>3.6070000000000005E-2</v>
      </c>
      <c r="G4183">
        <f t="shared" ca="1" si="1593"/>
        <v>2.0569999999999998E-2</v>
      </c>
      <c r="L4183">
        <f t="shared" ca="1" si="1594"/>
        <v>127.8</v>
      </c>
      <c r="M4183">
        <f t="shared" ca="1" si="1589"/>
        <v>3.6070000000000005E-2</v>
      </c>
      <c r="R4183">
        <f t="shared" ca="1" si="1595"/>
        <v>127.8</v>
      </c>
      <c r="S4183">
        <f t="shared" ca="1" si="1590"/>
        <v>3.6070000000000005E-2</v>
      </c>
      <c r="U4183" s="1"/>
      <c r="W4183" t="str">
        <f t="shared" si="1587"/>
        <v/>
      </c>
      <c r="AH4183" s="1"/>
      <c r="AJ4183" s="25"/>
      <c r="AU4183" s="1">
        <v>40053</v>
      </c>
      <c r="AV4183">
        <v>0.16400000000000001</v>
      </c>
      <c r="AW4183">
        <f t="shared" si="1596"/>
        <v>1.64E-3</v>
      </c>
      <c r="AY4183" s="1">
        <v>40056</v>
      </c>
      <c r="AZ4183">
        <v>0.17499999999999999</v>
      </c>
      <c r="BA4183">
        <f t="shared" si="1597"/>
        <v>1.7499999999999998E-3</v>
      </c>
      <c r="BC4183" s="1">
        <v>40168</v>
      </c>
      <c r="BD4183">
        <v>0.53800000000000003</v>
      </c>
      <c r="BE4183">
        <f t="shared" si="1598"/>
        <v>5.3800000000000002E-3</v>
      </c>
      <c r="BG4183" s="1">
        <v>40168</v>
      </c>
      <c r="BH4183">
        <v>1.1890000000000001</v>
      </c>
      <c r="BI4183">
        <f t="shared" si="1599"/>
        <v>1.1890000000000001E-2</v>
      </c>
      <c r="BK4183" s="1">
        <v>42509</v>
      </c>
      <c r="BL4183">
        <v>2.5992099999999998</v>
      </c>
      <c r="BM4183">
        <f t="shared" si="1605"/>
        <v>2.5992099999999997E-2</v>
      </c>
      <c r="BP4183" s="1">
        <v>40028</v>
      </c>
      <c r="BQ4183">
        <v>125.78</v>
      </c>
      <c r="BR4183">
        <f t="shared" si="1600"/>
        <v>1.2578</v>
      </c>
      <c r="BT4183" s="1">
        <v>40059</v>
      </c>
      <c r="BU4183">
        <v>0.80900000000000005</v>
      </c>
      <c r="BV4183">
        <f t="shared" si="1601"/>
        <v>8.09E-3</v>
      </c>
      <c r="BX4183" s="1">
        <v>40059</v>
      </c>
      <c r="BY4183">
        <v>1.0760000000000001</v>
      </c>
      <c r="BZ4183">
        <f t="shared" si="1602"/>
        <v>1.076E-2</v>
      </c>
      <c r="CB4183" s="1">
        <v>40168</v>
      </c>
      <c r="CC4183">
        <v>1.204</v>
      </c>
      <c r="CD4183">
        <f t="shared" si="1603"/>
        <v>1.204E-2</v>
      </c>
      <c r="CG4183" s="1"/>
    </row>
    <row r="4184" spans="1:85" x14ac:dyDescent="0.3">
      <c r="A4184" s="21">
        <f t="shared" si="1604"/>
        <v>51669</v>
      </c>
      <c r="B4184" s="18">
        <f t="shared" si="1588"/>
        <v>112.421875</v>
      </c>
      <c r="C4184">
        <f t="shared" si="1586"/>
        <v>115</v>
      </c>
      <c r="D4184">
        <f t="shared" ca="1" si="1591"/>
        <v>-15.725</v>
      </c>
      <c r="E4184">
        <f ca="1">IF(currency="USD",'Future et co'!F4184,IF(currency="EUR",'Future et co'!G4184,FALSE))</f>
        <v>3.6070000000000005E-2</v>
      </c>
      <c r="F4184">
        <f t="shared" ca="1" si="1592"/>
        <v>3.6070000000000005E-2</v>
      </c>
      <c r="G4184">
        <f t="shared" ca="1" si="1593"/>
        <v>2.0569999999999998E-2</v>
      </c>
      <c r="L4184">
        <f t="shared" ca="1" si="1594"/>
        <v>127.8</v>
      </c>
      <c r="M4184">
        <f t="shared" ca="1" si="1589"/>
        <v>3.6070000000000005E-2</v>
      </c>
      <c r="R4184">
        <f t="shared" ca="1" si="1595"/>
        <v>127.8</v>
      </c>
      <c r="S4184">
        <f t="shared" ca="1" si="1590"/>
        <v>3.6070000000000005E-2</v>
      </c>
      <c r="U4184" s="1"/>
      <c r="W4184" t="str">
        <f t="shared" si="1587"/>
        <v/>
      </c>
      <c r="AH4184" s="1"/>
      <c r="AJ4184" s="25"/>
      <c r="AU4184" s="1">
        <v>40052</v>
      </c>
      <c r="AV4184">
        <v>0.17100000000000001</v>
      </c>
      <c r="AW4184">
        <f t="shared" si="1596"/>
        <v>1.7100000000000001E-3</v>
      </c>
      <c r="AY4184" s="1">
        <v>40053</v>
      </c>
      <c r="AZ4184">
        <v>0.182</v>
      </c>
      <c r="BA4184">
        <f t="shared" si="1597"/>
        <v>1.82E-3</v>
      </c>
      <c r="BC4184" s="1">
        <v>40165</v>
      </c>
      <c r="BD4184">
        <v>0.51</v>
      </c>
      <c r="BE4184">
        <f t="shared" si="1598"/>
        <v>5.1000000000000004E-3</v>
      </c>
      <c r="BG4184" s="1">
        <v>40165</v>
      </c>
      <c r="BH4184">
        <v>1.1000000000000001</v>
      </c>
      <c r="BI4184">
        <f t="shared" si="1599"/>
        <v>1.1000000000000001E-2</v>
      </c>
      <c r="BK4184" s="1">
        <v>42510</v>
      </c>
      <c r="BL4184">
        <v>2.58527</v>
      </c>
      <c r="BM4184">
        <f t="shared" si="1605"/>
        <v>2.5852699999999999E-2</v>
      </c>
      <c r="BP4184" s="1">
        <v>40025</v>
      </c>
      <c r="BQ4184">
        <v>126.21</v>
      </c>
      <c r="BR4184">
        <f t="shared" si="1600"/>
        <v>1.2621</v>
      </c>
      <c r="BT4184" s="1">
        <v>40058</v>
      </c>
      <c r="BU4184">
        <v>0.81299999999999994</v>
      </c>
      <c r="BV4184">
        <f t="shared" si="1601"/>
        <v>8.1300000000000001E-3</v>
      </c>
      <c r="BX4184" s="1">
        <v>40058</v>
      </c>
      <c r="BY4184">
        <v>1.0780000000000001</v>
      </c>
      <c r="BZ4184">
        <f t="shared" si="1602"/>
        <v>1.0780000000000001E-2</v>
      </c>
      <c r="CB4184" s="1">
        <v>40165</v>
      </c>
      <c r="CC4184">
        <v>1.194</v>
      </c>
      <c r="CD4184">
        <f t="shared" si="1603"/>
        <v>1.1939999999999999E-2</v>
      </c>
      <c r="CG4184" s="1"/>
    </row>
    <row r="4185" spans="1:85" x14ac:dyDescent="0.3">
      <c r="A4185" s="21">
        <f t="shared" si="1604"/>
        <v>51670</v>
      </c>
      <c r="B4185" s="18">
        <f t="shared" si="1588"/>
        <v>112.421875</v>
      </c>
      <c r="C4185">
        <f t="shared" ref="C4185:C4248" si="1606">CEILING(B4185,$C$9)</f>
        <v>115</v>
      </c>
      <c r="D4185">
        <f t="shared" ca="1" si="1591"/>
        <v>-15.727777777777778</v>
      </c>
      <c r="E4185">
        <f ca="1">IF(currency="USD",'Future et co'!F4185,IF(currency="EUR",'Future et co'!G4185,FALSE))</f>
        <v>3.6070000000000005E-2</v>
      </c>
      <c r="F4185">
        <f t="shared" ca="1" si="1592"/>
        <v>3.6070000000000005E-2</v>
      </c>
      <c r="G4185">
        <f t="shared" ca="1" si="1593"/>
        <v>2.0569999999999998E-2</v>
      </c>
      <c r="L4185">
        <f t="shared" ca="1" si="1594"/>
        <v>127.8</v>
      </c>
      <c r="M4185">
        <f t="shared" ca="1" si="1589"/>
        <v>3.6070000000000005E-2</v>
      </c>
      <c r="R4185">
        <f t="shared" ca="1" si="1595"/>
        <v>127.8</v>
      </c>
      <c r="S4185">
        <f t="shared" ca="1" si="1590"/>
        <v>3.6070000000000005E-2</v>
      </c>
      <c r="U4185" s="1"/>
      <c r="W4185" t="str">
        <f t="shared" si="1587"/>
        <v/>
      </c>
      <c r="AH4185" s="1"/>
      <c r="AJ4185" s="25"/>
      <c r="AU4185" s="1">
        <v>40051</v>
      </c>
      <c r="AV4185">
        <v>0.17399999999999999</v>
      </c>
      <c r="AW4185">
        <f t="shared" si="1596"/>
        <v>1.7399999999999998E-3</v>
      </c>
      <c r="AY4185" s="1">
        <v>40052</v>
      </c>
      <c r="AZ4185">
        <v>0.19</v>
      </c>
      <c r="BA4185">
        <f t="shared" si="1597"/>
        <v>1.9E-3</v>
      </c>
      <c r="BC4185" s="1">
        <v>40164</v>
      </c>
      <c r="BD4185">
        <v>0.495</v>
      </c>
      <c r="BE4185">
        <f t="shared" si="1598"/>
        <v>4.9499999999999995E-3</v>
      </c>
      <c r="BG4185" s="1">
        <v>40164</v>
      </c>
      <c r="BH4185">
        <v>1.083</v>
      </c>
      <c r="BI4185">
        <f t="shared" si="1599"/>
        <v>1.0829999999999999E-2</v>
      </c>
      <c r="BK4185" s="1">
        <v>42513</v>
      </c>
      <c r="BL4185">
        <v>2.59</v>
      </c>
      <c r="BM4185">
        <f t="shared" si="1605"/>
        <v>2.5899999999999999E-2</v>
      </c>
      <c r="BP4185" s="1">
        <v>40024</v>
      </c>
      <c r="BQ4185">
        <v>124.95</v>
      </c>
      <c r="BR4185">
        <f t="shared" si="1600"/>
        <v>1.2495000000000001</v>
      </c>
      <c r="BT4185" s="1">
        <v>40057</v>
      </c>
      <c r="BU4185">
        <v>0.81899999999999995</v>
      </c>
      <c r="BV4185">
        <f t="shared" si="1601"/>
        <v>8.1899999999999994E-3</v>
      </c>
      <c r="BX4185" s="1">
        <v>40057</v>
      </c>
      <c r="BY4185">
        <v>1.08</v>
      </c>
      <c r="BZ4185">
        <f t="shared" si="1602"/>
        <v>1.0800000000000001E-2</v>
      </c>
      <c r="CB4185" s="1">
        <v>40164</v>
      </c>
      <c r="CC4185">
        <v>1.2190000000000001</v>
      </c>
      <c r="CD4185">
        <f t="shared" si="1603"/>
        <v>1.2190000000000001E-2</v>
      </c>
      <c r="CG4185" s="1"/>
    </row>
    <row r="4186" spans="1:85" x14ac:dyDescent="0.3">
      <c r="A4186" s="21">
        <f t="shared" si="1604"/>
        <v>51671</v>
      </c>
      <c r="B4186" s="18">
        <f t="shared" si="1588"/>
        <v>112.421875</v>
      </c>
      <c r="C4186">
        <f t="shared" si="1606"/>
        <v>115</v>
      </c>
      <c r="D4186">
        <f t="shared" ca="1" si="1591"/>
        <v>-15.730555555555556</v>
      </c>
      <c r="E4186">
        <f ca="1">IF(currency="USD",'Future et co'!F4186,IF(currency="EUR",'Future et co'!G4186,FALSE))</f>
        <v>3.6070000000000005E-2</v>
      </c>
      <c r="F4186">
        <f t="shared" ca="1" si="1592"/>
        <v>3.6070000000000005E-2</v>
      </c>
      <c r="G4186">
        <f t="shared" ca="1" si="1593"/>
        <v>2.0569999999999998E-2</v>
      </c>
      <c r="L4186">
        <f t="shared" ca="1" si="1594"/>
        <v>127.8</v>
      </c>
      <c r="M4186">
        <f t="shared" ca="1" si="1589"/>
        <v>3.6070000000000005E-2</v>
      </c>
      <c r="R4186">
        <f t="shared" ca="1" si="1595"/>
        <v>127.8</v>
      </c>
      <c r="S4186">
        <f t="shared" ca="1" si="1590"/>
        <v>3.6070000000000005E-2</v>
      </c>
      <c r="U4186" s="1"/>
      <c r="W4186" t="str">
        <f t="shared" si="1587"/>
        <v/>
      </c>
      <c r="AH4186" s="1"/>
      <c r="AJ4186" s="25"/>
      <c r="AU4186" s="1">
        <v>40050</v>
      </c>
      <c r="AV4186">
        <v>0.17499999999999999</v>
      </c>
      <c r="AW4186">
        <f t="shared" si="1596"/>
        <v>1.7499999999999998E-3</v>
      </c>
      <c r="AY4186" s="1">
        <v>40051</v>
      </c>
      <c r="AZ4186">
        <v>0.19500000000000001</v>
      </c>
      <c r="BA4186">
        <f t="shared" si="1597"/>
        <v>1.9500000000000001E-3</v>
      </c>
      <c r="BC4186" s="1">
        <v>40163</v>
      </c>
      <c r="BD4186">
        <v>0.55000000000000004</v>
      </c>
      <c r="BE4186">
        <f t="shared" si="1598"/>
        <v>5.5000000000000005E-3</v>
      </c>
      <c r="BG4186" s="1">
        <v>40163</v>
      </c>
      <c r="BH4186">
        <v>1.1819999999999999</v>
      </c>
      <c r="BI4186">
        <f t="shared" si="1599"/>
        <v>1.1819999999999999E-2</v>
      </c>
      <c r="BK4186" s="1">
        <v>42514</v>
      </c>
      <c r="BL4186">
        <v>2.5574400000000002</v>
      </c>
      <c r="BM4186">
        <f t="shared" si="1605"/>
        <v>2.5574400000000001E-2</v>
      </c>
      <c r="BP4186" s="1">
        <v>40023</v>
      </c>
      <c r="BQ4186">
        <v>124.96</v>
      </c>
      <c r="BR4186">
        <f t="shared" si="1600"/>
        <v>1.2496</v>
      </c>
      <c r="BT4186" s="1">
        <v>40056</v>
      </c>
      <c r="BU4186">
        <v>0.82099999999999995</v>
      </c>
      <c r="BV4186">
        <f t="shared" si="1601"/>
        <v>8.2100000000000003E-3</v>
      </c>
      <c r="BX4186" s="1">
        <v>40056</v>
      </c>
      <c r="BY4186">
        <v>1.0820000000000001</v>
      </c>
      <c r="BZ4186">
        <f t="shared" si="1602"/>
        <v>1.0820000000000001E-2</v>
      </c>
      <c r="CB4186" s="1">
        <v>40163</v>
      </c>
      <c r="CC4186">
        <v>1.2450000000000001</v>
      </c>
      <c r="CD4186">
        <f t="shared" si="1603"/>
        <v>1.2450000000000001E-2</v>
      </c>
      <c r="CG4186" s="1"/>
    </row>
    <row r="4187" spans="1:85" x14ac:dyDescent="0.3">
      <c r="A4187" s="21">
        <f t="shared" si="1604"/>
        <v>51672</v>
      </c>
      <c r="B4187" s="18">
        <f t="shared" si="1588"/>
        <v>112.421875</v>
      </c>
      <c r="C4187">
        <f t="shared" si="1606"/>
        <v>115</v>
      </c>
      <c r="D4187">
        <f t="shared" ca="1" si="1591"/>
        <v>-15.733333333333333</v>
      </c>
      <c r="E4187">
        <f ca="1">IF(currency="USD",'Future et co'!F4187,IF(currency="EUR",'Future et co'!G4187,FALSE))</f>
        <v>3.6070000000000005E-2</v>
      </c>
      <c r="F4187">
        <f t="shared" ca="1" si="1592"/>
        <v>3.6070000000000005E-2</v>
      </c>
      <c r="G4187">
        <f t="shared" ca="1" si="1593"/>
        <v>2.0569999999999998E-2</v>
      </c>
      <c r="L4187">
        <f t="shared" ca="1" si="1594"/>
        <v>127.8</v>
      </c>
      <c r="M4187">
        <f t="shared" ca="1" si="1589"/>
        <v>3.6070000000000005E-2</v>
      </c>
      <c r="R4187">
        <f t="shared" ca="1" si="1595"/>
        <v>127.8</v>
      </c>
      <c r="S4187">
        <f t="shared" ca="1" si="1590"/>
        <v>3.6070000000000005E-2</v>
      </c>
      <c r="U4187" s="1"/>
      <c r="W4187" t="str">
        <f t="shared" si="1587"/>
        <v/>
      </c>
      <c r="AH4187" s="1"/>
      <c r="AJ4187" s="25"/>
      <c r="AU4187" s="1">
        <v>40049</v>
      </c>
      <c r="AV4187">
        <v>0.17499999999999999</v>
      </c>
      <c r="AW4187">
        <f t="shared" si="1596"/>
        <v>1.7499999999999998E-3</v>
      </c>
      <c r="AY4187" s="1">
        <v>40050</v>
      </c>
      <c r="AZ4187">
        <v>0.19500000000000001</v>
      </c>
      <c r="BA4187">
        <f t="shared" si="1597"/>
        <v>1.9500000000000001E-3</v>
      </c>
      <c r="BC4187" s="1">
        <v>40162</v>
      </c>
      <c r="BD4187">
        <v>0.56799999999999995</v>
      </c>
      <c r="BE4187">
        <f t="shared" si="1598"/>
        <v>5.6799999999999993E-3</v>
      </c>
      <c r="BG4187" s="1">
        <v>40162</v>
      </c>
      <c r="BH4187">
        <v>1.1930000000000001</v>
      </c>
      <c r="BI4187">
        <f t="shared" si="1599"/>
        <v>1.1930000000000001E-2</v>
      </c>
      <c r="BK4187" s="1">
        <v>42515</v>
      </c>
      <c r="BL4187">
        <v>2.53945</v>
      </c>
      <c r="BM4187">
        <f t="shared" si="1605"/>
        <v>2.53945E-2</v>
      </c>
      <c r="BP4187" s="1">
        <v>40022</v>
      </c>
      <c r="BQ4187">
        <v>124.9</v>
      </c>
      <c r="BR4187">
        <f t="shared" si="1600"/>
        <v>1.2490000000000001</v>
      </c>
      <c r="BT4187" s="1">
        <v>40053</v>
      </c>
      <c r="BU4187">
        <v>0.82499999999999996</v>
      </c>
      <c r="BV4187">
        <f t="shared" si="1601"/>
        <v>8.2500000000000004E-3</v>
      </c>
      <c r="BX4187" s="1">
        <v>40053</v>
      </c>
      <c r="BY4187">
        <v>1.0880000000000001</v>
      </c>
      <c r="BZ4187">
        <f t="shared" si="1602"/>
        <v>1.0880000000000001E-2</v>
      </c>
      <c r="CB4187" s="1">
        <v>40162</v>
      </c>
      <c r="CC4187">
        <v>1.276</v>
      </c>
      <c r="CD4187">
        <f t="shared" si="1603"/>
        <v>1.2760000000000001E-2</v>
      </c>
      <c r="CG4187" s="1"/>
    </row>
    <row r="4188" spans="1:85" x14ac:dyDescent="0.3">
      <c r="A4188" s="21">
        <f t="shared" si="1604"/>
        <v>51673</v>
      </c>
      <c r="B4188" s="18">
        <f t="shared" si="1588"/>
        <v>112.421875</v>
      </c>
      <c r="C4188">
        <f t="shared" si="1606"/>
        <v>115</v>
      </c>
      <c r="D4188">
        <f t="shared" ca="1" si="1591"/>
        <v>-15.736111111111111</v>
      </c>
      <c r="E4188">
        <f ca="1">IF(currency="USD",'Future et co'!F4188,IF(currency="EUR",'Future et co'!G4188,FALSE))</f>
        <v>3.6070000000000005E-2</v>
      </c>
      <c r="F4188">
        <f t="shared" ca="1" si="1592"/>
        <v>3.6070000000000005E-2</v>
      </c>
      <c r="G4188">
        <f t="shared" ca="1" si="1593"/>
        <v>2.0569999999999998E-2</v>
      </c>
      <c r="L4188">
        <f t="shared" ca="1" si="1594"/>
        <v>127.8</v>
      </c>
      <c r="M4188">
        <f t="shared" ca="1" si="1589"/>
        <v>3.6070000000000005E-2</v>
      </c>
      <c r="R4188">
        <f t="shared" ca="1" si="1595"/>
        <v>127.8</v>
      </c>
      <c r="S4188">
        <f t="shared" ca="1" si="1590"/>
        <v>3.6070000000000005E-2</v>
      </c>
      <c r="U4188" s="1"/>
      <c r="W4188" t="str">
        <f t="shared" si="1587"/>
        <v/>
      </c>
      <c r="AH4188" s="1"/>
      <c r="AJ4188" s="25"/>
      <c r="AU4188" s="1">
        <v>40046</v>
      </c>
      <c r="AV4188">
        <v>0.182</v>
      </c>
      <c r="AW4188">
        <f t="shared" si="1596"/>
        <v>1.82E-3</v>
      </c>
      <c r="AY4188" s="1">
        <v>40049</v>
      </c>
      <c r="AZ4188">
        <v>0.19400000000000001</v>
      </c>
      <c r="BA4188">
        <f t="shared" si="1597"/>
        <v>1.9400000000000001E-3</v>
      </c>
      <c r="BC4188" s="1">
        <v>40161</v>
      </c>
      <c r="BD4188">
        <v>0.55300000000000005</v>
      </c>
      <c r="BE4188">
        <f t="shared" si="1598"/>
        <v>5.5300000000000002E-3</v>
      </c>
      <c r="BG4188" s="1">
        <v>40161</v>
      </c>
      <c r="BH4188">
        <v>1.175</v>
      </c>
      <c r="BI4188">
        <f t="shared" si="1599"/>
        <v>1.175E-2</v>
      </c>
      <c r="BK4188" s="1">
        <v>42516</v>
      </c>
      <c r="BL4188">
        <v>2.5416400000000001</v>
      </c>
      <c r="BM4188">
        <f t="shared" si="1605"/>
        <v>2.5416400000000002E-2</v>
      </c>
      <c r="BP4188" s="1">
        <v>40021</v>
      </c>
      <c r="BQ4188">
        <v>124.41</v>
      </c>
      <c r="BR4188">
        <f t="shared" si="1600"/>
        <v>1.2441</v>
      </c>
      <c r="BT4188" s="1">
        <v>40052</v>
      </c>
      <c r="BU4188">
        <v>0.82899999999999996</v>
      </c>
      <c r="BV4188">
        <f t="shared" si="1601"/>
        <v>8.2899999999999988E-3</v>
      </c>
      <c r="BX4188" s="1">
        <v>40052</v>
      </c>
      <c r="BY4188">
        <v>1.093</v>
      </c>
      <c r="BZ4188">
        <f t="shared" si="1602"/>
        <v>1.093E-2</v>
      </c>
      <c r="CB4188" s="1">
        <v>40161</v>
      </c>
      <c r="CC4188">
        <v>1.25</v>
      </c>
      <c r="CD4188">
        <f t="shared" si="1603"/>
        <v>1.2500000000000001E-2</v>
      </c>
      <c r="CG4188" s="1"/>
    </row>
    <row r="4189" spans="1:85" x14ac:dyDescent="0.3">
      <c r="A4189" s="21">
        <f t="shared" si="1604"/>
        <v>51676</v>
      </c>
      <c r="B4189" s="18">
        <f t="shared" si="1588"/>
        <v>112.421875</v>
      </c>
      <c r="C4189">
        <f t="shared" si="1606"/>
        <v>115</v>
      </c>
      <c r="D4189">
        <f t="shared" ca="1" si="1591"/>
        <v>-15.744444444444444</v>
      </c>
      <c r="E4189">
        <f ca="1">IF(currency="USD",'Future et co'!F4189,IF(currency="EUR",'Future et co'!G4189,FALSE))</f>
        <v>3.6070000000000005E-2</v>
      </c>
      <c r="F4189">
        <f t="shared" ca="1" si="1592"/>
        <v>3.6070000000000005E-2</v>
      </c>
      <c r="G4189">
        <f t="shared" ca="1" si="1593"/>
        <v>2.0569999999999998E-2</v>
      </c>
      <c r="L4189">
        <f t="shared" ca="1" si="1594"/>
        <v>127.8</v>
      </c>
      <c r="M4189">
        <f t="shared" ca="1" si="1589"/>
        <v>3.6070000000000005E-2</v>
      </c>
      <c r="R4189">
        <f t="shared" ca="1" si="1595"/>
        <v>127.8</v>
      </c>
      <c r="S4189">
        <f t="shared" ca="1" si="1590"/>
        <v>3.6070000000000005E-2</v>
      </c>
      <c r="U4189" s="1"/>
      <c r="W4189" t="str">
        <f t="shared" si="1587"/>
        <v/>
      </c>
      <c r="AH4189" s="1"/>
      <c r="AJ4189" s="25"/>
      <c r="AU4189" s="1">
        <v>40045</v>
      </c>
      <c r="AV4189">
        <v>0.17399999999999999</v>
      </c>
      <c r="AW4189">
        <f t="shared" si="1596"/>
        <v>1.7399999999999998E-3</v>
      </c>
      <c r="AY4189" s="1">
        <v>40046</v>
      </c>
      <c r="AZ4189">
        <v>0.217</v>
      </c>
      <c r="BA4189">
        <f t="shared" si="1597"/>
        <v>2.1700000000000001E-3</v>
      </c>
      <c r="BC4189" s="1">
        <v>40158</v>
      </c>
      <c r="BD4189">
        <v>0.53700000000000003</v>
      </c>
      <c r="BE4189">
        <f t="shared" si="1598"/>
        <v>5.3700000000000006E-3</v>
      </c>
      <c r="BG4189" s="1">
        <v>40158</v>
      </c>
      <c r="BH4189">
        <v>1.129</v>
      </c>
      <c r="BI4189">
        <f t="shared" si="1599"/>
        <v>1.129E-2</v>
      </c>
      <c r="BK4189" s="1">
        <v>42517</v>
      </c>
      <c r="BL4189">
        <v>2.5331199999999998</v>
      </c>
      <c r="BM4189">
        <f t="shared" si="1605"/>
        <v>2.5331199999999998E-2</v>
      </c>
      <c r="BP4189" s="1">
        <v>40018</v>
      </c>
      <c r="BQ4189">
        <v>124.44</v>
      </c>
      <c r="BR4189">
        <f t="shared" si="1600"/>
        <v>1.2444</v>
      </c>
      <c r="BT4189" s="1">
        <v>40051</v>
      </c>
      <c r="BU4189">
        <v>0.83399999999999996</v>
      </c>
      <c r="BV4189">
        <f t="shared" si="1601"/>
        <v>8.3400000000000002E-3</v>
      </c>
      <c r="BX4189" s="1">
        <v>40051</v>
      </c>
      <c r="BY4189">
        <v>1.099</v>
      </c>
      <c r="BZ4189">
        <f t="shared" si="1602"/>
        <v>1.099E-2</v>
      </c>
      <c r="CB4189" s="1">
        <v>40158</v>
      </c>
      <c r="CC4189">
        <v>1.2529999999999999</v>
      </c>
      <c r="CD4189">
        <f t="shared" si="1603"/>
        <v>1.2529999999999999E-2</v>
      </c>
      <c r="CG4189" s="1"/>
    </row>
    <row r="4190" spans="1:85" x14ac:dyDescent="0.3">
      <c r="A4190" s="21">
        <f t="shared" si="1604"/>
        <v>51677</v>
      </c>
      <c r="B4190" s="18">
        <f t="shared" si="1588"/>
        <v>112.421875</v>
      </c>
      <c r="C4190">
        <f t="shared" si="1606"/>
        <v>115</v>
      </c>
      <c r="D4190">
        <f t="shared" ca="1" si="1591"/>
        <v>-15.747222222222222</v>
      </c>
      <c r="E4190">
        <f ca="1">IF(currency="USD",'Future et co'!F4190,IF(currency="EUR",'Future et co'!G4190,FALSE))</f>
        <v>3.6070000000000005E-2</v>
      </c>
      <c r="F4190">
        <f t="shared" ca="1" si="1592"/>
        <v>3.6070000000000005E-2</v>
      </c>
      <c r="G4190">
        <f t="shared" ca="1" si="1593"/>
        <v>2.0569999999999998E-2</v>
      </c>
      <c r="L4190">
        <f t="shared" ca="1" si="1594"/>
        <v>127.8</v>
      </c>
      <c r="M4190">
        <f t="shared" ca="1" si="1589"/>
        <v>3.6070000000000005E-2</v>
      </c>
      <c r="R4190">
        <f t="shared" ca="1" si="1595"/>
        <v>127.8</v>
      </c>
      <c r="S4190">
        <f t="shared" ca="1" si="1590"/>
        <v>3.6070000000000005E-2</v>
      </c>
      <c r="U4190" s="1"/>
      <c r="W4190" t="str">
        <f t="shared" si="1587"/>
        <v/>
      </c>
      <c r="AH4190" s="1"/>
      <c r="AJ4190" s="25"/>
      <c r="AU4190" s="1">
        <v>40044</v>
      </c>
      <c r="AV4190">
        <v>0.17199999999999999</v>
      </c>
      <c r="AW4190">
        <f t="shared" si="1596"/>
        <v>1.72E-3</v>
      </c>
      <c r="AY4190" s="1">
        <v>40045</v>
      </c>
      <c r="AZ4190">
        <v>0.19</v>
      </c>
      <c r="BA4190">
        <f t="shared" si="1597"/>
        <v>1.9E-3</v>
      </c>
      <c r="BC4190" s="1">
        <v>40157</v>
      </c>
      <c r="BD4190">
        <v>0.51500000000000001</v>
      </c>
      <c r="BE4190">
        <f t="shared" si="1598"/>
        <v>5.1500000000000001E-3</v>
      </c>
      <c r="BG4190" s="1">
        <v>40157</v>
      </c>
      <c r="BH4190">
        <v>1.08</v>
      </c>
      <c r="BI4190">
        <f t="shared" si="1599"/>
        <v>1.0800000000000001E-2</v>
      </c>
      <c r="BK4190" s="1">
        <v>42520</v>
      </c>
      <c r="BL4190">
        <v>2.5335999999999999</v>
      </c>
      <c r="BM4190">
        <f t="shared" si="1605"/>
        <v>2.5335999999999997E-2</v>
      </c>
      <c r="BP4190" s="1">
        <v>40017</v>
      </c>
      <c r="BQ4190">
        <v>124.67</v>
      </c>
      <c r="BR4190">
        <f t="shared" si="1600"/>
        <v>1.2466999999999999</v>
      </c>
      <c r="BT4190" s="1">
        <v>40050</v>
      </c>
      <c r="BU4190">
        <v>0.83799999999999997</v>
      </c>
      <c r="BV4190">
        <f t="shared" si="1601"/>
        <v>8.3800000000000003E-3</v>
      </c>
      <c r="BX4190" s="1">
        <v>40050</v>
      </c>
      <c r="BY4190">
        <v>1.101</v>
      </c>
      <c r="BZ4190">
        <f t="shared" si="1602"/>
        <v>1.1009999999999999E-2</v>
      </c>
      <c r="CB4190" s="1">
        <v>40157</v>
      </c>
      <c r="CC4190">
        <v>1.2589999999999999</v>
      </c>
      <c r="CD4190">
        <f t="shared" si="1603"/>
        <v>1.2589999999999999E-2</v>
      </c>
      <c r="CG4190" s="1"/>
    </row>
    <row r="4191" spans="1:85" x14ac:dyDescent="0.3">
      <c r="A4191" s="21">
        <f t="shared" si="1604"/>
        <v>51678</v>
      </c>
      <c r="B4191" s="18">
        <f t="shared" si="1588"/>
        <v>112.421875</v>
      </c>
      <c r="C4191">
        <f t="shared" si="1606"/>
        <v>115</v>
      </c>
      <c r="D4191">
        <f t="shared" ca="1" si="1591"/>
        <v>-15.75</v>
      </c>
      <c r="E4191">
        <f ca="1">IF(currency="USD",'Future et co'!F4191,IF(currency="EUR",'Future et co'!G4191,FALSE))</f>
        <v>3.6070000000000005E-2</v>
      </c>
      <c r="F4191">
        <f t="shared" ca="1" si="1592"/>
        <v>3.6070000000000005E-2</v>
      </c>
      <c r="G4191">
        <f t="shared" ca="1" si="1593"/>
        <v>2.0569999999999998E-2</v>
      </c>
      <c r="L4191">
        <f t="shared" ca="1" si="1594"/>
        <v>127.8</v>
      </c>
      <c r="M4191">
        <f t="shared" ca="1" si="1589"/>
        <v>3.6070000000000005E-2</v>
      </c>
      <c r="R4191">
        <f t="shared" ca="1" si="1595"/>
        <v>127.8</v>
      </c>
      <c r="S4191">
        <f t="shared" ca="1" si="1590"/>
        <v>3.6070000000000005E-2</v>
      </c>
      <c r="U4191" s="1"/>
      <c r="W4191" t="str">
        <f t="shared" si="1587"/>
        <v/>
      </c>
      <c r="AH4191" s="1"/>
      <c r="AJ4191" s="25"/>
      <c r="AU4191" s="1">
        <v>40043</v>
      </c>
      <c r="AV4191">
        <v>0.17399999999999999</v>
      </c>
      <c r="AW4191">
        <f t="shared" si="1596"/>
        <v>1.7399999999999998E-3</v>
      </c>
      <c r="AY4191" s="1">
        <v>40044</v>
      </c>
      <c r="AZ4191">
        <v>0.187</v>
      </c>
      <c r="BA4191">
        <f t="shared" si="1597"/>
        <v>1.8699999999999999E-3</v>
      </c>
      <c r="BC4191" s="1">
        <v>40156</v>
      </c>
      <c r="BD4191">
        <v>0.498</v>
      </c>
      <c r="BE4191">
        <f t="shared" si="1598"/>
        <v>4.9800000000000001E-3</v>
      </c>
      <c r="BG4191" s="1">
        <v>40156</v>
      </c>
      <c r="BH4191">
        <v>1.075</v>
      </c>
      <c r="BI4191">
        <f t="shared" si="1599"/>
        <v>1.0749999999999999E-2</v>
      </c>
      <c r="BK4191" s="1">
        <v>42521</v>
      </c>
      <c r="BL4191">
        <v>2.5368300000000001</v>
      </c>
      <c r="BM4191">
        <f t="shared" si="1605"/>
        <v>2.53683E-2</v>
      </c>
      <c r="BP4191" s="1">
        <v>40016</v>
      </c>
      <c r="BQ4191">
        <v>125.46</v>
      </c>
      <c r="BR4191">
        <f t="shared" si="1600"/>
        <v>1.2545999999999999</v>
      </c>
      <c r="BT4191" s="1">
        <v>40049</v>
      </c>
      <c r="BU4191">
        <v>0.84299999999999997</v>
      </c>
      <c r="BV4191">
        <f t="shared" si="1601"/>
        <v>8.43E-3</v>
      </c>
      <c r="BX4191" s="1">
        <v>40049</v>
      </c>
      <c r="BY4191">
        <v>1.1060000000000001</v>
      </c>
      <c r="BZ4191">
        <f t="shared" si="1602"/>
        <v>1.106E-2</v>
      </c>
      <c r="CB4191" s="1">
        <v>40156</v>
      </c>
      <c r="CC4191">
        <v>1.2310000000000001</v>
      </c>
      <c r="CD4191">
        <f t="shared" si="1603"/>
        <v>1.2310000000000001E-2</v>
      </c>
      <c r="CG4191" s="1"/>
    </row>
    <row r="4192" spans="1:85" x14ac:dyDescent="0.3">
      <c r="A4192" s="21">
        <f t="shared" si="1604"/>
        <v>51679</v>
      </c>
      <c r="B4192" s="18">
        <f t="shared" si="1588"/>
        <v>112.421875</v>
      </c>
      <c r="C4192">
        <f t="shared" si="1606"/>
        <v>115</v>
      </c>
      <c r="D4192">
        <f t="shared" ca="1" si="1591"/>
        <v>-15.752777777777778</v>
      </c>
      <c r="E4192">
        <f ca="1">IF(currency="USD",'Future et co'!F4192,IF(currency="EUR",'Future et co'!G4192,FALSE))</f>
        <v>3.6070000000000005E-2</v>
      </c>
      <c r="F4192">
        <f t="shared" ca="1" si="1592"/>
        <v>3.6070000000000005E-2</v>
      </c>
      <c r="G4192">
        <f t="shared" ca="1" si="1593"/>
        <v>2.0569999999999998E-2</v>
      </c>
      <c r="L4192">
        <f t="shared" ca="1" si="1594"/>
        <v>127.8</v>
      </c>
      <c r="M4192">
        <f t="shared" ca="1" si="1589"/>
        <v>3.6070000000000005E-2</v>
      </c>
      <c r="R4192">
        <f t="shared" ca="1" si="1595"/>
        <v>127.8</v>
      </c>
      <c r="S4192">
        <f t="shared" ca="1" si="1590"/>
        <v>3.6070000000000005E-2</v>
      </c>
      <c r="U4192" s="1"/>
      <c r="W4192" t="str">
        <f t="shared" si="1587"/>
        <v/>
      </c>
      <c r="AH4192" s="1"/>
      <c r="AJ4192" s="25"/>
      <c r="AU4192" s="1">
        <v>40042</v>
      </c>
      <c r="AV4192">
        <v>0.17699999999999999</v>
      </c>
      <c r="AW4192">
        <f t="shared" si="1596"/>
        <v>1.7699999999999999E-3</v>
      </c>
      <c r="AY4192" s="1">
        <v>40043</v>
      </c>
      <c r="AZ4192">
        <v>0.19900000000000001</v>
      </c>
      <c r="BA4192">
        <f t="shared" si="1597"/>
        <v>1.99E-3</v>
      </c>
      <c r="BC4192" s="1">
        <v>40155</v>
      </c>
      <c r="BD4192">
        <v>0.495</v>
      </c>
      <c r="BE4192">
        <f t="shared" si="1598"/>
        <v>4.9499999999999995E-3</v>
      </c>
      <c r="BG4192" s="1">
        <v>40155</v>
      </c>
      <c r="BH4192">
        <v>1.0620000000000001</v>
      </c>
      <c r="BI4192">
        <f t="shared" si="1599"/>
        <v>1.0620000000000001E-2</v>
      </c>
      <c r="BK4192" s="1">
        <v>42522</v>
      </c>
      <c r="BL4192">
        <v>2.5343599999999999</v>
      </c>
      <c r="BM4192">
        <f t="shared" si="1605"/>
        <v>2.5343600000000001E-2</v>
      </c>
      <c r="BP4192" s="1">
        <v>40015</v>
      </c>
      <c r="BQ4192">
        <v>125.4</v>
      </c>
      <c r="BR4192">
        <f t="shared" si="1600"/>
        <v>1.254</v>
      </c>
      <c r="BT4192" s="1">
        <v>40046</v>
      </c>
      <c r="BU4192">
        <v>0.84899999999999998</v>
      </c>
      <c r="BV4192">
        <f t="shared" si="1601"/>
        <v>8.4899999999999993E-3</v>
      </c>
      <c r="BX4192" s="1">
        <v>40046</v>
      </c>
      <c r="BY4192">
        <v>1.107</v>
      </c>
      <c r="BZ4192">
        <f t="shared" si="1602"/>
        <v>1.107E-2</v>
      </c>
      <c r="CB4192" s="1">
        <v>40155</v>
      </c>
      <c r="CC4192">
        <v>1.228</v>
      </c>
      <c r="CD4192">
        <f t="shared" si="1603"/>
        <v>1.2279999999999999E-2</v>
      </c>
      <c r="CG4192" s="1"/>
    </row>
    <row r="4193" spans="1:85" x14ac:dyDescent="0.3">
      <c r="A4193" s="21">
        <f t="shared" si="1604"/>
        <v>51680</v>
      </c>
      <c r="B4193" s="18">
        <f t="shared" si="1588"/>
        <v>112.421875</v>
      </c>
      <c r="C4193">
        <f t="shared" si="1606"/>
        <v>115</v>
      </c>
      <c r="D4193">
        <f t="shared" ca="1" si="1591"/>
        <v>-15.755555555555556</v>
      </c>
      <c r="E4193">
        <f ca="1">IF(currency="USD",'Future et co'!F4193,IF(currency="EUR",'Future et co'!G4193,FALSE))</f>
        <v>3.6070000000000005E-2</v>
      </c>
      <c r="F4193">
        <f t="shared" ca="1" si="1592"/>
        <v>3.6070000000000005E-2</v>
      </c>
      <c r="G4193">
        <f t="shared" ca="1" si="1593"/>
        <v>2.0569999999999998E-2</v>
      </c>
      <c r="L4193">
        <f t="shared" ca="1" si="1594"/>
        <v>127.8</v>
      </c>
      <c r="M4193">
        <f t="shared" ca="1" si="1589"/>
        <v>3.6070000000000005E-2</v>
      </c>
      <c r="R4193">
        <f t="shared" ca="1" si="1595"/>
        <v>127.8</v>
      </c>
      <c r="S4193">
        <f t="shared" ca="1" si="1590"/>
        <v>3.6070000000000005E-2</v>
      </c>
      <c r="U4193" s="1"/>
      <c r="W4193" t="str">
        <f t="shared" ref="W4193:W4256" si="1607">IF(U4193="","",V4193/100)</f>
        <v/>
      </c>
      <c r="AH4193" s="1"/>
      <c r="AJ4193" s="25"/>
      <c r="AU4193" s="1">
        <v>40039</v>
      </c>
      <c r="AV4193">
        <v>0.16800000000000001</v>
      </c>
      <c r="AW4193">
        <f t="shared" si="1596"/>
        <v>1.6800000000000001E-3</v>
      </c>
      <c r="AY4193" s="1">
        <v>40042</v>
      </c>
      <c r="AZ4193">
        <v>0.20200000000000001</v>
      </c>
      <c r="BA4193">
        <f t="shared" si="1597"/>
        <v>2.0200000000000001E-3</v>
      </c>
      <c r="BC4193" s="1">
        <v>40154</v>
      </c>
      <c r="BD4193">
        <v>0.51500000000000001</v>
      </c>
      <c r="BE4193">
        <f t="shared" si="1598"/>
        <v>5.1500000000000001E-3</v>
      </c>
      <c r="BG4193" s="1">
        <v>40154</v>
      </c>
      <c r="BH4193">
        <v>1.1020000000000001</v>
      </c>
      <c r="BI4193">
        <f t="shared" si="1599"/>
        <v>1.102E-2</v>
      </c>
      <c r="BK4193" s="1">
        <v>42523</v>
      </c>
      <c r="BL4193">
        <v>2.5326300000000002</v>
      </c>
      <c r="BM4193">
        <f t="shared" si="1605"/>
        <v>2.5326300000000003E-2</v>
      </c>
      <c r="BP4193" s="1">
        <v>40014</v>
      </c>
      <c r="BQ4193">
        <v>125.07</v>
      </c>
      <c r="BR4193">
        <f t="shared" si="1600"/>
        <v>1.2506999999999999</v>
      </c>
      <c r="BT4193" s="1">
        <v>40045</v>
      </c>
      <c r="BU4193">
        <v>0.85099999999999998</v>
      </c>
      <c r="BV4193">
        <f t="shared" si="1601"/>
        <v>8.5100000000000002E-3</v>
      </c>
      <c r="BX4193" s="1">
        <v>40045</v>
      </c>
      <c r="BY4193">
        <v>1.111</v>
      </c>
      <c r="BZ4193">
        <f t="shared" si="1602"/>
        <v>1.111E-2</v>
      </c>
      <c r="CB4193" s="1">
        <v>40154</v>
      </c>
      <c r="CC4193">
        <v>1.2729999999999999</v>
      </c>
      <c r="CD4193">
        <f t="shared" si="1603"/>
        <v>1.2729999999999998E-2</v>
      </c>
      <c r="CG4193" s="1"/>
    </row>
    <row r="4194" spans="1:85" x14ac:dyDescent="0.3">
      <c r="A4194" s="21">
        <f t="shared" si="1604"/>
        <v>51683</v>
      </c>
      <c r="B4194" s="18">
        <f t="shared" si="1588"/>
        <v>112.421875</v>
      </c>
      <c r="C4194">
        <f t="shared" si="1606"/>
        <v>115</v>
      </c>
      <c r="D4194">
        <f t="shared" ca="1" si="1591"/>
        <v>-15.763888888888889</v>
      </c>
      <c r="E4194">
        <f ca="1">IF(currency="USD",'Future et co'!F4194,IF(currency="EUR",'Future et co'!G4194,FALSE))</f>
        <v>3.6070000000000005E-2</v>
      </c>
      <c r="F4194">
        <f t="shared" ca="1" si="1592"/>
        <v>3.6070000000000005E-2</v>
      </c>
      <c r="G4194">
        <f t="shared" ca="1" si="1593"/>
        <v>2.0569999999999998E-2</v>
      </c>
      <c r="L4194">
        <f t="shared" ca="1" si="1594"/>
        <v>127.8</v>
      </c>
      <c r="M4194">
        <f t="shared" ca="1" si="1589"/>
        <v>3.6070000000000005E-2</v>
      </c>
      <c r="R4194">
        <f t="shared" ca="1" si="1595"/>
        <v>127.8</v>
      </c>
      <c r="S4194">
        <f t="shared" ca="1" si="1590"/>
        <v>3.6070000000000005E-2</v>
      </c>
      <c r="U4194" s="1"/>
      <c r="W4194" t="str">
        <f t="shared" si="1607"/>
        <v/>
      </c>
      <c r="AH4194" s="1"/>
      <c r="AJ4194" s="25"/>
      <c r="AU4194" s="1">
        <v>40038</v>
      </c>
      <c r="AV4194">
        <v>0.17</v>
      </c>
      <c r="AW4194">
        <f t="shared" si="1596"/>
        <v>1.7000000000000001E-3</v>
      </c>
      <c r="AY4194" s="1">
        <v>40039</v>
      </c>
      <c r="AZ4194">
        <v>0.18099999999999999</v>
      </c>
      <c r="BA4194">
        <f t="shared" si="1597"/>
        <v>1.81E-3</v>
      </c>
      <c r="BC4194" s="1">
        <v>40151</v>
      </c>
      <c r="BD4194">
        <v>0.56599999999999995</v>
      </c>
      <c r="BE4194">
        <f t="shared" si="1598"/>
        <v>5.6599999999999992E-3</v>
      </c>
      <c r="BG4194" s="1">
        <v>40151</v>
      </c>
      <c r="BH4194">
        <v>1.18</v>
      </c>
      <c r="BI4194">
        <f t="shared" si="1599"/>
        <v>1.18E-2</v>
      </c>
      <c r="BK4194" s="1">
        <v>42524</v>
      </c>
      <c r="BL4194">
        <v>2.53809</v>
      </c>
      <c r="BM4194">
        <f t="shared" si="1605"/>
        <v>2.5380899999999998E-2</v>
      </c>
      <c r="BP4194" s="1">
        <v>40011</v>
      </c>
      <c r="BQ4194">
        <v>125.29</v>
      </c>
      <c r="BR4194">
        <f t="shared" si="1600"/>
        <v>1.2529000000000001</v>
      </c>
      <c r="BT4194" s="1">
        <v>40044</v>
      </c>
      <c r="BU4194">
        <v>0.85399999999999998</v>
      </c>
      <c r="BV4194">
        <f t="shared" si="1601"/>
        <v>8.539999999999999E-3</v>
      </c>
      <c r="BX4194" s="1">
        <v>40044</v>
      </c>
      <c r="BY4194">
        <v>1.111</v>
      </c>
      <c r="BZ4194">
        <f t="shared" si="1602"/>
        <v>1.111E-2</v>
      </c>
      <c r="CB4194" s="1">
        <v>40151</v>
      </c>
      <c r="CC4194">
        <v>1.2629999999999999</v>
      </c>
      <c r="CD4194">
        <f t="shared" si="1603"/>
        <v>1.2629999999999999E-2</v>
      </c>
      <c r="CG4194" s="1"/>
    </row>
    <row r="4195" spans="1:85" x14ac:dyDescent="0.3">
      <c r="A4195" s="21">
        <f t="shared" si="1604"/>
        <v>51684</v>
      </c>
      <c r="B4195" s="18">
        <f t="shared" si="1588"/>
        <v>112.421875</v>
      </c>
      <c r="C4195">
        <f t="shared" si="1606"/>
        <v>115</v>
      </c>
      <c r="D4195">
        <f t="shared" ca="1" si="1591"/>
        <v>-15.766666666666667</v>
      </c>
      <c r="E4195">
        <f ca="1">IF(currency="USD",'Future et co'!F4195,IF(currency="EUR",'Future et co'!G4195,FALSE))</f>
        <v>3.6070000000000005E-2</v>
      </c>
      <c r="F4195">
        <f t="shared" ca="1" si="1592"/>
        <v>3.6070000000000005E-2</v>
      </c>
      <c r="G4195">
        <f t="shared" ca="1" si="1593"/>
        <v>2.0569999999999998E-2</v>
      </c>
      <c r="L4195">
        <f t="shared" ca="1" si="1594"/>
        <v>127.8</v>
      </c>
      <c r="M4195">
        <f t="shared" ca="1" si="1589"/>
        <v>3.6070000000000005E-2</v>
      </c>
      <c r="R4195">
        <f t="shared" ca="1" si="1595"/>
        <v>127.8</v>
      </c>
      <c r="S4195">
        <f t="shared" ca="1" si="1590"/>
        <v>3.6070000000000005E-2</v>
      </c>
      <c r="U4195" s="1"/>
      <c r="W4195" t="str">
        <f t="shared" si="1607"/>
        <v/>
      </c>
      <c r="AH4195" s="1"/>
      <c r="AJ4195" s="25"/>
      <c r="AU4195" s="1">
        <v>40037</v>
      </c>
      <c r="AV4195">
        <v>0.17399999999999999</v>
      </c>
      <c r="AW4195">
        <f t="shared" si="1596"/>
        <v>1.7399999999999998E-3</v>
      </c>
      <c r="AY4195" s="1">
        <v>40038</v>
      </c>
      <c r="AZ4195">
        <v>0.186</v>
      </c>
      <c r="BA4195">
        <f t="shared" si="1597"/>
        <v>1.8599999999999999E-3</v>
      </c>
      <c r="BC4195" s="1">
        <v>40150</v>
      </c>
      <c r="BD4195">
        <v>0.495</v>
      </c>
      <c r="BE4195">
        <f t="shared" si="1598"/>
        <v>4.9499999999999995E-3</v>
      </c>
      <c r="BG4195" s="1">
        <v>40150</v>
      </c>
      <c r="BH4195">
        <v>1.06</v>
      </c>
      <c r="BI4195">
        <f t="shared" si="1599"/>
        <v>1.06E-2</v>
      </c>
      <c r="BK4195" s="1">
        <v>42527</v>
      </c>
      <c r="BL4195">
        <v>2.5261300000000002</v>
      </c>
      <c r="BM4195">
        <f t="shared" si="1605"/>
        <v>2.52613E-2</v>
      </c>
      <c r="BP4195" s="1">
        <v>40010</v>
      </c>
      <c r="BQ4195">
        <v>125.63</v>
      </c>
      <c r="BR4195">
        <f t="shared" si="1600"/>
        <v>1.2563</v>
      </c>
      <c r="BT4195" s="1">
        <v>40043</v>
      </c>
      <c r="BU4195">
        <v>0.85899999999999999</v>
      </c>
      <c r="BV4195">
        <f t="shared" si="1601"/>
        <v>8.5900000000000004E-3</v>
      </c>
      <c r="BX4195" s="1">
        <v>40043</v>
      </c>
      <c r="BY4195">
        <v>1.113</v>
      </c>
      <c r="BZ4195">
        <f t="shared" si="1602"/>
        <v>1.1129999999999999E-2</v>
      </c>
      <c r="CB4195" s="1">
        <v>40150</v>
      </c>
      <c r="CC4195">
        <v>1.2569999999999999</v>
      </c>
      <c r="CD4195">
        <f t="shared" si="1603"/>
        <v>1.257E-2</v>
      </c>
      <c r="CG4195" s="1"/>
    </row>
    <row r="4196" spans="1:85" x14ac:dyDescent="0.3">
      <c r="A4196" s="21">
        <f t="shared" si="1604"/>
        <v>51685</v>
      </c>
      <c r="B4196" s="18">
        <f t="shared" si="1588"/>
        <v>112.421875</v>
      </c>
      <c r="C4196">
        <f t="shared" si="1606"/>
        <v>115</v>
      </c>
      <c r="D4196">
        <f t="shared" ca="1" si="1591"/>
        <v>-15.769444444444444</v>
      </c>
      <c r="E4196">
        <f ca="1">IF(currency="USD",'Future et co'!F4196,IF(currency="EUR",'Future et co'!G4196,FALSE))</f>
        <v>3.6070000000000005E-2</v>
      </c>
      <c r="F4196">
        <f t="shared" ca="1" si="1592"/>
        <v>3.6070000000000005E-2</v>
      </c>
      <c r="G4196">
        <f t="shared" ca="1" si="1593"/>
        <v>2.0569999999999998E-2</v>
      </c>
      <c r="L4196">
        <f t="shared" ca="1" si="1594"/>
        <v>127.8</v>
      </c>
      <c r="M4196">
        <f t="shared" ca="1" si="1589"/>
        <v>3.6070000000000005E-2</v>
      </c>
      <c r="R4196">
        <f t="shared" ca="1" si="1595"/>
        <v>127.8</v>
      </c>
      <c r="S4196">
        <f t="shared" ca="1" si="1590"/>
        <v>3.6070000000000005E-2</v>
      </c>
      <c r="U4196" s="1"/>
      <c r="W4196" t="str">
        <f t="shared" si="1607"/>
        <v/>
      </c>
      <c r="AH4196" s="1"/>
      <c r="AJ4196" s="25"/>
      <c r="AU4196" s="1">
        <v>40036</v>
      </c>
      <c r="AV4196">
        <v>0.17699999999999999</v>
      </c>
      <c r="AW4196">
        <f t="shared" si="1596"/>
        <v>1.7699999999999999E-3</v>
      </c>
      <c r="AY4196" s="1">
        <v>40037</v>
      </c>
      <c r="AZ4196">
        <v>0.192</v>
      </c>
      <c r="BA4196">
        <f t="shared" si="1597"/>
        <v>1.92E-3</v>
      </c>
      <c r="BC4196" s="1">
        <v>40149</v>
      </c>
      <c r="BD4196">
        <v>0.48799999999999999</v>
      </c>
      <c r="BE4196">
        <f t="shared" si="1598"/>
        <v>4.8799999999999998E-3</v>
      </c>
      <c r="BG4196" s="1">
        <v>40149</v>
      </c>
      <c r="BH4196">
        <v>1.024</v>
      </c>
      <c r="BI4196">
        <f t="shared" si="1599"/>
        <v>1.0240000000000001E-2</v>
      </c>
      <c r="BK4196" s="1">
        <v>42528</v>
      </c>
      <c r="BL4196">
        <v>2.5203899999999999</v>
      </c>
      <c r="BM4196">
        <f t="shared" si="1605"/>
        <v>2.5203899999999998E-2</v>
      </c>
      <c r="BP4196" s="1">
        <v>40009</v>
      </c>
      <c r="BQ4196">
        <v>125.51</v>
      </c>
      <c r="BR4196">
        <f t="shared" si="1600"/>
        <v>1.2551000000000001</v>
      </c>
      <c r="BT4196" s="1">
        <v>40042</v>
      </c>
      <c r="BU4196">
        <v>0.86099999999999999</v>
      </c>
      <c r="BV4196">
        <f t="shared" si="1601"/>
        <v>8.6099999999999996E-3</v>
      </c>
      <c r="BX4196" s="1">
        <v>40042</v>
      </c>
      <c r="BY4196">
        <v>1.1140000000000001</v>
      </c>
      <c r="BZ4196">
        <f t="shared" si="1602"/>
        <v>1.1140000000000001E-2</v>
      </c>
      <c r="CB4196" s="1">
        <v>40149</v>
      </c>
      <c r="CC4196">
        <v>1.2290000000000001</v>
      </c>
      <c r="CD4196">
        <f t="shared" si="1603"/>
        <v>1.2290000000000001E-2</v>
      </c>
      <c r="CG4196" s="1"/>
    </row>
    <row r="4197" spans="1:85" x14ac:dyDescent="0.3">
      <c r="A4197" s="21">
        <f t="shared" si="1604"/>
        <v>51686</v>
      </c>
      <c r="B4197" s="18">
        <f t="shared" si="1588"/>
        <v>112.421875</v>
      </c>
      <c r="C4197">
        <f t="shared" si="1606"/>
        <v>115</v>
      </c>
      <c r="D4197">
        <f t="shared" ca="1" si="1591"/>
        <v>-15.772222222222222</v>
      </c>
      <c r="E4197">
        <f ca="1">IF(currency="USD",'Future et co'!F4197,IF(currency="EUR",'Future et co'!G4197,FALSE))</f>
        <v>3.6070000000000005E-2</v>
      </c>
      <c r="F4197">
        <f t="shared" ca="1" si="1592"/>
        <v>3.6070000000000005E-2</v>
      </c>
      <c r="G4197">
        <f t="shared" ca="1" si="1593"/>
        <v>2.0569999999999998E-2</v>
      </c>
      <c r="L4197">
        <f t="shared" ca="1" si="1594"/>
        <v>127.8</v>
      </c>
      <c r="M4197">
        <f t="shared" ca="1" si="1589"/>
        <v>3.6070000000000005E-2</v>
      </c>
      <c r="R4197">
        <f t="shared" ca="1" si="1595"/>
        <v>127.8</v>
      </c>
      <c r="S4197">
        <f t="shared" ca="1" si="1590"/>
        <v>3.6070000000000005E-2</v>
      </c>
      <c r="U4197" s="1"/>
      <c r="W4197" t="str">
        <f t="shared" si="1607"/>
        <v/>
      </c>
      <c r="AH4197" s="1"/>
      <c r="AJ4197" s="25"/>
      <c r="AU4197" s="1">
        <v>40035</v>
      </c>
      <c r="AV4197">
        <v>0.18099999999999999</v>
      </c>
      <c r="AW4197">
        <f t="shared" si="1596"/>
        <v>1.81E-3</v>
      </c>
      <c r="AY4197" s="1">
        <v>40036</v>
      </c>
      <c r="AZ4197">
        <v>0.21199999999999999</v>
      </c>
      <c r="BA4197">
        <f t="shared" si="1597"/>
        <v>2.1199999999999999E-3</v>
      </c>
      <c r="BC4197" s="1">
        <v>40148</v>
      </c>
      <c r="BD4197">
        <v>0.44500000000000001</v>
      </c>
      <c r="BE4197">
        <f t="shared" si="1598"/>
        <v>4.45E-3</v>
      </c>
      <c r="BG4197" s="1">
        <v>40148</v>
      </c>
      <c r="BH4197">
        <v>0.98699999999999999</v>
      </c>
      <c r="BI4197">
        <f t="shared" si="1599"/>
        <v>9.8700000000000003E-3</v>
      </c>
      <c r="BK4197" s="1">
        <v>42529</v>
      </c>
      <c r="BL4197">
        <v>2.5166400000000002</v>
      </c>
      <c r="BM4197">
        <f t="shared" si="1605"/>
        <v>2.5166400000000002E-2</v>
      </c>
      <c r="BP4197" s="1">
        <v>40008</v>
      </c>
      <c r="BQ4197">
        <v>126.07</v>
      </c>
      <c r="BR4197">
        <f t="shared" si="1600"/>
        <v>1.2606999999999999</v>
      </c>
      <c r="BT4197" s="1">
        <v>40039</v>
      </c>
      <c r="BU4197">
        <v>0.86899999999999999</v>
      </c>
      <c r="BV4197">
        <f t="shared" si="1601"/>
        <v>8.6899999999999998E-3</v>
      </c>
      <c r="BX4197" s="1">
        <v>40039</v>
      </c>
      <c r="BY4197">
        <v>1.1200000000000001</v>
      </c>
      <c r="BZ4197">
        <f t="shared" si="1602"/>
        <v>1.1200000000000002E-2</v>
      </c>
      <c r="CB4197" s="1">
        <v>40148</v>
      </c>
      <c r="CC4197">
        <v>1.256</v>
      </c>
      <c r="CD4197">
        <f t="shared" si="1603"/>
        <v>1.256E-2</v>
      </c>
      <c r="CG4197" s="1"/>
    </row>
    <row r="4198" spans="1:85" x14ac:dyDescent="0.3">
      <c r="A4198" s="21">
        <f t="shared" si="1604"/>
        <v>51687</v>
      </c>
      <c r="B4198" s="18">
        <f t="shared" si="1588"/>
        <v>112.421875</v>
      </c>
      <c r="C4198">
        <f t="shared" si="1606"/>
        <v>115</v>
      </c>
      <c r="D4198">
        <f t="shared" ca="1" si="1591"/>
        <v>-15.775</v>
      </c>
      <c r="E4198">
        <f ca="1">IF(currency="USD",'Future et co'!F4198,IF(currency="EUR",'Future et co'!G4198,FALSE))</f>
        <v>3.6070000000000005E-2</v>
      </c>
      <c r="F4198">
        <f t="shared" ca="1" si="1592"/>
        <v>3.6070000000000005E-2</v>
      </c>
      <c r="G4198">
        <f t="shared" ca="1" si="1593"/>
        <v>2.0569999999999998E-2</v>
      </c>
      <c r="L4198">
        <f t="shared" ca="1" si="1594"/>
        <v>127.8</v>
      </c>
      <c r="M4198">
        <f t="shared" ca="1" si="1589"/>
        <v>3.6070000000000005E-2</v>
      </c>
      <c r="R4198">
        <f t="shared" ca="1" si="1595"/>
        <v>127.8</v>
      </c>
      <c r="S4198">
        <f t="shared" ca="1" si="1590"/>
        <v>3.6070000000000005E-2</v>
      </c>
      <c r="U4198" s="1"/>
      <c r="W4198" t="str">
        <f t="shared" si="1607"/>
        <v/>
      </c>
      <c r="AH4198" s="1"/>
      <c r="AJ4198" s="25"/>
      <c r="AU4198" s="1">
        <v>40032</v>
      </c>
      <c r="AV4198">
        <v>0.19</v>
      </c>
      <c r="AW4198">
        <f t="shared" si="1596"/>
        <v>1.9E-3</v>
      </c>
      <c r="AY4198" s="1">
        <v>40035</v>
      </c>
      <c r="AZ4198">
        <v>0.23</v>
      </c>
      <c r="BA4198">
        <f t="shared" si="1597"/>
        <v>2.3E-3</v>
      </c>
      <c r="BC4198" s="1">
        <v>40147</v>
      </c>
      <c r="BD4198">
        <v>0.45</v>
      </c>
      <c r="BE4198">
        <f t="shared" si="1598"/>
        <v>4.5000000000000005E-3</v>
      </c>
      <c r="BG4198" s="1">
        <v>40147</v>
      </c>
      <c r="BH4198">
        <v>0.98</v>
      </c>
      <c r="BI4198">
        <f t="shared" si="1599"/>
        <v>9.7999999999999997E-3</v>
      </c>
      <c r="BK4198" s="1">
        <v>42530</v>
      </c>
      <c r="BL4198">
        <v>2.5206499999999998</v>
      </c>
      <c r="BM4198">
        <f t="shared" si="1605"/>
        <v>2.52065E-2</v>
      </c>
      <c r="BP4198" s="1">
        <v>40007</v>
      </c>
      <c r="BQ4198">
        <v>126.47</v>
      </c>
      <c r="BR4198">
        <f t="shared" si="1600"/>
        <v>1.2646999999999999</v>
      </c>
      <c r="BT4198" s="1">
        <v>40038</v>
      </c>
      <c r="BU4198">
        <v>0.873</v>
      </c>
      <c r="BV4198">
        <f t="shared" si="1601"/>
        <v>8.7299999999999999E-3</v>
      </c>
      <c r="BX4198" s="1">
        <v>40038</v>
      </c>
      <c r="BY4198">
        <v>1.121</v>
      </c>
      <c r="BZ4198">
        <f t="shared" si="1602"/>
        <v>1.1209999999999999E-2</v>
      </c>
      <c r="CB4198" s="1">
        <v>40147</v>
      </c>
      <c r="CC4198">
        <v>1.272</v>
      </c>
      <c r="CD4198">
        <f t="shared" si="1603"/>
        <v>1.272E-2</v>
      </c>
      <c r="CG4198" s="1"/>
    </row>
    <row r="4199" spans="1:85" x14ac:dyDescent="0.3">
      <c r="A4199" s="21">
        <f t="shared" si="1604"/>
        <v>51690</v>
      </c>
      <c r="B4199" s="18">
        <f t="shared" si="1588"/>
        <v>112.421875</v>
      </c>
      <c r="C4199">
        <f t="shared" si="1606"/>
        <v>115</v>
      </c>
      <c r="D4199">
        <f t="shared" ca="1" si="1591"/>
        <v>-15.783333333333333</v>
      </c>
      <c r="E4199">
        <f ca="1">IF(currency="USD",'Future et co'!F4199,IF(currency="EUR",'Future et co'!G4199,FALSE))</f>
        <v>3.6070000000000005E-2</v>
      </c>
      <c r="F4199">
        <f t="shared" ca="1" si="1592"/>
        <v>3.6070000000000005E-2</v>
      </c>
      <c r="G4199">
        <f t="shared" ca="1" si="1593"/>
        <v>2.0569999999999998E-2</v>
      </c>
      <c r="L4199">
        <f t="shared" ca="1" si="1594"/>
        <v>127.8</v>
      </c>
      <c r="M4199">
        <f t="shared" ca="1" si="1589"/>
        <v>3.6070000000000005E-2</v>
      </c>
      <c r="R4199">
        <f t="shared" ca="1" si="1595"/>
        <v>127.8</v>
      </c>
      <c r="S4199">
        <f t="shared" ca="1" si="1590"/>
        <v>3.6070000000000005E-2</v>
      </c>
      <c r="U4199" s="1"/>
      <c r="W4199" t="str">
        <f t="shared" si="1607"/>
        <v/>
      </c>
      <c r="AH4199" s="1"/>
      <c r="AJ4199" s="25"/>
      <c r="AU4199" s="1">
        <v>40031</v>
      </c>
      <c r="AV4199">
        <v>0.188</v>
      </c>
      <c r="AW4199">
        <f t="shared" si="1596"/>
        <v>1.8799999999999999E-3</v>
      </c>
      <c r="AY4199" s="1">
        <v>40032</v>
      </c>
      <c r="AZ4199">
        <v>0.25600000000000001</v>
      </c>
      <c r="BA4199">
        <f t="shared" si="1597"/>
        <v>2.5600000000000002E-3</v>
      </c>
      <c r="BC4199" s="1">
        <v>40144</v>
      </c>
      <c r="BD4199">
        <v>0.46800000000000003</v>
      </c>
      <c r="BE4199">
        <f t="shared" si="1598"/>
        <v>4.6800000000000001E-3</v>
      </c>
      <c r="BG4199" s="1">
        <v>40144</v>
      </c>
      <c r="BH4199">
        <v>0.995</v>
      </c>
      <c r="BI4199">
        <f t="shared" si="1599"/>
        <v>9.9500000000000005E-3</v>
      </c>
      <c r="BK4199" s="1">
        <v>42531</v>
      </c>
      <c r="BL4199">
        <v>2.5411299999999999</v>
      </c>
      <c r="BM4199">
        <f t="shared" si="1605"/>
        <v>2.5411299999999998E-2</v>
      </c>
      <c r="BP4199" s="1">
        <v>40004</v>
      </c>
      <c r="BQ4199">
        <v>126.5</v>
      </c>
      <c r="BR4199">
        <f t="shared" si="1600"/>
        <v>1.2649999999999999</v>
      </c>
      <c r="BT4199" s="1">
        <v>40037</v>
      </c>
      <c r="BU4199">
        <v>0.879</v>
      </c>
      <c r="BV4199">
        <f t="shared" si="1601"/>
        <v>8.7899999999999992E-3</v>
      </c>
      <c r="BX4199" s="1">
        <v>40037</v>
      </c>
      <c r="BY4199">
        <v>1.1279999999999999</v>
      </c>
      <c r="BZ4199">
        <f t="shared" si="1602"/>
        <v>1.1279999999999998E-2</v>
      </c>
      <c r="CB4199" s="1">
        <v>40144</v>
      </c>
      <c r="CC4199">
        <v>1.238</v>
      </c>
      <c r="CD4199">
        <f t="shared" si="1603"/>
        <v>1.238E-2</v>
      </c>
      <c r="CG4199" s="1"/>
    </row>
    <row r="4200" spans="1:85" x14ac:dyDescent="0.3">
      <c r="A4200" s="21">
        <f t="shared" si="1604"/>
        <v>51691</v>
      </c>
      <c r="B4200" s="18">
        <f t="shared" si="1588"/>
        <v>112.421875</v>
      </c>
      <c r="C4200">
        <f t="shared" si="1606"/>
        <v>115</v>
      </c>
      <c r="D4200">
        <f t="shared" ca="1" si="1591"/>
        <v>-15.786111111111111</v>
      </c>
      <c r="E4200">
        <f ca="1">IF(currency="USD",'Future et co'!F4200,IF(currency="EUR",'Future et co'!G4200,FALSE))</f>
        <v>3.6070000000000005E-2</v>
      </c>
      <c r="F4200">
        <f t="shared" ca="1" si="1592"/>
        <v>3.6070000000000005E-2</v>
      </c>
      <c r="G4200">
        <f t="shared" ca="1" si="1593"/>
        <v>2.0569999999999998E-2</v>
      </c>
      <c r="L4200">
        <f t="shared" ca="1" si="1594"/>
        <v>127.8</v>
      </c>
      <c r="M4200">
        <f t="shared" ca="1" si="1589"/>
        <v>3.6070000000000005E-2</v>
      </c>
      <c r="R4200">
        <f t="shared" ca="1" si="1595"/>
        <v>127.8</v>
      </c>
      <c r="S4200">
        <f t="shared" ca="1" si="1590"/>
        <v>3.6070000000000005E-2</v>
      </c>
      <c r="U4200" s="1"/>
      <c r="W4200" t="str">
        <f t="shared" si="1607"/>
        <v/>
      </c>
      <c r="AH4200" s="1"/>
      <c r="AJ4200" s="25"/>
      <c r="AU4200" s="1">
        <v>40030</v>
      </c>
      <c r="AV4200">
        <v>0.191</v>
      </c>
      <c r="AW4200">
        <f t="shared" si="1596"/>
        <v>1.91E-3</v>
      </c>
      <c r="AY4200" s="1">
        <v>40031</v>
      </c>
      <c r="AZ4200">
        <v>0.23400000000000001</v>
      </c>
      <c r="BA4200">
        <f t="shared" si="1597"/>
        <v>2.3400000000000001E-3</v>
      </c>
      <c r="BC4200" s="1">
        <v>40143</v>
      </c>
      <c r="BD4200">
        <v>0.42699999999999999</v>
      </c>
      <c r="BE4200">
        <f t="shared" si="1598"/>
        <v>4.2699999999999995E-3</v>
      </c>
      <c r="BG4200" s="1">
        <v>40143</v>
      </c>
      <c r="BH4200">
        <v>1.0149999999999999</v>
      </c>
      <c r="BI4200">
        <f t="shared" si="1599"/>
        <v>1.0149999999999999E-2</v>
      </c>
      <c r="BK4200" s="1">
        <v>42534</v>
      </c>
      <c r="BL4200">
        <v>2.5622600000000002</v>
      </c>
      <c r="BM4200">
        <f t="shared" si="1605"/>
        <v>2.5622600000000002E-2</v>
      </c>
      <c r="BP4200" s="1">
        <v>40003</v>
      </c>
      <c r="BQ4200">
        <v>126.15</v>
      </c>
      <c r="BR4200">
        <f t="shared" si="1600"/>
        <v>1.2615000000000001</v>
      </c>
      <c r="BT4200" s="1">
        <v>40036</v>
      </c>
      <c r="BU4200">
        <v>0.88300000000000001</v>
      </c>
      <c r="BV4200">
        <f t="shared" si="1601"/>
        <v>8.8299999999999993E-3</v>
      </c>
      <c r="BX4200" s="1">
        <v>40036</v>
      </c>
      <c r="BY4200">
        <v>1.1299999999999999</v>
      </c>
      <c r="BZ4200">
        <f t="shared" si="1602"/>
        <v>1.1299999999999999E-2</v>
      </c>
      <c r="CB4200" s="1">
        <v>40143</v>
      </c>
      <c r="CC4200">
        <v>1.2310000000000001</v>
      </c>
      <c r="CD4200">
        <f t="shared" si="1603"/>
        <v>1.2310000000000001E-2</v>
      </c>
      <c r="CG4200" s="1"/>
    </row>
    <row r="4201" spans="1:85" x14ac:dyDescent="0.3">
      <c r="A4201" s="21">
        <f t="shared" si="1604"/>
        <v>51692</v>
      </c>
      <c r="B4201" s="18">
        <f t="shared" si="1588"/>
        <v>112.421875</v>
      </c>
      <c r="C4201">
        <f t="shared" si="1606"/>
        <v>115</v>
      </c>
      <c r="D4201">
        <f t="shared" ca="1" si="1591"/>
        <v>-15.78888888888889</v>
      </c>
      <c r="E4201">
        <f ca="1">IF(currency="USD",'Future et co'!F4201,IF(currency="EUR",'Future et co'!G4201,FALSE))</f>
        <v>3.6070000000000005E-2</v>
      </c>
      <c r="F4201">
        <f t="shared" ca="1" si="1592"/>
        <v>3.6070000000000005E-2</v>
      </c>
      <c r="G4201">
        <f t="shared" ca="1" si="1593"/>
        <v>2.0569999999999998E-2</v>
      </c>
      <c r="L4201">
        <f t="shared" ca="1" si="1594"/>
        <v>127.8</v>
      </c>
      <c r="M4201">
        <f t="shared" ca="1" si="1589"/>
        <v>3.6070000000000005E-2</v>
      </c>
      <c r="R4201">
        <f t="shared" ca="1" si="1595"/>
        <v>127.8</v>
      </c>
      <c r="S4201">
        <f t="shared" ca="1" si="1590"/>
        <v>3.6070000000000005E-2</v>
      </c>
      <c r="U4201" s="1"/>
      <c r="W4201" t="str">
        <f t="shared" si="1607"/>
        <v/>
      </c>
      <c r="AH4201" s="1"/>
      <c r="AJ4201" s="25"/>
      <c r="AU4201" s="1">
        <v>40029</v>
      </c>
      <c r="AV4201">
        <v>0.192</v>
      </c>
      <c r="AW4201">
        <f t="shared" si="1596"/>
        <v>1.92E-3</v>
      </c>
      <c r="AY4201" s="1">
        <v>40030</v>
      </c>
      <c r="AZ4201">
        <v>0.24</v>
      </c>
      <c r="BA4201">
        <f t="shared" si="1597"/>
        <v>2.3999999999999998E-3</v>
      </c>
      <c r="BC4201" s="1">
        <v>40142</v>
      </c>
      <c r="BD4201">
        <v>0.45100000000000001</v>
      </c>
      <c r="BE4201">
        <f t="shared" si="1598"/>
        <v>4.5100000000000001E-3</v>
      </c>
      <c r="BG4201" s="1">
        <v>40142</v>
      </c>
      <c r="BH4201">
        <v>1.0149999999999999</v>
      </c>
      <c r="BI4201">
        <f t="shared" si="1599"/>
        <v>1.0149999999999999E-2</v>
      </c>
      <c r="BK4201" s="1">
        <v>42535</v>
      </c>
      <c r="BL4201">
        <v>2.5682200000000002</v>
      </c>
      <c r="BM4201">
        <f t="shared" si="1605"/>
        <v>2.5682200000000002E-2</v>
      </c>
      <c r="BP4201" s="1">
        <v>40002</v>
      </c>
      <c r="BQ4201">
        <v>126.34</v>
      </c>
      <c r="BR4201">
        <f t="shared" si="1600"/>
        <v>1.2634000000000001</v>
      </c>
      <c r="BT4201" s="1">
        <v>40035</v>
      </c>
      <c r="BU4201">
        <v>0.88400000000000001</v>
      </c>
      <c r="BV4201">
        <f t="shared" si="1601"/>
        <v>8.8400000000000006E-3</v>
      </c>
      <c r="BX4201" s="1">
        <v>40035</v>
      </c>
      <c r="BY4201">
        <v>1.133</v>
      </c>
      <c r="BZ4201">
        <f t="shared" si="1602"/>
        <v>1.133E-2</v>
      </c>
      <c r="CB4201" s="1">
        <v>40142</v>
      </c>
      <c r="CC4201">
        <v>1.2789999999999999</v>
      </c>
      <c r="CD4201">
        <f t="shared" si="1603"/>
        <v>1.2789999999999999E-2</v>
      </c>
      <c r="CG4201" s="1"/>
    </row>
    <row r="4202" spans="1:85" x14ac:dyDescent="0.3">
      <c r="A4202" s="21">
        <f t="shared" si="1604"/>
        <v>51693</v>
      </c>
      <c r="B4202" s="18">
        <f t="shared" si="1588"/>
        <v>112.421875</v>
      </c>
      <c r="C4202">
        <f t="shared" si="1606"/>
        <v>115</v>
      </c>
      <c r="D4202">
        <f t="shared" ca="1" si="1591"/>
        <v>-15.791666666666666</v>
      </c>
      <c r="E4202">
        <f ca="1">IF(currency="USD",'Future et co'!F4202,IF(currency="EUR",'Future et co'!G4202,FALSE))</f>
        <v>3.6070000000000005E-2</v>
      </c>
      <c r="F4202">
        <f t="shared" ca="1" si="1592"/>
        <v>3.6070000000000005E-2</v>
      </c>
      <c r="G4202">
        <f t="shared" ca="1" si="1593"/>
        <v>2.0569999999999998E-2</v>
      </c>
      <c r="L4202">
        <f t="shared" ca="1" si="1594"/>
        <v>127.8</v>
      </c>
      <c r="M4202">
        <f t="shared" ca="1" si="1589"/>
        <v>3.6070000000000005E-2</v>
      </c>
      <c r="R4202">
        <f t="shared" ca="1" si="1595"/>
        <v>127.8</v>
      </c>
      <c r="S4202">
        <f t="shared" ca="1" si="1590"/>
        <v>3.6070000000000005E-2</v>
      </c>
      <c r="U4202" s="1"/>
      <c r="W4202" t="str">
        <f t="shared" si="1607"/>
        <v/>
      </c>
      <c r="AH4202" s="1"/>
      <c r="AJ4202" s="25"/>
      <c r="AU4202" s="1">
        <v>40028</v>
      </c>
      <c r="AV4202">
        <v>0.19400000000000001</v>
      </c>
      <c r="AW4202">
        <f t="shared" si="1596"/>
        <v>1.9400000000000001E-3</v>
      </c>
      <c r="AY4202" s="1">
        <v>40029</v>
      </c>
      <c r="AZ4202">
        <v>0.24399999999999999</v>
      </c>
      <c r="BA4202">
        <f t="shared" si="1597"/>
        <v>2.4399999999999999E-3</v>
      </c>
      <c r="BC4202" s="1">
        <v>40141</v>
      </c>
      <c r="BD4202">
        <v>0.42499999999999999</v>
      </c>
      <c r="BE4202">
        <f t="shared" si="1598"/>
        <v>4.2500000000000003E-3</v>
      </c>
      <c r="BG4202" s="1">
        <v>40141</v>
      </c>
      <c r="BH4202">
        <v>0.997</v>
      </c>
      <c r="BI4202">
        <f t="shared" si="1599"/>
        <v>9.9699999999999997E-3</v>
      </c>
      <c r="BK4202" s="1">
        <v>42536</v>
      </c>
      <c r="BL4202">
        <v>2.57165</v>
      </c>
      <c r="BM4202">
        <f t="shared" si="1605"/>
        <v>2.57165E-2</v>
      </c>
      <c r="BP4202" s="1">
        <v>40001</v>
      </c>
      <c r="BQ4202">
        <v>125.91</v>
      </c>
      <c r="BR4202">
        <f t="shared" si="1600"/>
        <v>1.2590999999999999</v>
      </c>
      <c r="BT4202" s="1">
        <v>40032</v>
      </c>
      <c r="BU4202">
        <v>0.88100000000000001</v>
      </c>
      <c r="BV4202">
        <f t="shared" si="1601"/>
        <v>8.8100000000000001E-3</v>
      </c>
      <c r="BX4202" s="1">
        <v>40032</v>
      </c>
      <c r="BY4202">
        <v>1.131</v>
      </c>
      <c r="BZ4202">
        <f t="shared" si="1602"/>
        <v>1.1310000000000001E-2</v>
      </c>
      <c r="CB4202" s="1">
        <v>40141</v>
      </c>
      <c r="CC4202">
        <v>1.232</v>
      </c>
      <c r="CD4202">
        <f t="shared" si="1603"/>
        <v>1.2319999999999999E-2</v>
      </c>
      <c r="CG4202" s="1"/>
    </row>
    <row r="4203" spans="1:85" x14ac:dyDescent="0.3">
      <c r="A4203" s="21">
        <f t="shared" si="1604"/>
        <v>51694</v>
      </c>
      <c r="B4203" s="18">
        <f t="shared" si="1588"/>
        <v>112.421875</v>
      </c>
      <c r="C4203">
        <f t="shared" si="1606"/>
        <v>115</v>
      </c>
      <c r="D4203">
        <f t="shared" ca="1" si="1591"/>
        <v>-15.794444444444444</v>
      </c>
      <c r="E4203">
        <f ca="1">IF(currency="USD",'Future et co'!F4203,IF(currency="EUR",'Future et co'!G4203,FALSE))</f>
        <v>3.6070000000000005E-2</v>
      </c>
      <c r="F4203">
        <f t="shared" ca="1" si="1592"/>
        <v>3.6070000000000005E-2</v>
      </c>
      <c r="G4203">
        <f t="shared" ca="1" si="1593"/>
        <v>2.0569999999999998E-2</v>
      </c>
      <c r="L4203">
        <f t="shared" ca="1" si="1594"/>
        <v>127.8</v>
      </c>
      <c r="M4203">
        <f t="shared" ca="1" si="1589"/>
        <v>3.6070000000000005E-2</v>
      </c>
      <c r="R4203">
        <f t="shared" ca="1" si="1595"/>
        <v>127.8</v>
      </c>
      <c r="S4203">
        <f t="shared" ca="1" si="1590"/>
        <v>3.6070000000000005E-2</v>
      </c>
      <c r="U4203" s="1"/>
      <c r="W4203" t="str">
        <f t="shared" si="1607"/>
        <v/>
      </c>
      <c r="AH4203" s="1"/>
      <c r="AJ4203" s="25"/>
      <c r="AU4203" s="1">
        <v>40025</v>
      </c>
      <c r="AV4203">
        <v>0.18</v>
      </c>
      <c r="AW4203">
        <f t="shared" si="1596"/>
        <v>1.8E-3</v>
      </c>
      <c r="AY4203" s="1">
        <v>40028</v>
      </c>
      <c r="AZ4203">
        <v>0.252</v>
      </c>
      <c r="BA4203">
        <f t="shared" si="1597"/>
        <v>2.5200000000000001E-3</v>
      </c>
      <c r="BC4203" s="1">
        <v>40140</v>
      </c>
      <c r="BD4203">
        <v>0.439</v>
      </c>
      <c r="BE4203">
        <f t="shared" si="1598"/>
        <v>4.3899999999999998E-3</v>
      </c>
      <c r="BG4203" s="1">
        <v>40140</v>
      </c>
      <c r="BH4203">
        <v>1.036</v>
      </c>
      <c r="BI4203">
        <f t="shared" si="1599"/>
        <v>1.0360000000000001E-2</v>
      </c>
      <c r="BK4203" s="1">
        <v>42537</v>
      </c>
      <c r="BL4203">
        <v>2.5619499999999999</v>
      </c>
      <c r="BM4203">
        <f t="shared" si="1605"/>
        <v>2.56195E-2</v>
      </c>
      <c r="BP4203" s="1">
        <v>40000</v>
      </c>
      <c r="BQ4203">
        <v>126.13</v>
      </c>
      <c r="BR4203">
        <f t="shared" si="1600"/>
        <v>1.2612999999999999</v>
      </c>
      <c r="BT4203" s="1">
        <v>40031</v>
      </c>
      <c r="BU4203">
        <v>0.88300000000000001</v>
      </c>
      <c r="BV4203">
        <f t="shared" si="1601"/>
        <v>8.8299999999999993E-3</v>
      </c>
      <c r="BX4203" s="1">
        <v>40031</v>
      </c>
      <c r="BY4203">
        <v>1.1319999999999999</v>
      </c>
      <c r="BZ4203">
        <f t="shared" si="1602"/>
        <v>1.1319999999999998E-2</v>
      </c>
      <c r="CB4203" s="1">
        <v>40140</v>
      </c>
      <c r="CC4203">
        <v>1.2290000000000001</v>
      </c>
      <c r="CD4203">
        <f t="shared" si="1603"/>
        <v>1.2290000000000001E-2</v>
      </c>
      <c r="CG4203" s="1"/>
    </row>
    <row r="4204" spans="1:85" x14ac:dyDescent="0.3">
      <c r="A4204" s="21">
        <f t="shared" si="1604"/>
        <v>51697</v>
      </c>
      <c r="B4204" s="18">
        <f t="shared" si="1588"/>
        <v>112.421875</v>
      </c>
      <c r="C4204">
        <f t="shared" si="1606"/>
        <v>115</v>
      </c>
      <c r="D4204">
        <f t="shared" ca="1" si="1591"/>
        <v>-15.802777777777777</v>
      </c>
      <c r="E4204">
        <f ca="1">IF(currency="USD",'Future et co'!F4204,IF(currency="EUR",'Future et co'!G4204,FALSE))</f>
        <v>3.6070000000000005E-2</v>
      </c>
      <c r="F4204">
        <f t="shared" ca="1" si="1592"/>
        <v>3.6070000000000005E-2</v>
      </c>
      <c r="G4204">
        <f t="shared" ca="1" si="1593"/>
        <v>2.0569999999999998E-2</v>
      </c>
      <c r="L4204">
        <f t="shared" ca="1" si="1594"/>
        <v>127.8</v>
      </c>
      <c r="M4204">
        <f t="shared" ca="1" si="1589"/>
        <v>3.6070000000000005E-2</v>
      </c>
      <c r="R4204">
        <f t="shared" ca="1" si="1595"/>
        <v>127.8</v>
      </c>
      <c r="S4204">
        <f t="shared" ca="1" si="1590"/>
        <v>3.6070000000000005E-2</v>
      </c>
      <c r="U4204" s="1"/>
      <c r="W4204" t="str">
        <f t="shared" si="1607"/>
        <v/>
      </c>
      <c r="AH4204" s="1"/>
      <c r="AJ4204" s="25"/>
      <c r="AU4204" s="1">
        <v>40024</v>
      </c>
      <c r="AV4204">
        <v>0.19700000000000001</v>
      </c>
      <c r="AW4204">
        <f t="shared" si="1596"/>
        <v>1.97E-3</v>
      </c>
      <c r="AY4204" s="1">
        <v>40025</v>
      </c>
      <c r="AZ4204">
        <v>0.24099999999999999</v>
      </c>
      <c r="BA4204">
        <f t="shared" si="1597"/>
        <v>2.4099999999999998E-3</v>
      </c>
      <c r="BC4204" s="1">
        <v>40137</v>
      </c>
      <c r="BD4204">
        <v>0.42499999999999999</v>
      </c>
      <c r="BE4204">
        <f t="shared" si="1598"/>
        <v>4.2500000000000003E-3</v>
      </c>
      <c r="BG4204" s="1">
        <v>40137</v>
      </c>
      <c r="BH4204">
        <v>1.01</v>
      </c>
      <c r="BI4204">
        <f t="shared" si="1599"/>
        <v>1.01E-2</v>
      </c>
      <c r="BK4204" s="1">
        <v>42538</v>
      </c>
      <c r="BL4204">
        <v>2.5686599999999999</v>
      </c>
      <c r="BM4204">
        <f t="shared" si="1605"/>
        <v>2.56866E-2</v>
      </c>
      <c r="BP4204" s="1">
        <v>39997</v>
      </c>
      <c r="BQ4204">
        <v>125.72</v>
      </c>
      <c r="BR4204">
        <f t="shared" si="1600"/>
        <v>1.2572000000000001</v>
      </c>
      <c r="BT4204" s="1">
        <v>40030</v>
      </c>
      <c r="BU4204">
        <v>0.88400000000000001</v>
      </c>
      <c r="BV4204">
        <f t="shared" si="1601"/>
        <v>8.8400000000000006E-3</v>
      </c>
      <c r="BX4204" s="1">
        <v>40030</v>
      </c>
      <c r="BY4204">
        <v>1.133</v>
      </c>
      <c r="BZ4204">
        <f t="shared" si="1602"/>
        <v>1.133E-2</v>
      </c>
      <c r="CB4204" s="1">
        <v>40137</v>
      </c>
      <c r="CC4204">
        <v>1.198</v>
      </c>
      <c r="CD4204">
        <f t="shared" si="1603"/>
        <v>1.1979999999999999E-2</v>
      </c>
      <c r="CG4204" s="1"/>
    </row>
    <row r="4205" spans="1:85" x14ac:dyDescent="0.3">
      <c r="A4205" s="21">
        <f t="shared" si="1604"/>
        <v>51698</v>
      </c>
      <c r="B4205" s="18">
        <f t="shared" si="1588"/>
        <v>112.421875</v>
      </c>
      <c r="C4205">
        <f t="shared" si="1606"/>
        <v>115</v>
      </c>
      <c r="D4205">
        <f t="shared" ca="1" si="1591"/>
        <v>-15.805555555555555</v>
      </c>
      <c r="E4205">
        <f ca="1">IF(currency="USD",'Future et co'!F4205,IF(currency="EUR",'Future et co'!G4205,FALSE))</f>
        <v>3.6070000000000005E-2</v>
      </c>
      <c r="F4205">
        <f t="shared" ca="1" si="1592"/>
        <v>3.6070000000000005E-2</v>
      </c>
      <c r="G4205">
        <f t="shared" ca="1" si="1593"/>
        <v>2.0569999999999998E-2</v>
      </c>
      <c r="L4205">
        <f t="shared" ca="1" si="1594"/>
        <v>127.8</v>
      </c>
      <c r="M4205">
        <f t="shared" ca="1" si="1589"/>
        <v>3.6070000000000005E-2</v>
      </c>
      <c r="R4205">
        <f t="shared" ca="1" si="1595"/>
        <v>127.8</v>
      </c>
      <c r="S4205">
        <f t="shared" ca="1" si="1590"/>
        <v>3.6070000000000005E-2</v>
      </c>
      <c r="U4205" s="1"/>
      <c r="W4205" t="str">
        <f t="shared" si="1607"/>
        <v/>
      </c>
      <c r="AH4205" s="1"/>
      <c r="AJ4205" s="25"/>
      <c r="AU4205" s="1">
        <v>40023</v>
      </c>
      <c r="AV4205">
        <v>0.19</v>
      </c>
      <c r="AW4205">
        <f t="shared" si="1596"/>
        <v>1.9E-3</v>
      </c>
      <c r="AY4205" s="1">
        <v>40024</v>
      </c>
      <c r="AZ4205">
        <v>0.25</v>
      </c>
      <c r="BA4205">
        <f t="shared" si="1597"/>
        <v>2.5000000000000001E-3</v>
      </c>
      <c r="BC4205" s="1">
        <v>40136</v>
      </c>
      <c r="BD4205">
        <v>0.42199999999999999</v>
      </c>
      <c r="BE4205">
        <f t="shared" si="1598"/>
        <v>4.2199999999999998E-3</v>
      </c>
      <c r="BG4205" s="1">
        <v>40136</v>
      </c>
      <c r="BH4205">
        <v>0.98399999999999999</v>
      </c>
      <c r="BI4205">
        <f t="shared" si="1599"/>
        <v>9.8399999999999998E-3</v>
      </c>
      <c r="BK4205" s="1">
        <v>42541</v>
      </c>
      <c r="BL4205">
        <v>2.5545399999999998</v>
      </c>
      <c r="BM4205">
        <f t="shared" si="1605"/>
        <v>2.5545399999999999E-2</v>
      </c>
      <c r="BP4205" s="1">
        <v>39996</v>
      </c>
      <c r="BQ4205">
        <v>125.81</v>
      </c>
      <c r="BR4205">
        <f t="shared" si="1600"/>
        <v>1.2581</v>
      </c>
      <c r="BT4205" s="1">
        <v>40029</v>
      </c>
      <c r="BU4205">
        <v>0.88400000000000001</v>
      </c>
      <c r="BV4205">
        <f t="shared" si="1601"/>
        <v>8.8400000000000006E-3</v>
      </c>
      <c r="BX4205" s="1">
        <v>40029</v>
      </c>
      <c r="BY4205">
        <v>1.1339999999999999</v>
      </c>
      <c r="BZ4205">
        <f t="shared" si="1602"/>
        <v>1.1339999999999999E-2</v>
      </c>
      <c r="CB4205" s="1">
        <v>40136</v>
      </c>
      <c r="CC4205">
        <v>1.181</v>
      </c>
      <c r="CD4205">
        <f t="shared" si="1603"/>
        <v>1.1810000000000001E-2</v>
      </c>
      <c r="CG4205" s="1"/>
    </row>
    <row r="4206" spans="1:85" x14ac:dyDescent="0.3">
      <c r="A4206" s="21">
        <f t="shared" si="1604"/>
        <v>51699</v>
      </c>
      <c r="B4206" s="18">
        <f t="shared" si="1588"/>
        <v>112.421875</v>
      </c>
      <c r="C4206">
        <f t="shared" si="1606"/>
        <v>115</v>
      </c>
      <c r="D4206">
        <f t="shared" ca="1" si="1591"/>
        <v>-15.808333333333334</v>
      </c>
      <c r="E4206">
        <f ca="1">IF(currency="USD",'Future et co'!F4206,IF(currency="EUR",'Future et co'!G4206,FALSE))</f>
        <v>3.6070000000000005E-2</v>
      </c>
      <c r="F4206">
        <f t="shared" ca="1" si="1592"/>
        <v>3.6070000000000005E-2</v>
      </c>
      <c r="G4206">
        <f t="shared" ca="1" si="1593"/>
        <v>2.0569999999999998E-2</v>
      </c>
      <c r="L4206">
        <f t="shared" ca="1" si="1594"/>
        <v>127.8</v>
      </c>
      <c r="M4206">
        <f t="shared" ca="1" si="1589"/>
        <v>3.6070000000000005E-2</v>
      </c>
      <c r="R4206">
        <f t="shared" ca="1" si="1595"/>
        <v>127.8</v>
      </c>
      <c r="S4206">
        <f t="shared" ca="1" si="1590"/>
        <v>3.6070000000000005E-2</v>
      </c>
      <c r="U4206" s="1"/>
      <c r="W4206" t="str">
        <f t="shared" si="1607"/>
        <v/>
      </c>
      <c r="AH4206" s="1"/>
      <c r="AJ4206" s="25"/>
      <c r="AU4206" s="1">
        <v>40022</v>
      </c>
      <c r="AV4206">
        <v>0.17499999999999999</v>
      </c>
      <c r="AW4206">
        <f t="shared" si="1596"/>
        <v>1.7499999999999998E-3</v>
      </c>
      <c r="AY4206" s="1">
        <v>40023</v>
      </c>
      <c r="AZ4206">
        <v>0.23899999999999999</v>
      </c>
      <c r="BA4206">
        <f t="shared" si="1597"/>
        <v>2.3899999999999998E-3</v>
      </c>
      <c r="BC4206" s="1">
        <v>40135</v>
      </c>
      <c r="BD4206">
        <v>0.42749999999999999</v>
      </c>
      <c r="BE4206">
        <f t="shared" si="1598"/>
        <v>4.2750000000000002E-3</v>
      </c>
      <c r="BG4206" s="1">
        <v>40135</v>
      </c>
      <c r="BH4206">
        <v>1.0149999999999999</v>
      </c>
      <c r="BI4206">
        <f t="shared" si="1599"/>
        <v>1.0149999999999999E-2</v>
      </c>
      <c r="BK4206" s="1">
        <v>42542</v>
      </c>
      <c r="BL4206">
        <v>2.5470700000000002</v>
      </c>
      <c r="BM4206">
        <f t="shared" si="1605"/>
        <v>2.5470700000000002E-2</v>
      </c>
      <c r="BP4206" s="1">
        <v>39995</v>
      </c>
      <c r="BQ4206">
        <v>125.05</v>
      </c>
      <c r="BR4206">
        <f t="shared" si="1600"/>
        <v>1.2504999999999999</v>
      </c>
      <c r="BT4206" s="1">
        <v>40028</v>
      </c>
      <c r="BU4206">
        <v>0.88600000000000001</v>
      </c>
      <c r="BV4206">
        <f t="shared" si="1601"/>
        <v>8.8599999999999998E-3</v>
      </c>
      <c r="BX4206" s="1">
        <v>40028</v>
      </c>
      <c r="BY4206">
        <v>1.137</v>
      </c>
      <c r="BZ4206">
        <f t="shared" si="1602"/>
        <v>1.137E-2</v>
      </c>
      <c r="CB4206" s="1">
        <v>40135</v>
      </c>
      <c r="CC4206">
        <v>1.1839999999999999</v>
      </c>
      <c r="CD4206">
        <f t="shared" si="1603"/>
        <v>1.184E-2</v>
      </c>
      <c r="CG4206" s="1"/>
    </row>
    <row r="4207" spans="1:85" x14ac:dyDescent="0.3">
      <c r="A4207" s="21">
        <f t="shared" si="1604"/>
        <v>51700</v>
      </c>
      <c r="B4207" s="18">
        <f t="shared" si="1588"/>
        <v>112.421875</v>
      </c>
      <c r="C4207">
        <f t="shared" si="1606"/>
        <v>115</v>
      </c>
      <c r="D4207">
        <f t="shared" ca="1" si="1591"/>
        <v>-15.811111111111112</v>
      </c>
      <c r="E4207">
        <f ca="1">IF(currency="USD",'Future et co'!F4207,IF(currency="EUR",'Future et co'!G4207,FALSE))</f>
        <v>3.6070000000000005E-2</v>
      </c>
      <c r="F4207">
        <f t="shared" ca="1" si="1592"/>
        <v>3.6070000000000005E-2</v>
      </c>
      <c r="G4207">
        <f t="shared" ca="1" si="1593"/>
        <v>2.0569999999999998E-2</v>
      </c>
      <c r="L4207">
        <f t="shared" ca="1" si="1594"/>
        <v>127.8</v>
      </c>
      <c r="M4207">
        <f t="shared" ca="1" si="1589"/>
        <v>3.6070000000000005E-2</v>
      </c>
      <c r="R4207">
        <f t="shared" ca="1" si="1595"/>
        <v>127.8</v>
      </c>
      <c r="S4207">
        <f t="shared" ca="1" si="1590"/>
        <v>3.6070000000000005E-2</v>
      </c>
      <c r="U4207" s="1"/>
      <c r="W4207" t="str">
        <f t="shared" si="1607"/>
        <v/>
      </c>
      <c r="AH4207" s="1"/>
      <c r="AJ4207" s="25"/>
      <c r="AU4207" s="1">
        <v>40021</v>
      </c>
      <c r="AV4207">
        <v>0.16500000000000001</v>
      </c>
      <c r="AW4207">
        <f t="shared" si="1596"/>
        <v>1.65E-3</v>
      </c>
      <c r="AY4207" s="1">
        <v>40022</v>
      </c>
      <c r="AZ4207">
        <v>0.21</v>
      </c>
      <c r="BA4207">
        <f t="shared" si="1597"/>
        <v>2.0999999999999999E-3</v>
      </c>
      <c r="BC4207" s="1">
        <v>40134</v>
      </c>
      <c r="BD4207">
        <v>0.44700000000000001</v>
      </c>
      <c r="BE4207">
        <f t="shared" si="1598"/>
        <v>4.47E-3</v>
      </c>
      <c r="BG4207" s="1">
        <v>40134</v>
      </c>
      <c r="BH4207">
        <v>1.044</v>
      </c>
      <c r="BI4207">
        <f t="shared" si="1599"/>
        <v>1.044E-2</v>
      </c>
      <c r="BK4207" s="1">
        <v>42543</v>
      </c>
      <c r="BL4207">
        <v>2.5513499999999998</v>
      </c>
      <c r="BM4207">
        <f t="shared" si="1605"/>
        <v>2.5513499999999998E-2</v>
      </c>
      <c r="BP4207" s="1">
        <v>39994</v>
      </c>
      <c r="BQ4207">
        <v>125.22</v>
      </c>
      <c r="BR4207">
        <f t="shared" si="1600"/>
        <v>1.2522</v>
      </c>
      <c r="BT4207" s="1">
        <v>40025</v>
      </c>
      <c r="BU4207">
        <v>0.89300000000000002</v>
      </c>
      <c r="BV4207">
        <f t="shared" si="1601"/>
        <v>8.9300000000000004E-3</v>
      </c>
      <c r="BX4207" s="1">
        <v>40025</v>
      </c>
      <c r="BY4207">
        <v>1.1419999999999999</v>
      </c>
      <c r="BZ4207">
        <f t="shared" si="1602"/>
        <v>1.142E-2</v>
      </c>
      <c r="CB4207" s="1">
        <v>40134</v>
      </c>
      <c r="CC4207">
        <v>1.18</v>
      </c>
      <c r="CD4207">
        <f t="shared" si="1603"/>
        <v>1.18E-2</v>
      </c>
      <c r="CG4207" s="1"/>
    </row>
    <row r="4208" spans="1:85" x14ac:dyDescent="0.3">
      <c r="A4208" s="21">
        <f t="shared" si="1604"/>
        <v>51701</v>
      </c>
      <c r="B4208" s="18">
        <f t="shared" si="1588"/>
        <v>112.421875</v>
      </c>
      <c r="C4208">
        <f t="shared" si="1606"/>
        <v>115</v>
      </c>
      <c r="D4208">
        <f t="shared" ca="1" si="1591"/>
        <v>-15.813888888888888</v>
      </c>
      <c r="E4208">
        <f ca="1">IF(currency="USD",'Future et co'!F4208,IF(currency="EUR",'Future et co'!G4208,FALSE))</f>
        <v>3.6070000000000005E-2</v>
      </c>
      <c r="F4208">
        <f t="shared" ca="1" si="1592"/>
        <v>3.6070000000000005E-2</v>
      </c>
      <c r="G4208">
        <f t="shared" ca="1" si="1593"/>
        <v>2.0569999999999998E-2</v>
      </c>
      <c r="L4208">
        <f t="shared" ca="1" si="1594"/>
        <v>127.8</v>
      </c>
      <c r="M4208">
        <f t="shared" ca="1" si="1589"/>
        <v>3.6070000000000005E-2</v>
      </c>
      <c r="R4208">
        <f t="shared" ca="1" si="1595"/>
        <v>127.8</v>
      </c>
      <c r="S4208">
        <f t="shared" ca="1" si="1590"/>
        <v>3.6070000000000005E-2</v>
      </c>
      <c r="U4208" s="1"/>
      <c r="W4208" t="str">
        <f t="shared" si="1607"/>
        <v/>
      </c>
      <c r="AH4208" s="1"/>
      <c r="AJ4208" s="25"/>
      <c r="AU4208" s="1">
        <v>40018</v>
      </c>
      <c r="AV4208">
        <v>0.1925</v>
      </c>
      <c r="AW4208">
        <f t="shared" si="1596"/>
        <v>1.9250000000000001E-3</v>
      </c>
      <c r="AY4208" s="1">
        <v>40021</v>
      </c>
      <c r="AZ4208">
        <v>0.19500000000000001</v>
      </c>
      <c r="BA4208">
        <f t="shared" si="1597"/>
        <v>1.9500000000000001E-3</v>
      </c>
      <c r="BC4208" s="1">
        <v>40133</v>
      </c>
      <c r="BD4208">
        <v>0.45100000000000001</v>
      </c>
      <c r="BE4208">
        <f t="shared" si="1598"/>
        <v>4.5100000000000001E-3</v>
      </c>
      <c r="BG4208" s="1">
        <v>40133</v>
      </c>
      <c r="BH4208">
        <v>1.0569999999999999</v>
      </c>
      <c r="BI4208">
        <f t="shared" si="1599"/>
        <v>1.057E-2</v>
      </c>
      <c r="BK4208" s="1">
        <v>42544</v>
      </c>
      <c r="BL4208">
        <v>2.5192600000000001</v>
      </c>
      <c r="BM4208">
        <f t="shared" si="1605"/>
        <v>2.5192599999999999E-2</v>
      </c>
      <c r="BP4208" s="1">
        <v>39993</v>
      </c>
      <c r="BQ4208">
        <v>125.29</v>
      </c>
      <c r="BR4208">
        <f t="shared" si="1600"/>
        <v>1.2529000000000001</v>
      </c>
      <c r="BT4208" s="1">
        <v>40024</v>
      </c>
      <c r="BU4208">
        <v>0.89900000000000002</v>
      </c>
      <c r="BV4208">
        <f t="shared" si="1601"/>
        <v>8.9899999999999997E-3</v>
      </c>
      <c r="BX4208" s="1">
        <v>40024</v>
      </c>
      <c r="BY4208">
        <v>1.149</v>
      </c>
      <c r="BZ4208">
        <f t="shared" si="1602"/>
        <v>1.149E-2</v>
      </c>
      <c r="CB4208" s="1">
        <v>40133</v>
      </c>
      <c r="CC4208">
        <v>1.179</v>
      </c>
      <c r="CD4208">
        <f t="shared" si="1603"/>
        <v>1.179E-2</v>
      </c>
      <c r="CG4208" s="1"/>
    </row>
    <row r="4209" spans="1:85" x14ac:dyDescent="0.3">
      <c r="A4209" s="21">
        <f t="shared" si="1604"/>
        <v>51704</v>
      </c>
      <c r="B4209" s="18">
        <f t="shared" si="1588"/>
        <v>112.421875</v>
      </c>
      <c r="C4209">
        <f t="shared" si="1606"/>
        <v>115</v>
      </c>
      <c r="D4209">
        <f t="shared" ca="1" si="1591"/>
        <v>-15.822222222222223</v>
      </c>
      <c r="E4209">
        <f ca="1">IF(currency="USD",'Future et co'!F4209,IF(currency="EUR",'Future et co'!G4209,FALSE))</f>
        <v>3.6070000000000005E-2</v>
      </c>
      <c r="F4209">
        <f t="shared" ca="1" si="1592"/>
        <v>3.6070000000000005E-2</v>
      </c>
      <c r="G4209">
        <f t="shared" ca="1" si="1593"/>
        <v>2.0569999999999998E-2</v>
      </c>
      <c r="L4209">
        <f t="shared" ca="1" si="1594"/>
        <v>127.8</v>
      </c>
      <c r="M4209">
        <f t="shared" ca="1" si="1589"/>
        <v>3.6070000000000005E-2</v>
      </c>
      <c r="R4209">
        <f t="shared" ca="1" si="1595"/>
        <v>127.8</v>
      </c>
      <c r="S4209">
        <f t="shared" ca="1" si="1590"/>
        <v>3.6070000000000005E-2</v>
      </c>
      <c r="U4209" s="1"/>
      <c r="W4209" t="str">
        <f t="shared" si="1607"/>
        <v/>
      </c>
      <c r="AH4209" s="1"/>
      <c r="AJ4209" s="25"/>
      <c r="AU4209" s="1">
        <v>40017</v>
      </c>
      <c r="AV4209">
        <v>0.1895</v>
      </c>
      <c r="AW4209">
        <f t="shared" si="1596"/>
        <v>1.895E-3</v>
      </c>
      <c r="AY4209" s="1">
        <v>40018</v>
      </c>
      <c r="AZ4209">
        <v>0.24099999999999999</v>
      </c>
      <c r="BA4209">
        <f t="shared" si="1597"/>
        <v>2.4099999999999998E-3</v>
      </c>
      <c r="BC4209" s="1">
        <v>40130</v>
      </c>
      <c r="BD4209">
        <v>0.47</v>
      </c>
      <c r="BE4209">
        <f t="shared" si="1598"/>
        <v>4.6999999999999993E-3</v>
      </c>
      <c r="BG4209" s="1">
        <v>40130</v>
      </c>
      <c r="BH4209">
        <v>1.123</v>
      </c>
      <c r="BI4209">
        <f t="shared" si="1599"/>
        <v>1.123E-2</v>
      </c>
      <c r="BK4209" s="1">
        <v>42545</v>
      </c>
      <c r="BL4209">
        <v>2.6121400000000001</v>
      </c>
      <c r="BM4209">
        <f t="shared" si="1605"/>
        <v>2.6121400000000003E-2</v>
      </c>
      <c r="BP4209" s="1">
        <v>39990</v>
      </c>
      <c r="BQ4209">
        <v>125.09</v>
      </c>
      <c r="BR4209">
        <f t="shared" si="1600"/>
        <v>1.2509000000000001</v>
      </c>
      <c r="BT4209" s="1">
        <v>40023</v>
      </c>
      <c r="BU4209">
        <v>0.90300000000000002</v>
      </c>
      <c r="BV4209">
        <f t="shared" si="1601"/>
        <v>9.0299999999999998E-3</v>
      </c>
      <c r="BX4209" s="1">
        <v>40023</v>
      </c>
      <c r="BY4209">
        <v>1.153</v>
      </c>
      <c r="BZ4209">
        <f t="shared" si="1602"/>
        <v>1.153E-2</v>
      </c>
      <c r="CB4209" s="1">
        <v>40130</v>
      </c>
      <c r="CC4209">
        <v>1.173</v>
      </c>
      <c r="CD4209">
        <f t="shared" si="1603"/>
        <v>1.1730000000000001E-2</v>
      </c>
      <c r="CG4209" s="1"/>
    </row>
    <row r="4210" spans="1:85" x14ac:dyDescent="0.3">
      <c r="A4210" s="21">
        <f t="shared" si="1604"/>
        <v>51705</v>
      </c>
      <c r="B4210" s="18">
        <f t="shared" si="1588"/>
        <v>112.421875</v>
      </c>
      <c r="C4210">
        <f t="shared" si="1606"/>
        <v>115</v>
      </c>
      <c r="D4210">
        <f t="shared" ca="1" si="1591"/>
        <v>-15.824999999999999</v>
      </c>
      <c r="E4210">
        <f ca="1">IF(currency="USD",'Future et co'!F4210,IF(currency="EUR",'Future et co'!G4210,FALSE))</f>
        <v>3.6070000000000005E-2</v>
      </c>
      <c r="F4210">
        <f t="shared" ca="1" si="1592"/>
        <v>3.6070000000000005E-2</v>
      </c>
      <c r="G4210">
        <f t="shared" ca="1" si="1593"/>
        <v>2.0569999999999998E-2</v>
      </c>
      <c r="L4210">
        <f t="shared" ca="1" si="1594"/>
        <v>127.8</v>
      </c>
      <c r="M4210">
        <f t="shared" ca="1" si="1589"/>
        <v>3.6070000000000005E-2</v>
      </c>
      <c r="R4210">
        <f t="shared" ca="1" si="1595"/>
        <v>127.8</v>
      </c>
      <c r="S4210">
        <f t="shared" ca="1" si="1590"/>
        <v>3.6070000000000005E-2</v>
      </c>
      <c r="U4210" s="1"/>
      <c r="W4210" t="str">
        <f t="shared" si="1607"/>
        <v/>
      </c>
      <c r="AH4210" s="1"/>
      <c r="AJ4210" s="25"/>
      <c r="AU4210" s="1">
        <v>40016</v>
      </c>
      <c r="AV4210">
        <v>0.184</v>
      </c>
      <c r="AW4210">
        <f t="shared" si="1596"/>
        <v>1.8400000000000001E-3</v>
      </c>
      <c r="AY4210" s="1">
        <v>40017</v>
      </c>
      <c r="AZ4210">
        <v>0.24199999999999999</v>
      </c>
      <c r="BA4210">
        <f t="shared" si="1597"/>
        <v>2.4199999999999998E-3</v>
      </c>
      <c r="BC4210" s="1">
        <v>40129</v>
      </c>
      <c r="BD4210">
        <v>0.47199999999999998</v>
      </c>
      <c r="BE4210">
        <f t="shared" si="1598"/>
        <v>4.7199999999999994E-3</v>
      </c>
      <c r="BG4210" s="1">
        <v>40129</v>
      </c>
      <c r="BH4210">
        <v>1.115</v>
      </c>
      <c r="BI4210">
        <f t="shared" si="1599"/>
        <v>1.115E-2</v>
      </c>
      <c r="BK4210" s="1">
        <v>42548</v>
      </c>
      <c r="BL4210">
        <v>2.65882</v>
      </c>
      <c r="BM4210">
        <f t="shared" si="1605"/>
        <v>2.6588199999999999E-2</v>
      </c>
      <c r="BP4210" s="1">
        <v>39989</v>
      </c>
      <c r="BQ4210">
        <v>124.75</v>
      </c>
      <c r="BR4210">
        <f t="shared" si="1600"/>
        <v>1.2475000000000001</v>
      </c>
      <c r="BT4210" s="1">
        <v>40022</v>
      </c>
      <c r="BU4210">
        <v>0.90800000000000003</v>
      </c>
      <c r="BV4210">
        <f t="shared" si="1601"/>
        <v>9.0799999999999995E-3</v>
      </c>
      <c r="BX4210" s="1">
        <v>40022</v>
      </c>
      <c r="BY4210">
        <v>1.159</v>
      </c>
      <c r="BZ4210">
        <f t="shared" si="1602"/>
        <v>1.159E-2</v>
      </c>
      <c r="CB4210" s="1">
        <v>40129</v>
      </c>
      <c r="CC4210">
        <v>1.1839999999999999</v>
      </c>
      <c r="CD4210">
        <f t="shared" si="1603"/>
        <v>1.184E-2</v>
      </c>
      <c r="CG4210" s="1"/>
    </row>
    <row r="4211" spans="1:85" x14ac:dyDescent="0.3">
      <c r="A4211" s="21">
        <f t="shared" si="1604"/>
        <v>51706</v>
      </c>
      <c r="B4211" s="18">
        <f t="shared" si="1588"/>
        <v>112.421875</v>
      </c>
      <c r="C4211">
        <f t="shared" si="1606"/>
        <v>115</v>
      </c>
      <c r="D4211">
        <f t="shared" ca="1" si="1591"/>
        <v>-15.827777777777778</v>
      </c>
      <c r="E4211">
        <f ca="1">IF(currency="USD",'Future et co'!F4211,IF(currency="EUR",'Future et co'!G4211,FALSE))</f>
        <v>3.6070000000000005E-2</v>
      </c>
      <c r="F4211">
        <f t="shared" ca="1" si="1592"/>
        <v>3.6070000000000005E-2</v>
      </c>
      <c r="G4211">
        <f t="shared" ca="1" si="1593"/>
        <v>2.0569999999999998E-2</v>
      </c>
      <c r="L4211">
        <f t="shared" ca="1" si="1594"/>
        <v>127.8</v>
      </c>
      <c r="M4211">
        <f t="shared" ca="1" si="1589"/>
        <v>3.6070000000000005E-2</v>
      </c>
      <c r="R4211">
        <f t="shared" ca="1" si="1595"/>
        <v>127.8</v>
      </c>
      <c r="S4211">
        <f t="shared" ca="1" si="1590"/>
        <v>3.6070000000000005E-2</v>
      </c>
      <c r="U4211" s="1"/>
      <c r="W4211" t="str">
        <f t="shared" si="1607"/>
        <v/>
      </c>
      <c r="AH4211" s="1"/>
      <c r="AJ4211" s="25"/>
      <c r="AU4211" s="1">
        <v>40015</v>
      </c>
      <c r="AV4211">
        <v>0.186</v>
      </c>
      <c r="AW4211">
        <f t="shared" si="1596"/>
        <v>1.8599999999999999E-3</v>
      </c>
      <c r="AY4211" s="1">
        <v>40016</v>
      </c>
      <c r="AZ4211">
        <v>0.22600000000000001</v>
      </c>
      <c r="BA4211">
        <f t="shared" si="1597"/>
        <v>2.2599999999999999E-3</v>
      </c>
      <c r="BC4211" s="1">
        <v>40128</v>
      </c>
      <c r="BD4211">
        <v>0.47599999999999998</v>
      </c>
      <c r="BE4211">
        <f t="shared" si="1598"/>
        <v>4.7599999999999995E-3</v>
      </c>
      <c r="BG4211" s="1">
        <v>40128</v>
      </c>
      <c r="BH4211">
        <v>1.105</v>
      </c>
      <c r="BI4211">
        <f t="shared" si="1599"/>
        <v>1.1049999999999999E-2</v>
      </c>
      <c r="BK4211" s="1">
        <v>42549</v>
      </c>
      <c r="BL4211">
        <v>2.6141100000000002</v>
      </c>
      <c r="BM4211">
        <f t="shared" si="1605"/>
        <v>2.61411E-2</v>
      </c>
      <c r="BP4211" s="1">
        <v>39988</v>
      </c>
      <c r="BQ4211">
        <v>124.44</v>
      </c>
      <c r="BR4211">
        <f t="shared" si="1600"/>
        <v>1.2444</v>
      </c>
      <c r="BT4211" s="1">
        <v>40021</v>
      </c>
      <c r="BU4211">
        <v>0.91400000000000003</v>
      </c>
      <c r="BV4211">
        <f t="shared" si="1601"/>
        <v>9.1400000000000006E-3</v>
      </c>
      <c r="BX4211" s="1">
        <v>40021</v>
      </c>
      <c r="BY4211">
        <v>1.1679999999999999</v>
      </c>
      <c r="BZ4211">
        <f t="shared" si="1602"/>
        <v>1.1679999999999999E-2</v>
      </c>
      <c r="CB4211" s="1">
        <v>40128</v>
      </c>
      <c r="CC4211">
        <v>1.2090000000000001</v>
      </c>
      <c r="CD4211">
        <f t="shared" si="1603"/>
        <v>1.209E-2</v>
      </c>
      <c r="CG4211" s="1"/>
    </row>
    <row r="4212" spans="1:85" x14ac:dyDescent="0.3">
      <c r="A4212" s="21">
        <f t="shared" si="1604"/>
        <v>51707</v>
      </c>
      <c r="B4212" s="18">
        <f t="shared" si="1588"/>
        <v>112.421875</v>
      </c>
      <c r="C4212">
        <f t="shared" si="1606"/>
        <v>115</v>
      </c>
      <c r="D4212">
        <f t="shared" ca="1" si="1591"/>
        <v>-15.830555555555556</v>
      </c>
      <c r="E4212">
        <f ca="1">IF(currency="USD",'Future et co'!F4212,IF(currency="EUR",'Future et co'!G4212,FALSE))</f>
        <v>3.6070000000000005E-2</v>
      </c>
      <c r="F4212">
        <f t="shared" ca="1" si="1592"/>
        <v>3.6070000000000005E-2</v>
      </c>
      <c r="G4212">
        <f t="shared" ca="1" si="1593"/>
        <v>2.0569999999999998E-2</v>
      </c>
      <c r="L4212">
        <f t="shared" ca="1" si="1594"/>
        <v>127.8</v>
      </c>
      <c r="M4212">
        <f t="shared" ca="1" si="1589"/>
        <v>3.6070000000000005E-2</v>
      </c>
      <c r="R4212">
        <f t="shared" ca="1" si="1595"/>
        <v>127.8</v>
      </c>
      <c r="S4212">
        <f t="shared" ca="1" si="1590"/>
        <v>3.6070000000000005E-2</v>
      </c>
      <c r="U4212" s="1"/>
      <c r="W4212" t="str">
        <f t="shared" si="1607"/>
        <v/>
      </c>
      <c r="AH4212" s="1"/>
      <c r="AJ4212" s="25"/>
      <c r="AU4212" s="1">
        <v>40014</v>
      </c>
      <c r="AV4212">
        <v>0.1865</v>
      </c>
      <c r="AW4212">
        <f t="shared" si="1596"/>
        <v>1.8649999999999999E-3</v>
      </c>
      <c r="AY4212" s="1">
        <v>40015</v>
      </c>
      <c r="AZ4212">
        <v>0.22900000000000001</v>
      </c>
      <c r="BA4212">
        <f t="shared" si="1597"/>
        <v>2.2899999999999999E-3</v>
      </c>
      <c r="BC4212" s="1">
        <v>40127</v>
      </c>
      <c r="BD4212">
        <v>0.498</v>
      </c>
      <c r="BE4212">
        <f t="shared" si="1598"/>
        <v>4.9800000000000001E-3</v>
      </c>
      <c r="BG4212" s="1">
        <v>40127</v>
      </c>
      <c r="BH4212">
        <v>1.143</v>
      </c>
      <c r="BI4212">
        <f t="shared" si="1599"/>
        <v>1.1430000000000001E-2</v>
      </c>
      <c r="BK4212" s="1">
        <v>42550</v>
      </c>
      <c r="BL4212">
        <v>2.5705800000000001</v>
      </c>
      <c r="BM4212">
        <f t="shared" si="1605"/>
        <v>2.5705800000000001E-2</v>
      </c>
      <c r="BP4212" s="1">
        <v>39987</v>
      </c>
      <c r="BQ4212">
        <v>124.34</v>
      </c>
      <c r="BR4212">
        <f t="shared" si="1600"/>
        <v>1.2434000000000001</v>
      </c>
      <c r="BT4212" s="1">
        <v>40018</v>
      </c>
      <c r="BU4212">
        <v>0.92100000000000004</v>
      </c>
      <c r="BV4212">
        <f t="shared" si="1601"/>
        <v>9.2100000000000012E-3</v>
      </c>
      <c r="BX4212" s="1">
        <v>40018</v>
      </c>
      <c r="BY4212">
        <v>1.17</v>
      </c>
      <c r="BZ4212">
        <f t="shared" si="1602"/>
        <v>1.1699999999999999E-2</v>
      </c>
      <c r="CB4212" s="1">
        <v>40127</v>
      </c>
      <c r="CC4212">
        <v>1.2070000000000001</v>
      </c>
      <c r="CD4212">
        <f t="shared" si="1603"/>
        <v>1.2070000000000001E-2</v>
      </c>
      <c r="CG4212" s="1"/>
    </row>
    <row r="4213" spans="1:85" x14ac:dyDescent="0.3">
      <c r="A4213" s="21">
        <f t="shared" si="1604"/>
        <v>51708</v>
      </c>
      <c r="B4213" s="18">
        <f t="shared" si="1588"/>
        <v>112.421875</v>
      </c>
      <c r="C4213">
        <f t="shared" si="1606"/>
        <v>115</v>
      </c>
      <c r="D4213">
        <f t="shared" ca="1" si="1591"/>
        <v>-15.833333333333334</v>
      </c>
      <c r="E4213">
        <f ca="1">IF(currency="USD",'Future et co'!F4213,IF(currency="EUR",'Future et co'!G4213,FALSE))</f>
        <v>3.6070000000000005E-2</v>
      </c>
      <c r="F4213">
        <f t="shared" ca="1" si="1592"/>
        <v>3.6070000000000005E-2</v>
      </c>
      <c r="G4213">
        <f t="shared" ca="1" si="1593"/>
        <v>2.0569999999999998E-2</v>
      </c>
      <c r="L4213">
        <f t="shared" ca="1" si="1594"/>
        <v>127.8</v>
      </c>
      <c r="M4213">
        <f t="shared" ca="1" si="1589"/>
        <v>3.6070000000000005E-2</v>
      </c>
      <c r="R4213">
        <f t="shared" ca="1" si="1595"/>
        <v>127.8</v>
      </c>
      <c r="S4213">
        <f t="shared" ca="1" si="1590"/>
        <v>3.6070000000000005E-2</v>
      </c>
      <c r="U4213" s="1"/>
      <c r="W4213" t="str">
        <f t="shared" si="1607"/>
        <v/>
      </c>
      <c r="AH4213" s="1"/>
      <c r="AJ4213" s="25"/>
      <c r="AU4213" s="1">
        <v>40011</v>
      </c>
      <c r="AV4213">
        <v>0.1855</v>
      </c>
      <c r="AW4213">
        <f t="shared" si="1596"/>
        <v>1.8549999999999999E-3</v>
      </c>
      <c r="AY4213" s="1">
        <v>40014</v>
      </c>
      <c r="AZ4213">
        <v>0.22900000000000001</v>
      </c>
      <c r="BA4213">
        <f t="shared" si="1597"/>
        <v>2.2899999999999999E-3</v>
      </c>
      <c r="BC4213" s="1">
        <v>40126</v>
      </c>
      <c r="BD4213">
        <v>0.51200000000000001</v>
      </c>
      <c r="BE4213">
        <f t="shared" si="1598"/>
        <v>5.1200000000000004E-3</v>
      </c>
      <c r="BG4213" s="1">
        <v>40126</v>
      </c>
      <c r="BH4213">
        <v>1.1525000000000001</v>
      </c>
      <c r="BI4213">
        <f t="shared" si="1599"/>
        <v>1.1525000000000001E-2</v>
      </c>
      <c r="BK4213" s="1">
        <v>42551</v>
      </c>
      <c r="BL4213">
        <v>2.53165</v>
      </c>
      <c r="BM4213">
        <f t="shared" si="1605"/>
        <v>2.5316499999999999E-2</v>
      </c>
      <c r="BP4213" s="1">
        <v>39986</v>
      </c>
      <c r="BQ4213">
        <v>124.29</v>
      </c>
      <c r="BR4213">
        <f t="shared" si="1600"/>
        <v>1.2429000000000001</v>
      </c>
      <c r="BT4213" s="1">
        <v>40017</v>
      </c>
      <c r="BU4213">
        <v>0.92700000000000005</v>
      </c>
      <c r="BV4213">
        <f t="shared" si="1601"/>
        <v>9.2700000000000005E-3</v>
      </c>
      <c r="BX4213" s="1">
        <v>40017</v>
      </c>
      <c r="BY4213">
        <v>1.175</v>
      </c>
      <c r="BZ4213">
        <f t="shared" si="1602"/>
        <v>1.175E-2</v>
      </c>
      <c r="CB4213" s="1">
        <v>40126</v>
      </c>
      <c r="CC4213">
        <v>1.21</v>
      </c>
      <c r="CD4213">
        <f t="shared" si="1603"/>
        <v>1.21E-2</v>
      </c>
      <c r="CG4213" s="1"/>
    </row>
    <row r="4214" spans="1:85" x14ac:dyDescent="0.3">
      <c r="A4214" s="21">
        <f t="shared" si="1604"/>
        <v>51711</v>
      </c>
      <c r="B4214" s="18">
        <f t="shared" si="1588"/>
        <v>112.421875</v>
      </c>
      <c r="C4214">
        <f t="shared" si="1606"/>
        <v>115</v>
      </c>
      <c r="D4214">
        <f t="shared" ca="1" si="1591"/>
        <v>-15.841666666666667</v>
      </c>
      <c r="E4214">
        <f ca="1">IF(currency="USD",'Future et co'!F4214,IF(currency="EUR",'Future et co'!G4214,FALSE))</f>
        <v>3.6070000000000005E-2</v>
      </c>
      <c r="F4214">
        <f t="shared" ca="1" si="1592"/>
        <v>3.6070000000000005E-2</v>
      </c>
      <c r="G4214">
        <f t="shared" ca="1" si="1593"/>
        <v>2.0569999999999998E-2</v>
      </c>
      <c r="L4214">
        <f t="shared" ca="1" si="1594"/>
        <v>127.8</v>
      </c>
      <c r="M4214">
        <f t="shared" ca="1" si="1589"/>
        <v>3.6070000000000005E-2</v>
      </c>
      <c r="R4214">
        <f t="shared" ca="1" si="1595"/>
        <v>127.8</v>
      </c>
      <c r="S4214">
        <f t="shared" ca="1" si="1590"/>
        <v>3.6070000000000005E-2</v>
      </c>
      <c r="U4214" s="1"/>
      <c r="W4214" t="str">
        <f t="shared" si="1607"/>
        <v/>
      </c>
      <c r="AH4214" s="1"/>
      <c r="AJ4214" s="25"/>
      <c r="AU4214" s="1">
        <v>40010</v>
      </c>
      <c r="AV4214">
        <v>0.16500000000000001</v>
      </c>
      <c r="AW4214">
        <f t="shared" si="1596"/>
        <v>1.65E-3</v>
      </c>
      <c r="AY4214" s="1">
        <v>40011</v>
      </c>
      <c r="AZ4214">
        <v>0.20499999999999999</v>
      </c>
      <c r="BA4214">
        <f t="shared" si="1597"/>
        <v>2.0499999999999997E-3</v>
      </c>
      <c r="BC4214" s="1">
        <v>40123</v>
      </c>
      <c r="BD4214">
        <v>0.51400000000000001</v>
      </c>
      <c r="BE4214">
        <f t="shared" si="1598"/>
        <v>5.1400000000000005E-3</v>
      </c>
      <c r="BG4214" s="1">
        <v>40123</v>
      </c>
      <c r="BH4214">
        <v>1.1679999999999999</v>
      </c>
      <c r="BI4214">
        <f t="shared" si="1599"/>
        <v>1.1679999999999999E-2</v>
      </c>
      <c r="BK4214" s="1">
        <v>42552</v>
      </c>
      <c r="BL4214">
        <v>2.5285600000000001</v>
      </c>
      <c r="BM4214">
        <f t="shared" si="1605"/>
        <v>2.5285600000000002E-2</v>
      </c>
      <c r="BP4214" s="1">
        <v>39983</v>
      </c>
      <c r="BQ4214">
        <v>123.78</v>
      </c>
      <c r="BR4214">
        <f t="shared" si="1600"/>
        <v>1.2378</v>
      </c>
      <c r="BT4214" s="1">
        <v>40016</v>
      </c>
      <c r="BU4214">
        <v>0.93300000000000005</v>
      </c>
      <c r="BV4214">
        <f t="shared" si="1601"/>
        <v>9.3299999999999998E-3</v>
      </c>
      <c r="BX4214" s="1">
        <v>40016</v>
      </c>
      <c r="BY4214">
        <v>1.1819999999999999</v>
      </c>
      <c r="BZ4214">
        <f t="shared" si="1602"/>
        <v>1.1819999999999999E-2</v>
      </c>
      <c r="CB4214" s="1">
        <v>40123</v>
      </c>
      <c r="CC4214">
        <v>1.2170000000000001</v>
      </c>
      <c r="CD4214">
        <f t="shared" si="1603"/>
        <v>1.217E-2</v>
      </c>
      <c r="CG4214" s="1"/>
    </row>
    <row r="4215" spans="1:85" x14ac:dyDescent="0.3">
      <c r="A4215" s="21">
        <f t="shared" si="1604"/>
        <v>51712</v>
      </c>
      <c r="B4215" s="18">
        <f t="shared" si="1588"/>
        <v>112.421875</v>
      </c>
      <c r="C4215">
        <f t="shared" si="1606"/>
        <v>115</v>
      </c>
      <c r="D4215">
        <f t="shared" ca="1" si="1591"/>
        <v>-15.844444444444445</v>
      </c>
      <c r="E4215">
        <f ca="1">IF(currency="USD",'Future et co'!F4215,IF(currency="EUR",'Future et co'!G4215,FALSE))</f>
        <v>3.6070000000000005E-2</v>
      </c>
      <c r="F4215">
        <f t="shared" ca="1" si="1592"/>
        <v>3.6070000000000005E-2</v>
      </c>
      <c r="G4215">
        <f t="shared" ca="1" si="1593"/>
        <v>2.0569999999999998E-2</v>
      </c>
      <c r="L4215">
        <f t="shared" ca="1" si="1594"/>
        <v>127.8</v>
      </c>
      <c r="M4215">
        <f t="shared" ca="1" si="1589"/>
        <v>3.6070000000000005E-2</v>
      </c>
      <c r="R4215">
        <f t="shared" ca="1" si="1595"/>
        <v>127.8</v>
      </c>
      <c r="S4215">
        <f t="shared" ca="1" si="1590"/>
        <v>3.6070000000000005E-2</v>
      </c>
      <c r="U4215" s="1"/>
      <c r="W4215" t="str">
        <f t="shared" si="1607"/>
        <v/>
      </c>
      <c r="AH4215" s="1"/>
      <c r="AJ4215" s="25"/>
      <c r="AU4215" s="1">
        <v>40009</v>
      </c>
      <c r="AV4215">
        <v>0.1895</v>
      </c>
      <c r="AW4215">
        <f t="shared" si="1596"/>
        <v>1.895E-3</v>
      </c>
      <c r="AY4215" s="1">
        <v>40010</v>
      </c>
      <c r="AZ4215">
        <v>0.2</v>
      </c>
      <c r="BA4215">
        <f t="shared" si="1597"/>
        <v>2E-3</v>
      </c>
      <c r="BC4215" s="1">
        <v>40122</v>
      </c>
      <c r="BD4215">
        <v>0.53</v>
      </c>
      <c r="BE4215">
        <f t="shared" si="1598"/>
        <v>5.3E-3</v>
      </c>
      <c r="BG4215" s="1">
        <v>40122</v>
      </c>
      <c r="BH4215">
        <v>1.2150000000000001</v>
      </c>
      <c r="BI4215">
        <f t="shared" si="1599"/>
        <v>1.2150000000000001E-2</v>
      </c>
      <c r="BK4215" s="1">
        <v>42555</v>
      </c>
      <c r="BL4215">
        <v>2.5309699999999999</v>
      </c>
      <c r="BM4215">
        <f t="shared" si="1605"/>
        <v>2.5309700000000001E-2</v>
      </c>
      <c r="BP4215" s="1">
        <v>39982</v>
      </c>
      <c r="BQ4215">
        <v>123.36</v>
      </c>
      <c r="BR4215">
        <f t="shared" si="1600"/>
        <v>1.2336</v>
      </c>
      <c r="BT4215" s="1">
        <v>40015</v>
      </c>
      <c r="BU4215">
        <v>0.93700000000000006</v>
      </c>
      <c r="BV4215">
        <f t="shared" si="1601"/>
        <v>9.3699999999999999E-3</v>
      </c>
      <c r="BX4215" s="1">
        <v>40015</v>
      </c>
      <c r="BY4215">
        <v>1.1879999999999999</v>
      </c>
      <c r="BZ4215">
        <f t="shared" si="1602"/>
        <v>1.188E-2</v>
      </c>
      <c r="CB4215" s="1">
        <v>40122</v>
      </c>
      <c r="CC4215">
        <v>1.2430000000000001</v>
      </c>
      <c r="CD4215">
        <f t="shared" si="1603"/>
        <v>1.2430000000000002E-2</v>
      </c>
      <c r="CG4215" s="1"/>
    </row>
    <row r="4216" spans="1:85" x14ac:dyDescent="0.3">
      <c r="A4216" s="21">
        <f t="shared" si="1604"/>
        <v>51713</v>
      </c>
      <c r="B4216" s="18">
        <f t="shared" si="1588"/>
        <v>112.421875</v>
      </c>
      <c r="C4216">
        <f t="shared" si="1606"/>
        <v>115</v>
      </c>
      <c r="D4216">
        <f t="shared" ca="1" si="1591"/>
        <v>-15.847222222222221</v>
      </c>
      <c r="E4216">
        <f ca="1">IF(currency="USD",'Future et co'!F4216,IF(currency="EUR",'Future et co'!G4216,FALSE))</f>
        <v>3.6070000000000005E-2</v>
      </c>
      <c r="F4216">
        <f t="shared" ca="1" si="1592"/>
        <v>3.6070000000000005E-2</v>
      </c>
      <c r="G4216">
        <f t="shared" ca="1" si="1593"/>
        <v>2.0569999999999998E-2</v>
      </c>
      <c r="L4216">
        <f t="shared" ca="1" si="1594"/>
        <v>127.8</v>
      </c>
      <c r="M4216">
        <f t="shared" ca="1" si="1589"/>
        <v>3.6070000000000005E-2</v>
      </c>
      <c r="R4216">
        <f t="shared" ca="1" si="1595"/>
        <v>127.8</v>
      </c>
      <c r="S4216">
        <f t="shared" ca="1" si="1590"/>
        <v>3.6070000000000005E-2</v>
      </c>
      <c r="U4216" s="1"/>
      <c r="W4216" t="str">
        <f t="shared" si="1607"/>
        <v/>
      </c>
      <c r="AH4216" s="1"/>
      <c r="AJ4216" s="25"/>
      <c r="AU4216" s="1">
        <v>40008</v>
      </c>
      <c r="AV4216">
        <v>0.189</v>
      </c>
      <c r="AW4216">
        <f t="shared" si="1596"/>
        <v>1.89E-3</v>
      </c>
      <c r="AY4216" s="1">
        <v>40009</v>
      </c>
      <c r="AZ4216">
        <v>0.215</v>
      </c>
      <c r="BA4216">
        <f t="shared" si="1597"/>
        <v>2.15E-3</v>
      </c>
      <c r="BC4216" s="1">
        <v>40121</v>
      </c>
      <c r="BD4216">
        <v>0.56299999999999994</v>
      </c>
      <c r="BE4216">
        <f t="shared" si="1598"/>
        <v>5.6299999999999996E-3</v>
      </c>
      <c r="BG4216" s="1">
        <v>40121</v>
      </c>
      <c r="BH4216">
        <v>1.23</v>
      </c>
      <c r="BI4216">
        <f t="shared" si="1599"/>
        <v>1.23E-2</v>
      </c>
      <c r="BK4216" s="1">
        <v>42556</v>
      </c>
      <c r="BL4216">
        <v>2.5503800000000001</v>
      </c>
      <c r="BM4216">
        <f t="shared" si="1605"/>
        <v>2.55038E-2</v>
      </c>
      <c r="BP4216" s="1">
        <v>39981</v>
      </c>
      <c r="BQ4216">
        <v>123.96</v>
      </c>
      <c r="BR4216">
        <f t="shared" si="1600"/>
        <v>1.2396</v>
      </c>
      <c r="BT4216" s="1">
        <v>40014</v>
      </c>
      <c r="BU4216">
        <v>0.94399999999999995</v>
      </c>
      <c r="BV4216">
        <f t="shared" si="1601"/>
        <v>9.4399999999999987E-3</v>
      </c>
      <c r="BX4216" s="1">
        <v>40014</v>
      </c>
      <c r="BY4216">
        <v>1.194</v>
      </c>
      <c r="BZ4216">
        <f t="shared" si="1602"/>
        <v>1.1939999999999999E-2</v>
      </c>
      <c r="CB4216" s="1">
        <v>40121</v>
      </c>
      <c r="CC4216">
        <v>1.252</v>
      </c>
      <c r="CD4216">
        <f t="shared" si="1603"/>
        <v>1.252E-2</v>
      </c>
      <c r="CG4216" s="1"/>
    </row>
    <row r="4217" spans="1:85" x14ac:dyDescent="0.3">
      <c r="A4217" s="21">
        <f t="shared" si="1604"/>
        <v>51714</v>
      </c>
      <c r="B4217" s="18">
        <f t="shared" si="1588"/>
        <v>112.421875</v>
      </c>
      <c r="C4217">
        <f t="shared" si="1606"/>
        <v>115</v>
      </c>
      <c r="D4217">
        <f t="shared" ca="1" si="1591"/>
        <v>-15.85</v>
      </c>
      <c r="E4217">
        <f ca="1">IF(currency="USD",'Future et co'!F4217,IF(currency="EUR",'Future et co'!G4217,FALSE))</f>
        <v>3.6070000000000005E-2</v>
      </c>
      <c r="F4217">
        <f t="shared" ca="1" si="1592"/>
        <v>3.6070000000000005E-2</v>
      </c>
      <c r="G4217">
        <f t="shared" ca="1" si="1593"/>
        <v>2.0569999999999998E-2</v>
      </c>
      <c r="L4217">
        <f t="shared" ca="1" si="1594"/>
        <v>127.8</v>
      </c>
      <c r="M4217">
        <f t="shared" ca="1" si="1589"/>
        <v>3.6070000000000005E-2</v>
      </c>
      <c r="R4217">
        <f t="shared" ca="1" si="1595"/>
        <v>127.8</v>
      </c>
      <c r="S4217">
        <f t="shared" ca="1" si="1590"/>
        <v>3.6070000000000005E-2</v>
      </c>
      <c r="U4217" s="1"/>
      <c r="W4217" t="str">
        <f t="shared" si="1607"/>
        <v/>
      </c>
      <c r="AH4217" s="1"/>
      <c r="AJ4217" s="25"/>
      <c r="AU4217" s="1">
        <v>40007</v>
      </c>
      <c r="AV4217">
        <v>0.189</v>
      </c>
      <c r="AW4217">
        <f t="shared" si="1596"/>
        <v>1.89E-3</v>
      </c>
      <c r="AY4217" s="1">
        <v>40008</v>
      </c>
      <c r="AZ4217">
        <v>0.22600000000000001</v>
      </c>
      <c r="BA4217">
        <f t="shared" si="1597"/>
        <v>2.2599999999999999E-3</v>
      </c>
      <c r="BC4217" s="1">
        <v>40120</v>
      </c>
      <c r="BD4217">
        <v>0.57999999999999996</v>
      </c>
      <c r="BE4217">
        <f t="shared" si="1598"/>
        <v>5.7999999999999996E-3</v>
      </c>
      <c r="BG4217" s="1">
        <v>40120</v>
      </c>
      <c r="BH4217">
        <v>1.2330000000000001</v>
      </c>
      <c r="BI4217">
        <f t="shared" si="1599"/>
        <v>1.2330000000000001E-2</v>
      </c>
      <c r="BK4217" s="1">
        <v>42557</v>
      </c>
      <c r="BL4217">
        <v>2.53878</v>
      </c>
      <c r="BM4217">
        <f t="shared" si="1605"/>
        <v>2.5387800000000002E-2</v>
      </c>
      <c r="BP4217" s="1">
        <v>39980</v>
      </c>
      <c r="BQ4217">
        <v>123.46</v>
      </c>
      <c r="BR4217">
        <f t="shared" si="1600"/>
        <v>1.2345999999999999</v>
      </c>
      <c r="BT4217" s="1">
        <v>40011</v>
      </c>
      <c r="BU4217">
        <v>0.95399999999999996</v>
      </c>
      <c r="BV4217">
        <f t="shared" si="1601"/>
        <v>9.5399999999999999E-3</v>
      </c>
      <c r="BX4217" s="1">
        <v>40011</v>
      </c>
      <c r="BY4217">
        <v>1.202</v>
      </c>
      <c r="BZ4217">
        <f t="shared" si="1602"/>
        <v>1.2019999999999999E-2</v>
      </c>
      <c r="CB4217" s="1">
        <v>40120</v>
      </c>
      <c r="CC4217">
        <v>1.244</v>
      </c>
      <c r="CD4217">
        <f t="shared" si="1603"/>
        <v>1.244E-2</v>
      </c>
      <c r="CG4217" s="1"/>
    </row>
    <row r="4218" spans="1:85" x14ac:dyDescent="0.3">
      <c r="A4218" s="21">
        <f t="shared" si="1604"/>
        <v>51715</v>
      </c>
      <c r="B4218" s="18">
        <f t="shared" si="1588"/>
        <v>112.421875</v>
      </c>
      <c r="C4218">
        <f t="shared" si="1606"/>
        <v>115</v>
      </c>
      <c r="D4218">
        <f t="shared" ca="1" si="1591"/>
        <v>-15.852777777777778</v>
      </c>
      <c r="E4218">
        <f ca="1">IF(currency="USD",'Future et co'!F4218,IF(currency="EUR",'Future et co'!G4218,FALSE))</f>
        <v>3.6070000000000005E-2</v>
      </c>
      <c r="F4218">
        <f t="shared" ca="1" si="1592"/>
        <v>3.6070000000000005E-2</v>
      </c>
      <c r="G4218">
        <f t="shared" ca="1" si="1593"/>
        <v>2.0569999999999998E-2</v>
      </c>
      <c r="L4218">
        <f t="shared" ca="1" si="1594"/>
        <v>127.8</v>
      </c>
      <c r="M4218">
        <f t="shared" ca="1" si="1589"/>
        <v>3.6070000000000005E-2</v>
      </c>
      <c r="R4218">
        <f t="shared" ca="1" si="1595"/>
        <v>127.8</v>
      </c>
      <c r="S4218">
        <f t="shared" ca="1" si="1590"/>
        <v>3.6070000000000005E-2</v>
      </c>
      <c r="U4218" s="1"/>
      <c r="W4218" t="str">
        <f t="shared" si="1607"/>
        <v/>
      </c>
      <c r="AH4218" s="1"/>
      <c r="AJ4218" s="25"/>
      <c r="AU4218" s="1">
        <v>40004</v>
      </c>
      <c r="AV4218">
        <v>0.1875</v>
      </c>
      <c r="AW4218">
        <f t="shared" si="1596"/>
        <v>1.8749999999999999E-3</v>
      </c>
      <c r="AY4218" s="1">
        <v>40007</v>
      </c>
      <c r="AZ4218">
        <v>0.22600000000000001</v>
      </c>
      <c r="BA4218">
        <f t="shared" si="1597"/>
        <v>2.2599999999999999E-3</v>
      </c>
      <c r="BC4218" s="1">
        <v>40119</v>
      </c>
      <c r="BD4218">
        <v>0.58499999999999996</v>
      </c>
      <c r="BE4218">
        <f t="shared" si="1598"/>
        <v>5.8499999999999993E-3</v>
      </c>
      <c r="BG4218" s="1">
        <v>40119</v>
      </c>
      <c r="BH4218">
        <v>1.2569999999999999</v>
      </c>
      <c r="BI4218">
        <f t="shared" si="1599"/>
        <v>1.257E-2</v>
      </c>
      <c r="BK4218" s="1">
        <v>42558</v>
      </c>
      <c r="BL4218">
        <v>2.5413600000000001</v>
      </c>
      <c r="BM4218">
        <f t="shared" si="1605"/>
        <v>2.5413600000000001E-2</v>
      </c>
      <c r="BP4218" s="1">
        <v>39979</v>
      </c>
      <c r="BQ4218">
        <v>123.56</v>
      </c>
      <c r="BR4218">
        <f t="shared" si="1600"/>
        <v>1.2356</v>
      </c>
      <c r="BT4218" s="1">
        <v>40010</v>
      </c>
      <c r="BU4218">
        <v>0.96899999999999997</v>
      </c>
      <c r="BV4218">
        <f t="shared" si="1601"/>
        <v>9.689999999999999E-3</v>
      </c>
      <c r="BX4218" s="1">
        <v>40010</v>
      </c>
      <c r="BY4218">
        <v>1.214</v>
      </c>
      <c r="BZ4218">
        <f t="shared" si="1602"/>
        <v>1.214E-2</v>
      </c>
      <c r="CB4218" s="1">
        <v>40119</v>
      </c>
      <c r="CC4218">
        <v>1.248</v>
      </c>
      <c r="CD4218">
        <f t="shared" si="1603"/>
        <v>1.248E-2</v>
      </c>
      <c r="CG4218" s="1"/>
    </row>
    <row r="4219" spans="1:85" x14ac:dyDescent="0.3">
      <c r="A4219" s="21">
        <f t="shared" si="1604"/>
        <v>51718</v>
      </c>
      <c r="B4219" s="18">
        <f t="shared" si="1588"/>
        <v>112.421875</v>
      </c>
      <c r="C4219">
        <f t="shared" si="1606"/>
        <v>115</v>
      </c>
      <c r="D4219">
        <f t="shared" ca="1" si="1591"/>
        <v>-15.861111111111111</v>
      </c>
      <c r="E4219">
        <f ca="1">IF(currency="USD",'Future et co'!F4219,IF(currency="EUR",'Future et co'!G4219,FALSE))</f>
        <v>3.6070000000000005E-2</v>
      </c>
      <c r="F4219">
        <f t="shared" ca="1" si="1592"/>
        <v>3.6070000000000005E-2</v>
      </c>
      <c r="G4219">
        <f t="shared" ca="1" si="1593"/>
        <v>2.0569999999999998E-2</v>
      </c>
      <c r="L4219">
        <f t="shared" ca="1" si="1594"/>
        <v>127.8</v>
      </c>
      <c r="M4219">
        <f t="shared" ca="1" si="1589"/>
        <v>3.6070000000000005E-2</v>
      </c>
      <c r="R4219">
        <f t="shared" ca="1" si="1595"/>
        <v>127.8</v>
      </c>
      <c r="S4219">
        <f t="shared" ca="1" si="1590"/>
        <v>3.6070000000000005E-2</v>
      </c>
      <c r="U4219" s="1"/>
      <c r="W4219" t="str">
        <f t="shared" si="1607"/>
        <v/>
      </c>
      <c r="AH4219" s="1"/>
      <c r="AJ4219" s="25"/>
      <c r="AU4219" s="1">
        <v>40003</v>
      </c>
      <c r="AV4219">
        <v>0.19800000000000001</v>
      </c>
      <c r="AW4219">
        <f t="shared" si="1596"/>
        <v>1.98E-3</v>
      </c>
      <c r="AY4219" s="1">
        <v>40004</v>
      </c>
      <c r="AZ4219">
        <v>0.22500000000000001</v>
      </c>
      <c r="BA4219">
        <f t="shared" si="1597"/>
        <v>2.2500000000000003E-3</v>
      </c>
      <c r="BC4219" s="1">
        <v>40116</v>
      </c>
      <c r="BD4219">
        <v>0.57299999999999995</v>
      </c>
      <c r="BE4219">
        <f t="shared" si="1598"/>
        <v>5.7299999999999999E-3</v>
      </c>
      <c r="BG4219" s="1">
        <v>40116</v>
      </c>
      <c r="BH4219">
        <v>1.2130000000000001</v>
      </c>
      <c r="BI4219">
        <f t="shared" si="1599"/>
        <v>1.213E-2</v>
      </c>
      <c r="BK4219" s="1">
        <v>42559</v>
      </c>
      <c r="BL4219">
        <v>2.5034399999999999</v>
      </c>
      <c r="BM4219">
        <f t="shared" si="1605"/>
        <v>2.5034399999999998E-2</v>
      </c>
      <c r="BP4219" s="1">
        <v>39976</v>
      </c>
      <c r="BQ4219">
        <v>122.57</v>
      </c>
      <c r="BR4219">
        <f t="shared" si="1600"/>
        <v>1.2257</v>
      </c>
      <c r="BT4219" s="1">
        <v>40009</v>
      </c>
      <c r="BU4219">
        <v>0.97899999999999998</v>
      </c>
      <c r="BV4219">
        <f t="shared" si="1601"/>
        <v>9.7900000000000001E-3</v>
      </c>
      <c r="BX4219" s="1">
        <v>40009</v>
      </c>
      <c r="BY4219">
        <v>1.22</v>
      </c>
      <c r="BZ4219">
        <f t="shared" si="1602"/>
        <v>1.2199999999999999E-2</v>
      </c>
      <c r="CB4219" s="1">
        <v>40116</v>
      </c>
      <c r="CC4219">
        <v>1.24</v>
      </c>
      <c r="CD4219">
        <f t="shared" si="1603"/>
        <v>1.24E-2</v>
      </c>
      <c r="CG4219" s="1"/>
    </row>
    <row r="4220" spans="1:85" x14ac:dyDescent="0.3">
      <c r="A4220" s="21">
        <f t="shared" si="1604"/>
        <v>51719</v>
      </c>
      <c r="B4220" s="18">
        <f t="shared" si="1588"/>
        <v>112.421875</v>
      </c>
      <c r="C4220">
        <f t="shared" si="1606"/>
        <v>115</v>
      </c>
      <c r="D4220">
        <f t="shared" ca="1" si="1591"/>
        <v>-15.863888888888889</v>
      </c>
      <c r="E4220">
        <f ca="1">IF(currency="USD",'Future et co'!F4220,IF(currency="EUR",'Future et co'!G4220,FALSE))</f>
        <v>3.6070000000000005E-2</v>
      </c>
      <c r="F4220">
        <f t="shared" ca="1" si="1592"/>
        <v>3.6070000000000005E-2</v>
      </c>
      <c r="G4220">
        <f t="shared" ca="1" si="1593"/>
        <v>2.0569999999999998E-2</v>
      </c>
      <c r="L4220">
        <f t="shared" ca="1" si="1594"/>
        <v>127.8</v>
      </c>
      <c r="M4220">
        <f t="shared" ca="1" si="1589"/>
        <v>3.6070000000000005E-2</v>
      </c>
      <c r="R4220">
        <f t="shared" ca="1" si="1595"/>
        <v>127.8</v>
      </c>
      <c r="S4220">
        <f t="shared" ca="1" si="1590"/>
        <v>3.6070000000000005E-2</v>
      </c>
      <c r="U4220" s="1"/>
      <c r="W4220" t="str">
        <f t="shared" si="1607"/>
        <v/>
      </c>
      <c r="AH4220" s="1"/>
      <c r="AJ4220" s="25"/>
      <c r="AU4220" s="1">
        <v>40002</v>
      </c>
      <c r="AV4220">
        <v>0.19600000000000001</v>
      </c>
      <c r="AW4220">
        <f t="shared" si="1596"/>
        <v>1.9599999999999999E-3</v>
      </c>
      <c r="AY4220" s="1">
        <v>40003</v>
      </c>
      <c r="AZ4220">
        <v>0.22700000000000001</v>
      </c>
      <c r="BA4220">
        <f t="shared" si="1597"/>
        <v>2.2699999999999999E-3</v>
      </c>
      <c r="BC4220" s="1">
        <v>40115</v>
      </c>
      <c r="BD4220">
        <v>0.59899999999999998</v>
      </c>
      <c r="BE4220">
        <f t="shared" si="1598"/>
        <v>5.9899999999999997E-3</v>
      </c>
      <c r="BG4220" s="1">
        <v>40115</v>
      </c>
      <c r="BH4220">
        <v>1.2889999999999999</v>
      </c>
      <c r="BI4220">
        <f t="shared" si="1599"/>
        <v>1.2889999999999999E-2</v>
      </c>
      <c r="BK4220" s="1">
        <v>42562</v>
      </c>
      <c r="BL4220">
        <v>2.4960800000000001</v>
      </c>
      <c r="BM4220">
        <f t="shared" si="1605"/>
        <v>2.4960800000000002E-2</v>
      </c>
      <c r="BP4220" s="1">
        <v>39975</v>
      </c>
      <c r="BQ4220">
        <v>121.96</v>
      </c>
      <c r="BR4220">
        <f t="shared" si="1600"/>
        <v>1.2196</v>
      </c>
      <c r="BT4220" s="1">
        <v>40008</v>
      </c>
      <c r="BU4220">
        <v>0.98499999999999999</v>
      </c>
      <c r="BV4220">
        <f t="shared" si="1601"/>
        <v>9.8499999999999994E-3</v>
      </c>
      <c r="BX4220" s="1">
        <v>40008</v>
      </c>
      <c r="BY4220">
        <v>1.2250000000000001</v>
      </c>
      <c r="BZ4220">
        <f t="shared" si="1602"/>
        <v>1.225E-2</v>
      </c>
      <c r="CB4220" s="1">
        <v>40115</v>
      </c>
      <c r="CC4220">
        <v>1.2609999999999999</v>
      </c>
      <c r="CD4220">
        <f t="shared" si="1603"/>
        <v>1.261E-2</v>
      </c>
      <c r="CG4220" s="1"/>
    </row>
    <row r="4221" spans="1:85" x14ac:dyDescent="0.3">
      <c r="A4221" s="21">
        <f t="shared" si="1604"/>
        <v>51720</v>
      </c>
      <c r="B4221" s="18">
        <f t="shared" si="1588"/>
        <v>112.421875</v>
      </c>
      <c r="C4221">
        <f t="shared" si="1606"/>
        <v>115</v>
      </c>
      <c r="D4221">
        <f t="shared" ca="1" si="1591"/>
        <v>-15.866666666666667</v>
      </c>
      <c r="E4221">
        <f ca="1">IF(currency="USD",'Future et co'!F4221,IF(currency="EUR",'Future et co'!G4221,FALSE))</f>
        <v>3.6070000000000005E-2</v>
      </c>
      <c r="F4221">
        <f t="shared" ca="1" si="1592"/>
        <v>3.6070000000000005E-2</v>
      </c>
      <c r="G4221">
        <f t="shared" ca="1" si="1593"/>
        <v>2.0569999999999998E-2</v>
      </c>
      <c r="L4221">
        <f t="shared" ca="1" si="1594"/>
        <v>127.8</v>
      </c>
      <c r="M4221">
        <f t="shared" ca="1" si="1589"/>
        <v>3.6070000000000005E-2</v>
      </c>
      <c r="R4221">
        <f t="shared" ca="1" si="1595"/>
        <v>127.8</v>
      </c>
      <c r="S4221">
        <f t="shared" ca="1" si="1590"/>
        <v>3.6070000000000005E-2</v>
      </c>
      <c r="U4221" s="1"/>
      <c r="W4221" t="str">
        <f t="shared" si="1607"/>
        <v/>
      </c>
      <c r="AH4221" s="1"/>
      <c r="AJ4221" s="25"/>
      <c r="AU4221" s="1">
        <v>40001</v>
      </c>
      <c r="AV4221">
        <v>0.19800000000000001</v>
      </c>
      <c r="AW4221">
        <f t="shared" si="1596"/>
        <v>1.98E-3</v>
      </c>
      <c r="AY4221" s="1">
        <v>40002</v>
      </c>
      <c r="AZ4221">
        <v>0.22500000000000001</v>
      </c>
      <c r="BA4221">
        <f t="shared" si="1597"/>
        <v>2.2500000000000003E-3</v>
      </c>
      <c r="BC4221" s="1">
        <v>40114</v>
      </c>
      <c r="BD4221">
        <v>0.57399999999999995</v>
      </c>
      <c r="BE4221">
        <f t="shared" si="1598"/>
        <v>5.7399999999999994E-3</v>
      </c>
      <c r="BG4221" s="1">
        <v>40114</v>
      </c>
      <c r="BH4221">
        <v>1.2230000000000001</v>
      </c>
      <c r="BI4221">
        <f t="shared" si="1599"/>
        <v>1.2230000000000001E-2</v>
      </c>
      <c r="BK4221" s="1">
        <v>42563</v>
      </c>
      <c r="BL4221">
        <v>2.47803</v>
      </c>
      <c r="BM4221">
        <f t="shared" si="1605"/>
        <v>2.4780299999999998E-2</v>
      </c>
      <c r="BP4221" s="1">
        <v>39974</v>
      </c>
      <c r="BQ4221">
        <v>122.24</v>
      </c>
      <c r="BR4221">
        <f t="shared" si="1600"/>
        <v>1.2223999999999999</v>
      </c>
      <c r="BT4221" s="1">
        <v>40007</v>
      </c>
      <c r="BU4221">
        <v>0.996</v>
      </c>
      <c r="BV4221">
        <f t="shared" si="1601"/>
        <v>9.9600000000000001E-3</v>
      </c>
      <c r="BX4221" s="1">
        <v>40007</v>
      </c>
      <c r="BY4221">
        <v>1.2290000000000001</v>
      </c>
      <c r="BZ4221">
        <f t="shared" si="1602"/>
        <v>1.2290000000000001E-2</v>
      </c>
      <c r="CB4221" s="1">
        <v>40114</v>
      </c>
      <c r="CC4221">
        <v>1.2210000000000001</v>
      </c>
      <c r="CD4221">
        <f t="shared" si="1603"/>
        <v>1.221E-2</v>
      </c>
      <c r="CG4221" s="1"/>
    </row>
    <row r="4222" spans="1:85" x14ac:dyDescent="0.3">
      <c r="A4222" s="21">
        <f t="shared" si="1604"/>
        <v>51721</v>
      </c>
      <c r="B4222" s="18">
        <f t="shared" si="1588"/>
        <v>112.421875</v>
      </c>
      <c r="C4222">
        <f t="shared" si="1606"/>
        <v>115</v>
      </c>
      <c r="D4222">
        <f t="shared" ca="1" si="1591"/>
        <v>-15.869444444444444</v>
      </c>
      <c r="E4222">
        <f ca="1">IF(currency="USD",'Future et co'!F4222,IF(currency="EUR",'Future et co'!G4222,FALSE))</f>
        <v>3.6070000000000005E-2</v>
      </c>
      <c r="F4222">
        <f t="shared" ca="1" si="1592"/>
        <v>3.6070000000000005E-2</v>
      </c>
      <c r="G4222">
        <f t="shared" ca="1" si="1593"/>
        <v>2.0569999999999998E-2</v>
      </c>
      <c r="L4222">
        <f t="shared" ca="1" si="1594"/>
        <v>127.8</v>
      </c>
      <c r="M4222">
        <f t="shared" ca="1" si="1589"/>
        <v>3.6070000000000005E-2</v>
      </c>
      <c r="R4222">
        <f t="shared" ca="1" si="1595"/>
        <v>127.8</v>
      </c>
      <c r="S4222">
        <f t="shared" ca="1" si="1590"/>
        <v>3.6070000000000005E-2</v>
      </c>
      <c r="U4222" s="1"/>
      <c r="W4222" t="str">
        <f t="shared" si="1607"/>
        <v/>
      </c>
      <c r="AH4222" s="1"/>
      <c r="AJ4222" s="25"/>
      <c r="AU4222" s="1">
        <v>40000</v>
      </c>
      <c r="AV4222">
        <v>0.2</v>
      </c>
      <c r="AW4222">
        <f t="shared" si="1596"/>
        <v>2E-3</v>
      </c>
      <c r="AY4222" s="1">
        <v>40001</v>
      </c>
      <c r="AZ4222">
        <v>0.23300000000000001</v>
      </c>
      <c r="BA4222">
        <f t="shared" si="1597"/>
        <v>2.33E-3</v>
      </c>
      <c r="BC4222" s="1">
        <v>40113</v>
      </c>
      <c r="BD4222">
        <v>0.59799999999999998</v>
      </c>
      <c r="BE4222">
        <f t="shared" si="1598"/>
        <v>5.9800000000000001E-3</v>
      </c>
      <c r="BG4222" s="1">
        <v>40113</v>
      </c>
      <c r="BH4222">
        <v>1.288</v>
      </c>
      <c r="BI4222">
        <f t="shared" si="1599"/>
        <v>1.2880000000000001E-2</v>
      </c>
      <c r="BK4222" s="1">
        <v>42564</v>
      </c>
      <c r="BL4222">
        <v>2.4769000000000001</v>
      </c>
      <c r="BM4222">
        <f t="shared" si="1605"/>
        <v>2.4768999999999999E-2</v>
      </c>
      <c r="BP4222" s="1">
        <v>39973</v>
      </c>
      <c r="BQ4222">
        <v>122.64</v>
      </c>
      <c r="BR4222">
        <f t="shared" si="1600"/>
        <v>1.2263999999999999</v>
      </c>
      <c r="BT4222" s="1">
        <v>40004</v>
      </c>
      <c r="BU4222">
        <v>1.0069999999999999</v>
      </c>
      <c r="BV4222">
        <f t="shared" si="1601"/>
        <v>1.0069999999999999E-2</v>
      </c>
      <c r="BX4222" s="1">
        <v>40004</v>
      </c>
      <c r="BY4222">
        <v>1.236</v>
      </c>
      <c r="BZ4222">
        <f t="shared" si="1602"/>
        <v>1.2359999999999999E-2</v>
      </c>
      <c r="CB4222" s="1">
        <v>40113</v>
      </c>
      <c r="CC4222">
        <v>1.2330000000000001</v>
      </c>
      <c r="CD4222">
        <f t="shared" si="1603"/>
        <v>1.2330000000000001E-2</v>
      </c>
      <c r="CG4222" s="1"/>
    </row>
    <row r="4223" spans="1:85" x14ac:dyDescent="0.3">
      <c r="A4223" s="21">
        <f t="shared" si="1604"/>
        <v>51722</v>
      </c>
      <c r="B4223" s="18">
        <f t="shared" si="1588"/>
        <v>112.421875</v>
      </c>
      <c r="C4223">
        <f t="shared" si="1606"/>
        <v>115</v>
      </c>
      <c r="D4223">
        <f t="shared" ca="1" si="1591"/>
        <v>-15.872222222222222</v>
      </c>
      <c r="E4223">
        <f ca="1">IF(currency="USD",'Future et co'!F4223,IF(currency="EUR",'Future et co'!G4223,FALSE))</f>
        <v>3.6070000000000005E-2</v>
      </c>
      <c r="F4223">
        <f t="shared" ca="1" si="1592"/>
        <v>3.6070000000000005E-2</v>
      </c>
      <c r="G4223">
        <f t="shared" ca="1" si="1593"/>
        <v>2.0569999999999998E-2</v>
      </c>
      <c r="L4223">
        <f t="shared" ca="1" si="1594"/>
        <v>127.8</v>
      </c>
      <c r="M4223">
        <f t="shared" ca="1" si="1589"/>
        <v>3.6070000000000005E-2</v>
      </c>
      <c r="R4223">
        <f t="shared" ca="1" si="1595"/>
        <v>127.8</v>
      </c>
      <c r="S4223">
        <f t="shared" ca="1" si="1590"/>
        <v>3.6070000000000005E-2</v>
      </c>
      <c r="U4223" s="1"/>
      <c r="W4223" t="str">
        <f t="shared" si="1607"/>
        <v/>
      </c>
      <c r="AH4223" s="1"/>
      <c r="AJ4223" s="25"/>
      <c r="AU4223" s="1">
        <v>39997</v>
      </c>
      <c r="AV4223">
        <v>0.18</v>
      </c>
      <c r="AW4223">
        <f t="shared" si="1596"/>
        <v>1.8E-3</v>
      </c>
      <c r="AY4223" s="1">
        <v>40000</v>
      </c>
      <c r="AZ4223">
        <v>0.23400000000000001</v>
      </c>
      <c r="BA4223">
        <f t="shared" si="1597"/>
        <v>2.3400000000000001E-3</v>
      </c>
      <c r="BC4223" s="1">
        <v>40112</v>
      </c>
      <c r="BD4223">
        <v>0.64600000000000002</v>
      </c>
      <c r="BE4223">
        <f t="shared" si="1598"/>
        <v>6.4600000000000005E-3</v>
      </c>
      <c r="BG4223" s="1">
        <v>40112</v>
      </c>
      <c r="BH4223">
        <v>1.3859999999999999</v>
      </c>
      <c r="BI4223">
        <f t="shared" si="1599"/>
        <v>1.3859999999999999E-2</v>
      </c>
      <c r="BK4223" s="1">
        <v>42565</v>
      </c>
      <c r="BL4223">
        <v>2.4643199999999998</v>
      </c>
      <c r="BM4223">
        <f t="shared" si="1605"/>
        <v>2.4643199999999997E-2</v>
      </c>
      <c r="BP4223" s="1">
        <v>39972</v>
      </c>
      <c r="BQ4223">
        <v>122.55</v>
      </c>
      <c r="BR4223">
        <f t="shared" si="1600"/>
        <v>1.2255</v>
      </c>
      <c r="BT4223" s="1">
        <v>40003</v>
      </c>
      <c r="BU4223">
        <v>1.018</v>
      </c>
      <c r="BV4223">
        <f t="shared" si="1601"/>
        <v>1.018E-2</v>
      </c>
      <c r="BX4223" s="1">
        <v>40003</v>
      </c>
      <c r="BY4223">
        <v>1.2410000000000001</v>
      </c>
      <c r="BZ4223">
        <f t="shared" si="1602"/>
        <v>1.2410000000000001E-2</v>
      </c>
      <c r="CB4223" s="1">
        <v>40112</v>
      </c>
      <c r="CC4223">
        <v>1.2749999999999999</v>
      </c>
      <c r="CD4223">
        <f t="shared" si="1603"/>
        <v>1.2749999999999999E-2</v>
      </c>
      <c r="CG4223" s="1"/>
    </row>
    <row r="4224" spans="1:85" x14ac:dyDescent="0.3">
      <c r="A4224" s="21">
        <f t="shared" si="1604"/>
        <v>51725</v>
      </c>
      <c r="B4224" s="18">
        <f t="shared" si="1588"/>
        <v>112.421875</v>
      </c>
      <c r="C4224">
        <f t="shared" si="1606"/>
        <v>115</v>
      </c>
      <c r="D4224">
        <f t="shared" ca="1" si="1591"/>
        <v>-15.880555555555556</v>
      </c>
      <c r="E4224">
        <f ca="1">IF(currency="USD",'Future et co'!F4224,IF(currency="EUR",'Future et co'!G4224,FALSE))</f>
        <v>3.6070000000000005E-2</v>
      </c>
      <c r="F4224">
        <f t="shared" ca="1" si="1592"/>
        <v>3.6070000000000005E-2</v>
      </c>
      <c r="G4224">
        <f t="shared" ca="1" si="1593"/>
        <v>2.0569999999999998E-2</v>
      </c>
      <c r="L4224">
        <f t="shared" ca="1" si="1594"/>
        <v>127.8</v>
      </c>
      <c r="M4224">
        <f t="shared" ca="1" si="1589"/>
        <v>3.6070000000000005E-2</v>
      </c>
      <c r="R4224">
        <f t="shared" ca="1" si="1595"/>
        <v>127.8</v>
      </c>
      <c r="S4224">
        <f t="shared" ca="1" si="1590"/>
        <v>3.6070000000000005E-2</v>
      </c>
      <c r="U4224" s="1"/>
      <c r="W4224" t="str">
        <f t="shared" si="1607"/>
        <v/>
      </c>
      <c r="AH4224" s="1"/>
      <c r="AJ4224" s="25"/>
      <c r="AU4224" s="1">
        <v>39996</v>
      </c>
      <c r="AV4224">
        <v>0.20799999999999999</v>
      </c>
      <c r="AW4224">
        <f t="shared" si="1596"/>
        <v>2.0799999999999998E-3</v>
      </c>
      <c r="AY4224" s="1">
        <v>39997</v>
      </c>
      <c r="AZ4224">
        <v>0.21</v>
      </c>
      <c r="BA4224">
        <f t="shared" si="1597"/>
        <v>2.0999999999999999E-3</v>
      </c>
      <c r="BC4224" s="1">
        <v>40109</v>
      </c>
      <c r="BD4224">
        <v>0.63700000000000001</v>
      </c>
      <c r="BE4224">
        <f t="shared" si="1598"/>
        <v>6.3699999999999998E-3</v>
      </c>
      <c r="BG4224" s="1">
        <v>40109</v>
      </c>
      <c r="BH4224">
        <v>1.3440000000000001</v>
      </c>
      <c r="BI4224">
        <f t="shared" si="1599"/>
        <v>1.3440000000000001E-2</v>
      </c>
      <c r="BK4224" s="1">
        <v>42566</v>
      </c>
      <c r="BL4224">
        <v>2.46637</v>
      </c>
      <c r="BM4224">
        <f t="shared" si="1605"/>
        <v>2.46637E-2</v>
      </c>
      <c r="BP4224" s="1">
        <v>39969</v>
      </c>
      <c r="BQ4224">
        <v>121.68</v>
      </c>
      <c r="BR4224">
        <f t="shared" si="1600"/>
        <v>1.2168000000000001</v>
      </c>
      <c r="BT4224" s="1">
        <v>40002</v>
      </c>
      <c r="BU4224">
        <v>1.0289999999999999</v>
      </c>
      <c r="BV4224">
        <f t="shared" si="1601"/>
        <v>1.0289999999999999E-2</v>
      </c>
      <c r="BX4224" s="1">
        <v>40002</v>
      </c>
      <c r="BY4224">
        <v>1.2490000000000001</v>
      </c>
      <c r="BZ4224">
        <f t="shared" si="1602"/>
        <v>1.2490000000000001E-2</v>
      </c>
      <c r="CB4224" s="1">
        <v>40109</v>
      </c>
      <c r="CC4224">
        <v>1.278</v>
      </c>
      <c r="CD4224">
        <f t="shared" si="1603"/>
        <v>1.278E-2</v>
      </c>
      <c r="CG4224" s="1"/>
    </row>
    <row r="4225" spans="1:85" x14ac:dyDescent="0.3">
      <c r="A4225" s="21">
        <f t="shared" si="1604"/>
        <v>51726</v>
      </c>
      <c r="B4225" s="18">
        <f t="shared" si="1588"/>
        <v>112.421875</v>
      </c>
      <c r="C4225">
        <f t="shared" si="1606"/>
        <v>115</v>
      </c>
      <c r="D4225">
        <f t="shared" ca="1" si="1591"/>
        <v>-15.883333333333333</v>
      </c>
      <c r="E4225">
        <f ca="1">IF(currency="USD",'Future et co'!F4225,IF(currency="EUR",'Future et co'!G4225,FALSE))</f>
        <v>3.6070000000000005E-2</v>
      </c>
      <c r="F4225">
        <f t="shared" ca="1" si="1592"/>
        <v>3.6070000000000005E-2</v>
      </c>
      <c r="G4225">
        <f t="shared" ca="1" si="1593"/>
        <v>2.0569999999999998E-2</v>
      </c>
      <c r="L4225">
        <f t="shared" ca="1" si="1594"/>
        <v>127.8</v>
      </c>
      <c r="M4225">
        <f t="shared" ca="1" si="1589"/>
        <v>3.6070000000000005E-2</v>
      </c>
      <c r="R4225">
        <f t="shared" ca="1" si="1595"/>
        <v>127.8</v>
      </c>
      <c r="S4225">
        <f t="shared" ca="1" si="1590"/>
        <v>3.6070000000000005E-2</v>
      </c>
      <c r="U4225" s="1"/>
      <c r="W4225" t="str">
        <f t="shared" si="1607"/>
        <v/>
      </c>
      <c r="AH4225" s="1"/>
      <c r="AJ4225" s="25"/>
      <c r="AU4225" s="1">
        <v>39995</v>
      </c>
      <c r="AV4225">
        <v>0.215</v>
      </c>
      <c r="AW4225">
        <f t="shared" si="1596"/>
        <v>2.15E-3</v>
      </c>
      <c r="AY4225" s="1">
        <v>39996</v>
      </c>
      <c r="AZ4225">
        <v>0.23499999999999999</v>
      </c>
      <c r="BA4225">
        <f t="shared" si="1597"/>
        <v>2.3499999999999997E-3</v>
      </c>
      <c r="BC4225" s="1">
        <v>40108</v>
      </c>
      <c r="BD4225">
        <v>0.59499999999999997</v>
      </c>
      <c r="BE4225">
        <f t="shared" si="1598"/>
        <v>5.9499999999999996E-3</v>
      </c>
      <c r="BG4225" s="1">
        <v>40108</v>
      </c>
      <c r="BH4225">
        <v>1.286</v>
      </c>
      <c r="BI4225">
        <f t="shared" si="1599"/>
        <v>1.286E-2</v>
      </c>
      <c r="BK4225" s="1">
        <v>42569</v>
      </c>
      <c r="BL4225">
        <v>2.4626299999999999</v>
      </c>
      <c r="BM4225">
        <f t="shared" si="1605"/>
        <v>2.46263E-2</v>
      </c>
      <c r="BP4225" s="1">
        <v>39968</v>
      </c>
      <c r="BQ4225">
        <v>122.59</v>
      </c>
      <c r="BR4225">
        <f t="shared" si="1600"/>
        <v>1.2259</v>
      </c>
      <c r="BT4225" s="1">
        <v>40001</v>
      </c>
      <c r="BU4225">
        <v>1.044</v>
      </c>
      <c r="BV4225">
        <f t="shared" si="1601"/>
        <v>1.044E-2</v>
      </c>
      <c r="BX4225" s="1">
        <v>40001</v>
      </c>
      <c r="BY4225">
        <v>1.2609999999999999</v>
      </c>
      <c r="BZ4225">
        <f t="shared" si="1602"/>
        <v>1.261E-2</v>
      </c>
      <c r="CB4225" s="1">
        <v>40108</v>
      </c>
      <c r="CC4225">
        <v>1.2789999999999999</v>
      </c>
      <c r="CD4225">
        <f t="shared" si="1603"/>
        <v>1.2789999999999999E-2</v>
      </c>
      <c r="CG4225" s="1"/>
    </row>
    <row r="4226" spans="1:85" x14ac:dyDescent="0.3">
      <c r="A4226" s="21">
        <f t="shared" si="1604"/>
        <v>51727</v>
      </c>
      <c r="B4226" s="18">
        <f t="shared" si="1588"/>
        <v>112.421875</v>
      </c>
      <c r="C4226">
        <f t="shared" si="1606"/>
        <v>115</v>
      </c>
      <c r="D4226">
        <f t="shared" ca="1" si="1591"/>
        <v>-15.886111111111111</v>
      </c>
      <c r="E4226">
        <f ca="1">IF(currency="USD",'Future et co'!F4226,IF(currency="EUR",'Future et co'!G4226,FALSE))</f>
        <v>3.6070000000000005E-2</v>
      </c>
      <c r="F4226">
        <f t="shared" ca="1" si="1592"/>
        <v>3.6070000000000005E-2</v>
      </c>
      <c r="G4226">
        <f t="shared" ca="1" si="1593"/>
        <v>2.0569999999999998E-2</v>
      </c>
      <c r="L4226">
        <f t="shared" ca="1" si="1594"/>
        <v>127.8</v>
      </c>
      <c r="M4226">
        <f t="shared" ca="1" si="1589"/>
        <v>3.6070000000000005E-2</v>
      </c>
      <c r="R4226">
        <f t="shared" ca="1" si="1595"/>
        <v>127.8</v>
      </c>
      <c r="S4226">
        <f t="shared" ca="1" si="1590"/>
        <v>3.6070000000000005E-2</v>
      </c>
      <c r="U4226" s="1"/>
      <c r="W4226" t="str">
        <f t="shared" si="1607"/>
        <v/>
      </c>
      <c r="AH4226" s="1"/>
      <c r="AJ4226" s="25"/>
      <c r="AU4226" s="1">
        <v>39994</v>
      </c>
      <c r="AV4226">
        <v>0.21299999999999999</v>
      </c>
      <c r="AW4226">
        <f t="shared" si="1596"/>
        <v>2.1299999999999999E-3</v>
      </c>
      <c r="AY4226" s="1">
        <v>39995</v>
      </c>
      <c r="AZ4226">
        <v>0.255</v>
      </c>
      <c r="BA4226">
        <f t="shared" si="1597"/>
        <v>2.5500000000000002E-3</v>
      </c>
      <c r="BC4226" s="1">
        <v>40107</v>
      </c>
      <c r="BD4226">
        <v>0.61299999999999999</v>
      </c>
      <c r="BE4226">
        <f t="shared" si="1598"/>
        <v>6.13E-3</v>
      </c>
      <c r="BG4226" s="1">
        <v>40107</v>
      </c>
      <c r="BH4226">
        <v>1.2909999999999999</v>
      </c>
      <c r="BI4226">
        <f t="shared" si="1599"/>
        <v>1.291E-2</v>
      </c>
      <c r="BK4226" s="1">
        <v>42570</v>
      </c>
      <c r="BL4226">
        <v>2.4668899999999998</v>
      </c>
      <c r="BM4226">
        <f t="shared" si="1605"/>
        <v>2.4668899999999997E-2</v>
      </c>
      <c r="BP4226" s="1">
        <v>39967</v>
      </c>
      <c r="BQ4226">
        <v>123.23</v>
      </c>
      <c r="BR4226">
        <f t="shared" si="1600"/>
        <v>1.2323</v>
      </c>
      <c r="BT4226" s="1">
        <v>40000</v>
      </c>
      <c r="BU4226">
        <v>1.048</v>
      </c>
      <c r="BV4226">
        <f t="shared" si="1601"/>
        <v>1.048E-2</v>
      </c>
      <c r="BX4226" s="1">
        <v>40000</v>
      </c>
      <c r="BY4226">
        <v>1.268</v>
      </c>
      <c r="BZ4226">
        <f t="shared" si="1602"/>
        <v>1.268E-2</v>
      </c>
      <c r="CB4226" s="1">
        <v>40107</v>
      </c>
      <c r="CC4226">
        <v>1.3160000000000001</v>
      </c>
      <c r="CD4226">
        <f t="shared" si="1603"/>
        <v>1.316E-2</v>
      </c>
      <c r="CG4226" s="1"/>
    </row>
    <row r="4227" spans="1:85" x14ac:dyDescent="0.3">
      <c r="A4227" s="21">
        <f t="shared" si="1604"/>
        <v>51728</v>
      </c>
      <c r="B4227" s="18">
        <f t="shared" si="1588"/>
        <v>112.421875</v>
      </c>
      <c r="C4227">
        <f t="shared" si="1606"/>
        <v>115</v>
      </c>
      <c r="D4227">
        <f t="shared" ca="1" si="1591"/>
        <v>-15.888888888888889</v>
      </c>
      <c r="E4227">
        <f ca="1">IF(currency="USD",'Future et co'!F4227,IF(currency="EUR",'Future et co'!G4227,FALSE))</f>
        <v>3.6070000000000005E-2</v>
      </c>
      <c r="F4227">
        <f t="shared" ca="1" si="1592"/>
        <v>3.6070000000000005E-2</v>
      </c>
      <c r="G4227">
        <f t="shared" ca="1" si="1593"/>
        <v>2.0569999999999998E-2</v>
      </c>
      <c r="L4227">
        <f t="shared" ca="1" si="1594"/>
        <v>127.8</v>
      </c>
      <c r="M4227">
        <f t="shared" ca="1" si="1589"/>
        <v>3.6070000000000005E-2</v>
      </c>
      <c r="R4227">
        <f t="shared" ca="1" si="1595"/>
        <v>127.8</v>
      </c>
      <c r="S4227">
        <f t="shared" ca="1" si="1590"/>
        <v>3.6070000000000005E-2</v>
      </c>
      <c r="U4227" s="1"/>
      <c r="W4227" t="str">
        <f t="shared" si="1607"/>
        <v/>
      </c>
      <c r="AH4227" s="1"/>
      <c r="AJ4227" s="25"/>
      <c r="AU4227" s="1">
        <v>39993</v>
      </c>
      <c r="AV4227">
        <v>0.20499999999999999</v>
      </c>
      <c r="AW4227">
        <f t="shared" si="1596"/>
        <v>2.0499999999999997E-3</v>
      </c>
      <c r="AY4227" s="1">
        <v>39994</v>
      </c>
      <c r="AZ4227">
        <v>0.25600000000000001</v>
      </c>
      <c r="BA4227">
        <f t="shared" si="1597"/>
        <v>2.5600000000000002E-3</v>
      </c>
      <c r="BC4227" s="1">
        <v>40106</v>
      </c>
      <c r="BD4227">
        <v>0.59599999999999997</v>
      </c>
      <c r="BE4227">
        <f t="shared" si="1598"/>
        <v>5.96E-3</v>
      </c>
      <c r="BG4227" s="1">
        <v>40106</v>
      </c>
      <c r="BH4227">
        <v>1.2781</v>
      </c>
      <c r="BI4227">
        <f t="shared" si="1599"/>
        <v>1.2781000000000001E-2</v>
      </c>
      <c r="BK4227" s="1">
        <v>42571</v>
      </c>
      <c r="BL4227">
        <v>2.4686499999999998</v>
      </c>
      <c r="BM4227">
        <f t="shared" si="1605"/>
        <v>2.4686499999999997E-2</v>
      </c>
      <c r="BP4227" s="1">
        <v>39966</v>
      </c>
      <c r="BQ4227">
        <v>122.39</v>
      </c>
      <c r="BR4227">
        <f t="shared" si="1600"/>
        <v>1.2239</v>
      </c>
      <c r="BT4227" s="1">
        <v>39997</v>
      </c>
      <c r="BU4227">
        <v>1.0589999999999999</v>
      </c>
      <c r="BV4227">
        <f t="shared" si="1601"/>
        <v>1.0589999999999999E-2</v>
      </c>
      <c r="BX4227" s="1">
        <v>39997</v>
      </c>
      <c r="BY4227">
        <v>1.2769999999999999</v>
      </c>
      <c r="BZ4227">
        <f t="shared" si="1602"/>
        <v>1.2769999999999998E-2</v>
      </c>
      <c r="CB4227" s="1">
        <v>40106</v>
      </c>
      <c r="CC4227">
        <v>1.2889999999999999</v>
      </c>
      <c r="CD4227">
        <f t="shared" si="1603"/>
        <v>1.2889999999999999E-2</v>
      </c>
      <c r="CG4227" s="1"/>
    </row>
    <row r="4228" spans="1:85" x14ac:dyDescent="0.3">
      <c r="A4228" s="21">
        <f t="shared" si="1604"/>
        <v>51729</v>
      </c>
      <c r="B4228" s="18">
        <f t="shared" si="1588"/>
        <v>112.421875</v>
      </c>
      <c r="C4228">
        <f t="shared" si="1606"/>
        <v>115</v>
      </c>
      <c r="D4228">
        <f t="shared" ca="1" si="1591"/>
        <v>-15.891666666666667</v>
      </c>
      <c r="E4228">
        <f ca="1">IF(currency="USD",'Future et co'!F4228,IF(currency="EUR",'Future et co'!G4228,FALSE))</f>
        <v>3.6070000000000005E-2</v>
      </c>
      <c r="F4228">
        <f t="shared" ca="1" si="1592"/>
        <v>3.6070000000000005E-2</v>
      </c>
      <c r="G4228">
        <f t="shared" ca="1" si="1593"/>
        <v>2.0569999999999998E-2</v>
      </c>
      <c r="L4228">
        <f t="shared" ca="1" si="1594"/>
        <v>127.8</v>
      </c>
      <c r="M4228">
        <f t="shared" ca="1" si="1589"/>
        <v>3.6070000000000005E-2</v>
      </c>
      <c r="R4228">
        <f t="shared" ca="1" si="1595"/>
        <v>127.8</v>
      </c>
      <c r="S4228">
        <f t="shared" ca="1" si="1590"/>
        <v>3.6070000000000005E-2</v>
      </c>
      <c r="U4228" s="1"/>
      <c r="W4228" t="str">
        <f t="shared" si="1607"/>
        <v/>
      </c>
      <c r="AH4228" s="1"/>
      <c r="AJ4228" s="25"/>
      <c r="AU4228" s="1">
        <v>39990</v>
      </c>
      <c r="AV4228">
        <v>0.20749999999999999</v>
      </c>
      <c r="AW4228">
        <f t="shared" si="1596"/>
        <v>2.075E-3</v>
      </c>
      <c r="AY4228" s="1">
        <v>39993</v>
      </c>
      <c r="AZ4228">
        <v>0.24</v>
      </c>
      <c r="BA4228">
        <f t="shared" si="1597"/>
        <v>2.3999999999999998E-3</v>
      </c>
      <c r="BC4228" s="1">
        <v>40105</v>
      </c>
      <c r="BD4228">
        <v>0.622</v>
      </c>
      <c r="BE4228">
        <f t="shared" si="1598"/>
        <v>6.2199999999999998E-3</v>
      </c>
      <c r="BG4228" s="1">
        <v>40105</v>
      </c>
      <c r="BH4228">
        <v>1.3109999999999999</v>
      </c>
      <c r="BI4228">
        <f t="shared" si="1599"/>
        <v>1.311E-2</v>
      </c>
      <c r="BK4228" s="1">
        <v>42572</v>
      </c>
      <c r="BL4228">
        <v>2.4791799999999999</v>
      </c>
      <c r="BM4228">
        <f t="shared" si="1605"/>
        <v>2.4791799999999999E-2</v>
      </c>
      <c r="BP4228" s="1">
        <v>39965</v>
      </c>
      <c r="BQ4228">
        <v>122.36</v>
      </c>
      <c r="BR4228">
        <f t="shared" si="1600"/>
        <v>1.2236</v>
      </c>
      <c r="BT4228" s="1">
        <v>39996</v>
      </c>
      <c r="BU4228">
        <v>1.0720000000000001</v>
      </c>
      <c r="BV4228">
        <f t="shared" si="1601"/>
        <v>1.072E-2</v>
      </c>
      <c r="BX4228" s="1">
        <v>39996</v>
      </c>
      <c r="BY4228">
        <v>1.2909999999999999</v>
      </c>
      <c r="BZ4228">
        <f t="shared" si="1602"/>
        <v>1.291E-2</v>
      </c>
      <c r="CB4228" s="1">
        <v>40105</v>
      </c>
      <c r="CC4228">
        <v>1.2909999999999999</v>
      </c>
      <c r="CD4228">
        <f t="shared" si="1603"/>
        <v>1.291E-2</v>
      </c>
      <c r="CG4228" s="1"/>
    </row>
    <row r="4229" spans="1:85" x14ac:dyDescent="0.3">
      <c r="A4229" s="21">
        <f t="shared" si="1604"/>
        <v>51732</v>
      </c>
      <c r="B4229" s="18">
        <f t="shared" si="1588"/>
        <v>112.421875</v>
      </c>
      <c r="C4229">
        <f t="shared" si="1606"/>
        <v>115</v>
      </c>
      <c r="D4229">
        <f t="shared" ca="1" si="1591"/>
        <v>-15.9</v>
      </c>
      <c r="E4229">
        <f ca="1">IF(currency="USD",'Future et co'!F4229,IF(currency="EUR",'Future et co'!G4229,FALSE))</f>
        <v>3.6070000000000005E-2</v>
      </c>
      <c r="F4229">
        <f t="shared" ca="1" si="1592"/>
        <v>3.6070000000000005E-2</v>
      </c>
      <c r="G4229">
        <f t="shared" ca="1" si="1593"/>
        <v>2.0569999999999998E-2</v>
      </c>
      <c r="L4229">
        <f t="shared" ca="1" si="1594"/>
        <v>127.8</v>
      </c>
      <c r="M4229">
        <f t="shared" ca="1" si="1589"/>
        <v>3.6070000000000005E-2</v>
      </c>
      <c r="R4229">
        <f t="shared" ca="1" si="1595"/>
        <v>127.8</v>
      </c>
      <c r="S4229">
        <f t="shared" ca="1" si="1590"/>
        <v>3.6070000000000005E-2</v>
      </c>
      <c r="U4229" s="1"/>
      <c r="W4229" t="str">
        <f t="shared" si="1607"/>
        <v/>
      </c>
      <c r="AH4229" s="1"/>
      <c r="AJ4229" s="25"/>
      <c r="AU4229" s="1">
        <v>39989</v>
      </c>
      <c r="AV4229">
        <v>0.22</v>
      </c>
      <c r="AW4229">
        <f t="shared" si="1596"/>
        <v>2.2000000000000001E-3</v>
      </c>
      <c r="AY4229" s="1">
        <v>39990</v>
      </c>
      <c r="AZ4229">
        <v>0.253</v>
      </c>
      <c r="BA4229">
        <f t="shared" si="1597"/>
        <v>2.5300000000000001E-3</v>
      </c>
      <c r="BC4229" s="1">
        <v>40102</v>
      </c>
      <c r="BD4229">
        <v>0.626</v>
      </c>
      <c r="BE4229">
        <f t="shared" si="1598"/>
        <v>6.2599999999999999E-3</v>
      </c>
      <c r="BG4229" s="1">
        <v>40102</v>
      </c>
      <c r="BH4229">
        <v>1.3220000000000001</v>
      </c>
      <c r="BI4229">
        <f t="shared" si="1599"/>
        <v>1.3220000000000001E-2</v>
      </c>
      <c r="BK4229" s="1">
        <v>42573</v>
      </c>
      <c r="BL4229">
        <v>2.4678399999999998</v>
      </c>
      <c r="BM4229">
        <f t="shared" si="1605"/>
        <v>2.46784E-2</v>
      </c>
      <c r="BP4229" s="1">
        <v>39962</v>
      </c>
      <c r="BQ4229">
        <v>122.92</v>
      </c>
      <c r="BR4229">
        <f t="shared" si="1600"/>
        <v>1.2292000000000001</v>
      </c>
      <c r="BT4229" s="1">
        <v>39995</v>
      </c>
      <c r="BU4229">
        <v>1.085</v>
      </c>
      <c r="BV4229">
        <f t="shared" si="1601"/>
        <v>1.085E-2</v>
      </c>
      <c r="BX4229" s="1">
        <v>39995</v>
      </c>
      <c r="BY4229">
        <v>1.3029999999999999</v>
      </c>
      <c r="BZ4229">
        <f t="shared" si="1602"/>
        <v>1.303E-2</v>
      </c>
      <c r="CB4229" s="1">
        <v>40102</v>
      </c>
      <c r="CC4229">
        <v>1.3009999999999999</v>
      </c>
      <c r="CD4229">
        <f t="shared" si="1603"/>
        <v>1.3009999999999999E-2</v>
      </c>
      <c r="CG4229" s="1"/>
    </row>
    <row r="4230" spans="1:85" x14ac:dyDescent="0.3">
      <c r="A4230" s="21">
        <f t="shared" si="1604"/>
        <v>51733</v>
      </c>
      <c r="B4230" s="18">
        <f t="shared" si="1588"/>
        <v>112.421875</v>
      </c>
      <c r="C4230">
        <f t="shared" si="1606"/>
        <v>115</v>
      </c>
      <c r="D4230">
        <f t="shared" ca="1" si="1591"/>
        <v>-15.902777777777779</v>
      </c>
      <c r="E4230">
        <f ca="1">IF(currency="USD",'Future et co'!F4230,IF(currency="EUR",'Future et co'!G4230,FALSE))</f>
        <v>3.6070000000000005E-2</v>
      </c>
      <c r="F4230">
        <f t="shared" ca="1" si="1592"/>
        <v>3.6070000000000005E-2</v>
      </c>
      <c r="G4230">
        <f t="shared" ca="1" si="1593"/>
        <v>2.0569999999999998E-2</v>
      </c>
      <c r="L4230">
        <f t="shared" ca="1" si="1594"/>
        <v>127.8</v>
      </c>
      <c r="M4230">
        <f t="shared" ca="1" si="1589"/>
        <v>3.6070000000000005E-2</v>
      </c>
      <c r="R4230">
        <f t="shared" ca="1" si="1595"/>
        <v>127.8</v>
      </c>
      <c r="S4230">
        <f t="shared" ca="1" si="1590"/>
        <v>3.6070000000000005E-2</v>
      </c>
      <c r="U4230" s="1"/>
      <c r="W4230" t="str">
        <f t="shared" si="1607"/>
        <v/>
      </c>
      <c r="AH4230" s="1"/>
      <c r="AJ4230" s="25"/>
      <c r="AU4230" s="1">
        <v>39988</v>
      </c>
      <c r="AV4230">
        <v>0.22700000000000001</v>
      </c>
      <c r="AW4230">
        <f t="shared" si="1596"/>
        <v>2.2699999999999999E-3</v>
      </c>
      <c r="AY4230" s="1">
        <v>39989</v>
      </c>
      <c r="AZ4230">
        <v>0.25900000000000001</v>
      </c>
      <c r="BA4230">
        <f t="shared" si="1597"/>
        <v>2.5900000000000003E-3</v>
      </c>
      <c r="BC4230" s="1">
        <v>40101</v>
      </c>
      <c r="BD4230">
        <v>0.61</v>
      </c>
      <c r="BE4230">
        <f t="shared" si="1598"/>
        <v>6.0999999999999995E-3</v>
      </c>
      <c r="BG4230" s="1">
        <v>40101</v>
      </c>
      <c r="BH4230">
        <v>1.3075000000000001</v>
      </c>
      <c r="BI4230">
        <f t="shared" si="1599"/>
        <v>1.3075000000000002E-2</v>
      </c>
      <c r="BK4230" s="1">
        <v>42576</v>
      </c>
      <c r="BL4230">
        <v>2.47593</v>
      </c>
      <c r="BM4230">
        <f t="shared" si="1605"/>
        <v>2.4759299999999998E-2</v>
      </c>
      <c r="BP4230" s="1">
        <v>39961</v>
      </c>
      <c r="BQ4230">
        <v>122.56</v>
      </c>
      <c r="BR4230">
        <f t="shared" si="1600"/>
        <v>1.2256</v>
      </c>
      <c r="BT4230" s="1">
        <v>39994</v>
      </c>
      <c r="BU4230">
        <v>1.099</v>
      </c>
      <c r="BV4230">
        <f t="shared" si="1601"/>
        <v>1.099E-2</v>
      </c>
      <c r="BX4230" s="1">
        <v>39994</v>
      </c>
      <c r="BY4230">
        <v>1.3129999999999999</v>
      </c>
      <c r="BZ4230">
        <f t="shared" si="1602"/>
        <v>1.3129999999999999E-2</v>
      </c>
      <c r="CB4230" s="1">
        <v>40101</v>
      </c>
      <c r="CC4230">
        <v>1.294</v>
      </c>
      <c r="CD4230">
        <f t="shared" si="1603"/>
        <v>1.294E-2</v>
      </c>
      <c r="CG4230" s="1"/>
    </row>
    <row r="4231" spans="1:85" x14ac:dyDescent="0.3">
      <c r="A4231" s="21">
        <f t="shared" si="1604"/>
        <v>51734</v>
      </c>
      <c r="B4231" s="18">
        <f t="shared" si="1588"/>
        <v>112.421875</v>
      </c>
      <c r="C4231">
        <f t="shared" si="1606"/>
        <v>115</v>
      </c>
      <c r="D4231">
        <f t="shared" ca="1" si="1591"/>
        <v>-15.905555555555555</v>
      </c>
      <c r="E4231">
        <f ca="1">IF(currency="USD",'Future et co'!F4231,IF(currency="EUR",'Future et co'!G4231,FALSE))</f>
        <v>3.6070000000000005E-2</v>
      </c>
      <c r="F4231">
        <f t="shared" ca="1" si="1592"/>
        <v>3.6070000000000005E-2</v>
      </c>
      <c r="G4231">
        <f t="shared" ca="1" si="1593"/>
        <v>2.0569999999999998E-2</v>
      </c>
      <c r="L4231">
        <f t="shared" ca="1" si="1594"/>
        <v>127.8</v>
      </c>
      <c r="M4231">
        <f t="shared" ca="1" si="1589"/>
        <v>3.6070000000000005E-2</v>
      </c>
      <c r="R4231">
        <f t="shared" ca="1" si="1595"/>
        <v>127.8</v>
      </c>
      <c r="S4231">
        <f t="shared" ca="1" si="1590"/>
        <v>3.6070000000000005E-2</v>
      </c>
      <c r="U4231" s="1"/>
      <c r="W4231" t="str">
        <f t="shared" si="1607"/>
        <v/>
      </c>
      <c r="AH4231" s="1"/>
      <c r="AJ4231" s="25"/>
      <c r="AU4231" s="1">
        <v>39987</v>
      </c>
      <c r="AV4231">
        <v>0.23100000000000001</v>
      </c>
      <c r="AW4231">
        <f t="shared" si="1596"/>
        <v>2.31E-3</v>
      </c>
      <c r="AY4231" s="1">
        <v>39988</v>
      </c>
      <c r="AZ4231">
        <v>0.26500000000000001</v>
      </c>
      <c r="BA4231">
        <f t="shared" si="1597"/>
        <v>2.65E-3</v>
      </c>
      <c r="BC4231" s="1">
        <v>40100</v>
      </c>
      <c r="BD4231">
        <v>0.6</v>
      </c>
      <c r="BE4231">
        <f t="shared" si="1598"/>
        <v>6.0000000000000001E-3</v>
      </c>
      <c r="BG4231" s="1">
        <v>40100</v>
      </c>
      <c r="BH4231">
        <v>1.268</v>
      </c>
      <c r="BI4231">
        <f t="shared" si="1599"/>
        <v>1.268E-2</v>
      </c>
      <c r="BK4231" s="1">
        <v>42577</v>
      </c>
      <c r="BL4231">
        <v>2.47661</v>
      </c>
      <c r="BM4231">
        <f t="shared" si="1605"/>
        <v>2.4766099999999999E-2</v>
      </c>
      <c r="BP4231" s="1">
        <v>39960</v>
      </c>
      <c r="BQ4231">
        <v>122.79</v>
      </c>
      <c r="BR4231">
        <f t="shared" si="1600"/>
        <v>1.2279</v>
      </c>
      <c r="BT4231" s="1">
        <v>39993</v>
      </c>
      <c r="BU4231">
        <v>1.1080000000000001</v>
      </c>
      <c r="BV4231">
        <f t="shared" si="1601"/>
        <v>1.1080000000000001E-2</v>
      </c>
      <c r="BX4231" s="1">
        <v>39993</v>
      </c>
      <c r="BY4231">
        <v>1.3220000000000001</v>
      </c>
      <c r="BZ4231">
        <f t="shared" si="1602"/>
        <v>1.3220000000000001E-2</v>
      </c>
      <c r="CB4231" s="1">
        <v>40100</v>
      </c>
      <c r="CC4231">
        <v>1.2769999999999999</v>
      </c>
      <c r="CD4231">
        <f t="shared" si="1603"/>
        <v>1.2769999999999998E-2</v>
      </c>
      <c r="CG4231" s="1"/>
    </row>
    <row r="4232" spans="1:85" x14ac:dyDescent="0.3">
      <c r="A4232" s="21">
        <f t="shared" si="1604"/>
        <v>51735</v>
      </c>
      <c r="B4232" s="18">
        <f t="shared" si="1588"/>
        <v>112.421875</v>
      </c>
      <c r="C4232">
        <f t="shared" si="1606"/>
        <v>115</v>
      </c>
      <c r="D4232">
        <f t="shared" ca="1" si="1591"/>
        <v>-15.908333333333333</v>
      </c>
      <c r="E4232">
        <f ca="1">IF(currency="USD",'Future et co'!F4232,IF(currency="EUR",'Future et co'!G4232,FALSE))</f>
        <v>3.6070000000000005E-2</v>
      </c>
      <c r="F4232">
        <f t="shared" ca="1" si="1592"/>
        <v>3.6070000000000005E-2</v>
      </c>
      <c r="G4232">
        <f t="shared" ca="1" si="1593"/>
        <v>2.0569999999999998E-2</v>
      </c>
      <c r="L4232">
        <f t="shared" ca="1" si="1594"/>
        <v>127.8</v>
      </c>
      <c r="M4232">
        <f t="shared" ca="1" si="1589"/>
        <v>3.6070000000000005E-2</v>
      </c>
      <c r="R4232">
        <f t="shared" ca="1" si="1595"/>
        <v>127.8</v>
      </c>
      <c r="S4232">
        <f t="shared" ca="1" si="1590"/>
        <v>3.6070000000000005E-2</v>
      </c>
      <c r="U4232" s="1"/>
      <c r="W4232" t="str">
        <f t="shared" si="1607"/>
        <v/>
      </c>
      <c r="AH4232" s="1"/>
      <c r="AJ4232" s="25"/>
      <c r="AU4232" s="1">
        <v>39986</v>
      </c>
      <c r="AV4232">
        <v>0.22</v>
      </c>
      <c r="AW4232">
        <f t="shared" si="1596"/>
        <v>2.2000000000000001E-3</v>
      </c>
      <c r="AY4232" s="1">
        <v>39987</v>
      </c>
      <c r="AZ4232">
        <v>0.25800000000000001</v>
      </c>
      <c r="BA4232">
        <f t="shared" si="1597"/>
        <v>2.5800000000000003E-3</v>
      </c>
      <c r="BC4232" s="1">
        <v>40099</v>
      </c>
      <c r="BD4232">
        <v>0.59199999999999997</v>
      </c>
      <c r="BE4232">
        <f t="shared" si="1598"/>
        <v>5.9199999999999999E-3</v>
      </c>
      <c r="BG4232" s="1">
        <v>40099</v>
      </c>
      <c r="BH4232">
        <v>1.2569999999999999</v>
      </c>
      <c r="BI4232">
        <f t="shared" si="1599"/>
        <v>1.257E-2</v>
      </c>
      <c r="BK4232" s="1">
        <v>42578</v>
      </c>
      <c r="BL4232">
        <v>2.48482</v>
      </c>
      <c r="BM4232">
        <f t="shared" si="1605"/>
        <v>2.4848200000000001E-2</v>
      </c>
      <c r="BP4232" s="1">
        <v>39959</v>
      </c>
      <c r="BQ4232">
        <v>123.02</v>
      </c>
      <c r="BR4232">
        <f t="shared" si="1600"/>
        <v>1.2302</v>
      </c>
      <c r="BT4232" s="1">
        <v>39990</v>
      </c>
      <c r="BU4232">
        <v>1.1200000000000001</v>
      </c>
      <c r="BV4232">
        <f t="shared" si="1601"/>
        <v>1.1200000000000002E-2</v>
      </c>
      <c r="BX4232" s="1">
        <v>39990</v>
      </c>
      <c r="BY4232">
        <v>1.3340000000000001</v>
      </c>
      <c r="BZ4232">
        <f t="shared" si="1602"/>
        <v>1.3340000000000001E-2</v>
      </c>
      <c r="CB4232" s="1">
        <v>40099</v>
      </c>
      <c r="CC4232">
        <v>1.256</v>
      </c>
      <c r="CD4232">
        <f t="shared" si="1603"/>
        <v>1.256E-2</v>
      </c>
      <c r="CG4232" s="1"/>
    </row>
    <row r="4233" spans="1:85" x14ac:dyDescent="0.3">
      <c r="A4233" s="21">
        <f t="shared" si="1604"/>
        <v>51736</v>
      </c>
      <c r="B4233" s="18">
        <f t="shared" si="1588"/>
        <v>112.421875</v>
      </c>
      <c r="C4233">
        <f t="shared" si="1606"/>
        <v>115</v>
      </c>
      <c r="D4233">
        <f t="shared" ca="1" si="1591"/>
        <v>-15.911111111111111</v>
      </c>
      <c r="E4233">
        <f ca="1">IF(currency="USD",'Future et co'!F4233,IF(currency="EUR",'Future et co'!G4233,FALSE))</f>
        <v>3.6070000000000005E-2</v>
      </c>
      <c r="F4233">
        <f t="shared" ca="1" si="1592"/>
        <v>3.6070000000000005E-2</v>
      </c>
      <c r="G4233">
        <f t="shared" ca="1" si="1593"/>
        <v>2.0569999999999998E-2</v>
      </c>
      <c r="L4233">
        <f t="shared" ca="1" si="1594"/>
        <v>127.8</v>
      </c>
      <c r="M4233">
        <f t="shared" ca="1" si="1589"/>
        <v>3.6070000000000005E-2</v>
      </c>
      <c r="R4233">
        <f t="shared" ca="1" si="1595"/>
        <v>127.8</v>
      </c>
      <c r="S4233">
        <f t="shared" ca="1" si="1590"/>
        <v>3.6070000000000005E-2</v>
      </c>
      <c r="U4233" s="1"/>
      <c r="W4233" t="str">
        <f t="shared" si="1607"/>
        <v/>
      </c>
      <c r="AH4233" s="1"/>
      <c r="AJ4233" s="25"/>
      <c r="AU4233" s="1">
        <v>39983</v>
      </c>
      <c r="AV4233">
        <v>0.22</v>
      </c>
      <c r="AW4233">
        <f t="shared" si="1596"/>
        <v>2.2000000000000001E-3</v>
      </c>
      <c r="AY4233" s="1">
        <v>39986</v>
      </c>
      <c r="AZ4233">
        <v>0.245</v>
      </c>
      <c r="BA4233">
        <f t="shared" si="1597"/>
        <v>2.4499999999999999E-3</v>
      </c>
      <c r="BC4233" s="1">
        <v>40098</v>
      </c>
      <c r="BD4233">
        <v>0.61799999999999999</v>
      </c>
      <c r="BE4233">
        <f t="shared" si="1598"/>
        <v>6.1799999999999997E-3</v>
      </c>
      <c r="BG4233" s="1">
        <v>40098</v>
      </c>
      <c r="BH4233">
        <v>1.2969999999999999</v>
      </c>
      <c r="BI4233">
        <f t="shared" si="1599"/>
        <v>1.2969999999999999E-2</v>
      </c>
      <c r="BK4233" s="1">
        <v>42579</v>
      </c>
      <c r="BL4233">
        <v>2.4876999999999998</v>
      </c>
      <c r="BM4233">
        <f t="shared" si="1605"/>
        <v>2.4876999999999996E-2</v>
      </c>
      <c r="BP4233" s="1">
        <v>39958</v>
      </c>
      <c r="BQ4233">
        <v>123.02</v>
      </c>
      <c r="BR4233">
        <f t="shared" si="1600"/>
        <v>1.2302</v>
      </c>
      <c r="BT4233" s="1">
        <v>39989</v>
      </c>
      <c r="BU4233">
        <v>1.145</v>
      </c>
      <c r="BV4233">
        <f t="shared" si="1601"/>
        <v>1.145E-2</v>
      </c>
      <c r="BX4233" s="1">
        <v>39989</v>
      </c>
      <c r="BY4233">
        <v>1.3540000000000001</v>
      </c>
      <c r="BZ4233">
        <f t="shared" si="1602"/>
        <v>1.3540000000000002E-2</v>
      </c>
      <c r="CB4233" s="1">
        <v>40098</v>
      </c>
      <c r="CC4233">
        <v>1.2649999999999999</v>
      </c>
      <c r="CD4233">
        <f t="shared" si="1603"/>
        <v>1.265E-2</v>
      </c>
      <c r="CG4233" s="1"/>
    </row>
    <row r="4234" spans="1:85" x14ac:dyDescent="0.3">
      <c r="A4234" s="21">
        <f t="shared" si="1604"/>
        <v>51739</v>
      </c>
      <c r="B4234" s="18">
        <f t="shared" si="1588"/>
        <v>112.421875</v>
      </c>
      <c r="C4234">
        <f t="shared" si="1606"/>
        <v>115</v>
      </c>
      <c r="D4234">
        <f t="shared" ca="1" si="1591"/>
        <v>-15.919444444444444</v>
      </c>
      <c r="E4234">
        <f ca="1">IF(currency="USD",'Future et co'!F4234,IF(currency="EUR",'Future et co'!G4234,FALSE))</f>
        <v>3.6070000000000005E-2</v>
      </c>
      <c r="F4234">
        <f t="shared" ca="1" si="1592"/>
        <v>3.6070000000000005E-2</v>
      </c>
      <c r="G4234">
        <f t="shared" ca="1" si="1593"/>
        <v>2.0569999999999998E-2</v>
      </c>
      <c r="L4234">
        <f t="shared" ca="1" si="1594"/>
        <v>127.8</v>
      </c>
      <c r="M4234">
        <f t="shared" ca="1" si="1589"/>
        <v>3.6070000000000005E-2</v>
      </c>
      <c r="R4234">
        <f t="shared" ca="1" si="1595"/>
        <v>127.8</v>
      </c>
      <c r="S4234">
        <f t="shared" ca="1" si="1590"/>
        <v>3.6070000000000005E-2</v>
      </c>
      <c r="U4234" s="1"/>
      <c r="W4234" t="str">
        <f t="shared" si="1607"/>
        <v/>
      </c>
      <c r="AH4234" s="1"/>
      <c r="AJ4234" s="25"/>
      <c r="AU4234" s="1">
        <v>39982</v>
      </c>
      <c r="AV4234">
        <v>0.22600000000000001</v>
      </c>
      <c r="AW4234">
        <f t="shared" si="1596"/>
        <v>2.2599999999999999E-3</v>
      </c>
      <c r="AY4234" s="1">
        <v>39983</v>
      </c>
      <c r="AZ4234">
        <v>0.27100000000000002</v>
      </c>
      <c r="BA4234">
        <f t="shared" si="1597"/>
        <v>2.7100000000000002E-3</v>
      </c>
      <c r="BC4234" s="1">
        <v>40095</v>
      </c>
      <c r="BD4234">
        <v>0.63400000000000001</v>
      </c>
      <c r="BE4234">
        <f t="shared" si="1598"/>
        <v>6.3400000000000001E-3</v>
      </c>
      <c r="BG4234" s="1">
        <v>40095</v>
      </c>
      <c r="BH4234">
        <v>1.2989999999999999</v>
      </c>
      <c r="BI4234">
        <f t="shared" si="1599"/>
        <v>1.299E-2</v>
      </c>
      <c r="BK4234" s="1">
        <v>42580</v>
      </c>
      <c r="BL4234">
        <v>2.48665</v>
      </c>
      <c r="BM4234">
        <f t="shared" si="1605"/>
        <v>2.48665E-2</v>
      </c>
      <c r="BP4234" s="1">
        <v>39955</v>
      </c>
      <c r="BQ4234">
        <v>123.66</v>
      </c>
      <c r="BR4234">
        <f t="shared" si="1600"/>
        <v>1.2365999999999999</v>
      </c>
      <c r="BT4234" s="1">
        <v>39988</v>
      </c>
      <c r="BU4234">
        <v>1.1950000000000001</v>
      </c>
      <c r="BV4234">
        <f t="shared" si="1601"/>
        <v>1.1950000000000001E-2</v>
      </c>
      <c r="BX4234" s="1">
        <v>39988</v>
      </c>
      <c r="BY4234">
        <v>1.4039999999999999</v>
      </c>
      <c r="BZ4234">
        <f t="shared" si="1602"/>
        <v>1.4039999999999999E-2</v>
      </c>
      <c r="CB4234" s="1">
        <v>40095</v>
      </c>
      <c r="CC4234">
        <v>1.2729999999999999</v>
      </c>
      <c r="CD4234">
        <f t="shared" si="1603"/>
        <v>1.2729999999999998E-2</v>
      </c>
      <c r="CG4234" s="1"/>
    </row>
    <row r="4235" spans="1:85" x14ac:dyDescent="0.3">
      <c r="A4235" s="21">
        <f t="shared" si="1604"/>
        <v>51740</v>
      </c>
      <c r="B4235" s="18">
        <f t="shared" ref="B4235:B4298" si="1608">IFERROR(VLOOKUP(A4235,$CG$11:$CH$19999,2,FALSE),B4234)</f>
        <v>112.421875</v>
      </c>
      <c r="C4235">
        <f t="shared" si="1606"/>
        <v>115</v>
      </c>
      <c r="D4235">
        <f t="shared" ca="1" si="1591"/>
        <v>-15.922222222222222</v>
      </c>
      <c r="E4235">
        <f ca="1">IF(currency="USD",'Future et co'!F4235,IF(currency="EUR",'Future et co'!G4235,FALSE))</f>
        <v>3.6070000000000005E-2</v>
      </c>
      <c r="F4235">
        <f t="shared" ca="1" si="1592"/>
        <v>3.6070000000000005E-2</v>
      </c>
      <c r="G4235">
        <f t="shared" ca="1" si="1593"/>
        <v>2.0569999999999998E-2</v>
      </c>
      <c r="L4235">
        <f t="shared" ca="1" si="1594"/>
        <v>127.8</v>
      </c>
      <c r="M4235">
        <f t="shared" ref="M4235:M4298" ca="1" si="1609">IFERROR(IF(L4235&lt;0.25,VLOOKUP(I4235,$AU$11:$AW$5325,3,FALSE),IF(AND(L4235&gt;=0.25,L4235&lt;0.5),VLOOKUP(I4235,$AY$11:$BA$5325,3,FALSE),IF(AND(L4235&gt;=0.5,L4235&lt;1),VLOOKUP(I4235,$BC$11:$BE$5325,3,FALSE),VLOOKUP(I4235,$BG$11:$BI$5010,3,FALSE)))),M4234)</f>
        <v>3.6070000000000005E-2</v>
      </c>
      <c r="R4235">
        <f t="shared" ca="1" si="1595"/>
        <v>127.8</v>
      </c>
      <c r="S4235">
        <f t="shared" ref="S4235:S4298" ca="1" si="1610">IFERROR(IF(R4235&lt;0.25,VLOOKUP(O4235,$AU$11:$AW$5325,3,FALSE),IF(AND(R4235&gt;=0.25,R4235&lt;0.5),VLOOKUP(O4235,$AY$11:$BA$5325,3,FALSE),IF(AND(R4235&gt;=0.5,R4235&lt;1),VLOOKUP(O4235,$BC$11:$BE$5325,3,FALSE),VLOOKUP(O4235,$BG$11:$BI$5010,3,FALSE)))),S4234)</f>
        <v>3.6070000000000005E-2</v>
      </c>
      <c r="U4235" s="1"/>
      <c r="W4235" t="str">
        <f t="shared" si="1607"/>
        <v/>
      </c>
      <c r="AH4235" s="1"/>
      <c r="AJ4235" s="25"/>
      <c r="AU4235" s="1">
        <v>39981</v>
      </c>
      <c r="AV4235">
        <v>0.2185</v>
      </c>
      <c r="AW4235">
        <f t="shared" si="1596"/>
        <v>2.1849999999999999E-3</v>
      </c>
      <c r="AY4235" s="1">
        <v>39982</v>
      </c>
      <c r="AZ4235">
        <v>0.27700000000000002</v>
      </c>
      <c r="BA4235">
        <f t="shared" si="1597"/>
        <v>2.7700000000000003E-3</v>
      </c>
      <c r="BC4235" s="1">
        <v>40094</v>
      </c>
      <c r="BD4235">
        <v>0.57599999999999996</v>
      </c>
      <c r="BE4235">
        <f t="shared" si="1598"/>
        <v>5.7599999999999995E-3</v>
      </c>
      <c r="BG4235" s="1">
        <v>40094</v>
      </c>
      <c r="BH4235">
        <v>1.198</v>
      </c>
      <c r="BI4235">
        <f t="shared" si="1599"/>
        <v>1.1979999999999999E-2</v>
      </c>
      <c r="BK4235" s="1">
        <v>42583</v>
      </c>
      <c r="BL4235">
        <v>2.4925099999999998</v>
      </c>
      <c r="BM4235">
        <f t="shared" si="1605"/>
        <v>2.4925099999999999E-2</v>
      </c>
      <c r="BP4235" s="1">
        <v>39954</v>
      </c>
      <c r="BQ4235">
        <v>124.62</v>
      </c>
      <c r="BR4235">
        <f t="shared" si="1600"/>
        <v>1.2462</v>
      </c>
      <c r="BT4235" s="1">
        <v>39987</v>
      </c>
      <c r="BU4235">
        <v>1.206</v>
      </c>
      <c r="BV4235">
        <f t="shared" si="1601"/>
        <v>1.206E-2</v>
      </c>
      <c r="BX4235" s="1">
        <v>39987</v>
      </c>
      <c r="BY4235">
        <v>1.4159999999999999</v>
      </c>
      <c r="BZ4235">
        <f t="shared" si="1602"/>
        <v>1.4159999999999999E-2</v>
      </c>
      <c r="CB4235" s="1">
        <v>40094</v>
      </c>
      <c r="CC4235">
        <v>1.228</v>
      </c>
      <c r="CD4235">
        <f t="shared" si="1603"/>
        <v>1.2279999999999999E-2</v>
      </c>
      <c r="CG4235" s="1"/>
    </row>
    <row r="4236" spans="1:85" x14ac:dyDescent="0.3">
      <c r="A4236" s="21">
        <f t="shared" si="1604"/>
        <v>51741</v>
      </c>
      <c r="B4236" s="18">
        <f t="shared" si="1608"/>
        <v>112.421875</v>
      </c>
      <c r="C4236">
        <f t="shared" si="1606"/>
        <v>115</v>
      </c>
      <c r="D4236">
        <f t="shared" ref="D4236:D4299" ca="1" si="1611">($B$7-A4236)/360</f>
        <v>-15.925000000000001</v>
      </c>
      <c r="E4236">
        <f ca="1">IF(currency="USD",'Future et co'!F4236,IF(currency="EUR",'Future et co'!G4236,FALSE))</f>
        <v>3.6070000000000005E-2</v>
      </c>
      <c r="F4236">
        <f t="shared" ref="F4236:F4299" ca="1" si="1612">IFERROR(IF(D4236&lt;0.25,VLOOKUP(A4236,$AU$11:$AW$5325,3,FALSE),IF(AND(D4236&gt;=0.25,D4236&lt;0.5),VLOOKUP(A4236,$AY$11:$BA$5325,3,FALSE),IF(AND(D4236&gt;=0.5,D4236&lt;1),VLOOKUP(A4236,$BC$11:$BE$5325,3,FALSE),VLOOKUP(A4236,$BG$11:$BI$5010,3,FALSE)))),F4235)</f>
        <v>3.6070000000000005E-2</v>
      </c>
      <c r="G4236">
        <f t="shared" ref="G4236:G4299" ca="1" si="1613">IFERROR(IF(D4236&lt;0.25,VLOOKUP(A4236,$BT$11:$BV$5325,3,FALSE),IF(AND(D4236&gt;=0.25,D4236&lt;0.5),VLOOKUP(A4236,$BX$11:$BZ$5325,3,FALSE),VLOOKUP(A4236,$CB$11:$CD$5325,3,FALSE))),G4235)</f>
        <v>2.0569999999999998E-2</v>
      </c>
      <c r="L4236">
        <f t="shared" ref="L4236:L4299" ca="1" si="1614">($J$7-I4236)/360</f>
        <v>127.8</v>
      </c>
      <c r="M4236">
        <f t="shared" ca="1" si="1609"/>
        <v>3.6070000000000005E-2</v>
      </c>
      <c r="R4236">
        <f t="shared" ref="R4236:R4299" ca="1" si="1615">($P$7-O4236)/360</f>
        <v>127.8</v>
      </c>
      <c r="S4236">
        <f t="shared" ca="1" si="1610"/>
        <v>3.6070000000000005E-2</v>
      </c>
      <c r="U4236" s="1"/>
      <c r="W4236" t="str">
        <f t="shared" si="1607"/>
        <v/>
      </c>
      <c r="AH4236" s="1"/>
      <c r="AJ4236" s="25"/>
      <c r="AU4236" s="1">
        <v>39980</v>
      </c>
      <c r="AV4236">
        <v>0.21149999999999999</v>
      </c>
      <c r="AW4236">
        <f t="shared" ref="AW4236:AW4299" si="1616">AV4236/100</f>
        <v>2.1150000000000001E-3</v>
      </c>
      <c r="AY4236" s="1">
        <v>39981</v>
      </c>
      <c r="AZ4236">
        <v>0.255</v>
      </c>
      <c r="BA4236">
        <f t="shared" ref="BA4236:BA4299" si="1617">AZ4236/100</f>
        <v>2.5500000000000002E-3</v>
      </c>
      <c r="BC4236" s="1">
        <v>40093</v>
      </c>
      <c r="BD4236">
        <v>0.56899999999999995</v>
      </c>
      <c r="BE4236">
        <f t="shared" ref="BE4236:BE4299" si="1618">BD4236/100</f>
        <v>5.6899999999999997E-3</v>
      </c>
      <c r="BG4236" s="1">
        <v>40093</v>
      </c>
      <c r="BH4236">
        <v>1.1830000000000001</v>
      </c>
      <c r="BI4236">
        <f t="shared" ref="BI4236:BI4299" si="1619">BH4236/100</f>
        <v>1.183E-2</v>
      </c>
      <c r="BK4236" s="1">
        <v>42584</v>
      </c>
      <c r="BL4236">
        <v>2.5093700000000001</v>
      </c>
      <c r="BM4236">
        <f t="shared" si="1605"/>
        <v>2.50937E-2</v>
      </c>
      <c r="BP4236" s="1">
        <v>39953</v>
      </c>
      <c r="BQ4236">
        <v>123.95</v>
      </c>
      <c r="BR4236">
        <f t="shared" ref="BR4236:BR4299" si="1620">BQ4236/100</f>
        <v>1.2395</v>
      </c>
      <c r="BT4236" s="1">
        <v>39986</v>
      </c>
      <c r="BU4236">
        <v>1.2150000000000001</v>
      </c>
      <c r="BV4236">
        <f t="shared" ref="BV4236:BV4299" si="1621">BU4236/100</f>
        <v>1.2150000000000001E-2</v>
      </c>
      <c r="BX4236" s="1">
        <v>39986</v>
      </c>
      <c r="BY4236">
        <v>1.4279999999999999</v>
      </c>
      <c r="BZ4236">
        <f t="shared" ref="BZ4236:BZ4299" si="1622">BY4236/100</f>
        <v>1.4279999999999999E-2</v>
      </c>
      <c r="CB4236" s="1">
        <v>40093</v>
      </c>
      <c r="CC4236">
        <v>1.204</v>
      </c>
      <c r="CD4236">
        <f t="shared" ref="CD4236:CD4299" si="1623">CC4236/100</f>
        <v>1.204E-2</v>
      </c>
      <c r="CG4236" s="1"/>
    </row>
    <row r="4237" spans="1:85" x14ac:dyDescent="0.3">
      <c r="A4237" s="21">
        <f t="shared" ref="A4237:A4300" si="1624">WORKDAY(A4236,1)</f>
        <v>51742</v>
      </c>
      <c r="B4237" s="18">
        <f t="shared" si="1608"/>
        <v>112.421875</v>
      </c>
      <c r="C4237">
        <f t="shared" si="1606"/>
        <v>115</v>
      </c>
      <c r="D4237">
        <f t="shared" ca="1" si="1611"/>
        <v>-15.927777777777777</v>
      </c>
      <c r="E4237">
        <f ca="1">IF(currency="USD",'Future et co'!F4237,IF(currency="EUR",'Future et co'!G4237,FALSE))</f>
        <v>3.6070000000000005E-2</v>
      </c>
      <c r="F4237">
        <f t="shared" ca="1" si="1612"/>
        <v>3.6070000000000005E-2</v>
      </c>
      <c r="G4237">
        <f t="shared" ca="1" si="1613"/>
        <v>2.0569999999999998E-2</v>
      </c>
      <c r="L4237">
        <f t="shared" ca="1" si="1614"/>
        <v>127.8</v>
      </c>
      <c r="M4237">
        <f t="shared" ca="1" si="1609"/>
        <v>3.6070000000000005E-2</v>
      </c>
      <c r="R4237">
        <f t="shared" ca="1" si="1615"/>
        <v>127.8</v>
      </c>
      <c r="S4237">
        <f t="shared" ca="1" si="1610"/>
        <v>3.6070000000000005E-2</v>
      </c>
      <c r="U4237" s="1"/>
      <c r="W4237" t="str">
        <f t="shared" si="1607"/>
        <v/>
      </c>
      <c r="AH4237" s="1"/>
      <c r="AJ4237" s="25"/>
      <c r="AU4237" s="1">
        <v>39979</v>
      </c>
      <c r="AV4237">
        <v>0.19</v>
      </c>
      <c r="AW4237">
        <f t="shared" si="1616"/>
        <v>1.9E-3</v>
      </c>
      <c r="AY4237" s="1">
        <v>39980</v>
      </c>
      <c r="AZ4237">
        <v>0.25900000000000001</v>
      </c>
      <c r="BA4237">
        <f t="shared" si="1617"/>
        <v>2.5900000000000003E-3</v>
      </c>
      <c r="BC4237" s="1">
        <v>40092</v>
      </c>
      <c r="BD4237">
        <v>0.57599999999999996</v>
      </c>
      <c r="BE4237">
        <f t="shared" si="1618"/>
        <v>5.7599999999999995E-3</v>
      </c>
      <c r="BG4237" s="1">
        <v>40092</v>
      </c>
      <c r="BH4237">
        <v>1.2491000000000001</v>
      </c>
      <c r="BI4237">
        <f t="shared" si="1619"/>
        <v>1.2491E-2</v>
      </c>
      <c r="BK4237" s="1">
        <v>42585</v>
      </c>
      <c r="BL4237">
        <v>2.5023300000000002</v>
      </c>
      <c r="BM4237">
        <f t="shared" si="1605"/>
        <v>2.5023300000000002E-2</v>
      </c>
      <c r="BP4237" s="1">
        <v>39952</v>
      </c>
      <c r="BQ4237">
        <v>123.93</v>
      </c>
      <c r="BR4237">
        <f t="shared" si="1620"/>
        <v>1.2393000000000001</v>
      </c>
      <c r="BT4237" s="1">
        <v>39983</v>
      </c>
      <c r="BU4237">
        <v>1.224</v>
      </c>
      <c r="BV4237">
        <f t="shared" si="1621"/>
        <v>1.2239999999999999E-2</v>
      </c>
      <c r="BX4237" s="1">
        <v>39983</v>
      </c>
      <c r="BY4237">
        <v>1.4379999999999999</v>
      </c>
      <c r="BZ4237">
        <f t="shared" si="1622"/>
        <v>1.4379999999999999E-2</v>
      </c>
      <c r="CB4237" s="1">
        <v>40092</v>
      </c>
      <c r="CC4237">
        <v>1.1850000000000001</v>
      </c>
      <c r="CD4237">
        <f t="shared" si="1623"/>
        <v>1.1850000000000001E-2</v>
      </c>
      <c r="CG4237" s="1"/>
    </row>
    <row r="4238" spans="1:85" x14ac:dyDescent="0.3">
      <c r="A4238" s="21">
        <f t="shared" si="1624"/>
        <v>51743</v>
      </c>
      <c r="B4238" s="18">
        <f t="shared" si="1608"/>
        <v>112.421875</v>
      </c>
      <c r="C4238">
        <f t="shared" si="1606"/>
        <v>115</v>
      </c>
      <c r="D4238">
        <f t="shared" ca="1" si="1611"/>
        <v>-15.930555555555555</v>
      </c>
      <c r="E4238">
        <f ca="1">IF(currency="USD",'Future et co'!F4238,IF(currency="EUR",'Future et co'!G4238,FALSE))</f>
        <v>3.6070000000000005E-2</v>
      </c>
      <c r="F4238">
        <f t="shared" ca="1" si="1612"/>
        <v>3.6070000000000005E-2</v>
      </c>
      <c r="G4238">
        <f t="shared" ca="1" si="1613"/>
        <v>2.0569999999999998E-2</v>
      </c>
      <c r="L4238">
        <f t="shared" ca="1" si="1614"/>
        <v>127.8</v>
      </c>
      <c r="M4238">
        <f t="shared" ca="1" si="1609"/>
        <v>3.6070000000000005E-2</v>
      </c>
      <c r="R4238">
        <f t="shared" ca="1" si="1615"/>
        <v>127.8</v>
      </c>
      <c r="S4238">
        <f t="shared" ca="1" si="1610"/>
        <v>3.6070000000000005E-2</v>
      </c>
      <c r="U4238" s="1"/>
      <c r="W4238" t="str">
        <f t="shared" si="1607"/>
        <v/>
      </c>
      <c r="AH4238" s="1"/>
      <c r="AJ4238" s="25"/>
      <c r="AU4238" s="1">
        <v>39976</v>
      </c>
      <c r="AV4238">
        <v>0.19</v>
      </c>
      <c r="AW4238">
        <f t="shared" si="1616"/>
        <v>1.9E-3</v>
      </c>
      <c r="AY4238" s="1">
        <v>39979</v>
      </c>
      <c r="AZ4238">
        <v>0.253</v>
      </c>
      <c r="BA4238">
        <f t="shared" si="1617"/>
        <v>2.5300000000000001E-3</v>
      </c>
      <c r="BC4238" s="1">
        <v>40091</v>
      </c>
      <c r="BD4238">
        <v>0.56599999999999995</v>
      </c>
      <c r="BE4238">
        <f t="shared" si="1618"/>
        <v>5.6599999999999992E-3</v>
      </c>
      <c r="BG4238" s="1">
        <v>40091</v>
      </c>
      <c r="BH4238">
        <v>1.1990000000000001</v>
      </c>
      <c r="BI4238">
        <f t="shared" si="1619"/>
        <v>1.1990000000000001E-2</v>
      </c>
      <c r="BK4238" s="1">
        <v>42586</v>
      </c>
      <c r="BL4238">
        <v>2.4996499999999999</v>
      </c>
      <c r="BM4238">
        <f t="shared" ref="BM4238:BM4301" si="1625">BL4238/100</f>
        <v>2.4996499999999998E-2</v>
      </c>
      <c r="BP4238" s="1">
        <v>39951</v>
      </c>
      <c r="BQ4238">
        <v>124.77</v>
      </c>
      <c r="BR4238">
        <f t="shared" si="1620"/>
        <v>1.2477</v>
      </c>
      <c r="BT4238" s="1">
        <v>39982</v>
      </c>
      <c r="BU4238">
        <v>1.2350000000000001</v>
      </c>
      <c r="BV4238">
        <f t="shared" si="1621"/>
        <v>1.2350000000000002E-2</v>
      </c>
      <c r="BX4238" s="1">
        <v>39982</v>
      </c>
      <c r="BY4238">
        <v>1.4490000000000001</v>
      </c>
      <c r="BZ4238">
        <f t="shared" si="1622"/>
        <v>1.4490000000000001E-2</v>
      </c>
      <c r="CB4238" s="1">
        <v>40091</v>
      </c>
      <c r="CC4238">
        <v>1.179</v>
      </c>
      <c r="CD4238">
        <f t="shared" si="1623"/>
        <v>1.179E-2</v>
      </c>
      <c r="CG4238" s="1"/>
    </row>
    <row r="4239" spans="1:85" x14ac:dyDescent="0.3">
      <c r="A4239" s="21">
        <f t="shared" si="1624"/>
        <v>51746</v>
      </c>
      <c r="B4239" s="18">
        <f t="shared" si="1608"/>
        <v>112.421875</v>
      </c>
      <c r="C4239">
        <f t="shared" si="1606"/>
        <v>115</v>
      </c>
      <c r="D4239">
        <f t="shared" ca="1" si="1611"/>
        <v>-15.938888888888888</v>
      </c>
      <c r="E4239">
        <f ca="1">IF(currency="USD",'Future et co'!F4239,IF(currency="EUR",'Future et co'!G4239,FALSE))</f>
        <v>3.6070000000000005E-2</v>
      </c>
      <c r="F4239">
        <f t="shared" ca="1" si="1612"/>
        <v>3.6070000000000005E-2</v>
      </c>
      <c r="G4239">
        <f t="shared" ca="1" si="1613"/>
        <v>2.0569999999999998E-2</v>
      </c>
      <c r="L4239">
        <f t="shared" ca="1" si="1614"/>
        <v>127.8</v>
      </c>
      <c r="M4239">
        <f t="shared" ca="1" si="1609"/>
        <v>3.6070000000000005E-2</v>
      </c>
      <c r="R4239">
        <f t="shared" ca="1" si="1615"/>
        <v>127.8</v>
      </c>
      <c r="S4239">
        <f t="shared" ca="1" si="1610"/>
        <v>3.6070000000000005E-2</v>
      </c>
      <c r="U4239" s="1"/>
      <c r="W4239" t="str">
        <f t="shared" si="1607"/>
        <v/>
      </c>
      <c r="AH4239" s="1"/>
      <c r="AJ4239" s="25"/>
      <c r="AU4239" s="1">
        <v>39975</v>
      </c>
      <c r="AV4239">
        <v>0.215</v>
      </c>
      <c r="AW4239">
        <f t="shared" si="1616"/>
        <v>2.15E-3</v>
      </c>
      <c r="AY4239" s="1">
        <v>39976</v>
      </c>
      <c r="AZ4239">
        <v>0.24199999999999999</v>
      </c>
      <c r="BA4239">
        <f t="shared" si="1617"/>
        <v>2.4199999999999998E-3</v>
      </c>
      <c r="BC4239" s="1">
        <v>40088</v>
      </c>
      <c r="BD4239">
        <v>0.56599999999999995</v>
      </c>
      <c r="BE4239">
        <f t="shared" si="1618"/>
        <v>5.6599999999999992E-3</v>
      </c>
      <c r="BG4239" s="1">
        <v>40088</v>
      </c>
      <c r="BH4239">
        <v>1.208</v>
      </c>
      <c r="BI4239">
        <f t="shared" si="1619"/>
        <v>1.208E-2</v>
      </c>
      <c r="BK4239" s="1">
        <v>42587</v>
      </c>
      <c r="BL4239">
        <v>2.48088</v>
      </c>
      <c r="BM4239">
        <f t="shared" si="1625"/>
        <v>2.4808799999999999E-2</v>
      </c>
      <c r="BP4239" s="1">
        <v>39948</v>
      </c>
      <c r="BQ4239">
        <v>124.57</v>
      </c>
      <c r="BR4239">
        <f t="shared" si="1620"/>
        <v>1.2457</v>
      </c>
      <c r="BT4239" s="1">
        <v>39981</v>
      </c>
      <c r="BU4239">
        <v>1.244</v>
      </c>
      <c r="BV4239">
        <f t="shared" si="1621"/>
        <v>1.244E-2</v>
      </c>
      <c r="BX4239" s="1">
        <v>39981</v>
      </c>
      <c r="BY4239">
        <v>1.4570000000000001</v>
      </c>
      <c r="BZ4239">
        <f t="shared" si="1622"/>
        <v>1.4570000000000001E-2</v>
      </c>
      <c r="CB4239" s="1">
        <v>40088</v>
      </c>
      <c r="CC4239">
        <v>1.1890000000000001</v>
      </c>
      <c r="CD4239">
        <f t="shared" si="1623"/>
        <v>1.1890000000000001E-2</v>
      </c>
      <c r="CG4239" s="1"/>
    </row>
    <row r="4240" spans="1:85" x14ac:dyDescent="0.3">
      <c r="A4240" s="21">
        <f t="shared" si="1624"/>
        <v>51747</v>
      </c>
      <c r="B4240" s="18">
        <f t="shared" si="1608"/>
        <v>112.421875</v>
      </c>
      <c r="C4240">
        <f t="shared" si="1606"/>
        <v>115</v>
      </c>
      <c r="D4240">
        <f t="shared" ca="1" si="1611"/>
        <v>-15.941666666666666</v>
      </c>
      <c r="E4240">
        <f ca="1">IF(currency="USD",'Future et co'!F4240,IF(currency="EUR",'Future et co'!G4240,FALSE))</f>
        <v>3.6070000000000005E-2</v>
      </c>
      <c r="F4240">
        <f t="shared" ca="1" si="1612"/>
        <v>3.6070000000000005E-2</v>
      </c>
      <c r="G4240">
        <f t="shared" ca="1" si="1613"/>
        <v>2.0569999999999998E-2</v>
      </c>
      <c r="L4240">
        <f t="shared" ca="1" si="1614"/>
        <v>127.8</v>
      </c>
      <c r="M4240">
        <f t="shared" ca="1" si="1609"/>
        <v>3.6070000000000005E-2</v>
      </c>
      <c r="R4240">
        <f t="shared" ca="1" si="1615"/>
        <v>127.8</v>
      </c>
      <c r="S4240">
        <f t="shared" ca="1" si="1610"/>
        <v>3.6070000000000005E-2</v>
      </c>
      <c r="U4240" s="1"/>
      <c r="W4240" t="str">
        <f t="shared" si="1607"/>
        <v/>
      </c>
      <c r="AH4240" s="1"/>
      <c r="AJ4240" s="25"/>
      <c r="AU4240" s="1">
        <v>39974</v>
      </c>
      <c r="AV4240">
        <v>0.214</v>
      </c>
      <c r="AW4240">
        <f t="shared" si="1616"/>
        <v>2.14E-3</v>
      </c>
      <c r="AY4240" s="1">
        <v>39975</v>
      </c>
      <c r="AZ4240">
        <v>0.25700000000000001</v>
      </c>
      <c r="BA4240">
        <f t="shared" si="1617"/>
        <v>2.5700000000000002E-3</v>
      </c>
      <c r="BC4240" s="1">
        <v>40087</v>
      </c>
      <c r="BD4240">
        <v>0.56000000000000005</v>
      </c>
      <c r="BE4240">
        <f t="shared" si="1618"/>
        <v>5.6000000000000008E-3</v>
      </c>
      <c r="BG4240" s="1">
        <v>40087</v>
      </c>
      <c r="BH4240">
        <v>1.1919999999999999</v>
      </c>
      <c r="BI4240">
        <f t="shared" si="1619"/>
        <v>1.192E-2</v>
      </c>
      <c r="BK4240" s="1">
        <v>42590</v>
      </c>
      <c r="BL4240">
        <v>2.4818899999999999</v>
      </c>
      <c r="BM4240">
        <f t="shared" si="1625"/>
        <v>2.4818899999999998E-2</v>
      </c>
      <c r="BP4240" s="1">
        <v>39947</v>
      </c>
      <c r="BQ4240">
        <v>125.15</v>
      </c>
      <c r="BR4240">
        <f t="shared" si="1620"/>
        <v>1.2515000000000001</v>
      </c>
      <c r="BT4240" s="1">
        <v>39980</v>
      </c>
      <c r="BU4240">
        <v>1.252</v>
      </c>
      <c r="BV4240">
        <f t="shared" si="1621"/>
        <v>1.252E-2</v>
      </c>
      <c r="BX4240" s="1">
        <v>39980</v>
      </c>
      <c r="BY4240">
        <v>1.4650000000000001</v>
      </c>
      <c r="BZ4240">
        <f t="shared" si="1622"/>
        <v>1.4650000000000002E-2</v>
      </c>
      <c r="CB4240" s="1">
        <v>40087</v>
      </c>
      <c r="CC4240">
        <v>1.1919999999999999</v>
      </c>
      <c r="CD4240">
        <f t="shared" si="1623"/>
        <v>1.192E-2</v>
      </c>
      <c r="CG4240" s="1"/>
    </row>
    <row r="4241" spans="1:85" x14ac:dyDescent="0.3">
      <c r="A4241" s="21">
        <f t="shared" si="1624"/>
        <v>51748</v>
      </c>
      <c r="B4241" s="18">
        <f t="shared" si="1608"/>
        <v>112.421875</v>
      </c>
      <c r="C4241">
        <f t="shared" si="1606"/>
        <v>115</v>
      </c>
      <c r="D4241">
        <f t="shared" ca="1" si="1611"/>
        <v>-15.944444444444445</v>
      </c>
      <c r="E4241">
        <f ca="1">IF(currency="USD",'Future et co'!F4241,IF(currency="EUR",'Future et co'!G4241,FALSE))</f>
        <v>3.6070000000000005E-2</v>
      </c>
      <c r="F4241">
        <f t="shared" ca="1" si="1612"/>
        <v>3.6070000000000005E-2</v>
      </c>
      <c r="G4241">
        <f t="shared" ca="1" si="1613"/>
        <v>2.0569999999999998E-2</v>
      </c>
      <c r="L4241">
        <f t="shared" ca="1" si="1614"/>
        <v>127.8</v>
      </c>
      <c r="M4241">
        <f t="shared" ca="1" si="1609"/>
        <v>3.6070000000000005E-2</v>
      </c>
      <c r="R4241">
        <f t="shared" ca="1" si="1615"/>
        <v>127.8</v>
      </c>
      <c r="S4241">
        <f t="shared" ca="1" si="1610"/>
        <v>3.6070000000000005E-2</v>
      </c>
      <c r="U4241" s="1"/>
      <c r="W4241" t="str">
        <f t="shared" si="1607"/>
        <v/>
      </c>
      <c r="AH4241" s="1"/>
      <c r="AJ4241" s="25"/>
      <c r="AU4241" s="1">
        <v>39973</v>
      </c>
      <c r="AV4241">
        <v>0.217</v>
      </c>
      <c r="AW4241">
        <f t="shared" si="1616"/>
        <v>2.1700000000000001E-3</v>
      </c>
      <c r="AY4241" s="1">
        <v>39974</v>
      </c>
      <c r="AZ4241">
        <v>0.26100000000000001</v>
      </c>
      <c r="BA4241">
        <f t="shared" si="1617"/>
        <v>2.6099999999999999E-3</v>
      </c>
      <c r="BC4241" s="1">
        <v>40086</v>
      </c>
      <c r="BD4241">
        <v>0.59499999999999997</v>
      </c>
      <c r="BE4241">
        <f t="shared" si="1618"/>
        <v>5.9499999999999996E-3</v>
      </c>
      <c r="BG4241" s="1">
        <v>40086</v>
      </c>
      <c r="BH4241">
        <v>1.2556</v>
      </c>
      <c r="BI4241">
        <f t="shared" si="1619"/>
        <v>1.2556000000000001E-2</v>
      </c>
      <c r="BK4241" s="1">
        <v>42591</v>
      </c>
      <c r="BL4241">
        <v>2.4819399999999998</v>
      </c>
      <c r="BM4241">
        <f t="shared" si="1625"/>
        <v>2.4819399999999998E-2</v>
      </c>
      <c r="BP4241" s="1">
        <v>39946</v>
      </c>
      <c r="BQ4241">
        <v>124.76</v>
      </c>
      <c r="BR4241">
        <f t="shared" si="1620"/>
        <v>1.2476</v>
      </c>
      <c r="BT4241" s="1">
        <v>39979</v>
      </c>
      <c r="BU4241">
        <v>1.26</v>
      </c>
      <c r="BV4241">
        <f t="shared" si="1621"/>
        <v>1.26E-2</v>
      </c>
      <c r="BX4241" s="1">
        <v>39979</v>
      </c>
      <c r="BY4241">
        <v>1.472</v>
      </c>
      <c r="BZ4241">
        <f t="shared" si="1622"/>
        <v>1.472E-2</v>
      </c>
      <c r="CB4241" s="1">
        <v>40086</v>
      </c>
      <c r="CC4241">
        <v>1.208</v>
      </c>
      <c r="CD4241">
        <f t="shared" si="1623"/>
        <v>1.208E-2</v>
      </c>
      <c r="CG4241" s="1"/>
    </row>
    <row r="4242" spans="1:85" x14ac:dyDescent="0.3">
      <c r="A4242" s="21">
        <f t="shared" si="1624"/>
        <v>51749</v>
      </c>
      <c r="B4242" s="18">
        <f t="shared" si="1608"/>
        <v>112.421875</v>
      </c>
      <c r="C4242">
        <f t="shared" si="1606"/>
        <v>115</v>
      </c>
      <c r="D4242">
        <f t="shared" ca="1" si="1611"/>
        <v>-15.947222222222223</v>
      </c>
      <c r="E4242">
        <f ca="1">IF(currency="USD",'Future et co'!F4242,IF(currency="EUR",'Future et co'!G4242,FALSE))</f>
        <v>3.6070000000000005E-2</v>
      </c>
      <c r="F4242">
        <f t="shared" ca="1" si="1612"/>
        <v>3.6070000000000005E-2</v>
      </c>
      <c r="G4242">
        <f t="shared" ca="1" si="1613"/>
        <v>2.0569999999999998E-2</v>
      </c>
      <c r="L4242">
        <f t="shared" ca="1" si="1614"/>
        <v>127.8</v>
      </c>
      <c r="M4242">
        <f t="shared" ca="1" si="1609"/>
        <v>3.6070000000000005E-2</v>
      </c>
      <c r="R4242">
        <f t="shared" ca="1" si="1615"/>
        <v>127.8</v>
      </c>
      <c r="S4242">
        <f t="shared" ca="1" si="1610"/>
        <v>3.6070000000000005E-2</v>
      </c>
      <c r="U4242" s="1"/>
      <c r="W4242" t="str">
        <f t="shared" si="1607"/>
        <v/>
      </c>
      <c r="AH4242" s="1"/>
      <c r="AJ4242" s="25"/>
      <c r="AU4242" s="1">
        <v>39972</v>
      </c>
      <c r="AV4242">
        <v>0.22750000000000001</v>
      </c>
      <c r="AW4242">
        <f t="shared" si="1616"/>
        <v>2.2750000000000001E-3</v>
      </c>
      <c r="AY4242" s="1">
        <v>39973</v>
      </c>
      <c r="AZ4242">
        <v>0.26800000000000002</v>
      </c>
      <c r="BA4242">
        <f t="shared" si="1617"/>
        <v>2.6800000000000001E-3</v>
      </c>
      <c r="BC4242" s="1">
        <v>40085</v>
      </c>
      <c r="BD4242">
        <v>0.61199999999999999</v>
      </c>
      <c r="BE4242">
        <f t="shared" si="1618"/>
        <v>6.1199999999999996E-3</v>
      </c>
      <c r="BG4242" s="1">
        <v>40085</v>
      </c>
      <c r="BH4242">
        <v>1.3028</v>
      </c>
      <c r="BI4242">
        <f t="shared" si="1619"/>
        <v>1.3028E-2</v>
      </c>
      <c r="BK4242" s="1">
        <v>42592</v>
      </c>
      <c r="BL4242">
        <v>2.48949</v>
      </c>
      <c r="BM4242">
        <f t="shared" si="1625"/>
        <v>2.4894900000000001E-2</v>
      </c>
      <c r="BP4242" s="1">
        <v>39945</v>
      </c>
      <c r="BQ4242">
        <v>124.04</v>
      </c>
      <c r="BR4242">
        <f t="shared" si="1620"/>
        <v>1.2404000000000002</v>
      </c>
      <c r="BT4242" s="1">
        <v>39976</v>
      </c>
      <c r="BU4242">
        <v>1.268</v>
      </c>
      <c r="BV4242">
        <f t="shared" si="1621"/>
        <v>1.268E-2</v>
      </c>
      <c r="BX4242" s="1">
        <v>39976</v>
      </c>
      <c r="BY4242">
        <v>1.478</v>
      </c>
      <c r="BZ4242">
        <f t="shared" si="1622"/>
        <v>1.478E-2</v>
      </c>
      <c r="CB4242" s="1">
        <v>40085</v>
      </c>
      <c r="CC4242">
        <v>1.1839999999999999</v>
      </c>
      <c r="CD4242">
        <f t="shared" si="1623"/>
        <v>1.184E-2</v>
      </c>
      <c r="CG4242" s="1"/>
    </row>
    <row r="4243" spans="1:85" x14ac:dyDescent="0.3">
      <c r="A4243" s="21">
        <f t="shared" si="1624"/>
        <v>51750</v>
      </c>
      <c r="B4243" s="18">
        <f t="shared" si="1608"/>
        <v>112.421875</v>
      </c>
      <c r="C4243">
        <f t="shared" si="1606"/>
        <v>115</v>
      </c>
      <c r="D4243">
        <f t="shared" ca="1" si="1611"/>
        <v>-15.95</v>
      </c>
      <c r="E4243">
        <f ca="1">IF(currency="USD",'Future et co'!F4243,IF(currency="EUR",'Future et co'!G4243,FALSE))</f>
        <v>3.6070000000000005E-2</v>
      </c>
      <c r="F4243">
        <f t="shared" ca="1" si="1612"/>
        <v>3.6070000000000005E-2</v>
      </c>
      <c r="G4243">
        <f t="shared" ca="1" si="1613"/>
        <v>2.0569999999999998E-2</v>
      </c>
      <c r="L4243">
        <f t="shared" ca="1" si="1614"/>
        <v>127.8</v>
      </c>
      <c r="M4243">
        <f t="shared" ca="1" si="1609"/>
        <v>3.6070000000000005E-2</v>
      </c>
      <c r="R4243">
        <f t="shared" ca="1" si="1615"/>
        <v>127.8</v>
      </c>
      <c r="S4243">
        <f t="shared" ca="1" si="1610"/>
        <v>3.6070000000000005E-2</v>
      </c>
      <c r="U4243" s="1"/>
      <c r="W4243" t="str">
        <f t="shared" si="1607"/>
        <v/>
      </c>
      <c r="AH4243" s="1"/>
      <c r="AJ4243" s="25"/>
      <c r="AU4243" s="1">
        <v>39969</v>
      </c>
      <c r="AV4243">
        <v>0.23749999999999999</v>
      </c>
      <c r="AW4243">
        <f t="shared" si="1616"/>
        <v>2.3749999999999999E-3</v>
      </c>
      <c r="AY4243" s="1">
        <v>39972</v>
      </c>
      <c r="AZ4243">
        <v>0.28699999999999998</v>
      </c>
      <c r="BA4243">
        <f t="shared" si="1617"/>
        <v>2.8699999999999997E-3</v>
      </c>
      <c r="BC4243" s="1">
        <v>40084</v>
      </c>
      <c r="BD4243">
        <v>0.60099999999999998</v>
      </c>
      <c r="BE4243">
        <f t="shared" si="1618"/>
        <v>6.0099999999999997E-3</v>
      </c>
      <c r="BG4243" s="1">
        <v>40084</v>
      </c>
      <c r="BH4243">
        <v>1.266</v>
      </c>
      <c r="BI4243">
        <f t="shared" si="1619"/>
        <v>1.2659999999999999E-2</v>
      </c>
      <c r="BK4243" s="1">
        <v>42593</v>
      </c>
      <c r="BL4243">
        <v>2.47784</v>
      </c>
      <c r="BM4243">
        <f t="shared" si="1625"/>
        <v>2.4778399999999999E-2</v>
      </c>
      <c r="BP4243" s="1">
        <v>39944</v>
      </c>
      <c r="BQ4243">
        <v>124.3</v>
      </c>
      <c r="BR4243">
        <f t="shared" si="1620"/>
        <v>1.2429999999999999</v>
      </c>
      <c r="BT4243" s="1">
        <v>39975</v>
      </c>
      <c r="BU4243">
        <v>1.2769999999999999</v>
      </c>
      <c r="BV4243">
        <f t="shared" si="1621"/>
        <v>1.2769999999999998E-2</v>
      </c>
      <c r="BX4243" s="1">
        <v>39975</v>
      </c>
      <c r="BY4243">
        <v>1.484</v>
      </c>
      <c r="BZ4243">
        <f t="shared" si="1622"/>
        <v>1.4839999999999999E-2</v>
      </c>
      <c r="CB4243" s="1">
        <v>40084</v>
      </c>
      <c r="CC4243">
        <v>1.17</v>
      </c>
      <c r="CD4243">
        <f t="shared" si="1623"/>
        <v>1.1699999999999999E-2</v>
      </c>
      <c r="CG4243" s="1"/>
    </row>
    <row r="4244" spans="1:85" x14ac:dyDescent="0.3">
      <c r="A4244" s="21">
        <f t="shared" si="1624"/>
        <v>51753</v>
      </c>
      <c r="B4244" s="18">
        <f t="shared" si="1608"/>
        <v>112.421875</v>
      </c>
      <c r="C4244">
        <f t="shared" si="1606"/>
        <v>115</v>
      </c>
      <c r="D4244">
        <f t="shared" ca="1" si="1611"/>
        <v>-15.958333333333334</v>
      </c>
      <c r="E4244">
        <f ca="1">IF(currency="USD",'Future et co'!F4244,IF(currency="EUR",'Future et co'!G4244,FALSE))</f>
        <v>3.6070000000000005E-2</v>
      </c>
      <c r="F4244">
        <f t="shared" ca="1" si="1612"/>
        <v>3.6070000000000005E-2</v>
      </c>
      <c r="G4244">
        <f t="shared" ca="1" si="1613"/>
        <v>2.0569999999999998E-2</v>
      </c>
      <c r="L4244">
        <f t="shared" ca="1" si="1614"/>
        <v>127.8</v>
      </c>
      <c r="M4244">
        <f t="shared" ca="1" si="1609"/>
        <v>3.6070000000000005E-2</v>
      </c>
      <c r="R4244">
        <f t="shared" ca="1" si="1615"/>
        <v>127.8</v>
      </c>
      <c r="S4244">
        <f t="shared" ca="1" si="1610"/>
        <v>3.6070000000000005E-2</v>
      </c>
      <c r="U4244" s="1"/>
      <c r="W4244" t="str">
        <f t="shared" si="1607"/>
        <v/>
      </c>
      <c r="AH4244" s="1"/>
      <c r="AJ4244" s="25"/>
      <c r="AU4244" s="1">
        <v>39968</v>
      </c>
      <c r="AV4244">
        <v>0.21</v>
      </c>
      <c r="AW4244">
        <f t="shared" si="1616"/>
        <v>2.0999999999999999E-3</v>
      </c>
      <c r="AY4244" s="1">
        <v>39969</v>
      </c>
      <c r="AZ4244">
        <v>0.3135</v>
      </c>
      <c r="BA4244">
        <f t="shared" si="1617"/>
        <v>3.1350000000000002E-3</v>
      </c>
      <c r="BC4244" s="1">
        <v>40081</v>
      </c>
      <c r="BD4244">
        <v>0.60599999999999998</v>
      </c>
      <c r="BE4244">
        <f t="shared" si="1618"/>
        <v>6.0599999999999994E-3</v>
      </c>
      <c r="BG4244" s="1">
        <v>40081</v>
      </c>
      <c r="BH4244">
        <v>1.2789999999999999</v>
      </c>
      <c r="BI4244">
        <f t="shared" si="1619"/>
        <v>1.2789999999999999E-2</v>
      </c>
      <c r="BK4244" s="1">
        <v>42594</v>
      </c>
      <c r="BL4244">
        <v>2.4797899999999999</v>
      </c>
      <c r="BM4244">
        <f t="shared" si="1625"/>
        <v>2.4797899999999998E-2</v>
      </c>
      <c r="BP4244" s="1">
        <v>39941</v>
      </c>
      <c r="BQ4244">
        <v>123.72</v>
      </c>
      <c r="BR4244">
        <f t="shared" si="1620"/>
        <v>1.2372000000000001</v>
      </c>
      <c r="BT4244" s="1">
        <v>39974</v>
      </c>
      <c r="BU4244">
        <v>1.2829999999999999</v>
      </c>
      <c r="BV4244">
        <f t="shared" si="1621"/>
        <v>1.2829999999999999E-2</v>
      </c>
      <c r="BX4244" s="1">
        <v>39974</v>
      </c>
      <c r="BY4244">
        <v>1.488</v>
      </c>
      <c r="BZ4244">
        <f t="shared" si="1622"/>
        <v>1.4879999999999999E-2</v>
      </c>
      <c r="CB4244" s="1">
        <v>40081</v>
      </c>
      <c r="CC4244">
        <v>1.17</v>
      </c>
      <c r="CD4244">
        <f t="shared" si="1623"/>
        <v>1.1699999999999999E-2</v>
      </c>
      <c r="CG4244" s="1"/>
    </row>
    <row r="4245" spans="1:85" x14ac:dyDescent="0.3">
      <c r="A4245" s="21">
        <f t="shared" si="1624"/>
        <v>51754</v>
      </c>
      <c r="B4245" s="18">
        <f t="shared" si="1608"/>
        <v>112.421875</v>
      </c>
      <c r="C4245">
        <f t="shared" si="1606"/>
        <v>115</v>
      </c>
      <c r="D4245">
        <f t="shared" ca="1" si="1611"/>
        <v>-15.96111111111111</v>
      </c>
      <c r="E4245">
        <f ca="1">IF(currency="USD",'Future et co'!F4245,IF(currency="EUR",'Future et co'!G4245,FALSE))</f>
        <v>3.6070000000000005E-2</v>
      </c>
      <c r="F4245">
        <f t="shared" ca="1" si="1612"/>
        <v>3.6070000000000005E-2</v>
      </c>
      <c r="G4245">
        <f t="shared" ca="1" si="1613"/>
        <v>2.0569999999999998E-2</v>
      </c>
      <c r="L4245">
        <f t="shared" ca="1" si="1614"/>
        <v>127.8</v>
      </c>
      <c r="M4245">
        <f t="shared" ca="1" si="1609"/>
        <v>3.6070000000000005E-2</v>
      </c>
      <c r="R4245">
        <f t="shared" ca="1" si="1615"/>
        <v>127.8</v>
      </c>
      <c r="S4245">
        <f t="shared" ca="1" si="1610"/>
        <v>3.6070000000000005E-2</v>
      </c>
      <c r="U4245" s="1"/>
      <c r="W4245" t="str">
        <f t="shared" si="1607"/>
        <v/>
      </c>
      <c r="AH4245" s="1"/>
      <c r="AJ4245" s="25"/>
      <c r="AU4245" s="1">
        <v>39967</v>
      </c>
      <c r="AV4245">
        <v>0.19550000000000001</v>
      </c>
      <c r="AW4245">
        <f t="shared" si="1616"/>
        <v>1.9550000000000001E-3</v>
      </c>
      <c r="AY4245" s="1">
        <v>39968</v>
      </c>
      <c r="AZ4245">
        <v>0.23499999999999999</v>
      </c>
      <c r="BA4245">
        <f t="shared" si="1617"/>
        <v>2.3499999999999997E-3</v>
      </c>
      <c r="BC4245" s="1">
        <v>40080</v>
      </c>
      <c r="BD4245">
        <v>0.56299999999999994</v>
      </c>
      <c r="BE4245">
        <f t="shared" si="1618"/>
        <v>5.6299999999999996E-3</v>
      </c>
      <c r="BG4245" s="1">
        <v>40080</v>
      </c>
      <c r="BH4245">
        <v>1.2075</v>
      </c>
      <c r="BI4245">
        <f t="shared" si="1619"/>
        <v>1.2075000000000001E-2</v>
      </c>
      <c r="BK4245" s="1">
        <v>42597</v>
      </c>
      <c r="BL4245">
        <v>2.4719099999999998</v>
      </c>
      <c r="BM4245">
        <f t="shared" si="1625"/>
        <v>2.4719099999999997E-2</v>
      </c>
      <c r="BP4245" s="1">
        <v>39940</v>
      </c>
      <c r="BQ4245">
        <v>124.36</v>
      </c>
      <c r="BR4245">
        <f t="shared" si="1620"/>
        <v>1.2436</v>
      </c>
      <c r="BT4245" s="1">
        <v>39973</v>
      </c>
      <c r="BU4245">
        <v>1.286</v>
      </c>
      <c r="BV4245">
        <f t="shared" si="1621"/>
        <v>1.286E-2</v>
      </c>
      <c r="BX4245" s="1">
        <v>39973</v>
      </c>
      <c r="BY4245">
        <v>1.49</v>
      </c>
      <c r="BZ4245">
        <f t="shared" si="1622"/>
        <v>1.49E-2</v>
      </c>
      <c r="CB4245" s="1">
        <v>40080</v>
      </c>
      <c r="CC4245">
        <v>1.145</v>
      </c>
      <c r="CD4245">
        <f t="shared" si="1623"/>
        <v>1.145E-2</v>
      </c>
      <c r="CG4245" s="1"/>
    </row>
    <row r="4246" spans="1:85" x14ac:dyDescent="0.3">
      <c r="A4246" s="21">
        <f t="shared" si="1624"/>
        <v>51755</v>
      </c>
      <c r="B4246" s="18">
        <f t="shared" si="1608"/>
        <v>112.421875</v>
      </c>
      <c r="C4246">
        <f t="shared" si="1606"/>
        <v>115</v>
      </c>
      <c r="D4246">
        <f t="shared" ca="1" si="1611"/>
        <v>-15.963888888888889</v>
      </c>
      <c r="E4246">
        <f ca="1">IF(currency="USD",'Future et co'!F4246,IF(currency="EUR",'Future et co'!G4246,FALSE))</f>
        <v>3.6070000000000005E-2</v>
      </c>
      <c r="F4246">
        <f t="shared" ca="1" si="1612"/>
        <v>3.6070000000000005E-2</v>
      </c>
      <c r="G4246">
        <f t="shared" ca="1" si="1613"/>
        <v>2.0569999999999998E-2</v>
      </c>
      <c r="L4246">
        <f t="shared" ca="1" si="1614"/>
        <v>127.8</v>
      </c>
      <c r="M4246">
        <f t="shared" ca="1" si="1609"/>
        <v>3.6070000000000005E-2</v>
      </c>
      <c r="R4246">
        <f t="shared" ca="1" si="1615"/>
        <v>127.8</v>
      </c>
      <c r="S4246">
        <f t="shared" ca="1" si="1610"/>
        <v>3.6070000000000005E-2</v>
      </c>
      <c r="U4246" s="1"/>
      <c r="W4246" t="str">
        <f t="shared" si="1607"/>
        <v/>
      </c>
      <c r="AH4246" s="1"/>
      <c r="AJ4246" s="25"/>
      <c r="AU4246" s="1">
        <v>39966</v>
      </c>
      <c r="AV4246">
        <v>0.19750000000000001</v>
      </c>
      <c r="AW4246">
        <f t="shared" si="1616"/>
        <v>1.9750000000000002E-3</v>
      </c>
      <c r="AY4246" s="1">
        <v>39967</v>
      </c>
      <c r="AZ4246">
        <v>0.22</v>
      </c>
      <c r="BA4246">
        <f t="shared" si="1617"/>
        <v>2.2000000000000001E-3</v>
      </c>
      <c r="BC4246" s="1">
        <v>40079</v>
      </c>
      <c r="BD4246">
        <v>0.57399999999999995</v>
      </c>
      <c r="BE4246">
        <f t="shared" si="1618"/>
        <v>5.7399999999999994E-3</v>
      </c>
      <c r="BG4246" s="1">
        <v>40079</v>
      </c>
      <c r="BH4246">
        <v>1.23</v>
      </c>
      <c r="BI4246">
        <f t="shared" si="1619"/>
        <v>1.23E-2</v>
      </c>
      <c r="BK4246" s="1">
        <v>42598</v>
      </c>
      <c r="BL4246">
        <v>2.4848599999999998</v>
      </c>
      <c r="BM4246">
        <f t="shared" si="1625"/>
        <v>2.4848599999999998E-2</v>
      </c>
      <c r="BP4246" s="1">
        <v>39939</v>
      </c>
      <c r="BQ4246">
        <v>125.55</v>
      </c>
      <c r="BR4246">
        <f t="shared" si="1620"/>
        <v>1.2555000000000001</v>
      </c>
      <c r="BT4246" s="1">
        <v>39972</v>
      </c>
      <c r="BU4246">
        <v>1.2809999999999999</v>
      </c>
      <c r="BV4246">
        <f t="shared" si="1621"/>
        <v>1.2809999999999998E-2</v>
      </c>
      <c r="BX4246" s="1">
        <v>39972</v>
      </c>
      <c r="BY4246">
        <v>1.4870000000000001</v>
      </c>
      <c r="BZ4246">
        <f t="shared" si="1622"/>
        <v>1.4870000000000001E-2</v>
      </c>
      <c r="CB4246" s="1">
        <v>40079</v>
      </c>
      <c r="CC4246">
        <v>1.17</v>
      </c>
      <c r="CD4246">
        <f t="shared" si="1623"/>
        <v>1.1699999999999999E-2</v>
      </c>
      <c r="CG4246" s="1"/>
    </row>
    <row r="4247" spans="1:85" x14ac:dyDescent="0.3">
      <c r="A4247" s="21">
        <f t="shared" si="1624"/>
        <v>51756</v>
      </c>
      <c r="B4247" s="18">
        <f t="shared" si="1608"/>
        <v>112.421875</v>
      </c>
      <c r="C4247">
        <f t="shared" si="1606"/>
        <v>115</v>
      </c>
      <c r="D4247">
        <f t="shared" ca="1" si="1611"/>
        <v>-15.966666666666667</v>
      </c>
      <c r="E4247">
        <f ca="1">IF(currency="USD",'Future et co'!F4247,IF(currency="EUR",'Future et co'!G4247,FALSE))</f>
        <v>3.6070000000000005E-2</v>
      </c>
      <c r="F4247">
        <f t="shared" ca="1" si="1612"/>
        <v>3.6070000000000005E-2</v>
      </c>
      <c r="G4247">
        <f t="shared" ca="1" si="1613"/>
        <v>2.0569999999999998E-2</v>
      </c>
      <c r="L4247">
        <f t="shared" ca="1" si="1614"/>
        <v>127.8</v>
      </c>
      <c r="M4247">
        <f t="shared" ca="1" si="1609"/>
        <v>3.6070000000000005E-2</v>
      </c>
      <c r="R4247">
        <f t="shared" ca="1" si="1615"/>
        <v>127.8</v>
      </c>
      <c r="S4247">
        <f t="shared" ca="1" si="1610"/>
        <v>3.6070000000000005E-2</v>
      </c>
      <c r="U4247" s="1"/>
      <c r="W4247" t="str">
        <f t="shared" si="1607"/>
        <v/>
      </c>
      <c r="AH4247" s="1"/>
      <c r="AJ4247" s="25"/>
      <c r="AU4247" s="1">
        <v>39965</v>
      </c>
      <c r="AV4247">
        <v>0.1915</v>
      </c>
      <c r="AW4247">
        <f t="shared" si="1616"/>
        <v>1.915E-3</v>
      </c>
      <c r="AY4247" s="1">
        <v>39966</v>
      </c>
      <c r="AZ4247">
        <v>0.2225</v>
      </c>
      <c r="BA4247">
        <f t="shared" si="1617"/>
        <v>2.225E-3</v>
      </c>
      <c r="BC4247" s="1">
        <v>40078</v>
      </c>
      <c r="BD4247">
        <v>0.59599999999999997</v>
      </c>
      <c r="BE4247">
        <f t="shared" si="1618"/>
        <v>5.96E-3</v>
      </c>
      <c r="BG4247" s="1">
        <v>40078</v>
      </c>
      <c r="BH4247">
        <v>1.3049999999999999</v>
      </c>
      <c r="BI4247">
        <f t="shared" si="1619"/>
        <v>1.3049999999999999E-2</v>
      </c>
      <c r="BK4247" s="1">
        <v>42599</v>
      </c>
      <c r="BL4247">
        <v>2.4803299999999999</v>
      </c>
      <c r="BM4247">
        <f t="shared" si="1625"/>
        <v>2.48033E-2</v>
      </c>
      <c r="BP4247" s="1">
        <v>39938</v>
      </c>
      <c r="BQ4247">
        <v>125.82</v>
      </c>
      <c r="BR4247">
        <f t="shared" si="1620"/>
        <v>1.2582</v>
      </c>
      <c r="BT4247" s="1">
        <v>39969</v>
      </c>
      <c r="BU4247">
        <v>1.268</v>
      </c>
      <c r="BV4247">
        <f t="shared" si="1621"/>
        <v>1.268E-2</v>
      </c>
      <c r="BX4247" s="1">
        <v>39969</v>
      </c>
      <c r="BY4247">
        <v>1.468</v>
      </c>
      <c r="BZ4247">
        <f t="shared" si="1622"/>
        <v>1.468E-2</v>
      </c>
      <c r="CB4247" s="1">
        <v>40078</v>
      </c>
      <c r="CC4247">
        <v>1.1659999999999999</v>
      </c>
      <c r="CD4247">
        <f t="shared" si="1623"/>
        <v>1.1659999999999998E-2</v>
      </c>
      <c r="CG4247" s="1"/>
    </row>
    <row r="4248" spans="1:85" x14ac:dyDescent="0.3">
      <c r="A4248" s="21">
        <f t="shared" si="1624"/>
        <v>51757</v>
      </c>
      <c r="B4248" s="18">
        <f t="shared" si="1608"/>
        <v>112.421875</v>
      </c>
      <c r="C4248">
        <f t="shared" si="1606"/>
        <v>115</v>
      </c>
      <c r="D4248">
        <f t="shared" ca="1" si="1611"/>
        <v>-15.969444444444445</v>
      </c>
      <c r="E4248">
        <f ca="1">IF(currency="USD",'Future et co'!F4248,IF(currency="EUR",'Future et co'!G4248,FALSE))</f>
        <v>3.6070000000000005E-2</v>
      </c>
      <c r="F4248">
        <f t="shared" ca="1" si="1612"/>
        <v>3.6070000000000005E-2</v>
      </c>
      <c r="G4248">
        <f t="shared" ca="1" si="1613"/>
        <v>2.0569999999999998E-2</v>
      </c>
      <c r="L4248">
        <f t="shared" ca="1" si="1614"/>
        <v>127.8</v>
      </c>
      <c r="M4248">
        <f t="shared" ca="1" si="1609"/>
        <v>3.6070000000000005E-2</v>
      </c>
      <c r="R4248">
        <f t="shared" ca="1" si="1615"/>
        <v>127.8</v>
      </c>
      <c r="S4248">
        <f t="shared" ca="1" si="1610"/>
        <v>3.6070000000000005E-2</v>
      </c>
      <c r="U4248" s="1"/>
      <c r="W4248" t="str">
        <f t="shared" si="1607"/>
        <v/>
      </c>
      <c r="AH4248" s="1"/>
      <c r="AJ4248" s="25"/>
      <c r="AU4248" s="1">
        <v>39962</v>
      </c>
      <c r="AV4248">
        <v>0.193</v>
      </c>
      <c r="AW4248">
        <f t="shared" si="1616"/>
        <v>1.9300000000000001E-3</v>
      </c>
      <c r="AY4248" s="1">
        <v>39965</v>
      </c>
      <c r="AZ4248">
        <v>0.224</v>
      </c>
      <c r="BA4248">
        <f t="shared" si="1617"/>
        <v>2.2400000000000002E-3</v>
      </c>
      <c r="BC4248" s="1">
        <v>40077</v>
      </c>
      <c r="BD4248">
        <v>0.626</v>
      </c>
      <c r="BE4248">
        <f t="shared" si="1618"/>
        <v>6.2599999999999999E-3</v>
      </c>
      <c r="BG4248" s="1">
        <v>40077</v>
      </c>
      <c r="BH4248">
        <v>1.33</v>
      </c>
      <c r="BI4248">
        <f t="shared" si="1619"/>
        <v>1.3300000000000001E-2</v>
      </c>
      <c r="BK4248" s="1">
        <v>42600</v>
      </c>
      <c r="BL4248">
        <v>2.4747699999999999</v>
      </c>
      <c r="BM4248">
        <f t="shared" si="1625"/>
        <v>2.4747699999999997E-2</v>
      </c>
      <c r="BP4248" s="1">
        <v>39937</v>
      </c>
      <c r="BQ4248">
        <v>125.48</v>
      </c>
      <c r="BR4248">
        <f t="shared" si="1620"/>
        <v>1.2548000000000001</v>
      </c>
      <c r="BT4248" s="1">
        <v>39968</v>
      </c>
      <c r="BU4248">
        <v>1.26</v>
      </c>
      <c r="BV4248">
        <f t="shared" si="1621"/>
        <v>1.26E-2</v>
      </c>
      <c r="BX4248" s="1">
        <v>39968</v>
      </c>
      <c r="BY4248">
        <v>1.4570000000000001</v>
      </c>
      <c r="BZ4248">
        <f t="shared" si="1622"/>
        <v>1.4570000000000001E-2</v>
      </c>
      <c r="CB4248" s="1">
        <v>40077</v>
      </c>
      <c r="CC4248">
        <v>1.1779999999999999</v>
      </c>
      <c r="CD4248">
        <f t="shared" si="1623"/>
        <v>1.1779999999999999E-2</v>
      </c>
      <c r="CG4248" s="1"/>
    </row>
    <row r="4249" spans="1:85" x14ac:dyDescent="0.3">
      <c r="A4249" s="21">
        <f t="shared" si="1624"/>
        <v>51760</v>
      </c>
      <c r="B4249" s="18">
        <f t="shared" si="1608"/>
        <v>112.421875</v>
      </c>
      <c r="C4249">
        <f t="shared" ref="C4249:C4312" si="1626">CEILING(B4249,$C$9)</f>
        <v>115</v>
      </c>
      <c r="D4249">
        <f t="shared" ca="1" si="1611"/>
        <v>-15.977777777777778</v>
      </c>
      <c r="E4249">
        <f ca="1">IF(currency="USD",'Future et co'!F4249,IF(currency="EUR",'Future et co'!G4249,FALSE))</f>
        <v>3.6070000000000005E-2</v>
      </c>
      <c r="F4249">
        <f t="shared" ca="1" si="1612"/>
        <v>3.6070000000000005E-2</v>
      </c>
      <c r="G4249">
        <f t="shared" ca="1" si="1613"/>
        <v>2.0569999999999998E-2</v>
      </c>
      <c r="L4249">
        <f t="shared" ca="1" si="1614"/>
        <v>127.8</v>
      </c>
      <c r="M4249">
        <f t="shared" ca="1" si="1609"/>
        <v>3.6070000000000005E-2</v>
      </c>
      <c r="R4249">
        <f t="shared" ca="1" si="1615"/>
        <v>127.8</v>
      </c>
      <c r="S4249">
        <f t="shared" ca="1" si="1610"/>
        <v>3.6070000000000005E-2</v>
      </c>
      <c r="U4249" s="1"/>
      <c r="W4249" t="str">
        <f t="shared" si="1607"/>
        <v/>
      </c>
      <c r="AH4249" s="1"/>
      <c r="AJ4249" s="25"/>
      <c r="AU4249" s="1">
        <v>39961</v>
      </c>
      <c r="AV4249">
        <v>0.185</v>
      </c>
      <c r="AW4249">
        <f t="shared" si="1616"/>
        <v>1.8500000000000001E-3</v>
      </c>
      <c r="AY4249" s="1">
        <v>39962</v>
      </c>
      <c r="AZ4249">
        <v>0.219</v>
      </c>
      <c r="BA4249">
        <f t="shared" si="1617"/>
        <v>2.1900000000000001E-3</v>
      </c>
      <c r="BC4249" s="1">
        <v>40074</v>
      </c>
      <c r="BD4249">
        <v>0.63700000000000001</v>
      </c>
      <c r="BE4249">
        <f t="shared" si="1618"/>
        <v>6.3699999999999998E-3</v>
      </c>
      <c r="BG4249" s="1">
        <v>40074</v>
      </c>
      <c r="BH4249">
        <v>1.321</v>
      </c>
      <c r="BI4249">
        <f t="shared" si="1619"/>
        <v>1.321E-2</v>
      </c>
      <c r="BK4249" s="1">
        <v>42601</v>
      </c>
      <c r="BL4249">
        <v>2.47044</v>
      </c>
      <c r="BM4249">
        <f t="shared" si="1625"/>
        <v>2.4704400000000001E-2</v>
      </c>
      <c r="BP4249" s="1">
        <v>39933</v>
      </c>
      <c r="BQ4249">
        <v>126</v>
      </c>
      <c r="BR4249">
        <f t="shared" si="1620"/>
        <v>1.26</v>
      </c>
      <c r="BT4249" s="1">
        <v>39967</v>
      </c>
      <c r="BU4249">
        <v>1.26</v>
      </c>
      <c r="BV4249">
        <f t="shared" si="1621"/>
        <v>1.26E-2</v>
      </c>
      <c r="BX4249" s="1">
        <v>39967</v>
      </c>
      <c r="BY4249">
        <v>1.4550000000000001</v>
      </c>
      <c r="BZ4249">
        <f t="shared" si="1622"/>
        <v>1.455E-2</v>
      </c>
      <c r="CB4249" s="1">
        <v>40074</v>
      </c>
      <c r="CC4249">
        <v>1.1819999999999999</v>
      </c>
      <c r="CD4249">
        <f t="shared" si="1623"/>
        <v>1.1819999999999999E-2</v>
      </c>
      <c r="CG4249" s="1"/>
    </row>
    <row r="4250" spans="1:85" x14ac:dyDescent="0.3">
      <c r="A4250" s="21">
        <f t="shared" si="1624"/>
        <v>51761</v>
      </c>
      <c r="B4250" s="18">
        <f t="shared" si="1608"/>
        <v>112.421875</v>
      </c>
      <c r="C4250">
        <f t="shared" si="1626"/>
        <v>115</v>
      </c>
      <c r="D4250">
        <f t="shared" ca="1" si="1611"/>
        <v>-15.980555555555556</v>
      </c>
      <c r="E4250">
        <f ca="1">IF(currency="USD",'Future et co'!F4250,IF(currency="EUR",'Future et co'!G4250,FALSE))</f>
        <v>3.6070000000000005E-2</v>
      </c>
      <c r="F4250">
        <f t="shared" ca="1" si="1612"/>
        <v>3.6070000000000005E-2</v>
      </c>
      <c r="G4250">
        <f t="shared" ca="1" si="1613"/>
        <v>2.0569999999999998E-2</v>
      </c>
      <c r="L4250">
        <f t="shared" ca="1" si="1614"/>
        <v>127.8</v>
      </c>
      <c r="M4250">
        <f t="shared" ca="1" si="1609"/>
        <v>3.6070000000000005E-2</v>
      </c>
      <c r="R4250">
        <f t="shared" ca="1" si="1615"/>
        <v>127.8</v>
      </c>
      <c r="S4250">
        <f t="shared" ca="1" si="1610"/>
        <v>3.6070000000000005E-2</v>
      </c>
      <c r="U4250" s="1"/>
      <c r="W4250" t="str">
        <f t="shared" si="1607"/>
        <v/>
      </c>
      <c r="AH4250" s="1"/>
      <c r="AJ4250" s="25"/>
      <c r="AU4250" s="1">
        <v>39960</v>
      </c>
      <c r="AV4250">
        <v>0.20050000000000001</v>
      </c>
      <c r="AW4250">
        <f t="shared" si="1616"/>
        <v>2.0050000000000003E-3</v>
      </c>
      <c r="AY4250" s="1">
        <v>39961</v>
      </c>
      <c r="AZ4250">
        <v>0.23</v>
      </c>
      <c r="BA4250">
        <f t="shared" si="1617"/>
        <v>2.3E-3</v>
      </c>
      <c r="BC4250" s="1">
        <v>40073</v>
      </c>
      <c r="BD4250">
        <v>0.61</v>
      </c>
      <c r="BE4250">
        <f t="shared" si="1618"/>
        <v>6.0999999999999995E-3</v>
      </c>
      <c r="BG4250" s="1">
        <v>40073</v>
      </c>
      <c r="BH4250">
        <v>1.268</v>
      </c>
      <c r="BI4250">
        <f t="shared" si="1619"/>
        <v>1.268E-2</v>
      </c>
      <c r="BK4250" s="1">
        <v>42604</v>
      </c>
      <c r="BL4250">
        <v>2.4725899999999998</v>
      </c>
      <c r="BM4250">
        <f t="shared" si="1625"/>
        <v>2.4725899999999999E-2</v>
      </c>
      <c r="BP4250" s="1">
        <v>39932</v>
      </c>
      <c r="BQ4250">
        <v>126.57</v>
      </c>
      <c r="BR4250">
        <f t="shared" si="1620"/>
        <v>1.2656999999999998</v>
      </c>
      <c r="BT4250" s="1">
        <v>39966</v>
      </c>
      <c r="BU4250">
        <v>1.262</v>
      </c>
      <c r="BV4250">
        <f t="shared" si="1621"/>
        <v>1.2619999999999999E-2</v>
      </c>
      <c r="BX4250" s="1">
        <v>39966</v>
      </c>
      <c r="BY4250">
        <v>1.4610000000000001</v>
      </c>
      <c r="BZ4250">
        <f t="shared" si="1622"/>
        <v>1.4610000000000001E-2</v>
      </c>
      <c r="CB4250" s="1">
        <v>40073</v>
      </c>
      <c r="CC4250">
        <v>1.175</v>
      </c>
      <c r="CD4250">
        <f t="shared" si="1623"/>
        <v>1.175E-2</v>
      </c>
      <c r="CG4250" s="1"/>
    </row>
    <row r="4251" spans="1:85" x14ac:dyDescent="0.3">
      <c r="A4251" s="21">
        <f t="shared" si="1624"/>
        <v>51762</v>
      </c>
      <c r="B4251" s="18">
        <f t="shared" si="1608"/>
        <v>112.421875</v>
      </c>
      <c r="C4251">
        <f t="shared" si="1626"/>
        <v>115</v>
      </c>
      <c r="D4251">
        <f t="shared" ca="1" si="1611"/>
        <v>-15.983333333333333</v>
      </c>
      <c r="E4251">
        <f ca="1">IF(currency="USD",'Future et co'!F4251,IF(currency="EUR",'Future et co'!G4251,FALSE))</f>
        <v>3.6070000000000005E-2</v>
      </c>
      <c r="F4251">
        <f t="shared" ca="1" si="1612"/>
        <v>3.6070000000000005E-2</v>
      </c>
      <c r="G4251">
        <f t="shared" ca="1" si="1613"/>
        <v>2.0569999999999998E-2</v>
      </c>
      <c r="L4251">
        <f t="shared" ca="1" si="1614"/>
        <v>127.8</v>
      </c>
      <c r="M4251">
        <f t="shared" ca="1" si="1609"/>
        <v>3.6070000000000005E-2</v>
      </c>
      <c r="R4251">
        <f t="shared" ca="1" si="1615"/>
        <v>127.8</v>
      </c>
      <c r="S4251">
        <f t="shared" ca="1" si="1610"/>
        <v>3.6070000000000005E-2</v>
      </c>
      <c r="U4251" s="1"/>
      <c r="W4251" t="str">
        <f t="shared" si="1607"/>
        <v/>
      </c>
      <c r="AH4251" s="1"/>
      <c r="AJ4251" s="25"/>
      <c r="AU4251" s="1">
        <v>39959</v>
      </c>
      <c r="AV4251">
        <v>0.20599999999999999</v>
      </c>
      <c r="AW4251">
        <f t="shared" si="1616"/>
        <v>2.0599999999999998E-3</v>
      </c>
      <c r="AY4251" s="1">
        <v>39960</v>
      </c>
      <c r="AZ4251">
        <v>0.224</v>
      </c>
      <c r="BA4251">
        <f t="shared" si="1617"/>
        <v>2.2400000000000002E-3</v>
      </c>
      <c r="BC4251" s="1">
        <v>40072</v>
      </c>
      <c r="BD4251">
        <v>0.60899999999999999</v>
      </c>
      <c r="BE4251">
        <f t="shared" si="1618"/>
        <v>6.0899999999999999E-3</v>
      </c>
      <c r="BG4251" s="1">
        <v>40072</v>
      </c>
      <c r="BH4251">
        <v>1.3089999999999999</v>
      </c>
      <c r="BI4251">
        <f t="shared" si="1619"/>
        <v>1.3089999999999999E-2</v>
      </c>
      <c r="BK4251" s="1">
        <v>42605</v>
      </c>
      <c r="BL4251">
        <v>2.4681799999999998</v>
      </c>
      <c r="BM4251">
        <f t="shared" si="1625"/>
        <v>2.4681799999999997E-2</v>
      </c>
      <c r="BP4251" s="1">
        <v>39931</v>
      </c>
      <c r="BQ4251">
        <v>126.45</v>
      </c>
      <c r="BR4251">
        <f t="shared" si="1620"/>
        <v>1.2645</v>
      </c>
      <c r="BT4251" s="1">
        <v>39965</v>
      </c>
      <c r="BU4251">
        <v>1.266</v>
      </c>
      <c r="BV4251">
        <f t="shared" si="1621"/>
        <v>1.2659999999999999E-2</v>
      </c>
      <c r="BX4251" s="1">
        <v>39965</v>
      </c>
      <c r="BY4251">
        <v>1.464</v>
      </c>
      <c r="BZ4251">
        <f t="shared" si="1622"/>
        <v>1.464E-2</v>
      </c>
      <c r="CB4251" s="1">
        <v>40072</v>
      </c>
      <c r="CC4251">
        <v>1.165</v>
      </c>
      <c r="CD4251">
        <f t="shared" si="1623"/>
        <v>1.1650000000000001E-2</v>
      </c>
      <c r="CG4251" s="1"/>
    </row>
    <row r="4252" spans="1:85" x14ac:dyDescent="0.3">
      <c r="A4252" s="21">
        <f t="shared" si="1624"/>
        <v>51763</v>
      </c>
      <c r="B4252" s="18">
        <f t="shared" si="1608"/>
        <v>112.421875</v>
      </c>
      <c r="C4252">
        <f t="shared" si="1626"/>
        <v>115</v>
      </c>
      <c r="D4252">
        <f t="shared" ca="1" si="1611"/>
        <v>-15.986111111111111</v>
      </c>
      <c r="E4252">
        <f ca="1">IF(currency="USD",'Future et co'!F4252,IF(currency="EUR",'Future et co'!G4252,FALSE))</f>
        <v>3.6070000000000005E-2</v>
      </c>
      <c r="F4252">
        <f t="shared" ca="1" si="1612"/>
        <v>3.6070000000000005E-2</v>
      </c>
      <c r="G4252">
        <f t="shared" ca="1" si="1613"/>
        <v>2.0569999999999998E-2</v>
      </c>
      <c r="L4252">
        <f t="shared" ca="1" si="1614"/>
        <v>127.8</v>
      </c>
      <c r="M4252">
        <f t="shared" ca="1" si="1609"/>
        <v>3.6070000000000005E-2</v>
      </c>
      <c r="R4252">
        <f t="shared" ca="1" si="1615"/>
        <v>127.8</v>
      </c>
      <c r="S4252">
        <f t="shared" ca="1" si="1610"/>
        <v>3.6070000000000005E-2</v>
      </c>
      <c r="U4252" s="1"/>
      <c r="W4252" t="str">
        <f t="shared" si="1607"/>
        <v/>
      </c>
      <c r="AH4252" s="1"/>
      <c r="AJ4252" s="25"/>
      <c r="AU4252" s="1">
        <v>39958</v>
      </c>
      <c r="AV4252">
        <v>0.19950000000000001</v>
      </c>
      <c r="AW4252">
        <f t="shared" si="1616"/>
        <v>1.9950000000000002E-3</v>
      </c>
      <c r="AY4252" s="1">
        <v>39959</v>
      </c>
      <c r="AZ4252">
        <v>0.23400000000000001</v>
      </c>
      <c r="BA4252">
        <f t="shared" si="1617"/>
        <v>2.3400000000000001E-3</v>
      </c>
      <c r="BC4252" s="1">
        <v>40071</v>
      </c>
      <c r="BD4252">
        <v>0.59250000000000003</v>
      </c>
      <c r="BE4252">
        <f t="shared" si="1618"/>
        <v>5.9250000000000006E-3</v>
      </c>
      <c r="BG4252" s="1">
        <v>40071</v>
      </c>
      <c r="BH4252">
        <v>1.2649999999999999</v>
      </c>
      <c r="BI4252">
        <f t="shared" si="1619"/>
        <v>1.265E-2</v>
      </c>
      <c r="BK4252" s="1">
        <v>42606</v>
      </c>
      <c r="BL4252">
        <v>2.47905</v>
      </c>
      <c r="BM4252">
        <f t="shared" si="1625"/>
        <v>2.47905E-2</v>
      </c>
      <c r="BP4252" s="1">
        <v>39930</v>
      </c>
      <c r="BQ4252">
        <v>126.26</v>
      </c>
      <c r="BR4252">
        <f t="shared" si="1620"/>
        <v>1.2625999999999999</v>
      </c>
      <c r="BT4252" s="1">
        <v>39962</v>
      </c>
      <c r="BU4252">
        <v>1.2689999999999999</v>
      </c>
      <c r="BV4252">
        <f t="shared" si="1621"/>
        <v>1.269E-2</v>
      </c>
      <c r="BX4252" s="1">
        <v>39962</v>
      </c>
      <c r="BY4252">
        <v>1.4650000000000001</v>
      </c>
      <c r="BZ4252">
        <f t="shared" si="1622"/>
        <v>1.4650000000000002E-2</v>
      </c>
      <c r="CB4252" s="1">
        <v>40071</v>
      </c>
      <c r="CC4252">
        <v>1.1499999999999999</v>
      </c>
      <c r="CD4252">
        <f t="shared" si="1623"/>
        <v>1.15E-2</v>
      </c>
      <c r="CG4252" s="1"/>
    </row>
    <row r="4253" spans="1:85" x14ac:dyDescent="0.3">
      <c r="A4253" s="21">
        <f t="shared" si="1624"/>
        <v>51764</v>
      </c>
      <c r="B4253" s="18">
        <f t="shared" si="1608"/>
        <v>112.421875</v>
      </c>
      <c r="C4253">
        <f t="shared" si="1626"/>
        <v>115</v>
      </c>
      <c r="D4253">
        <f t="shared" ca="1" si="1611"/>
        <v>-15.988888888888889</v>
      </c>
      <c r="E4253">
        <f ca="1">IF(currency="USD",'Future et co'!F4253,IF(currency="EUR",'Future et co'!G4253,FALSE))</f>
        <v>3.6070000000000005E-2</v>
      </c>
      <c r="F4253">
        <f t="shared" ca="1" si="1612"/>
        <v>3.6070000000000005E-2</v>
      </c>
      <c r="G4253">
        <f t="shared" ca="1" si="1613"/>
        <v>2.0569999999999998E-2</v>
      </c>
      <c r="L4253">
        <f t="shared" ca="1" si="1614"/>
        <v>127.8</v>
      </c>
      <c r="M4253">
        <f t="shared" ca="1" si="1609"/>
        <v>3.6070000000000005E-2</v>
      </c>
      <c r="R4253">
        <f t="shared" ca="1" si="1615"/>
        <v>127.8</v>
      </c>
      <c r="S4253">
        <f t="shared" ca="1" si="1610"/>
        <v>3.6070000000000005E-2</v>
      </c>
      <c r="U4253" s="1"/>
      <c r="W4253" t="str">
        <f t="shared" si="1607"/>
        <v/>
      </c>
      <c r="AH4253" s="1"/>
      <c r="AJ4253" s="25"/>
      <c r="AU4253" s="1">
        <v>39955</v>
      </c>
      <c r="AV4253">
        <v>0.193</v>
      </c>
      <c r="AW4253">
        <f t="shared" si="1616"/>
        <v>1.9300000000000001E-3</v>
      </c>
      <c r="AY4253" s="1">
        <v>39958</v>
      </c>
      <c r="AZ4253">
        <v>0.22650000000000001</v>
      </c>
      <c r="BA4253">
        <f t="shared" si="1617"/>
        <v>2.2650000000000001E-3</v>
      </c>
      <c r="BC4253" s="1">
        <v>40070</v>
      </c>
      <c r="BD4253">
        <v>0.57599999999999996</v>
      </c>
      <c r="BE4253">
        <f t="shared" si="1618"/>
        <v>5.7599999999999995E-3</v>
      </c>
      <c r="BG4253" s="1">
        <v>40070</v>
      </c>
      <c r="BH4253">
        <v>1.2264999999999999</v>
      </c>
      <c r="BI4253">
        <f t="shared" si="1619"/>
        <v>1.2265E-2</v>
      </c>
      <c r="BK4253" s="1">
        <v>42607</v>
      </c>
      <c r="BL4253">
        <v>2.4817399999999998</v>
      </c>
      <c r="BM4253">
        <f t="shared" si="1625"/>
        <v>2.48174E-2</v>
      </c>
      <c r="BP4253" s="1">
        <v>39927</v>
      </c>
      <c r="BQ4253">
        <v>125.93</v>
      </c>
      <c r="BR4253">
        <f t="shared" si="1620"/>
        <v>1.2593000000000001</v>
      </c>
      <c r="BT4253" s="1">
        <v>39961</v>
      </c>
      <c r="BU4253">
        <v>1.27</v>
      </c>
      <c r="BV4253">
        <f t="shared" si="1621"/>
        <v>1.2699999999999999E-2</v>
      </c>
      <c r="BX4253" s="1">
        <v>39961</v>
      </c>
      <c r="BY4253">
        <v>1.4730000000000001</v>
      </c>
      <c r="BZ4253">
        <f t="shared" si="1622"/>
        <v>1.473E-2</v>
      </c>
      <c r="CB4253" s="1">
        <v>40070</v>
      </c>
      <c r="CC4253">
        <v>1.1479999999999999</v>
      </c>
      <c r="CD4253">
        <f t="shared" si="1623"/>
        <v>1.1479999999999999E-2</v>
      </c>
      <c r="CG4253" s="1"/>
    </row>
    <row r="4254" spans="1:85" x14ac:dyDescent="0.3">
      <c r="A4254" s="21">
        <f t="shared" si="1624"/>
        <v>51767</v>
      </c>
      <c r="B4254" s="18">
        <f t="shared" si="1608"/>
        <v>112.421875</v>
      </c>
      <c r="C4254">
        <f t="shared" si="1626"/>
        <v>115</v>
      </c>
      <c r="D4254">
        <f t="shared" ca="1" si="1611"/>
        <v>-15.997222222222222</v>
      </c>
      <c r="E4254">
        <f ca="1">IF(currency="USD",'Future et co'!F4254,IF(currency="EUR",'Future et co'!G4254,FALSE))</f>
        <v>3.6070000000000005E-2</v>
      </c>
      <c r="F4254">
        <f t="shared" ca="1" si="1612"/>
        <v>3.6070000000000005E-2</v>
      </c>
      <c r="G4254">
        <f t="shared" ca="1" si="1613"/>
        <v>2.0569999999999998E-2</v>
      </c>
      <c r="L4254">
        <f t="shared" ca="1" si="1614"/>
        <v>127.8</v>
      </c>
      <c r="M4254">
        <f t="shared" ca="1" si="1609"/>
        <v>3.6070000000000005E-2</v>
      </c>
      <c r="R4254">
        <f t="shared" ca="1" si="1615"/>
        <v>127.8</v>
      </c>
      <c r="S4254">
        <f t="shared" ca="1" si="1610"/>
        <v>3.6070000000000005E-2</v>
      </c>
      <c r="U4254" s="1"/>
      <c r="W4254" t="str">
        <f t="shared" si="1607"/>
        <v/>
      </c>
      <c r="AH4254" s="1"/>
      <c r="AJ4254" s="25"/>
      <c r="AU4254" s="1">
        <v>39954</v>
      </c>
      <c r="AV4254">
        <v>0.193</v>
      </c>
      <c r="AW4254">
        <f t="shared" si="1616"/>
        <v>1.9300000000000001E-3</v>
      </c>
      <c r="AY4254" s="1">
        <v>39955</v>
      </c>
      <c r="AZ4254">
        <v>0.215</v>
      </c>
      <c r="BA4254">
        <f t="shared" si="1617"/>
        <v>2.15E-3</v>
      </c>
      <c r="BC4254" s="1">
        <v>40067</v>
      </c>
      <c r="BD4254">
        <v>0.55800000000000005</v>
      </c>
      <c r="BE4254">
        <f t="shared" si="1618"/>
        <v>5.5800000000000008E-3</v>
      </c>
      <c r="BG4254" s="1">
        <v>40067</v>
      </c>
      <c r="BH4254">
        <v>1.2050000000000001</v>
      </c>
      <c r="BI4254">
        <f t="shared" si="1619"/>
        <v>1.205E-2</v>
      </c>
      <c r="BK4254" s="1">
        <v>42608</v>
      </c>
      <c r="BL4254">
        <v>2.4876999999999998</v>
      </c>
      <c r="BM4254">
        <f t="shared" si="1625"/>
        <v>2.4876999999999996E-2</v>
      </c>
      <c r="BP4254" s="1">
        <v>39926</v>
      </c>
      <c r="BQ4254">
        <v>125.63</v>
      </c>
      <c r="BR4254">
        <f t="shared" si="1620"/>
        <v>1.2563</v>
      </c>
      <c r="BT4254" s="1">
        <v>39960</v>
      </c>
      <c r="BU4254">
        <v>1.27</v>
      </c>
      <c r="BV4254">
        <f t="shared" si="1621"/>
        <v>1.2699999999999999E-2</v>
      </c>
      <c r="BX4254" s="1">
        <v>39960</v>
      </c>
      <c r="BY4254">
        <v>1.4710000000000001</v>
      </c>
      <c r="BZ4254">
        <f t="shared" si="1622"/>
        <v>1.4710000000000001E-2</v>
      </c>
      <c r="CB4254" s="1">
        <v>40067</v>
      </c>
      <c r="CC4254">
        <v>1.121</v>
      </c>
      <c r="CD4254">
        <f t="shared" si="1623"/>
        <v>1.1209999999999999E-2</v>
      </c>
      <c r="CG4254" s="1"/>
    </row>
    <row r="4255" spans="1:85" x14ac:dyDescent="0.3">
      <c r="A4255" s="21">
        <f t="shared" si="1624"/>
        <v>51768</v>
      </c>
      <c r="B4255" s="18">
        <f t="shared" si="1608"/>
        <v>112.421875</v>
      </c>
      <c r="C4255">
        <f t="shared" si="1626"/>
        <v>115</v>
      </c>
      <c r="D4255">
        <f t="shared" ca="1" si="1611"/>
        <v>-16</v>
      </c>
      <c r="E4255">
        <f ca="1">IF(currency="USD",'Future et co'!F4255,IF(currency="EUR",'Future et co'!G4255,FALSE))</f>
        <v>3.6070000000000005E-2</v>
      </c>
      <c r="F4255">
        <f t="shared" ca="1" si="1612"/>
        <v>3.6070000000000005E-2</v>
      </c>
      <c r="G4255">
        <f t="shared" ca="1" si="1613"/>
        <v>2.0569999999999998E-2</v>
      </c>
      <c r="L4255">
        <f t="shared" ca="1" si="1614"/>
        <v>127.8</v>
      </c>
      <c r="M4255">
        <f t="shared" ca="1" si="1609"/>
        <v>3.6070000000000005E-2</v>
      </c>
      <c r="R4255">
        <f t="shared" ca="1" si="1615"/>
        <v>127.8</v>
      </c>
      <c r="S4255">
        <f t="shared" ca="1" si="1610"/>
        <v>3.6070000000000005E-2</v>
      </c>
      <c r="U4255" s="1"/>
      <c r="W4255" t="str">
        <f t="shared" si="1607"/>
        <v/>
      </c>
      <c r="AH4255" s="1"/>
      <c r="AJ4255" s="25"/>
      <c r="AU4255" s="1">
        <v>39953</v>
      </c>
      <c r="AV4255">
        <v>0.189</v>
      </c>
      <c r="AW4255">
        <f t="shared" si="1616"/>
        <v>1.89E-3</v>
      </c>
      <c r="AY4255" s="1">
        <v>39954</v>
      </c>
      <c r="AZ4255">
        <v>0.21</v>
      </c>
      <c r="BA4255">
        <f t="shared" si="1617"/>
        <v>2.0999999999999999E-3</v>
      </c>
      <c r="BC4255" s="1">
        <v>40066</v>
      </c>
      <c r="BD4255">
        <v>0.55830000000000002</v>
      </c>
      <c r="BE4255">
        <f t="shared" si="1618"/>
        <v>5.5830000000000003E-3</v>
      </c>
      <c r="BG4255" s="1">
        <v>40066</v>
      </c>
      <c r="BH4255">
        <v>1.19</v>
      </c>
      <c r="BI4255">
        <f t="shared" si="1619"/>
        <v>1.1899999999999999E-2</v>
      </c>
      <c r="BK4255" s="1">
        <v>42611</v>
      </c>
      <c r="BL4255">
        <v>2.4739900000000001</v>
      </c>
      <c r="BM4255">
        <f t="shared" si="1625"/>
        <v>2.4739900000000002E-2</v>
      </c>
      <c r="BP4255" s="1">
        <v>39925</v>
      </c>
      <c r="BQ4255">
        <v>125.81</v>
      </c>
      <c r="BR4255">
        <f t="shared" si="1620"/>
        <v>1.2581</v>
      </c>
      <c r="BT4255" s="1">
        <v>39959</v>
      </c>
      <c r="BU4255">
        <v>1.266</v>
      </c>
      <c r="BV4255">
        <f t="shared" si="1621"/>
        <v>1.2659999999999999E-2</v>
      </c>
      <c r="BX4255" s="1">
        <v>39959</v>
      </c>
      <c r="BY4255">
        <v>1.4670000000000001</v>
      </c>
      <c r="BZ4255">
        <f t="shared" si="1622"/>
        <v>1.4670000000000001E-2</v>
      </c>
      <c r="CB4255" s="1">
        <v>40066</v>
      </c>
      <c r="CC4255">
        <v>1.147</v>
      </c>
      <c r="CD4255">
        <f t="shared" si="1623"/>
        <v>1.1470000000000001E-2</v>
      </c>
      <c r="CG4255" s="1"/>
    </row>
    <row r="4256" spans="1:85" x14ac:dyDescent="0.3">
      <c r="A4256" s="21">
        <f t="shared" si="1624"/>
        <v>51769</v>
      </c>
      <c r="B4256" s="18">
        <f t="shared" si="1608"/>
        <v>112.421875</v>
      </c>
      <c r="C4256">
        <f t="shared" si="1626"/>
        <v>115</v>
      </c>
      <c r="D4256">
        <f t="shared" ca="1" si="1611"/>
        <v>-16.002777777777776</v>
      </c>
      <c r="E4256">
        <f ca="1">IF(currency="USD",'Future et co'!F4256,IF(currency="EUR",'Future et co'!G4256,FALSE))</f>
        <v>3.6070000000000005E-2</v>
      </c>
      <c r="F4256">
        <f t="shared" ca="1" si="1612"/>
        <v>3.6070000000000005E-2</v>
      </c>
      <c r="G4256">
        <f t="shared" ca="1" si="1613"/>
        <v>2.0569999999999998E-2</v>
      </c>
      <c r="L4256">
        <f t="shared" ca="1" si="1614"/>
        <v>127.8</v>
      </c>
      <c r="M4256">
        <f t="shared" ca="1" si="1609"/>
        <v>3.6070000000000005E-2</v>
      </c>
      <c r="R4256">
        <f t="shared" ca="1" si="1615"/>
        <v>127.8</v>
      </c>
      <c r="S4256">
        <f t="shared" ca="1" si="1610"/>
        <v>3.6070000000000005E-2</v>
      </c>
      <c r="U4256" s="1"/>
      <c r="W4256" t="str">
        <f t="shared" si="1607"/>
        <v/>
      </c>
      <c r="AH4256" s="1"/>
      <c r="AJ4256" s="25"/>
      <c r="AU4256" s="1">
        <v>39952</v>
      </c>
      <c r="AV4256">
        <v>0.192</v>
      </c>
      <c r="AW4256">
        <f t="shared" si="1616"/>
        <v>1.92E-3</v>
      </c>
      <c r="AY4256" s="1">
        <v>39953</v>
      </c>
      <c r="AZ4256">
        <v>0.21</v>
      </c>
      <c r="BA4256">
        <f t="shared" si="1617"/>
        <v>2.0999999999999999E-3</v>
      </c>
      <c r="BC4256" s="1">
        <v>40065</v>
      </c>
      <c r="BD4256">
        <v>0.56599999999999995</v>
      </c>
      <c r="BE4256">
        <f t="shared" si="1618"/>
        <v>5.6599999999999992E-3</v>
      </c>
      <c r="BG4256" s="1">
        <v>40065</v>
      </c>
      <c r="BH4256">
        <v>1.2370000000000001</v>
      </c>
      <c r="BI4256">
        <f t="shared" si="1619"/>
        <v>1.2370000000000001E-2</v>
      </c>
      <c r="BK4256" s="1">
        <v>42612</v>
      </c>
      <c r="BL4256">
        <v>2.4787699999999999</v>
      </c>
      <c r="BM4256">
        <f t="shared" si="1625"/>
        <v>2.4787699999999999E-2</v>
      </c>
      <c r="BP4256" s="1">
        <v>39924</v>
      </c>
      <c r="BQ4256">
        <v>126.68</v>
      </c>
      <c r="BR4256">
        <f t="shared" si="1620"/>
        <v>1.2668000000000001</v>
      </c>
      <c r="BT4256" s="1">
        <v>39958</v>
      </c>
      <c r="BU4256">
        <v>1.264</v>
      </c>
      <c r="BV4256">
        <f t="shared" si="1621"/>
        <v>1.264E-2</v>
      </c>
      <c r="BX4256" s="1">
        <v>39958</v>
      </c>
      <c r="BY4256">
        <v>1.464</v>
      </c>
      <c r="BZ4256">
        <f t="shared" si="1622"/>
        <v>1.464E-2</v>
      </c>
      <c r="CB4256" s="1">
        <v>40065</v>
      </c>
      <c r="CC4256">
        <v>1.155</v>
      </c>
      <c r="CD4256">
        <f t="shared" si="1623"/>
        <v>1.155E-2</v>
      </c>
      <c r="CG4256" s="1"/>
    </row>
    <row r="4257" spans="1:85" x14ac:dyDescent="0.3">
      <c r="A4257" s="21">
        <f t="shared" si="1624"/>
        <v>51770</v>
      </c>
      <c r="B4257" s="18">
        <f t="shared" si="1608"/>
        <v>112.421875</v>
      </c>
      <c r="C4257">
        <f t="shared" si="1626"/>
        <v>115</v>
      </c>
      <c r="D4257">
        <f t="shared" ca="1" si="1611"/>
        <v>-16.005555555555556</v>
      </c>
      <c r="E4257">
        <f ca="1">IF(currency="USD",'Future et co'!F4257,IF(currency="EUR",'Future et co'!G4257,FALSE))</f>
        <v>3.6070000000000005E-2</v>
      </c>
      <c r="F4257">
        <f t="shared" ca="1" si="1612"/>
        <v>3.6070000000000005E-2</v>
      </c>
      <c r="G4257">
        <f t="shared" ca="1" si="1613"/>
        <v>2.0569999999999998E-2</v>
      </c>
      <c r="L4257">
        <f t="shared" ca="1" si="1614"/>
        <v>127.8</v>
      </c>
      <c r="M4257">
        <f t="shared" ca="1" si="1609"/>
        <v>3.6070000000000005E-2</v>
      </c>
      <c r="R4257">
        <f t="shared" ca="1" si="1615"/>
        <v>127.8</v>
      </c>
      <c r="S4257">
        <f t="shared" ca="1" si="1610"/>
        <v>3.6070000000000005E-2</v>
      </c>
      <c r="U4257" s="1"/>
      <c r="W4257" t="str">
        <f t="shared" ref="W4257:W4320" si="1627">IF(U4257="","",V4257/100)</f>
        <v/>
      </c>
      <c r="AH4257" s="1"/>
      <c r="AJ4257" s="25"/>
      <c r="AU4257" s="1">
        <v>39951</v>
      </c>
      <c r="AV4257">
        <v>0.18</v>
      </c>
      <c r="AW4257">
        <f t="shared" si="1616"/>
        <v>1.8E-3</v>
      </c>
      <c r="AY4257" s="1">
        <v>39952</v>
      </c>
      <c r="AZ4257">
        <v>0.21299999999999999</v>
      </c>
      <c r="BA4257">
        <f t="shared" si="1617"/>
        <v>2.1299999999999999E-3</v>
      </c>
      <c r="BC4257" s="1">
        <v>40064</v>
      </c>
      <c r="BD4257">
        <v>0.57099999999999995</v>
      </c>
      <c r="BE4257">
        <f t="shared" si="1618"/>
        <v>5.7099999999999998E-3</v>
      </c>
      <c r="BG4257" s="1">
        <v>40064</v>
      </c>
      <c r="BH4257">
        <v>1.2569999999999999</v>
      </c>
      <c r="BI4257">
        <f t="shared" si="1619"/>
        <v>1.257E-2</v>
      </c>
      <c r="BK4257" s="1">
        <v>42613</v>
      </c>
      <c r="BL4257">
        <v>2.4847100000000002</v>
      </c>
      <c r="BM4257">
        <f t="shared" si="1625"/>
        <v>2.48471E-2</v>
      </c>
      <c r="BP4257" s="1">
        <v>39923</v>
      </c>
      <c r="BQ4257">
        <v>126.37</v>
      </c>
      <c r="BR4257">
        <f t="shared" si="1620"/>
        <v>1.2637</v>
      </c>
      <c r="BT4257" s="1">
        <v>39955</v>
      </c>
      <c r="BU4257">
        <v>1.2589999999999999</v>
      </c>
      <c r="BV4257">
        <f t="shared" si="1621"/>
        <v>1.2589999999999999E-2</v>
      </c>
      <c r="BX4257" s="1">
        <v>39955</v>
      </c>
      <c r="BY4257">
        <v>1.4570000000000001</v>
      </c>
      <c r="BZ4257">
        <f t="shared" si="1622"/>
        <v>1.4570000000000001E-2</v>
      </c>
      <c r="CB4257" s="1">
        <v>40064</v>
      </c>
      <c r="CC4257">
        <v>1.1339999999999999</v>
      </c>
      <c r="CD4257">
        <f t="shared" si="1623"/>
        <v>1.1339999999999999E-2</v>
      </c>
      <c r="CG4257" s="1"/>
    </row>
    <row r="4258" spans="1:85" x14ac:dyDescent="0.3">
      <c r="A4258" s="21">
        <f t="shared" si="1624"/>
        <v>51771</v>
      </c>
      <c r="B4258" s="18">
        <f t="shared" si="1608"/>
        <v>112.421875</v>
      </c>
      <c r="C4258">
        <f t="shared" si="1626"/>
        <v>115</v>
      </c>
      <c r="D4258">
        <f t="shared" ca="1" si="1611"/>
        <v>-16.008333333333333</v>
      </c>
      <c r="E4258">
        <f ca="1">IF(currency="USD",'Future et co'!F4258,IF(currency="EUR",'Future et co'!G4258,FALSE))</f>
        <v>3.6070000000000005E-2</v>
      </c>
      <c r="F4258">
        <f t="shared" ca="1" si="1612"/>
        <v>3.6070000000000005E-2</v>
      </c>
      <c r="G4258">
        <f t="shared" ca="1" si="1613"/>
        <v>2.0569999999999998E-2</v>
      </c>
      <c r="L4258">
        <f t="shared" ca="1" si="1614"/>
        <v>127.8</v>
      </c>
      <c r="M4258">
        <f t="shared" ca="1" si="1609"/>
        <v>3.6070000000000005E-2</v>
      </c>
      <c r="R4258">
        <f t="shared" ca="1" si="1615"/>
        <v>127.8</v>
      </c>
      <c r="S4258">
        <f t="shared" ca="1" si="1610"/>
        <v>3.6070000000000005E-2</v>
      </c>
      <c r="U4258" s="1"/>
      <c r="W4258" t="str">
        <f t="shared" si="1627"/>
        <v/>
      </c>
      <c r="AH4258" s="1"/>
      <c r="AJ4258" s="25"/>
      <c r="AU4258" s="1">
        <v>39948</v>
      </c>
      <c r="AV4258">
        <v>0.1905</v>
      </c>
      <c r="AW4258">
        <f t="shared" si="1616"/>
        <v>1.905E-3</v>
      </c>
      <c r="AY4258" s="1">
        <v>39951</v>
      </c>
      <c r="AZ4258">
        <v>0.224</v>
      </c>
      <c r="BA4258">
        <f t="shared" si="1617"/>
        <v>2.2400000000000002E-3</v>
      </c>
      <c r="BC4258" s="1">
        <v>40063</v>
      </c>
      <c r="BD4258">
        <v>0.57999999999999996</v>
      </c>
      <c r="BE4258">
        <f t="shared" si="1618"/>
        <v>5.7999999999999996E-3</v>
      </c>
      <c r="BG4258" s="1">
        <v>40063</v>
      </c>
      <c r="BH4258">
        <v>1.248</v>
      </c>
      <c r="BI4258">
        <f t="shared" si="1619"/>
        <v>1.248E-2</v>
      </c>
      <c r="BK4258" s="1">
        <v>42614</v>
      </c>
      <c r="BL4258">
        <v>2.4866299999999999</v>
      </c>
      <c r="BM4258">
        <f t="shared" si="1625"/>
        <v>2.4866299999999997E-2</v>
      </c>
      <c r="BP4258" s="1">
        <v>39920</v>
      </c>
      <c r="BQ4258">
        <v>125.25</v>
      </c>
      <c r="BR4258">
        <f t="shared" si="1620"/>
        <v>1.2524999999999999</v>
      </c>
      <c r="BT4258" s="1">
        <v>39954</v>
      </c>
      <c r="BU4258">
        <v>1.252</v>
      </c>
      <c r="BV4258">
        <f t="shared" si="1621"/>
        <v>1.252E-2</v>
      </c>
      <c r="BX4258" s="1">
        <v>39954</v>
      </c>
      <c r="BY4258">
        <v>1.4510000000000001</v>
      </c>
      <c r="BZ4258">
        <f t="shared" si="1622"/>
        <v>1.451E-2</v>
      </c>
      <c r="CB4258" s="1">
        <v>40063</v>
      </c>
      <c r="CC4258">
        <v>1.1419999999999999</v>
      </c>
      <c r="CD4258">
        <f t="shared" si="1623"/>
        <v>1.142E-2</v>
      </c>
      <c r="CG4258" s="1"/>
    </row>
    <row r="4259" spans="1:85" x14ac:dyDescent="0.3">
      <c r="A4259" s="21">
        <f t="shared" si="1624"/>
        <v>51774</v>
      </c>
      <c r="B4259" s="18">
        <f t="shared" si="1608"/>
        <v>112.421875</v>
      </c>
      <c r="C4259">
        <f t="shared" si="1626"/>
        <v>115</v>
      </c>
      <c r="D4259">
        <f t="shared" ca="1" si="1611"/>
        <v>-16.016666666666666</v>
      </c>
      <c r="E4259">
        <f ca="1">IF(currency="USD",'Future et co'!F4259,IF(currency="EUR",'Future et co'!G4259,FALSE))</f>
        <v>3.6070000000000005E-2</v>
      </c>
      <c r="F4259">
        <f t="shared" ca="1" si="1612"/>
        <v>3.6070000000000005E-2</v>
      </c>
      <c r="G4259">
        <f t="shared" ca="1" si="1613"/>
        <v>2.0569999999999998E-2</v>
      </c>
      <c r="L4259">
        <f t="shared" ca="1" si="1614"/>
        <v>127.8</v>
      </c>
      <c r="M4259">
        <f t="shared" ca="1" si="1609"/>
        <v>3.6070000000000005E-2</v>
      </c>
      <c r="R4259">
        <f t="shared" ca="1" si="1615"/>
        <v>127.8</v>
      </c>
      <c r="S4259">
        <f t="shared" ca="1" si="1610"/>
        <v>3.6070000000000005E-2</v>
      </c>
      <c r="U4259" s="1"/>
      <c r="W4259" t="str">
        <f t="shared" si="1627"/>
        <v/>
      </c>
      <c r="AH4259" s="1"/>
      <c r="AJ4259" s="25"/>
      <c r="AU4259" s="1">
        <v>39947</v>
      </c>
      <c r="AV4259">
        <v>0.19900000000000001</v>
      </c>
      <c r="AW4259">
        <f t="shared" si="1616"/>
        <v>1.99E-3</v>
      </c>
      <c r="AY4259" s="1">
        <v>39948</v>
      </c>
      <c r="AZ4259">
        <v>0.22600000000000001</v>
      </c>
      <c r="BA4259">
        <f t="shared" si="1617"/>
        <v>2.2599999999999999E-3</v>
      </c>
      <c r="BC4259" s="1">
        <v>40060</v>
      </c>
      <c r="BD4259">
        <v>0.59099999999999997</v>
      </c>
      <c r="BE4259">
        <f t="shared" si="1618"/>
        <v>5.9099999999999995E-3</v>
      </c>
      <c r="BG4259" s="1">
        <v>40060</v>
      </c>
      <c r="BH4259">
        <v>1.2649999999999999</v>
      </c>
      <c r="BI4259">
        <f t="shared" si="1619"/>
        <v>1.265E-2</v>
      </c>
      <c r="BK4259" s="1">
        <v>42615</v>
      </c>
      <c r="BL4259">
        <v>2.4755199999999999</v>
      </c>
      <c r="BM4259">
        <f t="shared" si="1625"/>
        <v>2.4755199999999998E-2</v>
      </c>
      <c r="BP4259" s="1">
        <v>39919</v>
      </c>
      <c r="BQ4259">
        <v>126.13</v>
      </c>
      <c r="BR4259">
        <f t="shared" si="1620"/>
        <v>1.2612999999999999</v>
      </c>
      <c r="BT4259" s="1">
        <v>39953</v>
      </c>
      <c r="BU4259">
        <v>1.244</v>
      </c>
      <c r="BV4259">
        <f t="shared" si="1621"/>
        <v>1.244E-2</v>
      </c>
      <c r="BX4259" s="1">
        <v>39953</v>
      </c>
      <c r="BY4259">
        <v>1.4430000000000001</v>
      </c>
      <c r="BZ4259">
        <f t="shared" si="1622"/>
        <v>1.443E-2</v>
      </c>
      <c r="CB4259" s="1">
        <v>40060</v>
      </c>
      <c r="CC4259">
        <v>1.175</v>
      </c>
      <c r="CD4259">
        <f t="shared" si="1623"/>
        <v>1.175E-2</v>
      </c>
      <c r="CG4259" s="1"/>
    </row>
    <row r="4260" spans="1:85" x14ac:dyDescent="0.3">
      <c r="A4260" s="21">
        <f t="shared" si="1624"/>
        <v>51775</v>
      </c>
      <c r="B4260" s="18">
        <f t="shared" si="1608"/>
        <v>112.421875</v>
      </c>
      <c r="C4260">
        <f t="shared" si="1626"/>
        <v>115</v>
      </c>
      <c r="D4260">
        <f t="shared" ca="1" si="1611"/>
        <v>-16.019444444444446</v>
      </c>
      <c r="E4260">
        <f ca="1">IF(currency="USD",'Future et co'!F4260,IF(currency="EUR",'Future et co'!G4260,FALSE))</f>
        <v>3.6070000000000005E-2</v>
      </c>
      <c r="F4260">
        <f t="shared" ca="1" si="1612"/>
        <v>3.6070000000000005E-2</v>
      </c>
      <c r="G4260">
        <f t="shared" ca="1" si="1613"/>
        <v>2.0569999999999998E-2</v>
      </c>
      <c r="L4260">
        <f t="shared" ca="1" si="1614"/>
        <v>127.8</v>
      </c>
      <c r="M4260">
        <f t="shared" ca="1" si="1609"/>
        <v>3.6070000000000005E-2</v>
      </c>
      <c r="R4260">
        <f t="shared" ca="1" si="1615"/>
        <v>127.8</v>
      </c>
      <c r="S4260">
        <f t="shared" ca="1" si="1610"/>
        <v>3.6070000000000005E-2</v>
      </c>
      <c r="U4260" s="1"/>
      <c r="W4260" t="str">
        <f t="shared" si="1627"/>
        <v/>
      </c>
      <c r="AH4260" s="1"/>
      <c r="AJ4260" s="25"/>
      <c r="AU4260" s="1">
        <v>39946</v>
      </c>
      <c r="AV4260">
        <v>0.16500000000000001</v>
      </c>
      <c r="AW4260">
        <f t="shared" si="1616"/>
        <v>1.65E-3</v>
      </c>
      <c r="AY4260" s="1">
        <v>39947</v>
      </c>
      <c r="AZ4260">
        <v>0.23</v>
      </c>
      <c r="BA4260">
        <f t="shared" si="1617"/>
        <v>2.3E-3</v>
      </c>
      <c r="BC4260" s="1">
        <v>40059</v>
      </c>
      <c r="BD4260">
        <v>0.58499999999999996</v>
      </c>
      <c r="BE4260">
        <f t="shared" si="1618"/>
        <v>5.8499999999999993E-3</v>
      </c>
      <c r="BG4260" s="1">
        <v>40059</v>
      </c>
      <c r="BH4260">
        <v>1.2629999999999999</v>
      </c>
      <c r="BI4260">
        <f t="shared" si="1619"/>
        <v>1.2629999999999999E-2</v>
      </c>
      <c r="BK4260" s="1">
        <v>42618</v>
      </c>
      <c r="BL4260">
        <v>2.4754800000000001</v>
      </c>
      <c r="BM4260">
        <f t="shared" si="1625"/>
        <v>2.47548E-2</v>
      </c>
      <c r="BP4260" s="1">
        <v>39918</v>
      </c>
      <c r="BQ4260">
        <v>126.43</v>
      </c>
      <c r="BR4260">
        <f t="shared" si="1620"/>
        <v>1.2643</v>
      </c>
      <c r="BT4260" s="1">
        <v>39952</v>
      </c>
      <c r="BU4260">
        <v>1.2370000000000001</v>
      </c>
      <c r="BV4260">
        <f t="shared" si="1621"/>
        <v>1.2370000000000001E-2</v>
      </c>
      <c r="BX4260" s="1">
        <v>39952</v>
      </c>
      <c r="BY4260">
        <v>1.4339999999999999</v>
      </c>
      <c r="BZ4260">
        <f t="shared" si="1622"/>
        <v>1.4339999999999999E-2</v>
      </c>
      <c r="CB4260" s="1">
        <v>40059</v>
      </c>
      <c r="CC4260">
        <v>1.1910000000000001</v>
      </c>
      <c r="CD4260">
        <f t="shared" si="1623"/>
        <v>1.191E-2</v>
      </c>
      <c r="CG4260" s="1"/>
    </row>
    <row r="4261" spans="1:85" x14ac:dyDescent="0.3">
      <c r="A4261" s="21">
        <f t="shared" si="1624"/>
        <v>51776</v>
      </c>
      <c r="B4261" s="18">
        <f t="shared" si="1608"/>
        <v>112.421875</v>
      </c>
      <c r="C4261">
        <f t="shared" si="1626"/>
        <v>115</v>
      </c>
      <c r="D4261">
        <f t="shared" ca="1" si="1611"/>
        <v>-16.022222222222222</v>
      </c>
      <c r="E4261">
        <f ca="1">IF(currency="USD",'Future et co'!F4261,IF(currency="EUR",'Future et co'!G4261,FALSE))</f>
        <v>3.6070000000000005E-2</v>
      </c>
      <c r="F4261">
        <f t="shared" ca="1" si="1612"/>
        <v>3.6070000000000005E-2</v>
      </c>
      <c r="G4261">
        <f t="shared" ca="1" si="1613"/>
        <v>2.0569999999999998E-2</v>
      </c>
      <c r="L4261">
        <f t="shared" ca="1" si="1614"/>
        <v>127.8</v>
      </c>
      <c r="M4261">
        <f t="shared" ca="1" si="1609"/>
        <v>3.6070000000000005E-2</v>
      </c>
      <c r="R4261">
        <f t="shared" ca="1" si="1615"/>
        <v>127.8</v>
      </c>
      <c r="S4261">
        <f t="shared" ca="1" si="1610"/>
        <v>3.6070000000000005E-2</v>
      </c>
      <c r="U4261" s="1"/>
      <c r="W4261" t="str">
        <f t="shared" si="1627"/>
        <v/>
      </c>
      <c r="AH4261" s="1"/>
      <c r="AJ4261" s="25"/>
      <c r="AU4261" s="1">
        <v>39945</v>
      </c>
      <c r="AV4261">
        <v>0.19</v>
      </c>
      <c r="AW4261">
        <f t="shared" si="1616"/>
        <v>1.9E-3</v>
      </c>
      <c r="AY4261" s="1">
        <v>39946</v>
      </c>
      <c r="AZ4261">
        <v>0.19500000000000001</v>
      </c>
      <c r="BA4261">
        <f t="shared" si="1617"/>
        <v>1.9500000000000001E-3</v>
      </c>
      <c r="BC4261" s="1">
        <v>40058</v>
      </c>
      <c r="BD4261">
        <v>0.57999999999999996</v>
      </c>
      <c r="BE4261">
        <f t="shared" si="1618"/>
        <v>5.7999999999999996E-3</v>
      </c>
      <c r="BG4261" s="1">
        <v>40058</v>
      </c>
      <c r="BH4261">
        <v>1.232</v>
      </c>
      <c r="BI4261">
        <f t="shared" si="1619"/>
        <v>1.2319999999999999E-2</v>
      </c>
      <c r="BK4261" s="1">
        <v>42619</v>
      </c>
      <c r="BL4261">
        <v>2.4710700000000001</v>
      </c>
      <c r="BM4261">
        <f t="shared" si="1625"/>
        <v>2.4710700000000002E-2</v>
      </c>
      <c r="BP4261" s="1">
        <v>39917</v>
      </c>
      <c r="BQ4261">
        <v>125.77</v>
      </c>
      <c r="BR4261">
        <f t="shared" si="1620"/>
        <v>1.2577</v>
      </c>
      <c r="BT4261" s="1">
        <v>39951</v>
      </c>
      <c r="BU4261">
        <v>1.244</v>
      </c>
      <c r="BV4261">
        <f t="shared" si="1621"/>
        <v>1.244E-2</v>
      </c>
      <c r="BX4261" s="1">
        <v>39951</v>
      </c>
      <c r="BY4261">
        <v>1.4419999999999999</v>
      </c>
      <c r="BZ4261">
        <f t="shared" si="1622"/>
        <v>1.4419999999999999E-2</v>
      </c>
      <c r="CB4261" s="1">
        <v>40058</v>
      </c>
      <c r="CC4261">
        <v>1.224</v>
      </c>
      <c r="CD4261">
        <f t="shared" si="1623"/>
        <v>1.2239999999999999E-2</v>
      </c>
      <c r="CG4261" s="1"/>
    </row>
    <row r="4262" spans="1:85" x14ac:dyDescent="0.3">
      <c r="A4262" s="21">
        <f t="shared" si="1624"/>
        <v>51777</v>
      </c>
      <c r="B4262" s="18">
        <f t="shared" si="1608"/>
        <v>112.421875</v>
      </c>
      <c r="C4262">
        <f t="shared" si="1626"/>
        <v>115</v>
      </c>
      <c r="D4262">
        <f t="shared" ca="1" si="1611"/>
        <v>-16.024999999999999</v>
      </c>
      <c r="E4262">
        <f ca="1">IF(currency="USD",'Future et co'!F4262,IF(currency="EUR",'Future et co'!G4262,FALSE))</f>
        <v>3.6070000000000005E-2</v>
      </c>
      <c r="F4262">
        <f t="shared" ca="1" si="1612"/>
        <v>3.6070000000000005E-2</v>
      </c>
      <c r="G4262">
        <f t="shared" ca="1" si="1613"/>
        <v>2.0569999999999998E-2</v>
      </c>
      <c r="L4262">
        <f t="shared" ca="1" si="1614"/>
        <v>127.8</v>
      </c>
      <c r="M4262">
        <f t="shared" ca="1" si="1609"/>
        <v>3.6070000000000005E-2</v>
      </c>
      <c r="R4262">
        <f t="shared" ca="1" si="1615"/>
        <v>127.8</v>
      </c>
      <c r="S4262">
        <f t="shared" ca="1" si="1610"/>
        <v>3.6070000000000005E-2</v>
      </c>
      <c r="U4262" s="1"/>
      <c r="W4262" t="str">
        <f t="shared" si="1627"/>
        <v/>
      </c>
      <c r="AH4262" s="1"/>
      <c r="AJ4262" s="25"/>
      <c r="AU4262" s="1">
        <v>39944</v>
      </c>
      <c r="AV4262">
        <v>0.17</v>
      </c>
      <c r="AW4262">
        <f t="shared" si="1616"/>
        <v>1.7000000000000001E-3</v>
      </c>
      <c r="AY4262" s="1">
        <v>39945</v>
      </c>
      <c r="AZ4262">
        <v>0.20499999999999999</v>
      </c>
      <c r="BA4262">
        <f t="shared" si="1617"/>
        <v>2.0499999999999997E-3</v>
      </c>
      <c r="BC4262" s="1">
        <v>40057</v>
      </c>
      <c r="BD4262">
        <v>0.60299999999999998</v>
      </c>
      <c r="BE4262">
        <f t="shared" si="1618"/>
        <v>6.0299999999999998E-3</v>
      </c>
      <c r="BG4262" s="1">
        <v>40057</v>
      </c>
      <c r="BH4262">
        <v>1.266</v>
      </c>
      <c r="BI4262">
        <f t="shared" si="1619"/>
        <v>1.2659999999999999E-2</v>
      </c>
      <c r="BK4262" s="1">
        <v>42620</v>
      </c>
      <c r="BL4262">
        <v>2.4751500000000002</v>
      </c>
      <c r="BM4262">
        <f t="shared" si="1625"/>
        <v>2.4751500000000003E-2</v>
      </c>
      <c r="BP4262" s="1">
        <v>39912</v>
      </c>
      <c r="BQ4262">
        <v>125.26</v>
      </c>
      <c r="BR4262">
        <f t="shared" si="1620"/>
        <v>1.2526000000000002</v>
      </c>
      <c r="BT4262" s="1">
        <v>39948</v>
      </c>
      <c r="BU4262">
        <v>1.25</v>
      </c>
      <c r="BV4262">
        <f t="shared" si="1621"/>
        <v>1.2500000000000001E-2</v>
      </c>
      <c r="BX4262" s="1">
        <v>39948</v>
      </c>
      <c r="BY4262">
        <v>1.4530000000000001</v>
      </c>
      <c r="BZ4262">
        <f t="shared" si="1622"/>
        <v>1.4530000000000001E-2</v>
      </c>
      <c r="CB4262" s="1">
        <v>40057</v>
      </c>
      <c r="CC4262">
        <v>1.21</v>
      </c>
      <c r="CD4262">
        <f t="shared" si="1623"/>
        <v>1.21E-2</v>
      </c>
      <c r="CG4262" s="1"/>
    </row>
    <row r="4263" spans="1:85" x14ac:dyDescent="0.3">
      <c r="A4263" s="21">
        <f t="shared" si="1624"/>
        <v>51778</v>
      </c>
      <c r="B4263" s="18">
        <f t="shared" si="1608"/>
        <v>112.421875</v>
      </c>
      <c r="C4263">
        <f t="shared" si="1626"/>
        <v>115</v>
      </c>
      <c r="D4263">
        <f t="shared" ca="1" si="1611"/>
        <v>-16.027777777777779</v>
      </c>
      <c r="E4263">
        <f ca="1">IF(currency="USD",'Future et co'!F4263,IF(currency="EUR",'Future et co'!G4263,FALSE))</f>
        <v>3.6070000000000005E-2</v>
      </c>
      <c r="F4263">
        <f t="shared" ca="1" si="1612"/>
        <v>3.6070000000000005E-2</v>
      </c>
      <c r="G4263">
        <f t="shared" ca="1" si="1613"/>
        <v>2.0569999999999998E-2</v>
      </c>
      <c r="L4263">
        <f t="shared" ca="1" si="1614"/>
        <v>127.8</v>
      </c>
      <c r="M4263">
        <f t="shared" ca="1" si="1609"/>
        <v>3.6070000000000005E-2</v>
      </c>
      <c r="R4263">
        <f t="shared" ca="1" si="1615"/>
        <v>127.8</v>
      </c>
      <c r="S4263">
        <f t="shared" ca="1" si="1610"/>
        <v>3.6070000000000005E-2</v>
      </c>
      <c r="U4263" s="1"/>
      <c r="W4263" t="str">
        <f t="shared" si="1627"/>
        <v/>
      </c>
      <c r="AH4263" s="1"/>
      <c r="AJ4263" s="25"/>
      <c r="AU4263" s="1">
        <v>39941</v>
      </c>
      <c r="AV4263">
        <v>0.19950000000000001</v>
      </c>
      <c r="AW4263">
        <f t="shared" si="1616"/>
        <v>1.9950000000000002E-3</v>
      </c>
      <c r="AY4263" s="1">
        <v>39944</v>
      </c>
      <c r="AZ4263">
        <v>0.20499999999999999</v>
      </c>
      <c r="BA4263">
        <f t="shared" si="1617"/>
        <v>2.0499999999999997E-3</v>
      </c>
      <c r="BC4263" s="1">
        <v>40056</v>
      </c>
      <c r="BD4263">
        <v>0.61799999999999999</v>
      </c>
      <c r="BE4263">
        <f t="shared" si="1618"/>
        <v>6.1799999999999997E-3</v>
      </c>
      <c r="BG4263" s="1">
        <v>40056</v>
      </c>
      <c r="BH4263">
        <v>1.3440000000000001</v>
      </c>
      <c r="BI4263">
        <f t="shared" si="1619"/>
        <v>1.3440000000000001E-2</v>
      </c>
      <c r="BK4263" s="1">
        <v>42621</v>
      </c>
      <c r="BL4263">
        <v>2.4796800000000001</v>
      </c>
      <c r="BM4263">
        <f t="shared" si="1625"/>
        <v>2.4796800000000001E-2</v>
      </c>
      <c r="BP4263" s="1">
        <v>39911</v>
      </c>
      <c r="BQ4263">
        <v>125.76</v>
      </c>
      <c r="BR4263">
        <f t="shared" si="1620"/>
        <v>1.2576000000000001</v>
      </c>
      <c r="BT4263" s="1">
        <v>39947</v>
      </c>
      <c r="BU4263">
        <v>1.266</v>
      </c>
      <c r="BV4263">
        <f t="shared" si="1621"/>
        <v>1.2659999999999999E-2</v>
      </c>
      <c r="BX4263" s="1">
        <v>39947</v>
      </c>
      <c r="BY4263">
        <v>1.4650000000000001</v>
      </c>
      <c r="BZ4263">
        <f t="shared" si="1622"/>
        <v>1.4650000000000002E-2</v>
      </c>
      <c r="CB4263" s="1">
        <v>40056</v>
      </c>
      <c r="CC4263">
        <v>1.2230000000000001</v>
      </c>
      <c r="CD4263">
        <f t="shared" si="1623"/>
        <v>1.2230000000000001E-2</v>
      </c>
      <c r="CG4263" s="1"/>
    </row>
    <row r="4264" spans="1:85" x14ac:dyDescent="0.3">
      <c r="A4264" s="21">
        <f t="shared" si="1624"/>
        <v>51781</v>
      </c>
      <c r="B4264" s="18">
        <f t="shared" si="1608"/>
        <v>112.421875</v>
      </c>
      <c r="C4264">
        <f t="shared" si="1626"/>
        <v>115</v>
      </c>
      <c r="D4264">
        <f t="shared" ca="1" si="1611"/>
        <v>-16.036111111111111</v>
      </c>
      <c r="E4264">
        <f ca="1">IF(currency="USD",'Future et co'!F4264,IF(currency="EUR",'Future et co'!G4264,FALSE))</f>
        <v>3.6070000000000005E-2</v>
      </c>
      <c r="F4264">
        <f t="shared" ca="1" si="1612"/>
        <v>3.6070000000000005E-2</v>
      </c>
      <c r="G4264">
        <f t="shared" ca="1" si="1613"/>
        <v>2.0569999999999998E-2</v>
      </c>
      <c r="L4264">
        <f t="shared" ca="1" si="1614"/>
        <v>127.8</v>
      </c>
      <c r="M4264">
        <f t="shared" ca="1" si="1609"/>
        <v>3.6070000000000005E-2</v>
      </c>
      <c r="R4264">
        <f t="shared" ca="1" si="1615"/>
        <v>127.8</v>
      </c>
      <c r="S4264">
        <f t="shared" ca="1" si="1610"/>
        <v>3.6070000000000005E-2</v>
      </c>
      <c r="U4264" s="1"/>
      <c r="W4264" t="str">
        <f t="shared" si="1627"/>
        <v/>
      </c>
      <c r="AH4264" s="1"/>
      <c r="AJ4264" s="25"/>
      <c r="AU4264" s="1">
        <v>39940</v>
      </c>
      <c r="AV4264">
        <v>0.18</v>
      </c>
      <c r="AW4264">
        <f t="shared" si="1616"/>
        <v>1.8E-3</v>
      </c>
      <c r="AY4264" s="1">
        <v>39941</v>
      </c>
      <c r="AZ4264">
        <v>0.23449999999999999</v>
      </c>
      <c r="BA4264">
        <f t="shared" si="1617"/>
        <v>2.3449999999999999E-3</v>
      </c>
      <c r="BC4264" s="1">
        <v>40053</v>
      </c>
      <c r="BD4264">
        <v>0.61799999999999999</v>
      </c>
      <c r="BE4264">
        <f t="shared" si="1618"/>
        <v>6.1799999999999997E-3</v>
      </c>
      <c r="BG4264" s="1">
        <v>40053</v>
      </c>
      <c r="BH4264">
        <v>1.345</v>
      </c>
      <c r="BI4264">
        <f t="shared" si="1619"/>
        <v>1.345E-2</v>
      </c>
      <c r="BK4264" s="1">
        <v>42622</v>
      </c>
      <c r="BL4264">
        <v>2.5419700000000001</v>
      </c>
      <c r="BM4264">
        <f t="shared" si="1625"/>
        <v>2.54197E-2</v>
      </c>
      <c r="BP4264" s="1">
        <v>39910</v>
      </c>
      <c r="BQ4264">
        <v>125.6</v>
      </c>
      <c r="BR4264">
        <f t="shared" si="1620"/>
        <v>1.256</v>
      </c>
      <c r="BT4264" s="1">
        <v>39946</v>
      </c>
      <c r="BU4264">
        <v>1.2809999999999999</v>
      </c>
      <c r="BV4264">
        <f t="shared" si="1621"/>
        <v>1.2809999999999998E-2</v>
      </c>
      <c r="BX4264" s="1">
        <v>39946</v>
      </c>
      <c r="BY4264">
        <v>1.4790000000000001</v>
      </c>
      <c r="BZ4264">
        <f t="shared" si="1622"/>
        <v>1.4790000000000001E-2</v>
      </c>
      <c r="CB4264" s="1">
        <v>40053</v>
      </c>
      <c r="CC4264">
        <v>1.2310000000000001</v>
      </c>
      <c r="CD4264">
        <f t="shared" si="1623"/>
        <v>1.2310000000000001E-2</v>
      </c>
      <c r="CG4264" s="1"/>
    </row>
    <row r="4265" spans="1:85" x14ac:dyDescent="0.3">
      <c r="A4265" s="21">
        <f t="shared" si="1624"/>
        <v>51782</v>
      </c>
      <c r="B4265" s="18">
        <f t="shared" si="1608"/>
        <v>112.421875</v>
      </c>
      <c r="C4265">
        <f t="shared" si="1626"/>
        <v>115</v>
      </c>
      <c r="D4265">
        <f t="shared" ca="1" si="1611"/>
        <v>-16.038888888888888</v>
      </c>
      <c r="E4265">
        <f ca="1">IF(currency="USD",'Future et co'!F4265,IF(currency="EUR",'Future et co'!G4265,FALSE))</f>
        <v>3.6070000000000005E-2</v>
      </c>
      <c r="F4265">
        <f t="shared" ca="1" si="1612"/>
        <v>3.6070000000000005E-2</v>
      </c>
      <c r="G4265">
        <f t="shared" ca="1" si="1613"/>
        <v>2.0569999999999998E-2</v>
      </c>
      <c r="L4265">
        <f t="shared" ca="1" si="1614"/>
        <v>127.8</v>
      </c>
      <c r="M4265">
        <f t="shared" ca="1" si="1609"/>
        <v>3.6070000000000005E-2</v>
      </c>
      <c r="R4265">
        <f t="shared" ca="1" si="1615"/>
        <v>127.8</v>
      </c>
      <c r="S4265">
        <f t="shared" ca="1" si="1610"/>
        <v>3.6070000000000005E-2</v>
      </c>
      <c r="U4265" s="1"/>
      <c r="W4265" t="str">
        <f t="shared" si="1627"/>
        <v/>
      </c>
      <c r="AH4265" s="1"/>
      <c r="AJ4265" s="25"/>
      <c r="AU4265" s="1">
        <v>39939</v>
      </c>
      <c r="AV4265">
        <v>0.19650000000000001</v>
      </c>
      <c r="AW4265">
        <f t="shared" si="1616"/>
        <v>1.9650000000000002E-3</v>
      </c>
      <c r="AY4265" s="1">
        <v>39940</v>
      </c>
      <c r="AZ4265">
        <v>0.21</v>
      </c>
      <c r="BA4265">
        <f t="shared" si="1617"/>
        <v>2.0999999999999999E-3</v>
      </c>
      <c r="BC4265" s="1">
        <v>40052</v>
      </c>
      <c r="BD4265">
        <v>0.64300000000000002</v>
      </c>
      <c r="BE4265">
        <f t="shared" si="1618"/>
        <v>6.43E-3</v>
      </c>
      <c r="BG4265" s="1">
        <v>40052</v>
      </c>
      <c r="BH4265">
        <v>1.37</v>
      </c>
      <c r="BI4265">
        <f t="shared" si="1619"/>
        <v>1.37E-2</v>
      </c>
      <c r="BK4265" s="1">
        <v>42625</v>
      </c>
      <c r="BL4265">
        <v>2.5055100000000001</v>
      </c>
      <c r="BM4265">
        <f t="shared" si="1625"/>
        <v>2.50551E-2</v>
      </c>
      <c r="BP4265" s="1">
        <v>39909</v>
      </c>
      <c r="BQ4265">
        <v>125.7</v>
      </c>
      <c r="BR4265">
        <f t="shared" si="1620"/>
        <v>1.2570000000000001</v>
      </c>
      <c r="BT4265" s="1">
        <v>39945</v>
      </c>
      <c r="BU4265">
        <v>1.2909999999999999</v>
      </c>
      <c r="BV4265">
        <f t="shared" si="1621"/>
        <v>1.291E-2</v>
      </c>
      <c r="BX4265" s="1">
        <v>39945</v>
      </c>
      <c r="BY4265">
        <v>1.486</v>
      </c>
      <c r="BZ4265">
        <f t="shared" si="1622"/>
        <v>1.486E-2</v>
      </c>
      <c r="CB4265" s="1">
        <v>40052</v>
      </c>
      <c r="CC4265">
        <v>1.234</v>
      </c>
      <c r="CD4265">
        <f t="shared" si="1623"/>
        <v>1.234E-2</v>
      </c>
      <c r="CG4265" s="1"/>
    </row>
    <row r="4266" spans="1:85" x14ac:dyDescent="0.3">
      <c r="A4266" s="21">
        <f t="shared" si="1624"/>
        <v>51783</v>
      </c>
      <c r="B4266" s="18">
        <f t="shared" si="1608"/>
        <v>112.421875</v>
      </c>
      <c r="C4266">
        <f t="shared" si="1626"/>
        <v>115</v>
      </c>
      <c r="D4266">
        <f t="shared" ca="1" si="1611"/>
        <v>-16.041666666666668</v>
      </c>
      <c r="E4266">
        <f ca="1">IF(currency="USD",'Future et co'!F4266,IF(currency="EUR",'Future et co'!G4266,FALSE))</f>
        <v>3.6070000000000005E-2</v>
      </c>
      <c r="F4266">
        <f t="shared" ca="1" si="1612"/>
        <v>3.6070000000000005E-2</v>
      </c>
      <c r="G4266">
        <f t="shared" ca="1" si="1613"/>
        <v>2.0569999999999998E-2</v>
      </c>
      <c r="L4266">
        <f t="shared" ca="1" si="1614"/>
        <v>127.8</v>
      </c>
      <c r="M4266">
        <f t="shared" ca="1" si="1609"/>
        <v>3.6070000000000005E-2</v>
      </c>
      <c r="R4266">
        <f t="shared" ca="1" si="1615"/>
        <v>127.8</v>
      </c>
      <c r="S4266">
        <f t="shared" ca="1" si="1610"/>
        <v>3.6070000000000005E-2</v>
      </c>
      <c r="U4266" s="1"/>
      <c r="W4266" t="str">
        <f t="shared" si="1627"/>
        <v/>
      </c>
      <c r="AH4266" s="1"/>
      <c r="AJ4266" s="25"/>
      <c r="AU4266" s="1">
        <v>39938</v>
      </c>
      <c r="AV4266">
        <v>0.185</v>
      </c>
      <c r="AW4266">
        <f t="shared" si="1616"/>
        <v>1.8500000000000001E-3</v>
      </c>
      <c r="AY4266" s="1">
        <v>39939</v>
      </c>
      <c r="AZ4266">
        <v>0.215</v>
      </c>
      <c r="BA4266">
        <f t="shared" si="1617"/>
        <v>2.15E-3</v>
      </c>
      <c r="BC4266" s="1">
        <v>40051</v>
      </c>
      <c r="BD4266">
        <v>0.66700000000000004</v>
      </c>
      <c r="BE4266">
        <f t="shared" si="1618"/>
        <v>6.6700000000000006E-3</v>
      </c>
      <c r="BG4266" s="1">
        <v>40051</v>
      </c>
      <c r="BH4266">
        <v>1.3859999999999999</v>
      </c>
      <c r="BI4266">
        <f t="shared" si="1619"/>
        <v>1.3859999999999999E-2</v>
      </c>
      <c r="BK4266" s="1">
        <v>42626</v>
      </c>
      <c r="BL4266">
        <v>2.5428700000000002</v>
      </c>
      <c r="BM4266">
        <f t="shared" si="1625"/>
        <v>2.5428700000000002E-2</v>
      </c>
      <c r="BP4266" s="1">
        <v>39906</v>
      </c>
      <c r="BQ4266">
        <v>125.75</v>
      </c>
      <c r="BR4266">
        <f t="shared" si="1620"/>
        <v>1.2575000000000001</v>
      </c>
      <c r="BT4266" s="1">
        <v>39944</v>
      </c>
      <c r="BU4266">
        <v>1.2989999999999999</v>
      </c>
      <c r="BV4266">
        <f t="shared" si="1621"/>
        <v>1.299E-2</v>
      </c>
      <c r="BX4266" s="1">
        <v>39944</v>
      </c>
      <c r="BY4266">
        <v>1.4910000000000001</v>
      </c>
      <c r="BZ4266">
        <f t="shared" si="1622"/>
        <v>1.4910000000000001E-2</v>
      </c>
      <c r="CB4266" s="1">
        <v>40051</v>
      </c>
      <c r="CC4266">
        <v>1.2509999999999999</v>
      </c>
      <c r="CD4266">
        <f t="shared" si="1623"/>
        <v>1.2509999999999999E-2</v>
      </c>
      <c r="CG4266" s="1"/>
    </row>
    <row r="4267" spans="1:85" x14ac:dyDescent="0.3">
      <c r="A4267" s="21">
        <f t="shared" si="1624"/>
        <v>51784</v>
      </c>
      <c r="B4267" s="18">
        <f t="shared" si="1608"/>
        <v>112.421875</v>
      </c>
      <c r="C4267">
        <f t="shared" si="1626"/>
        <v>115</v>
      </c>
      <c r="D4267">
        <f t="shared" ca="1" si="1611"/>
        <v>-16.044444444444444</v>
      </c>
      <c r="E4267">
        <f ca="1">IF(currency="USD",'Future et co'!F4267,IF(currency="EUR",'Future et co'!G4267,FALSE))</f>
        <v>3.6070000000000005E-2</v>
      </c>
      <c r="F4267">
        <f t="shared" ca="1" si="1612"/>
        <v>3.6070000000000005E-2</v>
      </c>
      <c r="G4267">
        <f t="shared" ca="1" si="1613"/>
        <v>2.0569999999999998E-2</v>
      </c>
      <c r="L4267">
        <f t="shared" ca="1" si="1614"/>
        <v>127.8</v>
      </c>
      <c r="M4267">
        <f t="shared" ca="1" si="1609"/>
        <v>3.6070000000000005E-2</v>
      </c>
      <c r="R4267">
        <f t="shared" ca="1" si="1615"/>
        <v>127.8</v>
      </c>
      <c r="S4267">
        <f t="shared" ca="1" si="1610"/>
        <v>3.6070000000000005E-2</v>
      </c>
      <c r="U4267" s="1"/>
      <c r="W4267" t="str">
        <f t="shared" si="1627"/>
        <v/>
      </c>
      <c r="AH4267" s="1"/>
      <c r="AJ4267" s="25"/>
      <c r="AU4267" s="1">
        <v>39937</v>
      </c>
      <c r="AV4267">
        <v>0.20649999999999999</v>
      </c>
      <c r="AW4267">
        <f t="shared" si="1616"/>
        <v>2.065E-3</v>
      </c>
      <c r="AY4267" s="1">
        <v>39938</v>
      </c>
      <c r="AZ4267">
        <v>0.215</v>
      </c>
      <c r="BA4267">
        <f t="shared" si="1617"/>
        <v>2.15E-3</v>
      </c>
      <c r="BC4267" s="1">
        <v>40050</v>
      </c>
      <c r="BD4267">
        <v>0.67900000000000005</v>
      </c>
      <c r="BE4267">
        <f t="shared" si="1618"/>
        <v>6.7900000000000009E-3</v>
      </c>
      <c r="BG4267" s="1">
        <v>40050</v>
      </c>
      <c r="BH4267">
        <v>1.4028</v>
      </c>
      <c r="BI4267">
        <f t="shared" si="1619"/>
        <v>1.4028000000000001E-2</v>
      </c>
      <c r="BK4267" s="1">
        <v>42627</v>
      </c>
      <c r="BL4267">
        <v>2.5461999999999998</v>
      </c>
      <c r="BM4267">
        <f t="shared" si="1625"/>
        <v>2.5461999999999999E-2</v>
      </c>
      <c r="BP4267" s="1">
        <v>39905</v>
      </c>
      <c r="BQ4267">
        <v>126.43</v>
      </c>
      <c r="BR4267">
        <f t="shared" si="1620"/>
        <v>1.2643</v>
      </c>
      <c r="BT4267" s="1">
        <v>39941</v>
      </c>
      <c r="BU4267">
        <v>1.3129999999999999</v>
      </c>
      <c r="BV4267">
        <f t="shared" si="1621"/>
        <v>1.3129999999999999E-2</v>
      </c>
      <c r="BX4267" s="1">
        <v>39941</v>
      </c>
      <c r="BY4267">
        <v>1.5069999999999999</v>
      </c>
      <c r="BZ4267">
        <f t="shared" si="1622"/>
        <v>1.5069999999999998E-2</v>
      </c>
      <c r="CB4267" s="1">
        <v>40050</v>
      </c>
      <c r="CC4267">
        <v>1.26</v>
      </c>
      <c r="CD4267">
        <f t="shared" si="1623"/>
        <v>1.26E-2</v>
      </c>
      <c r="CG4267" s="1"/>
    </row>
    <row r="4268" spans="1:85" x14ac:dyDescent="0.3">
      <c r="A4268" s="21">
        <f t="shared" si="1624"/>
        <v>51785</v>
      </c>
      <c r="B4268" s="18">
        <f t="shared" si="1608"/>
        <v>112.421875</v>
      </c>
      <c r="C4268">
        <f t="shared" si="1626"/>
        <v>115</v>
      </c>
      <c r="D4268">
        <f t="shared" ca="1" si="1611"/>
        <v>-16.047222222222221</v>
      </c>
      <c r="E4268">
        <f ca="1">IF(currency="USD",'Future et co'!F4268,IF(currency="EUR",'Future et co'!G4268,FALSE))</f>
        <v>3.6070000000000005E-2</v>
      </c>
      <c r="F4268">
        <f t="shared" ca="1" si="1612"/>
        <v>3.6070000000000005E-2</v>
      </c>
      <c r="G4268">
        <f t="shared" ca="1" si="1613"/>
        <v>2.0569999999999998E-2</v>
      </c>
      <c r="L4268">
        <f t="shared" ca="1" si="1614"/>
        <v>127.8</v>
      </c>
      <c r="M4268">
        <f t="shared" ca="1" si="1609"/>
        <v>3.6070000000000005E-2</v>
      </c>
      <c r="R4268">
        <f t="shared" ca="1" si="1615"/>
        <v>127.8</v>
      </c>
      <c r="S4268">
        <f t="shared" ca="1" si="1610"/>
        <v>3.6070000000000005E-2</v>
      </c>
      <c r="U4268" s="1"/>
      <c r="W4268" t="str">
        <f t="shared" si="1627"/>
        <v/>
      </c>
      <c r="AH4268" s="1"/>
      <c r="AJ4268" s="25"/>
      <c r="AU4268" s="1">
        <v>39934</v>
      </c>
      <c r="AV4268">
        <v>0.186</v>
      </c>
      <c r="AW4268">
        <f t="shared" si="1616"/>
        <v>1.8599999999999999E-3</v>
      </c>
      <c r="AY4268" s="1">
        <v>39937</v>
      </c>
      <c r="AZ4268">
        <v>0.21</v>
      </c>
      <c r="BA4268">
        <f t="shared" si="1617"/>
        <v>2.0999999999999999E-3</v>
      </c>
      <c r="BC4268" s="1">
        <v>40049</v>
      </c>
      <c r="BD4268">
        <v>0.68200000000000005</v>
      </c>
      <c r="BE4268">
        <f t="shared" si="1618"/>
        <v>6.8200000000000005E-3</v>
      </c>
      <c r="BG4268" s="1">
        <v>40049</v>
      </c>
      <c r="BH4268">
        <v>1.4159999999999999</v>
      </c>
      <c r="BI4268">
        <f t="shared" si="1619"/>
        <v>1.4159999999999999E-2</v>
      </c>
      <c r="BK4268" s="1">
        <v>42628</v>
      </c>
      <c r="BL4268">
        <v>2.5213000000000001</v>
      </c>
      <c r="BM4268">
        <f t="shared" si="1625"/>
        <v>2.5212999999999999E-2</v>
      </c>
      <c r="BP4268" s="1">
        <v>39904</v>
      </c>
      <c r="BQ4268">
        <v>127.91</v>
      </c>
      <c r="BR4268">
        <f t="shared" si="1620"/>
        <v>1.2790999999999999</v>
      </c>
      <c r="BT4268" s="1">
        <v>39940</v>
      </c>
      <c r="BU4268">
        <v>1.327</v>
      </c>
      <c r="BV4268">
        <f t="shared" si="1621"/>
        <v>1.3269999999999999E-2</v>
      </c>
      <c r="BX4268" s="1">
        <v>39940</v>
      </c>
      <c r="BY4268">
        <v>1.5269999999999999</v>
      </c>
      <c r="BZ4268">
        <f t="shared" si="1622"/>
        <v>1.5269999999999999E-2</v>
      </c>
      <c r="CB4268" s="1">
        <v>40049</v>
      </c>
      <c r="CC4268">
        <v>1.2529999999999999</v>
      </c>
      <c r="CD4268">
        <f t="shared" si="1623"/>
        <v>1.2529999999999999E-2</v>
      </c>
      <c r="CG4268" s="1"/>
    </row>
    <row r="4269" spans="1:85" x14ac:dyDescent="0.3">
      <c r="A4269" s="21">
        <f t="shared" si="1624"/>
        <v>51788</v>
      </c>
      <c r="B4269" s="18">
        <f t="shared" si="1608"/>
        <v>112.421875</v>
      </c>
      <c r="C4269">
        <f t="shared" si="1626"/>
        <v>115</v>
      </c>
      <c r="D4269">
        <f t="shared" ca="1" si="1611"/>
        <v>-16.055555555555557</v>
      </c>
      <c r="E4269">
        <f ca="1">IF(currency="USD",'Future et co'!F4269,IF(currency="EUR",'Future et co'!G4269,FALSE))</f>
        <v>3.6070000000000005E-2</v>
      </c>
      <c r="F4269">
        <f t="shared" ca="1" si="1612"/>
        <v>3.6070000000000005E-2</v>
      </c>
      <c r="G4269">
        <f t="shared" ca="1" si="1613"/>
        <v>2.0569999999999998E-2</v>
      </c>
      <c r="L4269">
        <f t="shared" ca="1" si="1614"/>
        <v>127.8</v>
      </c>
      <c r="M4269">
        <f t="shared" ca="1" si="1609"/>
        <v>3.6070000000000005E-2</v>
      </c>
      <c r="R4269">
        <f t="shared" ca="1" si="1615"/>
        <v>127.8</v>
      </c>
      <c r="S4269">
        <f t="shared" ca="1" si="1610"/>
        <v>3.6070000000000005E-2</v>
      </c>
      <c r="U4269" s="1"/>
      <c r="W4269" t="str">
        <f t="shared" si="1627"/>
        <v/>
      </c>
      <c r="AH4269" s="1"/>
      <c r="AJ4269" s="25"/>
      <c r="AU4269" s="1">
        <v>39933</v>
      </c>
      <c r="AV4269">
        <v>0.1875</v>
      </c>
      <c r="AW4269">
        <f t="shared" si="1616"/>
        <v>1.8749999999999999E-3</v>
      </c>
      <c r="AY4269" s="1">
        <v>39934</v>
      </c>
      <c r="AZ4269">
        <v>0.219</v>
      </c>
      <c r="BA4269">
        <f t="shared" si="1617"/>
        <v>2.1900000000000001E-3</v>
      </c>
      <c r="BC4269" s="1">
        <v>40046</v>
      </c>
      <c r="BD4269">
        <v>0.72499999999999998</v>
      </c>
      <c r="BE4269">
        <f t="shared" si="1618"/>
        <v>7.2499999999999995E-3</v>
      </c>
      <c r="BG4269" s="1">
        <v>40046</v>
      </c>
      <c r="BH4269">
        <v>1.516</v>
      </c>
      <c r="BI4269">
        <f t="shared" si="1619"/>
        <v>1.516E-2</v>
      </c>
      <c r="BK4269" s="1">
        <v>42629</v>
      </c>
      <c r="BL4269">
        <v>2.5304799999999998</v>
      </c>
      <c r="BM4269">
        <f t="shared" si="1625"/>
        <v>2.5304799999999999E-2</v>
      </c>
      <c r="BP4269" s="1">
        <v>39903</v>
      </c>
      <c r="BQ4269">
        <v>127.96</v>
      </c>
      <c r="BR4269">
        <f t="shared" si="1620"/>
        <v>1.2795999999999998</v>
      </c>
      <c r="BT4269" s="1">
        <v>39939</v>
      </c>
      <c r="BU4269">
        <v>1.3340000000000001</v>
      </c>
      <c r="BV4269">
        <f t="shared" si="1621"/>
        <v>1.3340000000000001E-2</v>
      </c>
      <c r="BX4269" s="1">
        <v>39939</v>
      </c>
      <c r="BY4269">
        <v>1.534</v>
      </c>
      <c r="BZ4269">
        <f t="shared" si="1622"/>
        <v>1.5339999999999999E-2</v>
      </c>
      <c r="CB4269" s="1">
        <v>40046</v>
      </c>
      <c r="CC4269">
        <v>1.2889999999999999</v>
      </c>
      <c r="CD4269">
        <f t="shared" si="1623"/>
        <v>1.2889999999999999E-2</v>
      </c>
      <c r="CG4269" s="1"/>
    </row>
    <row r="4270" spans="1:85" x14ac:dyDescent="0.3">
      <c r="A4270" s="21">
        <f t="shared" si="1624"/>
        <v>51789</v>
      </c>
      <c r="B4270" s="18">
        <f t="shared" si="1608"/>
        <v>112.421875</v>
      </c>
      <c r="C4270">
        <f t="shared" si="1626"/>
        <v>115</v>
      </c>
      <c r="D4270">
        <f t="shared" ca="1" si="1611"/>
        <v>-16.058333333333334</v>
      </c>
      <c r="E4270">
        <f ca="1">IF(currency="USD",'Future et co'!F4270,IF(currency="EUR",'Future et co'!G4270,FALSE))</f>
        <v>3.6070000000000005E-2</v>
      </c>
      <c r="F4270">
        <f t="shared" ca="1" si="1612"/>
        <v>3.6070000000000005E-2</v>
      </c>
      <c r="G4270">
        <f t="shared" ca="1" si="1613"/>
        <v>2.0569999999999998E-2</v>
      </c>
      <c r="L4270">
        <f t="shared" ca="1" si="1614"/>
        <v>127.8</v>
      </c>
      <c r="M4270">
        <f t="shared" ca="1" si="1609"/>
        <v>3.6070000000000005E-2</v>
      </c>
      <c r="R4270">
        <f t="shared" ca="1" si="1615"/>
        <v>127.8</v>
      </c>
      <c r="S4270">
        <f t="shared" ca="1" si="1610"/>
        <v>3.6070000000000005E-2</v>
      </c>
      <c r="U4270" s="1"/>
      <c r="W4270" t="str">
        <f t="shared" si="1627"/>
        <v/>
      </c>
      <c r="AH4270" s="1"/>
      <c r="AJ4270" s="25"/>
      <c r="AU4270" s="1">
        <v>39932</v>
      </c>
      <c r="AV4270">
        <v>0.189</v>
      </c>
      <c r="AW4270">
        <f t="shared" si="1616"/>
        <v>1.89E-3</v>
      </c>
      <c r="AY4270" s="1">
        <v>39933</v>
      </c>
      <c r="AZ4270">
        <v>0.224</v>
      </c>
      <c r="BA4270">
        <f t="shared" si="1617"/>
        <v>2.2400000000000002E-3</v>
      </c>
      <c r="BC4270" s="1">
        <v>40045</v>
      </c>
      <c r="BD4270">
        <v>0.68100000000000005</v>
      </c>
      <c r="BE4270">
        <f t="shared" si="1618"/>
        <v>6.8100000000000001E-3</v>
      </c>
      <c r="BG4270" s="1">
        <v>40045</v>
      </c>
      <c r="BH4270">
        <v>1.3939999999999999</v>
      </c>
      <c r="BI4270">
        <f t="shared" si="1619"/>
        <v>1.3939999999999999E-2</v>
      </c>
      <c r="BK4270" s="1">
        <v>42632</v>
      </c>
      <c r="BL4270">
        <v>2.5326599999999999</v>
      </c>
      <c r="BM4270">
        <f t="shared" si="1625"/>
        <v>2.5326599999999998E-2</v>
      </c>
      <c r="BP4270" s="1">
        <v>39902</v>
      </c>
      <c r="BQ4270">
        <v>127.72</v>
      </c>
      <c r="BR4270">
        <f t="shared" si="1620"/>
        <v>1.2771999999999999</v>
      </c>
      <c r="BT4270" s="1">
        <v>39938</v>
      </c>
      <c r="BU4270">
        <v>1.3440000000000001</v>
      </c>
      <c r="BV4270">
        <f t="shared" si="1621"/>
        <v>1.3440000000000001E-2</v>
      </c>
      <c r="BX4270" s="1">
        <v>39938</v>
      </c>
      <c r="BY4270">
        <v>1.5429999999999999</v>
      </c>
      <c r="BZ4270">
        <f t="shared" si="1622"/>
        <v>1.5429999999999999E-2</v>
      </c>
      <c r="CB4270" s="1">
        <v>40045</v>
      </c>
      <c r="CC4270">
        <v>1.2470000000000001</v>
      </c>
      <c r="CD4270">
        <f t="shared" si="1623"/>
        <v>1.2470000000000002E-2</v>
      </c>
      <c r="CG4270" s="1"/>
    </row>
    <row r="4271" spans="1:85" x14ac:dyDescent="0.3">
      <c r="A4271" s="21">
        <f t="shared" si="1624"/>
        <v>51790</v>
      </c>
      <c r="B4271" s="18">
        <f t="shared" si="1608"/>
        <v>112.421875</v>
      </c>
      <c r="C4271">
        <f t="shared" si="1626"/>
        <v>115</v>
      </c>
      <c r="D4271">
        <f t="shared" ca="1" si="1611"/>
        <v>-16.06111111111111</v>
      </c>
      <c r="E4271">
        <f ca="1">IF(currency="USD",'Future et co'!F4271,IF(currency="EUR",'Future et co'!G4271,FALSE))</f>
        <v>3.6070000000000005E-2</v>
      </c>
      <c r="F4271">
        <f t="shared" ca="1" si="1612"/>
        <v>3.6070000000000005E-2</v>
      </c>
      <c r="G4271">
        <f t="shared" ca="1" si="1613"/>
        <v>2.0569999999999998E-2</v>
      </c>
      <c r="L4271">
        <f t="shared" ca="1" si="1614"/>
        <v>127.8</v>
      </c>
      <c r="M4271">
        <f t="shared" ca="1" si="1609"/>
        <v>3.6070000000000005E-2</v>
      </c>
      <c r="R4271">
        <f t="shared" ca="1" si="1615"/>
        <v>127.8</v>
      </c>
      <c r="S4271">
        <f t="shared" ca="1" si="1610"/>
        <v>3.6070000000000005E-2</v>
      </c>
      <c r="U4271" s="1"/>
      <c r="W4271" t="str">
        <f t="shared" si="1627"/>
        <v/>
      </c>
      <c r="AH4271" s="1"/>
      <c r="AJ4271" s="25"/>
      <c r="AU4271" s="1">
        <v>39931</v>
      </c>
      <c r="AV4271">
        <v>0.192</v>
      </c>
      <c r="AW4271">
        <f t="shared" si="1616"/>
        <v>1.92E-3</v>
      </c>
      <c r="AY4271" s="1">
        <v>39932</v>
      </c>
      <c r="AZ4271">
        <v>0.221</v>
      </c>
      <c r="BA4271">
        <f t="shared" si="1617"/>
        <v>2.2100000000000002E-3</v>
      </c>
      <c r="BC4271" s="1">
        <v>40044</v>
      </c>
      <c r="BD4271">
        <v>0.7</v>
      </c>
      <c r="BE4271">
        <f t="shared" si="1618"/>
        <v>6.9999999999999993E-3</v>
      </c>
      <c r="BG4271" s="1">
        <v>40044</v>
      </c>
      <c r="BH4271">
        <v>1.4</v>
      </c>
      <c r="BI4271">
        <f t="shared" si="1619"/>
        <v>1.3999999999999999E-2</v>
      </c>
      <c r="BK4271" s="1">
        <v>42633</v>
      </c>
      <c r="BL4271">
        <v>2.5378599999999998</v>
      </c>
      <c r="BM4271">
        <f t="shared" si="1625"/>
        <v>2.5378599999999998E-2</v>
      </c>
      <c r="BP4271" s="1">
        <v>39899</v>
      </c>
      <c r="BQ4271">
        <v>127.09</v>
      </c>
      <c r="BR4271">
        <f t="shared" si="1620"/>
        <v>1.2709000000000001</v>
      </c>
      <c r="BT4271" s="1">
        <v>39937</v>
      </c>
      <c r="BU4271">
        <v>1.3540000000000001</v>
      </c>
      <c r="BV4271">
        <f t="shared" si="1621"/>
        <v>1.3540000000000002E-2</v>
      </c>
      <c r="BX4271" s="1">
        <v>39937</v>
      </c>
      <c r="BY4271">
        <v>1.5529999999999999</v>
      </c>
      <c r="BZ4271">
        <f t="shared" si="1622"/>
        <v>1.5529999999999999E-2</v>
      </c>
      <c r="CB4271" s="1">
        <v>40044</v>
      </c>
      <c r="CC4271">
        <v>1.28</v>
      </c>
      <c r="CD4271">
        <f t="shared" si="1623"/>
        <v>1.2800000000000001E-2</v>
      </c>
      <c r="CG4271" s="1"/>
    </row>
    <row r="4272" spans="1:85" x14ac:dyDescent="0.3">
      <c r="A4272" s="21">
        <f t="shared" si="1624"/>
        <v>51791</v>
      </c>
      <c r="B4272" s="18">
        <f t="shared" si="1608"/>
        <v>112.421875</v>
      </c>
      <c r="C4272">
        <f t="shared" si="1626"/>
        <v>115</v>
      </c>
      <c r="D4272">
        <f t="shared" ca="1" si="1611"/>
        <v>-16.06388888888889</v>
      </c>
      <c r="E4272">
        <f ca="1">IF(currency="USD",'Future et co'!F4272,IF(currency="EUR",'Future et co'!G4272,FALSE))</f>
        <v>3.6070000000000005E-2</v>
      </c>
      <c r="F4272">
        <f t="shared" ca="1" si="1612"/>
        <v>3.6070000000000005E-2</v>
      </c>
      <c r="G4272">
        <f t="shared" ca="1" si="1613"/>
        <v>2.0569999999999998E-2</v>
      </c>
      <c r="L4272">
        <f t="shared" ca="1" si="1614"/>
        <v>127.8</v>
      </c>
      <c r="M4272">
        <f t="shared" ca="1" si="1609"/>
        <v>3.6070000000000005E-2</v>
      </c>
      <c r="R4272">
        <f t="shared" ca="1" si="1615"/>
        <v>127.8</v>
      </c>
      <c r="S4272">
        <f t="shared" ca="1" si="1610"/>
        <v>3.6070000000000005E-2</v>
      </c>
      <c r="U4272" s="1"/>
      <c r="W4272" t="str">
        <f t="shared" si="1627"/>
        <v/>
      </c>
      <c r="AH4272" s="1"/>
      <c r="AJ4272" s="25"/>
      <c r="AU4272" s="1">
        <v>39930</v>
      </c>
      <c r="AV4272">
        <v>0.186</v>
      </c>
      <c r="AW4272">
        <f t="shared" si="1616"/>
        <v>1.8599999999999999E-3</v>
      </c>
      <c r="AY4272" s="1">
        <v>39931</v>
      </c>
      <c r="AZ4272">
        <v>0.22800000000000001</v>
      </c>
      <c r="BA4272">
        <f t="shared" si="1617"/>
        <v>2.2799999999999999E-3</v>
      </c>
      <c r="BC4272" s="1">
        <v>40043</v>
      </c>
      <c r="BD4272">
        <v>0.72250000000000003</v>
      </c>
      <c r="BE4272">
        <f t="shared" si="1618"/>
        <v>7.2250000000000005E-3</v>
      </c>
      <c r="BG4272" s="1">
        <v>40043</v>
      </c>
      <c r="BH4272">
        <v>1.4298999999999999</v>
      </c>
      <c r="BI4272">
        <f t="shared" si="1619"/>
        <v>1.4298999999999999E-2</v>
      </c>
      <c r="BK4272" s="1">
        <v>42634</v>
      </c>
      <c r="BL4272">
        <v>2.5090499999999998</v>
      </c>
      <c r="BM4272">
        <f t="shared" si="1625"/>
        <v>2.5090499999999998E-2</v>
      </c>
      <c r="BP4272" s="1">
        <v>39898</v>
      </c>
      <c r="BQ4272">
        <v>126.57</v>
      </c>
      <c r="BR4272">
        <f t="shared" si="1620"/>
        <v>1.2656999999999998</v>
      </c>
      <c r="BT4272" s="1">
        <v>39933</v>
      </c>
      <c r="BU4272">
        <v>1.365</v>
      </c>
      <c r="BV4272">
        <f t="shared" si="1621"/>
        <v>1.3650000000000001E-2</v>
      </c>
      <c r="BX4272" s="1">
        <v>39933</v>
      </c>
      <c r="BY4272">
        <v>1.5620000000000001</v>
      </c>
      <c r="BZ4272">
        <f t="shared" si="1622"/>
        <v>1.562E-2</v>
      </c>
      <c r="CB4272" s="1">
        <v>40043</v>
      </c>
      <c r="CC4272">
        <v>1.2849999999999999</v>
      </c>
      <c r="CD4272">
        <f t="shared" si="1623"/>
        <v>1.2849999999999999E-2</v>
      </c>
      <c r="CG4272" s="1"/>
    </row>
    <row r="4273" spans="1:85" x14ac:dyDescent="0.3">
      <c r="A4273" s="21">
        <f t="shared" si="1624"/>
        <v>51792</v>
      </c>
      <c r="B4273" s="18">
        <f t="shared" si="1608"/>
        <v>112.421875</v>
      </c>
      <c r="C4273">
        <f t="shared" si="1626"/>
        <v>115</v>
      </c>
      <c r="D4273">
        <f t="shared" ca="1" si="1611"/>
        <v>-16.066666666666666</v>
      </c>
      <c r="E4273">
        <f ca="1">IF(currency="USD",'Future et co'!F4273,IF(currency="EUR",'Future et co'!G4273,FALSE))</f>
        <v>3.6070000000000005E-2</v>
      </c>
      <c r="F4273">
        <f t="shared" ca="1" si="1612"/>
        <v>3.6070000000000005E-2</v>
      </c>
      <c r="G4273">
        <f t="shared" ca="1" si="1613"/>
        <v>2.0569999999999998E-2</v>
      </c>
      <c r="L4273">
        <f t="shared" ca="1" si="1614"/>
        <v>127.8</v>
      </c>
      <c r="M4273">
        <f t="shared" ca="1" si="1609"/>
        <v>3.6070000000000005E-2</v>
      </c>
      <c r="R4273">
        <f t="shared" ca="1" si="1615"/>
        <v>127.8</v>
      </c>
      <c r="S4273">
        <f t="shared" ca="1" si="1610"/>
        <v>3.6070000000000005E-2</v>
      </c>
      <c r="U4273" s="1"/>
      <c r="W4273" t="str">
        <f t="shared" si="1627"/>
        <v/>
      </c>
      <c r="AH4273" s="1"/>
      <c r="AJ4273" s="25"/>
      <c r="AU4273" s="1">
        <v>39927</v>
      </c>
      <c r="AV4273">
        <v>0.19700000000000001</v>
      </c>
      <c r="AW4273">
        <f t="shared" si="1616"/>
        <v>1.97E-3</v>
      </c>
      <c r="AY4273" s="1">
        <v>39930</v>
      </c>
      <c r="AZ4273">
        <v>0.19500000000000001</v>
      </c>
      <c r="BA4273">
        <f t="shared" si="1617"/>
        <v>1.9500000000000001E-3</v>
      </c>
      <c r="BC4273" s="1">
        <v>40042</v>
      </c>
      <c r="BD4273">
        <v>0.71899999999999997</v>
      </c>
      <c r="BE4273">
        <f t="shared" si="1618"/>
        <v>7.1899999999999993E-3</v>
      </c>
      <c r="BG4273" s="1">
        <v>40042</v>
      </c>
      <c r="BH4273">
        <v>1.4</v>
      </c>
      <c r="BI4273">
        <f t="shared" si="1619"/>
        <v>1.3999999999999999E-2</v>
      </c>
      <c r="BK4273" s="1">
        <v>42635</v>
      </c>
      <c r="BL4273">
        <v>2.4937999999999998</v>
      </c>
      <c r="BM4273">
        <f t="shared" si="1625"/>
        <v>2.4937999999999998E-2</v>
      </c>
      <c r="BP4273" s="1">
        <v>39897</v>
      </c>
      <c r="BQ4273">
        <v>126.51</v>
      </c>
      <c r="BR4273">
        <f t="shared" si="1620"/>
        <v>1.2651000000000001</v>
      </c>
      <c r="BT4273" s="1">
        <v>39932</v>
      </c>
      <c r="BU4273">
        <v>1.3720000000000001</v>
      </c>
      <c r="BV4273">
        <f t="shared" si="1621"/>
        <v>1.3720000000000001E-2</v>
      </c>
      <c r="BX4273" s="1">
        <v>39932</v>
      </c>
      <c r="BY4273">
        <v>1.569</v>
      </c>
      <c r="BZ4273">
        <f t="shared" si="1622"/>
        <v>1.5689999999999999E-2</v>
      </c>
      <c r="CB4273" s="1">
        <v>40042</v>
      </c>
      <c r="CC4273">
        <v>1.2709999999999999</v>
      </c>
      <c r="CD4273">
        <f t="shared" si="1623"/>
        <v>1.2709999999999999E-2</v>
      </c>
      <c r="CG4273" s="1"/>
    </row>
    <row r="4274" spans="1:85" x14ac:dyDescent="0.3">
      <c r="A4274" s="21">
        <f t="shared" si="1624"/>
        <v>51795</v>
      </c>
      <c r="B4274" s="18">
        <f t="shared" si="1608"/>
        <v>112.421875</v>
      </c>
      <c r="C4274">
        <f t="shared" si="1626"/>
        <v>115</v>
      </c>
      <c r="D4274">
        <f t="shared" ca="1" si="1611"/>
        <v>-16.074999999999999</v>
      </c>
      <c r="E4274">
        <f ca="1">IF(currency="USD",'Future et co'!F4274,IF(currency="EUR",'Future et co'!G4274,FALSE))</f>
        <v>3.6070000000000005E-2</v>
      </c>
      <c r="F4274">
        <f t="shared" ca="1" si="1612"/>
        <v>3.6070000000000005E-2</v>
      </c>
      <c r="G4274">
        <f t="shared" ca="1" si="1613"/>
        <v>2.0569999999999998E-2</v>
      </c>
      <c r="L4274">
        <f t="shared" ca="1" si="1614"/>
        <v>127.8</v>
      </c>
      <c r="M4274">
        <f t="shared" ca="1" si="1609"/>
        <v>3.6070000000000005E-2</v>
      </c>
      <c r="R4274">
        <f t="shared" ca="1" si="1615"/>
        <v>127.8</v>
      </c>
      <c r="S4274">
        <f t="shared" ca="1" si="1610"/>
        <v>3.6070000000000005E-2</v>
      </c>
      <c r="U4274" s="1"/>
      <c r="W4274" t="str">
        <f t="shared" si="1627"/>
        <v/>
      </c>
      <c r="AH4274" s="1"/>
      <c r="AJ4274" s="25"/>
      <c r="AU4274" s="1">
        <v>39926</v>
      </c>
      <c r="AV4274">
        <v>0.19400000000000001</v>
      </c>
      <c r="AW4274">
        <f t="shared" si="1616"/>
        <v>1.9400000000000001E-3</v>
      </c>
      <c r="AY4274" s="1">
        <v>39927</v>
      </c>
      <c r="AZ4274">
        <v>0.23400000000000001</v>
      </c>
      <c r="BA4274">
        <f t="shared" si="1617"/>
        <v>2.3400000000000001E-3</v>
      </c>
      <c r="BC4274" s="1">
        <v>40039</v>
      </c>
      <c r="BD4274">
        <v>0.72</v>
      </c>
      <c r="BE4274">
        <f t="shared" si="1618"/>
        <v>7.1999999999999998E-3</v>
      </c>
      <c r="BG4274" s="1">
        <v>40039</v>
      </c>
      <c r="BH4274">
        <v>1.4450000000000001</v>
      </c>
      <c r="BI4274">
        <f t="shared" si="1619"/>
        <v>1.4450000000000001E-2</v>
      </c>
      <c r="BK4274" s="1">
        <v>42636</v>
      </c>
      <c r="BL4274">
        <v>2.5079600000000002</v>
      </c>
      <c r="BM4274">
        <f t="shared" si="1625"/>
        <v>2.5079600000000001E-2</v>
      </c>
      <c r="BP4274" s="1">
        <v>39896</v>
      </c>
      <c r="BQ4274">
        <v>126.53</v>
      </c>
      <c r="BR4274">
        <f t="shared" si="1620"/>
        <v>1.2653000000000001</v>
      </c>
      <c r="BT4274" s="1">
        <v>39931</v>
      </c>
      <c r="BU4274">
        <v>1.3839999999999999</v>
      </c>
      <c r="BV4274">
        <f t="shared" si="1621"/>
        <v>1.3839999999999998E-2</v>
      </c>
      <c r="BX4274" s="1">
        <v>39931</v>
      </c>
      <c r="BY4274">
        <v>1.579</v>
      </c>
      <c r="BZ4274">
        <f t="shared" si="1622"/>
        <v>1.5789999999999998E-2</v>
      </c>
      <c r="CB4274" s="1">
        <v>40039</v>
      </c>
      <c r="CC4274">
        <v>1.248</v>
      </c>
      <c r="CD4274">
        <f t="shared" si="1623"/>
        <v>1.248E-2</v>
      </c>
      <c r="CG4274" s="1"/>
    </row>
    <row r="4275" spans="1:85" x14ac:dyDescent="0.3">
      <c r="A4275" s="21">
        <f t="shared" si="1624"/>
        <v>51796</v>
      </c>
      <c r="B4275" s="18">
        <f t="shared" si="1608"/>
        <v>112.421875</v>
      </c>
      <c r="C4275">
        <f t="shared" si="1626"/>
        <v>115</v>
      </c>
      <c r="D4275">
        <f t="shared" ca="1" si="1611"/>
        <v>-16.077777777777779</v>
      </c>
      <c r="E4275">
        <f ca="1">IF(currency="USD",'Future et co'!F4275,IF(currency="EUR",'Future et co'!G4275,FALSE))</f>
        <v>3.6070000000000005E-2</v>
      </c>
      <c r="F4275">
        <f t="shared" ca="1" si="1612"/>
        <v>3.6070000000000005E-2</v>
      </c>
      <c r="G4275">
        <f t="shared" ca="1" si="1613"/>
        <v>2.0569999999999998E-2</v>
      </c>
      <c r="L4275">
        <f t="shared" ca="1" si="1614"/>
        <v>127.8</v>
      </c>
      <c r="M4275">
        <f t="shared" ca="1" si="1609"/>
        <v>3.6070000000000005E-2</v>
      </c>
      <c r="R4275">
        <f t="shared" ca="1" si="1615"/>
        <v>127.8</v>
      </c>
      <c r="S4275">
        <f t="shared" ca="1" si="1610"/>
        <v>3.6070000000000005E-2</v>
      </c>
      <c r="U4275" s="1"/>
      <c r="W4275" t="str">
        <f t="shared" si="1627"/>
        <v/>
      </c>
      <c r="AH4275" s="1"/>
      <c r="AJ4275" s="25"/>
      <c r="AU4275" s="1">
        <v>39925</v>
      </c>
      <c r="AV4275">
        <v>0.17499999999999999</v>
      </c>
      <c r="AW4275">
        <f t="shared" si="1616"/>
        <v>1.7499999999999998E-3</v>
      </c>
      <c r="AY4275" s="1">
        <v>39926</v>
      </c>
      <c r="AZ4275">
        <v>0.23150000000000001</v>
      </c>
      <c r="BA4275">
        <f t="shared" si="1617"/>
        <v>2.3150000000000002E-3</v>
      </c>
      <c r="BC4275" s="1">
        <v>40038</v>
      </c>
      <c r="BD4275">
        <v>0.71799999999999997</v>
      </c>
      <c r="BE4275">
        <f t="shared" si="1618"/>
        <v>7.1799999999999998E-3</v>
      </c>
      <c r="BG4275" s="1">
        <v>40038</v>
      </c>
      <c r="BH4275">
        <v>1.4350000000000001</v>
      </c>
      <c r="BI4275">
        <f t="shared" si="1619"/>
        <v>1.435E-2</v>
      </c>
      <c r="BK4275" s="1">
        <v>42639</v>
      </c>
      <c r="BL4275">
        <v>2.5292500000000002</v>
      </c>
      <c r="BM4275">
        <f t="shared" si="1625"/>
        <v>2.5292500000000002E-2</v>
      </c>
      <c r="BP4275" s="1">
        <v>39895</v>
      </c>
      <c r="BQ4275">
        <v>127.62</v>
      </c>
      <c r="BR4275">
        <f t="shared" si="1620"/>
        <v>1.2762</v>
      </c>
      <c r="BT4275" s="1">
        <v>39930</v>
      </c>
      <c r="BU4275">
        <v>1.3919999999999999</v>
      </c>
      <c r="BV4275">
        <f t="shared" si="1621"/>
        <v>1.3919999999999998E-2</v>
      </c>
      <c r="BX4275" s="1">
        <v>39930</v>
      </c>
      <c r="BY4275">
        <v>1.5880000000000001</v>
      </c>
      <c r="BZ4275">
        <f t="shared" si="1622"/>
        <v>1.5880000000000002E-2</v>
      </c>
      <c r="CB4275" s="1">
        <v>40038</v>
      </c>
      <c r="CC4275">
        <v>1.2829999999999999</v>
      </c>
      <c r="CD4275">
        <f t="shared" si="1623"/>
        <v>1.2829999999999999E-2</v>
      </c>
      <c r="CG4275" s="1"/>
    </row>
    <row r="4276" spans="1:85" x14ac:dyDescent="0.3">
      <c r="A4276" s="21">
        <f t="shared" si="1624"/>
        <v>51797</v>
      </c>
      <c r="B4276" s="18">
        <f t="shared" si="1608"/>
        <v>112.421875</v>
      </c>
      <c r="C4276">
        <f t="shared" si="1626"/>
        <v>115</v>
      </c>
      <c r="D4276">
        <f t="shared" ca="1" si="1611"/>
        <v>-16.080555555555556</v>
      </c>
      <c r="E4276">
        <f ca="1">IF(currency="USD",'Future et co'!F4276,IF(currency="EUR",'Future et co'!G4276,FALSE))</f>
        <v>3.6070000000000005E-2</v>
      </c>
      <c r="F4276">
        <f t="shared" ca="1" si="1612"/>
        <v>3.6070000000000005E-2</v>
      </c>
      <c r="G4276">
        <f t="shared" ca="1" si="1613"/>
        <v>2.0569999999999998E-2</v>
      </c>
      <c r="L4276">
        <f t="shared" ca="1" si="1614"/>
        <v>127.8</v>
      </c>
      <c r="M4276">
        <f t="shared" ca="1" si="1609"/>
        <v>3.6070000000000005E-2</v>
      </c>
      <c r="R4276">
        <f t="shared" ca="1" si="1615"/>
        <v>127.8</v>
      </c>
      <c r="S4276">
        <f t="shared" ca="1" si="1610"/>
        <v>3.6070000000000005E-2</v>
      </c>
      <c r="U4276" s="1"/>
      <c r="W4276" t="str">
        <f t="shared" si="1627"/>
        <v/>
      </c>
      <c r="AH4276" s="1"/>
      <c r="AJ4276" s="25"/>
      <c r="AU4276" s="1">
        <v>39924</v>
      </c>
      <c r="AV4276">
        <v>0.192</v>
      </c>
      <c r="AW4276">
        <f t="shared" si="1616"/>
        <v>1.92E-3</v>
      </c>
      <c r="AY4276" s="1">
        <v>39925</v>
      </c>
      <c r="AZ4276">
        <v>0.21</v>
      </c>
      <c r="BA4276">
        <f t="shared" si="1617"/>
        <v>2.0999999999999999E-3</v>
      </c>
      <c r="BC4276" s="1">
        <v>40037</v>
      </c>
      <c r="BD4276">
        <v>0.73899999999999999</v>
      </c>
      <c r="BE4276">
        <f t="shared" si="1618"/>
        <v>7.3899999999999999E-3</v>
      </c>
      <c r="BG4276" s="1">
        <v>40037</v>
      </c>
      <c r="BH4276">
        <v>1.5517000000000001</v>
      </c>
      <c r="BI4276">
        <f t="shared" si="1619"/>
        <v>1.5517000000000001E-2</v>
      </c>
      <c r="BK4276" s="1">
        <v>42640</v>
      </c>
      <c r="BL4276">
        <v>2.51512</v>
      </c>
      <c r="BM4276">
        <f t="shared" si="1625"/>
        <v>2.5151199999999999E-2</v>
      </c>
      <c r="BP4276" s="1">
        <v>39892</v>
      </c>
      <c r="BQ4276">
        <v>128.13</v>
      </c>
      <c r="BR4276">
        <f t="shared" si="1620"/>
        <v>1.2812999999999999</v>
      </c>
      <c r="BT4276" s="1">
        <v>39927</v>
      </c>
      <c r="BU4276">
        <v>1.4</v>
      </c>
      <c r="BV4276">
        <f t="shared" si="1621"/>
        <v>1.3999999999999999E-2</v>
      </c>
      <c r="BX4276" s="1">
        <v>39927</v>
      </c>
      <c r="BY4276">
        <v>1.593</v>
      </c>
      <c r="BZ4276">
        <f t="shared" si="1622"/>
        <v>1.593E-2</v>
      </c>
      <c r="CB4276" s="1">
        <v>40037</v>
      </c>
      <c r="CC4276">
        <v>1.3089999999999999</v>
      </c>
      <c r="CD4276">
        <f t="shared" si="1623"/>
        <v>1.3089999999999999E-2</v>
      </c>
      <c r="CG4276" s="1"/>
    </row>
    <row r="4277" spans="1:85" x14ac:dyDescent="0.3">
      <c r="A4277" s="21">
        <f t="shared" si="1624"/>
        <v>51798</v>
      </c>
      <c r="B4277" s="18">
        <f t="shared" si="1608"/>
        <v>112.421875</v>
      </c>
      <c r="C4277">
        <f t="shared" si="1626"/>
        <v>115</v>
      </c>
      <c r="D4277">
        <f t="shared" ca="1" si="1611"/>
        <v>-16.083333333333332</v>
      </c>
      <c r="E4277">
        <f ca="1">IF(currency="USD",'Future et co'!F4277,IF(currency="EUR",'Future et co'!G4277,FALSE))</f>
        <v>3.6070000000000005E-2</v>
      </c>
      <c r="F4277">
        <f t="shared" ca="1" si="1612"/>
        <v>3.6070000000000005E-2</v>
      </c>
      <c r="G4277">
        <f t="shared" ca="1" si="1613"/>
        <v>2.0569999999999998E-2</v>
      </c>
      <c r="L4277">
        <f t="shared" ca="1" si="1614"/>
        <v>127.8</v>
      </c>
      <c r="M4277">
        <f t="shared" ca="1" si="1609"/>
        <v>3.6070000000000005E-2</v>
      </c>
      <c r="R4277">
        <f t="shared" ca="1" si="1615"/>
        <v>127.8</v>
      </c>
      <c r="S4277">
        <f t="shared" ca="1" si="1610"/>
        <v>3.6070000000000005E-2</v>
      </c>
      <c r="U4277" s="1"/>
      <c r="W4277" t="str">
        <f t="shared" si="1627"/>
        <v/>
      </c>
      <c r="AH4277" s="1"/>
      <c r="AJ4277" s="25"/>
      <c r="AU4277" s="1">
        <v>39923</v>
      </c>
      <c r="AV4277">
        <v>0.17</v>
      </c>
      <c r="AW4277">
        <f t="shared" si="1616"/>
        <v>1.7000000000000001E-3</v>
      </c>
      <c r="AY4277" s="1">
        <v>39924</v>
      </c>
      <c r="AZ4277">
        <v>0.23599999999999999</v>
      </c>
      <c r="BA4277">
        <f t="shared" si="1617"/>
        <v>2.3599999999999997E-3</v>
      </c>
      <c r="BC4277" s="1">
        <v>40036</v>
      </c>
      <c r="BD4277">
        <v>0.80500000000000005</v>
      </c>
      <c r="BE4277">
        <f t="shared" si="1618"/>
        <v>8.0499999999999999E-3</v>
      </c>
      <c r="BG4277" s="1">
        <v>40036</v>
      </c>
      <c r="BH4277">
        <v>1.58</v>
      </c>
      <c r="BI4277">
        <f t="shared" si="1619"/>
        <v>1.5800000000000002E-2</v>
      </c>
      <c r="BK4277" s="1">
        <v>42641</v>
      </c>
      <c r="BL4277">
        <v>2.5004</v>
      </c>
      <c r="BM4277">
        <f t="shared" si="1625"/>
        <v>2.5003999999999998E-2</v>
      </c>
      <c r="BP4277" s="1">
        <v>39891</v>
      </c>
      <c r="BQ4277">
        <v>127.45</v>
      </c>
      <c r="BR4277">
        <f t="shared" si="1620"/>
        <v>1.2745</v>
      </c>
      <c r="BT4277" s="1">
        <v>39926</v>
      </c>
      <c r="BU4277">
        <v>1.4059999999999999</v>
      </c>
      <c r="BV4277">
        <f t="shared" si="1621"/>
        <v>1.406E-2</v>
      </c>
      <c r="BX4277" s="1">
        <v>39926</v>
      </c>
      <c r="BY4277">
        <v>1.6</v>
      </c>
      <c r="BZ4277">
        <f t="shared" si="1622"/>
        <v>1.6E-2</v>
      </c>
      <c r="CB4277" s="1">
        <v>40036</v>
      </c>
      <c r="CC4277">
        <v>1.3240000000000001</v>
      </c>
      <c r="CD4277">
        <f t="shared" si="1623"/>
        <v>1.324E-2</v>
      </c>
      <c r="CG4277" s="1"/>
    </row>
    <row r="4278" spans="1:85" x14ac:dyDescent="0.3">
      <c r="A4278" s="21">
        <f t="shared" si="1624"/>
        <v>51799</v>
      </c>
      <c r="B4278" s="18">
        <f t="shared" si="1608"/>
        <v>112.421875</v>
      </c>
      <c r="C4278">
        <f t="shared" si="1626"/>
        <v>115</v>
      </c>
      <c r="D4278">
        <f t="shared" ca="1" si="1611"/>
        <v>-16.086111111111112</v>
      </c>
      <c r="E4278">
        <f ca="1">IF(currency="USD",'Future et co'!F4278,IF(currency="EUR",'Future et co'!G4278,FALSE))</f>
        <v>3.6070000000000005E-2</v>
      </c>
      <c r="F4278">
        <f t="shared" ca="1" si="1612"/>
        <v>3.6070000000000005E-2</v>
      </c>
      <c r="G4278">
        <f t="shared" ca="1" si="1613"/>
        <v>2.0569999999999998E-2</v>
      </c>
      <c r="L4278">
        <f t="shared" ca="1" si="1614"/>
        <v>127.8</v>
      </c>
      <c r="M4278">
        <f t="shared" ca="1" si="1609"/>
        <v>3.6070000000000005E-2</v>
      </c>
      <c r="R4278">
        <f t="shared" ca="1" si="1615"/>
        <v>127.8</v>
      </c>
      <c r="S4278">
        <f t="shared" ca="1" si="1610"/>
        <v>3.6070000000000005E-2</v>
      </c>
      <c r="U4278" s="1"/>
      <c r="W4278" t="str">
        <f t="shared" si="1627"/>
        <v/>
      </c>
      <c r="AH4278" s="1"/>
      <c r="AJ4278" s="25"/>
      <c r="AU4278" s="1">
        <v>39920</v>
      </c>
      <c r="AV4278">
        <v>0.188</v>
      </c>
      <c r="AW4278">
        <f t="shared" si="1616"/>
        <v>1.8799999999999999E-3</v>
      </c>
      <c r="AY4278" s="1">
        <v>39923</v>
      </c>
      <c r="AZ4278">
        <v>0.22600000000000001</v>
      </c>
      <c r="BA4278">
        <f t="shared" si="1617"/>
        <v>2.2599999999999999E-3</v>
      </c>
      <c r="BC4278" s="1">
        <v>40035</v>
      </c>
      <c r="BD4278">
        <v>0.86299999999999999</v>
      </c>
      <c r="BE4278">
        <f t="shared" si="1618"/>
        <v>8.6300000000000005E-3</v>
      </c>
      <c r="BG4278" s="1">
        <v>40035</v>
      </c>
      <c r="BH4278">
        <v>1.66</v>
      </c>
      <c r="BI4278">
        <f t="shared" si="1619"/>
        <v>1.66E-2</v>
      </c>
      <c r="BK4278" s="1">
        <v>42642</v>
      </c>
      <c r="BL4278">
        <v>2.52536</v>
      </c>
      <c r="BM4278">
        <f t="shared" si="1625"/>
        <v>2.5253600000000001E-2</v>
      </c>
      <c r="BP4278" s="1">
        <v>39890</v>
      </c>
      <c r="BQ4278">
        <v>125.72</v>
      </c>
      <c r="BR4278">
        <f t="shared" si="1620"/>
        <v>1.2572000000000001</v>
      </c>
      <c r="BT4278" s="1">
        <v>39925</v>
      </c>
      <c r="BU4278">
        <v>1.405</v>
      </c>
      <c r="BV4278">
        <f t="shared" si="1621"/>
        <v>1.405E-2</v>
      </c>
      <c r="BX4278" s="1">
        <v>39925</v>
      </c>
      <c r="BY4278">
        <v>1.6</v>
      </c>
      <c r="BZ4278">
        <f t="shared" si="1622"/>
        <v>1.6E-2</v>
      </c>
      <c r="CB4278" s="1">
        <v>40035</v>
      </c>
      <c r="CC4278">
        <v>1.3420000000000001</v>
      </c>
      <c r="CD4278">
        <f t="shared" si="1623"/>
        <v>1.3420000000000001E-2</v>
      </c>
      <c r="CG4278" s="1"/>
    </row>
    <row r="4279" spans="1:85" x14ac:dyDescent="0.3">
      <c r="A4279" s="21">
        <f t="shared" si="1624"/>
        <v>51802</v>
      </c>
      <c r="B4279" s="18">
        <f t="shared" si="1608"/>
        <v>112.421875</v>
      </c>
      <c r="C4279">
        <f t="shared" si="1626"/>
        <v>115</v>
      </c>
      <c r="D4279">
        <f t="shared" ca="1" si="1611"/>
        <v>-16.094444444444445</v>
      </c>
      <c r="E4279">
        <f ca="1">IF(currency="USD",'Future et co'!F4279,IF(currency="EUR",'Future et co'!G4279,FALSE))</f>
        <v>3.6070000000000005E-2</v>
      </c>
      <c r="F4279">
        <f t="shared" ca="1" si="1612"/>
        <v>3.6070000000000005E-2</v>
      </c>
      <c r="G4279">
        <f t="shared" ca="1" si="1613"/>
        <v>2.0569999999999998E-2</v>
      </c>
      <c r="L4279">
        <f t="shared" ca="1" si="1614"/>
        <v>127.8</v>
      </c>
      <c r="M4279">
        <f t="shared" ca="1" si="1609"/>
        <v>3.6070000000000005E-2</v>
      </c>
      <c r="R4279">
        <f t="shared" ca="1" si="1615"/>
        <v>127.8</v>
      </c>
      <c r="S4279">
        <f t="shared" ca="1" si="1610"/>
        <v>3.6070000000000005E-2</v>
      </c>
      <c r="U4279" s="1"/>
      <c r="W4279" t="str">
        <f t="shared" si="1627"/>
        <v/>
      </c>
      <c r="AH4279" s="1"/>
      <c r="AJ4279" s="25"/>
      <c r="AU4279" s="1">
        <v>39919</v>
      </c>
      <c r="AV4279">
        <v>0.17499999999999999</v>
      </c>
      <c r="AW4279">
        <f t="shared" si="1616"/>
        <v>1.7499999999999998E-3</v>
      </c>
      <c r="AY4279" s="1">
        <v>39920</v>
      </c>
      <c r="AZ4279">
        <v>0.23499999999999999</v>
      </c>
      <c r="BA4279">
        <f t="shared" si="1617"/>
        <v>2.3499999999999997E-3</v>
      </c>
      <c r="BC4279" s="1">
        <v>40032</v>
      </c>
      <c r="BD4279">
        <v>0.92800000000000005</v>
      </c>
      <c r="BE4279">
        <f t="shared" si="1618"/>
        <v>9.2800000000000001E-3</v>
      </c>
      <c r="BG4279" s="1">
        <v>40032</v>
      </c>
      <c r="BH4279">
        <v>1.7729999999999999</v>
      </c>
      <c r="BI4279">
        <f t="shared" si="1619"/>
        <v>1.7729999999999999E-2</v>
      </c>
      <c r="BK4279" s="1">
        <v>42643</v>
      </c>
      <c r="BL4279">
        <v>2.50482</v>
      </c>
      <c r="BM4279">
        <f t="shared" si="1625"/>
        <v>2.50482E-2</v>
      </c>
      <c r="BP4279" s="1">
        <v>39889</v>
      </c>
      <c r="BQ4279">
        <v>126.09</v>
      </c>
      <c r="BR4279">
        <f t="shared" si="1620"/>
        <v>1.2609000000000001</v>
      </c>
      <c r="BT4279" s="1">
        <v>39924</v>
      </c>
      <c r="BU4279">
        <v>1.405</v>
      </c>
      <c r="BV4279">
        <f t="shared" si="1621"/>
        <v>1.405E-2</v>
      </c>
      <c r="BX4279" s="1">
        <v>39924</v>
      </c>
      <c r="BY4279">
        <v>1.6</v>
      </c>
      <c r="BZ4279">
        <f t="shared" si="1622"/>
        <v>1.6E-2</v>
      </c>
      <c r="CB4279" s="1">
        <v>40032</v>
      </c>
      <c r="CC4279">
        <v>1.3779999999999999</v>
      </c>
      <c r="CD4279">
        <f t="shared" si="1623"/>
        <v>1.3779999999999999E-2</v>
      </c>
      <c r="CG4279" s="1"/>
    </row>
    <row r="4280" spans="1:85" x14ac:dyDescent="0.3">
      <c r="A4280" s="21">
        <f t="shared" si="1624"/>
        <v>51803</v>
      </c>
      <c r="B4280" s="18">
        <f t="shared" si="1608"/>
        <v>112.421875</v>
      </c>
      <c r="C4280">
        <f t="shared" si="1626"/>
        <v>115</v>
      </c>
      <c r="D4280">
        <f t="shared" ca="1" si="1611"/>
        <v>-16.097222222222221</v>
      </c>
      <c r="E4280">
        <f ca="1">IF(currency="USD",'Future et co'!F4280,IF(currency="EUR",'Future et co'!G4280,FALSE))</f>
        <v>3.6070000000000005E-2</v>
      </c>
      <c r="F4280">
        <f t="shared" ca="1" si="1612"/>
        <v>3.6070000000000005E-2</v>
      </c>
      <c r="G4280">
        <f t="shared" ca="1" si="1613"/>
        <v>2.0569999999999998E-2</v>
      </c>
      <c r="L4280">
        <f t="shared" ca="1" si="1614"/>
        <v>127.8</v>
      </c>
      <c r="M4280">
        <f t="shared" ca="1" si="1609"/>
        <v>3.6070000000000005E-2</v>
      </c>
      <c r="R4280">
        <f t="shared" ca="1" si="1615"/>
        <v>127.8</v>
      </c>
      <c r="S4280">
        <f t="shared" ca="1" si="1610"/>
        <v>3.6070000000000005E-2</v>
      </c>
      <c r="U4280" s="1"/>
      <c r="W4280" t="str">
        <f t="shared" si="1627"/>
        <v/>
      </c>
      <c r="AH4280" s="1"/>
      <c r="AJ4280" s="25"/>
      <c r="AU4280" s="1">
        <v>39918</v>
      </c>
      <c r="AV4280">
        <v>0.1855</v>
      </c>
      <c r="AW4280">
        <f t="shared" si="1616"/>
        <v>1.8549999999999999E-3</v>
      </c>
      <c r="AY4280" s="1">
        <v>39919</v>
      </c>
      <c r="AZ4280">
        <v>0.215</v>
      </c>
      <c r="BA4280">
        <f t="shared" si="1617"/>
        <v>2.15E-3</v>
      </c>
      <c r="BC4280" s="1">
        <v>40031</v>
      </c>
      <c r="BD4280">
        <v>0.87050000000000005</v>
      </c>
      <c r="BE4280">
        <f t="shared" si="1618"/>
        <v>8.7050000000000009E-3</v>
      </c>
      <c r="BG4280" s="1">
        <v>40031</v>
      </c>
      <c r="BH4280">
        <v>1.6220000000000001</v>
      </c>
      <c r="BI4280">
        <f t="shared" si="1619"/>
        <v>1.6220000000000002E-2</v>
      </c>
      <c r="BK4280" s="1">
        <v>42646</v>
      </c>
      <c r="BL4280">
        <v>2.5141</v>
      </c>
      <c r="BM4280">
        <f t="shared" si="1625"/>
        <v>2.5141E-2</v>
      </c>
      <c r="BP4280" s="1">
        <v>39888</v>
      </c>
      <c r="BQ4280">
        <v>126.69</v>
      </c>
      <c r="BR4280">
        <f t="shared" si="1620"/>
        <v>1.2668999999999999</v>
      </c>
      <c r="BT4280" s="1">
        <v>39923</v>
      </c>
      <c r="BU4280">
        <v>1.405</v>
      </c>
      <c r="BV4280">
        <f t="shared" si="1621"/>
        <v>1.405E-2</v>
      </c>
      <c r="BX4280" s="1">
        <v>39923</v>
      </c>
      <c r="BY4280">
        <v>1.599</v>
      </c>
      <c r="BZ4280">
        <f t="shared" si="1622"/>
        <v>1.5990000000000001E-2</v>
      </c>
      <c r="CB4280" s="1">
        <v>40031</v>
      </c>
      <c r="CC4280">
        <v>1.3080000000000001</v>
      </c>
      <c r="CD4280">
        <f t="shared" si="1623"/>
        <v>1.3080000000000001E-2</v>
      </c>
      <c r="CG4280" s="1"/>
    </row>
    <row r="4281" spans="1:85" x14ac:dyDescent="0.3">
      <c r="A4281" s="21">
        <f t="shared" si="1624"/>
        <v>51804</v>
      </c>
      <c r="B4281" s="18">
        <f t="shared" si="1608"/>
        <v>112.421875</v>
      </c>
      <c r="C4281">
        <f t="shared" si="1626"/>
        <v>115</v>
      </c>
      <c r="D4281">
        <f t="shared" ca="1" si="1611"/>
        <v>-16.100000000000001</v>
      </c>
      <c r="E4281">
        <f ca="1">IF(currency="USD",'Future et co'!F4281,IF(currency="EUR",'Future et co'!G4281,FALSE))</f>
        <v>3.6070000000000005E-2</v>
      </c>
      <c r="F4281">
        <f t="shared" ca="1" si="1612"/>
        <v>3.6070000000000005E-2</v>
      </c>
      <c r="G4281">
        <f t="shared" ca="1" si="1613"/>
        <v>2.0569999999999998E-2</v>
      </c>
      <c r="L4281">
        <f t="shared" ca="1" si="1614"/>
        <v>127.8</v>
      </c>
      <c r="M4281">
        <f t="shared" ca="1" si="1609"/>
        <v>3.6070000000000005E-2</v>
      </c>
      <c r="R4281">
        <f t="shared" ca="1" si="1615"/>
        <v>127.8</v>
      </c>
      <c r="S4281">
        <f t="shared" ca="1" si="1610"/>
        <v>3.6070000000000005E-2</v>
      </c>
      <c r="U4281" s="1"/>
      <c r="W4281" t="str">
        <f t="shared" si="1627"/>
        <v/>
      </c>
      <c r="AH4281" s="1"/>
      <c r="AJ4281" s="25"/>
      <c r="AU4281" s="1">
        <v>39917</v>
      </c>
      <c r="AV4281">
        <v>0.19</v>
      </c>
      <c r="AW4281">
        <f t="shared" si="1616"/>
        <v>1.9E-3</v>
      </c>
      <c r="AY4281" s="1">
        <v>39918</v>
      </c>
      <c r="AZ4281">
        <v>0.22</v>
      </c>
      <c r="BA4281">
        <f t="shared" si="1617"/>
        <v>2.2000000000000001E-3</v>
      </c>
      <c r="BC4281" s="1">
        <v>40030</v>
      </c>
      <c r="BD4281">
        <v>0.86460000000000004</v>
      </c>
      <c r="BE4281">
        <f t="shared" si="1618"/>
        <v>8.6460000000000009E-3</v>
      </c>
      <c r="BG4281" s="1">
        <v>40030</v>
      </c>
      <c r="BH4281">
        <v>1.625</v>
      </c>
      <c r="BI4281">
        <f t="shared" si="1619"/>
        <v>1.6250000000000001E-2</v>
      </c>
      <c r="BK4281" s="1">
        <v>42647</v>
      </c>
      <c r="BL4281">
        <v>2.5588700000000002</v>
      </c>
      <c r="BM4281">
        <f t="shared" si="1625"/>
        <v>2.5588700000000002E-2</v>
      </c>
      <c r="BP4281" s="1">
        <v>39885</v>
      </c>
      <c r="BQ4281">
        <v>127.52</v>
      </c>
      <c r="BR4281">
        <f t="shared" si="1620"/>
        <v>1.2751999999999999</v>
      </c>
      <c r="BT4281" s="1">
        <v>39920</v>
      </c>
      <c r="BU4281">
        <v>1.405</v>
      </c>
      <c r="BV4281">
        <f t="shared" si="1621"/>
        <v>1.405E-2</v>
      </c>
      <c r="BX4281" s="1">
        <v>39920</v>
      </c>
      <c r="BY4281">
        <v>1.595</v>
      </c>
      <c r="BZ4281">
        <f t="shared" si="1622"/>
        <v>1.5949999999999999E-2</v>
      </c>
      <c r="CB4281" s="1">
        <v>40030</v>
      </c>
      <c r="CC4281">
        <v>1.331</v>
      </c>
      <c r="CD4281">
        <f t="shared" si="1623"/>
        <v>1.3309999999999999E-2</v>
      </c>
      <c r="CG4281" s="1"/>
    </row>
    <row r="4282" spans="1:85" x14ac:dyDescent="0.3">
      <c r="A4282" s="21">
        <f t="shared" si="1624"/>
        <v>51805</v>
      </c>
      <c r="B4282" s="18">
        <f t="shared" si="1608"/>
        <v>112.421875</v>
      </c>
      <c r="C4282">
        <f t="shared" si="1626"/>
        <v>115</v>
      </c>
      <c r="D4282">
        <f t="shared" ca="1" si="1611"/>
        <v>-16.102777777777778</v>
      </c>
      <c r="E4282">
        <f ca="1">IF(currency="USD",'Future et co'!F4282,IF(currency="EUR",'Future et co'!G4282,FALSE))</f>
        <v>3.6070000000000005E-2</v>
      </c>
      <c r="F4282">
        <f t="shared" ca="1" si="1612"/>
        <v>3.6070000000000005E-2</v>
      </c>
      <c r="G4282">
        <f t="shared" ca="1" si="1613"/>
        <v>2.0569999999999998E-2</v>
      </c>
      <c r="L4282">
        <f t="shared" ca="1" si="1614"/>
        <v>127.8</v>
      </c>
      <c r="M4282">
        <f t="shared" ca="1" si="1609"/>
        <v>3.6070000000000005E-2</v>
      </c>
      <c r="R4282">
        <f t="shared" ca="1" si="1615"/>
        <v>127.8</v>
      </c>
      <c r="S4282">
        <f t="shared" ca="1" si="1610"/>
        <v>3.6070000000000005E-2</v>
      </c>
      <c r="U4282" s="1"/>
      <c r="W4282" t="str">
        <f t="shared" si="1627"/>
        <v/>
      </c>
      <c r="AH4282" s="1"/>
      <c r="AJ4282" s="25"/>
      <c r="AU4282" s="1">
        <v>39916</v>
      </c>
      <c r="AV4282">
        <v>0.18</v>
      </c>
      <c r="AW4282">
        <f t="shared" si="1616"/>
        <v>1.8E-3</v>
      </c>
      <c r="AY4282" s="1">
        <v>39917</v>
      </c>
      <c r="AZ4282">
        <v>0.23699999999999999</v>
      </c>
      <c r="BA4282">
        <f t="shared" si="1617"/>
        <v>2.3699999999999997E-3</v>
      </c>
      <c r="BC4282" s="1">
        <v>40029</v>
      </c>
      <c r="BD4282">
        <v>0.82650000000000001</v>
      </c>
      <c r="BE4282">
        <f t="shared" si="1618"/>
        <v>8.2649999999999998E-3</v>
      </c>
      <c r="BG4282" s="1">
        <v>40029</v>
      </c>
      <c r="BH4282">
        <v>1.593</v>
      </c>
      <c r="BI4282">
        <f t="shared" si="1619"/>
        <v>1.593E-2</v>
      </c>
      <c r="BK4282" s="1">
        <v>42648</v>
      </c>
      <c r="BL4282">
        <v>2.5130699999999999</v>
      </c>
      <c r="BM4282">
        <f t="shared" si="1625"/>
        <v>2.5130699999999999E-2</v>
      </c>
      <c r="BP4282" s="1">
        <v>39884</v>
      </c>
      <c r="BQ4282">
        <v>127.98</v>
      </c>
      <c r="BR4282">
        <f t="shared" si="1620"/>
        <v>1.2798</v>
      </c>
      <c r="BT4282" s="1">
        <v>39919</v>
      </c>
      <c r="BU4282">
        <v>1.41</v>
      </c>
      <c r="BV4282">
        <f t="shared" si="1621"/>
        <v>1.41E-2</v>
      </c>
      <c r="BX4282" s="1">
        <v>39919</v>
      </c>
      <c r="BY4282">
        <v>1.597</v>
      </c>
      <c r="BZ4282">
        <f t="shared" si="1622"/>
        <v>1.5969999999999998E-2</v>
      </c>
      <c r="CB4282" s="1">
        <v>40029</v>
      </c>
      <c r="CC4282">
        <v>1.2949999999999999</v>
      </c>
      <c r="CD4282">
        <f t="shared" si="1623"/>
        <v>1.295E-2</v>
      </c>
      <c r="CG4282" s="1"/>
    </row>
    <row r="4283" spans="1:85" x14ac:dyDescent="0.3">
      <c r="A4283" s="21">
        <f t="shared" si="1624"/>
        <v>51806</v>
      </c>
      <c r="B4283" s="18">
        <f t="shared" si="1608"/>
        <v>112.421875</v>
      </c>
      <c r="C4283">
        <f t="shared" si="1626"/>
        <v>115</v>
      </c>
      <c r="D4283">
        <f t="shared" ca="1" si="1611"/>
        <v>-16.105555555555554</v>
      </c>
      <c r="E4283">
        <f ca="1">IF(currency="USD",'Future et co'!F4283,IF(currency="EUR",'Future et co'!G4283,FALSE))</f>
        <v>3.6070000000000005E-2</v>
      </c>
      <c r="F4283">
        <f t="shared" ca="1" si="1612"/>
        <v>3.6070000000000005E-2</v>
      </c>
      <c r="G4283">
        <f t="shared" ca="1" si="1613"/>
        <v>2.0569999999999998E-2</v>
      </c>
      <c r="L4283">
        <f t="shared" ca="1" si="1614"/>
        <v>127.8</v>
      </c>
      <c r="M4283">
        <f t="shared" ca="1" si="1609"/>
        <v>3.6070000000000005E-2</v>
      </c>
      <c r="R4283">
        <f t="shared" ca="1" si="1615"/>
        <v>127.8</v>
      </c>
      <c r="S4283">
        <f t="shared" ca="1" si="1610"/>
        <v>3.6070000000000005E-2</v>
      </c>
      <c r="U4283" s="1"/>
      <c r="W4283" t="str">
        <f t="shared" si="1627"/>
        <v/>
      </c>
      <c r="AH4283" s="1"/>
      <c r="AJ4283" s="25"/>
      <c r="AU4283" s="1">
        <v>39913</v>
      </c>
      <c r="AV4283">
        <v>0.18</v>
      </c>
      <c r="AW4283">
        <f t="shared" si="1616"/>
        <v>1.8E-3</v>
      </c>
      <c r="AY4283" s="1">
        <v>39916</v>
      </c>
      <c r="AZ4283">
        <v>0.24249999999999999</v>
      </c>
      <c r="BA4283">
        <f t="shared" si="1617"/>
        <v>2.4250000000000001E-3</v>
      </c>
      <c r="BC4283" s="1">
        <v>40028</v>
      </c>
      <c r="BD4283">
        <v>0.82799999999999996</v>
      </c>
      <c r="BE4283">
        <f t="shared" si="1618"/>
        <v>8.2799999999999992E-3</v>
      </c>
      <c r="BG4283" s="1">
        <v>40028</v>
      </c>
      <c r="BH4283">
        <v>1.55</v>
      </c>
      <c r="BI4283">
        <f t="shared" si="1619"/>
        <v>1.55E-2</v>
      </c>
      <c r="BK4283" s="1">
        <v>42649</v>
      </c>
      <c r="BL4283">
        <v>2.5162200000000001</v>
      </c>
      <c r="BM4283">
        <f t="shared" si="1625"/>
        <v>2.5162200000000003E-2</v>
      </c>
      <c r="BP4283" s="1">
        <v>39883</v>
      </c>
      <c r="BQ4283">
        <v>127.3</v>
      </c>
      <c r="BR4283">
        <f t="shared" si="1620"/>
        <v>1.2729999999999999</v>
      </c>
      <c r="BT4283" s="1">
        <v>39918</v>
      </c>
      <c r="BU4283">
        <v>1.415</v>
      </c>
      <c r="BV4283">
        <f t="shared" si="1621"/>
        <v>1.4150000000000001E-2</v>
      </c>
      <c r="BX4283" s="1">
        <v>39918</v>
      </c>
      <c r="BY4283">
        <v>1.6020000000000001</v>
      </c>
      <c r="BZ4283">
        <f t="shared" si="1622"/>
        <v>1.602E-2</v>
      </c>
      <c r="CB4283" s="1">
        <v>40028</v>
      </c>
      <c r="CC4283">
        <v>1.264</v>
      </c>
      <c r="CD4283">
        <f t="shared" si="1623"/>
        <v>1.264E-2</v>
      </c>
      <c r="CG4283" s="1"/>
    </row>
    <row r="4284" spans="1:85" x14ac:dyDescent="0.3">
      <c r="A4284" s="21">
        <f t="shared" si="1624"/>
        <v>51809</v>
      </c>
      <c r="B4284" s="18">
        <f t="shared" si="1608"/>
        <v>112.421875</v>
      </c>
      <c r="C4284">
        <f t="shared" si="1626"/>
        <v>115</v>
      </c>
      <c r="D4284">
        <f t="shared" ca="1" si="1611"/>
        <v>-16.113888888888887</v>
      </c>
      <c r="E4284">
        <f ca="1">IF(currency="USD",'Future et co'!F4284,IF(currency="EUR",'Future et co'!G4284,FALSE))</f>
        <v>3.6070000000000005E-2</v>
      </c>
      <c r="F4284">
        <f t="shared" ca="1" si="1612"/>
        <v>3.6070000000000005E-2</v>
      </c>
      <c r="G4284">
        <f t="shared" ca="1" si="1613"/>
        <v>2.0569999999999998E-2</v>
      </c>
      <c r="L4284">
        <f t="shared" ca="1" si="1614"/>
        <v>127.8</v>
      </c>
      <c r="M4284">
        <f t="shared" ca="1" si="1609"/>
        <v>3.6070000000000005E-2</v>
      </c>
      <c r="R4284">
        <f t="shared" ca="1" si="1615"/>
        <v>127.8</v>
      </c>
      <c r="S4284">
        <f t="shared" ca="1" si="1610"/>
        <v>3.6070000000000005E-2</v>
      </c>
      <c r="U4284" s="1"/>
      <c r="W4284" t="str">
        <f t="shared" si="1627"/>
        <v/>
      </c>
      <c r="AH4284" s="1"/>
      <c r="AJ4284" s="25"/>
      <c r="AU4284" s="1">
        <v>39912</v>
      </c>
      <c r="AV4284">
        <v>0.2</v>
      </c>
      <c r="AW4284">
        <f t="shared" si="1616"/>
        <v>2E-3</v>
      </c>
      <c r="AY4284" s="1">
        <v>39913</v>
      </c>
      <c r="AZ4284">
        <v>0.23</v>
      </c>
      <c r="BA4284">
        <f t="shared" si="1617"/>
        <v>2.3E-3</v>
      </c>
      <c r="BC4284" s="1">
        <v>40025</v>
      </c>
      <c r="BD4284">
        <v>0.76249999999999996</v>
      </c>
      <c r="BE4284">
        <f t="shared" si="1618"/>
        <v>7.6249999999999998E-3</v>
      </c>
      <c r="BG4284" s="1">
        <v>40025</v>
      </c>
      <c r="BH4284">
        <v>1.4370000000000001</v>
      </c>
      <c r="BI4284">
        <f t="shared" si="1619"/>
        <v>1.4370000000000001E-2</v>
      </c>
      <c r="BK4284" s="1">
        <v>42650</v>
      </c>
      <c r="BL4284">
        <v>2.52413</v>
      </c>
      <c r="BM4284">
        <f t="shared" si="1625"/>
        <v>2.5241300000000001E-2</v>
      </c>
      <c r="BP4284" s="1">
        <v>39882</v>
      </c>
      <c r="BQ4284">
        <v>128.02000000000001</v>
      </c>
      <c r="BR4284">
        <f t="shared" si="1620"/>
        <v>1.2802</v>
      </c>
      <c r="BT4284" s="1">
        <v>39917</v>
      </c>
      <c r="BU4284">
        <v>1.423</v>
      </c>
      <c r="BV4284">
        <f t="shared" si="1621"/>
        <v>1.423E-2</v>
      </c>
      <c r="BX4284" s="1">
        <v>39917</v>
      </c>
      <c r="BY4284">
        <v>1.609</v>
      </c>
      <c r="BZ4284">
        <f t="shared" si="1622"/>
        <v>1.609E-2</v>
      </c>
      <c r="CB4284" s="1">
        <v>40025</v>
      </c>
      <c r="CC4284">
        <v>1.2090000000000001</v>
      </c>
      <c r="CD4284">
        <f t="shared" si="1623"/>
        <v>1.209E-2</v>
      </c>
      <c r="CG4284" s="1"/>
    </row>
    <row r="4285" spans="1:85" x14ac:dyDescent="0.3">
      <c r="A4285" s="21">
        <f t="shared" si="1624"/>
        <v>51810</v>
      </c>
      <c r="B4285" s="18">
        <f t="shared" si="1608"/>
        <v>112.421875</v>
      </c>
      <c r="C4285">
        <f t="shared" si="1626"/>
        <v>115</v>
      </c>
      <c r="D4285">
        <f t="shared" ca="1" si="1611"/>
        <v>-16.116666666666667</v>
      </c>
      <c r="E4285">
        <f ca="1">IF(currency="USD",'Future et co'!F4285,IF(currency="EUR",'Future et co'!G4285,FALSE))</f>
        <v>3.6070000000000005E-2</v>
      </c>
      <c r="F4285">
        <f t="shared" ca="1" si="1612"/>
        <v>3.6070000000000005E-2</v>
      </c>
      <c r="G4285">
        <f t="shared" ca="1" si="1613"/>
        <v>2.0569999999999998E-2</v>
      </c>
      <c r="L4285">
        <f t="shared" ca="1" si="1614"/>
        <v>127.8</v>
      </c>
      <c r="M4285">
        <f t="shared" ca="1" si="1609"/>
        <v>3.6070000000000005E-2</v>
      </c>
      <c r="R4285">
        <f t="shared" ca="1" si="1615"/>
        <v>127.8</v>
      </c>
      <c r="S4285">
        <f t="shared" ca="1" si="1610"/>
        <v>3.6070000000000005E-2</v>
      </c>
      <c r="U4285" s="1"/>
      <c r="W4285" t="str">
        <f t="shared" si="1627"/>
        <v/>
      </c>
      <c r="AH4285" s="1"/>
      <c r="AJ4285" s="25"/>
      <c r="AU4285" s="1">
        <v>39911</v>
      </c>
      <c r="AV4285">
        <v>0.20749999999999999</v>
      </c>
      <c r="AW4285">
        <f t="shared" si="1616"/>
        <v>2.075E-3</v>
      </c>
      <c r="AY4285" s="1">
        <v>39912</v>
      </c>
      <c r="AZ4285">
        <v>0.248</v>
      </c>
      <c r="BA4285">
        <f t="shared" si="1617"/>
        <v>2.48E-3</v>
      </c>
      <c r="BC4285" s="1">
        <v>40024</v>
      </c>
      <c r="BD4285">
        <v>0.81499999999999995</v>
      </c>
      <c r="BE4285">
        <f t="shared" si="1618"/>
        <v>8.1499999999999993E-3</v>
      </c>
      <c r="BG4285" s="1">
        <v>40024</v>
      </c>
      <c r="BH4285">
        <v>1.518</v>
      </c>
      <c r="BI4285">
        <f t="shared" si="1619"/>
        <v>1.5180000000000001E-2</v>
      </c>
      <c r="BK4285" s="1">
        <v>42653</v>
      </c>
      <c r="BL4285">
        <v>2.5143599999999999</v>
      </c>
      <c r="BM4285">
        <f t="shared" si="1625"/>
        <v>2.5143599999999999E-2</v>
      </c>
      <c r="BP4285" s="1">
        <v>39881</v>
      </c>
      <c r="BQ4285">
        <v>128.65</v>
      </c>
      <c r="BR4285">
        <f t="shared" si="1620"/>
        <v>1.2865</v>
      </c>
      <c r="BT4285" s="1">
        <v>39912</v>
      </c>
      <c r="BU4285">
        <v>1.4350000000000001</v>
      </c>
      <c r="BV4285">
        <f t="shared" si="1621"/>
        <v>1.435E-2</v>
      </c>
      <c r="BX4285" s="1">
        <v>39912</v>
      </c>
      <c r="BY4285">
        <v>1.6180000000000001</v>
      </c>
      <c r="BZ4285">
        <f t="shared" si="1622"/>
        <v>1.618E-2</v>
      </c>
      <c r="CB4285" s="1">
        <v>40024</v>
      </c>
      <c r="CC4285">
        <v>1.2569999999999999</v>
      </c>
      <c r="CD4285">
        <f t="shared" si="1623"/>
        <v>1.257E-2</v>
      </c>
      <c r="CG4285" s="1"/>
    </row>
    <row r="4286" spans="1:85" x14ac:dyDescent="0.3">
      <c r="A4286" s="21">
        <f t="shared" si="1624"/>
        <v>51811</v>
      </c>
      <c r="B4286" s="18">
        <f t="shared" si="1608"/>
        <v>112.421875</v>
      </c>
      <c r="C4286">
        <f t="shared" si="1626"/>
        <v>115</v>
      </c>
      <c r="D4286">
        <f t="shared" ca="1" si="1611"/>
        <v>-16.119444444444444</v>
      </c>
      <c r="E4286">
        <f ca="1">IF(currency="USD",'Future et co'!F4286,IF(currency="EUR",'Future et co'!G4286,FALSE))</f>
        <v>3.6070000000000005E-2</v>
      </c>
      <c r="F4286">
        <f t="shared" ca="1" si="1612"/>
        <v>3.6070000000000005E-2</v>
      </c>
      <c r="G4286">
        <f t="shared" ca="1" si="1613"/>
        <v>2.0569999999999998E-2</v>
      </c>
      <c r="L4286">
        <f t="shared" ca="1" si="1614"/>
        <v>127.8</v>
      </c>
      <c r="M4286">
        <f t="shared" ca="1" si="1609"/>
        <v>3.6070000000000005E-2</v>
      </c>
      <c r="R4286">
        <f t="shared" ca="1" si="1615"/>
        <v>127.8</v>
      </c>
      <c r="S4286">
        <f t="shared" ca="1" si="1610"/>
        <v>3.6070000000000005E-2</v>
      </c>
      <c r="U4286" s="1"/>
      <c r="W4286" t="str">
        <f t="shared" si="1627"/>
        <v/>
      </c>
      <c r="AH4286" s="1"/>
      <c r="AJ4286" s="25"/>
      <c r="AU4286" s="1">
        <v>39910</v>
      </c>
      <c r="AV4286">
        <v>0.191</v>
      </c>
      <c r="AW4286">
        <f t="shared" si="1616"/>
        <v>1.91E-3</v>
      </c>
      <c r="AY4286" s="1">
        <v>39911</v>
      </c>
      <c r="AZ4286">
        <v>0.25750000000000001</v>
      </c>
      <c r="BA4286">
        <f t="shared" si="1617"/>
        <v>2.575E-3</v>
      </c>
      <c r="BC4286" s="1">
        <v>40023</v>
      </c>
      <c r="BD4286">
        <v>0.79900000000000004</v>
      </c>
      <c r="BE4286">
        <f t="shared" si="1618"/>
        <v>7.9900000000000006E-3</v>
      </c>
      <c r="BG4286" s="1">
        <v>40023</v>
      </c>
      <c r="BH4286">
        <v>1.4950000000000001</v>
      </c>
      <c r="BI4286">
        <f t="shared" si="1619"/>
        <v>1.4950000000000001E-2</v>
      </c>
      <c r="BK4286" s="1">
        <v>42654</v>
      </c>
      <c r="BL4286">
        <v>2.5440299999999998</v>
      </c>
      <c r="BM4286">
        <f t="shared" si="1625"/>
        <v>2.5440299999999999E-2</v>
      </c>
      <c r="BP4286" s="1">
        <v>39878</v>
      </c>
      <c r="BQ4286">
        <v>130</v>
      </c>
      <c r="BR4286">
        <f t="shared" si="1620"/>
        <v>1.3</v>
      </c>
      <c r="BT4286" s="1">
        <v>39911</v>
      </c>
      <c r="BU4286">
        <v>1.4450000000000001</v>
      </c>
      <c r="BV4286">
        <f t="shared" si="1621"/>
        <v>1.4450000000000001E-2</v>
      </c>
      <c r="BX4286" s="1">
        <v>39911</v>
      </c>
      <c r="BY4286">
        <v>1.6240000000000001</v>
      </c>
      <c r="BZ4286">
        <f t="shared" si="1622"/>
        <v>1.6240000000000001E-2</v>
      </c>
      <c r="CB4286" s="1">
        <v>40023</v>
      </c>
      <c r="CC4286">
        <v>1.274</v>
      </c>
      <c r="CD4286">
        <f t="shared" si="1623"/>
        <v>1.274E-2</v>
      </c>
      <c r="CG4286" s="1"/>
    </row>
    <row r="4287" spans="1:85" x14ac:dyDescent="0.3">
      <c r="A4287" s="21">
        <f t="shared" si="1624"/>
        <v>51812</v>
      </c>
      <c r="B4287" s="18">
        <f t="shared" si="1608"/>
        <v>112.421875</v>
      </c>
      <c r="C4287">
        <f t="shared" si="1626"/>
        <v>115</v>
      </c>
      <c r="D4287">
        <f t="shared" ca="1" si="1611"/>
        <v>-16.122222222222224</v>
      </c>
      <c r="E4287">
        <f ca="1">IF(currency="USD",'Future et co'!F4287,IF(currency="EUR",'Future et co'!G4287,FALSE))</f>
        <v>3.6070000000000005E-2</v>
      </c>
      <c r="F4287">
        <f t="shared" ca="1" si="1612"/>
        <v>3.6070000000000005E-2</v>
      </c>
      <c r="G4287">
        <f t="shared" ca="1" si="1613"/>
        <v>2.0569999999999998E-2</v>
      </c>
      <c r="L4287">
        <f t="shared" ca="1" si="1614"/>
        <v>127.8</v>
      </c>
      <c r="M4287">
        <f t="shared" ca="1" si="1609"/>
        <v>3.6070000000000005E-2</v>
      </c>
      <c r="R4287">
        <f t="shared" ca="1" si="1615"/>
        <v>127.8</v>
      </c>
      <c r="S4287">
        <f t="shared" ca="1" si="1610"/>
        <v>3.6070000000000005E-2</v>
      </c>
      <c r="U4287" s="1"/>
      <c r="W4287" t="str">
        <f t="shared" si="1627"/>
        <v/>
      </c>
      <c r="AH4287" s="1"/>
      <c r="AJ4287" s="25"/>
      <c r="AU4287" s="1">
        <v>39909</v>
      </c>
      <c r="AV4287">
        <v>0.2</v>
      </c>
      <c r="AW4287">
        <f t="shared" si="1616"/>
        <v>2E-3</v>
      </c>
      <c r="AY4287" s="1">
        <v>39910</v>
      </c>
      <c r="AZ4287">
        <v>0.26</v>
      </c>
      <c r="BA4287">
        <f t="shared" si="1617"/>
        <v>2.5999999999999999E-3</v>
      </c>
      <c r="BC4287" s="1">
        <v>40022</v>
      </c>
      <c r="BD4287">
        <v>0.78400000000000003</v>
      </c>
      <c r="BE4287">
        <f t="shared" si="1618"/>
        <v>7.8399999999999997E-3</v>
      </c>
      <c r="BG4287" s="1">
        <v>40022</v>
      </c>
      <c r="BH4287">
        <v>1.4630000000000001</v>
      </c>
      <c r="BI4287">
        <f t="shared" si="1619"/>
        <v>1.4630000000000001E-2</v>
      </c>
      <c r="BK4287" s="1">
        <v>42655</v>
      </c>
      <c r="BL4287">
        <v>2.54006</v>
      </c>
      <c r="BM4287">
        <f t="shared" si="1625"/>
        <v>2.5400599999999999E-2</v>
      </c>
      <c r="BP4287" s="1">
        <v>39877</v>
      </c>
      <c r="BQ4287">
        <v>127.67</v>
      </c>
      <c r="BR4287">
        <f t="shared" si="1620"/>
        <v>1.2766999999999999</v>
      </c>
      <c r="BT4287" s="1">
        <v>39910</v>
      </c>
      <c r="BU4287">
        <v>1.4530000000000001</v>
      </c>
      <c r="BV4287">
        <f t="shared" si="1621"/>
        <v>1.4530000000000001E-2</v>
      </c>
      <c r="BX4287" s="1">
        <v>39910</v>
      </c>
      <c r="BY4287">
        <v>1.6319999999999999</v>
      </c>
      <c r="BZ4287">
        <f t="shared" si="1622"/>
        <v>1.6319999999999998E-2</v>
      </c>
      <c r="CB4287" s="1">
        <v>40022</v>
      </c>
      <c r="CC4287">
        <v>1.2829999999999999</v>
      </c>
      <c r="CD4287">
        <f t="shared" si="1623"/>
        <v>1.2829999999999999E-2</v>
      </c>
      <c r="CG4287" s="1"/>
    </row>
    <row r="4288" spans="1:85" x14ac:dyDescent="0.3">
      <c r="A4288" s="21">
        <f t="shared" si="1624"/>
        <v>51813</v>
      </c>
      <c r="B4288" s="18">
        <f t="shared" si="1608"/>
        <v>112.421875</v>
      </c>
      <c r="C4288">
        <f t="shared" si="1626"/>
        <v>115</v>
      </c>
      <c r="D4288">
        <f t="shared" ca="1" si="1611"/>
        <v>-16.125</v>
      </c>
      <c r="E4288">
        <f ca="1">IF(currency="USD",'Future et co'!F4288,IF(currency="EUR",'Future et co'!G4288,FALSE))</f>
        <v>3.6070000000000005E-2</v>
      </c>
      <c r="F4288">
        <f t="shared" ca="1" si="1612"/>
        <v>3.6070000000000005E-2</v>
      </c>
      <c r="G4288">
        <f t="shared" ca="1" si="1613"/>
        <v>2.0569999999999998E-2</v>
      </c>
      <c r="L4288">
        <f t="shared" ca="1" si="1614"/>
        <v>127.8</v>
      </c>
      <c r="M4288">
        <f t="shared" ca="1" si="1609"/>
        <v>3.6070000000000005E-2</v>
      </c>
      <c r="R4288">
        <f t="shared" ca="1" si="1615"/>
        <v>127.8</v>
      </c>
      <c r="S4288">
        <f t="shared" ca="1" si="1610"/>
        <v>3.6070000000000005E-2</v>
      </c>
      <c r="U4288" s="1"/>
      <c r="W4288" t="str">
        <f t="shared" si="1627"/>
        <v/>
      </c>
      <c r="AH4288" s="1"/>
      <c r="AJ4288" s="25"/>
      <c r="AU4288" s="1">
        <v>39906</v>
      </c>
      <c r="AV4288">
        <v>0.2</v>
      </c>
      <c r="AW4288">
        <f t="shared" si="1616"/>
        <v>2E-3</v>
      </c>
      <c r="AY4288" s="1">
        <v>39909</v>
      </c>
      <c r="AZ4288">
        <v>0.26250000000000001</v>
      </c>
      <c r="BA4288">
        <f t="shared" si="1617"/>
        <v>2.6250000000000002E-3</v>
      </c>
      <c r="BC4288" s="1">
        <v>40021</v>
      </c>
      <c r="BD4288">
        <v>0.75749999999999995</v>
      </c>
      <c r="BE4288">
        <f t="shared" si="1618"/>
        <v>7.5749999999999993E-3</v>
      </c>
      <c r="BG4288" s="1">
        <v>40021</v>
      </c>
      <c r="BH4288">
        <v>1.4739</v>
      </c>
      <c r="BI4288">
        <f t="shared" si="1619"/>
        <v>1.4739E-2</v>
      </c>
      <c r="BK4288" s="1">
        <v>42656</v>
      </c>
      <c r="BL4288">
        <v>2.54758</v>
      </c>
      <c r="BM4288">
        <f t="shared" si="1625"/>
        <v>2.54758E-2</v>
      </c>
      <c r="BP4288" s="1">
        <v>39876</v>
      </c>
      <c r="BQ4288">
        <v>126.76</v>
      </c>
      <c r="BR4288">
        <f t="shared" si="1620"/>
        <v>1.2676000000000001</v>
      </c>
      <c r="BT4288" s="1">
        <v>39909</v>
      </c>
      <c r="BU4288">
        <v>1.466</v>
      </c>
      <c r="BV4288">
        <f t="shared" si="1621"/>
        <v>1.4659999999999999E-2</v>
      </c>
      <c r="BX4288" s="1">
        <v>39909</v>
      </c>
      <c r="BY4288">
        <v>1.6439999999999999</v>
      </c>
      <c r="BZ4288">
        <f t="shared" si="1622"/>
        <v>1.644E-2</v>
      </c>
      <c r="CB4288" s="1">
        <v>40021</v>
      </c>
      <c r="CC4288">
        <v>1.286</v>
      </c>
      <c r="CD4288">
        <f t="shared" si="1623"/>
        <v>1.286E-2</v>
      </c>
      <c r="CG4288" s="1"/>
    </row>
    <row r="4289" spans="1:85" x14ac:dyDescent="0.3">
      <c r="A4289" s="21">
        <f t="shared" si="1624"/>
        <v>51816</v>
      </c>
      <c r="B4289" s="18">
        <f t="shared" si="1608"/>
        <v>112.421875</v>
      </c>
      <c r="C4289">
        <f t="shared" si="1626"/>
        <v>115</v>
      </c>
      <c r="D4289">
        <f t="shared" ca="1" si="1611"/>
        <v>-16.133333333333333</v>
      </c>
      <c r="E4289">
        <f ca="1">IF(currency="USD",'Future et co'!F4289,IF(currency="EUR",'Future et co'!G4289,FALSE))</f>
        <v>3.6070000000000005E-2</v>
      </c>
      <c r="F4289">
        <f t="shared" ca="1" si="1612"/>
        <v>3.6070000000000005E-2</v>
      </c>
      <c r="G4289">
        <f t="shared" ca="1" si="1613"/>
        <v>2.0569999999999998E-2</v>
      </c>
      <c r="L4289">
        <f t="shared" ca="1" si="1614"/>
        <v>127.8</v>
      </c>
      <c r="M4289">
        <f t="shared" ca="1" si="1609"/>
        <v>3.6070000000000005E-2</v>
      </c>
      <c r="R4289">
        <f t="shared" ca="1" si="1615"/>
        <v>127.8</v>
      </c>
      <c r="S4289">
        <f t="shared" ca="1" si="1610"/>
        <v>3.6070000000000005E-2</v>
      </c>
      <c r="U4289" s="1"/>
      <c r="W4289" t="str">
        <f t="shared" si="1627"/>
        <v/>
      </c>
      <c r="AH4289" s="1"/>
      <c r="AJ4289" s="25"/>
      <c r="AU4289" s="1">
        <v>39905</v>
      </c>
      <c r="AV4289">
        <v>0.21299999999999999</v>
      </c>
      <c r="AW4289">
        <f t="shared" si="1616"/>
        <v>2.1299999999999999E-3</v>
      </c>
      <c r="AY4289" s="1">
        <v>39906</v>
      </c>
      <c r="AZ4289">
        <v>0.23749999999999999</v>
      </c>
      <c r="BA4289">
        <f t="shared" si="1617"/>
        <v>2.3749999999999999E-3</v>
      </c>
      <c r="BC4289" s="1">
        <v>40018</v>
      </c>
      <c r="BD4289">
        <v>0.77200000000000002</v>
      </c>
      <c r="BE4289">
        <f t="shared" si="1618"/>
        <v>7.7200000000000003E-3</v>
      </c>
      <c r="BG4289" s="1">
        <v>40018</v>
      </c>
      <c r="BH4289">
        <v>1.415</v>
      </c>
      <c r="BI4289">
        <f t="shared" si="1619"/>
        <v>1.4150000000000001E-2</v>
      </c>
      <c r="BK4289" s="1">
        <v>42657</v>
      </c>
      <c r="BL4289">
        <v>2.5461299999999998</v>
      </c>
      <c r="BM4289">
        <f t="shared" si="1625"/>
        <v>2.5461299999999999E-2</v>
      </c>
      <c r="BP4289" s="1">
        <v>39875</v>
      </c>
      <c r="BQ4289">
        <v>127.61</v>
      </c>
      <c r="BR4289">
        <f t="shared" si="1620"/>
        <v>1.2761</v>
      </c>
      <c r="BT4289" s="1">
        <v>39906</v>
      </c>
      <c r="BU4289">
        <v>1.4790000000000001</v>
      </c>
      <c r="BV4289">
        <f t="shared" si="1621"/>
        <v>1.4790000000000001E-2</v>
      </c>
      <c r="BX4289" s="1">
        <v>39906</v>
      </c>
      <c r="BY4289">
        <v>1.653</v>
      </c>
      <c r="BZ4289">
        <f t="shared" si="1622"/>
        <v>1.653E-2</v>
      </c>
      <c r="CB4289" s="1">
        <v>40018</v>
      </c>
      <c r="CC4289">
        <v>1.276</v>
      </c>
      <c r="CD4289">
        <f t="shared" si="1623"/>
        <v>1.2760000000000001E-2</v>
      </c>
      <c r="CG4289" s="1"/>
    </row>
    <row r="4290" spans="1:85" x14ac:dyDescent="0.3">
      <c r="A4290" s="21">
        <f t="shared" si="1624"/>
        <v>51817</v>
      </c>
      <c r="B4290" s="18">
        <f t="shared" si="1608"/>
        <v>112.421875</v>
      </c>
      <c r="C4290">
        <f t="shared" si="1626"/>
        <v>115</v>
      </c>
      <c r="D4290">
        <f t="shared" ca="1" si="1611"/>
        <v>-16.136111111111113</v>
      </c>
      <c r="E4290">
        <f ca="1">IF(currency="USD",'Future et co'!F4290,IF(currency="EUR",'Future et co'!G4290,FALSE))</f>
        <v>3.6070000000000005E-2</v>
      </c>
      <c r="F4290">
        <f t="shared" ca="1" si="1612"/>
        <v>3.6070000000000005E-2</v>
      </c>
      <c r="G4290">
        <f t="shared" ca="1" si="1613"/>
        <v>2.0569999999999998E-2</v>
      </c>
      <c r="L4290">
        <f t="shared" ca="1" si="1614"/>
        <v>127.8</v>
      </c>
      <c r="M4290">
        <f t="shared" ca="1" si="1609"/>
        <v>3.6070000000000005E-2</v>
      </c>
      <c r="R4290">
        <f t="shared" ca="1" si="1615"/>
        <v>127.8</v>
      </c>
      <c r="S4290">
        <f t="shared" ca="1" si="1610"/>
        <v>3.6070000000000005E-2</v>
      </c>
      <c r="U4290" s="1"/>
      <c r="W4290" t="str">
        <f t="shared" si="1627"/>
        <v/>
      </c>
      <c r="AH4290" s="1"/>
      <c r="AJ4290" s="25"/>
      <c r="AU4290" s="1">
        <v>39904</v>
      </c>
      <c r="AV4290">
        <v>0.19500000000000001</v>
      </c>
      <c r="AW4290">
        <f t="shared" si="1616"/>
        <v>1.9500000000000001E-3</v>
      </c>
      <c r="AY4290" s="1">
        <v>39905</v>
      </c>
      <c r="AZ4290">
        <v>0.23499999999999999</v>
      </c>
      <c r="BA4290">
        <f t="shared" si="1617"/>
        <v>2.3499999999999997E-3</v>
      </c>
      <c r="BC4290" s="1">
        <v>40017</v>
      </c>
      <c r="BD4290">
        <v>0.78759999999999997</v>
      </c>
      <c r="BE4290">
        <f t="shared" si="1618"/>
        <v>7.8759999999999993E-3</v>
      </c>
      <c r="BG4290" s="1">
        <v>40017</v>
      </c>
      <c r="BH4290">
        <v>1.452</v>
      </c>
      <c r="BI4290">
        <f t="shared" si="1619"/>
        <v>1.452E-2</v>
      </c>
      <c r="BK4290" s="1">
        <v>42660</v>
      </c>
      <c r="BL4290">
        <v>2.5537399999999999</v>
      </c>
      <c r="BM4290">
        <f t="shared" si="1625"/>
        <v>2.5537399999999998E-2</v>
      </c>
      <c r="BP4290" s="1">
        <v>39874</v>
      </c>
      <c r="BQ4290">
        <v>127.63</v>
      </c>
      <c r="BR4290">
        <f t="shared" si="1620"/>
        <v>1.2763</v>
      </c>
      <c r="BT4290" s="1">
        <v>39905</v>
      </c>
      <c r="BU4290">
        <v>1.4830000000000001</v>
      </c>
      <c r="BV4290">
        <f t="shared" si="1621"/>
        <v>1.4830000000000001E-2</v>
      </c>
      <c r="BX4290" s="1">
        <v>39905</v>
      </c>
      <c r="BY4290">
        <v>1.6459999999999999</v>
      </c>
      <c r="BZ4290">
        <f t="shared" si="1622"/>
        <v>1.6459999999999999E-2</v>
      </c>
      <c r="CB4290" s="1">
        <v>40017</v>
      </c>
      <c r="CC4290">
        <v>1.2949999999999999</v>
      </c>
      <c r="CD4290">
        <f t="shared" si="1623"/>
        <v>1.295E-2</v>
      </c>
      <c r="CG4290" s="1"/>
    </row>
    <row r="4291" spans="1:85" x14ac:dyDescent="0.3">
      <c r="A4291" s="21">
        <f t="shared" si="1624"/>
        <v>51818</v>
      </c>
      <c r="B4291" s="18">
        <f t="shared" si="1608"/>
        <v>112.421875</v>
      </c>
      <c r="C4291">
        <f t="shared" si="1626"/>
        <v>115</v>
      </c>
      <c r="D4291">
        <f t="shared" ca="1" si="1611"/>
        <v>-16.138888888888889</v>
      </c>
      <c r="E4291">
        <f ca="1">IF(currency="USD",'Future et co'!F4291,IF(currency="EUR",'Future et co'!G4291,FALSE))</f>
        <v>3.6070000000000005E-2</v>
      </c>
      <c r="F4291">
        <f t="shared" ca="1" si="1612"/>
        <v>3.6070000000000005E-2</v>
      </c>
      <c r="G4291">
        <f t="shared" ca="1" si="1613"/>
        <v>2.0569999999999998E-2</v>
      </c>
      <c r="L4291">
        <f t="shared" ca="1" si="1614"/>
        <v>127.8</v>
      </c>
      <c r="M4291">
        <f t="shared" ca="1" si="1609"/>
        <v>3.6070000000000005E-2</v>
      </c>
      <c r="R4291">
        <f t="shared" ca="1" si="1615"/>
        <v>127.8</v>
      </c>
      <c r="S4291">
        <f t="shared" ca="1" si="1610"/>
        <v>3.6070000000000005E-2</v>
      </c>
      <c r="U4291" s="1"/>
      <c r="W4291" t="str">
        <f t="shared" si="1627"/>
        <v/>
      </c>
      <c r="AH4291" s="1"/>
      <c r="AJ4291" s="25"/>
      <c r="AU4291" s="1">
        <v>39903</v>
      </c>
      <c r="AV4291">
        <v>0.20749999999999999</v>
      </c>
      <c r="AW4291">
        <f t="shared" si="1616"/>
        <v>2.075E-3</v>
      </c>
      <c r="AY4291" s="1">
        <v>39904</v>
      </c>
      <c r="AZ4291">
        <v>0.23499999999999999</v>
      </c>
      <c r="BA4291">
        <f t="shared" si="1617"/>
        <v>2.3499999999999997E-3</v>
      </c>
      <c r="BC4291" s="1">
        <v>40016</v>
      </c>
      <c r="BD4291">
        <v>0.75</v>
      </c>
      <c r="BE4291">
        <f t="shared" si="1618"/>
        <v>7.4999999999999997E-3</v>
      </c>
      <c r="BG4291" s="1">
        <v>40016</v>
      </c>
      <c r="BH4291">
        <v>1.34</v>
      </c>
      <c r="BI4291">
        <f t="shared" si="1619"/>
        <v>1.34E-2</v>
      </c>
      <c r="BK4291" s="1">
        <v>42661</v>
      </c>
      <c r="BL4291">
        <v>2.5425399999999998</v>
      </c>
      <c r="BM4291">
        <f t="shared" si="1625"/>
        <v>2.5425399999999997E-2</v>
      </c>
      <c r="BP4291" s="1">
        <v>39871</v>
      </c>
      <c r="BQ4291">
        <v>126.96</v>
      </c>
      <c r="BR4291">
        <f t="shared" si="1620"/>
        <v>1.2695999999999998</v>
      </c>
      <c r="BT4291" s="1">
        <v>39904</v>
      </c>
      <c r="BU4291">
        <v>1.498</v>
      </c>
      <c r="BV4291">
        <f t="shared" si="1621"/>
        <v>1.498E-2</v>
      </c>
      <c r="BX4291" s="1">
        <v>39904</v>
      </c>
      <c r="BY4291">
        <v>1.6559999999999999</v>
      </c>
      <c r="BZ4291">
        <f t="shared" si="1622"/>
        <v>1.6559999999999998E-2</v>
      </c>
      <c r="CB4291" s="1">
        <v>40016</v>
      </c>
      <c r="CC4291">
        <v>1.2769999999999999</v>
      </c>
      <c r="CD4291">
        <f t="shared" si="1623"/>
        <v>1.2769999999999998E-2</v>
      </c>
      <c r="CG4291" s="1"/>
    </row>
    <row r="4292" spans="1:85" x14ac:dyDescent="0.3">
      <c r="A4292" s="21">
        <f t="shared" si="1624"/>
        <v>51819</v>
      </c>
      <c r="B4292" s="18">
        <f t="shared" si="1608"/>
        <v>112.421875</v>
      </c>
      <c r="C4292">
        <f t="shared" si="1626"/>
        <v>115</v>
      </c>
      <c r="D4292">
        <f t="shared" ca="1" si="1611"/>
        <v>-16.141666666666666</v>
      </c>
      <c r="E4292">
        <f ca="1">IF(currency="USD",'Future et co'!F4292,IF(currency="EUR",'Future et co'!G4292,FALSE))</f>
        <v>3.6070000000000005E-2</v>
      </c>
      <c r="F4292">
        <f t="shared" ca="1" si="1612"/>
        <v>3.6070000000000005E-2</v>
      </c>
      <c r="G4292">
        <f t="shared" ca="1" si="1613"/>
        <v>2.0569999999999998E-2</v>
      </c>
      <c r="L4292">
        <f t="shared" ca="1" si="1614"/>
        <v>127.8</v>
      </c>
      <c r="M4292">
        <f t="shared" ca="1" si="1609"/>
        <v>3.6070000000000005E-2</v>
      </c>
      <c r="R4292">
        <f t="shared" ca="1" si="1615"/>
        <v>127.8</v>
      </c>
      <c r="S4292">
        <f t="shared" ca="1" si="1610"/>
        <v>3.6070000000000005E-2</v>
      </c>
      <c r="U4292" s="1"/>
      <c r="W4292" t="str">
        <f t="shared" si="1627"/>
        <v/>
      </c>
      <c r="AH4292" s="1"/>
      <c r="AJ4292" s="25"/>
      <c r="AU4292" s="1">
        <v>39902</v>
      </c>
      <c r="AV4292">
        <v>0.21</v>
      </c>
      <c r="AW4292">
        <f t="shared" si="1616"/>
        <v>2.0999999999999999E-3</v>
      </c>
      <c r="AY4292" s="1">
        <v>39903</v>
      </c>
      <c r="AZ4292">
        <v>0.245</v>
      </c>
      <c r="BA4292">
        <f t="shared" si="1617"/>
        <v>2.4499999999999999E-3</v>
      </c>
      <c r="BC4292" s="1">
        <v>40015</v>
      </c>
      <c r="BD4292">
        <v>0.72</v>
      </c>
      <c r="BE4292">
        <f t="shared" si="1618"/>
        <v>7.1999999999999998E-3</v>
      </c>
      <c r="BG4292" s="1">
        <v>40015</v>
      </c>
      <c r="BH4292">
        <v>1.3340000000000001</v>
      </c>
      <c r="BI4292">
        <f t="shared" si="1619"/>
        <v>1.3340000000000001E-2</v>
      </c>
      <c r="BK4292" s="1">
        <v>42662</v>
      </c>
      <c r="BL4292">
        <v>2.5384899999999999</v>
      </c>
      <c r="BM4292">
        <f t="shared" si="1625"/>
        <v>2.5384899999999998E-2</v>
      </c>
      <c r="BP4292" s="1">
        <v>39870</v>
      </c>
      <c r="BQ4292">
        <v>126.7</v>
      </c>
      <c r="BR4292">
        <f t="shared" si="1620"/>
        <v>1.2670000000000001</v>
      </c>
      <c r="BT4292" s="1">
        <v>39903</v>
      </c>
      <c r="BU4292">
        <v>1.51</v>
      </c>
      <c r="BV4292">
        <f t="shared" si="1621"/>
        <v>1.5100000000000001E-2</v>
      </c>
      <c r="BX4292" s="1">
        <v>39903</v>
      </c>
      <c r="BY4292">
        <v>1.67</v>
      </c>
      <c r="BZ4292">
        <f t="shared" si="1622"/>
        <v>1.67E-2</v>
      </c>
      <c r="CB4292" s="1">
        <v>40015</v>
      </c>
      <c r="CC4292">
        <v>1.254</v>
      </c>
      <c r="CD4292">
        <f t="shared" si="1623"/>
        <v>1.2540000000000001E-2</v>
      </c>
      <c r="CG4292" s="1"/>
    </row>
    <row r="4293" spans="1:85" x14ac:dyDescent="0.3">
      <c r="A4293" s="21">
        <f t="shared" si="1624"/>
        <v>51820</v>
      </c>
      <c r="B4293" s="18">
        <f t="shared" si="1608"/>
        <v>112.421875</v>
      </c>
      <c r="C4293">
        <f t="shared" si="1626"/>
        <v>115</v>
      </c>
      <c r="D4293">
        <f t="shared" ca="1" si="1611"/>
        <v>-16.144444444444446</v>
      </c>
      <c r="E4293">
        <f ca="1">IF(currency="USD",'Future et co'!F4293,IF(currency="EUR",'Future et co'!G4293,FALSE))</f>
        <v>3.6070000000000005E-2</v>
      </c>
      <c r="F4293">
        <f t="shared" ca="1" si="1612"/>
        <v>3.6070000000000005E-2</v>
      </c>
      <c r="G4293">
        <f t="shared" ca="1" si="1613"/>
        <v>2.0569999999999998E-2</v>
      </c>
      <c r="L4293">
        <f t="shared" ca="1" si="1614"/>
        <v>127.8</v>
      </c>
      <c r="M4293">
        <f t="shared" ca="1" si="1609"/>
        <v>3.6070000000000005E-2</v>
      </c>
      <c r="R4293">
        <f t="shared" ca="1" si="1615"/>
        <v>127.8</v>
      </c>
      <c r="S4293">
        <f t="shared" ca="1" si="1610"/>
        <v>3.6070000000000005E-2</v>
      </c>
      <c r="U4293" s="1"/>
      <c r="W4293" t="str">
        <f t="shared" si="1627"/>
        <v/>
      </c>
      <c r="AH4293" s="1"/>
      <c r="AJ4293" s="25"/>
      <c r="AU4293" s="1">
        <v>39899</v>
      </c>
      <c r="AV4293">
        <v>0.2235</v>
      </c>
      <c r="AW4293">
        <f t="shared" si="1616"/>
        <v>2.235E-3</v>
      </c>
      <c r="AY4293" s="1">
        <v>39902</v>
      </c>
      <c r="AZ4293">
        <v>0.24</v>
      </c>
      <c r="BA4293">
        <f t="shared" si="1617"/>
        <v>2.3999999999999998E-3</v>
      </c>
      <c r="BC4293" s="1">
        <v>40014</v>
      </c>
      <c r="BD4293">
        <v>0.75249999999999995</v>
      </c>
      <c r="BE4293">
        <f t="shared" si="1618"/>
        <v>7.5249999999999996E-3</v>
      </c>
      <c r="BG4293" s="1">
        <v>40014</v>
      </c>
      <c r="BH4293">
        <v>1.4054</v>
      </c>
      <c r="BI4293">
        <f t="shared" si="1619"/>
        <v>1.4054000000000001E-2</v>
      </c>
      <c r="BK4293" s="1">
        <v>42663</v>
      </c>
      <c r="BL4293">
        <v>2.5410699999999999</v>
      </c>
      <c r="BM4293">
        <f t="shared" si="1625"/>
        <v>2.5410699999999998E-2</v>
      </c>
      <c r="BP4293" s="1">
        <v>39869</v>
      </c>
      <c r="BQ4293">
        <v>128.1</v>
      </c>
      <c r="BR4293">
        <f t="shared" si="1620"/>
        <v>1.2809999999999999</v>
      </c>
      <c r="BT4293" s="1">
        <v>39902</v>
      </c>
      <c r="BU4293">
        <v>1.52</v>
      </c>
      <c r="BV4293">
        <f t="shared" si="1621"/>
        <v>1.52E-2</v>
      </c>
      <c r="BX4293" s="1">
        <v>39902</v>
      </c>
      <c r="BY4293">
        <v>1.68</v>
      </c>
      <c r="BZ4293">
        <f t="shared" si="1622"/>
        <v>1.6799999999999999E-2</v>
      </c>
      <c r="CB4293" s="1">
        <v>40014</v>
      </c>
      <c r="CC4293">
        <v>1.2649999999999999</v>
      </c>
      <c r="CD4293">
        <f t="shared" si="1623"/>
        <v>1.265E-2</v>
      </c>
      <c r="CG4293" s="1"/>
    </row>
    <row r="4294" spans="1:85" x14ac:dyDescent="0.3">
      <c r="A4294" s="21">
        <f t="shared" si="1624"/>
        <v>51823</v>
      </c>
      <c r="B4294" s="18">
        <f t="shared" si="1608"/>
        <v>112.421875</v>
      </c>
      <c r="C4294">
        <f t="shared" si="1626"/>
        <v>115</v>
      </c>
      <c r="D4294">
        <f t="shared" ca="1" si="1611"/>
        <v>-16.152777777777779</v>
      </c>
      <c r="E4294">
        <f ca="1">IF(currency="USD",'Future et co'!F4294,IF(currency="EUR",'Future et co'!G4294,FALSE))</f>
        <v>3.6070000000000005E-2</v>
      </c>
      <c r="F4294">
        <f t="shared" ca="1" si="1612"/>
        <v>3.6070000000000005E-2</v>
      </c>
      <c r="G4294">
        <f t="shared" ca="1" si="1613"/>
        <v>2.0569999999999998E-2</v>
      </c>
      <c r="L4294">
        <f t="shared" ca="1" si="1614"/>
        <v>127.8</v>
      </c>
      <c r="M4294">
        <f t="shared" ca="1" si="1609"/>
        <v>3.6070000000000005E-2</v>
      </c>
      <c r="R4294">
        <f t="shared" ca="1" si="1615"/>
        <v>127.8</v>
      </c>
      <c r="S4294">
        <f t="shared" ca="1" si="1610"/>
        <v>3.6070000000000005E-2</v>
      </c>
      <c r="U4294" s="1"/>
      <c r="W4294" t="str">
        <f t="shared" si="1627"/>
        <v/>
      </c>
      <c r="AH4294" s="1"/>
      <c r="AJ4294" s="25"/>
      <c r="AU4294" s="1">
        <v>39898</v>
      </c>
      <c r="AV4294">
        <v>0.22850000000000001</v>
      </c>
      <c r="AW4294">
        <f t="shared" si="1616"/>
        <v>2.2850000000000001E-3</v>
      </c>
      <c r="AY4294" s="1">
        <v>39899</v>
      </c>
      <c r="AZ4294">
        <v>0.25850000000000001</v>
      </c>
      <c r="BA4294">
        <f t="shared" si="1617"/>
        <v>2.5850000000000001E-3</v>
      </c>
      <c r="BC4294" s="1">
        <v>40011</v>
      </c>
      <c r="BD4294">
        <v>0.78069999999999995</v>
      </c>
      <c r="BE4294">
        <f t="shared" si="1618"/>
        <v>7.8069999999999997E-3</v>
      </c>
      <c r="BG4294" s="1">
        <v>40011</v>
      </c>
      <c r="BH4294">
        <v>1.4262999999999999</v>
      </c>
      <c r="BI4294">
        <f t="shared" si="1619"/>
        <v>1.4263E-2</v>
      </c>
      <c r="BK4294" s="1">
        <v>42664</v>
      </c>
      <c r="BL4294">
        <v>2.5422899999999999</v>
      </c>
      <c r="BM4294">
        <f t="shared" si="1625"/>
        <v>2.5422899999999998E-2</v>
      </c>
      <c r="BP4294" s="1">
        <v>39868</v>
      </c>
      <c r="BQ4294">
        <v>127.97</v>
      </c>
      <c r="BR4294">
        <f t="shared" si="1620"/>
        <v>1.2797000000000001</v>
      </c>
      <c r="BT4294" s="1">
        <v>39899</v>
      </c>
      <c r="BU4294">
        <v>1.5309999999999999</v>
      </c>
      <c r="BV4294">
        <f t="shared" si="1621"/>
        <v>1.5309999999999999E-2</v>
      </c>
      <c r="BX4294" s="1">
        <v>39899</v>
      </c>
      <c r="BY4294">
        <v>1.6930000000000001</v>
      </c>
      <c r="BZ4294">
        <f t="shared" si="1622"/>
        <v>1.6930000000000001E-2</v>
      </c>
      <c r="CB4294" s="1">
        <v>40011</v>
      </c>
      <c r="CC4294">
        <v>1.2829999999999999</v>
      </c>
      <c r="CD4294">
        <f t="shared" si="1623"/>
        <v>1.2829999999999999E-2</v>
      </c>
      <c r="CG4294" s="1"/>
    </row>
    <row r="4295" spans="1:85" x14ac:dyDescent="0.3">
      <c r="A4295" s="21">
        <f t="shared" si="1624"/>
        <v>51824</v>
      </c>
      <c r="B4295" s="18">
        <f t="shared" si="1608"/>
        <v>112.421875</v>
      </c>
      <c r="C4295">
        <f t="shared" si="1626"/>
        <v>115</v>
      </c>
      <c r="D4295">
        <f t="shared" ca="1" si="1611"/>
        <v>-16.155555555555555</v>
      </c>
      <c r="E4295">
        <f ca="1">IF(currency="USD",'Future et co'!F4295,IF(currency="EUR",'Future et co'!G4295,FALSE))</f>
        <v>3.6070000000000005E-2</v>
      </c>
      <c r="F4295">
        <f t="shared" ca="1" si="1612"/>
        <v>3.6070000000000005E-2</v>
      </c>
      <c r="G4295">
        <f t="shared" ca="1" si="1613"/>
        <v>2.0569999999999998E-2</v>
      </c>
      <c r="L4295">
        <f t="shared" ca="1" si="1614"/>
        <v>127.8</v>
      </c>
      <c r="M4295">
        <f t="shared" ca="1" si="1609"/>
        <v>3.6070000000000005E-2</v>
      </c>
      <c r="R4295">
        <f t="shared" ca="1" si="1615"/>
        <v>127.8</v>
      </c>
      <c r="S4295">
        <f t="shared" ca="1" si="1610"/>
        <v>3.6070000000000005E-2</v>
      </c>
      <c r="U4295" s="1"/>
      <c r="W4295" t="str">
        <f t="shared" si="1627"/>
        <v/>
      </c>
      <c r="AH4295" s="1"/>
      <c r="AJ4295" s="25"/>
      <c r="AU4295" s="1">
        <v>39897</v>
      </c>
      <c r="AV4295">
        <v>0.23350000000000001</v>
      </c>
      <c r="AW4295">
        <f t="shared" si="1616"/>
        <v>2.3350000000000003E-3</v>
      </c>
      <c r="AY4295" s="1">
        <v>39898</v>
      </c>
      <c r="AZ4295">
        <v>0.26150000000000001</v>
      </c>
      <c r="BA4295">
        <f t="shared" si="1617"/>
        <v>2.6150000000000001E-3</v>
      </c>
      <c r="BC4295" s="1">
        <v>40010</v>
      </c>
      <c r="BD4295">
        <v>0.77600000000000002</v>
      </c>
      <c r="BE4295">
        <f t="shared" si="1618"/>
        <v>7.7600000000000004E-3</v>
      </c>
      <c r="BG4295" s="1">
        <v>40010</v>
      </c>
      <c r="BH4295">
        <v>1.393</v>
      </c>
      <c r="BI4295">
        <f t="shared" si="1619"/>
        <v>1.393E-2</v>
      </c>
      <c r="BK4295" s="1">
        <v>42667</v>
      </c>
      <c r="BL4295">
        <v>2.5337499999999999</v>
      </c>
      <c r="BM4295">
        <f t="shared" si="1625"/>
        <v>2.5337499999999999E-2</v>
      </c>
      <c r="BP4295" s="1">
        <v>39867</v>
      </c>
      <c r="BQ4295">
        <v>127.68</v>
      </c>
      <c r="BR4295">
        <f t="shared" si="1620"/>
        <v>1.2768000000000002</v>
      </c>
      <c r="BT4295" s="1">
        <v>39898</v>
      </c>
      <c r="BU4295">
        <v>1.538</v>
      </c>
      <c r="BV4295">
        <f t="shared" si="1621"/>
        <v>1.538E-2</v>
      </c>
      <c r="BX4295" s="1">
        <v>39898</v>
      </c>
      <c r="BY4295">
        <v>1.7</v>
      </c>
      <c r="BZ4295">
        <f t="shared" si="1622"/>
        <v>1.7000000000000001E-2</v>
      </c>
      <c r="CB4295" s="1">
        <v>40010</v>
      </c>
      <c r="CC4295">
        <v>1.278</v>
      </c>
      <c r="CD4295">
        <f t="shared" si="1623"/>
        <v>1.278E-2</v>
      </c>
      <c r="CG4295" s="1"/>
    </row>
    <row r="4296" spans="1:85" x14ac:dyDescent="0.3">
      <c r="A4296" s="21">
        <f t="shared" si="1624"/>
        <v>51825</v>
      </c>
      <c r="B4296" s="18">
        <f t="shared" si="1608"/>
        <v>112.421875</v>
      </c>
      <c r="C4296">
        <f t="shared" si="1626"/>
        <v>115</v>
      </c>
      <c r="D4296">
        <f t="shared" ca="1" si="1611"/>
        <v>-16.158333333333335</v>
      </c>
      <c r="E4296">
        <f ca="1">IF(currency="USD",'Future et co'!F4296,IF(currency="EUR",'Future et co'!G4296,FALSE))</f>
        <v>3.6070000000000005E-2</v>
      </c>
      <c r="F4296">
        <f t="shared" ca="1" si="1612"/>
        <v>3.6070000000000005E-2</v>
      </c>
      <c r="G4296">
        <f t="shared" ca="1" si="1613"/>
        <v>2.0569999999999998E-2</v>
      </c>
      <c r="L4296">
        <f t="shared" ca="1" si="1614"/>
        <v>127.8</v>
      </c>
      <c r="M4296">
        <f t="shared" ca="1" si="1609"/>
        <v>3.6070000000000005E-2</v>
      </c>
      <c r="R4296">
        <f t="shared" ca="1" si="1615"/>
        <v>127.8</v>
      </c>
      <c r="S4296">
        <f t="shared" ca="1" si="1610"/>
        <v>3.6070000000000005E-2</v>
      </c>
      <c r="U4296" s="1"/>
      <c r="W4296" t="str">
        <f t="shared" si="1627"/>
        <v/>
      </c>
      <c r="AH4296" s="1"/>
      <c r="AJ4296" s="25"/>
      <c r="AU4296" s="1">
        <v>39896</v>
      </c>
      <c r="AV4296">
        <v>0.2225</v>
      </c>
      <c r="AW4296">
        <f t="shared" si="1616"/>
        <v>2.225E-3</v>
      </c>
      <c r="AY4296" s="1">
        <v>39897</v>
      </c>
      <c r="AZ4296">
        <v>0.26</v>
      </c>
      <c r="BA4296">
        <f t="shared" si="1617"/>
        <v>2.5999999999999999E-3</v>
      </c>
      <c r="BC4296" s="1">
        <v>40009</v>
      </c>
      <c r="BD4296">
        <v>0.81740000000000002</v>
      </c>
      <c r="BE4296">
        <f t="shared" si="1618"/>
        <v>8.1740000000000007E-3</v>
      </c>
      <c r="BG4296" s="1">
        <v>40009</v>
      </c>
      <c r="BH4296">
        <v>1.4350000000000001</v>
      </c>
      <c r="BI4296">
        <f t="shared" si="1619"/>
        <v>1.435E-2</v>
      </c>
      <c r="BK4296" s="1">
        <v>42668</v>
      </c>
      <c r="BL4296">
        <v>2.5420799999999999</v>
      </c>
      <c r="BM4296">
        <f t="shared" si="1625"/>
        <v>2.54208E-2</v>
      </c>
      <c r="BP4296" s="1">
        <v>39864</v>
      </c>
      <c r="BQ4296">
        <v>127.76</v>
      </c>
      <c r="BR4296">
        <f t="shared" si="1620"/>
        <v>1.2776000000000001</v>
      </c>
      <c r="BT4296" s="1">
        <v>39897</v>
      </c>
      <c r="BU4296">
        <v>1.548</v>
      </c>
      <c r="BV4296">
        <f t="shared" si="1621"/>
        <v>1.5480000000000001E-2</v>
      </c>
      <c r="BX4296" s="1">
        <v>39897</v>
      </c>
      <c r="BY4296">
        <v>1.7050000000000001</v>
      </c>
      <c r="BZ4296">
        <f t="shared" si="1622"/>
        <v>1.7049999999999999E-2</v>
      </c>
      <c r="CB4296" s="1">
        <v>40009</v>
      </c>
      <c r="CC4296">
        <v>1.3109999999999999</v>
      </c>
      <c r="CD4296">
        <f t="shared" si="1623"/>
        <v>1.311E-2</v>
      </c>
      <c r="CG4296" s="1"/>
    </row>
    <row r="4297" spans="1:85" x14ac:dyDescent="0.3">
      <c r="A4297" s="21">
        <f t="shared" si="1624"/>
        <v>51826</v>
      </c>
      <c r="B4297" s="18">
        <f t="shared" si="1608"/>
        <v>112.421875</v>
      </c>
      <c r="C4297">
        <f t="shared" si="1626"/>
        <v>115</v>
      </c>
      <c r="D4297">
        <f t="shared" ca="1" si="1611"/>
        <v>-16.161111111111111</v>
      </c>
      <c r="E4297">
        <f ca="1">IF(currency="USD",'Future et co'!F4297,IF(currency="EUR",'Future et co'!G4297,FALSE))</f>
        <v>3.6070000000000005E-2</v>
      </c>
      <c r="F4297">
        <f t="shared" ca="1" si="1612"/>
        <v>3.6070000000000005E-2</v>
      </c>
      <c r="G4297">
        <f t="shared" ca="1" si="1613"/>
        <v>2.0569999999999998E-2</v>
      </c>
      <c r="L4297">
        <f t="shared" ca="1" si="1614"/>
        <v>127.8</v>
      </c>
      <c r="M4297">
        <f t="shared" ca="1" si="1609"/>
        <v>3.6070000000000005E-2</v>
      </c>
      <c r="R4297">
        <f t="shared" ca="1" si="1615"/>
        <v>127.8</v>
      </c>
      <c r="S4297">
        <f t="shared" ca="1" si="1610"/>
        <v>3.6070000000000005E-2</v>
      </c>
      <c r="U4297" s="1"/>
      <c r="W4297" t="str">
        <f t="shared" si="1627"/>
        <v/>
      </c>
      <c r="AH4297" s="1"/>
      <c r="AJ4297" s="25"/>
      <c r="AU4297" s="1">
        <v>39895</v>
      </c>
      <c r="AV4297">
        <v>0.22550000000000001</v>
      </c>
      <c r="AW4297">
        <f t="shared" si="1616"/>
        <v>2.2550000000000001E-3</v>
      </c>
      <c r="AY4297" s="1">
        <v>39896</v>
      </c>
      <c r="AZ4297">
        <v>0.25</v>
      </c>
      <c r="BA4297">
        <f t="shared" si="1617"/>
        <v>2.5000000000000001E-3</v>
      </c>
      <c r="BC4297" s="1">
        <v>40008</v>
      </c>
      <c r="BD4297">
        <v>0.76749999999999996</v>
      </c>
      <c r="BE4297">
        <f t="shared" si="1618"/>
        <v>7.6749999999999995E-3</v>
      </c>
      <c r="BG4297" s="1">
        <v>40008</v>
      </c>
      <c r="BH4297">
        <v>1.34</v>
      </c>
      <c r="BI4297">
        <f t="shared" si="1619"/>
        <v>1.34E-2</v>
      </c>
      <c r="BK4297" s="1">
        <v>42669</v>
      </c>
      <c r="BL4297">
        <v>2.54826</v>
      </c>
      <c r="BM4297">
        <f t="shared" si="1625"/>
        <v>2.5482600000000001E-2</v>
      </c>
      <c r="BP4297" s="1">
        <v>39863</v>
      </c>
      <c r="BQ4297">
        <v>126.97</v>
      </c>
      <c r="BR4297">
        <f t="shared" si="1620"/>
        <v>1.2697000000000001</v>
      </c>
      <c r="BT4297" s="1">
        <v>39896</v>
      </c>
      <c r="BU4297">
        <v>1.556</v>
      </c>
      <c r="BV4297">
        <f t="shared" si="1621"/>
        <v>1.5560000000000001E-2</v>
      </c>
      <c r="BX4297" s="1">
        <v>39896</v>
      </c>
      <c r="BY4297">
        <v>1.7090000000000001</v>
      </c>
      <c r="BZ4297">
        <f t="shared" si="1622"/>
        <v>1.7090000000000001E-2</v>
      </c>
      <c r="CB4297" s="1">
        <v>40008</v>
      </c>
      <c r="CC4297">
        <v>1.3149999999999999</v>
      </c>
      <c r="CD4297">
        <f t="shared" si="1623"/>
        <v>1.315E-2</v>
      </c>
      <c r="CG4297" s="1"/>
    </row>
    <row r="4298" spans="1:85" x14ac:dyDescent="0.3">
      <c r="A4298" s="21">
        <f t="shared" si="1624"/>
        <v>51827</v>
      </c>
      <c r="B4298" s="18">
        <f t="shared" si="1608"/>
        <v>112.421875</v>
      </c>
      <c r="C4298">
        <f t="shared" si="1626"/>
        <v>115</v>
      </c>
      <c r="D4298">
        <f t="shared" ca="1" si="1611"/>
        <v>-16.163888888888888</v>
      </c>
      <c r="E4298">
        <f ca="1">IF(currency="USD",'Future et co'!F4298,IF(currency="EUR",'Future et co'!G4298,FALSE))</f>
        <v>3.6070000000000005E-2</v>
      </c>
      <c r="F4298">
        <f t="shared" ca="1" si="1612"/>
        <v>3.6070000000000005E-2</v>
      </c>
      <c r="G4298">
        <f t="shared" ca="1" si="1613"/>
        <v>2.0569999999999998E-2</v>
      </c>
      <c r="L4298">
        <f t="shared" ca="1" si="1614"/>
        <v>127.8</v>
      </c>
      <c r="M4298">
        <f t="shared" ca="1" si="1609"/>
        <v>3.6070000000000005E-2</v>
      </c>
      <c r="R4298">
        <f t="shared" ca="1" si="1615"/>
        <v>127.8</v>
      </c>
      <c r="S4298">
        <f t="shared" ca="1" si="1610"/>
        <v>3.6070000000000005E-2</v>
      </c>
      <c r="U4298" s="1"/>
      <c r="W4298" t="str">
        <f t="shared" si="1627"/>
        <v/>
      </c>
      <c r="AH4298" s="1"/>
      <c r="AJ4298" s="25"/>
      <c r="AU4298" s="1">
        <v>39892</v>
      </c>
      <c r="AV4298">
        <v>0.22</v>
      </c>
      <c r="AW4298">
        <f t="shared" si="1616"/>
        <v>2.2000000000000001E-3</v>
      </c>
      <c r="AY4298" s="1">
        <v>39895</v>
      </c>
      <c r="AZ4298">
        <v>0.2535</v>
      </c>
      <c r="BA4298">
        <f t="shared" si="1617"/>
        <v>2.5349999999999999E-3</v>
      </c>
      <c r="BC4298" s="1">
        <v>40007</v>
      </c>
      <c r="BD4298">
        <v>0.76029999999999998</v>
      </c>
      <c r="BE4298">
        <f t="shared" si="1618"/>
        <v>7.6029999999999995E-3</v>
      </c>
      <c r="BG4298" s="1">
        <v>40007</v>
      </c>
      <c r="BH4298">
        <v>1.2849999999999999</v>
      </c>
      <c r="BI4298">
        <f t="shared" si="1619"/>
        <v>1.2849999999999999E-2</v>
      </c>
      <c r="BK4298" s="1">
        <v>42670</v>
      </c>
      <c r="BL4298">
        <v>2.5585399999999998</v>
      </c>
      <c r="BM4298">
        <f t="shared" si="1625"/>
        <v>2.5585399999999998E-2</v>
      </c>
      <c r="BP4298" s="1">
        <v>39862</v>
      </c>
      <c r="BQ4298">
        <v>128</v>
      </c>
      <c r="BR4298">
        <f t="shared" si="1620"/>
        <v>1.28</v>
      </c>
      <c r="BT4298" s="1">
        <v>39895</v>
      </c>
      <c r="BU4298">
        <v>1.56</v>
      </c>
      <c r="BV4298">
        <f t="shared" si="1621"/>
        <v>1.5600000000000001E-2</v>
      </c>
      <c r="BX4298" s="1">
        <v>39895</v>
      </c>
      <c r="BY4298">
        <v>1.712</v>
      </c>
      <c r="BZ4298">
        <f t="shared" si="1622"/>
        <v>1.712E-2</v>
      </c>
      <c r="CB4298" s="1">
        <v>40007</v>
      </c>
      <c r="CC4298">
        <v>1.3080000000000001</v>
      </c>
      <c r="CD4298">
        <f t="shared" si="1623"/>
        <v>1.3080000000000001E-2</v>
      </c>
      <c r="CG4298" s="1"/>
    </row>
    <row r="4299" spans="1:85" x14ac:dyDescent="0.3">
      <c r="A4299" s="21">
        <f t="shared" si="1624"/>
        <v>51830</v>
      </c>
      <c r="B4299" s="18">
        <f t="shared" ref="B4299:B4362" si="1628">IFERROR(VLOOKUP(A4299,$CG$11:$CH$19999,2,FALSE),B4298)</f>
        <v>112.421875</v>
      </c>
      <c r="C4299">
        <f t="shared" si="1626"/>
        <v>115</v>
      </c>
      <c r="D4299">
        <f t="shared" ca="1" si="1611"/>
        <v>-16.172222222222221</v>
      </c>
      <c r="E4299">
        <f ca="1">IF(currency="USD",'Future et co'!F4299,IF(currency="EUR",'Future et co'!G4299,FALSE))</f>
        <v>3.6070000000000005E-2</v>
      </c>
      <c r="F4299">
        <f t="shared" ca="1" si="1612"/>
        <v>3.6070000000000005E-2</v>
      </c>
      <c r="G4299">
        <f t="shared" ca="1" si="1613"/>
        <v>2.0569999999999998E-2</v>
      </c>
      <c r="L4299">
        <f t="shared" ca="1" si="1614"/>
        <v>127.8</v>
      </c>
      <c r="M4299">
        <f t="shared" ref="M4299:M4362" ca="1" si="1629">IFERROR(IF(L4299&lt;0.25,VLOOKUP(I4299,$AU$11:$AW$5325,3,FALSE),IF(AND(L4299&gt;=0.25,L4299&lt;0.5),VLOOKUP(I4299,$AY$11:$BA$5325,3,FALSE),IF(AND(L4299&gt;=0.5,L4299&lt;1),VLOOKUP(I4299,$BC$11:$BE$5325,3,FALSE),VLOOKUP(I4299,$BG$11:$BI$5010,3,FALSE)))),M4298)</f>
        <v>3.6070000000000005E-2</v>
      </c>
      <c r="R4299">
        <f t="shared" ca="1" si="1615"/>
        <v>127.8</v>
      </c>
      <c r="S4299">
        <f t="shared" ref="S4299:S4362" ca="1" si="1630">IFERROR(IF(R4299&lt;0.25,VLOOKUP(O4299,$AU$11:$AW$5325,3,FALSE),IF(AND(R4299&gt;=0.25,R4299&lt;0.5),VLOOKUP(O4299,$AY$11:$BA$5325,3,FALSE),IF(AND(R4299&gt;=0.5,R4299&lt;1),VLOOKUP(O4299,$BC$11:$BE$5325,3,FALSE),VLOOKUP(O4299,$BG$11:$BI$5010,3,FALSE)))),S4298)</f>
        <v>3.6070000000000005E-2</v>
      </c>
      <c r="U4299" s="1"/>
      <c r="W4299" t="str">
        <f t="shared" si="1627"/>
        <v/>
      </c>
      <c r="AH4299" s="1"/>
      <c r="AJ4299" s="25"/>
      <c r="AU4299" s="1">
        <v>39891</v>
      </c>
      <c r="AV4299">
        <v>0.224</v>
      </c>
      <c r="AW4299">
        <f t="shared" si="1616"/>
        <v>2.2400000000000002E-3</v>
      </c>
      <c r="AY4299" s="1">
        <v>39892</v>
      </c>
      <c r="AZ4299">
        <v>0.23549999999999999</v>
      </c>
      <c r="BA4299">
        <f t="shared" si="1617"/>
        <v>2.3549999999999999E-3</v>
      </c>
      <c r="BC4299" s="1">
        <v>40004</v>
      </c>
      <c r="BD4299">
        <v>0.73499999999999999</v>
      </c>
      <c r="BE4299">
        <f t="shared" si="1618"/>
        <v>7.3499999999999998E-3</v>
      </c>
      <c r="BG4299" s="1">
        <v>40004</v>
      </c>
      <c r="BH4299">
        <v>1.272</v>
      </c>
      <c r="BI4299">
        <f t="shared" si="1619"/>
        <v>1.272E-2</v>
      </c>
      <c r="BK4299" s="1">
        <v>42671</v>
      </c>
      <c r="BL4299">
        <v>2.5696099999999999</v>
      </c>
      <c r="BM4299">
        <f t="shared" si="1625"/>
        <v>2.5696099999999999E-2</v>
      </c>
      <c r="BP4299" s="1">
        <v>39861</v>
      </c>
      <c r="BQ4299">
        <v>128.04</v>
      </c>
      <c r="BR4299">
        <f t="shared" si="1620"/>
        <v>1.2804</v>
      </c>
      <c r="BT4299" s="1">
        <v>39892</v>
      </c>
      <c r="BU4299">
        <v>1.5740000000000001</v>
      </c>
      <c r="BV4299">
        <f t="shared" si="1621"/>
        <v>1.5740000000000001E-2</v>
      </c>
      <c r="BX4299" s="1">
        <v>39892</v>
      </c>
      <c r="BY4299">
        <v>1.7230000000000001</v>
      </c>
      <c r="BZ4299">
        <f t="shared" si="1622"/>
        <v>1.7230000000000002E-2</v>
      </c>
      <c r="CB4299" s="1">
        <v>40004</v>
      </c>
      <c r="CC4299">
        <v>1.3089999999999999</v>
      </c>
      <c r="CD4299">
        <f t="shared" si="1623"/>
        <v>1.3089999999999999E-2</v>
      </c>
      <c r="CG4299" s="1"/>
    </row>
    <row r="4300" spans="1:85" x14ac:dyDescent="0.3">
      <c r="A4300" s="21">
        <f t="shared" si="1624"/>
        <v>51831</v>
      </c>
      <c r="B4300" s="18">
        <f t="shared" si="1628"/>
        <v>112.421875</v>
      </c>
      <c r="C4300">
        <f t="shared" si="1626"/>
        <v>115</v>
      </c>
      <c r="D4300">
        <f t="shared" ref="D4300:D4363" ca="1" si="1631">($B$7-A4300)/360</f>
        <v>-16.175000000000001</v>
      </c>
      <c r="E4300">
        <f ca="1">IF(currency="USD",'Future et co'!F4300,IF(currency="EUR",'Future et co'!G4300,FALSE))</f>
        <v>3.6070000000000005E-2</v>
      </c>
      <c r="F4300">
        <f t="shared" ref="F4300:F4363" ca="1" si="1632">IFERROR(IF(D4300&lt;0.25,VLOOKUP(A4300,$AU$11:$AW$5325,3,FALSE),IF(AND(D4300&gt;=0.25,D4300&lt;0.5),VLOOKUP(A4300,$AY$11:$BA$5325,3,FALSE),IF(AND(D4300&gt;=0.5,D4300&lt;1),VLOOKUP(A4300,$BC$11:$BE$5325,3,FALSE),VLOOKUP(A4300,$BG$11:$BI$5010,3,FALSE)))),F4299)</f>
        <v>3.6070000000000005E-2</v>
      </c>
      <c r="G4300">
        <f t="shared" ref="G4300:G4363" ca="1" si="1633">IFERROR(IF(D4300&lt;0.25,VLOOKUP(A4300,$BT$11:$BV$5325,3,FALSE),IF(AND(D4300&gt;=0.25,D4300&lt;0.5),VLOOKUP(A4300,$BX$11:$BZ$5325,3,FALSE),VLOOKUP(A4300,$CB$11:$CD$5325,3,FALSE))),G4299)</f>
        <v>2.0569999999999998E-2</v>
      </c>
      <c r="L4300">
        <f t="shared" ref="L4300:L4363" ca="1" si="1634">($J$7-I4300)/360</f>
        <v>127.8</v>
      </c>
      <c r="M4300">
        <f t="shared" ca="1" si="1629"/>
        <v>3.6070000000000005E-2</v>
      </c>
      <c r="R4300">
        <f t="shared" ref="R4300:R4363" ca="1" si="1635">($P$7-O4300)/360</f>
        <v>127.8</v>
      </c>
      <c r="S4300">
        <f t="shared" ca="1" si="1630"/>
        <v>3.6070000000000005E-2</v>
      </c>
      <c r="U4300" s="1"/>
      <c r="W4300" t="str">
        <f t="shared" si="1627"/>
        <v/>
      </c>
      <c r="AH4300" s="1"/>
      <c r="AJ4300" s="25"/>
      <c r="AU4300" s="1">
        <v>39890</v>
      </c>
      <c r="AV4300">
        <v>0.20899999999999999</v>
      </c>
      <c r="AW4300">
        <f t="shared" ref="AW4300:AW4363" si="1636">AV4300/100</f>
        <v>2.0899999999999998E-3</v>
      </c>
      <c r="AY4300" s="1">
        <v>39891</v>
      </c>
      <c r="AZ4300">
        <v>0.246</v>
      </c>
      <c r="BA4300">
        <f t="shared" ref="BA4300:BA4363" si="1637">AZ4300/100</f>
        <v>2.4599999999999999E-3</v>
      </c>
      <c r="BC4300" s="1">
        <v>40003</v>
      </c>
      <c r="BD4300">
        <v>0.72960000000000003</v>
      </c>
      <c r="BE4300">
        <f t="shared" ref="BE4300:BE4363" si="1638">BD4300/100</f>
        <v>7.2960000000000004E-3</v>
      </c>
      <c r="BG4300" s="1">
        <v>40003</v>
      </c>
      <c r="BH4300">
        <v>1.26</v>
      </c>
      <c r="BI4300">
        <f t="shared" ref="BI4300:BI4363" si="1639">BH4300/100</f>
        <v>1.26E-2</v>
      </c>
      <c r="BK4300" s="1">
        <v>42674</v>
      </c>
      <c r="BL4300">
        <v>2.57212</v>
      </c>
      <c r="BM4300">
        <f t="shared" si="1625"/>
        <v>2.57212E-2</v>
      </c>
      <c r="BP4300" s="1">
        <v>39860</v>
      </c>
      <c r="BQ4300">
        <v>127.46</v>
      </c>
      <c r="BR4300">
        <f t="shared" ref="BR4300:BR4363" si="1640">BQ4300/100</f>
        <v>1.2746</v>
      </c>
      <c r="BT4300" s="1">
        <v>39891</v>
      </c>
      <c r="BU4300">
        <v>1.5840000000000001</v>
      </c>
      <c r="BV4300">
        <f t="shared" ref="BV4300:BV4363" si="1641">BU4300/100</f>
        <v>1.584E-2</v>
      </c>
      <c r="BX4300" s="1">
        <v>39891</v>
      </c>
      <c r="BY4300">
        <v>1.734</v>
      </c>
      <c r="BZ4300">
        <f t="shared" ref="BZ4300:BZ4363" si="1642">BY4300/100</f>
        <v>1.7340000000000001E-2</v>
      </c>
      <c r="CB4300" s="1">
        <v>40003</v>
      </c>
      <c r="CC4300">
        <v>1.2849999999999999</v>
      </c>
      <c r="CD4300">
        <f t="shared" ref="CD4300:CD4363" si="1643">CC4300/100</f>
        <v>1.2849999999999999E-2</v>
      </c>
      <c r="CG4300" s="1"/>
    </row>
    <row r="4301" spans="1:85" x14ac:dyDescent="0.3">
      <c r="A4301" s="21">
        <f t="shared" ref="A4301:A4364" si="1644">WORKDAY(A4300,1)</f>
        <v>51832</v>
      </c>
      <c r="B4301" s="18">
        <f t="shared" si="1628"/>
        <v>112.421875</v>
      </c>
      <c r="C4301">
        <f t="shared" si="1626"/>
        <v>115</v>
      </c>
      <c r="D4301">
        <f t="shared" ca="1" si="1631"/>
        <v>-16.177777777777777</v>
      </c>
      <c r="E4301">
        <f ca="1">IF(currency="USD",'Future et co'!F4301,IF(currency="EUR",'Future et co'!G4301,FALSE))</f>
        <v>3.6070000000000005E-2</v>
      </c>
      <c r="F4301">
        <f t="shared" ca="1" si="1632"/>
        <v>3.6070000000000005E-2</v>
      </c>
      <c r="G4301">
        <f t="shared" ca="1" si="1633"/>
        <v>2.0569999999999998E-2</v>
      </c>
      <c r="L4301">
        <f t="shared" ca="1" si="1634"/>
        <v>127.8</v>
      </c>
      <c r="M4301">
        <f t="shared" ca="1" si="1629"/>
        <v>3.6070000000000005E-2</v>
      </c>
      <c r="R4301">
        <f t="shared" ca="1" si="1635"/>
        <v>127.8</v>
      </c>
      <c r="S4301">
        <f t="shared" ca="1" si="1630"/>
        <v>3.6070000000000005E-2</v>
      </c>
      <c r="U4301" s="1"/>
      <c r="W4301" t="str">
        <f t="shared" si="1627"/>
        <v/>
      </c>
      <c r="AH4301" s="1"/>
      <c r="AJ4301" s="25"/>
      <c r="AU4301" s="1">
        <v>39889</v>
      </c>
      <c r="AV4301">
        <v>0.223</v>
      </c>
      <c r="AW4301">
        <f t="shared" si="1636"/>
        <v>2.2300000000000002E-3</v>
      </c>
      <c r="AY4301" s="1">
        <v>39890</v>
      </c>
      <c r="AZ4301">
        <v>0.23400000000000001</v>
      </c>
      <c r="BA4301">
        <f t="shared" si="1637"/>
        <v>2.3400000000000001E-3</v>
      </c>
      <c r="BC4301" s="1">
        <v>40002</v>
      </c>
      <c r="BD4301">
        <v>0.70750000000000002</v>
      </c>
      <c r="BE4301">
        <f t="shared" si="1638"/>
        <v>7.0750000000000006E-3</v>
      </c>
      <c r="BG4301" s="1">
        <v>40002</v>
      </c>
      <c r="BH4301">
        <v>1.254</v>
      </c>
      <c r="BI4301">
        <f t="shared" si="1639"/>
        <v>1.2540000000000001E-2</v>
      </c>
      <c r="BK4301" s="1">
        <v>42675</v>
      </c>
      <c r="BL4301">
        <v>2.5919500000000002</v>
      </c>
      <c r="BM4301">
        <f t="shared" si="1625"/>
        <v>2.5919500000000002E-2</v>
      </c>
      <c r="BP4301" s="1">
        <v>39857</v>
      </c>
      <c r="BQ4301">
        <v>126.77</v>
      </c>
      <c r="BR4301">
        <f t="shared" si="1640"/>
        <v>1.2677</v>
      </c>
      <c r="BT4301" s="1">
        <v>39890</v>
      </c>
      <c r="BU4301">
        <v>1.6020000000000001</v>
      </c>
      <c r="BV4301">
        <f t="shared" si="1641"/>
        <v>1.602E-2</v>
      </c>
      <c r="BX4301" s="1">
        <v>39890</v>
      </c>
      <c r="BY4301">
        <v>1.752</v>
      </c>
      <c r="BZ4301">
        <f t="shared" si="1642"/>
        <v>1.7520000000000001E-2</v>
      </c>
      <c r="CB4301" s="1">
        <v>40002</v>
      </c>
      <c r="CC4301">
        <v>1.292</v>
      </c>
      <c r="CD4301">
        <f t="shared" si="1643"/>
        <v>1.2920000000000001E-2</v>
      </c>
      <c r="CG4301" s="1"/>
    </row>
    <row r="4302" spans="1:85" x14ac:dyDescent="0.3">
      <c r="A4302" s="21">
        <f t="shared" si="1644"/>
        <v>51833</v>
      </c>
      <c r="B4302" s="18">
        <f t="shared" si="1628"/>
        <v>112.421875</v>
      </c>
      <c r="C4302">
        <f t="shared" si="1626"/>
        <v>115</v>
      </c>
      <c r="D4302">
        <f t="shared" ca="1" si="1631"/>
        <v>-16.180555555555557</v>
      </c>
      <c r="E4302">
        <f ca="1">IF(currency="USD",'Future et co'!F4302,IF(currency="EUR",'Future et co'!G4302,FALSE))</f>
        <v>3.6070000000000005E-2</v>
      </c>
      <c r="F4302">
        <f t="shared" ca="1" si="1632"/>
        <v>3.6070000000000005E-2</v>
      </c>
      <c r="G4302">
        <f t="shared" ca="1" si="1633"/>
        <v>2.0569999999999998E-2</v>
      </c>
      <c r="L4302">
        <f t="shared" ca="1" si="1634"/>
        <v>127.8</v>
      </c>
      <c r="M4302">
        <f t="shared" ca="1" si="1629"/>
        <v>3.6070000000000005E-2</v>
      </c>
      <c r="R4302">
        <f t="shared" ca="1" si="1635"/>
        <v>127.8</v>
      </c>
      <c r="S4302">
        <f t="shared" ca="1" si="1630"/>
        <v>3.6070000000000005E-2</v>
      </c>
      <c r="U4302" s="1"/>
      <c r="W4302" t="str">
        <f t="shared" si="1627"/>
        <v/>
      </c>
      <c r="AH4302" s="1"/>
      <c r="AJ4302" s="25"/>
      <c r="AU4302" s="1">
        <v>39888</v>
      </c>
      <c r="AV4302">
        <v>0.22600000000000001</v>
      </c>
      <c r="AW4302">
        <f t="shared" si="1636"/>
        <v>2.2599999999999999E-3</v>
      </c>
      <c r="AY4302" s="1">
        <v>39889</v>
      </c>
      <c r="AZ4302">
        <v>0.25800000000000001</v>
      </c>
      <c r="BA4302">
        <f t="shared" si="1637"/>
        <v>2.5800000000000003E-3</v>
      </c>
      <c r="BC4302" s="1">
        <v>40001</v>
      </c>
      <c r="BD4302">
        <v>0.76</v>
      </c>
      <c r="BE4302">
        <f t="shared" si="1638"/>
        <v>7.6E-3</v>
      </c>
      <c r="BG4302" s="1">
        <v>40001</v>
      </c>
      <c r="BH4302">
        <v>1.3424</v>
      </c>
      <c r="BI4302">
        <f t="shared" si="1639"/>
        <v>1.3424E-2</v>
      </c>
      <c r="BK4302" s="1">
        <v>42676</v>
      </c>
      <c r="BL4302">
        <v>2.6003099999999999</v>
      </c>
      <c r="BM4302">
        <f t="shared" ref="BM4302:BM4365" si="1645">BL4302/100</f>
        <v>2.6003099999999998E-2</v>
      </c>
      <c r="BP4302" s="1">
        <v>39856</v>
      </c>
      <c r="BQ4302">
        <v>127.01</v>
      </c>
      <c r="BR4302">
        <f t="shared" si="1640"/>
        <v>1.2701</v>
      </c>
      <c r="BT4302" s="1">
        <v>39889</v>
      </c>
      <c r="BU4302">
        <v>1.6140000000000001</v>
      </c>
      <c r="BV4302">
        <f t="shared" si="1641"/>
        <v>1.6140000000000002E-2</v>
      </c>
      <c r="BX4302" s="1">
        <v>39889</v>
      </c>
      <c r="BY4302">
        <v>1.7629999999999999</v>
      </c>
      <c r="BZ4302">
        <f t="shared" si="1642"/>
        <v>1.763E-2</v>
      </c>
      <c r="CB4302" s="1">
        <v>40001</v>
      </c>
      <c r="CC4302">
        <v>1.296</v>
      </c>
      <c r="CD4302">
        <f t="shared" si="1643"/>
        <v>1.2960000000000001E-2</v>
      </c>
      <c r="CG4302" s="1"/>
    </row>
    <row r="4303" spans="1:85" x14ac:dyDescent="0.3">
      <c r="A4303" s="21">
        <f t="shared" si="1644"/>
        <v>51834</v>
      </c>
      <c r="B4303" s="18">
        <f t="shared" si="1628"/>
        <v>112.421875</v>
      </c>
      <c r="C4303">
        <f t="shared" si="1626"/>
        <v>115</v>
      </c>
      <c r="D4303">
        <f t="shared" ca="1" si="1631"/>
        <v>-16.183333333333334</v>
      </c>
      <c r="E4303">
        <f ca="1">IF(currency="USD",'Future et co'!F4303,IF(currency="EUR",'Future et co'!G4303,FALSE))</f>
        <v>3.6070000000000005E-2</v>
      </c>
      <c r="F4303">
        <f t="shared" ca="1" si="1632"/>
        <v>3.6070000000000005E-2</v>
      </c>
      <c r="G4303">
        <f t="shared" ca="1" si="1633"/>
        <v>2.0569999999999998E-2</v>
      </c>
      <c r="L4303">
        <f t="shared" ca="1" si="1634"/>
        <v>127.8</v>
      </c>
      <c r="M4303">
        <f t="shared" ca="1" si="1629"/>
        <v>3.6070000000000005E-2</v>
      </c>
      <c r="R4303">
        <f t="shared" ca="1" si="1635"/>
        <v>127.8</v>
      </c>
      <c r="S4303">
        <f t="shared" ca="1" si="1630"/>
        <v>3.6070000000000005E-2</v>
      </c>
      <c r="U4303" s="1"/>
      <c r="W4303" t="str">
        <f t="shared" si="1627"/>
        <v/>
      </c>
      <c r="AH4303" s="1"/>
      <c r="AJ4303" s="25"/>
      <c r="AU4303" s="1">
        <v>39885</v>
      </c>
      <c r="AV4303">
        <v>0.23599999999999999</v>
      </c>
      <c r="AW4303">
        <f t="shared" si="1636"/>
        <v>2.3599999999999997E-3</v>
      </c>
      <c r="AY4303" s="1">
        <v>39888</v>
      </c>
      <c r="AZ4303">
        <v>0.26500000000000001</v>
      </c>
      <c r="BA4303">
        <f t="shared" si="1637"/>
        <v>2.65E-3</v>
      </c>
      <c r="BC4303" s="1">
        <v>40000</v>
      </c>
      <c r="BD4303">
        <v>0.7702</v>
      </c>
      <c r="BE4303">
        <f t="shared" si="1638"/>
        <v>7.7019999999999996E-3</v>
      </c>
      <c r="BG4303" s="1">
        <v>40000</v>
      </c>
      <c r="BH4303">
        <v>1.3049999999999999</v>
      </c>
      <c r="BI4303">
        <f t="shared" si="1639"/>
        <v>1.3049999999999999E-2</v>
      </c>
      <c r="BK4303" s="1">
        <v>42677</v>
      </c>
      <c r="BL4303">
        <v>2.6215299999999999</v>
      </c>
      <c r="BM4303">
        <f t="shared" si="1645"/>
        <v>2.62153E-2</v>
      </c>
      <c r="BP4303" s="1">
        <v>39855</v>
      </c>
      <c r="BQ4303">
        <v>126.01</v>
      </c>
      <c r="BR4303">
        <f t="shared" si="1640"/>
        <v>1.2601</v>
      </c>
      <c r="BT4303" s="1">
        <v>39888</v>
      </c>
      <c r="BU4303">
        <v>1.629</v>
      </c>
      <c r="BV4303">
        <f t="shared" si="1641"/>
        <v>1.6289999999999999E-2</v>
      </c>
      <c r="BX4303" s="1">
        <v>39888</v>
      </c>
      <c r="BY4303">
        <v>1.774</v>
      </c>
      <c r="BZ4303">
        <f t="shared" si="1642"/>
        <v>1.7739999999999999E-2</v>
      </c>
      <c r="CB4303" s="1">
        <v>40000</v>
      </c>
      <c r="CC4303">
        <v>1.2929999999999999</v>
      </c>
      <c r="CD4303">
        <f t="shared" si="1643"/>
        <v>1.2929999999999999E-2</v>
      </c>
      <c r="CG4303" s="1"/>
    </row>
    <row r="4304" spans="1:85" x14ac:dyDescent="0.3">
      <c r="A4304" s="21">
        <f t="shared" si="1644"/>
        <v>51837</v>
      </c>
      <c r="B4304" s="18">
        <f t="shared" si="1628"/>
        <v>112.421875</v>
      </c>
      <c r="C4304">
        <f t="shared" si="1626"/>
        <v>115</v>
      </c>
      <c r="D4304">
        <f t="shared" ca="1" si="1631"/>
        <v>-16.191666666666666</v>
      </c>
      <c r="E4304">
        <f ca="1">IF(currency="USD",'Future et co'!F4304,IF(currency="EUR",'Future et co'!G4304,FALSE))</f>
        <v>3.6070000000000005E-2</v>
      </c>
      <c r="F4304">
        <f t="shared" ca="1" si="1632"/>
        <v>3.6070000000000005E-2</v>
      </c>
      <c r="G4304">
        <f t="shared" ca="1" si="1633"/>
        <v>2.0569999999999998E-2</v>
      </c>
      <c r="L4304">
        <f t="shared" ca="1" si="1634"/>
        <v>127.8</v>
      </c>
      <c r="M4304">
        <f t="shared" ca="1" si="1629"/>
        <v>3.6070000000000005E-2</v>
      </c>
      <c r="R4304">
        <f t="shared" ca="1" si="1635"/>
        <v>127.8</v>
      </c>
      <c r="S4304">
        <f t="shared" ca="1" si="1630"/>
        <v>3.6070000000000005E-2</v>
      </c>
      <c r="U4304" s="1"/>
      <c r="W4304" t="str">
        <f t="shared" si="1627"/>
        <v/>
      </c>
      <c r="AH4304" s="1"/>
      <c r="AJ4304" s="25"/>
      <c r="AU4304" s="1">
        <v>39884</v>
      </c>
      <c r="AV4304">
        <v>0.247</v>
      </c>
      <c r="AW4304">
        <f t="shared" si="1636"/>
        <v>2.47E-3</v>
      </c>
      <c r="AY4304" s="1">
        <v>39885</v>
      </c>
      <c r="AZ4304">
        <v>0.27</v>
      </c>
      <c r="BA4304">
        <f t="shared" si="1637"/>
        <v>2.7000000000000001E-3</v>
      </c>
      <c r="BC4304" s="1">
        <v>39997</v>
      </c>
      <c r="BD4304">
        <v>0.77</v>
      </c>
      <c r="BE4304">
        <f t="shared" si="1638"/>
        <v>7.7000000000000002E-3</v>
      </c>
      <c r="BG4304" s="1">
        <v>39997</v>
      </c>
      <c r="BH4304">
        <v>1.34</v>
      </c>
      <c r="BI4304">
        <f t="shared" si="1639"/>
        <v>1.34E-2</v>
      </c>
      <c r="BK4304" s="1">
        <v>42678</v>
      </c>
      <c r="BL4304">
        <v>2.6285599999999998</v>
      </c>
      <c r="BM4304">
        <f t="shared" si="1645"/>
        <v>2.6285599999999999E-2</v>
      </c>
      <c r="BP4304" s="1">
        <v>39854</v>
      </c>
      <c r="BQ4304">
        <v>124.57</v>
      </c>
      <c r="BR4304">
        <f t="shared" si="1640"/>
        <v>1.2457</v>
      </c>
      <c r="BT4304" s="1">
        <v>39885</v>
      </c>
      <c r="BU4304">
        <v>1.64</v>
      </c>
      <c r="BV4304">
        <f t="shared" si="1641"/>
        <v>1.6399999999999998E-2</v>
      </c>
      <c r="BX4304" s="1">
        <v>39885</v>
      </c>
      <c r="BY4304">
        <v>1.78</v>
      </c>
      <c r="BZ4304">
        <f t="shared" si="1642"/>
        <v>1.78E-2</v>
      </c>
      <c r="CB4304" s="1">
        <v>39997</v>
      </c>
      <c r="CC4304">
        <v>1.3089999999999999</v>
      </c>
      <c r="CD4304">
        <f t="shared" si="1643"/>
        <v>1.3089999999999999E-2</v>
      </c>
      <c r="CG4304" s="1"/>
    </row>
    <row r="4305" spans="1:85" x14ac:dyDescent="0.3">
      <c r="A4305" s="21">
        <f t="shared" si="1644"/>
        <v>51838</v>
      </c>
      <c r="B4305" s="18">
        <f t="shared" si="1628"/>
        <v>112.421875</v>
      </c>
      <c r="C4305">
        <f t="shared" si="1626"/>
        <v>115</v>
      </c>
      <c r="D4305">
        <f t="shared" ca="1" si="1631"/>
        <v>-16.194444444444443</v>
      </c>
      <c r="E4305">
        <f ca="1">IF(currency="USD",'Future et co'!F4305,IF(currency="EUR",'Future et co'!G4305,FALSE))</f>
        <v>3.6070000000000005E-2</v>
      </c>
      <c r="F4305">
        <f t="shared" ca="1" si="1632"/>
        <v>3.6070000000000005E-2</v>
      </c>
      <c r="G4305">
        <f t="shared" ca="1" si="1633"/>
        <v>2.0569999999999998E-2</v>
      </c>
      <c r="L4305">
        <f t="shared" ca="1" si="1634"/>
        <v>127.8</v>
      </c>
      <c r="M4305">
        <f t="shared" ca="1" si="1629"/>
        <v>3.6070000000000005E-2</v>
      </c>
      <c r="R4305">
        <f t="shared" ca="1" si="1635"/>
        <v>127.8</v>
      </c>
      <c r="S4305">
        <f t="shared" ca="1" si="1630"/>
        <v>3.6070000000000005E-2</v>
      </c>
      <c r="U4305" s="1"/>
      <c r="W4305" t="str">
        <f t="shared" si="1627"/>
        <v/>
      </c>
      <c r="AH4305" s="1"/>
      <c r="AJ4305" s="25"/>
      <c r="AU4305" s="1">
        <v>39883</v>
      </c>
      <c r="AV4305">
        <v>0.2525</v>
      </c>
      <c r="AW4305">
        <f t="shared" si="1636"/>
        <v>2.5249999999999999E-3</v>
      </c>
      <c r="AY4305" s="1">
        <v>39884</v>
      </c>
      <c r="AZ4305">
        <v>0.28499999999999998</v>
      </c>
      <c r="BA4305">
        <f t="shared" si="1637"/>
        <v>2.8499999999999997E-3</v>
      </c>
      <c r="BC4305" s="1">
        <v>39996</v>
      </c>
      <c r="BD4305">
        <v>0.78500000000000003</v>
      </c>
      <c r="BE4305">
        <f t="shared" si="1638"/>
        <v>7.8500000000000011E-3</v>
      </c>
      <c r="BG4305" s="1">
        <v>39996</v>
      </c>
      <c r="BH4305">
        <v>1.37</v>
      </c>
      <c r="BI4305">
        <f t="shared" si="1639"/>
        <v>1.37E-2</v>
      </c>
      <c r="BK4305" s="1">
        <v>42681</v>
      </c>
      <c r="BL4305">
        <v>2.5732400000000002</v>
      </c>
      <c r="BM4305">
        <f t="shared" si="1645"/>
        <v>2.5732400000000002E-2</v>
      </c>
      <c r="BP4305" s="1">
        <v>39853</v>
      </c>
      <c r="BQ4305">
        <v>123.92</v>
      </c>
      <c r="BR4305">
        <f t="shared" si="1640"/>
        <v>1.2392000000000001</v>
      </c>
      <c r="BT4305" s="1">
        <v>39884</v>
      </c>
      <c r="BU4305">
        <v>1.65</v>
      </c>
      <c r="BV4305">
        <f t="shared" si="1641"/>
        <v>1.6500000000000001E-2</v>
      </c>
      <c r="BX4305" s="1">
        <v>39884</v>
      </c>
      <c r="BY4305">
        <v>1.79</v>
      </c>
      <c r="BZ4305">
        <f t="shared" si="1642"/>
        <v>1.7899999999999999E-2</v>
      </c>
      <c r="CB4305" s="1">
        <v>39996</v>
      </c>
      <c r="CC4305">
        <v>1.3140000000000001</v>
      </c>
      <c r="CD4305">
        <f t="shared" si="1643"/>
        <v>1.3140000000000001E-2</v>
      </c>
      <c r="CG4305" s="1"/>
    </row>
    <row r="4306" spans="1:85" x14ac:dyDescent="0.3">
      <c r="A4306" s="21">
        <f t="shared" si="1644"/>
        <v>51839</v>
      </c>
      <c r="B4306" s="18">
        <f t="shared" si="1628"/>
        <v>112.421875</v>
      </c>
      <c r="C4306">
        <f t="shared" si="1626"/>
        <v>115</v>
      </c>
      <c r="D4306">
        <f t="shared" ca="1" si="1631"/>
        <v>-16.197222222222223</v>
      </c>
      <c r="E4306">
        <f ca="1">IF(currency="USD",'Future et co'!F4306,IF(currency="EUR",'Future et co'!G4306,FALSE))</f>
        <v>3.6070000000000005E-2</v>
      </c>
      <c r="F4306">
        <f t="shared" ca="1" si="1632"/>
        <v>3.6070000000000005E-2</v>
      </c>
      <c r="G4306">
        <f t="shared" ca="1" si="1633"/>
        <v>2.0569999999999998E-2</v>
      </c>
      <c r="L4306">
        <f t="shared" ca="1" si="1634"/>
        <v>127.8</v>
      </c>
      <c r="M4306">
        <f t="shared" ca="1" si="1629"/>
        <v>3.6070000000000005E-2</v>
      </c>
      <c r="R4306">
        <f t="shared" ca="1" si="1635"/>
        <v>127.8</v>
      </c>
      <c r="S4306">
        <f t="shared" ca="1" si="1630"/>
        <v>3.6070000000000005E-2</v>
      </c>
      <c r="U4306" s="1"/>
      <c r="W4306" t="str">
        <f t="shared" si="1627"/>
        <v/>
      </c>
      <c r="AH4306" s="1"/>
      <c r="AJ4306" s="25"/>
      <c r="AU4306" s="1">
        <v>39882</v>
      </c>
      <c r="AV4306">
        <v>0.2475</v>
      </c>
      <c r="AW4306">
        <f t="shared" si="1636"/>
        <v>2.4749999999999998E-3</v>
      </c>
      <c r="AY4306" s="1">
        <v>39883</v>
      </c>
      <c r="AZ4306">
        <v>0.30199999999999999</v>
      </c>
      <c r="BA4306">
        <f t="shared" si="1637"/>
        <v>3.0200000000000001E-3</v>
      </c>
      <c r="BC4306" s="1">
        <v>39995</v>
      </c>
      <c r="BD4306">
        <v>0.82499999999999996</v>
      </c>
      <c r="BE4306">
        <f t="shared" si="1638"/>
        <v>8.2500000000000004E-3</v>
      </c>
      <c r="BG4306" s="1">
        <v>39995</v>
      </c>
      <c r="BH4306">
        <v>1.45</v>
      </c>
      <c r="BI4306">
        <f t="shared" si="1639"/>
        <v>1.4499999999999999E-2</v>
      </c>
      <c r="BK4306" s="1">
        <v>42682</v>
      </c>
      <c r="BL4306">
        <v>2.5645799999999999</v>
      </c>
      <c r="BM4306">
        <f t="shared" si="1645"/>
        <v>2.56458E-2</v>
      </c>
      <c r="BP4306" s="1">
        <v>39850</v>
      </c>
      <c r="BQ4306">
        <v>124.23</v>
      </c>
      <c r="BR4306">
        <f t="shared" si="1640"/>
        <v>1.2423</v>
      </c>
      <c r="BT4306" s="1">
        <v>39883</v>
      </c>
      <c r="BU4306">
        <v>1.663</v>
      </c>
      <c r="BV4306">
        <f t="shared" si="1641"/>
        <v>1.6629999999999999E-2</v>
      </c>
      <c r="BX4306" s="1">
        <v>39883</v>
      </c>
      <c r="BY4306">
        <v>1.8</v>
      </c>
      <c r="BZ4306">
        <f t="shared" si="1642"/>
        <v>1.8000000000000002E-2</v>
      </c>
      <c r="CB4306" s="1">
        <v>39995</v>
      </c>
      <c r="CC4306">
        <v>1.383</v>
      </c>
      <c r="CD4306">
        <f t="shared" si="1643"/>
        <v>1.383E-2</v>
      </c>
      <c r="CG4306" s="1"/>
    </row>
    <row r="4307" spans="1:85" x14ac:dyDescent="0.3">
      <c r="A4307" s="21">
        <f t="shared" si="1644"/>
        <v>51840</v>
      </c>
      <c r="B4307" s="18">
        <f t="shared" si="1628"/>
        <v>112.421875</v>
      </c>
      <c r="C4307">
        <f t="shared" si="1626"/>
        <v>115</v>
      </c>
      <c r="D4307">
        <f t="shared" ca="1" si="1631"/>
        <v>-16.2</v>
      </c>
      <c r="E4307">
        <f ca="1">IF(currency="USD",'Future et co'!F4307,IF(currency="EUR",'Future et co'!G4307,FALSE))</f>
        <v>3.6070000000000005E-2</v>
      </c>
      <c r="F4307">
        <f t="shared" ca="1" si="1632"/>
        <v>3.6070000000000005E-2</v>
      </c>
      <c r="G4307">
        <f t="shared" ca="1" si="1633"/>
        <v>2.0569999999999998E-2</v>
      </c>
      <c r="L4307">
        <f t="shared" ca="1" si="1634"/>
        <v>127.8</v>
      </c>
      <c r="M4307">
        <f t="shared" ca="1" si="1629"/>
        <v>3.6070000000000005E-2</v>
      </c>
      <c r="R4307">
        <f t="shared" ca="1" si="1635"/>
        <v>127.8</v>
      </c>
      <c r="S4307">
        <f t="shared" ca="1" si="1630"/>
        <v>3.6070000000000005E-2</v>
      </c>
      <c r="U4307" s="1"/>
      <c r="W4307" t="str">
        <f t="shared" si="1627"/>
        <v/>
      </c>
      <c r="AH4307" s="1"/>
      <c r="AJ4307" s="25"/>
      <c r="AU4307" s="1">
        <v>39881</v>
      </c>
      <c r="AV4307">
        <v>0.245</v>
      </c>
      <c r="AW4307">
        <f t="shared" si="1636"/>
        <v>2.4499999999999999E-3</v>
      </c>
      <c r="AY4307" s="1">
        <v>39882</v>
      </c>
      <c r="AZ4307">
        <v>0.28999999999999998</v>
      </c>
      <c r="BA4307">
        <f t="shared" si="1637"/>
        <v>2.8999999999999998E-3</v>
      </c>
      <c r="BC4307" s="1">
        <v>39994</v>
      </c>
      <c r="BD4307">
        <v>0.873</v>
      </c>
      <c r="BE4307">
        <f t="shared" si="1638"/>
        <v>8.7299999999999999E-3</v>
      </c>
      <c r="BG4307" s="1">
        <v>39994</v>
      </c>
      <c r="BH4307">
        <v>1.512</v>
      </c>
      <c r="BI4307">
        <f t="shared" si="1639"/>
        <v>1.512E-2</v>
      </c>
      <c r="BK4307" s="1">
        <v>42683</v>
      </c>
      <c r="BL4307">
        <v>2.5247899999999999</v>
      </c>
      <c r="BM4307">
        <f t="shared" si="1645"/>
        <v>2.52479E-2</v>
      </c>
      <c r="BP4307" s="1">
        <v>39849</v>
      </c>
      <c r="BQ4307">
        <v>124.47</v>
      </c>
      <c r="BR4307">
        <f t="shared" si="1640"/>
        <v>1.2446999999999999</v>
      </c>
      <c r="BT4307" s="1">
        <v>39882</v>
      </c>
      <c r="BU4307">
        <v>1.6870000000000001</v>
      </c>
      <c r="BV4307">
        <f t="shared" si="1641"/>
        <v>1.687E-2</v>
      </c>
      <c r="BX4307" s="1">
        <v>39882</v>
      </c>
      <c r="BY4307">
        <v>1.8169999999999999</v>
      </c>
      <c r="BZ4307">
        <f t="shared" si="1642"/>
        <v>1.8169999999999999E-2</v>
      </c>
      <c r="CB4307" s="1">
        <v>39994</v>
      </c>
      <c r="CC4307">
        <v>1.3859999999999999</v>
      </c>
      <c r="CD4307">
        <f t="shared" si="1643"/>
        <v>1.3859999999999999E-2</v>
      </c>
      <c r="CG4307" s="1"/>
    </row>
    <row r="4308" spans="1:85" x14ac:dyDescent="0.3">
      <c r="A4308" s="21">
        <f t="shared" si="1644"/>
        <v>51841</v>
      </c>
      <c r="B4308" s="18">
        <f t="shared" si="1628"/>
        <v>112.421875</v>
      </c>
      <c r="C4308">
        <f t="shared" si="1626"/>
        <v>115</v>
      </c>
      <c r="D4308">
        <f t="shared" ca="1" si="1631"/>
        <v>-16.202777777777779</v>
      </c>
      <c r="E4308">
        <f ca="1">IF(currency="USD",'Future et co'!F4308,IF(currency="EUR",'Future et co'!G4308,FALSE))</f>
        <v>3.6070000000000005E-2</v>
      </c>
      <c r="F4308">
        <f t="shared" ca="1" si="1632"/>
        <v>3.6070000000000005E-2</v>
      </c>
      <c r="G4308">
        <f t="shared" ca="1" si="1633"/>
        <v>2.0569999999999998E-2</v>
      </c>
      <c r="L4308">
        <f t="shared" ca="1" si="1634"/>
        <v>127.8</v>
      </c>
      <c r="M4308">
        <f t="shared" ca="1" si="1629"/>
        <v>3.6070000000000005E-2</v>
      </c>
      <c r="R4308">
        <f t="shared" ca="1" si="1635"/>
        <v>127.8</v>
      </c>
      <c r="S4308">
        <f t="shared" ca="1" si="1630"/>
        <v>3.6070000000000005E-2</v>
      </c>
      <c r="U4308" s="1"/>
      <c r="W4308" t="str">
        <f t="shared" si="1627"/>
        <v/>
      </c>
      <c r="AH4308" s="1"/>
      <c r="AJ4308" s="25"/>
      <c r="AU4308" s="1">
        <v>39878</v>
      </c>
      <c r="AV4308">
        <v>0.251</v>
      </c>
      <c r="AW4308">
        <f t="shared" si="1636"/>
        <v>2.5100000000000001E-3</v>
      </c>
      <c r="AY4308" s="1">
        <v>39881</v>
      </c>
      <c r="AZ4308">
        <v>0.28999999999999998</v>
      </c>
      <c r="BA4308">
        <f t="shared" si="1637"/>
        <v>2.8999999999999998E-3</v>
      </c>
      <c r="BC4308" s="1">
        <v>39993</v>
      </c>
      <c r="BD4308">
        <v>0.84699999999999998</v>
      </c>
      <c r="BE4308">
        <f t="shared" si="1638"/>
        <v>8.4700000000000001E-3</v>
      </c>
      <c r="BG4308" s="1">
        <v>39993</v>
      </c>
      <c r="BH4308">
        <v>1.4311</v>
      </c>
      <c r="BI4308">
        <f t="shared" si="1639"/>
        <v>1.4311000000000001E-2</v>
      </c>
      <c r="BK4308" s="1">
        <v>42684</v>
      </c>
      <c r="BL4308">
        <v>2.5158100000000001</v>
      </c>
      <c r="BM4308">
        <f t="shared" si="1645"/>
        <v>2.5158100000000003E-2</v>
      </c>
      <c r="BP4308" s="1">
        <v>39848</v>
      </c>
      <c r="BQ4308">
        <v>124.13</v>
      </c>
      <c r="BR4308">
        <f t="shared" si="1640"/>
        <v>1.2412999999999998</v>
      </c>
      <c r="BT4308" s="1">
        <v>39881</v>
      </c>
      <c r="BU4308">
        <v>1.7030000000000001</v>
      </c>
      <c r="BV4308">
        <f t="shared" si="1641"/>
        <v>1.703E-2</v>
      </c>
      <c r="BX4308" s="1">
        <v>39881</v>
      </c>
      <c r="BY4308">
        <v>1.825</v>
      </c>
      <c r="BZ4308">
        <f t="shared" si="1642"/>
        <v>1.8249999999999999E-2</v>
      </c>
      <c r="CB4308" s="1">
        <v>39993</v>
      </c>
      <c r="CC4308">
        <v>1.395</v>
      </c>
      <c r="CD4308">
        <f t="shared" si="1643"/>
        <v>1.3950000000000001E-2</v>
      </c>
      <c r="CG4308" s="1"/>
    </row>
    <row r="4309" spans="1:85" x14ac:dyDescent="0.3">
      <c r="A4309" s="21">
        <f t="shared" si="1644"/>
        <v>51844</v>
      </c>
      <c r="B4309" s="18">
        <f t="shared" si="1628"/>
        <v>112.421875</v>
      </c>
      <c r="C4309">
        <f t="shared" si="1626"/>
        <v>115</v>
      </c>
      <c r="D4309">
        <f t="shared" ca="1" si="1631"/>
        <v>-16.211111111111112</v>
      </c>
      <c r="E4309">
        <f ca="1">IF(currency="USD",'Future et co'!F4309,IF(currency="EUR",'Future et co'!G4309,FALSE))</f>
        <v>3.6070000000000005E-2</v>
      </c>
      <c r="F4309">
        <f t="shared" ca="1" si="1632"/>
        <v>3.6070000000000005E-2</v>
      </c>
      <c r="G4309">
        <f t="shared" ca="1" si="1633"/>
        <v>2.0569999999999998E-2</v>
      </c>
      <c r="L4309">
        <f t="shared" ca="1" si="1634"/>
        <v>127.8</v>
      </c>
      <c r="M4309">
        <f t="shared" ca="1" si="1629"/>
        <v>3.6070000000000005E-2</v>
      </c>
      <c r="R4309">
        <f t="shared" ca="1" si="1635"/>
        <v>127.8</v>
      </c>
      <c r="S4309">
        <f t="shared" ca="1" si="1630"/>
        <v>3.6070000000000005E-2</v>
      </c>
      <c r="U4309" s="1"/>
      <c r="W4309" t="str">
        <f t="shared" si="1627"/>
        <v/>
      </c>
      <c r="AH4309" s="1"/>
      <c r="AJ4309" s="25"/>
      <c r="AU4309" s="1">
        <v>39877</v>
      </c>
      <c r="AV4309">
        <v>0.24</v>
      </c>
      <c r="AW4309">
        <f t="shared" si="1636"/>
        <v>2.3999999999999998E-3</v>
      </c>
      <c r="AY4309" s="1">
        <v>39878</v>
      </c>
      <c r="AZ4309">
        <v>0.28199999999999997</v>
      </c>
      <c r="BA4309">
        <f t="shared" si="1637"/>
        <v>2.8199999999999996E-3</v>
      </c>
      <c r="BC4309" s="1">
        <v>39990</v>
      </c>
      <c r="BD4309">
        <v>0.82499999999999996</v>
      </c>
      <c r="BE4309">
        <f t="shared" si="1638"/>
        <v>8.2500000000000004E-3</v>
      </c>
      <c r="BG4309" s="1">
        <v>39990</v>
      </c>
      <c r="BH4309">
        <v>1.464</v>
      </c>
      <c r="BI4309">
        <f t="shared" si="1639"/>
        <v>1.464E-2</v>
      </c>
      <c r="BK4309" s="1">
        <v>42685</v>
      </c>
      <c r="BL4309">
        <v>2.5175700000000001</v>
      </c>
      <c r="BM4309">
        <f t="shared" si="1645"/>
        <v>2.5175700000000002E-2</v>
      </c>
      <c r="BP4309" s="1">
        <v>39847</v>
      </c>
      <c r="BQ4309">
        <v>124.39</v>
      </c>
      <c r="BR4309">
        <f t="shared" si="1640"/>
        <v>1.2439</v>
      </c>
      <c r="BT4309" s="1">
        <v>39878</v>
      </c>
      <c r="BU4309">
        <v>1.726</v>
      </c>
      <c r="BV4309">
        <f t="shared" si="1641"/>
        <v>1.7260000000000001E-2</v>
      </c>
      <c r="BX4309" s="1">
        <v>39878</v>
      </c>
      <c r="BY4309">
        <v>1.8420000000000001</v>
      </c>
      <c r="BZ4309">
        <f t="shared" si="1642"/>
        <v>1.8420000000000002E-2</v>
      </c>
      <c r="CB4309" s="1">
        <v>39990</v>
      </c>
      <c r="CC4309">
        <v>1.395</v>
      </c>
      <c r="CD4309">
        <f t="shared" si="1643"/>
        <v>1.3950000000000001E-2</v>
      </c>
      <c r="CG4309" s="1"/>
    </row>
    <row r="4310" spans="1:85" x14ac:dyDescent="0.3">
      <c r="A4310" s="21">
        <f t="shared" si="1644"/>
        <v>51845</v>
      </c>
      <c r="B4310" s="18">
        <f t="shared" si="1628"/>
        <v>112.421875</v>
      </c>
      <c r="C4310">
        <f t="shared" si="1626"/>
        <v>115</v>
      </c>
      <c r="D4310">
        <f t="shared" ca="1" si="1631"/>
        <v>-16.213888888888889</v>
      </c>
      <c r="E4310">
        <f ca="1">IF(currency="USD",'Future et co'!F4310,IF(currency="EUR",'Future et co'!G4310,FALSE))</f>
        <v>3.6070000000000005E-2</v>
      </c>
      <c r="F4310">
        <f t="shared" ca="1" si="1632"/>
        <v>3.6070000000000005E-2</v>
      </c>
      <c r="G4310">
        <f t="shared" ca="1" si="1633"/>
        <v>2.0569999999999998E-2</v>
      </c>
      <c r="L4310">
        <f t="shared" ca="1" si="1634"/>
        <v>127.8</v>
      </c>
      <c r="M4310">
        <f t="shared" ca="1" si="1629"/>
        <v>3.6070000000000005E-2</v>
      </c>
      <c r="R4310">
        <f t="shared" ca="1" si="1635"/>
        <v>127.8</v>
      </c>
      <c r="S4310">
        <f t="shared" ca="1" si="1630"/>
        <v>3.6070000000000005E-2</v>
      </c>
      <c r="U4310" s="1"/>
      <c r="W4310" t="str">
        <f t="shared" si="1627"/>
        <v/>
      </c>
      <c r="AH4310" s="1"/>
      <c r="AJ4310" s="25"/>
      <c r="AU4310" s="1">
        <v>39876</v>
      </c>
      <c r="AV4310">
        <v>0.23599999999999999</v>
      </c>
      <c r="AW4310">
        <f t="shared" si="1636"/>
        <v>2.3599999999999997E-3</v>
      </c>
      <c r="AY4310" s="1">
        <v>39877</v>
      </c>
      <c r="AZ4310">
        <v>0.28499999999999998</v>
      </c>
      <c r="BA4310">
        <f t="shared" si="1637"/>
        <v>2.8499999999999997E-3</v>
      </c>
      <c r="BC4310" s="1">
        <v>39989</v>
      </c>
      <c r="BD4310">
        <v>0.82699999999999996</v>
      </c>
      <c r="BE4310">
        <f t="shared" si="1638"/>
        <v>8.2699999999999996E-3</v>
      </c>
      <c r="BG4310" s="1">
        <v>39989</v>
      </c>
      <c r="BH4310">
        <v>1.4550000000000001</v>
      </c>
      <c r="BI4310">
        <f t="shared" si="1639"/>
        <v>1.455E-2</v>
      </c>
      <c r="BK4310" s="1">
        <v>42688</v>
      </c>
      <c r="BL4310">
        <v>2.5132500000000002</v>
      </c>
      <c r="BM4310">
        <f t="shared" si="1645"/>
        <v>2.5132500000000002E-2</v>
      </c>
      <c r="BP4310" s="1">
        <v>39846</v>
      </c>
      <c r="BQ4310">
        <v>124.91</v>
      </c>
      <c r="BR4310">
        <f t="shared" si="1640"/>
        <v>1.2490999999999999</v>
      </c>
      <c r="BT4310" s="1">
        <v>39877</v>
      </c>
      <c r="BU4310">
        <v>1.7569999999999999</v>
      </c>
      <c r="BV4310">
        <f t="shared" si="1641"/>
        <v>1.7569999999999999E-2</v>
      </c>
      <c r="BX4310" s="1">
        <v>39877</v>
      </c>
      <c r="BY4310">
        <v>1.869</v>
      </c>
      <c r="BZ4310">
        <f t="shared" si="1642"/>
        <v>1.8689999999999998E-2</v>
      </c>
      <c r="CB4310" s="1">
        <v>39989</v>
      </c>
      <c r="CC4310">
        <v>1.3959999999999999</v>
      </c>
      <c r="CD4310">
        <f t="shared" si="1643"/>
        <v>1.3959999999999998E-2</v>
      </c>
      <c r="CG4310" s="1"/>
    </row>
    <row r="4311" spans="1:85" x14ac:dyDescent="0.3">
      <c r="A4311" s="21">
        <f t="shared" si="1644"/>
        <v>51846</v>
      </c>
      <c r="B4311" s="18">
        <f t="shared" si="1628"/>
        <v>112.421875</v>
      </c>
      <c r="C4311">
        <f t="shared" si="1626"/>
        <v>115</v>
      </c>
      <c r="D4311">
        <f t="shared" ca="1" si="1631"/>
        <v>-16.216666666666665</v>
      </c>
      <c r="E4311">
        <f ca="1">IF(currency="USD",'Future et co'!F4311,IF(currency="EUR",'Future et co'!G4311,FALSE))</f>
        <v>3.6070000000000005E-2</v>
      </c>
      <c r="F4311">
        <f t="shared" ca="1" si="1632"/>
        <v>3.6070000000000005E-2</v>
      </c>
      <c r="G4311">
        <f t="shared" ca="1" si="1633"/>
        <v>2.0569999999999998E-2</v>
      </c>
      <c r="L4311">
        <f t="shared" ca="1" si="1634"/>
        <v>127.8</v>
      </c>
      <c r="M4311">
        <f t="shared" ca="1" si="1629"/>
        <v>3.6070000000000005E-2</v>
      </c>
      <c r="R4311">
        <f t="shared" ca="1" si="1635"/>
        <v>127.8</v>
      </c>
      <c r="S4311">
        <f t="shared" ca="1" si="1630"/>
        <v>3.6070000000000005E-2</v>
      </c>
      <c r="U4311" s="1"/>
      <c r="W4311" t="str">
        <f t="shared" si="1627"/>
        <v/>
      </c>
      <c r="AH4311" s="1"/>
      <c r="AJ4311" s="25"/>
      <c r="AU4311" s="1">
        <v>39875</v>
      </c>
      <c r="AV4311">
        <v>0.247</v>
      </c>
      <c r="AW4311">
        <f t="shared" si="1636"/>
        <v>2.47E-3</v>
      </c>
      <c r="AY4311" s="1">
        <v>39876</v>
      </c>
      <c r="AZ4311">
        <v>0.27500000000000002</v>
      </c>
      <c r="BA4311">
        <f t="shared" si="1637"/>
        <v>2.7500000000000003E-3</v>
      </c>
      <c r="BC4311" s="1">
        <v>39988</v>
      </c>
      <c r="BD4311">
        <v>0.89300000000000002</v>
      </c>
      <c r="BE4311">
        <f t="shared" si="1638"/>
        <v>8.9300000000000004E-3</v>
      </c>
      <c r="BG4311" s="1">
        <v>39988</v>
      </c>
      <c r="BH4311">
        <v>1.5840000000000001</v>
      </c>
      <c r="BI4311">
        <f t="shared" si="1639"/>
        <v>1.584E-2</v>
      </c>
      <c r="BK4311" s="1">
        <v>42689</v>
      </c>
      <c r="BL4311">
        <v>2.4979100000000001</v>
      </c>
      <c r="BM4311">
        <f t="shared" si="1645"/>
        <v>2.4979100000000001E-2</v>
      </c>
      <c r="BP4311" s="1">
        <v>39843</v>
      </c>
      <c r="BQ4311">
        <v>124.59</v>
      </c>
      <c r="BR4311">
        <f t="shared" si="1640"/>
        <v>1.2459</v>
      </c>
      <c r="BT4311" s="1">
        <v>39876</v>
      </c>
      <c r="BU4311">
        <v>1.778</v>
      </c>
      <c r="BV4311">
        <f t="shared" si="1641"/>
        <v>1.7780000000000001E-2</v>
      </c>
      <c r="BX4311" s="1">
        <v>39876</v>
      </c>
      <c r="BY4311">
        <v>1.8839999999999999</v>
      </c>
      <c r="BZ4311">
        <f t="shared" si="1642"/>
        <v>1.8839999999999999E-2</v>
      </c>
      <c r="CB4311" s="1">
        <v>39988</v>
      </c>
      <c r="CC4311">
        <v>1.4359999999999999</v>
      </c>
      <c r="CD4311">
        <f t="shared" si="1643"/>
        <v>1.436E-2</v>
      </c>
      <c r="CG4311" s="1"/>
    </row>
    <row r="4312" spans="1:85" x14ac:dyDescent="0.3">
      <c r="A4312" s="21">
        <f t="shared" si="1644"/>
        <v>51847</v>
      </c>
      <c r="B4312" s="18">
        <f t="shared" si="1628"/>
        <v>112.421875</v>
      </c>
      <c r="C4312">
        <f t="shared" si="1626"/>
        <v>115</v>
      </c>
      <c r="D4312">
        <f t="shared" ca="1" si="1631"/>
        <v>-16.219444444444445</v>
      </c>
      <c r="E4312">
        <f ca="1">IF(currency="USD",'Future et co'!F4312,IF(currency="EUR",'Future et co'!G4312,FALSE))</f>
        <v>3.6070000000000005E-2</v>
      </c>
      <c r="F4312">
        <f t="shared" ca="1" si="1632"/>
        <v>3.6070000000000005E-2</v>
      </c>
      <c r="G4312">
        <f t="shared" ca="1" si="1633"/>
        <v>2.0569999999999998E-2</v>
      </c>
      <c r="L4312">
        <f t="shared" ca="1" si="1634"/>
        <v>127.8</v>
      </c>
      <c r="M4312">
        <f t="shared" ca="1" si="1629"/>
        <v>3.6070000000000005E-2</v>
      </c>
      <c r="R4312">
        <f t="shared" ca="1" si="1635"/>
        <v>127.8</v>
      </c>
      <c r="S4312">
        <f t="shared" ca="1" si="1630"/>
        <v>3.6070000000000005E-2</v>
      </c>
      <c r="U4312" s="1"/>
      <c r="W4312" t="str">
        <f t="shared" si="1627"/>
        <v/>
      </c>
      <c r="AH4312" s="1"/>
      <c r="AJ4312" s="25"/>
      <c r="AU4312" s="1">
        <v>39874</v>
      </c>
      <c r="AV4312">
        <v>0.23499999999999999</v>
      </c>
      <c r="AW4312">
        <f t="shared" si="1636"/>
        <v>2.3499999999999997E-3</v>
      </c>
      <c r="AY4312" s="1">
        <v>39875</v>
      </c>
      <c r="AZ4312">
        <v>0.26500000000000001</v>
      </c>
      <c r="BA4312">
        <f t="shared" si="1637"/>
        <v>2.65E-3</v>
      </c>
      <c r="BC4312" s="1">
        <v>39987</v>
      </c>
      <c r="BD4312">
        <v>0.89500000000000002</v>
      </c>
      <c r="BE4312">
        <f t="shared" si="1638"/>
        <v>8.9499999999999996E-3</v>
      </c>
      <c r="BG4312" s="1">
        <v>39987</v>
      </c>
      <c r="BH4312">
        <v>1.5373000000000001</v>
      </c>
      <c r="BI4312">
        <f t="shared" si="1639"/>
        <v>1.5373000000000001E-2</v>
      </c>
      <c r="BK4312" s="1">
        <v>42690</v>
      </c>
      <c r="BL4312">
        <v>2.50264</v>
      </c>
      <c r="BM4312">
        <f t="shared" si="1645"/>
        <v>2.5026400000000001E-2</v>
      </c>
      <c r="BP4312" s="1">
        <v>39842</v>
      </c>
      <c r="BQ4312">
        <v>125.11</v>
      </c>
      <c r="BR4312">
        <f t="shared" si="1640"/>
        <v>1.2511000000000001</v>
      </c>
      <c r="BT4312" s="1">
        <v>39875</v>
      </c>
      <c r="BU4312">
        <v>1.7989999999999999</v>
      </c>
      <c r="BV4312">
        <f t="shared" si="1641"/>
        <v>1.7989999999999999E-2</v>
      </c>
      <c r="BX4312" s="1">
        <v>39875</v>
      </c>
      <c r="BY4312">
        <v>1.899</v>
      </c>
      <c r="BZ4312">
        <f t="shared" si="1642"/>
        <v>1.899E-2</v>
      </c>
      <c r="CB4312" s="1">
        <v>39987</v>
      </c>
      <c r="CC4312">
        <v>1.4850000000000001</v>
      </c>
      <c r="CD4312">
        <f t="shared" si="1643"/>
        <v>1.485E-2</v>
      </c>
      <c r="CG4312" s="1"/>
    </row>
    <row r="4313" spans="1:85" x14ac:dyDescent="0.3">
      <c r="A4313" s="21">
        <f t="shared" si="1644"/>
        <v>51848</v>
      </c>
      <c r="B4313" s="18">
        <f t="shared" si="1628"/>
        <v>112.421875</v>
      </c>
      <c r="C4313">
        <f t="shared" ref="C4313:C4376" si="1646">CEILING(B4313,$C$9)</f>
        <v>115</v>
      </c>
      <c r="D4313">
        <f t="shared" ca="1" si="1631"/>
        <v>-16.222222222222221</v>
      </c>
      <c r="E4313">
        <f ca="1">IF(currency="USD",'Future et co'!F4313,IF(currency="EUR",'Future et co'!G4313,FALSE))</f>
        <v>3.6070000000000005E-2</v>
      </c>
      <c r="F4313">
        <f t="shared" ca="1" si="1632"/>
        <v>3.6070000000000005E-2</v>
      </c>
      <c r="G4313">
        <f t="shared" ca="1" si="1633"/>
        <v>2.0569999999999998E-2</v>
      </c>
      <c r="L4313">
        <f t="shared" ca="1" si="1634"/>
        <v>127.8</v>
      </c>
      <c r="M4313">
        <f t="shared" ca="1" si="1629"/>
        <v>3.6070000000000005E-2</v>
      </c>
      <c r="R4313">
        <f t="shared" ca="1" si="1635"/>
        <v>127.8</v>
      </c>
      <c r="S4313">
        <f t="shared" ca="1" si="1630"/>
        <v>3.6070000000000005E-2</v>
      </c>
      <c r="U4313" s="1"/>
      <c r="W4313" t="str">
        <f t="shared" si="1627"/>
        <v/>
      </c>
      <c r="AH4313" s="1"/>
      <c r="AJ4313" s="25"/>
      <c r="AU4313" s="1">
        <v>39871</v>
      </c>
      <c r="AV4313">
        <v>0.23499999999999999</v>
      </c>
      <c r="AW4313">
        <f t="shared" si="1636"/>
        <v>2.3499999999999997E-3</v>
      </c>
      <c r="AY4313" s="1">
        <v>39874</v>
      </c>
      <c r="AZ4313">
        <v>0.27</v>
      </c>
      <c r="BA4313">
        <f t="shared" si="1637"/>
        <v>2.7000000000000001E-3</v>
      </c>
      <c r="BC4313" s="1">
        <v>39986</v>
      </c>
      <c r="BD4313">
        <v>0.91910000000000003</v>
      </c>
      <c r="BE4313">
        <f t="shared" si="1638"/>
        <v>9.1909999999999995E-3</v>
      </c>
      <c r="BG4313" s="1">
        <v>39986</v>
      </c>
      <c r="BH4313">
        <v>1.577</v>
      </c>
      <c r="BI4313">
        <f t="shared" si="1639"/>
        <v>1.5769999999999999E-2</v>
      </c>
      <c r="BK4313" s="1">
        <v>42691</v>
      </c>
      <c r="BL4313">
        <v>2.4952399999999999</v>
      </c>
      <c r="BM4313">
        <f t="shared" si="1645"/>
        <v>2.49524E-2</v>
      </c>
      <c r="BP4313" s="1">
        <v>39841</v>
      </c>
      <c r="BQ4313">
        <v>125.29</v>
      </c>
      <c r="BR4313">
        <f t="shared" si="1640"/>
        <v>1.2529000000000001</v>
      </c>
      <c r="BT4313" s="1">
        <v>39874</v>
      </c>
      <c r="BU4313">
        <v>1.8109999999999999</v>
      </c>
      <c r="BV4313">
        <f t="shared" si="1641"/>
        <v>1.8110000000000001E-2</v>
      </c>
      <c r="BX4313" s="1">
        <v>39874</v>
      </c>
      <c r="BY4313">
        <v>1.919</v>
      </c>
      <c r="BZ4313">
        <f t="shared" si="1642"/>
        <v>1.9189999999999999E-2</v>
      </c>
      <c r="CB4313" s="1">
        <v>39986</v>
      </c>
      <c r="CC4313">
        <v>1.478</v>
      </c>
      <c r="CD4313">
        <f t="shared" si="1643"/>
        <v>1.478E-2</v>
      </c>
      <c r="CG4313" s="1"/>
    </row>
    <row r="4314" spans="1:85" x14ac:dyDescent="0.3">
      <c r="A4314" s="21">
        <f t="shared" si="1644"/>
        <v>51851</v>
      </c>
      <c r="B4314" s="18">
        <f t="shared" si="1628"/>
        <v>112.421875</v>
      </c>
      <c r="C4314">
        <f t="shared" si="1646"/>
        <v>115</v>
      </c>
      <c r="D4314">
        <f t="shared" ca="1" si="1631"/>
        <v>-16.230555555555554</v>
      </c>
      <c r="E4314">
        <f ca="1">IF(currency="USD",'Future et co'!F4314,IF(currency="EUR",'Future et co'!G4314,FALSE))</f>
        <v>3.6070000000000005E-2</v>
      </c>
      <c r="F4314">
        <f t="shared" ca="1" si="1632"/>
        <v>3.6070000000000005E-2</v>
      </c>
      <c r="G4314">
        <f t="shared" ca="1" si="1633"/>
        <v>2.0569999999999998E-2</v>
      </c>
      <c r="L4314">
        <f t="shared" ca="1" si="1634"/>
        <v>127.8</v>
      </c>
      <c r="M4314">
        <f t="shared" ca="1" si="1629"/>
        <v>3.6070000000000005E-2</v>
      </c>
      <c r="R4314">
        <f t="shared" ca="1" si="1635"/>
        <v>127.8</v>
      </c>
      <c r="S4314">
        <f t="shared" ca="1" si="1630"/>
        <v>3.6070000000000005E-2</v>
      </c>
      <c r="U4314" s="1"/>
      <c r="W4314" t="str">
        <f t="shared" si="1627"/>
        <v/>
      </c>
      <c r="AH4314" s="1"/>
      <c r="AJ4314" s="25"/>
      <c r="AU4314" s="1">
        <v>39870</v>
      </c>
      <c r="AV4314">
        <v>0.23949999999999999</v>
      </c>
      <c r="AW4314">
        <f t="shared" si="1636"/>
        <v>2.395E-3</v>
      </c>
      <c r="AY4314" s="1">
        <v>39871</v>
      </c>
      <c r="AZ4314">
        <v>0.27500000000000002</v>
      </c>
      <c r="BA4314">
        <f t="shared" si="1637"/>
        <v>2.7500000000000003E-3</v>
      </c>
      <c r="BC4314" s="1">
        <v>39983</v>
      </c>
      <c r="BD4314">
        <v>0.97199999999999998</v>
      </c>
      <c r="BE4314">
        <f t="shared" si="1638"/>
        <v>9.7199999999999995E-3</v>
      </c>
      <c r="BG4314" s="1">
        <v>39983</v>
      </c>
      <c r="BH4314">
        <v>1.651</v>
      </c>
      <c r="BI4314">
        <f t="shared" si="1639"/>
        <v>1.651E-2</v>
      </c>
      <c r="BK4314" s="1">
        <v>42692</v>
      </c>
      <c r="BL4314">
        <v>2.5003199999999999</v>
      </c>
      <c r="BM4314">
        <f t="shared" si="1645"/>
        <v>2.50032E-2</v>
      </c>
      <c r="BP4314" s="1">
        <v>39840</v>
      </c>
      <c r="BQ4314">
        <v>124.94</v>
      </c>
      <c r="BR4314">
        <f t="shared" si="1640"/>
        <v>1.2494000000000001</v>
      </c>
      <c r="BT4314" s="1">
        <v>39871</v>
      </c>
      <c r="BU4314">
        <v>1.825</v>
      </c>
      <c r="BV4314">
        <f t="shared" si="1641"/>
        <v>1.8249999999999999E-2</v>
      </c>
      <c r="BX4314" s="1">
        <v>39871</v>
      </c>
      <c r="BY4314">
        <v>1.9330000000000001</v>
      </c>
      <c r="BZ4314">
        <f t="shared" si="1642"/>
        <v>1.933E-2</v>
      </c>
      <c r="CB4314" s="1">
        <v>39983</v>
      </c>
      <c r="CC4314">
        <v>1.48</v>
      </c>
      <c r="CD4314">
        <f t="shared" si="1643"/>
        <v>1.4800000000000001E-2</v>
      </c>
      <c r="CG4314" s="1"/>
    </row>
    <row r="4315" spans="1:85" x14ac:dyDescent="0.3">
      <c r="A4315" s="21">
        <f t="shared" si="1644"/>
        <v>51852</v>
      </c>
      <c r="B4315" s="18">
        <f t="shared" si="1628"/>
        <v>112.421875</v>
      </c>
      <c r="C4315">
        <f t="shared" si="1646"/>
        <v>115</v>
      </c>
      <c r="D4315">
        <f t="shared" ca="1" si="1631"/>
        <v>-16.233333333333334</v>
      </c>
      <c r="E4315">
        <f ca="1">IF(currency="USD",'Future et co'!F4315,IF(currency="EUR",'Future et co'!G4315,FALSE))</f>
        <v>3.6070000000000005E-2</v>
      </c>
      <c r="F4315">
        <f t="shared" ca="1" si="1632"/>
        <v>3.6070000000000005E-2</v>
      </c>
      <c r="G4315">
        <f t="shared" ca="1" si="1633"/>
        <v>2.0569999999999998E-2</v>
      </c>
      <c r="L4315">
        <f t="shared" ca="1" si="1634"/>
        <v>127.8</v>
      </c>
      <c r="M4315">
        <f t="shared" ca="1" si="1629"/>
        <v>3.6070000000000005E-2</v>
      </c>
      <c r="R4315">
        <f t="shared" ca="1" si="1635"/>
        <v>127.8</v>
      </c>
      <c r="S4315">
        <f t="shared" ca="1" si="1630"/>
        <v>3.6070000000000005E-2</v>
      </c>
      <c r="U4315" s="1"/>
      <c r="W4315" t="str">
        <f t="shared" si="1627"/>
        <v/>
      </c>
      <c r="AH4315" s="1"/>
      <c r="AJ4315" s="25"/>
      <c r="AU4315" s="1">
        <v>39869</v>
      </c>
      <c r="AV4315">
        <v>0.23499999999999999</v>
      </c>
      <c r="AW4315">
        <f t="shared" si="1636"/>
        <v>2.3499999999999997E-3</v>
      </c>
      <c r="AY4315" s="1">
        <v>39870</v>
      </c>
      <c r="AZ4315">
        <v>0.27850000000000003</v>
      </c>
      <c r="BA4315">
        <f t="shared" si="1637"/>
        <v>2.7850000000000001E-3</v>
      </c>
      <c r="BC4315" s="1">
        <v>39982</v>
      </c>
      <c r="BD4315">
        <v>1.018</v>
      </c>
      <c r="BE4315">
        <f t="shared" si="1638"/>
        <v>1.018E-2</v>
      </c>
      <c r="BG4315" s="1">
        <v>39982</v>
      </c>
      <c r="BH4315">
        <v>1.7210000000000001</v>
      </c>
      <c r="BI4315">
        <f t="shared" si="1639"/>
        <v>1.721E-2</v>
      </c>
      <c r="BK4315" s="1">
        <v>42695</v>
      </c>
      <c r="BL4315">
        <v>2.48509</v>
      </c>
      <c r="BM4315">
        <f t="shared" si="1645"/>
        <v>2.4850899999999999E-2</v>
      </c>
      <c r="BP4315" s="1">
        <v>39839</v>
      </c>
      <c r="BQ4315">
        <v>124.58</v>
      </c>
      <c r="BR4315">
        <f t="shared" si="1640"/>
        <v>1.2458</v>
      </c>
      <c r="BT4315" s="1">
        <v>39870</v>
      </c>
      <c r="BU4315">
        <v>1.835</v>
      </c>
      <c r="BV4315">
        <f t="shared" si="1641"/>
        <v>1.8349999999999998E-2</v>
      </c>
      <c r="BX4315" s="1">
        <v>39870</v>
      </c>
      <c r="BY4315">
        <v>1.9419999999999999</v>
      </c>
      <c r="BZ4315">
        <f t="shared" si="1642"/>
        <v>1.942E-2</v>
      </c>
      <c r="CB4315" s="1">
        <v>39982</v>
      </c>
      <c r="CC4315">
        <v>1.532</v>
      </c>
      <c r="CD4315">
        <f t="shared" si="1643"/>
        <v>1.532E-2</v>
      </c>
      <c r="CG4315" s="1"/>
    </row>
    <row r="4316" spans="1:85" x14ac:dyDescent="0.3">
      <c r="A4316" s="21">
        <f t="shared" si="1644"/>
        <v>51853</v>
      </c>
      <c r="B4316" s="18">
        <f t="shared" si="1628"/>
        <v>112.421875</v>
      </c>
      <c r="C4316">
        <f t="shared" si="1646"/>
        <v>115</v>
      </c>
      <c r="D4316">
        <f t="shared" ca="1" si="1631"/>
        <v>-16.236111111111111</v>
      </c>
      <c r="E4316">
        <f ca="1">IF(currency="USD",'Future et co'!F4316,IF(currency="EUR",'Future et co'!G4316,FALSE))</f>
        <v>3.6070000000000005E-2</v>
      </c>
      <c r="F4316">
        <f t="shared" ca="1" si="1632"/>
        <v>3.6070000000000005E-2</v>
      </c>
      <c r="G4316">
        <f t="shared" ca="1" si="1633"/>
        <v>2.0569999999999998E-2</v>
      </c>
      <c r="L4316">
        <f t="shared" ca="1" si="1634"/>
        <v>127.8</v>
      </c>
      <c r="M4316">
        <f t="shared" ca="1" si="1629"/>
        <v>3.6070000000000005E-2</v>
      </c>
      <c r="R4316">
        <f t="shared" ca="1" si="1635"/>
        <v>127.8</v>
      </c>
      <c r="S4316">
        <f t="shared" ca="1" si="1630"/>
        <v>3.6070000000000005E-2</v>
      </c>
      <c r="U4316" s="1"/>
      <c r="W4316" t="str">
        <f t="shared" si="1627"/>
        <v/>
      </c>
      <c r="AH4316" s="1"/>
      <c r="AJ4316" s="25"/>
      <c r="AU4316" s="1">
        <v>39868</v>
      </c>
      <c r="AV4316">
        <v>0.23200000000000001</v>
      </c>
      <c r="AW4316">
        <f t="shared" si="1636"/>
        <v>2.32E-3</v>
      </c>
      <c r="AY4316" s="1">
        <v>39869</v>
      </c>
      <c r="AZ4316">
        <v>0.27500000000000002</v>
      </c>
      <c r="BA4316">
        <f t="shared" si="1637"/>
        <v>2.7500000000000003E-3</v>
      </c>
      <c r="BC4316" s="1">
        <v>39981</v>
      </c>
      <c r="BD4316">
        <v>0.92</v>
      </c>
      <c r="BE4316">
        <f t="shared" si="1638"/>
        <v>9.1999999999999998E-3</v>
      </c>
      <c r="BG4316" s="1">
        <v>39981</v>
      </c>
      <c r="BH4316">
        <v>1.5645</v>
      </c>
      <c r="BI4316">
        <f t="shared" si="1639"/>
        <v>1.5644999999999999E-2</v>
      </c>
      <c r="BK4316" s="1">
        <v>42696</v>
      </c>
      <c r="BL4316">
        <v>2.4798100000000001</v>
      </c>
      <c r="BM4316">
        <f t="shared" si="1645"/>
        <v>2.47981E-2</v>
      </c>
      <c r="BP4316" s="1">
        <v>39836</v>
      </c>
      <c r="BQ4316">
        <v>125.52</v>
      </c>
      <c r="BR4316">
        <f t="shared" si="1640"/>
        <v>1.2551999999999999</v>
      </c>
      <c r="BT4316" s="1">
        <v>39869</v>
      </c>
      <c r="BU4316">
        <v>1.8480000000000001</v>
      </c>
      <c r="BV4316">
        <f t="shared" si="1641"/>
        <v>1.848E-2</v>
      </c>
      <c r="BX4316" s="1">
        <v>39869</v>
      </c>
      <c r="BY4316">
        <v>1.9510000000000001</v>
      </c>
      <c r="BZ4316">
        <f t="shared" si="1642"/>
        <v>1.951E-2</v>
      </c>
      <c r="CB4316" s="1">
        <v>39981</v>
      </c>
      <c r="CC4316">
        <v>1.54</v>
      </c>
      <c r="CD4316">
        <f t="shared" si="1643"/>
        <v>1.54E-2</v>
      </c>
      <c r="CG4316" s="1"/>
    </row>
    <row r="4317" spans="1:85" x14ac:dyDescent="0.3">
      <c r="A4317" s="21">
        <f t="shared" si="1644"/>
        <v>51854</v>
      </c>
      <c r="B4317" s="18">
        <f t="shared" si="1628"/>
        <v>112.421875</v>
      </c>
      <c r="C4317">
        <f t="shared" si="1646"/>
        <v>115</v>
      </c>
      <c r="D4317">
        <f t="shared" ca="1" si="1631"/>
        <v>-16.238888888888887</v>
      </c>
      <c r="E4317">
        <f ca="1">IF(currency="USD",'Future et co'!F4317,IF(currency="EUR",'Future et co'!G4317,FALSE))</f>
        <v>3.6070000000000005E-2</v>
      </c>
      <c r="F4317">
        <f t="shared" ca="1" si="1632"/>
        <v>3.6070000000000005E-2</v>
      </c>
      <c r="G4317">
        <f t="shared" ca="1" si="1633"/>
        <v>2.0569999999999998E-2</v>
      </c>
      <c r="L4317">
        <f t="shared" ca="1" si="1634"/>
        <v>127.8</v>
      </c>
      <c r="M4317">
        <f t="shared" ca="1" si="1629"/>
        <v>3.6070000000000005E-2</v>
      </c>
      <c r="R4317">
        <f t="shared" ca="1" si="1635"/>
        <v>127.8</v>
      </c>
      <c r="S4317">
        <f t="shared" ca="1" si="1630"/>
        <v>3.6070000000000005E-2</v>
      </c>
      <c r="U4317" s="1"/>
      <c r="W4317" t="str">
        <f t="shared" si="1627"/>
        <v/>
      </c>
      <c r="AH4317" s="1"/>
      <c r="AJ4317" s="25"/>
      <c r="AU4317" s="1">
        <v>39867</v>
      </c>
      <c r="AV4317">
        <v>0.22500000000000001</v>
      </c>
      <c r="AW4317">
        <f t="shared" si="1636"/>
        <v>2.2500000000000003E-3</v>
      </c>
      <c r="AY4317" s="1">
        <v>39868</v>
      </c>
      <c r="AZ4317">
        <v>0.26700000000000002</v>
      </c>
      <c r="BA4317">
        <f t="shared" si="1637"/>
        <v>2.6700000000000001E-3</v>
      </c>
      <c r="BC4317" s="1">
        <v>39980</v>
      </c>
      <c r="BD4317">
        <v>0.93200000000000005</v>
      </c>
      <c r="BE4317">
        <f t="shared" si="1638"/>
        <v>9.3200000000000002E-3</v>
      </c>
      <c r="BG4317" s="1">
        <v>39980</v>
      </c>
      <c r="BH4317">
        <v>1.5860000000000001</v>
      </c>
      <c r="BI4317">
        <f t="shared" si="1639"/>
        <v>1.5859999999999999E-2</v>
      </c>
      <c r="BK4317" s="1">
        <v>42697</v>
      </c>
      <c r="BL4317">
        <v>2.4760800000000001</v>
      </c>
      <c r="BM4317">
        <f t="shared" si="1645"/>
        <v>2.4760799999999999E-2</v>
      </c>
      <c r="BP4317" s="1">
        <v>39835</v>
      </c>
      <c r="BQ4317">
        <v>126.52</v>
      </c>
      <c r="BR4317">
        <f t="shared" si="1640"/>
        <v>1.2651999999999999</v>
      </c>
      <c r="BT4317" s="1">
        <v>39868</v>
      </c>
      <c r="BU4317">
        <v>1.8580000000000001</v>
      </c>
      <c r="BV4317">
        <f t="shared" si="1641"/>
        <v>1.8579999999999999E-2</v>
      </c>
      <c r="BX4317" s="1">
        <v>39868</v>
      </c>
      <c r="BY4317">
        <v>1.9630000000000001</v>
      </c>
      <c r="BZ4317">
        <f t="shared" si="1642"/>
        <v>1.9630000000000002E-2</v>
      </c>
      <c r="CB4317" s="1">
        <v>39980</v>
      </c>
      <c r="CC4317">
        <v>1.548</v>
      </c>
      <c r="CD4317">
        <f t="shared" si="1643"/>
        <v>1.5480000000000001E-2</v>
      </c>
      <c r="CG4317" s="1"/>
    </row>
    <row r="4318" spans="1:85" x14ac:dyDescent="0.3">
      <c r="A4318" s="21">
        <f t="shared" si="1644"/>
        <v>51855</v>
      </c>
      <c r="B4318" s="18">
        <f t="shared" si="1628"/>
        <v>112.421875</v>
      </c>
      <c r="C4318">
        <f t="shared" si="1646"/>
        <v>115</v>
      </c>
      <c r="D4318">
        <f t="shared" ca="1" si="1631"/>
        <v>-16.241666666666667</v>
      </c>
      <c r="E4318">
        <f ca="1">IF(currency="USD",'Future et co'!F4318,IF(currency="EUR",'Future et co'!G4318,FALSE))</f>
        <v>3.6070000000000005E-2</v>
      </c>
      <c r="F4318">
        <f t="shared" ca="1" si="1632"/>
        <v>3.6070000000000005E-2</v>
      </c>
      <c r="G4318">
        <f t="shared" ca="1" si="1633"/>
        <v>2.0569999999999998E-2</v>
      </c>
      <c r="L4318">
        <f t="shared" ca="1" si="1634"/>
        <v>127.8</v>
      </c>
      <c r="M4318">
        <f t="shared" ca="1" si="1629"/>
        <v>3.6070000000000005E-2</v>
      </c>
      <c r="R4318">
        <f t="shared" ca="1" si="1635"/>
        <v>127.8</v>
      </c>
      <c r="S4318">
        <f t="shared" ca="1" si="1630"/>
        <v>3.6070000000000005E-2</v>
      </c>
      <c r="U4318" s="1"/>
      <c r="W4318" t="str">
        <f t="shared" si="1627"/>
        <v/>
      </c>
      <c r="AH4318" s="1"/>
      <c r="AJ4318" s="25"/>
      <c r="AU4318" s="1">
        <v>39864</v>
      </c>
      <c r="AV4318">
        <v>0.221</v>
      </c>
      <c r="AW4318">
        <f t="shared" si="1636"/>
        <v>2.2100000000000002E-3</v>
      </c>
      <c r="AY4318" s="1">
        <v>39867</v>
      </c>
      <c r="AZ4318">
        <v>0.255</v>
      </c>
      <c r="BA4318">
        <f t="shared" si="1637"/>
        <v>2.5500000000000002E-3</v>
      </c>
      <c r="BC4318" s="1">
        <v>39979</v>
      </c>
      <c r="BD4318">
        <v>0.9375</v>
      </c>
      <c r="BE4318">
        <f t="shared" si="1638"/>
        <v>9.3749999999999997E-3</v>
      </c>
      <c r="BG4318" s="1">
        <v>39979</v>
      </c>
      <c r="BH4318">
        <v>1.597</v>
      </c>
      <c r="BI4318">
        <f t="shared" si="1639"/>
        <v>1.5969999999999998E-2</v>
      </c>
      <c r="BK4318" s="1">
        <v>42698</v>
      </c>
      <c r="BL4318">
        <v>2.4760800000000001</v>
      </c>
      <c r="BM4318">
        <f t="shared" si="1645"/>
        <v>2.4760799999999999E-2</v>
      </c>
      <c r="BP4318" s="1">
        <v>39834</v>
      </c>
      <c r="BQ4318">
        <v>127.56</v>
      </c>
      <c r="BR4318">
        <f t="shared" si="1640"/>
        <v>1.2756000000000001</v>
      </c>
      <c r="BT4318" s="1">
        <v>39867</v>
      </c>
      <c r="BU4318">
        <v>1.867</v>
      </c>
      <c r="BV4318">
        <f t="shared" si="1641"/>
        <v>1.8669999999999999E-2</v>
      </c>
      <c r="BX4318" s="1">
        <v>39867</v>
      </c>
      <c r="BY4318">
        <v>1.9750000000000001</v>
      </c>
      <c r="BZ4318">
        <f t="shared" si="1642"/>
        <v>1.975E-2</v>
      </c>
      <c r="CB4318" s="1">
        <v>39979</v>
      </c>
      <c r="CC4318">
        <v>1.5529999999999999</v>
      </c>
      <c r="CD4318">
        <f t="shared" si="1643"/>
        <v>1.5529999999999999E-2</v>
      </c>
      <c r="CG4318" s="1"/>
    </row>
    <row r="4319" spans="1:85" x14ac:dyDescent="0.3">
      <c r="A4319" s="21">
        <f t="shared" si="1644"/>
        <v>51858</v>
      </c>
      <c r="B4319" s="18">
        <f t="shared" si="1628"/>
        <v>112.421875</v>
      </c>
      <c r="C4319">
        <f t="shared" si="1646"/>
        <v>115</v>
      </c>
      <c r="D4319">
        <f t="shared" ca="1" si="1631"/>
        <v>-16.25</v>
      </c>
      <c r="E4319">
        <f ca="1">IF(currency="USD",'Future et co'!F4319,IF(currency="EUR",'Future et co'!G4319,FALSE))</f>
        <v>3.6070000000000005E-2</v>
      </c>
      <c r="F4319">
        <f t="shared" ca="1" si="1632"/>
        <v>3.6070000000000005E-2</v>
      </c>
      <c r="G4319">
        <f t="shared" ca="1" si="1633"/>
        <v>2.0569999999999998E-2</v>
      </c>
      <c r="L4319">
        <f t="shared" ca="1" si="1634"/>
        <v>127.8</v>
      </c>
      <c r="M4319">
        <f t="shared" ca="1" si="1629"/>
        <v>3.6070000000000005E-2</v>
      </c>
      <c r="R4319">
        <f t="shared" ca="1" si="1635"/>
        <v>127.8</v>
      </c>
      <c r="S4319">
        <f t="shared" ca="1" si="1630"/>
        <v>3.6070000000000005E-2</v>
      </c>
      <c r="U4319" s="1"/>
      <c r="W4319" t="str">
        <f t="shared" si="1627"/>
        <v/>
      </c>
      <c r="AH4319" s="1"/>
      <c r="AJ4319" s="25"/>
      <c r="AU4319" s="1">
        <v>39863</v>
      </c>
      <c r="AV4319">
        <v>0.22800000000000001</v>
      </c>
      <c r="AW4319">
        <f t="shared" si="1636"/>
        <v>2.2799999999999999E-3</v>
      </c>
      <c r="AY4319" s="1">
        <v>39864</v>
      </c>
      <c r="AZ4319">
        <v>0.255</v>
      </c>
      <c r="BA4319">
        <f t="shared" si="1637"/>
        <v>2.5500000000000002E-3</v>
      </c>
      <c r="BC4319" s="1">
        <v>39976</v>
      </c>
      <c r="BD4319">
        <v>0.95399999999999996</v>
      </c>
      <c r="BE4319">
        <f t="shared" si="1638"/>
        <v>9.5399999999999999E-3</v>
      </c>
      <c r="BG4319" s="1">
        <v>39976</v>
      </c>
      <c r="BH4319">
        <v>1.6519999999999999</v>
      </c>
      <c r="BI4319">
        <f t="shared" si="1639"/>
        <v>1.652E-2</v>
      </c>
      <c r="BK4319" s="1">
        <v>42699</v>
      </c>
      <c r="BL4319">
        <v>2.4652099999999999</v>
      </c>
      <c r="BM4319">
        <f t="shared" si="1645"/>
        <v>2.46521E-2</v>
      </c>
      <c r="BP4319" s="1">
        <v>39833</v>
      </c>
      <c r="BQ4319">
        <v>127.24</v>
      </c>
      <c r="BR4319">
        <f t="shared" si="1640"/>
        <v>1.2724</v>
      </c>
      <c r="BT4319" s="1">
        <v>39864</v>
      </c>
      <c r="BU4319">
        <v>1.875</v>
      </c>
      <c r="BV4319">
        <f t="shared" si="1641"/>
        <v>1.8749999999999999E-2</v>
      </c>
      <c r="BX4319" s="1">
        <v>39864</v>
      </c>
      <c r="BY4319">
        <v>1.976</v>
      </c>
      <c r="BZ4319">
        <f t="shared" si="1642"/>
        <v>1.976E-2</v>
      </c>
      <c r="CB4319" s="1">
        <v>39976</v>
      </c>
      <c r="CC4319">
        <v>1.6339999999999999</v>
      </c>
      <c r="CD4319">
        <f t="shared" si="1643"/>
        <v>1.634E-2</v>
      </c>
      <c r="CG4319" s="1"/>
    </row>
    <row r="4320" spans="1:85" x14ac:dyDescent="0.3">
      <c r="A4320" s="21">
        <f t="shared" si="1644"/>
        <v>51859</v>
      </c>
      <c r="B4320" s="18">
        <f t="shared" si="1628"/>
        <v>112.421875</v>
      </c>
      <c r="C4320">
        <f t="shared" si="1646"/>
        <v>115</v>
      </c>
      <c r="D4320">
        <f t="shared" ca="1" si="1631"/>
        <v>-16.252777777777776</v>
      </c>
      <c r="E4320">
        <f ca="1">IF(currency="USD",'Future et co'!F4320,IF(currency="EUR",'Future et co'!G4320,FALSE))</f>
        <v>3.6070000000000005E-2</v>
      </c>
      <c r="F4320">
        <f t="shared" ca="1" si="1632"/>
        <v>3.6070000000000005E-2</v>
      </c>
      <c r="G4320">
        <f t="shared" ca="1" si="1633"/>
        <v>2.0569999999999998E-2</v>
      </c>
      <c r="L4320">
        <f t="shared" ca="1" si="1634"/>
        <v>127.8</v>
      </c>
      <c r="M4320">
        <f t="shared" ca="1" si="1629"/>
        <v>3.6070000000000005E-2</v>
      </c>
      <c r="R4320">
        <f t="shared" ca="1" si="1635"/>
        <v>127.8</v>
      </c>
      <c r="S4320">
        <f t="shared" ca="1" si="1630"/>
        <v>3.6070000000000005E-2</v>
      </c>
      <c r="U4320" s="1"/>
      <c r="W4320" t="str">
        <f t="shared" si="1627"/>
        <v/>
      </c>
      <c r="AH4320" s="1"/>
      <c r="AJ4320" s="25"/>
      <c r="AU4320" s="1">
        <v>39862</v>
      </c>
      <c r="AV4320">
        <v>0.254</v>
      </c>
      <c r="AW4320">
        <f t="shared" si="1636"/>
        <v>2.5400000000000002E-3</v>
      </c>
      <c r="AY4320" s="1">
        <v>39863</v>
      </c>
      <c r="AZ4320">
        <v>0.26400000000000001</v>
      </c>
      <c r="BA4320">
        <f t="shared" si="1637"/>
        <v>2.64E-3</v>
      </c>
      <c r="BC4320" s="1">
        <v>39975</v>
      </c>
      <c r="BD4320">
        <v>1.006</v>
      </c>
      <c r="BE4320">
        <f t="shared" si="1638"/>
        <v>1.0059999999999999E-2</v>
      </c>
      <c r="BG4320" s="1">
        <v>39975</v>
      </c>
      <c r="BH4320">
        <v>1.7912999999999999</v>
      </c>
      <c r="BI4320">
        <f t="shared" si="1639"/>
        <v>1.7912999999999998E-2</v>
      </c>
      <c r="BK4320" s="1">
        <v>42702</v>
      </c>
      <c r="BL4320">
        <v>2.4787400000000002</v>
      </c>
      <c r="BM4320">
        <f t="shared" si="1645"/>
        <v>2.4787400000000001E-2</v>
      </c>
      <c r="BP4320" s="1">
        <v>39832</v>
      </c>
      <c r="BQ4320">
        <v>127.45</v>
      </c>
      <c r="BR4320">
        <f t="shared" si="1640"/>
        <v>1.2745</v>
      </c>
      <c r="BT4320" s="1">
        <v>39863</v>
      </c>
      <c r="BU4320">
        <v>1.8879999999999999</v>
      </c>
      <c r="BV4320">
        <f t="shared" si="1641"/>
        <v>1.8879999999999997E-2</v>
      </c>
      <c r="BX4320" s="1">
        <v>39863</v>
      </c>
      <c r="BY4320">
        <v>1.982</v>
      </c>
      <c r="BZ4320">
        <f t="shared" si="1642"/>
        <v>1.9820000000000001E-2</v>
      </c>
      <c r="CB4320" s="1">
        <v>39975</v>
      </c>
      <c r="CC4320">
        <v>1.6120000000000001</v>
      </c>
      <c r="CD4320">
        <f t="shared" si="1643"/>
        <v>1.6120000000000002E-2</v>
      </c>
      <c r="CG4320" s="1"/>
    </row>
    <row r="4321" spans="1:85" x14ac:dyDescent="0.3">
      <c r="A4321" s="21">
        <f t="shared" si="1644"/>
        <v>51860</v>
      </c>
      <c r="B4321" s="18">
        <f t="shared" si="1628"/>
        <v>112.421875</v>
      </c>
      <c r="C4321">
        <f t="shared" si="1646"/>
        <v>115</v>
      </c>
      <c r="D4321">
        <f t="shared" ca="1" si="1631"/>
        <v>-16.255555555555556</v>
      </c>
      <c r="E4321">
        <f ca="1">IF(currency="USD",'Future et co'!F4321,IF(currency="EUR",'Future et co'!G4321,FALSE))</f>
        <v>3.6070000000000005E-2</v>
      </c>
      <c r="F4321">
        <f t="shared" ca="1" si="1632"/>
        <v>3.6070000000000005E-2</v>
      </c>
      <c r="G4321">
        <f t="shared" ca="1" si="1633"/>
        <v>2.0569999999999998E-2</v>
      </c>
      <c r="L4321">
        <f t="shared" ca="1" si="1634"/>
        <v>127.8</v>
      </c>
      <c r="M4321">
        <f t="shared" ca="1" si="1629"/>
        <v>3.6070000000000005E-2</v>
      </c>
      <c r="R4321">
        <f t="shared" ca="1" si="1635"/>
        <v>127.8</v>
      </c>
      <c r="S4321">
        <f t="shared" ca="1" si="1630"/>
        <v>3.6070000000000005E-2</v>
      </c>
      <c r="U4321" s="1"/>
      <c r="W4321" t="str">
        <f t="shared" ref="W4321:W4384" si="1647">IF(U4321="","",V4321/100)</f>
        <v/>
      </c>
      <c r="AH4321" s="1"/>
      <c r="AJ4321" s="25"/>
      <c r="AU4321" s="1">
        <v>39861</v>
      </c>
      <c r="AV4321">
        <v>0.26400000000000001</v>
      </c>
      <c r="AW4321">
        <f t="shared" si="1636"/>
        <v>2.64E-3</v>
      </c>
      <c r="AY4321" s="1">
        <v>39862</v>
      </c>
      <c r="AZ4321">
        <v>0.28899999999999998</v>
      </c>
      <c r="BA4321">
        <f t="shared" si="1637"/>
        <v>2.8899999999999998E-3</v>
      </c>
      <c r="BC4321" s="1">
        <v>39974</v>
      </c>
      <c r="BD4321">
        <v>1.0325</v>
      </c>
      <c r="BE4321">
        <f t="shared" si="1638"/>
        <v>1.0324999999999999E-2</v>
      </c>
      <c r="BG4321" s="1">
        <v>39974</v>
      </c>
      <c r="BH4321">
        <v>1.8110999999999999</v>
      </c>
      <c r="BI4321">
        <f t="shared" si="1639"/>
        <v>1.8110999999999999E-2</v>
      </c>
      <c r="BK4321" s="1">
        <v>42703</v>
      </c>
      <c r="BL4321">
        <v>2.4758800000000001</v>
      </c>
      <c r="BM4321">
        <f t="shared" si="1645"/>
        <v>2.4758800000000001E-2</v>
      </c>
      <c r="BP4321" s="1">
        <v>39829</v>
      </c>
      <c r="BQ4321">
        <v>127.86</v>
      </c>
      <c r="BR4321">
        <f t="shared" si="1640"/>
        <v>1.2786</v>
      </c>
      <c r="BT4321" s="1">
        <v>39862</v>
      </c>
      <c r="BU4321">
        <v>1.9</v>
      </c>
      <c r="BV4321">
        <f t="shared" si="1641"/>
        <v>1.9E-2</v>
      </c>
      <c r="BX4321" s="1">
        <v>39862</v>
      </c>
      <c r="BY4321">
        <v>1.986</v>
      </c>
      <c r="BZ4321">
        <f t="shared" si="1642"/>
        <v>1.9859999999999999E-2</v>
      </c>
      <c r="CB4321" s="1">
        <v>39974</v>
      </c>
      <c r="CC4321">
        <v>1.6279999999999999</v>
      </c>
      <c r="CD4321">
        <f t="shared" si="1643"/>
        <v>1.6279999999999999E-2</v>
      </c>
      <c r="CG4321" s="1"/>
    </row>
    <row r="4322" spans="1:85" x14ac:dyDescent="0.3">
      <c r="A4322" s="21">
        <f t="shared" si="1644"/>
        <v>51861</v>
      </c>
      <c r="B4322" s="18">
        <f t="shared" si="1628"/>
        <v>112.421875</v>
      </c>
      <c r="C4322">
        <f t="shared" si="1646"/>
        <v>115</v>
      </c>
      <c r="D4322">
        <f t="shared" ca="1" si="1631"/>
        <v>-16.258333333333333</v>
      </c>
      <c r="E4322">
        <f ca="1">IF(currency="USD",'Future et co'!F4322,IF(currency="EUR",'Future et co'!G4322,FALSE))</f>
        <v>3.6070000000000005E-2</v>
      </c>
      <c r="F4322">
        <f t="shared" ca="1" si="1632"/>
        <v>3.6070000000000005E-2</v>
      </c>
      <c r="G4322">
        <f t="shared" ca="1" si="1633"/>
        <v>2.0569999999999998E-2</v>
      </c>
      <c r="L4322">
        <f t="shared" ca="1" si="1634"/>
        <v>127.8</v>
      </c>
      <c r="M4322">
        <f t="shared" ca="1" si="1629"/>
        <v>3.6070000000000005E-2</v>
      </c>
      <c r="R4322">
        <f t="shared" ca="1" si="1635"/>
        <v>127.8</v>
      </c>
      <c r="S4322">
        <f t="shared" ca="1" si="1630"/>
        <v>3.6070000000000005E-2</v>
      </c>
      <c r="U4322" s="1"/>
      <c r="W4322" t="str">
        <f t="shared" si="1647"/>
        <v/>
      </c>
      <c r="AH4322" s="1"/>
      <c r="AJ4322" s="25"/>
      <c r="AU4322" s="1">
        <v>39860</v>
      </c>
      <c r="AV4322">
        <v>0.25</v>
      </c>
      <c r="AW4322">
        <f t="shared" si="1636"/>
        <v>2.5000000000000001E-3</v>
      </c>
      <c r="AY4322" s="1">
        <v>39861</v>
      </c>
      <c r="AZ4322">
        <v>0.28999999999999998</v>
      </c>
      <c r="BA4322">
        <f t="shared" si="1637"/>
        <v>2.8999999999999998E-3</v>
      </c>
      <c r="BC4322" s="1">
        <v>39973</v>
      </c>
      <c r="BD4322">
        <v>1.0429999999999999</v>
      </c>
      <c r="BE4322">
        <f t="shared" si="1638"/>
        <v>1.043E-2</v>
      </c>
      <c r="BG4322" s="1">
        <v>39973</v>
      </c>
      <c r="BH4322">
        <v>1.7909999999999999</v>
      </c>
      <c r="BI4322">
        <f t="shared" si="1639"/>
        <v>1.7909999999999999E-2</v>
      </c>
      <c r="BK4322" s="1">
        <v>42704</v>
      </c>
      <c r="BL4322">
        <v>2.47993</v>
      </c>
      <c r="BM4322">
        <f t="shared" si="1645"/>
        <v>2.47993E-2</v>
      </c>
      <c r="BP4322" s="1">
        <v>39828</v>
      </c>
      <c r="BQ4322">
        <v>128.44999999999999</v>
      </c>
      <c r="BR4322">
        <f t="shared" si="1640"/>
        <v>1.2845</v>
      </c>
      <c r="BT4322" s="1">
        <v>39861</v>
      </c>
      <c r="BU4322">
        <v>1.9119999999999999</v>
      </c>
      <c r="BV4322">
        <f t="shared" si="1641"/>
        <v>1.9119999999999998E-2</v>
      </c>
      <c r="BX4322" s="1">
        <v>39861</v>
      </c>
      <c r="BY4322">
        <v>1.9970000000000001</v>
      </c>
      <c r="BZ4322">
        <f t="shared" si="1642"/>
        <v>1.9970000000000002E-2</v>
      </c>
      <c r="CB4322" s="1">
        <v>39973</v>
      </c>
      <c r="CC4322">
        <v>1.62</v>
      </c>
      <c r="CD4322">
        <f t="shared" si="1643"/>
        <v>1.6200000000000003E-2</v>
      </c>
      <c r="CG4322" s="1"/>
    </row>
    <row r="4323" spans="1:85" x14ac:dyDescent="0.3">
      <c r="A4323" s="21">
        <f t="shared" si="1644"/>
        <v>51862</v>
      </c>
      <c r="B4323" s="18">
        <f t="shared" si="1628"/>
        <v>112.421875</v>
      </c>
      <c r="C4323">
        <f t="shared" si="1646"/>
        <v>115</v>
      </c>
      <c r="D4323">
        <f t="shared" ca="1" si="1631"/>
        <v>-16.261111111111113</v>
      </c>
      <c r="E4323">
        <f ca="1">IF(currency="USD",'Future et co'!F4323,IF(currency="EUR",'Future et co'!G4323,FALSE))</f>
        <v>3.6070000000000005E-2</v>
      </c>
      <c r="F4323">
        <f t="shared" ca="1" si="1632"/>
        <v>3.6070000000000005E-2</v>
      </c>
      <c r="G4323">
        <f t="shared" ca="1" si="1633"/>
        <v>2.0569999999999998E-2</v>
      </c>
      <c r="L4323">
        <f t="shared" ca="1" si="1634"/>
        <v>127.8</v>
      </c>
      <c r="M4323">
        <f t="shared" ca="1" si="1629"/>
        <v>3.6070000000000005E-2</v>
      </c>
      <c r="R4323">
        <f t="shared" ca="1" si="1635"/>
        <v>127.8</v>
      </c>
      <c r="S4323">
        <f t="shared" ca="1" si="1630"/>
        <v>3.6070000000000005E-2</v>
      </c>
      <c r="U4323" s="1"/>
      <c r="W4323" t="str">
        <f t="shared" si="1647"/>
        <v/>
      </c>
      <c r="AH4323" s="1"/>
      <c r="AJ4323" s="25"/>
      <c r="AU4323" s="1">
        <v>39857</v>
      </c>
      <c r="AV4323">
        <v>0.2525</v>
      </c>
      <c r="AW4323">
        <f t="shared" si="1636"/>
        <v>2.5249999999999999E-3</v>
      </c>
      <c r="AY4323" s="1">
        <v>39860</v>
      </c>
      <c r="AZ4323">
        <v>0.27500000000000002</v>
      </c>
      <c r="BA4323">
        <f t="shared" si="1637"/>
        <v>2.7500000000000003E-3</v>
      </c>
      <c r="BC4323" s="1">
        <v>39972</v>
      </c>
      <c r="BD4323">
        <v>1.1475</v>
      </c>
      <c r="BE4323">
        <f t="shared" si="1638"/>
        <v>1.1474999999999999E-2</v>
      </c>
      <c r="BG4323" s="1">
        <v>39972</v>
      </c>
      <c r="BH4323">
        <v>1.8762000000000001</v>
      </c>
      <c r="BI4323">
        <f t="shared" si="1639"/>
        <v>1.8762000000000001E-2</v>
      </c>
      <c r="BK4323" s="1">
        <v>42705</v>
      </c>
      <c r="BL4323">
        <v>2.4862600000000001</v>
      </c>
      <c r="BM4323">
        <f t="shared" si="1645"/>
        <v>2.4862600000000002E-2</v>
      </c>
      <c r="BP4323" s="1">
        <v>39827</v>
      </c>
      <c r="BQ4323">
        <v>128.11000000000001</v>
      </c>
      <c r="BR4323">
        <f t="shared" si="1640"/>
        <v>1.2811000000000001</v>
      </c>
      <c r="BT4323" s="1">
        <v>39860</v>
      </c>
      <c r="BU4323">
        <v>1.927</v>
      </c>
      <c r="BV4323">
        <f t="shared" si="1641"/>
        <v>1.9269999999999999E-2</v>
      </c>
      <c r="BX4323" s="1">
        <v>39860</v>
      </c>
      <c r="BY4323">
        <v>2.0129999999999999</v>
      </c>
      <c r="BZ4323">
        <f t="shared" si="1642"/>
        <v>2.0129999999999999E-2</v>
      </c>
      <c r="CB4323" s="1">
        <v>39972</v>
      </c>
      <c r="CC4323">
        <v>1.65</v>
      </c>
      <c r="CD4323">
        <f t="shared" si="1643"/>
        <v>1.6500000000000001E-2</v>
      </c>
      <c r="CG4323" s="1"/>
    </row>
    <row r="4324" spans="1:85" x14ac:dyDescent="0.3">
      <c r="A4324" s="21">
        <f t="shared" si="1644"/>
        <v>51865</v>
      </c>
      <c r="B4324" s="18">
        <f t="shared" si="1628"/>
        <v>112.421875</v>
      </c>
      <c r="C4324">
        <f t="shared" si="1646"/>
        <v>115</v>
      </c>
      <c r="D4324">
        <f t="shared" ca="1" si="1631"/>
        <v>-16.269444444444446</v>
      </c>
      <c r="E4324">
        <f ca="1">IF(currency="USD",'Future et co'!F4324,IF(currency="EUR",'Future et co'!G4324,FALSE))</f>
        <v>3.6070000000000005E-2</v>
      </c>
      <c r="F4324">
        <f t="shared" ca="1" si="1632"/>
        <v>3.6070000000000005E-2</v>
      </c>
      <c r="G4324">
        <f t="shared" ca="1" si="1633"/>
        <v>2.0569999999999998E-2</v>
      </c>
      <c r="L4324">
        <f t="shared" ca="1" si="1634"/>
        <v>127.8</v>
      </c>
      <c r="M4324">
        <f t="shared" ca="1" si="1629"/>
        <v>3.6070000000000005E-2</v>
      </c>
      <c r="R4324">
        <f t="shared" ca="1" si="1635"/>
        <v>127.8</v>
      </c>
      <c r="S4324">
        <f t="shared" ca="1" si="1630"/>
        <v>3.6070000000000005E-2</v>
      </c>
      <c r="U4324" s="1"/>
      <c r="W4324" t="str">
        <f t="shared" si="1647"/>
        <v/>
      </c>
      <c r="AH4324" s="1"/>
      <c r="AJ4324" s="25"/>
      <c r="AU4324" s="1">
        <v>39856</v>
      </c>
      <c r="AV4324">
        <v>0.25</v>
      </c>
      <c r="AW4324">
        <f t="shared" si="1636"/>
        <v>2.5000000000000001E-3</v>
      </c>
      <c r="AY4324" s="1">
        <v>39857</v>
      </c>
      <c r="AZ4324">
        <v>0.28999999999999998</v>
      </c>
      <c r="BA4324">
        <f t="shared" si="1637"/>
        <v>2.8999999999999998E-3</v>
      </c>
      <c r="BC4324" s="1">
        <v>39969</v>
      </c>
      <c r="BD4324">
        <v>1.0409999999999999</v>
      </c>
      <c r="BE4324">
        <f t="shared" si="1638"/>
        <v>1.0409999999999999E-2</v>
      </c>
      <c r="BG4324" s="1">
        <v>39969</v>
      </c>
      <c r="BH4324">
        <v>1.754</v>
      </c>
      <c r="BI4324">
        <f t="shared" si="1639"/>
        <v>1.754E-2</v>
      </c>
      <c r="BK4324" s="1">
        <v>42706</v>
      </c>
      <c r="BL4324">
        <v>2.4852400000000001</v>
      </c>
      <c r="BM4324">
        <f t="shared" si="1645"/>
        <v>2.48524E-2</v>
      </c>
      <c r="BP4324" s="1">
        <v>39826</v>
      </c>
      <c r="BQ4324">
        <v>127.39</v>
      </c>
      <c r="BR4324">
        <f t="shared" si="1640"/>
        <v>1.2739</v>
      </c>
      <c r="BT4324" s="1">
        <v>39857</v>
      </c>
      <c r="BU4324">
        <v>1.9430000000000001</v>
      </c>
      <c r="BV4324">
        <f t="shared" si="1641"/>
        <v>1.9429999999999999E-2</v>
      </c>
      <c r="BX4324" s="1">
        <v>39857</v>
      </c>
      <c r="BY4324">
        <v>2.0249999999999999</v>
      </c>
      <c r="BZ4324">
        <f t="shared" si="1642"/>
        <v>2.0250000000000001E-2</v>
      </c>
      <c r="CB4324" s="1">
        <v>39969</v>
      </c>
      <c r="CC4324">
        <v>1.613</v>
      </c>
      <c r="CD4324">
        <f t="shared" si="1643"/>
        <v>1.6129999999999999E-2</v>
      </c>
      <c r="CG4324" s="1"/>
    </row>
    <row r="4325" spans="1:85" x14ac:dyDescent="0.3">
      <c r="A4325" s="21">
        <f t="shared" si="1644"/>
        <v>51866</v>
      </c>
      <c r="B4325" s="18">
        <f t="shared" si="1628"/>
        <v>112.421875</v>
      </c>
      <c r="C4325">
        <f t="shared" si="1646"/>
        <v>115</v>
      </c>
      <c r="D4325">
        <f t="shared" ca="1" si="1631"/>
        <v>-16.272222222222222</v>
      </c>
      <c r="E4325">
        <f ca="1">IF(currency="USD",'Future et co'!F4325,IF(currency="EUR",'Future et co'!G4325,FALSE))</f>
        <v>3.6070000000000005E-2</v>
      </c>
      <c r="F4325">
        <f t="shared" ca="1" si="1632"/>
        <v>3.6070000000000005E-2</v>
      </c>
      <c r="G4325">
        <f t="shared" ca="1" si="1633"/>
        <v>2.0569999999999998E-2</v>
      </c>
      <c r="L4325">
        <f t="shared" ca="1" si="1634"/>
        <v>127.8</v>
      </c>
      <c r="M4325">
        <f t="shared" ca="1" si="1629"/>
        <v>3.6070000000000005E-2</v>
      </c>
      <c r="R4325">
        <f t="shared" ca="1" si="1635"/>
        <v>127.8</v>
      </c>
      <c r="S4325">
        <f t="shared" ca="1" si="1630"/>
        <v>3.6070000000000005E-2</v>
      </c>
      <c r="U4325" s="1"/>
      <c r="W4325" t="str">
        <f t="shared" si="1647"/>
        <v/>
      </c>
      <c r="AH4325" s="1"/>
      <c r="AJ4325" s="25"/>
      <c r="AU4325" s="1">
        <v>39855</v>
      </c>
      <c r="AV4325">
        <v>0.25800000000000001</v>
      </c>
      <c r="AW4325">
        <f t="shared" si="1636"/>
        <v>2.5800000000000003E-3</v>
      </c>
      <c r="AY4325" s="1">
        <v>39856</v>
      </c>
      <c r="AZ4325">
        <v>0.28000000000000003</v>
      </c>
      <c r="BA4325">
        <f t="shared" si="1637"/>
        <v>2.8000000000000004E-3</v>
      </c>
      <c r="BC4325" s="1">
        <v>39968</v>
      </c>
      <c r="BD4325">
        <v>0.83399999999999996</v>
      </c>
      <c r="BE4325">
        <f t="shared" si="1638"/>
        <v>8.3400000000000002E-3</v>
      </c>
      <c r="BG4325" s="1">
        <v>39968</v>
      </c>
      <c r="BH4325">
        <v>1.4079999999999999</v>
      </c>
      <c r="BI4325">
        <f t="shared" si="1639"/>
        <v>1.4079999999999999E-2</v>
      </c>
      <c r="BK4325" s="1">
        <v>42709</v>
      </c>
      <c r="BL4325">
        <v>2.4739200000000001</v>
      </c>
      <c r="BM4325">
        <f t="shared" si="1645"/>
        <v>2.4739200000000003E-2</v>
      </c>
      <c r="BP4325" s="1">
        <v>39825</v>
      </c>
      <c r="BQ4325">
        <v>127.4</v>
      </c>
      <c r="BR4325">
        <f t="shared" si="1640"/>
        <v>1.274</v>
      </c>
      <c r="BT4325" s="1">
        <v>39856</v>
      </c>
      <c r="BU4325">
        <v>1.9590000000000001</v>
      </c>
      <c r="BV4325">
        <f t="shared" si="1641"/>
        <v>1.959E-2</v>
      </c>
      <c r="BX4325" s="1">
        <v>39856</v>
      </c>
      <c r="BY4325">
        <v>2.036</v>
      </c>
      <c r="BZ4325">
        <f t="shared" si="1642"/>
        <v>2.036E-2</v>
      </c>
      <c r="CB4325" s="1">
        <v>39968</v>
      </c>
      <c r="CC4325">
        <v>1.5309999999999999</v>
      </c>
      <c r="CD4325">
        <f t="shared" si="1643"/>
        <v>1.5309999999999999E-2</v>
      </c>
      <c r="CG4325" s="1"/>
    </row>
    <row r="4326" spans="1:85" x14ac:dyDescent="0.3">
      <c r="A4326" s="21">
        <f t="shared" si="1644"/>
        <v>51867</v>
      </c>
      <c r="B4326" s="18">
        <f t="shared" si="1628"/>
        <v>112.421875</v>
      </c>
      <c r="C4326">
        <f t="shared" si="1646"/>
        <v>115</v>
      </c>
      <c r="D4326">
        <f t="shared" ca="1" si="1631"/>
        <v>-16.274999999999999</v>
      </c>
      <c r="E4326">
        <f ca="1">IF(currency="USD",'Future et co'!F4326,IF(currency="EUR",'Future et co'!G4326,FALSE))</f>
        <v>3.6070000000000005E-2</v>
      </c>
      <c r="F4326">
        <f t="shared" ca="1" si="1632"/>
        <v>3.6070000000000005E-2</v>
      </c>
      <c r="G4326">
        <f t="shared" ca="1" si="1633"/>
        <v>2.0569999999999998E-2</v>
      </c>
      <c r="L4326">
        <f t="shared" ca="1" si="1634"/>
        <v>127.8</v>
      </c>
      <c r="M4326">
        <f t="shared" ca="1" si="1629"/>
        <v>3.6070000000000005E-2</v>
      </c>
      <c r="R4326">
        <f t="shared" ca="1" si="1635"/>
        <v>127.8</v>
      </c>
      <c r="S4326">
        <f t="shared" ca="1" si="1630"/>
        <v>3.6070000000000005E-2</v>
      </c>
      <c r="U4326" s="1"/>
      <c r="W4326" t="str">
        <f t="shared" si="1647"/>
        <v/>
      </c>
      <c r="AH4326" s="1"/>
      <c r="AJ4326" s="25"/>
      <c r="AU4326" s="1">
        <v>39854</v>
      </c>
      <c r="AV4326">
        <v>0.26500000000000001</v>
      </c>
      <c r="AW4326">
        <f t="shared" si="1636"/>
        <v>2.65E-3</v>
      </c>
      <c r="AY4326" s="1">
        <v>39855</v>
      </c>
      <c r="AZ4326">
        <v>0.29599999999999999</v>
      </c>
      <c r="BA4326">
        <f t="shared" si="1637"/>
        <v>2.96E-3</v>
      </c>
      <c r="BC4326" s="1">
        <v>39967</v>
      </c>
      <c r="BD4326">
        <v>0.80600000000000005</v>
      </c>
      <c r="BE4326">
        <f t="shared" si="1638"/>
        <v>8.0600000000000012E-3</v>
      </c>
      <c r="BG4326" s="1">
        <v>39967</v>
      </c>
      <c r="BH4326">
        <v>1.3049999999999999</v>
      </c>
      <c r="BI4326">
        <f t="shared" si="1639"/>
        <v>1.3049999999999999E-2</v>
      </c>
      <c r="BK4326" s="1">
        <v>42710</v>
      </c>
      <c r="BL4326">
        <v>2.4665599999999999</v>
      </c>
      <c r="BM4326">
        <f t="shared" si="1645"/>
        <v>2.4665599999999999E-2</v>
      </c>
      <c r="BP4326" s="1">
        <v>39822</v>
      </c>
      <c r="BQ4326">
        <v>126.98</v>
      </c>
      <c r="BR4326">
        <f t="shared" si="1640"/>
        <v>1.2698</v>
      </c>
      <c r="BT4326" s="1">
        <v>39855</v>
      </c>
      <c r="BU4326">
        <v>1.9750000000000001</v>
      </c>
      <c r="BV4326">
        <f t="shared" si="1641"/>
        <v>1.975E-2</v>
      </c>
      <c r="BX4326" s="1">
        <v>39855</v>
      </c>
      <c r="BY4326">
        <v>2.0539999999999998</v>
      </c>
      <c r="BZ4326">
        <f t="shared" si="1642"/>
        <v>2.0539999999999999E-2</v>
      </c>
      <c r="CB4326" s="1">
        <v>39967</v>
      </c>
      <c r="CC4326">
        <v>1.454</v>
      </c>
      <c r="CD4326">
        <f t="shared" si="1643"/>
        <v>1.4539999999999999E-2</v>
      </c>
      <c r="CG4326" s="1"/>
    </row>
    <row r="4327" spans="1:85" x14ac:dyDescent="0.3">
      <c r="A4327" s="21">
        <f t="shared" si="1644"/>
        <v>51868</v>
      </c>
      <c r="B4327" s="18">
        <f t="shared" si="1628"/>
        <v>112.421875</v>
      </c>
      <c r="C4327">
        <f t="shared" si="1646"/>
        <v>115</v>
      </c>
      <c r="D4327">
        <f t="shared" ca="1" si="1631"/>
        <v>-16.277777777777779</v>
      </c>
      <c r="E4327">
        <f ca="1">IF(currency="USD",'Future et co'!F4327,IF(currency="EUR",'Future et co'!G4327,FALSE))</f>
        <v>3.6070000000000005E-2</v>
      </c>
      <c r="F4327">
        <f t="shared" ca="1" si="1632"/>
        <v>3.6070000000000005E-2</v>
      </c>
      <c r="G4327">
        <f t="shared" ca="1" si="1633"/>
        <v>2.0569999999999998E-2</v>
      </c>
      <c r="L4327">
        <f t="shared" ca="1" si="1634"/>
        <v>127.8</v>
      </c>
      <c r="M4327">
        <f t="shared" ca="1" si="1629"/>
        <v>3.6070000000000005E-2</v>
      </c>
      <c r="R4327">
        <f t="shared" ca="1" si="1635"/>
        <v>127.8</v>
      </c>
      <c r="S4327">
        <f t="shared" ca="1" si="1630"/>
        <v>3.6070000000000005E-2</v>
      </c>
      <c r="U4327" s="1"/>
      <c r="W4327" t="str">
        <f t="shared" si="1647"/>
        <v/>
      </c>
      <c r="AH4327" s="1"/>
      <c r="AJ4327" s="25"/>
      <c r="AU4327" s="1">
        <v>39853</v>
      </c>
      <c r="AV4327">
        <v>0.26</v>
      </c>
      <c r="AW4327">
        <f t="shared" si="1636"/>
        <v>2.5999999999999999E-3</v>
      </c>
      <c r="AY4327" s="1">
        <v>39854</v>
      </c>
      <c r="AZ4327">
        <v>0.29499999999999998</v>
      </c>
      <c r="BA4327">
        <f t="shared" si="1637"/>
        <v>2.9499999999999999E-3</v>
      </c>
      <c r="BC4327" s="1">
        <v>39966</v>
      </c>
      <c r="BD4327">
        <v>0.84250000000000003</v>
      </c>
      <c r="BE4327">
        <f t="shared" si="1638"/>
        <v>8.4250000000000002E-3</v>
      </c>
      <c r="BG4327" s="1">
        <v>39966</v>
      </c>
      <c r="BH4327">
        <v>1.37</v>
      </c>
      <c r="BI4327">
        <f t="shared" si="1639"/>
        <v>1.37E-2</v>
      </c>
      <c r="BK4327" s="1">
        <v>42711</v>
      </c>
      <c r="BL4327">
        <v>2.4336099999999998</v>
      </c>
      <c r="BM4327">
        <f t="shared" si="1645"/>
        <v>2.4336099999999999E-2</v>
      </c>
      <c r="BP4327" s="1">
        <v>39821</v>
      </c>
      <c r="BQ4327">
        <v>125.81</v>
      </c>
      <c r="BR4327">
        <f t="shared" si="1640"/>
        <v>1.2581</v>
      </c>
      <c r="BT4327" s="1">
        <v>39854</v>
      </c>
      <c r="BU4327">
        <v>1.9890000000000001</v>
      </c>
      <c r="BV4327">
        <f t="shared" si="1641"/>
        <v>1.9890000000000001E-2</v>
      </c>
      <c r="BX4327" s="1">
        <v>39854</v>
      </c>
      <c r="BY4327">
        <v>2.069</v>
      </c>
      <c r="BZ4327">
        <f t="shared" si="1642"/>
        <v>2.069E-2</v>
      </c>
      <c r="CB4327" s="1">
        <v>39966</v>
      </c>
      <c r="CC4327">
        <v>1.444</v>
      </c>
      <c r="CD4327">
        <f t="shared" si="1643"/>
        <v>1.444E-2</v>
      </c>
      <c r="CG4327" s="1"/>
    </row>
    <row r="4328" spans="1:85" x14ac:dyDescent="0.3">
      <c r="A4328" s="21">
        <f t="shared" si="1644"/>
        <v>51869</v>
      </c>
      <c r="B4328" s="18">
        <f t="shared" si="1628"/>
        <v>112.421875</v>
      </c>
      <c r="C4328">
        <f t="shared" si="1646"/>
        <v>115</v>
      </c>
      <c r="D4328">
        <f t="shared" ca="1" si="1631"/>
        <v>-16.280555555555555</v>
      </c>
      <c r="E4328">
        <f ca="1">IF(currency="USD",'Future et co'!F4328,IF(currency="EUR",'Future et co'!G4328,FALSE))</f>
        <v>3.6070000000000005E-2</v>
      </c>
      <c r="F4328">
        <f t="shared" ca="1" si="1632"/>
        <v>3.6070000000000005E-2</v>
      </c>
      <c r="G4328">
        <f t="shared" ca="1" si="1633"/>
        <v>2.0569999999999998E-2</v>
      </c>
      <c r="L4328">
        <f t="shared" ca="1" si="1634"/>
        <v>127.8</v>
      </c>
      <c r="M4328">
        <f t="shared" ca="1" si="1629"/>
        <v>3.6070000000000005E-2</v>
      </c>
      <c r="R4328">
        <f t="shared" ca="1" si="1635"/>
        <v>127.8</v>
      </c>
      <c r="S4328">
        <f t="shared" ca="1" si="1630"/>
        <v>3.6070000000000005E-2</v>
      </c>
      <c r="U4328" s="1"/>
      <c r="W4328" t="str">
        <f t="shared" si="1647"/>
        <v/>
      </c>
      <c r="AH4328" s="1"/>
      <c r="AJ4328" s="25"/>
      <c r="AU4328" s="1">
        <v>39850</v>
      </c>
      <c r="AV4328">
        <v>0.25650000000000001</v>
      </c>
      <c r="AW4328">
        <f t="shared" si="1636"/>
        <v>2.565E-3</v>
      </c>
      <c r="AY4328" s="1">
        <v>39853</v>
      </c>
      <c r="AZ4328">
        <v>0.29799999999999999</v>
      </c>
      <c r="BA4328">
        <f t="shared" si="1637"/>
        <v>2.98E-3</v>
      </c>
      <c r="BC4328" s="1">
        <v>39965</v>
      </c>
      <c r="BD4328">
        <v>0.875</v>
      </c>
      <c r="BE4328">
        <f t="shared" si="1638"/>
        <v>8.7500000000000008E-3</v>
      </c>
      <c r="BG4328" s="1">
        <v>39965</v>
      </c>
      <c r="BH4328">
        <v>1.4119999999999999</v>
      </c>
      <c r="BI4328">
        <f t="shared" si="1639"/>
        <v>1.4119999999999999E-2</v>
      </c>
      <c r="BK4328" s="1">
        <v>42712</v>
      </c>
      <c r="BL4328">
        <v>2.43424</v>
      </c>
      <c r="BM4328">
        <f t="shared" si="1645"/>
        <v>2.43424E-2</v>
      </c>
      <c r="BP4328" s="1">
        <v>39820</v>
      </c>
      <c r="BQ4328">
        <v>125.08</v>
      </c>
      <c r="BR4328">
        <f t="shared" si="1640"/>
        <v>1.2507999999999999</v>
      </c>
      <c r="BT4328" s="1">
        <v>39853</v>
      </c>
      <c r="BU4328">
        <v>2.0049999999999999</v>
      </c>
      <c r="BV4328">
        <f t="shared" si="1641"/>
        <v>2.0049999999999998E-2</v>
      </c>
      <c r="BX4328" s="1">
        <v>39853</v>
      </c>
      <c r="BY4328">
        <v>2.0859999999999999</v>
      </c>
      <c r="BZ4328">
        <f t="shared" si="1642"/>
        <v>2.086E-2</v>
      </c>
      <c r="CB4328" s="1">
        <v>39965</v>
      </c>
      <c r="CC4328">
        <v>1.49</v>
      </c>
      <c r="CD4328">
        <f t="shared" si="1643"/>
        <v>1.49E-2</v>
      </c>
      <c r="CG4328" s="1"/>
    </row>
    <row r="4329" spans="1:85" x14ac:dyDescent="0.3">
      <c r="A4329" s="21">
        <f t="shared" si="1644"/>
        <v>51872</v>
      </c>
      <c r="B4329" s="18">
        <f t="shared" si="1628"/>
        <v>112.421875</v>
      </c>
      <c r="C4329">
        <f t="shared" si="1646"/>
        <v>115</v>
      </c>
      <c r="D4329">
        <f t="shared" ca="1" si="1631"/>
        <v>-16.288888888888888</v>
      </c>
      <c r="E4329">
        <f ca="1">IF(currency="USD",'Future et co'!F4329,IF(currency="EUR",'Future et co'!G4329,FALSE))</f>
        <v>3.6070000000000005E-2</v>
      </c>
      <c r="F4329">
        <f t="shared" ca="1" si="1632"/>
        <v>3.6070000000000005E-2</v>
      </c>
      <c r="G4329">
        <f t="shared" ca="1" si="1633"/>
        <v>2.0569999999999998E-2</v>
      </c>
      <c r="L4329">
        <f t="shared" ca="1" si="1634"/>
        <v>127.8</v>
      </c>
      <c r="M4329">
        <f t="shared" ca="1" si="1629"/>
        <v>3.6070000000000005E-2</v>
      </c>
      <c r="R4329">
        <f t="shared" ca="1" si="1635"/>
        <v>127.8</v>
      </c>
      <c r="S4329">
        <f t="shared" ca="1" si="1630"/>
        <v>3.6070000000000005E-2</v>
      </c>
      <c r="U4329" s="1"/>
      <c r="W4329" t="str">
        <f t="shared" si="1647"/>
        <v/>
      </c>
      <c r="AH4329" s="1"/>
      <c r="AJ4329" s="25"/>
      <c r="AU4329" s="1">
        <v>39849</v>
      </c>
      <c r="AV4329">
        <v>0.25700000000000001</v>
      </c>
      <c r="AW4329">
        <f t="shared" si="1636"/>
        <v>2.5700000000000002E-3</v>
      </c>
      <c r="AY4329" s="1">
        <v>39850</v>
      </c>
      <c r="AZ4329">
        <v>0.28899999999999998</v>
      </c>
      <c r="BA4329">
        <f t="shared" si="1637"/>
        <v>2.8899999999999998E-3</v>
      </c>
      <c r="BC4329" s="1">
        <v>39962</v>
      </c>
      <c r="BD4329">
        <v>0.82399999999999995</v>
      </c>
      <c r="BE4329">
        <f t="shared" si="1638"/>
        <v>8.2399999999999991E-3</v>
      </c>
      <c r="BG4329" s="1">
        <v>39962</v>
      </c>
      <c r="BH4329">
        <v>1.304</v>
      </c>
      <c r="BI4329">
        <f t="shared" si="1639"/>
        <v>1.3040000000000001E-2</v>
      </c>
      <c r="BK4329" s="1">
        <v>42713</v>
      </c>
      <c r="BL4329">
        <v>2.4228499999999999</v>
      </c>
      <c r="BM4329">
        <f t="shared" si="1645"/>
        <v>2.42285E-2</v>
      </c>
      <c r="BP4329" s="1">
        <v>39819</v>
      </c>
      <c r="BQ4329">
        <v>125.66</v>
      </c>
      <c r="BR4329">
        <f t="shared" si="1640"/>
        <v>1.2565999999999999</v>
      </c>
      <c r="BT4329" s="1">
        <v>39850</v>
      </c>
      <c r="BU4329">
        <v>2.0219999999999998</v>
      </c>
      <c r="BV4329">
        <f t="shared" si="1641"/>
        <v>2.0219999999999998E-2</v>
      </c>
      <c r="BX4329" s="1">
        <v>39850</v>
      </c>
      <c r="BY4329">
        <v>2.1080000000000001</v>
      </c>
      <c r="BZ4329">
        <f t="shared" si="1642"/>
        <v>2.1080000000000002E-2</v>
      </c>
      <c r="CB4329" s="1">
        <v>39962</v>
      </c>
      <c r="CC4329">
        <v>1.4470000000000001</v>
      </c>
      <c r="CD4329">
        <f t="shared" si="1643"/>
        <v>1.447E-2</v>
      </c>
      <c r="CG4329" s="1"/>
    </row>
    <row r="4330" spans="1:85" x14ac:dyDescent="0.3">
      <c r="A4330" s="21">
        <f t="shared" si="1644"/>
        <v>51873</v>
      </c>
      <c r="B4330" s="18">
        <f t="shared" si="1628"/>
        <v>112.421875</v>
      </c>
      <c r="C4330">
        <f t="shared" si="1646"/>
        <v>115</v>
      </c>
      <c r="D4330">
        <f t="shared" ca="1" si="1631"/>
        <v>-16.291666666666668</v>
      </c>
      <c r="E4330">
        <f ca="1">IF(currency="USD",'Future et co'!F4330,IF(currency="EUR",'Future et co'!G4330,FALSE))</f>
        <v>3.6070000000000005E-2</v>
      </c>
      <c r="F4330">
        <f t="shared" ca="1" si="1632"/>
        <v>3.6070000000000005E-2</v>
      </c>
      <c r="G4330">
        <f t="shared" ca="1" si="1633"/>
        <v>2.0569999999999998E-2</v>
      </c>
      <c r="L4330">
        <f t="shared" ca="1" si="1634"/>
        <v>127.8</v>
      </c>
      <c r="M4330">
        <f t="shared" ca="1" si="1629"/>
        <v>3.6070000000000005E-2</v>
      </c>
      <c r="R4330">
        <f t="shared" ca="1" si="1635"/>
        <v>127.8</v>
      </c>
      <c r="S4330">
        <f t="shared" ca="1" si="1630"/>
        <v>3.6070000000000005E-2</v>
      </c>
      <c r="U4330" s="1"/>
      <c r="W4330" t="str">
        <f t="shared" si="1647"/>
        <v/>
      </c>
      <c r="AH4330" s="1"/>
      <c r="AJ4330" s="25"/>
      <c r="AU4330" s="1">
        <v>39848</v>
      </c>
      <c r="AV4330">
        <v>0.248</v>
      </c>
      <c r="AW4330">
        <f t="shared" si="1636"/>
        <v>2.48E-3</v>
      </c>
      <c r="AY4330" s="1">
        <v>39849</v>
      </c>
      <c r="AZ4330">
        <v>0.28799999999999998</v>
      </c>
      <c r="BA4330">
        <f t="shared" si="1637"/>
        <v>2.8799999999999997E-3</v>
      </c>
      <c r="BC4330" s="1">
        <v>39961</v>
      </c>
      <c r="BD4330">
        <v>0.871</v>
      </c>
      <c r="BE4330">
        <f t="shared" si="1638"/>
        <v>8.7100000000000007E-3</v>
      </c>
      <c r="BG4330" s="1">
        <v>39961</v>
      </c>
      <c r="BH4330">
        <v>1.3759999999999999</v>
      </c>
      <c r="BI4330">
        <f t="shared" si="1639"/>
        <v>1.376E-2</v>
      </c>
      <c r="BK4330" s="1">
        <v>42716</v>
      </c>
      <c r="BL4330">
        <v>2.4271799999999999</v>
      </c>
      <c r="BM4330">
        <f t="shared" si="1645"/>
        <v>2.42718E-2</v>
      </c>
      <c r="BP4330" s="1">
        <v>39818</v>
      </c>
      <c r="BQ4330">
        <v>126.91</v>
      </c>
      <c r="BR4330">
        <f t="shared" si="1640"/>
        <v>1.2690999999999999</v>
      </c>
      <c r="BT4330" s="1">
        <v>39849</v>
      </c>
      <c r="BU4330">
        <v>2.0390000000000001</v>
      </c>
      <c r="BV4330">
        <f t="shared" si="1641"/>
        <v>2.0390000000000002E-2</v>
      </c>
      <c r="BX4330" s="1">
        <v>39849</v>
      </c>
      <c r="BY4330">
        <v>2.1269999999999998</v>
      </c>
      <c r="BZ4330">
        <f t="shared" si="1642"/>
        <v>2.1269999999999997E-2</v>
      </c>
      <c r="CB4330" s="1">
        <v>39961</v>
      </c>
      <c r="CC4330">
        <v>1.4870000000000001</v>
      </c>
      <c r="CD4330">
        <f t="shared" si="1643"/>
        <v>1.4870000000000001E-2</v>
      </c>
      <c r="CG4330" s="1"/>
    </row>
    <row r="4331" spans="1:85" x14ac:dyDescent="0.3">
      <c r="A4331" s="21">
        <f t="shared" si="1644"/>
        <v>51874</v>
      </c>
      <c r="B4331" s="18">
        <f t="shared" si="1628"/>
        <v>112.421875</v>
      </c>
      <c r="C4331">
        <f t="shared" si="1646"/>
        <v>115</v>
      </c>
      <c r="D4331">
        <f t="shared" ca="1" si="1631"/>
        <v>-16.294444444444444</v>
      </c>
      <c r="E4331">
        <f ca="1">IF(currency="USD",'Future et co'!F4331,IF(currency="EUR",'Future et co'!G4331,FALSE))</f>
        <v>3.6070000000000005E-2</v>
      </c>
      <c r="F4331">
        <f t="shared" ca="1" si="1632"/>
        <v>3.6070000000000005E-2</v>
      </c>
      <c r="G4331">
        <f t="shared" ca="1" si="1633"/>
        <v>2.0569999999999998E-2</v>
      </c>
      <c r="L4331">
        <f t="shared" ca="1" si="1634"/>
        <v>127.8</v>
      </c>
      <c r="M4331">
        <f t="shared" ca="1" si="1629"/>
        <v>3.6070000000000005E-2</v>
      </c>
      <c r="R4331">
        <f t="shared" ca="1" si="1635"/>
        <v>127.8</v>
      </c>
      <c r="S4331">
        <f t="shared" ca="1" si="1630"/>
        <v>3.6070000000000005E-2</v>
      </c>
      <c r="U4331" s="1"/>
      <c r="W4331" t="str">
        <f t="shared" si="1647"/>
        <v/>
      </c>
      <c r="AH4331" s="1"/>
      <c r="AJ4331" s="25"/>
      <c r="AU4331" s="1">
        <v>39847</v>
      </c>
      <c r="AV4331">
        <v>0.23899999999999999</v>
      </c>
      <c r="AW4331">
        <f t="shared" si="1636"/>
        <v>2.3899999999999998E-3</v>
      </c>
      <c r="AY4331" s="1">
        <v>39848</v>
      </c>
      <c r="AZ4331">
        <v>0.29199999999999998</v>
      </c>
      <c r="BA4331">
        <f t="shared" si="1637"/>
        <v>2.9199999999999999E-3</v>
      </c>
      <c r="BC4331" s="1">
        <v>39960</v>
      </c>
      <c r="BD4331">
        <v>0.86299999999999999</v>
      </c>
      <c r="BE4331">
        <f t="shared" si="1638"/>
        <v>8.6300000000000005E-3</v>
      </c>
      <c r="BG4331" s="1">
        <v>39960</v>
      </c>
      <c r="BH4331">
        <v>1.3879999999999999</v>
      </c>
      <c r="BI4331">
        <f t="shared" si="1639"/>
        <v>1.3879999999999998E-2</v>
      </c>
      <c r="BK4331" s="1">
        <v>42717</v>
      </c>
      <c r="BL4331">
        <v>2.4172400000000001</v>
      </c>
      <c r="BM4331">
        <f t="shared" si="1645"/>
        <v>2.41724E-2</v>
      </c>
      <c r="BP4331" s="1">
        <v>39815</v>
      </c>
      <c r="BQ4331">
        <v>127.55</v>
      </c>
      <c r="BR4331">
        <f t="shared" si="1640"/>
        <v>1.2755000000000001</v>
      </c>
      <c r="BT4331" s="1">
        <v>39848</v>
      </c>
      <c r="BU4331">
        <v>2.0529999999999999</v>
      </c>
      <c r="BV4331">
        <f t="shared" si="1641"/>
        <v>2.053E-2</v>
      </c>
      <c r="BX4331" s="1">
        <v>39848</v>
      </c>
      <c r="BY4331">
        <v>2.1429999999999998</v>
      </c>
      <c r="BZ4331">
        <f t="shared" si="1642"/>
        <v>2.1429999999999998E-2</v>
      </c>
      <c r="CB4331" s="1">
        <v>39960</v>
      </c>
      <c r="CC4331">
        <v>1.512</v>
      </c>
      <c r="CD4331">
        <f t="shared" si="1643"/>
        <v>1.512E-2</v>
      </c>
      <c r="CG4331" s="1"/>
    </row>
    <row r="4332" spans="1:85" x14ac:dyDescent="0.3">
      <c r="A4332" s="21">
        <f t="shared" si="1644"/>
        <v>51875</v>
      </c>
      <c r="B4332" s="18">
        <f t="shared" si="1628"/>
        <v>112.421875</v>
      </c>
      <c r="C4332">
        <f t="shared" si="1646"/>
        <v>115</v>
      </c>
      <c r="D4332">
        <f t="shared" ca="1" si="1631"/>
        <v>-16.297222222222221</v>
      </c>
      <c r="E4332">
        <f ca="1">IF(currency="USD",'Future et co'!F4332,IF(currency="EUR",'Future et co'!G4332,FALSE))</f>
        <v>3.6070000000000005E-2</v>
      </c>
      <c r="F4332">
        <f t="shared" ca="1" si="1632"/>
        <v>3.6070000000000005E-2</v>
      </c>
      <c r="G4332">
        <f t="shared" ca="1" si="1633"/>
        <v>2.0569999999999998E-2</v>
      </c>
      <c r="L4332">
        <f t="shared" ca="1" si="1634"/>
        <v>127.8</v>
      </c>
      <c r="M4332">
        <f t="shared" ca="1" si="1629"/>
        <v>3.6070000000000005E-2</v>
      </c>
      <c r="R4332">
        <f t="shared" ca="1" si="1635"/>
        <v>127.8</v>
      </c>
      <c r="S4332">
        <f t="shared" ca="1" si="1630"/>
        <v>3.6070000000000005E-2</v>
      </c>
      <c r="U4332" s="1"/>
      <c r="W4332" t="str">
        <f t="shared" si="1647"/>
        <v/>
      </c>
      <c r="AH4332" s="1"/>
      <c r="AJ4332" s="25"/>
      <c r="AU4332" s="1">
        <v>39846</v>
      </c>
      <c r="AV4332">
        <v>0.25</v>
      </c>
      <c r="AW4332">
        <f t="shared" si="1636"/>
        <v>2.5000000000000001E-3</v>
      </c>
      <c r="AY4332" s="1">
        <v>39847</v>
      </c>
      <c r="AZ4332">
        <v>0.27</v>
      </c>
      <c r="BA4332">
        <f t="shared" si="1637"/>
        <v>2.7000000000000001E-3</v>
      </c>
      <c r="BC4332" s="1">
        <v>39959</v>
      </c>
      <c r="BD4332">
        <v>0.83699999999999997</v>
      </c>
      <c r="BE4332">
        <f t="shared" si="1638"/>
        <v>8.369999999999999E-3</v>
      </c>
      <c r="BG4332" s="1">
        <v>39959</v>
      </c>
      <c r="BH4332">
        <v>1.2849999999999999</v>
      </c>
      <c r="BI4332">
        <f t="shared" si="1639"/>
        <v>1.2849999999999999E-2</v>
      </c>
      <c r="BK4332" s="1">
        <v>42718</v>
      </c>
      <c r="BL4332">
        <v>2.43866</v>
      </c>
      <c r="BM4332">
        <f t="shared" si="1645"/>
        <v>2.4386600000000001E-2</v>
      </c>
      <c r="BP4332" s="1">
        <v>39812</v>
      </c>
      <c r="BQ4332">
        <v>127.1</v>
      </c>
      <c r="BR4332">
        <f t="shared" si="1640"/>
        <v>1.2709999999999999</v>
      </c>
      <c r="BT4332" s="1">
        <v>39847</v>
      </c>
      <c r="BU4332">
        <v>2.0640000000000001</v>
      </c>
      <c r="BV4332">
        <f t="shared" si="1641"/>
        <v>2.0640000000000002E-2</v>
      </c>
      <c r="BX4332" s="1">
        <v>39847</v>
      </c>
      <c r="BY4332">
        <v>2.153</v>
      </c>
      <c r="BZ4332">
        <f t="shared" si="1642"/>
        <v>2.1530000000000001E-2</v>
      </c>
      <c r="CB4332" s="1">
        <v>39959</v>
      </c>
      <c r="CC4332">
        <v>1.4970000000000001</v>
      </c>
      <c r="CD4332">
        <f t="shared" si="1643"/>
        <v>1.4970000000000001E-2</v>
      </c>
      <c r="CG4332" s="1"/>
    </row>
    <row r="4333" spans="1:85" x14ac:dyDescent="0.3">
      <c r="A4333" s="21">
        <f t="shared" si="1644"/>
        <v>51876</v>
      </c>
      <c r="B4333" s="18">
        <f t="shared" si="1628"/>
        <v>112.421875</v>
      </c>
      <c r="C4333">
        <f t="shared" si="1646"/>
        <v>115</v>
      </c>
      <c r="D4333">
        <f t="shared" ca="1" si="1631"/>
        <v>-16.3</v>
      </c>
      <c r="E4333">
        <f ca="1">IF(currency="USD",'Future et co'!F4333,IF(currency="EUR",'Future et co'!G4333,FALSE))</f>
        <v>3.6070000000000005E-2</v>
      </c>
      <c r="F4333">
        <f t="shared" ca="1" si="1632"/>
        <v>3.6070000000000005E-2</v>
      </c>
      <c r="G4333">
        <f t="shared" ca="1" si="1633"/>
        <v>2.0569999999999998E-2</v>
      </c>
      <c r="L4333">
        <f t="shared" ca="1" si="1634"/>
        <v>127.8</v>
      </c>
      <c r="M4333">
        <f t="shared" ca="1" si="1629"/>
        <v>3.6070000000000005E-2</v>
      </c>
      <c r="R4333">
        <f t="shared" ca="1" si="1635"/>
        <v>127.8</v>
      </c>
      <c r="S4333">
        <f t="shared" ca="1" si="1630"/>
        <v>3.6070000000000005E-2</v>
      </c>
      <c r="U4333" s="1"/>
      <c r="W4333" t="str">
        <f t="shared" si="1647"/>
        <v/>
      </c>
      <c r="AH4333" s="1"/>
      <c r="AJ4333" s="25"/>
      <c r="AU4333" s="1">
        <v>39843</v>
      </c>
      <c r="AV4333">
        <v>0.245</v>
      </c>
      <c r="AW4333">
        <f t="shared" si="1636"/>
        <v>2.4499999999999999E-3</v>
      </c>
      <c r="AY4333" s="1">
        <v>39846</v>
      </c>
      <c r="AZ4333">
        <v>0.28999999999999998</v>
      </c>
      <c r="BA4333">
        <f t="shared" si="1637"/>
        <v>2.8999999999999998E-3</v>
      </c>
      <c r="BC4333" s="1">
        <v>39958</v>
      </c>
      <c r="BD4333">
        <v>0.78900000000000003</v>
      </c>
      <c r="BE4333">
        <f t="shared" si="1638"/>
        <v>7.8900000000000012E-3</v>
      </c>
      <c r="BG4333" s="1">
        <v>39958</v>
      </c>
      <c r="BH4333">
        <v>1.25</v>
      </c>
      <c r="BI4333">
        <f t="shared" si="1639"/>
        <v>1.2500000000000001E-2</v>
      </c>
      <c r="BK4333" s="1">
        <v>42719</v>
      </c>
      <c r="BL4333">
        <v>2.4281000000000001</v>
      </c>
      <c r="BM4333">
        <f t="shared" si="1645"/>
        <v>2.4281E-2</v>
      </c>
      <c r="BP4333" s="1">
        <v>39811</v>
      </c>
      <c r="BQ4333">
        <v>127.62</v>
      </c>
      <c r="BR4333">
        <f t="shared" si="1640"/>
        <v>1.2762</v>
      </c>
      <c r="BT4333" s="1">
        <v>39846</v>
      </c>
      <c r="BU4333">
        <v>2.077</v>
      </c>
      <c r="BV4333">
        <f t="shared" si="1641"/>
        <v>2.077E-2</v>
      </c>
      <c r="BX4333" s="1">
        <v>39846</v>
      </c>
      <c r="BY4333">
        <v>2.1619999999999999</v>
      </c>
      <c r="BZ4333">
        <f t="shared" si="1642"/>
        <v>2.162E-2</v>
      </c>
      <c r="CB4333" s="1">
        <v>39958</v>
      </c>
      <c r="CC4333">
        <v>1.524</v>
      </c>
      <c r="CD4333">
        <f t="shared" si="1643"/>
        <v>1.524E-2</v>
      </c>
      <c r="CG4333" s="1"/>
    </row>
    <row r="4334" spans="1:85" x14ac:dyDescent="0.3">
      <c r="A4334" s="21">
        <f t="shared" si="1644"/>
        <v>51879</v>
      </c>
      <c r="B4334" s="18">
        <f t="shared" si="1628"/>
        <v>112.421875</v>
      </c>
      <c r="C4334">
        <f t="shared" si="1646"/>
        <v>115</v>
      </c>
      <c r="D4334">
        <f t="shared" ca="1" si="1631"/>
        <v>-16.308333333333334</v>
      </c>
      <c r="E4334">
        <f ca="1">IF(currency="USD",'Future et co'!F4334,IF(currency="EUR",'Future et co'!G4334,FALSE))</f>
        <v>3.6070000000000005E-2</v>
      </c>
      <c r="F4334">
        <f t="shared" ca="1" si="1632"/>
        <v>3.6070000000000005E-2</v>
      </c>
      <c r="G4334">
        <f t="shared" ca="1" si="1633"/>
        <v>2.0569999999999998E-2</v>
      </c>
      <c r="L4334">
        <f t="shared" ca="1" si="1634"/>
        <v>127.8</v>
      </c>
      <c r="M4334">
        <f t="shared" ca="1" si="1629"/>
        <v>3.6070000000000005E-2</v>
      </c>
      <c r="R4334">
        <f t="shared" ca="1" si="1635"/>
        <v>127.8</v>
      </c>
      <c r="S4334">
        <f t="shared" ca="1" si="1630"/>
        <v>3.6070000000000005E-2</v>
      </c>
      <c r="U4334" s="1"/>
      <c r="W4334" t="str">
        <f t="shared" si="1647"/>
        <v/>
      </c>
      <c r="AH4334" s="1"/>
      <c r="AJ4334" s="25"/>
      <c r="AU4334" s="1">
        <v>39842</v>
      </c>
      <c r="AV4334">
        <v>0.2205</v>
      </c>
      <c r="AW4334">
        <f t="shared" si="1636"/>
        <v>2.2049999999999999E-3</v>
      </c>
      <c r="AY4334" s="1">
        <v>39843</v>
      </c>
      <c r="AZ4334">
        <v>0.28499999999999998</v>
      </c>
      <c r="BA4334">
        <f t="shared" si="1637"/>
        <v>2.8499999999999997E-3</v>
      </c>
      <c r="BC4334" s="1">
        <v>39955</v>
      </c>
      <c r="BD4334">
        <v>0.82099999999999995</v>
      </c>
      <c r="BE4334">
        <f t="shared" si="1638"/>
        <v>8.2100000000000003E-3</v>
      </c>
      <c r="BG4334" s="1">
        <v>39955</v>
      </c>
      <c r="BH4334">
        <v>1.256</v>
      </c>
      <c r="BI4334">
        <f t="shared" si="1639"/>
        <v>1.256E-2</v>
      </c>
      <c r="BK4334" s="1">
        <v>42720</v>
      </c>
      <c r="BL4334">
        <v>2.4320400000000002</v>
      </c>
      <c r="BM4334">
        <f t="shared" si="1645"/>
        <v>2.4320400000000002E-2</v>
      </c>
      <c r="BP4334" s="1">
        <v>39805</v>
      </c>
      <c r="BQ4334">
        <v>127.18</v>
      </c>
      <c r="BR4334">
        <f t="shared" si="1640"/>
        <v>1.2718</v>
      </c>
      <c r="BT4334" s="1">
        <v>39843</v>
      </c>
      <c r="BU4334">
        <v>2.0859999999999999</v>
      </c>
      <c r="BV4334">
        <f t="shared" si="1641"/>
        <v>2.086E-2</v>
      </c>
      <c r="BX4334" s="1">
        <v>39843</v>
      </c>
      <c r="BY4334">
        <v>2.1760000000000002</v>
      </c>
      <c r="BZ4334">
        <f t="shared" si="1642"/>
        <v>2.1760000000000002E-2</v>
      </c>
      <c r="CB4334" s="1">
        <v>39955</v>
      </c>
      <c r="CC4334">
        <v>1.4990000000000001</v>
      </c>
      <c r="CD4334">
        <f t="shared" si="1643"/>
        <v>1.4990000000000002E-2</v>
      </c>
      <c r="CG4334" s="1"/>
    </row>
    <row r="4335" spans="1:85" x14ac:dyDescent="0.3">
      <c r="A4335" s="21">
        <f t="shared" si="1644"/>
        <v>51880</v>
      </c>
      <c r="B4335" s="18">
        <f t="shared" si="1628"/>
        <v>112.421875</v>
      </c>
      <c r="C4335">
        <f t="shared" si="1646"/>
        <v>115</v>
      </c>
      <c r="D4335">
        <f t="shared" ca="1" si="1631"/>
        <v>-16.31111111111111</v>
      </c>
      <c r="E4335">
        <f ca="1">IF(currency="USD",'Future et co'!F4335,IF(currency="EUR",'Future et co'!G4335,FALSE))</f>
        <v>3.6070000000000005E-2</v>
      </c>
      <c r="F4335">
        <f t="shared" ca="1" si="1632"/>
        <v>3.6070000000000005E-2</v>
      </c>
      <c r="G4335">
        <f t="shared" ca="1" si="1633"/>
        <v>2.0569999999999998E-2</v>
      </c>
      <c r="L4335">
        <f t="shared" ca="1" si="1634"/>
        <v>127.8</v>
      </c>
      <c r="M4335">
        <f t="shared" ca="1" si="1629"/>
        <v>3.6070000000000005E-2</v>
      </c>
      <c r="R4335">
        <f t="shared" ca="1" si="1635"/>
        <v>127.8</v>
      </c>
      <c r="S4335">
        <f t="shared" ca="1" si="1630"/>
        <v>3.6070000000000005E-2</v>
      </c>
      <c r="W4335" t="str">
        <f t="shared" si="1647"/>
        <v/>
      </c>
      <c r="AJ4335" s="25"/>
      <c r="AU4335" s="1">
        <v>39841</v>
      </c>
      <c r="AV4335">
        <v>0.214</v>
      </c>
      <c r="AW4335">
        <f t="shared" si="1636"/>
        <v>2.14E-3</v>
      </c>
      <c r="AY4335" s="1">
        <v>39842</v>
      </c>
      <c r="AZ4335">
        <v>0.245</v>
      </c>
      <c r="BA4335">
        <f t="shared" si="1637"/>
        <v>2.4499999999999999E-3</v>
      </c>
      <c r="BC4335" s="1">
        <v>39954</v>
      </c>
      <c r="BD4335">
        <v>0.76300000000000001</v>
      </c>
      <c r="BE4335">
        <f t="shared" si="1638"/>
        <v>7.6300000000000005E-3</v>
      </c>
      <c r="BG4335" s="1">
        <v>39954</v>
      </c>
      <c r="BH4335">
        <v>1.1990000000000001</v>
      </c>
      <c r="BI4335">
        <f t="shared" si="1639"/>
        <v>1.1990000000000001E-2</v>
      </c>
      <c r="BK4335" s="1">
        <v>42723</v>
      </c>
      <c r="BL4335">
        <v>2.4268800000000001</v>
      </c>
      <c r="BM4335">
        <f t="shared" si="1645"/>
        <v>2.42688E-2</v>
      </c>
      <c r="BP4335" s="1">
        <v>39804</v>
      </c>
      <c r="BQ4335">
        <v>127.28</v>
      </c>
      <c r="BR4335">
        <f t="shared" si="1640"/>
        <v>1.2727999999999999</v>
      </c>
      <c r="BT4335" s="1">
        <v>39842</v>
      </c>
      <c r="BU4335">
        <v>2.101</v>
      </c>
      <c r="BV4335">
        <f t="shared" si="1641"/>
        <v>2.1010000000000001E-2</v>
      </c>
      <c r="BX4335" s="1">
        <v>39842</v>
      </c>
      <c r="BY4335">
        <v>2.194</v>
      </c>
      <c r="BZ4335">
        <f t="shared" si="1642"/>
        <v>2.1940000000000001E-2</v>
      </c>
      <c r="CB4335" s="1">
        <v>39954</v>
      </c>
      <c r="CC4335">
        <v>1.448</v>
      </c>
      <c r="CD4335">
        <f t="shared" si="1643"/>
        <v>1.448E-2</v>
      </c>
      <c r="CG4335" s="1"/>
    </row>
    <row r="4336" spans="1:85" x14ac:dyDescent="0.3">
      <c r="A4336" s="21">
        <f t="shared" si="1644"/>
        <v>51881</v>
      </c>
      <c r="B4336" s="18">
        <f t="shared" si="1628"/>
        <v>112.421875</v>
      </c>
      <c r="C4336">
        <f t="shared" si="1646"/>
        <v>115</v>
      </c>
      <c r="D4336">
        <f t="shared" ca="1" si="1631"/>
        <v>-16.31388888888889</v>
      </c>
      <c r="E4336">
        <f ca="1">IF(currency="USD",'Future et co'!F4336,IF(currency="EUR",'Future et co'!G4336,FALSE))</f>
        <v>3.6070000000000005E-2</v>
      </c>
      <c r="F4336">
        <f t="shared" ca="1" si="1632"/>
        <v>3.6070000000000005E-2</v>
      </c>
      <c r="G4336">
        <f t="shared" ca="1" si="1633"/>
        <v>2.0569999999999998E-2</v>
      </c>
      <c r="L4336">
        <f t="shared" ca="1" si="1634"/>
        <v>127.8</v>
      </c>
      <c r="M4336">
        <f t="shared" ca="1" si="1629"/>
        <v>3.6070000000000005E-2</v>
      </c>
      <c r="R4336">
        <f t="shared" ca="1" si="1635"/>
        <v>127.8</v>
      </c>
      <c r="S4336">
        <f t="shared" ca="1" si="1630"/>
        <v>3.6070000000000005E-2</v>
      </c>
      <c r="W4336" t="str">
        <f t="shared" si="1647"/>
        <v/>
      </c>
      <c r="AJ4336" s="25"/>
      <c r="AU4336" s="1">
        <v>39840</v>
      </c>
      <c r="AV4336">
        <v>0.22500000000000001</v>
      </c>
      <c r="AW4336">
        <f t="shared" si="1636"/>
        <v>2.2500000000000003E-3</v>
      </c>
      <c r="AY4336" s="1">
        <v>39841</v>
      </c>
      <c r="AZ4336">
        <v>0.245</v>
      </c>
      <c r="BA4336">
        <f t="shared" si="1637"/>
        <v>2.4499999999999999E-3</v>
      </c>
      <c r="BC4336" s="1">
        <v>39953</v>
      </c>
      <c r="BD4336">
        <v>0.75600000000000001</v>
      </c>
      <c r="BE4336">
        <f t="shared" si="1638"/>
        <v>7.5599999999999999E-3</v>
      </c>
      <c r="BG4336" s="1">
        <v>39953</v>
      </c>
      <c r="BH4336">
        <v>1.181</v>
      </c>
      <c r="BI4336">
        <f t="shared" si="1639"/>
        <v>1.1810000000000001E-2</v>
      </c>
      <c r="BK4336" s="1">
        <v>42724</v>
      </c>
      <c r="BL4336">
        <v>2.4213399999999998</v>
      </c>
      <c r="BM4336">
        <f t="shared" si="1645"/>
        <v>2.42134E-2</v>
      </c>
      <c r="BP4336" s="1">
        <v>39801</v>
      </c>
      <c r="BQ4336">
        <v>126.6</v>
      </c>
      <c r="BR4336">
        <f t="shared" si="1640"/>
        <v>1.266</v>
      </c>
      <c r="BT4336" s="1">
        <v>39841</v>
      </c>
      <c r="BU4336">
        <v>2.1150000000000002</v>
      </c>
      <c r="BV4336">
        <f t="shared" si="1641"/>
        <v>2.1150000000000002E-2</v>
      </c>
      <c r="BX4336" s="1">
        <v>39841</v>
      </c>
      <c r="BY4336">
        <v>2.214</v>
      </c>
      <c r="BZ4336">
        <f t="shared" si="1642"/>
        <v>2.214E-2</v>
      </c>
      <c r="CB4336" s="1">
        <v>39953</v>
      </c>
      <c r="CC4336">
        <v>1.4550000000000001</v>
      </c>
      <c r="CD4336">
        <f t="shared" si="1643"/>
        <v>1.455E-2</v>
      </c>
      <c r="CG4336" s="1"/>
    </row>
    <row r="4337" spans="1:85" x14ac:dyDescent="0.3">
      <c r="A4337" s="21">
        <f t="shared" si="1644"/>
        <v>51882</v>
      </c>
      <c r="B4337" s="18">
        <f t="shared" si="1628"/>
        <v>112.421875</v>
      </c>
      <c r="C4337">
        <f t="shared" si="1646"/>
        <v>115</v>
      </c>
      <c r="D4337">
        <f t="shared" ca="1" si="1631"/>
        <v>-16.316666666666666</v>
      </c>
      <c r="E4337">
        <f ca="1">IF(currency="USD",'Future et co'!F4337,IF(currency="EUR",'Future et co'!G4337,FALSE))</f>
        <v>3.6070000000000005E-2</v>
      </c>
      <c r="F4337">
        <f t="shared" ca="1" si="1632"/>
        <v>3.6070000000000005E-2</v>
      </c>
      <c r="G4337">
        <f t="shared" ca="1" si="1633"/>
        <v>2.0569999999999998E-2</v>
      </c>
      <c r="L4337">
        <f t="shared" ca="1" si="1634"/>
        <v>127.8</v>
      </c>
      <c r="M4337">
        <f t="shared" ca="1" si="1629"/>
        <v>3.6070000000000005E-2</v>
      </c>
      <c r="R4337">
        <f t="shared" ca="1" si="1635"/>
        <v>127.8</v>
      </c>
      <c r="S4337">
        <f t="shared" ca="1" si="1630"/>
        <v>3.6070000000000005E-2</v>
      </c>
      <c r="W4337" t="str">
        <f t="shared" si="1647"/>
        <v/>
      </c>
      <c r="AJ4337" s="25"/>
      <c r="AU4337" s="1">
        <v>39839</v>
      </c>
      <c r="AV4337">
        <v>0.23</v>
      </c>
      <c r="AW4337">
        <f t="shared" si="1636"/>
        <v>2.3E-3</v>
      </c>
      <c r="AY4337" s="1">
        <v>39840</v>
      </c>
      <c r="AZ4337">
        <v>0.26200000000000001</v>
      </c>
      <c r="BA4337">
        <f t="shared" si="1637"/>
        <v>2.6199999999999999E-3</v>
      </c>
      <c r="BC4337" s="1">
        <v>39952</v>
      </c>
      <c r="BD4337">
        <v>0.80100000000000005</v>
      </c>
      <c r="BE4337">
        <f t="shared" si="1638"/>
        <v>8.0099999999999998E-3</v>
      </c>
      <c r="BG4337" s="1">
        <v>39952</v>
      </c>
      <c r="BH4337">
        <v>1.228</v>
      </c>
      <c r="BI4337">
        <f t="shared" si="1639"/>
        <v>1.2279999999999999E-2</v>
      </c>
      <c r="BK4337" s="1">
        <v>42725</v>
      </c>
      <c r="BL4337">
        <v>2.42788</v>
      </c>
      <c r="BM4337">
        <f t="shared" si="1645"/>
        <v>2.42788E-2</v>
      </c>
      <c r="BP4337" s="1">
        <v>39800</v>
      </c>
      <c r="BQ4337">
        <v>126.78</v>
      </c>
      <c r="BR4337">
        <f t="shared" si="1640"/>
        <v>1.2678</v>
      </c>
      <c r="BT4337" s="1">
        <v>39840</v>
      </c>
      <c r="BU4337">
        <v>2.13</v>
      </c>
      <c r="BV4337">
        <f t="shared" si="1641"/>
        <v>2.1299999999999999E-2</v>
      </c>
      <c r="BX4337" s="1">
        <v>39840</v>
      </c>
      <c r="BY4337">
        <v>2.2389999999999999</v>
      </c>
      <c r="BZ4337">
        <f t="shared" si="1642"/>
        <v>2.239E-2</v>
      </c>
      <c r="CB4337" s="1">
        <v>39952</v>
      </c>
      <c r="CC4337">
        <v>1.4339999999999999</v>
      </c>
      <c r="CD4337">
        <f t="shared" si="1643"/>
        <v>1.4339999999999999E-2</v>
      </c>
      <c r="CG4337" s="1"/>
    </row>
    <row r="4338" spans="1:85" x14ac:dyDescent="0.3">
      <c r="A4338" s="21">
        <f t="shared" si="1644"/>
        <v>51883</v>
      </c>
      <c r="B4338" s="18">
        <f t="shared" si="1628"/>
        <v>112.421875</v>
      </c>
      <c r="C4338">
        <f t="shared" si="1646"/>
        <v>115</v>
      </c>
      <c r="D4338">
        <f t="shared" ca="1" si="1631"/>
        <v>-16.319444444444443</v>
      </c>
      <c r="E4338">
        <f ca="1">IF(currency="USD",'Future et co'!F4338,IF(currency="EUR",'Future et co'!G4338,FALSE))</f>
        <v>3.6070000000000005E-2</v>
      </c>
      <c r="F4338">
        <f t="shared" ca="1" si="1632"/>
        <v>3.6070000000000005E-2</v>
      </c>
      <c r="G4338">
        <f t="shared" ca="1" si="1633"/>
        <v>2.0569999999999998E-2</v>
      </c>
      <c r="L4338">
        <f t="shared" ca="1" si="1634"/>
        <v>127.8</v>
      </c>
      <c r="M4338">
        <f t="shared" ca="1" si="1629"/>
        <v>3.6070000000000005E-2</v>
      </c>
      <c r="R4338">
        <f t="shared" ca="1" si="1635"/>
        <v>127.8</v>
      </c>
      <c r="S4338">
        <f t="shared" ca="1" si="1630"/>
        <v>3.6070000000000005E-2</v>
      </c>
      <c r="W4338" t="str">
        <f t="shared" si="1647"/>
        <v/>
      </c>
      <c r="AJ4338" s="25"/>
      <c r="AU4338" s="1">
        <v>39836</v>
      </c>
      <c r="AV4338">
        <v>0.2185</v>
      </c>
      <c r="AW4338">
        <f t="shared" si="1636"/>
        <v>2.1849999999999999E-3</v>
      </c>
      <c r="AY4338" s="1">
        <v>39839</v>
      </c>
      <c r="AZ4338">
        <v>0.27</v>
      </c>
      <c r="BA4338">
        <f t="shared" si="1637"/>
        <v>2.7000000000000001E-3</v>
      </c>
      <c r="BC4338" s="1">
        <v>39951</v>
      </c>
      <c r="BD4338">
        <v>0.83199999999999996</v>
      </c>
      <c r="BE4338">
        <f t="shared" si="1638"/>
        <v>8.3199999999999993E-3</v>
      </c>
      <c r="BG4338" s="1">
        <v>39951</v>
      </c>
      <c r="BH4338">
        <v>1.266</v>
      </c>
      <c r="BI4338">
        <f t="shared" si="1639"/>
        <v>1.2659999999999999E-2</v>
      </c>
      <c r="BK4338" s="1">
        <v>42726</v>
      </c>
      <c r="BL4338">
        <v>2.4316900000000001</v>
      </c>
      <c r="BM4338">
        <f t="shared" si="1645"/>
        <v>2.4316900000000002E-2</v>
      </c>
      <c r="BP4338" s="1">
        <v>39799</v>
      </c>
      <c r="BQ4338">
        <v>127.01</v>
      </c>
      <c r="BR4338">
        <f t="shared" si="1640"/>
        <v>1.2701</v>
      </c>
      <c r="BT4338" s="1">
        <v>39839</v>
      </c>
      <c r="BU4338">
        <v>2.149</v>
      </c>
      <c r="BV4338">
        <f t="shared" si="1641"/>
        <v>2.1489999999999999E-2</v>
      </c>
      <c r="BX4338" s="1">
        <v>39839</v>
      </c>
      <c r="BY4338">
        <v>2.2519999999999998</v>
      </c>
      <c r="BZ4338">
        <f t="shared" si="1642"/>
        <v>2.2519999999999998E-2</v>
      </c>
      <c r="CB4338" s="1">
        <v>39951</v>
      </c>
      <c r="CC4338">
        <v>1.419</v>
      </c>
      <c r="CD4338">
        <f t="shared" si="1643"/>
        <v>1.4190000000000001E-2</v>
      </c>
      <c r="CG4338" s="1"/>
    </row>
    <row r="4339" spans="1:85" x14ac:dyDescent="0.3">
      <c r="A4339" s="21">
        <f t="shared" si="1644"/>
        <v>51886</v>
      </c>
      <c r="B4339" s="18">
        <f t="shared" si="1628"/>
        <v>112.421875</v>
      </c>
      <c r="C4339">
        <f t="shared" si="1646"/>
        <v>115</v>
      </c>
      <c r="D4339">
        <f t="shared" ca="1" si="1631"/>
        <v>-16.327777777777779</v>
      </c>
      <c r="E4339">
        <f ca="1">IF(currency="USD",'Future et co'!F4339,IF(currency="EUR",'Future et co'!G4339,FALSE))</f>
        <v>3.6070000000000005E-2</v>
      </c>
      <c r="F4339">
        <f t="shared" ca="1" si="1632"/>
        <v>3.6070000000000005E-2</v>
      </c>
      <c r="G4339">
        <f t="shared" ca="1" si="1633"/>
        <v>2.0569999999999998E-2</v>
      </c>
      <c r="L4339">
        <f t="shared" ca="1" si="1634"/>
        <v>127.8</v>
      </c>
      <c r="M4339">
        <f t="shared" ca="1" si="1629"/>
        <v>3.6070000000000005E-2</v>
      </c>
      <c r="R4339">
        <f t="shared" ca="1" si="1635"/>
        <v>127.8</v>
      </c>
      <c r="S4339">
        <f t="shared" ca="1" si="1630"/>
        <v>3.6070000000000005E-2</v>
      </c>
      <c r="W4339" t="str">
        <f t="shared" si="1647"/>
        <v/>
      </c>
      <c r="AJ4339" s="25"/>
      <c r="AU4339" s="1">
        <v>39835</v>
      </c>
      <c r="AV4339">
        <v>0.21199999999999999</v>
      </c>
      <c r="AW4339">
        <f t="shared" si="1636"/>
        <v>2.1199999999999999E-3</v>
      </c>
      <c r="AY4339" s="1">
        <v>39836</v>
      </c>
      <c r="AZ4339">
        <v>0.26400000000000001</v>
      </c>
      <c r="BA4339">
        <f t="shared" si="1637"/>
        <v>2.64E-3</v>
      </c>
      <c r="BC4339" s="1">
        <v>39948</v>
      </c>
      <c r="BD4339">
        <v>0.86399999999999999</v>
      </c>
      <c r="BE4339">
        <f t="shared" si="1638"/>
        <v>8.6400000000000001E-3</v>
      </c>
      <c r="BG4339" s="1">
        <v>39948</v>
      </c>
      <c r="BH4339">
        <v>1.2370000000000001</v>
      </c>
      <c r="BI4339">
        <f t="shared" si="1639"/>
        <v>1.2370000000000001E-2</v>
      </c>
      <c r="BK4339" s="1">
        <v>42727</v>
      </c>
      <c r="BL4339">
        <v>2.4283899999999998</v>
      </c>
      <c r="BM4339">
        <f t="shared" si="1645"/>
        <v>2.4283899999999997E-2</v>
      </c>
      <c r="BP4339" s="1">
        <v>39798</v>
      </c>
      <c r="BQ4339">
        <v>125.22</v>
      </c>
      <c r="BR4339">
        <f t="shared" si="1640"/>
        <v>1.2522</v>
      </c>
      <c r="BT4339" s="1">
        <v>39836</v>
      </c>
      <c r="BU4339">
        <v>2.1989999999999998</v>
      </c>
      <c r="BV4339">
        <f t="shared" si="1641"/>
        <v>2.1989999999999999E-2</v>
      </c>
      <c r="BX4339" s="1">
        <v>39836</v>
      </c>
      <c r="BY4339">
        <v>2.294</v>
      </c>
      <c r="BZ4339">
        <f t="shared" si="1642"/>
        <v>2.2940000000000002E-2</v>
      </c>
      <c r="CB4339" s="1">
        <v>39948</v>
      </c>
      <c r="CC4339">
        <v>1.4319999999999999</v>
      </c>
      <c r="CD4339">
        <f t="shared" si="1643"/>
        <v>1.4319999999999999E-2</v>
      </c>
      <c r="CG4339" s="1"/>
    </row>
    <row r="4340" spans="1:85" x14ac:dyDescent="0.3">
      <c r="A4340" s="21">
        <f t="shared" si="1644"/>
        <v>51887</v>
      </c>
      <c r="B4340" s="18">
        <f t="shared" si="1628"/>
        <v>112.421875</v>
      </c>
      <c r="C4340">
        <f t="shared" si="1646"/>
        <v>115</v>
      </c>
      <c r="D4340">
        <f t="shared" ca="1" si="1631"/>
        <v>-16.330555555555556</v>
      </c>
      <c r="E4340">
        <f ca="1">IF(currency="USD",'Future et co'!F4340,IF(currency="EUR",'Future et co'!G4340,FALSE))</f>
        <v>3.6070000000000005E-2</v>
      </c>
      <c r="F4340">
        <f t="shared" ca="1" si="1632"/>
        <v>3.6070000000000005E-2</v>
      </c>
      <c r="G4340">
        <f t="shared" ca="1" si="1633"/>
        <v>2.0569999999999998E-2</v>
      </c>
      <c r="L4340">
        <f t="shared" ca="1" si="1634"/>
        <v>127.8</v>
      </c>
      <c r="M4340">
        <f t="shared" ca="1" si="1629"/>
        <v>3.6070000000000005E-2</v>
      </c>
      <c r="R4340">
        <f t="shared" ca="1" si="1635"/>
        <v>127.8</v>
      </c>
      <c r="S4340">
        <f t="shared" ca="1" si="1630"/>
        <v>3.6070000000000005E-2</v>
      </c>
      <c r="W4340" t="str">
        <f t="shared" si="1647"/>
        <v/>
      </c>
      <c r="AJ4340" s="25"/>
      <c r="AU4340" s="1">
        <v>39834</v>
      </c>
      <c r="AV4340">
        <v>0.19</v>
      </c>
      <c r="AW4340">
        <f t="shared" si="1636"/>
        <v>1.9E-3</v>
      </c>
      <c r="AY4340" s="1">
        <v>39835</v>
      </c>
      <c r="AZ4340">
        <v>0.24299999999999999</v>
      </c>
      <c r="BA4340">
        <f t="shared" si="1637"/>
        <v>2.4299999999999999E-3</v>
      </c>
      <c r="BC4340" s="1">
        <v>39947</v>
      </c>
      <c r="BD4340">
        <v>0.90600000000000003</v>
      </c>
      <c r="BE4340">
        <f t="shared" si="1638"/>
        <v>9.0600000000000003E-3</v>
      </c>
      <c r="BG4340" s="1">
        <v>39947</v>
      </c>
      <c r="BH4340">
        <v>1.2529999999999999</v>
      </c>
      <c r="BI4340">
        <f t="shared" si="1639"/>
        <v>1.2529999999999999E-2</v>
      </c>
      <c r="BK4340" s="1">
        <v>42730</v>
      </c>
      <c r="BL4340">
        <v>2.4283700000000001</v>
      </c>
      <c r="BM4340">
        <f t="shared" si="1645"/>
        <v>2.4283700000000002E-2</v>
      </c>
      <c r="BP4340" s="1">
        <v>39797</v>
      </c>
      <c r="BQ4340">
        <v>124.62</v>
      </c>
      <c r="BR4340">
        <f t="shared" si="1640"/>
        <v>1.2462</v>
      </c>
      <c r="BT4340" s="1">
        <v>39835</v>
      </c>
      <c r="BU4340">
        <v>2.254</v>
      </c>
      <c r="BV4340">
        <f t="shared" si="1641"/>
        <v>2.2540000000000001E-2</v>
      </c>
      <c r="BX4340" s="1">
        <v>39835</v>
      </c>
      <c r="BY4340">
        <v>2.3410000000000002</v>
      </c>
      <c r="BZ4340">
        <f t="shared" si="1642"/>
        <v>2.341E-2</v>
      </c>
      <c r="CB4340" s="1">
        <v>39947</v>
      </c>
      <c r="CC4340">
        <v>1.46</v>
      </c>
      <c r="CD4340">
        <f t="shared" si="1643"/>
        <v>1.46E-2</v>
      </c>
      <c r="CG4340" s="1"/>
    </row>
    <row r="4341" spans="1:85" x14ac:dyDescent="0.3">
      <c r="A4341" s="21">
        <f t="shared" si="1644"/>
        <v>51888</v>
      </c>
      <c r="B4341" s="18">
        <f t="shared" si="1628"/>
        <v>112.421875</v>
      </c>
      <c r="C4341">
        <f t="shared" si="1646"/>
        <v>115</v>
      </c>
      <c r="D4341">
        <f t="shared" ca="1" si="1631"/>
        <v>-16.333333333333332</v>
      </c>
      <c r="E4341">
        <f ca="1">IF(currency="USD",'Future et co'!F4341,IF(currency="EUR",'Future et co'!G4341,FALSE))</f>
        <v>3.6070000000000005E-2</v>
      </c>
      <c r="F4341">
        <f t="shared" ca="1" si="1632"/>
        <v>3.6070000000000005E-2</v>
      </c>
      <c r="G4341">
        <f t="shared" ca="1" si="1633"/>
        <v>2.0569999999999998E-2</v>
      </c>
      <c r="L4341">
        <f t="shared" ca="1" si="1634"/>
        <v>127.8</v>
      </c>
      <c r="M4341">
        <f t="shared" ca="1" si="1629"/>
        <v>3.6070000000000005E-2</v>
      </c>
      <c r="R4341">
        <f t="shared" ca="1" si="1635"/>
        <v>127.8</v>
      </c>
      <c r="S4341">
        <f t="shared" ca="1" si="1630"/>
        <v>3.6070000000000005E-2</v>
      </c>
      <c r="W4341" t="str">
        <f t="shared" si="1647"/>
        <v/>
      </c>
      <c r="AJ4341" s="25"/>
      <c r="AU4341" s="1">
        <v>39833</v>
      </c>
      <c r="AV4341">
        <v>0.18</v>
      </c>
      <c r="AW4341">
        <f t="shared" si="1636"/>
        <v>1.8E-3</v>
      </c>
      <c r="AY4341" s="1">
        <v>39834</v>
      </c>
      <c r="AZ4341">
        <v>0.23499999999999999</v>
      </c>
      <c r="BA4341">
        <f t="shared" si="1637"/>
        <v>2.3499999999999997E-3</v>
      </c>
      <c r="BC4341" s="1">
        <v>39946</v>
      </c>
      <c r="BD4341">
        <v>0.92</v>
      </c>
      <c r="BE4341">
        <f t="shared" si="1638"/>
        <v>9.1999999999999998E-3</v>
      </c>
      <c r="BG4341" s="1">
        <v>39946</v>
      </c>
      <c r="BH4341">
        <v>1.2769999999999999</v>
      </c>
      <c r="BI4341">
        <f t="shared" si="1639"/>
        <v>1.2769999999999998E-2</v>
      </c>
      <c r="BK4341" s="1">
        <v>42731</v>
      </c>
      <c r="BL4341">
        <v>2.4236399999999998</v>
      </c>
      <c r="BM4341">
        <f t="shared" si="1645"/>
        <v>2.4236399999999998E-2</v>
      </c>
      <c r="BP4341" s="1">
        <v>39794</v>
      </c>
      <c r="BQ4341">
        <v>123.76</v>
      </c>
      <c r="BR4341">
        <f t="shared" si="1640"/>
        <v>1.2376</v>
      </c>
      <c r="BT4341" s="1">
        <v>39834</v>
      </c>
      <c r="BU4341">
        <v>2.3119999999999998</v>
      </c>
      <c r="BV4341">
        <f t="shared" si="1641"/>
        <v>2.3119999999999998E-2</v>
      </c>
      <c r="BX4341" s="1">
        <v>39834</v>
      </c>
      <c r="BY4341">
        <v>2.39</v>
      </c>
      <c r="BZ4341">
        <f t="shared" si="1642"/>
        <v>2.3900000000000001E-2</v>
      </c>
      <c r="CB4341" s="1">
        <v>39946</v>
      </c>
      <c r="CC4341">
        <v>1.482</v>
      </c>
      <c r="CD4341">
        <f t="shared" si="1643"/>
        <v>1.482E-2</v>
      </c>
      <c r="CG4341" s="1"/>
    </row>
    <row r="4342" spans="1:85" x14ac:dyDescent="0.3">
      <c r="A4342" s="21">
        <f t="shared" si="1644"/>
        <v>51889</v>
      </c>
      <c r="B4342" s="18">
        <f t="shared" si="1628"/>
        <v>112.421875</v>
      </c>
      <c r="C4342">
        <f t="shared" si="1646"/>
        <v>115</v>
      </c>
      <c r="D4342">
        <f t="shared" ca="1" si="1631"/>
        <v>-16.336111111111112</v>
      </c>
      <c r="E4342">
        <f ca="1">IF(currency="USD",'Future et co'!F4342,IF(currency="EUR",'Future et co'!G4342,FALSE))</f>
        <v>3.6070000000000005E-2</v>
      </c>
      <c r="F4342">
        <f t="shared" ca="1" si="1632"/>
        <v>3.6070000000000005E-2</v>
      </c>
      <c r="G4342">
        <f t="shared" ca="1" si="1633"/>
        <v>2.0569999999999998E-2</v>
      </c>
      <c r="L4342">
        <f t="shared" ca="1" si="1634"/>
        <v>127.8</v>
      </c>
      <c r="M4342">
        <f t="shared" ca="1" si="1629"/>
        <v>3.6070000000000005E-2</v>
      </c>
      <c r="R4342">
        <f t="shared" ca="1" si="1635"/>
        <v>127.8</v>
      </c>
      <c r="S4342">
        <f t="shared" ca="1" si="1630"/>
        <v>3.6070000000000005E-2</v>
      </c>
      <c r="W4342" t="str">
        <f t="shared" si="1647"/>
        <v/>
      </c>
      <c r="AJ4342" s="25"/>
      <c r="AU4342" s="1">
        <v>39832</v>
      </c>
      <c r="AV4342">
        <v>0.17499999999999999</v>
      </c>
      <c r="AW4342">
        <f t="shared" si="1636"/>
        <v>1.7499999999999998E-3</v>
      </c>
      <c r="AY4342" s="1">
        <v>39833</v>
      </c>
      <c r="AZ4342">
        <v>0.20899999999999999</v>
      </c>
      <c r="BA4342">
        <f t="shared" si="1637"/>
        <v>2.0899999999999998E-3</v>
      </c>
      <c r="BC4342" s="1">
        <v>39945</v>
      </c>
      <c r="BD4342">
        <v>0.95299999999999996</v>
      </c>
      <c r="BE4342">
        <f t="shared" si="1638"/>
        <v>9.5300000000000003E-3</v>
      </c>
      <c r="BG4342" s="1">
        <v>39945</v>
      </c>
      <c r="BH4342">
        <v>1.33</v>
      </c>
      <c r="BI4342">
        <f t="shared" si="1639"/>
        <v>1.3300000000000001E-2</v>
      </c>
      <c r="BK4342" s="1">
        <v>42732</v>
      </c>
      <c r="BL4342">
        <v>2.4442900000000001</v>
      </c>
      <c r="BM4342">
        <f t="shared" si="1645"/>
        <v>2.44429E-2</v>
      </c>
      <c r="BP4342" s="1">
        <v>39793</v>
      </c>
      <c r="BQ4342">
        <v>124.64</v>
      </c>
      <c r="BR4342">
        <f t="shared" si="1640"/>
        <v>1.2464</v>
      </c>
      <c r="BT4342" s="1">
        <v>39833</v>
      </c>
      <c r="BU4342">
        <v>2.37</v>
      </c>
      <c r="BV4342">
        <f t="shared" si="1641"/>
        <v>2.3700000000000002E-2</v>
      </c>
      <c r="BX4342" s="1">
        <v>39833</v>
      </c>
      <c r="BY4342">
        <v>2.4470000000000001</v>
      </c>
      <c r="BZ4342">
        <f t="shared" si="1642"/>
        <v>2.4470000000000002E-2</v>
      </c>
      <c r="CB4342" s="1">
        <v>39945</v>
      </c>
      <c r="CC4342">
        <v>1.5149999999999999</v>
      </c>
      <c r="CD4342">
        <f t="shared" si="1643"/>
        <v>1.5149999999999999E-2</v>
      </c>
      <c r="CG4342" s="1"/>
    </row>
    <row r="4343" spans="1:85" x14ac:dyDescent="0.3">
      <c r="A4343" s="21">
        <f t="shared" si="1644"/>
        <v>51890</v>
      </c>
      <c r="B4343" s="18">
        <f t="shared" si="1628"/>
        <v>112.421875</v>
      </c>
      <c r="C4343">
        <f t="shared" si="1646"/>
        <v>115</v>
      </c>
      <c r="D4343">
        <f t="shared" ca="1" si="1631"/>
        <v>-16.338888888888889</v>
      </c>
      <c r="E4343">
        <f ca="1">IF(currency="USD",'Future et co'!F4343,IF(currency="EUR",'Future et co'!G4343,FALSE))</f>
        <v>3.6070000000000005E-2</v>
      </c>
      <c r="F4343">
        <f t="shared" ca="1" si="1632"/>
        <v>3.6070000000000005E-2</v>
      </c>
      <c r="G4343">
        <f t="shared" ca="1" si="1633"/>
        <v>2.0569999999999998E-2</v>
      </c>
      <c r="L4343">
        <f t="shared" ca="1" si="1634"/>
        <v>127.8</v>
      </c>
      <c r="M4343">
        <f t="shared" ca="1" si="1629"/>
        <v>3.6070000000000005E-2</v>
      </c>
      <c r="R4343">
        <f t="shared" ca="1" si="1635"/>
        <v>127.8</v>
      </c>
      <c r="S4343">
        <f t="shared" ca="1" si="1630"/>
        <v>3.6070000000000005E-2</v>
      </c>
      <c r="W4343" t="str">
        <f t="shared" si="1647"/>
        <v/>
      </c>
      <c r="AJ4343" s="25"/>
      <c r="AU4343" s="1">
        <v>39829</v>
      </c>
      <c r="AV4343">
        <v>0.18099999999999999</v>
      </c>
      <c r="AW4343">
        <f t="shared" si="1636"/>
        <v>1.81E-3</v>
      </c>
      <c r="AY4343" s="1">
        <v>39832</v>
      </c>
      <c r="AZ4343">
        <v>0.19500000000000001</v>
      </c>
      <c r="BA4343">
        <f t="shared" si="1637"/>
        <v>1.9500000000000001E-3</v>
      </c>
      <c r="BC4343" s="1">
        <v>39944</v>
      </c>
      <c r="BD4343">
        <v>0.95399999999999996</v>
      </c>
      <c r="BE4343">
        <f t="shared" si="1638"/>
        <v>9.5399999999999999E-3</v>
      </c>
      <c r="BG4343" s="1">
        <v>39944</v>
      </c>
      <c r="BH4343">
        <v>1.343</v>
      </c>
      <c r="BI4343">
        <f t="shared" si="1639"/>
        <v>1.3429999999999999E-2</v>
      </c>
      <c r="BK4343" s="1">
        <v>42733</v>
      </c>
      <c r="BL4343">
        <v>2.44394</v>
      </c>
      <c r="BM4343">
        <f t="shared" si="1645"/>
        <v>2.44394E-2</v>
      </c>
      <c r="BP4343" s="1">
        <v>39792</v>
      </c>
      <c r="BQ4343">
        <v>124.7</v>
      </c>
      <c r="BR4343">
        <f t="shared" si="1640"/>
        <v>1.2470000000000001</v>
      </c>
      <c r="BT4343" s="1">
        <v>39832</v>
      </c>
      <c r="BU4343">
        <v>2.41</v>
      </c>
      <c r="BV4343">
        <f t="shared" si="1641"/>
        <v>2.41E-2</v>
      </c>
      <c r="BX4343" s="1">
        <v>39832</v>
      </c>
      <c r="BY4343">
        <v>2.4870000000000001</v>
      </c>
      <c r="BZ4343">
        <f t="shared" si="1642"/>
        <v>2.487E-2</v>
      </c>
      <c r="CB4343" s="1">
        <v>39944</v>
      </c>
      <c r="CC4343">
        <v>1.5009999999999999</v>
      </c>
      <c r="CD4343">
        <f t="shared" si="1643"/>
        <v>1.5009999999999999E-2</v>
      </c>
      <c r="CG4343" s="1"/>
    </row>
    <row r="4344" spans="1:85" x14ac:dyDescent="0.3">
      <c r="A4344" s="21">
        <f t="shared" si="1644"/>
        <v>51893</v>
      </c>
      <c r="B4344" s="18">
        <f t="shared" si="1628"/>
        <v>112.421875</v>
      </c>
      <c r="C4344">
        <f t="shared" si="1646"/>
        <v>115</v>
      </c>
      <c r="D4344">
        <f t="shared" ca="1" si="1631"/>
        <v>-16.347222222222221</v>
      </c>
      <c r="E4344">
        <f ca="1">IF(currency="USD",'Future et co'!F4344,IF(currency="EUR",'Future et co'!G4344,FALSE))</f>
        <v>3.6070000000000005E-2</v>
      </c>
      <c r="F4344">
        <f t="shared" ca="1" si="1632"/>
        <v>3.6070000000000005E-2</v>
      </c>
      <c r="G4344">
        <f t="shared" ca="1" si="1633"/>
        <v>2.0569999999999998E-2</v>
      </c>
      <c r="L4344">
        <f t="shared" ca="1" si="1634"/>
        <v>127.8</v>
      </c>
      <c r="M4344">
        <f t="shared" ca="1" si="1629"/>
        <v>3.6070000000000005E-2</v>
      </c>
      <c r="R4344">
        <f t="shared" ca="1" si="1635"/>
        <v>127.8</v>
      </c>
      <c r="S4344">
        <f t="shared" ca="1" si="1630"/>
        <v>3.6070000000000005E-2</v>
      </c>
      <c r="W4344" t="str">
        <f t="shared" si="1647"/>
        <v/>
      </c>
      <c r="AJ4344" s="25"/>
      <c r="AU4344" s="1">
        <v>39828</v>
      </c>
      <c r="AV4344">
        <v>0.17799999999999999</v>
      </c>
      <c r="AW4344">
        <f t="shared" si="1636"/>
        <v>1.7799999999999999E-3</v>
      </c>
      <c r="AY4344" s="1">
        <v>39829</v>
      </c>
      <c r="AZ4344">
        <v>0.21099999999999999</v>
      </c>
      <c r="BA4344">
        <f t="shared" si="1637"/>
        <v>2.1099999999999999E-3</v>
      </c>
      <c r="BC4344" s="1">
        <v>39941</v>
      </c>
      <c r="BD4344">
        <v>0.98799999999999999</v>
      </c>
      <c r="BE4344">
        <f t="shared" si="1638"/>
        <v>9.8799999999999999E-3</v>
      </c>
      <c r="BG4344" s="1">
        <v>39941</v>
      </c>
      <c r="BH4344">
        <v>1.401</v>
      </c>
      <c r="BI4344">
        <f t="shared" si="1639"/>
        <v>1.401E-2</v>
      </c>
      <c r="BK4344" s="1">
        <v>42734</v>
      </c>
      <c r="BL4344">
        <v>2.45336</v>
      </c>
      <c r="BM4344">
        <f t="shared" si="1645"/>
        <v>2.4533599999999999E-2</v>
      </c>
      <c r="BP4344" s="1">
        <v>39791</v>
      </c>
      <c r="BQ4344">
        <v>124.38</v>
      </c>
      <c r="BR4344">
        <f t="shared" si="1640"/>
        <v>1.2438</v>
      </c>
      <c r="BT4344" s="1">
        <v>39829</v>
      </c>
      <c r="BU4344">
        <v>2.4529999999999998</v>
      </c>
      <c r="BV4344">
        <f t="shared" si="1641"/>
        <v>2.453E-2</v>
      </c>
      <c r="BX4344" s="1">
        <v>39829</v>
      </c>
      <c r="BY4344">
        <v>2.5310000000000001</v>
      </c>
      <c r="BZ4344">
        <f t="shared" si="1642"/>
        <v>2.5310000000000003E-2</v>
      </c>
      <c r="CB4344" s="1">
        <v>39941</v>
      </c>
      <c r="CC4344">
        <v>1.4970000000000001</v>
      </c>
      <c r="CD4344">
        <f t="shared" si="1643"/>
        <v>1.4970000000000001E-2</v>
      </c>
      <c r="CG4344" s="1"/>
    </row>
    <row r="4345" spans="1:85" x14ac:dyDescent="0.3">
      <c r="A4345" s="21">
        <f t="shared" si="1644"/>
        <v>51894</v>
      </c>
      <c r="B4345" s="18">
        <f t="shared" si="1628"/>
        <v>112.421875</v>
      </c>
      <c r="C4345">
        <f t="shared" si="1646"/>
        <v>115</v>
      </c>
      <c r="D4345">
        <f t="shared" ca="1" si="1631"/>
        <v>-16.350000000000001</v>
      </c>
      <c r="E4345">
        <f ca="1">IF(currency="USD",'Future et co'!F4345,IF(currency="EUR",'Future et co'!G4345,FALSE))</f>
        <v>3.6070000000000005E-2</v>
      </c>
      <c r="F4345">
        <f t="shared" ca="1" si="1632"/>
        <v>3.6070000000000005E-2</v>
      </c>
      <c r="G4345">
        <f t="shared" ca="1" si="1633"/>
        <v>2.0569999999999998E-2</v>
      </c>
      <c r="L4345">
        <f t="shared" ca="1" si="1634"/>
        <v>127.8</v>
      </c>
      <c r="M4345">
        <f t="shared" ca="1" si="1629"/>
        <v>3.6070000000000005E-2</v>
      </c>
      <c r="R4345">
        <f t="shared" ca="1" si="1635"/>
        <v>127.8</v>
      </c>
      <c r="S4345">
        <f t="shared" ca="1" si="1630"/>
        <v>3.6070000000000005E-2</v>
      </c>
      <c r="W4345" t="str">
        <f t="shared" si="1647"/>
        <v/>
      </c>
      <c r="AJ4345" s="25"/>
      <c r="AU4345" s="1">
        <v>39827</v>
      </c>
      <c r="AV4345">
        <v>0.16</v>
      </c>
      <c r="AW4345">
        <f t="shared" si="1636"/>
        <v>1.6000000000000001E-3</v>
      </c>
      <c r="AY4345" s="1">
        <v>39828</v>
      </c>
      <c r="AZ4345">
        <v>0.19900000000000001</v>
      </c>
      <c r="BA4345">
        <f t="shared" si="1637"/>
        <v>1.99E-3</v>
      </c>
      <c r="BC4345" s="1">
        <v>39940</v>
      </c>
      <c r="BD4345">
        <v>1.008</v>
      </c>
      <c r="BE4345">
        <f t="shared" si="1638"/>
        <v>1.008E-2</v>
      </c>
      <c r="BG4345" s="1">
        <v>39940</v>
      </c>
      <c r="BH4345">
        <v>1.427</v>
      </c>
      <c r="BI4345">
        <f t="shared" si="1639"/>
        <v>1.427E-2</v>
      </c>
      <c r="BK4345" s="1">
        <v>42737</v>
      </c>
      <c r="BL4345">
        <v>2.4537300000000002</v>
      </c>
      <c r="BM4345">
        <f t="shared" si="1645"/>
        <v>2.4537300000000001E-2</v>
      </c>
      <c r="BP4345" s="1">
        <v>39790</v>
      </c>
      <c r="BQ4345">
        <v>124.69</v>
      </c>
      <c r="BR4345">
        <f t="shared" si="1640"/>
        <v>1.2468999999999999</v>
      </c>
      <c r="BT4345" s="1">
        <v>39828</v>
      </c>
      <c r="BU4345">
        <v>2.5099999999999998</v>
      </c>
      <c r="BV4345">
        <f t="shared" si="1641"/>
        <v>2.5099999999999997E-2</v>
      </c>
      <c r="BX4345" s="1">
        <v>39828</v>
      </c>
      <c r="BY4345">
        <v>2.5720000000000001</v>
      </c>
      <c r="BZ4345">
        <f t="shared" si="1642"/>
        <v>2.572E-2</v>
      </c>
      <c r="CB4345" s="1">
        <v>39940</v>
      </c>
      <c r="CC4345">
        <v>1.526</v>
      </c>
      <c r="CD4345">
        <f t="shared" si="1643"/>
        <v>1.5260000000000001E-2</v>
      </c>
      <c r="CG4345" s="1"/>
    </row>
    <row r="4346" spans="1:85" x14ac:dyDescent="0.3">
      <c r="A4346" s="21">
        <f t="shared" si="1644"/>
        <v>51895</v>
      </c>
      <c r="B4346" s="18">
        <f t="shared" si="1628"/>
        <v>112.421875</v>
      </c>
      <c r="C4346">
        <f t="shared" si="1646"/>
        <v>115</v>
      </c>
      <c r="D4346">
        <f t="shared" ca="1" si="1631"/>
        <v>-16.352777777777778</v>
      </c>
      <c r="E4346">
        <f ca="1">IF(currency="USD",'Future et co'!F4346,IF(currency="EUR",'Future et co'!G4346,FALSE))</f>
        <v>3.6070000000000005E-2</v>
      </c>
      <c r="F4346">
        <f t="shared" ca="1" si="1632"/>
        <v>3.6070000000000005E-2</v>
      </c>
      <c r="G4346">
        <f t="shared" ca="1" si="1633"/>
        <v>2.0569999999999998E-2</v>
      </c>
      <c r="L4346">
        <f t="shared" ca="1" si="1634"/>
        <v>127.8</v>
      </c>
      <c r="M4346">
        <f t="shared" ca="1" si="1629"/>
        <v>3.6070000000000005E-2</v>
      </c>
      <c r="R4346">
        <f t="shared" ca="1" si="1635"/>
        <v>127.8</v>
      </c>
      <c r="S4346">
        <f t="shared" ca="1" si="1630"/>
        <v>3.6070000000000005E-2</v>
      </c>
      <c r="W4346" t="str">
        <f t="shared" si="1647"/>
        <v/>
      </c>
      <c r="AJ4346" s="25"/>
      <c r="AU4346" s="1">
        <v>39826</v>
      </c>
      <c r="AV4346">
        <v>0.1555</v>
      </c>
      <c r="AW4346">
        <f t="shared" si="1636"/>
        <v>1.555E-3</v>
      </c>
      <c r="AY4346" s="1">
        <v>39827</v>
      </c>
      <c r="AZ4346">
        <v>0.2</v>
      </c>
      <c r="BA4346">
        <f t="shared" si="1637"/>
        <v>2E-3</v>
      </c>
      <c r="BC4346" s="1">
        <v>39939</v>
      </c>
      <c r="BD4346">
        <v>1.0249999999999999</v>
      </c>
      <c r="BE4346">
        <f t="shared" si="1638"/>
        <v>1.0249999999999999E-2</v>
      </c>
      <c r="BG4346" s="1">
        <v>39939</v>
      </c>
      <c r="BH4346">
        <v>1.413</v>
      </c>
      <c r="BI4346">
        <f t="shared" si="1639"/>
        <v>1.413E-2</v>
      </c>
      <c r="BK4346" s="1">
        <v>42738</v>
      </c>
      <c r="BL4346">
        <v>2.4350399999999999</v>
      </c>
      <c r="BM4346">
        <f t="shared" si="1645"/>
        <v>2.4350399999999998E-2</v>
      </c>
      <c r="BP4346" s="1">
        <v>39787</v>
      </c>
      <c r="BQ4346">
        <v>126.65</v>
      </c>
      <c r="BR4346">
        <f t="shared" si="1640"/>
        <v>1.2665</v>
      </c>
      <c r="BT4346" s="1">
        <v>39827</v>
      </c>
      <c r="BU4346">
        <v>2.5720000000000001</v>
      </c>
      <c r="BV4346">
        <f t="shared" si="1641"/>
        <v>2.572E-2</v>
      </c>
      <c r="BX4346" s="1">
        <v>39827</v>
      </c>
      <c r="BY4346">
        <v>2.6309999999999998</v>
      </c>
      <c r="BZ4346">
        <f t="shared" si="1642"/>
        <v>2.6309999999999997E-2</v>
      </c>
      <c r="CB4346" s="1">
        <v>39939</v>
      </c>
      <c r="CC4346">
        <v>1.5669999999999999</v>
      </c>
      <c r="CD4346">
        <f t="shared" si="1643"/>
        <v>1.567E-2</v>
      </c>
      <c r="CG4346" s="1"/>
    </row>
    <row r="4347" spans="1:85" x14ac:dyDescent="0.3">
      <c r="A4347" s="21">
        <f t="shared" si="1644"/>
        <v>51896</v>
      </c>
      <c r="B4347" s="18">
        <f t="shared" si="1628"/>
        <v>112.421875</v>
      </c>
      <c r="C4347">
        <f t="shared" si="1646"/>
        <v>115</v>
      </c>
      <c r="D4347">
        <f t="shared" ca="1" si="1631"/>
        <v>-16.355555555555554</v>
      </c>
      <c r="E4347">
        <f ca="1">IF(currency="USD",'Future et co'!F4347,IF(currency="EUR",'Future et co'!G4347,FALSE))</f>
        <v>3.6070000000000005E-2</v>
      </c>
      <c r="F4347">
        <f t="shared" ca="1" si="1632"/>
        <v>3.6070000000000005E-2</v>
      </c>
      <c r="G4347">
        <f t="shared" ca="1" si="1633"/>
        <v>2.0569999999999998E-2</v>
      </c>
      <c r="L4347">
        <f t="shared" ca="1" si="1634"/>
        <v>127.8</v>
      </c>
      <c r="M4347">
        <f t="shared" ca="1" si="1629"/>
        <v>3.6070000000000005E-2</v>
      </c>
      <c r="R4347">
        <f t="shared" ca="1" si="1635"/>
        <v>127.8</v>
      </c>
      <c r="S4347">
        <f t="shared" ca="1" si="1630"/>
        <v>3.6070000000000005E-2</v>
      </c>
      <c r="W4347" t="str">
        <f t="shared" si="1647"/>
        <v/>
      </c>
      <c r="AJ4347" s="25"/>
      <c r="AU4347" s="1">
        <v>39825</v>
      </c>
      <c r="AV4347">
        <v>0.16500000000000001</v>
      </c>
      <c r="AW4347">
        <f t="shared" si="1636"/>
        <v>1.65E-3</v>
      </c>
      <c r="AY4347" s="1">
        <v>39826</v>
      </c>
      <c r="AZ4347">
        <v>0.19500000000000001</v>
      </c>
      <c r="BA4347">
        <f t="shared" si="1637"/>
        <v>1.9500000000000001E-3</v>
      </c>
      <c r="BC4347" s="1">
        <v>39938</v>
      </c>
      <c r="BD4347">
        <v>1.0589999999999999</v>
      </c>
      <c r="BE4347">
        <f t="shared" si="1638"/>
        <v>1.0589999999999999E-2</v>
      </c>
      <c r="BG4347" s="1">
        <v>39938</v>
      </c>
      <c r="BH4347">
        <v>1.4630000000000001</v>
      </c>
      <c r="BI4347">
        <f t="shared" si="1639"/>
        <v>1.4630000000000001E-2</v>
      </c>
      <c r="BK4347" s="1">
        <v>42739</v>
      </c>
      <c r="BL4347">
        <v>2.4238</v>
      </c>
      <c r="BM4347">
        <f t="shared" si="1645"/>
        <v>2.4237999999999999E-2</v>
      </c>
      <c r="BP4347" s="1">
        <v>39786</v>
      </c>
      <c r="BQ4347">
        <v>126.12</v>
      </c>
      <c r="BR4347">
        <f t="shared" si="1640"/>
        <v>1.2612000000000001</v>
      </c>
      <c r="BT4347" s="1">
        <v>39826</v>
      </c>
      <c r="BU4347">
        <v>2.6120000000000001</v>
      </c>
      <c r="BV4347">
        <f t="shared" si="1641"/>
        <v>2.6120000000000001E-2</v>
      </c>
      <c r="BX4347" s="1">
        <v>39826</v>
      </c>
      <c r="BY4347">
        <v>2.6709999999999998</v>
      </c>
      <c r="BZ4347">
        <f t="shared" si="1642"/>
        <v>2.6709999999999998E-2</v>
      </c>
      <c r="CB4347" s="1">
        <v>39938</v>
      </c>
      <c r="CC4347">
        <v>1.5920000000000001</v>
      </c>
      <c r="CD4347">
        <f t="shared" si="1643"/>
        <v>1.592E-2</v>
      </c>
      <c r="CG4347" s="1"/>
    </row>
    <row r="4348" spans="1:85" x14ac:dyDescent="0.3">
      <c r="A4348" s="21">
        <f t="shared" si="1644"/>
        <v>51897</v>
      </c>
      <c r="B4348" s="18">
        <f t="shared" si="1628"/>
        <v>112.421875</v>
      </c>
      <c r="C4348">
        <f t="shared" si="1646"/>
        <v>115</v>
      </c>
      <c r="D4348">
        <f t="shared" ca="1" si="1631"/>
        <v>-16.358333333333334</v>
      </c>
      <c r="E4348">
        <f ca="1">IF(currency="USD",'Future et co'!F4348,IF(currency="EUR",'Future et co'!G4348,FALSE))</f>
        <v>3.6070000000000005E-2</v>
      </c>
      <c r="F4348">
        <f t="shared" ca="1" si="1632"/>
        <v>3.6070000000000005E-2</v>
      </c>
      <c r="G4348">
        <f t="shared" ca="1" si="1633"/>
        <v>2.0569999999999998E-2</v>
      </c>
      <c r="L4348">
        <f t="shared" ca="1" si="1634"/>
        <v>127.8</v>
      </c>
      <c r="M4348">
        <f t="shared" ca="1" si="1629"/>
        <v>3.6070000000000005E-2</v>
      </c>
      <c r="R4348">
        <f t="shared" ca="1" si="1635"/>
        <v>127.8</v>
      </c>
      <c r="S4348">
        <f t="shared" ca="1" si="1630"/>
        <v>3.6070000000000005E-2</v>
      </c>
      <c r="W4348" t="str">
        <f t="shared" si="1647"/>
        <v/>
      </c>
      <c r="AJ4348" s="25"/>
      <c r="AU4348" s="1">
        <v>39822</v>
      </c>
      <c r="AV4348">
        <v>0.17100000000000001</v>
      </c>
      <c r="AW4348">
        <f t="shared" si="1636"/>
        <v>1.7100000000000001E-3</v>
      </c>
      <c r="AY4348" s="1">
        <v>39825</v>
      </c>
      <c r="AZ4348">
        <v>0.20300000000000001</v>
      </c>
      <c r="BA4348">
        <f t="shared" si="1637"/>
        <v>2.0300000000000001E-3</v>
      </c>
      <c r="BC4348" s="1">
        <v>39937</v>
      </c>
      <c r="BD4348">
        <v>1.0860000000000001</v>
      </c>
      <c r="BE4348">
        <f t="shared" si="1638"/>
        <v>1.0860000000000002E-2</v>
      </c>
      <c r="BG4348" s="1">
        <v>39937</v>
      </c>
      <c r="BH4348">
        <v>1.472</v>
      </c>
      <c r="BI4348">
        <f t="shared" si="1639"/>
        <v>1.472E-2</v>
      </c>
      <c r="BK4348" s="1">
        <v>42740</v>
      </c>
      <c r="BL4348">
        <v>2.4296099999999998</v>
      </c>
      <c r="BM4348">
        <f t="shared" si="1645"/>
        <v>2.4296099999999998E-2</v>
      </c>
      <c r="BP4348" s="1">
        <v>39785</v>
      </c>
      <c r="BQ4348">
        <v>126.65</v>
      </c>
      <c r="BR4348">
        <f t="shared" si="1640"/>
        <v>1.2665</v>
      </c>
      <c r="BT4348" s="1">
        <v>39825</v>
      </c>
      <c r="BU4348">
        <v>2.653</v>
      </c>
      <c r="BV4348">
        <f t="shared" si="1641"/>
        <v>2.6530000000000001E-2</v>
      </c>
      <c r="BX4348" s="1">
        <v>39825</v>
      </c>
      <c r="BY4348">
        <v>2.7160000000000002</v>
      </c>
      <c r="BZ4348">
        <f t="shared" si="1642"/>
        <v>2.7160000000000004E-2</v>
      </c>
      <c r="CB4348" s="1">
        <v>39937</v>
      </c>
      <c r="CC4348">
        <v>1.6020000000000001</v>
      </c>
      <c r="CD4348">
        <f t="shared" si="1643"/>
        <v>1.602E-2</v>
      </c>
      <c r="CG4348" s="1"/>
    </row>
    <row r="4349" spans="1:85" x14ac:dyDescent="0.3">
      <c r="A4349" s="21">
        <f t="shared" si="1644"/>
        <v>51900</v>
      </c>
      <c r="B4349" s="18">
        <f t="shared" si="1628"/>
        <v>112.421875</v>
      </c>
      <c r="C4349">
        <f t="shared" si="1646"/>
        <v>115</v>
      </c>
      <c r="D4349">
        <f t="shared" ca="1" si="1631"/>
        <v>-16.366666666666667</v>
      </c>
      <c r="E4349">
        <f ca="1">IF(currency="USD",'Future et co'!F4349,IF(currency="EUR",'Future et co'!G4349,FALSE))</f>
        <v>3.6070000000000005E-2</v>
      </c>
      <c r="F4349">
        <f t="shared" ca="1" si="1632"/>
        <v>3.6070000000000005E-2</v>
      </c>
      <c r="G4349">
        <f t="shared" ca="1" si="1633"/>
        <v>2.0569999999999998E-2</v>
      </c>
      <c r="L4349">
        <f t="shared" ca="1" si="1634"/>
        <v>127.8</v>
      </c>
      <c r="M4349">
        <f t="shared" ca="1" si="1629"/>
        <v>3.6070000000000005E-2</v>
      </c>
      <c r="R4349">
        <f t="shared" ca="1" si="1635"/>
        <v>127.8</v>
      </c>
      <c r="S4349">
        <f t="shared" ca="1" si="1630"/>
        <v>3.6070000000000005E-2</v>
      </c>
      <c r="W4349" t="str">
        <f t="shared" si="1647"/>
        <v/>
      </c>
      <c r="AJ4349" s="25"/>
      <c r="AU4349" s="1">
        <v>39821</v>
      </c>
      <c r="AV4349">
        <v>0.17399999999999999</v>
      </c>
      <c r="AW4349">
        <f t="shared" si="1636"/>
        <v>1.7399999999999998E-3</v>
      </c>
      <c r="AY4349" s="1">
        <v>39822</v>
      </c>
      <c r="AZ4349">
        <v>0.217</v>
      </c>
      <c r="BA4349">
        <f t="shared" si="1637"/>
        <v>2.1700000000000001E-3</v>
      </c>
      <c r="BC4349" s="1">
        <v>39934</v>
      </c>
      <c r="BD4349">
        <v>1.085</v>
      </c>
      <c r="BE4349">
        <f t="shared" si="1638"/>
        <v>1.085E-2</v>
      </c>
      <c r="BG4349" s="1">
        <v>39934</v>
      </c>
      <c r="BH4349">
        <v>1.4710000000000001</v>
      </c>
      <c r="BI4349">
        <f t="shared" si="1639"/>
        <v>1.4710000000000001E-2</v>
      </c>
      <c r="BK4349" s="1">
        <v>42741</v>
      </c>
      <c r="BL4349">
        <v>2.4237799999999998</v>
      </c>
      <c r="BM4349">
        <f t="shared" si="1645"/>
        <v>2.4237799999999997E-2</v>
      </c>
      <c r="BP4349" s="1">
        <v>39784</v>
      </c>
      <c r="BQ4349">
        <v>126.18</v>
      </c>
      <c r="BR4349">
        <f t="shared" si="1640"/>
        <v>1.2618</v>
      </c>
      <c r="BT4349" s="1">
        <v>39822</v>
      </c>
      <c r="BU4349">
        <v>2.6920000000000002</v>
      </c>
      <c r="BV4349">
        <f t="shared" si="1641"/>
        <v>2.6920000000000003E-2</v>
      </c>
      <c r="BX4349" s="1">
        <v>39822</v>
      </c>
      <c r="BY4349">
        <v>2.7650000000000001</v>
      </c>
      <c r="BZ4349">
        <f t="shared" si="1642"/>
        <v>2.7650000000000001E-2</v>
      </c>
      <c r="CB4349" s="1">
        <v>39934</v>
      </c>
      <c r="CC4349">
        <v>1.6080000000000001</v>
      </c>
      <c r="CD4349">
        <f t="shared" si="1643"/>
        <v>1.6080000000000001E-2</v>
      </c>
      <c r="CG4349" s="1"/>
    </row>
    <row r="4350" spans="1:85" x14ac:dyDescent="0.3">
      <c r="A4350" s="21">
        <f t="shared" si="1644"/>
        <v>51901</v>
      </c>
      <c r="B4350" s="18">
        <f t="shared" si="1628"/>
        <v>112.421875</v>
      </c>
      <c r="C4350">
        <f t="shared" si="1646"/>
        <v>115</v>
      </c>
      <c r="D4350">
        <f t="shared" ca="1" si="1631"/>
        <v>-16.369444444444444</v>
      </c>
      <c r="E4350">
        <f ca="1">IF(currency="USD",'Future et co'!F4350,IF(currency="EUR",'Future et co'!G4350,FALSE))</f>
        <v>3.6070000000000005E-2</v>
      </c>
      <c r="F4350">
        <f t="shared" ca="1" si="1632"/>
        <v>3.6070000000000005E-2</v>
      </c>
      <c r="G4350">
        <f t="shared" ca="1" si="1633"/>
        <v>2.0569999999999998E-2</v>
      </c>
      <c r="L4350">
        <f t="shared" ca="1" si="1634"/>
        <v>127.8</v>
      </c>
      <c r="M4350">
        <f t="shared" ca="1" si="1629"/>
        <v>3.6070000000000005E-2</v>
      </c>
      <c r="R4350">
        <f t="shared" ca="1" si="1635"/>
        <v>127.8</v>
      </c>
      <c r="S4350">
        <f t="shared" ca="1" si="1630"/>
        <v>3.6070000000000005E-2</v>
      </c>
      <c r="W4350" t="str">
        <f t="shared" si="1647"/>
        <v/>
      </c>
      <c r="AJ4350" s="25"/>
      <c r="AU4350" s="1">
        <v>39820</v>
      </c>
      <c r="AV4350">
        <v>0.17499999999999999</v>
      </c>
      <c r="AW4350">
        <f t="shared" si="1636"/>
        <v>1.7499999999999998E-3</v>
      </c>
      <c r="AY4350" s="1">
        <v>39821</v>
      </c>
      <c r="AZ4350">
        <v>0.20300000000000001</v>
      </c>
      <c r="BA4350">
        <f t="shared" si="1637"/>
        <v>2.0300000000000001E-3</v>
      </c>
      <c r="BC4350" s="1">
        <v>39933</v>
      </c>
      <c r="BD4350">
        <v>1.081</v>
      </c>
      <c r="BE4350">
        <f t="shared" si="1638"/>
        <v>1.081E-2</v>
      </c>
      <c r="BG4350" s="1">
        <v>39933</v>
      </c>
      <c r="BH4350">
        <v>1.4419999999999999</v>
      </c>
      <c r="BI4350">
        <f t="shared" si="1639"/>
        <v>1.4419999999999999E-2</v>
      </c>
      <c r="BK4350" s="1">
        <v>42744</v>
      </c>
      <c r="BL4350">
        <v>2.4341900000000001</v>
      </c>
      <c r="BM4350">
        <f t="shared" si="1645"/>
        <v>2.43419E-2</v>
      </c>
      <c r="BP4350" s="1">
        <v>39783</v>
      </c>
      <c r="BQ4350">
        <v>125.1</v>
      </c>
      <c r="BR4350">
        <f t="shared" si="1640"/>
        <v>1.2509999999999999</v>
      </c>
      <c r="BT4350" s="1">
        <v>39821</v>
      </c>
      <c r="BU4350">
        <v>2.7290000000000001</v>
      </c>
      <c r="BV4350">
        <f t="shared" si="1641"/>
        <v>2.7290000000000002E-2</v>
      </c>
      <c r="BX4350" s="1">
        <v>39821</v>
      </c>
      <c r="BY4350">
        <v>2.8109999999999999</v>
      </c>
      <c r="BZ4350">
        <f t="shared" si="1642"/>
        <v>2.811E-2</v>
      </c>
      <c r="CB4350" s="1">
        <v>39933</v>
      </c>
      <c r="CC4350">
        <v>1.5940000000000001</v>
      </c>
      <c r="CD4350">
        <f t="shared" si="1643"/>
        <v>1.5939999999999999E-2</v>
      </c>
      <c r="CG4350" s="1"/>
    </row>
    <row r="4351" spans="1:85" x14ac:dyDescent="0.3">
      <c r="A4351" s="21">
        <f t="shared" si="1644"/>
        <v>51902</v>
      </c>
      <c r="B4351" s="18">
        <f t="shared" si="1628"/>
        <v>112.421875</v>
      </c>
      <c r="C4351">
        <f t="shared" si="1646"/>
        <v>115</v>
      </c>
      <c r="D4351">
        <f t="shared" ca="1" si="1631"/>
        <v>-16.372222222222224</v>
      </c>
      <c r="E4351">
        <f ca="1">IF(currency="USD",'Future et co'!F4351,IF(currency="EUR",'Future et co'!G4351,FALSE))</f>
        <v>3.6070000000000005E-2</v>
      </c>
      <c r="F4351">
        <f t="shared" ca="1" si="1632"/>
        <v>3.6070000000000005E-2</v>
      </c>
      <c r="G4351">
        <f t="shared" ca="1" si="1633"/>
        <v>2.0569999999999998E-2</v>
      </c>
      <c r="L4351">
        <f t="shared" ca="1" si="1634"/>
        <v>127.8</v>
      </c>
      <c r="M4351">
        <f t="shared" ca="1" si="1629"/>
        <v>3.6070000000000005E-2</v>
      </c>
      <c r="R4351">
        <f t="shared" ca="1" si="1635"/>
        <v>127.8</v>
      </c>
      <c r="S4351">
        <f t="shared" ca="1" si="1630"/>
        <v>3.6070000000000005E-2</v>
      </c>
      <c r="W4351" t="str">
        <f t="shared" si="1647"/>
        <v/>
      </c>
      <c r="AJ4351" s="25"/>
      <c r="AU4351" s="1">
        <v>39819</v>
      </c>
      <c r="AV4351">
        <v>0.17799999999999999</v>
      </c>
      <c r="AW4351">
        <f t="shared" si="1636"/>
        <v>1.7799999999999999E-3</v>
      </c>
      <c r="AY4351" s="1">
        <v>39820</v>
      </c>
      <c r="AZ4351">
        <v>0.18</v>
      </c>
      <c r="BA4351">
        <f t="shared" si="1637"/>
        <v>1.8E-3</v>
      </c>
      <c r="BC4351" s="1">
        <v>39932</v>
      </c>
      <c r="BD4351">
        <v>1.095</v>
      </c>
      <c r="BE4351">
        <f t="shared" si="1638"/>
        <v>1.095E-2</v>
      </c>
      <c r="BG4351" s="1">
        <v>39932</v>
      </c>
      <c r="BH4351">
        <v>1.5</v>
      </c>
      <c r="BI4351">
        <f t="shared" si="1639"/>
        <v>1.4999999999999999E-2</v>
      </c>
      <c r="BK4351" s="1">
        <v>42745</v>
      </c>
      <c r="BL4351">
        <v>2.4352399999999998</v>
      </c>
      <c r="BM4351">
        <f t="shared" si="1645"/>
        <v>2.43524E-2</v>
      </c>
      <c r="BP4351" s="1">
        <v>39780</v>
      </c>
      <c r="BQ4351">
        <v>124.06</v>
      </c>
      <c r="BR4351">
        <f t="shared" si="1640"/>
        <v>1.2405999999999999</v>
      </c>
      <c r="BT4351" s="1">
        <v>39820</v>
      </c>
      <c r="BU4351">
        <v>2.762</v>
      </c>
      <c r="BV4351">
        <f t="shared" si="1641"/>
        <v>2.7619999999999999E-2</v>
      </c>
      <c r="BX4351" s="1">
        <v>39820</v>
      </c>
      <c r="BY4351">
        <v>2.8450000000000002</v>
      </c>
      <c r="BZ4351">
        <f t="shared" si="1642"/>
        <v>2.8450000000000003E-2</v>
      </c>
      <c r="CB4351" s="1">
        <v>39932</v>
      </c>
      <c r="CC4351">
        <v>1.6040000000000001</v>
      </c>
      <c r="CD4351">
        <f t="shared" si="1643"/>
        <v>1.6040000000000002E-2</v>
      </c>
      <c r="CG4351" s="1"/>
    </row>
    <row r="4352" spans="1:85" x14ac:dyDescent="0.3">
      <c r="A4352" s="21">
        <f t="shared" si="1644"/>
        <v>51903</v>
      </c>
      <c r="B4352" s="18">
        <f t="shared" si="1628"/>
        <v>112.421875</v>
      </c>
      <c r="C4352">
        <f t="shared" si="1646"/>
        <v>115</v>
      </c>
      <c r="D4352">
        <f t="shared" ca="1" si="1631"/>
        <v>-16.375</v>
      </c>
      <c r="E4352">
        <f ca="1">IF(currency="USD",'Future et co'!F4352,IF(currency="EUR",'Future et co'!G4352,FALSE))</f>
        <v>3.6070000000000005E-2</v>
      </c>
      <c r="F4352">
        <f t="shared" ca="1" si="1632"/>
        <v>3.6070000000000005E-2</v>
      </c>
      <c r="G4352">
        <f t="shared" ca="1" si="1633"/>
        <v>2.0569999999999998E-2</v>
      </c>
      <c r="L4352">
        <f t="shared" ca="1" si="1634"/>
        <v>127.8</v>
      </c>
      <c r="M4352">
        <f t="shared" ca="1" si="1629"/>
        <v>3.6070000000000005E-2</v>
      </c>
      <c r="R4352">
        <f t="shared" ca="1" si="1635"/>
        <v>127.8</v>
      </c>
      <c r="S4352">
        <f t="shared" ca="1" si="1630"/>
        <v>3.6070000000000005E-2</v>
      </c>
      <c r="W4352" t="str">
        <f t="shared" si="1647"/>
        <v/>
      </c>
      <c r="AJ4352" s="25"/>
      <c r="AU4352" s="1">
        <v>39818</v>
      </c>
      <c r="AV4352">
        <v>0.17</v>
      </c>
      <c r="AW4352">
        <f t="shared" si="1636"/>
        <v>1.7000000000000001E-3</v>
      </c>
      <c r="AY4352" s="1">
        <v>39819</v>
      </c>
      <c r="AZ4352">
        <v>0.22</v>
      </c>
      <c r="BA4352">
        <f t="shared" si="1637"/>
        <v>2.2000000000000001E-3</v>
      </c>
      <c r="BC4352" s="1">
        <v>39931</v>
      </c>
      <c r="BD4352">
        <v>1.1120000000000001</v>
      </c>
      <c r="BE4352">
        <f t="shared" si="1638"/>
        <v>1.1120000000000001E-2</v>
      </c>
      <c r="BG4352" s="1">
        <v>39931</v>
      </c>
      <c r="BH4352">
        <v>1.5089999999999999</v>
      </c>
      <c r="BI4352">
        <f t="shared" si="1639"/>
        <v>1.5089999999999999E-2</v>
      </c>
      <c r="BK4352" s="1">
        <v>42746</v>
      </c>
      <c r="BL4352">
        <v>2.4281999999999999</v>
      </c>
      <c r="BM4352">
        <f t="shared" si="1645"/>
        <v>2.4281999999999998E-2</v>
      </c>
      <c r="BP4352" s="1">
        <v>39779</v>
      </c>
      <c r="BQ4352">
        <v>123.86</v>
      </c>
      <c r="BR4352">
        <f t="shared" si="1640"/>
        <v>1.2385999999999999</v>
      </c>
      <c r="BT4352" s="1">
        <v>39819</v>
      </c>
      <c r="BU4352">
        <v>2.7970000000000002</v>
      </c>
      <c r="BV4352">
        <f t="shared" si="1641"/>
        <v>2.7970000000000002E-2</v>
      </c>
      <c r="BX4352" s="1">
        <v>39819</v>
      </c>
      <c r="BY4352">
        <v>2.8820000000000001</v>
      </c>
      <c r="BZ4352">
        <f t="shared" si="1642"/>
        <v>2.8820000000000002E-2</v>
      </c>
      <c r="CB4352" s="1">
        <v>39931</v>
      </c>
      <c r="CC4352">
        <v>1.621</v>
      </c>
      <c r="CD4352">
        <f t="shared" si="1643"/>
        <v>1.6209999999999999E-2</v>
      </c>
      <c r="CG4352" s="1"/>
    </row>
    <row r="4353" spans="1:85" x14ac:dyDescent="0.3">
      <c r="A4353" s="21">
        <f t="shared" si="1644"/>
        <v>51904</v>
      </c>
      <c r="B4353" s="18">
        <f t="shared" si="1628"/>
        <v>112.421875</v>
      </c>
      <c r="C4353">
        <f t="shared" si="1646"/>
        <v>115</v>
      </c>
      <c r="D4353">
        <f t="shared" ca="1" si="1631"/>
        <v>-16.377777777777776</v>
      </c>
      <c r="E4353">
        <f ca="1">IF(currency="USD",'Future et co'!F4353,IF(currency="EUR",'Future et co'!G4353,FALSE))</f>
        <v>3.6070000000000005E-2</v>
      </c>
      <c r="F4353">
        <f t="shared" ca="1" si="1632"/>
        <v>3.6070000000000005E-2</v>
      </c>
      <c r="G4353">
        <f t="shared" ca="1" si="1633"/>
        <v>2.0569999999999998E-2</v>
      </c>
      <c r="L4353">
        <f t="shared" ca="1" si="1634"/>
        <v>127.8</v>
      </c>
      <c r="M4353">
        <f t="shared" ca="1" si="1629"/>
        <v>3.6070000000000005E-2</v>
      </c>
      <c r="R4353">
        <f t="shared" ca="1" si="1635"/>
        <v>127.8</v>
      </c>
      <c r="S4353">
        <f t="shared" ca="1" si="1630"/>
        <v>3.6070000000000005E-2</v>
      </c>
      <c r="W4353" t="str">
        <f t="shared" si="1647"/>
        <v/>
      </c>
      <c r="AJ4353" s="25"/>
      <c r="AU4353" s="1">
        <v>39815</v>
      </c>
      <c r="AV4353">
        <v>0.17349999999999999</v>
      </c>
      <c r="AW4353">
        <f t="shared" si="1636"/>
        <v>1.7349999999999998E-3</v>
      </c>
      <c r="AY4353" s="1">
        <v>39818</v>
      </c>
      <c r="AZ4353">
        <v>0.2</v>
      </c>
      <c r="BA4353">
        <f t="shared" si="1637"/>
        <v>2E-3</v>
      </c>
      <c r="BC4353" s="1">
        <v>39930</v>
      </c>
      <c r="BD4353">
        <v>1.1136999999999999</v>
      </c>
      <c r="BE4353">
        <f t="shared" si="1638"/>
        <v>1.1136999999999999E-2</v>
      </c>
      <c r="BG4353" s="1">
        <v>39930</v>
      </c>
      <c r="BH4353">
        <v>1.474</v>
      </c>
      <c r="BI4353">
        <f t="shared" si="1639"/>
        <v>1.474E-2</v>
      </c>
      <c r="BK4353" s="1">
        <v>42747</v>
      </c>
      <c r="BL4353">
        <v>2.4345300000000001</v>
      </c>
      <c r="BM4353">
        <f t="shared" si="1645"/>
        <v>2.43453E-2</v>
      </c>
      <c r="BP4353" s="1">
        <v>39778</v>
      </c>
      <c r="BQ4353">
        <v>123.93</v>
      </c>
      <c r="BR4353">
        <f t="shared" si="1640"/>
        <v>1.2393000000000001</v>
      </c>
      <c r="BT4353" s="1">
        <v>39818</v>
      </c>
      <c r="BU4353">
        <v>2.8220000000000001</v>
      </c>
      <c r="BV4353">
        <f t="shared" si="1641"/>
        <v>2.8220000000000002E-2</v>
      </c>
      <c r="BX4353" s="1">
        <v>39818</v>
      </c>
      <c r="BY4353">
        <v>2.9129999999999998</v>
      </c>
      <c r="BZ4353">
        <f t="shared" si="1642"/>
        <v>2.913E-2</v>
      </c>
      <c r="CB4353" s="1">
        <v>39930</v>
      </c>
      <c r="CC4353">
        <v>1.6519999999999999</v>
      </c>
      <c r="CD4353">
        <f t="shared" si="1643"/>
        <v>1.652E-2</v>
      </c>
      <c r="CG4353" s="1"/>
    </row>
    <row r="4354" spans="1:85" x14ac:dyDescent="0.3">
      <c r="A4354" s="21">
        <f t="shared" si="1644"/>
        <v>51907</v>
      </c>
      <c r="B4354" s="18">
        <f t="shared" si="1628"/>
        <v>112.421875</v>
      </c>
      <c r="C4354">
        <f t="shared" si="1646"/>
        <v>115</v>
      </c>
      <c r="D4354">
        <f t="shared" ca="1" si="1631"/>
        <v>-16.386111111111113</v>
      </c>
      <c r="E4354">
        <f ca="1">IF(currency="USD",'Future et co'!F4354,IF(currency="EUR",'Future et co'!G4354,FALSE))</f>
        <v>3.6070000000000005E-2</v>
      </c>
      <c r="F4354">
        <f t="shared" ca="1" si="1632"/>
        <v>3.6070000000000005E-2</v>
      </c>
      <c r="G4354">
        <f t="shared" ca="1" si="1633"/>
        <v>2.0569999999999998E-2</v>
      </c>
      <c r="L4354">
        <f t="shared" ca="1" si="1634"/>
        <v>127.8</v>
      </c>
      <c r="M4354">
        <f t="shared" ca="1" si="1629"/>
        <v>3.6070000000000005E-2</v>
      </c>
      <c r="R4354">
        <f t="shared" ca="1" si="1635"/>
        <v>127.8</v>
      </c>
      <c r="S4354">
        <f t="shared" ca="1" si="1630"/>
        <v>3.6070000000000005E-2</v>
      </c>
      <c r="W4354" t="str">
        <f t="shared" si="1647"/>
        <v/>
      </c>
      <c r="AJ4354" s="25"/>
      <c r="AU4354" s="1">
        <v>39814</v>
      </c>
      <c r="AV4354">
        <v>0.19500000000000001</v>
      </c>
      <c r="AW4354">
        <f t="shared" si="1636"/>
        <v>1.9500000000000001E-3</v>
      </c>
      <c r="AY4354" s="1">
        <v>39815</v>
      </c>
      <c r="AZ4354">
        <v>0.21199999999999999</v>
      </c>
      <c r="BA4354">
        <f t="shared" si="1637"/>
        <v>2.1199999999999999E-3</v>
      </c>
      <c r="BC4354" s="1">
        <v>39927</v>
      </c>
      <c r="BD4354">
        <v>1.157</v>
      </c>
      <c r="BE4354">
        <f t="shared" si="1638"/>
        <v>1.157E-2</v>
      </c>
      <c r="BG4354" s="1">
        <v>39927</v>
      </c>
      <c r="BH4354">
        <v>1.5667</v>
      </c>
      <c r="BI4354">
        <f t="shared" si="1639"/>
        <v>1.5667E-2</v>
      </c>
      <c r="BK4354" s="1">
        <v>42748</v>
      </c>
      <c r="BL4354">
        <v>2.4313699999999998</v>
      </c>
      <c r="BM4354">
        <f t="shared" si="1645"/>
        <v>2.4313699999999997E-2</v>
      </c>
      <c r="BP4354" s="1">
        <v>39777</v>
      </c>
      <c r="BQ4354">
        <v>123.41</v>
      </c>
      <c r="BR4354">
        <f t="shared" si="1640"/>
        <v>1.2341</v>
      </c>
      <c r="BT4354" s="1">
        <v>39815</v>
      </c>
      <c r="BU4354">
        <v>2.859</v>
      </c>
      <c r="BV4354">
        <f t="shared" si="1641"/>
        <v>2.8590000000000001E-2</v>
      </c>
      <c r="BX4354" s="1">
        <v>39815</v>
      </c>
      <c r="BY4354">
        <v>2.9449999999999998</v>
      </c>
      <c r="BZ4354">
        <f t="shared" si="1642"/>
        <v>2.9449999999999997E-2</v>
      </c>
      <c r="CB4354" s="1">
        <v>39927</v>
      </c>
      <c r="CC4354">
        <v>1.633</v>
      </c>
      <c r="CD4354">
        <f t="shared" si="1643"/>
        <v>1.6330000000000001E-2</v>
      </c>
      <c r="CG4354" s="1"/>
    </row>
    <row r="4355" spans="1:85" x14ac:dyDescent="0.3">
      <c r="A4355" s="21">
        <f t="shared" si="1644"/>
        <v>51908</v>
      </c>
      <c r="B4355" s="18">
        <f t="shared" si="1628"/>
        <v>112.421875</v>
      </c>
      <c r="C4355">
        <f t="shared" si="1646"/>
        <v>115</v>
      </c>
      <c r="D4355">
        <f t="shared" ca="1" si="1631"/>
        <v>-16.388888888888889</v>
      </c>
      <c r="E4355">
        <f ca="1">IF(currency="USD",'Future et co'!F4355,IF(currency="EUR",'Future et co'!G4355,FALSE))</f>
        <v>3.6070000000000005E-2</v>
      </c>
      <c r="F4355">
        <f t="shared" ca="1" si="1632"/>
        <v>3.6070000000000005E-2</v>
      </c>
      <c r="G4355">
        <f t="shared" ca="1" si="1633"/>
        <v>2.0569999999999998E-2</v>
      </c>
      <c r="L4355">
        <f t="shared" ca="1" si="1634"/>
        <v>127.8</v>
      </c>
      <c r="M4355">
        <f t="shared" ca="1" si="1629"/>
        <v>3.6070000000000005E-2</v>
      </c>
      <c r="R4355">
        <f t="shared" ca="1" si="1635"/>
        <v>127.8</v>
      </c>
      <c r="S4355">
        <f t="shared" ca="1" si="1630"/>
        <v>3.6070000000000005E-2</v>
      </c>
      <c r="W4355" t="str">
        <f t="shared" si="1647"/>
        <v/>
      </c>
      <c r="AJ4355" s="25"/>
      <c r="AU4355" s="1">
        <v>39813</v>
      </c>
      <c r="AV4355">
        <v>0.17</v>
      </c>
      <c r="AW4355">
        <f t="shared" si="1636"/>
        <v>1.7000000000000001E-3</v>
      </c>
      <c r="AY4355" s="1">
        <v>39814</v>
      </c>
      <c r="AZ4355">
        <v>0.25</v>
      </c>
      <c r="BA4355">
        <f t="shared" si="1637"/>
        <v>2.5000000000000001E-3</v>
      </c>
      <c r="BC4355" s="1">
        <v>39926</v>
      </c>
      <c r="BD4355">
        <v>1.1839999999999999</v>
      </c>
      <c r="BE4355">
        <f t="shared" si="1638"/>
        <v>1.184E-2</v>
      </c>
      <c r="BG4355" s="1">
        <v>39926</v>
      </c>
      <c r="BH4355">
        <v>1.534</v>
      </c>
      <c r="BI4355">
        <f t="shared" si="1639"/>
        <v>1.5339999999999999E-2</v>
      </c>
      <c r="BK4355" s="1">
        <v>42751</v>
      </c>
      <c r="BL4355">
        <v>2.4313600000000002</v>
      </c>
      <c r="BM4355">
        <f t="shared" si="1645"/>
        <v>2.4313600000000001E-2</v>
      </c>
      <c r="BP4355" s="1">
        <v>39776</v>
      </c>
      <c r="BQ4355">
        <v>122.84</v>
      </c>
      <c r="BR4355">
        <f t="shared" si="1640"/>
        <v>1.2283999999999999</v>
      </c>
      <c r="BT4355" s="1">
        <v>39813</v>
      </c>
      <c r="BU4355">
        <v>2.8919999999999999</v>
      </c>
      <c r="BV4355">
        <f t="shared" si="1641"/>
        <v>2.8919999999999998E-2</v>
      </c>
      <c r="BX4355" s="1">
        <v>39813</v>
      </c>
      <c r="BY4355">
        <v>2.9710000000000001</v>
      </c>
      <c r="BZ4355">
        <f t="shared" si="1642"/>
        <v>2.971E-2</v>
      </c>
      <c r="CB4355" s="1">
        <v>39926</v>
      </c>
      <c r="CC4355">
        <v>1.68</v>
      </c>
      <c r="CD4355">
        <f t="shared" si="1643"/>
        <v>1.6799999999999999E-2</v>
      </c>
      <c r="CG4355" s="1"/>
    </row>
    <row r="4356" spans="1:85" x14ac:dyDescent="0.3">
      <c r="A4356" s="21">
        <f t="shared" si="1644"/>
        <v>51909</v>
      </c>
      <c r="B4356" s="18">
        <f t="shared" si="1628"/>
        <v>112.421875</v>
      </c>
      <c r="C4356">
        <f t="shared" si="1646"/>
        <v>115</v>
      </c>
      <c r="D4356">
        <f t="shared" ca="1" si="1631"/>
        <v>-16.391666666666666</v>
      </c>
      <c r="E4356">
        <f ca="1">IF(currency="USD",'Future et co'!F4356,IF(currency="EUR",'Future et co'!G4356,FALSE))</f>
        <v>3.6070000000000005E-2</v>
      </c>
      <c r="F4356">
        <f t="shared" ca="1" si="1632"/>
        <v>3.6070000000000005E-2</v>
      </c>
      <c r="G4356">
        <f t="shared" ca="1" si="1633"/>
        <v>2.0569999999999998E-2</v>
      </c>
      <c r="L4356">
        <f t="shared" ca="1" si="1634"/>
        <v>127.8</v>
      </c>
      <c r="M4356">
        <f t="shared" ca="1" si="1629"/>
        <v>3.6070000000000005E-2</v>
      </c>
      <c r="R4356">
        <f t="shared" ca="1" si="1635"/>
        <v>127.8</v>
      </c>
      <c r="S4356">
        <f t="shared" ca="1" si="1630"/>
        <v>3.6070000000000005E-2</v>
      </c>
      <c r="W4356" t="str">
        <f t="shared" si="1647"/>
        <v/>
      </c>
      <c r="AJ4356" s="25"/>
      <c r="AU4356" s="1">
        <v>39812</v>
      </c>
      <c r="AV4356">
        <v>0.15</v>
      </c>
      <c r="AW4356">
        <f t="shared" si="1636"/>
        <v>1.5E-3</v>
      </c>
      <c r="AY4356" s="1">
        <v>39813</v>
      </c>
      <c r="AZ4356">
        <v>0.23</v>
      </c>
      <c r="BA4356">
        <f t="shared" si="1637"/>
        <v>2.3E-3</v>
      </c>
      <c r="BC4356" s="1">
        <v>39925</v>
      </c>
      <c r="BD4356">
        <v>1.2210000000000001</v>
      </c>
      <c r="BE4356">
        <f t="shared" si="1638"/>
        <v>1.221E-2</v>
      </c>
      <c r="BG4356" s="1">
        <v>39925</v>
      </c>
      <c r="BH4356">
        <v>1.5760000000000001</v>
      </c>
      <c r="BI4356">
        <f t="shared" si="1639"/>
        <v>1.576E-2</v>
      </c>
      <c r="BK4356" s="1">
        <v>42752</v>
      </c>
      <c r="BL4356">
        <v>2.4379499999999998</v>
      </c>
      <c r="BM4356">
        <f t="shared" si="1645"/>
        <v>2.4379499999999998E-2</v>
      </c>
      <c r="BP4356" s="1">
        <v>39773</v>
      </c>
      <c r="BQ4356">
        <v>123.28</v>
      </c>
      <c r="BR4356">
        <f t="shared" si="1640"/>
        <v>1.2328000000000001</v>
      </c>
      <c r="BT4356" s="1">
        <v>39812</v>
      </c>
      <c r="BU4356">
        <v>2.9279999999999999</v>
      </c>
      <c r="BV4356">
        <f t="shared" si="1641"/>
        <v>2.928E-2</v>
      </c>
      <c r="BX4356" s="1">
        <v>39812</v>
      </c>
      <c r="BY4356">
        <v>3</v>
      </c>
      <c r="BZ4356">
        <f t="shared" si="1642"/>
        <v>0.03</v>
      </c>
      <c r="CB4356" s="1">
        <v>39925</v>
      </c>
      <c r="CC4356">
        <v>1.6919999999999999</v>
      </c>
      <c r="CD4356">
        <f t="shared" si="1643"/>
        <v>1.6920000000000001E-2</v>
      </c>
      <c r="CG4356" s="1"/>
    </row>
    <row r="4357" spans="1:85" x14ac:dyDescent="0.3">
      <c r="A4357" s="21">
        <f t="shared" si="1644"/>
        <v>51910</v>
      </c>
      <c r="B4357" s="18">
        <f t="shared" si="1628"/>
        <v>112.421875</v>
      </c>
      <c r="C4357">
        <f t="shared" si="1646"/>
        <v>115</v>
      </c>
      <c r="D4357">
        <f t="shared" ca="1" si="1631"/>
        <v>-16.394444444444446</v>
      </c>
      <c r="E4357">
        <f ca="1">IF(currency="USD",'Future et co'!F4357,IF(currency="EUR",'Future et co'!G4357,FALSE))</f>
        <v>3.6070000000000005E-2</v>
      </c>
      <c r="F4357">
        <f t="shared" ca="1" si="1632"/>
        <v>3.6070000000000005E-2</v>
      </c>
      <c r="G4357">
        <f t="shared" ca="1" si="1633"/>
        <v>2.0569999999999998E-2</v>
      </c>
      <c r="L4357">
        <f t="shared" ca="1" si="1634"/>
        <v>127.8</v>
      </c>
      <c r="M4357">
        <f t="shared" ca="1" si="1629"/>
        <v>3.6070000000000005E-2</v>
      </c>
      <c r="R4357">
        <f t="shared" ca="1" si="1635"/>
        <v>127.8</v>
      </c>
      <c r="S4357">
        <f t="shared" ca="1" si="1630"/>
        <v>3.6070000000000005E-2</v>
      </c>
      <c r="W4357" t="str">
        <f t="shared" si="1647"/>
        <v/>
      </c>
      <c r="AJ4357" s="25"/>
      <c r="AU4357" s="1">
        <v>39811</v>
      </c>
      <c r="AV4357">
        <v>0.17</v>
      </c>
      <c r="AW4357">
        <f t="shared" si="1636"/>
        <v>1.7000000000000001E-3</v>
      </c>
      <c r="AY4357" s="1">
        <v>39812</v>
      </c>
      <c r="AZ4357">
        <v>0.17</v>
      </c>
      <c r="BA4357">
        <f t="shared" si="1637"/>
        <v>1.7000000000000001E-3</v>
      </c>
      <c r="BC4357" s="1">
        <v>39924</v>
      </c>
      <c r="BD4357">
        <v>1.2150000000000001</v>
      </c>
      <c r="BE4357">
        <f t="shared" si="1638"/>
        <v>1.2150000000000001E-2</v>
      </c>
      <c r="BG4357" s="1">
        <v>39924</v>
      </c>
      <c r="BH4357">
        <v>1.554</v>
      </c>
      <c r="BI4357">
        <f t="shared" si="1639"/>
        <v>1.554E-2</v>
      </c>
      <c r="BK4357" s="1">
        <v>42753</v>
      </c>
      <c r="BL4357">
        <v>2.43391</v>
      </c>
      <c r="BM4357">
        <f t="shared" si="1645"/>
        <v>2.4339099999999999E-2</v>
      </c>
      <c r="BP4357" s="1">
        <v>39772</v>
      </c>
      <c r="BQ4357">
        <v>123.41</v>
      </c>
      <c r="BR4357">
        <f t="shared" si="1640"/>
        <v>1.2341</v>
      </c>
      <c r="BT4357" s="1">
        <v>39811</v>
      </c>
      <c r="BU4357">
        <v>2.9729999999999999</v>
      </c>
      <c r="BV4357">
        <f t="shared" si="1641"/>
        <v>2.9729999999999999E-2</v>
      </c>
      <c r="BX4357" s="1">
        <v>39811</v>
      </c>
      <c r="BY4357">
        <v>3.0369999999999999</v>
      </c>
      <c r="BZ4357">
        <f t="shared" si="1642"/>
        <v>3.0369999999999998E-2</v>
      </c>
      <c r="CB4357" s="1">
        <v>39924</v>
      </c>
      <c r="CC4357">
        <v>1.681</v>
      </c>
      <c r="CD4357">
        <f t="shared" si="1643"/>
        <v>1.6810000000000002E-2</v>
      </c>
      <c r="CG4357" s="1"/>
    </row>
    <row r="4358" spans="1:85" x14ac:dyDescent="0.3">
      <c r="A4358" s="21">
        <f t="shared" si="1644"/>
        <v>51911</v>
      </c>
      <c r="B4358" s="18">
        <f t="shared" si="1628"/>
        <v>112.421875</v>
      </c>
      <c r="C4358">
        <f t="shared" si="1646"/>
        <v>115</v>
      </c>
      <c r="D4358">
        <f t="shared" ca="1" si="1631"/>
        <v>-16.397222222222222</v>
      </c>
      <c r="E4358">
        <f ca="1">IF(currency="USD",'Future et co'!F4358,IF(currency="EUR",'Future et co'!G4358,FALSE))</f>
        <v>3.6070000000000005E-2</v>
      </c>
      <c r="F4358">
        <f t="shared" ca="1" si="1632"/>
        <v>3.6070000000000005E-2</v>
      </c>
      <c r="G4358">
        <f t="shared" ca="1" si="1633"/>
        <v>2.0569999999999998E-2</v>
      </c>
      <c r="L4358">
        <f t="shared" ca="1" si="1634"/>
        <v>127.8</v>
      </c>
      <c r="M4358">
        <f t="shared" ca="1" si="1629"/>
        <v>3.6070000000000005E-2</v>
      </c>
      <c r="R4358">
        <f t="shared" ca="1" si="1635"/>
        <v>127.8</v>
      </c>
      <c r="S4358">
        <f t="shared" ca="1" si="1630"/>
        <v>3.6070000000000005E-2</v>
      </c>
      <c r="W4358" t="str">
        <f t="shared" si="1647"/>
        <v/>
      </c>
      <c r="AJ4358" s="25"/>
      <c r="AU4358" s="1">
        <v>39808</v>
      </c>
      <c r="AV4358">
        <v>0.19750000000000001</v>
      </c>
      <c r="AW4358">
        <f t="shared" si="1636"/>
        <v>1.9750000000000002E-3</v>
      </c>
      <c r="AY4358" s="1">
        <v>39811</v>
      </c>
      <c r="AZ4358">
        <v>0.19500000000000001</v>
      </c>
      <c r="BA4358">
        <f t="shared" si="1637"/>
        <v>1.9500000000000001E-3</v>
      </c>
      <c r="BC4358" s="1">
        <v>39923</v>
      </c>
      <c r="BD4358">
        <v>1.1924999999999999</v>
      </c>
      <c r="BE4358">
        <f t="shared" si="1638"/>
        <v>1.1924999999999998E-2</v>
      </c>
      <c r="BG4358" s="1">
        <v>39923</v>
      </c>
      <c r="BH4358">
        <v>1.4951000000000001</v>
      </c>
      <c r="BI4358">
        <f t="shared" si="1639"/>
        <v>1.4951000000000001E-2</v>
      </c>
      <c r="BK4358" s="1">
        <v>42754</v>
      </c>
      <c r="BL4358">
        <v>2.4425300000000001</v>
      </c>
      <c r="BM4358">
        <f t="shared" si="1645"/>
        <v>2.44253E-2</v>
      </c>
      <c r="BP4358" s="1">
        <v>39771</v>
      </c>
      <c r="BQ4358">
        <v>122.26</v>
      </c>
      <c r="BR4358">
        <f t="shared" si="1640"/>
        <v>1.2226000000000001</v>
      </c>
      <c r="BT4358" s="1">
        <v>39806</v>
      </c>
      <c r="BU4358">
        <v>2.9910000000000001</v>
      </c>
      <c r="BV4358">
        <f t="shared" si="1641"/>
        <v>2.9910000000000003E-2</v>
      </c>
      <c r="BX4358" s="1">
        <v>39806</v>
      </c>
      <c r="BY4358">
        <v>3.0609999999999999</v>
      </c>
      <c r="BZ4358">
        <f t="shared" si="1642"/>
        <v>3.0609999999999998E-2</v>
      </c>
      <c r="CB4358" s="1">
        <v>39923</v>
      </c>
      <c r="CC4358">
        <v>1.671</v>
      </c>
      <c r="CD4358">
        <f t="shared" si="1643"/>
        <v>1.6709999999999999E-2</v>
      </c>
      <c r="CG4358" s="1"/>
    </row>
    <row r="4359" spans="1:85" x14ac:dyDescent="0.3">
      <c r="A4359" s="21">
        <f t="shared" si="1644"/>
        <v>51914</v>
      </c>
      <c r="B4359" s="18">
        <f t="shared" si="1628"/>
        <v>112.421875</v>
      </c>
      <c r="C4359">
        <f t="shared" si="1646"/>
        <v>115</v>
      </c>
      <c r="D4359">
        <f t="shared" ca="1" si="1631"/>
        <v>-16.405555555555555</v>
      </c>
      <c r="E4359">
        <f ca="1">IF(currency="USD",'Future et co'!F4359,IF(currency="EUR",'Future et co'!G4359,FALSE))</f>
        <v>3.6070000000000005E-2</v>
      </c>
      <c r="F4359">
        <f t="shared" ca="1" si="1632"/>
        <v>3.6070000000000005E-2</v>
      </c>
      <c r="G4359">
        <f t="shared" ca="1" si="1633"/>
        <v>2.0569999999999998E-2</v>
      </c>
      <c r="L4359">
        <f t="shared" ca="1" si="1634"/>
        <v>127.8</v>
      </c>
      <c r="M4359">
        <f t="shared" ca="1" si="1629"/>
        <v>3.6070000000000005E-2</v>
      </c>
      <c r="R4359">
        <f t="shared" ca="1" si="1635"/>
        <v>127.8</v>
      </c>
      <c r="S4359">
        <f t="shared" ca="1" si="1630"/>
        <v>3.6070000000000005E-2</v>
      </c>
      <c r="W4359" t="str">
        <f t="shared" si="1647"/>
        <v/>
      </c>
      <c r="AJ4359" s="25"/>
      <c r="AU4359" s="1">
        <v>39807</v>
      </c>
      <c r="AV4359">
        <v>0.19750000000000001</v>
      </c>
      <c r="AW4359">
        <f t="shared" si="1636"/>
        <v>1.9750000000000002E-3</v>
      </c>
      <c r="AY4359" s="1">
        <v>39808</v>
      </c>
      <c r="AZ4359">
        <v>0.2525</v>
      </c>
      <c r="BA4359">
        <f t="shared" si="1637"/>
        <v>2.5249999999999999E-3</v>
      </c>
      <c r="BC4359" s="1">
        <v>39920</v>
      </c>
      <c r="BD4359">
        <v>1.1950000000000001</v>
      </c>
      <c r="BE4359">
        <f t="shared" si="1638"/>
        <v>1.1950000000000001E-2</v>
      </c>
      <c r="BG4359" s="1">
        <v>39920</v>
      </c>
      <c r="BH4359">
        <v>1.534</v>
      </c>
      <c r="BI4359">
        <f t="shared" si="1639"/>
        <v>1.5339999999999999E-2</v>
      </c>
      <c r="BK4359" s="1">
        <v>42755</v>
      </c>
      <c r="BL4359">
        <v>2.4335800000000001</v>
      </c>
      <c r="BM4359">
        <f t="shared" si="1645"/>
        <v>2.4335800000000001E-2</v>
      </c>
      <c r="BP4359" s="1">
        <v>39770</v>
      </c>
      <c r="BQ4359">
        <v>121.3</v>
      </c>
      <c r="BR4359">
        <f t="shared" si="1640"/>
        <v>1.2130000000000001</v>
      </c>
      <c r="BT4359" s="1">
        <v>39805</v>
      </c>
      <c r="BU4359">
        <v>3.0190000000000001</v>
      </c>
      <c r="BV4359">
        <f t="shared" si="1641"/>
        <v>3.0190000000000002E-2</v>
      </c>
      <c r="BX4359" s="1">
        <v>39805</v>
      </c>
      <c r="BY4359">
        <v>3.0920000000000001</v>
      </c>
      <c r="BZ4359">
        <f t="shared" si="1642"/>
        <v>3.092E-2</v>
      </c>
      <c r="CB4359" s="1">
        <v>39920</v>
      </c>
      <c r="CC4359">
        <v>1.6779999999999999</v>
      </c>
      <c r="CD4359">
        <f t="shared" si="1643"/>
        <v>1.678E-2</v>
      </c>
      <c r="CG4359" s="1"/>
    </row>
    <row r="4360" spans="1:85" x14ac:dyDescent="0.3">
      <c r="A4360" s="21">
        <f t="shared" si="1644"/>
        <v>51915</v>
      </c>
      <c r="B4360" s="18">
        <f t="shared" si="1628"/>
        <v>112.421875</v>
      </c>
      <c r="C4360">
        <f t="shared" si="1646"/>
        <v>115</v>
      </c>
      <c r="D4360">
        <f t="shared" ca="1" si="1631"/>
        <v>-16.408333333333335</v>
      </c>
      <c r="E4360">
        <f ca="1">IF(currency="USD",'Future et co'!F4360,IF(currency="EUR",'Future et co'!G4360,FALSE))</f>
        <v>3.6070000000000005E-2</v>
      </c>
      <c r="F4360">
        <f t="shared" ca="1" si="1632"/>
        <v>3.6070000000000005E-2</v>
      </c>
      <c r="G4360">
        <f t="shared" ca="1" si="1633"/>
        <v>2.0569999999999998E-2</v>
      </c>
      <c r="L4360">
        <f t="shared" ca="1" si="1634"/>
        <v>127.8</v>
      </c>
      <c r="M4360">
        <f t="shared" ca="1" si="1629"/>
        <v>3.6070000000000005E-2</v>
      </c>
      <c r="R4360">
        <f t="shared" ca="1" si="1635"/>
        <v>127.8</v>
      </c>
      <c r="S4360">
        <f t="shared" ca="1" si="1630"/>
        <v>3.6070000000000005E-2</v>
      </c>
      <c r="W4360" t="str">
        <f t="shared" si="1647"/>
        <v/>
      </c>
      <c r="AJ4360" s="25"/>
      <c r="AU4360" s="1">
        <v>39806</v>
      </c>
      <c r="AV4360">
        <v>0.2</v>
      </c>
      <c r="AW4360">
        <f t="shared" si="1636"/>
        <v>2E-3</v>
      </c>
      <c r="AY4360" s="1">
        <v>39807</v>
      </c>
      <c r="AZ4360">
        <v>0.2525</v>
      </c>
      <c r="BA4360">
        <f t="shared" si="1637"/>
        <v>2.5249999999999999E-3</v>
      </c>
      <c r="BC4360" s="1">
        <v>39919</v>
      </c>
      <c r="BD4360">
        <v>1.1399999999999999</v>
      </c>
      <c r="BE4360">
        <f t="shared" si="1638"/>
        <v>1.1399999999999999E-2</v>
      </c>
      <c r="BG4360" s="1">
        <v>39919</v>
      </c>
      <c r="BH4360">
        <v>1.4345000000000001</v>
      </c>
      <c r="BI4360">
        <f t="shared" si="1639"/>
        <v>1.4345000000000002E-2</v>
      </c>
      <c r="BK4360" s="1">
        <v>42758</v>
      </c>
      <c r="BL4360">
        <v>2.4422899999999998</v>
      </c>
      <c r="BM4360">
        <f t="shared" si="1645"/>
        <v>2.4422899999999997E-2</v>
      </c>
      <c r="BP4360" s="1">
        <v>39769</v>
      </c>
      <c r="BQ4360">
        <v>121.27</v>
      </c>
      <c r="BR4360">
        <f t="shared" si="1640"/>
        <v>1.2126999999999999</v>
      </c>
      <c r="BT4360" s="1">
        <v>39804</v>
      </c>
      <c r="BU4360">
        <v>3.0529999999999999</v>
      </c>
      <c r="BV4360">
        <f t="shared" si="1641"/>
        <v>3.0529999999999998E-2</v>
      </c>
      <c r="BX4360" s="1">
        <v>39804</v>
      </c>
      <c r="BY4360">
        <v>3.1320000000000001</v>
      </c>
      <c r="BZ4360">
        <f t="shared" si="1642"/>
        <v>3.1320000000000001E-2</v>
      </c>
      <c r="CB4360" s="1">
        <v>39919</v>
      </c>
      <c r="CC4360">
        <v>1.667</v>
      </c>
      <c r="CD4360">
        <f t="shared" si="1643"/>
        <v>1.6670000000000001E-2</v>
      </c>
      <c r="CG4360" s="1"/>
    </row>
    <row r="4361" spans="1:85" x14ac:dyDescent="0.3">
      <c r="A4361" s="21">
        <f t="shared" si="1644"/>
        <v>51916</v>
      </c>
      <c r="B4361" s="18">
        <f t="shared" si="1628"/>
        <v>112.421875</v>
      </c>
      <c r="C4361">
        <f t="shared" si="1646"/>
        <v>115</v>
      </c>
      <c r="D4361">
        <f t="shared" ca="1" si="1631"/>
        <v>-16.411111111111111</v>
      </c>
      <c r="E4361">
        <f ca="1">IF(currency="USD",'Future et co'!F4361,IF(currency="EUR",'Future et co'!G4361,FALSE))</f>
        <v>3.6070000000000005E-2</v>
      </c>
      <c r="F4361">
        <f t="shared" ca="1" si="1632"/>
        <v>3.6070000000000005E-2</v>
      </c>
      <c r="G4361">
        <f t="shared" ca="1" si="1633"/>
        <v>2.0569999999999998E-2</v>
      </c>
      <c r="L4361">
        <f t="shared" ca="1" si="1634"/>
        <v>127.8</v>
      </c>
      <c r="M4361">
        <f t="shared" ca="1" si="1629"/>
        <v>3.6070000000000005E-2</v>
      </c>
      <c r="R4361">
        <f t="shared" ca="1" si="1635"/>
        <v>127.8</v>
      </c>
      <c r="S4361">
        <f t="shared" ca="1" si="1630"/>
        <v>3.6070000000000005E-2</v>
      </c>
      <c r="W4361" t="str">
        <f t="shared" si="1647"/>
        <v/>
      </c>
      <c r="AJ4361" s="25"/>
      <c r="AU4361" s="1">
        <v>39805</v>
      </c>
      <c r="AV4361">
        <v>0.20499999999999999</v>
      </c>
      <c r="AW4361">
        <f t="shared" si="1636"/>
        <v>2.0499999999999997E-3</v>
      </c>
      <c r="AY4361" s="1">
        <v>39806</v>
      </c>
      <c r="AZ4361">
        <v>0.25750000000000001</v>
      </c>
      <c r="BA4361">
        <f t="shared" si="1637"/>
        <v>2.575E-3</v>
      </c>
      <c r="BC4361" s="1">
        <v>39918</v>
      </c>
      <c r="BD4361">
        <v>1.1172</v>
      </c>
      <c r="BE4361">
        <f t="shared" si="1638"/>
        <v>1.1172E-2</v>
      </c>
      <c r="BG4361" s="1">
        <v>39918</v>
      </c>
      <c r="BH4361">
        <v>1.387</v>
      </c>
      <c r="BI4361">
        <f t="shared" si="1639"/>
        <v>1.387E-2</v>
      </c>
      <c r="BK4361" s="1">
        <v>42759</v>
      </c>
      <c r="BL4361">
        <v>2.4279799999999998</v>
      </c>
      <c r="BM4361">
        <f t="shared" si="1645"/>
        <v>2.4279799999999997E-2</v>
      </c>
      <c r="BP4361" s="1">
        <v>39766</v>
      </c>
      <c r="BQ4361">
        <v>121.3</v>
      </c>
      <c r="BR4361">
        <f t="shared" si="1640"/>
        <v>1.2130000000000001</v>
      </c>
      <c r="BT4361" s="1">
        <v>39801</v>
      </c>
      <c r="BU4361">
        <v>3.0819999999999999</v>
      </c>
      <c r="BV4361">
        <f t="shared" si="1641"/>
        <v>3.082E-2</v>
      </c>
      <c r="BX4361" s="1">
        <v>39801</v>
      </c>
      <c r="BY4361">
        <v>3.165</v>
      </c>
      <c r="BZ4361">
        <f t="shared" si="1642"/>
        <v>3.1649999999999998E-2</v>
      </c>
      <c r="CB4361" s="1">
        <v>39918</v>
      </c>
      <c r="CC4361">
        <v>1.64</v>
      </c>
      <c r="CD4361">
        <f t="shared" si="1643"/>
        <v>1.6399999999999998E-2</v>
      </c>
      <c r="CG4361" s="1"/>
    </row>
    <row r="4362" spans="1:85" x14ac:dyDescent="0.3">
      <c r="A4362" s="21">
        <f t="shared" si="1644"/>
        <v>51917</v>
      </c>
      <c r="B4362" s="18">
        <f t="shared" si="1628"/>
        <v>112.421875</v>
      </c>
      <c r="C4362">
        <f t="shared" si="1646"/>
        <v>115</v>
      </c>
      <c r="D4362">
        <f t="shared" ca="1" si="1631"/>
        <v>-16.413888888888888</v>
      </c>
      <c r="E4362">
        <f ca="1">IF(currency="USD",'Future et co'!F4362,IF(currency="EUR",'Future et co'!G4362,FALSE))</f>
        <v>3.6070000000000005E-2</v>
      </c>
      <c r="F4362">
        <f t="shared" ca="1" si="1632"/>
        <v>3.6070000000000005E-2</v>
      </c>
      <c r="G4362">
        <f t="shared" ca="1" si="1633"/>
        <v>2.0569999999999998E-2</v>
      </c>
      <c r="L4362">
        <f t="shared" ca="1" si="1634"/>
        <v>127.8</v>
      </c>
      <c r="M4362">
        <f t="shared" ca="1" si="1629"/>
        <v>3.6070000000000005E-2</v>
      </c>
      <c r="R4362">
        <f t="shared" ca="1" si="1635"/>
        <v>127.8</v>
      </c>
      <c r="S4362">
        <f t="shared" ca="1" si="1630"/>
        <v>3.6070000000000005E-2</v>
      </c>
      <c r="W4362" t="str">
        <f t="shared" si="1647"/>
        <v/>
      </c>
      <c r="AJ4362" s="25"/>
      <c r="AU4362" s="1">
        <v>39804</v>
      </c>
      <c r="AV4362">
        <v>0.19650000000000001</v>
      </c>
      <c r="AW4362">
        <f t="shared" si="1636"/>
        <v>1.9650000000000002E-3</v>
      </c>
      <c r="AY4362" s="1">
        <v>39805</v>
      </c>
      <c r="AZ4362">
        <v>0.255</v>
      </c>
      <c r="BA4362">
        <f t="shared" si="1637"/>
        <v>2.5500000000000002E-3</v>
      </c>
      <c r="BC4362" s="1">
        <v>39917</v>
      </c>
      <c r="BD4362">
        <v>1.135</v>
      </c>
      <c r="BE4362">
        <f t="shared" si="1638"/>
        <v>1.1350000000000001E-2</v>
      </c>
      <c r="BG4362" s="1">
        <v>39917</v>
      </c>
      <c r="BH4362">
        <v>1.409</v>
      </c>
      <c r="BI4362">
        <f t="shared" si="1639"/>
        <v>1.409E-2</v>
      </c>
      <c r="BK4362" s="1">
        <v>42760</v>
      </c>
      <c r="BL4362">
        <v>2.41038</v>
      </c>
      <c r="BM4362">
        <f t="shared" si="1645"/>
        <v>2.4103799999999998E-2</v>
      </c>
      <c r="BP4362" s="1">
        <v>39765</v>
      </c>
      <c r="BQ4362">
        <v>120.86</v>
      </c>
      <c r="BR4362">
        <f t="shared" si="1640"/>
        <v>1.2085999999999999</v>
      </c>
      <c r="BT4362" s="1">
        <v>39800</v>
      </c>
      <c r="BU4362">
        <v>3.125</v>
      </c>
      <c r="BV4362">
        <f t="shared" si="1641"/>
        <v>3.125E-2</v>
      </c>
      <c r="BX4362" s="1">
        <v>39800</v>
      </c>
      <c r="BY4362">
        <v>3.202</v>
      </c>
      <c r="BZ4362">
        <f t="shared" si="1642"/>
        <v>3.202E-2</v>
      </c>
      <c r="CB4362" s="1">
        <v>39917</v>
      </c>
      <c r="CC4362">
        <v>1.647</v>
      </c>
      <c r="CD4362">
        <f t="shared" si="1643"/>
        <v>1.6469999999999999E-2</v>
      </c>
      <c r="CG4362" s="1"/>
    </row>
    <row r="4363" spans="1:85" x14ac:dyDescent="0.3">
      <c r="A4363" s="21">
        <f t="shared" si="1644"/>
        <v>51918</v>
      </c>
      <c r="B4363" s="18">
        <f t="shared" ref="B4363:B4426" si="1648">IFERROR(VLOOKUP(A4363,$CG$11:$CH$19999,2,FALSE),B4362)</f>
        <v>112.421875</v>
      </c>
      <c r="C4363">
        <f t="shared" si="1646"/>
        <v>115</v>
      </c>
      <c r="D4363">
        <f t="shared" ca="1" si="1631"/>
        <v>-16.416666666666668</v>
      </c>
      <c r="E4363">
        <f ca="1">IF(currency="USD",'Future et co'!F4363,IF(currency="EUR",'Future et co'!G4363,FALSE))</f>
        <v>3.6070000000000005E-2</v>
      </c>
      <c r="F4363">
        <f t="shared" ca="1" si="1632"/>
        <v>3.6070000000000005E-2</v>
      </c>
      <c r="G4363">
        <f t="shared" ca="1" si="1633"/>
        <v>2.0569999999999998E-2</v>
      </c>
      <c r="L4363">
        <f t="shared" ca="1" si="1634"/>
        <v>127.8</v>
      </c>
      <c r="M4363">
        <f t="shared" ref="M4363:M4426" ca="1" si="1649">IFERROR(IF(L4363&lt;0.25,VLOOKUP(I4363,$AU$11:$AW$5325,3,FALSE),IF(AND(L4363&gt;=0.25,L4363&lt;0.5),VLOOKUP(I4363,$AY$11:$BA$5325,3,FALSE),IF(AND(L4363&gt;=0.5,L4363&lt;1),VLOOKUP(I4363,$BC$11:$BE$5325,3,FALSE),VLOOKUP(I4363,$BG$11:$BI$5010,3,FALSE)))),M4362)</f>
        <v>3.6070000000000005E-2</v>
      </c>
      <c r="R4363">
        <f t="shared" ca="1" si="1635"/>
        <v>127.8</v>
      </c>
      <c r="S4363">
        <f t="shared" ref="S4363:S4426" ca="1" si="1650">IFERROR(IF(R4363&lt;0.25,VLOOKUP(O4363,$AU$11:$AW$5325,3,FALSE),IF(AND(R4363&gt;=0.25,R4363&lt;0.5),VLOOKUP(O4363,$AY$11:$BA$5325,3,FALSE),IF(AND(R4363&gt;=0.5,R4363&lt;1),VLOOKUP(O4363,$BC$11:$BE$5325,3,FALSE),VLOOKUP(O4363,$BG$11:$BI$5010,3,FALSE)))),S4362)</f>
        <v>3.6070000000000005E-2</v>
      </c>
      <c r="W4363" t="str">
        <f t="shared" si="1647"/>
        <v/>
      </c>
      <c r="AJ4363" s="25"/>
      <c r="AU4363" s="1">
        <v>39801</v>
      </c>
      <c r="AV4363">
        <v>0.18099999999999999</v>
      </c>
      <c r="AW4363">
        <f t="shared" si="1636"/>
        <v>1.81E-3</v>
      </c>
      <c r="AY4363" s="1">
        <v>39804</v>
      </c>
      <c r="AZ4363">
        <v>0.23649999999999999</v>
      </c>
      <c r="BA4363">
        <f t="shared" si="1637"/>
        <v>2.3649999999999999E-3</v>
      </c>
      <c r="BC4363" s="1">
        <v>39916</v>
      </c>
      <c r="BD4363">
        <v>1.1870000000000001</v>
      </c>
      <c r="BE4363">
        <f t="shared" si="1638"/>
        <v>1.187E-2</v>
      </c>
      <c r="BG4363" s="1">
        <v>39916</v>
      </c>
      <c r="BH4363">
        <v>1.4259999999999999</v>
      </c>
      <c r="BI4363">
        <f t="shared" si="1639"/>
        <v>1.426E-2</v>
      </c>
      <c r="BK4363" s="1">
        <v>42761</v>
      </c>
      <c r="BL4363">
        <v>2.4078599999999999</v>
      </c>
      <c r="BM4363">
        <f t="shared" si="1645"/>
        <v>2.4078599999999999E-2</v>
      </c>
      <c r="BP4363" s="1">
        <v>39764</v>
      </c>
      <c r="BQ4363">
        <v>120.99</v>
      </c>
      <c r="BR4363">
        <f t="shared" si="1640"/>
        <v>1.2099</v>
      </c>
      <c r="BT4363" s="1">
        <v>39799</v>
      </c>
      <c r="BU4363">
        <v>3.1549999999999998</v>
      </c>
      <c r="BV4363">
        <f t="shared" si="1641"/>
        <v>3.1549999999999995E-2</v>
      </c>
      <c r="BX4363" s="1">
        <v>39799</v>
      </c>
      <c r="BY4363">
        <v>3.2429999999999999</v>
      </c>
      <c r="BZ4363">
        <f t="shared" si="1642"/>
        <v>3.243E-2</v>
      </c>
      <c r="CB4363" s="1">
        <v>39916</v>
      </c>
      <c r="CC4363">
        <v>1.698</v>
      </c>
      <c r="CD4363">
        <f t="shared" si="1643"/>
        <v>1.6979999999999999E-2</v>
      </c>
      <c r="CG4363" s="1"/>
    </row>
    <row r="4364" spans="1:85" x14ac:dyDescent="0.3">
      <c r="A4364" s="21">
        <f t="shared" si="1644"/>
        <v>51921</v>
      </c>
      <c r="B4364" s="18">
        <f t="shared" si="1648"/>
        <v>112.421875</v>
      </c>
      <c r="C4364">
        <f t="shared" si="1646"/>
        <v>115</v>
      </c>
      <c r="D4364">
        <f t="shared" ref="D4364:D4427" ca="1" si="1651">($B$7-A4364)/360</f>
        <v>-16.425000000000001</v>
      </c>
      <c r="E4364">
        <f ca="1">IF(currency="USD",'Future et co'!F4364,IF(currency="EUR",'Future et co'!G4364,FALSE))</f>
        <v>3.6070000000000005E-2</v>
      </c>
      <c r="F4364">
        <f t="shared" ref="F4364:F4427" ca="1" si="1652">IFERROR(IF(D4364&lt;0.25,VLOOKUP(A4364,$AU$11:$AW$5325,3,FALSE),IF(AND(D4364&gt;=0.25,D4364&lt;0.5),VLOOKUP(A4364,$AY$11:$BA$5325,3,FALSE),IF(AND(D4364&gt;=0.5,D4364&lt;1),VLOOKUP(A4364,$BC$11:$BE$5325,3,FALSE),VLOOKUP(A4364,$BG$11:$BI$5010,3,FALSE)))),F4363)</f>
        <v>3.6070000000000005E-2</v>
      </c>
      <c r="G4364">
        <f t="shared" ref="G4364:G4427" ca="1" si="1653">IFERROR(IF(D4364&lt;0.25,VLOOKUP(A4364,$BT$11:$BV$5325,3,FALSE),IF(AND(D4364&gt;=0.25,D4364&lt;0.5),VLOOKUP(A4364,$BX$11:$BZ$5325,3,FALSE),VLOOKUP(A4364,$CB$11:$CD$5325,3,FALSE))),G4363)</f>
        <v>2.0569999999999998E-2</v>
      </c>
      <c r="L4364">
        <f t="shared" ref="L4364:L4427" ca="1" si="1654">($J$7-I4364)/360</f>
        <v>127.8</v>
      </c>
      <c r="M4364">
        <f t="shared" ca="1" si="1649"/>
        <v>3.6070000000000005E-2</v>
      </c>
      <c r="R4364">
        <f t="shared" ref="R4364:R4427" ca="1" si="1655">($P$7-O4364)/360</f>
        <v>127.8</v>
      </c>
      <c r="S4364">
        <f t="shared" ca="1" si="1650"/>
        <v>3.6070000000000005E-2</v>
      </c>
      <c r="W4364" t="str">
        <f t="shared" si="1647"/>
        <v/>
      </c>
      <c r="AJ4364" s="25"/>
      <c r="AU4364" s="1">
        <v>39800</v>
      </c>
      <c r="AV4364">
        <v>0.1875</v>
      </c>
      <c r="AW4364">
        <f t="shared" ref="AW4364:AW4427" si="1656">AV4364/100</f>
        <v>1.8749999999999999E-3</v>
      </c>
      <c r="AY4364" s="1">
        <v>39801</v>
      </c>
      <c r="AZ4364">
        <v>0.28799999999999998</v>
      </c>
      <c r="BA4364">
        <f t="shared" ref="BA4364:BA4427" si="1657">AZ4364/100</f>
        <v>2.8799999999999997E-3</v>
      </c>
      <c r="BC4364" s="1">
        <v>39913</v>
      </c>
      <c r="BD4364">
        <v>1.1890000000000001</v>
      </c>
      <c r="BE4364">
        <f t="shared" ref="BE4364:BE4427" si="1658">BD4364/100</f>
        <v>1.1890000000000001E-2</v>
      </c>
      <c r="BG4364" s="1">
        <v>39913</v>
      </c>
      <c r="BH4364">
        <v>1.486</v>
      </c>
      <c r="BI4364">
        <f t="shared" ref="BI4364:BI4427" si="1659">BH4364/100</f>
        <v>1.486E-2</v>
      </c>
      <c r="BK4364" s="1">
        <v>42762</v>
      </c>
      <c r="BL4364">
        <v>2.4200300000000001</v>
      </c>
      <c r="BM4364">
        <f t="shared" si="1645"/>
        <v>2.4200300000000001E-2</v>
      </c>
      <c r="BP4364" s="1">
        <v>39763</v>
      </c>
      <c r="BQ4364">
        <v>120.56</v>
      </c>
      <c r="BR4364">
        <f t="shared" ref="BR4364:BR4427" si="1660">BQ4364/100</f>
        <v>1.2056</v>
      </c>
      <c r="BT4364" s="1">
        <v>39798</v>
      </c>
      <c r="BU4364">
        <v>3.2040000000000002</v>
      </c>
      <c r="BV4364">
        <f t="shared" ref="BV4364:BV4427" si="1661">BU4364/100</f>
        <v>3.2039999999999999E-2</v>
      </c>
      <c r="BX4364" s="1">
        <v>39798</v>
      </c>
      <c r="BY4364">
        <v>3.298</v>
      </c>
      <c r="BZ4364">
        <f t="shared" ref="BZ4364:BZ4427" si="1662">BY4364/100</f>
        <v>3.2980000000000002E-2</v>
      </c>
      <c r="CB4364" s="1">
        <v>39913</v>
      </c>
      <c r="CC4364">
        <v>1.698</v>
      </c>
      <c r="CD4364">
        <f t="shared" ref="CD4364:CD4427" si="1663">CC4364/100</f>
        <v>1.6979999999999999E-2</v>
      </c>
      <c r="CG4364" s="1"/>
    </row>
    <row r="4365" spans="1:85" x14ac:dyDescent="0.3">
      <c r="A4365" s="21">
        <f t="shared" ref="A4365:A4428" si="1664">WORKDAY(A4364,1)</f>
        <v>51922</v>
      </c>
      <c r="B4365" s="18">
        <f t="shared" si="1648"/>
        <v>112.421875</v>
      </c>
      <c r="C4365">
        <f t="shared" si="1646"/>
        <v>115</v>
      </c>
      <c r="D4365">
        <f t="shared" ca="1" si="1651"/>
        <v>-16.427777777777777</v>
      </c>
      <c r="E4365">
        <f ca="1">IF(currency="USD",'Future et co'!F4365,IF(currency="EUR",'Future et co'!G4365,FALSE))</f>
        <v>3.6070000000000005E-2</v>
      </c>
      <c r="F4365">
        <f t="shared" ca="1" si="1652"/>
        <v>3.6070000000000005E-2</v>
      </c>
      <c r="G4365">
        <f t="shared" ca="1" si="1653"/>
        <v>2.0569999999999998E-2</v>
      </c>
      <c r="L4365">
        <f t="shared" ca="1" si="1654"/>
        <v>127.8</v>
      </c>
      <c r="M4365">
        <f t="shared" ca="1" si="1649"/>
        <v>3.6070000000000005E-2</v>
      </c>
      <c r="R4365">
        <f t="shared" ca="1" si="1655"/>
        <v>127.8</v>
      </c>
      <c r="S4365">
        <f t="shared" ca="1" si="1650"/>
        <v>3.6070000000000005E-2</v>
      </c>
      <c r="W4365" t="str">
        <f t="shared" si="1647"/>
        <v/>
      </c>
      <c r="AJ4365" s="25"/>
      <c r="AU4365" s="1">
        <v>39799</v>
      </c>
      <c r="AV4365">
        <v>0.17599999999999999</v>
      </c>
      <c r="AW4365">
        <f t="shared" si="1656"/>
        <v>1.7599999999999998E-3</v>
      </c>
      <c r="AY4365" s="1">
        <v>39800</v>
      </c>
      <c r="AZ4365">
        <v>0.23250000000000001</v>
      </c>
      <c r="BA4365">
        <f t="shared" si="1657"/>
        <v>2.3250000000000002E-3</v>
      </c>
      <c r="BC4365" s="1">
        <v>39912</v>
      </c>
      <c r="BD4365">
        <v>1.1830000000000001</v>
      </c>
      <c r="BE4365">
        <f t="shared" si="1658"/>
        <v>1.183E-2</v>
      </c>
      <c r="BG4365" s="1">
        <v>39912</v>
      </c>
      <c r="BH4365">
        <v>1.486</v>
      </c>
      <c r="BI4365">
        <f t="shared" si="1659"/>
        <v>1.486E-2</v>
      </c>
      <c r="BK4365" s="1">
        <v>42765</v>
      </c>
      <c r="BL4365">
        <v>2.4328400000000001</v>
      </c>
      <c r="BM4365">
        <f t="shared" si="1645"/>
        <v>2.43284E-2</v>
      </c>
      <c r="BP4365" s="1">
        <v>39762</v>
      </c>
      <c r="BQ4365">
        <v>120.39</v>
      </c>
      <c r="BR4365">
        <f t="shared" si="1660"/>
        <v>1.2039</v>
      </c>
      <c r="BT4365" s="1">
        <v>39797</v>
      </c>
      <c r="BU4365">
        <v>3.2429999999999999</v>
      </c>
      <c r="BV4365">
        <f t="shared" si="1661"/>
        <v>3.243E-2</v>
      </c>
      <c r="BX4365" s="1">
        <v>39797</v>
      </c>
      <c r="BY4365">
        <v>3.3340000000000001</v>
      </c>
      <c r="BZ4365">
        <f t="shared" si="1662"/>
        <v>3.3340000000000002E-2</v>
      </c>
      <c r="CB4365" s="1">
        <v>39912</v>
      </c>
      <c r="CC4365">
        <v>1.698</v>
      </c>
      <c r="CD4365">
        <f t="shared" si="1663"/>
        <v>1.6979999999999999E-2</v>
      </c>
      <c r="CG4365" s="1"/>
    </row>
    <row r="4366" spans="1:85" x14ac:dyDescent="0.3">
      <c r="A4366" s="21">
        <f t="shared" si="1664"/>
        <v>51923</v>
      </c>
      <c r="B4366" s="18">
        <f t="shared" si="1648"/>
        <v>112.421875</v>
      </c>
      <c r="C4366">
        <f t="shared" si="1646"/>
        <v>115</v>
      </c>
      <c r="D4366">
        <f t="shared" ca="1" si="1651"/>
        <v>-16.430555555555557</v>
      </c>
      <c r="E4366">
        <f ca="1">IF(currency="USD",'Future et co'!F4366,IF(currency="EUR",'Future et co'!G4366,FALSE))</f>
        <v>3.6070000000000005E-2</v>
      </c>
      <c r="F4366">
        <f t="shared" ca="1" si="1652"/>
        <v>3.6070000000000005E-2</v>
      </c>
      <c r="G4366">
        <f t="shared" ca="1" si="1653"/>
        <v>2.0569999999999998E-2</v>
      </c>
      <c r="L4366">
        <f t="shared" ca="1" si="1654"/>
        <v>127.8</v>
      </c>
      <c r="M4366">
        <f t="shared" ca="1" si="1649"/>
        <v>3.6070000000000005E-2</v>
      </c>
      <c r="R4366">
        <f t="shared" ca="1" si="1655"/>
        <v>127.8</v>
      </c>
      <c r="S4366">
        <f t="shared" ca="1" si="1650"/>
        <v>3.6070000000000005E-2</v>
      </c>
      <c r="W4366" t="str">
        <f t="shared" si="1647"/>
        <v/>
      </c>
      <c r="AJ4366" s="25"/>
      <c r="AU4366" s="1">
        <v>39798</v>
      </c>
      <c r="AV4366">
        <v>0.315</v>
      </c>
      <c r="AW4366">
        <f t="shared" si="1656"/>
        <v>3.15E-3</v>
      </c>
      <c r="AY4366" s="1">
        <v>39799</v>
      </c>
      <c r="AZ4366">
        <v>0.23100000000000001</v>
      </c>
      <c r="BA4366">
        <f t="shared" si="1657"/>
        <v>2.31E-3</v>
      </c>
      <c r="BC4366" s="1">
        <v>39911</v>
      </c>
      <c r="BD4366">
        <v>1.1825000000000001</v>
      </c>
      <c r="BE4366">
        <f t="shared" si="1658"/>
        <v>1.1825E-2</v>
      </c>
      <c r="BG4366" s="1">
        <v>39911</v>
      </c>
      <c r="BH4366">
        <v>1.4830000000000001</v>
      </c>
      <c r="BI4366">
        <f t="shared" si="1659"/>
        <v>1.4830000000000001E-2</v>
      </c>
      <c r="BK4366" s="1">
        <v>42766</v>
      </c>
      <c r="BL4366">
        <v>2.4366099999999999</v>
      </c>
      <c r="BM4366">
        <f t="shared" ref="BM4366:BM4429" si="1665">BL4366/100</f>
        <v>2.4366099999999998E-2</v>
      </c>
      <c r="BP4366" s="1">
        <v>39759</v>
      </c>
      <c r="BQ4366">
        <v>120.25</v>
      </c>
      <c r="BR4366">
        <f t="shared" si="1660"/>
        <v>1.2024999999999999</v>
      </c>
      <c r="BT4366" s="1">
        <v>39794</v>
      </c>
      <c r="BU4366">
        <v>3.282</v>
      </c>
      <c r="BV4366">
        <f t="shared" si="1661"/>
        <v>3.2820000000000002E-2</v>
      </c>
      <c r="BX4366" s="1">
        <v>39794</v>
      </c>
      <c r="BY4366">
        <v>3.3690000000000002</v>
      </c>
      <c r="BZ4366">
        <f t="shared" si="1662"/>
        <v>3.3690000000000005E-2</v>
      </c>
      <c r="CB4366" s="1">
        <v>39911</v>
      </c>
      <c r="CC4366">
        <v>1.7110000000000001</v>
      </c>
      <c r="CD4366">
        <f t="shared" si="1663"/>
        <v>1.711E-2</v>
      </c>
      <c r="CG4366" s="1"/>
    </row>
    <row r="4367" spans="1:85" x14ac:dyDescent="0.3">
      <c r="A4367" s="21">
        <f t="shared" si="1664"/>
        <v>51924</v>
      </c>
      <c r="B4367" s="18">
        <f t="shared" si="1648"/>
        <v>112.421875</v>
      </c>
      <c r="C4367">
        <f t="shared" si="1646"/>
        <v>115</v>
      </c>
      <c r="D4367">
        <f t="shared" ca="1" si="1651"/>
        <v>-16.433333333333334</v>
      </c>
      <c r="E4367">
        <f ca="1">IF(currency="USD",'Future et co'!F4367,IF(currency="EUR",'Future et co'!G4367,FALSE))</f>
        <v>3.6070000000000005E-2</v>
      </c>
      <c r="F4367">
        <f t="shared" ca="1" si="1652"/>
        <v>3.6070000000000005E-2</v>
      </c>
      <c r="G4367">
        <f t="shared" ca="1" si="1653"/>
        <v>2.0569999999999998E-2</v>
      </c>
      <c r="L4367">
        <f t="shared" ca="1" si="1654"/>
        <v>127.8</v>
      </c>
      <c r="M4367">
        <f t="shared" ca="1" si="1649"/>
        <v>3.6070000000000005E-2</v>
      </c>
      <c r="R4367">
        <f t="shared" ca="1" si="1655"/>
        <v>127.8</v>
      </c>
      <c r="S4367">
        <f t="shared" ca="1" si="1650"/>
        <v>3.6070000000000005E-2</v>
      </c>
      <c r="W4367" t="str">
        <f t="shared" si="1647"/>
        <v/>
      </c>
      <c r="AJ4367" s="25"/>
      <c r="AU4367" s="1">
        <v>39797</v>
      </c>
      <c r="AV4367">
        <v>0.3</v>
      </c>
      <c r="AW4367">
        <f t="shared" si="1656"/>
        <v>3.0000000000000001E-3</v>
      </c>
      <c r="AY4367" s="1">
        <v>39798</v>
      </c>
      <c r="AZ4367">
        <v>0.32200000000000001</v>
      </c>
      <c r="BA4367">
        <f t="shared" si="1657"/>
        <v>3.2200000000000002E-3</v>
      </c>
      <c r="BC4367" s="1">
        <v>39910</v>
      </c>
      <c r="BD4367">
        <v>1.2</v>
      </c>
      <c r="BE4367">
        <f t="shared" si="1658"/>
        <v>1.2E-2</v>
      </c>
      <c r="BG4367" s="1">
        <v>39910</v>
      </c>
      <c r="BH4367">
        <v>1.4930000000000001</v>
      </c>
      <c r="BI4367">
        <f t="shared" si="1659"/>
        <v>1.4930000000000001E-2</v>
      </c>
      <c r="BK4367" s="1">
        <v>42767</v>
      </c>
      <c r="BL4367">
        <v>2.43798</v>
      </c>
      <c r="BM4367">
        <f t="shared" si="1665"/>
        <v>2.43798E-2</v>
      </c>
      <c r="BP4367" s="1">
        <v>39758</v>
      </c>
      <c r="BQ4367">
        <v>120.03</v>
      </c>
      <c r="BR4367">
        <f t="shared" si="1660"/>
        <v>1.2002999999999999</v>
      </c>
      <c r="BT4367" s="1">
        <v>39793</v>
      </c>
      <c r="BU4367">
        <v>3.3290000000000002</v>
      </c>
      <c r="BV4367">
        <f t="shared" si="1661"/>
        <v>3.329E-2</v>
      </c>
      <c r="BX4367" s="1">
        <v>39793</v>
      </c>
      <c r="BY4367">
        <v>3.4169999999999998</v>
      </c>
      <c r="BZ4367">
        <f t="shared" si="1662"/>
        <v>3.4169999999999999E-2</v>
      </c>
      <c r="CB4367" s="1">
        <v>39910</v>
      </c>
      <c r="CC4367">
        <v>1.716</v>
      </c>
      <c r="CD4367">
        <f t="shared" si="1663"/>
        <v>1.7159999999999998E-2</v>
      </c>
      <c r="CG4367" s="1"/>
    </row>
    <row r="4368" spans="1:85" x14ac:dyDescent="0.3">
      <c r="A4368" s="21">
        <f t="shared" si="1664"/>
        <v>51925</v>
      </c>
      <c r="B4368" s="18">
        <f t="shared" si="1648"/>
        <v>112.421875</v>
      </c>
      <c r="C4368">
        <f t="shared" si="1646"/>
        <v>115</v>
      </c>
      <c r="D4368">
        <f t="shared" ca="1" si="1651"/>
        <v>-16.43611111111111</v>
      </c>
      <c r="E4368">
        <f ca="1">IF(currency="USD",'Future et co'!F4368,IF(currency="EUR",'Future et co'!G4368,FALSE))</f>
        <v>3.6070000000000005E-2</v>
      </c>
      <c r="F4368">
        <f t="shared" ca="1" si="1652"/>
        <v>3.6070000000000005E-2</v>
      </c>
      <c r="G4368">
        <f t="shared" ca="1" si="1653"/>
        <v>2.0569999999999998E-2</v>
      </c>
      <c r="L4368">
        <f t="shared" ca="1" si="1654"/>
        <v>127.8</v>
      </c>
      <c r="M4368">
        <f t="shared" ca="1" si="1649"/>
        <v>3.6070000000000005E-2</v>
      </c>
      <c r="R4368">
        <f t="shared" ca="1" si="1655"/>
        <v>127.8</v>
      </c>
      <c r="S4368">
        <f t="shared" ca="1" si="1650"/>
        <v>3.6070000000000005E-2</v>
      </c>
      <c r="W4368" t="str">
        <f t="shared" si="1647"/>
        <v/>
      </c>
      <c r="AJ4368" s="25"/>
      <c r="AU4368" s="1">
        <v>39794</v>
      </c>
      <c r="AV4368">
        <v>0.28299999999999997</v>
      </c>
      <c r="AW4368">
        <f t="shared" si="1656"/>
        <v>2.8299999999999996E-3</v>
      </c>
      <c r="AY4368" s="1">
        <v>39797</v>
      </c>
      <c r="AZ4368">
        <v>0.32500000000000001</v>
      </c>
      <c r="BA4368">
        <f t="shared" si="1657"/>
        <v>3.2500000000000003E-3</v>
      </c>
      <c r="BC4368" s="1">
        <v>39909</v>
      </c>
      <c r="BD4368">
        <v>1.21</v>
      </c>
      <c r="BE4368">
        <f t="shared" si="1658"/>
        <v>1.21E-2</v>
      </c>
      <c r="BG4368" s="1">
        <v>39909</v>
      </c>
      <c r="BH4368">
        <v>1.5009999999999999</v>
      </c>
      <c r="BI4368">
        <f t="shared" si="1659"/>
        <v>1.5009999999999999E-2</v>
      </c>
      <c r="BK4368" s="1">
        <v>42768</v>
      </c>
      <c r="BL4368">
        <v>2.4362900000000001</v>
      </c>
      <c r="BM4368">
        <f t="shared" si="1665"/>
        <v>2.43629E-2</v>
      </c>
      <c r="BP4368" s="1">
        <v>39757</v>
      </c>
      <c r="BQ4368">
        <v>119.57</v>
      </c>
      <c r="BR4368">
        <f t="shared" si="1660"/>
        <v>1.1957</v>
      </c>
      <c r="BT4368" s="1">
        <v>39792</v>
      </c>
      <c r="BU4368">
        <v>3.3759999999999999</v>
      </c>
      <c r="BV4368">
        <f t="shared" si="1661"/>
        <v>3.3759999999999998E-2</v>
      </c>
      <c r="BX4368" s="1">
        <v>39792</v>
      </c>
      <c r="BY4368">
        <v>3.4660000000000002</v>
      </c>
      <c r="BZ4368">
        <f t="shared" si="1662"/>
        <v>3.4660000000000003E-2</v>
      </c>
      <c r="CB4368" s="1">
        <v>39909</v>
      </c>
      <c r="CC4368">
        <v>1.7150000000000001</v>
      </c>
      <c r="CD4368">
        <f t="shared" si="1663"/>
        <v>1.7150000000000002E-2</v>
      </c>
      <c r="CG4368" s="1"/>
    </row>
    <row r="4369" spans="1:85" x14ac:dyDescent="0.3">
      <c r="A4369" s="21">
        <f t="shared" si="1664"/>
        <v>51928</v>
      </c>
      <c r="B4369" s="18">
        <f t="shared" si="1648"/>
        <v>112.421875</v>
      </c>
      <c r="C4369">
        <f t="shared" si="1646"/>
        <v>115</v>
      </c>
      <c r="D4369">
        <f t="shared" ca="1" si="1651"/>
        <v>-16.444444444444443</v>
      </c>
      <c r="E4369">
        <f ca="1">IF(currency="USD",'Future et co'!F4369,IF(currency="EUR",'Future et co'!G4369,FALSE))</f>
        <v>3.6070000000000005E-2</v>
      </c>
      <c r="F4369">
        <f t="shared" ca="1" si="1652"/>
        <v>3.6070000000000005E-2</v>
      </c>
      <c r="G4369">
        <f t="shared" ca="1" si="1653"/>
        <v>2.0569999999999998E-2</v>
      </c>
      <c r="L4369">
        <f t="shared" ca="1" si="1654"/>
        <v>127.8</v>
      </c>
      <c r="M4369">
        <f t="shared" ca="1" si="1649"/>
        <v>3.6070000000000005E-2</v>
      </c>
      <c r="R4369">
        <f t="shared" ca="1" si="1655"/>
        <v>127.8</v>
      </c>
      <c r="S4369">
        <f t="shared" ca="1" si="1650"/>
        <v>3.6070000000000005E-2</v>
      </c>
      <c r="W4369" t="str">
        <f t="shared" si="1647"/>
        <v/>
      </c>
      <c r="AJ4369" s="25"/>
      <c r="AU4369" s="1">
        <v>39793</v>
      </c>
      <c r="AV4369">
        <v>0.245</v>
      </c>
      <c r="AW4369">
        <f t="shared" si="1656"/>
        <v>2.4499999999999999E-3</v>
      </c>
      <c r="AY4369" s="1">
        <v>39794</v>
      </c>
      <c r="AZ4369">
        <v>0.33600000000000002</v>
      </c>
      <c r="BA4369">
        <f t="shared" si="1657"/>
        <v>3.3600000000000001E-3</v>
      </c>
      <c r="BC4369" s="1">
        <v>39906</v>
      </c>
      <c r="BD4369">
        <v>1.2110000000000001</v>
      </c>
      <c r="BE4369">
        <f t="shared" si="1658"/>
        <v>1.2110000000000001E-2</v>
      </c>
      <c r="BG4369" s="1">
        <v>39906</v>
      </c>
      <c r="BH4369">
        <v>1.51</v>
      </c>
      <c r="BI4369">
        <f t="shared" si="1659"/>
        <v>1.5100000000000001E-2</v>
      </c>
      <c r="BK4369" s="1">
        <v>42769</v>
      </c>
      <c r="BL4369">
        <v>2.41581</v>
      </c>
      <c r="BM4369">
        <f t="shared" si="1665"/>
        <v>2.4158100000000002E-2</v>
      </c>
      <c r="BP4369" s="1">
        <v>39756</v>
      </c>
      <c r="BQ4369">
        <v>119.17</v>
      </c>
      <c r="BR4369">
        <f t="shared" si="1660"/>
        <v>1.1917</v>
      </c>
      <c r="BT4369" s="1">
        <v>39791</v>
      </c>
      <c r="BU4369">
        <v>3.4279999999999999</v>
      </c>
      <c r="BV4369">
        <f t="shared" si="1661"/>
        <v>3.4279999999999998E-2</v>
      </c>
      <c r="BX4369" s="1">
        <v>39791</v>
      </c>
      <c r="BY4369">
        <v>3.5139999999999998</v>
      </c>
      <c r="BZ4369">
        <f t="shared" si="1662"/>
        <v>3.5139999999999998E-2</v>
      </c>
      <c r="CB4369" s="1">
        <v>39906</v>
      </c>
      <c r="CC4369">
        <v>1.7330000000000001</v>
      </c>
      <c r="CD4369">
        <f t="shared" si="1663"/>
        <v>1.7330000000000002E-2</v>
      </c>
      <c r="CG4369" s="1"/>
    </row>
    <row r="4370" spans="1:85" x14ac:dyDescent="0.3">
      <c r="A4370" s="21">
        <f t="shared" si="1664"/>
        <v>51929</v>
      </c>
      <c r="B4370" s="18">
        <f t="shared" si="1648"/>
        <v>112.421875</v>
      </c>
      <c r="C4370">
        <f t="shared" si="1646"/>
        <v>115</v>
      </c>
      <c r="D4370">
        <f t="shared" ca="1" si="1651"/>
        <v>-16.447222222222223</v>
      </c>
      <c r="E4370">
        <f ca="1">IF(currency="USD",'Future et co'!F4370,IF(currency="EUR",'Future et co'!G4370,FALSE))</f>
        <v>3.6070000000000005E-2</v>
      </c>
      <c r="F4370">
        <f t="shared" ca="1" si="1652"/>
        <v>3.6070000000000005E-2</v>
      </c>
      <c r="G4370">
        <f t="shared" ca="1" si="1653"/>
        <v>2.0569999999999998E-2</v>
      </c>
      <c r="L4370">
        <f t="shared" ca="1" si="1654"/>
        <v>127.8</v>
      </c>
      <c r="M4370">
        <f t="shared" ca="1" si="1649"/>
        <v>3.6070000000000005E-2</v>
      </c>
      <c r="R4370">
        <f t="shared" ca="1" si="1655"/>
        <v>127.8</v>
      </c>
      <c r="S4370">
        <f t="shared" ca="1" si="1650"/>
        <v>3.6070000000000005E-2</v>
      </c>
      <c r="W4370" t="str">
        <f t="shared" si="1647"/>
        <v/>
      </c>
      <c r="AJ4370" s="25"/>
      <c r="AU4370" s="1">
        <v>39792</v>
      </c>
      <c r="AV4370">
        <v>0.2</v>
      </c>
      <c r="AW4370">
        <f t="shared" si="1656"/>
        <v>2E-3</v>
      </c>
      <c r="AY4370" s="1">
        <v>39793</v>
      </c>
      <c r="AZ4370">
        <v>0.27500000000000002</v>
      </c>
      <c r="BA4370">
        <f t="shared" si="1657"/>
        <v>2.7500000000000003E-3</v>
      </c>
      <c r="BC4370" s="1">
        <v>39905</v>
      </c>
      <c r="BD4370">
        <v>1.1890000000000001</v>
      </c>
      <c r="BE4370">
        <f t="shared" si="1658"/>
        <v>1.1890000000000001E-2</v>
      </c>
      <c r="BG4370" s="1">
        <v>39905</v>
      </c>
      <c r="BH4370">
        <v>1.4159999999999999</v>
      </c>
      <c r="BI4370">
        <f t="shared" si="1659"/>
        <v>1.4159999999999999E-2</v>
      </c>
      <c r="BK4370" s="1">
        <v>42772</v>
      </c>
      <c r="BL4370">
        <v>2.4217300000000002</v>
      </c>
      <c r="BM4370">
        <f t="shared" si="1665"/>
        <v>2.4217300000000001E-2</v>
      </c>
      <c r="BP4370" s="1">
        <v>39755</v>
      </c>
      <c r="BQ4370">
        <v>119.06</v>
      </c>
      <c r="BR4370">
        <f t="shared" si="1660"/>
        <v>1.1906000000000001</v>
      </c>
      <c r="BT4370" s="1">
        <v>39790</v>
      </c>
      <c r="BU4370">
        <v>3.488</v>
      </c>
      <c r="BV4370">
        <f t="shared" si="1661"/>
        <v>3.4880000000000001E-2</v>
      </c>
      <c r="BX4370" s="1">
        <v>39790</v>
      </c>
      <c r="BY4370">
        <v>3.5630000000000002</v>
      </c>
      <c r="BZ4370">
        <f t="shared" si="1662"/>
        <v>3.5630000000000002E-2</v>
      </c>
      <c r="CB4370" s="1">
        <v>39905</v>
      </c>
      <c r="CC4370">
        <v>1.6879999999999999</v>
      </c>
      <c r="CD4370">
        <f t="shared" si="1663"/>
        <v>1.6879999999999999E-2</v>
      </c>
      <c r="CG4370" s="1"/>
    </row>
    <row r="4371" spans="1:85" x14ac:dyDescent="0.3">
      <c r="A4371" s="21">
        <f t="shared" si="1664"/>
        <v>51930</v>
      </c>
      <c r="B4371" s="18">
        <f t="shared" si="1648"/>
        <v>112.421875</v>
      </c>
      <c r="C4371">
        <f t="shared" si="1646"/>
        <v>115</v>
      </c>
      <c r="D4371">
        <f t="shared" ca="1" si="1651"/>
        <v>-16.45</v>
      </c>
      <c r="E4371">
        <f ca="1">IF(currency="USD",'Future et co'!F4371,IF(currency="EUR",'Future et co'!G4371,FALSE))</f>
        <v>3.6070000000000005E-2</v>
      </c>
      <c r="F4371">
        <f t="shared" ca="1" si="1652"/>
        <v>3.6070000000000005E-2</v>
      </c>
      <c r="G4371">
        <f t="shared" ca="1" si="1653"/>
        <v>2.0569999999999998E-2</v>
      </c>
      <c r="L4371">
        <f t="shared" ca="1" si="1654"/>
        <v>127.8</v>
      </c>
      <c r="M4371">
        <f t="shared" ca="1" si="1649"/>
        <v>3.6070000000000005E-2</v>
      </c>
      <c r="R4371">
        <f t="shared" ca="1" si="1655"/>
        <v>127.8</v>
      </c>
      <c r="S4371">
        <f t="shared" ca="1" si="1650"/>
        <v>3.6070000000000005E-2</v>
      </c>
      <c r="W4371" t="str">
        <f t="shared" si="1647"/>
        <v/>
      </c>
      <c r="AJ4371" s="25"/>
      <c r="AU4371" s="1">
        <v>39791</v>
      </c>
      <c r="AV4371">
        <v>0.25</v>
      </c>
      <c r="AW4371">
        <f t="shared" si="1656"/>
        <v>2.5000000000000001E-3</v>
      </c>
      <c r="AY4371" s="1">
        <v>39792</v>
      </c>
      <c r="AZ4371">
        <v>0.27900000000000003</v>
      </c>
      <c r="BA4371">
        <f t="shared" si="1657"/>
        <v>2.7900000000000004E-3</v>
      </c>
      <c r="BC4371" s="1">
        <v>39904</v>
      </c>
      <c r="BD4371">
        <v>1.1479999999999999</v>
      </c>
      <c r="BE4371">
        <f t="shared" si="1658"/>
        <v>1.1479999999999999E-2</v>
      </c>
      <c r="BG4371" s="1">
        <v>39904</v>
      </c>
      <c r="BH4371">
        <v>1.35</v>
      </c>
      <c r="BI4371">
        <f t="shared" si="1659"/>
        <v>1.3500000000000002E-2</v>
      </c>
      <c r="BK4371" s="1">
        <v>42773</v>
      </c>
      <c r="BL4371">
        <v>2.42564</v>
      </c>
      <c r="BM4371">
        <f t="shared" si="1665"/>
        <v>2.4256400000000001E-2</v>
      </c>
      <c r="BP4371" s="1">
        <v>39752</v>
      </c>
      <c r="BQ4371">
        <v>118.4</v>
      </c>
      <c r="BR4371">
        <f t="shared" si="1660"/>
        <v>1.1840000000000002</v>
      </c>
      <c r="BT4371" s="1">
        <v>39787</v>
      </c>
      <c r="BU4371">
        <v>3.5630000000000002</v>
      </c>
      <c r="BV4371">
        <f t="shared" si="1661"/>
        <v>3.5630000000000002E-2</v>
      </c>
      <c r="BX4371" s="1">
        <v>39787</v>
      </c>
      <c r="BY4371">
        <v>3.6240000000000001</v>
      </c>
      <c r="BZ4371">
        <f t="shared" si="1662"/>
        <v>3.6240000000000001E-2</v>
      </c>
      <c r="CB4371" s="1">
        <v>39904</v>
      </c>
      <c r="CC4371">
        <v>1.62</v>
      </c>
      <c r="CD4371">
        <f t="shared" si="1663"/>
        <v>1.6200000000000003E-2</v>
      </c>
      <c r="CG4371" s="1"/>
    </row>
    <row r="4372" spans="1:85" x14ac:dyDescent="0.3">
      <c r="A4372" s="21">
        <f t="shared" si="1664"/>
        <v>51931</v>
      </c>
      <c r="B4372" s="18">
        <f t="shared" si="1648"/>
        <v>112.421875</v>
      </c>
      <c r="C4372">
        <f t="shared" si="1646"/>
        <v>115</v>
      </c>
      <c r="D4372">
        <f t="shared" ca="1" si="1651"/>
        <v>-16.452777777777779</v>
      </c>
      <c r="E4372">
        <f ca="1">IF(currency="USD",'Future et co'!F4372,IF(currency="EUR",'Future et co'!G4372,FALSE))</f>
        <v>3.6070000000000005E-2</v>
      </c>
      <c r="F4372">
        <f t="shared" ca="1" si="1652"/>
        <v>3.6070000000000005E-2</v>
      </c>
      <c r="G4372">
        <f t="shared" ca="1" si="1653"/>
        <v>2.0569999999999998E-2</v>
      </c>
      <c r="L4372">
        <f t="shared" ca="1" si="1654"/>
        <v>127.8</v>
      </c>
      <c r="M4372">
        <f t="shared" ca="1" si="1649"/>
        <v>3.6070000000000005E-2</v>
      </c>
      <c r="R4372">
        <f t="shared" ca="1" si="1655"/>
        <v>127.8</v>
      </c>
      <c r="S4372">
        <f t="shared" ca="1" si="1650"/>
        <v>3.6070000000000005E-2</v>
      </c>
      <c r="W4372" t="str">
        <f t="shared" si="1647"/>
        <v/>
      </c>
      <c r="AJ4372" s="25"/>
      <c r="AU4372" s="1">
        <v>39790</v>
      </c>
      <c r="AV4372">
        <v>0.30249999999999999</v>
      </c>
      <c r="AW4372">
        <f t="shared" si="1656"/>
        <v>3.0249999999999999E-3</v>
      </c>
      <c r="AY4372" s="1">
        <v>39791</v>
      </c>
      <c r="AZ4372">
        <v>0.34100000000000003</v>
      </c>
      <c r="BA4372">
        <f t="shared" si="1657"/>
        <v>3.4100000000000003E-3</v>
      </c>
      <c r="BC4372" s="1">
        <v>39903</v>
      </c>
      <c r="BD4372">
        <v>1.1617999999999999</v>
      </c>
      <c r="BE4372">
        <f t="shared" si="1658"/>
        <v>1.1618E-2</v>
      </c>
      <c r="BG4372" s="1">
        <v>39903</v>
      </c>
      <c r="BH4372">
        <v>1.3580000000000001</v>
      </c>
      <c r="BI4372">
        <f t="shared" si="1659"/>
        <v>1.3580000000000002E-2</v>
      </c>
      <c r="BK4372" s="1">
        <v>42774</v>
      </c>
      <c r="BL4372">
        <v>2.4279500000000001</v>
      </c>
      <c r="BM4372">
        <f t="shared" si="1665"/>
        <v>2.4279499999999999E-2</v>
      </c>
      <c r="BP4372" s="1">
        <v>39751</v>
      </c>
      <c r="BQ4372">
        <v>119.72</v>
      </c>
      <c r="BR4372">
        <f t="shared" si="1660"/>
        <v>1.1972</v>
      </c>
      <c r="BT4372" s="1">
        <v>39786</v>
      </c>
      <c r="BU4372">
        <v>3.669</v>
      </c>
      <c r="BV4372">
        <f t="shared" si="1661"/>
        <v>3.669E-2</v>
      </c>
      <c r="BX4372" s="1">
        <v>39786</v>
      </c>
      <c r="BY4372">
        <v>3.71</v>
      </c>
      <c r="BZ4372">
        <f t="shared" si="1662"/>
        <v>3.7100000000000001E-2</v>
      </c>
      <c r="CB4372" s="1">
        <v>39903</v>
      </c>
      <c r="CC4372">
        <v>1.6359999999999999</v>
      </c>
      <c r="CD4372">
        <f t="shared" si="1663"/>
        <v>1.636E-2</v>
      </c>
      <c r="CG4372" s="1"/>
    </row>
    <row r="4373" spans="1:85" x14ac:dyDescent="0.3">
      <c r="A4373" s="21">
        <f t="shared" si="1664"/>
        <v>51932</v>
      </c>
      <c r="B4373" s="18">
        <f t="shared" si="1648"/>
        <v>112.421875</v>
      </c>
      <c r="C4373">
        <f t="shared" si="1646"/>
        <v>115</v>
      </c>
      <c r="D4373">
        <f t="shared" ca="1" si="1651"/>
        <v>-16.455555555555556</v>
      </c>
      <c r="E4373">
        <f ca="1">IF(currency="USD",'Future et co'!F4373,IF(currency="EUR",'Future et co'!G4373,FALSE))</f>
        <v>3.6070000000000005E-2</v>
      </c>
      <c r="F4373">
        <f t="shared" ca="1" si="1652"/>
        <v>3.6070000000000005E-2</v>
      </c>
      <c r="G4373">
        <f t="shared" ca="1" si="1653"/>
        <v>2.0569999999999998E-2</v>
      </c>
      <c r="L4373">
        <f t="shared" ca="1" si="1654"/>
        <v>127.8</v>
      </c>
      <c r="M4373">
        <f t="shared" ca="1" si="1649"/>
        <v>3.6070000000000005E-2</v>
      </c>
      <c r="R4373">
        <f t="shared" ca="1" si="1655"/>
        <v>127.8</v>
      </c>
      <c r="S4373">
        <f t="shared" ca="1" si="1650"/>
        <v>3.6070000000000005E-2</v>
      </c>
      <c r="W4373" t="str">
        <f t="shared" si="1647"/>
        <v/>
      </c>
      <c r="AJ4373" s="25"/>
      <c r="AU4373" s="1">
        <v>39787</v>
      </c>
      <c r="AV4373">
        <v>0.29699999999999999</v>
      </c>
      <c r="AW4373">
        <f t="shared" si="1656"/>
        <v>2.97E-3</v>
      </c>
      <c r="AY4373" s="1">
        <v>39790</v>
      </c>
      <c r="AZ4373">
        <v>0.39050000000000001</v>
      </c>
      <c r="BA4373">
        <f t="shared" si="1657"/>
        <v>3.9050000000000001E-3</v>
      </c>
      <c r="BC4373" s="1">
        <v>39902</v>
      </c>
      <c r="BD4373">
        <v>1.1910000000000001</v>
      </c>
      <c r="BE4373">
        <f t="shared" si="1658"/>
        <v>1.191E-2</v>
      </c>
      <c r="BG4373" s="1">
        <v>39902</v>
      </c>
      <c r="BH4373">
        <v>1.393</v>
      </c>
      <c r="BI4373">
        <f t="shared" si="1659"/>
        <v>1.393E-2</v>
      </c>
      <c r="BK4373" s="1">
        <v>42775</v>
      </c>
      <c r="BL4373">
        <v>2.4146299999999998</v>
      </c>
      <c r="BM4373">
        <f t="shared" si="1665"/>
        <v>2.4146299999999999E-2</v>
      </c>
      <c r="BP4373" s="1">
        <v>39750</v>
      </c>
      <c r="BQ4373">
        <v>119.46</v>
      </c>
      <c r="BR4373">
        <f t="shared" si="1660"/>
        <v>1.1945999999999999</v>
      </c>
      <c r="BT4373" s="1">
        <v>39785</v>
      </c>
      <c r="BU4373">
        <v>3.7429999999999999</v>
      </c>
      <c r="BV4373">
        <f t="shared" si="1661"/>
        <v>3.7429999999999998E-2</v>
      </c>
      <c r="BX4373" s="1">
        <v>39785</v>
      </c>
      <c r="BY4373">
        <v>3.7869999999999999</v>
      </c>
      <c r="BZ4373">
        <f t="shared" si="1662"/>
        <v>3.7870000000000001E-2</v>
      </c>
      <c r="CB4373" s="1">
        <v>39902</v>
      </c>
      <c r="CC4373">
        <v>1.629</v>
      </c>
      <c r="CD4373">
        <f t="shared" si="1663"/>
        <v>1.6289999999999999E-2</v>
      </c>
      <c r="CG4373" s="1"/>
    </row>
    <row r="4374" spans="1:85" x14ac:dyDescent="0.3">
      <c r="A4374" s="21">
        <f t="shared" si="1664"/>
        <v>51935</v>
      </c>
      <c r="B4374" s="18">
        <f t="shared" si="1648"/>
        <v>112.421875</v>
      </c>
      <c r="C4374">
        <f t="shared" si="1646"/>
        <v>115</v>
      </c>
      <c r="D4374">
        <f t="shared" ca="1" si="1651"/>
        <v>-16.463888888888889</v>
      </c>
      <c r="E4374">
        <f ca="1">IF(currency="USD",'Future et co'!F4374,IF(currency="EUR",'Future et co'!G4374,FALSE))</f>
        <v>3.6070000000000005E-2</v>
      </c>
      <c r="F4374">
        <f t="shared" ca="1" si="1652"/>
        <v>3.6070000000000005E-2</v>
      </c>
      <c r="G4374">
        <f t="shared" ca="1" si="1653"/>
        <v>2.0569999999999998E-2</v>
      </c>
      <c r="L4374">
        <f t="shared" ca="1" si="1654"/>
        <v>127.8</v>
      </c>
      <c r="M4374">
        <f t="shared" ca="1" si="1649"/>
        <v>3.6070000000000005E-2</v>
      </c>
      <c r="R4374">
        <f t="shared" ca="1" si="1655"/>
        <v>127.8</v>
      </c>
      <c r="S4374">
        <f t="shared" ca="1" si="1650"/>
        <v>3.6070000000000005E-2</v>
      </c>
      <c r="W4374" t="str">
        <f t="shared" si="1647"/>
        <v/>
      </c>
      <c r="AJ4374" s="25"/>
      <c r="AU4374" s="1">
        <v>39786</v>
      </c>
      <c r="AV4374">
        <v>0.34499999999999997</v>
      </c>
      <c r="AW4374">
        <f t="shared" si="1656"/>
        <v>3.4499999999999999E-3</v>
      </c>
      <c r="AY4374" s="1">
        <v>39787</v>
      </c>
      <c r="AZ4374">
        <v>0.37</v>
      </c>
      <c r="BA4374">
        <f t="shared" si="1657"/>
        <v>3.7000000000000002E-3</v>
      </c>
      <c r="BC4374" s="1">
        <v>39899</v>
      </c>
      <c r="BD4374">
        <v>1.2135</v>
      </c>
      <c r="BE4374">
        <f t="shared" si="1658"/>
        <v>1.2135E-2</v>
      </c>
      <c r="BG4374" s="1">
        <v>39899</v>
      </c>
      <c r="BH4374">
        <v>1.4356</v>
      </c>
      <c r="BI4374">
        <f t="shared" si="1659"/>
        <v>1.4356000000000001E-2</v>
      </c>
      <c r="BK4374" s="1">
        <v>42776</v>
      </c>
      <c r="BL4374">
        <v>2.4074599999999999</v>
      </c>
      <c r="BM4374">
        <f t="shared" si="1665"/>
        <v>2.4074599999999998E-2</v>
      </c>
      <c r="BP4374" s="1">
        <v>39749</v>
      </c>
      <c r="BQ4374">
        <v>119.72</v>
      </c>
      <c r="BR4374">
        <f t="shared" si="1660"/>
        <v>1.1972</v>
      </c>
      <c r="BT4374" s="1">
        <v>39784</v>
      </c>
      <c r="BU4374">
        <v>3.786</v>
      </c>
      <c r="BV4374">
        <f t="shared" si="1661"/>
        <v>3.7859999999999998E-2</v>
      </c>
      <c r="BX4374" s="1">
        <v>39784</v>
      </c>
      <c r="BY4374">
        <v>3.8279999999999998</v>
      </c>
      <c r="BZ4374">
        <f t="shared" si="1662"/>
        <v>3.8280000000000002E-2</v>
      </c>
      <c r="CB4374" s="1">
        <v>39899</v>
      </c>
      <c r="CC4374">
        <v>1.667</v>
      </c>
      <c r="CD4374">
        <f t="shared" si="1663"/>
        <v>1.6670000000000001E-2</v>
      </c>
      <c r="CG4374" s="1"/>
    </row>
    <row r="4375" spans="1:85" x14ac:dyDescent="0.3">
      <c r="A4375" s="21">
        <f t="shared" si="1664"/>
        <v>51936</v>
      </c>
      <c r="B4375" s="18">
        <f t="shared" si="1648"/>
        <v>112.421875</v>
      </c>
      <c r="C4375">
        <f t="shared" si="1646"/>
        <v>115</v>
      </c>
      <c r="D4375">
        <f t="shared" ca="1" si="1651"/>
        <v>-16.466666666666665</v>
      </c>
      <c r="E4375">
        <f ca="1">IF(currency="USD",'Future et co'!F4375,IF(currency="EUR",'Future et co'!G4375,FALSE))</f>
        <v>3.6070000000000005E-2</v>
      </c>
      <c r="F4375">
        <f t="shared" ca="1" si="1652"/>
        <v>3.6070000000000005E-2</v>
      </c>
      <c r="G4375">
        <f t="shared" ca="1" si="1653"/>
        <v>2.0569999999999998E-2</v>
      </c>
      <c r="L4375">
        <f t="shared" ca="1" si="1654"/>
        <v>127.8</v>
      </c>
      <c r="M4375">
        <f t="shared" ca="1" si="1649"/>
        <v>3.6070000000000005E-2</v>
      </c>
      <c r="R4375">
        <f t="shared" ca="1" si="1655"/>
        <v>127.8</v>
      </c>
      <c r="S4375">
        <f t="shared" ca="1" si="1650"/>
        <v>3.6070000000000005E-2</v>
      </c>
      <c r="W4375" t="str">
        <f t="shared" si="1647"/>
        <v/>
      </c>
      <c r="AJ4375" s="25"/>
      <c r="AU4375" s="1">
        <v>39785</v>
      </c>
      <c r="AV4375">
        <v>0.34499999999999997</v>
      </c>
      <c r="AW4375">
        <f t="shared" si="1656"/>
        <v>3.4499999999999999E-3</v>
      </c>
      <c r="AY4375" s="1">
        <v>39786</v>
      </c>
      <c r="AZ4375">
        <v>0.44</v>
      </c>
      <c r="BA4375">
        <f t="shared" si="1657"/>
        <v>4.4000000000000003E-3</v>
      </c>
      <c r="BC4375" s="1">
        <v>39898</v>
      </c>
      <c r="BD4375">
        <v>1.25</v>
      </c>
      <c r="BE4375">
        <f t="shared" si="1658"/>
        <v>1.2500000000000001E-2</v>
      </c>
      <c r="BG4375" s="1">
        <v>39898</v>
      </c>
      <c r="BH4375">
        <v>1.47</v>
      </c>
      <c r="BI4375">
        <f t="shared" si="1659"/>
        <v>1.47E-2</v>
      </c>
      <c r="BK4375" s="1">
        <v>42779</v>
      </c>
      <c r="BL4375">
        <v>2.3948800000000001</v>
      </c>
      <c r="BM4375">
        <f t="shared" si="1665"/>
        <v>2.3948800000000003E-2</v>
      </c>
      <c r="BP4375" s="1">
        <v>39748</v>
      </c>
      <c r="BQ4375">
        <v>119.61</v>
      </c>
      <c r="BR4375">
        <f t="shared" si="1660"/>
        <v>1.1960999999999999</v>
      </c>
      <c r="BT4375" s="1">
        <v>39783</v>
      </c>
      <c r="BU4375">
        <v>3.8159999999999998</v>
      </c>
      <c r="BV4375">
        <f t="shared" si="1661"/>
        <v>3.8159999999999999E-2</v>
      </c>
      <c r="BX4375" s="1">
        <v>39783</v>
      </c>
      <c r="BY4375">
        <v>3.859</v>
      </c>
      <c r="BZ4375">
        <f t="shared" si="1662"/>
        <v>3.8589999999999999E-2</v>
      </c>
      <c r="CB4375" s="1">
        <v>39898</v>
      </c>
      <c r="CC4375">
        <v>1.744</v>
      </c>
      <c r="CD4375">
        <f t="shared" si="1663"/>
        <v>1.7440000000000001E-2</v>
      </c>
      <c r="CG4375" s="1"/>
    </row>
    <row r="4376" spans="1:85" x14ac:dyDescent="0.3">
      <c r="A4376" s="21">
        <f t="shared" si="1664"/>
        <v>51937</v>
      </c>
      <c r="B4376" s="18">
        <f t="shared" si="1648"/>
        <v>112.421875</v>
      </c>
      <c r="C4376">
        <f t="shared" si="1646"/>
        <v>115</v>
      </c>
      <c r="D4376">
        <f t="shared" ca="1" si="1651"/>
        <v>-16.469444444444445</v>
      </c>
      <c r="E4376">
        <f ca="1">IF(currency="USD",'Future et co'!F4376,IF(currency="EUR",'Future et co'!G4376,FALSE))</f>
        <v>3.6070000000000005E-2</v>
      </c>
      <c r="F4376">
        <f t="shared" ca="1" si="1652"/>
        <v>3.6070000000000005E-2</v>
      </c>
      <c r="G4376">
        <f t="shared" ca="1" si="1653"/>
        <v>2.0569999999999998E-2</v>
      </c>
      <c r="L4376">
        <f t="shared" ca="1" si="1654"/>
        <v>127.8</v>
      </c>
      <c r="M4376">
        <f t="shared" ca="1" si="1649"/>
        <v>3.6070000000000005E-2</v>
      </c>
      <c r="R4376">
        <f t="shared" ca="1" si="1655"/>
        <v>127.8</v>
      </c>
      <c r="S4376">
        <f t="shared" ca="1" si="1650"/>
        <v>3.6070000000000005E-2</v>
      </c>
      <c r="W4376" t="str">
        <f t="shared" si="1647"/>
        <v/>
      </c>
      <c r="AJ4376" s="25"/>
      <c r="AU4376" s="1">
        <v>39784</v>
      </c>
      <c r="AV4376">
        <v>0.36449999999999999</v>
      </c>
      <c r="AW4376">
        <f t="shared" si="1656"/>
        <v>3.6449999999999998E-3</v>
      </c>
      <c r="AY4376" s="1">
        <v>39785</v>
      </c>
      <c r="AZ4376">
        <v>0.38</v>
      </c>
      <c r="BA4376">
        <f t="shared" si="1657"/>
        <v>3.8E-3</v>
      </c>
      <c r="BC4376" s="1">
        <v>39897</v>
      </c>
      <c r="BD4376">
        <v>1.2689999999999999</v>
      </c>
      <c r="BE4376">
        <f t="shared" si="1658"/>
        <v>1.269E-2</v>
      </c>
      <c r="BG4376" s="1">
        <v>39897</v>
      </c>
      <c r="BH4376">
        <v>1.512</v>
      </c>
      <c r="BI4376">
        <f t="shared" si="1659"/>
        <v>1.512E-2</v>
      </c>
      <c r="BK4376" s="1">
        <v>42780</v>
      </c>
      <c r="BL4376">
        <v>2.38524</v>
      </c>
      <c r="BM4376">
        <f t="shared" si="1665"/>
        <v>2.3852399999999999E-2</v>
      </c>
      <c r="BP4376" s="1">
        <v>39745</v>
      </c>
      <c r="BQ4376">
        <v>119.58</v>
      </c>
      <c r="BR4376">
        <f t="shared" si="1660"/>
        <v>1.1958</v>
      </c>
      <c r="BT4376" s="1">
        <v>39780</v>
      </c>
      <c r="BU4376">
        <v>3.8530000000000002</v>
      </c>
      <c r="BV4376">
        <f t="shared" si="1661"/>
        <v>3.8530000000000002E-2</v>
      </c>
      <c r="BX4376" s="1">
        <v>39780</v>
      </c>
      <c r="BY4376">
        <v>3.8969999999999998</v>
      </c>
      <c r="BZ4376">
        <f t="shared" si="1662"/>
        <v>3.8969999999999998E-2</v>
      </c>
      <c r="CB4376" s="1">
        <v>39897</v>
      </c>
      <c r="CC4376">
        <v>1.738</v>
      </c>
      <c r="CD4376">
        <f t="shared" si="1663"/>
        <v>1.738E-2</v>
      </c>
      <c r="CG4376" s="1"/>
    </row>
    <row r="4377" spans="1:85" x14ac:dyDescent="0.3">
      <c r="A4377" s="21">
        <f t="shared" si="1664"/>
        <v>51938</v>
      </c>
      <c r="B4377" s="18">
        <f t="shared" si="1648"/>
        <v>112.421875</v>
      </c>
      <c r="C4377">
        <f t="shared" ref="C4377:C4440" si="1666">CEILING(B4377,$C$9)</f>
        <v>115</v>
      </c>
      <c r="D4377">
        <f t="shared" ca="1" si="1651"/>
        <v>-16.472222222222221</v>
      </c>
      <c r="E4377">
        <f ca="1">IF(currency="USD",'Future et co'!F4377,IF(currency="EUR",'Future et co'!G4377,FALSE))</f>
        <v>3.6070000000000005E-2</v>
      </c>
      <c r="F4377">
        <f t="shared" ca="1" si="1652"/>
        <v>3.6070000000000005E-2</v>
      </c>
      <c r="G4377">
        <f t="shared" ca="1" si="1653"/>
        <v>2.0569999999999998E-2</v>
      </c>
      <c r="L4377">
        <f t="shared" ca="1" si="1654"/>
        <v>127.8</v>
      </c>
      <c r="M4377">
        <f t="shared" ca="1" si="1649"/>
        <v>3.6070000000000005E-2</v>
      </c>
      <c r="R4377">
        <f t="shared" ca="1" si="1655"/>
        <v>127.8</v>
      </c>
      <c r="S4377">
        <f t="shared" ca="1" si="1650"/>
        <v>3.6070000000000005E-2</v>
      </c>
      <c r="W4377" t="str">
        <f t="shared" si="1647"/>
        <v/>
      </c>
      <c r="AJ4377" s="25"/>
      <c r="AU4377" s="1">
        <v>39783</v>
      </c>
      <c r="AV4377">
        <v>0.39200000000000002</v>
      </c>
      <c r="AW4377">
        <f t="shared" si="1656"/>
        <v>3.9199999999999999E-3</v>
      </c>
      <c r="AY4377" s="1">
        <v>39784</v>
      </c>
      <c r="AZ4377">
        <v>0.40649999999999997</v>
      </c>
      <c r="BA4377">
        <f t="shared" si="1657"/>
        <v>4.065E-3</v>
      </c>
      <c r="BC4377" s="1">
        <v>39896</v>
      </c>
      <c r="BD4377">
        <v>1.264</v>
      </c>
      <c r="BE4377">
        <f t="shared" si="1658"/>
        <v>1.264E-2</v>
      </c>
      <c r="BG4377" s="1">
        <v>39896</v>
      </c>
      <c r="BH4377">
        <v>1.5</v>
      </c>
      <c r="BI4377">
        <f t="shared" si="1659"/>
        <v>1.4999999999999999E-2</v>
      </c>
      <c r="BK4377" s="1">
        <v>42781</v>
      </c>
      <c r="BL4377">
        <v>2.3777400000000002</v>
      </c>
      <c r="BM4377">
        <f t="shared" si="1665"/>
        <v>2.3777400000000001E-2</v>
      </c>
      <c r="BP4377" s="1">
        <v>39744</v>
      </c>
      <c r="BQ4377">
        <v>119.13</v>
      </c>
      <c r="BR4377">
        <f t="shared" si="1660"/>
        <v>1.1913</v>
      </c>
      <c r="BT4377" s="1">
        <v>39779</v>
      </c>
      <c r="BU4377">
        <v>3.879</v>
      </c>
      <c r="BV4377">
        <f t="shared" si="1661"/>
        <v>3.8789999999999998E-2</v>
      </c>
      <c r="BX4377" s="1">
        <v>39779</v>
      </c>
      <c r="BY4377">
        <v>3.9279999999999999</v>
      </c>
      <c r="BZ4377">
        <f t="shared" si="1662"/>
        <v>3.9280000000000002E-2</v>
      </c>
      <c r="CB4377" s="1">
        <v>39896</v>
      </c>
      <c r="CC4377">
        <v>1.7370000000000001</v>
      </c>
      <c r="CD4377">
        <f t="shared" si="1663"/>
        <v>1.737E-2</v>
      </c>
      <c r="CG4377" s="1"/>
    </row>
    <row r="4378" spans="1:85" x14ac:dyDescent="0.3">
      <c r="A4378" s="21">
        <f t="shared" si="1664"/>
        <v>51939</v>
      </c>
      <c r="B4378" s="18">
        <f t="shared" si="1648"/>
        <v>112.421875</v>
      </c>
      <c r="C4378">
        <f t="shared" si="1666"/>
        <v>115</v>
      </c>
      <c r="D4378">
        <f t="shared" ca="1" si="1651"/>
        <v>-16.475000000000001</v>
      </c>
      <c r="E4378">
        <f ca="1">IF(currency="USD",'Future et co'!F4378,IF(currency="EUR",'Future et co'!G4378,FALSE))</f>
        <v>3.6070000000000005E-2</v>
      </c>
      <c r="F4378">
        <f t="shared" ca="1" si="1652"/>
        <v>3.6070000000000005E-2</v>
      </c>
      <c r="G4378">
        <f t="shared" ca="1" si="1653"/>
        <v>2.0569999999999998E-2</v>
      </c>
      <c r="L4378">
        <f t="shared" ca="1" si="1654"/>
        <v>127.8</v>
      </c>
      <c r="M4378">
        <f t="shared" ca="1" si="1649"/>
        <v>3.6070000000000005E-2</v>
      </c>
      <c r="R4378">
        <f t="shared" ca="1" si="1655"/>
        <v>127.8</v>
      </c>
      <c r="S4378">
        <f t="shared" ca="1" si="1650"/>
        <v>3.6070000000000005E-2</v>
      </c>
      <c r="W4378" t="str">
        <f t="shared" si="1647"/>
        <v/>
      </c>
      <c r="AJ4378" s="25"/>
      <c r="AU4378" s="1">
        <v>39780</v>
      </c>
      <c r="AV4378">
        <v>0.40250000000000002</v>
      </c>
      <c r="AW4378">
        <f t="shared" si="1656"/>
        <v>4.0249999999999999E-3</v>
      </c>
      <c r="AY4378" s="1">
        <v>39783</v>
      </c>
      <c r="AZ4378">
        <v>0.41499999999999998</v>
      </c>
      <c r="BA4378">
        <f t="shared" si="1657"/>
        <v>4.15E-3</v>
      </c>
      <c r="BC4378" s="1">
        <v>39895</v>
      </c>
      <c r="BD4378">
        <v>1.2478</v>
      </c>
      <c r="BE4378">
        <f t="shared" si="1658"/>
        <v>1.2478E-2</v>
      </c>
      <c r="BG4378" s="1">
        <v>39895</v>
      </c>
      <c r="BH4378">
        <v>1.4837</v>
      </c>
      <c r="BI4378">
        <f t="shared" si="1659"/>
        <v>1.4836999999999999E-2</v>
      </c>
      <c r="BK4378" s="1">
        <v>42782</v>
      </c>
      <c r="BL4378">
        <v>2.38036</v>
      </c>
      <c r="BM4378">
        <f t="shared" si="1665"/>
        <v>2.3803600000000001E-2</v>
      </c>
      <c r="BP4378" s="1">
        <v>39743</v>
      </c>
      <c r="BQ4378">
        <v>119.12</v>
      </c>
      <c r="BR4378">
        <f t="shared" si="1660"/>
        <v>1.1912</v>
      </c>
      <c r="BT4378" s="1">
        <v>39778</v>
      </c>
      <c r="BU4378">
        <v>3.9009999999999998</v>
      </c>
      <c r="BV4378">
        <f t="shared" si="1661"/>
        <v>3.9009999999999996E-2</v>
      </c>
      <c r="BX4378" s="1">
        <v>39778</v>
      </c>
      <c r="BY4378">
        <v>3.956</v>
      </c>
      <c r="BZ4378">
        <f t="shared" si="1662"/>
        <v>3.9559999999999998E-2</v>
      </c>
      <c r="CB4378" s="1">
        <v>39895</v>
      </c>
      <c r="CC4378">
        <v>1.718</v>
      </c>
      <c r="CD4378">
        <f t="shared" si="1663"/>
        <v>1.7180000000000001E-2</v>
      </c>
      <c r="CG4378" s="1"/>
    </row>
    <row r="4379" spans="1:85" x14ac:dyDescent="0.3">
      <c r="A4379" s="21">
        <f t="shared" si="1664"/>
        <v>51942</v>
      </c>
      <c r="B4379" s="18">
        <f t="shared" si="1648"/>
        <v>112.421875</v>
      </c>
      <c r="C4379">
        <f t="shared" si="1666"/>
        <v>115</v>
      </c>
      <c r="D4379">
        <f t="shared" ca="1" si="1651"/>
        <v>-16.483333333333334</v>
      </c>
      <c r="E4379">
        <f ca="1">IF(currency="USD",'Future et co'!F4379,IF(currency="EUR",'Future et co'!G4379,FALSE))</f>
        <v>3.6070000000000005E-2</v>
      </c>
      <c r="F4379">
        <f t="shared" ca="1" si="1652"/>
        <v>3.6070000000000005E-2</v>
      </c>
      <c r="G4379">
        <f t="shared" ca="1" si="1653"/>
        <v>2.0569999999999998E-2</v>
      </c>
      <c r="L4379">
        <f t="shared" ca="1" si="1654"/>
        <v>127.8</v>
      </c>
      <c r="M4379">
        <f t="shared" ca="1" si="1649"/>
        <v>3.6070000000000005E-2</v>
      </c>
      <c r="R4379">
        <f t="shared" ca="1" si="1655"/>
        <v>127.8</v>
      </c>
      <c r="S4379">
        <f t="shared" ca="1" si="1650"/>
        <v>3.6070000000000005E-2</v>
      </c>
      <c r="W4379" t="str">
        <f t="shared" si="1647"/>
        <v/>
      </c>
      <c r="AJ4379" s="25"/>
      <c r="AU4379" s="1">
        <v>39779</v>
      </c>
      <c r="AV4379">
        <v>0.45500000000000002</v>
      </c>
      <c r="AW4379">
        <f t="shared" si="1656"/>
        <v>4.5500000000000002E-3</v>
      </c>
      <c r="AY4379" s="1">
        <v>39780</v>
      </c>
      <c r="AZ4379">
        <v>0.45550000000000002</v>
      </c>
      <c r="BA4379">
        <f t="shared" si="1657"/>
        <v>4.555E-3</v>
      </c>
      <c r="BC4379" s="1">
        <v>39892</v>
      </c>
      <c r="BD4379">
        <v>1.2589999999999999</v>
      </c>
      <c r="BE4379">
        <f t="shared" si="1658"/>
        <v>1.2589999999999999E-2</v>
      </c>
      <c r="BG4379" s="1">
        <v>39892</v>
      </c>
      <c r="BH4379">
        <v>1.48</v>
      </c>
      <c r="BI4379">
        <f t="shared" si="1659"/>
        <v>1.4800000000000001E-2</v>
      </c>
      <c r="BK4379" s="1">
        <v>42783</v>
      </c>
      <c r="BL4379">
        <v>2.3804599999999998</v>
      </c>
      <c r="BM4379">
        <f t="shared" si="1665"/>
        <v>2.3804599999999999E-2</v>
      </c>
      <c r="BP4379" s="1">
        <v>39742</v>
      </c>
      <c r="BQ4379">
        <v>117.7</v>
      </c>
      <c r="BR4379">
        <f t="shared" si="1660"/>
        <v>1.177</v>
      </c>
      <c r="BT4379" s="1">
        <v>39777</v>
      </c>
      <c r="BU4379">
        <v>3.9369999999999998</v>
      </c>
      <c r="BV4379">
        <f t="shared" si="1661"/>
        <v>3.9369999999999995E-2</v>
      </c>
      <c r="BX4379" s="1">
        <v>39777</v>
      </c>
      <c r="BY4379">
        <v>3.9950000000000001</v>
      </c>
      <c r="BZ4379">
        <f t="shared" si="1662"/>
        <v>3.9949999999999999E-2</v>
      </c>
      <c r="CB4379" s="1">
        <v>39892</v>
      </c>
      <c r="CC4379">
        <v>1.6850000000000001</v>
      </c>
      <c r="CD4379">
        <f t="shared" si="1663"/>
        <v>1.685E-2</v>
      </c>
      <c r="CG4379" s="1"/>
    </row>
    <row r="4380" spans="1:85" x14ac:dyDescent="0.3">
      <c r="A4380" s="21">
        <f t="shared" si="1664"/>
        <v>51943</v>
      </c>
      <c r="B4380" s="18">
        <f t="shared" si="1648"/>
        <v>112.421875</v>
      </c>
      <c r="C4380">
        <f t="shared" si="1666"/>
        <v>115</v>
      </c>
      <c r="D4380">
        <f t="shared" ca="1" si="1651"/>
        <v>-16.486111111111111</v>
      </c>
      <c r="E4380">
        <f ca="1">IF(currency="USD",'Future et co'!F4380,IF(currency="EUR",'Future et co'!G4380,FALSE))</f>
        <v>3.6070000000000005E-2</v>
      </c>
      <c r="F4380">
        <f t="shared" ca="1" si="1652"/>
        <v>3.6070000000000005E-2</v>
      </c>
      <c r="G4380">
        <f t="shared" ca="1" si="1653"/>
        <v>2.0569999999999998E-2</v>
      </c>
      <c r="L4380">
        <f t="shared" ca="1" si="1654"/>
        <v>127.8</v>
      </c>
      <c r="M4380">
        <f t="shared" ca="1" si="1649"/>
        <v>3.6070000000000005E-2</v>
      </c>
      <c r="R4380">
        <f t="shared" ca="1" si="1655"/>
        <v>127.8</v>
      </c>
      <c r="S4380">
        <f t="shared" ca="1" si="1650"/>
        <v>3.6070000000000005E-2</v>
      </c>
      <c r="W4380" t="str">
        <f t="shared" si="1647"/>
        <v/>
      </c>
      <c r="AJ4380" s="25"/>
      <c r="AU4380" s="1">
        <v>39778</v>
      </c>
      <c r="AV4380">
        <v>0.40250000000000002</v>
      </c>
      <c r="AW4380">
        <f t="shared" si="1656"/>
        <v>4.0249999999999999E-3</v>
      </c>
      <c r="AY4380" s="1">
        <v>39779</v>
      </c>
      <c r="AZ4380">
        <v>0.45950000000000002</v>
      </c>
      <c r="BA4380">
        <f t="shared" si="1657"/>
        <v>4.5950000000000001E-3</v>
      </c>
      <c r="BC4380" s="1">
        <v>39891</v>
      </c>
      <c r="BD4380">
        <v>1.2190000000000001</v>
      </c>
      <c r="BE4380">
        <f t="shared" si="1658"/>
        <v>1.2190000000000001E-2</v>
      </c>
      <c r="BG4380" s="1">
        <v>39891</v>
      </c>
      <c r="BH4380">
        <v>1.444</v>
      </c>
      <c r="BI4380">
        <f t="shared" si="1659"/>
        <v>1.444E-2</v>
      </c>
      <c r="BK4380" s="1">
        <v>42786</v>
      </c>
      <c r="BL4380">
        <v>2.3804599999999998</v>
      </c>
      <c r="BM4380">
        <f t="shared" si="1665"/>
        <v>2.3804599999999999E-2</v>
      </c>
      <c r="BP4380" s="1">
        <v>39741</v>
      </c>
      <c r="BQ4380">
        <v>117.23</v>
      </c>
      <c r="BR4380">
        <f t="shared" si="1660"/>
        <v>1.1723000000000001</v>
      </c>
      <c r="BT4380" s="1">
        <v>39776</v>
      </c>
      <c r="BU4380">
        <v>3.97</v>
      </c>
      <c r="BV4380">
        <f t="shared" si="1661"/>
        <v>3.9699999999999999E-2</v>
      </c>
      <c r="BX4380" s="1">
        <v>39776</v>
      </c>
      <c r="BY4380">
        <v>4.0199999999999996</v>
      </c>
      <c r="BZ4380">
        <f t="shared" si="1662"/>
        <v>4.0199999999999993E-2</v>
      </c>
      <c r="CB4380" s="1">
        <v>39891</v>
      </c>
      <c r="CC4380">
        <v>1.7849999999999999</v>
      </c>
      <c r="CD4380">
        <f t="shared" si="1663"/>
        <v>1.7849999999999998E-2</v>
      </c>
      <c r="CG4380" s="1"/>
    </row>
    <row r="4381" spans="1:85" x14ac:dyDescent="0.3">
      <c r="A4381" s="21">
        <f t="shared" si="1664"/>
        <v>51944</v>
      </c>
      <c r="B4381" s="18">
        <f t="shared" si="1648"/>
        <v>112.421875</v>
      </c>
      <c r="C4381">
        <f t="shared" si="1666"/>
        <v>115</v>
      </c>
      <c r="D4381">
        <f t="shared" ca="1" si="1651"/>
        <v>-16.488888888888887</v>
      </c>
      <c r="E4381">
        <f ca="1">IF(currency="USD",'Future et co'!F4381,IF(currency="EUR",'Future et co'!G4381,FALSE))</f>
        <v>3.6070000000000005E-2</v>
      </c>
      <c r="F4381">
        <f t="shared" ca="1" si="1652"/>
        <v>3.6070000000000005E-2</v>
      </c>
      <c r="G4381">
        <f t="shared" ca="1" si="1653"/>
        <v>2.0569999999999998E-2</v>
      </c>
      <c r="L4381">
        <f t="shared" ca="1" si="1654"/>
        <v>127.8</v>
      </c>
      <c r="M4381">
        <f t="shared" ca="1" si="1649"/>
        <v>3.6070000000000005E-2</v>
      </c>
      <c r="R4381">
        <f t="shared" ca="1" si="1655"/>
        <v>127.8</v>
      </c>
      <c r="S4381">
        <f t="shared" ca="1" si="1650"/>
        <v>3.6070000000000005E-2</v>
      </c>
      <c r="W4381" t="str">
        <f t="shared" si="1647"/>
        <v/>
      </c>
      <c r="AJ4381" s="25"/>
      <c r="AU4381" s="1">
        <v>39777</v>
      </c>
      <c r="AV4381">
        <v>0.435</v>
      </c>
      <c r="AW4381">
        <f t="shared" si="1656"/>
        <v>4.3499999999999997E-3</v>
      </c>
      <c r="AY4381" s="1">
        <v>39778</v>
      </c>
      <c r="AZ4381">
        <v>0.44</v>
      </c>
      <c r="BA4381">
        <f t="shared" si="1657"/>
        <v>4.4000000000000003E-3</v>
      </c>
      <c r="BC4381" s="1">
        <v>39890</v>
      </c>
      <c r="BD4381">
        <v>1.23</v>
      </c>
      <c r="BE4381">
        <f t="shared" si="1658"/>
        <v>1.23E-2</v>
      </c>
      <c r="BG4381" s="1">
        <v>39890</v>
      </c>
      <c r="BH4381">
        <v>1.4610000000000001</v>
      </c>
      <c r="BI4381">
        <f t="shared" si="1659"/>
        <v>1.4610000000000001E-2</v>
      </c>
      <c r="BK4381" s="1">
        <v>42787</v>
      </c>
      <c r="BL4381">
        <v>2.3757600000000001</v>
      </c>
      <c r="BM4381">
        <f t="shared" si="1665"/>
        <v>2.37576E-2</v>
      </c>
      <c r="BP4381" s="1">
        <v>39738</v>
      </c>
      <c r="BQ4381">
        <v>117.21</v>
      </c>
      <c r="BR4381">
        <f t="shared" si="1660"/>
        <v>1.1720999999999999</v>
      </c>
      <c r="BT4381" s="1">
        <v>39773</v>
      </c>
      <c r="BU4381">
        <v>4.0209999999999999</v>
      </c>
      <c r="BV4381">
        <f t="shared" si="1661"/>
        <v>4.0209999999999996E-2</v>
      </c>
      <c r="BX4381" s="1">
        <v>39773</v>
      </c>
      <c r="BY4381">
        <v>4.0650000000000004</v>
      </c>
      <c r="BZ4381">
        <f t="shared" si="1662"/>
        <v>4.0650000000000006E-2</v>
      </c>
      <c r="CB4381" s="1">
        <v>39890</v>
      </c>
      <c r="CC4381">
        <v>1.794</v>
      </c>
      <c r="CD4381">
        <f t="shared" si="1663"/>
        <v>1.7940000000000001E-2</v>
      </c>
      <c r="CG4381" s="1"/>
    </row>
    <row r="4382" spans="1:85" x14ac:dyDescent="0.3">
      <c r="A4382" s="21">
        <f t="shared" si="1664"/>
        <v>51945</v>
      </c>
      <c r="B4382" s="18">
        <f t="shared" si="1648"/>
        <v>112.421875</v>
      </c>
      <c r="C4382">
        <f t="shared" si="1666"/>
        <v>115</v>
      </c>
      <c r="D4382">
        <f t="shared" ca="1" si="1651"/>
        <v>-16.491666666666667</v>
      </c>
      <c r="E4382">
        <f ca="1">IF(currency="USD",'Future et co'!F4382,IF(currency="EUR",'Future et co'!G4382,FALSE))</f>
        <v>3.6070000000000005E-2</v>
      </c>
      <c r="F4382">
        <f t="shared" ca="1" si="1652"/>
        <v>3.6070000000000005E-2</v>
      </c>
      <c r="G4382">
        <f t="shared" ca="1" si="1653"/>
        <v>2.0569999999999998E-2</v>
      </c>
      <c r="L4382">
        <f t="shared" ca="1" si="1654"/>
        <v>127.8</v>
      </c>
      <c r="M4382">
        <f t="shared" ca="1" si="1649"/>
        <v>3.6070000000000005E-2</v>
      </c>
      <c r="R4382">
        <f t="shared" ca="1" si="1655"/>
        <v>127.8</v>
      </c>
      <c r="S4382">
        <f t="shared" ca="1" si="1650"/>
        <v>3.6070000000000005E-2</v>
      </c>
      <c r="W4382" t="str">
        <f t="shared" si="1647"/>
        <v/>
      </c>
      <c r="AJ4382" s="25"/>
      <c r="AU4382" s="1">
        <v>39776</v>
      </c>
      <c r="AV4382">
        <v>0.45600000000000002</v>
      </c>
      <c r="AW4382">
        <f t="shared" si="1656"/>
        <v>4.5599999999999998E-3</v>
      </c>
      <c r="AY4382" s="1">
        <v>39777</v>
      </c>
      <c r="AZ4382">
        <v>0.44600000000000001</v>
      </c>
      <c r="BA4382">
        <f t="shared" si="1657"/>
        <v>4.4600000000000004E-3</v>
      </c>
      <c r="BC4382" s="1">
        <v>39889</v>
      </c>
      <c r="BD4382">
        <v>1.41</v>
      </c>
      <c r="BE4382">
        <f t="shared" si="1658"/>
        <v>1.41E-2</v>
      </c>
      <c r="BG4382" s="1">
        <v>39889</v>
      </c>
      <c r="BH4382">
        <v>1.7</v>
      </c>
      <c r="BI4382">
        <f t="shared" si="1659"/>
        <v>1.7000000000000001E-2</v>
      </c>
      <c r="BK4382" s="1">
        <v>42788</v>
      </c>
      <c r="BL4382">
        <v>2.38009</v>
      </c>
      <c r="BM4382">
        <f t="shared" si="1665"/>
        <v>2.38009E-2</v>
      </c>
      <c r="BP4382" s="1">
        <v>39737</v>
      </c>
      <c r="BQ4382">
        <v>116.98</v>
      </c>
      <c r="BR4382">
        <f t="shared" si="1660"/>
        <v>1.1698</v>
      </c>
      <c r="BT4382" s="1">
        <v>39772</v>
      </c>
      <c r="BU4382">
        <v>4.0759999999999996</v>
      </c>
      <c r="BV4382">
        <f t="shared" si="1661"/>
        <v>4.0759999999999998E-2</v>
      </c>
      <c r="BX4382" s="1">
        <v>39772</v>
      </c>
      <c r="BY4382">
        <v>4.117</v>
      </c>
      <c r="BZ4382">
        <f t="shared" si="1662"/>
        <v>4.1169999999999998E-2</v>
      </c>
      <c r="CB4382" s="1">
        <v>39889</v>
      </c>
      <c r="CC4382">
        <v>1.782</v>
      </c>
      <c r="CD4382">
        <f t="shared" si="1663"/>
        <v>1.7819999999999999E-2</v>
      </c>
      <c r="CG4382" s="1"/>
    </row>
    <row r="4383" spans="1:85" x14ac:dyDescent="0.3">
      <c r="A4383" s="21">
        <f t="shared" si="1664"/>
        <v>51946</v>
      </c>
      <c r="B4383" s="18">
        <f t="shared" si="1648"/>
        <v>112.421875</v>
      </c>
      <c r="C4383">
        <f t="shared" si="1666"/>
        <v>115</v>
      </c>
      <c r="D4383">
        <f t="shared" ca="1" si="1651"/>
        <v>-16.494444444444444</v>
      </c>
      <c r="E4383">
        <f ca="1">IF(currency="USD",'Future et co'!F4383,IF(currency="EUR",'Future et co'!G4383,FALSE))</f>
        <v>3.6070000000000005E-2</v>
      </c>
      <c r="F4383">
        <f t="shared" ca="1" si="1652"/>
        <v>3.6070000000000005E-2</v>
      </c>
      <c r="G4383">
        <f t="shared" ca="1" si="1653"/>
        <v>2.0569999999999998E-2</v>
      </c>
      <c r="L4383">
        <f t="shared" ca="1" si="1654"/>
        <v>127.8</v>
      </c>
      <c r="M4383">
        <f t="shared" ca="1" si="1649"/>
        <v>3.6070000000000005E-2</v>
      </c>
      <c r="R4383">
        <f t="shared" ca="1" si="1655"/>
        <v>127.8</v>
      </c>
      <c r="S4383">
        <f t="shared" ca="1" si="1650"/>
        <v>3.6070000000000005E-2</v>
      </c>
      <c r="W4383" t="str">
        <f t="shared" si="1647"/>
        <v/>
      </c>
      <c r="AJ4383" s="25"/>
      <c r="AU4383" s="1">
        <v>39773</v>
      </c>
      <c r="AV4383">
        <v>0.46</v>
      </c>
      <c r="AW4383">
        <f t="shared" si="1656"/>
        <v>4.5999999999999999E-3</v>
      </c>
      <c r="AY4383" s="1">
        <v>39776</v>
      </c>
      <c r="AZ4383">
        <v>0.52</v>
      </c>
      <c r="BA4383">
        <f t="shared" si="1657"/>
        <v>5.1999999999999998E-3</v>
      </c>
      <c r="BC4383" s="1">
        <v>39888</v>
      </c>
      <c r="BD4383">
        <v>1.4279999999999999</v>
      </c>
      <c r="BE4383">
        <f t="shared" si="1658"/>
        <v>1.4279999999999999E-2</v>
      </c>
      <c r="BG4383" s="1">
        <v>39888</v>
      </c>
      <c r="BH4383">
        <v>1.653</v>
      </c>
      <c r="BI4383">
        <f t="shared" si="1659"/>
        <v>1.653E-2</v>
      </c>
      <c r="BK4383" s="1">
        <v>42789</v>
      </c>
      <c r="BL4383">
        <v>2.3783500000000002</v>
      </c>
      <c r="BM4383">
        <f t="shared" si="1665"/>
        <v>2.3783500000000003E-2</v>
      </c>
      <c r="BP4383" s="1">
        <v>39736</v>
      </c>
      <c r="BQ4383">
        <v>116.41</v>
      </c>
      <c r="BR4383">
        <f t="shared" si="1660"/>
        <v>1.1640999999999999</v>
      </c>
      <c r="BT4383" s="1">
        <v>39771</v>
      </c>
      <c r="BU4383">
        <v>4.12</v>
      </c>
      <c r="BV4383">
        <f t="shared" si="1661"/>
        <v>4.1200000000000001E-2</v>
      </c>
      <c r="BX4383" s="1">
        <v>39771</v>
      </c>
      <c r="BY4383">
        <v>4.17</v>
      </c>
      <c r="BZ4383">
        <f t="shared" si="1662"/>
        <v>4.1700000000000001E-2</v>
      </c>
      <c r="CB4383" s="1">
        <v>39888</v>
      </c>
      <c r="CC4383">
        <v>1.8140000000000001</v>
      </c>
      <c r="CD4383">
        <f t="shared" si="1663"/>
        <v>1.814E-2</v>
      </c>
      <c r="CG4383" s="1"/>
    </row>
    <row r="4384" spans="1:85" x14ac:dyDescent="0.3">
      <c r="A4384" s="21">
        <f t="shared" si="1664"/>
        <v>51949</v>
      </c>
      <c r="B4384" s="18">
        <f t="shared" si="1648"/>
        <v>112.421875</v>
      </c>
      <c r="C4384">
        <f t="shared" si="1666"/>
        <v>115</v>
      </c>
      <c r="D4384">
        <f t="shared" ca="1" si="1651"/>
        <v>-16.502777777777776</v>
      </c>
      <c r="E4384">
        <f ca="1">IF(currency="USD",'Future et co'!F4384,IF(currency="EUR",'Future et co'!G4384,FALSE))</f>
        <v>3.6070000000000005E-2</v>
      </c>
      <c r="F4384">
        <f t="shared" ca="1" si="1652"/>
        <v>3.6070000000000005E-2</v>
      </c>
      <c r="G4384">
        <f t="shared" ca="1" si="1653"/>
        <v>2.0569999999999998E-2</v>
      </c>
      <c r="L4384">
        <f t="shared" ca="1" si="1654"/>
        <v>127.8</v>
      </c>
      <c r="M4384">
        <f t="shared" ca="1" si="1649"/>
        <v>3.6070000000000005E-2</v>
      </c>
      <c r="R4384">
        <f t="shared" ca="1" si="1655"/>
        <v>127.8</v>
      </c>
      <c r="S4384">
        <f t="shared" ca="1" si="1650"/>
        <v>3.6070000000000005E-2</v>
      </c>
      <c r="W4384" t="str">
        <f t="shared" si="1647"/>
        <v/>
      </c>
      <c r="AJ4384" s="25"/>
      <c r="AU4384" s="1">
        <v>39772</v>
      </c>
      <c r="AV4384">
        <v>0.40400000000000003</v>
      </c>
      <c r="AW4384">
        <f t="shared" si="1656"/>
        <v>4.0400000000000002E-3</v>
      </c>
      <c r="AY4384" s="1">
        <v>39773</v>
      </c>
      <c r="AZ4384">
        <v>0.495</v>
      </c>
      <c r="BA4384">
        <f t="shared" si="1657"/>
        <v>4.9499999999999995E-3</v>
      </c>
      <c r="BC4384" s="1">
        <v>39885</v>
      </c>
      <c r="BD4384">
        <v>1.4059999999999999</v>
      </c>
      <c r="BE4384">
        <f t="shared" si="1658"/>
        <v>1.406E-2</v>
      </c>
      <c r="BG4384" s="1">
        <v>39885</v>
      </c>
      <c r="BH4384">
        <v>1.6319999999999999</v>
      </c>
      <c r="BI4384">
        <f t="shared" si="1659"/>
        <v>1.6319999999999998E-2</v>
      </c>
      <c r="BK4384" s="1">
        <v>42790</v>
      </c>
      <c r="BL4384">
        <v>2.3740100000000002</v>
      </c>
      <c r="BM4384">
        <f t="shared" si="1665"/>
        <v>2.37401E-2</v>
      </c>
      <c r="BP4384" s="1">
        <v>39735</v>
      </c>
      <c r="BQ4384">
        <v>116.42</v>
      </c>
      <c r="BR4384">
        <f t="shared" si="1660"/>
        <v>1.1642000000000001</v>
      </c>
      <c r="BT4384" s="1">
        <v>39770</v>
      </c>
      <c r="BU4384">
        <v>4.1529999999999996</v>
      </c>
      <c r="BV4384">
        <f t="shared" si="1661"/>
        <v>4.1529999999999997E-2</v>
      </c>
      <c r="BX4384" s="1">
        <v>39770</v>
      </c>
      <c r="BY4384">
        <v>4.2140000000000004</v>
      </c>
      <c r="BZ4384">
        <f t="shared" si="1662"/>
        <v>4.2140000000000004E-2</v>
      </c>
      <c r="CB4384" s="1">
        <v>39885</v>
      </c>
      <c r="CC4384">
        <v>1.7869999999999999</v>
      </c>
      <c r="CD4384">
        <f t="shared" si="1663"/>
        <v>1.787E-2</v>
      </c>
      <c r="CG4384" s="1"/>
    </row>
    <row r="4385" spans="1:85" x14ac:dyDescent="0.3">
      <c r="A4385" s="21">
        <f t="shared" si="1664"/>
        <v>51950</v>
      </c>
      <c r="B4385" s="18">
        <f t="shared" si="1648"/>
        <v>112.421875</v>
      </c>
      <c r="C4385">
        <f t="shared" si="1666"/>
        <v>115</v>
      </c>
      <c r="D4385">
        <f t="shared" ca="1" si="1651"/>
        <v>-16.505555555555556</v>
      </c>
      <c r="E4385">
        <f ca="1">IF(currency="USD",'Future et co'!F4385,IF(currency="EUR",'Future et co'!G4385,FALSE))</f>
        <v>3.6070000000000005E-2</v>
      </c>
      <c r="F4385">
        <f t="shared" ca="1" si="1652"/>
        <v>3.6070000000000005E-2</v>
      </c>
      <c r="G4385">
        <f t="shared" ca="1" si="1653"/>
        <v>2.0569999999999998E-2</v>
      </c>
      <c r="L4385">
        <f t="shared" ca="1" si="1654"/>
        <v>127.8</v>
      </c>
      <c r="M4385">
        <f t="shared" ca="1" si="1649"/>
        <v>3.6070000000000005E-2</v>
      </c>
      <c r="R4385">
        <f t="shared" ca="1" si="1655"/>
        <v>127.8</v>
      </c>
      <c r="S4385">
        <f t="shared" ca="1" si="1650"/>
        <v>3.6070000000000005E-2</v>
      </c>
      <c r="W4385" t="str">
        <f t="shared" ref="W4385:W4419" si="1667">IF(U4385="","",V4385/100)</f>
        <v/>
      </c>
      <c r="AJ4385" s="25"/>
      <c r="AU4385" s="1">
        <v>39771</v>
      </c>
      <c r="AV4385">
        <v>0.47</v>
      </c>
      <c r="AW4385">
        <f t="shared" si="1656"/>
        <v>4.6999999999999993E-3</v>
      </c>
      <c r="AY4385" s="1">
        <v>39772</v>
      </c>
      <c r="AZ4385">
        <v>0.44900000000000001</v>
      </c>
      <c r="BA4385">
        <f t="shared" si="1657"/>
        <v>4.4900000000000001E-3</v>
      </c>
      <c r="BC4385" s="1">
        <v>39884</v>
      </c>
      <c r="BD4385">
        <v>1.4319999999999999</v>
      </c>
      <c r="BE4385">
        <f t="shared" si="1658"/>
        <v>1.4319999999999999E-2</v>
      </c>
      <c r="BG4385" s="1">
        <v>39884</v>
      </c>
      <c r="BH4385">
        <v>1.6359999999999999</v>
      </c>
      <c r="BI4385">
        <f t="shared" si="1659"/>
        <v>1.636E-2</v>
      </c>
      <c r="BK4385" s="1">
        <v>42793</v>
      </c>
      <c r="BL4385">
        <v>2.36992</v>
      </c>
      <c r="BM4385">
        <f t="shared" si="1665"/>
        <v>2.36992E-2</v>
      </c>
      <c r="BP4385" s="1">
        <v>39734</v>
      </c>
      <c r="BQ4385">
        <v>116.88</v>
      </c>
      <c r="BR4385">
        <f t="shared" si="1660"/>
        <v>1.1688000000000001</v>
      </c>
      <c r="BT4385" s="1">
        <v>39769</v>
      </c>
      <c r="BU4385">
        <v>4.1909999999999998</v>
      </c>
      <c r="BV4385">
        <f t="shared" si="1661"/>
        <v>4.1909999999999996E-2</v>
      </c>
      <c r="BX4385" s="1">
        <v>39769</v>
      </c>
      <c r="BY4385">
        <v>4.2619999999999996</v>
      </c>
      <c r="BZ4385">
        <f t="shared" si="1662"/>
        <v>4.2619999999999998E-2</v>
      </c>
      <c r="CB4385" s="1">
        <v>39884</v>
      </c>
      <c r="CC4385">
        <v>1.8129999999999999</v>
      </c>
      <c r="CD4385">
        <f t="shared" si="1663"/>
        <v>1.813E-2</v>
      </c>
      <c r="CG4385" s="1"/>
    </row>
    <row r="4386" spans="1:85" x14ac:dyDescent="0.3">
      <c r="A4386" s="21">
        <f t="shared" si="1664"/>
        <v>51951</v>
      </c>
      <c r="B4386" s="18">
        <f t="shared" si="1648"/>
        <v>112.421875</v>
      </c>
      <c r="C4386">
        <f t="shared" si="1666"/>
        <v>115</v>
      </c>
      <c r="D4386">
        <f t="shared" ca="1" si="1651"/>
        <v>-16.508333333333333</v>
      </c>
      <c r="E4386">
        <f ca="1">IF(currency="USD",'Future et co'!F4386,IF(currency="EUR",'Future et co'!G4386,FALSE))</f>
        <v>3.6070000000000005E-2</v>
      </c>
      <c r="F4386">
        <f t="shared" ca="1" si="1652"/>
        <v>3.6070000000000005E-2</v>
      </c>
      <c r="G4386">
        <f t="shared" ca="1" si="1653"/>
        <v>2.0569999999999998E-2</v>
      </c>
      <c r="L4386">
        <f t="shared" ca="1" si="1654"/>
        <v>127.8</v>
      </c>
      <c r="M4386">
        <f t="shared" ca="1" si="1649"/>
        <v>3.6070000000000005E-2</v>
      </c>
      <c r="R4386">
        <f t="shared" ca="1" si="1655"/>
        <v>127.8</v>
      </c>
      <c r="S4386">
        <f t="shared" ca="1" si="1650"/>
        <v>3.6070000000000005E-2</v>
      </c>
      <c r="W4386" t="str">
        <f t="shared" si="1667"/>
        <v/>
      </c>
      <c r="AJ4386" s="25"/>
      <c r="AU4386" s="1">
        <v>39770</v>
      </c>
      <c r="AV4386">
        <v>0.45</v>
      </c>
      <c r="AW4386">
        <f t="shared" si="1656"/>
        <v>4.5000000000000005E-3</v>
      </c>
      <c r="AY4386" s="1">
        <v>39771</v>
      </c>
      <c r="AZ4386">
        <v>0.51500000000000001</v>
      </c>
      <c r="BA4386">
        <f t="shared" si="1657"/>
        <v>5.1500000000000001E-3</v>
      </c>
      <c r="BC4386" s="1">
        <v>39883</v>
      </c>
      <c r="BD4386">
        <v>1.474</v>
      </c>
      <c r="BE4386">
        <f t="shared" si="1658"/>
        <v>1.474E-2</v>
      </c>
      <c r="BG4386" s="1">
        <v>39883</v>
      </c>
      <c r="BH4386">
        <v>1.69</v>
      </c>
      <c r="BI4386">
        <f t="shared" si="1659"/>
        <v>1.6899999999999998E-2</v>
      </c>
      <c r="BK4386" s="1">
        <v>42794</v>
      </c>
      <c r="BL4386">
        <v>2.3752399999999998</v>
      </c>
      <c r="BM4386">
        <f t="shared" si="1665"/>
        <v>2.3752399999999996E-2</v>
      </c>
      <c r="BP4386" s="1">
        <v>39731</v>
      </c>
      <c r="BQ4386">
        <v>117.84</v>
      </c>
      <c r="BR4386">
        <f t="shared" si="1660"/>
        <v>1.1784000000000001</v>
      </c>
      <c r="BT4386" s="1">
        <v>39766</v>
      </c>
      <c r="BU4386">
        <v>4.2229999999999999</v>
      </c>
      <c r="BV4386">
        <f t="shared" si="1661"/>
        <v>4.2229999999999997E-2</v>
      </c>
      <c r="BX4386" s="1">
        <v>39766</v>
      </c>
      <c r="BY4386">
        <v>4.2919999999999998</v>
      </c>
      <c r="BZ4386">
        <f t="shared" si="1662"/>
        <v>4.292E-2</v>
      </c>
      <c r="CB4386" s="1">
        <v>39883</v>
      </c>
      <c r="CC4386">
        <v>1.8460000000000001</v>
      </c>
      <c r="CD4386">
        <f t="shared" si="1663"/>
        <v>1.8460000000000001E-2</v>
      </c>
      <c r="CG4386" s="1"/>
    </row>
    <row r="4387" spans="1:85" x14ac:dyDescent="0.3">
      <c r="A4387" s="21">
        <f t="shared" si="1664"/>
        <v>51952</v>
      </c>
      <c r="B4387" s="18">
        <f t="shared" si="1648"/>
        <v>112.421875</v>
      </c>
      <c r="C4387">
        <f t="shared" si="1666"/>
        <v>115</v>
      </c>
      <c r="D4387">
        <f t="shared" ca="1" si="1651"/>
        <v>-16.511111111111113</v>
      </c>
      <c r="E4387">
        <f ca="1">IF(currency="USD",'Future et co'!F4387,IF(currency="EUR",'Future et co'!G4387,FALSE))</f>
        <v>3.6070000000000005E-2</v>
      </c>
      <c r="F4387">
        <f t="shared" ca="1" si="1652"/>
        <v>3.6070000000000005E-2</v>
      </c>
      <c r="G4387">
        <f t="shared" ca="1" si="1653"/>
        <v>2.0569999999999998E-2</v>
      </c>
      <c r="L4387">
        <f t="shared" ca="1" si="1654"/>
        <v>127.8</v>
      </c>
      <c r="M4387">
        <f t="shared" ca="1" si="1649"/>
        <v>3.6070000000000005E-2</v>
      </c>
      <c r="R4387">
        <f t="shared" ca="1" si="1655"/>
        <v>127.8</v>
      </c>
      <c r="S4387">
        <f t="shared" ca="1" si="1650"/>
        <v>3.6070000000000005E-2</v>
      </c>
      <c r="W4387" t="str">
        <f t="shared" si="1667"/>
        <v/>
      </c>
      <c r="AJ4387" s="25"/>
      <c r="AU4387" s="1">
        <v>39769</v>
      </c>
      <c r="AV4387">
        <v>0.50449999999999995</v>
      </c>
      <c r="AW4387">
        <f t="shared" si="1656"/>
        <v>5.0449999999999991E-3</v>
      </c>
      <c r="AY4387" s="1">
        <v>39770</v>
      </c>
      <c r="AZ4387">
        <v>0.54500000000000004</v>
      </c>
      <c r="BA4387">
        <f t="shared" si="1657"/>
        <v>5.45E-3</v>
      </c>
      <c r="BC4387" s="1">
        <v>39882</v>
      </c>
      <c r="BD4387">
        <v>1.4924999999999999</v>
      </c>
      <c r="BE4387">
        <f t="shared" si="1658"/>
        <v>1.4924999999999999E-2</v>
      </c>
      <c r="BG4387" s="1">
        <v>39882</v>
      </c>
      <c r="BH4387">
        <v>1.762</v>
      </c>
      <c r="BI4387">
        <f t="shared" si="1659"/>
        <v>1.762E-2</v>
      </c>
      <c r="BK4387" s="1">
        <v>42795</v>
      </c>
      <c r="BL4387">
        <v>2.3454600000000001</v>
      </c>
      <c r="BM4387">
        <f t="shared" si="1665"/>
        <v>2.3454600000000003E-2</v>
      </c>
      <c r="BP4387" s="1">
        <v>39730</v>
      </c>
      <c r="BQ4387">
        <v>118.59</v>
      </c>
      <c r="BR4387">
        <f t="shared" si="1660"/>
        <v>1.1859</v>
      </c>
      <c r="BT4387" s="1">
        <v>39765</v>
      </c>
      <c r="BU4387">
        <v>4.2450000000000001</v>
      </c>
      <c r="BV4387">
        <f t="shared" si="1661"/>
        <v>4.2450000000000002E-2</v>
      </c>
      <c r="BX4387" s="1">
        <v>39765</v>
      </c>
      <c r="BY4387">
        <v>4.3090000000000002</v>
      </c>
      <c r="BZ4387">
        <f t="shared" si="1662"/>
        <v>4.3090000000000003E-2</v>
      </c>
      <c r="CB4387" s="1">
        <v>39882</v>
      </c>
      <c r="CC4387">
        <v>1.839</v>
      </c>
      <c r="CD4387">
        <f t="shared" si="1663"/>
        <v>1.839E-2</v>
      </c>
      <c r="CG4387" s="1"/>
    </row>
    <row r="4388" spans="1:85" x14ac:dyDescent="0.3">
      <c r="A4388" s="21">
        <f t="shared" si="1664"/>
        <v>51953</v>
      </c>
      <c r="B4388" s="18">
        <f t="shared" si="1648"/>
        <v>112.421875</v>
      </c>
      <c r="C4388">
        <f t="shared" si="1666"/>
        <v>115</v>
      </c>
      <c r="D4388">
        <f t="shared" ca="1" si="1651"/>
        <v>-16.513888888888889</v>
      </c>
      <c r="E4388">
        <f ca="1">IF(currency="USD",'Future et co'!F4388,IF(currency="EUR",'Future et co'!G4388,FALSE))</f>
        <v>3.6070000000000005E-2</v>
      </c>
      <c r="F4388">
        <f t="shared" ca="1" si="1652"/>
        <v>3.6070000000000005E-2</v>
      </c>
      <c r="G4388">
        <f t="shared" ca="1" si="1653"/>
        <v>2.0569999999999998E-2</v>
      </c>
      <c r="L4388">
        <f t="shared" ca="1" si="1654"/>
        <v>127.8</v>
      </c>
      <c r="M4388">
        <f t="shared" ca="1" si="1649"/>
        <v>3.6070000000000005E-2</v>
      </c>
      <c r="R4388">
        <f t="shared" ca="1" si="1655"/>
        <v>127.8</v>
      </c>
      <c r="S4388">
        <f t="shared" ca="1" si="1650"/>
        <v>3.6070000000000005E-2</v>
      </c>
      <c r="W4388" t="str">
        <f t="shared" si="1667"/>
        <v/>
      </c>
      <c r="AJ4388" s="25"/>
      <c r="AU4388" s="1">
        <v>39766</v>
      </c>
      <c r="AV4388">
        <v>0.52500000000000002</v>
      </c>
      <c r="AW4388">
        <f t="shared" si="1656"/>
        <v>5.2500000000000003E-3</v>
      </c>
      <c r="AY4388" s="1">
        <v>39769</v>
      </c>
      <c r="AZ4388">
        <v>0.55700000000000005</v>
      </c>
      <c r="BA4388">
        <f t="shared" si="1657"/>
        <v>5.5700000000000003E-3</v>
      </c>
      <c r="BC4388" s="1">
        <v>39881</v>
      </c>
      <c r="BD4388">
        <v>1.5049999999999999</v>
      </c>
      <c r="BE4388">
        <f t="shared" si="1658"/>
        <v>1.5049999999999999E-2</v>
      </c>
      <c r="BG4388" s="1">
        <v>39881</v>
      </c>
      <c r="BH4388">
        <v>1.734</v>
      </c>
      <c r="BI4388">
        <f t="shared" si="1659"/>
        <v>1.7340000000000001E-2</v>
      </c>
      <c r="BK4388" s="1">
        <v>42796</v>
      </c>
      <c r="BL4388">
        <v>2.35921</v>
      </c>
      <c r="BM4388">
        <f t="shared" si="1665"/>
        <v>2.3592100000000001E-2</v>
      </c>
      <c r="BP4388" s="1">
        <v>39729</v>
      </c>
      <c r="BQ4388">
        <v>119.34</v>
      </c>
      <c r="BR4388">
        <f t="shared" si="1660"/>
        <v>1.1934</v>
      </c>
      <c r="BT4388" s="1">
        <v>39764</v>
      </c>
      <c r="BU4388">
        <v>4.2859999999999996</v>
      </c>
      <c r="BV4388">
        <f t="shared" si="1661"/>
        <v>4.2859999999999995E-2</v>
      </c>
      <c r="BX4388" s="1">
        <v>39764</v>
      </c>
      <c r="BY4388">
        <v>4.3449999999999998</v>
      </c>
      <c r="BZ4388">
        <f t="shared" si="1662"/>
        <v>4.3449999999999996E-2</v>
      </c>
      <c r="CB4388" s="1">
        <v>39881</v>
      </c>
      <c r="CC4388">
        <v>1.8460000000000001</v>
      </c>
      <c r="CD4388">
        <f t="shared" si="1663"/>
        <v>1.8460000000000001E-2</v>
      </c>
      <c r="CG4388" s="1"/>
    </row>
    <row r="4389" spans="1:85" x14ac:dyDescent="0.3">
      <c r="A4389" s="21">
        <f t="shared" si="1664"/>
        <v>51956</v>
      </c>
      <c r="B4389" s="18">
        <f t="shared" si="1648"/>
        <v>112.421875</v>
      </c>
      <c r="C4389">
        <f t="shared" si="1666"/>
        <v>115</v>
      </c>
      <c r="D4389">
        <f t="shared" ca="1" si="1651"/>
        <v>-16.522222222222222</v>
      </c>
      <c r="E4389">
        <f ca="1">IF(currency="USD",'Future et co'!F4389,IF(currency="EUR",'Future et co'!G4389,FALSE))</f>
        <v>3.6070000000000005E-2</v>
      </c>
      <c r="F4389">
        <f t="shared" ca="1" si="1652"/>
        <v>3.6070000000000005E-2</v>
      </c>
      <c r="G4389">
        <f t="shared" ca="1" si="1653"/>
        <v>2.0569999999999998E-2</v>
      </c>
      <c r="L4389">
        <f t="shared" ca="1" si="1654"/>
        <v>127.8</v>
      </c>
      <c r="M4389">
        <f t="shared" ca="1" si="1649"/>
        <v>3.6070000000000005E-2</v>
      </c>
      <c r="R4389">
        <f t="shared" ca="1" si="1655"/>
        <v>127.8</v>
      </c>
      <c r="S4389">
        <f t="shared" ca="1" si="1650"/>
        <v>3.6070000000000005E-2</v>
      </c>
      <c r="W4389" t="str">
        <f t="shared" si="1667"/>
        <v/>
      </c>
      <c r="AJ4389" s="25"/>
      <c r="AU4389" s="1">
        <v>39765</v>
      </c>
      <c r="AV4389">
        <v>0.53</v>
      </c>
      <c r="AW4389">
        <f t="shared" si="1656"/>
        <v>5.3E-3</v>
      </c>
      <c r="AY4389" s="1">
        <v>39766</v>
      </c>
      <c r="AZ4389">
        <v>0.62050000000000005</v>
      </c>
      <c r="BA4389">
        <f t="shared" si="1657"/>
        <v>6.2050000000000004E-3</v>
      </c>
      <c r="BC4389" s="1">
        <v>39878</v>
      </c>
      <c r="BD4389">
        <v>1.448</v>
      </c>
      <c r="BE4389">
        <f t="shared" si="1658"/>
        <v>1.448E-2</v>
      </c>
      <c r="BG4389" s="1">
        <v>39878</v>
      </c>
      <c r="BH4389">
        <v>1.6825000000000001</v>
      </c>
      <c r="BI4389">
        <f t="shared" si="1659"/>
        <v>1.6825E-2</v>
      </c>
      <c r="BK4389" s="1">
        <v>42797</v>
      </c>
      <c r="BL4389">
        <v>2.3584200000000002</v>
      </c>
      <c r="BM4389">
        <f t="shared" si="1665"/>
        <v>2.3584200000000003E-2</v>
      </c>
      <c r="BP4389" s="1">
        <v>39728</v>
      </c>
      <c r="BQ4389">
        <v>119.55</v>
      </c>
      <c r="BR4389">
        <f t="shared" si="1660"/>
        <v>1.1955</v>
      </c>
      <c r="BT4389" s="1">
        <v>39763</v>
      </c>
      <c r="BU4389">
        <v>4.343</v>
      </c>
      <c r="BV4389">
        <f t="shared" si="1661"/>
        <v>4.3429999999999996E-2</v>
      </c>
      <c r="BX4389" s="1">
        <v>39763</v>
      </c>
      <c r="BY4389">
        <v>4.399</v>
      </c>
      <c r="BZ4389">
        <f t="shared" si="1662"/>
        <v>4.3990000000000001E-2</v>
      </c>
      <c r="CB4389" s="1">
        <v>39878</v>
      </c>
      <c r="CC4389">
        <v>1.847</v>
      </c>
      <c r="CD4389">
        <f t="shared" si="1663"/>
        <v>1.847E-2</v>
      </c>
      <c r="CG4389" s="1"/>
    </row>
    <row r="4390" spans="1:85" x14ac:dyDescent="0.3">
      <c r="A4390" s="21">
        <f t="shared" si="1664"/>
        <v>51957</v>
      </c>
      <c r="B4390" s="18">
        <f t="shared" si="1648"/>
        <v>112.421875</v>
      </c>
      <c r="C4390">
        <f t="shared" si="1666"/>
        <v>115</v>
      </c>
      <c r="D4390">
        <f t="shared" ca="1" si="1651"/>
        <v>-16.524999999999999</v>
      </c>
      <c r="E4390">
        <f ca="1">IF(currency="USD",'Future et co'!F4390,IF(currency="EUR",'Future et co'!G4390,FALSE))</f>
        <v>3.6070000000000005E-2</v>
      </c>
      <c r="F4390">
        <f t="shared" ca="1" si="1652"/>
        <v>3.6070000000000005E-2</v>
      </c>
      <c r="G4390">
        <f t="shared" ca="1" si="1653"/>
        <v>2.0569999999999998E-2</v>
      </c>
      <c r="L4390">
        <f t="shared" ca="1" si="1654"/>
        <v>127.8</v>
      </c>
      <c r="M4390">
        <f t="shared" ca="1" si="1649"/>
        <v>3.6070000000000005E-2</v>
      </c>
      <c r="R4390">
        <f t="shared" ca="1" si="1655"/>
        <v>127.8</v>
      </c>
      <c r="S4390">
        <f t="shared" ca="1" si="1650"/>
        <v>3.6070000000000005E-2</v>
      </c>
      <c r="W4390" t="str">
        <f t="shared" si="1667"/>
        <v/>
      </c>
      <c r="AJ4390" s="25"/>
      <c r="AU4390" s="1">
        <v>39764</v>
      </c>
      <c r="AV4390">
        <v>0.505</v>
      </c>
      <c r="AW4390">
        <f t="shared" si="1656"/>
        <v>5.0499999999999998E-3</v>
      </c>
      <c r="AY4390" s="1">
        <v>39765</v>
      </c>
      <c r="AZ4390">
        <v>0.60950000000000004</v>
      </c>
      <c r="BA4390">
        <f t="shared" si="1657"/>
        <v>6.0950000000000006E-3</v>
      </c>
      <c r="BC4390" s="1">
        <v>39877</v>
      </c>
      <c r="BD4390">
        <v>1.37</v>
      </c>
      <c r="BE4390">
        <f t="shared" si="1658"/>
        <v>1.37E-2</v>
      </c>
      <c r="BG4390" s="1">
        <v>39877</v>
      </c>
      <c r="BH4390">
        <v>1.629</v>
      </c>
      <c r="BI4390">
        <f t="shared" si="1659"/>
        <v>1.6289999999999999E-2</v>
      </c>
      <c r="BK4390" s="1">
        <v>42800</v>
      </c>
      <c r="BL4390">
        <v>2.3661400000000001</v>
      </c>
      <c r="BM4390">
        <f t="shared" si="1665"/>
        <v>2.3661400000000003E-2</v>
      </c>
      <c r="BP4390" s="1">
        <v>39727</v>
      </c>
      <c r="BQ4390">
        <v>119.67</v>
      </c>
      <c r="BR4390">
        <f t="shared" si="1660"/>
        <v>1.1967000000000001</v>
      </c>
      <c r="BT4390" s="1">
        <v>39762</v>
      </c>
      <c r="BU4390">
        <v>4.4059999999999997</v>
      </c>
      <c r="BV4390">
        <f t="shared" si="1661"/>
        <v>4.4059999999999995E-2</v>
      </c>
      <c r="BX4390" s="1">
        <v>39762</v>
      </c>
      <c r="BY4390">
        <v>4.4749999999999996</v>
      </c>
      <c r="BZ4390">
        <f t="shared" si="1662"/>
        <v>4.4749999999999998E-2</v>
      </c>
      <c r="CB4390" s="1">
        <v>39877</v>
      </c>
      <c r="CC4390">
        <v>1.8160000000000001</v>
      </c>
      <c r="CD4390">
        <f t="shared" si="1663"/>
        <v>1.8159999999999999E-2</v>
      </c>
      <c r="CG4390" s="1"/>
    </row>
    <row r="4391" spans="1:85" x14ac:dyDescent="0.3">
      <c r="A4391" s="21">
        <f t="shared" si="1664"/>
        <v>51958</v>
      </c>
      <c r="B4391" s="18">
        <f t="shared" si="1648"/>
        <v>112.421875</v>
      </c>
      <c r="C4391">
        <f t="shared" si="1666"/>
        <v>115</v>
      </c>
      <c r="D4391">
        <f t="shared" ca="1" si="1651"/>
        <v>-16.527777777777779</v>
      </c>
      <c r="E4391">
        <f ca="1">IF(currency="USD",'Future et co'!F4391,IF(currency="EUR",'Future et co'!G4391,FALSE))</f>
        <v>3.6070000000000005E-2</v>
      </c>
      <c r="F4391">
        <f t="shared" ca="1" si="1652"/>
        <v>3.6070000000000005E-2</v>
      </c>
      <c r="G4391">
        <f t="shared" ca="1" si="1653"/>
        <v>2.0569999999999998E-2</v>
      </c>
      <c r="L4391">
        <f t="shared" ca="1" si="1654"/>
        <v>127.8</v>
      </c>
      <c r="M4391">
        <f t="shared" ca="1" si="1649"/>
        <v>3.6070000000000005E-2</v>
      </c>
      <c r="R4391">
        <f t="shared" ca="1" si="1655"/>
        <v>127.8</v>
      </c>
      <c r="S4391">
        <f t="shared" ca="1" si="1650"/>
        <v>3.6070000000000005E-2</v>
      </c>
      <c r="W4391" t="str">
        <f t="shared" si="1667"/>
        <v/>
      </c>
      <c r="AJ4391" s="25"/>
      <c r="AU4391" s="1">
        <v>39763</v>
      </c>
      <c r="AV4391">
        <v>0.50249999999999995</v>
      </c>
      <c r="AW4391">
        <f t="shared" si="1656"/>
        <v>5.0249999999999991E-3</v>
      </c>
      <c r="AY4391" s="1">
        <v>39764</v>
      </c>
      <c r="AZ4391">
        <v>0.56699999999999995</v>
      </c>
      <c r="BA4391">
        <f t="shared" si="1657"/>
        <v>5.6699999999999997E-3</v>
      </c>
      <c r="BC4391" s="1">
        <v>39876</v>
      </c>
      <c r="BD4391">
        <v>1.3574999999999999</v>
      </c>
      <c r="BE4391">
        <f t="shared" si="1658"/>
        <v>1.3574999999999999E-2</v>
      </c>
      <c r="BG4391" s="1">
        <v>39876</v>
      </c>
      <c r="BH4391">
        <v>1.651</v>
      </c>
      <c r="BI4391">
        <f t="shared" si="1659"/>
        <v>1.651E-2</v>
      </c>
      <c r="BK4391" s="1">
        <v>42801</v>
      </c>
      <c r="BL4391">
        <v>2.3744499999999999</v>
      </c>
      <c r="BM4391">
        <f t="shared" si="1665"/>
        <v>2.3744499999999998E-2</v>
      </c>
      <c r="BP4391" s="1">
        <v>39724</v>
      </c>
      <c r="BQ4391">
        <v>118.12</v>
      </c>
      <c r="BR4391">
        <f t="shared" si="1660"/>
        <v>1.1812</v>
      </c>
      <c r="BT4391" s="1">
        <v>39759</v>
      </c>
      <c r="BU4391">
        <v>4.4740000000000002</v>
      </c>
      <c r="BV4391">
        <f t="shared" si="1661"/>
        <v>4.4740000000000002E-2</v>
      </c>
      <c r="BX4391" s="1">
        <v>39759</v>
      </c>
      <c r="BY4391">
        <v>4.5439999999999996</v>
      </c>
      <c r="BZ4391">
        <f t="shared" si="1662"/>
        <v>4.5439999999999994E-2</v>
      </c>
      <c r="CB4391" s="1">
        <v>39876</v>
      </c>
      <c r="CC4391">
        <v>1.8160000000000001</v>
      </c>
      <c r="CD4391">
        <f t="shared" si="1663"/>
        <v>1.8159999999999999E-2</v>
      </c>
      <c r="CG4391" s="1"/>
    </row>
    <row r="4392" spans="1:85" x14ac:dyDescent="0.3">
      <c r="A4392" s="21">
        <f t="shared" si="1664"/>
        <v>51959</v>
      </c>
      <c r="B4392" s="18">
        <f t="shared" si="1648"/>
        <v>112.421875</v>
      </c>
      <c r="C4392">
        <f t="shared" si="1666"/>
        <v>115</v>
      </c>
      <c r="D4392">
        <f t="shared" ca="1" si="1651"/>
        <v>-16.530555555555555</v>
      </c>
      <c r="E4392">
        <f ca="1">IF(currency="USD",'Future et co'!F4392,IF(currency="EUR",'Future et co'!G4392,FALSE))</f>
        <v>3.6070000000000005E-2</v>
      </c>
      <c r="F4392">
        <f t="shared" ca="1" si="1652"/>
        <v>3.6070000000000005E-2</v>
      </c>
      <c r="G4392">
        <f t="shared" ca="1" si="1653"/>
        <v>2.0569999999999998E-2</v>
      </c>
      <c r="L4392">
        <f t="shared" ca="1" si="1654"/>
        <v>127.8</v>
      </c>
      <c r="M4392">
        <f t="shared" ca="1" si="1649"/>
        <v>3.6070000000000005E-2</v>
      </c>
      <c r="R4392">
        <f t="shared" ca="1" si="1655"/>
        <v>127.8</v>
      </c>
      <c r="S4392">
        <f t="shared" ca="1" si="1650"/>
        <v>3.6070000000000005E-2</v>
      </c>
      <c r="W4392" t="str">
        <f t="shared" si="1667"/>
        <v/>
      </c>
      <c r="AJ4392" s="25"/>
      <c r="AU4392" s="1">
        <v>39762</v>
      </c>
      <c r="AV4392">
        <v>0.501</v>
      </c>
      <c r="AW4392">
        <f t="shared" si="1656"/>
        <v>5.0099999999999997E-3</v>
      </c>
      <c r="AY4392" s="1">
        <v>39763</v>
      </c>
      <c r="AZ4392">
        <v>0.59</v>
      </c>
      <c r="BA4392">
        <f t="shared" si="1657"/>
        <v>5.8999999999999999E-3</v>
      </c>
      <c r="BC4392" s="1">
        <v>39875</v>
      </c>
      <c r="BD4392">
        <v>1.3049999999999999</v>
      </c>
      <c r="BE4392">
        <f t="shared" si="1658"/>
        <v>1.3049999999999999E-2</v>
      </c>
      <c r="BG4392" s="1">
        <v>39875</v>
      </c>
      <c r="BH4392">
        <v>1.5609999999999999</v>
      </c>
      <c r="BI4392">
        <f t="shared" si="1659"/>
        <v>1.5609999999999999E-2</v>
      </c>
      <c r="BK4392" s="1">
        <v>42802</v>
      </c>
      <c r="BL4392">
        <v>2.38165</v>
      </c>
      <c r="BM4392">
        <f t="shared" si="1665"/>
        <v>2.3816500000000001E-2</v>
      </c>
      <c r="BP4392" s="1">
        <v>39723</v>
      </c>
      <c r="BQ4392">
        <v>118.19</v>
      </c>
      <c r="BR4392">
        <f t="shared" si="1660"/>
        <v>1.1819</v>
      </c>
      <c r="BT4392" s="1">
        <v>39758</v>
      </c>
      <c r="BU4392">
        <v>4.5919999999999996</v>
      </c>
      <c r="BV4392">
        <f t="shared" si="1661"/>
        <v>4.5919999999999996E-2</v>
      </c>
      <c r="BX4392" s="1">
        <v>39758</v>
      </c>
      <c r="BY4392">
        <v>4.6509999999999998</v>
      </c>
      <c r="BZ4392">
        <f t="shared" si="1662"/>
        <v>4.6509999999999996E-2</v>
      </c>
      <c r="CB4392" s="1">
        <v>39875</v>
      </c>
      <c r="CC4392">
        <v>1.831</v>
      </c>
      <c r="CD4392">
        <f t="shared" si="1663"/>
        <v>1.831E-2</v>
      </c>
      <c r="CG4392" s="1"/>
    </row>
    <row r="4393" spans="1:85" x14ac:dyDescent="0.3">
      <c r="A4393" s="21">
        <f t="shared" si="1664"/>
        <v>51960</v>
      </c>
      <c r="B4393" s="18">
        <f t="shared" si="1648"/>
        <v>112.421875</v>
      </c>
      <c r="C4393">
        <f t="shared" si="1666"/>
        <v>115</v>
      </c>
      <c r="D4393">
        <f t="shared" ca="1" si="1651"/>
        <v>-16.533333333333335</v>
      </c>
      <c r="E4393">
        <f ca="1">IF(currency="USD",'Future et co'!F4393,IF(currency="EUR",'Future et co'!G4393,FALSE))</f>
        <v>3.6070000000000005E-2</v>
      </c>
      <c r="F4393">
        <f t="shared" ca="1" si="1652"/>
        <v>3.6070000000000005E-2</v>
      </c>
      <c r="G4393">
        <f t="shared" ca="1" si="1653"/>
        <v>2.0569999999999998E-2</v>
      </c>
      <c r="L4393">
        <f t="shared" ca="1" si="1654"/>
        <v>127.8</v>
      </c>
      <c r="M4393">
        <f t="shared" ca="1" si="1649"/>
        <v>3.6070000000000005E-2</v>
      </c>
      <c r="R4393">
        <f t="shared" ca="1" si="1655"/>
        <v>127.8</v>
      </c>
      <c r="S4393">
        <f t="shared" ca="1" si="1650"/>
        <v>3.6070000000000005E-2</v>
      </c>
      <c r="W4393" t="str">
        <f t="shared" si="1667"/>
        <v/>
      </c>
      <c r="AJ4393" s="25"/>
      <c r="AU4393" s="1">
        <v>39759</v>
      </c>
      <c r="AV4393">
        <v>0.53</v>
      </c>
      <c r="AW4393">
        <f t="shared" si="1656"/>
        <v>5.3E-3</v>
      </c>
      <c r="AY4393" s="1">
        <v>39762</v>
      </c>
      <c r="AZ4393">
        <v>0.59299999999999997</v>
      </c>
      <c r="BA4393">
        <f t="shared" si="1657"/>
        <v>5.9299999999999995E-3</v>
      </c>
      <c r="BC4393" s="1">
        <v>39874</v>
      </c>
      <c r="BD4393">
        <v>1.3</v>
      </c>
      <c r="BE4393">
        <f t="shared" si="1658"/>
        <v>1.3000000000000001E-2</v>
      </c>
      <c r="BG4393" s="1">
        <v>39874</v>
      </c>
      <c r="BH4393">
        <v>1.53</v>
      </c>
      <c r="BI4393">
        <f t="shared" si="1659"/>
        <v>1.5300000000000001E-2</v>
      </c>
      <c r="BK4393" s="1">
        <v>42803</v>
      </c>
      <c r="BL4393">
        <v>2.37988</v>
      </c>
      <c r="BM4393">
        <f t="shared" si="1665"/>
        <v>2.3798799999999998E-2</v>
      </c>
      <c r="BP4393" s="1">
        <v>39722</v>
      </c>
      <c r="BQ4393">
        <v>117.83</v>
      </c>
      <c r="BR4393">
        <f t="shared" si="1660"/>
        <v>1.1782999999999999</v>
      </c>
      <c r="BT4393" s="1">
        <v>39757</v>
      </c>
      <c r="BU4393">
        <v>4.6630000000000003</v>
      </c>
      <c r="BV4393">
        <f t="shared" si="1661"/>
        <v>4.6630000000000005E-2</v>
      </c>
      <c r="BX4393" s="1">
        <v>39757</v>
      </c>
      <c r="BY4393">
        <v>4.7160000000000002</v>
      </c>
      <c r="BZ4393">
        <f t="shared" si="1662"/>
        <v>4.7160000000000001E-2</v>
      </c>
      <c r="CB4393" s="1">
        <v>39874</v>
      </c>
      <c r="CC4393">
        <v>1.8660000000000001</v>
      </c>
      <c r="CD4393">
        <f t="shared" si="1663"/>
        <v>1.866E-2</v>
      </c>
      <c r="CG4393" s="1"/>
    </row>
    <row r="4394" spans="1:85" x14ac:dyDescent="0.3">
      <c r="A4394" s="21">
        <f t="shared" si="1664"/>
        <v>51963</v>
      </c>
      <c r="B4394" s="18">
        <f t="shared" si="1648"/>
        <v>112.421875</v>
      </c>
      <c r="C4394">
        <f t="shared" si="1666"/>
        <v>115</v>
      </c>
      <c r="D4394">
        <f t="shared" ca="1" si="1651"/>
        <v>-16.541666666666668</v>
      </c>
      <c r="E4394">
        <f ca="1">IF(currency="USD",'Future et co'!F4394,IF(currency="EUR",'Future et co'!G4394,FALSE))</f>
        <v>3.6070000000000005E-2</v>
      </c>
      <c r="F4394">
        <f t="shared" ca="1" si="1652"/>
        <v>3.6070000000000005E-2</v>
      </c>
      <c r="G4394">
        <f t="shared" ca="1" si="1653"/>
        <v>2.0569999999999998E-2</v>
      </c>
      <c r="L4394">
        <f t="shared" ca="1" si="1654"/>
        <v>127.8</v>
      </c>
      <c r="M4394">
        <f t="shared" ca="1" si="1649"/>
        <v>3.6070000000000005E-2</v>
      </c>
      <c r="R4394">
        <f t="shared" ca="1" si="1655"/>
        <v>127.8</v>
      </c>
      <c r="S4394">
        <f t="shared" ca="1" si="1650"/>
        <v>3.6070000000000005E-2</v>
      </c>
      <c r="W4394" t="str">
        <f t="shared" si="1667"/>
        <v/>
      </c>
      <c r="AJ4394" s="25"/>
      <c r="AU4394" s="1">
        <v>39758</v>
      </c>
      <c r="AV4394">
        <v>0.54600000000000004</v>
      </c>
      <c r="AW4394">
        <f t="shared" si="1656"/>
        <v>5.4600000000000004E-3</v>
      </c>
      <c r="AY4394" s="1">
        <v>39759</v>
      </c>
      <c r="AZ4394">
        <v>0.65500000000000003</v>
      </c>
      <c r="BA4394">
        <f t="shared" si="1657"/>
        <v>6.5500000000000003E-3</v>
      </c>
      <c r="BC4394" s="1">
        <v>39871</v>
      </c>
      <c r="BD4394">
        <v>1.349</v>
      </c>
      <c r="BE4394">
        <f t="shared" si="1658"/>
        <v>1.349E-2</v>
      </c>
      <c r="BG4394" s="1">
        <v>39871</v>
      </c>
      <c r="BH4394">
        <v>1.6479999999999999</v>
      </c>
      <c r="BI4394">
        <f t="shared" si="1659"/>
        <v>1.6479999999999998E-2</v>
      </c>
      <c r="BK4394" s="1">
        <v>42804</v>
      </c>
      <c r="BL4394">
        <v>2.3728400000000001</v>
      </c>
      <c r="BM4394">
        <f t="shared" si="1665"/>
        <v>2.37284E-2</v>
      </c>
      <c r="BP4394" s="1">
        <v>39721</v>
      </c>
      <c r="BQ4394">
        <v>117.53</v>
      </c>
      <c r="BR4394">
        <f t="shared" si="1660"/>
        <v>1.1753</v>
      </c>
      <c r="BT4394" s="1">
        <v>39756</v>
      </c>
      <c r="BU4394">
        <v>4.7</v>
      </c>
      <c r="BV4394">
        <f t="shared" si="1661"/>
        <v>4.7E-2</v>
      </c>
      <c r="BX4394" s="1">
        <v>39756</v>
      </c>
      <c r="BY4394">
        <v>4.7539999999999996</v>
      </c>
      <c r="BZ4394">
        <f t="shared" si="1662"/>
        <v>4.7539999999999999E-2</v>
      </c>
      <c r="CB4394" s="1">
        <v>39871</v>
      </c>
      <c r="CC4394">
        <v>1.905</v>
      </c>
      <c r="CD4394">
        <f t="shared" si="1663"/>
        <v>1.9050000000000001E-2</v>
      </c>
      <c r="CG4394" s="1"/>
    </row>
    <row r="4395" spans="1:85" x14ac:dyDescent="0.3">
      <c r="A4395" s="21">
        <f t="shared" si="1664"/>
        <v>51964</v>
      </c>
      <c r="B4395" s="18">
        <f t="shared" si="1648"/>
        <v>112.421875</v>
      </c>
      <c r="C4395">
        <f t="shared" si="1666"/>
        <v>115</v>
      </c>
      <c r="D4395">
        <f t="shared" ca="1" si="1651"/>
        <v>-16.544444444444444</v>
      </c>
      <c r="E4395">
        <f ca="1">IF(currency="USD",'Future et co'!F4395,IF(currency="EUR",'Future et co'!G4395,FALSE))</f>
        <v>3.6070000000000005E-2</v>
      </c>
      <c r="F4395">
        <f t="shared" ca="1" si="1652"/>
        <v>3.6070000000000005E-2</v>
      </c>
      <c r="G4395">
        <f t="shared" ca="1" si="1653"/>
        <v>2.0569999999999998E-2</v>
      </c>
      <c r="L4395">
        <f t="shared" ca="1" si="1654"/>
        <v>127.8</v>
      </c>
      <c r="M4395">
        <f t="shared" ca="1" si="1649"/>
        <v>3.6070000000000005E-2</v>
      </c>
      <c r="R4395">
        <f t="shared" ca="1" si="1655"/>
        <v>127.8</v>
      </c>
      <c r="S4395">
        <f t="shared" ca="1" si="1650"/>
        <v>3.6070000000000005E-2</v>
      </c>
      <c r="W4395" t="str">
        <f t="shared" si="1667"/>
        <v/>
      </c>
      <c r="AJ4395" s="25"/>
      <c r="AU4395" s="1">
        <v>39757</v>
      </c>
      <c r="AV4395">
        <v>0.58499999999999996</v>
      </c>
      <c r="AW4395">
        <f t="shared" si="1656"/>
        <v>5.8499999999999993E-3</v>
      </c>
      <c r="AY4395" s="1">
        <v>39758</v>
      </c>
      <c r="AZ4395">
        <v>0.65</v>
      </c>
      <c r="BA4395">
        <f t="shared" si="1657"/>
        <v>6.5000000000000006E-3</v>
      </c>
      <c r="BC4395" s="1">
        <v>39870</v>
      </c>
      <c r="BD4395">
        <v>1.3625</v>
      </c>
      <c r="BE4395">
        <f t="shared" si="1658"/>
        <v>1.3625E-2</v>
      </c>
      <c r="BG4395" s="1">
        <v>39870</v>
      </c>
      <c r="BH4395">
        <v>1.696</v>
      </c>
      <c r="BI4395">
        <f t="shared" si="1659"/>
        <v>1.6959999999999999E-2</v>
      </c>
      <c r="BK4395" s="1">
        <v>42807</v>
      </c>
      <c r="BL4395">
        <v>2.3732199999999999</v>
      </c>
      <c r="BM4395">
        <f t="shared" si="1665"/>
        <v>2.3732199999999998E-2</v>
      </c>
      <c r="BP4395" s="1">
        <v>39720</v>
      </c>
      <c r="BQ4395">
        <v>117.96</v>
      </c>
      <c r="BR4395">
        <f t="shared" si="1660"/>
        <v>1.1796</v>
      </c>
      <c r="BT4395" s="1">
        <v>39755</v>
      </c>
      <c r="BU4395">
        <v>4.7329999999999997</v>
      </c>
      <c r="BV4395">
        <f t="shared" si="1661"/>
        <v>4.7329999999999997E-2</v>
      </c>
      <c r="BX4395" s="1">
        <v>39755</v>
      </c>
      <c r="BY4395">
        <v>4.7859999999999996</v>
      </c>
      <c r="BZ4395">
        <f t="shared" si="1662"/>
        <v>4.7859999999999993E-2</v>
      </c>
      <c r="CB4395" s="1">
        <v>39870</v>
      </c>
      <c r="CC4395">
        <v>1.9219999999999999</v>
      </c>
      <c r="CD4395">
        <f t="shared" si="1663"/>
        <v>1.9220000000000001E-2</v>
      </c>
      <c r="CG4395" s="1"/>
    </row>
    <row r="4396" spans="1:85" x14ac:dyDescent="0.3">
      <c r="A4396" s="21">
        <f t="shared" si="1664"/>
        <v>51965</v>
      </c>
      <c r="B4396" s="18">
        <f t="shared" si="1648"/>
        <v>112.421875</v>
      </c>
      <c r="C4396">
        <f t="shared" si="1666"/>
        <v>115</v>
      </c>
      <c r="D4396">
        <f t="shared" ca="1" si="1651"/>
        <v>-16.547222222222221</v>
      </c>
      <c r="E4396">
        <f ca="1">IF(currency="USD",'Future et co'!F4396,IF(currency="EUR",'Future et co'!G4396,FALSE))</f>
        <v>3.6070000000000005E-2</v>
      </c>
      <c r="F4396">
        <f t="shared" ca="1" si="1652"/>
        <v>3.6070000000000005E-2</v>
      </c>
      <c r="G4396">
        <f t="shared" ca="1" si="1653"/>
        <v>2.0569999999999998E-2</v>
      </c>
      <c r="L4396">
        <f t="shared" ca="1" si="1654"/>
        <v>127.8</v>
      </c>
      <c r="M4396">
        <f t="shared" ca="1" si="1649"/>
        <v>3.6070000000000005E-2</v>
      </c>
      <c r="R4396">
        <f t="shared" ca="1" si="1655"/>
        <v>127.8</v>
      </c>
      <c r="S4396">
        <f t="shared" ca="1" si="1650"/>
        <v>3.6070000000000005E-2</v>
      </c>
      <c r="W4396" t="str">
        <f t="shared" si="1667"/>
        <v/>
      </c>
      <c r="AJ4396" s="25"/>
      <c r="AU4396" s="1">
        <v>39756</v>
      </c>
      <c r="AV4396">
        <v>0.58499999999999996</v>
      </c>
      <c r="AW4396">
        <f t="shared" si="1656"/>
        <v>5.8499999999999993E-3</v>
      </c>
      <c r="AY4396" s="1">
        <v>39757</v>
      </c>
      <c r="AZ4396">
        <v>0.69199999999999995</v>
      </c>
      <c r="BA4396">
        <f t="shared" si="1657"/>
        <v>6.9199999999999991E-3</v>
      </c>
      <c r="BC4396" s="1">
        <v>39869</v>
      </c>
      <c r="BD4396">
        <v>1.3692</v>
      </c>
      <c r="BE4396">
        <f t="shared" si="1658"/>
        <v>1.3691999999999999E-2</v>
      </c>
      <c r="BG4396" s="1">
        <v>39869</v>
      </c>
      <c r="BH4396">
        <v>1.665</v>
      </c>
      <c r="BI4396">
        <f t="shared" si="1659"/>
        <v>1.6650000000000002E-2</v>
      </c>
      <c r="BK4396" s="1">
        <v>42808</v>
      </c>
      <c r="BL4396">
        <v>2.3814299999999999</v>
      </c>
      <c r="BM4396">
        <f t="shared" si="1665"/>
        <v>2.38143E-2</v>
      </c>
      <c r="BP4396" s="1">
        <v>39717</v>
      </c>
      <c r="BQ4396">
        <v>116.24</v>
      </c>
      <c r="BR4396">
        <f t="shared" si="1660"/>
        <v>1.1623999999999999</v>
      </c>
      <c r="BT4396" s="1">
        <v>39752</v>
      </c>
      <c r="BU4396">
        <v>4.76</v>
      </c>
      <c r="BV4396">
        <f t="shared" si="1661"/>
        <v>4.7599999999999996E-2</v>
      </c>
      <c r="BX4396" s="1">
        <v>39752</v>
      </c>
      <c r="BY4396">
        <v>4.8040000000000003</v>
      </c>
      <c r="BZ4396">
        <f t="shared" si="1662"/>
        <v>4.8039999999999999E-2</v>
      </c>
      <c r="CB4396" s="1">
        <v>39869</v>
      </c>
      <c r="CC4396">
        <v>1.9019999999999999</v>
      </c>
      <c r="CD4396">
        <f t="shared" si="1663"/>
        <v>1.9019999999999999E-2</v>
      </c>
      <c r="CG4396" s="1"/>
    </row>
    <row r="4397" spans="1:85" x14ac:dyDescent="0.3">
      <c r="A4397" s="21">
        <f t="shared" si="1664"/>
        <v>51966</v>
      </c>
      <c r="B4397" s="18">
        <f t="shared" si="1648"/>
        <v>112.421875</v>
      </c>
      <c r="C4397">
        <f t="shared" si="1666"/>
        <v>115</v>
      </c>
      <c r="D4397">
        <f t="shared" ca="1" si="1651"/>
        <v>-16.55</v>
      </c>
      <c r="E4397">
        <f ca="1">IF(currency="USD",'Future et co'!F4397,IF(currency="EUR",'Future et co'!G4397,FALSE))</f>
        <v>3.6070000000000005E-2</v>
      </c>
      <c r="F4397">
        <f t="shared" ca="1" si="1652"/>
        <v>3.6070000000000005E-2</v>
      </c>
      <c r="G4397">
        <f t="shared" ca="1" si="1653"/>
        <v>2.0569999999999998E-2</v>
      </c>
      <c r="L4397">
        <f t="shared" ca="1" si="1654"/>
        <v>127.8</v>
      </c>
      <c r="M4397">
        <f t="shared" ca="1" si="1649"/>
        <v>3.6070000000000005E-2</v>
      </c>
      <c r="R4397">
        <f t="shared" ca="1" si="1655"/>
        <v>127.8</v>
      </c>
      <c r="S4397">
        <f t="shared" ca="1" si="1650"/>
        <v>3.6070000000000005E-2</v>
      </c>
      <c r="W4397" t="str">
        <f t="shared" si="1667"/>
        <v/>
      </c>
      <c r="AJ4397" s="25"/>
      <c r="AU4397" s="1">
        <v>39755</v>
      </c>
      <c r="AV4397">
        <v>0.63</v>
      </c>
      <c r="AW4397">
        <f t="shared" si="1656"/>
        <v>6.3E-3</v>
      </c>
      <c r="AY4397" s="1">
        <v>39756</v>
      </c>
      <c r="AZ4397">
        <v>0.67700000000000005</v>
      </c>
      <c r="BA4397">
        <f t="shared" si="1657"/>
        <v>6.7700000000000008E-3</v>
      </c>
      <c r="BC4397" s="1">
        <v>39868</v>
      </c>
      <c r="BD4397">
        <v>1.31</v>
      </c>
      <c r="BE4397">
        <f t="shared" si="1658"/>
        <v>1.3100000000000001E-2</v>
      </c>
      <c r="BG4397" s="1">
        <v>39868</v>
      </c>
      <c r="BH4397">
        <v>1.6040000000000001</v>
      </c>
      <c r="BI4397">
        <f t="shared" si="1659"/>
        <v>1.6040000000000002E-2</v>
      </c>
      <c r="BK4397" s="1">
        <v>42809</v>
      </c>
      <c r="BL4397">
        <v>2.3633500000000001</v>
      </c>
      <c r="BM4397">
        <f t="shared" si="1665"/>
        <v>2.3633500000000002E-2</v>
      </c>
      <c r="BP4397" s="1">
        <v>39716</v>
      </c>
      <c r="BQ4397">
        <v>115.75</v>
      </c>
      <c r="BR4397">
        <f t="shared" si="1660"/>
        <v>1.1575</v>
      </c>
      <c r="BT4397" s="1">
        <v>39751</v>
      </c>
      <c r="BU4397">
        <v>4.7939999999999996</v>
      </c>
      <c r="BV4397">
        <f t="shared" si="1661"/>
        <v>4.7939999999999997E-2</v>
      </c>
      <c r="BX4397" s="1">
        <v>39751</v>
      </c>
      <c r="BY4397">
        <v>4.8479999999999999</v>
      </c>
      <c r="BZ4397">
        <f t="shared" si="1662"/>
        <v>4.8479999999999995E-2</v>
      </c>
      <c r="CB4397" s="1">
        <v>39868</v>
      </c>
      <c r="CC4397">
        <v>1.9139999999999999</v>
      </c>
      <c r="CD4397">
        <f t="shared" si="1663"/>
        <v>1.9140000000000001E-2</v>
      </c>
      <c r="CG4397" s="1"/>
    </row>
    <row r="4398" spans="1:85" x14ac:dyDescent="0.3">
      <c r="A4398" s="21">
        <f t="shared" si="1664"/>
        <v>51967</v>
      </c>
      <c r="B4398" s="18">
        <f t="shared" si="1648"/>
        <v>112.421875</v>
      </c>
      <c r="C4398">
        <f t="shared" si="1666"/>
        <v>115</v>
      </c>
      <c r="D4398">
        <f t="shared" ca="1" si="1651"/>
        <v>-16.552777777777777</v>
      </c>
      <c r="E4398">
        <f ca="1">IF(currency="USD",'Future et co'!F4398,IF(currency="EUR",'Future et co'!G4398,FALSE))</f>
        <v>3.6070000000000005E-2</v>
      </c>
      <c r="F4398">
        <f t="shared" ca="1" si="1652"/>
        <v>3.6070000000000005E-2</v>
      </c>
      <c r="G4398">
        <f t="shared" ca="1" si="1653"/>
        <v>2.0569999999999998E-2</v>
      </c>
      <c r="L4398">
        <f t="shared" ca="1" si="1654"/>
        <v>127.8</v>
      </c>
      <c r="M4398">
        <f t="shared" ca="1" si="1649"/>
        <v>3.6070000000000005E-2</v>
      </c>
      <c r="R4398">
        <f t="shared" ca="1" si="1655"/>
        <v>127.8</v>
      </c>
      <c r="S4398">
        <f t="shared" ca="1" si="1650"/>
        <v>3.6070000000000005E-2</v>
      </c>
      <c r="W4398" t="str">
        <f t="shared" si="1667"/>
        <v/>
      </c>
      <c r="AJ4398" s="25"/>
      <c r="AU4398" s="1">
        <v>39752</v>
      </c>
      <c r="AV4398">
        <v>0.65500000000000003</v>
      </c>
      <c r="AW4398">
        <f t="shared" si="1656"/>
        <v>6.5500000000000003E-3</v>
      </c>
      <c r="AY4398" s="1">
        <v>39755</v>
      </c>
      <c r="AZ4398">
        <v>0.746</v>
      </c>
      <c r="BA4398">
        <f t="shared" si="1657"/>
        <v>7.4599999999999996E-3</v>
      </c>
      <c r="BC4398" s="1">
        <v>39867</v>
      </c>
      <c r="BD4398">
        <v>1.2549999999999999</v>
      </c>
      <c r="BE4398">
        <f t="shared" si="1658"/>
        <v>1.2549999999999999E-2</v>
      </c>
      <c r="BG4398" s="1">
        <v>39867</v>
      </c>
      <c r="BH4398">
        <v>1.5449999999999999</v>
      </c>
      <c r="BI4398">
        <f t="shared" si="1659"/>
        <v>1.5449999999999998E-2</v>
      </c>
      <c r="BK4398" s="1">
        <v>42810</v>
      </c>
      <c r="BL4398">
        <v>2.3668300000000002</v>
      </c>
      <c r="BM4398">
        <f t="shared" si="1665"/>
        <v>2.3668300000000003E-2</v>
      </c>
      <c r="BP4398" s="1">
        <v>39715</v>
      </c>
      <c r="BQ4398">
        <v>116.42</v>
      </c>
      <c r="BR4398">
        <f t="shared" si="1660"/>
        <v>1.1642000000000001</v>
      </c>
      <c r="BT4398" s="1">
        <v>39750</v>
      </c>
      <c r="BU4398">
        <v>4.827</v>
      </c>
      <c r="BV4398">
        <f t="shared" si="1661"/>
        <v>4.827E-2</v>
      </c>
      <c r="BX4398" s="1">
        <v>39750</v>
      </c>
      <c r="BY4398">
        <v>4.8940000000000001</v>
      </c>
      <c r="BZ4398">
        <f t="shared" si="1662"/>
        <v>4.8940000000000004E-2</v>
      </c>
      <c r="CB4398" s="1">
        <v>39867</v>
      </c>
      <c r="CC4398">
        <v>1.95</v>
      </c>
      <c r="CD4398">
        <f t="shared" si="1663"/>
        <v>1.95E-2</v>
      </c>
      <c r="CG4398" s="1"/>
    </row>
    <row r="4399" spans="1:85" x14ac:dyDescent="0.3">
      <c r="A4399" s="21">
        <f t="shared" si="1664"/>
        <v>51970</v>
      </c>
      <c r="B4399" s="18">
        <f t="shared" si="1648"/>
        <v>112.421875</v>
      </c>
      <c r="C4399">
        <f t="shared" si="1666"/>
        <v>115</v>
      </c>
      <c r="D4399">
        <f t="shared" ca="1" si="1651"/>
        <v>-16.56111111111111</v>
      </c>
      <c r="E4399">
        <f ca="1">IF(currency="USD",'Future et co'!F4399,IF(currency="EUR",'Future et co'!G4399,FALSE))</f>
        <v>3.6070000000000005E-2</v>
      </c>
      <c r="F4399">
        <f t="shared" ca="1" si="1652"/>
        <v>3.6070000000000005E-2</v>
      </c>
      <c r="G4399">
        <f t="shared" ca="1" si="1653"/>
        <v>2.0569999999999998E-2</v>
      </c>
      <c r="L4399">
        <f t="shared" ca="1" si="1654"/>
        <v>127.8</v>
      </c>
      <c r="M4399">
        <f t="shared" ca="1" si="1649"/>
        <v>3.6070000000000005E-2</v>
      </c>
      <c r="R4399">
        <f t="shared" ca="1" si="1655"/>
        <v>127.8</v>
      </c>
      <c r="S4399">
        <f t="shared" ca="1" si="1650"/>
        <v>3.6070000000000005E-2</v>
      </c>
      <c r="W4399" t="str">
        <f t="shared" si="1667"/>
        <v/>
      </c>
      <c r="AJ4399" s="25"/>
      <c r="AU4399" s="1">
        <v>39751</v>
      </c>
      <c r="AV4399">
        <v>0.66200000000000003</v>
      </c>
      <c r="AW4399">
        <f t="shared" si="1656"/>
        <v>6.62E-3</v>
      </c>
      <c r="AY4399" s="1">
        <v>39752</v>
      </c>
      <c r="AZ4399">
        <v>0.71099999999999997</v>
      </c>
      <c r="BA4399">
        <f t="shared" si="1657"/>
        <v>7.11E-3</v>
      </c>
      <c r="BC4399" s="1">
        <v>39864</v>
      </c>
      <c r="BD4399">
        <v>1.2929999999999999</v>
      </c>
      <c r="BE4399">
        <f t="shared" si="1658"/>
        <v>1.2929999999999999E-2</v>
      </c>
      <c r="BG4399" s="1">
        <v>39864</v>
      </c>
      <c r="BH4399">
        <v>1.542</v>
      </c>
      <c r="BI4399">
        <f t="shared" si="1659"/>
        <v>1.542E-2</v>
      </c>
      <c r="BK4399" s="1">
        <v>42811</v>
      </c>
      <c r="BL4399">
        <v>2.3679800000000002</v>
      </c>
      <c r="BM4399">
        <f t="shared" si="1665"/>
        <v>2.3679800000000001E-2</v>
      </c>
      <c r="BP4399" s="1">
        <v>39714</v>
      </c>
      <c r="BQ4399">
        <v>115.72</v>
      </c>
      <c r="BR4399">
        <f t="shared" si="1660"/>
        <v>1.1572</v>
      </c>
      <c r="BT4399" s="1">
        <v>39749</v>
      </c>
      <c r="BU4399">
        <v>4.8600000000000003</v>
      </c>
      <c r="BV4399">
        <f t="shared" si="1661"/>
        <v>4.8600000000000004E-2</v>
      </c>
      <c r="BX4399" s="1">
        <v>39749</v>
      </c>
      <c r="BY4399">
        <v>4.93</v>
      </c>
      <c r="BZ4399">
        <f t="shared" si="1662"/>
        <v>4.9299999999999997E-2</v>
      </c>
      <c r="CB4399" s="1">
        <v>39864</v>
      </c>
      <c r="CC4399">
        <v>1.9139999999999999</v>
      </c>
      <c r="CD4399">
        <f t="shared" si="1663"/>
        <v>1.9140000000000001E-2</v>
      </c>
      <c r="CG4399" s="1"/>
    </row>
    <row r="4400" spans="1:85" x14ac:dyDescent="0.3">
      <c r="A4400" s="21">
        <f t="shared" si="1664"/>
        <v>51971</v>
      </c>
      <c r="B4400" s="18">
        <f t="shared" si="1648"/>
        <v>112.421875</v>
      </c>
      <c r="C4400">
        <f t="shared" si="1666"/>
        <v>115</v>
      </c>
      <c r="D4400">
        <f t="shared" ca="1" si="1651"/>
        <v>-16.56388888888889</v>
      </c>
      <c r="E4400">
        <f ca="1">IF(currency="USD",'Future et co'!F4400,IF(currency="EUR",'Future et co'!G4400,FALSE))</f>
        <v>3.6070000000000005E-2</v>
      </c>
      <c r="F4400">
        <f t="shared" ca="1" si="1652"/>
        <v>3.6070000000000005E-2</v>
      </c>
      <c r="G4400">
        <f t="shared" ca="1" si="1653"/>
        <v>2.0569999999999998E-2</v>
      </c>
      <c r="L4400">
        <f t="shared" ca="1" si="1654"/>
        <v>127.8</v>
      </c>
      <c r="M4400">
        <f t="shared" ca="1" si="1649"/>
        <v>3.6070000000000005E-2</v>
      </c>
      <c r="R4400">
        <f t="shared" ca="1" si="1655"/>
        <v>127.8</v>
      </c>
      <c r="S4400">
        <f t="shared" ca="1" si="1650"/>
        <v>3.6070000000000005E-2</v>
      </c>
      <c r="W4400" t="str">
        <f t="shared" si="1667"/>
        <v/>
      </c>
      <c r="AJ4400" s="25"/>
      <c r="AU4400" s="1">
        <v>39750</v>
      </c>
      <c r="AV4400">
        <v>0.755</v>
      </c>
      <c r="AW4400">
        <f t="shared" si="1656"/>
        <v>7.5500000000000003E-3</v>
      </c>
      <c r="AY4400" s="1">
        <v>39751</v>
      </c>
      <c r="AZ4400">
        <v>0.71299999999999997</v>
      </c>
      <c r="BA4400">
        <f t="shared" si="1657"/>
        <v>7.1300000000000001E-3</v>
      </c>
      <c r="BC4400" s="1">
        <v>39863</v>
      </c>
      <c r="BD4400">
        <v>1.3129999999999999</v>
      </c>
      <c r="BE4400">
        <f t="shared" si="1658"/>
        <v>1.3129999999999999E-2</v>
      </c>
      <c r="BG4400" s="1">
        <v>39863</v>
      </c>
      <c r="BH4400">
        <v>1.5820000000000001</v>
      </c>
      <c r="BI4400">
        <f t="shared" si="1659"/>
        <v>1.5820000000000001E-2</v>
      </c>
      <c r="BK4400" s="1">
        <v>42814</v>
      </c>
      <c r="BL4400">
        <v>2.3731900000000001</v>
      </c>
      <c r="BM4400">
        <f t="shared" si="1665"/>
        <v>2.37319E-2</v>
      </c>
      <c r="BP4400" s="1">
        <v>39713</v>
      </c>
      <c r="BQ4400">
        <v>115.65</v>
      </c>
      <c r="BR4400">
        <f t="shared" si="1660"/>
        <v>1.1565000000000001</v>
      </c>
      <c r="BT4400" s="1">
        <v>39748</v>
      </c>
      <c r="BU4400">
        <v>4.9119999999999999</v>
      </c>
      <c r="BV4400">
        <f t="shared" si="1661"/>
        <v>4.9119999999999997E-2</v>
      </c>
      <c r="BX4400" s="1">
        <v>39748</v>
      </c>
      <c r="BY4400">
        <v>4.9640000000000004</v>
      </c>
      <c r="BZ4400">
        <f t="shared" si="1662"/>
        <v>4.9640000000000004E-2</v>
      </c>
      <c r="CB4400" s="1">
        <v>39863</v>
      </c>
      <c r="CC4400">
        <v>1.984</v>
      </c>
      <c r="CD4400">
        <f t="shared" si="1663"/>
        <v>1.984E-2</v>
      </c>
      <c r="CG4400" s="1"/>
    </row>
    <row r="4401" spans="1:85" x14ac:dyDescent="0.3">
      <c r="A4401" s="21">
        <f t="shared" si="1664"/>
        <v>51972</v>
      </c>
      <c r="B4401" s="18">
        <f t="shared" si="1648"/>
        <v>112.421875</v>
      </c>
      <c r="C4401">
        <f t="shared" si="1666"/>
        <v>115</v>
      </c>
      <c r="D4401">
        <f t="shared" ca="1" si="1651"/>
        <v>-16.566666666666666</v>
      </c>
      <c r="E4401">
        <f ca="1">IF(currency="USD",'Future et co'!F4401,IF(currency="EUR",'Future et co'!G4401,FALSE))</f>
        <v>3.6070000000000005E-2</v>
      </c>
      <c r="F4401">
        <f t="shared" ca="1" si="1652"/>
        <v>3.6070000000000005E-2</v>
      </c>
      <c r="G4401">
        <f t="shared" ca="1" si="1653"/>
        <v>2.0569999999999998E-2</v>
      </c>
      <c r="L4401">
        <f t="shared" ca="1" si="1654"/>
        <v>127.8</v>
      </c>
      <c r="M4401">
        <f t="shared" ca="1" si="1649"/>
        <v>3.6070000000000005E-2</v>
      </c>
      <c r="R4401">
        <f t="shared" ca="1" si="1655"/>
        <v>127.8</v>
      </c>
      <c r="S4401">
        <f t="shared" ca="1" si="1650"/>
        <v>3.6070000000000005E-2</v>
      </c>
      <c r="W4401" t="str">
        <f t="shared" si="1667"/>
        <v/>
      </c>
      <c r="AJ4401" s="25"/>
      <c r="AU4401" s="1">
        <v>39749</v>
      </c>
      <c r="AV4401">
        <v>0.85</v>
      </c>
      <c r="AW4401">
        <f t="shared" si="1656"/>
        <v>8.5000000000000006E-3</v>
      </c>
      <c r="AY4401" s="1">
        <v>39750</v>
      </c>
      <c r="AZ4401">
        <v>0.76500000000000001</v>
      </c>
      <c r="BA4401">
        <f t="shared" si="1657"/>
        <v>7.6500000000000005E-3</v>
      </c>
      <c r="BC4401" s="1">
        <v>39862</v>
      </c>
      <c r="BD4401">
        <v>1.335</v>
      </c>
      <c r="BE4401">
        <f t="shared" si="1658"/>
        <v>1.3349999999999999E-2</v>
      </c>
      <c r="BG4401" s="1">
        <v>39862</v>
      </c>
      <c r="BH4401">
        <v>1.5760000000000001</v>
      </c>
      <c r="BI4401">
        <f t="shared" si="1659"/>
        <v>1.576E-2</v>
      </c>
      <c r="BK4401" s="1">
        <v>42815</v>
      </c>
      <c r="BL4401">
        <v>2.4034900000000001</v>
      </c>
      <c r="BM4401">
        <f t="shared" si="1665"/>
        <v>2.4034900000000001E-2</v>
      </c>
      <c r="BP4401" s="1">
        <v>39710</v>
      </c>
      <c r="BQ4401">
        <v>116.16</v>
      </c>
      <c r="BR4401">
        <f t="shared" si="1660"/>
        <v>1.1616</v>
      </c>
      <c r="BT4401" s="1">
        <v>39745</v>
      </c>
      <c r="BU4401">
        <v>4.9180000000000001</v>
      </c>
      <c r="BV4401">
        <f t="shared" si="1661"/>
        <v>4.9180000000000001E-2</v>
      </c>
      <c r="BX4401" s="1">
        <v>39745</v>
      </c>
      <c r="BY4401">
        <v>4.9729999999999999</v>
      </c>
      <c r="BZ4401">
        <f t="shared" si="1662"/>
        <v>4.9729999999999996E-2</v>
      </c>
      <c r="CB4401" s="1">
        <v>39862</v>
      </c>
      <c r="CC4401">
        <v>1.9430000000000001</v>
      </c>
      <c r="CD4401">
        <f t="shared" si="1663"/>
        <v>1.9429999999999999E-2</v>
      </c>
      <c r="CG4401" s="1"/>
    </row>
    <row r="4402" spans="1:85" x14ac:dyDescent="0.3">
      <c r="A4402" s="21">
        <f t="shared" si="1664"/>
        <v>51973</v>
      </c>
      <c r="B4402" s="18">
        <f t="shared" si="1648"/>
        <v>112.421875</v>
      </c>
      <c r="C4402">
        <f t="shared" si="1666"/>
        <v>115</v>
      </c>
      <c r="D4402">
        <f t="shared" ca="1" si="1651"/>
        <v>-16.569444444444443</v>
      </c>
      <c r="E4402">
        <f ca="1">IF(currency="USD",'Future et co'!F4402,IF(currency="EUR",'Future et co'!G4402,FALSE))</f>
        <v>3.6070000000000005E-2</v>
      </c>
      <c r="F4402">
        <f t="shared" ca="1" si="1652"/>
        <v>3.6070000000000005E-2</v>
      </c>
      <c r="G4402">
        <f t="shared" ca="1" si="1653"/>
        <v>2.0569999999999998E-2</v>
      </c>
      <c r="L4402">
        <f t="shared" ca="1" si="1654"/>
        <v>127.8</v>
      </c>
      <c r="M4402">
        <f t="shared" ca="1" si="1649"/>
        <v>3.6070000000000005E-2</v>
      </c>
      <c r="R4402">
        <f t="shared" ca="1" si="1655"/>
        <v>127.8</v>
      </c>
      <c r="S4402">
        <f t="shared" ca="1" si="1650"/>
        <v>3.6070000000000005E-2</v>
      </c>
      <c r="W4402" t="str">
        <f t="shared" si="1667"/>
        <v/>
      </c>
      <c r="AJ4402" s="25"/>
      <c r="AU4402" s="1">
        <v>39748</v>
      </c>
      <c r="AV4402">
        <v>0.875</v>
      </c>
      <c r="AW4402">
        <f t="shared" si="1656"/>
        <v>8.7500000000000008E-3</v>
      </c>
      <c r="AY4402" s="1">
        <v>39749</v>
      </c>
      <c r="AZ4402">
        <v>0.85399999999999998</v>
      </c>
      <c r="BA4402">
        <f t="shared" si="1657"/>
        <v>8.539999999999999E-3</v>
      </c>
      <c r="BC4402" s="1">
        <v>39861</v>
      </c>
      <c r="BD4402">
        <v>1.3110999999999999</v>
      </c>
      <c r="BE4402">
        <f t="shared" si="1658"/>
        <v>1.3110999999999999E-2</v>
      </c>
      <c r="BG4402" s="1">
        <v>39861</v>
      </c>
      <c r="BH4402">
        <v>1.538</v>
      </c>
      <c r="BI4402">
        <f t="shared" si="1659"/>
        <v>1.538E-2</v>
      </c>
      <c r="BK4402" s="1">
        <v>42816</v>
      </c>
      <c r="BL4402">
        <v>2.3993899999999999</v>
      </c>
      <c r="BM4402">
        <f t="shared" si="1665"/>
        <v>2.3993899999999999E-2</v>
      </c>
      <c r="BP4402" s="1">
        <v>39709</v>
      </c>
      <c r="BQ4402">
        <v>117.74</v>
      </c>
      <c r="BR4402">
        <f t="shared" si="1660"/>
        <v>1.1774</v>
      </c>
      <c r="BT4402" s="1">
        <v>39744</v>
      </c>
      <c r="BU4402">
        <v>4.9210000000000003</v>
      </c>
      <c r="BV4402">
        <f t="shared" si="1661"/>
        <v>4.9210000000000004E-2</v>
      </c>
      <c r="BX4402" s="1">
        <v>39744</v>
      </c>
      <c r="BY4402">
        <v>4.992</v>
      </c>
      <c r="BZ4402">
        <f t="shared" si="1662"/>
        <v>4.9919999999999999E-2</v>
      </c>
      <c r="CB4402" s="1">
        <v>39861</v>
      </c>
      <c r="CC4402">
        <v>1.921</v>
      </c>
      <c r="CD4402">
        <f t="shared" si="1663"/>
        <v>1.9210000000000001E-2</v>
      </c>
      <c r="CG4402" s="1"/>
    </row>
    <row r="4403" spans="1:85" x14ac:dyDescent="0.3">
      <c r="A4403" s="21">
        <f t="shared" si="1664"/>
        <v>51974</v>
      </c>
      <c r="B4403" s="18">
        <f t="shared" si="1648"/>
        <v>112.421875</v>
      </c>
      <c r="C4403">
        <f t="shared" si="1666"/>
        <v>115</v>
      </c>
      <c r="D4403">
        <f t="shared" ca="1" si="1651"/>
        <v>-16.572222222222223</v>
      </c>
      <c r="E4403">
        <f ca="1">IF(currency="USD",'Future et co'!F4403,IF(currency="EUR",'Future et co'!G4403,FALSE))</f>
        <v>3.6070000000000005E-2</v>
      </c>
      <c r="F4403">
        <f t="shared" ca="1" si="1652"/>
        <v>3.6070000000000005E-2</v>
      </c>
      <c r="G4403">
        <f t="shared" ca="1" si="1653"/>
        <v>2.0569999999999998E-2</v>
      </c>
      <c r="L4403">
        <f t="shared" ca="1" si="1654"/>
        <v>127.8</v>
      </c>
      <c r="M4403">
        <f t="shared" ca="1" si="1649"/>
        <v>3.6070000000000005E-2</v>
      </c>
      <c r="R4403">
        <f t="shared" ca="1" si="1655"/>
        <v>127.8</v>
      </c>
      <c r="S4403">
        <f t="shared" ca="1" si="1650"/>
        <v>3.6070000000000005E-2</v>
      </c>
      <c r="W4403" t="str">
        <f t="shared" si="1667"/>
        <v/>
      </c>
      <c r="AJ4403" s="25"/>
      <c r="AU4403" s="1">
        <v>39745</v>
      </c>
      <c r="AV4403">
        <v>0.88700000000000001</v>
      </c>
      <c r="AW4403">
        <f t="shared" si="1656"/>
        <v>8.8699999999999994E-3</v>
      </c>
      <c r="AY4403" s="1">
        <v>39748</v>
      </c>
      <c r="AZ4403">
        <v>0.90100000000000002</v>
      </c>
      <c r="BA4403">
        <f t="shared" si="1657"/>
        <v>9.0100000000000006E-3</v>
      </c>
      <c r="BC4403" s="1">
        <v>39860</v>
      </c>
      <c r="BD4403">
        <v>1.3240000000000001</v>
      </c>
      <c r="BE4403">
        <f t="shared" si="1658"/>
        <v>1.324E-2</v>
      </c>
      <c r="BG4403" s="1">
        <v>39860</v>
      </c>
      <c r="BH4403">
        <v>1.6160000000000001</v>
      </c>
      <c r="BI4403">
        <f t="shared" si="1659"/>
        <v>1.6160000000000001E-2</v>
      </c>
      <c r="BK4403" s="1">
        <v>42817</v>
      </c>
      <c r="BL4403">
        <v>2.4029400000000001</v>
      </c>
      <c r="BM4403">
        <f t="shared" si="1665"/>
        <v>2.4029399999999999E-2</v>
      </c>
      <c r="BP4403" s="1">
        <v>39708</v>
      </c>
      <c r="BQ4403">
        <v>117.78</v>
      </c>
      <c r="BR4403">
        <f t="shared" si="1660"/>
        <v>1.1778</v>
      </c>
      <c r="BT4403" s="1">
        <v>39743</v>
      </c>
      <c r="BU4403">
        <v>4.9359999999999999</v>
      </c>
      <c r="BV4403">
        <f t="shared" si="1661"/>
        <v>4.9360000000000001E-2</v>
      </c>
      <c r="BX4403" s="1">
        <v>39743</v>
      </c>
      <c r="BY4403">
        <v>5.0060000000000002</v>
      </c>
      <c r="BZ4403">
        <f t="shared" si="1662"/>
        <v>5.006E-2</v>
      </c>
      <c r="CB4403" s="1">
        <v>39860</v>
      </c>
      <c r="CC4403">
        <v>1.948</v>
      </c>
      <c r="CD4403">
        <f t="shared" si="1663"/>
        <v>1.9480000000000001E-2</v>
      </c>
      <c r="CG4403" s="1"/>
    </row>
    <row r="4404" spans="1:85" x14ac:dyDescent="0.3">
      <c r="A4404" s="21">
        <f t="shared" si="1664"/>
        <v>51977</v>
      </c>
      <c r="B4404" s="18">
        <f t="shared" si="1648"/>
        <v>112.421875</v>
      </c>
      <c r="C4404">
        <f t="shared" si="1666"/>
        <v>115</v>
      </c>
      <c r="D4404">
        <f t="shared" ca="1" si="1651"/>
        <v>-16.580555555555556</v>
      </c>
      <c r="E4404">
        <f ca="1">IF(currency="USD",'Future et co'!F4404,IF(currency="EUR",'Future et co'!G4404,FALSE))</f>
        <v>3.6070000000000005E-2</v>
      </c>
      <c r="F4404">
        <f t="shared" ca="1" si="1652"/>
        <v>3.6070000000000005E-2</v>
      </c>
      <c r="G4404">
        <f t="shared" ca="1" si="1653"/>
        <v>2.0569999999999998E-2</v>
      </c>
      <c r="L4404">
        <f t="shared" ca="1" si="1654"/>
        <v>127.8</v>
      </c>
      <c r="M4404">
        <f t="shared" ca="1" si="1649"/>
        <v>3.6070000000000005E-2</v>
      </c>
      <c r="R4404">
        <f t="shared" ca="1" si="1655"/>
        <v>127.8</v>
      </c>
      <c r="S4404">
        <f t="shared" ca="1" si="1650"/>
        <v>3.6070000000000005E-2</v>
      </c>
      <c r="W4404" t="str">
        <f t="shared" si="1667"/>
        <v/>
      </c>
      <c r="AJ4404" s="25"/>
      <c r="AU4404" s="1">
        <v>39744</v>
      </c>
      <c r="AV4404">
        <v>0.96699999999999997</v>
      </c>
      <c r="AW4404">
        <f t="shared" si="1656"/>
        <v>9.6699999999999998E-3</v>
      </c>
      <c r="AY4404" s="1">
        <v>39745</v>
      </c>
      <c r="AZ4404">
        <v>0.91100000000000003</v>
      </c>
      <c r="BA4404">
        <f t="shared" si="1657"/>
        <v>9.11E-3</v>
      </c>
      <c r="BC4404" s="1">
        <v>39857</v>
      </c>
      <c r="BD4404">
        <v>1.3280000000000001</v>
      </c>
      <c r="BE4404">
        <f t="shared" si="1658"/>
        <v>1.328E-2</v>
      </c>
      <c r="BG4404" s="1">
        <v>39857</v>
      </c>
      <c r="BH4404">
        <v>1.615</v>
      </c>
      <c r="BI4404">
        <f t="shared" si="1659"/>
        <v>1.6150000000000001E-2</v>
      </c>
      <c r="BK4404" s="1">
        <v>42818</v>
      </c>
      <c r="BL4404">
        <v>2.4058000000000002</v>
      </c>
      <c r="BM4404">
        <f t="shared" si="1665"/>
        <v>2.4058000000000003E-2</v>
      </c>
      <c r="BP4404" s="1">
        <v>39707</v>
      </c>
      <c r="BQ4404">
        <v>117.89</v>
      </c>
      <c r="BR4404">
        <f t="shared" si="1660"/>
        <v>1.1789000000000001</v>
      </c>
      <c r="BT4404" s="1">
        <v>39742</v>
      </c>
      <c r="BU4404">
        <v>4.968</v>
      </c>
      <c r="BV4404">
        <f t="shared" si="1661"/>
        <v>4.9680000000000002E-2</v>
      </c>
      <c r="BX4404" s="1">
        <v>39742</v>
      </c>
      <c r="BY4404">
        <v>5.03</v>
      </c>
      <c r="BZ4404">
        <f t="shared" si="1662"/>
        <v>5.0300000000000004E-2</v>
      </c>
      <c r="CB4404" s="1">
        <v>39857</v>
      </c>
      <c r="CC4404">
        <v>1.952</v>
      </c>
      <c r="CD4404">
        <f t="shared" si="1663"/>
        <v>1.9519999999999999E-2</v>
      </c>
      <c r="CG4404" s="1"/>
    </row>
    <row r="4405" spans="1:85" x14ac:dyDescent="0.3">
      <c r="A4405" s="21">
        <f t="shared" si="1664"/>
        <v>51978</v>
      </c>
      <c r="B4405" s="18">
        <f t="shared" si="1648"/>
        <v>112.421875</v>
      </c>
      <c r="C4405">
        <f t="shared" si="1666"/>
        <v>115</v>
      </c>
      <c r="D4405">
        <f t="shared" ca="1" si="1651"/>
        <v>-16.583333333333332</v>
      </c>
      <c r="E4405">
        <f ca="1">IF(currency="USD",'Future et co'!F4405,IF(currency="EUR",'Future et co'!G4405,FALSE))</f>
        <v>3.6070000000000005E-2</v>
      </c>
      <c r="F4405">
        <f t="shared" ca="1" si="1652"/>
        <v>3.6070000000000005E-2</v>
      </c>
      <c r="G4405">
        <f t="shared" ca="1" si="1653"/>
        <v>2.0569999999999998E-2</v>
      </c>
      <c r="L4405">
        <f t="shared" ca="1" si="1654"/>
        <v>127.8</v>
      </c>
      <c r="M4405">
        <f t="shared" ca="1" si="1649"/>
        <v>3.6070000000000005E-2</v>
      </c>
      <c r="R4405">
        <f t="shared" ca="1" si="1655"/>
        <v>127.8</v>
      </c>
      <c r="S4405">
        <f t="shared" ca="1" si="1650"/>
        <v>3.6070000000000005E-2</v>
      </c>
      <c r="W4405" t="str">
        <f t="shared" si="1667"/>
        <v/>
      </c>
      <c r="AJ4405" s="25"/>
      <c r="AU4405" s="1">
        <v>39743</v>
      </c>
      <c r="AV4405">
        <v>1.034</v>
      </c>
      <c r="AW4405">
        <f t="shared" si="1656"/>
        <v>1.034E-2</v>
      </c>
      <c r="AY4405" s="1">
        <v>39744</v>
      </c>
      <c r="AZ4405">
        <v>0.97799999999999998</v>
      </c>
      <c r="BA4405">
        <f t="shared" si="1657"/>
        <v>9.7800000000000005E-3</v>
      </c>
      <c r="BC4405" s="1">
        <v>39856</v>
      </c>
      <c r="BD4405">
        <v>1.2664</v>
      </c>
      <c r="BE4405">
        <f t="shared" si="1658"/>
        <v>1.2664E-2</v>
      </c>
      <c r="BG4405" s="1">
        <v>39856</v>
      </c>
      <c r="BH4405">
        <v>1.5327999999999999</v>
      </c>
      <c r="BI4405">
        <f t="shared" si="1659"/>
        <v>1.5328E-2</v>
      </c>
      <c r="BK4405" s="1">
        <v>42821</v>
      </c>
      <c r="BL4405">
        <v>2.4098999999999999</v>
      </c>
      <c r="BM4405">
        <f t="shared" si="1665"/>
        <v>2.4098999999999999E-2</v>
      </c>
      <c r="BP4405" s="1">
        <v>39706</v>
      </c>
      <c r="BQ4405">
        <v>117.34</v>
      </c>
      <c r="BR4405">
        <f t="shared" si="1660"/>
        <v>1.1734</v>
      </c>
      <c r="BT4405" s="1">
        <v>39741</v>
      </c>
      <c r="BU4405">
        <v>5</v>
      </c>
      <c r="BV4405">
        <f t="shared" si="1661"/>
        <v>0.05</v>
      </c>
      <c r="BX4405" s="1">
        <v>39741</v>
      </c>
      <c r="BY4405">
        <v>5.0629999999999997</v>
      </c>
      <c r="BZ4405">
        <f t="shared" si="1662"/>
        <v>5.0629999999999994E-2</v>
      </c>
      <c r="CB4405" s="1">
        <v>39856</v>
      </c>
      <c r="CC4405">
        <v>1.9630000000000001</v>
      </c>
      <c r="CD4405">
        <f t="shared" si="1663"/>
        <v>1.9630000000000002E-2</v>
      </c>
      <c r="CG4405" s="1"/>
    </row>
    <row r="4406" spans="1:85" x14ac:dyDescent="0.3">
      <c r="A4406" s="21">
        <f t="shared" si="1664"/>
        <v>51979</v>
      </c>
      <c r="B4406" s="18">
        <f t="shared" si="1648"/>
        <v>112.421875</v>
      </c>
      <c r="C4406">
        <f t="shared" si="1666"/>
        <v>115</v>
      </c>
      <c r="D4406">
        <f t="shared" ca="1" si="1651"/>
        <v>-16.586111111111112</v>
      </c>
      <c r="E4406">
        <f ca="1">IF(currency="USD",'Future et co'!F4406,IF(currency="EUR",'Future et co'!G4406,FALSE))</f>
        <v>3.6070000000000005E-2</v>
      </c>
      <c r="F4406">
        <f t="shared" ca="1" si="1652"/>
        <v>3.6070000000000005E-2</v>
      </c>
      <c r="G4406">
        <f t="shared" ca="1" si="1653"/>
        <v>2.0569999999999998E-2</v>
      </c>
      <c r="L4406">
        <f t="shared" ca="1" si="1654"/>
        <v>127.8</v>
      </c>
      <c r="M4406">
        <f t="shared" ca="1" si="1649"/>
        <v>3.6070000000000005E-2</v>
      </c>
      <c r="R4406">
        <f t="shared" ca="1" si="1655"/>
        <v>127.8</v>
      </c>
      <c r="S4406">
        <f t="shared" ca="1" si="1650"/>
        <v>3.6070000000000005E-2</v>
      </c>
      <c r="W4406" t="str">
        <f t="shared" si="1667"/>
        <v/>
      </c>
      <c r="AJ4406" s="25"/>
      <c r="AU4406" s="1">
        <v>39742</v>
      </c>
      <c r="AV4406">
        <v>1.056</v>
      </c>
      <c r="AW4406">
        <f t="shared" si="1656"/>
        <v>1.056E-2</v>
      </c>
      <c r="AY4406" s="1">
        <v>39743</v>
      </c>
      <c r="AZ4406">
        <v>1.022</v>
      </c>
      <c r="BA4406">
        <f t="shared" si="1657"/>
        <v>1.022E-2</v>
      </c>
      <c r="BC4406" s="1">
        <v>39855</v>
      </c>
      <c r="BD4406">
        <v>1.2653000000000001</v>
      </c>
      <c r="BE4406">
        <f t="shared" si="1658"/>
        <v>1.2653000000000001E-2</v>
      </c>
      <c r="BG4406" s="1">
        <v>39855</v>
      </c>
      <c r="BH4406">
        <v>1.522</v>
      </c>
      <c r="BI4406">
        <f t="shared" si="1659"/>
        <v>1.5220000000000001E-2</v>
      </c>
      <c r="BK4406" s="1">
        <v>42822</v>
      </c>
      <c r="BL4406">
        <v>2.3915199999999999</v>
      </c>
      <c r="BM4406">
        <f t="shared" si="1665"/>
        <v>2.3915199999999998E-2</v>
      </c>
      <c r="BP4406" s="1">
        <v>39703</v>
      </c>
      <c r="BQ4406">
        <v>116.38</v>
      </c>
      <c r="BR4406">
        <f t="shared" si="1660"/>
        <v>1.1637999999999999</v>
      </c>
      <c r="BT4406" s="1">
        <v>39738</v>
      </c>
      <c r="BU4406">
        <v>5.0449999999999999</v>
      </c>
      <c r="BV4406">
        <f t="shared" si="1661"/>
        <v>5.0450000000000002E-2</v>
      </c>
      <c r="BX4406" s="1">
        <v>39738</v>
      </c>
      <c r="BY4406">
        <v>5.117</v>
      </c>
      <c r="BZ4406">
        <f t="shared" si="1662"/>
        <v>5.117E-2</v>
      </c>
      <c r="CB4406" s="1">
        <v>39855</v>
      </c>
      <c r="CC4406">
        <v>1.968</v>
      </c>
      <c r="CD4406">
        <f t="shared" si="1663"/>
        <v>1.968E-2</v>
      </c>
      <c r="CG4406" s="1"/>
    </row>
    <row r="4407" spans="1:85" x14ac:dyDescent="0.3">
      <c r="A4407" s="21">
        <f t="shared" si="1664"/>
        <v>51980</v>
      </c>
      <c r="B4407" s="18">
        <f t="shared" si="1648"/>
        <v>112.421875</v>
      </c>
      <c r="C4407">
        <f t="shared" si="1666"/>
        <v>115</v>
      </c>
      <c r="D4407">
        <f t="shared" ca="1" si="1651"/>
        <v>-16.588888888888889</v>
      </c>
      <c r="E4407">
        <f ca="1">IF(currency="USD",'Future et co'!F4407,IF(currency="EUR",'Future et co'!G4407,FALSE))</f>
        <v>3.6070000000000005E-2</v>
      </c>
      <c r="F4407">
        <f t="shared" ca="1" si="1652"/>
        <v>3.6070000000000005E-2</v>
      </c>
      <c r="G4407">
        <f t="shared" ca="1" si="1653"/>
        <v>2.0569999999999998E-2</v>
      </c>
      <c r="L4407">
        <f t="shared" ca="1" si="1654"/>
        <v>127.8</v>
      </c>
      <c r="M4407">
        <f t="shared" ca="1" si="1649"/>
        <v>3.6070000000000005E-2</v>
      </c>
      <c r="R4407">
        <f t="shared" ca="1" si="1655"/>
        <v>127.8</v>
      </c>
      <c r="S4407">
        <f t="shared" ca="1" si="1650"/>
        <v>3.6070000000000005E-2</v>
      </c>
      <c r="W4407" t="str">
        <f t="shared" si="1667"/>
        <v/>
      </c>
      <c r="AJ4407" s="25"/>
      <c r="AU4407" s="1">
        <v>39741</v>
      </c>
      <c r="AV4407">
        <v>1.1160000000000001</v>
      </c>
      <c r="AW4407">
        <f t="shared" si="1656"/>
        <v>1.1160000000000002E-2</v>
      </c>
      <c r="AY4407" s="1">
        <v>39742</v>
      </c>
      <c r="AZ4407">
        <v>1.073</v>
      </c>
      <c r="BA4407">
        <f t="shared" si="1657"/>
        <v>1.073E-2</v>
      </c>
      <c r="BC4407" s="1">
        <v>39854</v>
      </c>
      <c r="BD4407">
        <v>1.2809999999999999</v>
      </c>
      <c r="BE4407">
        <f t="shared" si="1658"/>
        <v>1.2809999999999998E-2</v>
      </c>
      <c r="BG4407" s="1">
        <v>39854</v>
      </c>
      <c r="BH4407">
        <v>1.5649999999999999</v>
      </c>
      <c r="BI4407">
        <f t="shared" si="1659"/>
        <v>1.5650000000000001E-2</v>
      </c>
      <c r="BK4407" s="1">
        <v>42823</v>
      </c>
      <c r="BL4407">
        <v>2.3917600000000001</v>
      </c>
      <c r="BM4407">
        <f t="shared" si="1665"/>
        <v>2.3917600000000001E-2</v>
      </c>
      <c r="BP4407" s="1">
        <v>39702</v>
      </c>
      <c r="BQ4407">
        <v>117.24</v>
      </c>
      <c r="BR4407">
        <f t="shared" si="1660"/>
        <v>1.1723999999999999</v>
      </c>
      <c r="BT4407" s="1">
        <v>39737</v>
      </c>
      <c r="BU4407">
        <v>5.09</v>
      </c>
      <c r="BV4407">
        <f t="shared" si="1661"/>
        <v>5.0900000000000001E-2</v>
      </c>
      <c r="BX4407" s="1">
        <v>39737</v>
      </c>
      <c r="BY4407">
        <v>5.1630000000000003</v>
      </c>
      <c r="BZ4407">
        <f t="shared" si="1662"/>
        <v>5.1630000000000002E-2</v>
      </c>
      <c r="CB4407" s="1">
        <v>39854</v>
      </c>
      <c r="CC4407">
        <v>2.016</v>
      </c>
      <c r="CD4407">
        <f t="shared" si="1663"/>
        <v>2.0160000000000001E-2</v>
      </c>
      <c r="CG4407" s="1"/>
    </row>
    <row r="4408" spans="1:85" x14ac:dyDescent="0.3">
      <c r="A4408" s="21">
        <f t="shared" si="1664"/>
        <v>51981</v>
      </c>
      <c r="B4408" s="18">
        <f t="shared" si="1648"/>
        <v>112.421875</v>
      </c>
      <c r="C4408">
        <f t="shared" si="1666"/>
        <v>115</v>
      </c>
      <c r="D4408">
        <f t="shared" ca="1" si="1651"/>
        <v>-16.591666666666665</v>
      </c>
      <c r="E4408">
        <f ca="1">IF(currency="USD",'Future et co'!F4408,IF(currency="EUR",'Future et co'!G4408,FALSE))</f>
        <v>3.6070000000000005E-2</v>
      </c>
      <c r="F4408">
        <f t="shared" ca="1" si="1652"/>
        <v>3.6070000000000005E-2</v>
      </c>
      <c r="G4408">
        <f t="shared" ca="1" si="1653"/>
        <v>2.0569999999999998E-2</v>
      </c>
      <c r="L4408">
        <f t="shared" ca="1" si="1654"/>
        <v>127.8</v>
      </c>
      <c r="M4408">
        <f t="shared" ca="1" si="1649"/>
        <v>3.6070000000000005E-2</v>
      </c>
      <c r="R4408">
        <f t="shared" ca="1" si="1655"/>
        <v>127.8</v>
      </c>
      <c r="S4408">
        <f t="shared" ca="1" si="1650"/>
        <v>3.6070000000000005E-2</v>
      </c>
      <c r="W4408" t="str">
        <f t="shared" si="1667"/>
        <v/>
      </c>
      <c r="AJ4408" s="25"/>
      <c r="AU4408" s="1">
        <v>39738</v>
      </c>
      <c r="AV4408">
        <v>1.1085</v>
      </c>
      <c r="AW4408">
        <f t="shared" si="1656"/>
        <v>1.1085000000000001E-2</v>
      </c>
      <c r="AY4408" s="1">
        <v>39741</v>
      </c>
      <c r="AZ4408">
        <v>1.143</v>
      </c>
      <c r="BA4408">
        <f t="shared" si="1657"/>
        <v>1.1430000000000001E-2</v>
      </c>
      <c r="BC4408" s="1">
        <v>39853</v>
      </c>
      <c r="BD4408">
        <v>1.2237</v>
      </c>
      <c r="BE4408">
        <f t="shared" si="1658"/>
        <v>1.2237E-2</v>
      </c>
      <c r="BG4408" s="1">
        <v>39853</v>
      </c>
      <c r="BH4408">
        <v>1.5840000000000001</v>
      </c>
      <c r="BI4408">
        <f t="shared" si="1659"/>
        <v>1.584E-2</v>
      </c>
      <c r="BK4408" s="1">
        <v>42824</v>
      </c>
      <c r="BL4408">
        <v>2.38415</v>
      </c>
      <c r="BM4408">
        <f t="shared" si="1665"/>
        <v>2.3841500000000002E-2</v>
      </c>
      <c r="BP4408" s="1">
        <v>39701</v>
      </c>
      <c r="BQ4408">
        <v>117.39</v>
      </c>
      <c r="BR4408">
        <f t="shared" si="1660"/>
        <v>1.1738999999999999</v>
      </c>
      <c r="BT4408" s="1">
        <v>39736</v>
      </c>
      <c r="BU4408">
        <v>5.1680000000000001</v>
      </c>
      <c r="BV4408">
        <f t="shared" si="1661"/>
        <v>5.1680000000000004E-2</v>
      </c>
      <c r="BX4408" s="1">
        <v>39736</v>
      </c>
      <c r="BY4408">
        <v>5.2350000000000003</v>
      </c>
      <c r="BZ4408">
        <f t="shared" si="1662"/>
        <v>5.2350000000000001E-2</v>
      </c>
      <c r="CB4408" s="1">
        <v>39853</v>
      </c>
      <c r="CC4408">
        <v>2.004</v>
      </c>
      <c r="CD4408">
        <f t="shared" si="1663"/>
        <v>2.0039999999999999E-2</v>
      </c>
      <c r="CG4408" s="1"/>
    </row>
    <row r="4409" spans="1:85" x14ac:dyDescent="0.3">
      <c r="A4409" s="21">
        <f t="shared" si="1664"/>
        <v>51984</v>
      </c>
      <c r="B4409" s="18">
        <f t="shared" si="1648"/>
        <v>112.421875</v>
      </c>
      <c r="C4409">
        <f t="shared" si="1666"/>
        <v>115</v>
      </c>
      <c r="D4409">
        <f t="shared" ca="1" si="1651"/>
        <v>-16.600000000000001</v>
      </c>
      <c r="E4409">
        <f ca="1">IF(currency="USD",'Future et co'!F4409,IF(currency="EUR",'Future et co'!G4409,FALSE))</f>
        <v>3.6070000000000005E-2</v>
      </c>
      <c r="F4409">
        <f t="shared" ca="1" si="1652"/>
        <v>3.6070000000000005E-2</v>
      </c>
      <c r="G4409">
        <f t="shared" ca="1" si="1653"/>
        <v>2.0569999999999998E-2</v>
      </c>
      <c r="L4409">
        <f t="shared" ca="1" si="1654"/>
        <v>127.8</v>
      </c>
      <c r="M4409">
        <f t="shared" ca="1" si="1649"/>
        <v>3.6070000000000005E-2</v>
      </c>
      <c r="R4409">
        <f t="shared" ca="1" si="1655"/>
        <v>127.8</v>
      </c>
      <c r="S4409">
        <f t="shared" ca="1" si="1650"/>
        <v>3.6070000000000005E-2</v>
      </c>
      <c r="W4409" t="str">
        <f t="shared" si="1667"/>
        <v/>
      </c>
      <c r="AJ4409" s="25"/>
      <c r="AU4409" s="1">
        <v>39737</v>
      </c>
      <c r="AV4409">
        <v>1.111</v>
      </c>
      <c r="AW4409">
        <f t="shared" si="1656"/>
        <v>1.111E-2</v>
      </c>
      <c r="AY4409" s="1">
        <v>39738</v>
      </c>
      <c r="AZ4409">
        <v>1.1240000000000001</v>
      </c>
      <c r="BA4409">
        <f t="shared" si="1657"/>
        <v>1.1240000000000002E-2</v>
      </c>
      <c r="BC4409" s="1">
        <v>39850</v>
      </c>
      <c r="BD4409">
        <v>1.2090000000000001</v>
      </c>
      <c r="BE4409">
        <f t="shared" si="1658"/>
        <v>1.209E-2</v>
      </c>
      <c r="BG4409" s="1">
        <v>39850</v>
      </c>
      <c r="BH4409">
        <v>1.585</v>
      </c>
      <c r="BI4409">
        <f t="shared" si="1659"/>
        <v>1.585E-2</v>
      </c>
      <c r="BK4409" s="1">
        <v>42825</v>
      </c>
      <c r="BL4409">
        <v>2.3917700000000002</v>
      </c>
      <c r="BM4409">
        <f t="shared" si="1665"/>
        <v>2.39177E-2</v>
      </c>
      <c r="BP4409" s="1">
        <v>39700</v>
      </c>
      <c r="BQ4409">
        <v>117.54</v>
      </c>
      <c r="BR4409">
        <f t="shared" si="1660"/>
        <v>1.1754</v>
      </c>
      <c r="BT4409" s="1">
        <v>39735</v>
      </c>
      <c r="BU4409">
        <v>5.2350000000000003</v>
      </c>
      <c r="BV4409">
        <f t="shared" si="1661"/>
        <v>5.2350000000000001E-2</v>
      </c>
      <c r="BX4409" s="1">
        <v>39735</v>
      </c>
      <c r="BY4409">
        <v>5.298</v>
      </c>
      <c r="BZ4409">
        <f t="shared" si="1662"/>
        <v>5.2979999999999999E-2</v>
      </c>
      <c r="CB4409" s="1">
        <v>39850</v>
      </c>
      <c r="CC4409">
        <v>1.9790000000000001</v>
      </c>
      <c r="CD4409">
        <f t="shared" si="1663"/>
        <v>1.9790000000000002E-2</v>
      </c>
      <c r="CG4409" s="1"/>
    </row>
    <row r="4410" spans="1:85" x14ac:dyDescent="0.3">
      <c r="A4410" s="21">
        <f t="shared" si="1664"/>
        <v>51985</v>
      </c>
      <c r="B4410" s="18">
        <f t="shared" si="1648"/>
        <v>112.421875</v>
      </c>
      <c r="C4410">
        <f t="shared" si="1666"/>
        <v>115</v>
      </c>
      <c r="D4410">
        <f t="shared" ca="1" si="1651"/>
        <v>-16.602777777777778</v>
      </c>
      <c r="E4410">
        <f ca="1">IF(currency="USD",'Future et co'!F4410,IF(currency="EUR",'Future et co'!G4410,FALSE))</f>
        <v>3.6070000000000005E-2</v>
      </c>
      <c r="F4410">
        <f t="shared" ca="1" si="1652"/>
        <v>3.6070000000000005E-2</v>
      </c>
      <c r="G4410">
        <f t="shared" ca="1" si="1653"/>
        <v>2.0569999999999998E-2</v>
      </c>
      <c r="L4410">
        <f t="shared" ca="1" si="1654"/>
        <v>127.8</v>
      </c>
      <c r="M4410">
        <f t="shared" ca="1" si="1649"/>
        <v>3.6070000000000005E-2</v>
      </c>
      <c r="R4410">
        <f t="shared" ca="1" si="1655"/>
        <v>127.8</v>
      </c>
      <c r="S4410">
        <f t="shared" ca="1" si="1650"/>
        <v>3.6070000000000005E-2</v>
      </c>
      <c r="W4410" t="str">
        <f t="shared" si="1667"/>
        <v/>
      </c>
      <c r="AJ4410" s="25"/>
      <c r="AU4410" s="1">
        <v>39736</v>
      </c>
      <c r="AV4410">
        <v>1.105</v>
      </c>
      <c r="AW4410">
        <f t="shared" si="1656"/>
        <v>1.1049999999999999E-2</v>
      </c>
      <c r="AY4410" s="1">
        <v>39737</v>
      </c>
      <c r="AZ4410">
        <v>1.111</v>
      </c>
      <c r="BA4410">
        <f t="shared" si="1657"/>
        <v>1.111E-2</v>
      </c>
      <c r="BC4410" s="1">
        <v>39849</v>
      </c>
      <c r="BD4410">
        <v>1.2827999999999999</v>
      </c>
      <c r="BE4410">
        <f t="shared" si="1658"/>
        <v>1.2827999999999999E-2</v>
      </c>
      <c r="BG4410" s="1">
        <v>39849</v>
      </c>
      <c r="BH4410">
        <v>1.593</v>
      </c>
      <c r="BI4410">
        <f t="shared" si="1659"/>
        <v>1.593E-2</v>
      </c>
      <c r="BK4410" s="1">
        <v>42828</v>
      </c>
      <c r="BL4410">
        <v>2.3947799999999999</v>
      </c>
      <c r="BM4410">
        <f t="shared" si="1665"/>
        <v>2.3947799999999998E-2</v>
      </c>
      <c r="BP4410" s="1">
        <v>39699</v>
      </c>
      <c r="BQ4410">
        <v>117.23</v>
      </c>
      <c r="BR4410">
        <f t="shared" si="1660"/>
        <v>1.1723000000000001</v>
      </c>
      <c r="BT4410" s="1">
        <v>39734</v>
      </c>
      <c r="BU4410">
        <v>5.3179999999999996</v>
      </c>
      <c r="BV4410">
        <f t="shared" si="1661"/>
        <v>5.3179999999999998E-2</v>
      </c>
      <c r="BX4410" s="1">
        <v>39734</v>
      </c>
      <c r="BY4410">
        <v>5.367</v>
      </c>
      <c r="BZ4410">
        <f t="shared" si="1662"/>
        <v>5.3670000000000002E-2</v>
      </c>
      <c r="CB4410" s="1">
        <v>39849</v>
      </c>
      <c r="CC4410">
        <v>2.0019999999999998</v>
      </c>
      <c r="CD4410">
        <f t="shared" si="1663"/>
        <v>2.0019999999999996E-2</v>
      </c>
      <c r="CG4410" s="1"/>
    </row>
    <row r="4411" spans="1:85" x14ac:dyDescent="0.3">
      <c r="A4411" s="21">
        <f t="shared" si="1664"/>
        <v>51986</v>
      </c>
      <c r="B4411" s="18">
        <f t="shared" si="1648"/>
        <v>112.421875</v>
      </c>
      <c r="C4411">
        <f t="shared" si="1666"/>
        <v>115</v>
      </c>
      <c r="D4411">
        <f t="shared" ca="1" si="1651"/>
        <v>-16.605555555555554</v>
      </c>
      <c r="E4411">
        <f ca="1">IF(currency="USD",'Future et co'!F4411,IF(currency="EUR",'Future et co'!G4411,FALSE))</f>
        <v>3.6070000000000005E-2</v>
      </c>
      <c r="F4411">
        <f t="shared" ca="1" si="1652"/>
        <v>3.6070000000000005E-2</v>
      </c>
      <c r="G4411">
        <f t="shared" ca="1" si="1653"/>
        <v>2.0569999999999998E-2</v>
      </c>
      <c r="L4411">
        <f t="shared" ca="1" si="1654"/>
        <v>127.8</v>
      </c>
      <c r="M4411">
        <f t="shared" ca="1" si="1649"/>
        <v>3.6070000000000005E-2</v>
      </c>
      <c r="R4411">
        <f t="shared" ca="1" si="1655"/>
        <v>127.8</v>
      </c>
      <c r="S4411">
        <f t="shared" ca="1" si="1650"/>
        <v>3.6070000000000005E-2</v>
      </c>
      <c r="W4411" t="str">
        <f t="shared" si="1667"/>
        <v/>
      </c>
      <c r="AJ4411" s="25"/>
      <c r="AU4411" s="1">
        <v>39735</v>
      </c>
      <c r="AV4411">
        <v>1.2190000000000001</v>
      </c>
      <c r="AW4411">
        <f t="shared" si="1656"/>
        <v>1.2190000000000001E-2</v>
      </c>
      <c r="AY4411" s="1">
        <v>39736</v>
      </c>
      <c r="AZ4411">
        <v>1.119</v>
      </c>
      <c r="BA4411">
        <f t="shared" si="1657"/>
        <v>1.119E-2</v>
      </c>
      <c r="BC4411" s="1">
        <v>39848</v>
      </c>
      <c r="BD4411">
        <v>1.3109999999999999</v>
      </c>
      <c r="BE4411">
        <f t="shared" si="1658"/>
        <v>1.311E-2</v>
      </c>
      <c r="BG4411" s="1">
        <v>39848</v>
      </c>
      <c r="BH4411">
        <v>1.6419999999999999</v>
      </c>
      <c r="BI4411">
        <f t="shared" si="1659"/>
        <v>1.6420000000000001E-2</v>
      </c>
      <c r="BK4411" s="1">
        <v>42829</v>
      </c>
      <c r="BL4411">
        <v>2.3942800000000002</v>
      </c>
      <c r="BM4411">
        <f t="shared" si="1665"/>
        <v>2.39428E-2</v>
      </c>
      <c r="BP4411" s="1">
        <v>39696</v>
      </c>
      <c r="BQ4411">
        <v>117.84</v>
      </c>
      <c r="BR4411">
        <f t="shared" si="1660"/>
        <v>1.1784000000000001</v>
      </c>
      <c r="BT4411" s="1">
        <v>39731</v>
      </c>
      <c r="BU4411">
        <v>5.3810000000000002</v>
      </c>
      <c r="BV4411">
        <f t="shared" si="1661"/>
        <v>5.3810000000000004E-2</v>
      </c>
      <c r="BX4411" s="1">
        <v>39731</v>
      </c>
      <c r="BY4411">
        <v>5.431</v>
      </c>
      <c r="BZ4411">
        <f t="shared" si="1662"/>
        <v>5.4309999999999997E-2</v>
      </c>
      <c r="CB4411" s="1">
        <v>39848</v>
      </c>
      <c r="CC4411">
        <v>2.0310000000000001</v>
      </c>
      <c r="CD4411">
        <f t="shared" si="1663"/>
        <v>2.0310000000000002E-2</v>
      </c>
      <c r="CG4411" s="1"/>
    </row>
    <row r="4412" spans="1:85" x14ac:dyDescent="0.3">
      <c r="A4412" s="21">
        <f t="shared" si="1664"/>
        <v>51987</v>
      </c>
      <c r="B4412" s="18">
        <f t="shared" si="1648"/>
        <v>112.421875</v>
      </c>
      <c r="C4412">
        <f t="shared" si="1666"/>
        <v>115</v>
      </c>
      <c r="D4412">
        <f t="shared" ca="1" si="1651"/>
        <v>-16.608333333333334</v>
      </c>
      <c r="E4412">
        <f ca="1">IF(currency="USD",'Future et co'!F4412,IF(currency="EUR",'Future et co'!G4412,FALSE))</f>
        <v>3.6070000000000005E-2</v>
      </c>
      <c r="F4412">
        <f t="shared" ca="1" si="1652"/>
        <v>3.6070000000000005E-2</v>
      </c>
      <c r="G4412">
        <f t="shared" ca="1" si="1653"/>
        <v>2.0569999999999998E-2</v>
      </c>
      <c r="L4412">
        <f t="shared" ca="1" si="1654"/>
        <v>127.8</v>
      </c>
      <c r="M4412">
        <f t="shared" ca="1" si="1649"/>
        <v>3.6070000000000005E-2</v>
      </c>
      <c r="R4412">
        <f t="shared" ca="1" si="1655"/>
        <v>127.8</v>
      </c>
      <c r="S4412">
        <f t="shared" ca="1" si="1650"/>
        <v>3.6070000000000005E-2</v>
      </c>
      <c r="W4412" t="str">
        <f t="shared" si="1667"/>
        <v/>
      </c>
      <c r="AJ4412" s="25"/>
      <c r="AU4412" s="1">
        <v>39734</v>
      </c>
      <c r="AV4412">
        <v>1.1385000000000001</v>
      </c>
      <c r="AW4412">
        <f t="shared" si="1656"/>
        <v>1.1385000000000001E-2</v>
      </c>
      <c r="AY4412" s="1">
        <v>39735</v>
      </c>
      <c r="AZ4412">
        <v>1.2330000000000001</v>
      </c>
      <c r="BA4412">
        <f t="shared" si="1657"/>
        <v>1.2330000000000001E-2</v>
      </c>
      <c r="BC4412" s="1">
        <v>39847</v>
      </c>
      <c r="BD4412">
        <v>1.3191999999999999</v>
      </c>
      <c r="BE4412">
        <f t="shared" si="1658"/>
        <v>1.3191999999999999E-2</v>
      </c>
      <c r="BG4412" s="1">
        <v>39847</v>
      </c>
      <c r="BH4412">
        <v>1.6359999999999999</v>
      </c>
      <c r="BI4412">
        <f t="shared" si="1659"/>
        <v>1.636E-2</v>
      </c>
      <c r="BK4412" s="1">
        <v>42830</v>
      </c>
      <c r="BL4412">
        <v>2.4020800000000002</v>
      </c>
      <c r="BM4412">
        <f t="shared" si="1665"/>
        <v>2.4020800000000002E-2</v>
      </c>
      <c r="BP4412" s="1">
        <v>39695</v>
      </c>
      <c r="BQ4412">
        <v>117.16</v>
      </c>
      <c r="BR4412">
        <f t="shared" si="1660"/>
        <v>1.1716</v>
      </c>
      <c r="BT4412" s="1">
        <v>39730</v>
      </c>
      <c r="BU4412">
        <v>5.3929999999999998</v>
      </c>
      <c r="BV4412">
        <f t="shared" si="1661"/>
        <v>5.3929999999999999E-2</v>
      </c>
      <c r="BX4412" s="1">
        <v>39730</v>
      </c>
      <c r="BY4412">
        <v>5.4480000000000004</v>
      </c>
      <c r="BZ4412">
        <f t="shared" si="1662"/>
        <v>5.4480000000000001E-2</v>
      </c>
      <c r="CB4412" s="1">
        <v>39847</v>
      </c>
      <c r="CC4412">
        <v>2.0680000000000001</v>
      </c>
      <c r="CD4412">
        <f t="shared" si="1663"/>
        <v>2.068E-2</v>
      </c>
      <c r="CG4412" s="1"/>
    </row>
    <row r="4413" spans="1:85" x14ac:dyDescent="0.3">
      <c r="A4413" s="21">
        <f t="shared" si="1664"/>
        <v>51988</v>
      </c>
      <c r="B4413" s="18">
        <f t="shared" si="1648"/>
        <v>112.421875</v>
      </c>
      <c r="C4413">
        <f t="shared" si="1666"/>
        <v>115</v>
      </c>
      <c r="D4413">
        <f t="shared" ca="1" si="1651"/>
        <v>-16.611111111111111</v>
      </c>
      <c r="E4413">
        <f ca="1">IF(currency="USD",'Future et co'!F4413,IF(currency="EUR",'Future et co'!G4413,FALSE))</f>
        <v>3.6070000000000005E-2</v>
      </c>
      <c r="F4413">
        <f t="shared" ca="1" si="1652"/>
        <v>3.6070000000000005E-2</v>
      </c>
      <c r="G4413">
        <f t="shared" ca="1" si="1653"/>
        <v>2.0569999999999998E-2</v>
      </c>
      <c r="L4413">
        <f t="shared" ca="1" si="1654"/>
        <v>127.8</v>
      </c>
      <c r="M4413">
        <f t="shared" ca="1" si="1649"/>
        <v>3.6070000000000005E-2</v>
      </c>
      <c r="R4413">
        <f t="shared" ca="1" si="1655"/>
        <v>127.8</v>
      </c>
      <c r="S4413">
        <f t="shared" ca="1" si="1650"/>
        <v>3.6070000000000005E-2</v>
      </c>
      <c r="W4413" t="str">
        <f t="shared" si="1667"/>
        <v/>
      </c>
      <c r="AJ4413" s="25"/>
      <c r="AU4413" s="1">
        <v>39731</v>
      </c>
      <c r="AV4413">
        <v>1.17</v>
      </c>
      <c r="AW4413">
        <f t="shared" si="1656"/>
        <v>1.1699999999999999E-2</v>
      </c>
      <c r="AY4413" s="1">
        <v>39734</v>
      </c>
      <c r="AZ4413">
        <v>1.1495</v>
      </c>
      <c r="BA4413">
        <f t="shared" si="1657"/>
        <v>1.1495E-2</v>
      </c>
      <c r="BC4413" s="1">
        <v>39846</v>
      </c>
      <c r="BD4413">
        <v>1.32</v>
      </c>
      <c r="BE4413">
        <f t="shared" si="1658"/>
        <v>1.32E-2</v>
      </c>
      <c r="BG4413" s="1">
        <v>39846</v>
      </c>
      <c r="BH4413">
        <v>1.5813999999999999</v>
      </c>
      <c r="BI4413">
        <f t="shared" si="1659"/>
        <v>1.5813999999999998E-2</v>
      </c>
      <c r="BK4413" s="1">
        <v>42831</v>
      </c>
      <c r="BL4413">
        <v>2.39689</v>
      </c>
      <c r="BM4413">
        <f t="shared" si="1665"/>
        <v>2.3968900000000001E-2</v>
      </c>
      <c r="BP4413" s="1">
        <v>39694</v>
      </c>
      <c r="BQ4413">
        <v>116.57</v>
      </c>
      <c r="BR4413">
        <f t="shared" si="1660"/>
        <v>1.1657</v>
      </c>
      <c r="BT4413" s="1">
        <v>39729</v>
      </c>
      <c r="BU4413">
        <v>5.3929999999999998</v>
      </c>
      <c r="BV4413">
        <f t="shared" si="1661"/>
        <v>5.3929999999999999E-2</v>
      </c>
      <c r="BX4413" s="1">
        <v>39729</v>
      </c>
      <c r="BY4413">
        <v>5.4379999999999997</v>
      </c>
      <c r="BZ4413">
        <f t="shared" si="1662"/>
        <v>5.4379999999999998E-2</v>
      </c>
      <c r="CB4413" s="1">
        <v>39846</v>
      </c>
      <c r="CC4413">
        <v>2.093</v>
      </c>
      <c r="CD4413">
        <f t="shared" si="1663"/>
        <v>2.0930000000000001E-2</v>
      </c>
      <c r="CG4413" s="1"/>
    </row>
    <row r="4414" spans="1:85" x14ac:dyDescent="0.3">
      <c r="A4414" s="21">
        <f t="shared" si="1664"/>
        <v>51991</v>
      </c>
      <c r="B4414" s="18">
        <f t="shared" si="1648"/>
        <v>112.421875</v>
      </c>
      <c r="C4414">
        <f t="shared" si="1666"/>
        <v>115</v>
      </c>
      <c r="D4414">
        <f t="shared" ca="1" si="1651"/>
        <v>-16.619444444444444</v>
      </c>
      <c r="E4414">
        <f ca="1">IF(currency="USD",'Future et co'!F4414,IF(currency="EUR",'Future et co'!G4414,FALSE))</f>
        <v>3.6070000000000005E-2</v>
      </c>
      <c r="F4414">
        <f t="shared" ca="1" si="1652"/>
        <v>3.6070000000000005E-2</v>
      </c>
      <c r="G4414">
        <f t="shared" ca="1" si="1653"/>
        <v>2.0569999999999998E-2</v>
      </c>
      <c r="L4414">
        <f t="shared" ca="1" si="1654"/>
        <v>127.8</v>
      </c>
      <c r="M4414">
        <f t="shared" ca="1" si="1649"/>
        <v>3.6070000000000005E-2</v>
      </c>
      <c r="R4414">
        <f t="shared" ca="1" si="1655"/>
        <v>127.8</v>
      </c>
      <c r="S4414">
        <f t="shared" ca="1" si="1650"/>
        <v>3.6070000000000005E-2</v>
      </c>
      <c r="W4414" t="str">
        <f t="shared" si="1667"/>
        <v/>
      </c>
      <c r="AJ4414" s="25"/>
      <c r="AU4414" s="1">
        <v>39730</v>
      </c>
      <c r="AV4414">
        <v>1.286</v>
      </c>
      <c r="AW4414">
        <f t="shared" si="1656"/>
        <v>1.286E-2</v>
      </c>
      <c r="AY4414" s="1">
        <v>39731</v>
      </c>
      <c r="AZ4414">
        <v>1.1559999999999999</v>
      </c>
      <c r="BA4414">
        <f t="shared" si="1657"/>
        <v>1.1559999999999999E-2</v>
      </c>
      <c r="BC4414" s="1">
        <v>39843</v>
      </c>
      <c r="BD4414">
        <v>1.2842</v>
      </c>
      <c r="BE4414">
        <f t="shared" si="1658"/>
        <v>1.2841999999999999E-2</v>
      </c>
      <c r="BG4414" s="1">
        <v>39843</v>
      </c>
      <c r="BH4414">
        <v>1.6</v>
      </c>
      <c r="BI4414">
        <f t="shared" si="1659"/>
        <v>1.6E-2</v>
      </c>
      <c r="BK4414" s="1">
        <v>42832</v>
      </c>
      <c r="BL4414">
        <v>2.3991400000000001</v>
      </c>
      <c r="BM4414">
        <f t="shared" si="1665"/>
        <v>2.39914E-2</v>
      </c>
      <c r="BP4414" s="1">
        <v>39693</v>
      </c>
      <c r="BQ4414">
        <v>116.35</v>
      </c>
      <c r="BR4414">
        <f t="shared" si="1660"/>
        <v>1.1635</v>
      </c>
      <c r="BT4414" s="1">
        <v>39728</v>
      </c>
      <c r="BU4414">
        <v>5.3769999999999998</v>
      </c>
      <c r="BV4414">
        <f t="shared" si="1661"/>
        <v>5.3769999999999998E-2</v>
      </c>
      <c r="BX4414" s="1">
        <v>39728</v>
      </c>
      <c r="BY4414">
        <v>5.4349999999999996</v>
      </c>
      <c r="BZ4414">
        <f t="shared" si="1662"/>
        <v>5.4349999999999996E-2</v>
      </c>
      <c r="CB4414" s="1">
        <v>39843</v>
      </c>
      <c r="CC4414">
        <v>2.089</v>
      </c>
      <c r="CD4414">
        <f t="shared" si="1663"/>
        <v>2.0889999999999999E-2</v>
      </c>
      <c r="CG4414" s="1"/>
    </row>
    <row r="4415" spans="1:85" x14ac:dyDescent="0.3">
      <c r="A4415" s="21">
        <f t="shared" si="1664"/>
        <v>51992</v>
      </c>
      <c r="B4415" s="18">
        <f t="shared" si="1648"/>
        <v>112.421875</v>
      </c>
      <c r="C4415">
        <f t="shared" si="1666"/>
        <v>115</v>
      </c>
      <c r="D4415">
        <f t="shared" ca="1" si="1651"/>
        <v>-16.622222222222224</v>
      </c>
      <c r="E4415">
        <f ca="1">IF(currency="USD",'Future et co'!F4415,IF(currency="EUR",'Future et co'!G4415,FALSE))</f>
        <v>3.6070000000000005E-2</v>
      </c>
      <c r="F4415">
        <f t="shared" ca="1" si="1652"/>
        <v>3.6070000000000005E-2</v>
      </c>
      <c r="G4415">
        <f t="shared" ca="1" si="1653"/>
        <v>2.0569999999999998E-2</v>
      </c>
      <c r="L4415">
        <f t="shared" ca="1" si="1654"/>
        <v>127.8</v>
      </c>
      <c r="M4415">
        <f t="shared" ca="1" si="1649"/>
        <v>3.6070000000000005E-2</v>
      </c>
      <c r="R4415">
        <f t="shared" ca="1" si="1655"/>
        <v>127.8</v>
      </c>
      <c r="S4415">
        <f t="shared" ca="1" si="1650"/>
        <v>3.6070000000000005E-2</v>
      </c>
      <c r="W4415" t="str">
        <f t="shared" si="1667"/>
        <v/>
      </c>
      <c r="AJ4415" s="25"/>
      <c r="AU4415" s="1">
        <v>39729</v>
      </c>
      <c r="AV4415">
        <v>1.3149999999999999</v>
      </c>
      <c r="AW4415">
        <f t="shared" si="1656"/>
        <v>1.315E-2</v>
      </c>
      <c r="AY4415" s="1">
        <v>39730</v>
      </c>
      <c r="AZ4415">
        <v>1.2849999999999999</v>
      </c>
      <c r="BA4415">
        <f t="shared" si="1657"/>
        <v>1.2849999999999999E-2</v>
      </c>
      <c r="BC4415" s="1">
        <v>39842</v>
      </c>
      <c r="BD4415">
        <v>1.1970000000000001</v>
      </c>
      <c r="BE4415">
        <f t="shared" si="1658"/>
        <v>1.1970000000000001E-2</v>
      </c>
      <c r="BG4415" s="1">
        <v>39842</v>
      </c>
      <c r="BH4415">
        <v>1.5629999999999999</v>
      </c>
      <c r="BI4415">
        <f t="shared" si="1659"/>
        <v>1.5629999999999998E-2</v>
      </c>
      <c r="BK4415" s="1">
        <v>42835</v>
      </c>
      <c r="BL4415">
        <v>2.3982700000000001</v>
      </c>
      <c r="BM4415">
        <f t="shared" si="1665"/>
        <v>2.3982700000000003E-2</v>
      </c>
      <c r="BP4415" s="1">
        <v>39692</v>
      </c>
      <c r="BQ4415">
        <v>116.66</v>
      </c>
      <c r="BR4415">
        <f t="shared" si="1660"/>
        <v>1.1665999999999999</v>
      </c>
      <c r="BT4415" s="1">
        <v>39727</v>
      </c>
      <c r="BU4415">
        <v>5.3449999999999998</v>
      </c>
      <c r="BV4415">
        <f t="shared" si="1661"/>
        <v>5.3449999999999998E-2</v>
      </c>
      <c r="BX4415" s="1">
        <v>39727</v>
      </c>
      <c r="BY4415">
        <v>5.4189999999999996</v>
      </c>
      <c r="BZ4415">
        <f t="shared" si="1662"/>
        <v>5.4189999999999995E-2</v>
      </c>
      <c r="CB4415" s="1">
        <v>39842</v>
      </c>
      <c r="CC4415">
        <v>2.1179999999999999</v>
      </c>
      <c r="CD4415">
        <f t="shared" si="1663"/>
        <v>2.1179999999999997E-2</v>
      </c>
      <c r="CG4415" s="1"/>
    </row>
    <row r="4416" spans="1:85" x14ac:dyDescent="0.3">
      <c r="A4416" s="21">
        <f t="shared" si="1664"/>
        <v>51993</v>
      </c>
      <c r="B4416" s="18">
        <f t="shared" si="1648"/>
        <v>112.421875</v>
      </c>
      <c r="C4416">
        <f t="shared" si="1666"/>
        <v>115</v>
      </c>
      <c r="D4416">
        <f t="shared" ca="1" si="1651"/>
        <v>-16.625</v>
      </c>
      <c r="E4416">
        <f ca="1">IF(currency="USD",'Future et co'!F4416,IF(currency="EUR",'Future et co'!G4416,FALSE))</f>
        <v>3.6070000000000005E-2</v>
      </c>
      <c r="F4416">
        <f t="shared" ca="1" si="1652"/>
        <v>3.6070000000000005E-2</v>
      </c>
      <c r="G4416">
        <f t="shared" ca="1" si="1653"/>
        <v>2.0569999999999998E-2</v>
      </c>
      <c r="L4416">
        <f t="shared" ca="1" si="1654"/>
        <v>127.8</v>
      </c>
      <c r="M4416">
        <f t="shared" ca="1" si="1649"/>
        <v>3.6070000000000005E-2</v>
      </c>
      <c r="R4416">
        <f t="shared" ca="1" si="1655"/>
        <v>127.8</v>
      </c>
      <c r="S4416">
        <f t="shared" ca="1" si="1650"/>
        <v>3.6070000000000005E-2</v>
      </c>
      <c r="W4416" t="str">
        <f t="shared" si="1667"/>
        <v/>
      </c>
      <c r="AJ4416" s="25"/>
      <c r="AU4416" s="1">
        <v>39728</v>
      </c>
      <c r="AV4416">
        <v>1.47</v>
      </c>
      <c r="AW4416">
        <f t="shared" si="1656"/>
        <v>1.47E-2</v>
      </c>
      <c r="AY4416" s="1">
        <v>39729</v>
      </c>
      <c r="AZ4416">
        <v>1.2170000000000001</v>
      </c>
      <c r="BA4416">
        <f t="shared" si="1657"/>
        <v>1.217E-2</v>
      </c>
      <c r="BC4416" s="1">
        <v>39841</v>
      </c>
      <c r="BD4416">
        <v>1.133</v>
      </c>
      <c r="BE4416">
        <f t="shared" si="1658"/>
        <v>1.133E-2</v>
      </c>
      <c r="BG4416" s="1">
        <v>39841</v>
      </c>
      <c r="BH4416">
        <v>1.417</v>
      </c>
      <c r="BI4416">
        <f t="shared" si="1659"/>
        <v>1.417E-2</v>
      </c>
      <c r="BK4416" s="1">
        <v>42836</v>
      </c>
      <c r="BL4416">
        <v>2.4022000000000001</v>
      </c>
      <c r="BM4416">
        <f t="shared" si="1665"/>
        <v>2.4022000000000002E-2</v>
      </c>
      <c r="BP4416" s="1">
        <v>39689</v>
      </c>
      <c r="BQ4416">
        <v>116.29</v>
      </c>
      <c r="BR4416">
        <f t="shared" si="1660"/>
        <v>1.1629</v>
      </c>
      <c r="BT4416" s="1">
        <v>39724</v>
      </c>
      <c r="BU4416">
        <v>5.3390000000000004</v>
      </c>
      <c r="BV4416">
        <f t="shared" si="1661"/>
        <v>5.3390000000000007E-2</v>
      </c>
      <c r="BX4416" s="1">
        <v>39724</v>
      </c>
      <c r="BY4416">
        <v>5.415</v>
      </c>
      <c r="BZ4416">
        <f t="shared" si="1662"/>
        <v>5.4150000000000004E-2</v>
      </c>
      <c r="CB4416" s="1">
        <v>39841</v>
      </c>
      <c r="CC4416">
        <v>2.153</v>
      </c>
      <c r="CD4416">
        <f t="shared" si="1663"/>
        <v>2.1530000000000001E-2</v>
      </c>
      <c r="CG4416" s="1"/>
    </row>
    <row r="4417" spans="1:85" x14ac:dyDescent="0.3">
      <c r="A4417" s="21">
        <f t="shared" si="1664"/>
        <v>51994</v>
      </c>
      <c r="B4417" s="18">
        <f t="shared" si="1648"/>
        <v>112.421875</v>
      </c>
      <c r="C4417">
        <f t="shared" si="1666"/>
        <v>115</v>
      </c>
      <c r="D4417">
        <f t="shared" ca="1" si="1651"/>
        <v>-16.627777777777776</v>
      </c>
      <c r="E4417">
        <f ca="1">IF(currency="USD",'Future et co'!F4417,IF(currency="EUR",'Future et co'!G4417,FALSE))</f>
        <v>3.6070000000000005E-2</v>
      </c>
      <c r="F4417">
        <f t="shared" ca="1" si="1652"/>
        <v>3.6070000000000005E-2</v>
      </c>
      <c r="G4417">
        <f t="shared" ca="1" si="1653"/>
        <v>2.0569999999999998E-2</v>
      </c>
      <c r="L4417">
        <f t="shared" ca="1" si="1654"/>
        <v>127.8</v>
      </c>
      <c r="M4417">
        <f t="shared" ca="1" si="1649"/>
        <v>3.6070000000000005E-2</v>
      </c>
      <c r="R4417">
        <f t="shared" ca="1" si="1655"/>
        <v>127.8</v>
      </c>
      <c r="S4417">
        <f t="shared" ca="1" si="1650"/>
        <v>3.6070000000000005E-2</v>
      </c>
      <c r="W4417" t="str">
        <f t="shared" si="1667"/>
        <v/>
      </c>
      <c r="AJ4417" s="25"/>
      <c r="AU4417" s="1">
        <v>39727</v>
      </c>
      <c r="AV4417">
        <v>1.4059999999999999</v>
      </c>
      <c r="AW4417">
        <f t="shared" si="1656"/>
        <v>1.406E-2</v>
      </c>
      <c r="AY4417" s="1">
        <v>39728</v>
      </c>
      <c r="AZ4417">
        <v>1.423</v>
      </c>
      <c r="BA4417">
        <f t="shared" si="1657"/>
        <v>1.423E-2</v>
      </c>
      <c r="BC4417" s="1">
        <v>39840</v>
      </c>
      <c r="BD4417">
        <v>1.1523000000000001</v>
      </c>
      <c r="BE4417">
        <f t="shared" si="1658"/>
        <v>1.1523E-2</v>
      </c>
      <c r="BG4417" s="1">
        <v>39840</v>
      </c>
      <c r="BH4417">
        <v>1.41</v>
      </c>
      <c r="BI4417">
        <f t="shared" si="1659"/>
        <v>1.41E-2</v>
      </c>
      <c r="BK4417" s="1">
        <v>42837</v>
      </c>
      <c r="BL4417">
        <v>2.4129499999999999</v>
      </c>
      <c r="BM4417">
        <f t="shared" si="1665"/>
        <v>2.4129499999999998E-2</v>
      </c>
      <c r="BP4417" s="1">
        <v>39688</v>
      </c>
      <c r="BQ4417">
        <v>116.28</v>
      </c>
      <c r="BR4417">
        <f t="shared" si="1660"/>
        <v>1.1628000000000001</v>
      </c>
      <c r="BT4417" s="1">
        <v>39723</v>
      </c>
      <c r="BU4417">
        <v>5.33</v>
      </c>
      <c r="BV4417">
        <f t="shared" si="1661"/>
        <v>5.33E-2</v>
      </c>
      <c r="BX4417" s="1">
        <v>39723</v>
      </c>
      <c r="BY4417">
        <v>5.4210000000000003</v>
      </c>
      <c r="BZ4417">
        <f t="shared" si="1662"/>
        <v>5.4210000000000001E-2</v>
      </c>
      <c r="CB4417" s="1">
        <v>39840</v>
      </c>
      <c r="CC4417">
        <v>2.1669999999999998</v>
      </c>
      <c r="CD4417">
        <f t="shared" si="1663"/>
        <v>2.1669999999999998E-2</v>
      </c>
      <c r="CG4417" s="1"/>
    </row>
    <row r="4418" spans="1:85" x14ac:dyDescent="0.3">
      <c r="A4418" s="21">
        <f t="shared" si="1664"/>
        <v>51995</v>
      </c>
      <c r="B4418" s="18">
        <f t="shared" si="1648"/>
        <v>112.421875</v>
      </c>
      <c r="C4418">
        <f t="shared" si="1666"/>
        <v>115</v>
      </c>
      <c r="D4418">
        <f t="shared" ca="1" si="1651"/>
        <v>-16.630555555555556</v>
      </c>
      <c r="E4418">
        <f ca="1">IF(currency="USD",'Future et co'!F4418,IF(currency="EUR",'Future et co'!G4418,FALSE))</f>
        <v>3.6070000000000005E-2</v>
      </c>
      <c r="F4418">
        <f t="shared" ca="1" si="1652"/>
        <v>3.6070000000000005E-2</v>
      </c>
      <c r="G4418">
        <f t="shared" ca="1" si="1653"/>
        <v>2.0569999999999998E-2</v>
      </c>
      <c r="L4418">
        <f t="shared" ca="1" si="1654"/>
        <v>127.8</v>
      </c>
      <c r="M4418">
        <f t="shared" ca="1" si="1649"/>
        <v>3.6070000000000005E-2</v>
      </c>
      <c r="R4418">
        <f t="shared" ca="1" si="1655"/>
        <v>127.8</v>
      </c>
      <c r="S4418">
        <f t="shared" ca="1" si="1650"/>
        <v>3.6070000000000005E-2</v>
      </c>
      <c r="W4418" t="str">
        <f t="shared" si="1667"/>
        <v/>
      </c>
      <c r="AJ4418" s="25"/>
      <c r="AU4418" s="1">
        <v>39724</v>
      </c>
      <c r="AV4418">
        <v>1.49</v>
      </c>
      <c r="AW4418">
        <f t="shared" si="1656"/>
        <v>1.49E-2</v>
      </c>
      <c r="AY4418" s="1">
        <v>39727</v>
      </c>
      <c r="AZ4418">
        <v>1.34</v>
      </c>
      <c r="BA4418">
        <f t="shared" si="1657"/>
        <v>1.34E-2</v>
      </c>
      <c r="BC4418" s="1">
        <v>39839</v>
      </c>
      <c r="BD4418">
        <v>1.1970000000000001</v>
      </c>
      <c r="BE4418">
        <f t="shared" si="1658"/>
        <v>1.1970000000000001E-2</v>
      </c>
      <c r="BG4418" s="1">
        <v>39839</v>
      </c>
      <c r="BH4418">
        <v>1.478</v>
      </c>
      <c r="BI4418">
        <f t="shared" si="1659"/>
        <v>1.478E-2</v>
      </c>
      <c r="BK4418" s="1">
        <v>42838</v>
      </c>
      <c r="BL4418">
        <v>2.4303699999999999</v>
      </c>
      <c r="BM4418">
        <f t="shared" si="1665"/>
        <v>2.4303699999999998E-2</v>
      </c>
      <c r="BP4418" s="1">
        <v>39687</v>
      </c>
      <c r="BQ4418">
        <v>116.24</v>
      </c>
      <c r="BR4418">
        <f t="shared" si="1660"/>
        <v>1.1623999999999999</v>
      </c>
      <c r="BT4418" s="1">
        <v>39722</v>
      </c>
      <c r="BU4418">
        <v>5.2910000000000004</v>
      </c>
      <c r="BV4418">
        <f t="shared" si="1661"/>
        <v>5.2910000000000006E-2</v>
      </c>
      <c r="BX4418" s="1">
        <v>39722</v>
      </c>
      <c r="BY4418">
        <v>5.4050000000000002</v>
      </c>
      <c r="BZ4418">
        <f t="shared" si="1662"/>
        <v>5.4050000000000001E-2</v>
      </c>
      <c r="CB4418" s="1">
        <v>39839</v>
      </c>
      <c r="CC4418">
        <v>2.1789999999999998</v>
      </c>
      <c r="CD4418">
        <f t="shared" si="1663"/>
        <v>2.1789999999999997E-2</v>
      </c>
      <c r="CG4418" s="1"/>
    </row>
    <row r="4419" spans="1:85" x14ac:dyDescent="0.3">
      <c r="A4419" s="21">
        <f t="shared" si="1664"/>
        <v>51998</v>
      </c>
      <c r="B4419" s="18">
        <f t="shared" si="1648"/>
        <v>112.421875</v>
      </c>
      <c r="C4419">
        <f t="shared" si="1666"/>
        <v>115</v>
      </c>
      <c r="D4419">
        <f t="shared" ca="1" si="1651"/>
        <v>-16.638888888888889</v>
      </c>
      <c r="E4419">
        <f ca="1">IF(currency="USD",'Future et co'!F4419,IF(currency="EUR",'Future et co'!G4419,FALSE))</f>
        <v>3.6070000000000005E-2</v>
      </c>
      <c r="F4419">
        <f t="shared" ca="1" si="1652"/>
        <v>3.6070000000000005E-2</v>
      </c>
      <c r="G4419">
        <f t="shared" ca="1" si="1653"/>
        <v>2.0569999999999998E-2</v>
      </c>
      <c r="L4419">
        <f t="shared" ca="1" si="1654"/>
        <v>127.8</v>
      </c>
      <c r="M4419">
        <f t="shared" ca="1" si="1649"/>
        <v>3.6070000000000005E-2</v>
      </c>
      <c r="R4419">
        <f t="shared" ca="1" si="1655"/>
        <v>127.8</v>
      </c>
      <c r="S4419">
        <f t="shared" ca="1" si="1650"/>
        <v>3.6070000000000005E-2</v>
      </c>
      <c r="W4419" t="str">
        <f t="shared" si="1667"/>
        <v/>
      </c>
      <c r="AJ4419" s="25"/>
      <c r="AU4419" s="1">
        <v>39723</v>
      </c>
      <c r="AV4419">
        <v>1.5185</v>
      </c>
      <c r="AW4419">
        <f t="shared" si="1656"/>
        <v>1.5184999999999999E-2</v>
      </c>
      <c r="AY4419" s="1">
        <v>39724</v>
      </c>
      <c r="AZ4419">
        <v>1.484</v>
      </c>
      <c r="BA4419">
        <f t="shared" si="1657"/>
        <v>1.4839999999999999E-2</v>
      </c>
      <c r="BC4419" s="1">
        <v>39836</v>
      </c>
      <c r="BD4419">
        <v>1.1675</v>
      </c>
      <c r="BE4419">
        <f t="shared" si="1658"/>
        <v>1.1675E-2</v>
      </c>
      <c r="BG4419" s="1">
        <v>39836</v>
      </c>
      <c r="BH4419">
        <v>1.4510000000000001</v>
      </c>
      <c r="BI4419">
        <f t="shared" si="1659"/>
        <v>1.451E-2</v>
      </c>
      <c r="BK4419" s="1">
        <v>42839</v>
      </c>
      <c r="BL4419">
        <v>2.4305599999999998</v>
      </c>
      <c r="BM4419">
        <f t="shared" si="1665"/>
        <v>2.4305599999999997E-2</v>
      </c>
      <c r="BP4419" s="1">
        <v>39686</v>
      </c>
      <c r="BQ4419">
        <v>116.79</v>
      </c>
      <c r="BR4419">
        <f t="shared" si="1660"/>
        <v>1.1679000000000002</v>
      </c>
      <c r="BT4419" s="1">
        <v>39721</v>
      </c>
      <c r="BU4419">
        <v>5.2770000000000001</v>
      </c>
      <c r="BV4419">
        <f t="shared" si="1661"/>
        <v>5.2770000000000004E-2</v>
      </c>
      <c r="BX4419" s="1">
        <v>39721</v>
      </c>
      <c r="BY4419">
        <v>5.3769999999999998</v>
      </c>
      <c r="BZ4419">
        <f t="shared" si="1662"/>
        <v>5.3769999999999998E-2</v>
      </c>
      <c r="CB4419" s="1">
        <v>39836</v>
      </c>
      <c r="CC4419">
        <v>2.1059999999999999</v>
      </c>
      <c r="CD4419">
        <f t="shared" si="1663"/>
        <v>2.1059999999999999E-2</v>
      </c>
      <c r="CG4419" s="1"/>
    </row>
    <row r="4420" spans="1:85" x14ac:dyDescent="0.3">
      <c r="A4420" s="21">
        <f t="shared" si="1664"/>
        <v>51999</v>
      </c>
      <c r="B4420" s="18">
        <f t="shared" si="1648"/>
        <v>112.421875</v>
      </c>
      <c r="C4420">
        <f t="shared" si="1666"/>
        <v>115</v>
      </c>
      <c r="D4420">
        <f t="shared" ca="1" si="1651"/>
        <v>-16.641666666666666</v>
      </c>
      <c r="E4420">
        <f ca="1">IF(currency="USD",'Future et co'!F4420,IF(currency="EUR",'Future et co'!G4420,FALSE))</f>
        <v>3.6070000000000005E-2</v>
      </c>
      <c r="F4420">
        <f t="shared" ca="1" si="1652"/>
        <v>3.6070000000000005E-2</v>
      </c>
      <c r="G4420">
        <f t="shared" ca="1" si="1653"/>
        <v>2.0569999999999998E-2</v>
      </c>
      <c r="L4420">
        <f t="shared" ca="1" si="1654"/>
        <v>127.8</v>
      </c>
      <c r="M4420">
        <f t="shared" ca="1" si="1649"/>
        <v>3.6070000000000005E-2</v>
      </c>
      <c r="R4420">
        <f t="shared" ca="1" si="1655"/>
        <v>127.8</v>
      </c>
      <c r="S4420">
        <f t="shared" ca="1" si="1650"/>
        <v>3.6070000000000005E-2</v>
      </c>
      <c r="AU4420" s="1">
        <v>39722</v>
      </c>
      <c r="AV4420">
        <v>1.65</v>
      </c>
      <c r="AW4420">
        <f t="shared" si="1656"/>
        <v>1.6500000000000001E-2</v>
      </c>
      <c r="AY4420" s="1">
        <v>39723</v>
      </c>
      <c r="AZ4420">
        <v>1.5215000000000001</v>
      </c>
      <c r="BA4420">
        <f t="shared" si="1657"/>
        <v>1.5215000000000001E-2</v>
      </c>
      <c r="BC4420" s="1">
        <v>39835</v>
      </c>
      <c r="BD4420">
        <v>1.125</v>
      </c>
      <c r="BE4420">
        <f t="shared" si="1658"/>
        <v>1.125E-2</v>
      </c>
      <c r="BG4420" s="1">
        <v>39835</v>
      </c>
      <c r="BH4420">
        <v>1.4039999999999999</v>
      </c>
      <c r="BI4420">
        <f t="shared" si="1659"/>
        <v>1.4039999999999999E-2</v>
      </c>
      <c r="BK4420" s="1">
        <v>42842</v>
      </c>
      <c r="BL4420">
        <v>2.4114</v>
      </c>
      <c r="BM4420">
        <f t="shared" si="1665"/>
        <v>2.4114E-2</v>
      </c>
      <c r="BP4420" s="1">
        <v>39685</v>
      </c>
      <c r="BQ4420">
        <v>116.78</v>
      </c>
      <c r="BR4420">
        <f t="shared" si="1660"/>
        <v>1.1677999999999999</v>
      </c>
      <c r="BT4420" s="1">
        <v>39720</v>
      </c>
      <c r="BU4420">
        <v>5.2370000000000001</v>
      </c>
      <c r="BV4420">
        <f t="shared" si="1661"/>
        <v>5.237E-2</v>
      </c>
      <c r="BX4420" s="1">
        <v>39720</v>
      </c>
      <c r="BY4420">
        <v>5.3150000000000004</v>
      </c>
      <c r="BZ4420">
        <f t="shared" si="1662"/>
        <v>5.3150000000000003E-2</v>
      </c>
      <c r="CB4420" s="1">
        <v>39835</v>
      </c>
      <c r="CC4420">
        <v>2.125</v>
      </c>
      <c r="CD4420">
        <f t="shared" si="1663"/>
        <v>2.1250000000000002E-2</v>
      </c>
      <c r="CG4420" s="1"/>
    </row>
    <row r="4421" spans="1:85" x14ac:dyDescent="0.3">
      <c r="A4421" s="21">
        <f t="shared" si="1664"/>
        <v>52000</v>
      </c>
      <c r="B4421" s="18">
        <f t="shared" si="1648"/>
        <v>112.421875</v>
      </c>
      <c r="C4421">
        <f t="shared" si="1666"/>
        <v>115</v>
      </c>
      <c r="D4421">
        <f t="shared" ca="1" si="1651"/>
        <v>-16.644444444444446</v>
      </c>
      <c r="E4421">
        <f ca="1">IF(currency="USD",'Future et co'!F4421,IF(currency="EUR",'Future et co'!G4421,FALSE))</f>
        <v>3.6070000000000005E-2</v>
      </c>
      <c r="F4421">
        <f t="shared" ca="1" si="1652"/>
        <v>3.6070000000000005E-2</v>
      </c>
      <c r="G4421">
        <f t="shared" ca="1" si="1653"/>
        <v>2.0569999999999998E-2</v>
      </c>
      <c r="L4421">
        <f t="shared" ca="1" si="1654"/>
        <v>127.8</v>
      </c>
      <c r="M4421">
        <f t="shared" ca="1" si="1649"/>
        <v>3.6070000000000005E-2</v>
      </c>
      <c r="R4421">
        <f t="shared" ca="1" si="1655"/>
        <v>127.8</v>
      </c>
      <c r="S4421">
        <f t="shared" ca="1" si="1650"/>
        <v>3.6070000000000005E-2</v>
      </c>
      <c r="AU4421" s="1">
        <v>39721</v>
      </c>
      <c r="AV4421">
        <v>1.6839999999999999</v>
      </c>
      <c r="AW4421">
        <f t="shared" si="1656"/>
        <v>1.6840000000000001E-2</v>
      </c>
      <c r="AY4421" s="1">
        <v>39722</v>
      </c>
      <c r="AZ4421">
        <v>1.605</v>
      </c>
      <c r="BA4421">
        <f t="shared" si="1657"/>
        <v>1.6049999999999998E-2</v>
      </c>
      <c r="BC4421" s="1">
        <v>39834</v>
      </c>
      <c r="BD4421">
        <v>1.1314</v>
      </c>
      <c r="BE4421">
        <f t="shared" si="1658"/>
        <v>1.1313999999999999E-2</v>
      </c>
      <c r="BG4421" s="1">
        <v>39834</v>
      </c>
      <c r="BH4421">
        <v>1.407</v>
      </c>
      <c r="BI4421">
        <f t="shared" si="1659"/>
        <v>1.4070000000000001E-2</v>
      </c>
      <c r="BK4421" s="1">
        <v>42843</v>
      </c>
      <c r="BL4421">
        <v>2.4187099999999999</v>
      </c>
      <c r="BM4421">
        <f t="shared" si="1665"/>
        <v>2.41871E-2</v>
      </c>
      <c r="BP4421" s="1">
        <v>39682</v>
      </c>
      <c r="BQ4421">
        <v>115.99</v>
      </c>
      <c r="BR4421">
        <f t="shared" si="1660"/>
        <v>1.1598999999999999</v>
      </c>
      <c r="BT4421" s="1">
        <v>39717</v>
      </c>
      <c r="BU4421">
        <v>5.1420000000000003</v>
      </c>
      <c r="BV4421">
        <f t="shared" si="1661"/>
        <v>5.142E-2</v>
      </c>
      <c r="BX4421" s="1">
        <v>39717</v>
      </c>
      <c r="BY4421">
        <v>5.29</v>
      </c>
      <c r="BZ4421">
        <f t="shared" si="1662"/>
        <v>5.2900000000000003E-2</v>
      </c>
      <c r="CB4421" s="1">
        <v>39834</v>
      </c>
      <c r="CC4421">
        <v>2.1339999999999999</v>
      </c>
      <c r="CD4421">
        <f t="shared" si="1663"/>
        <v>2.1339999999999998E-2</v>
      </c>
      <c r="CG4421" s="1"/>
    </row>
    <row r="4422" spans="1:85" x14ac:dyDescent="0.3">
      <c r="A4422" s="21">
        <f t="shared" si="1664"/>
        <v>52001</v>
      </c>
      <c r="B4422" s="18">
        <f t="shared" si="1648"/>
        <v>112.421875</v>
      </c>
      <c r="C4422">
        <f t="shared" si="1666"/>
        <v>115</v>
      </c>
      <c r="D4422">
        <f t="shared" ca="1" si="1651"/>
        <v>-16.647222222222222</v>
      </c>
      <c r="E4422">
        <f ca="1">IF(currency="USD",'Future et co'!F4422,IF(currency="EUR",'Future et co'!G4422,FALSE))</f>
        <v>3.6070000000000005E-2</v>
      </c>
      <c r="F4422">
        <f t="shared" ca="1" si="1652"/>
        <v>3.6070000000000005E-2</v>
      </c>
      <c r="G4422">
        <f t="shared" ca="1" si="1653"/>
        <v>2.0569999999999998E-2</v>
      </c>
      <c r="L4422">
        <f t="shared" ca="1" si="1654"/>
        <v>127.8</v>
      </c>
      <c r="M4422">
        <f t="shared" ca="1" si="1649"/>
        <v>3.6070000000000005E-2</v>
      </c>
      <c r="R4422">
        <f t="shared" ca="1" si="1655"/>
        <v>127.8</v>
      </c>
      <c r="S4422">
        <f t="shared" ca="1" si="1650"/>
        <v>3.6070000000000005E-2</v>
      </c>
      <c r="AU4422" s="1">
        <v>39720</v>
      </c>
      <c r="AV4422">
        <v>1.6080000000000001</v>
      </c>
      <c r="AW4422">
        <f t="shared" si="1656"/>
        <v>1.6080000000000001E-2</v>
      </c>
      <c r="AY4422" s="1">
        <v>39721</v>
      </c>
      <c r="AZ4422">
        <v>1.669</v>
      </c>
      <c r="BA4422">
        <f t="shared" si="1657"/>
        <v>1.669E-2</v>
      </c>
      <c r="BC4422" s="1">
        <v>39833</v>
      </c>
      <c r="BD4422">
        <v>1.0225</v>
      </c>
      <c r="BE4422">
        <f t="shared" si="1658"/>
        <v>1.0225E-2</v>
      </c>
      <c r="BG4422" s="1">
        <v>39833</v>
      </c>
      <c r="BH4422">
        <v>1.2869999999999999</v>
      </c>
      <c r="BI4422">
        <f t="shared" si="1659"/>
        <v>1.2869999999999999E-2</v>
      </c>
      <c r="BK4422" s="1">
        <v>42844</v>
      </c>
      <c r="BL4422">
        <v>2.4247899999999998</v>
      </c>
      <c r="BM4422">
        <f t="shared" si="1665"/>
        <v>2.4247899999999999E-2</v>
      </c>
      <c r="BP4422" s="1">
        <v>39681</v>
      </c>
      <c r="BQ4422">
        <v>116.28</v>
      </c>
      <c r="BR4422">
        <f t="shared" si="1660"/>
        <v>1.1628000000000001</v>
      </c>
      <c r="BT4422" s="1">
        <v>39716</v>
      </c>
      <c r="BU4422">
        <v>5.1189999999999998</v>
      </c>
      <c r="BV4422">
        <f t="shared" si="1661"/>
        <v>5.1189999999999999E-2</v>
      </c>
      <c r="BX4422" s="1">
        <v>39716</v>
      </c>
      <c r="BY4422">
        <v>5.2960000000000003</v>
      </c>
      <c r="BZ4422">
        <f t="shared" si="1662"/>
        <v>5.296E-2</v>
      </c>
      <c r="CB4422" s="1">
        <v>39833</v>
      </c>
      <c r="CC4422">
        <v>2.1789999999999998</v>
      </c>
      <c r="CD4422">
        <f t="shared" si="1663"/>
        <v>2.1789999999999997E-2</v>
      </c>
      <c r="CG4422" s="1"/>
    </row>
    <row r="4423" spans="1:85" x14ac:dyDescent="0.3">
      <c r="A4423" s="21">
        <f t="shared" si="1664"/>
        <v>52002</v>
      </c>
      <c r="B4423" s="18">
        <f t="shared" si="1648"/>
        <v>112.421875</v>
      </c>
      <c r="C4423">
        <f t="shared" si="1666"/>
        <v>115</v>
      </c>
      <c r="D4423">
        <f t="shared" ca="1" si="1651"/>
        <v>-16.649999999999999</v>
      </c>
      <c r="E4423">
        <f ca="1">IF(currency="USD",'Future et co'!F4423,IF(currency="EUR",'Future et co'!G4423,FALSE))</f>
        <v>3.6070000000000005E-2</v>
      </c>
      <c r="F4423">
        <f t="shared" ca="1" si="1652"/>
        <v>3.6070000000000005E-2</v>
      </c>
      <c r="G4423">
        <f t="shared" ca="1" si="1653"/>
        <v>2.0569999999999998E-2</v>
      </c>
      <c r="L4423">
        <f t="shared" ca="1" si="1654"/>
        <v>127.8</v>
      </c>
      <c r="M4423">
        <f t="shared" ca="1" si="1649"/>
        <v>3.6070000000000005E-2</v>
      </c>
      <c r="R4423">
        <f t="shared" ca="1" si="1655"/>
        <v>127.8</v>
      </c>
      <c r="S4423">
        <f t="shared" ca="1" si="1650"/>
        <v>3.6070000000000005E-2</v>
      </c>
      <c r="AU4423" s="1">
        <v>39717</v>
      </c>
      <c r="AV4423">
        <v>1.6919999999999999</v>
      </c>
      <c r="AW4423">
        <f t="shared" si="1656"/>
        <v>1.6920000000000001E-2</v>
      </c>
      <c r="AY4423" s="1">
        <v>39720</v>
      </c>
      <c r="AZ4423">
        <v>1.6160000000000001</v>
      </c>
      <c r="BA4423">
        <f t="shared" si="1657"/>
        <v>1.6160000000000001E-2</v>
      </c>
      <c r="BC4423" s="1">
        <v>39832</v>
      </c>
      <c r="BD4423">
        <v>1.0474000000000001</v>
      </c>
      <c r="BE4423">
        <f t="shared" si="1658"/>
        <v>1.0474000000000001E-2</v>
      </c>
      <c r="BG4423" s="1">
        <v>39832</v>
      </c>
      <c r="BH4423">
        <v>1.2949999999999999</v>
      </c>
      <c r="BI4423">
        <f t="shared" si="1659"/>
        <v>1.295E-2</v>
      </c>
      <c r="BK4423" s="1">
        <v>42845</v>
      </c>
      <c r="BL4423">
        <v>2.4052699999999998</v>
      </c>
      <c r="BM4423">
        <f t="shared" si="1665"/>
        <v>2.4052699999999996E-2</v>
      </c>
      <c r="BP4423" s="1">
        <v>39680</v>
      </c>
      <c r="BQ4423">
        <v>116.68</v>
      </c>
      <c r="BR4423">
        <f t="shared" si="1660"/>
        <v>1.1668000000000001</v>
      </c>
      <c r="BT4423" s="1">
        <v>39715</v>
      </c>
      <c r="BU4423">
        <v>5.0659999999999998</v>
      </c>
      <c r="BV4423">
        <f t="shared" si="1661"/>
        <v>5.0659999999999997E-2</v>
      </c>
      <c r="BX4423" s="1">
        <v>39715</v>
      </c>
      <c r="BY4423">
        <v>5.2759999999999998</v>
      </c>
      <c r="BZ4423">
        <f t="shared" si="1662"/>
        <v>5.2760000000000001E-2</v>
      </c>
      <c r="CB4423" s="1">
        <v>39832</v>
      </c>
      <c r="CC4423">
        <v>2.2410000000000001</v>
      </c>
      <c r="CD4423">
        <f t="shared" si="1663"/>
        <v>2.2409999999999999E-2</v>
      </c>
      <c r="CG4423" s="1"/>
    </row>
    <row r="4424" spans="1:85" x14ac:dyDescent="0.3">
      <c r="A4424" s="21">
        <f t="shared" si="1664"/>
        <v>52005</v>
      </c>
      <c r="B4424" s="18">
        <f t="shared" si="1648"/>
        <v>112.421875</v>
      </c>
      <c r="C4424">
        <f t="shared" si="1666"/>
        <v>115</v>
      </c>
      <c r="D4424">
        <f t="shared" ca="1" si="1651"/>
        <v>-16.658333333333335</v>
      </c>
      <c r="E4424">
        <f ca="1">IF(currency="USD",'Future et co'!F4424,IF(currency="EUR",'Future et co'!G4424,FALSE))</f>
        <v>3.6070000000000005E-2</v>
      </c>
      <c r="F4424">
        <f t="shared" ca="1" si="1652"/>
        <v>3.6070000000000005E-2</v>
      </c>
      <c r="G4424">
        <f t="shared" ca="1" si="1653"/>
        <v>2.0569999999999998E-2</v>
      </c>
      <c r="L4424">
        <f t="shared" ca="1" si="1654"/>
        <v>127.8</v>
      </c>
      <c r="M4424">
        <f t="shared" ca="1" si="1649"/>
        <v>3.6070000000000005E-2</v>
      </c>
      <c r="R4424">
        <f t="shared" ca="1" si="1655"/>
        <v>127.8</v>
      </c>
      <c r="S4424">
        <f t="shared" ca="1" si="1650"/>
        <v>3.6070000000000005E-2</v>
      </c>
      <c r="AU4424" s="1">
        <v>39716</v>
      </c>
      <c r="AV4424">
        <v>1.7875000000000001</v>
      </c>
      <c r="AW4424">
        <f t="shared" si="1656"/>
        <v>1.7875000000000002E-2</v>
      </c>
      <c r="AY4424" s="1">
        <v>39717</v>
      </c>
      <c r="AZ4424">
        <v>1.6759999999999999</v>
      </c>
      <c r="BA4424">
        <f t="shared" si="1657"/>
        <v>1.6760000000000001E-2</v>
      </c>
      <c r="BC4424" s="1">
        <v>39829</v>
      </c>
      <c r="BD4424">
        <v>1.0409999999999999</v>
      </c>
      <c r="BE4424">
        <f t="shared" si="1658"/>
        <v>1.0409999999999999E-2</v>
      </c>
      <c r="BG4424" s="1">
        <v>39829</v>
      </c>
      <c r="BH4424">
        <v>1.2749999999999999</v>
      </c>
      <c r="BI4424">
        <f t="shared" si="1659"/>
        <v>1.2749999999999999E-2</v>
      </c>
      <c r="BK4424" s="1">
        <v>42846</v>
      </c>
      <c r="BL4424">
        <v>2.41466</v>
      </c>
      <c r="BM4424">
        <f t="shared" si="1665"/>
        <v>2.4146600000000001E-2</v>
      </c>
      <c r="BP4424" s="1">
        <v>39679</v>
      </c>
      <c r="BQ4424">
        <v>116.47</v>
      </c>
      <c r="BR4424">
        <f t="shared" si="1660"/>
        <v>1.1647000000000001</v>
      </c>
      <c r="BT4424" s="1">
        <v>39714</v>
      </c>
      <c r="BU4424">
        <v>5.0549999999999997</v>
      </c>
      <c r="BV4424">
        <f t="shared" si="1661"/>
        <v>5.0549999999999998E-2</v>
      </c>
      <c r="BX4424" s="1">
        <v>39714</v>
      </c>
      <c r="BY4424">
        <v>5.2560000000000002</v>
      </c>
      <c r="BZ4424">
        <f t="shared" si="1662"/>
        <v>5.2560000000000003E-2</v>
      </c>
      <c r="CB4424" s="1">
        <v>39829</v>
      </c>
      <c r="CC4424">
        <v>2.242</v>
      </c>
      <c r="CD4424">
        <f t="shared" si="1663"/>
        <v>2.2419999999999999E-2</v>
      </c>
      <c r="CG4424" s="1"/>
    </row>
    <row r="4425" spans="1:85" x14ac:dyDescent="0.3">
      <c r="A4425" s="21">
        <f t="shared" si="1664"/>
        <v>52006</v>
      </c>
      <c r="B4425" s="18">
        <f t="shared" si="1648"/>
        <v>112.421875</v>
      </c>
      <c r="C4425">
        <f t="shared" si="1666"/>
        <v>115</v>
      </c>
      <c r="D4425">
        <f t="shared" ca="1" si="1651"/>
        <v>-16.661111111111111</v>
      </c>
      <c r="E4425">
        <f ca="1">IF(currency="USD",'Future et co'!F4425,IF(currency="EUR",'Future et co'!G4425,FALSE))</f>
        <v>3.6070000000000005E-2</v>
      </c>
      <c r="F4425">
        <f t="shared" ca="1" si="1652"/>
        <v>3.6070000000000005E-2</v>
      </c>
      <c r="G4425">
        <f t="shared" ca="1" si="1653"/>
        <v>2.0569999999999998E-2</v>
      </c>
      <c r="L4425">
        <f t="shared" ca="1" si="1654"/>
        <v>127.8</v>
      </c>
      <c r="M4425">
        <f t="shared" ca="1" si="1649"/>
        <v>3.6070000000000005E-2</v>
      </c>
      <c r="R4425">
        <f t="shared" ca="1" si="1655"/>
        <v>127.8</v>
      </c>
      <c r="S4425">
        <f t="shared" ca="1" si="1650"/>
        <v>3.6070000000000005E-2</v>
      </c>
      <c r="AU4425" s="1">
        <v>39715</v>
      </c>
      <c r="AV4425">
        <v>1.8140000000000001</v>
      </c>
      <c r="AW4425">
        <f t="shared" si="1656"/>
        <v>1.814E-2</v>
      </c>
      <c r="AY4425" s="1">
        <v>39716</v>
      </c>
      <c r="AZ4425">
        <v>1.7609999999999999</v>
      </c>
      <c r="BA4425">
        <f t="shared" si="1657"/>
        <v>1.7610000000000001E-2</v>
      </c>
      <c r="BC4425" s="1">
        <v>39828</v>
      </c>
      <c r="BD4425">
        <v>1.0860000000000001</v>
      </c>
      <c r="BE4425">
        <f t="shared" si="1658"/>
        <v>1.0860000000000002E-2</v>
      </c>
      <c r="BG4425" s="1">
        <v>39828</v>
      </c>
      <c r="BH4425">
        <v>1.3260000000000001</v>
      </c>
      <c r="BI4425">
        <f t="shared" si="1659"/>
        <v>1.3260000000000001E-2</v>
      </c>
      <c r="BK4425" s="1">
        <v>42849</v>
      </c>
      <c r="BL4425">
        <v>2.3900899999999998</v>
      </c>
      <c r="BM4425">
        <f t="shared" si="1665"/>
        <v>2.3900899999999999E-2</v>
      </c>
      <c r="BP4425" s="1">
        <v>39678</v>
      </c>
      <c r="BQ4425">
        <v>116.55</v>
      </c>
      <c r="BR4425">
        <f t="shared" si="1660"/>
        <v>1.1655</v>
      </c>
      <c r="BT4425" s="1">
        <v>39713</v>
      </c>
      <c r="BU4425">
        <v>5.0289999999999999</v>
      </c>
      <c r="BV4425">
        <f t="shared" si="1661"/>
        <v>5.0290000000000001E-2</v>
      </c>
      <c r="BX4425" s="1">
        <v>39713</v>
      </c>
      <c r="BY4425">
        <v>5.242</v>
      </c>
      <c r="BZ4425">
        <f t="shared" si="1662"/>
        <v>5.2420000000000001E-2</v>
      </c>
      <c r="CB4425" s="1">
        <v>39828</v>
      </c>
      <c r="CC4425">
        <v>2.351</v>
      </c>
      <c r="CD4425">
        <f t="shared" si="1663"/>
        <v>2.351E-2</v>
      </c>
      <c r="CG4425" s="1"/>
    </row>
    <row r="4426" spans="1:85" x14ac:dyDescent="0.3">
      <c r="A4426" s="21">
        <f t="shared" si="1664"/>
        <v>52007</v>
      </c>
      <c r="B4426" s="18">
        <f t="shared" si="1648"/>
        <v>112.421875</v>
      </c>
      <c r="C4426">
        <f t="shared" si="1666"/>
        <v>115</v>
      </c>
      <c r="D4426">
        <f t="shared" ca="1" si="1651"/>
        <v>-16.663888888888888</v>
      </c>
      <c r="E4426">
        <f ca="1">IF(currency="USD",'Future et co'!F4426,IF(currency="EUR",'Future et co'!G4426,FALSE))</f>
        <v>3.6070000000000005E-2</v>
      </c>
      <c r="F4426">
        <f t="shared" ca="1" si="1652"/>
        <v>3.6070000000000005E-2</v>
      </c>
      <c r="G4426">
        <f t="shared" ca="1" si="1653"/>
        <v>2.0569999999999998E-2</v>
      </c>
      <c r="L4426">
        <f t="shared" ca="1" si="1654"/>
        <v>127.8</v>
      </c>
      <c r="M4426">
        <f t="shared" ca="1" si="1649"/>
        <v>3.6070000000000005E-2</v>
      </c>
      <c r="R4426">
        <f t="shared" ca="1" si="1655"/>
        <v>127.8</v>
      </c>
      <c r="S4426">
        <f t="shared" ca="1" si="1650"/>
        <v>3.6070000000000005E-2</v>
      </c>
      <c r="AU4426" s="1">
        <v>39714</v>
      </c>
      <c r="AV4426">
        <v>1.85</v>
      </c>
      <c r="AW4426">
        <f t="shared" si="1656"/>
        <v>1.8500000000000003E-2</v>
      </c>
      <c r="AY4426" s="1">
        <v>39715</v>
      </c>
      <c r="AZ4426">
        <v>1.8</v>
      </c>
      <c r="BA4426">
        <f t="shared" si="1657"/>
        <v>1.8000000000000002E-2</v>
      </c>
      <c r="BC4426" s="1">
        <v>39827</v>
      </c>
      <c r="BD4426">
        <v>0.98199999999999998</v>
      </c>
      <c r="BE4426">
        <f t="shared" si="1658"/>
        <v>9.8200000000000006E-3</v>
      </c>
      <c r="BG4426" s="1">
        <v>39827</v>
      </c>
      <c r="BH4426">
        <v>1.2390000000000001</v>
      </c>
      <c r="BI4426">
        <f t="shared" si="1659"/>
        <v>1.2390000000000002E-2</v>
      </c>
      <c r="BK4426" s="1">
        <v>42850</v>
      </c>
      <c r="BL4426">
        <v>2.3788999999999998</v>
      </c>
      <c r="BM4426">
        <f t="shared" si="1665"/>
        <v>2.3788999999999998E-2</v>
      </c>
      <c r="BP4426" s="1">
        <v>39675</v>
      </c>
      <c r="BQ4426">
        <v>116.33</v>
      </c>
      <c r="BR4426">
        <f t="shared" si="1660"/>
        <v>1.1633</v>
      </c>
      <c r="BT4426" s="1">
        <v>39710</v>
      </c>
      <c r="BU4426">
        <v>5.0049999999999999</v>
      </c>
      <c r="BV4426">
        <f t="shared" si="1661"/>
        <v>5.0049999999999997E-2</v>
      </c>
      <c r="BX4426" s="1">
        <v>39710</v>
      </c>
      <c r="BY4426">
        <v>5.2350000000000003</v>
      </c>
      <c r="BZ4426">
        <f t="shared" si="1662"/>
        <v>5.2350000000000001E-2</v>
      </c>
      <c r="CB4426" s="1">
        <v>39827</v>
      </c>
      <c r="CC4426">
        <v>2.3199999999999998</v>
      </c>
      <c r="CD4426">
        <f t="shared" si="1663"/>
        <v>2.3199999999999998E-2</v>
      </c>
      <c r="CG4426" s="1"/>
    </row>
    <row r="4427" spans="1:85" x14ac:dyDescent="0.3">
      <c r="A4427" s="21">
        <f t="shared" si="1664"/>
        <v>52008</v>
      </c>
      <c r="B4427" s="18">
        <f t="shared" ref="B4427:B4490" si="1668">IFERROR(VLOOKUP(A4427,$CG$11:$CH$19999,2,FALSE),B4426)</f>
        <v>112.421875</v>
      </c>
      <c r="C4427">
        <f t="shared" si="1666"/>
        <v>115</v>
      </c>
      <c r="D4427">
        <f t="shared" ca="1" si="1651"/>
        <v>-16.666666666666668</v>
      </c>
      <c r="E4427">
        <f ca="1">IF(currency="USD",'Future et co'!F4427,IF(currency="EUR",'Future et co'!G4427,FALSE))</f>
        <v>3.6070000000000005E-2</v>
      </c>
      <c r="F4427">
        <f t="shared" ca="1" si="1652"/>
        <v>3.6070000000000005E-2</v>
      </c>
      <c r="G4427">
        <f t="shared" ca="1" si="1653"/>
        <v>2.0569999999999998E-2</v>
      </c>
      <c r="L4427">
        <f t="shared" ca="1" si="1654"/>
        <v>127.8</v>
      </c>
      <c r="M4427">
        <f t="shared" ref="M4427:M4490" ca="1" si="1669">IFERROR(IF(L4427&lt;0.25,VLOOKUP(I4427,$AU$11:$AW$5325,3,FALSE),IF(AND(L4427&gt;=0.25,L4427&lt;0.5),VLOOKUP(I4427,$AY$11:$BA$5325,3,FALSE),IF(AND(L4427&gt;=0.5,L4427&lt;1),VLOOKUP(I4427,$BC$11:$BE$5325,3,FALSE),VLOOKUP(I4427,$BG$11:$BI$5010,3,FALSE)))),M4426)</f>
        <v>3.6070000000000005E-2</v>
      </c>
      <c r="R4427">
        <f t="shared" ca="1" si="1655"/>
        <v>127.8</v>
      </c>
      <c r="S4427">
        <f t="shared" ref="S4427:S4490" ca="1" si="1670">IFERROR(IF(R4427&lt;0.25,VLOOKUP(O4427,$AU$11:$AW$5325,3,FALSE),IF(AND(R4427&gt;=0.25,R4427&lt;0.5),VLOOKUP(O4427,$AY$11:$BA$5325,3,FALSE),IF(AND(R4427&gt;=0.5,R4427&lt;1),VLOOKUP(O4427,$BC$11:$BE$5325,3,FALSE),VLOOKUP(O4427,$BG$11:$BI$5010,3,FALSE)))),S4426)</f>
        <v>3.6070000000000005E-2</v>
      </c>
      <c r="AU4427" s="1">
        <v>39713</v>
      </c>
      <c r="AV4427">
        <v>1.9219999999999999</v>
      </c>
      <c r="AW4427">
        <f t="shared" si="1656"/>
        <v>1.9220000000000001E-2</v>
      </c>
      <c r="AY4427" s="1">
        <v>39714</v>
      </c>
      <c r="AZ4427">
        <v>1.907</v>
      </c>
      <c r="BA4427">
        <f t="shared" si="1657"/>
        <v>1.907E-2</v>
      </c>
      <c r="BC4427" s="1">
        <v>39826</v>
      </c>
      <c r="BD4427">
        <v>0.95099999999999996</v>
      </c>
      <c r="BE4427">
        <f t="shared" si="1658"/>
        <v>9.5099999999999994E-3</v>
      </c>
      <c r="BG4427" s="1">
        <v>39826</v>
      </c>
      <c r="BH4427">
        <v>1.2310000000000001</v>
      </c>
      <c r="BI4427">
        <f t="shared" si="1659"/>
        <v>1.2310000000000001E-2</v>
      </c>
      <c r="BK4427" s="1">
        <v>42851</v>
      </c>
      <c r="BL4427">
        <v>2.3832300000000002</v>
      </c>
      <c r="BM4427">
        <f t="shared" si="1665"/>
        <v>2.3832300000000001E-2</v>
      </c>
      <c r="BP4427" s="1">
        <v>39674</v>
      </c>
      <c r="BQ4427">
        <v>116.08</v>
      </c>
      <c r="BR4427">
        <f t="shared" si="1660"/>
        <v>1.1608000000000001</v>
      </c>
      <c r="BT4427" s="1">
        <v>39709</v>
      </c>
      <c r="BU4427">
        <v>4.9909999999999997</v>
      </c>
      <c r="BV4427">
        <f t="shared" si="1661"/>
        <v>4.9909999999999996E-2</v>
      </c>
      <c r="BX4427" s="1">
        <v>39709</v>
      </c>
      <c r="BY4427">
        <v>5.2229999999999999</v>
      </c>
      <c r="BZ4427">
        <f t="shared" si="1662"/>
        <v>5.2229999999999999E-2</v>
      </c>
      <c r="CB4427" s="1">
        <v>39826</v>
      </c>
      <c r="CC4427">
        <v>2.3239999999999998</v>
      </c>
      <c r="CD4427">
        <f t="shared" si="1663"/>
        <v>2.3239999999999997E-2</v>
      </c>
      <c r="CG4427" s="1"/>
    </row>
    <row r="4428" spans="1:85" x14ac:dyDescent="0.3">
      <c r="A4428" s="21">
        <f t="shared" si="1664"/>
        <v>52009</v>
      </c>
      <c r="B4428" s="18">
        <f t="shared" si="1668"/>
        <v>112.421875</v>
      </c>
      <c r="C4428">
        <f t="shared" si="1666"/>
        <v>115</v>
      </c>
      <c r="D4428">
        <f t="shared" ref="D4428:D4491" ca="1" si="1671">($B$7-A4428)/360</f>
        <v>-16.669444444444444</v>
      </c>
      <c r="E4428">
        <f ca="1">IF(currency="USD",'Future et co'!F4428,IF(currency="EUR",'Future et co'!G4428,FALSE))</f>
        <v>3.6070000000000005E-2</v>
      </c>
      <c r="F4428">
        <f t="shared" ref="F4428:F4491" ca="1" si="1672">IFERROR(IF(D4428&lt;0.25,VLOOKUP(A4428,$AU$11:$AW$5325,3,FALSE),IF(AND(D4428&gt;=0.25,D4428&lt;0.5),VLOOKUP(A4428,$AY$11:$BA$5325,3,FALSE),IF(AND(D4428&gt;=0.5,D4428&lt;1),VLOOKUP(A4428,$BC$11:$BE$5325,3,FALSE),VLOOKUP(A4428,$BG$11:$BI$5010,3,FALSE)))),F4427)</f>
        <v>3.6070000000000005E-2</v>
      </c>
      <c r="G4428">
        <f t="shared" ref="G4428:G4491" ca="1" si="1673">IFERROR(IF(D4428&lt;0.25,VLOOKUP(A4428,$BT$11:$BV$5325,3,FALSE),IF(AND(D4428&gt;=0.25,D4428&lt;0.5),VLOOKUP(A4428,$BX$11:$BZ$5325,3,FALSE),VLOOKUP(A4428,$CB$11:$CD$5325,3,FALSE))),G4427)</f>
        <v>2.0569999999999998E-2</v>
      </c>
      <c r="L4428">
        <f t="shared" ref="L4428:L4491" ca="1" si="1674">($J$7-I4428)/360</f>
        <v>127.8</v>
      </c>
      <c r="M4428">
        <f t="shared" ca="1" si="1669"/>
        <v>3.6070000000000005E-2</v>
      </c>
      <c r="R4428">
        <f t="shared" ref="R4428:R4491" ca="1" si="1675">($P$7-O4428)/360</f>
        <v>127.8</v>
      </c>
      <c r="S4428">
        <f t="shared" ca="1" si="1670"/>
        <v>3.6070000000000005E-2</v>
      </c>
      <c r="AU4428" s="1">
        <v>39710</v>
      </c>
      <c r="AV4428">
        <v>1.9159999999999999</v>
      </c>
      <c r="AW4428">
        <f t="shared" ref="AW4428:AW4491" si="1676">AV4428/100</f>
        <v>1.916E-2</v>
      </c>
      <c r="AY4428" s="1">
        <v>39713</v>
      </c>
      <c r="AZ4428">
        <v>1.9279999999999999</v>
      </c>
      <c r="BA4428">
        <f t="shared" ref="BA4428:BA4491" si="1677">AZ4428/100</f>
        <v>1.9279999999999999E-2</v>
      </c>
      <c r="BC4428" s="1">
        <v>39825</v>
      </c>
      <c r="BD4428">
        <v>0.97199999999999998</v>
      </c>
      <c r="BE4428">
        <f t="shared" ref="BE4428:BE4491" si="1678">BD4428/100</f>
        <v>9.7199999999999995E-3</v>
      </c>
      <c r="BG4428" s="1">
        <v>39825</v>
      </c>
      <c r="BH4428">
        <v>1.248</v>
      </c>
      <c r="BI4428">
        <f t="shared" ref="BI4428:BI4491" si="1679">BH4428/100</f>
        <v>1.248E-2</v>
      </c>
      <c r="BK4428" s="1">
        <v>42852</v>
      </c>
      <c r="BL4428">
        <v>2.3860000000000001</v>
      </c>
      <c r="BM4428">
        <f t="shared" si="1665"/>
        <v>2.3860000000000003E-2</v>
      </c>
      <c r="BP4428" s="1">
        <v>39673</v>
      </c>
      <c r="BQ4428">
        <v>116.16</v>
      </c>
      <c r="BR4428">
        <f t="shared" ref="BR4428:BR4491" si="1680">BQ4428/100</f>
        <v>1.1616</v>
      </c>
      <c r="BT4428" s="1">
        <v>39708</v>
      </c>
      <c r="BU4428">
        <v>4.9729999999999999</v>
      </c>
      <c r="BV4428">
        <f t="shared" ref="BV4428:BV4491" si="1681">BU4428/100</f>
        <v>4.9729999999999996E-2</v>
      </c>
      <c r="BX4428" s="1">
        <v>39708</v>
      </c>
      <c r="BY4428">
        <v>5.202</v>
      </c>
      <c r="BZ4428">
        <f t="shared" ref="BZ4428:BZ4491" si="1682">BY4428/100</f>
        <v>5.2019999999999997E-2</v>
      </c>
      <c r="CB4428" s="1">
        <v>39825</v>
      </c>
      <c r="CC4428">
        <v>2.343</v>
      </c>
      <c r="CD4428">
        <f t="shared" ref="CD4428:CD4491" si="1683">CC4428/100</f>
        <v>2.3429999999999999E-2</v>
      </c>
      <c r="CG4428" s="1"/>
    </row>
    <row r="4429" spans="1:85" x14ac:dyDescent="0.3">
      <c r="A4429" s="21">
        <f t="shared" ref="A4429:A4492" si="1684">WORKDAY(A4428,1)</f>
        <v>52012</v>
      </c>
      <c r="B4429" s="18">
        <f t="shared" si="1668"/>
        <v>112.421875</v>
      </c>
      <c r="C4429">
        <f t="shared" si="1666"/>
        <v>115</v>
      </c>
      <c r="D4429">
        <f t="shared" ca="1" si="1671"/>
        <v>-16.677777777777777</v>
      </c>
      <c r="E4429">
        <f ca="1">IF(currency="USD",'Future et co'!F4429,IF(currency="EUR",'Future et co'!G4429,FALSE))</f>
        <v>3.6070000000000005E-2</v>
      </c>
      <c r="F4429">
        <f t="shared" ca="1" si="1672"/>
        <v>3.6070000000000005E-2</v>
      </c>
      <c r="G4429">
        <f t="shared" ca="1" si="1673"/>
        <v>2.0569999999999998E-2</v>
      </c>
      <c r="L4429">
        <f t="shared" ca="1" si="1674"/>
        <v>127.8</v>
      </c>
      <c r="M4429">
        <f t="shared" ca="1" si="1669"/>
        <v>3.6070000000000005E-2</v>
      </c>
      <c r="R4429">
        <f t="shared" ca="1" si="1675"/>
        <v>127.8</v>
      </c>
      <c r="S4429">
        <f t="shared" ca="1" si="1670"/>
        <v>3.6070000000000005E-2</v>
      </c>
      <c r="AU4429" s="1">
        <v>39709</v>
      </c>
      <c r="AV4429">
        <v>1.653</v>
      </c>
      <c r="AW4429">
        <f t="shared" si="1676"/>
        <v>1.653E-2</v>
      </c>
      <c r="AY4429" s="1">
        <v>39710</v>
      </c>
      <c r="AZ4429">
        <v>1.915</v>
      </c>
      <c r="BA4429">
        <f t="shared" si="1677"/>
        <v>1.915E-2</v>
      </c>
      <c r="BC4429" s="1">
        <v>39822</v>
      </c>
      <c r="BD4429">
        <v>1.0289999999999999</v>
      </c>
      <c r="BE4429">
        <f t="shared" si="1678"/>
        <v>1.0289999999999999E-2</v>
      </c>
      <c r="BG4429" s="1">
        <v>39822</v>
      </c>
      <c r="BH4429">
        <v>1.2789999999999999</v>
      </c>
      <c r="BI4429">
        <f t="shared" si="1679"/>
        <v>1.2789999999999999E-2</v>
      </c>
      <c r="BK4429" s="1">
        <v>42853</v>
      </c>
      <c r="BL4429">
        <v>2.3950499999999999</v>
      </c>
      <c r="BM4429">
        <f t="shared" si="1665"/>
        <v>2.39505E-2</v>
      </c>
      <c r="BP4429" s="1">
        <v>39672</v>
      </c>
      <c r="BQ4429">
        <v>115.93</v>
      </c>
      <c r="BR4429">
        <f t="shared" si="1680"/>
        <v>1.1593</v>
      </c>
      <c r="BT4429" s="1">
        <v>39707</v>
      </c>
      <c r="BU4429">
        <v>4.9690000000000003</v>
      </c>
      <c r="BV4429">
        <f t="shared" si="1681"/>
        <v>4.9690000000000005E-2</v>
      </c>
      <c r="BX4429" s="1">
        <v>39707</v>
      </c>
      <c r="BY4429">
        <v>5.1920000000000002</v>
      </c>
      <c r="BZ4429">
        <f t="shared" si="1682"/>
        <v>5.1920000000000001E-2</v>
      </c>
      <c r="CB4429" s="1">
        <v>39822</v>
      </c>
      <c r="CC4429">
        <v>2.383</v>
      </c>
      <c r="CD4429">
        <f t="shared" si="1683"/>
        <v>2.383E-2</v>
      </c>
      <c r="CG4429" s="1"/>
    </row>
    <row r="4430" spans="1:85" x14ac:dyDescent="0.3">
      <c r="A4430" s="21">
        <f t="shared" si="1684"/>
        <v>52013</v>
      </c>
      <c r="B4430" s="18">
        <f t="shared" si="1668"/>
        <v>112.421875</v>
      </c>
      <c r="C4430">
        <f t="shared" si="1666"/>
        <v>115</v>
      </c>
      <c r="D4430">
        <f t="shared" ca="1" si="1671"/>
        <v>-16.680555555555557</v>
      </c>
      <c r="E4430">
        <f ca="1">IF(currency="USD",'Future et co'!F4430,IF(currency="EUR",'Future et co'!G4430,FALSE))</f>
        <v>3.6070000000000005E-2</v>
      </c>
      <c r="F4430">
        <f t="shared" ca="1" si="1672"/>
        <v>3.6070000000000005E-2</v>
      </c>
      <c r="G4430">
        <f t="shared" ca="1" si="1673"/>
        <v>2.0569999999999998E-2</v>
      </c>
      <c r="L4430">
        <f t="shared" ca="1" si="1674"/>
        <v>127.8</v>
      </c>
      <c r="M4430">
        <f t="shared" ca="1" si="1669"/>
        <v>3.6070000000000005E-2</v>
      </c>
      <c r="R4430">
        <f t="shared" ca="1" si="1675"/>
        <v>127.8</v>
      </c>
      <c r="S4430">
        <f t="shared" ca="1" si="1670"/>
        <v>3.6070000000000005E-2</v>
      </c>
      <c r="AU4430" s="1">
        <v>39708</v>
      </c>
      <c r="AV4430">
        <v>1.675</v>
      </c>
      <c r="AW4430">
        <f t="shared" si="1676"/>
        <v>1.6750000000000001E-2</v>
      </c>
      <c r="AY4430" s="1">
        <v>39709</v>
      </c>
      <c r="AZ4430">
        <v>1.66</v>
      </c>
      <c r="BA4430">
        <f t="shared" si="1677"/>
        <v>1.66E-2</v>
      </c>
      <c r="BC4430" s="1">
        <v>39821</v>
      </c>
      <c r="BD4430">
        <v>1.1439999999999999</v>
      </c>
      <c r="BE4430">
        <f t="shared" si="1678"/>
        <v>1.1439999999999999E-2</v>
      </c>
      <c r="BG4430" s="1">
        <v>39821</v>
      </c>
      <c r="BH4430">
        <v>1.3674999999999999</v>
      </c>
      <c r="BI4430">
        <f t="shared" si="1679"/>
        <v>1.3675E-2</v>
      </c>
      <c r="BK4430" s="1">
        <v>42856</v>
      </c>
      <c r="BL4430">
        <v>2.3935200000000001</v>
      </c>
      <c r="BM4430">
        <f t="shared" ref="BM4430:BM4493" si="1685">BL4430/100</f>
        <v>2.39352E-2</v>
      </c>
      <c r="BP4430" s="1">
        <v>39671</v>
      </c>
      <c r="BQ4430">
        <v>115.58</v>
      </c>
      <c r="BR4430">
        <f t="shared" si="1680"/>
        <v>1.1557999999999999</v>
      </c>
      <c r="BT4430" s="1">
        <v>39706</v>
      </c>
      <c r="BU4430">
        <v>4.9640000000000004</v>
      </c>
      <c r="BV4430">
        <f t="shared" si="1681"/>
        <v>4.9640000000000004E-2</v>
      </c>
      <c r="BX4430" s="1">
        <v>39706</v>
      </c>
      <c r="BY4430">
        <v>5.1870000000000003</v>
      </c>
      <c r="BZ4430">
        <f t="shared" si="1682"/>
        <v>5.1869999999999999E-2</v>
      </c>
      <c r="CB4430" s="1">
        <v>39821</v>
      </c>
      <c r="CC4430">
        <v>2.4790000000000001</v>
      </c>
      <c r="CD4430">
        <f t="shared" si="1683"/>
        <v>2.479E-2</v>
      </c>
      <c r="CG4430" s="1"/>
    </row>
    <row r="4431" spans="1:85" x14ac:dyDescent="0.3">
      <c r="A4431" s="21">
        <f t="shared" si="1684"/>
        <v>52014</v>
      </c>
      <c r="B4431" s="18">
        <f t="shared" si="1668"/>
        <v>112.421875</v>
      </c>
      <c r="C4431">
        <f t="shared" si="1666"/>
        <v>115</v>
      </c>
      <c r="D4431">
        <f t="shared" ca="1" si="1671"/>
        <v>-16.683333333333334</v>
      </c>
      <c r="E4431">
        <f ca="1">IF(currency="USD",'Future et co'!F4431,IF(currency="EUR",'Future et co'!G4431,FALSE))</f>
        <v>3.6070000000000005E-2</v>
      </c>
      <c r="F4431">
        <f t="shared" ca="1" si="1672"/>
        <v>3.6070000000000005E-2</v>
      </c>
      <c r="G4431">
        <f t="shared" ca="1" si="1673"/>
        <v>2.0569999999999998E-2</v>
      </c>
      <c r="L4431">
        <f t="shared" ca="1" si="1674"/>
        <v>127.8</v>
      </c>
      <c r="M4431">
        <f t="shared" ca="1" si="1669"/>
        <v>3.6070000000000005E-2</v>
      </c>
      <c r="R4431">
        <f t="shared" ca="1" si="1675"/>
        <v>127.8</v>
      </c>
      <c r="S4431">
        <f t="shared" ca="1" si="1670"/>
        <v>3.6070000000000005E-2</v>
      </c>
      <c r="AU4431" s="1">
        <v>39707</v>
      </c>
      <c r="AV4431">
        <v>1.875</v>
      </c>
      <c r="AW4431">
        <f t="shared" si="1676"/>
        <v>1.8749999999999999E-2</v>
      </c>
      <c r="AY4431" s="1">
        <v>39708</v>
      </c>
      <c r="AZ4431">
        <v>1.61</v>
      </c>
      <c r="BA4431">
        <f t="shared" si="1677"/>
        <v>1.61E-2</v>
      </c>
      <c r="BC4431" s="1">
        <v>39820</v>
      </c>
      <c r="BD4431">
        <v>1.1910000000000001</v>
      </c>
      <c r="BE4431">
        <f t="shared" si="1678"/>
        <v>1.191E-2</v>
      </c>
      <c r="BG4431" s="1">
        <v>39820</v>
      </c>
      <c r="BH4431">
        <v>1.415</v>
      </c>
      <c r="BI4431">
        <f t="shared" si="1679"/>
        <v>1.4150000000000001E-2</v>
      </c>
      <c r="BK4431" s="1">
        <v>42857</v>
      </c>
      <c r="BL4431">
        <v>2.4009200000000002</v>
      </c>
      <c r="BM4431">
        <f t="shared" si="1685"/>
        <v>2.4009200000000001E-2</v>
      </c>
      <c r="BP4431" s="1">
        <v>39668</v>
      </c>
      <c r="BQ4431">
        <v>115.7</v>
      </c>
      <c r="BR4431">
        <f t="shared" si="1680"/>
        <v>1.157</v>
      </c>
      <c r="BT4431" s="1">
        <v>39703</v>
      </c>
      <c r="BU4431">
        <v>4.9580000000000002</v>
      </c>
      <c r="BV4431">
        <f t="shared" si="1681"/>
        <v>4.9579999999999999E-2</v>
      </c>
      <c r="BX4431" s="1">
        <v>39703</v>
      </c>
      <c r="BY4431">
        <v>5.1849999999999996</v>
      </c>
      <c r="BZ4431">
        <f t="shared" si="1682"/>
        <v>5.1849999999999993E-2</v>
      </c>
      <c r="CB4431" s="1">
        <v>39820</v>
      </c>
      <c r="CC4431">
        <v>2.5230000000000001</v>
      </c>
      <c r="CD4431">
        <f t="shared" si="1683"/>
        <v>2.5230000000000002E-2</v>
      </c>
      <c r="CG4431" s="1"/>
    </row>
    <row r="4432" spans="1:85" x14ac:dyDescent="0.3">
      <c r="A4432" s="21">
        <f t="shared" si="1684"/>
        <v>52015</v>
      </c>
      <c r="B4432" s="18">
        <f t="shared" si="1668"/>
        <v>112.421875</v>
      </c>
      <c r="C4432">
        <f t="shared" si="1666"/>
        <v>115</v>
      </c>
      <c r="D4432">
        <f t="shared" ca="1" si="1671"/>
        <v>-16.68611111111111</v>
      </c>
      <c r="E4432">
        <f ca="1">IF(currency="USD",'Future et co'!F4432,IF(currency="EUR",'Future et co'!G4432,FALSE))</f>
        <v>3.6070000000000005E-2</v>
      </c>
      <c r="F4432">
        <f t="shared" ca="1" si="1672"/>
        <v>3.6070000000000005E-2</v>
      </c>
      <c r="G4432">
        <f t="shared" ca="1" si="1673"/>
        <v>2.0569999999999998E-2</v>
      </c>
      <c r="L4432">
        <f t="shared" ca="1" si="1674"/>
        <v>127.8</v>
      </c>
      <c r="M4432">
        <f t="shared" ca="1" si="1669"/>
        <v>3.6070000000000005E-2</v>
      </c>
      <c r="R4432">
        <f t="shared" ca="1" si="1675"/>
        <v>127.8</v>
      </c>
      <c r="S4432">
        <f t="shared" ca="1" si="1670"/>
        <v>3.6070000000000005E-2</v>
      </c>
      <c r="AU4432" s="1">
        <v>39706</v>
      </c>
      <c r="AV4432">
        <v>1.8220000000000001</v>
      </c>
      <c r="AW4432">
        <f t="shared" si="1676"/>
        <v>1.822E-2</v>
      </c>
      <c r="AY4432" s="1">
        <v>39707</v>
      </c>
      <c r="AZ4432">
        <v>1.8149999999999999</v>
      </c>
      <c r="BA4432">
        <f t="shared" si="1677"/>
        <v>1.8149999999999999E-2</v>
      </c>
      <c r="BC4432" s="1">
        <v>39819</v>
      </c>
      <c r="BD4432">
        <v>1.2150000000000001</v>
      </c>
      <c r="BE4432">
        <f t="shared" si="1678"/>
        <v>1.2150000000000001E-2</v>
      </c>
      <c r="BG4432" s="1">
        <v>39819</v>
      </c>
      <c r="BH4432">
        <v>1.5114000000000001</v>
      </c>
      <c r="BI4432">
        <f t="shared" si="1679"/>
        <v>1.5114000000000001E-2</v>
      </c>
      <c r="BK4432" s="1">
        <v>42858</v>
      </c>
      <c r="BL4432">
        <v>2.4046099999999999</v>
      </c>
      <c r="BM4432">
        <f t="shared" si="1685"/>
        <v>2.4046100000000001E-2</v>
      </c>
      <c r="BP4432" s="1">
        <v>39667</v>
      </c>
      <c r="BQ4432">
        <v>115.6</v>
      </c>
      <c r="BR4432">
        <f t="shared" si="1680"/>
        <v>1.1559999999999999</v>
      </c>
      <c r="BT4432" s="1">
        <v>39702</v>
      </c>
      <c r="BU4432">
        <v>4.9580000000000002</v>
      </c>
      <c r="BV4432">
        <f t="shared" si="1681"/>
        <v>4.9579999999999999E-2</v>
      </c>
      <c r="BX4432" s="1">
        <v>39702</v>
      </c>
      <c r="BY4432">
        <v>5.1790000000000003</v>
      </c>
      <c r="BZ4432">
        <f t="shared" si="1682"/>
        <v>5.1790000000000003E-2</v>
      </c>
      <c r="CB4432" s="1">
        <v>39819</v>
      </c>
      <c r="CC4432">
        <v>2.6</v>
      </c>
      <c r="CD4432">
        <f t="shared" si="1683"/>
        <v>2.6000000000000002E-2</v>
      </c>
      <c r="CG4432" s="1"/>
    </row>
    <row r="4433" spans="1:85" x14ac:dyDescent="0.3">
      <c r="A4433" s="21">
        <f t="shared" si="1684"/>
        <v>52016</v>
      </c>
      <c r="B4433" s="18">
        <f t="shared" si="1668"/>
        <v>112.421875</v>
      </c>
      <c r="C4433">
        <f t="shared" si="1666"/>
        <v>115</v>
      </c>
      <c r="D4433">
        <f t="shared" ca="1" si="1671"/>
        <v>-16.68888888888889</v>
      </c>
      <c r="E4433">
        <f ca="1">IF(currency="USD",'Future et co'!F4433,IF(currency="EUR",'Future et co'!G4433,FALSE))</f>
        <v>3.6070000000000005E-2</v>
      </c>
      <c r="F4433">
        <f t="shared" ca="1" si="1672"/>
        <v>3.6070000000000005E-2</v>
      </c>
      <c r="G4433">
        <f t="shared" ca="1" si="1673"/>
        <v>2.0569999999999998E-2</v>
      </c>
      <c r="L4433">
        <f t="shared" ca="1" si="1674"/>
        <v>127.8</v>
      </c>
      <c r="M4433">
        <f t="shared" ca="1" si="1669"/>
        <v>3.6070000000000005E-2</v>
      </c>
      <c r="R4433">
        <f t="shared" ca="1" si="1675"/>
        <v>127.8</v>
      </c>
      <c r="S4433">
        <f t="shared" ca="1" si="1670"/>
        <v>3.6070000000000005E-2</v>
      </c>
      <c r="AU4433" s="1">
        <v>39703</v>
      </c>
      <c r="AV4433">
        <v>1.9564999999999999</v>
      </c>
      <c r="AW4433">
        <f t="shared" si="1676"/>
        <v>1.9564999999999999E-2</v>
      </c>
      <c r="AY4433" s="1">
        <v>39706</v>
      </c>
      <c r="AZ4433">
        <v>1.7549999999999999</v>
      </c>
      <c r="BA4433">
        <f t="shared" si="1677"/>
        <v>1.755E-2</v>
      </c>
      <c r="BC4433" s="1">
        <v>39818</v>
      </c>
      <c r="BD4433">
        <v>1.2609999999999999</v>
      </c>
      <c r="BE4433">
        <f t="shared" si="1678"/>
        <v>1.261E-2</v>
      </c>
      <c r="BG4433" s="1">
        <v>39818</v>
      </c>
      <c r="BH4433">
        <v>1.542</v>
      </c>
      <c r="BI4433">
        <f t="shared" si="1679"/>
        <v>1.542E-2</v>
      </c>
      <c r="BK4433" s="1">
        <v>42859</v>
      </c>
      <c r="BL4433">
        <v>2.4034499999999999</v>
      </c>
      <c r="BM4433">
        <f t="shared" si="1685"/>
        <v>2.40345E-2</v>
      </c>
      <c r="BP4433" s="1">
        <v>39666</v>
      </c>
      <c r="BQ4433">
        <v>114.96</v>
      </c>
      <c r="BR4433">
        <f t="shared" si="1680"/>
        <v>1.1496</v>
      </c>
      <c r="BT4433" s="1">
        <v>39701</v>
      </c>
      <c r="BU4433">
        <v>4.9589999999999996</v>
      </c>
      <c r="BV4433">
        <f t="shared" si="1681"/>
        <v>4.9589999999999995E-2</v>
      </c>
      <c r="BX4433" s="1">
        <v>39701</v>
      </c>
      <c r="BY4433">
        <v>5.1749999999999998</v>
      </c>
      <c r="BZ4433">
        <f t="shared" si="1682"/>
        <v>5.1749999999999997E-2</v>
      </c>
      <c r="CB4433" s="1">
        <v>39818</v>
      </c>
      <c r="CC4433">
        <v>2.6019999999999999</v>
      </c>
      <c r="CD4433">
        <f t="shared" si="1683"/>
        <v>2.6019999999999998E-2</v>
      </c>
      <c r="CG4433" s="1"/>
    </row>
    <row r="4434" spans="1:85" x14ac:dyDescent="0.3">
      <c r="A4434" s="21">
        <f t="shared" si="1684"/>
        <v>52019</v>
      </c>
      <c r="B4434" s="18">
        <f t="shared" si="1668"/>
        <v>112.421875</v>
      </c>
      <c r="C4434">
        <f t="shared" si="1666"/>
        <v>115</v>
      </c>
      <c r="D4434">
        <f t="shared" ca="1" si="1671"/>
        <v>-16.697222222222223</v>
      </c>
      <c r="E4434">
        <f ca="1">IF(currency="USD",'Future et co'!F4434,IF(currency="EUR",'Future et co'!G4434,FALSE))</f>
        <v>3.6070000000000005E-2</v>
      </c>
      <c r="F4434">
        <f t="shared" ca="1" si="1672"/>
        <v>3.6070000000000005E-2</v>
      </c>
      <c r="G4434">
        <f t="shared" ca="1" si="1673"/>
        <v>2.0569999999999998E-2</v>
      </c>
      <c r="L4434">
        <f t="shared" ca="1" si="1674"/>
        <v>127.8</v>
      </c>
      <c r="M4434">
        <f t="shared" ca="1" si="1669"/>
        <v>3.6070000000000005E-2</v>
      </c>
      <c r="R4434">
        <f t="shared" ca="1" si="1675"/>
        <v>127.8</v>
      </c>
      <c r="S4434">
        <f t="shared" ca="1" si="1670"/>
        <v>3.6070000000000005E-2</v>
      </c>
      <c r="AU4434" s="1">
        <v>39702</v>
      </c>
      <c r="AV4434">
        <v>1.944</v>
      </c>
      <c r="AW4434">
        <f t="shared" si="1676"/>
        <v>1.9439999999999999E-2</v>
      </c>
      <c r="AY4434" s="1">
        <v>39703</v>
      </c>
      <c r="AZ4434">
        <v>1.9379999999999999</v>
      </c>
      <c r="BA4434">
        <f t="shared" si="1677"/>
        <v>1.9379999999999998E-2</v>
      </c>
      <c r="BC4434" s="1">
        <v>39815</v>
      </c>
      <c r="BD4434">
        <v>1.36</v>
      </c>
      <c r="BE4434">
        <f t="shared" si="1678"/>
        <v>1.3600000000000001E-2</v>
      </c>
      <c r="BG4434" s="1">
        <v>39815</v>
      </c>
      <c r="BH4434">
        <v>1.4430000000000001</v>
      </c>
      <c r="BI4434">
        <f t="shared" si="1679"/>
        <v>1.443E-2</v>
      </c>
      <c r="BK4434" s="1">
        <v>42860</v>
      </c>
      <c r="BL4434">
        <v>2.3894199999999999</v>
      </c>
      <c r="BM4434">
        <f t="shared" si="1685"/>
        <v>2.3894199999999997E-2</v>
      </c>
      <c r="BP4434" s="1">
        <v>39665</v>
      </c>
      <c r="BQ4434">
        <v>115.01</v>
      </c>
      <c r="BR4434">
        <f t="shared" si="1680"/>
        <v>1.1501000000000001</v>
      </c>
      <c r="BT4434" s="1">
        <v>39700</v>
      </c>
      <c r="BU4434">
        <v>4.9580000000000002</v>
      </c>
      <c r="BV4434">
        <f t="shared" si="1681"/>
        <v>4.9579999999999999E-2</v>
      </c>
      <c r="BX4434" s="1">
        <v>39700</v>
      </c>
      <c r="BY4434">
        <v>5.1740000000000004</v>
      </c>
      <c r="BZ4434">
        <f t="shared" si="1682"/>
        <v>5.1740000000000001E-2</v>
      </c>
      <c r="CB4434" s="1">
        <v>39815</v>
      </c>
      <c r="CC4434">
        <v>2.6230000000000002</v>
      </c>
      <c r="CD4434">
        <f t="shared" si="1683"/>
        <v>2.6230000000000003E-2</v>
      </c>
      <c r="CG4434" s="1"/>
    </row>
    <row r="4435" spans="1:85" x14ac:dyDescent="0.3">
      <c r="A4435" s="21">
        <f t="shared" si="1684"/>
        <v>52020</v>
      </c>
      <c r="B4435" s="18">
        <f t="shared" si="1668"/>
        <v>112.421875</v>
      </c>
      <c r="C4435">
        <f t="shared" si="1666"/>
        <v>115</v>
      </c>
      <c r="D4435">
        <f t="shared" ca="1" si="1671"/>
        <v>-16.7</v>
      </c>
      <c r="E4435">
        <f ca="1">IF(currency="USD",'Future et co'!F4435,IF(currency="EUR",'Future et co'!G4435,FALSE))</f>
        <v>3.6070000000000005E-2</v>
      </c>
      <c r="F4435">
        <f t="shared" ca="1" si="1672"/>
        <v>3.6070000000000005E-2</v>
      </c>
      <c r="G4435">
        <f t="shared" ca="1" si="1673"/>
        <v>2.0569999999999998E-2</v>
      </c>
      <c r="L4435">
        <f t="shared" ca="1" si="1674"/>
        <v>127.8</v>
      </c>
      <c r="M4435">
        <f t="shared" ca="1" si="1669"/>
        <v>3.6070000000000005E-2</v>
      </c>
      <c r="R4435">
        <f t="shared" ca="1" si="1675"/>
        <v>127.8</v>
      </c>
      <c r="S4435">
        <f t="shared" ca="1" si="1670"/>
        <v>3.6070000000000005E-2</v>
      </c>
      <c r="AU4435" s="1">
        <v>39701</v>
      </c>
      <c r="AV4435">
        <v>1.9810000000000001</v>
      </c>
      <c r="AW4435">
        <f t="shared" si="1676"/>
        <v>1.9810000000000001E-2</v>
      </c>
      <c r="AY4435" s="1">
        <v>39702</v>
      </c>
      <c r="AZ4435">
        <v>1.921</v>
      </c>
      <c r="BA4435">
        <f t="shared" si="1677"/>
        <v>1.9210000000000001E-2</v>
      </c>
      <c r="BC4435" s="1">
        <v>39814</v>
      </c>
      <c r="BD4435">
        <v>1.266</v>
      </c>
      <c r="BE4435">
        <f t="shared" si="1678"/>
        <v>1.2659999999999999E-2</v>
      </c>
      <c r="BG4435" s="1">
        <v>39814</v>
      </c>
      <c r="BH4435">
        <v>1.401</v>
      </c>
      <c r="BI4435">
        <f t="shared" si="1679"/>
        <v>1.401E-2</v>
      </c>
      <c r="BK4435" s="1">
        <v>42863</v>
      </c>
      <c r="BL4435">
        <v>2.3899599999999999</v>
      </c>
      <c r="BM4435">
        <f t="shared" si="1685"/>
        <v>2.38996E-2</v>
      </c>
      <c r="BP4435" s="1">
        <v>39664</v>
      </c>
      <c r="BQ4435">
        <v>114.91</v>
      </c>
      <c r="BR4435">
        <f t="shared" si="1680"/>
        <v>1.1491</v>
      </c>
      <c r="BT4435" s="1">
        <v>39699</v>
      </c>
      <c r="BU4435">
        <v>4.9589999999999996</v>
      </c>
      <c r="BV4435">
        <f t="shared" si="1681"/>
        <v>4.9589999999999995E-2</v>
      </c>
      <c r="BX4435" s="1">
        <v>39699</v>
      </c>
      <c r="BY4435">
        <v>5.1749999999999998</v>
      </c>
      <c r="BZ4435">
        <f t="shared" si="1682"/>
        <v>5.1749999999999997E-2</v>
      </c>
      <c r="CB4435" s="1">
        <v>39814</v>
      </c>
      <c r="CC4435">
        <v>2.669</v>
      </c>
      <c r="CD4435">
        <f t="shared" si="1683"/>
        <v>2.6690000000000002E-2</v>
      </c>
      <c r="CG4435" s="1"/>
    </row>
    <row r="4436" spans="1:85" x14ac:dyDescent="0.3">
      <c r="A4436" s="21">
        <f t="shared" si="1684"/>
        <v>52021</v>
      </c>
      <c r="B4436" s="18">
        <f t="shared" si="1668"/>
        <v>112.421875</v>
      </c>
      <c r="C4436">
        <f t="shared" si="1666"/>
        <v>115</v>
      </c>
      <c r="D4436">
        <f t="shared" ca="1" si="1671"/>
        <v>-16.702777777777779</v>
      </c>
      <c r="E4436">
        <f ca="1">IF(currency="USD",'Future et co'!F4436,IF(currency="EUR",'Future et co'!G4436,FALSE))</f>
        <v>3.6070000000000005E-2</v>
      </c>
      <c r="F4436">
        <f t="shared" ca="1" si="1672"/>
        <v>3.6070000000000005E-2</v>
      </c>
      <c r="G4436">
        <f t="shared" ca="1" si="1673"/>
        <v>2.0569999999999998E-2</v>
      </c>
      <c r="L4436">
        <f t="shared" ca="1" si="1674"/>
        <v>127.8</v>
      </c>
      <c r="M4436">
        <f t="shared" ca="1" si="1669"/>
        <v>3.6070000000000005E-2</v>
      </c>
      <c r="R4436">
        <f t="shared" ca="1" si="1675"/>
        <v>127.8</v>
      </c>
      <c r="S4436">
        <f t="shared" ca="1" si="1670"/>
        <v>3.6070000000000005E-2</v>
      </c>
      <c r="AU4436" s="1">
        <v>39700</v>
      </c>
      <c r="AV4436">
        <v>2.0045000000000002</v>
      </c>
      <c r="AW4436">
        <f t="shared" si="1676"/>
        <v>2.0045E-2</v>
      </c>
      <c r="AY4436" s="1">
        <v>39701</v>
      </c>
      <c r="AZ4436">
        <v>1.9750000000000001</v>
      </c>
      <c r="BA4436">
        <f t="shared" si="1677"/>
        <v>1.975E-2</v>
      </c>
      <c r="BC4436" s="1">
        <v>39813</v>
      </c>
      <c r="BD4436">
        <v>1.2649999999999999</v>
      </c>
      <c r="BE4436">
        <f t="shared" si="1678"/>
        <v>1.265E-2</v>
      </c>
      <c r="BG4436" s="1">
        <v>39813</v>
      </c>
      <c r="BH4436">
        <v>1.401</v>
      </c>
      <c r="BI4436">
        <f t="shared" si="1679"/>
        <v>1.401E-2</v>
      </c>
      <c r="BK4436" s="1">
        <v>42864</v>
      </c>
      <c r="BL4436">
        <v>2.3936700000000002</v>
      </c>
      <c r="BM4436">
        <f t="shared" si="1685"/>
        <v>2.3936700000000002E-2</v>
      </c>
      <c r="BP4436" s="1">
        <v>39661</v>
      </c>
      <c r="BQ4436">
        <v>114.63</v>
      </c>
      <c r="BR4436">
        <f t="shared" si="1680"/>
        <v>1.1462999999999999</v>
      </c>
      <c r="BT4436" s="1">
        <v>39696</v>
      </c>
      <c r="BU4436">
        <v>4.96</v>
      </c>
      <c r="BV4436">
        <f t="shared" si="1681"/>
        <v>4.9599999999999998E-2</v>
      </c>
      <c r="BX4436" s="1">
        <v>39696</v>
      </c>
      <c r="BY4436">
        <v>5.1710000000000003</v>
      </c>
      <c r="BZ4436">
        <f t="shared" si="1682"/>
        <v>5.1710000000000006E-2</v>
      </c>
      <c r="CB4436" s="1">
        <v>39813</v>
      </c>
      <c r="CC4436">
        <v>2.669</v>
      </c>
      <c r="CD4436">
        <f t="shared" si="1683"/>
        <v>2.6690000000000002E-2</v>
      </c>
      <c r="CG4436" s="1"/>
    </row>
    <row r="4437" spans="1:85" x14ac:dyDescent="0.3">
      <c r="A4437" s="21">
        <f t="shared" si="1684"/>
        <v>52022</v>
      </c>
      <c r="B4437" s="18">
        <f t="shared" si="1668"/>
        <v>112.421875</v>
      </c>
      <c r="C4437">
        <f t="shared" si="1666"/>
        <v>115</v>
      </c>
      <c r="D4437">
        <f t="shared" ca="1" si="1671"/>
        <v>-16.705555555555556</v>
      </c>
      <c r="E4437">
        <f ca="1">IF(currency="USD",'Future et co'!F4437,IF(currency="EUR",'Future et co'!G4437,FALSE))</f>
        <v>3.6070000000000005E-2</v>
      </c>
      <c r="F4437">
        <f t="shared" ca="1" si="1672"/>
        <v>3.6070000000000005E-2</v>
      </c>
      <c r="G4437">
        <f t="shared" ca="1" si="1673"/>
        <v>2.0569999999999998E-2</v>
      </c>
      <c r="L4437">
        <f t="shared" ca="1" si="1674"/>
        <v>127.8</v>
      </c>
      <c r="M4437">
        <f t="shared" ca="1" si="1669"/>
        <v>3.6070000000000005E-2</v>
      </c>
      <c r="R4437">
        <f t="shared" ca="1" si="1675"/>
        <v>127.8</v>
      </c>
      <c r="S4437">
        <f t="shared" ca="1" si="1670"/>
        <v>3.6070000000000005E-2</v>
      </c>
      <c r="AU4437" s="1">
        <v>39699</v>
      </c>
      <c r="AV4437">
        <v>2.0139999999999998</v>
      </c>
      <c r="AW4437">
        <f t="shared" si="1676"/>
        <v>2.0139999999999998E-2</v>
      </c>
      <c r="AY4437" s="1">
        <v>39700</v>
      </c>
      <c r="AZ4437">
        <v>1.9950000000000001</v>
      </c>
      <c r="BA4437">
        <f t="shared" si="1677"/>
        <v>1.9950000000000002E-2</v>
      </c>
      <c r="BC4437" s="1">
        <v>39812</v>
      </c>
      <c r="BD4437">
        <v>1.2175</v>
      </c>
      <c r="BE4437">
        <f t="shared" si="1678"/>
        <v>1.2175E-2</v>
      </c>
      <c r="BG4437" s="1">
        <v>39812</v>
      </c>
      <c r="BH4437">
        <v>1.4</v>
      </c>
      <c r="BI4437">
        <f t="shared" si="1679"/>
        <v>1.3999999999999999E-2</v>
      </c>
      <c r="BK4437" s="1">
        <v>42865</v>
      </c>
      <c r="BL4437">
        <v>2.3908800000000001</v>
      </c>
      <c r="BM4437">
        <f t="shared" si="1685"/>
        <v>2.3908800000000001E-2</v>
      </c>
      <c r="BP4437" s="1">
        <v>39660</v>
      </c>
      <c r="BQ4437">
        <v>114.61</v>
      </c>
      <c r="BR4437">
        <f t="shared" si="1680"/>
        <v>1.1460999999999999</v>
      </c>
      <c r="BT4437" s="1">
        <v>39695</v>
      </c>
      <c r="BU4437">
        <v>4.9610000000000003</v>
      </c>
      <c r="BV4437">
        <f t="shared" si="1681"/>
        <v>4.9610000000000001E-2</v>
      </c>
      <c r="BX4437" s="1">
        <v>39695</v>
      </c>
      <c r="BY4437">
        <v>5.173</v>
      </c>
      <c r="BZ4437">
        <f t="shared" si="1682"/>
        <v>5.1729999999999998E-2</v>
      </c>
      <c r="CB4437" s="1">
        <v>39812</v>
      </c>
      <c r="CC4437">
        <v>2.6840000000000002</v>
      </c>
      <c r="CD4437">
        <f t="shared" si="1683"/>
        <v>2.6840000000000003E-2</v>
      </c>
      <c r="CG4437" s="1"/>
    </row>
    <row r="4438" spans="1:85" x14ac:dyDescent="0.3">
      <c r="A4438" s="21">
        <f t="shared" si="1684"/>
        <v>52023</v>
      </c>
      <c r="B4438" s="18">
        <f t="shared" si="1668"/>
        <v>112.421875</v>
      </c>
      <c r="C4438">
        <f t="shared" si="1666"/>
        <v>115</v>
      </c>
      <c r="D4438">
        <f t="shared" ca="1" si="1671"/>
        <v>-16.708333333333332</v>
      </c>
      <c r="E4438">
        <f ca="1">IF(currency="USD",'Future et co'!F4438,IF(currency="EUR",'Future et co'!G4438,FALSE))</f>
        <v>3.6070000000000005E-2</v>
      </c>
      <c r="F4438">
        <f t="shared" ca="1" si="1672"/>
        <v>3.6070000000000005E-2</v>
      </c>
      <c r="G4438">
        <f t="shared" ca="1" si="1673"/>
        <v>2.0569999999999998E-2</v>
      </c>
      <c r="L4438">
        <f t="shared" ca="1" si="1674"/>
        <v>127.8</v>
      </c>
      <c r="M4438">
        <f t="shared" ca="1" si="1669"/>
        <v>3.6070000000000005E-2</v>
      </c>
      <c r="R4438">
        <f t="shared" ca="1" si="1675"/>
        <v>127.8</v>
      </c>
      <c r="S4438">
        <f t="shared" ca="1" si="1670"/>
        <v>3.6070000000000005E-2</v>
      </c>
      <c r="AU4438" s="1">
        <v>39696</v>
      </c>
      <c r="AV4438">
        <v>2.0049999999999999</v>
      </c>
      <c r="AW4438">
        <f t="shared" si="1676"/>
        <v>2.0049999999999998E-2</v>
      </c>
      <c r="AY4438" s="1">
        <v>39699</v>
      </c>
      <c r="AZ4438">
        <v>2.0209999999999999</v>
      </c>
      <c r="BA4438">
        <f t="shared" si="1677"/>
        <v>2.0209999999999999E-2</v>
      </c>
      <c r="BC4438" s="1">
        <v>39811</v>
      </c>
      <c r="BD4438">
        <v>1.232</v>
      </c>
      <c r="BE4438">
        <f t="shared" si="1678"/>
        <v>1.2319999999999999E-2</v>
      </c>
      <c r="BG4438" s="1">
        <v>39811</v>
      </c>
      <c r="BH4438">
        <v>1.4450000000000001</v>
      </c>
      <c r="BI4438">
        <f t="shared" si="1679"/>
        <v>1.4450000000000001E-2</v>
      </c>
      <c r="BK4438" s="1">
        <v>42866</v>
      </c>
      <c r="BL4438">
        <v>2.4010899999999999</v>
      </c>
      <c r="BM4438">
        <f t="shared" si="1685"/>
        <v>2.4010899999999998E-2</v>
      </c>
      <c r="BP4438" s="1">
        <v>39659</v>
      </c>
      <c r="BQ4438">
        <v>114.14</v>
      </c>
      <c r="BR4438">
        <f t="shared" si="1680"/>
        <v>1.1414</v>
      </c>
      <c r="BT4438" s="1">
        <v>39694</v>
      </c>
      <c r="BU4438">
        <v>4.96</v>
      </c>
      <c r="BV4438">
        <f t="shared" si="1681"/>
        <v>4.9599999999999998E-2</v>
      </c>
      <c r="BX4438" s="1">
        <v>39694</v>
      </c>
      <c r="BY4438">
        <v>5.165</v>
      </c>
      <c r="BZ4438">
        <f t="shared" si="1682"/>
        <v>5.1650000000000001E-2</v>
      </c>
      <c r="CB4438" s="1">
        <v>39811</v>
      </c>
      <c r="CC4438">
        <v>2.6589999999999998</v>
      </c>
      <c r="CD4438">
        <f t="shared" si="1683"/>
        <v>2.6589999999999999E-2</v>
      </c>
      <c r="CG4438" s="1"/>
    </row>
    <row r="4439" spans="1:85" x14ac:dyDescent="0.3">
      <c r="A4439" s="21">
        <f t="shared" si="1684"/>
        <v>52026</v>
      </c>
      <c r="B4439" s="18">
        <f t="shared" si="1668"/>
        <v>112.421875</v>
      </c>
      <c r="C4439">
        <f t="shared" si="1666"/>
        <v>115</v>
      </c>
      <c r="D4439">
        <f t="shared" ca="1" si="1671"/>
        <v>-16.716666666666665</v>
      </c>
      <c r="E4439">
        <f ca="1">IF(currency="USD",'Future et co'!F4439,IF(currency="EUR",'Future et co'!G4439,FALSE))</f>
        <v>3.6070000000000005E-2</v>
      </c>
      <c r="F4439">
        <f t="shared" ca="1" si="1672"/>
        <v>3.6070000000000005E-2</v>
      </c>
      <c r="G4439">
        <f t="shared" ca="1" si="1673"/>
        <v>2.0569999999999998E-2</v>
      </c>
      <c r="L4439">
        <f t="shared" ca="1" si="1674"/>
        <v>127.8</v>
      </c>
      <c r="M4439">
        <f t="shared" ca="1" si="1669"/>
        <v>3.6070000000000005E-2</v>
      </c>
      <c r="R4439">
        <f t="shared" ca="1" si="1675"/>
        <v>127.8</v>
      </c>
      <c r="S4439">
        <f t="shared" ca="1" si="1670"/>
        <v>3.6070000000000005E-2</v>
      </c>
      <c r="AU4439" s="1">
        <v>39695</v>
      </c>
      <c r="AV4439">
        <v>2.0230000000000001</v>
      </c>
      <c r="AW4439">
        <f t="shared" si="1676"/>
        <v>2.0230000000000001E-2</v>
      </c>
      <c r="AY4439" s="1">
        <v>39696</v>
      </c>
      <c r="AZ4439">
        <v>1.996</v>
      </c>
      <c r="BA4439">
        <f t="shared" si="1677"/>
        <v>1.9959999999999999E-2</v>
      </c>
      <c r="BC4439" s="1">
        <v>39808</v>
      </c>
      <c r="BD4439">
        <v>1.31</v>
      </c>
      <c r="BE4439">
        <f t="shared" si="1678"/>
        <v>1.3100000000000001E-2</v>
      </c>
      <c r="BG4439" s="1">
        <v>39808</v>
      </c>
      <c r="BH4439">
        <v>1.532</v>
      </c>
      <c r="BI4439">
        <f t="shared" si="1679"/>
        <v>1.532E-2</v>
      </c>
      <c r="BK4439" s="1">
        <v>42867</v>
      </c>
      <c r="BL4439">
        <v>2.40082</v>
      </c>
      <c r="BM4439">
        <f t="shared" si="1685"/>
        <v>2.40082E-2</v>
      </c>
      <c r="BP4439" s="1">
        <v>39658</v>
      </c>
      <c r="BQ4439">
        <v>113.72</v>
      </c>
      <c r="BR4439">
        <f t="shared" si="1680"/>
        <v>1.1372</v>
      </c>
      <c r="BT4439" s="1">
        <v>39693</v>
      </c>
      <c r="BU4439">
        <v>4.9610000000000003</v>
      </c>
      <c r="BV4439">
        <f t="shared" si="1681"/>
        <v>4.9610000000000001E-2</v>
      </c>
      <c r="BX4439" s="1">
        <v>39693</v>
      </c>
      <c r="BY4439">
        <v>5.1639999999999997</v>
      </c>
      <c r="BZ4439">
        <f t="shared" si="1682"/>
        <v>5.1639999999999998E-2</v>
      </c>
      <c r="CB4439" s="1">
        <v>39808</v>
      </c>
      <c r="CC4439">
        <v>2.7480000000000002</v>
      </c>
      <c r="CD4439">
        <f t="shared" si="1683"/>
        <v>2.7480000000000001E-2</v>
      </c>
      <c r="CG4439" s="1"/>
    </row>
    <row r="4440" spans="1:85" x14ac:dyDescent="0.3">
      <c r="A4440" s="21">
        <f t="shared" si="1684"/>
        <v>52027</v>
      </c>
      <c r="B4440" s="18">
        <f t="shared" si="1668"/>
        <v>112.421875</v>
      </c>
      <c r="C4440">
        <f t="shared" si="1666"/>
        <v>115</v>
      </c>
      <c r="D4440">
        <f t="shared" ca="1" si="1671"/>
        <v>-16.719444444444445</v>
      </c>
      <c r="E4440">
        <f ca="1">IF(currency="USD",'Future et co'!F4440,IF(currency="EUR",'Future et co'!G4440,FALSE))</f>
        <v>3.6070000000000005E-2</v>
      </c>
      <c r="F4440">
        <f t="shared" ca="1" si="1672"/>
        <v>3.6070000000000005E-2</v>
      </c>
      <c r="G4440">
        <f t="shared" ca="1" si="1673"/>
        <v>2.0569999999999998E-2</v>
      </c>
      <c r="L4440">
        <f t="shared" ca="1" si="1674"/>
        <v>127.8</v>
      </c>
      <c r="M4440">
        <f t="shared" ca="1" si="1669"/>
        <v>3.6070000000000005E-2</v>
      </c>
      <c r="R4440">
        <f t="shared" ca="1" si="1675"/>
        <v>127.8</v>
      </c>
      <c r="S4440">
        <f t="shared" ca="1" si="1670"/>
        <v>3.6070000000000005E-2</v>
      </c>
      <c r="AU4440" s="1">
        <v>39694</v>
      </c>
      <c r="AV4440">
        <v>2.0230000000000001</v>
      </c>
      <c r="AW4440">
        <f t="shared" si="1676"/>
        <v>2.0230000000000001E-2</v>
      </c>
      <c r="AY4440" s="1">
        <v>39695</v>
      </c>
      <c r="AZ4440">
        <v>2.0339999999999998</v>
      </c>
      <c r="BA4440">
        <f t="shared" si="1677"/>
        <v>2.0339999999999997E-2</v>
      </c>
      <c r="BC4440" s="1">
        <v>39807</v>
      </c>
      <c r="BD4440">
        <v>1.31</v>
      </c>
      <c r="BE4440">
        <f t="shared" si="1678"/>
        <v>1.3100000000000001E-2</v>
      </c>
      <c r="BG4440" s="1">
        <v>39807</v>
      </c>
      <c r="BH4440">
        <v>1.5049999999999999</v>
      </c>
      <c r="BI4440">
        <f t="shared" si="1679"/>
        <v>1.5049999999999999E-2</v>
      </c>
      <c r="BK4440" s="1">
        <v>42870</v>
      </c>
      <c r="BL4440">
        <v>2.3888099999999999</v>
      </c>
      <c r="BM4440">
        <f t="shared" si="1685"/>
        <v>2.3888099999999999E-2</v>
      </c>
      <c r="BP4440" s="1">
        <v>39657</v>
      </c>
      <c r="BQ4440">
        <v>113.22</v>
      </c>
      <c r="BR4440">
        <f t="shared" si="1680"/>
        <v>1.1322000000000001</v>
      </c>
      <c r="BT4440" s="1">
        <v>39692</v>
      </c>
      <c r="BU4440">
        <v>4.9610000000000003</v>
      </c>
      <c r="BV4440">
        <f t="shared" si="1681"/>
        <v>4.9610000000000001E-2</v>
      </c>
      <c r="BX4440" s="1">
        <v>39692</v>
      </c>
      <c r="BY4440">
        <v>5.165</v>
      </c>
      <c r="BZ4440">
        <f t="shared" si="1682"/>
        <v>5.1650000000000001E-2</v>
      </c>
      <c r="CB4440" s="1">
        <v>39807</v>
      </c>
      <c r="CC4440">
        <v>2.7480000000000002</v>
      </c>
      <c r="CD4440">
        <f t="shared" si="1683"/>
        <v>2.7480000000000001E-2</v>
      </c>
      <c r="CG4440" s="1"/>
    </row>
    <row r="4441" spans="1:85" x14ac:dyDescent="0.3">
      <c r="A4441" s="21">
        <f t="shared" si="1684"/>
        <v>52028</v>
      </c>
      <c r="B4441" s="18">
        <f t="shared" si="1668"/>
        <v>112.421875</v>
      </c>
      <c r="C4441">
        <f t="shared" ref="C4441:C4504" si="1686">CEILING(B4441,$C$9)</f>
        <v>115</v>
      </c>
      <c r="D4441">
        <f t="shared" ca="1" si="1671"/>
        <v>-16.722222222222221</v>
      </c>
      <c r="E4441">
        <f ca="1">IF(currency="USD",'Future et co'!F4441,IF(currency="EUR",'Future et co'!G4441,FALSE))</f>
        <v>3.6070000000000005E-2</v>
      </c>
      <c r="F4441">
        <f t="shared" ca="1" si="1672"/>
        <v>3.6070000000000005E-2</v>
      </c>
      <c r="G4441">
        <f t="shared" ca="1" si="1673"/>
        <v>2.0569999999999998E-2</v>
      </c>
      <c r="L4441">
        <f t="shared" ca="1" si="1674"/>
        <v>127.8</v>
      </c>
      <c r="M4441">
        <f t="shared" ca="1" si="1669"/>
        <v>3.6070000000000005E-2</v>
      </c>
      <c r="R4441">
        <f t="shared" ca="1" si="1675"/>
        <v>127.8</v>
      </c>
      <c r="S4441">
        <f t="shared" ca="1" si="1670"/>
        <v>3.6070000000000005E-2</v>
      </c>
      <c r="AU4441" s="1">
        <v>39693</v>
      </c>
      <c r="AV4441">
        <v>2.0259999999999998</v>
      </c>
      <c r="AW4441">
        <f t="shared" si="1676"/>
        <v>2.0259999999999997E-2</v>
      </c>
      <c r="AY4441" s="1">
        <v>39694</v>
      </c>
      <c r="AZ4441">
        <v>2.04</v>
      </c>
      <c r="BA4441">
        <f t="shared" si="1677"/>
        <v>2.0400000000000001E-2</v>
      </c>
      <c r="BC4441" s="1">
        <v>39806</v>
      </c>
      <c r="BD4441">
        <v>1.325</v>
      </c>
      <c r="BE4441">
        <f t="shared" si="1678"/>
        <v>1.325E-2</v>
      </c>
      <c r="BG4441" s="1">
        <v>39806</v>
      </c>
      <c r="BH4441">
        <v>1.506</v>
      </c>
      <c r="BI4441">
        <f t="shared" si="1679"/>
        <v>1.506E-2</v>
      </c>
      <c r="BK4441" s="1">
        <v>42871</v>
      </c>
      <c r="BL4441">
        <v>2.3925999999999998</v>
      </c>
      <c r="BM4441">
        <f t="shared" si="1685"/>
        <v>2.3925999999999999E-2</v>
      </c>
      <c r="BP4441" s="1">
        <v>39654</v>
      </c>
      <c r="BQ4441">
        <v>112.68</v>
      </c>
      <c r="BR4441">
        <f t="shared" si="1680"/>
        <v>1.1268</v>
      </c>
      <c r="BT4441" s="1">
        <v>39689</v>
      </c>
      <c r="BU4441">
        <v>4.9630000000000001</v>
      </c>
      <c r="BV4441">
        <f t="shared" si="1681"/>
        <v>4.9630000000000001E-2</v>
      </c>
      <c r="BX4441" s="1">
        <v>39689</v>
      </c>
      <c r="BY4441">
        <v>5.1689999999999996</v>
      </c>
      <c r="BZ4441">
        <f t="shared" si="1682"/>
        <v>5.1689999999999993E-2</v>
      </c>
      <c r="CB4441" s="1">
        <v>39806</v>
      </c>
      <c r="CC4441">
        <v>2.7480000000000002</v>
      </c>
      <c r="CD4441">
        <f t="shared" si="1683"/>
        <v>2.7480000000000001E-2</v>
      </c>
      <c r="CG4441" s="1"/>
    </row>
    <row r="4442" spans="1:85" x14ac:dyDescent="0.3">
      <c r="A4442" s="21">
        <f t="shared" si="1684"/>
        <v>52029</v>
      </c>
      <c r="B4442" s="18">
        <f t="shared" si="1668"/>
        <v>112.421875</v>
      </c>
      <c r="C4442">
        <f t="shared" si="1686"/>
        <v>115</v>
      </c>
      <c r="D4442">
        <f t="shared" ca="1" si="1671"/>
        <v>-16.725000000000001</v>
      </c>
      <c r="E4442">
        <f ca="1">IF(currency="USD",'Future et co'!F4442,IF(currency="EUR",'Future et co'!G4442,FALSE))</f>
        <v>3.6070000000000005E-2</v>
      </c>
      <c r="F4442">
        <f t="shared" ca="1" si="1672"/>
        <v>3.6070000000000005E-2</v>
      </c>
      <c r="G4442">
        <f t="shared" ca="1" si="1673"/>
        <v>2.0569999999999998E-2</v>
      </c>
      <c r="L4442">
        <f t="shared" ca="1" si="1674"/>
        <v>127.8</v>
      </c>
      <c r="M4442">
        <f t="shared" ca="1" si="1669"/>
        <v>3.6070000000000005E-2</v>
      </c>
      <c r="R4442">
        <f t="shared" ca="1" si="1675"/>
        <v>127.8</v>
      </c>
      <c r="S4442">
        <f t="shared" ca="1" si="1670"/>
        <v>3.6070000000000005E-2</v>
      </c>
      <c r="AU4442" s="1">
        <v>39692</v>
      </c>
      <c r="AV4442">
        <v>2.0249999999999999</v>
      </c>
      <c r="AW4442">
        <f t="shared" si="1676"/>
        <v>2.0250000000000001E-2</v>
      </c>
      <c r="AY4442" s="1">
        <v>39693</v>
      </c>
      <c r="AZ4442">
        <v>2.0499999999999998</v>
      </c>
      <c r="BA4442">
        <f t="shared" si="1677"/>
        <v>2.0499999999999997E-2</v>
      </c>
      <c r="BC4442" s="1">
        <v>39805</v>
      </c>
      <c r="BD4442">
        <v>1.321</v>
      </c>
      <c r="BE4442">
        <f t="shared" si="1678"/>
        <v>1.321E-2</v>
      </c>
      <c r="BG4442" s="1">
        <v>39805</v>
      </c>
      <c r="BH4442">
        <v>1.55</v>
      </c>
      <c r="BI4442">
        <f t="shared" si="1679"/>
        <v>1.55E-2</v>
      </c>
      <c r="BK4442" s="1">
        <v>42872</v>
      </c>
      <c r="BL4442">
        <v>2.4352299999999998</v>
      </c>
      <c r="BM4442">
        <f t="shared" si="1685"/>
        <v>2.4352299999999997E-2</v>
      </c>
      <c r="BP4442" s="1">
        <v>39653</v>
      </c>
      <c r="BQ4442">
        <v>112.83</v>
      </c>
      <c r="BR4442">
        <f t="shared" si="1680"/>
        <v>1.1283000000000001</v>
      </c>
      <c r="BT4442" s="1">
        <v>39688</v>
      </c>
      <c r="BU4442">
        <v>4.9619999999999997</v>
      </c>
      <c r="BV4442">
        <f t="shared" si="1681"/>
        <v>4.9619999999999997E-2</v>
      </c>
      <c r="BX4442" s="1">
        <v>39688</v>
      </c>
      <c r="BY4442">
        <v>5.165</v>
      </c>
      <c r="BZ4442">
        <f t="shared" si="1682"/>
        <v>5.1650000000000001E-2</v>
      </c>
      <c r="CB4442" s="1">
        <v>39805</v>
      </c>
      <c r="CC4442">
        <v>2.7349999999999999</v>
      </c>
      <c r="CD4442">
        <f t="shared" si="1683"/>
        <v>2.7349999999999999E-2</v>
      </c>
      <c r="CG4442" s="1"/>
    </row>
    <row r="4443" spans="1:85" x14ac:dyDescent="0.3">
      <c r="A4443" s="21">
        <f t="shared" si="1684"/>
        <v>52030</v>
      </c>
      <c r="B4443" s="18">
        <f t="shared" si="1668"/>
        <v>112.421875</v>
      </c>
      <c r="C4443">
        <f t="shared" si="1686"/>
        <v>115</v>
      </c>
      <c r="D4443">
        <f t="shared" ca="1" si="1671"/>
        <v>-16.727777777777778</v>
      </c>
      <c r="E4443">
        <f ca="1">IF(currency="USD",'Future et co'!F4443,IF(currency="EUR",'Future et co'!G4443,FALSE))</f>
        <v>3.6070000000000005E-2</v>
      </c>
      <c r="F4443">
        <f t="shared" ca="1" si="1672"/>
        <v>3.6070000000000005E-2</v>
      </c>
      <c r="G4443">
        <f t="shared" ca="1" si="1673"/>
        <v>2.0569999999999998E-2</v>
      </c>
      <c r="L4443">
        <f t="shared" ca="1" si="1674"/>
        <v>127.8</v>
      </c>
      <c r="M4443">
        <f t="shared" ca="1" si="1669"/>
        <v>3.6070000000000005E-2</v>
      </c>
      <c r="R4443">
        <f t="shared" ca="1" si="1675"/>
        <v>127.8</v>
      </c>
      <c r="S4443">
        <f t="shared" ca="1" si="1670"/>
        <v>3.6070000000000005E-2</v>
      </c>
      <c r="AU4443" s="1">
        <v>39689</v>
      </c>
      <c r="AV4443">
        <v>2.032</v>
      </c>
      <c r="AW4443">
        <f t="shared" si="1676"/>
        <v>2.0320000000000001E-2</v>
      </c>
      <c r="AY4443" s="1">
        <v>39692</v>
      </c>
      <c r="AZ4443">
        <v>2.0449999999999999</v>
      </c>
      <c r="BA4443">
        <f t="shared" si="1677"/>
        <v>2.0449999999999999E-2</v>
      </c>
      <c r="BC4443" s="1">
        <v>39804</v>
      </c>
      <c r="BD4443">
        <v>1.3580000000000001</v>
      </c>
      <c r="BE4443">
        <f t="shared" si="1678"/>
        <v>1.3580000000000002E-2</v>
      </c>
      <c r="BG4443" s="1">
        <v>39804</v>
      </c>
      <c r="BH4443">
        <v>1.5649999999999999</v>
      </c>
      <c r="BI4443">
        <f t="shared" si="1679"/>
        <v>1.5650000000000001E-2</v>
      </c>
      <c r="BK4443" s="1">
        <v>42873</v>
      </c>
      <c r="BL4443">
        <v>2.42849</v>
      </c>
      <c r="BM4443">
        <f t="shared" si="1685"/>
        <v>2.4284900000000002E-2</v>
      </c>
      <c r="BP4443" s="1">
        <v>39652</v>
      </c>
      <c r="BQ4443">
        <v>112.02</v>
      </c>
      <c r="BR4443">
        <f t="shared" si="1680"/>
        <v>1.1201999999999999</v>
      </c>
      <c r="BT4443" s="1">
        <v>39687</v>
      </c>
      <c r="BU4443">
        <v>4.9640000000000004</v>
      </c>
      <c r="BV4443">
        <f t="shared" si="1681"/>
        <v>4.9640000000000004E-2</v>
      </c>
      <c r="BX4443" s="1">
        <v>39687</v>
      </c>
      <c r="BY4443">
        <v>5.1589999999999998</v>
      </c>
      <c r="BZ4443">
        <f t="shared" si="1682"/>
        <v>5.1589999999999997E-2</v>
      </c>
      <c r="CB4443" s="1">
        <v>39804</v>
      </c>
      <c r="CC4443">
        <v>2.77</v>
      </c>
      <c r="CD4443">
        <f t="shared" si="1683"/>
        <v>2.7699999999999999E-2</v>
      </c>
      <c r="CG4443" s="1"/>
    </row>
    <row r="4444" spans="1:85" x14ac:dyDescent="0.3">
      <c r="A4444" s="21">
        <f t="shared" si="1684"/>
        <v>52033</v>
      </c>
      <c r="B4444" s="18">
        <f t="shared" si="1668"/>
        <v>112.421875</v>
      </c>
      <c r="C4444">
        <f t="shared" si="1686"/>
        <v>115</v>
      </c>
      <c r="D4444">
        <f t="shared" ca="1" si="1671"/>
        <v>-16.736111111111111</v>
      </c>
      <c r="E4444">
        <f ca="1">IF(currency="USD",'Future et co'!F4444,IF(currency="EUR",'Future et co'!G4444,FALSE))</f>
        <v>3.6070000000000005E-2</v>
      </c>
      <c r="F4444">
        <f t="shared" ca="1" si="1672"/>
        <v>3.6070000000000005E-2</v>
      </c>
      <c r="G4444">
        <f t="shared" ca="1" si="1673"/>
        <v>2.0569999999999998E-2</v>
      </c>
      <c r="L4444">
        <f t="shared" ca="1" si="1674"/>
        <v>127.8</v>
      </c>
      <c r="M4444">
        <f t="shared" ca="1" si="1669"/>
        <v>3.6070000000000005E-2</v>
      </c>
      <c r="R4444">
        <f t="shared" ca="1" si="1675"/>
        <v>127.8</v>
      </c>
      <c r="S4444">
        <f t="shared" ca="1" si="1670"/>
        <v>3.6070000000000005E-2</v>
      </c>
      <c r="AU4444" s="1">
        <v>39688</v>
      </c>
      <c r="AV4444">
        <v>2.0329999999999999</v>
      </c>
      <c r="AW4444">
        <f t="shared" si="1676"/>
        <v>2.0330000000000001E-2</v>
      </c>
      <c r="AY4444" s="1">
        <v>39689</v>
      </c>
      <c r="AZ4444">
        <v>2.0750000000000002</v>
      </c>
      <c r="BA4444">
        <f t="shared" si="1677"/>
        <v>2.0750000000000001E-2</v>
      </c>
      <c r="BC4444" s="1">
        <v>39801</v>
      </c>
      <c r="BD4444">
        <v>1.325</v>
      </c>
      <c r="BE4444">
        <f t="shared" si="1678"/>
        <v>1.325E-2</v>
      </c>
      <c r="BG4444" s="1">
        <v>39801</v>
      </c>
      <c r="BH4444">
        <v>1.502</v>
      </c>
      <c r="BI4444">
        <f t="shared" si="1679"/>
        <v>1.502E-2</v>
      </c>
      <c r="BK4444" s="1">
        <v>42874</v>
      </c>
      <c r="BL4444">
        <v>2.4116300000000002</v>
      </c>
      <c r="BM4444">
        <f t="shared" si="1685"/>
        <v>2.41163E-2</v>
      </c>
      <c r="BP4444" s="1">
        <v>39651</v>
      </c>
      <c r="BQ4444">
        <v>112.27</v>
      </c>
      <c r="BR4444">
        <f t="shared" si="1680"/>
        <v>1.1227</v>
      </c>
      <c r="BT4444" s="1">
        <v>39686</v>
      </c>
      <c r="BU4444">
        <v>4.9649999999999999</v>
      </c>
      <c r="BV4444">
        <f t="shared" si="1681"/>
        <v>4.965E-2</v>
      </c>
      <c r="BX4444" s="1">
        <v>39686</v>
      </c>
      <c r="BY4444">
        <v>5.1580000000000004</v>
      </c>
      <c r="BZ4444">
        <f t="shared" si="1682"/>
        <v>5.1580000000000001E-2</v>
      </c>
      <c r="CB4444" s="1">
        <v>39801</v>
      </c>
      <c r="CC4444">
        <v>2.831</v>
      </c>
      <c r="CD4444">
        <f t="shared" si="1683"/>
        <v>2.8309999999999998E-2</v>
      </c>
      <c r="CG4444" s="1"/>
    </row>
    <row r="4445" spans="1:85" x14ac:dyDescent="0.3">
      <c r="A4445" s="21">
        <f t="shared" si="1684"/>
        <v>52034</v>
      </c>
      <c r="B4445" s="18">
        <f t="shared" si="1668"/>
        <v>112.421875</v>
      </c>
      <c r="C4445">
        <f t="shared" si="1686"/>
        <v>115</v>
      </c>
      <c r="D4445">
        <f t="shared" ca="1" si="1671"/>
        <v>-16.738888888888887</v>
      </c>
      <c r="E4445">
        <f ca="1">IF(currency="USD",'Future et co'!F4445,IF(currency="EUR",'Future et co'!G4445,FALSE))</f>
        <v>3.6070000000000005E-2</v>
      </c>
      <c r="F4445">
        <f t="shared" ca="1" si="1672"/>
        <v>3.6070000000000005E-2</v>
      </c>
      <c r="G4445">
        <f t="shared" ca="1" si="1673"/>
        <v>2.0569999999999998E-2</v>
      </c>
      <c r="L4445">
        <f t="shared" ca="1" si="1674"/>
        <v>127.8</v>
      </c>
      <c r="M4445">
        <f t="shared" ca="1" si="1669"/>
        <v>3.6070000000000005E-2</v>
      </c>
      <c r="R4445">
        <f t="shared" ca="1" si="1675"/>
        <v>127.8</v>
      </c>
      <c r="S4445">
        <f t="shared" ca="1" si="1670"/>
        <v>3.6070000000000005E-2</v>
      </c>
      <c r="AU4445" s="1">
        <v>39687</v>
      </c>
      <c r="AV4445">
        <v>2.0259999999999998</v>
      </c>
      <c r="AW4445">
        <f t="shared" si="1676"/>
        <v>2.0259999999999997E-2</v>
      </c>
      <c r="AY4445" s="1">
        <v>39688</v>
      </c>
      <c r="AZ4445">
        <v>2.0750000000000002</v>
      </c>
      <c r="BA4445">
        <f t="shared" si="1677"/>
        <v>2.0750000000000001E-2</v>
      </c>
      <c r="BC4445" s="1">
        <v>39800</v>
      </c>
      <c r="BD4445">
        <v>1.329</v>
      </c>
      <c r="BE4445">
        <f t="shared" si="1678"/>
        <v>1.329E-2</v>
      </c>
      <c r="BG4445" s="1">
        <v>39800</v>
      </c>
      <c r="BH4445">
        <v>1.504</v>
      </c>
      <c r="BI4445">
        <f t="shared" si="1679"/>
        <v>1.504E-2</v>
      </c>
      <c r="BK4445" s="1">
        <v>42877</v>
      </c>
      <c r="BL4445">
        <v>2.4003000000000001</v>
      </c>
      <c r="BM4445">
        <f t="shared" si="1685"/>
        <v>2.4003E-2</v>
      </c>
      <c r="BP4445" s="1">
        <v>39650</v>
      </c>
      <c r="BQ4445">
        <v>112.26</v>
      </c>
      <c r="BR4445">
        <f t="shared" si="1680"/>
        <v>1.1226</v>
      </c>
      <c r="BT4445" s="1">
        <v>39685</v>
      </c>
      <c r="BU4445">
        <v>4.9649999999999999</v>
      </c>
      <c r="BV4445">
        <f t="shared" si="1681"/>
        <v>4.965E-2</v>
      </c>
      <c r="BX4445" s="1">
        <v>39685</v>
      </c>
      <c r="BY4445">
        <v>5.1609999999999996</v>
      </c>
      <c r="BZ4445">
        <f t="shared" si="1682"/>
        <v>5.1609999999999996E-2</v>
      </c>
      <c r="CB4445" s="1">
        <v>39800</v>
      </c>
      <c r="CC4445">
        <v>2.84</v>
      </c>
      <c r="CD4445">
        <f t="shared" si="1683"/>
        <v>2.8399999999999998E-2</v>
      </c>
      <c r="CG4445" s="1"/>
    </row>
    <row r="4446" spans="1:85" x14ac:dyDescent="0.3">
      <c r="A4446" s="21">
        <f t="shared" si="1684"/>
        <v>52035</v>
      </c>
      <c r="B4446" s="18">
        <f t="shared" si="1668"/>
        <v>112.421875</v>
      </c>
      <c r="C4446">
        <f t="shared" si="1686"/>
        <v>115</v>
      </c>
      <c r="D4446">
        <f t="shared" ca="1" si="1671"/>
        <v>-16.741666666666667</v>
      </c>
      <c r="E4446">
        <f ca="1">IF(currency="USD",'Future et co'!F4446,IF(currency="EUR",'Future et co'!G4446,FALSE))</f>
        <v>3.6070000000000005E-2</v>
      </c>
      <c r="F4446">
        <f t="shared" ca="1" si="1672"/>
        <v>3.6070000000000005E-2</v>
      </c>
      <c r="G4446">
        <f t="shared" ca="1" si="1673"/>
        <v>2.0569999999999998E-2</v>
      </c>
      <c r="L4446">
        <f t="shared" ca="1" si="1674"/>
        <v>127.8</v>
      </c>
      <c r="M4446">
        <f t="shared" ca="1" si="1669"/>
        <v>3.6070000000000005E-2</v>
      </c>
      <c r="R4446">
        <f t="shared" ca="1" si="1675"/>
        <v>127.8</v>
      </c>
      <c r="S4446">
        <f t="shared" ca="1" si="1670"/>
        <v>3.6070000000000005E-2</v>
      </c>
      <c r="AU4446" s="1">
        <v>39686</v>
      </c>
      <c r="AV4446">
        <v>2.0249999999999999</v>
      </c>
      <c r="AW4446">
        <f t="shared" si="1676"/>
        <v>2.0250000000000001E-2</v>
      </c>
      <c r="AY4446" s="1">
        <v>39687</v>
      </c>
      <c r="AZ4446">
        <v>2.0609999999999999</v>
      </c>
      <c r="BA4446">
        <f t="shared" si="1677"/>
        <v>2.061E-2</v>
      </c>
      <c r="BC4446" s="1">
        <v>39799</v>
      </c>
      <c r="BD4446">
        <v>1.3580000000000001</v>
      </c>
      <c r="BE4446">
        <f t="shared" si="1678"/>
        <v>1.3580000000000002E-2</v>
      </c>
      <c r="BG4446" s="1">
        <v>39799</v>
      </c>
      <c r="BH4446">
        <v>1.5209999999999999</v>
      </c>
      <c r="BI4446">
        <f t="shared" si="1679"/>
        <v>1.521E-2</v>
      </c>
      <c r="BK4446" s="1">
        <v>42878</v>
      </c>
      <c r="BL4446">
        <v>2.3952499999999999</v>
      </c>
      <c r="BM4446">
        <f t="shared" si="1685"/>
        <v>2.3952499999999998E-2</v>
      </c>
      <c r="BP4446" s="1">
        <v>39647</v>
      </c>
      <c r="BQ4446">
        <v>112.92</v>
      </c>
      <c r="BR4446">
        <f t="shared" si="1680"/>
        <v>1.1292</v>
      </c>
      <c r="BT4446" s="1">
        <v>39682</v>
      </c>
      <c r="BU4446">
        <v>4.9640000000000004</v>
      </c>
      <c r="BV4446">
        <f t="shared" si="1681"/>
        <v>4.9640000000000004E-2</v>
      </c>
      <c r="BX4446" s="1">
        <v>39682</v>
      </c>
      <c r="BY4446">
        <v>5.1619999999999999</v>
      </c>
      <c r="BZ4446">
        <f t="shared" si="1682"/>
        <v>5.1619999999999999E-2</v>
      </c>
      <c r="CB4446" s="1">
        <v>39799</v>
      </c>
      <c r="CC4446">
        <v>2.887</v>
      </c>
      <c r="CD4446">
        <f t="shared" si="1683"/>
        <v>2.887E-2</v>
      </c>
      <c r="CG4446" s="1"/>
    </row>
    <row r="4447" spans="1:85" x14ac:dyDescent="0.3">
      <c r="A4447" s="21">
        <f t="shared" si="1684"/>
        <v>52036</v>
      </c>
      <c r="B4447" s="18">
        <f t="shared" si="1668"/>
        <v>112.421875</v>
      </c>
      <c r="C4447">
        <f t="shared" si="1686"/>
        <v>115</v>
      </c>
      <c r="D4447">
        <f t="shared" ca="1" si="1671"/>
        <v>-16.744444444444444</v>
      </c>
      <c r="E4447">
        <f ca="1">IF(currency="USD",'Future et co'!F4447,IF(currency="EUR",'Future et co'!G4447,FALSE))</f>
        <v>3.6070000000000005E-2</v>
      </c>
      <c r="F4447">
        <f t="shared" ca="1" si="1672"/>
        <v>3.6070000000000005E-2</v>
      </c>
      <c r="G4447">
        <f t="shared" ca="1" si="1673"/>
        <v>2.0569999999999998E-2</v>
      </c>
      <c r="L4447">
        <f t="shared" ca="1" si="1674"/>
        <v>127.8</v>
      </c>
      <c r="M4447">
        <f t="shared" ca="1" si="1669"/>
        <v>3.6070000000000005E-2</v>
      </c>
      <c r="R4447">
        <f t="shared" ca="1" si="1675"/>
        <v>127.8</v>
      </c>
      <c r="S4447">
        <f t="shared" ca="1" si="1670"/>
        <v>3.6070000000000005E-2</v>
      </c>
      <c r="AU4447" s="1">
        <v>39685</v>
      </c>
      <c r="AV4447">
        <v>2.0150000000000001</v>
      </c>
      <c r="AW4447">
        <f t="shared" si="1676"/>
        <v>2.0150000000000001E-2</v>
      </c>
      <c r="AY4447" s="1">
        <v>39686</v>
      </c>
      <c r="AZ4447">
        <v>2.0739999999999998</v>
      </c>
      <c r="BA4447">
        <f t="shared" si="1677"/>
        <v>2.0739999999999998E-2</v>
      </c>
      <c r="BC4447" s="1">
        <v>39798</v>
      </c>
      <c r="BD4447">
        <v>1.3680000000000001</v>
      </c>
      <c r="BE4447">
        <f t="shared" si="1678"/>
        <v>1.3680000000000001E-2</v>
      </c>
      <c r="BG4447" s="1">
        <v>39798</v>
      </c>
      <c r="BH4447">
        <v>1.6536</v>
      </c>
      <c r="BI4447">
        <f t="shared" si="1679"/>
        <v>1.6535999999999999E-2</v>
      </c>
      <c r="BK4447" s="1">
        <v>42879</v>
      </c>
      <c r="BL4447">
        <v>2.3914800000000001</v>
      </c>
      <c r="BM4447">
        <f t="shared" si="1685"/>
        <v>2.39148E-2</v>
      </c>
      <c r="BP4447" s="1">
        <v>39646</v>
      </c>
      <c r="BQ4447">
        <v>114.01</v>
      </c>
      <c r="BR4447">
        <f t="shared" si="1680"/>
        <v>1.1401000000000001</v>
      </c>
      <c r="BT4447" s="1">
        <v>39681</v>
      </c>
      <c r="BU4447">
        <v>4.9630000000000001</v>
      </c>
      <c r="BV4447">
        <f t="shared" si="1681"/>
        <v>4.9630000000000001E-2</v>
      </c>
      <c r="BX4447" s="1">
        <v>39681</v>
      </c>
      <c r="BY4447">
        <v>5.16</v>
      </c>
      <c r="BZ4447">
        <f t="shared" si="1682"/>
        <v>5.16E-2</v>
      </c>
      <c r="CB4447" s="1">
        <v>39798</v>
      </c>
      <c r="CC4447">
        <v>2.9689999999999999</v>
      </c>
      <c r="CD4447">
        <f t="shared" si="1683"/>
        <v>2.9689999999999998E-2</v>
      </c>
      <c r="CG4447" s="1"/>
    </row>
    <row r="4448" spans="1:85" x14ac:dyDescent="0.3">
      <c r="A4448" s="21">
        <f t="shared" si="1684"/>
        <v>52037</v>
      </c>
      <c r="B4448" s="18">
        <f t="shared" si="1668"/>
        <v>112.421875</v>
      </c>
      <c r="C4448">
        <f t="shared" si="1686"/>
        <v>115</v>
      </c>
      <c r="D4448">
        <f t="shared" ca="1" si="1671"/>
        <v>-16.747222222222224</v>
      </c>
      <c r="E4448">
        <f ca="1">IF(currency="USD",'Future et co'!F4448,IF(currency="EUR",'Future et co'!G4448,FALSE))</f>
        <v>3.6070000000000005E-2</v>
      </c>
      <c r="F4448">
        <f t="shared" ca="1" si="1672"/>
        <v>3.6070000000000005E-2</v>
      </c>
      <c r="G4448">
        <f t="shared" ca="1" si="1673"/>
        <v>2.0569999999999998E-2</v>
      </c>
      <c r="L4448">
        <f t="shared" ca="1" si="1674"/>
        <v>127.8</v>
      </c>
      <c r="M4448">
        <f t="shared" ca="1" si="1669"/>
        <v>3.6070000000000005E-2</v>
      </c>
      <c r="R4448">
        <f t="shared" ca="1" si="1675"/>
        <v>127.8</v>
      </c>
      <c r="S4448">
        <f t="shared" ca="1" si="1670"/>
        <v>3.6070000000000005E-2</v>
      </c>
      <c r="AU4448" s="1">
        <v>39682</v>
      </c>
      <c r="AV4448">
        <v>2.0314999999999999</v>
      </c>
      <c r="AW4448">
        <f t="shared" si="1676"/>
        <v>2.0315E-2</v>
      </c>
      <c r="AY4448" s="1">
        <v>39685</v>
      </c>
      <c r="AZ4448">
        <v>2.0499999999999998</v>
      </c>
      <c r="BA4448">
        <f t="shared" si="1677"/>
        <v>2.0499999999999997E-2</v>
      </c>
      <c r="BC4448" s="1">
        <v>39797</v>
      </c>
      <c r="BD4448">
        <v>1.6352</v>
      </c>
      <c r="BE4448">
        <f t="shared" si="1678"/>
        <v>1.6351999999999998E-2</v>
      </c>
      <c r="BG4448" s="1">
        <v>39797</v>
      </c>
      <c r="BH4448">
        <v>1.758</v>
      </c>
      <c r="BI4448">
        <f t="shared" si="1679"/>
        <v>1.7579999999999998E-2</v>
      </c>
      <c r="BK4448" s="1">
        <v>42880</v>
      </c>
      <c r="BL4448">
        <v>2.38341</v>
      </c>
      <c r="BM4448">
        <f t="shared" si="1685"/>
        <v>2.38341E-2</v>
      </c>
      <c r="BP4448" s="1">
        <v>39645</v>
      </c>
      <c r="BQ4448">
        <v>114.4</v>
      </c>
      <c r="BR4448">
        <f t="shared" si="1680"/>
        <v>1.1440000000000001</v>
      </c>
      <c r="BT4448" s="1">
        <v>39680</v>
      </c>
      <c r="BU4448">
        <v>4.9640000000000004</v>
      </c>
      <c r="BV4448">
        <f t="shared" si="1681"/>
        <v>4.9640000000000004E-2</v>
      </c>
      <c r="BX4448" s="1">
        <v>39680</v>
      </c>
      <c r="BY4448">
        <v>5.16</v>
      </c>
      <c r="BZ4448">
        <f t="shared" si="1682"/>
        <v>5.16E-2</v>
      </c>
      <c r="CB4448" s="1">
        <v>39797</v>
      </c>
      <c r="CC4448">
        <v>3.05</v>
      </c>
      <c r="CD4448">
        <f t="shared" si="1683"/>
        <v>3.0499999999999999E-2</v>
      </c>
      <c r="CG4448" s="1"/>
    </row>
    <row r="4449" spans="1:85" x14ac:dyDescent="0.3">
      <c r="A4449" s="21">
        <f t="shared" si="1684"/>
        <v>52040</v>
      </c>
      <c r="B4449" s="18">
        <f t="shared" si="1668"/>
        <v>112.421875</v>
      </c>
      <c r="C4449">
        <f t="shared" si="1686"/>
        <v>115</v>
      </c>
      <c r="D4449">
        <f t="shared" ca="1" si="1671"/>
        <v>-16.755555555555556</v>
      </c>
      <c r="E4449">
        <f ca="1">IF(currency="USD",'Future et co'!F4449,IF(currency="EUR",'Future et co'!G4449,FALSE))</f>
        <v>3.6070000000000005E-2</v>
      </c>
      <c r="F4449">
        <f t="shared" ca="1" si="1672"/>
        <v>3.6070000000000005E-2</v>
      </c>
      <c r="G4449">
        <f t="shared" ca="1" si="1673"/>
        <v>2.0569999999999998E-2</v>
      </c>
      <c r="L4449">
        <f t="shared" ca="1" si="1674"/>
        <v>127.8</v>
      </c>
      <c r="M4449">
        <f t="shared" ca="1" si="1669"/>
        <v>3.6070000000000005E-2</v>
      </c>
      <c r="R4449">
        <f t="shared" ca="1" si="1675"/>
        <v>127.8</v>
      </c>
      <c r="S4449">
        <f t="shared" ca="1" si="1670"/>
        <v>3.6070000000000005E-2</v>
      </c>
      <c r="AU4449" s="1">
        <v>39681</v>
      </c>
      <c r="AV4449">
        <v>2.0270000000000001</v>
      </c>
      <c r="AW4449">
        <f t="shared" si="1676"/>
        <v>2.027E-2</v>
      </c>
      <c r="AY4449" s="1">
        <v>39682</v>
      </c>
      <c r="AZ4449">
        <v>2.1059999999999999</v>
      </c>
      <c r="BA4449">
        <f t="shared" si="1677"/>
        <v>2.1059999999999999E-2</v>
      </c>
      <c r="BC4449" s="1">
        <v>39794</v>
      </c>
      <c r="BD4449">
        <v>1.673</v>
      </c>
      <c r="BE4449">
        <f t="shared" si="1678"/>
        <v>1.6730000000000002E-2</v>
      </c>
      <c r="BG4449" s="1">
        <v>39794</v>
      </c>
      <c r="BH4449">
        <v>1.7669999999999999</v>
      </c>
      <c r="BI4449">
        <f t="shared" si="1679"/>
        <v>1.7669999999999998E-2</v>
      </c>
      <c r="BK4449" s="1">
        <v>42881</v>
      </c>
      <c r="BL4449">
        <v>2.3828100000000001</v>
      </c>
      <c r="BM4449">
        <f t="shared" si="1685"/>
        <v>2.3828100000000001E-2</v>
      </c>
      <c r="BP4449" s="1">
        <v>39644</v>
      </c>
      <c r="BQ4449">
        <v>114.52</v>
      </c>
      <c r="BR4449">
        <f t="shared" si="1680"/>
        <v>1.1452</v>
      </c>
      <c r="BT4449" s="1">
        <v>39679</v>
      </c>
      <c r="BU4449">
        <v>4.9630000000000001</v>
      </c>
      <c r="BV4449">
        <f t="shared" si="1681"/>
        <v>4.9630000000000001E-2</v>
      </c>
      <c r="BX4449" s="1">
        <v>39679</v>
      </c>
      <c r="BY4449">
        <v>5.157</v>
      </c>
      <c r="BZ4449">
        <f t="shared" si="1682"/>
        <v>5.1569999999999998E-2</v>
      </c>
      <c r="CB4449" s="1">
        <v>39794</v>
      </c>
      <c r="CC4449">
        <v>3.0979999999999999</v>
      </c>
      <c r="CD4449">
        <f t="shared" si="1683"/>
        <v>3.0979999999999997E-2</v>
      </c>
      <c r="CG4449" s="1"/>
    </row>
    <row r="4450" spans="1:85" x14ac:dyDescent="0.3">
      <c r="A4450" s="21">
        <f t="shared" si="1684"/>
        <v>52041</v>
      </c>
      <c r="B4450" s="18">
        <f t="shared" si="1668"/>
        <v>112.421875</v>
      </c>
      <c r="C4450">
        <f t="shared" si="1686"/>
        <v>115</v>
      </c>
      <c r="D4450">
        <f t="shared" ca="1" si="1671"/>
        <v>-16.758333333333333</v>
      </c>
      <c r="E4450">
        <f ca="1">IF(currency="USD",'Future et co'!F4450,IF(currency="EUR",'Future et co'!G4450,FALSE))</f>
        <v>3.6070000000000005E-2</v>
      </c>
      <c r="F4450">
        <f t="shared" ca="1" si="1672"/>
        <v>3.6070000000000005E-2</v>
      </c>
      <c r="G4450">
        <f t="shared" ca="1" si="1673"/>
        <v>2.0569999999999998E-2</v>
      </c>
      <c r="L4450">
        <f t="shared" ca="1" si="1674"/>
        <v>127.8</v>
      </c>
      <c r="M4450">
        <f t="shared" ca="1" si="1669"/>
        <v>3.6070000000000005E-2</v>
      </c>
      <c r="R4450">
        <f t="shared" ca="1" si="1675"/>
        <v>127.8</v>
      </c>
      <c r="S4450">
        <f t="shared" ca="1" si="1670"/>
        <v>3.6070000000000005E-2</v>
      </c>
      <c r="AU4450" s="1">
        <v>39680</v>
      </c>
      <c r="AV4450">
        <v>2.0289999999999999</v>
      </c>
      <c r="AW4450">
        <f t="shared" si="1676"/>
        <v>2.0289999999999999E-2</v>
      </c>
      <c r="AY4450" s="1">
        <v>39681</v>
      </c>
      <c r="AZ4450">
        <v>2.0750000000000002</v>
      </c>
      <c r="BA4450">
        <f t="shared" si="1677"/>
        <v>2.0750000000000001E-2</v>
      </c>
      <c r="BC4450" s="1">
        <v>39793</v>
      </c>
      <c r="BD4450">
        <v>1.6819999999999999</v>
      </c>
      <c r="BE4450">
        <f t="shared" si="1678"/>
        <v>1.6819999999999998E-2</v>
      </c>
      <c r="BG4450" s="1">
        <v>39793</v>
      </c>
      <c r="BH4450">
        <v>1.7975000000000001</v>
      </c>
      <c r="BI4450">
        <f t="shared" si="1679"/>
        <v>1.7975000000000001E-2</v>
      </c>
      <c r="BK4450" s="1">
        <v>42884</v>
      </c>
      <c r="BL4450">
        <v>2.3828100000000001</v>
      </c>
      <c r="BM4450">
        <f t="shared" si="1685"/>
        <v>2.3828100000000001E-2</v>
      </c>
      <c r="BP4450" s="1">
        <v>39643</v>
      </c>
      <c r="BQ4450">
        <v>114.38</v>
      </c>
      <c r="BR4450">
        <f t="shared" si="1680"/>
        <v>1.1437999999999999</v>
      </c>
      <c r="BT4450" s="1">
        <v>39678</v>
      </c>
      <c r="BU4450">
        <v>4.9630000000000001</v>
      </c>
      <c r="BV4450">
        <f t="shared" si="1681"/>
        <v>4.9630000000000001E-2</v>
      </c>
      <c r="BX4450" s="1">
        <v>39678</v>
      </c>
      <c r="BY4450">
        <v>5.1589999999999998</v>
      </c>
      <c r="BZ4450">
        <f t="shared" si="1682"/>
        <v>5.1589999999999997E-2</v>
      </c>
      <c r="CB4450" s="1">
        <v>39793</v>
      </c>
      <c r="CC4450">
        <v>3.121</v>
      </c>
      <c r="CD4450">
        <f t="shared" si="1683"/>
        <v>3.1210000000000002E-2</v>
      </c>
      <c r="CG4450" s="1"/>
    </row>
    <row r="4451" spans="1:85" x14ac:dyDescent="0.3">
      <c r="A4451" s="21">
        <f t="shared" si="1684"/>
        <v>52042</v>
      </c>
      <c r="B4451" s="18">
        <f t="shared" si="1668"/>
        <v>112.421875</v>
      </c>
      <c r="C4451">
        <f t="shared" si="1686"/>
        <v>115</v>
      </c>
      <c r="D4451">
        <f t="shared" ca="1" si="1671"/>
        <v>-16.761111111111113</v>
      </c>
      <c r="E4451">
        <f ca="1">IF(currency="USD",'Future et co'!F4451,IF(currency="EUR",'Future et co'!G4451,FALSE))</f>
        <v>3.6070000000000005E-2</v>
      </c>
      <c r="F4451">
        <f t="shared" ca="1" si="1672"/>
        <v>3.6070000000000005E-2</v>
      </c>
      <c r="G4451">
        <f t="shared" ca="1" si="1673"/>
        <v>2.0569999999999998E-2</v>
      </c>
      <c r="L4451">
        <f t="shared" ca="1" si="1674"/>
        <v>127.8</v>
      </c>
      <c r="M4451">
        <f t="shared" ca="1" si="1669"/>
        <v>3.6070000000000005E-2</v>
      </c>
      <c r="R4451">
        <f t="shared" ca="1" si="1675"/>
        <v>127.8</v>
      </c>
      <c r="S4451">
        <f t="shared" ca="1" si="1670"/>
        <v>3.6070000000000005E-2</v>
      </c>
      <c r="AU4451" s="1">
        <v>39679</v>
      </c>
      <c r="AV4451">
        <v>2.0230000000000001</v>
      </c>
      <c r="AW4451">
        <f t="shared" si="1676"/>
        <v>2.0230000000000001E-2</v>
      </c>
      <c r="AY4451" s="1">
        <v>39680</v>
      </c>
      <c r="AZ4451">
        <v>2.0739999999999998</v>
      </c>
      <c r="BA4451">
        <f t="shared" si="1677"/>
        <v>2.0739999999999998E-2</v>
      </c>
      <c r="BC4451" s="1">
        <v>39792</v>
      </c>
      <c r="BD4451">
        <v>1.7775000000000001</v>
      </c>
      <c r="BE4451">
        <f t="shared" si="1678"/>
        <v>1.7774999999999999E-2</v>
      </c>
      <c r="BG4451" s="1">
        <v>39792</v>
      </c>
      <c r="BH4451">
        <v>1.905</v>
      </c>
      <c r="BI4451">
        <f t="shared" si="1679"/>
        <v>1.9050000000000001E-2</v>
      </c>
      <c r="BK4451" s="1">
        <v>42885</v>
      </c>
      <c r="BL4451">
        <v>2.3856899999999999</v>
      </c>
      <c r="BM4451">
        <f t="shared" si="1685"/>
        <v>2.38569E-2</v>
      </c>
      <c r="BP4451" s="1">
        <v>39640</v>
      </c>
      <c r="BQ4451">
        <v>114.15</v>
      </c>
      <c r="BR4451">
        <f t="shared" si="1680"/>
        <v>1.1415</v>
      </c>
      <c r="BT4451" s="1">
        <v>39675</v>
      </c>
      <c r="BU4451">
        <v>4.9660000000000002</v>
      </c>
      <c r="BV4451">
        <f t="shared" si="1681"/>
        <v>4.9660000000000003E-2</v>
      </c>
      <c r="BX4451" s="1">
        <v>39675</v>
      </c>
      <c r="BY4451">
        <v>5.1619999999999999</v>
      </c>
      <c r="BZ4451">
        <f t="shared" si="1682"/>
        <v>5.1619999999999999E-2</v>
      </c>
      <c r="CB4451" s="1">
        <v>39792</v>
      </c>
      <c r="CC4451">
        <v>3.157</v>
      </c>
      <c r="CD4451">
        <f t="shared" si="1683"/>
        <v>3.1570000000000001E-2</v>
      </c>
      <c r="CG4451" s="1"/>
    </row>
    <row r="4452" spans="1:85" x14ac:dyDescent="0.3">
      <c r="A4452" s="21">
        <f t="shared" si="1684"/>
        <v>52043</v>
      </c>
      <c r="B4452" s="18">
        <f t="shared" si="1668"/>
        <v>112.421875</v>
      </c>
      <c r="C4452">
        <f t="shared" si="1686"/>
        <v>115</v>
      </c>
      <c r="D4452">
        <f t="shared" ca="1" si="1671"/>
        <v>-16.763888888888889</v>
      </c>
      <c r="E4452">
        <f ca="1">IF(currency="USD",'Future et co'!F4452,IF(currency="EUR",'Future et co'!G4452,FALSE))</f>
        <v>3.6070000000000005E-2</v>
      </c>
      <c r="F4452">
        <f t="shared" ca="1" si="1672"/>
        <v>3.6070000000000005E-2</v>
      </c>
      <c r="G4452">
        <f t="shared" ca="1" si="1673"/>
        <v>2.0569999999999998E-2</v>
      </c>
      <c r="L4452">
        <f t="shared" ca="1" si="1674"/>
        <v>127.8</v>
      </c>
      <c r="M4452">
        <f t="shared" ca="1" si="1669"/>
        <v>3.6070000000000005E-2</v>
      </c>
      <c r="R4452">
        <f t="shared" ca="1" si="1675"/>
        <v>127.8</v>
      </c>
      <c r="S4452">
        <f t="shared" ca="1" si="1670"/>
        <v>3.6070000000000005E-2</v>
      </c>
      <c r="AU4452" s="1">
        <v>39678</v>
      </c>
      <c r="AV4452">
        <v>2.0245000000000002</v>
      </c>
      <c r="AW4452">
        <f t="shared" si="1676"/>
        <v>2.0245000000000003E-2</v>
      </c>
      <c r="AY4452" s="1">
        <v>39679</v>
      </c>
      <c r="AZ4452">
        <v>2.073</v>
      </c>
      <c r="BA4452">
        <f t="shared" si="1677"/>
        <v>2.0729999999999998E-2</v>
      </c>
      <c r="BC4452" s="1">
        <v>39791</v>
      </c>
      <c r="BD4452">
        <v>1.8576999999999999</v>
      </c>
      <c r="BE4452">
        <f t="shared" si="1678"/>
        <v>1.8577E-2</v>
      </c>
      <c r="BG4452" s="1">
        <v>39791</v>
      </c>
      <c r="BH4452">
        <v>1.9550000000000001</v>
      </c>
      <c r="BI4452">
        <f t="shared" si="1679"/>
        <v>1.9550000000000001E-2</v>
      </c>
      <c r="BK4452" s="1">
        <v>42886</v>
      </c>
      <c r="BL4452">
        <v>2.3868200000000002</v>
      </c>
      <c r="BM4452">
        <f t="shared" si="1685"/>
        <v>2.3868200000000003E-2</v>
      </c>
      <c r="BP4452" s="1">
        <v>39639</v>
      </c>
      <c r="BQ4452">
        <v>114.42</v>
      </c>
      <c r="BR4452">
        <f t="shared" si="1680"/>
        <v>1.1442000000000001</v>
      </c>
      <c r="BT4452" s="1">
        <v>39674</v>
      </c>
      <c r="BU4452">
        <v>4.9640000000000004</v>
      </c>
      <c r="BV4452">
        <f t="shared" si="1681"/>
        <v>4.9640000000000004E-2</v>
      </c>
      <c r="BX4452" s="1">
        <v>39674</v>
      </c>
      <c r="BY4452">
        <v>5.157</v>
      </c>
      <c r="BZ4452">
        <f t="shared" si="1682"/>
        <v>5.1569999999999998E-2</v>
      </c>
      <c r="CB4452" s="1">
        <v>39791</v>
      </c>
      <c r="CC4452">
        <v>3.2189999999999999</v>
      </c>
      <c r="CD4452">
        <f t="shared" si="1683"/>
        <v>3.2189999999999996E-2</v>
      </c>
      <c r="CG4452" s="1"/>
    </row>
    <row r="4453" spans="1:85" x14ac:dyDescent="0.3">
      <c r="A4453" s="21">
        <f t="shared" si="1684"/>
        <v>52044</v>
      </c>
      <c r="B4453" s="18">
        <f t="shared" si="1668"/>
        <v>112.421875</v>
      </c>
      <c r="C4453">
        <f t="shared" si="1686"/>
        <v>115</v>
      </c>
      <c r="D4453">
        <f t="shared" ca="1" si="1671"/>
        <v>-16.766666666666666</v>
      </c>
      <c r="E4453">
        <f ca="1">IF(currency="USD",'Future et co'!F4453,IF(currency="EUR",'Future et co'!G4453,FALSE))</f>
        <v>3.6070000000000005E-2</v>
      </c>
      <c r="F4453">
        <f t="shared" ca="1" si="1672"/>
        <v>3.6070000000000005E-2</v>
      </c>
      <c r="G4453">
        <f t="shared" ca="1" si="1673"/>
        <v>2.0569999999999998E-2</v>
      </c>
      <c r="L4453">
        <f t="shared" ca="1" si="1674"/>
        <v>127.8</v>
      </c>
      <c r="M4453">
        <f t="shared" ca="1" si="1669"/>
        <v>3.6070000000000005E-2</v>
      </c>
      <c r="R4453">
        <f t="shared" ca="1" si="1675"/>
        <v>127.8</v>
      </c>
      <c r="S4453">
        <f t="shared" ca="1" si="1670"/>
        <v>3.6070000000000005E-2</v>
      </c>
      <c r="AU4453" s="1">
        <v>39675</v>
      </c>
      <c r="AV4453">
        <v>2.032</v>
      </c>
      <c r="AW4453">
        <f t="shared" si="1676"/>
        <v>2.0320000000000001E-2</v>
      </c>
      <c r="AY4453" s="1">
        <v>39678</v>
      </c>
      <c r="AZ4453">
        <v>2.0720000000000001</v>
      </c>
      <c r="BA4453">
        <f t="shared" si="1677"/>
        <v>2.0720000000000002E-2</v>
      </c>
      <c r="BC4453" s="1">
        <v>39790</v>
      </c>
      <c r="BD4453">
        <v>1.9569000000000001</v>
      </c>
      <c r="BE4453">
        <f t="shared" si="1678"/>
        <v>1.9569E-2</v>
      </c>
      <c r="BG4453" s="1">
        <v>39790</v>
      </c>
      <c r="BH4453">
        <v>2.0750000000000002</v>
      </c>
      <c r="BI4453">
        <f t="shared" si="1679"/>
        <v>2.0750000000000001E-2</v>
      </c>
      <c r="BK4453" s="1">
        <v>42887</v>
      </c>
      <c r="BL4453">
        <v>2.3690699999999998</v>
      </c>
      <c r="BM4453">
        <f t="shared" si="1685"/>
        <v>2.3690699999999999E-2</v>
      </c>
      <c r="BP4453" s="1">
        <v>39638</v>
      </c>
      <c r="BQ4453">
        <v>114.3</v>
      </c>
      <c r="BR4453">
        <f t="shared" si="1680"/>
        <v>1.143</v>
      </c>
      <c r="BT4453" s="1">
        <v>39673</v>
      </c>
      <c r="BU4453">
        <v>4.9649999999999999</v>
      </c>
      <c r="BV4453">
        <f t="shared" si="1681"/>
        <v>4.965E-2</v>
      </c>
      <c r="BX4453" s="1">
        <v>39673</v>
      </c>
      <c r="BY4453">
        <v>5.1559999999999997</v>
      </c>
      <c r="BZ4453">
        <f t="shared" si="1682"/>
        <v>5.1559999999999995E-2</v>
      </c>
      <c r="CB4453" s="1">
        <v>39790</v>
      </c>
      <c r="CC4453">
        <v>3.1939000000000002</v>
      </c>
      <c r="CD4453">
        <f t="shared" si="1683"/>
        <v>3.1939000000000002E-2</v>
      </c>
      <c r="CG4453" s="1"/>
    </row>
    <row r="4454" spans="1:85" x14ac:dyDescent="0.3">
      <c r="A4454" s="21">
        <f t="shared" si="1684"/>
        <v>52047</v>
      </c>
      <c r="B4454" s="18">
        <f t="shared" si="1668"/>
        <v>112.421875</v>
      </c>
      <c r="C4454">
        <f t="shared" si="1686"/>
        <v>115</v>
      </c>
      <c r="D4454">
        <f t="shared" ca="1" si="1671"/>
        <v>-16.774999999999999</v>
      </c>
      <c r="E4454">
        <f ca="1">IF(currency="USD",'Future et co'!F4454,IF(currency="EUR",'Future et co'!G4454,FALSE))</f>
        <v>3.6070000000000005E-2</v>
      </c>
      <c r="F4454">
        <f t="shared" ca="1" si="1672"/>
        <v>3.6070000000000005E-2</v>
      </c>
      <c r="G4454">
        <f t="shared" ca="1" si="1673"/>
        <v>2.0569999999999998E-2</v>
      </c>
      <c r="L4454">
        <f t="shared" ca="1" si="1674"/>
        <v>127.8</v>
      </c>
      <c r="M4454">
        <f t="shared" ca="1" si="1669"/>
        <v>3.6070000000000005E-2</v>
      </c>
      <c r="R4454">
        <f t="shared" ca="1" si="1675"/>
        <v>127.8</v>
      </c>
      <c r="S4454">
        <f t="shared" ca="1" si="1670"/>
        <v>3.6070000000000005E-2</v>
      </c>
      <c r="AU4454" s="1">
        <v>39674</v>
      </c>
      <c r="AV4454">
        <v>2.0350000000000001</v>
      </c>
      <c r="AW4454">
        <f t="shared" si="1676"/>
        <v>2.035E-2</v>
      </c>
      <c r="AY4454" s="1">
        <v>39675</v>
      </c>
      <c r="AZ4454">
        <v>2.0830000000000002</v>
      </c>
      <c r="BA4454">
        <f t="shared" si="1677"/>
        <v>2.0830000000000001E-2</v>
      </c>
      <c r="BC4454" s="1">
        <v>39787</v>
      </c>
      <c r="BD4454">
        <v>2.048</v>
      </c>
      <c r="BE4454">
        <f t="shared" si="1678"/>
        <v>2.0480000000000002E-2</v>
      </c>
      <c r="BG4454" s="1">
        <v>39787</v>
      </c>
      <c r="BH4454">
        <v>1.9854000000000001</v>
      </c>
      <c r="BI4454">
        <f t="shared" si="1679"/>
        <v>1.9854E-2</v>
      </c>
      <c r="BK4454" s="1">
        <v>42888</v>
      </c>
      <c r="BL4454">
        <v>2.3632900000000001</v>
      </c>
      <c r="BM4454">
        <f t="shared" si="1685"/>
        <v>2.3632900000000002E-2</v>
      </c>
      <c r="BP4454" s="1">
        <v>39637</v>
      </c>
      <c r="BQ4454">
        <v>114.23</v>
      </c>
      <c r="BR4454">
        <f t="shared" si="1680"/>
        <v>1.1423000000000001</v>
      </c>
      <c r="BT4454" s="1">
        <v>39672</v>
      </c>
      <c r="BU4454">
        <v>4.9660000000000002</v>
      </c>
      <c r="BV4454">
        <f t="shared" si="1681"/>
        <v>4.9660000000000003E-2</v>
      </c>
      <c r="BX4454" s="1">
        <v>39672</v>
      </c>
      <c r="BY4454">
        <v>5.157</v>
      </c>
      <c r="BZ4454">
        <f t="shared" si="1682"/>
        <v>5.1569999999999998E-2</v>
      </c>
      <c r="CB4454" s="1">
        <v>39787</v>
      </c>
      <c r="CC4454">
        <v>3.1440000000000001</v>
      </c>
      <c r="CD4454">
        <f t="shared" si="1683"/>
        <v>3.1440000000000003E-2</v>
      </c>
      <c r="CG4454" s="1"/>
    </row>
    <row r="4455" spans="1:85" x14ac:dyDescent="0.3">
      <c r="A4455" s="21">
        <f t="shared" si="1684"/>
        <v>52048</v>
      </c>
      <c r="B4455" s="18">
        <f t="shared" si="1668"/>
        <v>112.421875</v>
      </c>
      <c r="C4455">
        <f t="shared" si="1686"/>
        <v>115</v>
      </c>
      <c r="D4455">
        <f t="shared" ca="1" si="1671"/>
        <v>-16.777777777777779</v>
      </c>
      <c r="E4455">
        <f ca="1">IF(currency="USD",'Future et co'!F4455,IF(currency="EUR",'Future et co'!G4455,FALSE))</f>
        <v>3.6070000000000005E-2</v>
      </c>
      <c r="F4455">
        <f t="shared" ca="1" si="1672"/>
        <v>3.6070000000000005E-2</v>
      </c>
      <c r="G4455">
        <f t="shared" ca="1" si="1673"/>
        <v>2.0569999999999998E-2</v>
      </c>
      <c r="L4455">
        <f t="shared" ca="1" si="1674"/>
        <v>127.8</v>
      </c>
      <c r="M4455">
        <f t="shared" ca="1" si="1669"/>
        <v>3.6070000000000005E-2</v>
      </c>
      <c r="R4455">
        <f t="shared" ca="1" si="1675"/>
        <v>127.8</v>
      </c>
      <c r="S4455">
        <f t="shared" ca="1" si="1670"/>
        <v>3.6070000000000005E-2</v>
      </c>
      <c r="AU4455" s="1">
        <v>39673</v>
      </c>
      <c r="AV4455">
        <v>2.0150000000000001</v>
      </c>
      <c r="AW4455">
        <f t="shared" si="1676"/>
        <v>2.0150000000000001E-2</v>
      </c>
      <c r="AY4455" s="1">
        <v>39674</v>
      </c>
      <c r="AZ4455">
        <v>2.097</v>
      </c>
      <c r="BA4455">
        <f t="shared" si="1677"/>
        <v>2.0969999999999999E-2</v>
      </c>
      <c r="BC4455" s="1">
        <v>39786</v>
      </c>
      <c r="BD4455">
        <v>1.9096</v>
      </c>
      <c r="BE4455">
        <f t="shared" si="1678"/>
        <v>1.9095999999999998E-2</v>
      </c>
      <c r="BG4455" s="1">
        <v>39786</v>
      </c>
      <c r="BH4455">
        <v>1.988</v>
      </c>
      <c r="BI4455">
        <f t="shared" si="1679"/>
        <v>1.9879999999999998E-2</v>
      </c>
      <c r="BK4455" s="1">
        <v>42891</v>
      </c>
      <c r="BL4455">
        <v>2.3669199999999999</v>
      </c>
      <c r="BM4455">
        <f t="shared" si="1685"/>
        <v>2.3669199999999998E-2</v>
      </c>
      <c r="BP4455" s="1">
        <v>39636</v>
      </c>
      <c r="BQ4455">
        <v>114.12</v>
      </c>
      <c r="BR4455">
        <f t="shared" si="1680"/>
        <v>1.1412</v>
      </c>
      <c r="BT4455" s="1">
        <v>39671</v>
      </c>
      <c r="BU4455">
        <v>4.9649999999999999</v>
      </c>
      <c r="BV4455">
        <f t="shared" si="1681"/>
        <v>4.965E-2</v>
      </c>
      <c r="BX4455" s="1">
        <v>39671</v>
      </c>
      <c r="BY4455">
        <v>5.1550000000000002</v>
      </c>
      <c r="BZ4455">
        <f t="shared" si="1682"/>
        <v>5.1550000000000006E-2</v>
      </c>
      <c r="CB4455" s="1">
        <v>39786</v>
      </c>
      <c r="CC4455">
        <v>3.2029999999999998</v>
      </c>
      <c r="CD4455">
        <f t="shared" si="1683"/>
        <v>3.2029999999999996E-2</v>
      </c>
      <c r="CG4455" s="1"/>
    </row>
    <row r="4456" spans="1:85" x14ac:dyDescent="0.3">
      <c r="A4456" s="21">
        <f t="shared" si="1684"/>
        <v>52049</v>
      </c>
      <c r="B4456" s="18">
        <f t="shared" si="1668"/>
        <v>112.421875</v>
      </c>
      <c r="C4456">
        <f t="shared" si="1686"/>
        <v>115</v>
      </c>
      <c r="D4456">
        <f t="shared" ca="1" si="1671"/>
        <v>-16.780555555555555</v>
      </c>
      <c r="E4456">
        <f ca="1">IF(currency="USD",'Future et co'!F4456,IF(currency="EUR",'Future et co'!G4456,FALSE))</f>
        <v>3.6070000000000005E-2</v>
      </c>
      <c r="F4456">
        <f t="shared" ca="1" si="1672"/>
        <v>3.6070000000000005E-2</v>
      </c>
      <c r="G4456">
        <f t="shared" ca="1" si="1673"/>
        <v>2.0569999999999998E-2</v>
      </c>
      <c r="L4456">
        <f t="shared" ca="1" si="1674"/>
        <v>127.8</v>
      </c>
      <c r="M4456">
        <f t="shared" ca="1" si="1669"/>
        <v>3.6070000000000005E-2</v>
      </c>
      <c r="R4456">
        <f t="shared" ca="1" si="1675"/>
        <v>127.8</v>
      </c>
      <c r="S4456">
        <f t="shared" ca="1" si="1670"/>
        <v>3.6070000000000005E-2</v>
      </c>
      <c r="AU4456" s="1">
        <v>39672</v>
      </c>
      <c r="AV4456">
        <v>2.0350000000000001</v>
      </c>
      <c r="AW4456">
        <f t="shared" si="1676"/>
        <v>2.035E-2</v>
      </c>
      <c r="AY4456" s="1">
        <v>39673</v>
      </c>
      <c r="AZ4456">
        <v>2.0950000000000002</v>
      </c>
      <c r="BA4456">
        <f t="shared" si="1677"/>
        <v>2.0950000000000003E-2</v>
      </c>
      <c r="BC4456" s="1">
        <v>39785</v>
      </c>
      <c r="BD4456">
        <v>1.8836999999999999</v>
      </c>
      <c r="BE4456">
        <f t="shared" si="1678"/>
        <v>1.8837E-2</v>
      </c>
      <c r="BG4456" s="1">
        <v>39785</v>
      </c>
      <c r="BH4456">
        <v>1.9222999999999999</v>
      </c>
      <c r="BI4456">
        <f t="shared" si="1679"/>
        <v>1.9223000000000001E-2</v>
      </c>
      <c r="BK4456" s="1">
        <v>42892</v>
      </c>
      <c r="BL4456">
        <v>2.3723700000000001</v>
      </c>
      <c r="BM4456">
        <f t="shared" si="1685"/>
        <v>2.37237E-2</v>
      </c>
      <c r="BP4456" s="1">
        <v>39633</v>
      </c>
      <c r="BQ4456">
        <v>113.49</v>
      </c>
      <c r="BR4456">
        <f t="shared" si="1680"/>
        <v>1.1349</v>
      </c>
      <c r="BT4456" s="1">
        <v>39668</v>
      </c>
      <c r="BU4456">
        <v>4.9660000000000002</v>
      </c>
      <c r="BV4456">
        <f t="shared" si="1681"/>
        <v>4.9660000000000003E-2</v>
      </c>
      <c r="BX4456" s="1">
        <v>39668</v>
      </c>
      <c r="BY4456">
        <v>5.149</v>
      </c>
      <c r="BZ4456">
        <f t="shared" si="1682"/>
        <v>5.1490000000000001E-2</v>
      </c>
      <c r="CB4456" s="1">
        <v>39785</v>
      </c>
      <c r="CC4456">
        <v>3.161</v>
      </c>
      <c r="CD4456">
        <f t="shared" si="1683"/>
        <v>3.1609999999999999E-2</v>
      </c>
      <c r="CG4456" s="1"/>
    </row>
    <row r="4457" spans="1:85" x14ac:dyDescent="0.3">
      <c r="A4457" s="21">
        <f t="shared" si="1684"/>
        <v>52050</v>
      </c>
      <c r="B4457" s="18">
        <f t="shared" si="1668"/>
        <v>112.421875</v>
      </c>
      <c r="C4457">
        <f t="shared" si="1686"/>
        <v>115</v>
      </c>
      <c r="D4457">
        <f t="shared" ca="1" si="1671"/>
        <v>-16.783333333333335</v>
      </c>
      <c r="E4457">
        <f ca="1">IF(currency="USD",'Future et co'!F4457,IF(currency="EUR",'Future et co'!G4457,FALSE))</f>
        <v>3.6070000000000005E-2</v>
      </c>
      <c r="F4457">
        <f t="shared" ca="1" si="1672"/>
        <v>3.6070000000000005E-2</v>
      </c>
      <c r="G4457">
        <f t="shared" ca="1" si="1673"/>
        <v>2.0569999999999998E-2</v>
      </c>
      <c r="L4457">
        <f t="shared" ca="1" si="1674"/>
        <v>127.8</v>
      </c>
      <c r="M4457">
        <f t="shared" ca="1" si="1669"/>
        <v>3.6070000000000005E-2</v>
      </c>
      <c r="R4457">
        <f t="shared" ca="1" si="1675"/>
        <v>127.8</v>
      </c>
      <c r="S4457">
        <f t="shared" ca="1" si="1670"/>
        <v>3.6070000000000005E-2</v>
      </c>
      <c r="AU4457" s="1">
        <v>39671</v>
      </c>
      <c r="AV4457">
        <v>2.036</v>
      </c>
      <c r="AW4457">
        <f t="shared" si="1676"/>
        <v>2.036E-2</v>
      </c>
      <c r="AY4457" s="1">
        <v>39672</v>
      </c>
      <c r="AZ4457">
        <v>2.0950000000000002</v>
      </c>
      <c r="BA4457">
        <f t="shared" si="1677"/>
        <v>2.0950000000000003E-2</v>
      </c>
      <c r="BC4457" s="1">
        <v>39784</v>
      </c>
      <c r="BD4457">
        <v>1.9016999999999999</v>
      </c>
      <c r="BE4457">
        <f t="shared" si="1678"/>
        <v>1.9016999999999999E-2</v>
      </c>
      <c r="BG4457" s="1">
        <v>39784</v>
      </c>
      <c r="BH4457">
        <v>1.9547000000000001</v>
      </c>
      <c r="BI4457">
        <f t="shared" si="1679"/>
        <v>1.9547000000000002E-2</v>
      </c>
      <c r="BK4457" s="1">
        <v>42893</v>
      </c>
      <c r="BL4457">
        <v>2.3722599999999998</v>
      </c>
      <c r="BM4457">
        <f t="shared" si="1685"/>
        <v>2.3722599999999996E-2</v>
      </c>
      <c r="BP4457" s="1">
        <v>39632</v>
      </c>
      <c r="BQ4457">
        <v>112.89</v>
      </c>
      <c r="BR4457">
        <f t="shared" si="1680"/>
        <v>1.1289</v>
      </c>
      <c r="BT4457" s="1">
        <v>39667</v>
      </c>
      <c r="BU4457">
        <v>4.968</v>
      </c>
      <c r="BV4457">
        <f t="shared" si="1681"/>
        <v>4.9680000000000002E-2</v>
      </c>
      <c r="BX4457" s="1">
        <v>39667</v>
      </c>
      <c r="BY4457">
        <v>5.1669999999999998</v>
      </c>
      <c r="BZ4457">
        <f t="shared" si="1682"/>
        <v>5.1670000000000001E-2</v>
      </c>
      <c r="CB4457" s="1">
        <v>39784</v>
      </c>
      <c r="CC4457">
        <v>3.2269999999999999</v>
      </c>
      <c r="CD4457">
        <f t="shared" si="1683"/>
        <v>3.227E-2</v>
      </c>
      <c r="CG4457" s="1"/>
    </row>
    <row r="4458" spans="1:85" x14ac:dyDescent="0.3">
      <c r="A4458" s="21">
        <f t="shared" si="1684"/>
        <v>52051</v>
      </c>
      <c r="B4458" s="18">
        <f t="shared" si="1668"/>
        <v>112.421875</v>
      </c>
      <c r="C4458">
        <f t="shared" si="1686"/>
        <v>115</v>
      </c>
      <c r="D4458">
        <f t="shared" ca="1" si="1671"/>
        <v>-16.786111111111111</v>
      </c>
      <c r="E4458">
        <f ca="1">IF(currency="USD",'Future et co'!F4458,IF(currency="EUR",'Future et co'!G4458,FALSE))</f>
        <v>3.6070000000000005E-2</v>
      </c>
      <c r="F4458">
        <f t="shared" ca="1" si="1672"/>
        <v>3.6070000000000005E-2</v>
      </c>
      <c r="G4458">
        <f t="shared" ca="1" si="1673"/>
        <v>2.0569999999999998E-2</v>
      </c>
      <c r="L4458">
        <f t="shared" ca="1" si="1674"/>
        <v>127.8</v>
      </c>
      <c r="M4458">
        <f t="shared" ca="1" si="1669"/>
        <v>3.6070000000000005E-2</v>
      </c>
      <c r="R4458">
        <f t="shared" ca="1" si="1675"/>
        <v>127.8</v>
      </c>
      <c r="S4458">
        <f t="shared" ca="1" si="1670"/>
        <v>3.6070000000000005E-2</v>
      </c>
      <c r="AU4458" s="1">
        <v>39668</v>
      </c>
      <c r="AV4458">
        <v>2.0350000000000001</v>
      </c>
      <c r="AW4458">
        <f t="shared" si="1676"/>
        <v>2.035E-2</v>
      </c>
      <c r="AY4458" s="1">
        <v>39671</v>
      </c>
      <c r="AZ4458">
        <v>2.1150000000000002</v>
      </c>
      <c r="BA4458">
        <f t="shared" si="1677"/>
        <v>2.1150000000000002E-2</v>
      </c>
      <c r="BC4458" s="1">
        <v>39783</v>
      </c>
      <c r="BD4458">
        <v>1.954</v>
      </c>
      <c r="BE4458">
        <f t="shared" si="1678"/>
        <v>1.9539999999999998E-2</v>
      </c>
      <c r="BG4458" s="1">
        <v>39783</v>
      </c>
      <c r="BH4458">
        <v>1.976</v>
      </c>
      <c r="BI4458">
        <f t="shared" si="1679"/>
        <v>1.976E-2</v>
      </c>
      <c r="BK4458" s="1">
        <v>42894</v>
      </c>
      <c r="BL4458">
        <v>2.37276</v>
      </c>
      <c r="BM4458">
        <f t="shared" si="1685"/>
        <v>2.3727600000000001E-2</v>
      </c>
      <c r="BP4458" s="1">
        <v>39631</v>
      </c>
      <c r="BQ4458">
        <v>112.19</v>
      </c>
      <c r="BR4458">
        <f t="shared" si="1680"/>
        <v>1.1218999999999999</v>
      </c>
      <c r="BT4458" s="1">
        <v>39666</v>
      </c>
      <c r="BU4458">
        <v>4.9669999999999996</v>
      </c>
      <c r="BV4458">
        <f t="shared" si="1681"/>
        <v>4.9669999999999999E-2</v>
      </c>
      <c r="BX4458" s="1">
        <v>39666</v>
      </c>
      <c r="BY4458">
        <v>5.1660000000000004</v>
      </c>
      <c r="BZ4458">
        <f t="shared" si="1682"/>
        <v>5.1660000000000005E-2</v>
      </c>
      <c r="CB4458" s="1">
        <v>39783</v>
      </c>
      <c r="CC4458">
        <v>3.2890000000000001</v>
      </c>
      <c r="CD4458">
        <f t="shared" si="1683"/>
        <v>3.2890000000000003E-2</v>
      </c>
      <c r="CG4458" s="1"/>
    </row>
    <row r="4459" spans="1:85" x14ac:dyDescent="0.3">
      <c r="A4459" s="21">
        <f t="shared" si="1684"/>
        <v>52054</v>
      </c>
      <c r="B4459" s="18">
        <f t="shared" si="1668"/>
        <v>112.421875</v>
      </c>
      <c r="C4459">
        <f t="shared" si="1686"/>
        <v>115</v>
      </c>
      <c r="D4459">
        <f t="shared" ca="1" si="1671"/>
        <v>-16.794444444444444</v>
      </c>
      <c r="E4459">
        <f ca="1">IF(currency="USD",'Future et co'!F4459,IF(currency="EUR",'Future et co'!G4459,FALSE))</f>
        <v>3.6070000000000005E-2</v>
      </c>
      <c r="F4459">
        <f t="shared" ca="1" si="1672"/>
        <v>3.6070000000000005E-2</v>
      </c>
      <c r="G4459">
        <f t="shared" ca="1" si="1673"/>
        <v>2.0569999999999998E-2</v>
      </c>
      <c r="L4459">
        <f t="shared" ca="1" si="1674"/>
        <v>127.8</v>
      </c>
      <c r="M4459">
        <f t="shared" ca="1" si="1669"/>
        <v>3.6070000000000005E-2</v>
      </c>
      <c r="R4459">
        <f t="shared" ca="1" si="1675"/>
        <v>127.8</v>
      </c>
      <c r="S4459">
        <f t="shared" ca="1" si="1670"/>
        <v>3.6070000000000005E-2</v>
      </c>
      <c r="AU4459" s="1">
        <v>39667</v>
      </c>
      <c r="AV4459">
        <v>2.0379999999999998</v>
      </c>
      <c r="AW4459">
        <f t="shared" si="1676"/>
        <v>2.0379999999999999E-2</v>
      </c>
      <c r="AY4459" s="1">
        <v>39668</v>
      </c>
      <c r="AZ4459">
        <v>2.1059999999999999</v>
      </c>
      <c r="BA4459">
        <f t="shared" si="1677"/>
        <v>2.1059999999999999E-2</v>
      </c>
      <c r="BC4459" s="1">
        <v>39780</v>
      </c>
      <c r="BD4459">
        <v>2.0177999999999998</v>
      </c>
      <c r="BE4459">
        <f t="shared" si="1678"/>
        <v>2.0177999999999998E-2</v>
      </c>
      <c r="BG4459" s="1">
        <v>39780</v>
      </c>
      <c r="BH4459">
        <v>2.0609999999999999</v>
      </c>
      <c r="BI4459">
        <f t="shared" si="1679"/>
        <v>2.061E-2</v>
      </c>
      <c r="BK4459" s="1">
        <v>42895</v>
      </c>
      <c r="BL4459">
        <v>2.3668100000000001</v>
      </c>
      <c r="BM4459">
        <f t="shared" si="1685"/>
        <v>2.3668100000000001E-2</v>
      </c>
      <c r="BP4459" s="1">
        <v>39630</v>
      </c>
      <c r="BQ4459">
        <v>112.46</v>
      </c>
      <c r="BR4459">
        <f t="shared" si="1680"/>
        <v>1.1246</v>
      </c>
      <c r="BT4459" s="1">
        <v>39665</v>
      </c>
      <c r="BU4459">
        <v>4.968</v>
      </c>
      <c r="BV4459">
        <f t="shared" si="1681"/>
        <v>4.9680000000000002E-2</v>
      </c>
      <c r="BX4459" s="1">
        <v>39665</v>
      </c>
      <c r="BY4459">
        <v>5.1619999999999999</v>
      </c>
      <c r="BZ4459">
        <f t="shared" si="1682"/>
        <v>5.1619999999999999E-2</v>
      </c>
      <c r="CB4459" s="1">
        <v>39780</v>
      </c>
      <c r="CC4459">
        <v>3.306</v>
      </c>
      <c r="CD4459">
        <f t="shared" si="1683"/>
        <v>3.3059999999999999E-2</v>
      </c>
      <c r="CG4459" s="1"/>
    </row>
    <row r="4460" spans="1:85" x14ac:dyDescent="0.3">
      <c r="A4460" s="21">
        <f t="shared" si="1684"/>
        <v>52055</v>
      </c>
      <c r="B4460" s="18">
        <f t="shared" si="1668"/>
        <v>112.421875</v>
      </c>
      <c r="C4460">
        <f t="shared" si="1686"/>
        <v>115</v>
      </c>
      <c r="D4460">
        <f t="shared" ca="1" si="1671"/>
        <v>-16.797222222222221</v>
      </c>
      <c r="E4460">
        <f ca="1">IF(currency="USD",'Future et co'!F4460,IF(currency="EUR",'Future et co'!G4460,FALSE))</f>
        <v>3.6070000000000005E-2</v>
      </c>
      <c r="F4460">
        <f t="shared" ca="1" si="1672"/>
        <v>3.6070000000000005E-2</v>
      </c>
      <c r="G4460">
        <f t="shared" ca="1" si="1673"/>
        <v>2.0569999999999998E-2</v>
      </c>
      <c r="L4460">
        <f t="shared" ca="1" si="1674"/>
        <v>127.8</v>
      </c>
      <c r="M4460">
        <f t="shared" ca="1" si="1669"/>
        <v>3.6070000000000005E-2</v>
      </c>
      <c r="R4460">
        <f t="shared" ca="1" si="1675"/>
        <v>127.8</v>
      </c>
      <c r="S4460">
        <f t="shared" ca="1" si="1670"/>
        <v>3.6070000000000005E-2</v>
      </c>
      <c r="AU4460" s="1">
        <v>39666</v>
      </c>
      <c r="AV4460">
        <v>2.0409999999999999</v>
      </c>
      <c r="AW4460">
        <f t="shared" si="1676"/>
        <v>2.0409999999999998E-2</v>
      </c>
      <c r="AY4460" s="1">
        <v>39667</v>
      </c>
      <c r="AZ4460">
        <v>2.1110000000000002</v>
      </c>
      <c r="BA4460">
        <f t="shared" si="1677"/>
        <v>2.1110000000000004E-2</v>
      </c>
      <c r="BC4460" s="1">
        <v>39779</v>
      </c>
      <c r="BD4460">
        <v>2.0649999999999999</v>
      </c>
      <c r="BE4460">
        <f t="shared" si="1678"/>
        <v>2.0649999999999998E-2</v>
      </c>
      <c r="BG4460" s="1">
        <v>39779</v>
      </c>
      <c r="BH4460">
        <v>2.1640000000000001</v>
      </c>
      <c r="BI4460">
        <f t="shared" si="1679"/>
        <v>2.1640000000000003E-2</v>
      </c>
      <c r="BK4460" s="1">
        <v>42898</v>
      </c>
      <c r="BL4460">
        <v>2.3677199999999998</v>
      </c>
      <c r="BM4460">
        <f t="shared" si="1685"/>
        <v>2.3677199999999999E-2</v>
      </c>
      <c r="BP4460" s="1">
        <v>39629</v>
      </c>
      <c r="BQ4460">
        <v>112.64</v>
      </c>
      <c r="BR4460">
        <f t="shared" si="1680"/>
        <v>1.1264000000000001</v>
      </c>
      <c r="BT4460" s="1">
        <v>39664</v>
      </c>
      <c r="BU4460">
        <v>4.97</v>
      </c>
      <c r="BV4460">
        <f t="shared" si="1681"/>
        <v>4.9699999999999994E-2</v>
      </c>
      <c r="BX4460" s="1">
        <v>39664</v>
      </c>
      <c r="BY4460">
        <v>5.1630000000000003</v>
      </c>
      <c r="BZ4460">
        <f t="shared" si="1682"/>
        <v>5.1630000000000002E-2</v>
      </c>
      <c r="CB4460" s="1">
        <v>39779</v>
      </c>
      <c r="CC4460">
        <v>3.33</v>
      </c>
      <c r="CD4460">
        <f t="shared" si="1683"/>
        <v>3.3300000000000003E-2</v>
      </c>
      <c r="CG4460" s="1"/>
    </row>
    <row r="4461" spans="1:85" x14ac:dyDescent="0.3">
      <c r="A4461" s="21">
        <f t="shared" si="1684"/>
        <v>52056</v>
      </c>
      <c r="B4461" s="18">
        <f t="shared" si="1668"/>
        <v>112.421875</v>
      </c>
      <c r="C4461">
        <f t="shared" si="1686"/>
        <v>115</v>
      </c>
      <c r="D4461">
        <f t="shared" ca="1" si="1671"/>
        <v>-16.8</v>
      </c>
      <c r="E4461">
        <f ca="1">IF(currency="USD",'Future et co'!F4461,IF(currency="EUR",'Future et co'!G4461,FALSE))</f>
        <v>3.6070000000000005E-2</v>
      </c>
      <c r="F4461">
        <f t="shared" ca="1" si="1672"/>
        <v>3.6070000000000005E-2</v>
      </c>
      <c r="G4461">
        <f t="shared" ca="1" si="1673"/>
        <v>2.0569999999999998E-2</v>
      </c>
      <c r="L4461">
        <f t="shared" ca="1" si="1674"/>
        <v>127.8</v>
      </c>
      <c r="M4461">
        <f t="shared" ca="1" si="1669"/>
        <v>3.6070000000000005E-2</v>
      </c>
      <c r="R4461">
        <f t="shared" ca="1" si="1675"/>
        <v>127.8</v>
      </c>
      <c r="S4461">
        <f t="shared" ca="1" si="1670"/>
        <v>3.6070000000000005E-2</v>
      </c>
      <c r="AU4461" s="1">
        <v>39665</v>
      </c>
      <c r="AV4461">
        <v>2.04</v>
      </c>
      <c r="AW4461">
        <f t="shared" si="1676"/>
        <v>2.0400000000000001E-2</v>
      </c>
      <c r="AY4461" s="1">
        <v>39666</v>
      </c>
      <c r="AZ4461">
        <v>2.1339999999999999</v>
      </c>
      <c r="BA4461">
        <f t="shared" si="1677"/>
        <v>2.1339999999999998E-2</v>
      </c>
      <c r="BC4461" s="1">
        <v>39778</v>
      </c>
      <c r="BD4461">
        <v>1.9910000000000001</v>
      </c>
      <c r="BE4461">
        <f t="shared" si="1678"/>
        <v>1.9910000000000001E-2</v>
      </c>
      <c r="BG4461" s="1">
        <v>39778</v>
      </c>
      <c r="BH4461">
        <v>2.1225000000000001</v>
      </c>
      <c r="BI4461">
        <f t="shared" si="1679"/>
        <v>2.1225000000000001E-2</v>
      </c>
      <c r="BK4461" s="1">
        <v>42899</v>
      </c>
      <c r="BL4461">
        <v>2.3593700000000002</v>
      </c>
      <c r="BM4461">
        <f t="shared" si="1685"/>
        <v>2.3593700000000002E-2</v>
      </c>
      <c r="BP4461" s="1">
        <v>39626</v>
      </c>
      <c r="BQ4461">
        <v>113.45</v>
      </c>
      <c r="BR4461">
        <f t="shared" si="1680"/>
        <v>1.1345000000000001</v>
      </c>
      <c r="BT4461" s="1">
        <v>39661</v>
      </c>
      <c r="BU4461">
        <v>4.968</v>
      </c>
      <c r="BV4461">
        <f t="shared" si="1681"/>
        <v>4.9680000000000002E-2</v>
      </c>
      <c r="BX4461" s="1">
        <v>39661</v>
      </c>
      <c r="BY4461">
        <v>5.16</v>
      </c>
      <c r="BZ4461">
        <f t="shared" si="1682"/>
        <v>5.16E-2</v>
      </c>
      <c r="CB4461" s="1">
        <v>39778</v>
      </c>
      <c r="CC4461">
        <v>3.3519999999999999</v>
      </c>
      <c r="CD4461">
        <f t="shared" si="1683"/>
        <v>3.3520000000000001E-2</v>
      </c>
      <c r="CG4461" s="1"/>
    </row>
    <row r="4462" spans="1:85" x14ac:dyDescent="0.3">
      <c r="A4462" s="21">
        <f t="shared" si="1684"/>
        <v>52057</v>
      </c>
      <c r="B4462" s="18">
        <f t="shared" si="1668"/>
        <v>112.421875</v>
      </c>
      <c r="C4462">
        <f t="shared" si="1686"/>
        <v>115</v>
      </c>
      <c r="D4462">
        <f t="shared" ca="1" si="1671"/>
        <v>-16.802777777777777</v>
      </c>
      <c r="E4462">
        <f ca="1">IF(currency="USD",'Future et co'!F4462,IF(currency="EUR",'Future et co'!G4462,FALSE))</f>
        <v>3.6070000000000005E-2</v>
      </c>
      <c r="F4462">
        <f t="shared" ca="1" si="1672"/>
        <v>3.6070000000000005E-2</v>
      </c>
      <c r="G4462">
        <f t="shared" ca="1" si="1673"/>
        <v>2.0569999999999998E-2</v>
      </c>
      <c r="L4462">
        <f t="shared" ca="1" si="1674"/>
        <v>127.8</v>
      </c>
      <c r="M4462">
        <f t="shared" ca="1" si="1669"/>
        <v>3.6070000000000005E-2</v>
      </c>
      <c r="R4462">
        <f t="shared" ca="1" si="1675"/>
        <v>127.8</v>
      </c>
      <c r="S4462">
        <f t="shared" ca="1" si="1670"/>
        <v>3.6070000000000005E-2</v>
      </c>
      <c r="AU4462" s="1">
        <v>39664</v>
      </c>
      <c r="AV4462">
        <v>2.0569999999999999</v>
      </c>
      <c r="AW4462">
        <f t="shared" si="1676"/>
        <v>2.0569999999999998E-2</v>
      </c>
      <c r="AY4462" s="1">
        <v>39665</v>
      </c>
      <c r="AZ4462">
        <v>2.14</v>
      </c>
      <c r="BA4462">
        <f t="shared" si="1677"/>
        <v>2.1400000000000002E-2</v>
      </c>
      <c r="BC4462" s="1">
        <v>39777</v>
      </c>
      <c r="BD4462">
        <v>1.992</v>
      </c>
      <c r="BE4462">
        <f t="shared" si="1678"/>
        <v>1.992E-2</v>
      </c>
      <c r="BG4462" s="1">
        <v>39777</v>
      </c>
      <c r="BH4462">
        <v>2.1025</v>
      </c>
      <c r="BI4462">
        <f t="shared" si="1679"/>
        <v>2.1025000000000002E-2</v>
      </c>
      <c r="BK4462" s="1">
        <v>42900</v>
      </c>
      <c r="BL4462">
        <v>2.3599899999999998</v>
      </c>
      <c r="BM4462">
        <f t="shared" si="1685"/>
        <v>2.3599899999999997E-2</v>
      </c>
      <c r="BP4462" s="1">
        <v>39625</v>
      </c>
      <c r="BQ4462">
        <v>113.31</v>
      </c>
      <c r="BR4462">
        <f t="shared" si="1680"/>
        <v>1.1331</v>
      </c>
      <c r="BT4462" s="1">
        <v>39660</v>
      </c>
      <c r="BU4462">
        <v>4.968</v>
      </c>
      <c r="BV4462">
        <f t="shared" si="1681"/>
        <v>4.9680000000000002E-2</v>
      </c>
      <c r="BX4462" s="1">
        <v>39660</v>
      </c>
      <c r="BY4462">
        <v>5.1559999999999997</v>
      </c>
      <c r="BZ4462">
        <f t="shared" si="1682"/>
        <v>5.1559999999999995E-2</v>
      </c>
      <c r="CB4462" s="1">
        <v>39777</v>
      </c>
      <c r="CC4462">
        <v>3.423</v>
      </c>
      <c r="CD4462">
        <f t="shared" si="1683"/>
        <v>3.4230000000000003E-2</v>
      </c>
      <c r="CG4462" s="1"/>
    </row>
    <row r="4463" spans="1:85" x14ac:dyDescent="0.3">
      <c r="A4463" s="21">
        <f t="shared" si="1684"/>
        <v>52058</v>
      </c>
      <c r="B4463" s="18">
        <f t="shared" si="1668"/>
        <v>112.421875</v>
      </c>
      <c r="C4463">
        <f t="shared" si="1686"/>
        <v>115</v>
      </c>
      <c r="D4463">
        <f t="shared" ca="1" si="1671"/>
        <v>-16.805555555555557</v>
      </c>
      <c r="E4463">
        <f ca="1">IF(currency="USD",'Future et co'!F4463,IF(currency="EUR",'Future et co'!G4463,FALSE))</f>
        <v>3.6070000000000005E-2</v>
      </c>
      <c r="F4463">
        <f t="shared" ca="1" si="1672"/>
        <v>3.6070000000000005E-2</v>
      </c>
      <c r="G4463">
        <f t="shared" ca="1" si="1673"/>
        <v>2.0569999999999998E-2</v>
      </c>
      <c r="L4463">
        <f t="shared" ca="1" si="1674"/>
        <v>127.8</v>
      </c>
      <c r="M4463">
        <f t="shared" ca="1" si="1669"/>
        <v>3.6070000000000005E-2</v>
      </c>
      <c r="R4463">
        <f t="shared" ca="1" si="1675"/>
        <v>127.8</v>
      </c>
      <c r="S4463">
        <f t="shared" ca="1" si="1670"/>
        <v>3.6070000000000005E-2</v>
      </c>
      <c r="AU4463" s="1">
        <v>39661</v>
      </c>
      <c r="AV4463">
        <v>2.0545</v>
      </c>
      <c r="AW4463">
        <f t="shared" si="1676"/>
        <v>2.0545000000000001E-2</v>
      </c>
      <c r="AY4463" s="1">
        <v>39664</v>
      </c>
      <c r="AZ4463">
        <v>2.1850000000000001</v>
      </c>
      <c r="BA4463">
        <f t="shared" si="1677"/>
        <v>2.1850000000000001E-2</v>
      </c>
      <c r="BC4463" s="1">
        <v>39776</v>
      </c>
      <c r="BD4463">
        <v>2.129</v>
      </c>
      <c r="BE4463">
        <f t="shared" si="1678"/>
        <v>2.129E-2</v>
      </c>
      <c r="BG4463" s="1">
        <v>39776</v>
      </c>
      <c r="BH4463">
        <v>2.3075000000000001</v>
      </c>
      <c r="BI4463">
        <f t="shared" si="1679"/>
        <v>2.3075000000000002E-2</v>
      </c>
      <c r="BK4463" s="1">
        <v>42901</v>
      </c>
      <c r="BL4463">
        <v>2.36368</v>
      </c>
      <c r="BM4463">
        <f t="shared" si="1685"/>
        <v>2.3636799999999999E-2</v>
      </c>
      <c r="BP4463" s="1">
        <v>39624</v>
      </c>
      <c r="BQ4463">
        <v>112.51</v>
      </c>
      <c r="BR4463">
        <f t="shared" si="1680"/>
        <v>1.1251</v>
      </c>
      <c r="BT4463" s="1">
        <v>39659</v>
      </c>
      <c r="BU4463">
        <v>4.9630000000000001</v>
      </c>
      <c r="BV4463">
        <f t="shared" si="1681"/>
        <v>4.9630000000000001E-2</v>
      </c>
      <c r="BX4463" s="1">
        <v>39659</v>
      </c>
      <c r="BY4463">
        <v>5.1580000000000004</v>
      </c>
      <c r="BZ4463">
        <f t="shared" si="1682"/>
        <v>5.1580000000000001E-2</v>
      </c>
      <c r="CB4463" s="1">
        <v>39776</v>
      </c>
      <c r="CC4463">
        <v>3.4319999999999999</v>
      </c>
      <c r="CD4463">
        <f t="shared" si="1683"/>
        <v>3.4319999999999996E-2</v>
      </c>
      <c r="CG4463" s="1"/>
    </row>
    <row r="4464" spans="1:85" x14ac:dyDescent="0.3">
      <c r="A4464" s="21">
        <f t="shared" si="1684"/>
        <v>52061</v>
      </c>
      <c r="B4464" s="18">
        <f t="shared" si="1668"/>
        <v>112.421875</v>
      </c>
      <c r="C4464">
        <f t="shared" si="1686"/>
        <v>115</v>
      </c>
      <c r="D4464">
        <f t="shared" ca="1" si="1671"/>
        <v>-16.81388888888889</v>
      </c>
      <c r="E4464">
        <f ca="1">IF(currency="USD",'Future et co'!F4464,IF(currency="EUR",'Future et co'!G4464,FALSE))</f>
        <v>3.6070000000000005E-2</v>
      </c>
      <c r="F4464">
        <f t="shared" ca="1" si="1672"/>
        <v>3.6070000000000005E-2</v>
      </c>
      <c r="G4464">
        <f t="shared" ca="1" si="1673"/>
        <v>2.0569999999999998E-2</v>
      </c>
      <c r="L4464">
        <f t="shared" ca="1" si="1674"/>
        <v>127.8</v>
      </c>
      <c r="M4464">
        <f t="shared" ca="1" si="1669"/>
        <v>3.6070000000000005E-2</v>
      </c>
      <c r="R4464">
        <f t="shared" ca="1" si="1675"/>
        <v>127.8</v>
      </c>
      <c r="S4464">
        <f t="shared" ca="1" si="1670"/>
        <v>3.6070000000000005E-2</v>
      </c>
      <c r="AU4464" s="1">
        <v>39660</v>
      </c>
      <c r="AV4464">
        <v>2.0529999999999999</v>
      </c>
      <c r="AW4464">
        <f t="shared" si="1676"/>
        <v>2.053E-2</v>
      </c>
      <c r="AY4464" s="1">
        <v>39661</v>
      </c>
      <c r="AZ4464">
        <v>2.1469999999999998</v>
      </c>
      <c r="BA4464">
        <f t="shared" si="1677"/>
        <v>2.147E-2</v>
      </c>
      <c r="BC4464" s="1">
        <v>39773</v>
      </c>
      <c r="BD4464">
        <v>1.966</v>
      </c>
      <c r="BE4464">
        <f t="shared" si="1678"/>
        <v>1.966E-2</v>
      </c>
      <c r="BG4464" s="1">
        <v>39773</v>
      </c>
      <c r="BH4464">
        <v>2.1259999999999999</v>
      </c>
      <c r="BI4464">
        <f t="shared" si="1679"/>
        <v>2.1259999999999998E-2</v>
      </c>
      <c r="BK4464" s="1">
        <v>42902</v>
      </c>
      <c r="BL4464">
        <v>2.36409</v>
      </c>
      <c r="BM4464">
        <f t="shared" si="1685"/>
        <v>2.3640899999999999E-2</v>
      </c>
      <c r="BP4464" s="1">
        <v>39623</v>
      </c>
      <c r="BQ4464">
        <v>112.65</v>
      </c>
      <c r="BR4464">
        <f t="shared" si="1680"/>
        <v>1.1265000000000001</v>
      </c>
      <c r="BT4464" s="1">
        <v>39658</v>
      </c>
      <c r="BU4464">
        <v>4.9610000000000003</v>
      </c>
      <c r="BV4464">
        <f t="shared" si="1681"/>
        <v>4.9610000000000001E-2</v>
      </c>
      <c r="BX4464" s="1">
        <v>39658</v>
      </c>
      <c r="BY4464">
        <v>5.1509999999999998</v>
      </c>
      <c r="BZ4464">
        <f t="shared" si="1682"/>
        <v>5.151E-2</v>
      </c>
      <c r="CB4464" s="1">
        <v>39773</v>
      </c>
      <c r="CC4464">
        <v>3.3620000000000001</v>
      </c>
      <c r="CD4464">
        <f t="shared" si="1683"/>
        <v>3.3620000000000004E-2</v>
      </c>
      <c r="CG4464" s="1"/>
    </row>
    <row r="4465" spans="1:85" x14ac:dyDescent="0.3">
      <c r="A4465" s="21">
        <f t="shared" si="1684"/>
        <v>52062</v>
      </c>
      <c r="B4465" s="18">
        <f t="shared" si="1668"/>
        <v>112.421875</v>
      </c>
      <c r="C4465">
        <f t="shared" si="1686"/>
        <v>115</v>
      </c>
      <c r="D4465">
        <f t="shared" ca="1" si="1671"/>
        <v>-16.816666666666666</v>
      </c>
      <c r="E4465">
        <f ca="1">IF(currency="USD",'Future et co'!F4465,IF(currency="EUR",'Future et co'!G4465,FALSE))</f>
        <v>3.6070000000000005E-2</v>
      </c>
      <c r="F4465">
        <f t="shared" ca="1" si="1672"/>
        <v>3.6070000000000005E-2</v>
      </c>
      <c r="G4465">
        <f t="shared" ca="1" si="1673"/>
        <v>2.0569999999999998E-2</v>
      </c>
      <c r="L4465">
        <f t="shared" ca="1" si="1674"/>
        <v>127.8</v>
      </c>
      <c r="M4465">
        <f t="shared" ca="1" si="1669"/>
        <v>3.6070000000000005E-2</v>
      </c>
      <c r="R4465">
        <f t="shared" ca="1" si="1675"/>
        <v>127.8</v>
      </c>
      <c r="S4465">
        <f t="shared" ca="1" si="1670"/>
        <v>3.6070000000000005E-2</v>
      </c>
      <c r="AU4465" s="1">
        <v>39659</v>
      </c>
      <c r="AV4465">
        <v>2.0569999999999999</v>
      </c>
      <c r="AW4465">
        <f t="shared" si="1676"/>
        <v>2.0569999999999998E-2</v>
      </c>
      <c r="AY4465" s="1">
        <v>39660</v>
      </c>
      <c r="AZ4465">
        <v>2.1419999999999999</v>
      </c>
      <c r="BA4465">
        <f t="shared" si="1677"/>
        <v>2.1419999999999998E-2</v>
      </c>
      <c r="BC4465" s="1">
        <v>39772</v>
      </c>
      <c r="BD4465">
        <v>1.8640000000000001</v>
      </c>
      <c r="BE4465">
        <f t="shared" si="1678"/>
        <v>1.864E-2</v>
      </c>
      <c r="BG4465" s="1">
        <v>39772</v>
      </c>
      <c r="BH4465">
        <v>1.9646999999999999</v>
      </c>
      <c r="BI4465">
        <f t="shared" si="1679"/>
        <v>1.9646999999999998E-2</v>
      </c>
      <c r="BK4465" s="1">
        <v>42905</v>
      </c>
      <c r="BL4465">
        <v>2.3472</v>
      </c>
      <c r="BM4465">
        <f t="shared" si="1685"/>
        <v>2.3472E-2</v>
      </c>
      <c r="BP4465" s="1">
        <v>39622</v>
      </c>
      <c r="BQ4465">
        <v>112.54</v>
      </c>
      <c r="BR4465">
        <f t="shared" si="1680"/>
        <v>1.1254</v>
      </c>
      <c r="BT4465" s="1">
        <v>39657</v>
      </c>
      <c r="BU4465">
        <v>4.9619999999999997</v>
      </c>
      <c r="BV4465">
        <f t="shared" si="1681"/>
        <v>4.9619999999999997E-2</v>
      </c>
      <c r="BX4465" s="1">
        <v>39657</v>
      </c>
      <c r="BY4465">
        <v>5.149</v>
      </c>
      <c r="BZ4465">
        <f t="shared" si="1682"/>
        <v>5.1490000000000001E-2</v>
      </c>
      <c r="CB4465" s="1">
        <v>39772</v>
      </c>
      <c r="CC4465">
        <v>3.4060000000000001</v>
      </c>
      <c r="CD4465">
        <f t="shared" si="1683"/>
        <v>3.406E-2</v>
      </c>
      <c r="CG4465" s="1"/>
    </row>
    <row r="4466" spans="1:85" x14ac:dyDescent="0.3">
      <c r="A4466" s="21">
        <f t="shared" si="1684"/>
        <v>52063</v>
      </c>
      <c r="B4466" s="18">
        <f t="shared" si="1668"/>
        <v>112.421875</v>
      </c>
      <c r="C4466">
        <f t="shared" si="1686"/>
        <v>115</v>
      </c>
      <c r="D4466">
        <f t="shared" ca="1" si="1671"/>
        <v>-16.819444444444443</v>
      </c>
      <c r="E4466">
        <f ca="1">IF(currency="USD",'Future et co'!F4466,IF(currency="EUR",'Future et co'!G4466,FALSE))</f>
        <v>3.6070000000000005E-2</v>
      </c>
      <c r="F4466">
        <f t="shared" ca="1" si="1672"/>
        <v>3.6070000000000005E-2</v>
      </c>
      <c r="G4466">
        <f t="shared" ca="1" si="1673"/>
        <v>2.0569999999999998E-2</v>
      </c>
      <c r="L4466">
        <f t="shared" ca="1" si="1674"/>
        <v>127.8</v>
      </c>
      <c r="M4466">
        <f t="shared" ca="1" si="1669"/>
        <v>3.6070000000000005E-2</v>
      </c>
      <c r="R4466">
        <f t="shared" ca="1" si="1675"/>
        <v>127.8</v>
      </c>
      <c r="S4466">
        <f t="shared" ca="1" si="1670"/>
        <v>3.6070000000000005E-2</v>
      </c>
      <c r="AU4466" s="1">
        <v>39658</v>
      </c>
      <c r="AV4466">
        <v>2.0554999999999999</v>
      </c>
      <c r="AW4466">
        <f t="shared" si="1676"/>
        <v>2.0555E-2</v>
      </c>
      <c r="AY4466" s="1">
        <v>39659</v>
      </c>
      <c r="AZ4466">
        <v>2.1589999999999998</v>
      </c>
      <c r="BA4466">
        <f t="shared" si="1677"/>
        <v>2.1589999999999998E-2</v>
      </c>
      <c r="BC4466" s="1">
        <v>39771</v>
      </c>
      <c r="BD4466">
        <v>1.98</v>
      </c>
      <c r="BE4466">
        <f t="shared" si="1678"/>
        <v>1.9799999999999998E-2</v>
      </c>
      <c r="BG4466" s="1">
        <v>39771</v>
      </c>
      <c r="BH4466">
        <v>2.1273</v>
      </c>
      <c r="BI4466">
        <f t="shared" si="1679"/>
        <v>2.1273E-2</v>
      </c>
      <c r="BK4466" s="1">
        <v>42906</v>
      </c>
      <c r="BL4466">
        <v>2.3640400000000001</v>
      </c>
      <c r="BM4466">
        <f t="shared" si="1685"/>
        <v>2.3640400000000002E-2</v>
      </c>
      <c r="BP4466" s="1">
        <v>39619</v>
      </c>
      <c r="BQ4466">
        <v>112.32</v>
      </c>
      <c r="BR4466">
        <f t="shared" si="1680"/>
        <v>1.1232</v>
      </c>
      <c r="BT4466" s="1">
        <v>39654</v>
      </c>
      <c r="BU4466">
        <v>4.9619999999999997</v>
      </c>
      <c r="BV4466">
        <f t="shared" si="1681"/>
        <v>4.9619999999999997E-2</v>
      </c>
      <c r="BX4466" s="1">
        <v>39654</v>
      </c>
      <c r="BY4466">
        <v>5.1479999999999997</v>
      </c>
      <c r="BZ4466">
        <f t="shared" si="1682"/>
        <v>5.1479999999999998E-2</v>
      </c>
      <c r="CB4466" s="1">
        <v>39771</v>
      </c>
      <c r="CC4466">
        <v>3.508</v>
      </c>
      <c r="CD4466">
        <f t="shared" si="1683"/>
        <v>3.508E-2</v>
      </c>
      <c r="CG4466" s="1"/>
    </row>
    <row r="4467" spans="1:85" x14ac:dyDescent="0.3">
      <c r="A4467" s="21">
        <f t="shared" si="1684"/>
        <v>52064</v>
      </c>
      <c r="B4467" s="18">
        <f t="shared" si="1668"/>
        <v>112.421875</v>
      </c>
      <c r="C4467">
        <f t="shared" si="1686"/>
        <v>115</v>
      </c>
      <c r="D4467">
        <f t="shared" ca="1" si="1671"/>
        <v>-16.822222222222223</v>
      </c>
      <c r="E4467">
        <f ca="1">IF(currency="USD",'Future et co'!F4467,IF(currency="EUR",'Future et co'!G4467,FALSE))</f>
        <v>3.6070000000000005E-2</v>
      </c>
      <c r="F4467">
        <f t="shared" ca="1" si="1672"/>
        <v>3.6070000000000005E-2</v>
      </c>
      <c r="G4467">
        <f t="shared" ca="1" si="1673"/>
        <v>2.0569999999999998E-2</v>
      </c>
      <c r="L4467">
        <f t="shared" ca="1" si="1674"/>
        <v>127.8</v>
      </c>
      <c r="M4467">
        <f t="shared" ca="1" si="1669"/>
        <v>3.6070000000000005E-2</v>
      </c>
      <c r="R4467">
        <f t="shared" ca="1" si="1675"/>
        <v>127.8</v>
      </c>
      <c r="S4467">
        <f t="shared" ca="1" si="1670"/>
        <v>3.6070000000000005E-2</v>
      </c>
      <c r="AU4467" s="1">
        <v>39657</v>
      </c>
      <c r="AV4467">
        <v>2.0470000000000002</v>
      </c>
      <c r="AW4467">
        <f t="shared" si="1676"/>
        <v>2.0470000000000002E-2</v>
      </c>
      <c r="AY4467" s="1">
        <v>39658</v>
      </c>
      <c r="AZ4467">
        <v>2.1629999999999998</v>
      </c>
      <c r="BA4467">
        <f t="shared" si="1677"/>
        <v>2.1629999999999996E-2</v>
      </c>
      <c r="BC4467" s="1">
        <v>39770</v>
      </c>
      <c r="BD4467">
        <v>2.0329999999999999</v>
      </c>
      <c r="BE4467">
        <f t="shared" si="1678"/>
        <v>2.0330000000000001E-2</v>
      </c>
      <c r="BG4467" s="1">
        <v>39770</v>
      </c>
      <c r="BH4467">
        <v>2.2000000000000002</v>
      </c>
      <c r="BI4467">
        <f t="shared" si="1679"/>
        <v>2.2000000000000002E-2</v>
      </c>
      <c r="BK4467" s="1">
        <v>42907</v>
      </c>
      <c r="BL4467">
        <v>2.3705699999999998</v>
      </c>
      <c r="BM4467">
        <f t="shared" si="1685"/>
        <v>2.37057E-2</v>
      </c>
      <c r="BP4467" s="1">
        <v>39618</v>
      </c>
      <c r="BQ4467">
        <v>111.85</v>
      </c>
      <c r="BR4467">
        <f t="shared" si="1680"/>
        <v>1.1185</v>
      </c>
      <c r="BT4467" s="1">
        <v>39653</v>
      </c>
      <c r="BU4467">
        <v>4.9619999999999997</v>
      </c>
      <c r="BV4467">
        <f t="shared" si="1681"/>
        <v>4.9619999999999997E-2</v>
      </c>
      <c r="BX4467" s="1">
        <v>39653</v>
      </c>
      <c r="BY4467">
        <v>5.1550000000000002</v>
      </c>
      <c r="BZ4467">
        <f t="shared" si="1682"/>
        <v>5.1550000000000006E-2</v>
      </c>
      <c r="CB4467" s="1">
        <v>39770</v>
      </c>
      <c r="CC4467">
        <v>3.55</v>
      </c>
      <c r="CD4467">
        <f t="shared" si="1683"/>
        <v>3.5499999999999997E-2</v>
      </c>
      <c r="CG4467" s="1"/>
    </row>
    <row r="4468" spans="1:85" x14ac:dyDescent="0.3">
      <c r="A4468" s="21">
        <f t="shared" si="1684"/>
        <v>52065</v>
      </c>
      <c r="B4468" s="18">
        <f t="shared" si="1668"/>
        <v>112.421875</v>
      </c>
      <c r="C4468">
        <f t="shared" si="1686"/>
        <v>115</v>
      </c>
      <c r="D4468">
        <f t="shared" ca="1" si="1671"/>
        <v>-16.824999999999999</v>
      </c>
      <c r="E4468">
        <f ca="1">IF(currency="USD",'Future et co'!F4468,IF(currency="EUR",'Future et co'!G4468,FALSE))</f>
        <v>3.6070000000000005E-2</v>
      </c>
      <c r="F4468">
        <f t="shared" ca="1" si="1672"/>
        <v>3.6070000000000005E-2</v>
      </c>
      <c r="G4468">
        <f t="shared" ca="1" si="1673"/>
        <v>2.0569999999999998E-2</v>
      </c>
      <c r="L4468">
        <f t="shared" ca="1" si="1674"/>
        <v>127.8</v>
      </c>
      <c r="M4468">
        <f t="shared" ca="1" si="1669"/>
        <v>3.6070000000000005E-2</v>
      </c>
      <c r="R4468">
        <f t="shared" ca="1" si="1675"/>
        <v>127.8</v>
      </c>
      <c r="S4468">
        <f t="shared" ca="1" si="1670"/>
        <v>3.6070000000000005E-2</v>
      </c>
      <c r="AU4468" s="1">
        <v>39654</v>
      </c>
      <c r="AV4468">
        <v>2.056</v>
      </c>
      <c r="AW4468">
        <f t="shared" si="1676"/>
        <v>2.0560000000000002E-2</v>
      </c>
      <c r="AY4468" s="1">
        <v>39657</v>
      </c>
      <c r="AZ4468">
        <v>2.1469999999999998</v>
      </c>
      <c r="BA4468">
        <f t="shared" si="1677"/>
        <v>2.147E-2</v>
      </c>
      <c r="BC4468" s="1">
        <v>39769</v>
      </c>
      <c r="BD4468">
        <v>2.069</v>
      </c>
      <c r="BE4468">
        <f t="shared" si="1678"/>
        <v>2.069E-2</v>
      </c>
      <c r="BG4468" s="1">
        <v>39769</v>
      </c>
      <c r="BH4468">
        <v>2.2530000000000001</v>
      </c>
      <c r="BI4468">
        <f t="shared" si="1679"/>
        <v>2.2530000000000001E-2</v>
      </c>
      <c r="BK4468" s="1">
        <v>42908</v>
      </c>
      <c r="BL4468">
        <v>2.37222</v>
      </c>
      <c r="BM4468">
        <f t="shared" si="1685"/>
        <v>2.3722199999999999E-2</v>
      </c>
      <c r="BP4468" s="1">
        <v>39617</v>
      </c>
      <c r="BQ4468">
        <v>112.36</v>
      </c>
      <c r="BR4468">
        <f t="shared" si="1680"/>
        <v>1.1235999999999999</v>
      </c>
      <c r="BT4468" s="1">
        <v>39652</v>
      </c>
      <c r="BU4468">
        <v>4.9630000000000001</v>
      </c>
      <c r="BV4468">
        <f t="shared" si="1681"/>
        <v>4.9630000000000001E-2</v>
      </c>
      <c r="BX4468" s="1">
        <v>39652</v>
      </c>
      <c r="BY4468">
        <v>5.1609999999999996</v>
      </c>
      <c r="BZ4468">
        <f t="shared" si="1682"/>
        <v>5.1609999999999996E-2</v>
      </c>
      <c r="CB4468" s="1">
        <v>39769</v>
      </c>
      <c r="CC4468">
        <v>3.5619999999999998</v>
      </c>
      <c r="CD4468">
        <f t="shared" si="1683"/>
        <v>3.5619999999999999E-2</v>
      </c>
      <c r="CG4468" s="1"/>
    </row>
    <row r="4469" spans="1:85" x14ac:dyDescent="0.3">
      <c r="A4469" s="21">
        <f t="shared" si="1684"/>
        <v>52068</v>
      </c>
      <c r="B4469" s="18">
        <f t="shared" si="1668"/>
        <v>112.421875</v>
      </c>
      <c r="C4469">
        <f t="shared" si="1686"/>
        <v>115</v>
      </c>
      <c r="D4469">
        <f t="shared" ca="1" si="1671"/>
        <v>-16.833333333333332</v>
      </c>
      <c r="E4469">
        <f ca="1">IF(currency="USD",'Future et co'!F4469,IF(currency="EUR",'Future et co'!G4469,FALSE))</f>
        <v>3.6070000000000005E-2</v>
      </c>
      <c r="F4469">
        <f t="shared" ca="1" si="1672"/>
        <v>3.6070000000000005E-2</v>
      </c>
      <c r="G4469">
        <f t="shared" ca="1" si="1673"/>
        <v>2.0569999999999998E-2</v>
      </c>
      <c r="L4469">
        <f t="shared" ca="1" si="1674"/>
        <v>127.8</v>
      </c>
      <c r="M4469">
        <f t="shared" ca="1" si="1669"/>
        <v>3.6070000000000005E-2</v>
      </c>
      <c r="R4469">
        <f t="shared" ca="1" si="1675"/>
        <v>127.8</v>
      </c>
      <c r="S4469">
        <f t="shared" ca="1" si="1670"/>
        <v>3.6070000000000005E-2</v>
      </c>
      <c r="AU4469" s="1">
        <v>39653</v>
      </c>
      <c r="AV4469">
        <v>2.0659999999999998</v>
      </c>
      <c r="AW4469">
        <f t="shared" si="1676"/>
        <v>2.0659999999999998E-2</v>
      </c>
      <c r="AY4469" s="1">
        <v>39654</v>
      </c>
      <c r="AZ4469">
        <v>2.1749999999999998</v>
      </c>
      <c r="BA4469">
        <f t="shared" si="1677"/>
        <v>2.1749999999999999E-2</v>
      </c>
      <c r="BC4469" s="1">
        <v>39766</v>
      </c>
      <c r="BD4469">
        <v>2.1850000000000001</v>
      </c>
      <c r="BE4469">
        <f t="shared" si="1678"/>
        <v>2.1850000000000001E-2</v>
      </c>
      <c r="BG4469" s="1">
        <v>39766</v>
      </c>
      <c r="BH4469">
        <v>2.3210000000000002</v>
      </c>
      <c r="BI4469">
        <f t="shared" si="1679"/>
        <v>2.3210000000000001E-2</v>
      </c>
      <c r="BK4469" s="1">
        <v>42909</v>
      </c>
      <c r="BL4469">
        <v>2.3705799999999999</v>
      </c>
      <c r="BM4469">
        <f t="shared" si="1685"/>
        <v>2.3705799999999999E-2</v>
      </c>
      <c r="BP4469" s="1">
        <v>39616</v>
      </c>
      <c r="BQ4469">
        <v>112.26</v>
      </c>
      <c r="BR4469">
        <f t="shared" si="1680"/>
        <v>1.1226</v>
      </c>
      <c r="BT4469" s="1">
        <v>39651</v>
      </c>
      <c r="BU4469">
        <v>4.9610000000000003</v>
      </c>
      <c r="BV4469">
        <f t="shared" si="1681"/>
        <v>4.9610000000000001E-2</v>
      </c>
      <c r="BX4469" s="1">
        <v>39651</v>
      </c>
      <c r="BY4469">
        <v>5.1580000000000004</v>
      </c>
      <c r="BZ4469">
        <f t="shared" si="1682"/>
        <v>5.1580000000000001E-2</v>
      </c>
      <c r="CB4469" s="1">
        <v>39766</v>
      </c>
      <c r="CC4469">
        <v>3.6349999999999998</v>
      </c>
      <c r="CD4469">
        <f t="shared" si="1683"/>
        <v>3.635E-2</v>
      </c>
      <c r="CG4469" s="1"/>
    </row>
    <row r="4470" spans="1:85" x14ac:dyDescent="0.3">
      <c r="A4470" s="21">
        <f t="shared" si="1684"/>
        <v>52069</v>
      </c>
      <c r="B4470" s="18">
        <f t="shared" si="1668"/>
        <v>112.421875</v>
      </c>
      <c r="C4470">
        <f t="shared" si="1686"/>
        <v>115</v>
      </c>
      <c r="D4470">
        <f t="shared" ca="1" si="1671"/>
        <v>-16.836111111111112</v>
      </c>
      <c r="E4470">
        <f ca="1">IF(currency="USD",'Future et co'!F4470,IF(currency="EUR",'Future et co'!G4470,FALSE))</f>
        <v>3.6070000000000005E-2</v>
      </c>
      <c r="F4470">
        <f t="shared" ca="1" si="1672"/>
        <v>3.6070000000000005E-2</v>
      </c>
      <c r="G4470">
        <f t="shared" ca="1" si="1673"/>
        <v>2.0569999999999998E-2</v>
      </c>
      <c r="L4470">
        <f t="shared" ca="1" si="1674"/>
        <v>127.8</v>
      </c>
      <c r="M4470">
        <f t="shared" ca="1" si="1669"/>
        <v>3.6070000000000005E-2</v>
      </c>
      <c r="R4470">
        <f t="shared" ca="1" si="1675"/>
        <v>127.8</v>
      </c>
      <c r="S4470">
        <f t="shared" ca="1" si="1670"/>
        <v>3.6070000000000005E-2</v>
      </c>
      <c r="AU4470" s="1">
        <v>39652</v>
      </c>
      <c r="AV4470">
        <v>2.0449999999999999</v>
      </c>
      <c r="AW4470">
        <f t="shared" si="1676"/>
        <v>2.0449999999999999E-2</v>
      </c>
      <c r="AY4470" s="1">
        <v>39653</v>
      </c>
      <c r="AZ4470">
        <v>2.1709999999999998</v>
      </c>
      <c r="BA4470">
        <f t="shared" si="1677"/>
        <v>2.1709999999999997E-2</v>
      </c>
      <c r="BC4470" s="1">
        <v>39765</v>
      </c>
      <c r="BD4470">
        <v>2.14</v>
      </c>
      <c r="BE4470">
        <f t="shared" si="1678"/>
        <v>2.1400000000000002E-2</v>
      </c>
      <c r="BG4470" s="1">
        <v>39765</v>
      </c>
      <c r="BH4470">
        <v>2.3210000000000002</v>
      </c>
      <c r="BI4470">
        <f t="shared" si="1679"/>
        <v>2.3210000000000001E-2</v>
      </c>
      <c r="BK4470" s="1">
        <v>42912</v>
      </c>
      <c r="BL4470">
        <v>2.3674499999999998</v>
      </c>
      <c r="BM4470">
        <f t="shared" si="1685"/>
        <v>2.3674499999999998E-2</v>
      </c>
      <c r="BP4470" s="1">
        <v>39615</v>
      </c>
      <c r="BQ4470">
        <v>112.15</v>
      </c>
      <c r="BR4470">
        <f t="shared" si="1680"/>
        <v>1.1215000000000002</v>
      </c>
      <c r="BT4470" s="1">
        <v>39650</v>
      </c>
      <c r="BU4470">
        <v>4.96</v>
      </c>
      <c r="BV4470">
        <f t="shared" si="1681"/>
        <v>4.9599999999999998E-2</v>
      </c>
      <c r="BX4470" s="1">
        <v>39650</v>
      </c>
      <c r="BY4470">
        <v>5.1529999999999996</v>
      </c>
      <c r="BZ4470">
        <f t="shared" si="1682"/>
        <v>5.1529999999999992E-2</v>
      </c>
      <c r="CB4470" s="1">
        <v>39765</v>
      </c>
      <c r="CC4470">
        <v>3.665</v>
      </c>
      <c r="CD4470">
        <f t="shared" si="1683"/>
        <v>3.6650000000000002E-2</v>
      </c>
      <c r="CG4470" s="1"/>
    </row>
    <row r="4471" spans="1:85" x14ac:dyDescent="0.3">
      <c r="A4471" s="21">
        <f t="shared" si="1684"/>
        <v>52070</v>
      </c>
      <c r="B4471" s="18">
        <f t="shared" si="1668"/>
        <v>112.421875</v>
      </c>
      <c r="C4471">
        <f t="shared" si="1686"/>
        <v>115</v>
      </c>
      <c r="D4471">
        <f t="shared" ca="1" si="1671"/>
        <v>-16.838888888888889</v>
      </c>
      <c r="E4471">
        <f ca="1">IF(currency="USD",'Future et co'!F4471,IF(currency="EUR",'Future et co'!G4471,FALSE))</f>
        <v>3.6070000000000005E-2</v>
      </c>
      <c r="F4471">
        <f t="shared" ca="1" si="1672"/>
        <v>3.6070000000000005E-2</v>
      </c>
      <c r="G4471">
        <f t="shared" ca="1" si="1673"/>
        <v>2.0569999999999998E-2</v>
      </c>
      <c r="L4471">
        <f t="shared" ca="1" si="1674"/>
        <v>127.8</v>
      </c>
      <c r="M4471">
        <f t="shared" ca="1" si="1669"/>
        <v>3.6070000000000005E-2</v>
      </c>
      <c r="R4471">
        <f t="shared" ca="1" si="1675"/>
        <v>127.8</v>
      </c>
      <c r="S4471">
        <f t="shared" ca="1" si="1670"/>
        <v>3.6070000000000005E-2</v>
      </c>
      <c r="AU4471" s="1">
        <v>39651</v>
      </c>
      <c r="AV4471">
        <v>2.0499999999999998</v>
      </c>
      <c r="AW4471">
        <f t="shared" si="1676"/>
        <v>2.0499999999999997E-2</v>
      </c>
      <c r="AY4471" s="1">
        <v>39652</v>
      </c>
      <c r="AZ4471">
        <v>2.19</v>
      </c>
      <c r="BA4471">
        <f t="shared" si="1677"/>
        <v>2.1899999999999999E-2</v>
      </c>
      <c r="BC4471" s="1">
        <v>39764</v>
      </c>
      <c r="BD4471">
        <v>1.954</v>
      </c>
      <c r="BE4471">
        <f t="shared" si="1678"/>
        <v>1.9539999999999998E-2</v>
      </c>
      <c r="BG4471" s="1">
        <v>39764</v>
      </c>
      <c r="BH4471">
        <v>2.1779999999999999</v>
      </c>
      <c r="BI4471">
        <f t="shared" si="1679"/>
        <v>2.1780000000000001E-2</v>
      </c>
      <c r="BK4471" s="1">
        <v>42913</v>
      </c>
      <c r="BL4471">
        <v>2.3830300000000002</v>
      </c>
      <c r="BM4471">
        <f t="shared" si="1685"/>
        <v>2.3830300000000002E-2</v>
      </c>
      <c r="BP4471" s="1">
        <v>39612</v>
      </c>
      <c r="BQ4471">
        <v>111.92</v>
      </c>
      <c r="BR4471">
        <f t="shared" si="1680"/>
        <v>1.1192</v>
      </c>
      <c r="BT4471" s="1">
        <v>39647</v>
      </c>
      <c r="BU4471">
        <v>4.9569999999999999</v>
      </c>
      <c r="BV4471">
        <f t="shared" si="1681"/>
        <v>4.9569999999999996E-2</v>
      </c>
      <c r="BX4471" s="1">
        <v>39647</v>
      </c>
      <c r="BY4471">
        <v>5.1379999999999999</v>
      </c>
      <c r="BZ4471">
        <f t="shared" si="1682"/>
        <v>5.1380000000000002E-2</v>
      </c>
      <c r="CB4471" s="1">
        <v>39764</v>
      </c>
      <c r="CC4471">
        <v>3.605</v>
      </c>
      <c r="CD4471">
        <f t="shared" si="1683"/>
        <v>3.6049999999999999E-2</v>
      </c>
      <c r="CG4471" s="1"/>
    </row>
    <row r="4472" spans="1:85" x14ac:dyDescent="0.3">
      <c r="A4472" s="21">
        <f t="shared" si="1684"/>
        <v>52071</v>
      </c>
      <c r="B4472" s="18">
        <f t="shared" si="1668"/>
        <v>112.421875</v>
      </c>
      <c r="C4472">
        <f t="shared" si="1686"/>
        <v>115</v>
      </c>
      <c r="D4472">
        <f t="shared" ca="1" si="1671"/>
        <v>-16.841666666666665</v>
      </c>
      <c r="E4472">
        <f ca="1">IF(currency="USD",'Future et co'!F4472,IF(currency="EUR",'Future et co'!G4472,FALSE))</f>
        <v>3.6070000000000005E-2</v>
      </c>
      <c r="F4472">
        <f t="shared" ca="1" si="1672"/>
        <v>3.6070000000000005E-2</v>
      </c>
      <c r="G4472">
        <f t="shared" ca="1" si="1673"/>
        <v>2.0569999999999998E-2</v>
      </c>
      <c r="L4472">
        <f t="shared" ca="1" si="1674"/>
        <v>127.8</v>
      </c>
      <c r="M4472">
        <f t="shared" ca="1" si="1669"/>
        <v>3.6070000000000005E-2</v>
      </c>
      <c r="R4472">
        <f t="shared" ca="1" si="1675"/>
        <v>127.8</v>
      </c>
      <c r="S4472">
        <f t="shared" ca="1" si="1670"/>
        <v>3.6070000000000005E-2</v>
      </c>
      <c r="AU4472" s="1">
        <v>39650</v>
      </c>
      <c r="AV4472">
        <v>2.0449999999999999</v>
      </c>
      <c r="AW4472">
        <f t="shared" si="1676"/>
        <v>2.0449999999999999E-2</v>
      </c>
      <c r="AY4472" s="1">
        <v>39651</v>
      </c>
      <c r="AZ4472">
        <v>2.1779999999999999</v>
      </c>
      <c r="BA4472">
        <f t="shared" si="1677"/>
        <v>2.1780000000000001E-2</v>
      </c>
      <c r="BC4472" s="1">
        <v>39763</v>
      </c>
      <c r="BD4472">
        <v>1.9225000000000001</v>
      </c>
      <c r="BE4472">
        <f t="shared" si="1678"/>
        <v>1.9225000000000003E-2</v>
      </c>
      <c r="BG4472" s="1">
        <v>39763</v>
      </c>
      <c r="BH4472">
        <v>2.2149999999999999</v>
      </c>
      <c r="BI4472">
        <f t="shared" si="1679"/>
        <v>2.215E-2</v>
      </c>
      <c r="BK4472" s="1">
        <v>42914</v>
      </c>
      <c r="BL4472">
        <v>2.3647399999999998</v>
      </c>
      <c r="BM4472">
        <f t="shared" si="1685"/>
        <v>2.3647399999999999E-2</v>
      </c>
      <c r="BP4472" s="1">
        <v>39611</v>
      </c>
      <c r="BQ4472">
        <v>112.48</v>
      </c>
      <c r="BR4472">
        <f t="shared" si="1680"/>
        <v>1.1248</v>
      </c>
      <c r="BT4472" s="1">
        <v>39646</v>
      </c>
      <c r="BU4472">
        <v>4.9580000000000002</v>
      </c>
      <c r="BV4472">
        <f t="shared" si="1681"/>
        <v>4.9579999999999999E-2</v>
      </c>
      <c r="BX4472" s="1">
        <v>39646</v>
      </c>
      <c r="BY4472">
        <v>5.1390000000000002</v>
      </c>
      <c r="BZ4472">
        <f t="shared" si="1682"/>
        <v>5.1390000000000005E-2</v>
      </c>
      <c r="CB4472" s="1">
        <v>39763</v>
      </c>
      <c r="CC4472">
        <v>3.6680000000000001</v>
      </c>
      <c r="CD4472">
        <f t="shared" si="1683"/>
        <v>3.6680000000000004E-2</v>
      </c>
      <c r="CG4472" s="1"/>
    </row>
    <row r="4473" spans="1:85" x14ac:dyDescent="0.3">
      <c r="A4473" s="21">
        <f t="shared" si="1684"/>
        <v>52072</v>
      </c>
      <c r="B4473" s="18">
        <f t="shared" si="1668"/>
        <v>112.421875</v>
      </c>
      <c r="C4473">
        <f t="shared" si="1686"/>
        <v>115</v>
      </c>
      <c r="D4473">
        <f t="shared" ca="1" si="1671"/>
        <v>-16.844444444444445</v>
      </c>
      <c r="E4473">
        <f ca="1">IF(currency="USD",'Future et co'!F4473,IF(currency="EUR",'Future et co'!G4473,FALSE))</f>
        <v>3.6070000000000005E-2</v>
      </c>
      <c r="F4473">
        <f t="shared" ca="1" si="1672"/>
        <v>3.6070000000000005E-2</v>
      </c>
      <c r="G4473">
        <f t="shared" ca="1" si="1673"/>
        <v>2.0569999999999998E-2</v>
      </c>
      <c r="L4473">
        <f t="shared" ca="1" si="1674"/>
        <v>127.8</v>
      </c>
      <c r="M4473">
        <f t="shared" ca="1" si="1669"/>
        <v>3.6070000000000005E-2</v>
      </c>
      <c r="R4473">
        <f t="shared" ca="1" si="1675"/>
        <v>127.8</v>
      </c>
      <c r="S4473">
        <f t="shared" ca="1" si="1670"/>
        <v>3.6070000000000005E-2</v>
      </c>
      <c r="AU4473" s="1">
        <v>39647</v>
      </c>
      <c r="AV4473">
        <v>2.0470000000000002</v>
      </c>
      <c r="AW4473">
        <f t="shared" si="1676"/>
        <v>2.0470000000000002E-2</v>
      </c>
      <c r="AY4473" s="1">
        <v>39650</v>
      </c>
      <c r="AZ4473">
        <v>2.1760000000000002</v>
      </c>
      <c r="BA4473">
        <f t="shared" si="1677"/>
        <v>2.1760000000000002E-2</v>
      </c>
      <c r="BC4473" s="1">
        <v>39762</v>
      </c>
      <c r="BD4473">
        <v>1.9874000000000001</v>
      </c>
      <c r="BE4473">
        <f t="shared" si="1678"/>
        <v>1.9873999999999999E-2</v>
      </c>
      <c r="BG4473" s="1">
        <v>39762</v>
      </c>
      <c r="BH4473">
        <v>2.2949999999999999</v>
      </c>
      <c r="BI4473">
        <f t="shared" si="1679"/>
        <v>2.2949999999999998E-2</v>
      </c>
      <c r="BK4473" s="1">
        <v>42915</v>
      </c>
      <c r="BL4473">
        <v>2.38232</v>
      </c>
      <c r="BM4473">
        <f t="shared" si="1685"/>
        <v>2.3823199999999999E-2</v>
      </c>
      <c r="BP4473" s="1">
        <v>39610</v>
      </c>
      <c r="BQ4473">
        <v>112.95</v>
      </c>
      <c r="BR4473">
        <f t="shared" si="1680"/>
        <v>1.1294999999999999</v>
      </c>
      <c r="BT4473" s="1">
        <v>39645</v>
      </c>
      <c r="BU4473">
        <v>4.9569999999999999</v>
      </c>
      <c r="BV4473">
        <f t="shared" si="1681"/>
        <v>4.9569999999999996E-2</v>
      </c>
      <c r="BX4473" s="1">
        <v>39645</v>
      </c>
      <c r="BY4473">
        <v>5.1360000000000001</v>
      </c>
      <c r="BZ4473">
        <f t="shared" si="1682"/>
        <v>5.1360000000000003E-2</v>
      </c>
      <c r="CB4473" s="1">
        <v>39762</v>
      </c>
      <c r="CC4473">
        <v>3.7410000000000001</v>
      </c>
      <c r="CD4473">
        <f t="shared" si="1683"/>
        <v>3.7409999999999999E-2</v>
      </c>
      <c r="CG4473" s="1"/>
    </row>
    <row r="4474" spans="1:85" x14ac:dyDescent="0.3">
      <c r="A4474" s="21">
        <f t="shared" si="1684"/>
        <v>52075</v>
      </c>
      <c r="B4474" s="18">
        <f t="shared" si="1668"/>
        <v>112.421875</v>
      </c>
      <c r="C4474">
        <f t="shared" si="1686"/>
        <v>115</v>
      </c>
      <c r="D4474">
        <f t="shared" ca="1" si="1671"/>
        <v>-16.852777777777778</v>
      </c>
      <c r="E4474">
        <f ca="1">IF(currency="USD",'Future et co'!F4474,IF(currency="EUR",'Future et co'!G4474,FALSE))</f>
        <v>3.6070000000000005E-2</v>
      </c>
      <c r="F4474">
        <f t="shared" ca="1" si="1672"/>
        <v>3.6070000000000005E-2</v>
      </c>
      <c r="G4474">
        <f t="shared" ca="1" si="1673"/>
        <v>2.0569999999999998E-2</v>
      </c>
      <c r="L4474">
        <f t="shared" ca="1" si="1674"/>
        <v>127.8</v>
      </c>
      <c r="M4474">
        <f t="shared" ca="1" si="1669"/>
        <v>3.6070000000000005E-2</v>
      </c>
      <c r="R4474">
        <f t="shared" ca="1" si="1675"/>
        <v>127.8</v>
      </c>
      <c r="S4474">
        <f t="shared" ca="1" si="1670"/>
        <v>3.6070000000000005E-2</v>
      </c>
      <c r="AU4474" s="1">
        <v>39646</v>
      </c>
      <c r="AV4474">
        <v>2.036</v>
      </c>
      <c r="AW4474">
        <f t="shared" si="1676"/>
        <v>2.036E-2</v>
      </c>
      <c r="AY4474" s="1">
        <v>39647</v>
      </c>
      <c r="AZ4474">
        <v>2.149</v>
      </c>
      <c r="BA4474">
        <f t="shared" si="1677"/>
        <v>2.1489999999999999E-2</v>
      </c>
      <c r="BC4474" s="1">
        <v>39759</v>
      </c>
      <c r="BD4474">
        <v>2.081</v>
      </c>
      <c r="BE4474">
        <f t="shared" si="1678"/>
        <v>2.0809999999999999E-2</v>
      </c>
      <c r="BG4474" s="1">
        <v>39759</v>
      </c>
      <c r="BH4474">
        <v>2.387</v>
      </c>
      <c r="BI4474">
        <f t="shared" si="1679"/>
        <v>2.3869999999999999E-2</v>
      </c>
      <c r="BK4474" s="1">
        <v>42916</v>
      </c>
      <c r="BL4474">
        <v>2.3782199999999998</v>
      </c>
      <c r="BM4474">
        <f t="shared" si="1685"/>
        <v>2.3782199999999996E-2</v>
      </c>
      <c r="BP4474" s="1">
        <v>39609</v>
      </c>
      <c r="BQ4474">
        <v>113.25</v>
      </c>
      <c r="BR4474">
        <f t="shared" si="1680"/>
        <v>1.1325000000000001</v>
      </c>
      <c r="BT4474" s="1">
        <v>39644</v>
      </c>
      <c r="BU4474">
        <v>4.9610000000000003</v>
      </c>
      <c r="BV4474">
        <f t="shared" si="1681"/>
        <v>4.9610000000000001E-2</v>
      </c>
      <c r="BX4474" s="1">
        <v>39644</v>
      </c>
      <c r="BY4474">
        <v>5.14</v>
      </c>
      <c r="BZ4474">
        <f t="shared" si="1682"/>
        <v>5.1399999999999994E-2</v>
      </c>
      <c r="CB4474" s="1">
        <v>39759</v>
      </c>
      <c r="CC4474">
        <v>3.8130000000000002</v>
      </c>
      <c r="CD4474">
        <f t="shared" si="1683"/>
        <v>3.8130000000000004E-2</v>
      </c>
      <c r="CG4474" s="1"/>
    </row>
    <row r="4475" spans="1:85" x14ac:dyDescent="0.3">
      <c r="A4475" s="21">
        <f t="shared" si="1684"/>
        <v>52076</v>
      </c>
      <c r="B4475" s="18">
        <f t="shared" si="1668"/>
        <v>112.421875</v>
      </c>
      <c r="C4475">
        <f t="shared" si="1686"/>
        <v>115</v>
      </c>
      <c r="D4475">
        <f t="shared" ca="1" si="1671"/>
        <v>-16.855555555555554</v>
      </c>
      <c r="E4475">
        <f ca="1">IF(currency="USD",'Future et co'!F4475,IF(currency="EUR",'Future et co'!G4475,FALSE))</f>
        <v>3.6070000000000005E-2</v>
      </c>
      <c r="F4475">
        <f t="shared" ca="1" si="1672"/>
        <v>3.6070000000000005E-2</v>
      </c>
      <c r="G4475">
        <f t="shared" ca="1" si="1673"/>
        <v>2.0569999999999998E-2</v>
      </c>
      <c r="L4475">
        <f t="shared" ca="1" si="1674"/>
        <v>127.8</v>
      </c>
      <c r="M4475">
        <f t="shared" ca="1" si="1669"/>
        <v>3.6070000000000005E-2</v>
      </c>
      <c r="R4475">
        <f t="shared" ca="1" si="1675"/>
        <v>127.8</v>
      </c>
      <c r="S4475">
        <f t="shared" ca="1" si="1670"/>
        <v>3.6070000000000005E-2</v>
      </c>
      <c r="AU4475" s="1">
        <v>39645</v>
      </c>
      <c r="AV4475">
        <v>2.0249999999999999</v>
      </c>
      <c r="AW4475">
        <f t="shared" si="1676"/>
        <v>2.0250000000000001E-2</v>
      </c>
      <c r="AY4475" s="1">
        <v>39646</v>
      </c>
      <c r="AZ4475">
        <v>2.125</v>
      </c>
      <c r="BA4475">
        <f t="shared" si="1677"/>
        <v>2.1250000000000002E-2</v>
      </c>
      <c r="BC4475" s="1">
        <v>39758</v>
      </c>
      <c r="BD4475">
        <v>2.0920000000000001</v>
      </c>
      <c r="BE4475">
        <f t="shared" si="1678"/>
        <v>2.0920000000000001E-2</v>
      </c>
      <c r="BG4475" s="1">
        <v>39758</v>
      </c>
      <c r="BH4475">
        <v>2.351</v>
      </c>
      <c r="BI4475">
        <f t="shared" si="1679"/>
        <v>2.351E-2</v>
      </c>
      <c r="BK4475" s="1">
        <v>42919</v>
      </c>
      <c r="BL4475">
        <v>2.3685999999999998</v>
      </c>
      <c r="BM4475">
        <f t="shared" si="1685"/>
        <v>2.3685999999999999E-2</v>
      </c>
      <c r="BP4475" s="1">
        <v>39608</v>
      </c>
      <c r="BQ4475">
        <v>113.41</v>
      </c>
      <c r="BR4475">
        <f t="shared" si="1680"/>
        <v>1.1340999999999999</v>
      </c>
      <c r="BT4475" s="1">
        <v>39643</v>
      </c>
      <c r="BU4475">
        <v>4.9619999999999997</v>
      </c>
      <c r="BV4475">
        <f t="shared" si="1681"/>
        <v>4.9619999999999997E-2</v>
      </c>
      <c r="BX4475" s="1">
        <v>39643</v>
      </c>
      <c r="BY4475">
        <v>5.1459999999999999</v>
      </c>
      <c r="BZ4475">
        <f t="shared" si="1682"/>
        <v>5.1459999999999999E-2</v>
      </c>
      <c r="CB4475" s="1">
        <v>39758</v>
      </c>
      <c r="CC4475">
        <v>3.88</v>
      </c>
      <c r="CD4475">
        <f t="shared" si="1683"/>
        <v>3.8800000000000001E-2</v>
      </c>
      <c r="CG4475" s="1"/>
    </row>
    <row r="4476" spans="1:85" x14ac:dyDescent="0.3">
      <c r="A4476" s="21">
        <f t="shared" si="1684"/>
        <v>52077</v>
      </c>
      <c r="B4476" s="18">
        <f t="shared" si="1668"/>
        <v>112.421875</v>
      </c>
      <c r="C4476">
        <f t="shared" si="1686"/>
        <v>115</v>
      </c>
      <c r="D4476">
        <f t="shared" ca="1" si="1671"/>
        <v>-16.858333333333334</v>
      </c>
      <c r="E4476">
        <f ca="1">IF(currency="USD",'Future et co'!F4476,IF(currency="EUR",'Future et co'!G4476,FALSE))</f>
        <v>3.6070000000000005E-2</v>
      </c>
      <c r="F4476">
        <f t="shared" ca="1" si="1672"/>
        <v>3.6070000000000005E-2</v>
      </c>
      <c r="G4476">
        <f t="shared" ca="1" si="1673"/>
        <v>2.0569999999999998E-2</v>
      </c>
      <c r="L4476">
        <f t="shared" ca="1" si="1674"/>
        <v>127.8</v>
      </c>
      <c r="M4476">
        <f t="shared" ca="1" si="1669"/>
        <v>3.6070000000000005E-2</v>
      </c>
      <c r="R4476">
        <f t="shared" ca="1" si="1675"/>
        <v>127.8</v>
      </c>
      <c r="S4476">
        <f t="shared" ca="1" si="1670"/>
        <v>3.6070000000000005E-2</v>
      </c>
      <c r="AU4476" s="1">
        <v>39644</v>
      </c>
      <c r="AV4476">
        <v>2.0150000000000001</v>
      </c>
      <c r="AW4476">
        <f t="shared" si="1676"/>
        <v>2.0150000000000001E-2</v>
      </c>
      <c r="AY4476" s="1">
        <v>39645</v>
      </c>
      <c r="AZ4476">
        <v>2.085</v>
      </c>
      <c r="BA4476">
        <f t="shared" si="1677"/>
        <v>2.085E-2</v>
      </c>
      <c r="BC4476" s="1">
        <v>39757</v>
      </c>
      <c r="BD4476">
        <v>2.1536</v>
      </c>
      <c r="BE4476">
        <f t="shared" si="1678"/>
        <v>2.1536E-2</v>
      </c>
      <c r="BG4476" s="1">
        <v>39757</v>
      </c>
      <c r="BH4476">
        <v>2.3774999999999999</v>
      </c>
      <c r="BI4476">
        <f t="shared" si="1679"/>
        <v>2.3775000000000001E-2</v>
      </c>
      <c r="BK4476" s="1">
        <v>42920</v>
      </c>
      <c r="BL4476">
        <v>2.3696000000000002</v>
      </c>
      <c r="BM4476">
        <f t="shared" si="1685"/>
        <v>2.3696000000000002E-2</v>
      </c>
      <c r="BP4476" s="1">
        <v>39605</v>
      </c>
      <c r="BQ4476">
        <v>113.75</v>
      </c>
      <c r="BR4476">
        <f t="shared" si="1680"/>
        <v>1.1375</v>
      </c>
      <c r="BT4476" s="1">
        <v>39640</v>
      </c>
      <c r="BU4476">
        <v>4.9630000000000001</v>
      </c>
      <c r="BV4476">
        <f t="shared" si="1681"/>
        <v>4.9630000000000001E-2</v>
      </c>
      <c r="BX4476" s="1">
        <v>39640</v>
      </c>
      <c r="BY4476">
        <v>5.1449999999999996</v>
      </c>
      <c r="BZ4476">
        <f t="shared" si="1682"/>
        <v>5.1449999999999996E-2</v>
      </c>
      <c r="CB4476" s="1">
        <v>39757</v>
      </c>
      <c r="CC4476">
        <v>3.9950000000000001</v>
      </c>
      <c r="CD4476">
        <f t="shared" si="1683"/>
        <v>3.9949999999999999E-2</v>
      </c>
      <c r="CG4476" s="1"/>
    </row>
    <row r="4477" spans="1:85" x14ac:dyDescent="0.3">
      <c r="A4477" s="21">
        <f t="shared" si="1684"/>
        <v>52078</v>
      </c>
      <c r="B4477" s="18">
        <f t="shared" si="1668"/>
        <v>112.421875</v>
      </c>
      <c r="C4477">
        <f t="shared" si="1686"/>
        <v>115</v>
      </c>
      <c r="D4477">
        <f t="shared" ca="1" si="1671"/>
        <v>-16.861111111111111</v>
      </c>
      <c r="E4477">
        <f ca="1">IF(currency="USD",'Future et co'!F4477,IF(currency="EUR",'Future et co'!G4477,FALSE))</f>
        <v>3.6070000000000005E-2</v>
      </c>
      <c r="F4477">
        <f t="shared" ca="1" si="1672"/>
        <v>3.6070000000000005E-2</v>
      </c>
      <c r="G4477">
        <f t="shared" ca="1" si="1673"/>
        <v>2.0569999999999998E-2</v>
      </c>
      <c r="L4477">
        <f t="shared" ca="1" si="1674"/>
        <v>127.8</v>
      </c>
      <c r="M4477">
        <f t="shared" ca="1" si="1669"/>
        <v>3.6070000000000005E-2</v>
      </c>
      <c r="R4477">
        <f t="shared" ca="1" si="1675"/>
        <v>127.8</v>
      </c>
      <c r="S4477">
        <f t="shared" ca="1" si="1670"/>
        <v>3.6070000000000005E-2</v>
      </c>
      <c r="AU4477" s="1">
        <v>39643</v>
      </c>
      <c r="AV4477">
        <v>2.0409999999999999</v>
      </c>
      <c r="AW4477">
        <f t="shared" si="1676"/>
        <v>2.0409999999999998E-2</v>
      </c>
      <c r="AY4477" s="1">
        <v>39644</v>
      </c>
      <c r="AZ4477">
        <v>2.0699999999999998</v>
      </c>
      <c r="BA4477">
        <f t="shared" si="1677"/>
        <v>2.07E-2</v>
      </c>
      <c r="BC4477" s="1">
        <v>39756</v>
      </c>
      <c r="BD4477">
        <v>2.2730000000000001</v>
      </c>
      <c r="BE4477">
        <f t="shared" si="1678"/>
        <v>2.273E-2</v>
      </c>
      <c r="BG4477" s="1">
        <v>39756</v>
      </c>
      <c r="BH4477">
        <v>2.5669</v>
      </c>
      <c r="BI4477">
        <f t="shared" si="1679"/>
        <v>2.5669000000000001E-2</v>
      </c>
      <c r="BK4477" s="1">
        <v>42921</v>
      </c>
      <c r="BL4477">
        <v>2.3698899999999998</v>
      </c>
      <c r="BM4477">
        <f t="shared" si="1685"/>
        <v>2.3698899999999998E-2</v>
      </c>
      <c r="BP4477" s="1">
        <v>39604</v>
      </c>
      <c r="BQ4477">
        <v>113.54</v>
      </c>
      <c r="BR4477">
        <f t="shared" si="1680"/>
        <v>1.1354</v>
      </c>
      <c r="BT4477" s="1">
        <v>39639</v>
      </c>
      <c r="BU4477">
        <v>4.9630000000000001</v>
      </c>
      <c r="BV4477">
        <f t="shared" si="1681"/>
        <v>4.9630000000000001E-2</v>
      </c>
      <c r="BX4477" s="1">
        <v>39639</v>
      </c>
      <c r="BY4477">
        <v>5.1390000000000002</v>
      </c>
      <c r="BZ4477">
        <f t="shared" si="1682"/>
        <v>5.1390000000000005E-2</v>
      </c>
      <c r="CB4477" s="1">
        <v>39756</v>
      </c>
      <c r="CC4477">
        <v>4.0129999999999999</v>
      </c>
      <c r="CD4477">
        <f t="shared" si="1683"/>
        <v>4.0129999999999999E-2</v>
      </c>
      <c r="CG4477" s="1"/>
    </row>
    <row r="4478" spans="1:85" x14ac:dyDescent="0.3">
      <c r="A4478" s="21">
        <f t="shared" si="1684"/>
        <v>52079</v>
      </c>
      <c r="B4478" s="18">
        <f t="shared" si="1668"/>
        <v>112.421875</v>
      </c>
      <c r="C4478">
        <f t="shared" si="1686"/>
        <v>115</v>
      </c>
      <c r="D4478">
        <f t="shared" ca="1" si="1671"/>
        <v>-16.863888888888887</v>
      </c>
      <c r="E4478">
        <f ca="1">IF(currency="USD",'Future et co'!F4478,IF(currency="EUR",'Future et co'!G4478,FALSE))</f>
        <v>3.6070000000000005E-2</v>
      </c>
      <c r="F4478">
        <f t="shared" ca="1" si="1672"/>
        <v>3.6070000000000005E-2</v>
      </c>
      <c r="G4478">
        <f t="shared" ca="1" si="1673"/>
        <v>2.0569999999999998E-2</v>
      </c>
      <c r="L4478">
        <f t="shared" ca="1" si="1674"/>
        <v>127.8</v>
      </c>
      <c r="M4478">
        <f t="shared" ca="1" si="1669"/>
        <v>3.6070000000000005E-2</v>
      </c>
      <c r="R4478">
        <f t="shared" ca="1" si="1675"/>
        <v>127.8</v>
      </c>
      <c r="S4478">
        <f t="shared" ca="1" si="1670"/>
        <v>3.6070000000000005E-2</v>
      </c>
      <c r="AU4478" s="1">
        <v>39640</v>
      </c>
      <c r="AV4478">
        <v>2.0465</v>
      </c>
      <c r="AW4478">
        <f t="shared" si="1676"/>
        <v>2.0465000000000001E-2</v>
      </c>
      <c r="AY4478" s="1">
        <v>39643</v>
      </c>
      <c r="AZ4478">
        <v>2.133</v>
      </c>
      <c r="BA4478">
        <f t="shared" si="1677"/>
        <v>2.1330000000000002E-2</v>
      </c>
      <c r="BC4478" s="1">
        <v>39755</v>
      </c>
      <c r="BD4478">
        <v>2.4159999999999999</v>
      </c>
      <c r="BE4478">
        <f t="shared" si="1678"/>
        <v>2.4160000000000001E-2</v>
      </c>
      <c r="BG4478" s="1">
        <v>39755</v>
      </c>
      <c r="BH4478">
        <v>2.698</v>
      </c>
      <c r="BI4478">
        <f t="shared" si="1679"/>
        <v>2.6980000000000001E-2</v>
      </c>
      <c r="BK4478" s="1">
        <v>42922</v>
      </c>
      <c r="BL4478">
        <v>2.3945799999999999</v>
      </c>
      <c r="BM4478">
        <f t="shared" si="1685"/>
        <v>2.39458E-2</v>
      </c>
      <c r="BP4478" s="1">
        <v>39603</v>
      </c>
      <c r="BQ4478">
        <v>114.29</v>
      </c>
      <c r="BR4478">
        <f t="shared" si="1680"/>
        <v>1.1429</v>
      </c>
      <c r="BT4478" s="1">
        <v>39638</v>
      </c>
      <c r="BU4478">
        <v>4.9619999999999997</v>
      </c>
      <c r="BV4478">
        <f t="shared" si="1681"/>
        <v>4.9619999999999997E-2</v>
      </c>
      <c r="BX4478" s="1">
        <v>39638</v>
      </c>
      <c r="BY4478">
        <v>5.1449999999999996</v>
      </c>
      <c r="BZ4478">
        <f t="shared" si="1682"/>
        <v>5.1449999999999996E-2</v>
      </c>
      <c r="CB4478" s="1">
        <v>39755</v>
      </c>
      <c r="CC4478">
        <v>3.9910000000000001</v>
      </c>
      <c r="CD4478">
        <f t="shared" si="1683"/>
        <v>3.9910000000000001E-2</v>
      </c>
      <c r="CG4478" s="1"/>
    </row>
    <row r="4479" spans="1:85" x14ac:dyDescent="0.3">
      <c r="A4479" s="21">
        <f t="shared" si="1684"/>
        <v>52082</v>
      </c>
      <c r="B4479" s="18">
        <f t="shared" si="1668"/>
        <v>112.421875</v>
      </c>
      <c r="C4479">
        <f t="shared" si="1686"/>
        <v>115</v>
      </c>
      <c r="D4479">
        <f t="shared" ca="1" si="1671"/>
        <v>-16.872222222222224</v>
      </c>
      <c r="E4479">
        <f ca="1">IF(currency="USD",'Future et co'!F4479,IF(currency="EUR",'Future et co'!G4479,FALSE))</f>
        <v>3.6070000000000005E-2</v>
      </c>
      <c r="F4479">
        <f t="shared" ca="1" si="1672"/>
        <v>3.6070000000000005E-2</v>
      </c>
      <c r="G4479">
        <f t="shared" ca="1" si="1673"/>
        <v>2.0569999999999998E-2</v>
      </c>
      <c r="L4479">
        <f t="shared" ca="1" si="1674"/>
        <v>127.8</v>
      </c>
      <c r="M4479">
        <f t="shared" ca="1" si="1669"/>
        <v>3.6070000000000005E-2</v>
      </c>
      <c r="R4479">
        <f t="shared" ca="1" si="1675"/>
        <v>127.8</v>
      </c>
      <c r="S4479">
        <f t="shared" ca="1" si="1670"/>
        <v>3.6070000000000005E-2</v>
      </c>
      <c r="AU4479" s="1">
        <v>39639</v>
      </c>
      <c r="AV4479">
        <v>2.0529999999999999</v>
      </c>
      <c r="AW4479">
        <f t="shared" si="1676"/>
        <v>2.053E-2</v>
      </c>
      <c r="AY4479" s="1">
        <v>39640</v>
      </c>
      <c r="AZ4479">
        <v>2.149</v>
      </c>
      <c r="BA4479">
        <f t="shared" si="1677"/>
        <v>2.1489999999999999E-2</v>
      </c>
      <c r="BC4479" s="1">
        <v>39752</v>
      </c>
      <c r="BD4479">
        <v>2.52</v>
      </c>
      <c r="BE4479">
        <f t="shared" si="1678"/>
        <v>2.52E-2</v>
      </c>
      <c r="BG4479" s="1">
        <v>39752</v>
      </c>
      <c r="BH4479">
        <v>2.7275</v>
      </c>
      <c r="BI4479">
        <f t="shared" si="1679"/>
        <v>2.7275000000000001E-2</v>
      </c>
      <c r="BK4479" s="1">
        <v>42923</v>
      </c>
      <c r="BL4479">
        <v>2.3820899999999998</v>
      </c>
      <c r="BM4479">
        <f t="shared" si="1685"/>
        <v>2.3820899999999999E-2</v>
      </c>
      <c r="BP4479" s="1">
        <v>39602</v>
      </c>
      <c r="BQ4479">
        <v>113.86</v>
      </c>
      <c r="BR4479">
        <f t="shared" si="1680"/>
        <v>1.1386000000000001</v>
      </c>
      <c r="BT4479" s="1">
        <v>39637</v>
      </c>
      <c r="BU4479">
        <v>4.9619999999999997</v>
      </c>
      <c r="BV4479">
        <f t="shared" si="1681"/>
        <v>4.9619999999999997E-2</v>
      </c>
      <c r="BX4479" s="1">
        <v>39637</v>
      </c>
      <c r="BY4479">
        <v>5.14</v>
      </c>
      <c r="BZ4479">
        <f t="shared" si="1682"/>
        <v>5.1399999999999994E-2</v>
      </c>
      <c r="CB4479" s="1">
        <v>39752</v>
      </c>
      <c r="CC4479">
        <v>4.0229999999999997</v>
      </c>
      <c r="CD4479">
        <f t="shared" si="1683"/>
        <v>4.0229999999999995E-2</v>
      </c>
      <c r="CG4479" s="1"/>
    </row>
    <row r="4480" spans="1:85" x14ac:dyDescent="0.3">
      <c r="A4480" s="21">
        <f t="shared" si="1684"/>
        <v>52083</v>
      </c>
      <c r="B4480" s="18">
        <f t="shared" si="1668"/>
        <v>112.421875</v>
      </c>
      <c r="C4480">
        <f t="shared" si="1686"/>
        <v>115</v>
      </c>
      <c r="D4480">
        <f t="shared" ca="1" si="1671"/>
        <v>-16.875</v>
      </c>
      <c r="E4480">
        <f ca="1">IF(currency="USD",'Future et co'!F4480,IF(currency="EUR",'Future et co'!G4480,FALSE))</f>
        <v>3.6070000000000005E-2</v>
      </c>
      <c r="F4480">
        <f t="shared" ca="1" si="1672"/>
        <v>3.6070000000000005E-2</v>
      </c>
      <c r="G4480">
        <f t="shared" ca="1" si="1673"/>
        <v>2.0569999999999998E-2</v>
      </c>
      <c r="L4480">
        <f t="shared" ca="1" si="1674"/>
        <v>127.8</v>
      </c>
      <c r="M4480">
        <f t="shared" ca="1" si="1669"/>
        <v>3.6070000000000005E-2</v>
      </c>
      <c r="R4480">
        <f t="shared" ca="1" si="1675"/>
        <v>127.8</v>
      </c>
      <c r="S4480">
        <f t="shared" ca="1" si="1670"/>
        <v>3.6070000000000005E-2</v>
      </c>
      <c r="AU4480" s="1">
        <v>39638</v>
      </c>
      <c r="AV4480">
        <v>2.0539999999999998</v>
      </c>
      <c r="AW4480">
        <f t="shared" si="1676"/>
        <v>2.0539999999999999E-2</v>
      </c>
      <c r="AY4480" s="1">
        <v>39639</v>
      </c>
      <c r="AZ4480">
        <v>2.1539999999999999</v>
      </c>
      <c r="BA4480">
        <f t="shared" si="1677"/>
        <v>2.154E-2</v>
      </c>
      <c r="BC4480" s="1">
        <v>39751</v>
      </c>
      <c r="BD4480">
        <v>2.488</v>
      </c>
      <c r="BE4480">
        <f t="shared" si="1678"/>
        <v>2.4879999999999999E-2</v>
      </c>
      <c r="BG4480" s="1">
        <v>39751</v>
      </c>
      <c r="BH4480">
        <v>2.714</v>
      </c>
      <c r="BI4480">
        <f t="shared" si="1679"/>
        <v>2.7140000000000001E-2</v>
      </c>
      <c r="BK4480" s="1">
        <v>42926</v>
      </c>
      <c r="BL4480">
        <v>2.3820399999999999</v>
      </c>
      <c r="BM4480">
        <f t="shared" si="1685"/>
        <v>2.3820399999999999E-2</v>
      </c>
      <c r="BP4480" s="1">
        <v>39601</v>
      </c>
      <c r="BQ4480">
        <v>114.6</v>
      </c>
      <c r="BR4480">
        <f t="shared" si="1680"/>
        <v>1.1459999999999999</v>
      </c>
      <c r="BT4480" s="1">
        <v>39636</v>
      </c>
      <c r="BU4480">
        <v>4.96</v>
      </c>
      <c r="BV4480">
        <f t="shared" si="1681"/>
        <v>4.9599999999999998E-2</v>
      </c>
      <c r="BX4480" s="1">
        <v>39636</v>
      </c>
      <c r="BY4480">
        <v>5.1440000000000001</v>
      </c>
      <c r="BZ4480">
        <f t="shared" si="1682"/>
        <v>5.144E-2</v>
      </c>
      <c r="CB4480" s="1">
        <v>39751</v>
      </c>
      <c r="CC4480">
        <v>4.0069999999999997</v>
      </c>
      <c r="CD4480">
        <f t="shared" si="1683"/>
        <v>4.0069999999999995E-2</v>
      </c>
      <c r="CG4480" s="1"/>
    </row>
    <row r="4481" spans="1:85" x14ac:dyDescent="0.3">
      <c r="A4481" s="21">
        <f t="shared" si="1684"/>
        <v>52084</v>
      </c>
      <c r="B4481" s="18">
        <f t="shared" si="1668"/>
        <v>112.421875</v>
      </c>
      <c r="C4481">
        <f t="shared" si="1686"/>
        <v>115</v>
      </c>
      <c r="D4481">
        <f t="shared" ca="1" si="1671"/>
        <v>-16.877777777777776</v>
      </c>
      <c r="E4481">
        <f ca="1">IF(currency="USD",'Future et co'!F4481,IF(currency="EUR",'Future et co'!G4481,FALSE))</f>
        <v>3.6070000000000005E-2</v>
      </c>
      <c r="F4481">
        <f t="shared" ca="1" si="1672"/>
        <v>3.6070000000000005E-2</v>
      </c>
      <c r="G4481">
        <f t="shared" ca="1" si="1673"/>
        <v>2.0569999999999998E-2</v>
      </c>
      <c r="L4481">
        <f t="shared" ca="1" si="1674"/>
        <v>127.8</v>
      </c>
      <c r="M4481">
        <f t="shared" ca="1" si="1669"/>
        <v>3.6070000000000005E-2</v>
      </c>
      <c r="R4481">
        <f t="shared" ca="1" si="1675"/>
        <v>127.8</v>
      </c>
      <c r="S4481">
        <f t="shared" ca="1" si="1670"/>
        <v>3.6070000000000005E-2</v>
      </c>
      <c r="AU4481" s="1">
        <v>39637</v>
      </c>
      <c r="AV4481">
        <v>2.0449999999999999</v>
      </c>
      <c r="AW4481">
        <f t="shared" si="1676"/>
        <v>2.0449999999999999E-2</v>
      </c>
      <c r="AY4481" s="1">
        <v>39638</v>
      </c>
      <c r="AZ4481">
        <v>2.14</v>
      </c>
      <c r="BA4481">
        <f t="shared" si="1677"/>
        <v>2.1400000000000002E-2</v>
      </c>
      <c r="BC4481" s="1">
        <v>39750</v>
      </c>
      <c r="BD4481">
        <v>2.5419999999999998</v>
      </c>
      <c r="BE4481">
        <f t="shared" si="1678"/>
        <v>2.5419999999999998E-2</v>
      </c>
      <c r="BG4481" s="1">
        <v>39750</v>
      </c>
      <c r="BH4481">
        <v>2.64</v>
      </c>
      <c r="BI4481">
        <f t="shared" si="1679"/>
        <v>2.64E-2</v>
      </c>
      <c r="BK4481" s="1">
        <v>42927</v>
      </c>
      <c r="BL4481">
        <v>2.3854099999999998</v>
      </c>
      <c r="BM4481">
        <f t="shared" si="1685"/>
        <v>2.38541E-2</v>
      </c>
      <c r="BP4481" s="1">
        <v>39598</v>
      </c>
      <c r="BQ4481">
        <v>114.18</v>
      </c>
      <c r="BR4481">
        <f t="shared" si="1680"/>
        <v>1.1418000000000001</v>
      </c>
      <c r="BT4481" s="1">
        <v>39633</v>
      </c>
      <c r="BU4481">
        <v>4.9589999999999996</v>
      </c>
      <c r="BV4481">
        <f t="shared" si="1681"/>
        <v>4.9589999999999995E-2</v>
      </c>
      <c r="BX4481" s="1">
        <v>39633</v>
      </c>
      <c r="BY4481">
        <v>5.1440000000000001</v>
      </c>
      <c r="BZ4481">
        <f t="shared" si="1682"/>
        <v>5.144E-2</v>
      </c>
      <c r="CB4481" s="1">
        <v>39750</v>
      </c>
      <c r="CC4481">
        <v>4.0449999999999999</v>
      </c>
      <c r="CD4481">
        <f t="shared" si="1683"/>
        <v>4.045E-2</v>
      </c>
      <c r="CG4481" s="1"/>
    </row>
    <row r="4482" spans="1:85" x14ac:dyDescent="0.3">
      <c r="A4482" s="21">
        <f t="shared" si="1684"/>
        <v>52085</v>
      </c>
      <c r="B4482" s="18">
        <f t="shared" si="1668"/>
        <v>112.421875</v>
      </c>
      <c r="C4482">
        <f t="shared" si="1686"/>
        <v>115</v>
      </c>
      <c r="D4482">
        <f t="shared" ca="1" si="1671"/>
        <v>-16.880555555555556</v>
      </c>
      <c r="E4482">
        <f ca="1">IF(currency="USD",'Future et co'!F4482,IF(currency="EUR",'Future et co'!G4482,FALSE))</f>
        <v>3.6070000000000005E-2</v>
      </c>
      <c r="F4482">
        <f t="shared" ca="1" si="1672"/>
        <v>3.6070000000000005E-2</v>
      </c>
      <c r="G4482">
        <f t="shared" ca="1" si="1673"/>
        <v>2.0569999999999998E-2</v>
      </c>
      <c r="L4482">
        <f t="shared" ca="1" si="1674"/>
        <v>127.8</v>
      </c>
      <c r="M4482">
        <f t="shared" ca="1" si="1669"/>
        <v>3.6070000000000005E-2</v>
      </c>
      <c r="R4482">
        <f t="shared" ca="1" si="1675"/>
        <v>127.8</v>
      </c>
      <c r="S4482">
        <f t="shared" ca="1" si="1670"/>
        <v>3.6070000000000005E-2</v>
      </c>
      <c r="AU4482" s="1">
        <v>39636</v>
      </c>
      <c r="AV4482">
        <v>2.0590000000000002</v>
      </c>
      <c r="AW4482">
        <f t="shared" si="1676"/>
        <v>2.0590000000000001E-2</v>
      </c>
      <c r="AY4482" s="1">
        <v>39637</v>
      </c>
      <c r="AZ4482">
        <v>2.13</v>
      </c>
      <c r="BA4482">
        <f t="shared" si="1677"/>
        <v>2.1299999999999999E-2</v>
      </c>
      <c r="BC4482" s="1">
        <v>39749</v>
      </c>
      <c r="BD4482">
        <v>2.6349999999999998</v>
      </c>
      <c r="BE4482">
        <f t="shared" si="1678"/>
        <v>2.6349999999999998E-2</v>
      </c>
      <c r="BG4482" s="1">
        <v>39749</v>
      </c>
      <c r="BH4482">
        <v>2.7559999999999998</v>
      </c>
      <c r="BI4482">
        <f t="shared" si="1679"/>
        <v>2.7559999999999998E-2</v>
      </c>
      <c r="BK4482" s="1">
        <v>42928</v>
      </c>
      <c r="BL4482">
        <v>2.37093</v>
      </c>
      <c r="BM4482">
        <f t="shared" si="1685"/>
        <v>2.3709299999999999E-2</v>
      </c>
      <c r="BP4482" s="1">
        <v>39597</v>
      </c>
      <c r="BQ4482">
        <v>113.85</v>
      </c>
      <c r="BR4482">
        <f t="shared" si="1680"/>
        <v>1.1384999999999998</v>
      </c>
      <c r="BT4482" s="1">
        <v>39632</v>
      </c>
      <c r="BU4482">
        <v>4.9660000000000002</v>
      </c>
      <c r="BV4482">
        <f t="shared" si="1681"/>
        <v>4.9660000000000003E-2</v>
      </c>
      <c r="BX4482" s="1">
        <v>39632</v>
      </c>
      <c r="BY4482">
        <v>5.165</v>
      </c>
      <c r="BZ4482">
        <f t="shared" si="1682"/>
        <v>5.1650000000000001E-2</v>
      </c>
      <c r="CB4482" s="1">
        <v>39749</v>
      </c>
      <c r="CC4482">
        <v>4.117</v>
      </c>
      <c r="CD4482">
        <f t="shared" si="1683"/>
        <v>4.1169999999999998E-2</v>
      </c>
      <c r="CG4482" s="1"/>
    </row>
    <row r="4483" spans="1:85" x14ac:dyDescent="0.3">
      <c r="A4483" s="21">
        <f t="shared" si="1684"/>
        <v>52086</v>
      </c>
      <c r="B4483" s="18">
        <f t="shared" si="1668"/>
        <v>112.421875</v>
      </c>
      <c r="C4483">
        <f t="shared" si="1686"/>
        <v>115</v>
      </c>
      <c r="D4483">
        <f t="shared" ca="1" si="1671"/>
        <v>-16.883333333333333</v>
      </c>
      <c r="E4483">
        <f ca="1">IF(currency="USD",'Future et co'!F4483,IF(currency="EUR",'Future et co'!G4483,FALSE))</f>
        <v>3.6070000000000005E-2</v>
      </c>
      <c r="F4483">
        <f t="shared" ca="1" si="1672"/>
        <v>3.6070000000000005E-2</v>
      </c>
      <c r="G4483">
        <f t="shared" ca="1" si="1673"/>
        <v>2.0569999999999998E-2</v>
      </c>
      <c r="L4483">
        <f t="shared" ca="1" si="1674"/>
        <v>127.8</v>
      </c>
      <c r="M4483">
        <f t="shared" ca="1" si="1669"/>
        <v>3.6070000000000005E-2</v>
      </c>
      <c r="R4483">
        <f t="shared" ca="1" si="1675"/>
        <v>127.8</v>
      </c>
      <c r="S4483">
        <f t="shared" ca="1" si="1670"/>
        <v>3.6070000000000005E-2</v>
      </c>
      <c r="AU4483" s="1">
        <v>39633</v>
      </c>
      <c r="AV4483">
        <v>2.0594999999999999</v>
      </c>
      <c r="AW4483">
        <f t="shared" si="1676"/>
        <v>2.0594999999999999E-2</v>
      </c>
      <c r="AY4483" s="1">
        <v>39636</v>
      </c>
      <c r="AZ4483">
        <v>2.16</v>
      </c>
      <c r="BA4483">
        <f t="shared" si="1677"/>
        <v>2.1600000000000001E-2</v>
      </c>
      <c r="BC4483" s="1">
        <v>39748</v>
      </c>
      <c r="BD4483">
        <v>2.681</v>
      </c>
      <c r="BE4483">
        <f t="shared" si="1678"/>
        <v>2.681E-2</v>
      </c>
      <c r="BG4483" s="1">
        <v>39748</v>
      </c>
      <c r="BH4483">
        <v>2.7320000000000002</v>
      </c>
      <c r="BI4483">
        <f t="shared" si="1679"/>
        <v>2.7320000000000001E-2</v>
      </c>
      <c r="BK4483" s="1">
        <v>42929</v>
      </c>
      <c r="BL4483">
        <v>2.3661500000000002</v>
      </c>
      <c r="BM4483">
        <f t="shared" si="1685"/>
        <v>2.3661500000000002E-2</v>
      </c>
      <c r="BP4483" s="1">
        <v>39596</v>
      </c>
      <c r="BQ4483">
        <v>114.6</v>
      </c>
      <c r="BR4483">
        <f t="shared" si="1680"/>
        <v>1.1459999999999999</v>
      </c>
      <c r="BT4483" s="1">
        <v>39631</v>
      </c>
      <c r="BU4483">
        <v>4.9560000000000004</v>
      </c>
      <c r="BV4483">
        <f t="shared" si="1681"/>
        <v>4.9560000000000007E-2</v>
      </c>
      <c r="BX4483" s="1">
        <v>39631</v>
      </c>
      <c r="BY4483">
        <v>5.1529999999999996</v>
      </c>
      <c r="BZ4483">
        <f t="shared" si="1682"/>
        <v>5.1529999999999992E-2</v>
      </c>
      <c r="CB4483" s="1">
        <v>39748</v>
      </c>
      <c r="CC4483">
        <v>4.1440000000000001</v>
      </c>
      <c r="CD4483">
        <f t="shared" si="1683"/>
        <v>4.1440000000000005E-2</v>
      </c>
      <c r="CG4483" s="1"/>
    </row>
    <row r="4484" spans="1:85" x14ac:dyDescent="0.3">
      <c r="A4484" s="21">
        <f t="shared" si="1684"/>
        <v>52089</v>
      </c>
      <c r="B4484" s="18">
        <f t="shared" si="1668"/>
        <v>112.421875</v>
      </c>
      <c r="C4484">
        <f t="shared" si="1686"/>
        <v>115</v>
      </c>
      <c r="D4484">
        <f t="shared" ca="1" si="1671"/>
        <v>-16.891666666666666</v>
      </c>
      <c r="E4484">
        <f ca="1">IF(currency="USD",'Future et co'!F4484,IF(currency="EUR",'Future et co'!G4484,FALSE))</f>
        <v>3.6070000000000005E-2</v>
      </c>
      <c r="F4484">
        <f t="shared" ca="1" si="1672"/>
        <v>3.6070000000000005E-2</v>
      </c>
      <c r="G4484">
        <f t="shared" ca="1" si="1673"/>
        <v>2.0569999999999998E-2</v>
      </c>
      <c r="L4484">
        <f t="shared" ca="1" si="1674"/>
        <v>127.8</v>
      </c>
      <c r="M4484">
        <f t="shared" ca="1" si="1669"/>
        <v>3.6070000000000005E-2</v>
      </c>
      <c r="R4484">
        <f t="shared" ca="1" si="1675"/>
        <v>127.8</v>
      </c>
      <c r="S4484">
        <f t="shared" ca="1" si="1670"/>
        <v>3.6070000000000005E-2</v>
      </c>
      <c r="AU4484" s="1">
        <v>39632</v>
      </c>
      <c r="AV4484">
        <v>2.0630000000000002</v>
      </c>
      <c r="AW4484">
        <f t="shared" si="1676"/>
        <v>2.0630000000000003E-2</v>
      </c>
      <c r="AY4484" s="1">
        <v>39633</v>
      </c>
      <c r="AZ4484">
        <v>2.1779999999999999</v>
      </c>
      <c r="BA4484">
        <f t="shared" si="1677"/>
        <v>2.1780000000000001E-2</v>
      </c>
      <c r="BC4484" s="1">
        <v>39745</v>
      </c>
      <c r="BD4484">
        <v>2.7109999999999999</v>
      </c>
      <c r="BE4484">
        <f t="shared" si="1678"/>
        <v>2.7109999999999999E-2</v>
      </c>
      <c r="BG4484" s="1">
        <v>39745</v>
      </c>
      <c r="BH4484">
        <v>2.7050000000000001</v>
      </c>
      <c r="BI4484">
        <f t="shared" si="1679"/>
        <v>2.7050000000000001E-2</v>
      </c>
      <c r="BK4484" s="1">
        <v>42930</v>
      </c>
      <c r="BL4484">
        <v>2.3553199999999999</v>
      </c>
      <c r="BM4484">
        <f t="shared" si="1685"/>
        <v>2.35532E-2</v>
      </c>
      <c r="BP4484" s="1">
        <v>39595</v>
      </c>
      <c r="BQ4484">
        <v>114.98</v>
      </c>
      <c r="BR4484">
        <f t="shared" si="1680"/>
        <v>1.1497999999999999</v>
      </c>
      <c r="BT4484" s="1">
        <v>39630</v>
      </c>
      <c r="BU4484">
        <v>4.9550000000000001</v>
      </c>
      <c r="BV4484">
        <f t="shared" si="1681"/>
        <v>4.9550000000000004E-2</v>
      </c>
      <c r="BX4484" s="1">
        <v>39630</v>
      </c>
      <c r="BY4484">
        <v>5.1449999999999996</v>
      </c>
      <c r="BZ4484">
        <f t="shared" si="1682"/>
        <v>5.1449999999999996E-2</v>
      </c>
      <c r="CB4484" s="1">
        <v>39745</v>
      </c>
      <c r="CC4484">
        <v>4.1849999999999996</v>
      </c>
      <c r="CD4484">
        <f t="shared" si="1683"/>
        <v>4.1849999999999998E-2</v>
      </c>
      <c r="CG4484" s="1"/>
    </row>
    <row r="4485" spans="1:85" x14ac:dyDescent="0.3">
      <c r="A4485" s="21">
        <f t="shared" si="1684"/>
        <v>52090</v>
      </c>
      <c r="B4485" s="18">
        <f t="shared" si="1668"/>
        <v>112.421875</v>
      </c>
      <c r="C4485">
        <f t="shared" si="1686"/>
        <v>115</v>
      </c>
      <c r="D4485">
        <f t="shared" ca="1" si="1671"/>
        <v>-16.894444444444446</v>
      </c>
      <c r="E4485">
        <f ca="1">IF(currency="USD",'Future et co'!F4485,IF(currency="EUR",'Future et co'!G4485,FALSE))</f>
        <v>3.6070000000000005E-2</v>
      </c>
      <c r="F4485">
        <f t="shared" ca="1" si="1672"/>
        <v>3.6070000000000005E-2</v>
      </c>
      <c r="G4485">
        <f t="shared" ca="1" si="1673"/>
        <v>2.0569999999999998E-2</v>
      </c>
      <c r="L4485">
        <f t="shared" ca="1" si="1674"/>
        <v>127.8</v>
      </c>
      <c r="M4485">
        <f t="shared" ca="1" si="1669"/>
        <v>3.6070000000000005E-2</v>
      </c>
      <c r="R4485">
        <f t="shared" ca="1" si="1675"/>
        <v>127.8</v>
      </c>
      <c r="S4485">
        <f t="shared" ca="1" si="1670"/>
        <v>3.6070000000000005E-2</v>
      </c>
      <c r="AU4485" s="1">
        <v>39631</v>
      </c>
      <c r="AV4485">
        <v>2.0674999999999999</v>
      </c>
      <c r="AW4485">
        <f t="shared" si="1676"/>
        <v>2.0674999999999999E-2</v>
      </c>
      <c r="AY4485" s="1">
        <v>39632</v>
      </c>
      <c r="AZ4485">
        <v>2.1739999999999999</v>
      </c>
      <c r="BA4485">
        <f t="shared" si="1677"/>
        <v>2.1739999999999999E-2</v>
      </c>
      <c r="BC4485" s="1">
        <v>39744</v>
      </c>
      <c r="BD4485">
        <v>2.72</v>
      </c>
      <c r="BE4485">
        <f t="shared" si="1678"/>
        <v>2.7200000000000002E-2</v>
      </c>
      <c r="BG4485" s="1">
        <v>39744</v>
      </c>
      <c r="BH4485">
        <v>2.7214</v>
      </c>
      <c r="BI4485">
        <f t="shared" si="1679"/>
        <v>2.7214000000000002E-2</v>
      </c>
      <c r="BK4485" s="1">
        <v>42933</v>
      </c>
      <c r="BL4485">
        <v>2.3564099999999999</v>
      </c>
      <c r="BM4485">
        <f t="shared" si="1685"/>
        <v>2.3564099999999998E-2</v>
      </c>
      <c r="BP4485" s="1">
        <v>39594</v>
      </c>
      <c r="BQ4485">
        <v>115.11</v>
      </c>
      <c r="BR4485">
        <f t="shared" si="1680"/>
        <v>1.1511</v>
      </c>
      <c r="BT4485" s="1">
        <v>39629</v>
      </c>
      <c r="BU4485">
        <v>4.9470000000000001</v>
      </c>
      <c r="BV4485">
        <f t="shared" si="1681"/>
        <v>4.947E-2</v>
      </c>
      <c r="BX4485" s="1">
        <v>39629</v>
      </c>
      <c r="BY4485">
        <v>5.13</v>
      </c>
      <c r="BZ4485">
        <f t="shared" si="1682"/>
        <v>5.1299999999999998E-2</v>
      </c>
      <c r="CB4485" s="1">
        <v>39744</v>
      </c>
      <c r="CC4485">
        <v>4.2249999999999996</v>
      </c>
      <c r="CD4485">
        <f t="shared" si="1683"/>
        <v>4.2249999999999996E-2</v>
      </c>
      <c r="CG4485" s="1"/>
    </row>
    <row r="4486" spans="1:85" x14ac:dyDescent="0.3">
      <c r="A4486" s="21">
        <f t="shared" si="1684"/>
        <v>52091</v>
      </c>
      <c r="B4486" s="18">
        <f t="shared" si="1668"/>
        <v>112.421875</v>
      </c>
      <c r="C4486">
        <f t="shared" si="1686"/>
        <v>115</v>
      </c>
      <c r="D4486">
        <f t="shared" ca="1" si="1671"/>
        <v>-16.897222222222222</v>
      </c>
      <c r="E4486">
        <f ca="1">IF(currency="USD",'Future et co'!F4486,IF(currency="EUR",'Future et co'!G4486,FALSE))</f>
        <v>3.6070000000000005E-2</v>
      </c>
      <c r="F4486">
        <f t="shared" ca="1" si="1672"/>
        <v>3.6070000000000005E-2</v>
      </c>
      <c r="G4486">
        <f t="shared" ca="1" si="1673"/>
        <v>2.0569999999999998E-2</v>
      </c>
      <c r="L4486">
        <f t="shared" ca="1" si="1674"/>
        <v>127.8</v>
      </c>
      <c r="M4486">
        <f t="shared" ca="1" si="1669"/>
        <v>3.6070000000000005E-2</v>
      </c>
      <c r="R4486">
        <f t="shared" ca="1" si="1675"/>
        <v>127.8</v>
      </c>
      <c r="S4486">
        <f t="shared" ca="1" si="1670"/>
        <v>3.6070000000000005E-2</v>
      </c>
      <c r="AU4486" s="1">
        <v>39630</v>
      </c>
      <c r="AV4486">
        <v>2.0649999999999999</v>
      </c>
      <c r="AW4486">
        <f t="shared" si="1676"/>
        <v>2.0649999999999998E-2</v>
      </c>
      <c r="AY4486" s="1">
        <v>39631</v>
      </c>
      <c r="AZ4486">
        <v>2.1875</v>
      </c>
      <c r="BA4486">
        <f t="shared" si="1677"/>
        <v>2.1874999999999999E-2</v>
      </c>
      <c r="BC4486" s="1">
        <v>39743</v>
      </c>
      <c r="BD4486">
        <v>2.56</v>
      </c>
      <c r="BE4486">
        <f t="shared" si="1678"/>
        <v>2.5600000000000001E-2</v>
      </c>
      <c r="BG4486" s="1">
        <v>39743</v>
      </c>
      <c r="BH4486">
        <v>2.5575000000000001</v>
      </c>
      <c r="BI4486">
        <f t="shared" si="1679"/>
        <v>2.5575000000000001E-2</v>
      </c>
      <c r="BK4486" s="1">
        <v>42934</v>
      </c>
      <c r="BL4486">
        <v>2.3593099999999998</v>
      </c>
      <c r="BM4486">
        <f t="shared" si="1685"/>
        <v>2.3593099999999999E-2</v>
      </c>
      <c r="BP4486" s="1">
        <v>39591</v>
      </c>
      <c r="BQ4486">
        <v>115.35</v>
      </c>
      <c r="BR4486">
        <f t="shared" si="1680"/>
        <v>1.1535</v>
      </c>
      <c r="BT4486" s="1">
        <v>39626</v>
      </c>
      <c r="BU4486">
        <v>4.9470000000000001</v>
      </c>
      <c r="BV4486">
        <f t="shared" si="1681"/>
        <v>4.947E-2</v>
      </c>
      <c r="BX4486" s="1">
        <v>39626</v>
      </c>
      <c r="BY4486">
        <v>5.1280000000000001</v>
      </c>
      <c r="BZ4486">
        <f t="shared" si="1682"/>
        <v>5.1279999999999999E-2</v>
      </c>
      <c r="CB4486" s="1">
        <v>39743</v>
      </c>
      <c r="CC4486">
        <v>4.2110000000000003</v>
      </c>
      <c r="CD4486">
        <f t="shared" si="1683"/>
        <v>4.2110000000000002E-2</v>
      </c>
      <c r="CG4486" s="1"/>
    </row>
    <row r="4487" spans="1:85" x14ac:dyDescent="0.3">
      <c r="A4487" s="21">
        <f t="shared" si="1684"/>
        <v>52092</v>
      </c>
      <c r="B4487" s="18">
        <f t="shared" si="1668"/>
        <v>112.421875</v>
      </c>
      <c r="C4487">
        <f t="shared" si="1686"/>
        <v>115</v>
      </c>
      <c r="D4487">
        <f t="shared" ca="1" si="1671"/>
        <v>-16.899999999999999</v>
      </c>
      <c r="E4487">
        <f ca="1">IF(currency="USD",'Future et co'!F4487,IF(currency="EUR",'Future et co'!G4487,FALSE))</f>
        <v>3.6070000000000005E-2</v>
      </c>
      <c r="F4487">
        <f t="shared" ca="1" si="1672"/>
        <v>3.6070000000000005E-2</v>
      </c>
      <c r="G4487">
        <f t="shared" ca="1" si="1673"/>
        <v>2.0569999999999998E-2</v>
      </c>
      <c r="L4487">
        <f t="shared" ca="1" si="1674"/>
        <v>127.8</v>
      </c>
      <c r="M4487">
        <f t="shared" ca="1" si="1669"/>
        <v>3.6070000000000005E-2</v>
      </c>
      <c r="R4487">
        <f t="shared" ca="1" si="1675"/>
        <v>127.8</v>
      </c>
      <c r="S4487">
        <f t="shared" ca="1" si="1670"/>
        <v>3.6070000000000005E-2</v>
      </c>
      <c r="AU4487" s="1">
        <v>39629</v>
      </c>
      <c r="AV4487">
        <v>2.0750000000000002</v>
      </c>
      <c r="AW4487">
        <f t="shared" si="1676"/>
        <v>2.0750000000000001E-2</v>
      </c>
      <c r="AY4487" s="1">
        <v>39630</v>
      </c>
      <c r="AZ4487">
        <v>2.1800000000000002</v>
      </c>
      <c r="BA4487">
        <f t="shared" si="1677"/>
        <v>2.18E-2</v>
      </c>
      <c r="BC4487" s="1">
        <v>39742</v>
      </c>
      <c r="BD4487">
        <v>2.6025</v>
      </c>
      <c r="BE4487">
        <f t="shared" si="1678"/>
        <v>2.6025E-2</v>
      </c>
      <c r="BG4487" s="1">
        <v>39742</v>
      </c>
      <c r="BH4487">
        <v>2.6309999999999998</v>
      </c>
      <c r="BI4487">
        <f t="shared" si="1679"/>
        <v>2.6309999999999997E-2</v>
      </c>
      <c r="BK4487" s="1">
        <v>42935</v>
      </c>
      <c r="BL4487">
        <v>2.35948</v>
      </c>
      <c r="BM4487">
        <f t="shared" si="1685"/>
        <v>2.3594799999999999E-2</v>
      </c>
      <c r="BP4487" s="1">
        <v>39590</v>
      </c>
      <c r="BQ4487">
        <v>114.95</v>
      </c>
      <c r="BR4487">
        <f t="shared" si="1680"/>
        <v>1.1495</v>
      </c>
      <c r="BT4487" s="1">
        <v>39625</v>
      </c>
      <c r="BU4487">
        <v>4.9550000000000001</v>
      </c>
      <c r="BV4487">
        <f t="shared" si="1681"/>
        <v>4.9550000000000004E-2</v>
      </c>
      <c r="BX4487" s="1">
        <v>39625</v>
      </c>
      <c r="BY4487">
        <v>5.1210000000000004</v>
      </c>
      <c r="BZ4487">
        <f t="shared" si="1682"/>
        <v>5.1210000000000006E-2</v>
      </c>
      <c r="CB4487" s="1">
        <v>39742</v>
      </c>
      <c r="CC4487">
        <v>4.2889999999999997</v>
      </c>
      <c r="CD4487">
        <f t="shared" si="1683"/>
        <v>4.2889999999999998E-2</v>
      </c>
      <c r="CG4487" s="1"/>
    </row>
    <row r="4488" spans="1:85" x14ac:dyDescent="0.3">
      <c r="A4488" s="21">
        <f t="shared" si="1684"/>
        <v>52093</v>
      </c>
      <c r="B4488" s="18">
        <f t="shared" si="1668"/>
        <v>112.421875</v>
      </c>
      <c r="C4488">
        <f t="shared" si="1686"/>
        <v>115</v>
      </c>
      <c r="D4488">
        <f t="shared" ca="1" si="1671"/>
        <v>-16.902777777777779</v>
      </c>
      <c r="E4488">
        <f ca="1">IF(currency="USD",'Future et co'!F4488,IF(currency="EUR",'Future et co'!G4488,FALSE))</f>
        <v>3.6070000000000005E-2</v>
      </c>
      <c r="F4488">
        <f t="shared" ca="1" si="1672"/>
        <v>3.6070000000000005E-2</v>
      </c>
      <c r="G4488">
        <f t="shared" ca="1" si="1673"/>
        <v>2.0569999999999998E-2</v>
      </c>
      <c r="L4488">
        <f t="shared" ca="1" si="1674"/>
        <v>127.8</v>
      </c>
      <c r="M4488">
        <f t="shared" ca="1" si="1669"/>
        <v>3.6070000000000005E-2</v>
      </c>
      <c r="R4488">
        <f t="shared" ca="1" si="1675"/>
        <v>127.8</v>
      </c>
      <c r="S4488">
        <f t="shared" ca="1" si="1670"/>
        <v>3.6070000000000005E-2</v>
      </c>
      <c r="AU4488" s="1">
        <v>39626</v>
      </c>
      <c r="AV4488">
        <v>2.0630000000000002</v>
      </c>
      <c r="AW4488">
        <f t="shared" si="1676"/>
        <v>2.0630000000000003E-2</v>
      </c>
      <c r="AY4488" s="1">
        <v>39629</v>
      </c>
      <c r="AZ4488">
        <v>2.2050000000000001</v>
      </c>
      <c r="BA4488">
        <f t="shared" si="1677"/>
        <v>2.205E-2</v>
      </c>
      <c r="BC4488" s="1">
        <v>39741</v>
      </c>
      <c r="BD4488">
        <v>2.7130000000000001</v>
      </c>
      <c r="BE4488">
        <f t="shared" si="1678"/>
        <v>2.7130000000000001E-2</v>
      </c>
      <c r="BG4488" s="1">
        <v>39741</v>
      </c>
      <c r="BH4488">
        <v>2.754</v>
      </c>
      <c r="BI4488">
        <f t="shared" si="1679"/>
        <v>2.7539999999999999E-2</v>
      </c>
      <c r="BK4488" s="1">
        <v>42936</v>
      </c>
      <c r="BL4488">
        <v>2.3630100000000001</v>
      </c>
      <c r="BM4488">
        <f t="shared" si="1685"/>
        <v>2.3630100000000001E-2</v>
      </c>
      <c r="BP4488" s="1">
        <v>39589</v>
      </c>
      <c r="BQ4488">
        <v>115.25</v>
      </c>
      <c r="BR4488">
        <f t="shared" si="1680"/>
        <v>1.1525000000000001</v>
      </c>
      <c r="BT4488" s="1">
        <v>39624</v>
      </c>
      <c r="BU4488">
        <v>4.9580000000000002</v>
      </c>
      <c r="BV4488">
        <f t="shared" si="1681"/>
        <v>4.9579999999999999E-2</v>
      </c>
      <c r="BX4488" s="1">
        <v>39624</v>
      </c>
      <c r="BY4488">
        <v>5.125</v>
      </c>
      <c r="BZ4488">
        <f t="shared" si="1682"/>
        <v>5.1249999999999997E-2</v>
      </c>
      <c r="CB4488" s="1">
        <v>39741</v>
      </c>
      <c r="CC4488">
        <v>4.319</v>
      </c>
      <c r="CD4488">
        <f t="shared" si="1683"/>
        <v>4.3189999999999999E-2</v>
      </c>
      <c r="CG4488" s="1"/>
    </row>
    <row r="4489" spans="1:85" x14ac:dyDescent="0.3">
      <c r="A4489" s="21">
        <f t="shared" si="1684"/>
        <v>52096</v>
      </c>
      <c r="B4489" s="18">
        <f t="shared" si="1668"/>
        <v>112.421875</v>
      </c>
      <c r="C4489">
        <f t="shared" si="1686"/>
        <v>115</v>
      </c>
      <c r="D4489">
        <f t="shared" ca="1" si="1671"/>
        <v>-16.911111111111111</v>
      </c>
      <c r="E4489">
        <f ca="1">IF(currency="USD",'Future et co'!F4489,IF(currency="EUR",'Future et co'!G4489,FALSE))</f>
        <v>3.6070000000000005E-2</v>
      </c>
      <c r="F4489">
        <f t="shared" ca="1" si="1672"/>
        <v>3.6070000000000005E-2</v>
      </c>
      <c r="G4489">
        <f t="shared" ca="1" si="1673"/>
        <v>2.0569999999999998E-2</v>
      </c>
      <c r="L4489">
        <f t="shared" ca="1" si="1674"/>
        <v>127.8</v>
      </c>
      <c r="M4489">
        <f t="shared" ca="1" si="1669"/>
        <v>3.6070000000000005E-2</v>
      </c>
      <c r="R4489">
        <f t="shared" ca="1" si="1675"/>
        <v>127.8</v>
      </c>
      <c r="S4489">
        <f t="shared" ca="1" si="1670"/>
        <v>3.6070000000000005E-2</v>
      </c>
      <c r="AU4489" s="1">
        <v>39625</v>
      </c>
      <c r="AV4489">
        <v>2.0630000000000002</v>
      </c>
      <c r="AW4489">
        <f t="shared" si="1676"/>
        <v>2.0630000000000003E-2</v>
      </c>
      <c r="AY4489" s="1">
        <v>39626</v>
      </c>
      <c r="AZ4489">
        <v>2.181</v>
      </c>
      <c r="BA4489">
        <f t="shared" si="1677"/>
        <v>2.181E-2</v>
      </c>
      <c r="BC4489" s="1">
        <v>39738</v>
      </c>
      <c r="BD4489">
        <v>2.83</v>
      </c>
      <c r="BE4489">
        <f t="shared" si="1678"/>
        <v>2.8300000000000002E-2</v>
      </c>
      <c r="BG4489" s="1">
        <v>39738</v>
      </c>
      <c r="BH4489">
        <v>2.81</v>
      </c>
      <c r="BI4489">
        <f t="shared" si="1679"/>
        <v>2.81E-2</v>
      </c>
      <c r="BK4489" s="1">
        <v>42937</v>
      </c>
      <c r="BL4489">
        <v>2.3670800000000001</v>
      </c>
      <c r="BM4489">
        <f t="shared" si="1685"/>
        <v>2.3670800000000002E-2</v>
      </c>
      <c r="BP4489" s="1">
        <v>39588</v>
      </c>
      <c r="BQ4489">
        <v>115.88</v>
      </c>
      <c r="BR4489">
        <f t="shared" si="1680"/>
        <v>1.1588000000000001</v>
      </c>
      <c r="BT4489" s="1">
        <v>39623</v>
      </c>
      <c r="BU4489">
        <v>4.9580000000000002</v>
      </c>
      <c r="BV4489">
        <f t="shared" si="1681"/>
        <v>4.9579999999999999E-2</v>
      </c>
      <c r="BX4489" s="1">
        <v>39623</v>
      </c>
      <c r="BY4489">
        <v>5.1269999999999998</v>
      </c>
      <c r="BZ4489">
        <f t="shared" si="1682"/>
        <v>5.1269999999999996E-2</v>
      </c>
      <c r="CB4489" s="1">
        <v>39738</v>
      </c>
      <c r="CC4489">
        <v>4.3410000000000002</v>
      </c>
      <c r="CD4489">
        <f t="shared" si="1683"/>
        <v>4.3410000000000004E-2</v>
      </c>
      <c r="CG4489" s="1"/>
    </row>
    <row r="4490" spans="1:85" x14ac:dyDescent="0.3">
      <c r="A4490" s="21">
        <f t="shared" si="1684"/>
        <v>52097</v>
      </c>
      <c r="B4490" s="18">
        <f t="shared" si="1668"/>
        <v>112.421875</v>
      </c>
      <c r="C4490">
        <f t="shared" si="1686"/>
        <v>115</v>
      </c>
      <c r="D4490">
        <f t="shared" ca="1" si="1671"/>
        <v>-16.913888888888888</v>
      </c>
      <c r="E4490">
        <f ca="1">IF(currency="USD",'Future et co'!F4490,IF(currency="EUR",'Future et co'!G4490,FALSE))</f>
        <v>3.6070000000000005E-2</v>
      </c>
      <c r="F4490">
        <f t="shared" ca="1" si="1672"/>
        <v>3.6070000000000005E-2</v>
      </c>
      <c r="G4490">
        <f t="shared" ca="1" si="1673"/>
        <v>2.0569999999999998E-2</v>
      </c>
      <c r="L4490">
        <f t="shared" ca="1" si="1674"/>
        <v>127.8</v>
      </c>
      <c r="M4490">
        <f t="shared" ca="1" si="1669"/>
        <v>3.6070000000000005E-2</v>
      </c>
      <c r="R4490">
        <f t="shared" ca="1" si="1675"/>
        <v>127.8</v>
      </c>
      <c r="S4490">
        <f t="shared" ca="1" si="1670"/>
        <v>3.6070000000000005E-2</v>
      </c>
      <c r="AU4490" s="1">
        <v>39624</v>
      </c>
      <c r="AV4490">
        <v>2.0819999999999999</v>
      </c>
      <c r="AW4490">
        <f t="shared" si="1676"/>
        <v>2.0819999999999998E-2</v>
      </c>
      <c r="AY4490" s="1">
        <v>39625</v>
      </c>
      <c r="AZ4490">
        <v>2.194</v>
      </c>
      <c r="BA4490">
        <f t="shared" si="1677"/>
        <v>2.1940000000000001E-2</v>
      </c>
      <c r="BC4490" s="1">
        <v>39737</v>
      </c>
      <c r="BD4490">
        <v>2.9289999999999998</v>
      </c>
      <c r="BE4490">
        <f t="shared" si="1678"/>
        <v>2.9289999999999997E-2</v>
      </c>
      <c r="BG4490" s="1">
        <v>39737</v>
      </c>
      <c r="BH4490">
        <v>2.984</v>
      </c>
      <c r="BI4490">
        <f t="shared" si="1679"/>
        <v>2.9839999999999998E-2</v>
      </c>
      <c r="BK4490" s="1">
        <v>42940</v>
      </c>
      <c r="BL4490">
        <v>2.36999</v>
      </c>
      <c r="BM4490">
        <f t="shared" si="1685"/>
        <v>2.3699899999999999E-2</v>
      </c>
      <c r="BP4490" s="1">
        <v>39587</v>
      </c>
      <c r="BQ4490">
        <v>115.54</v>
      </c>
      <c r="BR4490">
        <f t="shared" si="1680"/>
        <v>1.1554</v>
      </c>
      <c r="BT4490" s="1">
        <v>39622</v>
      </c>
      <c r="BU4490">
        <v>4.9580000000000002</v>
      </c>
      <c r="BV4490">
        <f t="shared" si="1681"/>
        <v>4.9579999999999999E-2</v>
      </c>
      <c r="BX4490" s="1">
        <v>39622</v>
      </c>
      <c r="BY4490">
        <v>5.1260000000000003</v>
      </c>
      <c r="BZ4490">
        <f t="shared" si="1682"/>
        <v>5.126E-2</v>
      </c>
      <c r="CB4490" s="1">
        <v>39737</v>
      </c>
      <c r="CC4490">
        <v>4.4290000000000003</v>
      </c>
      <c r="CD4490">
        <f t="shared" si="1683"/>
        <v>4.4290000000000003E-2</v>
      </c>
      <c r="CG4490" s="1"/>
    </row>
    <row r="4491" spans="1:85" x14ac:dyDescent="0.3">
      <c r="A4491" s="21">
        <f t="shared" si="1684"/>
        <v>52098</v>
      </c>
      <c r="B4491" s="18">
        <f t="shared" ref="B4491:B4554" si="1687">IFERROR(VLOOKUP(A4491,$CG$11:$CH$19999,2,FALSE),B4490)</f>
        <v>112.421875</v>
      </c>
      <c r="C4491">
        <f t="shared" si="1686"/>
        <v>115</v>
      </c>
      <c r="D4491">
        <f t="shared" ca="1" si="1671"/>
        <v>-16.916666666666668</v>
      </c>
      <c r="E4491">
        <f ca="1">IF(currency="USD",'Future et co'!F4491,IF(currency="EUR",'Future et co'!G4491,FALSE))</f>
        <v>3.6070000000000005E-2</v>
      </c>
      <c r="F4491">
        <f t="shared" ca="1" si="1672"/>
        <v>3.6070000000000005E-2</v>
      </c>
      <c r="G4491">
        <f t="shared" ca="1" si="1673"/>
        <v>2.0569999999999998E-2</v>
      </c>
      <c r="L4491">
        <f t="shared" ca="1" si="1674"/>
        <v>127.8</v>
      </c>
      <c r="M4491">
        <f t="shared" ref="M4491:M4554" ca="1" si="1688">IFERROR(IF(L4491&lt;0.25,VLOOKUP(I4491,$AU$11:$AW$5325,3,FALSE),IF(AND(L4491&gt;=0.25,L4491&lt;0.5),VLOOKUP(I4491,$AY$11:$BA$5325,3,FALSE),IF(AND(L4491&gt;=0.5,L4491&lt;1),VLOOKUP(I4491,$BC$11:$BE$5325,3,FALSE),VLOOKUP(I4491,$BG$11:$BI$5010,3,FALSE)))),M4490)</f>
        <v>3.6070000000000005E-2</v>
      </c>
      <c r="R4491">
        <f t="shared" ca="1" si="1675"/>
        <v>127.8</v>
      </c>
      <c r="S4491">
        <f t="shared" ref="S4491:S4554" ca="1" si="1689">IFERROR(IF(R4491&lt;0.25,VLOOKUP(O4491,$AU$11:$AW$5325,3,FALSE),IF(AND(R4491&gt;=0.25,R4491&lt;0.5),VLOOKUP(O4491,$AY$11:$BA$5325,3,FALSE),IF(AND(R4491&gt;=0.5,R4491&lt;1),VLOOKUP(O4491,$BC$11:$BE$5325,3,FALSE),VLOOKUP(O4491,$BG$11:$BI$5010,3,FALSE)))),S4490)</f>
        <v>3.6070000000000005E-2</v>
      </c>
      <c r="AU4491" s="1">
        <v>39623</v>
      </c>
      <c r="AV4491">
        <v>2.0880000000000001</v>
      </c>
      <c r="AW4491">
        <f t="shared" si="1676"/>
        <v>2.0879999999999999E-2</v>
      </c>
      <c r="AY4491" s="1">
        <v>39624</v>
      </c>
      <c r="AZ4491">
        <v>2.2360000000000002</v>
      </c>
      <c r="BA4491">
        <f t="shared" si="1677"/>
        <v>2.2360000000000001E-2</v>
      </c>
      <c r="BC4491" s="1">
        <v>39736</v>
      </c>
      <c r="BD4491">
        <v>2.9929999999999999</v>
      </c>
      <c r="BE4491">
        <f t="shared" si="1678"/>
        <v>2.9929999999999998E-2</v>
      </c>
      <c r="BG4491" s="1">
        <v>39736</v>
      </c>
      <c r="BH4491">
        <v>2.93</v>
      </c>
      <c r="BI4491">
        <f t="shared" si="1679"/>
        <v>2.9300000000000003E-2</v>
      </c>
      <c r="BK4491" s="1">
        <v>42941</v>
      </c>
      <c r="BL4491">
        <v>2.3570799999999998</v>
      </c>
      <c r="BM4491">
        <f t="shared" si="1685"/>
        <v>2.3570799999999999E-2</v>
      </c>
      <c r="BP4491" s="1">
        <v>39584</v>
      </c>
      <c r="BQ4491">
        <v>115.93</v>
      </c>
      <c r="BR4491">
        <f t="shared" si="1680"/>
        <v>1.1593</v>
      </c>
      <c r="BT4491" s="1">
        <v>39619</v>
      </c>
      <c r="BU4491">
        <v>4.9589999999999996</v>
      </c>
      <c r="BV4491">
        <f t="shared" si="1681"/>
        <v>4.9589999999999995E-2</v>
      </c>
      <c r="BX4491" s="1">
        <v>39619</v>
      </c>
      <c r="BY4491">
        <v>5.1260000000000003</v>
      </c>
      <c r="BZ4491">
        <f t="shared" si="1682"/>
        <v>5.126E-2</v>
      </c>
      <c r="CB4491" s="1">
        <v>39736</v>
      </c>
      <c r="CC4491">
        <v>4.5039999999999996</v>
      </c>
      <c r="CD4491">
        <f t="shared" si="1683"/>
        <v>4.5039999999999997E-2</v>
      </c>
      <c r="CG4491" s="1"/>
    </row>
    <row r="4492" spans="1:85" x14ac:dyDescent="0.3">
      <c r="A4492" s="21">
        <f t="shared" si="1684"/>
        <v>52099</v>
      </c>
      <c r="B4492" s="18">
        <f t="shared" si="1687"/>
        <v>112.421875</v>
      </c>
      <c r="C4492">
        <f t="shared" si="1686"/>
        <v>115</v>
      </c>
      <c r="D4492">
        <f t="shared" ref="D4492:D4555" ca="1" si="1690">($B$7-A4492)/360</f>
        <v>-16.919444444444444</v>
      </c>
      <c r="E4492">
        <f ca="1">IF(currency="USD",'Future et co'!F4492,IF(currency="EUR",'Future et co'!G4492,FALSE))</f>
        <v>3.6070000000000005E-2</v>
      </c>
      <c r="F4492">
        <f t="shared" ref="F4492:F4555" ca="1" si="1691">IFERROR(IF(D4492&lt;0.25,VLOOKUP(A4492,$AU$11:$AW$5325,3,FALSE),IF(AND(D4492&gt;=0.25,D4492&lt;0.5),VLOOKUP(A4492,$AY$11:$BA$5325,3,FALSE),IF(AND(D4492&gt;=0.5,D4492&lt;1),VLOOKUP(A4492,$BC$11:$BE$5325,3,FALSE),VLOOKUP(A4492,$BG$11:$BI$5010,3,FALSE)))),F4491)</f>
        <v>3.6070000000000005E-2</v>
      </c>
      <c r="G4492">
        <f t="shared" ref="G4492:G4555" ca="1" si="1692">IFERROR(IF(D4492&lt;0.25,VLOOKUP(A4492,$BT$11:$BV$5325,3,FALSE),IF(AND(D4492&gt;=0.25,D4492&lt;0.5),VLOOKUP(A4492,$BX$11:$BZ$5325,3,FALSE),VLOOKUP(A4492,$CB$11:$CD$5325,3,FALSE))),G4491)</f>
        <v>2.0569999999999998E-2</v>
      </c>
      <c r="L4492">
        <f t="shared" ref="L4492:L4555" ca="1" si="1693">($J$7-I4492)/360</f>
        <v>127.8</v>
      </c>
      <c r="M4492">
        <f t="shared" ca="1" si="1688"/>
        <v>3.6070000000000005E-2</v>
      </c>
      <c r="R4492">
        <f t="shared" ref="R4492:R4555" ca="1" si="1694">($P$7-O4492)/360</f>
        <v>127.8</v>
      </c>
      <c r="S4492">
        <f t="shared" ca="1" si="1689"/>
        <v>3.6070000000000005E-2</v>
      </c>
      <c r="AU4492" s="1">
        <v>39622</v>
      </c>
      <c r="AV4492">
        <v>2.0939999999999999</v>
      </c>
      <c r="AW4492">
        <f t="shared" ref="AW4492:AW4555" si="1695">AV4492/100</f>
        <v>2.094E-2</v>
      </c>
      <c r="AY4492" s="1">
        <v>39623</v>
      </c>
      <c r="AZ4492">
        <v>2.2549999999999999</v>
      </c>
      <c r="BA4492">
        <f t="shared" ref="BA4492:BA4555" si="1696">AZ4492/100</f>
        <v>2.2550000000000001E-2</v>
      </c>
      <c r="BC4492" s="1">
        <v>39735</v>
      </c>
      <c r="BD4492">
        <v>2.9470000000000001</v>
      </c>
      <c r="BE4492">
        <f t="shared" ref="BE4492:BE4555" si="1697">BD4492/100</f>
        <v>2.947E-2</v>
      </c>
      <c r="BG4492" s="1">
        <v>39735</v>
      </c>
      <c r="BH4492">
        <v>3.0537000000000001</v>
      </c>
      <c r="BI4492">
        <f t="shared" ref="BI4492:BI4555" si="1698">BH4492/100</f>
        <v>3.0537000000000002E-2</v>
      </c>
      <c r="BK4492" s="1">
        <v>42942</v>
      </c>
      <c r="BL4492">
        <v>2.3606600000000002</v>
      </c>
      <c r="BM4492">
        <f t="shared" si="1685"/>
        <v>2.3606600000000002E-2</v>
      </c>
      <c r="BP4492" s="1">
        <v>39583</v>
      </c>
      <c r="BQ4492">
        <v>115.47</v>
      </c>
      <c r="BR4492">
        <f t="shared" ref="BR4492:BR4555" si="1699">BQ4492/100</f>
        <v>1.1547000000000001</v>
      </c>
      <c r="BT4492" s="1">
        <v>39618</v>
      </c>
      <c r="BU4492">
        <v>4.9610000000000003</v>
      </c>
      <c r="BV4492">
        <f t="shared" ref="BV4492:BV4555" si="1700">BU4492/100</f>
        <v>4.9610000000000001E-2</v>
      </c>
      <c r="BX4492" s="1">
        <v>39618</v>
      </c>
      <c r="BY4492">
        <v>5.1269999999999998</v>
      </c>
      <c r="BZ4492">
        <f t="shared" ref="BZ4492:BZ4555" si="1701">BY4492/100</f>
        <v>5.1269999999999996E-2</v>
      </c>
      <c r="CB4492" s="1">
        <v>39735</v>
      </c>
      <c r="CC4492">
        <v>4.5960000000000001</v>
      </c>
      <c r="CD4492">
        <f t="shared" ref="CD4492:CD4555" si="1702">CC4492/100</f>
        <v>4.5960000000000001E-2</v>
      </c>
      <c r="CG4492" s="1"/>
    </row>
    <row r="4493" spans="1:85" x14ac:dyDescent="0.3">
      <c r="A4493" s="21">
        <f t="shared" ref="A4493:A4556" si="1703">WORKDAY(A4492,1)</f>
        <v>52100</v>
      </c>
      <c r="B4493" s="18">
        <f t="shared" si="1687"/>
        <v>112.421875</v>
      </c>
      <c r="C4493">
        <f t="shared" si="1686"/>
        <v>115</v>
      </c>
      <c r="D4493">
        <f t="shared" ca="1" si="1690"/>
        <v>-16.922222222222221</v>
      </c>
      <c r="E4493">
        <f ca="1">IF(currency="USD",'Future et co'!F4493,IF(currency="EUR",'Future et co'!G4493,FALSE))</f>
        <v>3.6070000000000005E-2</v>
      </c>
      <c r="F4493">
        <f t="shared" ca="1" si="1691"/>
        <v>3.6070000000000005E-2</v>
      </c>
      <c r="G4493">
        <f t="shared" ca="1" si="1692"/>
        <v>2.0569999999999998E-2</v>
      </c>
      <c r="L4493">
        <f t="shared" ca="1" si="1693"/>
        <v>127.8</v>
      </c>
      <c r="M4493">
        <f t="shared" ca="1" si="1688"/>
        <v>3.6070000000000005E-2</v>
      </c>
      <c r="R4493">
        <f t="shared" ca="1" si="1694"/>
        <v>127.8</v>
      </c>
      <c r="S4493">
        <f t="shared" ca="1" si="1689"/>
        <v>3.6070000000000005E-2</v>
      </c>
      <c r="AU4493" s="1">
        <v>39619</v>
      </c>
      <c r="AV4493">
        <v>2.089</v>
      </c>
      <c r="AW4493">
        <f t="shared" si="1695"/>
        <v>2.0889999999999999E-2</v>
      </c>
      <c r="AY4493" s="1">
        <v>39622</v>
      </c>
      <c r="AZ4493">
        <v>2.274</v>
      </c>
      <c r="BA4493">
        <f t="shared" si="1696"/>
        <v>2.274E-2</v>
      </c>
      <c r="BC4493" s="1">
        <v>39734</v>
      </c>
      <c r="BD4493">
        <v>3.0390000000000001</v>
      </c>
      <c r="BE4493">
        <f t="shared" si="1697"/>
        <v>3.039E-2</v>
      </c>
      <c r="BG4493" s="1">
        <v>39734</v>
      </c>
      <c r="BH4493">
        <v>3.048</v>
      </c>
      <c r="BI4493">
        <f t="shared" si="1698"/>
        <v>3.048E-2</v>
      </c>
      <c r="BK4493" s="1">
        <v>42943</v>
      </c>
      <c r="BL4493">
        <v>2.37297</v>
      </c>
      <c r="BM4493">
        <f t="shared" si="1685"/>
        <v>2.3729699999999999E-2</v>
      </c>
      <c r="BP4493" s="1">
        <v>39582</v>
      </c>
      <c r="BQ4493">
        <v>116.02</v>
      </c>
      <c r="BR4493">
        <f t="shared" si="1699"/>
        <v>1.1601999999999999</v>
      </c>
      <c r="BT4493" s="1">
        <v>39617</v>
      </c>
      <c r="BU4493">
        <v>4.9619999999999997</v>
      </c>
      <c r="BV4493">
        <f t="shared" si="1700"/>
        <v>4.9619999999999997E-2</v>
      </c>
      <c r="BX4493" s="1">
        <v>39617</v>
      </c>
      <c r="BY4493">
        <v>5.1260000000000003</v>
      </c>
      <c r="BZ4493">
        <f t="shared" si="1701"/>
        <v>5.126E-2</v>
      </c>
      <c r="CB4493" s="1">
        <v>39734</v>
      </c>
      <c r="CC4493">
        <v>4.532</v>
      </c>
      <c r="CD4493">
        <f t="shared" si="1702"/>
        <v>4.5319999999999999E-2</v>
      </c>
      <c r="CG4493" s="1"/>
    </row>
    <row r="4494" spans="1:85" x14ac:dyDescent="0.3">
      <c r="A4494" s="21">
        <f t="shared" si="1703"/>
        <v>52103</v>
      </c>
      <c r="B4494" s="18">
        <f t="shared" si="1687"/>
        <v>112.421875</v>
      </c>
      <c r="C4494">
        <f t="shared" si="1686"/>
        <v>115</v>
      </c>
      <c r="D4494">
        <f t="shared" ca="1" si="1690"/>
        <v>-16.930555555555557</v>
      </c>
      <c r="E4494">
        <f ca="1">IF(currency="USD",'Future et co'!F4494,IF(currency="EUR",'Future et co'!G4494,FALSE))</f>
        <v>3.6070000000000005E-2</v>
      </c>
      <c r="F4494">
        <f t="shared" ca="1" si="1691"/>
        <v>3.6070000000000005E-2</v>
      </c>
      <c r="G4494">
        <f t="shared" ca="1" si="1692"/>
        <v>2.0569999999999998E-2</v>
      </c>
      <c r="L4494">
        <f t="shared" ca="1" si="1693"/>
        <v>127.8</v>
      </c>
      <c r="M4494">
        <f t="shared" ca="1" si="1688"/>
        <v>3.6070000000000005E-2</v>
      </c>
      <c r="R4494">
        <f t="shared" ca="1" si="1694"/>
        <v>127.8</v>
      </c>
      <c r="S4494">
        <f t="shared" ca="1" si="1689"/>
        <v>3.6070000000000005E-2</v>
      </c>
      <c r="AU4494" s="1">
        <v>39618</v>
      </c>
      <c r="AV4494">
        <v>2.09</v>
      </c>
      <c r="AW4494">
        <f t="shared" si="1695"/>
        <v>2.0899999999999998E-2</v>
      </c>
      <c r="AY4494" s="1">
        <v>39619</v>
      </c>
      <c r="AZ4494">
        <v>2.2639999999999998</v>
      </c>
      <c r="BA4494">
        <f t="shared" si="1696"/>
        <v>2.2639999999999997E-2</v>
      </c>
      <c r="BC4494" s="1">
        <v>39731</v>
      </c>
      <c r="BD4494">
        <v>3.0619999999999998</v>
      </c>
      <c r="BE4494">
        <f t="shared" si="1697"/>
        <v>3.0619999999999998E-2</v>
      </c>
      <c r="BG4494" s="1">
        <v>39731</v>
      </c>
      <c r="BH4494">
        <v>3.0760000000000001</v>
      </c>
      <c r="BI4494">
        <f t="shared" si="1698"/>
        <v>3.0759999999999999E-2</v>
      </c>
      <c r="BK4494" s="1">
        <v>42944</v>
      </c>
      <c r="BL4494">
        <v>2.37738</v>
      </c>
      <c r="BM4494">
        <f t="shared" ref="BM4494:BM4557" si="1704">BL4494/100</f>
        <v>2.3773800000000001E-2</v>
      </c>
      <c r="BP4494" s="1">
        <v>39581</v>
      </c>
      <c r="BQ4494">
        <v>116.66</v>
      </c>
      <c r="BR4494">
        <f t="shared" si="1699"/>
        <v>1.1665999999999999</v>
      </c>
      <c r="BT4494" s="1">
        <v>39616</v>
      </c>
      <c r="BU4494">
        <v>4.9610000000000003</v>
      </c>
      <c r="BV4494">
        <f t="shared" si="1700"/>
        <v>4.9610000000000001E-2</v>
      </c>
      <c r="BX4494" s="1">
        <v>39616</v>
      </c>
      <c r="BY4494">
        <v>5.1269999999999998</v>
      </c>
      <c r="BZ4494">
        <f t="shared" si="1701"/>
        <v>5.1269999999999996E-2</v>
      </c>
      <c r="CB4494" s="1">
        <v>39731</v>
      </c>
      <c r="CC4494">
        <v>4.6139999999999999</v>
      </c>
      <c r="CD4494">
        <f t="shared" si="1702"/>
        <v>4.614E-2</v>
      </c>
      <c r="CG4494" s="1"/>
    </row>
    <row r="4495" spans="1:85" x14ac:dyDescent="0.3">
      <c r="A4495" s="21">
        <f t="shared" si="1703"/>
        <v>52104</v>
      </c>
      <c r="B4495" s="18">
        <f t="shared" si="1687"/>
        <v>112.421875</v>
      </c>
      <c r="C4495">
        <f t="shared" si="1686"/>
        <v>115</v>
      </c>
      <c r="D4495">
        <f t="shared" ca="1" si="1690"/>
        <v>-16.933333333333334</v>
      </c>
      <c r="E4495">
        <f ca="1">IF(currency="USD",'Future et co'!F4495,IF(currency="EUR",'Future et co'!G4495,FALSE))</f>
        <v>3.6070000000000005E-2</v>
      </c>
      <c r="F4495">
        <f t="shared" ca="1" si="1691"/>
        <v>3.6070000000000005E-2</v>
      </c>
      <c r="G4495">
        <f t="shared" ca="1" si="1692"/>
        <v>2.0569999999999998E-2</v>
      </c>
      <c r="L4495">
        <f t="shared" ca="1" si="1693"/>
        <v>127.8</v>
      </c>
      <c r="M4495">
        <f t="shared" ca="1" si="1688"/>
        <v>3.6070000000000005E-2</v>
      </c>
      <c r="R4495">
        <f t="shared" ca="1" si="1694"/>
        <v>127.8</v>
      </c>
      <c r="S4495">
        <f t="shared" ca="1" si="1689"/>
        <v>3.6070000000000005E-2</v>
      </c>
      <c r="AU4495" s="1">
        <v>39617</v>
      </c>
      <c r="AV4495">
        <v>2.08</v>
      </c>
      <c r="AW4495">
        <f t="shared" si="1695"/>
        <v>2.0799999999999999E-2</v>
      </c>
      <c r="AY4495" s="1">
        <v>39618</v>
      </c>
      <c r="AZ4495">
        <v>2.2730000000000001</v>
      </c>
      <c r="BA4495">
        <f t="shared" si="1696"/>
        <v>2.273E-2</v>
      </c>
      <c r="BC4495" s="1">
        <v>39730</v>
      </c>
      <c r="BD4495">
        <v>3.0649999999999999</v>
      </c>
      <c r="BE4495">
        <f t="shared" si="1697"/>
        <v>3.065E-2</v>
      </c>
      <c r="BG4495" s="1">
        <v>39730</v>
      </c>
      <c r="BH4495">
        <v>3.0579999999999998</v>
      </c>
      <c r="BI4495">
        <f t="shared" si="1698"/>
        <v>3.058E-2</v>
      </c>
      <c r="BK4495" s="1">
        <v>42947</v>
      </c>
      <c r="BL4495">
        <v>2.3757199999999998</v>
      </c>
      <c r="BM4495">
        <f t="shared" si="1704"/>
        <v>2.3757199999999999E-2</v>
      </c>
      <c r="BP4495" s="1">
        <v>39580</v>
      </c>
      <c r="BQ4495">
        <v>117.35</v>
      </c>
      <c r="BR4495">
        <f t="shared" si="1699"/>
        <v>1.1735</v>
      </c>
      <c r="BT4495" s="1">
        <v>39615</v>
      </c>
      <c r="BU4495">
        <v>4.96</v>
      </c>
      <c r="BV4495">
        <f t="shared" si="1700"/>
        <v>4.9599999999999998E-2</v>
      </c>
      <c r="BX4495" s="1">
        <v>39615</v>
      </c>
      <c r="BY4495">
        <v>5.1260000000000003</v>
      </c>
      <c r="BZ4495">
        <f t="shared" si="1701"/>
        <v>5.126E-2</v>
      </c>
      <c r="CB4495" s="1">
        <v>39730</v>
      </c>
      <c r="CC4495">
        <v>4.7190000000000003</v>
      </c>
      <c r="CD4495">
        <f t="shared" si="1702"/>
        <v>4.7190000000000003E-2</v>
      </c>
      <c r="CG4495" s="1"/>
    </row>
    <row r="4496" spans="1:85" x14ac:dyDescent="0.3">
      <c r="A4496" s="21">
        <f t="shared" si="1703"/>
        <v>52105</v>
      </c>
      <c r="B4496" s="18">
        <f t="shared" si="1687"/>
        <v>112.421875</v>
      </c>
      <c r="C4496">
        <f t="shared" si="1686"/>
        <v>115</v>
      </c>
      <c r="D4496">
        <f t="shared" ca="1" si="1690"/>
        <v>-16.93611111111111</v>
      </c>
      <c r="E4496">
        <f ca="1">IF(currency="USD",'Future et co'!F4496,IF(currency="EUR",'Future et co'!G4496,FALSE))</f>
        <v>3.6070000000000005E-2</v>
      </c>
      <c r="F4496">
        <f t="shared" ca="1" si="1691"/>
        <v>3.6070000000000005E-2</v>
      </c>
      <c r="G4496">
        <f t="shared" ca="1" si="1692"/>
        <v>2.0569999999999998E-2</v>
      </c>
      <c r="L4496">
        <f t="shared" ca="1" si="1693"/>
        <v>127.8</v>
      </c>
      <c r="M4496">
        <f t="shared" ca="1" si="1688"/>
        <v>3.6070000000000005E-2</v>
      </c>
      <c r="R4496">
        <f t="shared" ca="1" si="1694"/>
        <v>127.8</v>
      </c>
      <c r="S4496">
        <f t="shared" ca="1" si="1689"/>
        <v>3.6070000000000005E-2</v>
      </c>
      <c r="AU4496" s="1">
        <v>39616</v>
      </c>
      <c r="AV4496">
        <v>2.0649999999999999</v>
      </c>
      <c r="AW4496">
        <f t="shared" si="1695"/>
        <v>2.0649999999999998E-2</v>
      </c>
      <c r="AY4496" s="1">
        <v>39617</v>
      </c>
      <c r="AZ4496">
        <v>2.25</v>
      </c>
      <c r="BA4496">
        <f t="shared" si="1696"/>
        <v>2.2499999999999999E-2</v>
      </c>
      <c r="BC4496" s="1">
        <v>39729</v>
      </c>
      <c r="BD4496">
        <v>2.9224999999999999</v>
      </c>
      <c r="BE4496">
        <f t="shared" si="1697"/>
        <v>2.9224999999999998E-2</v>
      </c>
      <c r="BG4496" s="1">
        <v>39729</v>
      </c>
      <c r="BH4496">
        <v>2.9049999999999998</v>
      </c>
      <c r="BI4496">
        <f t="shared" si="1698"/>
        <v>2.9049999999999999E-2</v>
      </c>
      <c r="BK4496" s="1">
        <v>42948</v>
      </c>
      <c r="BL4496">
        <v>2.37277</v>
      </c>
      <c r="BM4496">
        <f t="shared" si="1704"/>
        <v>2.3727700000000001E-2</v>
      </c>
      <c r="BP4496" s="1">
        <v>39577</v>
      </c>
      <c r="BQ4496">
        <v>117.47</v>
      </c>
      <c r="BR4496">
        <f t="shared" si="1699"/>
        <v>1.1747000000000001</v>
      </c>
      <c r="BT4496" s="1">
        <v>39612</v>
      </c>
      <c r="BU4496">
        <v>4.9610000000000003</v>
      </c>
      <c r="BV4496">
        <f t="shared" si="1700"/>
        <v>4.9610000000000001E-2</v>
      </c>
      <c r="BX4496" s="1">
        <v>39612</v>
      </c>
      <c r="BY4496">
        <v>5.1319999999999997</v>
      </c>
      <c r="BZ4496">
        <f t="shared" si="1701"/>
        <v>5.1319999999999998E-2</v>
      </c>
      <c r="CB4496" s="1">
        <v>39729</v>
      </c>
      <c r="CC4496">
        <v>4.6559999999999997</v>
      </c>
      <c r="CD4496">
        <f t="shared" si="1702"/>
        <v>4.6559999999999997E-2</v>
      </c>
      <c r="CG4496" s="1"/>
    </row>
    <row r="4497" spans="1:85" x14ac:dyDescent="0.3">
      <c r="A4497" s="21">
        <f t="shared" si="1703"/>
        <v>52106</v>
      </c>
      <c r="B4497" s="18">
        <f t="shared" si="1687"/>
        <v>112.421875</v>
      </c>
      <c r="C4497">
        <f t="shared" si="1686"/>
        <v>115</v>
      </c>
      <c r="D4497">
        <f t="shared" ca="1" si="1690"/>
        <v>-16.93888888888889</v>
      </c>
      <c r="E4497">
        <f ca="1">IF(currency="USD",'Future et co'!F4497,IF(currency="EUR",'Future et co'!G4497,FALSE))</f>
        <v>3.6070000000000005E-2</v>
      </c>
      <c r="F4497">
        <f t="shared" ca="1" si="1691"/>
        <v>3.6070000000000005E-2</v>
      </c>
      <c r="G4497">
        <f t="shared" ca="1" si="1692"/>
        <v>2.0569999999999998E-2</v>
      </c>
      <c r="L4497">
        <f t="shared" ca="1" si="1693"/>
        <v>127.8</v>
      </c>
      <c r="M4497">
        <f t="shared" ca="1" si="1688"/>
        <v>3.6070000000000005E-2</v>
      </c>
      <c r="R4497">
        <f t="shared" ca="1" si="1694"/>
        <v>127.8</v>
      </c>
      <c r="S4497">
        <f t="shared" ca="1" si="1689"/>
        <v>3.6070000000000005E-2</v>
      </c>
      <c r="AU4497" s="1">
        <v>39615</v>
      </c>
      <c r="AV4497">
        <v>2.12</v>
      </c>
      <c r="AW4497">
        <f t="shared" si="1695"/>
        <v>2.12E-2</v>
      </c>
      <c r="AY4497" s="1">
        <v>39616</v>
      </c>
      <c r="AZ4497">
        <v>2.2749999999999999</v>
      </c>
      <c r="BA4497">
        <f t="shared" si="1696"/>
        <v>2.2749999999999999E-2</v>
      </c>
      <c r="BC4497" s="1">
        <v>39728</v>
      </c>
      <c r="BD4497">
        <v>2.8420000000000001</v>
      </c>
      <c r="BE4497">
        <f t="shared" si="1697"/>
        <v>2.8420000000000001E-2</v>
      </c>
      <c r="BG4497" s="1">
        <v>39728</v>
      </c>
      <c r="BH4497">
        <v>2.75</v>
      </c>
      <c r="BI4497">
        <f t="shared" si="1698"/>
        <v>2.75E-2</v>
      </c>
      <c r="BK4497" s="1">
        <v>42949</v>
      </c>
      <c r="BL4497">
        <v>2.3664100000000001</v>
      </c>
      <c r="BM4497">
        <f t="shared" si="1704"/>
        <v>2.36641E-2</v>
      </c>
      <c r="BP4497" s="1">
        <v>39576</v>
      </c>
      <c r="BQ4497">
        <v>116.85</v>
      </c>
      <c r="BR4497">
        <f t="shared" si="1699"/>
        <v>1.1684999999999999</v>
      </c>
      <c r="BT4497" s="1">
        <v>39611</v>
      </c>
      <c r="BU4497">
        <v>4.9580000000000002</v>
      </c>
      <c r="BV4497">
        <f t="shared" si="1700"/>
        <v>4.9579999999999999E-2</v>
      </c>
      <c r="BX4497" s="1">
        <v>39611</v>
      </c>
      <c r="BY4497">
        <v>5.1289999999999996</v>
      </c>
      <c r="BZ4497">
        <f t="shared" si="1701"/>
        <v>5.1289999999999995E-2</v>
      </c>
      <c r="CB4497" s="1">
        <v>39728</v>
      </c>
      <c r="CC4497">
        <v>4.6360000000000001</v>
      </c>
      <c r="CD4497">
        <f t="shared" si="1702"/>
        <v>4.6359999999999998E-2</v>
      </c>
      <c r="CG4497" s="1"/>
    </row>
    <row r="4498" spans="1:85" x14ac:dyDescent="0.3">
      <c r="A4498" s="21">
        <f t="shared" si="1703"/>
        <v>52107</v>
      </c>
      <c r="B4498" s="18">
        <f t="shared" si="1687"/>
        <v>112.421875</v>
      </c>
      <c r="C4498">
        <f t="shared" si="1686"/>
        <v>115</v>
      </c>
      <c r="D4498">
        <f t="shared" ca="1" si="1690"/>
        <v>-16.941666666666666</v>
      </c>
      <c r="E4498">
        <f ca="1">IF(currency="USD",'Future et co'!F4498,IF(currency="EUR",'Future et co'!G4498,FALSE))</f>
        <v>3.6070000000000005E-2</v>
      </c>
      <c r="F4498">
        <f t="shared" ca="1" si="1691"/>
        <v>3.6070000000000005E-2</v>
      </c>
      <c r="G4498">
        <f t="shared" ca="1" si="1692"/>
        <v>2.0569999999999998E-2</v>
      </c>
      <c r="L4498">
        <f t="shared" ca="1" si="1693"/>
        <v>127.8</v>
      </c>
      <c r="M4498">
        <f t="shared" ca="1" si="1688"/>
        <v>3.6070000000000005E-2</v>
      </c>
      <c r="R4498">
        <f t="shared" ca="1" si="1694"/>
        <v>127.8</v>
      </c>
      <c r="S4498">
        <f t="shared" ca="1" si="1689"/>
        <v>3.6070000000000005E-2</v>
      </c>
      <c r="AU4498" s="1">
        <v>39612</v>
      </c>
      <c r="AV4498">
        <v>2.093</v>
      </c>
      <c r="AW4498">
        <f t="shared" si="1695"/>
        <v>2.0930000000000001E-2</v>
      </c>
      <c r="AY4498" s="1">
        <v>39615</v>
      </c>
      <c r="AZ4498">
        <v>2.351</v>
      </c>
      <c r="BA4498">
        <f t="shared" si="1696"/>
        <v>2.351E-2</v>
      </c>
      <c r="BC4498" s="1">
        <v>39727</v>
      </c>
      <c r="BD4498">
        <v>2.8075000000000001</v>
      </c>
      <c r="BE4498">
        <f t="shared" si="1697"/>
        <v>2.8075000000000003E-2</v>
      </c>
      <c r="BG4498" s="1">
        <v>39727</v>
      </c>
      <c r="BH4498">
        <v>2.778</v>
      </c>
      <c r="BI4498">
        <f t="shared" si="1698"/>
        <v>2.7779999999999999E-2</v>
      </c>
      <c r="BK4498" s="1">
        <v>42950</v>
      </c>
      <c r="BL4498">
        <v>2.3755799999999998</v>
      </c>
      <c r="BM4498">
        <f t="shared" si="1704"/>
        <v>2.3755799999999997E-2</v>
      </c>
      <c r="BP4498" s="1">
        <v>39575</v>
      </c>
      <c r="BQ4498">
        <v>115.87</v>
      </c>
      <c r="BR4498">
        <f t="shared" si="1699"/>
        <v>1.1587000000000001</v>
      </c>
      <c r="BT4498" s="1">
        <v>39610</v>
      </c>
      <c r="BU4498">
        <v>4.9589999999999996</v>
      </c>
      <c r="BV4498">
        <f t="shared" si="1700"/>
        <v>4.9589999999999995E-2</v>
      </c>
      <c r="BX4498" s="1">
        <v>39610</v>
      </c>
      <c r="BY4498">
        <v>5.12</v>
      </c>
      <c r="BZ4498">
        <f t="shared" si="1701"/>
        <v>5.1200000000000002E-2</v>
      </c>
      <c r="CB4498" s="1">
        <v>39727</v>
      </c>
      <c r="CC4498">
        <v>4.6989999999999998</v>
      </c>
      <c r="CD4498">
        <f t="shared" si="1702"/>
        <v>4.6989999999999997E-2</v>
      </c>
      <c r="CG4498" s="1"/>
    </row>
    <row r="4499" spans="1:85" x14ac:dyDescent="0.3">
      <c r="A4499" s="21">
        <f t="shared" si="1703"/>
        <v>52110</v>
      </c>
      <c r="B4499" s="18">
        <f t="shared" si="1687"/>
        <v>112.421875</v>
      </c>
      <c r="C4499">
        <f t="shared" si="1686"/>
        <v>115</v>
      </c>
      <c r="D4499">
        <f t="shared" ca="1" si="1690"/>
        <v>-16.95</v>
      </c>
      <c r="E4499">
        <f ca="1">IF(currency="USD",'Future et co'!F4499,IF(currency="EUR",'Future et co'!G4499,FALSE))</f>
        <v>3.6070000000000005E-2</v>
      </c>
      <c r="F4499">
        <f t="shared" ca="1" si="1691"/>
        <v>3.6070000000000005E-2</v>
      </c>
      <c r="G4499">
        <f t="shared" ca="1" si="1692"/>
        <v>2.0569999999999998E-2</v>
      </c>
      <c r="L4499">
        <f t="shared" ca="1" si="1693"/>
        <v>127.8</v>
      </c>
      <c r="M4499">
        <f t="shared" ca="1" si="1688"/>
        <v>3.6070000000000005E-2</v>
      </c>
      <c r="R4499">
        <f t="shared" ca="1" si="1694"/>
        <v>127.8</v>
      </c>
      <c r="S4499">
        <f t="shared" ca="1" si="1689"/>
        <v>3.6070000000000005E-2</v>
      </c>
      <c r="AU4499" s="1">
        <v>39611</v>
      </c>
      <c r="AV4499">
        <v>2.1139999999999999</v>
      </c>
      <c r="AW4499">
        <f t="shared" si="1695"/>
        <v>2.1139999999999999E-2</v>
      </c>
      <c r="AY4499" s="1">
        <v>39612</v>
      </c>
      <c r="AZ4499">
        <v>2.3050000000000002</v>
      </c>
      <c r="BA4499">
        <f t="shared" si="1696"/>
        <v>2.3050000000000001E-2</v>
      </c>
      <c r="BC4499" s="1">
        <v>39724</v>
      </c>
      <c r="BD4499">
        <v>3.1074999999999999</v>
      </c>
      <c r="BE4499">
        <f t="shared" si="1697"/>
        <v>3.1074999999999998E-2</v>
      </c>
      <c r="BG4499" s="1">
        <v>39724</v>
      </c>
      <c r="BH4499">
        <v>3.0775000000000001</v>
      </c>
      <c r="BI4499">
        <f t="shared" si="1698"/>
        <v>3.0775E-2</v>
      </c>
      <c r="BK4499" s="1">
        <v>42951</v>
      </c>
      <c r="BL4499">
        <v>2.3744800000000001</v>
      </c>
      <c r="BM4499">
        <f t="shared" si="1704"/>
        <v>2.37448E-2</v>
      </c>
      <c r="BP4499" s="1">
        <v>39574</v>
      </c>
      <c r="BQ4499">
        <v>116.28</v>
      </c>
      <c r="BR4499">
        <f t="shared" si="1699"/>
        <v>1.1628000000000001</v>
      </c>
      <c r="BT4499" s="1">
        <v>39609</v>
      </c>
      <c r="BU4499">
        <v>4.96</v>
      </c>
      <c r="BV4499">
        <f t="shared" si="1700"/>
        <v>4.9599999999999998E-2</v>
      </c>
      <c r="BX4499" s="1">
        <v>39609</v>
      </c>
      <c r="BY4499">
        <v>5.1239999999999997</v>
      </c>
      <c r="BZ4499">
        <f t="shared" si="1701"/>
        <v>5.1239999999999994E-2</v>
      </c>
      <c r="CB4499" s="1">
        <v>39724</v>
      </c>
      <c r="CC4499">
        <v>4.8029999999999999</v>
      </c>
      <c r="CD4499">
        <f t="shared" si="1702"/>
        <v>4.8029999999999996E-2</v>
      </c>
      <c r="CG4499" s="1"/>
    </row>
    <row r="4500" spans="1:85" x14ac:dyDescent="0.3">
      <c r="A4500" s="21">
        <f t="shared" si="1703"/>
        <v>52111</v>
      </c>
      <c r="B4500" s="18">
        <f t="shared" si="1687"/>
        <v>112.421875</v>
      </c>
      <c r="C4500">
        <f t="shared" si="1686"/>
        <v>115</v>
      </c>
      <c r="D4500">
        <f t="shared" ca="1" si="1690"/>
        <v>-16.952777777777779</v>
      </c>
      <c r="E4500">
        <f ca="1">IF(currency="USD",'Future et co'!F4500,IF(currency="EUR",'Future et co'!G4500,FALSE))</f>
        <v>3.6070000000000005E-2</v>
      </c>
      <c r="F4500">
        <f t="shared" ca="1" si="1691"/>
        <v>3.6070000000000005E-2</v>
      </c>
      <c r="G4500">
        <f t="shared" ca="1" si="1692"/>
        <v>2.0569999999999998E-2</v>
      </c>
      <c r="L4500">
        <f t="shared" ca="1" si="1693"/>
        <v>127.8</v>
      </c>
      <c r="M4500">
        <f t="shared" ca="1" si="1688"/>
        <v>3.6070000000000005E-2</v>
      </c>
      <c r="R4500">
        <f t="shared" ca="1" si="1694"/>
        <v>127.8</v>
      </c>
      <c r="S4500">
        <f t="shared" ca="1" si="1689"/>
        <v>3.6070000000000005E-2</v>
      </c>
      <c r="AU4500" s="1">
        <v>39610</v>
      </c>
      <c r="AV4500">
        <v>2.08</v>
      </c>
      <c r="AW4500">
        <f t="shared" si="1695"/>
        <v>2.0799999999999999E-2</v>
      </c>
      <c r="AY4500" s="1">
        <v>39611</v>
      </c>
      <c r="AZ4500">
        <v>2.3039999999999998</v>
      </c>
      <c r="BA4500">
        <f t="shared" si="1696"/>
        <v>2.3039999999999998E-2</v>
      </c>
      <c r="BC4500" s="1">
        <v>39723</v>
      </c>
      <c r="BD4500">
        <v>3.2120000000000002</v>
      </c>
      <c r="BE4500">
        <f t="shared" si="1697"/>
        <v>3.2120000000000003E-2</v>
      </c>
      <c r="BG4500" s="1">
        <v>39723</v>
      </c>
      <c r="BH4500">
        <v>3.2229999999999999</v>
      </c>
      <c r="BI4500">
        <f t="shared" si="1698"/>
        <v>3.2230000000000002E-2</v>
      </c>
      <c r="BK4500" s="1">
        <v>42954</v>
      </c>
      <c r="BL4500">
        <v>2.3713099999999998</v>
      </c>
      <c r="BM4500">
        <f t="shared" si="1704"/>
        <v>2.3713099999999997E-2</v>
      </c>
      <c r="BP4500" s="1">
        <v>39573</v>
      </c>
      <c r="BQ4500">
        <v>116.07</v>
      </c>
      <c r="BR4500">
        <f t="shared" si="1699"/>
        <v>1.1606999999999998</v>
      </c>
      <c r="BT4500" s="1">
        <v>39608</v>
      </c>
      <c r="BU4500">
        <v>4.9610000000000003</v>
      </c>
      <c r="BV4500">
        <f t="shared" si="1700"/>
        <v>4.9610000000000001E-2</v>
      </c>
      <c r="BX4500" s="1">
        <v>39608</v>
      </c>
      <c r="BY4500">
        <v>5.12</v>
      </c>
      <c r="BZ4500">
        <f t="shared" si="1701"/>
        <v>5.1200000000000002E-2</v>
      </c>
      <c r="CB4500" s="1">
        <v>39723</v>
      </c>
      <c r="CC4500">
        <v>4.8529999999999998</v>
      </c>
      <c r="CD4500">
        <f t="shared" si="1702"/>
        <v>4.8529999999999997E-2</v>
      </c>
      <c r="CG4500" s="1"/>
    </row>
    <row r="4501" spans="1:85" x14ac:dyDescent="0.3">
      <c r="A4501" s="21">
        <f t="shared" si="1703"/>
        <v>52112</v>
      </c>
      <c r="B4501" s="18">
        <f t="shared" si="1687"/>
        <v>112.421875</v>
      </c>
      <c r="C4501">
        <f t="shared" si="1686"/>
        <v>115</v>
      </c>
      <c r="D4501">
        <f t="shared" ca="1" si="1690"/>
        <v>-16.955555555555556</v>
      </c>
      <c r="E4501">
        <f ca="1">IF(currency="USD",'Future et co'!F4501,IF(currency="EUR",'Future et co'!G4501,FALSE))</f>
        <v>3.6070000000000005E-2</v>
      </c>
      <c r="F4501">
        <f t="shared" ca="1" si="1691"/>
        <v>3.6070000000000005E-2</v>
      </c>
      <c r="G4501">
        <f t="shared" ca="1" si="1692"/>
        <v>2.0569999999999998E-2</v>
      </c>
      <c r="L4501">
        <f t="shared" ca="1" si="1693"/>
        <v>127.8</v>
      </c>
      <c r="M4501">
        <f t="shared" ca="1" si="1688"/>
        <v>3.6070000000000005E-2</v>
      </c>
      <c r="R4501">
        <f t="shared" ca="1" si="1694"/>
        <v>127.8</v>
      </c>
      <c r="S4501">
        <f t="shared" ca="1" si="1689"/>
        <v>3.6070000000000005E-2</v>
      </c>
      <c r="AU4501" s="1">
        <v>39609</v>
      </c>
      <c r="AV4501">
        <v>2.0880000000000001</v>
      </c>
      <c r="AW4501">
        <f t="shared" si="1695"/>
        <v>2.0879999999999999E-2</v>
      </c>
      <c r="AY4501" s="1">
        <v>39610</v>
      </c>
      <c r="AZ4501">
        <v>2.2360000000000002</v>
      </c>
      <c r="BA4501">
        <f t="shared" si="1696"/>
        <v>2.2360000000000001E-2</v>
      </c>
      <c r="BC4501" s="1">
        <v>39722</v>
      </c>
      <c r="BD4501">
        <v>3.2679999999999998</v>
      </c>
      <c r="BE4501">
        <f t="shared" si="1697"/>
        <v>3.2680000000000001E-2</v>
      </c>
      <c r="BG4501" s="1">
        <v>39722</v>
      </c>
      <c r="BH4501">
        <v>3.3580000000000001</v>
      </c>
      <c r="BI4501">
        <f t="shared" si="1698"/>
        <v>3.3579999999999999E-2</v>
      </c>
      <c r="BK4501" s="1">
        <v>42955</v>
      </c>
      <c r="BL4501">
        <v>2.3777499999999998</v>
      </c>
      <c r="BM4501">
        <f t="shared" si="1704"/>
        <v>2.3777499999999997E-2</v>
      </c>
      <c r="BP4501" s="1">
        <v>39570</v>
      </c>
      <c r="BQ4501">
        <v>115.71</v>
      </c>
      <c r="BR4501">
        <f t="shared" si="1699"/>
        <v>1.1571</v>
      </c>
      <c r="BT4501" s="1">
        <v>39605</v>
      </c>
      <c r="BU4501">
        <v>4.9669999999999996</v>
      </c>
      <c r="BV4501">
        <f t="shared" si="1700"/>
        <v>4.9669999999999999E-2</v>
      </c>
      <c r="BX4501" s="1">
        <v>39605</v>
      </c>
      <c r="BY4501">
        <v>5.1130000000000004</v>
      </c>
      <c r="BZ4501">
        <f t="shared" si="1701"/>
        <v>5.1130000000000002E-2</v>
      </c>
      <c r="CB4501" s="1">
        <v>39722</v>
      </c>
      <c r="CC4501">
        <v>4.9630000000000001</v>
      </c>
      <c r="CD4501">
        <f t="shared" si="1702"/>
        <v>4.9630000000000001E-2</v>
      </c>
      <c r="CG4501" s="1"/>
    </row>
    <row r="4502" spans="1:85" x14ac:dyDescent="0.3">
      <c r="A4502" s="21">
        <f t="shared" si="1703"/>
        <v>52113</v>
      </c>
      <c r="B4502" s="18">
        <f t="shared" si="1687"/>
        <v>112.421875</v>
      </c>
      <c r="C4502">
        <f t="shared" si="1686"/>
        <v>115</v>
      </c>
      <c r="D4502">
        <f t="shared" ca="1" si="1690"/>
        <v>-16.958333333333332</v>
      </c>
      <c r="E4502">
        <f ca="1">IF(currency="USD",'Future et co'!F4502,IF(currency="EUR",'Future et co'!G4502,FALSE))</f>
        <v>3.6070000000000005E-2</v>
      </c>
      <c r="F4502">
        <f t="shared" ca="1" si="1691"/>
        <v>3.6070000000000005E-2</v>
      </c>
      <c r="G4502">
        <f t="shared" ca="1" si="1692"/>
        <v>2.0569999999999998E-2</v>
      </c>
      <c r="L4502">
        <f t="shared" ca="1" si="1693"/>
        <v>127.8</v>
      </c>
      <c r="M4502">
        <f t="shared" ca="1" si="1688"/>
        <v>3.6070000000000005E-2</v>
      </c>
      <c r="R4502">
        <f t="shared" ca="1" si="1694"/>
        <v>127.8</v>
      </c>
      <c r="S4502">
        <f t="shared" ca="1" si="1689"/>
        <v>3.6070000000000005E-2</v>
      </c>
      <c r="AU4502" s="1">
        <v>39608</v>
      </c>
      <c r="AV4502">
        <v>2.0449999999999999</v>
      </c>
      <c r="AW4502">
        <f t="shared" si="1695"/>
        <v>2.0449999999999999E-2</v>
      </c>
      <c r="AY4502" s="1">
        <v>39609</v>
      </c>
      <c r="AZ4502">
        <v>2.2519999999999998</v>
      </c>
      <c r="BA4502">
        <f t="shared" si="1696"/>
        <v>2.2519999999999998E-2</v>
      </c>
      <c r="BC4502" s="1">
        <v>39721</v>
      </c>
      <c r="BD4502">
        <v>3.3570000000000002</v>
      </c>
      <c r="BE4502">
        <f t="shared" si="1697"/>
        <v>3.3570000000000003E-2</v>
      </c>
      <c r="BG4502" s="1">
        <v>39721</v>
      </c>
      <c r="BH4502">
        <v>3.4140000000000001</v>
      </c>
      <c r="BI4502">
        <f t="shared" si="1698"/>
        <v>3.4140000000000004E-2</v>
      </c>
      <c r="BK4502" s="1">
        <v>42956</v>
      </c>
      <c r="BL4502">
        <v>2.3779400000000002</v>
      </c>
      <c r="BM4502">
        <f t="shared" si="1704"/>
        <v>2.3779400000000003E-2</v>
      </c>
      <c r="BP4502" s="1">
        <v>39568</v>
      </c>
      <c r="BQ4502">
        <v>116.38</v>
      </c>
      <c r="BR4502">
        <f t="shared" si="1699"/>
        <v>1.1637999999999999</v>
      </c>
      <c r="BT4502" s="1">
        <v>39604</v>
      </c>
      <c r="BU4502">
        <v>4.8659999999999997</v>
      </c>
      <c r="BV4502">
        <f t="shared" si="1700"/>
        <v>4.8659999999999995E-2</v>
      </c>
      <c r="BX4502" s="1">
        <v>39604</v>
      </c>
      <c r="BY4502">
        <v>4.9379999999999997</v>
      </c>
      <c r="BZ4502">
        <f t="shared" si="1701"/>
        <v>4.938E-2</v>
      </c>
      <c r="CB4502" s="1">
        <v>39721</v>
      </c>
      <c r="CC4502">
        <v>4.9649999999999999</v>
      </c>
      <c r="CD4502">
        <f t="shared" si="1702"/>
        <v>4.965E-2</v>
      </c>
      <c r="CG4502" s="1"/>
    </row>
    <row r="4503" spans="1:85" x14ac:dyDescent="0.3">
      <c r="A4503" s="21">
        <f t="shared" si="1703"/>
        <v>52114</v>
      </c>
      <c r="B4503" s="18">
        <f t="shared" si="1687"/>
        <v>112.421875</v>
      </c>
      <c r="C4503">
        <f t="shared" si="1686"/>
        <v>115</v>
      </c>
      <c r="D4503">
        <f t="shared" ca="1" si="1690"/>
        <v>-16.961111111111112</v>
      </c>
      <c r="E4503">
        <f ca="1">IF(currency="USD",'Future et co'!F4503,IF(currency="EUR",'Future et co'!G4503,FALSE))</f>
        <v>3.6070000000000005E-2</v>
      </c>
      <c r="F4503">
        <f t="shared" ca="1" si="1691"/>
        <v>3.6070000000000005E-2</v>
      </c>
      <c r="G4503">
        <f t="shared" ca="1" si="1692"/>
        <v>2.0569999999999998E-2</v>
      </c>
      <c r="L4503">
        <f t="shared" ca="1" si="1693"/>
        <v>127.8</v>
      </c>
      <c r="M4503">
        <f t="shared" ca="1" si="1688"/>
        <v>3.6070000000000005E-2</v>
      </c>
      <c r="R4503">
        <f t="shared" ca="1" si="1694"/>
        <v>127.8</v>
      </c>
      <c r="S4503">
        <f t="shared" ca="1" si="1689"/>
        <v>3.6070000000000005E-2</v>
      </c>
      <c r="AU4503" s="1">
        <v>39605</v>
      </c>
      <c r="AV4503">
        <v>2.0099999999999998</v>
      </c>
      <c r="AW4503">
        <f t="shared" si="1695"/>
        <v>2.0099999999999996E-2</v>
      </c>
      <c r="AY4503" s="1">
        <v>39608</v>
      </c>
      <c r="AZ4503">
        <v>2.1269999999999998</v>
      </c>
      <c r="BA4503">
        <f t="shared" si="1696"/>
        <v>2.1269999999999997E-2</v>
      </c>
      <c r="BC4503" s="1">
        <v>39720</v>
      </c>
      <c r="BD4503">
        <v>3.1070000000000002</v>
      </c>
      <c r="BE4503">
        <f t="shared" si="1697"/>
        <v>3.107E-2</v>
      </c>
      <c r="BG4503" s="1">
        <v>39720</v>
      </c>
      <c r="BH4503">
        <v>3.0950000000000002</v>
      </c>
      <c r="BI4503">
        <f t="shared" si="1698"/>
        <v>3.0950000000000002E-2</v>
      </c>
      <c r="BK4503" s="1">
        <v>42957</v>
      </c>
      <c r="BL4503">
        <v>2.4100600000000001</v>
      </c>
      <c r="BM4503">
        <f t="shared" si="1704"/>
        <v>2.41006E-2</v>
      </c>
      <c r="BP4503" s="1">
        <v>39567</v>
      </c>
      <c r="BQ4503">
        <v>116.36</v>
      </c>
      <c r="BR4503">
        <f t="shared" si="1699"/>
        <v>1.1636</v>
      </c>
      <c r="BT4503" s="1">
        <v>39603</v>
      </c>
      <c r="BU4503">
        <v>4.8639999999999999</v>
      </c>
      <c r="BV4503">
        <f t="shared" si="1700"/>
        <v>4.8639999999999996E-2</v>
      </c>
      <c r="BX4503" s="1">
        <v>39603</v>
      </c>
      <c r="BY4503">
        <v>4.9340000000000002</v>
      </c>
      <c r="BZ4503">
        <f t="shared" si="1701"/>
        <v>4.9340000000000002E-2</v>
      </c>
      <c r="CB4503" s="1">
        <v>39720</v>
      </c>
      <c r="CC4503">
        <v>4.9050000000000002</v>
      </c>
      <c r="CD4503">
        <f t="shared" si="1702"/>
        <v>4.9050000000000003E-2</v>
      </c>
      <c r="CG4503" s="1"/>
    </row>
    <row r="4504" spans="1:85" x14ac:dyDescent="0.3">
      <c r="A4504" s="21">
        <f t="shared" si="1703"/>
        <v>52117</v>
      </c>
      <c r="B4504" s="18">
        <f t="shared" si="1687"/>
        <v>112.421875</v>
      </c>
      <c r="C4504">
        <f t="shared" si="1686"/>
        <v>115</v>
      </c>
      <c r="D4504">
        <f t="shared" ca="1" si="1690"/>
        <v>-16.969444444444445</v>
      </c>
      <c r="E4504">
        <f ca="1">IF(currency="USD",'Future et co'!F4504,IF(currency="EUR",'Future et co'!G4504,FALSE))</f>
        <v>3.6070000000000005E-2</v>
      </c>
      <c r="F4504">
        <f t="shared" ca="1" si="1691"/>
        <v>3.6070000000000005E-2</v>
      </c>
      <c r="G4504">
        <f t="shared" ca="1" si="1692"/>
        <v>2.0569999999999998E-2</v>
      </c>
      <c r="L4504">
        <f t="shared" ca="1" si="1693"/>
        <v>127.8</v>
      </c>
      <c r="M4504">
        <f t="shared" ca="1" si="1688"/>
        <v>3.6070000000000005E-2</v>
      </c>
      <c r="R4504">
        <f t="shared" ca="1" si="1694"/>
        <v>127.8</v>
      </c>
      <c r="S4504">
        <f t="shared" ca="1" si="1689"/>
        <v>3.6070000000000005E-2</v>
      </c>
      <c r="AU4504" s="1">
        <v>39604</v>
      </c>
      <c r="AV4504">
        <v>2.0099999999999998</v>
      </c>
      <c r="AW4504">
        <f t="shared" si="1695"/>
        <v>2.0099999999999996E-2</v>
      </c>
      <c r="AY4504" s="1">
        <v>39605</v>
      </c>
      <c r="AZ4504">
        <v>2.0510000000000002</v>
      </c>
      <c r="BA4504">
        <f t="shared" si="1696"/>
        <v>2.051E-2</v>
      </c>
      <c r="BC4504" s="1">
        <v>39717</v>
      </c>
      <c r="BD4504">
        <v>3.335</v>
      </c>
      <c r="BE4504">
        <f t="shared" si="1697"/>
        <v>3.3349999999999998E-2</v>
      </c>
      <c r="BG4504" s="1">
        <v>39717</v>
      </c>
      <c r="BH4504">
        <v>3.4470000000000001</v>
      </c>
      <c r="BI4504">
        <f t="shared" si="1698"/>
        <v>3.4470000000000001E-2</v>
      </c>
      <c r="BK4504" s="1">
        <v>42958</v>
      </c>
      <c r="BL4504">
        <v>2.4090199999999999</v>
      </c>
      <c r="BM4504">
        <f t="shared" si="1704"/>
        <v>2.4090199999999999E-2</v>
      </c>
      <c r="BP4504" s="1">
        <v>39566</v>
      </c>
      <c r="BQ4504">
        <v>115.83</v>
      </c>
      <c r="BR4504">
        <f t="shared" si="1699"/>
        <v>1.1582999999999999</v>
      </c>
      <c r="BT4504" s="1">
        <v>39602</v>
      </c>
      <c r="BU4504">
        <v>4.8639999999999999</v>
      </c>
      <c r="BV4504">
        <f t="shared" si="1700"/>
        <v>4.8639999999999996E-2</v>
      </c>
      <c r="BX4504" s="1">
        <v>39602</v>
      </c>
      <c r="BY4504">
        <v>4.9279999999999999</v>
      </c>
      <c r="BZ4504">
        <f t="shared" si="1701"/>
        <v>4.9279999999999997E-2</v>
      </c>
      <c r="CB4504" s="1">
        <v>39717</v>
      </c>
      <c r="CC4504">
        <v>5.08</v>
      </c>
      <c r="CD4504">
        <f t="shared" si="1702"/>
        <v>5.0799999999999998E-2</v>
      </c>
      <c r="CG4504" s="1"/>
    </row>
    <row r="4505" spans="1:85" x14ac:dyDescent="0.3">
      <c r="A4505" s="21">
        <f t="shared" si="1703"/>
        <v>52118</v>
      </c>
      <c r="B4505" s="18">
        <f t="shared" si="1687"/>
        <v>112.421875</v>
      </c>
      <c r="C4505">
        <f t="shared" ref="C4505:C4568" si="1705">CEILING(B4505,$C$9)</f>
        <v>115</v>
      </c>
      <c r="D4505">
        <f t="shared" ca="1" si="1690"/>
        <v>-16.972222222222221</v>
      </c>
      <c r="E4505">
        <f ca="1">IF(currency="USD",'Future et co'!F4505,IF(currency="EUR",'Future et co'!G4505,FALSE))</f>
        <v>3.6070000000000005E-2</v>
      </c>
      <c r="F4505">
        <f t="shared" ca="1" si="1691"/>
        <v>3.6070000000000005E-2</v>
      </c>
      <c r="G4505">
        <f t="shared" ca="1" si="1692"/>
        <v>2.0569999999999998E-2</v>
      </c>
      <c r="L4505">
        <f t="shared" ca="1" si="1693"/>
        <v>127.8</v>
      </c>
      <c r="M4505">
        <f t="shared" ca="1" si="1688"/>
        <v>3.6070000000000005E-2</v>
      </c>
      <c r="R4505">
        <f t="shared" ca="1" si="1694"/>
        <v>127.8</v>
      </c>
      <c r="S4505">
        <f t="shared" ca="1" si="1689"/>
        <v>3.6070000000000005E-2</v>
      </c>
      <c r="AU4505" s="1">
        <v>39603</v>
      </c>
      <c r="AV4505">
        <v>1.996</v>
      </c>
      <c r="AW4505">
        <f t="shared" si="1695"/>
        <v>1.9959999999999999E-2</v>
      </c>
      <c r="AY4505" s="1">
        <v>39604</v>
      </c>
      <c r="AZ4505">
        <v>2.0590000000000002</v>
      </c>
      <c r="BA4505">
        <f t="shared" si="1696"/>
        <v>2.0590000000000001E-2</v>
      </c>
      <c r="BC4505" s="1">
        <v>39716</v>
      </c>
      <c r="BD4505">
        <v>3.4624999999999999</v>
      </c>
      <c r="BE4505">
        <f t="shared" si="1697"/>
        <v>3.4624999999999996E-2</v>
      </c>
      <c r="BG4505" s="1">
        <v>39716</v>
      </c>
      <c r="BH4505">
        <v>3.52</v>
      </c>
      <c r="BI4505">
        <f t="shared" si="1698"/>
        <v>3.5200000000000002E-2</v>
      </c>
      <c r="BK4505" s="1">
        <v>42961</v>
      </c>
      <c r="BL4505">
        <v>2.3868900000000002</v>
      </c>
      <c r="BM4505">
        <f t="shared" si="1704"/>
        <v>2.3868900000000002E-2</v>
      </c>
      <c r="BP4505" s="1">
        <v>39563</v>
      </c>
      <c r="BQ4505">
        <v>115.98</v>
      </c>
      <c r="BR4505">
        <f t="shared" si="1699"/>
        <v>1.1597999999999999</v>
      </c>
      <c r="BT4505" s="1">
        <v>39601</v>
      </c>
      <c r="BU4505">
        <v>4.8650000000000002</v>
      </c>
      <c r="BV4505">
        <f t="shared" si="1700"/>
        <v>4.8649999999999999E-2</v>
      </c>
      <c r="BX4505" s="1">
        <v>39601</v>
      </c>
      <c r="BY4505">
        <v>4.9279999999999999</v>
      </c>
      <c r="BZ4505">
        <f t="shared" si="1701"/>
        <v>4.9279999999999997E-2</v>
      </c>
      <c r="CB4505" s="1">
        <v>39716</v>
      </c>
      <c r="CC4505">
        <v>5.1829999999999998</v>
      </c>
      <c r="CD4505">
        <f t="shared" si="1702"/>
        <v>5.1830000000000001E-2</v>
      </c>
      <c r="CG4505" s="1"/>
    </row>
    <row r="4506" spans="1:85" x14ac:dyDescent="0.3">
      <c r="A4506" s="21">
        <f t="shared" si="1703"/>
        <v>52119</v>
      </c>
      <c r="B4506" s="18">
        <f t="shared" si="1687"/>
        <v>112.421875</v>
      </c>
      <c r="C4506">
        <f t="shared" si="1705"/>
        <v>115</v>
      </c>
      <c r="D4506">
        <f t="shared" ca="1" si="1690"/>
        <v>-16.975000000000001</v>
      </c>
      <c r="E4506">
        <f ca="1">IF(currency="USD",'Future et co'!F4506,IF(currency="EUR",'Future et co'!G4506,FALSE))</f>
        <v>3.6070000000000005E-2</v>
      </c>
      <c r="F4506">
        <f t="shared" ca="1" si="1691"/>
        <v>3.6070000000000005E-2</v>
      </c>
      <c r="G4506">
        <f t="shared" ca="1" si="1692"/>
        <v>2.0569999999999998E-2</v>
      </c>
      <c r="L4506">
        <f t="shared" ca="1" si="1693"/>
        <v>127.8</v>
      </c>
      <c r="M4506">
        <f t="shared" ca="1" si="1688"/>
        <v>3.6070000000000005E-2</v>
      </c>
      <c r="R4506">
        <f t="shared" ca="1" si="1694"/>
        <v>127.8</v>
      </c>
      <c r="S4506">
        <f t="shared" ca="1" si="1689"/>
        <v>3.6070000000000005E-2</v>
      </c>
      <c r="AU4506" s="1">
        <v>39602</v>
      </c>
      <c r="AV4506">
        <v>2.0055000000000001</v>
      </c>
      <c r="AW4506">
        <f t="shared" si="1695"/>
        <v>2.0055E-2</v>
      </c>
      <c r="AY4506" s="1">
        <v>39603</v>
      </c>
      <c r="AZ4506">
        <v>2.036</v>
      </c>
      <c r="BA4506">
        <f t="shared" si="1696"/>
        <v>2.036E-2</v>
      </c>
      <c r="BC4506" s="1">
        <v>39715</v>
      </c>
      <c r="BD4506">
        <v>3.46</v>
      </c>
      <c r="BE4506">
        <f t="shared" si="1697"/>
        <v>3.4599999999999999E-2</v>
      </c>
      <c r="BG4506" s="1">
        <v>39715</v>
      </c>
      <c r="BH4506">
        <v>3.5760000000000001</v>
      </c>
      <c r="BI4506">
        <f t="shared" si="1698"/>
        <v>3.576E-2</v>
      </c>
      <c r="BK4506" s="1">
        <v>42962</v>
      </c>
      <c r="BL4506">
        <v>2.3879899999999998</v>
      </c>
      <c r="BM4506">
        <f t="shared" si="1704"/>
        <v>2.3879899999999999E-2</v>
      </c>
      <c r="BP4506" s="1">
        <v>39562</v>
      </c>
      <c r="BQ4506">
        <v>115.85</v>
      </c>
      <c r="BR4506">
        <f t="shared" si="1699"/>
        <v>1.1584999999999999</v>
      </c>
      <c r="BT4506" s="1">
        <v>39598</v>
      </c>
      <c r="BU4506">
        <v>4.8639999999999999</v>
      </c>
      <c r="BV4506">
        <f t="shared" si="1700"/>
        <v>4.8639999999999996E-2</v>
      </c>
      <c r="BX4506" s="1">
        <v>39598</v>
      </c>
      <c r="BY4506">
        <v>4.9279999999999999</v>
      </c>
      <c r="BZ4506">
        <f t="shared" si="1701"/>
        <v>4.9279999999999997E-2</v>
      </c>
      <c r="CB4506" s="1">
        <v>39715</v>
      </c>
      <c r="CC4506">
        <v>5.2080000000000002</v>
      </c>
      <c r="CD4506">
        <f t="shared" si="1702"/>
        <v>5.2080000000000001E-2</v>
      </c>
      <c r="CG4506" s="1"/>
    </row>
    <row r="4507" spans="1:85" x14ac:dyDescent="0.3">
      <c r="A4507" s="21">
        <f t="shared" si="1703"/>
        <v>52120</v>
      </c>
      <c r="B4507" s="18">
        <f t="shared" si="1687"/>
        <v>112.421875</v>
      </c>
      <c r="C4507">
        <f t="shared" si="1705"/>
        <v>115</v>
      </c>
      <c r="D4507">
        <f t="shared" ca="1" si="1690"/>
        <v>-16.977777777777778</v>
      </c>
      <c r="E4507">
        <f ca="1">IF(currency="USD",'Future et co'!F4507,IF(currency="EUR",'Future et co'!G4507,FALSE))</f>
        <v>3.6070000000000005E-2</v>
      </c>
      <c r="F4507">
        <f t="shared" ca="1" si="1691"/>
        <v>3.6070000000000005E-2</v>
      </c>
      <c r="G4507">
        <f t="shared" ca="1" si="1692"/>
        <v>2.0569999999999998E-2</v>
      </c>
      <c r="L4507">
        <f t="shared" ca="1" si="1693"/>
        <v>127.8</v>
      </c>
      <c r="M4507">
        <f t="shared" ca="1" si="1688"/>
        <v>3.6070000000000005E-2</v>
      </c>
      <c r="R4507">
        <f t="shared" ca="1" si="1694"/>
        <v>127.8</v>
      </c>
      <c r="S4507">
        <f t="shared" ca="1" si="1689"/>
        <v>3.6070000000000005E-2</v>
      </c>
      <c r="AU4507" s="1">
        <v>39601</v>
      </c>
      <c r="AV4507">
        <v>2.0024999999999999</v>
      </c>
      <c r="AW4507">
        <f t="shared" si="1695"/>
        <v>2.0025000000000001E-2</v>
      </c>
      <c r="AY4507" s="1">
        <v>39602</v>
      </c>
      <c r="AZ4507">
        <v>2.036</v>
      </c>
      <c r="BA4507">
        <f t="shared" si="1696"/>
        <v>2.036E-2</v>
      </c>
      <c r="BC4507" s="1">
        <v>39714</v>
      </c>
      <c r="BD4507">
        <v>3.1850000000000001</v>
      </c>
      <c r="BE4507">
        <f t="shared" si="1697"/>
        <v>3.1850000000000003E-2</v>
      </c>
      <c r="BG4507" s="1">
        <v>39714</v>
      </c>
      <c r="BH4507">
        <v>3.3940000000000001</v>
      </c>
      <c r="BI4507">
        <f t="shared" si="1698"/>
        <v>3.3939999999999998E-2</v>
      </c>
      <c r="BK4507" s="1">
        <v>42963</v>
      </c>
      <c r="BL4507">
        <v>2.38564</v>
      </c>
      <c r="BM4507">
        <f t="shared" si="1704"/>
        <v>2.38564E-2</v>
      </c>
      <c r="BP4507" s="1">
        <v>39561</v>
      </c>
      <c r="BQ4507">
        <v>116.2</v>
      </c>
      <c r="BR4507">
        <f t="shared" si="1699"/>
        <v>1.1619999999999999</v>
      </c>
      <c r="BT4507" s="1">
        <v>39597</v>
      </c>
      <c r="BU4507">
        <v>4.8600000000000003</v>
      </c>
      <c r="BV4507">
        <f t="shared" si="1700"/>
        <v>4.8600000000000004E-2</v>
      </c>
      <c r="BX4507" s="1">
        <v>39597</v>
      </c>
      <c r="BY4507">
        <v>4.923</v>
      </c>
      <c r="BZ4507">
        <f t="shared" si="1701"/>
        <v>4.9230000000000003E-2</v>
      </c>
      <c r="CB4507" s="1">
        <v>39714</v>
      </c>
      <c r="CC4507">
        <v>5.2140000000000004</v>
      </c>
      <c r="CD4507">
        <f t="shared" si="1702"/>
        <v>5.2140000000000006E-2</v>
      </c>
      <c r="CG4507" s="1"/>
    </row>
    <row r="4508" spans="1:85" x14ac:dyDescent="0.3">
      <c r="A4508" s="21">
        <f t="shared" si="1703"/>
        <v>52121</v>
      </c>
      <c r="B4508" s="18">
        <f t="shared" si="1687"/>
        <v>112.421875</v>
      </c>
      <c r="C4508">
        <f t="shared" si="1705"/>
        <v>115</v>
      </c>
      <c r="D4508">
        <f t="shared" ca="1" si="1690"/>
        <v>-16.980555555555554</v>
      </c>
      <c r="E4508">
        <f ca="1">IF(currency="USD",'Future et co'!F4508,IF(currency="EUR",'Future et co'!G4508,FALSE))</f>
        <v>3.6070000000000005E-2</v>
      </c>
      <c r="F4508">
        <f t="shared" ca="1" si="1691"/>
        <v>3.6070000000000005E-2</v>
      </c>
      <c r="G4508">
        <f t="shared" ca="1" si="1692"/>
        <v>2.0569999999999998E-2</v>
      </c>
      <c r="L4508">
        <f t="shared" ca="1" si="1693"/>
        <v>127.8</v>
      </c>
      <c r="M4508">
        <f t="shared" ca="1" si="1688"/>
        <v>3.6070000000000005E-2</v>
      </c>
      <c r="R4508">
        <f t="shared" ca="1" si="1694"/>
        <v>127.8</v>
      </c>
      <c r="S4508">
        <f t="shared" ca="1" si="1689"/>
        <v>3.6070000000000005E-2</v>
      </c>
      <c r="AU4508" s="1">
        <v>39598</v>
      </c>
      <c r="AV4508">
        <v>2.0099999999999998</v>
      </c>
      <c r="AW4508">
        <f t="shared" si="1695"/>
        <v>2.0099999999999996E-2</v>
      </c>
      <c r="AY4508" s="1">
        <v>39601</v>
      </c>
      <c r="AZ4508">
        <v>2.0379999999999998</v>
      </c>
      <c r="BA4508">
        <f t="shared" si="1696"/>
        <v>2.0379999999999999E-2</v>
      </c>
      <c r="BC4508" s="1">
        <v>39713</v>
      </c>
      <c r="BD4508">
        <v>3.14</v>
      </c>
      <c r="BE4508">
        <f t="shared" si="1697"/>
        <v>3.1400000000000004E-2</v>
      </c>
      <c r="BG4508" s="1">
        <v>39713</v>
      </c>
      <c r="BH4508">
        <v>3.3424999999999998</v>
      </c>
      <c r="BI4508">
        <f t="shared" si="1698"/>
        <v>3.3424999999999996E-2</v>
      </c>
      <c r="BK4508" s="1">
        <v>42964</v>
      </c>
      <c r="BL4508">
        <v>2.4221499999999998</v>
      </c>
      <c r="BM4508">
        <f t="shared" si="1704"/>
        <v>2.4221499999999997E-2</v>
      </c>
      <c r="BP4508" s="1">
        <v>39560</v>
      </c>
      <c r="BQ4508">
        <v>116.06</v>
      </c>
      <c r="BR4508">
        <f t="shared" si="1699"/>
        <v>1.1606000000000001</v>
      </c>
      <c r="BT4508" s="1">
        <v>39596</v>
      </c>
      <c r="BU4508">
        <v>4.8570000000000002</v>
      </c>
      <c r="BV4508">
        <f t="shared" si="1700"/>
        <v>4.8570000000000002E-2</v>
      </c>
      <c r="BX4508" s="1">
        <v>39596</v>
      </c>
      <c r="BY4508">
        <v>4.9219999999999997</v>
      </c>
      <c r="BZ4508">
        <f t="shared" si="1701"/>
        <v>4.922E-2</v>
      </c>
      <c r="CB4508" s="1">
        <v>39713</v>
      </c>
      <c r="CC4508">
        <v>5.1989999999999998</v>
      </c>
      <c r="CD4508">
        <f t="shared" si="1702"/>
        <v>5.1990000000000001E-2</v>
      </c>
      <c r="CG4508" s="1"/>
    </row>
    <row r="4509" spans="1:85" x14ac:dyDescent="0.3">
      <c r="A4509" s="21">
        <f t="shared" si="1703"/>
        <v>52124</v>
      </c>
      <c r="B4509" s="18">
        <f t="shared" si="1687"/>
        <v>112.421875</v>
      </c>
      <c r="C4509">
        <f t="shared" si="1705"/>
        <v>115</v>
      </c>
      <c r="D4509">
        <f t="shared" ca="1" si="1690"/>
        <v>-16.988888888888887</v>
      </c>
      <c r="E4509">
        <f ca="1">IF(currency="USD",'Future et co'!F4509,IF(currency="EUR",'Future et co'!G4509,FALSE))</f>
        <v>3.6070000000000005E-2</v>
      </c>
      <c r="F4509">
        <f t="shared" ca="1" si="1691"/>
        <v>3.6070000000000005E-2</v>
      </c>
      <c r="G4509">
        <f t="shared" ca="1" si="1692"/>
        <v>2.0569999999999998E-2</v>
      </c>
      <c r="L4509">
        <f t="shared" ca="1" si="1693"/>
        <v>127.8</v>
      </c>
      <c r="M4509">
        <f t="shared" ca="1" si="1688"/>
        <v>3.6070000000000005E-2</v>
      </c>
      <c r="R4509">
        <f t="shared" ca="1" si="1694"/>
        <v>127.8</v>
      </c>
      <c r="S4509">
        <f t="shared" ca="1" si="1689"/>
        <v>3.6070000000000005E-2</v>
      </c>
      <c r="AU4509" s="1">
        <v>39597</v>
      </c>
      <c r="AV4509">
        <v>2.012</v>
      </c>
      <c r="AW4509">
        <f t="shared" si="1695"/>
        <v>2.0119999999999999E-2</v>
      </c>
      <c r="AY4509" s="1">
        <v>39598</v>
      </c>
      <c r="AZ4509">
        <v>2.06</v>
      </c>
      <c r="BA4509">
        <f t="shared" si="1696"/>
        <v>2.06E-2</v>
      </c>
      <c r="BC4509" s="1">
        <v>39710</v>
      </c>
      <c r="BD4509">
        <v>3.1524999999999999</v>
      </c>
      <c r="BE4509">
        <f t="shared" si="1697"/>
        <v>3.1524999999999997E-2</v>
      </c>
      <c r="BG4509" s="1">
        <v>39710</v>
      </c>
      <c r="BH4509">
        <v>3.2509999999999999</v>
      </c>
      <c r="BI4509">
        <f t="shared" si="1698"/>
        <v>3.2509999999999997E-2</v>
      </c>
      <c r="BK4509" s="1">
        <v>42965</v>
      </c>
      <c r="BL4509">
        <v>2.4274399999999998</v>
      </c>
      <c r="BM4509">
        <f t="shared" si="1704"/>
        <v>2.4274399999999998E-2</v>
      </c>
      <c r="BP4509" s="1">
        <v>39559</v>
      </c>
      <c r="BQ4509">
        <v>116.38</v>
      </c>
      <c r="BR4509">
        <f t="shared" si="1699"/>
        <v>1.1637999999999999</v>
      </c>
      <c r="BT4509" s="1">
        <v>39595</v>
      </c>
      <c r="BU4509">
        <v>4.8570000000000002</v>
      </c>
      <c r="BV4509">
        <f t="shared" si="1700"/>
        <v>4.8570000000000002E-2</v>
      </c>
      <c r="BX4509" s="1">
        <v>39595</v>
      </c>
      <c r="BY4509">
        <v>4.9219999999999997</v>
      </c>
      <c r="BZ4509">
        <f t="shared" si="1701"/>
        <v>4.922E-2</v>
      </c>
      <c r="CB4509" s="1">
        <v>39710</v>
      </c>
      <c r="CC4509">
        <v>5.2149999999999999</v>
      </c>
      <c r="CD4509">
        <f t="shared" si="1702"/>
        <v>5.2150000000000002E-2</v>
      </c>
      <c r="CG4509" s="1"/>
    </row>
    <row r="4510" spans="1:85" x14ac:dyDescent="0.3">
      <c r="A4510" s="21">
        <f t="shared" si="1703"/>
        <v>52125</v>
      </c>
      <c r="B4510" s="18">
        <f t="shared" si="1687"/>
        <v>112.421875</v>
      </c>
      <c r="C4510">
        <f t="shared" si="1705"/>
        <v>115</v>
      </c>
      <c r="D4510">
        <f t="shared" ca="1" si="1690"/>
        <v>-16.991666666666667</v>
      </c>
      <c r="E4510">
        <f ca="1">IF(currency="USD",'Future et co'!F4510,IF(currency="EUR",'Future et co'!G4510,FALSE))</f>
        <v>3.6070000000000005E-2</v>
      </c>
      <c r="F4510">
        <f t="shared" ca="1" si="1691"/>
        <v>3.6070000000000005E-2</v>
      </c>
      <c r="G4510">
        <f t="shared" ca="1" si="1692"/>
        <v>2.0569999999999998E-2</v>
      </c>
      <c r="L4510">
        <f t="shared" ca="1" si="1693"/>
        <v>127.8</v>
      </c>
      <c r="M4510">
        <f t="shared" ca="1" si="1688"/>
        <v>3.6070000000000005E-2</v>
      </c>
      <c r="R4510">
        <f t="shared" ca="1" si="1694"/>
        <v>127.8</v>
      </c>
      <c r="S4510">
        <f t="shared" ca="1" si="1689"/>
        <v>3.6070000000000005E-2</v>
      </c>
      <c r="AU4510" s="1">
        <v>39596</v>
      </c>
      <c r="AV4510">
        <v>1.986</v>
      </c>
      <c r="AW4510">
        <f t="shared" si="1695"/>
        <v>1.9859999999999999E-2</v>
      </c>
      <c r="AY4510" s="1">
        <v>39597</v>
      </c>
      <c r="AZ4510">
        <v>2.0760000000000001</v>
      </c>
      <c r="BA4510">
        <f t="shared" si="1696"/>
        <v>2.0760000000000001E-2</v>
      </c>
      <c r="BC4510" s="1">
        <v>39709</v>
      </c>
      <c r="BD4510">
        <v>3.0379999999999998</v>
      </c>
      <c r="BE4510">
        <f t="shared" si="1697"/>
        <v>3.0379999999999997E-2</v>
      </c>
      <c r="BG4510" s="1">
        <v>39709</v>
      </c>
      <c r="BH4510">
        <v>2.9340000000000002</v>
      </c>
      <c r="BI4510">
        <f t="shared" si="1698"/>
        <v>2.9340000000000001E-2</v>
      </c>
      <c r="BK4510" s="1">
        <v>42968</v>
      </c>
      <c r="BL4510">
        <v>2.4240400000000002</v>
      </c>
      <c r="BM4510">
        <f t="shared" si="1704"/>
        <v>2.4240400000000002E-2</v>
      </c>
      <c r="BP4510" s="1">
        <v>39556</v>
      </c>
      <c r="BQ4510">
        <v>116.23</v>
      </c>
      <c r="BR4510">
        <f t="shared" si="1699"/>
        <v>1.1623000000000001</v>
      </c>
      <c r="BT4510" s="1">
        <v>39594</v>
      </c>
      <c r="BU4510">
        <v>4.8570000000000002</v>
      </c>
      <c r="BV4510">
        <f t="shared" si="1700"/>
        <v>4.8570000000000002E-2</v>
      </c>
      <c r="BX4510" s="1">
        <v>39594</v>
      </c>
      <c r="BY4510">
        <v>4.9219999999999997</v>
      </c>
      <c r="BZ4510">
        <f t="shared" si="1701"/>
        <v>4.922E-2</v>
      </c>
      <c r="CB4510" s="1">
        <v>39709</v>
      </c>
      <c r="CC4510">
        <v>5.157</v>
      </c>
      <c r="CD4510">
        <f t="shared" si="1702"/>
        <v>5.1569999999999998E-2</v>
      </c>
      <c r="CG4510" s="1"/>
    </row>
    <row r="4511" spans="1:85" x14ac:dyDescent="0.3">
      <c r="A4511" s="21">
        <f t="shared" si="1703"/>
        <v>52126</v>
      </c>
      <c r="B4511" s="18">
        <f t="shared" si="1687"/>
        <v>112.421875</v>
      </c>
      <c r="C4511">
        <f t="shared" si="1705"/>
        <v>115</v>
      </c>
      <c r="D4511">
        <f t="shared" ca="1" si="1690"/>
        <v>-16.994444444444444</v>
      </c>
      <c r="E4511">
        <f ca="1">IF(currency="USD",'Future et co'!F4511,IF(currency="EUR",'Future et co'!G4511,FALSE))</f>
        <v>3.6070000000000005E-2</v>
      </c>
      <c r="F4511">
        <f t="shared" ca="1" si="1691"/>
        <v>3.6070000000000005E-2</v>
      </c>
      <c r="G4511">
        <f t="shared" ca="1" si="1692"/>
        <v>2.0569999999999998E-2</v>
      </c>
      <c r="L4511">
        <f t="shared" ca="1" si="1693"/>
        <v>127.8</v>
      </c>
      <c r="M4511">
        <f t="shared" ca="1" si="1688"/>
        <v>3.6070000000000005E-2</v>
      </c>
      <c r="R4511">
        <f t="shared" ca="1" si="1694"/>
        <v>127.8</v>
      </c>
      <c r="S4511">
        <f t="shared" ca="1" si="1689"/>
        <v>3.6070000000000005E-2</v>
      </c>
      <c r="AU4511" s="1">
        <v>39595</v>
      </c>
      <c r="AV4511">
        <v>1.98</v>
      </c>
      <c r="AW4511">
        <f t="shared" si="1695"/>
        <v>1.9799999999999998E-2</v>
      </c>
      <c r="AY4511" s="1">
        <v>39596</v>
      </c>
      <c r="AZ4511">
        <v>2.0379999999999998</v>
      </c>
      <c r="BA4511">
        <f t="shared" si="1696"/>
        <v>2.0379999999999999E-2</v>
      </c>
      <c r="BC4511" s="1">
        <v>39708</v>
      </c>
      <c r="BD4511">
        <v>2.9154</v>
      </c>
      <c r="BE4511">
        <f t="shared" si="1697"/>
        <v>2.9153999999999999E-2</v>
      </c>
      <c r="BG4511" s="1">
        <v>39708</v>
      </c>
      <c r="BH4511">
        <v>2.87</v>
      </c>
      <c r="BI4511">
        <f t="shared" si="1698"/>
        <v>2.87E-2</v>
      </c>
      <c r="BK4511" s="1">
        <v>42969</v>
      </c>
      <c r="BL4511">
        <v>2.4024800000000002</v>
      </c>
      <c r="BM4511">
        <f t="shared" si="1704"/>
        <v>2.4024800000000002E-2</v>
      </c>
      <c r="BP4511" s="1">
        <v>39555</v>
      </c>
      <c r="BQ4511">
        <v>116.79</v>
      </c>
      <c r="BR4511">
        <f t="shared" si="1699"/>
        <v>1.1679000000000002</v>
      </c>
      <c r="BT4511" s="1">
        <v>39591</v>
      </c>
      <c r="BU4511">
        <v>4.8570000000000002</v>
      </c>
      <c r="BV4511">
        <f t="shared" si="1700"/>
        <v>4.8570000000000002E-2</v>
      </c>
      <c r="BX4511" s="1">
        <v>39591</v>
      </c>
      <c r="BY4511">
        <v>4.915</v>
      </c>
      <c r="BZ4511">
        <f t="shared" si="1701"/>
        <v>4.9149999999999999E-2</v>
      </c>
      <c r="CB4511" s="1">
        <v>39708</v>
      </c>
      <c r="CC4511">
        <v>5.0830000000000002</v>
      </c>
      <c r="CD4511">
        <f t="shared" si="1702"/>
        <v>5.083E-2</v>
      </c>
      <c r="CG4511" s="1"/>
    </row>
    <row r="4512" spans="1:85" x14ac:dyDescent="0.3">
      <c r="A4512" s="21">
        <f t="shared" si="1703"/>
        <v>52127</v>
      </c>
      <c r="B4512" s="18">
        <f t="shared" si="1687"/>
        <v>112.421875</v>
      </c>
      <c r="C4512">
        <f t="shared" si="1705"/>
        <v>115</v>
      </c>
      <c r="D4512">
        <f t="shared" ca="1" si="1690"/>
        <v>-16.997222222222224</v>
      </c>
      <c r="E4512">
        <f ca="1">IF(currency="USD",'Future et co'!F4512,IF(currency="EUR",'Future et co'!G4512,FALSE))</f>
        <v>3.6070000000000005E-2</v>
      </c>
      <c r="F4512">
        <f t="shared" ca="1" si="1691"/>
        <v>3.6070000000000005E-2</v>
      </c>
      <c r="G4512">
        <f t="shared" ca="1" si="1692"/>
        <v>2.0569999999999998E-2</v>
      </c>
      <c r="L4512">
        <f t="shared" ca="1" si="1693"/>
        <v>127.8</v>
      </c>
      <c r="M4512">
        <f t="shared" ca="1" si="1688"/>
        <v>3.6070000000000005E-2</v>
      </c>
      <c r="R4512">
        <f t="shared" ca="1" si="1694"/>
        <v>127.8</v>
      </c>
      <c r="S4512">
        <f t="shared" ca="1" si="1689"/>
        <v>3.6070000000000005E-2</v>
      </c>
      <c r="AU4512" s="1">
        <v>39594</v>
      </c>
      <c r="AV4512">
        <v>1.9875</v>
      </c>
      <c r="AW4512">
        <f t="shared" si="1695"/>
        <v>1.9875E-2</v>
      </c>
      <c r="AY4512" s="1">
        <v>39595</v>
      </c>
      <c r="AZ4512">
        <v>2.0369999999999999</v>
      </c>
      <c r="BA4512">
        <f t="shared" si="1696"/>
        <v>2.0369999999999999E-2</v>
      </c>
      <c r="BC4512" s="1">
        <v>39707</v>
      </c>
      <c r="BD4512">
        <v>2.6179999999999999</v>
      </c>
      <c r="BE4512">
        <f t="shared" si="1697"/>
        <v>2.6179999999999998E-2</v>
      </c>
      <c r="BG4512" s="1">
        <v>39707</v>
      </c>
      <c r="BH4512">
        <v>2.8660000000000001</v>
      </c>
      <c r="BI4512">
        <f t="shared" si="1698"/>
        <v>2.8660000000000001E-2</v>
      </c>
      <c r="BK4512" s="1">
        <v>42970</v>
      </c>
      <c r="BL4512">
        <v>2.4103599999999998</v>
      </c>
      <c r="BM4512">
        <f t="shared" si="1704"/>
        <v>2.4103599999999999E-2</v>
      </c>
      <c r="BP4512" s="1">
        <v>39554</v>
      </c>
      <c r="BQ4512">
        <v>117.19</v>
      </c>
      <c r="BR4512">
        <f t="shared" si="1699"/>
        <v>1.1718999999999999</v>
      </c>
      <c r="BT4512" s="1">
        <v>39590</v>
      </c>
      <c r="BU4512">
        <v>4.8550000000000004</v>
      </c>
      <c r="BV4512">
        <f t="shared" si="1700"/>
        <v>4.8550000000000003E-2</v>
      </c>
      <c r="BX4512" s="1">
        <v>39590</v>
      </c>
      <c r="BY4512">
        <v>4.9059999999999997</v>
      </c>
      <c r="BZ4512">
        <f t="shared" si="1701"/>
        <v>4.9059999999999999E-2</v>
      </c>
      <c r="CB4512" s="1">
        <v>39707</v>
      </c>
      <c r="CC4512">
        <v>5.0650000000000004</v>
      </c>
      <c r="CD4512">
        <f t="shared" si="1702"/>
        <v>5.0650000000000001E-2</v>
      </c>
      <c r="CG4512" s="1"/>
    </row>
    <row r="4513" spans="1:85" x14ac:dyDescent="0.3">
      <c r="A4513" s="21">
        <f t="shared" si="1703"/>
        <v>52128</v>
      </c>
      <c r="B4513" s="18">
        <f t="shared" si="1687"/>
        <v>112.421875</v>
      </c>
      <c r="C4513">
        <f t="shared" si="1705"/>
        <v>115</v>
      </c>
      <c r="D4513">
        <f t="shared" ca="1" si="1690"/>
        <v>-17</v>
      </c>
      <c r="E4513">
        <f ca="1">IF(currency="USD",'Future et co'!F4513,IF(currency="EUR",'Future et co'!G4513,FALSE))</f>
        <v>3.6070000000000005E-2</v>
      </c>
      <c r="F4513">
        <f t="shared" ca="1" si="1691"/>
        <v>3.6070000000000005E-2</v>
      </c>
      <c r="G4513">
        <f t="shared" ca="1" si="1692"/>
        <v>2.0569999999999998E-2</v>
      </c>
      <c r="L4513">
        <f t="shared" ca="1" si="1693"/>
        <v>127.8</v>
      </c>
      <c r="M4513">
        <f t="shared" ca="1" si="1688"/>
        <v>3.6070000000000005E-2</v>
      </c>
      <c r="R4513">
        <f t="shared" ca="1" si="1694"/>
        <v>127.8</v>
      </c>
      <c r="S4513">
        <f t="shared" ca="1" si="1689"/>
        <v>3.6070000000000005E-2</v>
      </c>
      <c r="AU4513" s="1">
        <v>39591</v>
      </c>
      <c r="AV4513">
        <v>1.9895</v>
      </c>
      <c r="AW4513">
        <f t="shared" si="1695"/>
        <v>1.9894999999999999E-2</v>
      </c>
      <c r="AY4513" s="1">
        <v>39594</v>
      </c>
      <c r="AZ4513">
        <v>2.0249999999999999</v>
      </c>
      <c r="BA4513">
        <f t="shared" si="1696"/>
        <v>2.0250000000000001E-2</v>
      </c>
      <c r="BC4513" s="1">
        <v>39706</v>
      </c>
      <c r="BD4513">
        <v>2.5640000000000001</v>
      </c>
      <c r="BE4513">
        <f t="shared" si="1697"/>
        <v>2.564E-2</v>
      </c>
      <c r="BG4513" s="1">
        <v>39706</v>
      </c>
      <c r="BH4513">
        <v>2.7109999999999999</v>
      </c>
      <c r="BI4513">
        <f t="shared" si="1698"/>
        <v>2.7109999999999999E-2</v>
      </c>
      <c r="BK4513" s="1">
        <v>42971</v>
      </c>
      <c r="BL4513">
        <v>2.4176700000000002</v>
      </c>
      <c r="BM4513">
        <f t="shared" si="1704"/>
        <v>2.4176700000000002E-2</v>
      </c>
      <c r="BP4513" s="1">
        <v>39553</v>
      </c>
      <c r="BQ4513">
        <v>117.87</v>
      </c>
      <c r="BR4513">
        <f t="shared" si="1699"/>
        <v>1.1787000000000001</v>
      </c>
      <c r="BT4513" s="1">
        <v>39589</v>
      </c>
      <c r="BU4513">
        <v>4.8579999999999997</v>
      </c>
      <c r="BV4513">
        <f t="shared" si="1700"/>
        <v>4.8579999999999998E-2</v>
      </c>
      <c r="BX4513" s="1">
        <v>39589</v>
      </c>
      <c r="BY4513">
        <v>4.9029999999999996</v>
      </c>
      <c r="BZ4513">
        <f t="shared" si="1701"/>
        <v>4.9029999999999997E-2</v>
      </c>
      <c r="CB4513" s="1">
        <v>39706</v>
      </c>
      <c r="CC4513">
        <v>5.0229999999999997</v>
      </c>
      <c r="CD4513">
        <f t="shared" si="1702"/>
        <v>5.0229999999999997E-2</v>
      </c>
      <c r="CG4513" s="1"/>
    </row>
    <row r="4514" spans="1:85" x14ac:dyDescent="0.3">
      <c r="A4514" s="21">
        <f t="shared" si="1703"/>
        <v>52131</v>
      </c>
      <c r="B4514" s="18">
        <f t="shared" si="1687"/>
        <v>112.421875</v>
      </c>
      <c r="C4514">
        <f t="shared" si="1705"/>
        <v>115</v>
      </c>
      <c r="D4514">
        <f t="shared" ca="1" si="1690"/>
        <v>-17.008333333333333</v>
      </c>
      <c r="E4514">
        <f ca="1">IF(currency="USD",'Future et co'!F4514,IF(currency="EUR",'Future et co'!G4514,FALSE))</f>
        <v>3.6070000000000005E-2</v>
      </c>
      <c r="F4514">
        <f t="shared" ca="1" si="1691"/>
        <v>3.6070000000000005E-2</v>
      </c>
      <c r="G4514">
        <f t="shared" ca="1" si="1692"/>
        <v>2.0569999999999998E-2</v>
      </c>
      <c r="L4514">
        <f t="shared" ca="1" si="1693"/>
        <v>127.8</v>
      </c>
      <c r="M4514">
        <f t="shared" ca="1" si="1688"/>
        <v>3.6070000000000005E-2</v>
      </c>
      <c r="R4514">
        <f t="shared" ca="1" si="1694"/>
        <v>127.8</v>
      </c>
      <c r="S4514">
        <f t="shared" ca="1" si="1689"/>
        <v>3.6070000000000005E-2</v>
      </c>
      <c r="AU4514" s="1">
        <v>39590</v>
      </c>
      <c r="AV4514">
        <v>1.9830000000000001</v>
      </c>
      <c r="AW4514">
        <f t="shared" si="1695"/>
        <v>1.983E-2</v>
      </c>
      <c r="AY4514" s="1">
        <v>39591</v>
      </c>
      <c r="AZ4514">
        <v>2.0310000000000001</v>
      </c>
      <c r="BA4514">
        <f t="shared" si="1696"/>
        <v>2.0310000000000002E-2</v>
      </c>
      <c r="BC4514" s="1">
        <v>39703</v>
      </c>
      <c r="BD4514">
        <v>2.8975</v>
      </c>
      <c r="BE4514">
        <f t="shared" si="1697"/>
        <v>2.8975000000000001E-2</v>
      </c>
      <c r="BG4514" s="1">
        <v>39703</v>
      </c>
      <c r="BH4514">
        <v>3.1524999999999999</v>
      </c>
      <c r="BI4514">
        <f t="shared" si="1698"/>
        <v>3.1524999999999997E-2</v>
      </c>
      <c r="BK4514" s="1">
        <v>42972</v>
      </c>
      <c r="BL4514">
        <v>2.4115199999999999</v>
      </c>
      <c r="BM4514">
        <f t="shared" si="1704"/>
        <v>2.41152E-2</v>
      </c>
      <c r="BP4514" s="1">
        <v>39552</v>
      </c>
      <c r="BQ4514">
        <v>118.32</v>
      </c>
      <c r="BR4514">
        <f t="shared" si="1699"/>
        <v>1.1832</v>
      </c>
      <c r="BT4514" s="1">
        <v>39588</v>
      </c>
      <c r="BU4514">
        <v>4.8559999999999999</v>
      </c>
      <c r="BV4514">
        <f t="shared" si="1700"/>
        <v>4.8559999999999999E-2</v>
      </c>
      <c r="BX4514" s="1">
        <v>39588</v>
      </c>
      <c r="BY4514">
        <v>4.8979999999999997</v>
      </c>
      <c r="BZ4514">
        <f t="shared" si="1701"/>
        <v>4.8979999999999996E-2</v>
      </c>
      <c r="CB4514" s="1">
        <v>39703</v>
      </c>
      <c r="CC4514">
        <v>5.1390000000000002</v>
      </c>
      <c r="CD4514">
        <f t="shared" si="1702"/>
        <v>5.1390000000000005E-2</v>
      </c>
      <c r="CG4514" s="1"/>
    </row>
    <row r="4515" spans="1:85" x14ac:dyDescent="0.3">
      <c r="A4515" s="21">
        <f t="shared" si="1703"/>
        <v>52132</v>
      </c>
      <c r="B4515" s="18">
        <f t="shared" si="1687"/>
        <v>112.421875</v>
      </c>
      <c r="C4515">
        <f t="shared" si="1705"/>
        <v>115</v>
      </c>
      <c r="D4515">
        <f t="shared" ca="1" si="1690"/>
        <v>-17.011111111111113</v>
      </c>
      <c r="E4515">
        <f ca="1">IF(currency="USD",'Future et co'!F4515,IF(currency="EUR",'Future et co'!G4515,FALSE))</f>
        <v>3.6070000000000005E-2</v>
      </c>
      <c r="F4515">
        <f t="shared" ca="1" si="1691"/>
        <v>3.6070000000000005E-2</v>
      </c>
      <c r="G4515">
        <f t="shared" ca="1" si="1692"/>
        <v>2.0569999999999998E-2</v>
      </c>
      <c r="L4515">
        <f t="shared" ca="1" si="1693"/>
        <v>127.8</v>
      </c>
      <c r="M4515">
        <f t="shared" ca="1" si="1688"/>
        <v>3.6070000000000005E-2</v>
      </c>
      <c r="R4515">
        <f t="shared" ca="1" si="1694"/>
        <v>127.8</v>
      </c>
      <c r="S4515">
        <f t="shared" ca="1" si="1689"/>
        <v>3.6070000000000005E-2</v>
      </c>
      <c r="AU4515" s="1">
        <v>39589</v>
      </c>
      <c r="AV4515">
        <v>1.9815</v>
      </c>
      <c r="AW4515">
        <f t="shared" si="1695"/>
        <v>1.9814999999999999E-2</v>
      </c>
      <c r="AY4515" s="1">
        <v>39590</v>
      </c>
      <c r="AZ4515">
        <v>2.0329999999999999</v>
      </c>
      <c r="BA4515">
        <f t="shared" si="1696"/>
        <v>2.0330000000000001E-2</v>
      </c>
      <c r="BC4515" s="1">
        <v>39702</v>
      </c>
      <c r="BD4515">
        <v>2.8359999999999999</v>
      </c>
      <c r="BE4515">
        <f t="shared" si="1697"/>
        <v>2.836E-2</v>
      </c>
      <c r="BG4515" s="1">
        <v>39702</v>
      </c>
      <c r="BH4515">
        <v>3.113</v>
      </c>
      <c r="BI4515">
        <f t="shared" si="1698"/>
        <v>3.1130000000000001E-2</v>
      </c>
      <c r="BK4515" s="1">
        <v>42975</v>
      </c>
      <c r="BL4515">
        <v>2.4115600000000001</v>
      </c>
      <c r="BM4515">
        <f t="shared" si="1704"/>
        <v>2.4115600000000001E-2</v>
      </c>
      <c r="BP4515" s="1">
        <v>39549</v>
      </c>
      <c r="BQ4515">
        <v>118.21</v>
      </c>
      <c r="BR4515">
        <f t="shared" si="1699"/>
        <v>1.1820999999999999</v>
      </c>
      <c r="BT4515" s="1">
        <v>39587</v>
      </c>
      <c r="BU4515">
        <v>4.8579999999999997</v>
      </c>
      <c r="BV4515">
        <f t="shared" si="1700"/>
        <v>4.8579999999999998E-2</v>
      </c>
      <c r="BX4515" s="1">
        <v>39587</v>
      </c>
      <c r="BY4515">
        <v>4.8959999999999999</v>
      </c>
      <c r="BZ4515">
        <f t="shared" si="1701"/>
        <v>4.8959999999999997E-2</v>
      </c>
      <c r="CB4515" s="1">
        <v>39702</v>
      </c>
      <c r="CC4515">
        <v>5.0979999999999999</v>
      </c>
      <c r="CD4515">
        <f t="shared" si="1702"/>
        <v>5.0979999999999998E-2</v>
      </c>
      <c r="CG4515" s="1"/>
    </row>
    <row r="4516" spans="1:85" x14ac:dyDescent="0.3">
      <c r="A4516" s="21">
        <f t="shared" si="1703"/>
        <v>52133</v>
      </c>
      <c r="B4516" s="18">
        <f t="shared" si="1687"/>
        <v>112.421875</v>
      </c>
      <c r="C4516">
        <f t="shared" si="1705"/>
        <v>115</v>
      </c>
      <c r="D4516">
        <f t="shared" ca="1" si="1690"/>
        <v>-17.013888888888889</v>
      </c>
      <c r="E4516">
        <f ca="1">IF(currency="USD",'Future et co'!F4516,IF(currency="EUR",'Future et co'!G4516,FALSE))</f>
        <v>3.6070000000000005E-2</v>
      </c>
      <c r="F4516">
        <f t="shared" ca="1" si="1691"/>
        <v>3.6070000000000005E-2</v>
      </c>
      <c r="G4516">
        <f t="shared" ca="1" si="1692"/>
        <v>2.0569999999999998E-2</v>
      </c>
      <c r="L4516">
        <f t="shared" ca="1" si="1693"/>
        <v>127.8</v>
      </c>
      <c r="M4516">
        <f t="shared" ca="1" si="1688"/>
        <v>3.6070000000000005E-2</v>
      </c>
      <c r="R4516">
        <f t="shared" ca="1" si="1694"/>
        <v>127.8</v>
      </c>
      <c r="S4516">
        <f t="shared" ca="1" si="1689"/>
        <v>3.6070000000000005E-2</v>
      </c>
      <c r="AU4516" s="1">
        <v>39588</v>
      </c>
      <c r="AV4516">
        <v>1.97</v>
      </c>
      <c r="AW4516">
        <f t="shared" si="1695"/>
        <v>1.9699999999999999E-2</v>
      </c>
      <c r="AY4516" s="1">
        <v>39589</v>
      </c>
      <c r="AZ4516">
        <v>2.008</v>
      </c>
      <c r="BA4516">
        <f t="shared" si="1696"/>
        <v>2.0080000000000001E-2</v>
      </c>
      <c r="BC4516" s="1">
        <v>39701</v>
      </c>
      <c r="BD4516">
        <v>2.8574999999999999</v>
      </c>
      <c r="BE4516">
        <f t="shared" si="1697"/>
        <v>2.8575E-2</v>
      </c>
      <c r="BG4516" s="1">
        <v>39701</v>
      </c>
      <c r="BH4516">
        <v>3.13</v>
      </c>
      <c r="BI4516">
        <f t="shared" si="1698"/>
        <v>3.1300000000000001E-2</v>
      </c>
      <c r="BK4516" s="1">
        <v>42976</v>
      </c>
      <c r="BL4516">
        <v>2.4108399999999999</v>
      </c>
      <c r="BM4516">
        <f t="shared" si="1704"/>
        <v>2.4108399999999999E-2</v>
      </c>
      <c r="BP4516" s="1">
        <v>39548</v>
      </c>
      <c r="BQ4516">
        <v>117.66</v>
      </c>
      <c r="BR4516">
        <f t="shared" si="1699"/>
        <v>1.1765999999999999</v>
      </c>
      <c r="BT4516" s="1">
        <v>39584</v>
      </c>
      <c r="BU4516">
        <v>4.859</v>
      </c>
      <c r="BV4516">
        <f t="shared" si="1700"/>
        <v>4.8590000000000001E-2</v>
      </c>
      <c r="BX4516" s="1">
        <v>39584</v>
      </c>
      <c r="BY4516">
        <v>4.9000000000000004</v>
      </c>
      <c r="BZ4516">
        <f t="shared" si="1701"/>
        <v>4.9000000000000002E-2</v>
      </c>
      <c r="CB4516" s="1">
        <v>39701</v>
      </c>
      <c r="CC4516">
        <v>5.09</v>
      </c>
      <c r="CD4516">
        <f t="shared" si="1702"/>
        <v>5.0900000000000001E-2</v>
      </c>
      <c r="CG4516" s="1"/>
    </row>
    <row r="4517" spans="1:85" x14ac:dyDescent="0.3">
      <c r="A4517" s="21">
        <f t="shared" si="1703"/>
        <v>52134</v>
      </c>
      <c r="B4517" s="18">
        <f t="shared" si="1687"/>
        <v>112.421875</v>
      </c>
      <c r="C4517">
        <f t="shared" si="1705"/>
        <v>115</v>
      </c>
      <c r="D4517">
        <f t="shared" ca="1" si="1690"/>
        <v>-17.016666666666666</v>
      </c>
      <c r="E4517">
        <f ca="1">IF(currency="USD",'Future et co'!F4517,IF(currency="EUR",'Future et co'!G4517,FALSE))</f>
        <v>3.6070000000000005E-2</v>
      </c>
      <c r="F4517">
        <f t="shared" ca="1" si="1691"/>
        <v>3.6070000000000005E-2</v>
      </c>
      <c r="G4517">
        <f t="shared" ca="1" si="1692"/>
        <v>2.0569999999999998E-2</v>
      </c>
      <c r="L4517">
        <f t="shared" ca="1" si="1693"/>
        <v>127.8</v>
      </c>
      <c r="M4517">
        <f t="shared" ca="1" si="1688"/>
        <v>3.6070000000000005E-2</v>
      </c>
      <c r="R4517">
        <f t="shared" ca="1" si="1694"/>
        <v>127.8</v>
      </c>
      <c r="S4517">
        <f t="shared" ca="1" si="1689"/>
        <v>3.6070000000000005E-2</v>
      </c>
      <c r="AU4517" s="1">
        <v>39587</v>
      </c>
      <c r="AV4517">
        <v>1.982</v>
      </c>
      <c r="AW4517">
        <f t="shared" si="1695"/>
        <v>1.9820000000000001E-2</v>
      </c>
      <c r="AY4517" s="1">
        <v>39588</v>
      </c>
      <c r="AZ4517">
        <v>2.0059999999999998</v>
      </c>
      <c r="BA4517">
        <f t="shared" si="1696"/>
        <v>2.0059999999999998E-2</v>
      </c>
      <c r="BC4517" s="1">
        <v>39700</v>
      </c>
      <c r="BD4517">
        <v>2.8460000000000001</v>
      </c>
      <c r="BE4517">
        <f t="shared" si="1697"/>
        <v>2.8459999999999999E-2</v>
      </c>
      <c r="BG4517" s="1">
        <v>39700</v>
      </c>
      <c r="BH4517">
        <v>3.1160000000000001</v>
      </c>
      <c r="BI4517">
        <f t="shared" si="1698"/>
        <v>3.116E-2</v>
      </c>
      <c r="BK4517" s="1">
        <v>42977</v>
      </c>
      <c r="BL4517">
        <v>2.40286</v>
      </c>
      <c r="BM4517">
        <f t="shared" si="1704"/>
        <v>2.4028600000000001E-2</v>
      </c>
      <c r="BP4517" s="1">
        <v>39547</v>
      </c>
      <c r="BQ4517">
        <v>117.23</v>
      </c>
      <c r="BR4517">
        <f t="shared" si="1699"/>
        <v>1.1723000000000001</v>
      </c>
      <c r="BT4517" s="1">
        <v>39583</v>
      </c>
      <c r="BU4517">
        <v>4.8600000000000003</v>
      </c>
      <c r="BV4517">
        <f t="shared" si="1700"/>
        <v>4.8600000000000004E-2</v>
      </c>
      <c r="BX4517" s="1">
        <v>39583</v>
      </c>
      <c r="BY4517">
        <v>4.899</v>
      </c>
      <c r="BZ4517">
        <f t="shared" si="1701"/>
        <v>4.8989999999999999E-2</v>
      </c>
      <c r="CB4517" s="1">
        <v>39700</v>
      </c>
      <c r="CC4517">
        <v>5.069</v>
      </c>
      <c r="CD4517">
        <f t="shared" si="1702"/>
        <v>5.0689999999999999E-2</v>
      </c>
      <c r="CG4517" s="1"/>
    </row>
    <row r="4518" spans="1:85" x14ac:dyDescent="0.3">
      <c r="A4518" s="21">
        <f t="shared" si="1703"/>
        <v>52135</v>
      </c>
      <c r="B4518" s="18">
        <f t="shared" si="1687"/>
        <v>112.421875</v>
      </c>
      <c r="C4518">
        <f t="shared" si="1705"/>
        <v>115</v>
      </c>
      <c r="D4518">
        <f t="shared" ca="1" si="1690"/>
        <v>-17.019444444444446</v>
      </c>
      <c r="E4518">
        <f ca="1">IF(currency="USD",'Future et co'!F4518,IF(currency="EUR",'Future et co'!G4518,FALSE))</f>
        <v>3.6070000000000005E-2</v>
      </c>
      <c r="F4518">
        <f t="shared" ca="1" si="1691"/>
        <v>3.6070000000000005E-2</v>
      </c>
      <c r="G4518">
        <f t="shared" ca="1" si="1692"/>
        <v>2.0569999999999998E-2</v>
      </c>
      <c r="L4518">
        <f t="shared" ca="1" si="1693"/>
        <v>127.8</v>
      </c>
      <c r="M4518">
        <f t="shared" ca="1" si="1688"/>
        <v>3.6070000000000005E-2</v>
      </c>
      <c r="R4518">
        <f t="shared" ca="1" si="1694"/>
        <v>127.8</v>
      </c>
      <c r="S4518">
        <f t="shared" ca="1" si="1689"/>
        <v>3.6070000000000005E-2</v>
      </c>
      <c r="AU4518" s="1">
        <v>39584</v>
      </c>
      <c r="AV4518">
        <v>1.982</v>
      </c>
      <c r="AW4518">
        <f t="shared" si="1695"/>
        <v>1.9820000000000001E-2</v>
      </c>
      <c r="AY4518" s="1">
        <v>39587</v>
      </c>
      <c r="AZ4518">
        <v>2.0219999999999998</v>
      </c>
      <c r="BA4518">
        <f t="shared" si="1696"/>
        <v>2.0219999999999998E-2</v>
      </c>
      <c r="BC4518" s="1">
        <v>39699</v>
      </c>
      <c r="BD4518">
        <v>2.8805000000000001</v>
      </c>
      <c r="BE4518">
        <f t="shared" si="1697"/>
        <v>2.8805000000000001E-2</v>
      </c>
      <c r="BG4518" s="1">
        <v>39699</v>
      </c>
      <c r="BH4518">
        <v>3.1619999999999999</v>
      </c>
      <c r="BI4518">
        <f t="shared" si="1698"/>
        <v>3.1620000000000002E-2</v>
      </c>
      <c r="BK4518" s="1">
        <v>42978</v>
      </c>
      <c r="BL4518">
        <v>2.3925100000000001</v>
      </c>
      <c r="BM4518">
        <f t="shared" si="1704"/>
        <v>2.3925100000000001E-2</v>
      </c>
      <c r="BP4518" s="1">
        <v>39546</v>
      </c>
      <c r="BQ4518">
        <v>117.28</v>
      </c>
      <c r="BR4518">
        <f t="shared" si="1699"/>
        <v>1.1728000000000001</v>
      </c>
      <c r="BT4518" s="1">
        <v>39582</v>
      </c>
      <c r="BU4518">
        <v>4.859</v>
      </c>
      <c r="BV4518">
        <f t="shared" si="1700"/>
        <v>4.8590000000000001E-2</v>
      </c>
      <c r="BX4518" s="1">
        <v>39582</v>
      </c>
      <c r="BY4518">
        <v>4.8920000000000003</v>
      </c>
      <c r="BZ4518">
        <f t="shared" si="1701"/>
        <v>4.8920000000000005E-2</v>
      </c>
      <c r="CB4518" s="1">
        <v>39699</v>
      </c>
      <c r="CC4518">
        <v>5.0860000000000003</v>
      </c>
      <c r="CD4518">
        <f t="shared" si="1702"/>
        <v>5.0860000000000002E-2</v>
      </c>
      <c r="CG4518" s="1"/>
    </row>
    <row r="4519" spans="1:85" x14ac:dyDescent="0.3">
      <c r="A4519" s="21">
        <f t="shared" si="1703"/>
        <v>52138</v>
      </c>
      <c r="B4519" s="18">
        <f t="shared" si="1687"/>
        <v>112.421875</v>
      </c>
      <c r="C4519">
        <f t="shared" si="1705"/>
        <v>115</v>
      </c>
      <c r="D4519">
        <f t="shared" ca="1" si="1690"/>
        <v>-17.027777777777779</v>
      </c>
      <c r="E4519">
        <f ca="1">IF(currency="USD",'Future et co'!F4519,IF(currency="EUR",'Future et co'!G4519,FALSE))</f>
        <v>3.6070000000000005E-2</v>
      </c>
      <c r="F4519">
        <f t="shared" ca="1" si="1691"/>
        <v>3.6070000000000005E-2</v>
      </c>
      <c r="G4519">
        <f t="shared" ca="1" si="1692"/>
        <v>2.0569999999999998E-2</v>
      </c>
      <c r="L4519">
        <f t="shared" ca="1" si="1693"/>
        <v>127.8</v>
      </c>
      <c r="M4519">
        <f t="shared" ca="1" si="1688"/>
        <v>3.6070000000000005E-2</v>
      </c>
      <c r="R4519">
        <f t="shared" ca="1" si="1694"/>
        <v>127.8</v>
      </c>
      <c r="S4519">
        <f t="shared" ca="1" si="1689"/>
        <v>3.6070000000000005E-2</v>
      </c>
      <c r="AU4519" s="1">
        <v>39583</v>
      </c>
      <c r="AV4519">
        <v>1.9904999999999999</v>
      </c>
      <c r="AW4519">
        <f t="shared" si="1695"/>
        <v>1.9904999999999999E-2</v>
      </c>
      <c r="AY4519" s="1">
        <v>39584</v>
      </c>
      <c r="AZ4519">
        <v>2.012</v>
      </c>
      <c r="BA4519">
        <f t="shared" si="1696"/>
        <v>2.0119999999999999E-2</v>
      </c>
      <c r="BC4519" s="1">
        <v>39696</v>
      </c>
      <c r="BD4519">
        <v>2.899</v>
      </c>
      <c r="BE4519">
        <f t="shared" si="1697"/>
        <v>2.8990000000000002E-2</v>
      </c>
      <c r="BG4519" s="1">
        <v>39696</v>
      </c>
      <c r="BH4519">
        <v>3.23</v>
      </c>
      <c r="BI4519">
        <f t="shared" si="1698"/>
        <v>3.2300000000000002E-2</v>
      </c>
      <c r="BK4519" s="1">
        <v>42979</v>
      </c>
      <c r="BL4519">
        <v>2.3870200000000001</v>
      </c>
      <c r="BM4519">
        <f t="shared" si="1704"/>
        <v>2.3870200000000001E-2</v>
      </c>
      <c r="BP4519" s="1">
        <v>39545</v>
      </c>
      <c r="BQ4519">
        <v>117.37</v>
      </c>
      <c r="BR4519">
        <f t="shared" si="1699"/>
        <v>1.1737</v>
      </c>
      <c r="BT4519" s="1">
        <v>39581</v>
      </c>
      <c r="BU4519">
        <v>4.8559999999999999</v>
      </c>
      <c r="BV4519">
        <f t="shared" si="1700"/>
        <v>4.8559999999999999E-2</v>
      </c>
      <c r="BX4519" s="1">
        <v>39581</v>
      </c>
      <c r="BY4519">
        <v>4.8789999999999996</v>
      </c>
      <c r="BZ4519">
        <f t="shared" si="1701"/>
        <v>4.8789999999999993E-2</v>
      </c>
      <c r="CB4519" s="1">
        <v>39696</v>
      </c>
      <c r="CC4519">
        <v>5.0880000000000001</v>
      </c>
      <c r="CD4519">
        <f t="shared" si="1702"/>
        <v>5.0880000000000002E-2</v>
      </c>
      <c r="CG4519" s="1"/>
    </row>
    <row r="4520" spans="1:85" x14ac:dyDescent="0.3">
      <c r="A4520" s="21">
        <f t="shared" si="1703"/>
        <v>52139</v>
      </c>
      <c r="B4520" s="18">
        <f t="shared" si="1687"/>
        <v>112.421875</v>
      </c>
      <c r="C4520">
        <f t="shared" si="1705"/>
        <v>115</v>
      </c>
      <c r="D4520">
        <f t="shared" ca="1" si="1690"/>
        <v>-17.030555555555555</v>
      </c>
      <c r="E4520">
        <f ca="1">IF(currency="USD",'Future et co'!F4520,IF(currency="EUR",'Future et co'!G4520,FALSE))</f>
        <v>3.6070000000000005E-2</v>
      </c>
      <c r="F4520">
        <f t="shared" ca="1" si="1691"/>
        <v>3.6070000000000005E-2</v>
      </c>
      <c r="G4520">
        <f t="shared" ca="1" si="1692"/>
        <v>2.0569999999999998E-2</v>
      </c>
      <c r="L4520">
        <f t="shared" ca="1" si="1693"/>
        <v>127.8</v>
      </c>
      <c r="M4520">
        <f t="shared" ca="1" si="1688"/>
        <v>3.6070000000000005E-2</v>
      </c>
      <c r="R4520">
        <f t="shared" ca="1" si="1694"/>
        <v>127.8</v>
      </c>
      <c r="S4520">
        <f t="shared" ca="1" si="1689"/>
        <v>3.6070000000000005E-2</v>
      </c>
      <c r="AU4520" s="1">
        <v>39582</v>
      </c>
      <c r="AV4520">
        <v>1.9915</v>
      </c>
      <c r="AW4520">
        <f t="shared" si="1695"/>
        <v>1.9915000000000002E-2</v>
      </c>
      <c r="AY4520" s="1">
        <v>39583</v>
      </c>
      <c r="AZ4520">
        <v>2.0169999999999999</v>
      </c>
      <c r="BA4520">
        <f t="shared" si="1696"/>
        <v>2.017E-2</v>
      </c>
      <c r="BC4520" s="1">
        <v>39695</v>
      </c>
      <c r="BD4520">
        <v>2.8940000000000001</v>
      </c>
      <c r="BE4520">
        <f t="shared" si="1697"/>
        <v>2.894E-2</v>
      </c>
      <c r="BG4520" s="1">
        <v>39695</v>
      </c>
      <c r="BH4520">
        <v>3.1440000000000001</v>
      </c>
      <c r="BI4520">
        <f t="shared" si="1698"/>
        <v>3.1440000000000003E-2</v>
      </c>
      <c r="BK4520" s="1">
        <v>42982</v>
      </c>
      <c r="BL4520">
        <v>2.3870200000000001</v>
      </c>
      <c r="BM4520">
        <f t="shared" si="1704"/>
        <v>2.3870200000000001E-2</v>
      </c>
      <c r="BP4520" s="1">
        <v>39542</v>
      </c>
      <c r="BQ4520">
        <v>117.88</v>
      </c>
      <c r="BR4520">
        <f t="shared" si="1699"/>
        <v>1.1787999999999998</v>
      </c>
      <c r="BT4520" s="1">
        <v>39580</v>
      </c>
      <c r="BU4520">
        <v>4.8570000000000002</v>
      </c>
      <c r="BV4520">
        <f t="shared" si="1700"/>
        <v>4.8570000000000002E-2</v>
      </c>
      <c r="BX4520" s="1">
        <v>39580</v>
      </c>
      <c r="BY4520">
        <v>4.8769999999999998</v>
      </c>
      <c r="BZ4520">
        <f t="shared" si="1701"/>
        <v>4.8770000000000001E-2</v>
      </c>
      <c r="CB4520" s="1">
        <v>39695</v>
      </c>
      <c r="CC4520">
        <v>5.0940000000000003</v>
      </c>
      <c r="CD4520">
        <f t="shared" si="1702"/>
        <v>5.0940000000000006E-2</v>
      </c>
      <c r="CG4520" s="1"/>
    </row>
    <row r="4521" spans="1:85" x14ac:dyDescent="0.3">
      <c r="A4521" s="21">
        <f t="shared" si="1703"/>
        <v>52140</v>
      </c>
      <c r="B4521" s="18">
        <f t="shared" si="1687"/>
        <v>112.421875</v>
      </c>
      <c r="C4521">
        <f t="shared" si="1705"/>
        <v>115</v>
      </c>
      <c r="D4521">
        <f t="shared" ca="1" si="1690"/>
        <v>-17.033333333333335</v>
      </c>
      <c r="E4521">
        <f ca="1">IF(currency="USD",'Future et co'!F4521,IF(currency="EUR",'Future et co'!G4521,FALSE))</f>
        <v>3.6070000000000005E-2</v>
      </c>
      <c r="F4521">
        <f t="shared" ca="1" si="1691"/>
        <v>3.6070000000000005E-2</v>
      </c>
      <c r="G4521">
        <f t="shared" ca="1" si="1692"/>
        <v>2.0569999999999998E-2</v>
      </c>
      <c r="L4521">
        <f t="shared" ca="1" si="1693"/>
        <v>127.8</v>
      </c>
      <c r="M4521">
        <f t="shared" ca="1" si="1688"/>
        <v>3.6070000000000005E-2</v>
      </c>
      <c r="R4521">
        <f t="shared" ca="1" si="1694"/>
        <v>127.8</v>
      </c>
      <c r="S4521">
        <f t="shared" ca="1" si="1689"/>
        <v>3.6070000000000005E-2</v>
      </c>
      <c r="AU4521" s="1">
        <v>39581</v>
      </c>
      <c r="AV4521">
        <v>1.9884999999999999</v>
      </c>
      <c r="AW4521">
        <f t="shared" si="1695"/>
        <v>1.9885E-2</v>
      </c>
      <c r="AY4521" s="1">
        <v>39582</v>
      </c>
      <c r="AZ4521">
        <v>2.032</v>
      </c>
      <c r="BA4521">
        <f t="shared" si="1696"/>
        <v>2.0320000000000001E-2</v>
      </c>
      <c r="BC4521" s="1">
        <v>39694</v>
      </c>
      <c r="BD4521">
        <v>2.9255</v>
      </c>
      <c r="BE4521">
        <f t="shared" si="1697"/>
        <v>2.9255E-2</v>
      </c>
      <c r="BG4521" s="1">
        <v>39694</v>
      </c>
      <c r="BH4521">
        <v>3.2189999999999999</v>
      </c>
      <c r="BI4521">
        <f t="shared" si="1698"/>
        <v>3.2189999999999996E-2</v>
      </c>
      <c r="BK4521" s="1">
        <v>42983</v>
      </c>
      <c r="BL4521">
        <v>2.4043800000000002</v>
      </c>
      <c r="BM4521">
        <f t="shared" si="1704"/>
        <v>2.4043800000000001E-2</v>
      </c>
      <c r="BP4521" s="1">
        <v>39541</v>
      </c>
      <c r="BQ4521">
        <v>117.62</v>
      </c>
      <c r="BR4521">
        <f t="shared" si="1699"/>
        <v>1.1762000000000001</v>
      </c>
      <c r="BT4521" s="1">
        <v>39577</v>
      </c>
      <c r="BU4521">
        <v>4.8550000000000004</v>
      </c>
      <c r="BV4521">
        <f t="shared" si="1700"/>
        <v>4.8550000000000003E-2</v>
      </c>
      <c r="BX4521" s="1">
        <v>39577</v>
      </c>
      <c r="BY4521">
        <v>4.8719999999999999</v>
      </c>
      <c r="BZ4521">
        <f t="shared" si="1701"/>
        <v>4.8719999999999999E-2</v>
      </c>
      <c r="CB4521" s="1">
        <v>39694</v>
      </c>
      <c r="CC4521">
        <v>5.1070000000000002</v>
      </c>
      <c r="CD4521">
        <f t="shared" si="1702"/>
        <v>5.1070000000000004E-2</v>
      </c>
      <c r="CG4521" s="1"/>
    </row>
    <row r="4522" spans="1:85" x14ac:dyDescent="0.3">
      <c r="A4522" s="21">
        <f t="shared" si="1703"/>
        <v>52141</v>
      </c>
      <c r="B4522" s="18">
        <f t="shared" si="1687"/>
        <v>112.421875</v>
      </c>
      <c r="C4522">
        <f t="shared" si="1705"/>
        <v>115</v>
      </c>
      <c r="D4522">
        <f t="shared" ca="1" si="1690"/>
        <v>-17.036111111111111</v>
      </c>
      <c r="E4522">
        <f ca="1">IF(currency="USD",'Future et co'!F4522,IF(currency="EUR",'Future et co'!G4522,FALSE))</f>
        <v>3.6070000000000005E-2</v>
      </c>
      <c r="F4522">
        <f t="shared" ca="1" si="1691"/>
        <v>3.6070000000000005E-2</v>
      </c>
      <c r="G4522">
        <f t="shared" ca="1" si="1692"/>
        <v>2.0569999999999998E-2</v>
      </c>
      <c r="L4522">
        <f t="shared" ca="1" si="1693"/>
        <v>127.8</v>
      </c>
      <c r="M4522">
        <f t="shared" ca="1" si="1688"/>
        <v>3.6070000000000005E-2</v>
      </c>
      <c r="R4522">
        <f t="shared" ca="1" si="1694"/>
        <v>127.8</v>
      </c>
      <c r="S4522">
        <f t="shared" ca="1" si="1689"/>
        <v>3.6070000000000005E-2</v>
      </c>
      <c r="AU4522" s="1">
        <v>39580</v>
      </c>
      <c r="AV4522">
        <v>1.9750000000000001</v>
      </c>
      <c r="AW4522">
        <f t="shared" si="1695"/>
        <v>1.975E-2</v>
      </c>
      <c r="AY4522" s="1">
        <v>39581</v>
      </c>
      <c r="AZ4522">
        <v>2.02</v>
      </c>
      <c r="BA4522">
        <f t="shared" si="1696"/>
        <v>2.0199999999999999E-2</v>
      </c>
      <c r="BC4522" s="1">
        <v>39693</v>
      </c>
      <c r="BD4522">
        <v>2.93</v>
      </c>
      <c r="BE4522">
        <f t="shared" si="1697"/>
        <v>2.9300000000000003E-2</v>
      </c>
      <c r="BG4522" s="1">
        <v>39693</v>
      </c>
      <c r="BH4522">
        <v>3.2480000000000002</v>
      </c>
      <c r="BI4522">
        <f t="shared" si="1698"/>
        <v>3.2480000000000002E-2</v>
      </c>
      <c r="BK4522" s="1">
        <v>42984</v>
      </c>
      <c r="BL4522">
        <v>2.3973499999999999</v>
      </c>
      <c r="BM4522">
        <f t="shared" si="1704"/>
        <v>2.3973499999999998E-2</v>
      </c>
      <c r="BP4522" s="1">
        <v>39540</v>
      </c>
      <c r="BQ4522">
        <v>117.51</v>
      </c>
      <c r="BR4522">
        <f t="shared" si="1699"/>
        <v>1.1751</v>
      </c>
      <c r="BT4522" s="1">
        <v>39576</v>
      </c>
      <c r="BU4522">
        <v>4.8550000000000004</v>
      </c>
      <c r="BV4522">
        <f t="shared" si="1700"/>
        <v>4.8550000000000003E-2</v>
      </c>
      <c r="BX4522" s="1">
        <v>39576</v>
      </c>
      <c r="BY4522">
        <v>4.8769999999999998</v>
      </c>
      <c r="BZ4522">
        <f t="shared" si="1701"/>
        <v>4.8770000000000001E-2</v>
      </c>
      <c r="CB4522" s="1">
        <v>39693</v>
      </c>
      <c r="CC4522">
        <v>5.0750000000000002</v>
      </c>
      <c r="CD4522">
        <f t="shared" si="1702"/>
        <v>5.0750000000000003E-2</v>
      </c>
      <c r="CG4522" s="1"/>
    </row>
    <row r="4523" spans="1:85" x14ac:dyDescent="0.3">
      <c r="A4523" s="21">
        <f t="shared" si="1703"/>
        <v>52142</v>
      </c>
      <c r="B4523" s="18">
        <f t="shared" si="1687"/>
        <v>112.421875</v>
      </c>
      <c r="C4523">
        <f t="shared" si="1705"/>
        <v>115</v>
      </c>
      <c r="D4523">
        <f t="shared" ca="1" si="1690"/>
        <v>-17.038888888888888</v>
      </c>
      <c r="E4523">
        <f ca="1">IF(currency="USD",'Future et co'!F4523,IF(currency="EUR",'Future et co'!G4523,FALSE))</f>
        <v>3.6070000000000005E-2</v>
      </c>
      <c r="F4523">
        <f t="shared" ca="1" si="1691"/>
        <v>3.6070000000000005E-2</v>
      </c>
      <c r="G4523">
        <f t="shared" ca="1" si="1692"/>
        <v>2.0569999999999998E-2</v>
      </c>
      <c r="L4523">
        <f t="shared" ca="1" si="1693"/>
        <v>127.8</v>
      </c>
      <c r="M4523">
        <f t="shared" ca="1" si="1688"/>
        <v>3.6070000000000005E-2</v>
      </c>
      <c r="R4523">
        <f t="shared" ca="1" si="1694"/>
        <v>127.8</v>
      </c>
      <c r="S4523">
        <f t="shared" ca="1" si="1689"/>
        <v>3.6070000000000005E-2</v>
      </c>
      <c r="AU4523" s="1">
        <v>39577</v>
      </c>
      <c r="AV4523">
        <v>1.972</v>
      </c>
      <c r="AW4523">
        <f t="shared" si="1695"/>
        <v>1.9720000000000001E-2</v>
      </c>
      <c r="AY4523" s="1">
        <v>39580</v>
      </c>
      <c r="AZ4523">
        <v>1.9870000000000001</v>
      </c>
      <c r="BA4523">
        <f t="shared" si="1696"/>
        <v>1.9870000000000002E-2</v>
      </c>
      <c r="BC4523" s="1">
        <v>39692</v>
      </c>
      <c r="BD4523">
        <v>2.9350000000000001</v>
      </c>
      <c r="BE4523">
        <f t="shared" si="1697"/>
        <v>2.9350000000000001E-2</v>
      </c>
      <c r="BG4523" s="1">
        <v>39692</v>
      </c>
      <c r="BH4523">
        <v>3.2549999999999999</v>
      </c>
      <c r="BI4523">
        <f t="shared" si="1698"/>
        <v>3.2549999999999996E-2</v>
      </c>
      <c r="BK4523" s="1">
        <v>42985</v>
      </c>
      <c r="BL4523">
        <v>2.40056</v>
      </c>
      <c r="BM4523">
        <f t="shared" si="1704"/>
        <v>2.4005600000000002E-2</v>
      </c>
      <c r="BP4523" s="1">
        <v>39539</v>
      </c>
      <c r="BQ4523">
        <v>117.67</v>
      </c>
      <c r="BR4523">
        <f t="shared" si="1699"/>
        <v>1.1767000000000001</v>
      </c>
      <c r="BT4523" s="1">
        <v>39575</v>
      </c>
      <c r="BU4523">
        <v>4.8559999999999999</v>
      </c>
      <c r="BV4523">
        <f t="shared" si="1700"/>
        <v>4.8559999999999999E-2</v>
      </c>
      <c r="BX4523" s="1">
        <v>39575</v>
      </c>
      <c r="BY4523">
        <v>4.8789999999999996</v>
      </c>
      <c r="BZ4523">
        <f t="shared" si="1701"/>
        <v>4.8789999999999993E-2</v>
      </c>
      <c r="CB4523" s="1">
        <v>39692</v>
      </c>
      <c r="CC4523">
        <v>5.0780000000000003</v>
      </c>
      <c r="CD4523">
        <f t="shared" si="1702"/>
        <v>5.0780000000000006E-2</v>
      </c>
      <c r="CG4523" s="1"/>
    </row>
    <row r="4524" spans="1:85" x14ac:dyDescent="0.3">
      <c r="A4524" s="21">
        <f t="shared" si="1703"/>
        <v>52145</v>
      </c>
      <c r="B4524" s="18">
        <f t="shared" si="1687"/>
        <v>112.421875</v>
      </c>
      <c r="C4524">
        <f t="shared" si="1705"/>
        <v>115</v>
      </c>
      <c r="D4524">
        <f t="shared" ca="1" si="1690"/>
        <v>-17.047222222222221</v>
      </c>
      <c r="E4524">
        <f ca="1">IF(currency="USD",'Future et co'!F4524,IF(currency="EUR",'Future et co'!G4524,FALSE))</f>
        <v>3.6070000000000005E-2</v>
      </c>
      <c r="F4524">
        <f t="shared" ca="1" si="1691"/>
        <v>3.6070000000000005E-2</v>
      </c>
      <c r="G4524">
        <f t="shared" ca="1" si="1692"/>
        <v>2.0569999999999998E-2</v>
      </c>
      <c r="L4524">
        <f t="shared" ca="1" si="1693"/>
        <v>127.8</v>
      </c>
      <c r="M4524">
        <f t="shared" ca="1" si="1688"/>
        <v>3.6070000000000005E-2</v>
      </c>
      <c r="R4524">
        <f t="shared" ca="1" si="1694"/>
        <v>127.8</v>
      </c>
      <c r="S4524">
        <f t="shared" ca="1" si="1689"/>
        <v>3.6070000000000005E-2</v>
      </c>
      <c r="AU4524" s="1">
        <v>39576</v>
      </c>
      <c r="AV4524">
        <v>1.9710000000000001</v>
      </c>
      <c r="AW4524">
        <f t="shared" si="1695"/>
        <v>1.9710000000000002E-2</v>
      </c>
      <c r="AY4524" s="1">
        <v>39577</v>
      </c>
      <c r="AZ4524">
        <v>1.972</v>
      </c>
      <c r="BA4524">
        <f t="shared" si="1696"/>
        <v>1.9720000000000001E-2</v>
      </c>
      <c r="BC4524" s="1">
        <v>39689</v>
      </c>
      <c r="BD4524">
        <v>2.9775</v>
      </c>
      <c r="BE4524">
        <f t="shared" si="1697"/>
        <v>2.9774999999999999E-2</v>
      </c>
      <c r="BG4524" s="1">
        <v>39689</v>
      </c>
      <c r="BH4524">
        <v>3.3025000000000002</v>
      </c>
      <c r="BI4524">
        <f t="shared" si="1698"/>
        <v>3.3024999999999999E-2</v>
      </c>
      <c r="BK4524" s="1">
        <v>42986</v>
      </c>
      <c r="BL4524">
        <v>2.40211</v>
      </c>
      <c r="BM4524">
        <f t="shared" si="1704"/>
        <v>2.40211E-2</v>
      </c>
      <c r="BP4524" s="1">
        <v>39538</v>
      </c>
      <c r="BQ4524">
        <v>118.33</v>
      </c>
      <c r="BR4524">
        <f t="shared" si="1699"/>
        <v>1.1833</v>
      </c>
      <c r="BT4524" s="1">
        <v>39574</v>
      </c>
      <c r="BU4524">
        <v>4.8570000000000002</v>
      </c>
      <c r="BV4524">
        <f t="shared" si="1700"/>
        <v>4.8570000000000002E-2</v>
      </c>
      <c r="BX4524" s="1">
        <v>39574</v>
      </c>
      <c r="BY4524">
        <v>4.88</v>
      </c>
      <c r="BZ4524">
        <f t="shared" si="1701"/>
        <v>4.8799999999999996E-2</v>
      </c>
      <c r="CB4524" s="1">
        <v>39689</v>
      </c>
      <c r="CC4524">
        <v>5.1029999999999998</v>
      </c>
      <c r="CD4524">
        <f t="shared" si="1702"/>
        <v>5.1029999999999999E-2</v>
      </c>
      <c r="CG4524" s="1"/>
    </row>
    <row r="4525" spans="1:85" x14ac:dyDescent="0.3">
      <c r="A4525" s="21">
        <f t="shared" si="1703"/>
        <v>52146</v>
      </c>
      <c r="B4525" s="18">
        <f t="shared" si="1687"/>
        <v>112.421875</v>
      </c>
      <c r="C4525">
        <f t="shared" si="1705"/>
        <v>115</v>
      </c>
      <c r="D4525">
        <f t="shared" ca="1" si="1690"/>
        <v>-17.05</v>
      </c>
      <c r="E4525">
        <f ca="1">IF(currency="USD",'Future et co'!F4525,IF(currency="EUR",'Future et co'!G4525,FALSE))</f>
        <v>3.6070000000000005E-2</v>
      </c>
      <c r="F4525">
        <f t="shared" ca="1" si="1691"/>
        <v>3.6070000000000005E-2</v>
      </c>
      <c r="G4525">
        <f t="shared" ca="1" si="1692"/>
        <v>2.0569999999999998E-2</v>
      </c>
      <c r="L4525">
        <f t="shared" ca="1" si="1693"/>
        <v>127.8</v>
      </c>
      <c r="M4525">
        <f t="shared" ca="1" si="1688"/>
        <v>3.6070000000000005E-2</v>
      </c>
      <c r="R4525">
        <f t="shared" ca="1" si="1694"/>
        <v>127.8</v>
      </c>
      <c r="S4525">
        <f t="shared" ca="1" si="1689"/>
        <v>3.6070000000000005E-2</v>
      </c>
      <c r="AU4525" s="1">
        <v>39575</v>
      </c>
      <c r="AV4525">
        <v>1.9830000000000001</v>
      </c>
      <c r="AW4525">
        <f t="shared" si="1695"/>
        <v>1.983E-2</v>
      </c>
      <c r="AY4525" s="1">
        <v>39576</v>
      </c>
      <c r="AZ4525">
        <v>1.9650000000000001</v>
      </c>
      <c r="BA4525">
        <f t="shared" si="1696"/>
        <v>1.9650000000000001E-2</v>
      </c>
      <c r="BC4525" s="1">
        <v>39688</v>
      </c>
      <c r="BD4525">
        <v>2.97</v>
      </c>
      <c r="BE4525">
        <f t="shared" si="1697"/>
        <v>2.9700000000000001E-2</v>
      </c>
      <c r="BG4525" s="1">
        <v>39688</v>
      </c>
      <c r="BH4525">
        <v>3.2982</v>
      </c>
      <c r="BI4525">
        <f t="shared" si="1698"/>
        <v>3.2981999999999997E-2</v>
      </c>
      <c r="BK4525" s="1">
        <v>42989</v>
      </c>
      <c r="BL4525">
        <v>2.37574</v>
      </c>
      <c r="BM4525">
        <f t="shared" si="1704"/>
        <v>2.3757399999999998E-2</v>
      </c>
      <c r="BP4525" s="1">
        <v>39535</v>
      </c>
      <c r="BQ4525">
        <v>118.07</v>
      </c>
      <c r="BR4525">
        <f t="shared" si="1699"/>
        <v>1.1806999999999999</v>
      </c>
      <c r="BT4525" s="1">
        <v>39573</v>
      </c>
      <c r="BU4525">
        <v>4.8570000000000002</v>
      </c>
      <c r="BV4525">
        <f t="shared" si="1700"/>
        <v>4.8570000000000002E-2</v>
      </c>
      <c r="BX4525" s="1">
        <v>39573</v>
      </c>
      <c r="BY4525">
        <v>4.8789999999999996</v>
      </c>
      <c r="BZ4525">
        <f t="shared" si="1701"/>
        <v>4.8789999999999993E-2</v>
      </c>
      <c r="CB4525" s="1">
        <v>39688</v>
      </c>
      <c r="CC4525">
        <v>5.1219999999999999</v>
      </c>
      <c r="CD4525">
        <f t="shared" si="1702"/>
        <v>5.1220000000000002E-2</v>
      </c>
      <c r="CG4525" s="1"/>
    </row>
    <row r="4526" spans="1:85" x14ac:dyDescent="0.3">
      <c r="A4526" s="21">
        <f t="shared" si="1703"/>
        <v>52147</v>
      </c>
      <c r="B4526" s="18">
        <f t="shared" si="1687"/>
        <v>112.421875</v>
      </c>
      <c r="C4526">
        <f t="shared" si="1705"/>
        <v>115</v>
      </c>
      <c r="D4526">
        <f t="shared" ca="1" si="1690"/>
        <v>-17.052777777777777</v>
      </c>
      <c r="E4526">
        <f ca="1">IF(currency="USD",'Future et co'!F4526,IF(currency="EUR",'Future et co'!G4526,FALSE))</f>
        <v>3.6070000000000005E-2</v>
      </c>
      <c r="F4526">
        <f t="shared" ca="1" si="1691"/>
        <v>3.6070000000000005E-2</v>
      </c>
      <c r="G4526">
        <f t="shared" ca="1" si="1692"/>
        <v>2.0569999999999998E-2</v>
      </c>
      <c r="L4526">
        <f t="shared" ca="1" si="1693"/>
        <v>127.8</v>
      </c>
      <c r="M4526">
        <f t="shared" ca="1" si="1688"/>
        <v>3.6070000000000005E-2</v>
      </c>
      <c r="R4526">
        <f t="shared" ca="1" si="1694"/>
        <v>127.8</v>
      </c>
      <c r="S4526">
        <f t="shared" ca="1" si="1689"/>
        <v>3.6070000000000005E-2</v>
      </c>
      <c r="AU4526" s="1">
        <v>39574</v>
      </c>
      <c r="AV4526">
        <v>1.98</v>
      </c>
      <c r="AW4526">
        <f t="shared" si="1695"/>
        <v>1.9799999999999998E-2</v>
      </c>
      <c r="AY4526" s="1">
        <v>39575</v>
      </c>
      <c r="AZ4526">
        <v>1.9750000000000001</v>
      </c>
      <c r="BA4526">
        <f t="shared" si="1696"/>
        <v>1.975E-2</v>
      </c>
      <c r="BC4526" s="1">
        <v>39687</v>
      </c>
      <c r="BD4526">
        <v>2.9630000000000001</v>
      </c>
      <c r="BE4526">
        <f t="shared" si="1697"/>
        <v>2.963E-2</v>
      </c>
      <c r="BG4526" s="1">
        <v>39687</v>
      </c>
      <c r="BH4526">
        <v>3.2749999999999999</v>
      </c>
      <c r="BI4526">
        <f t="shared" si="1698"/>
        <v>3.2750000000000001E-2</v>
      </c>
      <c r="BK4526" s="1">
        <v>42990</v>
      </c>
      <c r="BL4526">
        <v>2.3680599999999998</v>
      </c>
      <c r="BM4526">
        <f t="shared" si="1704"/>
        <v>2.36806E-2</v>
      </c>
      <c r="BP4526" s="1">
        <v>39534</v>
      </c>
      <c r="BQ4526">
        <v>118.11</v>
      </c>
      <c r="BR4526">
        <f t="shared" si="1699"/>
        <v>1.1811</v>
      </c>
      <c r="BT4526" s="1">
        <v>39570</v>
      </c>
      <c r="BU4526">
        <v>4.8550000000000004</v>
      </c>
      <c r="BV4526">
        <f t="shared" si="1700"/>
        <v>4.8550000000000003E-2</v>
      </c>
      <c r="BX4526" s="1">
        <v>39570</v>
      </c>
      <c r="BY4526">
        <v>4.8780000000000001</v>
      </c>
      <c r="BZ4526">
        <f t="shared" si="1701"/>
        <v>4.8780000000000004E-2</v>
      </c>
      <c r="CB4526" s="1">
        <v>39687</v>
      </c>
      <c r="CC4526">
        <v>5.0999999999999996</v>
      </c>
      <c r="CD4526">
        <f t="shared" si="1702"/>
        <v>5.0999999999999997E-2</v>
      </c>
      <c r="CG4526" s="1"/>
    </row>
    <row r="4527" spans="1:85" x14ac:dyDescent="0.3">
      <c r="A4527" s="21">
        <f t="shared" si="1703"/>
        <v>52148</v>
      </c>
      <c r="B4527" s="18">
        <f t="shared" si="1687"/>
        <v>112.421875</v>
      </c>
      <c r="C4527">
        <f t="shared" si="1705"/>
        <v>115</v>
      </c>
      <c r="D4527">
        <f t="shared" ca="1" si="1690"/>
        <v>-17.055555555555557</v>
      </c>
      <c r="E4527">
        <f ca="1">IF(currency="USD",'Future et co'!F4527,IF(currency="EUR",'Future et co'!G4527,FALSE))</f>
        <v>3.6070000000000005E-2</v>
      </c>
      <c r="F4527">
        <f t="shared" ca="1" si="1691"/>
        <v>3.6070000000000005E-2</v>
      </c>
      <c r="G4527">
        <f t="shared" ca="1" si="1692"/>
        <v>2.0569999999999998E-2</v>
      </c>
      <c r="L4527">
        <f t="shared" ca="1" si="1693"/>
        <v>127.8</v>
      </c>
      <c r="M4527">
        <f t="shared" ca="1" si="1688"/>
        <v>3.6070000000000005E-2</v>
      </c>
      <c r="R4527">
        <f t="shared" ca="1" si="1694"/>
        <v>127.8</v>
      </c>
      <c r="S4527">
        <f t="shared" ca="1" si="1689"/>
        <v>3.6070000000000005E-2</v>
      </c>
      <c r="AU4527" s="1">
        <v>39573</v>
      </c>
      <c r="AV4527">
        <v>1.98</v>
      </c>
      <c r="AW4527">
        <f t="shared" si="1695"/>
        <v>1.9799999999999998E-2</v>
      </c>
      <c r="AY4527" s="1">
        <v>39574</v>
      </c>
      <c r="AZ4527">
        <v>1.9750000000000001</v>
      </c>
      <c r="BA4527">
        <f t="shared" si="1696"/>
        <v>1.975E-2</v>
      </c>
      <c r="BC4527" s="1">
        <v>39686</v>
      </c>
      <c r="BD4527">
        <v>2.98</v>
      </c>
      <c r="BE4527">
        <f t="shared" si="1697"/>
        <v>2.98E-2</v>
      </c>
      <c r="BG4527" s="1">
        <v>39686</v>
      </c>
      <c r="BH4527">
        <v>3.3029999999999999</v>
      </c>
      <c r="BI4527">
        <f t="shared" si="1698"/>
        <v>3.3029999999999997E-2</v>
      </c>
      <c r="BK4527" s="1">
        <v>42991</v>
      </c>
      <c r="BL4527">
        <v>2.3681999999999999</v>
      </c>
      <c r="BM4527">
        <f t="shared" si="1704"/>
        <v>2.3681999999999998E-2</v>
      </c>
      <c r="BP4527" s="1">
        <v>39533</v>
      </c>
      <c r="BQ4527">
        <v>118.39</v>
      </c>
      <c r="BR4527">
        <f t="shared" si="1699"/>
        <v>1.1839</v>
      </c>
      <c r="BT4527" s="1">
        <v>39568</v>
      </c>
      <c r="BU4527">
        <v>4.8570000000000002</v>
      </c>
      <c r="BV4527">
        <f t="shared" si="1700"/>
        <v>4.8570000000000002E-2</v>
      </c>
      <c r="BX4527" s="1">
        <v>39568</v>
      </c>
      <c r="BY4527">
        <v>4.8819999999999997</v>
      </c>
      <c r="BZ4527">
        <f t="shared" si="1701"/>
        <v>4.8819999999999995E-2</v>
      </c>
      <c r="CB4527" s="1">
        <v>39686</v>
      </c>
      <c r="CC4527">
        <v>5.056</v>
      </c>
      <c r="CD4527">
        <f t="shared" si="1702"/>
        <v>5.0560000000000001E-2</v>
      </c>
      <c r="CG4527" s="1"/>
    </row>
    <row r="4528" spans="1:85" x14ac:dyDescent="0.3">
      <c r="A4528" s="21">
        <f t="shared" si="1703"/>
        <v>52149</v>
      </c>
      <c r="B4528" s="18">
        <f t="shared" si="1687"/>
        <v>112.421875</v>
      </c>
      <c r="C4528">
        <f t="shared" si="1705"/>
        <v>115</v>
      </c>
      <c r="D4528">
        <f t="shared" ca="1" si="1690"/>
        <v>-17.058333333333334</v>
      </c>
      <c r="E4528">
        <f ca="1">IF(currency="USD",'Future et co'!F4528,IF(currency="EUR",'Future et co'!G4528,FALSE))</f>
        <v>3.6070000000000005E-2</v>
      </c>
      <c r="F4528">
        <f t="shared" ca="1" si="1691"/>
        <v>3.6070000000000005E-2</v>
      </c>
      <c r="G4528">
        <f t="shared" ca="1" si="1692"/>
        <v>2.0569999999999998E-2</v>
      </c>
      <c r="L4528">
        <f t="shared" ca="1" si="1693"/>
        <v>127.8</v>
      </c>
      <c r="M4528">
        <f t="shared" ca="1" si="1688"/>
        <v>3.6070000000000005E-2</v>
      </c>
      <c r="R4528">
        <f t="shared" ca="1" si="1694"/>
        <v>127.8</v>
      </c>
      <c r="S4528">
        <f t="shared" ca="1" si="1689"/>
        <v>3.6070000000000005E-2</v>
      </c>
      <c r="AU4528" s="1">
        <v>39570</v>
      </c>
      <c r="AV4528">
        <v>1.9850000000000001</v>
      </c>
      <c r="AW4528">
        <f t="shared" si="1695"/>
        <v>1.985E-2</v>
      </c>
      <c r="AY4528" s="1">
        <v>39573</v>
      </c>
      <c r="AZ4528">
        <v>1.99</v>
      </c>
      <c r="BA4528">
        <f t="shared" si="1696"/>
        <v>1.9900000000000001E-2</v>
      </c>
      <c r="BC4528" s="1">
        <v>39685</v>
      </c>
      <c r="BD4528">
        <v>2.9887000000000001</v>
      </c>
      <c r="BE4528">
        <f t="shared" si="1697"/>
        <v>2.9887E-2</v>
      </c>
      <c r="BG4528" s="1">
        <v>39685</v>
      </c>
      <c r="BH4528">
        <v>3.3410000000000002</v>
      </c>
      <c r="BI4528">
        <f t="shared" si="1698"/>
        <v>3.3410000000000002E-2</v>
      </c>
      <c r="BK4528" s="1">
        <v>42992</v>
      </c>
      <c r="BL4528">
        <v>2.3581500000000002</v>
      </c>
      <c r="BM4528">
        <f t="shared" si="1704"/>
        <v>2.3581500000000002E-2</v>
      </c>
      <c r="BP4528" s="1">
        <v>39532</v>
      </c>
      <c r="BQ4528">
        <v>118.6</v>
      </c>
      <c r="BR4528">
        <f t="shared" si="1699"/>
        <v>1.1859999999999999</v>
      </c>
      <c r="BT4528" s="1">
        <v>39567</v>
      </c>
      <c r="BU4528">
        <v>4.8570000000000002</v>
      </c>
      <c r="BV4528">
        <f t="shared" si="1700"/>
        <v>4.8570000000000002E-2</v>
      </c>
      <c r="BX4528" s="1">
        <v>39567</v>
      </c>
      <c r="BY4528">
        <v>4.883</v>
      </c>
      <c r="BZ4528">
        <f t="shared" si="1701"/>
        <v>4.8829999999999998E-2</v>
      </c>
      <c r="CB4528" s="1">
        <v>39685</v>
      </c>
      <c r="CC4528">
        <v>5.0830000000000002</v>
      </c>
      <c r="CD4528">
        <f t="shared" si="1702"/>
        <v>5.083E-2</v>
      </c>
      <c r="CG4528" s="1"/>
    </row>
    <row r="4529" spans="1:85" x14ac:dyDescent="0.3">
      <c r="A4529" s="21">
        <f t="shared" si="1703"/>
        <v>52152</v>
      </c>
      <c r="B4529" s="18">
        <f t="shared" si="1687"/>
        <v>112.421875</v>
      </c>
      <c r="C4529">
        <f t="shared" si="1705"/>
        <v>115</v>
      </c>
      <c r="D4529">
        <f t="shared" ca="1" si="1690"/>
        <v>-17.066666666666666</v>
      </c>
      <c r="E4529">
        <f ca="1">IF(currency="USD",'Future et co'!F4529,IF(currency="EUR",'Future et co'!G4529,FALSE))</f>
        <v>3.6070000000000005E-2</v>
      </c>
      <c r="F4529">
        <f t="shared" ca="1" si="1691"/>
        <v>3.6070000000000005E-2</v>
      </c>
      <c r="G4529">
        <f t="shared" ca="1" si="1692"/>
        <v>2.0569999999999998E-2</v>
      </c>
      <c r="L4529">
        <f t="shared" ca="1" si="1693"/>
        <v>127.8</v>
      </c>
      <c r="M4529">
        <f t="shared" ca="1" si="1688"/>
        <v>3.6070000000000005E-2</v>
      </c>
      <c r="R4529">
        <f t="shared" ca="1" si="1694"/>
        <v>127.8</v>
      </c>
      <c r="S4529">
        <f t="shared" ca="1" si="1689"/>
        <v>3.6070000000000005E-2</v>
      </c>
      <c r="AU4529" s="1">
        <v>39569</v>
      </c>
      <c r="AV4529">
        <v>1.968</v>
      </c>
      <c r="AW4529">
        <f t="shared" si="1695"/>
        <v>1.968E-2</v>
      </c>
      <c r="AY4529" s="1">
        <v>39570</v>
      </c>
      <c r="AZ4529">
        <v>1.98</v>
      </c>
      <c r="BA4529">
        <f t="shared" si="1696"/>
        <v>1.9799999999999998E-2</v>
      </c>
      <c r="BC4529" s="1">
        <v>39682</v>
      </c>
      <c r="BD4529">
        <v>3.0339999999999998</v>
      </c>
      <c r="BE4529">
        <f t="shared" si="1697"/>
        <v>3.0339999999999999E-2</v>
      </c>
      <c r="BG4529" s="1">
        <v>39682</v>
      </c>
      <c r="BH4529">
        <v>3.3879999999999999</v>
      </c>
      <c r="BI4529">
        <f t="shared" si="1698"/>
        <v>3.388E-2</v>
      </c>
      <c r="BK4529" s="1">
        <v>42993</v>
      </c>
      <c r="BL4529">
        <v>2.36191</v>
      </c>
      <c r="BM4529">
        <f t="shared" si="1704"/>
        <v>2.3619100000000001E-2</v>
      </c>
      <c r="BP4529" s="1">
        <v>39527</v>
      </c>
      <c r="BQ4529">
        <v>119.93</v>
      </c>
      <c r="BR4529">
        <f t="shared" si="1699"/>
        <v>1.1993</v>
      </c>
      <c r="BT4529" s="1">
        <v>39566</v>
      </c>
      <c r="BU4529">
        <v>4.8479999999999999</v>
      </c>
      <c r="BV4529">
        <f t="shared" si="1700"/>
        <v>4.8479999999999995E-2</v>
      </c>
      <c r="BX4529" s="1">
        <v>39566</v>
      </c>
      <c r="BY4529">
        <v>4.8810000000000002</v>
      </c>
      <c r="BZ4529">
        <f t="shared" si="1701"/>
        <v>4.8809999999999999E-2</v>
      </c>
      <c r="CB4529" s="1">
        <v>39682</v>
      </c>
      <c r="CC4529">
        <v>5.1239999999999997</v>
      </c>
      <c r="CD4529">
        <f t="shared" si="1702"/>
        <v>5.1239999999999994E-2</v>
      </c>
      <c r="CG4529" s="1"/>
    </row>
    <row r="4530" spans="1:85" x14ac:dyDescent="0.3">
      <c r="A4530" s="21">
        <f t="shared" si="1703"/>
        <v>52153</v>
      </c>
      <c r="B4530" s="18">
        <f t="shared" si="1687"/>
        <v>112.421875</v>
      </c>
      <c r="C4530">
        <f t="shared" si="1705"/>
        <v>115</v>
      </c>
      <c r="D4530">
        <f t="shared" ca="1" si="1690"/>
        <v>-17.069444444444443</v>
      </c>
      <c r="E4530">
        <f ca="1">IF(currency="USD",'Future et co'!F4530,IF(currency="EUR",'Future et co'!G4530,FALSE))</f>
        <v>3.6070000000000005E-2</v>
      </c>
      <c r="F4530">
        <f t="shared" ca="1" si="1691"/>
        <v>3.6070000000000005E-2</v>
      </c>
      <c r="G4530">
        <f t="shared" ca="1" si="1692"/>
        <v>2.0569999999999998E-2</v>
      </c>
      <c r="L4530">
        <f t="shared" ca="1" si="1693"/>
        <v>127.8</v>
      </c>
      <c r="M4530">
        <f t="shared" ca="1" si="1688"/>
        <v>3.6070000000000005E-2</v>
      </c>
      <c r="R4530">
        <f t="shared" ca="1" si="1694"/>
        <v>127.8</v>
      </c>
      <c r="S4530">
        <f t="shared" ca="1" si="1689"/>
        <v>3.6070000000000005E-2</v>
      </c>
      <c r="AU4530" s="1">
        <v>39568</v>
      </c>
      <c r="AV4530">
        <v>1.97</v>
      </c>
      <c r="AW4530">
        <f t="shared" si="1695"/>
        <v>1.9699999999999999E-2</v>
      </c>
      <c r="AY4530" s="1">
        <v>39569</v>
      </c>
      <c r="AZ4530">
        <v>2.0550000000000002</v>
      </c>
      <c r="BA4530">
        <f t="shared" si="1696"/>
        <v>2.0550000000000002E-2</v>
      </c>
      <c r="BC4530" s="1">
        <v>39681</v>
      </c>
      <c r="BD4530">
        <v>2.96</v>
      </c>
      <c r="BE4530">
        <f t="shared" si="1697"/>
        <v>2.9600000000000001E-2</v>
      </c>
      <c r="BG4530" s="1">
        <v>39681</v>
      </c>
      <c r="BH4530">
        <v>3.2850000000000001</v>
      </c>
      <c r="BI4530">
        <f t="shared" si="1698"/>
        <v>3.2850000000000004E-2</v>
      </c>
      <c r="BK4530" s="1">
        <v>42996</v>
      </c>
      <c r="BL4530">
        <v>2.3569599999999999</v>
      </c>
      <c r="BM4530">
        <f t="shared" si="1704"/>
        <v>2.35696E-2</v>
      </c>
      <c r="BP4530" s="1">
        <v>39526</v>
      </c>
      <c r="BQ4530">
        <v>119.94</v>
      </c>
      <c r="BR4530">
        <f t="shared" si="1699"/>
        <v>1.1994</v>
      </c>
      <c r="BT4530" s="1">
        <v>39563</v>
      </c>
      <c r="BU4530">
        <v>4.8470000000000004</v>
      </c>
      <c r="BV4530">
        <f t="shared" si="1700"/>
        <v>4.8470000000000006E-2</v>
      </c>
      <c r="BX4530" s="1">
        <v>39563</v>
      </c>
      <c r="BY4530">
        <v>4.8810000000000002</v>
      </c>
      <c r="BZ4530">
        <f t="shared" si="1701"/>
        <v>4.8809999999999999E-2</v>
      </c>
      <c r="CB4530" s="1">
        <v>39681</v>
      </c>
      <c r="CC4530">
        <v>5.0999999999999996</v>
      </c>
      <c r="CD4530">
        <f t="shared" si="1702"/>
        <v>5.0999999999999997E-2</v>
      </c>
      <c r="CG4530" s="1"/>
    </row>
    <row r="4531" spans="1:85" x14ac:dyDescent="0.3">
      <c r="A4531" s="21">
        <f t="shared" si="1703"/>
        <v>52154</v>
      </c>
      <c r="B4531" s="18">
        <f t="shared" si="1687"/>
        <v>112.421875</v>
      </c>
      <c r="C4531">
        <f t="shared" si="1705"/>
        <v>115</v>
      </c>
      <c r="D4531">
        <f t="shared" ca="1" si="1690"/>
        <v>-17.072222222222223</v>
      </c>
      <c r="E4531">
        <f ca="1">IF(currency="USD",'Future et co'!F4531,IF(currency="EUR",'Future et co'!G4531,FALSE))</f>
        <v>3.6070000000000005E-2</v>
      </c>
      <c r="F4531">
        <f t="shared" ca="1" si="1691"/>
        <v>3.6070000000000005E-2</v>
      </c>
      <c r="G4531">
        <f t="shared" ca="1" si="1692"/>
        <v>2.0569999999999998E-2</v>
      </c>
      <c r="L4531">
        <f t="shared" ca="1" si="1693"/>
        <v>127.8</v>
      </c>
      <c r="M4531">
        <f t="shared" ca="1" si="1688"/>
        <v>3.6070000000000005E-2</v>
      </c>
      <c r="R4531">
        <f t="shared" ca="1" si="1694"/>
        <v>127.8</v>
      </c>
      <c r="S4531">
        <f t="shared" ca="1" si="1689"/>
        <v>3.6070000000000005E-2</v>
      </c>
      <c r="AU4531" s="1">
        <v>39567</v>
      </c>
      <c r="AV4531">
        <v>2.0230000000000001</v>
      </c>
      <c r="AW4531">
        <f t="shared" si="1695"/>
        <v>2.0230000000000001E-2</v>
      </c>
      <c r="AY4531" s="1">
        <v>39568</v>
      </c>
      <c r="AZ4531">
        <v>1.97</v>
      </c>
      <c r="BA4531">
        <f t="shared" si="1696"/>
        <v>1.9699999999999999E-2</v>
      </c>
      <c r="BC4531" s="1">
        <v>39680</v>
      </c>
      <c r="BD4531">
        <v>2.9386000000000001</v>
      </c>
      <c r="BE4531">
        <f t="shared" si="1697"/>
        <v>2.9386000000000002E-2</v>
      </c>
      <c r="BG4531" s="1">
        <v>39680</v>
      </c>
      <c r="BH4531">
        <v>3.258</v>
      </c>
      <c r="BI4531">
        <f t="shared" si="1698"/>
        <v>3.2579999999999998E-2</v>
      </c>
      <c r="BK4531" s="1">
        <v>42997</v>
      </c>
      <c r="BL4531">
        <v>2.3606199999999999</v>
      </c>
      <c r="BM4531">
        <f t="shared" si="1704"/>
        <v>2.3606200000000001E-2</v>
      </c>
      <c r="BP4531" s="1">
        <v>39525</v>
      </c>
      <c r="BQ4531">
        <v>119.97</v>
      </c>
      <c r="BR4531">
        <f t="shared" si="1699"/>
        <v>1.1997</v>
      </c>
      <c r="BT4531" s="1">
        <v>39562</v>
      </c>
      <c r="BU4531">
        <v>4.8369999999999997</v>
      </c>
      <c r="BV4531">
        <f t="shared" si="1700"/>
        <v>4.8369999999999996E-2</v>
      </c>
      <c r="BX4531" s="1">
        <v>39562</v>
      </c>
      <c r="BY4531">
        <v>4.8650000000000002</v>
      </c>
      <c r="BZ4531">
        <f t="shared" si="1701"/>
        <v>4.8649999999999999E-2</v>
      </c>
      <c r="CB4531" s="1">
        <v>39680</v>
      </c>
      <c r="CC4531">
        <v>5.0540000000000003</v>
      </c>
      <c r="CD4531">
        <f t="shared" si="1702"/>
        <v>5.0540000000000002E-2</v>
      </c>
      <c r="CG4531" s="1"/>
    </row>
    <row r="4532" spans="1:85" x14ac:dyDescent="0.3">
      <c r="A4532" s="21">
        <f t="shared" si="1703"/>
        <v>52155</v>
      </c>
      <c r="B4532" s="18">
        <f t="shared" si="1687"/>
        <v>112.421875</v>
      </c>
      <c r="C4532">
        <f t="shared" si="1705"/>
        <v>115</v>
      </c>
      <c r="D4532">
        <f t="shared" ca="1" si="1690"/>
        <v>-17.074999999999999</v>
      </c>
      <c r="E4532">
        <f ca="1">IF(currency="USD",'Future et co'!F4532,IF(currency="EUR",'Future et co'!G4532,FALSE))</f>
        <v>3.6070000000000005E-2</v>
      </c>
      <c r="F4532">
        <f t="shared" ca="1" si="1691"/>
        <v>3.6070000000000005E-2</v>
      </c>
      <c r="G4532">
        <f t="shared" ca="1" si="1692"/>
        <v>2.0569999999999998E-2</v>
      </c>
      <c r="L4532">
        <f t="shared" ca="1" si="1693"/>
        <v>127.8</v>
      </c>
      <c r="M4532">
        <f t="shared" ca="1" si="1688"/>
        <v>3.6070000000000005E-2</v>
      </c>
      <c r="R4532">
        <f t="shared" ca="1" si="1694"/>
        <v>127.8</v>
      </c>
      <c r="S4532">
        <f t="shared" ca="1" si="1689"/>
        <v>3.6070000000000005E-2</v>
      </c>
      <c r="AU4532" s="1">
        <v>39566</v>
      </c>
      <c r="AV4532">
        <v>2.0099999999999998</v>
      </c>
      <c r="AW4532">
        <f t="shared" si="1695"/>
        <v>2.0099999999999996E-2</v>
      </c>
      <c r="AY4532" s="1">
        <v>39567</v>
      </c>
      <c r="AZ4532">
        <v>2.0049999999999999</v>
      </c>
      <c r="BA4532">
        <f t="shared" si="1696"/>
        <v>2.0049999999999998E-2</v>
      </c>
      <c r="BC4532" s="1">
        <v>39679</v>
      </c>
      <c r="BD4532">
        <v>2.9809999999999999</v>
      </c>
      <c r="BE4532">
        <f t="shared" si="1697"/>
        <v>2.981E-2</v>
      </c>
      <c r="BG4532" s="1">
        <v>39679</v>
      </c>
      <c r="BH4532">
        <v>3.3279999999999998</v>
      </c>
      <c r="BI4532">
        <f t="shared" si="1698"/>
        <v>3.3279999999999997E-2</v>
      </c>
      <c r="BK4532" s="1">
        <v>42998</v>
      </c>
      <c r="BL4532">
        <v>2.3654099999999998</v>
      </c>
      <c r="BM4532">
        <f t="shared" si="1704"/>
        <v>2.3654099999999997E-2</v>
      </c>
      <c r="BP4532" s="1">
        <v>39524</v>
      </c>
      <c r="BQ4532">
        <v>120.62</v>
      </c>
      <c r="BR4532">
        <f t="shared" si="1699"/>
        <v>1.2061999999999999</v>
      </c>
      <c r="BT4532" s="1">
        <v>39561</v>
      </c>
      <c r="BU4532">
        <v>4.8289999999999997</v>
      </c>
      <c r="BV4532">
        <f t="shared" si="1700"/>
        <v>4.829E-2</v>
      </c>
      <c r="BX4532" s="1">
        <v>39561</v>
      </c>
      <c r="BY4532">
        <v>4.8650000000000002</v>
      </c>
      <c r="BZ4532">
        <f t="shared" si="1701"/>
        <v>4.8649999999999999E-2</v>
      </c>
      <c r="CB4532" s="1">
        <v>39679</v>
      </c>
      <c r="CC4532">
        <v>5.0709999999999997</v>
      </c>
      <c r="CD4532">
        <f t="shared" si="1702"/>
        <v>5.0709999999999998E-2</v>
      </c>
      <c r="CG4532" s="1"/>
    </row>
    <row r="4533" spans="1:85" x14ac:dyDescent="0.3">
      <c r="A4533" s="21">
        <f t="shared" si="1703"/>
        <v>52156</v>
      </c>
      <c r="B4533" s="18">
        <f t="shared" si="1687"/>
        <v>112.421875</v>
      </c>
      <c r="C4533">
        <f t="shared" si="1705"/>
        <v>115</v>
      </c>
      <c r="D4533">
        <f t="shared" ca="1" si="1690"/>
        <v>-17.077777777777779</v>
      </c>
      <c r="E4533">
        <f ca="1">IF(currency="USD",'Future et co'!F4533,IF(currency="EUR",'Future et co'!G4533,FALSE))</f>
        <v>3.6070000000000005E-2</v>
      </c>
      <c r="F4533">
        <f t="shared" ca="1" si="1691"/>
        <v>3.6070000000000005E-2</v>
      </c>
      <c r="G4533">
        <f t="shared" ca="1" si="1692"/>
        <v>2.0569999999999998E-2</v>
      </c>
      <c r="L4533">
        <f t="shared" ca="1" si="1693"/>
        <v>127.8</v>
      </c>
      <c r="M4533">
        <f t="shared" ca="1" si="1688"/>
        <v>3.6070000000000005E-2</v>
      </c>
      <c r="R4533">
        <f t="shared" ca="1" si="1694"/>
        <v>127.8</v>
      </c>
      <c r="S4533">
        <f t="shared" ca="1" si="1689"/>
        <v>3.6070000000000005E-2</v>
      </c>
      <c r="AU4533" s="1">
        <v>39563</v>
      </c>
      <c r="AV4533">
        <v>2.044</v>
      </c>
      <c r="AW4533">
        <f t="shared" si="1695"/>
        <v>2.044E-2</v>
      </c>
      <c r="AY4533" s="1">
        <v>39566</v>
      </c>
      <c r="AZ4533">
        <v>2.0329999999999999</v>
      </c>
      <c r="BA4533">
        <f t="shared" si="1696"/>
        <v>2.0330000000000001E-2</v>
      </c>
      <c r="BC4533" s="1">
        <v>39678</v>
      </c>
      <c r="BD4533">
        <v>3.0329999999999999</v>
      </c>
      <c r="BE4533">
        <f t="shared" si="1697"/>
        <v>3.0329999999999999E-2</v>
      </c>
      <c r="BG4533" s="1">
        <v>39678</v>
      </c>
      <c r="BH4533">
        <v>3.3620000000000001</v>
      </c>
      <c r="BI4533">
        <f t="shared" si="1698"/>
        <v>3.3620000000000004E-2</v>
      </c>
      <c r="BK4533" s="1">
        <v>42999</v>
      </c>
      <c r="BL4533">
        <v>2.3761700000000001</v>
      </c>
      <c r="BM4533">
        <f t="shared" si="1704"/>
        <v>2.37617E-2</v>
      </c>
      <c r="BP4533" s="1">
        <v>39521</v>
      </c>
      <c r="BQ4533">
        <v>120.21</v>
      </c>
      <c r="BR4533">
        <f t="shared" si="1699"/>
        <v>1.2020999999999999</v>
      </c>
      <c r="BT4533" s="1">
        <v>39560</v>
      </c>
      <c r="BU4533">
        <v>4.82</v>
      </c>
      <c r="BV4533">
        <f t="shared" si="1700"/>
        <v>4.82E-2</v>
      </c>
      <c r="BX4533" s="1">
        <v>39560</v>
      </c>
      <c r="BY4533">
        <v>4.8360000000000003</v>
      </c>
      <c r="BZ4533">
        <f t="shared" si="1701"/>
        <v>4.836E-2</v>
      </c>
      <c r="CB4533" s="1">
        <v>39678</v>
      </c>
      <c r="CC4533">
        <v>5.048</v>
      </c>
      <c r="CD4533">
        <f t="shared" si="1702"/>
        <v>5.0479999999999997E-2</v>
      </c>
      <c r="CG4533" s="1"/>
    </row>
    <row r="4534" spans="1:85" x14ac:dyDescent="0.3">
      <c r="A4534" s="21">
        <f t="shared" si="1703"/>
        <v>52159</v>
      </c>
      <c r="B4534" s="18">
        <f t="shared" si="1687"/>
        <v>112.421875</v>
      </c>
      <c r="C4534">
        <f t="shared" si="1705"/>
        <v>115</v>
      </c>
      <c r="D4534">
        <f t="shared" ca="1" si="1690"/>
        <v>-17.086111111111112</v>
      </c>
      <c r="E4534">
        <f ca="1">IF(currency="USD",'Future et co'!F4534,IF(currency="EUR",'Future et co'!G4534,FALSE))</f>
        <v>3.6070000000000005E-2</v>
      </c>
      <c r="F4534">
        <f t="shared" ca="1" si="1691"/>
        <v>3.6070000000000005E-2</v>
      </c>
      <c r="G4534">
        <f t="shared" ca="1" si="1692"/>
        <v>2.0569999999999998E-2</v>
      </c>
      <c r="L4534">
        <f t="shared" ca="1" si="1693"/>
        <v>127.8</v>
      </c>
      <c r="M4534">
        <f t="shared" ca="1" si="1688"/>
        <v>3.6070000000000005E-2</v>
      </c>
      <c r="R4534">
        <f t="shared" ca="1" si="1694"/>
        <v>127.8</v>
      </c>
      <c r="S4534">
        <f t="shared" ca="1" si="1689"/>
        <v>3.6070000000000005E-2</v>
      </c>
      <c r="AU4534" s="1">
        <v>39562</v>
      </c>
      <c r="AV4534">
        <v>2.0369999999999999</v>
      </c>
      <c r="AW4534">
        <f t="shared" si="1695"/>
        <v>2.0369999999999999E-2</v>
      </c>
      <c r="AY4534" s="1">
        <v>39563</v>
      </c>
      <c r="AZ4534">
        <v>2.06</v>
      </c>
      <c r="BA4534">
        <f t="shared" si="1696"/>
        <v>2.06E-2</v>
      </c>
      <c r="BC4534" s="1">
        <v>39675</v>
      </c>
      <c r="BD4534">
        <v>3.0270000000000001</v>
      </c>
      <c r="BE4534">
        <f t="shared" si="1697"/>
        <v>3.0270000000000002E-2</v>
      </c>
      <c r="BG4534" s="1">
        <v>39675</v>
      </c>
      <c r="BH4534">
        <v>3.355</v>
      </c>
      <c r="BI4534">
        <f t="shared" si="1698"/>
        <v>3.3549999999999996E-2</v>
      </c>
      <c r="BK4534" s="1">
        <v>43000</v>
      </c>
      <c r="BL4534">
        <v>2.37338</v>
      </c>
      <c r="BM4534">
        <f t="shared" si="1704"/>
        <v>2.3733799999999999E-2</v>
      </c>
      <c r="BP4534" s="1">
        <v>39520</v>
      </c>
      <c r="BQ4534">
        <v>120.09</v>
      </c>
      <c r="BR4534">
        <f t="shared" si="1699"/>
        <v>1.2009000000000001</v>
      </c>
      <c r="BT4534" s="1">
        <v>39559</v>
      </c>
      <c r="BU4534">
        <v>4.8049999999999997</v>
      </c>
      <c r="BV4534">
        <f t="shared" si="1700"/>
        <v>4.8049999999999995E-2</v>
      </c>
      <c r="BX4534" s="1">
        <v>39559</v>
      </c>
      <c r="BY4534">
        <v>4.8170000000000002</v>
      </c>
      <c r="BZ4534">
        <f t="shared" si="1701"/>
        <v>4.8170000000000004E-2</v>
      </c>
      <c r="CB4534" s="1">
        <v>39675</v>
      </c>
      <c r="CC4534">
        <v>5.05</v>
      </c>
      <c r="CD4534">
        <f t="shared" si="1702"/>
        <v>5.0499999999999996E-2</v>
      </c>
      <c r="CG4534" s="1"/>
    </row>
    <row r="4535" spans="1:85" x14ac:dyDescent="0.3">
      <c r="A4535" s="21">
        <f t="shared" si="1703"/>
        <v>52160</v>
      </c>
      <c r="B4535" s="18">
        <f t="shared" si="1687"/>
        <v>112.421875</v>
      </c>
      <c r="C4535">
        <f t="shared" si="1705"/>
        <v>115</v>
      </c>
      <c r="D4535">
        <f t="shared" ca="1" si="1690"/>
        <v>-17.088888888888889</v>
      </c>
      <c r="E4535">
        <f ca="1">IF(currency="USD",'Future et co'!F4535,IF(currency="EUR",'Future et co'!G4535,FALSE))</f>
        <v>3.6070000000000005E-2</v>
      </c>
      <c r="F4535">
        <f t="shared" ca="1" si="1691"/>
        <v>3.6070000000000005E-2</v>
      </c>
      <c r="G4535">
        <f t="shared" ca="1" si="1692"/>
        <v>2.0569999999999998E-2</v>
      </c>
      <c r="L4535">
        <f t="shared" ca="1" si="1693"/>
        <v>127.8</v>
      </c>
      <c r="M4535">
        <f t="shared" ca="1" si="1688"/>
        <v>3.6070000000000005E-2</v>
      </c>
      <c r="R4535">
        <f t="shared" ca="1" si="1694"/>
        <v>127.8</v>
      </c>
      <c r="S4535">
        <f t="shared" ca="1" si="1689"/>
        <v>3.6070000000000005E-2</v>
      </c>
      <c r="AU4535" s="1">
        <v>39561</v>
      </c>
      <c r="AV4535">
        <v>2.0295000000000001</v>
      </c>
      <c r="AW4535">
        <f t="shared" si="1695"/>
        <v>2.0295000000000001E-2</v>
      </c>
      <c r="AY4535" s="1">
        <v>39562</v>
      </c>
      <c r="AZ4535">
        <v>2.044</v>
      </c>
      <c r="BA4535">
        <f t="shared" si="1696"/>
        <v>2.044E-2</v>
      </c>
      <c r="BC4535" s="1">
        <v>39674</v>
      </c>
      <c r="BD4535">
        <v>3.0255000000000001</v>
      </c>
      <c r="BE4535">
        <f t="shared" si="1697"/>
        <v>3.0255000000000001E-2</v>
      </c>
      <c r="BG4535" s="1">
        <v>39674</v>
      </c>
      <c r="BH4535">
        <v>3.3567</v>
      </c>
      <c r="BI4535">
        <f t="shared" si="1698"/>
        <v>3.3567E-2</v>
      </c>
      <c r="BK4535" s="1">
        <v>43003</v>
      </c>
      <c r="BL4535">
        <v>2.3738100000000002</v>
      </c>
      <c r="BM4535">
        <f t="shared" si="1704"/>
        <v>2.3738100000000002E-2</v>
      </c>
      <c r="BP4535" s="1">
        <v>39519</v>
      </c>
      <c r="BQ4535">
        <v>120.01</v>
      </c>
      <c r="BR4535">
        <f t="shared" si="1699"/>
        <v>1.2000999999999999</v>
      </c>
      <c r="BT4535" s="1">
        <v>39556</v>
      </c>
      <c r="BU4535">
        <v>4.7939999999999996</v>
      </c>
      <c r="BV4535">
        <f t="shared" si="1700"/>
        <v>4.7939999999999997E-2</v>
      </c>
      <c r="BX4535" s="1">
        <v>39556</v>
      </c>
      <c r="BY4535">
        <v>4.798</v>
      </c>
      <c r="BZ4535">
        <f t="shared" si="1701"/>
        <v>4.7980000000000002E-2</v>
      </c>
      <c r="CB4535" s="1">
        <v>39674</v>
      </c>
      <c r="CC4535">
        <v>5.056</v>
      </c>
      <c r="CD4535">
        <f t="shared" si="1702"/>
        <v>5.0560000000000001E-2</v>
      </c>
      <c r="CG4535" s="1"/>
    </row>
    <row r="4536" spans="1:85" x14ac:dyDescent="0.3">
      <c r="A4536" s="21">
        <f t="shared" si="1703"/>
        <v>52161</v>
      </c>
      <c r="B4536" s="18">
        <f t="shared" si="1687"/>
        <v>112.421875</v>
      </c>
      <c r="C4536">
        <f t="shared" si="1705"/>
        <v>115</v>
      </c>
      <c r="D4536">
        <f t="shared" ca="1" si="1690"/>
        <v>-17.091666666666665</v>
      </c>
      <c r="E4536">
        <f ca="1">IF(currency="USD",'Future et co'!F4536,IF(currency="EUR",'Future et co'!G4536,FALSE))</f>
        <v>3.6070000000000005E-2</v>
      </c>
      <c r="F4536">
        <f t="shared" ca="1" si="1691"/>
        <v>3.6070000000000005E-2</v>
      </c>
      <c r="G4536">
        <f t="shared" ca="1" si="1692"/>
        <v>2.0569999999999998E-2</v>
      </c>
      <c r="L4536">
        <f t="shared" ca="1" si="1693"/>
        <v>127.8</v>
      </c>
      <c r="M4536">
        <f t="shared" ca="1" si="1688"/>
        <v>3.6070000000000005E-2</v>
      </c>
      <c r="R4536">
        <f t="shared" ca="1" si="1694"/>
        <v>127.8</v>
      </c>
      <c r="S4536">
        <f t="shared" ca="1" si="1689"/>
        <v>3.6070000000000005E-2</v>
      </c>
      <c r="AU4536" s="1">
        <v>39560</v>
      </c>
      <c r="AV4536">
        <v>2.0249999999999999</v>
      </c>
      <c r="AW4536">
        <f t="shared" si="1695"/>
        <v>2.0250000000000001E-2</v>
      </c>
      <c r="AY4536" s="1">
        <v>39561</v>
      </c>
      <c r="AZ4536">
        <v>1.9950000000000001</v>
      </c>
      <c r="BA4536">
        <f t="shared" si="1696"/>
        <v>1.9950000000000002E-2</v>
      </c>
      <c r="BC4536" s="1">
        <v>39673</v>
      </c>
      <c r="BD4536">
        <v>3.0089999999999999</v>
      </c>
      <c r="BE4536">
        <f t="shared" si="1697"/>
        <v>3.0089999999999999E-2</v>
      </c>
      <c r="BG4536" s="1">
        <v>39673</v>
      </c>
      <c r="BH4536">
        <v>3.38</v>
      </c>
      <c r="BI4536">
        <f t="shared" si="1698"/>
        <v>3.3799999999999997E-2</v>
      </c>
      <c r="BK4536" s="1">
        <v>43004</v>
      </c>
      <c r="BL4536">
        <v>2.3738000000000001</v>
      </c>
      <c r="BM4536">
        <f t="shared" si="1704"/>
        <v>2.3738000000000002E-2</v>
      </c>
      <c r="BP4536" s="1">
        <v>39518</v>
      </c>
      <c r="BQ4536">
        <v>119.85</v>
      </c>
      <c r="BR4536">
        <f t="shared" si="1699"/>
        <v>1.1984999999999999</v>
      </c>
      <c r="BT4536" s="1">
        <v>39555</v>
      </c>
      <c r="BU4536">
        <v>4.7839999999999998</v>
      </c>
      <c r="BV4536">
        <f t="shared" si="1700"/>
        <v>4.7840000000000001E-2</v>
      </c>
      <c r="BX4536" s="1">
        <v>39555</v>
      </c>
      <c r="BY4536">
        <v>4.7930000000000001</v>
      </c>
      <c r="BZ4536">
        <f t="shared" si="1701"/>
        <v>4.793E-2</v>
      </c>
      <c r="CB4536" s="1">
        <v>39673</v>
      </c>
      <c r="CC4536">
        <v>5.048</v>
      </c>
      <c r="CD4536">
        <f t="shared" si="1702"/>
        <v>5.0479999999999997E-2</v>
      </c>
      <c r="CG4536" s="1"/>
    </row>
    <row r="4537" spans="1:85" x14ac:dyDescent="0.3">
      <c r="A4537" s="21">
        <f t="shared" si="1703"/>
        <v>52162</v>
      </c>
      <c r="B4537" s="18">
        <f t="shared" si="1687"/>
        <v>112.421875</v>
      </c>
      <c r="C4537">
        <f t="shared" si="1705"/>
        <v>115</v>
      </c>
      <c r="D4537">
        <f t="shared" ca="1" si="1690"/>
        <v>-17.094444444444445</v>
      </c>
      <c r="E4537">
        <f ca="1">IF(currency="USD",'Future et co'!F4537,IF(currency="EUR",'Future et co'!G4537,FALSE))</f>
        <v>3.6070000000000005E-2</v>
      </c>
      <c r="F4537">
        <f t="shared" ca="1" si="1691"/>
        <v>3.6070000000000005E-2</v>
      </c>
      <c r="G4537">
        <f t="shared" ca="1" si="1692"/>
        <v>2.0569999999999998E-2</v>
      </c>
      <c r="L4537">
        <f t="shared" ca="1" si="1693"/>
        <v>127.8</v>
      </c>
      <c r="M4537">
        <f t="shared" ca="1" si="1688"/>
        <v>3.6070000000000005E-2</v>
      </c>
      <c r="R4537">
        <f t="shared" ca="1" si="1694"/>
        <v>127.8</v>
      </c>
      <c r="S4537">
        <f t="shared" ca="1" si="1689"/>
        <v>3.6070000000000005E-2</v>
      </c>
      <c r="AU4537" s="1">
        <v>39559</v>
      </c>
      <c r="AV4537">
        <v>2.0150000000000001</v>
      </c>
      <c r="AW4537">
        <f t="shared" si="1695"/>
        <v>2.0150000000000001E-2</v>
      </c>
      <c r="AY4537" s="1">
        <v>39560</v>
      </c>
      <c r="AZ4537">
        <v>1.9924999999999999</v>
      </c>
      <c r="BA4537">
        <f t="shared" si="1696"/>
        <v>1.9924999999999998E-2</v>
      </c>
      <c r="BC4537" s="1">
        <v>39672</v>
      </c>
      <c r="BD4537">
        <v>2.9790000000000001</v>
      </c>
      <c r="BE4537">
        <f t="shared" si="1697"/>
        <v>2.9790000000000001E-2</v>
      </c>
      <c r="BG4537" s="1">
        <v>39672</v>
      </c>
      <c r="BH4537">
        <v>3.34</v>
      </c>
      <c r="BI4537">
        <f t="shared" si="1698"/>
        <v>3.3399999999999999E-2</v>
      </c>
      <c r="BK4537" s="1">
        <v>43005</v>
      </c>
      <c r="BL4537">
        <v>2.3674200000000001</v>
      </c>
      <c r="BM4537">
        <f t="shared" si="1704"/>
        <v>2.3674199999999999E-2</v>
      </c>
      <c r="BP4537" s="1">
        <v>39517</v>
      </c>
      <c r="BQ4537">
        <v>120.44</v>
      </c>
      <c r="BR4537">
        <f t="shared" si="1699"/>
        <v>1.2043999999999999</v>
      </c>
      <c r="BT4537" s="1">
        <v>39554</v>
      </c>
      <c r="BU4537">
        <v>4.774</v>
      </c>
      <c r="BV4537">
        <f t="shared" si="1700"/>
        <v>4.7739999999999998E-2</v>
      </c>
      <c r="BX4537" s="1">
        <v>39554</v>
      </c>
      <c r="BY4537">
        <v>4.7759999999999998</v>
      </c>
      <c r="BZ4537">
        <f t="shared" si="1701"/>
        <v>4.7759999999999997E-2</v>
      </c>
      <c r="CB4537" s="1">
        <v>39672</v>
      </c>
      <c r="CC4537">
        <v>5.0599999999999996</v>
      </c>
      <c r="CD4537">
        <f t="shared" si="1702"/>
        <v>5.0599999999999999E-2</v>
      </c>
      <c r="CG4537" s="1"/>
    </row>
    <row r="4538" spans="1:85" x14ac:dyDescent="0.3">
      <c r="A4538" s="21">
        <f t="shared" si="1703"/>
        <v>52163</v>
      </c>
      <c r="B4538" s="18">
        <f t="shared" si="1687"/>
        <v>112.421875</v>
      </c>
      <c r="C4538">
        <f t="shared" si="1705"/>
        <v>115</v>
      </c>
      <c r="D4538">
        <f t="shared" ca="1" si="1690"/>
        <v>-17.097222222222221</v>
      </c>
      <c r="E4538">
        <f ca="1">IF(currency="USD",'Future et co'!F4538,IF(currency="EUR",'Future et co'!G4538,FALSE))</f>
        <v>3.6070000000000005E-2</v>
      </c>
      <c r="F4538">
        <f t="shared" ca="1" si="1691"/>
        <v>3.6070000000000005E-2</v>
      </c>
      <c r="G4538">
        <f t="shared" ca="1" si="1692"/>
        <v>2.0569999999999998E-2</v>
      </c>
      <c r="L4538">
        <f t="shared" ca="1" si="1693"/>
        <v>127.8</v>
      </c>
      <c r="M4538">
        <f t="shared" ca="1" si="1688"/>
        <v>3.6070000000000005E-2</v>
      </c>
      <c r="R4538">
        <f t="shared" ca="1" si="1694"/>
        <v>127.8</v>
      </c>
      <c r="S4538">
        <f t="shared" ca="1" si="1689"/>
        <v>3.6070000000000005E-2</v>
      </c>
      <c r="AU4538" s="1">
        <v>39556</v>
      </c>
      <c r="AV4538">
        <v>2.0314999999999999</v>
      </c>
      <c r="AW4538">
        <f t="shared" si="1695"/>
        <v>2.0315E-2</v>
      </c>
      <c r="AY4538" s="1">
        <v>39559</v>
      </c>
      <c r="AZ4538">
        <v>1.9875</v>
      </c>
      <c r="BA4538">
        <f t="shared" si="1696"/>
        <v>1.9875E-2</v>
      </c>
      <c r="BC4538" s="1">
        <v>39671</v>
      </c>
      <c r="BD4538">
        <v>3.0674999999999999</v>
      </c>
      <c r="BE4538">
        <f t="shared" si="1697"/>
        <v>3.0674999999999997E-2</v>
      </c>
      <c r="BG4538" s="1">
        <v>39671</v>
      </c>
      <c r="BH4538">
        <v>3.46</v>
      </c>
      <c r="BI4538">
        <f t="shared" si="1698"/>
        <v>3.4599999999999999E-2</v>
      </c>
      <c r="BK4538" s="1">
        <v>43006</v>
      </c>
      <c r="BL4538">
        <v>2.36693</v>
      </c>
      <c r="BM4538">
        <f t="shared" si="1704"/>
        <v>2.3669300000000001E-2</v>
      </c>
      <c r="BP4538" s="1">
        <v>39514</v>
      </c>
      <c r="BQ4538">
        <v>119.78</v>
      </c>
      <c r="BR4538">
        <f t="shared" si="1699"/>
        <v>1.1978</v>
      </c>
      <c r="BT4538" s="1">
        <v>39553</v>
      </c>
      <c r="BU4538">
        <v>4.7640000000000002</v>
      </c>
      <c r="BV4538">
        <f t="shared" si="1700"/>
        <v>4.7640000000000002E-2</v>
      </c>
      <c r="BX4538" s="1">
        <v>39553</v>
      </c>
      <c r="BY4538">
        <v>4.7670000000000003</v>
      </c>
      <c r="BZ4538">
        <f t="shared" si="1701"/>
        <v>4.7670000000000004E-2</v>
      </c>
      <c r="CB4538" s="1">
        <v>39671</v>
      </c>
      <c r="CC4538">
        <v>5.0949999999999998</v>
      </c>
      <c r="CD4538">
        <f t="shared" si="1702"/>
        <v>5.0949999999999995E-2</v>
      </c>
      <c r="CG4538" s="1"/>
    </row>
    <row r="4539" spans="1:85" x14ac:dyDescent="0.3">
      <c r="A4539" s="21">
        <f t="shared" si="1703"/>
        <v>52166</v>
      </c>
      <c r="B4539" s="18">
        <f t="shared" si="1687"/>
        <v>112.421875</v>
      </c>
      <c r="C4539">
        <f t="shared" si="1705"/>
        <v>115</v>
      </c>
      <c r="D4539">
        <f t="shared" ca="1" si="1690"/>
        <v>-17.105555555555554</v>
      </c>
      <c r="E4539">
        <f ca="1">IF(currency="USD",'Future et co'!F4539,IF(currency="EUR",'Future et co'!G4539,FALSE))</f>
        <v>3.6070000000000005E-2</v>
      </c>
      <c r="F4539">
        <f t="shared" ca="1" si="1691"/>
        <v>3.6070000000000005E-2</v>
      </c>
      <c r="G4539">
        <f t="shared" ca="1" si="1692"/>
        <v>2.0569999999999998E-2</v>
      </c>
      <c r="L4539">
        <f t="shared" ca="1" si="1693"/>
        <v>127.8</v>
      </c>
      <c r="M4539">
        <f t="shared" ca="1" si="1688"/>
        <v>3.6070000000000005E-2</v>
      </c>
      <c r="R4539">
        <f t="shared" ca="1" si="1694"/>
        <v>127.8</v>
      </c>
      <c r="S4539">
        <f t="shared" ca="1" si="1689"/>
        <v>3.6070000000000005E-2</v>
      </c>
      <c r="AU4539" s="1">
        <v>39555</v>
      </c>
      <c r="AV4539">
        <v>1.93</v>
      </c>
      <c r="AW4539">
        <f t="shared" si="1695"/>
        <v>1.9299999999999998E-2</v>
      </c>
      <c r="AY4539" s="1">
        <v>39556</v>
      </c>
      <c r="AZ4539">
        <v>2.0049999999999999</v>
      </c>
      <c r="BA4539">
        <f t="shared" si="1696"/>
        <v>2.0049999999999998E-2</v>
      </c>
      <c r="BC4539" s="1">
        <v>39668</v>
      </c>
      <c r="BD4539">
        <v>3.0264000000000002</v>
      </c>
      <c r="BE4539">
        <f t="shared" si="1697"/>
        <v>3.0264000000000003E-2</v>
      </c>
      <c r="BG4539" s="1">
        <v>39668</v>
      </c>
      <c r="BH4539">
        <v>3.4119999999999999</v>
      </c>
      <c r="BI4539">
        <f t="shared" si="1698"/>
        <v>3.4119999999999998E-2</v>
      </c>
      <c r="BK4539" s="1">
        <v>43007</v>
      </c>
      <c r="BL4539">
        <v>2.36171</v>
      </c>
      <c r="BM4539">
        <f t="shared" si="1704"/>
        <v>2.3617099999999999E-2</v>
      </c>
      <c r="BP4539" s="1">
        <v>39513</v>
      </c>
      <c r="BQ4539">
        <v>119.77</v>
      </c>
      <c r="BR4539">
        <f t="shared" si="1699"/>
        <v>1.1977</v>
      </c>
      <c r="BT4539" s="1">
        <v>39552</v>
      </c>
      <c r="BU4539">
        <v>4.7530000000000001</v>
      </c>
      <c r="BV4539">
        <f t="shared" si="1700"/>
        <v>4.7530000000000003E-2</v>
      </c>
      <c r="BX4539" s="1">
        <v>39552</v>
      </c>
      <c r="BY4539">
        <v>4.7569999999999997</v>
      </c>
      <c r="BZ4539">
        <f t="shared" si="1701"/>
        <v>4.7569999999999994E-2</v>
      </c>
      <c r="CB4539" s="1">
        <v>39668</v>
      </c>
      <c r="CC4539">
        <v>5.0720000000000001</v>
      </c>
      <c r="CD4539">
        <f t="shared" si="1702"/>
        <v>5.0720000000000001E-2</v>
      </c>
      <c r="CG4539" s="1"/>
    </row>
    <row r="4540" spans="1:85" x14ac:dyDescent="0.3">
      <c r="A4540" s="21">
        <f t="shared" si="1703"/>
        <v>52167</v>
      </c>
      <c r="B4540" s="18">
        <f t="shared" si="1687"/>
        <v>112.421875</v>
      </c>
      <c r="C4540">
        <f t="shared" si="1705"/>
        <v>115</v>
      </c>
      <c r="D4540">
        <f t="shared" ca="1" si="1690"/>
        <v>-17.108333333333334</v>
      </c>
      <c r="E4540">
        <f ca="1">IF(currency="USD",'Future et co'!F4540,IF(currency="EUR",'Future et co'!G4540,FALSE))</f>
        <v>3.6070000000000005E-2</v>
      </c>
      <c r="F4540">
        <f t="shared" ca="1" si="1691"/>
        <v>3.6070000000000005E-2</v>
      </c>
      <c r="G4540">
        <f t="shared" ca="1" si="1692"/>
        <v>2.0569999999999998E-2</v>
      </c>
      <c r="L4540">
        <f t="shared" ca="1" si="1693"/>
        <v>127.8</v>
      </c>
      <c r="M4540">
        <f t="shared" ca="1" si="1688"/>
        <v>3.6070000000000005E-2</v>
      </c>
      <c r="R4540">
        <f t="shared" ca="1" si="1694"/>
        <v>127.8</v>
      </c>
      <c r="S4540">
        <f t="shared" ca="1" si="1689"/>
        <v>3.6070000000000005E-2</v>
      </c>
      <c r="AU4540" s="1">
        <v>39554</v>
      </c>
      <c r="AV4540">
        <v>1.94</v>
      </c>
      <c r="AW4540">
        <f t="shared" si="1695"/>
        <v>1.9400000000000001E-2</v>
      </c>
      <c r="AY4540" s="1">
        <v>39555</v>
      </c>
      <c r="AZ4540">
        <v>1.9450000000000001</v>
      </c>
      <c r="BA4540">
        <f t="shared" si="1696"/>
        <v>1.9450000000000002E-2</v>
      </c>
      <c r="BC4540" s="1">
        <v>39667</v>
      </c>
      <c r="BD4540">
        <v>2.9952000000000001</v>
      </c>
      <c r="BE4540">
        <f t="shared" si="1697"/>
        <v>2.9951999999999999E-2</v>
      </c>
      <c r="BG4540" s="1">
        <v>39667</v>
      </c>
      <c r="BH4540">
        <v>3.3570000000000002</v>
      </c>
      <c r="BI4540">
        <f t="shared" si="1698"/>
        <v>3.3570000000000003E-2</v>
      </c>
      <c r="BK4540" s="1">
        <v>43010</v>
      </c>
      <c r="BL4540">
        <v>2.3517299999999999</v>
      </c>
      <c r="BM4540">
        <f t="shared" si="1704"/>
        <v>2.3517299999999998E-2</v>
      </c>
      <c r="BP4540" s="1">
        <v>39512</v>
      </c>
      <c r="BQ4540">
        <v>119.16</v>
      </c>
      <c r="BR4540">
        <f t="shared" si="1699"/>
        <v>1.1916</v>
      </c>
      <c r="BT4540" s="1">
        <v>39549</v>
      </c>
      <c r="BU4540">
        <v>4.7469999999999999</v>
      </c>
      <c r="BV4540">
        <f t="shared" si="1700"/>
        <v>4.7469999999999998E-2</v>
      </c>
      <c r="BX4540" s="1">
        <v>39549</v>
      </c>
      <c r="BY4540">
        <v>4.7510000000000003</v>
      </c>
      <c r="BZ4540">
        <f t="shared" si="1701"/>
        <v>4.7510000000000004E-2</v>
      </c>
      <c r="CB4540" s="1">
        <v>39667</v>
      </c>
      <c r="CC4540">
        <v>5.0720000000000001</v>
      </c>
      <c r="CD4540">
        <f t="shared" si="1702"/>
        <v>5.0720000000000001E-2</v>
      </c>
      <c r="CG4540" s="1"/>
    </row>
    <row r="4541" spans="1:85" x14ac:dyDescent="0.3">
      <c r="A4541" s="21">
        <f t="shared" si="1703"/>
        <v>52168</v>
      </c>
      <c r="B4541" s="18">
        <f t="shared" si="1687"/>
        <v>112.421875</v>
      </c>
      <c r="C4541">
        <f t="shared" si="1705"/>
        <v>115</v>
      </c>
      <c r="D4541">
        <f t="shared" ca="1" si="1690"/>
        <v>-17.111111111111111</v>
      </c>
      <c r="E4541">
        <f ca="1">IF(currency="USD",'Future et co'!F4541,IF(currency="EUR",'Future et co'!G4541,FALSE))</f>
        <v>3.6070000000000005E-2</v>
      </c>
      <c r="F4541">
        <f t="shared" ca="1" si="1691"/>
        <v>3.6070000000000005E-2</v>
      </c>
      <c r="G4541">
        <f t="shared" ca="1" si="1692"/>
        <v>2.0569999999999998E-2</v>
      </c>
      <c r="L4541">
        <f t="shared" ca="1" si="1693"/>
        <v>127.8</v>
      </c>
      <c r="M4541">
        <f t="shared" ca="1" si="1688"/>
        <v>3.6070000000000005E-2</v>
      </c>
      <c r="R4541">
        <f t="shared" ca="1" si="1694"/>
        <v>127.8</v>
      </c>
      <c r="S4541">
        <f t="shared" ca="1" si="1689"/>
        <v>3.6070000000000005E-2</v>
      </c>
      <c r="AU4541" s="1">
        <v>39553</v>
      </c>
      <c r="AV4541">
        <v>1.9</v>
      </c>
      <c r="AW4541">
        <f t="shared" si="1695"/>
        <v>1.9E-2</v>
      </c>
      <c r="AY4541" s="1">
        <v>39554</v>
      </c>
      <c r="AZ4541">
        <v>1.88</v>
      </c>
      <c r="BA4541">
        <f t="shared" si="1696"/>
        <v>1.8799999999999997E-2</v>
      </c>
      <c r="BC4541" s="1">
        <v>39666</v>
      </c>
      <c r="BD4541">
        <v>3.07</v>
      </c>
      <c r="BE4541">
        <f t="shared" si="1697"/>
        <v>3.0699999999999998E-2</v>
      </c>
      <c r="BG4541" s="1">
        <v>39666</v>
      </c>
      <c r="BH4541">
        <v>3.488</v>
      </c>
      <c r="BI4541">
        <f t="shared" si="1698"/>
        <v>3.4880000000000001E-2</v>
      </c>
      <c r="BK4541" s="1">
        <v>43011</v>
      </c>
      <c r="BL4541">
        <v>2.3470300000000002</v>
      </c>
      <c r="BM4541">
        <f t="shared" si="1704"/>
        <v>2.3470300000000003E-2</v>
      </c>
      <c r="BP4541" s="1">
        <v>39511</v>
      </c>
      <c r="BQ4541">
        <v>119.69</v>
      </c>
      <c r="BR4541">
        <f t="shared" si="1699"/>
        <v>1.1969000000000001</v>
      </c>
      <c r="BT4541" s="1">
        <v>39548</v>
      </c>
      <c r="BU4541">
        <v>4.7439999999999998</v>
      </c>
      <c r="BV4541">
        <f t="shared" si="1700"/>
        <v>4.7439999999999996E-2</v>
      </c>
      <c r="BX4541" s="1">
        <v>39548</v>
      </c>
      <c r="BY4541">
        <v>4.7469999999999999</v>
      </c>
      <c r="BZ4541">
        <f t="shared" si="1701"/>
        <v>4.7469999999999998E-2</v>
      </c>
      <c r="CB4541" s="1">
        <v>39666</v>
      </c>
      <c r="CC4541">
        <v>5.1539999999999999</v>
      </c>
      <c r="CD4541">
        <f t="shared" si="1702"/>
        <v>5.1540000000000002E-2</v>
      </c>
      <c r="CG4541" s="1"/>
    </row>
    <row r="4542" spans="1:85" x14ac:dyDescent="0.3">
      <c r="A4542" s="21">
        <f t="shared" si="1703"/>
        <v>52169</v>
      </c>
      <c r="B4542" s="18">
        <f t="shared" si="1687"/>
        <v>112.421875</v>
      </c>
      <c r="C4542">
        <f t="shared" si="1705"/>
        <v>115</v>
      </c>
      <c r="D4542">
        <f t="shared" ca="1" si="1690"/>
        <v>-17.113888888888887</v>
      </c>
      <c r="E4542">
        <f ca="1">IF(currency="USD",'Future et co'!F4542,IF(currency="EUR",'Future et co'!G4542,FALSE))</f>
        <v>3.6070000000000005E-2</v>
      </c>
      <c r="F4542">
        <f t="shared" ca="1" si="1691"/>
        <v>3.6070000000000005E-2</v>
      </c>
      <c r="G4542">
        <f t="shared" ca="1" si="1692"/>
        <v>2.0569999999999998E-2</v>
      </c>
      <c r="L4542">
        <f t="shared" ca="1" si="1693"/>
        <v>127.8</v>
      </c>
      <c r="M4542">
        <f t="shared" ca="1" si="1688"/>
        <v>3.6070000000000005E-2</v>
      </c>
      <c r="R4542">
        <f t="shared" ca="1" si="1694"/>
        <v>127.8</v>
      </c>
      <c r="S4542">
        <f t="shared" ca="1" si="1689"/>
        <v>3.6070000000000005E-2</v>
      </c>
      <c r="AU4542" s="1">
        <v>39552</v>
      </c>
      <c r="AV4542">
        <v>1.895</v>
      </c>
      <c r="AW4542">
        <f t="shared" si="1695"/>
        <v>1.8950000000000002E-2</v>
      </c>
      <c r="AY4542" s="1">
        <v>39553</v>
      </c>
      <c r="AZ4542">
        <v>1.8660000000000001</v>
      </c>
      <c r="BA4542">
        <f t="shared" si="1696"/>
        <v>1.866E-2</v>
      </c>
      <c r="BC4542" s="1">
        <v>39665</v>
      </c>
      <c r="BD4542">
        <v>3.044</v>
      </c>
      <c r="BE4542">
        <f t="shared" si="1697"/>
        <v>3.0440000000000002E-2</v>
      </c>
      <c r="BG4542" s="1">
        <v>39665</v>
      </c>
      <c r="BH4542">
        <v>3.472</v>
      </c>
      <c r="BI4542">
        <f t="shared" si="1698"/>
        <v>3.4720000000000001E-2</v>
      </c>
      <c r="BK4542" s="1">
        <v>43012</v>
      </c>
      <c r="BL4542">
        <v>2.3441299999999998</v>
      </c>
      <c r="BM4542">
        <f t="shared" si="1704"/>
        <v>2.3441299999999998E-2</v>
      </c>
      <c r="BP4542" s="1">
        <v>39510</v>
      </c>
      <c r="BQ4542">
        <v>119.41</v>
      </c>
      <c r="BR4542">
        <f t="shared" si="1699"/>
        <v>1.1940999999999999</v>
      </c>
      <c r="BT4542" s="1">
        <v>39547</v>
      </c>
      <c r="BU4542">
        <v>4.7439999999999998</v>
      </c>
      <c r="BV4542">
        <f t="shared" si="1700"/>
        <v>4.7439999999999996E-2</v>
      </c>
      <c r="BX4542" s="1">
        <v>39547</v>
      </c>
      <c r="BY4542">
        <v>4.7469999999999999</v>
      </c>
      <c r="BZ4542">
        <f t="shared" si="1701"/>
        <v>4.7469999999999998E-2</v>
      </c>
      <c r="CB4542" s="1">
        <v>39665</v>
      </c>
      <c r="CC4542">
        <v>5.1769999999999996</v>
      </c>
      <c r="CD4542">
        <f t="shared" si="1702"/>
        <v>5.1769999999999997E-2</v>
      </c>
      <c r="CG4542" s="1"/>
    </row>
    <row r="4543" spans="1:85" x14ac:dyDescent="0.3">
      <c r="A4543" s="21">
        <f t="shared" si="1703"/>
        <v>52170</v>
      </c>
      <c r="B4543" s="18">
        <f t="shared" si="1687"/>
        <v>112.421875</v>
      </c>
      <c r="C4543">
        <f t="shared" si="1705"/>
        <v>115</v>
      </c>
      <c r="D4543">
        <f t="shared" ca="1" si="1690"/>
        <v>-17.116666666666667</v>
      </c>
      <c r="E4543">
        <f ca="1">IF(currency="USD",'Future et co'!F4543,IF(currency="EUR",'Future et co'!G4543,FALSE))</f>
        <v>3.6070000000000005E-2</v>
      </c>
      <c r="F4543">
        <f t="shared" ca="1" si="1691"/>
        <v>3.6070000000000005E-2</v>
      </c>
      <c r="G4543">
        <f t="shared" ca="1" si="1692"/>
        <v>2.0569999999999998E-2</v>
      </c>
      <c r="L4543">
        <f t="shared" ca="1" si="1693"/>
        <v>127.8</v>
      </c>
      <c r="M4543">
        <f t="shared" ca="1" si="1688"/>
        <v>3.6070000000000005E-2</v>
      </c>
      <c r="R4543">
        <f t="shared" ca="1" si="1694"/>
        <v>127.8</v>
      </c>
      <c r="S4543">
        <f t="shared" ca="1" si="1689"/>
        <v>3.6070000000000005E-2</v>
      </c>
      <c r="AU4543" s="1">
        <v>39549</v>
      </c>
      <c r="AV4543">
        <v>1.897</v>
      </c>
      <c r="AW4543">
        <f t="shared" si="1695"/>
        <v>1.8970000000000001E-2</v>
      </c>
      <c r="AY4543" s="1">
        <v>39552</v>
      </c>
      <c r="AZ4543">
        <v>1.835</v>
      </c>
      <c r="BA4543">
        <f t="shared" si="1696"/>
        <v>1.8349999999999998E-2</v>
      </c>
      <c r="BC4543" s="1">
        <v>39664</v>
      </c>
      <c r="BD4543">
        <v>3.0649999999999999</v>
      </c>
      <c r="BE4543">
        <f t="shared" si="1697"/>
        <v>3.065E-2</v>
      </c>
      <c r="BG4543" s="1">
        <v>39664</v>
      </c>
      <c r="BH4543">
        <v>3.4540000000000002</v>
      </c>
      <c r="BI4543">
        <f t="shared" si="1698"/>
        <v>3.4540000000000001E-2</v>
      </c>
      <c r="BK4543" s="1">
        <v>43013</v>
      </c>
      <c r="BL4543">
        <v>2.33317</v>
      </c>
      <c r="BM4543">
        <f t="shared" si="1704"/>
        <v>2.33317E-2</v>
      </c>
      <c r="BP4543" s="1">
        <v>39507</v>
      </c>
      <c r="BQ4543">
        <v>119.01</v>
      </c>
      <c r="BR4543">
        <f t="shared" si="1699"/>
        <v>1.1901000000000002</v>
      </c>
      <c r="BT4543" s="1">
        <v>39546</v>
      </c>
      <c r="BU4543">
        <v>4.742</v>
      </c>
      <c r="BV4543">
        <f t="shared" si="1700"/>
        <v>4.7419999999999997E-2</v>
      </c>
      <c r="BX4543" s="1">
        <v>39546</v>
      </c>
      <c r="BY4543">
        <v>4.7469999999999999</v>
      </c>
      <c r="BZ4543">
        <f t="shared" si="1701"/>
        <v>4.7469999999999998E-2</v>
      </c>
      <c r="CB4543" s="1">
        <v>39664</v>
      </c>
      <c r="CC4543">
        <v>5.1760000000000002</v>
      </c>
      <c r="CD4543">
        <f t="shared" si="1702"/>
        <v>5.176E-2</v>
      </c>
      <c r="CG4543" s="1"/>
    </row>
    <row r="4544" spans="1:85" x14ac:dyDescent="0.3">
      <c r="A4544" s="21">
        <f t="shared" si="1703"/>
        <v>52173</v>
      </c>
      <c r="B4544" s="18">
        <f t="shared" si="1687"/>
        <v>112.421875</v>
      </c>
      <c r="C4544">
        <f t="shared" si="1705"/>
        <v>115</v>
      </c>
      <c r="D4544">
        <f t="shared" ca="1" si="1690"/>
        <v>-17.125</v>
      </c>
      <c r="E4544">
        <f ca="1">IF(currency="USD",'Future et co'!F4544,IF(currency="EUR",'Future et co'!G4544,FALSE))</f>
        <v>3.6070000000000005E-2</v>
      </c>
      <c r="F4544">
        <f t="shared" ca="1" si="1691"/>
        <v>3.6070000000000005E-2</v>
      </c>
      <c r="G4544">
        <f t="shared" ca="1" si="1692"/>
        <v>2.0569999999999998E-2</v>
      </c>
      <c r="L4544">
        <f t="shared" ca="1" si="1693"/>
        <v>127.8</v>
      </c>
      <c r="M4544">
        <f t="shared" ca="1" si="1688"/>
        <v>3.6070000000000005E-2</v>
      </c>
      <c r="R4544">
        <f t="shared" ca="1" si="1694"/>
        <v>127.8</v>
      </c>
      <c r="S4544">
        <f t="shared" ca="1" si="1689"/>
        <v>3.6070000000000005E-2</v>
      </c>
      <c r="AU4544" s="1">
        <v>39548</v>
      </c>
      <c r="AV4544">
        <v>1.919</v>
      </c>
      <c r="AW4544">
        <f t="shared" si="1695"/>
        <v>1.9189999999999999E-2</v>
      </c>
      <c r="AY4544" s="1">
        <v>39549</v>
      </c>
      <c r="AZ4544">
        <v>1.8169999999999999</v>
      </c>
      <c r="BA4544">
        <f t="shared" si="1696"/>
        <v>1.8169999999999999E-2</v>
      </c>
      <c r="BC4544" s="1">
        <v>39661</v>
      </c>
      <c r="BD4544">
        <v>3.0249999999999999</v>
      </c>
      <c r="BE4544">
        <f t="shared" si="1697"/>
        <v>3.0249999999999999E-2</v>
      </c>
      <c r="BG4544" s="1">
        <v>39661</v>
      </c>
      <c r="BH4544">
        <v>3.411</v>
      </c>
      <c r="BI4544">
        <f t="shared" si="1698"/>
        <v>3.4110000000000001E-2</v>
      </c>
      <c r="BK4544" s="1">
        <v>43014</v>
      </c>
      <c r="BL4544">
        <v>2.3379400000000001</v>
      </c>
      <c r="BM4544">
        <f t="shared" si="1704"/>
        <v>2.3379400000000002E-2</v>
      </c>
      <c r="BP4544" s="1">
        <v>39506</v>
      </c>
      <c r="BQ4544">
        <v>117.98</v>
      </c>
      <c r="BR4544">
        <f t="shared" si="1699"/>
        <v>1.1798</v>
      </c>
      <c r="BT4544" s="1">
        <v>39545</v>
      </c>
      <c r="BU4544">
        <v>4.742</v>
      </c>
      <c r="BV4544">
        <f t="shared" si="1700"/>
        <v>4.7419999999999997E-2</v>
      </c>
      <c r="BX4544" s="1">
        <v>39545</v>
      </c>
      <c r="BY4544">
        <v>4.7469999999999999</v>
      </c>
      <c r="BZ4544">
        <f t="shared" si="1701"/>
        <v>4.7469999999999998E-2</v>
      </c>
      <c r="CB4544" s="1">
        <v>39661</v>
      </c>
      <c r="CC4544">
        <v>5.1639999999999997</v>
      </c>
      <c r="CD4544">
        <f t="shared" si="1702"/>
        <v>5.1639999999999998E-2</v>
      </c>
      <c r="CG4544" s="1"/>
    </row>
    <row r="4545" spans="1:85" x14ac:dyDescent="0.3">
      <c r="A4545" s="21">
        <f t="shared" si="1703"/>
        <v>52174</v>
      </c>
      <c r="B4545" s="18">
        <f t="shared" si="1687"/>
        <v>112.421875</v>
      </c>
      <c r="C4545">
        <f t="shared" si="1705"/>
        <v>115</v>
      </c>
      <c r="D4545">
        <f t="shared" ca="1" si="1690"/>
        <v>-17.127777777777776</v>
      </c>
      <c r="E4545">
        <f ca="1">IF(currency="USD",'Future et co'!F4545,IF(currency="EUR",'Future et co'!G4545,FALSE))</f>
        <v>3.6070000000000005E-2</v>
      </c>
      <c r="F4545">
        <f t="shared" ca="1" si="1691"/>
        <v>3.6070000000000005E-2</v>
      </c>
      <c r="G4545">
        <f t="shared" ca="1" si="1692"/>
        <v>2.0569999999999998E-2</v>
      </c>
      <c r="L4545">
        <f t="shared" ca="1" si="1693"/>
        <v>127.8</v>
      </c>
      <c r="M4545">
        <f t="shared" ca="1" si="1688"/>
        <v>3.6070000000000005E-2</v>
      </c>
      <c r="R4545">
        <f t="shared" ca="1" si="1694"/>
        <v>127.8</v>
      </c>
      <c r="S4545">
        <f t="shared" ca="1" si="1689"/>
        <v>3.6070000000000005E-2</v>
      </c>
      <c r="AU4545" s="1">
        <v>39547</v>
      </c>
      <c r="AV4545">
        <v>1.93</v>
      </c>
      <c r="AW4545">
        <f t="shared" si="1695"/>
        <v>1.9299999999999998E-2</v>
      </c>
      <c r="AY4545" s="1">
        <v>39548</v>
      </c>
      <c r="AZ4545">
        <v>1.839</v>
      </c>
      <c r="BA4545">
        <f t="shared" si="1696"/>
        <v>1.839E-2</v>
      </c>
      <c r="BC4545" s="1">
        <v>39660</v>
      </c>
      <c r="BD4545">
        <v>2.996</v>
      </c>
      <c r="BE4545">
        <f t="shared" si="1697"/>
        <v>2.9960000000000001E-2</v>
      </c>
      <c r="BG4545" s="1">
        <v>39660</v>
      </c>
      <c r="BH4545">
        <v>3.3969999999999998</v>
      </c>
      <c r="BI4545">
        <f t="shared" si="1698"/>
        <v>3.397E-2</v>
      </c>
      <c r="BK4545" s="1">
        <v>43017</v>
      </c>
      <c r="BL4545">
        <v>2.3424900000000002</v>
      </c>
      <c r="BM4545">
        <f t="shared" si="1704"/>
        <v>2.3424900000000002E-2</v>
      </c>
      <c r="BP4545" s="1">
        <v>39505</v>
      </c>
      <c r="BQ4545">
        <v>117.18</v>
      </c>
      <c r="BR4545">
        <f t="shared" si="1699"/>
        <v>1.1718000000000002</v>
      </c>
      <c r="BT4545" s="1">
        <v>39542</v>
      </c>
      <c r="BU4545">
        <v>4.7409999999999997</v>
      </c>
      <c r="BV4545">
        <f t="shared" si="1700"/>
        <v>4.7409999999999994E-2</v>
      </c>
      <c r="BX4545" s="1">
        <v>39542</v>
      </c>
      <c r="BY4545">
        <v>4.7450000000000001</v>
      </c>
      <c r="BZ4545">
        <f t="shared" si="1701"/>
        <v>4.7449999999999999E-2</v>
      </c>
      <c r="CB4545" s="1">
        <v>39660</v>
      </c>
      <c r="CC4545">
        <v>5.1520000000000001</v>
      </c>
      <c r="CD4545">
        <f t="shared" si="1702"/>
        <v>5.1520000000000003E-2</v>
      </c>
      <c r="CG4545" s="1"/>
    </row>
    <row r="4546" spans="1:85" x14ac:dyDescent="0.3">
      <c r="A4546" s="21">
        <f t="shared" si="1703"/>
        <v>52175</v>
      </c>
      <c r="B4546" s="18">
        <f t="shared" si="1687"/>
        <v>112.421875</v>
      </c>
      <c r="C4546">
        <f t="shared" si="1705"/>
        <v>115</v>
      </c>
      <c r="D4546">
        <f t="shared" ca="1" si="1690"/>
        <v>-17.130555555555556</v>
      </c>
      <c r="E4546">
        <f ca="1">IF(currency="USD",'Future et co'!F4546,IF(currency="EUR",'Future et co'!G4546,FALSE))</f>
        <v>3.6070000000000005E-2</v>
      </c>
      <c r="F4546">
        <f t="shared" ca="1" si="1691"/>
        <v>3.6070000000000005E-2</v>
      </c>
      <c r="G4546">
        <f t="shared" ca="1" si="1692"/>
        <v>2.0569999999999998E-2</v>
      </c>
      <c r="L4546">
        <f t="shared" ca="1" si="1693"/>
        <v>127.8</v>
      </c>
      <c r="M4546">
        <f t="shared" ca="1" si="1688"/>
        <v>3.6070000000000005E-2</v>
      </c>
      <c r="R4546">
        <f t="shared" ca="1" si="1694"/>
        <v>127.8</v>
      </c>
      <c r="S4546">
        <f t="shared" ca="1" si="1689"/>
        <v>3.6070000000000005E-2</v>
      </c>
      <c r="AU4546" s="1">
        <v>39546</v>
      </c>
      <c r="AV4546">
        <v>1.9624999999999999</v>
      </c>
      <c r="AW4546">
        <f t="shared" si="1695"/>
        <v>1.9625E-2</v>
      </c>
      <c r="AY4546" s="1">
        <v>39547</v>
      </c>
      <c r="AZ4546">
        <v>1.8625</v>
      </c>
      <c r="BA4546">
        <f t="shared" si="1696"/>
        <v>1.8624999999999999E-2</v>
      </c>
      <c r="BC4546" s="1">
        <v>39659</v>
      </c>
      <c r="BD4546">
        <v>3.0289999999999999</v>
      </c>
      <c r="BE4546">
        <f t="shared" si="1697"/>
        <v>3.0289999999999997E-2</v>
      </c>
      <c r="BG4546" s="1">
        <v>39659</v>
      </c>
      <c r="BH4546">
        <v>3.4830000000000001</v>
      </c>
      <c r="BI4546">
        <f t="shared" si="1698"/>
        <v>3.483E-2</v>
      </c>
      <c r="BK4546" s="1">
        <v>43018</v>
      </c>
      <c r="BL4546">
        <v>2.3353799999999998</v>
      </c>
      <c r="BM4546">
        <f t="shared" si="1704"/>
        <v>2.3353799999999997E-2</v>
      </c>
      <c r="BP4546" s="1">
        <v>39504</v>
      </c>
      <c r="BQ4546">
        <v>117.33</v>
      </c>
      <c r="BR4546">
        <f t="shared" si="1699"/>
        <v>1.1733</v>
      </c>
      <c r="BT4546" s="1">
        <v>39541</v>
      </c>
      <c r="BU4546">
        <v>4.7409999999999997</v>
      </c>
      <c r="BV4546">
        <f t="shared" si="1700"/>
        <v>4.7409999999999994E-2</v>
      </c>
      <c r="BX4546" s="1">
        <v>39541</v>
      </c>
      <c r="BY4546">
        <v>4.7439999999999998</v>
      </c>
      <c r="BZ4546">
        <f t="shared" si="1701"/>
        <v>4.7439999999999996E-2</v>
      </c>
      <c r="CB4546" s="1">
        <v>39659</v>
      </c>
      <c r="CC4546">
        <v>5.1680000000000001</v>
      </c>
      <c r="CD4546">
        <f t="shared" si="1702"/>
        <v>5.1680000000000004E-2</v>
      </c>
      <c r="CG4546" s="1"/>
    </row>
    <row r="4547" spans="1:85" x14ac:dyDescent="0.3">
      <c r="A4547" s="21">
        <f t="shared" si="1703"/>
        <v>52176</v>
      </c>
      <c r="B4547" s="18">
        <f t="shared" si="1687"/>
        <v>112.421875</v>
      </c>
      <c r="C4547">
        <f t="shared" si="1705"/>
        <v>115</v>
      </c>
      <c r="D4547">
        <f t="shared" ca="1" si="1690"/>
        <v>-17.133333333333333</v>
      </c>
      <c r="E4547">
        <f ca="1">IF(currency="USD",'Future et co'!F4547,IF(currency="EUR",'Future et co'!G4547,FALSE))</f>
        <v>3.6070000000000005E-2</v>
      </c>
      <c r="F4547">
        <f t="shared" ca="1" si="1691"/>
        <v>3.6070000000000005E-2</v>
      </c>
      <c r="G4547">
        <f t="shared" ca="1" si="1692"/>
        <v>2.0569999999999998E-2</v>
      </c>
      <c r="L4547">
        <f t="shared" ca="1" si="1693"/>
        <v>127.8</v>
      </c>
      <c r="M4547">
        <f t="shared" ca="1" si="1688"/>
        <v>3.6070000000000005E-2</v>
      </c>
      <c r="R4547">
        <f t="shared" ca="1" si="1694"/>
        <v>127.8</v>
      </c>
      <c r="S4547">
        <f t="shared" ca="1" si="1689"/>
        <v>3.6070000000000005E-2</v>
      </c>
      <c r="AU4547" s="1">
        <v>39545</v>
      </c>
      <c r="AV4547">
        <v>1.9710000000000001</v>
      </c>
      <c r="AW4547">
        <f t="shared" si="1695"/>
        <v>1.9710000000000002E-2</v>
      </c>
      <c r="AY4547" s="1">
        <v>39546</v>
      </c>
      <c r="AZ4547">
        <v>1.9075</v>
      </c>
      <c r="BA4547">
        <f t="shared" si="1696"/>
        <v>1.9074999999999998E-2</v>
      </c>
      <c r="BC4547" s="1">
        <v>39658</v>
      </c>
      <c r="BD4547">
        <v>3.0659999999999998</v>
      </c>
      <c r="BE4547">
        <f t="shared" si="1697"/>
        <v>3.066E-2</v>
      </c>
      <c r="BG4547" s="1">
        <v>39658</v>
      </c>
      <c r="BH4547">
        <v>3.4950000000000001</v>
      </c>
      <c r="BI4547">
        <f t="shared" si="1698"/>
        <v>3.4950000000000002E-2</v>
      </c>
      <c r="BK4547" s="1">
        <v>43019</v>
      </c>
      <c r="BL4547">
        <v>2.3305400000000001</v>
      </c>
      <c r="BM4547">
        <f t="shared" si="1704"/>
        <v>2.33054E-2</v>
      </c>
      <c r="BP4547" s="1">
        <v>39503</v>
      </c>
      <c r="BQ4547">
        <v>117.55</v>
      </c>
      <c r="BR4547">
        <f t="shared" si="1699"/>
        <v>1.1755</v>
      </c>
      <c r="BT4547" s="1">
        <v>39540</v>
      </c>
      <c r="BU4547">
        <v>4.7359999999999998</v>
      </c>
      <c r="BV4547">
        <f t="shared" si="1700"/>
        <v>4.7359999999999999E-2</v>
      </c>
      <c r="BX4547" s="1">
        <v>39540</v>
      </c>
      <c r="BY4547">
        <v>4.7370000000000001</v>
      </c>
      <c r="BZ4547">
        <f t="shared" si="1701"/>
        <v>4.7370000000000002E-2</v>
      </c>
      <c r="CB4547" s="1">
        <v>39658</v>
      </c>
      <c r="CC4547">
        <v>5.1890000000000001</v>
      </c>
      <c r="CD4547">
        <f t="shared" si="1702"/>
        <v>5.1889999999999999E-2</v>
      </c>
      <c r="CG4547" s="1"/>
    </row>
    <row r="4548" spans="1:85" x14ac:dyDescent="0.3">
      <c r="A4548" s="21">
        <f t="shared" si="1703"/>
        <v>52177</v>
      </c>
      <c r="B4548" s="18">
        <f t="shared" si="1687"/>
        <v>112.421875</v>
      </c>
      <c r="C4548">
        <f t="shared" si="1705"/>
        <v>115</v>
      </c>
      <c r="D4548">
        <f t="shared" ca="1" si="1690"/>
        <v>-17.136111111111113</v>
      </c>
      <c r="E4548">
        <f ca="1">IF(currency="USD",'Future et co'!F4548,IF(currency="EUR",'Future et co'!G4548,FALSE))</f>
        <v>3.6070000000000005E-2</v>
      </c>
      <c r="F4548">
        <f t="shared" ca="1" si="1691"/>
        <v>3.6070000000000005E-2</v>
      </c>
      <c r="G4548">
        <f t="shared" ca="1" si="1692"/>
        <v>2.0569999999999998E-2</v>
      </c>
      <c r="L4548">
        <f t="shared" ca="1" si="1693"/>
        <v>127.8</v>
      </c>
      <c r="M4548">
        <f t="shared" ca="1" si="1688"/>
        <v>3.6070000000000005E-2</v>
      </c>
      <c r="R4548">
        <f t="shared" ca="1" si="1694"/>
        <v>127.8</v>
      </c>
      <c r="S4548">
        <f t="shared" ca="1" si="1689"/>
        <v>3.6070000000000005E-2</v>
      </c>
      <c r="AU4548" s="1">
        <v>39542</v>
      </c>
      <c r="AV4548">
        <v>1.962</v>
      </c>
      <c r="AW4548">
        <f t="shared" si="1695"/>
        <v>1.9619999999999999E-2</v>
      </c>
      <c r="AY4548" s="1">
        <v>39545</v>
      </c>
      <c r="AZ4548">
        <v>1.9079999999999999</v>
      </c>
      <c r="BA4548">
        <f t="shared" si="1696"/>
        <v>1.908E-2</v>
      </c>
      <c r="BC4548" s="1">
        <v>39657</v>
      </c>
      <c r="BD4548">
        <v>3.0478000000000001</v>
      </c>
      <c r="BE4548">
        <f t="shared" si="1697"/>
        <v>3.0478000000000002E-2</v>
      </c>
      <c r="BG4548" s="1">
        <v>39657</v>
      </c>
      <c r="BH4548">
        <v>3.4727000000000001</v>
      </c>
      <c r="BI4548">
        <f t="shared" si="1698"/>
        <v>3.4727000000000001E-2</v>
      </c>
      <c r="BK4548" s="1">
        <v>43020</v>
      </c>
      <c r="BL4548">
        <v>2.3386300000000002</v>
      </c>
      <c r="BM4548">
        <f t="shared" si="1704"/>
        <v>2.3386300000000002E-2</v>
      </c>
      <c r="BP4548" s="1">
        <v>39500</v>
      </c>
      <c r="BQ4548">
        <v>117.98</v>
      </c>
      <c r="BR4548">
        <f t="shared" si="1699"/>
        <v>1.1798</v>
      </c>
      <c r="BT4548" s="1">
        <v>39539</v>
      </c>
      <c r="BU4548">
        <v>4.7309999999999999</v>
      </c>
      <c r="BV4548">
        <f t="shared" si="1700"/>
        <v>4.7309999999999998E-2</v>
      </c>
      <c r="BX4548" s="1">
        <v>39539</v>
      </c>
      <c r="BY4548">
        <v>4.7320000000000002</v>
      </c>
      <c r="BZ4548">
        <f t="shared" si="1701"/>
        <v>4.7320000000000001E-2</v>
      </c>
      <c r="CB4548" s="1">
        <v>39657</v>
      </c>
      <c r="CC4548">
        <v>5.226</v>
      </c>
      <c r="CD4548">
        <f t="shared" si="1702"/>
        <v>5.2260000000000001E-2</v>
      </c>
      <c r="CG4548" s="1"/>
    </row>
    <row r="4549" spans="1:85" x14ac:dyDescent="0.3">
      <c r="A4549" s="21">
        <f t="shared" si="1703"/>
        <v>52180</v>
      </c>
      <c r="B4549" s="18">
        <f t="shared" si="1687"/>
        <v>112.421875</v>
      </c>
      <c r="C4549">
        <f t="shared" si="1705"/>
        <v>115</v>
      </c>
      <c r="D4549">
        <f t="shared" ca="1" si="1690"/>
        <v>-17.144444444444446</v>
      </c>
      <c r="E4549">
        <f ca="1">IF(currency="USD",'Future et co'!F4549,IF(currency="EUR",'Future et co'!G4549,FALSE))</f>
        <v>3.6070000000000005E-2</v>
      </c>
      <c r="F4549">
        <f t="shared" ca="1" si="1691"/>
        <v>3.6070000000000005E-2</v>
      </c>
      <c r="G4549">
        <f t="shared" ca="1" si="1692"/>
        <v>2.0569999999999998E-2</v>
      </c>
      <c r="L4549">
        <f t="shared" ca="1" si="1693"/>
        <v>127.8</v>
      </c>
      <c r="M4549">
        <f t="shared" ca="1" si="1688"/>
        <v>3.6070000000000005E-2</v>
      </c>
      <c r="R4549">
        <f t="shared" ca="1" si="1694"/>
        <v>127.8</v>
      </c>
      <c r="S4549">
        <f t="shared" ca="1" si="1689"/>
        <v>3.6070000000000005E-2</v>
      </c>
      <c r="AU4549" s="1">
        <v>39541</v>
      </c>
      <c r="AV4549">
        <v>2</v>
      </c>
      <c r="AW4549">
        <f t="shared" si="1695"/>
        <v>0.02</v>
      </c>
      <c r="AY4549" s="1">
        <v>39542</v>
      </c>
      <c r="AZ4549">
        <v>1.9550000000000001</v>
      </c>
      <c r="BA4549">
        <f t="shared" si="1696"/>
        <v>1.9550000000000001E-2</v>
      </c>
      <c r="BC4549" s="1">
        <v>39654</v>
      </c>
      <c r="BD4549">
        <v>3.12</v>
      </c>
      <c r="BE4549">
        <f t="shared" si="1697"/>
        <v>3.1200000000000002E-2</v>
      </c>
      <c r="BG4549" s="1">
        <v>39654</v>
      </c>
      <c r="BH4549">
        <v>3.5779999999999998</v>
      </c>
      <c r="BI4549">
        <f t="shared" si="1698"/>
        <v>3.5779999999999999E-2</v>
      </c>
      <c r="BK4549" s="1">
        <v>43021</v>
      </c>
      <c r="BL4549">
        <v>2.3366199999999999</v>
      </c>
      <c r="BM4549">
        <f t="shared" si="1704"/>
        <v>2.33662E-2</v>
      </c>
      <c r="BP4549" s="1">
        <v>39499</v>
      </c>
      <c r="BQ4549">
        <v>117.86</v>
      </c>
      <c r="BR4549">
        <f t="shared" si="1699"/>
        <v>1.1786000000000001</v>
      </c>
      <c r="BT4549" s="1">
        <v>39538</v>
      </c>
      <c r="BU4549">
        <v>4.7270000000000003</v>
      </c>
      <c r="BV4549">
        <f t="shared" si="1700"/>
        <v>4.7270000000000006E-2</v>
      </c>
      <c r="BX4549" s="1">
        <v>39538</v>
      </c>
      <c r="BY4549">
        <v>4.7249999999999996</v>
      </c>
      <c r="BZ4549">
        <f t="shared" si="1701"/>
        <v>4.7249999999999993E-2</v>
      </c>
      <c r="CB4549" s="1">
        <v>39654</v>
      </c>
      <c r="CC4549">
        <v>5.2649999999999997</v>
      </c>
      <c r="CD4549">
        <f t="shared" si="1702"/>
        <v>5.2649999999999995E-2</v>
      </c>
      <c r="CG4549" s="1"/>
    </row>
    <row r="4550" spans="1:85" x14ac:dyDescent="0.3">
      <c r="A4550" s="21">
        <f t="shared" si="1703"/>
        <v>52181</v>
      </c>
      <c r="B4550" s="18">
        <f t="shared" si="1687"/>
        <v>112.421875</v>
      </c>
      <c r="C4550">
        <f t="shared" si="1705"/>
        <v>115</v>
      </c>
      <c r="D4550">
        <f t="shared" ca="1" si="1690"/>
        <v>-17.147222222222222</v>
      </c>
      <c r="E4550">
        <f ca="1">IF(currency="USD",'Future et co'!F4550,IF(currency="EUR",'Future et co'!G4550,FALSE))</f>
        <v>3.6070000000000005E-2</v>
      </c>
      <c r="F4550">
        <f t="shared" ca="1" si="1691"/>
        <v>3.6070000000000005E-2</v>
      </c>
      <c r="G4550">
        <f t="shared" ca="1" si="1692"/>
        <v>2.0569999999999998E-2</v>
      </c>
      <c r="L4550">
        <f t="shared" ca="1" si="1693"/>
        <v>127.8</v>
      </c>
      <c r="M4550">
        <f t="shared" ca="1" si="1688"/>
        <v>3.6070000000000005E-2</v>
      </c>
      <c r="R4550">
        <f t="shared" ca="1" si="1694"/>
        <v>127.8</v>
      </c>
      <c r="S4550">
        <f t="shared" ca="1" si="1689"/>
        <v>3.6070000000000005E-2</v>
      </c>
      <c r="AU4550" s="1">
        <v>39540</v>
      </c>
      <c r="AV4550">
        <v>2.0024999999999999</v>
      </c>
      <c r="AW4550">
        <f t="shared" si="1695"/>
        <v>2.0025000000000001E-2</v>
      </c>
      <c r="AY4550" s="1">
        <v>39541</v>
      </c>
      <c r="AZ4550">
        <v>1.9550000000000001</v>
      </c>
      <c r="BA4550">
        <f t="shared" si="1696"/>
        <v>1.9550000000000001E-2</v>
      </c>
      <c r="BC4550" s="1">
        <v>39653</v>
      </c>
      <c r="BD4550">
        <v>3.056</v>
      </c>
      <c r="BE4550">
        <f t="shared" si="1697"/>
        <v>3.056E-2</v>
      </c>
      <c r="BG4550" s="1">
        <v>39653</v>
      </c>
      <c r="BH4550">
        <v>3.4790000000000001</v>
      </c>
      <c r="BI4550">
        <f t="shared" si="1698"/>
        <v>3.4790000000000001E-2</v>
      </c>
      <c r="BK4550" s="1">
        <v>43024</v>
      </c>
      <c r="BL4550">
        <v>2.33562</v>
      </c>
      <c r="BM4550">
        <f t="shared" si="1704"/>
        <v>2.3356200000000001E-2</v>
      </c>
      <c r="BP4550" s="1">
        <v>39498</v>
      </c>
      <c r="BQ4550">
        <v>117.86</v>
      </c>
      <c r="BR4550">
        <f t="shared" si="1699"/>
        <v>1.1786000000000001</v>
      </c>
      <c r="BT4550" s="1">
        <v>39535</v>
      </c>
      <c r="BU4550">
        <v>4.7309999999999999</v>
      </c>
      <c r="BV4550">
        <f t="shared" si="1700"/>
        <v>4.7309999999999998E-2</v>
      </c>
      <c r="BX4550" s="1">
        <v>39535</v>
      </c>
      <c r="BY4550">
        <v>4.7329999999999997</v>
      </c>
      <c r="BZ4550">
        <f t="shared" si="1701"/>
        <v>4.7329999999999997E-2</v>
      </c>
      <c r="CB4550" s="1">
        <v>39653</v>
      </c>
      <c r="CC4550">
        <v>5.2469999999999999</v>
      </c>
      <c r="CD4550">
        <f t="shared" si="1702"/>
        <v>5.2469999999999996E-2</v>
      </c>
      <c r="CG4550" s="1"/>
    </row>
    <row r="4551" spans="1:85" x14ac:dyDescent="0.3">
      <c r="A4551" s="21">
        <f t="shared" si="1703"/>
        <v>52182</v>
      </c>
      <c r="B4551" s="18">
        <f t="shared" si="1687"/>
        <v>112.421875</v>
      </c>
      <c r="C4551">
        <f t="shared" si="1705"/>
        <v>115</v>
      </c>
      <c r="D4551">
        <f t="shared" ca="1" si="1690"/>
        <v>-17.149999999999999</v>
      </c>
      <c r="E4551">
        <f ca="1">IF(currency="USD",'Future et co'!F4551,IF(currency="EUR",'Future et co'!G4551,FALSE))</f>
        <v>3.6070000000000005E-2</v>
      </c>
      <c r="F4551">
        <f t="shared" ca="1" si="1691"/>
        <v>3.6070000000000005E-2</v>
      </c>
      <c r="G4551">
        <f t="shared" ca="1" si="1692"/>
        <v>2.0569999999999998E-2</v>
      </c>
      <c r="L4551">
        <f t="shared" ca="1" si="1693"/>
        <v>127.8</v>
      </c>
      <c r="M4551">
        <f t="shared" ca="1" si="1688"/>
        <v>3.6070000000000005E-2</v>
      </c>
      <c r="R4551">
        <f t="shared" ca="1" si="1694"/>
        <v>127.8</v>
      </c>
      <c r="S4551">
        <f t="shared" ca="1" si="1689"/>
        <v>3.6070000000000005E-2</v>
      </c>
      <c r="AU4551" s="1">
        <v>39539</v>
      </c>
      <c r="AV4551">
        <v>1.9970000000000001</v>
      </c>
      <c r="AW4551">
        <f t="shared" si="1695"/>
        <v>1.9970000000000002E-2</v>
      </c>
      <c r="AY4551" s="1">
        <v>39540</v>
      </c>
      <c r="AZ4551">
        <v>1.9325000000000001</v>
      </c>
      <c r="BA4551">
        <f t="shared" si="1696"/>
        <v>1.9325000000000002E-2</v>
      </c>
      <c r="BC4551" s="1">
        <v>39652</v>
      </c>
      <c r="BD4551">
        <v>3.2109999999999999</v>
      </c>
      <c r="BE4551">
        <f t="shared" si="1697"/>
        <v>3.211E-2</v>
      </c>
      <c r="BG4551" s="1">
        <v>39652</v>
      </c>
      <c r="BH4551">
        <v>3.6840999999999999</v>
      </c>
      <c r="BI4551">
        <f t="shared" si="1698"/>
        <v>3.6840999999999999E-2</v>
      </c>
      <c r="BK4551" s="1">
        <v>43025</v>
      </c>
      <c r="BL4551">
        <v>2.3345400000000001</v>
      </c>
      <c r="BM4551">
        <f t="shared" si="1704"/>
        <v>2.3345400000000002E-2</v>
      </c>
      <c r="BP4551" s="1">
        <v>39497</v>
      </c>
      <c r="BQ4551">
        <v>118.15</v>
      </c>
      <c r="BR4551">
        <f t="shared" si="1699"/>
        <v>1.1815</v>
      </c>
      <c r="BT4551" s="1">
        <v>39534</v>
      </c>
      <c r="BU4551">
        <v>4.7279999999999998</v>
      </c>
      <c r="BV4551">
        <f t="shared" si="1700"/>
        <v>4.7279999999999996E-2</v>
      </c>
      <c r="BX4551" s="1">
        <v>39534</v>
      </c>
      <c r="BY4551">
        <v>4.7309999999999999</v>
      </c>
      <c r="BZ4551">
        <f t="shared" si="1701"/>
        <v>4.7309999999999998E-2</v>
      </c>
      <c r="CB4551" s="1">
        <v>39652</v>
      </c>
      <c r="CC4551">
        <v>5.3120000000000003</v>
      </c>
      <c r="CD4551">
        <f t="shared" si="1702"/>
        <v>5.3120000000000001E-2</v>
      </c>
      <c r="CG4551" s="1"/>
    </row>
    <row r="4552" spans="1:85" x14ac:dyDescent="0.3">
      <c r="A4552" s="21">
        <f t="shared" si="1703"/>
        <v>52183</v>
      </c>
      <c r="B4552" s="18">
        <f t="shared" si="1687"/>
        <v>112.421875</v>
      </c>
      <c r="C4552">
        <f t="shared" si="1705"/>
        <v>115</v>
      </c>
      <c r="D4552">
        <f t="shared" ca="1" si="1690"/>
        <v>-17.152777777777779</v>
      </c>
      <c r="E4552">
        <f ca="1">IF(currency="USD",'Future et co'!F4552,IF(currency="EUR",'Future et co'!G4552,FALSE))</f>
        <v>3.6070000000000005E-2</v>
      </c>
      <c r="F4552">
        <f t="shared" ca="1" si="1691"/>
        <v>3.6070000000000005E-2</v>
      </c>
      <c r="G4552">
        <f t="shared" ca="1" si="1692"/>
        <v>2.0569999999999998E-2</v>
      </c>
      <c r="L4552">
        <f t="shared" ca="1" si="1693"/>
        <v>127.8</v>
      </c>
      <c r="M4552">
        <f t="shared" ca="1" si="1688"/>
        <v>3.6070000000000005E-2</v>
      </c>
      <c r="R4552">
        <f t="shared" ca="1" si="1694"/>
        <v>127.8</v>
      </c>
      <c r="S4552">
        <f t="shared" ca="1" si="1689"/>
        <v>3.6070000000000005E-2</v>
      </c>
      <c r="AU4552" s="1">
        <v>39538</v>
      </c>
      <c r="AV4552">
        <v>1.9490000000000001</v>
      </c>
      <c r="AW4552">
        <f t="shared" si="1695"/>
        <v>1.949E-2</v>
      </c>
      <c r="AY4552" s="1">
        <v>39539</v>
      </c>
      <c r="AZ4552">
        <v>1.905</v>
      </c>
      <c r="BA4552">
        <f t="shared" si="1696"/>
        <v>1.9050000000000001E-2</v>
      </c>
      <c r="BC4552" s="1">
        <v>39651</v>
      </c>
      <c r="BD4552">
        <v>3.1692</v>
      </c>
      <c r="BE4552">
        <f t="shared" si="1697"/>
        <v>3.1691999999999998E-2</v>
      </c>
      <c r="BG4552" s="1">
        <v>39651</v>
      </c>
      <c r="BH4552">
        <v>3.6469999999999998</v>
      </c>
      <c r="BI4552">
        <f t="shared" si="1698"/>
        <v>3.6469999999999995E-2</v>
      </c>
      <c r="BK4552" s="1">
        <v>43026</v>
      </c>
      <c r="BL4552">
        <v>2.33297</v>
      </c>
      <c r="BM4552">
        <f t="shared" si="1704"/>
        <v>2.3329699999999998E-2</v>
      </c>
      <c r="BP4552" s="1">
        <v>39496</v>
      </c>
      <c r="BQ4552">
        <v>117.85</v>
      </c>
      <c r="BR4552">
        <f t="shared" si="1699"/>
        <v>1.1784999999999999</v>
      </c>
      <c r="BT4552" s="1">
        <v>39533</v>
      </c>
      <c r="BU4552">
        <v>4.718</v>
      </c>
      <c r="BV4552">
        <f t="shared" si="1700"/>
        <v>4.718E-2</v>
      </c>
      <c r="BX4552" s="1">
        <v>39533</v>
      </c>
      <c r="BY4552">
        <v>4.718</v>
      </c>
      <c r="BZ4552">
        <f t="shared" si="1701"/>
        <v>4.718E-2</v>
      </c>
      <c r="CB4552" s="1">
        <v>39651</v>
      </c>
      <c r="CC4552">
        <v>5.3440000000000003</v>
      </c>
      <c r="CD4552">
        <f t="shared" si="1702"/>
        <v>5.3440000000000001E-2</v>
      </c>
      <c r="CG4552" s="1"/>
    </row>
    <row r="4553" spans="1:85" x14ac:dyDescent="0.3">
      <c r="A4553" s="21">
        <f t="shared" si="1703"/>
        <v>52184</v>
      </c>
      <c r="B4553" s="18">
        <f t="shared" si="1687"/>
        <v>112.421875</v>
      </c>
      <c r="C4553">
        <f t="shared" si="1705"/>
        <v>115</v>
      </c>
      <c r="D4553">
        <f t="shared" ca="1" si="1690"/>
        <v>-17.155555555555555</v>
      </c>
      <c r="E4553">
        <f ca="1">IF(currency="USD",'Future et co'!F4553,IF(currency="EUR",'Future et co'!G4553,FALSE))</f>
        <v>3.6070000000000005E-2</v>
      </c>
      <c r="F4553">
        <f t="shared" ca="1" si="1691"/>
        <v>3.6070000000000005E-2</v>
      </c>
      <c r="G4553">
        <f t="shared" ca="1" si="1692"/>
        <v>2.0569999999999998E-2</v>
      </c>
      <c r="L4553">
        <f t="shared" ca="1" si="1693"/>
        <v>127.8</v>
      </c>
      <c r="M4553">
        <f t="shared" ca="1" si="1688"/>
        <v>3.6070000000000005E-2</v>
      </c>
      <c r="R4553">
        <f t="shared" ca="1" si="1694"/>
        <v>127.8</v>
      </c>
      <c r="S4553">
        <f t="shared" ca="1" si="1689"/>
        <v>3.6070000000000005E-2</v>
      </c>
      <c r="AU4553" s="1">
        <v>39535</v>
      </c>
      <c r="AV4553">
        <v>1.9664999999999999</v>
      </c>
      <c r="AW4553">
        <f t="shared" si="1695"/>
        <v>1.9664999999999998E-2</v>
      </c>
      <c r="AY4553" s="1">
        <v>39538</v>
      </c>
      <c r="AZ4553">
        <v>1.84</v>
      </c>
      <c r="BA4553">
        <f t="shared" si="1696"/>
        <v>1.84E-2</v>
      </c>
      <c r="BC4553" s="1">
        <v>39650</v>
      </c>
      <c r="BD4553">
        <v>3.1375000000000002</v>
      </c>
      <c r="BE4553">
        <f t="shared" si="1697"/>
        <v>3.1375E-2</v>
      </c>
      <c r="BG4553" s="1">
        <v>39650</v>
      </c>
      <c r="BH4553">
        <v>3.5670000000000002</v>
      </c>
      <c r="BI4553">
        <f t="shared" si="1698"/>
        <v>3.567E-2</v>
      </c>
      <c r="BK4553" s="1">
        <v>43027</v>
      </c>
      <c r="BL4553">
        <v>2.3325399999999998</v>
      </c>
      <c r="BM4553">
        <f t="shared" si="1704"/>
        <v>2.33254E-2</v>
      </c>
      <c r="BP4553" s="1">
        <v>39493</v>
      </c>
      <c r="BQ4553">
        <v>118.37</v>
      </c>
      <c r="BR4553">
        <f t="shared" si="1699"/>
        <v>1.1837</v>
      </c>
      <c r="BT4553" s="1">
        <v>39532</v>
      </c>
      <c r="BU4553">
        <v>4.6989999999999998</v>
      </c>
      <c r="BV4553">
        <f t="shared" si="1700"/>
        <v>4.6989999999999997E-2</v>
      </c>
      <c r="BX4553" s="1">
        <v>39532</v>
      </c>
      <c r="BY4553">
        <v>4.7050000000000001</v>
      </c>
      <c r="BZ4553">
        <f t="shared" si="1701"/>
        <v>4.7050000000000002E-2</v>
      </c>
      <c r="CB4553" s="1">
        <v>39650</v>
      </c>
      <c r="CC4553">
        <v>5.3310000000000004</v>
      </c>
      <c r="CD4553">
        <f t="shared" si="1702"/>
        <v>5.3310000000000003E-2</v>
      </c>
      <c r="CG4553" s="1"/>
    </row>
    <row r="4554" spans="1:85" x14ac:dyDescent="0.3">
      <c r="A4554" s="21">
        <f t="shared" si="1703"/>
        <v>52187</v>
      </c>
      <c r="B4554" s="18">
        <f t="shared" si="1687"/>
        <v>112.421875</v>
      </c>
      <c r="C4554">
        <f t="shared" si="1705"/>
        <v>115</v>
      </c>
      <c r="D4554">
        <f t="shared" ca="1" si="1690"/>
        <v>-17.163888888888888</v>
      </c>
      <c r="E4554">
        <f ca="1">IF(currency="USD",'Future et co'!F4554,IF(currency="EUR",'Future et co'!G4554,FALSE))</f>
        <v>3.6070000000000005E-2</v>
      </c>
      <c r="F4554">
        <f t="shared" ca="1" si="1691"/>
        <v>3.6070000000000005E-2</v>
      </c>
      <c r="G4554">
        <f t="shared" ca="1" si="1692"/>
        <v>2.0569999999999998E-2</v>
      </c>
      <c r="L4554">
        <f t="shared" ca="1" si="1693"/>
        <v>127.8</v>
      </c>
      <c r="M4554">
        <f t="shared" ca="1" si="1688"/>
        <v>3.6070000000000005E-2</v>
      </c>
      <c r="R4554">
        <f t="shared" ca="1" si="1694"/>
        <v>127.8</v>
      </c>
      <c r="S4554">
        <f t="shared" ca="1" si="1689"/>
        <v>3.6070000000000005E-2</v>
      </c>
      <c r="AU4554" s="1">
        <v>39534</v>
      </c>
      <c r="AV4554">
        <v>1.9750000000000001</v>
      </c>
      <c r="AW4554">
        <f t="shared" si="1695"/>
        <v>1.975E-2</v>
      </c>
      <c r="AY4554" s="1">
        <v>39535</v>
      </c>
      <c r="AZ4554">
        <v>1.8574999999999999</v>
      </c>
      <c r="BA4554">
        <f t="shared" si="1696"/>
        <v>1.8574999999999998E-2</v>
      </c>
      <c r="BC4554" s="1">
        <v>39647</v>
      </c>
      <c r="BD4554">
        <v>3.1425000000000001</v>
      </c>
      <c r="BE4554">
        <f t="shared" si="1697"/>
        <v>3.1425000000000002E-2</v>
      </c>
      <c r="BG4554" s="1">
        <v>39647</v>
      </c>
      <c r="BH4554">
        <v>3.6230000000000002</v>
      </c>
      <c r="BI4554">
        <f t="shared" si="1698"/>
        <v>3.6230000000000005E-2</v>
      </c>
      <c r="BK4554" s="1">
        <v>43028</v>
      </c>
      <c r="BL4554">
        <v>2.3200699999999999</v>
      </c>
      <c r="BM4554">
        <f t="shared" si="1704"/>
        <v>2.3200699999999998E-2</v>
      </c>
      <c r="BP4554" s="1">
        <v>39492</v>
      </c>
      <c r="BQ4554">
        <v>118.06</v>
      </c>
      <c r="BR4554">
        <f t="shared" si="1699"/>
        <v>1.1806000000000001</v>
      </c>
      <c r="BT4554" s="1">
        <v>39527</v>
      </c>
      <c r="BU4554">
        <v>4.6740000000000004</v>
      </c>
      <c r="BV4554">
        <f t="shared" si="1700"/>
        <v>4.6740000000000004E-2</v>
      </c>
      <c r="BX4554" s="1">
        <v>39527</v>
      </c>
      <c r="BY4554">
        <v>4.6749999999999998</v>
      </c>
      <c r="BZ4554">
        <f t="shared" si="1701"/>
        <v>4.675E-2</v>
      </c>
      <c r="CB4554" s="1">
        <v>39647</v>
      </c>
      <c r="CC4554">
        <v>5.3029999999999999</v>
      </c>
      <c r="CD4554">
        <f t="shared" si="1702"/>
        <v>5.3030000000000001E-2</v>
      </c>
      <c r="CG4554" s="1"/>
    </row>
    <row r="4555" spans="1:85" x14ac:dyDescent="0.3">
      <c r="A4555" s="21">
        <f t="shared" si="1703"/>
        <v>52188</v>
      </c>
      <c r="B4555" s="18">
        <f t="shared" ref="B4555:B4618" si="1706">IFERROR(VLOOKUP(A4555,$CG$11:$CH$19999,2,FALSE),B4554)</f>
        <v>112.421875</v>
      </c>
      <c r="C4555">
        <f t="shared" si="1705"/>
        <v>115</v>
      </c>
      <c r="D4555">
        <f t="shared" ca="1" si="1690"/>
        <v>-17.166666666666668</v>
      </c>
      <c r="E4555">
        <f ca="1">IF(currency="USD",'Future et co'!F4555,IF(currency="EUR",'Future et co'!G4555,FALSE))</f>
        <v>3.6070000000000005E-2</v>
      </c>
      <c r="F4555">
        <f t="shared" ca="1" si="1691"/>
        <v>3.6070000000000005E-2</v>
      </c>
      <c r="G4555">
        <f t="shared" ca="1" si="1692"/>
        <v>2.0569999999999998E-2</v>
      </c>
      <c r="L4555">
        <f t="shared" ca="1" si="1693"/>
        <v>127.8</v>
      </c>
      <c r="M4555">
        <f t="shared" ref="M4555:M4618" ca="1" si="1707">IFERROR(IF(L4555&lt;0.25,VLOOKUP(I4555,$AU$11:$AW$5325,3,FALSE),IF(AND(L4555&gt;=0.25,L4555&lt;0.5),VLOOKUP(I4555,$AY$11:$BA$5325,3,FALSE),IF(AND(L4555&gt;=0.5,L4555&lt;1),VLOOKUP(I4555,$BC$11:$BE$5325,3,FALSE),VLOOKUP(I4555,$BG$11:$BI$5010,3,FALSE)))),M4554)</f>
        <v>3.6070000000000005E-2</v>
      </c>
      <c r="R4555">
        <f t="shared" ca="1" si="1694"/>
        <v>127.8</v>
      </c>
      <c r="S4555">
        <f t="shared" ref="S4555:S4618" ca="1" si="1708">IFERROR(IF(R4555&lt;0.25,VLOOKUP(O4555,$AU$11:$AW$5325,3,FALSE),IF(AND(R4555&gt;=0.25,R4555&lt;0.5),VLOOKUP(O4555,$AY$11:$BA$5325,3,FALSE),IF(AND(R4555&gt;=0.5,R4555&lt;1),VLOOKUP(O4555,$BC$11:$BE$5325,3,FALSE),VLOOKUP(O4555,$BG$11:$BI$5010,3,FALSE)))),S4554)</f>
        <v>3.6070000000000005E-2</v>
      </c>
      <c r="AU4555" s="1">
        <v>39533</v>
      </c>
      <c r="AV4555">
        <v>2</v>
      </c>
      <c r="AW4555">
        <f t="shared" si="1695"/>
        <v>0.02</v>
      </c>
      <c r="AY4555" s="1">
        <v>39534</v>
      </c>
      <c r="AZ4555">
        <v>1.88</v>
      </c>
      <c r="BA4555">
        <f t="shared" si="1696"/>
        <v>1.8799999999999997E-2</v>
      </c>
      <c r="BC4555" s="1">
        <v>39646</v>
      </c>
      <c r="BD4555">
        <v>3.081</v>
      </c>
      <c r="BE4555">
        <f t="shared" si="1697"/>
        <v>3.0810000000000001E-2</v>
      </c>
      <c r="BG4555" s="1">
        <v>39646</v>
      </c>
      <c r="BH4555">
        <v>3.456</v>
      </c>
      <c r="BI4555">
        <f t="shared" si="1698"/>
        <v>3.456E-2</v>
      </c>
      <c r="BK4555" s="1">
        <v>43031</v>
      </c>
      <c r="BL4555">
        <v>2.3267600000000002</v>
      </c>
      <c r="BM4555">
        <f t="shared" si="1704"/>
        <v>2.3267600000000003E-2</v>
      </c>
      <c r="BP4555" s="1">
        <v>39491</v>
      </c>
      <c r="BQ4555">
        <v>118.47</v>
      </c>
      <c r="BR4555">
        <f t="shared" si="1699"/>
        <v>1.1847000000000001</v>
      </c>
      <c r="BT4555" s="1">
        <v>39526</v>
      </c>
      <c r="BU4555">
        <v>4.6639999999999997</v>
      </c>
      <c r="BV4555">
        <f t="shared" si="1700"/>
        <v>4.6639999999999994E-2</v>
      </c>
      <c r="BX4555" s="1">
        <v>39526</v>
      </c>
      <c r="BY4555">
        <v>4.6609999999999996</v>
      </c>
      <c r="BZ4555">
        <f t="shared" si="1701"/>
        <v>4.6609999999999999E-2</v>
      </c>
      <c r="CB4555" s="1">
        <v>39646</v>
      </c>
      <c r="CC4555">
        <v>5.2229999999999999</v>
      </c>
      <c r="CD4555">
        <f t="shared" si="1702"/>
        <v>5.2229999999999999E-2</v>
      </c>
      <c r="CG4555" s="1"/>
    </row>
    <row r="4556" spans="1:85" x14ac:dyDescent="0.3">
      <c r="A4556" s="21">
        <f t="shared" si="1703"/>
        <v>52189</v>
      </c>
      <c r="B4556" s="18">
        <f t="shared" si="1706"/>
        <v>112.421875</v>
      </c>
      <c r="C4556">
        <f t="shared" si="1705"/>
        <v>115</v>
      </c>
      <c r="D4556">
        <f t="shared" ref="D4556:D4619" ca="1" si="1709">($B$7-A4556)/360</f>
        <v>-17.169444444444444</v>
      </c>
      <c r="E4556">
        <f ca="1">IF(currency="USD",'Future et co'!F4556,IF(currency="EUR",'Future et co'!G4556,FALSE))</f>
        <v>3.6070000000000005E-2</v>
      </c>
      <c r="F4556">
        <f t="shared" ref="F4556:F4619" ca="1" si="1710">IFERROR(IF(D4556&lt;0.25,VLOOKUP(A4556,$AU$11:$AW$5325,3,FALSE),IF(AND(D4556&gt;=0.25,D4556&lt;0.5),VLOOKUP(A4556,$AY$11:$BA$5325,3,FALSE),IF(AND(D4556&gt;=0.5,D4556&lt;1),VLOOKUP(A4556,$BC$11:$BE$5325,3,FALSE),VLOOKUP(A4556,$BG$11:$BI$5010,3,FALSE)))),F4555)</f>
        <v>3.6070000000000005E-2</v>
      </c>
      <c r="G4556">
        <f t="shared" ref="G4556:G4619" ca="1" si="1711">IFERROR(IF(D4556&lt;0.25,VLOOKUP(A4556,$BT$11:$BV$5325,3,FALSE),IF(AND(D4556&gt;=0.25,D4556&lt;0.5),VLOOKUP(A4556,$BX$11:$BZ$5325,3,FALSE),VLOOKUP(A4556,$CB$11:$CD$5325,3,FALSE))),G4555)</f>
        <v>2.0569999999999998E-2</v>
      </c>
      <c r="L4556">
        <f t="shared" ref="L4556:L4619" ca="1" si="1712">($J$7-I4556)/360</f>
        <v>127.8</v>
      </c>
      <c r="M4556">
        <f t="shared" ca="1" si="1707"/>
        <v>3.6070000000000005E-2</v>
      </c>
      <c r="R4556">
        <f t="shared" ref="R4556:R4619" ca="1" si="1713">($P$7-O4556)/360</f>
        <v>127.8</v>
      </c>
      <c r="S4556">
        <f t="shared" ca="1" si="1708"/>
        <v>3.6070000000000005E-2</v>
      </c>
      <c r="AU4556" s="1">
        <v>39532</v>
      </c>
      <c r="AV4556">
        <v>2.0150000000000001</v>
      </c>
      <c r="AW4556">
        <f t="shared" ref="AW4556:AW4619" si="1714">AV4556/100</f>
        <v>2.0150000000000001E-2</v>
      </c>
      <c r="AY4556" s="1">
        <v>39533</v>
      </c>
      <c r="AZ4556">
        <v>1.89</v>
      </c>
      <c r="BA4556">
        <f t="shared" ref="BA4556:BA4619" si="1715">AZ4556/100</f>
        <v>1.89E-2</v>
      </c>
      <c r="BC4556" s="1">
        <v>39645</v>
      </c>
      <c r="BD4556">
        <v>2.988</v>
      </c>
      <c r="BE4556">
        <f t="shared" ref="BE4556:BE4619" si="1716">BD4556/100</f>
        <v>2.988E-2</v>
      </c>
      <c r="BG4556" s="1">
        <v>39645</v>
      </c>
      <c r="BH4556">
        <v>3.355</v>
      </c>
      <c r="BI4556">
        <f t="shared" ref="BI4556:BI4619" si="1717">BH4556/100</f>
        <v>3.3549999999999996E-2</v>
      </c>
      <c r="BK4556" s="1">
        <v>43032</v>
      </c>
      <c r="BL4556">
        <v>2.3231899999999999</v>
      </c>
      <c r="BM4556">
        <f t="shared" si="1704"/>
        <v>2.32319E-2</v>
      </c>
      <c r="BP4556" s="1">
        <v>39490</v>
      </c>
      <c r="BQ4556">
        <v>118.4</v>
      </c>
      <c r="BR4556">
        <f t="shared" ref="BR4556:BR4619" si="1718">BQ4556/100</f>
        <v>1.1840000000000002</v>
      </c>
      <c r="BT4556" s="1">
        <v>39525</v>
      </c>
      <c r="BU4556">
        <v>4.6539999999999999</v>
      </c>
      <c r="BV4556">
        <f t="shared" ref="BV4556:BV4619" si="1719">BU4556/100</f>
        <v>4.6539999999999998E-2</v>
      </c>
      <c r="BX4556" s="1">
        <v>39525</v>
      </c>
      <c r="BY4556">
        <v>4.6500000000000004</v>
      </c>
      <c r="BZ4556">
        <f t="shared" ref="BZ4556:BZ4619" si="1720">BY4556/100</f>
        <v>4.6500000000000007E-2</v>
      </c>
      <c r="CB4556" s="1">
        <v>39645</v>
      </c>
      <c r="CC4556">
        <v>5.2080000000000002</v>
      </c>
      <c r="CD4556">
        <f t="shared" ref="CD4556:CD4619" si="1721">CC4556/100</f>
        <v>5.2080000000000001E-2</v>
      </c>
      <c r="CG4556" s="1"/>
    </row>
    <row r="4557" spans="1:85" x14ac:dyDescent="0.3">
      <c r="A4557" s="21">
        <f t="shared" ref="A4557:A4620" si="1722">WORKDAY(A4556,1)</f>
        <v>52190</v>
      </c>
      <c r="B4557" s="18">
        <f t="shared" si="1706"/>
        <v>112.421875</v>
      </c>
      <c r="C4557">
        <f t="shared" si="1705"/>
        <v>115</v>
      </c>
      <c r="D4557">
        <f t="shared" ca="1" si="1709"/>
        <v>-17.172222222222221</v>
      </c>
      <c r="E4557">
        <f ca="1">IF(currency="USD",'Future et co'!F4557,IF(currency="EUR",'Future et co'!G4557,FALSE))</f>
        <v>3.6070000000000005E-2</v>
      </c>
      <c r="F4557">
        <f t="shared" ca="1" si="1710"/>
        <v>3.6070000000000005E-2</v>
      </c>
      <c r="G4557">
        <f t="shared" ca="1" si="1711"/>
        <v>2.0569999999999998E-2</v>
      </c>
      <c r="L4557">
        <f t="shared" ca="1" si="1712"/>
        <v>127.8</v>
      </c>
      <c r="M4557">
        <f t="shared" ca="1" si="1707"/>
        <v>3.6070000000000005E-2</v>
      </c>
      <c r="R4557">
        <f t="shared" ca="1" si="1713"/>
        <v>127.8</v>
      </c>
      <c r="S4557">
        <f t="shared" ca="1" si="1708"/>
        <v>3.6070000000000005E-2</v>
      </c>
      <c r="AU4557" s="1">
        <v>39531</v>
      </c>
      <c r="AV4557">
        <v>1.9750000000000001</v>
      </c>
      <c r="AW4557">
        <f t="shared" si="1714"/>
        <v>1.975E-2</v>
      </c>
      <c r="AY4557" s="1">
        <v>39532</v>
      </c>
      <c r="AZ4557">
        <v>1.9275</v>
      </c>
      <c r="BA4557">
        <f t="shared" si="1715"/>
        <v>1.9275E-2</v>
      </c>
      <c r="BC4557" s="1">
        <v>39644</v>
      </c>
      <c r="BD4557">
        <v>2.9521000000000002</v>
      </c>
      <c r="BE4557">
        <f t="shared" si="1716"/>
        <v>2.9521000000000002E-2</v>
      </c>
      <c r="BG4557" s="1">
        <v>39644</v>
      </c>
      <c r="BH4557">
        <v>3.294</v>
      </c>
      <c r="BI4557">
        <f t="shared" si="1717"/>
        <v>3.2939999999999997E-2</v>
      </c>
      <c r="BK4557" s="1">
        <v>43033</v>
      </c>
      <c r="BL4557">
        <v>2.3345799999999999</v>
      </c>
      <c r="BM4557">
        <f t="shared" si="1704"/>
        <v>2.33458E-2</v>
      </c>
      <c r="BP4557" s="1">
        <v>39489</v>
      </c>
      <c r="BQ4557">
        <v>119.41</v>
      </c>
      <c r="BR4557">
        <f t="shared" si="1718"/>
        <v>1.1940999999999999</v>
      </c>
      <c r="BT4557" s="1">
        <v>39524</v>
      </c>
      <c r="BU4557">
        <v>4.6520000000000001</v>
      </c>
      <c r="BV4557">
        <f t="shared" si="1719"/>
        <v>4.6519999999999999E-2</v>
      </c>
      <c r="BX4557" s="1">
        <v>39524</v>
      </c>
      <c r="BY4557">
        <v>4.6390000000000002</v>
      </c>
      <c r="BZ4557">
        <f t="shared" si="1720"/>
        <v>4.6390000000000001E-2</v>
      </c>
      <c r="CB4557" s="1">
        <v>39644</v>
      </c>
      <c r="CC4557">
        <v>5.2069999999999999</v>
      </c>
      <c r="CD4557">
        <f t="shared" si="1721"/>
        <v>5.2069999999999998E-2</v>
      </c>
      <c r="CG4557" s="1"/>
    </row>
    <row r="4558" spans="1:85" x14ac:dyDescent="0.3">
      <c r="A4558" s="21">
        <f t="shared" si="1722"/>
        <v>52191</v>
      </c>
      <c r="B4558" s="18">
        <f t="shared" si="1706"/>
        <v>112.421875</v>
      </c>
      <c r="C4558">
        <f t="shared" si="1705"/>
        <v>115</v>
      </c>
      <c r="D4558">
        <f t="shared" ca="1" si="1709"/>
        <v>-17.175000000000001</v>
      </c>
      <c r="E4558">
        <f ca="1">IF(currency="USD",'Future et co'!F4558,IF(currency="EUR",'Future et co'!G4558,FALSE))</f>
        <v>3.6070000000000005E-2</v>
      </c>
      <c r="F4558">
        <f t="shared" ca="1" si="1710"/>
        <v>3.6070000000000005E-2</v>
      </c>
      <c r="G4558">
        <f t="shared" ca="1" si="1711"/>
        <v>2.0569999999999998E-2</v>
      </c>
      <c r="L4558">
        <f t="shared" ca="1" si="1712"/>
        <v>127.8</v>
      </c>
      <c r="M4558">
        <f t="shared" ca="1" si="1707"/>
        <v>3.6070000000000005E-2</v>
      </c>
      <c r="R4558">
        <f t="shared" ca="1" si="1713"/>
        <v>127.8</v>
      </c>
      <c r="S4558">
        <f t="shared" ca="1" si="1708"/>
        <v>3.6070000000000005E-2</v>
      </c>
      <c r="AU4558" s="1">
        <v>39528</v>
      </c>
      <c r="AV4558">
        <v>1.9750000000000001</v>
      </c>
      <c r="AW4558">
        <f t="shared" si="1714"/>
        <v>1.975E-2</v>
      </c>
      <c r="AY4558" s="1">
        <v>39531</v>
      </c>
      <c r="AZ4558">
        <v>1.889</v>
      </c>
      <c r="BA4558">
        <f t="shared" si="1715"/>
        <v>1.8890000000000001E-2</v>
      </c>
      <c r="BC4558" s="1">
        <v>39643</v>
      </c>
      <c r="BD4558">
        <v>3.0019999999999998</v>
      </c>
      <c r="BE4558">
        <f t="shared" si="1716"/>
        <v>3.0019999999999998E-2</v>
      </c>
      <c r="BG4558" s="1">
        <v>39643</v>
      </c>
      <c r="BH4558">
        <v>3.359</v>
      </c>
      <c r="BI4558">
        <f t="shared" si="1717"/>
        <v>3.3590000000000002E-2</v>
      </c>
      <c r="BK4558" s="1">
        <v>43034</v>
      </c>
      <c r="BL4558">
        <v>2.3277700000000001</v>
      </c>
      <c r="BM4558">
        <f t="shared" ref="BM4558:BM4621" si="1723">BL4558/100</f>
        <v>2.3277700000000002E-2</v>
      </c>
      <c r="BP4558" s="1">
        <v>39486</v>
      </c>
      <c r="BQ4558">
        <v>119.18</v>
      </c>
      <c r="BR4558">
        <f t="shared" si="1718"/>
        <v>1.1918</v>
      </c>
      <c r="BT4558" s="1">
        <v>39521</v>
      </c>
      <c r="BU4558">
        <v>4.617</v>
      </c>
      <c r="BV4558">
        <f t="shared" si="1719"/>
        <v>4.6170000000000003E-2</v>
      </c>
      <c r="BX4558" s="1">
        <v>39521</v>
      </c>
      <c r="BY4558">
        <v>4.6100000000000003</v>
      </c>
      <c r="BZ4558">
        <f t="shared" si="1720"/>
        <v>4.6100000000000002E-2</v>
      </c>
      <c r="CB4558" s="1">
        <v>39643</v>
      </c>
      <c r="CC4558">
        <v>5.2220000000000004</v>
      </c>
      <c r="CD4558">
        <f t="shared" si="1721"/>
        <v>5.2220000000000003E-2</v>
      </c>
      <c r="CG4558" s="1"/>
    </row>
    <row r="4559" spans="1:85" x14ac:dyDescent="0.3">
      <c r="A4559" s="21">
        <f t="shared" si="1722"/>
        <v>52194</v>
      </c>
      <c r="B4559" s="18">
        <f t="shared" si="1706"/>
        <v>112.421875</v>
      </c>
      <c r="C4559">
        <f t="shared" si="1705"/>
        <v>115</v>
      </c>
      <c r="D4559">
        <f t="shared" ca="1" si="1709"/>
        <v>-17.183333333333334</v>
      </c>
      <c r="E4559">
        <f ca="1">IF(currency="USD",'Future et co'!F4559,IF(currency="EUR",'Future et co'!G4559,FALSE))</f>
        <v>3.6070000000000005E-2</v>
      </c>
      <c r="F4559">
        <f t="shared" ca="1" si="1710"/>
        <v>3.6070000000000005E-2</v>
      </c>
      <c r="G4559">
        <f t="shared" ca="1" si="1711"/>
        <v>2.0569999999999998E-2</v>
      </c>
      <c r="L4559">
        <f t="shared" ca="1" si="1712"/>
        <v>127.8</v>
      </c>
      <c r="M4559">
        <f t="shared" ca="1" si="1707"/>
        <v>3.6070000000000005E-2</v>
      </c>
      <c r="R4559">
        <f t="shared" ca="1" si="1713"/>
        <v>127.8</v>
      </c>
      <c r="S4559">
        <f t="shared" ca="1" si="1708"/>
        <v>3.6070000000000005E-2</v>
      </c>
      <c r="AU4559" s="1">
        <v>39527</v>
      </c>
      <c r="AV4559">
        <v>1.9750000000000001</v>
      </c>
      <c r="AW4559">
        <f t="shared" si="1714"/>
        <v>1.975E-2</v>
      </c>
      <c r="AY4559" s="1">
        <v>39528</v>
      </c>
      <c r="AZ4559">
        <v>1.889</v>
      </c>
      <c r="BA4559">
        <f t="shared" si="1715"/>
        <v>1.8890000000000001E-2</v>
      </c>
      <c r="BC4559" s="1">
        <v>39640</v>
      </c>
      <c r="BD4559">
        <v>3.0579999999999998</v>
      </c>
      <c r="BE4559">
        <f t="shared" si="1716"/>
        <v>3.058E-2</v>
      </c>
      <c r="BG4559" s="1">
        <v>39640</v>
      </c>
      <c r="BH4559">
        <v>3.4569999999999999</v>
      </c>
      <c r="BI4559">
        <f t="shared" si="1717"/>
        <v>3.4569999999999997E-2</v>
      </c>
      <c r="BK4559" s="1">
        <v>43035</v>
      </c>
      <c r="BL4559">
        <v>2.3213900000000001</v>
      </c>
      <c r="BM4559">
        <f t="shared" si="1723"/>
        <v>2.3213899999999999E-2</v>
      </c>
      <c r="BP4559" s="1">
        <v>39485</v>
      </c>
      <c r="BQ4559">
        <v>119.17</v>
      </c>
      <c r="BR4559">
        <f t="shared" si="1718"/>
        <v>1.1917</v>
      </c>
      <c r="BT4559" s="1">
        <v>39520</v>
      </c>
      <c r="BU4559">
        <v>4.6059999999999999</v>
      </c>
      <c r="BV4559">
        <f t="shared" si="1719"/>
        <v>4.6059999999999997E-2</v>
      </c>
      <c r="BX4559" s="1">
        <v>39520</v>
      </c>
      <c r="BY4559">
        <v>4.5940000000000003</v>
      </c>
      <c r="BZ4559">
        <f t="shared" si="1720"/>
        <v>4.5940000000000002E-2</v>
      </c>
      <c r="CB4559" s="1">
        <v>39640</v>
      </c>
      <c r="CC4559">
        <v>5.2249999999999996</v>
      </c>
      <c r="CD4559">
        <f t="shared" si="1721"/>
        <v>5.2249999999999998E-2</v>
      </c>
      <c r="CG4559" s="1"/>
    </row>
    <row r="4560" spans="1:85" x14ac:dyDescent="0.3">
      <c r="A4560" s="21">
        <f t="shared" si="1722"/>
        <v>52195</v>
      </c>
      <c r="B4560" s="18">
        <f t="shared" si="1706"/>
        <v>112.421875</v>
      </c>
      <c r="C4560">
        <f t="shared" si="1705"/>
        <v>115</v>
      </c>
      <c r="D4560">
        <f t="shared" ca="1" si="1709"/>
        <v>-17.18611111111111</v>
      </c>
      <c r="E4560">
        <f ca="1">IF(currency="USD",'Future et co'!F4560,IF(currency="EUR",'Future et co'!G4560,FALSE))</f>
        <v>3.6070000000000005E-2</v>
      </c>
      <c r="F4560">
        <f t="shared" ca="1" si="1710"/>
        <v>3.6070000000000005E-2</v>
      </c>
      <c r="G4560">
        <f t="shared" ca="1" si="1711"/>
        <v>2.0569999999999998E-2</v>
      </c>
      <c r="L4560">
        <f t="shared" ca="1" si="1712"/>
        <v>127.8</v>
      </c>
      <c r="M4560">
        <f t="shared" ca="1" si="1707"/>
        <v>3.6070000000000005E-2</v>
      </c>
      <c r="R4560">
        <f t="shared" ca="1" si="1713"/>
        <v>127.8</v>
      </c>
      <c r="S4560">
        <f t="shared" ca="1" si="1708"/>
        <v>3.6070000000000005E-2</v>
      </c>
      <c r="AU4560" s="1">
        <v>39526</v>
      </c>
      <c r="AV4560">
        <v>1.9350000000000001</v>
      </c>
      <c r="AW4560">
        <f t="shared" si="1714"/>
        <v>1.9349999999999999E-2</v>
      </c>
      <c r="AY4560" s="1">
        <v>39527</v>
      </c>
      <c r="AZ4560">
        <v>1.889</v>
      </c>
      <c r="BA4560">
        <f t="shared" si="1715"/>
        <v>1.8890000000000001E-2</v>
      </c>
      <c r="BC4560" s="1">
        <v>39639</v>
      </c>
      <c r="BD4560">
        <v>3.0062000000000002</v>
      </c>
      <c r="BE4560">
        <f t="shared" si="1716"/>
        <v>3.0062000000000002E-2</v>
      </c>
      <c r="BG4560" s="1">
        <v>39639</v>
      </c>
      <c r="BH4560">
        <v>3.327</v>
      </c>
      <c r="BI4560">
        <f t="shared" si="1717"/>
        <v>3.3270000000000001E-2</v>
      </c>
      <c r="BK4560" s="1">
        <v>43038</v>
      </c>
      <c r="BL4560">
        <v>2.3307600000000002</v>
      </c>
      <c r="BM4560">
        <f t="shared" si="1723"/>
        <v>2.3307600000000001E-2</v>
      </c>
      <c r="BP4560" s="1">
        <v>39484</v>
      </c>
      <c r="BQ4560">
        <v>118.86</v>
      </c>
      <c r="BR4560">
        <f t="shared" si="1718"/>
        <v>1.1886000000000001</v>
      </c>
      <c r="BT4560" s="1">
        <v>39519</v>
      </c>
      <c r="BU4560">
        <v>4.6050000000000004</v>
      </c>
      <c r="BV4560">
        <f t="shared" si="1719"/>
        <v>4.6050000000000008E-2</v>
      </c>
      <c r="BX4560" s="1">
        <v>39519</v>
      </c>
      <c r="BY4560">
        <v>4.5880000000000001</v>
      </c>
      <c r="BZ4560">
        <f t="shared" si="1720"/>
        <v>4.5880000000000004E-2</v>
      </c>
      <c r="CB4560" s="1">
        <v>39639</v>
      </c>
      <c r="CC4560">
        <v>5.2640000000000002</v>
      </c>
      <c r="CD4560">
        <f t="shared" si="1721"/>
        <v>5.2639999999999999E-2</v>
      </c>
      <c r="CG4560" s="1"/>
    </row>
    <row r="4561" spans="1:85" x14ac:dyDescent="0.3">
      <c r="A4561" s="21">
        <f t="shared" si="1722"/>
        <v>52196</v>
      </c>
      <c r="B4561" s="18">
        <f t="shared" si="1706"/>
        <v>112.421875</v>
      </c>
      <c r="C4561">
        <f t="shared" si="1705"/>
        <v>115</v>
      </c>
      <c r="D4561">
        <f t="shared" ca="1" si="1709"/>
        <v>-17.18888888888889</v>
      </c>
      <c r="E4561">
        <f ca="1">IF(currency="USD",'Future et co'!F4561,IF(currency="EUR",'Future et co'!G4561,FALSE))</f>
        <v>3.6070000000000005E-2</v>
      </c>
      <c r="F4561">
        <f t="shared" ca="1" si="1710"/>
        <v>3.6070000000000005E-2</v>
      </c>
      <c r="G4561">
        <f t="shared" ca="1" si="1711"/>
        <v>2.0569999999999998E-2</v>
      </c>
      <c r="L4561">
        <f t="shared" ca="1" si="1712"/>
        <v>127.8</v>
      </c>
      <c r="M4561">
        <f t="shared" ca="1" si="1707"/>
        <v>3.6070000000000005E-2</v>
      </c>
      <c r="R4561">
        <f t="shared" ca="1" si="1713"/>
        <v>127.8</v>
      </c>
      <c r="S4561">
        <f t="shared" ca="1" si="1708"/>
        <v>3.6070000000000005E-2</v>
      </c>
      <c r="AU4561" s="1">
        <v>39525</v>
      </c>
      <c r="AV4561">
        <v>1.954</v>
      </c>
      <c r="AW4561">
        <f t="shared" si="1714"/>
        <v>1.9539999999999998E-2</v>
      </c>
      <c r="AY4561" s="1">
        <v>39526</v>
      </c>
      <c r="AZ4561">
        <v>1.871</v>
      </c>
      <c r="BA4561">
        <f t="shared" si="1715"/>
        <v>1.8710000000000001E-2</v>
      </c>
      <c r="BC4561" s="1">
        <v>39638</v>
      </c>
      <c r="BD4561">
        <v>2.9824999999999999</v>
      </c>
      <c r="BE4561">
        <f t="shared" si="1716"/>
        <v>2.9825000000000001E-2</v>
      </c>
      <c r="BG4561" s="1">
        <v>39638</v>
      </c>
      <c r="BH4561">
        <v>3.31</v>
      </c>
      <c r="BI4561">
        <f t="shared" si="1717"/>
        <v>3.3099999999999997E-2</v>
      </c>
      <c r="BK4561" s="1">
        <v>43039</v>
      </c>
      <c r="BL4561">
        <v>2.32768</v>
      </c>
      <c r="BM4561">
        <f t="shared" si="1723"/>
        <v>2.32768E-2</v>
      </c>
      <c r="BP4561" s="1">
        <v>39483</v>
      </c>
      <c r="BQ4561">
        <v>119.34</v>
      </c>
      <c r="BR4561">
        <f t="shared" si="1718"/>
        <v>1.1934</v>
      </c>
      <c r="BT4561" s="1">
        <v>39518</v>
      </c>
      <c r="BU4561">
        <v>4.5970000000000004</v>
      </c>
      <c r="BV4561">
        <f t="shared" si="1719"/>
        <v>4.5970000000000004E-2</v>
      </c>
      <c r="BX4561" s="1">
        <v>39518</v>
      </c>
      <c r="BY4561">
        <v>4.5730000000000004</v>
      </c>
      <c r="BZ4561">
        <f t="shared" si="1720"/>
        <v>4.5730000000000007E-2</v>
      </c>
      <c r="CB4561" s="1">
        <v>39638</v>
      </c>
      <c r="CC4561">
        <v>5.2489999999999997</v>
      </c>
      <c r="CD4561">
        <f t="shared" si="1721"/>
        <v>5.2489999999999995E-2</v>
      </c>
      <c r="CG4561" s="1"/>
    </row>
    <row r="4562" spans="1:85" x14ac:dyDescent="0.3">
      <c r="A4562" s="21">
        <f t="shared" si="1722"/>
        <v>52197</v>
      </c>
      <c r="B4562" s="18">
        <f t="shared" si="1706"/>
        <v>112.421875</v>
      </c>
      <c r="C4562">
        <f t="shared" si="1705"/>
        <v>115</v>
      </c>
      <c r="D4562">
        <f t="shared" ca="1" si="1709"/>
        <v>-17.191666666666666</v>
      </c>
      <c r="E4562">
        <f ca="1">IF(currency="USD",'Future et co'!F4562,IF(currency="EUR",'Future et co'!G4562,FALSE))</f>
        <v>3.6070000000000005E-2</v>
      </c>
      <c r="F4562">
        <f t="shared" ca="1" si="1710"/>
        <v>3.6070000000000005E-2</v>
      </c>
      <c r="G4562">
        <f t="shared" ca="1" si="1711"/>
        <v>2.0569999999999998E-2</v>
      </c>
      <c r="L4562">
        <f t="shared" ca="1" si="1712"/>
        <v>127.8</v>
      </c>
      <c r="M4562">
        <f t="shared" ca="1" si="1707"/>
        <v>3.6070000000000005E-2</v>
      </c>
      <c r="R4562">
        <f t="shared" ca="1" si="1713"/>
        <v>127.8</v>
      </c>
      <c r="S4562">
        <f t="shared" ca="1" si="1708"/>
        <v>3.6070000000000005E-2</v>
      </c>
      <c r="AU4562" s="1">
        <v>39524</v>
      </c>
      <c r="AV4562">
        <v>1.7524999999999999</v>
      </c>
      <c r="AW4562">
        <f t="shared" si="1714"/>
        <v>1.7524999999999999E-2</v>
      </c>
      <c r="AY4562" s="1">
        <v>39525</v>
      </c>
      <c r="AZ4562">
        <v>1.81</v>
      </c>
      <c r="BA4562">
        <f t="shared" si="1715"/>
        <v>1.8100000000000002E-2</v>
      </c>
      <c r="BC4562" s="1">
        <v>39637</v>
      </c>
      <c r="BD4562">
        <v>3.0009999999999999</v>
      </c>
      <c r="BE4562">
        <f t="shared" si="1716"/>
        <v>3.0009999999999998E-2</v>
      </c>
      <c r="BG4562" s="1">
        <v>39637</v>
      </c>
      <c r="BH4562">
        <v>3.4060000000000001</v>
      </c>
      <c r="BI4562">
        <f t="shared" si="1717"/>
        <v>3.406E-2</v>
      </c>
      <c r="BK4562" s="1">
        <v>43040</v>
      </c>
      <c r="BL4562">
        <v>2.3250700000000002</v>
      </c>
      <c r="BM4562">
        <f t="shared" si="1723"/>
        <v>2.3250700000000003E-2</v>
      </c>
      <c r="BP4562" s="1">
        <v>39482</v>
      </c>
      <c r="BQ4562">
        <v>118.47</v>
      </c>
      <c r="BR4562">
        <f t="shared" si="1718"/>
        <v>1.1847000000000001</v>
      </c>
      <c r="BT4562" s="1">
        <v>39517</v>
      </c>
      <c r="BU4562">
        <v>4.5579999999999998</v>
      </c>
      <c r="BV4562">
        <f t="shared" si="1719"/>
        <v>4.5579999999999996E-2</v>
      </c>
      <c r="BX4562" s="1">
        <v>39517</v>
      </c>
      <c r="BY4562">
        <v>4.5540000000000003</v>
      </c>
      <c r="BZ4562">
        <f t="shared" si="1720"/>
        <v>4.5540000000000004E-2</v>
      </c>
      <c r="CB4562" s="1">
        <v>39637</v>
      </c>
      <c r="CC4562">
        <v>5.2649999999999997</v>
      </c>
      <c r="CD4562">
        <f t="shared" si="1721"/>
        <v>5.2649999999999995E-2</v>
      </c>
      <c r="CG4562" s="1"/>
    </row>
    <row r="4563" spans="1:85" x14ac:dyDescent="0.3">
      <c r="A4563" s="21">
        <f t="shared" si="1722"/>
        <v>52198</v>
      </c>
      <c r="B4563" s="18">
        <f t="shared" si="1706"/>
        <v>112.421875</v>
      </c>
      <c r="C4563">
        <f t="shared" si="1705"/>
        <v>115</v>
      </c>
      <c r="D4563">
        <f t="shared" ca="1" si="1709"/>
        <v>-17.194444444444443</v>
      </c>
      <c r="E4563">
        <f ca="1">IF(currency="USD",'Future et co'!F4563,IF(currency="EUR",'Future et co'!G4563,FALSE))</f>
        <v>3.6070000000000005E-2</v>
      </c>
      <c r="F4563">
        <f t="shared" ca="1" si="1710"/>
        <v>3.6070000000000005E-2</v>
      </c>
      <c r="G4563">
        <f t="shared" ca="1" si="1711"/>
        <v>2.0569999999999998E-2</v>
      </c>
      <c r="L4563">
        <f t="shared" ca="1" si="1712"/>
        <v>127.8</v>
      </c>
      <c r="M4563">
        <f t="shared" ca="1" si="1707"/>
        <v>3.6070000000000005E-2</v>
      </c>
      <c r="R4563">
        <f t="shared" ca="1" si="1713"/>
        <v>127.8</v>
      </c>
      <c r="S4563">
        <f t="shared" ca="1" si="1708"/>
        <v>3.6070000000000005E-2</v>
      </c>
      <c r="AU4563" s="1">
        <v>39521</v>
      </c>
      <c r="AV4563">
        <v>2.1225000000000001</v>
      </c>
      <c r="AW4563">
        <f t="shared" si="1714"/>
        <v>2.1225000000000001E-2</v>
      </c>
      <c r="AY4563" s="1">
        <v>39524</v>
      </c>
      <c r="AZ4563">
        <v>1.595</v>
      </c>
      <c r="BA4563">
        <f t="shared" si="1715"/>
        <v>1.5949999999999999E-2</v>
      </c>
      <c r="BC4563" s="1">
        <v>39636</v>
      </c>
      <c r="BD4563">
        <v>3.073</v>
      </c>
      <c r="BE4563">
        <f t="shared" si="1716"/>
        <v>3.073E-2</v>
      </c>
      <c r="BG4563" s="1">
        <v>39636</v>
      </c>
      <c r="BH4563">
        <v>3.4083999999999999</v>
      </c>
      <c r="BI4563">
        <f t="shared" si="1717"/>
        <v>3.4083999999999996E-2</v>
      </c>
      <c r="BK4563" s="1">
        <v>43041</v>
      </c>
      <c r="BL4563">
        <v>2.32437</v>
      </c>
      <c r="BM4563">
        <f t="shared" si="1723"/>
        <v>2.3243699999999999E-2</v>
      </c>
      <c r="BP4563" s="1">
        <v>39479</v>
      </c>
      <c r="BQ4563">
        <v>118.73</v>
      </c>
      <c r="BR4563">
        <f t="shared" si="1718"/>
        <v>1.1873</v>
      </c>
      <c r="BT4563" s="1">
        <v>39514</v>
      </c>
      <c r="BU4563">
        <v>4.4969999999999999</v>
      </c>
      <c r="BV4563">
        <f t="shared" si="1719"/>
        <v>4.4969999999999996E-2</v>
      </c>
      <c r="BX4563" s="1">
        <v>39514</v>
      </c>
      <c r="BY4563">
        <v>4.4939999999999998</v>
      </c>
      <c r="BZ4563">
        <f t="shared" si="1720"/>
        <v>4.4940000000000001E-2</v>
      </c>
      <c r="CB4563" s="1">
        <v>39636</v>
      </c>
      <c r="CC4563">
        <v>5.2469999999999999</v>
      </c>
      <c r="CD4563">
        <f t="shared" si="1721"/>
        <v>5.2469999999999996E-2</v>
      </c>
      <c r="CG4563" s="1"/>
    </row>
    <row r="4564" spans="1:85" x14ac:dyDescent="0.3">
      <c r="A4564" s="21">
        <f t="shared" si="1722"/>
        <v>52201</v>
      </c>
      <c r="B4564" s="18">
        <f t="shared" si="1706"/>
        <v>112.421875</v>
      </c>
      <c r="C4564">
        <f t="shared" si="1705"/>
        <v>115</v>
      </c>
      <c r="D4564">
        <f t="shared" ca="1" si="1709"/>
        <v>-17.202777777777779</v>
      </c>
      <c r="E4564">
        <f ca="1">IF(currency="USD",'Future et co'!F4564,IF(currency="EUR",'Future et co'!G4564,FALSE))</f>
        <v>3.6070000000000005E-2</v>
      </c>
      <c r="F4564">
        <f t="shared" ca="1" si="1710"/>
        <v>3.6070000000000005E-2</v>
      </c>
      <c r="G4564">
        <f t="shared" ca="1" si="1711"/>
        <v>2.0569999999999998E-2</v>
      </c>
      <c r="L4564">
        <f t="shared" ca="1" si="1712"/>
        <v>127.8</v>
      </c>
      <c r="M4564">
        <f t="shared" ca="1" si="1707"/>
        <v>3.6070000000000005E-2</v>
      </c>
      <c r="R4564">
        <f t="shared" ca="1" si="1713"/>
        <v>127.8</v>
      </c>
      <c r="S4564">
        <f t="shared" ca="1" si="1708"/>
        <v>3.6070000000000005E-2</v>
      </c>
      <c r="AU4564" s="1">
        <v>39520</v>
      </c>
      <c r="AV4564">
        <v>2.137</v>
      </c>
      <c r="AW4564">
        <f t="shared" si="1714"/>
        <v>2.137E-2</v>
      </c>
      <c r="AY4564" s="1">
        <v>39521</v>
      </c>
      <c r="AZ4564">
        <v>1.9924999999999999</v>
      </c>
      <c r="BA4564">
        <f t="shared" si="1715"/>
        <v>1.9924999999999998E-2</v>
      </c>
      <c r="BC4564" s="1">
        <v>39633</v>
      </c>
      <c r="BD4564">
        <v>3.0710000000000002</v>
      </c>
      <c r="BE4564">
        <f t="shared" si="1716"/>
        <v>3.0710000000000001E-2</v>
      </c>
      <c r="BG4564" s="1">
        <v>39633</v>
      </c>
      <c r="BH4564">
        <v>3.4990000000000001</v>
      </c>
      <c r="BI4564">
        <f t="shared" si="1717"/>
        <v>3.499E-2</v>
      </c>
      <c r="BK4564" s="1">
        <v>43042</v>
      </c>
      <c r="BL4564">
        <v>2.3168199999999999</v>
      </c>
      <c r="BM4564">
        <f t="shared" si="1723"/>
        <v>2.31682E-2</v>
      </c>
      <c r="BP4564" s="1">
        <v>39478</v>
      </c>
      <c r="BQ4564">
        <v>118.63</v>
      </c>
      <c r="BR4564">
        <f t="shared" si="1718"/>
        <v>1.1862999999999999</v>
      </c>
      <c r="BT4564" s="1">
        <v>39513</v>
      </c>
      <c r="BU4564">
        <v>4.4290000000000003</v>
      </c>
      <c r="BV4564">
        <f t="shared" si="1719"/>
        <v>4.4290000000000003E-2</v>
      </c>
      <c r="BX4564" s="1">
        <v>39513</v>
      </c>
      <c r="BY4564">
        <v>4.4370000000000003</v>
      </c>
      <c r="BZ4564">
        <f t="shared" si="1720"/>
        <v>4.437E-2</v>
      </c>
      <c r="CB4564" s="1">
        <v>39633</v>
      </c>
      <c r="CC4564">
        <v>5.2830000000000004</v>
      </c>
      <c r="CD4564">
        <f t="shared" si="1721"/>
        <v>5.2830000000000002E-2</v>
      </c>
      <c r="CG4564" s="1"/>
    </row>
    <row r="4565" spans="1:85" x14ac:dyDescent="0.3">
      <c r="A4565" s="21">
        <f t="shared" si="1722"/>
        <v>52202</v>
      </c>
      <c r="B4565" s="18">
        <f t="shared" si="1706"/>
        <v>112.421875</v>
      </c>
      <c r="C4565">
        <f t="shared" si="1705"/>
        <v>115</v>
      </c>
      <c r="D4565">
        <f t="shared" ca="1" si="1709"/>
        <v>-17.205555555555556</v>
      </c>
      <c r="E4565">
        <f ca="1">IF(currency="USD",'Future et co'!F4565,IF(currency="EUR",'Future et co'!G4565,FALSE))</f>
        <v>3.6070000000000005E-2</v>
      </c>
      <c r="F4565">
        <f t="shared" ca="1" si="1710"/>
        <v>3.6070000000000005E-2</v>
      </c>
      <c r="G4565">
        <f t="shared" ca="1" si="1711"/>
        <v>2.0569999999999998E-2</v>
      </c>
      <c r="L4565">
        <f t="shared" ca="1" si="1712"/>
        <v>127.8</v>
      </c>
      <c r="M4565">
        <f t="shared" ca="1" si="1707"/>
        <v>3.6070000000000005E-2</v>
      </c>
      <c r="R4565">
        <f t="shared" ca="1" si="1713"/>
        <v>127.8</v>
      </c>
      <c r="S4565">
        <f t="shared" ca="1" si="1708"/>
        <v>3.6070000000000005E-2</v>
      </c>
      <c r="AU4565" s="1">
        <v>39519</v>
      </c>
      <c r="AV4565">
        <v>2.2149999999999999</v>
      </c>
      <c r="AW4565">
        <f t="shared" si="1714"/>
        <v>2.215E-2</v>
      </c>
      <c r="AY4565" s="1">
        <v>39520</v>
      </c>
      <c r="AZ4565">
        <v>2.004</v>
      </c>
      <c r="BA4565">
        <f t="shared" si="1715"/>
        <v>2.0039999999999999E-2</v>
      </c>
      <c r="BC4565" s="1">
        <v>39632</v>
      </c>
      <c r="BD4565">
        <v>3.0680000000000001</v>
      </c>
      <c r="BE4565">
        <f t="shared" si="1716"/>
        <v>3.0679999999999999E-2</v>
      </c>
      <c r="BG4565" s="1">
        <v>39632</v>
      </c>
      <c r="BH4565">
        <v>3.4849999999999999</v>
      </c>
      <c r="BI4565">
        <f t="shared" si="1717"/>
        <v>3.4849999999999999E-2</v>
      </c>
      <c r="BK4565" s="1">
        <v>43045</v>
      </c>
      <c r="BL4565">
        <v>2.3147500000000001</v>
      </c>
      <c r="BM4565">
        <f t="shared" si="1723"/>
        <v>2.3147500000000001E-2</v>
      </c>
      <c r="BP4565" s="1">
        <v>39477</v>
      </c>
      <c r="BQ4565">
        <v>117.81</v>
      </c>
      <c r="BR4565">
        <f t="shared" si="1718"/>
        <v>1.1780999999999999</v>
      </c>
      <c r="BT4565" s="1">
        <v>39512</v>
      </c>
      <c r="BU4565">
        <v>4.4009999999999998</v>
      </c>
      <c r="BV4565">
        <f t="shared" si="1719"/>
        <v>4.4010000000000001E-2</v>
      </c>
      <c r="BX4565" s="1">
        <v>39512</v>
      </c>
      <c r="BY4565">
        <v>4.4059999999999997</v>
      </c>
      <c r="BZ4565">
        <f t="shared" si="1720"/>
        <v>4.4059999999999995E-2</v>
      </c>
      <c r="CB4565" s="1">
        <v>39632</v>
      </c>
      <c r="CC4565">
        <v>5.28</v>
      </c>
      <c r="CD4565">
        <f t="shared" si="1721"/>
        <v>5.28E-2</v>
      </c>
      <c r="CG4565" s="1"/>
    </row>
    <row r="4566" spans="1:85" x14ac:dyDescent="0.3">
      <c r="A4566" s="21">
        <f t="shared" si="1722"/>
        <v>52203</v>
      </c>
      <c r="B4566" s="18">
        <f t="shared" si="1706"/>
        <v>112.421875</v>
      </c>
      <c r="C4566">
        <f t="shared" si="1705"/>
        <v>115</v>
      </c>
      <c r="D4566">
        <f t="shared" ca="1" si="1709"/>
        <v>-17.208333333333332</v>
      </c>
      <c r="E4566">
        <f ca="1">IF(currency="USD",'Future et co'!F4566,IF(currency="EUR",'Future et co'!G4566,FALSE))</f>
        <v>3.6070000000000005E-2</v>
      </c>
      <c r="F4566">
        <f t="shared" ca="1" si="1710"/>
        <v>3.6070000000000005E-2</v>
      </c>
      <c r="G4566">
        <f t="shared" ca="1" si="1711"/>
        <v>2.0569999999999998E-2</v>
      </c>
      <c r="L4566">
        <f t="shared" ca="1" si="1712"/>
        <v>127.8</v>
      </c>
      <c r="M4566">
        <f t="shared" ca="1" si="1707"/>
        <v>3.6070000000000005E-2</v>
      </c>
      <c r="R4566">
        <f t="shared" ca="1" si="1713"/>
        <v>127.8</v>
      </c>
      <c r="S4566">
        <f t="shared" ca="1" si="1708"/>
        <v>3.6070000000000005E-2</v>
      </c>
      <c r="AU4566" s="1">
        <v>39518</v>
      </c>
      <c r="AV4566">
        <v>2.2450000000000001</v>
      </c>
      <c r="AW4566">
        <f t="shared" si="1714"/>
        <v>2.2450000000000001E-2</v>
      </c>
      <c r="AY4566" s="1">
        <v>39519</v>
      </c>
      <c r="AZ4566">
        <v>2.0449999999999999</v>
      </c>
      <c r="BA4566">
        <f t="shared" si="1715"/>
        <v>2.0449999999999999E-2</v>
      </c>
      <c r="BC4566" s="1">
        <v>39631</v>
      </c>
      <c r="BD4566">
        <v>3.085</v>
      </c>
      <c r="BE4566">
        <f t="shared" si="1716"/>
        <v>3.0849999999999999E-2</v>
      </c>
      <c r="BG4566" s="1">
        <v>39631</v>
      </c>
      <c r="BH4566">
        <v>3.5129999999999999</v>
      </c>
      <c r="BI4566">
        <f t="shared" si="1717"/>
        <v>3.5130000000000002E-2</v>
      </c>
      <c r="BK4566" s="1">
        <v>43046</v>
      </c>
      <c r="BL4566">
        <v>2.3147899999999999</v>
      </c>
      <c r="BM4566">
        <f t="shared" si="1723"/>
        <v>2.3147899999999999E-2</v>
      </c>
      <c r="BP4566" s="1">
        <v>39476</v>
      </c>
      <c r="BQ4566">
        <v>118.02</v>
      </c>
      <c r="BR4566">
        <f t="shared" si="1718"/>
        <v>1.1801999999999999</v>
      </c>
      <c r="BT4566" s="1">
        <v>39511</v>
      </c>
      <c r="BU4566">
        <v>4.391</v>
      </c>
      <c r="BV4566">
        <f t="shared" si="1719"/>
        <v>4.3909999999999998E-2</v>
      </c>
      <c r="BX4566" s="1">
        <v>39511</v>
      </c>
      <c r="BY4566">
        <v>4.3949999999999996</v>
      </c>
      <c r="BZ4566">
        <f t="shared" si="1720"/>
        <v>4.3949999999999996E-2</v>
      </c>
      <c r="CB4566" s="1">
        <v>39631</v>
      </c>
      <c r="CC4566">
        <v>5.3860000000000001</v>
      </c>
      <c r="CD4566">
        <f t="shared" si="1721"/>
        <v>5.3859999999999998E-2</v>
      </c>
      <c r="CG4566" s="1"/>
    </row>
    <row r="4567" spans="1:85" x14ac:dyDescent="0.3">
      <c r="A4567" s="21">
        <f t="shared" si="1722"/>
        <v>52204</v>
      </c>
      <c r="B4567" s="18">
        <f t="shared" si="1706"/>
        <v>112.421875</v>
      </c>
      <c r="C4567">
        <f t="shared" si="1705"/>
        <v>115</v>
      </c>
      <c r="D4567">
        <f t="shared" ca="1" si="1709"/>
        <v>-17.211111111111112</v>
      </c>
      <c r="E4567">
        <f ca="1">IF(currency="USD",'Future et co'!F4567,IF(currency="EUR",'Future et co'!G4567,FALSE))</f>
        <v>3.6070000000000005E-2</v>
      </c>
      <c r="F4567">
        <f t="shared" ca="1" si="1710"/>
        <v>3.6070000000000005E-2</v>
      </c>
      <c r="G4567">
        <f t="shared" ca="1" si="1711"/>
        <v>2.0569999999999998E-2</v>
      </c>
      <c r="L4567">
        <f t="shared" ca="1" si="1712"/>
        <v>127.8</v>
      </c>
      <c r="M4567">
        <f t="shared" ca="1" si="1707"/>
        <v>3.6070000000000005E-2</v>
      </c>
      <c r="R4567">
        <f t="shared" ca="1" si="1713"/>
        <v>127.8</v>
      </c>
      <c r="S4567">
        <f t="shared" ca="1" si="1708"/>
        <v>3.6070000000000005E-2</v>
      </c>
      <c r="AU4567" s="1">
        <v>39517</v>
      </c>
      <c r="AV4567">
        <v>2.125</v>
      </c>
      <c r="AW4567">
        <f t="shared" si="1714"/>
        <v>2.1250000000000002E-2</v>
      </c>
      <c r="AY4567" s="1">
        <v>39518</v>
      </c>
      <c r="AZ4567">
        <v>2.0710000000000002</v>
      </c>
      <c r="BA4567">
        <f t="shared" si="1715"/>
        <v>2.0710000000000003E-2</v>
      </c>
      <c r="BC4567" s="1">
        <v>39630</v>
      </c>
      <c r="BD4567">
        <v>3.0579999999999998</v>
      </c>
      <c r="BE4567">
        <f t="shared" si="1716"/>
        <v>3.058E-2</v>
      </c>
      <c r="BG4567" s="1">
        <v>39630</v>
      </c>
      <c r="BH4567">
        <v>3.5739000000000001</v>
      </c>
      <c r="BI4567">
        <f t="shared" si="1717"/>
        <v>3.5739E-2</v>
      </c>
      <c r="BK4567" s="1">
        <v>43047</v>
      </c>
      <c r="BL4567">
        <v>2.3116699999999999</v>
      </c>
      <c r="BM4567">
        <f t="shared" si="1723"/>
        <v>2.31167E-2</v>
      </c>
      <c r="BP4567" s="1">
        <v>39475</v>
      </c>
      <c r="BQ4567">
        <v>118.49</v>
      </c>
      <c r="BR4567">
        <f t="shared" si="1718"/>
        <v>1.1848999999999998</v>
      </c>
      <c r="BT4567" s="1">
        <v>39510</v>
      </c>
      <c r="BU4567">
        <v>4.383</v>
      </c>
      <c r="BV4567">
        <f t="shared" si="1719"/>
        <v>4.3830000000000001E-2</v>
      </c>
      <c r="BX4567" s="1">
        <v>39510</v>
      </c>
      <c r="BY4567">
        <v>4.3789999999999996</v>
      </c>
      <c r="BZ4567">
        <f t="shared" si="1720"/>
        <v>4.3789999999999996E-2</v>
      </c>
      <c r="CB4567" s="1">
        <v>39630</v>
      </c>
      <c r="CC4567">
        <v>5.3559999999999999</v>
      </c>
      <c r="CD4567">
        <f t="shared" si="1721"/>
        <v>5.3559999999999997E-2</v>
      </c>
      <c r="CG4567" s="1"/>
    </row>
    <row r="4568" spans="1:85" x14ac:dyDescent="0.3">
      <c r="A4568" s="21">
        <f t="shared" si="1722"/>
        <v>52205</v>
      </c>
      <c r="B4568" s="18">
        <f t="shared" si="1706"/>
        <v>112.421875</v>
      </c>
      <c r="C4568">
        <f t="shared" si="1705"/>
        <v>115</v>
      </c>
      <c r="D4568">
        <f t="shared" ca="1" si="1709"/>
        <v>-17.213888888888889</v>
      </c>
      <c r="E4568">
        <f ca="1">IF(currency="USD",'Future et co'!F4568,IF(currency="EUR",'Future et co'!G4568,FALSE))</f>
        <v>3.6070000000000005E-2</v>
      </c>
      <c r="F4568">
        <f t="shared" ca="1" si="1710"/>
        <v>3.6070000000000005E-2</v>
      </c>
      <c r="G4568">
        <f t="shared" ca="1" si="1711"/>
        <v>2.0569999999999998E-2</v>
      </c>
      <c r="L4568">
        <f t="shared" ca="1" si="1712"/>
        <v>127.8</v>
      </c>
      <c r="M4568">
        <f t="shared" ca="1" si="1707"/>
        <v>3.6070000000000005E-2</v>
      </c>
      <c r="R4568">
        <f t="shared" ca="1" si="1713"/>
        <v>127.8</v>
      </c>
      <c r="S4568">
        <f t="shared" ca="1" si="1708"/>
        <v>3.6070000000000005E-2</v>
      </c>
      <c r="AU4568" s="1">
        <v>39514</v>
      </c>
      <c r="AV4568">
        <v>2.16</v>
      </c>
      <c r="AW4568">
        <f t="shared" si="1714"/>
        <v>2.1600000000000001E-2</v>
      </c>
      <c r="AY4568" s="1">
        <v>39517</v>
      </c>
      <c r="AZ4568">
        <v>1.9624999999999999</v>
      </c>
      <c r="BA4568">
        <f t="shared" si="1715"/>
        <v>1.9625E-2</v>
      </c>
      <c r="BC4568" s="1">
        <v>39629</v>
      </c>
      <c r="BD4568">
        <v>3.1084000000000001</v>
      </c>
      <c r="BE4568">
        <f t="shared" si="1716"/>
        <v>3.1084000000000001E-2</v>
      </c>
      <c r="BG4568" s="1">
        <v>39629</v>
      </c>
      <c r="BH4568">
        <v>3.5310000000000001</v>
      </c>
      <c r="BI4568">
        <f t="shared" si="1717"/>
        <v>3.5310000000000001E-2</v>
      </c>
      <c r="BK4568" s="1">
        <v>43048</v>
      </c>
      <c r="BL4568">
        <v>2.3210099999999998</v>
      </c>
      <c r="BM4568">
        <f t="shared" si="1723"/>
        <v>2.3210099999999997E-2</v>
      </c>
      <c r="BP4568" s="1">
        <v>39472</v>
      </c>
      <c r="BQ4568">
        <v>118.27</v>
      </c>
      <c r="BR4568">
        <f t="shared" si="1718"/>
        <v>1.1826999999999999</v>
      </c>
      <c r="BT4568" s="1">
        <v>39507</v>
      </c>
      <c r="BU4568">
        <v>4.3840000000000003</v>
      </c>
      <c r="BV4568">
        <f t="shared" si="1719"/>
        <v>4.3840000000000004E-2</v>
      </c>
      <c r="BX4568" s="1">
        <v>39507</v>
      </c>
      <c r="BY4568">
        <v>4.383</v>
      </c>
      <c r="BZ4568">
        <f t="shared" si="1720"/>
        <v>4.3830000000000001E-2</v>
      </c>
      <c r="CB4568" s="1">
        <v>39629</v>
      </c>
      <c r="CC4568">
        <v>5.3659999999999997</v>
      </c>
      <c r="CD4568">
        <f t="shared" si="1721"/>
        <v>5.3659999999999999E-2</v>
      </c>
      <c r="CG4568" s="1"/>
    </row>
    <row r="4569" spans="1:85" x14ac:dyDescent="0.3">
      <c r="A4569" s="21">
        <f t="shared" si="1722"/>
        <v>52208</v>
      </c>
      <c r="B4569" s="18">
        <f t="shared" si="1706"/>
        <v>112.421875</v>
      </c>
      <c r="C4569">
        <f t="shared" ref="C4569:C4632" si="1724">CEILING(B4569,$C$9)</f>
        <v>115</v>
      </c>
      <c r="D4569">
        <f t="shared" ca="1" si="1709"/>
        <v>-17.222222222222221</v>
      </c>
      <c r="E4569">
        <f ca="1">IF(currency="USD",'Future et co'!F4569,IF(currency="EUR",'Future et co'!G4569,FALSE))</f>
        <v>3.6070000000000005E-2</v>
      </c>
      <c r="F4569">
        <f t="shared" ca="1" si="1710"/>
        <v>3.6070000000000005E-2</v>
      </c>
      <c r="G4569">
        <f t="shared" ca="1" si="1711"/>
        <v>2.0569999999999998E-2</v>
      </c>
      <c r="L4569">
        <f t="shared" ca="1" si="1712"/>
        <v>127.8</v>
      </c>
      <c r="M4569">
        <f t="shared" ca="1" si="1707"/>
        <v>3.6070000000000005E-2</v>
      </c>
      <c r="R4569">
        <f t="shared" ca="1" si="1713"/>
        <v>127.8</v>
      </c>
      <c r="S4569">
        <f t="shared" ca="1" si="1708"/>
        <v>3.6070000000000005E-2</v>
      </c>
      <c r="AU4569" s="1">
        <v>39513</v>
      </c>
      <c r="AV4569">
        <v>2.1795</v>
      </c>
      <c r="AW4569">
        <f t="shared" si="1714"/>
        <v>2.1794999999999998E-2</v>
      </c>
      <c r="AY4569" s="1">
        <v>39514</v>
      </c>
      <c r="AZ4569">
        <v>1.9910000000000001</v>
      </c>
      <c r="BA4569">
        <f t="shared" si="1715"/>
        <v>1.9910000000000001E-2</v>
      </c>
      <c r="BC4569" s="1">
        <v>39626</v>
      </c>
      <c r="BD4569">
        <v>3.1059999999999999</v>
      </c>
      <c r="BE4569">
        <f t="shared" si="1716"/>
        <v>3.1059999999999997E-2</v>
      </c>
      <c r="BG4569" s="1">
        <v>39626</v>
      </c>
      <c r="BH4569">
        <v>3.536</v>
      </c>
      <c r="BI4569">
        <f t="shared" si="1717"/>
        <v>3.5360000000000003E-2</v>
      </c>
      <c r="BK4569" s="1">
        <v>43049</v>
      </c>
      <c r="BL4569">
        <v>2.3223199999999999</v>
      </c>
      <c r="BM4569">
        <f t="shared" si="1723"/>
        <v>2.3223199999999999E-2</v>
      </c>
      <c r="BP4569" s="1">
        <v>39471</v>
      </c>
      <c r="BQ4569">
        <v>117.96</v>
      </c>
      <c r="BR4569">
        <f t="shared" si="1718"/>
        <v>1.1796</v>
      </c>
      <c r="BT4569" s="1">
        <v>39506</v>
      </c>
      <c r="BU4569">
        <v>4.3869999999999996</v>
      </c>
      <c r="BV4569">
        <f t="shared" si="1719"/>
        <v>4.3869999999999992E-2</v>
      </c>
      <c r="BX4569" s="1">
        <v>39506</v>
      </c>
      <c r="BY4569">
        <v>4.3890000000000002</v>
      </c>
      <c r="BZ4569">
        <f t="shared" si="1720"/>
        <v>4.3890000000000005E-2</v>
      </c>
      <c r="CB4569" s="1">
        <v>39626</v>
      </c>
      <c r="CC4569">
        <v>5.2910000000000004</v>
      </c>
      <c r="CD4569">
        <f t="shared" si="1721"/>
        <v>5.2910000000000006E-2</v>
      </c>
      <c r="CG4569" s="1"/>
    </row>
    <row r="4570" spans="1:85" x14ac:dyDescent="0.3">
      <c r="A4570" s="21">
        <f t="shared" si="1722"/>
        <v>52209</v>
      </c>
      <c r="B4570" s="18">
        <f t="shared" si="1706"/>
        <v>112.421875</v>
      </c>
      <c r="C4570">
        <f t="shared" si="1724"/>
        <v>115</v>
      </c>
      <c r="D4570">
        <f t="shared" ca="1" si="1709"/>
        <v>-17.225000000000001</v>
      </c>
      <c r="E4570">
        <f ca="1">IF(currency="USD",'Future et co'!F4570,IF(currency="EUR",'Future et co'!G4570,FALSE))</f>
        <v>3.6070000000000005E-2</v>
      </c>
      <c r="F4570">
        <f t="shared" ca="1" si="1710"/>
        <v>3.6070000000000005E-2</v>
      </c>
      <c r="G4570">
        <f t="shared" ca="1" si="1711"/>
        <v>2.0569999999999998E-2</v>
      </c>
      <c r="L4570">
        <f t="shared" ca="1" si="1712"/>
        <v>127.8</v>
      </c>
      <c r="M4570">
        <f t="shared" ca="1" si="1707"/>
        <v>3.6070000000000005E-2</v>
      </c>
      <c r="R4570">
        <f t="shared" ca="1" si="1713"/>
        <v>127.8</v>
      </c>
      <c r="S4570">
        <f t="shared" ca="1" si="1708"/>
        <v>3.6070000000000005E-2</v>
      </c>
      <c r="AU4570" s="1">
        <v>39512</v>
      </c>
      <c r="AV4570">
        <v>2.3119999999999998</v>
      </c>
      <c r="AW4570">
        <f t="shared" si="1714"/>
        <v>2.3119999999999998E-2</v>
      </c>
      <c r="AY4570" s="1">
        <v>39513</v>
      </c>
      <c r="AZ4570">
        <v>2.0015000000000001</v>
      </c>
      <c r="BA4570">
        <f t="shared" si="1715"/>
        <v>2.0015000000000002E-2</v>
      </c>
      <c r="BC4570" s="1">
        <v>39625</v>
      </c>
      <c r="BD4570">
        <v>3.16</v>
      </c>
      <c r="BE4570">
        <f t="shared" si="1716"/>
        <v>3.1600000000000003E-2</v>
      </c>
      <c r="BG4570" s="1">
        <v>39625</v>
      </c>
      <c r="BH4570">
        <v>3.6</v>
      </c>
      <c r="BI4570">
        <f t="shared" si="1717"/>
        <v>3.6000000000000004E-2</v>
      </c>
      <c r="BK4570" s="1">
        <v>43052</v>
      </c>
      <c r="BL4570">
        <v>2.3208899999999999</v>
      </c>
      <c r="BM4570">
        <f t="shared" si="1723"/>
        <v>2.3208899999999998E-2</v>
      </c>
      <c r="BP4570" s="1">
        <v>39470</v>
      </c>
      <c r="BQ4570">
        <v>119.02</v>
      </c>
      <c r="BR4570">
        <f t="shared" si="1718"/>
        <v>1.1901999999999999</v>
      </c>
      <c r="BT4570" s="1">
        <v>39505</v>
      </c>
      <c r="BU4570">
        <v>4.3860000000000001</v>
      </c>
      <c r="BV4570">
        <f t="shared" si="1719"/>
        <v>4.3860000000000003E-2</v>
      </c>
      <c r="BX4570" s="1">
        <v>39505</v>
      </c>
      <c r="BY4570">
        <v>4.3899999999999997</v>
      </c>
      <c r="BZ4570">
        <f t="shared" si="1720"/>
        <v>4.3899999999999995E-2</v>
      </c>
      <c r="CB4570" s="1">
        <v>39625</v>
      </c>
      <c r="CC4570">
        <v>5.3010000000000002</v>
      </c>
      <c r="CD4570">
        <f t="shared" si="1721"/>
        <v>5.3010000000000002E-2</v>
      </c>
      <c r="CG4570" s="1"/>
    </row>
    <row r="4571" spans="1:85" x14ac:dyDescent="0.3">
      <c r="A4571" s="21">
        <f t="shared" si="1722"/>
        <v>52210</v>
      </c>
      <c r="B4571" s="18">
        <f t="shared" si="1706"/>
        <v>112.421875</v>
      </c>
      <c r="C4571">
        <f t="shared" si="1724"/>
        <v>115</v>
      </c>
      <c r="D4571">
        <f t="shared" ca="1" si="1709"/>
        <v>-17.227777777777778</v>
      </c>
      <c r="E4571">
        <f ca="1">IF(currency="USD",'Future et co'!F4571,IF(currency="EUR",'Future et co'!G4571,FALSE))</f>
        <v>3.6070000000000005E-2</v>
      </c>
      <c r="F4571">
        <f t="shared" ca="1" si="1710"/>
        <v>3.6070000000000005E-2</v>
      </c>
      <c r="G4571">
        <f t="shared" ca="1" si="1711"/>
        <v>2.0569999999999998E-2</v>
      </c>
      <c r="L4571">
        <f t="shared" ca="1" si="1712"/>
        <v>127.8</v>
      </c>
      <c r="M4571">
        <f t="shared" ca="1" si="1707"/>
        <v>3.6070000000000005E-2</v>
      </c>
      <c r="R4571">
        <f t="shared" ca="1" si="1713"/>
        <v>127.8</v>
      </c>
      <c r="S4571">
        <f t="shared" ca="1" si="1708"/>
        <v>3.6070000000000005E-2</v>
      </c>
      <c r="AU4571" s="1">
        <v>39511</v>
      </c>
      <c r="AV4571">
        <v>2.2469999999999999</v>
      </c>
      <c r="AW4571">
        <f t="shared" si="1714"/>
        <v>2.247E-2</v>
      </c>
      <c r="AY4571" s="1">
        <v>39512</v>
      </c>
      <c r="AZ4571">
        <v>2.141</v>
      </c>
      <c r="BA4571">
        <f t="shared" si="1715"/>
        <v>2.1409999999999998E-2</v>
      </c>
      <c r="BC4571" s="1">
        <v>39624</v>
      </c>
      <c r="BD4571">
        <v>3.3109999999999999</v>
      </c>
      <c r="BE4571">
        <f t="shared" si="1716"/>
        <v>3.3110000000000001E-2</v>
      </c>
      <c r="BG4571" s="1">
        <v>39624</v>
      </c>
      <c r="BH4571">
        <v>3.702</v>
      </c>
      <c r="BI4571">
        <f t="shared" si="1717"/>
        <v>3.7019999999999997E-2</v>
      </c>
      <c r="BK4571" s="1">
        <v>43053</v>
      </c>
      <c r="BL4571">
        <v>2.3267600000000002</v>
      </c>
      <c r="BM4571">
        <f t="shared" si="1723"/>
        <v>2.3267600000000003E-2</v>
      </c>
      <c r="BP4571" s="1">
        <v>39469</v>
      </c>
      <c r="BQ4571">
        <v>118</v>
      </c>
      <c r="BR4571">
        <f t="shared" si="1718"/>
        <v>1.18</v>
      </c>
      <c r="BT4571" s="1">
        <v>39504</v>
      </c>
      <c r="BU4571">
        <v>4.3819999999999997</v>
      </c>
      <c r="BV4571">
        <f t="shared" si="1719"/>
        <v>4.3819999999999998E-2</v>
      </c>
      <c r="BX4571" s="1">
        <v>39504</v>
      </c>
      <c r="BY4571">
        <v>4.3890000000000002</v>
      </c>
      <c r="BZ4571">
        <f t="shared" si="1720"/>
        <v>4.3890000000000005E-2</v>
      </c>
      <c r="CB4571" s="1">
        <v>39624</v>
      </c>
      <c r="CC4571">
        <v>5.3419999999999996</v>
      </c>
      <c r="CD4571">
        <f t="shared" si="1721"/>
        <v>5.3419999999999995E-2</v>
      </c>
      <c r="CG4571" s="1"/>
    </row>
    <row r="4572" spans="1:85" x14ac:dyDescent="0.3">
      <c r="A4572" s="21">
        <f t="shared" si="1722"/>
        <v>52211</v>
      </c>
      <c r="B4572" s="18">
        <f t="shared" si="1706"/>
        <v>112.421875</v>
      </c>
      <c r="C4572">
        <f t="shared" si="1724"/>
        <v>115</v>
      </c>
      <c r="D4572">
        <f t="shared" ca="1" si="1709"/>
        <v>-17.230555555555554</v>
      </c>
      <c r="E4572">
        <f ca="1">IF(currency="USD",'Future et co'!F4572,IF(currency="EUR",'Future et co'!G4572,FALSE))</f>
        <v>3.6070000000000005E-2</v>
      </c>
      <c r="F4572">
        <f t="shared" ca="1" si="1710"/>
        <v>3.6070000000000005E-2</v>
      </c>
      <c r="G4572">
        <f t="shared" ca="1" si="1711"/>
        <v>2.0569999999999998E-2</v>
      </c>
      <c r="L4572">
        <f t="shared" ca="1" si="1712"/>
        <v>127.8</v>
      </c>
      <c r="M4572">
        <f t="shared" ca="1" si="1707"/>
        <v>3.6070000000000005E-2</v>
      </c>
      <c r="R4572">
        <f t="shared" ca="1" si="1713"/>
        <v>127.8</v>
      </c>
      <c r="S4572">
        <f t="shared" ca="1" si="1708"/>
        <v>3.6070000000000005E-2</v>
      </c>
      <c r="AU4572" s="1">
        <v>39510</v>
      </c>
      <c r="AV4572">
        <v>2.278</v>
      </c>
      <c r="AW4572">
        <f t="shared" si="1714"/>
        <v>2.2780000000000002E-2</v>
      </c>
      <c r="AY4572" s="1">
        <v>39511</v>
      </c>
      <c r="AZ4572">
        <v>2.0419999999999998</v>
      </c>
      <c r="BA4572">
        <f t="shared" si="1715"/>
        <v>2.0419999999999997E-2</v>
      </c>
      <c r="BC4572" s="1">
        <v>39623</v>
      </c>
      <c r="BD4572">
        <v>3.2959999999999998</v>
      </c>
      <c r="BE4572">
        <f t="shared" si="1716"/>
        <v>3.2959999999999996E-2</v>
      </c>
      <c r="BG4572" s="1">
        <v>39623</v>
      </c>
      <c r="BH4572">
        <v>3.774</v>
      </c>
      <c r="BI4572">
        <f t="shared" si="1717"/>
        <v>3.7740000000000003E-2</v>
      </c>
      <c r="BK4572" s="1">
        <v>43054</v>
      </c>
      <c r="BL4572">
        <v>2.3403399999999999</v>
      </c>
      <c r="BM4572">
        <f t="shared" si="1723"/>
        <v>2.3403399999999998E-2</v>
      </c>
      <c r="BP4572" s="1">
        <v>39468</v>
      </c>
      <c r="BQ4572">
        <v>118.81</v>
      </c>
      <c r="BR4572">
        <f t="shared" si="1718"/>
        <v>1.1880999999999999</v>
      </c>
      <c r="BT4572" s="1">
        <v>39503</v>
      </c>
      <c r="BU4572">
        <v>4.3789999999999996</v>
      </c>
      <c r="BV4572">
        <f t="shared" si="1719"/>
        <v>4.3789999999999996E-2</v>
      </c>
      <c r="BX4572" s="1">
        <v>39503</v>
      </c>
      <c r="BY4572">
        <v>4.3819999999999997</v>
      </c>
      <c r="BZ4572">
        <f t="shared" si="1720"/>
        <v>4.3819999999999998E-2</v>
      </c>
      <c r="CB4572" s="1">
        <v>39623</v>
      </c>
      <c r="CC4572">
        <v>5.3609999999999998</v>
      </c>
      <c r="CD4572">
        <f t="shared" si="1721"/>
        <v>5.3609999999999998E-2</v>
      </c>
      <c r="CG4572" s="1"/>
    </row>
    <row r="4573" spans="1:85" x14ac:dyDescent="0.3">
      <c r="A4573" s="21">
        <f t="shared" si="1722"/>
        <v>52212</v>
      </c>
      <c r="B4573" s="18">
        <f t="shared" si="1706"/>
        <v>112.421875</v>
      </c>
      <c r="C4573">
        <f t="shared" si="1724"/>
        <v>115</v>
      </c>
      <c r="D4573">
        <f t="shared" ca="1" si="1709"/>
        <v>-17.233333333333334</v>
      </c>
      <c r="E4573">
        <f ca="1">IF(currency="USD",'Future et co'!F4573,IF(currency="EUR",'Future et co'!G4573,FALSE))</f>
        <v>3.6070000000000005E-2</v>
      </c>
      <c r="F4573">
        <f t="shared" ca="1" si="1710"/>
        <v>3.6070000000000005E-2</v>
      </c>
      <c r="G4573">
        <f t="shared" ca="1" si="1711"/>
        <v>2.0569999999999998E-2</v>
      </c>
      <c r="L4573">
        <f t="shared" ca="1" si="1712"/>
        <v>127.8</v>
      </c>
      <c r="M4573">
        <f t="shared" ca="1" si="1707"/>
        <v>3.6070000000000005E-2</v>
      </c>
      <c r="R4573">
        <f t="shared" ca="1" si="1713"/>
        <v>127.8</v>
      </c>
      <c r="S4573">
        <f t="shared" ca="1" si="1708"/>
        <v>3.6070000000000005E-2</v>
      </c>
      <c r="AU4573" s="1">
        <v>39507</v>
      </c>
      <c r="AV4573">
        <v>2.3450000000000002</v>
      </c>
      <c r="AW4573">
        <f t="shared" si="1714"/>
        <v>2.3450000000000002E-2</v>
      </c>
      <c r="AY4573" s="1">
        <v>39510</v>
      </c>
      <c r="AZ4573">
        <v>2.0790000000000002</v>
      </c>
      <c r="BA4573">
        <f t="shared" si="1715"/>
        <v>2.0790000000000003E-2</v>
      </c>
      <c r="BC4573" s="1">
        <v>39622</v>
      </c>
      <c r="BD4573">
        <v>3.35</v>
      </c>
      <c r="BE4573">
        <f t="shared" si="1716"/>
        <v>3.3500000000000002E-2</v>
      </c>
      <c r="BG4573" s="1">
        <v>39622</v>
      </c>
      <c r="BH4573">
        <v>3.8359999999999999</v>
      </c>
      <c r="BI4573">
        <f t="shared" si="1717"/>
        <v>3.8359999999999998E-2</v>
      </c>
      <c r="BK4573" s="1">
        <v>43055</v>
      </c>
      <c r="BL4573">
        <v>2.3247399999999998</v>
      </c>
      <c r="BM4573">
        <f t="shared" si="1723"/>
        <v>2.3247399999999998E-2</v>
      </c>
      <c r="BP4573" s="1">
        <v>39465</v>
      </c>
      <c r="BQ4573">
        <v>118.25</v>
      </c>
      <c r="BR4573">
        <f t="shared" si="1718"/>
        <v>1.1825000000000001</v>
      </c>
      <c r="BT4573" s="1">
        <v>39500</v>
      </c>
      <c r="BU4573">
        <v>4.3739999999999997</v>
      </c>
      <c r="BV4573">
        <f t="shared" si="1719"/>
        <v>4.3739999999999994E-2</v>
      </c>
      <c r="BX4573" s="1">
        <v>39500</v>
      </c>
      <c r="BY4573">
        <v>4.3710000000000004</v>
      </c>
      <c r="BZ4573">
        <f t="shared" si="1720"/>
        <v>4.3710000000000006E-2</v>
      </c>
      <c r="CB4573" s="1">
        <v>39622</v>
      </c>
      <c r="CC4573">
        <v>5.3869999999999996</v>
      </c>
      <c r="CD4573">
        <f t="shared" si="1721"/>
        <v>5.3869999999999994E-2</v>
      </c>
      <c r="CG4573" s="1"/>
    </row>
    <row r="4574" spans="1:85" x14ac:dyDescent="0.3">
      <c r="A4574" s="21">
        <f t="shared" si="1722"/>
        <v>52215</v>
      </c>
      <c r="B4574" s="18">
        <f t="shared" si="1706"/>
        <v>112.421875</v>
      </c>
      <c r="C4574">
        <f t="shared" si="1724"/>
        <v>115</v>
      </c>
      <c r="D4574">
        <f t="shared" ca="1" si="1709"/>
        <v>-17.241666666666667</v>
      </c>
      <c r="E4574">
        <f ca="1">IF(currency="USD",'Future et co'!F4574,IF(currency="EUR",'Future et co'!G4574,FALSE))</f>
        <v>3.6070000000000005E-2</v>
      </c>
      <c r="F4574">
        <f t="shared" ca="1" si="1710"/>
        <v>3.6070000000000005E-2</v>
      </c>
      <c r="G4574">
        <f t="shared" ca="1" si="1711"/>
        <v>2.0569999999999998E-2</v>
      </c>
      <c r="L4574">
        <f t="shared" ca="1" si="1712"/>
        <v>127.8</v>
      </c>
      <c r="M4574">
        <f t="shared" ca="1" si="1707"/>
        <v>3.6070000000000005E-2</v>
      </c>
      <c r="R4574">
        <f t="shared" ca="1" si="1713"/>
        <v>127.8</v>
      </c>
      <c r="S4574">
        <f t="shared" ca="1" si="1708"/>
        <v>3.6070000000000005E-2</v>
      </c>
      <c r="AU4574" s="1">
        <v>39506</v>
      </c>
      <c r="AV4574">
        <v>2.4140000000000001</v>
      </c>
      <c r="AW4574">
        <f t="shared" si="1714"/>
        <v>2.4140000000000002E-2</v>
      </c>
      <c r="AY4574" s="1">
        <v>39507</v>
      </c>
      <c r="AZ4574">
        <v>2.1419999999999999</v>
      </c>
      <c r="BA4574">
        <f t="shared" si="1715"/>
        <v>2.1419999999999998E-2</v>
      </c>
      <c r="BC4574" s="1">
        <v>39619</v>
      </c>
      <c r="BD4574">
        <v>3.31</v>
      </c>
      <c r="BE4574">
        <f t="shared" si="1716"/>
        <v>3.3099999999999997E-2</v>
      </c>
      <c r="BG4574" s="1">
        <v>39619</v>
      </c>
      <c r="BH4574">
        <v>3.7759999999999998</v>
      </c>
      <c r="BI4574">
        <f t="shared" si="1717"/>
        <v>3.7759999999999995E-2</v>
      </c>
      <c r="BK4574" s="1">
        <v>43056</v>
      </c>
      <c r="BL4574">
        <v>2.3071799999999998</v>
      </c>
      <c r="BM4574">
        <f t="shared" si="1723"/>
        <v>2.3071799999999996E-2</v>
      </c>
      <c r="BP4574" s="1">
        <v>39464</v>
      </c>
      <c r="BQ4574">
        <v>118.11</v>
      </c>
      <c r="BR4574">
        <f t="shared" si="1718"/>
        <v>1.1811</v>
      </c>
      <c r="BT4574" s="1">
        <v>39499</v>
      </c>
      <c r="BU4574">
        <v>4.3730000000000002</v>
      </c>
      <c r="BV4574">
        <f t="shared" si="1719"/>
        <v>4.3730000000000005E-2</v>
      </c>
      <c r="BX4574" s="1">
        <v>39499</v>
      </c>
      <c r="BY4574">
        <v>4.3760000000000003</v>
      </c>
      <c r="BZ4574">
        <f t="shared" si="1720"/>
        <v>4.376E-2</v>
      </c>
      <c r="CB4574" s="1">
        <v>39619</v>
      </c>
      <c r="CC4574">
        <v>5.39</v>
      </c>
      <c r="CD4574">
        <f t="shared" si="1721"/>
        <v>5.3899999999999997E-2</v>
      </c>
      <c r="CG4574" s="1"/>
    </row>
    <row r="4575" spans="1:85" x14ac:dyDescent="0.3">
      <c r="A4575" s="21">
        <f t="shared" si="1722"/>
        <v>52216</v>
      </c>
      <c r="B4575" s="18">
        <f t="shared" si="1706"/>
        <v>112.421875</v>
      </c>
      <c r="C4575">
        <f t="shared" si="1724"/>
        <v>115</v>
      </c>
      <c r="D4575">
        <f t="shared" ca="1" si="1709"/>
        <v>-17.244444444444444</v>
      </c>
      <c r="E4575">
        <f ca="1">IF(currency="USD",'Future et co'!F4575,IF(currency="EUR",'Future et co'!G4575,FALSE))</f>
        <v>3.6070000000000005E-2</v>
      </c>
      <c r="F4575">
        <f t="shared" ca="1" si="1710"/>
        <v>3.6070000000000005E-2</v>
      </c>
      <c r="G4575">
        <f t="shared" ca="1" si="1711"/>
        <v>2.0569999999999998E-2</v>
      </c>
      <c r="L4575">
        <f t="shared" ca="1" si="1712"/>
        <v>127.8</v>
      </c>
      <c r="M4575">
        <f t="shared" ca="1" si="1707"/>
        <v>3.6070000000000005E-2</v>
      </c>
      <c r="R4575">
        <f t="shared" ca="1" si="1713"/>
        <v>127.8</v>
      </c>
      <c r="S4575">
        <f t="shared" ca="1" si="1708"/>
        <v>3.6070000000000005E-2</v>
      </c>
      <c r="AU4575" s="1">
        <v>39505</v>
      </c>
      <c r="AV4575">
        <v>2.4990000000000001</v>
      </c>
      <c r="AW4575">
        <f t="shared" si="1714"/>
        <v>2.4990000000000002E-2</v>
      </c>
      <c r="AY4575" s="1">
        <v>39506</v>
      </c>
      <c r="AZ4575">
        <v>2.218</v>
      </c>
      <c r="BA4575">
        <f t="shared" si="1715"/>
        <v>2.2179999999999998E-2</v>
      </c>
      <c r="BC4575" s="1">
        <v>39618</v>
      </c>
      <c r="BD4575">
        <v>3.3521000000000001</v>
      </c>
      <c r="BE4575">
        <f t="shared" si="1716"/>
        <v>3.3521000000000002E-2</v>
      </c>
      <c r="BG4575" s="1">
        <v>39618</v>
      </c>
      <c r="BH4575">
        <v>3.7989999999999999</v>
      </c>
      <c r="BI4575">
        <f t="shared" si="1717"/>
        <v>3.7989999999999996E-2</v>
      </c>
      <c r="BK4575" s="1">
        <v>43059</v>
      </c>
      <c r="BL4575">
        <v>2.3032599999999999</v>
      </c>
      <c r="BM4575">
        <f t="shared" si="1723"/>
        <v>2.30326E-2</v>
      </c>
      <c r="BP4575" s="1">
        <v>39463</v>
      </c>
      <c r="BQ4575">
        <v>118.17</v>
      </c>
      <c r="BR4575">
        <f t="shared" si="1718"/>
        <v>1.1817</v>
      </c>
      <c r="BT4575" s="1">
        <v>39498</v>
      </c>
      <c r="BU4575">
        <v>4.3659999999999997</v>
      </c>
      <c r="BV4575">
        <f t="shared" si="1719"/>
        <v>4.3659999999999997E-2</v>
      </c>
      <c r="BX4575" s="1">
        <v>39498</v>
      </c>
      <c r="BY4575">
        <v>4.3710000000000004</v>
      </c>
      <c r="BZ4575">
        <f t="shared" si="1720"/>
        <v>4.3710000000000006E-2</v>
      </c>
      <c r="CB4575" s="1">
        <v>39618</v>
      </c>
      <c r="CC4575">
        <v>5.4</v>
      </c>
      <c r="CD4575">
        <f t="shared" si="1721"/>
        <v>5.4000000000000006E-2</v>
      </c>
      <c r="CG4575" s="1"/>
    </row>
    <row r="4576" spans="1:85" x14ac:dyDescent="0.3">
      <c r="A4576" s="21">
        <f t="shared" si="1722"/>
        <v>52217</v>
      </c>
      <c r="B4576" s="18">
        <f t="shared" si="1706"/>
        <v>112.421875</v>
      </c>
      <c r="C4576">
        <f t="shared" si="1724"/>
        <v>115</v>
      </c>
      <c r="D4576">
        <f t="shared" ca="1" si="1709"/>
        <v>-17.247222222222224</v>
      </c>
      <c r="E4576">
        <f ca="1">IF(currency="USD",'Future et co'!F4576,IF(currency="EUR",'Future et co'!G4576,FALSE))</f>
        <v>3.6070000000000005E-2</v>
      </c>
      <c r="F4576">
        <f t="shared" ca="1" si="1710"/>
        <v>3.6070000000000005E-2</v>
      </c>
      <c r="G4576">
        <f t="shared" ca="1" si="1711"/>
        <v>2.0569999999999998E-2</v>
      </c>
      <c r="L4576">
        <f t="shared" ca="1" si="1712"/>
        <v>127.8</v>
      </c>
      <c r="M4576">
        <f t="shared" ca="1" si="1707"/>
        <v>3.6070000000000005E-2</v>
      </c>
      <c r="R4576">
        <f t="shared" ca="1" si="1713"/>
        <v>127.8</v>
      </c>
      <c r="S4576">
        <f t="shared" ca="1" si="1708"/>
        <v>3.6070000000000005E-2</v>
      </c>
      <c r="AU4576" s="1">
        <v>39504</v>
      </c>
      <c r="AV4576">
        <v>2.5619999999999998</v>
      </c>
      <c r="AW4576">
        <f t="shared" si="1714"/>
        <v>2.5619999999999997E-2</v>
      </c>
      <c r="AY4576" s="1">
        <v>39505</v>
      </c>
      <c r="AZ4576">
        <v>2.31</v>
      </c>
      <c r="BA4576">
        <f t="shared" si="1715"/>
        <v>2.3099999999999999E-2</v>
      </c>
      <c r="BC4576" s="1">
        <v>39617</v>
      </c>
      <c r="BD4576">
        <v>3.3208000000000002</v>
      </c>
      <c r="BE4576">
        <f t="shared" si="1716"/>
        <v>3.3208000000000001E-2</v>
      </c>
      <c r="BG4576" s="1">
        <v>39617</v>
      </c>
      <c r="BH4576">
        <v>3.7549999999999999</v>
      </c>
      <c r="BI4576">
        <f t="shared" si="1717"/>
        <v>3.755E-2</v>
      </c>
      <c r="BK4576" s="1">
        <v>43060</v>
      </c>
      <c r="BL4576">
        <v>2.29026</v>
      </c>
      <c r="BM4576">
        <f t="shared" si="1723"/>
        <v>2.2902599999999999E-2</v>
      </c>
      <c r="BP4576" s="1">
        <v>39462</v>
      </c>
      <c r="BQ4576">
        <v>117.74</v>
      </c>
      <c r="BR4576">
        <f t="shared" si="1718"/>
        <v>1.1774</v>
      </c>
      <c r="BT4576" s="1">
        <v>39497</v>
      </c>
      <c r="BU4576">
        <v>4.3600000000000003</v>
      </c>
      <c r="BV4576">
        <f t="shared" si="1719"/>
        <v>4.36E-2</v>
      </c>
      <c r="BX4576" s="1">
        <v>39497</v>
      </c>
      <c r="BY4576">
        <v>4.3570000000000002</v>
      </c>
      <c r="BZ4576">
        <f t="shared" si="1720"/>
        <v>4.3570000000000005E-2</v>
      </c>
      <c r="CB4576" s="1">
        <v>39617</v>
      </c>
      <c r="CC4576">
        <v>5.375</v>
      </c>
      <c r="CD4576">
        <f t="shared" si="1721"/>
        <v>5.3749999999999999E-2</v>
      </c>
      <c r="CG4576" s="1"/>
    </row>
    <row r="4577" spans="1:85" x14ac:dyDescent="0.3">
      <c r="A4577" s="21">
        <f t="shared" si="1722"/>
        <v>52218</v>
      </c>
      <c r="B4577" s="18">
        <f t="shared" si="1706"/>
        <v>112.421875</v>
      </c>
      <c r="C4577">
        <f t="shared" si="1724"/>
        <v>115</v>
      </c>
      <c r="D4577">
        <f t="shared" ca="1" si="1709"/>
        <v>-17.25</v>
      </c>
      <c r="E4577">
        <f ca="1">IF(currency="USD",'Future et co'!F4577,IF(currency="EUR",'Future et co'!G4577,FALSE))</f>
        <v>3.6070000000000005E-2</v>
      </c>
      <c r="F4577">
        <f t="shared" ca="1" si="1710"/>
        <v>3.6070000000000005E-2</v>
      </c>
      <c r="G4577">
        <f t="shared" ca="1" si="1711"/>
        <v>2.0569999999999998E-2</v>
      </c>
      <c r="L4577">
        <f t="shared" ca="1" si="1712"/>
        <v>127.8</v>
      </c>
      <c r="M4577">
        <f t="shared" ca="1" si="1707"/>
        <v>3.6070000000000005E-2</v>
      </c>
      <c r="R4577">
        <f t="shared" ca="1" si="1713"/>
        <v>127.8</v>
      </c>
      <c r="S4577">
        <f t="shared" ca="1" si="1708"/>
        <v>3.6070000000000005E-2</v>
      </c>
      <c r="AU4577" s="1">
        <v>39503</v>
      </c>
      <c r="AV4577">
        <v>2.58</v>
      </c>
      <c r="AW4577">
        <f t="shared" si="1714"/>
        <v>2.58E-2</v>
      </c>
      <c r="AY4577" s="1">
        <v>39504</v>
      </c>
      <c r="AZ4577">
        <v>2.403</v>
      </c>
      <c r="BA4577">
        <f t="shared" si="1715"/>
        <v>2.4029999999999999E-2</v>
      </c>
      <c r="BC4577" s="1">
        <v>39616</v>
      </c>
      <c r="BD4577">
        <v>3.3801999999999999</v>
      </c>
      <c r="BE4577">
        <f t="shared" si="1716"/>
        <v>3.3801999999999999E-2</v>
      </c>
      <c r="BG4577" s="1">
        <v>39616</v>
      </c>
      <c r="BH4577">
        <v>3.8323999999999998</v>
      </c>
      <c r="BI4577">
        <f t="shared" si="1717"/>
        <v>3.8323999999999997E-2</v>
      </c>
      <c r="BK4577" s="1">
        <v>43061</v>
      </c>
      <c r="BL4577">
        <v>2.2928299999999999</v>
      </c>
      <c r="BM4577">
        <f t="shared" si="1723"/>
        <v>2.2928299999999999E-2</v>
      </c>
      <c r="BP4577" s="1">
        <v>39461</v>
      </c>
      <c r="BQ4577">
        <v>117.43</v>
      </c>
      <c r="BR4577">
        <f t="shared" si="1718"/>
        <v>1.1743000000000001</v>
      </c>
      <c r="BT4577" s="1">
        <v>39496</v>
      </c>
      <c r="BU4577">
        <v>4.3579999999999997</v>
      </c>
      <c r="BV4577">
        <f t="shared" si="1719"/>
        <v>4.3579999999999994E-2</v>
      </c>
      <c r="BX4577" s="1">
        <v>39496</v>
      </c>
      <c r="BY4577">
        <v>4.3550000000000004</v>
      </c>
      <c r="BZ4577">
        <f t="shared" si="1720"/>
        <v>4.3550000000000005E-2</v>
      </c>
      <c r="CB4577" s="1">
        <v>39616</v>
      </c>
      <c r="CC4577">
        <v>5.3849999999999998</v>
      </c>
      <c r="CD4577">
        <f t="shared" si="1721"/>
        <v>5.3849999999999995E-2</v>
      </c>
      <c r="CG4577" s="1"/>
    </row>
    <row r="4578" spans="1:85" x14ac:dyDescent="0.3">
      <c r="A4578" s="21">
        <f t="shared" si="1722"/>
        <v>52219</v>
      </c>
      <c r="B4578" s="18">
        <f t="shared" si="1706"/>
        <v>112.421875</v>
      </c>
      <c r="C4578">
        <f t="shared" si="1724"/>
        <v>115</v>
      </c>
      <c r="D4578">
        <f t="shared" ca="1" si="1709"/>
        <v>-17.252777777777776</v>
      </c>
      <c r="E4578">
        <f ca="1">IF(currency="USD",'Future et co'!F4578,IF(currency="EUR",'Future et co'!G4578,FALSE))</f>
        <v>3.6070000000000005E-2</v>
      </c>
      <c r="F4578">
        <f t="shared" ca="1" si="1710"/>
        <v>3.6070000000000005E-2</v>
      </c>
      <c r="G4578">
        <f t="shared" ca="1" si="1711"/>
        <v>2.0569999999999998E-2</v>
      </c>
      <c r="L4578">
        <f t="shared" ca="1" si="1712"/>
        <v>127.8</v>
      </c>
      <c r="M4578">
        <f t="shared" ca="1" si="1707"/>
        <v>3.6070000000000005E-2</v>
      </c>
      <c r="R4578">
        <f t="shared" ca="1" si="1713"/>
        <v>127.8</v>
      </c>
      <c r="S4578">
        <f t="shared" ca="1" si="1708"/>
        <v>3.6070000000000005E-2</v>
      </c>
      <c r="AU4578" s="1">
        <v>39500</v>
      </c>
      <c r="AV4578">
        <v>2.5350000000000001</v>
      </c>
      <c r="AW4578">
        <f t="shared" si="1714"/>
        <v>2.5350000000000001E-2</v>
      </c>
      <c r="AY4578" s="1">
        <v>39503</v>
      </c>
      <c r="AZ4578">
        <v>2.4300000000000002</v>
      </c>
      <c r="BA4578">
        <f t="shared" si="1715"/>
        <v>2.4300000000000002E-2</v>
      </c>
      <c r="BC4578" s="1">
        <v>39615</v>
      </c>
      <c r="BD4578">
        <v>3.4390000000000001</v>
      </c>
      <c r="BE4578">
        <f t="shared" si="1716"/>
        <v>3.4390000000000004E-2</v>
      </c>
      <c r="BG4578" s="1">
        <v>39615</v>
      </c>
      <c r="BH4578">
        <v>3.9809999999999999</v>
      </c>
      <c r="BI4578">
        <f t="shared" si="1717"/>
        <v>3.9809999999999998E-2</v>
      </c>
      <c r="BK4578" s="1">
        <v>43062</v>
      </c>
      <c r="BL4578">
        <v>2.2928299999999999</v>
      </c>
      <c r="BM4578">
        <f t="shared" si="1723"/>
        <v>2.2928299999999999E-2</v>
      </c>
      <c r="BP4578" s="1">
        <v>39458</v>
      </c>
      <c r="BQ4578">
        <v>117.17</v>
      </c>
      <c r="BR4578">
        <f t="shared" si="1718"/>
        <v>1.1717</v>
      </c>
      <c r="BT4578" s="1">
        <v>39493</v>
      </c>
      <c r="BU4578">
        <v>4.3550000000000004</v>
      </c>
      <c r="BV4578">
        <f t="shared" si="1719"/>
        <v>4.3550000000000005E-2</v>
      </c>
      <c r="BX4578" s="1">
        <v>39493</v>
      </c>
      <c r="BY4578">
        <v>4.3499999999999996</v>
      </c>
      <c r="BZ4578">
        <f t="shared" si="1720"/>
        <v>4.3499999999999997E-2</v>
      </c>
      <c r="CB4578" s="1">
        <v>39615</v>
      </c>
      <c r="CC4578">
        <v>5.4370000000000003</v>
      </c>
      <c r="CD4578">
        <f t="shared" si="1721"/>
        <v>5.4370000000000002E-2</v>
      </c>
      <c r="CG4578" s="1"/>
    </row>
    <row r="4579" spans="1:85" x14ac:dyDescent="0.3">
      <c r="A4579" s="21">
        <f t="shared" si="1722"/>
        <v>52222</v>
      </c>
      <c r="B4579" s="18">
        <f t="shared" si="1706"/>
        <v>112.421875</v>
      </c>
      <c r="C4579">
        <f t="shared" si="1724"/>
        <v>115</v>
      </c>
      <c r="D4579">
        <f t="shared" ca="1" si="1709"/>
        <v>-17.261111111111113</v>
      </c>
      <c r="E4579">
        <f ca="1">IF(currency="USD",'Future et co'!F4579,IF(currency="EUR",'Future et co'!G4579,FALSE))</f>
        <v>3.6070000000000005E-2</v>
      </c>
      <c r="F4579">
        <f t="shared" ca="1" si="1710"/>
        <v>3.6070000000000005E-2</v>
      </c>
      <c r="G4579">
        <f t="shared" ca="1" si="1711"/>
        <v>2.0569999999999998E-2</v>
      </c>
      <c r="L4579">
        <f t="shared" ca="1" si="1712"/>
        <v>127.8</v>
      </c>
      <c r="M4579">
        <f t="shared" ca="1" si="1707"/>
        <v>3.6070000000000005E-2</v>
      </c>
      <c r="R4579">
        <f t="shared" ca="1" si="1713"/>
        <v>127.8</v>
      </c>
      <c r="S4579">
        <f t="shared" ca="1" si="1708"/>
        <v>3.6070000000000005E-2</v>
      </c>
      <c r="AU4579" s="1">
        <v>39499</v>
      </c>
      <c r="AV4579">
        <v>2.5579999999999998</v>
      </c>
      <c r="AW4579">
        <f t="shared" si="1714"/>
        <v>2.5579999999999999E-2</v>
      </c>
      <c r="AY4579" s="1">
        <v>39500</v>
      </c>
      <c r="AZ4579">
        <v>2.36</v>
      </c>
      <c r="BA4579">
        <f t="shared" si="1715"/>
        <v>2.3599999999999999E-2</v>
      </c>
      <c r="BC4579" s="1">
        <v>39612</v>
      </c>
      <c r="BD4579">
        <v>3.4609999999999999</v>
      </c>
      <c r="BE4579">
        <f t="shared" si="1716"/>
        <v>3.4610000000000002E-2</v>
      </c>
      <c r="BG4579" s="1">
        <v>39612</v>
      </c>
      <c r="BH4579">
        <v>3.9550000000000001</v>
      </c>
      <c r="BI4579">
        <f t="shared" si="1717"/>
        <v>3.9550000000000002E-2</v>
      </c>
      <c r="BK4579" s="1">
        <v>43063</v>
      </c>
      <c r="BL4579">
        <v>2.2898900000000002</v>
      </c>
      <c r="BM4579">
        <f t="shared" si="1723"/>
        <v>2.2898900000000003E-2</v>
      </c>
      <c r="BP4579" s="1">
        <v>39457</v>
      </c>
      <c r="BQ4579">
        <v>117.2</v>
      </c>
      <c r="BR4579">
        <f t="shared" si="1718"/>
        <v>1.1719999999999999</v>
      </c>
      <c r="BT4579" s="1">
        <v>39492</v>
      </c>
      <c r="BU4579">
        <v>4.3419999999999996</v>
      </c>
      <c r="BV4579">
        <f t="shared" si="1719"/>
        <v>4.3419999999999993E-2</v>
      </c>
      <c r="BX4579" s="1">
        <v>39492</v>
      </c>
      <c r="BY4579">
        <v>4.335</v>
      </c>
      <c r="BZ4579">
        <f t="shared" si="1720"/>
        <v>4.335E-2</v>
      </c>
      <c r="CB4579" s="1">
        <v>39612</v>
      </c>
      <c r="CC4579">
        <v>5.4</v>
      </c>
      <c r="CD4579">
        <f t="shared" si="1721"/>
        <v>5.4000000000000006E-2</v>
      </c>
      <c r="CG4579" s="1"/>
    </row>
    <row r="4580" spans="1:85" x14ac:dyDescent="0.3">
      <c r="A4580" s="21">
        <f t="shared" si="1722"/>
        <v>52223</v>
      </c>
      <c r="B4580" s="18">
        <f t="shared" si="1706"/>
        <v>112.421875</v>
      </c>
      <c r="C4580">
        <f t="shared" si="1724"/>
        <v>115</v>
      </c>
      <c r="D4580">
        <f t="shared" ca="1" si="1709"/>
        <v>-17.263888888888889</v>
      </c>
      <c r="E4580">
        <f ca="1">IF(currency="USD",'Future et co'!F4580,IF(currency="EUR",'Future et co'!G4580,FALSE))</f>
        <v>3.6070000000000005E-2</v>
      </c>
      <c r="F4580">
        <f t="shared" ca="1" si="1710"/>
        <v>3.6070000000000005E-2</v>
      </c>
      <c r="G4580">
        <f t="shared" ca="1" si="1711"/>
        <v>2.0569999999999998E-2</v>
      </c>
      <c r="L4580">
        <f t="shared" ca="1" si="1712"/>
        <v>127.8</v>
      </c>
      <c r="M4580">
        <f t="shared" ca="1" si="1707"/>
        <v>3.6070000000000005E-2</v>
      </c>
      <c r="R4580">
        <f t="shared" ca="1" si="1713"/>
        <v>127.8</v>
      </c>
      <c r="S4580">
        <f t="shared" ca="1" si="1708"/>
        <v>3.6070000000000005E-2</v>
      </c>
      <c r="AU4580" s="1">
        <v>39498</v>
      </c>
      <c r="AV4580">
        <v>2.5950000000000002</v>
      </c>
      <c r="AW4580">
        <f t="shared" si="1714"/>
        <v>2.5950000000000001E-2</v>
      </c>
      <c r="AY4580" s="1">
        <v>39499</v>
      </c>
      <c r="AZ4580">
        <v>2.3730000000000002</v>
      </c>
      <c r="BA4580">
        <f t="shared" si="1715"/>
        <v>2.3730000000000001E-2</v>
      </c>
      <c r="BC4580" s="1">
        <v>39611</v>
      </c>
      <c r="BD4580">
        <v>3.3969999999999998</v>
      </c>
      <c r="BE4580">
        <f t="shared" si="1716"/>
        <v>3.397E-2</v>
      </c>
      <c r="BG4580" s="1">
        <v>39611</v>
      </c>
      <c r="BH4580">
        <v>3.9580000000000002</v>
      </c>
      <c r="BI4580">
        <f t="shared" si="1717"/>
        <v>3.9580000000000004E-2</v>
      </c>
      <c r="BK4580" s="1">
        <v>43066</v>
      </c>
      <c r="BL4580">
        <v>2.2923</v>
      </c>
      <c r="BM4580">
        <f t="shared" si="1723"/>
        <v>2.2922999999999999E-2</v>
      </c>
      <c r="BP4580" s="1">
        <v>39456</v>
      </c>
      <c r="BQ4580">
        <v>117.24</v>
      </c>
      <c r="BR4580">
        <f t="shared" si="1718"/>
        <v>1.1723999999999999</v>
      </c>
      <c r="BT4580" s="1">
        <v>39491</v>
      </c>
      <c r="BU4580">
        <v>4.34</v>
      </c>
      <c r="BV4580">
        <f t="shared" si="1719"/>
        <v>4.3400000000000001E-2</v>
      </c>
      <c r="BX4580" s="1">
        <v>39491</v>
      </c>
      <c r="BY4580">
        <v>4.3319999999999999</v>
      </c>
      <c r="BZ4580">
        <f t="shared" si="1720"/>
        <v>4.3319999999999997E-2</v>
      </c>
      <c r="CB4580" s="1">
        <v>39611</v>
      </c>
      <c r="CC4580">
        <v>5.37</v>
      </c>
      <c r="CD4580">
        <f t="shared" si="1721"/>
        <v>5.3699999999999998E-2</v>
      </c>
      <c r="CG4580" s="1"/>
    </row>
    <row r="4581" spans="1:85" x14ac:dyDescent="0.3">
      <c r="A4581" s="21">
        <f t="shared" si="1722"/>
        <v>52224</v>
      </c>
      <c r="B4581" s="18">
        <f t="shared" si="1706"/>
        <v>112.421875</v>
      </c>
      <c r="C4581">
        <f t="shared" si="1724"/>
        <v>115</v>
      </c>
      <c r="D4581">
        <f t="shared" ca="1" si="1709"/>
        <v>-17.266666666666666</v>
      </c>
      <c r="E4581">
        <f ca="1">IF(currency="USD",'Future et co'!F4581,IF(currency="EUR",'Future et co'!G4581,FALSE))</f>
        <v>3.6070000000000005E-2</v>
      </c>
      <c r="F4581">
        <f t="shared" ca="1" si="1710"/>
        <v>3.6070000000000005E-2</v>
      </c>
      <c r="G4581">
        <f t="shared" ca="1" si="1711"/>
        <v>2.0569999999999998E-2</v>
      </c>
      <c r="L4581">
        <f t="shared" ca="1" si="1712"/>
        <v>127.8</v>
      </c>
      <c r="M4581">
        <f t="shared" ca="1" si="1707"/>
        <v>3.6070000000000005E-2</v>
      </c>
      <c r="R4581">
        <f t="shared" ca="1" si="1713"/>
        <v>127.8</v>
      </c>
      <c r="S4581">
        <f t="shared" ca="1" si="1708"/>
        <v>3.6070000000000005E-2</v>
      </c>
      <c r="AU4581" s="1">
        <v>39497</v>
      </c>
      <c r="AV4581">
        <v>2.5550000000000002</v>
      </c>
      <c r="AW4581">
        <f t="shared" si="1714"/>
        <v>2.5550000000000003E-2</v>
      </c>
      <c r="AY4581" s="1">
        <v>39498</v>
      </c>
      <c r="AZ4581">
        <v>2.4350000000000001</v>
      </c>
      <c r="BA4581">
        <f t="shared" si="1715"/>
        <v>2.435E-2</v>
      </c>
      <c r="BC4581" s="1">
        <v>39610</v>
      </c>
      <c r="BD4581">
        <v>3.286</v>
      </c>
      <c r="BE4581">
        <f t="shared" si="1716"/>
        <v>3.286E-2</v>
      </c>
      <c r="BG4581" s="1">
        <v>39610</v>
      </c>
      <c r="BH4581">
        <v>3.74</v>
      </c>
      <c r="BI4581">
        <f t="shared" si="1717"/>
        <v>3.7400000000000003E-2</v>
      </c>
      <c r="BK4581" s="1">
        <v>43067</v>
      </c>
      <c r="BL4581">
        <v>2.26728</v>
      </c>
      <c r="BM4581">
        <f t="shared" si="1723"/>
        <v>2.26728E-2</v>
      </c>
      <c r="BP4581" s="1">
        <v>39455</v>
      </c>
      <c r="BQ4581">
        <v>116.59</v>
      </c>
      <c r="BR4581">
        <f t="shared" si="1718"/>
        <v>1.1658999999999999</v>
      </c>
      <c r="BT4581" s="1">
        <v>39490</v>
      </c>
      <c r="BU4581">
        <v>4.3339999999999996</v>
      </c>
      <c r="BV4581">
        <f t="shared" si="1719"/>
        <v>4.3339999999999997E-2</v>
      </c>
      <c r="BX4581" s="1">
        <v>39490</v>
      </c>
      <c r="BY4581">
        <v>4.3120000000000003</v>
      </c>
      <c r="BZ4581">
        <f t="shared" si="1720"/>
        <v>4.3120000000000006E-2</v>
      </c>
      <c r="CB4581" s="1">
        <v>39610</v>
      </c>
      <c r="CC4581">
        <v>5.3659999999999997</v>
      </c>
      <c r="CD4581">
        <f t="shared" si="1721"/>
        <v>5.3659999999999999E-2</v>
      </c>
      <c r="CG4581" s="1"/>
    </row>
    <row r="4582" spans="1:85" x14ac:dyDescent="0.3">
      <c r="A4582" s="21">
        <f t="shared" si="1722"/>
        <v>52225</v>
      </c>
      <c r="B4582" s="18">
        <f t="shared" si="1706"/>
        <v>112.421875</v>
      </c>
      <c r="C4582">
        <f t="shared" si="1724"/>
        <v>115</v>
      </c>
      <c r="D4582">
        <f t="shared" ca="1" si="1709"/>
        <v>-17.269444444444446</v>
      </c>
      <c r="E4582">
        <f ca="1">IF(currency="USD",'Future et co'!F4582,IF(currency="EUR",'Future et co'!G4582,FALSE))</f>
        <v>3.6070000000000005E-2</v>
      </c>
      <c r="F4582">
        <f t="shared" ca="1" si="1710"/>
        <v>3.6070000000000005E-2</v>
      </c>
      <c r="G4582">
        <f t="shared" ca="1" si="1711"/>
        <v>2.0569999999999998E-2</v>
      </c>
      <c r="L4582">
        <f t="shared" ca="1" si="1712"/>
        <v>127.8</v>
      </c>
      <c r="M4582">
        <f t="shared" ca="1" si="1707"/>
        <v>3.6070000000000005E-2</v>
      </c>
      <c r="R4582">
        <f t="shared" ca="1" si="1713"/>
        <v>127.8</v>
      </c>
      <c r="S4582">
        <f t="shared" ca="1" si="1708"/>
        <v>3.6070000000000005E-2</v>
      </c>
      <c r="AU4582" s="1">
        <v>39496</v>
      </c>
      <c r="AV4582">
        <v>2.5299999999999998</v>
      </c>
      <c r="AW4582">
        <f t="shared" si="1714"/>
        <v>2.53E-2</v>
      </c>
      <c r="AY4582" s="1">
        <v>39497</v>
      </c>
      <c r="AZ4582">
        <v>2.3380000000000001</v>
      </c>
      <c r="BA4582">
        <f t="shared" si="1715"/>
        <v>2.3380000000000001E-2</v>
      </c>
      <c r="BC4582" s="1">
        <v>39609</v>
      </c>
      <c r="BD4582">
        <v>3.3109999999999999</v>
      </c>
      <c r="BE4582">
        <f t="shared" si="1716"/>
        <v>3.3110000000000001E-2</v>
      </c>
      <c r="BG4582" s="1">
        <v>39609</v>
      </c>
      <c r="BH4582">
        <v>3.8540000000000001</v>
      </c>
      <c r="BI4582">
        <f t="shared" si="1717"/>
        <v>3.8539999999999998E-2</v>
      </c>
      <c r="BK4582" s="1">
        <v>43068</v>
      </c>
      <c r="BL4582">
        <v>2.26132</v>
      </c>
      <c r="BM4582">
        <f t="shared" si="1723"/>
        <v>2.26132E-2</v>
      </c>
      <c r="BP4582" s="1">
        <v>39454</v>
      </c>
      <c r="BQ4582">
        <v>116.95</v>
      </c>
      <c r="BR4582">
        <f t="shared" si="1718"/>
        <v>1.1695</v>
      </c>
      <c r="BT4582" s="1">
        <v>39489</v>
      </c>
      <c r="BU4582">
        <v>4.3339999999999996</v>
      </c>
      <c r="BV4582">
        <f t="shared" si="1719"/>
        <v>4.3339999999999997E-2</v>
      </c>
      <c r="BX4582" s="1">
        <v>39489</v>
      </c>
      <c r="BY4582">
        <v>4.3109999999999999</v>
      </c>
      <c r="BZ4582">
        <f t="shared" si="1720"/>
        <v>4.3110000000000002E-2</v>
      </c>
      <c r="CB4582" s="1">
        <v>39609</v>
      </c>
      <c r="CC4582">
        <v>5.4130000000000003</v>
      </c>
      <c r="CD4582">
        <f t="shared" si="1721"/>
        <v>5.4130000000000005E-2</v>
      </c>
      <c r="CG4582" s="1"/>
    </row>
    <row r="4583" spans="1:85" x14ac:dyDescent="0.3">
      <c r="A4583" s="21">
        <f t="shared" si="1722"/>
        <v>52226</v>
      </c>
      <c r="B4583" s="18">
        <f t="shared" si="1706"/>
        <v>112.421875</v>
      </c>
      <c r="C4583">
        <f t="shared" si="1724"/>
        <v>115</v>
      </c>
      <c r="D4583">
        <f t="shared" ca="1" si="1709"/>
        <v>-17.272222222222222</v>
      </c>
      <c r="E4583">
        <f ca="1">IF(currency="USD",'Future et co'!F4583,IF(currency="EUR",'Future et co'!G4583,FALSE))</f>
        <v>3.6070000000000005E-2</v>
      </c>
      <c r="F4583">
        <f t="shared" ca="1" si="1710"/>
        <v>3.6070000000000005E-2</v>
      </c>
      <c r="G4583">
        <f t="shared" ca="1" si="1711"/>
        <v>2.0569999999999998E-2</v>
      </c>
      <c r="L4583">
        <f t="shared" ca="1" si="1712"/>
        <v>127.8</v>
      </c>
      <c r="M4583">
        <f t="shared" ca="1" si="1707"/>
        <v>3.6070000000000005E-2</v>
      </c>
      <c r="R4583">
        <f t="shared" ca="1" si="1713"/>
        <v>127.8</v>
      </c>
      <c r="S4583">
        <f t="shared" ca="1" si="1708"/>
        <v>3.6070000000000005E-2</v>
      </c>
      <c r="AU4583" s="1">
        <v>39493</v>
      </c>
      <c r="AV4583">
        <v>2.5230000000000001</v>
      </c>
      <c r="AW4583">
        <f t="shared" si="1714"/>
        <v>2.5230000000000002E-2</v>
      </c>
      <c r="AY4583" s="1">
        <v>39496</v>
      </c>
      <c r="AZ4583">
        <v>2.335</v>
      </c>
      <c r="BA4583">
        <f t="shared" si="1715"/>
        <v>2.3349999999999999E-2</v>
      </c>
      <c r="BC4583" s="1">
        <v>39608</v>
      </c>
      <c r="BD4583">
        <v>3.1962000000000002</v>
      </c>
      <c r="BE4583">
        <f t="shared" si="1716"/>
        <v>3.1962000000000004E-2</v>
      </c>
      <c r="BG4583" s="1">
        <v>39608</v>
      </c>
      <c r="BH4583">
        <v>3.62</v>
      </c>
      <c r="BI4583">
        <f t="shared" si="1717"/>
        <v>3.6200000000000003E-2</v>
      </c>
      <c r="BK4583" s="1">
        <v>43069</v>
      </c>
      <c r="BL4583">
        <v>2.2429999999999999</v>
      </c>
      <c r="BM4583">
        <f t="shared" si="1723"/>
        <v>2.2429999999999999E-2</v>
      </c>
      <c r="BP4583" s="1">
        <v>39451</v>
      </c>
      <c r="BQ4583">
        <v>116.81</v>
      </c>
      <c r="BR4583">
        <f t="shared" si="1718"/>
        <v>1.1680999999999999</v>
      </c>
      <c r="BT4583" s="1">
        <v>39486</v>
      </c>
      <c r="BU4583">
        <v>4.3310000000000004</v>
      </c>
      <c r="BV4583">
        <f t="shared" si="1719"/>
        <v>4.3310000000000001E-2</v>
      </c>
      <c r="BX4583" s="1">
        <v>39486</v>
      </c>
      <c r="BY4583">
        <v>4.2960000000000003</v>
      </c>
      <c r="BZ4583">
        <f t="shared" si="1720"/>
        <v>4.2960000000000005E-2</v>
      </c>
      <c r="CB4583" s="1">
        <v>39608</v>
      </c>
      <c r="CC4583">
        <v>5.431</v>
      </c>
      <c r="CD4583">
        <f t="shared" si="1721"/>
        <v>5.4309999999999997E-2</v>
      </c>
      <c r="CG4583" s="1"/>
    </row>
    <row r="4584" spans="1:85" x14ac:dyDescent="0.3">
      <c r="A4584" s="21">
        <f t="shared" si="1722"/>
        <v>52229</v>
      </c>
      <c r="B4584" s="18">
        <f t="shared" si="1706"/>
        <v>112.421875</v>
      </c>
      <c r="C4584">
        <f t="shared" si="1724"/>
        <v>115</v>
      </c>
      <c r="D4584">
        <f t="shared" ca="1" si="1709"/>
        <v>-17.280555555555555</v>
      </c>
      <c r="E4584">
        <f ca="1">IF(currency="USD",'Future et co'!F4584,IF(currency="EUR",'Future et co'!G4584,FALSE))</f>
        <v>3.6070000000000005E-2</v>
      </c>
      <c r="F4584">
        <f t="shared" ca="1" si="1710"/>
        <v>3.6070000000000005E-2</v>
      </c>
      <c r="G4584">
        <f t="shared" ca="1" si="1711"/>
        <v>2.0569999999999998E-2</v>
      </c>
      <c r="L4584">
        <f t="shared" ca="1" si="1712"/>
        <v>127.8</v>
      </c>
      <c r="M4584">
        <f t="shared" ca="1" si="1707"/>
        <v>3.6070000000000005E-2</v>
      </c>
      <c r="R4584">
        <f t="shared" ca="1" si="1713"/>
        <v>127.8</v>
      </c>
      <c r="S4584">
        <f t="shared" ca="1" si="1708"/>
        <v>3.6070000000000005E-2</v>
      </c>
      <c r="AU4584" s="1">
        <v>39492</v>
      </c>
      <c r="AV4584">
        <v>2.5619999999999998</v>
      </c>
      <c r="AW4584">
        <f t="shared" si="1714"/>
        <v>2.5619999999999997E-2</v>
      </c>
      <c r="AY4584" s="1">
        <v>39493</v>
      </c>
      <c r="AZ4584">
        <v>2.3109999999999999</v>
      </c>
      <c r="BA4584">
        <f t="shared" si="1715"/>
        <v>2.3109999999999999E-2</v>
      </c>
      <c r="BC4584" s="1">
        <v>39605</v>
      </c>
      <c r="BD4584">
        <v>2.9020000000000001</v>
      </c>
      <c r="BE4584">
        <f t="shared" si="1716"/>
        <v>2.9020000000000001E-2</v>
      </c>
      <c r="BG4584" s="1">
        <v>39605</v>
      </c>
      <c r="BH4584">
        <v>3.278</v>
      </c>
      <c r="BI4584">
        <f t="shared" si="1717"/>
        <v>3.2780000000000004E-2</v>
      </c>
      <c r="BK4584" s="1">
        <v>43070</v>
      </c>
      <c r="BL4584">
        <v>2.2471700000000001</v>
      </c>
      <c r="BM4584">
        <f t="shared" si="1723"/>
        <v>2.2471700000000001E-2</v>
      </c>
      <c r="BP4584" s="1">
        <v>39450</v>
      </c>
      <c r="BQ4584">
        <v>116.28</v>
      </c>
      <c r="BR4584">
        <f t="shared" si="1718"/>
        <v>1.1628000000000001</v>
      </c>
      <c r="BT4584" s="1">
        <v>39485</v>
      </c>
      <c r="BU4584">
        <v>4.3529999999999998</v>
      </c>
      <c r="BV4584">
        <f t="shared" si="1719"/>
        <v>4.3529999999999999E-2</v>
      </c>
      <c r="BX4584" s="1">
        <v>39485</v>
      </c>
      <c r="BY4584">
        <v>4.3479999999999999</v>
      </c>
      <c r="BZ4584">
        <f t="shared" si="1720"/>
        <v>4.3479999999999998E-2</v>
      </c>
      <c r="CB4584" s="1">
        <v>39605</v>
      </c>
      <c r="CC4584">
        <v>5.423</v>
      </c>
      <c r="CD4584">
        <f t="shared" si="1721"/>
        <v>5.423E-2</v>
      </c>
      <c r="CG4584" s="1"/>
    </row>
    <row r="4585" spans="1:85" x14ac:dyDescent="0.3">
      <c r="A4585" s="21">
        <f t="shared" si="1722"/>
        <v>52230</v>
      </c>
      <c r="B4585" s="18">
        <f t="shared" si="1706"/>
        <v>112.421875</v>
      </c>
      <c r="C4585">
        <f t="shared" si="1724"/>
        <v>115</v>
      </c>
      <c r="D4585">
        <f t="shared" ca="1" si="1709"/>
        <v>-17.283333333333335</v>
      </c>
      <c r="E4585">
        <f ca="1">IF(currency="USD",'Future et co'!F4585,IF(currency="EUR",'Future et co'!G4585,FALSE))</f>
        <v>3.6070000000000005E-2</v>
      </c>
      <c r="F4585">
        <f t="shared" ca="1" si="1710"/>
        <v>3.6070000000000005E-2</v>
      </c>
      <c r="G4585">
        <f t="shared" ca="1" si="1711"/>
        <v>2.0569999999999998E-2</v>
      </c>
      <c r="L4585">
        <f t="shared" ca="1" si="1712"/>
        <v>127.8</v>
      </c>
      <c r="M4585">
        <f t="shared" ca="1" si="1707"/>
        <v>3.6070000000000005E-2</v>
      </c>
      <c r="R4585">
        <f t="shared" ca="1" si="1713"/>
        <v>127.8</v>
      </c>
      <c r="S4585">
        <f t="shared" ca="1" si="1708"/>
        <v>3.6070000000000005E-2</v>
      </c>
      <c r="AU4585" s="1">
        <v>39491</v>
      </c>
      <c r="AV4585">
        <v>2.5640000000000001</v>
      </c>
      <c r="AW4585">
        <f t="shared" si="1714"/>
        <v>2.564E-2</v>
      </c>
      <c r="AY4585" s="1">
        <v>39492</v>
      </c>
      <c r="AZ4585">
        <v>2.3570000000000002</v>
      </c>
      <c r="BA4585">
        <f t="shared" si="1715"/>
        <v>2.3570000000000001E-2</v>
      </c>
      <c r="BC4585" s="1">
        <v>39604</v>
      </c>
      <c r="BD4585">
        <v>2.9369999999999998</v>
      </c>
      <c r="BE4585">
        <f t="shared" si="1716"/>
        <v>2.9369999999999997E-2</v>
      </c>
      <c r="BG4585" s="1">
        <v>39604</v>
      </c>
      <c r="BH4585">
        <v>3.3370000000000002</v>
      </c>
      <c r="BI4585">
        <f t="shared" si="1717"/>
        <v>3.3370000000000004E-2</v>
      </c>
      <c r="BK4585" s="1">
        <v>43073</v>
      </c>
      <c r="BL4585">
        <v>2.2463899999999999</v>
      </c>
      <c r="BM4585">
        <f t="shared" si="1723"/>
        <v>2.2463899999999998E-2</v>
      </c>
      <c r="BP4585" s="1">
        <v>39449</v>
      </c>
      <c r="BQ4585">
        <v>116.03</v>
      </c>
      <c r="BR4585">
        <f t="shared" si="1718"/>
        <v>1.1603000000000001</v>
      </c>
      <c r="BT4585" s="1">
        <v>39484</v>
      </c>
      <c r="BU4585">
        <v>4.359</v>
      </c>
      <c r="BV4585">
        <f t="shared" si="1719"/>
        <v>4.3589999999999997E-2</v>
      </c>
      <c r="BX4585" s="1">
        <v>39484</v>
      </c>
      <c r="BY4585">
        <v>4.3479999999999999</v>
      </c>
      <c r="BZ4585">
        <f t="shared" si="1720"/>
        <v>4.3479999999999998E-2</v>
      </c>
      <c r="CB4585" s="1">
        <v>39604</v>
      </c>
      <c r="CC4585">
        <v>5.2869999999999999</v>
      </c>
      <c r="CD4585">
        <f t="shared" si="1721"/>
        <v>5.287E-2</v>
      </c>
      <c r="CG4585" s="1"/>
    </row>
    <row r="4586" spans="1:85" x14ac:dyDescent="0.3">
      <c r="A4586" s="21">
        <f t="shared" si="1722"/>
        <v>52231</v>
      </c>
      <c r="B4586" s="18">
        <f t="shared" si="1706"/>
        <v>112.421875</v>
      </c>
      <c r="C4586">
        <f t="shared" si="1724"/>
        <v>115</v>
      </c>
      <c r="D4586">
        <f t="shared" ca="1" si="1709"/>
        <v>-17.286111111111111</v>
      </c>
      <c r="E4586">
        <f ca="1">IF(currency="USD",'Future et co'!F4586,IF(currency="EUR",'Future et co'!G4586,FALSE))</f>
        <v>3.6070000000000005E-2</v>
      </c>
      <c r="F4586">
        <f t="shared" ca="1" si="1710"/>
        <v>3.6070000000000005E-2</v>
      </c>
      <c r="G4586">
        <f t="shared" ca="1" si="1711"/>
        <v>2.0569999999999998E-2</v>
      </c>
      <c r="L4586">
        <f t="shared" ca="1" si="1712"/>
        <v>127.8</v>
      </c>
      <c r="M4586">
        <f t="shared" ca="1" si="1707"/>
        <v>3.6070000000000005E-2</v>
      </c>
      <c r="R4586">
        <f t="shared" ca="1" si="1713"/>
        <v>127.8</v>
      </c>
      <c r="S4586">
        <f t="shared" ca="1" si="1708"/>
        <v>3.6070000000000005E-2</v>
      </c>
      <c r="AU4586" s="1">
        <v>39490</v>
      </c>
      <c r="AV4586">
        <v>2.585</v>
      </c>
      <c r="AW4586">
        <f t="shared" si="1714"/>
        <v>2.5849999999999998E-2</v>
      </c>
      <c r="AY4586" s="1">
        <v>39491</v>
      </c>
      <c r="AZ4586">
        <v>2.343</v>
      </c>
      <c r="BA4586">
        <f t="shared" si="1715"/>
        <v>2.3429999999999999E-2</v>
      </c>
      <c r="BC4586" s="1">
        <v>39603</v>
      </c>
      <c r="BD4586">
        <v>2.9034</v>
      </c>
      <c r="BE4586">
        <f t="shared" si="1716"/>
        <v>2.9034000000000001E-2</v>
      </c>
      <c r="BG4586" s="1">
        <v>39603</v>
      </c>
      <c r="BH4586">
        <v>3.282</v>
      </c>
      <c r="BI4586">
        <f t="shared" si="1717"/>
        <v>3.2820000000000002E-2</v>
      </c>
      <c r="BK4586" s="1">
        <v>43074</v>
      </c>
      <c r="BL4586">
        <v>2.2568299999999999</v>
      </c>
      <c r="BM4586">
        <f t="shared" si="1723"/>
        <v>2.2568299999999999E-2</v>
      </c>
      <c r="BP4586" s="1">
        <v>39444</v>
      </c>
      <c r="BQ4586">
        <v>114.99</v>
      </c>
      <c r="BR4586">
        <f t="shared" si="1718"/>
        <v>1.1498999999999999</v>
      </c>
      <c r="BT4586" s="1">
        <v>39483</v>
      </c>
      <c r="BU4586">
        <v>4.3719999999999999</v>
      </c>
      <c r="BV4586">
        <f t="shared" si="1719"/>
        <v>4.3720000000000002E-2</v>
      </c>
      <c r="BX4586" s="1">
        <v>39483</v>
      </c>
      <c r="BY4586">
        <v>4.3710000000000004</v>
      </c>
      <c r="BZ4586">
        <f t="shared" si="1720"/>
        <v>4.3710000000000006E-2</v>
      </c>
      <c r="CB4586" s="1">
        <v>39603</v>
      </c>
      <c r="CC4586">
        <v>5.1180000000000003</v>
      </c>
      <c r="CD4586">
        <f t="shared" si="1721"/>
        <v>5.1180000000000003E-2</v>
      </c>
      <c r="CG4586" s="1"/>
    </row>
    <row r="4587" spans="1:85" x14ac:dyDescent="0.3">
      <c r="A4587" s="21">
        <f t="shared" si="1722"/>
        <v>52232</v>
      </c>
      <c r="B4587" s="18">
        <f t="shared" si="1706"/>
        <v>112.421875</v>
      </c>
      <c r="C4587">
        <f t="shared" si="1724"/>
        <v>115</v>
      </c>
      <c r="D4587">
        <f t="shared" ca="1" si="1709"/>
        <v>-17.288888888888888</v>
      </c>
      <c r="E4587">
        <f ca="1">IF(currency="USD",'Future et co'!F4587,IF(currency="EUR",'Future et co'!G4587,FALSE))</f>
        <v>3.6070000000000005E-2</v>
      </c>
      <c r="F4587">
        <f t="shared" ca="1" si="1710"/>
        <v>3.6070000000000005E-2</v>
      </c>
      <c r="G4587">
        <f t="shared" ca="1" si="1711"/>
        <v>2.0569999999999998E-2</v>
      </c>
      <c r="L4587">
        <f t="shared" ca="1" si="1712"/>
        <v>127.8</v>
      </c>
      <c r="M4587">
        <f t="shared" ca="1" si="1707"/>
        <v>3.6070000000000005E-2</v>
      </c>
      <c r="R4587">
        <f t="shared" ca="1" si="1713"/>
        <v>127.8</v>
      </c>
      <c r="S4587">
        <f t="shared" ca="1" si="1708"/>
        <v>3.6070000000000005E-2</v>
      </c>
      <c r="AU4587" s="1">
        <v>39489</v>
      </c>
      <c r="AV4587">
        <v>2.5680000000000001</v>
      </c>
      <c r="AW4587">
        <f t="shared" si="1714"/>
        <v>2.5680000000000001E-2</v>
      </c>
      <c r="AY4587" s="1">
        <v>39490</v>
      </c>
      <c r="AZ4587">
        <v>2.38</v>
      </c>
      <c r="BA4587">
        <f t="shared" si="1715"/>
        <v>2.3799999999999998E-2</v>
      </c>
      <c r="BC4587" s="1">
        <v>39602</v>
      </c>
      <c r="BD4587">
        <v>2.931</v>
      </c>
      <c r="BE4587">
        <f t="shared" si="1716"/>
        <v>2.9309999999999999E-2</v>
      </c>
      <c r="BG4587" s="1">
        <v>39602</v>
      </c>
      <c r="BH4587">
        <v>3.2410000000000001</v>
      </c>
      <c r="BI4587">
        <f t="shared" si="1717"/>
        <v>3.2410000000000001E-2</v>
      </c>
      <c r="BK4587" s="1">
        <v>43075</v>
      </c>
      <c r="BL4587">
        <v>2.2669000000000001</v>
      </c>
      <c r="BM4587">
        <f t="shared" si="1723"/>
        <v>2.2669000000000002E-2</v>
      </c>
      <c r="BP4587" s="1">
        <v>39443</v>
      </c>
      <c r="BQ4587">
        <v>114.59</v>
      </c>
      <c r="BR4587">
        <f t="shared" si="1718"/>
        <v>1.1459000000000001</v>
      </c>
      <c r="BT4587" s="1">
        <v>39482</v>
      </c>
      <c r="BU4587">
        <v>4.3680000000000003</v>
      </c>
      <c r="BV4587">
        <f t="shared" si="1719"/>
        <v>4.3680000000000004E-2</v>
      </c>
      <c r="BX4587" s="1">
        <v>39482</v>
      </c>
      <c r="BY4587">
        <v>4.3639999999999999</v>
      </c>
      <c r="BZ4587">
        <f t="shared" si="1720"/>
        <v>4.3639999999999998E-2</v>
      </c>
      <c r="CB4587" s="1">
        <v>39602</v>
      </c>
      <c r="CC4587">
        <v>5.1079999999999997</v>
      </c>
      <c r="CD4587">
        <f t="shared" si="1721"/>
        <v>5.1079999999999993E-2</v>
      </c>
      <c r="CG4587" s="1"/>
    </row>
    <row r="4588" spans="1:85" x14ac:dyDescent="0.3">
      <c r="A4588" s="21">
        <f t="shared" si="1722"/>
        <v>52233</v>
      </c>
      <c r="B4588" s="18">
        <f t="shared" si="1706"/>
        <v>112.421875</v>
      </c>
      <c r="C4588">
        <f t="shared" si="1724"/>
        <v>115</v>
      </c>
      <c r="D4588">
        <f t="shared" ca="1" si="1709"/>
        <v>-17.291666666666668</v>
      </c>
      <c r="E4588">
        <f ca="1">IF(currency="USD",'Future et co'!F4588,IF(currency="EUR",'Future et co'!G4588,FALSE))</f>
        <v>3.6070000000000005E-2</v>
      </c>
      <c r="F4588">
        <f t="shared" ca="1" si="1710"/>
        <v>3.6070000000000005E-2</v>
      </c>
      <c r="G4588">
        <f t="shared" ca="1" si="1711"/>
        <v>2.0569999999999998E-2</v>
      </c>
      <c r="L4588">
        <f t="shared" ca="1" si="1712"/>
        <v>127.8</v>
      </c>
      <c r="M4588">
        <f t="shared" ca="1" si="1707"/>
        <v>3.6070000000000005E-2</v>
      </c>
      <c r="R4588">
        <f t="shared" ca="1" si="1713"/>
        <v>127.8</v>
      </c>
      <c r="S4588">
        <f t="shared" ca="1" si="1708"/>
        <v>3.6070000000000005E-2</v>
      </c>
      <c r="AU4588" s="1">
        <v>39486</v>
      </c>
      <c r="AV4588">
        <v>2.573</v>
      </c>
      <c r="AW4588">
        <f t="shared" si="1714"/>
        <v>2.5729999999999999E-2</v>
      </c>
      <c r="AY4588" s="1">
        <v>39489</v>
      </c>
      <c r="AZ4588">
        <v>2.3479999999999999</v>
      </c>
      <c r="BA4588">
        <f t="shared" si="1715"/>
        <v>2.3479999999999997E-2</v>
      </c>
      <c r="BC4588" s="1">
        <v>39601</v>
      </c>
      <c r="BD4588">
        <v>2.9089999999999998</v>
      </c>
      <c r="BE4588">
        <f t="shared" si="1716"/>
        <v>2.9089999999999998E-2</v>
      </c>
      <c r="BG4588" s="1">
        <v>39601</v>
      </c>
      <c r="BH4588">
        <v>3.29</v>
      </c>
      <c r="BI4588">
        <f t="shared" si="1717"/>
        <v>3.2899999999999999E-2</v>
      </c>
      <c r="BK4588" s="1">
        <v>43076</v>
      </c>
      <c r="BL4588">
        <v>2.2639999999999998</v>
      </c>
      <c r="BM4588">
        <f t="shared" si="1723"/>
        <v>2.2639999999999997E-2</v>
      </c>
      <c r="BP4588" s="1">
        <v>39437</v>
      </c>
      <c r="BQ4588">
        <v>114.83</v>
      </c>
      <c r="BR4588">
        <f t="shared" si="1718"/>
        <v>1.1482999999999999</v>
      </c>
      <c r="BT4588" s="1">
        <v>39479</v>
      </c>
      <c r="BU4588">
        <v>4.367</v>
      </c>
      <c r="BV4588">
        <f t="shared" si="1719"/>
        <v>4.367E-2</v>
      </c>
      <c r="BX4588" s="1">
        <v>39479</v>
      </c>
      <c r="BY4588">
        <v>4.3559999999999999</v>
      </c>
      <c r="BZ4588">
        <f t="shared" si="1720"/>
        <v>4.3560000000000001E-2</v>
      </c>
      <c r="CB4588" s="1">
        <v>39601</v>
      </c>
      <c r="CC4588">
        <v>5.0709999999999997</v>
      </c>
      <c r="CD4588">
        <f t="shared" si="1721"/>
        <v>5.0709999999999998E-2</v>
      </c>
      <c r="CG4588" s="1"/>
    </row>
    <row r="4589" spans="1:85" x14ac:dyDescent="0.3">
      <c r="A4589" s="21">
        <f t="shared" si="1722"/>
        <v>52236</v>
      </c>
      <c r="B4589" s="18">
        <f t="shared" si="1706"/>
        <v>112.421875</v>
      </c>
      <c r="C4589">
        <f t="shared" si="1724"/>
        <v>115</v>
      </c>
      <c r="D4589">
        <f t="shared" ca="1" si="1709"/>
        <v>-17.3</v>
      </c>
      <c r="E4589">
        <f ca="1">IF(currency="USD",'Future et co'!F4589,IF(currency="EUR",'Future et co'!G4589,FALSE))</f>
        <v>3.6070000000000005E-2</v>
      </c>
      <c r="F4589">
        <f t="shared" ca="1" si="1710"/>
        <v>3.6070000000000005E-2</v>
      </c>
      <c r="G4589">
        <f t="shared" ca="1" si="1711"/>
        <v>2.0569999999999998E-2</v>
      </c>
      <c r="L4589">
        <f t="shared" ca="1" si="1712"/>
        <v>127.8</v>
      </c>
      <c r="M4589">
        <f t="shared" ca="1" si="1707"/>
        <v>3.6070000000000005E-2</v>
      </c>
      <c r="R4589">
        <f t="shared" ca="1" si="1713"/>
        <v>127.8</v>
      </c>
      <c r="S4589">
        <f t="shared" ca="1" si="1708"/>
        <v>3.6070000000000005E-2</v>
      </c>
      <c r="AU4589" s="1">
        <v>39485</v>
      </c>
      <c r="AV4589">
        <v>2.577</v>
      </c>
      <c r="AW4589">
        <f t="shared" si="1714"/>
        <v>2.5770000000000001E-2</v>
      </c>
      <c r="AY4589" s="1">
        <v>39486</v>
      </c>
      <c r="AZ4589">
        <v>2.3780000000000001</v>
      </c>
      <c r="BA4589">
        <f t="shared" si="1715"/>
        <v>2.3780000000000003E-2</v>
      </c>
      <c r="BC4589" s="1">
        <v>39598</v>
      </c>
      <c r="BD4589">
        <v>2.9820000000000002</v>
      </c>
      <c r="BE4589">
        <f t="shared" si="1716"/>
        <v>2.9820000000000003E-2</v>
      </c>
      <c r="BG4589" s="1">
        <v>39598</v>
      </c>
      <c r="BH4589">
        <v>3.431</v>
      </c>
      <c r="BI4589">
        <f t="shared" si="1717"/>
        <v>3.431E-2</v>
      </c>
      <c r="BK4589" s="1">
        <v>43077</v>
      </c>
      <c r="BL4589">
        <v>2.2516099999999999</v>
      </c>
      <c r="BM4589">
        <f t="shared" si="1723"/>
        <v>2.2516099999999997E-2</v>
      </c>
      <c r="BP4589" s="1">
        <v>39436</v>
      </c>
      <c r="BQ4589">
        <v>115.39</v>
      </c>
      <c r="BR4589">
        <f t="shared" si="1718"/>
        <v>1.1538999999999999</v>
      </c>
      <c r="BT4589" s="1">
        <v>39478</v>
      </c>
      <c r="BU4589">
        <v>4.3739999999999997</v>
      </c>
      <c r="BV4589">
        <f t="shared" si="1719"/>
        <v>4.3739999999999994E-2</v>
      </c>
      <c r="BX4589" s="1">
        <v>39478</v>
      </c>
      <c r="BY4589">
        <v>4.3630000000000004</v>
      </c>
      <c r="BZ4589">
        <f t="shared" si="1720"/>
        <v>4.3630000000000002E-2</v>
      </c>
      <c r="CB4589" s="1">
        <v>39598</v>
      </c>
      <c r="CC4589">
        <v>5.1050000000000004</v>
      </c>
      <c r="CD4589">
        <f t="shared" si="1721"/>
        <v>5.1050000000000005E-2</v>
      </c>
      <c r="CG4589" s="1"/>
    </row>
    <row r="4590" spans="1:85" x14ac:dyDescent="0.3">
      <c r="A4590" s="21">
        <f t="shared" si="1722"/>
        <v>52237</v>
      </c>
      <c r="B4590" s="18">
        <f t="shared" si="1706"/>
        <v>112.421875</v>
      </c>
      <c r="C4590">
        <f t="shared" si="1724"/>
        <v>115</v>
      </c>
      <c r="D4590">
        <f t="shared" ca="1" si="1709"/>
        <v>-17.302777777777777</v>
      </c>
      <c r="E4590">
        <f ca="1">IF(currency="USD",'Future et co'!F4590,IF(currency="EUR",'Future et co'!G4590,FALSE))</f>
        <v>3.6070000000000005E-2</v>
      </c>
      <c r="F4590">
        <f t="shared" ca="1" si="1710"/>
        <v>3.6070000000000005E-2</v>
      </c>
      <c r="G4590">
        <f t="shared" ca="1" si="1711"/>
        <v>2.0569999999999998E-2</v>
      </c>
      <c r="L4590">
        <f t="shared" ca="1" si="1712"/>
        <v>127.8</v>
      </c>
      <c r="M4590">
        <f t="shared" ca="1" si="1707"/>
        <v>3.6070000000000005E-2</v>
      </c>
      <c r="R4590">
        <f t="shared" ca="1" si="1713"/>
        <v>127.8</v>
      </c>
      <c r="S4590">
        <f t="shared" ca="1" si="1708"/>
        <v>3.6070000000000005E-2</v>
      </c>
      <c r="AU4590" s="1">
        <v>39484</v>
      </c>
      <c r="AV4590">
        <v>2.59</v>
      </c>
      <c r="AW4590">
        <f t="shared" si="1714"/>
        <v>2.5899999999999999E-2</v>
      </c>
      <c r="AY4590" s="1">
        <v>39485</v>
      </c>
      <c r="AZ4590">
        <v>2.391</v>
      </c>
      <c r="BA4590">
        <f t="shared" si="1715"/>
        <v>2.3910000000000001E-2</v>
      </c>
      <c r="BC4590" s="1">
        <v>39597</v>
      </c>
      <c r="BD4590">
        <v>3.0569999999999999</v>
      </c>
      <c r="BE4590">
        <f t="shared" si="1716"/>
        <v>3.057E-2</v>
      </c>
      <c r="BG4590" s="1">
        <v>39597</v>
      </c>
      <c r="BH4590">
        <v>3.4775999999999998</v>
      </c>
      <c r="BI4590">
        <f t="shared" si="1717"/>
        <v>3.4776000000000001E-2</v>
      </c>
      <c r="BK4590" s="1">
        <v>43080</v>
      </c>
      <c r="BL4590">
        <v>2.24844</v>
      </c>
      <c r="BM4590">
        <f t="shared" si="1723"/>
        <v>2.2484400000000002E-2</v>
      </c>
      <c r="BP4590" s="1">
        <v>39435</v>
      </c>
      <c r="BQ4590">
        <v>114.98</v>
      </c>
      <c r="BR4590">
        <f t="shared" si="1718"/>
        <v>1.1497999999999999</v>
      </c>
      <c r="BT4590" s="1">
        <v>39477</v>
      </c>
      <c r="BU4590">
        <v>4.3810000000000002</v>
      </c>
      <c r="BV4590">
        <f t="shared" si="1719"/>
        <v>4.3810000000000002E-2</v>
      </c>
      <c r="BX4590" s="1">
        <v>39477</v>
      </c>
      <c r="BY4590">
        <v>4.3890000000000002</v>
      </c>
      <c r="BZ4590">
        <f t="shared" si="1720"/>
        <v>4.3890000000000005E-2</v>
      </c>
      <c r="CB4590" s="1">
        <v>39597</v>
      </c>
      <c r="CC4590">
        <v>5.093</v>
      </c>
      <c r="CD4590">
        <f t="shared" si="1721"/>
        <v>5.0930000000000003E-2</v>
      </c>
      <c r="CG4590" s="1"/>
    </row>
    <row r="4591" spans="1:85" x14ac:dyDescent="0.3">
      <c r="A4591" s="21">
        <f t="shared" si="1722"/>
        <v>52238</v>
      </c>
      <c r="B4591" s="18">
        <f t="shared" si="1706"/>
        <v>112.421875</v>
      </c>
      <c r="C4591">
        <f t="shared" si="1724"/>
        <v>115</v>
      </c>
      <c r="D4591">
        <f t="shared" ca="1" si="1709"/>
        <v>-17.305555555555557</v>
      </c>
      <c r="E4591">
        <f ca="1">IF(currency="USD",'Future et co'!F4591,IF(currency="EUR",'Future et co'!G4591,FALSE))</f>
        <v>3.6070000000000005E-2</v>
      </c>
      <c r="F4591">
        <f t="shared" ca="1" si="1710"/>
        <v>3.6070000000000005E-2</v>
      </c>
      <c r="G4591">
        <f t="shared" ca="1" si="1711"/>
        <v>2.0569999999999998E-2</v>
      </c>
      <c r="L4591">
        <f t="shared" ca="1" si="1712"/>
        <v>127.8</v>
      </c>
      <c r="M4591">
        <f t="shared" ca="1" si="1707"/>
        <v>3.6070000000000005E-2</v>
      </c>
      <c r="R4591">
        <f t="shared" ca="1" si="1713"/>
        <v>127.8</v>
      </c>
      <c r="S4591">
        <f t="shared" ca="1" si="1708"/>
        <v>3.6070000000000005E-2</v>
      </c>
      <c r="AU4591" s="1">
        <v>39483</v>
      </c>
      <c r="AV4591">
        <v>2.6070000000000002</v>
      </c>
      <c r="AW4591">
        <f t="shared" si="1714"/>
        <v>2.6070000000000003E-2</v>
      </c>
      <c r="AY4591" s="1">
        <v>39484</v>
      </c>
      <c r="AZ4591">
        <v>2.395</v>
      </c>
      <c r="BA4591">
        <f t="shared" si="1715"/>
        <v>2.3949999999999999E-2</v>
      </c>
      <c r="BC4591" s="1">
        <v>39596</v>
      </c>
      <c r="BD4591">
        <v>2.968</v>
      </c>
      <c r="BE4591">
        <f t="shared" si="1716"/>
        <v>2.9679999999999998E-2</v>
      </c>
      <c r="BG4591" s="1">
        <v>39596</v>
      </c>
      <c r="BH4591">
        <v>3.452</v>
      </c>
      <c r="BI4591">
        <f t="shared" si="1717"/>
        <v>3.4520000000000002E-2</v>
      </c>
      <c r="BK4591" s="1">
        <v>43081</v>
      </c>
      <c r="BL4591">
        <v>2.2463500000000001</v>
      </c>
      <c r="BM4591">
        <f t="shared" si="1723"/>
        <v>2.2463500000000001E-2</v>
      </c>
      <c r="BP4591" s="1">
        <v>39434</v>
      </c>
      <c r="BQ4591">
        <v>115.07</v>
      </c>
      <c r="BR4591">
        <f t="shared" si="1718"/>
        <v>1.1506999999999998</v>
      </c>
      <c r="BT4591" s="1">
        <v>39476</v>
      </c>
      <c r="BU4591">
        <v>4.383</v>
      </c>
      <c r="BV4591">
        <f t="shared" si="1719"/>
        <v>4.3830000000000001E-2</v>
      </c>
      <c r="BX4591" s="1">
        <v>39476</v>
      </c>
      <c r="BY4591">
        <v>4.3949999999999996</v>
      </c>
      <c r="BZ4591">
        <f t="shared" si="1720"/>
        <v>4.3949999999999996E-2</v>
      </c>
      <c r="CB4591" s="1">
        <v>39596</v>
      </c>
      <c r="CC4591">
        <v>5.0389999999999997</v>
      </c>
      <c r="CD4591">
        <f t="shared" si="1721"/>
        <v>5.0389999999999997E-2</v>
      </c>
      <c r="CG4591" s="1"/>
    </row>
    <row r="4592" spans="1:85" x14ac:dyDescent="0.3">
      <c r="A4592" s="21">
        <f t="shared" si="1722"/>
        <v>52239</v>
      </c>
      <c r="B4592" s="18">
        <f t="shared" si="1706"/>
        <v>112.421875</v>
      </c>
      <c r="C4592">
        <f t="shared" si="1724"/>
        <v>115</v>
      </c>
      <c r="D4592">
        <f t="shared" ca="1" si="1709"/>
        <v>-17.308333333333334</v>
      </c>
      <c r="E4592">
        <f ca="1">IF(currency="USD",'Future et co'!F4592,IF(currency="EUR",'Future et co'!G4592,FALSE))</f>
        <v>3.6070000000000005E-2</v>
      </c>
      <c r="F4592">
        <f t="shared" ca="1" si="1710"/>
        <v>3.6070000000000005E-2</v>
      </c>
      <c r="G4592">
        <f t="shared" ca="1" si="1711"/>
        <v>2.0569999999999998E-2</v>
      </c>
      <c r="L4592">
        <f t="shared" ca="1" si="1712"/>
        <v>127.8</v>
      </c>
      <c r="M4592">
        <f t="shared" ca="1" si="1707"/>
        <v>3.6070000000000005E-2</v>
      </c>
      <c r="R4592">
        <f t="shared" ca="1" si="1713"/>
        <v>127.8</v>
      </c>
      <c r="S4592">
        <f t="shared" ca="1" si="1708"/>
        <v>3.6070000000000005E-2</v>
      </c>
      <c r="AU4592" s="1">
        <v>39482</v>
      </c>
      <c r="AV4592">
        <v>2.7240000000000002</v>
      </c>
      <c r="AW4592">
        <f t="shared" si="1714"/>
        <v>2.724E-2</v>
      </c>
      <c r="AY4592" s="1">
        <v>39483</v>
      </c>
      <c r="AZ4592">
        <v>2.3860000000000001</v>
      </c>
      <c r="BA4592">
        <f t="shared" si="1715"/>
        <v>2.3860000000000003E-2</v>
      </c>
      <c r="BC4592" s="1">
        <v>39595</v>
      </c>
      <c r="BD4592">
        <v>2.92</v>
      </c>
      <c r="BE4592">
        <f t="shared" si="1716"/>
        <v>2.92E-2</v>
      </c>
      <c r="BG4592" s="1">
        <v>39595</v>
      </c>
      <c r="BH4592">
        <v>3.319</v>
      </c>
      <c r="BI4592">
        <f t="shared" si="1717"/>
        <v>3.3189999999999997E-2</v>
      </c>
      <c r="BK4592" s="1">
        <v>43082</v>
      </c>
      <c r="BL4592">
        <v>2.2484799999999998</v>
      </c>
      <c r="BM4592">
        <f t="shared" si="1723"/>
        <v>2.2484799999999999E-2</v>
      </c>
      <c r="BP4592" s="1">
        <v>39433</v>
      </c>
      <c r="BQ4592">
        <v>115.02</v>
      </c>
      <c r="BR4592">
        <f t="shared" si="1718"/>
        <v>1.1501999999999999</v>
      </c>
      <c r="BT4592" s="1">
        <v>39475</v>
      </c>
      <c r="BU4592">
        <v>4.3780000000000001</v>
      </c>
      <c r="BV4592">
        <f t="shared" si="1719"/>
        <v>4.3779999999999999E-2</v>
      </c>
      <c r="BX4592" s="1">
        <v>39475</v>
      </c>
      <c r="BY4592">
        <v>4.3780000000000001</v>
      </c>
      <c r="BZ4592">
        <f t="shared" si="1720"/>
        <v>4.3779999999999999E-2</v>
      </c>
      <c r="CB4592" s="1">
        <v>39595</v>
      </c>
      <c r="CC4592">
        <v>5.0330000000000004</v>
      </c>
      <c r="CD4592">
        <f t="shared" si="1721"/>
        <v>5.0330000000000007E-2</v>
      </c>
      <c r="CG4592" s="1"/>
    </row>
    <row r="4593" spans="1:85" x14ac:dyDescent="0.3">
      <c r="A4593" s="21">
        <f t="shared" si="1722"/>
        <v>52240</v>
      </c>
      <c r="B4593" s="18">
        <f t="shared" si="1706"/>
        <v>112.421875</v>
      </c>
      <c r="C4593">
        <f t="shared" si="1724"/>
        <v>115</v>
      </c>
      <c r="D4593">
        <f t="shared" ca="1" si="1709"/>
        <v>-17.31111111111111</v>
      </c>
      <c r="E4593">
        <f ca="1">IF(currency="USD",'Future et co'!F4593,IF(currency="EUR",'Future et co'!G4593,FALSE))</f>
        <v>3.6070000000000005E-2</v>
      </c>
      <c r="F4593">
        <f t="shared" ca="1" si="1710"/>
        <v>3.6070000000000005E-2</v>
      </c>
      <c r="G4593">
        <f t="shared" ca="1" si="1711"/>
        <v>2.0569999999999998E-2</v>
      </c>
      <c r="L4593">
        <f t="shared" ca="1" si="1712"/>
        <v>127.8</v>
      </c>
      <c r="M4593">
        <f t="shared" ca="1" si="1707"/>
        <v>3.6070000000000005E-2</v>
      </c>
      <c r="R4593">
        <f t="shared" ca="1" si="1713"/>
        <v>127.8</v>
      </c>
      <c r="S4593">
        <f t="shared" ca="1" si="1708"/>
        <v>3.6070000000000005E-2</v>
      </c>
      <c r="AU4593" s="1">
        <v>39479</v>
      </c>
      <c r="AV4593">
        <v>2.7130000000000001</v>
      </c>
      <c r="AW4593">
        <f t="shared" si="1714"/>
        <v>2.7130000000000001E-2</v>
      </c>
      <c r="AY4593" s="1">
        <v>39482</v>
      </c>
      <c r="AZ4593">
        <v>2.5139999999999998</v>
      </c>
      <c r="BA4593">
        <f t="shared" si="1715"/>
        <v>2.5139999999999999E-2</v>
      </c>
      <c r="BC4593" s="1">
        <v>39594</v>
      </c>
      <c r="BD4593">
        <v>2.8794</v>
      </c>
      <c r="BE4593">
        <f t="shared" si="1716"/>
        <v>2.8794E-2</v>
      </c>
      <c r="BG4593" s="1">
        <v>39594</v>
      </c>
      <c r="BH4593">
        <v>3.2349999999999999</v>
      </c>
      <c r="BI4593">
        <f t="shared" si="1717"/>
        <v>3.2349999999999997E-2</v>
      </c>
      <c r="BK4593" s="1">
        <v>43083</v>
      </c>
      <c r="BL4593">
        <v>2.2593200000000002</v>
      </c>
      <c r="BM4593">
        <f t="shared" si="1723"/>
        <v>2.2593200000000001E-2</v>
      </c>
      <c r="BP4593" s="1">
        <v>39430</v>
      </c>
      <c r="BQ4593">
        <v>114.86</v>
      </c>
      <c r="BR4593">
        <f t="shared" si="1718"/>
        <v>1.1486000000000001</v>
      </c>
      <c r="BT4593" s="1">
        <v>39472</v>
      </c>
      <c r="BU4593">
        <v>4.383</v>
      </c>
      <c r="BV4593">
        <f t="shared" si="1719"/>
        <v>4.3830000000000001E-2</v>
      </c>
      <c r="BX4593" s="1">
        <v>39472</v>
      </c>
      <c r="BY4593">
        <v>4.3949999999999996</v>
      </c>
      <c r="BZ4593">
        <f t="shared" si="1720"/>
        <v>4.3949999999999996E-2</v>
      </c>
      <c r="CB4593" s="1">
        <v>39594</v>
      </c>
      <c r="CC4593">
        <v>5.0289999999999999</v>
      </c>
      <c r="CD4593">
        <f t="shared" si="1721"/>
        <v>5.0290000000000001E-2</v>
      </c>
      <c r="CG4593" s="1"/>
    </row>
    <row r="4594" spans="1:85" x14ac:dyDescent="0.3">
      <c r="A4594" s="21">
        <f t="shared" si="1722"/>
        <v>52243</v>
      </c>
      <c r="B4594" s="18">
        <f t="shared" si="1706"/>
        <v>112.421875</v>
      </c>
      <c r="C4594">
        <f t="shared" si="1724"/>
        <v>115</v>
      </c>
      <c r="D4594">
        <f t="shared" ca="1" si="1709"/>
        <v>-17.319444444444443</v>
      </c>
      <c r="E4594">
        <f ca="1">IF(currency="USD",'Future et co'!F4594,IF(currency="EUR",'Future et co'!G4594,FALSE))</f>
        <v>3.6070000000000005E-2</v>
      </c>
      <c r="F4594">
        <f t="shared" ca="1" si="1710"/>
        <v>3.6070000000000005E-2</v>
      </c>
      <c r="G4594">
        <f t="shared" ca="1" si="1711"/>
        <v>2.0569999999999998E-2</v>
      </c>
      <c r="L4594">
        <f t="shared" ca="1" si="1712"/>
        <v>127.8</v>
      </c>
      <c r="M4594">
        <f t="shared" ca="1" si="1707"/>
        <v>3.6070000000000005E-2</v>
      </c>
      <c r="R4594">
        <f t="shared" ca="1" si="1713"/>
        <v>127.8</v>
      </c>
      <c r="S4594">
        <f t="shared" ca="1" si="1708"/>
        <v>3.6070000000000005E-2</v>
      </c>
      <c r="AU4594" s="1">
        <v>39478</v>
      </c>
      <c r="AV4594">
        <v>2.7240000000000002</v>
      </c>
      <c r="AW4594">
        <f t="shared" si="1714"/>
        <v>2.724E-2</v>
      </c>
      <c r="AY4594" s="1">
        <v>39479</v>
      </c>
      <c r="AZ4594">
        <v>2.512</v>
      </c>
      <c r="BA4594">
        <f t="shared" si="1715"/>
        <v>2.512E-2</v>
      </c>
      <c r="BC4594" s="1">
        <v>39591</v>
      </c>
      <c r="BD4594">
        <v>2.8570000000000002</v>
      </c>
      <c r="BE4594">
        <f t="shared" si="1716"/>
        <v>2.8570000000000002E-2</v>
      </c>
      <c r="BG4594" s="1">
        <v>39591</v>
      </c>
      <c r="BH4594">
        <v>3.21</v>
      </c>
      <c r="BI4594">
        <f t="shared" si="1717"/>
        <v>3.2099999999999997E-2</v>
      </c>
      <c r="BK4594" s="1">
        <v>43084</v>
      </c>
      <c r="BL4594">
        <v>2.2429000000000001</v>
      </c>
      <c r="BM4594">
        <f t="shared" si="1723"/>
        <v>2.2429000000000001E-2</v>
      </c>
      <c r="BP4594" s="1">
        <v>39429</v>
      </c>
      <c r="BQ4594">
        <v>115.13</v>
      </c>
      <c r="BR4594">
        <f t="shared" si="1718"/>
        <v>1.1513</v>
      </c>
      <c r="BT4594" s="1">
        <v>39471</v>
      </c>
      <c r="BU4594">
        <v>4.3019999999999996</v>
      </c>
      <c r="BV4594">
        <f t="shared" si="1719"/>
        <v>4.3019999999999996E-2</v>
      </c>
      <c r="BX4594" s="1">
        <v>39471</v>
      </c>
      <c r="BY4594">
        <v>4.3070000000000004</v>
      </c>
      <c r="BZ4594">
        <f t="shared" si="1720"/>
        <v>4.3070000000000004E-2</v>
      </c>
      <c r="CB4594" s="1">
        <v>39591</v>
      </c>
      <c r="CC4594">
        <v>5.0199999999999996</v>
      </c>
      <c r="CD4594">
        <f t="shared" si="1721"/>
        <v>5.0199999999999995E-2</v>
      </c>
      <c r="CG4594" s="1"/>
    </row>
    <row r="4595" spans="1:85" x14ac:dyDescent="0.3">
      <c r="A4595" s="21">
        <f t="shared" si="1722"/>
        <v>52244</v>
      </c>
      <c r="B4595" s="18">
        <f t="shared" si="1706"/>
        <v>112.421875</v>
      </c>
      <c r="C4595">
        <f t="shared" si="1724"/>
        <v>115</v>
      </c>
      <c r="D4595">
        <f t="shared" ca="1" si="1709"/>
        <v>-17.322222222222223</v>
      </c>
      <c r="E4595">
        <f ca="1">IF(currency="USD",'Future et co'!F4595,IF(currency="EUR",'Future et co'!G4595,FALSE))</f>
        <v>3.6070000000000005E-2</v>
      </c>
      <c r="F4595">
        <f t="shared" ca="1" si="1710"/>
        <v>3.6070000000000005E-2</v>
      </c>
      <c r="G4595">
        <f t="shared" ca="1" si="1711"/>
        <v>2.0569999999999998E-2</v>
      </c>
      <c r="L4595">
        <f t="shared" ca="1" si="1712"/>
        <v>127.8</v>
      </c>
      <c r="M4595">
        <f t="shared" ca="1" si="1707"/>
        <v>3.6070000000000005E-2</v>
      </c>
      <c r="R4595">
        <f t="shared" ca="1" si="1713"/>
        <v>127.8</v>
      </c>
      <c r="S4595">
        <f t="shared" ca="1" si="1708"/>
        <v>3.6070000000000005E-2</v>
      </c>
      <c r="AU4595" s="1">
        <v>39477</v>
      </c>
      <c r="AV4595">
        <v>2.8039999999999998</v>
      </c>
      <c r="AW4595">
        <f t="shared" si="1714"/>
        <v>2.8039999999999999E-2</v>
      </c>
      <c r="AY4595" s="1">
        <v>39478</v>
      </c>
      <c r="AZ4595">
        <v>2.5089999999999999</v>
      </c>
      <c r="BA4595">
        <f t="shared" si="1715"/>
        <v>2.5089999999999998E-2</v>
      </c>
      <c r="BC4595" s="1">
        <v>39590</v>
      </c>
      <c r="BD4595">
        <v>2.9</v>
      </c>
      <c r="BE4595">
        <f t="shared" si="1716"/>
        <v>2.8999999999999998E-2</v>
      </c>
      <c r="BG4595" s="1">
        <v>39590</v>
      </c>
      <c r="BH4595">
        <v>3.2930000000000001</v>
      </c>
      <c r="BI4595">
        <f t="shared" si="1717"/>
        <v>3.2930000000000001E-2</v>
      </c>
      <c r="BK4595" s="1">
        <v>43087</v>
      </c>
      <c r="BL4595">
        <v>2.23447</v>
      </c>
      <c r="BM4595">
        <f t="shared" si="1723"/>
        <v>2.2344699999999999E-2</v>
      </c>
      <c r="BP4595" s="1">
        <v>39428</v>
      </c>
      <c r="BQ4595">
        <v>114.98</v>
      </c>
      <c r="BR4595">
        <f t="shared" si="1718"/>
        <v>1.1497999999999999</v>
      </c>
      <c r="BT4595" s="1">
        <v>39470</v>
      </c>
      <c r="BU4595">
        <v>4.2880000000000003</v>
      </c>
      <c r="BV4595">
        <f t="shared" si="1719"/>
        <v>4.2880000000000001E-2</v>
      </c>
      <c r="BX4595" s="1">
        <v>39470</v>
      </c>
      <c r="BY4595">
        <v>4.2930000000000001</v>
      </c>
      <c r="BZ4595">
        <f t="shared" si="1720"/>
        <v>4.2930000000000003E-2</v>
      </c>
      <c r="CB4595" s="1">
        <v>39590</v>
      </c>
      <c r="CC4595">
        <v>5.0030000000000001</v>
      </c>
      <c r="CD4595">
        <f t="shared" si="1721"/>
        <v>5.0029999999999998E-2</v>
      </c>
      <c r="CG4595" s="1"/>
    </row>
    <row r="4596" spans="1:85" x14ac:dyDescent="0.3">
      <c r="A4596" s="21">
        <f t="shared" si="1722"/>
        <v>52245</v>
      </c>
      <c r="B4596" s="18">
        <f t="shared" si="1706"/>
        <v>112.421875</v>
      </c>
      <c r="C4596">
        <f t="shared" si="1724"/>
        <v>115</v>
      </c>
      <c r="D4596">
        <f t="shared" ca="1" si="1709"/>
        <v>-17.324999999999999</v>
      </c>
      <c r="E4596">
        <f ca="1">IF(currency="USD",'Future et co'!F4596,IF(currency="EUR",'Future et co'!G4596,FALSE))</f>
        <v>3.6070000000000005E-2</v>
      </c>
      <c r="F4596">
        <f t="shared" ca="1" si="1710"/>
        <v>3.6070000000000005E-2</v>
      </c>
      <c r="G4596">
        <f t="shared" ca="1" si="1711"/>
        <v>2.0569999999999998E-2</v>
      </c>
      <c r="L4596">
        <f t="shared" ca="1" si="1712"/>
        <v>127.8</v>
      </c>
      <c r="M4596">
        <f t="shared" ca="1" si="1707"/>
        <v>3.6070000000000005E-2</v>
      </c>
      <c r="R4596">
        <f t="shared" ca="1" si="1713"/>
        <v>127.8</v>
      </c>
      <c r="S4596">
        <f t="shared" ca="1" si="1708"/>
        <v>3.6070000000000005E-2</v>
      </c>
      <c r="AU4596" s="1">
        <v>39476</v>
      </c>
      <c r="AV4596">
        <v>2.9009999999999998</v>
      </c>
      <c r="AW4596">
        <f t="shared" si="1714"/>
        <v>2.9009999999999998E-2</v>
      </c>
      <c r="AY4596" s="1">
        <v>39477</v>
      </c>
      <c r="AZ4596">
        <v>2.593</v>
      </c>
      <c r="BA4596">
        <f t="shared" si="1715"/>
        <v>2.5929999999999998E-2</v>
      </c>
      <c r="BC4596" s="1">
        <v>39589</v>
      </c>
      <c r="BD4596">
        <v>2.7749999999999999</v>
      </c>
      <c r="BE4596">
        <f t="shared" si="1716"/>
        <v>2.775E-2</v>
      </c>
      <c r="BG4596" s="1">
        <v>39589</v>
      </c>
      <c r="BH4596">
        <v>3.149</v>
      </c>
      <c r="BI4596">
        <f t="shared" si="1717"/>
        <v>3.1489999999999997E-2</v>
      </c>
      <c r="BK4596" s="1">
        <v>43088</v>
      </c>
      <c r="BL4596">
        <v>2.24092</v>
      </c>
      <c r="BM4596">
        <f t="shared" si="1723"/>
        <v>2.2409200000000001E-2</v>
      </c>
      <c r="BP4596" s="1">
        <v>39427</v>
      </c>
      <c r="BQ4596">
        <v>115.64</v>
      </c>
      <c r="BR4596">
        <f t="shared" si="1718"/>
        <v>1.1564000000000001</v>
      </c>
      <c r="BT4596" s="1">
        <v>39469</v>
      </c>
      <c r="BU4596">
        <v>4.33</v>
      </c>
      <c r="BV4596">
        <f t="shared" si="1719"/>
        <v>4.3299999999999998E-2</v>
      </c>
      <c r="BX4596" s="1">
        <v>39469</v>
      </c>
      <c r="BY4596">
        <v>4.327</v>
      </c>
      <c r="BZ4596">
        <f t="shared" si="1720"/>
        <v>4.3270000000000003E-2</v>
      </c>
      <c r="CB4596" s="1">
        <v>39589</v>
      </c>
      <c r="CC4596">
        <v>4.9539999999999997</v>
      </c>
      <c r="CD4596">
        <f t="shared" si="1721"/>
        <v>4.9540000000000001E-2</v>
      </c>
      <c r="CG4596" s="1"/>
    </row>
    <row r="4597" spans="1:85" x14ac:dyDescent="0.3">
      <c r="A4597" s="21">
        <f t="shared" si="1722"/>
        <v>52246</v>
      </c>
      <c r="B4597" s="18">
        <f t="shared" si="1706"/>
        <v>112.421875</v>
      </c>
      <c r="C4597">
        <f t="shared" si="1724"/>
        <v>115</v>
      </c>
      <c r="D4597">
        <f t="shared" ca="1" si="1709"/>
        <v>-17.327777777777779</v>
      </c>
      <c r="E4597">
        <f ca="1">IF(currency="USD",'Future et co'!F4597,IF(currency="EUR",'Future et co'!G4597,FALSE))</f>
        <v>3.6070000000000005E-2</v>
      </c>
      <c r="F4597">
        <f t="shared" ca="1" si="1710"/>
        <v>3.6070000000000005E-2</v>
      </c>
      <c r="G4597">
        <f t="shared" ca="1" si="1711"/>
        <v>2.0569999999999998E-2</v>
      </c>
      <c r="L4597">
        <f t="shared" ca="1" si="1712"/>
        <v>127.8</v>
      </c>
      <c r="M4597">
        <f t="shared" ca="1" si="1707"/>
        <v>3.6070000000000005E-2</v>
      </c>
      <c r="R4597">
        <f t="shared" ca="1" si="1713"/>
        <v>127.8</v>
      </c>
      <c r="S4597">
        <f t="shared" ca="1" si="1708"/>
        <v>3.6070000000000005E-2</v>
      </c>
      <c r="AU4597" s="1">
        <v>39475</v>
      </c>
      <c r="AV4597">
        <v>2.8719999999999999</v>
      </c>
      <c r="AW4597">
        <f t="shared" si="1714"/>
        <v>2.8719999999999999E-2</v>
      </c>
      <c r="AY4597" s="1">
        <v>39476</v>
      </c>
      <c r="AZ4597">
        <v>2.7029999999999998</v>
      </c>
      <c r="BA4597">
        <f t="shared" si="1715"/>
        <v>2.7029999999999998E-2</v>
      </c>
      <c r="BC4597" s="1">
        <v>39588</v>
      </c>
      <c r="BD4597">
        <v>2.7709999999999999</v>
      </c>
      <c r="BE4597">
        <f t="shared" si="1716"/>
        <v>2.7709999999999999E-2</v>
      </c>
      <c r="BG4597" s="1">
        <v>39588</v>
      </c>
      <c r="BH4597">
        <v>3.093</v>
      </c>
      <c r="BI4597">
        <f t="shared" si="1717"/>
        <v>3.0929999999999999E-2</v>
      </c>
      <c r="BK4597" s="1">
        <v>43089</v>
      </c>
      <c r="BL4597">
        <v>2.2421799999999998</v>
      </c>
      <c r="BM4597">
        <f t="shared" si="1723"/>
        <v>2.2421799999999999E-2</v>
      </c>
      <c r="BP4597" s="1">
        <v>39426</v>
      </c>
      <c r="BQ4597">
        <v>115.41</v>
      </c>
      <c r="BR4597">
        <f t="shared" si="1718"/>
        <v>1.1540999999999999</v>
      </c>
      <c r="BT4597" s="1">
        <v>39468</v>
      </c>
      <c r="BU4597">
        <v>4.3929999999999998</v>
      </c>
      <c r="BV4597">
        <f t="shared" si="1719"/>
        <v>4.3929999999999997E-2</v>
      </c>
      <c r="BX4597" s="1">
        <v>39468</v>
      </c>
      <c r="BY4597">
        <v>4.3899999999999997</v>
      </c>
      <c r="BZ4597">
        <f t="shared" si="1720"/>
        <v>4.3899999999999995E-2</v>
      </c>
      <c r="CB4597" s="1">
        <v>39588</v>
      </c>
      <c r="CC4597">
        <v>4.9130000000000003</v>
      </c>
      <c r="CD4597">
        <f t="shared" si="1721"/>
        <v>4.913E-2</v>
      </c>
      <c r="CG4597" s="1"/>
    </row>
    <row r="4598" spans="1:85" x14ac:dyDescent="0.3">
      <c r="A4598" s="21">
        <f t="shared" si="1722"/>
        <v>52247</v>
      </c>
      <c r="B4598" s="18">
        <f t="shared" si="1706"/>
        <v>112.421875</v>
      </c>
      <c r="C4598">
        <f t="shared" si="1724"/>
        <v>115</v>
      </c>
      <c r="D4598">
        <f t="shared" ca="1" si="1709"/>
        <v>-17.330555555555556</v>
      </c>
      <c r="E4598">
        <f ca="1">IF(currency="USD",'Future et co'!F4598,IF(currency="EUR",'Future et co'!G4598,FALSE))</f>
        <v>3.6070000000000005E-2</v>
      </c>
      <c r="F4598">
        <f t="shared" ca="1" si="1710"/>
        <v>3.6070000000000005E-2</v>
      </c>
      <c r="G4598">
        <f t="shared" ca="1" si="1711"/>
        <v>2.0569999999999998E-2</v>
      </c>
      <c r="L4598">
        <f t="shared" ca="1" si="1712"/>
        <v>127.8</v>
      </c>
      <c r="M4598">
        <f t="shared" ca="1" si="1707"/>
        <v>3.6070000000000005E-2</v>
      </c>
      <c r="R4598">
        <f t="shared" ca="1" si="1713"/>
        <v>127.8</v>
      </c>
      <c r="S4598">
        <f t="shared" ca="1" si="1708"/>
        <v>3.6070000000000005E-2</v>
      </c>
      <c r="AU4598" s="1">
        <v>39472</v>
      </c>
      <c r="AV4598">
        <v>2.9470000000000001</v>
      </c>
      <c r="AW4598">
        <f t="shared" si="1714"/>
        <v>2.947E-2</v>
      </c>
      <c r="AY4598" s="1">
        <v>39475</v>
      </c>
      <c r="AZ4598">
        <v>2.6709999999999998</v>
      </c>
      <c r="BA4598">
        <f t="shared" si="1715"/>
        <v>2.6709999999999998E-2</v>
      </c>
      <c r="BC4598" s="1">
        <v>39587</v>
      </c>
      <c r="BD4598">
        <v>2.8450000000000002</v>
      </c>
      <c r="BE4598">
        <f t="shared" si="1716"/>
        <v>2.8450000000000003E-2</v>
      </c>
      <c r="BG4598" s="1">
        <v>39587</v>
      </c>
      <c r="BH4598">
        <v>3.1619999999999999</v>
      </c>
      <c r="BI4598">
        <f t="shared" si="1717"/>
        <v>3.1620000000000002E-2</v>
      </c>
      <c r="BK4598" s="1">
        <v>43090</v>
      </c>
      <c r="BL4598">
        <v>2.2310300000000001</v>
      </c>
      <c r="BM4598">
        <f t="shared" si="1723"/>
        <v>2.2310300000000002E-2</v>
      </c>
      <c r="BP4598" s="1">
        <v>39423</v>
      </c>
      <c r="BQ4598">
        <v>116</v>
      </c>
      <c r="BR4598">
        <f t="shared" si="1718"/>
        <v>1.1599999999999999</v>
      </c>
      <c r="BT4598" s="1">
        <v>39465</v>
      </c>
      <c r="BU4598">
        <v>4.4109999999999996</v>
      </c>
      <c r="BV4598">
        <f t="shared" si="1719"/>
        <v>4.4109999999999996E-2</v>
      </c>
      <c r="BX4598" s="1">
        <v>39465</v>
      </c>
      <c r="BY4598">
        <v>4.4240000000000004</v>
      </c>
      <c r="BZ4598">
        <f t="shared" si="1720"/>
        <v>4.4240000000000002E-2</v>
      </c>
      <c r="CB4598" s="1">
        <v>39587</v>
      </c>
      <c r="CC4598">
        <v>4.907</v>
      </c>
      <c r="CD4598">
        <f t="shared" si="1721"/>
        <v>4.9070000000000003E-2</v>
      </c>
      <c r="CG4598" s="1"/>
    </row>
    <row r="4599" spans="1:85" x14ac:dyDescent="0.3">
      <c r="A4599" s="21">
        <f t="shared" si="1722"/>
        <v>52250</v>
      </c>
      <c r="B4599" s="18">
        <f t="shared" si="1706"/>
        <v>112.421875</v>
      </c>
      <c r="C4599">
        <f t="shared" si="1724"/>
        <v>115</v>
      </c>
      <c r="D4599">
        <f t="shared" ca="1" si="1709"/>
        <v>-17.338888888888889</v>
      </c>
      <c r="E4599">
        <f ca="1">IF(currency="USD",'Future et co'!F4599,IF(currency="EUR",'Future et co'!G4599,FALSE))</f>
        <v>3.6070000000000005E-2</v>
      </c>
      <c r="F4599">
        <f t="shared" ca="1" si="1710"/>
        <v>3.6070000000000005E-2</v>
      </c>
      <c r="G4599">
        <f t="shared" ca="1" si="1711"/>
        <v>2.0569999999999998E-2</v>
      </c>
      <c r="L4599">
        <f t="shared" ca="1" si="1712"/>
        <v>127.8</v>
      </c>
      <c r="M4599">
        <f t="shared" ca="1" si="1707"/>
        <v>3.6070000000000005E-2</v>
      </c>
      <c r="R4599">
        <f t="shared" ca="1" si="1713"/>
        <v>127.8</v>
      </c>
      <c r="S4599">
        <f t="shared" ca="1" si="1708"/>
        <v>3.6070000000000005E-2</v>
      </c>
      <c r="AU4599" s="1">
        <v>39471</v>
      </c>
      <c r="AV4599">
        <v>2.9249999999999998</v>
      </c>
      <c r="AW4599">
        <f t="shared" si="1714"/>
        <v>2.9249999999999998E-2</v>
      </c>
      <c r="AY4599" s="1">
        <v>39472</v>
      </c>
      <c r="AZ4599">
        <v>2.7610000000000001</v>
      </c>
      <c r="BA4599">
        <f t="shared" si="1715"/>
        <v>2.7610000000000003E-2</v>
      </c>
      <c r="BC4599" s="1">
        <v>39584</v>
      </c>
      <c r="BD4599">
        <v>2.8725000000000001</v>
      </c>
      <c r="BE4599">
        <f t="shared" si="1716"/>
        <v>2.8725000000000001E-2</v>
      </c>
      <c r="BG4599" s="1">
        <v>39584</v>
      </c>
      <c r="BH4599">
        <v>3.2280000000000002</v>
      </c>
      <c r="BI4599">
        <f t="shared" si="1717"/>
        <v>3.2280000000000003E-2</v>
      </c>
      <c r="BK4599" s="1">
        <v>43091</v>
      </c>
      <c r="BL4599">
        <v>2.23122</v>
      </c>
      <c r="BM4599">
        <f t="shared" si="1723"/>
        <v>2.2312200000000001E-2</v>
      </c>
      <c r="BP4599" s="1">
        <v>39422</v>
      </c>
      <c r="BQ4599">
        <v>116.8</v>
      </c>
      <c r="BR4599">
        <f t="shared" si="1718"/>
        <v>1.1679999999999999</v>
      </c>
      <c r="BT4599" s="1">
        <v>39464</v>
      </c>
      <c r="BU4599">
        <v>4.4459999999999997</v>
      </c>
      <c r="BV4599">
        <f t="shared" si="1719"/>
        <v>4.446E-2</v>
      </c>
      <c r="BX4599" s="1">
        <v>39464</v>
      </c>
      <c r="BY4599">
        <v>4.4539999999999997</v>
      </c>
      <c r="BZ4599">
        <f t="shared" si="1720"/>
        <v>4.4539999999999996E-2</v>
      </c>
      <c r="CB4599" s="1">
        <v>39584</v>
      </c>
      <c r="CC4599">
        <v>4.9089999999999998</v>
      </c>
      <c r="CD4599">
        <f t="shared" si="1721"/>
        <v>4.9089999999999995E-2</v>
      </c>
      <c r="CG4599" s="1"/>
    </row>
    <row r="4600" spans="1:85" x14ac:dyDescent="0.3">
      <c r="A4600" s="21">
        <f t="shared" si="1722"/>
        <v>52251</v>
      </c>
      <c r="B4600" s="18">
        <f t="shared" si="1706"/>
        <v>112.421875</v>
      </c>
      <c r="C4600">
        <f t="shared" si="1724"/>
        <v>115</v>
      </c>
      <c r="D4600">
        <f t="shared" ca="1" si="1709"/>
        <v>-17.341666666666665</v>
      </c>
      <c r="E4600">
        <f ca="1">IF(currency="USD",'Future et co'!F4600,IF(currency="EUR",'Future et co'!G4600,FALSE))</f>
        <v>3.6070000000000005E-2</v>
      </c>
      <c r="F4600">
        <f t="shared" ca="1" si="1710"/>
        <v>3.6070000000000005E-2</v>
      </c>
      <c r="G4600">
        <f t="shared" ca="1" si="1711"/>
        <v>2.0569999999999998E-2</v>
      </c>
      <c r="L4600">
        <f t="shared" ca="1" si="1712"/>
        <v>127.8</v>
      </c>
      <c r="M4600">
        <f t="shared" ca="1" si="1707"/>
        <v>3.6070000000000005E-2</v>
      </c>
      <c r="R4600">
        <f t="shared" ca="1" si="1713"/>
        <v>127.8</v>
      </c>
      <c r="S4600">
        <f t="shared" ca="1" si="1708"/>
        <v>3.6070000000000005E-2</v>
      </c>
      <c r="AU4600" s="1">
        <v>39470</v>
      </c>
      <c r="AV4600">
        <v>2.782</v>
      </c>
      <c r="AW4600">
        <f t="shared" si="1714"/>
        <v>2.7820000000000001E-2</v>
      </c>
      <c r="AY4600" s="1">
        <v>39471</v>
      </c>
      <c r="AZ4600">
        <v>2.76</v>
      </c>
      <c r="BA4600">
        <f t="shared" si="1715"/>
        <v>2.76E-2</v>
      </c>
      <c r="BC4600" s="1">
        <v>39583</v>
      </c>
      <c r="BD4600">
        <v>2.8889</v>
      </c>
      <c r="BE4600">
        <f t="shared" si="1716"/>
        <v>2.8889000000000001E-2</v>
      </c>
      <c r="BG4600" s="1">
        <v>39583</v>
      </c>
      <c r="BH4600">
        <v>3.21</v>
      </c>
      <c r="BI4600">
        <f t="shared" si="1717"/>
        <v>3.2099999999999997E-2</v>
      </c>
      <c r="BK4600" s="1">
        <v>43094</v>
      </c>
      <c r="BL4600">
        <v>2.2313299999999998</v>
      </c>
      <c r="BM4600">
        <f t="shared" si="1723"/>
        <v>2.2313299999999998E-2</v>
      </c>
      <c r="BP4600" s="1">
        <v>39421</v>
      </c>
      <c r="BQ4600">
        <v>117.51</v>
      </c>
      <c r="BR4600">
        <f t="shared" si="1718"/>
        <v>1.1751</v>
      </c>
      <c r="BT4600" s="1">
        <v>39463</v>
      </c>
      <c r="BU4600">
        <v>4.5090000000000003</v>
      </c>
      <c r="BV4600">
        <f t="shared" si="1719"/>
        <v>4.5090000000000005E-2</v>
      </c>
      <c r="BX4600" s="1">
        <v>39463</v>
      </c>
      <c r="BY4600">
        <v>4.5170000000000003</v>
      </c>
      <c r="BZ4600">
        <f t="shared" si="1720"/>
        <v>4.5170000000000002E-2</v>
      </c>
      <c r="CB4600" s="1">
        <v>39583</v>
      </c>
      <c r="CC4600">
        <v>4.923</v>
      </c>
      <c r="CD4600">
        <f t="shared" si="1721"/>
        <v>4.9230000000000003E-2</v>
      </c>
      <c r="CG4600" s="1"/>
    </row>
    <row r="4601" spans="1:85" x14ac:dyDescent="0.3">
      <c r="A4601" s="21">
        <f t="shared" si="1722"/>
        <v>52252</v>
      </c>
      <c r="B4601" s="18">
        <f t="shared" si="1706"/>
        <v>112.421875</v>
      </c>
      <c r="C4601">
        <f t="shared" si="1724"/>
        <v>115</v>
      </c>
      <c r="D4601">
        <f t="shared" ca="1" si="1709"/>
        <v>-17.344444444444445</v>
      </c>
      <c r="E4601">
        <f ca="1">IF(currency="USD",'Future et co'!F4601,IF(currency="EUR",'Future et co'!G4601,FALSE))</f>
        <v>3.6070000000000005E-2</v>
      </c>
      <c r="F4601">
        <f t="shared" ca="1" si="1710"/>
        <v>3.6070000000000005E-2</v>
      </c>
      <c r="G4601">
        <f t="shared" ca="1" si="1711"/>
        <v>2.0569999999999998E-2</v>
      </c>
      <c r="L4601">
        <f t="shared" ca="1" si="1712"/>
        <v>127.8</v>
      </c>
      <c r="M4601">
        <f t="shared" ca="1" si="1707"/>
        <v>3.6070000000000005E-2</v>
      </c>
      <c r="R4601">
        <f t="shared" ca="1" si="1713"/>
        <v>127.8</v>
      </c>
      <c r="S4601">
        <f t="shared" ca="1" si="1708"/>
        <v>3.6070000000000005E-2</v>
      </c>
      <c r="AU4601" s="1">
        <v>39469</v>
      </c>
      <c r="AV4601">
        <v>2.9119999999999999</v>
      </c>
      <c r="AW4601">
        <f t="shared" si="1714"/>
        <v>2.912E-2</v>
      </c>
      <c r="AY4601" s="1">
        <v>39470</v>
      </c>
      <c r="AZ4601">
        <v>2.5289999999999999</v>
      </c>
      <c r="BA4601">
        <f t="shared" si="1715"/>
        <v>2.529E-2</v>
      </c>
      <c r="BC4601" s="1">
        <v>39582</v>
      </c>
      <c r="BD4601">
        <v>2.9910000000000001</v>
      </c>
      <c r="BE4601">
        <f t="shared" si="1716"/>
        <v>2.9910000000000003E-2</v>
      </c>
      <c r="BG4601" s="1">
        <v>39582</v>
      </c>
      <c r="BH4601">
        <v>3.3290000000000002</v>
      </c>
      <c r="BI4601">
        <f t="shared" si="1717"/>
        <v>3.329E-2</v>
      </c>
      <c r="BK4601" s="1">
        <v>43095</v>
      </c>
      <c r="BL4601">
        <v>2.2339000000000002</v>
      </c>
      <c r="BM4601">
        <f t="shared" si="1723"/>
        <v>2.2339000000000001E-2</v>
      </c>
      <c r="BP4601" s="1">
        <v>39420</v>
      </c>
      <c r="BQ4601">
        <v>117.65</v>
      </c>
      <c r="BR4601">
        <f t="shared" si="1718"/>
        <v>1.1765000000000001</v>
      </c>
      <c r="BT4601" s="1">
        <v>39462</v>
      </c>
      <c r="BU4601">
        <v>4.5410000000000004</v>
      </c>
      <c r="BV4601">
        <f t="shared" si="1719"/>
        <v>4.5410000000000006E-2</v>
      </c>
      <c r="BX4601" s="1">
        <v>39462</v>
      </c>
      <c r="BY4601">
        <v>4.569</v>
      </c>
      <c r="BZ4601">
        <f t="shared" si="1720"/>
        <v>4.5690000000000001E-2</v>
      </c>
      <c r="CB4601" s="1">
        <v>39582</v>
      </c>
      <c r="CC4601">
        <v>4.8970000000000002</v>
      </c>
      <c r="CD4601">
        <f t="shared" si="1721"/>
        <v>4.897E-2</v>
      </c>
      <c r="CG4601" s="1"/>
    </row>
    <row r="4602" spans="1:85" x14ac:dyDescent="0.3">
      <c r="A4602" s="21">
        <f t="shared" si="1722"/>
        <v>52253</v>
      </c>
      <c r="B4602" s="18">
        <f t="shared" si="1706"/>
        <v>112.421875</v>
      </c>
      <c r="C4602">
        <f t="shared" si="1724"/>
        <v>115</v>
      </c>
      <c r="D4602">
        <f t="shared" ca="1" si="1709"/>
        <v>-17.347222222222221</v>
      </c>
      <c r="E4602">
        <f ca="1">IF(currency="USD",'Future et co'!F4602,IF(currency="EUR",'Future et co'!G4602,FALSE))</f>
        <v>3.6070000000000005E-2</v>
      </c>
      <c r="F4602">
        <f t="shared" ca="1" si="1710"/>
        <v>3.6070000000000005E-2</v>
      </c>
      <c r="G4602">
        <f t="shared" ca="1" si="1711"/>
        <v>2.0569999999999998E-2</v>
      </c>
      <c r="L4602">
        <f t="shared" ca="1" si="1712"/>
        <v>127.8</v>
      </c>
      <c r="M4602">
        <f t="shared" ca="1" si="1707"/>
        <v>3.6070000000000005E-2</v>
      </c>
      <c r="R4602">
        <f t="shared" ca="1" si="1713"/>
        <v>127.8</v>
      </c>
      <c r="S4602">
        <f t="shared" ca="1" si="1708"/>
        <v>3.6070000000000005E-2</v>
      </c>
      <c r="AU4602" s="1">
        <v>39468</v>
      </c>
      <c r="AV4602">
        <v>3.3849999999999998</v>
      </c>
      <c r="AW4602">
        <f t="shared" si="1714"/>
        <v>3.3849999999999998E-2</v>
      </c>
      <c r="AY4602" s="1">
        <v>39469</v>
      </c>
      <c r="AZ4602">
        <v>2.673</v>
      </c>
      <c r="BA4602">
        <f t="shared" si="1715"/>
        <v>2.673E-2</v>
      </c>
      <c r="BC4602" s="1">
        <v>39581</v>
      </c>
      <c r="BD4602">
        <v>2.7810000000000001</v>
      </c>
      <c r="BE4602">
        <f t="shared" si="1716"/>
        <v>2.7810000000000001E-2</v>
      </c>
      <c r="BG4602" s="1">
        <v>39581</v>
      </c>
      <c r="BH4602">
        <v>3.2879999999999998</v>
      </c>
      <c r="BI4602">
        <f t="shared" si="1717"/>
        <v>3.288E-2</v>
      </c>
      <c r="BK4602" s="1">
        <v>43096</v>
      </c>
      <c r="BL4602">
        <v>2.2318600000000002</v>
      </c>
      <c r="BM4602">
        <f t="shared" si="1723"/>
        <v>2.2318600000000001E-2</v>
      </c>
      <c r="BP4602" s="1">
        <v>39419</v>
      </c>
      <c r="BQ4602">
        <v>117.18</v>
      </c>
      <c r="BR4602">
        <f t="shared" si="1718"/>
        <v>1.1718000000000002</v>
      </c>
      <c r="BT4602" s="1">
        <v>39461</v>
      </c>
      <c r="BU4602">
        <v>4.5579999999999998</v>
      </c>
      <c r="BV4602">
        <f t="shared" si="1719"/>
        <v>4.5579999999999996E-2</v>
      </c>
      <c r="BX4602" s="1">
        <v>39461</v>
      </c>
      <c r="BY4602">
        <v>4.5869999999999997</v>
      </c>
      <c r="BZ4602">
        <f t="shared" si="1720"/>
        <v>4.5869999999999994E-2</v>
      </c>
      <c r="CB4602" s="1">
        <v>39581</v>
      </c>
      <c r="CC4602">
        <v>4.8620000000000001</v>
      </c>
      <c r="CD4602">
        <f t="shared" si="1721"/>
        <v>4.8620000000000003E-2</v>
      </c>
      <c r="CG4602" s="1"/>
    </row>
    <row r="4603" spans="1:85" x14ac:dyDescent="0.3">
      <c r="A4603" s="21">
        <f t="shared" si="1722"/>
        <v>52254</v>
      </c>
      <c r="B4603" s="18">
        <f t="shared" si="1706"/>
        <v>112.421875</v>
      </c>
      <c r="C4603">
        <f t="shared" si="1724"/>
        <v>115</v>
      </c>
      <c r="D4603">
        <f t="shared" ca="1" si="1709"/>
        <v>-17.350000000000001</v>
      </c>
      <c r="E4603">
        <f ca="1">IF(currency="USD",'Future et co'!F4603,IF(currency="EUR",'Future et co'!G4603,FALSE))</f>
        <v>3.6070000000000005E-2</v>
      </c>
      <c r="F4603">
        <f t="shared" ca="1" si="1710"/>
        <v>3.6070000000000005E-2</v>
      </c>
      <c r="G4603">
        <f t="shared" ca="1" si="1711"/>
        <v>2.0569999999999998E-2</v>
      </c>
      <c r="L4603">
        <f t="shared" ca="1" si="1712"/>
        <v>127.8</v>
      </c>
      <c r="M4603">
        <f t="shared" ca="1" si="1707"/>
        <v>3.6070000000000005E-2</v>
      </c>
      <c r="R4603">
        <f t="shared" ca="1" si="1713"/>
        <v>127.8</v>
      </c>
      <c r="S4603">
        <f t="shared" ca="1" si="1708"/>
        <v>3.6070000000000005E-2</v>
      </c>
      <c r="AU4603" s="1">
        <v>39465</v>
      </c>
      <c r="AV4603">
        <v>3.4620000000000002</v>
      </c>
      <c r="AW4603">
        <f t="shared" si="1714"/>
        <v>3.4620000000000005E-2</v>
      </c>
      <c r="AY4603" s="1">
        <v>39468</v>
      </c>
      <c r="AZ4603">
        <v>3.0649999999999999</v>
      </c>
      <c r="BA4603">
        <f t="shared" si="1715"/>
        <v>3.065E-2</v>
      </c>
      <c r="BC4603" s="1">
        <v>39580</v>
      </c>
      <c r="BD4603">
        <v>2.7825000000000002</v>
      </c>
      <c r="BE4603">
        <f t="shared" si="1716"/>
        <v>2.7825000000000003E-2</v>
      </c>
      <c r="BG4603" s="1">
        <v>39580</v>
      </c>
      <c r="BH4603">
        <v>3.07</v>
      </c>
      <c r="BI4603">
        <f t="shared" si="1717"/>
        <v>3.0699999999999998E-2</v>
      </c>
      <c r="BK4603" s="1">
        <v>43097</v>
      </c>
      <c r="BL4603">
        <v>2.2280500000000001</v>
      </c>
      <c r="BM4603">
        <f t="shared" si="1723"/>
        <v>2.2280500000000002E-2</v>
      </c>
      <c r="BP4603" s="1">
        <v>39416</v>
      </c>
      <c r="BQ4603">
        <v>116.77</v>
      </c>
      <c r="BR4603">
        <f t="shared" si="1718"/>
        <v>1.1677</v>
      </c>
      <c r="BT4603" s="1">
        <v>39458</v>
      </c>
      <c r="BU4603">
        <v>4.5759999999999996</v>
      </c>
      <c r="BV4603">
        <f t="shared" si="1719"/>
        <v>4.5759999999999995E-2</v>
      </c>
      <c r="BX4603" s="1">
        <v>39458</v>
      </c>
      <c r="BY4603">
        <v>4.6269999999999998</v>
      </c>
      <c r="BZ4603">
        <f t="shared" si="1720"/>
        <v>4.6269999999999999E-2</v>
      </c>
      <c r="CB4603" s="1">
        <v>39580</v>
      </c>
      <c r="CC4603">
        <v>4.806</v>
      </c>
      <c r="CD4603">
        <f t="shared" si="1721"/>
        <v>4.8059999999999999E-2</v>
      </c>
      <c r="CG4603" s="1"/>
    </row>
    <row r="4604" spans="1:85" x14ac:dyDescent="0.3">
      <c r="A4604" s="21">
        <f t="shared" si="1722"/>
        <v>52257</v>
      </c>
      <c r="B4604" s="18">
        <f t="shared" si="1706"/>
        <v>112.421875</v>
      </c>
      <c r="C4604">
        <f t="shared" si="1724"/>
        <v>115</v>
      </c>
      <c r="D4604">
        <f t="shared" ca="1" si="1709"/>
        <v>-17.358333333333334</v>
      </c>
      <c r="E4604">
        <f ca="1">IF(currency="USD",'Future et co'!F4604,IF(currency="EUR",'Future et co'!G4604,FALSE))</f>
        <v>3.6070000000000005E-2</v>
      </c>
      <c r="F4604">
        <f t="shared" ca="1" si="1710"/>
        <v>3.6070000000000005E-2</v>
      </c>
      <c r="G4604">
        <f t="shared" ca="1" si="1711"/>
        <v>2.0569999999999998E-2</v>
      </c>
      <c r="L4604">
        <f t="shared" ca="1" si="1712"/>
        <v>127.8</v>
      </c>
      <c r="M4604">
        <f t="shared" ca="1" si="1707"/>
        <v>3.6070000000000005E-2</v>
      </c>
      <c r="R4604">
        <f t="shared" ca="1" si="1713"/>
        <v>127.8</v>
      </c>
      <c r="S4604">
        <f t="shared" ca="1" si="1708"/>
        <v>3.6070000000000005E-2</v>
      </c>
      <c r="AU4604" s="1">
        <v>39464</v>
      </c>
      <c r="AV4604">
        <v>3.5259999999999998</v>
      </c>
      <c r="AW4604">
        <f t="shared" si="1714"/>
        <v>3.526E-2</v>
      </c>
      <c r="AY4604" s="1">
        <v>39465</v>
      </c>
      <c r="AZ4604">
        <v>3.1789999999999998</v>
      </c>
      <c r="BA4604">
        <f t="shared" si="1715"/>
        <v>3.1789999999999999E-2</v>
      </c>
      <c r="BC4604" s="1">
        <v>39577</v>
      </c>
      <c r="BD4604">
        <v>2.7524999999999999</v>
      </c>
      <c r="BE4604">
        <f t="shared" si="1716"/>
        <v>2.7525000000000001E-2</v>
      </c>
      <c r="BG4604" s="1">
        <v>39577</v>
      </c>
      <c r="BH4604">
        <v>3.0110000000000001</v>
      </c>
      <c r="BI4604">
        <f t="shared" si="1717"/>
        <v>3.0110000000000001E-2</v>
      </c>
      <c r="BK4604" s="1">
        <v>43098</v>
      </c>
      <c r="BL4604">
        <v>2.23874</v>
      </c>
      <c r="BM4604">
        <f t="shared" si="1723"/>
        <v>2.2387399999999998E-2</v>
      </c>
      <c r="BP4604" s="1">
        <v>39415</v>
      </c>
      <c r="BQ4604">
        <v>117.21</v>
      </c>
      <c r="BR4604">
        <f t="shared" si="1718"/>
        <v>1.1720999999999999</v>
      </c>
      <c r="BT4604" s="1">
        <v>39457</v>
      </c>
      <c r="BU4604">
        <v>4.5910000000000002</v>
      </c>
      <c r="BV4604">
        <f t="shared" si="1719"/>
        <v>4.5909999999999999E-2</v>
      </c>
      <c r="BX4604" s="1">
        <v>39457</v>
      </c>
      <c r="BY4604">
        <v>4.6369999999999996</v>
      </c>
      <c r="BZ4604">
        <f t="shared" si="1720"/>
        <v>4.6369999999999995E-2</v>
      </c>
      <c r="CB4604" s="1">
        <v>39577</v>
      </c>
      <c r="CC4604">
        <v>4.7619999999999996</v>
      </c>
      <c r="CD4604">
        <f t="shared" si="1721"/>
        <v>4.7619999999999996E-2</v>
      </c>
      <c r="CG4604" s="1"/>
    </row>
    <row r="4605" spans="1:85" x14ac:dyDescent="0.3">
      <c r="A4605" s="21">
        <f t="shared" si="1722"/>
        <v>52258</v>
      </c>
      <c r="B4605" s="18">
        <f t="shared" si="1706"/>
        <v>112.421875</v>
      </c>
      <c r="C4605">
        <f t="shared" si="1724"/>
        <v>115</v>
      </c>
      <c r="D4605">
        <f t="shared" ca="1" si="1709"/>
        <v>-17.361111111111111</v>
      </c>
      <c r="E4605">
        <f ca="1">IF(currency="USD",'Future et co'!F4605,IF(currency="EUR",'Future et co'!G4605,FALSE))</f>
        <v>3.6070000000000005E-2</v>
      </c>
      <c r="F4605">
        <f t="shared" ca="1" si="1710"/>
        <v>3.6070000000000005E-2</v>
      </c>
      <c r="G4605">
        <f t="shared" ca="1" si="1711"/>
        <v>2.0569999999999998E-2</v>
      </c>
      <c r="L4605">
        <f t="shared" ca="1" si="1712"/>
        <v>127.8</v>
      </c>
      <c r="M4605">
        <f t="shared" ca="1" si="1707"/>
        <v>3.6070000000000005E-2</v>
      </c>
      <c r="R4605">
        <f t="shared" ca="1" si="1713"/>
        <v>127.8</v>
      </c>
      <c r="S4605">
        <f t="shared" ca="1" si="1708"/>
        <v>3.6070000000000005E-2</v>
      </c>
      <c r="AU4605" s="1">
        <v>39463</v>
      </c>
      <c r="AV4605">
        <v>3.621</v>
      </c>
      <c r="AW4605">
        <f t="shared" si="1714"/>
        <v>3.6209999999999999E-2</v>
      </c>
      <c r="AY4605" s="1">
        <v>39464</v>
      </c>
      <c r="AZ4605">
        <v>3.2749999999999999</v>
      </c>
      <c r="BA4605">
        <f t="shared" si="1715"/>
        <v>3.2750000000000001E-2</v>
      </c>
      <c r="BC4605" s="1">
        <v>39576</v>
      </c>
      <c r="BD4605">
        <v>2.7324999999999999</v>
      </c>
      <c r="BE4605">
        <f t="shared" si="1716"/>
        <v>2.7324999999999999E-2</v>
      </c>
      <c r="BG4605" s="1">
        <v>39576</v>
      </c>
      <c r="BH4605">
        <v>2.9820000000000002</v>
      </c>
      <c r="BI4605">
        <f t="shared" si="1717"/>
        <v>2.9820000000000003E-2</v>
      </c>
      <c r="BK4605" s="1">
        <v>43101</v>
      </c>
      <c r="BL4605">
        <v>2.23874</v>
      </c>
      <c r="BM4605">
        <f t="shared" si="1723"/>
        <v>2.2387399999999998E-2</v>
      </c>
      <c r="BP4605" s="1">
        <v>39414</v>
      </c>
      <c r="BQ4605">
        <v>116.85</v>
      </c>
      <c r="BR4605">
        <f t="shared" si="1718"/>
        <v>1.1684999999999999</v>
      </c>
      <c r="BT4605" s="1">
        <v>39456</v>
      </c>
      <c r="BU4605">
        <v>4.5970000000000004</v>
      </c>
      <c r="BV4605">
        <f t="shared" si="1719"/>
        <v>4.5970000000000004E-2</v>
      </c>
      <c r="BX4605" s="1">
        <v>39456</v>
      </c>
      <c r="BY4605">
        <v>4.641</v>
      </c>
      <c r="BZ4605">
        <f t="shared" si="1720"/>
        <v>4.641E-2</v>
      </c>
      <c r="CB4605" s="1">
        <v>39576</v>
      </c>
      <c r="CC4605">
        <v>4.7679999999999998</v>
      </c>
      <c r="CD4605">
        <f t="shared" si="1721"/>
        <v>4.768E-2</v>
      </c>
      <c r="CG4605" s="1"/>
    </row>
    <row r="4606" spans="1:85" x14ac:dyDescent="0.3">
      <c r="A4606" s="21">
        <f t="shared" si="1722"/>
        <v>52259</v>
      </c>
      <c r="B4606" s="18">
        <f t="shared" si="1706"/>
        <v>112.421875</v>
      </c>
      <c r="C4606">
        <f t="shared" si="1724"/>
        <v>115</v>
      </c>
      <c r="D4606">
        <f t="shared" ca="1" si="1709"/>
        <v>-17.363888888888887</v>
      </c>
      <c r="E4606">
        <f ca="1">IF(currency="USD",'Future et co'!F4606,IF(currency="EUR",'Future et co'!G4606,FALSE))</f>
        <v>3.6070000000000005E-2</v>
      </c>
      <c r="F4606">
        <f t="shared" ca="1" si="1710"/>
        <v>3.6070000000000005E-2</v>
      </c>
      <c r="G4606">
        <f t="shared" ca="1" si="1711"/>
        <v>2.0569999999999998E-2</v>
      </c>
      <c r="L4606">
        <f t="shared" ca="1" si="1712"/>
        <v>127.8</v>
      </c>
      <c r="M4606">
        <f t="shared" ca="1" si="1707"/>
        <v>3.6070000000000005E-2</v>
      </c>
      <c r="R4606">
        <f t="shared" ca="1" si="1713"/>
        <v>127.8</v>
      </c>
      <c r="S4606">
        <f t="shared" ca="1" si="1708"/>
        <v>3.6070000000000005E-2</v>
      </c>
      <c r="AU4606" s="1">
        <v>39462</v>
      </c>
      <c r="AV4606">
        <v>3.633</v>
      </c>
      <c r="AW4606">
        <f t="shared" si="1714"/>
        <v>3.6330000000000001E-2</v>
      </c>
      <c r="AY4606" s="1">
        <v>39463</v>
      </c>
      <c r="AZ4606">
        <v>3.3650000000000002</v>
      </c>
      <c r="BA4606">
        <f t="shared" si="1715"/>
        <v>3.3649999999999999E-2</v>
      </c>
      <c r="BC4606" s="1">
        <v>39575</v>
      </c>
      <c r="BD4606">
        <v>2.8018000000000001</v>
      </c>
      <c r="BE4606">
        <f t="shared" si="1716"/>
        <v>2.8018000000000001E-2</v>
      </c>
      <c r="BG4606" s="1">
        <v>39575</v>
      </c>
      <c r="BH4606">
        <v>3.0870000000000002</v>
      </c>
      <c r="BI4606">
        <f t="shared" si="1717"/>
        <v>3.0870000000000002E-2</v>
      </c>
      <c r="BK4606" s="1">
        <v>43102</v>
      </c>
      <c r="BL4606">
        <v>2.2260499999999999</v>
      </c>
      <c r="BM4606">
        <f t="shared" si="1723"/>
        <v>2.2260499999999999E-2</v>
      </c>
      <c r="BP4606" s="1">
        <v>39413</v>
      </c>
      <c r="BQ4606">
        <v>117.49</v>
      </c>
      <c r="BR4606">
        <f t="shared" si="1718"/>
        <v>1.1749000000000001</v>
      </c>
      <c r="BT4606" s="1">
        <v>39455</v>
      </c>
      <c r="BU4606">
        <v>4.5979999999999999</v>
      </c>
      <c r="BV4606">
        <f t="shared" si="1719"/>
        <v>4.598E-2</v>
      </c>
      <c r="BX4606" s="1">
        <v>39455</v>
      </c>
      <c r="BY4606">
        <v>4.6449999999999996</v>
      </c>
      <c r="BZ4606">
        <f t="shared" si="1720"/>
        <v>4.6449999999999998E-2</v>
      </c>
      <c r="CB4606" s="1">
        <v>39575</v>
      </c>
      <c r="CC4606">
        <v>4.7889999999999997</v>
      </c>
      <c r="CD4606">
        <f t="shared" si="1721"/>
        <v>4.7889999999999995E-2</v>
      </c>
      <c r="CG4606" s="1"/>
    </row>
    <row r="4607" spans="1:85" x14ac:dyDescent="0.3">
      <c r="A4607" s="21">
        <f t="shared" si="1722"/>
        <v>52260</v>
      </c>
      <c r="B4607" s="18">
        <f t="shared" si="1706"/>
        <v>112.421875</v>
      </c>
      <c r="C4607">
        <f t="shared" si="1724"/>
        <v>115</v>
      </c>
      <c r="D4607">
        <f t="shared" ca="1" si="1709"/>
        <v>-17.366666666666667</v>
      </c>
      <c r="E4607">
        <f ca="1">IF(currency="USD",'Future et co'!F4607,IF(currency="EUR",'Future et co'!G4607,FALSE))</f>
        <v>3.6070000000000005E-2</v>
      </c>
      <c r="F4607">
        <f t="shared" ca="1" si="1710"/>
        <v>3.6070000000000005E-2</v>
      </c>
      <c r="G4607">
        <f t="shared" ca="1" si="1711"/>
        <v>2.0569999999999998E-2</v>
      </c>
      <c r="L4607">
        <f t="shared" ca="1" si="1712"/>
        <v>127.8</v>
      </c>
      <c r="M4607">
        <f t="shared" ca="1" si="1707"/>
        <v>3.6070000000000005E-2</v>
      </c>
      <c r="R4607">
        <f t="shared" ca="1" si="1713"/>
        <v>127.8</v>
      </c>
      <c r="S4607">
        <f t="shared" ca="1" si="1708"/>
        <v>3.6070000000000005E-2</v>
      </c>
      <c r="AU4607" s="1">
        <v>39461</v>
      </c>
      <c r="AV4607">
        <v>3.6139999999999999</v>
      </c>
      <c r="AW4607">
        <f t="shared" si="1714"/>
        <v>3.6139999999999999E-2</v>
      </c>
      <c r="AY4607" s="1">
        <v>39462</v>
      </c>
      <c r="AZ4607">
        <v>3.3439999999999999</v>
      </c>
      <c r="BA4607">
        <f t="shared" si="1715"/>
        <v>3.3439999999999998E-2</v>
      </c>
      <c r="BC4607" s="1">
        <v>39574</v>
      </c>
      <c r="BD4607">
        <v>2.8275000000000001</v>
      </c>
      <c r="BE4607">
        <f t="shared" si="1716"/>
        <v>2.8275000000000002E-2</v>
      </c>
      <c r="BG4607" s="1">
        <v>39574</v>
      </c>
      <c r="BH4607">
        <v>3.169</v>
      </c>
      <c r="BI4607">
        <f t="shared" si="1717"/>
        <v>3.1690000000000003E-2</v>
      </c>
      <c r="BK4607" s="1">
        <v>43103</v>
      </c>
      <c r="BL4607">
        <v>2.21563</v>
      </c>
      <c r="BM4607">
        <f t="shared" si="1723"/>
        <v>2.21563E-2</v>
      </c>
      <c r="BP4607" s="1">
        <v>39412</v>
      </c>
      <c r="BQ4607">
        <v>117.64</v>
      </c>
      <c r="BR4607">
        <f t="shared" si="1718"/>
        <v>1.1764000000000001</v>
      </c>
      <c r="BT4607" s="1">
        <v>39454</v>
      </c>
      <c r="BU4607">
        <v>4.6159999999999997</v>
      </c>
      <c r="BV4607">
        <f t="shared" si="1719"/>
        <v>4.616E-2</v>
      </c>
      <c r="BX4607" s="1">
        <v>39454</v>
      </c>
      <c r="BY4607">
        <v>4.6500000000000004</v>
      </c>
      <c r="BZ4607">
        <f t="shared" si="1720"/>
        <v>4.6500000000000007E-2</v>
      </c>
      <c r="CB4607" s="1">
        <v>39574</v>
      </c>
      <c r="CC4607">
        <v>4.8170000000000002</v>
      </c>
      <c r="CD4607">
        <f t="shared" si="1721"/>
        <v>4.8170000000000004E-2</v>
      </c>
      <c r="CG4607" s="1"/>
    </row>
    <row r="4608" spans="1:85" x14ac:dyDescent="0.3">
      <c r="A4608" s="21">
        <f t="shared" si="1722"/>
        <v>52261</v>
      </c>
      <c r="B4608" s="18">
        <f t="shared" si="1706"/>
        <v>112.421875</v>
      </c>
      <c r="C4608">
        <f t="shared" si="1724"/>
        <v>115</v>
      </c>
      <c r="D4608">
        <f t="shared" ca="1" si="1709"/>
        <v>-17.369444444444444</v>
      </c>
      <c r="E4608">
        <f ca="1">IF(currency="USD",'Future et co'!F4608,IF(currency="EUR",'Future et co'!G4608,FALSE))</f>
        <v>3.6070000000000005E-2</v>
      </c>
      <c r="F4608">
        <f t="shared" ca="1" si="1710"/>
        <v>3.6070000000000005E-2</v>
      </c>
      <c r="G4608">
        <f t="shared" ca="1" si="1711"/>
        <v>2.0569999999999998E-2</v>
      </c>
      <c r="L4608">
        <f t="shared" ca="1" si="1712"/>
        <v>127.8</v>
      </c>
      <c r="M4608">
        <f t="shared" ca="1" si="1707"/>
        <v>3.6070000000000005E-2</v>
      </c>
      <c r="R4608">
        <f t="shared" ca="1" si="1713"/>
        <v>127.8</v>
      </c>
      <c r="S4608">
        <f t="shared" ca="1" si="1708"/>
        <v>3.6070000000000005E-2</v>
      </c>
      <c r="AU4608" s="1">
        <v>39458</v>
      </c>
      <c r="AV4608">
        <v>3.65</v>
      </c>
      <c r="AW4608">
        <f t="shared" si="1714"/>
        <v>3.6499999999999998E-2</v>
      </c>
      <c r="AY4608" s="1">
        <v>39461</v>
      </c>
      <c r="AZ4608">
        <v>3.3</v>
      </c>
      <c r="BA4608">
        <f t="shared" si="1715"/>
        <v>3.3000000000000002E-2</v>
      </c>
      <c r="BC4608" s="1">
        <v>39573</v>
      </c>
      <c r="BD4608">
        <v>2.8450000000000002</v>
      </c>
      <c r="BE4608">
        <f t="shared" si="1716"/>
        <v>2.8450000000000003E-2</v>
      </c>
      <c r="BG4608" s="1">
        <v>39573</v>
      </c>
      <c r="BH4608">
        <v>3.1739999999999999</v>
      </c>
      <c r="BI4608">
        <f t="shared" si="1717"/>
        <v>3.1739999999999997E-2</v>
      </c>
      <c r="BK4608" s="1">
        <v>43104</v>
      </c>
      <c r="BL4608">
        <v>2.2059500000000001</v>
      </c>
      <c r="BM4608">
        <f t="shared" si="1723"/>
        <v>2.2059499999999999E-2</v>
      </c>
      <c r="BP4608" s="1">
        <v>39409</v>
      </c>
      <c r="BQ4608">
        <v>117.59</v>
      </c>
      <c r="BR4608">
        <f t="shared" si="1718"/>
        <v>1.1758999999999999</v>
      </c>
      <c r="BT4608" s="1">
        <v>39451</v>
      </c>
      <c r="BU4608">
        <v>4.63</v>
      </c>
      <c r="BV4608">
        <f t="shared" si="1719"/>
        <v>4.6300000000000001E-2</v>
      </c>
      <c r="BX4608" s="1">
        <v>39451</v>
      </c>
      <c r="BY4608">
        <v>4.6609999999999996</v>
      </c>
      <c r="BZ4608">
        <f t="shared" si="1720"/>
        <v>4.6609999999999999E-2</v>
      </c>
      <c r="CB4608" s="1">
        <v>39573</v>
      </c>
      <c r="CC4608">
        <v>4.8330000000000002</v>
      </c>
      <c r="CD4608">
        <f t="shared" si="1721"/>
        <v>4.8330000000000005E-2</v>
      </c>
      <c r="CG4608" s="1"/>
    </row>
    <row r="4609" spans="1:85" x14ac:dyDescent="0.3">
      <c r="A4609" s="21">
        <f t="shared" si="1722"/>
        <v>52264</v>
      </c>
      <c r="B4609" s="18">
        <f t="shared" si="1706"/>
        <v>112.421875</v>
      </c>
      <c r="C4609">
        <f t="shared" si="1724"/>
        <v>115</v>
      </c>
      <c r="D4609">
        <f t="shared" ca="1" si="1709"/>
        <v>-17.377777777777776</v>
      </c>
      <c r="E4609">
        <f ca="1">IF(currency="USD",'Future et co'!F4609,IF(currency="EUR",'Future et co'!G4609,FALSE))</f>
        <v>3.6070000000000005E-2</v>
      </c>
      <c r="F4609">
        <f t="shared" ca="1" si="1710"/>
        <v>3.6070000000000005E-2</v>
      </c>
      <c r="G4609">
        <f t="shared" ca="1" si="1711"/>
        <v>2.0569999999999998E-2</v>
      </c>
      <c r="L4609">
        <f t="shared" ca="1" si="1712"/>
        <v>127.8</v>
      </c>
      <c r="M4609">
        <f t="shared" ca="1" si="1707"/>
        <v>3.6070000000000005E-2</v>
      </c>
      <c r="R4609">
        <f t="shared" ca="1" si="1713"/>
        <v>127.8</v>
      </c>
      <c r="S4609">
        <f t="shared" ca="1" si="1708"/>
        <v>3.6070000000000005E-2</v>
      </c>
      <c r="AU4609" s="1">
        <v>39457</v>
      </c>
      <c r="AV4609">
        <v>3.7639999999999998</v>
      </c>
      <c r="AW4609">
        <f t="shared" si="1714"/>
        <v>3.764E-2</v>
      </c>
      <c r="AY4609" s="1">
        <v>39458</v>
      </c>
      <c r="AZ4609">
        <v>3.3919999999999999</v>
      </c>
      <c r="BA4609">
        <f t="shared" si="1715"/>
        <v>3.3919999999999999E-2</v>
      </c>
      <c r="BC4609" s="1">
        <v>39570</v>
      </c>
      <c r="BD4609">
        <v>2.8439999999999999</v>
      </c>
      <c r="BE4609">
        <f t="shared" si="1716"/>
        <v>2.844E-2</v>
      </c>
      <c r="BG4609" s="1">
        <v>39570</v>
      </c>
      <c r="BH4609">
        <v>3.2160000000000002</v>
      </c>
      <c r="BI4609">
        <f t="shared" si="1717"/>
        <v>3.2160000000000001E-2</v>
      </c>
      <c r="BK4609" s="1">
        <v>43105</v>
      </c>
      <c r="BL4609">
        <v>2.19204</v>
      </c>
      <c r="BM4609">
        <f t="shared" si="1723"/>
        <v>2.19204E-2</v>
      </c>
      <c r="BP4609" s="1">
        <v>39408</v>
      </c>
      <c r="BQ4609">
        <v>117.74</v>
      </c>
      <c r="BR4609">
        <f t="shared" si="1718"/>
        <v>1.1774</v>
      </c>
      <c r="BT4609" s="1">
        <v>39450</v>
      </c>
      <c r="BU4609">
        <v>4.6440000000000001</v>
      </c>
      <c r="BV4609">
        <f t="shared" si="1719"/>
        <v>4.6440000000000002E-2</v>
      </c>
      <c r="BX4609" s="1">
        <v>39450</v>
      </c>
      <c r="BY4609">
        <v>4.6779999999999999</v>
      </c>
      <c r="BZ4609">
        <f t="shared" si="1720"/>
        <v>4.6780000000000002E-2</v>
      </c>
      <c r="CB4609" s="1">
        <v>39570</v>
      </c>
      <c r="CC4609">
        <v>4.8090000000000002</v>
      </c>
      <c r="CD4609">
        <f t="shared" si="1721"/>
        <v>4.8090000000000001E-2</v>
      </c>
      <c r="CG4609" s="1"/>
    </row>
    <row r="4610" spans="1:85" x14ac:dyDescent="0.3">
      <c r="A4610" s="21">
        <f t="shared" si="1722"/>
        <v>52265</v>
      </c>
      <c r="B4610" s="18">
        <f t="shared" si="1706"/>
        <v>112.421875</v>
      </c>
      <c r="C4610">
        <f t="shared" si="1724"/>
        <v>115</v>
      </c>
      <c r="D4610">
        <f t="shared" ca="1" si="1709"/>
        <v>-17.380555555555556</v>
      </c>
      <c r="E4610">
        <f ca="1">IF(currency="USD",'Future et co'!F4610,IF(currency="EUR",'Future et co'!G4610,FALSE))</f>
        <v>3.6070000000000005E-2</v>
      </c>
      <c r="F4610">
        <f t="shared" ca="1" si="1710"/>
        <v>3.6070000000000005E-2</v>
      </c>
      <c r="G4610">
        <f t="shared" ca="1" si="1711"/>
        <v>2.0569999999999998E-2</v>
      </c>
      <c r="L4610">
        <f t="shared" ca="1" si="1712"/>
        <v>127.8</v>
      </c>
      <c r="M4610">
        <f t="shared" ca="1" si="1707"/>
        <v>3.6070000000000005E-2</v>
      </c>
      <c r="R4610">
        <f t="shared" ca="1" si="1713"/>
        <v>127.8</v>
      </c>
      <c r="S4610">
        <f t="shared" ca="1" si="1708"/>
        <v>3.6070000000000005E-2</v>
      </c>
      <c r="AU4610" s="1">
        <v>39456</v>
      </c>
      <c r="AV4610">
        <v>3.81</v>
      </c>
      <c r="AW4610">
        <f t="shared" si="1714"/>
        <v>3.8100000000000002E-2</v>
      </c>
      <c r="AY4610" s="1">
        <v>39457</v>
      </c>
      <c r="AZ4610">
        <v>3.5089999999999999</v>
      </c>
      <c r="BA4610">
        <f t="shared" si="1715"/>
        <v>3.5089999999999996E-2</v>
      </c>
      <c r="BC4610" s="1">
        <v>39569</v>
      </c>
      <c r="BD4610">
        <v>2.843</v>
      </c>
      <c r="BE4610">
        <f t="shared" si="1716"/>
        <v>2.843E-2</v>
      </c>
      <c r="BG4610" s="1">
        <v>39569</v>
      </c>
      <c r="BH4610">
        <v>3.1589999999999998</v>
      </c>
      <c r="BI4610">
        <f t="shared" si="1717"/>
        <v>3.159E-2</v>
      </c>
      <c r="BK4610" s="1">
        <v>43108</v>
      </c>
      <c r="BL4610">
        <v>2.1898200000000001</v>
      </c>
      <c r="BM4610">
        <f t="shared" si="1723"/>
        <v>2.18982E-2</v>
      </c>
      <c r="BP4610" s="1">
        <v>39407</v>
      </c>
      <c r="BQ4610">
        <v>117.58</v>
      </c>
      <c r="BR4610">
        <f t="shared" si="1718"/>
        <v>1.1758</v>
      </c>
      <c r="BT4610" s="1">
        <v>39449</v>
      </c>
      <c r="BU4610">
        <v>4.665</v>
      </c>
      <c r="BV4610">
        <f t="shared" si="1719"/>
        <v>4.6649999999999997E-2</v>
      </c>
      <c r="BX4610" s="1">
        <v>39449</v>
      </c>
      <c r="BY4610">
        <v>4.7030000000000003</v>
      </c>
      <c r="BZ4610">
        <f t="shared" si="1720"/>
        <v>4.7030000000000002E-2</v>
      </c>
      <c r="CB4610" s="1">
        <v>39569</v>
      </c>
      <c r="CC4610">
        <v>4.8139000000000003</v>
      </c>
      <c r="CD4610">
        <f t="shared" si="1721"/>
        <v>4.8139000000000001E-2</v>
      </c>
      <c r="CG4610" s="1"/>
    </row>
    <row r="4611" spans="1:85" x14ac:dyDescent="0.3">
      <c r="A4611" s="21">
        <f t="shared" si="1722"/>
        <v>52266</v>
      </c>
      <c r="B4611" s="18">
        <f t="shared" si="1706"/>
        <v>112.421875</v>
      </c>
      <c r="C4611">
        <f t="shared" si="1724"/>
        <v>115</v>
      </c>
      <c r="D4611">
        <f t="shared" ca="1" si="1709"/>
        <v>-17.383333333333333</v>
      </c>
      <c r="E4611">
        <f ca="1">IF(currency="USD",'Future et co'!F4611,IF(currency="EUR",'Future et co'!G4611,FALSE))</f>
        <v>3.6070000000000005E-2</v>
      </c>
      <c r="F4611">
        <f t="shared" ca="1" si="1710"/>
        <v>3.6070000000000005E-2</v>
      </c>
      <c r="G4611">
        <f t="shared" ca="1" si="1711"/>
        <v>2.0569999999999998E-2</v>
      </c>
      <c r="L4611">
        <f t="shared" ca="1" si="1712"/>
        <v>127.8</v>
      </c>
      <c r="M4611">
        <f t="shared" ca="1" si="1707"/>
        <v>3.6070000000000005E-2</v>
      </c>
      <c r="R4611">
        <f t="shared" ca="1" si="1713"/>
        <v>127.8</v>
      </c>
      <c r="S4611">
        <f t="shared" ca="1" si="1708"/>
        <v>3.6070000000000005E-2</v>
      </c>
      <c r="AU4611" s="1">
        <v>39455</v>
      </c>
      <c r="AV4611">
        <v>3.8159999999999998</v>
      </c>
      <c r="AW4611">
        <f t="shared" si="1714"/>
        <v>3.8159999999999999E-2</v>
      </c>
      <c r="AY4611" s="1">
        <v>39456</v>
      </c>
      <c r="AZ4611">
        <v>3.5819999999999999</v>
      </c>
      <c r="BA4611">
        <f t="shared" si="1715"/>
        <v>3.5819999999999998E-2</v>
      </c>
      <c r="BC4611" s="1">
        <v>39568</v>
      </c>
      <c r="BD4611">
        <v>2.9159999999999999</v>
      </c>
      <c r="BE4611">
        <f t="shared" si="1716"/>
        <v>2.9159999999999998E-2</v>
      </c>
      <c r="BG4611" s="1">
        <v>39568</v>
      </c>
      <c r="BH4611">
        <v>3.085</v>
      </c>
      <c r="BI4611">
        <f t="shared" si="1717"/>
        <v>3.0849999999999999E-2</v>
      </c>
      <c r="BK4611" s="1">
        <v>43109</v>
      </c>
      <c r="BL4611">
        <v>2.1874500000000001</v>
      </c>
      <c r="BM4611">
        <f t="shared" si="1723"/>
        <v>2.1874500000000002E-2</v>
      </c>
      <c r="BP4611" s="1">
        <v>39406</v>
      </c>
      <c r="BQ4611">
        <v>117.12</v>
      </c>
      <c r="BR4611">
        <f t="shared" si="1718"/>
        <v>1.1712</v>
      </c>
      <c r="BT4611" s="1">
        <v>39447</v>
      </c>
      <c r="BU4611">
        <v>4.6840000000000002</v>
      </c>
      <c r="BV4611">
        <f t="shared" si="1719"/>
        <v>4.684E-2</v>
      </c>
      <c r="BX4611" s="1">
        <v>39447</v>
      </c>
      <c r="BY4611">
        <v>4.7069999999999999</v>
      </c>
      <c r="BZ4611">
        <f t="shared" si="1720"/>
        <v>4.7070000000000001E-2</v>
      </c>
      <c r="CB4611" s="1">
        <v>39568</v>
      </c>
      <c r="CC4611">
        <v>4.8239999999999998</v>
      </c>
      <c r="CD4611">
        <f t="shared" si="1721"/>
        <v>4.8239999999999998E-2</v>
      </c>
      <c r="CG4611" s="1"/>
    </row>
    <row r="4612" spans="1:85" x14ac:dyDescent="0.3">
      <c r="A4612" s="21">
        <f t="shared" si="1722"/>
        <v>52267</v>
      </c>
      <c r="B4612" s="18">
        <f t="shared" si="1706"/>
        <v>112.421875</v>
      </c>
      <c r="C4612">
        <f t="shared" si="1724"/>
        <v>115</v>
      </c>
      <c r="D4612">
        <f t="shared" ca="1" si="1709"/>
        <v>-17.386111111111113</v>
      </c>
      <c r="E4612">
        <f ca="1">IF(currency="USD",'Future et co'!F4612,IF(currency="EUR",'Future et co'!G4612,FALSE))</f>
        <v>3.6070000000000005E-2</v>
      </c>
      <c r="F4612">
        <f t="shared" ca="1" si="1710"/>
        <v>3.6070000000000005E-2</v>
      </c>
      <c r="G4612">
        <f t="shared" ca="1" si="1711"/>
        <v>2.0569999999999998E-2</v>
      </c>
      <c r="L4612">
        <f t="shared" ca="1" si="1712"/>
        <v>127.8</v>
      </c>
      <c r="M4612">
        <f t="shared" ca="1" si="1707"/>
        <v>3.6070000000000005E-2</v>
      </c>
      <c r="R4612">
        <f t="shared" ca="1" si="1713"/>
        <v>127.8</v>
      </c>
      <c r="S4612">
        <f t="shared" ca="1" si="1708"/>
        <v>3.6070000000000005E-2</v>
      </c>
      <c r="AU4612" s="1">
        <v>39454</v>
      </c>
      <c r="AV4612">
        <v>3.855</v>
      </c>
      <c r="AW4612">
        <f t="shared" si="1714"/>
        <v>3.8550000000000001E-2</v>
      </c>
      <c r="AY4612" s="1">
        <v>39455</v>
      </c>
      <c r="AZ4612">
        <v>3.605</v>
      </c>
      <c r="BA4612">
        <f t="shared" si="1715"/>
        <v>3.6049999999999999E-2</v>
      </c>
      <c r="BC4612" s="1">
        <v>39567</v>
      </c>
      <c r="BD4612">
        <v>2.9089999999999998</v>
      </c>
      <c r="BE4612">
        <f t="shared" si="1716"/>
        <v>2.9089999999999998E-2</v>
      </c>
      <c r="BG4612" s="1">
        <v>39567</v>
      </c>
      <c r="BH4612">
        <v>3.18</v>
      </c>
      <c r="BI4612">
        <f t="shared" si="1717"/>
        <v>3.1800000000000002E-2</v>
      </c>
      <c r="BK4612" s="1">
        <v>43110</v>
      </c>
      <c r="BL4612">
        <v>2.1909299999999998</v>
      </c>
      <c r="BM4612">
        <f t="shared" si="1723"/>
        <v>2.19093E-2</v>
      </c>
      <c r="BP4612" s="1">
        <v>39405</v>
      </c>
      <c r="BQ4612">
        <v>117.41</v>
      </c>
      <c r="BR4612">
        <f t="shared" si="1718"/>
        <v>1.1740999999999999</v>
      </c>
      <c r="BT4612" s="1">
        <v>39444</v>
      </c>
      <c r="BU4612">
        <v>4.6900000000000004</v>
      </c>
      <c r="BV4612">
        <f t="shared" si="1719"/>
        <v>4.6900000000000004E-2</v>
      </c>
      <c r="BX4612" s="1">
        <v>39444</v>
      </c>
      <c r="BY4612">
        <v>4.7089999999999996</v>
      </c>
      <c r="BZ4612">
        <f t="shared" si="1720"/>
        <v>4.7089999999999993E-2</v>
      </c>
      <c r="CB4612" s="1">
        <v>39567</v>
      </c>
      <c r="CC4612">
        <v>4.8090000000000002</v>
      </c>
      <c r="CD4612">
        <f t="shared" si="1721"/>
        <v>4.8090000000000001E-2</v>
      </c>
      <c r="CG4612" s="1"/>
    </row>
    <row r="4613" spans="1:85" x14ac:dyDescent="0.3">
      <c r="A4613" s="21">
        <f t="shared" si="1722"/>
        <v>52268</v>
      </c>
      <c r="B4613" s="18">
        <f t="shared" si="1706"/>
        <v>112.421875</v>
      </c>
      <c r="C4613">
        <f t="shared" si="1724"/>
        <v>115</v>
      </c>
      <c r="D4613">
        <f t="shared" ca="1" si="1709"/>
        <v>-17.388888888888889</v>
      </c>
      <c r="E4613">
        <f ca="1">IF(currency="USD",'Future et co'!F4613,IF(currency="EUR",'Future et co'!G4613,FALSE))</f>
        <v>3.6070000000000005E-2</v>
      </c>
      <c r="F4613">
        <f t="shared" ca="1" si="1710"/>
        <v>3.6070000000000005E-2</v>
      </c>
      <c r="G4613">
        <f t="shared" ca="1" si="1711"/>
        <v>2.0569999999999998E-2</v>
      </c>
      <c r="L4613">
        <f t="shared" ca="1" si="1712"/>
        <v>127.8</v>
      </c>
      <c r="M4613">
        <f t="shared" ca="1" si="1707"/>
        <v>3.6070000000000005E-2</v>
      </c>
      <c r="R4613">
        <f t="shared" ca="1" si="1713"/>
        <v>127.8</v>
      </c>
      <c r="S4613">
        <f t="shared" ca="1" si="1708"/>
        <v>3.6070000000000005E-2</v>
      </c>
      <c r="AU4613" s="1">
        <v>39451</v>
      </c>
      <c r="AV4613">
        <v>3.9125000000000001</v>
      </c>
      <c r="AW4613">
        <f t="shared" si="1714"/>
        <v>3.9125E-2</v>
      </c>
      <c r="AY4613" s="1">
        <v>39454</v>
      </c>
      <c r="AZ4613">
        <v>3.6539999999999999</v>
      </c>
      <c r="BA4613">
        <f t="shared" si="1715"/>
        <v>3.6539999999999996E-2</v>
      </c>
      <c r="BC4613" s="1">
        <v>39566</v>
      </c>
      <c r="BD4613">
        <v>2.9609999999999999</v>
      </c>
      <c r="BE4613">
        <f t="shared" si="1716"/>
        <v>2.9609999999999997E-2</v>
      </c>
      <c r="BG4613" s="1">
        <v>39566</v>
      </c>
      <c r="BH4613">
        <v>3.2071999999999998</v>
      </c>
      <c r="BI4613">
        <f t="shared" si="1717"/>
        <v>3.2071999999999996E-2</v>
      </c>
      <c r="BK4613" s="1">
        <v>43111</v>
      </c>
      <c r="BL4613">
        <v>2.1753999999999998</v>
      </c>
      <c r="BM4613">
        <f t="shared" si="1723"/>
        <v>2.1753999999999999E-2</v>
      </c>
      <c r="BP4613" s="1">
        <v>39402</v>
      </c>
      <c r="BQ4613">
        <v>116.92</v>
      </c>
      <c r="BR4613">
        <f t="shared" si="1718"/>
        <v>1.1692</v>
      </c>
      <c r="BT4613" s="1">
        <v>39443</v>
      </c>
      <c r="BU4613">
        <v>4.7649999999999997</v>
      </c>
      <c r="BV4613">
        <f t="shared" si="1719"/>
        <v>4.7649999999999998E-2</v>
      </c>
      <c r="BX4613" s="1">
        <v>39443</v>
      </c>
      <c r="BY4613">
        <v>4.7679999999999998</v>
      </c>
      <c r="BZ4613">
        <f t="shared" si="1720"/>
        <v>4.768E-2</v>
      </c>
      <c r="CB4613" s="1">
        <v>39566</v>
      </c>
      <c r="CC4613">
        <v>4.8570000000000002</v>
      </c>
      <c r="CD4613">
        <f t="shared" si="1721"/>
        <v>4.8570000000000002E-2</v>
      </c>
      <c r="CG4613" s="1"/>
    </row>
    <row r="4614" spans="1:85" x14ac:dyDescent="0.3">
      <c r="A4614" s="21">
        <f t="shared" si="1722"/>
        <v>52271</v>
      </c>
      <c r="B4614" s="18">
        <f t="shared" si="1706"/>
        <v>112.421875</v>
      </c>
      <c r="C4614">
        <f t="shared" si="1724"/>
        <v>115</v>
      </c>
      <c r="D4614">
        <f t="shared" ca="1" si="1709"/>
        <v>-17.397222222222222</v>
      </c>
      <c r="E4614">
        <f ca="1">IF(currency="USD",'Future et co'!F4614,IF(currency="EUR",'Future et co'!G4614,FALSE))</f>
        <v>3.6070000000000005E-2</v>
      </c>
      <c r="F4614">
        <f t="shared" ca="1" si="1710"/>
        <v>3.6070000000000005E-2</v>
      </c>
      <c r="G4614">
        <f t="shared" ca="1" si="1711"/>
        <v>2.0569999999999998E-2</v>
      </c>
      <c r="L4614">
        <f t="shared" ca="1" si="1712"/>
        <v>127.8</v>
      </c>
      <c r="M4614">
        <f t="shared" ca="1" si="1707"/>
        <v>3.6070000000000005E-2</v>
      </c>
      <c r="R4614">
        <f t="shared" ca="1" si="1713"/>
        <v>127.8</v>
      </c>
      <c r="S4614">
        <f t="shared" ca="1" si="1708"/>
        <v>3.6070000000000005E-2</v>
      </c>
      <c r="AU4614" s="1">
        <v>39450</v>
      </c>
      <c r="AV4614">
        <v>3.9725000000000001</v>
      </c>
      <c r="AW4614">
        <f t="shared" si="1714"/>
        <v>3.9725000000000003E-2</v>
      </c>
      <c r="AY4614" s="1">
        <v>39451</v>
      </c>
      <c r="AZ4614">
        <v>3.698</v>
      </c>
      <c r="BA4614">
        <f t="shared" si="1715"/>
        <v>3.6979999999999999E-2</v>
      </c>
      <c r="BC4614" s="1">
        <v>39563</v>
      </c>
      <c r="BD4614">
        <v>3.0270000000000001</v>
      </c>
      <c r="BE4614">
        <f t="shared" si="1716"/>
        <v>3.0270000000000002E-2</v>
      </c>
      <c r="BG4614" s="1">
        <v>39563</v>
      </c>
      <c r="BH4614">
        <v>3.2730000000000001</v>
      </c>
      <c r="BI4614">
        <f t="shared" si="1717"/>
        <v>3.2730000000000002E-2</v>
      </c>
      <c r="BK4614" s="1">
        <v>43112</v>
      </c>
      <c r="BL4614">
        <v>2.1617500000000001</v>
      </c>
      <c r="BM4614">
        <f t="shared" si="1723"/>
        <v>2.1617500000000001E-2</v>
      </c>
      <c r="BP4614" s="1">
        <v>39401</v>
      </c>
      <c r="BQ4614">
        <v>116.72</v>
      </c>
      <c r="BR4614">
        <f t="shared" si="1718"/>
        <v>1.1672</v>
      </c>
      <c r="BT4614" s="1">
        <v>39440</v>
      </c>
      <c r="BU4614">
        <v>4.7649999999999997</v>
      </c>
      <c r="BV4614">
        <f t="shared" si="1719"/>
        <v>4.7649999999999998E-2</v>
      </c>
      <c r="BX4614" s="1">
        <v>39440</v>
      </c>
      <c r="BY4614">
        <v>4.7750000000000004</v>
      </c>
      <c r="BZ4614">
        <f t="shared" si="1720"/>
        <v>4.7750000000000001E-2</v>
      </c>
      <c r="CB4614" s="1">
        <v>39563</v>
      </c>
      <c r="CC4614">
        <v>4.8840000000000003</v>
      </c>
      <c r="CD4614">
        <f t="shared" si="1721"/>
        <v>4.8840000000000001E-2</v>
      </c>
      <c r="CG4614" s="1"/>
    </row>
    <row r="4615" spans="1:85" x14ac:dyDescent="0.3">
      <c r="A4615" s="21">
        <f t="shared" si="1722"/>
        <v>52272</v>
      </c>
      <c r="B4615" s="18">
        <f t="shared" si="1706"/>
        <v>112.421875</v>
      </c>
      <c r="C4615">
        <f t="shared" si="1724"/>
        <v>115</v>
      </c>
      <c r="D4615">
        <f t="shared" ca="1" si="1709"/>
        <v>-17.399999999999999</v>
      </c>
      <c r="E4615">
        <f ca="1">IF(currency="USD",'Future et co'!F4615,IF(currency="EUR",'Future et co'!G4615,FALSE))</f>
        <v>3.6070000000000005E-2</v>
      </c>
      <c r="F4615">
        <f t="shared" ca="1" si="1710"/>
        <v>3.6070000000000005E-2</v>
      </c>
      <c r="G4615">
        <f t="shared" ca="1" si="1711"/>
        <v>2.0569999999999998E-2</v>
      </c>
      <c r="L4615">
        <f t="shared" ca="1" si="1712"/>
        <v>127.8</v>
      </c>
      <c r="M4615">
        <f t="shared" ca="1" si="1707"/>
        <v>3.6070000000000005E-2</v>
      </c>
      <c r="R4615">
        <f t="shared" ca="1" si="1713"/>
        <v>127.8</v>
      </c>
      <c r="S4615">
        <f t="shared" ca="1" si="1708"/>
        <v>3.6070000000000005E-2</v>
      </c>
      <c r="AU4615" s="1">
        <v>39449</v>
      </c>
      <c r="AV4615">
        <v>3.9849999999999999</v>
      </c>
      <c r="AW4615">
        <f t="shared" si="1714"/>
        <v>3.9849999999999997E-2</v>
      </c>
      <c r="AY4615" s="1">
        <v>39450</v>
      </c>
      <c r="AZ4615">
        <v>3.7850000000000001</v>
      </c>
      <c r="BA4615">
        <f t="shared" si="1715"/>
        <v>3.7850000000000002E-2</v>
      </c>
      <c r="BC4615" s="1">
        <v>39562</v>
      </c>
      <c r="BD4615">
        <v>2.9940000000000002</v>
      </c>
      <c r="BE4615">
        <f t="shared" si="1716"/>
        <v>2.9940000000000001E-2</v>
      </c>
      <c r="BG4615" s="1">
        <v>39562</v>
      </c>
      <c r="BH4615">
        <v>3.246</v>
      </c>
      <c r="BI4615">
        <f t="shared" si="1717"/>
        <v>3.2460000000000003E-2</v>
      </c>
      <c r="BK4615" s="1">
        <v>43115</v>
      </c>
      <c r="BL4615">
        <v>2.16242</v>
      </c>
      <c r="BM4615">
        <f t="shared" si="1723"/>
        <v>2.16242E-2</v>
      </c>
      <c r="BP4615" s="1">
        <v>39400</v>
      </c>
      <c r="BQ4615">
        <v>116.54</v>
      </c>
      <c r="BR4615">
        <f t="shared" si="1718"/>
        <v>1.1654</v>
      </c>
      <c r="BT4615" s="1">
        <v>39437</v>
      </c>
      <c r="BU4615">
        <v>4.774</v>
      </c>
      <c r="BV4615">
        <f t="shared" si="1719"/>
        <v>4.7739999999999998E-2</v>
      </c>
      <c r="BX4615" s="1">
        <v>39437</v>
      </c>
      <c r="BY4615">
        <v>4.7809999999999997</v>
      </c>
      <c r="BZ4615">
        <f t="shared" si="1720"/>
        <v>4.7809999999999998E-2</v>
      </c>
      <c r="CB4615" s="1">
        <v>39562</v>
      </c>
      <c r="CC4615">
        <v>4.8739999999999997</v>
      </c>
      <c r="CD4615">
        <f t="shared" si="1721"/>
        <v>4.8739999999999999E-2</v>
      </c>
      <c r="CG4615" s="1"/>
    </row>
    <row r="4616" spans="1:85" x14ac:dyDescent="0.3">
      <c r="A4616" s="21">
        <f t="shared" si="1722"/>
        <v>52273</v>
      </c>
      <c r="B4616" s="18">
        <f t="shared" si="1706"/>
        <v>112.421875</v>
      </c>
      <c r="C4616">
        <f t="shared" si="1724"/>
        <v>115</v>
      </c>
      <c r="D4616">
        <f t="shared" ca="1" si="1709"/>
        <v>-17.402777777777779</v>
      </c>
      <c r="E4616">
        <f ca="1">IF(currency="USD",'Future et co'!F4616,IF(currency="EUR",'Future et co'!G4616,FALSE))</f>
        <v>3.6070000000000005E-2</v>
      </c>
      <c r="F4616">
        <f t="shared" ca="1" si="1710"/>
        <v>3.6070000000000005E-2</v>
      </c>
      <c r="G4616">
        <f t="shared" ca="1" si="1711"/>
        <v>2.0569999999999998E-2</v>
      </c>
      <c r="L4616">
        <f t="shared" ca="1" si="1712"/>
        <v>127.8</v>
      </c>
      <c r="M4616">
        <f t="shared" ca="1" si="1707"/>
        <v>3.6070000000000005E-2</v>
      </c>
      <c r="R4616">
        <f t="shared" ca="1" si="1713"/>
        <v>127.8</v>
      </c>
      <c r="S4616">
        <f t="shared" ca="1" si="1708"/>
        <v>3.6070000000000005E-2</v>
      </c>
      <c r="AU4616" s="1">
        <v>39448</v>
      </c>
      <c r="AV4616">
        <v>4.07</v>
      </c>
      <c r="AW4616">
        <f t="shared" si="1714"/>
        <v>4.07E-2</v>
      </c>
      <c r="AY4616" s="1">
        <v>39449</v>
      </c>
      <c r="AZ4616">
        <v>3.8090000000000002</v>
      </c>
      <c r="BA4616">
        <f t="shared" si="1715"/>
        <v>3.8089999999999999E-2</v>
      </c>
      <c r="BC4616" s="1">
        <v>39561</v>
      </c>
      <c r="BD4616">
        <v>2.9209999999999998</v>
      </c>
      <c r="BE4616">
        <f t="shared" si="1716"/>
        <v>2.921E-2</v>
      </c>
      <c r="BG4616" s="1">
        <v>39561</v>
      </c>
      <c r="BH4616">
        <v>3.0939999999999999</v>
      </c>
      <c r="BI4616">
        <f t="shared" si="1717"/>
        <v>3.0939999999999999E-2</v>
      </c>
      <c r="BK4616" s="1">
        <v>43116</v>
      </c>
      <c r="BL4616">
        <v>2.17056</v>
      </c>
      <c r="BM4616">
        <f t="shared" si="1723"/>
        <v>2.1705600000000002E-2</v>
      </c>
      <c r="BP4616" s="1">
        <v>39399</v>
      </c>
      <c r="BQ4616">
        <v>116.74</v>
      </c>
      <c r="BR4616">
        <f t="shared" si="1718"/>
        <v>1.1674</v>
      </c>
      <c r="BT4616" s="1">
        <v>39436</v>
      </c>
      <c r="BU4616">
        <v>4.79</v>
      </c>
      <c r="BV4616">
        <f t="shared" si="1719"/>
        <v>4.7899999999999998E-2</v>
      </c>
      <c r="BX4616" s="1">
        <v>39436</v>
      </c>
      <c r="BY4616">
        <v>4.7919999999999998</v>
      </c>
      <c r="BZ4616">
        <f t="shared" si="1720"/>
        <v>4.7919999999999997E-2</v>
      </c>
      <c r="CB4616" s="1">
        <v>39561</v>
      </c>
      <c r="CC4616">
        <v>4.8650000000000002</v>
      </c>
      <c r="CD4616">
        <f t="shared" si="1721"/>
        <v>4.8649999999999999E-2</v>
      </c>
      <c r="CG4616" s="1"/>
    </row>
    <row r="4617" spans="1:85" x14ac:dyDescent="0.3">
      <c r="A4617" s="21">
        <f t="shared" si="1722"/>
        <v>52274</v>
      </c>
      <c r="B4617" s="18">
        <f t="shared" si="1706"/>
        <v>112.421875</v>
      </c>
      <c r="C4617">
        <f t="shared" si="1724"/>
        <v>115</v>
      </c>
      <c r="D4617">
        <f t="shared" ca="1" si="1709"/>
        <v>-17.405555555555555</v>
      </c>
      <c r="E4617">
        <f ca="1">IF(currency="USD",'Future et co'!F4617,IF(currency="EUR",'Future et co'!G4617,FALSE))</f>
        <v>3.6070000000000005E-2</v>
      </c>
      <c r="F4617">
        <f t="shared" ca="1" si="1710"/>
        <v>3.6070000000000005E-2</v>
      </c>
      <c r="G4617">
        <f t="shared" ca="1" si="1711"/>
        <v>2.0569999999999998E-2</v>
      </c>
      <c r="L4617">
        <f t="shared" ca="1" si="1712"/>
        <v>127.8</v>
      </c>
      <c r="M4617">
        <f t="shared" ca="1" si="1707"/>
        <v>3.6070000000000005E-2</v>
      </c>
      <c r="R4617">
        <f t="shared" ca="1" si="1713"/>
        <v>127.8</v>
      </c>
      <c r="S4617">
        <f t="shared" ca="1" si="1708"/>
        <v>3.6070000000000005E-2</v>
      </c>
      <c r="AU4617" s="1">
        <v>39447</v>
      </c>
      <c r="AV4617">
        <v>4.0549999999999997</v>
      </c>
      <c r="AW4617">
        <f t="shared" si="1714"/>
        <v>4.0549999999999996E-2</v>
      </c>
      <c r="AY4617" s="1">
        <v>39448</v>
      </c>
      <c r="AZ4617">
        <v>3.92</v>
      </c>
      <c r="BA4617">
        <f t="shared" si="1715"/>
        <v>3.9199999999999999E-2</v>
      </c>
      <c r="BC4617" s="1">
        <v>39560</v>
      </c>
      <c r="BD4617">
        <v>2.9220000000000002</v>
      </c>
      <c r="BE4617">
        <f t="shared" si="1716"/>
        <v>2.9220000000000003E-2</v>
      </c>
      <c r="BG4617" s="1">
        <v>39560</v>
      </c>
      <c r="BH4617">
        <v>3.0941000000000001</v>
      </c>
      <c r="BI4617">
        <f t="shared" si="1717"/>
        <v>3.0941E-2</v>
      </c>
      <c r="BK4617" s="1">
        <v>43117</v>
      </c>
      <c r="BL4617">
        <v>2.1490100000000001</v>
      </c>
      <c r="BM4617">
        <f t="shared" si="1723"/>
        <v>2.1490100000000002E-2</v>
      </c>
      <c r="BP4617" s="1">
        <v>39398</v>
      </c>
      <c r="BQ4617">
        <v>116.95</v>
      </c>
      <c r="BR4617">
        <f t="shared" si="1718"/>
        <v>1.1695</v>
      </c>
      <c r="BT4617" s="1">
        <v>39435</v>
      </c>
      <c r="BU4617">
        <v>4.8120000000000003</v>
      </c>
      <c r="BV4617">
        <f t="shared" si="1719"/>
        <v>4.8120000000000003E-2</v>
      </c>
      <c r="BX4617" s="1">
        <v>39435</v>
      </c>
      <c r="BY4617">
        <v>4.8170000000000002</v>
      </c>
      <c r="BZ4617">
        <f t="shared" si="1720"/>
        <v>4.8170000000000004E-2</v>
      </c>
      <c r="CB4617" s="1">
        <v>39560</v>
      </c>
      <c r="CC4617">
        <v>4.8460000000000001</v>
      </c>
      <c r="CD4617">
        <f t="shared" si="1721"/>
        <v>4.8460000000000003E-2</v>
      </c>
      <c r="CG4617" s="1"/>
    </row>
    <row r="4618" spans="1:85" x14ac:dyDescent="0.3">
      <c r="A4618" s="21">
        <f t="shared" si="1722"/>
        <v>52275</v>
      </c>
      <c r="B4618" s="18">
        <f t="shared" si="1706"/>
        <v>112.421875</v>
      </c>
      <c r="C4618">
        <f t="shared" si="1724"/>
        <v>115</v>
      </c>
      <c r="D4618">
        <f t="shared" ca="1" si="1709"/>
        <v>-17.408333333333335</v>
      </c>
      <c r="E4618">
        <f ca="1">IF(currency="USD",'Future et co'!F4618,IF(currency="EUR",'Future et co'!G4618,FALSE))</f>
        <v>3.6070000000000005E-2</v>
      </c>
      <c r="F4618">
        <f t="shared" ca="1" si="1710"/>
        <v>3.6070000000000005E-2</v>
      </c>
      <c r="G4618">
        <f t="shared" ca="1" si="1711"/>
        <v>2.0569999999999998E-2</v>
      </c>
      <c r="L4618">
        <f t="shared" ca="1" si="1712"/>
        <v>127.8</v>
      </c>
      <c r="M4618">
        <f t="shared" ca="1" si="1707"/>
        <v>3.6070000000000005E-2</v>
      </c>
      <c r="R4618">
        <f t="shared" ca="1" si="1713"/>
        <v>127.8</v>
      </c>
      <c r="S4618">
        <f t="shared" ca="1" si="1708"/>
        <v>3.6070000000000005E-2</v>
      </c>
      <c r="AU4618" s="1">
        <v>39444</v>
      </c>
      <c r="AV4618">
        <v>4.0709999999999997</v>
      </c>
      <c r="AW4618">
        <f t="shared" si="1714"/>
        <v>4.0709999999999996E-2</v>
      </c>
      <c r="AY4618" s="1">
        <v>39447</v>
      </c>
      <c r="AZ4618">
        <v>3.9049999999999998</v>
      </c>
      <c r="BA4618">
        <f t="shared" si="1715"/>
        <v>3.9050000000000001E-2</v>
      </c>
      <c r="BC4618" s="1">
        <v>39559</v>
      </c>
      <c r="BD4618">
        <v>2.9119999999999999</v>
      </c>
      <c r="BE4618">
        <f t="shared" si="1716"/>
        <v>2.912E-2</v>
      </c>
      <c r="BG4618" s="1">
        <v>39559</v>
      </c>
      <c r="BH4618">
        <v>3.0680000000000001</v>
      </c>
      <c r="BI4618">
        <f t="shared" si="1717"/>
        <v>3.0679999999999999E-2</v>
      </c>
      <c r="BK4618" s="1">
        <v>43118</v>
      </c>
      <c r="BL4618">
        <v>2.15381</v>
      </c>
      <c r="BM4618">
        <f t="shared" si="1723"/>
        <v>2.1538100000000001E-2</v>
      </c>
      <c r="BP4618" s="1">
        <v>39395</v>
      </c>
      <c r="BQ4618">
        <v>117.1</v>
      </c>
      <c r="BR4618">
        <f t="shared" si="1718"/>
        <v>1.171</v>
      </c>
      <c r="BT4618" s="1">
        <v>39434</v>
      </c>
      <c r="BU4618">
        <v>4.8760000000000003</v>
      </c>
      <c r="BV4618">
        <f t="shared" si="1719"/>
        <v>4.8760000000000005E-2</v>
      </c>
      <c r="BX4618" s="1">
        <v>39434</v>
      </c>
      <c r="BY4618">
        <v>4.8369999999999997</v>
      </c>
      <c r="BZ4618">
        <f t="shared" si="1720"/>
        <v>4.8369999999999996E-2</v>
      </c>
      <c r="CB4618" s="1">
        <v>39559</v>
      </c>
      <c r="CC4618">
        <v>4.7850000000000001</v>
      </c>
      <c r="CD4618">
        <f t="shared" si="1721"/>
        <v>4.7850000000000004E-2</v>
      </c>
      <c r="CG4618" s="1"/>
    </row>
    <row r="4619" spans="1:85" x14ac:dyDescent="0.3">
      <c r="A4619" s="21">
        <f t="shared" si="1722"/>
        <v>52278</v>
      </c>
      <c r="B4619" s="18">
        <f t="shared" ref="B4619:B4682" si="1725">IFERROR(VLOOKUP(A4619,$CG$11:$CH$19999,2,FALSE),B4618)</f>
        <v>112.421875</v>
      </c>
      <c r="C4619">
        <f t="shared" si="1724"/>
        <v>115</v>
      </c>
      <c r="D4619">
        <f t="shared" ca="1" si="1709"/>
        <v>-17.416666666666668</v>
      </c>
      <c r="E4619">
        <f ca="1">IF(currency="USD",'Future et co'!F4619,IF(currency="EUR",'Future et co'!G4619,FALSE))</f>
        <v>3.6070000000000005E-2</v>
      </c>
      <c r="F4619">
        <f t="shared" ca="1" si="1710"/>
        <v>3.6070000000000005E-2</v>
      </c>
      <c r="G4619">
        <f t="shared" ca="1" si="1711"/>
        <v>2.0569999999999998E-2</v>
      </c>
      <c r="L4619">
        <f t="shared" ca="1" si="1712"/>
        <v>127.8</v>
      </c>
      <c r="M4619">
        <f t="shared" ref="M4619:M4682" ca="1" si="1726">IFERROR(IF(L4619&lt;0.25,VLOOKUP(I4619,$AU$11:$AW$5325,3,FALSE),IF(AND(L4619&gt;=0.25,L4619&lt;0.5),VLOOKUP(I4619,$AY$11:$BA$5325,3,FALSE),IF(AND(L4619&gt;=0.5,L4619&lt;1),VLOOKUP(I4619,$BC$11:$BE$5325,3,FALSE),VLOOKUP(I4619,$BG$11:$BI$5010,3,FALSE)))),M4618)</f>
        <v>3.6070000000000005E-2</v>
      </c>
      <c r="R4619">
        <f t="shared" ca="1" si="1713"/>
        <v>127.8</v>
      </c>
      <c r="S4619">
        <f t="shared" ref="S4619:S4682" ca="1" si="1727">IFERROR(IF(R4619&lt;0.25,VLOOKUP(O4619,$AU$11:$AW$5325,3,FALSE),IF(AND(R4619&gt;=0.25,R4619&lt;0.5),VLOOKUP(O4619,$AY$11:$BA$5325,3,FALSE),IF(AND(R4619&gt;=0.5,R4619&lt;1),VLOOKUP(O4619,$BC$11:$BE$5325,3,FALSE),VLOOKUP(O4619,$BG$11:$BI$5010,3,FALSE)))),S4618)</f>
        <v>3.6070000000000005E-2</v>
      </c>
      <c r="AU4619" s="1">
        <v>39443</v>
      </c>
      <c r="AV4619">
        <v>4.08</v>
      </c>
      <c r="AW4619">
        <f t="shared" si="1714"/>
        <v>4.0800000000000003E-2</v>
      </c>
      <c r="AY4619" s="1">
        <v>39444</v>
      </c>
      <c r="AZ4619">
        <v>3.9249999999999998</v>
      </c>
      <c r="BA4619">
        <f t="shared" si="1715"/>
        <v>3.925E-2</v>
      </c>
      <c r="BC4619" s="1">
        <v>39556</v>
      </c>
      <c r="BD4619">
        <v>2.9129999999999998</v>
      </c>
      <c r="BE4619">
        <f t="shared" si="1716"/>
        <v>2.913E-2</v>
      </c>
      <c r="BG4619" s="1">
        <v>39556</v>
      </c>
      <c r="BH4619">
        <v>3.0150000000000001</v>
      </c>
      <c r="BI4619">
        <f t="shared" si="1717"/>
        <v>3.015E-2</v>
      </c>
      <c r="BK4619" s="1">
        <v>43119</v>
      </c>
      <c r="BL4619">
        <v>2.1453099999999998</v>
      </c>
      <c r="BM4619">
        <f t="shared" si="1723"/>
        <v>2.1453099999999999E-2</v>
      </c>
      <c r="BP4619" s="1">
        <v>39394</v>
      </c>
      <c r="BQ4619">
        <v>116.66</v>
      </c>
      <c r="BR4619">
        <f t="shared" si="1718"/>
        <v>1.1665999999999999</v>
      </c>
      <c r="BT4619" s="1">
        <v>39433</v>
      </c>
      <c r="BU4619">
        <v>4.9489999999999998</v>
      </c>
      <c r="BV4619">
        <f t="shared" si="1719"/>
        <v>4.9489999999999999E-2</v>
      </c>
      <c r="BX4619" s="1">
        <v>39433</v>
      </c>
      <c r="BY4619">
        <v>4.9169999999999998</v>
      </c>
      <c r="BZ4619">
        <f t="shared" si="1720"/>
        <v>4.9169999999999998E-2</v>
      </c>
      <c r="CB4619" s="1">
        <v>39556</v>
      </c>
      <c r="CC4619">
        <v>4.7839999999999998</v>
      </c>
      <c r="CD4619">
        <f t="shared" si="1721"/>
        <v>4.7840000000000001E-2</v>
      </c>
      <c r="CG4619" s="1"/>
    </row>
    <row r="4620" spans="1:85" x14ac:dyDescent="0.3">
      <c r="A4620" s="21">
        <f t="shared" si="1722"/>
        <v>52279</v>
      </c>
      <c r="B4620" s="18">
        <f t="shared" si="1725"/>
        <v>112.421875</v>
      </c>
      <c r="C4620">
        <f t="shared" si="1724"/>
        <v>115</v>
      </c>
      <c r="D4620">
        <f t="shared" ref="D4620:D4683" ca="1" si="1728">($B$7-A4620)/360</f>
        <v>-17.419444444444444</v>
      </c>
      <c r="E4620">
        <f ca="1">IF(currency="USD",'Future et co'!F4620,IF(currency="EUR",'Future et co'!G4620,FALSE))</f>
        <v>3.6070000000000005E-2</v>
      </c>
      <c r="F4620">
        <f t="shared" ref="F4620:F4683" ca="1" si="1729">IFERROR(IF(D4620&lt;0.25,VLOOKUP(A4620,$AU$11:$AW$5325,3,FALSE),IF(AND(D4620&gt;=0.25,D4620&lt;0.5),VLOOKUP(A4620,$AY$11:$BA$5325,3,FALSE),IF(AND(D4620&gt;=0.5,D4620&lt;1),VLOOKUP(A4620,$BC$11:$BE$5325,3,FALSE),VLOOKUP(A4620,$BG$11:$BI$5010,3,FALSE)))),F4619)</f>
        <v>3.6070000000000005E-2</v>
      </c>
      <c r="G4620">
        <f t="shared" ref="G4620:G4683" ca="1" si="1730">IFERROR(IF(D4620&lt;0.25,VLOOKUP(A4620,$BT$11:$BV$5325,3,FALSE),IF(AND(D4620&gt;=0.25,D4620&lt;0.5),VLOOKUP(A4620,$BX$11:$BZ$5325,3,FALSE),VLOOKUP(A4620,$CB$11:$CD$5325,3,FALSE))),G4619)</f>
        <v>2.0569999999999998E-2</v>
      </c>
      <c r="L4620">
        <f t="shared" ref="L4620:L4683" ca="1" si="1731">($J$7-I4620)/360</f>
        <v>127.8</v>
      </c>
      <c r="M4620">
        <f t="shared" ca="1" si="1726"/>
        <v>3.6070000000000005E-2</v>
      </c>
      <c r="R4620">
        <f t="shared" ref="R4620:R4683" ca="1" si="1732">($P$7-O4620)/360</f>
        <v>127.8</v>
      </c>
      <c r="S4620">
        <f t="shared" ca="1" si="1727"/>
        <v>3.6070000000000005E-2</v>
      </c>
      <c r="AU4620" s="1">
        <v>39442</v>
      </c>
      <c r="AV4620">
        <v>4.1219999999999999</v>
      </c>
      <c r="AW4620">
        <f t="shared" ref="AW4620:AW4683" si="1733">AV4620/100</f>
        <v>4.122E-2</v>
      </c>
      <c r="AY4620" s="1">
        <v>39443</v>
      </c>
      <c r="AZ4620">
        <v>3.96</v>
      </c>
      <c r="BA4620">
        <f t="shared" ref="BA4620:BA4683" si="1734">AZ4620/100</f>
        <v>3.9599999999999996E-2</v>
      </c>
      <c r="BC4620" s="1">
        <v>39555</v>
      </c>
      <c r="BD4620">
        <v>2.851</v>
      </c>
      <c r="BE4620">
        <f t="shared" ref="BE4620:BE4683" si="1735">BD4620/100</f>
        <v>2.8510000000000001E-2</v>
      </c>
      <c r="BG4620" s="1">
        <v>39555</v>
      </c>
      <c r="BH4620">
        <v>3.036</v>
      </c>
      <c r="BI4620">
        <f t="shared" ref="BI4620:BI4683" si="1736">BH4620/100</f>
        <v>3.0360000000000002E-2</v>
      </c>
      <c r="BK4620" s="1">
        <v>43122</v>
      </c>
      <c r="BL4620">
        <v>2.13069</v>
      </c>
      <c r="BM4620">
        <f t="shared" si="1723"/>
        <v>2.13069E-2</v>
      </c>
      <c r="BP4620" s="1">
        <v>39393</v>
      </c>
      <c r="BQ4620">
        <v>116.49</v>
      </c>
      <c r="BR4620">
        <f t="shared" ref="BR4620:BR4683" si="1737">BQ4620/100</f>
        <v>1.1649</v>
      </c>
      <c r="BT4620" s="1">
        <v>39430</v>
      </c>
      <c r="BU4620">
        <v>4.9409999999999998</v>
      </c>
      <c r="BV4620">
        <f t="shared" ref="BV4620:BV4683" si="1738">BU4620/100</f>
        <v>4.9409999999999996E-2</v>
      </c>
      <c r="BX4620" s="1">
        <v>39430</v>
      </c>
      <c r="BY4620">
        <v>4.91</v>
      </c>
      <c r="BZ4620">
        <f t="shared" ref="BZ4620:BZ4683" si="1739">BY4620/100</f>
        <v>4.9100000000000005E-2</v>
      </c>
      <c r="CB4620" s="1">
        <v>39555</v>
      </c>
      <c r="CC4620">
        <v>4.7549999999999999</v>
      </c>
      <c r="CD4620">
        <f t="shared" ref="CD4620:CD4683" si="1740">CC4620/100</f>
        <v>4.7550000000000002E-2</v>
      </c>
      <c r="CG4620" s="1"/>
    </row>
    <row r="4621" spans="1:85" x14ac:dyDescent="0.3">
      <c r="A4621" s="21">
        <f t="shared" ref="A4621:A4684" si="1741">WORKDAY(A4620,1)</f>
        <v>52280</v>
      </c>
      <c r="B4621" s="18">
        <f t="shared" si="1725"/>
        <v>112.421875</v>
      </c>
      <c r="C4621">
        <f t="shared" si="1724"/>
        <v>115</v>
      </c>
      <c r="D4621">
        <f t="shared" ca="1" si="1728"/>
        <v>-17.422222222222221</v>
      </c>
      <c r="E4621">
        <f ca="1">IF(currency="USD",'Future et co'!F4621,IF(currency="EUR",'Future et co'!G4621,FALSE))</f>
        <v>3.6070000000000005E-2</v>
      </c>
      <c r="F4621">
        <f t="shared" ca="1" si="1729"/>
        <v>3.6070000000000005E-2</v>
      </c>
      <c r="G4621">
        <f t="shared" ca="1" si="1730"/>
        <v>2.0569999999999998E-2</v>
      </c>
      <c r="L4621">
        <f t="shared" ca="1" si="1731"/>
        <v>127.8</v>
      </c>
      <c r="M4621">
        <f t="shared" ca="1" si="1726"/>
        <v>3.6070000000000005E-2</v>
      </c>
      <c r="R4621">
        <f t="shared" ca="1" si="1732"/>
        <v>127.8</v>
      </c>
      <c r="S4621">
        <f t="shared" ca="1" si="1727"/>
        <v>3.6070000000000005E-2</v>
      </c>
      <c r="AU4621" s="1">
        <v>39441</v>
      </c>
      <c r="AV4621">
        <v>4.1219999999999999</v>
      </c>
      <c r="AW4621">
        <f t="shared" si="1733"/>
        <v>4.122E-2</v>
      </c>
      <c r="AY4621" s="1">
        <v>39442</v>
      </c>
      <c r="AZ4621">
        <v>3.9569999999999999</v>
      </c>
      <c r="BA4621">
        <f t="shared" si="1734"/>
        <v>3.9570000000000001E-2</v>
      </c>
      <c r="BC4621" s="1">
        <v>39554</v>
      </c>
      <c r="BD4621">
        <v>2.641</v>
      </c>
      <c r="BE4621">
        <f t="shared" si="1735"/>
        <v>2.6409999999999999E-2</v>
      </c>
      <c r="BG4621" s="1">
        <v>39554</v>
      </c>
      <c r="BH4621">
        <v>2.8980000000000001</v>
      </c>
      <c r="BI4621">
        <f t="shared" si="1736"/>
        <v>2.8980000000000002E-2</v>
      </c>
      <c r="BK4621" s="1">
        <v>43123</v>
      </c>
      <c r="BL4621">
        <v>2.1320000000000001</v>
      </c>
      <c r="BM4621">
        <f t="shared" si="1723"/>
        <v>2.1320000000000002E-2</v>
      </c>
      <c r="BP4621" s="1">
        <v>39392</v>
      </c>
      <c r="BQ4621">
        <v>116.17</v>
      </c>
      <c r="BR4621">
        <f t="shared" si="1737"/>
        <v>1.1617</v>
      </c>
      <c r="BT4621" s="1">
        <v>39429</v>
      </c>
      <c r="BU4621">
        <v>4.9480000000000004</v>
      </c>
      <c r="BV4621">
        <f t="shared" si="1738"/>
        <v>4.9480000000000003E-2</v>
      </c>
      <c r="BX4621" s="1">
        <v>39429</v>
      </c>
      <c r="BY4621">
        <v>4.8979999999999997</v>
      </c>
      <c r="BZ4621">
        <f t="shared" si="1739"/>
        <v>4.8979999999999996E-2</v>
      </c>
      <c r="CB4621" s="1">
        <v>39554</v>
      </c>
      <c r="CC4621">
        <v>4.6849999999999996</v>
      </c>
      <c r="CD4621">
        <f t="shared" si="1740"/>
        <v>4.6849999999999996E-2</v>
      </c>
      <c r="CG4621" s="1"/>
    </row>
    <row r="4622" spans="1:85" x14ac:dyDescent="0.3">
      <c r="A4622" s="21">
        <f t="shared" si="1741"/>
        <v>52281</v>
      </c>
      <c r="B4622" s="18">
        <f t="shared" si="1725"/>
        <v>112.421875</v>
      </c>
      <c r="C4622">
        <f t="shared" si="1724"/>
        <v>115</v>
      </c>
      <c r="D4622">
        <f t="shared" ca="1" si="1728"/>
        <v>-17.425000000000001</v>
      </c>
      <c r="E4622">
        <f ca="1">IF(currency="USD",'Future et co'!F4622,IF(currency="EUR",'Future et co'!G4622,FALSE))</f>
        <v>3.6070000000000005E-2</v>
      </c>
      <c r="F4622">
        <f t="shared" ca="1" si="1729"/>
        <v>3.6070000000000005E-2</v>
      </c>
      <c r="G4622">
        <f t="shared" ca="1" si="1730"/>
        <v>2.0569999999999998E-2</v>
      </c>
      <c r="L4622">
        <f t="shared" ca="1" si="1731"/>
        <v>127.8</v>
      </c>
      <c r="M4622">
        <f t="shared" ca="1" si="1726"/>
        <v>3.6070000000000005E-2</v>
      </c>
      <c r="R4622">
        <f t="shared" ca="1" si="1732"/>
        <v>127.8</v>
      </c>
      <c r="S4622">
        <f t="shared" ca="1" si="1727"/>
        <v>3.6070000000000005E-2</v>
      </c>
      <c r="AU4622" s="1">
        <v>39440</v>
      </c>
      <c r="AV4622">
        <v>4.109</v>
      </c>
      <c r="AW4622">
        <f t="shared" si="1733"/>
        <v>4.1090000000000002E-2</v>
      </c>
      <c r="AY4622" s="1">
        <v>39441</v>
      </c>
      <c r="AZ4622">
        <v>3.9569999999999999</v>
      </c>
      <c r="BA4622">
        <f t="shared" si="1734"/>
        <v>3.9570000000000001E-2</v>
      </c>
      <c r="BC4622" s="1">
        <v>39553</v>
      </c>
      <c r="BD4622">
        <v>2.5550000000000002</v>
      </c>
      <c r="BE4622">
        <f t="shared" si="1735"/>
        <v>2.5550000000000003E-2</v>
      </c>
      <c r="BG4622" s="1">
        <v>39553</v>
      </c>
      <c r="BH4622">
        <v>2.5950000000000002</v>
      </c>
      <c r="BI4622">
        <f t="shared" si="1736"/>
        <v>2.5950000000000001E-2</v>
      </c>
      <c r="BK4622" s="1">
        <v>43124</v>
      </c>
      <c r="BL4622">
        <v>2.1364000000000001</v>
      </c>
      <c r="BM4622">
        <f t="shared" ref="BM4622:BM4685" si="1742">BL4622/100</f>
        <v>2.1364000000000001E-2</v>
      </c>
      <c r="BP4622" s="1">
        <v>39391</v>
      </c>
      <c r="BQ4622">
        <v>116.27</v>
      </c>
      <c r="BR4622">
        <f t="shared" si="1737"/>
        <v>1.1627000000000001</v>
      </c>
      <c r="BT4622" s="1">
        <v>39428</v>
      </c>
      <c r="BU4622">
        <v>4.9530000000000003</v>
      </c>
      <c r="BV4622">
        <f t="shared" si="1738"/>
        <v>4.9530000000000005E-2</v>
      </c>
      <c r="BX4622" s="1">
        <v>39428</v>
      </c>
      <c r="BY4622">
        <v>4.9059999999999997</v>
      </c>
      <c r="BZ4622">
        <f t="shared" si="1739"/>
        <v>4.9059999999999999E-2</v>
      </c>
      <c r="CB4622" s="1">
        <v>39553</v>
      </c>
      <c r="CC4622">
        <v>4.6580000000000004</v>
      </c>
      <c r="CD4622">
        <f t="shared" si="1740"/>
        <v>4.6580000000000003E-2</v>
      </c>
      <c r="CG4622" s="1"/>
    </row>
    <row r="4623" spans="1:85" x14ac:dyDescent="0.3">
      <c r="A4623" s="21">
        <f t="shared" si="1741"/>
        <v>52282</v>
      </c>
      <c r="B4623" s="18">
        <f t="shared" si="1725"/>
        <v>112.421875</v>
      </c>
      <c r="C4623">
        <f t="shared" si="1724"/>
        <v>115</v>
      </c>
      <c r="D4623">
        <f t="shared" ca="1" si="1728"/>
        <v>-17.427777777777777</v>
      </c>
      <c r="E4623">
        <f ca="1">IF(currency="USD",'Future et co'!F4623,IF(currency="EUR",'Future et co'!G4623,FALSE))</f>
        <v>3.6070000000000005E-2</v>
      </c>
      <c r="F4623">
        <f t="shared" ca="1" si="1729"/>
        <v>3.6070000000000005E-2</v>
      </c>
      <c r="G4623">
        <f t="shared" ca="1" si="1730"/>
        <v>2.0569999999999998E-2</v>
      </c>
      <c r="L4623">
        <f t="shared" ca="1" si="1731"/>
        <v>127.8</v>
      </c>
      <c r="M4623">
        <f t="shared" ca="1" si="1726"/>
        <v>3.6070000000000005E-2</v>
      </c>
      <c r="R4623">
        <f t="shared" ca="1" si="1732"/>
        <v>127.8</v>
      </c>
      <c r="S4623">
        <f t="shared" ca="1" si="1727"/>
        <v>3.6070000000000005E-2</v>
      </c>
      <c r="AU4623" s="1">
        <v>39437</v>
      </c>
      <c r="AV4623">
        <v>4.1020000000000003</v>
      </c>
      <c r="AW4623">
        <f t="shared" si="1733"/>
        <v>4.1020000000000001E-2</v>
      </c>
      <c r="AY4623" s="1">
        <v>39440</v>
      </c>
      <c r="AZ4623">
        <v>3.9925000000000002</v>
      </c>
      <c r="BA4623">
        <f t="shared" si="1734"/>
        <v>3.9925000000000002E-2</v>
      </c>
      <c r="BC4623" s="1">
        <v>39552</v>
      </c>
      <c r="BD4623">
        <v>2.4933000000000001</v>
      </c>
      <c r="BE4623">
        <f t="shared" si="1735"/>
        <v>2.4933E-2</v>
      </c>
      <c r="BG4623" s="1">
        <v>39552</v>
      </c>
      <c r="BH4623">
        <v>2.5960000000000001</v>
      </c>
      <c r="BI4623">
        <f t="shared" si="1736"/>
        <v>2.596E-2</v>
      </c>
      <c r="BK4623" s="1">
        <v>43125</v>
      </c>
      <c r="BL4623">
        <v>2.1414800000000001</v>
      </c>
      <c r="BM4623">
        <f t="shared" si="1742"/>
        <v>2.1414800000000001E-2</v>
      </c>
      <c r="BP4623" s="1">
        <v>39388</v>
      </c>
      <c r="BQ4623">
        <v>116.25</v>
      </c>
      <c r="BR4623">
        <f t="shared" si="1737"/>
        <v>1.1625000000000001</v>
      </c>
      <c r="BT4623" s="1">
        <v>39427</v>
      </c>
      <c r="BU4623">
        <v>4.9269999999999996</v>
      </c>
      <c r="BV4623">
        <f t="shared" si="1738"/>
        <v>4.9269999999999994E-2</v>
      </c>
      <c r="BX4623" s="1">
        <v>39427</v>
      </c>
      <c r="BY4623">
        <v>4.8810000000000002</v>
      </c>
      <c r="BZ4623">
        <f t="shared" si="1739"/>
        <v>4.8809999999999999E-2</v>
      </c>
      <c r="CB4623" s="1">
        <v>39552</v>
      </c>
      <c r="CC4623">
        <v>4.6139999999999999</v>
      </c>
      <c r="CD4623">
        <f t="shared" si="1740"/>
        <v>4.614E-2</v>
      </c>
      <c r="CG4623" s="1"/>
    </row>
    <row r="4624" spans="1:85" x14ac:dyDescent="0.3">
      <c r="A4624" s="21">
        <f t="shared" si="1741"/>
        <v>52285</v>
      </c>
      <c r="B4624" s="18">
        <f t="shared" si="1725"/>
        <v>112.421875</v>
      </c>
      <c r="C4624">
        <f t="shared" si="1724"/>
        <v>115</v>
      </c>
      <c r="D4624">
        <f t="shared" ca="1" si="1728"/>
        <v>-17.43611111111111</v>
      </c>
      <c r="E4624">
        <f ca="1">IF(currency="USD",'Future et co'!F4624,IF(currency="EUR",'Future et co'!G4624,FALSE))</f>
        <v>3.6070000000000005E-2</v>
      </c>
      <c r="F4624">
        <f t="shared" ca="1" si="1729"/>
        <v>3.6070000000000005E-2</v>
      </c>
      <c r="G4624">
        <f t="shared" ca="1" si="1730"/>
        <v>2.0569999999999998E-2</v>
      </c>
      <c r="L4624">
        <f t="shared" ca="1" si="1731"/>
        <v>127.8</v>
      </c>
      <c r="M4624">
        <f t="shared" ca="1" si="1726"/>
        <v>3.6070000000000005E-2</v>
      </c>
      <c r="R4624">
        <f t="shared" ca="1" si="1732"/>
        <v>127.8</v>
      </c>
      <c r="S4624">
        <f t="shared" ca="1" si="1727"/>
        <v>3.6070000000000005E-2</v>
      </c>
      <c r="AU4624" s="1">
        <v>39436</v>
      </c>
      <c r="AV4624">
        <v>4.0744999999999996</v>
      </c>
      <c r="AW4624">
        <f t="shared" si="1733"/>
        <v>4.0744999999999996E-2</v>
      </c>
      <c r="AY4624" s="1">
        <v>39437</v>
      </c>
      <c r="AZ4624">
        <v>3.9950000000000001</v>
      </c>
      <c r="BA4624">
        <f t="shared" si="1734"/>
        <v>3.9949999999999999E-2</v>
      </c>
      <c r="BC4624" s="1">
        <v>39549</v>
      </c>
      <c r="BD4624">
        <v>2.4375</v>
      </c>
      <c r="BE4624">
        <f t="shared" si="1735"/>
        <v>2.4375000000000001E-2</v>
      </c>
      <c r="BG4624" s="1">
        <v>39549</v>
      </c>
      <c r="BH4624">
        <v>2.5449999999999999</v>
      </c>
      <c r="BI4624">
        <f t="shared" si="1736"/>
        <v>2.545E-2</v>
      </c>
      <c r="BK4624" s="1">
        <v>43126</v>
      </c>
      <c r="BL4624">
        <v>2.1202899999999998</v>
      </c>
      <c r="BM4624">
        <f t="shared" si="1742"/>
        <v>2.1202899999999997E-2</v>
      </c>
      <c r="BP4624" s="1">
        <v>39387</v>
      </c>
      <c r="BQ4624">
        <v>115.95</v>
      </c>
      <c r="BR4624">
        <f t="shared" si="1737"/>
        <v>1.1595</v>
      </c>
      <c r="BT4624" s="1">
        <v>39426</v>
      </c>
      <c r="BU4624">
        <v>4.9020000000000001</v>
      </c>
      <c r="BV4624">
        <f t="shared" si="1738"/>
        <v>4.9020000000000001E-2</v>
      </c>
      <c r="BX4624" s="1">
        <v>39426</v>
      </c>
      <c r="BY4624">
        <v>4.8600000000000003</v>
      </c>
      <c r="BZ4624">
        <f t="shared" si="1739"/>
        <v>4.8600000000000004E-2</v>
      </c>
      <c r="CB4624" s="1">
        <v>39549</v>
      </c>
      <c r="CC4624">
        <v>4.5810000000000004</v>
      </c>
      <c r="CD4624">
        <f t="shared" si="1740"/>
        <v>4.5810000000000003E-2</v>
      </c>
      <c r="CG4624" s="1"/>
    </row>
    <row r="4625" spans="1:85" x14ac:dyDescent="0.3">
      <c r="A4625" s="21">
        <f t="shared" si="1741"/>
        <v>52286</v>
      </c>
      <c r="B4625" s="18">
        <f t="shared" si="1725"/>
        <v>112.421875</v>
      </c>
      <c r="C4625">
        <f t="shared" si="1724"/>
        <v>115</v>
      </c>
      <c r="D4625">
        <f t="shared" ca="1" si="1728"/>
        <v>-17.43888888888889</v>
      </c>
      <c r="E4625">
        <f ca="1">IF(currency="USD",'Future et co'!F4625,IF(currency="EUR",'Future et co'!G4625,FALSE))</f>
        <v>3.6070000000000005E-2</v>
      </c>
      <c r="F4625">
        <f t="shared" ca="1" si="1729"/>
        <v>3.6070000000000005E-2</v>
      </c>
      <c r="G4625">
        <f t="shared" ca="1" si="1730"/>
        <v>2.0569999999999998E-2</v>
      </c>
      <c r="L4625">
        <f t="shared" ca="1" si="1731"/>
        <v>127.8</v>
      </c>
      <c r="M4625">
        <f t="shared" ca="1" si="1726"/>
        <v>3.6070000000000005E-2</v>
      </c>
      <c r="R4625">
        <f t="shared" ca="1" si="1732"/>
        <v>127.8</v>
      </c>
      <c r="S4625">
        <f t="shared" ca="1" si="1727"/>
        <v>3.6070000000000005E-2</v>
      </c>
      <c r="AU4625" s="1">
        <v>39435</v>
      </c>
      <c r="AV4625">
        <v>4.1210000000000004</v>
      </c>
      <c r="AW4625">
        <f t="shared" si="1733"/>
        <v>4.1210000000000004E-2</v>
      </c>
      <c r="AY4625" s="1">
        <v>39436</v>
      </c>
      <c r="AZ4625">
        <v>3.9609999999999999</v>
      </c>
      <c r="BA4625">
        <f t="shared" si="1734"/>
        <v>3.9609999999999999E-2</v>
      </c>
      <c r="BC4625" s="1">
        <v>39548</v>
      </c>
      <c r="BD4625">
        <v>2.4809999999999999</v>
      </c>
      <c r="BE4625">
        <f t="shared" si="1735"/>
        <v>2.4809999999999999E-2</v>
      </c>
      <c r="BG4625" s="1">
        <v>39548</v>
      </c>
      <c r="BH4625">
        <v>2.6160000000000001</v>
      </c>
      <c r="BI4625">
        <f t="shared" si="1736"/>
        <v>2.6160000000000003E-2</v>
      </c>
      <c r="BK4625" s="1">
        <v>43129</v>
      </c>
      <c r="BL4625">
        <v>2.1365799999999999</v>
      </c>
      <c r="BM4625">
        <f t="shared" si="1742"/>
        <v>2.1365800000000001E-2</v>
      </c>
      <c r="BP4625" s="1">
        <v>39386</v>
      </c>
      <c r="BQ4625">
        <v>115.7</v>
      </c>
      <c r="BR4625">
        <f t="shared" si="1737"/>
        <v>1.157</v>
      </c>
      <c r="BT4625" s="1">
        <v>39423</v>
      </c>
      <c r="BU4625">
        <v>4.891</v>
      </c>
      <c r="BV4625">
        <f t="shared" si="1738"/>
        <v>4.8910000000000002E-2</v>
      </c>
      <c r="BX4625" s="1">
        <v>39423</v>
      </c>
      <c r="BY4625">
        <v>4.8390000000000004</v>
      </c>
      <c r="BZ4625">
        <f t="shared" si="1739"/>
        <v>4.8390000000000002E-2</v>
      </c>
      <c r="CB4625" s="1">
        <v>39548</v>
      </c>
      <c r="CC4625">
        <v>4.5860000000000003</v>
      </c>
      <c r="CD4625">
        <f t="shared" si="1740"/>
        <v>4.5860000000000005E-2</v>
      </c>
      <c r="CG4625" s="1"/>
    </row>
    <row r="4626" spans="1:85" x14ac:dyDescent="0.3">
      <c r="A4626" s="21">
        <f t="shared" si="1741"/>
        <v>52287</v>
      </c>
      <c r="B4626" s="18">
        <f t="shared" si="1725"/>
        <v>112.421875</v>
      </c>
      <c r="C4626">
        <f t="shared" si="1724"/>
        <v>115</v>
      </c>
      <c r="D4626">
        <f t="shared" ca="1" si="1728"/>
        <v>-17.441666666666666</v>
      </c>
      <c r="E4626">
        <f ca="1">IF(currency="USD",'Future et co'!F4626,IF(currency="EUR",'Future et co'!G4626,FALSE))</f>
        <v>3.6070000000000005E-2</v>
      </c>
      <c r="F4626">
        <f t="shared" ca="1" si="1729"/>
        <v>3.6070000000000005E-2</v>
      </c>
      <c r="G4626">
        <f t="shared" ca="1" si="1730"/>
        <v>2.0569999999999998E-2</v>
      </c>
      <c r="L4626">
        <f t="shared" ca="1" si="1731"/>
        <v>127.8</v>
      </c>
      <c r="M4626">
        <f t="shared" ca="1" si="1726"/>
        <v>3.6070000000000005E-2</v>
      </c>
      <c r="R4626">
        <f t="shared" ca="1" si="1732"/>
        <v>127.8</v>
      </c>
      <c r="S4626">
        <f t="shared" ca="1" si="1727"/>
        <v>3.6070000000000005E-2</v>
      </c>
      <c r="AU4626" s="1">
        <v>39434</v>
      </c>
      <c r="AV4626">
        <v>4.1210000000000004</v>
      </c>
      <c r="AW4626">
        <f t="shared" si="1733"/>
        <v>4.1210000000000004E-2</v>
      </c>
      <c r="AY4626" s="1">
        <v>39435</v>
      </c>
      <c r="AZ4626">
        <v>4.01</v>
      </c>
      <c r="BA4626">
        <f t="shared" si="1734"/>
        <v>4.0099999999999997E-2</v>
      </c>
      <c r="BC4626" s="1">
        <v>39547</v>
      </c>
      <c r="BD4626">
        <v>2.4380000000000002</v>
      </c>
      <c r="BE4626">
        <f t="shared" si="1735"/>
        <v>2.4380000000000002E-2</v>
      </c>
      <c r="BG4626" s="1">
        <v>39547</v>
      </c>
      <c r="BH4626">
        <v>2.5569999999999999</v>
      </c>
      <c r="BI4626">
        <f t="shared" si="1736"/>
        <v>2.5569999999999999E-2</v>
      </c>
      <c r="BK4626" s="1">
        <v>43130</v>
      </c>
      <c r="BL4626">
        <v>2.1628699999999998</v>
      </c>
      <c r="BM4626">
        <f t="shared" si="1742"/>
        <v>2.1628699999999997E-2</v>
      </c>
      <c r="BP4626" s="1">
        <v>39385</v>
      </c>
      <c r="BQ4626">
        <v>116.17</v>
      </c>
      <c r="BR4626">
        <f t="shared" si="1737"/>
        <v>1.1617</v>
      </c>
      <c r="BT4626" s="1">
        <v>39422</v>
      </c>
      <c r="BU4626">
        <v>4.8840000000000003</v>
      </c>
      <c r="BV4626">
        <f t="shared" si="1738"/>
        <v>4.8840000000000001E-2</v>
      </c>
      <c r="BX4626" s="1">
        <v>39422</v>
      </c>
      <c r="BY4626">
        <v>4.8</v>
      </c>
      <c r="BZ4626">
        <f t="shared" si="1739"/>
        <v>4.8000000000000001E-2</v>
      </c>
      <c r="CB4626" s="1">
        <v>39547</v>
      </c>
      <c r="CC4626">
        <v>4.5599999999999996</v>
      </c>
      <c r="CD4626">
        <f t="shared" si="1740"/>
        <v>4.5599999999999995E-2</v>
      </c>
      <c r="CG4626" s="1"/>
    </row>
    <row r="4627" spans="1:85" x14ac:dyDescent="0.3">
      <c r="A4627" s="21">
        <f t="shared" si="1741"/>
        <v>52288</v>
      </c>
      <c r="B4627" s="18">
        <f t="shared" si="1725"/>
        <v>112.421875</v>
      </c>
      <c r="C4627">
        <f t="shared" si="1724"/>
        <v>115</v>
      </c>
      <c r="D4627">
        <f t="shared" ca="1" si="1728"/>
        <v>-17.444444444444443</v>
      </c>
      <c r="E4627">
        <f ca="1">IF(currency="USD",'Future et co'!F4627,IF(currency="EUR",'Future et co'!G4627,FALSE))</f>
        <v>3.6070000000000005E-2</v>
      </c>
      <c r="F4627">
        <f t="shared" ca="1" si="1729"/>
        <v>3.6070000000000005E-2</v>
      </c>
      <c r="G4627">
        <f t="shared" ca="1" si="1730"/>
        <v>2.0569999999999998E-2</v>
      </c>
      <c r="L4627">
        <f t="shared" ca="1" si="1731"/>
        <v>127.8</v>
      </c>
      <c r="M4627">
        <f t="shared" ca="1" si="1726"/>
        <v>3.6070000000000005E-2</v>
      </c>
      <c r="R4627">
        <f t="shared" ca="1" si="1732"/>
        <v>127.8</v>
      </c>
      <c r="S4627">
        <f t="shared" ca="1" si="1727"/>
        <v>3.6070000000000005E-2</v>
      </c>
      <c r="AU4627" s="1">
        <v>39433</v>
      </c>
      <c r="AV4627">
        <v>4.1280000000000001</v>
      </c>
      <c r="AW4627">
        <f t="shared" si="1733"/>
        <v>4.1280000000000004E-2</v>
      </c>
      <c r="AY4627" s="1">
        <v>39434</v>
      </c>
      <c r="AZ4627">
        <v>4.0049999999999999</v>
      </c>
      <c r="BA4627">
        <f t="shared" si="1734"/>
        <v>4.0050000000000002E-2</v>
      </c>
      <c r="BC4627" s="1">
        <v>39546</v>
      </c>
      <c r="BD4627">
        <v>2.5007000000000001</v>
      </c>
      <c r="BE4627">
        <f t="shared" si="1735"/>
        <v>2.5007000000000001E-2</v>
      </c>
      <c r="BG4627" s="1">
        <v>39546</v>
      </c>
      <c r="BH4627">
        <v>2.6509999999999998</v>
      </c>
      <c r="BI4627">
        <f t="shared" si="1736"/>
        <v>2.6509999999999999E-2</v>
      </c>
      <c r="BK4627" s="1">
        <v>43131</v>
      </c>
      <c r="BL4627">
        <v>2.1236199999999998</v>
      </c>
      <c r="BM4627">
        <f t="shared" si="1742"/>
        <v>2.1236199999999997E-2</v>
      </c>
      <c r="BP4627" s="1">
        <v>39384</v>
      </c>
      <c r="BQ4627">
        <v>116.29</v>
      </c>
      <c r="BR4627">
        <f t="shared" si="1737"/>
        <v>1.1629</v>
      </c>
      <c r="BT4627" s="1">
        <v>39421</v>
      </c>
      <c r="BU4627">
        <v>4.8710000000000004</v>
      </c>
      <c r="BV4627">
        <f t="shared" si="1738"/>
        <v>4.8710000000000003E-2</v>
      </c>
      <c r="BX4627" s="1">
        <v>39421</v>
      </c>
      <c r="BY4627">
        <v>4.8010000000000002</v>
      </c>
      <c r="BZ4627">
        <f t="shared" si="1739"/>
        <v>4.8010000000000004E-2</v>
      </c>
      <c r="CB4627" s="1">
        <v>39546</v>
      </c>
      <c r="CC4627">
        <v>4.59</v>
      </c>
      <c r="CD4627">
        <f t="shared" si="1740"/>
        <v>4.5899999999999996E-2</v>
      </c>
      <c r="CG4627" s="1"/>
    </row>
    <row r="4628" spans="1:85" x14ac:dyDescent="0.3">
      <c r="A4628" s="21">
        <f t="shared" si="1741"/>
        <v>52289</v>
      </c>
      <c r="B4628" s="18">
        <f t="shared" si="1725"/>
        <v>112.421875</v>
      </c>
      <c r="C4628">
        <f t="shared" si="1724"/>
        <v>115</v>
      </c>
      <c r="D4628">
        <f t="shared" ca="1" si="1728"/>
        <v>-17.447222222222223</v>
      </c>
      <c r="E4628">
        <f ca="1">IF(currency="USD",'Future et co'!F4628,IF(currency="EUR",'Future et co'!G4628,FALSE))</f>
        <v>3.6070000000000005E-2</v>
      </c>
      <c r="F4628">
        <f t="shared" ca="1" si="1729"/>
        <v>3.6070000000000005E-2</v>
      </c>
      <c r="G4628">
        <f t="shared" ca="1" si="1730"/>
        <v>2.0569999999999998E-2</v>
      </c>
      <c r="L4628">
        <f t="shared" ca="1" si="1731"/>
        <v>127.8</v>
      </c>
      <c r="M4628">
        <f t="shared" ca="1" si="1726"/>
        <v>3.6070000000000005E-2</v>
      </c>
      <c r="R4628">
        <f t="shared" ca="1" si="1732"/>
        <v>127.8</v>
      </c>
      <c r="S4628">
        <f t="shared" ca="1" si="1727"/>
        <v>3.6070000000000005E-2</v>
      </c>
      <c r="AU4628" s="1">
        <v>39430</v>
      </c>
      <c r="AV4628">
        <v>4.1319999999999997</v>
      </c>
      <c r="AW4628">
        <f t="shared" si="1733"/>
        <v>4.1319999999999996E-2</v>
      </c>
      <c r="AY4628" s="1">
        <v>39433</v>
      </c>
      <c r="AZ4628">
        <v>4.0259999999999998</v>
      </c>
      <c r="BA4628">
        <f t="shared" si="1734"/>
        <v>4.0259999999999997E-2</v>
      </c>
      <c r="BC4628" s="1">
        <v>39545</v>
      </c>
      <c r="BD4628">
        <v>2.488</v>
      </c>
      <c r="BE4628">
        <f t="shared" si="1735"/>
        <v>2.4879999999999999E-2</v>
      </c>
      <c r="BG4628" s="1">
        <v>39545</v>
      </c>
      <c r="BH4628">
        <v>2.6560000000000001</v>
      </c>
      <c r="BI4628">
        <f t="shared" si="1736"/>
        <v>2.656E-2</v>
      </c>
      <c r="BK4628" s="1">
        <v>43132</v>
      </c>
      <c r="BL4628">
        <v>2.1669</v>
      </c>
      <c r="BM4628">
        <f t="shared" si="1742"/>
        <v>2.1669000000000001E-2</v>
      </c>
      <c r="BP4628" s="1">
        <v>39381</v>
      </c>
      <c r="BQ4628">
        <v>116.14</v>
      </c>
      <c r="BR4628">
        <f t="shared" si="1737"/>
        <v>1.1614</v>
      </c>
      <c r="BT4628" s="1">
        <v>39420</v>
      </c>
      <c r="BU4628">
        <v>4.8579999999999997</v>
      </c>
      <c r="BV4628">
        <f t="shared" si="1738"/>
        <v>4.8579999999999998E-2</v>
      </c>
      <c r="BX4628" s="1">
        <v>39420</v>
      </c>
      <c r="BY4628">
        <v>4.7949999999999999</v>
      </c>
      <c r="BZ4628">
        <f t="shared" si="1739"/>
        <v>4.795E-2</v>
      </c>
      <c r="CB4628" s="1">
        <v>39545</v>
      </c>
      <c r="CC4628">
        <v>4.5949999999999998</v>
      </c>
      <c r="CD4628">
        <f t="shared" si="1740"/>
        <v>4.5949999999999998E-2</v>
      </c>
      <c r="CG4628" s="1"/>
    </row>
    <row r="4629" spans="1:85" x14ac:dyDescent="0.3">
      <c r="A4629" s="21">
        <f t="shared" si="1741"/>
        <v>52292</v>
      </c>
      <c r="B4629" s="18">
        <f t="shared" si="1725"/>
        <v>112.421875</v>
      </c>
      <c r="C4629">
        <f t="shared" si="1724"/>
        <v>115</v>
      </c>
      <c r="D4629">
        <f t="shared" ca="1" si="1728"/>
        <v>-17.455555555555556</v>
      </c>
      <c r="E4629">
        <f ca="1">IF(currency="USD",'Future et co'!F4629,IF(currency="EUR",'Future et co'!G4629,FALSE))</f>
        <v>3.6070000000000005E-2</v>
      </c>
      <c r="F4629">
        <f t="shared" ca="1" si="1729"/>
        <v>3.6070000000000005E-2</v>
      </c>
      <c r="G4629">
        <f t="shared" ca="1" si="1730"/>
        <v>2.0569999999999998E-2</v>
      </c>
      <c r="L4629">
        <f t="shared" ca="1" si="1731"/>
        <v>127.8</v>
      </c>
      <c r="M4629">
        <f t="shared" ca="1" si="1726"/>
        <v>3.6070000000000005E-2</v>
      </c>
      <c r="R4629">
        <f t="shared" ca="1" si="1732"/>
        <v>127.8</v>
      </c>
      <c r="S4629">
        <f t="shared" ca="1" si="1727"/>
        <v>3.6070000000000005E-2</v>
      </c>
      <c r="AU4629" s="1">
        <v>39429</v>
      </c>
      <c r="AV4629">
        <v>4.0949999999999998</v>
      </c>
      <c r="AW4629">
        <f t="shared" si="1733"/>
        <v>4.095E-2</v>
      </c>
      <c r="AY4629" s="1">
        <v>39430</v>
      </c>
      <c r="AZ4629">
        <v>4.0410000000000004</v>
      </c>
      <c r="BA4629">
        <f t="shared" si="1734"/>
        <v>4.0410000000000001E-2</v>
      </c>
      <c r="BC4629" s="1">
        <v>39542</v>
      </c>
      <c r="BD4629">
        <v>2.4060000000000001</v>
      </c>
      <c r="BE4629">
        <f t="shared" si="1735"/>
        <v>2.4060000000000002E-2</v>
      </c>
      <c r="BG4629" s="1">
        <v>39542</v>
      </c>
      <c r="BH4629">
        <v>2.5840000000000001</v>
      </c>
      <c r="BI4629">
        <f t="shared" si="1736"/>
        <v>2.5840000000000002E-2</v>
      </c>
      <c r="BK4629" s="1">
        <v>43133</v>
      </c>
      <c r="BL4629">
        <v>2.2155200000000002</v>
      </c>
      <c r="BM4629">
        <f t="shared" si="1742"/>
        <v>2.21552E-2</v>
      </c>
      <c r="BP4629" s="1">
        <v>39380</v>
      </c>
      <c r="BQ4629">
        <v>116.35</v>
      </c>
      <c r="BR4629">
        <f t="shared" si="1737"/>
        <v>1.1635</v>
      </c>
      <c r="BT4629" s="1">
        <v>39419</v>
      </c>
      <c r="BU4629">
        <v>4.8390000000000004</v>
      </c>
      <c r="BV4629">
        <f t="shared" si="1738"/>
        <v>4.8390000000000002E-2</v>
      </c>
      <c r="BX4629" s="1">
        <v>39419</v>
      </c>
      <c r="BY4629">
        <v>4.7750000000000004</v>
      </c>
      <c r="BZ4629">
        <f t="shared" si="1739"/>
        <v>4.7750000000000001E-2</v>
      </c>
      <c r="CB4629" s="1">
        <v>39542</v>
      </c>
      <c r="CC4629">
        <v>4.5860000000000003</v>
      </c>
      <c r="CD4629">
        <f t="shared" si="1740"/>
        <v>4.5860000000000005E-2</v>
      </c>
      <c r="CG4629" s="1"/>
    </row>
    <row r="4630" spans="1:85" x14ac:dyDescent="0.3">
      <c r="A4630" s="21">
        <f t="shared" si="1741"/>
        <v>52293</v>
      </c>
      <c r="B4630" s="18">
        <f t="shared" si="1725"/>
        <v>112.421875</v>
      </c>
      <c r="C4630">
        <f t="shared" si="1724"/>
        <v>115</v>
      </c>
      <c r="D4630">
        <f t="shared" ca="1" si="1728"/>
        <v>-17.458333333333332</v>
      </c>
      <c r="E4630">
        <f ca="1">IF(currency="USD",'Future et co'!F4630,IF(currency="EUR",'Future et co'!G4630,FALSE))</f>
        <v>3.6070000000000005E-2</v>
      </c>
      <c r="F4630">
        <f t="shared" ca="1" si="1729"/>
        <v>3.6070000000000005E-2</v>
      </c>
      <c r="G4630">
        <f t="shared" ca="1" si="1730"/>
        <v>2.0569999999999998E-2</v>
      </c>
      <c r="L4630">
        <f t="shared" ca="1" si="1731"/>
        <v>127.8</v>
      </c>
      <c r="M4630">
        <f t="shared" ca="1" si="1726"/>
        <v>3.6070000000000005E-2</v>
      </c>
      <c r="R4630">
        <f t="shared" ca="1" si="1732"/>
        <v>127.8</v>
      </c>
      <c r="S4630">
        <f t="shared" ca="1" si="1727"/>
        <v>3.6070000000000005E-2</v>
      </c>
      <c r="AU4630" s="1">
        <v>39428</v>
      </c>
      <c r="AV4630">
        <v>4.0949999999999998</v>
      </c>
      <c r="AW4630">
        <f t="shared" si="1733"/>
        <v>4.095E-2</v>
      </c>
      <c r="AY4630" s="1">
        <v>39429</v>
      </c>
      <c r="AZ4630">
        <v>4.0019999999999998</v>
      </c>
      <c r="BA4630">
        <f t="shared" si="1734"/>
        <v>4.002E-2</v>
      </c>
      <c r="BC4630" s="1">
        <v>39541</v>
      </c>
      <c r="BD4630">
        <v>2.5059999999999998</v>
      </c>
      <c r="BE4630">
        <f t="shared" si="1735"/>
        <v>2.5059999999999999E-2</v>
      </c>
      <c r="BG4630" s="1">
        <v>39541</v>
      </c>
      <c r="BH4630">
        <v>2.72</v>
      </c>
      <c r="BI4630">
        <f t="shared" si="1736"/>
        <v>2.7200000000000002E-2</v>
      </c>
      <c r="BK4630" s="1">
        <v>43136</v>
      </c>
      <c r="BL4630">
        <v>2.3103699999999998</v>
      </c>
      <c r="BM4630">
        <f t="shared" si="1742"/>
        <v>2.3103699999999998E-2</v>
      </c>
      <c r="BP4630" s="1">
        <v>39379</v>
      </c>
      <c r="BQ4630">
        <v>116.54</v>
      </c>
      <c r="BR4630">
        <f t="shared" si="1737"/>
        <v>1.1654</v>
      </c>
      <c r="BT4630" s="1">
        <v>39416</v>
      </c>
      <c r="BU4630">
        <v>4.8099999999999996</v>
      </c>
      <c r="BV4630">
        <f t="shared" si="1738"/>
        <v>4.8099999999999997E-2</v>
      </c>
      <c r="BX4630" s="1">
        <v>39416</v>
      </c>
      <c r="BY4630">
        <v>4.7510000000000003</v>
      </c>
      <c r="BZ4630">
        <f t="shared" si="1739"/>
        <v>4.7510000000000004E-2</v>
      </c>
      <c r="CB4630" s="1">
        <v>39541</v>
      </c>
      <c r="CC4630">
        <v>4.5970000000000004</v>
      </c>
      <c r="CD4630">
        <f t="shared" si="1740"/>
        <v>4.5970000000000004E-2</v>
      </c>
      <c r="CG4630" s="1"/>
    </row>
    <row r="4631" spans="1:85" x14ac:dyDescent="0.3">
      <c r="A4631" s="21">
        <f t="shared" si="1741"/>
        <v>52294</v>
      </c>
      <c r="B4631" s="18">
        <f t="shared" si="1725"/>
        <v>112.421875</v>
      </c>
      <c r="C4631">
        <f t="shared" si="1724"/>
        <v>115</v>
      </c>
      <c r="D4631">
        <f t="shared" ca="1" si="1728"/>
        <v>-17.461111111111112</v>
      </c>
      <c r="E4631">
        <f ca="1">IF(currency="USD",'Future et co'!F4631,IF(currency="EUR",'Future et co'!G4631,FALSE))</f>
        <v>3.6070000000000005E-2</v>
      </c>
      <c r="F4631">
        <f t="shared" ca="1" si="1729"/>
        <v>3.6070000000000005E-2</v>
      </c>
      <c r="G4631">
        <f t="shared" ca="1" si="1730"/>
        <v>2.0569999999999998E-2</v>
      </c>
      <c r="L4631">
        <f t="shared" ca="1" si="1731"/>
        <v>127.8</v>
      </c>
      <c r="M4631">
        <f t="shared" ca="1" si="1726"/>
        <v>3.6070000000000005E-2</v>
      </c>
      <c r="R4631">
        <f t="shared" ca="1" si="1732"/>
        <v>127.8</v>
      </c>
      <c r="S4631">
        <f t="shared" ca="1" si="1727"/>
        <v>3.6070000000000005E-2</v>
      </c>
      <c r="AU4631" s="1">
        <v>39427</v>
      </c>
      <c r="AV4631">
        <v>4.1070000000000002</v>
      </c>
      <c r="AW4631">
        <f t="shared" si="1733"/>
        <v>4.1070000000000002E-2</v>
      </c>
      <c r="AY4631" s="1">
        <v>39428</v>
      </c>
      <c r="AZ4631">
        <v>3.9689999999999999</v>
      </c>
      <c r="BA4631">
        <f t="shared" si="1734"/>
        <v>3.9689999999999996E-2</v>
      </c>
      <c r="BC4631" s="1">
        <v>39540</v>
      </c>
      <c r="BD4631">
        <v>2.4169999999999998</v>
      </c>
      <c r="BE4631">
        <f t="shared" si="1735"/>
        <v>2.4169999999999997E-2</v>
      </c>
      <c r="BG4631" s="1">
        <v>39540</v>
      </c>
      <c r="BH4631">
        <v>2.7</v>
      </c>
      <c r="BI4631">
        <f t="shared" si="1736"/>
        <v>2.7000000000000003E-2</v>
      </c>
      <c r="BK4631" s="1">
        <v>43137</v>
      </c>
      <c r="BL4631">
        <v>2.27406</v>
      </c>
      <c r="BM4631">
        <f t="shared" si="1742"/>
        <v>2.27406E-2</v>
      </c>
      <c r="BP4631" s="1">
        <v>39378</v>
      </c>
      <c r="BQ4631">
        <v>116.08</v>
      </c>
      <c r="BR4631">
        <f t="shared" si="1737"/>
        <v>1.1608000000000001</v>
      </c>
      <c r="BT4631" s="1">
        <v>39415</v>
      </c>
      <c r="BU4631">
        <v>4.7759999999999998</v>
      </c>
      <c r="BV4631">
        <f t="shared" si="1738"/>
        <v>4.7759999999999997E-2</v>
      </c>
      <c r="BX4631" s="1">
        <v>39415</v>
      </c>
      <c r="BY4631">
        <v>4.7370000000000001</v>
      </c>
      <c r="BZ4631">
        <f t="shared" si="1739"/>
        <v>4.7370000000000002E-2</v>
      </c>
      <c r="CB4631" s="1">
        <v>39540</v>
      </c>
      <c r="CC4631">
        <v>4.5999999999999996</v>
      </c>
      <c r="CD4631">
        <f t="shared" si="1740"/>
        <v>4.5999999999999999E-2</v>
      </c>
      <c r="CG4631" s="1"/>
    </row>
    <row r="4632" spans="1:85" x14ac:dyDescent="0.3">
      <c r="A4632" s="21">
        <f t="shared" si="1741"/>
        <v>52295</v>
      </c>
      <c r="B4632" s="18">
        <f t="shared" si="1725"/>
        <v>112.421875</v>
      </c>
      <c r="C4632">
        <f t="shared" si="1724"/>
        <v>115</v>
      </c>
      <c r="D4632">
        <f t="shared" ca="1" si="1728"/>
        <v>-17.463888888888889</v>
      </c>
      <c r="E4632">
        <f ca="1">IF(currency="USD",'Future et co'!F4632,IF(currency="EUR",'Future et co'!G4632,FALSE))</f>
        <v>3.6070000000000005E-2</v>
      </c>
      <c r="F4632">
        <f t="shared" ca="1" si="1729"/>
        <v>3.6070000000000005E-2</v>
      </c>
      <c r="G4632">
        <f t="shared" ca="1" si="1730"/>
        <v>2.0569999999999998E-2</v>
      </c>
      <c r="L4632">
        <f t="shared" ca="1" si="1731"/>
        <v>127.8</v>
      </c>
      <c r="M4632">
        <f t="shared" ca="1" si="1726"/>
        <v>3.6070000000000005E-2</v>
      </c>
      <c r="R4632">
        <f t="shared" ca="1" si="1732"/>
        <v>127.8</v>
      </c>
      <c r="S4632">
        <f t="shared" ca="1" si="1727"/>
        <v>3.6070000000000005E-2</v>
      </c>
      <c r="AU4632" s="1">
        <v>39426</v>
      </c>
      <c r="AV4632">
        <v>4.1150000000000002</v>
      </c>
      <c r="AW4632">
        <f t="shared" si="1733"/>
        <v>4.1149999999999999E-2</v>
      </c>
      <c r="AY4632" s="1">
        <v>39427</v>
      </c>
      <c r="AZ4632">
        <v>3.9489999999999998</v>
      </c>
      <c r="BA4632">
        <f t="shared" si="1734"/>
        <v>3.9489999999999997E-2</v>
      </c>
      <c r="BC4632" s="1">
        <v>39539</v>
      </c>
      <c r="BD4632">
        <v>2.3929999999999998</v>
      </c>
      <c r="BE4632">
        <f t="shared" si="1735"/>
        <v>2.3929999999999996E-2</v>
      </c>
      <c r="BG4632" s="1">
        <v>39539</v>
      </c>
      <c r="BH4632">
        <v>2.4024999999999999</v>
      </c>
      <c r="BI4632">
        <f t="shared" si="1736"/>
        <v>2.4024999999999998E-2</v>
      </c>
      <c r="BK4632" s="1">
        <v>43138</v>
      </c>
      <c r="BL4632">
        <v>2.2876099999999999</v>
      </c>
      <c r="BM4632">
        <f t="shared" si="1742"/>
        <v>2.28761E-2</v>
      </c>
      <c r="BP4632" s="1">
        <v>39377</v>
      </c>
      <c r="BQ4632">
        <v>116.17</v>
      </c>
      <c r="BR4632">
        <f t="shared" si="1737"/>
        <v>1.1617</v>
      </c>
      <c r="BT4632" s="1">
        <v>39414</v>
      </c>
      <c r="BU4632">
        <v>4.7430000000000003</v>
      </c>
      <c r="BV4632">
        <f t="shared" si="1738"/>
        <v>4.743E-2</v>
      </c>
      <c r="BX4632" s="1">
        <v>39414</v>
      </c>
      <c r="BY4632">
        <v>4.7149999999999999</v>
      </c>
      <c r="BZ4632">
        <f t="shared" si="1739"/>
        <v>4.7149999999999997E-2</v>
      </c>
      <c r="CB4632" s="1">
        <v>39539</v>
      </c>
      <c r="CC4632">
        <v>4.5659999999999998</v>
      </c>
      <c r="CD4632">
        <f t="shared" si="1740"/>
        <v>4.5659999999999999E-2</v>
      </c>
      <c r="CG4632" s="1"/>
    </row>
    <row r="4633" spans="1:85" x14ac:dyDescent="0.3">
      <c r="A4633" s="21">
        <f t="shared" si="1741"/>
        <v>52296</v>
      </c>
      <c r="B4633" s="18">
        <f t="shared" si="1725"/>
        <v>112.421875</v>
      </c>
      <c r="C4633">
        <f t="shared" ref="C4633:C4696" si="1743">CEILING(B4633,$C$9)</f>
        <v>115</v>
      </c>
      <c r="D4633">
        <f t="shared" ca="1" si="1728"/>
        <v>-17.466666666666665</v>
      </c>
      <c r="E4633">
        <f ca="1">IF(currency="USD",'Future et co'!F4633,IF(currency="EUR",'Future et co'!G4633,FALSE))</f>
        <v>3.6070000000000005E-2</v>
      </c>
      <c r="F4633">
        <f t="shared" ca="1" si="1729"/>
        <v>3.6070000000000005E-2</v>
      </c>
      <c r="G4633">
        <f t="shared" ca="1" si="1730"/>
        <v>2.0569999999999998E-2</v>
      </c>
      <c r="L4633">
        <f t="shared" ca="1" si="1731"/>
        <v>127.8</v>
      </c>
      <c r="M4633">
        <f t="shared" ca="1" si="1726"/>
        <v>3.6070000000000005E-2</v>
      </c>
      <c r="R4633">
        <f t="shared" ca="1" si="1732"/>
        <v>127.8</v>
      </c>
      <c r="S4633">
        <f t="shared" ca="1" si="1727"/>
        <v>3.6070000000000005E-2</v>
      </c>
      <c r="AU4633" s="1">
        <v>39423</v>
      </c>
      <c r="AV4633">
        <v>4.1189999999999998</v>
      </c>
      <c r="AW4633">
        <f t="shared" si="1733"/>
        <v>4.1189999999999997E-2</v>
      </c>
      <c r="AY4633" s="1">
        <v>39426</v>
      </c>
      <c r="AZ4633">
        <v>4.0019999999999998</v>
      </c>
      <c r="BA4633">
        <f t="shared" si="1734"/>
        <v>4.002E-2</v>
      </c>
      <c r="BC4633" s="1">
        <v>39538</v>
      </c>
      <c r="BD4633">
        <v>2.2970000000000002</v>
      </c>
      <c r="BE4633">
        <f t="shared" si="1735"/>
        <v>2.2970000000000001E-2</v>
      </c>
      <c r="BG4633" s="1">
        <v>39538</v>
      </c>
      <c r="BH4633">
        <v>2.41</v>
      </c>
      <c r="BI4633">
        <f t="shared" si="1736"/>
        <v>2.41E-2</v>
      </c>
      <c r="BK4633" s="1">
        <v>43139</v>
      </c>
      <c r="BL4633">
        <v>2.37669</v>
      </c>
      <c r="BM4633">
        <f t="shared" si="1742"/>
        <v>2.3766900000000001E-2</v>
      </c>
      <c r="BP4633" s="1">
        <v>39374</v>
      </c>
      <c r="BQ4633">
        <v>115.76</v>
      </c>
      <c r="BR4633">
        <f t="shared" si="1737"/>
        <v>1.1576</v>
      </c>
      <c r="BT4633" s="1">
        <v>39413</v>
      </c>
      <c r="BU4633">
        <v>4.7190000000000003</v>
      </c>
      <c r="BV4633">
        <f t="shared" si="1738"/>
        <v>4.7190000000000003E-2</v>
      </c>
      <c r="BX4633" s="1">
        <v>39413</v>
      </c>
      <c r="BY4633">
        <v>4.6929999999999996</v>
      </c>
      <c r="BZ4633">
        <f t="shared" si="1739"/>
        <v>4.6929999999999999E-2</v>
      </c>
      <c r="CB4633" s="1">
        <v>39538</v>
      </c>
      <c r="CC4633">
        <v>4.532</v>
      </c>
      <c r="CD4633">
        <f t="shared" si="1740"/>
        <v>4.5319999999999999E-2</v>
      </c>
      <c r="CG4633" s="1"/>
    </row>
    <row r="4634" spans="1:85" x14ac:dyDescent="0.3">
      <c r="A4634" s="21">
        <f t="shared" si="1741"/>
        <v>52299</v>
      </c>
      <c r="B4634" s="18">
        <f t="shared" si="1725"/>
        <v>112.421875</v>
      </c>
      <c r="C4634">
        <f t="shared" si="1743"/>
        <v>115</v>
      </c>
      <c r="D4634">
        <f t="shared" ca="1" si="1728"/>
        <v>-17.475000000000001</v>
      </c>
      <c r="E4634">
        <f ca="1">IF(currency="USD",'Future et co'!F4634,IF(currency="EUR",'Future et co'!G4634,FALSE))</f>
        <v>3.6070000000000005E-2</v>
      </c>
      <c r="F4634">
        <f t="shared" ca="1" si="1729"/>
        <v>3.6070000000000005E-2</v>
      </c>
      <c r="G4634">
        <f t="shared" ca="1" si="1730"/>
        <v>2.0569999999999998E-2</v>
      </c>
      <c r="L4634">
        <f t="shared" ca="1" si="1731"/>
        <v>127.8</v>
      </c>
      <c r="M4634">
        <f t="shared" ca="1" si="1726"/>
        <v>3.6070000000000005E-2</v>
      </c>
      <c r="R4634">
        <f t="shared" ca="1" si="1732"/>
        <v>127.8</v>
      </c>
      <c r="S4634">
        <f t="shared" ca="1" si="1727"/>
        <v>3.6070000000000005E-2</v>
      </c>
      <c r="AU4634" s="1">
        <v>39422</v>
      </c>
      <c r="AV4634">
        <v>4.0970000000000004</v>
      </c>
      <c r="AW4634">
        <f t="shared" si="1733"/>
        <v>4.0970000000000006E-2</v>
      </c>
      <c r="AY4634" s="1">
        <v>39423</v>
      </c>
      <c r="AZ4634">
        <v>3.9980000000000002</v>
      </c>
      <c r="BA4634">
        <f t="shared" si="1734"/>
        <v>3.9980000000000002E-2</v>
      </c>
      <c r="BC4634" s="1">
        <v>39535</v>
      </c>
      <c r="BD4634">
        <v>2.3325</v>
      </c>
      <c r="BE4634">
        <f t="shared" si="1735"/>
        <v>2.3324999999999999E-2</v>
      </c>
      <c r="BG4634" s="1">
        <v>39535</v>
      </c>
      <c r="BH4634">
        <v>2.4620000000000002</v>
      </c>
      <c r="BI4634">
        <f t="shared" si="1736"/>
        <v>2.4620000000000003E-2</v>
      </c>
      <c r="BK4634" s="1">
        <v>43140</v>
      </c>
      <c r="BL4634">
        <v>2.34259</v>
      </c>
      <c r="BM4634">
        <f t="shared" si="1742"/>
        <v>2.34259E-2</v>
      </c>
      <c r="BP4634" s="1">
        <v>39373</v>
      </c>
      <c r="BQ4634">
        <v>114.94</v>
      </c>
      <c r="BR4634">
        <f t="shared" si="1737"/>
        <v>1.1494</v>
      </c>
      <c r="BT4634" s="1">
        <v>39412</v>
      </c>
      <c r="BU4634">
        <v>4.7130000000000001</v>
      </c>
      <c r="BV4634">
        <f t="shared" si="1738"/>
        <v>4.7129999999999998E-2</v>
      </c>
      <c r="BX4634" s="1">
        <v>39412</v>
      </c>
      <c r="BY4634">
        <v>4.6859999999999999</v>
      </c>
      <c r="BZ4634">
        <f t="shared" si="1739"/>
        <v>4.6859999999999999E-2</v>
      </c>
      <c r="CB4634" s="1">
        <v>39535</v>
      </c>
      <c r="CC4634">
        <v>4.5199999999999996</v>
      </c>
      <c r="CD4634">
        <f t="shared" si="1740"/>
        <v>4.5199999999999997E-2</v>
      </c>
      <c r="CG4634" s="1"/>
    </row>
    <row r="4635" spans="1:85" x14ac:dyDescent="0.3">
      <c r="A4635" s="21">
        <f t="shared" si="1741"/>
        <v>52300</v>
      </c>
      <c r="B4635" s="18">
        <f t="shared" si="1725"/>
        <v>112.421875</v>
      </c>
      <c r="C4635">
        <f t="shared" si="1743"/>
        <v>115</v>
      </c>
      <c r="D4635">
        <f t="shared" ca="1" si="1728"/>
        <v>-17.477777777777778</v>
      </c>
      <c r="E4635">
        <f ca="1">IF(currency="USD",'Future et co'!F4635,IF(currency="EUR",'Future et co'!G4635,FALSE))</f>
        <v>3.6070000000000005E-2</v>
      </c>
      <c r="F4635">
        <f t="shared" ca="1" si="1729"/>
        <v>3.6070000000000005E-2</v>
      </c>
      <c r="G4635">
        <f t="shared" ca="1" si="1730"/>
        <v>2.0569999999999998E-2</v>
      </c>
      <c r="L4635">
        <f t="shared" ca="1" si="1731"/>
        <v>127.8</v>
      </c>
      <c r="M4635">
        <f t="shared" ca="1" si="1726"/>
        <v>3.6070000000000005E-2</v>
      </c>
      <c r="R4635">
        <f t="shared" ca="1" si="1732"/>
        <v>127.8</v>
      </c>
      <c r="S4635">
        <f t="shared" ca="1" si="1727"/>
        <v>3.6070000000000005E-2</v>
      </c>
      <c r="AU4635" s="1">
        <v>39421</v>
      </c>
      <c r="AV4635">
        <v>4.1050000000000004</v>
      </c>
      <c r="AW4635">
        <f t="shared" si="1733"/>
        <v>4.1050000000000003E-2</v>
      </c>
      <c r="AY4635" s="1">
        <v>39422</v>
      </c>
      <c r="AZ4635">
        <v>3.976</v>
      </c>
      <c r="BA4635">
        <f t="shared" si="1734"/>
        <v>3.9759999999999997E-2</v>
      </c>
      <c r="BC4635" s="1">
        <v>39534</v>
      </c>
      <c r="BD4635">
        <v>2.3574999999999999</v>
      </c>
      <c r="BE4635">
        <f t="shared" si="1735"/>
        <v>2.3574999999999999E-2</v>
      </c>
      <c r="BG4635" s="1">
        <v>39534</v>
      </c>
      <c r="BH4635">
        <v>2.4849999999999999</v>
      </c>
      <c r="BI4635">
        <f t="shared" si="1736"/>
        <v>2.4849999999999997E-2</v>
      </c>
      <c r="BK4635" s="1">
        <v>43143</v>
      </c>
      <c r="BL4635">
        <v>2.3113299999999999</v>
      </c>
      <c r="BM4635">
        <f t="shared" si="1742"/>
        <v>2.31133E-2</v>
      </c>
      <c r="BP4635" s="1">
        <v>39372</v>
      </c>
      <c r="BQ4635">
        <v>114.4</v>
      </c>
      <c r="BR4635">
        <f t="shared" si="1737"/>
        <v>1.1440000000000001</v>
      </c>
      <c r="BT4635" s="1">
        <v>39409</v>
      </c>
      <c r="BU4635">
        <v>4.6970000000000001</v>
      </c>
      <c r="BV4635">
        <f t="shared" si="1738"/>
        <v>4.6969999999999998E-2</v>
      </c>
      <c r="BX4635" s="1">
        <v>39409</v>
      </c>
      <c r="BY4635">
        <v>4.6689999999999996</v>
      </c>
      <c r="BZ4635">
        <f t="shared" si="1739"/>
        <v>4.6689999999999995E-2</v>
      </c>
      <c r="CB4635" s="1">
        <v>39534</v>
      </c>
      <c r="CC4635">
        <v>4.5279999999999996</v>
      </c>
      <c r="CD4635">
        <f t="shared" si="1740"/>
        <v>4.5279999999999994E-2</v>
      </c>
      <c r="CG4635" s="1"/>
    </row>
    <row r="4636" spans="1:85" x14ac:dyDescent="0.3">
      <c r="A4636" s="21">
        <f t="shared" si="1741"/>
        <v>52301</v>
      </c>
      <c r="B4636" s="18">
        <f t="shared" si="1725"/>
        <v>112.421875</v>
      </c>
      <c r="C4636">
        <f t="shared" si="1743"/>
        <v>115</v>
      </c>
      <c r="D4636">
        <f t="shared" ca="1" si="1728"/>
        <v>-17.480555555555554</v>
      </c>
      <c r="E4636">
        <f ca="1">IF(currency="USD",'Future et co'!F4636,IF(currency="EUR",'Future et co'!G4636,FALSE))</f>
        <v>3.6070000000000005E-2</v>
      </c>
      <c r="F4636">
        <f t="shared" ca="1" si="1729"/>
        <v>3.6070000000000005E-2</v>
      </c>
      <c r="G4636">
        <f t="shared" ca="1" si="1730"/>
        <v>2.0569999999999998E-2</v>
      </c>
      <c r="L4636">
        <f t="shared" ca="1" si="1731"/>
        <v>127.8</v>
      </c>
      <c r="M4636">
        <f t="shared" ca="1" si="1726"/>
        <v>3.6070000000000005E-2</v>
      </c>
      <c r="R4636">
        <f t="shared" ca="1" si="1732"/>
        <v>127.8</v>
      </c>
      <c r="S4636">
        <f t="shared" ca="1" si="1727"/>
        <v>3.6070000000000005E-2</v>
      </c>
      <c r="AU4636" s="1">
        <v>39420</v>
      </c>
      <c r="AV4636">
        <v>4.07</v>
      </c>
      <c r="AW4636">
        <f t="shared" si="1733"/>
        <v>4.07E-2</v>
      </c>
      <c r="AY4636" s="1">
        <v>39421</v>
      </c>
      <c r="AZ4636">
        <v>3.956</v>
      </c>
      <c r="BA4636">
        <f t="shared" si="1734"/>
        <v>3.9559999999999998E-2</v>
      </c>
      <c r="BC4636" s="1">
        <v>39533</v>
      </c>
      <c r="BD4636">
        <v>2.3624999999999998</v>
      </c>
      <c r="BE4636">
        <f t="shared" si="1735"/>
        <v>2.3624999999999997E-2</v>
      </c>
      <c r="BG4636" s="1">
        <v>39533</v>
      </c>
      <c r="BH4636">
        <v>2.4860000000000002</v>
      </c>
      <c r="BI4636">
        <f t="shared" si="1736"/>
        <v>2.4860000000000004E-2</v>
      </c>
      <c r="BK4636" s="1">
        <v>43144</v>
      </c>
      <c r="BL4636">
        <v>2.3052999999999999</v>
      </c>
      <c r="BM4636">
        <f t="shared" si="1742"/>
        <v>2.3053000000000001E-2</v>
      </c>
      <c r="BP4636" s="1">
        <v>39371</v>
      </c>
      <c r="BQ4636">
        <v>114.04</v>
      </c>
      <c r="BR4636">
        <f t="shared" si="1737"/>
        <v>1.1404000000000001</v>
      </c>
      <c r="BT4636" s="1">
        <v>39408</v>
      </c>
      <c r="BU4636">
        <v>4.6769999999999996</v>
      </c>
      <c r="BV4636">
        <f t="shared" si="1738"/>
        <v>4.6769999999999999E-2</v>
      </c>
      <c r="BX4636" s="1">
        <v>39408</v>
      </c>
      <c r="BY4636">
        <v>4.6539999999999999</v>
      </c>
      <c r="BZ4636">
        <f t="shared" si="1739"/>
        <v>4.6539999999999998E-2</v>
      </c>
      <c r="CB4636" s="1">
        <v>39533</v>
      </c>
      <c r="CC4636">
        <v>4.5419999999999998</v>
      </c>
      <c r="CD4636">
        <f t="shared" si="1740"/>
        <v>4.5419999999999995E-2</v>
      </c>
      <c r="CG4636" s="1"/>
    </row>
    <row r="4637" spans="1:85" x14ac:dyDescent="0.3">
      <c r="A4637" s="21">
        <f t="shared" si="1741"/>
        <v>52302</v>
      </c>
      <c r="B4637" s="18">
        <f t="shared" si="1725"/>
        <v>112.421875</v>
      </c>
      <c r="C4637">
        <f t="shared" si="1743"/>
        <v>115</v>
      </c>
      <c r="D4637">
        <f t="shared" ca="1" si="1728"/>
        <v>-17.483333333333334</v>
      </c>
      <c r="E4637">
        <f ca="1">IF(currency="USD",'Future et co'!F4637,IF(currency="EUR",'Future et co'!G4637,FALSE))</f>
        <v>3.6070000000000005E-2</v>
      </c>
      <c r="F4637">
        <f t="shared" ca="1" si="1729"/>
        <v>3.6070000000000005E-2</v>
      </c>
      <c r="G4637">
        <f t="shared" ca="1" si="1730"/>
        <v>2.0569999999999998E-2</v>
      </c>
      <c r="L4637">
        <f t="shared" ca="1" si="1731"/>
        <v>127.8</v>
      </c>
      <c r="M4637">
        <f t="shared" ca="1" si="1726"/>
        <v>3.6070000000000005E-2</v>
      </c>
      <c r="R4637">
        <f t="shared" ca="1" si="1732"/>
        <v>127.8</v>
      </c>
      <c r="S4637">
        <f t="shared" ca="1" si="1727"/>
        <v>3.6070000000000005E-2</v>
      </c>
      <c r="AU4637" s="1">
        <v>39419</v>
      </c>
      <c r="AV4637">
        <v>4.1040000000000001</v>
      </c>
      <c r="AW4637">
        <f t="shared" si="1733"/>
        <v>4.104E-2</v>
      </c>
      <c r="AY4637" s="1">
        <v>39420</v>
      </c>
      <c r="AZ4637">
        <v>3.9159999999999999</v>
      </c>
      <c r="BA4637">
        <f t="shared" si="1734"/>
        <v>3.916E-2</v>
      </c>
      <c r="BC4637" s="1">
        <v>39532</v>
      </c>
      <c r="BD4637">
        <v>2.3780000000000001</v>
      </c>
      <c r="BE4637">
        <f t="shared" si="1735"/>
        <v>2.3780000000000003E-2</v>
      </c>
      <c r="BG4637" s="1">
        <v>39532</v>
      </c>
      <c r="BH4637">
        <v>2.5670000000000002</v>
      </c>
      <c r="BI4637">
        <f t="shared" si="1736"/>
        <v>2.5670000000000002E-2</v>
      </c>
      <c r="BK4637" s="1">
        <v>43145</v>
      </c>
      <c r="BL4637">
        <v>2.2833299999999999</v>
      </c>
      <c r="BM4637">
        <f t="shared" si="1742"/>
        <v>2.2833299999999997E-2</v>
      </c>
      <c r="BP4637" s="1">
        <v>39370</v>
      </c>
      <c r="BQ4637">
        <v>114.09</v>
      </c>
      <c r="BR4637">
        <f t="shared" si="1737"/>
        <v>1.1409</v>
      </c>
      <c r="BT4637" s="1">
        <v>39407</v>
      </c>
      <c r="BU4637">
        <v>4.6539999999999999</v>
      </c>
      <c r="BV4637">
        <f t="shared" si="1738"/>
        <v>4.6539999999999998E-2</v>
      </c>
      <c r="BX4637" s="1">
        <v>39407</v>
      </c>
      <c r="BY4637">
        <v>4.6310000000000002</v>
      </c>
      <c r="BZ4637">
        <f t="shared" si="1739"/>
        <v>4.6310000000000004E-2</v>
      </c>
      <c r="CB4637" s="1">
        <v>39532</v>
      </c>
      <c r="CC4637">
        <v>4.54</v>
      </c>
      <c r="CD4637">
        <f t="shared" si="1740"/>
        <v>4.5400000000000003E-2</v>
      </c>
      <c r="CG4637" s="1"/>
    </row>
    <row r="4638" spans="1:85" x14ac:dyDescent="0.3">
      <c r="A4638" s="21">
        <f t="shared" si="1741"/>
        <v>52303</v>
      </c>
      <c r="B4638" s="18">
        <f t="shared" si="1725"/>
        <v>112.421875</v>
      </c>
      <c r="C4638">
        <f t="shared" si="1743"/>
        <v>115</v>
      </c>
      <c r="D4638">
        <f t="shared" ca="1" si="1728"/>
        <v>-17.486111111111111</v>
      </c>
      <c r="E4638">
        <f ca="1">IF(currency="USD",'Future et co'!F4638,IF(currency="EUR",'Future et co'!G4638,FALSE))</f>
        <v>3.6070000000000005E-2</v>
      </c>
      <c r="F4638">
        <f t="shared" ca="1" si="1729"/>
        <v>3.6070000000000005E-2</v>
      </c>
      <c r="G4638">
        <f t="shared" ca="1" si="1730"/>
        <v>2.0569999999999998E-2</v>
      </c>
      <c r="L4638">
        <f t="shared" ca="1" si="1731"/>
        <v>127.8</v>
      </c>
      <c r="M4638">
        <f t="shared" ca="1" si="1726"/>
        <v>3.6070000000000005E-2</v>
      </c>
      <c r="R4638">
        <f t="shared" ca="1" si="1732"/>
        <v>127.8</v>
      </c>
      <c r="S4638">
        <f t="shared" ca="1" si="1727"/>
        <v>3.6070000000000005E-2</v>
      </c>
      <c r="AU4638" s="1">
        <v>39416</v>
      </c>
      <c r="AV4638">
        <v>4.1269999999999998</v>
      </c>
      <c r="AW4638">
        <f t="shared" si="1733"/>
        <v>4.1270000000000001E-2</v>
      </c>
      <c r="AY4638" s="1">
        <v>39419</v>
      </c>
      <c r="AZ4638">
        <v>3.952</v>
      </c>
      <c r="BA4638">
        <f t="shared" si="1734"/>
        <v>3.952E-2</v>
      </c>
      <c r="BC4638" s="1">
        <v>39531</v>
      </c>
      <c r="BD4638">
        <v>2.4196</v>
      </c>
      <c r="BE4638">
        <f t="shared" si="1735"/>
        <v>2.4195999999999999E-2</v>
      </c>
      <c r="BG4638" s="1">
        <v>39531</v>
      </c>
      <c r="BH4638">
        <v>2.605</v>
      </c>
      <c r="BI4638">
        <f t="shared" si="1736"/>
        <v>2.605E-2</v>
      </c>
      <c r="BK4638" s="1">
        <v>43146</v>
      </c>
      <c r="BL4638">
        <v>2.2662900000000001</v>
      </c>
      <c r="BM4638">
        <f t="shared" si="1742"/>
        <v>2.26629E-2</v>
      </c>
      <c r="BP4638" s="1">
        <v>39367</v>
      </c>
      <c r="BQ4638">
        <v>114.1</v>
      </c>
      <c r="BR4638">
        <f t="shared" si="1737"/>
        <v>1.141</v>
      </c>
      <c r="BT4638" s="1">
        <v>39406</v>
      </c>
      <c r="BU4638">
        <v>4.6360000000000001</v>
      </c>
      <c r="BV4638">
        <f t="shared" si="1738"/>
        <v>4.6359999999999998E-2</v>
      </c>
      <c r="BX4638" s="1">
        <v>39406</v>
      </c>
      <c r="BY4638">
        <v>4.617</v>
      </c>
      <c r="BZ4638">
        <f t="shared" si="1739"/>
        <v>4.6170000000000003E-2</v>
      </c>
      <c r="CB4638" s="1">
        <v>39531</v>
      </c>
      <c r="CC4638">
        <v>4.4581999999999997</v>
      </c>
      <c r="CD4638">
        <f t="shared" si="1740"/>
        <v>4.4581999999999997E-2</v>
      </c>
      <c r="CG4638" s="1"/>
    </row>
    <row r="4639" spans="1:85" x14ac:dyDescent="0.3">
      <c r="A4639" s="21">
        <f t="shared" si="1741"/>
        <v>52306</v>
      </c>
      <c r="B4639" s="18">
        <f t="shared" si="1725"/>
        <v>112.421875</v>
      </c>
      <c r="C4639">
        <f t="shared" si="1743"/>
        <v>115</v>
      </c>
      <c r="D4639">
        <f t="shared" ca="1" si="1728"/>
        <v>-17.494444444444444</v>
      </c>
      <c r="E4639">
        <f ca="1">IF(currency="USD",'Future et co'!F4639,IF(currency="EUR",'Future et co'!G4639,FALSE))</f>
        <v>3.6070000000000005E-2</v>
      </c>
      <c r="F4639">
        <f t="shared" ca="1" si="1729"/>
        <v>3.6070000000000005E-2</v>
      </c>
      <c r="G4639">
        <f t="shared" ca="1" si="1730"/>
        <v>2.0569999999999998E-2</v>
      </c>
      <c r="L4639">
        <f t="shared" ca="1" si="1731"/>
        <v>127.8</v>
      </c>
      <c r="M4639">
        <f t="shared" ca="1" si="1726"/>
        <v>3.6070000000000005E-2</v>
      </c>
      <c r="R4639">
        <f t="shared" ca="1" si="1732"/>
        <v>127.8</v>
      </c>
      <c r="S4639">
        <f t="shared" ca="1" si="1727"/>
        <v>3.6070000000000005E-2</v>
      </c>
      <c r="AU4639" s="1">
        <v>39415</v>
      </c>
      <c r="AV4639">
        <v>4.1449999999999996</v>
      </c>
      <c r="AW4639">
        <f t="shared" si="1733"/>
        <v>4.1449999999999994E-2</v>
      </c>
      <c r="AY4639" s="1">
        <v>39416</v>
      </c>
      <c r="AZ4639">
        <v>3.984</v>
      </c>
      <c r="BA4639">
        <f t="shared" si="1734"/>
        <v>3.984E-2</v>
      </c>
      <c r="BC4639" s="1">
        <v>39528</v>
      </c>
      <c r="BD4639">
        <v>2.3336999999999999</v>
      </c>
      <c r="BE4639">
        <f t="shared" si="1735"/>
        <v>2.3337E-2</v>
      </c>
      <c r="BG4639" s="1">
        <v>39528</v>
      </c>
      <c r="BH4639">
        <v>2.4249000000000001</v>
      </c>
      <c r="BI4639">
        <f t="shared" si="1736"/>
        <v>2.4249E-2</v>
      </c>
      <c r="BK4639" s="1">
        <v>43147</v>
      </c>
      <c r="BL4639">
        <v>2.2654299999999998</v>
      </c>
      <c r="BM4639">
        <f t="shared" si="1742"/>
        <v>2.2654299999999999E-2</v>
      </c>
      <c r="BP4639" s="1">
        <v>39366</v>
      </c>
      <c r="BQ4639">
        <v>114.41</v>
      </c>
      <c r="BR4639">
        <f t="shared" si="1737"/>
        <v>1.1440999999999999</v>
      </c>
      <c r="BT4639" s="1">
        <v>39405</v>
      </c>
      <c r="BU4639">
        <v>4.6189999999999998</v>
      </c>
      <c r="BV4639">
        <f t="shared" si="1738"/>
        <v>4.6189999999999995E-2</v>
      </c>
      <c r="BX4639" s="1">
        <v>39405</v>
      </c>
      <c r="BY4639">
        <v>4.6139999999999999</v>
      </c>
      <c r="BZ4639">
        <f t="shared" si="1739"/>
        <v>4.614E-2</v>
      </c>
      <c r="CB4639" s="1">
        <v>39528</v>
      </c>
      <c r="CC4639">
        <v>4.4530000000000003</v>
      </c>
      <c r="CD4639">
        <f t="shared" si="1740"/>
        <v>4.453E-2</v>
      </c>
      <c r="CG4639" s="1"/>
    </row>
    <row r="4640" spans="1:85" x14ac:dyDescent="0.3">
      <c r="A4640" s="21">
        <f t="shared" si="1741"/>
        <v>52307</v>
      </c>
      <c r="B4640" s="18">
        <f t="shared" si="1725"/>
        <v>112.421875</v>
      </c>
      <c r="C4640">
        <f t="shared" si="1743"/>
        <v>115</v>
      </c>
      <c r="D4640">
        <f t="shared" ca="1" si="1728"/>
        <v>-17.497222222222224</v>
      </c>
      <c r="E4640">
        <f ca="1">IF(currency="USD",'Future et co'!F4640,IF(currency="EUR",'Future et co'!G4640,FALSE))</f>
        <v>3.6070000000000005E-2</v>
      </c>
      <c r="F4640">
        <f t="shared" ca="1" si="1729"/>
        <v>3.6070000000000005E-2</v>
      </c>
      <c r="G4640">
        <f t="shared" ca="1" si="1730"/>
        <v>2.0569999999999998E-2</v>
      </c>
      <c r="L4640">
        <f t="shared" ca="1" si="1731"/>
        <v>127.8</v>
      </c>
      <c r="M4640">
        <f t="shared" ca="1" si="1726"/>
        <v>3.6070000000000005E-2</v>
      </c>
      <c r="R4640">
        <f t="shared" ca="1" si="1732"/>
        <v>127.8</v>
      </c>
      <c r="S4640">
        <f t="shared" ca="1" si="1727"/>
        <v>3.6070000000000005E-2</v>
      </c>
      <c r="AU4640" s="1">
        <v>39414</v>
      </c>
      <c r="AV4640">
        <v>4.2080000000000002</v>
      </c>
      <c r="AW4640">
        <f t="shared" si="1733"/>
        <v>4.2079999999999999E-2</v>
      </c>
      <c r="AY4640" s="1">
        <v>39415</v>
      </c>
      <c r="AZ4640">
        <v>3.9950000000000001</v>
      </c>
      <c r="BA4640">
        <f t="shared" si="1734"/>
        <v>3.9949999999999999E-2</v>
      </c>
      <c r="BC4640" s="1">
        <v>39527</v>
      </c>
      <c r="BD4640">
        <v>2.319</v>
      </c>
      <c r="BE4640">
        <f t="shared" si="1735"/>
        <v>2.3189999999999999E-2</v>
      </c>
      <c r="BG4640" s="1">
        <v>39527</v>
      </c>
      <c r="BH4640">
        <v>2.4125000000000001</v>
      </c>
      <c r="BI4640">
        <f t="shared" si="1736"/>
        <v>2.4125000000000001E-2</v>
      </c>
      <c r="BK4640" s="1">
        <v>43150</v>
      </c>
      <c r="BL4640">
        <v>2.2657600000000002</v>
      </c>
      <c r="BM4640">
        <f t="shared" si="1742"/>
        <v>2.2657600000000003E-2</v>
      </c>
      <c r="BP4640" s="1">
        <v>39365</v>
      </c>
      <c r="BQ4640">
        <v>114.7</v>
      </c>
      <c r="BR4640">
        <f t="shared" si="1737"/>
        <v>1.147</v>
      </c>
      <c r="BT4640" s="1">
        <v>39402</v>
      </c>
      <c r="BU4640">
        <v>4.5839999999999996</v>
      </c>
      <c r="BV4640">
        <f t="shared" si="1738"/>
        <v>4.5839999999999999E-2</v>
      </c>
      <c r="BX4640" s="1">
        <v>39402</v>
      </c>
      <c r="BY4640">
        <v>4.5919999999999996</v>
      </c>
      <c r="BZ4640">
        <f t="shared" si="1739"/>
        <v>4.5919999999999996E-2</v>
      </c>
      <c r="CB4640" s="1">
        <v>39527</v>
      </c>
      <c r="CC4640">
        <v>4.4450000000000003</v>
      </c>
      <c r="CD4640">
        <f t="shared" si="1740"/>
        <v>4.4450000000000003E-2</v>
      </c>
      <c r="CG4640" s="1"/>
    </row>
    <row r="4641" spans="1:85" x14ac:dyDescent="0.3">
      <c r="A4641" s="21">
        <f t="shared" si="1741"/>
        <v>52308</v>
      </c>
      <c r="B4641" s="18">
        <f t="shared" si="1725"/>
        <v>112.421875</v>
      </c>
      <c r="C4641">
        <f t="shared" si="1743"/>
        <v>115</v>
      </c>
      <c r="D4641">
        <f t="shared" ca="1" si="1728"/>
        <v>-17.5</v>
      </c>
      <c r="E4641">
        <f ca="1">IF(currency="USD",'Future et co'!F4641,IF(currency="EUR",'Future et co'!G4641,FALSE))</f>
        <v>3.6070000000000005E-2</v>
      </c>
      <c r="F4641">
        <f t="shared" ca="1" si="1729"/>
        <v>3.6070000000000005E-2</v>
      </c>
      <c r="G4641">
        <f t="shared" ca="1" si="1730"/>
        <v>2.0569999999999998E-2</v>
      </c>
      <c r="L4641">
        <f t="shared" ca="1" si="1731"/>
        <v>127.8</v>
      </c>
      <c r="M4641">
        <f t="shared" ca="1" si="1726"/>
        <v>3.6070000000000005E-2</v>
      </c>
      <c r="R4641">
        <f t="shared" ca="1" si="1732"/>
        <v>127.8</v>
      </c>
      <c r="S4641">
        <f t="shared" ca="1" si="1727"/>
        <v>3.6070000000000005E-2</v>
      </c>
      <c r="AU4641" s="1">
        <v>39413</v>
      </c>
      <c r="AV4641">
        <v>4.2229999999999999</v>
      </c>
      <c r="AW4641">
        <f t="shared" si="1733"/>
        <v>4.2229999999999997E-2</v>
      </c>
      <c r="AY4641" s="1">
        <v>39414</v>
      </c>
      <c r="AZ4641">
        <v>4.0519999999999996</v>
      </c>
      <c r="BA4641">
        <f t="shared" si="1734"/>
        <v>4.0519999999999994E-2</v>
      </c>
      <c r="BC4641" s="1">
        <v>39526</v>
      </c>
      <c r="BD4641">
        <v>2.1875</v>
      </c>
      <c r="BE4641">
        <f t="shared" si="1735"/>
        <v>2.1874999999999999E-2</v>
      </c>
      <c r="BG4641" s="1">
        <v>39526</v>
      </c>
      <c r="BH4641">
        <v>2.2869999999999999</v>
      </c>
      <c r="BI4641">
        <f t="shared" si="1736"/>
        <v>2.2869999999999998E-2</v>
      </c>
      <c r="BK4641" s="1">
        <v>43151</v>
      </c>
      <c r="BL4641">
        <v>2.2896399999999999</v>
      </c>
      <c r="BM4641">
        <f t="shared" si="1742"/>
        <v>2.2896399999999997E-2</v>
      </c>
      <c r="BP4641" s="1">
        <v>39364</v>
      </c>
      <c r="BQ4641">
        <v>115.04</v>
      </c>
      <c r="BR4641">
        <f t="shared" si="1737"/>
        <v>1.1504000000000001</v>
      </c>
      <c r="BT4641" s="1">
        <v>39401</v>
      </c>
      <c r="BU4641">
        <v>4.58</v>
      </c>
      <c r="BV4641">
        <f t="shared" si="1738"/>
        <v>4.58E-2</v>
      </c>
      <c r="BX4641" s="1">
        <v>39401</v>
      </c>
      <c r="BY4641">
        <v>4.5860000000000003</v>
      </c>
      <c r="BZ4641">
        <f t="shared" si="1739"/>
        <v>4.5860000000000005E-2</v>
      </c>
      <c r="CB4641" s="1">
        <v>39526</v>
      </c>
      <c r="CC4641">
        <v>4.3940000000000001</v>
      </c>
      <c r="CD4641">
        <f t="shared" si="1740"/>
        <v>4.394E-2</v>
      </c>
      <c r="CG4641" s="1"/>
    </row>
    <row r="4642" spans="1:85" x14ac:dyDescent="0.3">
      <c r="A4642" s="21">
        <f t="shared" si="1741"/>
        <v>52309</v>
      </c>
      <c r="B4642" s="18">
        <f t="shared" si="1725"/>
        <v>112.421875</v>
      </c>
      <c r="C4642">
        <f t="shared" si="1743"/>
        <v>115</v>
      </c>
      <c r="D4642">
        <f t="shared" ca="1" si="1728"/>
        <v>-17.502777777777776</v>
      </c>
      <c r="E4642">
        <f ca="1">IF(currency="USD",'Future et co'!F4642,IF(currency="EUR",'Future et co'!G4642,FALSE))</f>
        <v>3.6070000000000005E-2</v>
      </c>
      <c r="F4642">
        <f t="shared" ca="1" si="1729"/>
        <v>3.6070000000000005E-2</v>
      </c>
      <c r="G4642">
        <f t="shared" ca="1" si="1730"/>
        <v>2.0569999999999998E-2</v>
      </c>
      <c r="L4642">
        <f t="shared" ca="1" si="1731"/>
        <v>127.8</v>
      </c>
      <c r="M4642">
        <f t="shared" ca="1" si="1726"/>
        <v>3.6070000000000005E-2</v>
      </c>
      <c r="R4642">
        <f t="shared" ca="1" si="1732"/>
        <v>127.8</v>
      </c>
      <c r="S4642">
        <f t="shared" ca="1" si="1727"/>
        <v>3.6070000000000005E-2</v>
      </c>
      <c r="AU4642" s="1">
        <v>39412</v>
      </c>
      <c r="AV4642">
        <v>4.1900000000000004</v>
      </c>
      <c r="AW4642">
        <f t="shared" si="1733"/>
        <v>4.1900000000000007E-2</v>
      </c>
      <c r="AY4642" s="1">
        <v>39413</v>
      </c>
      <c r="AZ4642">
        <v>4.0570000000000004</v>
      </c>
      <c r="BA4642">
        <f t="shared" si="1734"/>
        <v>4.0570000000000002E-2</v>
      </c>
      <c r="BC4642" s="1">
        <v>39525</v>
      </c>
      <c r="BD4642">
        <v>2.2200000000000002</v>
      </c>
      <c r="BE4642">
        <f t="shared" si="1735"/>
        <v>2.2200000000000001E-2</v>
      </c>
      <c r="BG4642" s="1">
        <v>39525</v>
      </c>
      <c r="BH4642">
        <v>2.3170000000000002</v>
      </c>
      <c r="BI4642">
        <f t="shared" si="1736"/>
        <v>2.3170000000000003E-2</v>
      </c>
      <c r="BK4642" s="1">
        <v>43152</v>
      </c>
      <c r="BL4642">
        <v>2.3065099999999998</v>
      </c>
      <c r="BM4642">
        <f t="shared" si="1742"/>
        <v>2.3065099999999998E-2</v>
      </c>
      <c r="BP4642" s="1">
        <v>39363</v>
      </c>
      <c r="BQ4642">
        <v>114.69</v>
      </c>
      <c r="BR4642">
        <f t="shared" si="1737"/>
        <v>1.1469</v>
      </c>
      <c r="BT4642" s="1">
        <v>39400</v>
      </c>
      <c r="BU4642">
        <v>4.5759999999999996</v>
      </c>
      <c r="BV4642">
        <f t="shared" si="1738"/>
        <v>4.5759999999999995E-2</v>
      </c>
      <c r="BX4642" s="1">
        <v>39400</v>
      </c>
      <c r="BY4642">
        <v>4.5789999999999997</v>
      </c>
      <c r="BZ4642">
        <f t="shared" si="1739"/>
        <v>4.5789999999999997E-2</v>
      </c>
      <c r="CB4642" s="1">
        <v>39525</v>
      </c>
      <c r="CC4642">
        <v>4.3970000000000002</v>
      </c>
      <c r="CD4642">
        <f t="shared" si="1740"/>
        <v>4.3970000000000002E-2</v>
      </c>
      <c r="CG4642" s="1"/>
    </row>
    <row r="4643" spans="1:85" x14ac:dyDescent="0.3">
      <c r="A4643" s="21">
        <f t="shared" si="1741"/>
        <v>52310</v>
      </c>
      <c r="B4643" s="18">
        <f t="shared" si="1725"/>
        <v>112.421875</v>
      </c>
      <c r="C4643">
        <f t="shared" si="1743"/>
        <v>115</v>
      </c>
      <c r="D4643">
        <f t="shared" ca="1" si="1728"/>
        <v>-17.505555555555556</v>
      </c>
      <c r="E4643">
        <f ca="1">IF(currency="USD",'Future et co'!F4643,IF(currency="EUR",'Future et co'!G4643,FALSE))</f>
        <v>3.6070000000000005E-2</v>
      </c>
      <c r="F4643">
        <f t="shared" ca="1" si="1729"/>
        <v>3.6070000000000005E-2</v>
      </c>
      <c r="G4643">
        <f t="shared" ca="1" si="1730"/>
        <v>2.0569999999999998E-2</v>
      </c>
      <c r="L4643">
        <f t="shared" ca="1" si="1731"/>
        <v>127.8</v>
      </c>
      <c r="M4643">
        <f t="shared" ca="1" si="1726"/>
        <v>3.6070000000000005E-2</v>
      </c>
      <c r="R4643">
        <f t="shared" ca="1" si="1732"/>
        <v>127.8</v>
      </c>
      <c r="S4643">
        <f t="shared" ca="1" si="1727"/>
        <v>3.6070000000000005E-2</v>
      </c>
      <c r="AU4643" s="1">
        <v>39409</v>
      </c>
      <c r="AV4643">
        <v>4.226</v>
      </c>
      <c r="AW4643">
        <f t="shared" si="1733"/>
        <v>4.2259999999999999E-2</v>
      </c>
      <c r="AY4643" s="1">
        <v>39412</v>
      </c>
      <c r="AZ4643">
        <v>4.0220000000000002</v>
      </c>
      <c r="BA4643">
        <f t="shared" si="1734"/>
        <v>4.0220000000000006E-2</v>
      </c>
      <c r="BC4643" s="1">
        <v>39524</v>
      </c>
      <c r="BD4643">
        <v>2.0550000000000002</v>
      </c>
      <c r="BE4643">
        <f t="shared" si="1735"/>
        <v>2.0550000000000002E-2</v>
      </c>
      <c r="BG4643" s="1">
        <v>39524</v>
      </c>
      <c r="BH4643">
        <v>2.1505000000000001</v>
      </c>
      <c r="BI4643">
        <f t="shared" si="1736"/>
        <v>2.1505E-2</v>
      </c>
      <c r="BK4643" s="1">
        <v>43153</v>
      </c>
      <c r="BL4643">
        <v>2.30376</v>
      </c>
      <c r="BM4643">
        <f t="shared" si="1742"/>
        <v>2.3037600000000002E-2</v>
      </c>
      <c r="BP4643" s="1">
        <v>39360</v>
      </c>
      <c r="BQ4643">
        <v>114.76</v>
      </c>
      <c r="BR4643">
        <f t="shared" si="1737"/>
        <v>1.1476</v>
      </c>
      <c r="BT4643" s="1">
        <v>39399</v>
      </c>
      <c r="BU4643">
        <v>4.5750000000000002</v>
      </c>
      <c r="BV4643">
        <f t="shared" si="1738"/>
        <v>4.5749999999999999E-2</v>
      </c>
      <c r="BX4643" s="1">
        <v>39399</v>
      </c>
      <c r="BY4643">
        <v>4.5730000000000004</v>
      </c>
      <c r="BZ4643">
        <f t="shared" si="1739"/>
        <v>4.5730000000000007E-2</v>
      </c>
      <c r="CB4643" s="1">
        <v>39524</v>
      </c>
      <c r="CC4643">
        <v>4.3140000000000001</v>
      </c>
      <c r="CD4643">
        <f t="shared" si="1740"/>
        <v>4.3139999999999998E-2</v>
      </c>
      <c r="CG4643" s="1"/>
    </row>
    <row r="4644" spans="1:85" x14ac:dyDescent="0.3">
      <c r="A4644" s="21">
        <f t="shared" si="1741"/>
        <v>52313</v>
      </c>
      <c r="B4644" s="18">
        <f t="shared" si="1725"/>
        <v>112.421875</v>
      </c>
      <c r="C4644">
        <f t="shared" si="1743"/>
        <v>115</v>
      </c>
      <c r="D4644">
        <f t="shared" ca="1" si="1728"/>
        <v>-17.513888888888889</v>
      </c>
      <c r="E4644">
        <f ca="1">IF(currency="USD",'Future et co'!F4644,IF(currency="EUR",'Future et co'!G4644,FALSE))</f>
        <v>3.6070000000000005E-2</v>
      </c>
      <c r="F4644">
        <f t="shared" ca="1" si="1729"/>
        <v>3.6070000000000005E-2</v>
      </c>
      <c r="G4644">
        <f t="shared" ca="1" si="1730"/>
        <v>2.0569999999999998E-2</v>
      </c>
      <c r="L4644">
        <f t="shared" ca="1" si="1731"/>
        <v>127.8</v>
      </c>
      <c r="M4644">
        <f t="shared" ca="1" si="1726"/>
        <v>3.6070000000000005E-2</v>
      </c>
      <c r="R4644">
        <f t="shared" ca="1" si="1732"/>
        <v>127.8</v>
      </c>
      <c r="S4644">
        <f t="shared" ca="1" si="1727"/>
        <v>3.6070000000000005E-2</v>
      </c>
      <c r="AU4644" s="1">
        <v>39408</v>
      </c>
      <c r="AV4644">
        <v>4.2104999999999997</v>
      </c>
      <c r="AW4644">
        <f t="shared" si="1733"/>
        <v>4.2104999999999997E-2</v>
      </c>
      <c r="AY4644" s="1">
        <v>39409</v>
      </c>
      <c r="AZ4644">
        <v>4.0549999999999997</v>
      </c>
      <c r="BA4644">
        <f t="shared" si="1734"/>
        <v>4.0549999999999996E-2</v>
      </c>
      <c r="BC4644" s="1">
        <v>39521</v>
      </c>
      <c r="BD4644">
        <v>2.323</v>
      </c>
      <c r="BE4644">
        <f t="shared" si="1735"/>
        <v>2.3230000000000001E-2</v>
      </c>
      <c r="BG4644" s="1">
        <v>39521</v>
      </c>
      <c r="BH4644">
        <v>2.4780000000000002</v>
      </c>
      <c r="BI4644">
        <f t="shared" si="1736"/>
        <v>2.4780000000000003E-2</v>
      </c>
      <c r="BK4644" s="1">
        <v>43154</v>
      </c>
      <c r="BL4644">
        <v>2.2697099999999999</v>
      </c>
      <c r="BM4644">
        <f t="shared" si="1742"/>
        <v>2.2697099999999998E-2</v>
      </c>
      <c r="BP4644" s="1">
        <v>39359</v>
      </c>
      <c r="BQ4644">
        <v>115.24</v>
      </c>
      <c r="BR4644">
        <f t="shared" si="1737"/>
        <v>1.1523999999999999</v>
      </c>
      <c r="BT4644" s="1">
        <v>39398</v>
      </c>
      <c r="BU4644">
        <v>4.5739999999999998</v>
      </c>
      <c r="BV4644">
        <f t="shared" si="1738"/>
        <v>4.5739999999999996E-2</v>
      </c>
      <c r="BX4644" s="1">
        <v>39398</v>
      </c>
      <c r="BY4644">
        <v>4.5720000000000001</v>
      </c>
      <c r="BZ4644">
        <f t="shared" si="1739"/>
        <v>4.5720000000000004E-2</v>
      </c>
      <c r="CB4644" s="1">
        <v>39521</v>
      </c>
      <c r="CC4644">
        <v>4.3659999999999997</v>
      </c>
      <c r="CD4644">
        <f t="shared" si="1740"/>
        <v>4.3659999999999997E-2</v>
      </c>
      <c r="CG4644" s="1"/>
    </row>
    <row r="4645" spans="1:85" x14ac:dyDescent="0.3">
      <c r="A4645" s="21">
        <f t="shared" si="1741"/>
        <v>52314</v>
      </c>
      <c r="B4645" s="18">
        <f t="shared" si="1725"/>
        <v>112.421875</v>
      </c>
      <c r="C4645">
        <f t="shared" si="1743"/>
        <v>115</v>
      </c>
      <c r="D4645">
        <f t="shared" ca="1" si="1728"/>
        <v>-17.516666666666666</v>
      </c>
      <c r="E4645">
        <f ca="1">IF(currency="USD",'Future et co'!F4645,IF(currency="EUR",'Future et co'!G4645,FALSE))</f>
        <v>3.6070000000000005E-2</v>
      </c>
      <c r="F4645">
        <f t="shared" ca="1" si="1729"/>
        <v>3.6070000000000005E-2</v>
      </c>
      <c r="G4645">
        <f t="shared" ca="1" si="1730"/>
        <v>2.0569999999999998E-2</v>
      </c>
      <c r="L4645">
        <f t="shared" ca="1" si="1731"/>
        <v>127.8</v>
      </c>
      <c r="M4645">
        <f t="shared" ca="1" si="1726"/>
        <v>3.6070000000000005E-2</v>
      </c>
      <c r="R4645">
        <f t="shared" ca="1" si="1732"/>
        <v>127.8</v>
      </c>
      <c r="S4645">
        <f t="shared" ca="1" si="1727"/>
        <v>3.6070000000000005E-2</v>
      </c>
      <c r="AU4645" s="1">
        <v>39407</v>
      </c>
      <c r="AV4645">
        <v>4.2110000000000003</v>
      </c>
      <c r="AW4645">
        <f t="shared" si="1733"/>
        <v>4.2110000000000002E-2</v>
      </c>
      <c r="AY4645" s="1">
        <v>39408</v>
      </c>
      <c r="AZ4645">
        <v>4.0460000000000003</v>
      </c>
      <c r="BA4645">
        <f t="shared" si="1734"/>
        <v>4.0460000000000003E-2</v>
      </c>
      <c r="BC4645" s="1">
        <v>39520</v>
      </c>
      <c r="BD4645">
        <v>2.3866000000000001</v>
      </c>
      <c r="BE4645">
        <f t="shared" si="1735"/>
        <v>2.3866000000000002E-2</v>
      </c>
      <c r="BG4645" s="1">
        <v>39520</v>
      </c>
      <c r="BH4645">
        <v>2.5019999999999998</v>
      </c>
      <c r="BI4645">
        <f t="shared" si="1736"/>
        <v>2.5019999999999997E-2</v>
      </c>
      <c r="BK4645" s="1">
        <v>43157</v>
      </c>
      <c r="BL4645">
        <v>2.24404</v>
      </c>
      <c r="BM4645">
        <f t="shared" si="1742"/>
        <v>2.2440399999999999E-2</v>
      </c>
      <c r="BP4645" s="1">
        <v>39358</v>
      </c>
      <c r="BQ4645">
        <v>114.92</v>
      </c>
      <c r="BR4645">
        <f t="shared" si="1737"/>
        <v>1.1492</v>
      </c>
      <c r="BT4645" s="1">
        <v>39395</v>
      </c>
      <c r="BU4645">
        <v>4.5789999999999997</v>
      </c>
      <c r="BV4645">
        <f t="shared" si="1738"/>
        <v>4.5789999999999997E-2</v>
      </c>
      <c r="BX4645" s="1">
        <v>39395</v>
      </c>
      <c r="BY4645">
        <v>4.58</v>
      </c>
      <c r="BZ4645">
        <f t="shared" si="1739"/>
        <v>4.58E-2</v>
      </c>
      <c r="CB4645" s="1">
        <v>39520</v>
      </c>
      <c r="CC4645">
        <v>4.37</v>
      </c>
      <c r="CD4645">
        <f t="shared" si="1740"/>
        <v>4.3700000000000003E-2</v>
      </c>
      <c r="CG4645" s="1"/>
    </row>
    <row r="4646" spans="1:85" x14ac:dyDescent="0.3">
      <c r="A4646" s="21">
        <f t="shared" si="1741"/>
        <v>52315</v>
      </c>
      <c r="B4646" s="18">
        <f t="shared" si="1725"/>
        <v>112.421875</v>
      </c>
      <c r="C4646">
        <f t="shared" si="1743"/>
        <v>115</v>
      </c>
      <c r="D4646">
        <f t="shared" ca="1" si="1728"/>
        <v>-17.519444444444446</v>
      </c>
      <c r="E4646">
        <f ca="1">IF(currency="USD",'Future et co'!F4646,IF(currency="EUR",'Future et co'!G4646,FALSE))</f>
        <v>3.6070000000000005E-2</v>
      </c>
      <c r="F4646">
        <f t="shared" ca="1" si="1729"/>
        <v>3.6070000000000005E-2</v>
      </c>
      <c r="G4646">
        <f t="shared" ca="1" si="1730"/>
        <v>2.0569999999999998E-2</v>
      </c>
      <c r="L4646">
        <f t="shared" ca="1" si="1731"/>
        <v>127.8</v>
      </c>
      <c r="M4646">
        <f t="shared" ca="1" si="1726"/>
        <v>3.6070000000000005E-2</v>
      </c>
      <c r="R4646">
        <f t="shared" ca="1" si="1732"/>
        <v>127.8</v>
      </c>
      <c r="S4646">
        <f t="shared" ca="1" si="1727"/>
        <v>3.6070000000000005E-2</v>
      </c>
      <c r="AU4646" s="1">
        <v>39406</v>
      </c>
      <c r="AV4646">
        <v>4.2779999999999996</v>
      </c>
      <c r="AW4646">
        <f t="shared" si="1733"/>
        <v>4.2779999999999999E-2</v>
      </c>
      <c r="AY4646" s="1">
        <v>39407</v>
      </c>
      <c r="AZ4646">
        <v>4.0449999999999999</v>
      </c>
      <c r="BA4646">
        <f t="shared" si="1734"/>
        <v>4.045E-2</v>
      </c>
      <c r="BC4646" s="1">
        <v>39519</v>
      </c>
      <c r="BD4646">
        <v>2.4260000000000002</v>
      </c>
      <c r="BE4646">
        <f t="shared" si="1735"/>
        <v>2.426E-2</v>
      </c>
      <c r="BG4646" s="1">
        <v>39519</v>
      </c>
      <c r="BH4646">
        <v>2.5179999999999998</v>
      </c>
      <c r="BI4646">
        <f t="shared" si="1736"/>
        <v>2.5179999999999998E-2</v>
      </c>
      <c r="BK4646" s="1">
        <v>43158</v>
      </c>
      <c r="BL4646">
        <v>2.2715800000000002</v>
      </c>
      <c r="BM4646">
        <f t="shared" si="1742"/>
        <v>2.2715800000000001E-2</v>
      </c>
      <c r="BP4646" s="1">
        <v>39357</v>
      </c>
      <c r="BQ4646">
        <v>115.09</v>
      </c>
      <c r="BR4646">
        <f t="shared" si="1737"/>
        <v>1.1509</v>
      </c>
      <c r="BT4646" s="1">
        <v>39394</v>
      </c>
      <c r="BU4646">
        <v>4.5789999999999997</v>
      </c>
      <c r="BV4646">
        <f t="shared" si="1738"/>
        <v>4.5789999999999997E-2</v>
      </c>
      <c r="BX4646" s="1">
        <v>39394</v>
      </c>
      <c r="BY4646">
        <v>4.5830000000000002</v>
      </c>
      <c r="BZ4646">
        <f t="shared" si="1739"/>
        <v>4.5830000000000003E-2</v>
      </c>
      <c r="CB4646" s="1">
        <v>39519</v>
      </c>
      <c r="CC4646">
        <v>4.3470000000000004</v>
      </c>
      <c r="CD4646">
        <f t="shared" si="1740"/>
        <v>4.3470000000000002E-2</v>
      </c>
      <c r="CG4646" s="1"/>
    </row>
    <row r="4647" spans="1:85" x14ac:dyDescent="0.3">
      <c r="A4647" s="21">
        <f t="shared" si="1741"/>
        <v>52316</v>
      </c>
      <c r="B4647" s="18">
        <f t="shared" si="1725"/>
        <v>112.421875</v>
      </c>
      <c r="C4647">
        <f t="shared" si="1743"/>
        <v>115</v>
      </c>
      <c r="D4647">
        <f t="shared" ca="1" si="1728"/>
        <v>-17.522222222222222</v>
      </c>
      <c r="E4647">
        <f ca="1">IF(currency="USD",'Future et co'!F4647,IF(currency="EUR",'Future et co'!G4647,FALSE))</f>
        <v>3.6070000000000005E-2</v>
      </c>
      <c r="F4647">
        <f t="shared" ca="1" si="1729"/>
        <v>3.6070000000000005E-2</v>
      </c>
      <c r="G4647">
        <f t="shared" ca="1" si="1730"/>
        <v>2.0569999999999998E-2</v>
      </c>
      <c r="L4647">
        <f t="shared" ca="1" si="1731"/>
        <v>127.8</v>
      </c>
      <c r="M4647">
        <f t="shared" ca="1" si="1726"/>
        <v>3.6070000000000005E-2</v>
      </c>
      <c r="R4647">
        <f t="shared" ca="1" si="1732"/>
        <v>127.8</v>
      </c>
      <c r="S4647">
        <f t="shared" ca="1" si="1727"/>
        <v>3.6070000000000005E-2</v>
      </c>
      <c r="AU4647" s="1">
        <v>39405</v>
      </c>
      <c r="AV4647">
        <v>4.2679999999999998</v>
      </c>
      <c r="AW4647">
        <f t="shared" si="1733"/>
        <v>4.2679999999999996E-2</v>
      </c>
      <c r="AY4647" s="1">
        <v>39406</v>
      </c>
      <c r="AZ4647">
        <v>4.13</v>
      </c>
      <c r="BA4647">
        <f t="shared" si="1734"/>
        <v>4.1299999999999996E-2</v>
      </c>
      <c r="BC4647" s="1">
        <v>39518</v>
      </c>
      <c r="BD4647">
        <v>2.5129999999999999</v>
      </c>
      <c r="BE4647">
        <f t="shared" si="1735"/>
        <v>2.513E-2</v>
      </c>
      <c r="BG4647" s="1">
        <v>39518</v>
      </c>
      <c r="BH4647">
        <v>2.621</v>
      </c>
      <c r="BI4647">
        <f t="shared" si="1736"/>
        <v>2.6210000000000001E-2</v>
      </c>
      <c r="BK4647" s="1">
        <v>43159</v>
      </c>
      <c r="BL4647">
        <v>2.2990599999999999</v>
      </c>
      <c r="BM4647">
        <f t="shared" si="1742"/>
        <v>2.29906E-2</v>
      </c>
      <c r="BP4647" s="1">
        <v>39356</v>
      </c>
      <c r="BQ4647">
        <v>115.1</v>
      </c>
      <c r="BR4647">
        <f t="shared" si="1737"/>
        <v>1.151</v>
      </c>
      <c r="BT4647" s="1">
        <v>39393</v>
      </c>
      <c r="BU4647">
        <v>4.5890000000000004</v>
      </c>
      <c r="BV4647">
        <f t="shared" si="1738"/>
        <v>4.5890000000000007E-2</v>
      </c>
      <c r="BX4647" s="1">
        <v>39393</v>
      </c>
      <c r="BY4647">
        <v>4.5970000000000004</v>
      </c>
      <c r="BZ4647">
        <f t="shared" si="1739"/>
        <v>4.5970000000000004E-2</v>
      </c>
      <c r="CB4647" s="1">
        <v>39518</v>
      </c>
      <c r="CC4647">
        <v>4.3479999999999999</v>
      </c>
      <c r="CD4647">
        <f t="shared" si="1740"/>
        <v>4.3479999999999998E-2</v>
      </c>
      <c r="CG4647" s="1"/>
    </row>
    <row r="4648" spans="1:85" x14ac:dyDescent="0.3">
      <c r="A4648" s="21">
        <f t="shared" si="1741"/>
        <v>52317</v>
      </c>
      <c r="B4648" s="18">
        <f t="shared" si="1725"/>
        <v>112.421875</v>
      </c>
      <c r="C4648">
        <f t="shared" si="1743"/>
        <v>115</v>
      </c>
      <c r="D4648">
        <f t="shared" ca="1" si="1728"/>
        <v>-17.524999999999999</v>
      </c>
      <c r="E4648">
        <f ca="1">IF(currency="USD",'Future et co'!F4648,IF(currency="EUR",'Future et co'!G4648,FALSE))</f>
        <v>3.6070000000000005E-2</v>
      </c>
      <c r="F4648">
        <f t="shared" ca="1" si="1729"/>
        <v>3.6070000000000005E-2</v>
      </c>
      <c r="G4648">
        <f t="shared" ca="1" si="1730"/>
        <v>2.0569999999999998E-2</v>
      </c>
      <c r="L4648">
        <f t="shared" ca="1" si="1731"/>
        <v>127.8</v>
      </c>
      <c r="M4648">
        <f t="shared" ca="1" si="1726"/>
        <v>3.6070000000000005E-2</v>
      </c>
      <c r="R4648">
        <f t="shared" ca="1" si="1732"/>
        <v>127.8</v>
      </c>
      <c r="S4648">
        <f t="shared" ca="1" si="1727"/>
        <v>3.6070000000000005E-2</v>
      </c>
      <c r="AU4648" s="1">
        <v>39402</v>
      </c>
      <c r="AV4648">
        <v>4.2949999999999999</v>
      </c>
      <c r="AW4648">
        <f t="shared" si="1733"/>
        <v>4.2950000000000002E-2</v>
      </c>
      <c r="AY4648" s="1">
        <v>39405</v>
      </c>
      <c r="AZ4648">
        <v>4.1139999999999999</v>
      </c>
      <c r="BA4648">
        <f t="shared" si="1734"/>
        <v>4.1139999999999996E-2</v>
      </c>
      <c r="BC4648" s="1">
        <v>39517</v>
      </c>
      <c r="BD4648">
        <v>2.4169999999999998</v>
      </c>
      <c r="BE4648">
        <f t="shared" si="1735"/>
        <v>2.4169999999999997E-2</v>
      </c>
      <c r="BG4648" s="1">
        <v>39517</v>
      </c>
      <c r="BH4648">
        <v>2.5124</v>
      </c>
      <c r="BI4648">
        <f t="shared" si="1736"/>
        <v>2.5124E-2</v>
      </c>
      <c r="BK4648" s="1">
        <v>43160</v>
      </c>
      <c r="BL4648">
        <v>2.3321000000000001</v>
      </c>
      <c r="BM4648">
        <f t="shared" si="1742"/>
        <v>2.3321000000000001E-2</v>
      </c>
      <c r="BP4648" s="1">
        <v>39353</v>
      </c>
      <c r="BQ4648">
        <v>115.04</v>
      </c>
      <c r="BR4648">
        <f t="shared" si="1737"/>
        <v>1.1504000000000001</v>
      </c>
      <c r="BT4648" s="1">
        <v>39392</v>
      </c>
      <c r="BU4648">
        <v>4.5890000000000004</v>
      </c>
      <c r="BV4648">
        <f t="shared" si="1738"/>
        <v>4.5890000000000007E-2</v>
      </c>
      <c r="BX4648" s="1">
        <v>39392</v>
      </c>
      <c r="BY4648">
        <v>4.5999999999999996</v>
      </c>
      <c r="BZ4648">
        <f t="shared" si="1739"/>
        <v>4.5999999999999999E-2</v>
      </c>
      <c r="CB4648" s="1">
        <v>39517</v>
      </c>
      <c r="CC4648">
        <v>4.28</v>
      </c>
      <c r="CD4648">
        <f t="shared" si="1740"/>
        <v>4.2800000000000005E-2</v>
      </c>
      <c r="CG4648" s="1"/>
    </row>
    <row r="4649" spans="1:85" x14ac:dyDescent="0.3">
      <c r="A4649" s="21">
        <f t="shared" si="1741"/>
        <v>52320</v>
      </c>
      <c r="B4649" s="18">
        <f t="shared" si="1725"/>
        <v>112.421875</v>
      </c>
      <c r="C4649">
        <f t="shared" si="1743"/>
        <v>115</v>
      </c>
      <c r="D4649">
        <f t="shared" ca="1" si="1728"/>
        <v>-17.533333333333335</v>
      </c>
      <c r="E4649">
        <f ca="1">IF(currency="USD",'Future et co'!F4649,IF(currency="EUR",'Future et co'!G4649,FALSE))</f>
        <v>3.6070000000000005E-2</v>
      </c>
      <c r="F4649">
        <f t="shared" ca="1" si="1729"/>
        <v>3.6070000000000005E-2</v>
      </c>
      <c r="G4649">
        <f t="shared" ca="1" si="1730"/>
        <v>2.0569999999999998E-2</v>
      </c>
      <c r="L4649">
        <f t="shared" ca="1" si="1731"/>
        <v>127.8</v>
      </c>
      <c r="M4649">
        <f t="shared" ca="1" si="1726"/>
        <v>3.6070000000000005E-2</v>
      </c>
      <c r="R4649">
        <f t="shared" ca="1" si="1732"/>
        <v>127.8</v>
      </c>
      <c r="S4649">
        <f t="shared" ca="1" si="1727"/>
        <v>3.6070000000000005E-2</v>
      </c>
      <c r="AU4649" s="1">
        <v>39401</v>
      </c>
      <c r="AV4649">
        <v>4.2969999999999997</v>
      </c>
      <c r="AW4649">
        <f t="shared" si="1733"/>
        <v>4.2969999999999994E-2</v>
      </c>
      <c r="AY4649" s="1">
        <v>39402</v>
      </c>
      <c r="AZ4649">
        <v>4.165</v>
      </c>
      <c r="BA4649">
        <f t="shared" si="1734"/>
        <v>4.165E-2</v>
      </c>
      <c r="BC4649" s="1">
        <v>39514</v>
      </c>
      <c r="BD4649">
        <v>2.4430000000000001</v>
      </c>
      <c r="BE4649">
        <f t="shared" si="1735"/>
        <v>2.443E-2</v>
      </c>
      <c r="BG4649" s="1">
        <v>39514</v>
      </c>
      <c r="BH4649">
        <v>2.5409999999999999</v>
      </c>
      <c r="BI4649">
        <f t="shared" si="1736"/>
        <v>2.5409999999999999E-2</v>
      </c>
      <c r="BK4649" s="1">
        <v>43161</v>
      </c>
      <c r="BL4649">
        <v>2.3237899999999998</v>
      </c>
      <c r="BM4649">
        <f t="shared" si="1742"/>
        <v>2.3237899999999999E-2</v>
      </c>
      <c r="BP4649" s="1">
        <v>39352</v>
      </c>
      <c r="BQ4649">
        <v>114.62</v>
      </c>
      <c r="BR4649">
        <f t="shared" si="1737"/>
        <v>1.1462000000000001</v>
      </c>
      <c r="BT4649" s="1">
        <v>39391</v>
      </c>
      <c r="BU4649">
        <v>4.59</v>
      </c>
      <c r="BV4649">
        <f t="shared" si="1738"/>
        <v>4.5899999999999996E-2</v>
      </c>
      <c r="BX4649" s="1">
        <v>39391</v>
      </c>
      <c r="BY4649">
        <v>4.601</v>
      </c>
      <c r="BZ4649">
        <f t="shared" si="1739"/>
        <v>4.6010000000000002E-2</v>
      </c>
      <c r="CB4649" s="1">
        <v>39514</v>
      </c>
      <c r="CC4649">
        <v>4.2629999999999999</v>
      </c>
      <c r="CD4649">
        <f t="shared" si="1740"/>
        <v>4.2630000000000001E-2</v>
      </c>
      <c r="CG4649" s="1"/>
    </row>
    <row r="4650" spans="1:85" x14ac:dyDescent="0.3">
      <c r="A4650" s="21">
        <f t="shared" si="1741"/>
        <v>52321</v>
      </c>
      <c r="B4650" s="18">
        <f t="shared" si="1725"/>
        <v>112.421875</v>
      </c>
      <c r="C4650">
        <f t="shared" si="1743"/>
        <v>115</v>
      </c>
      <c r="D4650">
        <f t="shared" ca="1" si="1728"/>
        <v>-17.536111111111111</v>
      </c>
      <c r="E4650">
        <f ca="1">IF(currency="USD",'Future et co'!F4650,IF(currency="EUR",'Future et co'!G4650,FALSE))</f>
        <v>3.6070000000000005E-2</v>
      </c>
      <c r="F4650">
        <f t="shared" ca="1" si="1729"/>
        <v>3.6070000000000005E-2</v>
      </c>
      <c r="G4650">
        <f t="shared" ca="1" si="1730"/>
        <v>2.0569999999999998E-2</v>
      </c>
      <c r="L4650">
        <f t="shared" ca="1" si="1731"/>
        <v>127.8</v>
      </c>
      <c r="M4650">
        <f t="shared" ca="1" si="1726"/>
        <v>3.6070000000000005E-2</v>
      </c>
      <c r="R4650">
        <f t="shared" ca="1" si="1732"/>
        <v>127.8</v>
      </c>
      <c r="S4650">
        <f t="shared" ca="1" si="1727"/>
        <v>3.6070000000000005E-2</v>
      </c>
      <c r="AU4650" s="1">
        <v>39400</v>
      </c>
      <c r="AV4650">
        <v>4.3449999999999998</v>
      </c>
      <c r="AW4650">
        <f t="shared" si="1733"/>
        <v>4.3449999999999996E-2</v>
      </c>
      <c r="AY4650" s="1">
        <v>39401</v>
      </c>
      <c r="AZ4650">
        <v>4.1710000000000003</v>
      </c>
      <c r="BA4650">
        <f t="shared" si="1734"/>
        <v>4.1710000000000004E-2</v>
      </c>
      <c r="BC4650" s="1">
        <v>39513</v>
      </c>
      <c r="BD4650">
        <v>2.5059999999999998</v>
      </c>
      <c r="BE4650">
        <f t="shared" si="1735"/>
        <v>2.5059999999999999E-2</v>
      </c>
      <c r="BG4650" s="1">
        <v>39513</v>
      </c>
      <c r="BH4650">
        <v>2.5750000000000002</v>
      </c>
      <c r="BI4650">
        <f t="shared" si="1736"/>
        <v>2.5750000000000002E-2</v>
      </c>
      <c r="BK4650" s="1">
        <v>43164</v>
      </c>
      <c r="BL4650">
        <v>2.3001200000000002</v>
      </c>
      <c r="BM4650">
        <f t="shared" si="1742"/>
        <v>2.3001200000000003E-2</v>
      </c>
      <c r="BP4650" s="1">
        <v>39351</v>
      </c>
      <c r="BQ4650">
        <v>114.57</v>
      </c>
      <c r="BR4650">
        <f t="shared" si="1737"/>
        <v>1.1456999999999999</v>
      </c>
      <c r="BT4650" s="1">
        <v>39388</v>
      </c>
      <c r="BU4650">
        <v>4.5910000000000002</v>
      </c>
      <c r="BV4650">
        <f t="shared" si="1738"/>
        <v>4.5909999999999999E-2</v>
      </c>
      <c r="BX4650" s="1">
        <v>39388</v>
      </c>
      <c r="BY4650">
        <v>4.6059999999999999</v>
      </c>
      <c r="BZ4650">
        <f t="shared" si="1739"/>
        <v>4.6059999999999997E-2</v>
      </c>
      <c r="CB4650" s="1">
        <v>39513</v>
      </c>
      <c r="CC4650">
        <v>4.2629999999999999</v>
      </c>
      <c r="CD4650">
        <f t="shared" si="1740"/>
        <v>4.2630000000000001E-2</v>
      </c>
      <c r="CG4650" s="1"/>
    </row>
    <row r="4651" spans="1:85" x14ac:dyDescent="0.3">
      <c r="A4651" s="21">
        <f t="shared" si="1741"/>
        <v>52322</v>
      </c>
      <c r="B4651" s="18">
        <f t="shared" si="1725"/>
        <v>112.421875</v>
      </c>
      <c r="C4651">
        <f t="shared" si="1743"/>
        <v>115</v>
      </c>
      <c r="D4651">
        <f t="shared" ca="1" si="1728"/>
        <v>-17.538888888888888</v>
      </c>
      <c r="E4651">
        <f ca="1">IF(currency="USD",'Future et co'!F4651,IF(currency="EUR",'Future et co'!G4651,FALSE))</f>
        <v>3.6070000000000005E-2</v>
      </c>
      <c r="F4651">
        <f t="shared" ca="1" si="1729"/>
        <v>3.6070000000000005E-2</v>
      </c>
      <c r="G4651">
        <f t="shared" ca="1" si="1730"/>
        <v>2.0569999999999998E-2</v>
      </c>
      <c r="L4651">
        <f t="shared" ca="1" si="1731"/>
        <v>127.8</v>
      </c>
      <c r="M4651">
        <f t="shared" ca="1" si="1726"/>
        <v>3.6070000000000005E-2</v>
      </c>
      <c r="R4651">
        <f t="shared" ca="1" si="1732"/>
        <v>127.8</v>
      </c>
      <c r="S4651">
        <f t="shared" ca="1" si="1727"/>
        <v>3.6070000000000005E-2</v>
      </c>
      <c r="AU4651" s="1">
        <v>39399</v>
      </c>
      <c r="AV4651">
        <v>4.34</v>
      </c>
      <c r="AW4651">
        <f t="shared" si="1733"/>
        <v>4.3400000000000001E-2</v>
      </c>
      <c r="AY4651" s="1">
        <v>39400</v>
      </c>
      <c r="AZ4651">
        <v>4.2140000000000004</v>
      </c>
      <c r="BA4651">
        <f t="shared" si="1734"/>
        <v>4.2140000000000004E-2</v>
      </c>
      <c r="BC4651" s="1">
        <v>39512</v>
      </c>
      <c r="BD4651">
        <v>2.5990000000000002</v>
      </c>
      <c r="BE4651">
        <f t="shared" si="1735"/>
        <v>2.5990000000000003E-2</v>
      </c>
      <c r="BG4651" s="1">
        <v>39512</v>
      </c>
      <c r="BH4651">
        <v>2.657</v>
      </c>
      <c r="BI4651">
        <f t="shared" si="1736"/>
        <v>2.657E-2</v>
      </c>
      <c r="BK4651" s="1">
        <v>43165</v>
      </c>
      <c r="BL4651">
        <v>2.2961999999999998</v>
      </c>
      <c r="BM4651">
        <f t="shared" si="1742"/>
        <v>2.2961999999999996E-2</v>
      </c>
      <c r="BP4651" s="1">
        <v>39350</v>
      </c>
      <c r="BQ4651">
        <v>115.07</v>
      </c>
      <c r="BR4651">
        <f t="shared" si="1737"/>
        <v>1.1506999999999998</v>
      </c>
      <c r="BT4651" s="1">
        <v>39387</v>
      </c>
      <c r="BU4651">
        <v>4.5979999999999999</v>
      </c>
      <c r="BV4651">
        <f t="shared" si="1738"/>
        <v>4.598E-2</v>
      </c>
      <c r="BX4651" s="1">
        <v>39387</v>
      </c>
      <c r="BY4651">
        <v>4.6180000000000003</v>
      </c>
      <c r="BZ4651">
        <f t="shared" si="1739"/>
        <v>4.6180000000000006E-2</v>
      </c>
      <c r="CB4651" s="1">
        <v>39512</v>
      </c>
      <c r="CC4651">
        <v>4.2229999999999999</v>
      </c>
      <c r="CD4651">
        <f t="shared" si="1740"/>
        <v>4.2229999999999997E-2</v>
      </c>
      <c r="CG4651" s="1"/>
    </row>
    <row r="4652" spans="1:85" x14ac:dyDescent="0.3">
      <c r="A4652" s="21">
        <f t="shared" si="1741"/>
        <v>52323</v>
      </c>
      <c r="B4652" s="18">
        <f t="shared" si="1725"/>
        <v>112.421875</v>
      </c>
      <c r="C4652">
        <f t="shared" si="1743"/>
        <v>115</v>
      </c>
      <c r="D4652">
        <f t="shared" ca="1" si="1728"/>
        <v>-17.541666666666668</v>
      </c>
      <c r="E4652">
        <f ca="1">IF(currency="USD",'Future et co'!F4652,IF(currency="EUR",'Future et co'!G4652,FALSE))</f>
        <v>3.6070000000000005E-2</v>
      </c>
      <c r="F4652">
        <f t="shared" ca="1" si="1729"/>
        <v>3.6070000000000005E-2</v>
      </c>
      <c r="G4652">
        <f t="shared" ca="1" si="1730"/>
        <v>2.0569999999999998E-2</v>
      </c>
      <c r="L4652">
        <f t="shared" ca="1" si="1731"/>
        <v>127.8</v>
      </c>
      <c r="M4652">
        <f t="shared" ca="1" si="1726"/>
        <v>3.6070000000000005E-2</v>
      </c>
      <c r="R4652">
        <f t="shared" ca="1" si="1732"/>
        <v>127.8</v>
      </c>
      <c r="S4652">
        <f t="shared" ca="1" si="1727"/>
        <v>3.6070000000000005E-2</v>
      </c>
      <c r="AU4652" s="1">
        <v>39398</v>
      </c>
      <c r="AV4652">
        <v>4.2975000000000003</v>
      </c>
      <c r="AW4652">
        <f t="shared" si="1733"/>
        <v>4.2975000000000006E-2</v>
      </c>
      <c r="AY4652" s="1">
        <v>39399</v>
      </c>
      <c r="AZ4652">
        <v>4.2149999999999999</v>
      </c>
      <c r="BA4652">
        <f t="shared" si="1734"/>
        <v>4.215E-2</v>
      </c>
      <c r="BC4652" s="1">
        <v>39511</v>
      </c>
      <c r="BD4652">
        <v>2.5489999999999999</v>
      </c>
      <c r="BE4652">
        <f t="shared" si="1735"/>
        <v>2.5489999999999999E-2</v>
      </c>
      <c r="BG4652" s="1">
        <v>39511</v>
      </c>
      <c r="BH4652">
        <v>2.597</v>
      </c>
      <c r="BI4652">
        <f t="shared" si="1736"/>
        <v>2.597E-2</v>
      </c>
      <c r="BK4652" s="1">
        <v>43166</v>
      </c>
      <c r="BL4652">
        <v>2.302</v>
      </c>
      <c r="BM4652">
        <f t="shared" si="1742"/>
        <v>2.3019999999999999E-2</v>
      </c>
      <c r="BP4652" s="1">
        <v>39349</v>
      </c>
      <c r="BQ4652">
        <v>114.71</v>
      </c>
      <c r="BR4652">
        <f t="shared" si="1737"/>
        <v>1.1471</v>
      </c>
      <c r="BT4652" s="1">
        <v>39386</v>
      </c>
      <c r="BU4652">
        <v>4.6029999999999998</v>
      </c>
      <c r="BV4652">
        <f t="shared" si="1738"/>
        <v>4.6029999999999995E-2</v>
      </c>
      <c r="BX4652" s="1">
        <v>39386</v>
      </c>
      <c r="BY4652">
        <v>4.6059999999999999</v>
      </c>
      <c r="BZ4652">
        <f t="shared" si="1739"/>
        <v>4.6059999999999997E-2</v>
      </c>
      <c r="CB4652" s="1">
        <v>39511</v>
      </c>
      <c r="CC4652">
        <v>4.1870000000000003</v>
      </c>
      <c r="CD4652">
        <f t="shared" si="1740"/>
        <v>4.1870000000000004E-2</v>
      </c>
      <c r="CG4652" s="1"/>
    </row>
    <row r="4653" spans="1:85" x14ac:dyDescent="0.3">
      <c r="A4653" s="21">
        <f t="shared" si="1741"/>
        <v>52324</v>
      </c>
      <c r="B4653" s="18">
        <f t="shared" si="1725"/>
        <v>112.421875</v>
      </c>
      <c r="C4653">
        <f t="shared" si="1743"/>
        <v>115</v>
      </c>
      <c r="D4653">
        <f t="shared" ca="1" si="1728"/>
        <v>-17.544444444444444</v>
      </c>
      <c r="E4653">
        <f ca="1">IF(currency="USD",'Future et co'!F4653,IF(currency="EUR",'Future et co'!G4653,FALSE))</f>
        <v>3.6070000000000005E-2</v>
      </c>
      <c r="F4653">
        <f t="shared" ca="1" si="1729"/>
        <v>3.6070000000000005E-2</v>
      </c>
      <c r="G4653">
        <f t="shared" ca="1" si="1730"/>
        <v>2.0569999999999998E-2</v>
      </c>
      <c r="L4653">
        <f t="shared" ca="1" si="1731"/>
        <v>127.8</v>
      </c>
      <c r="M4653">
        <f t="shared" ca="1" si="1726"/>
        <v>3.6070000000000005E-2</v>
      </c>
      <c r="R4653">
        <f t="shared" ca="1" si="1732"/>
        <v>127.8</v>
      </c>
      <c r="S4653">
        <f t="shared" ca="1" si="1727"/>
        <v>3.6070000000000005E-2</v>
      </c>
      <c r="AU4653" s="1">
        <v>39395</v>
      </c>
      <c r="AV4653">
        <v>4.2960000000000003</v>
      </c>
      <c r="AW4653">
        <f t="shared" si="1733"/>
        <v>4.2960000000000005E-2</v>
      </c>
      <c r="AY4653" s="1">
        <v>39398</v>
      </c>
      <c r="AZ4653">
        <v>4.1550000000000002</v>
      </c>
      <c r="BA4653">
        <f t="shared" si="1734"/>
        <v>4.1550000000000004E-2</v>
      </c>
      <c r="BC4653" s="1">
        <v>39510</v>
      </c>
      <c r="BD4653">
        <v>2.5190000000000001</v>
      </c>
      <c r="BE4653">
        <f t="shared" si="1735"/>
        <v>2.5190000000000001E-2</v>
      </c>
      <c r="BG4653" s="1">
        <v>39510</v>
      </c>
      <c r="BH4653">
        <v>2.5249999999999999</v>
      </c>
      <c r="BI4653">
        <f t="shared" si="1736"/>
        <v>2.5249999999999998E-2</v>
      </c>
      <c r="BK4653" s="1">
        <v>43167</v>
      </c>
      <c r="BL4653">
        <v>2.29284</v>
      </c>
      <c r="BM4653">
        <f t="shared" si="1742"/>
        <v>2.2928400000000002E-2</v>
      </c>
      <c r="BP4653" s="1">
        <v>39346</v>
      </c>
      <c r="BQ4653">
        <v>114.85</v>
      </c>
      <c r="BR4653">
        <f t="shared" si="1737"/>
        <v>1.1484999999999999</v>
      </c>
      <c r="BT4653" s="1">
        <v>39385</v>
      </c>
      <c r="BU4653">
        <v>4.6070000000000002</v>
      </c>
      <c r="BV4653">
        <f t="shared" si="1738"/>
        <v>4.607E-2</v>
      </c>
      <c r="BX4653" s="1">
        <v>39385</v>
      </c>
      <c r="BY4653">
        <v>4.6059999999999999</v>
      </c>
      <c r="BZ4653">
        <f t="shared" si="1739"/>
        <v>4.6059999999999997E-2</v>
      </c>
      <c r="CB4653" s="1">
        <v>39510</v>
      </c>
      <c r="CC4653">
        <v>4.1749999999999998</v>
      </c>
      <c r="CD4653">
        <f t="shared" si="1740"/>
        <v>4.1749999999999995E-2</v>
      </c>
      <c r="CG4653" s="1"/>
    </row>
    <row r="4654" spans="1:85" x14ac:dyDescent="0.3">
      <c r="A4654" s="21">
        <f t="shared" si="1741"/>
        <v>52327</v>
      </c>
      <c r="B4654" s="18">
        <f t="shared" si="1725"/>
        <v>112.421875</v>
      </c>
      <c r="C4654">
        <f t="shared" si="1743"/>
        <v>115</v>
      </c>
      <c r="D4654">
        <f t="shared" ca="1" si="1728"/>
        <v>-17.552777777777777</v>
      </c>
      <c r="E4654">
        <f ca="1">IF(currency="USD",'Future et co'!F4654,IF(currency="EUR",'Future et co'!G4654,FALSE))</f>
        <v>3.6070000000000005E-2</v>
      </c>
      <c r="F4654">
        <f t="shared" ca="1" si="1729"/>
        <v>3.6070000000000005E-2</v>
      </c>
      <c r="G4654">
        <f t="shared" ca="1" si="1730"/>
        <v>2.0569999999999998E-2</v>
      </c>
      <c r="L4654">
        <f t="shared" ca="1" si="1731"/>
        <v>127.8</v>
      </c>
      <c r="M4654">
        <f t="shared" ca="1" si="1726"/>
        <v>3.6070000000000005E-2</v>
      </c>
      <c r="R4654">
        <f t="shared" ca="1" si="1732"/>
        <v>127.8</v>
      </c>
      <c r="S4654">
        <f t="shared" ca="1" si="1727"/>
        <v>3.6070000000000005E-2</v>
      </c>
      <c r="AU4654" s="1">
        <v>39394</v>
      </c>
      <c r="AV4654">
        <v>4.3410000000000002</v>
      </c>
      <c r="AW4654">
        <f t="shared" si="1733"/>
        <v>4.3410000000000004E-2</v>
      </c>
      <c r="AY4654" s="1">
        <v>39395</v>
      </c>
      <c r="AZ4654">
        <v>4.1639999999999997</v>
      </c>
      <c r="BA4654">
        <f t="shared" si="1734"/>
        <v>4.1639999999999996E-2</v>
      </c>
      <c r="BC4654" s="1">
        <v>39507</v>
      </c>
      <c r="BD4654">
        <v>2.5</v>
      </c>
      <c r="BE4654">
        <f t="shared" si="1735"/>
        <v>2.5000000000000001E-2</v>
      </c>
      <c r="BG4654" s="1">
        <v>39507</v>
      </c>
      <c r="BH4654">
        <v>2.528</v>
      </c>
      <c r="BI4654">
        <f t="shared" si="1736"/>
        <v>2.528E-2</v>
      </c>
      <c r="BK4654" s="1">
        <v>43168</v>
      </c>
      <c r="BL4654">
        <v>2.2567400000000002</v>
      </c>
      <c r="BM4654">
        <f t="shared" si="1742"/>
        <v>2.2567400000000001E-2</v>
      </c>
      <c r="BP4654" s="1">
        <v>39345</v>
      </c>
      <c r="BQ4654">
        <v>115.05</v>
      </c>
      <c r="BR4654">
        <f t="shared" si="1737"/>
        <v>1.1505000000000001</v>
      </c>
      <c r="BT4654" s="1">
        <v>39384</v>
      </c>
      <c r="BU4654">
        <v>4.6059999999999999</v>
      </c>
      <c r="BV4654">
        <f t="shared" si="1738"/>
        <v>4.6059999999999997E-2</v>
      </c>
      <c r="BX4654" s="1">
        <v>39384</v>
      </c>
      <c r="BY4654">
        <v>4.5979999999999999</v>
      </c>
      <c r="BZ4654">
        <f t="shared" si="1739"/>
        <v>4.598E-2</v>
      </c>
      <c r="CB4654" s="1">
        <v>39507</v>
      </c>
      <c r="CC4654">
        <v>4.1340000000000003</v>
      </c>
      <c r="CD4654">
        <f t="shared" si="1740"/>
        <v>4.1340000000000002E-2</v>
      </c>
      <c r="CG4654" s="1"/>
    </row>
    <row r="4655" spans="1:85" x14ac:dyDescent="0.3">
      <c r="A4655" s="21">
        <f t="shared" si="1741"/>
        <v>52328</v>
      </c>
      <c r="B4655" s="18">
        <f t="shared" si="1725"/>
        <v>112.421875</v>
      </c>
      <c r="C4655">
        <f t="shared" si="1743"/>
        <v>115</v>
      </c>
      <c r="D4655">
        <f t="shared" ca="1" si="1728"/>
        <v>-17.555555555555557</v>
      </c>
      <c r="E4655">
        <f ca="1">IF(currency="USD",'Future et co'!F4655,IF(currency="EUR",'Future et co'!G4655,FALSE))</f>
        <v>3.6070000000000005E-2</v>
      </c>
      <c r="F4655">
        <f t="shared" ca="1" si="1729"/>
        <v>3.6070000000000005E-2</v>
      </c>
      <c r="G4655">
        <f t="shared" ca="1" si="1730"/>
        <v>2.0569999999999998E-2</v>
      </c>
      <c r="L4655">
        <f t="shared" ca="1" si="1731"/>
        <v>127.8</v>
      </c>
      <c r="M4655">
        <f t="shared" ca="1" si="1726"/>
        <v>3.6070000000000005E-2</v>
      </c>
      <c r="R4655">
        <f t="shared" ca="1" si="1732"/>
        <v>127.8</v>
      </c>
      <c r="S4655">
        <f t="shared" ca="1" si="1727"/>
        <v>3.6070000000000005E-2</v>
      </c>
      <c r="AU4655" s="1">
        <v>39393</v>
      </c>
      <c r="AV4655">
        <v>4.3579999999999997</v>
      </c>
      <c r="AW4655">
        <f t="shared" si="1733"/>
        <v>4.3579999999999994E-2</v>
      </c>
      <c r="AY4655" s="1">
        <v>39394</v>
      </c>
      <c r="AZ4655">
        <v>4.1980000000000004</v>
      </c>
      <c r="BA4655">
        <f t="shared" si="1734"/>
        <v>4.1980000000000003E-2</v>
      </c>
      <c r="BC4655" s="1">
        <v>39506</v>
      </c>
      <c r="BD4655">
        <v>2.6</v>
      </c>
      <c r="BE4655">
        <f t="shared" si="1735"/>
        <v>2.6000000000000002E-2</v>
      </c>
      <c r="BG4655" s="1">
        <v>39506</v>
      </c>
      <c r="BH4655">
        <v>2.6739999999999999</v>
      </c>
      <c r="BI4655">
        <f t="shared" si="1736"/>
        <v>2.674E-2</v>
      </c>
      <c r="BK4655" s="1">
        <v>43171</v>
      </c>
      <c r="BL4655">
        <v>2.2601800000000001</v>
      </c>
      <c r="BM4655">
        <f t="shared" si="1742"/>
        <v>2.2601800000000002E-2</v>
      </c>
      <c r="BP4655" s="1">
        <v>39344</v>
      </c>
      <c r="BQ4655">
        <v>115.42</v>
      </c>
      <c r="BR4655">
        <f t="shared" si="1737"/>
        <v>1.1542000000000001</v>
      </c>
      <c r="BT4655" s="1">
        <v>39381</v>
      </c>
      <c r="BU4655">
        <v>4.6050000000000004</v>
      </c>
      <c r="BV4655">
        <f t="shared" si="1738"/>
        <v>4.6050000000000008E-2</v>
      </c>
      <c r="BX4655" s="1">
        <v>39381</v>
      </c>
      <c r="BY4655">
        <v>4.59</v>
      </c>
      <c r="BZ4655">
        <f t="shared" si="1739"/>
        <v>4.5899999999999996E-2</v>
      </c>
      <c r="CB4655" s="1">
        <v>39506</v>
      </c>
      <c r="CC4655">
        <v>4.1719999999999997</v>
      </c>
      <c r="CD4655">
        <f t="shared" si="1740"/>
        <v>4.172E-2</v>
      </c>
      <c r="CG4655" s="1"/>
    </row>
    <row r="4656" spans="1:85" x14ac:dyDescent="0.3">
      <c r="A4656" s="21">
        <f t="shared" si="1741"/>
        <v>52329</v>
      </c>
      <c r="B4656" s="18">
        <f t="shared" si="1725"/>
        <v>112.421875</v>
      </c>
      <c r="C4656">
        <f t="shared" si="1743"/>
        <v>115</v>
      </c>
      <c r="D4656">
        <f t="shared" ca="1" si="1728"/>
        <v>-17.558333333333334</v>
      </c>
      <c r="E4656">
        <f ca="1">IF(currency="USD",'Future et co'!F4656,IF(currency="EUR",'Future et co'!G4656,FALSE))</f>
        <v>3.6070000000000005E-2</v>
      </c>
      <c r="F4656">
        <f t="shared" ca="1" si="1729"/>
        <v>3.6070000000000005E-2</v>
      </c>
      <c r="G4656">
        <f t="shared" ca="1" si="1730"/>
        <v>2.0569999999999998E-2</v>
      </c>
      <c r="L4656">
        <f t="shared" ca="1" si="1731"/>
        <v>127.8</v>
      </c>
      <c r="M4656">
        <f t="shared" ca="1" si="1726"/>
        <v>3.6070000000000005E-2</v>
      </c>
      <c r="R4656">
        <f t="shared" ca="1" si="1732"/>
        <v>127.8</v>
      </c>
      <c r="S4656">
        <f t="shared" ca="1" si="1727"/>
        <v>3.6070000000000005E-2</v>
      </c>
      <c r="AU4656" s="1">
        <v>39392</v>
      </c>
      <c r="AV4656">
        <v>4.3840000000000003</v>
      </c>
      <c r="AW4656">
        <f t="shared" si="1733"/>
        <v>4.3840000000000004E-2</v>
      </c>
      <c r="AY4656" s="1">
        <v>39393</v>
      </c>
      <c r="AZ4656">
        <v>4.2530000000000001</v>
      </c>
      <c r="BA4656">
        <f t="shared" si="1734"/>
        <v>4.2529999999999998E-2</v>
      </c>
      <c r="BC4656" s="1">
        <v>39505</v>
      </c>
      <c r="BD4656">
        <v>2.6680000000000001</v>
      </c>
      <c r="BE4656">
        <f t="shared" si="1735"/>
        <v>2.6680000000000002E-2</v>
      </c>
      <c r="BG4656" s="1">
        <v>39505</v>
      </c>
      <c r="BH4656">
        <v>2.8079999999999998</v>
      </c>
      <c r="BI4656">
        <f t="shared" si="1736"/>
        <v>2.8079999999999997E-2</v>
      </c>
      <c r="BK4656" s="1">
        <v>43172</v>
      </c>
      <c r="BL4656">
        <v>2.2720500000000001</v>
      </c>
      <c r="BM4656">
        <f t="shared" si="1742"/>
        <v>2.2720500000000001E-2</v>
      </c>
      <c r="BP4656" s="1">
        <v>39343</v>
      </c>
      <c r="BQ4656">
        <v>116.02</v>
      </c>
      <c r="BR4656">
        <f t="shared" si="1737"/>
        <v>1.1601999999999999</v>
      </c>
      <c r="BT4656" s="1">
        <v>39380</v>
      </c>
      <c r="BU4656">
        <v>4.6130000000000004</v>
      </c>
      <c r="BV4656">
        <f t="shared" si="1738"/>
        <v>4.6130000000000004E-2</v>
      </c>
      <c r="BX4656" s="1">
        <v>39380</v>
      </c>
      <c r="BY4656">
        <v>4.59</v>
      </c>
      <c r="BZ4656">
        <f t="shared" si="1739"/>
        <v>4.5899999999999996E-2</v>
      </c>
      <c r="CB4656" s="1">
        <v>39505</v>
      </c>
      <c r="CC4656">
        <v>4.2460000000000004</v>
      </c>
      <c r="CD4656">
        <f t="shared" si="1740"/>
        <v>4.2460000000000005E-2</v>
      </c>
      <c r="CG4656" s="1"/>
    </row>
    <row r="4657" spans="1:85" x14ac:dyDescent="0.3">
      <c r="A4657" s="21">
        <f t="shared" si="1741"/>
        <v>52330</v>
      </c>
      <c r="B4657" s="18">
        <f t="shared" si="1725"/>
        <v>112.421875</v>
      </c>
      <c r="C4657">
        <f t="shared" si="1743"/>
        <v>115</v>
      </c>
      <c r="D4657">
        <f t="shared" ca="1" si="1728"/>
        <v>-17.56111111111111</v>
      </c>
      <c r="E4657">
        <f ca="1">IF(currency="USD",'Future et co'!F4657,IF(currency="EUR",'Future et co'!G4657,FALSE))</f>
        <v>3.6070000000000005E-2</v>
      </c>
      <c r="F4657">
        <f t="shared" ca="1" si="1729"/>
        <v>3.6070000000000005E-2</v>
      </c>
      <c r="G4657">
        <f t="shared" ca="1" si="1730"/>
        <v>2.0569999999999998E-2</v>
      </c>
      <c r="L4657">
        <f t="shared" ca="1" si="1731"/>
        <v>127.8</v>
      </c>
      <c r="M4657">
        <f t="shared" ca="1" si="1726"/>
        <v>3.6070000000000005E-2</v>
      </c>
      <c r="R4657">
        <f t="shared" ca="1" si="1732"/>
        <v>127.8</v>
      </c>
      <c r="S4657">
        <f t="shared" ca="1" si="1727"/>
        <v>3.6070000000000005E-2</v>
      </c>
      <c r="AU4657" s="1">
        <v>39391</v>
      </c>
      <c r="AV4657">
        <v>4.3899999999999997</v>
      </c>
      <c r="AW4657">
        <f t="shared" si="1733"/>
        <v>4.3899999999999995E-2</v>
      </c>
      <c r="AY4657" s="1">
        <v>39392</v>
      </c>
      <c r="AZ4657">
        <v>4.2969999999999997</v>
      </c>
      <c r="BA4657">
        <f t="shared" si="1734"/>
        <v>4.2969999999999994E-2</v>
      </c>
      <c r="BC4657" s="1">
        <v>39504</v>
      </c>
      <c r="BD4657">
        <v>2.718</v>
      </c>
      <c r="BE4657">
        <f t="shared" si="1735"/>
        <v>2.7179999999999999E-2</v>
      </c>
      <c r="BG4657" s="1">
        <v>39504</v>
      </c>
      <c r="BH4657">
        <v>2.8559999999999999</v>
      </c>
      <c r="BI4657">
        <f t="shared" si="1736"/>
        <v>2.8559999999999999E-2</v>
      </c>
      <c r="BK4657" s="1">
        <v>43173</v>
      </c>
      <c r="BL4657">
        <v>2.28952</v>
      </c>
      <c r="BM4657">
        <f t="shared" si="1742"/>
        <v>2.2895200000000001E-2</v>
      </c>
      <c r="BP4657" s="1">
        <v>39342</v>
      </c>
      <c r="BQ4657">
        <v>116.5</v>
      </c>
      <c r="BR4657">
        <f t="shared" si="1737"/>
        <v>1.165</v>
      </c>
      <c r="BT4657" s="1">
        <v>39379</v>
      </c>
      <c r="BU4657">
        <v>4.6260000000000003</v>
      </c>
      <c r="BV4657">
        <f t="shared" si="1738"/>
        <v>4.6260000000000003E-2</v>
      </c>
      <c r="BX4657" s="1">
        <v>39379</v>
      </c>
      <c r="BY4657">
        <v>4.5979999999999999</v>
      </c>
      <c r="BZ4657">
        <f t="shared" si="1739"/>
        <v>4.598E-2</v>
      </c>
      <c r="CB4657" s="1">
        <v>39504</v>
      </c>
      <c r="CC4657">
        <v>4.2389999999999999</v>
      </c>
      <c r="CD4657">
        <f t="shared" si="1740"/>
        <v>4.2389999999999997E-2</v>
      </c>
      <c r="CG4657" s="1"/>
    </row>
    <row r="4658" spans="1:85" x14ac:dyDescent="0.3">
      <c r="A4658" s="21">
        <f t="shared" si="1741"/>
        <v>52331</v>
      </c>
      <c r="B4658" s="18">
        <f t="shared" si="1725"/>
        <v>112.421875</v>
      </c>
      <c r="C4658">
        <f t="shared" si="1743"/>
        <v>115</v>
      </c>
      <c r="D4658">
        <f t="shared" ca="1" si="1728"/>
        <v>-17.56388888888889</v>
      </c>
      <c r="E4658">
        <f ca="1">IF(currency="USD",'Future et co'!F4658,IF(currency="EUR",'Future et co'!G4658,FALSE))</f>
        <v>3.6070000000000005E-2</v>
      </c>
      <c r="F4658">
        <f t="shared" ca="1" si="1729"/>
        <v>3.6070000000000005E-2</v>
      </c>
      <c r="G4658">
        <f t="shared" ca="1" si="1730"/>
        <v>2.0569999999999998E-2</v>
      </c>
      <c r="L4658">
        <f t="shared" ca="1" si="1731"/>
        <v>127.8</v>
      </c>
      <c r="M4658">
        <f t="shared" ca="1" si="1726"/>
        <v>3.6070000000000005E-2</v>
      </c>
      <c r="R4658">
        <f t="shared" ca="1" si="1732"/>
        <v>127.8</v>
      </c>
      <c r="S4658">
        <f t="shared" ca="1" si="1727"/>
        <v>3.6070000000000005E-2</v>
      </c>
      <c r="AU4658" s="1">
        <v>39388</v>
      </c>
      <c r="AV4658">
        <v>4.391</v>
      </c>
      <c r="AW4658">
        <f t="shared" si="1733"/>
        <v>4.3909999999999998E-2</v>
      </c>
      <c r="AY4658" s="1">
        <v>39391</v>
      </c>
      <c r="AZ4658">
        <v>4.3</v>
      </c>
      <c r="BA4658">
        <f t="shared" si="1734"/>
        <v>4.2999999999999997E-2</v>
      </c>
      <c r="BC4658" s="1">
        <v>39503</v>
      </c>
      <c r="BD4658">
        <v>2.806</v>
      </c>
      <c r="BE4658">
        <f t="shared" si="1735"/>
        <v>2.8060000000000002E-2</v>
      </c>
      <c r="BG4658" s="1">
        <v>39503</v>
      </c>
      <c r="BH4658">
        <v>2.972</v>
      </c>
      <c r="BI4658">
        <f t="shared" si="1736"/>
        <v>2.972E-2</v>
      </c>
      <c r="BK4658" s="1">
        <v>43174</v>
      </c>
      <c r="BL4658">
        <v>2.2891300000000001</v>
      </c>
      <c r="BM4658">
        <f t="shared" si="1742"/>
        <v>2.28913E-2</v>
      </c>
      <c r="BP4658" s="1">
        <v>39339</v>
      </c>
      <c r="BQ4658">
        <v>116.45</v>
      </c>
      <c r="BR4658">
        <f t="shared" si="1737"/>
        <v>1.1645000000000001</v>
      </c>
      <c r="BT4658" s="1">
        <v>39378</v>
      </c>
      <c r="BU4658">
        <v>4.63</v>
      </c>
      <c r="BV4658">
        <f t="shared" si="1738"/>
        <v>4.6300000000000001E-2</v>
      </c>
      <c r="BX4658" s="1">
        <v>39378</v>
      </c>
      <c r="BY4658">
        <v>4.6079999999999997</v>
      </c>
      <c r="BZ4658">
        <f t="shared" si="1739"/>
        <v>4.6079999999999996E-2</v>
      </c>
      <c r="CB4658" s="1">
        <v>39503</v>
      </c>
      <c r="CC4658">
        <v>4.22</v>
      </c>
      <c r="CD4658">
        <f t="shared" si="1740"/>
        <v>4.2199999999999994E-2</v>
      </c>
      <c r="CG4658" s="1"/>
    </row>
    <row r="4659" spans="1:85" x14ac:dyDescent="0.3">
      <c r="A4659" s="21">
        <f t="shared" si="1741"/>
        <v>52334</v>
      </c>
      <c r="B4659" s="18">
        <f t="shared" si="1725"/>
        <v>112.421875</v>
      </c>
      <c r="C4659">
        <f t="shared" si="1743"/>
        <v>115</v>
      </c>
      <c r="D4659">
        <f t="shared" ca="1" si="1728"/>
        <v>-17.572222222222223</v>
      </c>
      <c r="E4659">
        <f ca="1">IF(currency="USD",'Future et co'!F4659,IF(currency="EUR",'Future et co'!G4659,FALSE))</f>
        <v>3.6070000000000005E-2</v>
      </c>
      <c r="F4659">
        <f t="shared" ca="1" si="1729"/>
        <v>3.6070000000000005E-2</v>
      </c>
      <c r="G4659">
        <f t="shared" ca="1" si="1730"/>
        <v>2.0569999999999998E-2</v>
      </c>
      <c r="L4659">
        <f t="shared" ca="1" si="1731"/>
        <v>127.8</v>
      </c>
      <c r="M4659">
        <f t="shared" ca="1" si="1726"/>
        <v>3.6070000000000005E-2</v>
      </c>
      <c r="R4659">
        <f t="shared" ca="1" si="1732"/>
        <v>127.8</v>
      </c>
      <c r="S4659">
        <f t="shared" ca="1" si="1727"/>
        <v>3.6070000000000005E-2</v>
      </c>
      <c r="AU4659" s="1">
        <v>39387</v>
      </c>
      <c r="AV4659">
        <v>4.4000000000000004</v>
      </c>
      <c r="AW4659">
        <f t="shared" si="1733"/>
        <v>4.4000000000000004E-2</v>
      </c>
      <c r="AY4659" s="1">
        <v>39388</v>
      </c>
      <c r="AZ4659">
        <v>4.3174999999999999</v>
      </c>
      <c r="BA4659">
        <f t="shared" si="1734"/>
        <v>4.3174999999999998E-2</v>
      </c>
      <c r="BC4659" s="1">
        <v>39500</v>
      </c>
      <c r="BD4659">
        <v>2.7469999999999999</v>
      </c>
      <c r="BE4659">
        <f t="shared" si="1735"/>
        <v>2.7469999999999998E-2</v>
      </c>
      <c r="BG4659" s="1">
        <v>39500</v>
      </c>
      <c r="BH4659">
        <v>2.915</v>
      </c>
      <c r="BI4659">
        <f t="shared" si="1736"/>
        <v>2.9149999999999999E-2</v>
      </c>
      <c r="BK4659" s="1">
        <v>43175</v>
      </c>
      <c r="BL4659">
        <v>2.2868599999999999</v>
      </c>
      <c r="BM4659">
        <f t="shared" si="1742"/>
        <v>2.2868599999999999E-2</v>
      </c>
      <c r="BP4659" s="1">
        <v>39338</v>
      </c>
      <c r="BQ4659">
        <v>116.47</v>
      </c>
      <c r="BR4659">
        <f t="shared" si="1737"/>
        <v>1.1647000000000001</v>
      </c>
      <c r="BT4659" s="1">
        <v>39377</v>
      </c>
      <c r="BU4659">
        <v>4.6319999999999997</v>
      </c>
      <c r="BV4659">
        <f t="shared" si="1738"/>
        <v>4.632E-2</v>
      </c>
      <c r="BX4659" s="1">
        <v>39377</v>
      </c>
      <c r="BY4659">
        <v>4.609</v>
      </c>
      <c r="BZ4659">
        <f t="shared" si="1739"/>
        <v>4.6089999999999999E-2</v>
      </c>
      <c r="CB4659" s="1">
        <v>39500</v>
      </c>
      <c r="CC4659">
        <v>4.2050000000000001</v>
      </c>
      <c r="CD4659">
        <f t="shared" si="1740"/>
        <v>4.2050000000000004E-2</v>
      </c>
      <c r="CG4659" s="1"/>
    </row>
    <row r="4660" spans="1:85" x14ac:dyDescent="0.3">
      <c r="A4660" s="21">
        <f t="shared" si="1741"/>
        <v>52335</v>
      </c>
      <c r="B4660" s="18">
        <f t="shared" si="1725"/>
        <v>112.421875</v>
      </c>
      <c r="C4660">
        <f t="shared" si="1743"/>
        <v>115</v>
      </c>
      <c r="D4660">
        <f t="shared" ca="1" si="1728"/>
        <v>-17.574999999999999</v>
      </c>
      <c r="E4660">
        <f ca="1">IF(currency="USD",'Future et co'!F4660,IF(currency="EUR",'Future et co'!G4660,FALSE))</f>
        <v>3.6070000000000005E-2</v>
      </c>
      <c r="F4660">
        <f t="shared" ca="1" si="1729"/>
        <v>3.6070000000000005E-2</v>
      </c>
      <c r="G4660">
        <f t="shared" ca="1" si="1730"/>
        <v>2.0569999999999998E-2</v>
      </c>
      <c r="L4660">
        <f t="shared" ca="1" si="1731"/>
        <v>127.8</v>
      </c>
      <c r="M4660">
        <f t="shared" ca="1" si="1726"/>
        <v>3.6070000000000005E-2</v>
      </c>
      <c r="R4660">
        <f t="shared" ca="1" si="1732"/>
        <v>127.8</v>
      </c>
      <c r="S4660">
        <f t="shared" ca="1" si="1727"/>
        <v>3.6070000000000005E-2</v>
      </c>
      <c r="AU4660" s="1">
        <v>39386</v>
      </c>
      <c r="AV4660">
        <v>4.4474999999999998</v>
      </c>
      <c r="AW4660">
        <f t="shared" si="1733"/>
        <v>4.4475000000000001E-2</v>
      </c>
      <c r="AY4660" s="1">
        <v>39387</v>
      </c>
      <c r="AZ4660">
        <v>4.3109999999999999</v>
      </c>
      <c r="BA4660">
        <f t="shared" si="1734"/>
        <v>4.3110000000000002E-2</v>
      </c>
      <c r="BC4660" s="1">
        <v>39499</v>
      </c>
      <c r="BD4660">
        <v>2.665</v>
      </c>
      <c r="BE4660">
        <f t="shared" si="1735"/>
        <v>2.665E-2</v>
      </c>
      <c r="BG4660" s="1">
        <v>39499</v>
      </c>
      <c r="BH4660">
        <v>2.8050000000000002</v>
      </c>
      <c r="BI4660">
        <f t="shared" si="1736"/>
        <v>2.8050000000000002E-2</v>
      </c>
      <c r="BK4660" s="1">
        <v>43178</v>
      </c>
      <c r="BL4660">
        <v>2.31508</v>
      </c>
      <c r="BM4660">
        <f t="shared" si="1742"/>
        <v>2.3150799999999999E-2</v>
      </c>
      <c r="BP4660" s="1">
        <v>39337</v>
      </c>
      <c r="BQ4660">
        <v>116.8</v>
      </c>
      <c r="BR4660">
        <f t="shared" si="1737"/>
        <v>1.1679999999999999</v>
      </c>
      <c r="BT4660" s="1">
        <v>39374</v>
      </c>
      <c r="BU4660">
        <v>4.6369999999999996</v>
      </c>
      <c r="BV4660">
        <f t="shared" si="1738"/>
        <v>4.6369999999999995E-2</v>
      </c>
      <c r="BX4660" s="1">
        <v>39374</v>
      </c>
      <c r="BY4660">
        <v>4.6340000000000003</v>
      </c>
      <c r="BZ4660">
        <f t="shared" si="1739"/>
        <v>4.6340000000000006E-2</v>
      </c>
      <c r="CB4660" s="1">
        <v>39499</v>
      </c>
      <c r="CC4660">
        <v>4.2089999999999996</v>
      </c>
      <c r="CD4660">
        <f t="shared" si="1740"/>
        <v>4.2089999999999995E-2</v>
      </c>
      <c r="CG4660" s="1"/>
    </row>
    <row r="4661" spans="1:85" x14ac:dyDescent="0.3">
      <c r="A4661" s="21">
        <f t="shared" si="1741"/>
        <v>52336</v>
      </c>
      <c r="B4661" s="18">
        <f t="shared" si="1725"/>
        <v>112.421875</v>
      </c>
      <c r="C4661">
        <f t="shared" si="1743"/>
        <v>115</v>
      </c>
      <c r="D4661">
        <f t="shared" ca="1" si="1728"/>
        <v>-17.577777777777779</v>
      </c>
      <c r="E4661">
        <f ca="1">IF(currency="USD",'Future et co'!F4661,IF(currency="EUR",'Future et co'!G4661,FALSE))</f>
        <v>3.6070000000000005E-2</v>
      </c>
      <c r="F4661">
        <f t="shared" ca="1" si="1729"/>
        <v>3.6070000000000005E-2</v>
      </c>
      <c r="G4661">
        <f t="shared" ca="1" si="1730"/>
        <v>2.0569999999999998E-2</v>
      </c>
      <c r="L4661">
        <f t="shared" ca="1" si="1731"/>
        <v>127.8</v>
      </c>
      <c r="M4661">
        <f t="shared" ca="1" si="1726"/>
        <v>3.6070000000000005E-2</v>
      </c>
      <c r="R4661">
        <f t="shared" ca="1" si="1732"/>
        <v>127.8</v>
      </c>
      <c r="S4661">
        <f t="shared" ca="1" si="1727"/>
        <v>3.6070000000000005E-2</v>
      </c>
      <c r="AU4661" s="1">
        <v>39385</v>
      </c>
      <c r="AV4661">
        <v>4.4340000000000002</v>
      </c>
      <c r="AW4661">
        <f t="shared" si="1733"/>
        <v>4.4340000000000004E-2</v>
      </c>
      <c r="AY4661" s="1">
        <v>39386</v>
      </c>
      <c r="AZ4661">
        <v>4.4000000000000004</v>
      </c>
      <c r="BA4661">
        <f t="shared" si="1734"/>
        <v>4.4000000000000004E-2</v>
      </c>
      <c r="BC4661" s="1">
        <v>39498</v>
      </c>
      <c r="BD4661">
        <v>2.7825000000000002</v>
      </c>
      <c r="BE4661">
        <f t="shared" si="1735"/>
        <v>2.7825000000000003E-2</v>
      </c>
      <c r="BG4661" s="1">
        <v>39498</v>
      </c>
      <c r="BH4661">
        <v>2.964</v>
      </c>
      <c r="BI4661">
        <f t="shared" si="1736"/>
        <v>2.964E-2</v>
      </c>
      <c r="BK4661" s="1">
        <v>43179</v>
      </c>
      <c r="BL4661">
        <v>2.3126799999999998</v>
      </c>
      <c r="BM4661">
        <f t="shared" si="1742"/>
        <v>2.3126799999999999E-2</v>
      </c>
      <c r="BP4661" s="1">
        <v>39336</v>
      </c>
      <c r="BQ4661">
        <v>117.11</v>
      </c>
      <c r="BR4661">
        <f t="shared" si="1737"/>
        <v>1.1711</v>
      </c>
      <c r="BT4661" s="1">
        <v>39373</v>
      </c>
      <c r="BU4661">
        <v>4.6529999999999996</v>
      </c>
      <c r="BV4661">
        <f t="shared" si="1738"/>
        <v>4.6529999999999995E-2</v>
      </c>
      <c r="BX4661" s="1">
        <v>39373</v>
      </c>
      <c r="BY4661">
        <v>4.6520000000000001</v>
      </c>
      <c r="BZ4661">
        <f t="shared" si="1739"/>
        <v>4.6519999999999999E-2</v>
      </c>
      <c r="CB4661" s="1">
        <v>39498</v>
      </c>
      <c r="CC4661">
        <v>4.1909999999999998</v>
      </c>
      <c r="CD4661">
        <f t="shared" si="1740"/>
        <v>4.1909999999999996E-2</v>
      </c>
      <c r="CG4661" s="1"/>
    </row>
    <row r="4662" spans="1:85" x14ac:dyDescent="0.3">
      <c r="A4662" s="21">
        <f t="shared" si="1741"/>
        <v>52337</v>
      </c>
      <c r="B4662" s="18">
        <f t="shared" si="1725"/>
        <v>112.421875</v>
      </c>
      <c r="C4662">
        <f t="shared" si="1743"/>
        <v>115</v>
      </c>
      <c r="D4662">
        <f t="shared" ca="1" si="1728"/>
        <v>-17.580555555555556</v>
      </c>
      <c r="E4662">
        <f ca="1">IF(currency="USD",'Future et co'!F4662,IF(currency="EUR",'Future et co'!G4662,FALSE))</f>
        <v>3.6070000000000005E-2</v>
      </c>
      <c r="F4662">
        <f t="shared" ca="1" si="1729"/>
        <v>3.6070000000000005E-2</v>
      </c>
      <c r="G4662">
        <f t="shared" ca="1" si="1730"/>
        <v>2.0569999999999998E-2</v>
      </c>
      <c r="L4662">
        <f t="shared" ca="1" si="1731"/>
        <v>127.8</v>
      </c>
      <c r="M4662">
        <f t="shared" ca="1" si="1726"/>
        <v>3.6070000000000005E-2</v>
      </c>
      <c r="R4662">
        <f t="shared" ca="1" si="1732"/>
        <v>127.8</v>
      </c>
      <c r="S4662">
        <f t="shared" ca="1" si="1727"/>
        <v>3.6070000000000005E-2</v>
      </c>
      <c r="AU4662" s="1">
        <v>39384</v>
      </c>
      <c r="AV4662">
        <v>4.4275000000000002</v>
      </c>
      <c r="AW4662">
        <f t="shared" si="1733"/>
        <v>4.4275000000000002E-2</v>
      </c>
      <c r="AY4662" s="1">
        <v>39385</v>
      </c>
      <c r="AZ4662">
        <v>4.3449999999999998</v>
      </c>
      <c r="BA4662">
        <f t="shared" si="1734"/>
        <v>4.3449999999999996E-2</v>
      </c>
      <c r="BC4662" s="1">
        <v>39497</v>
      </c>
      <c r="BD4662">
        <v>2.746</v>
      </c>
      <c r="BE4662">
        <f t="shared" si="1735"/>
        <v>2.7459999999999998E-2</v>
      </c>
      <c r="BG4662" s="1">
        <v>39497</v>
      </c>
      <c r="BH4662">
        <v>2.9169999999999998</v>
      </c>
      <c r="BI4662">
        <f t="shared" si="1736"/>
        <v>2.9169999999999998E-2</v>
      </c>
      <c r="BK4662" s="1">
        <v>43180</v>
      </c>
      <c r="BL4662">
        <v>2.3172299999999999</v>
      </c>
      <c r="BM4662">
        <f t="shared" si="1742"/>
        <v>2.31723E-2</v>
      </c>
      <c r="BP4662" s="1">
        <v>39335</v>
      </c>
      <c r="BQ4662">
        <v>117.35</v>
      </c>
      <c r="BR4662">
        <f t="shared" si="1737"/>
        <v>1.1735</v>
      </c>
      <c r="BT4662" s="1">
        <v>39372</v>
      </c>
      <c r="BU4662">
        <v>4.6550000000000002</v>
      </c>
      <c r="BV4662">
        <f t="shared" si="1738"/>
        <v>4.6550000000000001E-2</v>
      </c>
      <c r="BX4662" s="1">
        <v>39372</v>
      </c>
      <c r="BY4662">
        <v>4.6550000000000002</v>
      </c>
      <c r="BZ4662">
        <f t="shared" si="1739"/>
        <v>4.6550000000000001E-2</v>
      </c>
      <c r="CB4662" s="1">
        <v>39497</v>
      </c>
      <c r="CC4662">
        <v>4.1399999999999997</v>
      </c>
      <c r="CD4662">
        <f t="shared" si="1740"/>
        <v>4.1399999999999999E-2</v>
      </c>
      <c r="CG4662" s="1"/>
    </row>
    <row r="4663" spans="1:85" x14ac:dyDescent="0.3">
      <c r="A4663" s="21">
        <f t="shared" si="1741"/>
        <v>52338</v>
      </c>
      <c r="B4663" s="18">
        <f t="shared" si="1725"/>
        <v>112.421875</v>
      </c>
      <c r="C4663">
        <f t="shared" si="1743"/>
        <v>115</v>
      </c>
      <c r="D4663">
        <f t="shared" ca="1" si="1728"/>
        <v>-17.583333333333332</v>
      </c>
      <c r="E4663">
        <f ca="1">IF(currency="USD",'Future et co'!F4663,IF(currency="EUR",'Future et co'!G4663,FALSE))</f>
        <v>3.6070000000000005E-2</v>
      </c>
      <c r="F4663">
        <f t="shared" ca="1" si="1729"/>
        <v>3.6070000000000005E-2</v>
      </c>
      <c r="G4663">
        <f t="shared" ca="1" si="1730"/>
        <v>2.0569999999999998E-2</v>
      </c>
      <c r="L4663">
        <f t="shared" ca="1" si="1731"/>
        <v>127.8</v>
      </c>
      <c r="M4663">
        <f t="shared" ca="1" si="1726"/>
        <v>3.6070000000000005E-2</v>
      </c>
      <c r="R4663">
        <f t="shared" ca="1" si="1732"/>
        <v>127.8</v>
      </c>
      <c r="S4663">
        <f t="shared" ca="1" si="1727"/>
        <v>3.6070000000000005E-2</v>
      </c>
      <c r="AU4663" s="1">
        <v>39381</v>
      </c>
      <c r="AV4663">
        <v>4.375</v>
      </c>
      <c r="AW4663">
        <f t="shared" si="1733"/>
        <v>4.3749999999999997E-2</v>
      </c>
      <c r="AY4663" s="1">
        <v>39384</v>
      </c>
      <c r="AZ4663">
        <v>4.3250000000000002</v>
      </c>
      <c r="BA4663">
        <f t="shared" si="1734"/>
        <v>4.3250000000000004E-2</v>
      </c>
      <c r="BC4663" s="1">
        <v>39496</v>
      </c>
      <c r="BD4663">
        <v>2.6720000000000002</v>
      </c>
      <c r="BE4663">
        <f t="shared" si="1735"/>
        <v>2.6720000000000001E-2</v>
      </c>
      <c r="BG4663" s="1">
        <v>39496</v>
      </c>
      <c r="BH4663">
        <v>2.774</v>
      </c>
      <c r="BI4663">
        <f t="shared" si="1736"/>
        <v>2.7740000000000001E-2</v>
      </c>
      <c r="BK4663" s="1">
        <v>43181</v>
      </c>
      <c r="BL4663">
        <v>2.3758300000000001</v>
      </c>
      <c r="BM4663">
        <f t="shared" si="1742"/>
        <v>2.37583E-2</v>
      </c>
      <c r="BP4663" s="1">
        <v>39332</v>
      </c>
      <c r="BQ4663">
        <v>116.85</v>
      </c>
      <c r="BR4663">
        <f t="shared" si="1737"/>
        <v>1.1684999999999999</v>
      </c>
      <c r="BT4663" s="1">
        <v>39371</v>
      </c>
      <c r="BU4663">
        <v>4.6550000000000002</v>
      </c>
      <c r="BV4663">
        <f t="shared" si="1738"/>
        <v>4.6550000000000001E-2</v>
      </c>
      <c r="BX4663" s="1">
        <v>39371</v>
      </c>
      <c r="BY4663">
        <v>4.6509999999999998</v>
      </c>
      <c r="BZ4663">
        <f t="shared" si="1739"/>
        <v>4.6509999999999996E-2</v>
      </c>
      <c r="CB4663" s="1">
        <v>39496</v>
      </c>
      <c r="CC4663">
        <v>4.1529999999999996</v>
      </c>
      <c r="CD4663">
        <f t="shared" si="1740"/>
        <v>4.1529999999999997E-2</v>
      </c>
      <c r="CG4663" s="1"/>
    </row>
    <row r="4664" spans="1:85" x14ac:dyDescent="0.3">
      <c r="A4664" s="21">
        <f t="shared" si="1741"/>
        <v>52341</v>
      </c>
      <c r="B4664" s="18">
        <f t="shared" si="1725"/>
        <v>112.421875</v>
      </c>
      <c r="C4664">
        <f t="shared" si="1743"/>
        <v>115</v>
      </c>
      <c r="D4664">
        <f t="shared" ca="1" si="1728"/>
        <v>-17.591666666666665</v>
      </c>
      <c r="E4664">
        <f ca="1">IF(currency="USD",'Future et co'!F4664,IF(currency="EUR",'Future et co'!G4664,FALSE))</f>
        <v>3.6070000000000005E-2</v>
      </c>
      <c r="F4664">
        <f t="shared" ca="1" si="1729"/>
        <v>3.6070000000000005E-2</v>
      </c>
      <c r="G4664">
        <f t="shared" ca="1" si="1730"/>
        <v>2.0569999999999998E-2</v>
      </c>
      <c r="L4664">
        <f t="shared" ca="1" si="1731"/>
        <v>127.8</v>
      </c>
      <c r="M4664">
        <f t="shared" ca="1" si="1726"/>
        <v>3.6070000000000005E-2</v>
      </c>
      <c r="R4664">
        <f t="shared" ca="1" si="1732"/>
        <v>127.8</v>
      </c>
      <c r="S4664">
        <f t="shared" ca="1" si="1727"/>
        <v>3.6070000000000005E-2</v>
      </c>
      <c r="AU4664" s="1">
        <v>39380</v>
      </c>
      <c r="AV4664">
        <v>4.3970000000000002</v>
      </c>
      <c r="AW4664">
        <f t="shared" si="1733"/>
        <v>4.3970000000000002E-2</v>
      </c>
      <c r="AY4664" s="1">
        <v>39381</v>
      </c>
      <c r="AZ4664">
        <v>4.2560000000000002</v>
      </c>
      <c r="BA4664">
        <f t="shared" si="1734"/>
        <v>4.2560000000000001E-2</v>
      </c>
      <c r="BC4664" s="1">
        <v>39493</v>
      </c>
      <c r="BD4664">
        <v>2.6080000000000001</v>
      </c>
      <c r="BE4664">
        <f t="shared" si="1735"/>
        <v>2.6080000000000002E-2</v>
      </c>
      <c r="BG4664" s="1">
        <v>39493</v>
      </c>
      <c r="BH4664">
        <v>2.7149999999999999</v>
      </c>
      <c r="BI4664">
        <f t="shared" si="1736"/>
        <v>2.7149999999999997E-2</v>
      </c>
      <c r="BK4664" s="1">
        <v>43182</v>
      </c>
      <c r="BL4664">
        <v>2.4236200000000001</v>
      </c>
      <c r="BM4664">
        <f t="shared" si="1742"/>
        <v>2.4236199999999999E-2</v>
      </c>
      <c r="BP4664" s="1">
        <v>39331</v>
      </c>
      <c r="BQ4664">
        <v>116.37</v>
      </c>
      <c r="BR4664">
        <f t="shared" si="1737"/>
        <v>1.1637</v>
      </c>
      <c r="BT4664" s="1">
        <v>39370</v>
      </c>
      <c r="BU4664">
        <v>4.6589999999999998</v>
      </c>
      <c r="BV4664">
        <f t="shared" si="1738"/>
        <v>4.6589999999999999E-2</v>
      </c>
      <c r="BX4664" s="1">
        <v>39370</v>
      </c>
      <c r="BY4664">
        <v>4.6559999999999997</v>
      </c>
      <c r="BZ4664">
        <f t="shared" si="1739"/>
        <v>4.6559999999999997E-2</v>
      </c>
      <c r="CB4664" s="1">
        <v>39493</v>
      </c>
      <c r="CC4664">
        <v>4.1150000000000002</v>
      </c>
      <c r="CD4664">
        <f t="shared" si="1740"/>
        <v>4.1149999999999999E-2</v>
      </c>
      <c r="CG4664" s="1"/>
    </row>
    <row r="4665" spans="1:85" x14ac:dyDescent="0.3">
      <c r="A4665" s="21">
        <f t="shared" si="1741"/>
        <v>52342</v>
      </c>
      <c r="B4665" s="18">
        <f t="shared" si="1725"/>
        <v>112.421875</v>
      </c>
      <c r="C4665">
        <f t="shared" si="1743"/>
        <v>115</v>
      </c>
      <c r="D4665">
        <f t="shared" ca="1" si="1728"/>
        <v>-17.594444444444445</v>
      </c>
      <c r="E4665">
        <f ca="1">IF(currency="USD",'Future et co'!F4665,IF(currency="EUR",'Future et co'!G4665,FALSE))</f>
        <v>3.6070000000000005E-2</v>
      </c>
      <c r="F4665">
        <f t="shared" ca="1" si="1729"/>
        <v>3.6070000000000005E-2</v>
      </c>
      <c r="G4665">
        <f t="shared" ca="1" si="1730"/>
        <v>2.0569999999999998E-2</v>
      </c>
      <c r="L4665">
        <f t="shared" ca="1" si="1731"/>
        <v>127.8</v>
      </c>
      <c r="M4665">
        <f t="shared" ca="1" si="1726"/>
        <v>3.6070000000000005E-2</v>
      </c>
      <c r="R4665">
        <f t="shared" ca="1" si="1732"/>
        <v>127.8</v>
      </c>
      <c r="S4665">
        <f t="shared" ca="1" si="1727"/>
        <v>3.6070000000000005E-2</v>
      </c>
      <c r="AU4665" s="1">
        <v>39379</v>
      </c>
      <c r="AV4665">
        <v>4.4035000000000002</v>
      </c>
      <c r="AW4665">
        <f t="shared" si="1733"/>
        <v>4.4035000000000005E-2</v>
      </c>
      <c r="AY4665" s="1">
        <v>39380</v>
      </c>
      <c r="AZ4665">
        <v>4.2969999999999997</v>
      </c>
      <c r="BA4665">
        <f t="shared" si="1734"/>
        <v>4.2969999999999994E-2</v>
      </c>
      <c r="BC4665" s="1">
        <v>39492</v>
      </c>
      <c r="BD4665">
        <v>2.605</v>
      </c>
      <c r="BE4665">
        <f t="shared" si="1735"/>
        <v>2.605E-2</v>
      </c>
      <c r="BG4665" s="1">
        <v>39492</v>
      </c>
      <c r="BH4665">
        <v>2.7050000000000001</v>
      </c>
      <c r="BI4665">
        <f t="shared" si="1736"/>
        <v>2.7050000000000001E-2</v>
      </c>
      <c r="BK4665" s="1">
        <v>43185</v>
      </c>
      <c r="BL4665">
        <v>2.3610099999999998</v>
      </c>
      <c r="BM4665">
        <f t="shared" si="1742"/>
        <v>2.3610099999999998E-2</v>
      </c>
      <c r="BP4665" s="1">
        <v>39330</v>
      </c>
      <c r="BQ4665">
        <v>116.01</v>
      </c>
      <c r="BR4665">
        <f t="shared" si="1737"/>
        <v>1.1601000000000001</v>
      </c>
      <c r="BT4665" s="1">
        <v>39367</v>
      </c>
      <c r="BU4665">
        <v>4.6909999999999998</v>
      </c>
      <c r="BV4665">
        <f t="shared" si="1738"/>
        <v>4.691E-2</v>
      </c>
      <c r="BX4665" s="1">
        <v>39367</v>
      </c>
      <c r="BY4665">
        <v>4.6529999999999996</v>
      </c>
      <c r="BZ4665">
        <f t="shared" si="1739"/>
        <v>4.6529999999999995E-2</v>
      </c>
      <c r="CB4665" s="1">
        <v>39492</v>
      </c>
      <c r="CC4665">
        <v>4.1130000000000004</v>
      </c>
      <c r="CD4665">
        <f t="shared" si="1740"/>
        <v>4.1130000000000007E-2</v>
      </c>
      <c r="CG4665" s="1"/>
    </row>
    <row r="4666" spans="1:85" x14ac:dyDescent="0.3">
      <c r="A4666" s="21">
        <f t="shared" si="1741"/>
        <v>52343</v>
      </c>
      <c r="B4666" s="18">
        <f t="shared" si="1725"/>
        <v>112.421875</v>
      </c>
      <c r="C4666">
        <f t="shared" si="1743"/>
        <v>115</v>
      </c>
      <c r="D4666">
        <f t="shared" ca="1" si="1728"/>
        <v>-17.597222222222221</v>
      </c>
      <c r="E4666">
        <f ca="1">IF(currency="USD",'Future et co'!F4666,IF(currency="EUR",'Future et co'!G4666,FALSE))</f>
        <v>3.6070000000000005E-2</v>
      </c>
      <c r="F4666">
        <f t="shared" ca="1" si="1729"/>
        <v>3.6070000000000005E-2</v>
      </c>
      <c r="G4666">
        <f t="shared" ca="1" si="1730"/>
        <v>2.0569999999999998E-2</v>
      </c>
      <c r="L4666">
        <f t="shared" ca="1" si="1731"/>
        <v>127.8</v>
      </c>
      <c r="M4666">
        <f t="shared" ca="1" si="1726"/>
        <v>3.6070000000000005E-2</v>
      </c>
      <c r="R4666">
        <f t="shared" ca="1" si="1732"/>
        <v>127.8</v>
      </c>
      <c r="S4666">
        <f t="shared" ca="1" si="1727"/>
        <v>3.6070000000000005E-2</v>
      </c>
      <c r="AU4666" s="1">
        <v>39378</v>
      </c>
      <c r="AV4666">
        <v>4.4660000000000002</v>
      </c>
      <c r="AW4666">
        <f t="shared" si="1733"/>
        <v>4.4660000000000005E-2</v>
      </c>
      <c r="AY4666" s="1">
        <v>39379</v>
      </c>
      <c r="AZ4666">
        <v>4.2885</v>
      </c>
      <c r="BA4666">
        <f t="shared" si="1734"/>
        <v>4.2885E-2</v>
      </c>
      <c r="BC4666" s="1">
        <v>39491</v>
      </c>
      <c r="BD4666">
        <v>2.585</v>
      </c>
      <c r="BE4666">
        <f t="shared" si="1735"/>
        <v>2.5849999999999998E-2</v>
      </c>
      <c r="BG4666" s="1">
        <v>39491</v>
      </c>
      <c r="BH4666">
        <v>2.6850000000000001</v>
      </c>
      <c r="BI4666">
        <f t="shared" si="1736"/>
        <v>2.6849999999999999E-2</v>
      </c>
      <c r="BK4666" s="1">
        <v>43186</v>
      </c>
      <c r="BL4666">
        <v>2.3946800000000001</v>
      </c>
      <c r="BM4666">
        <f t="shared" si="1742"/>
        <v>2.3946800000000001E-2</v>
      </c>
      <c r="BP4666" s="1">
        <v>39329</v>
      </c>
      <c r="BQ4666">
        <v>115.4</v>
      </c>
      <c r="BR4666">
        <f t="shared" si="1737"/>
        <v>1.1540000000000001</v>
      </c>
      <c r="BT4666" s="1">
        <v>39366</v>
      </c>
      <c r="BU4666">
        <v>4.7320000000000002</v>
      </c>
      <c r="BV4666">
        <f t="shared" si="1738"/>
        <v>4.7320000000000001E-2</v>
      </c>
      <c r="BX4666" s="1">
        <v>39366</v>
      </c>
      <c r="BY4666">
        <v>4.6929999999999996</v>
      </c>
      <c r="BZ4666">
        <f t="shared" si="1739"/>
        <v>4.6929999999999999E-2</v>
      </c>
      <c r="CB4666" s="1">
        <v>39491</v>
      </c>
      <c r="CC4666">
        <v>4.085</v>
      </c>
      <c r="CD4666">
        <f t="shared" si="1740"/>
        <v>4.0849999999999997E-2</v>
      </c>
      <c r="CG4666" s="1"/>
    </row>
    <row r="4667" spans="1:85" x14ac:dyDescent="0.3">
      <c r="A4667" s="21">
        <f t="shared" si="1741"/>
        <v>52344</v>
      </c>
      <c r="B4667" s="18">
        <f t="shared" si="1725"/>
        <v>112.421875</v>
      </c>
      <c r="C4667">
        <f t="shared" si="1743"/>
        <v>115</v>
      </c>
      <c r="D4667">
        <f t="shared" ca="1" si="1728"/>
        <v>-17.600000000000001</v>
      </c>
      <c r="E4667">
        <f ca="1">IF(currency="USD",'Future et co'!F4667,IF(currency="EUR",'Future et co'!G4667,FALSE))</f>
        <v>3.6070000000000005E-2</v>
      </c>
      <c r="F4667">
        <f t="shared" ca="1" si="1729"/>
        <v>3.6070000000000005E-2</v>
      </c>
      <c r="G4667">
        <f t="shared" ca="1" si="1730"/>
        <v>2.0569999999999998E-2</v>
      </c>
      <c r="L4667">
        <f t="shared" ca="1" si="1731"/>
        <v>127.8</v>
      </c>
      <c r="M4667">
        <f t="shared" ca="1" si="1726"/>
        <v>3.6070000000000005E-2</v>
      </c>
      <c r="R4667">
        <f t="shared" ca="1" si="1732"/>
        <v>127.8</v>
      </c>
      <c r="S4667">
        <f t="shared" ca="1" si="1727"/>
        <v>3.6070000000000005E-2</v>
      </c>
      <c r="AU4667" s="1">
        <v>39377</v>
      </c>
      <c r="AV4667">
        <v>4.4809999999999999</v>
      </c>
      <c r="AW4667">
        <f t="shared" si="1733"/>
        <v>4.4809999999999996E-2</v>
      </c>
      <c r="AY4667" s="1">
        <v>39378</v>
      </c>
      <c r="AZ4667">
        <v>4.3550000000000004</v>
      </c>
      <c r="BA4667">
        <f t="shared" si="1734"/>
        <v>4.3550000000000005E-2</v>
      </c>
      <c r="BC4667" s="1">
        <v>39490</v>
      </c>
      <c r="BD4667">
        <v>2.5659999999999998</v>
      </c>
      <c r="BE4667">
        <f t="shared" si="1735"/>
        <v>2.5659999999999999E-2</v>
      </c>
      <c r="BG4667" s="1">
        <v>39490</v>
      </c>
      <c r="BH4667">
        <v>2.6669999999999998</v>
      </c>
      <c r="BI4667">
        <f t="shared" si="1736"/>
        <v>2.6669999999999999E-2</v>
      </c>
      <c r="BK4667" s="1">
        <v>43187</v>
      </c>
      <c r="BL4667">
        <v>2.3980199999999998</v>
      </c>
      <c r="BM4667">
        <f t="shared" si="1742"/>
        <v>2.3980199999999997E-2</v>
      </c>
      <c r="BP4667" s="1">
        <v>39328</v>
      </c>
      <c r="BQ4667">
        <v>115.52</v>
      </c>
      <c r="BR4667">
        <f t="shared" si="1737"/>
        <v>1.1552</v>
      </c>
      <c r="BT4667" s="1">
        <v>39365</v>
      </c>
      <c r="BU4667">
        <v>4.7489999999999997</v>
      </c>
      <c r="BV4667">
        <f t="shared" si="1738"/>
        <v>4.7489999999999997E-2</v>
      </c>
      <c r="BX4667" s="1">
        <v>39365</v>
      </c>
      <c r="BY4667">
        <v>4.7039999999999997</v>
      </c>
      <c r="BZ4667">
        <f t="shared" si="1739"/>
        <v>4.7039999999999998E-2</v>
      </c>
      <c r="CB4667" s="1">
        <v>39490</v>
      </c>
      <c r="CC4667">
        <v>4.024</v>
      </c>
      <c r="CD4667">
        <f t="shared" si="1740"/>
        <v>4.0239999999999998E-2</v>
      </c>
      <c r="CG4667" s="1"/>
    </row>
    <row r="4668" spans="1:85" x14ac:dyDescent="0.3">
      <c r="A4668" s="21">
        <f t="shared" si="1741"/>
        <v>52345</v>
      </c>
      <c r="B4668" s="18">
        <f t="shared" si="1725"/>
        <v>112.421875</v>
      </c>
      <c r="C4668">
        <f t="shared" si="1743"/>
        <v>115</v>
      </c>
      <c r="D4668">
        <f t="shared" ca="1" si="1728"/>
        <v>-17.602777777777778</v>
      </c>
      <c r="E4668">
        <f ca="1">IF(currency="USD",'Future et co'!F4668,IF(currency="EUR",'Future et co'!G4668,FALSE))</f>
        <v>3.6070000000000005E-2</v>
      </c>
      <c r="F4668">
        <f t="shared" ca="1" si="1729"/>
        <v>3.6070000000000005E-2</v>
      </c>
      <c r="G4668">
        <f t="shared" ca="1" si="1730"/>
        <v>2.0569999999999998E-2</v>
      </c>
      <c r="L4668">
        <f t="shared" ca="1" si="1731"/>
        <v>127.8</v>
      </c>
      <c r="M4668">
        <f t="shared" ca="1" si="1726"/>
        <v>3.6070000000000005E-2</v>
      </c>
      <c r="R4668">
        <f t="shared" ca="1" si="1732"/>
        <v>127.8</v>
      </c>
      <c r="S4668">
        <f t="shared" ca="1" si="1727"/>
        <v>3.6070000000000005E-2</v>
      </c>
      <c r="AU4668" s="1">
        <v>39374</v>
      </c>
      <c r="AV4668">
        <v>4.4714999999999998</v>
      </c>
      <c r="AW4668">
        <f t="shared" si="1733"/>
        <v>4.4714999999999998E-2</v>
      </c>
      <c r="AY4668" s="1">
        <v>39377</v>
      </c>
      <c r="AZ4668">
        <v>4.3769999999999998</v>
      </c>
      <c r="BA4668">
        <f t="shared" si="1734"/>
        <v>4.3769999999999996E-2</v>
      </c>
      <c r="BC4668" s="1">
        <v>39489</v>
      </c>
      <c r="BD4668">
        <v>2.5790000000000002</v>
      </c>
      <c r="BE4668">
        <f t="shared" si="1735"/>
        <v>2.579E-2</v>
      </c>
      <c r="BG4668" s="1">
        <v>39489</v>
      </c>
      <c r="BH4668">
        <v>2.6619999999999999</v>
      </c>
      <c r="BI4668">
        <f t="shared" si="1736"/>
        <v>2.6619999999999998E-2</v>
      </c>
      <c r="BK4668" s="1">
        <v>43188</v>
      </c>
      <c r="BL4668">
        <v>2.36911</v>
      </c>
      <c r="BM4668">
        <f t="shared" si="1742"/>
        <v>2.36911E-2</v>
      </c>
      <c r="BP4668" s="1">
        <v>39325</v>
      </c>
      <c r="BQ4668">
        <v>115.75</v>
      </c>
      <c r="BR4668">
        <f t="shared" si="1737"/>
        <v>1.1575</v>
      </c>
      <c r="BT4668" s="1">
        <v>39364</v>
      </c>
      <c r="BU4668">
        <v>4.7539999999999996</v>
      </c>
      <c r="BV4668">
        <f t="shared" si="1738"/>
        <v>4.7539999999999999E-2</v>
      </c>
      <c r="BX4668" s="1">
        <v>39364</v>
      </c>
      <c r="BY4668">
        <v>4.7160000000000002</v>
      </c>
      <c r="BZ4668">
        <f t="shared" si="1739"/>
        <v>4.7160000000000001E-2</v>
      </c>
      <c r="CB4668" s="1">
        <v>39489</v>
      </c>
      <c r="CC4668">
        <v>4.0149999999999997</v>
      </c>
      <c r="CD4668">
        <f t="shared" si="1740"/>
        <v>4.0149999999999998E-2</v>
      </c>
      <c r="CG4668" s="1"/>
    </row>
    <row r="4669" spans="1:85" x14ac:dyDescent="0.3">
      <c r="A4669" s="21">
        <f t="shared" si="1741"/>
        <v>52348</v>
      </c>
      <c r="B4669" s="18">
        <f t="shared" si="1725"/>
        <v>112.421875</v>
      </c>
      <c r="C4669">
        <f t="shared" si="1743"/>
        <v>115</v>
      </c>
      <c r="D4669">
        <f t="shared" ca="1" si="1728"/>
        <v>-17.611111111111111</v>
      </c>
      <c r="E4669">
        <f ca="1">IF(currency="USD",'Future et co'!F4669,IF(currency="EUR",'Future et co'!G4669,FALSE))</f>
        <v>3.6070000000000005E-2</v>
      </c>
      <c r="F4669">
        <f t="shared" ca="1" si="1729"/>
        <v>3.6070000000000005E-2</v>
      </c>
      <c r="G4669">
        <f t="shared" ca="1" si="1730"/>
        <v>2.0569999999999998E-2</v>
      </c>
      <c r="L4669">
        <f t="shared" ca="1" si="1731"/>
        <v>127.8</v>
      </c>
      <c r="M4669">
        <f t="shared" ca="1" si="1726"/>
        <v>3.6070000000000005E-2</v>
      </c>
      <c r="R4669">
        <f t="shared" ca="1" si="1732"/>
        <v>127.8</v>
      </c>
      <c r="S4669">
        <f t="shared" ca="1" si="1727"/>
        <v>3.6070000000000005E-2</v>
      </c>
      <c r="AU4669" s="1">
        <v>39373</v>
      </c>
      <c r="AV4669">
        <v>4.5220000000000002</v>
      </c>
      <c r="AW4669">
        <f t="shared" si="1733"/>
        <v>4.5220000000000003E-2</v>
      </c>
      <c r="AY4669" s="1">
        <v>39374</v>
      </c>
      <c r="AZ4669">
        <v>4.3605</v>
      </c>
      <c r="BA4669">
        <f t="shared" si="1734"/>
        <v>4.3604999999999998E-2</v>
      </c>
      <c r="BC4669" s="1">
        <v>39486</v>
      </c>
      <c r="BD4669">
        <v>2.5960000000000001</v>
      </c>
      <c r="BE4669">
        <f t="shared" si="1735"/>
        <v>2.596E-2</v>
      </c>
      <c r="BG4669" s="1">
        <v>39486</v>
      </c>
      <c r="BH4669">
        <v>2.66</v>
      </c>
      <c r="BI4669">
        <f t="shared" si="1736"/>
        <v>2.6600000000000002E-2</v>
      </c>
      <c r="BK4669" s="1">
        <v>43189</v>
      </c>
      <c r="BL4669">
        <v>2.3700800000000002</v>
      </c>
      <c r="BM4669">
        <f t="shared" si="1742"/>
        <v>2.3700800000000001E-2</v>
      </c>
      <c r="BP4669" s="1">
        <v>39324</v>
      </c>
      <c r="BQ4669">
        <v>115.77</v>
      </c>
      <c r="BR4669">
        <f t="shared" si="1737"/>
        <v>1.1577</v>
      </c>
      <c r="BT4669" s="1">
        <v>39363</v>
      </c>
      <c r="BU4669">
        <v>4.7670000000000003</v>
      </c>
      <c r="BV4669">
        <f t="shared" si="1738"/>
        <v>4.7670000000000004E-2</v>
      </c>
      <c r="BX4669" s="1">
        <v>39363</v>
      </c>
      <c r="BY4669">
        <v>4.7229999999999999</v>
      </c>
      <c r="BZ4669">
        <f t="shared" si="1739"/>
        <v>4.7230000000000001E-2</v>
      </c>
      <c r="CB4669" s="1">
        <v>39486</v>
      </c>
      <c r="CC4669">
        <v>3.9849999999999999</v>
      </c>
      <c r="CD4669">
        <f t="shared" si="1740"/>
        <v>3.9849999999999997E-2</v>
      </c>
      <c r="CG4669" s="1"/>
    </row>
    <row r="4670" spans="1:85" x14ac:dyDescent="0.3">
      <c r="A4670" s="21">
        <f t="shared" si="1741"/>
        <v>52349</v>
      </c>
      <c r="B4670" s="18">
        <f t="shared" si="1725"/>
        <v>112.421875</v>
      </c>
      <c r="C4670">
        <f t="shared" si="1743"/>
        <v>115</v>
      </c>
      <c r="D4670">
        <f t="shared" ca="1" si="1728"/>
        <v>-17.613888888888887</v>
      </c>
      <c r="E4670">
        <f ca="1">IF(currency="USD",'Future et co'!F4670,IF(currency="EUR",'Future et co'!G4670,FALSE))</f>
        <v>3.6070000000000005E-2</v>
      </c>
      <c r="F4670">
        <f t="shared" ca="1" si="1729"/>
        <v>3.6070000000000005E-2</v>
      </c>
      <c r="G4670">
        <f t="shared" ca="1" si="1730"/>
        <v>2.0569999999999998E-2</v>
      </c>
      <c r="L4670">
        <f t="shared" ca="1" si="1731"/>
        <v>127.8</v>
      </c>
      <c r="M4670">
        <f t="shared" ca="1" si="1726"/>
        <v>3.6070000000000005E-2</v>
      </c>
      <c r="R4670">
        <f t="shared" ca="1" si="1732"/>
        <v>127.8</v>
      </c>
      <c r="S4670">
        <f t="shared" ca="1" si="1727"/>
        <v>3.6070000000000005E-2</v>
      </c>
      <c r="AU4670" s="1">
        <v>39372</v>
      </c>
      <c r="AV4670">
        <v>4.5819999999999999</v>
      </c>
      <c r="AW4670">
        <f t="shared" si="1733"/>
        <v>4.582E-2</v>
      </c>
      <c r="AY4670" s="1">
        <v>39373</v>
      </c>
      <c r="AZ4670">
        <v>4.4370000000000003</v>
      </c>
      <c r="BA4670">
        <f t="shared" si="1734"/>
        <v>4.437E-2</v>
      </c>
      <c r="BC4670" s="1">
        <v>39485</v>
      </c>
      <c r="BD4670">
        <v>2.69</v>
      </c>
      <c r="BE4670">
        <f t="shared" si="1735"/>
        <v>2.69E-2</v>
      </c>
      <c r="BG4670" s="1">
        <v>39485</v>
      </c>
      <c r="BH4670">
        <v>2.7930000000000001</v>
      </c>
      <c r="BI4670">
        <f t="shared" si="1736"/>
        <v>2.793E-2</v>
      </c>
      <c r="BK4670" s="1">
        <v>43192</v>
      </c>
      <c r="BL4670">
        <v>2.4196200000000001</v>
      </c>
      <c r="BM4670">
        <f t="shared" si="1742"/>
        <v>2.4196200000000001E-2</v>
      </c>
      <c r="BP4670" s="1">
        <v>39323</v>
      </c>
      <c r="BQ4670">
        <v>115.88</v>
      </c>
      <c r="BR4670">
        <f t="shared" si="1737"/>
        <v>1.1588000000000001</v>
      </c>
      <c r="BT4670" s="1">
        <v>39360</v>
      </c>
      <c r="BU4670">
        <v>4.7750000000000004</v>
      </c>
      <c r="BV4670">
        <f t="shared" si="1738"/>
        <v>4.7750000000000001E-2</v>
      </c>
      <c r="BX4670" s="1">
        <v>39360</v>
      </c>
      <c r="BY4670">
        <v>4.7249999999999996</v>
      </c>
      <c r="BZ4670">
        <f t="shared" si="1739"/>
        <v>4.7249999999999993E-2</v>
      </c>
      <c r="CB4670" s="1">
        <v>39485</v>
      </c>
      <c r="CC4670">
        <v>4.0679999999999996</v>
      </c>
      <c r="CD4670">
        <f t="shared" si="1740"/>
        <v>4.0679999999999994E-2</v>
      </c>
      <c r="CG4670" s="1"/>
    </row>
    <row r="4671" spans="1:85" x14ac:dyDescent="0.3">
      <c r="A4671" s="21">
        <f t="shared" si="1741"/>
        <v>52350</v>
      </c>
      <c r="B4671" s="18">
        <f t="shared" si="1725"/>
        <v>112.421875</v>
      </c>
      <c r="C4671">
        <f t="shared" si="1743"/>
        <v>115</v>
      </c>
      <c r="D4671">
        <f t="shared" ca="1" si="1728"/>
        <v>-17.616666666666667</v>
      </c>
      <c r="E4671">
        <f ca="1">IF(currency="USD",'Future et co'!F4671,IF(currency="EUR",'Future et co'!G4671,FALSE))</f>
        <v>3.6070000000000005E-2</v>
      </c>
      <c r="F4671">
        <f t="shared" ca="1" si="1729"/>
        <v>3.6070000000000005E-2</v>
      </c>
      <c r="G4671">
        <f t="shared" ca="1" si="1730"/>
        <v>2.0569999999999998E-2</v>
      </c>
      <c r="L4671">
        <f t="shared" ca="1" si="1731"/>
        <v>127.8</v>
      </c>
      <c r="M4671">
        <f t="shared" ca="1" si="1726"/>
        <v>3.6070000000000005E-2</v>
      </c>
      <c r="R4671">
        <f t="shared" ca="1" si="1732"/>
        <v>127.8</v>
      </c>
      <c r="S4671">
        <f t="shared" ca="1" si="1727"/>
        <v>3.6070000000000005E-2</v>
      </c>
      <c r="AU4671" s="1">
        <v>39371</v>
      </c>
      <c r="AV4671">
        <v>4.6289999999999996</v>
      </c>
      <c r="AW4671">
        <f t="shared" si="1733"/>
        <v>4.6289999999999998E-2</v>
      </c>
      <c r="AY4671" s="1">
        <v>39372</v>
      </c>
      <c r="AZ4671">
        <v>4.5110000000000001</v>
      </c>
      <c r="BA4671">
        <f t="shared" si="1734"/>
        <v>4.5110000000000004E-2</v>
      </c>
      <c r="BC4671" s="1">
        <v>39484</v>
      </c>
      <c r="BD4671">
        <v>2.61</v>
      </c>
      <c r="BE4671">
        <f t="shared" si="1735"/>
        <v>2.6099999999999998E-2</v>
      </c>
      <c r="BG4671" s="1">
        <v>39484</v>
      </c>
      <c r="BH4671">
        <v>2.657</v>
      </c>
      <c r="BI4671">
        <f t="shared" si="1736"/>
        <v>2.657E-2</v>
      </c>
      <c r="BK4671" s="1">
        <v>43193</v>
      </c>
      <c r="BL4671">
        <v>2.3878699999999999</v>
      </c>
      <c r="BM4671">
        <f t="shared" si="1742"/>
        <v>2.3878699999999999E-2</v>
      </c>
      <c r="BP4671" s="1">
        <v>39322</v>
      </c>
      <c r="BQ4671">
        <v>115.83</v>
      </c>
      <c r="BR4671">
        <f t="shared" si="1737"/>
        <v>1.1582999999999999</v>
      </c>
      <c r="BT4671" s="1">
        <v>39359</v>
      </c>
      <c r="BU4671">
        <v>4.7850000000000001</v>
      </c>
      <c r="BV4671">
        <f t="shared" si="1738"/>
        <v>4.7850000000000004E-2</v>
      </c>
      <c r="BX4671" s="1">
        <v>39359</v>
      </c>
      <c r="BY4671">
        <v>4.7359999999999998</v>
      </c>
      <c r="BZ4671">
        <f t="shared" si="1739"/>
        <v>4.7359999999999999E-2</v>
      </c>
      <c r="CB4671" s="1">
        <v>39484</v>
      </c>
      <c r="CC4671">
        <v>4.13</v>
      </c>
      <c r="CD4671">
        <f t="shared" si="1740"/>
        <v>4.1299999999999996E-2</v>
      </c>
      <c r="CG4671" s="1"/>
    </row>
    <row r="4672" spans="1:85" x14ac:dyDescent="0.3">
      <c r="A4672" s="21">
        <f t="shared" si="1741"/>
        <v>52351</v>
      </c>
      <c r="B4672" s="18">
        <f t="shared" si="1725"/>
        <v>112.421875</v>
      </c>
      <c r="C4672">
        <f t="shared" si="1743"/>
        <v>115</v>
      </c>
      <c r="D4672">
        <f t="shared" ca="1" si="1728"/>
        <v>-17.619444444444444</v>
      </c>
      <c r="E4672">
        <f ca="1">IF(currency="USD",'Future et co'!F4672,IF(currency="EUR",'Future et co'!G4672,FALSE))</f>
        <v>3.6070000000000005E-2</v>
      </c>
      <c r="F4672">
        <f t="shared" ca="1" si="1729"/>
        <v>3.6070000000000005E-2</v>
      </c>
      <c r="G4672">
        <f t="shared" ca="1" si="1730"/>
        <v>2.0569999999999998E-2</v>
      </c>
      <c r="L4672">
        <f t="shared" ca="1" si="1731"/>
        <v>127.8</v>
      </c>
      <c r="M4672">
        <f t="shared" ca="1" si="1726"/>
        <v>3.6070000000000005E-2</v>
      </c>
      <c r="R4672">
        <f t="shared" ca="1" si="1732"/>
        <v>127.8</v>
      </c>
      <c r="S4672">
        <f t="shared" ca="1" si="1727"/>
        <v>3.6070000000000005E-2</v>
      </c>
      <c r="AU4672" s="1">
        <v>39370</v>
      </c>
      <c r="AV4672">
        <v>4.6669999999999998</v>
      </c>
      <c r="AW4672">
        <f t="shared" si="1733"/>
        <v>4.6669999999999996E-2</v>
      </c>
      <c r="AY4672" s="1">
        <v>39371</v>
      </c>
      <c r="AZ4672">
        <v>4.5670000000000002</v>
      </c>
      <c r="BA4672">
        <f t="shared" si="1734"/>
        <v>4.5670000000000002E-2</v>
      </c>
      <c r="BC4672" s="1">
        <v>39483</v>
      </c>
      <c r="BD4672">
        <v>2.6080000000000001</v>
      </c>
      <c r="BE4672">
        <f t="shared" si="1735"/>
        <v>2.6080000000000002E-2</v>
      </c>
      <c r="BG4672" s="1">
        <v>39483</v>
      </c>
      <c r="BH4672">
        <v>2.645</v>
      </c>
      <c r="BI4672">
        <f t="shared" si="1736"/>
        <v>2.6450000000000001E-2</v>
      </c>
      <c r="BK4672" s="1">
        <v>43194</v>
      </c>
      <c r="BL4672">
        <v>2.3622000000000001</v>
      </c>
      <c r="BM4672">
        <f t="shared" si="1742"/>
        <v>2.3622000000000001E-2</v>
      </c>
      <c r="BP4672" s="1">
        <v>39321</v>
      </c>
      <c r="BQ4672">
        <v>115.7</v>
      </c>
      <c r="BR4672">
        <f t="shared" si="1737"/>
        <v>1.157</v>
      </c>
      <c r="BT4672" s="1">
        <v>39358</v>
      </c>
      <c r="BU4672">
        <v>4.79</v>
      </c>
      <c r="BV4672">
        <f t="shared" si="1738"/>
        <v>4.7899999999999998E-2</v>
      </c>
      <c r="BX4672" s="1">
        <v>39358</v>
      </c>
      <c r="BY4672">
        <v>4.7489999999999997</v>
      </c>
      <c r="BZ4672">
        <f t="shared" si="1739"/>
        <v>4.7489999999999997E-2</v>
      </c>
      <c r="CB4672" s="1">
        <v>39483</v>
      </c>
      <c r="CC4672">
        <v>4.1260000000000003</v>
      </c>
      <c r="CD4672">
        <f t="shared" si="1740"/>
        <v>4.1260000000000005E-2</v>
      </c>
      <c r="CG4672" s="1"/>
    </row>
    <row r="4673" spans="1:85" x14ac:dyDescent="0.3">
      <c r="A4673" s="21">
        <f t="shared" si="1741"/>
        <v>52352</v>
      </c>
      <c r="B4673" s="18">
        <f t="shared" si="1725"/>
        <v>112.421875</v>
      </c>
      <c r="C4673">
        <f t="shared" si="1743"/>
        <v>115</v>
      </c>
      <c r="D4673">
        <f t="shared" ca="1" si="1728"/>
        <v>-17.622222222222224</v>
      </c>
      <c r="E4673">
        <f ca="1">IF(currency="USD",'Future et co'!F4673,IF(currency="EUR",'Future et co'!G4673,FALSE))</f>
        <v>3.6070000000000005E-2</v>
      </c>
      <c r="F4673">
        <f t="shared" ca="1" si="1729"/>
        <v>3.6070000000000005E-2</v>
      </c>
      <c r="G4673">
        <f t="shared" ca="1" si="1730"/>
        <v>2.0569999999999998E-2</v>
      </c>
      <c r="L4673">
        <f t="shared" ca="1" si="1731"/>
        <v>127.8</v>
      </c>
      <c r="M4673">
        <f t="shared" ca="1" si="1726"/>
        <v>3.6070000000000005E-2</v>
      </c>
      <c r="R4673">
        <f t="shared" ca="1" si="1732"/>
        <v>127.8</v>
      </c>
      <c r="S4673">
        <f t="shared" ca="1" si="1727"/>
        <v>3.6070000000000005E-2</v>
      </c>
      <c r="AU4673" s="1">
        <v>39367</v>
      </c>
      <c r="AV4673">
        <v>4.6615000000000002</v>
      </c>
      <c r="AW4673">
        <f t="shared" si="1733"/>
        <v>4.6615000000000004E-2</v>
      </c>
      <c r="AY4673" s="1">
        <v>39370</v>
      </c>
      <c r="AZ4673">
        <v>4.6269999999999998</v>
      </c>
      <c r="BA4673">
        <f t="shared" si="1734"/>
        <v>4.6269999999999999E-2</v>
      </c>
      <c r="BC4673" s="1">
        <v>39482</v>
      </c>
      <c r="BD4673">
        <v>2.746</v>
      </c>
      <c r="BE4673">
        <f t="shared" si="1735"/>
        <v>2.7459999999999998E-2</v>
      </c>
      <c r="BG4673" s="1">
        <v>39482</v>
      </c>
      <c r="BH4673">
        <v>2.7810000000000001</v>
      </c>
      <c r="BI4673">
        <f t="shared" si="1736"/>
        <v>2.7810000000000001E-2</v>
      </c>
      <c r="BK4673" s="1">
        <v>43195</v>
      </c>
      <c r="BL4673">
        <v>2.3481800000000002</v>
      </c>
      <c r="BM4673">
        <f t="shared" si="1742"/>
        <v>2.3481800000000001E-2</v>
      </c>
      <c r="BP4673" s="1">
        <v>39318</v>
      </c>
      <c r="BQ4673">
        <v>115.56</v>
      </c>
      <c r="BR4673">
        <f t="shared" si="1737"/>
        <v>1.1556</v>
      </c>
      <c r="BT4673" s="1">
        <v>39357</v>
      </c>
      <c r="BU4673">
        <v>4.7949999999999999</v>
      </c>
      <c r="BV4673">
        <f t="shared" si="1738"/>
        <v>4.795E-2</v>
      </c>
      <c r="BX4673" s="1">
        <v>39357</v>
      </c>
      <c r="BY4673">
        <v>4.7530000000000001</v>
      </c>
      <c r="BZ4673">
        <f t="shared" si="1739"/>
        <v>4.7530000000000003E-2</v>
      </c>
      <c r="CB4673" s="1">
        <v>39482</v>
      </c>
      <c r="CC4673">
        <v>4.2030000000000003</v>
      </c>
      <c r="CD4673">
        <f t="shared" si="1740"/>
        <v>4.2030000000000005E-2</v>
      </c>
      <c r="CG4673" s="1"/>
    </row>
    <row r="4674" spans="1:85" x14ac:dyDescent="0.3">
      <c r="A4674" s="21">
        <f t="shared" si="1741"/>
        <v>52355</v>
      </c>
      <c r="B4674" s="18">
        <f t="shared" si="1725"/>
        <v>112.421875</v>
      </c>
      <c r="C4674">
        <f t="shared" si="1743"/>
        <v>115</v>
      </c>
      <c r="D4674">
        <f t="shared" ca="1" si="1728"/>
        <v>-17.630555555555556</v>
      </c>
      <c r="E4674">
        <f ca="1">IF(currency="USD",'Future et co'!F4674,IF(currency="EUR",'Future et co'!G4674,FALSE))</f>
        <v>3.6070000000000005E-2</v>
      </c>
      <c r="F4674">
        <f t="shared" ca="1" si="1729"/>
        <v>3.6070000000000005E-2</v>
      </c>
      <c r="G4674">
        <f t="shared" ca="1" si="1730"/>
        <v>2.0569999999999998E-2</v>
      </c>
      <c r="L4674">
        <f t="shared" ca="1" si="1731"/>
        <v>127.8</v>
      </c>
      <c r="M4674">
        <f t="shared" ca="1" si="1726"/>
        <v>3.6070000000000005E-2</v>
      </c>
      <c r="R4674">
        <f t="shared" ca="1" si="1732"/>
        <v>127.8</v>
      </c>
      <c r="S4674">
        <f t="shared" ca="1" si="1727"/>
        <v>3.6070000000000005E-2</v>
      </c>
      <c r="AU4674" s="1">
        <v>39366</v>
      </c>
      <c r="AV4674">
        <v>4.6239999999999997</v>
      </c>
      <c r="AW4674">
        <f t="shared" si="1733"/>
        <v>4.6239999999999996E-2</v>
      </c>
      <c r="AY4674" s="1">
        <v>39367</v>
      </c>
      <c r="AZ4674">
        <v>4.6020000000000003</v>
      </c>
      <c r="BA4674">
        <f t="shared" si="1734"/>
        <v>4.6020000000000005E-2</v>
      </c>
      <c r="BC4674" s="1">
        <v>39479</v>
      </c>
      <c r="BD4674">
        <v>2.7210000000000001</v>
      </c>
      <c r="BE4674">
        <f t="shared" si="1735"/>
        <v>2.7210000000000002E-2</v>
      </c>
      <c r="BG4674" s="1">
        <v>39479</v>
      </c>
      <c r="BH4674">
        <v>2.7690000000000001</v>
      </c>
      <c r="BI4674">
        <f t="shared" si="1736"/>
        <v>2.7690000000000003E-2</v>
      </c>
      <c r="BK4674" s="1">
        <v>43196</v>
      </c>
      <c r="BL4674">
        <v>2.3993699999999998</v>
      </c>
      <c r="BM4674">
        <f t="shared" si="1742"/>
        <v>2.3993699999999996E-2</v>
      </c>
      <c r="BP4674" s="1">
        <v>39317</v>
      </c>
      <c r="BQ4674">
        <v>115.44</v>
      </c>
      <c r="BR4674">
        <f t="shared" si="1737"/>
        <v>1.1543999999999999</v>
      </c>
      <c r="BT4674" s="1">
        <v>39356</v>
      </c>
      <c r="BU4674">
        <v>4.7910000000000004</v>
      </c>
      <c r="BV4674">
        <f t="shared" si="1738"/>
        <v>4.7910000000000001E-2</v>
      </c>
      <c r="BX4674" s="1">
        <v>39356</v>
      </c>
      <c r="BY4674">
        <v>4.7530000000000001</v>
      </c>
      <c r="BZ4674">
        <f t="shared" si="1739"/>
        <v>4.7530000000000003E-2</v>
      </c>
      <c r="CB4674" s="1">
        <v>39479</v>
      </c>
      <c r="CC4674">
        <v>4.1829999999999998</v>
      </c>
      <c r="CD4674">
        <f t="shared" si="1740"/>
        <v>4.1829999999999999E-2</v>
      </c>
      <c r="CG4674" s="1"/>
    </row>
    <row r="4675" spans="1:85" x14ac:dyDescent="0.3">
      <c r="A4675" s="21">
        <f t="shared" si="1741"/>
        <v>52356</v>
      </c>
      <c r="B4675" s="18">
        <f t="shared" si="1725"/>
        <v>112.421875</v>
      </c>
      <c r="C4675">
        <f t="shared" si="1743"/>
        <v>115</v>
      </c>
      <c r="D4675">
        <f t="shared" ca="1" si="1728"/>
        <v>-17.633333333333333</v>
      </c>
      <c r="E4675">
        <f ca="1">IF(currency="USD",'Future et co'!F4675,IF(currency="EUR",'Future et co'!G4675,FALSE))</f>
        <v>3.6070000000000005E-2</v>
      </c>
      <c r="F4675">
        <f t="shared" ca="1" si="1729"/>
        <v>3.6070000000000005E-2</v>
      </c>
      <c r="G4675">
        <f t="shared" ca="1" si="1730"/>
        <v>2.0569999999999998E-2</v>
      </c>
      <c r="L4675">
        <f t="shared" ca="1" si="1731"/>
        <v>127.8</v>
      </c>
      <c r="M4675">
        <f t="shared" ca="1" si="1726"/>
        <v>3.6070000000000005E-2</v>
      </c>
      <c r="R4675">
        <f t="shared" ca="1" si="1732"/>
        <v>127.8</v>
      </c>
      <c r="S4675">
        <f t="shared" ca="1" si="1727"/>
        <v>3.6070000000000005E-2</v>
      </c>
      <c r="AU4675" s="1">
        <v>39365</v>
      </c>
      <c r="AV4675">
        <v>4.6319999999999997</v>
      </c>
      <c r="AW4675">
        <f t="shared" si="1733"/>
        <v>4.632E-2</v>
      </c>
      <c r="AY4675" s="1">
        <v>39366</v>
      </c>
      <c r="AZ4675">
        <v>4.5579999999999998</v>
      </c>
      <c r="BA4675">
        <f t="shared" si="1734"/>
        <v>4.5579999999999996E-2</v>
      </c>
      <c r="BC4675" s="1">
        <v>39478</v>
      </c>
      <c r="BD4675">
        <v>2.6709999999999998</v>
      </c>
      <c r="BE4675">
        <f t="shared" si="1735"/>
        <v>2.6709999999999998E-2</v>
      </c>
      <c r="BG4675" s="1">
        <v>39478</v>
      </c>
      <c r="BH4675">
        <v>2.7759999999999998</v>
      </c>
      <c r="BI4675">
        <f t="shared" si="1736"/>
        <v>2.7759999999999996E-2</v>
      </c>
      <c r="BK4675" s="1">
        <v>43199</v>
      </c>
      <c r="BL4675">
        <v>2.3921199999999998</v>
      </c>
      <c r="BM4675">
        <f t="shared" si="1742"/>
        <v>2.3921199999999997E-2</v>
      </c>
      <c r="BP4675" s="1">
        <v>39316</v>
      </c>
      <c r="BQ4675">
        <v>115.26</v>
      </c>
      <c r="BR4675">
        <f t="shared" si="1737"/>
        <v>1.1526000000000001</v>
      </c>
      <c r="BT4675" s="1">
        <v>39353</v>
      </c>
      <c r="BU4675">
        <v>4.7919999999999998</v>
      </c>
      <c r="BV4675">
        <f t="shared" si="1738"/>
        <v>4.7919999999999997E-2</v>
      </c>
      <c r="BX4675" s="1">
        <v>39353</v>
      </c>
      <c r="BY4675">
        <v>4.7590000000000003</v>
      </c>
      <c r="BZ4675">
        <f t="shared" si="1739"/>
        <v>4.759E-2</v>
      </c>
      <c r="CB4675" s="1">
        <v>39478</v>
      </c>
      <c r="CC4675">
        <v>4.1829999999999998</v>
      </c>
      <c r="CD4675">
        <f t="shared" si="1740"/>
        <v>4.1829999999999999E-2</v>
      </c>
      <c r="CG4675" s="1"/>
    </row>
    <row r="4676" spans="1:85" x14ac:dyDescent="0.3">
      <c r="A4676" s="21">
        <f t="shared" si="1741"/>
        <v>52357</v>
      </c>
      <c r="B4676" s="18">
        <f t="shared" si="1725"/>
        <v>112.421875</v>
      </c>
      <c r="C4676">
        <f t="shared" si="1743"/>
        <v>115</v>
      </c>
      <c r="D4676">
        <f t="shared" ca="1" si="1728"/>
        <v>-17.636111111111113</v>
      </c>
      <c r="E4676">
        <f ca="1">IF(currency="USD",'Future et co'!F4676,IF(currency="EUR",'Future et co'!G4676,FALSE))</f>
        <v>3.6070000000000005E-2</v>
      </c>
      <c r="F4676">
        <f t="shared" ca="1" si="1729"/>
        <v>3.6070000000000005E-2</v>
      </c>
      <c r="G4676">
        <f t="shared" ca="1" si="1730"/>
        <v>2.0569999999999998E-2</v>
      </c>
      <c r="L4676">
        <f t="shared" ca="1" si="1731"/>
        <v>127.8</v>
      </c>
      <c r="M4676">
        <f t="shared" ca="1" si="1726"/>
        <v>3.6070000000000005E-2</v>
      </c>
      <c r="R4676">
        <f t="shared" ca="1" si="1732"/>
        <v>127.8</v>
      </c>
      <c r="S4676">
        <f t="shared" ca="1" si="1727"/>
        <v>3.6070000000000005E-2</v>
      </c>
      <c r="AU4676" s="1">
        <v>39364</v>
      </c>
      <c r="AV4676">
        <v>4.6399999999999997</v>
      </c>
      <c r="AW4676">
        <f t="shared" si="1733"/>
        <v>4.6399999999999997E-2</v>
      </c>
      <c r="AY4676" s="1">
        <v>39365</v>
      </c>
      <c r="AZ4676">
        <v>4.57</v>
      </c>
      <c r="BA4676">
        <f t="shared" si="1734"/>
        <v>4.5700000000000005E-2</v>
      </c>
      <c r="BC4676" s="1">
        <v>39477</v>
      </c>
      <c r="BD4676">
        <v>2.766</v>
      </c>
      <c r="BE4676">
        <f t="shared" si="1735"/>
        <v>2.7660000000000001E-2</v>
      </c>
      <c r="BG4676" s="1">
        <v>39477</v>
      </c>
      <c r="BH4676">
        <v>2.8690000000000002</v>
      </c>
      <c r="BI4676">
        <f t="shared" si="1736"/>
        <v>2.8690000000000004E-2</v>
      </c>
      <c r="BK4676" s="1">
        <v>43200</v>
      </c>
      <c r="BL4676">
        <v>2.35649</v>
      </c>
      <c r="BM4676">
        <f t="shared" si="1742"/>
        <v>2.35649E-2</v>
      </c>
      <c r="BP4676" s="1">
        <v>39315</v>
      </c>
      <c r="BQ4676">
        <v>115.73</v>
      </c>
      <c r="BR4676">
        <f t="shared" si="1737"/>
        <v>1.1573</v>
      </c>
      <c r="BT4676" s="1">
        <v>39352</v>
      </c>
      <c r="BU4676">
        <v>4.7859999999999996</v>
      </c>
      <c r="BV4676">
        <f t="shared" si="1738"/>
        <v>4.7859999999999993E-2</v>
      </c>
      <c r="BX4676" s="1">
        <v>39352</v>
      </c>
      <c r="BY4676">
        <v>4.7640000000000002</v>
      </c>
      <c r="BZ4676">
        <f t="shared" si="1739"/>
        <v>4.7640000000000002E-2</v>
      </c>
      <c r="CB4676" s="1">
        <v>39477</v>
      </c>
      <c r="CC4676">
        <v>4.2320000000000002</v>
      </c>
      <c r="CD4676">
        <f t="shared" si="1740"/>
        <v>4.2320000000000003E-2</v>
      </c>
      <c r="CG4676" s="1"/>
    </row>
    <row r="4677" spans="1:85" x14ac:dyDescent="0.3">
      <c r="A4677" s="21">
        <f t="shared" si="1741"/>
        <v>52358</v>
      </c>
      <c r="B4677" s="18">
        <f t="shared" si="1725"/>
        <v>112.421875</v>
      </c>
      <c r="C4677">
        <f t="shared" si="1743"/>
        <v>115</v>
      </c>
      <c r="D4677">
        <f t="shared" ca="1" si="1728"/>
        <v>-17.638888888888889</v>
      </c>
      <c r="E4677">
        <f ca="1">IF(currency="USD",'Future et co'!F4677,IF(currency="EUR",'Future et co'!G4677,FALSE))</f>
        <v>3.6070000000000005E-2</v>
      </c>
      <c r="F4677">
        <f t="shared" ca="1" si="1729"/>
        <v>3.6070000000000005E-2</v>
      </c>
      <c r="G4677">
        <f t="shared" ca="1" si="1730"/>
        <v>2.0569999999999998E-2</v>
      </c>
      <c r="L4677">
        <f t="shared" ca="1" si="1731"/>
        <v>127.8</v>
      </c>
      <c r="M4677">
        <f t="shared" ca="1" si="1726"/>
        <v>3.6070000000000005E-2</v>
      </c>
      <c r="R4677">
        <f t="shared" ca="1" si="1732"/>
        <v>127.8</v>
      </c>
      <c r="S4677">
        <f t="shared" ca="1" si="1727"/>
        <v>3.6070000000000005E-2</v>
      </c>
      <c r="AU4677" s="1">
        <v>39363</v>
      </c>
      <c r="AV4677">
        <v>4.625</v>
      </c>
      <c r="AW4677">
        <f t="shared" si="1733"/>
        <v>4.6249999999999999E-2</v>
      </c>
      <c r="AY4677" s="1">
        <v>39364</v>
      </c>
      <c r="AZ4677">
        <v>4.58</v>
      </c>
      <c r="BA4677">
        <f t="shared" si="1734"/>
        <v>4.58E-2</v>
      </c>
      <c r="BC4677" s="1">
        <v>39476</v>
      </c>
      <c r="BD4677">
        <v>2.8490000000000002</v>
      </c>
      <c r="BE4677">
        <f t="shared" si="1735"/>
        <v>2.8490000000000001E-2</v>
      </c>
      <c r="BG4677" s="1">
        <v>39476</v>
      </c>
      <c r="BH4677">
        <v>2.911</v>
      </c>
      <c r="BI4677">
        <f t="shared" si="1736"/>
        <v>2.911E-2</v>
      </c>
      <c r="BK4677" s="1">
        <v>43201</v>
      </c>
      <c r="BL4677">
        <v>2.3702299999999998</v>
      </c>
      <c r="BM4677">
        <f t="shared" si="1742"/>
        <v>2.3702299999999999E-2</v>
      </c>
      <c r="BP4677" s="1">
        <v>39314</v>
      </c>
      <c r="BQ4677">
        <v>115.44</v>
      </c>
      <c r="BR4677">
        <f t="shared" si="1737"/>
        <v>1.1543999999999999</v>
      </c>
      <c r="BT4677" s="1">
        <v>39351</v>
      </c>
      <c r="BU4677">
        <v>4.726</v>
      </c>
      <c r="BV4677">
        <f t="shared" si="1738"/>
        <v>4.7259999999999996E-2</v>
      </c>
      <c r="BX4677" s="1">
        <v>39351</v>
      </c>
      <c r="BY4677">
        <v>4.75</v>
      </c>
      <c r="BZ4677">
        <f t="shared" si="1739"/>
        <v>4.7500000000000001E-2</v>
      </c>
      <c r="CB4677" s="1">
        <v>39476</v>
      </c>
      <c r="CC4677">
        <v>4.2519999999999998</v>
      </c>
      <c r="CD4677">
        <f t="shared" si="1740"/>
        <v>4.2519999999999995E-2</v>
      </c>
      <c r="CG4677" s="1"/>
    </row>
    <row r="4678" spans="1:85" x14ac:dyDescent="0.3">
      <c r="A4678" s="21">
        <f t="shared" si="1741"/>
        <v>52359</v>
      </c>
      <c r="B4678" s="18">
        <f t="shared" si="1725"/>
        <v>112.421875</v>
      </c>
      <c r="C4678">
        <f t="shared" si="1743"/>
        <v>115</v>
      </c>
      <c r="D4678">
        <f t="shared" ca="1" si="1728"/>
        <v>-17.641666666666666</v>
      </c>
      <c r="E4678">
        <f ca="1">IF(currency="USD",'Future et co'!F4678,IF(currency="EUR",'Future et co'!G4678,FALSE))</f>
        <v>3.6070000000000005E-2</v>
      </c>
      <c r="F4678">
        <f t="shared" ca="1" si="1729"/>
        <v>3.6070000000000005E-2</v>
      </c>
      <c r="G4678">
        <f t="shared" ca="1" si="1730"/>
        <v>2.0569999999999998E-2</v>
      </c>
      <c r="L4678">
        <f t="shared" ca="1" si="1731"/>
        <v>127.8</v>
      </c>
      <c r="M4678">
        <f t="shared" ca="1" si="1726"/>
        <v>3.6070000000000005E-2</v>
      </c>
      <c r="R4678">
        <f t="shared" ca="1" si="1732"/>
        <v>127.8</v>
      </c>
      <c r="S4678">
        <f t="shared" ca="1" si="1727"/>
        <v>3.6070000000000005E-2</v>
      </c>
      <c r="AU4678" s="1">
        <v>39360</v>
      </c>
      <c r="AV4678">
        <v>4.63</v>
      </c>
      <c r="AW4678">
        <f t="shared" si="1733"/>
        <v>4.6300000000000001E-2</v>
      </c>
      <c r="AY4678" s="1">
        <v>39363</v>
      </c>
      <c r="AZ4678">
        <v>4.55</v>
      </c>
      <c r="BA4678">
        <f t="shared" si="1734"/>
        <v>4.5499999999999999E-2</v>
      </c>
      <c r="BC4678" s="1">
        <v>39475</v>
      </c>
      <c r="BD4678">
        <v>2.8109999999999999</v>
      </c>
      <c r="BE4678">
        <f t="shared" si="1735"/>
        <v>2.811E-2</v>
      </c>
      <c r="BG4678" s="1">
        <v>39475</v>
      </c>
      <c r="BH4678">
        <v>2.8460000000000001</v>
      </c>
      <c r="BI4678">
        <f t="shared" si="1736"/>
        <v>2.8459999999999999E-2</v>
      </c>
      <c r="BK4678" s="1">
        <v>43202</v>
      </c>
      <c r="BL4678">
        <v>2.3517700000000001</v>
      </c>
      <c r="BM4678">
        <f t="shared" si="1742"/>
        <v>2.3517700000000002E-2</v>
      </c>
      <c r="BP4678" s="1">
        <v>39311</v>
      </c>
      <c r="BQ4678">
        <v>115.3</v>
      </c>
      <c r="BR4678">
        <f t="shared" si="1737"/>
        <v>1.153</v>
      </c>
      <c r="BT4678" s="1">
        <v>39350</v>
      </c>
      <c r="BU4678">
        <v>4.7249999999999996</v>
      </c>
      <c r="BV4678">
        <f t="shared" si="1738"/>
        <v>4.7249999999999993E-2</v>
      </c>
      <c r="BX4678" s="1">
        <v>39350</v>
      </c>
      <c r="BY4678">
        <v>4.7460000000000004</v>
      </c>
      <c r="BZ4678">
        <f t="shared" si="1739"/>
        <v>4.7460000000000002E-2</v>
      </c>
      <c r="CB4678" s="1">
        <v>39475</v>
      </c>
      <c r="CC4678">
        <v>4.2460000000000004</v>
      </c>
      <c r="CD4678">
        <f t="shared" si="1740"/>
        <v>4.2460000000000005E-2</v>
      </c>
      <c r="CG4678" s="1"/>
    </row>
    <row r="4679" spans="1:85" x14ac:dyDescent="0.3">
      <c r="A4679" s="21">
        <f t="shared" si="1741"/>
        <v>52362</v>
      </c>
      <c r="B4679" s="18">
        <f t="shared" si="1725"/>
        <v>112.421875</v>
      </c>
      <c r="C4679">
        <f t="shared" si="1743"/>
        <v>115</v>
      </c>
      <c r="D4679">
        <f t="shared" ca="1" si="1728"/>
        <v>-17.649999999999999</v>
      </c>
      <c r="E4679">
        <f ca="1">IF(currency="USD",'Future et co'!F4679,IF(currency="EUR",'Future et co'!G4679,FALSE))</f>
        <v>3.6070000000000005E-2</v>
      </c>
      <c r="F4679">
        <f t="shared" ca="1" si="1729"/>
        <v>3.6070000000000005E-2</v>
      </c>
      <c r="G4679">
        <f t="shared" ca="1" si="1730"/>
        <v>2.0569999999999998E-2</v>
      </c>
      <c r="L4679">
        <f t="shared" ca="1" si="1731"/>
        <v>127.8</v>
      </c>
      <c r="M4679">
        <f t="shared" ca="1" si="1726"/>
        <v>3.6070000000000005E-2</v>
      </c>
      <c r="R4679">
        <f t="shared" ca="1" si="1732"/>
        <v>127.8</v>
      </c>
      <c r="S4679">
        <f t="shared" ca="1" si="1727"/>
        <v>3.6070000000000005E-2</v>
      </c>
      <c r="AU4679" s="1">
        <v>39359</v>
      </c>
      <c r="AV4679">
        <v>4.577</v>
      </c>
      <c r="AW4679">
        <f t="shared" si="1733"/>
        <v>4.5769999999999998E-2</v>
      </c>
      <c r="AY4679" s="1">
        <v>39360</v>
      </c>
      <c r="AZ4679">
        <v>4.5650000000000004</v>
      </c>
      <c r="BA4679">
        <f t="shared" si="1734"/>
        <v>4.5650000000000003E-2</v>
      </c>
      <c r="BC4679" s="1">
        <v>39472</v>
      </c>
      <c r="BD4679">
        <v>2.851</v>
      </c>
      <c r="BE4679">
        <f t="shared" si="1735"/>
        <v>2.8510000000000001E-2</v>
      </c>
      <c r="BG4679" s="1">
        <v>39472</v>
      </c>
      <c r="BH4679">
        <v>2.8530000000000002</v>
      </c>
      <c r="BI4679">
        <f t="shared" si="1736"/>
        <v>2.8530000000000003E-2</v>
      </c>
      <c r="BK4679" s="1">
        <v>43203</v>
      </c>
      <c r="BL4679">
        <v>2.3579500000000002</v>
      </c>
      <c r="BM4679">
        <f t="shared" si="1742"/>
        <v>2.3579500000000003E-2</v>
      </c>
      <c r="BP4679" s="1">
        <v>39310</v>
      </c>
      <c r="BQ4679">
        <v>115.5</v>
      </c>
      <c r="BR4679">
        <f t="shared" si="1737"/>
        <v>1.155</v>
      </c>
      <c r="BT4679" s="1">
        <v>39349</v>
      </c>
      <c r="BU4679">
        <v>4.7229999999999999</v>
      </c>
      <c r="BV4679">
        <f t="shared" si="1738"/>
        <v>4.7230000000000001E-2</v>
      </c>
      <c r="BX4679" s="1">
        <v>39349</v>
      </c>
      <c r="BY4679">
        <v>4.7359999999999998</v>
      </c>
      <c r="BZ4679">
        <f t="shared" si="1739"/>
        <v>4.7359999999999999E-2</v>
      </c>
      <c r="CB4679" s="1">
        <v>39472</v>
      </c>
      <c r="CC4679">
        <v>4.2270000000000003</v>
      </c>
      <c r="CD4679">
        <f t="shared" si="1740"/>
        <v>4.2270000000000002E-2</v>
      </c>
      <c r="CG4679" s="1"/>
    </row>
    <row r="4680" spans="1:85" x14ac:dyDescent="0.3">
      <c r="A4680" s="21">
        <f t="shared" si="1741"/>
        <v>52363</v>
      </c>
      <c r="B4680" s="18">
        <f t="shared" si="1725"/>
        <v>112.421875</v>
      </c>
      <c r="C4680">
        <f t="shared" si="1743"/>
        <v>115</v>
      </c>
      <c r="D4680">
        <f t="shared" ca="1" si="1728"/>
        <v>-17.652777777777779</v>
      </c>
      <c r="E4680">
        <f ca="1">IF(currency="USD",'Future et co'!F4680,IF(currency="EUR",'Future et co'!G4680,FALSE))</f>
        <v>3.6070000000000005E-2</v>
      </c>
      <c r="F4680">
        <f t="shared" ca="1" si="1729"/>
        <v>3.6070000000000005E-2</v>
      </c>
      <c r="G4680">
        <f t="shared" ca="1" si="1730"/>
        <v>2.0569999999999998E-2</v>
      </c>
      <c r="L4680">
        <f t="shared" ca="1" si="1731"/>
        <v>127.8</v>
      </c>
      <c r="M4680">
        <f t="shared" ca="1" si="1726"/>
        <v>3.6070000000000005E-2</v>
      </c>
      <c r="R4680">
        <f t="shared" ca="1" si="1732"/>
        <v>127.8</v>
      </c>
      <c r="S4680">
        <f t="shared" ca="1" si="1727"/>
        <v>3.6070000000000005E-2</v>
      </c>
      <c r="AU4680" s="1">
        <v>39358</v>
      </c>
      <c r="AV4680">
        <v>4.5919999999999996</v>
      </c>
      <c r="AW4680">
        <f t="shared" si="1733"/>
        <v>4.5919999999999996E-2</v>
      </c>
      <c r="AY4680" s="1">
        <v>39359</v>
      </c>
      <c r="AZ4680">
        <v>4.484</v>
      </c>
      <c r="BA4680">
        <f t="shared" si="1734"/>
        <v>4.4839999999999998E-2</v>
      </c>
      <c r="BC4680" s="1">
        <v>39471</v>
      </c>
      <c r="BD4680">
        <v>2.9275000000000002</v>
      </c>
      <c r="BE4680">
        <f t="shared" si="1735"/>
        <v>2.9275000000000002E-2</v>
      </c>
      <c r="BG4680" s="1">
        <v>39471</v>
      </c>
      <c r="BH4680">
        <v>2.9390000000000001</v>
      </c>
      <c r="BI4680">
        <f t="shared" si="1736"/>
        <v>2.9389999999999999E-2</v>
      </c>
      <c r="BK4680" s="1">
        <v>43206</v>
      </c>
      <c r="BL4680">
        <v>2.3385699999999998</v>
      </c>
      <c r="BM4680">
        <f t="shared" si="1742"/>
        <v>2.3385699999999999E-2</v>
      </c>
      <c r="BP4680" s="1">
        <v>39309</v>
      </c>
      <c r="BQ4680">
        <v>114.86</v>
      </c>
      <c r="BR4680">
        <f t="shared" si="1737"/>
        <v>1.1486000000000001</v>
      </c>
      <c r="BT4680" s="1">
        <v>39346</v>
      </c>
      <c r="BU4680">
        <v>4.7229999999999999</v>
      </c>
      <c r="BV4680">
        <f t="shared" si="1738"/>
        <v>4.7230000000000001E-2</v>
      </c>
      <c r="BX4680" s="1">
        <v>39346</v>
      </c>
      <c r="BY4680">
        <v>4.72</v>
      </c>
      <c r="BZ4680">
        <f t="shared" si="1739"/>
        <v>4.7199999999999999E-2</v>
      </c>
      <c r="CB4680" s="1">
        <v>39471</v>
      </c>
      <c r="CC4680">
        <v>4.2069999999999999</v>
      </c>
      <c r="CD4680">
        <f t="shared" si="1740"/>
        <v>4.2069999999999996E-2</v>
      </c>
      <c r="CG4680" s="1"/>
    </row>
    <row r="4681" spans="1:85" x14ac:dyDescent="0.3">
      <c r="A4681" s="21">
        <f t="shared" si="1741"/>
        <v>52364</v>
      </c>
      <c r="B4681" s="18">
        <f t="shared" si="1725"/>
        <v>112.421875</v>
      </c>
      <c r="C4681">
        <f t="shared" si="1743"/>
        <v>115</v>
      </c>
      <c r="D4681">
        <f t="shared" ca="1" si="1728"/>
        <v>-17.655555555555555</v>
      </c>
      <c r="E4681">
        <f ca="1">IF(currency="USD",'Future et co'!F4681,IF(currency="EUR",'Future et co'!G4681,FALSE))</f>
        <v>3.6070000000000005E-2</v>
      </c>
      <c r="F4681">
        <f t="shared" ca="1" si="1729"/>
        <v>3.6070000000000005E-2</v>
      </c>
      <c r="G4681">
        <f t="shared" ca="1" si="1730"/>
        <v>2.0569999999999998E-2</v>
      </c>
      <c r="L4681">
        <f t="shared" ca="1" si="1731"/>
        <v>127.8</v>
      </c>
      <c r="M4681">
        <f t="shared" ca="1" si="1726"/>
        <v>3.6070000000000005E-2</v>
      </c>
      <c r="R4681">
        <f t="shared" ca="1" si="1732"/>
        <v>127.8</v>
      </c>
      <c r="S4681">
        <f t="shared" ca="1" si="1727"/>
        <v>3.6070000000000005E-2</v>
      </c>
      <c r="AU4681" s="1">
        <v>39357</v>
      </c>
      <c r="AV4681">
        <v>4.5750000000000002</v>
      </c>
      <c r="AW4681">
        <f t="shared" si="1733"/>
        <v>4.5749999999999999E-2</v>
      </c>
      <c r="AY4681" s="1">
        <v>39358</v>
      </c>
      <c r="AZ4681">
        <v>4.5</v>
      </c>
      <c r="BA4681">
        <f t="shared" si="1734"/>
        <v>4.4999999999999998E-2</v>
      </c>
      <c r="BC4681" s="1">
        <v>39470</v>
      </c>
      <c r="BD4681">
        <v>2.7890000000000001</v>
      </c>
      <c r="BE4681">
        <f t="shared" si="1735"/>
        <v>2.7890000000000002E-2</v>
      </c>
      <c r="BG4681" s="1">
        <v>39470</v>
      </c>
      <c r="BH4681">
        <v>2.7440000000000002</v>
      </c>
      <c r="BI4681">
        <f t="shared" si="1736"/>
        <v>2.7440000000000003E-2</v>
      </c>
      <c r="BK4681" s="1">
        <v>43207</v>
      </c>
      <c r="BL4681">
        <v>2.3226399999999998</v>
      </c>
      <c r="BM4681">
        <f t="shared" si="1742"/>
        <v>2.3226399999999998E-2</v>
      </c>
      <c r="BP4681" s="1">
        <v>39308</v>
      </c>
      <c r="BQ4681">
        <v>114.7</v>
      </c>
      <c r="BR4681">
        <f t="shared" si="1737"/>
        <v>1.147</v>
      </c>
      <c r="BT4681" s="1">
        <v>39345</v>
      </c>
      <c r="BU4681">
        <v>4.726</v>
      </c>
      <c r="BV4681">
        <f t="shared" si="1738"/>
        <v>4.7259999999999996E-2</v>
      </c>
      <c r="BX4681" s="1">
        <v>39345</v>
      </c>
      <c r="BY4681">
        <v>4.7220000000000004</v>
      </c>
      <c r="BZ4681">
        <f t="shared" si="1739"/>
        <v>4.7220000000000005E-2</v>
      </c>
      <c r="CB4681" s="1">
        <v>39470</v>
      </c>
      <c r="CC4681">
        <v>4.1159999999999997</v>
      </c>
      <c r="CD4681">
        <f t="shared" si="1740"/>
        <v>4.1159999999999995E-2</v>
      </c>
      <c r="CG4681" s="1"/>
    </row>
    <row r="4682" spans="1:85" x14ac:dyDescent="0.3">
      <c r="A4682" s="21">
        <f t="shared" si="1741"/>
        <v>52365</v>
      </c>
      <c r="B4682" s="18">
        <f t="shared" si="1725"/>
        <v>112.421875</v>
      </c>
      <c r="C4682">
        <f t="shared" si="1743"/>
        <v>115</v>
      </c>
      <c r="D4682">
        <f t="shared" ca="1" si="1728"/>
        <v>-17.658333333333335</v>
      </c>
      <c r="E4682">
        <f ca="1">IF(currency="USD",'Future et co'!F4682,IF(currency="EUR",'Future et co'!G4682,FALSE))</f>
        <v>3.6070000000000005E-2</v>
      </c>
      <c r="F4682">
        <f t="shared" ca="1" si="1729"/>
        <v>3.6070000000000005E-2</v>
      </c>
      <c r="G4682">
        <f t="shared" ca="1" si="1730"/>
        <v>2.0569999999999998E-2</v>
      </c>
      <c r="L4682">
        <f t="shared" ca="1" si="1731"/>
        <v>127.8</v>
      </c>
      <c r="M4682">
        <f t="shared" ca="1" si="1726"/>
        <v>3.6070000000000005E-2</v>
      </c>
      <c r="R4682">
        <f t="shared" ca="1" si="1732"/>
        <v>127.8</v>
      </c>
      <c r="S4682">
        <f t="shared" ca="1" si="1727"/>
        <v>3.6070000000000005E-2</v>
      </c>
      <c r="AU4682" s="1">
        <v>39356</v>
      </c>
      <c r="AV4682">
        <v>4.5869999999999997</v>
      </c>
      <c r="AW4682">
        <f t="shared" si="1733"/>
        <v>4.5869999999999994E-2</v>
      </c>
      <c r="AY4682" s="1">
        <v>39357</v>
      </c>
      <c r="AZ4682">
        <v>4.4889999999999999</v>
      </c>
      <c r="BA4682">
        <f t="shared" si="1734"/>
        <v>4.4889999999999999E-2</v>
      </c>
      <c r="BC4682" s="1">
        <v>39469</v>
      </c>
      <c r="BD4682">
        <v>2.8119999999999998</v>
      </c>
      <c r="BE4682">
        <f t="shared" si="1735"/>
        <v>2.8119999999999999E-2</v>
      </c>
      <c r="BG4682" s="1">
        <v>39469</v>
      </c>
      <c r="BH4682">
        <v>2.6829999999999998</v>
      </c>
      <c r="BI4682">
        <f t="shared" si="1736"/>
        <v>2.683E-2</v>
      </c>
      <c r="BK4682" s="1">
        <v>43208</v>
      </c>
      <c r="BL4682">
        <v>2.3256000000000001</v>
      </c>
      <c r="BM4682">
        <f t="shared" si="1742"/>
        <v>2.3256000000000002E-2</v>
      </c>
      <c r="BP4682" s="1">
        <v>39307</v>
      </c>
      <c r="BQ4682">
        <v>114.51</v>
      </c>
      <c r="BR4682">
        <f t="shared" si="1737"/>
        <v>1.1451</v>
      </c>
      <c r="BT4682" s="1">
        <v>39344</v>
      </c>
      <c r="BU4682">
        <v>4.7229999999999999</v>
      </c>
      <c r="BV4682">
        <f t="shared" si="1738"/>
        <v>4.7230000000000001E-2</v>
      </c>
      <c r="BX4682" s="1">
        <v>39344</v>
      </c>
      <c r="BY4682">
        <v>4.7300000000000004</v>
      </c>
      <c r="BZ4682">
        <f t="shared" si="1739"/>
        <v>4.7300000000000002E-2</v>
      </c>
      <c r="CB4682" s="1">
        <v>39469</v>
      </c>
      <c r="CC4682">
        <v>4.1429999999999998</v>
      </c>
      <c r="CD4682">
        <f t="shared" si="1740"/>
        <v>4.1429999999999995E-2</v>
      </c>
      <c r="CG4682" s="1"/>
    </row>
    <row r="4683" spans="1:85" x14ac:dyDescent="0.3">
      <c r="A4683" s="21">
        <f t="shared" si="1741"/>
        <v>52366</v>
      </c>
      <c r="B4683" s="18">
        <f t="shared" ref="B4683:B4746" si="1744">IFERROR(VLOOKUP(A4683,$CG$11:$CH$19999,2,FALSE),B4682)</f>
        <v>112.421875</v>
      </c>
      <c r="C4683">
        <f t="shared" si="1743"/>
        <v>115</v>
      </c>
      <c r="D4683">
        <f t="shared" ca="1" si="1728"/>
        <v>-17.661111111111111</v>
      </c>
      <c r="E4683">
        <f ca="1">IF(currency="USD",'Future et co'!F4683,IF(currency="EUR",'Future et co'!G4683,FALSE))</f>
        <v>3.6070000000000005E-2</v>
      </c>
      <c r="F4683">
        <f t="shared" ca="1" si="1729"/>
        <v>3.6070000000000005E-2</v>
      </c>
      <c r="G4683">
        <f t="shared" ca="1" si="1730"/>
        <v>2.0569999999999998E-2</v>
      </c>
      <c r="L4683">
        <f t="shared" ca="1" si="1731"/>
        <v>127.8</v>
      </c>
      <c r="M4683">
        <f t="shared" ref="M4683:M4746" ca="1" si="1745">IFERROR(IF(L4683&lt;0.25,VLOOKUP(I4683,$AU$11:$AW$5325,3,FALSE),IF(AND(L4683&gt;=0.25,L4683&lt;0.5),VLOOKUP(I4683,$AY$11:$BA$5325,3,FALSE),IF(AND(L4683&gt;=0.5,L4683&lt;1),VLOOKUP(I4683,$BC$11:$BE$5325,3,FALSE),VLOOKUP(I4683,$BG$11:$BI$5010,3,FALSE)))),M4682)</f>
        <v>3.6070000000000005E-2</v>
      </c>
      <c r="R4683">
        <f t="shared" ca="1" si="1732"/>
        <v>127.8</v>
      </c>
      <c r="S4683">
        <f t="shared" ref="S4683:S4746" ca="1" si="1746">IFERROR(IF(R4683&lt;0.25,VLOOKUP(O4683,$AU$11:$AW$5325,3,FALSE),IF(AND(R4683&gt;=0.25,R4683&lt;0.5),VLOOKUP(O4683,$AY$11:$BA$5325,3,FALSE),IF(AND(R4683&gt;=0.5,R4683&lt;1),VLOOKUP(O4683,$BC$11:$BE$5325,3,FALSE),VLOOKUP(O4683,$BG$11:$BI$5010,3,FALSE)))),S4682)</f>
        <v>3.6070000000000005E-2</v>
      </c>
      <c r="AU4683" s="1">
        <v>39353</v>
      </c>
      <c r="AV4683">
        <v>4.5670000000000002</v>
      </c>
      <c r="AW4683">
        <f t="shared" si="1733"/>
        <v>4.5670000000000002E-2</v>
      </c>
      <c r="AY4683" s="1">
        <v>39356</v>
      </c>
      <c r="AZ4683">
        <v>4.4950000000000001</v>
      </c>
      <c r="BA4683">
        <f t="shared" si="1734"/>
        <v>4.4950000000000004E-2</v>
      </c>
      <c r="BC4683" s="1">
        <v>39468</v>
      </c>
      <c r="BD4683">
        <v>3.0859999999999999</v>
      </c>
      <c r="BE4683">
        <f t="shared" si="1735"/>
        <v>3.0859999999999999E-2</v>
      </c>
      <c r="BG4683" s="1">
        <v>39468</v>
      </c>
      <c r="BH4683">
        <v>2.9780000000000002</v>
      </c>
      <c r="BI4683">
        <f t="shared" si="1736"/>
        <v>2.9780000000000001E-2</v>
      </c>
      <c r="BK4683" s="1">
        <v>43209</v>
      </c>
      <c r="BL4683">
        <v>2.3429700000000002</v>
      </c>
      <c r="BM4683">
        <f t="shared" si="1742"/>
        <v>2.3429700000000001E-2</v>
      </c>
      <c r="BP4683" s="1">
        <v>39304</v>
      </c>
      <c r="BQ4683">
        <v>114.67</v>
      </c>
      <c r="BR4683">
        <f t="shared" si="1737"/>
        <v>1.1467000000000001</v>
      </c>
      <c r="BT4683" s="1">
        <v>39343</v>
      </c>
      <c r="BU4683">
        <v>4.7309999999999999</v>
      </c>
      <c r="BV4683">
        <f t="shared" si="1738"/>
        <v>4.7309999999999998E-2</v>
      </c>
      <c r="BX4683" s="1">
        <v>39343</v>
      </c>
      <c r="BY4683">
        <v>4.734</v>
      </c>
      <c r="BZ4683">
        <f t="shared" si="1739"/>
        <v>4.734E-2</v>
      </c>
      <c r="CB4683" s="1">
        <v>39468</v>
      </c>
      <c r="CC4683">
        <v>4.2</v>
      </c>
      <c r="CD4683">
        <f t="shared" si="1740"/>
        <v>4.2000000000000003E-2</v>
      </c>
      <c r="CG4683" s="1"/>
    </row>
    <row r="4684" spans="1:85" x14ac:dyDescent="0.3">
      <c r="A4684" s="21">
        <f t="shared" si="1741"/>
        <v>52369</v>
      </c>
      <c r="B4684" s="18">
        <f t="shared" si="1744"/>
        <v>112.421875</v>
      </c>
      <c r="C4684">
        <f t="shared" si="1743"/>
        <v>115</v>
      </c>
      <c r="D4684">
        <f t="shared" ref="D4684:D4747" ca="1" si="1747">($B$7-A4684)/360</f>
        <v>-17.669444444444444</v>
      </c>
      <c r="E4684">
        <f ca="1">IF(currency="USD",'Future et co'!F4684,IF(currency="EUR",'Future et co'!G4684,FALSE))</f>
        <v>3.6070000000000005E-2</v>
      </c>
      <c r="F4684">
        <f t="shared" ref="F4684:F4747" ca="1" si="1748">IFERROR(IF(D4684&lt;0.25,VLOOKUP(A4684,$AU$11:$AW$5325,3,FALSE),IF(AND(D4684&gt;=0.25,D4684&lt;0.5),VLOOKUP(A4684,$AY$11:$BA$5325,3,FALSE),IF(AND(D4684&gt;=0.5,D4684&lt;1),VLOOKUP(A4684,$BC$11:$BE$5325,3,FALSE),VLOOKUP(A4684,$BG$11:$BI$5010,3,FALSE)))),F4683)</f>
        <v>3.6070000000000005E-2</v>
      </c>
      <c r="G4684">
        <f t="shared" ref="G4684:G4747" ca="1" si="1749">IFERROR(IF(D4684&lt;0.25,VLOOKUP(A4684,$BT$11:$BV$5325,3,FALSE),IF(AND(D4684&gt;=0.25,D4684&lt;0.5),VLOOKUP(A4684,$BX$11:$BZ$5325,3,FALSE),VLOOKUP(A4684,$CB$11:$CD$5325,3,FALSE))),G4683)</f>
        <v>2.0569999999999998E-2</v>
      </c>
      <c r="L4684">
        <f t="shared" ref="L4684:L4747" ca="1" si="1750">($J$7-I4684)/360</f>
        <v>127.8</v>
      </c>
      <c r="M4684">
        <f t="shared" ca="1" si="1745"/>
        <v>3.6070000000000005E-2</v>
      </c>
      <c r="R4684">
        <f t="shared" ref="R4684:R4747" ca="1" si="1751">($P$7-O4684)/360</f>
        <v>127.8</v>
      </c>
      <c r="S4684">
        <f t="shared" ca="1" si="1746"/>
        <v>3.6070000000000005E-2</v>
      </c>
      <c r="AU4684" s="1">
        <v>39352</v>
      </c>
      <c r="AV4684">
        <v>4.5650000000000004</v>
      </c>
      <c r="AW4684">
        <f t="shared" ref="AW4684:AW4747" si="1752">AV4684/100</f>
        <v>4.5650000000000003E-2</v>
      </c>
      <c r="AY4684" s="1">
        <v>39353</v>
      </c>
      <c r="AZ4684">
        <v>4.4580000000000002</v>
      </c>
      <c r="BA4684">
        <f t="shared" ref="BA4684:BA4747" si="1753">AZ4684/100</f>
        <v>4.4580000000000002E-2</v>
      </c>
      <c r="BC4684" s="1">
        <v>39465</v>
      </c>
      <c r="BD4684">
        <v>3.1789999999999998</v>
      </c>
      <c r="BE4684">
        <f t="shared" ref="BE4684:BE4747" si="1754">BD4684/100</f>
        <v>3.1789999999999999E-2</v>
      </c>
      <c r="BG4684" s="1">
        <v>39465</v>
      </c>
      <c r="BH4684">
        <v>2.9620000000000002</v>
      </c>
      <c r="BI4684">
        <f t="shared" ref="BI4684:BI4747" si="1755">BH4684/100</f>
        <v>2.962E-2</v>
      </c>
      <c r="BK4684" s="1">
        <v>43210</v>
      </c>
      <c r="BL4684">
        <v>2.3620299999999999</v>
      </c>
      <c r="BM4684">
        <f t="shared" si="1742"/>
        <v>2.3620299999999997E-2</v>
      </c>
      <c r="BP4684" s="1">
        <v>39303</v>
      </c>
      <c r="BQ4684">
        <v>114.35</v>
      </c>
      <c r="BR4684">
        <f t="shared" ref="BR4684:BR4747" si="1756">BQ4684/100</f>
        <v>1.1435</v>
      </c>
      <c r="BT4684" s="1">
        <v>39342</v>
      </c>
      <c r="BU4684">
        <v>4.7290000000000001</v>
      </c>
      <c r="BV4684">
        <f t="shared" ref="BV4684:BV4747" si="1757">BU4684/100</f>
        <v>4.7289999999999999E-2</v>
      </c>
      <c r="BX4684" s="1">
        <v>39342</v>
      </c>
      <c r="BY4684">
        <v>4.7300000000000004</v>
      </c>
      <c r="BZ4684">
        <f t="shared" ref="BZ4684:BZ4747" si="1758">BY4684/100</f>
        <v>4.7300000000000002E-2</v>
      </c>
      <c r="CB4684" s="1">
        <v>39465</v>
      </c>
      <c r="CC4684">
        <v>4.2789999999999999</v>
      </c>
      <c r="CD4684">
        <f t="shared" ref="CD4684:CD4747" si="1759">CC4684/100</f>
        <v>4.2790000000000002E-2</v>
      </c>
      <c r="CG4684" s="1"/>
    </row>
    <row r="4685" spans="1:85" x14ac:dyDescent="0.3">
      <c r="A4685" s="21">
        <f t="shared" ref="A4685:A4748" si="1760">WORKDAY(A4684,1)</f>
        <v>52370</v>
      </c>
      <c r="B4685" s="18">
        <f t="shared" si="1744"/>
        <v>112.421875</v>
      </c>
      <c r="C4685">
        <f t="shared" si="1743"/>
        <v>115</v>
      </c>
      <c r="D4685">
        <f t="shared" ca="1" si="1747"/>
        <v>-17.672222222222221</v>
      </c>
      <c r="E4685">
        <f ca="1">IF(currency="USD",'Future et co'!F4685,IF(currency="EUR",'Future et co'!G4685,FALSE))</f>
        <v>3.6070000000000005E-2</v>
      </c>
      <c r="F4685">
        <f t="shared" ca="1" si="1748"/>
        <v>3.6070000000000005E-2</v>
      </c>
      <c r="G4685">
        <f t="shared" ca="1" si="1749"/>
        <v>2.0569999999999998E-2</v>
      </c>
      <c r="L4685">
        <f t="shared" ca="1" si="1750"/>
        <v>127.8</v>
      </c>
      <c r="M4685">
        <f t="shared" ca="1" si="1745"/>
        <v>3.6070000000000005E-2</v>
      </c>
      <c r="R4685">
        <f t="shared" ca="1" si="1751"/>
        <v>127.8</v>
      </c>
      <c r="S4685">
        <f t="shared" ca="1" si="1746"/>
        <v>3.6070000000000005E-2</v>
      </c>
      <c r="AU4685" s="1">
        <v>39351</v>
      </c>
      <c r="AV4685">
        <v>4.5819999999999999</v>
      </c>
      <c r="AW4685">
        <f t="shared" si="1752"/>
        <v>4.582E-2</v>
      </c>
      <c r="AY4685" s="1">
        <v>39352</v>
      </c>
      <c r="AZ4685">
        <v>4.4470000000000001</v>
      </c>
      <c r="BA4685">
        <f t="shared" si="1753"/>
        <v>4.4470000000000003E-2</v>
      </c>
      <c r="BC4685" s="1">
        <v>39464</v>
      </c>
      <c r="BD4685">
        <v>3.23</v>
      </c>
      <c r="BE4685">
        <f t="shared" si="1754"/>
        <v>3.2300000000000002E-2</v>
      </c>
      <c r="BG4685" s="1">
        <v>39464</v>
      </c>
      <c r="BH4685">
        <v>3.032</v>
      </c>
      <c r="BI4685">
        <f t="shared" si="1755"/>
        <v>3.032E-2</v>
      </c>
      <c r="BK4685" s="1">
        <v>43213</v>
      </c>
      <c r="BL4685">
        <v>2.3603800000000001</v>
      </c>
      <c r="BM4685">
        <f t="shared" si="1742"/>
        <v>2.3603800000000001E-2</v>
      </c>
      <c r="BP4685" s="1">
        <v>39302</v>
      </c>
      <c r="BQ4685">
        <v>114.05</v>
      </c>
      <c r="BR4685">
        <f t="shared" si="1756"/>
        <v>1.1405000000000001</v>
      </c>
      <c r="BT4685" s="1">
        <v>39339</v>
      </c>
      <c r="BU4685">
        <v>4.7240000000000002</v>
      </c>
      <c r="BV4685">
        <f t="shared" si="1757"/>
        <v>4.7240000000000004E-2</v>
      </c>
      <c r="BX4685" s="1">
        <v>39339</v>
      </c>
      <c r="BY4685">
        <v>4.734</v>
      </c>
      <c r="BZ4685">
        <f t="shared" si="1758"/>
        <v>4.734E-2</v>
      </c>
      <c r="CB4685" s="1">
        <v>39464</v>
      </c>
      <c r="CC4685">
        <v>4.298</v>
      </c>
      <c r="CD4685">
        <f t="shared" si="1759"/>
        <v>4.2979999999999997E-2</v>
      </c>
      <c r="CG4685" s="1"/>
    </row>
    <row r="4686" spans="1:85" x14ac:dyDescent="0.3">
      <c r="A4686" s="21">
        <f t="shared" si="1760"/>
        <v>52371</v>
      </c>
      <c r="B4686" s="18">
        <f t="shared" si="1744"/>
        <v>112.421875</v>
      </c>
      <c r="C4686">
        <f t="shared" si="1743"/>
        <v>115</v>
      </c>
      <c r="D4686">
        <f t="shared" ca="1" si="1747"/>
        <v>-17.675000000000001</v>
      </c>
      <c r="E4686">
        <f ca="1">IF(currency="USD",'Future et co'!F4686,IF(currency="EUR",'Future et co'!G4686,FALSE))</f>
        <v>3.6070000000000005E-2</v>
      </c>
      <c r="F4686">
        <f t="shared" ca="1" si="1748"/>
        <v>3.6070000000000005E-2</v>
      </c>
      <c r="G4686">
        <f t="shared" ca="1" si="1749"/>
        <v>2.0569999999999998E-2</v>
      </c>
      <c r="L4686">
        <f t="shared" ca="1" si="1750"/>
        <v>127.8</v>
      </c>
      <c r="M4686">
        <f t="shared" ca="1" si="1745"/>
        <v>3.6070000000000005E-2</v>
      </c>
      <c r="R4686">
        <f t="shared" ca="1" si="1751"/>
        <v>127.8</v>
      </c>
      <c r="S4686">
        <f t="shared" ca="1" si="1746"/>
        <v>3.6070000000000005E-2</v>
      </c>
      <c r="AU4686" s="1">
        <v>39350</v>
      </c>
      <c r="AV4686">
        <v>4.6070000000000002</v>
      </c>
      <c r="AW4686">
        <f t="shared" si="1752"/>
        <v>4.607E-2</v>
      </c>
      <c r="AY4686" s="1">
        <v>39351</v>
      </c>
      <c r="AZ4686">
        <v>4.4649999999999999</v>
      </c>
      <c r="BA4686">
        <f t="shared" si="1753"/>
        <v>4.4649999999999995E-2</v>
      </c>
      <c r="BC4686" s="1">
        <v>39463</v>
      </c>
      <c r="BD4686">
        <v>3.33</v>
      </c>
      <c r="BE4686">
        <f t="shared" si="1754"/>
        <v>3.3300000000000003E-2</v>
      </c>
      <c r="BG4686" s="1">
        <v>39463</v>
      </c>
      <c r="BH4686">
        <v>3.145</v>
      </c>
      <c r="BI4686">
        <f t="shared" si="1755"/>
        <v>3.1449999999999999E-2</v>
      </c>
      <c r="BK4686" s="1">
        <v>43214</v>
      </c>
      <c r="BL4686">
        <v>2.38869</v>
      </c>
      <c r="BM4686">
        <f t="shared" ref="BM4686:BM4749" si="1761">BL4686/100</f>
        <v>2.3886899999999999E-2</v>
      </c>
      <c r="BP4686" s="1">
        <v>39301</v>
      </c>
      <c r="BQ4686">
        <v>114.72</v>
      </c>
      <c r="BR4686">
        <f t="shared" si="1756"/>
        <v>1.1472</v>
      </c>
      <c r="BT4686" s="1">
        <v>39338</v>
      </c>
      <c r="BU4686">
        <v>4.7300000000000004</v>
      </c>
      <c r="BV4686">
        <f t="shared" si="1757"/>
        <v>4.7300000000000002E-2</v>
      </c>
      <c r="BX4686" s="1">
        <v>39338</v>
      </c>
      <c r="BY4686">
        <v>4.7549999999999999</v>
      </c>
      <c r="BZ4686">
        <f t="shared" si="1758"/>
        <v>4.7550000000000002E-2</v>
      </c>
      <c r="CB4686" s="1">
        <v>39463</v>
      </c>
      <c r="CC4686">
        <v>4.3719999999999999</v>
      </c>
      <c r="CD4686">
        <f t="shared" si="1759"/>
        <v>4.3720000000000002E-2</v>
      </c>
      <c r="CG4686" s="1"/>
    </row>
    <row r="4687" spans="1:85" x14ac:dyDescent="0.3">
      <c r="A4687" s="21">
        <f t="shared" si="1760"/>
        <v>52372</v>
      </c>
      <c r="B4687" s="18">
        <f t="shared" si="1744"/>
        <v>112.421875</v>
      </c>
      <c r="C4687">
        <f t="shared" si="1743"/>
        <v>115</v>
      </c>
      <c r="D4687">
        <f t="shared" ca="1" si="1747"/>
        <v>-17.677777777777777</v>
      </c>
      <c r="E4687">
        <f ca="1">IF(currency="USD",'Future et co'!F4687,IF(currency="EUR",'Future et co'!G4687,FALSE))</f>
        <v>3.6070000000000005E-2</v>
      </c>
      <c r="F4687">
        <f t="shared" ca="1" si="1748"/>
        <v>3.6070000000000005E-2</v>
      </c>
      <c r="G4687">
        <f t="shared" ca="1" si="1749"/>
        <v>2.0569999999999998E-2</v>
      </c>
      <c r="L4687">
        <f t="shared" ca="1" si="1750"/>
        <v>127.8</v>
      </c>
      <c r="M4687">
        <f t="shared" ca="1" si="1745"/>
        <v>3.6070000000000005E-2</v>
      </c>
      <c r="R4687">
        <f t="shared" ca="1" si="1751"/>
        <v>127.8</v>
      </c>
      <c r="S4687">
        <f t="shared" ca="1" si="1746"/>
        <v>3.6070000000000005E-2</v>
      </c>
      <c r="AU4687" s="1">
        <v>39349</v>
      </c>
      <c r="AV4687">
        <v>4.6289999999999996</v>
      </c>
      <c r="AW4687">
        <f t="shared" si="1752"/>
        <v>4.6289999999999998E-2</v>
      </c>
      <c r="AY4687" s="1">
        <v>39350</v>
      </c>
      <c r="AZ4687">
        <v>4.4740000000000002</v>
      </c>
      <c r="BA4687">
        <f t="shared" si="1753"/>
        <v>4.4740000000000002E-2</v>
      </c>
      <c r="BC4687" s="1">
        <v>39462</v>
      </c>
      <c r="BD4687">
        <v>3.3279999999999998</v>
      </c>
      <c r="BE4687">
        <f t="shared" si="1754"/>
        <v>3.3279999999999997E-2</v>
      </c>
      <c r="BG4687" s="1">
        <v>39462</v>
      </c>
      <c r="BH4687">
        <v>3.1110000000000002</v>
      </c>
      <c r="BI4687">
        <f t="shared" si="1755"/>
        <v>3.1110000000000002E-2</v>
      </c>
      <c r="BK4687" s="1">
        <v>43215</v>
      </c>
      <c r="BL4687">
        <v>2.3890699999999998</v>
      </c>
      <c r="BM4687">
        <f t="shared" si="1761"/>
        <v>2.3890699999999997E-2</v>
      </c>
      <c r="BP4687" s="1">
        <v>39300</v>
      </c>
      <c r="BQ4687">
        <v>114.92</v>
      </c>
      <c r="BR4687">
        <f t="shared" si="1756"/>
        <v>1.1492</v>
      </c>
      <c r="BT4687" s="1">
        <v>39337</v>
      </c>
      <c r="BU4687">
        <v>4.75</v>
      </c>
      <c r="BV4687">
        <f t="shared" si="1757"/>
        <v>4.7500000000000001E-2</v>
      </c>
      <c r="BX4687" s="1">
        <v>39337</v>
      </c>
      <c r="BY4687">
        <v>4.7619999999999996</v>
      </c>
      <c r="BZ4687">
        <f t="shared" si="1758"/>
        <v>4.7619999999999996E-2</v>
      </c>
      <c r="CB4687" s="1">
        <v>39462</v>
      </c>
      <c r="CC4687">
        <v>4.4580000000000002</v>
      </c>
      <c r="CD4687">
        <f t="shared" si="1759"/>
        <v>4.4580000000000002E-2</v>
      </c>
      <c r="CG4687" s="1"/>
    </row>
    <row r="4688" spans="1:85" x14ac:dyDescent="0.3">
      <c r="A4688" s="21">
        <f t="shared" si="1760"/>
        <v>52373</v>
      </c>
      <c r="B4688" s="18">
        <f t="shared" si="1744"/>
        <v>112.421875</v>
      </c>
      <c r="C4688">
        <f t="shared" si="1743"/>
        <v>115</v>
      </c>
      <c r="D4688">
        <f t="shared" ca="1" si="1747"/>
        <v>-17.680555555555557</v>
      </c>
      <c r="E4688">
        <f ca="1">IF(currency="USD",'Future et co'!F4688,IF(currency="EUR",'Future et co'!G4688,FALSE))</f>
        <v>3.6070000000000005E-2</v>
      </c>
      <c r="F4688">
        <f t="shared" ca="1" si="1748"/>
        <v>3.6070000000000005E-2</v>
      </c>
      <c r="G4688">
        <f t="shared" ca="1" si="1749"/>
        <v>2.0569999999999998E-2</v>
      </c>
      <c r="L4688">
        <f t="shared" ca="1" si="1750"/>
        <v>127.8</v>
      </c>
      <c r="M4688">
        <f t="shared" ca="1" si="1745"/>
        <v>3.6070000000000005E-2</v>
      </c>
      <c r="R4688">
        <f t="shared" ca="1" si="1751"/>
        <v>127.8</v>
      </c>
      <c r="S4688">
        <f t="shared" ca="1" si="1746"/>
        <v>3.6070000000000005E-2</v>
      </c>
      <c r="AU4688" s="1">
        <v>39346</v>
      </c>
      <c r="AV4688">
        <v>4.6189999999999998</v>
      </c>
      <c r="AW4688">
        <f t="shared" si="1752"/>
        <v>4.6189999999999995E-2</v>
      </c>
      <c r="AY4688" s="1">
        <v>39349</v>
      </c>
      <c r="AZ4688">
        <v>4.5190000000000001</v>
      </c>
      <c r="BA4688">
        <f t="shared" si="1753"/>
        <v>4.5190000000000001E-2</v>
      </c>
      <c r="BC4688" s="1">
        <v>39461</v>
      </c>
      <c r="BD4688">
        <v>3.3439999999999999</v>
      </c>
      <c r="BE4688">
        <f t="shared" si="1754"/>
        <v>3.3439999999999998E-2</v>
      </c>
      <c r="BG4688" s="1">
        <v>39461</v>
      </c>
      <c r="BH4688">
        <v>3.1720000000000002</v>
      </c>
      <c r="BI4688">
        <f t="shared" si="1755"/>
        <v>3.1719999999999998E-2</v>
      </c>
      <c r="BK4688" s="1">
        <v>43216</v>
      </c>
      <c r="BL4688">
        <v>2.3762500000000002</v>
      </c>
      <c r="BM4688">
        <f t="shared" si="1761"/>
        <v>2.3762500000000002E-2</v>
      </c>
      <c r="BP4688" s="1">
        <v>39297</v>
      </c>
      <c r="BQ4688">
        <v>114.93</v>
      </c>
      <c r="BR4688">
        <f t="shared" si="1756"/>
        <v>1.1493</v>
      </c>
      <c r="BT4688" s="1">
        <v>39336</v>
      </c>
      <c r="BU4688">
        <v>4.75</v>
      </c>
      <c r="BV4688">
        <f t="shared" si="1757"/>
        <v>4.7500000000000001E-2</v>
      </c>
      <c r="BX4688" s="1">
        <v>39336</v>
      </c>
      <c r="BY4688">
        <v>4.76</v>
      </c>
      <c r="BZ4688">
        <f t="shared" si="1758"/>
        <v>4.7599999999999996E-2</v>
      </c>
      <c r="CB4688" s="1">
        <v>39461</v>
      </c>
      <c r="CC4688">
        <v>4.5010000000000003</v>
      </c>
      <c r="CD4688">
        <f t="shared" si="1759"/>
        <v>4.5010000000000001E-2</v>
      </c>
      <c r="CG4688" s="1"/>
    </row>
    <row r="4689" spans="1:85" x14ac:dyDescent="0.3">
      <c r="A4689" s="21">
        <f t="shared" si="1760"/>
        <v>52376</v>
      </c>
      <c r="B4689" s="18">
        <f t="shared" si="1744"/>
        <v>112.421875</v>
      </c>
      <c r="C4689">
        <f t="shared" si="1743"/>
        <v>115</v>
      </c>
      <c r="D4689">
        <f t="shared" ca="1" si="1747"/>
        <v>-17.68888888888889</v>
      </c>
      <c r="E4689">
        <f ca="1">IF(currency="USD",'Future et co'!F4689,IF(currency="EUR",'Future et co'!G4689,FALSE))</f>
        <v>3.6070000000000005E-2</v>
      </c>
      <c r="F4689">
        <f t="shared" ca="1" si="1748"/>
        <v>3.6070000000000005E-2</v>
      </c>
      <c r="G4689">
        <f t="shared" ca="1" si="1749"/>
        <v>2.0569999999999998E-2</v>
      </c>
      <c r="L4689">
        <f t="shared" ca="1" si="1750"/>
        <v>127.8</v>
      </c>
      <c r="M4689">
        <f t="shared" ca="1" si="1745"/>
        <v>3.6070000000000005E-2</v>
      </c>
      <c r="R4689">
        <f t="shared" ca="1" si="1751"/>
        <v>127.8</v>
      </c>
      <c r="S4689">
        <f t="shared" ca="1" si="1746"/>
        <v>3.6070000000000005E-2</v>
      </c>
      <c r="AU4689" s="1">
        <v>39345</v>
      </c>
      <c r="AV4689">
        <v>4.6289999999999996</v>
      </c>
      <c r="AW4689">
        <f t="shared" si="1752"/>
        <v>4.6289999999999998E-2</v>
      </c>
      <c r="AY4689" s="1">
        <v>39346</v>
      </c>
      <c r="AZ4689">
        <v>4.5090000000000003</v>
      </c>
      <c r="BA4689">
        <f t="shared" si="1753"/>
        <v>4.5090000000000005E-2</v>
      </c>
      <c r="BC4689" s="1">
        <v>39458</v>
      </c>
      <c r="BD4689">
        <v>3.4510000000000001</v>
      </c>
      <c r="BE4689">
        <f t="shared" si="1754"/>
        <v>3.4509999999999999E-2</v>
      </c>
      <c r="BG4689" s="1">
        <v>39458</v>
      </c>
      <c r="BH4689">
        <v>3.226</v>
      </c>
      <c r="BI4689">
        <f t="shared" si="1755"/>
        <v>3.2259999999999997E-2</v>
      </c>
      <c r="BK4689" s="1">
        <v>43217</v>
      </c>
      <c r="BL4689">
        <v>2.37399</v>
      </c>
      <c r="BM4689">
        <f t="shared" si="1761"/>
        <v>2.3739900000000001E-2</v>
      </c>
      <c r="BP4689" s="1">
        <v>39296</v>
      </c>
      <c r="BQ4689">
        <v>114.5</v>
      </c>
      <c r="BR4689">
        <f t="shared" si="1756"/>
        <v>1.145</v>
      </c>
      <c r="BT4689" s="1">
        <v>39335</v>
      </c>
      <c r="BU4689">
        <v>4.7480000000000002</v>
      </c>
      <c r="BV4689">
        <f t="shared" si="1757"/>
        <v>4.7480000000000001E-2</v>
      </c>
      <c r="BX4689" s="1">
        <v>39335</v>
      </c>
      <c r="BY4689">
        <v>4.7530000000000001</v>
      </c>
      <c r="BZ4689">
        <f t="shared" si="1758"/>
        <v>4.7530000000000003E-2</v>
      </c>
      <c r="CB4689" s="1">
        <v>39458</v>
      </c>
      <c r="CC4689">
        <v>4.5609999999999999</v>
      </c>
      <c r="CD4689">
        <f t="shared" si="1759"/>
        <v>4.5609999999999998E-2</v>
      </c>
      <c r="CG4689" s="1"/>
    </row>
    <row r="4690" spans="1:85" x14ac:dyDescent="0.3">
      <c r="A4690" s="21">
        <f t="shared" si="1760"/>
        <v>52377</v>
      </c>
      <c r="B4690" s="18">
        <f t="shared" si="1744"/>
        <v>112.421875</v>
      </c>
      <c r="C4690">
        <f t="shared" si="1743"/>
        <v>115</v>
      </c>
      <c r="D4690">
        <f t="shared" ca="1" si="1747"/>
        <v>-17.691666666666666</v>
      </c>
      <c r="E4690">
        <f ca="1">IF(currency="USD",'Future et co'!F4690,IF(currency="EUR",'Future et co'!G4690,FALSE))</f>
        <v>3.6070000000000005E-2</v>
      </c>
      <c r="F4690">
        <f t="shared" ca="1" si="1748"/>
        <v>3.6070000000000005E-2</v>
      </c>
      <c r="G4690">
        <f t="shared" ca="1" si="1749"/>
        <v>2.0569999999999998E-2</v>
      </c>
      <c r="L4690">
        <f t="shared" ca="1" si="1750"/>
        <v>127.8</v>
      </c>
      <c r="M4690">
        <f t="shared" ca="1" si="1745"/>
        <v>3.6070000000000005E-2</v>
      </c>
      <c r="R4690">
        <f t="shared" ca="1" si="1751"/>
        <v>127.8</v>
      </c>
      <c r="S4690">
        <f t="shared" ca="1" si="1746"/>
        <v>3.6070000000000005E-2</v>
      </c>
      <c r="AU4690" s="1">
        <v>39344</v>
      </c>
      <c r="AV4690">
        <v>4.62</v>
      </c>
      <c r="AW4690">
        <f t="shared" si="1752"/>
        <v>4.6199999999999998E-2</v>
      </c>
      <c r="AY4690" s="1">
        <v>39345</v>
      </c>
      <c r="AZ4690">
        <v>4.5199999999999996</v>
      </c>
      <c r="BA4690">
        <f t="shared" si="1753"/>
        <v>4.5199999999999997E-2</v>
      </c>
      <c r="BC4690" s="1">
        <v>39457</v>
      </c>
      <c r="BD4690">
        <v>3.6190000000000002</v>
      </c>
      <c r="BE4690">
        <f t="shared" si="1754"/>
        <v>3.619E-2</v>
      </c>
      <c r="BG4690" s="1">
        <v>39457</v>
      </c>
      <c r="BH4690">
        <v>3.395</v>
      </c>
      <c r="BI4690">
        <f t="shared" si="1755"/>
        <v>3.3950000000000001E-2</v>
      </c>
      <c r="BK4690" s="1">
        <v>43220</v>
      </c>
      <c r="BL4690">
        <v>2.3936500000000001</v>
      </c>
      <c r="BM4690">
        <f t="shared" si="1761"/>
        <v>2.3936499999999999E-2</v>
      </c>
      <c r="BP4690" s="1">
        <v>39295</v>
      </c>
      <c r="BQ4690">
        <v>114.74</v>
      </c>
      <c r="BR4690">
        <f t="shared" si="1756"/>
        <v>1.1474</v>
      </c>
      <c r="BT4690" s="1">
        <v>39332</v>
      </c>
      <c r="BU4690">
        <v>4.7519999999999998</v>
      </c>
      <c r="BV4690">
        <f t="shared" si="1757"/>
        <v>4.752E-2</v>
      </c>
      <c r="BX4690" s="1">
        <v>39332</v>
      </c>
      <c r="BY4690">
        <v>4.7629999999999999</v>
      </c>
      <c r="BZ4690">
        <f t="shared" si="1758"/>
        <v>4.7629999999999999E-2</v>
      </c>
      <c r="CB4690" s="1">
        <v>39457</v>
      </c>
      <c r="CC4690">
        <v>4.5999999999999996</v>
      </c>
      <c r="CD4690">
        <f t="shared" si="1759"/>
        <v>4.5999999999999999E-2</v>
      </c>
      <c r="CG4690" s="1"/>
    </row>
    <row r="4691" spans="1:85" x14ac:dyDescent="0.3">
      <c r="A4691" s="21">
        <f t="shared" si="1760"/>
        <v>52378</v>
      </c>
      <c r="B4691" s="18">
        <f t="shared" si="1744"/>
        <v>112.421875</v>
      </c>
      <c r="C4691">
        <f t="shared" si="1743"/>
        <v>115</v>
      </c>
      <c r="D4691">
        <f t="shared" ca="1" si="1747"/>
        <v>-17.694444444444443</v>
      </c>
      <c r="E4691">
        <f ca="1">IF(currency="USD",'Future et co'!F4691,IF(currency="EUR",'Future et co'!G4691,FALSE))</f>
        <v>3.6070000000000005E-2</v>
      </c>
      <c r="F4691">
        <f t="shared" ca="1" si="1748"/>
        <v>3.6070000000000005E-2</v>
      </c>
      <c r="G4691">
        <f t="shared" ca="1" si="1749"/>
        <v>2.0569999999999998E-2</v>
      </c>
      <c r="L4691">
        <f t="shared" ca="1" si="1750"/>
        <v>127.8</v>
      </c>
      <c r="M4691">
        <f t="shared" ca="1" si="1745"/>
        <v>3.6070000000000005E-2</v>
      </c>
      <c r="R4691">
        <f t="shared" ca="1" si="1751"/>
        <v>127.8</v>
      </c>
      <c r="S4691">
        <f t="shared" ca="1" si="1746"/>
        <v>3.6070000000000005E-2</v>
      </c>
      <c r="AU4691" s="1">
        <v>39343</v>
      </c>
      <c r="AV4691">
        <v>4.6319999999999997</v>
      </c>
      <c r="AW4691">
        <f t="shared" si="1752"/>
        <v>4.632E-2</v>
      </c>
      <c r="AY4691" s="1">
        <v>39344</v>
      </c>
      <c r="AZ4691">
        <v>4.4859999999999998</v>
      </c>
      <c r="BA4691">
        <f t="shared" si="1753"/>
        <v>4.4859999999999997E-2</v>
      </c>
      <c r="BC4691" s="1">
        <v>39456</v>
      </c>
      <c r="BD4691">
        <v>3.7090000000000001</v>
      </c>
      <c r="BE4691">
        <f t="shared" si="1754"/>
        <v>3.7089999999999998E-2</v>
      </c>
      <c r="BG4691" s="1">
        <v>39456</v>
      </c>
      <c r="BH4691">
        <v>3.4630000000000001</v>
      </c>
      <c r="BI4691">
        <f t="shared" si="1755"/>
        <v>3.4630000000000001E-2</v>
      </c>
      <c r="BK4691" s="1">
        <v>43221</v>
      </c>
      <c r="BL4691">
        <v>2.4065599999999998</v>
      </c>
      <c r="BM4691">
        <f t="shared" si="1761"/>
        <v>2.4065599999999999E-2</v>
      </c>
      <c r="BP4691" s="1">
        <v>39294</v>
      </c>
      <c r="BQ4691">
        <v>114.71</v>
      </c>
      <c r="BR4691">
        <f t="shared" si="1756"/>
        <v>1.1471</v>
      </c>
      <c r="BT4691" s="1">
        <v>39331</v>
      </c>
      <c r="BU4691">
        <v>4.7549999999999999</v>
      </c>
      <c r="BV4691">
        <f t="shared" si="1757"/>
        <v>4.7550000000000002E-2</v>
      </c>
      <c r="BX4691" s="1">
        <v>39331</v>
      </c>
      <c r="BY4691">
        <v>4.774</v>
      </c>
      <c r="BZ4691">
        <f t="shared" si="1758"/>
        <v>4.7739999999999998E-2</v>
      </c>
      <c r="CB4691" s="1">
        <v>39456</v>
      </c>
      <c r="CC4691">
        <v>4.5830000000000002</v>
      </c>
      <c r="CD4691">
        <f t="shared" si="1759"/>
        <v>4.5830000000000003E-2</v>
      </c>
      <c r="CG4691" s="1"/>
    </row>
    <row r="4692" spans="1:85" x14ac:dyDescent="0.3">
      <c r="A4692" s="21">
        <f t="shared" si="1760"/>
        <v>52379</v>
      </c>
      <c r="B4692" s="18">
        <f t="shared" si="1744"/>
        <v>112.421875</v>
      </c>
      <c r="C4692">
        <f t="shared" si="1743"/>
        <v>115</v>
      </c>
      <c r="D4692">
        <f t="shared" ca="1" si="1747"/>
        <v>-17.697222222222223</v>
      </c>
      <c r="E4692">
        <f ca="1">IF(currency="USD",'Future et co'!F4692,IF(currency="EUR",'Future et co'!G4692,FALSE))</f>
        <v>3.6070000000000005E-2</v>
      </c>
      <c r="F4692">
        <f t="shared" ca="1" si="1748"/>
        <v>3.6070000000000005E-2</v>
      </c>
      <c r="G4692">
        <f t="shared" ca="1" si="1749"/>
        <v>2.0569999999999998E-2</v>
      </c>
      <c r="L4692">
        <f t="shared" ca="1" si="1750"/>
        <v>127.8</v>
      </c>
      <c r="M4692">
        <f t="shared" ca="1" si="1745"/>
        <v>3.6070000000000005E-2</v>
      </c>
      <c r="R4692">
        <f t="shared" ca="1" si="1751"/>
        <v>127.8</v>
      </c>
      <c r="S4692">
        <f t="shared" ca="1" si="1746"/>
        <v>3.6070000000000005E-2</v>
      </c>
      <c r="AU4692" s="1">
        <v>39342</v>
      </c>
      <c r="AV4692">
        <v>4.7949999999999999</v>
      </c>
      <c r="AW4692">
        <f t="shared" si="1752"/>
        <v>4.795E-2</v>
      </c>
      <c r="AY4692" s="1">
        <v>39343</v>
      </c>
      <c r="AZ4692">
        <v>4.4820000000000002</v>
      </c>
      <c r="BA4692">
        <f t="shared" si="1753"/>
        <v>4.4819999999999999E-2</v>
      </c>
      <c r="BC4692" s="1">
        <v>39455</v>
      </c>
      <c r="BD4692">
        <v>3.722</v>
      </c>
      <c r="BE4692">
        <f t="shared" si="1754"/>
        <v>3.7220000000000003E-2</v>
      </c>
      <c r="BG4692" s="1">
        <v>39455</v>
      </c>
      <c r="BH4692">
        <v>3.444</v>
      </c>
      <c r="BI4692">
        <f t="shared" si="1755"/>
        <v>3.4439999999999998E-2</v>
      </c>
      <c r="BK4692" s="1">
        <v>43222</v>
      </c>
      <c r="BL4692">
        <v>2.4236800000000001</v>
      </c>
      <c r="BM4692">
        <f t="shared" si="1761"/>
        <v>2.4236799999999999E-2</v>
      </c>
      <c r="BP4692" s="1">
        <v>39293</v>
      </c>
      <c r="BQ4692">
        <v>115.1</v>
      </c>
      <c r="BR4692">
        <f t="shared" si="1756"/>
        <v>1.151</v>
      </c>
      <c r="BT4692" s="1">
        <v>39330</v>
      </c>
      <c r="BU4692">
        <v>4.7549999999999999</v>
      </c>
      <c r="BV4692">
        <f t="shared" si="1757"/>
        <v>4.7550000000000002E-2</v>
      </c>
      <c r="BX4692" s="1">
        <v>39330</v>
      </c>
      <c r="BY4692">
        <v>4.7930000000000001</v>
      </c>
      <c r="BZ4692">
        <f t="shared" si="1758"/>
        <v>4.793E-2</v>
      </c>
      <c r="CB4692" s="1">
        <v>39455</v>
      </c>
      <c r="CC4692">
        <v>4.6040000000000001</v>
      </c>
      <c r="CD4692">
        <f t="shared" si="1759"/>
        <v>4.6039999999999998E-2</v>
      </c>
      <c r="CG4692" s="1"/>
    </row>
    <row r="4693" spans="1:85" x14ac:dyDescent="0.3">
      <c r="A4693" s="21">
        <f t="shared" si="1760"/>
        <v>52380</v>
      </c>
      <c r="B4693" s="18">
        <f t="shared" si="1744"/>
        <v>112.421875</v>
      </c>
      <c r="C4693">
        <f t="shared" si="1743"/>
        <v>115</v>
      </c>
      <c r="D4693">
        <f t="shared" ca="1" si="1747"/>
        <v>-17.7</v>
      </c>
      <c r="E4693">
        <f ca="1">IF(currency="USD",'Future et co'!F4693,IF(currency="EUR",'Future et co'!G4693,FALSE))</f>
        <v>3.6070000000000005E-2</v>
      </c>
      <c r="F4693">
        <f t="shared" ca="1" si="1748"/>
        <v>3.6070000000000005E-2</v>
      </c>
      <c r="G4693">
        <f t="shared" ca="1" si="1749"/>
        <v>2.0569999999999998E-2</v>
      </c>
      <c r="L4693">
        <f t="shared" ca="1" si="1750"/>
        <v>127.8</v>
      </c>
      <c r="M4693">
        <f t="shared" ca="1" si="1745"/>
        <v>3.6070000000000005E-2</v>
      </c>
      <c r="R4693">
        <f t="shared" ca="1" si="1751"/>
        <v>127.8</v>
      </c>
      <c r="S4693">
        <f t="shared" ca="1" si="1746"/>
        <v>3.6070000000000005E-2</v>
      </c>
      <c r="AU4693" s="1">
        <v>39339</v>
      </c>
      <c r="AV4693">
        <v>4.7990000000000004</v>
      </c>
      <c r="AW4693">
        <f t="shared" si="1752"/>
        <v>4.7990000000000005E-2</v>
      </c>
      <c r="AY4693" s="1">
        <v>39342</v>
      </c>
      <c r="AZ4693">
        <v>4.6669999999999998</v>
      </c>
      <c r="BA4693">
        <f t="shared" si="1753"/>
        <v>4.6669999999999996E-2</v>
      </c>
      <c r="BC4693" s="1">
        <v>39454</v>
      </c>
      <c r="BD4693">
        <v>3.7869999999999999</v>
      </c>
      <c r="BE4693">
        <f t="shared" si="1754"/>
        <v>3.7870000000000001E-2</v>
      </c>
      <c r="BG4693" s="1">
        <v>39454</v>
      </c>
      <c r="BH4693">
        <v>3.4689999999999999</v>
      </c>
      <c r="BI4693">
        <f t="shared" si="1755"/>
        <v>3.4689999999999999E-2</v>
      </c>
      <c r="BK4693" s="1">
        <v>43223</v>
      </c>
      <c r="BL4693">
        <v>2.4292799999999999</v>
      </c>
      <c r="BM4693">
        <f t="shared" si="1761"/>
        <v>2.42928E-2</v>
      </c>
      <c r="BP4693" s="1">
        <v>39290</v>
      </c>
      <c r="BQ4693">
        <v>114.86</v>
      </c>
      <c r="BR4693">
        <f t="shared" si="1756"/>
        <v>1.1486000000000001</v>
      </c>
      <c r="BT4693" s="1">
        <v>39329</v>
      </c>
      <c r="BU4693">
        <v>4.7450000000000001</v>
      </c>
      <c r="BV4693">
        <f t="shared" si="1757"/>
        <v>4.7449999999999999E-2</v>
      </c>
      <c r="BX4693" s="1">
        <v>39329</v>
      </c>
      <c r="BY4693">
        <v>4.7770000000000001</v>
      </c>
      <c r="BZ4693">
        <f t="shared" si="1758"/>
        <v>4.777E-2</v>
      </c>
      <c r="CB4693" s="1">
        <v>39454</v>
      </c>
      <c r="CC4693">
        <v>4.6020000000000003</v>
      </c>
      <c r="CD4693">
        <f t="shared" si="1759"/>
        <v>4.6020000000000005E-2</v>
      </c>
      <c r="CG4693" s="1"/>
    </row>
    <row r="4694" spans="1:85" x14ac:dyDescent="0.3">
      <c r="A4694" s="21">
        <f t="shared" si="1760"/>
        <v>52383</v>
      </c>
      <c r="B4694" s="18">
        <f t="shared" si="1744"/>
        <v>112.421875</v>
      </c>
      <c r="C4694">
        <f t="shared" si="1743"/>
        <v>115</v>
      </c>
      <c r="D4694">
        <f t="shared" ca="1" si="1747"/>
        <v>-17.708333333333332</v>
      </c>
      <c r="E4694">
        <f ca="1">IF(currency="USD",'Future et co'!F4694,IF(currency="EUR",'Future et co'!G4694,FALSE))</f>
        <v>3.6070000000000005E-2</v>
      </c>
      <c r="F4694">
        <f t="shared" ca="1" si="1748"/>
        <v>3.6070000000000005E-2</v>
      </c>
      <c r="G4694">
        <f t="shared" ca="1" si="1749"/>
        <v>2.0569999999999998E-2</v>
      </c>
      <c r="L4694">
        <f t="shared" ca="1" si="1750"/>
        <v>127.8</v>
      </c>
      <c r="M4694">
        <f t="shared" ca="1" si="1745"/>
        <v>3.6070000000000005E-2</v>
      </c>
      <c r="R4694">
        <f t="shared" ca="1" si="1751"/>
        <v>127.8</v>
      </c>
      <c r="S4694">
        <f t="shared" ca="1" si="1746"/>
        <v>3.6070000000000005E-2</v>
      </c>
      <c r="AU4694" s="1">
        <v>39338</v>
      </c>
      <c r="AV4694">
        <v>4.7759999999999998</v>
      </c>
      <c r="AW4694">
        <f t="shared" si="1752"/>
        <v>4.7759999999999997E-2</v>
      </c>
      <c r="AY4694" s="1">
        <v>39339</v>
      </c>
      <c r="AZ4694">
        <v>4.6920000000000002</v>
      </c>
      <c r="BA4694">
        <f t="shared" si="1753"/>
        <v>4.6920000000000003E-2</v>
      </c>
      <c r="BC4694" s="1">
        <v>39451</v>
      </c>
      <c r="BD4694">
        <v>3.8149999999999999</v>
      </c>
      <c r="BE4694">
        <f t="shared" si="1754"/>
        <v>3.8149999999999996E-2</v>
      </c>
      <c r="BG4694" s="1">
        <v>39451</v>
      </c>
      <c r="BH4694">
        <v>3.4849999999999999</v>
      </c>
      <c r="BI4694">
        <f t="shared" si="1755"/>
        <v>3.4849999999999999E-2</v>
      </c>
      <c r="BK4694" s="1">
        <v>43224</v>
      </c>
      <c r="BL4694">
        <v>2.3998900000000001</v>
      </c>
      <c r="BM4694">
        <f t="shared" si="1761"/>
        <v>2.39989E-2</v>
      </c>
      <c r="BP4694" s="1">
        <v>39289</v>
      </c>
      <c r="BQ4694">
        <v>114.72</v>
      </c>
      <c r="BR4694">
        <f t="shared" si="1756"/>
        <v>1.1472</v>
      </c>
      <c r="BT4694" s="1">
        <v>39328</v>
      </c>
      <c r="BU4694">
        <v>4.7409999999999997</v>
      </c>
      <c r="BV4694">
        <f t="shared" si="1757"/>
        <v>4.7409999999999994E-2</v>
      </c>
      <c r="BX4694" s="1">
        <v>39328</v>
      </c>
      <c r="BY4694">
        <v>4.7649999999999997</v>
      </c>
      <c r="BZ4694">
        <f t="shared" si="1758"/>
        <v>4.7649999999999998E-2</v>
      </c>
      <c r="CB4694" s="1">
        <v>39451</v>
      </c>
      <c r="CC4694">
        <v>4.5979999999999999</v>
      </c>
      <c r="CD4694">
        <f t="shared" si="1759"/>
        <v>4.598E-2</v>
      </c>
      <c r="CG4694" s="1"/>
    </row>
    <row r="4695" spans="1:85" x14ac:dyDescent="0.3">
      <c r="A4695" s="21">
        <f t="shared" si="1760"/>
        <v>52384</v>
      </c>
      <c r="B4695" s="18">
        <f t="shared" si="1744"/>
        <v>112.421875</v>
      </c>
      <c r="C4695">
        <f t="shared" si="1743"/>
        <v>115</v>
      </c>
      <c r="D4695">
        <f t="shared" ca="1" si="1747"/>
        <v>-17.711111111111112</v>
      </c>
      <c r="E4695">
        <f ca="1">IF(currency="USD",'Future et co'!F4695,IF(currency="EUR",'Future et co'!G4695,FALSE))</f>
        <v>3.6070000000000005E-2</v>
      </c>
      <c r="F4695">
        <f t="shared" ca="1" si="1748"/>
        <v>3.6070000000000005E-2</v>
      </c>
      <c r="G4695">
        <f t="shared" ca="1" si="1749"/>
        <v>2.0569999999999998E-2</v>
      </c>
      <c r="L4695">
        <f t="shared" ca="1" si="1750"/>
        <v>127.8</v>
      </c>
      <c r="M4695">
        <f t="shared" ca="1" si="1745"/>
        <v>3.6070000000000005E-2</v>
      </c>
      <c r="R4695">
        <f t="shared" ca="1" si="1751"/>
        <v>127.8</v>
      </c>
      <c r="S4695">
        <f t="shared" ca="1" si="1746"/>
        <v>3.6070000000000005E-2</v>
      </c>
      <c r="AU4695" s="1">
        <v>39337</v>
      </c>
      <c r="AV4695">
        <v>4.7409999999999997</v>
      </c>
      <c r="AW4695">
        <f t="shared" si="1752"/>
        <v>4.7409999999999994E-2</v>
      </c>
      <c r="AY4695" s="1">
        <v>39338</v>
      </c>
      <c r="AZ4695">
        <v>4.6669999999999998</v>
      </c>
      <c r="BA4695">
        <f t="shared" si="1753"/>
        <v>4.6669999999999996E-2</v>
      </c>
      <c r="BC4695" s="1">
        <v>39450</v>
      </c>
      <c r="BD4695">
        <v>3.8940000000000001</v>
      </c>
      <c r="BE4695">
        <f t="shared" si="1754"/>
        <v>3.8940000000000002E-2</v>
      </c>
      <c r="BG4695" s="1">
        <v>39450</v>
      </c>
      <c r="BH4695">
        <v>3.59</v>
      </c>
      <c r="BI4695">
        <f t="shared" si="1755"/>
        <v>3.5900000000000001E-2</v>
      </c>
      <c r="BK4695" s="1">
        <v>43227</v>
      </c>
      <c r="BL4695">
        <v>2.3940700000000001</v>
      </c>
      <c r="BM4695">
        <f t="shared" si="1761"/>
        <v>2.3940700000000002E-2</v>
      </c>
      <c r="BP4695" s="1">
        <v>39288</v>
      </c>
      <c r="BQ4695">
        <v>114.18</v>
      </c>
      <c r="BR4695">
        <f t="shared" si="1756"/>
        <v>1.1418000000000001</v>
      </c>
      <c r="BT4695" s="1">
        <v>39325</v>
      </c>
      <c r="BU4695">
        <v>4.7350000000000003</v>
      </c>
      <c r="BV4695">
        <f t="shared" si="1757"/>
        <v>4.7350000000000003E-2</v>
      </c>
      <c r="BX4695" s="1">
        <v>39325</v>
      </c>
      <c r="BY4695">
        <v>4.7640000000000002</v>
      </c>
      <c r="BZ4695">
        <f t="shared" si="1758"/>
        <v>4.7640000000000002E-2</v>
      </c>
      <c r="CB4695" s="1">
        <v>39450</v>
      </c>
      <c r="CC4695">
        <v>4.6239999999999997</v>
      </c>
      <c r="CD4695">
        <f t="shared" si="1759"/>
        <v>4.6239999999999996E-2</v>
      </c>
      <c r="CG4695" s="1"/>
    </row>
    <row r="4696" spans="1:85" x14ac:dyDescent="0.3">
      <c r="A4696" s="21">
        <f t="shared" si="1760"/>
        <v>52385</v>
      </c>
      <c r="B4696" s="18">
        <f t="shared" si="1744"/>
        <v>112.421875</v>
      </c>
      <c r="C4696">
        <f t="shared" si="1743"/>
        <v>115</v>
      </c>
      <c r="D4696">
        <f t="shared" ca="1" si="1747"/>
        <v>-17.713888888888889</v>
      </c>
      <c r="E4696">
        <f ca="1">IF(currency="USD",'Future et co'!F4696,IF(currency="EUR",'Future et co'!G4696,FALSE))</f>
        <v>3.6070000000000005E-2</v>
      </c>
      <c r="F4696">
        <f t="shared" ca="1" si="1748"/>
        <v>3.6070000000000005E-2</v>
      </c>
      <c r="G4696">
        <f t="shared" ca="1" si="1749"/>
        <v>2.0569999999999998E-2</v>
      </c>
      <c r="L4696">
        <f t="shared" ca="1" si="1750"/>
        <v>127.8</v>
      </c>
      <c r="M4696">
        <f t="shared" ca="1" si="1745"/>
        <v>3.6070000000000005E-2</v>
      </c>
      <c r="R4696">
        <f t="shared" ca="1" si="1751"/>
        <v>127.8</v>
      </c>
      <c r="S4696">
        <f t="shared" ca="1" si="1746"/>
        <v>3.6070000000000005E-2</v>
      </c>
      <c r="AU4696" s="1">
        <v>39336</v>
      </c>
      <c r="AV4696">
        <v>4.76</v>
      </c>
      <c r="AW4696">
        <f t="shared" si="1752"/>
        <v>4.7599999999999996E-2</v>
      </c>
      <c r="AY4696" s="1">
        <v>39337</v>
      </c>
      <c r="AZ4696">
        <v>4.5970000000000004</v>
      </c>
      <c r="BA4696">
        <f t="shared" si="1753"/>
        <v>4.5970000000000004E-2</v>
      </c>
      <c r="BC4696" s="1">
        <v>39449</v>
      </c>
      <c r="BD4696">
        <v>3.9420000000000002</v>
      </c>
      <c r="BE4696">
        <f t="shared" si="1754"/>
        <v>3.9420000000000004E-2</v>
      </c>
      <c r="BG4696" s="1">
        <v>39449</v>
      </c>
      <c r="BH4696">
        <v>3.65</v>
      </c>
      <c r="BI4696">
        <f t="shared" si="1755"/>
        <v>3.6499999999999998E-2</v>
      </c>
      <c r="BK4696" s="1">
        <v>43228</v>
      </c>
      <c r="BL4696">
        <v>2.39418</v>
      </c>
      <c r="BM4696">
        <f t="shared" si="1761"/>
        <v>2.3941799999999999E-2</v>
      </c>
      <c r="BP4696" s="1">
        <v>39287</v>
      </c>
      <c r="BQ4696">
        <v>113.96</v>
      </c>
      <c r="BR4696">
        <f t="shared" si="1756"/>
        <v>1.1395999999999999</v>
      </c>
      <c r="BT4696" s="1">
        <v>39324</v>
      </c>
      <c r="BU4696">
        <v>4.7240000000000002</v>
      </c>
      <c r="BV4696">
        <f t="shared" si="1757"/>
        <v>4.7240000000000004E-2</v>
      </c>
      <c r="BX4696" s="1">
        <v>39324</v>
      </c>
      <c r="BY4696">
        <v>4.7380000000000004</v>
      </c>
      <c r="BZ4696">
        <f t="shared" si="1758"/>
        <v>4.7380000000000005E-2</v>
      </c>
      <c r="CB4696" s="1">
        <v>39449</v>
      </c>
      <c r="CC4696">
        <v>4.6529999999999996</v>
      </c>
      <c r="CD4696">
        <f t="shared" si="1759"/>
        <v>4.6529999999999995E-2</v>
      </c>
      <c r="CG4696" s="1"/>
    </row>
    <row r="4697" spans="1:85" x14ac:dyDescent="0.3">
      <c r="A4697" s="21">
        <f t="shared" si="1760"/>
        <v>52386</v>
      </c>
      <c r="B4697" s="18">
        <f t="shared" si="1744"/>
        <v>112.421875</v>
      </c>
      <c r="C4697">
        <f t="shared" ref="C4697:C4760" si="1762">CEILING(B4697,$C$9)</f>
        <v>115</v>
      </c>
      <c r="D4697">
        <f t="shared" ca="1" si="1747"/>
        <v>-17.716666666666665</v>
      </c>
      <c r="E4697">
        <f ca="1">IF(currency="USD",'Future et co'!F4697,IF(currency="EUR",'Future et co'!G4697,FALSE))</f>
        <v>3.6070000000000005E-2</v>
      </c>
      <c r="F4697">
        <f t="shared" ca="1" si="1748"/>
        <v>3.6070000000000005E-2</v>
      </c>
      <c r="G4697">
        <f t="shared" ca="1" si="1749"/>
        <v>2.0569999999999998E-2</v>
      </c>
      <c r="L4697">
        <f t="shared" ca="1" si="1750"/>
        <v>127.8</v>
      </c>
      <c r="M4697">
        <f t="shared" ca="1" si="1745"/>
        <v>3.6070000000000005E-2</v>
      </c>
      <c r="R4697">
        <f t="shared" ca="1" si="1751"/>
        <v>127.8</v>
      </c>
      <c r="S4697">
        <f t="shared" ca="1" si="1746"/>
        <v>3.6070000000000005E-2</v>
      </c>
      <c r="AU4697" s="1">
        <v>39335</v>
      </c>
      <c r="AV4697">
        <v>4.7290000000000001</v>
      </c>
      <c r="AW4697">
        <f t="shared" si="1752"/>
        <v>4.7289999999999999E-2</v>
      </c>
      <c r="AY4697" s="1">
        <v>39336</v>
      </c>
      <c r="AZ4697">
        <v>4.6269999999999998</v>
      </c>
      <c r="BA4697">
        <f t="shared" si="1753"/>
        <v>4.6269999999999999E-2</v>
      </c>
      <c r="BC4697" s="1">
        <v>39448</v>
      </c>
      <c r="BD4697">
        <v>4.05</v>
      </c>
      <c r="BE4697">
        <f t="shared" si="1754"/>
        <v>4.0500000000000001E-2</v>
      </c>
      <c r="BG4697" s="1">
        <v>39448</v>
      </c>
      <c r="BH4697">
        <v>3.82</v>
      </c>
      <c r="BI4697">
        <f t="shared" si="1755"/>
        <v>3.8199999999999998E-2</v>
      </c>
      <c r="BK4697" s="1">
        <v>43229</v>
      </c>
      <c r="BL4697">
        <v>2.37581</v>
      </c>
      <c r="BM4697">
        <f t="shared" si="1761"/>
        <v>2.3758100000000001E-2</v>
      </c>
      <c r="BP4697" s="1">
        <v>39286</v>
      </c>
      <c r="BQ4697">
        <v>113.9</v>
      </c>
      <c r="BR4697">
        <f t="shared" si="1756"/>
        <v>1.139</v>
      </c>
      <c r="BT4697" s="1">
        <v>39323</v>
      </c>
      <c r="BU4697">
        <v>4.7220000000000004</v>
      </c>
      <c r="BV4697">
        <f t="shared" si="1757"/>
        <v>4.7220000000000005E-2</v>
      </c>
      <c r="BX4697" s="1">
        <v>39323</v>
      </c>
      <c r="BY4697">
        <v>4.7270000000000003</v>
      </c>
      <c r="BZ4697">
        <f t="shared" si="1758"/>
        <v>4.7270000000000006E-2</v>
      </c>
      <c r="CB4697" s="1">
        <v>39448</v>
      </c>
      <c r="CC4697">
        <v>4.6920000000000002</v>
      </c>
      <c r="CD4697">
        <f t="shared" si="1759"/>
        <v>4.6920000000000003E-2</v>
      </c>
      <c r="CG4697" s="1"/>
    </row>
    <row r="4698" spans="1:85" x14ac:dyDescent="0.3">
      <c r="A4698" s="21">
        <f t="shared" si="1760"/>
        <v>52387</v>
      </c>
      <c r="B4698" s="18">
        <f t="shared" si="1744"/>
        <v>112.421875</v>
      </c>
      <c r="C4698">
        <f t="shared" si="1762"/>
        <v>115</v>
      </c>
      <c r="D4698">
        <f t="shared" ca="1" si="1747"/>
        <v>-17.719444444444445</v>
      </c>
      <c r="E4698">
        <f ca="1">IF(currency="USD",'Future et co'!F4698,IF(currency="EUR",'Future et co'!G4698,FALSE))</f>
        <v>3.6070000000000005E-2</v>
      </c>
      <c r="F4698">
        <f t="shared" ca="1" si="1748"/>
        <v>3.6070000000000005E-2</v>
      </c>
      <c r="G4698">
        <f t="shared" ca="1" si="1749"/>
        <v>2.0569999999999998E-2</v>
      </c>
      <c r="L4698">
        <f t="shared" ca="1" si="1750"/>
        <v>127.8</v>
      </c>
      <c r="M4698">
        <f t="shared" ca="1" si="1745"/>
        <v>3.6070000000000005E-2</v>
      </c>
      <c r="R4698">
        <f t="shared" ca="1" si="1751"/>
        <v>127.8</v>
      </c>
      <c r="S4698">
        <f t="shared" ca="1" si="1746"/>
        <v>3.6070000000000005E-2</v>
      </c>
      <c r="AU4698" s="1">
        <v>39332</v>
      </c>
      <c r="AV4698">
        <v>4.7519999999999998</v>
      </c>
      <c r="AW4698">
        <f t="shared" si="1752"/>
        <v>4.752E-2</v>
      </c>
      <c r="AY4698" s="1">
        <v>39335</v>
      </c>
      <c r="AZ4698">
        <v>4.5549999999999997</v>
      </c>
      <c r="BA4698">
        <f t="shared" si="1753"/>
        <v>4.555E-2</v>
      </c>
      <c r="BC4698" s="1">
        <v>39447</v>
      </c>
      <c r="BD4698">
        <v>4.0510000000000002</v>
      </c>
      <c r="BE4698">
        <f t="shared" si="1754"/>
        <v>4.0510000000000004E-2</v>
      </c>
      <c r="BG4698" s="1">
        <v>39447</v>
      </c>
      <c r="BH4698">
        <v>3.778</v>
      </c>
      <c r="BI4698">
        <f t="shared" si="1755"/>
        <v>3.7780000000000001E-2</v>
      </c>
      <c r="BK4698" s="1">
        <v>43230</v>
      </c>
      <c r="BL4698">
        <v>2.3532700000000002</v>
      </c>
      <c r="BM4698">
        <f t="shared" si="1761"/>
        <v>2.3532700000000004E-2</v>
      </c>
      <c r="BP4698" s="1">
        <v>39283</v>
      </c>
      <c r="BQ4698">
        <v>113.87</v>
      </c>
      <c r="BR4698">
        <f t="shared" si="1756"/>
        <v>1.1387</v>
      </c>
      <c r="BT4698" s="1">
        <v>39322</v>
      </c>
      <c r="BU4698">
        <v>4.7169999999999996</v>
      </c>
      <c r="BV4698">
        <f t="shared" si="1757"/>
        <v>4.7169999999999997E-2</v>
      </c>
      <c r="BX4698" s="1">
        <v>39322</v>
      </c>
      <c r="BY4698">
        <v>4.7220000000000004</v>
      </c>
      <c r="BZ4698">
        <f t="shared" si="1758"/>
        <v>4.7220000000000005E-2</v>
      </c>
      <c r="CB4698" s="1">
        <v>39447</v>
      </c>
      <c r="CC4698">
        <v>4.6959999999999997</v>
      </c>
      <c r="CD4698">
        <f t="shared" si="1759"/>
        <v>4.6959999999999995E-2</v>
      </c>
      <c r="CG4698" s="1"/>
    </row>
    <row r="4699" spans="1:85" x14ac:dyDescent="0.3">
      <c r="A4699" s="21">
        <f t="shared" si="1760"/>
        <v>52390</v>
      </c>
      <c r="B4699" s="18">
        <f t="shared" si="1744"/>
        <v>112.421875</v>
      </c>
      <c r="C4699">
        <f t="shared" si="1762"/>
        <v>115</v>
      </c>
      <c r="D4699">
        <f t="shared" ca="1" si="1747"/>
        <v>-17.727777777777778</v>
      </c>
      <c r="E4699">
        <f ca="1">IF(currency="USD",'Future et co'!F4699,IF(currency="EUR",'Future et co'!G4699,FALSE))</f>
        <v>3.6070000000000005E-2</v>
      </c>
      <c r="F4699">
        <f t="shared" ca="1" si="1748"/>
        <v>3.6070000000000005E-2</v>
      </c>
      <c r="G4699">
        <f t="shared" ca="1" si="1749"/>
        <v>2.0569999999999998E-2</v>
      </c>
      <c r="L4699">
        <f t="shared" ca="1" si="1750"/>
        <v>127.8</v>
      </c>
      <c r="M4699">
        <f t="shared" ca="1" si="1745"/>
        <v>3.6070000000000005E-2</v>
      </c>
      <c r="R4699">
        <f t="shared" ca="1" si="1751"/>
        <v>127.8</v>
      </c>
      <c r="S4699">
        <f t="shared" ca="1" si="1746"/>
        <v>3.6070000000000005E-2</v>
      </c>
      <c r="AU4699" s="1">
        <v>39331</v>
      </c>
      <c r="AV4699">
        <v>4.8280000000000003</v>
      </c>
      <c r="AW4699">
        <f t="shared" si="1752"/>
        <v>4.8280000000000003E-2</v>
      </c>
      <c r="AY4699" s="1">
        <v>39332</v>
      </c>
      <c r="AZ4699">
        <v>4.5720000000000001</v>
      </c>
      <c r="BA4699">
        <f t="shared" si="1753"/>
        <v>4.5720000000000004E-2</v>
      </c>
      <c r="BC4699" s="1">
        <v>39444</v>
      </c>
      <c r="BD4699">
        <v>4.0990000000000002</v>
      </c>
      <c r="BE4699">
        <f t="shared" si="1754"/>
        <v>4.0989999999999999E-2</v>
      </c>
      <c r="BG4699" s="1">
        <v>39444</v>
      </c>
      <c r="BH4699">
        <v>3.831</v>
      </c>
      <c r="BI4699">
        <f t="shared" si="1755"/>
        <v>3.8309999999999997E-2</v>
      </c>
      <c r="BK4699" s="1">
        <v>43231</v>
      </c>
      <c r="BL4699">
        <v>2.3489599999999999</v>
      </c>
      <c r="BM4699">
        <f t="shared" si="1761"/>
        <v>2.3489599999999999E-2</v>
      </c>
      <c r="BP4699" s="1">
        <v>39282</v>
      </c>
      <c r="BQ4699">
        <v>113.02</v>
      </c>
      <c r="BR4699">
        <f t="shared" si="1756"/>
        <v>1.1301999999999999</v>
      </c>
      <c r="BT4699" s="1">
        <v>39321</v>
      </c>
      <c r="BU4699">
        <v>4.7279999999999998</v>
      </c>
      <c r="BV4699">
        <f t="shared" si="1757"/>
        <v>4.7279999999999996E-2</v>
      </c>
      <c r="BX4699" s="1">
        <v>39321</v>
      </c>
      <c r="BY4699">
        <v>4.7450000000000001</v>
      </c>
      <c r="BZ4699">
        <f t="shared" si="1758"/>
        <v>4.7449999999999999E-2</v>
      </c>
      <c r="CB4699" s="1">
        <v>39444</v>
      </c>
      <c r="CC4699">
        <v>4.7060000000000004</v>
      </c>
      <c r="CD4699">
        <f t="shared" si="1759"/>
        <v>4.7060000000000005E-2</v>
      </c>
      <c r="CG4699" s="1"/>
    </row>
    <row r="4700" spans="1:85" x14ac:dyDescent="0.3">
      <c r="A4700" s="21">
        <f t="shared" si="1760"/>
        <v>52391</v>
      </c>
      <c r="B4700" s="18">
        <f t="shared" si="1744"/>
        <v>112.421875</v>
      </c>
      <c r="C4700">
        <f t="shared" si="1762"/>
        <v>115</v>
      </c>
      <c r="D4700">
        <f t="shared" ca="1" si="1747"/>
        <v>-17.730555555555554</v>
      </c>
      <c r="E4700">
        <f ca="1">IF(currency="USD",'Future et co'!F4700,IF(currency="EUR",'Future et co'!G4700,FALSE))</f>
        <v>3.6070000000000005E-2</v>
      </c>
      <c r="F4700">
        <f t="shared" ca="1" si="1748"/>
        <v>3.6070000000000005E-2</v>
      </c>
      <c r="G4700">
        <f t="shared" ca="1" si="1749"/>
        <v>2.0569999999999998E-2</v>
      </c>
      <c r="L4700">
        <f t="shared" ca="1" si="1750"/>
        <v>127.8</v>
      </c>
      <c r="M4700">
        <f t="shared" ca="1" si="1745"/>
        <v>3.6070000000000005E-2</v>
      </c>
      <c r="R4700">
        <f t="shared" ca="1" si="1751"/>
        <v>127.8</v>
      </c>
      <c r="S4700">
        <f t="shared" ca="1" si="1746"/>
        <v>3.6070000000000005E-2</v>
      </c>
      <c r="AU4700" s="1">
        <v>39330</v>
      </c>
      <c r="AV4700">
        <v>4.806</v>
      </c>
      <c r="AW4700">
        <f t="shared" si="1752"/>
        <v>4.8059999999999999E-2</v>
      </c>
      <c r="AY4700" s="1">
        <v>39331</v>
      </c>
      <c r="AZ4700">
        <v>4.7050000000000001</v>
      </c>
      <c r="BA4700">
        <f t="shared" si="1753"/>
        <v>4.7050000000000002E-2</v>
      </c>
      <c r="BC4700" s="1">
        <v>39443</v>
      </c>
      <c r="BD4700">
        <v>4.2024999999999997</v>
      </c>
      <c r="BE4700">
        <f t="shared" si="1754"/>
        <v>4.2025E-2</v>
      </c>
      <c r="BG4700" s="1">
        <v>39443</v>
      </c>
      <c r="BH4700">
        <v>3.976</v>
      </c>
      <c r="BI4700">
        <f t="shared" si="1755"/>
        <v>3.9759999999999997E-2</v>
      </c>
      <c r="BK4700" s="1">
        <v>43234</v>
      </c>
      <c r="BL4700">
        <v>2.3460800000000002</v>
      </c>
      <c r="BM4700">
        <f t="shared" si="1761"/>
        <v>2.34608E-2</v>
      </c>
      <c r="BP4700" s="1">
        <v>39281</v>
      </c>
      <c r="BQ4700">
        <v>112.91</v>
      </c>
      <c r="BR4700">
        <f t="shared" si="1756"/>
        <v>1.1291</v>
      </c>
      <c r="BT4700" s="1">
        <v>39318</v>
      </c>
      <c r="BU4700">
        <v>4.7210000000000001</v>
      </c>
      <c r="BV4700">
        <f t="shared" si="1757"/>
        <v>4.7210000000000002E-2</v>
      </c>
      <c r="BX4700" s="1">
        <v>39318</v>
      </c>
      <c r="BY4700">
        <v>4.7569999999999997</v>
      </c>
      <c r="BZ4700">
        <f t="shared" si="1758"/>
        <v>4.7569999999999994E-2</v>
      </c>
      <c r="CB4700" s="1">
        <v>39443</v>
      </c>
      <c r="CC4700">
        <v>4.7610000000000001</v>
      </c>
      <c r="CD4700">
        <f t="shared" si="1759"/>
        <v>4.761E-2</v>
      </c>
      <c r="CG4700" s="1"/>
    </row>
    <row r="4701" spans="1:85" x14ac:dyDescent="0.3">
      <c r="A4701" s="21">
        <f t="shared" si="1760"/>
        <v>52392</v>
      </c>
      <c r="B4701" s="18">
        <f t="shared" si="1744"/>
        <v>112.421875</v>
      </c>
      <c r="C4701">
        <f t="shared" si="1762"/>
        <v>115</v>
      </c>
      <c r="D4701">
        <f t="shared" ca="1" si="1747"/>
        <v>-17.733333333333334</v>
      </c>
      <c r="E4701">
        <f ca="1">IF(currency="USD",'Future et co'!F4701,IF(currency="EUR",'Future et co'!G4701,FALSE))</f>
        <v>3.6070000000000005E-2</v>
      </c>
      <c r="F4701">
        <f t="shared" ca="1" si="1748"/>
        <v>3.6070000000000005E-2</v>
      </c>
      <c r="G4701">
        <f t="shared" ca="1" si="1749"/>
        <v>2.0569999999999998E-2</v>
      </c>
      <c r="L4701">
        <f t="shared" ca="1" si="1750"/>
        <v>127.8</v>
      </c>
      <c r="M4701">
        <f t="shared" ca="1" si="1745"/>
        <v>3.6070000000000005E-2</v>
      </c>
      <c r="R4701">
        <f t="shared" ca="1" si="1751"/>
        <v>127.8</v>
      </c>
      <c r="S4701">
        <f t="shared" ca="1" si="1746"/>
        <v>3.6070000000000005E-2</v>
      </c>
      <c r="AU4701" s="1">
        <v>39329</v>
      </c>
      <c r="AV4701">
        <v>4.8250000000000002</v>
      </c>
      <c r="AW4701">
        <f t="shared" si="1752"/>
        <v>4.8250000000000001E-2</v>
      </c>
      <c r="AY4701" s="1">
        <v>39330</v>
      </c>
      <c r="AZ4701">
        <v>4.6399999999999997</v>
      </c>
      <c r="BA4701">
        <f t="shared" si="1753"/>
        <v>4.6399999999999997E-2</v>
      </c>
      <c r="BC4701" s="1">
        <v>39442</v>
      </c>
      <c r="BD4701">
        <v>4.2324999999999999</v>
      </c>
      <c r="BE4701">
        <f t="shared" si="1754"/>
        <v>4.2325000000000002E-2</v>
      </c>
      <c r="BG4701" s="1">
        <v>39442</v>
      </c>
      <c r="BH4701">
        <v>4.0519999999999996</v>
      </c>
      <c r="BI4701">
        <f t="shared" si="1755"/>
        <v>4.0519999999999994E-2</v>
      </c>
      <c r="BK4701" s="1">
        <v>43235</v>
      </c>
      <c r="BL4701">
        <v>2.36084</v>
      </c>
      <c r="BM4701">
        <f t="shared" si="1761"/>
        <v>2.3608400000000002E-2</v>
      </c>
      <c r="BP4701" s="1">
        <v>39280</v>
      </c>
      <c r="BQ4701">
        <v>112.46</v>
      </c>
      <c r="BR4701">
        <f t="shared" si="1756"/>
        <v>1.1246</v>
      </c>
      <c r="BT4701" s="1">
        <v>39317</v>
      </c>
      <c r="BU4701">
        <v>4.7110000000000003</v>
      </c>
      <c r="BV4701">
        <f t="shared" si="1757"/>
        <v>4.7110000000000006E-2</v>
      </c>
      <c r="BX4701" s="1">
        <v>39317</v>
      </c>
      <c r="BY4701">
        <v>4.7469999999999999</v>
      </c>
      <c r="BZ4701">
        <f t="shared" si="1758"/>
        <v>4.7469999999999998E-2</v>
      </c>
      <c r="CB4701" s="1">
        <v>39442</v>
      </c>
      <c r="CC4701">
        <v>4.7489999999999997</v>
      </c>
      <c r="CD4701">
        <f t="shared" si="1759"/>
        <v>4.7489999999999997E-2</v>
      </c>
      <c r="CG4701" s="1"/>
    </row>
    <row r="4702" spans="1:85" x14ac:dyDescent="0.3">
      <c r="A4702" s="21">
        <f t="shared" si="1760"/>
        <v>52393</v>
      </c>
      <c r="B4702" s="18">
        <f t="shared" si="1744"/>
        <v>112.421875</v>
      </c>
      <c r="C4702">
        <f t="shared" si="1762"/>
        <v>115</v>
      </c>
      <c r="D4702">
        <f t="shared" ca="1" si="1747"/>
        <v>-17.736111111111111</v>
      </c>
      <c r="E4702">
        <f ca="1">IF(currency="USD",'Future et co'!F4702,IF(currency="EUR",'Future et co'!G4702,FALSE))</f>
        <v>3.6070000000000005E-2</v>
      </c>
      <c r="F4702">
        <f t="shared" ca="1" si="1748"/>
        <v>3.6070000000000005E-2</v>
      </c>
      <c r="G4702">
        <f t="shared" ca="1" si="1749"/>
        <v>2.0569999999999998E-2</v>
      </c>
      <c r="L4702">
        <f t="shared" ca="1" si="1750"/>
        <v>127.8</v>
      </c>
      <c r="M4702">
        <f t="shared" ca="1" si="1745"/>
        <v>3.6070000000000005E-2</v>
      </c>
      <c r="R4702">
        <f t="shared" ca="1" si="1751"/>
        <v>127.8</v>
      </c>
      <c r="S4702">
        <f t="shared" ca="1" si="1746"/>
        <v>3.6070000000000005E-2</v>
      </c>
      <c r="AU4702" s="1">
        <v>39328</v>
      </c>
      <c r="AV4702">
        <v>4.8719999999999999</v>
      </c>
      <c r="AW4702">
        <f t="shared" si="1752"/>
        <v>4.8719999999999999E-2</v>
      </c>
      <c r="AY4702" s="1">
        <v>39329</v>
      </c>
      <c r="AZ4702">
        <v>4.6950000000000003</v>
      </c>
      <c r="BA4702">
        <f t="shared" si="1753"/>
        <v>4.6950000000000006E-2</v>
      </c>
      <c r="BC4702" s="1">
        <v>39441</v>
      </c>
      <c r="BD4702">
        <v>4.2260999999999997</v>
      </c>
      <c r="BE4702">
        <f t="shared" si="1754"/>
        <v>4.2261E-2</v>
      </c>
      <c r="BG4702" s="1">
        <v>39441</v>
      </c>
      <c r="BH4702">
        <v>4.0174000000000003</v>
      </c>
      <c r="BI4702">
        <f t="shared" si="1755"/>
        <v>4.0174000000000001E-2</v>
      </c>
      <c r="BK4702" s="1">
        <v>43236</v>
      </c>
      <c r="BL4702">
        <v>2.35155</v>
      </c>
      <c r="BM4702">
        <f t="shared" si="1761"/>
        <v>2.3515500000000002E-2</v>
      </c>
      <c r="BP4702" s="1">
        <v>39279</v>
      </c>
      <c r="BQ4702">
        <v>112.64</v>
      </c>
      <c r="BR4702">
        <f t="shared" si="1756"/>
        <v>1.1264000000000001</v>
      </c>
      <c r="BT4702" s="1">
        <v>39316</v>
      </c>
      <c r="BU4702">
        <v>4.6760000000000002</v>
      </c>
      <c r="BV4702">
        <f t="shared" si="1757"/>
        <v>4.6760000000000003E-2</v>
      </c>
      <c r="BX4702" s="1">
        <v>39316</v>
      </c>
      <c r="BY4702">
        <v>4.6929999999999996</v>
      </c>
      <c r="BZ4702">
        <f t="shared" si="1758"/>
        <v>4.6929999999999999E-2</v>
      </c>
      <c r="CB4702" s="1">
        <v>39441</v>
      </c>
      <c r="CC4702">
        <v>4.7450000000000001</v>
      </c>
      <c r="CD4702">
        <f t="shared" si="1759"/>
        <v>4.7449999999999999E-2</v>
      </c>
      <c r="CG4702" s="1"/>
    </row>
    <row r="4703" spans="1:85" x14ac:dyDescent="0.3">
      <c r="A4703" s="21">
        <f t="shared" si="1760"/>
        <v>52394</v>
      </c>
      <c r="B4703" s="18">
        <f t="shared" si="1744"/>
        <v>112.421875</v>
      </c>
      <c r="C4703">
        <f t="shared" si="1762"/>
        <v>115</v>
      </c>
      <c r="D4703">
        <f t="shared" ca="1" si="1747"/>
        <v>-17.738888888888887</v>
      </c>
      <c r="E4703">
        <f ca="1">IF(currency="USD",'Future et co'!F4703,IF(currency="EUR",'Future et co'!G4703,FALSE))</f>
        <v>3.6070000000000005E-2</v>
      </c>
      <c r="F4703">
        <f t="shared" ca="1" si="1748"/>
        <v>3.6070000000000005E-2</v>
      </c>
      <c r="G4703">
        <f t="shared" ca="1" si="1749"/>
        <v>2.0569999999999998E-2</v>
      </c>
      <c r="L4703">
        <f t="shared" ca="1" si="1750"/>
        <v>127.8</v>
      </c>
      <c r="M4703">
        <f t="shared" ca="1" si="1745"/>
        <v>3.6070000000000005E-2</v>
      </c>
      <c r="R4703">
        <f t="shared" ca="1" si="1751"/>
        <v>127.8</v>
      </c>
      <c r="S4703">
        <f t="shared" ca="1" si="1746"/>
        <v>3.6070000000000005E-2</v>
      </c>
      <c r="AU4703" s="1">
        <v>39325</v>
      </c>
      <c r="AV4703">
        <v>4.87</v>
      </c>
      <c r="AW4703">
        <f t="shared" si="1752"/>
        <v>4.87E-2</v>
      </c>
      <c r="AY4703" s="1">
        <v>39328</v>
      </c>
      <c r="AZ4703">
        <v>4.7469999999999999</v>
      </c>
      <c r="BA4703">
        <f t="shared" si="1753"/>
        <v>4.7469999999999998E-2</v>
      </c>
      <c r="BC4703" s="1">
        <v>39440</v>
      </c>
      <c r="BD4703">
        <v>4.2039999999999997</v>
      </c>
      <c r="BE4703">
        <f t="shared" si="1754"/>
        <v>4.2039999999999994E-2</v>
      </c>
      <c r="BG4703" s="1">
        <v>39440</v>
      </c>
      <c r="BH4703">
        <v>4.0149999999999997</v>
      </c>
      <c r="BI4703">
        <f t="shared" si="1755"/>
        <v>4.0149999999999998E-2</v>
      </c>
      <c r="BK4703" s="1">
        <v>43237</v>
      </c>
      <c r="BL4703">
        <v>2.35602</v>
      </c>
      <c r="BM4703">
        <f t="shared" si="1761"/>
        <v>2.35602E-2</v>
      </c>
      <c r="BP4703" s="1">
        <v>39276</v>
      </c>
      <c r="BQ4703">
        <v>112.26</v>
      </c>
      <c r="BR4703">
        <f t="shared" si="1756"/>
        <v>1.1226</v>
      </c>
      <c r="BT4703" s="1">
        <v>39315</v>
      </c>
      <c r="BU4703">
        <v>4.6639999999999997</v>
      </c>
      <c r="BV4703">
        <f t="shared" si="1757"/>
        <v>4.6639999999999994E-2</v>
      </c>
      <c r="BX4703" s="1">
        <v>39315</v>
      </c>
      <c r="BY4703">
        <v>4.67</v>
      </c>
      <c r="BZ4703">
        <f t="shared" si="1758"/>
        <v>4.6699999999999998E-2</v>
      </c>
      <c r="CB4703" s="1">
        <v>39440</v>
      </c>
      <c r="CC4703">
        <v>4.7450000000000001</v>
      </c>
      <c r="CD4703">
        <f t="shared" si="1759"/>
        <v>4.7449999999999999E-2</v>
      </c>
      <c r="CG4703" s="1"/>
    </row>
    <row r="4704" spans="1:85" x14ac:dyDescent="0.3">
      <c r="A4704" s="21">
        <f t="shared" si="1760"/>
        <v>52397</v>
      </c>
      <c r="B4704" s="18">
        <f t="shared" si="1744"/>
        <v>112.421875</v>
      </c>
      <c r="C4704">
        <f t="shared" si="1762"/>
        <v>115</v>
      </c>
      <c r="D4704">
        <f t="shared" ca="1" si="1747"/>
        <v>-17.747222222222224</v>
      </c>
      <c r="E4704">
        <f ca="1">IF(currency="USD",'Future et co'!F4704,IF(currency="EUR",'Future et co'!G4704,FALSE))</f>
        <v>3.6070000000000005E-2</v>
      </c>
      <c r="F4704">
        <f t="shared" ca="1" si="1748"/>
        <v>3.6070000000000005E-2</v>
      </c>
      <c r="G4704">
        <f t="shared" ca="1" si="1749"/>
        <v>2.0569999999999998E-2</v>
      </c>
      <c r="L4704">
        <f t="shared" ca="1" si="1750"/>
        <v>127.8</v>
      </c>
      <c r="M4704">
        <f t="shared" ca="1" si="1745"/>
        <v>3.6070000000000005E-2</v>
      </c>
      <c r="R4704">
        <f t="shared" ca="1" si="1751"/>
        <v>127.8</v>
      </c>
      <c r="S4704">
        <f t="shared" ca="1" si="1746"/>
        <v>3.6070000000000005E-2</v>
      </c>
      <c r="AU4704" s="1">
        <v>39324</v>
      </c>
      <c r="AV4704">
        <v>4.8470000000000004</v>
      </c>
      <c r="AW4704">
        <f t="shared" si="1752"/>
        <v>4.8470000000000006E-2</v>
      </c>
      <c r="AY4704" s="1">
        <v>39325</v>
      </c>
      <c r="AZ4704">
        <v>4.7480000000000002</v>
      </c>
      <c r="BA4704">
        <f t="shared" si="1753"/>
        <v>4.7480000000000001E-2</v>
      </c>
      <c r="BC4704" s="1">
        <v>39437</v>
      </c>
      <c r="BD4704">
        <v>4.2110000000000003</v>
      </c>
      <c r="BE4704">
        <f t="shared" si="1754"/>
        <v>4.2110000000000002E-2</v>
      </c>
      <c r="BG4704" s="1">
        <v>39437</v>
      </c>
      <c r="BH4704">
        <v>3.9729999999999999</v>
      </c>
      <c r="BI4704">
        <f t="shared" si="1755"/>
        <v>3.9730000000000001E-2</v>
      </c>
      <c r="BK4704" s="1">
        <v>43238</v>
      </c>
      <c r="BL4704">
        <v>2.3614799999999998</v>
      </c>
      <c r="BM4704">
        <f t="shared" si="1761"/>
        <v>2.3614799999999998E-2</v>
      </c>
      <c r="BP4704" s="1">
        <v>39275</v>
      </c>
      <c r="BQ4704">
        <v>112.36</v>
      </c>
      <c r="BR4704">
        <f t="shared" si="1756"/>
        <v>1.1235999999999999</v>
      </c>
      <c r="BT4704" s="1">
        <v>39314</v>
      </c>
      <c r="BU4704">
        <v>4.6559999999999997</v>
      </c>
      <c r="BV4704">
        <f t="shared" si="1757"/>
        <v>4.6559999999999997E-2</v>
      </c>
      <c r="BX4704" s="1">
        <v>39314</v>
      </c>
      <c r="BY4704">
        <v>4.6669999999999998</v>
      </c>
      <c r="BZ4704">
        <f t="shared" si="1758"/>
        <v>4.6669999999999996E-2</v>
      </c>
      <c r="CB4704" s="1">
        <v>39437</v>
      </c>
      <c r="CC4704">
        <v>4.7424999999999997</v>
      </c>
      <c r="CD4704">
        <f t="shared" si="1759"/>
        <v>4.7424999999999995E-2</v>
      </c>
      <c r="CG4704" s="1"/>
    </row>
    <row r="4705" spans="1:85" x14ac:dyDescent="0.3">
      <c r="A4705" s="21">
        <f t="shared" si="1760"/>
        <v>52398</v>
      </c>
      <c r="B4705" s="18">
        <f t="shared" si="1744"/>
        <v>112.421875</v>
      </c>
      <c r="C4705">
        <f t="shared" si="1762"/>
        <v>115</v>
      </c>
      <c r="D4705">
        <f t="shared" ca="1" si="1747"/>
        <v>-17.75</v>
      </c>
      <c r="E4705">
        <f ca="1">IF(currency="USD",'Future et co'!F4705,IF(currency="EUR",'Future et co'!G4705,FALSE))</f>
        <v>3.6070000000000005E-2</v>
      </c>
      <c r="F4705">
        <f t="shared" ca="1" si="1748"/>
        <v>3.6070000000000005E-2</v>
      </c>
      <c r="G4705">
        <f t="shared" ca="1" si="1749"/>
        <v>2.0569999999999998E-2</v>
      </c>
      <c r="L4705">
        <f t="shared" ca="1" si="1750"/>
        <v>127.8</v>
      </c>
      <c r="M4705">
        <f t="shared" ca="1" si="1745"/>
        <v>3.6070000000000005E-2</v>
      </c>
      <c r="R4705">
        <f t="shared" ca="1" si="1751"/>
        <v>127.8</v>
      </c>
      <c r="S4705">
        <f t="shared" ca="1" si="1746"/>
        <v>3.6070000000000005E-2</v>
      </c>
      <c r="AU4705" s="1">
        <v>39323</v>
      </c>
      <c r="AV4705">
        <v>4.9169999999999998</v>
      </c>
      <c r="AW4705">
        <f t="shared" si="1752"/>
        <v>4.9169999999999998E-2</v>
      </c>
      <c r="AY4705" s="1">
        <v>39324</v>
      </c>
      <c r="AZ4705">
        <v>4.6950000000000003</v>
      </c>
      <c r="BA4705">
        <f t="shared" si="1753"/>
        <v>4.6950000000000006E-2</v>
      </c>
      <c r="BC4705" s="1">
        <v>39436</v>
      </c>
      <c r="BD4705">
        <v>4.1840000000000002</v>
      </c>
      <c r="BE4705">
        <f t="shared" si="1754"/>
        <v>4.1840000000000002E-2</v>
      </c>
      <c r="BG4705" s="1">
        <v>39436</v>
      </c>
      <c r="BH4705">
        <v>3.883</v>
      </c>
      <c r="BI4705">
        <f t="shared" si="1755"/>
        <v>3.8830000000000003E-2</v>
      </c>
      <c r="BK4705" s="1">
        <v>43241</v>
      </c>
      <c r="BL4705">
        <v>2.3438500000000002</v>
      </c>
      <c r="BM4705">
        <f t="shared" si="1761"/>
        <v>2.3438500000000001E-2</v>
      </c>
      <c r="BP4705" s="1">
        <v>39274</v>
      </c>
      <c r="BQ4705">
        <v>112.67</v>
      </c>
      <c r="BR4705">
        <f t="shared" si="1756"/>
        <v>1.1267</v>
      </c>
      <c r="BT4705" s="1">
        <v>39311</v>
      </c>
      <c r="BU4705">
        <v>4.6449999999999996</v>
      </c>
      <c r="BV4705">
        <f t="shared" si="1757"/>
        <v>4.6449999999999998E-2</v>
      </c>
      <c r="BX4705" s="1">
        <v>39311</v>
      </c>
      <c r="BY4705">
        <v>4.6529999999999996</v>
      </c>
      <c r="BZ4705">
        <f t="shared" si="1758"/>
        <v>4.6529999999999995E-2</v>
      </c>
      <c r="CB4705" s="1">
        <v>39436</v>
      </c>
      <c r="CC4705">
        <v>4.7530000000000001</v>
      </c>
      <c r="CD4705">
        <f t="shared" si="1759"/>
        <v>4.7530000000000003E-2</v>
      </c>
      <c r="CG4705" s="1"/>
    </row>
    <row r="4706" spans="1:85" x14ac:dyDescent="0.3">
      <c r="A4706" s="21">
        <f t="shared" si="1760"/>
        <v>52399</v>
      </c>
      <c r="B4706" s="18">
        <f t="shared" si="1744"/>
        <v>112.421875</v>
      </c>
      <c r="C4706">
        <f t="shared" si="1762"/>
        <v>115</v>
      </c>
      <c r="D4706">
        <f t="shared" ca="1" si="1747"/>
        <v>-17.752777777777776</v>
      </c>
      <c r="E4706">
        <f ca="1">IF(currency="USD",'Future et co'!F4706,IF(currency="EUR",'Future et co'!G4706,FALSE))</f>
        <v>3.6070000000000005E-2</v>
      </c>
      <c r="F4706">
        <f t="shared" ca="1" si="1748"/>
        <v>3.6070000000000005E-2</v>
      </c>
      <c r="G4706">
        <f t="shared" ca="1" si="1749"/>
        <v>2.0569999999999998E-2</v>
      </c>
      <c r="L4706">
        <f t="shared" ca="1" si="1750"/>
        <v>127.8</v>
      </c>
      <c r="M4706">
        <f t="shared" ca="1" si="1745"/>
        <v>3.6070000000000005E-2</v>
      </c>
      <c r="R4706">
        <f t="shared" ca="1" si="1751"/>
        <v>127.8</v>
      </c>
      <c r="S4706">
        <f t="shared" ca="1" si="1746"/>
        <v>3.6070000000000005E-2</v>
      </c>
      <c r="AU4706" s="1">
        <v>39322</v>
      </c>
      <c r="AV4706">
        <v>4.8940000000000001</v>
      </c>
      <c r="AW4706">
        <f t="shared" si="1752"/>
        <v>4.8940000000000004E-2</v>
      </c>
      <c r="AY4706" s="1">
        <v>39323</v>
      </c>
      <c r="AZ4706">
        <v>4.8</v>
      </c>
      <c r="BA4706">
        <f t="shared" si="1753"/>
        <v>4.8000000000000001E-2</v>
      </c>
      <c r="BC4706" s="1">
        <v>39435</v>
      </c>
      <c r="BD4706">
        <v>4.2050000000000001</v>
      </c>
      <c r="BE4706">
        <f t="shared" si="1754"/>
        <v>4.2050000000000004E-2</v>
      </c>
      <c r="BG4706" s="1">
        <v>39435</v>
      </c>
      <c r="BH4706">
        <v>3.899</v>
      </c>
      <c r="BI4706">
        <f t="shared" si="1755"/>
        <v>3.8989999999999997E-2</v>
      </c>
      <c r="BK4706" s="1">
        <v>43242</v>
      </c>
      <c r="BL4706">
        <v>2.3512599999999999</v>
      </c>
      <c r="BM4706">
        <f t="shared" si="1761"/>
        <v>2.3512599999999998E-2</v>
      </c>
      <c r="BP4706" s="1">
        <v>39273</v>
      </c>
      <c r="BQ4706">
        <v>112.59</v>
      </c>
      <c r="BR4706">
        <f t="shared" si="1756"/>
        <v>1.1259000000000001</v>
      </c>
      <c r="BT4706" s="1">
        <v>39310</v>
      </c>
      <c r="BU4706">
        <v>4.5739999999999998</v>
      </c>
      <c r="BV4706">
        <f t="shared" si="1757"/>
        <v>4.5739999999999996E-2</v>
      </c>
      <c r="BX4706" s="1">
        <v>39310</v>
      </c>
      <c r="BY4706">
        <v>4.6130000000000004</v>
      </c>
      <c r="BZ4706">
        <f t="shared" si="1758"/>
        <v>4.6130000000000004E-2</v>
      </c>
      <c r="CB4706" s="1">
        <v>39435</v>
      </c>
      <c r="CC4706">
        <v>4.7699999999999996</v>
      </c>
      <c r="CD4706">
        <f t="shared" si="1759"/>
        <v>4.7699999999999992E-2</v>
      </c>
      <c r="CG4706" s="1"/>
    </row>
    <row r="4707" spans="1:85" x14ac:dyDescent="0.3">
      <c r="A4707" s="21">
        <f t="shared" si="1760"/>
        <v>52400</v>
      </c>
      <c r="B4707" s="18">
        <f t="shared" si="1744"/>
        <v>112.421875</v>
      </c>
      <c r="C4707">
        <f t="shared" si="1762"/>
        <v>115</v>
      </c>
      <c r="D4707">
        <f t="shared" ca="1" si="1747"/>
        <v>-17.755555555555556</v>
      </c>
      <c r="E4707">
        <f ca="1">IF(currency="USD",'Future et co'!F4707,IF(currency="EUR",'Future et co'!G4707,FALSE))</f>
        <v>3.6070000000000005E-2</v>
      </c>
      <c r="F4707">
        <f t="shared" ca="1" si="1748"/>
        <v>3.6070000000000005E-2</v>
      </c>
      <c r="G4707">
        <f t="shared" ca="1" si="1749"/>
        <v>2.0569999999999998E-2</v>
      </c>
      <c r="L4707">
        <f t="shared" ca="1" si="1750"/>
        <v>127.8</v>
      </c>
      <c r="M4707">
        <f t="shared" ca="1" si="1745"/>
        <v>3.6070000000000005E-2</v>
      </c>
      <c r="R4707">
        <f t="shared" ca="1" si="1751"/>
        <v>127.8</v>
      </c>
      <c r="S4707">
        <f t="shared" ca="1" si="1746"/>
        <v>3.6070000000000005E-2</v>
      </c>
      <c r="AU4707" s="1">
        <v>39321</v>
      </c>
      <c r="AV4707">
        <v>4.9249999999999998</v>
      </c>
      <c r="AW4707">
        <f t="shared" si="1752"/>
        <v>4.9249999999999995E-2</v>
      </c>
      <c r="AY4707" s="1">
        <v>39322</v>
      </c>
      <c r="AZ4707">
        <v>4.7610000000000001</v>
      </c>
      <c r="BA4707">
        <f t="shared" si="1753"/>
        <v>4.761E-2</v>
      </c>
      <c r="BC4707" s="1">
        <v>39434</v>
      </c>
      <c r="BD4707">
        <v>4.2880000000000003</v>
      </c>
      <c r="BE4707">
        <f t="shared" si="1754"/>
        <v>4.2880000000000001E-2</v>
      </c>
      <c r="BG4707" s="1">
        <v>39434</v>
      </c>
      <c r="BH4707">
        <v>4.008</v>
      </c>
      <c r="BI4707">
        <f t="shared" si="1755"/>
        <v>4.0079999999999998E-2</v>
      </c>
      <c r="BK4707" s="1">
        <v>43243</v>
      </c>
      <c r="BL4707">
        <v>2.3477299999999999</v>
      </c>
      <c r="BM4707">
        <f t="shared" si="1761"/>
        <v>2.34773E-2</v>
      </c>
      <c r="BP4707" s="1">
        <v>39272</v>
      </c>
      <c r="BQ4707">
        <v>111.91</v>
      </c>
      <c r="BR4707">
        <f t="shared" si="1756"/>
        <v>1.1191</v>
      </c>
      <c r="BT4707" s="1">
        <v>39309</v>
      </c>
      <c r="BU4707">
        <v>4.5250000000000004</v>
      </c>
      <c r="BV4707">
        <f t="shared" si="1757"/>
        <v>4.5250000000000005E-2</v>
      </c>
      <c r="BX4707" s="1">
        <v>39309</v>
      </c>
      <c r="BY4707">
        <v>4.5739999999999998</v>
      </c>
      <c r="BZ4707">
        <f t="shared" si="1758"/>
        <v>4.5739999999999996E-2</v>
      </c>
      <c r="CB4707" s="1">
        <v>39434</v>
      </c>
      <c r="CC4707">
        <v>4.7779999999999996</v>
      </c>
      <c r="CD4707">
        <f t="shared" si="1759"/>
        <v>4.7779999999999996E-2</v>
      </c>
      <c r="CG4707" s="1"/>
    </row>
    <row r="4708" spans="1:85" x14ac:dyDescent="0.3">
      <c r="A4708" s="21">
        <f t="shared" si="1760"/>
        <v>52401</v>
      </c>
      <c r="B4708" s="18">
        <f t="shared" si="1744"/>
        <v>112.421875</v>
      </c>
      <c r="C4708">
        <f t="shared" si="1762"/>
        <v>115</v>
      </c>
      <c r="D4708">
        <f t="shared" ca="1" si="1747"/>
        <v>-17.758333333333333</v>
      </c>
      <c r="E4708">
        <f ca="1">IF(currency="USD",'Future et co'!F4708,IF(currency="EUR",'Future et co'!G4708,FALSE))</f>
        <v>3.6070000000000005E-2</v>
      </c>
      <c r="F4708">
        <f t="shared" ca="1" si="1748"/>
        <v>3.6070000000000005E-2</v>
      </c>
      <c r="G4708">
        <f t="shared" ca="1" si="1749"/>
        <v>2.0569999999999998E-2</v>
      </c>
      <c r="L4708">
        <f t="shared" ca="1" si="1750"/>
        <v>127.8</v>
      </c>
      <c r="M4708">
        <f t="shared" ca="1" si="1745"/>
        <v>3.6070000000000005E-2</v>
      </c>
      <c r="R4708">
        <f t="shared" ca="1" si="1751"/>
        <v>127.8</v>
      </c>
      <c r="S4708">
        <f t="shared" ca="1" si="1746"/>
        <v>3.6070000000000005E-2</v>
      </c>
      <c r="AU4708" s="1">
        <v>39318</v>
      </c>
      <c r="AV4708">
        <v>4.9189999999999996</v>
      </c>
      <c r="AW4708">
        <f t="shared" si="1752"/>
        <v>4.9189999999999998E-2</v>
      </c>
      <c r="AY4708" s="1">
        <v>39321</v>
      </c>
      <c r="AZ4708">
        <v>4.8099999999999996</v>
      </c>
      <c r="BA4708">
        <f t="shared" si="1753"/>
        <v>4.8099999999999997E-2</v>
      </c>
      <c r="BC4708" s="1">
        <v>39433</v>
      </c>
      <c r="BD4708">
        <v>4.335</v>
      </c>
      <c r="BE4708">
        <f t="shared" si="1754"/>
        <v>4.335E-2</v>
      </c>
      <c r="BG4708" s="1">
        <v>39433</v>
      </c>
      <c r="BH4708">
        <v>4.0599999999999996</v>
      </c>
      <c r="BI4708">
        <f t="shared" si="1755"/>
        <v>4.0599999999999997E-2</v>
      </c>
      <c r="BK4708" s="1">
        <v>43244</v>
      </c>
      <c r="BL4708">
        <v>2.3540299999999998</v>
      </c>
      <c r="BM4708">
        <f t="shared" si="1761"/>
        <v>2.35403E-2</v>
      </c>
      <c r="BP4708" s="1">
        <v>39269</v>
      </c>
      <c r="BQ4708">
        <v>111.83</v>
      </c>
      <c r="BR4708">
        <f t="shared" si="1756"/>
        <v>1.1183000000000001</v>
      </c>
      <c r="BT4708" s="1">
        <v>39308</v>
      </c>
      <c r="BU4708">
        <v>4.5190000000000001</v>
      </c>
      <c r="BV4708">
        <f t="shared" si="1757"/>
        <v>4.5190000000000001E-2</v>
      </c>
      <c r="BX4708" s="1">
        <v>39308</v>
      </c>
      <c r="BY4708">
        <v>4.5709999999999997</v>
      </c>
      <c r="BZ4708">
        <f t="shared" si="1758"/>
        <v>4.5710000000000001E-2</v>
      </c>
      <c r="CB4708" s="1">
        <v>39433</v>
      </c>
      <c r="CC4708">
        <v>4.8460000000000001</v>
      </c>
      <c r="CD4708">
        <f t="shared" si="1759"/>
        <v>4.8460000000000003E-2</v>
      </c>
      <c r="CG4708" s="1"/>
    </row>
    <row r="4709" spans="1:85" x14ac:dyDescent="0.3">
      <c r="A4709" s="21">
        <f t="shared" si="1760"/>
        <v>52404</v>
      </c>
      <c r="B4709" s="18">
        <f t="shared" si="1744"/>
        <v>112.421875</v>
      </c>
      <c r="C4709">
        <f t="shared" si="1762"/>
        <v>115</v>
      </c>
      <c r="D4709">
        <f t="shared" ca="1" si="1747"/>
        <v>-17.766666666666666</v>
      </c>
      <c r="E4709">
        <f ca="1">IF(currency="USD",'Future et co'!F4709,IF(currency="EUR",'Future et co'!G4709,FALSE))</f>
        <v>3.6070000000000005E-2</v>
      </c>
      <c r="F4709">
        <f t="shared" ca="1" si="1748"/>
        <v>3.6070000000000005E-2</v>
      </c>
      <c r="G4709">
        <f t="shared" ca="1" si="1749"/>
        <v>2.0569999999999998E-2</v>
      </c>
      <c r="L4709">
        <f t="shared" ca="1" si="1750"/>
        <v>127.8</v>
      </c>
      <c r="M4709">
        <f t="shared" ca="1" si="1745"/>
        <v>3.6070000000000005E-2</v>
      </c>
      <c r="R4709">
        <f t="shared" ca="1" si="1751"/>
        <v>127.8</v>
      </c>
      <c r="S4709">
        <f t="shared" ca="1" si="1746"/>
        <v>3.6070000000000005E-2</v>
      </c>
      <c r="AU4709" s="1">
        <v>39317</v>
      </c>
      <c r="AV4709">
        <v>4.9269999999999996</v>
      </c>
      <c r="AW4709">
        <f t="shared" si="1752"/>
        <v>4.9269999999999994E-2</v>
      </c>
      <c r="AY4709" s="1">
        <v>39318</v>
      </c>
      <c r="AZ4709">
        <v>4.835</v>
      </c>
      <c r="BA4709">
        <f t="shared" si="1753"/>
        <v>4.8349999999999997E-2</v>
      </c>
      <c r="BC4709" s="1">
        <v>39430</v>
      </c>
      <c r="BD4709">
        <v>4.4020000000000001</v>
      </c>
      <c r="BE4709">
        <f t="shared" si="1754"/>
        <v>4.4020000000000004E-2</v>
      </c>
      <c r="BG4709" s="1">
        <v>39430</v>
      </c>
      <c r="BH4709">
        <v>4.165</v>
      </c>
      <c r="BI4709">
        <f t="shared" si="1755"/>
        <v>4.165E-2</v>
      </c>
      <c r="BK4709" s="1">
        <v>43245</v>
      </c>
      <c r="BL4709">
        <v>2.3602400000000001</v>
      </c>
      <c r="BM4709">
        <f t="shared" si="1761"/>
        <v>2.3602400000000003E-2</v>
      </c>
      <c r="BP4709" s="1">
        <v>39268</v>
      </c>
      <c r="BQ4709">
        <v>112.15</v>
      </c>
      <c r="BR4709">
        <f t="shared" si="1756"/>
        <v>1.1215000000000002</v>
      </c>
      <c r="BT4709" s="1">
        <v>39307</v>
      </c>
      <c r="BU4709">
        <v>4.5060000000000002</v>
      </c>
      <c r="BV4709">
        <f t="shared" si="1757"/>
        <v>4.5060000000000003E-2</v>
      </c>
      <c r="BX4709" s="1">
        <v>39307</v>
      </c>
      <c r="BY4709">
        <v>4.5650000000000004</v>
      </c>
      <c r="BZ4709">
        <f t="shared" si="1758"/>
        <v>4.5650000000000003E-2</v>
      </c>
      <c r="CB4709" s="1">
        <v>39430</v>
      </c>
      <c r="CC4709">
        <v>4.8630000000000004</v>
      </c>
      <c r="CD4709">
        <f t="shared" si="1759"/>
        <v>4.8630000000000007E-2</v>
      </c>
      <c r="CG4709" s="1"/>
    </row>
    <row r="4710" spans="1:85" x14ac:dyDescent="0.3">
      <c r="A4710" s="21">
        <f t="shared" si="1760"/>
        <v>52405</v>
      </c>
      <c r="B4710" s="18">
        <f t="shared" si="1744"/>
        <v>112.421875</v>
      </c>
      <c r="C4710">
        <f t="shared" si="1762"/>
        <v>115</v>
      </c>
      <c r="D4710">
        <f t="shared" ca="1" si="1747"/>
        <v>-17.769444444444446</v>
      </c>
      <c r="E4710">
        <f ca="1">IF(currency="USD",'Future et co'!F4710,IF(currency="EUR",'Future et co'!G4710,FALSE))</f>
        <v>3.6070000000000005E-2</v>
      </c>
      <c r="F4710">
        <f t="shared" ca="1" si="1748"/>
        <v>3.6070000000000005E-2</v>
      </c>
      <c r="G4710">
        <f t="shared" ca="1" si="1749"/>
        <v>2.0569999999999998E-2</v>
      </c>
      <c r="L4710">
        <f t="shared" ca="1" si="1750"/>
        <v>127.8</v>
      </c>
      <c r="M4710">
        <f t="shared" ca="1" si="1745"/>
        <v>3.6070000000000005E-2</v>
      </c>
      <c r="R4710">
        <f t="shared" ca="1" si="1751"/>
        <v>127.8</v>
      </c>
      <c r="S4710">
        <f t="shared" ca="1" si="1746"/>
        <v>3.6070000000000005E-2</v>
      </c>
      <c r="AU4710" s="1">
        <v>39316</v>
      </c>
      <c r="AV4710">
        <v>4.8760000000000003</v>
      </c>
      <c r="AW4710">
        <f t="shared" si="1752"/>
        <v>4.8760000000000005E-2</v>
      </c>
      <c r="AY4710" s="1">
        <v>39317</v>
      </c>
      <c r="AZ4710">
        <v>4.7969999999999997</v>
      </c>
      <c r="BA4710">
        <f t="shared" si="1753"/>
        <v>4.7969999999999999E-2</v>
      </c>
      <c r="BC4710" s="1">
        <v>39429</v>
      </c>
      <c r="BD4710">
        <v>4.3520000000000003</v>
      </c>
      <c r="BE4710">
        <f t="shared" si="1754"/>
        <v>4.3520000000000003E-2</v>
      </c>
      <c r="BG4710" s="1">
        <v>39429</v>
      </c>
      <c r="BH4710">
        <v>4.0789999999999997</v>
      </c>
      <c r="BI4710">
        <f t="shared" si="1755"/>
        <v>4.079E-2</v>
      </c>
      <c r="BK4710" s="1">
        <v>43248</v>
      </c>
      <c r="BL4710">
        <v>2.3602799999999999</v>
      </c>
      <c r="BM4710">
        <f t="shared" si="1761"/>
        <v>2.36028E-2</v>
      </c>
      <c r="BP4710" s="1">
        <v>39267</v>
      </c>
      <c r="BQ4710">
        <v>112.49</v>
      </c>
      <c r="BR4710">
        <f t="shared" si="1756"/>
        <v>1.1249</v>
      </c>
      <c r="BT4710" s="1">
        <v>39304</v>
      </c>
      <c r="BU4710">
        <v>4.4509999999999996</v>
      </c>
      <c r="BV4710">
        <f t="shared" si="1757"/>
        <v>4.4509999999999994E-2</v>
      </c>
      <c r="BX4710" s="1">
        <v>39304</v>
      </c>
      <c r="BY4710">
        <v>4.516</v>
      </c>
      <c r="BZ4710">
        <f t="shared" si="1758"/>
        <v>4.5159999999999999E-2</v>
      </c>
      <c r="CB4710" s="1">
        <v>39429</v>
      </c>
      <c r="CC4710">
        <v>4.8520000000000003</v>
      </c>
      <c r="CD4710">
        <f t="shared" si="1759"/>
        <v>4.8520000000000001E-2</v>
      </c>
      <c r="CG4710" s="1"/>
    </row>
    <row r="4711" spans="1:85" x14ac:dyDescent="0.3">
      <c r="A4711" s="21">
        <f t="shared" si="1760"/>
        <v>52406</v>
      </c>
      <c r="B4711" s="18">
        <f t="shared" si="1744"/>
        <v>112.421875</v>
      </c>
      <c r="C4711">
        <f t="shared" si="1762"/>
        <v>115</v>
      </c>
      <c r="D4711">
        <f t="shared" ca="1" si="1747"/>
        <v>-17.772222222222222</v>
      </c>
      <c r="E4711">
        <f ca="1">IF(currency="USD",'Future et co'!F4711,IF(currency="EUR",'Future et co'!G4711,FALSE))</f>
        <v>3.6070000000000005E-2</v>
      </c>
      <c r="F4711">
        <f t="shared" ca="1" si="1748"/>
        <v>3.6070000000000005E-2</v>
      </c>
      <c r="G4711">
        <f t="shared" ca="1" si="1749"/>
        <v>2.0569999999999998E-2</v>
      </c>
      <c r="L4711">
        <f t="shared" ca="1" si="1750"/>
        <v>127.8</v>
      </c>
      <c r="M4711">
        <f t="shared" ca="1" si="1745"/>
        <v>3.6070000000000005E-2</v>
      </c>
      <c r="R4711">
        <f t="shared" ca="1" si="1751"/>
        <v>127.8</v>
      </c>
      <c r="S4711">
        <f t="shared" ca="1" si="1746"/>
        <v>3.6070000000000005E-2</v>
      </c>
      <c r="AU4711" s="1">
        <v>39315</v>
      </c>
      <c r="AV4711">
        <v>4.7869999999999999</v>
      </c>
      <c r="AW4711">
        <f t="shared" si="1752"/>
        <v>4.7869999999999996E-2</v>
      </c>
      <c r="AY4711" s="1">
        <v>39316</v>
      </c>
      <c r="AZ4711">
        <v>4.7530000000000001</v>
      </c>
      <c r="BA4711">
        <f t="shared" si="1753"/>
        <v>4.7530000000000003E-2</v>
      </c>
      <c r="BC4711" s="1">
        <v>39428</v>
      </c>
      <c r="BD4711">
        <v>4.3220000000000001</v>
      </c>
      <c r="BE4711">
        <f t="shared" si="1754"/>
        <v>4.3220000000000001E-2</v>
      </c>
      <c r="BG4711" s="1">
        <v>39428</v>
      </c>
      <c r="BH4711">
        <v>4.0090000000000003</v>
      </c>
      <c r="BI4711">
        <f t="shared" si="1755"/>
        <v>4.0090000000000001E-2</v>
      </c>
      <c r="BK4711" s="1">
        <v>43249</v>
      </c>
      <c r="BL4711">
        <v>2.39039</v>
      </c>
      <c r="BM4711">
        <f t="shared" si="1761"/>
        <v>2.3903899999999999E-2</v>
      </c>
      <c r="BP4711" s="1">
        <v>39266</v>
      </c>
      <c r="BQ4711">
        <v>112.78</v>
      </c>
      <c r="BR4711">
        <f t="shared" si="1756"/>
        <v>1.1277999999999999</v>
      </c>
      <c r="BT4711" s="1">
        <v>39303</v>
      </c>
      <c r="BU4711">
        <v>4.399</v>
      </c>
      <c r="BV4711">
        <f t="shared" si="1757"/>
        <v>4.3990000000000001E-2</v>
      </c>
      <c r="BX4711" s="1">
        <v>39303</v>
      </c>
      <c r="BY4711">
        <v>4.4770000000000003</v>
      </c>
      <c r="BZ4711">
        <f t="shared" si="1758"/>
        <v>4.4770000000000004E-2</v>
      </c>
      <c r="CB4711" s="1">
        <v>39428</v>
      </c>
      <c r="CC4711">
        <v>4.8239999999999998</v>
      </c>
      <c r="CD4711">
        <f t="shared" si="1759"/>
        <v>4.8239999999999998E-2</v>
      </c>
      <c r="CG4711" s="1"/>
    </row>
    <row r="4712" spans="1:85" x14ac:dyDescent="0.3">
      <c r="A4712" s="21">
        <f t="shared" si="1760"/>
        <v>52407</v>
      </c>
      <c r="B4712" s="18">
        <f t="shared" si="1744"/>
        <v>112.421875</v>
      </c>
      <c r="C4712">
        <f t="shared" si="1762"/>
        <v>115</v>
      </c>
      <c r="D4712">
        <f t="shared" ca="1" si="1747"/>
        <v>-17.774999999999999</v>
      </c>
      <c r="E4712">
        <f ca="1">IF(currency="USD",'Future et co'!F4712,IF(currency="EUR",'Future et co'!G4712,FALSE))</f>
        <v>3.6070000000000005E-2</v>
      </c>
      <c r="F4712">
        <f t="shared" ca="1" si="1748"/>
        <v>3.6070000000000005E-2</v>
      </c>
      <c r="G4712">
        <f t="shared" ca="1" si="1749"/>
        <v>2.0569999999999998E-2</v>
      </c>
      <c r="L4712">
        <f t="shared" ca="1" si="1750"/>
        <v>127.8</v>
      </c>
      <c r="M4712">
        <f t="shared" ca="1" si="1745"/>
        <v>3.6070000000000005E-2</v>
      </c>
      <c r="R4712">
        <f t="shared" ca="1" si="1751"/>
        <v>127.8</v>
      </c>
      <c r="S4712">
        <f t="shared" ca="1" si="1746"/>
        <v>3.6070000000000005E-2</v>
      </c>
      <c r="AU4712" s="1">
        <v>39314</v>
      </c>
      <c r="AV4712">
        <v>4.8280000000000003</v>
      </c>
      <c r="AW4712">
        <f t="shared" si="1752"/>
        <v>4.8280000000000003E-2</v>
      </c>
      <c r="AY4712" s="1">
        <v>39315</v>
      </c>
      <c r="AZ4712">
        <v>4.6449999999999996</v>
      </c>
      <c r="BA4712">
        <f t="shared" si="1753"/>
        <v>4.6449999999999998E-2</v>
      </c>
      <c r="BC4712" s="1">
        <v>39427</v>
      </c>
      <c r="BD4712">
        <v>4.3289999999999997</v>
      </c>
      <c r="BE4712">
        <f t="shared" si="1754"/>
        <v>4.3289999999999995E-2</v>
      </c>
      <c r="BG4712" s="1">
        <v>39427</v>
      </c>
      <c r="BH4712">
        <v>3.9580000000000002</v>
      </c>
      <c r="BI4712">
        <f t="shared" si="1755"/>
        <v>3.9580000000000004E-2</v>
      </c>
      <c r="BK4712" s="1">
        <v>43250</v>
      </c>
      <c r="BL4712">
        <v>2.3607499999999999</v>
      </c>
      <c r="BM4712">
        <f t="shared" si="1761"/>
        <v>2.36075E-2</v>
      </c>
      <c r="BP4712" s="1">
        <v>39265</v>
      </c>
      <c r="BQ4712">
        <v>113.26</v>
      </c>
      <c r="BR4712">
        <f t="shared" si="1756"/>
        <v>1.1326000000000001</v>
      </c>
      <c r="BT4712" s="1">
        <v>39302</v>
      </c>
      <c r="BU4712">
        <v>4.3520000000000003</v>
      </c>
      <c r="BV4712">
        <f t="shared" si="1757"/>
        <v>4.3520000000000003E-2</v>
      </c>
      <c r="BX4712" s="1">
        <v>39302</v>
      </c>
      <c r="BY4712">
        <v>4.444</v>
      </c>
      <c r="BZ4712">
        <f t="shared" si="1758"/>
        <v>4.444E-2</v>
      </c>
      <c r="CB4712" s="1">
        <v>39427</v>
      </c>
      <c r="CC4712">
        <v>4.7919999999999998</v>
      </c>
      <c r="CD4712">
        <f t="shared" si="1759"/>
        <v>4.7919999999999997E-2</v>
      </c>
      <c r="CG4712" s="1"/>
    </row>
    <row r="4713" spans="1:85" x14ac:dyDescent="0.3">
      <c r="A4713" s="21">
        <f t="shared" si="1760"/>
        <v>52408</v>
      </c>
      <c r="B4713" s="18">
        <f t="shared" si="1744"/>
        <v>112.421875</v>
      </c>
      <c r="C4713">
        <f t="shared" si="1762"/>
        <v>115</v>
      </c>
      <c r="D4713">
        <f t="shared" ca="1" si="1747"/>
        <v>-17.777777777777779</v>
      </c>
      <c r="E4713">
        <f ca="1">IF(currency="USD",'Future et co'!F4713,IF(currency="EUR",'Future et co'!G4713,FALSE))</f>
        <v>3.6070000000000005E-2</v>
      </c>
      <c r="F4713">
        <f t="shared" ca="1" si="1748"/>
        <v>3.6070000000000005E-2</v>
      </c>
      <c r="G4713">
        <f t="shared" ca="1" si="1749"/>
        <v>2.0569999999999998E-2</v>
      </c>
      <c r="L4713">
        <f t="shared" ca="1" si="1750"/>
        <v>127.8</v>
      </c>
      <c r="M4713">
        <f t="shared" ca="1" si="1745"/>
        <v>3.6070000000000005E-2</v>
      </c>
      <c r="R4713">
        <f t="shared" ca="1" si="1751"/>
        <v>127.8</v>
      </c>
      <c r="S4713">
        <f t="shared" ca="1" si="1746"/>
        <v>3.6070000000000005E-2</v>
      </c>
      <c r="AU4713" s="1">
        <v>39311</v>
      </c>
      <c r="AV4713">
        <v>4.8979999999999997</v>
      </c>
      <c r="AW4713">
        <f t="shared" si="1752"/>
        <v>4.8979999999999996E-2</v>
      </c>
      <c r="AY4713" s="1">
        <v>39314</v>
      </c>
      <c r="AZ4713">
        <v>4.6900000000000004</v>
      </c>
      <c r="BA4713">
        <f t="shared" si="1753"/>
        <v>4.6900000000000004E-2</v>
      </c>
      <c r="BC4713" s="1">
        <v>39426</v>
      </c>
      <c r="BD4713">
        <v>4.4029999999999996</v>
      </c>
      <c r="BE4713">
        <f t="shared" si="1754"/>
        <v>4.4029999999999993E-2</v>
      </c>
      <c r="BG4713" s="1">
        <v>39426</v>
      </c>
      <c r="BH4713">
        <v>4.109</v>
      </c>
      <c r="BI4713">
        <f t="shared" si="1755"/>
        <v>4.1090000000000002E-2</v>
      </c>
      <c r="BK4713" s="1">
        <v>43251</v>
      </c>
      <c r="BL4713">
        <v>2.3812600000000002</v>
      </c>
      <c r="BM4713">
        <f t="shared" si="1761"/>
        <v>2.3812600000000003E-2</v>
      </c>
      <c r="BP4713" s="1">
        <v>39262</v>
      </c>
      <c r="BQ4713">
        <v>112.68</v>
      </c>
      <c r="BR4713">
        <f t="shared" si="1756"/>
        <v>1.1268</v>
      </c>
      <c r="BT4713" s="1">
        <v>39301</v>
      </c>
      <c r="BU4713">
        <v>4.3280000000000003</v>
      </c>
      <c r="BV4713">
        <f t="shared" si="1757"/>
        <v>4.3280000000000006E-2</v>
      </c>
      <c r="BX4713" s="1">
        <v>39301</v>
      </c>
      <c r="BY4713">
        <v>4.431</v>
      </c>
      <c r="BZ4713">
        <f t="shared" si="1758"/>
        <v>4.4310000000000002E-2</v>
      </c>
      <c r="CB4713" s="1">
        <v>39426</v>
      </c>
      <c r="CC4713">
        <v>4.7949999999999999</v>
      </c>
      <c r="CD4713">
        <f t="shared" si="1759"/>
        <v>4.795E-2</v>
      </c>
      <c r="CG4713" s="1"/>
    </row>
    <row r="4714" spans="1:85" x14ac:dyDescent="0.3">
      <c r="A4714" s="21">
        <f t="shared" si="1760"/>
        <v>52411</v>
      </c>
      <c r="B4714" s="18">
        <f t="shared" si="1744"/>
        <v>112.421875</v>
      </c>
      <c r="C4714">
        <f t="shared" si="1762"/>
        <v>115</v>
      </c>
      <c r="D4714">
        <f t="shared" ca="1" si="1747"/>
        <v>-17.786111111111111</v>
      </c>
      <c r="E4714">
        <f ca="1">IF(currency="USD",'Future et co'!F4714,IF(currency="EUR",'Future et co'!G4714,FALSE))</f>
        <v>3.6070000000000005E-2</v>
      </c>
      <c r="F4714">
        <f t="shared" ca="1" si="1748"/>
        <v>3.6070000000000005E-2</v>
      </c>
      <c r="G4714">
        <f t="shared" ca="1" si="1749"/>
        <v>2.0569999999999998E-2</v>
      </c>
      <c r="L4714">
        <f t="shared" ca="1" si="1750"/>
        <v>127.8</v>
      </c>
      <c r="M4714">
        <f t="shared" ca="1" si="1745"/>
        <v>3.6070000000000005E-2</v>
      </c>
      <c r="R4714">
        <f t="shared" ca="1" si="1751"/>
        <v>127.8</v>
      </c>
      <c r="S4714">
        <f t="shared" ca="1" si="1746"/>
        <v>3.6070000000000005E-2</v>
      </c>
      <c r="AU4714" s="1">
        <v>39310</v>
      </c>
      <c r="AV4714">
        <v>4.9039999999999999</v>
      </c>
      <c r="AW4714">
        <f t="shared" si="1752"/>
        <v>4.904E-2</v>
      </c>
      <c r="AY4714" s="1">
        <v>39311</v>
      </c>
      <c r="AZ4714">
        <v>4.7489999999999997</v>
      </c>
      <c r="BA4714">
        <f t="shared" si="1753"/>
        <v>4.7489999999999997E-2</v>
      </c>
      <c r="BC4714" s="1">
        <v>39423</v>
      </c>
      <c r="BD4714">
        <v>4.3940000000000001</v>
      </c>
      <c r="BE4714">
        <f t="shared" si="1754"/>
        <v>4.394E-2</v>
      </c>
      <c r="BG4714" s="1">
        <v>39423</v>
      </c>
      <c r="BH4714">
        <v>4.0730000000000004</v>
      </c>
      <c r="BI4714">
        <f t="shared" si="1755"/>
        <v>4.0730000000000002E-2</v>
      </c>
      <c r="BK4714" s="1">
        <v>43252</v>
      </c>
      <c r="BL4714">
        <v>2.3588200000000001</v>
      </c>
      <c r="BM4714">
        <f t="shared" si="1761"/>
        <v>2.35882E-2</v>
      </c>
      <c r="BP4714" s="1">
        <v>39261</v>
      </c>
      <c r="BQ4714">
        <v>112.87</v>
      </c>
      <c r="BR4714">
        <f t="shared" si="1756"/>
        <v>1.1287</v>
      </c>
      <c r="BT4714" s="1">
        <v>39300</v>
      </c>
      <c r="BU4714">
        <v>4.3090000000000002</v>
      </c>
      <c r="BV4714">
        <f t="shared" si="1757"/>
        <v>4.3090000000000003E-2</v>
      </c>
      <c r="BX4714" s="1">
        <v>39300</v>
      </c>
      <c r="BY4714">
        <v>4.4109999999999996</v>
      </c>
      <c r="BZ4714">
        <f t="shared" si="1758"/>
        <v>4.4109999999999996E-2</v>
      </c>
      <c r="CB4714" s="1">
        <v>39423</v>
      </c>
      <c r="CC4714">
        <v>4.72</v>
      </c>
      <c r="CD4714">
        <f t="shared" si="1759"/>
        <v>4.7199999999999999E-2</v>
      </c>
      <c r="CG4714" s="1"/>
    </row>
    <row r="4715" spans="1:85" x14ac:dyDescent="0.3">
      <c r="A4715" s="21">
        <f t="shared" si="1760"/>
        <v>52412</v>
      </c>
      <c r="B4715" s="18">
        <f t="shared" si="1744"/>
        <v>112.421875</v>
      </c>
      <c r="C4715">
        <f t="shared" si="1762"/>
        <v>115</v>
      </c>
      <c r="D4715">
        <f t="shared" ca="1" si="1747"/>
        <v>-17.788888888888888</v>
      </c>
      <c r="E4715">
        <f ca="1">IF(currency="USD",'Future et co'!F4715,IF(currency="EUR",'Future et co'!G4715,FALSE))</f>
        <v>3.6070000000000005E-2</v>
      </c>
      <c r="F4715">
        <f t="shared" ca="1" si="1748"/>
        <v>3.6070000000000005E-2</v>
      </c>
      <c r="G4715">
        <f t="shared" ca="1" si="1749"/>
        <v>2.0569999999999998E-2</v>
      </c>
      <c r="L4715">
        <f t="shared" ca="1" si="1750"/>
        <v>127.8</v>
      </c>
      <c r="M4715">
        <f t="shared" ca="1" si="1745"/>
        <v>3.6070000000000005E-2</v>
      </c>
      <c r="R4715">
        <f t="shared" ca="1" si="1751"/>
        <v>127.8</v>
      </c>
      <c r="S4715">
        <f t="shared" ca="1" si="1746"/>
        <v>3.6070000000000005E-2</v>
      </c>
      <c r="AU4715" s="1">
        <v>39309</v>
      </c>
      <c r="AV4715">
        <v>4.952</v>
      </c>
      <c r="AW4715">
        <f t="shared" si="1752"/>
        <v>4.9520000000000002E-2</v>
      </c>
      <c r="AY4715" s="1">
        <v>39310</v>
      </c>
      <c r="AZ4715">
        <v>4.7519999999999998</v>
      </c>
      <c r="BA4715">
        <f t="shared" si="1753"/>
        <v>4.752E-2</v>
      </c>
      <c r="BC4715" s="1">
        <v>39422</v>
      </c>
      <c r="BD4715">
        <v>4.3150000000000004</v>
      </c>
      <c r="BE4715">
        <f t="shared" si="1754"/>
        <v>4.3150000000000001E-2</v>
      </c>
      <c r="BG4715" s="1">
        <v>39422</v>
      </c>
      <c r="BH4715">
        <v>3.9670000000000001</v>
      </c>
      <c r="BI4715">
        <f t="shared" si="1755"/>
        <v>3.9670000000000004E-2</v>
      </c>
      <c r="BK4715" s="1">
        <v>43255</v>
      </c>
      <c r="BL4715">
        <v>2.3491300000000002</v>
      </c>
      <c r="BM4715">
        <f t="shared" si="1761"/>
        <v>2.3491300000000003E-2</v>
      </c>
      <c r="BP4715" s="1">
        <v>39260</v>
      </c>
      <c r="BQ4715">
        <v>112.95</v>
      </c>
      <c r="BR4715">
        <f t="shared" si="1756"/>
        <v>1.1294999999999999</v>
      </c>
      <c r="BT4715" s="1">
        <v>39297</v>
      </c>
      <c r="BU4715">
        <v>4.2960000000000003</v>
      </c>
      <c r="BV4715">
        <f t="shared" si="1757"/>
        <v>4.2960000000000005E-2</v>
      </c>
      <c r="BX4715" s="1">
        <v>39297</v>
      </c>
      <c r="BY4715">
        <v>4.407</v>
      </c>
      <c r="BZ4715">
        <f t="shared" si="1758"/>
        <v>4.4069999999999998E-2</v>
      </c>
      <c r="CB4715" s="1">
        <v>39422</v>
      </c>
      <c r="CC4715">
        <v>4.6749999999999998</v>
      </c>
      <c r="CD4715">
        <f t="shared" si="1759"/>
        <v>4.675E-2</v>
      </c>
      <c r="CG4715" s="1"/>
    </row>
    <row r="4716" spans="1:85" x14ac:dyDescent="0.3">
      <c r="A4716" s="21">
        <f t="shared" si="1760"/>
        <v>52413</v>
      </c>
      <c r="B4716" s="18">
        <f t="shared" si="1744"/>
        <v>112.421875</v>
      </c>
      <c r="C4716">
        <f t="shared" si="1762"/>
        <v>115</v>
      </c>
      <c r="D4716">
        <f t="shared" ca="1" si="1747"/>
        <v>-17.791666666666668</v>
      </c>
      <c r="E4716">
        <f ca="1">IF(currency="USD",'Future et co'!F4716,IF(currency="EUR",'Future et co'!G4716,FALSE))</f>
        <v>3.6070000000000005E-2</v>
      </c>
      <c r="F4716">
        <f t="shared" ca="1" si="1748"/>
        <v>3.6070000000000005E-2</v>
      </c>
      <c r="G4716">
        <f t="shared" ca="1" si="1749"/>
        <v>2.0569999999999998E-2</v>
      </c>
      <c r="L4716">
        <f t="shared" ca="1" si="1750"/>
        <v>127.8</v>
      </c>
      <c r="M4716">
        <f t="shared" ca="1" si="1745"/>
        <v>3.6070000000000005E-2</v>
      </c>
      <c r="R4716">
        <f t="shared" ca="1" si="1751"/>
        <v>127.8</v>
      </c>
      <c r="S4716">
        <f t="shared" ca="1" si="1746"/>
        <v>3.6070000000000005E-2</v>
      </c>
      <c r="AU4716" s="1">
        <v>39308</v>
      </c>
      <c r="AV4716">
        <v>5.032</v>
      </c>
      <c r="AW4716">
        <f t="shared" si="1752"/>
        <v>5.0320000000000004E-2</v>
      </c>
      <c r="AY4716" s="1">
        <v>39309</v>
      </c>
      <c r="AZ4716">
        <v>4.8869999999999996</v>
      </c>
      <c r="BA4716">
        <f t="shared" si="1753"/>
        <v>4.8869999999999997E-2</v>
      </c>
      <c r="BC4716" s="1">
        <v>39421</v>
      </c>
      <c r="BD4716">
        <v>4.2300000000000004</v>
      </c>
      <c r="BE4716">
        <f t="shared" si="1754"/>
        <v>4.2300000000000004E-2</v>
      </c>
      <c r="BG4716" s="1">
        <v>39421</v>
      </c>
      <c r="BH4716">
        <v>3.851</v>
      </c>
      <c r="BI4716">
        <f t="shared" si="1755"/>
        <v>3.8510000000000003E-2</v>
      </c>
      <c r="BK4716" s="1">
        <v>43256</v>
      </c>
      <c r="BL4716">
        <v>2.3495900000000001</v>
      </c>
      <c r="BM4716">
        <f t="shared" si="1761"/>
        <v>2.34959E-2</v>
      </c>
      <c r="BP4716" s="1">
        <v>39259</v>
      </c>
      <c r="BQ4716">
        <v>112.52</v>
      </c>
      <c r="BR4716">
        <f t="shared" si="1756"/>
        <v>1.1252</v>
      </c>
      <c r="BT4716" s="1">
        <v>39296</v>
      </c>
      <c r="BU4716">
        <v>4.2809999999999997</v>
      </c>
      <c r="BV4716">
        <f t="shared" si="1757"/>
        <v>4.2809999999999994E-2</v>
      </c>
      <c r="BX4716" s="1">
        <v>39296</v>
      </c>
      <c r="BY4716">
        <v>4.3940000000000001</v>
      </c>
      <c r="BZ4716">
        <f t="shared" si="1758"/>
        <v>4.394E-2</v>
      </c>
      <c r="CB4716" s="1">
        <v>39421</v>
      </c>
      <c r="CC4716">
        <v>4.6369999999999996</v>
      </c>
      <c r="CD4716">
        <f t="shared" si="1759"/>
        <v>4.6369999999999995E-2</v>
      </c>
      <c r="CG4716" s="1"/>
    </row>
    <row r="4717" spans="1:85" x14ac:dyDescent="0.3">
      <c r="A4717" s="21">
        <f t="shared" si="1760"/>
        <v>52414</v>
      </c>
      <c r="B4717" s="18">
        <f t="shared" si="1744"/>
        <v>112.421875</v>
      </c>
      <c r="C4717">
        <f t="shared" si="1762"/>
        <v>115</v>
      </c>
      <c r="D4717">
        <f t="shared" ca="1" si="1747"/>
        <v>-17.794444444444444</v>
      </c>
      <c r="E4717">
        <f ca="1">IF(currency="USD",'Future et co'!F4717,IF(currency="EUR",'Future et co'!G4717,FALSE))</f>
        <v>3.6070000000000005E-2</v>
      </c>
      <c r="F4717">
        <f t="shared" ca="1" si="1748"/>
        <v>3.6070000000000005E-2</v>
      </c>
      <c r="G4717">
        <f t="shared" ca="1" si="1749"/>
        <v>2.0569999999999998E-2</v>
      </c>
      <c r="L4717">
        <f t="shared" ca="1" si="1750"/>
        <v>127.8</v>
      </c>
      <c r="M4717">
        <f t="shared" ca="1" si="1745"/>
        <v>3.6070000000000005E-2</v>
      </c>
      <c r="R4717">
        <f t="shared" ca="1" si="1751"/>
        <v>127.8</v>
      </c>
      <c r="S4717">
        <f t="shared" ca="1" si="1746"/>
        <v>3.6070000000000005E-2</v>
      </c>
      <c r="AU4717" s="1">
        <v>39307</v>
      </c>
      <c r="AV4717">
        <v>5.0990000000000002</v>
      </c>
      <c r="AW4717">
        <f t="shared" si="1752"/>
        <v>5.0990000000000001E-2</v>
      </c>
      <c r="AY4717" s="1">
        <v>39308</v>
      </c>
      <c r="AZ4717">
        <v>4.9450000000000003</v>
      </c>
      <c r="BA4717">
        <f t="shared" si="1753"/>
        <v>4.9450000000000001E-2</v>
      </c>
      <c r="BC4717" s="1">
        <v>39420</v>
      </c>
      <c r="BD4717">
        <v>4.22</v>
      </c>
      <c r="BE4717">
        <f t="shared" si="1754"/>
        <v>4.2199999999999994E-2</v>
      </c>
      <c r="BG4717" s="1">
        <v>39420</v>
      </c>
      <c r="BH4717">
        <v>3.847</v>
      </c>
      <c r="BI4717">
        <f t="shared" si="1755"/>
        <v>3.8469999999999997E-2</v>
      </c>
      <c r="BK4717" s="1">
        <v>43257</v>
      </c>
      <c r="BL4717">
        <v>2.3323200000000002</v>
      </c>
      <c r="BM4717">
        <f t="shared" si="1761"/>
        <v>2.3323200000000002E-2</v>
      </c>
      <c r="BP4717" s="1">
        <v>39258</v>
      </c>
      <c r="BQ4717">
        <v>112.31</v>
      </c>
      <c r="BR4717">
        <f t="shared" si="1756"/>
        <v>1.1231</v>
      </c>
      <c r="BT4717" s="1">
        <v>39295</v>
      </c>
      <c r="BU4717">
        <v>4.2640000000000002</v>
      </c>
      <c r="BV4717">
        <f t="shared" si="1757"/>
        <v>4.2640000000000004E-2</v>
      </c>
      <c r="BX4717" s="1">
        <v>39295</v>
      </c>
      <c r="BY4717">
        <v>4.3710000000000004</v>
      </c>
      <c r="BZ4717">
        <f t="shared" si="1758"/>
        <v>4.3710000000000006E-2</v>
      </c>
      <c r="CB4717" s="1">
        <v>39420</v>
      </c>
      <c r="CC4717">
        <v>4.6150000000000002</v>
      </c>
      <c r="CD4717">
        <f t="shared" si="1759"/>
        <v>4.6150000000000004E-2</v>
      </c>
      <c r="CG4717" s="1"/>
    </row>
    <row r="4718" spans="1:85" x14ac:dyDescent="0.3">
      <c r="A4718" s="21">
        <f t="shared" si="1760"/>
        <v>52415</v>
      </c>
      <c r="B4718" s="18">
        <f t="shared" si="1744"/>
        <v>112.421875</v>
      </c>
      <c r="C4718">
        <f t="shared" si="1762"/>
        <v>115</v>
      </c>
      <c r="D4718">
        <f t="shared" ca="1" si="1747"/>
        <v>-17.797222222222221</v>
      </c>
      <c r="E4718">
        <f ca="1">IF(currency="USD",'Future et co'!F4718,IF(currency="EUR",'Future et co'!G4718,FALSE))</f>
        <v>3.6070000000000005E-2</v>
      </c>
      <c r="F4718">
        <f t="shared" ca="1" si="1748"/>
        <v>3.6070000000000005E-2</v>
      </c>
      <c r="G4718">
        <f t="shared" ca="1" si="1749"/>
        <v>2.0569999999999998E-2</v>
      </c>
      <c r="L4718">
        <f t="shared" ca="1" si="1750"/>
        <v>127.8</v>
      </c>
      <c r="M4718">
        <f t="shared" ca="1" si="1745"/>
        <v>3.6070000000000005E-2</v>
      </c>
      <c r="R4718">
        <f t="shared" ca="1" si="1751"/>
        <v>127.8</v>
      </c>
      <c r="S4718">
        <f t="shared" ca="1" si="1746"/>
        <v>3.6070000000000005E-2</v>
      </c>
      <c r="AU4718" s="1">
        <v>39304</v>
      </c>
      <c r="AV4718">
        <v>5.0830000000000002</v>
      </c>
      <c r="AW4718">
        <f t="shared" si="1752"/>
        <v>5.083E-2</v>
      </c>
      <c r="AY4718" s="1">
        <v>39307</v>
      </c>
      <c r="AZ4718">
        <v>5.0030000000000001</v>
      </c>
      <c r="BA4718">
        <f t="shared" si="1753"/>
        <v>5.0029999999999998E-2</v>
      </c>
      <c r="BC4718" s="1">
        <v>39419</v>
      </c>
      <c r="BD4718">
        <v>4.2210000000000001</v>
      </c>
      <c r="BE4718">
        <f t="shared" si="1754"/>
        <v>4.2209999999999998E-2</v>
      </c>
      <c r="BG4718" s="1">
        <v>39419</v>
      </c>
      <c r="BH4718">
        <v>3.8660000000000001</v>
      </c>
      <c r="BI4718">
        <f t="shared" si="1755"/>
        <v>3.866E-2</v>
      </c>
      <c r="BK4718" s="1">
        <v>43258</v>
      </c>
      <c r="BL4718">
        <v>2.3308800000000001</v>
      </c>
      <c r="BM4718">
        <f t="shared" si="1761"/>
        <v>2.3308800000000001E-2</v>
      </c>
      <c r="BP4718" s="1">
        <v>39255</v>
      </c>
      <c r="BQ4718">
        <v>112.01</v>
      </c>
      <c r="BR4718">
        <f t="shared" si="1756"/>
        <v>1.1201000000000001</v>
      </c>
      <c r="BT4718" s="1">
        <v>39294</v>
      </c>
      <c r="BU4718">
        <v>4.26</v>
      </c>
      <c r="BV4718">
        <f t="shared" si="1757"/>
        <v>4.2599999999999999E-2</v>
      </c>
      <c r="BX4718" s="1">
        <v>39294</v>
      </c>
      <c r="BY4718">
        <v>4.3819999999999997</v>
      </c>
      <c r="BZ4718">
        <f t="shared" si="1758"/>
        <v>4.3819999999999998E-2</v>
      </c>
      <c r="CB4718" s="1">
        <v>39419</v>
      </c>
      <c r="CC4718">
        <v>4.6429999999999998</v>
      </c>
      <c r="CD4718">
        <f t="shared" si="1759"/>
        <v>4.6429999999999999E-2</v>
      </c>
      <c r="CG4718" s="1"/>
    </row>
    <row r="4719" spans="1:85" x14ac:dyDescent="0.3">
      <c r="A4719" s="21">
        <f t="shared" si="1760"/>
        <v>52418</v>
      </c>
      <c r="B4719" s="18">
        <f t="shared" si="1744"/>
        <v>112.421875</v>
      </c>
      <c r="C4719">
        <f t="shared" si="1762"/>
        <v>115</v>
      </c>
      <c r="D4719">
        <f t="shared" ca="1" si="1747"/>
        <v>-17.805555555555557</v>
      </c>
      <c r="E4719">
        <f ca="1">IF(currency="USD",'Future et co'!F4719,IF(currency="EUR",'Future et co'!G4719,FALSE))</f>
        <v>3.6070000000000005E-2</v>
      </c>
      <c r="F4719">
        <f t="shared" ca="1" si="1748"/>
        <v>3.6070000000000005E-2</v>
      </c>
      <c r="G4719">
        <f t="shared" ca="1" si="1749"/>
        <v>2.0569999999999998E-2</v>
      </c>
      <c r="L4719">
        <f t="shared" ca="1" si="1750"/>
        <v>127.8</v>
      </c>
      <c r="M4719">
        <f t="shared" ca="1" si="1745"/>
        <v>3.6070000000000005E-2</v>
      </c>
      <c r="R4719">
        <f t="shared" ca="1" si="1751"/>
        <v>127.8</v>
      </c>
      <c r="S4719">
        <f t="shared" ca="1" si="1746"/>
        <v>3.6070000000000005E-2</v>
      </c>
      <c r="AU4719" s="1">
        <v>39303</v>
      </c>
      <c r="AV4719">
        <v>5.1369999999999996</v>
      </c>
      <c r="AW4719">
        <f t="shared" si="1752"/>
        <v>5.1369999999999999E-2</v>
      </c>
      <c r="AY4719" s="1">
        <v>39304</v>
      </c>
      <c r="AZ4719">
        <v>5.0220000000000002</v>
      </c>
      <c r="BA4719">
        <f t="shared" si="1753"/>
        <v>5.0220000000000001E-2</v>
      </c>
      <c r="BC4719" s="1">
        <v>39416</v>
      </c>
      <c r="BD4719">
        <v>4.2069999999999999</v>
      </c>
      <c r="BE4719">
        <f t="shared" si="1754"/>
        <v>4.2069999999999996E-2</v>
      </c>
      <c r="BG4719" s="1">
        <v>39416</v>
      </c>
      <c r="BH4719">
        <v>3.875</v>
      </c>
      <c r="BI4719">
        <f t="shared" si="1755"/>
        <v>3.875E-2</v>
      </c>
      <c r="BK4719" s="1">
        <v>43259</v>
      </c>
      <c r="BL4719">
        <v>2.3261400000000001</v>
      </c>
      <c r="BM4719">
        <f t="shared" si="1761"/>
        <v>2.3261400000000002E-2</v>
      </c>
      <c r="BP4719" s="1">
        <v>39254</v>
      </c>
      <c r="BQ4719">
        <v>112.11</v>
      </c>
      <c r="BR4719">
        <f t="shared" si="1756"/>
        <v>1.1211</v>
      </c>
      <c r="BT4719" s="1">
        <v>39293</v>
      </c>
      <c r="BU4719">
        <v>4.2519999999999998</v>
      </c>
      <c r="BV4719">
        <f t="shared" si="1757"/>
        <v>4.2519999999999995E-2</v>
      </c>
      <c r="BX4719" s="1">
        <v>39293</v>
      </c>
      <c r="BY4719">
        <v>4.3659999999999997</v>
      </c>
      <c r="BZ4719">
        <f t="shared" si="1758"/>
        <v>4.3659999999999997E-2</v>
      </c>
      <c r="CB4719" s="1">
        <v>39416</v>
      </c>
      <c r="CC4719">
        <v>4.6280000000000001</v>
      </c>
      <c r="CD4719">
        <f t="shared" si="1759"/>
        <v>4.6280000000000002E-2</v>
      </c>
      <c r="CG4719" s="1"/>
    </row>
    <row r="4720" spans="1:85" x14ac:dyDescent="0.3">
      <c r="A4720" s="21">
        <f t="shared" si="1760"/>
        <v>52419</v>
      </c>
      <c r="B4720" s="18">
        <f t="shared" si="1744"/>
        <v>112.421875</v>
      </c>
      <c r="C4720">
        <f t="shared" si="1762"/>
        <v>115</v>
      </c>
      <c r="D4720">
        <f t="shared" ca="1" si="1747"/>
        <v>-17.808333333333334</v>
      </c>
      <c r="E4720">
        <f ca="1">IF(currency="USD",'Future et co'!F4720,IF(currency="EUR",'Future et co'!G4720,FALSE))</f>
        <v>3.6070000000000005E-2</v>
      </c>
      <c r="F4720">
        <f t="shared" ca="1" si="1748"/>
        <v>3.6070000000000005E-2</v>
      </c>
      <c r="G4720">
        <f t="shared" ca="1" si="1749"/>
        <v>2.0569999999999998E-2</v>
      </c>
      <c r="L4720">
        <f t="shared" ca="1" si="1750"/>
        <v>127.8</v>
      </c>
      <c r="M4720">
        <f t="shared" ca="1" si="1745"/>
        <v>3.6070000000000005E-2</v>
      </c>
      <c r="R4720">
        <f t="shared" ca="1" si="1751"/>
        <v>127.8</v>
      </c>
      <c r="S4720">
        <f t="shared" ca="1" si="1746"/>
        <v>3.6070000000000005E-2</v>
      </c>
      <c r="AU4720" s="1">
        <v>39302</v>
      </c>
      <c r="AV4720">
        <v>5.2320000000000002</v>
      </c>
      <c r="AW4720">
        <f t="shared" si="1752"/>
        <v>5.2320000000000005E-2</v>
      </c>
      <c r="AY4720" s="1">
        <v>39303</v>
      </c>
      <c r="AZ4720">
        <v>5</v>
      </c>
      <c r="BA4720">
        <f t="shared" si="1753"/>
        <v>0.05</v>
      </c>
      <c r="BC4720" s="1">
        <v>39415</v>
      </c>
      <c r="BD4720">
        <v>4.32</v>
      </c>
      <c r="BE4720">
        <f t="shared" si="1754"/>
        <v>4.3200000000000002E-2</v>
      </c>
      <c r="BG4720" s="1">
        <v>39415</v>
      </c>
      <c r="BH4720">
        <v>3.9470000000000001</v>
      </c>
      <c r="BI4720">
        <f t="shared" si="1755"/>
        <v>3.9469999999999998E-2</v>
      </c>
      <c r="BK4720" s="1">
        <v>43262</v>
      </c>
      <c r="BL4720">
        <v>2.3269899999999999</v>
      </c>
      <c r="BM4720">
        <f t="shared" si="1761"/>
        <v>2.32699E-2</v>
      </c>
      <c r="BP4720" s="1">
        <v>39253</v>
      </c>
      <c r="BQ4720">
        <v>112.16</v>
      </c>
      <c r="BR4720">
        <f t="shared" si="1756"/>
        <v>1.1215999999999999</v>
      </c>
      <c r="BT4720" s="1">
        <v>39290</v>
      </c>
      <c r="BU4720">
        <v>4.2460000000000004</v>
      </c>
      <c r="BV4720">
        <f t="shared" si="1757"/>
        <v>4.2460000000000005E-2</v>
      </c>
      <c r="BX4720" s="1">
        <v>39290</v>
      </c>
      <c r="BY4720">
        <v>4.3730000000000002</v>
      </c>
      <c r="BZ4720">
        <f t="shared" si="1758"/>
        <v>4.3730000000000005E-2</v>
      </c>
      <c r="CB4720" s="1">
        <v>39415</v>
      </c>
      <c r="CC4720">
        <v>4.5979999999999999</v>
      </c>
      <c r="CD4720">
        <f t="shared" si="1759"/>
        <v>4.598E-2</v>
      </c>
      <c r="CG4720" s="1"/>
    </row>
    <row r="4721" spans="1:85" x14ac:dyDescent="0.3">
      <c r="A4721" s="21">
        <f t="shared" si="1760"/>
        <v>52420</v>
      </c>
      <c r="B4721" s="18">
        <f t="shared" si="1744"/>
        <v>112.421875</v>
      </c>
      <c r="C4721">
        <f t="shared" si="1762"/>
        <v>115</v>
      </c>
      <c r="D4721">
        <f t="shared" ca="1" si="1747"/>
        <v>-17.81111111111111</v>
      </c>
      <c r="E4721">
        <f ca="1">IF(currency="USD",'Future et co'!F4721,IF(currency="EUR",'Future et co'!G4721,FALSE))</f>
        <v>3.6070000000000005E-2</v>
      </c>
      <c r="F4721">
        <f t="shared" ca="1" si="1748"/>
        <v>3.6070000000000005E-2</v>
      </c>
      <c r="G4721">
        <f t="shared" ca="1" si="1749"/>
        <v>2.0569999999999998E-2</v>
      </c>
      <c r="L4721">
        <f t="shared" ca="1" si="1750"/>
        <v>127.8</v>
      </c>
      <c r="M4721">
        <f t="shared" ca="1" si="1745"/>
        <v>3.6070000000000005E-2</v>
      </c>
      <c r="R4721">
        <f t="shared" ca="1" si="1751"/>
        <v>127.8</v>
      </c>
      <c r="S4721">
        <f t="shared" ca="1" si="1746"/>
        <v>3.6070000000000005E-2</v>
      </c>
      <c r="AU4721" s="1">
        <v>39301</v>
      </c>
      <c r="AV4721">
        <v>5.242</v>
      </c>
      <c r="AW4721">
        <f t="shared" si="1752"/>
        <v>5.2420000000000001E-2</v>
      </c>
      <c r="AY4721" s="1">
        <v>39302</v>
      </c>
      <c r="AZ4721">
        <v>5.1970000000000001</v>
      </c>
      <c r="BA4721">
        <f t="shared" si="1753"/>
        <v>5.1970000000000002E-2</v>
      </c>
      <c r="BC4721" s="1">
        <v>39414</v>
      </c>
      <c r="BD4721">
        <v>4.3070000000000004</v>
      </c>
      <c r="BE4721">
        <f t="shared" si="1754"/>
        <v>4.3070000000000004E-2</v>
      </c>
      <c r="BG4721" s="1">
        <v>39414</v>
      </c>
      <c r="BH4721">
        <v>3.9975000000000001</v>
      </c>
      <c r="BI4721">
        <f t="shared" si="1755"/>
        <v>3.9975000000000004E-2</v>
      </c>
      <c r="BK4721" s="1">
        <v>43263</v>
      </c>
      <c r="BL4721">
        <v>2.32518</v>
      </c>
      <c r="BM4721">
        <f t="shared" si="1761"/>
        <v>2.32518E-2</v>
      </c>
      <c r="BP4721" s="1">
        <v>39252</v>
      </c>
      <c r="BQ4721">
        <v>112.3</v>
      </c>
      <c r="BR4721">
        <f t="shared" si="1756"/>
        <v>1.123</v>
      </c>
      <c r="BT4721" s="1">
        <v>39289</v>
      </c>
      <c r="BU4721">
        <v>4.2450000000000001</v>
      </c>
      <c r="BV4721">
        <f t="shared" si="1757"/>
        <v>4.2450000000000002E-2</v>
      </c>
      <c r="BX4721" s="1">
        <v>39289</v>
      </c>
      <c r="BY4721">
        <v>4.3840000000000003</v>
      </c>
      <c r="BZ4721">
        <f t="shared" si="1758"/>
        <v>4.3840000000000004E-2</v>
      </c>
      <c r="CB4721" s="1">
        <v>39414</v>
      </c>
      <c r="CC4721">
        <v>4.6029999999999998</v>
      </c>
      <c r="CD4721">
        <f t="shared" si="1759"/>
        <v>4.6029999999999995E-2</v>
      </c>
      <c r="CG4721" s="1"/>
    </row>
    <row r="4722" spans="1:85" x14ac:dyDescent="0.3">
      <c r="A4722" s="21">
        <f t="shared" si="1760"/>
        <v>52421</v>
      </c>
      <c r="B4722" s="18">
        <f t="shared" si="1744"/>
        <v>112.421875</v>
      </c>
      <c r="C4722">
        <f t="shared" si="1762"/>
        <v>115</v>
      </c>
      <c r="D4722">
        <f t="shared" ca="1" si="1747"/>
        <v>-17.81388888888889</v>
      </c>
      <c r="E4722">
        <f ca="1">IF(currency="USD",'Future et co'!F4722,IF(currency="EUR",'Future et co'!G4722,FALSE))</f>
        <v>3.6070000000000005E-2</v>
      </c>
      <c r="F4722">
        <f t="shared" ca="1" si="1748"/>
        <v>3.6070000000000005E-2</v>
      </c>
      <c r="G4722">
        <f t="shared" ca="1" si="1749"/>
        <v>2.0569999999999998E-2</v>
      </c>
      <c r="L4722">
        <f t="shared" ca="1" si="1750"/>
        <v>127.8</v>
      </c>
      <c r="M4722">
        <f t="shared" ca="1" si="1745"/>
        <v>3.6070000000000005E-2</v>
      </c>
      <c r="R4722">
        <f t="shared" ca="1" si="1751"/>
        <v>127.8</v>
      </c>
      <c r="S4722">
        <f t="shared" ca="1" si="1746"/>
        <v>3.6070000000000005E-2</v>
      </c>
      <c r="AU4722" s="1">
        <v>39300</v>
      </c>
      <c r="AV4722">
        <v>5.1989999999999998</v>
      </c>
      <c r="AW4722">
        <f t="shared" si="1752"/>
        <v>5.1990000000000001E-2</v>
      </c>
      <c r="AY4722" s="1">
        <v>39301</v>
      </c>
      <c r="AZ4722">
        <v>5.1719999999999997</v>
      </c>
      <c r="BA4722">
        <f t="shared" si="1753"/>
        <v>5.1719999999999995E-2</v>
      </c>
      <c r="BC4722" s="1">
        <v>39413</v>
      </c>
      <c r="BD4722">
        <v>4.2729999999999997</v>
      </c>
      <c r="BE4722">
        <f t="shared" si="1754"/>
        <v>4.2729999999999997E-2</v>
      </c>
      <c r="BG4722" s="1">
        <v>39413</v>
      </c>
      <c r="BH4722">
        <v>3.948</v>
      </c>
      <c r="BI4722">
        <f t="shared" si="1755"/>
        <v>3.9480000000000001E-2</v>
      </c>
      <c r="BK4722" s="1">
        <v>43264</v>
      </c>
      <c r="BL4722">
        <v>2.3382000000000001</v>
      </c>
      <c r="BM4722">
        <f t="shared" si="1761"/>
        <v>2.3382E-2</v>
      </c>
      <c r="BP4722" s="1">
        <v>39251</v>
      </c>
      <c r="BQ4722">
        <v>111.97</v>
      </c>
      <c r="BR4722">
        <f t="shared" si="1756"/>
        <v>1.1196999999999999</v>
      </c>
      <c r="BT4722" s="1">
        <v>39288</v>
      </c>
      <c r="BU4722">
        <v>4.2389999999999999</v>
      </c>
      <c r="BV4722">
        <f t="shared" si="1757"/>
        <v>4.2389999999999997E-2</v>
      </c>
      <c r="BX4722" s="1">
        <v>39288</v>
      </c>
      <c r="BY4722">
        <v>4.3760000000000003</v>
      </c>
      <c r="BZ4722">
        <f t="shared" si="1758"/>
        <v>4.376E-2</v>
      </c>
      <c r="CB4722" s="1">
        <v>39413</v>
      </c>
      <c r="CC4722">
        <v>4.5430000000000001</v>
      </c>
      <c r="CD4722">
        <f t="shared" si="1759"/>
        <v>4.5429999999999998E-2</v>
      </c>
      <c r="CG4722" s="1"/>
    </row>
    <row r="4723" spans="1:85" x14ac:dyDescent="0.3">
      <c r="A4723" s="21">
        <f t="shared" si="1760"/>
        <v>52422</v>
      </c>
      <c r="B4723" s="18">
        <f t="shared" si="1744"/>
        <v>112.421875</v>
      </c>
      <c r="C4723">
        <f t="shared" si="1762"/>
        <v>115</v>
      </c>
      <c r="D4723">
        <f t="shared" ca="1" si="1747"/>
        <v>-17.816666666666666</v>
      </c>
      <c r="E4723">
        <f ca="1">IF(currency="USD",'Future et co'!F4723,IF(currency="EUR",'Future et co'!G4723,FALSE))</f>
        <v>3.6070000000000005E-2</v>
      </c>
      <c r="F4723">
        <f t="shared" ca="1" si="1748"/>
        <v>3.6070000000000005E-2</v>
      </c>
      <c r="G4723">
        <f t="shared" ca="1" si="1749"/>
        <v>2.0569999999999998E-2</v>
      </c>
      <c r="L4723">
        <f t="shared" ca="1" si="1750"/>
        <v>127.8</v>
      </c>
      <c r="M4723">
        <f t="shared" ca="1" si="1745"/>
        <v>3.6070000000000005E-2</v>
      </c>
      <c r="R4723">
        <f t="shared" ca="1" si="1751"/>
        <v>127.8</v>
      </c>
      <c r="S4723">
        <f t="shared" ca="1" si="1746"/>
        <v>3.6070000000000005E-2</v>
      </c>
      <c r="AU4723" s="1">
        <v>39297</v>
      </c>
      <c r="AV4723">
        <v>5.1740000000000004</v>
      </c>
      <c r="AW4723">
        <f t="shared" si="1752"/>
        <v>5.1740000000000001E-2</v>
      </c>
      <c r="AY4723" s="1">
        <v>39300</v>
      </c>
      <c r="AZ4723">
        <v>5.1280000000000001</v>
      </c>
      <c r="BA4723">
        <f t="shared" si="1753"/>
        <v>5.1279999999999999E-2</v>
      </c>
      <c r="BC4723" s="1">
        <v>39412</v>
      </c>
      <c r="BD4723">
        <v>4.1609999999999996</v>
      </c>
      <c r="BE4723">
        <f t="shared" si="1754"/>
        <v>4.1609999999999994E-2</v>
      </c>
      <c r="BG4723" s="1">
        <v>39412</v>
      </c>
      <c r="BH4723">
        <v>3.8570000000000002</v>
      </c>
      <c r="BI4723">
        <f t="shared" si="1755"/>
        <v>3.857E-2</v>
      </c>
      <c r="BK4723" s="1">
        <v>43265</v>
      </c>
      <c r="BL4723">
        <v>2.3367900000000001</v>
      </c>
      <c r="BM4723">
        <f t="shared" si="1761"/>
        <v>2.33679E-2</v>
      </c>
      <c r="BP4723" s="1">
        <v>39248</v>
      </c>
      <c r="BQ4723">
        <v>112.09</v>
      </c>
      <c r="BR4723">
        <f t="shared" si="1756"/>
        <v>1.1209</v>
      </c>
      <c r="BT4723" s="1">
        <v>39287</v>
      </c>
      <c r="BU4723">
        <v>4.2350000000000003</v>
      </c>
      <c r="BV4723">
        <f t="shared" si="1757"/>
        <v>4.2350000000000006E-2</v>
      </c>
      <c r="BX4723" s="1">
        <v>39287</v>
      </c>
      <c r="BY4723">
        <v>4.3769999999999998</v>
      </c>
      <c r="BZ4723">
        <f t="shared" si="1758"/>
        <v>4.3769999999999996E-2</v>
      </c>
      <c r="CB4723" s="1">
        <v>39412</v>
      </c>
      <c r="CC4723">
        <v>4.5060000000000002</v>
      </c>
      <c r="CD4723">
        <f t="shared" si="1759"/>
        <v>4.5060000000000003E-2</v>
      </c>
      <c r="CG4723" s="1"/>
    </row>
    <row r="4724" spans="1:85" x14ac:dyDescent="0.3">
      <c r="A4724" s="21">
        <f t="shared" si="1760"/>
        <v>52425</v>
      </c>
      <c r="B4724" s="18">
        <f t="shared" si="1744"/>
        <v>112.421875</v>
      </c>
      <c r="C4724">
        <f t="shared" si="1762"/>
        <v>115</v>
      </c>
      <c r="D4724">
        <f t="shared" ca="1" si="1747"/>
        <v>-17.824999999999999</v>
      </c>
      <c r="E4724">
        <f ca="1">IF(currency="USD",'Future et co'!F4724,IF(currency="EUR",'Future et co'!G4724,FALSE))</f>
        <v>3.6070000000000005E-2</v>
      </c>
      <c r="F4724">
        <f t="shared" ca="1" si="1748"/>
        <v>3.6070000000000005E-2</v>
      </c>
      <c r="G4724">
        <f t="shared" ca="1" si="1749"/>
        <v>2.0569999999999998E-2</v>
      </c>
      <c r="L4724">
        <f t="shared" ca="1" si="1750"/>
        <v>127.8</v>
      </c>
      <c r="M4724">
        <f t="shared" ca="1" si="1745"/>
        <v>3.6070000000000005E-2</v>
      </c>
      <c r="R4724">
        <f t="shared" ca="1" si="1751"/>
        <v>127.8</v>
      </c>
      <c r="S4724">
        <f t="shared" ca="1" si="1746"/>
        <v>3.6070000000000005E-2</v>
      </c>
      <c r="AU4724" s="1">
        <v>39296</v>
      </c>
      <c r="AV4724">
        <v>5.2270000000000003</v>
      </c>
      <c r="AW4724">
        <f t="shared" si="1752"/>
        <v>5.2270000000000004E-2</v>
      </c>
      <c r="AY4724" s="1">
        <v>39297</v>
      </c>
      <c r="AZ4724">
        <v>5.0970000000000004</v>
      </c>
      <c r="BA4724">
        <f t="shared" si="1753"/>
        <v>5.0970000000000001E-2</v>
      </c>
      <c r="BC4724" s="1">
        <v>39409</v>
      </c>
      <c r="BD4724">
        <v>4.2720000000000002</v>
      </c>
      <c r="BE4724">
        <f t="shared" si="1754"/>
        <v>4.2720000000000001E-2</v>
      </c>
      <c r="BG4724" s="1">
        <v>39409</v>
      </c>
      <c r="BH4724">
        <v>4.0179999999999998</v>
      </c>
      <c r="BI4724">
        <f t="shared" si="1755"/>
        <v>4.018E-2</v>
      </c>
      <c r="BK4724" s="1">
        <v>43266</v>
      </c>
      <c r="BL4724">
        <v>2.3401200000000002</v>
      </c>
      <c r="BM4724">
        <f t="shared" si="1761"/>
        <v>2.34012E-2</v>
      </c>
      <c r="BP4724" s="1">
        <v>39247</v>
      </c>
      <c r="BQ4724">
        <v>112.09</v>
      </c>
      <c r="BR4724">
        <f t="shared" si="1756"/>
        <v>1.1209</v>
      </c>
      <c r="BT4724" s="1">
        <v>39286</v>
      </c>
      <c r="BU4724">
        <v>4.2290000000000001</v>
      </c>
      <c r="BV4724">
        <f t="shared" si="1757"/>
        <v>4.2290000000000001E-2</v>
      </c>
      <c r="BX4724" s="1">
        <v>39286</v>
      </c>
      <c r="BY4724">
        <v>4.3689999999999998</v>
      </c>
      <c r="BZ4724">
        <f t="shared" si="1758"/>
        <v>4.369E-2</v>
      </c>
      <c r="CB4724" s="1">
        <v>39409</v>
      </c>
      <c r="CC4724">
        <v>4.532</v>
      </c>
      <c r="CD4724">
        <f t="shared" si="1759"/>
        <v>4.5319999999999999E-2</v>
      </c>
      <c r="CG4724" s="1"/>
    </row>
    <row r="4725" spans="1:85" x14ac:dyDescent="0.3">
      <c r="A4725" s="21">
        <f t="shared" si="1760"/>
        <v>52426</v>
      </c>
      <c r="B4725" s="18">
        <f t="shared" si="1744"/>
        <v>112.421875</v>
      </c>
      <c r="C4725">
        <f t="shared" si="1762"/>
        <v>115</v>
      </c>
      <c r="D4725">
        <f t="shared" ca="1" si="1747"/>
        <v>-17.827777777777779</v>
      </c>
      <c r="E4725">
        <f ca="1">IF(currency="USD",'Future et co'!F4725,IF(currency="EUR",'Future et co'!G4725,FALSE))</f>
        <v>3.6070000000000005E-2</v>
      </c>
      <c r="F4725">
        <f t="shared" ca="1" si="1748"/>
        <v>3.6070000000000005E-2</v>
      </c>
      <c r="G4725">
        <f t="shared" ca="1" si="1749"/>
        <v>2.0569999999999998E-2</v>
      </c>
      <c r="L4725">
        <f t="shared" ca="1" si="1750"/>
        <v>127.8</v>
      </c>
      <c r="M4725">
        <f t="shared" ca="1" si="1745"/>
        <v>3.6070000000000005E-2</v>
      </c>
      <c r="R4725">
        <f t="shared" ca="1" si="1751"/>
        <v>127.8</v>
      </c>
      <c r="S4725">
        <f t="shared" ca="1" si="1746"/>
        <v>3.6070000000000005E-2</v>
      </c>
      <c r="AU4725" s="1">
        <v>39295</v>
      </c>
      <c r="AV4725">
        <v>5.234</v>
      </c>
      <c r="AW4725">
        <f t="shared" si="1752"/>
        <v>5.2339999999999998E-2</v>
      </c>
      <c r="AY4725" s="1">
        <v>39296</v>
      </c>
      <c r="AZ4725">
        <v>5.1769999999999996</v>
      </c>
      <c r="BA4725">
        <f t="shared" si="1753"/>
        <v>5.1769999999999997E-2</v>
      </c>
      <c r="BC4725" s="1">
        <v>39408</v>
      </c>
      <c r="BD4725">
        <v>4.266</v>
      </c>
      <c r="BE4725">
        <f t="shared" si="1754"/>
        <v>4.2660000000000003E-2</v>
      </c>
      <c r="BG4725" s="1">
        <v>39408</v>
      </c>
      <c r="BH4725">
        <v>3.9689999999999999</v>
      </c>
      <c r="BI4725">
        <f t="shared" si="1755"/>
        <v>3.9689999999999996E-2</v>
      </c>
      <c r="BK4725" s="1">
        <v>43269</v>
      </c>
      <c r="BL4725">
        <v>2.3485499999999999</v>
      </c>
      <c r="BM4725">
        <f t="shared" si="1761"/>
        <v>2.3485499999999999E-2</v>
      </c>
      <c r="BP4725" s="1">
        <v>39246</v>
      </c>
      <c r="BQ4725">
        <v>112.14</v>
      </c>
      <c r="BR4725">
        <f t="shared" si="1756"/>
        <v>1.1214</v>
      </c>
      <c r="BT4725" s="1">
        <v>39283</v>
      </c>
      <c r="BU4725">
        <v>4.2279999999999998</v>
      </c>
      <c r="BV4725">
        <f t="shared" si="1757"/>
        <v>4.2279999999999998E-2</v>
      </c>
      <c r="BX4725" s="1">
        <v>39283</v>
      </c>
      <c r="BY4725">
        <v>4.3769999999999998</v>
      </c>
      <c r="BZ4725">
        <f t="shared" si="1758"/>
        <v>4.3769999999999996E-2</v>
      </c>
      <c r="CB4725" s="1">
        <v>39408</v>
      </c>
      <c r="CC4725">
        <v>4.5119999999999996</v>
      </c>
      <c r="CD4725">
        <f t="shared" si="1759"/>
        <v>4.5119999999999993E-2</v>
      </c>
      <c r="CG4725" s="1"/>
    </row>
    <row r="4726" spans="1:85" x14ac:dyDescent="0.3">
      <c r="A4726" s="21">
        <f t="shared" si="1760"/>
        <v>52427</v>
      </c>
      <c r="B4726" s="18">
        <f t="shared" si="1744"/>
        <v>112.421875</v>
      </c>
      <c r="C4726">
        <f t="shared" si="1762"/>
        <v>115</v>
      </c>
      <c r="D4726">
        <f t="shared" ca="1" si="1747"/>
        <v>-17.830555555555556</v>
      </c>
      <c r="E4726">
        <f ca="1">IF(currency="USD",'Future et co'!F4726,IF(currency="EUR",'Future et co'!G4726,FALSE))</f>
        <v>3.6070000000000005E-2</v>
      </c>
      <c r="F4726">
        <f t="shared" ca="1" si="1748"/>
        <v>3.6070000000000005E-2</v>
      </c>
      <c r="G4726">
        <f t="shared" ca="1" si="1749"/>
        <v>2.0569999999999998E-2</v>
      </c>
      <c r="L4726">
        <f t="shared" ca="1" si="1750"/>
        <v>127.8</v>
      </c>
      <c r="M4726">
        <f t="shared" ca="1" si="1745"/>
        <v>3.6070000000000005E-2</v>
      </c>
      <c r="R4726">
        <f t="shared" ca="1" si="1751"/>
        <v>127.8</v>
      </c>
      <c r="S4726">
        <f t="shared" ca="1" si="1746"/>
        <v>3.6070000000000005E-2</v>
      </c>
      <c r="AU4726" s="1">
        <v>39294</v>
      </c>
      <c r="AV4726">
        <v>5.21</v>
      </c>
      <c r="AW4726">
        <f t="shared" si="1752"/>
        <v>5.21E-2</v>
      </c>
      <c r="AY4726" s="1">
        <v>39295</v>
      </c>
      <c r="AZ4726">
        <v>5.1959999999999997</v>
      </c>
      <c r="BA4726">
        <f t="shared" si="1753"/>
        <v>5.1959999999999999E-2</v>
      </c>
      <c r="BC4726" s="1">
        <v>39407</v>
      </c>
      <c r="BD4726">
        <v>4.2789999999999999</v>
      </c>
      <c r="BE4726">
        <f t="shared" si="1754"/>
        <v>4.2790000000000002E-2</v>
      </c>
      <c r="BG4726" s="1">
        <v>39407</v>
      </c>
      <c r="BH4726">
        <v>3.95</v>
      </c>
      <c r="BI4726">
        <f t="shared" si="1755"/>
        <v>3.95E-2</v>
      </c>
      <c r="BK4726" s="1">
        <v>43270</v>
      </c>
      <c r="BL4726">
        <v>2.37222</v>
      </c>
      <c r="BM4726">
        <f t="shared" si="1761"/>
        <v>2.3722199999999999E-2</v>
      </c>
      <c r="BP4726" s="1">
        <v>39245</v>
      </c>
      <c r="BQ4726">
        <v>112.36</v>
      </c>
      <c r="BR4726">
        <f t="shared" si="1756"/>
        <v>1.1235999999999999</v>
      </c>
      <c r="BT4726" s="1">
        <v>39282</v>
      </c>
      <c r="BU4726">
        <v>4.226</v>
      </c>
      <c r="BV4726">
        <f t="shared" si="1757"/>
        <v>4.2259999999999999E-2</v>
      </c>
      <c r="BX4726" s="1">
        <v>39282</v>
      </c>
      <c r="BY4726">
        <v>4.375</v>
      </c>
      <c r="BZ4726">
        <f t="shared" si="1758"/>
        <v>4.3749999999999997E-2</v>
      </c>
      <c r="CB4726" s="1">
        <v>39407</v>
      </c>
      <c r="CC4726">
        <v>4.5049999999999999</v>
      </c>
      <c r="CD4726">
        <f t="shared" si="1759"/>
        <v>4.505E-2</v>
      </c>
      <c r="CG4726" s="1"/>
    </row>
    <row r="4727" spans="1:85" x14ac:dyDescent="0.3">
      <c r="A4727" s="21">
        <f t="shared" si="1760"/>
        <v>52428</v>
      </c>
      <c r="B4727" s="18">
        <f t="shared" si="1744"/>
        <v>112.421875</v>
      </c>
      <c r="C4727">
        <f t="shared" si="1762"/>
        <v>115</v>
      </c>
      <c r="D4727">
        <f t="shared" ca="1" si="1747"/>
        <v>-17.833333333333332</v>
      </c>
      <c r="E4727">
        <f ca="1">IF(currency="USD",'Future et co'!F4727,IF(currency="EUR",'Future et co'!G4727,FALSE))</f>
        <v>3.6070000000000005E-2</v>
      </c>
      <c r="F4727">
        <f t="shared" ca="1" si="1748"/>
        <v>3.6070000000000005E-2</v>
      </c>
      <c r="G4727">
        <f t="shared" ca="1" si="1749"/>
        <v>2.0569999999999998E-2</v>
      </c>
      <c r="L4727">
        <f t="shared" ca="1" si="1750"/>
        <v>127.8</v>
      </c>
      <c r="M4727">
        <f t="shared" ca="1" si="1745"/>
        <v>3.6070000000000005E-2</v>
      </c>
      <c r="R4727">
        <f t="shared" ca="1" si="1751"/>
        <v>127.8</v>
      </c>
      <c r="S4727">
        <f t="shared" ca="1" si="1746"/>
        <v>3.6070000000000005E-2</v>
      </c>
      <c r="AU4727" s="1">
        <v>39293</v>
      </c>
      <c r="AV4727">
        <v>5.2279999999999998</v>
      </c>
      <c r="AW4727">
        <f t="shared" si="1752"/>
        <v>5.228E-2</v>
      </c>
      <c r="AY4727" s="1">
        <v>39294</v>
      </c>
      <c r="AZ4727">
        <v>5.1859999999999999</v>
      </c>
      <c r="BA4727">
        <f t="shared" si="1753"/>
        <v>5.1859999999999996E-2</v>
      </c>
      <c r="BC4727" s="1">
        <v>39406</v>
      </c>
      <c r="BD4727">
        <v>4.4039999999999999</v>
      </c>
      <c r="BE4727">
        <f t="shared" si="1754"/>
        <v>4.4039999999999996E-2</v>
      </c>
      <c r="BG4727" s="1">
        <v>39406</v>
      </c>
      <c r="BH4727">
        <v>4.1399999999999997</v>
      </c>
      <c r="BI4727">
        <f t="shared" si="1755"/>
        <v>4.1399999999999999E-2</v>
      </c>
      <c r="BK4727" s="1">
        <v>43271</v>
      </c>
      <c r="BL4727">
        <v>2.3710499999999999</v>
      </c>
      <c r="BM4727">
        <f t="shared" si="1761"/>
        <v>2.3710499999999999E-2</v>
      </c>
      <c r="BP4727" s="1">
        <v>39244</v>
      </c>
      <c r="BQ4727">
        <v>112.73</v>
      </c>
      <c r="BR4727">
        <f t="shared" si="1756"/>
        <v>1.1273</v>
      </c>
      <c r="BT4727" s="1">
        <v>39281</v>
      </c>
      <c r="BU4727">
        <v>4.2210000000000001</v>
      </c>
      <c r="BV4727">
        <f t="shared" si="1757"/>
        <v>4.2209999999999998E-2</v>
      </c>
      <c r="BX4727" s="1">
        <v>39281</v>
      </c>
      <c r="BY4727">
        <v>4.3659999999999997</v>
      </c>
      <c r="BZ4727">
        <f t="shared" si="1758"/>
        <v>4.3659999999999997E-2</v>
      </c>
      <c r="CB4727" s="1">
        <v>39406</v>
      </c>
      <c r="CC4727">
        <v>4.53</v>
      </c>
      <c r="CD4727">
        <f t="shared" si="1759"/>
        <v>4.53E-2</v>
      </c>
      <c r="CG4727" s="1"/>
    </row>
    <row r="4728" spans="1:85" x14ac:dyDescent="0.3">
      <c r="A4728" s="21">
        <f t="shared" si="1760"/>
        <v>52429</v>
      </c>
      <c r="B4728" s="18">
        <f t="shared" si="1744"/>
        <v>112.421875</v>
      </c>
      <c r="C4728">
        <f t="shared" si="1762"/>
        <v>115</v>
      </c>
      <c r="D4728">
        <f t="shared" ca="1" si="1747"/>
        <v>-17.836111111111112</v>
      </c>
      <c r="E4728">
        <f ca="1">IF(currency="USD",'Future et co'!F4728,IF(currency="EUR",'Future et co'!G4728,FALSE))</f>
        <v>3.6070000000000005E-2</v>
      </c>
      <c r="F4728">
        <f t="shared" ca="1" si="1748"/>
        <v>3.6070000000000005E-2</v>
      </c>
      <c r="G4728">
        <f t="shared" ca="1" si="1749"/>
        <v>2.0569999999999998E-2</v>
      </c>
      <c r="L4728">
        <f t="shared" ca="1" si="1750"/>
        <v>127.8</v>
      </c>
      <c r="M4728">
        <f t="shared" ca="1" si="1745"/>
        <v>3.6070000000000005E-2</v>
      </c>
      <c r="R4728">
        <f t="shared" ca="1" si="1751"/>
        <v>127.8</v>
      </c>
      <c r="S4728">
        <f t="shared" ca="1" si="1746"/>
        <v>3.6070000000000005E-2</v>
      </c>
      <c r="AU4728" s="1">
        <v>39290</v>
      </c>
      <c r="AV4728">
        <v>5.2149999999999999</v>
      </c>
      <c r="AW4728">
        <f t="shared" si="1752"/>
        <v>5.2150000000000002E-2</v>
      </c>
      <c r="AY4728" s="1">
        <v>39293</v>
      </c>
      <c r="AZ4728">
        <v>5.2069999999999999</v>
      </c>
      <c r="BA4728">
        <f t="shared" si="1753"/>
        <v>5.2069999999999998E-2</v>
      </c>
      <c r="BC4728" s="1">
        <v>39405</v>
      </c>
      <c r="BD4728">
        <v>4.359</v>
      </c>
      <c r="BE4728">
        <f t="shared" si="1754"/>
        <v>4.3589999999999997E-2</v>
      </c>
      <c r="BG4728" s="1">
        <v>39405</v>
      </c>
      <c r="BH4728">
        <v>4.0839999999999996</v>
      </c>
      <c r="BI4728">
        <f t="shared" si="1755"/>
        <v>4.0839999999999994E-2</v>
      </c>
      <c r="BK4728" s="1">
        <v>43272</v>
      </c>
      <c r="BL4728">
        <v>2.3856199999999999</v>
      </c>
      <c r="BM4728">
        <f t="shared" si="1761"/>
        <v>2.3856199999999998E-2</v>
      </c>
      <c r="BP4728" s="1">
        <v>39241</v>
      </c>
      <c r="BQ4728">
        <v>112.67</v>
      </c>
      <c r="BR4728">
        <f t="shared" si="1756"/>
        <v>1.1267</v>
      </c>
      <c r="BT4728" s="1">
        <v>39280</v>
      </c>
      <c r="BU4728">
        <v>4.2149999999999999</v>
      </c>
      <c r="BV4728">
        <f t="shared" si="1757"/>
        <v>4.215E-2</v>
      </c>
      <c r="BX4728" s="1">
        <v>39280</v>
      </c>
      <c r="BY4728">
        <v>4.3659999999999997</v>
      </c>
      <c r="BZ4728">
        <f t="shared" si="1758"/>
        <v>4.3659999999999997E-2</v>
      </c>
      <c r="CB4728" s="1">
        <v>39405</v>
      </c>
      <c r="CC4728">
        <v>4.5039999999999996</v>
      </c>
      <c r="CD4728">
        <f t="shared" si="1759"/>
        <v>4.5039999999999997E-2</v>
      </c>
      <c r="CG4728" s="1"/>
    </row>
    <row r="4729" spans="1:85" x14ac:dyDescent="0.3">
      <c r="A4729" s="21">
        <f t="shared" si="1760"/>
        <v>52432</v>
      </c>
      <c r="B4729" s="18">
        <f t="shared" si="1744"/>
        <v>112.421875</v>
      </c>
      <c r="C4729">
        <f t="shared" si="1762"/>
        <v>115</v>
      </c>
      <c r="D4729">
        <f t="shared" ca="1" si="1747"/>
        <v>-17.844444444444445</v>
      </c>
      <c r="E4729">
        <f ca="1">IF(currency="USD",'Future et co'!F4729,IF(currency="EUR",'Future et co'!G4729,FALSE))</f>
        <v>3.6070000000000005E-2</v>
      </c>
      <c r="F4729">
        <f t="shared" ca="1" si="1748"/>
        <v>3.6070000000000005E-2</v>
      </c>
      <c r="G4729">
        <f t="shared" ca="1" si="1749"/>
        <v>2.0569999999999998E-2</v>
      </c>
      <c r="L4729">
        <f t="shared" ca="1" si="1750"/>
        <v>127.8</v>
      </c>
      <c r="M4729">
        <f t="shared" ca="1" si="1745"/>
        <v>3.6070000000000005E-2</v>
      </c>
      <c r="R4729">
        <f t="shared" ca="1" si="1751"/>
        <v>127.8</v>
      </c>
      <c r="S4729">
        <f t="shared" ca="1" si="1746"/>
        <v>3.6070000000000005E-2</v>
      </c>
      <c r="AU4729" s="1">
        <v>39289</v>
      </c>
      <c r="AV4729">
        <v>5.226</v>
      </c>
      <c r="AW4729">
        <f t="shared" si="1752"/>
        <v>5.2260000000000001E-2</v>
      </c>
      <c r="AY4729" s="1">
        <v>39290</v>
      </c>
      <c r="AZ4729">
        <v>5.1749999999999998</v>
      </c>
      <c r="BA4729">
        <f t="shared" si="1753"/>
        <v>5.1749999999999997E-2</v>
      </c>
      <c r="BC4729" s="1">
        <v>39402</v>
      </c>
      <c r="BD4729">
        <v>4.4050000000000002</v>
      </c>
      <c r="BE4729">
        <f t="shared" si="1754"/>
        <v>4.4050000000000006E-2</v>
      </c>
      <c r="BG4729" s="1">
        <v>39402</v>
      </c>
      <c r="BH4729">
        <v>4.1589999999999998</v>
      </c>
      <c r="BI4729">
        <f t="shared" si="1755"/>
        <v>4.1589999999999995E-2</v>
      </c>
      <c r="BK4729" s="1">
        <v>43273</v>
      </c>
      <c r="BL4729">
        <v>2.3789600000000002</v>
      </c>
      <c r="BM4729">
        <f t="shared" si="1761"/>
        <v>2.3789600000000001E-2</v>
      </c>
      <c r="BP4729" s="1">
        <v>39240</v>
      </c>
      <c r="BQ4729">
        <v>113.28</v>
      </c>
      <c r="BR4729">
        <f t="shared" si="1756"/>
        <v>1.1328</v>
      </c>
      <c r="BT4729" s="1">
        <v>39279</v>
      </c>
      <c r="BU4729">
        <v>4.2149999999999999</v>
      </c>
      <c r="BV4729">
        <f t="shared" si="1757"/>
        <v>4.215E-2</v>
      </c>
      <c r="BX4729" s="1">
        <v>39279</v>
      </c>
      <c r="BY4729">
        <v>4.367</v>
      </c>
      <c r="BZ4729">
        <f t="shared" si="1758"/>
        <v>4.367E-2</v>
      </c>
      <c r="CB4729" s="1">
        <v>39402</v>
      </c>
      <c r="CC4729">
        <v>4.5250000000000004</v>
      </c>
      <c r="CD4729">
        <f t="shared" si="1759"/>
        <v>4.5250000000000005E-2</v>
      </c>
      <c r="CG4729" s="1"/>
    </row>
    <row r="4730" spans="1:85" x14ac:dyDescent="0.3">
      <c r="A4730" s="21">
        <f t="shared" si="1760"/>
        <v>52433</v>
      </c>
      <c r="B4730" s="18">
        <f t="shared" si="1744"/>
        <v>112.421875</v>
      </c>
      <c r="C4730">
        <f t="shared" si="1762"/>
        <v>115</v>
      </c>
      <c r="D4730">
        <f t="shared" ca="1" si="1747"/>
        <v>-17.847222222222221</v>
      </c>
      <c r="E4730">
        <f ca="1">IF(currency="USD",'Future et co'!F4730,IF(currency="EUR",'Future et co'!G4730,FALSE))</f>
        <v>3.6070000000000005E-2</v>
      </c>
      <c r="F4730">
        <f t="shared" ca="1" si="1748"/>
        <v>3.6070000000000005E-2</v>
      </c>
      <c r="G4730">
        <f t="shared" ca="1" si="1749"/>
        <v>2.0569999999999998E-2</v>
      </c>
      <c r="L4730">
        <f t="shared" ca="1" si="1750"/>
        <v>127.8</v>
      </c>
      <c r="M4730">
        <f t="shared" ca="1" si="1745"/>
        <v>3.6070000000000005E-2</v>
      </c>
      <c r="R4730">
        <f t="shared" ca="1" si="1751"/>
        <v>127.8</v>
      </c>
      <c r="S4730">
        <f t="shared" ca="1" si="1746"/>
        <v>3.6070000000000005E-2</v>
      </c>
      <c r="AU4730" s="1">
        <v>39288</v>
      </c>
      <c r="AV4730">
        <v>5.26</v>
      </c>
      <c r="AW4730">
        <f t="shared" si="1752"/>
        <v>5.2600000000000001E-2</v>
      </c>
      <c r="AY4730" s="1">
        <v>39289</v>
      </c>
      <c r="AZ4730">
        <v>5.2039999999999997</v>
      </c>
      <c r="BA4730">
        <f t="shared" si="1753"/>
        <v>5.2039999999999996E-2</v>
      </c>
      <c r="BC4730" s="1">
        <v>39401</v>
      </c>
      <c r="BD4730">
        <v>4.3425000000000002</v>
      </c>
      <c r="BE4730">
        <f t="shared" si="1754"/>
        <v>4.3425000000000005E-2</v>
      </c>
      <c r="BG4730" s="1">
        <v>39401</v>
      </c>
      <c r="BH4730">
        <v>4.1459999999999999</v>
      </c>
      <c r="BI4730">
        <f t="shared" si="1755"/>
        <v>4.1459999999999997E-2</v>
      </c>
      <c r="BK4730" s="1">
        <v>43276</v>
      </c>
      <c r="BL4730">
        <v>2.4057900000000001</v>
      </c>
      <c r="BM4730">
        <f t="shared" si="1761"/>
        <v>2.40579E-2</v>
      </c>
      <c r="BP4730" s="1">
        <v>39239</v>
      </c>
      <c r="BQ4730">
        <v>113.74</v>
      </c>
      <c r="BR4730">
        <f t="shared" si="1756"/>
        <v>1.1374</v>
      </c>
      <c r="BT4730" s="1">
        <v>39276</v>
      </c>
      <c r="BU4730">
        <v>4.2140000000000004</v>
      </c>
      <c r="BV4730">
        <f t="shared" si="1757"/>
        <v>4.2140000000000004E-2</v>
      </c>
      <c r="BX4730" s="1">
        <v>39276</v>
      </c>
      <c r="BY4730">
        <v>4.3639999999999999</v>
      </c>
      <c r="BZ4730">
        <f t="shared" si="1758"/>
        <v>4.3639999999999998E-2</v>
      </c>
      <c r="CB4730" s="1">
        <v>39401</v>
      </c>
      <c r="CC4730">
        <v>4.51</v>
      </c>
      <c r="CD4730">
        <f t="shared" si="1759"/>
        <v>4.5100000000000001E-2</v>
      </c>
      <c r="CG4730" s="1"/>
    </row>
    <row r="4731" spans="1:85" x14ac:dyDescent="0.3">
      <c r="A4731" s="21">
        <f t="shared" si="1760"/>
        <v>52434</v>
      </c>
      <c r="B4731" s="18">
        <f t="shared" si="1744"/>
        <v>112.421875</v>
      </c>
      <c r="C4731">
        <f t="shared" si="1762"/>
        <v>115</v>
      </c>
      <c r="D4731">
        <f t="shared" ca="1" si="1747"/>
        <v>-17.850000000000001</v>
      </c>
      <c r="E4731">
        <f ca="1">IF(currency="USD",'Future et co'!F4731,IF(currency="EUR",'Future et co'!G4731,FALSE))</f>
        <v>3.6070000000000005E-2</v>
      </c>
      <c r="F4731">
        <f t="shared" ca="1" si="1748"/>
        <v>3.6070000000000005E-2</v>
      </c>
      <c r="G4731">
        <f t="shared" ca="1" si="1749"/>
        <v>2.0569999999999998E-2</v>
      </c>
      <c r="L4731">
        <f t="shared" ca="1" si="1750"/>
        <v>127.8</v>
      </c>
      <c r="M4731">
        <f t="shared" ca="1" si="1745"/>
        <v>3.6070000000000005E-2</v>
      </c>
      <c r="R4731">
        <f t="shared" ca="1" si="1751"/>
        <v>127.8</v>
      </c>
      <c r="S4731">
        <f t="shared" ca="1" si="1746"/>
        <v>3.6070000000000005E-2</v>
      </c>
      <c r="AU4731" s="1">
        <v>39287</v>
      </c>
      <c r="AV4731">
        <v>5.2640000000000002</v>
      </c>
      <c r="AW4731">
        <f t="shared" si="1752"/>
        <v>5.2639999999999999E-2</v>
      </c>
      <c r="AY4731" s="1">
        <v>39288</v>
      </c>
      <c r="AZ4731">
        <v>5.2670000000000003</v>
      </c>
      <c r="BA4731">
        <f t="shared" si="1753"/>
        <v>5.2670000000000002E-2</v>
      </c>
      <c r="BC4731" s="1">
        <v>39400</v>
      </c>
      <c r="BD4731">
        <v>4.4189999999999996</v>
      </c>
      <c r="BE4731">
        <f t="shared" si="1754"/>
        <v>4.4189999999999993E-2</v>
      </c>
      <c r="BG4731" s="1">
        <v>39400</v>
      </c>
      <c r="BH4731">
        <v>4.2629999999999999</v>
      </c>
      <c r="BI4731">
        <f t="shared" si="1755"/>
        <v>4.2630000000000001E-2</v>
      </c>
      <c r="BK4731" s="1">
        <v>43277</v>
      </c>
      <c r="BL4731">
        <v>2.4024999999999999</v>
      </c>
      <c r="BM4731">
        <f t="shared" si="1761"/>
        <v>2.4024999999999998E-2</v>
      </c>
      <c r="BP4731" s="1">
        <v>39238</v>
      </c>
      <c r="BQ4731">
        <v>113.38</v>
      </c>
      <c r="BR4731">
        <f t="shared" si="1756"/>
        <v>1.1337999999999999</v>
      </c>
      <c r="BT4731" s="1">
        <v>39275</v>
      </c>
      <c r="BU4731">
        <v>4.2089999999999996</v>
      </c>
      <c r="BV4731">
        <f t="shared" si="1757"/>
        <v>4.2089999999999995E-2</v>
      </c>
      <c r="BX4731" s="1">
        <v>39275</v>
      </c>
      <c r="BY4731">
        <v>4.3559999999999999</v>
      </c>
      <c r="BZ4731">
        <f t="shared" si="1758"/>
        <v>4.3560000000000001E-2</v>
      </c>
      <c r="CB4731" s="1">
        <v>39400</v>
      </c>
      <c r="CC4731">
        <v>4.54</v>
      </c>
      <c r="CD4731">
        <f t="shared" si="1759"/>
        <v>4.5400000000000003E-2</v>
      </c>
      <c r="CG4731" s="1"/>
    </row>
    <row r="4732" spans="1:85" x14ac:dyDescent="0.3">
      <c r="A4732" s="21">
        <f t="shared" si="1760"/>
        <v>52435</v>
      </c>
      <c r="B4732" s="18">
        <f t="shared" si="1744"/>
        <v>112.421875</v>
      </c>
      <c r="C4732">
        <f t="shared" si="1762"/>
        <v>115</v>
      </c>
      <c r="D4732">
        <f t="shared" ca="1" si="1747"/>
        <v>-17.852777777777778</v>
      </c>
      <c r="E4732">
        <f ca="1">IF(currency="USD",'Future et co'!F4732,IF(currency="EUR",'Future et co'!G4732,FALSE))</f>
        <v>3.6070000000000005E-2</v>
      </c>
      <c r="F4732">
        <f t="shared" ca="1" si="1748"/>
        <v>3.6070000000000005E-2</v>
      </c>
      <c r="G4732">
        <f t="shared" ca="1" si="1749"/>
        <v>2.0569999999999998E-2</v>
      </c>
      <c r="L4732">
        <f t="shared" ca="1" si="1750"/>
        <v>127.8</v>
      </c>
      <c r="M4732">
        <f t="shared" ca="1" si="1745"/>
        <v>3.6070000000000005E-2</v>
      </c>
      <c r="R4732">
        <f t="shared" ca="1" si="1751"/>
        <v>127.8</v>
      </c>
      <c r="S4732">
        <f t="shared" ca="1" si="1746"/>
        <v>3.6070000000000005E-2</v>
      </c>
      <c r="AU4732" s="1">
        <v>39286</v>
      </c>
      <c r="AV4732">
        <v>5.2670000000000003</v>
      </c>
      <c r="AW4732">
        <f t="shared" si="1752"/>
        <v>5.2670000000000002E-2</v>
      </c>
      <c r="AY4732" s="1">
        <v>39287</v>
      </c>
      <c r="AZ4732">
        <v>5.2750000000000004</v>
      </c>
      <c r="BA4732">
        <f t="shared" si="1753"/>
        <v>5.2750000000000005E-2</v>
      </c>
      <c r="BC4732" s="1">
        <v>39399</v>
      </c>
      <c r="BD4732">
        <v>4.46</v>
      </c>
      <c r="BE4732">
        <f t="shared" si="1754"/>
        <v>4.4600000000000001E-2</v>
      </c>
      <c r="BG4732" s="1">
        <v>39399</v>
      </c>
      <c r="BH4732">
        <v>4.2789999999999999</v>
      </c>
      <c r="BI4732">
        <f t="shared" si="1755"/>
        <v>4.2790000000000002E-2</v>
      </c>
      <c r="BK4732" s="1">
        <v>43278</v>
      </c>
      <c r="BL4732">
        <v>2.4193899999999999</v>
      </c>
      <c r="BM4732">
        <f t="shared" si="1761"/>
        <v>2.4193900000000001E-2</v>
      </c>
      <c r="BP4732" s="1">
        <v>39237</v>
      </c>
      <c r="BQ4732">
        <v>113.72</v>
      </c>
      <c r="BR4732">
        <f t="shared" si="1756"/>
        <v>1.1372</v>
      </c>
      <c r="BT4732" s="1">
        <v>39274</v>
      </c>
      <c r="BU4732">
        <v>4.2009999999999996</v>
      </c>
      <c r="BV4732">
        <f t="shared" si="1757"/>
        <v>4.2009999999999999E-2</v>
      </c>
      <c r="BX4732" s="1">
        <v>39274</v>
      </c>
      <c r="BY4732">
        <v>4.3449999999999998</v>
      </c>
      <c r="BZ4732">
        <f t="shared" si="1758"/>
        <v>4.3449999999999996E-2</v>
      </c>
      <c r="CB4732" s="1">
        <v>39399</v>
      </c>
      <c r="CC4732">
        <v>4.524</v>
      </c>
      <c r="CD4732">
        <f t="shared" si="1759"/>
        <v>4.5240000000000002E-2</v>
      </c>
      <c r="CG4732" s="1"/>
    </row>
    <row r="4733" spans="1:85" x14ac:dyDescent="0.3">
      <c r="A4733" s="21">
        <f t="shared" si="1760"/>
        <v>52436</v>
      </c>
      <c r="B4733" s="18">
        <f t="shared" si="1744"/>
        <v>112.421875</v>
      </c>
      <c r="C4733">
        <f t="shared" si="1762"/>
        <v>115</v>
      </c>
      <c r="D4733">
        <f t="shared" ca="1" si="1747"/>
        <v>-17.855555555555554</v>
      </c>
      <c r="E4733">
        <f ca="1">IF(currency="USD",'Future et co'!F4733,IF(currency="EUR",'Future et co'!G4733,FALSE))</f>
        <v>3.6070000000000005E-2</v>
      </c>
      <c r="F4733">
        <f t="shared" ca="1" si="1748"/>
        <v>3.6070000000000005E-2</v>
      </c>
      <c r="G4733">
        <f t="shared" ca="1" si="1749"/>
        <v>2.0569999999999998E-2</v>
      </c>
      <c r="L4733">
        <f t="shared" ca="1" si="1750"/>
        <v>127.8</v>
      </c>
      <c r="M4733">
        <f t="shared" ca="1" si="1745"/>
        <v>3.6070000000000005E-2</v>
      </c>
      <c r="R4733">
        <f t="shared" ca="1" si="1751"/>
        <v>127.8</v>
      </c>
      <c r="S4733">
        <f t="shared" ca="1" si="1746"/>
        <v>3.6070000000000005E-2</v>
      </c>
      <c r="AU4733" s="1">
        <v>39283</v>
      </c>
      <c r="AV4733">
        <v>5.2629999999999999</v>
      </c>
      <c r="AW4733">
        <f t="shared" si="1752"/>
        <v>5.2629999999999996E-2</v>
      </c>
      <c r="AY4733" s="1">
        <v>39286</v>
      </c>
      <c r="AZ4733">
        <v>5.282</v>
      </c>
      <c r="BA4733">
        <f t="shared" si="1753"/>
        <v>5.2819999999999999E-2</v>
      </c>
      <c r="BC4733" s="1">
        <v>39398</v>
      </c>
      <c r="BD4733">
        <v>4.3490000000000002</v>
      </c>
      <c r="BE4733">
        <f t="shared" si="1754"/>
        <v>4.3490000000000001E-2</v>
      </c>
      <c r="BG4733" s="1">
        <v>39398</v>
      </c>
      <c r="BH4733">
        <v>4.1749999999999998</v>
      </c>
      <c r="BI4733">
        <f t="shared" si="1755"/>
        <v>4.1749999999999995E-2</v>
      </c>
      <c r="BK4733" s="1">
        <v>43279</v>
      </c>
      <c r="BL4733">
        <v>2.40659</v>
      </c>
      <c r="BM4733">
        <f t="shared" si="1761"/>
        <v>2.4065900000000001E-2</v>
      </c>
      <c r="BP4733" s="1">
        <v>39234</v>
      </c>
      <c r="BQ4733">
        <v>113.65</v>
      </c>
      <c r="BR4733">
        <f t="shared" si="1756"/>
        <v>1.1365000000000001</v>
      </c>
      <c r="BT4733" s="1">
        <v>39273</v>
      </c>
      <c r="BU4733">
        <v>4.1970000000000001</v>
      </c>
      <c r="BV4733">
        <f t="shared" si="1757"/>
        <v>4.197E-2</v>
      </c>
      <c r="BX4733" s="1">
        <v>39273</v>
      </c>
      <c r="BY4733">
        <v>4.3499999999999996</v>
      </c>
      <c r="BZ4733">
        <f t="shared" si="1758"/>
        <v>4.3499999999999997E-2</v>
      </c>
      <c r="CB4733" s="1">
        <v>39398</v>
      </c>
      <c r="CC4733">
        <v>4.516</v>
      </c>
      <c r="CD4733">
        <f t="shared" si="1759"/>
        <v>4.5159999999999999E-2</v>
      </c>
      <c r="CG4733" s="1"/>
    </row>
    <row r="4734" spans="1:85" x14ac:dyDescent="0.3">
      <c r="A4734" s="21">
        <f t="shared" si="1760"/>
        <v>52439</v>
      </c>
      <c r="B4734" s="18">
        <f t="shared" si="1744"/>
        <v>112.421875</v>
      </c>
      <c r="C4734">
        <f t="shared" si="1762"/>
        <v>115</v>
      </c>
      <c r="D4734">
        <f t="shared" ca="1" si="1747"/>
        <v>-17.863888888888887</v>
      </c>
      <c r="E4734">
        <f ca="1">IF(currency="USD",'Future et co'!F4734,IF(currency="EUR",'Future et co'!G4734,FALSE))</f>
        <v>3.6070000000000005E-2</v>
      </c>
      <c r="F4734">
        <f t="shared" ca="1" si="1748"/>
        <v>3.6070000000000005E-2</v>
      </c>
      <c r="G4734">
        <f t="shared" ca="1" si="1749"/>
        <v>2.0569999999999998E-2</v>
      </c>
      <c r="L4734">
        <f t="shared" ca="1" si="1750"/>
        <v>127.8</v>
      </c>
      <c r="M4734">
        <f t="shared" ca="1" si="1745"/>
        <v>3.6070000000000005E-2</v>
      </c>
      <c r="R4734">
        <f t="shared" ca="1" si="1751"/>
        <v>127.8</v>
      </c>
      <c r="S4734">
        <f t="shared" ca="1" si="1746"/>
        <v>3.6070000000000005E-2</v>
      </c>
      <c r="AU4734" s="1">
        <v>39282</v>
      </c>
      <c r="AV4734">
        <v>5.2649999999999997</v>
      </c>
      <c r="AW4734">
        <f t="shared" si="1752"/>
        <v>5.2649999999999995E-2</v>
      </c>
      <c r="AY4734" s="1">
        <v>39283</v>
      </c>
      <c r="AZ4734">
        <v>5.27</v>
      </c>
      <c r="BA4734">
        <f t="shared" si="1753"/>
        <v>5.2699999999999997E-2</v>
      </c>
      <c r="BC4734" s="1">
        <v>39395</v>
      </c>
      <c r="BD4734">
        <v>4.359</v>
      </c>
      <c r="BE4734">
        <f t="shared" si="1754"/>
        <v>4.3589999999999997E-2</v>
      </c>
      <c r="BG4734" s="1">
        <v>39395</v>
      </c>
      <c r="BH4734">
        <v>4.2</v>
      </c>
      <c r="BI4734">
        <f t="shared" si="1755"/>
        <v>4.2000000000000003E-2</v>
      </c>
      <c r="BK4734" s="1">
        <v>43280</v>
      </c>
      <c r="BL4734">
        <v>2.4066299999999998</v>
      </c>
      <c r="BM4734">
        <f t="shared" si="1761"/>
        <v>2.4066299999999999E-2</v>
      </c>
      <c r="BP4734" s="1">
        <v>39233</v>
      </c>
      <c r="BQ4734">
        <v>113.99</v>
      </c>
      <c r="BR4734">
        <f t="shared" si="1756"/>
        <v>1.1398999999999999</v>
      </c>
      <c r="BT4734" s="1">
        <v>39272</v>
      </c>
      <c r="BU4734">
        <v>4.1970000000000001</v>
      </c>
      <c r="BV4734">
        <f t="shared" si="1757"/>
        <v>4.197E-2</v>
      </c>
      <c r="BX4734" s="1">
        <v>39272</v>
      </c>
      <c r="BY4734">
        <v>4.3479999999999999</v>
      </c>
      <c r="BZ4734">
        <f t="shared" si="1758"/>
        <v>4.3479999999999998E-2</v>
      </c>
      <c r="CB4734" s="1">
        <v>39395</v>
      </c>
      <c r="CC4734">
        <v>4.5229999999999997</v>
      </c>
      <c r="CD4734">
        <f t="shared" si="1759"/>
        <v>4.5229999999999999E-2</v>
      </c>
      <c r="CG4734" s="1"/>
    </row>
    <row r="4735" spans="1:85" x14ac:dyDescent="0.3">
      <c r="A4735" s="21">
        <f t="shared" si="1760"/>
        <v>52440</v>
      </c>
      <c r="B4735" s="18">
        <f t="shared" si="1744"/>
        <v>112.421875</v>
      </c>
      <c r="C4735">
        <f t="shared" si="1762"/>
        <v>115</v>
      </c>
      <c r="D4735">
        <f t="shared" ca="1" si="1747"/>
        <v>-17.866666666666667</v>
      </c>
      <c r="E4735">
        <f ca="1">IF(currency="USD",'Future et co'!F4735,IF(currency="EUR",'Future et co'!G4735,FALSE))</f>
        <v>3.6070000000000005E-2</v>
      </c>
      <c r="F4735">
        <f t="shared" ca="1" si="1748"/>
        <v>3.6070000000000005E-2</v>
      </c>
      <c r="G4735">
        <f t="shared" ca="1" si="1749"/>
        <v>2.0569999999999998E-2</v>
      </c>
      <c r="L4735">
        <f t="shared" ca="1" si="1750"/>
        <v>127.8</v>
      </c>
      <c r="M4735">
        <f t="shared" ca="1" si="1745"/>
        <v>3.6070000000000005E-2</v>
      </c>
      <c r="R4735">
        <f t="shared" ca="1" si="1751"/>
        <v>127.8</v>
      </c>
      <c r="S4735">
        <f t="shared" ca="1" si="1746"/>
        <v>3.6070000000000005E-2</v>
      </c>
      <c r="AU4735" s="1">
        <v>39281</v>
      </c>
      <c r="AV4735">
        <v>5.2670000000000003</v>
      </c>
      <c r="AW4735">
        <f t="shared" si="1752"/>
        <v>5.2670000000000002E-2</v>
      </c>
      <c r="AY4735" s="1">
        <v>39282</v>
      </c>
      <c r="AZ4735">
        <v>5.2809999999999997</v>
      </c>
      <c r="BA4735">
        <f t="shared" si="1753"/>
        <v>5.2809999999999996E-2</v>
      </c>
      <c r="BC4735" s="1">
        <v>39394</v>
      </c>
      <c r="BD4735">
        <v>4.415</v>
      </c>
      <c r="BE4735">
        <f t="shared" si="1754"/>
        <v>4.4150000000000002E-2</v>
      </c>
      <c r="BG4735" s="1">
        <v>39394</v>
      </c>
      <c r="BH4735">
        <v>4.2629999999999999</v>
      </c>
      <c r="BI4735">
        <f t="shared" si="1755"/>
        <v>4.2630000000000001E-2</v>
      </c>
      <c r="BK4735" s="1">
        <v>43283</v>
      </c>
      <c r="BL4735">
        <v>2.40171</v>
      </c>
      <c r="BM4735">
        <f t="shared" si="1761"/>
        <v>2.40171E-2</v>
      </c>
      <c r="BP4735" s="1">
        <v>39232</v>
      </c>
      <c r="BQ4735">
        <v>114.21</v>
      </c>
      <c r="BR4735">
        <f t="shared" si="1756"/>
        <v>1.1420999999999999</v>
      </c>
      <c r="BT4735" s="1">
        <v>39269</v>
      </c>
      <c r="BU4735">
        <v>4.1959999999999997</v>
      </c>
      <c r="BV4735">
        <f t="shared" si="1757"/>
        <v>4.1959999999999997E-2</v>
      </c>
      <c r="BX4735" s="1">
        <v>39269</v>
      </c>
      <c r="BY4735">
        <v>4.3470000000000004</v>
      </c>
      <c r="BZ4735">
        <f t="shared" si="1758"/>
        <v>4.3470000000000002E-2</v>
      </c>
      <c r="CB4735" s="1">
        <v>39394</v>
      </c>
      <c r="CC4735">
        <v>4.5309999999999997</v>
      </c>
      <c r="CD4735">
        <f t="shared" si="1759"/>
        <v>4.5309999999999996E-2</v>
      </c>
      <c r="CG4735" s="1"/>
    </row>
    <row r="4736" spans="1:85" x14ac:dyDescent="0.3">
      <c r="A4736" s="21">
        <f t="shared" si="1760"/>
        <v>52441</v>
      </c>
      <c r="B4736" s="18">
        <f t="shared" si="1744"/>
        <v>112.421875</v>
      </c>
      <c r="C4736">
        <f t="shared" si="1762"/>
        <v>115</v>
      </c>
      <c r="D4736">
        <f t="shared" ca="1" si="1747"/>
        <v>-17.869444444444444</v>
      </c>
      <c r="E4736">
        <f ca="1">IF(currency="USD",'Future et co'!F4736,IF(currency="EUR",'Future et co'!G4736,FALSE))</f>
        <v>3.6070000000000005E-2</v>
      </c>
      <c r="F4736">
        <f t="shared" ca="1" si="1748"/>
        <v>3.6070000000000005E-2</v>
      </c>
      <c r="G4736">
        <f t="shared" ca="1" si="1749"/>
        <v>2.0569999999999998E-2</v>
      </c>
      <c r="L4736">
        <f t="shared" ca="1" si="1750"/>
        <v>127.8</v>
      </c>
      <c r="M4736">
        <f t="shared" ca="1" si="1745"/>
        <v>3.6070000000000005E-2</v>
      </c>
      <c r="R4736">
        <f t="shared" ca="1" si="1751"/>
        <v>127.8</v>
      </c>
      <c r="S4736">
        <f t="shared" ca="1" si="1746"/>
        <v>3.6070000000000005E-2</v>
      </c>
      <c r="AU4736" s="1">
        <v>39280</v>
      </c>
      <c r="AV4736">
        <v>5.27</v>
      </c>
      <c r="AW4736">
        <f t="shared" si="1752"/>
        <v>5.2699999999999997E-2</v>
      </c>
      <c r="AY4736" s="1">
        <v>39281</v>
      </c>
      <c r="AZ4736">
        <v>5.2869999999999999</v>
      </c>
      <c r="BA4736">
        <f t="shared" si="1753"/>
        <v>5.287E-2</v>
      </c>
      <c r="BC4736" s="1">
        <v>39393</v>
      </c>
      <c r="BD4736">
        <v>4.5030000000000001</v>
      </c>
      <c r="BE4736">
        <f t="shared" si="1754"/>
        <v>4.5030000000000001E-2</v>
      </c>
      <c r="BG4736" s="1">
        <v>39393</v>
      </c>
      <c r="BH4736">
        <v>4.3410000000000002</v>
      </c>
      <c r="BI4736">
        <f t="shared" si="1755"/>
        <v>4.3410000000000004E-2</v>
      </c>
      <c r="BK4736" s="1">
        <v>43284</v>
      </c>
      <c r="BL4736">
        <v>2.41011</v>
      </c>
      <c r="BM4736">
        <f t="shared" si="1761"/>
        <v>2.41011E-2</v>
      </c>
      <c r="BP4736" s="1">
        <v>39231</v>
      </c>
      <c r="BQ4736">
        <v>114.11</v>
      </c>
      <c r="BR4736">
        <f t="shared" si="1756"/>
        <v>1.1411</v>
      </c>
      <c r="BT4736" s="1">
        <v>39268</v>
      </c>
      <c r="BU4736">
        <v>4.1900000000000004</v>
      </c>
      <c r="BV4736">
        <f t="shared" si="1757"/>
        <v>4.1900000000000007E-2</v>
      </c>
      <c r="BX4736" s="1">
        <v>39268</v>
      </c>
      <c r="BY4736">
        <v>4.3369999999999997</v>
      </c>
      <c r="BZ4736">
        <f t="shared" si="1758"/>
        <v>4.3369999999999999E-2</v>
      </c>
      <c r="CB4736" s="1">
        <v>39393</v>
      </c>
      <c r="CC4736">
        <v>4.5750000000000002</v>
      </c>
      <c r="CD4736">
        <f t="shared" si="1759"/>
        <v>4.5749999999999999E-2</v>
      </c>
      <c r="CG4736" s="1"/>
    </row>
    <row r="4737" spans="1:85" x14ac:dyDescent="0.3">
      <c r="A4737" s="21">
        <f t="shared" si="1760"/>
        <v>52442</v>
      </c>
      <c r="B4737" s="18">
        <f t="shared" si="1744"/>
        <v>112.421875</v>
      </c>
      <c r="C4737">
        <f t="shared" si="1762"/>
        <v>115</v>
      </c>
      <c r="D4737">
        <f t="shared" ca="1" si="1747"/>
        <v>-17.872222222222224</v>
      </c>
      <c r="E4737">
        <f ca="1">IF(currency="USD",'Future et co'!F4737,IF(currency="EUR",'Future et co'!G4737,FALSE))</f>
        <v>3.6070000000000005E-2</v>
      </c>
      <c r="F4737">
        <f t="shared" ca="1" si="1748"/>
        <v>3.6070000000000005E-2</v>
      </c>
      <c r="G4737">
        <f t="shared" ca="1" si="1749"/>
        <v>2.0569999999999998E-2</v>
      </c>
      <c r="L4737">
        <f t="shared" ca="1" si="1750"/>
        <v>127.8</v>
      </c>
      <c r="M4737">
        <f t="shared" ca="1" si="1745"/>
        <v>3.6070000000000005E-2</v>
      </c>
      <c r="R4737">
        <f t="shared" ca="1" si="1751"/>
        <v>127.8</v>
      </c>
      <c r="S4737">
        <f t="shared" ca="1" si="1746"/>
        <v>3.6070000000000005E-2</v>
      </c>
      <c r="AU4737" s="1">
        <v>39279</v>
      </c>
      <c r="AV4737">
        <v>5.2670000000000003</v>
      </c>
      <c r="AW4737">
        <f t="shared" si="1752"/>
        <v>5.2670000000000002E-2</v>
      </c>
      <c r="AY4737" s="1">
        <v>39280</v>
      </c>
      <c r="AZ4737">
        <v>5.2939999999999996</v>
      </c>
      <c r="BA4737">
        <f t="shared" si="1753"/>
        <v>5.2939999999999994E-2</v>
      </c>
      <c r="BC4737" s="1">
        <v>39392</v>
      </c>
      <c r="BD4737">
        <v>4.5640000000000001</v>
      </c>
      <c r="BE4737">
        <f t="shared" si="1754"/>
        <v>4.564E-2</v>
      </c>
      <c r="BG4737" s="1">
        <v>39392</v>
      </c>
      <c r="BH4737">
        <v>4.4329999999999998</v>
      </c>
      <c r="BI4737">
        <f t="shared" si="1755"/>
        <v>4.4330000000000001E-2</v>
      </c>
      <c r="BK4737" s="1">
        <v>43285</v>
      </c>
      <c r="BL4737">
        <v>2.41011</v>
      </c>
      <c r="BM4737">
        <f t="shared" si="1761"/>
        <v>2.41011E-2</v>
      </c>
      <c r="BP4737" s="1">
        <v>39227</v>
      </c>
      <c r="BQ4737">
        <v>114.27</v>
      </c>
      <c r="BR4737">
        <f t="shared" si="1756"/>
        <v>1.1427</v>
      </c>
      <c r="BT4737" s="1">
        <v>39267</v>
      </c>
      <c r="BU4737">
        <v>4.1829999999999998</v>
      </c>
      <c r="BV4737">
        <f t="shared" si="1757"/>
        <v>4.1829999999999999E-2</v>
      </c>
      <c r="BX4737" s="1">
        <v>39267</v>
      </c>
      <c r="BY4737">
        <v>4.3259999999999996</v>
      </c>
      <c r="BZ4737">
        <f t="shared" si="1758"/>
        <v>4.3259999999999993E-2</v>
      </c>
      <c r="CB4737" s="1">
        <v>39392</v>
      </c>
      <c r="CC4737">
        <v>4.6079999999999997</v>
      </c>
      <c r="CD4737">
        <f t="shared" si="1759"/>
        <v>4.6079999999999996E-2</v>
      </c>
      <c r="CG4737" s="1"/>
    </row>
    <row r="4738" spans="1:85" x14ac:dyDescent="0.3">
      <c r="A4738" s="21">
        <f t="shared" si="1760"/>
        <v>52443</v>
      </c>
      <c r="B4738" s="18">
        <f t="shared" si="1744"/>
        <v>112.421875</v>
      </c>
      <c r="C4738">
        <f t="shared" si="1762"/>
        <v>115</v>
      </c>
      <c r="D4738">
        <f t="shared" ca="1" si="1747"/>
        <v>-17.875</v>
      </c>
      <c r="E4738">
        <f ca="1">IF(currency="USD",'Future et co'!F4738,IF(currency="EUR",'Future et co'!G4738,FALSE))</f>
        <v>3.6070000000000005E-2</v>
      </c>
      <c r="F4738">
        <f t="shared" ca="1" si="1748"/>
        <v>3.6070000000000005E-2</v>
      </c>
      <c r="G4738">
        <f t="shared" ca="1" si="1749"/>
        <v>2.0569999999999998E-2</v>
      </c>
      <c r="L4738">
        <f t="shared" ca="1" si="1750"/>
        <v>127.8</v>
      </c>
      <c r="M4738">
        <f t="shared" ca="1" si="1745"/>
        <v>3.6070000000000005E-2</v>
      </c>
      <c r="R4738">
        <f t="shared" ca="1" si="1751"/>
        <v>127.8</v>
      </c>
      <c r="S4738">
        <f t="shared" ca="1" si="1746"/>
        <v>3.6070000000000005E-2</v>
      </c>
      <c r="AU4738" s="1">
        <v>39276</v>
      </c>
      <c r="AV4738">
        <v>5.27</v>
      </c>
      <c r="AW4738">
        <f t="shared" si="1752"/>
        <v>5.2699999999999997E-2</v>
      </c>
      <c r="AY4738" s="1">
        <v>39279</v>
      </c>
      <c r="AZ4738">
        <v>5.2850000000000001</v>
      </c>
      <c r="BA4738">
        <f t="shared" si="1753"/>
        <v>5.2850000000000001E-2</v>
      </c>
      <c r="BC4738" s="1">
        <v>39391</v>
      </c>
      <c r="BD4738">
        <v>4.5525000000000002</v>
      </c>
      <c r="BE4738">
        <f t="shared" si="1754"/>
        <v>4.5525000000000003E-2</v>
      </c>
      <c r="BG4738" s="1">
        <v>39391</v>
      </c>
      <c r="BH4738">
        <v>4.4124999999999996</v>
      </c>
      <c r="BI4738">
        <f t="shared" si="1755"/>
        <v>4.4124999999999998E-2</v>
      </c>
      <c r="BK4738" s="1">
        <v>43286</v>
      </c>
      <c r="BL4738">
        <v>2.3938799999999998</v>
      </c>
      <c r="BM4738">
        <f t="shared" si="1761"/>
        <v>2.3938799999999996E-2</v>
      </c>
      <c r="BP4738" s="1">
        <v>39226</v>
      </c>
      <c r="BQ4738">
        <v>114.46</v>
      </c>
      <c r="BR4738">
        <f t="shared" si="1756"/>
        <v>1.1445999999999998</v>
      </c>
      <c r="BT4738" s="1">
        <v>39266</v>
      </c>
      <c r="BU4738">
        <v>4.1820000000000004</v>
      </c>
      <c r="BV4738">
        <f t="shared" si="1757"/>
        <v>4.1820000000000003E-2</v>
      </c>
      <c r="BX4738" s="1">
        <v>39266</v>
      </c>
      <c r="BY4738">
        <v>4.3209999999999997</v>
      </c>
      <c r="BZ4738">
        <f t="shared" si="1758"/>
        <v>4.3209999999999998E-2</v>
      </c>
      <c r="CB4738" s="1">
        <v>39391</v>
      </c>
      <c r="CC4738">
        <v>4.6040000000000001</v>
      </c>
      <c r="CD4738">
        <f t="shared" si="1759"/>
        <v>4.6039999999999998E-2</v>
      </c>
      <c r="CG4738" s="1"/>
    </row>
    <row r="4739" spans="1:85" x14ac:dyDescent="0.3">
      <c r="A4739" s="21">
        <f t="shared" si="1760"/>
        <v>52446</v>
      </c>
      <c r="B4739" s="18">
        <f t="shared" si="1744"/>
        <v>112.421875</v>
      </c>
      <c r="C4739">
        <f t="shared" si="1762"/>
        <v>115</v>
      </c>
      <c r="D4739">
        <f t="shared" ca="1" si="1747"/>
        <v>-17.883333333333333</v>
      </c>
      <c r="E4739">
        <f ca="1">IF(currency="USD",'Future et co'!F4739,IF(currency="EUR",'Future et co'!G4739,FALSE))</f>
        <v>3.6070000000000005E-2</v>
      </c>
      <c r="F4739">
        <f t="shared" ca="1" si="1748"/>
        <v>3.6070000000000005E-2</v>
      </c>
      <c r="G4739">
        <f t="shared" ca="1" si="1749"/>
        <v>2.0569999999999998E-2</v>
      </c>
      <c r="L4739">
        <f t="shared" ca="1" si="1750"/>
        <v>127.8</v>
      </c>
      <c r="M4739">
        <f t="shared" ca="1" si="1745"/>
        <v>3.6070000000000005E-2</v>
      </c>
      <c r="R4739">
        <f t="shared" ca="1" si="1751"/>
        <v>127.8</v>
      </c>
      <c r="S4739">
        <f t="shared" ca="1" si="1746"/>
        <v>3.6070000000000005E-2</v>
      </c>
      <c r="AU4739" s="1">
        <v>39275</v>
      </c>
      <c r="AV4739">
        <v>5.2720000000000002</v>
      </c>
      <c r="AW4739">
        <f t="shared" si="1752"/>
        <v>5.2720000000000003E-2</v>
      </c>
      <c r="AY4739" s="1">
        <v>39276</v>
      </c>
      <c r="AZ4739">
        <v>5.2939999999999996</v>
      </c>
      <c r="BA4739">
        <f t="shared" si="1753"/>
        <v>5.2939999999999994E-2</v>
      </c>
      <c r="BC4739" s="1">
        <v>39388</v>
      </c>
      <c r="BD4739">
        <v>4.5259999999999998</v>
      </c>
      <c r="BE4739">
        <f t="shared" si="1754"/>
        <v>4.5259999999999995E-2</v>
      </c>
      <c r="BG4739" s="1">
        <v>39388</v>
      </c>
      <c r="BH4739">
        <v>4.3650000000000002</v>
      </c>
      <c r="BI4739">
        <f t="shared" si="1755"/>
        <v>4.3650000000000001E-2</v>
      </c>
      <c r="BK4739" s="1">
        <v>43287</v>
      </c>
      <c r="BL4739">
        <v>2.3781300000000001</v>
      </c>
      <c r="BM4739">
        <f t="shared" si="1761"/>
        <v>2.3781300000000002E-2</v>
      </c>
      <c r="BP4739" s="1">
        <v>39225</v>
      </c>
      <c r="BQ4739">
        <v>114.38</v>
      </c>
      <c r="BR4739">
        <f t="shared" si="1756"/>
        <v>1.1437999999999999</v>
      </c>
      <c r="BT4739" s="1">
        <v>39265</v>
      </c>
      <c r="BU4739">
        <v>4.1760000000000002</v>
      </c>
      <c r="BV4739">
        <f t="shared" si="1757"/>
        <v>4.1759999999999999E-2</v>
      </c>
      <c r="BX4739" s="1">
        <v>39265</v>
      </c>
      <c r="BY4739">
        <v>4.3159999999999998</v>
      </c>
      <c r="BZ4739">
        <f t="shared" si="1758"/>
        <v>4.3159999999999997E-2</v>
      </c>
      <c r="CB4739" s="1">
        <v>39388</v>
      </c>
      <c r="CC4739">
        <v>4.6100000000000003</v>
      </c>
      <c r="CD4739">
        <f t="shared" si="1759"/>
        <v>4.6100000000000002E-2</v>
      </c>
      <c r="CG4739" s="1"/>
    </row>
    <row r="4740" spans="1:85" x14ac:dyDescent="0.3">
      <c r="A4740" s="21">
        <f t="shared" si="1760"/>
        <v>52447</v>
      </c>
      <c r="B4740" s="18">
        <f t="shared" si="1744"/>
        <v>112.421875</v>
      </c>
      <c r="C4740">
        <f t="shared" si="1762"/>
        <v>115</v>
      </c>
      <c r="D4740">
        <f t="shared" ca="1" si="1747"/>
        <v>-17.886111111111113</v>
      </c>
      <c r="E4740">
        <f ca="1">IF(currency="USD",'Future et co'!F4740,IF(currency="EUR",'Future et co'!G4740,FALSE))</f>
        <v>3.6070000000000005E-2</v>
      </c>
      <c r="F4740">
        <f t="shared" ca="1" si="1748"/>
        <v>3.6070000000000005E-2</v>
      </c>
      <c r="G4740">
        <f t="shared" ca="1" si="1749"/>
        <v>2.0569999999999998E-2</v>
      </c>
      <c r="L4740">
        <f t="shared" ca="1" si="1750"/>
        <v>127.8</v>
      </c>
      <c r="M4740">
        <f t="shared" ca="1" si="1745"/>
        <v>3.6070000000000005E-2</v>
      </c>
      <c r="R4740">
        <f t="shared" ca="1" si="1751"/>
        <v>127.8</v>
      </c>
      <c r="S4740">
        <f t="shared" ca="1" si="1746"/>
        <v>3.6070000000000005E-2</v>
      </c>
      <c r="AU4740" s="1">
        <v>39274</v>
      </c>
      <c r="AV4740">
        <v>5.2690000000000001</v>
      </c>
      <c r="AW4740">
        <f t="shared" si="1752"/>
        <v>5.2690000000000001E-2</v>
      </c>
      <c r="AY4740" s="1">
        <v>39275</v>
      </c>
      <c r="AZ4740">
        <v>5.2969999999999997</v>
      </c>
      <c r="BA4740">
        <f t="shared" si="1753"/>
        <v>5.2969999999999996E-2</v>
      </c>
      <c r="BC4740" s="1">
        <v>39387</v>
      </c>
      <c r="BD4740">
        <v>4.5570000000000004</v>
      </c>
      <c r="BE4740">
        <f t="shared" si="1754"/>
        <v>4.5570000000000006E-2</v>
      </c>
      <c r="BG4740" s="1">
        <v>39387</v>
      </c>
      <c r="BH4740">
        <v>4.4089999999999998</v>
      </c>
      <c r="BI4740">
        <f t="shared" si="1755"/>
        <v>4.4089999999999997E-2</v>
      </c>
      <c r="BK4740" s="1">
        <v>43290</v>
      </c>
      <c r="BL4740">
        <v>2.3750200000000001</v>
      </c>
      <c r="BM4740">
        <f t="shared" si="1761"/>
        <v>2.3750200000000003E-2</v>
      </c>
      <c r="BP4740" s="1">
        <v>39224</v>
      </c>
      <c r="BQ4740">
        <v>114.64</v>
      </c>
      <c r="BR4740">
        <f t="shared" si="1756"/>
        <v>1.1464000000000001</v>
      </c>
      <c r="BT4740" s="1">
        <v>39262</v>
      </c>
      <c r="BU4740">
        <v>4.1749999999999998</v>
      </c>
      <c r="BV4740">
        <f t="shared" si="1757"/>
        <v>4.1749999999999995E-2</v>
      </c>
      <c r="BX4740" s="1">
        <v>39262</v>
      </c>
      <c r="BY4740">
        <v>4.3150000000000004</v>
      </c>
      <c r="BZ4740">
        <f t="shared" si="1758"/>
        <v>4.3150000000000001E-2</v>
      </c>
      <c r="CB4740" s="1">
        <v>39387</v>
      </c>
      <c r="CC4740">
        <v>4.5979999999999999</v>
      </c>
      <c r="CD4740">
        <f t="shared" si="1759"/>
        <v>4.598E-2</v>
      </c>
      <c r="CG4740" s="1"/>
    </row>
    <row r="4741" spans="1:85" x14ac:dyDescent="0.3">
      <c r="A4741" s="21">
        <f t="shared" si="1760"/>
        <v>52448</v>
      </c>
      <c r="B4741" s="18">
        <f t="shared" si="1744"/>
        <v>112.421875</v>
      </c>
      <c r="C4741">
        <f t="shared" si="1762"/>
        <v>115</v>
      </c>
      <c r="D4741">
        <f t="shared" ca="1" si="1747"/>
        <v>-17.888888888888889</v>
      </c>
      <c r="E4741">
        <f ca="1">IF(currency="USD",'Future et co'!F4741,IF(currency="EUR",'Future et co'!G4741,FALSE))</f>
        <v>3.6070000000000005E-2</v>
      </c>
      <c r="F4741">
        <f t="shared" ca="1" si="1748"/>
        <v>3.6070000000000005E-2</v>
      </c>
      <c r="G4741">
        <f t="shared" ca="1" si="1749"/>
        <v>2.0569999999999998E-2</v>
      </c>
      <c r="L4741">
        <f t="shared" ca="1" si="1750"/>
        <v>127.8</v>
      </c>
      <c r="M4741">
        <f t="shared" ca="1" si="1745"/>
        <v>3.6070000000000005E-2</v>
      </c>
      <c r="R4741">
        <f t="shared" ca="1" si="1751"/>
        <v>127.8</v>
      </c>
      <c r="S4741">
        <f t="shared" ca="1" si="1746"/>
        <v>3.6070000000000005E-2</v>
      </c>
      <c r="AU4741" s="1">
        <v>39273</v>
      </c>
      <c r="AV4741">
        <v>5.266</v>
      </c>
      <c r="AW4741">
        <f t="shared" si="1752"/>
        <v>5.2659999999999998E-2</v>
      </c>
      <c r="AY4741" s="1">
        <v>39274</v>
      </c>
      <c r="AZ4741">
        <v>5.2889999999999997</v>
      </c>
      <c r="BA4741">
        <f t="shared" si="1753"/>
        <v>5.289E-2</v>
      </c>
      <c r="BC4741" s="1">
        <v>39386</v>
      </c>
      <c r="BD4741">
        <v>4.5599999999999996</v>
      </c>
      <c r="BE4741">
        <f t="shared" si="1754"/>
        <v>4.5599999999999995E-2</v>
      </c>
      <c r="BG4741" s="1">
        <v>39386</v>
      </c>
      <c r="BH4741">
        <v>4.5389999999999997</v>
      </c>
      <c r="BI4741">
        <f t="shared" si="1755"/>
        <v>4.539E-2</v>
      </c>
      <c r="BK4741" s="1">
        <v>43291</v>
      </c>
      <c r="BL4741">
        <v>2.3647800000000001</v>
      </c>
      <c r="BM4741">
        <f t="shared" si="1761"/>
        <v>2.36478E-2</v>
      </c>
      <c r="BP4741" s="1">
        <v>39223</v>
      </c>
      <c r="BQ4741">
        <v>114.72</v>
      </c>
      <c r="BR4741">
        <f t="shared" si="1756"/>
        <v>1.1472</v>
      </c>
      <c r="BT4741" s="1">
        <v>39261</v>
      </c>
      <c r="BU4741">
        <v>4.1719999999999997</v>
      </c>
      <c r="BV4741">
        <f t="shared" si="1757"/>
        <v>4.172E-2</v>
      </c>
      <c r="BX4741" s="1">
        <v>39261</v>
      </c>
      <c r="BY4741">
        <v>4.3129999999999997</v>
      </c>
      <c r="BZ4741">
        <f t="shared" si="1758"/>
        <v>4.3129999999999995E-2</v>
      </c>
      <c r="CB4741" s="1">
        <v>39386</v>
      </c>
      <c r="CC4741">
        <v>4.6539999999999999</v>
      </c>
      <c r="CD4741">
        <f t="shared" si="1759"/>
        <v>4.6539999999999998E-2</v>
      </c>
      <c r="CG4741" s="1"/>
    </row>
    <row r="4742" spans="1:85" x14ac:dyDescent="0.3">
      <c r="A4742" s="21">
        <f t="shared" si="1760"/>
        <v>52449</v>
      </c>
      <c r="B4742" s="18">
        <f t="shared" si="1744"/>
        <v>112.421875</v>
      </c>
      <c r="C4742">
        <f t="shared" si="1762"/>
        <v>115</v>
      </c>
      <c r="D4742">
        <f t="shared" ca="1" si="1747"/>
        <v>-17.891666666666666</v>
      </c>
      <c r="E4742">
        <f ca="1">IF(currency="USD",'Future et co'!F4742,IF(currency="EUR",'Future et co'!G4742,FALSE))</f>
        <v>3.6070000000000005E-2</v>
      </c>
      <c r="F4742">
        <f t="shared" ca="1" si="1748"/>
        <v>3.6070000000000005E-2</v>
      </c>
      <c r="G4742">
        <f t="shared" ca="1" si="1749"/>
        <v>2.0569999999999998E-2</v>
      </c>
      <c r="L4742">
        <f t="shared" ca="1" si="1750"/>
        <v>127.8</v>
      </c>
      <c r="M4742">
        <f t="shared" ca="1" si="1745"/>
        <v>3.6070000000000005E-2</v>
      </c>
      <c r="R4742">
        <f t="shared" ca="1" si="1751"/>
        <v>127.8</v>
      </c>
      <c r="S4742">
        <f t="shared" ca="1" si="1746"/>
        <v>3.6070000000000005E-2</v>
      </c>
      <c r="AU4742" s="1">
        <v>39272</v>
      </c>
      <c r="AV4742">
        <v>5.2720000000000002</v>
      </c>
      <c r="AW4742">
        <f t="shared" si="1752"/>
        <v>5.2720000000000003E-2</v>
      </c>
      <c r="AY4742" s="1">
        <v>39273</v>
      </c>
      <c r="AZ4742">
        <v>5.2809999999999997</v>
      </c>
      <c r="BA4742">
        <f t="shared" si="1753"/>
        <v>5.2809999999999996E-2</v>
      </c>
      <c r="BC4742" s="1">
        <v>39385</v>
      </c>
      <c r="BD4742">
        <v>4.5570000000000004</v>
      </c>
      <c r="BE4742">
        <f t="shared" si="1754"/>
        <v>4.5570000000000006E-2</v>
      </c>
      <c r="BG4742" s="1">
        <v>39385</v>
      </c>
      <c r="BH4742">
        <v>4.4290000000000003</v>
      </c>
      <c r="BI4742">
        <f t="shared" si="1755"/>
        <v>4.4290000000000003E-2</v>
      </c>
      <c r="BK4742" s="1">
        <v>43292</v>
      </c>
      <c r="BL4742">
        <v>2.3865400000000001</v>
      </c>
      <c r="BM4742">
        <f t="shared" si="1761"/>
        <v>2.3865400000000002E-2</v>
      </c>
      <c r="BP4742" s="1">
        <v>39220</v>
      </c>
      <c r="BQ4742">
        <v>114.88</v>
      </c>
      <c r="BR4742">
        <f t="shared" si="1756"/>
        <v>1.1488</v>
      </c>
      <c r="BT4742" s="1">
        <v>39260</v>
      </c>
      <c r="BU4742">
        <v>4.1639999999999997</v>
      </c>
      <c r="BV4742">
        <f t="shared" si="1757"/>
        <v>4.1639999999999996E-2</v>
      </c>
      <c r="BX4742" s="1">
        <v>39260</v>
      </c>
      <c r="BY4742">
        <v>4.3</v>
      </c>
      <c r="BZ4742">
        <f t="shared" si="1758"/>
        <v>4.2999999999999997E-2</v>
      </c>
      <c r="CB4742" s="1">
        <v>39385</v>
      </c>
      <c r="CC4742">
        <v>4.5960000000000001</v>
      </c>
      <c r="CD4742">
        <f t="shared" si="1759"/>
        <v>4.5960000000000001E-2</v>
      </c>
      <c r="CG4742" s="1"/>
    </row>
    <row r="4743" spans="1:85" x14ac:dyDescent="0.3">
      <c r="A4743" s="21">
        <f t="shared" si="1760"/>
        <v>52450</v>
      </c>
      <c r="B4743" s="18">
        <f t="shared" si="1744"/>
        <v>112.421875</v>
      </c>
      <c r="C4743">
        <f t="shared" si="1762"/>
        <v>115</v>
      </c>
      <c r="D4743">
        <f t="shared" ca="1" si="1747"/>
        <v>-17.894444444444446</v>
      </c>
      <c r="E4743">
        <f ca="1">IF(currency="USD",'Future et co'!F4743,IF(currency="EUR",'Future et co'!G4743,FALSE))</f>
        <v>3.6070000000000005E-2</v>
      </c>
      <c r="F4743">
        <f t="shared" ca="1" si="1748"/>
        <v>3.6070000000000005E-2</v>
      </c>
      <c r="G4743">
        <f t="shared" ca="1" si="1749"/>
        <v>2.0569999999999998E-2</v>
      </c>
      <c r="L4743">
        <f t="shared" ca="1" si="1750"/>
        <v>127.8</v>
      </c>
      <c r="M4743">
        <f t="shared" ca="1" si="1745"/>
        <v>3.6070000000000005E-2</v>
      </c>
      <c r="R4743">
        <f t="shared" ca="1" si="1751"/>
        <v>127.8</v>
      </c>
      <c r="S4743">
        <f t="shared" ca="1" si="1746"/>
        <v>3.6070000000000005E-2</v>
      </c>
      <c r="AU4743" s="1">
        <v>39269</v>
      </c>
      <c r="AV4743">
        <v>5.2750000000000004</v>
      </c>
      <c r="AW4743">
        <f t="shared" si="1752"/>
        <v>5.2750000000000005E-2</v>
      </c>
      <c r="AY4743" s="1">
        <v>39272</v>
      </c>
      <c r="AZ4743">
        <v>5.2960000000000003</v>
      </c>
      <c r="BA4743">
        <f t="shared" si="1753"/>
        <v>5.296E-2</v>
      </c>
      <c r="BC4743" s="1">
        <v>39384</v>
      </c>
      <c r="BD4743">
        <v>4.548</v>
      </c>
      <c r="BE4743">
        <f t="shared" si="1754"/>
        <v>4.548E-2</v>
      </c>
      <c r="BG4743" s="1">
        <v>39384</v>
      </c>
      <c r="BH4743">
        <v>4.4240000000000004</v>
      </c>
      <c r="BI4743">
        <f t="shared" si="1755"/>
        <v>4.4240000000000002E-2</v>
      </c>
      <c r="BK4743" s="1">
        <v>43293</v>
      </c>
      <c r="BL4743">
        <v>2.37127</v>
      </c>
      <c r="BM4743">
        <f t="shared" si="1761"/>
        <v>2.37127E-2</v>
      </c>
      <c r="BP4743" s="1">
        <v>39219</v>
      </c>
      <c r="BQ4743">
        <v>114.8</v>
      </c>
      <c r="BR4743">
        <f t="shared" si="1756"/>
        <v>1.1479999999999999</v>
      </c>
      <c r="BT4743" s="1">
        <v>39259</v>
      </c>
      <c r="BU4743">
        <v>4.1619999999999999</v>
      </c>
      <c r="BV4743">
        <f t="shared" si="1757"/>
        <v>4.1619999999999997E-2</v>
      </c>
      <c r="BX4743" s="1">
        <v>39259</v>
      </c>
      <c r="BY4743">
        <v>4.2949999999999999</v>
      </c>
      <c r="BZ4743">
        <f t="shared" si="1758"/>
        <v>4.2950000000000002E-2</v>
      </c>
      <c r="CB4743" s="1">
        <v>39384</v>
      </c>
      <c r="CC4743">
        <v>4.5650000000000004</v>
      </c>
      <c r="CD4743">
        <f t="shared" si="1759"/>
        <v>4.5650000000000003E-2</v>
      </c>
      <c r="CG4743" s="1"/>
    </row>
    <row r="4744" spans="1:85" x14ac:dyDescent="0.3">
      <c r="A4744" s="21">
        <f t="shared" si="1760"/>
        <v>52453</v>
      </c>
      <c r="B4744" s="18">
        <f t="shared" si="1744"/>
        <v>112.421875</v>
      </c>
      <c r="C4744">
        <f t="shared" si="1762"/>
        <v>115</v>
      </c>
      <c r="D4744">
        <f t="shared" ca="1" si="1747"/>
        <v>-17.902777777777779</v>
      </c>
      <c r="E4744">
        <f ca="1">IF(currency="USD",'Future et co'!F4744,IF(currency="EUR",'Future et co'!G4744,FALSE))</f>
        <v>3.6070000000000005E-2</v>
      </c>
      <c r="F4744">
        <f t="shared" ca="1" si="1748"/>
        <v>3.6070000000000005E-2</v>
      </c>
      <c r="G4744">
        <f t="shared" ca="1" si="1749"/>
        <v>2.0569999999999998E-2</v>
      </c>
      <c r="L4744">
        <f t="shared" ca="1" si="1750"/>
        <v>127.8</v>
      </c>
      <c r="M4744">
        <f t="shared" ca="1" si="1745"/>
        <v>3.6070000000000005E-2</v>
      </c>
      <c r="R4744">
        <f t="shared" ca="1" si="1751"/>
        <v>127.8</v>
      </c>
      <c r="S4744">
        <f t="shared" ca="1" si="1746"/>
        <v>3.6070000000000005E-2</v>
      </c>
      <c r="AU4744" s="1">
        <v>39268</v>
      </c>
      <c r="AV4744">
        <v>5.2720000000000002</v>
      </c>
      <c r="AW4744">
        <f t="shared" si="1752"/>
        <v>5.2720000000000003E-2</v>
      </c>
      <c r="AY4744" s="1">
        <v>39269</v>
      </c>
      <c r="AZ4744">
        <v>5.3010000000000002</v>
      </c>
      <c r="BA4744">
        <f t="shared" si="1753"/>
        <v>5.3010000000000002E-2</v>
      </c>
      <c r="BC4744" s="1">
        <v>39381</v>
      </c>
      <c r="BD4744">
        <v>4.5359999999999996</v>
      </c>
      <c r="BE4744">
        <f t="shared" si="1754"/>
        <v>4.5359999999999998E-2</v>
      </c>
      <c r="BG4744" s="1">
        <v>39381</v>
      </c>
      <c r="BH4744">
        <v>4.4000000000000004</v>
      </c>
      <c r="BI4744">
        <f t="shared" si="1755"/>
        <v>4.4000000000000004E-2</v>
      </c>
      <c r="BK4744" s="1">
        <v>43294</v>
      </c>
      <c r="BL4744">
        <v>2.3690899999999999</v>
      </c>
      <c r="BM4744">
        <f t="shared" si="1761"/>
        <v>2.3690900000000001E-2</v>
      </c>
      <c r="BP4744" s="1">
        <v>39218</v>
      </c>
      <c r="BQ4744">
        <v>114.93</v>
      </c>
      <c r="BR4744">
        <f t="shared" si="1756"/>
        <v>1.1493</v>
      </c>
      <c r="BT4744" s="1">
        <v>39258</v>
      </c>
      <c r="BU4744">
        <v>4.1589999999999998</v>
      </c>
      <c r="BV4744">
        <f t="shared" si="1757"/>
        <v>4.1589999999999995E-2</v>
      </c>
      <c r="BX4744" s="1">
        <v>39258</v>
      </c>
      <c r="BY4744">
        <v>4.2939999999999996</v>
      </c>
      <c r="BZ4744">
        <f t="shared" si="1758"/>
        <v>4.2939999999999999E-2</v>
      </c>
      <c r="CB4744" s="1">
        <v>39381</v>
      </c>
      <c r="CC4744">
        <v>4.5469999999999997</v>
      </c>
      <c r="CD4744">
        <f t="shared" si="1759"/>
        <v>4.5469999999999997E-2</v>
      </c>
      <c r="CG4744" s="1"/>
    </row>
    <row r="4745" spans="1:85" x14ac:dyDescent="0.3">
      <c r="A4745" s="21">
        <f t="shared" si="1760"/>
        <v>52454</v>
      </c>
      <c r="B4745" s="18">
        <f t="shared" si="1744"/>
        <v>112.421875</v>
      </c>
      <c r="C4745">
        <f t="shared" si="1762"/>
        <v>115</v>
      </c>
      <c r="D4745">
        <f t="shared" ca="1" si="1747"/>
        <v>-17.905555555555555</v>
      </c>
      <c r="E4745">
        <f ca="1">IF(currency="USD",'Future et co'!F4745,IF(currency="EUR",'Future et co'!G4745,FALSE))</f>
        <v>3.6070000000000005E-2</v>
      </c>
      <c r="F4745">
        <f t="shared" ca="1" si="1748"/>
        <v>3.6070000000000005E-2</v>
      </c>
      <c r="G4745">
        <f t="shared" ca="1" si="1749"/>
        <v>2.0569999999999998E-2</v>
      </c>
      <c r="L4745">
        <f t="shared" ca="1" si="1750"/>
        <v>127.8</v>
      </c>
      <c r="M4745">
        <f t="shared" ca="1" si="1745"/>
        <v>3.6070000000000005E-2</v>
      </c>
      <c r="R4745">
        <f t="shared" ca="1" si="1751"/>
        <v>127.8</v>
      </c>
      <c r="S4745">
        <f t="shared" ca="1" si="1746"/>
        <v>3.6070000000000005E-2</v>
      </c>
      <c r="AU4745" s="1">
        <v>39267</v>
      </c>
      <c r="AV4745">
        <v>5.2670000000000003</v>
      </c>
      <c r="AW4745">
        <f t="shared" si="1752"/>
        <v>5.2670000000000002E-2</v>
      </c>
      <c r="AY4745" s="1">
        <v>39268</v>
      </c>
      <c r="AZ4745">
        <v>5.3029999999999999</v>
      </c>
      <c r="BA4745">
        <f t="shared" si="1753"/>
        <v>5.3030000000000001E-2</v>
      </c>
      <c r="BC4745" s="1">
        <v>39380</v>
      </c>
      <c r="BD4745">
        <v>4.5149999999999997</v>
      </c>
      <c r="BE4745">
        <f t="shared" si="1754"/>
        <v>4.5149999999999996E-2</v>
      </c>
      <c r="BG4745" s="1">
        <v>39380</v>
      </c>
      <c r="BH4745">
        <v>4.3959999999999999</v>
      </c>
      <c r="BI4745">
        <f t="shared" si="1755"/>
        <v>4.3959999999999999E-2</v>
      </c>
      <c r="BK4745" s="1">
        <v>43297</v>
      </c>
      <c r="BL4745">
        <v>2.3714300000000001</v>
      </c>
      <c r="BM4745">
        <f t="shared" si="1761"/>
        <v>2.3714300000000001E-2</v>
      </c>
      <c r="BP4745" s="1">
        <v>39217</v>
      </c>
      <c r="BQ4745">
        <v>114.9</v>
      </c>
      <c r="BR4745">
        <f t="shared" si="1756"/>
        <v>1.149</v>
      </c>
      <c r="BT4745" s="1">
        <v>39255</v>
      </c>
      <c r="BU4745">
        <v>4.16</v>
      </c>
      <c r="BV4745">
        <f t="shared" si="1757"/>
        <v>4.1599999999999998E-2</v>
      </c>
      <c r="BX4745" s="1">
        <v>39255</v>
      </c>
      <c r="BY4745">
        <v>4.298</v>
      </c>
      <c r="BZ4745">
        <f t="shared" si="1758"/>
        <v>4.2979999999999997E-2</v>
      </c>
      <c r="CB4745" s="1">
        <v>39380</v>
      </c>
      <c r="CC4745">
        <v>4.5350000000000001</v>
      </c>
      <c r="CD4745">
        <f t="shared" si="1759"/>
        <v>4.5350000000000001E-2</v>
      </c>
      <c r="CG4745" s="1"/>
    </row>
    <row r="4746" spans="1:85" x14ac:dyDescent="0.3">
      <c r="A4746" s="21">
        <f t="shared" si="1760"/>
        <v>52455</v>
      </c>
      <c r="B4746" s="18">
        <f t="shared" si="1744"/>
        <v>112.421875</v>
      </c>
      <c r="C4746">
        <f t="shared" si="1762"/>
        <v>115</v>
      </c>
      <c r="D4746">
        <f t="shared" ca="1" si="1747"/>
        <v>-17.908333333333335</v>
      </c>
      <c r="E4746">
        <f ca="1">IF(currency="USD",'Future et co'!F4746,IF(currency="EUR",'Future et co'!G4746,FALSE))</f>
        <v>3.6070000000000005E-2</v>
      </c>
      <c r="F4746">
        <f t="shared" ca="1" si="1748"/>
        <v>3.6070000000000005E-2</v>
      </c>
      <c r="G4746">
        <f t="shared" ca="1" si="1749"/>
        <v>2.0569999999999998E-2</v>
      </c>
      <c r="L4746">
        <f t="shared" ca="1" si="1750"/>
        <v>127.8</v>
      </c>
      <c r="M4746">
        <f t="shared" ca="1" si="1745"/>
        <v>3.6070000000000005E-2</v>
      </c>
      <c r="R4746">
        <f t="shared" ca="1" si="1751"/>
        <v>127.8</v>
      </c>
      <c r="S4746">
        <f t="shared" ca="1" si="1746"/>
        <v>3.6070000000000005E-2</v>
      </c>
      <c r="AU4746" s="1">
        <v>39266</v>
      </c>
      <c r="AV4746">
        <v>5.2670000000000003</v>
      </c>
      <c r="AW4746">
        <f t="shared" si="1752"/>
        <v>5.2670000000000002E-2</v>
      </c>
      <c r="AY4746" s="1">
        <v>39267</v>
      </c>
      <c r="AZ4746">
        <v>5.2939999999999996</v>
      </c>
      <c r="BA4746">
        <f t="shared" si="1753"/>
        <v>5.2939999999999994E-2</v>
      </c>
      <c r="BC4746" s="1">
        <v>39379</v>
      </c>
      <c r="BD4746">
        <v>4.5289999999999999</v>
      </c>
      <c r="BE4746">
        <f t="shared" si="1754"/>
        <v>4.5289999999999997E-2</v>
      </c>
      <c r="BG4746" s="1">
        <v>39379</v>
      </c>
      <c r="BH4746">
        <v>4.3550000000000004</v>
      </c>
      <c r="BI4746">
        <f t="shared" si="1755"/>
        <v>4.3550000000000005E-2</v>
      </c>
      <c r="BK4746" s="1">
        <v>43298</v>
      </c>
      <c r="BL4746">
        <v>2.3644699999999998</v>
      </c>
      <c r="BM4746">
        <f t="shared" si="1761"/>
        <v>2.3644699999999998E-2</v>
      </c>
      <c r="BP4746" s="1">
        <v>39216</v>
      </c>
      <c r="BQ4746">
        <v>115.2</v>
      </c>
      <c r="BR4746">
        <f t="shared" si="1756"/>
        <v>1.1520000000000001</v>
      </c>
      <c r="BT4746" s="1">
        <v>39254</v>
      </c>
      <c r="BU4746">
        <v>4.1589999999999998</v>
      </c>
      <c r="BV4746">
        <f t="shared" si="1757"/>
        <v>4.1589999999999995E-2</v>
      </c>
      <c r="BX4746" s="1">
        <v>39254</v>
      </c>
      <c r="BY4746">
        <v>4.3010000000000002</v>
      </c>
      <c r="BZ4746">
        <f t="shared" si="1758"/>
        <v>4.301E-2</v>
      </c>
      <c r="CB4746" s="1">
        <v>39379</v>
      </c>
      <c r="CC4746">
        <v>4.5439999999999996</v>
      </c>
      <c r="CD4746">
        <f t="shared" si="1759"/>
        <v>4.5439999999999994E-2</v>
      </c>
      <c r="CG4746" s="1"/>
    </row>
    <row r="4747" spans="1:85" x14ac:dyDescent="0.3">
      <c r="A4747" s="21">
        <f t="shared" si="1760"/>
        <v>52456</v>
      </c>
      <c r="B4747" s="18">
        <f t="shared" ref="B4747:B4810" si="1763">IFERROR(VLOOKUP(A4747,$CG$11:$CH$19999,2,FALSE),B4746)</f>
        <v>112.421875</v>
      </c>
      <c r="C4747">
        <f t="shared" si="1762"/>
        <v>115</v>
      </c>
      <c r="D4747">
        <f t="shared" ca="1" si="1747"/>
        <v>-17.911111111111111</v>
      </c>
      <c r="E4747">
        <f ca="1">IF(currency="USD",'Future et co'!F4747,IF(currency="EUR",'Future et co'!G4747,FALSE))</f>
        <v>3.6070000000000005E-2</v>
      </c>
      <c r="F4747">
        <f t="shared" ca="1" si="1748"/>
        <v>3.6070000000000005E-2</v>
      </c>
      <c r="G4747">
        <f t="shared" ca="1" si="1749"/>
        <v>2.0569999999999998E-2</v>
      </c>
      <c r="L4747">
        <f t="shared" ca="1" si="1750"/>
        <v>127.8</v>
      </c>
      <c r="M4747">
        <f t="shared" ref="M4747:M4810" ca="1" si="1764">IFERROR(IF(L4747&lt;0.25,VLOOKUP(I4747,$AU$11:$AW$5325,3,FALSE),IF(AND(L4747&gt;=0.25,L4747&lt;0.5),VLOOKUP(I4747,$AY$11:$BA$5325,3,FALSE),IF(AND(L4747&gt;=0.5,L4747&lt;1),VLOOKUP(I4747,$BC$11:$BE$5325,3,FALSE),VLOOKUP(I4747,$BG$11:$BI$5010,3,FALSE)))),M4746)</f>
        <v>3.6070000000000005E-2</v>
      </c>
      <c r="R4747">
        <f t="shared" ca="1" si="1751"/>
        <v>127.8</v>
      </c>
      <c r="S4747">
        <f t="shared" ref="S4747:S4810" ca="1" si="1765">IFERROR(IF(R4747&lt;0.25,VLOOKUP(O4747,$AU$11:$AW$5325,3,FALSE),IF(AND(R4747&gt;=0.25,R4747&lt;0.5),VLOOKUP(O4747,$AY$11:$BA$5325,3,FALSE),IF(AND(R4747&gt;=0.5,R4747&lt;1),VLOOKUP(O4747,$BC$11:$BE$5325,3,FALSE),VLOOKUP(O4747,$BG$11:$BI$5010,3,FALSE)))),S4746)</f>
        <v>3.6070000000000005E-2</v>
      </c>
      <c r="AU4747" s="1">
        <v>39265</v>
      </c>
      <c r="AV4747">
        <v>5.2649999999999997</v>
      </c>
      <c r="AW4747">
        <f t="shared" si="1752"/>
        <v>5.2649999999999995E-2</v>
      </c>
      <c r="AY4747" s="1">
        <v>39266</v>
      </c>
      <c r="AZ4747">
        <v>5.2839999999999998</v>
      </c>
      <c r="BA4747">
        <f t="shared" si="1753"/>
        <v>5.2839999999999998E-2</v>
      </c>
      <c r="BC4747" s="1">
        <v>39378</v>
      </c>
      <c r="BD4747">
        <v>4.6159999999999997</v>
      </c>
      <c r="BE4747">
        <f t="shared" si="1754"/>
        <v>4.616E-2</v>
      </c>
      <c r="BG4747" s="1">
        <v>39378</v>
      </c>
      <c r="BH4747">
        <v>4.46</v>
      </c>
      <c r="BI4747">
        <f t="shared" si="1755"/>
        <v>4.4600000000000001E-2</v>
      </c>
      <c r="BK4747" s="1">
        <v>43299</v>
      </c>
      <c r="BL4747">
        <v>2.3624100000000001</v>
      </c>
      <c r="BM4747">
        <f t="shared" si="1761"/>
        <v>2.3624100000000002E-2</v>
      </c>
      <c r="BP4747" s="1">
        <v>39213</v>
      </c>
      <c r="BQ4747">
        <v>115.71</v>
      </c>
      <c r="BR4747">
        <f t="shared" si="1756"/>
        <v>1.1571</v>
      </c>
      <c r="BT4747" s="1">
        <v>39253</v>
      </c>
      <c r="BU4747">
        <v>4.1550000000000002</v>
      </c>
      <c r="BV4747">
        <f t="shared" si="1757"/>
        <v>4.1550000000000004E-2</v>
      </c>
      <c r="BX4747" s="1">
        <v>39253</v>
      </c>
      <c r="BY4747">
        <v>4.2809999999999997</v>
      </c>
      <c r="BZ4747">
        <f t="shared" si="1758"/>
        <v>4.2809999999999994E-2</v>
      </c>
      <c r="CB4747" s="1">
        <v>39378</v>
      </c>
      <c r="CC4747">
        <v>4.5759999999999996</v>
      </c>
      <c r="CD4747">
        <f t="shared" si="1759"/>
        <v>4.5759999999999995E-2</v>
      </c>
      <c r="CG4747" s="1"/>
    </row>
    <row r="4748" spans="1:85" x14ac:dyDescent="0.3">
      <c r="A4748" s="21">
        <f t="shared" si="1760"/>
        <v>52457</v>
      </c>
      <c r="B4748" s="18">
        <f t="shared" si="1763"/>
        <v>112.421875</v>
      </c>
      <c r="C4748">
        <f t="shared" si="1762"/>
        <v>115</v>
      </c>
      <c r="D4748">
        <f t="shared" ref="D4748:D4811" ca="1" si="1766">($B$7-A4748)/360</f>
        <v>-17.913888888888888</v>
      </c>
      <c r="E4748">
        <f ca="1">IF(currency="USD",'Future et co'!F4748,IF(currency="EUR",'Future et co'!G4748,FALSE))</f>
        <v>3.6070000000000005E-2</v>
      </c>
      <c r="F4748">
        <f t="shared" ref="F4748:F4811" ca="1" si="1767">IFERROR(IF(D4748&lt;0.25,VLOOKUP(A4748,$AU$11:$AW$5325,3,FALSE),IF(AND(D4748&gt;=0.25,D4748&lt;0.5),VLOOKUP(A4748,$AY$11:$BA$5325,3,FALSE),IF(AND(D4748&gt;=0.5,D4748&lt;1),VLOOKUP(A4748,$BC$11:$BE$5325,3,FALSE),VLOOKUP(A4748,$BG$11:$BI$5010,3,FALSE)))),F4747)</f>
        <v>3.6070000000000005E-2</v>
      </c>
      <c r="G4748">
        <f t="shared" ref="G4748:G4811" ca="1" si="1768">IFERROR(IF(D4748&lt;0.25,VLOOKUP(A4748,$BT$11:$BV$5325,3,FALSE),IF(AND(D4748&gt;=0.25,D4748&lt;0.5),VLOOKUP(A4748,$BX$11:$BZ$5325,3,FALSE),VLOOKUP(A4748,$CB$11:$CD$5325,3,FALSE))),G4747)</f>
        <v>2.0569999999999998E-2</v>
      </c>
      <c r="L4748">
        <f t="shared" ref="L4748:L4811" ca="1" si="1769">($J$7-I4748)/360</f>
        <v>127.8</v>
      </c>
      <c r="M4748">
        <f t="shared" ca="1" si="1764"/>
        <v>3.6070000000000005E-2</v>
      </c>
      <c r="R4748">
        <f t="shared" ref="R4748:R4811" ca="1" si="1770">($P$7-O4748)/360</f>
        <v>127.8</v>
      </c>
      <c r="S4748">
        <f t="shared" ca="1" si="1765"/>
        <v>3.6070000000000005E-2</v>
      </c>
      <c r="AU4748" s="1">
        <v>39262</v>
      </c>
      <c r="AV4748">
        <v>5.2720000000000002</v>
      </c>
      <c r="AW4748">
        <f t="shared" ref="AW4748:AW4811" si="1771">AV4748/100</f>
        <v>5.2720000000000003E-2</v>
      </c>
      <c r="AY4748" s="1">
        <v>39265</v>
      </c>
      <c r="AZ4748">
        <v>5.2789999999999999</v>
      </c>
      <c r="BA4748">
        <f t="shared" ref="BA4748:BA4811" si="1772">AZ4748/100</f>
        <v>5.2789999999999997E-2</v>
      </c>
      <c r="BC4748" s="1">
        <v>39377</v>
      </c>
      <c r="BD4748">
        <v>4.649</v>
      </c>
      <c r="BE4748">
        <f t="shared" ref="BE4748:BE4811" si="1773">BD4748/100</f>
        <v>4.6490000000000004E-2</v>
      </c>
      <c r="BG4748" s="1">
        <v>39377</v>
      </c>
      <c r="BH4748">
        <v>4.5069999999999997</v>
      </c>
      <c r="BI4748">
        <f t="shared" ref="BI4748:BI4811" si="1774">BH4748/100</f>
        <v>4.5069999999999999E-2</v>
      </c>
      <c r="BK4748" s="1">
        <v>43300</v>
      </c>
      <c r="BL4748">
        <v>2.3711000000000002</v>
      </c>
      <c r="BM4748">
        <f t="shared" si="1761"/>
        <v>2.3711000000000003E-2</v>
      </c>
      <c r="BP4748" s="1">
        <v>39212</v>
      </c>
      <c r="BQ4748">
        <v>115.58</v>
      </c>
      <c r="BR4748">
        <f t="shared" ref="BR4748:BR4811" si="1775">BQ4748/100</f>
        <v>1.1557999999999999</v>
      </c>
      <c r="BT4748" s="1">
        <v>39252</v>
      </c>
      <c r="BU4748">
        <v>4.1529999999999996</v>
      </c>
      <c r="BV4748">
        <f t="shared" ref="BV4748:BV4811" si="1776">BU4748/100</f>
        <v>4.1529999999999997E-2</v>
      </c>
      <c r="BX4748" s="1">
        <v>39252</v>
      </c>
      <c r="BY4748">
        <v>4.2880000000000003</v>
      </c>
      <c r="BZ4748">
        <f t="shared" ref="BZ4748:BZ4811" si="1777">BY4748/100</f>
        <v>4.2880000000000001E-2</v>
      </c>
      <c r="CB4748" s="1">
        <v>39377</v>
      </c>
      <c r="CC4748">
        <v>4.5730000000000004</v>
      </c>
      <c r="CD4748">
        <f t="shared" ref="CD4748:CD4811" si="1778">CC4748/100</f>
        <v>4.5730000000000007E-2</v>
      </c>
      <c r="CG4748" s="1"/>
    </row>
    <row r="4749" spans="1:85" x14ac:dyDescent="0.3">
      <c r="A4749" s="21">
        <f t="shared" ref="A4749:A4812" si="1779">WORKDAY(A4748,1)</f>
        <v>52460</v>
      </c>
      <c r="B4749" s="18">
        <f t="shared" si="1763"/>
        <v>112.421875</v>
      </c>
      <c r="C4749">
        <f t="shared" si="1762"/>
        <v>115</v>
      </c>
      <c r="D4749">
        <f t="shared" ca="1" si="1766"/>
        <v>-17.922222222222221</v>
      </c>
      <c r="E4749">
        <f ca="1">IF(currency="USD",'Future et co'!F4749,IF(currency="EUR",'Future et co'!G4749,FALSE))</f>
        <v>3.6070000000000005E-2</v>
      </c>
      <c r="F4749">
        <f t="shared" ca="1" si="1767"/>
        <v>3.6070000000000005E-2</v>
      </c>
      <c r="G4749">
        <f t="shared" ca="1" si="1768"/>
        <v>2.0569999999999998E-2</v>
      </c>
      <c r="L4749">
        <f t="shared" ca="1" si="1769"/>
        <v>127.8</v>
      </c>
      <c r="M4749">
        <f t="shared" ca="1" si="1764"/>
        <v>3.6070000000000005E-2</v>
      </c>
      <c r="R4749">
        <f t="shared" ca="1" si="1770"/>
        <v>127.8</v>
      </c>
      <c r="S4749">
        <f t="shared" ca="1" si="1765"/>
        <v>3.6070000000000005E-2</v>
      </c>
      <c r="AU4749" s="1">
        <v>39261</v>
      </c>
      <c r="AV4749">
        <v>5.2729999999999997</v>
      </c>
      <c r="AW4749">
        <f t="shared" si="1771"/>
        <v>5.2729999999999999E-2</v>
      </c>
      <c r="AY4749" s="1">
        <v>39262</v>
      </c>
      <c r="AZ4749">
        <v>5.2910000000000004</v>
      </c>
      <c r="BA4749">
        <f t="shared" si="1772"/>
        <v>5.2910000000000006E-2</v>
      </c>
      <c r="BC4749" s="1">
        <v>39374</v>
      </c>
      <c r="BD4749">
        <v>4.6150000000000002</v>
      </c>
      <c r="BE4749">
        <f t="shared" si="1773"/>
        <v>4.6150000000000004E-2</v>
      </c>
      <c r="BG4749" s="1">
        <v>39374</v>
      </c>
      <c r="BH4749">
        <v>4.4889999999999999</v>
      </c>
      <c r="BI4749">
        <f t="shared" si="1774"/>
        <v>4.4889999999999999E-2</v>
      </c>
      <c r="BK4749" s="1">
        <v>43301</v>
      </c>
      <c r="BL4749">
        <v>2.3808500000000001</v>
      </c>
      <c r="BM4749">
        <f t="shared" si="1761"/>
        <v>2.38085E-2</v>
      </c>
      <c r="BP4749" s="1">
        <v>39211</v>
      </c>
      <c r="BQ4749">
        <v>115.67</v>
      </c>
      <c r="BR4749">
        <f t="shared" si="1775"/>
        <v>1.1567000000000001</v>
      </c>
      <c r="BT4749" s="1">
        <v>39251</v>
      </c>
      <c r="BU4749">
        <v>4.1479999999999997</v>
      </c>
      <c r="BV4749">
        <f t="shared" si="1776"/>
        <v>4.1479999999999996E-2</v>
      </c>
      <c r="BX4749" s="1">
        <v>39251</v>
      </c>
      <c r="BY4749">
        <v>4.2839999999999998</v>
      </c>
      <c r="BZ4749">
        <f t="shared" si="1777"/>
        <v>4.2839999999999996E-2</v>
      </c>
      <c r="CB4749" s="1">
        <v>39374</v>
      </c>
      <c r="CC4749">
        <v>4.5940000000000003</v>
      </c>
      <c r="CD4749">
        <f t="shared" si="1778"/>
        <v>4.5940000000000002E-2</v>
      </c>
      <c r="CG4749" s="1"/>
    </row>
    <row r="4750" spans="1:85" x14ac:dyDescent="0.3">
      <c r="A4750" s="21">
        <f t="shared" si="1779"/>
        <v>52461</v>
      </c>
      <c r="B4750" s="18">
        <f t="shared" si="1763"/>
        <v>112.421875</v>
      </c>
      <c r="C4750">
        <f t="shared" si="1762"/>
        <v>115</v>
      </c>
      <c r="D4750">
        <f t="shared" ca="1" si="1766"/>
        <v>-17.925000000000001</v>
      </c>
      <c r="E4750">
        <f ca="1">IF(currency="USD",'Future et co'!F4750,IF(currency="EUR",'Future et co'!G4750,FALSE))</f>
        <v>3.6070000000000005E-2</v>
      </c>
      <c r="F4750">
        <f t="shared" ca="1" si="1767"/>
        <v>3.6070000000000005E-2</v>
      </c>
      <c r="G4750">
        <f t="shared" ca="1" si="1768"/>
        <v>2.0569999999999998E-2</v>
      </c>
      <c r="L4750">
        <f t="shared" ca="1" si="1769"/>
        <v>127.8</v>
      </c>
      <c r="M4750">
        <f t="shared" ca="1" si="1764"/>
        <v>3.6070000000000005E-2</v>
      </c>
      <c r="R4750">
        <f t="shared" ca="1" si="1770"/>
        <v>127.8</v>
      </c>
      <c r="S4750">
        <f t="shared" ca="1" si="1765"/>
        <v>3.6070000000000005E-2</v>
      </c>
      <c r="AU4750" s="1">
        <v>39260</v>
      </c>
      <c r="AV4750">
        <v>5.2679999999999998</v>
      </c>
      <c r="AW4750">
        <f t="shared" si="1771"/>
        <v>5.2679999999999998E-2</v>
      </c>
      <c r="AY4750" s="1">
        <v>39261</v>
      </c>
      <c r="AZ4750">
        <v>5.2919999999999998</v>
      </c>
      <c r="BA4750">
        <f t="shared" si="1772"/>
        <v>5.2919999999999995E-2</v>
      </c>
      <c r="BC4750" s="1">
        <v>39373</v>
      </c>
      <c r="BD4750">
        <v>4.726</v>
      </c>
      <c r="BE4750">
        <f t="shared" si="1773"/>
        <v>4.7259999999999996E-2</v>
      </c>
      <c r="BG4750" s="1">
        <v>39373</v>
      </c>
      <c r="BH4750">
        <v>4.593</v>
      </c>
      <c r="BI4750">
        <f t="shared" si="1774"/>
        <v>4.5929999999999999E-2</v>
      </c>
      <c r="BK4750" s="1">
        <v>43304</v>
      </c>
      <c r="BL4750">
        <v>2.3772000000000002</v>
      </c>
      <c r="BM4750">
        <f t="shared" ref="BM4750:BM4813" si="1780">BL4750/100</f>
        <v>2.3772000000000001E-2</v>
      </c>
      <c r="BP4750" s="1">
        <v>39210</v>
      </c>
      <c r="BQ4750">
        <v>115.77</v>
      </c>
      <c r="BR4750">
        <f t="shared" si="1775"/>
        <v>1.1577</v>
      </c>
      <c r="BT4750" s="1">
        <v>39248</v>
      </c>
      <c r="BU4750">
        <v>4.1479999999999997</v>
      </c>
      <c r="BV4750">
        <f t="shared" si="1776"/>
        <v>4.1479999999999996E-2</v>
      </c>
      <c r="BX4750" s="1">
        <v>39248</v>
      </c>
      <c r="BY4750">
        <v>4.2839999999999998</v>
      </c>
      <c r="BZ4750">
        <f t="shared" si="1777"/>
        <v>4.2839999999999996E-2</v>
      </c>
      <c r="CB4750" s="1">
        <v>39373</v>
      </c>
      <c r="CC4750">
        <v>4.6609999999999996</v>
      </c>
      <c r="CD4750">
        <f t="shared" si="1778"/>
        <v>4.6609999999999999E-2</v>
      </c>
      <c r="CG4750" s="1"/>
    </row>
    <row r="4751" spans="1:85" x14ac:dyDescent="0.3">
      <c r="A4751" s="21">
        <f t="shared" si="1779"/>
        <v>52462</v>
      </c>
      <c r="B4751" s="18">
        <f t="shared" si="1763"/>
        <v>112.421875</v>
      </c>
      <c r="C4751">
        <f t="shared" si="1762"/>
        <v>115</v>
      </c>
      <c r="D4751">
        <f t="shared" ca="1" si="1766"/>
        <v>-17.927777777777777</v>
      </c>
      <c r="E4751">
        <f ca="1">IF(currency="USD",'Future et co'!F4751,IF(currency="EUR",'Future et co'!G4751,FALSE))</f>
        <v>3.6070000000000005E-2</v>
      </c>
      <c r="F4751">
        <f t="shared" ca="1" si="1767"/>
        <v>3.6070000000000005E-2</v>
      </c>
      <c r="G4751">
        <f t="shared" ca="1" si="1768"/>
        <v>2.0569999999999998E-2</v>
      </c>
      <c r="L4751">
        <f t="shared" ca="1" si="1769"/>
        <v>127.8</v>
      </c>
      <c r="M4751">
        <f t="shared" ca="1" si="1764"/>
        <v>3.6070000000000005E-2</v>
      </c>
      <c r="R4751">
        <f t="shared" ca="1" si="1770"/>
        <v>127.8</v>
      </c>
      <c r="S4751">
        <f t="shared" ca="1" si="1765"/>
        <v>3.6070000000000005E-2</v>
      </c>
      <c r="AU4751" s="1">
        <v>39259</v>
      </c>
      <c r="AV4751">
        <v>5.2679999999999998</v>
      </c>
      <c r="AW4751">
        <f t="shared" si="1771"/>
        <v>5.2679999999999998E-2</v>
      </c>
      <c r="AY4751" s="1">
        <v>39260</v>
      </c>
      <c r="AZ4751">
        <v>5.282</v>
      </c>
      <c r="BA4751">
        <f t="shared" si="1772"/>
        <v>5.2819999999999999E-2</v>
      </c>
      <c r="BC4751" s="1">
        <v>39372</v>
      </c>
      <c r="BD4751">
        <v>4.819</v>
      </c>
      <c r="BE4751">
        <f t="shared" si="1773"/>
        <v>4.8189999999999997E-2</v>
      </c>
      <c r="BG4751" s="1">
        <v>39372</v>
      </c>
      <c r="BH4751">
        <v>4.6849999999999996</v>
      </c>
      <c r="BI4751">
        <f t="shared" si="1774"/>
        <v>4.6849999999999996E-2</v>
      </c>
      <c r="BK4751" s="1">
        <v>43305</v>
      </c>
      <c r="BL4751">
        <v>2.37351</v>
      </c>
      <c r="BM4751">
        <f t="shared" si="1780"/>
        <v>2.3735099999999999E-2</v>
      </c>
      <c r="BP4751" s="1">
        <v>39209</v>
      </c>
      <c r="BQ4751">
        <v>115.65</v>
      </c>
      <c r="BR4751">
        <f t="shared" si="1775"/>
        <v>1.1565000000000001</v>
      </c>
      <c r="BT4751" s="1">
        <v>39247</v>
      </c>
      <c r="BU4751">
        <v>4.1470000000000002</v>
      </c>
      <c r="BV4751">
        <f t="shared" si="1776"/>
        <v>4.147E-2</v>
      </c>
      <c r="BX4751" s="1">
        <v>39247</v>
      </c>
      <c r="BY4751">
        <v>4.2830000000000004</v>
      </c>
      <c r="BZ4751">
        <f t="shared" si="1777"/>
        <v>4.2830000000000007E-2</v>
      </c>
      <c r="CB4751" s="1">
        <v>39372</v>
      </c>
      <c r="CC4751">
        <v>4.6769999999999996</v>
      </c>
      <c r="CD4751">
        <f t="shared" si="1778"/>
        <v>4.6769999999999999E-2</v>
      </c>
      <c r="CG4751" s="1"/>
    </row>
    <row r="4752" spans="1:85" x14ac:dyDescent="0.3">
      <c r="A4752" s="21">
        <f t="shared" si="1779"/>
        <v>52463</v>
      </c>
      <c r="B4752" s="18">
        <f t="shared" si="1763"/>
        <v>112.421875</v>
      </c>
      <c r="C4752">
        <f t="shared" si="1762"/>
        <v>115</v>
      </c>
      <c r="D4752">
        <f t="shared" ca="1" si="1766"/>
        <v>-17.930555555555557</v>
      </c>
      <c r="E4752">
        <f ca="1">IF(currency="USD",'Future et co'!F4752,IF(currency="EUR",'Future et co'!G4752,FALSE))</f>
        <v>3.6070000000000005E-2</v>
      </c>
      <c r="F4752">
        <f t="shared" ca="1" si="1767"/>
        <v>3.6070000000000005E-2</v>
      </c>
      <c r="G4752">
        <f t="shared" ca="1" si="1768"/>
        <v>2.0569999999999998E-2</v>
      </c>
      <c r="L4752">
        <f t="shared" ca="1" si="1769"/>
        <v>127.8</v>
      </c>
      <c r="M4752">
        <f t="shared" ca="1" si="1764"/>
        <v>3.6070000000000005E-2</v>
      </c>
      <c r="R4752">
        <f t="shared" ca="1" si="1770"/>
        <v>127.8</v>
      </c>
      <c r="S4752">
        <f t="shared" ca="1" si="1765"/>
        <v>3.6070000000000005E-2</v>
      </c>
      <c r="AU4752" s="1">
        <v>39258</v>
      </c>
      <c r="AV4752">
        <v>5.2679999999999998</v>
      </c>
      <c r="AW4752">
        <f t="shared" si="1771"/>
        <v>5.2679999999999998E-2</v>
      </c>
      <c r="AY4752" s="1">
        <v>39259</v>
      </c>
      <c r="AZ4752">
        <v>5.2889999999999997</v>
      </c>
      <c r="BA4752">
        <f t="shared" si="1772"/>
        <v>5.289E-2</v>
      </c>
      <c r="BC4752" s="1">
        <v>39371</v>
      </c>
      <c r="BD4752">
        <v>4.87</v>
      </c>
      <c r="BE4752">
        <f t="shared" si="1773"/>
        <v>4.87E-2</v>
      </c>
      <c r="BG4752" s="1">
        <v>39371</v>
      </c>
      <c r="BH4752">
        <v>4.7679999999999998</v>
      </c>
      <c r="BI4752">
        <f t="shared" si="1774"/>
        <v>4.768E-2</v>
      </c>
      <c r="BK4752" s="1">
        <v>43306</v>
      </c>
      <c r="BL4752">
        <v>2.3561899999999998</v>
      </c>
      <c r="BM4752">
        <f t="shared" si="1780"/>
        <v>2.3561899999999997E-2</v>
      </c>
      <c r="BP4752" s="1">
        <v>39206</v>
      </c>
      <c r="BQ4752">
        <v>115.76</v>
      </c>
      <c r="BR4752">
        <f t="shared" si="1775"/>
        <v>1.1576</v>
      </c>
      <c r="BT4752" s="1">
        <v>39246</v>
      </c>
      <c r="BU4752">
        <v>4.1449999999999996</v>
      </c>
      <c r="BV4752">
        <f t="shared" si="1776"/>
        <v>4.1449999999999994E-2</v>
      </c>
      <c r="BX4752" s="1">
        <v>39246</v>
      </c>
      <c r="BY4752">
        <v>4.2839999999999998</v>
      </c>
      <c r="BZ4752">
        <f t="shared" si="1777"/>
        <v>4.2839999999999996E-2</v>
      </c>
      <c r="CB4752" s="1">
        <v>39371</v>
      </c>
      <c r="CC4752">
        <v>4.6820000000000004</v>
      </c>
      <c r="CD4752">
        <f t="shared" si="1778"/>
        <v>4.6820000000000001E-2</v>
      </c>
      <c r="CG4752" s="1"/>
    </row>
    <row r="4753" spans="1:85" x14ac:dyDescent="0.3">
      <c r="A4753" s="21">
        <f t="shared" si="1779"/>
        <v>52464</v>
      </c>
      <c r="B4753" s="18">
        <f t="shared" si="1763"/>
        <v>112.421875</v>
      </c>
      <c r="C4753">
        <f t="shared" si="1762"/>
        <v>115</v>
      </c>
      <c r="D4753">
        <f t="shared" ca="1" si="1766"/>
        <v>-17.933333333333334</v>
      </c>
      <c r="E4753">
        <f ca="1">IF(currency="USD",'Future et co'!F4753,IF(currency="EUR",'Future et co'!G4753,FALSE))</f>
        <v>3.6070000000000005E-2</v>
      </c>
      <c r="F4753">
        <f t="shared" ca="1" si="1767"/>
        <v>3.6070000000000005E-2</v>
      </c>
      <c r="G4753">
        <f t="shared" ca="1" si="1768"/>
        <v>2.0569999999999998E-2</v>
      </c>
      <c r="L4753">
        <f t="shared" ca="1" si="1769"/>
        <v>127.8</v>
      </c>
      <c r="M4753">
        <f t="shared" ca="1" si="1764"/>
        <v>3.6070000000000005E-2</v>
      </c>
      <c r="R4753">
        <f t="shared" ca="1" si="1770"/>
        <v>127.8</v>
      </c>
      <c r="S4753">
        <f t="shared" ca="1" si="1765"/>
        <v>3.6070000000000005E-2</v>
      </c>
      <c r="AU4753" s="1">
        <v>39255</v>
      </c>
      <c r="AV4753">
        <v>5.2709999999999999</v>
      </c>
      <c r="AW4753">
        <f t="shared" si="1771"/>
        <v>5.271E-2</v>
      </c>
      <c r="AY4753" s="1">
        <v>39258</v>
      </c>
      <c r="AZ4753">
        <v>5.28</v>
      </c>
      <c r="BA4753">
        <f t="shared" si="1772"/>
        <v>5.28E-2</v>
      </c>
      <c r="BC4753" s="1">
        <v>39370</v>
      </c>
      <c r="BD4753">
        <v>4.91</v>
      </c>
      <c r="BE4753">
        <f t="shared" si="1773"/>
        <v>4.9100000000000005E-2</v>
      </c>
      <c r="BG4753" s="1">
        <v>39370</v>
      </c>
      <c r="BH4753">
        <v>4.7975000000000003</v>
      </c>
      <c r="BI4753">
        <f t="shared" si="1774"/>
        <v>4.7975000000000004E-2</v>
      </c>
      <c r="BK4753" s="1">
        <v>43307</v>
      </c>
      <c r="BL4753">
        <v>2.3590800000000001</v>
      </c>
      <c r="BM4753">
        <f t="shared" si="1780"/>
        <v>2.3590800000000002E-2</v>
      </c>
      <c r="BP4753" s="1">
        <v>39205</v>
      </c>
      <c r="BQ4753">
        <v>115.46</v>
      </c>
      <c r="BR4753">
        <f t="shared" si="1775"/>
        <v>1.1545999999999998</v>
      </c>
      <c r="BT4753" s="1">
        <v>39245</v>
      </c>
      <c r="BU4753">
        <v>4.1420000000000003</v>
      </c>
      <c r="BV4753">
        <f t="shared" si="1776"/>
        <v>4.1420000000000005E-2</v>
      </c>
      <c r="BX4753" s="1">
        <v>39245</v>
      </c>
      <c r="BY4753">
        <v>4.2709999999999999</v>
      </c>
      <c r="BZ4753">
        <f t="shared" si="1777"/>
        <v>4.2709999999999998E-2</v>
      </c>
      <c r="CB4753" s="1">
        <v>39370</v>
      </c>
      <c r="CC4753">
        <v>4.6849999999999996</v>
      </c>
      <c r="CD4753">
        <f t="shared" si="1778"/>
        <v>4.6849999999999996E-2</v>
      </c>
      <c r="CG4753" s="1"/>
    </row>
    <row r="4754" spans="1:85" x14ac:dyDescent="0.3">
      <c r="A4754" s="21">
        <f t="shared" si="1779"/>
        <v>52467</v>
      </c>
      <c r="B4754" s="18">
        <f t="shared" si="1763"/>
        <v>112.421875</v>
      </c>
      <c r="C4754">
        <f t="shared" si="1762"/>
        <v>115</v>
      </c>
      <c r="D4754">
        <f t="shared" ca="1" si="1766"/>
        <v>-17.941666666666666</v>
      </c>
      <c r="E4754">
        <f ca="1">IF(currency="USD",'Future et co'!F4754,IF(currency="EUR",'Future et co'!G4754,FALSE))</f>
        <v>3.6070000000000005E-2</v>
      </c>
      <c r="F4754">
        <f t="shared" ca="1" si="1767"/>
        <v>3.6070000000000005E-2</v>
      </c>
      <c r="G4754">
        <f t="shared" ca="1" si="1768"/>
        <v>2.0569999999999998E-2</v>
      </c>
      <c r="L4754">
        <f t="shared" ca="1" si="1769"/>
        <v>127.8</v>
      </c>
      <c r="M4754">
        <f t="shared" ca="1" si="1764"/>
        <v>3.6070000000000005E-2</v>
      </c>
      <c r="R4754">
        <f t="shared" ca="1" si="1770"/>
        <v>127.8</v>
      </c>
      <c r="S4754">
        <f t="shared" ca="1" si="1765"/>
        <v>3.6070000000000005E-2</v>
      </c>
      <c r="AU4754" s="1">
        <v>39254</v>
      </c>
      <c r="AV4754">
        <v>5.274</v>
      </c>
      <c r="AW4754">
        <f t="shared" si="1771"/>
        <v>5.2740000000000002E-2</v>
      </c>
      <c r="AY4754" s="1">
        <v>39255</v>
      </c>
      <c r="AZ4754">
        <v>5.2889999999999997</v>
      </c>
      <c r="BA4754">
        <f t="shared" si="1772"/>
        <v>5.289E-2</v>
      </c>
      <c r="BC4754" s="1">
        <v>39367</v>
      </c>
      <c r="BD4754">
        <v>4.9429999999999996</v>
      </c>
      <c r="BE4754">
        <f t="shared" si="1773"/>
        <v>4.9429999999999995E-2</v>
      </c>
      <c r="BG4754" s="1">
        <v>39367</v>
      </c>
      <c r="BH4754">
        <v>4.8490000000000002</v>
      </c>
      <c r="BI4754">
        <f t="shared" si="1774"/>
        <v>4.8490000000000005E-2</v>
      </c>
      <c r="BK4754" s="1">
        <v>43308</v>
      </c>
      <c r="BL4754">
        <v>2.37134</v>
      </c>
      <c r="BM4754">
        <f t="shared" si="1780"/>
        <v>2.3713399999999999E-2</v>
      </c>
      <c r="BP4754" s="1">
        <v>39204</v>
      </c>
      <c r="BQ4754">
        <v>115.63</v>
      </c>
      <c r="BR4754">
        <f t="shared" si="1775"/>
        <v>1.1562999999999999</v>
      </c>
      <c r="BT4754" s="1">
        <v>39244</v>
      </c>
      <c r="BU4754">
        <v>4.1399999999999997</v>
      </c>
      <c r="BV4754">
        <f t="shared" si="1776"/>
        <v>4.1399999999999999E-2</v>
      </c>
      <c r="BX4754" s="1">
        <v>39244</v>
      </c>
      <c r="BY4754">
        <v>4.2699999999999996</v>
      </c>
      <c r="BZ4754">
        <f t="shared" si="1777"/>
        <v>4.2699999999999995E-2</v>
      </c>
      <c r="CB4754" s="1">
        <v>39367</v>
      </c>
      <c r="CC4754">
        <v>4.6859999999999999</v>
      </c>
      <c r="CD4754">
        <f t="shared" si="1778"/>
        <v>4.6859999999999999E-2</v>
      </c>
      <c r="CG4754" s="1"/>
    </row>
    <row r="4755" spans="1:85" x14ac:dyDescent="0.3">
      <c r="A4755" s="21">
        <f t="shared" si="1779"/>
        <v>52468</v>
      </c>
      <c r="B4755" s="18">
        <f t="shared" si="1763"/>
        <v>112.421875</v>
      </c>
      <c r="C4755">
        <f t="shared" si="1762"/>
        <v>115</v>
      </c>
      <c r="D4755">
        <f t="shared" ca="1" si="1766"/>
        <v>-17.944444444444443</v>
      </c>
      <c r="E4755">
        <f ca="1">IF(currency="USD",'Future et co'!F4755,IF(currency="EUR",'Future et co'!G4755,FALSE))</f>
        <v>3.6070000000000005E-2</v>
      </c>
      <c r="F4755">
        <f t="shared" ca="1" si="1767"/>
        <v>3.6070000000000005E-2</v>
      </c>
      <c r="G4755">
        <f t="shared" ca="1" si="1768"/>
        <v>2.0569999999999998E-2</v>
      </c>
      <c r="L4755">
        <f t="shared" ca="1" si="1769"/>
        <v>127.8</v>
      </c>
      <c r="M4755">
        <f t="shared" ca="1" si="1764"/>
        <v>3.6070000000000005E-2</v>
      </c>
      <c r="R4755">
        <f t="shared" ca="1" si="1770"/>
        <v>127.8</v>
      </c>
      <c r="S4755">
        <f t="shared" ca="1" si="1765"/>
        <v>3.6070000000000005E-2</v>
      </c>
      <c r="AU4755" s="1">
        <v>39253</v>
      </c>
      <c r="AV4755">
        <v>5.28</v>
      </c>
      <c r="AW4755">
        <f t="shared" si="1771"/>
        <v>5.28E-2</v>
      </c>
      <c r="AY4755" s="1">
        <v>39254</v>
      </c>
      <c r="AZ4755">
        <v>5.3</v>
      </c>
      <c r="BA4755">
        <f t="shared" si="1772"/>
        <v>5.2999999999999999E-2</v>
      </c>
      <c r="BC4755" s="1">
        <v>39366</v>
      </c>
      <c r="BD4755">
        <v>4.8925000000000001</v>
      </c>
      <c r="BE4755">
        <f t="shared" si="1773"/>
        <v>4.8925000000000003E-2</v>
      </c>
      <c r="BG4755" s="1">
        <v>39366</v>
      </c>
      <c r="BH4755">
        <v>4.7625000000000002</v>
      </c>
      <c r="BI4755">
        <f t="shared" si="1774"/>
        <v>4.7625000000000001E-2</v>
      </c>
      <c r="BK4755" s="1">
        <v>43311</v>
      </c>
      <c r="BL4755">
        <v>2.37879</v>
      </c>
      <c r="BM4755">
        <f t="shared" si="1780"/>
        <v>2.3787900000000001E-2</v>
      </c>
      <c r="BP4755" s="1">
        <v>39202</v>
      </c>
      <c r="BQ4755">
        <v>116.13</v>
      </c>
      <c r="BR4755">
        <f t="shared" si="1775"/>
        <v>1.1613</v>
      </c>
      <c r="BT4755" s="1">
        <v>39241</v>
      </c>
      <c r="BU4755">
        <v>4.1379999999999999</v>
      </c>
      <c r="BV4755">
        <f t="shared" si="1776"/>
        <v>4.138E-2</v>
      </c>
      <c r="BX4755" s="1">
        <v>39241</v>
      </c>
      <c r="BY4755">
        <v>4.2690000000000001</v>
      </c>
      <c r="BZ4755">
        <f t="shared" si="1777"/>
        <v>4.2689999999999999E-2</v>
      </c>
      <c r="CB4755" s="1">
        <v>39366</v>
      </c>
      <c r="CC4755">
        <v>4.6550000000000002</v>
      </c>
      <c r="CD4755">
        <f t="shared" si="1778"/>
        <v>4.6550000000000001E-2</v>
      </c>
      <c r="CG4755" s="1"/>
    </row>
    <row r="4756" spans="1:85" x14ac:dyDescent="0.3">
      <c r="A4756" s="21">
        <f t="shared" si="1779"/>
        <v>52469</v>
      </c>
      <c r="B4756" s="18">
        <f t="shared" si="1763"/>
        <v>112.421875</v>
      </c>
      <c r="C4756">
        <f t="shared" si="1762"/>
        <v>115</v>
      </c>
      <c r="D4756">
        <f t="shared" ca="1" si="1766"/>
        <v>-17.947222222222223</v>
      </c>
      <c r="E4756">
        <f ca="1">IF(currency="USD",'Future et co'!F4756,IF(currency="EUR",'Future et co'!G4756,FALSE))</f>
        <v>3.6070000000000005E-2</v>
      </c>
      <c r="F4756">
        <f t="shared" ca="1" si="1767"/>
        <v>3.6070000000000005E-2</v>
      </c>
      <c r="G4756">
        <f t="shared" ca="1" si="1768"/>
        <v>2.0569999999999998E-2</v>
      </c>
      <c r="L4756">
        <f t="shared" ca="1" si="1769"/>
        <v>127.8</v>
      </c>
      <c r="M4756">
        <f t="shared" ca="1" si="1764"/>
        <v>3.6070000000000005E-2</v>
      </c>
      <c r="R4756">
        <f t="shared" ca="1" si="1770"/>
        <v>127.8</v>
      </c>
      <c r="S4756">
        <f t="shared" ca="1" si="1765"/>
        <v>3.6070000000000005E-2</v>
      </c>
      <c r="AU4756" s="1">
        <v>39252</v>
      </c>
      <c r="AV4756">
        <v>5.2709999999999999</v>
      </c>
      <c r="AW4756">
        <f t="shared" si="1771"/>
        <v>5.271E-2</v>
      </c>
      <c r="AY4756" s="1">
        <v>39253</v>
      </c>
      <c r="AZ4756">
        <v>5.3090000000000002</v>
      </c>
      <c r="BA4756">
        <f t="shared" si="1772"/>
        <v>5.3089999999999998E-2</v>
      </c>
      <c r="BC4756" s="1">
        <v>39365</v>
      </c>
      <c r="BD4756">
        <v>4.9660000000000002</v>
      </c>
      <c r="BE4756">
        <f t="shared" si="1773"/>
        <v>4.9660000000000003E-2</v>
      </c>
      <c r="BG4756" s="1">
        <v>39365</v>
      </c>
      <c r="BH4756">
        <v>4.7960000000000003</v>
      </c>
      <c r="BI4756">
        <f t="shared" si="1774"/>
        <v>4.7960000000000003E-2</v>
      </c>
      <c r="BK4756" s="1">
        <v>43312</v>
      </c>
      <c r="BL4756">
        <v>2.3663699999999999</v>
      </c>
      <c r="BM4756">
        <f t="shared" si="1780"/>
        <v>2.3663699999999999E-2</v>
      </c>
      <c r="BP4756" s="1">
        <v>39199</v>
      </c>
      <c r="BQ4756">
        <v>115.58</v>
      </c>
      <c r="BR4756">
        <f t="shared" si="1775"/>
        <v>1.1557999999999999</v>
      </c>
      <c r="BT4756" s="1">
        <v>39240</v>
      </c>
      <c r="BU4756">
        <v>4.1349999999999998</v>
      </c>
      <c r="BV4756">
        <f t="shared" si="1776"/>
        <v>4.1349999999999998E-2</v>
      </c>
      <c r="BX4756" s="1">
        <v>39240</v>
      </c>
      <c r="BY4756">
        <v>4.2709999999999999</v>
      </c>
      <c r="BZ4756">
        <f t="shared" si="1777"/>
        <v>4.2709999999999998E-2</v>
      </c>
      <c r="CB4756" s="1">
        <v>39365</v>
      </c>
      <c r="CC4756">
        <v>4.6619999999999999</v>
      </c>
      <c r="CD4756">
        <f t="shared" si="1778"/>
        <v>4.6620000000000002E-2</v>
      </c>
      <c r="CG4756" s="1"/>
    </row>
    <row r="4757" spans="1:85" x14ac:dyDescent="0.3">
      <c r="A4757" s="21">
        <f t="shared" si="1779"/>
        <v>52470</v>
      </c>
      <c r="B4757" s="18">
        <f t="shared" si="1763"/>
        <v>112.421875</v>
      </c>
      <c r="C4757">
        <f t="shared" si="1762"/>
        <v>115</v>
      </c>
      <c r="D4757">
        <f t="shared" ca="1" si="1766"/>
        <v>-17.95</v>
      </c>
      <c r="E4757">
        <f ca="1">IF(currency="USD",'Future et co'!F4757,IF(currency="EUR",'Future et co'!G4757,FALSE))</f>
        <v>3.6070000000000005E-2</v>
      </c>
      <c r="F4757">
        <f t="shared" ca="1" si="1767"/>
        <v>3.6070000000000005E-2</v>
      </c>
      <c r="G4757">
        <f t="shared" ca="1" si="1768"/>
        <v>2.0569999999999998E-2</v>
      </c>
      <c r="L4757">
        <f t="shared" ca="1" si="1769"/>
        <v>127.8</v>
      </c>
      <c r="M4757">
        <f t="shared" ca="1" si="1764"/>
        <v>3.6070000000000005E-2</v>
      </c>
      <c r="R4757">
        <f t="shared" ca="1" si="1770"/>
        <v>127.8</v>
      </c>
      <c r="S4757">
        <f t="shared" ca="1" si="1765"/>
        <v>3.6070000000000005E-2</v>
      </c>
      <c r="AU4757" s="1">
        <v>39251</v>
      </c>
      <c r="AV4757">
        <v>5.2770000000000001</v>
      </c>
      <c r="AW4757">
        <f t="shared" si="1771"/>
        <v>5.2770000000000004E-2</v>
      </c>
      <c r="AY4757" s="1">
        <v>39252</v>
      </c>
      <c r="AZ4757">
        <v>5.298</v>
      </c>
      <c r="BA4757">
        <f t="shared" si="1772"/>
        <v>5.2979999999999999E-2</v>
      </c>
      <c r="BC4757" s="1">
        <v>39364</v>
      </c>
      <c r="BD4757">
        <v>4.9779999999999998</v>
      </c>
      <c r="BE4757">
        <f t="shared" si="1773"/>
        <v>4.9779999999999998E-2</v>
      </c>
      <c r="BG4757" s="1">
        <v>39364</v>
      </c>
      <c r="BH4757">
        <v>4.8049999999999997</v>
      </c>
      <c r="BI4757">
        <f t="shared" si="1774"/>
        <v>4.8049999999999995E-2</v>
      </c>
      <c r="BK4757" s="1">
        <v>43313</v>
      </c>
      <c r="BL4757">
        <v>2.3704200000000002</v>
      </c>
      <c r="BM4757">
        <f t="shared" si="1780"/>
        <v>2.3704200000000002E-2</v>
      </c>
      <c r="BP4757" s="1">
        <v>39198</v>
      </c>
      <c r="BQ4757">
        <v>115.62</v>
      </c>
      <c r="BR4757">
        <f t="shared" si="1775"/>
        <v>1.1562000000000001</v>
      </c>
      <c r="BT4757" s="1">
        <v>39239</v>
      </c>
      <c r="BU4757">
        <v>4.1260000000000003</v>
      </c>
      <c r="BV4757">
        <f t="shared" si="1776"/>
        <v>4.1260000000000005E-2</v>
      </c>
      <c r="BX4757" s="1">
        <v>39239</v>
      </c>
      <c r="BY4757">
        <v>4.2640000000000002</v>
      </c>
      <c r="BZ4757">
        <f t="shared" si="1777"/>
        <v>4.2640000000000004E-2</v>
      </c>
      <c r="CB4757" s="1">
        <v>39364</v>
      </c>
      <c r="CC4757">
        <v>4.6529999999999996</v>
      </c>
      <c r="CD4757">
        <f t="shared" si="1778"/>
        <v>4.6529999999999995E-2</v>
      </c>
      <c r="CG4757" s="1"/>
    </row>
    <row r="4758" spans="1:85" x14ac:dyDescent="0.3">
      <c r="A4758" s="21">
        <f t="shared" si="1779"/>
        <v>52471</v>
      </c>
      <c r="B4758" s="18">
        <f t="shared" si="1763"/>
        <v>112.421875</v>
      </c>
      <c r="C4758">
        <f t="shared" si="1762"/>
        <v>115</v>
      </c>
      <c r="D4758">
        <f t="shared" ca="1" si="1766"/>
        <v>-17.952777777777779</v>
      </c>
      <c r="E4758">
        <f ca="1">IF(currency="USD",'Future et co'!F4758,IF(currency="EUR",'Future et co'!G4758,FALSE))</f>
        <v>3.6070000000000005E-2</v>
      </c>
      <c r="F4758">
        <f t="shared" ca="1" si="1767"/>
        <v>3.6070000000000005E-2</v>
      </c>
      <c r="G4758">
        <f t="shared" ca="1" si="1768"/>
        <v>2.0569999999999998E-2</v>
      </c>
      <c r="L4758">
        <f t="shared" ca="1" si="1769"/>
        <v>127.8</v>
      </c>
      <c r="M4758">
        <f t="shared" ca="1" si="1764"/>
        <v>3.6070000000000005E-2</v>
      </c>
      <c r="R4758">
        <f t="shared" ca="1" si="1770"/>
        <v>127.8</v>
      </c>
      <c r="S4758">
        <f t="shared" ca="1" si="1765"/>
        <v>3.6070000000000005E-2</v>
      </c>
      <c r="AU4758" s="1">
        <v>39248</v>
      </c>
      <c r="AV4758">
        <v>5.2779999999999996</v>
      </c>
      <c r="AW4758">
        <f t="shared" si="1771"/>
        <v>5.2779999999999994E-2</v>
      </c>
      <c r="AY4758" s="1">
        <v>39251</v>
      </c>
      <c r="AZ4758">
        <v>5.3070000000000004</v>
      </c>
      <c r="BA4758">
        <f t="shared" si="1772"/>
        <v>5.3070000000000006E-2</v>
      </c>
      <c r="BC4758" s="1">
        <v>39363</v>
      </c>
      <c r="BD4758">
        <v>4.9225000000000003</v>
      </c>
      <c r="BE4758">
        <f t="shared" si="1773"/>
        <v>4.9225000000000005E-2</v>
      </c>
      <c r="BG4758" s="1">
        <v>39363</v>
      </c>
      <c r="BH4758">
        <v>4.7625000000000002</v>
      </c>
      <c r="BI4758">
        <f t="shared" si="1774"/>
        <v>4.7625000000000001E-2</v>
      </c>
      <c r="BK4758" s="1">
        <v>43314</v>
      </c>
      <c r="BL4758">
        <v>2.36382</v>
      </c>
      <c r="BM4758">
        <f t="shared" si="1780"/>
        <v>2.3638200000000002E-2</v>
      </c>
      <c r="BP4758" s="1">
        <v>39197</v>
      </c>
      <c r="BQ4758">
        <v>115.87</v>
      </c>
      <c r="BR4758">
        <f t="shared" si="1775"/>
        <v>1.1587000000000001</v>
      </c>
      <c r="BT4758" s="1">
        <v>39238</v>
      </c>
      <c r="BU4758">
        <v>4.1260000000000003</v>
      </c>
      <c r="BV4758">
        <f t="shared" si="1776"/>
        <v>4.1260000000000005E-2</v>
      </c>
      <c r="BX4758" s="1">
        <v>39238</v>
      </c>
      <c r="BY4758">
        <v>4.26</v>
      </c>
      <c r="BZ4758">
        <f t="shared" si="1777"/>
        <v>4.2599999999999999E-2</v>
      </c>
      <c r="CB4758" s="1">
        <v>39363</v>
      </c>
      <c r="CC4758">
        <v>4.6500000000000004</v>
      </c>
      <c r="CD4758">
        <f t="shared" si="1778"/>
        <v>4.6500000000000007E-2</v>
      </c>
      <c r="CG4758" s="1"/>
    </row>
    <row r="4759" spans="1:85" x14ac:dyDescent="0.3">
      <c r="A4759" s="21">
        <f t="shared" si="1779"/>
        <v>52474</v>
      </c>
      <c r="B4759" s="18">
        <f t="shared" si="1763"/>
        <v>112.421875</v>
      </c>
      <c r="C4759">
        <f t="shared" si="1762"/>
        <v>115</v>
      </c>
      <c r="D4759">
        <f t="shared" ca="1" si="1766"/>
        <v>-17.961111111111112</v>
      </c>
      <c r="E4759">
        <f ca="1">IF(currency="USD",'Future et co'!F4759,IF(currency="EUR",'Future et co'!G4759,FALSE))</f>
        <v>3.6070000000000005E-2</v>
      </c>
      <c r="F4759">
        <f t="shared" ca="1" si="1767"/>
        <v>3.6070000000000005E-2</v>
      </c>
      <c r="G4759">
        <f t="shared" ca="1" si="1768"/>
        <v>2.0569999999999998E-2</v>
      </c>
      <c r="L4759">
        <f t="shared" ca="1" si="1769"/>
        <v>127.8</v>
      </c>
      <c r="M4759">
        <f t="shared" ca="1" si="1764"/>
        <v>3.6070000000000005E-2</v>
      </c>
      <c r="R4759">
        <f t="shared" ca="1" si="1770"/>
        <v>127.8</v>
      </c>
      <c r="S4759">
        <f t="shared" ca="1" si="1765"/>
        <v>3.6070000000000005E-2</v>
      </c>
      <c r="AU4759" s="1">
        <v>39247</v>
      </c>
      <c r="AV4759">
        <v>5.28</v>
      </c>
      <c r="AW4759">
        <f t="shared" si="1771"/>
        <v>5.28E-2</v>
      </c>
      <c r="AY4759" s="1">
        <v>39248</v>
      </c>
      <c r="AZ4759">
        <v>5.3120000000000003</v>
      </c>
      <c r="BA4759">
        <f t="shared" si="1772"/>
        <v>5.3120000000000001E-2</v>
      </c>
      <c r="BC4759" s="1">
        <v>39360</v>
      </c>
      <c r="BD4759">
        <v>4.93</v>
      </c>
      <c r="BE4759">
        <f t="shared" si="1773"/>
        <v>4.9299999999999997E-2</v>
      </c>
      <c r="BG4759" s="1">
        <v>39360</v>
      </c>
      <c r="BH4759">
        <v>4.76</v>
      </c>
      <c r="BI4759">
        <f t="shared" si="1774"/>
        <v>4.7599999999999996E-2</v>
      </c>
      <c r="BK4759" s="1">
        <v>43315</v>
      </c>
      <c r="BL4759">
        <v>2.3521800000000002</v>
      </c>
      <c r="BM4759">
        <f t="shared" si="1780"/>
        <v>2.3521800000000002E-2</v>
      </c>
      <c r="BP4759" s="1">
        <v>39196</v>
      </c>
      <c r="BQ4759">
        <v>116.05</v>
      </c>
      <c r="BR4759">
        <f t="shared" si="1775"/>
        <v>1.1604999999999999</v>
      </c>
      <c r="BT4759" s="1">
        <v>39237</v>
      </c>
      <c r="BU4759">
        <v>4.125</v>
      </c>
      <c r="BV4759">
        <f t="shared" si="1776"/>
        <v>4.1250000000000002E-2</v>
      </c>
      <c r="BX4759" s="1">
        <v>39237</v>
      </c>
      <c r="BY4759">
        <v>4.2590000000000003</v>
      </c>
      <c r="BZ4759">
        <f t="shared" si="1777"/>
        <v>4.2590000000000003E-2</v>
      </c>
      <c r="CB4759" s="1">
        <v>39360</v>
      </c>
      <c r="CC4759">
        <v>4.6559999999999997</v>
      </c>
      <c r="CD4759">
        <f t="shared" si="1778"/>
        <v>4.6559999999999997E-2</v>
      </c>
      <c r="CG4759" s="1"/>
    </row>
    <row r="4760" spans="1:85" x14ac:dyDescent="0.3">
      <c r="A4760" s="21">
        <f t="shared" si="1779"/>
        <v>52475</v>
      </c>
      <c r="B4760" s="18">
        <f t="shared" si="1763"/>
        <v>112.421875</v>
      </c>
      <c r="C4760">
        <f t="shared" si="1762"/>
        <v>115</v>
      </c>
      <c r="D4760">
        <f t="shared" ca="1" si="1766"/>
        <v>-17.963888888888889</v>
      </c>
      <c r="E4760">
        <f ca="1">IF(currency="USD",'Future et co'!F4760,IF(currency="EUR",'Future et co'!G4760,FALSE))</f>
        <v>3.6070000000000005E-2</v>
      </c>
      <c r="F4760">
        <f t="shared" ca="1" si="1767"/>
        <v>3.6070000000000005E-2</v>
      </c>
      <c r="G4760">
        <f t="shared" ca="1" si="1768"/>
        <v>2.0569999999999998E-2</v>
      </c>
      <c r="L4760">
        <f t="shared" ca="1" si="1769"/>
        <v>127.8</v>
      </c>
      <c r="M4760">
        <f t="shared" ca="1" si="1764"/>
        <v>3.6070000000000005E-2</v>
      </c>
      <c r="R4760">
        <f t="shared" ca="1" si="1770"/>
        <v>127.8</v>
      </c>
      <c r="S4760">
        <f t="shared" ca="1" si="1765"/>
        <v>3.6070000000000005E-2</v>
      </c>
      <c r="AU4760" s="1">
        <v>39246</v>
      </c>
      <c r="AV4760">
        <v>5.2830000000000004</v>
      </c>
      <c r="AW4760">
        <f t="shared" si="1771"/>
        <v>5.2830000000000002E-2</v>
      </c>
      <c r="AY4760" s="1">
        <v>39247</v>
      </c>
      <c r="AZ4760">
        <v>5.319</v>
      </c>
      <c r="BA4760">
        <f t="shared" si="1772"/>
        <v>5.3190000000000001E-2</v>
      </c>
      <c r="BC4760" s="1">
        <v>39359</v>
      </c>
      <c r="BD4760">
        <v>4.8470000000000004</v>
      </c>
      <c r="BE4760">
        <f t="shared" si="1773"/>
        <v>4.8470000000000006E-2</v>
      </c>
      <c r="BG4760" s="1">
        <v>39359</v>
      </c>
      <c r="BH4760">
        <v>4.6639999999999997</v>
      </c>
      <c r="BI4760">
        <f t="shared" si="1774"/>
        <v>4.6639999999999994E-2</v>
      </c>
      <c r="BK4760" s="1">
        <v>43318</v>
      </c>
      <c r="BL4760">
        <v>2.34809</v>
      </c>
      <c r="BM4760">
        <f t="shared" si="1780"/>
        <v>2.3480899999999999E-2</v>
      </c>
      <c r="BP4760" s="1">
        <v>39195</v>
      </c>
      <c r="BQ4760">
        <v>115.91</v>
      </c>
      <c r="BR4760">
        <f t="shared" si="1775"/>
        <v>1.1591</v>
      </c>
      <c r="BT4760" s="1">
        <v>39234</v>
      </c>
      <c r="BU4760">
        <v>4.1239999999999997</v>
      </c>
      <c r="BV4760">
        <f t="shared" si="1776"/>
        <v>4.1239999999999999E-2</v>
      </c>
      <c r="BX4760" s="1">
        <v>39234</v>
      </c>
      <c r="BY4760">
        <v>4.258</v>
      </c>
      <c r="BZ4760">
        <f t="shared" si="1777"/>
        <v>4.258E-2</v>
      </c>
      <c r="CB4760" s="1">
        <v>39359</v>
      </c>
      <c r="CC4760">
        <v>4.6449999999999996</v>
      </c>
      <c r="CD4760">
        <f t="shared" si="1778"/>
        <v>4.6449999999999998E-2</v>
      </c>
      <c r="CG4760" s="1"/>
    </row>
    <row r="4761" spans="1:85" x14ac:dyDescent="0.3">
      <c r="A4761" s="21">
        <f t="shared" si="1779"/>
        <v>52476</v>
      </c>
      <c r="B4761" s="18">
        <f t="shared" si="1763"/>
        <v>112.421875</v>
      </c>
      <c r="C4761">
        <f t="shared" ref="C4761:C4824" si="1781">CEILING(B4761,$C$9)</f>
        <v>115</v>
      </c>
      <c r="D4761">
        <f t="shared" ca="1" si="1766"/>
        <v>-17.966666666666665</v>
      </c>
      <c r="E4761">
        <f ca="1">IF(currency="USD",'Future et co'!F4761,IF(currency="EUR",'Future et co'!G4761,FALSE))</f>
        <v>3.6070000000000005E-2</v>
      </c>
      <c r="F4761">
        <f t="shared" ca="1" si="1767"/>
        <v>3.6070000000000005E-2</v>
      </c>
      <c r="G4761">
        <f t="shared" ca="1" si="1768"/>
        <v>2.0569999999999998E-2</v>
      </c>
      <c r="L4761">
        <f t="shared" ca="1" si="1769"/>
        <v>127.8</v>
      </c>
      <c r="M4761">
        <f t="shared" ca="1" si="1764"/>
        <v>3.6070000000000005E-2</v>
      </c>
      <c r="R4761">
        <f t="shared" ca="1" si="1770"/>
        <v>127.8</v>
      </c>
      <c r="S4761">
        <f t="shared" ca="1" si="1765"/>
        <v>3.6070000000000005E-2</v>
      </c>
      <c r="AU4761" s="1">
        <v>39245</v>
      </c>
      <c r="AV4761">
        <v>5.2720000000000002</v>
      </c>
      <c r="AW4761">
        <f t="shared" si="1771"/>
        <v>5.2720000000000003E-2</v>
      </c>
      <c r="AY4761" s="1">
        <v>39246</v>
      </c>
      <c r="AZ4761">
        <v>5.3239999999999998</v>
      </c>
      <c r="BA4761">
        <f t="shared" si="1772"/>
        <v>5.3239999999999996E-2</v>
      </c>
      <c r="BC4761" s="1">
        <v>39358</v>
      </c>
      <c r="BD4761">
        <v>4.8449999999999998</v>
      </c>
      <c r="BE4761">
        <f t="shared" si="1773"/>
        <v>4.845E-2</v>
      </c>
      <c r="BG4761" s="1">
        <v>39358</v>
      </c>
      <c r="BH4761">
        <v>4.6900000000000004</v>
      </c>
      <c r="BI4761">
        <f t="shared" si="1774"/>
        <v>4.6900000000000004E-2</v>
      </c>
      <c r="BK4761" s="1">
        <v>43319</v>
      </c>
      <c r="BL4761">
        <v>2.3431999999999999</v>
      </c>
      <c r="BM4761">
        <f t="shared" si="1780"/>
        <v>2.3431999999999998E-2</v>
      </c>
      <c r="BP4761" s="1">
        <v>39192</v>
      </c>
      <c r="BQ4761">
        <v>115.69</v>
      </c>
      <c r="BR4761">
        <f t="shared" si="1775"/>
        <v>1.1569</v>
      </c>
      <c r="BT4761" s="1">
        <v>39233</v>
      </c>
      <c r="BU4761">
        <v>4.1219999999999999</v>
      </c>
      <c r="BV4761">
        <f t="shared" si="1776"/>
        <v>4.122E-2</v>
      </c>
      <c r="BX4761" s="1">
        <v>39233</v>
      </c>
      <c r="BY4761">
        <v>4.2549999999999999</v>
      </c>
      <c r="BZ4761">
        <f t="shared" si="1777"/>
        <v>4.2549999999999998E-2</v>
      </c>
      <c r="CB4761" s="1">
        <v>39358</v>
      </c>
      <c r="CC4761">
        <v>4.6749999999999998</v>
      </c>
      <c r="CD4761">
        <f t="shared" si="1778"/>
        <v>4.675E-2</v>
      </c>
      <c r="CG4761" s="1"/>
    </row>
    <row r="4762" spans="1:85" x14ac:dyDescent="0.3">
      <c r="A4762" s="21">
        <f t="shared" si="1779"/>
        <v>52477</v>
      </c>
      <c r="B4762" s="18">
        <f t="shared" si="1763"/>
        <v>112.421875</v>
      </c>
      <c r="C4762">
        <f t="shared" si="1781"/>
        <v>115</v>
      </c>
      <c r="D4762">
        <f t="shared" ca="1" si="1766"/>
        <v>-17.969444444444445</v>
      </c>
      <c r="E4762">
        <f ca="1">IF(currency="USD",'Future et co'!F4762,IF(currency="EUR",'Future et co'!G4762,FALSE))</f>
        <v>3.6070000000000005E-2</v>
      </c>
      <c r="F4762">
        <f t="shared" ca="1" si="1767"/>
        <v>3.6070000000000005E-2</v>
      </c>
      <c r="G4762">
        <f t="shared" ca="1" si="1768"/>
        <v>2.0569999999999998E-2</v>
      </c>
      <c r="L4762">
        <f t="shared" ca="1" si="1769"/>
        <v>127.8</v>
      </c>
      <c r="M4762">
        <f t="shared" ca="1" si="1764"/>
        <v>3.6070000000000005E-2</v>
      </c>
      <c r="R4762">
        <f t="shared" ca="1" si="1770"/>
        <v>127.8</v>
      </c>
      <c r="S4762">
        <f t="shared" ca="1" si="1765"/>
        <v>3.6070000000000005E-2</v>
      </c>
      <c r="AU4762" s="1">
        <v>39244</v>
      </c>
      <c r="AV4762">
        <v>5.2759999999999998</v>
      </c>
      <c r="AW4762">
        <f t="shared" si="1771"/>
        <v>5.2760000000000001E-2</v>
      </c>
      <c r="AY4762" s="1">
        <v>39245</v>
      </c>
      <c r="AZ4762">
        <v>5.3129999999999997</v>
      </c>
      <c r="BA4762">
        <f t="shared" si="1772"/>
        <v>5.3129999999999997E-2</v>
      </c>
      <c r="BC4762" s="1">
        <v>39357</v>
      </c>
      <c r="BD4762">
        <v>4.806</v>
      </c>
      <c r="BE4762">
        <f t="shared" si="1773"/>
        <v>4.8059999999999999E-2</v>
      </c>
      <c r="BG4762" s="1">
        <v>39357</v>
      </c>
      <c r="BH4762">
        <v>4.6189999999999998</v>
      </c>
      <c r="BI4762">
        <f t="shared" si="1774"/>
        <v>4.6189999999999995E-2</v>
      </c>
      <c r="BK4762" s="1">
        <v>43320</v>
      </c>
      <c r="BL4762">
        <v>2.34592</v>
      </c>
      <c r="BM4762">
        <f t="shared" si="1780"/>
        <v>2.3459199999999999E-2</v>
      </c>
      <c r="BP4762" s="1">
        <v>39191</v>
      </c>
      <c r="BQ4762">
        <v>115.79</v>
      </c>
      <c r="BR4762">
        <f t="shared" si="1775"/>
        <v>1.1579000000000002</v>
      </c>
      <c r="BT4762" s="1">
        <v>39232</v>
      </c>
      <c r="BU4762">
        <v>4.1130000000000004</v>
      </c>
      <c r="BV4762">
        <f t="shared" si="1776"/>
        <v>4.1130000000000007E-2</v>
      </c>
      <c r="BX4762" s="1">
        <v>39232</v>
      </c>
      <c r="BY4762">
        <v>4.2450000000000001</v>
      </c>
      <c r="BZ4762">
        <f t="shared" si="1777"/>
        <v>4.2450000000000002E-2</v>
      </c>
      <c r="CB4762" s="1">
        <v>39357</v>
      </c>
      <c r="CC4762">
        <v>4.6669999999999998</v>
      </c>
      <c r="CD4762">
        <f t="shared" si="1778"/>
        <v>4.6669999999999996E-2</v>
      </c>
      <c r="CG4762" s="1"/>
    </row>
    <row r="4763" spans="1:85" x14ac:dyDescent="0.3">
      <c r="A4763" s="21">
        <f t="shared" si="1779"/>
        <v>52478</v>
      </c>
      <c r="B4763" s="18">
        <f t="shared" si="1763"/>
        <v>112.421875</v>
      </c>
      <c r="C4763">
        <f t="shared" si="1781"/>
        <v>115</v>
      </c>
      <c r="D4763">
        <f t="shared" ca="1" si="1766"/>
        <v>-17.972222222222221</v>
      </c>
      <c r="E4763">
        <f ca="1">IF(currency="USD",'Future et co'!F4763,IF(currency="EUR",'Future et co'!G4763,FALSE))</f>
        <v>3.6070000000000005E-2</v>
      </c>
      <c r="F4763">
        <f t="shared" ca="1" si="1767"/>
        <v>3.6070000000000005E-2</v>
      </c>
      <c r="G4763">
        <f t="shared" ca="1" si="1768"/>
        <v>2.0569999999999998E-2</v>
      </c>
      <c r="L4763">
        <f t="shared" ca="1" si="1769"/>
        <v>127.8</v>
      </c>
      <c r="M4763">
        <f t="shared" ca="1" si="1764"/>
        <v>3.6070000000000005E-2</v>
      </c>
      <c r="R4763">
        <f t="shared" ca="1" si="1770"/>
        <v>127.8</v>
      </c>
      <c r="S4763">
        <f t="shared" ca="1" si="1765"/>
        <v>3.6070000000000005E-2</v>
      </c>
      <c r="AU4763" s="1">
        <v>39241</v>
      </c>
      <c r="AV4763">
        <v>5.2770000000000001</v>
      </c>
      <c r="AW4763">
        <f t="shared" si="1771"/>
        <v>5.2770000000000004E-2</v>
      </c>
      <c r="AY4763" s="1">
        <v>39244</v>
      </c>
      <c r="AZ4763">
        <v>5.3079999999999998</v>
      </c>
      <c r="BA4763">
        <f t="shared" si="1772"/>
        <v>5.3079999999999995E-2</v>
      </c>
      <c r="BC4763" s="1">
        <v>39356</v>
      </c>
      <c r="BD4763">
        <v>4.8070000000000004</v>
      </c>
      <c r="BE4763">
        <f t="shared" si="1773"/>
        <v>4.8070000000000002E-2</v>
      </c>
      <c r="BG4763" s="1">
        <v>39356</v>
      </c>
      <c r="BH4763">
        <v>4.6660000000000004</v>
      </c>
      <c r="BI4763">
        <f t="shared" si="1774"/>
        <v>4.6660000000000007E-2</v>
      </c>
      <c r="BK4763" s="1">
        <v>43321</v>
      </c>
      <c r="BL4763">
        <v>2.3502100000000001</v>
      </c>
      <c r="BM4763">
        <f t="shared" si="1780"/>
        <v>2.3502100000000001E-2</v>
      </c>
      <c r="BP4763" s="1">
        <v>39190</v>
      </c>
      <c r="BQ4763">
        <v>116.14</v>
      </c>
      <c r="BR4763">
        <f t="shared" si="1775"/>
        <v>1.1614</v>
      </c>
      <c r="BT4763" s="1">
        <v>39231</v>
      </c>
      <c r="BU4763">
        <v>4.109</v>
      </c>
      <c r="BV4763">
        <f t="shared" si="1776"/>
        <v>4.1090000000000002E-2</v>
      </c>
      <c r="BX4763" s="1">
        <v>39231</v>
      </c>
      <c r="BY4763">
        <v>4.2439999999999998</v>
      </c>
      <c r="BZ4763">
        <f t="shared" si="1777"/>
        <v>4.2439999999999999E-2</v>
      </c>
      <c r="CB4763" s="1">
        <v>39356</v>
      </c>
      <c r="CC4763">
        <v>4.6740000000000004</v>
      </c>
      <c r="CD4763">
        <f t="shared" si="1778"/>
        <v>4.6740000000000004E-2</v>
      </c>
      <c r="CG4763" s="1"/>
    </row>
    <row r="4764" spans="1:85" x14ac:dyDescent="0.3">
      <c r="A4764" s="21">
        <f t="shared" si="1779"/>
        <v>52481</v>
      </c>
      <c r="B4764" s="18">
        <f t="shared" si="1763"/>
        <v>112.421875</v>
      </c>
      <c r="C4764">
        <f t="shared" si="1781"/>
        <v>115</v>
      </c>
      <c r="D4764">
        <f t="shared" ca="1" si="1766"/>
        <v>-17.980555555555554</v>
      </c>
      <c r="E4764">
        <f ca="1">IF(currency="USD",'Future et co'!F4764,IF(currency="EUR",'Future et co'!G4764,FALSE))</f>
        <v>3.6070000000000005E-2</v>
      </c>
      <c r="F4764">
        <f t="shared" ca="1" si="1767"/>
        <v>3.6070000000000005E-2</v>
      </c>
      <c r="G4764">
        <f t="shared" ca="1" si="1768"/>
        <v>2.0569999999999998E-2</v>
      </c>
      <c r="L4764">
        <f t="shared" ca="1" si="1769"/>
        <v>127.8</v>
      </c>
      <c r="M4764">
        <f t="shared" ca="1" si="1764"/>
        <v>3.6070000000000005E-2</v>
      </c>
      <c r="R4764">
        <f t="shared" ca="1" si="1770"/>
        <v>127.8</v>
      </c>
      <c r="S4764">
        <f t="shared" ca="1" si="1765"/>
        <v>3.6070000000000005E-2</v>
      </c>
      <c r="AU4764" s="1">
        <v>39240</v>
      </c>
      <c r="AV4764">
        <v>5.274</v>
      </c>
      <c r="AW4764">
        <f t="shared" si="1771"/>
        <v>5.2740000000000002E-2</v>
      </c>
      <c r="AY4764" s="1">
        <v>39241</v>
      </c>
      <c r="AZ4764">
        <v>5.3079999999999998</v>
      </c>
      <c r="BA4764">
        <f t="shared" si="1772"/>
        <v>5.3079999999999995E-2</v>
      </c>
      <c r="BC4764" s="1">
        <v>39353</v>
      </c>
      <c r="BD4764">
        <v>4.7359999999999998</v>
      </c>
      <c r="BE4764">
        <f t="shared" si="1773"/>
        <v>4.7359999999999999E-2</v>
      </c>
      <c r="BG4764" s="1">
        <v>39353</v>
      </c>
      <c r="BH4764">
        <v>4.6340000000000003</v>
      </c>
      <c r="BI4764">
        <f t="shared" si="1774"/>
        <v>4.6340000000000006E-2</v>
      </c>
      <c r="BK4764" s="1">
        <v>43322</v>
      </c>
      <c r="BL4764">
        <v>2.36802</v>
      </c>
      <c r="BM4764">
        <f t="shared" si="1780"/>
        <v>2.3680199999999998E-2</v>
      </c>
      <c r="BP4764" s="1">
        <v>39189</v>
      </c>
      <c r="BQ4764">
        <v>115.89</v>
      </c>
      <c r="BR4764">
        <f t="shared" si="1775"/>
        <v>1.1589</v>
      </c>
      <c r="BT4764" s="1">
        <v>39230</v>
      </c>
      <c r="BU4764">
        <v>4.1070000000000002</v>
      </c>
      <c r="BV4764">
        <f t="shared" si="1776"/>
        <v>4.1070000000000002E-2</v>
      </c>
      <c r="BX4764" s="1">
        <v>39230</v>
      </c>
      <c r="BY4764">
        <v>4.24</v>
      </c>
      <c r="BZ4764">
        <f t="shared" si="1777"/>
        <v>4.24E-2</v>
      </c>
      <c r="CB4764" s="1">
        <v>39353</v>
      </c>
      <c r="CC4764">
        <v>4.673</v>
      </c>
      <c r="CD4764">
        <f t="shared" si="1778"/>
        <v>4.6730000000000001E-2</v>
      </c>
      <c r="CG4764" s="1"/>
    </row>
    <row r="4765" spans="1:85" x14ac:dyDescent="0.3">
      <c r="A4765" s="21">
        <f t="shared" si="1779"/>
        <v>52482</v>
      </c>
      <c r="B4765" s="18">
        <f t="shared" si="1763"/>
        <v>112.421875</v>
      </c>
      <c r="C4765">
        <f t="shared" si="1781"/>
        <v>115</v>
      </c>
      <c r="D4765">
        <f t="shared" ca="1" si="1766"/>
        <v>-17.983333333333334</v>
      </c>
      <c r="E4765">
        <f ca="1">IF(currency="USD",'Future et co'!F4765,IF(currency="EUR",'Future et co'!G4765,FALSE))</f>
        <v>3.6070000000000005E-2</v>
      </c>
      <c r="F4765">
        <f t="shared" ca="1" si="1767"/>
        <v>3.6070000000000005E-2</v>
      </c>
      <c r="G4765">
        <f t="shared" ca="1" si="1768"/>
        <v>2.0569999999999998E-2</v>
      </c>
      <c r="L4765">
        <f t="shared" ca="1" si="1769"/>
        <v>127.8</v>
      </c>
      <c r="M4765">
        <f t="shared" ca="1" si="1764"/>
        <v>3.6070000000000005E-2</v>
      </c>
      <c r="R4765">
        <f t="shared" ca="1" si="1770"/>
        <v>127.8</v>
      </c>
      <c r="S4765">
        <f t="shared" ca="1" si="1765"/>
        <v>3.6070000000000005E-2</v>
      </c>
      <c r="AU4765" s="1">
        <v>39239</v>
      </c>
      <c r="AV4765">
        <v>5.2720000000000002</v>
      </c>
      <c r="AW4765">
        <f t="shared" si="1771"/>
        <v>5.2720000000000003E-2</v>
      </c>
      <c r="AY4765" s="1">
        <v>39240</v>
      </c>
      <c r="AZ4765">
        <v>5.31</v>
      </c>
      <c r="BA4765">
        <f t="shared" si="1772"/>
        <v>5.3099999999999994E-2</v>
      </c>
      <c r="BC4765" s="1">
        <v>39352</v>
      </c>
      <c r="BD4765">
        <v>4.7430000000000003</v>
      </c>
      <c r="BE4765">
        <f t="shared" si="1773"/>
        <v>4.743E-2</v>
      </c>
      <c r="BG4765" s="1">
        <v>39352</v>
      </c>
      <c r="BH4765">
        <v>4.5789999999999997</v>
      </c>
      <c r="BI4765">
        <f t="shared" si="1774"/>
        <v>4.5789999999999997E-2</v>
      </c>
      <c r="BK4765" s="1">
        <v>43325</v>
      </c>
      <c r="BL4765">
        <v>2.3782299999999998</v>
      </c>
      <c r="BM4765">
        <f t="shared" si="1780"/>
        <v>2.3782299999999999E-2</v>
      </c>
      <c r="BP4765" s="1">
        <v>39188</v>
      </c>
      <c r="BQ4765">
        <v>115.68</v>
      </c>
      <c r="BR4765">
        <f t="shared" si="1775"/>
        <v>1.1568000000000001</v>
      </c>
      <c r="BT4765" s="1">
        <v>39227</v>
      </c>
      <c r="BU4765">
        <v>4.0979999999999999</v>
      </c>
      <c r="BV4765">
        <f t="shared" si="1776"/>
        <v>4.0979999999999996E-2</v>
      </c>
      <c r="BX4765" s="1">
        <v>39227</v>
      </c>
      <c r="BY4765">
        <v>4.2329999999999997</v>
      </c>
      <c r="BZ4765">
        <f t="shared" si="1777"/>
        <v>4.233E-2</v>
      </c>
      <c r="CB4765" s="1">
        <v>39352</v>
      </c>
      <c r="CC4765">
        <v>4.6779999999999999</v>
      </c>
      <c r="CD4765">
        <f t="shared" si="1778"/>
        <v>4.6780000000000002E-2</v>
      </c>
      <c r="CG4765" s="1"/>
    </row>
    <row r="4766" spans="1:85" x14ac:dyDescent="0.3">
      <c r="A4766" s="21">
        <f t="shared" si="1779"/>
        <v>52483</v>
      </c>
      <c r="B4766" s="18">
        <f t="shared" si="1763"/>
        <v>112.421875</v>
      </c>
      <c r="C4766">
        <f t="shared" si="1781"/>
        <v>115</v>
      </c>
      <c r="D4766">
        <f t="shared" ca="1" si="1766"/>
        <v>-17.986111111111111</v>
      </c>
      <c r="E4766">
        <f ca="1">IF(currency="USD",'Future et co'!F4766,IF(currency="EUR",'Future et co'!G4766,FALSE))</f>
        <v>3.6070000000000005E-2</v>
      </c>
      <c r="F4766">
        <f t="shared" ca="1" si="1767"/>
        <v>3.6070000000000005E-2</v>
      </c>
      <c r="G4766">
        <f t="shared" ca="1" si="1768"/>
        <v>2.0569999999999998E-2</v>
      </c>
      <c r="L4766">
        <f t="shared" ca="1" si="1769"/>
        <v>127.8</v>
      </c>
      <c r="M4766">
        <f t="shared" ca="1" si="1764"/>
        <v>3.6070000000000005E-2</v>
      </c>
      <c r="R4766">
        <f t="shared" ca="1" si="1770"/>
        <v>127.8</v>
      </c>
      <c r="S4766">
        <f t="shared" ca="1" si="1765"/>
        <v>3.6070000000000005E-2</v>
      </c>
      <c r="AU4766" s="1">
        <v>39238</v>
      </c>
      <c r="AV4766">
        <v>5.2770000000000001</v>
      </c>
      <c r="AW4766">
        <f t="shared" si="1771"/>
        <v>5.2770000000000004E-2</v>
      </c>
      <c r="AY4766" s="1">
        <v>39239</v>
      </c>
      <c r="AZ4766">
        <v>5.3010000000000002</v>
      </c>
      <c r="BA4766">
        <f t="shared" si="1772"/>
        <v>5.3010000000000002E-2</v>
      </c>
      <c r="BC4766" s="1">
        <v>39351</v>
      </c>
      <c r="BD4766">
        <v>4.7969999999999997</v>
      </c>
      <c r="BE4766">
        <f t="shared" si="1773"/>
        <v>4.7969999999999999E-2</v>
      </c>
      <c r="BG4766" s="1">
        <v>39351</v>
      </c>
      <c r="BH4766">
        <v>4.6289999999999996</v>
      </c>
      <c r="BI4766">
        <f t="shared" si="1774"/>
        <v>4.6289999999999998E-2</v>
      </c>
      <c r="BK4766" s="1">
        <v>43326</v>
      </c>
      <c r="BL4766">
        <v>2.3648500000000001</v>
      </c>
      <c r="BM4766">
        <f t="shared" si="1780"/>
        <v>2.3648500000000003E-2</v>
      </c>
      <c r="BP4766" s="1">
        <v>39185</v>
      </c>
      <c r="BQ4766">
        <v>115.42</v>
      </c>
      <c r="BR4766">
        <f t="shared" si="1775"/>
        <v>1.1542000000000001</v>
      </c>
      <c r="BT4766" s="1">
        <v>39226</v>
      </c>
      <c r="BU4766">
        <v>4.0949999999999998</v>
      </c>
      <c r="BV4766">
        <f t="shared" si="1776"/>
        <v>4.095E-2</v>
      </c>
      <c r="BX4766" s="1">
        <v>39226</v>
      </c>
      <c r="BY4766">
        <v>4.2279999999999998</v>
      </c>
      <c r="BZ4766">
        <f t="shared" si="1777"/>
        <v>4.2279999999999998E-2</v>
      </c>
      <c r="CB4766" s="1">
        <v>39351</v>
      </c>
      <c r="CC4766">
        <v>4.6680000000000001</v>
      </c>
      <c r="CD4766">
        <f t="shared" si="1778"/>
        <v>4.6679999999999999E-2</v>
      </c>
      <c r="CG4766" s="1"/>
    </row>
    <row r="4767" spans="1:85" x14ac:dyDescent="0.3">
      <c r="A4767" s="21">
        <f t="shared" si="1779"/>
        <v>52484</v>
      </c>
      <c r="B4767" s="18">
        <f t="shared" si="1763"/>
        <v>112.421875</v>
      </c>
      <c r="C4767">
        <f t="shared" si="1781"/>
        <v>115</v>
      </c>
      <c r="D4767">
        <f t="shared" ca="1" si="1766"/>
        <v>-17.988888888888887</v>
      </c>
      <c r="E4767">
        <f ca="1">IF(currency="USD",'Future et co'!F4767,IF(currency="EUR",'Future et co'!G4767,FALSE))</f>
        <v>3.6070000000000005E-2</v>
      </c>
      <c r="F4767">
        <f t="shared" ca="1" si="1767"/>
        <v>3.6070000000000005E-2</v>
      </c>
      <c r="G4767">
        <f t="shared" ca="1" si="1768"/>
        <v>2.0569999999999998E-2</v>
      </c>
      <c r="L4767">
        <f t="shared" ca="1" si="1769"/>
        <v>127.8</v>
      </c>
      <c r="M4767">
        <f t="shared" ca="1" si="1764"/>
        <v>3.6070000000000005E-2</v>
      </c>
      <c r="R4767">
        <f t="shared" ca="1" si="1770"/>
        <v>127.8</v>
      </c>
      <c r="S4767">
        <f t="shared" ca="1" si="1765"/>
        <v>3.6070000000000005E-2</v>
      </c>
      <c r="AU4767" s="1">
        <v>39237</v>
      </c>
      <c r="AV4767">
        <v>5.2779999999999996</v>
      </c>
      <c r="AW4767">
        <f t="shared" si="1771"/>
        <v>5.2779999999999994E-2</v>
      </c>
      <c r="AY4767" s="1">
        <v>39238</v>
      </c>
      <c r="AZ4767">
        <v>5.3090000000000002</v>
      </c>
      <c r="BA4767">
        <f t="shared" si="1772"/>
        <v>5.3089999999999998E-2</v>
      </c>
      <c r="BC4767" s="1">
        <v>39350</v>
      </c>
      <c r="BD4767">
        <v>4.7779999999999996</v>
      </c>
      <c r="BE4767">
        <f t="shared" si="1773"/>
        <v>4.7779999999999996E-2</v>
      </c>
      <c r="BG4767" s="1">
        <v>39350</v>
      </c>
      <c r="BH4767">
        <v>4.6479999999999997</v>
      </c>
      <c r="BI4767">
        <f t="shared" si="1774"/>
        <v>4.6479999999999994E-2</v>
      </c>
      <c r="BK4767" s="1">
        <v>43327</v>
      </c>
      <c r="BL4767">
        <v>2.37866</v>
      </c>
      <c r="BM4767">
        <f t="shared" si="1780"/>
        <v>2.3786600000000001E-2</v>
      </c>
      <c r="BP4767" s="1">
        <v>39184</v>
      </c>
      <c r="BQ4767">
        <v>115.88</v>
      </c>
      <c r="BR4767">
        <f t="shared" si="1775"/>
        <v>1.1588000000000001</v>
      </c>
      <c r="BT4767" s="1">
        <v>39225</v>
      </c>
      <c r="BU4767">
        <v>4.0860000000000003</v>
      </c>
      <c r="BV4767">
        <f t="shared" si="1776"/>
        <v>4.086E-2</v>
      </c>
      <c r="BX4767" s="1">
        <v>39225</v>
      </c>
      <c r="BY4767">
        <v>4.2279999999999998</v>
      </c>
      <c r="BZ4767">
        <f t="shared" si="1777"/>
        <v>4.2279999999999998E-2</v>
      </c>
      <c r="CB4767" s="1">
        <v>39350</v>
      </c>
      <c r="CC4767">
        <v>4.6340000000000003</v>
      </c>
      <c r="CD4767">
        <f t="shared" si="1778"/>
        <v>4.6340000000000006E-2</v>
      </c>
      <c r="CG4767" s="1"/>
    </row>
    <row r="4768" spans="1:85" x14ac:dyDescent="0.3">
      <c r="A4768" s="21">
        <f t="shared" si="1779"/>
        <v>52485</v>
      </c>
      <c r="B4768" s="18">
        <f t="shared" si="1763"/>
        <v>112.421875</v>
      </c>
      <c r="C4768">
        <f t="shared" si="1781"/>
        <v>115</v>
      </c>
      <c r="D4768">
        <f t="shared" ca="1" si="1766"/>
        <v>-17.991666666666667</v>
      </c>
      <c r="E4768">
        <f ca="1">IF(currency="USD",'Future et co'!F4768,IF(currency="EUR",'Future et co'!G4768,FALSE))</f>
        <v>3.6070000000000005E-2</v>
      </c>
      <c r="F4768">
        <f t="shared" ca="1" si="1767"/>
        <v>3.6070000000000005E-2</v>
      </c>
      <c r="G4768">
        <f t="shared" ca="1" si="1768"/>
        <v>2.0569999999999998E-2</v>
      </c>
      <c r="L4768">
        <f t="shared" ca="1" si="1769"/>
        <v>127.8</v>
      </c>
      <c r="M4768">
        <f t="shared" ca="1" si="1764"/>
        <v>3.6070000000000005E-2</v>
      </c>
      <c r="R4768">
        <f t="shared" ca="1" si="1770"/>
        <v>127.8</v>
      </c>
      <c r="S4768">
        <f t="shared" ca="1" si="1765"/>
        <v>3.6070000000000005E-2</v>
      </c>
      <c r="AU4768" s="1">
        <v>39234</v>
      </c>
      <c r="AV4768">
        <v>5.2805</v>
      </c>
      <c r="AW4768">
        <f t="shared" si="1771"/>
        <v>5.2804999999999998E-2</v>
      </c>
      <c r="AY4768" s="1">
        <v>39237</v>
      </c>
      <c r="AZ4768">
        <v>5.3049999999999997</v>
      </c>
      <c r="BA4768">
        <f t="shared" si="1772"/>
        <v>5.305E-2</v>
      </c>
      <c r="BC4768" s="1">
        <v>39349</v>
      </c>
      <c r="BD4768">
        <v>4.82</v>
      </c>
      <c r="BE4768">
        <f t="shared" si="1773"/>
        <v>4.82E-2</v>
      </c>
      <c r="BG4768" s="1">
        <v>39349</v>
      </c>
      <c r="BH4768">
        <v>4.67</v>
      </c>
      <c r="BI4768">
        <f t="shared" si="1774"/>
        <v>4.6699999999999998E-2</v>
      </c>
      <c r="BK4768" s="1">
        <v>43328</v>
      </c>
      <c r="BL4768">
        <v>2.3553700000000002</v>
      </c>
      <c r="BM4768">
        <f t="shared" si="1780"/>
        <v>2.35537E-2</v>
      </c>
      <c r="BP4768" s="1">
        <v>39183</v>
      </c>
      <c r="BQ4768">
        <v>116.23</v>
      </c>
      <c r="BR4768">
        <f t="shared" si="1775"/>
        <v>1.1623000000000001</v>
      </c>
      <c r="BT4768" s="1">
        <v>39224</v>
      </c>
      <c r="BU4768">
        <v>4.08</v>
      </c>
      <c r="BV4768">
        <f t="shared" si="1776"/>
        <v>4.0800000000000003E-2</v>
      </c>
      <c r="BX4768" s="1">
        <v>39224</v>
      </c>
      <c r="BY4768">
        <v>4.218</v>
      </c>
      <c r="BZ4768">
        <f t="shared" si="1777"/>
        <v>4.2180000000000002E-2</v>
      </c>
      <c r="CB4768" s="1">
        <v>39349</v>
      </c>
      <c r="CC4768">
        <v>4.6349999999999998</v>
      </c>
      <c r="CD4768">
        <f t="shared" si="1778"/>
        <v>4.6349999999999995E-2</v>
      </c>
      <c r="CG4768" s="1"/>
    </row>
    <row r="4769" spans="1:85" x14ac:dyDescent="0.3">
      <c r="A4769" s="21">
        <f t="shared" si="1779"/>
        <v>52488</v>
      </c>
      <c r="B4769" s="18">
        <f t="shared" si="1763"/>
        <v>112.421875</v>
      </c>
      <c r="C4769">
        <f t="shared" si="1781"/>
        <v>115</v>
      </c>
      <c r="D4769">
        <f t="shared" ca="1" si="1766"/>
        <v>-18</v>
      </c>
      <c r="E4769">
        <f ca="1">IF(currency="USD",'Future et co'!F4769,IF(currency="EUR",'Future et co'!G4769,FALSE))</f>
        <v>3.6070000000000005E-2</v>
      </c>
      <c r="F4769">
        <f t="shared" ca="1" si="1767"/>
        <v>3.6070000000000005E-2</v>
      </c>
      <c r="G4769">
        <f t="shared" ca="1" si="1768"/>
        <v>2.0569999999999998E-2</v>
      </c>
      <c r="L4769">
        <f t="shared" ca="1" si="1769"/>
        <v>127.8</v>
      </c>
      <c r="M4769">
        <f t="shared" ca="1" si="1764"/>
        <v>3.6070000000000005E-2</v>
      </c>
      <c r="R4769">
        <f t="shared" ca="1" si="1770"/>
        <v>127.8</v>
      </c>
      <c r="S4769">
        <f t="shared" ca="1" si="1765"/>
        <v>3.6070000000000005E-2</v>
      </c>
      <c r="AU4769" s="1">
        <v>39233</v>
      </c>
      <c r="AV4769">
        <v>5.2720000000000002</v>
      </c>
      <c r="AW4769">
        <f t="shared" si="1771"/>
        <v>5.2720000000000003E-2</v>
      </c>
      <c r="AY4769" s="1">
        <v>39234</v>
      </c>
      <c r="AZ4769">
        <v>5.3070000000000004</v>
      </c>
      <c r="BA4769">
        <f t="shared" si="1772"/>
        <v>5.3070000000000006E-2</v>
      </c>
      <c r="BC4769" s="1">
        <v>39346</v>
      </c>
      <c r="BD4769">
        <v>4.7930000000000001</v>
      </c>
      <c r="BE4769">
        <f t="shared" si="1773"/>
        <v>4.793E-2</v>
      </c>
      <c r="BG4769" s="1">
        <v>39346</v>
      </c>
      <c r="BH4769">
        <v>4.6550000000000002</v>
      </c>
      <c r="BI4769">
        <f t="shared" si="1774"/>
        <v>4.6550000000000001E-2</v>
      </c>
      <c r="BK4769" s="1">
        <v>43329</v>
      </c>
      <c r="BL4769">
        <v>2.3449399999999998</v>
      </c>
      <c r="BM4769">
        <f t="shared" si="1780"/>
        <v>2.3449399999999999E-2</v>
      </c>
      <c r="BP4769" s="1">
        <v>39182</v>
      </c>
      <c r="BQ4769">
        <v>116.36</v>
      </c>
      <c r="BR4769">
        <f t="shared" si="1775"/>
        <v>1.1636</v>
      </c>
      <c r="BT4769" s="1">
        <v>39223</v>
      </c>
      <c r="BU4769">
        <v>4.0780000000000003</v>
      </c>
      <c r="BV4769">
        <f t="shared" si="1776"/>
        <v>4.0780000000000004E-2</v>
      </c>
      <c r="BX4769" s="1">
        <v>39223</v>
      </c>
      <c r="BY4769">
        <v>4.2140000000000004</v>
      </c>
      <c r="BZ4769">
        <f t="shared" si="1777"/>
        <v>4.2140000000000004E-2</v>
      </c>
      <c r="CB4769" s="1">
        <v>39346</v>
      </c>
      <c r="CC4769">
        <v>4.6079999999999997</v>
      </c>
      <c r="CD4769">
        <f t="shared" si="1778"/>
        <v>4.6079999999999996E-2</v>
      </c>
      <c r="CG4769" s="1"/>
    </row>
    <row r="4770" spans="1:85" x14ac:dyDescent="0.3">
      <c r="A4770" s="21">
        <f t="shared" si="1779"/>
        <v>52489</v>
      </c>
      <c r="B4770" s="18">
        <f t="shared" si="1763"/>
        <v>112.421875</v>
      </c>
      <c r="C4770">
        <f t="shared" si="1781"/>
        <v>115</v>
      </c>
      <c r="D4770">
        <f t="shared" ca="1" si="1766"/>
        <v>-18.002777777777776</v>
      </c>
      <c r="E4770">
        <f ca="1">IF(currency="USD",'Future et co'!F4770,IF(currency="EUR",'Future et co'!G4770,FALSE))</f>
        <v>3.6070000000000005E-2</v>
      </c>
      <c r="F4770">
        <f t="shared" ca="1" si="1767"/>
        <v>3.6070000000000005E-2</v>
      </c>
      <c r="G4770">
        <f t="shared" ca="1" si="1768"/>
        <v>2.0569999999999998E-2</v>
      </c>
      <c r="L4770">
        <f t="shared" ca="1" si="1769"/>
        <v>127.8</v>
      </c>
      <c r="M4770">
        <f t="shared" ca="1" si="1764"/>
        <v>3.6070000000000005E-2</v>
      </c>
      <c r="R4770">
        <f t="shared" ca="1" si="1770"/>
        <v>127.8</v>
      </c>
      <c r="S4770">
        <f t="shared" ca="1" si="1765"/>
        <v>3.6070000000000005E-2</v>
      </c>
      <c r="AU4770" s="1">
        <v>39232</v>
      </c>
      <c r="AV4770">
        <v>5.2750000000000004</v>
      </c>
      <c r="AW4770">
        <f t="shared" si="1771"/>
        <v>5.2750000000000005E-2</v>
      </c>
      <c r="AY4770" s="1">
        <v>39233</v>
      </c>
      <c r="AZ4770">
        <v>5.3019999999999996</v>
      </c>
      <c r="BA4770">
        <f t="shared" si="1772"/>
        <v>5.3019999999999998E-2</v>
      </c>
      <c r="BC4770" s="1">
        <v>39345</v>
      </c>
      <c r="BD4770">
        <v>4.7859999999999996</v>
      </c>
      <c r="BE4770">
        <f t="shared" si="1773"/>
        <v>4.7859999999999993E-2</v>
      </c>
      <c r="BG4770" s="1">
        <v>39345</v>
      </c>
      <c r="BH4770">
        <v>4.7169999999999996</v>
      </c>
      <c r="BI4770">
        <f t="shared" si="1774"/>
        <v>4.7169999999999997E-2</v>
      </c>
      <c r="BK4770" s="1">
        <v>43332</v>
      </c>
      <c r="BL4770">
        <v>2.3394900000000001</v>
      </c>
      <c r="BM4770">
        <f t="shared" si="1780"/>
        <v>2.33949E-2</v>
      </c>
      <c r="BP4770" s="1">
        <v>39177</v>
      </c>
      <c r="BQ4770">
        <v>116.65</v>
      </c>
      <c r="BR4770">
        <f t="shared" si="1775"/>
        <v>1.1665000000000001</v>
      </c>
      <c r="BT4770" s="1">
        <v>39220</v>
      </c>
      <c r="BU4770">
        <v>4.077</v>
      </c>
      <c r="BV4770">
        <f t="shared" si="1776"/>
        <v>4.0770000000000001E-2</v>
      </c>
      <c r="BX4770" s="1">
        <v>39220</v>
      </c>
      <c r="BY4770">
        <v>4.2130000000000001</v>
      </c>
      <c r="BZ4770">
        <f t="shared" si="1777"/>
        <v>4.2130000000000001E-2</v>
      </c>
      <c r="CB4770" s="1">
        <v>39345</v>
      </c>
      <c r="CC4770">
        <v>4.6529999999999996</v>
      </c>
      <c r="CD4770">
        <f t="shared" si="1778"/>
        <v>4.6529999999999995E-2</v>
      </c>
      <c r="CG4770" s="1"/>
    </row>
    <row r="4771" spans="1:85" x14ac:dyDescent="0.3">
      <c r="A4771" s="21">
        <f t="shared" si="1779"/>
        <v>52490</v>
      </c>
      <c r="B4771" s="18">
        <f t="shared" si="1763"/>
        <v>112.421875</v>
      </c>
      <c r="C4771">
        <f t="shared" si="1781"/>
        <v>115</v>
      </c>
      <c r="D4771">
        <f t="shared" ca="1" si="1766"/>
        <v>-18.005555555555556</v>
      </c>
      <c r="E4771">
        <f ca="1">IF(currency="USD",'Future et co'!F4771,IF(currency="EUR",'Future et co'!G4771,FALSE))</f>
        <v>3.6070000000000005E-2</v>
      </c>
      <c r="F4771">
        <f t="shared" ca="1" si="1767"/>
        <v>3.6070000000000005E-2</v>
      </c>
      <c r="G4771">
        <f t="shared" ca="1" si="1768"/>
        <v>2.0569999999999998E-2</v>
      </c>
      <c r="L4771">
        <f t="shared" ca="1" si="1769"/>
        <v>127.8</v>
      </c>
      <c r="M4771">
        <f t="shared" ca="1" si="1764"/>
        <v>3.6070000000000005E-2</v>
      </c>
      <c r="R4771">
        <f t="shared" ca="1" si="1770"/>
        <v>127.8</v>
      </c>
      <c r="S4771">
        <f t="shared" ca="1" si="1765"/>
        <v>3.6070000000000005E-2</v>
      </c>
      <c r="AU4771" s="1">
        <v>39231</v>
      </c>
      <c r="AV4771">
        <v>5.2759999999999998</v>
      </c>
      <c r="AW4771">
        <f t="shared" si="1771"/>
        <v>5.2760000000000001E-2</v>
      </c>
      <c r="AY4771" s="1">
        <v>39232</v>
      </c>
      <c r="AZ4771">
        <v>5.2960000000000003</v>
      </c>
      <c r="BA4771">
        <f t="shared" si="1772"/>
        <v>5.296E-2</v>
      </c>
      <c r="BC4771" s="1">
        <v>39344</v>
      </c>
      <c r="BD4771">
        <v>4.6974999999999998</v>
      </c>
      <c r="BE4771">
        <f t="shared" si="1773"/>
        <v>4.6974999999999996E-2</v>
      </c>
      <c r="BG4771" s="1">
        <v>39344</v>
      </c>
      <c r="BH4771">
        <v>4.585</v>
      </c>
      <c r="BI4771">
        <f t="shared" si="1774"/>
        <v>4.5850000000000002E-2</v>
      </c>
      <c r="BK4771" s="1">
        <v>43333</v>
      </c>
      <c r="BL4771">
        <v>2.3366500000000001</v>
      </c>
      <c r="BM4771">
        <f t="shared" si="1780"/>
        <v>2.3366500000000002E-2</v>
      </c>
      <c r="BP4771" s="1">
        <v>39176</v>
      </c>
      <c r="BQ4771">
        <v>116.87</v>
      </c>
      <c r="BR4771">
        <f t="shared" si="1775"/>
        <v>1.1687000000000001</v>
      </c>
      <c r="BT4771" s="1">
        <v>39219</v>
      </c>
      <c r="BU4771">
        <v>4.0730000000000004</v>
      </c>
      <c r="BV4771">
        <f t="shared" si="1776"/>
        <v>4.0730000000000002E-2</v>
      </c>
      <c r="BX4771" s="1">
        <v>39219</v>
      </c>
      <c r="BY4771">
        <v>4.21</v>
      </c>
      <c r="BZ4771">
        <f t="shared" si="1777"/>
        <v>4.2099999999999999E-2</v>
      </c>
      <c r="CB4771" s="1">
        <v>39344</v>
      </c>
      <c r="CC4771">
        <v>4.633</v>
      </c>
      <c r="CD4771">
        <f t="shared" si="1778"/>
        <v>4.6330000000000003E-2</v>
      </c>
      <c r="CG4771" s="1"/>
    </row>
    <row r="4772" spans="1:85" x14ac:dyDescent="0.3">
      <c r="A4772" s="21">
        <f t="shared" si="1779"/>
        <v>52491</v>
      </c>
      <c r="B4772" s="18">
        <f t="shared" si="1763"/>
        <v>112.421875</v>
      </c>
      <c r="C4772">
        <f t="shared" si="1781"/>
        <v>115</v>
      </c>
      <c r="D4772">
        <f t="shared" ca="1" si="1766"/>
        <v>-18.008333333333333</v>
      </c>
      <c r="E4772">
        <f ca="1">IF(currency="USD",'Future et co'!F4772,IF(currency="EUR",'Future et co'!G4772,FALSE))</f>
        <v>3.6070000000000005E-2</v>
      </c>
      <c r="F4772">
        <f t="shared" ca="1" si="1767"/>
        <v>3.6070000000000005E-2</v>
      </c>
      <c r="G4772">
        <f t="shared" ca="1" si="1768"/>
        <v>2.0569999999999998E-2</v>
      </c>
      <c r="L4772">
        <f t="shared" ca="1" si="1769"/>
        <v>127.8</v>
      </c>
      <c r="M4772">
        <f t="shared" ca="1" si="1764"/>
        <v>3.6070000000000005E-2</v>
      </c>
      <c r="R4772">
        <f t="shared" ca="1" si="1770"/>
        <v>127.8</v>
      </c>
      <c r="S4772">
        <f t="shared" ca="1" si="1765"/>
        <v>3.6070000000000005E-2</v>
      </c>
      <c r="AU4772" s="1">
        <v>39230</v>
      </c>
      <c r="AV4772">
        <v>5.2720000000000002</v>
      </c>
      <c r="AW4772">
        <f t="shared" si="1771"/>
        <v>5.2720000000000003E-2</v>
      </c>
      <c r="AY4772" s="1">
        <v>39231</v>
      </c>
      <c r="AZ4772">
        <v>5.298</v>
      </c>
      <c r="BA4772">
        <f t="shared" si="1772"/>
        <v>5.2979999999999999E-2</v>
      </c>
      <c r="BC4772" s="1">
        <v>39343</v>
      </c>
      <c r="BD4772">
        <v>4.8075000000000001</v>
      </c>
      <c r="BE4772">
        <f t="shared" si="1773"/>
        <v>4.8075E-2</v>
      </c>
      <c r="BG4772" s="1">
        <v>39343</v>
      </c>
      <c r="BH4772">
        <v>4.6050000000000004</v>
      </c>
      <c r="BI4772">
        <f t="shared" si="1774"/>
        <v>4.6050000000000008E-2</v>
      </c>
      <c r="BK4772" s="1">
        <v>43334</v>
      </c>
      <c r="BL4772">
        <v>2.3403100000000001</v>
      </c>
      <c r="BM4772">
        <f t="shared" si="1780"/>
        <v>2.34031E-2</v>
      </c>
      <c r="BP4772" s="1">
        <v>39175</v>
      </c>
      <c r="BQ4772">
        <v>116.62</v>
      </c>
      <c r="BR4772">
        <f t="shared" si="1775"/>
        <v>1.1662000000000001</v>
      </c>
      <c r="BT4772" s="1">
        <v>39218</v>
      </c>
      <c r="BU4772">
        <v>4.0670000000000002</v>
      </c>
      <c r="BV4772">
        <f t="shared" si="1776"/>
        <v>4.0670000000000005E-2</v>
      </c>
      <c r="BX4772" s="1">
        <v>39218</v>
      </c>
      <c r="BY4772">
        <v>4.1920000000000002</v>
      </c>
      <c r="BZ4772">
        <f t="shared" si="1777"/>
        <v>4.1919999999999999E-2</v>
      </c>
      <c r="CB4772" s="1">
        <v>39343</v>
      </c>
      <c r="CC4772">
        <v>4.5919999999999996</v>
      </c>
      <c r="CD4772">
        <f t="shared" si="1778"/>
        <v>4.5919999999999996E-2</v>
      </c>
      <c r="CG4772" s="1"/>
    </row>
    <row r="4773" spans="1:85" x14ac:dyDescent="0.3">
      <c r="A4773" s="21">
        <f t="shared" si="1779"/>
        <v>52492</v>
      </c>
      <c r="B4773" s="18">
        <f t="shared" si="1763"/>
        <v>112.421875</v>
      </c>
      <c r="C4773">
        <f t="shared" si="1781"/>
        <v>115</v>
      </c>
      <c r="D4773">
        <f t="shared" ca="1" si="1766"/>
        <v>-18.011111111111113</v>
      </c>
      <c r="E4773">
        <f ca="1">IF(currency="USD",'Future et co'!F4773,IF(currency="EUR",'Future et co'!G4773,FALSE))</f>
        <v>3.6070000000000005E-2</v>
      </c>
      <c r="F4773">
        <f t="shared" ca="1" si="1767"/>
        <v>3.6070000000000005E-2</v>
      </c>
      <c r="G4773">
        <f t="shared" ca="1" si="1768"/>
        <v>2.0569999999999998E-2</v>
      </c>
      <c r="L4773">
        <f t="shared" ca="1" si="1769"/>
        <v>127.8</v>
      </c>
      <c r="M4773">
        <f t="shared" ca="1" si="1764"/>
        <v>3.6070000000000005E-2</v>
      </c>
      <c r="R4773">
        <f t="shared" ca="1" si="1770"/>
        <v>127.8</v>
      </c>
      <c r="S4773">
        <f t="shared" ca="1" si="1765"/>
        <v>3.6070000000000005E-2</v>
      </c>
      <c r="AU4773" s="1">
        <v>39227</v>
      </c>
      <c r="AV4773">
        <v>5.2770000000000001</v>
      </c>
      <c r="AW4773">
        <f t="shared" si="1771"/>
        <v>5.2770000000000004E-2</v>
      </c>
      <c r="AY4773" s="1">
        <v>39230</v>
      </c>
      <c r="AZ4773">
        <v>5.3170000000000002</v>
      </c>
      <c r="BA4773">
        <f t="shared" si="1772"/>
        <v>5.3170000000000002E-2</v>
      </c>
      <c r="BC4773" s="1">
        <v>39342</v>
      </c>
      <c r="BD4773">
        <v>4.9480000000000004</v>
      </c>
      <c r="BE4773">
        <f t="shared" si="1773"/>
        <v>4.9480000000000003E-2</v>
      </c>
      <c r="BG4773" s="1">
        <v>39342</v>
      </c>
      <c r="BH4773">
        <v>4.7359999999999998</v>
      </c>
      <c r="BI4773">
        <f t="shared" si="1774"/>
        <v>4.7359999999999999E-2</v>
      </c>
      <c r="BK4773" s="1">
        <v>43335</v>
      </c>
      <c r="BL4773">
        <v>2.3481100000000001</v>
      </c>
      <c r="BM4773">
        <f t="shared" si="1780"/>
        <v>2.3481100000000001E-2</v>
      </c>
      <c r="BP4773" s="1">
        <v>39174</v>
      </c>
      <c r="BQ4773">
        <v>116.89</v>
      </c>
      <c r="BR4773">
        <f t="shared" si="1775"/>
        <v>1.1689000000000001</v>
      </c>
      <c r="BT4773" s="1">
        <v>39217</v>
      </c>
      <c r="BU4773">
        <v>4.0659999999999998</v>
      </c>
      <c r="BV4773">
        <f t="shared" si="1776"/>
        <v>4.0660000000000002E-2</v>
      </c>
      <c r="BX4773" s="1">
        <v>39217</v>
      </c>
      <c r="BY4773">
        <v>4.18</v>
      </c>
      <c r="BZ4773">
        <f t="shared" si="1777"/>
        <v>4.1799999999999997E-2</v>
      </c>
      <c r="CB4773" s="1">
        <v>39342</v>
      </c>
      <c r="CC4773">
        <v>4.601</v>
      </c>
      <c r="CD4773">
        <f t="shared" si="1778"/>
        <v>4.6010000000000002E-2</v>
      </c>
      <c r="CG4773" s="1"/>
    </row>
    <row r="4774" spans="1:85" x14ac:dyDescent="0.3">
      <c r="A4774" s="21">
        <f t="shared" si="1779"/>
        <v>52495</v>
      </c>
      <c r="B4774" s="18">
        <f t="shared" si="1763"/>
        <v>112.421875</v>
      </c>
      <c r="C4774">
        <f t="shared" si="1781"/>
        <v>115</v>
      </c>
      <c r="D4774">
        <f t="shared" ca="1" si="1766"/>
        <v>-18.019444444444446</v>
      </c>
      <c r="E4774">
        <f ca="1">IF(currency="USD",'Future et co'!F4774,IF(currency="EUR",'Future et co'!G4774,FALSE))</f>
        <v>3.6070000000000005E-2</v>
      </c>
      <c r="F4774">
        <f t="shared" ca="1" si="1767"/>
        <v>3.6070000000000005E-2</v>
      </c>
      <c r="G4774">
        <f t="shared" ca="1" si="1768"/>
        <v>2.0569999999999998E-2</v>
      </c>
      <c r="L4774">
        <f t="shared" ca="1" si="1769"/>
        <v>127.8</v>
      </c>
      <c r="M4774">
        <f t="shared" ca="1" si="1764"/>
        <v>3.6070000000000005E-2</v>
      </c>
      <c r="R4774">
        <f t="shared" ca="1" si="1770"/>
        <v>127.8</v>
      </c>
      <c r="S4774">
        <f t="shared" ca="1" si="1765"/>
        <v>3.6070000000000005E-2</v>
      </c>
      <c r="AU4774" s="1">
        <v>39226</v>
      </c>
      <c r="AV4774">
        <v>5.2720000000000002</v>
      </c>
      <c r="AW4774">
        <f t="shared" si="1771"/>
        <v>5.2720000000000003E-2</v>
      </c>
      <c r="AY4774" s="1">
        <v>39227</v>
      </c>
      <c r="AZ4774">
        <v>5.2919999999999998</v>
      </c>
      <c r="BA4774">
        <f t="shared" si="1772"/>
        <v>5.2919999999999995E-2</v>
      </c>
      <c r="BC4774" s="1">
        <v>39339</v>
      </c>
      <c r="BD4774">
        <v>4.9379999999999997</v>
      </c>
      <c r="BE4774">
        <f t="shared" si="1773"/>
        <v>4.938E-2</v>
      </c>
      <c r="BG4774" s="1">
        <v>39339</v>
      </c>
      <c r="BH4774">
        <v>4.7149999999999999</v>
      </c>
      <c r="BI4774">
        <f t="shared" si="1774"/>
        <v>4.7149999999999997E-2</v>
      </c>
      <c r="BK4774" s="1">
        <v>43336</v>
      </c>
      <c r="BL4774">
        <v>2.5173700000000001</v>
      </c>
      <c r="BM4774">
        <f t="shared" si="1780"/>
        <v>2.51737E-2</v>
      </c>
      <c r="BP4774" s="1">
        <v>39171</v>
      </c>
      <c r="BQ4774">
        <v>116.91</v>
      </c>
      <c r="BR4774">
        <f t="shared" si="1775"/>
        <v>1.1691</v>
      </c>
      <c r="BT4774" s="1">
        <v>39216</v>
      </c>
      <c r="BU4774">
        <v>4.0629999999999997</v>
      </c>
      <c r="BV4774">
        <f t="shared" si="1776"/>
        <v>4.0629999999999999E-2</v>
      </c>
      <c r="BX4774" s="1">
        <v>39216</v>
      </c>
      <c r="BY4774">
        <v>4.1719999999999997</v>
      </c>
      <c r="BZ4774">
        <f t="shared" si="1777"/>
        <v>4.172E-2</v>
      </c>
      <c r="CB4774" s="1">
        <v>39339</v>
      </c>
      <c r="CC4774">
        <v>4.6100000000000003</v>
      </c>
      <c r="CD4774">
        <f t="shared" si="1778"/>
        <v>4.6100000000000002E-2</v>
      </c>
      <c r="CG4774" s="1"/>
    </row>
    <row r="4775" spans="1:85" x14ac:dyDescent="0.3">
      <c r="A4775" s="21">
        <f t="shared" si="1779"/>
        <v>52496</v>
      </c>
      <c r="B4775" s="18">
        <f t="shared" si="1763"/>
        <v>112.421875</v>
      </c>
      <c r="C4775">
        <f t="shared" si="1781"/>
        <v>115</v>
      </c>
      <c r="D4775">
        <f t="shared" ca="1" si="1766"/>
        <v>-18.022222222222222</v>
      </c>
      <c r="E4775">
        <f ca="1">IF(currency="USD",'Future et co'!F4775,IF(currency="EUR",'Future et co'!G4775,FALSE))</f>
        <v>3.6070000000000005E-2</v>
      </c>
      <c r="F4775">
        <f t="shared" ca="1" si="1767"/>
        <v>3.6070000000000005E-2</v>
      </c>
      <c r="G4775">
        <f t="shared" ca="1" si="1768"/>
        <v>2.0569999999999998E-2</v>
      </c>
      <c r="L4775">
        <f t="shared" ca="1" si="1769"/>
        <v>127.8</v>
      </c>
      <c r="M4775">
        <f t="shared" ca="1" si="1764"/>
        <v>3.6070000000000005E-2</v>
      </c>
      <c r="R4775">
        <f t="shared" ca="1" si="1770"/>
        <v>127.8</v>
      </c>
      <c r="S4775">
        <f t="shared" ca="1" si="1765"/>
        <v>3.6070000000000005E-2</v>
      </c>
      <c r="AU4775" s="1">
        <v>39225</v>
      </c>
      <c r="AV4775">
        <v>5.2729999999999997</v>
      </c>
      <c r="AW4775">
        <f t="shared" si="1771"/>
        <v>5.2729999999999999E-2</v>
      </c>
      <c r="AY4775" s="1">
        <v>39226</v>
      </c>
      <c r="AZ4775">
        <v>5.2969999999999997</v>
      </c>
      <c r="BA4775">
        <f t="shared" si="1772"/>
        <v>5.2969999999999996E-2</v>
      </c>
      <c r="BC4775" s="1">
        <v>39338</v>
      </c>
      <c r="BD4775">
        <v>4.9775</v>
      </c>
      <c r="BE4775">
        <f t="shared" si="1773"/>
        <v>4.9775E-2</v>
      </c>
      <c r="BG4775" s="1">
        <v>39338</v>
      </c>
      <c r="BH4775">
        <v>4.7474999999999996</v>
      </c>
      <c r="BI4775">
        <f t="shared" si="1774"/>
        <v>4.7474999999999996E-2</v>
      </c>
      <c r="BK4775" s="1">
        <v>43339</v>
      </c>
      <c r="BL4775">
        <v>2.3201100000000001</v>
      </c>
      <c r="BM4775">
        <f t="shared" si="1780"/>
        <v>2.3201100000000002E-2</v>
      </c>
      <c r="BP4775" s="1">
        <v>39170</v>
      </c>
      <c r="BQ4775">
        <v>117.05</v>
      </c>
      <c r="BR4775">
        <f t="shared" si="1775"/>
        <v>1.1704999999999999</v>
      </c>
      <c r="BT4775" s="1">
        <v>39213</v>
      </c>
      <c r="BU4775">
        <v>4.0609999999999999</v>
      </c>
      <c r="BV4775">
        <f t="shared" si="1776"/>
        <v>4.061E-2</v>
      </c>
      <c r="BX4775" s="1">
        <v>39213</v>
      </c>
      <c r="BY4775">
        <v>4.16</v>
      </c>
      <c r="BZ4775">
        <f t="shared" si="1777"/>
        <v>4.1599999999999998E-2</v>
      </c>
      <c r="CB4775" s="1">
        <v>39338</v>
      </c>
      <c r="CC4775">
        <v>4.6289999999999996</v>
      </c>
      <c r="CD4775">
        <f t="shared" si="1778"/>
        <v>4.6289999999999998E-2</v>
      </c>
      <c r="CG4775" s="1"/>
    </row>
    <row r="4776" spans="1:85" x14ac:dyDescent="0.3">
      <c r="A4776" s="21">
        <f t="shared" si="1779"/>
        <v>52497</v>
      </c>
      <c r="B4776" s="18">
        <f t="shared" si="1763"/>
        <v>112.421875</v>
      </c>
      <c r="C4776">
        <f t="shared" si="1781"/>
        <v>115</v>
      </c>
      <c r="D4776">
        <f t="shared" ca="1" si="1766"/>
        <v>-18.024999999999999</v>
      </c>
      <c r="E4776">
        <f ca="1">IF(currency="USD",'Future et co'!F4776,IF(currency="EUR",'Future et co'!G4776,FALSE))</f>
        <v>3.6070000000000005E-2</v>
      </c>
      <c r="F4776">
        <f t="shared" ca="1" si="1767"/>
        <v>3.6070000000000005E-2</v>
      </c>
      <c r="G4776">
        <f t="shared" ca="1" si="1768"/>
        <v>2.0569999999999998E-2</v>
      </c>
      <c r="L4776">
        <f t="shared" ca="1" si="1769"/>
        <v>127.8</v>
      </c>
      <c r="M4776">
        <f t="shared" ca="1" si="1764"/>
        <v>3.6070000000000005E-2</v>
      </c>
      <c r="R4776">
        <f t="shared" ca="1" si="1770"/>
        <v>127.8</v>
      </c>
      <c r="S4776">
        <f t="shared" ca="1" si="1765"/>
        <v>3.6070000000000005E-2</v>
      </c>
      <c r="AU4776" s="1">
        <v>39224</v>
      </c>
      <c r="AV4776">
        <v>5.2750000000000004</v>
      </c>
      <c r="AW4776">
        <f t="shared" si="1771"/>
        <v>5.2750000000000005E-2</v>
      </c>
      <c r="AY4776" s="1">
        <v>39225</v>
      </c>
      <c r="AZ4776">
        <v>5.2949999999999999</v>
      </c>
      <c r="BA4776">
        <f t="shared" si="1772"/>
        <v>5.2949999999999997E-2</v>
      </c>
      <c r="BC4776" s="1">
        <v>39337</v>
      </c>
      <c r="BD4776">
        <v>4.9749999999999996</v>
      </c>
      <c r="BE4776">
        <f t="shared" si="1773"/>
        <v>4.9749999999999996E-2</v>
      </c>
      <c r="BG4776" s="1">
        <v>39337</v>
      </c>
      <c r="BH4776">
        <v>4.6929999999999996</v>
      </c>
      <c r="BI4776">
        <f t="shared" si="1774"/>
        <v>4.6929999999999999E-2</v>
      </c>
      <c r="BK4776" s="1">
        <v>43340</v>
      </c>
      <c r="BL4776">
        <v>2.3194599999999999</v>
      </c>
      <c r="BM4776">
        <f t="shared" si="1780"/>
        <v>2.3194599999999999E-2</v>
      </c>
      <c r="BP4776" s="1">
        <v>39169</v>
      </c>
      <c r="BQ4776">
        <v>117.3</v>
      </c>
      <c r="BR4776">
        <f t="shared" si="1775"/>
        <v>1.173</v>
      </c>
      <c r="BT4776" s="1">
        <v>39212</v>
      </c>
      <c r="BU4776">
        <v>4.0549999999999997</v>
      </c>
      <c r="BV4776">
        <f t="shared" si="1776"/>
        <v>4.0549999999999996E-2</v>
      </c>
      <c r="BX4776" s="1">
        <v>39212</v>
      </c>
      <c r="BY4776">
        <v>4.1660000000000004</v>
      </c>
      <c r="BZ4776">
        <f t="shared" si="1777"/>
        <v>4.1660000000000003E-2</v>
      </c>
      <c r="CB4776" s="1">
        <v>39337</v>
      </c>
      <c r="CC4776">
        <v>4.6079999999999997</v>
      </c>
      <c r="CD4776">
        <f t="shared" si="1778"/>
        <v>4.6079999999999996E-2</v>
      </c>
      <c r="CG4776" s="1"/>
    </row>
    <row r="4777" spans="1:85" x14ac:dyDescent="0.3">
      <c r="A4777" s="21">
        <f t="shared" si="1779"/>
        <v>52498</v>
      </c>
      <c r="B4777" s="18">
        <f t="shared" si="1763"/>
        <v>112.421875</v>
      </c>
      <c r="C4777">
        <f t="shared" si="1781"/>
        <v>115</v>
      </c>
      <c r="D4777">
        <f t="shared" ca="1" si="1766"/>
        <v>-18.027777777777779</v>
      </c>
      <c r="E4777">
        <f ca="1">IF(currency="USD",'Future et co'!F4777,IF(currency="EUR",'Future et co'!G4777,FALSE))</f>
        <v>3.6070000000000005E-2</v>
      </c>
      <c r="F4777">
        <f t="shared" ca="1" si="1767"/>
        <v>3.6070000000000005E-2</v>
      </c>
      <c r="G4777">
        <f t="shared" ca="1" si="1768"/>
        <v>2.0569999999999998E-2</v>
      </c>
      <c r="L4777">
        <f t="shared" ca="1" si="1769"/>
        <v>127.8</v>
      </c>
      <c r="M4777">
        <f t="shared" ca="1" si="1764"/>
        <v>3.6070000000000005E-2</v>
      </c>
      <c r="R4777">
        <f t="shared" ca="1" si="1770"/>
        <v>127.8</v>
      </c>
      <c r="S4777">
        <f t="shared" ca="1" si="1765"/>
        <v>3.6070000000000005E-2</v>
      </c>
      <c r="AU4777" s="1">
        <v>39223</v>
      </c>
      <c r="AV4777">
        <v>5.274</v>
      </c>
      <c r="AW4777">
        <f t="shared" si="1771"/>
        <v>5.2740000000000002E-2</v>
      </c>
      <c r="AY4777" s="1">
        <v>39224</v>
      </c>
      <c r="AZ4777">
        <v>5.2869999999999999</v>
      </c>
      <c r="BA4777">
        <f t="shared" si="1772"/>
        <v>5.287E-2</v>
      </c>
      <c r="BC4777" s="1">
        <v>39336</v>
      </c>
      <c r="BD4777">
        <v>4.9749999999999996</v>
      </c>
      <c r="BE4777">
        <f t="shared" si="1773"/>
        <v>4.9749999999999996E-2</v>
      </c>
      <c r="BG4777" s="1">
        <v>39336</v>
      </c>
      <c r="BH4777">
        <v>4.6775000000000002</v>
      </c>
      <c r="BI4777">
        <f t="shared" si="1774"/>
        <v>4.6775000000000004E-2</v>
      </c>
      <c r="BK4777" s="1">
        <v>43341</v>
      </c>
      <c r="BL4777">
        <v>2.30993</v>
      </c>
      <c r="BM4777">
        <f t="shared" si="1780"/>
        <v>2.30993E-2</v>
      </c>
      <c r="BP4777" s="1">
        <v>39168</v>
      </c>
      <c r="BQ4777">
        <v>117.34</v>
      </c>
      <c r="BR4777">
        <f t="shared" si="1775"/>
        <v>1.1734</v>
      </c>
      <c r="BT4777" s="1">
        <v>39211</v>
      </c>
      <c r="BU4777">
        <v>4.0460000000000003</v>
      </c>
      <c r="BV4777">
        <f t="shared" si="1776"/>
        <v>4.0460000000000003E-2</v>
      </c>
      <c r="BX4777" s="1">
        <v>39211</v>
      </c>
      <c r="BY4777">
        <v>4.1609999999999996</v>
      </c>
      <c r="BZ4777">
        <f t="shared" si="1777"/>
        <v>4.1609999999999994E-2</v>
      </c>
      <c r="CB4777" s="1">
        <v>39336</v>
      </c>
      <c r="CC4777">
        <v>4.6159999999999997</v>
      </c>
      <c r="CD4777">
        <f t="shared" si="1778"/>
        <v>4.616E-2</v>
      </c>
      <c r="CG4777" s="1"/>
    </row>
    <row r="4778" spans="1:85" x14ac:dyDescent="0.3">
      <c r="A4778" s="21">
        <f t="shared" si="1779"/>
        <v>52499</v>
      </c>
      <c r="B4778" s="18">
        <f t="shared" si="1763"/>
        <v>112.421875</v>
      </c>
      <c r="C4778">
        <f t="shared" si="1781"/>
        <v>115</v>
      </c>
      <c r="D4778">
        <f t="shared" ca="1" si="1766"/>
        <v>-18.030555555555555</v>
      </c>
      <c r="E4778">
        <f ca="1">IF(currency="USD",'Future et co'!F4778,IF(currency="EUR",'Future et co'!G4778,FALSE))</f>
        <v>3.6070000000000005E-2</v>
      </c>
      <c r="F4778">
        <f t="shared" ca="1" si="1767"/>
        <v>3.6070000000000005E-2</v>
      </c>
      <c r="G4778">
        <f t="shared" ca="1" si="1768"/>
        <v>2.0569999999999998E-2</v>
      </c>
      <c r="L4778">
        <f t="shared" ca="1" si="1769"/>
        <v>127.8</v>
      </c>
      <c r="M4778">
        <f t="shared" ca="1" si="1764"/>
        <v>3.6070000000000005E-2</v>
      </c>
      <c r="R4778">
        <f t="shared" ca="1" si="1770"/>
        <v>127.8</v>
      </c>
      <c r="S4778">
        <f t="shared" ca="1" si="1765"/>
        <v>3.6070000000000005E-2</v>
      </c>
      <c r="AU4778" s="1">
        <v>39220</v>
      </c>
      <c r="AV4778">
        <v>5.274</v>
      </c>
      <c r="AW4778">
        <f t="shared" si="1771"/>
        <v>5.2740000000000002E-2</v>
      </c>
      <c r="AY4778" s="1">
        <v>39223</v>
      </c>
      <c r="AZ4778">
        <v>5.2859999999999996</v>
      </c>
      <c r="BA4778">
        <f t="shared" si="1772"/>
        <v>5.2859999999999997E-2</v>
      </c>
      <c r="BC4778" s="1">
        <v>39335</v>
      </c>
      <c r="BD4778">
        <v>4.8630000000000004</v>
      </c>
      <c r="BE4778">
        <f t="shared" si="1773"/>
        <v>4.8630000000000007E-2</v>
      </c>
      <c r="BG4778" s="1">
        <v>39335</v>
      </c>
      <c r="BH4778">
        <v>4.593</v>
      </c>
      <c r="BI4778">
        <f t="shared" si="1774"/>
        <v>4.5929999999999999E-2</v>
      </c>
      <c r="BK4778" s="1">
        <v>43342</v>
      </c>
      <c r="BL4778">
        <v>2.3206199999999999</v>
      </c>
      <c r="BM4778">
        <f t="shared" si="1780"/>
        <v>2.32062E-2</v>
      </c>
      <c r="BP4778" s="1">
        <v>39167</v>
      </c>
      <c r="BQ4778">
        <v>117.56</v>
      </c>
      <c r="BR4778">
        <f t="shared" si="1775"/>
        <v>1.1756</v>
      </c>
      <c r="BT4778" s="1">
        <v>39210</v>
      </c>
      <c r="BU4778">
        <v>4.0430000000000001</v>
      </c>
      <c r="BV4778">
        <f t="shared" si="1776"/>
        <v>4.0430000000000001E-2</v>
      </c>
      <c r="BX4778" s="1">
        <v>39210</v>
      </c>
      <c r="BY4778">
        <v>4.157</v>
      </c>
      <c r="BZ4778">
        <f t="shared" si="1777"/>
        <v>4.1570000000000003E-2</v>
      </c>
      <c r="CB4778" s="1">
        <v>39335</v>
      </c>
      <c r="CC4778">
        <v>4.5750000000000002</v>
      </c>
      <c r="CD4778">
        <f t="shared" si="1778"/>
        <v>4.5749999999999999E-2</v>
      </c>
      <c r="CG4778" s="1"/>
    </row>
    <row r="4779" spans="1:85" x14ac:dyDescent="0.3">
      <c r="A4779" s="21">
        <f t="shared" si="1779"/>
        <v>52502</v>
      </c>
      <c r="B4779" s="18">
        <f t="shared" si="1763"/>
        <v>112.421875</v>
      </c>
      <c r="C4779">
        <f t="shared" si="1781"/>
        <v>115</v>
      </c>
      <c r="D4779">
        <f t="shared" ca="1" si="1766"/>
        <v>-18.038888888888888</v>
      </c>
      <c r="E4779">
        <f ca="1">IF(currency="USD",'Future et co'!F4779,IF(currency="EUR",'Future et co'!G4779,FALSE))</f>
        <v>3.6070000000000005E-2</v>
      </c>
      <c r="F4779">
        <f t="shared" ca="1" si="1767"/>
        <v>3.6070000000000005E-2</v>
      </c>
      <c r="G4779">
        <f t="shared" ca="1" si="1768"/>
        <v>2.0569999999999998E-2</v>
      </c>
      <c r="L4779">
        <f t="shared" ca="1" si="1769"/>
        <v>127.8</v>
      </c>
      <c r="M4779">
        <f t="shared" ca="1" si="1764"/>
        <v>3.6070000000000005E-2</v>
      </c>
      <c r="R4779">
        <f t="shared" ca="1" si="1770"/>
        <v>127.8</v>
      </c>
      <c r="S4779">
        <f t="shared" ca="1" si="1765"/>
        <v>3.6070000000000005E-2</v>
      </c>
      <c r="AU4779" s="1">
        <v>39219</v>
      </c>
      <c r="AV4779">
        <v>5.2709999999999999</v>
      </c>
      <c r="AW4779">
        <f t="shared" si="1771"/>
        <v>5.271E-2</v>
      </c>
      <c r="AY4779" s="1">
        <v>39220</v>
      </c>
      <c r="AZ4779">
        <v>5.2869999999999999</v>
      </c>
      <c r="BA4779">
        <f t="shared" si="1772"/>
        <v>5.287E-2</v>
      </c>
      <c r="BC4779" s="1">
        <v>39332</v>
      </c>
      <c r="BD4779">
        <v>4.859</v>
      </c>
      <c r="BE4779">
        <f t="shared" si="1773"/>
        <v>4.8590000000000001E-2</v>
      </c>
      <c r="BG4779" s="1">
        <v>39332</v>
      </c>
      <c r="BH4779">
        <v>4.6139999999999999</v>
      </c>
      <c r="BI4779">
        <f t="shared" si="1774"/>
        <v>4.614E-2</v>
      </c>
      <c r="BK4779" s="1">
        <v>43343</v>
      </c>
      <c r="BL4779">
        <v>2.3186100000000001</v>
      </c>
      <c r="BM4779">
        <f t="shared" si="1780"/>
        <v>2.3186100000000001E-2</v>
      </c>
      <c r="BP4779" s="1">
        <v>39164</v>
      </c>
      <c r="BQ4779">
        <v>117.56</v>
      </c>
      <c r="BR4779">
        <f t="shared" si="1775"/>
        <v>1.1756</v>
      </c>
      <c r="BT4779" s="1">
        <v>39209</v>
      </c>
      <c r="BU4779">
        <v>4.0380000000000003</v>
      </c>
      <c r="BV4779">
        <f t="shared" si="1776"/>
        <v>4.0379999999999999E-2</v>
      </c>
      <c r="BX4779" s="1">
        <v>39209</v>
      </c>
      <c r="BY4779">
        <v>4.1589999999999998</v>
      </c>
      <c r="BZ4779">
        <f t="shared" si="1777"/>
        <v>4.1589999999999995E-2</v>
      </c>
      <c r="CB4779" s="1">
        <v>39332</v>
      </c>
      <c r="CC4779">
        <v>4.593</v>
      </c>
      <c r="CD4779">
        <f t="shared" si="1778"/>
        <v>4.5929999999999999E-2</v>
      </c>
      <c r="CG4779" s="1"/>
    </row>
    <row r="4780" spans="1:85" x14ac:dyDescent="0.3">
      <c r="A4780" s="21">
        <f t="shared" si="1779"/>
        <v>52503</v>
      </c>
      <c r="B4780" s="18">
        <f t="shared" si="1763"/>
        <v>112.421875</v>
      </c>
      <c r="C4780">
        <f t="shared" si="1781"/>
        <v>115</v>
      </c>
      <c r="D4780">
        <f t="shared" ca="1" si="1766"/>
        <v>-18.041666666666668</v>
      </c>
      <c r="E4780">
        <f ca="1">IF(currency="USD",'Future et co'!F4780,IF(currency="EUR",'Future et co'!G4780,FALSE))</f>
        <v>3.6070000000000005E-2</v>
      </c>
      <c r="F4780">
        <f t="shared" ca="1" si="1767"/>
        <v>3.6070000000000005E-2</v>
      </c>
      <c r="G4780">
        <f t="shared" ca="1" si="1768"/>
        <v>2.0569999999999998E-2</v>
      </c>
      <c r="L4780">
        <f t="shared" ca="1" si="1769"/>
        <v>127.8</v>
      </c>
      <c r="M4780">
        <f t="shared" ca="1" si="1764"/>
        <v>3.6070000000000005E-2</v>
      </c>
      <c r="R4780">
        <f t="shared" ca="1" si="1770"/>
        <v>127.8</v>
      </c>
      <c r="S4780">
        <f t="shared" ca="1" si="1765"/>
        <v>3.6070000000000005E-2</v>
      </c>
      <c r="AU4780" s="1">
        <v>39218</v>
      </c>
      <c r="AV4780">
        <v>5.2774999999999999</v>
      </c>
      <c r="AW4780">
        <f t="shared" si="1771"/>
        <v>5.2774999999999996E-2</v>
      </c>
      <c r="AY4780" s="1">
        <v>39219</v>
      </c>
      <c r="AZ4780">
        <v>5.282</v>
      </c>
      <c r="BA4780">
        <f t="shared" si="1772"/>
        <v>5.2819999999999999E-2</v>
      </c>
      <c r="BC4780" s="1">
        <v>39331</v>
      </c>
      <c r="BD4780">
        <v>5.0209999999999999</v>
      </c>
      <c r="BE4780">
        <f t="shared" si="1773"/>
        <v>5.0209999999999998E-2</v>
      </c>
      <c r="BG4780" s="1">
        <v>39331</v>
      </c>
      <c r="BH4780">
        <v>4.7990000000000004</v>
      </c>
      <c r="BI4780">
        <f t="shared" si="1774"/>
        <v>4.7990000000000005E-2</v>
      </c>
      <c r="BK4780" s="1">
        <v>43346</v>
      </c>
      <c r="BL4780">
        <v>2.3186100000000001</v>
      </c>
      <c r="BM4780">
        <f t="shared" si="1780"/>
        <v>2.3186100000000001E-2</v>
      </c>
      <c r="BP4780" s="1">
        <v>39163</v>
      </c>
      <c r="BQ4780">
        <v>117.97</v>
      </c>
      <c r="BR4780">
        <f t="shared" si="1775"/>
        <v>1.1797</v>
      </c>
      <c r="BT4780" s="1">
        <v>39206</v>
      </c>
      <c r="BU4780">
        <v>4.0359999999999996</v>
      </c>
      <c r="BV4780">
        <f t="shared" si="1776"/>
        <v>4.0359999999999993E-2</v>
      </c>
      <c r="BX4780" s="1">
        <v>39206</v>
      </c>
      <c r="BY4780">
        <v>4.1539999999999999</v>
      </c>
      <c r="BZ4780">
        <f t="shared" si="1777"/>
        <v>4.1540000000000001E-2</v>
      </c>
      <c r="CB4780" s="1">
        <v>39331</v>
      </c>
      <c r="CC4780">
        <v>4.6609999999999996</v>
      </c>
      <c r="CD4780">
        <f t="shared" si="1778"/>
        <v>4.6609999999999999E-2</v>
      </c>
      <c r="CG4780" s="1"/>
    </row>
    <row r="4781" spans="1:85" x14ac:dyDescent="0.3">
      <c r="A4781" s="21">
        <f t="shared" si="1779"/>
        <v>52504</v>
      </c>
      <c r="B4781" s="18">
        <f t="shared" si="1763"/>
        <v>112.421875</v>
      </c>
      <c r="C4781">
        <f t="shared" si="1781"/>
        <v>115</v>
      </c>
      <c r="D4781">
        <f t="shared" ca="1" si="1766"/>
        <v>-18.044444444444444</v>
      </c>
      <c r="E4781">
        <f ca="1">IF(currency="USD",'Future et co'!F4781,IF(currency="EUR",'Future et co'!G4781,FALSE))</f>
        <v>3.6070000000000005E-2</v>
      </c>
      <c r="F4781">
        <f t="shared" ca="1" si="1767"/>
        <v>3.6070000000000005E-2</v>
      </c>
      <c r="G4781">
        <f t="shared" ca="1" si="1768"/>
        <v>2.0569999999999998E-2</v>
      </c>
      <c r="L4781">
        <f t="shared" ca="1" si="1769"/>
        <v>127.8</v>
      </c>
      <c r="M4781">
        <f t="shared" ca="1" si="1764"/>
        <v>3.6070000000000005E-2</v>
      </c>
      <c r="R4781">
        <f t="shared" ca="1" si="1770"/>
        <v>127.8</v>
      </c>
      <c r="S4781">
        <f t="shared" ca="1" si="1765"/>
        <v>3.6070000000000005E-2</v>
      </c>
      <c r="AU4781" s="1">
        <v>39217</v>
      </c>
      <c r="AV4781">
        <v>5.27</v>
      </c>
      <c r="AW4781">
        <f t="shared" si="1771"/>
        <v>5.2699999999999997E-2</v>
      </c>
      <c r="AY4781" s="1">
        <v>39218</v>
      </c>
      <c r="AZ4781">
        <v>5.2750000000000004</v>
      </c>
      <c r="BA4781">
        <f t="shared" si="1772"/>
        <v>5.2750000000000005E-2</v>
      </c>
      <c r="BC4781" s="1">
        <v>39330</v>
      </c>
      <c r="BD4781">
        <v>5</v>
      </c>
      <c r="BE4781">
        <f t="shared" si="1773"/>
        <v>0.05</v>
      </c>
      <c r="BG4781" s="1">
        <v>39330</v>
      </c>
      <c r="BH4781">
        <v>4.7750000000000004</v>
      </c>
      <c r="BI4781">
        <f t="shared" si="1774"/>
        <v>4.7750000000000001E-2</v>
      </c>
      <c r="BK4781" s="1">
        <v>43347</v>
      </c>
      <c r="BL4781">
        <v>2.32185</v>
      </c>
      <c r="BM4781">
        <f t="shared" si="1780"/>
        <v>2.32185E-2</v>
      </c>
      <c r="BP4781" s="1">
        <v>39162</v>
      </c>
      <c r="BQ4781">
        <v>118.15</v>
      </c>
      <c r="BR4781">
        <f t="shared" si="1775"/>
        <v>1.1815</v>
      </c>
      <c r="BT4781" s="1">
        <v>39205</v>
      </c>
      <c r="BU4781">
        <v>4.0339999999999998</v>
      </c>
      <c r="BV4781">
        <f t="shared" si="1776"/>
        <v>4.0340000000000001E-2</v>
      </c>
      <c r="BX4781" s="1">
        <v>39205</v>
      </c>
      <c r="BY4781">
        <v>4.1529999999999996</v>
      </c>
      <c r="BZ4781">
        <f t="shared" si="1777"/>
        <v>4.1529999999999997E-2</v>
      </c>
      <c r="CB4781" s="1">
        <v>39330</v>
      </c>
      <c r="CC4781">
        <v>4.681</v>
      </c>
      <c r="CD4781">
        <f t="shared" si="1778"/>
        <v>4.6809999999999997E-2</v>
      </c>
      <c r="CG4781" s="1"/>
    </row>
    <row r="4782" spans="1:85" x14ac:dyDescent="0.3">
      <c r="A4782" s="21">
        <f t="shared" si="1779"/>
        <v>52505</v>
      </c>
      <c r="B4782" s="18">
        <f t="shared" si="1763"/>
        <v>112.421875</v>
      </c>
      <c r="C4782">
        <f t="shared" si="1781"/>
        <v>115</v>
      </c>
      <c r="D4782">
        <f t="shared" ca="1" si="1766"/>
        <v>-18.047222222222221</v>
      </c>
      <c r="E4782">
        <f ca="1">IF(currency="USD",'Future et co'!F4782,IF(currency="EUR",'Future et co'!G4782,FALSE))</f>
        <v>3.6070000000000005E-2</v>
      </c>
      <c r="F4782">
        <f t="shared" ca="1" si="1767"/>
        <v>3.6070000000000005E-2</v>
      </c>
      <c r="G4782">
        <f t="shared" ca="1" si="1768"/>
        <v>2.0569999999999998E-2</v>
      </c>
      <c r="L4782">
        <f t="shared" ca="1" si="1769"/>
        <v>127.8</v>
      </c>
      <c r="M4782">
        <f t="shared" ca="1" si="1764"/>
        <v>3.6070000000000005E-2</v>
      </c>
      <c r="R4782">
        <f t="shared" ca="1" si="1770"/>
        <v>127.8</v>
      </c>
      <c r="S4782">
        <f t="shared" ca="1" si="1765"/>
        <v>3.6070000000000005E-2</v>
      </c>
      <c r="AU4782" s="1">
        <v>39216</v>
      </c>
      <c r="AV4782">
        <v>5.27</v>
      </c>
      <c r="AW4782">
        <f t="shared" si="1771"/>
        <v>5.2699999999999997E-2</v>
      </c>
      <c r="AY4782" s="1">
        <v>39217</v>
      </c>
      <c r="AZ4782">
        <v>5.2770000000000001</v>
      </c>
      <c r="BA4782">
        <f t="shared" si="1772"/>
        <v>5.2770000000000004E-2</v>
      </c>
      <c r="BC4782" s="1">
        <v>39329</v>
      </c>
      <c r="BD4782">
        <v>5.0670000000000002</v>
      </c>
      <c r="BE4782">
        <f t="shared" si="1773"/>
        <v>5.067E-2</v>
      </c>
      <c r="BG4782" s="1">
        <v>39329</v>
      </c>
      <c r="BH4782">
        <v>4.87</v>
      </c>
      <c r="BI4782">
        <f t="shared" si="1774"/>
        <v>4.87E-2</v>
      </c>
      <c r="BK4782" s="1">
        <v>43348</v>
      </c>
      <c r="BL4782">
        <v>2.3216999999999999</v>
      </c>
      <c r="BM4782">
        <f t="shared" si="1780"/>
        <v>2.3216999999999998E-2</v>
      </c>
      <c r="BP4782" s="1">
        <v>39161</v>
      </c>
      <c r="BQ4782">
        <v>118.29</v>
      </c>
      <c r="BR4782">
        <f t="shared" si="1775"/>
        <v>1.1829000000000001</v>
      </c>
      <c r="BT4782" s="1">
        <v>39204</v>
      </c>
      <c r="BU4782">
        <v>4.0229999999999997</v>
      </c>
      <c r="BV4782">
        <f t="shared" si="1776"/>
        <v>4.0229999999999995E-2</v>
      </c>
      <c r="BX4782" s="1">
        <v>39204</v>
      </c>
      <c r="BY4782">
        <v>4.1429999999999998</v>
      </c>
      <c r="BZ4782">
        <f t="shared" si="1777"/>
        <v>4.1429999999999995E-2</v>
      </c>
      <c r="CB4782" s="1">
        <v>39329</v>
      </c>
      <c r="CC4782">
        <v>4.7089999999999996</v>
      </c>
      <c r="CD4782">
        <f t="shared" si="1778"/>
        <v>4.7089999999999993E-2</v>
      </c>
      <c r="CG4782" s="1"/>
    </row>
    <row r="4783" spans="1:85" x14ac:dyDescent="0.3">
      <c r="A4783" s="21">
        <f t="shared" si="1779"/>
        <v>52506</v>
      </c>
      <c r="B4783" s="18">
        <f t="shared" si="1763"/>
        <v>112.421875</v>
      </c>
      <c r="C4783">
        <f t="shared" si="1781"/>
        <v>115</v>
      </c>
      <c r="D4783">
        <f t="shared" ca="1" si="1766"/>
        <v>-18.05</v>
      </c>
      <c r="E4783">
        <f ca="1">IF(currency="USD",'Future et co'!F4783,IF(currency="EUR",'Future et co'!G4783,FALSE))</f>
        <v>3.6070000000000005E-2</v>
      </c>
      <c r="F4783">
        <f t="shared" ca="1" si="1767"/>
        <v>3.6070000000000005E-2</v>
      </c>
      <c r="G4783">
        <f t="shared" ca="1" si="1768"/>
        <v>2.0569999999999998E-2</v>
      </c>
      <c r="L4783">
        <f t="shared" ca="1" si="1769"/>
        <v>127.8</v>
      </c>
      <c r="M4783">
        <f t="shared" ca="1" si="1764"/>
        <v>3.6070000000000005E-2</v>
      </c>
      <c r="R4783">
        <f t="shared" ca="1" si="1770"/>
        <v>127.8</v>
      </c>
      <c r="S4783">
        <f t="shared" ca="1" si="1765"/>
        <v>3.6070000000000005E-2</v>
      </c>
      <c r="AU4783" s="1">
        <v>39213</v>
      </c>
      <c r="AV4783">
        <v>5.2750000000000004</v>
      </c>
      <c r="AW4783">
        <f t="shared" si="1771"/>
        <v>5.2750000000000005E-2</v>
      </c>
      <c r="AY4783" s="1">
        <v>39216</v>
      </c>
      <c r="AZ4783">
        <v>5.2850000000000001</v>
      </c>
      <c r="BA4783">
        <f t="shared" si="1772"/>
        <v>5.2850000000000001E-2</v>
      </c>
      <c r="BC4783" s="1">
        <v>39328</v>
      </c>
      <c r="BD4783">
        <v>5.056</v>
      </c>
      <c r="BE4783">
        <f t="shared" si="1773"/>
        <v>5.0560000000000001E-2</v>
      </c>
      <c r="BG4783" s="1">
        <v>39328</v>
      </c>
      <c r="BH4783">
        <v>4.8600000000000003</v>
      </c>
      <c r="BI4783">
        <f t="shared" si="1774"/>
        <v>4.8600000000000004E-2</v>
      </c>
      <c r="BK4783" s="1">
        <v>43349</v>
      </c>
      <c r="BL4783">
        <v>2.3285800000000001</v>
      </c>
      <c r="BM4783">
        <f t="shared" si="1780"/>
        <v>2.3285800000000002E-2</v>
      </c>
      <c r="BP4783" s="1">
        <v>39160</v>
      </c>
      <c r="BQ4783">
        <v>118.14</v>
      </c>
      <c r="BR4783">
        <f t="shared" si="1775"/>
        <v>1.1814</v>
      </c>
      <c r="BT4783" s="1">
        <v>39202</v>
      </c>
      <c r="BU4783">
        <v>4.0170000000000003</v>
      </c>
      <c r="BV4783">
        <f t="shared" si="1776"/>
        <v>4.0170000000000004E-2</v>
      </c>
      <c r="BX4783" s="1">
        <v>39202</v>
      </c>
      <c r="BY4783">
        <v>4.1349999999999998</v>
      </c>
      <c r="BZ4783">
        <f t="shared" si="1777"/>
        <v>4.1349999999999998E-2</v>
      </c>
      <c r="CB4783" s="1">
        <v>39328</v>
      </c>
      <c r="CC4783">
        <v>4.6980000000000004</v>
      </c>
      <c r="CD4783">
        <f t="shared" si="1778"/>
        <v>4.6980000000000001E-2</v>
      </c>
      <c r="CG4783" s="1"/>
    </row>
    <row r="4784" spans="1:85" x14ac:dyDescent="0.3">
      <c r="A4784" s="21">
        <f t="shared" si="1779"/>
        <v>52509</v>
      </c>
      <c r="B4784" s="18">
        <f t="shared" si="1763"/>
        <v>112.421875</v>
      </c>
      <c r="C4784">
        <f t="shared" si="1781"/>
        <v>115</v>
      </c>
      <c r="D4784">
        <f t="shared" ca="1" si="1766"/>
        <v>-18.058333333333334</v>
      </c>
      <c r="E4784">
        <f ca="1">IF(currency="USD",'Future et co'!F4784,IF(currency="EUR",'Future et co'!G4784,FALSE))</f>
        <v>3.6070000000000005E-2</v>
      </c>
      <c r="F4784">
        <f t="shared" ca="1" si="1767"/>
        <v>3.6070000000000005E-2</v>
      </c>
      <c r="G4784">
        <f t="shared" ca="1" si="1768"/>
        <v>2.0569999999999998E-2</v>
      </c>
      <c r="L4784">
        <f t="shared" ca="1" si="1769"/>
        <v>127.8</v>
      </c>
      <c r="M4784">
        <f t="shared" ca="1" si="1764"/>
        <v>3.6070000000000005E-2</v>
      </c>
      <c r="R4784">
        <f t="shared" ca="1" si="1770"/>
        <v>127.8</v>
      </c>
      <c r="S4784">
        <f t="shared" ca="1" si="1765"/>
        <v>3.6070000000000005E-2</v>
      </c>
      <c r="AU4784" s="1">
        <v>39212</v>
      </c>
      <c r="AV4784">
        <v>5.2709999999999999</v>
      </c>
      <c r="AW4784">
        <f t="shared" si="1771"/>
        <v>5.271E-2</v>
      </c>
      <c r="AY4784" s="1">
        <v>39213</v>
      </c>
      <c r="AZ4784">
        <v>5.2759999999999998</v>
      </c>
      <c r="BA4784">
        <f t="shared" si="1772"/>
        <v>5.2760000000000001E-2</v>
      </c>
      <c r="BC4784" s="1">
        <v>39325</v>
      </c>
      <c r="BD4784">
        <v>5.04</v>
      </c>
      <c r="BE4784">
        <f t="shared" si="1773"/>
        <v>5.04E-2</v>
      </c>
      <c r="BG4784" s="1">
        <v>39325</v>
      </c>
      <c r="BH4784">
        <v>4.8419999999999996</v>
      </c>
      <c r="BI4784">
        <f t="shared" si="1774"/>
        <v>4.8419999999999998E-2</v>
      </c>
      <c r="BK4784" s="1">
        <v>43350</v>
      </c>
      <c r="BL4784">
        <v>2.33432</v>
      </c>
      <c r="BM4784">
        <f t="shared" si="1780"/>
        <v>2.3343199999999998E-2</v>
      </c>
      <c r="BP4784" s="1">
        <v>39157</v>
      </c>
      <c r="BQ4784">
        <v>118.35</v>
      </c>
      <c r="BR4784">
        <f t="shared" si="1775"/>
        <v>1.1835</v>
      </c>
      <c r="BT4784" s="1">
        <v>39199</v>
      </c>
      <c r="BU4784">
        <v>4.0129999999999999</v>
      </c>
      <c r="BV4784">
        <f t="shared" si="1776"/>
        <v>4.0129999999999999E-2</v>
      </c>
      <c r="BX4784" s="1">
        <v>39199</v>
      </c>
      <c r="BY4784">
        <v>4.1319999999999997</v>
      </c>
      <c r="BZ4784">
        <f t="shared" si="1777"/>
        <v>4.1319999999999996E-2</v>
      </c>
      <c r="CB4784" s="1">
        <v>39325</v>
      </c>
      <c r="CC4784">
        <v>4.6980000000000004</v>
      </c>
      <c r="CD4784">
        <f t="shared" si="1778"/>
        <v>4.6980000000000001E-2</v>
      </c>
      <c r="CG4784" s="1"/>
    </row>
    <row r="4785" spans="1:85" x14ac:dyDescent="0.3">
      <c r="A4785" s="21">
        <f t="shared" si="1779"/>
        <v>52510</v>
      </c>
      <c r="B4785" s="18">
        <f t="shared" si="1763"/>
        <v>112.421875</v>
      </c>
      <c r="C4785">
        <f t="shared" si="1781"/>
        <v>115</v>
      </c>
      <c r="D4785">
        <f t="shared" ca="1" si="1766"/>
        <v>-18.06111111111111</v>
      </c>
      <c r="E4785">
        <f ca="1">IF(currency="USD",'Future et co'!F4785,IF(currency="EUR",'Future et co'!G4785,FALSE))</f>
        <v>3.6070000000000005E-2</v>
      </c>
      <c r="F4785">
        <f t="shared" ca="1" si="1767"/>
        <v>3.6070000000000005E-2</v>
      </c>
      <c r="G4785">
        <f t="shared" ca="1" si="1768"/>
        <v>2.0569999999999998E-2</v>
      </c>
      <c r="L4785">
        <f t="shared" ca="1" si="1769"/>
        <v>127.8</v>
      </c>
      <c r="M4785">
        <f t="shared" ca="1" si="1764"/>
        <v>3.6070000000000005E-2</v>
      </c>
      <c r="R4785">
        <f t="shared" ca="1" si="1770"/>
        <v>127.8</v>
      </c>
      <c r="S4785">
        <f t="shared" ca="1" si="1765"/>
        <v>3.6070000000000005E-2</v>
      </c>
      <c r="AU4785" s="1">
        <v>39211</v>
      </c>
      <c r="AV4785">
        <v>5.2809999999999997</v>
      </c>
      <c r="AW4785">
        <f t="shared" si="1771"/>
        <v>5.2809999999999996E-2</v>
      </c>
      <c r="AY4785" s="1">
        <v>39212</v>
      </c>
      <c r="AZ4785">
        <v>5.2729999999999997</v>
      </c>
      <c r="BA4785">
        <f t="shared" si="1772"/>
        <v>5.2729999999999999E-2</v>
      </c>
      <c r="BC4785" s="1">
        <v>39324</v>
      </c>
      <c r="BD4785">
        <v>5.0209999999999999</v>
      </c>
      <c r="BE4785">
        <f t="shared" si="1773"/>
        <v>5.0209999999999998E-2</v>
      </c>
      <c r="BG4785" s="1">
        <v>39324</v>
      </c>
      <c r="BH4785">
        <v>4.835</v>
      </c>
      <c r="BI4785">
        <f t="shared" si="1774"/>
        <v>4.8349999999999997E-2</v>
      </c>
      <c r="BK4785" s="1">
        <v>43353</v>
      </c>
      <c r="BL4785">
        <v>2.3299599999999998</v>
      </c>
      <c r="BM4785">
        <f t="shared" si="1780"/>
        <v>2.3299599999999997E-2</v>
      </c>
      <c r="BP4785" s="1">
        <v>39156</v>
      </c>
      <c r="BQ4785">
        <v>118.31</v>
      </c>
      <c r="BR4785">
        <f t="shared" si="1775"/>
        <v>1.1831</v>
      </c>
      <c r="BT4785" s="1">
        <v>39198</v>
      </c>
      <c r="BU4785">
        <v>4.0049999999999999</v>
      </c>
      <c r="BV4785">
        <f t="shared" si="1776"/>
        <v>4.0050000000000002E-2</v>
      </c>
      <c r="BX4785" s="1">
        <v>39198</v>
      </c>
      <c r="BY4785">
        <v>4.1230000000000002</v>
      </c>
      <c r="BZ4785">
        <f t="shared" si="1777"/>
        <v>4.1230000000000003E-2</v>
      </c>
      <c r="CB4785" s="1">
        <v>39324</v>
      </c>
      <c r="CC4785">
        <v>4.6509999999999998</v>
      </c>
      <c r="CD4785">
        <f t="shared" si="1778"/>
        <v>4.6509999999999996E-2</v>
      </c>
      <c r="CG4785" s="1"/>
    </row>
    <row r="4786" spans="1:85" x14ac:dyDescent="0.3">
      <c r="A4786" s="21">
        <f t="shared" si="1779"/>
        <v>52511</v>
      </c>
      <c r="B4786" s="18">
        <f t="shared" si="1763"/>
        <v>112.421875</v>
      </c>
      <c r="C4786">
        <f t="shared" si="1781"/>
        <v>115</v>
      </c>
      <c r="D4786">
        <f t="shared" ca="1" si="1766"/>
        <v>-18.06388888888889</v>
      </c>
      <c r="E4786">
        <f ca="1">IF(currency="USD",'Future et co'!F4786,IF(currency="EUR",'Future et co'!G4786,FALSE))</f>
        <v>3.6070000000000005E-2</v>
      </c>
      <c r="F4786">
        <f t="shared" ca="1" si="1767"/>
        <v>3.6070000000000005E-2</v>
      </c>
      <c r="G4786">
        <f t="shared" ca="1" si="1768"/>
        <v>2.0569999999999998E-2</v>
      </c>
      <c r="L4786">
        <f t="shared" ca="1" si="1769"/>
        <v>127.8</v>
      </c>
      <c r="M4786">
        <f t="shared" ca="1" si="1764"/>
        <v>3.6070000000000005E-2</v>
      </c>
      <c r="R4786">
        <f t="shared" ca="1" si="1770"/>
        <v>127.8</v>
      </c>
      <c r="S4786">
        <f t="shared" ca="1" si="1765"/>
        <v>3.6070000000000005E-2</v>
      </c>
      <c r="AU4786" s="1">
        <v>39210</v>
      </c>
      <c r="AV4786">
        <v>5.2770000000000001</v>
      </c>
      <c r="AW4786">
        <f t="shared" si="1771"/>
        <v>5.2770000000000004E-2</v>
      </c>
      <c r="AY4786" s="1">
        <v>39211</v>
      </c>
      <c r="AZ4786">
        <v>5.2880000000000003</v>
      </c>
      <c r="BA4786">
        <f t="shared" si="1772"/>
        <v>5.2880000000000003E-2</v>
      </c>
      <c r="BC4786" s="1">
        <v>39323</v>
      </c>
      <c r="BD4786">
        <v>5.0049999999999999</v>
      </c>
      <c r="BE4786">
        <f t="shared" si="1773"/>
        <v>5.0049999999999997E-2</v>
      </c>
      <c r="BG4786" s="1">
        <v>39323</v>
      </c>
      <c r="BH4786">
        <v>4.8760000000000003</v>
      </c>
      <c r="BI4786">
        <f t="shared" si="1774"/>
        <v>4.8760000000000005E-2</v>
      </c>
      <c r="BK4786" s="1">
        <v>43354</v>
      </c>
      <c r="BL4786">
        <v>2.3239899999999998</v>
      </c>
      <c r="BM4786">
        <f t="shared" si="1780"/>
        <v>2.3239899999999997E-2</v>
      </c>
      <c r="BP4786" s="1">
        <v>39155</v>
      </c>
      <c r="BQ4786">
        <v>118.59</v>
      </c>
      <c r="BR4786">
        <f t="shared" si="1775"/>
        <v>1.1859</v>
      </c>
      <c r="BT4786" s="1">
        <v>39197</v>
      </c>
      <c r="BU4786">
        <v>3.9990000000000001</v>
      </c>
      <c r="BV4786">
        <f t="shared" si="1776"/>
        <v>3.9989999999999998E-2</v>
      </c>
      <c r="BX4786" s="1">
        <v>39197</v>
      </c>
      <c r="BY4786">
        <v>4.1150000000000002</v>
      </c>
      <c r="BZ4786">
        <f t="shared" si="1777"/>
        <v>4.1149999999999999E-2</v>
      </c>
      <c r="CB4786" s="1">
        <v>39323</v>
      </c>
      <c r="CC4786">
        <v>4.6529999999999996</v>
      </c>
      <c r="CD4786">
        <f t="shared" si="1778"/>
        <v>4.6529999999999995E-2</v>
      </c>
      <c r="CG4786" s="1"/>
    </row>
    <row r="4787" spans="1:85" x14ac:dyDescent="0.3">
      <c r="A4787" s="21">
        <f t="shared" si="1779"/>
        <v>52512</v>
      </c>
      <c r="B4787" s="18">
        <f t="shared" si="1763"/>
        <v>112.421875</v>
      </c>
      <c r="C4787">
        <f t="shared" si="1781"/>
        <v>115</v>
      </c>
      <c r="D4787">
        <f t="shared" ca="1" si="1766"/>
        <v>-18.066666666666666</v>
      </c>
      <c r="E4787">
        <f ca="1">IF(currency="USD",'Future et co'!F4787,IF(currency="EUR",'Future et co'!G4787,FALSE))</f>
        <v>3.6070000000000005E-2</v>
      </c>
      <c r="F4787">
        <f t="shared" ca="1" si="1767"/>
        <v>3.6070000000000005E-2</v>
      </c>
      <c r="G4787">
        <f t="shared" ca="1" si="1768"/>
        <v>2.0569999999999998E-2</v>
      </c>
      <c r="L4787">
        <f t="shared" ca="1" si="1769"/>
        <v>127.8</v>
      </c>
      <c r="M4787">
        <f t="shared" ca="1" si="1764"/>
        <v>3.6070000000000005E-2</v>
      </c>
      <c r="R4787">
        <f t="shared" ca="1" si="1770"/>
        <v>127.8</v>
      </c>
      <c r="S4787">
        <f t="shared" ca="1" si="1765"/>
        <v>3.6070000000000005E-2</v>
      </c>
      <c r="AU4787" s="1">
        <v>39209</v>
      </c>
      <c r="AV4787">
        <v>5.274</v>
      </c>
      <c r="AW4787">
        <f t="shared" si="1771"/>
        <v>5.2740000000000002E-2</v>
      </c>
      <c r="AY4787" s="1">
        <v>39210</v>
      </c>
      <c r="AZ4787">
        <v>5.2779999999999996</v>
      </c>
      <c r="BA4787">
        <f t="shared" si="1772"/>
        <v>5.2779999999999994E-2</v>
      </c>
      <c r="BC4787" s="1">
        <v>39322</v>
      </c>
      <c r="BD4787">
        <v>4.976</v>
      </c>
      <c r="BE4787">
        <f t="shared" si="1773"/>
        <v>4.9759999999999999E-2</v>
      </c>
      <c r="BG4787" s="1">
        <v>39322</v>
      </c>
      <c r="BH4787">
        <v>4.827</v>
      </c>
      <c r="BI4787">
        <f t="shared" si="1774"/>
        <v>4.827E-2</v>
      </c>
      <c r="BK4787" s="1">
        <v>43355</v>
      </c>
      <c r="BL4787">
        <v>2.3220000000000001</v>
      </c>
      <c r="BM4787">
        <f t="shared" si="1780"/>
        <v>2.3220000000000001E-2</v>
      </c>
      <c r="BP4787" s="1">
        <v>39154</v>
      </c>
      <c r="BQ4787">
        <v>118.29</v>
      </c>
      <c r="BR4787">
        <f t="shared" si="1775"/>
        <v>1.1829000000000001</v>
      </c>
      <c r="BT4787" s="1">
        <v>39196</v>
      </c>
      <c r="BU4787">
        <v>3.9950000000000001</v>
      </c>
      <c r="BV4787">
        <f t="shared" si="1776"/>
        <v>3.9949999999999999E-2</v>
      </c>
      <c r="BX4787" s="1">
        <v>39196</v>
      </c>
      <c r="BY4787">
        <v>4.1120000000000001</v>
      </c>
      <c r="BZ4787">
        <f t="shared" si="1777"/>
        <v>4.1120000000000004E-2</v>
      </c>
      <c r="CB4787" s="1">
        <v>39322</v>
      </c>
      <c r="CC4787">
        <v>4.6230000000000002</v>
      </c>
      <c r="CD4787">
        <f t="shared" si="1778"/>
        <v>4.623E-2</v>
      </c>
      <c r="CG4787" s="1"/>
    </row>
    <row r="4788" spans="1:85" x14ac:dyDescent="0.3">
      <c r="A4788" s="21">
        <f t="shared" si="1779"/>
        <v>52513</v>
      </c>
      <c r="B4788" s="18">
        <f t="shared" si="1763"/>
        <v>112.421875</v>
      </c>
      <c r="C4788">
        <f t="shared" si="1781"/>
        <v>115</v>
      </c>
      <c r="D4788">
        <f t="shared" ca="1" si="1766"/>
        <v>-18.069444444444443</v>
      </c>
      <c r="E4788">
        <f ca="1">IF(currency="USD",'Future et co'!F4788,IF(currency="EUR",'Future et co'!G4788,FALSE))</f>
        <v>3.6070000000000005E-2</v>
      </c>
      <c r="F4788">
        <f t="shared" ca="1" si="1767"/>
        <v>3.6070000000000005E-2</v>
      </c>
      <c r="G4788">
        <f t="shared" ca="1" si="1768"/>
        <v>2.0569999999999998E-2</v>
      </c>
      <c r="L4788">
        <f t="shared" ca="1" si="1769"/>
        <v>127.8</v>
      </c>
      <c r="M4788">
        <f t="shared" ca="1" si="1764"/>
        <v>3.6070000000000005E-2</v>
      </c>
      <c r="R4788">
        <f t="shared" ca="1" si="1770"/>
        <v>127.8</v>
      </c>
      <c r="S4788">
        <f t="shared" ca="1" si="1765"/>
        <v>3.6070000000000005E-2</v>
      </c>
      <c r="AU4788" s="1">
        <v>39206</v>
      </c>
      <c r="AV4788">
        <v>5.274</v>
      </c>
      <c r="AW4788">
        <f t="shared" si="1771"/>
        <v>5.2740000000000002E-2</v>
      </c>
      <c r="AY4788" s="1">
        <v>39209</v>
      </c>
      <c r="AZ4788">
        <v>5.2750000000000004</v>
      </c>
      <c r="BA4788">
        <f t="shared" si="1772"/>
        <v>5.2750000000000005E-2</v>
      </c>
      <c r="BC4788" s="1">
        <v>39321</v>
      </c>
      <c r="BD4788">
        <v>5.0640000000000001</v>
      </c>
      <c r="BE4788">
        <f t="shared" si="1773"/>
        <v>5.0639999999999998E-2</v>
      </c>
      <c r="BG4788" s="1">
        <v>39321</v>
      </c>
      <c r="BH4788">
        <v>4.9390000000000001</v>
      </c>
      <c r="BI4788">
        <f t="shared" si="1774"/>
        <v>4.9390000000000003E-2</v>
      </c>
      <c r="BK4788" s="1">
        <v>43356</v>
      </c>
      <c r="BL4788">
        <v>2.3095400000000001</v>
      </c>
      <c r="BM4788">
        <f t="shared" si="1780"/>
        <v>2.3095400000000002E-2</v>
      </c>
      <c r="BP4788" s="1">
        <v>39153</v>
      </c>
      <c r="BQ4788">
        <v>118.02</v>
      </c>
      <c r="BR4788">
        <f t="shared" si="1775"/>
        <v>1.1801999999999999</v>
      </c>
      <c r="BT4788" s="1">
        <v>39195</v>
      </c>
      <c r="BU4788">
        <v>3.992</v>
      </c>
      <c r="BV4788">
        <f t="shared" si="1776"/>
        <v>3.9919999999999997E-2</v>
      </c>
      <c r="BX4788" s="1">
        <v>39195</v>
      </c>
      <c r="BY4788">
        <v>4.1120000000000001</v>
      </c>
      <c r="BZ4788">
        <f t="shared" si="1777"/>
        <v>4.1120000000000004E-2</v>
      </c>
      <c r="CB4788" s="1">
        <v>39321</v>
      </c>
      <c r="CC4788">
        <v>4.6479999999999997</v>
      </c>
      <c r="CD4788">
        <f t="shared" si="1778"/>
        <v>4.6479999999999994E-2</v>
      </c>
      <c r="CG4788" s="1"/>
    </row>
    <row r="4789" spans="1:85" x14ac:dyDescent="0.3">
      <c r="A4789" s="21">
        <f t="shared" si="1779"/>
        <v>52516</v>
      </c>
      <c r="B4789" s="18">
        <f t="shared" si="1763"/>
        <v>112.421875</v>
      </c>
      <c r="C4789">
        <f t="shared" si="1781"/>
        <v>115</v>
      </c>
      <c r="D4789">
        <f t="shared" ca="1" si="1766"/>
        <v>-18.077777777777779</v>
      </c>
      <c r="E4789">
        <f ca="1">IF(currency="USD",'Future et co'!F4789,IF(currency="EUR",'Future et co'!G4789,FALSE))</f>
        <v>3.6070000000000005E-2</v>
      </c>
      <c r="F4789">
        <f t="shared" ca="1" si="1767"/>
        <v>3.6070000000000005E-2</v>
      </c>
      <c r="G4789">
        <f t="shared" ca="1" si="1768"/>
        <v>2.0569999999999998E-2</v>
      </c>
      <c r="L4789">
        <f t="shared" ca="1" si="1769"/>
        <v>127.8</v>
      </c>
      <c r="M4789">
        <f t="shared" ca="1" si="1764"/>
        <v>3.6070000000000005E-2</v>
      </c>
      <c r="R4789">
        <f t="shared" ca="1" si="1770"/>
        <v>127.8</v>
      </c>
      <c r="S4789">
        <f t="shared" ca="1" si="1765"/>
        <v>3.6070000000000005E-2</v>
      </c>
      <c r="AU4789" s="1">
        <v>39205</v>
      </c>
      <c r="AV4789">
        <v>5.27</v>
      </c>
      <c r="AW4789">
        <f t="shared" si="1771"/>
        <v>5.2699999999999997E-2</v>
      </c>
      <c r="AY4789" s="1">
        <v>39206</v>
      </c>
      <c r="AZ4789">
        <v>5.2789999999999999</v>
      </c>
      <c r="BA4789">
        <f t="shared" si="1772"/>
        <v>5.2789999999999997E-2</v>
      </c>
      <c r="BC4789" s="1">
        <v>39318</v>
      </c>
      <c r="BD4789">
        <v>5.0659999999999998</v>
      </c>
      <c r="BE4789">
        <f t="shared" si="1773"/>
        <v>5.0659999999999997E-2</v>
      </c>
      <c r="BG4789" s="1">
        <v>39318</v>
      </c>
      <c r="BH4789">
        <v>4.9489999999999998</v>
      </c>
      <c r="BI4789">
        <f t="shared" si="1774"/>
        <v>4.9489999999999999E-2</v>
      </c>
      <c r="BK4789" s="1">
        <v>43357</v>
      </c>
      <c r="BL4789">
        <v>2.3091699999999999</v>
      </c>
      <c r="BM4789">
        <f t="shared" si="1780"/>
        <v>2.30917E-2</v>
      </c>
      <c r="BP4789" s="1">
        <v>39150</v>
      </c>
      <c r="BQ4789">
        <v>117.88</v>
      </c>
      <c r="BR4789">
        <f t="shared" si="1775"/>
        <v>1.1787999999999998</v>
      </c>
      <c r="BT4789" s="1">
        <v>39192</v>
      </c>
      <c r="BU4789">
        <v>3.988</v>
      </c>
      <c r="BV4789">
        <f t="shared" si="1776"/>
        <v>3.9879999999999999E-2</v>
      </c>
      <c r="BX4789" s="1">
        <v>39192</v>
      </c>
      <c r="BY4789">
        <v>4.1079999999999997</v>
      </c>
      <c r="BZ4789">
        <f t="shared" si="1777"/>
        <v>4.1079999999999998E-2</v>
      </c>
      <c r="CB4789" s="1">
        <v>39318</v>
      </c>
      <c r="CC4789">
        <v>4.7030000000000003</v>
      </c>
      <c r="CD4789">
        <f t="shared" si="1778"/>
        <v>4.7030000000000002E-2</v>
      </c>
      <c r="CG4789" s="1"/>
    </row>
    <row r="4790" spans="1:85" x14ac:dyDescent="0.3">
      <c r="A4790" s="21">
        <f t="shared" si="1779"/>
        <v>52517</v>
      </c>
      <c r="B4790" s="18">
        <f t="shared" si="1763"/>
        <v>112.421875</v>
      </c>
      <c r="C4790">
        <f t="shared" si="1781"/>
        <v>115</v>
      </c>
      <c r="D4790">
        <f t="shared" ca="1" si="1766"/>
        <v>-18.080555555555556</v>
      </c>
      <c r="E4790">
        <f ca="1">IF(currency="USD",'Future et co'!F4790,IF(currency="EUR",'Future et co'!G4790,FALSE))</f>
        <v>3.6070000000000005E-2</v>
      </c>
      <c r="F4790">
        <f t="shared" ca="1" si="1767"/>
        <v>3.6070000000000005E-2</v>
      </c>
      <c r="G4790">
        <f t="shared" ca="1" si="1768"/>
        <v>2.0569999999999998E-2</v>
      </c>
      <c r="L4790">
        <f t="shared" ca="1" si="1769"/>
        <v>127.8</v>
      </c>
      <c r="M4790">
        <f t="shared" ca="1" si="1764"/>
        <v>3.6070000000000005E-2</v>
      </c>
      <c r="R4790">
        <f t="shared" ca="1" si="1770"/>
        <v>127.8</v>
      </c>
      <c r="S4790">
        <f t="shared" ca="1" si="1765"/>
        <v>3.6070000000000005E-2</v>
      </c>
      <c r="AU4790" s="1">
        <v>39204</v>
      </c>
      <c r="AV4790">
        <v>5.2670000000000003</v>
      </c>
      <c r="AW4790">
        <f t="shared" si="1771"/>
        <v>5.2670000000000002E-2</v>
      </c>
      <c r="AY4790" s="1">
        <v>39205</v>
      </c>
      <c r="AZ4790">
        <v>5.2809999999999997</v>
      </c>
      <c r="BA4790">
        <f t="shared" si="1772"/>
        <v>5.2809999999999996E-2</v>
      </c>
      <c r="BC4790" s="1">
        <v>39317</v>
      </c>
      <c r="BD4790">
        <v>5.0049999999999999</v>
      </c>
      <c r="BE4790">
        <f t="shared" si="1773"/>
        <v>5.0049999999999997E-2</v>
      </c>
      <c r="BG4790" s="1">
        <v>39317</v>
      </c>
      <c r="BH4790">
        <v>4.93</v>
      </c>
      <c r="BI4790">
        <f t="shared" si="1774"/>
        <v>4.9299999999999997E-2</v>
      </c>
      <c r="BK4790" s="1">
        <v>43360</v>
      </c>
      <c r="BL4790">
        <v>2.3168000000000002</v>
      </c>
      <c r="BM4790">
        <f t="shared" si="1780"/>
        <v>2.3168000000000001E-2</v>
      </c>
      <c r="BP4790" s="1">
        <v>39149</v>
      </c>
      <c r="BQ4790">
        <v>118.48</v>
      </c>
      <c r="BR4790">
        <f t="shared" si="1775"/>
        <v>1.1848000000000001</v>
      </c>
      <c r="BT4790" s="1">
        <v>39191</v>
      </c>
      <c r="BU4790">
        <v>3.9849999999999999</v>
      </c>
      <c r="BV4790">
        <f t="shared" si="1776"/>
        <v>3.9849999999999997E-2</v>
      </c>
      <c r="BX4790" s="1">
        <v>39191</v>
      </c>
      <c r="BY4790">
        <v>4.1070000000000002</v>
      </c>
      <c r="BZ4790">
        <f t="shared" si="1777"/>
        <v>4.1070000000000002E-2</v>
      </c>
      <c r="CB4790" s="1">
        <v>39317</v>
      </c>
      <c r="CC4790">
        <v>4.673</v>
      </c>
      <c r="CD4790">
        <f t="shared" si="1778"/>
        <v>4.6730000000000001E-2</v>
      </c>
      <c r="CG4790" s="1"/>
    </row>
    <row r="4791" spans="1:85" x14ac:dyDescent="0.3">
      <c r="A4791" s="21">
        <f t="shared" si="1779"/>
        <v>52518</v>
      </c>
      <c r="B4791" s="18">
        <f t="shared" si="1763"/>
        <v>112.421875</v>
      </c>
      <c r="C4791">
        <f t="shared" si="1781"/>
        <v>115</v>
      </c>
      <c r="D4791">
        <f t="shared" ca="1" si="1766"/>
        <v>-18.083333333333332</v>
      </c>
      <c r="E4791">
        <f ca="1">IF(currency="USD",'Future et co'!F4791,IF(currency="EUR",'Future et co'!G4791,FALSE))</f>
        <v>3.6070000000000005E-2</v>
      </c>
      <c r="F4791">
        <f t="shared" ca="1" si="1767"/>
        <v>3.6070000000000005E-2</v>
      </c>
      <c r="G4791">
        <f t="shared" ca="1" si="1768"/>
        <v>2.0569999999999998E-2</v>
      </c>
      <c r="L4791">
        <f t="shared" ca="1" si="1769"/>
        <v>127.8</v>
      </c>
      <c r="M4791">
        <f t="shared" ca="1" si="1764"/>
        <v>3.6070000000000005E-2</v>
      </c>
      <c r="R4791">
        <f t="shared" ca="1" si="1770"/>
        <v>127.8</v>
      </c>
      <c r="S4791">
        <f t="shared" ca="1" si="1765"/>
        <v>3.6070000000000005E-2</v>
      </c>
      <c r="AU4791" s="1">
        <v>39203</v>
      </c>
      <c r="AV4791">
        <v>5.266</v>
      </c>
      <c r="AW4791">
        <f t="shared" si="1771"/>
        <v>5.2659999999999998E-2</v>
      </c>
      <c r="AY4791" s="1">
        <v>39204</v>
      </c>
      <c r="AZ4791">
        <v>5.2649999999999997</v>
      </c>
      <c r="BA4791">
        <f t="shared" si="1772"/>
        <v>5.2649999999999995E-2</v>
      </c>
      <c r="BC4791" s="1">
        <v>39316</v>
      </c>
      <c r="BD4791">
        <v>4.97</v>
      </c>
      <c r="BE4791">
        <f t="shared" si="1773"/>
        <v>4.9699999999999994E-2</v>
      </c>
      <c r="BG4791" s="1">
        <v>39316</v>
      </c>
      <c r="BH4791">
        <v>4.8730000000000002</v>
      </c>
      <c r="BI4791">
        <f t="shared" si="1774"/>
        <v>4.8730000000000002E-2</v>
      </c>
      <c r="BK4791" s="1">
        <v>43361</v>
      </c>
      <c r="BL4791">
        <v>2.3093300000000001</v>
      </c>
      <c r="BM4791">
        <f t="shared" si="1780"/>
        <v>2.3093300000000001E-2</v>
      </c>
      <c r="BP4791" s="1">
        <v>39148</v>
      </c>
      <c r="BQ4791">
        <v>118.18</v>
      </c>
      <c r="BR4791">
        <f t="shared" si="1775"/>
        <v>1.1818</v>
      </c>
      <c r="BT4791" s="1">
        <v>39190</v>
      </c>
      <c r="BU4791">
        <v>3.9790000000000001</v>
      </c>
      <c r="BV4791">
        <f t="shared" si="1776"/>
        <v>3.9789999999999999E-2</v>
      </c>
      <c r="BX4791" s="1">
        <v>39190</v>
      </c>
      <c r="BY4791">
        <v>4.1020000000000003</v>
      </c>
      <c r="BZ4791">
        <f t="shared" si="1777"/>
        <v>4.1020000000000001E-2</v>
      </c>
      <c r="CB4791" s="1">
        <v>39316</v>
      </c>
      <c r="CC4791">
        <v>4.633</v>
      </c>
      <c r="CD4791">
        <f t="shared" si="1778"/>
        <v>4.6330000000000003E-2</v>
      </c>
      <c r="CG4791" s="1"/>
    </row>
    <row r="4792" spans="1:85" x14ac:dyDescent="0.3">
      <c r="A4792" s="21">
        <f t="shared" si="1779"/>
        <v>52519</v>
      </c>
      <c r="B4792" s="18">
        <f t="shared" si="1763"/>
        <v>112.421875</v>
      </c>
      <c r="C4792">
        <f t="shared" si="1781"/>
        <v>115</v>
      </c>
      <c r="D4792">
        <f t="shared" ca="1" si="1766"/>
        <v>-18.086111111111112</v>
      </c>
      <c r="E4792">
        <f ca="1">IF(currency="USD",'Future et co'!F4792,IF(currency="EUR",'Future et co'!G4792,FALSE))</f>
        <v>3.6070000000000005E-2</v>
      </c>
      <c r="F4792">
        <f t="shared" ca="1" si="1767"/>
        <v>3.6070000000000005E-2</v>
      </c>
      <c r="G4792">
        <f t="shared" ca="1" si="1768"/>
        <v>2.0569999999999998E-2</v>
      </c>
      <c r="L4792">
        <f t="shared" ca="1" si="1769"/>
        <v>127.8</v>
      </c>
      <c r="M4792">
        <f t="shared" ca="1" si="1764"/>
        <v>3.6070000000000005E-2</v>
      </c>
      <c r="R4792">
        <f t="shared" ca="1" si="1770"/>
        <v>127.8</v>
      </c>
      <c r="S4792">
        <f t="shared" ca="1" si="1765"/>
        <v>3.6070000000000005E-2</v>
      </c>
      <c r="AU4792" s="1">
        <v>39202</v>
      </c>
      <c r="AV4792">
        <v>5.27</v>
      </c>
      <c r="AW4792">
        <f t="shared" si="1771"/>
        <v>5.2699999999999997E-2</v>
      </c>
      <c r="AY4792" s="1">
        <v>39203</v>
      </c>
      <c r="AZ4792">
        <v>5.2670000000000003</v>
      </c>
      <c r="BA4792">
        <f t="shared" si="1772"/>
        <v>5.2670000000000002E-2</v>
      </c>
      <c r="BC4792" s="1">
        <v>39315</v>
      </c>
      <c r="BD4792">
        <v>4.8620000000000001</v>
      </c>
      <c r="BE4792">
        <f t="shared" si="1773"/>
        <v>4.8620000000000003E-2</v>
      </c>
      <c r="BG4792" s="1">
        <v>39315</v>
      </c>
      <c r="BH4792">
        <v>4.7725</v>
      </c>
      <c r="BI4792">
        <f t="shared" si="1774"/>
        <v>4.7724999999999997E-2</v>
      </c>
      <c r="BK4792" s="1">
        <v>43362</v>
      </c>
      <c r="BL4792">
        <v>2.3121999999999998</v>
      </c>
      <c r="BM4792">
        <f t="shared" si="1780"/>
        <v>2.3121999999999997E-2</v>
      </c>
      <c r="BP4792" s="1">
        <v>39147</v>
      </c>
      <c r="BQ4792">
        <v>118.16</v>
      </c>
      <c r="BR4792">
        <f t="shared" si="1775"/>
        <v>1.1816</v>
      </c>
      <c r="BT4792" s="1">
        <v>39189</v>
      </c>
      <c r="BU4792">
        <v>3.9780000000000002</v>
      </c>
      <c r="BV4792">
        <f t="shared" si="1776"/>
        <v>3.9780000000000003E-2</v>
      </c>
      <c r="BX4792" s="1">
        <v>39189</v>
      </c>
      <c r="BY4792">
        <v>4.1029999999999998</v>
      </c>
      <c r="BZ4792">
        <f t="shared" si="1777"/>
        <v>4.1029999999999997E-2</v>
      </c>
      <c r="CB4792" s="1">
        <v>39315</v>
      </c>
      <c r="CC4792">
        <v>4.5330000000000004</v>
      </c>
      <c r="CD4792">
        <f t="shared" si="1778"/>
        <v>4.5330000000000002E-2</v>
      </c>
      <c r="CG4792" s="1"/>
    </row>
    <row r="4793" spans="1:85" x14ac:dyDescent="0.3">
      <c r="A4793" s="21">
        <f t="shared" si="1779"/>
        <v>52520</v>
      </c>
      <c r="B4793" s="18">
        <f t="shared" si="1763"/>
        <v>112.421875</v>
      </c>
      <c r="C4793">
        <f t="shared" si="1781"/>
        <v>115</v>
      </c>
      <c r="D4793">
        <f t="shared" ca="1" si="1766"/>
        <v>-18.088888888888889</v>
      </c>
      <c r="E4793">
        <f ca="1">IF(currency="USD",'Future et co'!F4793,IF(currency="EUR",'Future et co'!G4793,FALSE))</f>
        <v>3.6070000000000005E-2</v>
      </c>
      <c r="F4793">
        <f t="shared" ca="1" si="1767"/>
        <v>3.6070000000000005E-2</v>
      </c>
      <c r="G4793">
        <f t="shared" ca="1" si="1768"/>
        <v>2.0569999999999998E-2</v>
      </c>
      <c r="L4793">
        <f t="shared" ca="1" si="1769"/>
        <v>127.8</v>
      </c>
      <c r="M4793">
        <f t="shared" ca="1" si="1764"/>
        <v>3.6070000000000005E-2</v>
      </c>
      <c r="R4793">
        <f t="shared" ca="1" si="1770"/>
        <v>127.8</v>
      </c>
      <c r="S4793">
        <f t="shared" ca="1" si="1765"/>
        <v>3.6070000000000005E-2</v>
      </c>
      <c r="AU4793" s="1">
        <v>39199</v>
      </c>
      <c r="AV4793">
        <v>5.27</v>
      </c>
      <c r="AW4793">
        <f t="shared" si="1771"/>
        <v>5.2699999999999997E-2</v>
      </c>
      <c r="AY4793" s="1">
        <v>39202</v>
      </c>
      <c r="AZ4793">
        <v>5.2610000000000001</v>
      </c>
      <c r="BA4793">
        <f t="shared" si="1772"/>
        <v>5.2610000000000004E-2</v>
      </c>
      <c r="BC4793" s="1">
        <v>39314</v>
      </c>
      <c r="BD4793">
        <v>4.9059999999999997</v>
      </c>
      <c r="BE4793">
        <f t="shared" si="1773"/>
        <v>4.9059999999999999E-2</v>
      </c>
      <c r="BG4793" s="1">
        <v>39314</v>
      </c>
      <c r="BH4793">
        <v>4.8010000000000002</v>
      </c>
      <c r="BI4793">
        <f t="shared" si="1774"/>
        <v>4.8010000000000004E-2</v>
      </c>
      <c r="BK4793" s="1">
        <v>43363</v>
      </c>
      <c r="BL4793">
        <v>2.30023</v>
      </c>
      <c r="BM4793">
        <f t="shared" si="1780"/>
        <v>2.30023E-2</v>
      </c>
      <c r="BP4793" s="1">
        <v>39146</v>
      </c>
      <c r="BQ4793">
        <v>118.14</v>
      </c>
      <c r="BR4793">
        <f t="shared" si="1775"/>
        <v>1.1814</v>
      </c>
      <c r="BT4793" s="1">
        <v>39188</v>
      </c>
      <c r="BU4793">
        <v>3.9750000000000001</v>
      </c>
      <c r="BV4793">
        <f t="shared" si="1776"/>
        <v>3.9750000000000001E-2</v>
      </c>
      <c r="BX4793" s="1">
        <v>39188</v>
      </c>
      <c r="BY4793">
        <v>4.101</v>
      </c>
      <c r="BZ4793">
        <f t="shared" si="1777"/>
        <v>4.1009999999999998E-2</v>
      </c>
      <c r="CB4793" s="1">
        <v>39314</v>
      </c>
      <c r="CC4793">
        <v>4.5380000000000003</v>
      </c>
      <c r="CD4793">
        <f t="shared" si="1778"/>
        <v>4.5380000000000004E-2</v>
      </c>
      <c r="CG4793" s="1"/>
    </row>
    <row r="4794" spans="1:85" x14ac:dyDescent="0.3">
      <c r="A4794" s="21">
        <f t="shared" si="1779"/>
        <v>52523</v>
      </c>
      <c r="B4794" s="18">
        <f t="shared" si="1763"/>
        <v>112.421875</v>
      </c>
      <c r="C4794">
        <f t="shared" si="1781"/>
        <v>115</v>
      </c>
      <c r="D4794">
        <f t="shared" ca="1" si="1766"/>
        <v>-18.097222222222221</v>
      </c>
      <c r="E4794">
        <f ca="1">IF(currency="USD",'Future et co'!F4794,IF(currency="EUR",'Future et co'!G4794,FALSE))</f>
        <v>3.6070000000000005E-2</v>
      </c>
      <c r="F4794">
        <f t="shared" ca="1" si="1767"/>
        <v>3.6070000000000005E-2</v>
      </c>
      <c r="G4794">
        <f t="shared" ca="1" si="1768"/>
        <v>2.0569999999999998E-2</v>
      </c>
      <c r="L4794">
        <f t="shared" ca="1" si="1769"/>
        <v>127.8</v>
      </c>
      <c r="M4794">
        <f t="shared" ca="1" si="1764"/>
        <v>3.6070000000000005E-2</v>
      </c>
      <c r="R4794">
        <f t="shared" ca="1" si="1770"/>
        <v>127.8</v>
      </c>
      <c r="S4794">
        <f t="shared" ca="1" si="1765"/>
        <v>3.6070000000000005E-2</v>
      </c>
      <c r="AU4794" s="1">
        <v>39198</v>
      </c>
      <c r="AV4794">
        <v>5.2779999999999996</v>
      </c>
      <c r="AW4794">
        <f t="shared" si="1771"/>
        <v>5.2779999999999994E-2</v>
      </c>
      <c r="AY4794" s="1">
        <v>39199</v>
      </c>
      <c r="AZ4794">
        <v>5.2709999999999999</v>
      </c>
      <c r="BA4794">
        <f t="shared" si="1772"/>
        <v>5.271E-2</v>
      </c>
      <c r="BC4794" s="1">
        <v>39311</v>
      </c>
      <c r="BD4794">
        <v>4.91</v>
      </c>
      <c r="BE4794">
        <f t="shared" si="1773"/>
        <v>4.9100000000000005E-2</v>
      </c>
      <c r="BG4794" s="1">
        <v>39311</v>
      </c>
      <c r="BH4794">
        <v>4.8140000000000001</v>
      </c>
      <c r="BI4794">
        <f t="shared" si="1774"/>
        <v>4.8140000000000002E-2</v>
      </c>
      <c r="BK4794" s="1">
        <v>43364</v>
      </c>
      <c r="BL4794">
        <v>2.2965499999999999</v>
      </c>
      <c r="BM4794">
        <f t="shared" si="1780"/>
        <v>2.29655E-2</v>
      </c>
      <c r="BP4794" s="1">
        <v>39143</v>
      </c>
      <c r="BQ4794">
        <v>117.92</v>
      </c>
      <c r="BR4794">
        <f t="shared" si="1775"/>
        <v>1.1792</v>
      </c>
      <c r="BT4794" s="1">
        <v>39185</v>
      </c>
      <c r="BU4794">
        <v>3.97</v>
      </c>
      <c r="BV4794">
        <f t="shared" si="1776"/>
        <v>3.9699999999999999E-2</v>
      </c>
      <c r="BX4794" s="1">
        <v>39185</v>
      </c>
      <c r="BY4794">
        <v>4.0970000000000004</v>
      </c>
      <c r="BZ4794">
        <f t="shared" si="1777"/>
        <v>4.0970000000000006E-2</v>
      </c>
      <c r="CB4794" s="1">
        <v>39311</v>
      </c>
      <c r="CC4794">
        <v>4.5350000000000001</v>
      </c>
      <c r="CD4794">
        <f t="shared" si="1778"/>
        <v>4.5350000000000001E-2</v>
      </c>
      <c r="CG4794" s="1"/>
    </row>
    <row r="4795" spans="1:85" x14ac:dyDescent="0.3">
      <c r="A4795" s="21">
        <f t="shared" si="1779"/>
        <v>52524</v>
      </c>
      <c r="B4795" s="18">
        <f t="shared" si="1763"/>
        <v>112.421875</v>
      </c>
      <c r="C4795">
        <f t="shared" si="1781"/>
        <v>115</v>
      </c>
      <c r="D4795">
        <f t="shared" ca="1" si="1766"/>
        <v>-18.100000000000001</v>
      </c>
      <c r="E4795">
        <f ca="1">IF(currency="USD",'Future et co'!F4795,IF(currency="EUR",'Future et co'!G4795,FALSE))</f>
        <v>3.6070000000000005E-2</v>
      </c>
      <c r="F4795">
        <f t="shared" ca="1" si="1767"/>
        <v>3.6070000000000005E-2</v>
      </c>
      <c r="G4795">
        <f t="shared" ca="1" si="1768"/>
        <v>2.0569999999999998E-2</v>
      </c>
      <c r="L4795">
        <f t="shared" ca="1" si="1769"/>
        <v>127.8</v>
      </c>
      <c r="M4795">
        <f t="shared" ca="1" si="1764"/>
        <v>3.6070000000000005E-2</v>
      </c>
      <c r="R4795">
        <f t="shared" ca="1" si="1770"/>
        <v>127.8</v>
      </c>
      <c r="S4795">
        <f t="shared" ca="1" si="1765"/>
        <v>3.6070000000000005E-2</v>
      </c>
      <c r="AU4795" s="1">
        <v>39197</v>
      </c>
      <c r="AV4795">
        <v>5.2709999999999999</v>
      </c>
      <c r="AW4795">
        <f t="shared" si="1771"/>
        <v>5.271E-2</v>
      </c>
      <c r="AY4795" s="1">
        <v>39198</v>
      </c>
      <c r="AZ4795">
        <v>5.2729999999999997</v>
      </c>
      <c r="BA4795">
        <f t="shared" si="1772"/>
        <v>5.2729999999999999E-2</v>
      </c>
      <c r="BC4795" s="1">
        <v>39310</v>
      </c>
      <c r="BD4795">
        <v>4.9237000000000002</v>
      </c>
      <c r="BE4795">
        <f t="shared" si="1773"/>
        <v>4.9237000000000003E-2</v>
      </c>
      <c r="BG4795" s="1">
        <v>39310</v>
      </c>
      <c r="BH4795">
        <v>4.8769</v>
      </c>
      <c r="BI4795">
        <f t="shared" si="1774"/>
        <v>4.8769E-2</v>
      </c>
      <c r="BK4795" s="1">
        <v>43367</v>
      </c>
      <c r="BL4795">
        <v>2.3149799999999998</v>
      </c>
      <c r="BM4795">
        <f t="shared" si="1780"/>
        <v>2.3149799999999998E-2</v>
      </c>
      <c r="BP4795" s="1">
        <v>39142</v>
      </c>
      <c r="BQ4795">
        <v>117.84</v>
      </c>
      <c r="BR4795">
        <f t="shared" si="1775"/>
        <v>1.1784000000000001</v>
      </c>
      <c r="BT4795" s="1">
        <v>39184</v>
      </c>
      <c r="BU4795">
        <v>3.968</v>
      </c>
      <c r="BV4795">
        <f t="shared" si="1776"/>
        <v>3.968E-2</v>
      </c>
      <c r="BX4795" s="1">
        <v>39184</v>
      </c>
      <c r="BY4795">
        <v>4.0949999999999998</v>
      </c>
      <c r="BZ4795">
        <f t="shared" si="1777"/>
        <v>4.095E-2</v>
      </c>
      <c r="CB4795" s="1">
        <v>39310</v>
      </c>
      <c r="CC4795">
        <v>4.5359999999999996</v>
      </c>
      <c r="CD4795">
        <f t="shared" si="1778"/>
        <v>4.5359999999999998E-2</v>
      </c>
      <c r="CG4795" s="1"/>
    </row>
    <row r="4796" spans="1:85" x14ac:dyDescent="0.3">
      <c r="A4796" s="21">
        <f t="shared" si="1779"/>
        <v>52525</v>
      </c>
      <c r="B4796" s="18">
        <f t="shared" si="1763"/>
        <v>112.421875</v>
      </c>
      <c r="C4796">
        <f t="shared" si="1781"/>
        <v>115</v>
      </c>
      <c r="D4796">
        <f t="shared" ca="1" si="1766"/>
        <v>-18.102777777777778</v>
      </c>
      <c r="E4796">
        <f ca="1">IF(currency="USD",'Future et co'!F4796,IF(currency="EUR",'Future et co'!G4796,FALSE))</f>
        <v>3.6070000000000005E-2</v>
      </c>
      <c r="F4796">
        <f t="shared" ca="1" si="1767"/>
        <v>3.6070000000000005E-2</v>
      </c>
      <c r="G4796">
        <f t="shared" ca="1" si="1768"/>
        <v>2.0569999999999998E-2</v>
      </c>
      <c r="L4796">
        <f t="shared" ca="1" si="1769"/>
        <v>127.8</v>
      </c>
      <c r="M4796">
        <f t="shared" ca="1" si="1764"/>
        <v>3.6070000000000005E-2</v>
      </c>
      <c r="R4796">
        <f t="shared" ca="1" si="1770"/>
        <v>127.8</v>
      </c>
      <c r="S4796">
        <f t="shared" ca="1" si="1765"/>
        <v>3.6070000000000005E-2</v>
      </c>
      <c r="AU4796" s="1">
        <v>39196</v>
      </c>
      <c r="AV4796">
        <v>5.2649999999999997</v>
      </c>
      <c r="AW4796">
        <f t="shared" si="1771"/>
        <v>5.2649999999999995E-2</v>
      </c>
      <c r="AY4796" s="1">
        <v>39197</v>
      </c>
      <c r="AZ4796">
        <v>5.2629999999999999</v>
      </c>
      <c r="BA4796">
        <f t="shared" si="1772"/>
        <v>5.2629999999999996E-2</v>
      </c>
      <c r="BC4796" s="1">
        <v>39309</v>
      </c>
      <c r="BD4796">
        <v>5.0250000000000004</v>
      </c>
      <c r="BE4796">
        <f t="shared" si="1773"/>
        <v>5.0250000000000003E-2</v>
      </c>
      <c r="BG4796" s="1">
        <v>39309</v>
      </c>
      <c r="BH4796">
        <v>4.9236000000000004</v>
      </c>
      <c r="BI4796">
        <f t="shared" si="1774"/>
        <v>4.9236000000000002E-2</v>
      </c>
      <c r="BK4796" s="1">
        <v>43368</v>
      </c>
      <c r="BL4796">
        <v>2.32247</v>
      </c>
      <c r="BM4796">
        <f t="shared" si="1780"/>
        <v>2.3224700000000001E-2</v>
      </c>
      <c r="BP4796" s="1">
        <v>39141</v>
      </c>
      <c r="BQ4796">
        <v>117.71</v>
      </c>
      <c r="BR4796">
        <f t="shared" si="1775"/>
        <v>1.1771</v>
      </c>
      <c r="BT4796" s="1">
        <v>39183</v>
      </c>
      <c r="BU4796">
        <v>3.9580000000000002</v>
      </c>
      <c r="BV4796">
        <f t="shared" si="1776"/>
        <v>3.9580000000000004E-2</v>
      </c>
      <c r="BX4796" s="1">
        <v>39183</v>
      </c>
      <c r="BY4796">
        <v>4.0839999999999996</v>
      </c>
      <c r="BZ4796">
        <f t="shared" si="1777"/>
        <v>4.0839999999999994E-2</v>
      </c>
      <c r="CB4796" s="1">
        <v>39309</v>
      </c>
      <c r="CC4796">
        <v>4.5810000000000004</v>
      </c>
      <c r="CD4796">
        <f t="shared" si="1778"/>
        <v>4.5810000000000003E-2</v>
      </c>
      <c r="CG4796" s="1"/>
    </row>
    <row r="4797" spans="1:85" x14ac:dyDescent="0.3">
      <c r="A4797" s="21">
        <f t="shared" si="1779"/>
        <v>52526</v>
      </c>
      <c r="B4797" s="18">
        <f t="shared" si="1763"/>
        <v>112.421875</v>
      </c>
      <c r="C4797">
        <f t="shared" si="1781"/>
        <v>115</v>
      </c>
      <c r="D4797">
        <f t="shared" ca="1" si="1766"/>
        <v>-18.105555555555554</v>
      </c>
      <c r="E4797">
        <f ca="1">IF(currency="USD",'Future et co'!F4797,IF(currency="EUR",'Future et co'!G4797,FALSE))</f>
        <v>3.6070000000000005E-2</v>
      </c>
      <c r="F4797">
        <f t="shared" ca="1" si="1767"/>
        <v>3.6070000000000005E-2</v>
      </c>
      <c r="G4797">
        <f t="shared" ca="1" si="1768"/>
        <v>2.0569999999999998E-2</v>
      </c>
      <c r="L4797">
        <f t="shared" ca="1" si="1769"/>
        <v>127.8</v>
      </c>
      <c r="M4797">
        <f t="shared" ca="1" si="1764"/>
        <v>3.6070000000000005E-2</v>
      </c>
      <c r="R4797">
        <f t="shared" ca="1" si="1770"/>
        <v>127.8</v>
      </c>
      <c r="S4797">
        <f t="shared" ca="1" si="1765"/>
        <v>3.6070000000000005E-2</v>
      </c>
      <c r="AU4797" s="1">
        <v>39195</v>
      </c>
      <c r="AV4797">
        <v>5.2690000000000001</v>
      </c>
      <c r="AW4797">
        <f t="shared" si="1771"/>
        <v>5.2690000000000001E-2</v>
      </c>
      <c r="AY4797" s="1">
        <v>39196</v>
      </c>
      <c r="AZ4797">
        <v>5.2549999999999999</v>
      </c>
      <c r="BA4797">
        <f t="shared" si="1772"/>
        <v>5.2549999999999999E-2</v>
      </c>
      <c r="BC4797" s="1">
        <v>39308</v>
      </c>
      <c r="BD4797">
        <v>5.0919999999999996</v>
      </c>
      <c r="BE4797">
        <f t="shared" si="1773"/>
        <v>5.0919999999999993E-2</v>
      </c>
      <c r="BG4797" s="1">
        <v>39308</v>
      </c>
      <c r="BH4797">
        <v>4.97</v>
      </c>
      <c r="BI4797">
        <f t="shared" si="1774"/>
        <v>4.9699999999999994E-2</v>
      </c>
      <c r="BK4797" s="1">
        <v>43369</v>
      </c>
      <c r="BL4797">
        <v>2.3328700000000002</v>
      </c>
      <c r="BM4797">
        <f t="shared" si="1780"/>
        <v>2.3328700000000001E-2</v>
      </c>
      <c r="BP4797" s="1">
        <v>39140</v>
      </c>
      <c r="BQ4797">
        <v>117.65</v>
      </c>
      <c r="BR4797">
        <f t="shared" si="1775"/>
        <v>1.1765000000000001</v>
      </c>
      <c r="BT4797" s="1">
        <v>39182</v>
      </c>
      <c r="BU4797">
        <v>3.9550000000000001</v>
      </c>
      <c r="BV4797">
        <f t="shared" si="1776"/>
        <v>3.9550000000000002E-2</v>
      </c>
      <c r="BX4797" s="1">
        <v>39182</v>
      </c>
      <c r="BY4797">
        <v>4.0780000000000003</v>
      </c>
      <c r="BZ4797">
        <f t="shared" si="1777"/>
        <v>4.0780000000000004E-2</v>
      </c>
      <c r="CB4797" s="1">
        <v>39308</v>
      </c>
      <c r="CC4797">
        <v>4.5970000000000004</v>
      </c>
      <c r="CD4797">
        <f t="shared" si="1778"/>
        <v>4.5970000000000004E-2</v>
      </c>
      <c r="CG4797" s="1"/>
    </row>
    <row r="4798" spans="1:85" x14ac:dyDescent="0.3">
      <c r="A4798" s="21">
        <f t="shared" si="1779"/>
        <v>52527</v>
      </c>
      <c r="B4798" s="18">
        <f t="shared" si="1763"/>
        <v>112.421875</v>
      </c>
      <c r="C4798">
        <f t="shared" si="1781"/>
        <v>115</v>
      </c>
      <c r="D4798">
        <f t="shared" ca="1" si="1766"/>
        <v>-18.108333333333334</v>
      </c>
      <c r="E4798">
        <f ca="1">IF(currency="USD",'Future et co'!F4798,IF(currency="EUR",'Future et co'!G4798,FALSE))</f>
        <v>3.6070000000000005E-2</v>
      </c>
      <c r="F4798">
        <f t="shared" ca="1" si="1767"/>
        <v>3.6070000000000005E-2</v>
      </c>
      <c r="G4798">
        <f t="shared" ca="1" si="1768"/>
        <v>2.0569999999999998E-2</v>
      </c>
      <c r="L4798">
        <f t="shared" ca="1" si="1769"/>
        <v>127.8</v>
      </c>
      <c r="M4798">
        <f t="shared" ca="1" si="1764"/>
        <v>3.6070000000000005E-2</v>
      </c>
      <c r="R4798">
        <f t="shared" ca="1" si="1770"/>
        <v>127.8</v>
      </c>
      <c r="S4798">
        <f t="shared" ca="1" si="1765"/>
        <v>3.6070000000000005E-2</v>
      </c>
      <c r="AU4798" s="1">
        <v>39192</v>
      </c>
      <c r="AV4798">
        <v>5.2720000000000002</v>
      </c>
      <c r="AW4798">
        <f t="shared" si="1771"/>
        <v>5.2720000000000003E-2</v>
      </c>
      <c r="AY4798" s="1">
        <v>39195</v>
      </c>
      <c r="AZ4798">
        <v>5.2619999999999996</v>
      </c>
      <c r="BA4798">
        <f t="shared" si="1772"/>
        <v>5.2619999999999993E-2</v>
      </c>
      <c r="BC4798" s="1">
        <v>39307</v>
      </c>
      <c r="BD4798">
        <v>5.1239999999999997</v>
      </c>
      <c r="BE4798">
        <f t="shared" si="1773"/>
        <v>5.1239999999999994E-2</v>
      </c>
      <c r="BG4798" s="1">
        <v>39307</v>
      </c>
      <c r="BH4798">
        <v>5.0129999999999999</v>
      </c>
      <c r="BI4798">
        <f t="shared" si="1774"/>
        <v>5.0130000000000001E-2</v>
      </c>
      <c r="BK4798" s="1">
        <v>43370</v>
      </c>
      <c r="BL4798">
        <v>2.3317199999999998</v>
      </c>
      <c r="BM4798">
        <f t="shared" si="1780"/>
        <v>2.3317199999999996E-2</v>
      </c>
      <c r="BP4798" s="1">
        <v>39139</v>
      </c>
      <c r="BQ4798">
        <v>117.38</v>
      </c>
      <c r="BR4798">
        <f t="shared" si="1775"/>
        <v>1.1738</v>
      </c>
      <c r="BT4798" s="1">
        <v>39177</v>
      </c>
      <c r="BU4798">
        <v>3.9460000000000002</v>
      </c>
      <c r="BV4798">
        <f t="shared" si="1776"/>
        <v>3.9460000000000002E-2</v>
      </c>
      <c r="BX4798" s="1">
        <v>39177</v>
      </c>
      <c r="BY4798">
        <v>4.0709999999999997</v>
      </c>
      <c r="BZ4798">
        <f t="shared" si="1777"/>
        <v>4.0709999999999996E-2</v>
      </c>
      <c r="CB4798" s="1">
        <v>39307</v>
      </c>
      <c r="CC4798">
        <v>4.6230000000000002</v>
      </c>
      <c r="CD4798">
        <f t="shared" si="1778"/>
        <v>4.623E-2</v>
      </c>
      <c r="CG4798" s="1"/>
    </row>
    <row r="4799" spans="1:85" x14ac:dyDescent="0.3">
      <c r="A4799" s="21">
        <f t="shared" si="1779"/>
        <v>52530</v>
      </c>
      <c r="B4799" s="18">
        <f t="shared" si="1763"/>
        <v>112.421875</v>
      </c>
      <c r="C4799">
        <f t="shared" si="1781"/>
        <v>115</v>
      </c>
      <c r="D4799">
        <f t="shared" ca="1" si="1766"/>
        <v>-18.116666666666667</v>
      </c>
      <c r="E4799">
        <f ca="1">IF(currency="USD",'Future et co'!F4799,IF(currency="EUR",'Future et co'!G4799,FALSE))</f>
        <v>3.6070000000000005E-2</v>
      </c>
      <c r="F4799">
        <f t="shared" ca="1" si="1767"/>
        <v>3.6070000000000005E-2</v>
      </c>
      <c r="G4799">
        <f t="shared" ca="1" si="1768"/>
        <v>2.0569999999999998E-2</v>
      </c>
      <c r="L4799">
        <f t="shared" ca="1" si="1769"/>
        <v>127.8</v>
      </c>
      <c r="M4799">
        <f t="shared" ca="1" si="1764"/>
        <v>3.6070000000000005E-2</v>
      </c>
      <c r="R4799">
        <f t="shared" ca="1" si="1770"/>
        <v>127.8</v>
      </c>
      <c r="S4799">
        <f t="shared" ca="1" si="1765"/>
        <v>3.6070000000000005E-2</v>
      </c>
      <c r="AU4799" s="1">
        <v>39191</v>
      </c>
      <c r="AV4799">
        <v>5.2649999999999997</v>
      </c>
      <c r="AW4799">
        <f t="shared" si="1771"/>
        <v>5.2649999999999995E-2</v>
      </c>
      <c r="AY4799" s="1">
        <v>39192</v>
      </c>
      <c r="AZ4799">
        <v>5.2729999999999997</v>
      </c>
      <c r="BA4799">
        <f t="shared" si="1772"/>
        <v>5.2729999999999999E-2</v>
      </c>
      <c r="BC4799" s="1">
        <v>39304</v>
      </c>
      <c r="BD4799">
        <v>5.1210000000000004</v>
      </c>
      <c r="BE4799">
        <f t="shared" si="1773"/>
        <v>5.1210000000000006E-2</v>
      </c>
      <c r="BG4799" s="1">
        <v>39304</v>
      </c>
      <c r="BH4799">
        <v>5.0250000000000004</v>
      </c>
      <c r="BI4799">
        <f t="shared" si="1774"/>
        <v>5.0250000000000003E-2</v>
      </c>
      <c r="BK4799" s="1">
        <v>43371</v>
      </c>
      <c r="BL4799">
        <v>2.3327399999999998</v>
      </c>
      <c r="BM4799">
        <f t="shared" si="1780"/>
        <v>2.3327399999999998E-2</v>
      </c>
      <c r="BP4799" s="1">
        <v>39136</v>
      </c>
      <c r="BQ4799">
        <v>116.94</v>
      </c>
      <c r="BR4799">
        <f t="shared" si="1775"/>
        <v>1.1694</v>
      </c>
      <c r="BT4799" s="1">
        <v>39176</v>
      </c>
      <c r="BU4799">
        <v>3.944</v>
      </c>
      <c r="BV4799">
        <f t="shared" si="1776"/>
        <v>3.9440000000000003E-2</v>
      </c>
      <c r="BX4799" s="1">
        <v>39176</v>
      </c>
      <c r="BY4799">
        <v>4.069</v>
      </c>
      <c r="BZ4799">
        <f t="shared" si="1777"/>
        <v>4.0689999999999997E-2</v>
      </c>
      <c r="CB4799" s="1">
        <v>39304</v>
      </c>
      <c r="CC4799">
        <v>4.6079999999999997</v>
      </c>
      <c r="CD4799">
        <f t="shared" si="1778"/>
        <v>4.6079999999999996E-2</v>
      </c>
      <c r="CG4799" s="1"/>
    </row>
    <row r="4800" spans="1:85" x14ac:dyDescent="0.3">
      <c r="A4800" s="21">
        <f t="shared" si="1779"/>
        <v>52531</v>
      </c>
      <c r="B4800" s="18">
        <f t="shared" si="1763"/>
        <v>112.421875</v>
      </c>
      <c r="C4800">
        <f t="shared" si="1781"/>
        <v>115</v>
      </c>
      <c r="D4800">
        <f t="shared" ca="1" si="1766"/>
        <v>-18.119444444444444</v>
      </c>
      <c r="E4800">
        <f ca="1">IF(currency="USD",'Future et co'!F4800,IF(currency="EUR",'Future et co'!G4800,FALSE))</f>
        <v>3.6070000000000005E-2</v>
      </c>
      <c r="F4800">
        <f t="shared" ca="1" si="1767"/>
        <v>3.6070000000000005E-2</v>
      </c>
      <c r="G4800">
        <f t="shared" ca="1" si="1768"/>
        <v>2.0569999999999998E-2</v>
      </c>
      <c r="L4800">
        <f t="shared" ca="1" si="1769"/>
        <v>127.8</v>
      </c>
      <c r="M4800">
        <f t="shared" ca="1" si="1764"/>
        <v>3.6070000000000005E-2</v>
      </c>
      <c r="R4800">
        <f t="shared" ca="1" si="1770"/>
        <v>127.8</v>
      </c>
      <c r="S4800">
        <f t="shared" ca="1" si="1765"/>
        <v>3.6070000000000005E-2</v>
      </c>
      <c r="AU4800" s="1">
        <v>39190</v>
      </c>
      <c r="AV4800">
        <v>5.2649999999999997</v>
      </c>
      <c r="AW4800">
        <f t="shared" si="1771"/>
        <v>5.2649999999999995E-2</v>
      </c>
      <c r="AY4800" s="1">
        <v>39191</v>
      </c>
      <c r="AZ4800">
        <v>5.2649999999999997</v>
      </c>
      <c r="BA4800">
        <f t="shared" si="1772"/>
        <v>5.2649999999999995E-2</v>
      </c>
      <c r="BC4800" s="1">
        <v>39303</v>
      </c>
      <c r="BD4800">
        <v>5.1150000000000002</v>
      </c>
      <c r="BE4800">
        <f t="shared" si="1773"/>
        <v>5.1150000000000001E-2</v>
      </c>
      <c r="BG4800" s="1">
        <v>39303</v>
      </c>
      <c r="BH4800">
        <v>5.0140000000000002</v>
      </c>
      <c r="BI4800">
        <f t="shared" si="1774"/>
        <v>5.0140000000000004E-2</v>
      </c>
      <c r="BK4800" s="1">
        <v>43374</v>
      </c>
      <c r="BL4800">
        <v>2.3220399999999999</v>
      </c>
      <c r="BM4800">
        <f t="shared" si="1780"/>
        <v>2.3220399999999999E-2</v>
      </c>
      <c r="BP4800" s="1">
        <v>39135</v>
      </c>
      <c r="BQ4800">
        <v>116.57</v>
      </c>
      <c r="BR4800">
        <f t="shared" si="1775"/>
        <v>1.1657</v>
      </c>
      <c r="BT4800" s="1">
        <v>39175</v>
      </c>
      <c r="BU4800">
        <v>3.9359999999999999</v>
      </c>
      <c r="BV4800">
        <f t="shared" si="1776"/>
        <v>3.9359999999999999E-2</v>
      </c>
      <c r="BX4800" s="1">
        <v>39175</v>
      </c>
      <c r="BY4800">
        <v>4.0579999999999998</v>
      </c>
      <c r="BZ4800">
        <f t="shared" si="1777"/>
        <v>4.0579999999999998E-2</v>
      </c>
      <c r="CB4800" s="1">
        <v>39303</v>
      </c>
      <c r="CC4800">
        <v>4.5960000000000001</v>
      </c>
      <c r="CD4800">
        <f t="shared" si="1778"/>
        <v>4.5960000000000001E-2</v>
      </c>
      <c r="CG4800" s="1"/>
    </row>
    <row r="4801" spans="1:85" x14ac:dyDescent="0.3">
      <c r="A4801" s="21">
        <f t="shared" si="1779"/>
        <v>52532</v>
      </c>
      <c r="B4801" s="18">
        <f t="shared" si="1763"/>
        <v>112.421875</v>
      </c>
      <c r="C4801">
        <f t="shared" si="1781"/>
        <v>115</v>
      </c>
      <c r="D4801">
        <f t="shared" ca="1" si="1766"/>
        <v>-18.122222222222224</v>
      </c>
      <c r="E4801">
        <f ca="1">IF(currency="USD",'Future et co'!F4801,IF(currency="EUR",'Future et co'!G4801,FALSE))</f>
        <v>3.6070000000000005E-2</v>
      </c>
      <c r="F4801">
        <f t="shared" ca="1" si="1767"/>
        <v>3.6070000000000005E-2</v>
      </c>
      <c r="G4801">
        <f t="shared" ca="1" si="1768"/>
        <v>2.0569999999999998E-2</v>
      </c>
      <c r="L4801">
        <f t="shared" ca="1" si="1769"/>
        <v>127.8</v>
      </c>
      <c r="M4801">
        <f t="shared" ca="1" si="1764"/>
        <v>3.6070000000000005E-2</v>
      </c>
      <c r="R4801">
        <f t="shared" ca="1" si="1770"/>
        <v>127.8</v>
      </c>
      <c r="S4801">
        <f t="shared" ca="1" si="1765"/>
        <v>3.6070000000000005E-2</v>
      </c>
      <c r="AU4801" s="1">
        <v>39189</v>
      </c>
      <c r="AV4801">
        <v>5.2679999999999998</v>
      </c>
      <c r="AW4801">
        <f t="shared" si="1771"/>
        <v>5.2679999999999998E-2</v>
      </c>
      <c r="AY4801" s="1">
        <v>39190</v>
      </c>
      <c r="AZ4801">
        <v>5.266</v>
      </c>
      <c r="BA4801">
        <f t="shared" si="1772"/>
        <v>5.2659999999999998E-2</v>
      </c>
      <c r="BC4801" s="1">
        <v>39302</v>
      </c>
      <c r="BD4801">
        <v>5.2220000000000004</v>
      </c>
      <c r="BE4801">
        <f t="shared" si="1773"/>
        <v>5.2220000000000003E-2</v>
      </c>
      <c r="BG4801" s="1">
        <v>39302</v>
      </c>
      <c r="BH4801">
        <v>5.1269999999999998</v>
      </c>
      <c r="BI4801">
        <f t="shared" si="1774"/>
        <v>5.1269999999999996E-2</v>
      </c>
      <c r="BK4801" s="1">
        <v>43375</v>
      </c>
      <c r="BL4801">
        <v>2.3187099999999998</v>
      </c>
      <c r="BM4801">
        <f t="shared" si="1780"/>
        <v>2.3187099999999999E-2</v>
      </c>
      <c r="BP4801" s="1">
        <v>39134</v>
      </c>
      <c r="BQ4801">
        <v>116.93</v>
      </c>
      <c r="BR4801">
        <f t="shared" si="1775"/>
        <v>1.1693</v>
      </c>
      <c r="BT4801" s="1">
        <v>39174</v>
      </c>
      <c r="BU4801">
        <v>3.927</v>
      </c>
      <c r="BV4801">
        <f t="shared" si="1776"/>
        <v>3.9269999999999999E-2</v>
      </c>
      <c r="BX4801" s="1">
        <v>39174</v>
      </c>
      <c r="BY4801">
        <v>4.048</v>
      </c>
      <c r="BZ4801">
        <f t="shared" si="1777"/>
        <v>4.0480000000000002E-2</v>
      </c>
      <c r="CB4801" s="1">
        <v>39302</v>
      </c>
      <c r="CC4801">
        <v>4.6429999999999998</v>
      </c>
      <c r="CD4801">
        <f t="shared" si="1778"/>
        <v>4.6429999999999999E-2</v>
      </c>
      <c r="CG4801" s="1"/>
    </row>
    <row r="4802" spans="1:85" x14ac:dyDescent="0.3">
      <c r="A4802" s="21">
        <f t="shared" si="1779"/>
        <v>52533</v>
      </c>
      <c r="B4802" s="18">
        <f t="shared" si="1763"/>
        <v>112.421875</v>
      </c>
      <c r="C4802">
        <f t="shared" si="1781"/>
        <v>115</v>
      </c>
      <c r="D4802">
        <f t="shared" ca="1" si="1766"/>
        <v>-18.125</v>
      </c>
      <c r="E4802">
        <f ca="1">IF(currency="USD",'Future et co'!F4802,IF(currency="EUR",'Future et co'!G4802,FALSE))</f>
        <v>3.6070000000000005E-2</v>
      </c>
      <c r="F4802">
        <f t="shared" ca="1" si="1767"/>
        <v>3.6070000000000005E-2</v>
      </c>
      <c r="G4802">
        <f t="shared" ca="1" si="1768"/>
        <v>2.0569999999999998E-2</v>
      </c>
      <c r="L4802">
        <f t="shared" ca="1" si="1769"/>
        <v>127.8</v>
      </c>
      <c r="M4802">
        <f t="shared" ca="1" si="1764"/>
        <v>3.6070000000000005E-2</v>
      </c>
      <c r="R4802">
        <f t="shared" ca="1" si="1770"/>
        <v>127.8</v>
      </c>
      <c r="S4802">
        <f t="shared" ca="1" si="1765"/>
        <v>3.6070000000000005E-2</v>
      </c>
      <c r="AU4802" s="1">
        <v>39188</v>
      </c>
      <c r="AV4802">
        <v>5.274</v>
      </c>
      <c r="AW4802">
        <f t="shared" si="1771"/>
        <v>5.2740000000000002E-2</v>
      </c>
      <c r="AY4802" s="1">
        <v>39189</v>
      </c>
      <c r="AZ4802">
        <v>5.2690000000000001</v>
      </c>
      <c r="BA4802">
        <f t="shared" si="1772"/>
        <v>5.2690000000000001E-2</v>
      </c>
      <c r="BC4802" s="1">
        <v>39301</v>
      </c>
      <c r="BD4802">
        <v>5.1779999999999999</v>
      </c>
      <c r="BE4802">
        <f t="shared" si="1773"/>
        <v>5.178E-2</v>
      </c>
      <c r="BG4802" s="1">
        <v>39301</v>
      </c>
      <c r="BH4802">
        <v>5.0609999999999999</v>
      </c>
      <c r="BI4802">
        <f t="shared" si="1774"/>
        <v>5.0610000000000002E-2</v>
      </c>
      <c r="BK4802" s="1">
        <v>43376</v>
      </c>
      <c r="BL4802">
        <v>2.31732</v>
      </c>
      <c r="BM4802">
        <f t="shared" si="1780"/>
        <v>2.3173200000000001E-2</v>
      </c>
      <c r="BP4802" s="1">
        <v>39133</v>
      </c>
      <c r="BQ4802">
        <v>116.75</v>
      </c>
      <c r="BR4802">
        <f t="shared" si="1775"/>
        <v>1.1675</v>
      </c>
      <c r="BT4802" s="1">
        <v>39171</v>
      </c>
      <c r="BU4802">
        <v>3.9239999999999999</v>
      </c>
      <c r="BV4802">
        <f t="shared" si="1776"/>
        <v>3.9239999999999997E-2</v>
      </c>
      <c r="BX4802" s="1">
        <v>39171</v>
      </c>
      <c r="BY4802">
        <v>4.0430000000000001</v>
      </c>
      <c r="BZ4802">
        <f t="shared" si="1777"/>
        <v>4.0430000000000001E-2</v>
      </c>
      <c r="CB4802" s="1">
        <v>39301</v>
      </c>
      <c r="CC4802">
        <v>4.6109999999999998</v>
      </c>
      <c r="CD4802">
        <f t="shared" si="1778"/>
        <v>4.6109999999999998E-2</v>
      </c>
      <c r="CG4802" s="1"/>
    </row>
    <row r="4803" spans="1:85" x14ac:dyDescent="0.3">
      <c r="A4803" s="21">
        <f t="shared" si="1779"/>
        <v>52534</v>
      </c>
      <c r="B4803" s="18">
        <f t="shared" si="1763"/>
        <v>112.421875</v>
      </c>
      <c r="C4803">
        <f t="shared" si="1781"/>
        <v>115</v>
      </c>
      <c r="D4803">
        <f t="shared" ca="1" si="1766"/>
        <v>-18.127777777777776</v>
      </c>
      <c r="E4803">
        <f ca="1">IF(currency="USD",'Future et co'!F4803,IF(currency="EUR",'Future et co'!G4803,FALSE))</f>
        <v>3.6070000000000005E-2</v>
      </c>
      <c r="F4803">
        <f t="shared" ca="1" si="1767"/>
        <v>3.6070000000000005E-2</v>
      </c>
      <c r="G4803">
        <f t="shared" ca="1" si="1768"/>
        <v>2.0569999999999998E-2</v>
      </c>
      <c r="L4803">
        <f t="shared" ca="1" si="1769"/>
        <v>127.8</v>
      </c>
      <c r="M4803">
        <f t="shared" ca="1" si="1764"/>
        <v>3.6070000000000005E-2</v>
      </c>
      <c r="R4803">
        <f t="shared" ca="1" si="1770"/>
        <v>127.8</v>
      </c>
      <c r="S4803">
        <f t="shared" ca="1" si="1765"/>
        <v>3.6070000000000005E-2</v>
      </c>
      <c r="AU4803" s="1">
        <v>39185</v>
      </c>
      <c r="AV4803">
        <v>5.2750000000000004</v>
      </c>
      <c r="AW4803">
        <f t="shared" si="1771"/>
        <v>5.2750000000000005E-2</v>
      </c>
      <c r="AY4803" s="1">
        <v>39188</v>
      </c>
      <c r="AZ4803">
        <v>5.28</v>
      </c>
      <c r="BA4803">
        <f t="shared" si="1772"/>
        <v>5.28E-2</v>
      </c>
      <c r="BC4803" s="1">
        <v>39300</v>
      </c>
      <c r="BD4803">
        <v>5.1219999999999999</v>
      </c>
      <c r="BE4803">
        <f t="shared" si="1773"/>
        <v>5.1220000000000002E-2</v>
      </c>
      <c r="BG4803" s="1">
        <v>39300</v>
      </c>
      <c r="BH4803">
        <v>5.024</v>
      </c>
      <c r="BI4803">
        <f t="shared" si="1774"/>
        <v>5.024E-2</v>
      </c>
      <c r="BK4803" s="1">
        <v>43377</v>
      </c>
      <c r="BL4803">
        <v>2.3284500000000001</v>
      </c>
      <c r="BM4803">
        <f t="shared" si="1780"/>
        <v>2.32845E-2</v>
      </c>
      <c r="BP4803" s="1">
        <v>39132</v>
      </c>
      <c r="BQ4803">
        <v>116.74</v>
      </c>
      <c r="BR4803">
        <f t="shared" si="1775"/>
        <v>1.1674</v>
      </c>
      <c r="BT4803" s="1">
        <v>39170</v>
      </c>
      <c r="BU4803">
        <v>3.9220000000000002</v>
      </c>
      <c r="BV4803">
        <f t="shared" si="1776"/>
        <v>3.9220000000000005E-2</v>
      </c>
      <c r="BX4803" s="1">
        <v>39170</v>
      </c>
      <c r="BY4803">
        <v>4.0359999999999996</v>
      </c>
      <c r="BZ4803">
        <f t="shared" si="1777"/>
        <v>4.0359999999999993E-2</v>
      </c>
      <c r="CB4803" s="1">
        <v>39300</v>
      </c>
      <c r="CC4803">
        <v>4.5975000000000001</v>
      </c>
      <c r="CD4803">
        <f t="shared" si="1778"/>
        <v>4.5975000000000002E-2</v>
      </c>
      <c r="CG4803" s="1"/>
    </row>
    <row r="4804" spans="1:85" x14ac:dyDescent="0.3">
      <c r="A4804" s="21">
        <f t="shared" si="1779"/>
        <v>52537</v>
      </c>
      <c r="B4804" s="18">
        <f t="shared" si="1763"/>
        <v>112.421875</v>
      </c>
      <c r="C4804">
        <f t="shared" si="1781"/>
        <v>115</v>
      </c>
      <c r="D4804">
        <f t="shared" ca="1" si="1766"/>
        <v>-18.136111111111113</v>
      </c>
      <c r="E4804">
        <f ca="1">IF(currency="USD",'Future et co'!F4804,IF(currency="EUR",'Future et co'!G4804,FALSE))</f>
        <v>3.6070000000000005E-2</v>
      </c>
      <c r="F4804">
        <f t="shared" ca="1" si="1767"/>
        <v>3.6070000000000005E-2</v>
      </c>
      <c r="G4804">
        <f t="shared" ca="1" si="1768"/>
        <v>2.0569999999999998E-2</v>
      </c>
      <c r="L4804">
        <f t="shared" ca="1" si="1769"/>
        <v>127.8</v>
      </c>
      <c r="M4804">
        <f t="shared" ca="1" si="1764"/>
        <v>3.6070000000000005E-2</v>
      </c>
      <c r="R4804">
        <f t="shared" ca="1" si="1770"/>
        <v>127.8</v>
      </c>
      <c r="S4804">
        <f t="shared" ca="1" si="1765"/>
        <v>3.6070000000000005E-2</v>
      </c>
      <c r="AU4804" s="1">
        <v>39184</v>
      </c>
      <c r="AV4804">
        <v>5.2729999999999997</v>
      </c>
      <c r="AW4804">
        <f t="shared" si="1771"/>
        <v>5.2729999999999999E-2</v>
      </c>
      <c r="AY4804" s="1">
        <v>39185</v>
      </c>
      <c r="AZ4804">
        <v>5.2880000000000003</v>
      </c>
      <c r="BA4804">
        <f t="shared" si="1772"/>
        <v>5.2880000000000003E-2</v>
      </c>
      <c r="BC4804" s="1">
        <v>39297</v>
      </c>
      <c r="BD4804">
        <v>5.0839999999999996</v>
      </c>
      <c r="BE4804">
        <f t="shared" si="1773"/>
        <v>5.0839999999999996E-2</v>
      </c>
      <c r="BG4804" s="1">
        <v>39297</v>
      </c>
      <c r="BH4804">
        <v>4.9480000000000004</v>
      </c>
      <c r="BI4804">
        <f t="shared" si="1774"/>
        <v>4.9480000000000003E-2</v>
      </c>
      <c r="BK4804" s="1">
        <v>43378</v>
      </c>
      <c r="BL4804">
        <v>2.3402599999999998</v>
      </c>
      <c r="BM4804">
        <f t="shared" si="1780"/>
        <v>2.3402599999999999E-2</v>
      </c>
      <c r="BP4804" s="1">
        <v>39129</v>
      </c>
      <c r="BQ4804">
        <v>116.88</v>
      </c>
      <c r="BR4804">
        <f t="shared" si="1775"/>
        <v>1.1688000000000001</v>
      </c>
      <c r="BT4804" s="1">
        <v>39169</v>
      </c>
      <c r="BU4804">
        <v>3.9140000000000001</v>
      </c>
      <c r="BV4804">
        <f t="shared" si="1776"/>
        <v>3.9140000000000001E-2</v>
      </c>
      <c r="BX4804" s="1">
        <v>39169</v>
      </c>
      <c r="BY4804">
        <v>4.0279999999999996</v>
      </c>
      <c r="BZ4804">
        <f t="shared" si="1777"/>
        <v>4.0279999999999996E-2</v>
      </c>
      <c r="CB4804" s="1">
        <v>39297</v>
      </c>
      <c r="CC4804">
        <v>4.577</v>
      </c>
      <c r="CD4804">
        <f t="shared" si="1778"/>
        <v>4.5769999999999998E-2</v>
      </c>
      <c r="CG4804" s="1"/>
    </row>
    <row r="4805" spans="1:85" x14ac:dyDescent="0.3">
      <c r="A4805" s="21">
        <f t="shared" si="1779"/>
        <v>52538</v>
      </c>
      <c r="B4805" s="18">
        <f t="shared" si="1763"/>
        <v>112.421875</v>
      </c>
      <c r="C4805">
        <f t="shared" si="1781"/>
        <v>115</v>
      </c>
      <c r="D4805">
        <f t="shared" ca="1" si="1766"/>
        <v>-18.138888888888889</v>
      </c>
      <c r="E4805">
        <f ca="1">IF(currency="USD",'Future et co'!F4805,IF(currency="EUR",'Future et co'!G4805,FALSE))</f>
        <v>3.6070000000000005E-2</v>
      </c>
      <c r="F4805">
        <f t="shared" ca="1" si="1767"/>
        <v>3.6070000000000005E-2</v>
      </c>
      <c r="G4805">
        <f t="shared" ca="1" si="1768"/>
        <v>2.0569999999999998E-2</v>
      </c>
      <c r="L4805">
        <f t="shared" ca="1" si="1769"/>
        <v>127.8</v>
      </c>
      <c r="M4805">
        <f t="shared" ca="1" si="1764"/>
        <v>3.6070000000000005E-2</v>
      </c>
      <c r="R4805">
        <f t="shared" ca="1" si="1770"/>
        <v>127.8</v>
      </c>
      <c r="S4805">
        <f t="shared" ca="1" si="1765"/>
        <v>3.6070000000000005E-2</v>
      </c>
      <c r="AU4805" s="1">
        <v>39183</v>
      </c>
      <c r="AV4805">
        <v>5.2720000000000002</v>
      </c>
      <c r="AW4805">
        <f t="shared" si="1771"/>
        <v>5.2720000000000003E-2</v>
      </c>
      <c r="AY4805" s="1">
        <v>39184</v>
      </c>
      <c r="AZ4805">
        <v>5.282</v>
      </c>
      <c r="BA4805">
        <f t="shared" si="1772"/>
        <v>5.2819999999999999E-2</v>
      </c>
      <c r="BC4805" s="1">
        <v>39296</v>
      </c>
      <c r="BD4805">
        <v>5.1840000000000002</v>
      </c>
      <c r="BE4805">
        <f t="shared" si="1773"/>
        <v>5.1840000000000004E-2</v>
      </c>
      <c r="BG4805" s="1">
        <v>39296</v>
      </c>
      <c r="BH4805">
        <v>5.0750000000000002</v>
      </c>
      <c r="BI4805">
        <f t="shared" si="1774"/>
        <v>5.0750000000000003E-2</v>
      </c>
      <c r="BK4805" s="1">
        <v>43381</v>
      </c>
      <c r="BL4805">
        <v>2.3366799999999999</v>
      </c>
      <c r="BM4805">
        <f t="shared" si="1780"/>
        <v>2.33668E-2</v>
      </c>
      <c r="BP4805" s="1">
        <v>39128</v>
      </c>
      <c r="BQ4805">
        <v>116.93</v>
      </c>
      <c r="BR4805">
        <f t="shared" si="1775"/>
        <v>1.1693</v>
      </c>
      <c r="BT4805" s="1">
        <v>39168</v>
      </c>
      <c r="BU4805">
        <v>3.9089999999999998</v>
      </c>
      <c r="BV4805">
        <f t="shared" si="1776"/>
        <v>3.909E-2</v>
      </c>
      <c r="BX4805" s="1">
        <v>39168</v>
      </c>
      <c r="BY4805">
        <v>4.0250000000000004</v>
      </c>
      <c r="BZ4805">
        <f t="shared" si="1777"/>
        <v>4.0250000000000001E-2</v>
      </c>
      <c r="CB4805" s="1">
        <v>39296</v>
      </c>
      <c r="CC4805">
        <v>4.6020000000000003</v>
      </c>
      <c r="CD4805">
        <f t="shared" si="1778"/>
        <v>4.6020000000000005E-2</v>
      </c>
      <c r="CG4805" s="1"/>
    </row>
    <row r="4806" spans="1:85" x14ac:dyDescent="0.3">
      <c r="A4806" s="21">
        <f t="shared" si="1779"/>
        <v>52539</v>
      </c>
      <c r="B4806" s="18">
        <f t="shared" si="1763"/>
        <v>112.421875</v>
      </c>
      <c r="C4806">
        <f t="shared" si="1781"/>
        <v>115</v>
      </c>
      <c r="D4806">
        <f t="shared" ca="1" si="1766"/>
        <v>-18.141666666666666</v>
      </c>
      <c r="E4806">
        <f ca="1">IF(currency="USD",'Future et co'!F4806,IF(currency="EUR",'Future et co'!G4806,FALSE))</f>
        <v>3.6070000000000005E-2</v>
      </c>
      <c r="F4806">
        <f t="shared" ca="1" si="1767"/>
        <v>3.6070000000000005E-2</v>
      </c>
      <c r="G4806">
        <f t="shared" ca="1" si="1768"/>
        <v>2.0569999999999998E-2</v>
      </c>
      <c r="L4806">
        <f t="shared" ca="1" si="1769"/>
        <v>127.8</v>
      </c>
      <c r="M4806">
        <f t="shared" ca="1" si="1764"/>
        <v>3.6070000000000005E-2</v>
      </c>
      <c r="R4806">
        <f t="shared" ca="1" si="1770"/>
        <v>127.8</v>
      </c>
      <c r="S4806">
        <f t="shared" ca="1" si="1765"/>
        <v>3.6070000000000005E-2</v>
      </c>
      <c r="AU4806" s="1">
        <v>39182</v>
      </c>
      <c r="AV4806">
        <v>5.2729999999999997</v>
      </c>
      <c r="AW4806">
        <f t="shared" si="1771"/>
        <v>5.2729999999999999E-2</v>
      </c>
      <c r="AY4806" s="1">
        <v>39183</v>
      </c>
      <c r="AZ4806">
        <v>5.282</v>
      </c>
      <c r="BA4806">
        <f t="shared" si="1772"/>
        <v>5.2819999999999999E-2</v>
      </c>
      <c r="BC4806" s="1">
        <v>39295</v>
      </c>
      <c r="BD4806">
        <v>5.2149999999999999</v>
      </c>
      <c r="BE4806">
        <f t="shared" si="1773"/>
        <v>5.2150000000000002E-2</v>
      </c>
      <c r="BG4806" s="1">
        <v>39295</v>
      </c>
      <c r="BH4806">
        <v>5.0999999999999996</v>
      </c>
      <c r="BI4806">
        <f t="shared" si="1774"/>
        <v>5.0999999999999997E-2</v>
      </c>
      <c r="BK4806" s="1">
        <v>43382</v>
      </c>
      <c r="BL4806">
        <v>2.3411</v>
      </c>
      <c r="BM4806">
        <f t="shared" si="1780"/>
        <v>2.3411000000000001E-2</v>
      </c>
      <c r="BP4806" s="1">
        <v>39127</v>
      </c>
      <c r="BQ4806">
        <v>116.45</v>
      </c>
      <c r="BR4806">
        <f t="shared" si="1775"/>
        <v>1.1645000000000001</v>
      </c>
      <c r="BT4806" s="1">
        <v>39167</v>
      </c>
      <c r="BU4806">
        <v>3.9060000000000001</v>
      </c>
      <c r="BV4806">
        <f t="shared" si="1776"/>
        <v>3.9060000000000004E-2</v>
      </c>
      <c r="BX4806" s="1">
        <v>39167</v>
      </c>
      <c r="BY4806">
        <v>4.0229999999999997</v>
      </c>
      <c r="BZ4806">
        <f t="shared" si="1777"/>
        <v>4.0229999999999995E-2</v>
      </c>
      <c r="CB4806" s="1">
        <v>39295</v>
      </c>
      <c r="CC4806">
        <v>4.5819999999999999</v>
      </c>
      <c r="CD4806">
        <f t="shared" si="1778"/>
        <v>4.582E-2</v>
      </c>
      <c r="CG4806" s="1"/>
    </row>
    <row r="4807" spans="1:85" x14ac:dyDescent="0.3">
      <c r="A4807" s="21">
        <f t="shared" si="1779"/>
        <v>52540</v>
      </c>
      <c r="B4807" s="18">
        <f t="shared" si="1763"/>
        <v>112.421875</v>
      </c>
      <c r="C4807">
        <f t="shared" si="1781"/>
        <v>115</v>
      </c>
      <c r="D4807">
        <f t="shared" ca="1" si="1766"/>
        <v>-18.144444444444446</v>
      </c>
      <c r="E4807">
        <f ca="1">IF(currency="USD",'Future et co'!F4807,IF(currency="EUR",'Future et co'!G4807,FALSE))</f>
        <v>3.6070000000000005E-2</v>
      </c>
      <c r="F4807">
        <f t="shared" ca="1" si="1767"/>
        <v>3.6070000000000005E-2</v>
      </c>
      <c r="G4807">
        <f t="shared" ca="1" si="1768"/>
        <v>2.0569999999999998E-2</v>
      </c>
      <c r="L4807">
        <f t="shared" ca="1" si="1769"/>
        <v>127.8</v>
      </c>
      <c r="M4807">
        <f t="shared" ca="1" si="1764"/>
        <v>3.6070000000000005E-2</v>
      </c>
      <c r="R4807">
        <f t="shared" ca="1" si="1770"/>
        <v>127.8</v>
      </c>
      <c r="S4807">
        <f t="shared" ca="1" si="1765"/>
        <v>3.6070000000000005E-2</v>
      </c>
      <c r="AU4807" s="1">
        <v>39181</v>
      </c>
      <c r="AV4807">
        <v>5.27</v>
      </c>
      <c r="AW4807">
        <f t="shared" si="1771"/>
        <v>5.2699999999999997E-2</v>
      </c>
      <c r="AY4807" s="1">
        <v>39182</v>
      </c>
      <c r="AZ4807">
        <v>5.2770000000000001</v>
      </c>
      <c r="BA4807">
        <f t="shared" si="1772"/>
        <v>5.2770000000000004E-2</v>
      </c>
      <c r="BC4807" s="1">
        <v>39294</v>
      </c>
      <c r="BD4807">
        <v>5.2</v>
      </c>
      <c r="BE4807">
        <f t="shared" si="1773"/>
        <v>5.2000000000000005E-2</v>
      </c>
      <c r="BG4807" s="1">
        <v>39294</v>
      </c>
      <c r="BH4807">
        <v>5.0350000000000001</v>
      </c>
      <c r="BI4807">
        <f t="shared" si="1774"/>
        <v>5.0349999999999999E-2</v>
      </c>
      <c r="BK4807" s="1">
        <v>43383</v>
      </c>
      <c r="BL4807">
        <v>2.41289</v>
      </c>
      <c r="BM4807">
        <f t="shared" si="1780"/>
        <v>2.4128899999999998E-2</v>
      </c>
      <c r="BP4807" s="1">
        <v>39126</v>
      </c>
      <c r="BQ4807">
        <v>116.24</v>
      </c>
      <c r="BR4807">
        <f t="shared" si="1775"/>
        <v>1.1623999999999999</v>
      </c>
      <c r="BT4807" s="1">
        <v>39164</v>
      </c>
      <c r="BU4807">
        <v>3.9039999999999999</v>
      </c>
      <c r="BV4807">
        <f t="shared" si="1776"/>
        <v>3.9039999999999998E-2</v>
      </c>
      <c r="BX4807" s="1">
        <v>39164</v>
      </c>
      <c r="BY4807">
        <v>4.0140000000000002</v>
      </c>
      <c r="BZ4807">
        <f t="shared" si="1777"/>
        <v>4.0140000000000002E-2</v>
      </c>
      <c r="CB4807" s="1">
        <v>39294</v>
      </c>
      <c r="CC4807">
        <v>4.5789999999999997</v>
      </c>
      <c r="CD4807">
        <f t="shared" si="1778"/>
        <v>4.5789999999999997E-2</v>
      </c>
      <c r="CG4807" s="1"/>
    </row>
    <row r="4808" spans="1:85" x14ac:dyDescent="0.3">
      <c r="A4808" s="21">
        <f t="shared" si="1779"/>
        <v>52541</v>
      </c>
      <c r="B4808" s="18">
        <f t="shared" si="1763"/>
        <v>112.421875</v>
      </c>
      <c r="C4808">
        <f t="shared" si="1781"/>
        <v>115</v>
      </c>
      <c r="D4808">
        <f t="shared" ca="1" si="1766"/>
        <v>-18.147222222222222</v>
      </c>
      <c r="E4808">
        <f ca="1">IF(currency="USD",'Future et co'!F4808,IF(currency="EUR",'Future et co'!G4808,FALSE))</f>
        <v>3.6070000000000005E-2</v>
      </c>
      <c r="F4808">
        <f t="shared" ca="1" si="1767"/>
        <v>3.6070000000000005E-2</v>
      </c>
      <c r="G4808">
        <f t="shared" ca="1" si="1768"/>
        <v>2.0569999999999998E-2</v>
      </c>
      <c r="L4808">
        <f t="shared" ca="1" si="1769"/>
        <v>127.8</v>
      </c>
      <c r="M4808">
        <f t="shared" ca="1" si="1764"/>
        <v>3.6070000000000005E-2</v>
      </c>
      <c r="R4808">
        <f t="shared" ca="1" si="1770"/>
        <v>127.8</v>
      </c>
      <c r="S4808">
        <f t="shared" ca="1" si="1765"/>
        <v>3.6070000000000005E-2</v>
      </c>
      <c r="AU4808" s="1">
        <v>39178</v>
      </c>
      <c r="AV4808">
        <v>5.2720000000000002</v>
      </c>
      <c r="AW4808">
        <f t="shared" si="1771"/>
        <v>5.2720000000000003E-2</v>
      </c>
      <c r="AY4808" s="1">
        <v>39181</v>
      </c>
      <c r="AZ4808">
        <v>5.2850000000000001</v>
      </c>
      <c r="BA4808">
        <f t="shared" si="1772"/>
        <v>5.2850000000000001E-2</v>
      </c>
      <c r="BC4808" s="1">
        <v>39293</v>
      </c>
      <c r="BD4808">
        <v>5.2080000000000002</v>
      </c>
      <c r="BE4808">
        <f t="shared" si="1773"/>
        <v>5.2080000000000001E-2</v>
      </c>
      <c r="BG4808" s="1">
        <v>39293</v>
      </c>
      <c r="BH4808">
        <v>5.1070000000000002</v>
      </c>
      <c r="BI4808">
        <f t="shared" si="1774"/>
        <v>5.1070000000000004E-2</v>
      </c>
      <c r="BK4808" s="1">
        <v>43384</v>
      </c>
      <c r="BL4808">
        <v>2.4681600000000001</v>
      </c>
      <c r="BM4808">
        <f t="shared" si="1780"/>
        <v>2.4681600000000001E-2</v>
      </c>
      <c r="BP4808" s="1">
        <v>39125</v>
      </c>
      <c r="BQ4808">
        <v>116.37</v>
      </c>
      <c r="BR4808">
        <f t="shared" si="1775"/>
        <v>1.1637</v>
      </c>
      <c r="BT4808" s="1">
        <v>39163</v>
      </c>
      <c r="BU4808">
        <v>3.9020000000000001</v>
      </c>
      <c r="BV4808">
        <f t="shared" si="1776"/>
        <v>3.9019999999999999E-2</v>
      </c>
      <c r="BX4808" s="1">
        <v>39163</v>
      </c>
      <c r="BY4808">
        <v>4.0129999999999999</v>
      </c>
      <c r="BZ4808">
        <f t="shared" si="1777"/>
        <v>4.0129999999999999E-2</v>
      </c>
      <c r="CB4808" s="1">
        <v>39293</v>
      </c>
      <c r="CC4808">
        <v>4.577</v>
      </c>
      <c r="CD4808">
        <f t="shared" si="1778"/>
        <v>4.5769999999999998E-2</v>
      </c>
      <c r="CG4808" s="1"/>
    </row>
    <row r="4809" spans="1:85" x14ac:dyDescent="0.3">
      <c r="A4809" s="21">
        <f t="shared" si="1779"/>
        <v>52544</v>
      </c>
      <c r="B4809" s="18">
        <f t="shared" si="1763"/>
        <v>112.421875</v>
      </c>
      <c r="C4809">
        <f t="shared" si="1781"/>
        <v>115</v>
      </c>
      <c r="D4809">
        <f t="shared" ca="1" si="1766"/>
        <v>-18.155555555555555</v>
      </c>
      <c r="E4809">
        <f ca="1">IF(currency="USD",'Future et co'!F4809,IF(currency="EUR",'Future et co'!G4809,FALSE))</f>
        <v>3.6070000000000005E-2</v>
      </c>
      <c r="F4809">
        <f t="shared" ca="1" si="1767"/>
        <v>3.6070000000000005E-2</v>
      </c>
      <c r="G4809">
        <f t="shared" ca="1" si="1768"/>
        <v>2.0569999999999998E-2</v>
      </c>
      <c r="L4809">
        <f t="shared" ca="1" si="1769"/>
        <v>127.8</v>
      </c>
      <c r="M4809">
        <f t="shared" ca="1" si="1764"/>
        <v>3.6070000000000005E-2</v>
      </c>
      <c r="R4809">
        <f t="shared" ca="1" si="1770"/>
        <v>127.8</v>
      </c>
      <c r="S4809">
        <f t="shared" ca="1" si="1765"/>
        <v>3.6070000000000005E-2</v>
      </c>
      <c r="AU4809" s="1">
        <v>39177</v>
      </c>
      <c r="AV4809">
        <v>5.2649999999999997</v>
      </c>
      <c r="AW4809">
        <f t="shared" si="1771"/>
        <v>5.2649999999999995E-2</v>
      </c>
      <c r="AY4809" s="1">
        <v>39178</v>
      </c>
      <c r="AZ4809">
        <v>5.2809999999999997</v>
      </c>
      <c r="BA4809">
        <f t="shared" si="1772"/>
        <v>5.2809999999999996E-2</v>
      </c>
      <c r="BC4809" s="1">
        <v>39290</v>
      </c>
      <c r="BD4809">
        <v>5.2</v>
      </c>
      <c r="BE4809">
        <f t="shared" si="1773"/>
        <v>5.2000000000000005E-2</v>
      </c>
      <c r="BG4809" s="1">
        <v>39290</v>
      </c>
      <c r="BH4809">
        <v>5.0460000000000003</v>
      </c>
      <c r="BI4809">
        <f t="shared" si="1774"/>
        <v>5.0460000000000005E-2</v>
      </c>
      <c r="BK4809" s="1">
        <v>43385</v>
      </c>
      <c r="BL4809">
        <v>2.4397600000000002</v>
      </c>
      <c r="BM4809">
        <f t="shared" si="1780"/>
        <v>2.4397600000000002E-2</v>
      </c>
      <c r="BP4809" s="1">
        <v>39122</v>
      </c>
      <c r="BQ4809">
        <v>116.54</v>
      </c>
      <c r="BR4809">
        <f t="shared" si="1775"/>
        <v>1.1654</v>
      </c>
      <c r="BT4809" s="1">
        <v>39162</v>
      </c>
      <c r="BU4809">
        <v>3.8969999999999998</v>
      </c>
      <c r="BV4809">
        <f t="shared" si="1776"/>
        <v>3.8969999999999998E-2</v>
      </c>
      <c r="BX4809" s="1">
        <v>39162</v>
      </c>
      <c r="BY4809">
        <v>4.01</v>
      </c>
      <c r="BZ4809">
        <f t="shared" si="1777"/>
        <v>4.0099999999999997E-2</v>
      </c>
      <c r="CB4809" s="1">
        <v>39290</v>
      </c>
      <c r="CC4809">
        <v>4.57</v>
      </c>
      <c r="CD4809">
        <f t="shared" si="1778"/>
        <v>4.5700000000000005E-2</v>
      </c>
      <c r="CG4809" s="1"/>
    </row>
    <row r="4810" spans="1:85" x14ac:dyDescent="0.3">
      <c r="A4810" s="21">
        <f t="shared" si="1779"/>
        <v>52545</v>
      </c>
      <c r="B4810" s="18">
        <f t="shared" si="1763"/>
        <v>112.421875</v>
      </c>
      <c r="C4810">
        <f t="shared" si="1781"/>
        <v>115</v>
      </c>
      <c r="D4810">
        <f t="shared" ca="1" si="1766"/>
        <v>-18.158333333333335</v>
      </c>
      <c r="E4810">
        <f ca="1">IF(currency="USD",'Future et co'!F4810,IF(currency="EUR",'Future et co'!G4810,FALSE))</f>
        <v>3.6070000000000005E-2</v>
      </c>
      <c r="F4810">
        <f t="shared" ca="1" si="1767"/>
        <v>3.6070000000000005E-2</v>
      </c>
      <c r="G4810">
        <f t="shared" ca="1" si="1768"/>
        <v>2.0569999999999998E-2</v>
      </c>
      <c r="L4810">
        <f t="shared" ca="1" si="1769"/>
        <v>127.8</v>
      </c>
      <c r="M4810">
        <f t="shared" ca="1" si="1764"/>
        <v>3.6070000000000005E-2</v>
      </c>
      <c r="R4810">
        <f t="shared" ca="1" si="1770"/>
        <v>127.8</v>
      </c>
      <c r="S4810">
        <f t="shared" ca="1" si="1765"/>
        <v>3.6070000000000005E-2</v>
      </c>
      <c r="AU4810" s="1">
        <v>39176</v>
      </c>
      <c r="AV4810">
        <v>5.26</v>
      </c>
      <c r="AW4810">
        <f t="shared" si="1771"/>
        <v>5.2600000000000001E-2</v>
      </c>
      <c r="AY4810" s="1">
        <v>39177</v>
      </c>
      <c r="AZ4810">
        <v>5.25</v>
      </c>
      <c r="BA4810">
        <f t="shared" si="1772"/>
        <v>5.2499999999999998E-2</v>
      </c>
      <c r="BC4810" s="1">
        <v>39289</v>
      </c>
      <c r="BD4810">
        <v>5.23</v>
      </c>
      <c r="BE4810">
        <f t="shared" si="1773"/>
        <v>5.2300000000000006E-2</v>
      </c>
      <c r="BG4810" s="1">
        <v>39289</v>
      </c>
      <c r="BH4810">
        <v>5.1210000000000004</v>
      </c>
      <c r="BI4810">
        <f t="shared" si="1774"/>
        <v>5.1210000000000006E-2</v>
      </c>
      <c r="BK4810" s="1">
        <v>43388</v>
      </c>
      <c r="BL4810">
        <v>2.4513199999999999</v>
      </c>
      <c r="BM4810">
        <f t="shared" si="1780"/>
        <v>2.4513199999999999E-2</v>
      </c>
      <c r="BP4810" s="1">
        <v>39121</v>
      </c>
      <c r="BQ4810">
        <v>116.92</v>
      </c>
      <c r="BR4810">
        <f t="shared" si="1775"/>
        <v>1.1692</v>
      </c>
      <c r="BT4810" s="1">
        <v>39161</v>
      </c>
      <c r="BU4810">
        <v>3.895</v>
      </c>
      <c r="BV4810">
        <f t="shared" si="1776"/>
        <v>3.8949999999999999E-2</v>
      </c>
      <c r="BX4810" s="1">
        <v>39161</v>
      </c>
      <c r="BY4810">
        <v>4.0140000000000002</v>
      </c>
      <c r="BZ4810">
        <f t="shared" si="1777"/>
        <v>4.0140000000000002E-2</v>
      </c>
      <c r="CB4810" s="1">
        <v>39289</v>
      </c>
      <c r="CC4810">
        <v>4.569</v>
      </c>
      <c r="CD4810">
        <f t="shared" si="1778"/>
        <v>4.5690000000000001E-2</v>
      </c>
      <c r="CG4810" s="1"/>
    </row>
    <row r="4811" spans="1:85" x14ac:dyDescent="0.3">
      <c r="A4811" s="21">
        <f t="shared" si="1779"/>
        <v>52546</v>
      </c>
      <c r="B4811" s="18">
        <f t="shared" ref="B4811:B4874" si="1782">IFERROR(VLOOKUP(A4811,$CG$11:$CH$19999,2,FALSE),B4810)</f>
        <v>112.421875</v>
      </c>
      <c r="C4811">
        <f t="shared" si="1781"/>
        <v>115</v>
      </c>
      <c r="D4811">
        <f t="shared" ca="1" si="1766"/>
        <v>-18.161111111111111</v>
      </c>
      <c r="E4811">
        <f ca="1">IF(currency="USD",'Future et co'!F4811,IF(currency="EUR",'Future et co'!G4811,FALSE))</f>
        <v>3.6070000000000005E-2</v>
      </c>
      <c r="F4811">
        <f t="shared" ca="1" si="1767"/>
        <v>3.6070000000000005E-2</v>
      </c>
      <c r="G4811">
        <f t="shared" ca="1" si="1768"/>
        <v>2.0569999999999998E-2</v>
      </c>
      <c r="L4811">
        <f t="shared" ca="1" si="1769"/>
        <v>127.8</v>
      </c>
      <c r="M4811">
        <f t="shared" ref="M4811:M4874" ca="1" si="1783">IFERROR(IF(L4811&lt;0.25,VLOOKUP(I4811,$AU$11:$AW$5325,3,FALSE),IF(AND(L4811&gt;=0.25,L4811&lt;0.5),VLOOKUP(I4811,$AY$11:$BA$5325,3,FALSE),IF(AND(L4811&gt;=0.5,L4811&lt;1),VLOOKUP(I4811,$BC$11:$BE$5325,3,FALSE),VLOOKUP(I4811,$BG$11:$BI$5010,3,FALSE)))),M4810)</f>
        <v>3.6070000000000005E-2</v>
      </c>
      <c r="R4811">
        <f t="shared" ca="1" si="1770"/>
        <v>127.8</v>
      </c>
      <c r="S4811">
        <f t="shared" ref="S4811:S4874" ca="1" si="1784">IFERROR(IF(R4811&lt;0.25,VLOOKUP(O4811,$AU$11:$AW$5325,3,FALSE),IF(AND(R4811&gt;=0.25,R4811&lt;0.5),VLOOKUP(O4811,$AY$11:$BA$5325,3,FALSE),IF(AND(R4811&gt;=0.5,R4811&lt;1),VLOOKUP(O4811,$BC$11:$BE$5325,3,FALSE),VLOOKUP(O4811,$BG$11:$BI$5010,3,FALSE)))),S4810)</f>
        <v>3.6070000000000005E-2</v>
      </c>
      <c r="AU4811" s="1">
        <v>39175</v>
      </c>
      <c r="AV4811">
        <v>5.2679999999999998</v>
      </c>
      <c r="AW4811">
        <f t="shared" si="1771"/>
        <v>5.2679999999999998E-2</v>
      </c>
      <c r="AY4811" s="1">
        <v>39176</v>
      </c>
      <c r="AZ4811">
        <v>5.2469999999999999</v>
      </c>
      <c r="BA4811">
        <f t="shared" si="1772"/>
        <v>5.2469999999999996E-2</v>
      </c>
      <c r="BC4811" s="1">
        <v>39288</v>
      </c>
      <c r="BD4811">
        <v>5.3410000000000002</v>
      </c>
      <c r="BE4811">
        <f t="shared" si="1773"/>
        <v>5.3409999999999999E-2</v>
      </c>
      <c r="BG4811" s="1">
        <v>39288</v>
      </c>
      <c r="BH4811">
        <v>5.2439999999999998</v>
      </c>
      <c r="BI4811">
        <f t="shared" si="1774"/>
        <v>5.2440000000000001E-2</v>
      </c>
      <c r="BK4811" s="1">
        <v>43389</v>
      </c>
      <c r="BL4811">
        <v>2.4056999999999999</v>
      </c>
      <c r="BM4811">
        <f t="shared" si="1780"/>
        <v>2.4056999999999999E-2</v>
      </c>
      <c r="BP4811" s="1">
        <v>39120</v>
      </c>
      <c r="BQ4811">
        <v>117.04</v>
      </c>
      <c r="BR4811">
        <f t="shared" si="1775"/>
        <v>1.1704000000000001</v>
      </c>
      <c r="BT4811" s="1">
        <v>39160</v>
      </c>
      <c r="BU4811">
        <v>3.8919999999999999</v>
      </c>
      <c r="BV4811">
        <f t="shared" si="1776"/>
        <v>3.8919999999999996E-2</v>
      </c>
      <c r="BX4811" s="1">
        <v>39160</v>
      </c>
      <c r="BY4811">
        <v>4.0090000000000003</v>
      </c>
      <c r="BZ4811">
        <f t="shared" si="1777"/>
        <v>4.0090000000000001E-2</v>
      </c>
      <c r="CB4811" s="1">
        <v>39288</v>
      </c>
      <c r="CC4811">
        <v>4.6124999999999998</v>
      </c>
      <c r="CD4811">
        <f t="shared" si="1778"/>
        <v>4.6124999999999999E-2</v>
      </c>
      <c r="CG4811" s="1"/>
    </row>
    <row r="4812" spans="1:85" x14ac:dyDescent="0.3">
      <c r="A4812" s="21">
        <f t="shared" si="1779"/>
        <v>52547</v>
      </c>
      <c r="B4812" s="18">
        <f t="shared" si="1782"/>
        <v>112.421875</v>
      </c>
      <c r="C4812">
        <f t="shared" si="1781"/>
        <v>115</v>
      </c>
      <c r="D4812">
        <f t="shared" ref="D4812:D4875" ca="1" si="1785">($B$7-A4812)/360</f>
        <v>-18.163888888888888</v>
      </c>
      <c r="E4812">
        <f ca="1">IF(currency="USD",'Future et co'!F4812,IF(currency="EUR",'Future et co'!G4812,FALSE))</f>
        <v>3.6070000000000005E-2</v>
      </c>
      <c r="F4812">
        <f t="shared" ref="F4812:F4875" ca="1" si="1786">IFERROR(IF(D4812&lt;0.25,VLOOKUP(A4812,$AU$11:$AW$5325,3,FALSE),IF(AND(D4812&gt;=0.25,D4812&lt;0.5),VLOOKUP(A4812,$AY$11:$BA$5325,3,FALSE),IF(AND(D4812&gt;=0.5,D4812&lt;1),VLOOKUP(A4812,$BC$11:$BE$5325,3,FALSE),VLOOKUP(A4812,$BG$11:$BI$5010,3,FALSE)))),F4811)</f>
        <v>3.6070000000000005E-2</v>
      </c>
      <c r="G4812">
        <f t="shared" ref="G4812:G4875" ca="1" si="1787">IFERROR(IF(D4812&lt;0.25,VLOOKUP(A4812,$BT$11:$BV$5325,3,FALSE),IF(AND(D4812&gt;=0.25,D4812&lt;0.5),VLOOKUP(A4812,$BX$11:$BZ$5325,3,FALSE),VLOOKUP(A4812,$CB$11:$CD$5325,3,FALSE))),G4811)</f>
        <v>2.0569999999999998E-2</v>
      </c>
      <c r="L4812">
        <f t="shared" ref="L4812:L4875" ca="1" si="1788">($J$7-I4812)/360</f>
        <v>127.8</v>
      </c>
      <c r="M4812">
        <f t="shared" ca="1" si="1783"/>
        <v>3.6070000000000005E-2</v>
      </c>
      <c r="R4812">
        <f t="shared" ref="R4812:R4875" ca="1" si="1789">($P$7-O4812)/360</f>
        <v>127.8</v>
      </c>
      <c r="S4812">
        <f t="shared" ca="1" si="1784"/>
        <v>3.6070000000000005E-2</v>
      </c>
      <c r="AU4812" s="1">
        <v>39174</v>
      </c>
      <c r="AV4812">
        <v>5.2619999999999996</v>
      </c>
      <c r="AW4812">
        <f t="shared" ref="AW4812:AW4875" si="1790">AV4812/100</f>
        <v>5.2619999999999993E-2</v>
      </c>
      <c r="AY4812" s="1">
        <v>39175</v>
      </c>
      <c r="AZ4812">
        <v>5.2530000000000001</v>
      </c>
      <c r="BA4812">
        <f t="shared" ref="BA4812:BA4875" si="1791">AZ4812/100</f>
        <v>5.253E-2</v>
      </c>
      <c r="BC4812" s="1">
        <v>39287</v>
      </c>
      <c r="BD4812">
        <v>5.3570000000000002</v>
      </c>
      <c r="BE4812">
        <f t="shared" ref="BE4812:BE4875" si="1792">BD4812/100</f>
        <v>5.357E-2</v>
      </c>
      <c r="BG4812" s="1">
        <v>39287</v>
      </c>
      <c r="BH4812">
        <v>5.2569999999999997</v>
      </c>
      <c r="BI4812">
        <f t="shared" ref="BI4812:BI4875" si="1793">BH4812/100</f>
        <v>5.2569999999999999E-2</v>
      </c>
      <c r="BK4812" s="1">
        <v>43390</v>
      </c>
      <c r="BL4812">
        <v>2.40937</v>
      </c>
      <c r="BM4812">
        <f t="shared" si="1780"/>
        <v>2.4093699999999999E-2</v>
      </c>
      <c r="BP4812" s="1">
        <v>39119</v>
      </c>
      <c r="BQ4812">
        <v>117.01</v>
      </c>
      <c r="BR4812">
        <f t="shared" ref="BR4812:BR4875" si="1794">BQ4812/100</f>
        <v>1.1701000000000001</v>
      </c>
      <c r="BT4812" s="1">
        <v>39157</v>
      </c>
      <c r="BU4812">
        <v>3.8959999999999999</v>
      </c>
      <c r="BV4812">
        <f t="shared" ref="BV4812:BV4875" si="1795">BU4812/100</f>
        <v>3.8960000000000002E-2</v>
      </c>
      <c r="BX4812" s="1">
        <v>39157</v>
      </c>
      <c r="BY4812">
        <v>4.0039999999999996</v>
      </c>
      <c r="BZ4812">
        <f t="shared" ref="BZ4812:BZ4875" si="1796">BY4812/100</f>
        <v>4.0039999999999992E-2</v>
      </c>
      <c r="CB4812" s="1">
        <v>39287</v>
      </c>
      <c r="CC4812">
        <v>4.6189999999999998</v>
      </c>
      <c r="CD4812">
        <f t="shared" ref="CD4812:CD4875" si="1797">CC4812/100</f>
        <v>4.6189999999999995E-2</v>
      </c>
      <c r="CG4812" s="1"/>
    </row>
    <row r="4813" spans="1:85" x14ac:dyDescent="0.3">
      <c r="A4813" s="21">
        <f t="shared" ref="A4813:A4876" si="1798">WORKDAY(A4812,1)</f>
        <v>52548</v>
      </c>
      <c r="B4813" s="18">
        <f t="shared" si="1782"/>
        <v>112.421875</v>
      </c>
      <c r="C4813">
        <f t="shared" si="1781"/>
        <v>115</v>
      </c>
      <c r="D4813">
        <f t="shared" ca="1" si="1785"/>
        <v>-18.166666666666668</v>
      </c>
      <c r="E4813">
        <f ca="1">IF(currency="USD",'Future et co'!F4813,IF(currency="EUR",'Future et co'!G4813,FALSE))</f>
        <v>3.6070000000000005E-2</v>
      </c>
      <c r="F4813">
        <f t="shared" ca="1" si="1786"/>
        <v>3.6070000000000005E-2</v>
      </c>
      <c r="G4813">
        <f t="shared" ca="1" si="1787"/>
        <v>2.0569999999999998E-2</v>
      </c>
      <c r="L4813">
        <f t="shared" ca="1" si="1788"/>
        <v>127.8</v>
      </c>
      <c r="M4813">
        <f t="shared" ca="1" si="1783"/>
        <v>3.6070000000000005E-2</v>
      </c>
      <c r="R4813">
        <f t="shared" ca="1" si="1789"/>
        <v>127.8</v>
      </c>
      <c r="S4813">
        <f t="shared" ca="1" si="1784"/>
        <v>3.6070000000000005E-2</v>
      </c>
      <c r="AU4813" s="1">
        <v>39171</v>
      </c>
      <c r="AV4813">
        <v>5.2619999999999996</v>
      </c>
      <c r="AW4813">
        <f t="shared" si="1790"/>
        <v>5.2619999999999993E-2</v>
      </c>
      <c r="AY4813" s="1">
        <v>39174</v>
      </c>
      <c r="AZ4813">
        <v>5.242</v>
      </c>
      <c r="BA4813">
        <f t="shared" si="1791"/>
        <v>5.2420000000000001E-2</v>
      </c>
      <c r="BC4813" s="1">
        <v>39286</v>
      </c>
      <c r="BD4813">
        <v>5.37</v>
      </c>
      <c r="BE4813">
        <f t="shared" si="1792"/>
        <v>5.3699999999999998E-2</v>
      </c>
      <c r="BG4813" s="1">
        <v>39286</v>
      </c>
      <c r="BH4813">
        <v>5.3</v>
      </c>
      <c r="BI4813">
        <f t="shared" si="1793"/>
        <v>5.2999999999999999E-2</v>
      </c>
      <c r="BK4813" s="1">
        <v>43391</v>
      </c>
      <c r="BL4813">
        <v>2.4384399999999999</v>
      </c>
      <c r="BM4813">
        <f t="shared" si="1780"/>
        <v>2.4384400000000001E-2</v>
      </c>
      <c r="BP4813" s="1">
        <v>39118</v>
      </c>
      <c r="BQ4813">
        <v>117.02</v>
      </c>
      <c r="BR4813">
        <f t="shared" si="1794"/>
        <v>1.1701999999999999</v>
      </c>
      <c r="BT4813" s="1">
        <v>39156</v>
      </c>
      <c r="BU4813">
        <v>3.8959999999999999</v>
      </c>
      <c r="BV4813">
        <f t="shared" si="1795"/>
        <v>3.8960000000000002E-2</v>
      </c>
      <c r="BX4813" s="1">
        <v>39156</v>
      </c>
      <c r="BY4813">
        <v>4.0030000000000001</v>
      </c>
      <c r="BZ4813">
        <f t="shared" si="1796"/>
        <v>4.0030000000000003E-2</v>
      </c>
      <c r="CB4813" s="1">
        <v>39286</v>
      </c>
      <c r="CC4813">
        <v>4.6230000000000002</v>
      </c>
      <c r="CD4813">
        <f t="shared" si="1797"/>
        <v>4.623E-2</v>
      </c>
      <c r="CG4813" s="1"/>
    </row>
    <row r="4814" spans="1:85" x14ac:dyDescent="0.3">
      <c r="A4814" s="21">
        <f t="shared" si="1798"/>
        <v>52551</v>
      </c>
      <c r="B4814" s="18">
        <f t="shared" si="1782"/>
        <v>112.421875</v>
      </c>
      <c r="C4814">
        <f t="shared" si="1781"/>
        <v>115</v>
      </c>
      <c r="D4814">
        <f t="shared" ca="1" si="1785"/>
        <v>-18.175000000000001</v>
      </c>
      <c r="E4814">
        <f ca="1">IF(currency="USD",'Future et co'!F4814,IF(currency="EUR",'Future et co'!G4814,FALSE))</f>
        <v>3.6070000000000005E-2</v>
      </c>
      <c r="F4814">
        <f t="shared" ca="1" si="1786"/>
        <v>3.6070000000000005E-2</v>
      </c>
      <c r="G4814">
        <f t="shared" ca="1" si="1787"/>
        <v>2.0569999999999998E-2</v>
      </c>
      <c r="L4814">
        <f t="shared" ca="1" si="1788"/>
        <v>127.8</v>
      </c>
      <c r="M4814">
        <f t="shared" ca="1" si="1783"/>
        <v>3.6070000000000005E-2</v>
      </c>
      <c r="R4814">
        <f t="shared" ca="1" si="1789"/>
        <v>127.8</v>
      </c>
      <c r="S4814">
        <f t="shared" ca="1" si="1784"/>
        <v>3.6070000000000005E-2</v>
      </c>
      <c r="AU4814" s="1">
        <v>39170</v>
      </c>
      <c r="AV4814">
        <v>5.2720000000000002</v>
      </c>
      <c r="AW4814">
        <f t="shared" si="1790"/>
        <v>5.2720000000000003E-2</v>
      </c>
      <c r="AY4814" s="1">
        <v>39171</v>
      </c>
      <c r="AZ4814">
        <v>5.242</v>
      </c>
      <c r="BA4814">
        <f t="shared" si="1791"/>
        <v>5.2420000000000001E-2</v>
      </c>
      <c r="BC4814" s="1">
        <v>39283</v>
      </c>
      <c r="BD4814">
        <v>5.3490000000000002</v>
      </c>
      <c r="BE4814">
        <f t="shared" si="1792"/>
        <v>5.3490000000000003E-2</v>
      </c>
      <c r="BG4814" s="1">
        <v>39283</v>
      </c>
      <c r="BH4814">
        <v>5.258</v>
      </c>
      <c r="BI4814">
        <f t="shared" si="1793"/>
        <v>5.2580000000000002E-2</v>
      </c>
      <c r="BK4814" s="1">
        <v>43392</v>
      </c>
      <c r="BL4814">
        <v>2.4365999999999999</v>
      </c>
      <c r="BM4814">
        <f t="shared" ref="BM4814:BM4877" si="1799">BL4814/100</f>
        <v>2.4365999999999999E-2</v>
      </c>
      <c r="BP4814" s="1">
        <v>39115</v>
      </c>
      <c r="BQ4814">
        <v>116.74</v>
      </c>
      <c r="BR4814">
        <f t="shared" si="1794"/>
        <v>1.1674</v>
      </c>
      <c r="BT4814" s="1">
        <v>39155</v>
      </c>
      <c r="BU4814">
        <v>3.8929999999999998</v>
      </c>
      <c r="BV4814">
        <f t="shared" si="1795"/>
        <v>3.8929999999999999E-2</v>
      </c>
      <c r="BX4814" s="1">
        <v>39155</v>
      </c>
      <c r="BY4814">
        <v>3.992</v>
      </c>
      <c r="BZ4814">
        <f t="shared" si="1796"/>
        <v>3.9919999999999997E-2</v>
      </c>
      <c r="CB4814" s="1">
        <v>39283</v>
      </c>
      <c r="CC4814">
        <v>4.6269999999999998</v>
      </c>
      <c r="CD4814">
        <f t="shared" si="1797"/>
        <v>4.6269999999999999E-2</v>
      </c>
      <c r="CG4814" s="1"/>
    </row>
    <row r="4815" spans="1:85" x14ac:dyDescent="0.3">
      <c r="A4815" s="21">
        <f t="shared" si="1798"/>
        <v>52552</v>
      </c>
      <c r="B4815" s="18">
        <f t="shared" si="1782"/>
        <v>112.421875</v>
      </c>
      <c r="C4815">
        <f t="shared" si="1781"/>
        <v>115</v>
      </c>
      <c r="D4815">
        <f t="shared" ca="1" si="1785"/>
        <v>-18.177777777777777</v>
      </c>
      <c r="E4815">
        <f ca="1">IF(currency="USD",'Future et co'!F4815,IF(currency="EUR",'Future et co'!G4815,FALSE))</f>
        <v>3.6070000000000005E-2</v>
      </c>
      <c r="F4815">
        <f t="shared" ca="1" si="1786"/>
        <v>3.6070000000000005E-2</v>
      </c>
      <c r="G4815">
        <f t="shared" ca="1" si="1787"/>
        <v>2.0569999999999998E-2</v>
      </c>
      <c r="L4815">
        <f t="shared" ca="1" si="1788"/>
        <v>127.8</v>
      </c>
      <c r="M4815">
        <f t="shared" ca="1" si="1783"/>
        <v>3.6070000000000005E-2</v>
      </c>
      <c r="R4815">
        <f t="shared" ca="1" si="1789"/>
        <v>127.8</v>
      </c>
      <c r="S4815">
        <f t="shared" ca="1" si="1784"/>
        <v>3.6070000000000005E-2</v>
      </c>
      <c r="AU4815" s="1">
        <v>39169</v>
      </c>
      <c r="AV4815">
        <v>5.266</v>
      </c>
      <c r="AW4815">
        <f t="shared" si="1790"/>
        <v>5.2659999999999998E-2</v>
      </c>
      <c r="AY4815" s="1">
        <v>39170</v>
      </c>
      <c r="AZ4815">
        <v>5.2469999999999999</v>
      </c>
      <c r="BA4815">
        <f t="shared" si="1791"/>
        <v>5.2469999999999996E-2</v>
      </c>
      <c r="BC4815" s="1">
        <v>39282</v>
      </c>
      <c r="BD4815">
        <v>5.3879999999999999</v>
      </c>
      <c r="BE4815">
        <f t="shared" si="1792"/>
        <v>5.3879999999999997E-2</v>
      </c>
      <c r="BG4815" s="1">
        <v>39282</v>
      </c>
      <c r="BH4815">
        <v>5.3369999999999997</v>
      </c>
      <c r="BI4815">
        <f t="shared" si="1793"/>
        <v>5.3370000000000001E-2</v>
      </c>
      <c r="BK4815" s="1">
        <v>43395</v>
      </c>
      <c r="BL4815">
        <v>2.4512200000000002</v>
      </c>
      <c r="BM4815">
        <f t="shared" si="1799"/>
        <v>2.4512200000000001E-2</v>
      </c>
      <c r="BP4815" s="1">
        <v>39114</v>
      </c>
      <c r="BQ4815">
        <v>116.49</v>
      </c>
      <c r="BR4815">
        <f t="shared" si="1794"/>
        <v>1.1649</v>
      </c>
      <c r="BT4815" s="1">
        <v>39154</v>
      </c>
      <c r="BU4815">
        <v>3.8889999999999998</v>
      </c>
      <c r="BV4815">
        <f t="shared" si="1795"/>
        <v>3.8890000000000001E-2</v>
      </c>
      <c r="BX4815" s="1">
        <v>39154</v>
      </c>
      <c r="BY4815">
        <v>4.0010000000000003</v>
      </c>
      <c r="BZ4815">
        <f t="shared" si="1796"/>
        <v>4.0010000000000004E-2</v>
      </c>
      <c r="CB4815" s="1">
        <v>39282</v>
      </c>
      <c r="CC4815">
        <v>4.6520000000000001</v>
      </c>
      <c r="CD4815">
        <f t="shared" si="1797"/>
        <v>4.6519999999999999E-2</v>
      </c>
      <c r="CG4815" s="1"/>
    </row>
    <row r="4816" spans="1:85" x14ac:dyDescent="0.3">
      <c r="A4816" s="21">
        <f t="shared" si="1798"/>
        <v>52553</v>
      </c>
      <c r="B4816" s="18">
        <f t="shared" si="1782"/>
        <v>112.421875</v>
      </c>
      <c r="C4816">
        <f t="shared" si="1781"/>
        <v>115</v>
      </c>
      <c r="D4816">
        <f t="shared" ca="1" si="1785"/>
        <v>-18.180555555555557</v>
      </c>
      <c r="E4816">
        <f ca="1">IF(currency="USD",'Future et co'!F4816,IF(currency="EUR",'Future et co'!G4816,FALSE))</f>
        <v>3.6070000000000005E-2</v>
      </c>
      <c r="F4816">
        <f t="shared" ca="1" si="1786"/>
        <v>3.6070000000000005E-2</v>
      </c>
      <c r="G4816">
        <f t="shared" ca="1" si="1787"/>
        <v>2.0569999999999998E-2</v>
      </c>
      <c r="L4816">
        <f t="shared" ca="1" si="1788"/>
        <v>127.8</v>
      </c>
      <c r="M4816">
        <f t="shared" ca="1" si="1783"/>
        <v>3.6070000000000005E-2</v>
      </c>
      <c r="R4816">
        <f t="shared" ca="1" si="1789"/>
        <v>127.8</v>
      </c>
      <c r="S4816">
        <f t="shared" ca="1" si="1784"/>
        <v>3.6070000000000005E-2</v>
      </c>
      <c r="AU4816" s="1">
        <v>39168</v>
      </c>
      <c r="AV4816">
        <v>5.27</v>
      </c>
      <c r="AW4816">
        <f t="shared" si="1790"/>
        <v>5.2699999999999997E-2</v>
      </c>
      <c r="AY4816" s="1">
        <v>39169</v>
      </c>
      <c r="AZ4816">
        <v>5.2320000000000002</v>
      </c>
      <c r="BA4816">
        <f t="shared" si="1791"/>
        <v>5.2320000000000005E-2</v>
      </c>
      <c r="BC4816" s="1">
        <v>39281</v>
      </c>
      <c r="BD4816">
        <v>5.38</v>
      </c>
      <c r="BE4816">
        <f t="shared" si="1792"/>
        <v>5.3800000000000001E-2</v>
      </c>
      <c r="BG4816" s="1">
        <v>39281</v>
      </c>
      <c r="BH4816">
        <v>5.32</v>
      </c>
      <c r="BI4816">
        <f t="shared" si="1793"/>
        <v>5.3200000000000004E-2</v>
      </c>
      <c r="BK4816" s="1">
        <v>43396</v>
      </c>
      <c r="BL4816">
        <v>2.4656400000000001</v>
      </c>
      <c r="BM4816">
        <f t="shared" si="1799"/>
        <v>2.4656400000000002E-2</v>
      </c>
      <c r="BP4816" s="1">
        <v>39113</v>
      </c>
      <c r="BQ4816">
        <v>116.45</v>
      </c>
      <c r="BR4816">
        <f t="shared" si="1794"/>
        <v>1.1645000000000001</v>
      </c>
      <c r="BT4816" s="1">
        <v>39153</v>
      </c>
      <c r="BU4816">
        <v>3.8889999999999998</v>
      </c>
      <c r="BV4816">
        <f t="shared" si="1795"/>
        <v>3.8890000000000001E-2</v>
      </c>
      <c r="BX4816" s="1">
        <v>39153</v>
      </c>
      <c r="BY4816">
        <v>4.0030000000000001</v>
      </c>
      <c r="BZ4816">
        <f t="shared" si="1796"/>
        <v>4.0030000000000003E-2</v>
      </c>
      <c r="CB4816" s="1">
        <v>39281</v>
      </c>
      <c r="CC4816">
        <v>4.6470000000000002</v>
      </c>
      <c r="CD4816">
        <f t="shared" si="1797"/>
        <v>4.6470000000000004E-2</v>
      </c>
      <c r="CG4816" s="1"/>
    </row>
    <row r="4817" spans="1:85" x14ac:dyDescent="0.3">
      <c r="A4817" s="21">
        <f t="shared" si="1798"/>
        <v>52554</v>
      </c>
      <c r="B4817" s="18">
        <f t="shared" si="1782"/>
        <v>112.421875</v>
      </c>
      <c r="C4817">
        <f t="shared" si="1781"/>
        <v>115</v>
      </c>
      <c r="D4817">
        <f t="shared" ca="1" si="1785"/>
        <v>-18.183333333333334</v>
      </c>
      <c r="E4817">
        <f ca="1">IF(currency="USD",'Future et co'!F4817,IF(currency="EUR",'Future et co'!G4817,FALSE))</f>
        <v>3.6070000000000005E-2</v>
      </c>
      <c r="F4817">
        <f t="shared" ca="1" si="1786"/>
        <v>3.6070000000000005E-2</v>
      </c>
      <c r="G4817">
        <f t="shared" ca="1" si="1787"/>
        <v>2.0569999999999998E-2</v>
      </c>
      <c r="L4817">
        <f t="shared" ca="1" si="1788"/>
        <v>127.8</v>
      </c>
      <c r="M4817">
        <f t="shared" ca="1" si="1783"/>
        <v>3.6070000000000005E-2</v>
      </c>
      <c r="R4817">
        <f t="shared" ca="1" si="1789"/>
        <v>127.8</v>
      </c>
      <c r="S4817">
        <f t="shared" ca="1" si="1784"/>
        <v>3.6070000000000005E-2</v>
      </c>
      <c r="AU4817" s="1">
        <v>39167</v>
      </c>
      <c r="AV4817">
        <v>5.2949999999999999</v>
      </c>
      <c r="AW4817">
        <f t="shared" si="1790"/>
        <v>5.2949999999999997E-2</v>
      </c>
      <c r="AY4817" s="1">
        <v>39168</v>
      </c>
      <c r="AZ4817">
        <v>5.2409999999999997</v>
      </c>
      <c r="BA4817">
        <f t="shared" si="1791"/>
        <v>5.2409999999999998E-2</v>
      </c>
      <c r="BC4817" s="1">
        <v>39280</v>
      </c>
      <c r="BD4817">
        <v>5.4139999999999997</v>
      </c>
      <c r="BE4817">
        <f t="shared" si="1792"/>
        <v>5.4139999999999994E-2</v>
      </c>
      <c r="BG4817" s="1">
        <v>39280</v>
      </c>
      <c r="BH4817">
        <v>5.3760000000000003</v>
      </c>
      <c r="BI4817">
        <f t="shared" si="1793"/>
        <v>5.3760000000000002E-2</v>
      </c>
      <c r="BK4817" s="1">
        <v>43397</v>
      </c>
      <c r="BL4817">
        <v>2.5329899999999999</v>
      </c>
      <c r="BM4817">
        <f t="shared" si="1799"/>
        <v>2.5329899999999999E-2</v>
      </c>
      <c r="BP4817" s="1">
        <v>39112</v>
      </c>
      <c r="BQ4817">
        <v>116.3</v>
      </c>
      <c r="BR4817">
        <f t="shared" si="1794"/>
        <v>1.163</v>
      </c>
      <c r="BT4817" s="1">
        <v>39150</v>
      </c>
      <c r="BU4817">
        <v>3.8849999999999998</v>
      </c>
      <c r="BV4817">
        <f t="shared" si="1795"/>
        <v>3.8849999999999996E-2</v>
      </c>
      <c r="BX4817" s="1">
        <v>39150</v>
      </c>
      <c r="BY4817">
        <v>3.9860000000000002</v>
      </c>
      <c r="BZ4817">
        <f t="shared" si="1796"/>
        <v>3.986E-2</v>
      </c>
      <c r="CB4817" s="1">
        <v>39280</v>
      </c>
      <c r="CC4817">
        <v>4.6619999999999999</v>
      </c>
      <c r="CD4817">
        <f t="shared" si="1797"/>
        <v>4.6620000000000002E-2</v>
      </c>
      <c r="CG4817" s="1"/>
    </row>
    <row r="4818" spans="1:85" x14ac:dyDescent="0.3">
      <c r="A4818" s="21">
        <f t="shared" si="1798"/>
        <v>52555</v>
      </c>
      <c r="B4818" s="18">
        <f t="shared" si="1782"/>
        <v>112.421875</v>
      </c>
      <c r="C4818">
        <f t="shared" si="1781"/>
        <v>115</v>
      </c>
      <c r="D4818">
        <f t="shared" ca="1" si="1785"/>
        <v>-18.18611111111111</v>
      </c>
      <c r="E4818">
        <f ca="1">IF(currency="USD",'Future et co'!F4818,IF(currency="EUR",'Future et co'!G4818,FALSE))</f>
        <v>3.6070000000000005E-2</v>
      </c>
      <c r="F4818">
        <f t="shared" ca="1" si="1786"/>
        <v>3.6070000000000005E-2</v>
      </c>
      <c r="G4818">
        <f t="shared" ca="1" si="1787"/>
        <v>2.0569999999999998E-2</v>
      </c>
      <c r="L4818">
        <f t="shared" ca="1" si="1788"/>
        <v>127.8</v>
      </c>
      <c r="M4818">
        <f t="shared" ca="1" si="1783"/>
        <v>3.6070000000000005E-2</v>
      </c>
      <c r="R4818">
        <f t="shared" ca="1" si="1789"/>
        <v>127.8</v>
      </c>
      <c r="S4818">
        <f t="shared" ca="1" si="1784"/>
        <v>3.6070000000000005E-2</v>
      </c>
      <c r="AU4818" s="1">
        <v>39164</v>
      </c>
      <c r="AV4818">
        <v>5.2640000000000002</v>
      </c>
      <c r="AW4818">
        <f t="shared" si="1790"/>
        <v>5.2639999999999999E-2</v>
      </c>
      <c r="AY4818" s="1">
        <v>39167</v>
      </c>
      <c r="AZ4818">
        <v>5.242</v>
      </c>
      <c r="BA4818">
        <f t="shared" si="1791"/>
        <v>5.2420000000000001E-2</v>
      </c>
      <c r="BC4818" s="1">
        <v>39279</v>
      </c>
      <c r="BD4818">
        <v>5.3949999999999996</v>
      </c>
      <c r="BE4818">
        <f t="shared" si="1792"/>
        <v>5.3949999999999998E-2</v>
      </c>
      <c r="BG4818" s="1">
        <v>39279</v>
      </c>
      <c r="BH4818">
        <v>5.351</v>
      </c>
      <c r="BI4818">
        <f t="shared" si="1793"/>
        <v>5.3510000000000002E-2</v>
      </c>
      <c r="BK4818" s="1">
        <v>43398</v>
      </c>
      <c r="BL4818">
        <v>2.4991599999999998</v>
      </c>
      <c r="BM4818">
        <f t="shared" si="1799"/>
        <v>2.4991599999999999E-2</v>
      </c>
      <c r="BP4818" s="1">
        <v>39111</v>
      </c>
      <c r="BQ4818">
        <v>116.22</v>
      </c>
      <c r="BR4818">
        <f t="shared" si="1794"/>
        <v>1.1621999999999999</v>
      </c>
      <c r="BT4818" s="1">
        <v>39149</v>
      </c>
      <c r="BU4818">
        <v>3.8780000000000001</v>
      </c>
      <c r="BV4818">
        <f t="shared" si="1795"/>
        <v>3.8780000000000002E-2</v>
      </c>
      <c r="BX4818" s="1">
        <v>39149</v>
      </c>
      <c r="BY4818">
        <v>3.9660000000000002</v>
      </c>
      <c r="BZ4818">
        <f t="shared" si="1796"/>
        <v>3.9660000000000001E-2</v>
      </c>
      <c r="CB4818" s="1">
        <v>39279</v>
      </c>
      <c r="CC4818">
        <v>4.6420000000000003</v>
      </c>
      <c r="CD4818">
        <f t="shared" si="1797"/>
        <v>4.6420000000000003E-2</v>
      </c>
      <c r="CG4818" s="1"/>
    </row>
    <row r="4819" spans="1:85" x14ac:dyDescent="0.3">
      <c r="A4819" s="21">
        <f t="shared" si="1798"/>
        <v>52558</v>
      </c>
      <c r="B4819" s="18">
        <f t="shared" si="1782"/>
        <v>112.421875</v>
      </c>
      <c r="C4819">
        <f t="shared" si="1781"/>
        <v>115</v>
      </c>
      <c r="D4819">
        <f t="shared" ca="1" si="1785"/>
        <v>-18.194444444444443</v>
      </c>
      <c r="E4819">
        <f ca="1">IF(currency="USD",'Future et co'!F4819,IF(currency="EUR",'Future et co'!G4819,FALSE))</f>
        <v>3.6070000000000005E-2</v>
      </c>
      <c r="F4819">
        <f t="shared" ca="1" si="1786"/>
        <v>3.6070000000000005E-2</v>
      </c>
      <c r="G4819">
        <f t="shared" ca="1" si="1787"/>
        <v>2.0569999999999998E-2</v>
      </c>
      <c r="L4819">
        <f t="shared" ca="1" si="1788"/>
        <v>127.8</v>
      </c>
      <c r="M4819">
        <f t="shared" ca="1" si="1783"/>
        <v>3.6070000000000005E-2</v>
      </c>
      <c r="R4819">
        <f t="shared" ca="1" si="1789"/>
        <v>127.8</v>
      </c>
      <c r="S4819">
        <f t="shared" ca="1" si="1784"/>
        <v>3.6070000000000005E-2</v>
      </c>
      <c r="AU4819" s="1">
        <v>39163</v>
      </c>
      <c r="AV4819">
        <v>5.2690000000000001</v>
      </c>
      <c r="AW4819">
        <f t="shared" si="1790"/>
        <v>5.2690000000000001E-2</v>
      </c>
      <c r="AY4819" s="1">
        <v>39164</v>
      </c>
      <c r="AZ4819">
        <v>5.2480000000000002</v>
      </c>
      <c r="BA4819">
        <f t="shared" si="1791"/>
        <v>5.2479999999999999E-2</v>
      </c>
      <c r="BC4819" s="1">
        <v>39276</v>
      </c>
      <c r="BD4819">
        <v>5.4210000000000003</v>
      </c>
      <c r="BE4819">
        <f t="shared" si="1792"/>
        <v>5.4210000000000001E-2</v>
      </c>
      <c r="BG4819" s="1">
        <v>39276</v>
      </c>
      <c r="BH4819">
        <v>5.3849999999999998</v>
      </c>
      <c r="BI4819">
        <f t="shared" si="1793"/>
        <v>5.3849999999999995E-2</v>
      </c>
      <c r="BK4819" s="1">
        <v>43399</v>
      </c>
      <c r="BL4819">
        <v>2.53518</v>
      </c>
      <c r="BM4819">
        <f t="shared" si="1799"/>
        <v>2.5351800000000001E-2</v>
      </c>
      <c r="BP4819" s="1">
        <v>39108</v>
      </c>
      <c r="BQ4819">
        <v>116.48</v>
      </c>
      <c r="BR4819">
        <f t="shared" si="1794"/>
        <v>1.1648000000000001</v>
      </c>
      <c r="BT4819" s="1">
        <v>39148</v>
      </c>
      <c r="BU4819">
        <v>3.8679999999999999</v>
      </c>
      <c r="BV4819">
        <f t="shared" si="1795"/>
        <v>3.8679999999999999E-2</v>
      </c>
      <c r="BX4819" s="1">
        <v>39148</v>
      </c>
      <c r="BY4819">
        <v>3.96</v>
      </c>
      <c r="BZ4819">
        <f t="shared" si="1796"/>
        <v>3.9599999999999996E-2</v>
      </c>
      <c r="CB4819" s="1">
        <v>39276</v>
      </c>
      <c r="CC4819">
        <v>4.6550000000000002</v>
      </c>
      <c r="CD4819">
        <f t="shared" si="1797"/>
        <v>4.6550000000000001E-2</v>
      </c>
      <c r="CG4819" s="1"/>
    </row>
    <row r="4820" spans="1:85" x14ac:dyDescent="0.3">
      <c r="A4820" s="21">
        <f t="shared" si="1798"/>
        <v>52559</v>
      </c>
      <c r="B4820" s="18">
        <f t="shared" si="1782"/>
        <v>112.421875</v>
      </c>
      <c r="C4820">
        <f t="shared" si="1781"/>
        <v>115</v>
      </c>
      <c r="D4820">
        <f t="shared" ca="1" si="1785"/>
        <v>-18.197222222222223</v>
      </c>
      <c r="E4820">
        <f ca="1">IF(currency="USD",'Future et co'!F4820,IF(currency="EUR",'Future et co'!G4820,FALSE))</f>
        <v>3.6070000000000005E-2</v>
      </c>
      <c r="F4820">
        <f t="shared" ca="1" si="1786"/>
        <v>3.6070000000000005E-2</v>
      </c>
      <c r="G4820">
        <f t="shared" ca="1" si="1787"/>
        <v>2.0569999999999998E-2</v>
      </c>
      <c r="L4820">
        <f t="shared" ca="1" si="1788"/>
        <v>127.8</v>
      </c>
      <c r="M4820">
        <f t="shared" ca="1" si="1783"/>
        <v>3.6070000000000005E-2</v>
      </c>
      <c r="R4820">
        <f t="shared" ca="1" si="1789"/>
        <v>127.8</v>
      </c>
      <c r="S4820">
        <f t="shared" ca="1" si="1784"/>
        <v>3.6070000000000005E-2</v>
      </c>
      <c r="AU4820" s="1">
        <v>39162</v>
      </c>
      <c r="AV4820">
        <v>5.2460000000000004</v>
      </c>
      <c r="AW4820">
        <f t="shared" si="1790"/>
        <v>5.2460000000000007E-2</v>
      </c>
      <c r="AY4820" s="1">
        <v>39163</v>
      </c>
      <c r="AZ4820">
        <v>5.242</v>
      </c>
      <c r="BA4820">
        <f t="shared" si="1791"/>
        <v>5.2420000000000001E-2</v>
      </c>
      <c r="BC4820" s="1">
        <v>39275</v>
      </c>
      <c r="BD4820">
        <v>5.4219999999999997</v>
      </c>
      <c r="BE4820">
        <f t="shared" si="1792"/>
        <v>5.4219999999999997E-2</v>
      </c>
      <c r="BG4820" s="1">
        <v>39275</v>
      </c>
      <c r="BH4820">
        <v>5.41</v>
      </c>
      <c r="BI4820">
        <f t="shared" si="1793"/>
        <v>5.4100000000000002E-2</v>
      </c>
      <c r="BK4820" s="1">
        <v>43402</v>
      </c>
      <c r="BL4820">
        <v>2.5426799999999998</v>
      </c>
      <c r="BM4820">
        <f t="shared" si="1799"/>
        <v>2.5426799999999999E-2</v>
      </c>
      <c r="BP4820" s="1">
        <v>39107</v>
      </c>
      <c r="BQ4820">
        <v>116.58</v>
      </c>
      <c r="BR4820">
        <f t="shared" si="1794"/>
        <v>1.1657999999999999</v>
      </c>
      <c r="BT4820" s="1">
        <v>39147</v>
      </c>
      <c r="BU4820">
        <v>3.8660000000000001</v>
      </c>
      <c r="BV4820">
        <f t="shared" si="1795"/>
        <v>3.866E-2</v>
      </c>
      <c r="BX4820" s="1">
        <v>39147</v>
      </c>
      <c r="BY4820">
        <v>3.952</v>
      </c>
      <c r="BZ4820">
        <f t="shared" si="1796"/>
        <v>3.952E-2</v>
      </c>
      <c r="CB4820" s="1">
        <v>39275</v>
      </c>
      <c r="CC4820">
        <v>4.657</v>
      </c>
      <c r="CD4820">
        <f t="shared" si="1797"/>
        <v>4.657E-2</v>
      </c>
      <c r="CG4820" s="1"/>
    </row>
    <row r="4821" spans="1:85" x14ac:dyDescent="0.3">
      <c r="A4821" s="21">
        <f t="shared" si="1798"/>
        <v>52560</v>
      </c>
      <c r="B4821" s="18">
        <f t="shared" si="1782"/>
        <v>112.421875</v>
      </c>
      <c r="C4821">
        <f t="shared" si="1781"/>
        <v>115</v>
      </c>
      <c r="D4821">
        <f t="shared" ca="1" si="1785"/>
        <v>-18.2</v>
      </c>
      <c r="E4821">
        <f ca="1">IF(currency="USD",'Future et co'!F4821,IF(currency="EUR",'Future et co'!G4821,FALSE))</f>
        <v>3.6070000000000005E-2</v>
      </c>
      <c r="F4821">
        <f t="shared" ca="1" si="1786"/>
        <v>3.6070000000000005E-2</v>
      </c>
      <c r="G4821">
        <f t="shared" ca="1" si="1787"/>
        <v>2.0569999999999998E-2</v>
      </c>
      <c r="L4821">
        <f t="shared" ca="1" si="1788"/>
        <v>127.8</v>
      </c>
      <c r="M4821">
        <f t="shared" ca="1" si="1783"/>
        <v>3.6070000000000005E-2</v>
      </c>
      <c r="R4821">
        <f t="shared" ca="1" si="1789"/>
        <v>127.8</v>
      </c>
      <c r="S4821">
        <f t="shared" ca="1" si="1784"/>
        <v>3.6070000000000005E-2</v>
      </c>
      <c r="AU4821" s="1">
        <v>39161</v>
      </c>
      <c r="AV4821">
        <v>5.2610000000000001</v>
      </c>
      <c r="AW4821">
        <f t="shared" si="1790"/>
        <v>5.2610000000000004E-2</v>
      </c>
      <c r="AY4821" s="1">
        <v>39162</v>
      </c>
      <c r="AZ4821">
        <v>5.2169999999999996</v>
      </c>
      <c r="BA4821">
        <f t="shared" si="1791"/>
        <v>5.2169999999999994E-2</v>
      </c>
      <c r="BC4821" s="1">
        <v>39274</v>
      </c>
      <c r="BD4821">
        <v>5.41</v>
      </c>
      <c r="BE4821">
        <f t="shared" si="1792"/>
        <v>5.4100000000000002E-2</v>
      </c>
      <c r="BG4821" s="1">
        <v>39274</v>
      </c>
      <c r="BH4821">
        <v>5.3890000000000002</v>
      </c>
      <c r="BI4821">
        <f t="shared" si="1793"/>
        <v>5.389E-2</v>
      </c>
      <c r="BK4821" s="1">
        <v>43403</v>
      </c>
      <c r="BL4821">
        <v>2.5016799999999999</v>
      </c>
      <c r="BM4821">
        <f t="shared" si="1799"/>
        <v>2.5016799999999999E-2</v>
      </c>
      <c r="BP4821" s="1">
        <v>39106</v>
      </c>
      <c r="BQ4821">
        <v>116.86</v>
      </c>
      <c r="BR4821">
        <f t="shared" si="1794"/>
        <v>1.1686000000000001</v>
      </c>
      <c r="BT4821" s="1">
        <v>39146</v>
      </c>
      <c r="BU4821">
        <v>3.86</v>
      </c>
      <c r="BV4821">
        <f t="shared" si="1795"/>
        <v>3.8599999999999995E-2</v>
      </c>
      <c r="BX4821" s="1">
        <v>39146</v>
      </c>
      <c r="BY4821">
        <v>3.923</v>
      </c>
      <c r="BZ4821">
        <f t="shared" si="1796"/>
        <v>3.9230000000000001E-2</v>
      </c>
      <c r="CB4821" s="1">
        <v>39274</v>
      </c>
      <c r="CC4821">
        <v>4.6360000000000001</v>
      </c>
      <c r="CD4821">
        <f t="shared" si="1797"/>
        <v>4.6359999999999998E-2</v>
      </c>
      <c r="CG4821" s="1"/>
    </row>
    <row r="4822" spans="1:85" x14ac:dyDescent="0.3">
      <c r="A4822" s="21">
        <f t="shared" si="1798"/>
        <v>52561</v>
      </c>
      <c r="B4822" s="18">
        <f t="shared" si="1782"/>
        <v>112.421875</v>
      </c>
      <c r="C4822">
        <f t="shared" si="1781"/>
        <v>115</v>
      </c>
      <c r="D4822">
        <f t="shared" ca="1" si="1785"/>
        <v>-18.202777777777779</v>
      </c>
      <c r="E4822">
        <f ca="1">IF(currency="USD",'Future et co'!F4822,IF(currency="EUR",'Future et co'!G4822,FALSE))</f>
        <v>3.6070000000000005E-2</v>
      </c>
      <c r="F4822">
        <f t="shared" ca="1" si="1786"/>
        <v>3.6070000000000005E-2</v>
      </c>
      <c r="G4822">
        <f t="shared" ca="1" si="1787"/>
        <v>2.0569999999999998E-2</v>
      </c>
      <c r="L4822">
        <f t="shared" ca="1" si="1788"/>
        <v>127.8</v>
      </c>
      <c r="M4822">
        <f t="shared" ca="1" si="1783"/>
        <v>3.6070000000000005E-2</v>
      </c>
      <c r="R4822">
        <f t="shared" ca="1" si="1789"/>
        <v>127.8</v>
      </c>
      <c r="S4822">
        <f t="shared" ca="1" si="1784"/>
        <v>3.6070000000000005E-2</v>
      </c>
      <c r="AU4822" s="1">
        <v>39160</v>
      </c>
      <c r="AV4822">
        <v>5.2569999999999997</v>
      </c>
      <c r="AW4822">
        <f t="shared" si="1790"/>
        <v>5.2569999999999999E-2</v>
      </c>
      <c r="AY4822" s="1">
        <v>39161</v>
      </c>
      <c r="AZ4822">
        <v>5.2460000000000004</v>
      </c>
      <c r="BA4822">
        <f t="shared" si="1791"/>
        <v>5.2460000000000007E-2</v>
      </c>
      <c r="BC4822" s="1">
        <v>39273</v>
      </c>
      <c r="BD4822">
        <v>5.3970000000000002</v>
      </c>
      <c r="BE4822">
        <f t="shared" si="1792"/>
        <v>5.3970000000000004E-2</v>
      </c>
      <c r="BG4822" s="1">
        <v>39273</v>
      </c>
      <c r="BH4822">
        <v>5.33</v>
      </c>
      <c r="BI4822">
        <f t="shared" si="1793"/>
        <v>5.33E-2</v>
      </c>
      <c r="BK4822" s="1">
        <v>43404</v>
      </c>
      <c r="BL4822">
        <v>2.4840800000000001</v>
      </c>
      <c r="BM4822">
        <f t="shared" si="1799"/>
        <v>2.48408E-2</v>
      </c>
      <c r="BP4822" s="1">
        <v>39105</v>
      </c>
      <c r="BQ4822">
        <v>117.06</v>
      </c>
      <c r="BR4822">
        <f t="shared" si="1794"/>
        <v>1.1706000000000001</v>
      </c>
      <c r="BT4822" s="1">
        <v>39143</v>
      </c>
      <c r="BU4822">
        <v>3.859</v>
      </c>
      <c r="BV4822">
        <f t="shared" si="1795"/>
        <v>3.8589999999999999E-2</v>
      </c>
      <c r="BX4822" s="1">
        <v>39143</v>
      </c>
      <c r="BY4822">
        <v>3.9540000000000002</v>
      </c>
      <c r="BZ4822">
        <f t="shared" si="1796"/>
        <v>3.9539999999999999E-2</v>
      </c>
      <c r="CB4822" s="1">
        <v>39273</v>
      </c>
      <c r="CC4822">
        <v>4.6189999999999998</v>
      </c>
      <c r="CD4822">
        <f t="shared" si="1797"/>
        <v>4.6189999999999995E-2</v>
      </c>
      <c r="CG4822" s="1"/>
    </row>
    <row r="4823" spans="1:85" x14ac:dyDescent="0.3">
      <c r="A4823" s="21">
        <f t="shared" si="1798"/>
        <v>52562</v>
      </c>
      <c r="B4823" s="18">
        <f t="shared" si="1782"/>
        <v>112.421875</v>
      </c>
      <c r="C4823">
        <f t="shared" si="1781"/>
        <v>115</v>
      </c>
      <c r="D4823">
        <f t="shared" ca="1" si="1785"/>
        <v>-18.205555555555556</v>
      </c>
      <c r="E4823">
        <f ca="1">IF(currency="USD",'Future et co'!F4823,IF(currency="EUR",'Future et co'!G4823,FALSE))</f>
        <v>3.6070000000000005E-2</v>
      </c>
      <c r="F4823">
        <f t="shared" ca="1" si="1786"/>
        <v>3.6070000000000005E-2</v>
      </c>
      <c r="G4823">
        <f t="shared" ca="1" si="1787"/>
        <v>2.0569999999999998E-2</v>
      </c>
      <c r="L4823">
        <f t="shared" ca="1" si="1788"/>
        <v>127.8</v>
      </c>
      <c r="M4823">
        <f t="shared" ca="1" si="1783"/>
        <v>3.6070000000000005E-2</v>
      </c>
      <c r="R4823">
        <f t="shared" ca="1" si="1789"/>
        <v>127.8</v>
      </c>
      <c r="S4823">
        <f t="shared" ca="1" si="1784"/>
        <v>3.6070000000000005E-2</v>
      </c>
      <c r="AU4823" s="1">
        <v>39157</v>
      </c>
      <c r="AV4823">
        <v>5.2569999999999997</v>
      </c>
      <c r="AW4823">
        <f t="shared" si="1790"/>
        <v>5.2569999999999999E-2</v>
      </c>
      <c r="AY4823" s="1">
        <v>39160</v>
      </c>
      <c r="AZ4823">
        <v>5.2430000000000003</v>
      </c>
      <c r="BA4823">
        <f t="shared" si="1791"/>
        <v>5.2430000000000004E-2</v>
      </c>
      <c r="BC4823" s="1">
        <v>39272</v>
      </c>
      <c r="BD4823">
        <v>5.4379999999999997</v>
      </c>
      <c r="BE4823">
        <f t="shared" si="1792"/>
        <v>5.4379999999999998E-2</v>
      </c>
      <c r="BG4823" s="1">
        <v>39272</v>
      </c>
      <c r="BH4823">
        <v>5.415</v>
      </c>
      <c r="BI4823">
        <f t="shared" si="1793"/>
        <v>5.4150000000000004E-2</v>
      </c>
      <c r="BK4823" s="1">
        <v>43405</v>
      </c>
      <c r="BL4823">
        <v>2.4616400000000001</v>
      </c>
      <c r="BM4823">
        <f t="shared" si="1799"/>
        <v>2.46164E-2</v>
      </c>
      <c r="BP4823" s="1">
        <v>39104</v>
      </c>
      <c r="BQ4823">
        <v>117.06</v>
      </c>
      <c r="BR4823">
        <f t="shared" si="1794"/>
        <v>1.1706000000000001</v>
      </c>
      <c r="BT4823" s="1">
        <v>39142</v>
      </c>
      <c r="BU4823">
        <v>3.8559999999999999</v>
      </c>
      <c r="BV4823">
        <f t="shared" si="1795"/>
        <v>3.8559999999999997E-2</v>
      </c>
      <c r="BX4823" s="1">
        <v>39142</v>
      </c>
      <c r="BY4823">
        <v>3.96</v>
      </c>
      <c r="BZ4823">
        <f t="shared" si="1796"/>
        <v>3.9599999999999996E-2</v>
      </c>
      <c r="CB4823" s="1">
        <v>39272</v>
      </c>
      <c r="CC4823">
        <v>4.6429999999999998</v>
      </c>
      <c r="CD4823">
        <f t="shared" si="1797"/>
        <v>4.6429999999999999E-2</v>
      </c>
      <c r="CG4823" s="1"/>
    </row>
    <row r="4824" spans="1:85" x14ac:dyDescent="0.3">
      <c r="A4824" s="21">
        <f t="shared" si="1798"/>
        <v>52565</v>
      </c>
      <c r="B4824" s="18">
        <f t="shared" si="1782"/>
        <v>112.421875</v>
      </c>
      <c r="C4824">
        <f t="shared" si="1781"/>
        <v>115</v>
      </c>
      <c r="D4824">
        <f t="shared" ca="1" si="1785"/>
        <v>-18.213888888888889</v>
      </c>
      <c r="E4824">
        <f ca="1">IF(currency="USD",'Future et co'!F4824,IF(currency="EUR",'Future et co'!G4824,FALSE))</f>
        <v>3.6070000000000005E-2</v>
      </c>
      <c r="F4824">
        <f t="shared" ca="1" si="1786"/>
        <v>3.6070000000000005E-2</v>
      </c>
      <c r="G4824">
        <f t="shared" ca="1" si="1787"/>
        <v>2.0569999999999998E-2</v>
      </c>
      <c r="L4824">
        <f t="shared" ca="1" si="1788"/>
        <v>127.8</v>
      </c>
      <c r="M4824">
        <f t="shared" ca="1" si="1783"/>
        <v>3.6070000000000005E-2</v>
      </c>
      <c r="R4824">
        <f t="shared" ca="1" si="1789"/>
        <v>127.8</v>
      </c>
      <c r="S4824">
        <f t="shared" ca="1" si="1784"/>
        <v>3.6070000000000005E-2</v>
      </c>
      <c r="AU4824" s="1">
        <v>39156</v>
      </c>
      <c r="AV4824">
        <v>5.2569999999999997</v>
      </c>
      <c r="AW4824">
        <f t="shared" si="1790"/>
        <v>5.2569999999999999E-2</v>
      </c>
      <c r="AY4824" s="1">
        <v>39157</v>
      </c>
      <c r="AZ4824">
        <v>5.2389999999999999</v>
      </c>
      <c r="BA4824">
        <f t="shared" si="1791"/>
        <v>5.2389999999999999E-2</v>
      </c>
      <c r="BC4824" s="1">
        <v>39269</v>
      </c>
      <c r="BD4824">
        <v>5.4470000000000001</v>
      </c>
      <c r="BE4824">
        <f t="shared" si="1792"/>
        <v>5.4469999999999998E-2</v>
      </c>
      <c r="BG4824" s="1">
        <v>39269</v>
      </c>
      <c r="BH4824">
        <v>5.4550000000000001</v>
      </c>
      <c r="BI4824">
        <f t="shared" si="1793"/>
        <v>5.4550000000000001E-2</v>
      </c>
      <c r="BK4824" s="1">
        <v>43406</v>
      </c>
      <c r="BL4824">
        <v>2.4812500000000002</v>
      </c>
      <c r="BM4824">
        <f t="shared" si="1799"/>
        <v>2.4812500000000001E-2</v>
      </c>
      <c r="BP4824" s="1">
        <v>39101</v>
      </c>
      <c r="BQ4824">
        <v>116.73</v>
      </c>
      <c r="BR4824">
        <f t="shared" si="1794"/>
        <v>1.1673</v>
      </c>
      <c r="BT4824" s="1">
        <v>39141</v>
      </c>
      <c r="BU4824">
        <v>3.8479999999999999</v>
      </c>
      <c r="BV4824">
        <f t="shared" si="1795"/>
        <v>3.848E-2</v>
      </c>
      <c r="BX4824" s="1">
        <v>39141</v>
      </c>
      <c r="BY4824">
        <v>3.9470000000000001</v>
      </c>
      <c r="BZ4824">
        <f t="shared" si="1796"/>
        <v>3.9469999999999998E-2</v>
      </c>
      <c r="CB4824" s="1">
        <v>39269</v>
      </c>
      <c r="CC4824">
        <v>4.6429999999999998</v>
      </c>
      <c r="CD4824">
        <f t="shared" si="1797"/>
        <v>4.6429999999999999E-2</v>
      </c>
      <c r="CG4824" s="1"/>
    </row>
    <row r="4825" spans="1:85" x14ac:dyDescent="0.3">
      <c r="A4825" s="21">
        <f t="shared" si="1798"/>
        <v>52566</v>
      </c>
      <c r="B4825" s="18">
        <f t="shared" si="1782"/>
        <v>112.421875</v>
      </c>
      <c r="C4825">
        <f t="shared" ref="C4825:C4888" si="1800">CEILING(B4825,$C$9)</f>
        <v>115</v>
      </c>
      <c r="D4825">
        <f t="shared" ca="1" si="1785"/>
        <v>-18.216666666666665</v>
      </c>
      <c r="E4825">
        <f ca="1">IF(currency="USD",'Future et co'!F4825,IF(currency="EUR",'Future et co'!G4825,FALSE))</f>
        <v>3.6070000000000005E-2</v>
      </c>
      <c r="F4825">
        <f t="shared" ca="1" si="1786"/>
        <v>3.6070000000000005E-2</v>
      </c>
      <c r="G4825">
        <f t="shared" ca="1" si="1787"/>
        <v>2.0569999999999998E-2</v>
      </c>
      <c r="L4825">
        <f t="shared" ca="1" si="1788"/>
        <v>127.8</v>
      </c>
      <c r="M4825">
        <f t="shared" ca="1" si="1783"/>
        <v>3.6070000000000005E-2</v>
      </c>
      <c r="R4825">
        <f t="shared" ca="1" si="1789"/>
        <v>127.8</v>
      </c>
      <c r="S4825">
        <f t="shared" ca="1" si="1784"/>
        <v>3.6070000000000005E-2</v>
      </c>
      <c r="AU4825" s="1">
        <v>39155</v>
      </c>
      <c r="AV4825">
        <v>5.2610000000000001</v>
      </c>
      <c r="AW4825">
        <f t="shared" si="1790"/>
        <v>5.2610000000000004E-2</v>
      </c>
      <c r="AY4825" s="1">
        <v>39156</v>
      </c>
      <c r="AZ4825">
        <v>5.2220000000000004</v>
      </c>
      <c r="BA4825">
        <f t="shared" si="1791"/>
        <v>5.2220000000000003E-2</v>
      </c>
      <c r="BC4825" s="1">
        <v>39268</v>
      </c>
      <c r="BD4825">
        <v>5.4390000000000001</v>
      </c>
      <c r="BE4825">
        <f t="shared" si="1792"/>
        <v>5.4390000000000001E-2</v>
      </c>
      <c r="BG4825" s="1">
        <v>39268</v>
      </c>
      <c r="BH4825">
        <v>5.4249999999999998</v>
      </c>
      <c r="BI4825">
        <f t="shared" si="1793"/>
        <v>5.425E-2</v>
      </c>
      <c r="BK4825" s="1">
        <v>43409</v>
      </c>
      <c r="BL4825">
        <v>2.4634800000000001</v>
      </c>
      <c r="BM4825">
        <f t="shared" si="1799"/>
        <v>2.4634800000000002E-2</v>
      </c>
      <c r="BP4825" s="1">
        <v>39100</v>
      </c>
      <c r="BQ4825">
        <v>116.64</v>
      </c>
      <c r="BR4825">
        <f t="shared" si="1794"/>
        <v>1.1664000000000001</v>
      </c>
      <c r="BT4825" s="1">
        <v>39140</v>
      </c>
      <c r="BU4825">
        <v>3.8540000000000001</v>
      </c>
      <c r="BV4825">
        <f t="shared" si="1795"/>
        <v>3.8539999999999998E-2</v>
      </c>
      <c r="BX4825" s="1">
        <v>39140</v>
      </c>
      <c r="BY4825">
        <v>3.9729999999999999</v>
      </c>
      <c r="BZ4825">
        <f t="shared" si="1796"/>
        <v>3.9730000000000001E-2</v>
      </c>
      <c r="CB4825" s="1">
        <v>39268</v>
      </c>
      <c r="CC4825">
        <v>4.6379999999999999</v>
      </c>
      <c r="CD4825">
        <f t="shared" si="1797"/>
        <v>4.6379999999999998E-2</v>
      </c>
      <c r="CG4825" s="1"/>
    </row>
    <row r="4826" spans="1:85" x14ac:dyDescent="0.3">
      <c r="A4826" s="21">
        <f t="shared" si="1798"/>
        <v>52567</v>
      </c>
      <c r="B4826" s="18">
        <f t="shared" si="1782"/>
        <v>112.421875</v>
      </c>
      <c r="C4826">
        <f t="shared" si="1800"/>
        <v>115</v>
      </c>
      <c r="D4826">
        <f t="shared" ca="1" si="1785"/>
        <v>-18.219444444444445</v>
      </c>
      <c r="E4826">
        <f ca="1">IF(currency="USD",'Future et co'!F4826,IF(currency="EUR",'Future et co'!G4826,FALSE))</f>
        <v>3.6070000000000005E-2</v>
      </c>
      <c r="F4826">
        <f t="shared" ca="1" si="1786"/>
        <v>3.6070000000000005E-2</v>
      </c>
      <c r="G4826">
        <f t="shared" ca="1" si="1787"/>
        <v>2.0569999999999998E-2</v>
      </c>
      <c r="L4826">
        <f t="shared" ca="1" si="1788"/>
        <v>127.8</v>
      </c>
      <c r="M4826">
        <f t="shared" ca="1" si="1783"/>
        <v>3.6070000000000005E-2</v>
      </c>
      <c r="R4826">
        <f t="shared" ca="1" si="1789"/>
        <v>127.8</v>
      </c>
      <c r="S4826">
        <f t="shared" ca="1" si="1784"/>
        <v>3.6070000000000005E-2</v>
      </c>
      <c r="AU4826" s="1">
        <v>39154</v>
      </c>
      <c r="AV4826">
        <v>5.2549999999999999</v>
      </c>
      <c r="AW4826">
        <f t="shared" si="1790"/>
        <v>5.2549999999999999E-2</v>
      </c>
      <c r="AY4826" s="1">
        <v>39155</v>
      </c>
      <c r="AZ4826">
        <v>5.2169999999999996</v>
      </c>
      <c r="BA4826">
        <f t="shared" si="1791"/>
        <v>5.2169999999999994E-2</v>
      </c>
      <c r="BC4826" s="1">
        <v>39267</v>
      </c>
      <c r="BD4826">
        <v>5.4</v>
      </c>
      <c r="BE4826">
        <f t="shared" si="1792"/>
        <v>5.4000000000000006E-2</v>
      </c>
      <c r="BG4826" s="1">
        <v>39267</v>
      </c>
      <c r="BH4826">
        <v>5.3825000000000003</v>
      </c>
      <c r="BI4826">
        <f t="shared" si="1793"/>
        <v>5.3825000000000005E-2</v>
      </c>
      <c r="BK4826" s="1">
        <v>43410</v>
      </c>
      <c r="BL4826">
        <v>2.45539</v>
      </c>
      <c r="BM4826">
        <f t="shared" si="1799"/>
        <v>2.45539E-2</v>
      </c>
      <c r="BP4826" s="1">
        <v>39099</v>
      </c>
      <c r="BQ4826">
        <v>116.92</v>
      </c>
      <c r="BR4826">
        <f t="shared" si="1794"/>
        <v>1.1692</v>
      </c>
      <c r="BT4826" s="1">
        <v>39139</v>
      </c>
      <c r="BU4826">
        <v>3.8530000000000002</v>
      </c>
      <c r="BV4826">
        <f t="shared" si="1795"/>
        <v>3.8530000000000002E-2</v>
      </c>
      <c r="BX4826" s="1">
        <v>39139</v>
      </c>
      <c r="BY4826">
        <v>3.972</v>
      </c>
      <c r="BZ4826">
        <f t="shared" si="1796"/>
        <v>3.9719999999999998E-2</v>
      </c>
      <c r="CB4826" s="1">
        <v>39267</v>
      </c>
      <c r="CC4826">
        <v>4.6120000000000001</v>
      </c>
      <c r="CD4826">
        <f t="shared" si="1797"/>
        <v>4.6120000000000001E-2</v>
      </c>
      <c r="CG4826" s="1"/>
    </row>
    <row r="4827" spans="1:85" x14ac:dyDescent="0.3">
      <c r="A4827" s="21">
        <f t="shared" si="1798"/>
        <v>52568</v>
      </c>
      <c r="B4827" s="18">
        <f t="shared" si="1782"/>
        <v>112.421875</v>
      </c>
      <c r="C4827">
        <f t="shared" si="1800"/>
        <v>115</v>
      </c>
      <c r="D4827">
        <f t="shared" ca="1" si="1785"/>
        <v>-18.222222222222221</v>
      </c>
      <c r="E4827">
        <f ca="1">IF(currency="USD",'Future et co'!F4827,IF(currency="EUR",'Future et co'!G4827,FALSE))</f>
        <v>3.6070000000000005E-2</v>
      </c>
      <c r="F4827">
        <f t="shared" ca="1" si="1786"/>
        <v>3.6070000000000005E-2</v>
      </c>
      <c r="G4827">
        <f t="shared" ca="1" si="1787"/>
        <v>2.0569999999999998E-2</v>
      </c>
      <c r="L4827">
        <f t="shared" ca="1" si="1788"/>
        <v>127.8</v>
      </c>
      <c r="M4827">
        <f t="shared" ca="1" si="1783"/>
        <v>3.6070000000000005E-2</v>
      </c>
      <c r="R4827">
        <f t="shared" ca="1" si="1789"/>
        <v>127.8</v>
      </c>
      <c r="S4827">
        <f t="shared" ca="1" si="1784"/>
        <v>3.6070000000000005E-2</v>
      </c>
      <c r="AU4827" s="1">
        <v>39153</v>
      </c>
      <c r="AV4827">
        <v>5.27</v>
      </c>
      <c r="AW4827">
        <f t="shared" si="1790"/>
        <v>5.2699999999999997E-2</v>
      </c>
      <c r="AY4827" s="1">
        <v>39154</v>
      </c>
      <c r="AZ4827">
        <v>5.2119999999999997</v>
      </c>
      <c r="BA4827">
        <f t="shared" si="1791"/>
        <v>5.212E-2</v>
      </c>
      <c r="BC4827" s="1">
        <v>39266</v>
      </c>
      <c r="BD4827">
        <v>5.3890000000000002</v>
      </c>
      <c r="BE4827">
        <f t="shared" si="1792"/>
        <v>5.389E-2</v>
      </c>
      <c r="BG4827" s="1">
        <v>39266</v>
      </c>
      <c r="BH4827">
        <v>5.3410000000000002</v>
      </c>
      <c r="BI4827">
        <f t="shared" si="1793"/>
        <v>5.3409999999999999E-2</v>
      </c>
      <c r="BK4827" s="1">
        <v>43411</v>
      </c>
      <c r="BL4827">
        <v>2.4063400000000001</v>
      </c>
      <c r="BM4827">
        <f t="shared" si="1799"/>
        <v>2.4063400000000002E-2</v>
      </c>
      <c r="BP4827" s="1">
        <v>39098</v>
      </c>
      <c r="BQ4827">
        <v>116.92</v>
      </c>
      <c r="BR4827">
        <f t="shared" si="1794"/>
        <v>1.1692</v>
      </c>
      <c r="BT4827" s="1">
        <v>39136</v>
      </c>
      <c r="BU4827">
        <v>3.8460000000000001</v>
      </c>
      <c r="BV4827">
        <f t="shared" si="1795"/>
        <v>3.8460000000000001E-2</v>
      </c>
      <c r="BX4827" s="1">
        <v>39136</v>
      </c>
      <c r="BY4827">
        <v>3.9729999999999999</v>
      </c>
      <c r="BZ4827">
        <f t="shared" si="1796"/>
        <v>3.9730000000000001E-2</v>
      </c>
      <c r="CB4827" s="1">
        <v>39266</v>
      </c>
      <c r="CC4827">
        <v>4.5940000000000003</v>
      </c>
      <c r="CD4827">
        <f t="shared" si="1797"/>
        <v>4.5940000000000002E-2</v>
      </c>
      <c r="CG4827" s="1"/>
    </row>
    <row r="4828" spans="1:85" x14ac:dyDescent="0.3">
      <c r="A4828" s="21">
        <f t="shared" si="1798"/>
        <v>52569</v>
      </c>
      <c r="B4828" s="18">
        <f t="shared" si="1782"/>
        <v>112.421875</v>
      </c>
      <c r="C4828">
        <f t="shared" si="1800"/>
        <v>115</v>
      </c>
      <c r="D4828">
        <f t="shared" ca="1" si="1785"/>
        <v>-18.225000000000001</v>
      </c>
      <c r="E4828">
        <f ca="1">IF(currency="USD",'Future et co'!F4828,IF(currency="EUR",'Future et co'!G4828,FALSE))</f>
        <v>3.6070000000000005E-2</v>
      </c>
      <c r="F4828">
        <f t="shared" ca="1" si="1786"/>
        <v>3.6070000000000005E-2</v>
      </c>
      <c r="G4828">
        <f t="shared" ca="1" si="1787"/>
        <v>2.0569999999999998E-2</v>
      </c>
      <c r="L4828">
        <f t="shared" ca="1" si="1788"/>
        <v>127.8</v>
      </c>
      <c r="M4828">
        <f t="shared" ca="1" si="1783"/>
        <v>3.6070000000000005E-2</v>
      </c>
      <c r="R4828">
        <f t="shared" ca="1" si="1789"/>
        <v>127.8</v>
      </c>
      <c r="S4828">
        <f t="shared" ca="1" si="1784"/>
        <v>3.6070000000000005E-2</v>
      </c>
      <c r="AU4828" s="1">
        <v>39150</v>
      </c>
      <c r="AV4828">
        <v>5.27</v>
      </c>
      <c r="AW4828">
        <f t="shared" si="1790"/>
        <v>5.2699999999999997E-2</v>
      </c>
      <c r="AY4828" s="1">
        <v>39153</v>
      </c>
      <c r="AZ4828">
        <v>5.242</v>
      </c>
      <c r="BA4828">
        <f t="shared" si="1791"/>
        <v>5.2420000000000001E-2</v>
      </c>
      <c r="BC4828" s="1">
        <v>39265</v>
      </c>
      <c r="BD4828">
        <v>5.3769999999999998</v>
      </c>
      <c r="BE4828">
        <f t="shared" si="1792"/>
        <v>5.3769999999999998E-2</v>
      </c>
      <c r="BG4828" s="1">
        <v>39265</v>
      </c>
      <c r="BH4828">
        <v>5.3029999999999999</v>
      </c>
      <c r="BI4828">
        <f t="shared" si="1793"/>
        <v>5.3030000000000001E-2</v>
      </c>
      <c r="BK4828" s="1">
        <v>43412</v>
      </c>
      <c r="BL4828">
        <v>2.41127</v>
      </c>
      <c r="BM4828">
        <f t="shared" si="1799"/>
        <v>2.4112700000000001E-2</v>
      </c>
      <c r="BP4828" s="1">
        <v>39097</v>
      </c>
      <c r="BQ4828">
        <v>116.77</v>
      </c>
      <c r="BR4828">
        <f t="shared" si="1794"/>
        <v>1.1677</v>
      </c>
      <c r="BT4828" s="1">
        <v>39135</v>
      </c>
      <c r="BU4828">
        <v>3.843</v>
      </c>
      <c r="BV4828">
        <f t="shared" si="1795"/>
        <v>3.8429999999999999E-2</v>
      </c>
      <c r="BX4828" s="1">
        <v>39135</v>
      </c>
      <c r="BY4828">
        <v>3.9710000000000001</v>
      </c>
      <c r="BZ4828">
        <f t="shared" si="1796"/>
        <v>3.9710000000000002E-2</v>
      </c>
      <c r="CB4828" s="1">
        <v>39265</v>
      </c>
      <c r="CC4828">
        <v>4.5830000000000002</v>
      </c>
      <c r="CD4828">
        <f t="shared" si="1797"/>
        <v>4.5830000000000003E-2</v>
      </c>
      <c r="CG4828" s="1"/>
    </row>
    <row r="4829" spans="1:85" x14ac:dyDescent="0.3">
      <c r="A4829" s="21">
        <f t="shared" si="1798"/>
        <v>52572</v>
      </c>
      <c r="B4829" s="18">
        <f t="shared" si="1782"/>
        <v>112.421875</v>
      </c>
      <c r="C4829">
        <f t="shared" si="1800"/>
        <v>115</v>
      </c>
      <c r="D4829">
        <f t="shared" ca="1" si="1785"/>
        <v>-18.233333333333334</v>
      </c>
      <c r="E4829">
        <f ca="1">IF(currency="USD",'Future et co'!F4829,IF(currency="EUR",'Future et co'!G4829,FALSE))</f>
        <v>3.6070000000000005E-2</v>
      </c>
      <c r="F4829">
        <f t="shared" ca="1" si="1786"/>
        <v>3.6070000000000005E-2</v>
      </c>
      <c r="G4829">
        <f t="shared" ca="1" si="1787"/>
        <v>2.0569999999999998E-2</v>
      </c>
      <c r="L4829">
        <f t="shared" ca="1" si="1788"/>
        <v>127.8</v>
      </c>
      <c r="M4829">
        <f t="shared" ca="1" si="1783"/>
        <v>3.6070000000000005E-2</v>
      </c>
      <c r="R4829">
        <f t="shared" ca="1" si="1789"/>
        <v>127.8</v>
      </c>
      <c r="S4829">
        <f t="shared" ca="1" si="1784"/>
        <v>3.6070000000000005E-2</v>
      </c>
      <c r="AU4829" s="1">
        <v>39149</v>
      </c>
      <c r="AV4829">
        <v>5.2519999999999998</v>
      </c>
      <c r="AW4829">
        <f t="shared" si="1790"/>
        <v>5.2519999999999997E-2</v>
      </c>
      <c r="AY4829" s="1">
        <v>39150</v>
      </c>
      <c r="AZ4829">
        <v>5.25</v>
      </c>
      <c r="BA4829">
        <f t="shared" si="1791"/>
        <v>5.2499999999999998E-2</v>
      </c>
      <c r="BC4829" s="1">
        <v>39262</v>
      </c>
      <c r="BD4829">
        <v>5.383</v>
      </c>
      <c r="BE4829">
        <f t="shared" si="1792"/>
        <v>5.3830000000000003E-2</v>
      </c>
      <c r="BG4829" s="1">
        <v>39262</v>
      </c>
      <c r="BH4829">
        <v>5.3449999999999998</v>
      </c>
      <c r="BI4829">
        <f t="shared" si="1793"/>
        <v>5.3449999999999998E-2</v>
      </c>
      <c r="BK4829" s="1">
        <v>43413</v>
      </c>
      <c r="BL4829">
        <v>2.4296000000000002</v>
      </c>
      <c r="BM4829">
        <f t="shared" si="1799"/>
        <v>2.4296000000000002E-2</v>
      </c>
      <c r="BP4829" s="1">
        <v>39094</v>
      </c>
      <c r="BQ4829">
        <v>116.64</v>
      </c>
      <c r="BR4829">
        <f t="shared" si="1794"/>
        <v>1.1664000000000001</v>
      </c>
      <c r="BT4829" s="1">
        <v>39134</v>
      </c>
      <c r="BU4829">
        <v>3.835</v>
      </c>
      <c r="BV4829">
        <f t="shared" si="1795"/>
        <v>3.8350000000000002E-2</v>
      </c>
      <c r="BX4829" s="1">
        <v>39134</v>
      </c>
      <c r="BY4829">
        <v>3.9609999999999999</v>
      </c>
      <c r="BZ4829">
        <f t="shared" si="1796"/>
        <v>3.9609999999999999E-2</v>
      </c>
      <c r="CB4829" s="1">
        <v>39262</v>
      </c>
      <c r="CC4829">
        <v>4.5880000000000001</v>
      </c>
      <c r="CD4829">
        <f t="shared" si="1797"/>
        <v>4.5880000000000004E-2</v>
      </c>
      <c r="CG4829" s="1"/>
    </row>
    <row r="4830" spans="1:85" x14ac:dyDescent="0.3">
      <c r="A4830" s="21">
        <f t="shared" si="1798"/>
        <v>52573</v>
      </c>
      <c r="B4830" s="18">
        <f t="shared" si="1782"/>
        <v>112.421875</v>
      </c>
      <c r="C4830">
        <f t="shared" si="1800"/>
        <v>115</v>
      </c>
      <c r="D4830">
        <f t="shared" ca="1" si="1785"/>
        <v>-18.236111111111111</v>
      </c>
      <c r="E4830">
        <f ca="1">IF(currency="USD",'Future et co'!F4830,IF(currency="EUR",'Future et co'!G4830,FALSE))</f>
        <v>3.6070000000000005E-2</v>
      </c>
      <c r="F4830">
        <f t="shared" ca="1" si="1786"/>
        <v>3.6070000000000005E-2</v>
      </c>
      <c r="G4830">
        <f t="shared" ca="1" si="1787"/>
        <v>2.0569999999999998E-2</v>
      </c>
      <c r="L4830">
        <f t="shared" ca="1" si="1788"/>
        <v>127.8</v>
      </c>
      <c r="M4830">
        <f t="shared" ca="1" si="1783"/>
        <v>3.6070000000000005E-2</v>
      </c>
      <c r="R4830">
        <f t="shared" ca="1" si="1789"/>
        <v>127.8</v>
      </c>
      <c r="S4830">
        <f t="shared" ca="1" si="1784"/>
        <v>3.6070000000000005E-2</v>
      </c>
      <c r="AU4830" s="1">
        <v>39148</v>
      </c>
      <c r="AV4830">
        <v>5.2450000000000001</v>
      </c>
      <c r="AW4830">
        <f t="shared" si="1790"/>
        <v>5.2450000000000004E-2</v>
      </c>
      <c r="AY4830" s="1">
        <v>39149</v>
      </c>
      <c r="AZ4830">
        <v>5.2030000000000003</v>
      </c>
      <c r="BA4830">
        <f t="shared" si="1791"/>
        <v>5.203E-2</v>
      </c>
      <c r="BC4830" s="1">
        <v>39261</v>
      </c>
      <c r="BD4830">
        <v>5.4189999999999996</v>
      </c>
      <c r="BE4830">
        <f t="shared" si="1792"/>
        <v>5.4189999999999995E-2</v>
      </c>
      <c r="BG4830" s="1">
        <v>39261</v>
      </c>
      <c r="BH4830">
        <v>5.4059999999999997</v>
      </c>
      <c r="BI4830">
        <f t="shared" si="1793"/>
        <v>5.4059999999999997E-2</v>
      </c>
      <c r="BK4830" s="1">
        <v>43416</v>
      </c>
      <c r="BL4830">
        <v>2.4729199999999998</v>
      </c>
      <c r="BM4830">
        <f t="shared" si="1799"/>
        <v>2.4729199999999996E-2</v>
      </c>
      <c r="BP4830" s="1">
        <v>39093</v>
      </c>
      <c r="BQ4830">
        <v>117.14</v>
      </c>
      <c r="BR4830">
        <f t="shared" si="1794"/>
        <v>1.1714</v>
      </c>
      <c r="BT4830" s="1">
        <v>39133</v>
      </c>
      <c r="BU4830">
        <v>3.8330000000000002</v>
      </c>
      <c r="BV4830">
        <f t="shared" si="1795"/>
        <v>3.8330000000000003E-2</v>
      </c>
      <c r="BX4830" s="1">
        <v>39133</v>
      </c>
      <c r="BY4830">
        <v>3.9569999999999999</v>
      </c>
      <c r="BZ4830">
        <f t="shared" si="1796"/>
        <v>3.9570000000000001E-2</v>
      </c>
      <c r="CB4830" s="1">
        <v>39261</v>
      </c>
      <c r="CC4830">
        <v>4.5880000000000001</v>
      </c>
      <c r="CD4830">
        <f t="shared" si="1797"/>
        <v>4.5880000000000004E-2</v>
      </c>
      <c r="CG4830" s="1"/>
    </row>
    <row r="4831" spans="1:85" x14ac:dyDescent="0.3">
      <c r="A4831" s="21">
        <f t="shared" si="1798"/>
        <v>52574</v>
      </c>
      <c r="B4831" s="18">
        <f t="shared" si="1782"/>
        <v>112.421875</v>
      </c>
      <c r="C4831">
        <f t="shared" si="1800"/>
        <v>115</v>
      </c>
      <c r="D4831">
        <f t="shared" ca="1" si="1785"/>
        <v>-18.238888888888887</v>
      </c>
      <c r="E4831">
        <f ca="1">IF(currency="USD",'Future et co'!F4831,IF(currency="EUR",'Future et co'!G4831,FALSE))</f>
        <v>3.6070000000000005E-2</v>
      </c>
      <c r="F4831">
        <f t="shared" ca="1" si="1786"/>
        <v>3.6070000000000005E-2</v>
      </c>
      <c r="G4831">
        <f t="shared" ca="1" si="1787"/>
        <v>2.0569999999999998E-2</v>
      </c>
      <c r="L4831">
        <f t="shared" ca="1" si="1788"/>
        <v>127.8</v>
      </c>
      <c r="M4831">
        <f t="shared" ca="1" si="1783"/>
        <v>3.6070000000000005E-2</v>
      </c>
      <c r="R4831">
        <f t="shared" ca="1" si="1789"/>
        <v>127.8</v>
      </c>
      <c r="S4831">
        <f t="shared" ca="1" si="1784"/>
        <v>3.6070000000000005E-2</v>
      </c>
      <c r="AU4831" s="1">
        <v>39147</v>
      </c>
      <c r="AV4831">
        <v>5.2539999999999996</v>
      </c>
      <c r="AW4831">
        <f t="shared" si="1790"/>
        <v>5.2539999999999996E-2</v>
      </c>
      <c r="AY4831" s="1">
        <v>39148</v>
      </c>
      <c r="AZ4831">
        <v>5.181</v>
      </c>
      <c r="BA4831">
        <f t="shared" si="1791"/>
        <v>5.1810000000000002E-2</v>
      </c>
      <c r="BC4831" s="1">
        <v>39260</v>
      </c>
      <c r="BD4831">
        <v>5.3730000000000002</v>
      </c>
      <c r="BE4831">
        <f t="shared" si="1792"/>
        <v>5.373E-2</v>
      </c>
      <c r="BG4831" s="1">
        <v>39260</v>
      </c>
      <c r="BH4831">
        <v>5.3259999999999996</v>
      </c>
      <c r="BI4831">
        <f t="shared" si="1793"/>
        <v>5.3259999999999995E-2</v>
      </c>
      <c r="BK4831" s="1">
        <v>43417</v>
      </c>
      <c r="BL4831">
        <v>2.4788999999999999</v>
      </c>
      <c r="BM4831">
        <f t="shared" si="1799"/>
        <v>2.4788999999999999E-2</v>
      </c>
      <c r="BP4831" s="1">
        <v>39092</v>
      </c>
      <c r="BQ4831">
        <v>117.11</v>
      </c>
      <c r="BR4831">
        <f t="shared" si="1794"/>
        <v>1.1711</v>
      </c>
      <c r="BT4831" s="1">
        <v>39132</v>
      </c>
      <c r="BU4831">
        <v>3.831</v>
      </c>
      <c r="BV4831">
        <f t="shared" si="1795"/>
        <v>3.8309999999999997E-2</v>
      </c>
      <c r="BX4831" s="1">
        <v>39132</v>
      </c>
      <c r="BY4831">
        <v>3.9529999999999998</v>
      </c>
      <c r="BZ4831">
        <f t="shared" si="1796"/>
        <v>3.9529999999999996E-2</v>
      </c>
      <c r="CB4831" s="1">
        <v>39260</v>
      </c>
      <c r="CC4831">
        <v>4.5709999999999997</v>
      </c>
      <c r="CD4831">
        <f t="shared" si="1797"/>
        <v>4.5710000000000001E-2</v>
      </c>
      <c r="CG4831" s="1"/>
    </row>
    <row r="4832" spans="1:85" x14ac:dyDescent="0.3">
      <c r="A4832" s="21">
        <f t="shared" si="1798"/>
        <v>52575</v>
      </c>
      <c r="B4832" s="18">
        <f t="shared" si="1782"/>
        <v>112.421875</v>
      </c>
      <c r="C4832">
        <f t="shared" si="1800"/>
        <v>115</v>
      </c>
      <c r="D4832">
        <f t="shared" ca="1" si="1785"/>
        <v>-18.241666666666667</v>
      </c>
      <c r="E4832">
        <f ca="1">IF(currency="USD",'Future et co'!F4832,IF(currency="EUR",'Future et co'!G4832,FALSE))</f>
        <v>3.6070000000000005E-2</v>
      </c>
      <c r="F4832">
        <f t="shared" ca="1" si="1786"/>
        <v>3.6070000000000005E-2</v>
      </c>
      <c r="G4832">
        <f t="shared" ca="1" si="1787"/>
        <v>2.0569999999999998E-2</v>
      </c>
      <c r="L4832">
        <f t="shared" ca="1" si="1788"/>
        <v>127.8</v>
      </c>
      <c r="M4832">
        <f t="shared" ca="1" si="1783"/>
        <v>3.6070000000000005E-2</v>
      </c>
      <c r="R4832">
        <f t="shared" ca="1" si="1789"/>
        <v>127.8</v>
      </c>
      <c r="S4832">
        <f t="shared" ca="1" si="1784"/>
        <v>3.6070000000000005E-2</v>
      </c>
      <c r="AU4832" s="1">
        <v>39146</v>
      </c>
      <c r="AV4832">
        <v>5.242</v>
      </c>
      <c r="AW4832">
        <f t="shared" si="1790"/>
        <v>5.2420000000000001E-2</v>
      </c>
      <c r="AY4832" s="1">
        <v>39147</v>
      </c>
      <c r="AZ4832">
        <v>5.2009999999999996</v>
      </c>
      <c r="BA4832">
        <f t="shared" si="1791"/>
        <v>5.2009999999999994E-2</v>
      </c>
      <c r="BC4832" s="1">
        <v>39259</v>
      </c>
      <c r="BD4832">
        <v>5.3810000000000002</v>
      </c>
      <c r="BE4832">
        <f t="shared" si="1792"/>
        <v>5.3810000000000004E-2</v>
      </c>
      <c r="BG4832" s="1">
        <v>39259</v>
      </c>
      <c r="BH4832">
        <v>5.34</v>
      </c>
      <c r="BI4832">
        <f t="shared" si="1793"/>
        <v>5.3399999999999996E-2</v>
      </c>
      <c r="BK4832" s="1">
        <v>43418</v>
      </c>
      <c r="BL4832">
        <v>2.4984600000000001</v>
      </c>
      <c r="BM4832">
        <f t="shared" si="1799"/>
        <v>2.4984600000000003E-2</v>
      </c>
      <c r="BP4832" s="1">
        <v>39091</v>
      </c>
      <c r="BQ4832">
        <v>117.19</v>
      </c>
      <c r="BR4832">
        <f t="shared" si="1794"/>
        <v>1.1718999999999999</v>
      </c>
      <c r="BT4832" s="1">
        <v>39129</v>
      </c>
      <c r="BU4832">
        <v>3.8260000000000001</v>
      </c>
      <c r="BV4832">
        <f t="shared" si="1795"/>
        <v>3.8260000000000002E-2</v>
      </c>
      <c r="BX4832" s="1">
        <v>39129</v>
      </c>
      <c r="BY4832">
        <v>3.9470000000000001</v>
      </c>
      <c r="BZ4832">
        <f t="shared" si="1796"/>
        <v>3.9469999999999998E-2</v>
      </c>
      <c r="CB4832" s="1">
        <v>39259</v>
      </c>
      <c r="CC4832">
        <v>4.5709999999999997</v>
      </c>
      <c r="CD4832">
        <f t="shared" si="1797"/>
        <v>4.5710000000000001E-2</v>
      </c>
      <c r="CG4832" s="1"/>
    </row>
    <row r="4833" spans="1:85" x14ac:dyDescent="0.3">
      <c r="A4833" s="21">
        <f t="shared" si="1798"/>
        <v>52576</v>
      </c>
      <c r="B4833" s="18">
        <f t="shared" si="1782"/>
        <v>112.421875</v>
      </c>
      <c r="C4833">
        <f t="shared" si="1800"/>
        <v>115</v>
      </c>
      <c r="D4833">
        <f t="shared" ca="1" si="1785"/>
        <v>-18.244444444444444</v>
      </c>
      <c r="E4833">
        <f ca="1">IF(currency="USD",'Future et co'!F4833,IF(currency="EUR",'Future et co'!G4833,FALSE))</f>
        <v>3.6070000000000005E-2</v>
      </c>
      <c r="F4833">
        <f t="shared" ca="1" si="1786"/>
        <v>3.6070000000000005E-2</v>
      </c>
      <c r="G4833">
        <f t="shared" ca="1" si="1787"/>
        <v>2.0569999999999998E-2</v>
      </c>
      <c r="L4833">
        <f t="shared" ca="1" si="1788"/>
        <v>127.8</v>
      </c>
      <c r="M4833">
        <f t="shared" ca="1" si="1783"/>
        <v>3.6070000000000005E-2</v>
      </c>
      <c r="R4833">
        <f t="shared" ca="1" si="1789"/>
        <v>127.8</v>
      </c>
      <c r="S4833">
        <f t="shared" ca="1" si="1784"/>
        <v>3.6070000000000005E-2</v>
      </c>
      <c r="AU4833" s="1">
        <v>39143</v>
      </c>
      <c r="AV4833">
        <v>5.2359999999999998</v>
      </c>
      <c r="AW4833">
        <f t="shared" si="1790"/>
        <v>5.2359999999999997E-2</v>
      </c>
      <c r="AY4833" s="1">
        <v>39146</v>
      </c>
      <c r="AZ4833">
        <v>5.19</v>
      </c>
      <c r="BA4833">
        <f t="shared" si="1791"/>
        <v>5.1900000000000002E-2</v>
      </c>
      <c r="BC4833" s="1">
        <v>39258</v>
      </c>
      <c r="BD4833">
        <v>5.3849999999999998</v>
      </c>
      <c r="BE4833">
        <f t="shared" si="1792"/>
        <v>5.3849999999999995E-2</v>
      </c>
      <c r="BG4833" s="1">
        <v>39258</v>
      </c>
      <c r="BH4833">
        <v>5.3659999999999997</v>
      </c>
      <c r="BI4833">
        <f t="shared" si="1793"/>
        <v>5.3659999999999999E-2</v>
      </c>
      <c r="BK4833" s="1">
        <v>43419</v>
      </c>
      <c r="BL4833">
        <v>2.4755400000000001</v>
      </c>
      <c r="BM4833">
        <f t="shared" si="1799"/>
        <v>2.47554E-2</v>
      </c>
      <c r="BP4833" s="1">
        <v>39090</v>
      </c>
      <c r="BQ4833">
        <v>117.45</v>
      </c>
      <c r="BR4833">
        <f t="shared" si="1794"/>
        <v>1.1745000000000001</v>
      </c>
      <c r="BT4833" s="1">
        <v>39128</v>
      </c>
      <c r="BU4833">
        <v>3.8250000000000002</v>
      </c>
      <c r="BV4833">
        <f t="shared" si="1795"/>
        <v>3.8249999999999999E-2</v>
      </c>
      <c r="BX4833" s="1">
        <v>39128</v>
      </c>
      <c r="BY4833">
        <v>3.9460000000000002</v>
      </c>
      <c r="BZ4833">
        <f t="shared" si="1796"/>
        <v>3.9460000000000002E-2</v>
      </c>
      <c r="CB4833" s="1">
        <v>39258</v>
      </c>
      <c r="CC4833">
        <v>4.5720000000000001</v>
      </c>
      <c r="CD4833">
        <f t="shared" si="1797"/>
        <v>4.5720000000000004E-2</v>
      </c>
      <c r="CG4833" s="1"/>
    </row>
    <row r="4834" spans="1:85" x14ac:dyDescent="0.3">
      <c r="A4834" s="21">
        <f t="shared" si="1798"/>
        <v>52579</v>
      </c>
      <c r="B4834" s="18">
        <f t="shared" si="1782"/>
        <v>112.421875</v>
      </c>
      <c r="C4834">
        <f t="shared" si="1800"/>
        <v>115</v>
      </c>
      <c r="D4834">
        <f t="shared" ca="1" si="1785"/>
        <v>-18.252777777777776</v>
      </c>
      <c r="E4834">
        <f ca="1">IF(currency="USD",'Future et co'!F4834,IF(currency="EUR",'Future et co'!G4834,FALSE))</f>
        <v>3.6070000000000005E-2</v>
      </c>
      <c r="F4834">
        <f t="shared" ca="1" si="1786"/>
        <v>3.6070000000000005E-2</v>
      </c>
      <c r="G4834">
        <f t="shared" ca="1" si="1787"/>
        <v>2.0569999999999998E-2</v>
      </c>
      <c r="L4834">
        <f t="shared" ca="1" si="1788"/>
        <v>127.8</v>
      </c>
      <c r="M4834">
        <f t="shared" ca="1" si="1783"/>
        <v>3.6070000000000005E-2</v>
      </c>
      <c r="R4834">
        <f t="shared" ca="1" si="1789"/>
        <v>127.8</v>
      </c>
      <c r="S4834">
        <f t="shared" ca="1" si="1784"/>
        <v>3.6070000000000005E-2</v>
      </c>
      <c r="AU4834" s="1">
        <v>39142</v>
      </c>
      <c r="AV4834">
        <v>5.2469999999999999</v>
      </c>
      <c r="AW4834">
        <f t="shared" si="1790"/>
        <v>5.2469999999999996E-2</v>
      </c>
      <c r="AY4834" s="1">
        <v>39143</v>
      </c>
      <c r="AZ4834">
        <v>5.1870000000000003</v>
      </c>
      <c r="BA4834">
        <f t="shared" si="1791"/>
        <v>5.1869999999999999E-2</v>
      </c>
      <c r="BC4834" s="1">
        <v>39255</v>
      </c>
      <c r="BD4834">
        <v>5.4</v>
      </c>
      <c r="BE4834">
        <f t="shared" si="1792"/>
        <v>5.4000000000000006E-2</v>
      </c>
      <c r="BG4834" s="1">
        <v>39255</v>
      </c>
      <c r="BH4834">
        <v>5.3780000000000001</v>
      </c>
      <c r="BI4834">
        <f t="shared" si="1793"/>
        <v>5.3780000000000001E-2</v>
      </c>
      <c r="BK4834" s="1">
        <v>43420</v>
      </c>
      <c r="BL4834">
        <v>2.4649200000000002</v>
      </c>
      <c r="BM4834">
        <f t="shared" si="1799"/>
        <v>2.4649200000000003E-2</v>
      </c>
      <c r="BP4834" s="1">
        <v>39087</v>
      </c>
      <c r="BQ4834">
        <v>117.39</v>
      </c>
      <c r="BR4834">
        <f t="shared" si="1794"/>
        <v>1.1738999999999999</v>
      </c>
      <c r="BT4834" s="1">
        <v>39127</v>
      </c>
      <c r="BU4834">
        <v>3.8149999999999999</v>
      </c>
      <c r="BV4834">
        <f t="shared" si="1795"/>
        <v>3.8149999999999996E-2</v>
      </c>
      <c r="BX4834" s="1">
        <v>39127</v>
      </c>
      <c r="BY4834">
        <v>3.9449999999999998</v>
      </c>
      <c r="BZ4834">
        <f t="shared" si="1796"/>
        <v>3.9449999999999999E-2</v>
      </c>
      <c r="CB4834" s="1">
        <v>39255</v>
      </c>
      <c r="CC4834">
        <v>4.5759999999999996</v>
      </c>
      <c r="CD4834">
        <f t="shared" si="1797"/>
        <v>4.5759999999999995E-2</v>
      </c>
      <c r="CG4834" s="1"/>
    </row>
    <row r="4835" spans="1:85" x14ac:dyDescent="0.3">
      <c r="A4835" s="21">
        <f t="shared" si="1798"/>
        <v>52580</v>
      </c>
      <c r="B4835" s="18">
        <f t="shared" si="1782"/>
        <v>112.421875</v>
      </c>
      <c r="C4835">
        <f t="shared" si="1800"/>
        <v>115</v>
      </c>
      <c r="D4835">
        <f t="shared" ca="1" si="1785"/>
        <v>-18.255555555555556</v>
      </c>
      <c r="E4835">
        <f ca="1">IF(currency="USD",'Future et co'!F4835,IF(currency="EUR",'Future et co'!G4835,FALSE))</f>
        <v>3.6070000000000005E-2</v>
      </c>
      <c r="F4835">
        <f t="shared" ca="1" si="1786"/>
        <v>3.6070000000000005E-2</v>
      </c>
      <c r="G4835">
        <f t="shared" ca="1" si="1787"/>
        <v>2.0569999999999998E-2</v>
      </c>
      <c r="L4835">
        <f t="shared" ca="1" si="1788"/>
        <v>127.8</v>
      </c>
      <c r="M4835">
        <f t="shared" ca="1" si="1783"/>
        <v>3.6070000000000005E-2</v>
      </c>
      <c r="R4835">
        <f t="shared" ca="1" si="1789"/>
        <v>127.8</v>
      </c>
      <c r="S4835">
        <f t="shared" ca="1" si="1784"/>
        <v>3.6070000000000005E-2</v>
      </c>
      <c r="AU4835" s="1">
        <v>39141</v>
      </c>
      <c r="AV4835">
        <v>5.2569999999999997</v>
      </c>
      <c r="AW4835">
        <f t="shared" si="1790"/>
        <v>5.2569999999999999E-2</v>
      </c>
      <c r="AY4835" s="1">
        <v>39142</v>
      </c>
      <c r="AZ4835">
        <v>5.22</v>
      </c>
      <c r="BA4835">
        <f t="shared" si="1791"/>
        <v>5.2199999999999996E-2</v>
      </c>
      <c r="BC4835" s="1">
        <v>39254</v>
      </c>
      <c r="BD4835">
        <v>5.431</v>
      </c>
      <c r="BE4835">
        <f t="shared" si="1792"/>
        <v>5.4309999999999997E-2</v>
      </c>
      <c r="BG4835" s="1">
        <v>39254</v>
      </c>
      <c r="BH4835">
        <v>5.4450000000000003</v>
      </c>
      <c r="BI4835">
        <f t="shared" si="1793"/>
        <v>5.4450000000000005E-2</v>
      </c>
      <c r="BK4835" s="1">
        <v>43423</v>
      </c>
      <c r="BL4835">
        <v>2.4951699999999999</v>
      </c>
      <c r="BM4835">
        <f t="shared" si="1799"/>
        <v>2.49517E-2</v>
      </c>
      <c r="BP4835" s="1">
        <v>39086</v>
      </c>
      <c r="BQ4835">
        <v>117.85</v>
      </c>
      <c r="BR4835">
        <f t="shared" si="1794"/>
        <v>1.1784999999999999</v>
      </c>
      <c r="BT4835" s="1">
        <v>39126</v>
      </c>
      <c r="BU4835">
        <v>3.8140000000000001</v>
      </c>
      <c r="BV4835">
        <f t="shared" si="1795"/>
        <v>3.814E-2</v>
      </c>
      <c r="BX4835" s="1">
        <v>39126</v>
      </c>
      <c r="BY4835">
        <v>3.9449999999999998</v>
      </c>
      <c r="BZ4835">
        <f t="shared" si="1796"/>
        <v>3.9449999999999999E-2</v>
      </c>
      <c r="CB4835" s="1">
        <v>39254</v>
      </c>
      <c r="CC4835">
        <v>4.5979999999999999</v>
      </c>
      <c r="CD4835">
        <f t="shared" si="1797"/>
        <v>4.598E-2</v>
      </c>
      <c r="CG4835" s="1"/>
    </row>
    <row r="4836" spans="1:85" x14ac:dyDescent="0.3">
      <c r="A4836" s="21">
        <f t="shared" si="1798"/>
        <v>52581</v>
      </c>
      <c r="B4836" s="18">
        <f t="shared" si="1782"/>
        <v>112.421875</v>
      </c>
      <c r="C4836">
        <f t="shared" si="1800"/>
        <v>115</v>
      </c>
      <c r="D4836">
        <f t="shared" ca="1" si="1785"/>
        <v>-18.258333333333333</v>
      </c>
      <c r="E4836">
        <f ca="1">IF(currency="USD",'Future et co'!F4836,IF(currency="EUR",'Future et co'!G4836,FALSE))</f>
        <v>3.6070000000000005E-2</v>
      </c>
      <c r="F4836">
        <f t="shared" ca="1" si="1786"/>
        <v>3.6070000000000005E-2</v>
      </c>
      <c r="G4836">
        <f t="shared" ca="1" si="1787"/>
        <v>2.0569999999999998E-2</v>
      </c>
      <c r="L4836">
        <f t="shared" ca="1" si="1788"/>
        <v>127.8</v>
      </c>
      <c r="M4836">
        <f t="shared" ca="1" si="1783"/>
        <v>3.6070000000000005E-2</v>
      </c>
      <c r="R4836">
        <f t="shared" ca="1" si="1789"/>
        <v>127.8</v>
      </c>
      <c r="S4836">
        <f t="shared" ca="1" si="1784"/>
        <v>3.6070000000000005E-2</v>
      </c>
      <c r="AU4836" s="1">
        <v>39140</v>
      </c>
      <c r="AV4836">
        <v>5.2309999999999999</v>
      </c>
      <c r="AW4836">
        <f t="shared" si="1790"/>
        <v>5.2309999999999995E-2</v>
      </c>
      <c r="AY4836" s="1">
        <v>39141</v>
      </c>
      <c r="AZ4836">
        <v>5.23</v>
      </c>
      <c r="BA4836">
        <f t="shared" si="1791"/>
        <v>5.2300000000000006E-2</v>
      </c>
      <c r="BC4836" s="1">
        <v>39253</v>
      </c>
      <c r="BD4836">
        <v>5.4349999999999996</v>
      </c>
      <c r="BE4836">
        <f t="shared" si="1792"/>
        <v>5.4349999999999996E-2</v>
      </c>
      <c r="BG4836" s="1">
        <v>39253</v>
      </c>
      <c r="BH4836">
        <v>5.415</v>
      </c>
      <c r="BI4836">
        <f t="shared" si="1793"/>
        <v>5.4150000000000004E-2</v>
      </c>
      <c r="BK4836" s="1">
        <v>43424</v>
      </c>
      <c r="BL4836">
        <v>2.5240800000000001</v>
      </c>
      <c r="BM4836">
        <f t="shared" si="1799"/>
        <v>2.5240800000000001E-2</v>
      </c>
      <c r="BP4836" s="1">
        <v>39085</v>
      </c>
      <c r="BQ4836">
        <v>117.69</v>
      </c>
      <c r="BR4836">
        <f t="shared" si="1794"/>
        <v>1.1769000000000001</v>
      </c>
      <c r="BT4836" s="1">
        <v>39125</v>
      </c>
      <c r="BU4836">
        <v>3.8090000000000002</v>
      </c>
      <c r="BV4836">
        <f t="shared" si="1795"/>
        <v>3.8089999999999999E-2</v>
      </c>
      <c r="BX4836" s="1">
        <v>39125</v>
      </c>
      <c r="BY4836">
        <v>3.9369999999999998</v>
      </c>
      <c r="BZ4836">
        <f t="shared" si="1796"/>
        <v>3.9369999999999995E-2</v>
      </c>
      <c r="CB4836" s="1">
        <v>39253</v>
      </c>
      <c r="CC4836">
        <v>4.5780000000000003</v>
      </c>
      <c r="CD4836">
        <f t="shared" si="1797"/>
        <v>4.5780000000000001E-2</v>
      </c>
      <c r="CG4836" s="1"/>
    </row>
    <row r="4837" spans="1:85" x14ac:dyDescent="0.3">
      <c r="A4837" s="21">
        <f t="shared" si="1798"/>
        <v>52582</v>
      </c>
      <c r="B4837" s="18">
        <f t="shared" si="1782"/>
        <v>112.421875</v>
      </c>
      <c r="C4837">
        <f t="shared" si="1800"/>
        <v>115</v>
      </c>
      <c r="D4837">
        <f t="shared" ca="1" si="1785"/>
        <v>-18.261111111111113</v>
      </c>
      <c r="E4837">
        <f ca="1">IF(currency="USD",'Future et co'!F4837,IF(currency="EUR",'Future et co'!G4837,FALSE))</f>
        <v>3.6070000000000005E-2</v>
      </c>
      <c r="F4837">
        <f t="shared" ca="1" si="1786"/>
        <v>3.6070000000000005E-2</v>
      </c>
      <c r="G4837">
        <f t="shared" ca="1" si="1787"/>
        <v>2.0569999999999998E-2</v>
      </c>
      <c r="L4837">
        <f t="shared" ca="1" si="1788"/>
        <v>127.8</v>
      </c>
      <c r="M4837">
        <f t="shared" ca="1" si="1783"/>
        <v>3.6070000000000005E-2</v>
      </c>
      <c r="R4837">
        <f t="shared" ca="1" si="1789"/>
        <v>127.8</v>
      </c>
      <c r="S4837">
        <f t="shared" ca="1" si="1784"/>
        <v>3.6070000000000005E-2</v>
      </c>
      <c r="AU4837" s="1">
        <v>39139</v>
      </c>
      <c r="AV4837">
        <v>5.2670000000000003</v>
      </c>
      <c r="AW4837">
        <f t="shared" si="1790"/>
        <v>5.2670000000000002E-2</v>
      </c>
      <c r="AY4837" s="1">
        <v>39140</v>
      </c>
      <c r="AZ4837">
        <v>5.2060000000000004</v>
      </c>
      <c r="BA4837">
        <f t="shared" si="1791"/>
        <v>5.2060000000000002E-2</v>
      </c>
      <c r="BC4837" s="1">
        <v>39252</v>
      </c>
      <c r="BD4837">
        <v>5.4189999999999996</v>
      </c>
      <c r="BE4837">
        <f t="shared" si="1792"/>
        <v>5.4189999999999995E-2</v>
      </c>
      <c r="BG4837" s="1">
        <v>39252</v>
      </c>
      <c r="BH4837">
        <v>5.3650000000000002</v>
      </c>
      <c r="BI4837">
        <f t="shared" si="1793"/>
        <v>5.3650000000000003E-2</v>
      </c>
      <c r="BK4837" s="1">
        <v>43425</v>
      </c>
      <c r="BL4837">
        <v>2.52088</v>
      </c>
      <c r="BM4837">
        <f t="shared" si="1799"/>
        <v>2.52088E-2</v>
      </c>
      <c r="BP4837" s="1">
        <v>39084</v>
      </c>
      <c r="BQ4837">
        <v>117.85</v>
      </c>
      <c r="BR4837">
        <f t="shared" si="1794"/>
        <v>1.1784999999999999</v>
      </c>
      <c r="BT4837" s="1">
        <v>39122</v>
      </c>
      <c r="BU4837">
        <v>3.806</v>
      </c>
      <c r="BV4837">
        <f t="shared" si="1795"/>
        <v>3.8060000000000004E-2</v>
      </c>
      <c r="BX4837" s="1">
        <v>39122</v>
      </c>
      <c r="BY4837">
        <v>3.9409999999999998</v>
      </c>
      <c r="BZ4837">
        <f t="shared" si="1796"/>
        <v>3.9410000000000001E-2</v>
      </c>
      <c r="CB4837" s="1">
        <v>39252</v>
      </c>
      <c r="CC4837">
        <v>4.5629999999999997</v>
      </c>
      <c r="CD4837">
        <f t="shared" si="1797"/>
        <v>4.5629999999999997E-2</v>
      </c>
      <c r="CG4837" s="1"/>
    </row>
    <row r="4838" spans="1:85" x14ac:dyDescent="0.3">
      <c r="A4838" s="21">
        <f t="shared" si="1798"/>
        <v>52583</v>
      </c>
      <c r="B4838" s="18">
        <f t="shared" si="1782"/>
        <v>112.421875</v>
      </c>
      <c r="C4838">
        <f t="shared" si="1800"/>
        <v>115</v>
      </c>
      <c r="D4838">
        <f t="shared" ca="1" si="1785"/>
        <v>-18.263888888888889</v>
      </c>
      <c r="E4838">
        <f ca="1">IF(currency="USD",'Future et co'!F4838,IF(currency="EUR",'Future et co'!G4838,FALSE))</f>
        <v>3.6070000000000005E-2</v>
      </c>
      <c r="F4838">
        <f t="shared" ca="1" si="1786"/>
        <v>3.6070000000000005E-2</v>
      </c>
      <c r="G4838">
        <f t="shared" ca="1" si="1787"/>
        <v>2.0569999999999998E-2</v>
      </c>
      <c r="L4838">
        <f t="shared" ca="1" si="1788"/>
        <v>127.8</v>
      </c>
      <c r="M4838">
        <f t="shared" ca="1" si="1783"/>
        <v>3.6070000000000005E-2</v>
      </c>
      <c r="R4838">
        <f t="shared" ca="1" si="1789"/>
        <v>127.8</v>
      </c>
      <c r="S4838">
        <f t="shared" ca="1" si="1784"/>
        <v>3.6070000000000005E-2</v>
      </c>
      <c r="AU4838" s="1">
        <v>39136</v>
      </c>
      <c r="AV4838">
        <v>5.2720000000000002</v>
      </c>
      <c r="AW4838">
        <f t="shared" si="1790"/>
        <v>5.2720000000000003E-2</v>
      </c>
      <c r="AY4838" s="1">
        <v>39139</v>
      </c>
      <c r="AZ4838">
        <v>5.2789999999999999</v>
      </c>
      <c r="BA4838">
        <f t="shared" si="1791"/>
        <v>5.2789999999999997E-2</v>
      </c>
      <c r="BC4838" s="1">
        <v>39251</v>
      </c>
      <c r="BD4838">
        <v>5.4470000000000001</v>
      </c>
      <c r="BE4838">
        <f t="shared" si="1792"/>
        <v>5.4469999999999998E-2</v>
      </c>
      <c r="BG4838" s="1">
        <v>39251</v>
      </c>
      <c r="BH4838">
        <v>5.4370000000000003</v>
      </c>
      <c r="BI4838">
        <f t="shared" si="1793"/>
        <v>5.4370000000000002E-2</v>
      </c>
      <c r="BK4838" s="1">
        <v>43426</v>
      </c>
      <c r="BL4838">
        <v>2.52088</v>
      </c>
      <c r="BM4838">
        <f t="shared" si="1799"/>
        <v>2.52088E-2</v>
      </c>
      <c r="BP4838" s="1">
        <v>39080</v>
      </c>
      <c r="BQ4838">
        <v>117.52</v>
      </c>
      <c r="BR4838">
        <f t="shared" si="1794"/>
        <v>1.1752</v>
      </c>
      <c r="BT4838" s="1">
        <v>39121</v>
      </c>
      <c r="BU4838">
        <v>3.8029999999999999</v>
      </c>
      <c r="BV4838">
        <f t="shared" si="1795"/>
        <v>3.8030000000000001E-2</v>
      </c>
      <c r="BX4838" s="1">
        <v>39121</v>
      </c>
      <c r="BY4838">
        <v>3.931</v>
      </c>
      <c r="BZ4838">
        <f t="shared" si="1796"/>
        <v>3.9309999999999998E-2</v>
      </c>
      <c r="CB4838" s="1">
        <v>39251</v>
      </c>
      <c r="CC4838">
        <v>4.577</v>
      </c>
      <c r="CD4838">
        <f t="shared" si="1797"/>
        <v>4.5769999999999998E-2</v>
      </c>
      <c r="CG4838" s="1"/>
    </row>
    <row r="4839" spans="1:85" x14ac:dyDescent="0.3">
      <c r="A4839" s="21">
        <f t="shared" si="1798"/>
        <v>52586</v>
      </c>
      <c r="B4839" s="18">
        <f t="shared" si="1782"/>
        <v>112.421875</v>
      </c>
      <c r="C4839">
        <f t="shared" si="1800"/>
        <v>115</v>
      </c>
      <c r="D4839">
        <f t="shared" ca="1" si="1785"/>
        <v>-18.272222222222222</v>
      </c>
      <c r="E4839">
        <f ca="1">IF(currency="USD",'Future et co'!F4839,IF(currency="EUR",'Future et co'!G4839,FALSE))</f>
        <v>3.6070000000000005E-2</v>
      </c>
      <c r="F4839">
        <f t="shared" ca="1" si="1786"/>
        <v>3.6070000000000005E-2</v>
      </c>
      <c r="G4839">
        <f t="shared" ca="1" si="1787"/>
        <v>2.0569999999999998E-2</v>
      </c>
      <c r="L4839">
        <f t="shared" ca="1" si="1788"/>
        <v>127.8</v>
      </c>
      <c r="M4839">
        <f t="shared" ca="1" si="1783"/>
        <v>3.6070000000000005E-2</v>
      </c>
      <c r="R4839">
        <f t="shared" ca="1" si="1789"/>
        <v>127.8</v>
      </c>
      <c r="S4839">
        <f t="shared" ca="1" si="1784"/>
        <v>3.6070000000000005E-2</v>
      </c>
      <c r="AU4839" s="1">
        <v>39135</v>
      </c>
      <c r="AV4839">
        <v>5.2709999999999999</v>
      </c>
      <c r="AW4839">
        <f t="shared" si="1790"/>
        <v>5.271E-2</v>
      </c>
      <c r="AY4839" s="1">
        <v>39136</v>
      </c>
      <c r="AZ4839">
        <v>5.2880000000000003</v>
      </c>
      <c r="BA4839">
        <f t="shared" si="1791"/>
        <v>5.2880000000000003E-2</v>
      </c>
      <c r="BC4839" s="1">
        <v>39248</v>
      </c>
      <c r="BD4839">
        <v>5.4589999999999996</v>
      </c>
      <c r="BE4839">
        <f t="shared" si="1792"/>
        <v>5.459E-2</v>
      </c>
      <c r="BG4839" s="1">
        <v>39248</v>
      </c>
      <c r="BH4839">
        <v>5.4539999999999997</v>
      </c>
      <c r="BI4839">
        <f t="shared" si="1793"/>
        <v>5.4539999999999998E-2</v>
      </c>
      <c r="BK4839" s="1">
        <v>43427</v>
      </c>
      <c r="BL4839">
        <v>2.5367099999999998</v>
      </c>
      <c r="BM4839">
        <f t="shared" si="1799"/>
        <v>2.5367099999999997E-2</v>
      </c>
      <c r="BP4839" s="1">
        <v>39079</v>
      </c>
      <c r="BQ4839">
        <v>117.57</v>
      </c>
      <c r="BR4839">
        <f t="shared" si="1794"/>
        <v>1.1757</v>
      </c>
      <c r="BT4839" s="1">
        <v>39120</v>
      </c>
      <c r="BU4839">
        <v>3.786</v>
      </c>
      <c r="BV4839">
        <f t="shared" si="1795"/>
        <v>3.7859999999999998E-2</v>
      </c>
      <c r="BX4839" s="1">
        <v>39120</v>
      </c>
      <c r="BY4839">
        <v>3.92</v>
      </c>
      <c r="BZ4839">
        <f t="shared" si="1796"/>
        <v>3.9199999999999999E-2</v>
      </c>
      <c r="CB4839" s="1">
        <v>39248</v>
      </c>
      <c r="CC4839">
        <v>4.5830000000000002</v>
      </c>
      <c r="CD4839">
        <f t="shared" si="1797"/>
        <v>4.5830000000000003E-2</v>
      </c>
      <c r="CG4839" s="1"/>
    </row>
    <row r="4840" spans="1:85" x14ac:dyDescent="0.3">
      <c r="A4840" s="21">
        <f t="shared" si="1798"/>
        <v>52587</v>
      </c>
      <c r="B4840" s="18">
        <f t="shared" si="1782"/>
        <v>112.421875</v>
      </c>
      <c r="C4840">
        <f t="shared" si="1800"/>
        <v>115</v>
      </c>
      <c r="D4840">
        <f t="shared" ca="1" si="1785"/>
        <v>-18.274999999999999</v>
      </c>
      <c r="E4840">
        <f ca="1">IF(currency="USD",'Future et co'!F4840,IF(currency="EUR",'Future et co'!G4840,FALSE))</f>
        <v>3.6070000000000005E-2</v>
      </c>
      <c r="F4840">
        <f t="shared" ca="1" si="1786"/>
        <v>3.6070000000000005E-2</v>
      </c>
      <c r="G4840">
        <f t="shared" ca="1" si="1787"/>
        <v>2.0569999999999998E-2</v>
      </c>
      <c r="L4840">
        <f t="shared" ca="1" si="1788"/>
        <v>127.8</v>
      </c>
      <c r="M4840">
        <f t="shared" ca="1" si="1783"/>
        <v>3.6070000000000005E-2</v>
      </c>
      <c r="R4840">
        <f t="shared" ca="1" si="1789"/>
        <v>127.8</v>
      </c>
      <c r="S4840">
        <f t="shared" ca="1" si="1784"/>
        <v>3.6070000000000005E-2</v>
      </c>
      <c r="AU4840" s="1">
        <v>39134</v>
      </c>
      <c r="AV4840">
        <v>5.2750000000000004</v>
      </c>
      <c r="AW4840">
        <f t="shared" si="1790"/>
        <v>5.2750000000000005E-2</v>
      </c>
      <c r="AY4840" s="1">
        <v>39135</v>
      </c>
      <c r="AZ4840">
        <v>5.298</v>
      </c>
      <c r="BA4840">
        <f t="shared" si="1791"/>
        <v>5.2979999999999999E-2</v>
      </c>
      <c r="BC4840" s="1">
        <v>39247</v>
      </c>
      <c r="BD4840">
        <v>5.4829999999999997</v>
      </c>
      <c r="BE4840">
        <f t="shared" si="1792"/>
        <v>5.4829999999999997E-2</v>
      </c>
      <c r="BG4840" s="1">
        <v>39247</v>
      </c>
      <c r="BH4840">
        <v>5.5149999999999997</v>
      </c>
      <c r="BI4840">
        <f t="shared" si="1793"/>
        <v>5.5149999999999998E-2</v>
      </c>
      <c r="BK4840" s="1">
        <v>43430</v>
      </c>
      <c r="BL4840">
        <v>2.5037199999999999</v>
      </c>
      <c r="BM4840">
        <f t="shared" si="1799"/>
        <v>2.5037199999999999E-2</v>
      </c>
      <c r="BP4840" s="1">
        <v>39078</v>
      </c>
      <c r="BQ4840">
        <v>117.83</v>
      </c>
      <c r="BR4840">
        <f t="shared" si="1794"/>
        <v>1.1782999999999999</v>
      </c>
      <c r="BT4840" s="1">
        <v>39119</v>
      </c>
      <c r="BU4840">
        <v>3.7839999999999998</v>
      </c>
      <c r="BV4840">
        <f t="shared" si="1795"/>
        <v>3.7839999999999999E-2</v>
      </c>
      <c r="BX4840" s="1">
        <v>39119</v>
      </c>
      <c r="BY4840">
        <v>3.9129999999999998</v>
      </c>
      <c r="BZ4840">
        <f t="shared" si="1796"/>
        <v>3.9129999999999998E-2</v>
      </c>
      <c r="CB4840" s="1">
        <v>39247</v>
      </c>
      <c r="CC4840">
        <v>4.5730000000000004</v>
      </c>
      <c r="CD4840">
        <f t="shared" si="1797"/>
        <v>4.5730000000000007E-2</v>
      </c>
      <c r="CG4840" s="1"/>
    </row>
    <row r="4841" spans="1:85" x14ac:dyDescent="0.3">
      <c r="A4841" s="21">
        <f t="shared" si="1798"/>
        <v>52588</v>
      </c>
      <c r="B4841" s="18">
        <f t="shared" si="1782"/>
        <v>112.421875</v>
      </c>
      <c r="C4841">
        <f t="shared" si="1800"/>
        <v>115</v>
      </c>
      <c r="D4841">
        <f t="shared" ca="1" si="1785"/>
        <v>-18.277777777777779</v>
      </c>
      <c r="E4841">
        <f ca="1">IF(currency="USD",'Future et co'!F4841,IF(currency="EUR",'Future et co'!G4841,FALSE))</f>
        <v>3.6070000000000005E-2</v>
      </c>
      <c r="F4841">
        <f t="shared" ca="1" si="1786"/>
        <v>3.6070000000000005E-2</v>
      </c>
      <c r="G4841">
        <f t="shared" ca="1" si="1787"/>
        <v>2.0569999999999998E-2</v>
      </c>
      <c r="L4841">
        <f t="shared" ca="1" si="1788"/>
        <v>127.8</v>
      </c>
      <c r="M4841">
        <f t="shared" ca="1" si="1783"/>
        <v>3.6070000000000005E-2</v>
      </c>
      <c r="R4841">
        <f t="shared" ca="1" si="1789"/>
        <v>127.8</v>
      </c>
      <c r="S4841">
        <f t="shared" ca="1" si="1784"/>
        <v>3.6070000000000005E-2</v>
      </c>
      <c r="AU4841" s="1">
        <v>39133</v>
      </c>
      <c r="AV4841">
        <v>5.27</v>
      </c>
      <c r="AW4841">
        <f t="shared" si="1790"/>
        <v>5.2699999999999997E-2</v>
      </c>
      <c r="AY4841" s="1">
        <v>39134</v>
      </c>
      <c r="AZ4841">
        <v>5.2960000000000003</v>
      </c>
      <c r="BA4841">
        <f t="shared" si="1791"/>
        <v>5.296E-2</v>
      </c>
      <c r="BC4841" s="1">
        <v>39246</v>
      </c>
      <c r="BD4841">
        <v>5.4749999999999996</v>
      </c>
      <c r="BE4841">
        <f t="shared" si="1792"/>
        <v>5.4749999999999993E-2</v>
      </c>
      <c r="BG4841" s="1">
        <v>39246</v>
      </c>
      <c r="BH4841">
        <v>5.5019999999999998</v>
      </c>
      <c r="BI4841">
        <f t="shared" si="1793"/>
        <v>5.5019999999999999E-2</v>
      </c>
      <c r="BK4841" s="1">
        <v>43431</v>
      </c>
      <c r="BL4841">
        <v>2.49512</v>
      </c>
      <c r="BM4841">
        <f t="shared" si="1799"/>
        <v>2.49512E-2</v>
      </c>
      <c r="BP4841" s="1">
        <v>39073</v>
      </c>
      <c r="BQ4841">
        <v>118.12</v>
      </c>
      <c r="BR4841">
        <f t="shared" si="1794"/>
        <v>1.1812</v>
      </c>
      <c r="BT4841" s="1">
        <v>39118</v>
      </c>
      <c r="BU4841">
        <v>3.78</v>
      </c>
      <c r="BV4841">
        <f t="shared" si="1795"/>
        <v>3.78E-2</v>
      </c>
      <c r="BX4841" s="1">
        <v>39118</v>
      </c>
      <c r="BY4841">
        <v>3.9079999999999999</v>
      </c>
      <c r="BZ4841">
        <f t="shared" si="1796"/>
        <v>3.9079999999999997E-2</v>
      </c>
      <c r="CB4841" s="1">
        <v>39246</v>
      </c>
      <c r="CC4841">
        <v>4.5730000000000004</v>
      </c>
      <c r="CD4841">
        <f t="shared" si="1797"/>
        <v>4.5730000000000007E-2</v>
      </c>
      <c r="CG4841" s="1"/>
    </row>
    <row r="4842" spans="1:85" x14ac:dyDescent="0.3">
      <c r="A4842" s="21">
        <f t="shared" si="1798"/>
        <v>52589</v>
      </c>
      <c r="B4842" s="18">
        <f t="shared" si="1782"/>
        <v>112.421875</v>
      </c>
      <c r="C4842">
        <f t="shared" si="1800"/>
        <v>115</v>
      </c>
      <c r="D4842">
        <f t="shared" ca="1" si="1785"/>
        <v>-18.280555555555555</v>
      </c>
      <c r="E4842">
        <f ca="1">IF(currency="USD",'Future et co'!F4842,IF(currency="EUR",'Future et co'!G4842,FALSE))</f>
        <v>3.6070000000000005E-2</v>
      </c>
      <c r="F4842">
        <f t="shared" ca="1" si="1786"/>
        <v>3.6070000000000005E-2</v>
      </c>
      <c r="G4842">
        <f t="shared" ca="1" si="1787"/>
        <v>2.0569999999999998E-2</v>
      </c>
      <c r="L4842">
        <f t="shared" ca="1" si="1788"/>
        <v>127.8</v>
      </c>
      <c r="M4842">
        <f t="shared" ca="1" si="1783"/>
        <v>3.6070000000000005E-2</v>
      </c>
      <c r="R4842">
        <f t="shared" ca="1" si="1789"/>
        <v>127.8</v>
      </c>
      <c r="S4842">
        <f t="shared" ca="1" si="1784"/>
        <v>3.6070000000000005E-2</v>
      </c>
      <c r="AU4842" s="1">
        <v>39132</v>
      </c>
      <c r="AV4842">
        <v>5.2679999999999998</v>
      </c>
      <c r="AW4842">
        <f t="shared" si="1790"/>
        <v>5.2679999999999998E-2</v>
      </c>
      <c r="AY4842" s="1">
        <v>39133</v>
      </c>
      <c r="AZ4842">
        <v>5.2910000000000004</v>
      </c>
      <c r="BA4842">
        <f t="shared" si="1791"/>
        <v>5.2910000000000006E-2</v>
      </c>
      <c r="BC4842" s="1">
        <v>39245</v>
      </c>
      <c r="BD4842">
        <v>5.4729999999999999</v>
      </c>
      <c r="BE4842">
        <f t="shared" si="1792"/>
        <v>5.4730000000000001E-2</v>
      </c>
      <c r="BG4842" s="1">
        <v>39245</v>
      </c>
      <c r="BH4842">
        <v>5.5369999999999999</v>
      </c>
      <c r="BI4842">
        <f t="shared" si="1793"/>
        <v>5.5370000000000003E-2</v>
      </c>
      <c r="BK4842" s="1">
        <v>43432</v>
      </c>
      <c r="BL4842">
        <v>2.4474200000000002</v>
      </c>
      <c r="BM4842">
        <f t="shared" si="1799"/>
        <v>2.4474200000000002E-2</v>
      </c>
      <c r="BP4842" s="1">
        <v>39072</v>
      </c>
      <c r="BQ4842">
        <v>118.25</v>
      </c>
      <c r="BR4842">
        <f t="shared" si="1794"/>
        <v>1.1825000000000001</v>
      </c>
      <c r="BT4842" s="1">
        <v>39115</v>
      </c>
      <c r="BU4842">
        <v>3.7879999999999998</v>
      </c>
      <c r="BV4842">
        <f t="shared" si="1795"/>
        <v>3.7879999999999997E-2</v>
      </c>
      <c r="BX4842" s="1">
        <v>39115</v>
      </c>
      <c r="BY4842">
        <v>3.9239999999999999</v>
      </c>
      <c r="BZ4842">
        <f t="shared" si="1796"/>
        <v>3.9239999999999997E-2</v>
      </c>
      <c r="CB4842" s="1">
        <v>39245</v>
      </c>
      <c r="CC4842">
        <v>4.5780000000000003</v>
      </c>
      <c r="CD4842">
        <f t="shared" si="1797"/>
        <v>4.5780000000000001E-2</v>
      </c>
      <c r="CG4842" s="1"/>
    </row>
    <row r="4843" spans="1:85" x14ac:dyDescent="0.3">
      <c r="A4843" s="21">
        <f t="shared" si="1798"/>
        <v>52590</v>
      </c>
      <c r="B4843" s="18">
        <f t="shared" si="1782"/>
        <v>112.421875</v>
      </c>
      <c r="C4843">
        <f t="shared" si="1800"/>
        <v>115</v>
      </c>
      <c r="D4843">
        <f t="shared" ca="1" si="1785"/>
        <v>-18.283333333333335</v>
      </c>
      <c r="E4843">
        <f ca="1">IF(currency="USD",'Future et co'!F4843,IF(currency="EUR",'Future et co'!G4843,FALSE))</f>
        <v>3.6070000000000005E-2</v>
      </c>
      <c r="F4843">
        <f t="shared" ca="1" si="1786"/>
        <v>3.6070000000000005E-2</v>
      </c>
      <c r="G4843">
        <f t="shared" ca="1" si="1787"/>
        <v>2.0569999999999998E-2</v>
      </c>
      <c r="L4843">
        <f t="shared" ca="1" si="1788"/>
        <v>127.8</v>
      </c>
      <c r="M4843">
        <f t="shared" ca="1" si="1783"/>
        <v>3.6070000000000005E-2</v>
      </c>
      <c r="R4843">
        <f t="shared" ca="1" si="1789"/>
        <v>127.8</v>
      </c>
      <c r="S4843">
        <f t="shared" ca="1" si="1784"/>
        <v>3.6070000000000005E-2</v>
      </c>
      <c r="AU4843" s="1">
        <v>39129</v>
      </c>
      <c r="AV4843">
        <v>5.2679999999999998</v>
      </c>
      <c r="AW4843">
        <f t="shared" si="1790"/>
        <v>5.2679999999999998E-2</v>
      </c>
      <c r="AY4843" s="1">
        <v>39132</v>
      </c>
      <c r="AZ4843">
        <v>5.2930000000000001</v>
      </c>
      <c r="BA4843">
        <f t="shared" si="1791"/>
        <v>5.2930000000000005E-2</v>
      </c>
      <c r="BC4843" s="1">
        <v>39244</v>
      </c>
      <c r="BD4843">
        <v>5.4530000000000003</v>
      </c>
      <c r="BE4843">
        <f t="shared" si="1792"/>
        <v>5.4530000000000002E-2</v>
      </c>
      <c r="BG4843" s="1">
        <v>39244</v>
      </c>
      <c r="BH4843">
        <v>5.43</v>
      </c>
      <c r="BI4843">
        <f t="shared" si="1793"/>
        <v>5.4299999999999994E-2</v>
      </c>
      <c r="BK4843" s="1">
        <v>43433</v>
      </c>
      <c r="BL4843">
        <v>2.4542899999999999</v>
      </c>
      <c r="BM4843">
        <f t="shared" si="1799"/>
        <v>2.4542899999999999E-2</v>
      </c>
      <c r="BP4843" s="1">
        <v>39071</v>
      </c>
      <c r="BQ4843">
        <v>118.43</v>
      </c>
      <c r="BR4843">
        <f t="shared" si="1794"/>
        <v>1.1843000000000001</v>
      </c>
      <c r="BT4843" s="1">
        <v>39114</v>
      </c>
      <c r="BU4843">
        <v>3.7850000000000001</v>
      </c>
      <c r="BV4843">
        <f t="shared" si="1795"/>
        <v>3.7850000000000002E-2</v>
      </c>
      <c r="BX4843" s="1">
        <v>39114</v>
      </c>
      <c r="BY4843">
        <v>3.923</v>
      </c>
      <c r="BZ4843">
        <f t="shared" si="1796"/>
        <v>3.9230000000000001E-2</v>
      </c>
      <c r="CB4843" s="1">
        <v>39244</v>
      </c>
      <c r="CC4843">
        <v>4.5490000000000004</v>
      </c>
      <c r="CD4843">
        <f t="shared" si="1797"/>
        <v>4.5490000000000003E-2</v>
      </c>
      <c r="CG4843" s="1"/>
    </row>
    <row r="4844" spans="1:85" x14ac:dyDescent="0.3">
      <c r="A4844" s="21">
        <f t="shared" si="1798"/>
        <v>52593</v>
      </c>
      <c r="B4844" s="18">
        <f t="shared" si="1782"/>
        <v>112.421875</v>
      </c>
      <c r="C4844">
        <f t="shared" si="1800"/>
        <v>115</v>
      </c>
      <c r="D4844">
        <f t="shared" ca="1" si="1785"/>
        <v>-18.291666666666668</v>
      </c>
      <c r="E4844">
        <f ca="1">IF(currency="USD",'Future et co'!F4844,IF(currency="EUR",'Future et co'!G4844,FALSE))</f>
        <v>3.6070000000000005E-2</v>
      </c>
      <c r="F4844">
        <f t="shared" ca="1" si="1786"/>
        <v>3.6070000000000005E-2</v>
      </c>
      <c r="G4844">
        <f t="shared" ca="1" si="1787"/>
        <v>2.0569999999999998E-2</v>
      </c>
      <c r="L4844">
        <f t="shared" ca="1" si="1788"/>
        <v>127.8</v>
      </c>
      <c r="M4844">
        <f t="shared" ca="1" si="1783"/>
        <v>3.6070000000000005E-2</v>
      </c>
      <c r="R4844">
        <f t="shared" ca="1" si="1789"/>
        <v>127.8</v>
      </c>
      <c r="S4844">
        <f t="shared" ca="1" si="1784"/>
        <v>3.6070000000000005E-2</v>
      </c>
      <c r="AU4844" s="1">
        <v>39128</v>
      </c>
      <c r="AV4844">
        <v>5.27</v>
      </c>
      <c r="AW4844">
        <f t="shared" si="1790"/>
        <v>5.2699999999999997E-2</v>
      </c>
      <c r="AY4844" s="1">
        <v>39129</v>
      </c>
      <c r="AZ4844">
        <v>5.2919999999999998</v>
      </c>
      <c r="BA4844">
        <f t="shared" si="1791"/>
        <v>5.2919999999999995E-2</v>
      </c>
      <c r="BC4844" s="1">
        <v>39241</v>
      </c>
      <c r="BD4844">
        <v>5.4480000000000004</v>
      </c>
      <c r="BE4844">
        <f t="shared" si="1792"/>
        <v>5.4480000000000001E-2</v>
      </c>
      <c r="BG4844" s="1">
        <v>39241</v>
      </c>
      <c r="BH4844">
        <v>5.4340000000000002</v>
      </c>
      <c r="BI4844">
        <f t="shared" si="1793"/>
        <v>5.4339999999999999E-2</v>
      </c>
      <c r="BK4844" s="1">
        <v>43434</v>
      </c>
      <c r="BL4844">
        <v>2.4394900000000002</v>
      </c>
      <c r="BM4844">
        <f t="shared" si="1799"/>
        <v>2.4394900000000001E-2</v>
      </c>
      <c r="BP4844" s="1">
        <v>39070</v>
      </c>
      <c r="BQ4844">
        <v>118.4</v>
      </c>
      <c r="BR4844">
        <f t="shared" si="1794"/>
        <v>1.1840000000000002</v>
      </c>
      <c r="BT4844" s="1">
        <v>39113</v>
      </c>
      <c r="BU4844">
        <v>3.782</v>
      </c>
      <c r="BV4844">
        <f t="shared" si="1795"/>
        <v>3.7819999999999999E-2</v>
      </c>
      <c r="BX4844" s="1">
        <v>39113</v>
      </c>
      <c r="BY4844">
        <v>3.9220000000000002</v>
      </c>
      <c r="BZ4844">
        <f t="shared" si="1796"/>
        <v>3.9220000000000005E-2</v>
      </c>
      <c r="CB4844" s="1">
        <v>39241</v>
      </c>
      <c r="CC4844">
        <v>4.556</v>
      </c>
      <c r="CD4844">
        <f t="shared" si="1797"/>
        <v>4.5560000000000003E-2</v>
      </c>
      <c r="CG4844" s="1"/>
    </row>
    <row r="4845" spans="1:85" x14ac:dyDescent="0.3">
      <c r="A4845" s="21">
        <f t="shared" si="1798"/>
        <v>52594</v>
      </c>
      <c r="B4845" s="18">
        <f t="shared" si="1782"/>
        <v>112.421875</v>
      </c>
      <c r="C4845">
        <f t="shared" si="1800"/>
        <v>115</v>
      </c>
      <c r="D4845">
        <f t="shared" ca="1" si="1785"/>
        <v>-18.294444444444444</v>
      </c>
      <c r="E4845">
        <f ca="1">IF(currency="USD",'Future et co'!F4845,IF(currency="EUR",'Future et co'!G4845,FALSE))</f>
        <v>3.6070000000000005E-2</v>
      </c>
      <c r="F4845">
        <f t="shared" ca="1" si="1786"/>
        <v>3.6070000000000005E-2</v>
      </c>
      <c r="G4845">
        <f t="shared" ca="1" si="1787"/>
        <v>2.0569999999999998E-2</v>
      </c>
      <c r="L4845">
        <f t="shared" ca="1" si="1788"/>
        <v>127.8</v>
      </c>
      <c r="M4845">
        <f t="shared" ca="1" si="1783"/>
        <v>3.6070000000000005E-2</v>
      </c>
      <c r="R4845">
        <f t="shared" ca="1" si="1789"/>
        <v>127.8</v>
      </c>
      <c r="S4845">
        <f t="shared" ca="1" si="1784"/>
        <v>3.6070000000000005E-2</v>
      </c>
      <c r="AU4845" s="1">
        <v>39127</v>
      </c>
      <c r="AV4845">
        <v>5.27</v>
      </c>
      <c r="AW4845">
        <f t="shared" si="1790"/>
        <v>5.2699999999999997E-2</v>
      </c>
      <c r="AY4845" s="1">
        <v>39128</v>
      </c>
      <c r="AZ4845">
        <v>5.2990000000000004</v>
      </c>
      <c r="BA4845">
        <f t="shared" si="1791"/>
        <v>5.2990000000000002E-2</v>
      </c>
      <c r="BC4845" s="1">
        <v>39240</v>
      </c>
      <c r="BD4845">
        <v>5.4390000000000001</v>
      </c>
      <c r="BE4845">
        <f t="shared" si="1792"/>
        <v>5.4390000000000001E-2</v>
      </c>
      <c r="BG4845" s="1">
        <v>39240</v>
      </c>
      <c r="BH4845">
        <v>5.4589999999999996</v>
      </c>
      <c r="BI4845">
        <f t="shared" si="1793"/>
        <v>5.459E-2</v>
      </c>
      <c r="BK4845" s="1">
        <v>43437</v>
      </c>
      <c r="BL4845">
        <v>2.4178600000000001</v>
      </c>
      <c r="BM4845">
        <f t="shared" si="1799"/>
        <v>2.4178600000000001E-2</v>
      </c>
      <c r="BP4845" s="1">
        <v>39069</v>
      </c>
      <c r="BQ4845">
        <v>118.73</v>
      </c>
      <c r="BR4845">
        <f t="shared" si="1794"/>
        <v>1.1873</v>
      </c>
      <c r="BT4845" s="1">
        <v>39112</v>
      </c>
      <c r="BU4845">
        <v>3.7810000000000001</v>
      </c>
      <c r="BV4845">
        <f t="shared" si="1795"/>
        <v>3.7810000000000003E-2</v>
      </c>
      <c r="BX4845" s="1">
        <v>39112</v>
      </c>
      <c r="BY4845">
        <v>3.9209999999999998</v>
      </c>
      <c r="BZ4845">
        <f t="shared" si="1796"/>
        <v>3.9209999999999995E-2</v>
      </c>
      <c r="CB4845" s="1">
        <v>39240</v>
      </c>
      <c r="CC4845">
        <v>4.5579999999999998</v>
      </c>
      <c r="CD4845">
        <f t="shared" si="1797"/>
        <v>4.5579999999999996E-2</v>
      </c>
      <c r="CG4845" s="1"/>
    </row>
    <row r="4846" spans="1:85" x14ac:dyDescent="0.3">
      <c r="A4846" s="21">
        <f t="shared" si="1798"/>
        <v>52595</v>
      </c>
      <c r="B4846" s="18">
        <f t="shared" si="1782"/>
        <v>112.421875</v>
      </c>
      <c r="C4846">
        <f t="shared" si="1800"/>
        <v>115</v>
      </c>
      <c r="D4846">
        <f t="shared" ca="1" si="1785"/>
        <v>-18.297222222222221</v>
      </c>
      <c r="E4846">
        <f ca="1">IF(currency="USD",'Future et co'!F4846,IF(currency="EUR",'Future et co'!G4846,FALSE))</f>
        <v>3.6070000000000005E-2</v>
      </c>
      <c r="F4846">
        <f t="shared" ca="1" si="1786"/>
        <v>3.6070000000000005E-2</v>
      </c>
      <c r="G4846">
        <f t="shared" ca="1" si="1787"/>
        <v>2.0569999999999998E-2</v>
      </c>
      <c r="L4846">
        <f t="shared" ca="1" si="1788"/>
        <v>127.8</v>
      </c>
      <c r="M4846">
        <f t="shared" ca="1" si="1783"/>
        <v>3.6070000000000005E-2</v>
      </c>
      <c r="R4846">
        <f t="shared" ca="1" si="1789"/>
        <v>127.8</v>
      </c>
      <c r="S4846">
        <f t="shared" ca="1" si="1784"/>
        <v>3.6070000000000005E-2</v>
      </c>
      <c r="AU4846" s="1">
        <v>39126</v>
      </c>
      <c r="AV4846">
        <v>5.274</v>
      </c>
      <c r="AW4846">
        <f t="shared" si="1790"/>
        <v>5.2740000000000002E-2</v>
      </c>
      <c r="AY4846" s="1">
        <v>39127</v>
      </c>
      <c r="AZ4846">
        <v>5.3049999999999997</v>
      </c>
      <c r="BA4846">
        <f t="shared" si="1791"/>
        <v>5.305E-2</v>
      </c>
      <c r="BC4846" s="1">
        <v>39239</v>
      </c>
      <c r="BD4846">
        <v>5.4219999999999997</v>
      </c>
      <c r="BE4846">
        <f t="shared" si="1792"/>
        <v>5.4219999999999997E-2</v>
      </c>
      <c r="BG4846" s="1">
        <v>39239</v>
      </c>
      <c r="BH4846">
        <v>5.3550000000000004</v>
      </c>
      <c r="BI4846">
        <f t="shared" si="1793"/>
        <v>5.3550000000000007E-2</v>
      </c>
      <c r="BK4846" s="1">
        <v>43438</v>
      </c>
      <c r="BL4846">
        <v>2.4951400000000001</v>
      </c>
      <c r="BM4846">
        <f t="shared" si="1799"/>
        <v>2.4951400000000002E-2</v>
      </c>
      <c r="BP4846" s="1">
        <v>39066</v>
      </c>
      <c r="BQ4846">
        <v>119</v>
      </c>
      <c r="BR4846">
        <f t="shared" si="1794"/>
        <v>1.19</v>
      </c>
      <c r="BT4846" s="1">
        <v>39111</v>
      </c>
      <c r="BU4846">
        <v>3.7749999999999999</v>
      </c>
      <c r="BV4846">
        <f t="shared" si="1795"/>
        <v>3.7749999999999999E-2</v>
      </c>
      <c r="BX4846" s="1">
        <v>39111</v>
      </c>
      <c r="BY4846">
        <v>3.92</v>
      </c>
      <c r="BZ4846">
        <f t="shared" si="1796"/>
        <v>3.9199999999999999E-2</v>
      </c>
      <c r="CB4846" s="1">
        <v>39239</v>
      </c>
      <c r="CC4846">
        <v>4.524</v>
      </c>
      <c r="CD4846">
        <f t="shared" si="1797"/>
        <v>4.5240000000000002E-2</v>
      </c>
      <c r="CG4846" s="1"/>
    </row>
    <row r="4847" spans="1:85" x14ac:dyDescent="0.3">
      <c r="A4847" s="21">
        <f t="shared" si="1798"/>
        <v>52596</v>
      </c>
      <c r="B4847" s="18">
        <f t="shared" si="1782"/>
        <v>112.421875</v>
      </c>
      <c r="C4847">
        <f t="shared" si="1800"/>
        <v>115</v>
      </c>
      <c r="D4847">
        <f t="shared" ca="1" si="1785"/>
        <v>-18.3</v>
      </c>
      <c r="E4847">
        <f ca="1">IF(currency="USD",'Future et co'!F4847,IF(currency="EUR",'Future et co'!G4847,FALSE))</f>
        <v>3.6070000000000005E-2</v>
      </c>
      <c r="F4847">
        <f t="shared" ca="1" si="1786"/>
        <v>3.6070000000000005E-2</v>
      </c>
      <c r="G4847">
        <f t="shared" ca="1" si="1787"/>
        <v>2.0569999999999998E-2</v>
      </c>
      <c r="L4847">
        <f t="shared" ca="1" si="1788"/>
        <v>127.8</v>
      </c>
      <c r="M4847">
        <f t="shared" ca="1" si="1783"/>
        <v>3.6070000000000005E-2</v>
      </c>
      <c r="R4847">
        <f t="shared" ca="1" si="1789"/>
        <v>127.8</v>
      </c>
      <c r="S4847">
        <f t="shared" ca="1" si="1784"/>
        <v>3.6070000000000005E-2</v>
      </c>
      <c r="AU4847" s="1">
        <v>39125</v>
      </c>
      <c r="AV4847">
        <v>5.274</v>
      </c>
      <c r="AW4847">
        <f t="shared" si="1790"/>
        <v>5.2740000000000002E-2</v>
      </c>
      <c r="AY4847" s="1">
        <v>39126</v>
      </c>
      <c r="AZ4847">
        <v>5.3079999999999998</v>
      </c>
      <c r="BA4847">
        <f t="shared" si="1791"/>
        <v>5.3079999999999995E-2</v>
      </c>
      <c r="BC4847" s="1">
        <v>39238</v>
      </c>
      <c r="BD4847">
        <v>5.44</v>
      </c>
      <c r="BE4847">
        <f t="shared" si="1792"/>
        <v>5.4400000000000004E-2</v>
      </c>
      <c r="BG4847" s="1">
        <v>39238</v>
      </c>
      <c r="BH4847">
        <v>5.3949999999999996</v>
      </c>
      <c r="BI4847">
        <f t="shared" si="1793"/>
        <v>5.3949999999999998E-2</v>
      </c>
      <c r="BK4847" s="1">
        <v>43439</v>
      </c>
      <c r="BL4847">
        <v>2.49621</v>
      </c>
      <c r="BM4847">
        <f t="shared" si="1799"/>
        <v>2.4962100000000001E-2</v>
      </c>
      <c r="BP4847" s="1">
        <v>39065</v>
      </c>
      <c r="BQ4847">
        <v>119.11</v>
      </c>
      <c r="BR4847">
        <f t="shared" si="1794"/>
        <v>1.1911</v>
      </c>
      <c r="BT4847" s="1">
        <v>39108</v>
      </c>
      <c r="BU4847">
        <v>3.7719999999999998</v>
      </c>
      <c r="BV4847">
        <f t="shared" si="1795"/>
        <v>3.7719999999999997E-2</v>
      </c>
      <c r="BX4847" s="1">
        <v>39108</v>
      </c>
      <c r="BY4847">
        <v>3.9159999999999999</v>
      </c>
      <c r="BZ4847">
        <f t="shared" si="1796"/>
        <v>3.916E-2</v>
      </c>
      <c r="CB4847" s="1">
        <v>39238</v>
      </c>
      <c r="CC4847">
        <v>4.5570000000000004</v>
      </c>
      <c r="CD4847">
        <f t="shared" si="1797"/>
        <v>4.5570000000000006E-2</v>
      </c>
      <c r="CG4847" s="1"/>
    </row>
    <row r="4848" spans="1:85" x14ac:dyDescent="0.3">
      <c r="A4848" s="21">
        <f t="shared" si="1798"/>
        <v>52597</v>
      </c>
      <c r="B4848" s="18">
        <f t="shared" si="1782"/>
        <v>112.421875</v>
      </c>
      <c r="C4848">
        <f t="shared" si="1800"/>
        <v>115</v>
      </c>
      <c r="D4848">
        <f t="shared" ca="1" si="1785"/>
        <v>-18.302777777777777</v>
      </c>
      <c r="E4848">
        <f ca="1">IF(currency="USD",'Future et co'!F4848,IF(currency="EUR",'Future et co'!G4848,FALSE))</f>
        <v>3.6070000000000005E-2</v>
      </c>
      <c r="F4848">
        <f t="shared" ca="1" si="1786"/>
        <v>3.6070000000000005E-2</v>
      </c>
      <c r="G4848">
        <f t="shared" ca="1" si="1787"/>
        <v>2.0569999999999998E-2</v>
      </c>
      <c r="L4848">
        <f t="shared" ca="1" si="1788"/>
        <v>127.8</v>
      </c>
      <c r="M4848">
        <f t="shared" ca="1" si="1783"/>
        <v>3.6070000000000005E-2</v>
      </c>
      <c r="R4848">
        <f t="shared" ca="1" si="1789"/>
        <v>127.8</v>
      </c>
      <c r="S4848">
        <f t="shared" ca="1" si="1784"/>
        <v>3.6070000000000005E-2</v>
      </c>
      <c r="AU4848" s="1">
        <v>39122</v>
      </c>
      <c r="AV4848">
        <v>5.2720000000000002</v>
      </c>
      <c r="AW4848">
        <f t="shared" si="1790"/>
        <v>5.2720000000000003E-2</v>
      </c>
      <c r="AY4848" s="1">
        <v>39125</v>
      </c>
      <c r="AZ4848">
        <v>5.3159999999999998</v>
      </c>
      <c r="BA4848">
        <f t="shared" si="1791"/>
        <v>5.3159999999999999E-2</v>
      </c>
      <c r="BC4848" s="1">
        <v>39237</v>
      </c>
      <c r="BD4848">
        <v>5.431</v>
      </c>
      <c r="BE4848">
        <f t="shared" si="1792"/>
        <v>5.4309999999999997E-2</v>
      </c>
      <c r="BG4848" s="1">
        <v>39237</v>
      </c>
      <c r="BH4848">
        <v>5.3659999999999997</v>
      </c>
      <c r="BI4848">
        <f t="shared" si="1793"/>
        <v>5.3659999999999999E-2</v>
      </c>
      <c r="BK4848" s="1">
        <v>43440</v>
      </c>
      <c r="BL4848">
        <v>2.5150199999999998</v>
      </c>
      <c r="BM4848">
        <f t="shared" si="1799"/>
        <v>2.5150199999999998E-2</v>
      </c>
      <c r="BP4848" s="1">
        <v>39064</v>
      </c>
      <c r="BQ4848">
        <v>119.58</v>
      </c>
      <c r="BR4848">
        <f t="shared" si="1794"/>
        <v>1.1958</v>
      </c>
      <c r="BT4848" s="1">
        <v>39107</v>
      </c>
      <c r="BU4848">
        <v>3.7690000000000001</v>
      </c>
      <c r="BV4848">
        <f t="shared" si="1795"/>
        <v>3.7690000000000001E-2</v>
      </c>
      <c r="BX4848" s="1">
        <v>39107</v>
      </c>
      <c r="BY4848">
        <v>3.9140000000000001</v>
      </c>
      <c r="BZ4848">
        <f t="shared" si="1796"/>
        <v>3.9140000000000001E-2</v>
      </c>
      <c r="CB4848" s="1">
        <v>39237</v>
      </c>
      <c r="CC4848">
        <v>4.5510000000000002</v>
      </c>
      <c r="CD4848">
        <f t="shared" si="1797"/>
        <v>4.5510000000000002E-2</v>
      </c>
      <c r="CG4848" s="1"/>
    </row>
    <row r="4849" spans="1:85" x14ac:dyDescent="0.3">
      <c r="A4849" s="21">
        <f t="shared" si="1798"/>
        <v>52600</v>
      </c>
      <c r="B4849" s="18">
        <f t="shared" si="1782"/>
        <v>112.421875</v>
      </c>
      <c r="C4849">
        <f t="shared" si="1800"/>
        <v>115</v>
      </c>
      <c r="D4849">
        <f t="shared" ca="1" si="1785"/>
        <v>-18.31111111111111</v>
      </c>
      <c r="E4849">
        <f ca="1">IF(currency="USD",'Future et co'!F4849,IF(currency="EUR",'Future et co'!G4849,FALSE))</f>
        <v>3.6070000000000005E-2</v>
      </c>
      <c r="F4849">
        <f t="shared" ca="1" si="1786"/>
        <v>3.6070000000000005E-2</v>
      </c>
      <c r="G4849">
        <f t="shared" ca="1" si="1787"/>
        <v>2.0569999999999998E-2</v>
      </c>
      <c r="L4849">
        <f t="shared" ca="1" si="1788"/>
        <v>127.8</v>
      </c>
      <c r="M4849">
        <f t="shared" ca="1" si="1783"/>
        <v>3.6070000000000005E-2</v>
      </c>
      <c r="R4849">
        <f t="shared" ca="1" si="1789"/>
        <v>127.8</v>
      </c>
      <c r="S4849">
        <f t="shared" ca="1" si="1784"/>
        <v>3.6070000000000005E-2</v>
      </c>
      <c r="AU4849" s="1">
        <v>39121</v>
      </c>
      <c r="AV4849">
        <v>5.274</v>
      </c>
      <c r="AW4849">
        <f t="shared" si="1790"/>
        <v>5.2740000000000002E-2</v>
      </c>
      <c r="AY4849" s="1">
        <v>39122</v>
      </c>
      <c r="AZ4849">
        <v>5.3075000000000001</v>
      </c>
      <c r="BA4849">
        <f t="shared" si="1791"/>
        <v>5.3075000000000004E-2</v>
      </c>
      <c r="BC4849" s="1">
        <v>39234</v>
      </c>
      <c r="BD4849">
        <v>5.4279999999999999</v>
      </c>
      <c r="BE4849">
        <f t="shared" si="1792"/>
        <v>5.4280000000000002E-2</v>
      </c>
      <c r="BG4849" s="1">
        <v>39234</v>
      </c>
      <c r="BH4849">
        <v>5.383</v>
      </c>
      <c r="BI4849">
        <f t="shared" si="1793"/>
        <v>5.3830000000000003E-2</v>
      </c>
      <c r="BK4849" s="1">
        <v>43441</v>
      </c>
      <c r="BL4849">
        <v>2.5716600000000001</v>
      </c>
      <c r="BM4849">
        <f t="shared" si="1799"/>
        <v>2.5716599999999999E-2</v>
      </c>
      <c r="BP4849" s="1">
        <v>39063</v>
      </c>
      <c r="BQ4849">
        <v>119.62</v>
      </c>
      <c r="BR4849">
        <f t="shared" si="1794"/>
        <v>1.1962000000000002</v>
      </c>
      <c r="BT4849" s="1">
        <v>39106</v>
      </c>
      <c r="BU4849">
        <v>3.7559999999999998</v>
      </c>
      <c r="BV4849">
        <f t="shared" si="1795"/>
        <v>3.7559999999999996E-2</v>
      </c>
      <c r="BX4849" s="1">
        <v>39106</v>
      </c>
      <c r="BY4849">
        <v>3.9060000000000001</v>
      </c>
      <c r="BZ4849">
        <f t="shared" si="1796"/>
        <v>3.9060000000000004E-2</v>
      </c>
      <c r="CB4849" s="1">
        <v>39234</v>
      </c>
      <c r="CC4849">
        <v>4.5540000000000003</v>
      </c>
      <c r="CD4849">
        <f t="shared" si="1797"/>
        <v>4.5540000000000004E-2</v>
      </c>
      <c r="CG4849" s="1"/>
    </row>
    <row r="4850" spans="1:85" x14ac:dyDescent="0.3">
      <c r="A4850" s="21">
        <f t="shared" si="1798"/>
        <v>52601</v>
      </c>
      <c r="B4850" s="18">
        <f t="shared" si="1782"/>
        <v>112.421875</v>
      </c>
      <c r="C4850">
        <f t="shared" si="1800"/>
        <v>115</v>
      </c>
      <c r="D4850">
        <f t="shared" ca="1" si="1785"/>
        <v>-18.31388888888889</v>
      </c>
      <c r="E4850">
        <f ca="1">IF(currency="USD",'Future et co'!F4850,IF(currency="EUR",'Future et co'!G4850,FALSE))</f>
        <v>3.6070000000000005E-2</v>
      </c>
      <c r="F4850">
        <f t="shared" ca="1" si="1786"/>
        <v>3.6070000000000005E-2</v>
      </c>
      <c r="G4850">
        <f t="shared" ca="1" si="1787"/>
        <v>2.0569999999999998E-2</v>
      </c>
      <c r="L4850">
        <f t="shared" ca="1" si="1788"/>
        <v>127.8</v>
      </c>
      <c r="M4850">
        <f t="shared" ca="1" si="1783"/>
        <v>3.6070000000000005E-2</v>
      </c>
      <c r="R4850">
        <f t="shared" ca="1" si="1789"/>
        <v>127.8</v>
      </c>
      <c r="S4850">
        <f t="shared" ca="1" si="1784"/>
        <v>3.6070000000000005E-2</v>
      </c>
      <c r="AU4850" s="1">
        <v>39120</v>
      </c>
      <c r="AV4850">
        <v>5.2729999999999997</v>
      </c>
      <c r="AW4850">
        <f t="shared" si="1790"/>
        <v>5.2729999999999999E-2</v>
      </c>
      <c r="AY4850" s="1">
        <v>39121</v>
      </c>
      <c r="AZ4850">
        <v>5.306</v>
      </c>
      <c r="BA4850">
        <f t="shared" si="1791"/>
        <v>5.3060000000000003E-2</v>
      </c>
      <c r="BC4850" s="1">
        <v>39233</v>
      </c>
      <c r="BD4850">
        <v>5.383</v>
      </c>
      <c r="BE4850">
        <f t="shared" si="1792"/>
        <v>5.3830000000000003E-2</v>
      </c>
      <c r="BG4850" s="1">
        <v>39233</v>
      </c>
      <c r="BH4850">
        <v>5.319</v>
      </c>
      <c r="BI4850">
        <f t="shared" si="1793"/>
        <v>5.3190000000000001E-2</v>
      </c>
      <c r="BK4850" s="1">
        <v>43444</v>
      </c>
      <c r="BL4850">
        <v>2.5706000000000002</v>
      </c>
      <c r="BM4850">
        <f t="shared" si="1799"/>
        <v>2.5706000000000003E-2</v>
      </c>
      <c r="BP4850" s="1">
        <v>39062</v>
      </c>
      <c r="BQ4850">
        <v>119.62</v>
      </c>
      <c r="BR4850">
        <f t="shared" si="1794"/>
        <v>1.1962000000000002</v>
      </c>
      <c r="BT4850" s="1">
        <v>39105</v>
      </c>
      <c r="BU4850">
        <v>3.7570000000000001</v>
      </c>
      <c r="BV4850">
        <f t="shared" si="1795"/>
        <v>3.7569999999999999E-2</v>
      </c>
      <c r="BX4850" s="1">
        <v>39105</v>
      </c>
      <c r="BY4850">
        <v>3.8959999999999999</v>
      </c>
      <c r="BZ4850">
        <f t="shared" si="1796"/>
        <v>3.8960000000000002E-2</v>
      </c>
      <c r="CB4850" s="1">
        <v>39233</v>
      </c>
      <c r="CC4850">
        <v>4.5330000000000004</v>
      </c>
      <c r="CD4850">
        <f t="shared" si="1797"/>
        <v>4.5330000000000002E-2</v>
      </c>
      <c r="CG4850" s="1"/>
    </row>
    <row r="4851" spans="1:85" x14ac:dyDescent="0.3">
      <c r="A4851" s="21">
        <f t="shared" si="1798"/>
        <v>52602</v>
      </c>
      <c r="B4851" s="18">
        <f t="shared" si="1782"/>
        <v>112.421875</v>
      </c>
      <c r="C4851">
        <f t="shared" si="1800"/>
        <v>115</v>
      </c>
      <c r="D4851">
        <f t="shared" ca="1" si="1785"/>
        <v>-18.316666666666666</v>
      </c>
      <c r="E4851">
        <f ca="1">IF(currency="USD",'Future et co'!F4851,IF(currency="EUR",'Future et co'!G4851,FALSE))</f>
        <v>3.6070000000000005E-2</v>
      </c>
      <c r="F4851">
        <f t="shared" ca="1" si="1786"/>
        <v>3.6070000000000005E-2</v>
      </c>
      <c r="G4851">
        <f t="shared" ca="1" si="1787"/>
        <v>2.0569999999999998E-2</v>
      </c>
      <c r="L4851">
        <f t="shared" ca="1" si="1788"/>
        <v>127.8</v>
      </c>
      <c r="M4851">
        <f t="shared" ca="1" si="1783"/>
        <v>3.6070000000000005E-2</v>
      </c>
      <c r="R4851">
        <f t="shared" ca="1" si="1789"/>
        <v>127.8</v>
      </c>
      <c r="S4851">
        <f t="shared" ca="1" si="1784"/>
        <v>3.6070000000000005E-2</v>
      </c>
      <c r="AU4851" s="1">
        <v>39119</v>
      </c>
      <c r="AV4851">
        <v>5.2750000000000004</v>
      </c>
      <c r="AW4851">
        <f t="shared" si="1790"/>
        <v>5.2750000000000005E-2</v>
      </c>
      <c r="AY4851" s="1">
        <v>39120</v>
      </c>
      <c r="AZ4851">
        <v>5.3070000000000004</v>
      </c>
      <c r="BA4851">
        <f t="shared" si="1791"/>
        <v>5.3070000000000006E-2</v>
      </c>
      <c r="BC4851" s="1">
        <v>39232</v>
      </c>
      <c r="BD4851">
        <v>5.3739999999999997</v>
      </c>
      <c r="BE4851">
        <f t="shared" si="1792"/>
        <v>5.3739999999999996E-2</v>
      </c>
      <c r="BG4851" s="1">
        <v>39232</v>
      </c>
      <c r="BH4851">
        <v>5.2670000000000003</v>
      </c>
      <c r="BI4851">
        <f t="shared" si="1793"/>
        <v>5.2670000000000002E-2</v>
      </c>
      <c r="BK4851" s="1">
        <v>43445</v>
      </c>
      <c r="BL4851">
        <v>2.5735399999999999</v>
      </c>
      <c r="BM4851">
        <f t="shared" si="1799"/>
        <v>2.5735399999999999E-2</v>
      </c>
      <c r="BP4851" s="1">
        <v>39059</v>
      </c>
      <c r="BQ4851">
        <v>119.84</v>
      </c>
      <c r="BR4851">
        <f t="shared" si="1794"/>
        <v>1.1984000000000001</v>
      </c>
      <c r="BT4851" s="1">
        <v>39104</v>
      </c>
      <c r="BU4851">
        <v>3.7549999999999999</v>
      </c>
      <c r="BV4851">
        <f t="shared" si="1795"/>
        <v>3.755E-2</v>
      </c>
      <c r="BX4851" s="1">
        <v>39104</v>
      </c>
      <c r="BY4851">
        <v>3.8929999999999998</v>
      </c>
      <c r="BZ4851">
        <f t="shared" si="1796"/>
        <v>3.8929999999999999E-2</v>
      </c>
      <c r="CB4851" s="1">
        <v>39232</v>
      </c>
      <c r="CC4851">
        <v>4.5149999999999997</v>
      </c>
      <c r="CD4851">
        <f t="shared" si="1797"/>
        <v>4.5149999999999996E-2</v>
      </c>
      <c r="CG4851" s="1"/>
    </row>
    <row r="4852" spans="1:85" x14ac:dyDescent="0.3">
      <c r="A4852" s="21">
        <f t="shared" si="1798"/>
        <v>52603</v>
      </c>
      <c r="B4852" s="18">
        <f t="shared" si="1782"/>
        <v>112.421875</v>
      </c>
      <c r="C4852">
        <f t="shared" si="1800"/>
        <v>115</v>
      </c>
      <c r="D4852">
        <f t="shared" ca="1" si="1785"/>
        <v>-18.319444444444443</v>
      </c>
      <c r="E4852">
        <f ca="1">IF(currency="USD",'Future et co'!F4852,IF(currency="EUR",'Future et co'!G4852,FALSE))</f>
        <v>3.6070000000000005E-2</v>
      </c>
      <c r="F4852">
        <f t="shared" ca="1" si="1786"/>
        <v>3.6070000000000005E-2</v>
      </c>
      <c r="G4852">
        <f t="shared" ca="1" si="1787"/>
        <v>2.0569999999999998E-2</v>
      </c>
      <c r="L4852">
        <f t="shared" ca="1" si="1788"/>
        <v>127.8</v>
      </c>
      <c r="M4852">
        <f t="shared" ca="1" si="1783"/>
        <v>3.6070000000000005E-2</v>
      </c>
      <c r="R4852">
        <f t="shared" ca="1" si="1789"/>
        <v>127.8</v>
      </c>
      <c r="S4852">
        <f t="shared" ca="1" si="1784"/>
        <v>3.6070000000000005E-2</v>
      </c>
      <c r="AU4852" s="1">
        <v>39118</v>
      </c>
      <c r="AV4852">
        <v>5.2750000000000004</v>
      </c>
      <c r="AW4852">
        <f t="shared" si="1790"/>
        <v>5.2750000000000005E-2</v>
      </c>
      <c r="AY4852" s="1">
        <v>39119</v>
      </c>
      <c r="AZ4852">
        <v>5.3079999999999998</v>
      </c>
      <c r="BA4852">
        <f t="shared" si="1791"/>
        <v>5.3079999999999995E-2</v>
      </c>
      <c r="BC4852" s="1">
        <v>39231</v>
      </c>
      <c r="BD4852">
        <v>5.3849999999999998</v>
      </c>
      <c r="BE4852">
        <f t="shared" si="1792"/>
        <v>5.3849999999999995E-2</v>
      </c>
      <c r="BG4852" s="1">
        <v>39231</v>
      </c>
      <c r="BH4852">
        <v>5.282</v>
      </c>
      <c r="BI4852">
        <f t="shared" si="1793"/>
        <v>5.2819999999999999E-2</v>
      </c>
      <c r="BK4852" s="1">
        <v>43446</v>
      </c>
      <c r="BL4852">
        <v>2.56385</v>
      </c>
      <c r="BM4852">
        <f t="shared" si="1799"/>
        <v>2.5638499999999998E-2</v>
      </c>
      <c r="BP4852" s="1">
        <v>39058</v>
      </c>
      <c r="BQ4852">
        <v>120.1</v>
      </c>
      <c r="BR4852">
        <f t="shared" si="1794"/>
        <v>1.2009999999999998</v>
      </c>
      <c r="BT4852" s="1">
        <v>39101</v>
      </c>
      <c r="BU4852">
        <v>3.754</v>
      </c>
      <c r="BV4852">
        <f t="shared" si="1795"/>
        <v>3.7539999999999997E-2</v>
      </c>
      <c r="BX4852" s="1">
        <v>39101</v>
      </c>
      <c r="BY4852">
        <v>3.8879999999999999</v>
      </c>
      <c r="BZ4852">
        <f t="shared" si="1796"/>
        <v>3.8879999999999998E-2</v>
      </c>
      <c r="CB4852" s="1">
        <v>39231</v>
      </c>
      <c r="CC4852">
        <v>4.5010000000000003</v>
      </c>
      <c r="CD4852">
        <f t="shared" si="1797"/>
        <v>4.5010000000000001E-2</v>
      </c>
      <c r="CG4852" s="1"/>
    </row>
    <row r="4853" spans="1:85" x14ac:dyDescent="0.3">
      <c r="A4853" s="21">
        <f t="shared" si="1798"/>
        <v>52604</v>
      </c>
      <c r="B4853" s="18">
        <f t="shared" si="1782"/>
        <v>112.421875</v>
      </c>
      <c r="C4853">
        <f t="shared" si="1800"/>
        <v>115</v>
      </c>
      <c r="D4853">
        <f t="shared" ca="1" si="1785"/>
        <v>-18.322222222222223</v>
      </c>
      <c r="E4853">
        <f ca="1">IF(currency="USD",'Future et co'!F4853,IF(currency="EUR",'Future et co'!G4853,FALSE))</f>
        <v>3.6070000000000005E-2</v>
      </c>
      <c r="F4853">
        <f t="shared" ca="1" si="1786"/>
        <v>3.6070000000000005E-2</v>
      </c>
      <c r="G4853">
        <f t="shared" ca="1" si="1787"/>
        <v>2.0569999999999998E-2</v>
      </c>
      <c r="L4853">
        <f t="shared" ca="1" si="1788"/>
        <v>127.8</v>
      </c>
      <c r="M4853">
        <f t="shared" ca="1" si="1783"/>
        <v>3.6070000000000005E-2</v>
      </c>
      <c r="R4853">
        <f t="shared" ca="1" si="1789"/>
        <v>127.8</v>
      </c>
      <c r="S4853">
        <f t="shared" ca="1" si="1784"/>
        <v>3.6070000000000005E-2</v>
      </c>
      <c r="AU4853" s="1">
        <v>39115</v>
      </c>
      <c r="AV4853">
        <v>5.2770000000000001</v>
      </c>
      <c r="AW4853">
        <f t="shared" si="1790"/>
        <v>5.2770000000000004E-2</v>
      </c>
      <c r="AY4853" s="1">
        <v>39118</v>
      </c>
      <c r="AZ4853">
        <v>5.31</v>
      </c>
      <c r="BA4853">
        <f t="shared" si="1791"/>
        <v>5.3099999999999994E-2</v>
      </c>
      <c r="BC4853" s="1">
        <v>39230</v>
      </c>
      <c r="BD4853">
        <v>5.3825000000000003</v>
      </c>
      <c r="BE4853">
        <f t="shared" si="1792"/>
        <v>5.3825000000000005E-2</v>
      </c>
      <c r="BG4853" s="1">
        <v>39230</v>
      </c>
      <c r="BH4853">
        <v>5.2725</v>
      </c>
      <c r="BI4853">
        <f t="shared" si="1793"/>
        <v>5.2725000000000001E-2</v>
      </c>
      <c r="BK4853" s="1">
        <v>43447</v>
      </c>
      <c r="BL4853">
        <v>2.5655999999999999</v>
      </c>
      <c r="BM4853">
        <f t="shared" si="1799"/>
        <v>2.5655999999999998E-2</v>
      </c>
      <c r="BP4853" s="1">
        <v>39057</v>
      </c>
      <c r="BQ4853">
        <v>120.25</v>
      </c>
      <c r="BR4853">
        <f t="shared" si="1794"/>
        <v>1.2024999999999999</v>
      </c>
      <c r="BT4853" s="1">
        <v>39100</v>
      </c>
      <c r="BU4853">
        <v>3.754</v>
      </c>
      <c r="BV4853">
        <f t="shared" si="1795"/>
        <v>3.7539999999999997E-2</v>
      </c>
      <c r="BX4853" s="1">
        <v>39100</v>
      </c>
      <c r="BY4853">
        <v>3.8879999999999999</v>
      </c>
      <c r="BZ4853">
        <f t="shared" si="1796"/>
        <v>3.8879999999999998E-2</v>
      </c>
      <c r="CB4853" s="1">
        <v>39230</v>
      </c>
      <c r="CC4853">
        <v>4.5060000000000002</v>
      </c>
      <c r="CD4853">
        <f t="shared" si="1797"/>
        <v>4.5060000000000003E-2</v>
      </c>
      <c r="CG4853" s="1"/>
    </row>
    <row r="4854" spans="1:85" x14ac:dyDescent="0.3">
      <c r="A4854" s="21">
        <f t="shared" si="1798"/>
        <v>52607</v>
      </c>
      <c r="B4854" s="18">
        <f t="shared" si="1782"/>
        <v>112.421875</v>
      </c>
      <c r="C4854">
        <f t="shared" si="1800"/>
        <v>115</v>
      </c>
      <c r="D4854">
        <f t="shared" ca="1" si="1785"/>
        <v>-18.330555555555556</v>
      </c>
      <c r="E4854">
        <f ca="1">IF(currency="USD",'Future et co'!F4854,IF(currency="EUR",'Future et co'!G4854,FALSE))</f>
        <v>3.6070000000000005E-2</v>
      </c>
      <c r="F4854">
        <f t="shared" ca="1" si="1786"/>
        <v>3.6070000000000005E-2</v>
      </c>
      <c r="G4854">
        <f t="shared" ca="1" si="1787"/>
        <v>2.0569999999999998E-2</v>
      </c>
      <c r="L4854">
        <f t="shared" ca="1" si="1788"/>
        <v>127.8</v>
      </c>
      <c r="M4854">
        <f t="shared" ca="1" si="1783"/>
        <v>3.6070000000000005E-2</v>
      </c>
      <c r="R4854">
        <f t="shared" ca="1" si="1789"/>
        <v>127.8</v>
      </c>
      <c r="S4854">
        <f t="shared" ca="1" si="1784"/>
        <v>3.6070000000000005E-2</v>
      </c>
      <c r="AU4854" s="1">
        <v>39114</v>
      </c>
      <c r="AV4854">
        <v>5.2759999999999998</v>
      </c>
      <c r="AW4854">
        <f t="shared" si="1790"/>
        <v>5.2760000000000001E-2</v>
      </c>
      <c r="AY4854" s="1">
        <v>39115</v>
      </c>
      <c r="AZ4854">
        <v>5.3079999999999998</v>
      </c>
      <c r="BA4854">
        <f t="shared" si="1791"/>
        <v>5.3079999999999995E-2</v>
      </c>
      <c r="BC4854" s="1">
        <v>39227</v>
      </c>
      <c r="BD4854">
        <v>5.3689999999999998</v>
      </c>
      <c r="BE4854">
        <f t="shared" si="1792"/>
        <v>5.3689999999999995E-2</v>
      </c>
      <c r="BG4854" s="1">
        <v>39227</v>
      </c>
      <c r="BH4854">
        <v>5.2450000000000001</v>
      </c>
      <c r="BI4854">
        <f t="shared" si="1793"/>
        <v>5.2450000000000004E-2</v>
      </c>
      <c r="BK4854" s="1">
        <v>43448</v>
      </c>
      <c r="BL4854">
        <v>2.6161699999999999</v>
      </c>
      <c r="BM4854">
        <f t="shared" si="1799"/>
        <v>2.61617E-2</v>
      </c>
      <c r="BP4854" s="1">
        <v>39056</v>
      </c>
      <c r="BQ4854">
        <v>120.27</v>
      </c>
      <c r="BR4854">
        <f t="shared" si="1794"/>
        <v>1.2026999999999999</v>
      </c>
      <c r="BT4854" s="1">
        <v>39099</v>
      </c>
      <c r="BU4854">
        <v>3.7469999999999999</v>
      </c>
      <c r="BV4854">
        <f t="shared" si="1795"/>
        <v>3.7469999999999996E-2</v>
      </c>
      <c r="BX4854" s="1">
        <v>39099</v>
      </c>
      <c r="BY4854">
        <v>3.883</v>
      </c>
      <c r="BZ4854">
        <f t="shared" si="1796"/>
        <v>3.8830000000000003E-2</v>
      </c>
      <c r="CB4854" s="1">
        <v>39227</v>
      </c>
      <c r="CC4854">
        <v>4.4930000000000003</v>
      </c>
      <c r="CD4854">
        <f t="shared" si="1797"/>
        <v>4.4930000000000005E-2</v>
      </c>
      <c r="CG4854" s="1"/>
    </row>
    <row r="4855" spans="1:85" x14ac:dyDescent="0.3">
      <c r="A4855" s="21">
        <f t="shared" si="1798"/>
        <v>52608</v>
      </c>
      <c r="B4855" s="18">
        <f t="shared" si="1782"/>
        <v>112.421875</v>
      </c>
      <c r="C4855">
        <f t="shared" si="1800"/>
        <v>115</v>
      </c>
      <c r="D4855">
        <f t="shared" ca="1" si="1785"/>
        <v>-18.333333333333332</v>
      </c>
      <c r="E4855">
        <f ca="1">IF(currency="USD",'Future et co'!F4855,IF(currency="EUR",'Future et co'!G4855,FALSE))</f>
        <v>3.6070000000000005E-2</v>
      </c>
      <c r="F4855">
        <f t="shared" ca="1" si="1786"/>
        <v>3.6070000000000005E-2</v>
      </c>
      <c r="G4855">
        <f t="shared" ca="1" si="1787"/>
        <v>2.0569999999999998E-2</v>
      </c>
      <c r="L4855">
        <f t="shared" ca="1" si="1788"/>
        <v>127.8</v>
      </c>
      <c r="M4855">
        <f t="shared" ca="1" si="1783"/>
        <v>3.6070000000000005E-2</v>
      </c>
      <c r="R4855">
        <f t="shared" ca="1" si="1789"/>
        <v>127.8</v>
      </c>
      <c r="S4855">
        <f t="shared" ca="1" si="1784"/>
        <v>3.6070000000000005E-2</v>
      </c>
      <c r="AU4855" s="1">
        <v>39113</v>
      </c>
      <c r="AV4855">
        <v>5.2750000000000004</v>
      </c>
      <c r="AW4855">
        <f t="shared" si="1790"/>
        <v>5.2750000000000005E-2</v>
      </c>
      <c r="AY4855" s="1">
        <v>39114</v>
      </c>
      <c r="AZ4855">
        <v>5.3120000000000003</v>
      </c>
      <c r="BA4855">
        <f t="shared" si="1791"/>
        <v>5.3120000000000001E-2</v>
      </c>
      <c r="BC4855" s="1">
        <v>39226</v>
      </c>
      <c r="BD4855">
        <v>5.3620000000000001</v>
      </c>
      <c r="BE4855">
        <f t="shared" si="1792"/>
        <v>5.3620000000000001E-2</v>
      </c>
      <c r="BG4855" s="1">
        <v>39226</v>
      </c>
      <c r="BH4855">
        <v>5.2320000000000002</v>
      </c>
      <c r="BI4855">
        <f t="shared" si="1793"/>
        <v>5.2320000000000005E-2</v>
      </c>
      <c r="BK4855" s="1">
        <v>43451</v>
      </c>
      <c r="BL4855">
        <v>2.6722800000000002</v>
      </c>
      <c r="BM4855">
        <f t="shared" si="1799"/>
        <v>2.6722800000000001E-2</v>
      </c>
      <c r="BP4855" s="1">
        <v>39055</v>
      </c>
      <c r="BQ4855">
        <v>120.43</v>
      </c>
      <c r="BR4855">
        <f t="shared" si="1794"/>
        <v>1.2043000000000001</v>
      </c>
      <c r="BT4855" s="1">
        <v>39098</v>
      </c>
      <c r="BU4855">
        <v>3.746</v>
      </c>
      <c r="BV4855">
        <f t="shared" si="1795"/>
        <v>3.746E-2</v>
      </c>
      <c r="BX4855" s="1">
        <v>39098</v>
      </c>
      <c r="BY4855">
        <v>3.883</v>
      </c>
      <c r="BZ4855">
        <f t="shared" si="1796"/>
        <v>3.8830000000000003E-2</v>
      </c>
      <c r="CB4855" s="1">
        <v>39226</v>
      </c>
      <c r="CC4855">
        <v>4.4800000000000004</v>
      </c>
      <c r="CD4855">
        <f t="shared" si="1797"/>
        <v>4.4800000000000006E-2</v>
      </c>
      <c r="CG4855" s="1"/>
    </row>
    <row r="4856" spans="1:85" x14ac:dyDescent="0.3">
      <c r="A4856" s="21">
        <f t="shared" si="1798"/>
        <v>52609</v>
      </c>
      <c r="B4856" s="18">
        <f t="shared" si="1782"/>
        <v>112.421875</v>
      </c>
      <c r="C4856">
        <f t="shared" si="1800"/>
        <v>115</v>
      </c>
      <c r="D4856">
        <f t="shared" ca="1" si="1785"/>
        <v>-18.336111111111112</v>
      </c>
      <c r="E4856">
        <f ca="1">IF(currency="USD",'Future et co'!F4856,IF(currency="EUR",'Future et co'!G4856,FALSE))</f>
        <v>3.6070000000000005E-2</v>
      </c>
      <c r="F4856">
        <f t="shared" ca="1" si="1786"/>
        <v>3.6070000000000005E-2</v>
      </c>
      <c r="G4856">
        <f t="shared" ca="1" si="1787"/>
        <v>2.0569999999999998E-2</v>
      </c>
      <c r="L4856">
        <f t="shared" ca="1" si="1788"/>
        <v>127.8</v>
      </c>
      <c r="M4856">
        <f t="shared" ca="1" si="1783"/>
        <v>3.6070000000000005E-2</v>
      </c>
      <c r="R4856">
        <f t="shared" ca="1" si="1789"/>
        <v>127.8</v>
      </c>
      <c r="S4856">
        <f t="shared" ca="1" si="1784"/>
        <v>3.6070000000000005E-2</v>
      </c>
      <c r="AU4856" s="1">
        <v>39112</v>
      </c>
      <c r="AV4856">
        <v>5.2835000000000001</v>
      </c>
      <c r="AW4856">
        <f t="shared" si="1790"/>
        <v>5.2835E-2</v>
      </c>
      <c r="AY4856" s="1">
        <v>39113</v>
      </c>
      <c r="AZ4856">
        <v>5.3029999999999999</v>
      </c>
      <c r="BA4856">
        <f t="shared" si="1791"/>
        <v>5.3030000000000001E-2</v>
      </c>
      <c r="BC4856" s="1">
        <v>39225</v>
      </c>
      <c r="BD4856">
        <v>5.3719999999999999</v>
      </c>
      <c r="BE4856">
        <f t="shared" si="1792"/>
        <v>5.3719999999999997E-2</v>
      </c>
      <c r="BG4856" s="1">
        <v>39225</v>
      </c>
      <c r="BH4856">
        <v>5.2350000000000003</v>
      </c>
      <c r="BI4856">
        <f t="shared" si="1793"/>
        <v>5.2350000000000001E-2</v>
      </c>
      <c r="BK4856" s="1">
        <v>43452</v>
      </c>
      <c r="BL4856">
        <v>2.6775899999999999</v>
      </c>
      <c r="BM4856">
        <f t="shared" si="1799"/>
        <v>2.6775899999999998E-2</v>
      </c>
      <c r="BP4856" s="1">
        <v>39052</v>
      </c>
      <c r="BQ4856">
        <v>120.47</v>
      </c>
      <c r="BR4856">
        <f t="shared" si="1794"/>
        <v>1.2046999999999999</v>
      </c>
      <c r="BT4856" s="1">
        <v>39097</v>
      </c>
      <c r="BU4856">
        <v>3.746</v>
      </c>
      <c r="BV4856">
        <f t="shared" si="1795"/>
        <v>3.746E-2</v>
      </c>
      <c r="BX4856" s="1">
        <v>39097</v>
      </c>
      <c r="BY4856">
        <v>3.88</v>
      </c>
      <c r="BZ4856">
        <f t="shared" si="1796"/>
        <v>3.8800000000000001E-2</v>
      </c>
      <c r="CB4856" s="1">
        <v>39225</v>
      </c>
      <c r="CC4856">
        <v>4.4829999999999997</v>
      </c>
      <c r="CD4856">
        <f t="shared" si="1797"/>
        <v>4.4829999999999995E-2</v>
      </c>
      <c r="CG4856" s="1"/>
    </row>
    <row r="4857" spans="1:85" x14ac:dyDescent="0.3">
      <c r="A4857" s="21">
        <f t="shared" si="1798"/>
        <v>52610</v>
      </c>
      <c r="B4857" s="18">
        <f t="shared" si="1782"/>
        <v>112.421875</v>
      </c>
      <c r="C4857">
        <f t="shared" si="1800"/>
        <v>115</v>
      </c>
      <c r="D4857">
        <f t="shared" ca="1" si="1785"/>
        <v>-18.338888888888889</v>
      </c>
      <c r="E4857">
        <f ca="1">IF(currency="USD",'Future et co'!F4857,IF(currency="EUR",'Future et co'!G4857,FALSE))</f>
        <v>3.6070000000000005E-2</v>
      </c>
      <c r="F4857">
        <f t="shared" ca="1" si="1786"/>
        <v>3.6070000000000005E-2</v>
      </c>
      <c r="G4857">
        <f t="shared" ca="1" si="1787"/>
        <v>2.0569999999999998E-2</v>
      </c>
      <c r="L4857">
        <f t="shared" ca="1" si="1788"/>
        <v>127.8</v>
      </c>
      <c r="M4857">
        <f t="shared" ca="1" si="1783"/>
        <v>3.6070000000000005E-2</v>
      </c>
      <c r="R4857">
        <f t="shared" ca="1" si="1789"/>
        <v>127.8</v>
      </c>
      <c r="S4857">
        <f t="shared" ca="1" si="1784"/>
        <v>3.6070000000000005E-2</v>
      </c>
      <c r="AU4857" s="1">
        <v>39111</v>
      </c>
      <c r="AV4857">
        <v>5.2770000000000001</v>
      </c>
      <c r="AW4857">
        <f t="shared" si="1790"/>
        <v>5.2770000000000004E-2</v>
      </c>
      <c r="AY4857" s="1">
        <v>39112</v>
      </c>
      <c r="AZ4857">
        <v>5.31</v>
      </c>
      <c r="BA4857">
        <f t="shared" si="1791"/>
        <v>5.3099999999999994E-2</v>
      </c>
      <c r="BC4857" s="1">
        <v>39224</v>
      </c>
      <c r="BD4857">
        <v>5.35</v>
      </c>
      <c r="BE4857">
        <f t="shared" si="1792"/>
        <v>5.3499999999999999E-2</v>
      </c>
      <c r="BG4857" s="1">
        <v>39224</v>
      </c>
      <c r="BH4857">
        <v>5.1970000000000001</v>
      </c>
      <c r="BI4857">
        <f t="shared" si="1793"/>
        <v>5.1970000000000002E-2</v>
      </c>
      <c r="BK4857" s="1">
        <v>43453</v>
      </c>
      <c r="BL4857">
        <v>2.7168600000000001</v>
      </c>
      <c r="BM4857">
        <f t="shared" si="1799"/>
        <v>2.7168600000000001E-2</v>
      </c>
      <c r="BP4857" s="1">
        <v>39051</v>
      </c>
      <c r="BQ4857">
        <v>120.22</v>
      </c>
      <c r="BR4857">
        <f t="shared" si="1794"/>
        <v>1.2021999999999999</v>
      </c>
      <c r="BT4857" s="1">
        <v>39094</v>
      </c>
      <c r="BU4857">
        <v>3.7450000000000001</v>
      </c>
      <c r="BV4857">
        <f t="shared" si="1795"/>
        <v>3.7450000000000004E-2</v>
      </c>
      <c r="BX4857" s="1">
        <v>39094</v>
      </c>
      <c r="BY4857">
        <v>3.8759999999999999</v>
      </c>
      <c r="BZ4857">
        <f t="shared" si="1796"/>
        <v>3.8759999999999996E-2</v>
      </c>
      <c r="CB4857" s="1">
        <v>39224</v>
      </c>
      <c r="CC4857">
        <v>4.4779999999999998</v>
      </c>
      <c r="CD4857">
        <f t="shared" si="1797"/>
        <v>4.478E-2</v>
      </c>
      <c r="CG4857" s="1"/>
    </row>
    <row r="4858" spans="1:85" x14ac:dyDescent="0.3">
      <c r="A4858" s="21">
        <f t="shared" si="1798"/>
        <v>52611</v>
      </c>
      <c r="B4858" s="18">
        <f t="shared" si="1782"/>
        <v>112.421875</v>
      </c>
      <c r="C4858">
        <f t="shared" si="1800"/>
        <v>115</v>
      </c>
      <c r="D4858">
        <f t="shared" ca="1" si="1785"/>
        <v>-18.341666666666665</v>
      </c>
      <c r="E4858">
        <f ca="1">IF(currency="USD",'Future et co'!F4858,IF(currency="EUR",'Future et co'!G4858,FALSE))</f>
        <v>3.6070000000000005E-2</v>
      </c>
      <c r="F4858">
        <f t="shared" ca="1" si="1786"/>
        <v>3.6070000000000005E-2</v>
      </c>
      <c r="G4858">
        <f t="shared" ca="1" si="1787"/>
        <v>2.0569999999999998E-2</v>
      </c>
      <c r="L4858">
        <f t="shared" ca="1" si="1788"/>
        <v>127.8</v>
      </c>
      <c r="M4858">
        <f t="shared" ca="1" si="1783"/>
        <v>3.6070000000000005E-2</v>
      </c>
      <c r="R4858">
        <f t="shared" ca="1" si="1789"/>
        <v>127.8</v>
      </c>
      <c r="S4858">
        <f t="shared" ca="1" si="1784"/>
        <v>3.6070000000000005E-2</v>
      </c>
      <c r="AU4858" s="1">
        <v>39108</v>
      </c>
      <c r="AV4858">
        <v>5.2750000000000004</v>
      </c>
      <c r="AW4858">
        <f t="shared" si="1790"/>
        <v>5.2750000000000005E-2</v>
      </c>
      <c r="AY4858" s="1">
        <v>39111</v>
      </c>
      <c r="AZ4858">
        <v>5.3120000000000003</v>
      </c>
      <c r="BA4858">
        <f t="shared" si="1791"/>
        <v>5.3120000000000001E-2</v>
      </c>
      <c r="BC4858" s="1">
        <v>39223</v>
      </c>
      <c r="BD4858">
        <v>5.3490000000000002</v>
      </c>
      <c r="BE4858">
        <f t="shared" si="1792"/>
        <v>5.3490000000000003E-2</v>
      </c>
      <c r="BG4858" s="1">
        <v>39223</v>
      </c>
      <c r="BH4858">
        <v>5.1920000000000002</v>
      </c>
      <c r="BI4858">
        <f t="shared" si="1793"/>
        <v>5.1920000000000001E-2</v>
      </c>
      <c r="BK4858" s="1">
        <v>43454</v>
      </c>
      <c r="BL4858">
        <v>2.7598600000000002</v>
      </c>
      <c r="BM4858">
        <f t="shared" si="1799"/>
        <v>2.7598600000000001E-2</v>
      </c>
      <c r="BP4858" s="1">
        <v>39050</v>
      </c>
      <c r="BQ4858">
        <v>119.94</v>
      </c>
      <c r="BR4858">
        <f t="shared" si="1794"/>
        <v>1.1994</v>
      </c>
      <c r="BT4858" s="1">
        <v>39093</v>
      </c>
      <c r="BU4858">
        <v>3.7570000000000001</v>
      </c>
      <c r="BV4858">
        <f t="shared" si="1795"/>
        <v>3.7569999999999999E-2</v>
      </c>
      <c r="BX4858" s="1">
        <v>39093</v>
      </c>
      <c r="BY4858">
        <v>3.9039999999999999</v>
      </c>
      <c r="BZ4858">
        <f t="shared" si="1796"/>
        <v>3.9039999999999998E-2</v>
      </c>
      <c r="CB4858" s="1">
        <v>39223</v>
      </c>
      <c r="CC4858">
        <v>4.4539999999999997</v>
      </c>
      <c r="CD4858">
        <f t="shared" si="1797"/>
        <v>4.4539999999999996E-2</v>
      </c>
      <c r="CG4858" s="1"/>
    </row>
    <row r="4859" spans="1:85" x14ac:dyDescent="0.3">
      <c r="A4859" s="21">
        <f t="shared" si="1798"/>
        <v>52614</v>
      </c>
      <c r="B4859" s="18">
        <f t="shared" si="1782"/>
        <v>112.421875</v>
      </c>
      <c r="C4859">
        <f t="shared" si="1800"/>
        <v>115</v>
      </c>
      <c r="D4859">
        <f t="shared" ca="1" si="1785"/>
        <v>-18.350000000000001</v>
      </c>
      <c r="E4859">
        <f ca="1">IF(currency="USD",'Future et co'!F4859,IF(currency="EUR",'Future et co'!G4859,FALSE))</f>
        <v>3.6070000000000005E-2</v>
      </c>
      <c r="F4859">
        <f t="shared" ca="1" si="1786"/>
        <v>3.6070000000000005E-2</v>
      </c>
      <c r="G4859">
        <f t="shared" ca="1" si="1787"/>
        <v>2.0569999999999998E-2</v>
      </c>
      <c r="L4859">
        <f t="shared" ca="1" si="1788"/>
        <v>127.8</v>
      </c>
      <c r="M4859">
        <f t="shared" ca="1" si="1783"/>
        <v>3.6070000000000005E-2</v>
      </c>
      <c r="R4859">
        <f t="shared" ca="1" si="1789"/>
        <v>127.8</v>
      </c>
      <c r="S4859">
        <f t="shared" ca="1" si="1784"/>
        <v>3.6070000000000005E-2</v>
      </c>
      <c r="AU4859" s="1">
        <v>39107</v>
      </c>
      <c r="AV4859">
        <v>5.2750000000000004</v>
      </c>
      <c r="AW4859">
        <f t="shared" si="1790"/>
        <v>5.2750000000000005E-2</v>
      </c>
      <c r="AY4859" s="1">
        <v>39108</v>
      </c>
      <c r="AZ4859">
        <v>5.31</v>
      </c>
      <c r="BA4859">
        <f t="shared" si="1791"/>
        <v>5.3099999999999994E-2</v>
      </c>
      <c r="BC4859" s="1">
        <v>39220</v>
      </c>
      <c r="BD4859">
        <v>5.3540000000000001</v>
      </c>
      <c r="BE4859">
        <f t="shared" si="1792"/>
        <v>5.3540000000000004E-2</v>
      </c>
      <c r="BG4859" s="1">
        <v>39220</v>
      </c>
      <c r="BH4859">
        <v>5.2119999999999997</v>
      </c>
      <c r="BI4859">
        <f t="shared" si="1793"/>
        <v>5.212E-2</v>
      </c>
      <c r="BK4859" s="1">
        <v>43455</v>
      </c>
      <c r="BL4859">
        <v>2.8046799999999998</v>
      </c>
      <c r="BM4859">
        <f t="shared" si="1799"/>
        <v>2.8046799999999997E-2</v>
      </c>
      <c r="BP4859" s="1">
        <v>39049</v>
      </c>
      <c r="BQ4859">
        <v>120.18</v>
      </c>
      <c r="BR4859">
        <f t="shared" si="1794"/>
        <v>1.2018</v>
      </c>
      <c r="BT4859" s="1">
        <v>39092</v>
      </c>
      <c r="BU4859">
        <v>3.7450000000000001</v>
      </c>
      <c r="BV4859">
        <f t="shared" si="1795"/>
        <v>3.7450000000000004E-2</v>
      </c>
      <c r="BX4859" s="1">
        <v>39092</v>
      </c>
      <c r="BY4859">
        <v>3.8849999999999998</v>
      </c>
      <c r="BZ4859">
        <f t="shared" si="1796"/>
        <v>3.8849999999999996E-2</v>
      </c>
      <c r="CB4859" s="1">
        <v>39220</v>
      </c>
      <c r="CC4859">
        <v>4.46</v>
      </c>
      <c r="CD4859">
        <f t="shared" si="1797"/>
        <v>4.4600000000000001E-2</v>
      </c>
      <c r="CG4859" s="1"/>
    </row>
    <row r="4860" spans="1:85" x14ac:dyDescent="0.3">
      <c r="A4860" s="21">
        <f t="shared" si="1798"/>
        <v>52615</v>
      </c>
      <c r="B4860" s="18">
        <f t="shared" si="1782"/>
        <v>112.421875</v>
      </c>
      <c r="C4860">
        <f t="shared" si="1800"/>
        <v>115</v>
      </c>
      <c r="D4860">
        <f t="shared" ca="1" si="1785"/>
        <v>-18.352777777777778</v>
      </c>
      <c r="E4860">
        <f ca="1">IF(currency="USD",'Future et co'!F4860,IF(currency="EUR",'Future et co'!G4860,FALSE))</f>
        <v>3.6070000000000005E-2</v>
      </c>
      <c r="F4860">
        <f t="shared" ca="1" si="1786"/>
        <v>3.6070000000000005E-2</v>
      </c>
      <c r="G4860">
        <f t="shared" ca="1" si="1787"/>
        <v>2.0569999999999998E-2</v>
      </c>
      <c r="L4860">
        <f t="shared" ca="1" si="1788"/>
        <v>127.8</v>
      </c>
      <c r="M4860">
        <f t="shared" ca="1" si="1783"/>
        <v>3.6070000000000005E-2</v>
      </c>
      <c r="R4860">
        <f t="shared" ca="1" si="1789"/>
        <v>127.8</v>
      </c>
      <c r="S4860">
        <f t="shared" ca="1" si="1784"/>
        <v>3.6070000000000005E-2</v>
      </c>
      <c r="AU4860" s="1">
        <v>39106</v>
      </c>
      <c r="AV4860">
        <v>5.2709999999999999</v>
      </c>
      <c r="AW4860">
        <f t="shared" si="1790"/>
        <v>5.271E-2</v>
      </c>
      <c r="AY4860" s="1">
        <v>39107</v>
      </c>
      <c r="AZ4860">
        <v>5.31</v>
      </c>
      <c r="BA4860">
        <f t="shared" si="1791"/>
        <v>5.3099999999999994E-2</v>
      </c>
      <c r="BC4860" s="1">
        <v>39219</v>
      </c>
      <c r="BD4860">
        <v>5.3319999999999999</v>
      </c>
      <c r="BE4860">
        <f t="shared" si="1792"/>
        <v>5.3319999999999999E-2</v>
      </c>
      <c r="BG4860" s="1">
        <v>39219</v>
      </c>
      <c r="BH4860">
        <v>5.1580000000000004</v>
      </c>
      <c r="BI4860">
        <f t="shared" si="1793"/>
        <v>5.1580000000000001E-2</v>
      </c>
      <c r="BK4860" s="1">
        <v>43458</v>
      </c>
      <c r="BL4860">
        <v>2.8885200000000002</v>
      </c>
      <c r="BM4860">
        <f t="shared" si="1799"/>
        <v>2.8885200000000003E-2</v>
      </c>
      <c r="BP4860" s="1">
        <v>39048</v>
      </c>
      <c r="BQ4860">
        <v>119.91</v>
      </c>
      <c r="BR4860">
        <f t="shared" si="1794"/>
        <v>1.1991000000000001</v>
      </c>
      <c r="BT4860" s="1">
        <v>39091</v>
      </c>
      <c r="BU4860">
        <v>3.742</v>
      </c>
      <c r="BV4860">
        <f t="shared" si="1795"/>
        <v>3.7420000000000002E-2</v>
      </c>
      <c r="BX4860" s="1">
        <v>39091</v>
      </c>
      <c r="BY4860">
        <v>3.8780000000000001</v>
      </c>
      <c r="BZ4860">
        <f t="shared" si="1796"/>
        <v>3.8780000000000002E-2</v>
      </c>
      <c r="CB4860" s="1">
        <v>39219</v>
      </c>
      <c r="CC4860">
        <v>4.4569999999999999</v>
      </c>
      <c r="CD4860">
        <f t="shared" si="1797"/>
        <v>4.4569999999999999E-2</v>
      </c>
      <c r="CG4860" s="1"/>
    </row>
    <row r="4861" spans="1:85" x14ac:dyDescent="0.3">
      <c r="A4861" s="21">
        <f t="shared" si="1798"/>
        <v>52616</v>
      </c>
      <c r="B4861" s="18">
        <f t="shared" si="1782"/>
        <v>112.421875</v>
      </c>
      <c r="C4861">
        <f t="shared" si="1800"/>
        <v>115</v>
      </c>
      <c r="D4861">
        <f t="shared" ca="1" si="1785"/>
        <v>-18.355555555555554</v>
      </c>
      <c r="E4861">
        <f ca="1">IF(currency="USD",'Future et co'!F4861,IF(currency="EUR",'Future et co'!G4861,FALSE))</f>
        <v>3.6070000000000005E-2</v>
      </c>
      <c r="F4861">
        <f t="shared" ca="1" si="1786"/>
        <v>3.6070000000000005E-2</v>
      </c>
      <c r="G4861">
        <f t="shared" ca="1" si="1787"/>
        <v>2.0569999999999998E-2</v>
      </c>
      <c r="L4861">
        <f t="shared" ca="1" si="1788"/>
        <v>127.8</v>
      </c>
      <c r="M4861">
        <f t="shared" ca="1" si="1783"/>
        <v>3.6070000000000005E-2</v>
      </c>
      <c r="R4861">
        <f t="shared" ca="1" si="1789"/>
        <v>127.8</v>
      </c>
      <c r="S4861">
        <f t="shared" ca="1" si="1784"/>
        <v>3.6070000000000005E-2</v>
      </c>
      <c r="AU4861" s="1">
        <v>39105</v>
      </c>
      <c r="AV4861">
        <v>5.2729999999999997</v>
      </c>
      <c r="AW4861">
        <f t="shared" si="1790"/>
        <v>5.2729999999999999E-2</v>
      </c>
      <c r="AY4861" s="1">
        <v>39106</v>
      </c>
      <c r="AZ4861">
        <v>5.3049999999999997</v>
      </c>
      <c r="BA4861">
        <f t="shared" si="1791"/>
        <v>5.305E-2</v>
      </c>
      <c r="BC4861" s="1">
        <v>39218</v>
      </c>
      <c r="BD4861">
        <v>5.3049999999999997</v>
      </c>
      <c r="BE4861">
        <f t="shared" si="1792"/>
        <v>5.305E-2</v>
      </c>
      <c r="BG4861" s="1">
        <v>39218</v>
      </c>
      <c r="BH4861">
        <v>5.1210000000000004</v>
      </c>
      <c r="BI4861">
        <f t="shared" si="1793"/>
        <v>5.1210000000000006E-2</v>
      </c>
      <c r="BK4861" s="1">
        <v>43459</v>
      </c>
      <c r="BL4861">
        <v>2.8885200000000002</v>
      </c>
      <c r="BM4861">
        <f t="shared" si="1799"/>
        <v>2.8885200000000003E-2</v>
      </c>
      <c r="BP4861" s="1">
        <v>39045</v>
      </c>
      <c r="BQ4861">
        <v>120.2</v>
      </c>
      <c r="BR4861">
        <f t="shared" si="1794"/>
        <v>1.202</v>
      </c>
      <c r="BT4861" s="1">
        <v>39090</v>
      </c>
      <c r="BU4861">
        <v>3.738</v>
      </c>
      <c r="BV4861">
        <f t="shared" si="1795"/>
        <v>3.7379999999999997E-2</v>
      </c>
      <c r="BX4861" s="1">
        <v>39090</v>
      </c>
      <c r="BY4861">
        <v>3.8740000000000001</v>
      </c>
      <c r="BZ4861">
        <f t="shared" si="1796"/>
        <v>3.8740000000000004E-2</v>
      </c>
      <c r="CB4861" s="1">
        <v>39218</v>
      </c>
      <c r="CC4861">
        <v>4.4400000000000004</v>
      </c>
      <c r="CD4861">
        <f t="shared" si="1797"/>
        <v>4.4400000000000002E-2</v>
      </c>
      <c r="CG4861" s="1"/>
    </row>
    <row r="4862" spans="1:85" x14ac:dyDescent="0.3">
      <c r="A4862" s="21">
        <f t="shared" si="1798"/>
        <v>52617</v>
      </c>
      <c r="B4862" s="18">
        <f t="shared" si="1782"/>
        <v>112.421875</v>
      </c>
      <c r="C4862">
        <f t="shared" si="1800"/>
        <v>115</v>
      </c>
      <c r="D4862">
        <f t="shared" ca="1" si="1785"/>
        <v>-18.358333333333334</v>
      </c>
      <c r="E4862">
        <f ca="1">IF(currency="USD",'Future et co'!F4862,IF(currency="EUR",'Future et co'!G4862,FALSE))</f>
        <v>3.6070000000000005E-2</v>
      </c>
      <c r="F4862">
        <f t="shared" ca="1" si="1786"/>
        <v>3.6070000000000005E-2</v>
      </c>
      <c r="G4862">
        <f t="shared" ca="1" si="1787"/>
        <v>2.0569999999999998E-2</v>
      </c>
      <c r="L4862">
        <f t="shared" ca="1" si="1788"/>
        <v>127.8</v>
      </c>
      <c r="M4862">
        <f t="shared" ca="1" si="1783"/>
        <v>3.6070000000000005E-2</v>
      </c>
      <c r="R4862">
        <f t="shared" ca="1" si="1789"/>
        <v>127.8</v>
      </c>
      <c r="S4862">
        <f t="shared" ca="1" si="1784"/>
        <v>3.6070000000000005E-2</v>
      </c>
      <c r="AU4862" s="1">
        <v>39104</v>
      </c>
      <c r="AV4862">
        <v>5.2750000000000004</v>
      </c>
      <c r="AW4862">
        <f t="shared" si="1790"/>
        <v>5.2750000000000005E-2</v>
      </c>
      <c r="AY4862" s="1">
        <v>39105</v>
      </c>
      <c r="AZ4862">
        <v>5.3049999999999997</v>
      </c>
      <c r="BA4862">
        <f t="shared" si="1791"/>
        <v>5.305E-2</v>
      </c>
      <c r="BC4862" s="1">
        <v>39217</v>
      </c>
      <c r="BD4862">
        <v>5.3150000000000004</v>
      </c>
      <c r="BE4862">
        <f t="shared" si="1792"/>
        <v>5.3150000000000003E-2</v>
      </c>
      <c r="BG4862" s="1">
        <v>39217</v>
      </c>
      <c r="BH4862">
        <v>5.1189999999999998</v>
      </c>
      <c r="BI4862">
        <f t="shared" si="1793"/>
        <v>5.1189999999999999E-2</v>
      </c>
      <c r="BK4862" s="1">
        <v>43460</v>
      </c>
      <c r="BL4862">
        <v>2.7623799999999998</v>
      </c>
      <c r="BM4862">
        <f t="shared" si="1799"/>
        <v>2.7623799999999997E-2</v>
      </c>
      <c r="BP4862" s="1">
        <v>39044</v>
      </c>
      <c r="BQ4862">
        <v>119.7</v>
      </c>
      <c r="BR4862">
        <f t="shared" si="1794"/>
        <v>1.1970000000000001</v>
      </c>
      <c r="BT4862" s="1">
        <v>39087</v>
      </c>
      <c r="BU4862">
        <v>3.7349999999999999</v>
      </c>
      <c r="BV4862">
        <f t="shared" si="1795"/>
        <v>3.7350000000000001E-2</v>
      </c>
      <c r="BX4862" s="1">
        <v>39087</v>
      </c>
      <c r="BY4862">
        <v>3.8639999999999999</v>
      </c>
      <c r="BZ4862">
        <f t="shared" si="1796"/>
        <v>3.8640000000000001E-2</v>
      </c>
      <c r="CB4862" s="1">
        <v>39217</v>
      </c>
      <c r="CC4862">
        <v>4.4180000000000001</v>
      </c>
      <c r="CD4862">
        <f t="shared" si="1797"/>
        <v>4.4180000000000004E-2</v>
      </c>
      <c r="CG4862" s="1"/>
    </row>
    <row r="4863" spans="1:85" x14ac:dyDescent="0.3">
      <c r="A4863" s="21">
        <f t="shared" si="1798"/>
        <v>52618</v>
      </c>
      <c r="B4863" s="18">
        <f t="shared" si="1782"/>
        <v>112.421875</v>
      </c>
      <c r="C4863">
        <f t="shared" si="1800"/>
        <v>115</v>
      </c>
      <c r="D4863">
        <f t="shared" ca="1" si="1785"/>
        <v>-18.361111111111111</v>
      </c>
      <c r="E4863">
        <f ca="1">IF(currency="USD",'Future et co'!F4863,IF(currency="EUR",'Future et co'!G4863,FALSE))</f>
        <v>3.6070000000000005E-2</v>
      </c>
      <c r="F4863">
        <f t="shared" ca="1" si="1786"/>
        <v>3.6070000000000005E-2</v>
      </c>
      <c r="G4863">
        <f t="shared" ca="1" si="1787"/>
        <v>2.0569999999999998E-2</v>
      </c>
      <c r="L4863">
        <f t="shared" ca="1" si="1788"/>
        <v>127.8</v>
      </c>
      <c r="M4863">
        <f t="shared" ca="1" si="1783"/>
        <v>3.6070000000000005E-2</v>
      </c>
      <c r="R4863">
        <f t="shared" ca="1" si="1789"/>
        <v>127.8</v>
      </c>
      <c r="S4863">
        <f t="shared" ca="1" si="1784"/>
        <v>3.6070000000000005E-2</v>
      </c>
      <c r="AU4863" s="1">
        <v>39101</v>
      </c>
      <c r="AV4863">
        <v>5.2720000000000002</v>
      </c>
      <c r="AW4863">
        <f t="shared" si="1790"/>
        <v>5.2720000000000003E-2</v>
      </c>
      <c r="AY4863" s="1">
        <v>39104</v>
      </c>
      <c r="AZ4863">
        <v>5.3</v>
      </c>
      <c r="BA4863">
        <f t="shared" si="1791"/>
        <v>5.2999999999999999E-2</v>
      </c>
      <c r="BC4863" s="1">
        <v>39216</v>
      </c>
      <c r="BD4863">
        <v>5.3140000000000001</v>
      </c>
      <c r="BE4863">
        <f t="shared" si="1792"/>
        <v>5.314E-2</v>
      </c>
      <c r="BG4863" s="1">
        <v>39216</v>
      </c>
      <c r="BH4863">
        <v>5.1130000000000004</v>
      </c>
      <c r="BI4863">
        <f t="shared" si="1793"/>
        <v>5.1130000000000002E-2</v>
      </c>
      <c r="BK4863" s="1">
        <v>43461</v>
      </c>
      <c r="BL4863">
        <v>2.73712</v>
      </c>
      <c r="BM4863">
        <f t="shared" si="1799"/>
        <v>2.7371199999999998E-2</v>
      </c>
      <c r="BP4863" s="1">
        <v>39043</v>
      </c>
      <c r="BQ4863">
        <v>119.96</v>
      </c>
      <c r="BR4863">
        <f t="shared" si="1794"/>
        <v>1.1996</v>
      </c>
      <c r="BT4863" s="1">
        <v>39086</v>
      </c>
      <c r="BU4863">
        <v>3.734</v>
      </c>
      <c r="BV4863">
        <f t="shared" si="1795"/>
        <v>3.7339999999999998E-2</v>
      </c>
      <c r="BX4863" s="1">
        <v>39086</v>
      </c>
      <c r="BY4863">
        <v>3.8650000000000002</v>
      </c>
      <c r="BZ4863">
        <f t="shared" si="1796"/>
        <v>3.8650000000000004E-2</v>
      </c>
      <c r="CB4863" s="1">
        <v>39216</v>
      </c>
      <c r="CC4863">
        <v>4.3890000000000002</v>
      </c>
      <c r="CD4863">
        <f t="shared" si="1797"/>
        <v>4.3890000000000005E-2</v>
      </c>
      <c r="CG4863" s="1"/>
    </row>
    <row r="4864" spans="1:85" x14ac:dyDescent="0.3">
      <c r="A4864" s="21">
        <f t="shared" si="1798"/>
        <v>52621</v>
      </c>
      <c r="B4864" s="18">
        <f t="shared" si="1782"/>
        <v>112.421875</v>
      </c>
      <c r="C4864">
        <f t="shared" si="1800"/>
        <v>115</v>
      </c>
      <c r="D4864">
        <f t="shared" ca="1" si="1785"/>
        <v>-18.369444444444444</v>
      </c>
      <c r="E4864">
        <f ca="1">IF(currency="USD",'Future et co'!F4864,IF(currency="EUR",'Future et co'!G4864,FALSE))</f>
        <v>3.6070000000000005E-2</v>
      </c>
      <c r="F4864">
        <f t="shared" ca="1" si="1786"/>
        <v>3.6070000000000005E-2</v>
      </c>
      <c r="G4864">
        <f t="shared" ca="1" si="1787"/>
        <v>2.0569999999999998E-2</v>
      </c>
      <c r="L4864">
        <f t="shared" ca="1" si="1788"/>
        <v>127.8</v>
      </c>
      <c r="M4864">
        <f t="shared" ca="1" si="1783"/>
        <v>3.6070000000000005E-2</v>
      </c>
      <c r="R4864">
        <f t="shared" ca="1" si="1789"/>
        <v>127.8</v>
      </c>
      <c r="S4864">
        <f t="shared" ca="1" si="1784"/>
        <v>3.6070000000000005E-2</v>
      </c>
      <c r="AU4864" s="1">
        <v>39100</v>
      </c>
      <c r="AV4864">
        <v>5.266</v>
      </c>
      <c r="AW4864">
        <f t="shared" si="1790"/>
        <v>5.2659999999999998E-2</v>
      </c>
      <c r="AY4864" s="1">
        <v>39101</v>
      </c>
      <c r="AZ4864">
        <v>5.3</v>
      </c>
      <c r="BA4864">
        <f t="shared" si="1791"/>
        <v>5.2999999999999999E-2</v>
      </c>
      <c r="BC4864" s="1">
        <v>39213</v>
      </c>
      <c r="BD4864">
        <v>5.298</v>
      </c>
      <c r="BE4864">
        <f t="shared" si="1792"/>
        <v>5.2979999999999999E-2</v>
      </c>
      <c r="BG4864" s="1">
        <v>39213</v>
      </c>
      <c r="BH4864">
        <v>5.0940000000000003</v>
      </c>
      <c r="BI4864">
        <f t="shared" si="1793"/>
        <v>5.0940000000000006E-2</v>
      </c>
      <c r="BK4864" s="1">
        <v>43462</v>
      </c>
      <c r="BL4864">
        <v>2.7412999999999998</v>
      </c>
      <c r="BM4864">
        <f t="shared" si="1799"/>
        <v>2.7413E-2</v>
      </c>
      <c r="BP4864" s="1">
        <v>39042</v>
      </c>
      <c r="BQ4864">
        <v>119.93</v>
      </c>
      <c r="BR4864">
        <f t="shared" si="1794"/>
        <v>1.1993</v>
      </c>
      <c r="BT4864" s="1">
        <v>39085</v>
      </c>
      <c r="BU4864">
        <v>3.726</v>
      </c>
      <c r="BV4864">
        <f t="shared" si="1795"/>
        <v>3.7260000000000001E-2</v>
      </c>
      <c r="BX4864" s="1">
        <v>39085</v>
      </c>
      <c r="BY4864">
        <v>3.86</v>
      </c>
      <c r="BZ4864">
        <f t="shared" si="1796"/>
        <v>3.8599999999999995E-2</v>
      </c>
      <c r="CB4864" s="1">
        <v>39213</v>
      </c>
      <c r="CC4864">
        <v>4.3730000000000002</v>
      </c>
      <c r="CD4864">
        <f t="shared" si="1797"/>
        <v>4.3730000000000005E-2</v>
      </c>
      <c r="CG4864" s="1"/>
    </row>
    <row r="4865" spans="1:85" x14ac:dyDescent="0.3">
      <c r="A4865" s="21">
        <f t="shared" si="1798"/>
        <v>52622</v>
      </c>
      <c r="B4865" s="18">
        <f t="shared" si="1782"/>
        <v>112.421875</v>
      </c>
      <c r="C4865">
        <f t="shared" si="1800"/>
        <v>115</v>
      </c>
      <c r="D4865">
        <f t="shared" ca="1" si="1785"/>
        <v>-18.372222222222224</v>
      </c>
      <c r="E4865">
        <f ca="1">IF(currency="USD",'Future et co'!F4865,IF(currency="EUR",'Future et co'!G4865,FALSE))</f>
        <v>3.6070000000000005E-2</v>
      </c>
      <c r="F4865">
        <f t="shared" ca="1" si="1786"/>
        <v>3.6070000000000005E-2</v>
      </c>
      <c r="G4865">
        <f t="shared" ca="1" si="1787"/>
        <v>2.0569999999999998E-2</v>
      </c>
      <c r="L4865">
        <f t="shared" ca="1" si="1788"/>
        <v>127.8</v>
      </c>
      <c r="M4865">
        <f t="shared" ca="1" si="1783"/>
        <v>3.6070000000000005E-2</v>
      </c>
      <c r="R4865">
        <f t="shared" ca="1" si="1789"/>
        <v>127.8</v>
      </c>
      <c r="S4865">
        <f t="shared" ca="1" si="1784"/>
        <v>3.6070000000000005E-2</v>
      </c>
      <c r="AU4865" s="1">
        <v>39099</v>
      </c>
      <c r="AV4865">
        <v>5.2729999999999997</v>
      </c>
      <c r="AW4865">
        <f t="shared" si="1790"/>
        <v>5.2729999999999999E-2</v>
      </c>
      <c r="AY4865" s="1">
        <v>39100</v>
      </c>
      <c r="AZ4865">
        <v>5.2930000000000001</v>
      </c>
      <c r="BA4865">
        <f t="shared" si="1791"/>
        <v>5.2930000000000005E-2</v>
      </c>
      <c r="BC4865" s="1">
        <v>39212</v>
      </c>
      <c r="BD4865">
        <v>5.298</v>
      </c>
      <c r="BE4865">
        <f t="shared" si="1792"/>
        <v>5.2979999999999999E-2</v>
      </c>
      <c r="BG4865" s="1">
        <v>39212</v>
      </c>
      <c r="BH4865">
        <v>5.0650000000000004</v>
      </c>
      <c r="BI4865">
        <f t="shared" si="1793"/>
        <v>5.0650000000000001E-2</v>
      </c>
      <c r="BK4865" s="1">
        <v>43465</v>
      </c>
      <c r="BL4865">
        <v>2.7183199999999998</v>
      </c>
      <c r="BM4865">
        <f t="shared" si="1799"/>
        <v>2.7183199999999998E-2</v>
      </c>
      <c r="BP4865" s="1">
        <v>39041</v>
      </c>
      <c r="BQ4865">
        <v>119.93</v>
      </c>
      <c r="BR4865">
        <f t="shared" si="1794"/>
        <v>1.1993</v>
      </c>
      <c r="BT4865" s="1">
        <v>39084</v>
      </c>
      <c r="BU4865">
        <v>3.7250000000000001</v>
      </c>
      <c r="BV4865">
        <f t="shared" si="1795"/>
        <v>3.7249999999999998E-2</v>
      </c>
      <c r="BX4865" s="1">
        <v>39084</v>
      </c>
      <c r="BY4865">
        <v>3.8570000000000002</v>
      </c>
      <c r="BZ4865">
        <f t="shared" si="1796"/>
        <v>3.857E-2</v>
      </c>
      <c r="CB4865" s="1">
        <v>39212</v>
      </c>
      <c r="CC4865">
        <v>4.3760000000000003</v>
      </c>
      <c r="CD4865">
        <f t="shared" si="1797"/>
        <v>4.376E-2</v>
      </c>
      <c r="CG4865" s="1"/>
    </row>
    <row r="4866" spans="1:85" x14ac:dyDescent="0.3">
      <c r="A4866" s="21">
        <f t="shared" si="1798"/>
        <v>52623</v>
      </c>
      <c r="B4866" s="18">
        <f t="shared" si="1782"/>
        <v>112.421875</v>
      </c>
      <c r="C4866">
        <f t="shared" si="1800"/>
        <v>115</v>
      </c>
      <c r="D4866">
        <f t="shared" ca="1" si="1785"/>
        <v>-18.375</v>
      </c>
      <c r="E4866">
        <f ca="1">IF(currency="USD",'Future et co'!F4866,IF(currency="EUR",'Future et co'!G4866,FALSE))</f>
        <v>3.6070000000000005E-2</v>
      </c>
      <c r="F4866">
        <f t="shared" ca="1" si="1786"/>
        <v>3.6070000000000005E-2</v>
      </c>
      <c r="G4866">
        <f t="shared" ca="1" si="1787"/>
        <v>2.0569999999999998E-2</v>
      </c>
      <c r="L4866">
        <f t="shared" ca="1" si="1788"/>
        <v>127.8</v>
      </c>
      <c r="M4866">
        <f t="shared" ca="1" si="1783"/>
        <v>3.6070000000000005E-2</v>
      </c>
      <c r="R4866">
        <f t="shared" ca="1" si="1789"/>
        <v>127.8</v>
      </c>
      <c r="S4866">
        <f t="shared" ca="1" si="1784"/>
        <v>3.6070000000000005E-2</v>
      </c>
      <c r="AU4866" s="1">
        <v>39098</v>
      </c>
      <c r="AV4866">
        <v>5.27</v>
      </c>
      <c r="AW4866">
        <f t="shared" si="1790"/>
        <v>5.2699999999999997E-2</v>
      </c>
      <c r="AY4866" s="1">
        <v>39099</v>
      </c>
      <c r="AZ4866">
        <v>5.298</v>
      </c>
      <c r="BA4866">
        <f t="shared" si="1791"/>
        <v>5.2979999999999999E-2</v>
      </c>
      <c r="BC4866" s="1">
        <v>39211</v>
      </c>
      <c r="BD4866">
        <v>5.3220000000000001</v>
      </c>
      <c r="BE4866">
        <f t="shared" si="1792"/>
        <v>5.3220000000000003E-2</v>
      </c>
      <c r="BG4866" s="1">
        <v>39211</v>
      </c>
      <c r="BH4866">
        <v>5.1070000000000002</v>
      </c>
      <c r="BI4866">
        <f t="shared" si="1793"/>
        <v>5.1070000000000004E-2</v>
      </c>
      <c r="BK4866" s="1">
        <v>43466</v>
      </c>
      <c r="BL4866">
        <v>2.7181999999999999</v>
      </c>
      <c r="BM4866">
        <f t="shared" si="1799"/>
        <v>2.7181999999999998E-2</v>
      </c>
      <c r="BP4866" s="1">
        <v>39038</v>
      </c>
      <c r="BQ4866">
        <v>119.75</v>
      </c>
      <c r="BR4866">
        <f t="shared" si="1794"/>
        <v>1.1975</v>
      </c>
      <c r="BT4866" s="1">
        <v>39080</v>
      </c>
      <c r="BU4866">
        <v>3.7250000000000001</v>
      </c>
      <c r="BV4866">
        <f t="shared" si="1795"/>
        <v>3.7249999999999998E-2</v>
      </c>
      <c r="BX4866" s="1">
        <v>39080</v>
      </c>
      <c r="BY4866">
        <v>3.8530000000000002</v>
      </c>
      <c r="BZ4866">
        <f t="shared" si="1796"/>
        <v>3.8530000000000002E-2</v>
      </c>
      <c r="CB4866" s="1">
        <v>39211</v>
      </c>
      <c r="CC4866">
        <v>4.3840000000000003</v>
      </c>
      <c r="CD4866">
        <f t="shared" si="1797"/>
        <v>4.3840000000000004E-2</v>
      </c>
      <c r="CG4866" s="1"/>
    </row>
    <row r="4867" spans="1:85" x14ac:dyDescent="0.3">
      <c r="A4867" s="21">
        <f t="shared" si="1798"/>
        <v>52624</v>
      </c>
      <c r="B4867" s="18">
        <f t="shared" si="1782"/>
        <v>112.421875</v>
      </c>
      <c r="C4867">
        <f t="shared" si="1800"/>
        <v>115</v>
      </c>
      <c r="D4867">
        <f t="shared" ca="1" si="1785"/>
        <v>-18.377777777777776</v>
      </c>
      <c r="E4867">
        <f ca="1">IF(currency="USD",'Future et co'!F4867,IF(currency="EUR",'Future et co'!G4867,FALSE))</f>
        <v>3.6070000000000005E-2</v>
      </c>
      <c r="F4867">
        <f t="shared" ca="1" si="1786"/>
        <v>3.6070000000000005E-2</v>
      </c>
      <c r="G4867">
        <f t="shared" ca="1" si="1787"/>
        <v>2.0569999999999998E-2</v>
      </c>
      <c r="L4867">
        <f t="shared" ca="1" si="1788"/>
        <v>127.8</v>
      </c>
      <c r="M4867">
        <f t="shared" ca="1" si="1783"/>
        <v>3.6070000000000005E-2</v>
      </c>
      <c r="R4867">
        <f t="shared" ca="1" si="1789"/>
        <v>127.8</v>
      </c>
      <c r="S4867">
        <f t="shared" ca="1" si="1784"/>
        <v>3.6070000000000005E-2</v>
      </c>
      <c r="AU4867" s="1">
        <v>39097</v>
      </c>
      <c r="AV4867">
        <v>5.2670000000000003</v>
      </c>
      <c r="AW4867">
        <f t="shared" si="1790"/>
        <v>5.2670000000000002E-2</v>
      </c>
      <c r="AY4867" s="1">
        <v>39098</v>
      </c>
      <c r="AZ4867">
        <v>5.2960000000000003</v>
      </c>
      <c r="BA4867">
        <f t="shared" si="1791"/>
        <v>5.296E-2</v>
      </c>
      <c r="BC4867" s="1">
        <v>39210</v>
      </c>
      <c r="BD4867">
        <v>5.2809999999999997</v>
      </c>
      <c r="BE4867">
        <f t="shared" si="1792"/>
        <v>5.2809999999999996E-2</v>
      </c>
      <c r="BG4867" s="1">
        <v>39210</v>
      </c>
      <c r="BH4867">
        <v>5.0469999999999997</v>
      </c>
      <c r="BI4867">
        <f t="shared" si="1793"/>
        <v>5.0469999999999994E-2</v>
      </c>
      <c r="BK4867" s="1">
        <v>43467</v>
      </c>
      <c r="BL4867">
        <v>2.7183799999999998</v>
      </c>
      <c r="BM4867">
        <f t="shared" si="1799"/>
        <v>2.7183799999999998E-2</v>
      </c>
      <c r="BP4867" s="1">
        <v>39037</v>
      </c>
      <c r="BQ4867">
        <v>119.57</v>
      </c>
      <c r="BR4867">
        <f t="shared" si="1794"/>
        <v>1.1957</v>
      </c>
      <c r="BT4867" s="1">
        <v>39079</v>
      </c>
      <c r="BU4867">
        <v>3.7229999999999999</v>
      </c>
      <c r="BV4867">
        <f t="shared" si="1795"/>
        <v>3.7229999999999999E-2</v>
      </c>
      <c r="BX4867" s="1">
        <v>39079</v>
      </c>
      <c r="BY4867">
        <v>3.851</v>
      </c>
      <c r="BZ4867">
        <f t="shared" si="1796"/>
        <v>3.8510000000000003E-2</v>
      </c>
      <c r="CB4867" s="1">
        <v>39210</v>
      </c>
      <c r="CC4867">
        <v>4.3730000000000002</v>
      </c>
      <c r="CD4867">
        <f t="shared" si="1797"/>
        <v>4.3730000000000005E-2</v>
      </c>
      <c r="CG4867" s="1"/>
    </row>
    <row r="4868" spans="1:85" x14ac:dyDescent="0.3">
      <c r="A4868" s="21">
        <f t="shared" si="1798"/>
        <v>52625</v>
      </c>
      <c r="B4868" s="18">
        <f t="shared" si="1782"/>
        <v>112.421875</v>
      </c>
      <c r="C4868">
        <f t="shared" si="1800"/>
        <v>115</v>
      </c>
      <c r="D4868">
        <f t="shared" ca="1" si="1785"/>
        <v>-18.380555555555556</v>
      </c>
      <c r="E4868">
        <f ca="1">IF(currency="USD",'Future et co'!F4868,IF(currency="EUR",'Future et co'!G4868,FALSE))</f>
        <v>3.6070000000000005E-2</v>
      </c>
      <c r="F4868">
        <f t="shared" ca="1" si="1786"/>
        <v>3.6070000000000005E-2</v>
      </c>
      <c r="G4868">
        <f t="shared" ca="1" si="1787"/>
        <v>2.0569999999999998E-2</v>
      </c>
      <c r="L4868">
        <f t="shared" ca="1" si="1788"/>
        <v>127.8</v>
      </c>
      <c r="M4868">
        <f t="shared" ca="1" si="1783"/>
        <v>3.6070000000000005E-2</v>
      </c>
      <c r="R4868">
        <f t="shared" ca="1" si="1789"/>
        <v>127.8</v>
      </c>
      <c r="S4868">
        <f t="shared" ca="1" si="1784"/>
        <v>3.6070000000000005E-2</v>
      </c>
      <c r="AU4868" s="1">
        <v>39094</v>
      </c>
      <c r="AV4868">
        <v>5.2675000000000001</v>
      </c>
      <c r="AW4868">
        <f t="shared" si="1790"/>
        <v>5.2675E-2</v>
      </c>
      <c r="AY4868" s="1">
        <v>39097</v>
      </c>
      <c r="AZ4868">
        <v>5.2930000000000001</v>
      </c>
      <c r="BA4868">
        <f t="shared" si="1791"/>
        <v>5.2930000000000005E-2</v>
      </c>
      <c r="BC4868" s="1">
        <v>39209</v>
      </c>
      <c r="BD4868">
        <v>5.2960000000000003</v>
      </c>
      <c r="BE4868">
        <f t="shared" si="1792"/>
        <v>5.296E-2</v>
      </c>
      <c r="BG4868" s="1">
        <v>39209</v>
      </c>
      <c r="BH4868">
        <v>5.0490000000000004</v>
      </c>
      <c r="BI4868">
        <f t="shared" si="1793"/>
        <v>5.0490000000000007E-2</v>
      </c>
      <c r="BK4868" s="1">
        <v>43468</v>
      </c>
      <c r="BL4868">
        <v>2.78661</v>
      </c>
      <c r="BM4868">
        <f t="shared" si="1799"/>
        <v>2.7866100000000001E-2</v>
      </c>
      <c r="BP4868" s="1">
        <v>39036</v>
      </c>
      <c r="BQ4868">
        <v>119.59</v>
      </c>
      <c r="BR4868">
        <f t="shared" si="1794"/>
        <v>1.1959</v>
      </c>
      <c r="BT4868" s="1">
        <v>39078</v>
      </c>
      <c r="BU4868">
        <v>3.722</v>
      </c>
      <c r="BV4868">
        <f t="shared" si="1795"/>
        <v>3.7220000000000003E-2</v>
      </c>
      <c r="BX4868" s="1">
        <v>39078</v>
      </c>
      <c r="BY4868">
        <v>3.835</v>
      </c>
      <c r="BZ4868">
        <f t="shared" si="1796"/>
        <v>3.8350000000000002E-2</v>
      </c>
      <c r="CB4868" s="1">
        <v>39209</v>
      </c>
      <c r="CC4868">
        <v>4.3780000000000001</v>
      </c>
      <c r="CD4868">
        <f t="shared" si="1797"/>
        <v>4.3779999999999999E-2</v>
      </c>
      <c r="CG4868" s="1"/>
    </row>
    <row r="4869" spans="1:85" x14ac:dyDescent="0.3">
      <c r="A4869" s="21">
        <f t="shared" si="1798"/>
        <v>52628</v>
      </c>
      <c r="B4869" s="18">
        <f t="shared" si="1782"/>
        <v>112.421875</v>
      </c>
      <c r="C4869">
        <f t="shared" si="1800"/>
        <v>115</v>
      </c>
      <c r="D4869">
        <f t="shared" ca="1" si="1785"/>
        <v>-18.388888888888889</v>
      </c>
      <c r="E4869">
        <f ca="1">IF(currency="USD",'Future et co'!F4869,IF(currency="EUR",'Future et co'!G4869,FALSE))</f>
        <v>3.6070000000000005E-2</v>
      </c>
      <c r="F4869">
        <f t="shared" ca="1" si="1786"/>
        <v>3.6070000000000005E-2</v>
      </c>
      <c r="G4869">
        <f t="shared" ca="1" si="1787"/>
        <v>2.0569999999999998E-2</v>
      </c>
      <c r="L4869">
        <f t="shared" ca="1" si="1788"/>
        <v>127.8</v>
      </c>
      <c r="M4869">
        <f t="shared" ca="1" si="1783"/>
        <v>3.6070000000000005E-2</v>
      </c>
      <c r="R4869">
        <f t="shared" ca="1" si="1789"/>
        <v>127.8</v>
      </c>
      <c r="S4869">
        <f t="shared" ca="1" si="1784"/>
        <v>3.6070000000000005E-2</v>
      </c>
      <c r="AU4869" s="1">
        <v>39093</v>
      </c>
      <c r="AV4869">
        <v>5.2675000000000001</v>
      </c>
      <c r="AW4869">
        <f t="shared" si="1790"/>
        <v>5.2675E-2</v>
      </c>
      <c r="AY4869" s="1">
        <v>39094</v>
      </c>
      <c r="AZ4869">
        <v>5.2919999999999998</v>
      </c>
      <c r="BA4869">
        <f t="shared" si="1791"/>
        <v>5.2919999999999995E-2</v>
      </c>
      <c r="BC4869" s="1">
        <v>39206</v>
      </c>
      <c r="BD4869">
        <v>5.2919999999999998</v>
      </c>
      <c r="BE4869">
        <f t="shared" si="1792"/>
        <v>5.2919999999999995E-2</v>
      </c>
      <c r="BG4869" s="1">
        <v>39206</v>
      </c>
      <c r="BH4869">
        <v>5.0490000000000004</v>
      </c>
      <c r="BI4869">
        <f t="shared" si="1793"/>
        <v>5.0490000000000007E-2</v>
      </c>
      <c r="BK4869" s="1">
        <v>43469</v>
      </c>
      <c r="BL4869">
        <v>2.70058</v>
      </c>
      <c r="BM4869">
        <f t="shared" si="1799"/>
        <v>2.70058E-2</v>
      </c>
      <c r="BP4869" s="1">
        <v>39035</v>
      </c>
      <c r="BQ4869">
        <v>119.79</v>
      </c>
      <c r="BR4869">
        <f t="shared" si="1794"/>
        <v>1.1979</v>
      </c>
      <c r="BT4869" s="1">
        <v>39073</v>
      </c>
      <c r="BU4869">
        <v>3.7160000000000002</v>
      </c>
      <c r="BV4869">
        <f t="shared" si="1795"/>
        <v>3.7159999999999999E-2</v>
      </c>
      <c r="BX4869" s="1">
        <v>39073</v>
      </c>
      <c r="BY4869">
        <v>3.831</v>
      </c>
      <c r="BZ4869">
        <f t="shared" si="1796"/>
        <v>3.8309999999999997E-2</v>
      </c>
      <c r="CB4869" s="1">
        <v>39206</v>
      </c>
      <c r="CC4869">
        <v>4.3710000000000004</v>
      </c>
      <c r="CD4869">
        <f t="shared" si="1797"/>
        <v>4.3710000000000006E-2</v>
      </c>
      <c r="CG4869" s="1"/>
    </row>
    <row r="4870" spans="1:85" x14ac:dyDescent="0.3">
      <c r="A4870" s="21">
        <f t="shared" si="1798"/>
        <v>52629</v>
      </c>
      <c r="B4870" s="18">
        <f t="shared" si="1782"/>
        <v>112.421875</v>
      </c>
      <c r="C4870">
        <f t="shared" si="1800"/>
        <v>115</v>
      </c>
      <c r="D4870">
        <f t="shared" ca="1" si="1785"/>
        <v>-18.391666666666666</v>
      </c>
      <c r="E4870">
        <f ca="1">IF(currency="USD",'Future et co'!F4870,IF(currency="EUR",'Future et co'!G4870,FALSE))</f>
        <v>3.6070000000000005E-2</v>
      </c>
      <c r="F4870">
        <f t="shared" ca="1" si="1786"/>
        <v>3.6070000000000005E-2</v>
      </c>
      <c r="G4870">
        <f t="shared" ca="1" si="1787"/>
        <v>2.0569999999999998E-2</v>
      </c>
      <c r="L4870">
        <f t="shared" ca="1" si="1788"/>
        <v>127.8</v>
      </c>
      <c r="M4870">
        <f t="shared" ca="1" si="1783"/>
        <v>3.6070000000000005E-2</v>
      </c>
      <c r="R4870">
        <f t="shared" ca="1" si="1789"/>
        <v>127.8</v>
      </c>
      <c r="S4870">
        <f t="shared" ca="1" si="1784"/>
        <v>3.6070000000000005E-2</v>
      </c>
      <c r="AU4870" s="1">
        <v>39092</v>
      </c>
      <c r="AV4870">
        <v>5.26</v>
      </c>
      <c r="AW4870">
        <f t="shared" si="1790"/>
        <v>5.2600000000000001E-2</v>
      </c>
      <c r="AY4870" s="1">
        <v>39093</v>
      </c>
      <c r="AZ4870">
        <v>5.29</v>
      </c>
      <c r="BA4870">
        <f t="shared" si="1791"/>
        <v>5.2900000000000003E-2</v>
      </c>
      <c r="BC4870" s="1">
        <v>39205</v>
      </c>
      <c r="BD4870">
        <v>5.306</v>
      </c>
      <c r="BE4870">
        <f t="shared" si="1792"/>
        <v>5.3060000000000003E-2</v>
      </c>
      <c r="BG4870" s="1">
        <v>39205</v>
      </c>
      <c r="BH4870">
        <v>5.0949999999999998</v>
      </c>
      <c r="BI4870">
        <f t="shared" si="1793"/>
        <v>5.0949999999999995E-2</v>
      </c>
      <c r="BK4870" s="1">
        <v>43472</v>
      </c>
      <c r="BL4870">
        <v>2.6870699999999998</v>
      </c>
      <c r="BM4870">
        <f t="shared" si="1799"/>
        <v>2.6870699999999997E-2</v>
      </c>
      <c r="BP4870" s="1">
        <v>39034</v>
      </c>
      <c r="BQ4870">
        <v>119.63</v>
      </c>
      <c r="BR4870">
        <f t="shared" si="1794"/>
        <v>1.1962999999999999</v>
      </c>
      <c r="BT4870" s="1">
        <v>39072</v>
      </c>
      <c r="BU4870">
        <v>3.714</v>
      </c>
      <c r="BV4870">
        <f t="shared" si="1795"/>
        <v>3.7139999999999999E-2</v>
      </c>
      <c r="BX4870" s="1">
        <v>39072</v>
      </c>
      <c r="BY4870">
        <v>3.8260000000000001</v>
      </c>
      <c r="BZ4870">
        <f t="shared" si="1796"/>
        <v>3.8260000000000002E-2</v>
      </c>
      <c r="CB4870" s="1">
        <v>39205</v>
      </c>
      <c r="CC4870">
        <v>4.3789999999999996</v>
      </c>
      <c r="CD4870">
        <f t="shared" si="1797"/>
        <v>4.3789999999999996E-2</v>
      </c>
      <c r="CG4870" s="1"/>
    </row>
    <row r="4871" spans="1:85" x14ac:dyDescent="0.3">
      <c r="A4871" s="21">
        <f t="shared" si="1798"/>
        <v>52630</v>
      </c>
      <c r="B4871" s="18">
        <f t="shared" si="1782"/>
        <v>112.421875</v>
      </c>
      <c r="C4871">
        <f t="shared" si="1800"/>
        <v>115</v>
      </c>
      <c r="D4871">
        <f t="shared" ca="1" si="1785"/>
        <v>-18.394444444444446</v>
      </c>
      <c r="E4871">
        <f ca="1">IF(currency="USD",'Future et co'!F4871,IF(currency="EUR",'Future et co'!G4871,FALSE))</f>
        <v>3.6070000000000005E-2</v>
      </c>
      <c r="F4871">
        <f t="shared" ca="1" si="1786"/>
        <v>3.6070000000000005E-2</v>
      </c>
      <c r="G4871">
        <f t="shared" ca="1" si="1787"/>
        <v>2.0569999999999998E-2</v>
      </c>
      <c r="L4871">
        <f t="shared" ca="1" si="1788"/>
        <v>127.8</v>
      </c>
      <c r="M4871">
        <f t="shared" ca="1" si="1783"/>
        <v>3.6070000000000005E-2</v>
      </c>
      <c r="R4871">
        <f t="shared" ca="1" si="1789"/>
        <v>127.8</v>
      </c>
      <c r="S4871">
        <f t="shared" ca="1" si="1784"/>
        <v>3.6070000000000005E-2</v>
      </c>
      <c r="AU4871" s="1">
        <v>39091</v>
      </c>
      <c r="AV4871">
        <v>5.2670000000000003</v>
      </c>
      <c r="AW4871">
        <f t="shared" si="1790"/>
        <v>5.2670000000000002E-2</v>
      </c>
      <c r="AY4871" s="1">
        <v>39092</v>
      </c>
      <c r="AZ4871">
        <v>5.2830000000000004</v>
      </c>
      <c r="BA4871">
        <f t="shared" si="1791"/>
        <v>5.2830000000000002E-2</v>
      </c>
      <c r="BC4871" s="1">
        <v>39204</v>
      </c>
      <c r="BD4871">
        <v>5.282</v>
      </c>
      <c r="BE4871">
        <f t="shared" si="1792"/>
        <v>5.2819999999999999E-2</v>
      </c>
      <c r="BG4871" s="1">
        <v>39204</v>
      </c>
      <c r="BH4871">
        <v>5.04</v>
      </c>
      <c r="BI4871">
        <f t="shared" si="1793"/>
        <v>5.04E-2</v>
      </c>
      <c r="BK4871" s="1">
        <v>43473</v>
      </c>
      <c r="BL4871">
        <v>2.6626500000000002</v>
      </c>
      <c r="BM4871">
        <f t="shared" si="1799"/>
        <v>2.6626500000000001E-2</v>
      </c>
      <c r="BP4871" s="1">
        <v>39031</v>
      </c>
      <c r="BQ4871">
        <v>119.82</v>
      </c>
      <c r="BR4871">
        <f t="shared" si="1794"/>
        <v>1.1981999999999999</v>
      </c>
      <c r="BT4871" s="1">
        <v>39071</v>
      </c>
      <c r="BU4871">
        <v>3.7069999999999999</v>
      </c>
      <c r="BV4871">
        <f t="shared" si="1795"/>
        <v>3.7069999999999999E-2</v>
      </c>
      <c r="BX4871" s="1">
        <v>39071</v>
      </c>
      <c r="BY4871">
        <v>3.8140000000000001</v>
      </c>
      <c r="BZ4871">
        <f t="shared" si="1796"/>
        <v>3.814E-2</v>
      </c>
      <c r="CB4871" s="1">
        <v>39204</v>
      </c>
      <c r="CC4871">
        <v>4.3719999999999999</v>
      </c>
      <c r="CD4871">
        <f t="shared" si="1797"/>
        <v>4.3720000000000002E-2</v>
      </c>
      <c r="CG4871" s="1"/>
    </row>
    <row r="4872" spans="1:85" x14ac:dyDescent="0.3">
      <c r="A4872" s="21">
        <f t="shared" si="1798"/>
        <v>52631</v>
      </c>
      <c r="B4872" s="18">
        <f t="shared" si="1782"/>
        <v>112.421875</v>
      </c>
      <c r="C4872">
        <f t="shared" si="1800"/>
        <v>115</v>
      </c>
      <c r="D4872">
        <f t="shared" ca="1" si="1785"/>
        <v>-18.397222222222222</v>
      </c>
      <c r="E4872">
        <f ca="1">IF(currency="USD",'Future et co'!F4872,IF(currency="EUR",'Future et co'!G4872,FALSE))</f>
        <v>3.6070000000000005E-2</v>
      </c>
      <c r="F4872">
        <f t="shared" ca="1" si="1786"/>
        <v>3.6070000000000005E-2</v>
      </c>
      <c r="G4872">
        <f t="shared" ca="1" si="1787"/>
        <v>2.0569999999999998E-2</v>
      </c>
      <c r="L4872">
        <f t="shared" ca="1" si="1788"/>
        <v>127.8</v>
      </c>
      <c r="M4872">
        <f t="shared" ca="1" si="1783"/>
        <v>3.6070000000000005E-2</v>
      </c>
      <c r="R4872">
        <f t="shared" ca="1" si="1789"/>
        <v>127.8</v>
      </c>
      <c r="S4872">
        <f t="shared" ca="1" si="1784"/>
        <v>3.6070000000000005E-2</v>
      </c>
      <c r="AU4872" s="1">
        <v>39090</v>
      </c>
      <c r="AV4872">
        <v>5.2679999999999998</v>
      </c>
      <c r="AW4872">
        <f t="shared" si="1790"/>
        <v>5.2679999999999998E-2</v>
      </c>
      <c r="AY4872" s="1">
        <v>39091</v>
      </c>
      <c r="AZ4872">
        <v>5.282</v>
      </c>
      <c r="BA4872">
        <f t="shared" si="1791"/>
        <v>5.2819999999999999E-2</v>
      </c>
      <c r="BC4872" s="1">
        <v>39203</v>
      </c>
      <c r="BD4872">
        <v>5.28</v>
      </c>
      <c r="BE4872">
        <f t="shared" si="1792"/>
        <v>5.28E-2</v>
      </c>
      <c r="BG4872" s="1">
        <v>39203</v>
      </c>
      <c r="BH4872">
        <v>5.0250000000000004</v>
      </c>
      <c r="BI4872">
        <f t="shared" si="1793"/>
        <v>5.0250000000000003E-2</v>
      </c>
      <c r="BK4872" s="1">
        <v>43474</v>
      </c>
      <c r="BL4872">
        <v>2.6528</v>
      </c>
      <c r="BM4872">
        <f t="shared" si="1799"/>
        <v>2.6527999999999999E-2</v>
      </c>
      <c r="BP4872" s="1">
        <v>39030</v>
      </c>
      <c r="BQ4872">
        <v>119.55</v>
      </c>
      <c r="BR4872">
        <f t="shared" si="1794"/>
        <v>1.1955</v>
      </c>
      <c r="BT4872" s="1">
        <v>39070</v>
      </c>
      <c r="BU4872">
        <v>3.7040000000000002</v>
      </c>
      <c r="BV4872">
        <f t="shared" si="1795"/>
        <v>3.7040000000000003E-2</v>
      </c>
      <c r="BX4872" s="1">
        <v>39070</v>
      </c>
      <c r="BY4872">
        <v>3.8069999999999999</v>
      </c>
      <c r="BZ4872">
        <f t="shared" si="1796"/>
        <v>3.807E-2</v>
      </c>
      <c r="CB4872" s="1">
        <v>39203</v>
      </c>
      <c r="CC4872">
        <v>4.3490000000000002</v>
      </c>
      <c r="CD4872">
        <f t="shared" si="1797"/>
        <v>4.3490000000000001E-2</v>
      </c>
      <c r="CG4872" s="1"/>
    </row>
    <row r="4873" spans="1:85" x14ac:dyDescent="0.3">
      <c r="A4873" s="21">
        <f t="shared" si="1798"/>
        <v>52632</v>
      </c>
      <c r="B4873" s="18">
        <f t="shared" si="1782"/>
        <v>112.421875</v>
      </c>
      <c r="C4873">
        <f t="shared" si="1800"/>
        <v>115</v>
      </c>
      <c r="D4873">
        <f t="shared" ca="1" si="1785"/>
        <v>-18.399999999999999</v>
      </c>
      <c r="E4873">
        <f ca="1">IF(currency="USD",'Future et co'!F4873,IF(currency="EUR",'Future et co'!G4873,FALSE))</f>
        <v>3.6070000000000005E-2</v>
      </c>
      <c r="F4873">
        <f t="shared" ca="1" si="1786"/>
        <v>3.6070000000000005E-2</v>
      </c>
      <c r="G4873">
        <f t="shared" ca="1" si="1787"/>
        <v>2.0569999999999998E-2</v>
      </c>
      <c r="L4873">
        <f t="shared" ca="1" si="1788"/>
        <v>127.8</v>
      </c>
      <c r="M4873">
        <f t="shared" ca="1" si="1783"/>
        <v>3.6070000000000005E-2</v>
      </c>
      <c r="R4873">
        <f t="shared" ca="1" si="1789"/>
        <v>127.8</v>
      </c>
      <c r="S4873">
        <f t="shared" ca="1" si="1784"/>
        <v>3.6070000000000005E-2</v>
      </c>
      <c r="AU4873" s="1">
        <v>39087</v>
      </c>
      <c r="AV4873">
        <v>5.2649999999999997</v>
      </c>
      <c r="AW4873">
        <f t="shared" si="1790"/>
        <v>5.2649999999999995E-2</v>
      </c>
      <c r="AY4873" s="1">
        <v>39090</v>
      </c>
      <c r="AZ4873">
        <v>5.2779999999999996</v>
      </c>
      <c r="BA4873">
        <f t="shared" si="1791"/>
        <v>5.2779999999999994E-2</v>
      </c>
      <c r="BC4873" s="1">
        <v>39202</v>
      </c>
      <c r="BD4873">
        <v>5.2560000000000002</v>
      </c>
      <c r="BE4873">
        <f t="shared" si="1792"/>
        <v>5.2560000000000003E-2</v>
      </c>
      <c r="BG4873" s="1">
        <v>39202</v>
      </c>
      <c r="BH4873">
        <v>4.9909999999999997</v>
      </c>
      <c r="BI4873">
        <f t="shared" si="1793"/>
        <v>4.9909999999999996E-2</v>
      </c>
      <c r="BK4873" s="1">
        <v>43475</v>
      </c>
      <c r="BL4873">
        <v>2.6398999999999999</v>
      </c>
      <c r="BM4873">
        <f t="shared" si="1799"/>
        <v>2.6398999999999999E-2</v>
      </c>
      <c r="BP4873" s="1">
        <v>39029</v>
      </c>
      <c r="BQ4873">
        <v>119.37</v>
      </c>
      <c r="BR4873">
        <f t="shared" si="1794"/>
        <v>1.1937</v>
      </c>
      <c r="BT4873" s="1">
        <v>39069</v>
      </c>
      <c r="BU4873">
        <v>3.6989999999999998</v>
      </c>
      <c r="BV4873">
        <f t="shared" si="1795"/>
        <v>3.6989999999999995E-2</v>
      </c>
      <c r="BX4873" s="1">
        <v>39069</v>
      </c>
      <c r="BY4873">
        <v>3.798</v>
      </c>
      <c r="BZ4873">
        <f t="shared" si="1796"/>
        <v>3.798E-2</v>
      </c>
      <c r="CB4873" s="1">
        <v>39202</v>
      </c>
      <c r="CC4873">
        <v>4.3319999999999999</v>
      </c>
      <c r="CD4873">
        <f t="shared" si="1797"/>
        <v>4.3319999999999997E-2</v>
      </c>
      <c r="CG4873" s="1"/>
    </row>
    <row r="4874" spans="1:85" x14ac:dyDescent="0.3">
      <c r="A4874" s="21">
        <f t="shared" si="1798"/>
        <v>52635</v>
      </c>
      <c r="B4874" s="18">
        <f t="shared" si="1782"/>
        <v>112.421875</v>
      </c>
      <c r="C4874">
        <f t="shared" si="1800"/>
        <v>115</v>
      </c>
      <c r="D4874">
        <f t="shared" ca="1" si="1785"/>
        <v>-18.408333333333335</v>
      </c>
      <c r="E4874">
        <f ca="1">IF(currency="USD",'Future et co'!F4874,IF(currency="EUR",'Future et co'!G4874,FALSE))</f>
        <v>3.6070000000000005E-2</v>
      </c>
      <c r="F4874">
        <f t="shared" ca="1" si="1786"/>
        <v>3.6070000000000005E-2</v>
      </c>
      <c r="G4874">
        <f t="shared" ca="1" si="1787"/>
        <v>2.0569999999999998E-2</v>
      </c>
      <c r="L4874">
        <f t="shared" ca="1" si="1788"/>
        <v>127.8</v>
      </c>
      <c r="M4874">
        <f t="shared" ca="1" si="1783"/>
        <v>3.6070000000000005E-2</v>
      </c>
      <c r="R4874">
        <f t="shared" ca="1" si="1789"/>
        <v>127.8</v>
      </c>
      <c r="S4874">
        <f t="shared" ca="1" si="1784"/>
        <v>3.6070000000000005E-2</v>
      </c>
      <c r="AU4874" s="1">
        <v>39086</v>
      </c>
      <c r="AV4874">
        <v>5.2629999999999999</v>
      </c>
      <c r="AW4874">
        <f t="shared" si="1790"/>
        <v>5.2629999999999996E-2</v>
      </c>
      <c r="AY4874" s="1">
        <v>39087</v>
      </c>
      <c r="AZ4874">
        <v>5.2750000000000004</v>
      </c>
      <c r="BA4874">
        <f t="shared" si="1791"/>
        <v>5.2750000000000005E-2</v>
      </c>
      <c r="BC4874" s="1">
        <v>39199</v>
      </c>
      <c r="BD4874">
        <v>5.2830000000000004</v>
      </c>
      <c r="BE4874">
        <f t="shared" si="1792"/>
        <v>5.2830000000000002E-2</v>
      </c>
      <c r="BG4874" s="1">
        <v>39199</v>
      </c>
      <c r="BH4874">
        <v>5.0460000000000003</v>
      </c>
      <c r="BI4874">
        <f t="shared" si="1793"/>
        <v>5.0460000000000005E-2</v>
      </c>
      <c r="BK4874" s="1">
        <v>43476</v>
      </c>
      <c r="BL4874">
        <v>2.6387100000000001</v>
      </c>
      <c r="BM4874">
        <f t="shared" si="1799"/>
        <v>2.63871E-2</v>
      </c>
      <c r="BP4874" s="1">
        <v>39028</v>
      </c>
      <c r="BQ4874">
        <v>119.56</v>
      </c>
      <c r="BR4874">
        <f t="shared" si="1794"/>
        <v>1.1956</v>
      </c>
      <c r="BT4874" s="1">
        <v>39066</v>
      </c>
      <c r="BU4874">
        <v>3.6859999999999999</v>
      </c>
      <c r="BV4874">
        <f t="shared" si="1795"/>
        <v>3.6859999999999997E-2</v>
      </c>
      <c r="BX4874" s="1">
        <v>39066</v>
      </c>
      <c r="BY4874">
        <v>3.798</v>
      </c>
      <c r="BZ4874">
        <f t="shared" si="1796"/>
        <v>3.798E-2</v>
      </c>
      <c r="CB4874" s="1">
        <v>39199</v>
      </c>
      <c r="CC4874">
        <v>4.3479999999999999</v>
      </c>
      <c r="CD4874">
        <f t="shared" si="1797"/>
        <v>4.3479999999999998E-2</v>
      </c>
      <c r="CG4874" s="1"/>
    </row>
    <row r="4875" spans="1:85" x14ac:dyDescent="0.3">
      <c r="A4875" s="21">
        <f t="shared" si="1798"/>
        <v>52636</v>
      </c>
      <c r="B4875" s="18">
        <f t="shared" ref="B4875:B4938" si="1801">IFERROR(VLOOKUP(A4875,$CG$11:$CH$19999,2,FALSE),B4874)</f>
        <v>112.421875</v>
      </c>
      <c r="C4875">
        <f t="shared" si="1800"/>
        <v>115</v>
      </c>
      <c r="D4875">
        <f t="shared" ca="1" si="1785"/>
        <v>-18.411111111111111</v>
      </c>
      <c r="E4875">
        <f ca="1">IF(currency="USD",'Future et co'!F4875,IF(currency="EUR",'Future et co'!G4875,FALSE))</f>
        <v>3.6070000000000005E-2</v>
      </c>
      <c r="F4875">
        <f t="shared" ca="1" si="1786"/>
        <v>3.6070000000000005E-2</v>
      </c>
      <c r="G4875">
        <f t="shared" ca="1" si="1787"/>
        <v>2.0569999999999998E-2</v>
      </c>
      <c r="L4875">
        <f t="shared" ca="1" si="1788"/>
        <v>127.8</v>
      </c>
      <c r="M4875">
        <f t="shared" ref="M4875:M4938" ca="1" si="1802">IFERROR(IF(L4875&lt;0.25,VLOOKUP(I4875,$AU$11:$AW$5325,3,FALSE),IF(AND(L4875&gt;=0.25,L4875&lt;0.5),VLOOKUP(I4875,$AY$11:$BA$5325,3,FALSE),IF(AND(L4875&gt;=0.5,L4875&lt;1),VLOOKUP(I4875,$BC$11:$BE$5325,3,FALSE),VLOOKUP(I4875,$BG$11:$BI$5010,3,FALSE)))),M4874)</f>
        <v>3.6070000000000005E-2</v>
      </c>
      <c r="R4875">
        <f t="shared" ca="1" si="1789"/>
        <v>127.8</v>
      </c>
      <c r="S4875">
        <f t="shared" ref="S4875:S4938" ca="1" si="1803">IFERROR(IF(R4875&lt;0.25,VLOOKUP(O4875,$AU$11:$AW$5325,3,FALSE),IF(AND(R4875&gt;=0.25,R4875&lt;0.5),VLOOKUP(O4875,$AY$11:$BA$5325,3,FALSE),IF(AND(R4875&gt;=0.5,R4875&lt;1),VLOOKUP(O4875,$BC$11:$BE$5325,3,FALSE),VLOOKUP(O4875,$BG$11:$BI$5010,3,FALSE)))),S4874)</f>
        <v>3.6070000000000005E-2</v>
      </c>
      <c r="AU4875" s="1">
        <v>39085</v>
      </c>
      <c r="AV4875">
        <v>5.2610000000000001</v>
      </c>
      <c r="AW4875">
        <f t="shared" si="1790"/>
        <v>5.2610000000000004E-2</v>
      </c>
      <c r="AY4875" s="1">
        <v>39086</v>
      </c>
      <c r="AZ4875">
        <v>5.2549999999999999</v>
      </c>
      <c r="BA4875">
        <f t="shared" si="1791"/>
        <v>5.2549999999999999E-2</v>
      </c>
      <c r="BC4875" s="1">
        <v>39198</v>
      </c>
      <c r="BD4875">
        <v>5.2779999999999996</v>
      </c>
      <c r="BE4875">
        <f t="shared" si="1792"/>
        <v>5.2779999999999994E-2</v>
      </c>
      <c r="BG4875" s="1">
        <v>39198</v>
      </c>
      <c r="BH4875">
        <v>5.0540000000000003</v>
      </c>
      <c r="BI4875">
        <f t="shared" si="1793"/>
        <v>5.0540000000000002E-2</v>
      </c>
      <c r="BK4875" s="1">
        <v>43479</v>
      </c>
      <c r="BL4875">
        <v>2.6511800000000001</v>
      </c>
      <c r="BM4875">
        <f t="shared" si="1799"/>
        <v>2.6511800000000002E-2</v>
      </c>
      <c r="BP4875" s="1">
        <v>39027</v>
      </c>
      <c r="BQ4875">
        <v>119.08</v>
      </c>
      <c r="BR4875">
        <f t="shared" si="1794"/>
        <v>1.1908000000000001</v>
      </c>
      <c r="BT4875" s="1">
        <v>39065</v>
      </c>
      <c r="BU4875">
        <v>3.6789999999999998</v>
      </c>
      <c r="BV4875">
        <f t="shared" si="1795"/>
        <v>3.6789999999999996E-2</v>
      </c>
      <c r="BX4875" s="1">
        <v>39065</v>
      </c>
      <c r="BY4875">
        <v>3.794</v>
      </c>
      <c r="BZ4875">
        <f t="shared" si="1796"/>
        <v>3.7940000000000002E-2</v>
      </c>
      <c r="CB4875" s="1">
        <v>39198</v>
      </c>
      <c r="CC4875">
        <v>4.3600000000000003</v>
      </c>
      <c r="CD4875">
        <f t="shared" si="1797"/>
        <v>4.36E-2</v>
      </c>
      <c r="CG4875" s="1"/>
    </row>
    <row r="4876" spans="1:85" x14ac:dyDescent="0.3">
      <c r="A4876" s="21">
        <f t="shared" si="1798"/>
        <v>52637</v>
      </c>
      <c r="B4876" s="18">
        <f t="shared" si="1801"/>
        <v>112.421875</v>
      </c>
      <c r="C4876">
        <f t="shared" si="1800"/>
        <v>115</v>
      </c>
      <c r="D4876">
        <f t="shared" ref="D4876:D4939" ca="1" si="1804">($B$7-A4876)/360</f>
        <v>-18.413888888888888</v>
      </c>
      <c r="E4876">
        <f ca="1">IF(currency="USD",'Future et co'!F4876,IF(currency="EUR",'Future et co'!G4876,FALSE))</f>
        <v>3.6070000000000005E-2</v>
      </c>
      <c r="F4876">
        <f t="shared" ref="F4876:F4939" ca="1" si="1805">IFERROR(IF(D4876&lt;0.25,VLOOKUP(A4876,$AU$11:$AW$5325,3,FALSE),IF(AND(D4876&gt;=0.25,D4876&lt;0.5),VLOOKUP(A4876,$AY$11:$BA$5325,3,FALSE),IF(AND(D4876&gt;=0.5,D4876&lt;1),VLOOKUP(A4876,$BC$11:$BE$5325,3,FALSE),VLOOKUP(A4876,$BG$11:$BI$5010,3,FALSE)))),F4875)</f>
        <v>3.6070000000000005E-2</v>
      </c>
      <c r="G4876">
        <f t="shared" ref="G4876:G4939" ca="1" si="1806">IFERROR(IF(D4876&lt;0.25,VLOOKUP(A4876,$BT$11:$BV$5325,3,FALSE),IF(AND(D4876&gt;=0.25,D4876&lt;0.5),VLOOKUP(A4876,$BX$11:$BZ$5325,3,FALSE),VLOOKUP(A4876,$CB$11:$CD$5325,3,FALSE))),G4875)</f>
        <v>2.0569999999999998E-2</v>
      </c>
      <c r="L4876">
        <f t="shared" ref="L4876:L4939" ca="1" si="1807">($J$7-I4876)/360</f>
        <v>127.8</v>
      </c>
      <c r="M4876">
        <f t="shared" ca="1" si="1802"/>
        <v>3.6070000000000005E-2</v>
      </c>
      <c r="R4876">
        <f t="shared" ref="R4876:R4939" ca="1" si="1808">($P$7-O4876)/360</f>
        <v>127.8</v>
      </c>
      <c r="S4876">
        <f t="shared" ca="1" si="1803"/>
        <v>3.6070000000000005E-2</v>
      </c>
      <c r="AU4876" s="1">
        <v>39084</v>
      </c>
      <c r="AV4876">
        <v>5.2640000000000002</v>
      </c>
      <c r="AW4876">
        <f t="shared" ref="AW4876:AW4939" si="1809">AV4876/100</f>
        <v>5.2639999999999999E-2</v>
      </c>
      <c r="AY4876" s="1">
        <v>39085</v>
      </c>
      <c r="AZ4876">
        <v>5.26</v>
      </c>
      <c r="BA4876">
        <f t="shared" ref="BA4876:BA4939" si="1810">AZ4876/100</f>
        <v>5.2600000000000001E-2</v>
      </c>
      <c r="BC4876" s="1">
        <v>39197</v>
      </c>
      <c r="BD4876">
        <v>5.2530000000000001</v>
      </c>
      <c r="BE4876">
        <f t="shared" ref="BE4876:BE4939" si="1811">BD4876/100</f>
        <v>5.253E-2</v>
      </c>
      <c r="BG4876" s="1">
        <v>39197</v>
      </c>
      <c r="BH4876">
        <v>5.0069999999999997</v>
      </c>
      <c r="BI4876">
        <f t="shared" ref="BI4876:BI4939" si="1812">BH4876/100</f>
        <v>5.0069999999999996E-2</v>
      </c>
      <c r="BK4876" s="1">
        <v>43480</v>
      </c>
      <c r="BL4876">
        <v>2.6308600000000002</v>
      </c>
      <c r="BM4876">
        <f t="shared" si="1799"/>
        <v>2.6308600000000001E-2</v>
      </c>
      <c r="BP4876" s="1">
        <v>39024</v>
      </c>
      <c r="BQ4876">
        <v>119.31</v>
      </c>
      <c r="BR4876">
        <f t="shared" ref="BR4876:BR4939" si="1813">BQ4876/100</f>
        <v>1.1931</v>
      </c>
      <c r="BT4876" s="1">
        <v>39064</v>
      </c>
      <c r="BU4876">
        <v>3.6739999999999999</v>
      </c>
      <c r="BV4876">
        <f t="shared" ref="BV4876:BV4939" si="1814">BU4876/100</f>
        <v>3.6740000000000002E-2</v>
      </c>
      <c r="BX4876" s="1">
        <v>39064</v>
      </c>
      <c r="BY4876">
        <v>3.782</v>
      </c>
      <c r="BZ4876">
        <f t="shared" ref="BZ4876:BZ4939" si="1815">BY4876/100</f>
        <v>3.7819999999999999E-2</v>
      </c>
      <c r="CB4876" s="1">
        <v>39197</v>
      </c>
      <c r="CC4876">
        <v>4.3360000000000003</v>
      </c>
      <c r="CD4876">
        <f t="shared" ref="CD4876:CD4939" si="1816">CC4876/100</f>
        <v>4.3360000000000003E-2</v>
      </c>
      <c r="CG4876" s="1"/>
    </row>
    <row r="4877" spans="1:85" x14ac:dyDescent="0.3">
      <c r="A4877" s="21">
        <f t="shared" ref="A4877:A4940" si="1817">WORKDAY(A4876,1)</f>
        <v>52638</v>
      </c>
      <c r="B4877" s="18">
        <f t="shared" si="1801"/>
        <v>112.421875</v>
      </c>
      <c r="C4877">
        <f t="shared" si="1800"/>
        <v>115</v>
      </c>
      <c r="D4877">
        <f t="shared" ca="1" si="1804"/>
        <v>-18.416666666666668</v>
      </c>
      <c r="E4877">
        <f ca="1">IF(currency="USD",'Future et co'!F4877,IF(currency="EUR",'Future et co'!G4877,FALSE))</f>
        <v>3.6070000000000005E-2</v>
      </c>
      <c r="F4877">
        <f t="shared" ca="1" si="1805"/>
        <v>3.6070000000000005E-2</v>
      </c>
      <c r="G4877">
        <f t="shared" ca="1" si="1806"/>
        <v>2.0569999999999998E-2</v>
      </c>
      <c r="L4877">
        <f t="shared" ca="1" si="1807"/>
        <v>127.8</v>
      </c>
      <c r="M4877">
        <f t="shared" ca="1" si="1802"/>
        <v>3.6070000000000005E-2</v>
      </c>
      <c r="R4877">
        <f t="shared" ca="1" si="1808"/>
        <v>127.8</v>
      </c>
      <c r="S4877">
        <f t="shared" ca="1" si="1803"/>
        <v>3.6070000000000005E-2</v>
      </c>
      <c r="AU4877" s="1">
        <v>39083</v>
      </c>
      <c r="AV4877">
        <v>5.2649999999999997</v>
      </c>
      <c r="AW4877">
        <f t="shared" si="1809"/>
        <v>5.2649999999999995E-2</v>
      </c>
      <c r="AY4877" s="1">
        <v>39084</v>
      </c>
      <c r="AZ4877">
        <v>5.2720000000000002</v>
      </c>
      <c r="BA4877">
        <f t="shared" si="1810"/>
        <v>5.2720000000000003E-2</v>
      </c>
      <c r="BC4877" s="1">
        <v>39196</v>
      </c>
      <c r="BD4877">
        <v>5.2290000000000001</v>
      </c>
      <c r="BE4877">
        <f t="shared" si="1811"/>
        <v>5.2290000000000003E-2</v>
      </c>
      <c r="BG4877" s="1">
        <v>39196</v>
      </c>
      <c r="BH4877">
        <v>4.9649999999999999</v>
      </c>
      <c r="BI4877">
        <f t="shared" si="1812"/>
        <v>4.965E-2</v>
      </c>
      <c r="BK4877" s="1">
        <v>43481</v>
      </c>
      <c r="BL4877">
        <v>2.6241099999999999</v>
      </c>
      <c r="BM4877">
        <f t="shared" si="1799"/>
        <v>2.62411E-2</v>
      </c>
      <c r="BP4877" s="1">
        <v>39023</v>
      </c>
      <c r="BQ4877">
        <v>119.55</v>
      </c>
      <c r="BR4877">
        <f t="shared" si="1813"/>
        <v>1.1955</v>
      </c>
      <c r="BT4877" s="1">
        <v>39063</v>
      </c>
      <c r="BU4877">
        <v>3.6739999999999999</v>
      </c>
      <c r="BV4877">
        <f t="shared" si="1814"/>
        <v>3.6740000000000002E-2</v>
      </c>
      <c r="BX4877" s="1">
        <v>39063</v>
      </c>
      <c r="BY4877">
        <v>3.7850000000000001</v>
      </c>
      <c r="BZ4877">
        <f t="shared" si="1815"/>
        <v>3.7850000000000002E-2</v>
      </c>
      <c r="CB4877" s="1">
        <v>39196</v>
      </c>
      <c r="CC4877">
        <v>4.3209999999999997</v>
      </c>
      <c r="CD4877">
        <f t="shared" si="1816"/>
        <v>4.3209999999999998E-2</v>
      </c>
      <c r="CG4877" s="1"/>
    </row>
    <row r="4878" spans="1:85" x14ac:dyDescent="0.3">
      <c r="A4878" s="21">
        <f t="shared" si="1817"/>
        <v>52639</v>
      </c>
      <c r="B4878" s="18">
        <f t="shared" si="1801"/>
        <v>112.421875</v>
      </c>
      <c r="C4878">
        <f t="shared" si="1800"/>
        <v>115</v>
      </c>
      <c r="D4878">
        <f t="shared" ca="1" si="1804"/>
        <v>-18.419444444444444</v>
      </c>
      <c r="E4878">
        <f ca="1">IF(currency="USD",'Future et co'!F4878,IF(currency="EUR",'Future et co'!G4878,FALSE))</f>
        <v>3.6070000000000005E-2</v>
      </c>
      <c r="F4878">
        <f t="shared" ca="1" si="1805"/>
        <v>3.6070000000000005E-2</v>
      </c>
      <c r="G4878">
        <f t="shared" ca="1" si="1806"/>
        <v>2.0569999999999998E-2</v>
      </c>
      <c r="L4878">
        <f t="shared" ca="1" si="1807"/>
        <v>127.8</v>
      </c>
      <c r="M4878">
        <f t="shared" ca="1" si="1802"/>
        <v>3.6070000000000005E-2</v>
      </c>
      <c r="R4878">
        <f t="shared" ca="1" si="1808"/>
        <v>127.8</v>
      </c>
      <c r="S4878">
        <f t="shared" ca="1" si="1803"/>
        <v>3.6070000000000005E-2</v>
      </c>
      <c r="AU4878" s="1">
        <v>39080</v>
      </c>
      <c r="AV4878">
        <v>5.2649999999999997</v>
      </c>
      <c r="AW4878">
        <f t="shared" si="1809"/>
        <v>5.2649999999999995E-2</v>
      </c>
      <c r="AY4878" s="1">
        <v>39083</v>
      </c>
      <c r="AZ4878">
        <v>5.2720000000000002</v>
      </c>
      <c r="BA4878">
        <f t="shared" si="1810"/>
        <v>5.2720000000000003E-2</v>
      </c>
      <c r="BC4878" s="1">
        <v>39195</v>
      </c>
      <c r="BD4878">
        <v>5.2590000000000003</v>
      </c>
      <c r="BE4878">
        <f t="shared" si="1811"/>
        <v>5.2590000000000005E-2</v>
      </c>
      <c r="BG4878" s="1">
        <v>39195</v>
      </c>
      <c r="BH4878">
        <v>4.9885999999999999</v>
      </c>
      <c r="BI4878">
        <f t="shared" si="1812"/>
        <v>4.9886E-2</v>
      </c>
      <c r="BK4878" s="1">
        <v>43482</v>
      </c>
      <c r="BL4878">
        <v>2.6038299999999999</v>
      </c>
      <c r="BM4878">
        <f t="shared" ref="BM4878:BM4941" si="1818">BL4878/100</f>
        <v>2.60383E-2</v>
      </c>
      <c r="BP4878" s="1">
        <v>39022</v>
      </c>
      <c r="BQ4878">
        <v>119.89</v>
      </c>
      <c r="BR4878">
        <f t="shared" si="1813"/>
        <v>1.1989000000000001</v>
      </c>
      <c r="BT4878" s="1">
        <v>39062</v>
      </c>
      <c r="BU4878">
        <v>3.673</v>
      </c>
      <c r="BV4878">
        <f t="shared" si="1814"/>
        <v>3.6729999999999999E-2</v>
      </c>
      <c r="BX4878" s="1">
        <v>39062</v>
      </c>
      <c r="BY4878">
        <v>3.778</v>
      </c>
      <c r="BZ4878">
        <f t="shared" si="1815"/>
        <v>3.7780000000000001E-2</v>
      </c>
      <c r="CB4878" s="1">
        <v>39195</v>
      </c>
      <c r="CC4878">
        <v>4.3289999999999997</v>
      </c>
      <c r="CD4878">
        <f t="shared" si="1816"/>
        <v>4.3289999999999995E-2</v>
      </c>
      <c r="CG4878" s="1"/>
    </row>
    <row r="4879" spans="1:85" x14ac:dyDescent="0.3">
      <c r="A4879" s="21">
        <f t="shared" si="1817"/>
        <v>52642</v>
      </c>
      <c r="B4879" s="18">
        <f t="shared" si="1801"/>
        <v>112.421875</v>
      </c>
      <c r="C4879">
        <f t="shared" si="1800"/>
        <v>115</v>
      </c>
      <c r="D4879">
        <f t="shared" ca="1" si="1804"/>
        <v>-18.427777777777777</v>
      </c>
      <c r="E4879">
        <f ca="1">IF(currency="USD",'Future et co'!F4879,IF(currency="EUR",'Future et co'!G4879,FALSE))</f>
        <v>3.6070000000000005E-2</v>
      </c>
      <c r="F4879">
        <f t="shared" ca="1" si="1805"/>
        <v>3.6070000000000005E-2</v>
      </c>
      <c r="G4879">
        <f t="shared" ca="1" si="1806"/>
        <v>2.0569999999999998E-2</v>
      </c>
      <c r="L4879">
        <f t="shared" ca="1" si="1807"/>
        <v>127.8</v>
      </c>
      <c r="M4879">
        <f t="shared" ca="1" si="1802"/>
        <v>3.6070000000000005E-2</v>
      </c>
      <c r="R4879">
        <f t="shared" ca="1" si="1808"/>
        <v>127.8</v>
      </c>
      <c r="S4879">
        <f t="shared" ca="1" si="1803"/>
        <v>3.6070000000000005E-2</v>
      </c>
      <c r="AU4879" s="1">
        <v>39079</v>
      </c>
      <c r="AV4879">
        <v>5.2720000000000002</v>
      </c>
      <c r="AW4879">
        <f t="shared" si="1809"/>
        <v>5.2720000000000003E-2</v>
      </c>
      <c r="AY4879" s="1">
        <v>39080</v>
      </c>
      <c r="AZ4879">
        <v>5.2750000000000004</v>
      </c>
      <c r="BA4879">
        <f t="shared" si="1810"/>
        <v>5.2750000000000005E-2</v>
      </c>
      <c r="BC4879" s="1">
        <v>39192</v>
      </c>
      <c r="BD4879">
        <v>5.2720000000000002</v>
      </c>
      <c r="BE4879">
        <f t="shared" si="1811"/>
        <v>5.2720000000000003E-2</v>
      </c>
      <c r="BG4879" s="1">
        <v>39192</v>
      </c>
      <c r="BH4879">
        <v>5.0279999999999996</v>
      </c>
      <c r="BI4879">
        <f t="shared" si="1812"/>
        <v>5.0279999999999998E-2</v>
      </c>
      <c r="BK4879" s="1">
        <v>43483</v>
      </c>
      <c r="BL4879">
        <v>2.5688900000000001</v>
      </c>
      <c r="BM4879">
        <f t="shared" si="1818"/>
        <v>2.5688900000000001E-2</v>
      </c>
      <c r="BP4879" s="1">
        <v>39021</v>
      </c>
      <c r="BQ4879">
        <v>119.55</v>
      </c>
      <c r="BR4879">
        <f t="shared" si="1813"/>
        <v>1.1955</v>
      </c>
      <c r="BT4879" s="1">
        <v>39059</v>
      </c>
      <c r="BU4879">
        <v>3.669</v>
      </c>
      <c r="BV4879">
        <f t="shared" si="1814"/>
        <v>3.669E-2</v>
      </c>
      <c r="BX4879" s="1">
        <v>39059</v>
      </c>
      <c r="BY4879">
        <v>3.7669999999999999</v>
      </c>
      <c r="BZ4879">
        <f t="shared" si="1815"/>
        <v>3.7670000000000002E-2</v>
      </c>
      <c r="CB4879" s="1">
        <v>39192</v>
      </c>
      <c r="CC4879">
        <v>4.3310000000000004</v>
      </c>
      <c r="CD4879">
        <f t="shared" si="1816"/>
        <v>4.3310000000000001E-2</v>
      </c>
      <c r="CG4879" s="1"/>
    </row>
    <row r="4880" spans="1:85" x14ac:dyDescent="0.3">
      <c r="A4880" s="21">
        <f t="shared" si="1817"/>
        <v>52643</v>
      </c>
      <c r="B4880" s="18">
        <f t="shared" si="1801"/>
        <v>112.421875</v>
      </c>
      <c r="C4880">
        <f t="shared" si="1800"/>
        <v>115</v>
      </c>
      <c r="D4880">
        <f t="shared" ca="1" si="1804"/>
        <v>-18.430555555555557</v>
      </c>
      <c r="E4880">
        <f ca="1">IF(currency="USD",'Future et co'!F4880,IF(currency="EUR",'Future et co'!G4880,FALSE))</f>
        <v>3.6070000000000005E-2</v>
      </c>
      <c r="F4880">
        <f t="shared" ca="1" si="1805"/>
        <v>3.6070000000000005E-2</v>
      </c>
      <c r="G4880">
        <f t="shared" ca="1" si="1806"/>
        <v>2.0569999999999998E-2</v>
      </c>
      <c r="L4880">
        <f t="shared" ca="1" si="1807"/>
        <v>127.8</v>
      </c>
      <c r="M4880">
        <f t="shared" ca="1" si="1802"/>
        <v>3.6070000000000005E-2</v>
      </c>
      <c r="R4880">
        <f t="shared" ca="1" si="1808"/>
        <v>127.8</v>
      </c>
      <c r="S4880">
        <f t="shared" ca="1" si="1803"/>
        <v>3.6070000000000005E-2</v>
      </c>
      <c r="AU4880" s="1">
        <v>39078</v>
      </c>
      <c r="AV4880">
        <v>5.2619999999999996</v>
      </c>
      <c r="AW4880">
        <f t="shared" si="1809"/>
        <v>5.2619999999999993E-2</v>
      </c>
      <c r="AY4880" s="1">
        <v>39079</v>
      </c>
      <c r="AZ4880">
        <v>5.2510000000000003</v>
      </c>
      <c r="BA4880">
        <f t="shared" si="1810"/>
        <v>5.2510000000000001E-2</v>
      </c>
      <c r="BC4880" s="1">
        <v>39191</v>
      </c>
      <c r="BD4880">
        <v>5.2519999999999998</v>
      </c>
      <c r="BE4880">
        <f t="shared" si="1811"/>
        <v>5.2519999999999997E-2</v>
      </c>
      <c r="BG4880" s="1">
        <v>39191</v>
      </c>
      <c r="BH4880">
        <v>5.0072999999999999</v>
      </c>
      <c r="BI4880">
        <f t="shared" si="1812"/>
        <v>5.0072999999999999E-2</v>
      </c>
      <c r="BK4880" s="1">
        <v>43486</v>
      </c>
      <c r="BL4880">
        <v>2.5688900000000001</v>
      </c>
      <c r="BM4880">
        <f t="shared" si="1818"/>
        <v>2.5688900000000001E-2</v>
      </c>
      <c r="BP4880" s="1">
        <v>39020</v>
      </c>
      <c r="BQ4880">
        <v>119.04</v>
      </c>
      <c r="BR4880">
        <f t="shared" si="1813"/>
        <v>1.1904000000000001</v>
      </c>
      <c r="BT4880" s="1">
        <v>39058</v>
      </c>
      <c r="BU4880">
        <v>3.6619999999999999</v>
      </c>
      <c r="BV4880">
        <f t="shared" si="1814"/>
        <v>3.662E-2</v>
      </c>
      <c r="BX4880" s="1">
        <v>39058</v>
      </c>
      <c r="BY4880">
        <v>3.746</v>
      </c>
      <c r="BZ4880">
        <f t="shared" si="1815"/>
        <v>3.746E-2</v>
      </c>
      <c r="CB4880" s="1">
        <v>39191</v>
      </c>
      <c r="CC4880">
        <v>4.3360000000000003</v>
      </c>
      <c r="CD4880">
        <f t="shared" si="1816"/>
        <v>4.3360000000000003E-2</v>
      </c>
      <c r="CG4880" s="1"/>
    </row>
    <row r="4881" spans="1:85" x14ac:dyDescent="0.3">
      <c r="A4881" s="21">
        <f t="shared" si="1817"/>
        <v>52644</v>
      </c>
      <c r="B4881" s="18">
        <f t="shared" si="1801"/>
        <v>112.421875</v>
      </c>
      <c r="C4881">
        <f t="shared" si="1800"/>
        <v>115</v>
      </c>
      <c r="D4881">
        <f t="shared" ca="1" si="1804"/>
        <v>-18.433333333333334</v>
      </c>
      <c r="E4881">
        <f ca="1">IF(currency="USD",'Future et co'!F4881,IF(currency="EUR",'Future et co'!G4881,FALSE))</f>
        <v>3.6070000000000005E-2</v>
      </c>
      <c r="F4881">
        <f t="shared" ca="1" si="1805"/>
        <v>3.6070000000000005E-2</v>
      </c>
      <c r="G4881">
        <f t="shared" ca="1" si="1806"/>
        <v>2.0569999999999998E-2</v>
      </c>
      <c r="L4881">
        <f t="shared" ca="1" si="1807"/>
        <v>127.8</v>
      </c>
      <c r="M4881">
        <f t="shared" ca="1" si="1802"/>
        <v>3.6070000000000005E-2</v>
      </c>
      <c r="R4881">
        <f t="shared" ca="1" si="1808"/>
        <v>127.8</v>
      </c>
      <c r="S4881">
        <f t="shared" ca="1" si="1803"/>
        <v>3.6070000000000005E-2</v>
      </c>
      <c r="AU4881" s="1">
        <v>39077</v>
      </c>
      <c r="AV4881">
        <v>5.2575000000000003</v>
      </c>
      <c r="AW4881">
        <f t="shared" si="1809"/>
        <v>5.2575000000000004E-2</v>
      </c>
      <c r="AY4881" s="1">
        <v>39078</v>
      </c>
      <c r="AZ4881">
        <v>5.26</v>
      </c>
      <c r="BA4881">
        <f t="shared" si="1810"/>
        <v>5.2600000000000001E-2</v>
      </c>
      <c r="BC4881" s="1">
        <v>39190</v>
      </c>
      <c r="BD4881">
        <v>5.2569999999999997</v>
      </c>
      <c r="BE4881">
        <f t="shared" si="1811"/>
        <v>5.2569999999999999E-2</v>
      </c>
      <c r="BG4881" s="1">
        <v>39190</v>
      </c>
      <c r="BH4881">
        <v>5.0011999999999999</v>
      </c>
      <c r="BI4881">
        <f t="shared" si="1812"/>
        <v>5.0012000000000001E-2</v>
      </c>
      <c r="BK4881" s="1">
        <v>43487</v>
      </c>
      <c r="BL4881">
        <v>2.60364</v>
      </c>
      <c r="BM4881">
        <f t="shared" si="1818"/>
        <v>2.6036400000000001E-2</v>
      </c>
      <c r="BP4881" s="1">
        <v>39017</v>
      </c>
      <c r="BQ4881">
        <v>118.89</v>
      </c>
      <c r="BR4881">
        <f t="shared" si="1813"/>
        <v>1.1889000000000001</v>
      </c>
      <c r="BT4881" s="1">
        <v>39057</v>
      </c>
      <c r="BU4881">
        <v>3.653</v>
      </c>
      <c r="BV4881">
        <f t="shared" si="1814"/>
        <v>3.653E-2</v>
      </c>
      <c r="BX4881" s="1">
        <v>39057</v>
      </c>
      <c r="BY4881">
        <v>3.738</v>
      </c>
      <c r="BZ4881">
        <f t="shared" si="1815"/>
        <v>3.7379999999999997E-2</v>
      </c>
      <c r="CB4881" s="1">
        <v>39190</v>
      </c>
      <c r="CC4881">
        <v>4.3159999999999998</v>
      </c>
      <c r="CD4881">
        <f t="shared" si="1816"/>
        <v>4.3159999999999997E-2</v>
      </c>
      <c r="CG4881" s="1"/>
    </row>
    <row r="4882" spans="1:85" x14ac:dyDescent="0.3">
      <c r="A4882" s="21">
        <f t="shared" si="1817"/>
        <v>52645</v>
      </c>
      <c r="B4882" s="18">
        <f t="shared" si="1801"/>
        <v>112.421875</v>
      </c>
      <c r="C4882">
        <f t="shared" si="1800"/>
        <v>115</v>
      </c>
      <c r="D4882">
        <f t="shared" ca="1" si="1804"/>
        <v>-18.43611111111111</v>
      </c>
      <c r="E4882">
        <f ca="1">IF(currency="USD",'Future et co'!F4882,IF(currency="EUR",'Future et co'!G4882,FALSE))</f>
        <v>3.6070000000000005E-2</v>
      </c>
      <c r="F4882">
        <f t="shared" ca="1" si="1805"/>
        <v>3.6070000000000005E-2</v>
      </c>
      <c r="G4882">
        <f t="shared" ca="1" si="1806"/>
        <v>2.0569999999999998E-2</v>
      </c>
      <c r="L4882">
        <f t="shared" ca="1" si="1807"/>
        <v>127.8</v>
      </c>
      <c r="M4882">
        <f t="shared" ca="1" si="1802"/>
        <v>3.6070000000000005E-2</v>
      </c>
      <c r="R4882">
        <f t="shared" ca="1" si="1808"/>
        <v>127.8</v>
      </c>
      <c r="S4882">
        <f t="shared" ca="1" si="1803"/>
        <v>3.6070000000000005E-2</v>
      </c>
      <c r="AU4882" s="1">
        <v>39076</v>
      </c>
      <c r="AV4882">
        <v>5.2590000000000003</v>
      </c>
      <c r="AW4882">
        <f t="shared" si="1809"/>
        <v>5.2590000000000005E-2</v>
      </c>
      <c r="AY4882" s="1">
        <v>39077</v>
      </c>
      <c r="AZ4882">
        <v>5.266</v>
      </c>
      <c r="BA4882">
        <f t="shared" si="1810"/>
        <v>5.2659999999999998E-2</v>
      </c>
      <c r="BC4882" s="1">
        <v>39189</v>
      </c>
      <c r="BD4882">
        <v>5.2869999999999999</v>
      </c>
      <c r="BE4882">
        <f t="shared" si="1811"/>
        <v>5.287E-2</v>
      </c>
      <c r="BG4882" s="1">
        <v>39189</v>
      </c>
      <c r="BH4882">
        <v>5.0370999999999997</v>
      </c>
      <c r="BI4882">
        <f t="shared" si="1812"/>
        <v>5.0370999999999999E-2</v>
      </c>
      <c r="BK4882" s="1">
        <v>43488</v>
      </c>
      <c r="BL4882">
        <v>2.6036600000000001</v>
      </c>
      <c r="BM4882">
        <f t="shared" si="1818"/>
        <v>2.60366E-2</v>
      </c>
      <c r="BP4882" s="1">
        <v>39016</v>
      </c>
      <c r="BQ4882">
        <v>118.47</v>
      </c>
      <c r="BR4882">
        <f t="shared" si="1813"/>
        <v>1.1847000000000001</v>
      </c>
      <c r="BT4882" s="1">
        <v>39056</v>
      </c>
      <c r="BU4882">
        <v>3.6429999999999998</v>
      </c>
      <c r="BV4882">
        <f t="shared" si="1814"/>
        <v>3.6429999999999997E-2</v>
      </c>
      <c r="BX4882" s="1">
        <v>39056</v>
      </c>
      <c r="BY4882">
        <v>3.7320000000000002</v>
      </c>
      <c r="BZ4882">
        <f t="shared" si="1815"/>
        <v>3.7319999999999999E-2</v>
      </c>
      <c r="CB4882" s="1">
        <v>39189</v>
      </c>
      <c r="CC4882">
        <v>4.319</v>
      </c>
      <c r="CD4882">
        <f t="shared" si="1816"/>
        <v>4.3189999999999999E-2</v>
      </c>
      <c r="CG4882" s="1"/>
    </row>
    <row r="4883" spans="1:85" x14ac:dyDescent="0.3">
      <c r="A4883" s="21">
        <f t="shared" si="1817"/>
        <v>52646</v>
      </c>
      <c r="B4883" s="18">
        <f t="shared" si="1801"/>
        <v>112.421875</v>
      </c>
      <c r="C4883">
        <f t="shared" si="1800"/>
        <v>115</v>
      </c>
      <c r="D4883">
        <f t="shared" ca="1" si="1804"/>
        <v>-18.43888888888889</v>
      </c>
      <c r="E4883">
        <f ca="1">IF(currency="USD",'Future et co'!F4883,IF(currency="EUR",'Future et co'!G4883,FALSE))</f>
        <v>3.6070000000000005E-2</v>
      </c>
      <c r="F4883">
        <f t="shared" ca="1" si="1805"/>
        <v>3.6070000000000005E-2</v>
      </c>
      <c r="G4883">
        <f t="shared" ca="1" si="1806"/>
        <v>2.0569999999999998E-2</v>
      </c>
      <c r="L4883">
        <f t="shared" ca="1" si="1807"/>
        <v>127.8</v>
      </c>
      <c r="M4883">
        <f t="shared" ca="1" si="1802"/>
        <v>3.6070000000000005E-2</v>
      </c>
      <c r="R4883">
        <f t="shared" ca="1" si="1808"/>
        <v>127.8</v>
      </c>
      <c r="S4883">
        <f t="shared" ca="1" si="1803"/>
        <v>3.6070000000000005E-2</v>
      </c>
      <c r="AU4883" s="1">
        <v>39073</v>
      </c>
      <c r="AV4883">
        <v>5.2549999999999999</v>
      </c>
      <c r="AW4883">
        <f t="shared" si="1809"/>
        <v>5.2549999999999999E-2</v>
      </c>
      <c r="AY4883" s="1">
        <v>39076</v>
      </c>
      <c r="AZ4883">
        <v>5.266</v>
      </c>
      <c r="BA4883">
        <f t="shared" si="1810"/>
        <v>5.2659999999999998E-2</v>
      </c>
      <c r="BC4883" s="1">
        <v>39188</v>
      </c>
      <c r="BD4883">
        <v>5.3230000000000004</v>
      </c>
      <c r="BE4883">
        <f t="shared" si="1811"/>
        <v>5.3230000000000006E-2</v>
      </c>
      <c r="BG4883" s="1">
        <v>39188</v>
      </c>
      <c r="BH4883">
        <v>5.1124000000000001</v>
      </c>
      <c r="BI4883">
        <f t="shared" si="1812"/>
        <v>5.1124000000000003E-2</v>
      </c>
      <c r="BK4883" s="1">
        <v>43489</v>
      </c>
      <c r="BL4883">
        <v>2.6038700000000001</v>
      </c>
      <c r="BM4883">
        <f t="shared" si="1818"/>
        <v>2.6038700000000001E-2</v>
      </c>
      <c r="BP4883" s="1">
        <v>39015</v>
      </c>
      <c r="BQ4883">
        <v>118.29</v>
      </c>
      <c r="BR4883">
        <f t="shared" si="1813"/>
        <v>1.1829000000000001</v>
      </c>
      <c r="BT4883" s="1">
        <v>39055</v>
      </c>
      <c r="BU4883">
        <v>3.6389999999999998</v>
      </c>
      <c r="BV4883">
        <f t="shared" si="1814"/>
        <v>3.6389999999999999E-2</v>
      </c>
      <c r="BX4883" s="1">
        <v>39055</v>
      </c>
      <c r="BY4883">
        <v>3.7210000000000001</v>
      </c>
      <c r="BZ4883">
        <f t="shared" si="1815"/>
        <v>3.721E-2</v>
      </c>
      <c r="CB4883" s="1">
        <v>39188</v>
      </c>
      <c r="CC4883">
        <v>4.3179999999999996</v>
      </c>
      <c r="CD4883">
        <f t="shared" si="1816"/>
        <v>4.3179999999999996E-2</v>
      </c>
      <c r="CG4883" s="1"/>
    </row>
    <row r="4884" spans="1:85" x14ac:dyDescent="0.3">
      <c r="A4884" s="21">
        <f t="shared" si="1817"/>
        <v>52649</v>
      </c>
      <c r="B4884" s="18">
        <f t="shared" si="1801"/>
        <v>112.421875</v>
      </c>
      <c r="C4884">
        <f t="shared" si="1800"/>
        <v>115</v>
      </c>
      <c r="D4884">
        <f t="shared" ca="1" si="1804"/>
        <v>-18.447222222222223</v>
      </c>
      <c r="E4884">
        <f ca="1">IF(currency="USD",'Future et co'!F4884,IF(currency="EUR",'Future et co'!G4884,FALSE))</f>
        <v>3.6070000000000005E-2</v>
      </c>
      <c r="F4884">
        <f t="shared" ca="1" si="1805"/>
        <v>3.6070000000000005E-2</v>
      </c>
      <c r="G4884">
        <f t="shared" ca="1" si="1806"/>
        <v>2.0569999999999998E-2</v>
      </c>
      <c r="L4884">
        <f t="shared" ca="1" si="1807"/>
        <v>127.8</v>
      </c>
      <c r="M4884">
        <f t="shared" ca="1" si="1802"/>
        <v>3.6070000000000005E-2</v>
      </c>
      <c r="R4884">
        <f t="shared" ca="1" si="1808"/>
        <v>127.8</v>
      </c>
      <c r="S4884">
        <f t="shared" ca="1" si="1803"/>
        <v>3.6070000000000005E-2</v>
      </c>
      <c r="AU4884" s="1">
        <v>39072</v>
      </c>
      <c r="AV4884">
        <v>5.2560000000000002</v>
      </c>
      <c r="AW4884">
        <f t="shared" si="1809"/>
        <v>5.2560000000000003E-2</v>
      </c>
      <c r="AY4884" s="1">
        <v>39073</v>
      </c>
      <c r="AZ4884">
        <v>5.2640000000000002</v>
      </c>
      <c r="BA4884">
        <f t="shared" si="1810"/>
        <v>5.2639999999999999E-2</v>
      </c>
      <c r="BC4884" s="1">
        <v>39185</v>
      </c>
      <c r="BD4884">
        <v>5.327</v>
      </c>
      <c r="BE4884">
        <f t="shared" si="1811"/>
        <v>5.3269999999999998E-2</v>
      </c>
      <c r="BG4884" s="1">
        <v>39185</v>
      </c>
      <c r="BH4884">
        <v>5.1413000000000002</v>
      </c>
      <c r="BI4884">
        <f t="shared" si="1812"/>
        <v>5.1413E-2</v>
      </c>
      <c r="BK4884" s="1">
        <v>43490</v>
      </c>
      <c r="BL4884">
        <v>2.5889099999999998</v>
      </c>
      <c r="BM4884">
        <f t="shared" si="1818"/>
        <v>2.5889099999999998E-2</v>
      </c>
      <c r="BP4884" s="1">
        <v>39014</v>
      </c>
      <c r="BQ4884">
        <v>118.38</v>
      </c>
      <c r="BR4884">
        <f t="shared" si="1813"/>
        <v>1.1838</v>
      </c>
      <c r="BT4884" s="1">
        <v>39052</v>
      </c>
      <c r="BU4884">
        <v>3.6379999999999999</v>
      </c>
      <c r="BV4884">
        <f t="shared" si="1814"/>
        <v>3.6379999999999996E-2</v>
      </c>
      <c r="BX4884" s="1">
        <v>39052</v>
      </c>
      <c r="BY4884">
        <v>3.7429999999999999</v>
      </c>
      <c r="BZ4884">
        <f t="shared" si="1815"/>
        <v>3.7429999999999998E-2</v>
      </c>
      <c r="CB4884" s="1">
        <v>39185</v>
      </c>
      <c r="CC4884">
        <v>4.3310000000000004</v>
      </c>
      <c r="CD4884">
        <f t="shared" si="1816"/>
        <v>4.3310000000000001E-2</v>
      </c>
      <c r="CG4884" s="1"/>
    </row>
    <row r="4885" spans="1:85" x14ac:dyDescent="0.3">
      <c r="A4885" s="21">
        <f t="shared" si="1817"/>
        <v>52650</v>
      </c>
      <c r="B4885" s="18">
        <f t="shared" si="1801"/>
        <v>112.421875</v>
      </c>
      <c r="C4885">
        <f t="shared" si="1800"/>
        <v>115</v>
      </c>
      <c r="D4885">
        <f t="shared" ca="1" si="1804"/>
        <v>-18.45</v>
      </c>
      <c r="E4885">
        <f ca="1">IF(currency="USD",'Future et co'!F4885,IF(currency="EUR",'Future et co'!G4885,FALSE))</f>
        <v>3.6070000000000005E-2</v>
      </c>
      <c r="F4885">
        <f t="shared" ca="1" si="1805"/>
        <v>3.6070000000000005E-2</v>
      </c>
      <c r="G4885">
        <f t="shared" ca="1" si="1806"/>
        <v>2.0569999999999998E-2</v>
      </c>
      <c r="L4885">
        <f t="shared" ca="1" si="1807"/>
        <v>127.8</v>
      </c>
      <c r="M4885">
        <f t="shared" ca="1" si="1802"/>
        <v>3.6070000000000005E-2</v>
      </c>
      <c r="R4885">
        <f t="shared" ca="1" si="1808"/>
        <v>127.8</v>
      </c>
      <c r="S4885">
        <f t="shared" ca="1" si="1803"/>
        <v>3.6070000000000005E-2</v>
      </c>
      <c r="AU4885" s="1">
        <v>39071</v>
      </c>
      <c r="AV4885">
        <v>5.2610000000000001</v>
      </c>
      <c r="AW4885">
        <f t="shared" si="1809"/>
        <v>5.2610000000000004E-2</v>
      </c>
      <c r="AY4885" s="1">
        <v>39072</v>
      </c>
      <c r="AZ4885">
        <v>5.2575000000000003</v>
      </c>
      <c r="BA4885">
        <f t="shared" si="1810"/>
        <v>5.2575000000000004E-2</v>
      </c>
      <c r="BC4885" s="1">
        <v>39184</v>
      </c>
      <c r="BD4885">
        <v>5.3079999999999998</v>
      </c>
      <c r="BE4885">
        <f t="shared" si="1811"/>
        <v>5.3079999999999995E-2</v>
      </c>
      <c r="BG4885" s="1">
        <v>39184</v>
      </c>
      <c r="BH4885">
        <v>5.1089000000000002</v>
      </c>
      <c r="BI4885">
        <f t="shared" si="1812"/>
        <v>5.1089000000000002E-2</v>
      </c>
      <c r="BK4885" s="1">
        <v>43493</v>
      </c>
      <c r="BL4885">
        <v>2.6074199999999998</v>
      </c>
      <c r="BM4885">
        <f t="shared" si="1818"/>
        <v>2.6074199999999999E-2</v>
      </c>
      <c r="BP4885" s="1">
        <v>39013</v>
      </c>
      <c r="BQ4885">
        <v>118.37</v>
      </c>
      <c r="BR4885">
        <f t="shared" si="1813"/>
        <v>1.1837</v>
      </c>
      <c r="BT4885" s="1">
        <v>39051</v>
      </c>
      <c r="BU4885">
        <v>3.6360000000000001</v>
      </c>
      <c r="BV4885">
        <f t="shared" si="1814"/>
        <v>3.6360000000000003E-2</v>
      </c>
      <c r="BX4885" s="1">
        <v>39051</v>
      </c>
      <c r="BY4885">
        <v>3.742</v>
      </c>
      <c r="BZ4885">
        <f t="shared" si="1815"/>
        <v>3.7420000000000002E-2</v>
      </c>
      <c r="CB4885" s="1">
        <v>39184</v>
      </c>
      <c r="CC4885">
        <v>4.3170000000000002</v>
      </c>
      <c r="CD4885">
        <f t="shared" si="1816"/>
        <v>4.317E-2</v>
      </c>
      <c r="CG4885" s="1"/>
    </row>
    <row r="4886" spans="1:85" x14ac:dyDescent="0.3">
      <c r="A4886" s="21">
        <f t="shared" si="1817"/>
        <v>52651</v>
      </c>
      <c r="B4886" s="18">
        <f t="shared" si="1801"/>
        <v>112.421875</v>
      </c>
      <c r="C4886">
        <f t="shared" si="1800"/>
        <v>115</v>
      </c>
      <c r="D4886">
        <f t="shared" ca="1" si="1804"/>
        <v>-18.452777777777779</v>
      </c>
      <c r="E4886">
        <f ca="1">IF(currency="USD",'Future et co'!F4886,IF(currency="EUR",'Future et co'!G4886,FALSE))</f>
        <v>3.6070000000000005E-2</v>
      </c>
      <c r="F4886">
        <f t="shared" ca="1" si="1805"/>
        <v>3.6070000000000005E-2</v>
      </c>
      <c r="G4886">
        <f t="shared" ca="1" si="1806"/>
        <v>2.0569999999999998E-2</v>
      </c>
      <c r="L4886">
        <f t="shared" ca="1" si="1807"/>
        <v>127.8</v>
      </c>
      <c r="M4886">
        <f t="shared" ca="1" si="1802"/>
        <v>3.6070000000000005E-2</v>
      </c>
      <c r="R4886">
        <f t="shared" ca="1" si="1808"/>
        <v>127.8</v>
      </c>
      <c r="S4886">
        <f t="shared" ca="1" si="1803"/>
        <v>3.6070000000000005E-2</v>
      </c>
      <c r="AU4886" s="1">
        <v>39070</v>
      </c>
      <c r="AV4886">
        <v>5.26</v>
      </c>
      <c r="AW4886">
        <f t="shared" si="1809"/>
        <v>5.2600000000000001E-2</v>
      </c>
      <c r="AY4886" s="1">
        <v>39071</v>
      </c>
      <c r="AZ4886">
        <v>5.2690000000000001</v>
      </c>
      <c r="BA4886">
        <f t="shared" si="1810"/>
        <v>5.2690000000000001E-2</v>
      </c>
      <c r="BC4886" s="1">
        <v>39183</v>
      </c>
      <c r="BD4886">
        <v>5.3129999999999997</v>
      </c>
      <c r="BE4886">
        <f t="shared" si="1811"/>
        <v>5.3129999999999997E-2</v>
      </c>
      <c r="BG4886" s="1">
        <v>39183</v>
      </c>
      <c r="BH4886">
        <v>5.1007999999999996</v>
      </c>
      <c r="BI4886">
        <f t="shared" si="1812"/>
        <v>5.1007999999999998E-2</v>
      </c>
      <c r="BK4886" s="1">
        <v>43494</v>
      </c>
      <c r="BL4886">
        <v>2.6045199999999999</v>
      </c>
      <c r="BM4886">
        <f t="shared" si="1818"/>
        <v>2.6045200000000001E-2</v>
      </c>
      <c r="BP4886" s="1">
        <v>39010</v>
      </c>
      <c r="BQ4886">
        <v>118.71</v>
      </c>
      <c r="BR4886">
        <f t="shared" si="1813"/>
        <v>1.1871</v>
      </c>
      <c r="BT4886" s="1">
        <v>39050</v>
      </c>
      <c r="BU4886">
        <v>3.6269999999999998</v>
      </c>
      <c r="BV4886">
        <f t="shared" si="1814"/>
        <v>3.6269999999999997E-2</v>
      </c>
      <c r="BX4886" s="1">
        <v>39050</v>
      </c>
      <c r="BY4886">
        <v>3.7320000000000002</v>
      </c>
      <c r="BZ4886">
        <f t="shared" si="1815"/>
        <v>3.7319999999999999E-2</v>
      </c>
      <c r="CB4886" s="1">
        <v>39183</v>
      </c>
      <c r="CC4886">
        <v>4.2990000000000004</v>
      </c>
      <c r="CD4886">
        <f t="shared" si="1816"/>
        <v>4.299E-2</v>
      </c>
      <c r="CG4886" s="1"/>
    </row>
    <row r="4887" spans="1:85" x14ac:dyDescent="0.3">
      <c r="A4887" s="21">
        <f t="shared" si="1817"/>
        <v>52652</v>
      </c>
      <c r="B4887" s="18">
        <f t="shared" si="1801"/>
        <v>112.421875</v>
      </c>
      <c r="C4887">
        <f t="shared" si="1800"/>
        <v>115</v>
      </c>
      <c r="D4887">
        <f t="shared" ca="1" si="1804"/>
        <v>-18.455555555555556</v>
      </c>
      <c r="E4887">
        <f ca="1">IF(currency="USD",'Future et co'!F4887,IF(currency="EUR",'Future et co'!G4887,FALSE))</f>
        <v>3.6070000000000005E-2</v>
      </c>
      <c r="F4887">
        <f t="shared" ca="1" si="1805"/>
        <v>3.6070000000000005E-2</v>
      </c>
      <c r="G4887">
        <f t="shared" ca="1" si="1806"/>
        <v>2.0569999999999998E-2</v>
      </c>
      <c r="L4887">
        <f t="shared" ca="1" si="1807"/>
        <v>127.8</v>
      </c>
      <c r="M4887">
        <f t="shared" ca="1" si="1802"/>
        <v>3.6070000000000005E-2</v>
      </c>
      <c r="R4887">
        <f t="shared" ca="1" si="1808"/>
        <v>127.8</v>
      </c>
      <c r="S4887">
        <f t="shared" ca="1" si="1803"/>
        <v>3.6070000000000005E-2</v>
      </c>
      <c r="AU4887" s="1">
        <v>39069</v>
      </c>
      <c r="AV4887">
        <v>5.2619999999999996</v>
      </c>
      <c r="AW4887">
        <f t="shared" si="1809"/>
        <v>5.2619999999999993E-2</v>
      </c>
      <c r="AY4887" s="1">
        <v>39070</v>
      </c>
      <c r="AZ4887">
        <v>5.2720000000000002</v>
      </c>
      <c r="BA4887">
        <f t="shared" si="1810"/>
        <v>5.2720000000000003E-2</v>
      </c>
      <c r="BC4887" s="1">
        <v>39182</v>
      </c>
      <c r="BD4887">
        <v>5.3049999999999997</v>
      </c>
      <c r="BE4887">
        <f t="shared" si="1811"/>
        <v>5.305E-2</v>
      </c>
      <c r="BG4887" s="1">
        <v>39182</v>
      </c>
      <c r="BH4887">
        <v>5.0820999999999996</v>
      </c>
      <c r="BI4887">
        <f t="shared" si="1812"/>
        <v>5.0820999999999998E-2</v>
      </c>
      <c r="BK4887" s="1">
        <v>43495</v>
      </c>
      <c r="BL4887">
        <v>2.5750899999999999</v>
      </c>
      <c r="BM4887">
        <f t="shared" si="1818"/>
        <v>2.57509E-2</v>
      </c>
      <c r="BP4887" s="1">
        <v>39009</v>
      </c>
      <c r="BQ4887">
        <v>118.64</v>
      </c>
      <c r="BR4887">
        <f t="shared" si="1813"/>
        <v>1.1863999999999999</v>
      </c>
      <c r="BT4887" s="1">
        <v>39049</v>
      </c>
      <c r="BU4887">
        <v>3.6259999999999999</v>
      </c>
      <c r="BV4887">
        <f t="shared" si="1814"/>
        <v>3.6260000000000001E-2</v>
      </c>
      <c r="BX4887" s="1">
        <v>39049</v>
      </c>
      <c r="BY4887">
        <v>3.7280000000000002</v>
      </c>
      <c r="BZ4887">
        <f t="shared" si="1815"/>
        <v>3.7280000000000001E-2</v>
      </c>
      <c r="CB4887" s="1">
        <v>39182</v>
      </c>
      <c r="CC4887">
        <v>4.29</v>
      </c>
      <c r="CD4887">
        <f t="shared" si="1816"/>
        <v>4.2900000000000001E-2</v>
      </c>
      <c r="CG4887" s="1"/>
    </row>
    <row r="4888" spans="1:85" x14ac:dyDescent="0.3">
      <c r="A4888" s="21">
        <f t="shared" si="1817"/>
        <v>52653</v>
      </c>
      <c r="B4888" s="18">
        <f t="shared" si="1801"/>
        <v>112.421875</v>
      </c>
      <c r="C4888">
        <f t="shared" si="1800"/>
        <v>115</v>
      </c>
      <c r="D4888">
        <f t="shared" ca="1" si="1804"/>
        <v>-18.458333333333332</v>
      </c>
      <c r="E4888">
        <f ca="1">IF(currency="USD",'Future et co'!F4888,IF(currency="EUR",'Future et co'!G4888,FALSE))</f>
        <v>3.6070000000000005E-2</v>
      </c>
      <c r="F4888">
        <f t="shared" ca="1" si="1805"/>
        <v>3.6070000000000005E-2</v>
      </c>
      <c r="G4888">
        <f t="shared" ca="1" si="1806"/>
        <v>2.0569999999999998E-2</v>
      </c>
      <c r="L4888">
        <f t="shared" ca="1" si="1807"/>
        <v>127.8</v>
      </c>
      <c r="M4888">
        <f t="shared" ca="1" si="1802"/>
        <v>3.6070000000000005E-2</v>
      </c>
      <c r="R4888">
        <f t="shared" ca="1" si="1808"/>
        <v>127.8</v>
      </c>
      <c r="S4888">
        <f t="shared" ca="1" si="1803"/>
        <v>3.6070000000000005E-2</v>
      </c>
      <c r="AU4888" s="1">
        <v>39066</v>
      </c>
      <c r="AV4888">
        <v>5.2640000000000002</v>
      </c>
      <c r="AW4888">
        <f t="shared" si="1809"/>
        <v>5.2639999999999999E-2</v>
      </c>
      <c r="AY4888" s="1">
        <v>39069</v>
      </c>
      <c r="AZ4888">
        <v>5.2725</v>
      </c>
      <c r="BA4888">
        <f t="shared" si="1810"/>
        <v>5.2725000000000001E-2</v>
      </c>
      <c r="BC4888" s="1">
        <v>39181</v>
      </c>
      <c r="BD4888">
        <v>5.3049999999999997</v>
      </c>
      <c r="BE4888">
        <f t="shared" si="1811"/>
        <v>5.305E-2</v>
      </c>
      <c r="BG4888" s="1">
        <v>39181</v>
      </c>
      <c r="BH4888">
        <v>5.1189999999999998</v>
      </c>
      <c r="BI4888">
        <f t="shared" si="1812"/>
        <v>5.1189999999999999E-2</v>
      </c>
      <c r="BK4888" s="1">
        <v>43496</v>
      </c>
      <c r="BL4888">
        <v>2.5623499999999999</v>
      </c>
      <c r="BM4888">
        <f t="shared" si="1818"/>
        <v>2.56235E-2</v>
      </c>
      <c r="BP4888" s="1">
        <v>39008</v>
      </c>
      <c r="BQ4888">
        <v>118.9</v>
      </c>
      <c r="BR4888">
        <f t="shared" si="1813"/>
        <v>1.1890000000000001</v>
      </c>
      <c r="BT4888" s="1">
        <v>39048</v>
      </c>
      <c r="BU4888">
        <v>3.625</v>
      </c>
      <c r="BV4888">
        <f t="shared" si="1814"/>
        <v>3.6249999999999998E-2</v>
      </c>
      <c r="BX4888" s="1">
        <v>39048</v>
      </c>
      <c r="BY4888">
        <v>3.7320000000000002</v>
      </c>
      <c r="BZ4888">
        <f t="shared" si="1815"/>
        <v>3.7319999999999999E-2</v>
      </c>
      <c r="CB4888" s="1">
        <v>39181</v>
      </c>
      <c r="CC4888">
        <v>4.274</v>
      </c>
      <c r="CD4888">
        <f t="shared" si="1816"/>
        <v>4.274E-2</v>
      </c>
      <c r="CG4888" s="1"/>
    </row>
    <row r="4889" spans="1:85" x14ac:dyDescent="0.3">
      <c r="A4889" s="21">
        <f t="shared" si="1817"/>
        <v>52656</v>
      </c>
      <c r="B4889" s="18">
        <f t="shared" si="1801"/>
        <v>112.421875</v>
      </c>
      <c r="C4889">
        <f t="shared" ref="C4889:C4952" si="1819">CEILING(B4889,$C$9)</f>
        <v>115</v>
      </c>
      <c r="D4889">
        <f t="shared" ca="1" si="1804"/>
        <v>-18.466666666666665</v>
      </c>
      <c r="E4889">
        <f ca="1">IF(currency="USD",'Future et co'!F4889,IF(currency="EUR",'Future et co'!G4889,FALSE))</f>
        <v>3.6070000000000005E-2</v>
      </c>
      <c r="F4889">
        <f t="shared" ca="1" si="1805"/>
        <v>3.6070000000000005E-2</v>
      </c>
      <c r="G4889">
        <f t="shared" ca="1" si="1806"/>
        <v>2.0569999999999998E-2</v>
      </c>
      <c r="L4889">
        <f t="shared" ca="1" si="1807"/>
        <v>127.8</v>
      </c>
      <c r="M4889">
        <f t="shared" ca="1" si="1802"/>
        <v>3.6070000000000005E-2</v>
      </c>
      <c r="R4889">
        <f t="shared" ca="1" si="1808"/>
        <v>127.8</v>
      </c>
      <c r="S4889">
        <f t="shared" ca="1" si="1803"/>
        <v>3.6070000000000005E-2</v>
      </c>
      <c r="AU4889" s="1">
        <v>39065</v>
      </c>
      <c r="AV4889">
        <v>5.2640000000000002</v>
      </c>
      <c r="AW4889">
        <f t="shared" si="1809"/>
        <v>5.2639999999999999E-2</v>
      </c>
      <c r="AY4889" s="1">
        <v>39066</v>
      </c>
      <c r="AZ4889">
        <v>5.2750000000000004</v>
      </c>
      <c r="BA4889">
        <f t="shared" si="1810"/>
        <v>5.2750000000000005E-2</v>
      </c>
      <c r="BC4889" s="1">
        <v>39178</v>
      </c>
      <c r="BD4889">
        <v>5.306</v>
      </c>
      <c r="BE4889">
        <f t="shared" si="1811"/>
        <v>5.3060000000000003E-2</v>
      </c>
      <c r="BG4889" s="1">
        <v>39178</v>
      </c>
      <c r="BH4889">
        <v>5.1165000000000003</v>
      </c>
      <c r="BI4889">
        <f t="shared" si="1812"/>
        <v>5.1165000000000002E-2</v>
      </c>
      <c r="BK4889" s="1">
        <v>43497</v>
      </c>
      <c r="BL4889">
        <v>2.5565799999999999</v>
      </c>
      <c r="BM4889">
        <f t="shared" si="1818"/>
        <v>2.55658E-2</v>
      </c>
      <c r="BP4889" s="1">
        <v>39007</v>
      </c>
      <c r="BQ4889">
        <v>119.05</v>
      </c>
      <c r="BR4889">
        <f t="shared" si="1813"/>
        <v>1.1904999999999999</v>
      </c>
      <c r="BT4889" s="1">
        <v>39045</v>
      </c>
      <c r="BU4889">
        <v>3.6240000000000001</v>
      </c>
      <c r="BV4889">
        <f t="shared" si="1814"/>
        <v>3.6240000000000001E-2</v>
      </c>
      <c r="BX4889" s="1">
        <v>39045</v>
      </c>
      <c r="BY4889">
        <v>3.7360000000000002</v>
      </c>
      <c r="BZ4889">
        <f t="shared" si="1815"/>
        <v>3.7360000000000004E-2</v>
      </c>
      <c r="CB4889" s="1">
        <v>39178</v>
      </c>
      <c r="CC4889">
        <v>4.2830000000000004</v>
      </c>
      <c r="CD4889">
        <f t="shared" si="1816"/>
        <v>4.2830000000000007E-2</v>
      </c>
      <c r="CG4889" s="1"/>
    </row>
    <row r="4890" spans="1:85" x14ac:dyDescent="0.3">
      <c r="A4890" s="21">
        <f t="shared" si="1817"/>
        <v>52657</v>
      </c>
      <c r="B4890" s="18">
        <f t="shared" si="1801"/>
        <v>112.421875</v>
      </c>
      <c r="C4890">
        <f t="shared" si="1819"/>
        <v>115</v>
      </c>
      <c r="D4890">
        <f t="shared" ca="1" si="1804"/>
        <v>-18.469444444444445</v>
      </c>
      <c r="E4890">
        <f ca="1">IF(currency="USD",'Future et co'!F4890,IF(currency="EUR",'Future et co'!G4890,FALSE))</f>
        <v>3.6070000000000005E-2</v>
      </c>
      <c r="F4890">
        <f t="shared" ca="1" si="1805"/>
        <v>3.6070000000000005E-2</v>
      </c>
      <c r="G4890">
        <f t="shared" ca="1" si="1806"/>
        <v>2.0569999999999998E-2</v>
      </c>
      <c r="L4890">
        <f t="shared" ca="1" si="1807"/>
        <v>127.8</v>
      </c>
      <c r="M4890">
        <f t="shared" ca="1" si="1802"/>
        <v>3.6070000000000005E-2</v>
      </c>
      <c r="R4890">
        <f t="shared" ca="1" si="1808"/>
        <v>127.8</v>
      </c>
      <c r="S4890">
        <f t="shared" ca="1" si="1803"/>
        <v>3.6070000000000005E-2</v>
      </c>
      <c r="AU4890" s="1">
        <v>39064</v>
      </c>
      <c r="AV4890">
        <v>5.2610000000000001</v>
      </c>
      <c r="AW4890">
        <f t="shared" si="1809"/>
        <v>5.2610000000000004E-2</v>
      </c>
      <c r="AY4890" s="1">
        <v>39065</v>
      </c>
      <c r="AZ4890">
        <v>5.28</v>
      </c>
      <c r="BA4890">
        <f t="shared" si="1810"/>
        <v>5.28E-2</v>
      </c>
      <c r="BC4890" s="1">
        <v>39177</v>
      </c>
      <c r="BD4890">
        <v>5.234</v>
      </c>
      <c r="BE4890">
        <f t="shared" si="1811"/>
        <v>5.2339999999999998E-2</v>
      </c>
      <c r="BG4890" s="1">
        <v>39177</v>
      </c>
      <c r="BH4890">
        <v>5.0157999999999996</v>
      </c>
      <c r="BI4890">
        <f t="shared" si="1812"/>
        <v>5.0157999999999994E-2</v>
      </c>
      <c r="BK4890" s="1">
        <v>43500</v>
      </c>
      <c r="BL4890">
        <v>2.5426299999999999</v>
      </c>
      <c r="BM4890">
        <f t="shared" si="1818"/>
        <v>2.5426299999999999E-2</v>
      </c>
      <c r="BP4890" s="1">
        <v>39006</v>
      </c>
      <c r="BQ4890">
        <v>118.8</v>
      </c>
      <c r="BR4890">
        <f t="shared" si="1813"/>
        <v>1.1879999999999999</v>
      </c>
      <c r="BT4890" s="1">
        <v>39044</v>
      </c>
      <c r="BU4890">
        <v>3.6179999999999999</v>
      </c>
      <c r="BV4890">
        <f t="shared" si="1814"/>
        <v>3.6179999999999997E-2</v>
      </c>
      <c r="BX4890" s="1">
        <v>39044</v>
      </c>
      <c r="BY4890">
        <v>3.734</v>
      </c>
      <c r="BZ4890">
        <f t="shared" si="1815"/>
        <v>3.7339999999999998E-2</v>
      </c>
      <c r="CB4890" s="1">
        <v>39177</v>
      </c>
      <c r="CC4890">
        <v>4.2759999999999998</v>
      </c>
      <c r="CD4890">
        <f t="shared" si="1816"/>
        <v>4.2759999999999999E-2</v>
      </c>
      <c r="CG4890" s="1"/>
    </row>
    <row r="4891" spans="1:85" x14ac:dyDescent="0.3">
      <c r="A4891" s="21">
        <f t="shared" si="1817"/>
        <v>52658</v>
      </c>
      <c r="B4891" s="18">
        <f t="shared" si="1801"/>
        <v>112.421875</v>
      </c>
      <c r="C4891">
        <f t="shared" si="1819"/>
        <v>115</v>
      </c>
      <c r="D4891">
        <f t="shared" ca="1" si="1804"/>
        <v>-18.472222222222221</v>
      </c>
      <c r="E4891">
        <f ca="1">IF(currency="USD",'Future et co'!F4891,IF(currency="EUR",'Future et co'!G4891,FALSE))</f>
        <v>3.6070000000000005E-2</v>
      </c>
      <c r="F4891">
        <f t="shared" ca="1" si="1805"/>
        <v>3.6070000000000005E-2</v>
      </c>
      <c r="G4891">
        <f t="shared" ca="1" si="1806"/>
        <v>2.0569999999999998E-2</v>
      </c>
      <c r="L4891">
        <f t="shared" ca="1" si="1807"/>
        <v>127.8</v>
      </c>
      <c r="M4891">
        <f t="shared" ca="1" si="1802"/>
        <v>3.6070000000000005E-2</v>
      </c>
      <c r="R4891">
        <f t="shared" ca="1" si="1808"/>
        <v>127.8</v>
      </c>
      <c r="S4891">
        <f t="shared" ca="1" si="1803"/>
        <v>3.6070000000000005E-2</v>
      </c>
      <c r="AU4891" s="1">
        <v>39063</v>
      </c>
      <c r="AV4891">
        <v>5.2649999999999997</v>
      </c>
      <c r="AW4891">
        <f t="shared" si="1809"/>
        <v>5.2649999999999995E-2</v>
      </c>
      <c r="AY4891" s="1">
        <v>39064</v>
      </c>
      <c r="AZ4891">
        <v>5.2525000000000004</v>
      </c>
      <c r="BA4891">
        <f t="shared" si="1810"/>
        <v>5.2525000000000002E-2</v>
      </c>
      <c r="BC4891" s="1">
        <v>39176</v>
      </c>
      <c r="BD4891">
        <v>5.2110000000000003</v>
      </c>
      <c r="BE4891">
        <f t="shared" si="1811"/>
        <v>5.2110000000000004E-2</v>
      </c>
      <c r="BG4891" s="1">
        <v>39176</v>
      </c>
      <c r="BH4891">
        <v>4.9885999999999999</v>
      </c>
      <c r="BI4891">
        <f t="shared" si="1812"/>
        <v>4.9886E-2</v>
      </c>
      <c r="BK4891" s="1">
        <v>43501</v>
      </c>
      <c r="BL4891">
        <v>2.5378500000000002</v>
      </c>
      <c r="BM4891">
        <f t="shared" si="1818"/>
        <v>2.5378500000000002E-2</v>
      </c>
      <c r="BP4891" s="1">
        <v>39003</v>
      </c>
      <c r="BQ4891">
        <v>118.82</v>
      </c>
      <c r="BR4891">
        <f t="shared" si="1813"/>
        <v>1.1881999999999999</v>
      </c>
      <c r="BT4891" s="1">
        <v>39043</v>
      </c>
      <c r="BU4891">
        <v>3.613</v>
      </c>
      <c r="BV4891">
        <f t="shared" si="1814"/>
        <v>3.6130000000000002E-2</v>
      </c>
      <c r="BX4891" s="1">
        <v>39043</v>
      </c>
      <c r="BY4891">
        <v>3.7250000000000001</v>
      </c>
      <c r="BZ4891">
        <f t="shared" si="1815"/>
        <v>3.7249999999999998E-2</v>
      </c>
      <c r="CB4891" s="1">
        <v>39176</v>
      </c>
      <c r="CC4891">
        <v>4.2619999999999996</v>
      </c>
      <c r="CD4891">
        <f t="shared" si="1816"/>
        <v>4.2619999999999998E-2</v>
      </c>
      <c r="CG4891" s="1"/>
    </row>
    <row r="4892" spans="1:85" x14ac:dyDescent="0.3">
      <c r="A4892" s="21">
        <f t="shared" si="1817"/>
        <v>52659</v>
      </c>
      <c r="B4892" s="18">
        <f t="shared" si="1801"/>
        <v>112.421875</v>
      </c>
      <c r="C4892">
        <f t="shared" si="1819"/>
        <v>115</v>
      </c>
      <c r="D4892">
        <f t="shared" ca="1" si="1804"/>
        <v>-18.475000000000001</v>
      </c>
      <c r="E4892">
        <f ca="1">IF(currency="USD",'Future et co'!F4892,IF(currency="EUR",'Future et co'!G4892,FALSE))</f>
        <v>3.6070000000000005E-2</v>
      </c>
      <c r="F4892">
        <f t="shared" ca="1" si="1805"/>
        <v>3.6070000000000005E-2</v>
      </c>
      <c r="G4892">
        <f t="shared" ca="1" si="1806"/>
        <v>2.0569999999999998E-2</v>
      </c>
      <c r="L4892">
        <f t="shared" ca="1" si="1807"/>
        <v>127.8</v>
      </c>
      <c r="M4892">
        <f t="shared" ca="1" si="1802"/>
        <v>3.6070000000000005E-2</v>
      </c>
      <c r="R4892">
        <f t="shared" ca="1" si="1808"/>
        <v>127.8</v>
      </c>
      <c r="S4892">
        <f t="shared" ca="1" si="1803"/>
        <v>3.6070000000000005E-2</v>
      </c>
      <c r="AU4892" s="1">
        <v>39062</v>
      </c>
      <c r="AV4892">
        <v>5.2649999999999997</v>
      </c>
      <c r="AW4892">
        <f t="shared" si="1809"/>
        <v>5.2649999999999995E-2</v>
      </c>
      <c r="AY4892" s="1">
        <v>39063</v>
      </c>
      <c r="AZ4892">
        <v>5.2530000000000001</v>
      </c>
      <c r="BA4892">
        <f t="shared" si="1810"/>
        <v>5.253E-2</v>
      </c>
      <c r="BC4892" s="1">
        <v>39175</v>
      </c>
      <c r="BD4892">
        <v>5.226</v>
      </c>
      <c r="BE4892">
        <f t="shared" si="1811"/>
        <v>5.2260000000000001E-2</v>
      </c>
      <c r="BG4892" s="1">
        <v>39175</v>
      </c>
      <c r="BH4892">
        <v>5.0122999999999998</v>
      </c>
      <c r="BI4892">
        <f t="shared" si="1812"/>
        <v>5.0123000000000001E-2</v>
      </c>
      <c r="BK4892" s="1">
        <v>43502</v>
      </c>
      <c r="BL4892">
        <v>2.5417700000000001</v>
      </c>
      <c r="BM4892">
        <f t="shared" si="1818"/>
        <v>2.5417700000000001E-2</v>
      </c>
      <c r="BP4892" s="1">
        <v>39002</v>
      </c>
      <c r="BQ4892">
        <v>119.07</v>
      </c>
      <c r="BR4892">
        <f t="shared" si="1813"/>
        <v>1.1906999999999999</v>
      </c>
      <c r="BT4892" s="1">
        <v>39042</v>
      </c>
      <c r="BU4892">
        <v>3.6040000000000001</v>
      </c>
      <c r="BV4892">
        <f t="shared" si="1814"/>
        <v>3.6040000000000003E-2</v>
      </c>
      <c r="BX4892" s="1">
        <v>39042</v>
      </c>
      <c r="BY4892">
        <v>3.7149999999999999</v>
      </c>
      <c r="BZ4892">
        <f t="shared" si="1815"/>
        <v>3.7149999999999996E-2</v>
      </c>
      <c r="CB4892" s="1">
        <v>39175</v>
      </c>
      <c r="CC4892">
        <v>4.266</v>
      </c>
      <c r="CD4892">
        <f t="shared" si="1816"/>
        <v>4.2660000000000003E-2</v>
      </c>
      <c r="CG4892" s="1"/>
    </row>
    <row r="4893" spans="1:85" x14ac:dyDescent="0.3">
      <c r="A4893" s="21">
        <f t="shared" si="1817"/>
        <v>52660</v>
      </c>
      <c r="B4893" s="18">
        <f t="shared" si="1801"/>
        <v>112.421875</v>
      </c>
      <c r="C4893">
        <f t="shared" si="1819"/>
        <v>115</v>
      </c>
      <c r="D4893">
        <f t="shared" ca="1" si="1804"/>
        <v>-18.477777777777778</v>
      </c>
      <c r="E4893">
        <f ca="1">IF(currency="USD",'Future et co'!F4893,IF(currency="EUR",'Future et co'!G4893,FALSE))</f>
        <v>3.6070000000000005E-2</v>
      </c>
      <c r="F4893">
        <f t="shared" ca="1" si="1805"/>
        <v>3.6070000000000005E-2</v>
      </c>
      <c r="G4893">
        <f t="shared" ca="1" si="1806"/>
        <v>2.0569999999999998E-2</v>
      </c>
      <c r="L4893">
        <f t="shared" ca="1" si="1807"/>
        <v>127.8</v>
      </c>
      <c r="M4893">
        <f t="shared" ca="1" si="1802"/>
        <v>3.6070000000000005E-2</v>
      </c>
      <c r="R4893">
        <f t="shared" ca="1" si="1808"/>
        <v>127.8</v>
      </c>
      <c r="S4893">
        <f t="shared" ca="1" si="1803"/>
        <v>3.6070000000000005E-2</v>
      </c>
      <c r="AU4893" s="1">
        <v>39059</v>
      </c>
      <c r="AV4893">
        <v>5.2590000000000003</v>
      </c>
      <c r="AW4893">
        <f t="shared" si="1809"/>
        <v>5.2590000000000005E-2</v>
      </c>
      <c r="AY4893" s="1">
        <v>39062</v>
      </c>
      <c r="AZ4893">
        <v>5.2670000000000003</v>
      </c>
      <c r="BA4893">
        <f t="shared" si="1810"/>
        <v>5.2670000000000002E-2</v>
      </c>
      <c r="BC4893" s="1">
        <v>39174</v>
      </c>
      <c r="BD4893">
        <v>5.21</v>
      </c>
      <c r="BE4893">
        <f t="shared" si="1811"/>
        <v>5.21E-2</v>
      </c>
      <c r="BG4893" s="1">
        <v>39174</v>
      </c>
      <c r="BH4893">
        <v>4.9744000000000002</v>
      </c>
      <c r="BI4893">
        <f t="shared" si="1812"/>
        <v>4.9744000000000003E-2</v>
      </c>
      <c r="BK4893" s="1">
        <v>43503</v>
      </c>
      <c r="BL4893">
        <v>2.5633900000000001</v>
      </c>
      <c r="BM4893">
        <f t="shared" si="1818"/>
        <v>2.5633900000000001E-2</v>
      </c>
      <c r="BP4893" s="1">
        <v>39001</v>
      </c>
      <c r="BQ4893">
        <v>119.03</v>
      </c>
      <c r="BR4893">
        <f t="shared" si="1813"/>
        <v>1.1902999999999999</v>
      </c>
      <c r="BT4893" s="1">
        <v>39041</v>
      </c>
      <c r="BU4893">
        <v>3.6030000000000002</v>
      </c>
      <c r="BV4893">
        <f t="shared" si="1814"/>
        <v>3.603E-2</v>
      </c>
      <c r="BX4893" s="1">
        <v>39041</v>
      </c>
      <c r="BY4893">
        <v>3.7240000000000002</v>
      </c>
      <c r="BZ4893">
        <f t="shared" si="1815"/>
        <v>3.7240000000000002E-2</v>
      </c>
      <c r="CB4893" s="1">
        <v>39174</v>
      </c>
      <c r="CC4893">
        <v>4.2619999999999996</v>
      </c>
      <c r="CD4893">
        <f t="shared" si="1816"/>
        <v>4.2619999999999998E-2</v>
      </c>
      <c r="CG4893" s="1"/>
    </row>
    <row r="4894" spans="1:85" x14ac:dyDescent="0.3">
      <c r="A4894" s="21">
        <f t="shared" si="1817"/>
        <v>52663</v>
      </c>
      <c r="B4894" s="18">
        <f t="shared" si="1801"/>
        <v>112.421875</v>
      </c>
      <c r="C4894">
        <f t="shared" si="1819"/>
        <v>115</v>
      </c>
      <c r="D4894">
        <f t="shared" ca="1" si="1804"/>
        <v>-18.486111111111111</v>
      </c>
      <c r="E4894">
        <f ca="1">IF(currency="USD",'Future et co'!F4894,IF(currency="EUR",'Future et co'!G4894,FALSE))</f>
        <v>3.6070000000000005E-2</v>
      </c>
      <c r="F4894">
        <f t="shared" ca="1" si="1805"/>
        <v>3.6070000000000005E-2</v>
      </c>
      <c r="G4894">
        <f t="shared" ca="1" si="1806"/>
        <v>2.0569999999999998E-2</v>
      </c>
      <c r="L4894">
        <f t="shared" ca="1" si="1807"/>
        <v>127.8</v>
      </c>
      <c r="M4894">
        <f t="shared" ca="1" si="1802"/>
        <v>3.6070000000000005E-2</v>
      </c>
      <c r="R4894">
        <f t="shared" ca="1" si="1808"/>
        <v>127.8</v>
      </c>
      <c r="S4894">
        <f t="shared" ca="1" si="1803"/>
        <v>3.6070000000000005E-2</v>
      </c>
      <c r="AU4894" s="1">
        <v>39058</v>
      </c>
      <c r="AV4894">
        <v>5.25</v>
      </c>
      <c r="AW4894">
        <f t="shared" si="1809"/>
        <v>5.2499999999999998E-2</v>
      </c>
      <c r="AY4894" s="1">
        <v>39059</v>
      </c>
      <c r="AZ4894">
        <v>5.2569999999999997</v>
      </c>
      <c r="BA4894">
        <f t="shared" si="1810"/>
        <v>5.2569999999999999E-2</v>
      </c>
      <c r="BC4894" s="1">
        <v>39171</v>
      </c>
      <c r="BD4894">
        <v>5.2060000000000004</v>
      </c>
      <c r="BE4894">
        <f t="shared" si="1811"/>
        <v>5.2060000000000002E-2</v>
      </c>
      <c r="BG4894" s="1">
        <v>39171</v>
      </c>
      <c r="BH4894">
        <v>4.9698000000000002</v>
      </c>
      <c r="BI4894">
        <f t="shared" si="1812"/>
        <v>4.9697999999999999E-2</v>
      </c>
      <c r="BK4894" s="1">
        <v>43504</v>
      </c>
      <c r="BL4894">
        <v>2.5623</v>
      </c>
      <c r="BM4894">
        <f t="shared" si="1818"/>
        <v>2.5623E-2</v>
      </c>
      <c r="BP4894" s="1">
        <v>39000</v>
      </c>
      <c r="BQ4894">
        <v>118.99</v>
      </c>
      <c r="BR4894">
        <f t="shared" si="1813"/>
        <v>1.1899</v>
      </c>
      <c r="BT4894" s="1">
        <v>39038</v>
      </c>
      <c r="BU4894">
        <v>3.6040000000000001</v>
      </c>
      <c r="BV4894">
        <f t="shared" si="1814"/>
        <v>3.6040000000000003E-2</v>
      </c>
      <c r="BX4894" s="1">
        <v>39038</v>
      </c>
      <c r="BY4894">
        <v>3.7450000000000001</v>
      </c>
      <c r="BZ4894">
        <f t="shared" si="1815"/>
        <v>3.7450000000000004E-2</v>
      </c>
      <c r="CB4894" s="1">
        <v>39171</v>
      </c>
      <c r="CC4894">
        <v>4.2450000000000001</v>
      </c>
      <c r="CD4894">
        <f t="shared" si="1816"/>
        <v>4.2450000000000002E-2</v>
      </c>
      <c r="CG4894" s="1"/>
    </row>
    <row r="4895" spans="1:85" x14ac:dyDescent="0.3">
      <c r="A4895" s="21">
        <f t="shared" si="1817"/>
        <v>52664</v>
      </c>
      <c r="B4895" s="18">
        <f t="shared" si="1801"/>
        <v>112.421875</v>
      </c>
      <c r="C4895">
        <f t="shared" si="1819"/>
        <v>115</v>
      </c>
      <c r="D4895">
        <f t="shared" ca="1" si="1804"/>
        <v>-18.488888888888887</v>
      </c>
      <c r="E4895">
        <f ca="1">IF(currency="USD",'Future et co'!F4895,IF(currency="EUR",'Future et co'!G4895,FALSE))</f>
        <v>3.6070000000000005E-2</v>
      </c>
      <c r="F4895">
        <f t="shared" ca="1" si="1805"/>
        <v>3.6070000000000005E-2</v>
      </c>
      <c r="G4895">
        <f t="shared" ca="1" si="1806"/>
        <v>2.0569999999999998E-2</v>
      </c>
      <c r="L4895">
        <f t="shared" ca="1" si="1807"/>
        <v>127.8</v>
      </c>
      <c r="M4895">
        <f t="shared" ca="1" si="1802"/>
        <v>3.6070000000000005E-2</v>
      </c>
      <c r="R4895">
        <f t="shared" ca="1" si="1808"/>
        <v>127.8</v>
      </c>
      <c r="S4895">
        <f t="shared" ca="1" si="1803"/>
        <v>3.6070000000000005E-2</v>
      </c>
      <c r="AU4895" s="1">
        <v>39057</v>
      </c>
      <c r="AV4895">
        <v>5.25</v>
      </c>
      <c r="AW4895">
        <f t="shared" si="1809"/>
        <v>5.2499999999999998E-2</v>
      </c>
      <c r="AY4895" s="1">
        <v>39058</v>
      </c>
      <c r="AZ4895">
        <v>5.21</v>
      </c>
      <c r="BA4895">
        <f t="shared" si="1810"/>
        <v>5.21E-2</v>
      </c>
      <c r="BC4895" s="1">
        <v>39170</v>
      </c>
      <c r="BD4895">
        <v>5.2030000000000003</v>
      </c>
      <c r="BE4895">
        <f t="shared" si="1811"/>
        <v>5.203E-2</v>
      </c>
      <c r="BG4895" s="1">
        <v>39170</v>
      </c>
      <c r="BH4895">
        <v>4.9789000000000003</v>
      </c>
      <c r="BI4895">
        <f t="shared" si="1812"/>
        <v>4.9789E-2</v>
      </c>
      <c r="BK4895" s="1">
        <v>43507</v>
      </c>
      <c r="BL4895">
        <v>2.5619299999999998</v>
      </c>
      <c r="BM4895">
        <f t="shared" si="1818"/>
        <v>2.5619299999999998E-2</v>
      </c>
      <c r="BP4895" s="1">
        <v>38999</v>
      </c>
      <c r="BQ4895">
        <v>119.46</v>
      </c>
      <c r="BR4895">
        <f t="shared" si="1813"/>
        <v>1.1945999999999999</v>
      </c>
      <c r="BT4895" s="1">
        <v>39037</v>
      </c>
      <c r="BU4895">
        <v>3.5979999999999999</v>
      </c>
      <c r="BV4895">
        <f t="shared" si="1814"/>
        <v>3.5979999999999998E-2</v>
      </c>
      <c r="BX4895" s="1">
        <v>39037</v>
      </c>
      <c r="BY4895">
        <v>3.7440000000000002</v>
      </c>
      <c r="BZ4895">
        <f t="shared" si="1815"/>
        <v>3.7440000000000001E-2</v>
      </c>
      <c r="CB4895" s="1">
        <v>39170</v>
      </c>
      <c r="CC4895">
        <v>4.2290000000000001</v>
      </c>
      <c r="CD4895">
        <f t="shared" si="1816"/>
        <v>4.2290000000000001E-2</v>
      </c>
      <c r="CG4895" s="1"/>
    </row>
    <row r="4896" spans="1:85" x14ac:dyDescent="0.3">
      <c r="A4896" s="21">
        <f t="shared" si="1817"/>
        <v>52665</v>
      </c>
      <c r="B4896" s="18">
        <f t="shared" si="1801"/>
        <v>112.421875</v>
      </c>
      <c r="C4896">
        <f t="shared" si="1819"/>
        <v>115</v>
      </c>
      <c r="D4896">
        <f t="shared" ca="1" si="1804"/>
        <v>-18.491666666666667</v>
      </c>
      <c r="E4896">
        <f ca="1">IF(currency="USD",'Future et co'!F4896,IF(currency="EUR",'Future et co'!G4896,FALSE))</f>
        <v>3.6070000000000005E-2</v>
      </c>
      <c r="F4896">
        <f t="shared" ca="1" si="1805"/>
        <v>3.6070000000000005E-2</v>
      </c>
      <c r="G4896">
        <f t="shared" ca="1" si="1806"/>
        <v>2.0569999999999998E-2</v>
      </c>
      <c r="L4896">
        <f t="shared" ca="1" si="1807"/>
        <v>127.8</v>
      </c>
      <c r="M4896">
        <f t="shared" ca="1" si="1802"/>
        <v>3.6070000000000005E-2</v>
      </c>
      <c r="R4896">
        <f t="shared" ca="1" si="1808"/>
        <v>127.8</v>
      </c>
      <c r="S4896">
        <f t="shared" ca="1" si="1803"/>
        <v>3.6070000000000005E-2</v>
      </c>
      <c r="AU4896" s="1">
        <v>39056</v>
      </c>
      <c r="AV4896">
        <v>5.2424999999999997</v>
      </c>
      <c r="AW4896">
        <f t="shared" si="1809"/>
        <v>5.2424999999999999E-2</v>
      </c>
      <c r="AY4896" s="1">
        <v>39057</v>
      </c>
      <c r="AZ4896">
        <v>5.2125000000000004</v>
      </c>
      <c r="BA4896">
        <f t="shared" si="1810"/>
        <v>5.2125000000000005E-2</v>
      </c>
      <c r="BC4896" s="1">
        <v>39169</v>
      </c>
      <c r="BD4896">
        <v>5.18</v>
      </c>
      <c r="BE4896">
        <f t="shared" si="1811"/>
        <v>5.1799999999999999E-2</v>
      </c>
      <c r="BG4896" s="1">
        <v>39169</v>
      </c>
      <c r="BH4896">
        <v>4.9400000000000004</v>
      </c>
      <c r="BI4896">
        <f t="shared" si="1812"/>
        <v>4.9400000000000006E-2</v>
      </c>
      <c r="BK4896" s="1">
        <v>43508</v>
      </c>
      <c r="BL4896">
        <v>2.5284800000000001</v>
      </c>
      <c r="BM4896">
        <f t="shared" si="1818"/>
        <v>2.52848E-2</v>
      </c>
      <c r="BP4896" s="1">
        <v>38996</v>
      </c>
      <c r="BQ4896">
        <v>119.58</v>
      </c>
      <c r="BR4896">
        <f t="shared" si="1813"/>
        <v>1.1958</v>
      </c>
      <c r="BT4896" s="1">
        <v>39036</v>
      </c>
      <c r="BU4896">
        <v>3.5950000000000002</v>
      </c>
      <c r="BV4896">
        <f t="shared" si="1814"/>
        <v>3.5950000000000003E-2</v>
      </c>
      <c r="BX4896" s="1">
        <v>39036</v>
      </c>
      <c r="BY4896">
        <v>3.7349999999999999</v>
      </c>
      <c r="BZ4896">
        <f t="shared" si="1815"/>
        <v>3.7350000000000001E-2</v>
      </c>
      <c r="CB4896" s="1">
        <v>39169</v>
      </c>
      <c r="CC4896">
        <v>4.234</v>
      </c>
      <c r="CD4896">
        <f t="shared" si="1816"/>
        <v>4.2340000000000003E-2</v>
      </c>
      <c r="CG4896" s="1"/>
    </row>
    <row r="4897" spans="1:85" x14ac:dyDescent="0.3">
      <c r="A4897" s="21">
        <f t="shared" si="1817"/>
        <v>52666</v>
      </c>
      <c r="B4897" s="18">
        <f t="shared" si="1801"/>
        <v>112.421875</v>
      </c>
      <c r="C4897">
        <f t="shared" si="1819"/>
        <v>115</v>
      </c>
      <c r="D4897">
        <f t="shared" ca="1" si="1804"/>
        <v>-18.494444444444444</v>
      </c>
      <c r="E4897">
        <f ca="1">IF(currency="USD",'Future et co'!F4897,IF(currency="EUR",'Future et co'!G4897,FALSE))</f>
        <v>3.6070000000000005E-2</v>
      </c>
      <c r="F4897">
        <f t="shared" ca="1" si="1805"/>
        <v>3.6070000000000005E-2</v>
      </c>
      <c r="G4897">
        <f t="shared" ca="1" si="1806"/>
        <v>2.0569999999999998E-2</v>
      </c>
      <c r="L4897">
        <f t="shared" ca="1" si="1807"/>
        <v>127.8</v>
      </c>
      <c r="M4897">
        <f t="shared" ca="1" si="1802"/>
        <v>3.6070000000000005E-2</v>
      </c>
      <c r="R4897">
        <f t="shared" ca="1" si="1808"/>
        <v>127.8</v>
      </c>
      <c r="S4897">
        <f t="shared" ca="1" si="1803"/>
        <v>3.6070000000000005E-2</v>
      </c>
      <c r="AU4897" s="1">
        <v>39055</v>
      </c>
      <c r="AV4897">
        <v>5.242</v>
      </c>
      <c r="AW4897">
        <f t="shared" si="1809"/>
        <v>5.2420000000000001E-2</v>
      </c>
      <c r="AY4897" s="1">
        <v>39056</v>
      </c>
      <c r="AZ4897">
        <v>5.1924999999999999</v>
      </c>
      <c r="BA4897">
        <f t="shared" si="1810"/>
        <v>5.1924999999999999E-2</v>
      </c>
      <c r="BC4897" s="1">
        <v>39168</v>
      </c>
      <c r="BD4897">
        <v>5.2060000000000004</v>
      </c>
      <c r="BE4897">
        <f t="shared" si="1811"/>
        <v>5.2060000000000002E-2</v>
      </c>
      <c r="BG4897" s="1">
        <v>39168</v>
      </c>
      <c r="BH4897">
        <v>4.9364999999999997</v>
      </c>
      <c r="BI4897">
        <f t="shared" si="1812"/>
        <v>4.9364999999999999E-2</v>
      </c>
      <c r="BK4897" s="1">
        <v>43509</v>
      </c>
      <c r="BL4897">
        <v>2.5222099999999998</v>
      </c>
      <c r="BM4897">
        <f t="shared" si="1818"/>
        <v>2.5222099999999997E-2</v>
      </c>
      <c r="BP4897" s="1">
        <v>38995</v>
      </c>
      <c r="BQ4897">
        <v>119.85</v>
      </c>
      <c r="BR4897">
        <f t="shared" si="1813"/>
        <v>1.1984999999999999</v>
      </c>
      <c r="BT4897" s="1">
        <v>39035</v>
      </c>
      <c r="BU4897">
        <v>3.593</v>
      </c>
      <c r="BV4897">
        <f t="shared" si="1814"/>
        <v>3.5929999999999997E-2</v>
      </c>
      <c r="BX4897" s="1">
        <v>39035</v>
      </c>
      <c r="BY4897">
        <v>3.7360000000000002</v>
      </c>
      <c r="BZ4897">
        <f t="shared" si="1815"/>
        <v>3.7360000000000004E-2</v>
      </c>
      <c r="CB4897" s="1">
        <v>39168</v>
      </c>
      <c r="CC4897">
        <v>4.2149999999999999</v>
      </c>
      <c r="CD4897">
        <f t="shared" si="1816"/>
        <v>4.215E-2</v>
      </c>
      <c r="CG4897" s="1"/>
    </row>
    <row r="4898" spans="1:85" x14ac:dyDescent="0.3">
      <c r="A4898" s="21">
        <f t="shared" si="1817"/>
        <v>52667</v>
      </c>
      <c r="B4898" s="18">
        <f t="shared" si="1801"/>
        <v>112.421875</v>
      </c>
      <c r="C4898">
        <f t="shared" si="1819"/>
        <v>115</v>
      </c>
      <c r="D4898">
        <f t="shared" ca="1" si="1804"/>
        <v>-18.497222222222224</v>
      </c>
      <c r="E4898">
        <f ca="1">IF(currency="USD",'Future et co'!F4898,IF(currency="EUR",'Future et co'!G4898,FALSE))</f>
        <v>3.6070000000000005E-2</v>
      </c>
      <c r="F4898">
        <f t="shared" ca="1" si="1805"/>
        <v>3.6070000000000005E-2</v>
      </c>
      <c r="G4898">
        <f t="shared" ca="1" si="1806"/>
        <v>2.0569999999999998E-2</v>
      </c>
      <c r="L4898">
        <f t="shared" ca="1" si="1807"/>
        <v>127.8</v>
      </c>
      <c r="M4898">
        <f t="shared" ca="1" si="1802"/>
        <v>3.6070000000000005E-2</v>
      </c>
      <c r="R4898">
        <f t="shared" ca="1" si="1808"/>
        <v>127.8</v>
      </c>
      <c r="S4898">
        <f t="shared" ca="1" si="1803"/>
        <v>3.6070000000000005E-2</v>
      </c>
      <c r="AU4898" s="1">
        <v>39052</v>
      </c>
      <c r="AV4898">
        <v>5.2424999999999997</v>
      </c>
      <c r="AW4898">
        <f t="shared" si="1809"/>
        <v>5.2424999999999999E-2</v>
      </c>
      <c r="AY4898" s="1">
        <v>39055</v>
      </c>
      <c r="AZ4898">
        <v>5.1825000000000001</v>
      </c>
      <c r="BA4898">
        <f t="shared" si="1810"/>
        <v>5.1825000000000003E-2</v>
      </c>
      <c r="BC4898" s="1">
        <v>39167</v>
      </c>
      <c r="BD4898">
        <v>5.2050000000000001</v>
      </c>
      <c r="BE4898">
        <f t="shared" si="1811"/>
        <v>5.2049999999999999E-2</v>
      </c>
      <c r="BG4898" s="1">
        <v>39167</v>
      </c>
      <c r="BH4898">
        <v>4.9566999999999997</v>
      </c>
      <c r="BI4898">
        <f t="shared" si="1812"/>
        <v>4.9567E-2</v>
      </c>
      <c r="BK4898" s="1">
        <v>43510</v>
      </c>
      <c r="BL4898">
        <v>2.52989</v>
      </c>
      <c r="BM4898">
        <f t="shared" si="1818"/>
        <v>2.5298899999999999E-2</v>
      </c>
      <c r="BP4898" s="1">
        <v>38994</v>
      </c>
      <c r="BQ4898">
        <v>120.01</v>
      </c>
      <c r="BR4898">
        <f t="shared" si="1813"/>
        <v>1.2000999999999999</v>
      </c>
      <c r="BT4898" s="1">
        <v>39034</v>
      </c>
      <c r="BU4898">
        <v>3.5870000000000002</v>
      </c>
      <c r="BV4898">
        <f t="shared" si="1814"/>
        <v>3.5869999999999999E-2</v>
      </c>
      <c r="BX4898" s="1">
        <v>39034</v>
      </c>
      <c r="BY4898">
        <v>3.7269999999999999</v>
      </c>
      <c r="BZ4898">
        <f t="shared" si="1815"/>
        <v>3.7269999999999998E-2</v>
      </c>
      <c r="CB4898" s="1">
        <v>39167</v>
      </c>
      <c r="CC4898">
        <v>4.2</v>
      </c>
      <c r="CD4898">
        <f t="shared" si="1816"/>
        <v>4.2000000000000003E-2</v>
      </c>
      <c r="CG4898" s="1"/>
    </row>
    <row r="4899" spans="1:85" x14ac:dyDescent="0.3">
      <c r="A4899" s="21">
        <f t="shared" si="1817"/>
        <v>52670</v>
      </c>
      <c r="B4899" s="18">
        <f t="shared" si="1801"/>
        <v>112.421875</v>
      </c>
      <c r="C4899">
        <f t="shared" si="1819"/>
        <v>115</v>
      </c>
      <c r="D4899">
        <f t="shared" ca="1" si="1804"/>
        <v>-18.505555555555556</v>
      </c>
      <c r="E4899">
        <f ca="1">IF(currency="USD",'Future et co'!F4899,IF(currency="EUR",'Future et co'!G4899,FALSE))</f>
        <v>3.6070000000000005E-2</v>
      </c>
      <c r="F4899">
        <f t="shared" ca="1" si="1805"/>
        <v>3.6070000000000005E-2</v>
      </c>
      <c r="G4899">
        <f t="shared" ca="1" si="1806"/>
        <v>2.0569999999999998E-2</v>
      </c>
      <c r="L4899">
        <f t="shared" ca="1" si="1807"/>
        <v>127.8</v>
      </c>
      <c r="M4899">
        <f t="shared" ca="1" si="1802"/>
        <v>3.6070000000000005E-2</v>
      </c>
      <c r="R4899">
        <f t="shared" ca="1" si="1808"/>
        <v>127.8</v>
      </c>
      <c r="S4899">
        <f t="shared" ca="1" si="1803"/>
        <v>3.6070000000000005E-2</v>
      </c>
      <c r="AU4899" s="1">
        <v>39051</v>
      </c>
      <c r="AV4899">
        <v>5.26</v>
      </c>
      <c r="AW4899">
        <f t="shared" si="1809"/>
        <v>5.2600000000000001E-2</v>
      </c>
      <c r="AY4899" s="1">
        <v>39052</v>
      </c>
      <c r="AZ4899">
        <v>5.19</v>
      </c>
      <c r="BA4899">
        <f t="shared" si="1810"/>
        <v>5.1900000000000002E-2</v>
      </c>
      <c r="BC4899" s="1">
        <v>39164</v>
      </c>
      <c r="BD4899">
        <v>5.2110000000000003</v>
      </c>
      <c r="BE4899">
        <f t="shared" si="1811"/>
        <v>5.2110000000000004E-2</v>
      </c>
      <c r="BG4899" s="1">
        <v>39164</v>
      </c>
      <c r="BH4899">
        <v>4.9759000000000002</v>
      </c>
      <c r="BI4899">
        <f t="shared" si="1812"/>
        <v>4.9759000000000005E-2</v>
      </c>
      <c r="BK4899" s="1">
        <v>43511</v>
      </c>
      <c r="BL4899">
        <v>2.5002599999999999</v>
      </c>
      <c r="BM4899">
        <f t="shared" si="1818"/>
        <v>2.50026E-2</v>
      </c>
      <c r="BP4899" s="1">
        <v>38993</v>
      </c>
      <c r="BQ4899">
        <v>119.65</v>
      </c>
      <c r="BR4899">
        <f t="shared" si="1813"/>
        <v>1.1965000000000001</v>
      </c>
      <c r="BT4899" s="1">
        <v>39031</v>
      </c>
      <c r="BU4899">
        <v>3.585</v>
      </c>
      <c r="BV4899">
        <f t="shared" si="1814"/>
        <v>3.585E-2</v>
      </c>
      <c r="BX4899" s="1">
        <v>39031</v>
      </c>
      <c r="BY4899">
        <v>3.7360000000000002</v>
      </c>
      <c r="BZ4899">
        <f t="shared" si="1815"/>
        <v>3.7360000000000004E-2</v>
      </c>
      <c r="CB4899" s="1">
        <v>39164</v>
      </c>
      <c r="CC4899">
        <v>4.1920000000000002</v>
      </c>
      <c r="CD4899">
        <f t="shared" si="1816"/>
        <v>4.1919999999999999E-2</v>
      </c>
      <c r="CG4899" s="1"/>
    </row>
    <row r="4900" spans="1:85" x14ac:dyDescent="0.3">
      <c r="A4900" s="21">
        <f t="shared" si="1817"/>
        <v>52671</v>
      </c>
      <c r="B4900" s="18">
        <f t="shared" si="1801"/>
        <v>112.421875</v>
      </c>
      <c r="C4900">
        <f t="shared" si="1819"/>
        <v>115</v>
      </c>
      <c r="D4900">
        <f t="shared" ca="1" si="1804"/>
        <v>-18.508333333333333</v>
      </c>
      <c r="E4900">
        <f ca="1">IF(currency="USD",'Future et co'!F4900,IF(currency="EUR",'Future et co'!G4900,FALSE))</f>
        <v>3.6070000000000005E-2</v>
      </c>
      <c r="F4900">
        <f t="shared" ca="1" si="1805"/>
        <v>3.6070000000000005E-2</v>
      </c>
      <c r="G4900">
        <f t="shared" ca="1" si="1806"/>
        <v>2.0569999999999998E-2</v>
      </c>
      <c r="L4900">
        <f t="shared" ca="1" si="1807"/>
        <v>127.8</v>
      </c>
      <c r="M4900">
        <f t="shared" ca="1" si="1802"/>
        <v>3.6070000000000005E-2</v>
      </c>
      <c r="R4900">
        <f t="shared" ca="1" si="1808"/>
        <v>127.8</v>
      </c>
      <c r="S4900">
        <f t="shared" ca="1" si="1803"/>
        <v>3.6070000000000005E-2</v>
      </c>
      <c r="AU4900" s="1">
        <v>39050</v>
      </c>
      <c r="AV4900">
        <v>5.258</v>
      </c>
      <c r="AW4900">
        <f t="shared" si="1809"/>
        <v>5.2580000000000002E-2</v>
      </c>
      <c r="AY4900" s="1">
        <v>39051</v>
      </c>
      <c r="AZ4900">
        <v>5.2240000000000002</v>
      </c>
      <c r="BA4900">
        <f t="shared" si="1810"/>
        <v>5.2240000000000002E-2</v>
      </c>
      <c r="BC4900" s="1">
        <v>39163</v>
      </c>
      <c r="BD4900">
        <v>5.194</v>
      </c>
      <c r="BE4900">
        <f t="shared" si="1811"/>
        <v>5.194E-2</v>
      </c>
      <c r="BG4900" s="1">
        <v>39163</v>
      </c>
      <c r="BH4900">
        <v>4.9461000000000004</v>
      </c>
      <c r="BI4900">
        <f t="shared" si="1812"/>
        <v>4.9461000000000005E-2</v>
      </c>
      <c r="BK4900" s="1">
        <v>43514</v>
      </c>
      <c r="BL4900">
        <v>2.5002599999999999</v>
      </c>
      <c r="BM4900">
        <f t="shared" si="1818"/>
        <v>2.50026E-2</v>
      </c>
      <c r="BP4900" s="1">
        <v>38992</v>
      </c>
      <c r="BQ4900">
        <v>120.06</v>
      </c>
      <c r="BR4900">
        <f t="shared" si="1813"/>
        <v>1.2006000000000001</v>
      </c>
      <c r="BT4900" s="1">
        <v>39030</v>
      </c>
      <c r="BU4900">
        <v>3.5840000000000001</v>
      </c>
      <c r="BV4900">
        <f t="shared" si="1814"/>
        <v>3.5840000000000004E-2</v>
      </c>
      <c r="BX4900" s="1">
        <v>39030</v>
      </c>
      <c r="BY4900">
        <v>3.7480000000000002</v>
      </c>
      <c r="BZ4900">
        <f t="shared" si="1815"/>
        <v>3.7479999999999999E-2</v>
      </c>
      <c r="CB4900" s="1">
        <v>39163</v>
      </c>
      <c r="CC4900">
        <v>4.1909999999999998</v>
      </c>
      <c r="CD4900">
        <f t="shared" si="1816"/>
        <v>4.1909999999999996E-2</v>
      </c>
      <c r="CG4900" s="1"/>
    </row>
    <row r="4901" spans="1:85" x14ac:dyDescent="0.3">
      <c r="A4901" s="21">
        <f t="shared" si="1817"/>
        <v>52672</v>
      </c>
      <c r="B4901" s="18">
        <f t="shared" si="1801"/>
        <v>112.421875</v>
      </c>
      <c r="C4901">
        <f t="shared" si="1819"/>
        <v>115</v>
      </c>
      <c r="D4901">
        <f t="shared" ca="1" si="1804"/>
        <v>-18.511111111111113</v>
      </c>
      <c r="E4901">
        <f ca="1">IF(currency="USD",'Future et co'!F4901,IF(currency="EUR",'Future et co'!G4901,FALSE))</f>
        <v>3.6070000000000005E-2</v>
      </c>
      <c r="F4901">
        <f t="shared" ca="1" si="1805"/>
        <v>3.6070000000000005E-2</v>
      </c>
      <c r="G4901">
        <f t="shared" ca="1" si="1806"/>
        <v>2.0569999999999998E-2</v>
      </c>
      <c r="L4901">
        <f t="shared" ca="1" si="1807"/>
        <v>127.8</v>
      </c>
      <c r="M4901">
        <f t="shared" ca="1" si="1802"/>
        <v>3.6070000000000005E-2</v>
      </c>
      <c r="R4901">
        <f t="shared" ca="1" si="1808"/>
        <v>127.8</v>
      </c>
      <c r="S4901">
        <f t="shared" ca="1" si="1803"/>
        <v>3.6070000000000005E-2</v>
      </c>
      <c r="AU4901" s="1">
        <v>39049</v>
      </c>
      <c r="AV4901">
        <v>5.2569999999999997</v>
      </c>
      <c r="AW4901">
        <f t="shared" si="1809"/>
        <v>5.2569999999999999E-2</v>
      </c>
      <c r="AY4901" s="1">
        <v>39050</v>
      </c>
      <c r="AZ4901">
        <v>5.242</v>
      </c>
      <c r="BA4901">
        <f t="shared" si="1810"/>
        <v>5.2420000000000001E-2</v>
      </c>
      <c r="BC4901" s="1">
        <v>39162</v>
      </c>
      <c r="BD4901">
        <v>5.1740000000000004</v>
      </c>
      <c r="BE4901">
        <f t="shared" si="1811"/>
        <v>5.1740000000000001E-2</v>
      </c>
      <c r="BG4901" s="1">
        <v>39162</v>
      </c>
      <c r="BH4901">
        <v>4.8956</v>
      </c>
      <c r="BI4901">
        <f t="shared" si="1812"/>
        <v>4.8956E-2</v>
      </c>
      <c r="BK4901" s="1">
        <v>43515</v>
      </c>
      <c r="BL4901">
        <v>2.4956200000000002</v>
      </c>
      <c r="BM4901">
        <f t="shared" si="1818"/>
        <v>2.4956200000000001E-2</v>
      </c>
      <c r="BP4901" s="1">
        <v>38989</v>
      </c>
      <c r="BQ4901">
        <v>119.83</v>
      </c>
      <c r="BR4901">
        <f t="shared" si="1813"/>
        <v>1.1982999999999999</v>
      </c>
      <c r="BT4901" s="1">
        <v>39029</v>
      </c>
      <c r="BU4901">
        <v>3.577</v>
      </c>
      <c r="BV4901">
        <f t="shared" si="1814"/>
        <v>3.5769999999999996E-2</v>
      </c>
      <c r="BX4901" s="1">
        <v>39029</v>
      </c>
      <c r="BY4901">
        <v>3.7330000000000001</v>
      </c>
      <c r="BZ4901">
        <f t="shared" si="1815"/>
        <v>3.7330000000000002E-2</v>
      </c>
      <c r="CB4901" s="1">
        <v>39162</v>
      </c>
      <c r="CC4901">
        <v>4.1669999999999998</v>
      </c>
      <c r="CD4901">
        <f t="shared" si="1816"/>
        <v>4.1669999999999999E-2</v>
      </c>
      <c r="CG4901" s="1"/>
    </row>
    <row r="4902" spans="1:85" x14ac:dyDescent="0.3">
      <c r="A4902" s="21">
        <f t="shared" si="1817"/>
        <v>52673</v>
      </c>
      <c r="B4902" s="18">
        <f t="shared" si="1801"/>
        <v>112.421875</v>
      </c>
      <c r="C4902">
        <f t="shared" si="1819"/>
        <v>115</v>
      </c>
      <c r="D4902">
        <f t="shared" ca="1" si="1804"/>
        <v>-18.513888888888889</v>
      </c>
      <c r="E4902">
        <f ca="1">IF(currency="USD",'Future et co'!F4902,IF(currency="EUR",'Future et co'!G4902,FALSE))</f>
        <v>3.6070000000000005E-2</v>
      </c>
      <c r="F4902">
        <f t="shared" ca="1" si="1805"/>
        <v>3.6070000000000005E-2</v>
      </c>
      <c r="G4902">
        <f t="shared" ca="1" si="1806"/>
        <v>2.0569999999999998E-2</v>
      </c>
      <c r="L4902">
        <f t="shared" ca="1" si="1807"/>
        <v>127.8</v>
      </c>
      <c r="M4902">
        <f t="shared" ca="1" si="1802"/>
        <v>3.6070000000000005E-2</v>
      </c>
      <c r="R4902">
        <f t="shared" ca="1" si="1808"/>
        <v>127.8</v>
      </c>
      <c r="S4902">
        <f t="shared" ca="1" si="1803"/>
        <v>3.6070000000000005E-2</v>
      </c>
      <c r="AU4902" s="1">
        <v>39048</v>
      </c>
      <c r="AV4902">
        <v>5.2625000000000002</v>
      </c>
      <c r="AW4902">
        <f t="shared" si="1809"/>
        <v>5.2625000000000005E-2</v>
      </c>
      <c r="AY4902" s="1">
        <v>39049</v>
      </c>
      <c r="AZ4902">
        <v>5.2374999999999998</v>
      </c>
      <c r="BA4902">
        <f t="shared" si="1810"/>
        <v>5.2374999999999998E-2</v>
      </c>
      <c r="BC4902" s="1">
        <v>39161</v>
      </c>
      <c r="BD4902">
        <v>5.2210000000000001</v>
      </c>
      <c r="BE4902">
        <f t="shared" si="1811"/>
        <v>5.2209999999999999E-2</v>
      </c>
      <c r="BG4902" s="1">
        <v>39161</v>
      </c>
      <c r="BH4902">
        <v>4.9774000000000003</v>
      </c>
      <c r="BI4902">
        <f t="shared" si="1812"/>
        <v>4.9774000000000006E-2</v>
      </c>
      <c r="BK4902" s="1">
        <v>43516</v>
      </c>
      <c r="BL4902">
        <v>2.4912000000000001</v>
      </c>
      <c r="BM4902">
        <f t="shared" si="1818"/>
        <v>2.4912E-2</v>
      </c>
      <c r="BP4902" s="1">
        <v>38988</v>
      </c>
      <c r="BQ4902">
        <v>120</v>
      </c>
      <c r="BR4902">
        <f t="shared" si="1813"/>
        <v>1.2</v>
      </c>
      <c r="BT4902" s="1">
        <v>39028</v>
      </c>
      <c r="BU4902">
        <v>3.5750000000000002</v>
      </c>
      <c r="BV4902">
        <f t="shared" si="1814"/>
        <v>3.5750000000000004E-2</v>
      </c>
      <c r="BX4902" s="1">
        <v>39028</v>
      </c>
      <c r="BY4902">
        <v>3.7250000000000001</v>
      </c>
      <c r="BZ4902">
        <f t="shared" si="1815"/>
        <v>3.7249999999999998E-2</v>
      </c>
      <c r="CB4902" s="1">
        <v>39161</v>
      </c>
      <c r="CC4902">
        <v>4.1879999999999997</v>
      </c>
      <c r="CD4902">
        <f t="shared" si="1816"/>
        <v>4.1880000000000001E-2</v>
      </c>
      <c r="CG4902" s="1"/>
    </row>
    <row r="4903" spans="1:85" x14ac:dyDescent="0.3">
      <c r="A4903" s="21">
        <f t="shared" si="1817"/>
        <v>52674</v>
      </c>
      <c r="B4903" s="18">
        <f t="shared" si="1801"/>
        <v>112.421875</v>
      </c>
      <c r="C4903">
        <f t="shared" si="1819"/>
        <v>115</v>
      </c>
      <c r="D4903">
        <f t="shared" ca="1" si="1804"/>
        <v>-18.516666666666666</v>
      </c>
      <c r="E4903">
        <f ca="1">IF(currency="USD",'Future et co'!F4903,IF(currency="EUR",'Future et co'!G4903,FALSE))</f>
        <v>3.6070000000000005E-2</v>
      </c>
      <c r="F4903">
        <f t="shared" ca="1" si="1805"/>
        <v>3.6070000000000005E-2</v>
      </c>
      <c r="G4903">
        <f t="shared" ca="1" si="1806"/>
        <v>2.0569999999999998E-2</v>
      </c>
      <c r="L4903">
        <f t="shared" ca="1" si="1807"/>
        <v>127.8</v>
      </c>
      <c r="M4903">
        <f t="shared" ca="1" si="1802"/>
        <v>3.6070000000000005E-2</v>
      </c>
      <c r="R4903">
        <f t="shared" ca="1" si="1808"/>
        <v>127.8</v>
      </c>
      <c r="S4903">
        <f t="shared" ca="1" si="1803"/>
        <v>3.6070000000000005E-2</v>
      </c>
      <c r="AU4903" s="1">
        <v>39045</v>
      </c>
      <c r="AV4903">
        <v>5.2675000000000001</v>
      </c>
      <c r="AW4903">
        <f t="shared" si="1809"/>
        <v>5.2675E-2</v>
      </c>
      <c r="AY4903" s="1">
        <v>39048</v>
      </c>
      <c r="AZ4903">
        <v>5.2489999999999997</v>
      </c>
      <c r="BA4903">
        <f t="shared" si="1810"/>
        <v>5.2489999999999995E-2</v>
      </c>
      <c r="BC4903" s="1">
        <v>39160</v>
      </c>
      <c r="BD4903">
        <v>5.2229999999999999</v>
      </c>
      <c r="BE4903">
        <f t="shared" si="1811"/>
        <v>5.2229999999999999E-2</v>
      </c>
      <c r="BG4903" s="1">
        <v>39160</v>
      </c>
      <c r="BH4903">
        <v>4.9896000000000003</v>
      </c>
      <c r="BI4903">
        <f t="shared" si="1812"/>
        <v>4.9896000000000003E-2</v>
      </c>
      <c r="BK4903" s="1">
        <v>43517</v>
      </c>
      <c r="BL4903">
        <v>2.4964599999999999</v>
      </c>
      <c r="BM4903">
        <f t="shared" si="1818"/>
        <v>2.49646E-2</v>
      </c>
      <c r="BP4903" s="1">
        <v>38987</v>
      </c>
      <c r="BQ4903">
        <v>120.14</v>
      </c>
      <c r="BR4903">
        <f t="shared" si="1813"/>
        <v>1.2014</v>
      </c>
      <c r="BT4903" s="1">
        <v>39027</v>
      </c>
      <c r="BU4903">
        <v>3.569</v>
      </c>
      <c r="BV4903">
        <f t="shared" si="1814"/>
        <v>3.569E-2</v>
      </c>
      <c r="BX4903" s="1">
        <v>39027</v>
      </c>
      <c r="BY4903">
        <v>3.7210000000000001</v>
      </c>
      <c r="BZ4903">
        <f t="shared" si="1815"/>
        <v>3.721E-2</v>
      </c>
      <c r="CB4903" s="1">
        <v>39160</v>
      </c>
      <c r="CC4903">
        <v>4.1870000000000003</v>
      </c>
      <c r="CD4903">
        <f t="shared" si="1816"/>
        <v>4.1870000000000004E-2</v>
      </c>
      <c r="CG4903" s="1"/>
    </row>
    <row r="4904" spans="1:85" x14ac:dyDescent="0.3">
      <c r="A4904" s="21">
        <f t="shared" si="1817"/>
        <v>52677</v>
      </c>
      <c r="B4904" s="18">
        <f t="shared" si="1801"/>
        <v>112.421875</v>
      </c>
      <c r="C4904">
        <f t="shared" si="1819"/>
        <v>115</v>
      </c>
      <c r="D4904">
        <f t="shared" ca="1" si="1804"/>
        <v>-18.524999999999999</v>
      </c>
      <c r="E4904">
        <f ca="1">IF(currency="USD",'Future et co'!F4904,IF(currency="EUR",'Future et co'!G4904,FALSE))</f>
        <v>3.6070000000000005E-2</v>
      </c>
      <c r="F4904">
        <f t="shared" ca="1" si="1805"/>
        <v>3.6070000000000005E-2</v>
      </c>
      <c r="G4904">
        <f t="shared" ca="1" si="1806"/>
        <v>2.0569999999999998E-2</v>
      </c>
      <c r="L4904">
        <f t="shared" ca="1" si="1807"/>
        <v>127.8</v>
      </c>
      <c r="M4904">
        <f t="shared" ca="1" si="1802"/>
        <v>3.6070000000000005E-2</v>
      </c>
      <c r="R4904">
        <f t="shared" ca="1" si="1808"/>
        <v>127.8</v>
      </c>
      <c r="S4904">
        <f t="shared" ca="1" si="1803"/>
        <v>3.6070000000000005E-2</v>
      </c>
      <c r="AU4904" s="1">
        <v>39044</v>
      </c>
      <c r="AV4904">
        <v>5.2649999999999997</v>
      </c>
      <c r="AW4904">
        <f t="shared" si="1809"/>
        <v>5.2649999999999995E-2</v>
      </c>
      <c r="AY4904" s="1">
        <v>39045</v>
      </c>
      <c r="AZ4904">
        <v>5.2530000000000001</v>
      </c>
      <c r="BA4904">
        <f t="shared" si="1810"/>
        <v>5.253E-2</v>
      </c>
      <c r="BC4904" s="1">
        <v>39157</v>
      </c>
      <c r="BD4904">
        <v>5.21</v>
      </c>
      <c r="BE4904">
        <f t="shared" si="1811"/>
        <v>5.21E-2</v>
      </c>
      <c r="BG4904" s="1">
        <v>39157</v>
      </c>
      <c r="BH4904">
        <v>4.9683000000000002</v>
      </c>
      <c r="BI4904">
        <f t="shared" si="1812"/>
        <v>4.9683000000000005E-2</v>
      </c>
      <c r="BK4904" s="1">
        <v>43518</v>
      </c>
      <c r="BL4904">
        <v>2.4813999999999998</v>
      </c>
      <c r="BM4904">
        <f t="shared" si="1818"/>
        <v>2.4813999999999999E-2</v>
      </c>
      <c r="BP4904" s="1">
        <v>38986</v>
      </c>
      <c r="BQ4904">
        <v>120.3</v>
      </c>
      <c r="BR4904">
        <f t="shared" si="1813"/>
        <v>1.2030000000000001</v>
      </c>
      <c r="BT4904" s="1">
        <v>39024</v>
      </c>
      <c r="BU4904">
        <v>3.5659999999999998</v>
      </c>
      <c r="BV4904">
        <f t="shared" si="1814"/>
        <v>3.5659999999999997E-2</v>
      </c>
      <c r="BX4904" s="1">
        <v>39024</v>
      </c>
      <c r="BY4904">
        <v>3.7040000000000002</v>
      </c>
      <c r="BZ4904">
        <f t="shared" si="1815"/>
        <v>3.7040000000000003E-2</v>
      </c>
      <c r="CB4904" s="1">
        <v>39157</v>
      </c>
      <c r="CC4904">
        <v>4.1680000000000001</v>
      </c>
      <c r="CD4904">
        <f t="shared" si="1816"/>
        <v>4.1680000000000002E-2</v>
      </c>
      <c r="CG4904" s="1"/>
    </row>
    <row r="4905" spans="1:85" x14ac:dyDescent="0.3">
      <c r="A4905" s="21">
        <f t="shared" si="1817"/>
        <v>52678</v>
      </c>
      <c r="B4905" s="18">
        <f t="shared" si="1801"/>
        <v>112.421875</v>
      </c>
      <c r="C4905">
        <f t="shared" si="1819"/>
        <v>115</v>
      </c>
      <c r="D4905">
        <f t="shared" ca="1" si="1804"/>
        <v>-18.527777777777779</v>
      </c>
      <c r="E4905">
        <f ca="1">IF(currency="USD",'Future et co'!F4905,IF(currency="EUR",'Future et co'!G4905,FALSE))</f>
        <v>3.6070000000000005E-2</v>
      </c>
      <c r="F4905">
        <f t="shared" ca="1" si="1805"/>
        <v>3.6070000000000005E-2</v>
      </c>
      <c r="G4905">
        <f t="shared" ca="1" si="1806"/>
        <v>2.0569999999999998E-2</v>
      </c>
      <c r="L4905">
        <f t="shared" ca="1" si="1807"/>
        <v>127.8</v>
      </c>
      <c r="M4905">
        <f t="shared" ca="1" si="1802"/>
        <v>3.6070000000000005E-2</v>
      </c>
      <c r="R4905">
        <f t="shared" ca="1" si="1808"/>
        <v>127.8</v>
      </c>
      <c r="S4905">
        <f t="shared" ca="1" si="1803"/>
        <v>3.6070000000000005E-2</v>
      </c>
      <c r="AU4905" s="1">
        <v>39043</v>
      </c>
      <c r="AV4905">
        <v>5.2619999999999996</v>
      </c>
      <c r="AW4905">
        <f t="shared" si="1809"/>
        <v>5.2619999999999993E-2</v>
      </c>
      <c r="AY4905" s="1">
        <v>39044</v>
      </c>
      <c r="AZ4905">
        <v>5.2675000000000001</v>
      </c>
      <c r="BA4905">
        <f t="shared" si="1810"/>
        <v>5.2675E-2</v>
      </c>
      <c r="BC4905" s="1">
        <v>39156</v>
      </c>
      <c r="BD4905">
        <v>5.1929999999999996</v>
      </c>
      <c r="BE4905">
        <f t="shared" si="1811"/>
        <v>5.1929999999999997E-2</v>
      </c>
      <c r="BG4905" s="1">
        <v>39156</v>
      </c>
      <c r="BH4905">
        <v>4.9607999999999999</v>
      </c>
      <c r="BI4905">
        <f t="shared" si="1812"/>
        <v>4.9607999999999999E-2</v>
      </c>
      <c r="BK4905" s="1">
        <v>43521</v>
      </c>
      <c r="BL4905">
        <v>2.4738000000000002</v>
      </c>
      <c r="BM4905">
        <f t="shared" si="1818"/>
        <v>2.4738000000000003E-2</v>
      </c>
      <c r="BP4905" s="1">
        <v>38985</v>
      </c>
      <c r="BQ4905">
        <v>120.25</v>
      </c>
      <c r="BR4905">
        <f t="shared" si="1813"/>
        <v>1.2024999999999999</v>
      </c>
      <c r="BT4905" s="1">
        <v>39023</v>
      </c>
      <c r="BU4905">
        <v>3.5659999999999998</v>
      </c>
      <c r="BV4905">
        <f t="shared" si="1814"/>
        <v>3.5659999999999997E-2</v>
      </c>
      <c r="BX4905" s="1">
        <v>39023</v>
      </c>
      <c r="BY4905">
        <v>3.7010000000000001</v>
      </c>
      <c r="BZ4905">
        <f t="shared" si="1815"/>
        <v>3.7010000000000001E-2</v>
      </c>
      <c r="CB4905" s="1">
        <v>39156</v>
      </c>
      <c r="CC4905">
        <v>4.1680000000000001</v>
      </c>
      <c r="CD4905">
        <f t="shared" si="1816"/>
        <v>4.1680000000000002E-2</v>
      </c>
      <c r="CG4905" s="1"/>
    </row>
    <row r="4906" spans="1:85" x14ac:dyDescent="0.3">
      <c r="A4906" s="21">
        <f t="shared" si="1817"/>
        <v>52679</v>
      </c>
      <c r="B4906" s="18">
        <f t="shared" si="1801"/>
        <v>112.421875</v>
      </c>
      <c r="C4906">
        <f t="shared" si="1819"/>
        <v>115</v>
      </c>
      <c r="D4906">
        <f t="shared" ca="1" si="1804"/>
        <v>-18.530555555555555</v>
      </c>
      <c r="E4906">
        <f ca="1">IF(currency="USD",'Future et co'!F4906,IF(currency="EUR",'Future et co'!G4906,FALSE))</f>
        <v>3.6070000000000005E-2</v>
      </c>
      <c r="F4906">
        <f t="shared" ca="1" si="1805"/>
        <v>3.6070000000000005E-2</v>
      </c>
      <c r="G4906">
        <f t="shared" ca="1" si="1806"/>
        <v>2.0569999999999998E-2</v>
      </c>
      <c r="L4906">
        <f t="shared" ca="1" si="1807"/>
        <v>127.8</v>
      </c>
      <c r="M4906">
        <f t="shared" ca="1" si="1802"/>
        <v>3.6070000000000005E-2</v>
      </c>
      <c r="R4906">
        <f t="shared" ca="1" si="1808"/>
        <v>127.8</v>
      </c>
      <c r="S4906">
        <f t="shared" ca="1" si="1803"/>
        <v>3.6070000000000005E-2</v>
      </c>
      <c r="AU4906" s="1">
        <v>39042</v>
      </c>
      <c r="AV4906">
        <v>5.2670000000000003</v>
      </c>
      <c r="AW4906">
        <f t="shared" si="1809"/>
        <v>5.2670000000000002E-2</v>
      </c>
      <c r="AY4906" s="1">
        <v>39043</v>
      </c>
      <c r="AZ4906">
        <v>5.2675000000000001</v>
      </c>
      <c r="BA4906">
        <f t="shared" si="1810"/>
        <v>5.2675E-2</v>
      </c>
      <c r="BC4906" s="1">
        <v>39155</v>
      </c>
      <c r="BD4906">
        <v>5.17</v>
      </c>
      <c r="BE4906">
        <f t="shared" si="1811"/>
        <v>5.1699999999999996E-2</v>
      </c>
      <c r="BG4906" s="1">
        <v>39155</v>
      </c>
      <c r="BH4906">
        <v>4.9446000000000003</v>
      </c>
      <c r="BI4906">
        <f t="shared" si="1812"/>
        <v>4.9446000000000004E-2</v>
      </c>
      <c r="BK4906" s="1">
        <v>43522</v>
      </c>
      <c r="BL4906">
        <v>2.4840599999999999</v>
      </c>
      <c r="BM4906">
        <f t="shared" si="1818"/>
        <v>2.4840600000000001E-2</v>
      </c>
      <c r="BP4906" s="1">
        <v>38982</v>
      </c>
      <c r="BQ4906">
        <v>119.98</v>
      </c>
      <c r="BR4906">
        <f t="shared" si="1813"/>
        <v>1.1998</v>
      </c>
      <c r="BT4906" s="1">
        <v>39022</v>
      </c>
      <c r="BU4906">
        <v>3.5630000000000002</v>
      </c>
      <c r="BV4906">
        <f t="shared" si="1814"/>
        <v>3.5630000000000002E-2</v>
      </c>
      <c r="BX4906" s="1">
        <v>39022</v>
      </c>
      <c r="BY4906">
        <v>3.6960000000000002</v>
      </c>
      <c r="BZ4906">
        <f t="shared" si="1815"/>
        <v>3.696E-2</v>
      </c>
      <c r="CB4906" s="1">
        <v>39155</v>
      </c>
      <c r="CC4906">
        <v>4.149</v>
      </c>
      <c r="CD4906">
        <f t="shared" si="1816"/>
        <v>4.1489999999999999E-2</v>
      </c>
      <c r="CG4906" s="1"/>
    </row>
    <row r="4907" spans="1:85" x14ac:dyDescent="0.3">
      <c r="A4907" s="21">
        <f t="shared" si="1817"/>
        <v>52680</v>
      </c>
      <c r="B4907" s="18">
        <f t="shared" si="1801"/>
        <v>112.421875</v>
      </c>
      <c r="C4907">
        <f t="shared" si="1819"/>
        <v>115</v>
      </c>
      <c r="D4907">
        <f t="shared" ca="1" si="1804"/>
        <v>-18.533333333333335</v>
      </c>
      <c r="E4907">
        <f ca="1">IF(currency="USD",'Future et co'!F4907,IF(currency="EUR",'Future et co'!G4907,FALSE))</f>
        <v>3.6070000000000005E-2</v>
      </c>
      <c r="F4907">
        <f t="shared" ca="1" si="1805"/>
        <v>3.6070000000000005E-2</v>
      </c>
      <c r="G4907">
        <f t="shared" ca="1" si="1806"/>
        <v>2.0569999999999998E-2</v>
      </c>
      <c r="L4907">
        <f t="shared" ca="1" si="1807"/>
        <v>127.8</v>
      </c>
      <c r="M4907">
        <f t="shared" ca="1" si="1802"/>
        <v>3.6070000000000005E-2</v>
      </c>
      <c r="R4907">
        <f t="shared" ca="1" si="1808"/>
        <v>127.8</v>
      </c>
      <c r="S4907">
        <f t="shared" ca="1" si="1803"/>
        <v>3.6070000000000005E-2</v>
      </c>
      <c r="AU4907" s="1">
        <v>39041</v>
      </c>
      <c r="AV4907">
        <v>5.2675000000000001</v>
      </c>
      <c r="AW4907">
        <f t="shared" si="1809"/>
        <v>5.2675E-2</v>
      </c>
      <c r="AY4907" s="1">
        <v>39042</v>
      </c>
      <c r="AZ4907">
        <v>5.2649999999999997</v>
      </c>
      <c r="BA4907">
        <f t="shared" si="1810"/>
        <v>5.2649999999999995E-2</v>
      </c>
      <c r="BC4907" s="1">
        <v>39154</v>
      </c>
      <c r="BD4907">
        <v>5.1589999999999998</v>
      </c>
      <c r="BE4907">
        <f t="shared" si="1811"/>
        <v>5.1589999999999997E-2</v>
      </c>
      <c r="BG4907" s="1">
        <v>39154</v>
      </c>
      <c r="BH4907">
        <v>4.8966000000000003</v>
      </c>
      <c r="BI4907">
        <f t="shared" si="1812"/>
        <v>4.8966000000000003E-2</v>
      </c>
      <c r="BK4907" s="1">
        <v>43523</v>
      </c>
      <c r="BL4907">
        <v>2.4861900000000001</v>
      </c>
      <c r="BM4907">
        <f t="shared" si="1818"/>
        <v>2.4861900000000003E-2</v>
      </c>
      <c r="BP4907" s="1">
        <v>38981</v>
      </c>
      <c r="BQ4907">
        <v>119.26</v>
      </c>
      <c r="BR4907">
        <f t="shared" si="1813"/>
        <v>1.1926000000000001</v>
      </c>
      <c r="BT4907" s="1">
        <v>39021</v>
      </c>
      <c r="BU4907">
        <v>3.5640000000000001</v>
      </c>
      <c r="BV4907">
        <f t="shared" si="1814"/>
        <v>3.5639999999999998E-2</v>
      </c>
      <c r="BX4907" s="1">
        <v>39021</v>
      </c>
      <c r="BY4907">
        <v>3.7040000000000002</v>
      </c>
      <c r="BZ4907">
        <f t="shared" si="1815"/>
        <v>3.7040000000000003E-2</v>
      </c>
      <c r="CB4907" s="1">
        <v>39154</v>
      </c>
      <c r="CC4907">
        <v>4.1420000000000003</v>
      </c>
      <c r="CD4907">
        <f t="shared" si="1816"/>
        <v>4.1420000000000005E-2</v>
      </c>
      <c r="CG4907" s="1"/>
    </row>
    <row r="4908" spans="1:85" x14ac:dyDescent="0.3">
      <c r="A4908" s="21">
        <f t="shared" si="1817"/>
        <v>52681</v>
      </c>
      <c r="B4908" s="18">
        <f t="shared" si="1801"/>
        <v>112.421875</v>
      </c>
      <c r="C4908">
        <f t="shared" si="1819"/>
        <v>115</v>
      </c>
      <c r="D4908">
        <f t="shared" ca="1" si="1804"/>
        <v>-18.536111111111111</v>
      </c>
      <c r="E4908">
        <f ca="1">IF(currency="USD",'Future et co'!F4908,IF(currency="EUR",'Future et co'!G4908,FALSE))</f>
        <v>3.6070000000000005E-2</v>
      </c>
      <c r="F4908">
        <f t="shared" ca="1" si="1805"/>
        <v>3.6070000000000005E-2</v>
      </c>
      <c r="G4908">
        <f t="shared" ca="1" si="1806"/>
        <v>2.0569999999999998E-2</v>
      </c>
      <c r="L4908">
        <f t="shared" ca="1" si="1807"/>
        <v>127.8</v>
      </c>
      <c r="M4908">
        <f t="shared" ca="1" si="1802"/>
        <v>3.6070000000000005E-2</v>
      </c>
      <c r="R4908">
        <f t="shared" ca="1" si="1808"/>
        <v>127.8</v>
      </c>
      <c r="S4908">
        <f t="shared" ca="1" si="1803"/>
        <v>3.6070000000000005E-2</v>
      </c>
      <c r="AU4908" s="1">
        <v>39038</v>
      </c>
      <c r="AV4908">
        <v>5.2640000000000002</v>
      </c>
      <c r="AW4908">
        <f t="shared" si="1809"/>
        <v>5.2639999999999999E-2</v>
      </c>
      <c r="AY4908" s="1">
        <v>39041</v>
      </c>
      <c r="AZ4908">
        <v>5.27</v>
      </c>
      <c r="BA4908">
        <f t="shared" si="1810"/>
        <v>5.2699999999999997E-2</v>
      </c>
      <c r="BC4908" s="1">
        <v>39153</v>
      </c>
      <c r="BD4908">
        <v>5.22</v>
      </c>
      <c r="BE4908">
        <f t="shared" si="1811"/>
        <v>5.2199999999999996E-2</v>
      </c>
      <c r="BG4908" s="1">
        <v>39153</v>
      </c>
      <c r="BH4908">
        <v>5.0072999999999999</v>
      </c>
      <c r="BI4908">
        <f t="shared" si="1812"/>
        <v>5.0072999999999999E-2</v>
      </c>
      <c r="BK4908" s="1">
        <v>43524</v>
      </c>
      <c r="BL4908">
        <v>2.4859300000000002</v>
      </c>
      <c r="BM4908">
        <f t="shared" si="1818"/>
        <v>2.4859300000000001E-2</v>
      </c>
      <c r="BP4908" s="1">
        <v>38980</v>
      </c>
      <c r="BQ4908">
        <v>119.21</v>
      </c>
      <c r="BR4908">
        <f t="shared" si="1813"/>
        <v>1.1920999999999999</v>
      </c>
      <c r="BT4908" s="1">
        <v>39020</v>
      </c>
      <c r="BU4908">
        <v>3.5609999999999999</v>
      </c>
      <c r="BV4908">
        <f t="shared" si="1814"/>
        <v>3.5610000000000003E-2</v>
      </c>
      <c r="BX4908" s="1">
        <v>39020</v>
      </c>
      <c r="BY4908">
        <v>3.7040000000000002</v>
      </c>
      <c r="BZ4908">
        <f t="shared" si="1815"/>
        <v>3.7040000000000003E-2</v>
      </c>
      <c r="CB4908" s="1">
        <v>39153</v>
      </c>
      <c r="CC4908">
        <v>4.1619999999999999</v>
      </c>
      <c r="CD4908">
        <f t="shared" si="1816"/>
        <v>4.1619999999999997E-2</v>
      </c>
      <c r="CG4908" s="1"/>
    </row>
    <row r="4909" spans="1:85" x14ac:dyDescent="0.3">
      <c r="A4909" s="21">
        <f t="shared" si="1817"/>
        <v>52684</v>
      </c>
      <c r="B4909" s="18">
        <f t="shared" si="1801"/>
        <v>112.421875</v>
      </c>
      <c r="C4909">
        <f t="shared" si="1819"/>
        <v>115</v>
      </c>
      <c r="D4909">
        <f t="shared" ca="1" si="1804"/>
        <v>-18.544444444444444</v>
      </c>
      <c r="E4909">
        <f ca="1">IF(currency="USD",'Future et co'!F4909,IF(currency="EUR",'Future et co'!G4909,FALSE))</f>
        <v>3.6070000000000005E-2</v>
      </c>
      <c r="F4909">
        <f t="shared" ca="1" si="1805"/>
        <v>3.6070000000000005E-2</v>
      </c>
      <c r="G4909">
        <f t="shared" ca="1" si="1806"/>
        <v>2.0569999999999998E-2</v>
      </c>
      <c r="L4909">
        <f t="shared" ca="1" si="1807"/>
        <v>127.8</v>
      </c>
      <c r="M4909">
        <f t="shared" ca="1" si="1802"/>
        <v>3.6070000000000005E-2</v>
      </c>
      <c r="R4909">
        <f t="shared" ca="1" si="1808"/>
        <v>127.8</v>
      </c>
      <c r="S4909">
        <f t="shared" ca="1" si="1803"/>
        <v>3.6070000000000005E-2</v>
      </c>
      <c r="AU4909" s="1">
        <v>39037</v>
      </c>
      <c r="AV4909">
        <v>5.2750000000000004</v>
      </c>
      <c r="AW4909">
        <f t="shared" si="1809"/>
        <v>5.2750000000000005E-2</v>
      </c>
      <c r="AY4909" s="1">
        <v>39038</v>
      </c>
      <c r="AZ4909">
        <v>5.2690000000000001</v>
      </c>
      <c r="BA4909">
        <f t="shared" si="1810"/>
        <v>5.2690000000000001E-2</v>
      </c>
      <c r="BC4909" s="1">
        <v>39150</v>
      </c>
      <c r="BD4909">
        <v>5.23</v>
      </c>
      <c r="BE4909">
        <f t="shared" si="1811"/>
        <v>5.2300000000000006E-2</v>
      </c>
      <c r="BG4909" s="1">
        <v>39150</v>
      </c>
      <c r="BH4909">
        <v>5.0437000000000003</v>
      </c>
      <c r="BI4909">
        <f t="shared" si="1812"/>
        <v>5.0437000000000003E-2</v>
      </c>
      <c r="BK4909" s="1">
        <v>43525</v>
      </c>
      <c r="BL4909">
        <v>2.4723000000000002</v>
      </c>
      <c r="BM4909">
        <f t="shared" si="1818"/>
        <v>2.4723000000000002E-2</v>
      </c>
      <c r="BP4909" s="1">
        <v>38979</v>
      </c>
      <c r="BQ4909">
        <v>119.1</v>
      </c>
      <c r="BR4909">
        <f t="shared" si="1813"/>
        <v>1.1909999999999998</v>
      </c>
      <c r="BT4909" s="1">
        <v>39017</v>
      </c>
      <c r="BU4909">
        <v>3.5539999999999998</v>
      </c>
      <c r="BV4909">
        <f t="shared" si="1814"/>
        <v>3.5539999999999995E-2</v>
      </c>
      <c r="BX4909" s="1">
        <v>39017</v>
      </c>
      <c r="BY4909">
        <v>3.7040000000000002</v>
      </c>
      <c r="BZ4909">
        <f t="shared" si="1815"/>
        <v>3.7040000000000003E-2</v>
      </c>
      <c r="CB4909" s="1">
        <v>39150</v>
      </c>
      <c r="CC4909">
        <v>4.1589999999999998</v>
      </c>
      <c r="CD4909">
        <f t="shared" si="1816"/>
        <v>4.1589999999999995E-2</v>
      </c>
      <c r="CG4909" s="1"/>
    </row>
    <row r="4910" spans="1:85" x14ac:dyDescent="0.3">
      <c r="A4910" s="21">
        <f t="shared" si="1817"/>
        <v>52685</v>
      </c>
      <c r="B4910" s="18">
        <f t="shared" si="1801"/>
        <v>112.421875</v>
      </c>
      <c r="C4910">
        <f t="shared" si="1819"/>
        <v>115</v>
      </c>
      <c r="D4910">
        <f t="shared" ca="1" si="1804"/>
        <v>-18.547222222222221</v>
      </c>
      <c r="E4910">
        <f ca="1">IF(currency="USD",'Future et co'!F4910,IF(currency="EUR",'Future et co'!G4910,FALSE))</f>
        <v>3.6070000000000005E-2</v>
      </c>
      <c r="F4910">
        <f t="shared" ca="1" si="1805"/>
        <v>3.6070000000000005E-2</v>
      </c>
      <c r="G4910">
        <f t="shared" ca="1" si="1806"/>
        <v>2.0569999999999998E-2</v>
      </c>
      <c r="L4910">
        <f t="shared" ca="1" si="1807"/>
        <v>127.8</v>
      </c>
      <c r="M4910">
        <f t="shared" ca="1" si="1802"/>
        <v>3.6070000000000005E-2</v>
      </c>
      <c r="R4910">
        <f t="shared" ca="1" si="1808"/>
        <v>127.8</v>
      </c>
      <c r="S4910">
        <f t="shared" ca="1" si="1803"/>
        <v>3.6070000000000005E-2</v>
      </c>
      <c r="AU4910" s="1">
        <v>39036</v>
      </c>
      <c r="AV4910">
        <v>5.27</v>
      </c>
      <c r="AW4910">
        <f t="shared" si="1809"/>
        <v>5.2699999999999997E-2</v>
      </c>
      <c r="AY4910" s="1">
        <v>39037</v>
      </c>
      <c r="AZ4910">
        <v>5.2949999999999999</v>
      </c>
      <c r="BA4910">
        <f t="shared" si="1810"/>
        <v>5.2949999999999997E-2</v>
      </c>
      <c r="BC4910" s="1">
        <v>39149</v>
      </c>
      <c r="BD4910">
        <v>5.1550000000000002</v>
      </c>
      <c r="BE4910">
        <f t="shared" si="1811"/>
        <v>5.1550000000000006E-2</v>
      </c>
      <c r="BG4910" s="1">
        <v>39149</v>
      </c>
      <c r="BH4910">
        <v>4.9400000000000004</v>
      </c>
      <c r="BI4910">
        <f t="shared" si="1812"/>
        <v>4.9400000000000006E-2</v>
      </c>
      <c r="BK4910" s="1">
        <v>43528</v>
      </c>
      <c r="BL4910">
        <v>2.48306</v>
      </c>
      <c r="BM4910">
        <f t="shared" si="1818"/>
        <v>2.4830600000000001E-2</v>
      </c>
      <c r="BP4910" s="1">
        <v>38978</v>
      </c>
      <c r="BQ4910">
        <v>118.66</v>
      </c>
      <c r="BR4910">
        <f t="shared" si="1813"/>
        <v>1.1865999999999999</v>
      </c>
      <c r="BT4910" s="1">
        <v>39016</v>
      </c>
      <c r="BU4910">
        <v>3.548</v>
      </c>
      <c r="BV4910">
        <f t="shared" si="1814"/>
        <v>3.5479999999999998E-2</v>
      </c>
      <c r="BX4910" s="1">
        <v>39016</v>
      </c>
      <c r="BY4910">
        <v>3.698</v>
      </c>
      <c r="BZ4910">
        <f t="shared" si="1815"/>
        <v>3.6979999999999999E-2</v>
      </c>
      <c r="CB4910" s="1">
        <v>39149</v>
      </c>
      <c r="CC4910">
        <v>4.1239999999999997</v>
      </c>
      <c r="CD4910">
        <f t="shared" si="1816"/>
        <v>4.1239999999999999E-2</v>
      </c>
      <c r="CG4910" s="1"/>
    </row>
    <row r="4911" spans="1:85" x14ac:dyDescent="0.3">
      <c r="A4911" s="21">
        <f t="shared" si="1817"/>
        <v>52686</v>
      </c>
      <c r="B4911" s="18">
        <f t="shared" si="1801"/>
        <v>112.421875</v>
      </c>
      <c r="C4911">
        <f t="shared" si="1819"/>
        <v>115</v>
      </c>
      <c r="D4911">
        <f t="shared" ca="1" si="1804"/>
        <v>-18.55</v>
      </c>
      <c r="E4911">
        <f ca="1">IF(currency="USD",'Future et co'!F4911,IF(currency="EUR",'Future et co'!G4911,FALSE))</f>
        <v>3.6070000000000005E-2</v>
      </c>
      <c r="F4911">
        <f t="shared" ca="1" si="1805"/>
        <v>3.6070000000000005E-2</v>
      </c>
      <c r="G4911">
        <f t="shared" ca="1" si="1806"/>
        <v>2.0569999999999998E-2</v>
      </c>
      <c r="L4911">
        <f t="shared" ca="1" si="1807"/>
        <v>127.8</v>
      </c>
      <c r="M4911">
        <f t="shared" ca="1" si="1802"/>
        <v>3.6070000000000005E-2</v>
      </c>
      <c r="R4911">
        <f t="shared" ca="1" si="1808"/>
        <v>127.8</v>
      </c>
      <c r="S4911">
        <f t="shared" ca="1" si="1803"/>
        <v>3.6070000000000005E-2</v>
      </c>
      <c r="AU4911" s="1">
        <v>39035</v>
      </c>
      <c r="AV4911">
        <v>5.2774999999999999</v>
      </c>
      <c r="AW4911">
        <f t="shared" si="1809"/>
        <v>5.2774999999999996E-2</v>
      </c>
      <c r="AY4911" s="1">
        <v>39036</v>
      </c>
      <c r="AZ4911">
        <v>5.2930000000000001</v>
      </c>
      <c r="BA4911">
        <f t="shared" si="1810"/>
        <v>5.2930000000000005E-2</v>
      </c>
      <c r="BC4911" s="1">
        <v>39148</v>
      </c>
      <c r="BD4911">
        <v>5.1189999999999998</v>
      </c>
      <c r="BE4911">
        <f t="shared" si="1811"/>
        <v>5.1189999999999999E-2</v>
      </c>
      <c r="BG4911" s="1">
        <v>39148</v>
      </c>
      <c r="BH4911">
        <v>4.9127000000000001</v>
      </c>
      <c r="BI4911">
        <f t="shared" si="1812"/>
        <v>4.9127000000000004E-2</v>
      </c>
      <c r="BK4911" s="1">
        <v>43529</v>
      </c>
      <c r="BL4911">
        <v>2.4883099999999998</v>
      </c>
      <c r="BM4911">
        <f t="shared" si="1818"/>
        <v>2.4883099999999998E-2</v>
      </c>
      <c r="BP4911" s="1">
        <v>38975</v>
      </c>
      <c r="BQ4911">
        <v>119.22</v>
      </c>
      <c r="BR4911">
        <f t="shared" si="1813"/>
        <v>1.1921999999999999</v>
      </c>
      <c r="BT4911" s="1">
        <v>39015</v>
      </c>
      <c r="BU4911">
        <v>3.5379999999999998</v>
      </c>
      <c r="BV4911">
        <f t="shared" si="1814"/>
        <v>3.5379999999999995E-2</v>
      </c>
      <c r="BX4911" s="1">
        <v>39015</v>
      </c>
      <c r="BY4911">
        <v>3.6890000000000001</v>
      </c>
      <c r="BZ4911">
        <f t="shared" si="1815"/>
        <v>3.6889999999999999E-2</v>
      </c>
      <c r="CB4911" s="1">
        <v>39148</v>
      </c>
      <c r="CC4911">
        <v>4.1020000000000003</v>
      </c>
      <c r="CD4911">
        <f t="shared" si="1816"/>
        <v>4.1020000000000001E-2</v>
      </c>
      <c r="CG4911" s="1"/>
    </row>
    <row r="4912" spans="1:85" x14ac:dyDescent="0.3">
      <c r="A4912" s="21">
        <f t="shared" si="1817"/>
        <v>52687</v>
      </c>
      <c r="B4912" s="18">
        <f t="shared" si="1801"/>
        <v>112.421875</v>
      </c>
      <c r="C4912">
        <f t="shared" si="1819"/>
        <v>115</v>
      </c>
      <c r="D4912">
        <f t="shared" ca="1" si="1804"/>
        <v>-18.552777777777777</v>
      </c>
      <c r="E4912">
        <f ca="1">IF(currency="USD",'Future et co'!F4912,IF(currency="EUR",'Future et co'!G4912,FALSE))</f>
        <v>3.6070000000000005E-2</v>
      </c>
      <c r="F4912">
        <f t="shared" ca="1" si="1805"/>
        <v>3.6070000000000005E-2</v>
      </c>
      <c r="G4912">
        <f t="shared" ca="1" si="1806"/>
        <v>2.0569999999999998E-2</v>
      </c>
      <c r="L4912">
        <f t="shared" ca="1" si="1807"/>
        <v>127.8</v>
      </c>
      <c r="M4912">
        <f t="shared" ca="1" si="1802"/>
        <v>3.6070000000000005E-2</v>
      </c>
      <c r="R4912">
        <f t="shared" ca="1" si="1808"/>
        <v>127.8</v>
      </c>
      <c r="S4912">
        <f t="shared" ca="1" si="1803"/>
        <v>3.6070000000000005E-2</v>
      </c>
      <c r="AU4912" s="1">
        <v>39034</v>
      </c>
      <c r="AV4912">
        <v>5.2720000000000002</v>
      </c>
      <c r="AW4912">
        <f t="shared" si="1809"/>
        <v>5.2720000000000003E-2</v>
      </c>
      <c r="AY4912" s="1">
        <v>39035</v>
      </c>
      <c r="AZ4912">
        <v>5.2770000000000001</v>
      </c>
      <c r="BA4912">
        <f t="shared" si="1810"/>
        <v>5.2770000000000004E-2</v>
      </c>
      <c r="BC4912" s="1">
        <v>39147</v>
      </c>
      <c r="BD4912">
        <v>5.1639999999999997</v>
      </c>
      <c r="BE4912">
        <f t="shared" si="1811"/>
        <v>5.1639999999999998E-2</v>
      </c>
      <c r="BG4912" s="1">
        <v>39147</v>
      </c>
      <c r="BH4912">
        <v>4.9566999999999997</v>
      </c>
      <c r="BI4912">
        <f t="shared" si="1812"/>
        <v>4.9567E-2</v>
      </c>
      <c r="BK4912" s="1">
        <v>43530</v>
      </c>
      <c r="BL4912">
        <v>2.5051899999999998</v>
      </c>
      <c r="BM4912">
        <f t="shared" si="1818"/>
        <v>2.5051899999999998E-2</v>
      </c>
      <c r="BP4912" s="1">
        <v>38974</v>
      </c>
      <c r="BQ4912">
        <v>119.05</v>
      </c>
      <c r="BR4912">
        <f t="shared" si="1813"/>
        <v>1.1904999999999999</v>
      </c>
      <c r="BT4912" s="1">
        <v>39014</v>
      </c>
      <c r="BU4912">
        <v>3.528</v>
      </c>
      <c r="BV4912">
        <f t="shared" si="1814"/>
        <v>3.5279999999999999E-2</v>
      </c>
      <c r="BX4912" s="1">
        <v>39014</v>
      </c>
      <c r="BY4912">
        <v>3.6739999999999999</v>
      </c>
      <c r="BZ4912">
        <f t="shared" si="1815"/>
        <v>3.6740000000000002E-2</v>
      </c>
      <c r="CB4912" s="1">
        <v>39147</v>
      </c>
      <c r="CC4912">
        <v>4.093</v>
      </c>
      <c r="CD4912">
        <f t="shared" si="1816"/>
        <v>4.0930000000000001E-2</v>
      </c>
      <c r="CG4912" s="1"/>
    </row>
    <row r="4913" spans="1:85" x14ac:dyDescent="0.3">
      <c r="A4913" s="21">
        <f t="shared" si="1817"/>
        <v>52688</v>
      </c>
      <c r="B4913" s="18">
        <f t="shared" si="1801"/>
        <v>112.421875</v>
      </c>
      <c r="C4913">
        <f t="shared" si="1819"/>
        <v>115</v>
      </c>
      <c r="D4913">
        <f t="shared" ca="1" si="1804"/>
        <v>-18.555555555555557</v>
      </c>
      <c r="E4913">
        <f ca="1">IF(currency="USD",'Future et co'!F4913,IF(currency="EUR",'Future et co'!G4913,FALSE))</f>
        <v>3.6070000000000005E-2</v>
      </c>
      <c r="F4913">
        <f t="shared" ca="1" si="1805"/>
        <v>3.6070000000000005E-2</v>
      </c>
      <c r="G4913">
        <f t="shared" ca="1" si="1806"/>
        <v>2.0569999999999998E-2</v>
      </c>
      <c r="L4913">
        <f t="shared" ca="1" si="1807"/>
        <v>127.8</v>
      </c>
      <c r="M4913">
        <f t="shared" ca="1" si="1802"/>
        <v>3.6070000000000005E-2</v>
      </c>
      <c r="R4913">
        <f t="shared" ca="1" si="1808"/>
        <v>127.8</v>
      </c>
      <c r="S4913">
        <f t="shared" ca="1" si="1803"/>
        <v>3.6070000000000005E-2</v>
      </c>
      <c r="AU4913" s="1">
        <v>39031</v>
      </c>
      <c r="AV4913">
        <v>5.2720000000000002</v>
      </c>
      <c r="AW4913">
        <f t="shared" si="1809"/>
        <v>5.2720000000000003E-2</v>
      </c>
      <c r="AY4913" s="1">
        <v>39034</v>
      </c>
      <c r="AZ4913">
        <v>5.2725</v>
      </c>
      <c r="BA4913">
        <f t="shared" si="1810"/>
        <v>5.2725000000000001E-2</v>
      </c>
      <c r="BC4913" s="1">
        <v>39146</v>
      </c>
      <c r="BD4913">
        <v>5.14</v>
      </c>
      <c r="BE4913">
        <f t="shared" si="1811"/>
        <v>5.1399999999999994E-2</v>
      </c>
      <c r="BG4913" s="1">
        <v>39146</v>
      </c>
      <c r="BH4913">
        <v>4.9329999999999998</v>
      </c>
      <c r="BI4913">
        <f t="shared" si="1812"/>
        <v>4.9329999999999999E-2</v>
      </c>
      <c r="BK4913" s="1">
        <v>43531</v>
      </c>
      <c r="BL4913">
        <v>2.5239600000000002</v>
      </c>
      <c r="BM4913">
        <f t="shared" si="1818"/>
        <v>2.5239600000000001E-2</v>
      </c>
      <c r="BP4913" s="1">
        <v>38973</v>
      </c>
      <c r="BQ4913">
        <v>118.99</v>
      </c>
      <c r="BR4913">
        <f t="shared" si="1813"/>
        <v>1.1899</v>
      </c>
      <c r="BT4913" s="1">
        <v>39013</v>
      </c>
      <c r="BU4913">
        <v>3.5259999999999998</v>
      </c>
      <c r="BV4913">
        <f t="shared" si="1814"/>
        <v>3.526E-2</v>
      </c>
      <c r="BX4913" s="1">
        <v>39013</v>
      </c>
      <c r="BY4913">
        <v>3.669</v>
      </c>
      <c r="BZ4913">
        <f t="shared" si="1815"/>
        <v>3.669E-2</v>
      </c>
      <c r="CB4913" s="1">
        <v>39146</v>
      </c>
      <c r="CC4913">
        <v>4.0590000000000002</v>
      </c>
      <c r="CD4913">
        <f t="shared" si="1816"/>
        <v>4.0590000000000001E-2</v>
      </c>
      <c r="CG4913" s="1"/>
    </row>
    <row r="4914" spans="1:85" x14ac:dyDescent="0.3">
      <c r="A4914" s="21">
        <f t="shared" si="1817"/>
        <v>52691</v>
      </c>
      <c r="B4914" s="18">
        <f t="shared" si="1801"/>
        <v>112.421875</v>
      </c>
      <c r="C4914">
        <f t="shared" si="1819"/>
        <v>115</v>
      </c>
      <c r="D4914">
        <f t="shared" ca="1" si="1804"/>
        <v>-18.56388888888889</v>
      </c>
      <c r="E4914">
        <f ca="1">IF(currency="USD",'Future et co'!F4914,IF(currency="EUR",'Future et co'!G4914,FALSE))</f>
        <v>3.6070000000000005E-2</v>
      </c>
      <c r="F4914">
        <f t="shared" ca="1" si="1805"/>
        <v>3.6070000000000005E-2</v>
      </c>
      <c r="G4914">
        <f t="shared" ca="1" si="1806"/>
        <v>2.0569999999999998E-2</v>
      </c>
      <c r="L4914">
        <f t="shared" ca="1" si="1807"/>
        <v>127.8</v>
      </c>
      <c r="M4914">
        <f t="shared" ca="1" si="1802"/>
        <v>3.6070000000000005E-2</v>
      </c>
      <c r="R4914">
        <f t="shared" ca="1" si="1808"/>
        <v>127.8</v>
      </c>
      <c r="S4914">
        <f t="shared" ca="1" si="1803"/>
        <v>3.6070000000000005E-2</v>
      </c>
      <c r="AU4914" s="1">
        <v>39030</v>
      </c>
      <c r="AV4914">
        <v>5.2690000000000001</v>
      </c>
      <c r="AW4914">
        <f t="shared" si="1809"/>
        <v>5.2690000000000001E-2</v>
      </c>
      <c r="AY4914" s="1">
        <v>39031</v>
      </c>
      <c r="AZ4914">
        <v>5.28</v>
      </c>
      <c r="BA4914">
        <f t="shared" si="1810"/>
        <v>5.28E-2</v>
      </c>
      <c r="BC4914" s="1">
        <v>39143</v>
      </c>
      <c r="BD4914">
        <v>5.1509999999999998</v>
      </c>
      <c r="BE4914">
        <f t="shared" si="1811"/>
        <v>5.151E-2</v>
      </c>
      <c r="BG4914" s="1">
        <v>39143</v>
      </c>
      <c r="BH4914">
        <v>4.9385000000000003</v>
      </c>
      <c r="BI4914">
        <f t="shared" si="1812"/>
        <v>4.9385000000000005E-2</v>
      </c>
      <c r="BK4914" s="1">
        <v>43532</v>
      </c>
      <c r="BL4914">
        <v>2.52935</v>
      </c>
      <c r="BM4914">
        <f t="shared" si="1818"/>
        <v>2.52935E-2</v>
      </c>
      <c r="BP4914" s="1">
        <v>38972</v>
      </c>
      <c r="BQ4914">
        <v>118.66</v>
      </c>
      <c r="BR4914">
        <f t="shared" si="1813"/>
        <v>1.1865999999999999</v>
      </c>
      <c r="BT4914" s="1">
        <v>39010</v>
      </c>
      <c r="BU4914">
        <v>3.5209999999999999</v>
      </c>
      <c r="BV4914">
        <f t="shared" si="1814"/>
        <v>3.5209999999999998E-2</v>
      </c>
      <c r="BX4914" s="1">
        <v>39010</v>
      </c>
      <c r="BY4914">
        <v>3.6520000000000001</v>
      </c>
      <c r="BZ4914">
        <f t="shared" si="1815"/>
        <v>3.6520000000000004E-2</v>
      </c>
      <c r="CB4914" s="1">
        <v>39143</v>
      </c>
      <c r="CC4914">
        <v>4.0780000000000003</v>
      </c>
      <c r="CD4914">
        <f t="shared" si="1816"/>
        <v>4.0780000000000004E-2</v>
      </c>
      <c r="CG4914" s="1"/>
    </row>
    <row r="4915" spans="1:85" x14ac:dyDescent="0.3">
      <c r="A4915" s="21">
        <f t="shared" si="1817"/>
        <v>52692</v>
      </c>
      <c r="B4915" s="18">
        <f t="shared" si="1801"/>
        <v>112.421875</v>
      </c>
      <c r="C4915">
        <f t="shared" si="1819"/>
        <v>115</v>
      </c>
      <c r="D4915">
        <f t="shared" ca="1" si="1804"/>
        <v>-18.566666666666666</v>
      </c>
      <c r="E4915">
        <f ca="1">IF(currency="USD",'Future et co'!F4915,IF(currency="EUR",'Future et co'!G4915,FALSE))</f>
        <v>3.6070000000000005E-2</v>
      </c>
      <c r="F4915">
        <f t="shared" ca="1" si="1805"/>
        <v>3.6070000000000005E-2</v>
      </c>
      <c r="G4915">
        <f t="shared" ca="1" si="1806"/>
        <v>2.0569999999999998E-2</v>
      </c>
      <c r="L4915">
        <f t="shared" ca="1" si="1807"/>
        <v>127.8</v>
      </c>
      <c r="M4915">
        <f t="shared" ca="1" si="1802"/>
        <v>3.6070000000000005E-2</v>
      </c>
      <c r="R4915">
        <f t="shared" ca="1" si="1808"/>
        <v>127.8</v>
      </c>
      <c r="S4915">
        <f t="shared" ca="1" si="1803"/>
        <v>3.6070000000000005E-2</v>
      </c>
      <c r="AU4915" s="1">
        <v>39029</v>
      </c>
      <c r="AV4915">
        <v>5.2670000000000003</v>
      </c>
      <c r="AW4915">
        <f t="shared" si="1809"/>
        <v>5.2670000000000002E-2</v>
      </c>
      <c r="AY4915" s="1">
        <v>39030</v>
      </c>
      <c r="AZ4915">
        <v>5.2850000000000001</v>
      </c>
      <c r="BA4915">
        <f t="shared" si="1810"/>
        <v>5.2850000000000001E-2</v>
      </c>
      <c r="BC4915" s="1">
        <v>39142</v>
      </c>
      <c r="BD4915">
        <v>5.1950000000000003</v>
      </c>
      <c r="BE4915">
        <f t="shared" si="1811"/>
        <v>5.1950000000000003E-2</v>
      </c>
      <c r="BG4915" s="1">
        <v>39142</v>
      </c>
      <c r="BH4915">
        <v>4.9901</v>
      </c>
      <c r="BI4915">
        <f t="shared" si="1812"/>
        <v>4.9901000000000001E-2</v>
      </c>
      <c r="BK4915" s="1">
        <v>43535</v>
      </c>
      <c r="BL4915">
        <v>2.4956200000000002</v>
      </c>
      <c r="BM4915">
        <f t="shared" si="1818"/>
        <v>2.4956200000000001E-2</v>
      </c>
      <c r="BP4915" s="1">
        <v>38971</v>
      </c>
      <c r="BQ4915">
        <v>118.94</v>
      </c>
      <c r="BR4915">
        <f t="shared" si="1813"/>
        <v>1.1894</v>
      </c>
      <c r="BT4915" s="1">
        <v>39009</v>
      </c>
      <c r="BU4915">
        <v>3.5190000000000001</v>
      </c>
      <c r="BV4915">
        <f t="shared" si="1814"/>
        <v>3.5189999999999999E-2</v>
      </c>
      <c r="BX4915" s="1">
        <v>39009</v>
      </c>
      <c r="BY4915">
        <v>3.6469999999999998</v>
      </c>
      <c r="BZ4915">
        <f t="shared" si="1815"/>
        <v>3.6469999999999995E-2</v>
      </c>
      <c r="CB4915" s="1">
        <v>39142</v>
      </c>
      <c r="CC4915">
        <v>4.1079999999999997</v>
      </c>
      <c r="CD4915">
        <f t="shared" si="1816"/>
        <v>4.1079999999999998E-2</v>
      </c>
      <c r="CG4915" s="1"/>
    </row>
    <row r="4916" spans="1:85" x14ac:dyDescent="0.3">
      <c r="A4916" s="21">
        <f t="shared" si="1817"/>
        <v>52693</v>
      </c>
      <c r="B4916" s="18">
        <f t="shared" si="1801"/>
        <v>112.421875</v>
      </c>
      <c r="C4916">
        <f t="shared" si="1819"/>
        <v>115</v>
      </c>
      <c r="D4916">
        <f t="shared" ca="1" si="1804"/>
        <v>-18.569444444444443</v>
      </c>
      <c r="E4916">
        <f ca="1">IF(currency="USD",'Future et co'!F4916,IF(currency="EUR",'Future et co'!G4916,FALSE))</f>
        <v>3.6070000000000005E-2</v>
      </c>
      <c r="F4916">
        <f t="shared" ca="1" si="1805"/>
        <v>3.6070000000000005E-2</v>
      </c>
      <c r="G4916">
        <f t="shared" ca="1" si="1806"/>
        <v>2.0569999999999998E-2</v>
      </c>
      <c r="L4916">
        <f t="shared" ca="1" si="1807"/>
        <v>127.8</v>
      </c>
      <c r="M4916">
        <f t="shared" ca="1" si="1802"/>
        <v>3.6070000000000005E-2</v>
      </c>
      <c r="R4916">
        <f t="shared" ca="1" si="1808"/>
        <v>127.8</v>
      </c>
      <c r="S4916">
        <f t="shared" ca="1" si="1803"/>
        <v>3.6070000000000005E-2</v>
      </c>
      <c r="AU4916" s="1">
        <v>39028</v>
      </c>
      <c r="AV4916">
        <v>5.2750000000000004</v>
      </c>
      <c r="AW4916">
        <f t="shared" si="1809"/>
        <v>5.2750000000000005E-2</v>
      </c>
      <c r="AY4916" s="1">
        <v>39029</v>
      </c>
      <c r="AZ4916">
        <v>5.2830000000000004</v>
      </c>
      <c r="BA4916">
        <f t="shared" si="1810"/>
        <v>5.2830000000000002E-2</v>
      </c>
      <c r="BC4916" s="1">
        <v>39141</v>
      </c>
      <c r="BD4916">
        <v>5.2210000000000001</v>
      </c>
      <c r="BE4916">
        <f t="shared" si="1811"/>
        <v>5.2209999999999999E-2</v>
      </c>
      <c r="BG4916" s="1">
        <v>39141</v>
      </c>
      <c r="BH4916">
        <v>5.0098000000000003</v>
      </c>
      <c r="BI4916">
        <f t="shared" si="1812"/>
        <v>5.0098000000000004E-2</v>
      </c>
      <c r="BK4916" s="1">
        <v>43536</v>
      </c>
      <c r="BL4916">
        <v>2.4892099999999999</v>
      </c>
      <c r="BM4916">
        <f t="shared" si="1818"/>
        <v>2.48921E-2</v>
      </c>
      <c r="BP4916" s="1">
        <v>38968</v>
      </c>
      <c r="BQ4916">
        <v>119.09</v>
      </c>
      <c r="BR4916">
        <f t="shared" si="1813"/>
        <v>1.1909000000000001</v>
      </c>
      <c r="BT4916" s="1">
        <v>39008</v>
      </c>
      <c r="BU4916">
        <v>3.5110000000000001</v>
      </c>
      <c r="BV4916">
        <f t="shared" si="1814"/>
        <v>3.5110000000000002E-2</v>
      </c>
      <c r="BX4916" s="1">
        <v>39008</v>
      </c>
      <c r="BY4916">
        <v>3.6459999999999999</v>
      </c>
      <c r="BZ4916">
        <f t="shared" si="1815"/>
        <v>3.6459999999999999E-2</v>
      </c>
      <c r="CB4916" s="1">
        <v>39141</v>
      </c>
      <c r="CC4916">
        <v>4.1139999999999999</v>
      </c>
      <c r="CD4916">
        <f t="shared" si="1816"/>
        <v>4.1139999999999996E-2</v>
      </c>
      <c r="CG4916" s="1"/>
    </row>
    <row r="4917" spans="1:85" x14ac:dyDescent="0.3">
      <c r="A4917" s="21">
        <f t="shared" si="1817"/>
        <v>52694</v>
      </c>
      <c r="B4917" s="18">
        <f t="shared" si="1801"/>
        <v>112.421875</v>
      </c>
      <c r="C4917">
        <f t="shared" si="1819"/>
        <v>115</v>
      </c>
      <c r="D4917">
        <f t="shared" ca="1" si="1804"/>
        <v>-18.572222222222223</v>
      </c>
      <c r="E4917">
        <f ca="1">IF(currency="USD",'Future et co'!F4917,IF(currency="EUR",'Future et co'!G4917,FALSE))</f>
        <v>3.6070000000000005E-2</v>
      </c>
      <c r="F4917">
        <f t="shared" ca="1" si="1805"/>
        <v>3.6070000000000005E-2</v>
      </c>
      <c r="G4917">
        <f t="shared" ca="1" si="1806"/>
        <v>2.0569999999999998E-2</v>
      </c>
      <c r="L4917">
        <f t="shared" ca="1" si="1807"/>
        <v>127.8</v>
      </c>
      <c r="M4917">
        <f t="shared" ca="1" si="1802"/>
        <v>3.6070000000000005E-2</v>
      </c>
      <c r="R4917">
        <f t="shared" ca="1" si="1808"/>
        <v>127.8</v>
      </c>
      <c r="S4917">
        <f t="shared" ca="1" si="1803"/>
        <v>3.6070000000000005E-2</v>
      </c>
      <c r="AU4917" s="1">
        <v>39027</v>
      </c>
      <c r="AV4917">
        <v>5.2729999999999997</v>
      </c>
      <c r="AW4917">
        <f t="shared" si="1809"/>
        <v>5.2729999999999999E-2</v>
      </c>
      <c r="AY4917" s="1">
        <v>39028</v>
      </c>
      <c r="AZ4917">
        <v>5.29</v>
      </c>
      <c r="BA4917">
        <f t="shared" si="1810"/>
        <v>5.2900000000000003E-2</v>
      </c>
      <c r="BC4917" s="1">
        <v>39140</v>
      </c>
      <c r="BD4917">
        <v>5.1920000000000002</v>
      </c>
      <c r="BE4917">
        <f t="shared" si="1811"/>
        <v>5.1920000000000001E-2</v>
      </c>
      <c r="BG4917" s="1">
        <v>39140</v>
      </c>
      <c r="BH4917">
        <v>4.9638</v>
      </c>
      <c r="BI4917">
        <f t="shared" si="1812"/>
        <v>4.9638000000000002E-2</v>
      </c>
      <c r="BK4917" s="1">
        <v>43537</v>
      </c>
      <c r="BL4917">
        <v>2.4724200000000001</v>
      </c>
      <c r="BM4917">
        <f t="shared" si="1818"/>
        <v>2.4724200000000002E-2</v>
      </c>
      <c r="BP4917" s="1">
        <v>38967</v>
      </c>
      <c r="BQ4917">
        <v>119.4</v>
      </c>
      <c r="BR4917">
        <f t="shared" si="1813"/>
        <v>1.194</v>
      </c>
      <c r="BT4917" s="1">
        <v>39007</v>
      </c>
      <c r="BU4917">
        <v>3.5030000000000001</v>
      </c>
      <c r="BV4917">
        <f t="shared" si="1814"/>
        <v>3.5029999999999999E-2</v>
      </c>
      <c r="BX4917" s="1">
        <v>39007</v>
      </c>
      <c r="BY4917">
        <v>3.6429999999999998</v>
      </c>
      <c r="BZ4917">
        <f t="shared" si="1815"/>
        <v>3.6429999999999997E-2</v>
      </c>
      <c r="CB4917" s="1">
        <v>39140</v>
      </c>
      <c r="CC4917">
        <v>4.0990000000000002</v>
      </c>
      <c r="CD4917">
        <f t="shared" si="1816"/>
        <v>4.0989999999999999E-2</v>
      </c>
      <c r="CG4917" s="1"/>
    </row>
    <row r="4918" spans="1:85" x14ac:dyDescent="0.3">
      <c r="A4918" s="21">
        <f t="shared" si="1817"/>
        <v>52695</v>
      </c>
      <c r="B4918" s="18">
        <f t="shared" si="1801"/>
        <v>112.421875</v>
      </c>
      <c r="C4918">
        <f t="shared" si="1819"/>
        <v>115</v>
      </c>
      <c r="D4918">
        <f t="shared" ca="1" si="1804"/>
        <v>-18.574999999999999</v>
      </c>
      <c r="E4918">
        <f ca="1">IF(currency="USD",'Future et co'!F4918,IF(currency="EUR",'Future et co'!G4918,FALSE))</f>
        <v>3.6070000000000005E-2</v>
      </c>
      <c r="F4918">
        <f t="shared" ca="1" si="1805"/>
        <v>3.6070000000000005E-2</v>
      </c>
      <c r="G4918">
        <f t="shared" ca="1" si="1806"/>
        <v>2.0569999999999998E-2</v>
      </c>
      <c r="L4918">
        <f t="shared" ca="1" si="1807"/>
        <v>127.8</v>
      </c>
      <c r="M4918">
        <f t="shared" ca="1" si="1802"/>
        <v>3.6070000000000005E-2</v>
      </c>
      <c r="R4918">
        <f t="shared" ca="1" si="1808"/>
        <v>127.8</v>
      </c>
      <c r="S4918">
        <f t="shared" ca="1" si="1803"/>
        <v>3.6070000000000005E-2</v>
      </c>
      <c r="AU4918" s="1">
        <v>39024</v>
      </c>
      <c r="AV4918">
        <v>5.274</v>
      </c>
      <c r="AW4918">
        <f t="shared" si="1809"/>
        <v>5.2740000000000002E-2</v>
      </c>
      <c r="AY4918" s="1">
        <v>39027</v>
      </c>
      <c r="AZ4918">
        <v>5.2930000000000001</v>
      </c>
      <c r="BA4918">
        <f t="shared" si="1810"/>
        <v>5.2930000000000005E-2</v>
      </c>
      <c r="BC4918" s="1">
        <v>39139</v>
      </c>
      <c r="BD4918">
        <v>5.32</v>
      </c>
      <c r="BE4918">
        <f t="shared" si="1811"/>
        <v>5.3200000000000004E-2</v>
      </c>
      <c r="BG4918" s="1">
        <v>39139</v>
      </c>
      <c r="BH4918">
        <v>5.1128999999999998</v>
      </c>
      <c r="BI4918">
        <f t="shared" si="1812"/>
        <v>5.1129000000000001E-2</v>
      </c>
      <c r="BK4918" s="1">
        <v>43538</v>
      </c>
      <c r="BL4918">
        <v>2.4763700000000002</v>
      </c>
      <c r="BM4918">
        <f t="shared" si="1818"/>
        <v>2.4763700000000003E-2</v>
      </c>
      <c r="BP4918" s="1">
        <v>38966</v>
      </c>
      <c r="BQ4918">
        <v>118.66</v>
      </c>
      <c r="BR4918">
        <f t="shared" si="1813"/>
        <v>1.1865999999999999</v>
      </c>
      <c r="BT4918" s="1">
        <v>39006</v>
      </c>
      <c r="BU4918">
        <v>3.5019999999999998</v>
      </c>
      <c r="BV4918">
        <f t="shared" si="1814"/>
        <v>3.5019999999999996E-2</v>
      </c>
      <c r="BX4918" s="1">
        <v>39006</v>
      </c>
      <c r="BY4918">
        <v>3.6429999999999998</v>
      </c>
      <c r="BZ4918">
        <f t="shared" si="1815"/>
        <v>3.6429999999999997E-2</v>
      </c>
      <c r="CB4918" s="1">
        <v>39139</v>
      </c>
      <c r="CC4918">
        <v>4.1399999999999997</v>
      </c>
      <c r="CD4918">
        <f t="shared" si="1816"/>
        <v>4.1399999999999999E-2</v>
      </c>
      <c r="CG4918" s="1"/>
    </row>
    <row r="4919" spans="1:85" x14ac:dyDescent="0.3">
      <c r="A4919" s="21">
        <f t="shared" si="1817"/>
        <v>52698</v>
      </c>
      <c r="B4919" s="18">
        <f t="shared" si="1801"/>
        <v>112.421875</v>
      </c>
      <c r="C4919">
        <f t="shared" si="1819"/>
        <v>115</v>
      </c>
      <c r="D4919">
        <f t="shared" ca="1" si="1804"/>
        <v>-18.583333333333332</v>
      </c>
      <c r="E4919">
        <f ca="1">IF(currency="USD",'Future et co'!F4919,IF(currency="EUR",'Future et co'!G4919,FALSE))</f>
        <v>3.6070000000000005E-2</v>
      </c>
      <c r="F4919">
        <f t="shared" ca="1" si="1805"/>
        <v>3.6070000000000005E-2</v>
      </c>
      <c r="G4919">
        <f t="shared" ca="1" si="1806"/>
        <v>2.0569999999999998E-2</v>
      </c>
      <c r="L4919">
        <f t="shared" ca="1" si="1807"/>
        <v>127.8</v>
      </c>
      <c r="M4919">
        <f t="shared" ca="1" si="1802"/>
        <v>3.6070000000000005E-2</v>
      </c>
      <c r="R4919">
        <f t="shared" ca="1" si="1808"/>
        <v>127.8</v>
      </c>
      <c r="S4919">
        <f t="shared" ca="1" si="1803"/>
        <v>3.6070000000000005E-2</v>
      </c>
      <c r="AU4919" s="1">
        <v>39023</v>
      </c>
      <c r="AV4919">
        <v>5.2675000000000001</v>
      </c>
      <c r="AW4919">
        <f t="shared" si="1809"/>
        <v>5.2675E-2</v>
      </c>
      <c r="AY4919" s="1">
        <v>39024</v>
      </c>
      <c r="AZ4919">
        <v>5.3019999999999996</v>
      </c>
      <c r="BA4919">
        <f t="shared" si="1810"/>
        <v>5.3019999999999998E-2</v>
      </c>
      <c r="BC4919" s="1">
        <v>39136</v>
      </c>
      <c r="BD4919">
        <v>5.3449999999999998</v>
      </c>
      <c r="BE4919">
        <f t="shared" si="1811"/>
        <v>5.3449999999999998E-2</v>
      </c>
      <c r="BG4919" s="1">
        <v>39136</v>
      </c>
      <c r="BH4919">
        <v>5.1554000000000002</v>
      </c>
      <c r="BI4919">
        <f t="shared" si="1812"/>
        <v>5.1554000000000003E-2</v>
      </c>
      <c r="BK4919" s="1">
        <v>43539</v>
      </c>
      <c r="BL4919">
        <v>2.46312</v>
      </c>
      <c r="BM4919">
        <f t="shared" si="1818"/>
        <v>2.4631199999999999E-2</v>
      </c>
      <c r="BP4919" s="1">
        <v>38965</v>
      </c>
      <c r="BQ4919">
        <v>119.06</v>
      </c>
      <c r="BR4919">
        <f t="shared" si="1813"/>
        <v>1.1906000000000001</v>
      </c>
      <c r="BT4919" s="1">
        <v>39003</v>
      </c>
      <c r="BU4919">
        <v>3.4990000000000001</v>
      </c>
      <c r="BV4919">
        <f t="shared" si="1814"/>
        <v>3.499E-2</v>
      </c>
      <c r="BX4919" s="1">
        <v>39003</v>
      </c>
      <c r="BY4919">
        <v>3.6360000000000001</v>
      </c>
      <c r="BZ4919">
        <f t="shared" si="1815"/>
        <v>3.6360000000000003E-2</v>
      </c>
      <c r="CB4919" s="1">
        <v>39136</v>
      </c>
      <c r="CC4919">
        <v>4.1660000000000004</v>
      </c>
      <c r="CD4919">
        <f t="shared" si="1816"/>
        <v>4.1660000000000003E-2</v>
      </c>
      <c r="CG4919" s="1"/>
    </row>
    <row r="4920" spans="1:85" x14ac:dyDescent="0.3">
      <c r="A4920" s="21">
        <f t="shared" si="1817"/>
        <v>52699</v>
      </c>
      <c r="B4920" s="18">
        <f t="shared" si="1801"/>
        <v>112.421875</v>
      </c>
      <c r="C4920">
        <f t="shared" si="1819"/>
        <v>115</v>
      </c>
      <c r="D4920">
        <f t="shared" ca="1" si="1804"/>
        <v>-18.586111111111112</v>
      </c>
      <c r="E4920">
        <f ca="1">IF(currency="USD",'Future et co'!F4920,IF(currency="EUR",'Future et co'!G4920,FALSE))</f>
        <v>3.6070000000000005E-2</v>
      </c>
      <c r="F4920">
        <f t="shared" ca="1" si="1805"/>
        <v>3.6070000000000005E-2</v>
      </c>
      <c r="G4920">
        <f t="shared" ca="1" si="1806"/>
        <v>2.0569999999999998E-2</v>
      </c>
      <c r="L4920">
        <f t="shared" ca="1" si="1807"/>
        <v>127.8</v>
      </c>
      <c r="M4920">
        <f t="shared" ca="1" si="1802"/>
        <v>3.6070000000000005E-2</v>
      </c>
      <c r="R4920">
        <f t="shared" ca="1" si="1808"/>
        <v>127.8</v>
      </c>
      <c r="S4920">
        <f t="shared" ca="1" si="1803"/>
        <v>3.6070000000000005E-2</v>
      </c>
      <c r="AU4920" s="1">
        <v>39022</v>
      </c>
      <c r="AV4920">
        <v>5.27</v>
      </c>
      <c r="AW4920">
        <f t="shared" si="1809"/>
        <v>5.2699999999999997E-2</v>
      </c>
      <c r="AY4920" s="1">
        <v>39023</v>
      </c>
      <c r="AZ4920">
        <v>5.26</v>
      </c>
      <c r="BA4920">
        <f t="shared" si="1810"/>
        <v>5.2600000000000001E-2</v>
      </c>
      <c r="BC4920" s="1">
        <v>39135</v>
      </c>
      <c r="BD4920">
        <v>5.3769999999999998</v>
      </c>
      <c r="BE4920">
        <f t="shared" si="1811"/>
        <v>5.3769999999999998E-2</v>
      </c>
      <c r="BG4920" s="1">
        <v>39135</v>
      </c>
      <c r="BH4920">
        <v>5.2030000000000003</v>
      </c>
      <c r="BI4920">
        <f t="shared" si="1812"/>
        <v>5.203E-2</v>
      </c>
      <c r="BK4920" s="1">
        <v>43542</v>
      </c>
      <c r="BL4920">
        <v>2.4521999999999999</v>
      </c>
      <c r="BM4920">
        <f t="shared" si="1818"/>
        <v>2.4521999999999999E-2</v>
      </c>
      <c r="BP4920" s="1">
        <v>38964</v>
      </c>
      <c r="BQ4920">
        <v>119.43</v>
      </c>
      <c r="BR4920">
        <f t="shared" si="1813"/>
        <v>1.1943000000000001</v>
      </c>
      <c r="BT4920" s="1">
        <v>39002</v>
      </c>
      <c r="BU4920">
        <v>3.4940000000000002</v>
      </c>
      <c r="BV4920">
        <f t="shared" si="1814"/>
        <v>3.4939999999999999E-2</v>
      </c>
      <c r="BX4920" s="1">
        <v>39002</v>
      </c>
      <c r="BY4920">
        <v>3.641</v>
      </c>
      <c r="BZ4920">
        <f t="shared" si="1815"/>
        <v>3.6409999999999998E-2</v>
      </c>
      <c r="CB4920" s="1">
        <v>39135</v>
      </c>
      <c r="CC4920">
        <v>4.1710000000000003</v>
      </c>
      <c r="CD4920">
        <f t="shared" si="1816"/>
        <v>4.1710000000000004E-2</v>
      </c>
      <c r="CG4920" s="1"/>
    </row>
    <row r="4921" spans="1:85" x14ac:dyDescent="0.3">
      <c r="A4921" s="21">
        <f t="shared" si="1817"/>
        <v>52700</v>
      </c>
      <c r="B4921" s="18">
        <f t="shared" si="1801"/>
        <v>112.421875</v>
      </c>
      <c r="C4921">
        <f t="shared" si="1819"/>
        <v>115</v>
      </c>
      <c r="D4921">
        <f t="shared" ca="1" si="1804"/>
        <v>-18.588888888888889</v>
      </c>
      <c r="E4921">
        <f ca="1">IF(currency="USD",'Future et co'!F4921,IF(currency="EUR",'Future et co'!G4921,FALSE))</f>
        <v>3.6070000000000005E-2</v>
      </c>
      <c r="F4921">
        <f t="shared" ca="1" si="1805"/>
        <v>3.6070000000000005E-2</v>
      </c>
      <c r="G4921">
        <f t="shared" ca="1" si="1806"/>
        <v>2.0569999999999998E-2</v>
      </c>
      <c r="L4921">
        <f t="shared" ca="1" si="1807"/>
        <v>127.8</v>
      </c>
      <c r="M4921">
        <f t="shared" ca="1" si="1802"/>
        <v>3.6070000000000005E-2</v>
      </c>
      <c r="R4921">
        <f t="shared" ca="1" si="1808"/>
        <v>127.8</v>
      </c>
      <c r="S4921">
        <f t="shared" ca="1" si="1803"/>
        <v>3.6070000000000005E-2</v>
      </c>
      <c r="AU4921" s="1">
        <v>39021</v>
      </c>
      <c r="AV4921">
        <v>5.2725</v>
      </c>
      <c r="AW4921">
        <f t="shared" si="1809"/>
        <v>5.2725000000000001E-2</v>
      </c>
      <c r="AY4921" s="1">
        <v>39022</v>
      </c>
      <c r="AZ4921">
        <v>5.2675000000000001</v>
      </c>
      <c r="BA4921">
        <f t="shared" si="1810"/>
        <v>5.2675E-2</v>
      </c>
      <c r="BC4921" s="1">
        <v>39134</v>
      </c>
      <c r="BD4921">
        <v>5.3579999999999997</v>
      </c>
      <c r="BE4921">
        <f t="shared" si="1811"/>
        <v>5.3579999999999996E-2</v>
      </c>
      <c r="BG4921" s="1">
        <v>39134</v>
      </c>
      <c r="BH4921">
        <v>5.1604999999999999</v>
      </c>
      <c r="BI4921">
        <f t="shared" si="1812"/>
        <v>5.1604999999999998E-2</v>
      </c>
      <c r="BK4921" s="1">
        <v>43543</v>
      </c>
      <c r="BL4921">
        <v>2.4598</v>
      </c>
      <c r="BM4921">
        <f t="shared" si="1818"/>
        <v>2.4597999999999998E-2</v>
      </c>
      <c r="BP4921" s="1">
        <v>38961</v>
      </c>
      <c r="BQ4921">
        <v>119.53</v>
      </c>
      <c r="BR4921">
        <f t="shared" si="1813"/>
        <v>1.1953</v>
      </c>
      <c r="BT4921" s="1">
        <v>39001</v>
      </c>
      <c r="BU4921">
        <v>3.4870000000000001</v>
      </c>
      <c r="BV4921">
        <f t="shared" si="1814"/>
        <v>3.4869999999999998E-2</v>
      </c>
      <c r="BX4921" s="1">
        <v>39001</v>
      </c>
      <c r="BY4921">
        <v>3.6269999999999998</v>
      </c>
      <c r="BZ4921">
        <f t="shared" si="1815"/>
        <v>3.6269999999999997E-2</v>
      </c>
      <c r="CB4921" s="1">
        <v>39134</v>
      </c>
      <c r="CC4921">
        <v>4.1500000000000004</v>
      </c>
      <c r="CD4921">
        <f t="shared" si="1816"/>
        <v>4.1500000000000002E-2</v>
      </c>
      <c r="CG4921" s="1"/>
    </row>
    <row r="4922" spans="1:85" x14ac:dyDescent="0.3">
      <c r="A4922" s="21">
        <f t="shared" si="1817"/>
        <v>52701</v>
      </c>
      <c r="B4922" s="18">
        <f t="shared" si="1801"/>
        <v>112.421875</v>
      </c>
      <c r="C4922">
        <f t="shared" si="1819"/>
        <v>115</v>
      </c>
      <c r="D4922">
        <f t="shared" ca="1" si="1804"/>
        <v>-18.591666666666665</v>
      </c>
      <c r="E4922">
        <f ca="1">IF(currency="USD",'Future et co'!F4922,IF(currency="EUR",'Future et co'!G4922,FALSE))</f>
        <v>3.6070000000000005E-2</v>
      </c>
      <c r="F4922">
        <f t="shared" ca="1" si="1805"/>
        <v>3.6070000000000005E-2</v>
      </c>
      <c r="G4922">
        <f t="shared" ca="1" si="1806"/>
        <v>2.0569999999999998E-2</v>
      </c>
      <c r="L4922">
        <f t="shared" ca="1" si="1807"/>
        <v>127.8</v>
      </c>
      <c r="M4922">
        <f t="shared" ca="1" si="1802"/>
        <v>3.6070000000000005E-2</v>
      </c>
      <c r="R4922">
        <f t="shared" ca="1" si="1808"/>
        <v>127.8</v>
      </c>
      <c r="S4922">
        <f t="shared" ca="1" si="1803"/>
        <v>3.6070000000000005E-2</v>
      </c>
      <c r="AU4922" s="1">
        <v>39020</v>
      </c>
      <c r="AV4922">
        <v>5.2750000000000004</v>
      </c>
      <c r="AW4922">
        <f t="shared" si="1809"/>
        <v>5.2750000000000005E-2</v>
      </c>
      <c r="AY4922" s="1">
        <v>39021</v>
      </c>
      <c r="AZ4922">
        <v>5.2720000000000002</v>
      </c>
      <c r="BA4922">
        <f t="shared" si="1810"/>
        <v>5.2720000000000003E-2</v>
      </c>
      <c r="BC4922" s="1">
        <v>39133</v>
      </c>
      <c r="BD4922">
        <v>5.34</v>
      </c>
      <c r="BE4922">
        <f t="shared" si="1811"/>
        <v>5.3399999999999996E-2</v>
      </c>
      <c r="BG4922" s="1">
        <v>39133</v>
      </c>
      <c r="BH4922">
        <v>5.1326999999999998</v>
      </c>
      <c r="BI4922">
        <f t="shared" si="1812"/>
        <v>5.1326999999999998E-2</v>
      </c>
      <c r="BK4922" s="1">
        <v>43544</v>
      </c>
      <c r="BL4922">
        <v>2.4738600000000002</v>
      </c>
      <c r="BM4922">
        <f t="shared" si="1818"/>
        <v>2.4738600000000003E-2</v>
      </c>
      <c r="BP4922" s="1">
        <v>38960</v>
      </c>
      <c r="BQ4922">
        <v>119.33</v>
      </c>
      <c r="BR4922">
        <f t="shared" si="1813"/>
        <v>1.1933</v>
      </c>
      <c r="BT4922" s="1">
        <v>39000</v>
      </c>
      <c r="BU4922">
        <v>3.4790000000000001</v>
      </c>
      <c r="BV4922">
        <f t="shared" si="1814"/>
        <v>3.4790000000000001E-2</v>
      </c>
      <c r="BX4922" s="1">
        <v>39000</v>
      </c>
      <c r="BY4922">
        <v>3.62</v>
      </c>
      <c r="BZ4922">
        <f t="shared" si="1815"/>
        <v>3.6200000000000003E-2</v>
      </c>
      <c r="CB4922" s="1">
        <v>39133</v>
      </c>
      <c r="CC4922">
        <v>4.1529999999999996</v>
      </c>
      <c r="CD4922">
        <f t="shared" si="1816"/>
        <v>4.1529999999999997E-2</v>
      </c>
      <c r="CG4922" s="1"/>
    </row>
    <row r="4923" spans="1:85" x14ac:dyDescent="0.3">
      <c r="A4923" s="21">
        <f t="shared" si="1817"/>
        <v>52702</v>
      </c>
      <c r="B4923" s="18">
        <f t="shared" si="1801"/>
        <v>112.421875</v>
      </c>
      <c r="C4923">
        <f t="shared" si="1819"/>
        <v>115</v>
      </c>
      <c r="D4923">
        <f t="shared" ca="1" si="1804"/>
        <v>-18.594444444444445</v>
      </c>
      <c r="E4923">
        <f ca="1">IF(currency="USD",'Future et co'!F4923,IF(currency="EUR",'Future et co'!G4923,FALSE))</f>
        <v>3.6070000000000005E-2</v>
      </c>
      <c r="F4923">
        <f t="shared" ca="1" si="1805"/>
        <v>3.6070000000000005E-2</v>
      </c>
      <c r="G4923">
        <f t="shared" ca="1" si="1806"/>
        <v>2.0569999999999998E-2</v>
      </c>
      <c r="L4923">
        <f t="shared" ca="1" si="1807"/>
        <v>127.8</v>
      </c>
      <c r="M4923">
        <f t="shared" ca="1" si="1802"/>
        <v>3.6070000000000005E-2</v>
      </c>
      <c r="R4923">
        <f t="shared" ca="1" si="1808"/>
        <v>127.8</v>
      </c>
      <c r="S4923">
        <f t="shared" ca="1" si="1803"/>
        <v>3.6070000000000005E-2</v>
      </c>
      <c r="AU4923" s="1">
        <v>39017</v>
      </c>
      <c r="AV4923">
        <v>5.2720000000000002</v>
      </c>
      <c r="AW4923">
        <f t="shared" si="1809"/>
        <v>5.2720000000000003E-2</v>
      </c>
      <c r="AY4923" s="1">
        <v>39020</v>
      </c>
      <c r="AZ4923">
        <v>5.2850000000000001</v>
      </c>
      <c r="BA4923">
        <f t="shared" si="1810"/>
        <v>5.2850000000000001E-2</v>
      </c>
      <c r="BC4923" s="1">
        <v>39132</v>
      </c>
      <c r="BD4923">
        <v>5.35</v>
      </c>
      <c r="BE4923">
        <f t="shared" si="1811"/>
        <v>5.3499999999999999E-2</v>
      </c>
      <c r="BG4923" s="1">
        <v>39132</v>
      </c>
      <c r="BH4923">
        <v>5.16</v>
      </c>
      <c r="BI4923">
        <f t="shared" si="1812"/>
        <v>5.16E-2</v>
      </c>
      <c r="BK4923" s="1">
        <v>43545</v>
      </c>
      <c r="BL4923">
        <v>2.44604</v>
      </c>
      <c r="BM4923">
        <f t="shared" si="1818"/>
        <v>2.44604E-2</v>
      </c>
      <c r="BP4923" s="1">
        <v>38959</v>
      </c>
      <c r="BQ4923">
        <v>119</v>
      </c>
      <c r="BR4923">
        <f t="shared" si="1813"/>
        <v>1.19</v>
      </c>
      <c r="BT4923" s="1">
        <v>38999</v>
      </c>
      <c r="BU4923">
        <v>3.47</v>
      </c>
      <c r="BV4923">
        <f t="shared" si="1814"/>
        <v>3.4700000000000002E-2</v>
      </c>
      <c r="BX4923" s="1">
        <v>38999</v>
      </c>
      <c r="BY4923">
        <v>3.6120000000000001</v>
      </c>
      <c r="BZ4923">
        <f t="shared" si="1815"/>
        <v>3.6119999999999999E-2</v>
      </c>
      <c r="CB4923" s="1">
        <v>39132</v>
      </c>
      <c r="CC4923">
        <v>4.1589999999999998</v>
      </c>
      <c r="CD4923">
        <f t="shared" si="1816"/>
        <v>4.1589999999999995E-2</v>
      </c>
      <c r="CG4923" s="1"/>
    </row>
    <row r="4924" spans="1:85" x14ac:dyDescent="0.3">
      <c r="A4924" s="21">
        <f t="shared" si="1817"/>
        <v>52705</v>
      </c>
      <c r="B4924" s="18">
        <f t="shared" si="1801"/>
        <v>112.421875</v>
      </c>
      <c r="C4924">
        <f t="shared" si="1819"/>
        <v>115</v>
      </c>
      <c r="D4924">
        <f t="shared" ca="1" si="1804"/>
        <v>-18.602777777777778</v>
      </c>
      <c r="E4924">
        <f ca="1">IF(currency="USD",'Future et co'!F4924,IF(currency="EUR",'Future et co'!G4924,FALSE))</f>
        <v>3.6070000000000005E-2</v>
      </c>
      <c r="F4924">
        <f t="shared" ca="1" si="1805"/>
        <v>3.6070000000000005E-2</v>
      </c>
      <c r="G4924">
        <f t="shared" ca="1" si="1806"/>
        <v>2.0569999999999998E-2</v>
      </c>
      <c r="L4924">
        <f t="shared" ca="1" si="1807"/>
        <v>127.8</v>
      </c>
      <c r="M4924">
        <f t="shared" ca="1" si="1802"/>
        <v>3.6070000000000005E-2</v>
      </c>
      <c r="R4924">
        <f t="shared" ca="1" si="1808"/>
        <v>127.8</v>
      </c>
      <c r="S4924">
        <f t="shared" ca="1" si="1803"/>
        <v>3.6070000000000005E-2</v>
      </c>
      <c r="AU4924" s="1">
        <v>39016</v>
      </c>
      <c r="AV4924">
        <v>5.2720000000000002</v>
      </c>
      <c r="AW4924">
        <f t="shared" si="1809"/>
        <v>5.2720000000000003E-2</v>
      </c>
      <c r="AY4924" s="1">
        <v>39017</v>
      </c>
      <c r="AZ4924">
        <v>5.2859999999999996</v>
      </c>
      <c r="BA4924">
        <f t="shared" si="1810"/>
        <v>5.2859999999999997E-2</v>
      </c>
      <c r="BC4924" s="1">
        <v>39129</v>
      </c>
      <c r="BD4924">
        <v>5.351</v>
      </c>
      <c r="BE4924">
        <f t="shared" si="1811"/>
        <v>5.3510000000000002E-2</v>
      </c>
      <c r="BG4924" s="1">
        <v>39129</v>
      </c>
      <c r="BH4924">
        <v>5.1574</v>
      </c>
      <c r="BI4924">
        <f t="shared" si="1812"/>
        <v>5.1574000000000002E-2</v>
      </c>
      <c r="BK4924" s="1">
        <v>43546</v>
      </c>
      <c r="BL4924">
        <v>2.4906299999999999</v>
      </c>
      <c r="BM4924">
        <f t="shared" si="1818"/>
        <v>2.4906299999999999E-2</v>
      </c>
      <c r="BP4924" s="1">
        <v>38958</v>
      </c>
      <c r="BQ4924">
        <v>118.69</v>
      </c>
      <c r="BR4924">
        <f t="shared" si="1813"/>
        <v>1.1869000000000001</v>
      </c>
      <c r="BT4924" s="1">
        <v>38996</v>
      </c>
      <c r="BU4924">
        <v>3.464</v>
      </c>
      <c r="BV4924">
        <f t="shared" si="1814"/>
        <v>3.4639999999999997E-2</v>
      </c>
      <c r="BX4924" s="1">
        <v>38996</v>
      </c>
      <c r="BY4924">
        <v>3.601</v>
      </c>
      <c r="BZ4924">
        <f t="shared" si="1815"/>
        <v>3.601E-2</v>
      </c>
      <c r="CB4924" s="1">
        <v>39129</v>
      </c>
      <c r="CC4924">
        <v>4.1420000000000003</v>
      </c>
      <c r="CD4924">
        <f t="shared" si="1816"/>
        <v>4.1420000000000005E-2</v>
      </c>
      <c r="CG4924" s="1"/>
    </row>
    <row r="4925" spans="1:85" x14ac:dyDescent="0.3">
      <c r="A4925" s="21">
        <f t="shared" si="1817"/>
        <v>52706</v>
      </c>
      <c r="B4925" s="18">
        <f t="shared" si="1801"/>
        <v>112.421875</v>
      </c>
      <c r="C4925">
        <f t="shared" si="1819"/>
        <v>115</v>
      </c>
      <c r="D4925">
        <f t="shared" ca="1" si="1804"/>
        <v>-18.605555555555554</v>
      </c>
      <c r="E4925">
        <f ca="1">IF(currency="USD",'Future et co'!F4925,IF(currency="EUR",'Future et co'!G4925,FALSE))</f>
        <v>3.6070000000000005E-2</v>
      </c>
      <c r="F4925">
        <f t="shared" ca="1" si="1805"/>
        <v>3.6070000000000005E-2</v>
      </c>
      <c r="G4925">
        <f t="shared" ca="1" si="1806"/>
        <v>2.0569999999999998E-2</v>
      </c>
      <c r="L4925">
        <f t="shared" ca="1" si="1807"/>
        <v>127.8</v>
      </c>
      <c r="M4925">
        <f t="shared" ca="1" si="1802"/>
        <v>3.6070000000000005E-2</v>
      </c>
      <c r="R4925">
        <f t="shared" ca="1" si="1808"/>
        <v>127.8</v>
      </c>
      <c r="S4925">
        <f t="shared" ca="1" si="1803"/>
        <v>3.6070000000000005E-2</v>
      </c>
      <c r="AU4925" s="1">
        <v>39015</v>
      </c>
      <c r="AV4925">
        <v>5.29</v>
      </c>
      <c r="AW4925">
        <f t="shared" si="1809"/>
        <v>5.2900000000000003E-2</v>
      </c>
      <c r="AY4925" s="1">
        <v>39016</v>
      </c>
      <c r="AZ4925">
        <v>5.3019999999999996</v>
      </c>
      <c r="BA4925">
        <f t="shared" si="1810"/>
        <v>5.3019999999999998E-2</v>
      </c>
      <c r="BC4925" s="1">
        <v>39128</v>
      </c>
      <c r="BD4925">
        <v>5.3570000000000002</v>
      </c>
      <c r="BE4925">
        <f t="shared" si="1811"/>
        <v>5.357E-2</v>
      </c>
      <c r="BG4925" s="1">
        <v>39128</v>
      </c>
      <c r="BH4925">
        <v>5.1639999999999997</v>
      </c>
      <c r="BI4925">
        <f t="shared" si="1812"/>
        <v>5.1639999999999998E-2</v>
      </c>
      <c r="BK4925" s="1">
        <v>43549</v>
      </c>
      <c r="BL4925">
        <v>2.4936600000000002</v>
      </c>
      <c r="BM4925">
        <f t="shared" si="1818"/>
        <v>2.4936600000000003E-2</v>
      </c>
      <c r="BP4925" s="1">
        <v>38957</v>
      </c>
      <c r="BQ4925">
        <v>119.02</v>
      </c>
      <c r="BR4925">
        <f t="shared" si="1813"/>
        <v>1.1901999999999999</v>
      </c>
      <c r="BT4925" s="1">
        <v>38995</v>
      </c>
      <c r="BU4925">
        <v>3.464</v>
      </c>
      <c r="BV4925">
        <f t="shared" si="1814"/>
        <v>3.4639999999999997E-2</v>
      </c>
      <c r="BX4925" s="1">
        <v>38995</v>
      </c>
      <c r="BY4925">
        <v>3.6040000000000001</v>
      </c>
      <c r="BZ4925">
        <f t="shared" si="1815"/>
        <v>3.6040000000000003E-2</v>
      </c>
      <c r="CB4925" s="1">
        <v>39128</v>
      </c>
      <c r="CC4925">
        <v>4.1280000000000001</v>
      </c>
      <c r="CD4925">
        <f t="shared" si="1816"/>
        <v>4.1280000000000004E-2</v>
      </c>
      <c r="CG4925" s="1"/>
    </row>
    <row r="4926" spans="1:85" x14ac:dyDescent="0.3">
      <c r="A4926" s="21">
        <f t="shared" si="1817"/>
        <v>52707</v>
      </c>
      <c r="B4926" s="18">
        <f t="shared" si="1801"/>
        <v>112.421875</v>
      </c>
      <c r="C4926">
        <f t="shared" si="1819"/>
        <v>115</v>
      </c>
      <c r="D4926">
        <f t="shared" ca="1" si="1804"/>
        <v>-18.608333333333334</v>
      </c>
      <c r="E4926">
        <f ca="1">IF(currency="USD",'Future et co'!F4926,IF(currency="EUR",'Future et co'!G4926,FALSE))</f>
        <v>3.6070000000000005E-2</v>
      </c>
      <c r="F4926">
        <f t="shared" ca="1" si="1805"/>
        <v>3.6070000000000005E-2</v>
      </c>
      <c r="G4926">
        <f t="shared" ca="1" si="1806"/>
        <v>2.0569999999999998E-2</v>
      </c>
      <c r="L4926">
        <f t="shared" ca="1" si="1807"/>
        <v>127.8</v>
      </c>
      <c r="M4926">
        <f t="shared" ca="1" si="1802"/>
        <v>3.6070000000000005E-2</v>
      </c>
      <c r="R4926">
        <f t="shared" ca="1" si="1808"/>
        <v>127.8</v>
      </c>
      <c r="S4926">
        <f t="shared" ca="1" si="1803"/>
        <v>3.6070000000000005E-2</v>
      </c>
      <c r="AU4926" s="1">
        <v>39014</v>
      </c>
      <c r="AV4926">
        <v>5.2830000000000004</v>
      </c>
      <c r="AW4926">
        <f t="shared" si="1809"/>
        <v>5.2830000000000002E-2</v>
      </c>
      <c r="AY4926" s="1">
        <v>39015</v>
      </c>
      <c r="AZ4926">
        <v>5.3220000000000001</v>
      </c>
      <c r="BA4926">
        <f t="shared" si="1810"/>
        <v>5.3220000000000003E-2</v>
      </c>
      <c r="BC4926" s="1">
        <v>39127</v>
      </c>
      <c r="BD4926">
        <v>5.3789999999999996</v>
      </c>
      <c r="BE4926">
        <f t="shared" si="1811"/>
        <v>5.3789999999999998E-2</v>
      </c>
      <c r="BG4926" s="1">
        <v>39127</v>
      </c>
      <c r="BH4926">
        <v>5.1984000000000004</v>
      </c>
      <c r="BI4926">
        <f t="shared" si="1812"/>
        <v>5.1984000000000002E-2</v>
      </c>
      <c r="BK4926" s="1">
        <v>43550</v>
      </c>
      <c r="BL4926">
        <v>2.4739800000000001</v>
      </c>
      <c r="BM4926">
        <f t="shared" si="1818"/>
        <v>2.4739799999999999E-2</v>
      </c>
      <c r="BP4926" s="1">
        <v>38954</v>
      </c>
      <c r="BQ4926">
        <v>119.06</v>
      </c>
      <c r="BR4926">
        <f t="shared" si="1813"/>
        <v>1.1906000000000001</v>
      </c>
      <c r="BT4926" s="1">
        <v>38994</v>
      </c>
      <c r="BU4926">
        <v>3.4529999999999998</v>
      </c>
      <c r="BV4926">
        <f t="shared" si="1814"/>
        <v>3.4529999999999998E-2</v>
      </c>
      <c r="BX4926" s="1">
        <v>38994</v>
      </c>
      <c r="BY4926">
        <v>3.6030000000000002</v>
      </c>
      <c r="BZ4926">
        <f t="shared" si="1815"/>
        <v>3.603E-2</v>
      </c>
      <c r="CB4926" s="1">
        <v>39127</v>
      </c>
      <c r="CC4926">
        <v>4.1399999999999997</v>
      </c>
      <c r="CD4926">
        <f t="shared" si="1816"/>
        <v>4.1399999999999999E-2</v>
      </c>
      <c r="CG4926" s="1"/>
    </row>
    <row r="4927" spans="1:85" x14ac:dyDescent="0.3">
      <c r="A4927" s="21">
        <f t="shared" si="1817"/>
        <v>52708</v>
      </c>
      <c r="B4927" s="18">
        <f t="shared" si="1801"/>
        <v>112.421875</v>
      </c>
      <c r="C4927">
        <f t="shared" si="1819"/>
        <v>115</v>
      </c>
      <c r="D4927">
        <f t="shared" ca="1" si="1804"/>
        <v>-18.611111111111111</v>
      </c>
      <c r="E4927">
        <f ca="1">IF(currency="USD",'Future et co'!F4927,IF(currency="EUR",'Future et co'!G4927,FALSE))</f>
        <v>3.6070000000000005E-2</v>
      </c>
      <c r="F4927">
        <f t="shared" ca="1" si="1805"/>
        <v>3.6070000000000005E-2</v>
      </c>
      <c r="G4927">
        <f t="shared" ca="1" si="1806"/>
        <v>2.0569999999999998E-2</v>
      </c>
      <c r="L4927">
        <f t="shared" ca="1" si="1807"/>
        <v>127.8</v>
      </c>
      <c r="M4927">
        <f t="shared" ca="1" si="1802"/>
        <v>3.6070000000000005E-2</v>
      </c>
      <c r="R4927">
        <f t="shared" ca="1" si="1808"/>
        <v>127.8</v>
      </c>
      <c r="S4927">
        <f t="shared" ca="1" si="1803"/>
        <v>3.6070000000000005E-2</v>
      </c>
      <c r="AU4927" s="1">
        <v>39013</v>
      </c>
      <c r="AV4927">
        <v>5.28</v>
      </c>
      <c r="AW4927">
        <f t="shared" si="1809"/>
        <v>5.28E-2</v>
      </c>
      <c r="AY4927" s="1">
        <v>39014</v>
      </c>
      <c r="AZ4927">
        <v>5.335</v>
      </c>
      <c r="BA4927">
        <f t="shared" si="1810"/>
        <v>5.3350000000000002E-2</v>
      </c>
      <c r="BC4927" s="1">
        <v>39126</v>
      </c>
      <c r="BD4927">
        <v>5.4169999999999998</v>
      </c>
      <c r="BE4927">
        <f t="shared" si="1811"/>
        <v>5.4169999999999996E-2</v>
      </c>
      <c r="BG4927" s="1">
        <v>39126</v>
      </c>
      <c r="BH4927">
        <v>5.2789000000000001</v>
      </c>
      <c r="BI4927">
        <f t="shared" si="1812"/>
        <v>5.2789000000000003E-2</v>
      </c>
      <c r="BK4927" s="1">
        <v>43551</v>
      </c>
      <c r="BL4927">
        <v>2.48271</v>
      </c>
      <c r="BM4927">
        <f t="shared" si="1818"/>
        <v>2.4827100000000001E-2</v>
      </c>
      <c r="BP4927" s="1">
        <v>38953</v>
      </c>
      <c r="BQ4927">
        <v>118.91</v>
      </c>
      <c r="BR4927">
        <f t="shared" si="1813"/>
        <v>1.1891</v>
      </c>
      <c r="BT4927" s="1">
        <v>38993</v>
      </c>
      <c r="BU4927">
        <v>3.4350000000000001</v>
      </c>
      <c r="BV4927">
        <f t="shared" si="1814"/>
        <v>3.4349999999999999E-2</v>
      </c>
      <c r="BX4927" s="1">
        <v>38993</v>
      </c>
      <c r="BY4927">
        <v>3.5819999999999999</v>
      </c>
      <c r="BZ4927">
        <f t="shared" si="1815"/>
        <v>3.5819999999999998E-2</v>
      </c>
      <c r="CB4927" s="1">
        <v>39126</v>
      </c>
      <c r="CC4927">
        <v>4.1500000000000004</v>
      </c>
      <c r="CD4927">
        <f t="shared" si="1816"/>
        <v>4.1500000000000002E-2</v>
      </c>
      <c r="CG4927" s="1"/>
    </row>
    <row r="4928" spans="1:85" x14ac:dyDescent="0.3">
      <c r="A4928" s="21">
        <f t="shared" si="1817"/>
        <v>52709</v>
      </c>
      <c r="B4928" s="18">
        <f t="shared" si="1801"/>
        <v>112.421875</v>
      </c>
      <c r="C4928">
        <f t="shared" si="1819"/>
        <v>115</v>
      </c>
      <c r="D4928">
        <f t="shared" ca="1" si="1804"/>
        <v>-18.613888888888887</v>
      </c>
      <c r="E4928">
        <f ca="1">IF(currency="USD",'Future et co'!F4928,IF(currency="EUR",'Future et co'!G4928,FALSE))</f>
        <v>3.6070000000000005E-2</v>
      </c>
      <c r="F4928">
        <f t="shared" ca="1" si="1805"/>
        <v>3.6070000000000005E-2</v>
      </c>
      <c r="G4928">
        <f t="shared" ca="1" si="1806"/>
        <v>2.0569999999999998E-2</v>
      </c>
      <c r="L4928">
        <f t="shared" ca="1" si="1807"/>
        <v>127.8</v>
      </c>
      <c r="M4928">
        <f t="shared" ca="1" si="1802"/>
        <v>3.6070000000000005E-2</v>
      </c>
      <c r="R4928">
        <f t="shared" ca="1" si="1808"/>
        <v>127.8</v>
      </c>
      <c r="S4928">
        <f t="shared" ca="1" si="1803"/>
        <v>3.6070000000000005E-2</v>
      </c>
      <c r="AU4928" s="1">
        <v>39010</v>
      </c>
      <c r="AV4928">
        <v>5.2750000000000004</v>
      </c>
      <c r="AW4928">
        <f t="shared" si="1809"/>
        <v>5.2750000000000005E-2</v>
      </c>
      <c r="AY4928" s="1">
        <v>39013</v>
      </c>
      <c r="AZ4928">
        <v>5.3259999999999996</v>
      </c>
      <c r="BA4928">
        <f t="shared" si="1810"/>
        <v>5.3259999999999995E-2</v>
      </c>
      <c r="BC4928" s="1">
        <v>39125</v>
      </c>
      <c r="BD4928">
        <v>5.4089999999999998</v>
      </c>
      <c r="BE4928">
        <f t="shared" si="1811"/>
        <v>5.4089999999999999E-2</v>
      </c>
      <c r="BG4928" s="1">
        <v>39125</v>
      </c>
      <c r="BH4928">
        <v>5.2713000000000001</v>
      </c>
      <c r="BI4928">
        <f t="shared" si="1812"/>
        <v>5.2713000000000003E-2</v>
      </c>
      <c r="BK4928" s="1">
        <v>43552</v>
      </c>
      <c r="BL4928">
        <v>2.4731200000000002</v>
      </c>
      <c r="BM4928">
        <f t="shared" si="1818"/>
        <v>2.4731200000000002E-2</v>
      </c>
      <c r="BP4928" s="1">
        <v>38952</v>
      </c>
      <c r="BQ4928">
        <v>118.76</v>
      </c>
      <c r="BR4928">
        <f t="shared" si="1813"/>
        <v>1.1876</v>
      </c>
      <c r="BT4928" s="1">
        <v>38992</v>
      </c>
      <c r="BU4928">
        <v>3.4239999999999999</v>
      </c>
      <c r="BV4928">
        <f t="shared" si="1814"/>
        <v>3.424E-2</v>
      </c>
      <c r="BX4928" s="1">
        <v>38992</v>
      </c>
      <c r="BY4928">
        <v>3.5819999999999999</v>
      </c>
      <c r="BZ4928">
        <f t="shared" si="1815"/>
        <v>3.5819999999999998E-2</v>
      </c>
      <c r="CB4928" s="1">
        <v>39125</v>
      </c>
      <c r="CC4928">
        <v>4.1349999999999998</v>
      </c>
      <c r="CD4928">
        <f t="shared" si="1816"/>
        <v>4.1349999999999998E-2</v>
      </c>
      <c r="CG4928" s="1"/>
    </row>
    <row r="4929" spans="1:85" x14ac:dyDescent="0.3">
      <c r="A4929" s="21">
        <f t="shared" si="1817"/>
        <v>52712</v>
      </c>
      <c r="B4929" s="18">
        <f t="shared" si="1801"/>
        <v>112.421875</v>
      </c>
      <c r="C4929">
        <f t="shared" si="1819"/>
        <v>115</v>
      </c>
      <c r="D4929">
        <f t="shared" ca="1" si="1804"/>
        <v>-18.622222222222224</v>
      </c>
      <c r="E4929">
        <f ca="1">IF(currency="USD",'Future et co'!F4929,IF(currency="EUR",'Future et co'!G4929,FALSE))</f>
        <v>3.6070000000000005E-2</v>
      </c>
      <c r="F4929">
        <f t="shared" ca="1" si="1805"/>
        <v>3.6070000000000005E-2</v>
      </c>
      <c r="G4929">
        <f t="shared" ca="1" si="1806"/>
        <v>2.0569999999999998E-2</v>
      </c>
      <c r="L4929">
        <f t="shared" ca="1" si="1807"/>
        <v>127.8</v>
      </c>
      <c r="M4929">
        <f t="shared" ca="1" si="1802"/>
        <v>3.6070000000000005E-2</v>
      </c>
      <c r="R4929">
        <f t="shared" ca="1" si="1808"/>
        <v>127.8</v>
      </c>
      <c r="S4929">
        <f t="shared" ca="1" si="1803"/>
        <v>3.6070000000000005E-2</v>
      </c>
      <c r="AU4929" s="1">
        <v>39009</v>
      </c>
      <c r="AV4929">
        <v>5.2750000000000004</v>
      </c>
      <c r="AW4929">
        <f t="shared" si="1809"/>
        <v>5.2750000000000005E-2</v>
      </c>
      <c r="AY4929" s="1">
        <v>39010</v>
      </c>
      <c r="AZ4929">
        <v>5.3120000000000003</v>
      </c>
      <c r="BA4929">
        <f t="shared" si="1810"/>
        <v>5.3120000000000001E-2</v>
      </c>
      <c r="BC4929" s="1">
        <v>39122</v>
      </c>
      <c r="BD4929">
        <v>5.4009999999999998</v>
      </c>
      <c r="BE4929">
        <f t="shared" si="1811"/>
        <v>5.4009999999999996E-2</v>
      </c>
      <c r="BG4929" s="1">
        <v>39122</v>
      </c>
      <c r="BH4929">
        <v>5.25</v>
      </c>
      <c r="BI4929">
        <f t="shared" si="1812"/>
        <v>5.2499999999999998E-2</v>
      </c>
      <c r="BK4929" s="1">
        <v>43553</v>
      </c>
      <c r="BL4929">
        <v>2.4575399999999998</v>
      </c>
      <c r="BM4929">
        <f t="shared" si="1818"/>
        <v>2.4575399999999997E-2</v>
      </c>
      <c r="BP4929" s="1">
        <v>38951</v>
      </c>
      <c r="BQ4929">
        <v>118.9</v>
      </c>
      <c r="BR4929">
        <f t="shared" si="1813"/>
        <v>1.1890000000000001</v>
      </c>
      <c r="BT4929" s="1">
        <v>38989</v>
      </c>
      <c r="BU4929">
        <v>3.4169999999999998</v>
      </c>
      <c r="BV4929">
        <f t="shared" si="1814"/>
        <v>3.4169999999999999E-2</v>
      </c>
      <c r="BX4929" s="1">
        <v>38989</v>
      </c>
      <c r="BY4929">
        <v>3.5670000000000002</v>
      </c>
      <c r="BZ4929">
        <f t="shared" si="1815"/>
        <v>3.567E-2</v>
      </c>
      <c r="CB4929" s="1">
        <v>39122</v>
      </c>
      <c r="CC4929">
        <v>4.141</v>
      </c>
      <c r="CD4929">
        <f t="shared" si="1816"/>
        <v>4.1410000000000002E-2</v>
      </c>
      <c r="CG4929" s="1"/>
    </row>
    <row r="4930" spans="1:85" x14ac:dyDescent="0.3">
      <c r="A4930" s="21">
        <f t="shared" si="1817"/>
        <v>52713</v>
      </c>
      <c r="B4930" s="18">
        <f t="shared" si="1801"/>
        <v>112.421875</v>
      </c>
      <c r="C4930">
        <f t="shared" si="1819"/>
        <v>115</v>
      </c>
      <c r="D4930">
        <f t="shared" ca="1" si="1804"/>
        <v>-18.625</v>
      </c>
      <c r="E4930">
        <f ca="1">IF(currency="USD",'Future et co'!F4930,IF(currency="EUR",'Future et co'!G4930,FALSE))</f>
        <v>3.6070000000000005E-2</v>
      </c>
      <c r="F4930">
        <f t="shared" ca="1" si="1805"/>
        <v>3.6070000000000005E-2</v>
      </c>
      <c r="G4930">
        <f t="shared" ca="1" si="1806"/>
        <v>2.0569999999999998E-2</v>
      </c>
      <c r="L4930">
        <f t="shared" ca="1" si="1807"/>
        <v>127.8</v>
      </c>
      <c r="M4930">
        <f t="shared" ca="1" si="1802"/>
        <v>3.6070000000000005E-2</v>
      </c>
      <c r="R4930">
        <f t="shared" ca="1" si="1808"/>
        <v>127.8</v>
      </c>
      <c r="S4930">
        <f t="shared" ca="1" si="1803"/>
        <v>3.6070000000000005E-2</v>
      </c>
      <c r="AU4930" s="1">
        <v>39008</v>
      </c>
      <c r="AV4930">
        <v>5.2729999999999997</v>
      </c>
      <c r="AW4930">
        <f t="shared" si="1809"/>
        <v>5.2729999999999999E-2</v>
      </c>
      <c r="AY4930" s="1">
        <v>39009</v>
      </c>
      <c r="AZ4930">
        <v>5.3150000000000004</v>
      </c>
      <c r="BA4930">
        <f t="shared" si="1810"/>
        <v>5.3150000000000003E-2</v>
      </c>
      <c r="BC4930" s="1">
        <v>39121</v>
      </c>
      <c r="BD4930">
        <v>5.3760000000000003</v>
      </c>
      <c r="BE4930">
        <f t="shared" si="1811"/>
        <v>5.3760000000000002E-2</v>
      </c>
      <c r="BG4930" s="1">
        <v>39121</v>
      </c>
      <c r="BH4930">
        <v>5.2054999999999998</v>
      </c>
      <c r="BI4930">
        <f t="shared" si="1812"/>
        <v>5.2054999999999997E-2</v>
      </c>
      <c r="BK4930" s="1">
        <v>43556</v>
      </c>
      <c r="BL4930">
        <v>2.4315099999999998</v>
      </c>
      <c r="BM4930">
        <f t="shared" si="1818"/>
        <v>2.4315099999999999E-2</v>
      </c>
      <c r="BP4930" s="1">
        <v>38950</v>
      </c>
      <c r="BQ4930">
        <v>118.35</v>
      </c>
      <c r="BR4930">
        <f t="shared" si="1813"/>
        <v>1.1835</v>
      </c>
      <c r="BT4930" s="1">
        <v>38988</v>
      </c>
      <c r="BU4930">
        <v>3.4129999999999998</v>
      </c>
      <c r="BV4930">
        <f t="shared" si="1814"/>
        <v>3.4130000000000001E-2</v>
      </c>
      <c r="BX4930" s="1">
        <v>38988</v>
      </c>
      <c r="BY4930">
        <v>3.569</v>
      </c>
      <c r="BZ4930">
        <f t="shared" si="1815"/>
        <v>3.569E-2</v>
      </c>
      <c r="CB4930" s="1">
        <v>39121</v>
      </c>
      <c r="CC4930">
        <v>4.1369999999999996</v>
      </c>
      <c r="CD4930">
        <f t="shared" si="1816"/>
        <v>4.1369999999999997E-2</v>
      </c>
      <c r="CG4930" s="1"/>
    </row>
    <row r="4931" spans="1:85" x14ac:dyDescent="0.3">
      <c r="A4931" s="21">
        <f t="shared" si="1817"/>
        <v>52714</v>
      </c>
      <c r="B4931" s="18">
        <f t="shared" si="1801"/>
        <v>112.421875</v>
      </c>
      <c r="C4931">
        <f t="shared" si="1819"/>
        <v>115</v>
      </c>
      <c r="D4931">
        <f t="shared" ca="1" si="1804"/>
        <v>-18.627777777777776</v>
      </c>
      <c r="E4931">
        <f ca="1">IF(currency="USD",'Future et co'!F4931,IF(currency="EUR",'Future et co'!G4931,FALSE))</f>
        <v>3.6070000000000005E-2</v>
      </c>
      <c r="F4931">
        <f t="shared" ca="1" si="1805"/>
        <v>3.6070000000000005E-2</v>
      </c>
      <c r="G4931">
        <f t="shared" ca="1" si="1806"/>
        <v>2.0569999999999998E-2</v>
      </c>
      <c r="L4931">
        <f t="shared" ca="1" si="1807"/>
        <v>127.8</v>
      </c>
      <c r="M4931">
        <f t="shared" ca="1" si="1802"/>
        <v>3.6070000000000005E-2</v>
      </c>
      <c r="R4931">
        <f t="shared" ca="1" si="1808"/>
        <v>127.8</v>
      </c>
      <c r="S4931">
        <f t="shared" ca="1" si="1803"/>
        <v>3.6070000000000005E-2</v>
      </c>
      <c r="AU4931" s="1">
        <v>39007</v>
      </c>
      <c r="AV4931">
        <v>5.2750000000000004</v>
      </c>
      <c r="AW4931">
        <f t="shared" si="1809"/>
        <v>5.2750000000000005E-2</v>
      </c>
      <c r="AY4931" s="1">
        <v>39008</v>
      </c>
      <c r="AZ4931">
        <v>5.3070000000000004</v>
      </c>
      <c r="BA4931">
        <f t="shared" si="1810"/>
        <v>5.3070000000000006E-2</v>
      </c>
      <c r="BC4931" s="1">
        <v>39120</v>
      </c>
      <c r="BD4931">
        <v>5.3840000000000003</v>
      </c>
      <c r="BE4931">
        <f t="shared" si="1811"/>
        <v>5.3840000000000006E-2</v>
      </c>
      <c r="BG4931" s="1">
        <v>39120</v>
      </c>
      <c r="BH4931">
        <v>5.2039999999999997</v>
      </c>
      <c r="BI4931">
        <f t="shared" si="1812"/>
        <v>5.2039999999999996E-2</v>
      </c>
      <c r="BK4931" s="1">
        <v>43557</v>
      </c>
      <c r="BL4931">
        <v>2.4347799999999999</v>
      </c>
      <c r="BM4931">
        <f t="shared" si="1818"/>
        <v>2.4347799999999999E-2</v>
      </c>
      <c r="BP4931" s="1">
        <v>38947</v>
      </c>
      <c r="BQ4931">
        <v>118.03</v>
      </c>
      <c r="BR4931">
        <f t="shared" si="1813"/>
        <v>1.1802999999999999</v>
      </c>
      <c r="BT4931" s="1">
        <v>38987</v>
      </c>
      <c r="BU4931">
        <v>3.3759999999999999</v>
      </c>
      <c r="BV4931">
        <f t="shared" si="1814"/>
        <v>3.3759999999999998E-2</v>
      </c>
      <c r="BX4931" s="1">
        <v>38987</v>
      </c>
      <c r="BY4931">
        <v>3.5579999999999998</v>
      </c>
      <c r="BZ4931">
        <f t="shared" si="1815"/>
        <v>3.5580000000000001E-2</v>
      </c>
      <c r="CB4931" s="1">
        <v>39120</v>
      </c>
      <c r="CC4931">
        <v>4.1139999999999999</v>
      </c>
      <c r="CD4931">
        <f t="shared" si="1816"/>
        <v>4.1139999999999996E-2</v>
      </c>
      <c r="CG4931" s="1"/>
    </row>
    <row r="4932" spans="1:85" x14ac:dyDescent="0.3">
      <c r="A4932" s="21">
        <f t="shared" si="1817"/>
        <v>52715</v>
      </c>
      <c r="B4932" s="18">
        <f t="shared" si="1801"/>
        <v>112.421875</v>
      </c>
      <c r="C4932">
        <f t="shared" si="1819"/>
        <v>115</v>
      </c>
      <c r="D4932">
        <f t="shared" ca="1" si="1804"/>
        <v>-18.630555555555556</v>
      </c>
      <c r="E4932">
        <f ca="1">IF(currency="USD",'Future et co'!F4932,IF(currency="EUR",'Future et co'!G4932,FALSE))</f>
        <v>3.6070000000000005E-2</v>
      </c>
      <c r="F4932">
        <f t="shared" ca="1" si="1805"/>
        <v>3.6070000000000005E-2</v>
      </c>
      <c r="G4932">
        <f t="shared" ca="1" si="1806"/>
        <v>2.0569999999999998E-2</v>
      </c>
      <c r="L4932">
        <f t="shared" ca="1" si="1807"/>
        <v>127.8</v>
      </c>
      <c r="M4932">
        <f t="shared" ca="1" si="1802"/>
        <v>3.6070000000000005E-2</v>
      </c>
      <c r="R4932">
        <f t="shared" ca="1" si="1808"/>
        <v>127.8</v>
      </c>
      <c r="S4932">
        <f t="shared" ca="1" si="1803"/>
        <v>3.6070000000000005E-2</v>
      </c>
      <c r="AU4932" s="1">
        <v>39006</v>
      </c>
      <c r="AV4932">
        <v>5.2770000000000001</v>
      </c>
      <c r="AW4932">
        <f t="shared" si="1809"/>
        <v>5.2770000000000004E-2</v>
      </c>
      <c r="AY4932" s="1">
        <v>39007</v>
      </c>
      <c r="AZ4932">
        <v>5.31</v>
      </c>
      <c r="BA4932">
        <f t="shared" si="1810"/>
        <v>5.3099999999999994E-2</v>
      </c>
      <c r="BC4932" s="1">
        <v>39119</v>
      </c>
      <c r="BD4932">
        <v>5.39</v>
      </c>
      <c r="BE4932">
        <f t="shared" si="1811"/>
        <v>5.3899999999999997E-2</v>
      </c>
      <c r="BG4932" s="1">
        <v>39119</v>
      </c>
      <c r="BH4932">
        <v>5.2408999999999999</v>
      </c>
      <c r="BI4932">
        <f t="shared" si="1812"/>
        <v>5.2408999999999997E-2</v>
      </c>
      <c r="BK4932" s="1">
        <v>43558</v>
      </c>
      <c r="BL4932">
        <v>2.4302800000000002</v>
      </c>
      <c r="BM4932">
        <f t="shared" si="1818"/>
        <v>2.4302800000000003E-2</v>
      </c>
      <c r="BP4932" s="1">
        <v>38946</v>
      </c>
      <c r="BQ4932">
        <v>117.87</v>
      </c>
      <c r="BR4932">
        <f t="shared" si="1813"/>
        <v>1.1787000000000001</v>
      </c>
      <c r="BT4932" s="1">
        <v>38986</v>
      </c>
      <c r="BU4932">
        <v>3.3679999999999999</v>
      </c>
      <c r="BV4932">
        <f t="shared" si="1814"/>
        <v>3.3680000000000002E-2</v>
      </c>
      <c r="BX4932" s="1">
        <v>38986</v>
      </c>
      <c r="BY4932">
        <v>3.5310000000000001</v>
      </c>
      <c r="BZ4932">
        <f t="shared" si="1815"/>
        <v>3.5310000000000001E-2</v>
      </c>
      <c r="CB4932" s="1">
        <v>39119</v>
      </c>
      <c r="CC4932">
        <v>4.0979999999999999</v>
      </c>
      <c r="CD4932">
        <f t="shared" si="1816"/>
        <v>4.0979999999999996E-2</v>
      </c>
      <c r="CG4932" s="1"/>
    </row>
    <row r="4933" spans="1:85" x14ac:dyDescent="0.3">
      <c r="A4933" s="21">
        <f t="shared" si="1817"/>
        <v>52716</v>
      </c>
      <c r="B4933" s="18">
        <f t="shared" si="1801"/>
        <v>112.421875</v>
      </c>
      <c r="C4933">
        <f t="shared" si="1819"/>
        <v>115</v>
      </c>
      <c r="D4933">
        <f t="shared" ca="1" si="1804"/>
        <v>-18.633333333333333</v>
      </c>
      <c r="E4933">
        <f ca="1">IF(currency="USD",'Future et co'!F4933,IF(currency="EUR",'Future et co'!G4933,FALSE))</f>
        <v>3.6070000000000005E-2</v>
      </c>
      <c r="F4933">
        <f t="shared" ca="1" si="1805"/>
        <v>3.6070000000000005E-2</v>
      </c>
      <c r="G4933">
        <f t="shared" ca="1" si="1806"/>
        <v>2.0569999999999998E-2</v>
      </c>
      <c r="L4933">
        <f t="shared" ca="1" si="1807"/>
        <v>127.8</v>
      </c>
      <c r="M4933">
        <f t="shared" ca="1" si="1802"/>
        <v>3.6070000000000005E-2</v>
      </c>
      <c r="R4933">
        <f t="shared" ca="1" si="1808"/>
        <v>127.8</v>
      </c>
      <c r="S4933">
        <f t="shared" ca="1" si="1803"/>
        <v>3.6070000000000005E-2</v>
      </c>
      <c r="AU4933" s="1">
        <v>39003</v>
      </c>
      <c r="AV4933">
        <v>5.2729999999999997</v>
      </c>
      <c r="AW4933">
        <f t="shared" si="1809"/>
        <v>5.2729999999999999E-2</v>
      </c>
      <c r="AY4933" s="1">
        <v>39006</v>
      </c>
      <c r="AZ4933">
        <v>5.3010000000000002</v>
      </c>
      <c r="BA4933">
        <f t="shared" si="1810"/>
        <v>5.3010000000000002E-2</v>
      </c>
      <c r="BC4933" s="1">
        <v>39118</v>
      </c>
      <c r="BD4933">
        <v>5.3979999999999997</v>
      </c>
      <c r="BE4933">
        <f t="shared" si="1811"/>
        <v>5.398E-2</v>
      </c>
      <c r="BG4933" s="1">
        <v>39118</v>
      </c>
      <c r="BH4933">
        <v>5.2454999999999998</v>
      </c>
      <c r="BI4933">
        <f t="shared" si="1812"/>
        <v>5.2455000000000002E-2</v>
      </c>
      <c r="BK4933" s="1">
        <v>43559</v>
      </c>
      <c r="BL4933">
        <v>2.42441</v>
      </c>
      <c r="BM4933">
        <f t="shared" si="1818"/>
        <v>2.4244100000000001E-2</v>
      </c>
      <c r="BP4933" s="1">
        <v>38945</v>
      </c>
      <c r="BQ4933">
        <v>117.75</v>
      </c>
      <c r="BR4933">
        <f t="shared" si="1813"/>
        <v>1.1775</v>
      </c>
      <c r="BT4933" s="1">
        <v>38985</v>
      </c>
      <c r="BU4933">
        <v>3.3740000000000001</v>
      </c>
      <c r="BV4933">
        <f t="shared" si="1814"/>
        <v>3.3739999999999999E-2</v>
      </c>
      <c r="BX4933" s="1">
        <v>38985</v>
      </c>
      <c r="BY4933">
        <v>3.532</v>
      </c>
      <c r="BZ4933">
        <f t="shared" si="1815"/>
        <v>3.5319999999999997E-2</v>
      </c>
      <c r="CB4933" s="1">
        <v>39118</v>
      </c>
      <c r="CC4933">
        <v>4.093</v>
      </c>
      <c r="CD4933">
        <f t="shared" si="1816"/>
        <v>4.0930000000000001E-2</v>
      </c>
      <c r="CG4933" s="1"/>
    </row>
    <row r="4934" spans="1:85" x14ac:dyDescent="0.3">
      <c r="A4934" s="21">
        <f t="shared" si="1817"/>
        <v>52719</v>
      </c>
      <c r="B4934" s="18">
        <f t="shared" si="1801"/>
        <v>112.421875</v>
      </c>
      <c r="C4934">
        <f t="shared" si="1819"/>
        <v>115</v>
      </c>
      <c r="D4934">
        <f t="shared" ca="1" si="1804"/>
        <v>-18.641666666666666</v>
      </c>
      <c r="E4934">
        <f ca="1">IF(currency="USD",'Future et co'!F4934,IF(currency="EUR",'Future et co'!G4934,FALSE))</f>
        <v>3.6070000000000005E-2</v>
      </c>
      <c r="F4934">
        <f t="shared" ca="1" si="1805"/>
        <v>3.6070000000000005E-2</v>
      </c>
      <c r="G4934">
        <f t="shared" ca="1" si="1806"/>
        <v>2.0569999999999998E-2</v>
      </c>
      <c r="L4934">
        <f t="shared" ca="1" si="1807"/>
        <v>127.8</v>
      </c>
      <c r="M4934">
        <f t="shared" ca="1" si="1802"/>
        <v>3.6070000000000005E-2</v>
      </c>
      <c r="R4934">
        <f t="shared" ca="1" si="1808"/>
        <v>127.8</v>
      </c>
      <c r="S4934">
        <f t="shared" ca="1" si="1803"/>
        <v>3.6070000000000005E-2</v>
      </c>
      <c r="AU4934" s="1">
        <v>39002</v>
      </c>
      <c r="AV4934">
        <v>5.27</v>
      </c>
      <c r="AW4934">
        <f t="shared" si="1809"/>
        <v>5.2699999999999997E-2</v>
      </c>
      <c r="AY4934" s="1">
        <v>39003</v>
      </c>
      <c r="AZ4934">
        <v>5.3070000000000004</v>
      </c>
      <c r="BA4934">
        <f t="shared" si="1810"/>
        <v>5.3070000000000006E-2</v>
      </c>
      <c r="BC4934" s="1">
        <v>39115</v>
      </c>
      <c r="BD4934">
        <v>5.4029999999999996</v>
      </c>
      <c r="BE4934">
        <f t="shared" si="1811"/>
        <v>5.4029999999999995E-2</v>
      </c>
      <c r="BG4934" s="1">
        <v>39115</v>
      </c>
      <c r="BH4934">
        <v>5.2640000000000002</v>
      </c>
      <c r="BI4934">
        <f t="shared" si="1812"/>
        <v>5.2639999999999999E-2</v>
      </c>
      <c r="BK4934" s="1">
        <v>43560</v>
      </c>
      <c r="BL4934">
        <v>2.4130500000000001</v>
      </c>
      <c r="BM4934">
        <f t="shared" si="1818"/>
        <v>2.4130500000000003E-2</v>
      </c>
      <c r="BP4934" s="1">
        <v>38944</v>
      </c>
      <c r="BQ4934">
        <v>117.41</v>
      </c>
      <c r="BR4934">
        <f t="shared" si="1813"/>
        <v>1.1740999999999999</v>
      </c>
      <c r="BT4934" s="1">
        <v>38982</v>
      </c>
      <c r="BU4934">
        <v>3.3759999999999999</v>
      </c>
      <c r="BV4934">
        <f t="shared" si="1814"/>
        <v>3.3759999999999998E-2</v>
      </c>
      <c r="BX4934" s="1">
        <v>38982</v>
      </c>
      <c r="BY4934">
        <v>3.5489999999999999</v>
      </c>
      <c r="BZ4934">
        <f t="shared" si="1815"/>
        <v>3.5490000000000001E-2</v>
      </c>
      <c r="CB4934" s="1">
        <v>39115</v>
      </c>
      <c r="CC4934">
        <v>4.1059999999999999</v>
      </c>
      <c r="CD4934">
        <f t="shared" si="1816"/>
        <v>4.1059999999999999E-2</v>
      </c>
      <c r="CG4934" s="1"/>
    </row>
    <row r="4935" spans="1:85" x14ac:dyDescent="0.3">
      <c r="A4935" s="21">
        <f t="shared" si="1817"/>
        <v>52720</v>
      </c>
      <c r="B4935" s="18">
        <f t="shared" si="1801"/>
        <v>112.421875</v>
      </c>
      <c r="C4935">
        <f t="shared" si="1819"/>
        <v>115</v>
      </c>
      <c r="D4935">
        <f t="shared" ca="1" si="1804"/>
        <v>-18.644444444444446</v>
      </c>
      <c r="E4935">
        <f ca="1">IF(currency="USD",'Future et co'!F4935,IF(currency="EUR",'Future et co'!G4935,FALSE))</f>
        <v>3.6070000000000005E-2</v>
      </c>
      <c r="F4935">
        <f t="shared" ca="1" si="1805"/>
        <v>3.6070000000000005E-2</v>
      </c>
      <c r="G4935">
        <f t="shared" ca="1" si="1806"/>
        <v>2.0569999999999998E-2</v>
      </c>
      <c r="L4935">
        <f t="shared" ca="1" si="1807"/>
        <v>127.8</v>
      </c>
      <c r="M4935">
        <f t="shared" ca="1" si="1802"/>
        <v>3.6070000000000005E-2</v>
      </c>
      <c r="R4935">
        <f t="shared" ca="1" si="1808"/>
        <v>127.8</v>
      </c>
      <c r="S4935">
        <f t="shared" ca="1" si="1803"/>
        <v>3.6070000000000005E-2</v>
      </c>
      <c r="AU4935" s="1">
        <v>39001</v>
      </c>
      <c r="AV4935">
        <v>5.2720000000000002</v>
      </c>
      <c r="AW4935">
        <f t="shared" si="1809"/>
        <v>5.2720000000000003E-2</v>
      </c>
      <c r="AY4935" s="1">
        <v>39002</v>
      </c>
      <c r="AZ4935">
        <v>5.298</v>
      </c>
      <c r="BA4935">
        <f t="shared" si="1810"/>
        <v>5.2979999999999999E-2</v>
      </c>
      <c r="BC4935" s="1">
        <v>39114</v>
      </c>
      <c r="BD4935">
        <v>5.4169999999999998</v>
      </c>
      <c r="BE4935">
        <f t="shared" si="1811"/>
        <v>5.4169999999999996E-2</v>
      </c>
      <c r="BG4935" s="1">
        <v>39114</v>
      </c>
      <c r="BH4935">
        <v>5.3071999999999999</v>
      </c>
      <c r="BI4935">
        <f t="shared" si="1812"/>
        <v>5.3072000000000001E-2</v>
      </c>
      <c r="BK4935" s="1">
        <v>43563</v>
      </c>
      <c r="BL4935">
        <v>2.4099900000000001</v>
      </c>
      <c r="BM4935">
        <f t="shared" si="1818"/>
        <v>2.40999E-2</v>
      </c>
      <c r="BP4935" s="1">
        <v>38943</v>
      </c>
      <c r="BQ4935">
        <v>117.13</v>
      </c>
      <c r="BR4935">
        <f t="shared" si="1813"/>
        <v>1.1713</v>
      </c>
      <c r="BT4935" s="1">
        <v>38981</v>
      </c>
      <c r="BU4935">
        <v>3.3719999999999999</v>
      </c>
      <c r="BV4935">
        <f t="shared" si="1814"/>
        <v>3.372E-2</v>
      </c>
      <c r="BX4935" s="1">
        <v>38981</v>
      </c>
      <c r="BY4935">
        <v>3.5619999999999998</v>
      </c>
      <c r="BZ4935">
        <f t="shared" si="1815"/>
        <v>3.5619999999999999E-2</v>
      </c>
      <c r="CB4935" s="1">
        <v>39114</v>
      </c>
      <c r="CC4935">
        <v>4.1280000000000001</v>
      </c>
      <c r="CD4935">
        <f t="shared" si="1816"/>
        <v>4.1280000000000004E-2</v>
      </c>
      <c r="CG4935" s="1"/>
    </row>
    <row r="4936" spans="1:85" x14ac:dyDescent="0.3">
      <c r="A4936" s="21">
        <f t="shared" si="1817"/>
        <v>52721</v>
      </c>
      <c r="B4936" s="18">
        <f t="shared" si="1801"/>
        <v>112.421875</v>
      </c>
      <c r="C4936">
        <f t="shared" si="1819"/>
        <v>115</v>
      </c>
      <c r="D4936">
        <f t="shared" ca="1" si="1804"/>
        <v>-18.647222222222222</v>
      </c>
      <c r="E4936">
        <f ca="1">IF(currency="USD",'Future et co'!F4936,IF(currency="EUR",'Future et co'!G4936,FALSE))</f>
        <v>3.6070000000000005E-2</v>
      </c>
      <c r="F4936">
        <f t="shared" ca="1" si="1805"/>
        <v>3.6070000000000005E-2</v>
      </c>
      <c r="G4936">
        <f t="shared" ca="1" si="1806"/>
        <v>2.0569999999999998E-2</v>
      </c>
      <c r="L4936">
        <f t="shared" ca="1" si="1807"/>
        <v>127.8</v>
      </c>
      <c r="M4936">
        <f t="shared" ca="1" si="1802"/>
        <v>3.6070000000000005E-2</v>
      </c>
      <c r="R4936">
        <f t="shared" ca="1" si="1808"/>
        <v>127.8</v>
      </c>
      <c r="S4936">
        <f t="shared" ca="1" si="1803"/>
        <v>3.6070000000000005E-2</v>
      </c>
      <c r="AU4936" s="1">
        <v>39000</v>
      </c>
      <c r="AV4936">
        <v>5.27</v>
      </c>
      <c r="AW4936">
        <f t="shared" si="1809"/>
        <v>5.2699999999999997E-2</v>
      </c>
      <c r="AY4936" s="1">
        <v>39001</v>
      </c>
      <c r="AZ4936">
        <v>5.3019999999999996</v>
      </c>
      <c r="BA4936">
        <f t="shared" si="1810"/>
        <v>5.3019999999999998E-2</v>
      </c>
      <c r="BC4936" s="1">
        <v>39113</v>
      </c>
      <c r="BD4936">
        <v>5.38</v>
      </c>
      <c r="BE4936">
        <f t="shared" si="1811"/>
        <v>5.3800000000000001E-2</v>
      </c>
      <c r="BG4936" s="1">
        <v>39113</v>
      </c>
      <c r="BH4936">
        <v>5.28</v>
      </c>
      <c r="BI4936">
        <f t="shared" si="1812"/>
        <v>5.28E-2</v>
      </c>
      <c r="BK4936" s="1">
        <v>43564</v>
      </c>
      <c r="BL4936">
        <v>2.4283999999999999</v>
      </c>
      <c r="BM4936">
        <f t="shared" si="1818"/>
        <v>2.4284E-2</v>
      </c>
      <c r="BP4936" s="1">
        <v>38940</v>
      </c>
      <c r="BQ4936">
        <v>117.36</v>
      </c>
      <c r="BR4936">
        <f t="shared" si="1813"/>
        <v>1.1736</v>
      </c>
      <c r="BT4936" s="1">
        <v>38980</v>
      </c>
      <c r="BU4936">
        <v>3.3519999999999999</v>
      </c>
      <c r="BV4936">
        <f t="shared" si="1814"/>
        <v>3.3520000000000001E-2</v>
      </c>
      <c r="BX4936" s="1">
        <v>38980</v>
      </c>
      <c r="BY4936">
        <v>3.548</v>
      </c>
      <c r="BZ4936">
        <f t="shared" si="1815"/>
        <v>3.5479999999999998E-2</v>
      </c>
      <c r="CB4936" s="1">
        <v>39113</v>
      </c>
      <c r="CC4936">
        <v>4.13</v>
      </c>
      <c r="CD4936">
        <f t="shared" si="1816"/>
        <v>4.1299999999999996E-2</v>
      </c>
      <c r="CG4936" s="1"/>
    </row>
    <row r="4937" spans="1:85" x14ac:dyDescent="0.3">
      <c r="A4937" s="21">
        <f t="shared" si="1817"/>
        <v>52722</v>
      </c>
      <c r="B4937" s="18">
        <f t="shared" si="1801"/>
        <v>112.421875</v>
      </c>
      <c r="C4937">
        <f t="shared" si="1819"/>
        <v>115</v>
      </c>
      <c r="D4937">
        <f t="shared" ca="1" si="1804"/>
        <v>-18.649999999999999</v>
      </c>
      <c r="E4937">
        <f ca="1">IF(currency="USD",'Future et co'!F4937,IF(currency="EUR",'Future et co'!G4937,FALSE))</f>
        <v>3.6070000000000005E-2</v>
      </c>
      <c r="F4937">
        <f t="shared" ca="1" si="1805"/>
        <v>3.6070000000000005E-2</v>
      </c>
      <c r="G4937">
        <f t="shared" ca="1" si="1806"/>
        <v>2.0569999999999998E-2</v>
      </c>
      <c r="L4937">
        <f t="shared" ca="1" si="1807"/>
        <v>127.8</v>
      </c>
      <c r="M4937">
        <f t="shared" ca="1" si="1802"/>
        <v>3.6070000000000005E-2</v>
      </c>
      <c r="R4937">
        <f t="shared" ca="1" si="1808"/>
        <v>127.8</v>
      </c>
      <c r="S4937">
        <f t="shared" ca="1" si="1803"/>
        <v>3.6070000000000005E-2</v>
      </c>
      <c r="AU4937" s="1">
        <v>38999</v>
      </c>
      <c r="AV4937">
        <v>5.2670000000000003</v>
      </c>
      <c r="AW4937">
        <f t="shared" si="1809"/>
        <v>5.2670000000000002E-2</v>
      </c>
      <c r="AY4937" s="1">
        <v>39000</v>
      </c>
      <c r="AZ4937">
        <v>5.2949999999999999</v>
      </c>
      <c r="BA4937">
        <f t="shared" si="1810"/>
        <v>5.2949999999999997E-2</v>
      </c>
      <c r="BC4937" s="1">
        <v>39112</v>
      </c>
      <c r="BD4937">
        <v>5.4240000000000004</v>
      </c>
      <c r="BE4937">
        <f t="shared" si="1811"/>
        <v>5.4240000000000003E-2</v>
      </c>
      <c r="BG4937" s="1">
        <v>39112</v>
      </c>
      <c r="BH4937">
        <v>5.3148</v>
      </c>
      <c r="BI4937">
        <f t="shared" si="1812"/>
        <v>5.3148000000000001E-2</v>
      </c>
      <c r="BK4937" s="1">
        <v>43565</v>
      </c>
      <c r="BL4937">
        <v>2.4210400000000001</v>
      </c>
      <c r="BM4937">
        <f t="shared" si="1818"/>
        <v>2.42104E-2</v>
      </c>
      <c r="BP4937" s="1">
        <v>38939</v>
      </c>
      <c r="BQ4937">
        <v>117.77</v>
      </c>
      <c r="BR4937">
        <f t="shared" si="1813"/>
        <v>1.1777</v>
      </c>
      <c r="BT4937" s="1">
        <v>38979</v>
      </c>
      <c r="BU4937">
        <v>3.3490000000000002</v>
      </c>
      <c r="BV4937">
        <f t="shared" si="1814"/>
        <v>3.3489999999999999E-2</v>
      </c>
      <c r="BX4937" s="1">
        <v>38979</v>
      </c>
      <c r="BY4937">
        <v>3.55</v>
      </c>
      <c r="BZ4937">
        <f t="shared" si="1815"/>
        <v>3.5499999999999997E-2</v>
      </c>
      <c r="CB4937" s="1">
        <v>39112</v>
      </c>
      <c r="CC4937">
        <v>4.1280000000000001</v>
      </c>
      <c r="CD4937">
        <f t="shared" si="1816"/>
        <v>4.1280000000000004E-2</v>
      </c>
      <c r="CG4937" s="1"/>
    </row>
    <row r="4938" spans="1:85" x14ac:dyDescent="0.3">
      <c r="A4938" s="21">
        <f t="shared" si="1817"/>
        <v>52723</v>
      </c>
      <c r="B4938" s="18">
        <f t="shared" si="1801"/>
        <v>112.421875</v>
      </c>
      <c r="C4938">
        <f t="shared" si="1819"/>
        <v>115</v>
      </c>
      <c r="D4938">
        <f t="shared" ca="1" si="1804"/>
        <v>-18.652777777777779</v>
      </c>
      <c r="E4938">
        <f ca="1">IF(currency="USD",'Future et co'!F4938,IF(currency="EUR",'Future et co'!G4938,FALSE))</f>
        <v>3.6070000000000005E-2</v>
      </c>
      <c r="F4938">
        <f t="shared" ca="1" si="1805"/>
        <v>3.6070000000000005E-2</v>
      </c>
      <c r="G4938">
        <f t="shared" ca="1" si="1806"/>
        <v>2.0569999999999998E-2</v>
      </c>
      <c r="L4938">
        <f t="shared" ca="1" si="1807"/>
        <v>127.8</v>
      </c>
      <c r="M4938">
        <f t="shared" ca="1" si="1802"/>
        <v>3.6070000000000005E-2</v>
      </c>
      <c r="R4938">
        <f t="shared" ca="1" si="1808"/>
        <v>127.8</v>
      </c>
      <c r="S4938">
        <f t="shared" ca="1" si="1803"/>
        <v>3.6070000000000005E-2</v>
      </c>
      <c r="AU4938" s="1">
        <v>38996</v>
      </c>
      <c r="AV4938">
        <v>5.2649999999999997</v>
      </c>
      <c r="AW4938">
        <f t="shared" si="1809"/>
        <v>5.2649999999999995E-2</v>
      </c>
      <c r="AY4938" s="1">
        <v>38999</v>
      </c>
      <c r="AZ4938">
        <v>5.282</v>
      </c>
      <c r="BA4938">
        <f t="shared" si="1810"/>
        <v>5.2819999999999999E-2</v>
      </c>
      <c r="BC4938" s="1">
        <v>39111</v>
      </c>
      <c r="BD4938">
        <v>5.4359999999999999</v>
      </c>
      <c r="BE4938">
        <f t="shared" si="1811"/>
        <v>5.4359999999999999E-2</v>
      </c>
      <c r="BG4938" s="1">
        <v>39111</v>
      </c>
      <c r="BH4938">
        <v>5.3390000000000004</v>
      </c>
      <c r="BI4938">
        <f t="shared" si="1812"/>
        <v>5.3390000000000007E-2</v>
      </c>
      <c r="BK4938" s="1">
        <v>43566</v>
      </c>
      <c r="BL4938">
        <v>2.42652</v>
      </c>
      <c r="BM4938">
        <f t="shared" si="1818"/>
        <v>2.4265200000000001E-2</v>
      </c>
      <c r="BP4938" s="1">
        <v>38938</v>
      </c>
      <c r="BQ4938">
        <v>117.74</v>
      </c>
      <c r="BR4938">
        <f t="shared" si="1813"/>
        <v>1.1774</v>
      </c>
      <c r="BT4938" s="1">
        <v>38978</v>
      </c>
      <c r="BU4938">
        <v>3.34</v>
      </c>
      <c r="BV4938">
        <f t="shared" si="1814"/>
        <v>3.3399999999999999E-2</v>
      </c>
      <c r="BX4938" s="1">
        <v>38978</v>
      </c>
      <c r="BY4938">
        <v>3.544</v>
      </c>
      <c r="BZ4938">
        <f t="shared" si="1815"/>
        <v>3.5439999999999999E-2</v>
      </c>
      <c r="CB4938" s="1">
        <v>39111</v>
      </c>
      <c r="CC4938">
        <v>4.149</v>
      </c>
      <c r="CD4938">
        <f t="shared" si="1816"/>
        <v>4.1489999999999999E-2</v>
      </c>
      <c r="CG4938" s="1"/>
    </row>
    <row r="4939" spans="1:85" x14ac:dyDescent="0.3">
      <c r="A4939" s="21">
        <f t="shared" si="1817"/>
        <v>52726</v>
      </c>
      <c r="B4939" s="18">
        <f t="shared" ref="B4939:B5002" si="1820">IFERROR(VLOOKUP(A4939,$CG$11:$CH$19999,2,FALSE),B4938)</f>
        <v>112.421875</v>
      </c>
      <c r="C4939">
        <f t="shared" si="1819"/>
        <v>115</v>
      </c>
      <c r="D4939">
        <f t="shared" ca="1" si="1804"/>
        <v>-18.661111111111111</v>
      </c>
      <c r="E4939">
        <f ca="1">IF(currency="USD",'Future et co'!F4939,IF(currency="EUR",'Future et co'!G4939,FALSE))</f>
        <v>3.6070000000000005E-2</v>
      </c>
      <c r="F4939">
        <f t="shared" ca="1" si="1805"/>
        <v>3.6070000000000005E-2</v>
      </c>
      <c r="G4939">
        <f t="shared" ca="1" si="1806"/>
        <v>2.0569999999999998E-2</v>
      </c>
      <c r="L4939">
        <f t="shared" ca="1" si="1807"/>
        <v>127.8</v>
      </c>
      <c r="M4939">
        <f t="shared" ref="M4939:M5002" ca="1" si="1821">IFERROR(IF(L4939&lt;0.25,VLOOKUP(I4939,$AU$11:$AW$5325,3,FALSE),IF(AND(L4939&gt;=0.25,L4939&lt;0.5),VLOOKUP(I4939,$AY$11:$BA$5325,3,FALSE),IF(AND(L4939&gt;=0.5,L4939&lt;1),VLOOKUP(I4939,$BC$11:$BE$5325,3,FALSE),VLOOKUP(I4939,$BG$11:$BI$5010,3,FALSE)))),M4938)</f>
        <v>3.6070000000000005E-2</v>
      </c>
      <c r="R4939">
        <f t="shared" ca="1" si="1808"/>
        <v>127.8</v>
      </c>
      <c r="S4939">
        <f t="shared" ref="S4939:S5002" ca="1" si="1822">IFERROR(IF(R4939&lt;0.25,VLOOKUP(O4939,$AU$11:$AW$5325,3,FALSE),IF(AND(R4939&gt;=0.25,R4939&lt;0.5),VLOOKUP(O4939,$AY$11:$BA$5325,3,FALSE),IF(AND(R4939&gt;=0.5,R4939&lt;1),VLOOKUP(O4939,$BC$11:$BE$5325,3,FALSE),VLOOKUP(O4939,$BG$11:$BI$5010,3,FALSE)))),S4938)</f>
        <v>3.6070000000000005E-2</v>
      </c>
      <c r="AU4939" s="1">
        <v>38995</v>
      </c>
      <c r="AV4939">
        <v>5.2619999999999996</v>
      </c>
      <c r="AW4939">
        <f t="shared" si="1809"/>
        <v>5.2619999999999993E-2</v>
      </c>
      <c r="AY4939" s="1">
        <v>38996</v>
      </c>
      <c r="AZ4939">
        <v>5.282</v>
      </c>
      <c r="BA4939">
        <f t="shared" si="1810"/>
        <v>5.2819999999999999E-2</v>
      </c>
      <c r="BC4939" s="1">
        <v>39108</v>
      </c>
      <c r="BD4939">
        <v>5.4219999999999997</v>
      </c>
      <c r="BE4939">
        <f t="shared" si="1811"/>
        <v>5.4219999999999997E-2</v>
      </c>
      <c r="BG4939" s="1">
        <v>39108</v>
      </c>
      <c r="BH4939">
        <v>5.3113000000000001</v>
      </c>
      <c r="BI4939">
        <f t="shared" si="1812"/>
        <v>5.3113E-2</v>
      </c>
      <c r="BK4939" s="1">
        <v>43567</v>
      </c>
      <c r="BL4939">
        <v>2.4093800000000001</v>
      </c>
      <c r="BM4939">
        <f t="shared" si="1818"/>
        <v>2.4093800000000002E-2</v>
      </c>
      <c r="BP4939" s="1">
        <v>38937</v>
      </c>
      <c r="BQ4939">
        <v>118.01</v>
      </c>
      <c r="BR4939">
        <f t="shared" si="1813"/>
        <v>1.1801000000000001</v>
      </c>
      <c r="BT4939" s="1">
        <v>38975</v>
      </c>
      <c r="BU4939">
        <v>3.335</v>
      </c>
      <c r="BV4939">
        <f t="shared" si="1814"/>
        <v>3.3349999999999998E-2</v>
      </c>
      <c r="BX4939" s="1">
        <v>38975</v>
      </c>
      <c r="BY4939">
        <v>3.5430000000000001</v>
      </c>
      <c r="BZ4939">
        <f t="shared" si="1815"/>
        <v>3.5430000000000003E-2</v>
      </c>
      <c r="CB4939" s="1">
        <v>39108</v>
      </c>
      <c r="CC4939">
        <v>4.1289999999999996</v>
      </c>
      <c r="CD4939">
        <f t="shared" si="1816"/>
        <v>4.1289999999999993E-2</v>
      </c>
      <c r="CG4939" s="1"/>
    </row>
    <row r="4940" spans="1:85" x14ac:dyDescent="0.3">
      <c r="A4940" s="21">
        <f t="shared" si="1817"/>
        <v>52727</v>
      </c>
      <c r="B4940" s="18">
        <f t="shared" si="1820"/>
        <v>112.421875</v>
      </c>
      <c r="C4940">
        <f t="shared" si="1819"/>
        <v>115</v>
      </c>
      <c r="D4940">
        <f t="shared" ref="D4940:D5003" ca="1" si="1823">($B$7-A4940)/360</f>
        <v>-18.663888888888888</v>
      </c>
      <c r="E4940">
        <f ca="1">IF(currency="USD",'Future et co'!F4940,IF(currency="EUR",'Future et co'!G4940,FALSE))</f>
        <v>3.6070000000000005E-2</v>
      </c>
      <c r="F4940">
        <f t="shared" ref="F4940:F5003" ca="1" si="1824">IFERROR(IF(D4940&lt;0.25,VLOOKUP(A4940,$AU$11:$AW$5325,3,FALSE),IF(AND(D4940&gt;=0.25,D4940&lt;0.5),VLOOKUP(A4940,$AY$11:$BA$5325,3,FALSE),IF(AND(D4940&gt;=0.5,D4940&lt;1),VLOOKUP(A4940,$BC$11:$BE$5325,3,FALSE),VLOOKUP(A4940,$BG$11:$BI$5010,3,FALSE)))),F4939)</f>
        <v>3.6070000000000005E-2</v>
      </c>
      <c r="G4940">
        <f t="shared" ref="G4940:G5003" ca="1" si="1825">IFERROR(IF(D4940&lt;0.25,VLOOKUP(A4940,$BT$11:$BV$5325,3,FALSE),IF(AND(D4940&gt;=0.25,D4940&lt;0.5),VLOOKUP(A4940,$BX$11:$BZ$5325,3,FALSE),VLOOKUP(A4940,$CB$11:$CD$5325,3,FALSE))),G4939)</f>
        <v>2.0569999999999998E-2</v>
      </c>
      <c r="L4940">
        <f t="shared" ref="L4940:L5003" ca="1" si="1826">($J$7-I4940)/360</f>
        <v>127.8</v>
      </c>
      <c r="M4940">
        <f t="shared" ca="1" si="1821"/>
        <v>3.6070000000000005E-2</v>
      </c>
      <c r="R4940">
        <f t="shared" ref="R4940:R5003" ca="1" si="1827">($P$7-O4940)/360</f>
        <v>127.8</v>
      </c>
      <c r="S4940">
        <f t="shared" ca="1" si="1822"/>
        <v>3.6070000000000005E-2</v>
      </c>
      <c r="AU4940" s="1">
        <v>38994</v>
      </c>
      <c r="AV4940">
        <v>5.2619999999999996</v>
      </c>
      <c r="AW4940">
        <f t="shared" ref="AW4940:AW5003" si="1828">AV4940/100</f>
        <v>5.2619999999999993E-2</v>
      </c>
      <c r="AY4940" s="1">
        <v>38995</v>
      </c>
      <c r="AZ4940">
        <v>5.26</v>
      </c>
      <c r="BA4940">
        <f t="shared" ref="BA4940:BA5003" si="1829">AZ4940/100</f>
        <v>5.2600000000000001E-2</v>
      </c>
      <c r="BC4940" s="1">
        <v>39107</v>
      </c>
      <c r="BD4940">
        <v>5.4269999999999996</v>
      </c>
      <c r="BE4940">
        <f t="shared" ref="BE4940:BE5003" si="1830">BD4940/100</f>
        <v>5.4269999999999999E-2</v>
      </c>
      <c r="BG4940" s="1">
        <v>39107</v>
      </c>
      <c r="BH4940">
        <v>5.3108000000000004</v>
      </c>
      <c r="BI4940">
        <f t="shared" ref="BI4940:BI5003" si="1831">BH4940/100</f>
        <v>5.3108000000000002E-2</v>
      </c>
      <c r="BK4940" s="1">
        <v>43570</v>
      </c>
      <c r="BL4940">
        <v>2.4114300000000002</v>
      </c>
      <c r="BM4940">
        <f t="shared" si="1818"/>
        <v>2.4114300000000002E-2</v>
      </c>
      <c r="BP4940" s="1">
        <v>38936</v>
      </c>
      <c r="BQ4940">
        <v>117.96</v>
      </c>
      <c r="BR4940">
        <f t="shared" ref="BR4940:BR5003" si="1832">BQ4940/100</f>
        <v>1.1796</v>
      </c>
      <c r="BT4940" s="1">
        <v>38974</v>
      </c>
      <c r="BU4940">
        <v>3.3330000000000002</v>
      </c>
      <c r="BV4940">
        <f t="shared" ref="BV4940:BV5003" si="1833">BU4940/100</f>
        <v>3.3329999999999999E-2</v>
      </c>
      <c r="BX4940" s="1">
        <v>38974</v>
      </c>
      <c r="BY4940">
        <v>3.54</v>
      </c>
      <c r="BZ4940">
        <f t="shared" ref="BZ4940:BZ5003" si="1834">BY4940/100</f>
        <v>3.5400000000000001E-2</v>
      </c>
      <c r="CB4940" s="1">
        <v>39107</v>
      </c>
      <c r="CC4940">
        <v>4.1369999999999996</v>
      </c>
      <c r="CD4940">
        <f t="shared" ref="CD4940:CD5003" si="1835">CC4940/100</f>
        <v>4.1369999999999997E-2</v>
      </c>
      <c r="CG4940" s="1"/>
    </row>
    <row r="4941" spans="1:85" x14ac:dyDescent="0.3">
      <c r="A4941" s="21">
        <f t="shared" ref="A4941:A5004" si="1836">WORKDAY(A4940,1)</f>
        <v>52728</v>
      </c>
      <c r="B4941" s="18">
        <f t="shared" si="1820"/>
        <v>112.421875</v>
      </c>
      <c r="C4941">
        <f t="shared" si="1819"/>
        <v>115</v>
      </c>
      <c r="D4941">
        <f t="shared" ca="1" si="1823"/>
        <v>-18.666666666666668</v>
      </c>
      <c r="E4941">
        <f ca="1">IF(currency="USD",'Future et co'!F4941,IF(currency="EUR",'Future et co'!G4941,FALSE))</f>
        <v>3.6070000000000005E-2</v>
      </c>
      <c r="F4941">
        <f t="shared" ca="1" si="1824"/>
        <v>3.6070000000000005E-2</v>
      </c>
      <c r="G4941">
        <f t="shared" ca="1" si="1825"/>
        <v>2.0569999999999998E-2</v>
      </c>
      <c r="L4941">
        <f t="shared" ca="1" si="1826"/>
        <v>127.8</v>
      </c>
      <c r="M4941">
        <f t="shared" ca="1" si="1821"/>
        <v>3.6070000000000005E-2</v>
      </c>
      <c r="R4941">
        <f t="shared" ca="1" si="1827"/>
        <v>127.8</v>
      </c>
      <c r="S4941">
        <f t="shared" ca="1" si="1822"/>
        <v>3.6070000000000005E-2</v>
      </c>
      <c r="AU4941" s="1">
        <v>38993</v>
      </c>
      <c r="AV4941">
        <v>5.27</v>
      </c>
      <c r="AW4941">
        <f t="shared" si="1828"/>
        <v>5.2699999999999997E-2</v>
      </c>
      <c r="AY4941" s="1">
        <v>38994</v>
      </c>
      <c r="AZ4941">
        <v>5.2519999999999998</v>
      </c>
      <c r="BA4941">
        <f t="shared" si="1829"/>
        <v>5.2519999999999997E-2</v>
      </c>
      <c r="BC4941" s="1">
        <v>39106</v>
      </c>
      <c r="BD4941">
        <v>5.407</v>
      </c>
      <c r="BE4941">
        <f t="shared" si="1830"/>
        <v>5.407E-2</v>
      </c>
      <c r="BG4941" s="1">
        <v>39106</v>
      </c>
      <c r="BH4941">
        <v>5.2576000000000001</v>
      </c>
      <c r="BI4941">
        <f t="shared" si="1831"/>
        <v>5.2575999999999998E-2</v>
      </c>
      <c r="BK4941" s="1">
        <v>43571</v>
      </c>
      <c r="BL4941">
        <v>2.4102899999999998</v>
      </c>
      <c r="BM4941">
        <f t="shared" si="1818"/>
        <v>2.4102899999999997E-2</v>
      </c>
      <c r="BP4941" s="1">
        <v>38933</v>
      </c>
      <c r="BQ4941">
        <v>117.97</v>
      </c>
      <c r="BR4941">
        <f t="shared" si="1832"/>
        <v>1.1797</v>
      </c>
      <c r="BT4941" s="1">
        <v>38973</v>
      </c>
      <c r="BU4941">
        <v>3.3210000000000002</v>
      </c>
      <c r="BV4941">
        <f t="shared" si="1833"/>
        <v>3.3210000000000003E-2</v>
      </c>
      <c r="BX4941" s="1">
        <v>38973</v>
      </c>
      <c r="BY4941">
        <v>3.5339999999999998</v>
      </c>
      <c r="BZ4941">
        <f t="shared" si="1834"/>
        <v>3.5339999999999996E-2</v>
      </c>
      <c r="CB4941" s="1">
        <v>39106</v>
      </c>
      <c r="CC4941">
        <v>4.1280000000000001</v>
      </c>
      <c r="CD4941">
        <f t="shared" si="1835"/>
        <v>4.1280000000000004E-2</v>
      </c>
      <c r="CG4941" s="1"/>
    </row>
    <row r="4942" spans="1:85" x14ac:dyDescent="0.3">
      <c r="A4942" s="21">
        <f t="shared" si="1836"/>
        <v>52729</v>
      </c>
      <c r="B4942" s="18">
        <f t="shared" si="1820"/>
        <v>112.421875</v>
      </c>
      <c r="C4942">
        <f t="shared" si="1819"/>
        <v>115</v>
      </c>
      <c r="D4942">
        <f t="shared" ca="1" si="1823"/>
        <v>-18.669444444444444</v>
      </c>
      <c r="E4942">
        <f ca="1">IF(currency="USD",'Future et co'!F4942,IF(currency="EUR",'Future et co'!G4942,FALSE))</f>
        <v>3.6070000000000005E-2</v>
      </c>
      <c r="F4942">
        <f t="shared" ca="1" si="1824"/>
        <v>3.6070000000000005E-2</v>
      </c>
      <c r="G4942">
        <f t="shared" ca="1" si="1825"/>
        <v>2.0569999999999998E-2</v>
      </c>
      <c r="L4942">
        <f t="shared" ca="1" si="1826"/>
        <v>127.8</v>
      </c>
      <c r="M4942">
        <f t="shared" ca="1" si="1821"/>
        <v>3.6070000000000005E-2</v>
      </c>
      <c r="R4942">
        <f t="shared" ca="1" si="1827"/>
        <v>127.8</v>
      </c>
      <c r="S4942">
        <f t="shared" ca="1" si="1822"/>
        <v>3.6070000000000005E-2</v>
      </c>
      <c r="AU4942" s="1">
        <v>38992</v>
      </c>
      <c r="AV4942">
        <v>5.2640000000000002</v>
      </c>
      <c r="AW4942">
        <f t="shared" si="1828"/>
        <v>5.2639999999999999E-2</v>
      </c>
      <c r="AY4942" s="1">
        <v>38993</v>
      </c>
      <c r="AZ4942">
        <v>5.2670000000000003</v>
      </c>
      <c r="BA4942">
        <f t="shared" si="1829"/>
        <v>5.2670000000000002E-2</v>
      </c>
      <c r="BC4942" s="1">
        <v>39105</v>
      </c>
      <c r="BD4942">
        <v>5.4109999999999996</v>
      </c>
      <c r="BE4942">
        <f t="shared" si="1830"/>
        <v>5.4109999999999998E-2</v>
      </c>
      <c r="BG4942" s="1">
        <v>39105</v>
      </c>
      <c r="BH4942">
        <v>5.2679999999999998</v>
      </c>
      <c r="BI4942">
        <f t="shared" si="1831"/>
        <v>5.2679999999999998E-2</v>
      </c>
      <c r="BK4942" s="1">
        <v>43572</v>
      </c>
      <c r="BL4942">
        <v>2.4148999999999998</v>
      </c>
      <c r="BM4942">
        <f t="shared" ref="BM4942:BM5005" si="1837">BL4942/100</f>
        <v>2.4148999999999997E-2</v>
      </c>
      <c r="BP4942" s="1">
        <v>38932</v>
      </c>
      <c r="BQ4942">
        <v>117.34</v>
      </c>
      <c r="BR4942">
        <f t="shared" si="1832"/>
        <v>1.1734</v>
      </c>
      <c r="BT4942" s="1">
        <v>38972</v>
      </c>
      <c r="BU4942">
        <v>3.3149999999999999</v>
      </c>
      <c r="BV4942">
        <f t="shared" si="1833"/>
        <v>3.3149999999999999E-2</v>
      </c>
      <c r="BX4942" s="1">
        <v>38972</v>
      </c>
      <c r="BY4942">
        <v>3.5369999999999999</v>
      </c>
      <c r="BZ4942">
        <f t="shared" si="1834"/>
        <v>3.5369999999999999E-2</v>
      </c>
      <c r="CB4942" s="1">
        <v>39105</v>
      </c>
      <c r="CC4942">
        <v>4.125</v>
      </c>
      <c r="CD4942">
        <f t="shared" si="1835"/>
        <v>4.1250000000000002E-2</v>
      </c>
      <c r="CG4942" s="1"/>
    </row>
    <row r="4943" spans="1:85" x14ac:dyDescent="0.3">
      <c r="A4943" s="21">
        <f t="shared" si="1836"/>
        <v>52730</v>
      </c>
      <c r="B4943" s="18">
        <f t="shared" si="1820"/>
        <v>112.421875</v>
      </c>
      <c r="C4943">
        <f t="shared" si="1819"/>
        <v>115</v>
      </c>
      <c r="D4943">
        <f t="shared" ca="1" si="1823"/>
        <v>-18.672222222222221</v>
      </c>
      <c r="E4943">
        <f ca="1">IF(currency="USD",'Future et co'!F4943,IF(currency="EUR",'Future et co'!G4943,FALSE))</f>
        <v>3.6070000000000005E-2</v>
      </c>
      <c r="F4943">
        <f t="shared" ca="1" si="1824"/>
        <v>3.6070000000000005E-2</v>
      </c>
      <c r="G4943">
        <f t="shared" ca="1" si="1825"/>
        <v>2.0569999999999998E-2</v>
      </c>
      <c r="L4943">
        <f t="shared" ca="1" si="1826"/>
        <v>127.8</v>
      </c>
      <c r="M4943">
        <f t="shared" ca="1" si="1821"/>
        <v>3.6070000000000005E-2</v>
      </c>
      <c r="R4943">
        <f t="shared" ca="1" si="1827"/>
        <v>127.8</v>
      </c>
      <c r="S4943">
        <f t="shared" ca="1" si="1822"/>
        <v>3.6070000000000005E-2</v>
      </c>
      <c r="AU4943" s="1">
        <v>38989</v>
      </c>
      <c r="AV4943">
        <v>5.2649999999999997</v>
      </c>
      <c r="AW4943">
        <f t="shared" si="1828"/>
        <v>5.2649999999999995E-2</v>
      </c>
      <c r="AY4943" s="1">
        <v>38992</v>
      </c>
      <c r="AZ4943">
        <v>5.2649999999999997</v>
      </c>
      <c r="BA4943">
        <f t="shared" si="1829"/>
        <v>5.2649999999999995E-2</v>
      </c>
      <c r="BC4943" s="1">
        <v>39104</v>
      </c>
      <c r="BD4943">
        <v>5.3920000000000003</v>
      </c>
      <c r="BE4943">
        <f t="shared" si="1830"/>
        <v>5.3920000000000003E-2</v>
      </c>
      <c r="BG4943" s="1">
        <v>39104</v>
      </c>
      <c r="BH4943">
        <v>5.2343999999999999</v>
      </c>
      <c r="BI4943">
        <f t="shared" si="1831"/>
        <v>5.2344000000000002E-2</v>
      </c>
      <c r="BK4943" s="1">
        <v>43573</v>
      </c>
      <c r="BL4943">
        <v>2.4313899999999999</v>
      </c>
      <c r="BM4943">
        <f t="shared" si="1837"/>
        <v>2.4313899999999999E-2</v>
      </c>
      <c r="BP4943" s="1">
        <v>38931</v>
      </c>
      <c r="BQ4943">
        <v>117.71</v>
      </c>
      <c r="BR4943">
        <f t="shared" si="1832"/>
        <v>1.1771</v>
      </c>
      <c r="BT4943" s="1">
        <v>38971</v>
      </c>
      <c r="BU4943">
        <v>3.3050000000000002</v>
      </c>
      <c r="BV4943">
        <f t="shared" si="1833"/>
        <v>3.3050000000000003E-2</v>
      </c>
      <c r="BX4943" s="1">
        <v>38971</v>
      </c>
      <c r="BY4943">
        <v>3.516</v>
      </c>
      <c r="BZ4943">
        <f t="shared" si="1834"/>
        <v>3.5159999999999997E-2</v>
      </c>
      <c r="CB4943" s="1">
        <v>39104</v>
      </c>
      <c r="CC4943">
        <v>4.1070000000000002</v>
      </c>
      <c r="CD4943">
        <f t="shared" si="1835"/>
        <v>4.1070000000000002E-2</v>
      </c>
      <c r="CG4943" s="1"/>
    </row>
    <row r="4944" spans="1:85" x14ac:dyDescent="0.3">
      <c r="A4944" s="21">
        <f t="shared" si="1836"/>
        <v>52733</v>
      </c>
      <c r="B4944" s="18">
        <f t="shared" si="1820"/>
        <v>112.421875</v>
      </c>
      <c r="C4944">
        <f t="shared" si="1819"/>
        <v>115</v>
      </c>
      <c r="D4944">
        <f t="shared" ca="1" si="1823"/>
        <v>-18.680555555555557</v>
      </c>
      <c r="E4944">
        <f ca="1">IF(currency="USD",'Future et co'!F4944,IF(currency="EUR",'Future et co'!G4944,FALSE))</f>
        <v>3.6070000000000005E-2</v>
      </c>
      <c r="F4944">
        <f t="shared" ca="1" si="1824"/>
        <v>3.6070000000000005E-2</v>
      </c>
      <c r="G4944">
        <f t="shared" ca="1" si="1825"/>
        <v>2.0569999999999998E-2</v>
      </c>
      <c r="L4944">
        <f t="shared" ca="1" si="1826"/>
        <v>127.8</v>
      </c>
      <c r="M4944">
        <f t="shared" ca="1" si="1821"/>
        <v>3.6070000000000005E-2</v>
      </c>
      <c r="R4944">
        <f t="shared" ca="1" si="1827"/>
        <v>127.8</v>
      </c>
      <c r="S4944">
        <f t="shared" ca="1" si="1822"/>
        <v>3.6070000000000005E-2</v>
      </c>
      <c r="AU4944" s="1">
        <v>38988</v>
      </c>
      <c r="AV4944">
        <v>5.266</v>
      </c>
      <c r="AW4944">
        <f t="shared" si="1828"/>
        <v>5.2659999999999998E-2</v>
      </c>
      <c r="AY4944" s="1">
        <v>38989</v>
      </c>
      <c r="AZ4944">
        <v>5.2675000000000001</v>
      </c>
      <c r="BA4944">
        <f t="shared" si="1829"/>
        <v>5.2675E-2</v>
      </c>
      <c r="BC4944" s="1">
        <v>39101</v>
      </c>
      <c r="BD4944">
        <v>5.3970000000000002</v>
      </c>
      <c r="BE4944">
        <f t="shared" si="1830"/>
        <v>5.3970000000000004E-2</v>
      </c>
      <c r="BG4944" s="1">
        <v>39101</v>
      </c>
      <c r="BH4944">
        <v>5.2374000000000001</v>
      </c>
      <c r="BI4944">
        <f t="shared" si="1831"/>
        <v>5.2374000000000004E-2</v>
      </c>
      <c r="BK4944" s="1">
        <v>43574</v>
      </c>
      <c r="BL4944">
        <v>2.4314499999999999</v>
      </c>
      <c r="BM4944">
        <f t="shared" si="1837"/>
        <v>2.4314499999999999E-2</v>
      </c>
      <c r="BP4944" s="1">
        <v>38930</v>
      </c>
      <c r="BQ4944">
        <v>117.73</v>
      </c>
      <c r="BR4944">
        <f t="shared" si="1832"/>
        <v>1.1773</v>
      </c>
      <c r="BT4944" s="1">
        <v>38968</v>
      </c>
      <c r="BU4944">
        <v>3.3010000000000002</v>
      </c>
      <c r="BV4944">
        <f t="shared" si="1833"/>
        <v>3.3010000000000005E-2</v>
      </c>
      <c r="BX4944" s="1">
        <v>38968</v>
      </c>
      <c r="BY4944">
        <v>3.5019999999999998</v>
      </c>
      <c r="BZ4944">
        <f t="shared" si="1834"/>
        <v>3.5019999999999996E-2</v>
      </c>
      <c r="CB4944" s="1">
        <v>39101</v>
      </c>
      <c r="CC4944">
        <v>4.1219999999999999</v>
      </c>
      <c r="CD4944">
        <f t="shared" si="1835"/>
        <v>4.122E-2</v>
      </c>
      <c r="CG4944" s="1"/>
    </row>
    <row r="4945" spans="1:85" x14ac:dyDescent="0.3">
      <c r="A4945" s="21">
        <f t="shared" si="1836"/>
        <v>52734</v>
      </c>
      <c r="B4945" s="18">
        <f t="shared" si="1820"/>
        <v>112.421875</v>
      </c>
      <c r="C4945">
        <f t="shared" si="1819"/>
        <v>115</v>
      </c>
      <c r="D4945">
        <f t="shared" ca="1" si="1823"/>
        <v>-18.683333333333334</v>
      </c>
      <c r="E4945">
        <f ca="1">IF(currency="USD",'Future et co'!F4945,IF(currency="EUR",'Future et co'!G4945,FALSE))</f>
        <v>3.6070000000000005E-2</v>
      </c>
      <c r="F4945">
        <f t="shared" ca="1" si="1824"/>
        <v>3.6070000000000005E-2</v>
      </c>
      <c r="G4945">
        <f t="shared" ca="1" si="1825"/>
        <v>2.0569999999999998E-2</v>
      </c>
      <c r="L4945">
        <f t="shared" ca="1" si="1826"/>
        <v>127.8</v>
      </c>
      <c r="M4945">
        <f t="shared" ca="1" si="1821"/>
        <v>3.6070000000000005E-2</v>
      </c>
      <c r="R4945">
        <f t="shared" ca="1" si="1827"/>
        <v>127.8</v>
      </c>
      <c r="S4945">
        <f t="shared" ca="1" si="1822"/>
        <v>3.6070000000000005E-2</v>
      </c>
      <c r="AU4945" s="1">
        <v>38987</v>
      </c>
      <c r="AV4945">
        <v>5.2720000000000002</v>
      </c>
      <c r="AW4945">
        <f t="shared" si="1828"/>
        <v>5.2720000000000003E-2</v>
      </c>
      <c r="AY4945" s="1">
        <v>38988</v>
      </c>
      <c r="AZ4945">
        <v>5.2720000000000002</v>
      </c>
      <c r="BA4945">
        <f t="shared" si="1829"/>
        <v>5.2720000000000003E-2</v>
      </c>
      <c r="BC4945" s="1">
        <v>39100</v>
      </c>
      <c r="BD4945">
        <v>5.38</v>
      </c>
      <c r="BE4945">
        <f t="shared" si="1830"/>
        <v>5.3800000000000001E-2</v>
      </c>
      <c r="BG4945" s="1">
        <v>39100</v>
      </c>
      <c r="BH4945">
        <v>5.2161</v>
      </c>
      <c r="BI4945">
        <f t="shared" si="1831"/>
        <v>5.2160999999999999E-2</v>
      </c>
      <c r="BK4945" s="1">
        <v>43577</v>
      </c>
      <c r="BL4945">
        <v>2.4119100000000002</v>
      </c>
      <c r="BM4945">
        <f t="shared" si="1837"/>
        <v>2.4119100000000001E-2</v>
      </c>
      <c r="BP4945" s="1">
        <v>38929</v>
      </c>
      <c r="BQ4945">
        <v>117.84</v>
      </c>
      <c r="BR4945">
        <f t="shared" si="1832"/>
        <v>1.1784000000000001</v>
      </c>
      <c r="BT4945" s="1">
        <v>38967</v>
      </c>
      <c r="BU4945">
        <v>3.294</v>
      </c>
      <c r="BV4945">
        <f t="shared" si="1833"/>
        <v>3.2939999999999997E-2</v>
      </c>
      <c r="BX4945" s="1">
        <v>38967</v>
      </c>
      <c r="BY4945">
        <v>3.5019999999999998</v>
      </c>
      <c r="BZ4945">
        <f t="shared" si="1834"/>
        <v>3.5019999999999996E-2</v>
      </c>
      <c r="CB4945" s="1">
        <v>39100</v>
      </c>
      <c r="CC4945">
        <v>4.1100000000000003</v>
      </c>
      <c r="CD4945">
        <f t="shared" si="1835"/>
        <v>4.1100000000000005E-2</v>
      </c>
      <c r="CG4945" s="1"/>
    </row>
    <row r="4946" spans="1:85" x14ac:dyDescent="0.3">
      <c r="A4946" s="21">
        <f t="shared" si="1836"/>
        <v>52735</v>
      </c>
      <c r="B4946" s="18">
        <f t="shared" si="1820"/>
        <v>112.421875</v>
      </c>
      <c r="C4946">
        <f t="shared" si="1819"/>
        <v>115</v>
      </c>
      <c r="D4946">
        <f t="shared" ca="1" si="1823"/>
        <v>-18.68611111111111</v>
      </c>
      <c r="E4946">
        <f ca="1">IF(currency="USD",'Future et co'!F4946,IF(currency="EUR",'Future et co'!G4946,FALSE))</f>
        <v>3.6070000000000005E-2</v>
      </c>
      <c r="F4946">
        <f t="shared" ca="1" si="1824"/>
        <v>3.6070000000000005E-2</v>
      </c>
      <c r="G4946">
        <f t="shared" ca="1" si="1825"/>
        <v>2.0569999999999998E-2</v>
      </c>
      <c r="L4946">
        <f t="shared" ca="1" si="1826"/>
        <v>127.8</v>
      </c>
      <c r="M4946">
        <f t="shared" ca="1" si="1821"/>
        <v>3.6070000000000005E-2</v>
      </c>
      <c r="R4946">
        <f t="shared" ca="1" si="1827"/>
        <v>127.8</v>
      </c>
      <c r="S4946">
        <f t="shared" ca="1" si="1822"/>
        <v>3.6070000000000005E-2</v>
      </c>
      <c r="AU4946" s="1">
        <v>38986</v>
      </c>
      <c r="AV4946">
        <v>5.266</v>
      </c>
      <c r="AW4946">
        <f t="shared" si="1828"/>
        <v>5.2659999999999998E-2</v>
      </c>
      <c r="AY4946" s="1">
        <v>38987</v>
      </c>
      <c r="AZ4946">
        <v>5.2640000000000002</v>
      </c>
      <c r="BA4946">
        <f t="shared" si="1829"/>
        <v>5.2639999999999999E-2</v>
      </c>
      <c r="BC4946" s="1">
        <v>39099</v>
      </c>
      <c r="BD4946">
        <v>5.391</v>
      </c>
      <c r="BE4946">
        <f t="shared" si="1830"/>
        <v>5.391E-2</v>
      </c>
      <c r="BG4946" s="1">
        <v>39099</v>
      </c>
      <c r="BH4946">
        <v>5.2460000000000004</v>
      </c>
      <c r="BI4946">
        <f t="shared" si="1831"/>
        <v>5.2460000000000007E-2</v>
      </c>
      <c r="BK4946" s="1">
        <v>43578</v>
      </c>
      <c r="BL4946">
        <v>2.3942199999999998</v>
      </c>
      <c r="BM4946">
        <f t="shared" si="1837"/>
        <v>2.3942199999999997E-2</v>
      </c>
      <c r="BP4946" s="1">
        <v>38926</v>
      </c>
      <c r="BQ4946">
        <v>117.82</v>
      </c>
      <c r="BR4946">
        <f t="shared" si="1832"/>
        <v>1.1781999999999999</v>
      </c>
      <c r="BT4946" s="1">
        <v>38966</v>
      </c>
      <c r="BU4946">
        <v>3.2890000000000001</v>
      </c>
      <c r="BV4946">
        <f t="shared" si="1833"/>
        <v>3.2890000000000003E-2</v>
      </c>
      <c r="BX4946" s="1">
        <v>38966</v>
      </c>
      <c r="BY4946">
        <v>3.488</v>
      </c>
      <c r="BZ4946">
        <f t="shared" si="1834"/>
        <v>3.4880000000000001E-2</v>
      </c>
      <c r="CB4946" s="1">
        <v>39099</v>
      </c>
      <c r="CC4946">
        <v>4.1079999999999997</v>
      </c>
      <c r="CD4946">
        <f t="shared" si="1835"/>
        <v>4.1079999999999998E-2</v>
      </c>
      <c r="CG4946" s="1"/>
    </row>
    <row r="4947" spans="1:85" x14ac:dyDescent="0.3">
      <c r="A4947" s="21">
        <f t="shared" si="1836"/>
        <v>52736</v>
      </c>
      <c r="B4947" s="18">
        <f t="shared" si="1820"/>
        <v>112.421875</v>
      </c>
      <c r="C4947">
        <f t="shared" si="1819"/>
        <v>115</v>
      </c>
      <c r="D4947">
        <f t="shared" ca="1" si="1823"/>
        <v>-18.68888888888889</v>
      </c>
      <c r="E4947">
        <f ca="1">IF(currency="USD",'Future et co'!F4947,IF(currency="EUR",'Future et co'!G4947,FALSE))</f>
        <v>3.6070000000000005E-2</v>
      </c>
      <c r="F4947">
        <f t="shared" ca="1" si="1824"/>
        <v>3.6070000000000005E-2</v>
      </c>
      <c r="G4947">
        <f t="shared" ca="1" si="1825"/>
        <v>2.0569999999999998E-2</v>
      </c>
      <c r="L4947">
        <f t="shared" ca="1" si="1826"/>
        <v>127.8</v>
      </c>
      <c r="M4947">
        <f t="shared" ca="1" si="1821"/>
        <v>3.6070000000000005E-2</v>
      </c>
      <c r="R4947">
        <f t="shared" ca="1" si="1827"/>
        <v>127.8</v>
      </c>
      <c r="S4947">
        <f t="shared" ca="1" si="1822"/>
        <v>3.6070000000000005E-2</v>
      </c>
      <c r="AU4947" s="1">
        <v>38985</v>
      </c>
      <c r="AV4947">
        <v>5.258</v>
      </c>
      <c r="AW4947">
        <f t="shared" si="1828"/>
        <v>5.2580000000000002E-2</v>
      </c>
      <c r="AY4947" s="1">
        <v>38986</v>
      </c>
      <c r="AZ4947">
        <v>5.2670000000000003</v>
      </c>
      <c r="BA4947">
        <f t="shared" si="1829"/>
        <v>5.2670000000000002E-2</v>
      </c>
      <c r="BC4947" s="1">
        <v>39098</v>
      </c>
      <c r="BD4947">
        <v>5.3620000000000001</v>
      </c>
      <c r="BE4947">
        <f t="shared" si="1830"/>
        <v>5.3620000000000001E-2</v>
      </c>
      <c r="BG4947" s="1">
        <v>39098</v>
      </c>
      <c r="BH4947">
        <v>5.2039999999999997</v>
      </c>
      <c r="BI4947">
        <f t="shared" si="1831"/>
        <v>5.2039999999999996E-2</v>
      </c>
      <c r="BK4947" s="1">
        <v>43579</v>
      </c>
      <c r="BL4947">
        <v>2.40238</v>
      </c>
      <c r="BM4947">
        <f t="shared" si="1837"/>
        <v>2.4023799999999998E-2</v>
      </c>
      <c r="BP4947" s="1">
        <v>38925</v>
      </c>
      <c r="BQ4947">
        <v>117.53</v>
      </c>
      <c r="BR4947">
        <f t="shared" si="1832"/>
        <v>1.1753</v>
      </c>
      <c r="BT4947" s="1">
        <v>38965</v>
      </c>
      <c r="BU4947">
        <v>3.2749999999999999</v>
      </c>
      <c r="BV4947">
        <f t="shared" si="1833"/>
        <v>3.2750000000000001E-2</v>
      </c>
      <c r="BX4947" s="1">
        <v>38965</v>
      </c>
      <c r="BY4947">
        <v>3.4750000000000001</v>
      </c>
      <c r="BZ4947">
        <f t="shared" si="1834"/>
        <v>3.4750000000000003E-2</v>
      </c>
      <c r="CB4947" s="1">
        <v>39098</v>
      </c>
      <c r="CC4947">
        <v>4.1020000000000003</v>
      </c>
      <c r="CD4947">
        <f t="shared" si="1835"/>
        <v>4.1020000000000001E-2</v>
      </c>
      <c r="CG4947" s="1"/>
    </row>
    <row r="4948" spans="1:85" x14ac:dyDescent="0.3">
      <c r="A4948" s="21">
        <f t="shared" si="1836"/>
        <v>52737</v>
      </c>
      <c r="B4948" s="18">
        <f t="shared" si="1820"/>
        <v>112.421875</v>
      </c>
      <c r="C4948">
        <f t="shared" si="1819"/>
        <v>115</v>
      </c>
      <c r="D4948">
        <f t="shared" ca="1" si="1823"/>
        <v>-18.691666666666666</v>
      </c>
      <c r="E4948">
        <f ca="1">IF(currency="USD",'Future et co'!F4948,IF(currency="EUR",'Future et co'!G4948,FALSE))</f>
        <v>3.6070000000000005E-2</v>
      </c>
      <c r="F4948">
        <f t="shared" ca="1" si="1824"/>
        <v>3.6070000000000005E-2</v>
      </c>
      <c r="G4948">
        <f t="shared" ca="1" si="1825"/>
        <v>2.0569999999999998E-2</v>
      </c>
      <c r="L4948">
        <f t="shared" ca="1" si="1826"/>
        <v>127.8</v>
      </c>
      <c r="M4948">
        <f t="shared" ca="1" si="1821"/>
        <v>3.6070000000000005E-2</v>
      </c>
      <c r="R4948">
        <f t="shared" ca="1" si="1827"/>
        <v>127.8</v>
      </c>
      <c r="S4948">
        <f t="shared" ca="1" si="1822"/>
        <v>3.6070000000000005E-2</v>
      </c>
      <c r="AU4948" s="1">
        <v>38982</v>
      </c>
      <c r="AV4948">
        <v>5.2675000000000001</v>
      </c>
      <c r="AW4948">
        <f t="shared" si="1828"/>
        <v>5.2675E-2</v>
      </c>
      <c r="AY4948" s="1">
        <v>38985</v>
      </c>
      <c r="AZ4948">
        <v>5.2519999999999998</v>
      </c>
      <c r="BA4948">
        <f t="shared" si="1829"/>
        <v>5.2519999999999997E-2</v>
      </c>
      <c r="BC4948" s="1">
        <v>39097</v>
      </c>
      <c r="BD4948">
        <v>5.375</v>
      </c>
      <c r="BE4948">
        <f t="shared" si="1830"/>
        <v>5.3749999999999999E-2</v>
      </c>
      <c r="BG4948" s="1">
        <v>39097</v>
      </c>
      <c r="BH4948">
        <v>5.22</v>
      </c>
      <c r="BI4948">
        <f t="shared" si="1831"/>
        <v>5.2199999999999996E-2</v>
      </c>
      <c r="BK4948" s="1">
        <v>43580</v>
      </c>
      <c r="BL4948">
        <v>2.4110999999999998</v>
      </c>
      <c r="BM4948">
        <f t="shared" si="1837"/>
        <v>2.4110999999999997E-2</v>
      </c>
      <c r="BP4948" s="1">
        <v>38924</v>
      </c>
      <c r="BQ4948">
        <v>117.24</v>
      </c>
      <c r="BR4948">
        <f t="shared" si="1832"/>
        <v>1.1723999999999999</v>
      </c>
      <c r="BT4948" s="1">
        <v>38964</v>
      </c>
      <c r="BU4948">
        <v>3.2709999999999999</v>
      </c>
      <c r="BV4948">
        <f t="shared" si="1833"/>
        <v>3.2709999999999996E-2</v>
      </c>
      <c r="BX4948" s="1">
        <v>38964</v>
      </c>
      <c r="BY4948">
        <v>3.47</v>
      </c>
      <c r="BZ4948">
        <f t="shared" si="1834"/>
        <v>3.4700000000000002E-2</v>
      </c>
      <c r="CB4948" s="1">
        <v>39097</v>
      </c>
      <c r="CC4948">
        <v>4.1070000000000002</v>
      </c>
      <c r="CD4948">
        <f t="shared" si="1835"/>
        <v>4.1070000000000002E-2</v>
      </c>
      <c r="CG4948" s="1"/>
    </row>
    <row r="4949" spans="1:85" x14ac:dyDescent="0.3">
      <c r="A4949" s="21">
        <f t="shared" si="1836"/>
        <v>52740</v>
      </c>
      <c r="B4949" s="18">
        <f t="shared" si="1820"/>
        <v>112.421875</v>
      </c>
      <c r="C4949">
        <f t="shared" si="1819"/>
        <v>115</v>
      </c>
      <c r="D4949">
        <f t="shared" ca="1" si="1823"/>
        <v>-18.7</v>
      </c>
      <c r="E4949">
        <f ca="1">IF(currency="USD",'Future et co'!F4949,IF(currency="EUR",'Future et co'!G4949,FALSE))</f>
        <v>3.6070000000000005E-2</v>
      </c>
      <c r="F4949">
        <f t="shared" ca="1" si="1824"/>
        <v>3.6070000000000005E-2</v>
      </c>
      <c r="G4949">
        <f t="shared" ca="1" si="1825"/>
        <v>2.0569999999999998E-2</v>
      </c>
      <c r="L4949">
        <f t="shared" ca="1" si="1826"/>
        <v>127.8</v>
      </c>
      <c r="M4949">
        <f t="shared" ca="1" si="1821"/>
        <v>3.6070000000000005E-2</v>
      </c>
      <c r="R4949">
        <f t="shared" ca="1" si="1827"/>
        <v>127.8</v>
      </c>
      <c r="S4949">
        <f t="shared" ca="1" si="1822"/>
        <v>3.6070000000000005E-2</v>
      </c>
      <c r="AU4949" s="1">
        <v>38981</v>
      </c>
      <c r="AV4949">
        <v>5.2679999999999998</v>
      </c>
      <c r="AW4949">
        <f t="shared" si="1828"/>
        <v>5.2679999999999998E-2</v>
      </c>
      <c r="AY4949" s="1">
        <v>38982</v>
      </c>
      <c r="AZ4949">
        <v>5.2629999999999999</v>
      </c>
      <c r="BA4949">
        <f t="shared" si="1829"/>
        <v>5.2629999999999996E-2</v>
      </c>
      <c r="BC4949" s="1">
        <v>39094</v>
      </c>
      <c r="BD4949">
        <v>5.3650000000000002</v>
      </c>
      <c r="BE4949">
        <f t="shared" si="1830"/>
        <v>5.3650000000000003E-2</v>
      </c>
      <c r="BG4949" s="1">
        <v>39094</v>
      </c>
      <c r="BH4949">
        <v>5.2252000000000001</v>
      </c>
      <c r="BI4949">
        <f t="shared" si="1831"/>
        <v>5.2252E-2</v>
      </c>
      <c r="BK4949" s="1">
        <v>43581</v>
      </c>
      <c r="BL4949">
        <v>2.4037299999999999</v>
      </c>
      <c r="BM4949">
        <f t="shared" si="1837"/>
        <v>2.4037299999999998E-2</v>
      </c>
      <c r="BP4949" s="1">
        <v>38923</v>
      </c>
      <c r="BQ4949">
        <v>117.42</v>
      </c>
      <c r="BR4949">
        <f t="shared" si="1832"/>
        <v>1.1741999999999999</v>
      </c>
      <c r="BT4949" s="1">
        <v>38961</v>
      </c>
      <c r="BU4949">
        <v>3.2669999999999999</v>
      </c>
      <c r="BV4949">
        <f t="shared" si="1833"/>
        <v>3.2669999999999998E-2</v>
      </c>
      <c r="BX4949" s="1">
        <v>38961</v>
      </c>
      <c r="BY4949">
        <v>3.46</v>
      </c>
      <c r="BZ4949">
        <f t="shared" si="1834"/>
        <v>3.4599999999999999E-2</v>
      </c>
      <c r="CB4949" s="1">
        <v>39094</v>
      </c>
      <c r="CC4949">
        <v>4.1079999999999997</v>
      </c>
      <c r="CD4949">
        <f t="shared" si="1835"/>
        <v>4.1079999999999998E-2</v>
      </c>
      <c r="CG4949" s="1"/>
    </row>
    <row r="4950" spans="1:85" x14ac:dyDescent="0.3">
      <c r="A4950" s="21">
        <f t="shared" si="1836"/>
        <v>52741</v>
      </c>
      <c r="B4950" s="18">
        <f t="shared" si="1820"/>
        <v>112.421875</v>
      </c>
      <c r="C4950">
        <f t="shared" si="1819"/>
        <v>115</v>
      </c>
      <c r="D4950">
        <f t="shared" ca="1" si="1823"/>
        <v>-18.702777777777779</v>
      </c>
      <c r="E4950">
        <f ca="1">IF(currency="USD",'Future et co'!F4950,IF(currency="EUR",'Future et co'!G4950,FALSE))</f>
        <v>3.6070000000000005E-2</v>
      </c>
      <c r="F4950">
        <f t="shared" ca="1" si="1824"/>
        <v>3.6070000000000005E-2</v>
      </c>
      <c r="G4950">
        <f t="shared" ca="1" si="1825"/>
        <v>2.0569999999999998E-2</v>
      </c>
      <c r="L4950">
        <f t="shared" ca="1" si="1826"/>
        <v>127.8</v>
      </c>
      <c r="M4950">
        <f t="shared" ca="1" si="1821"/>
        <v>3.6070000000000005E-2</v>
      </c>
      <c r="R4950">
        <f t="shared" ca="1" si="1827"/>
        <v>127.8</v>
      </c>
      <c r="S4950">
        <f t="shared" ca="1" si="1822"/>
        <v>3.6070000000000005E-2</v>
      </c>
      <c r="AU4950" s="1">
        <v>38980</v>
      </c>
      <c r="AV4950">
        <v>5.2869999999999999</v>
      </c>
      <c r="AW4950">
        <f t="shared" si="1828"/>
        <v>5.287E-2</v>
      </c>
      <c r="AY4950" s="1">
        <v>38981</v>
      </c>
      <c r="AZ4950">
        <v>5.2690000000000001</v>
      </c>
      <c r="BA4950">
        <f t="shared" si="1829"/>
        <v>5.2690000000000001E-2</v>
      </c>
      <c r="BC4950" s="1">
        <v>39093</v>
      </c>
      <c r="BD4950">
        <v>5.35</v>
      </c>
      <c r="BE4950">
        <f t="shared" si="1830"/>
        <v>5.3499999999999999E-2</v>
      </c>
      <c r="BG4950" s="1">
        <v>39093</v>
      </c>
      <c r="BH4950">
        <v>5.1848000000000001</v>
      </c>
      <c r="BI4950">
        <f t="shared" si="1831"/>
        <v>5.1847999999999998E-2</v>
      </c>
      <c r="BK4950" s="1">
        <v>43584</v>
      </c>
      <c r="BL4950">
        <v>2.3991600000000002</v>
      </c>
      <c r="BM4950">
        <f t="shared" si="1837"/>
        <v>2.3991600000000002E-2</v>
      </c>
      <c r="BP4950" s="1">
        <v>38922</v>
      </c>
      <c r="BQ4950">
        <v>117.48</v>
      </c>
      <c r="BR4950">
        <f t="shared" si="1832"/>
        <v>1.1748000000000001</v>
      </c>
      <c r="BT4950" s="1">
        <v>38960</v>
      </c>
      <c r="BU4950">
        <v>3.2639999999999998</v>
      </c>
      <c r="BV4950">
        <f t="shared" si="1833"/>
        <v>3.2639999999999995E-2</v>
      </c>
      <c r="BX4950" s="1">
        <v>38960</v>
      </c>
      <c r="BY4950">
        <v>3.4449999999999998</v>
      </c>
      <c r="BZ4950">
        <f t="shared" si="1834"/>
        <v>3.4450000000000001E-2</v>
      </c>
      <c r="CB4950" s="1">
        <v>39093</v>
      </c>
      <c r="CC4950">
        <v>4.1040000000000001</v>
      </c>
      <c r="CD4950">
        <f t="shared" si="1835"/>
        <v>4.104E-2</v>
      </c>
      <c r="CG4950" s="1"/>
    </row>
    <row r="4951" spans="1:85" x14ac:dyDescent="0.3">
      <c r="A4951" s="21">
        <f t="shared" si="1836"/>
        <v>52742</v>
      </c>
      <c r="B4951" s="18">
        <f t="shared" si="1820"/>
        <v>112.421875</v>
      </c>
      <c r="C4951">
        <f t="shared" si="1819"/>
        <v>115</v>
      </c>
      <c r="D4951">
        <f t="shared" ca="1" si="1823"/>
        <v>-18.705555555555556</v>
      </c>
      <c r="E4951">
        <f ca="1">IF(currency="USD",'Future et co'!F4951,IF(currency="EUR",'Future et co'!G4951,FALSE))</f>
        <v>3.6070000000000005E-2</v>
      </c>
      <c r="F4951">
        <f t="shared" ca="1" si="1824"/>
        <v>3.6070000000000005E-2</v>
      </c>
      <c r="G4951">
        <f t="shared" ca="1" si="1825"/>
        <v>2.0569999999999998E-2</v>
      </c>
      <c r="L4951">
        <f t="shared" ca="1" si="1826"/>
        <v>127.8</v>
      </c>
      <c r="M4951">
        <f t="shared" ca="1" si="1821"/>
        <v>3.6070000000000005E-2</v>
      </c>
      <c r="R4951">
        <f t="shared" ca="1" si="1827"/>
        <v>127.8</v>
      </c>
      <c r="S4951">
        <f t="shared" ca="1" si="1822"/>
        <v>3.6070000000000005E-2</v>
      </c>
      <c r="AU4951" s="1">
        <v>38979</v>
      </c>
      <c r="AV4951">
        <v>5.2874999999999996</v>
      </c>
      <c r="AW4951">
        <f t="shared" si="1828"/>
        <v>5.2874999999999998E-2</v>
      </c>
      <c r="AY4951" s="1">
        <v>38980</v>
      </c>
      <c r="AZ4951">
        <v>5.3159999999999998</v>
      </c>
      <c r="BA4951">
        <f t="shared" si="1829"/>
        <v>5.3159999999999999E-2</v>
      </c>
      <c r="BC4951" s="1">
        <v>39092</v>
      </c>
      <c r="BD4951">
        <v>5.3250000000000002</v>
      </c>
      <c r="BE4951">
        <f t="shared" si="1830"/>
        <v>5.3249999999999999E-2</v>
      </c>
      <c r="BG4951" s="1">
        <v>39092</v>
      </c>
      <c r="BH4951">
        <v>5.1428000000000003</v>
      </c>
      <c r="BI4951">
        <f t="shared" si="1831"/>
        <v>5.1428000000000001E-2</v>
      </c>
      <c r="BK4951" s="1">
        <v>43585</v>
      </c>
      <c r="BL4951">
        <v>2.38984</v>
      </c>
      <c r="BM4951">
        <f t="shared" si="1837"/>
        <v>2.38984E-2</v>
      </c>
      <c r="BP4951" s="1">
        <v>38919</v>
      </c>
      <c r="BQ4951">
        <v>117.55</v>
      </c>
      <c r="BR4951">
        <f t="shared" si="1832"/>
        <v>1.1755</v>
      </c>
      <c r="BT4951" s="1">
        <v>38959</v>
      </c>
      <c r="BU4951">
        <v>3.2559999999999998</v>
      </c>
      <c r="BV4951">
        <f t="shared" si="1833"/>
        <v>3.2559999999999999E-2</v>
      </c>
      <c r="BX4951" s="1">
        <v>38959</v>
      </c>
      <c r="BY4951">
        <v>3.4380000000000002</v>
      </c>
      <c r="BZ4951">
        <f t="shared" si="1834"/>
        <v>3.4380000000000001E-2</v>
      </c>
      <c r="CB4951" s="1">
        <v>39092</v>
      </c>
      <c r="CC4951">
        <v>4.1040000000000001</v>
      </c>
      <c r="CD4951">
        <f t="shared" si="1835"/>
        <v>4.104E-2</v>
      </c>
      <c r="CG4951" s="1"/>
    </row>
    <row r="4952" spans="1:85" x14ac:dyDescent="0.3">
      <c r="A4952" s="21">
        <f t="shared" si="1836"/>
        <v>52743</v>
      </c>
      <c r="B4952" s="18">
        <f t="shared" si="1820"/>
        <v>112.421875</v>
      </c>
      <c r="C4952">
        <f t="shared" si="1819"/>
        <v>115</v>
      </c>
      <c r="D4952">
        <f t="shared" ca="1" si="1823"/>
        <v>-18.708333333333332</v>
      </c>
      <c r="E4952">
        <f ca="1">IF(currency="USD",'Future et co'!F4952,IF(currency="EUR",'Future et co'!G4952,FALSE))</f>
        <v>3.6070000000000005E-2</v>
      </c>
      <c r="F4952">
        <f t="shared" ca="1" si="1824"/>
        <v>3.6070000000000005E-2</v>
      </c>
      <c r="G4952">
        <f t="shared" ca="1" si="1825"/>
        <v>2.0569999999999998E-2</v>
      </c>
      <c r="L4952">
        <f t="shared" ca="1" si="1826"/>
        <v>127.8</v>
      </c>
      <c r="M4952">
        <f t="shared" ca="1" si="1821"/>
        <v>3.6070000000000005E-2</v>
      </c>
      <c r="R4952">
        <f t="shared" ca="1" si="1827"/>
        <v>127.8</v>
      </c>
      <c r="S4952">
        <f t="shared" ca="1" si="1822"/>
        <v>3.6070000000000005E-2</v>
      </c>
      <c r="AU4952" s="1">
        <v>38978</v>
      </c>
      <c r="AV4952">
        <v>5.3</v>
      </c>
      <c r="AW4952">
        <f t="shared" si="1828"/>
        <v>5.2999999999999999E-2</v>
      </c>
      <c r="AY4952" s="1">
        <v>38979</v>
      </c>
      <c r="AZ4952">
        <v>5.3109999999999999</v>
      </c>
      <c r="BA4952">
        <f t="shared" si="1829"/>
        <v>5.3109999999999997E-2</v>
      </c>
      <c r="BC4952" s="1">
        <v>39091</v>
      </c>
      <c r="BD4952">
        <v>5.32</v>
      </c>
      <c r="BE4952">
        <f t="shared" si="1830"/>
        <v>5.3200000000000004E-2</v>
      </c>
      <c r="BG4952" s="1">
        <v>39091</v>
      </c>
      <c r="BH4952">
        <v>5.1165000000000003</v>
      </c>
      <c r="BI4952">
        <f t="shared" si="1831"/>
        <v>5.1165000000000002E-2</v>
      </c>
      <c r="BK4952" s="1">
        <v>43586</v>
      </c>
      <c r="BL4952">
        <v>2.4116200000000001</v>
      </c>
      <c r="BM4952">
        <f t="shared" si="1837"/>
        <v>2.4116200000000001E-2</v>
      </c>
      <c r="BP4952" s="1">
        <v>38918</v>
      </c>
      <c r="BQ4952">
        <v>117.21</v>
      </c>
      <c r="BR4952">
        <f t="shared" si="1832"/>
        <v>1.1720999999999999</v>
      </c>
      <c r="BT4952" s="1">
        <v>38958</v>
      </c>
      <c r="BU4952">
        <v>3.2570000000000001</v>
      </c>
      <c r="BV4952">
        <f t="shared" si="1833"/>
        <v>3.2570000000000002E-2</v>
      </c>
      <c r="BX4952" s="1">
        <v>38958</v>
      </c>
      <c r="BY4952">
        <v>3.44</v>
      </c>
      <c r="BZ4952">
        <f t="shared" si="1834"/>
        <v>3.44E-2</v>
      </c>
      <c r="CB4952" s="1">
        <v>39091</v>
      </c>
      <c r="CC4952">
        <v>4.1020000000000003</v>
      </c>
      <c r="CD4952">
        <f t="shared" si="1835"/>
        <v>4.1020000000000001E-2</v>
      </c>
      <c r="CG4952" s="1"/>
    </row>
    <row r="4953" spans="1:85" x14ac:dyDescent="0.3">
      <c r="A4953" s="21">
        <f t="shared" si="1836"/>
        <v>52744</v>
      </c>
      <c r="B4953" s="18">
        <f t="shared" si="1820"/>
        <v>112.421875</v>
      </c>
      <c r="C4953">
        <f t="shared" ref="C4953:C5016" si="1838">CEILING(B4953,$C$9)</f>
        <v>115</v>
      </c>
      <c r="D4953">
        <f t="shared" ca="1" si="1823"/>
        <v>-18.711111111111112</v>
      </c>
      <c r="E4953">
        <f ca="1">IF(currency="USD",'Future et co'!F4953,IF(currency="EUR",'Future et co'!G4953,FALSE))</f>
        <v>3.6070000000000005E-2</v>
      </c>
      <c r="F4953">
        <f t="shared" ca="1" si="1824"/>
        <v>3.6070000000000005E-2</v>
      </c>
      <c r="G4953">
        <f t="shared" ca="1" si="1825"/>
        <v>2.0569999999999998E-2</v>
      </c>
      <c r="L4953">
        <f t="shared" ca="1" si="1826"/>
        <v>127.8</v>
      </c>
      <c r="M4953">
        <f t="shared" ca="1" si="1821"/>
        <v>3.6070000000000005E-2</v>
      </c>
      <c r="R4953">
        <f t="shared" ca="1" si="1827"/>
        <v>127.8</v>
      </c>
      <c r="S4953">
        <f t="shared" ca="1" si="1822"/>
        <v>3.6070000000000005E-2</v>
      </c>
      <c r="AU4953" s="1">
        <v>38975</v>
      </c>
      <c r="AV4953">
        <v>5.2949999999999999</v>
      </c>
      <c r="AW4953">
        <f t="shared" si="1828"/>
        <v>5.2949999999999997E-2</v>
      </c>
      <c r="AY4953" s="1">
        <v>38978</v>
      </c>
      <c r="AZ4953">
        <v>5.3360000000000003</v>
      </c>
      <c r="BA4953">
        <f t="shared" si="1829"/>
        <v>5.3360000000000005E-2</v>
      </c>
      <c r="BC4953" s="1">
        <v>39090</v>
      </c>
      <c r="BD4953">
        <v>5.3120000000000003</v>
      </c>
      <c r="BE4953">
        <f t="shared" si="1830"/>
        <v>5.3120000000000001E-2</v>
      </c>
      <c r="BG4953" s="1">
        <v>39090</v>
      </c>
      <c r="BH4953">
        <v>5.0999999999999996</v>
      </c>
      <c r="BI4953">
        <f t="shared" si="1831"/>
        <v>5.0999999999999997E-2</v>
      </c>
      <c r="BK4953" s="1">
        <v>43587</v>
      </c>
      <c r="BL4953">
        <v>2.4193199999999999</v>
      </c>
      <c r="BM4953">
        <f t="shared" si="1837"/>
        <v>2.4193199999999998E-2</v>
      </c>
      <c r="BP4953" s="1">
        <v>38917</v>
      </c>
      <c r="BQ4953">
        <v>117.18</v>
      </c>
      <c r="BR4953">
        <f t="shared" si="1832"/>
        <v>1.1718000000000002</v>
      </c>
      <c r="BT4953" s="1">
        <v>38957</v>
      </c>
      <c r="BU4953">
        <v>3.254</v>
      </c>
      <c r="BV4953">
        <f t="shared" si="1833"/>
        <v>3.2539999999999999E-2</v>
      </c>
      <c r="BX4953" s="1">
        <v>38957</v>
      </c>
      <c r="BY4953">
        <v>3.4319999999999999</v>
      </c>
      <c r="BZ4953">
        <f t="shared" si="1834"/>
        <v>3.4319999999999996E-2</v>
      </c>
      <c r="CB4953" s="1">
        <v>39090</v>
      </c>
      <c r="CC4953">
        <v>4.0839999999999996</v>
      </c>
      <c r="CD4953">
        <f t="shared" si="1835"/>
        <v>4.0839999999999994E-2</v>
      </c>
      <c r="CG4953" s="1"/>
    </row>
    <row r="4954" spans="1:85" x14ac:dyDescent="0.3">
      <c r="A4954" s="21">
        <f t="shared" si="1836"/>
        <v>52747</v>
      </c>
      <c r="B4954" s="18">
        <f t="shared" si="1820"/>
        <v>112.421875</v>
      </c>
      <c r="C4954">
        <f t="shared" si="1838"/>
        <v>115</v>
      </c>
      <c r="D4954">
        <f t="shared" ca="1" si="1823"/>
        <v>-18.719444444444445</v>
      </c>
      <c r="E4954">
        <f ca="1">IF(currency="USD",'Future et co'!F4954,IF(currency="EUR",'Future et co'!G4954,FALSE))</f>
        <v>3.6070000000000005E-2</v>
      </c>
      <c r="F4954">
        <f t="shared" ca="1" si="1824"/>
        <v>3.6070000000000005E-2</v>
      </c>
      <c r="G4954">
        <f t="shared" ca="1" si="1825"/>
        <v>2.0569999999999998E-2</v>
      </c>
      <c r="L4954">
        <f t="shared" ca="1" si="1826"/>
        <v>127.8</v>
      </c>
      <c r="M4954">
        <f t="shared" ca="1" si="1821"/>
        <v>3.6070000000000005E-2</v>
      </c>
      <c r="R4954">
        <f t="shared" ca="1" si="1827"/>
        <v>127.8</v>
      </c>
      <c r="S4954">
        <f t="shared" ca="1" si="1822"/>
        <v>3.6070000000000005E-2</v>
      </c>
      <c r="AU4954" s="1">
        <v>38974</v>
      </c>
      <c r="AV4954">
        <v>5.3029999999999999</v>
      </c>
      <c r="AW4954">
        <f t="shared" si="1828"/>
        <v>5.3030000000000001E-2</v>
      </c>
      <c r="AY4954" s="1">
        <v>38975</v>
      </c>
      <c r="AZ4954">
        <v>5.3289999999999997</v>
      </c>
      <c r="BA4954">
        <f t="shared" si="1829"/>
        <v>5.3289999999999997E-2</v>
      </c>
      <c r="BC4954" s="1">
        <v>39087</v>
      </c>
      <c r="BD4954">
        <v>5.2939999999999996</v>
      </c>
      <c r="BE4954">
        <f t="shared" si="1830"/>
        <v>5.2939999999999994E-2</v>
      </c>
      <c r="BG4954" s="1">
        <v>39087</v>
      </c>
      <c r="BH4954">
        <v>5.0724999999999998</v>
      </c>
      <c r="BI4954">
        <f t="shared" si="1831"/>
        <v>5.0724999999999999E-2</v>
      </c>
      <c r="BK4954" s="1">
        <v>43588</v>
      </c>
      <c r="BL4954">
        <v>2.4007299999999998</v>
      </c>
      <c r="BM4954">
        <f t="shared" si="1837"/>
        <v>2.4007299999999999E-2</v>
      </c>
      <c r="BP4954" s="1">
        <v>38916</v>
      </c>
      <c r="BQ4954">
        <v>116.95</v>
      </c>
      <c r="BR4954">
        <f t="shared" si="1832"/>
        <v>1.1695</v>
      </c>
      <c r="BT4954" s="1">
        <v>38954</v>
      </c>
      <c r="BU4954">
        <v>3.2549999999999999</v>
      </c>
      <c r="BV4954">
        <f t="shared" si="1833"/>
        <v>3.2549999999999996E-2</v>
      </c>
      <c r="BX4954" s="1">
        <v>38954</v>
      </c>
      <c r="BY4954">
        <v>3.4329999999999998</v>
      </c>
      <c r="BZ4954">
        <f t="shared" si="1834"/>
        <v>3.4329999999999999E-2</v>
      </c>
      <c r="CB4954" s="1">
        <v>39087</v>
      </c>
      <c r="CC4954">
        <v>4.0830000000000002</v>
      </c>
      <c r="CD4954">
        <f t="shared" si="1835"/>
        <v>4.0830000000000005E-2</v>
      </c>
      <c r="CG4954" s="1"/>
    </row>
    <row r="4955" spans="1:85" x14ac:dyDescent="0.3">
      <c r="A4955" s="21">
        <f t="shared" si="1836"/>
        <v>52748</v>
      </c>
      <c r="B4955" s="18">
        <f t="shared" si="1820"/>
        <v>112.421875</v>
      </c>
      <c r="C4955">
        <f t="shared" si="1838"/>
        <v>115</v>
      </c>
      <c r="D4955">
        <f t="shared" ca="1" si="1823"/>
        <v>-18.722222222222221</v>
      </c>
      <c r="E4955">
        <f ca="1">IF(currency="USD",'Future et co'!F4955,IF(currency="EUR",'Future et co'!G4955,FALSE))</f>
        <v>3.6070000000000005E-2</v>
      </c>
      <c r="F4955">
        <f t="shared" ca="1" si="1824"/>
        <v>3.6070000000000005E-2</v>
      </c>
      <c r="G4955">
        <f t="shared" ca="1" si="1825"/>
        <v>2.0569999999999998E-2</v>
      </c>
      <c r="L4955">
        <f t="shared" ca="1" si="1826"/>
        <v>127.8</v>
      </c>
      <c r="M4955">
        <f t="shared" ca="1" si="1821"/>
        <v>3.6070000000000005E-2</v>
      </c>
      <c r="R4955">
        <f t="shared" ca="1" si="1827"/>
        <v>127.8</v>
      </c>
      <c r="S4955">
        <f t="shared" ca="1" si="1822"/>
        <v>3.6070000000000005E-2</v>
      </c>
      <c r="AU4955" s="1">
        <v>38973</v>
      </c>
      <c r="AV4955">
        <v>5.2969999999999997</v>
      </c>
      <c r="AW4955">
        <f t="shared" si="1828"/>
        <v>5.2969999999999996E-2</v>
      </c>
      <c r="AY4955" s="1">
        <v>38974</v>
      </c>
      <c r="AZ4955">
        <v>5.335</v>
      </c>
      <c r="BA4955">
        <f t="shared" si="1829"/>
        <v>5.3350000000000002E-2</v>
      </c>
      <c r="BC4955" s="1">
        <v>39086</v>
      </c>
      <c r="BD4955">
        <v>5.24</v>
      </c>
      <c r="BE4955">
        <f t="shared" si="1830"/>
        <v>5.2400000000000002E-2</v>
      </c>
      <c r="BG4955" s="1">
        <v>39086</v>
      </c>
      <c r="BH4955">
        <v>5.0189000000000004</v>
      </c>
      <c r="BI4955">
        <f t="shared" si="1831"/>
        <v>5.0189000000000004E-2</v>
      </c>
      <c r="BK4955" s="1">
        <v>43591</v>
      </c>
      <c r="BL4955">
        <v>2.41093</v>
      </c>
      <c r="BM4955">
        <f t="shared" si="1837"/>
        <v>2.41093E-2</v>
      </c>
      <c r="BP4955" s="1">
        <v>38915</v>
      </c>
      <c r="BQ4955">
        <v>117.09</v>
      </c>
      <c r="BR4955">
        <f t="shared" si="1832"/>
        <v>1.1709000000000001</v>
      </c>
      <c r="BT4955" s="1">
        <v>38953</v>
      </c>
      <c r="BU4955">
        <v>3.254</v>
      </c>
      <c r="BV4955">
        <f t="shared" si="1833"/>
        <v>3.2539999999999999E-2</v>
      </c>
      <c r="BX4955" s="1">
        <v>38953</v>
      </c>
      <c r="BY4955">
        <v>3.4430000000000001</v>
      </c>
      <c r="BZ4955">
        <f t="shared" si="1834"/>
        <v>3.4430000000000002E-2</v>
      </c>
      <c r="CB4955" s="1">
        <v>39086</v>
      </c>
      <c r="CC4955">
        <v>4.0650000000000004</v>
      </c>
      <c r="CD4955">
        <f t="shared" si="1835"/>
        <v>4.0650000000000006E-2</v>
      </c>
      <c r="CG4955" s="1"/>
    </row>
    <row r="4956" spans="1:85" x14ac:dyDescent="0.3">
      <c r="A4956" s="21">
        <f t="shared" si="1836"/>
        <v>52749</v>
      </c>
      <c r="B4956" s="18">
        <f t="shared" si="1820"/>
        <v>112.421875</v>
      </c>
      <c r="C4956">
        <f t="shared" si="1838"/>
        <v>115</v>
      </c>
      <c r="D4956">
        <f t="shared" ca="1" si="1823"/>
        <v>-18.725000000000001</v>
      </c>
      <c r="E4956">
        <f ca="1">IF(currency="USD",'Future et co'!F4956,IF(currency="EUR",'Future et co'!G4956,FALSE))</f>
        <v>3.6070000000000005E-2</v>
      </c>
      <c r="F4956">
        <f t="shared" ca="1" si="1824"/>
        <v>3.6070000000000005E-2</v>
      </c>
      <c r="G4956">
        <f t="shared" ca="1" si="1825"/>
        <v>2.0569999999999998E-2</v>
      </c>
      <c r="L4956">
        <f t="shared" ca="1" si="1826"/>
        <v>127.8</v>
      </c>
      <c r="M4956">
        <f t="shared" ca="1" si="1821"/>
        <v>3.6070000000000005E-2</v>
      </c>
      <c r="R4956">
        <f t="shared" ca="1" si="1827"/>
        <v>127.8</v>
      </c>
      <c r="S4956">
        <f t="shared" ca="1" si="1822"/>
        <v>3.6070000000000005E-2</v>
      </c>
      <c r="AU4956" s="1">
        <v>38972</v>
      </c>
      <c r="AV4956">
        <v>5.2990000000000004</v>
      </c>
      <c r="AW4956">
        <f t="shared" si="1828"/>
        <v>5.2990000000000002E-2</v>
      </c>
      <c r="AY4956" s="1">
        <v>38973</v>
      </c>
      <c r="AZ4956">
        <v>5.3230000000000004</v>
      </c>
      <c r="BA4956">
        <f t="shared" si="1829"/>
        <v>5.3230000000000006E-2</v>
      </c>
      <c r="BC4956" s="1">
        <v>39085</v>
      </c>
      <c r="BD4956">
        <v>5.282</v>
      </c>
      <c r="BE4956">
        <f t="shared" si="1830"/>
        <v>5.2819999999999999E-2</v>
      </c>
      <c r="BG4956" s="1">
        <v>39085</v>
      </c>
      <c r="BH4956">
        <v>5.0774999999999997</v>
      </c>
      <c r="BI4956">
        <f t="shared" si="1831"/>
        <v>5.0774999999999994E-2</v>
      </c>
      <c r="BK4956" s="1">
        <v>43592</v>
      </c>
      <c r="BL4956">
        <v>2.4503400000000002</v>
      </c>
      <c r="BM4956">
        <f t="shared" si="1837"/>
        <v>2.4503400000000002E-2</v>
      </c>
      <c r="BP4956" s="1">
        <v>38912</v>
      </c>
      <c r="BQ4956">
        <v>117.19</v>
      </c>
      <c r="BR4956">
        <f t="shared" si="1832"/>
        <v>1.1718999999999999</v>
      </c>
      <c r="BT4956" s="1">
        <v>38952</v>
      </c>
      <c r="BU4956">
        <v>3.2530000000000001</v>
      </c>
      <c r="BV4956">
        <f t="shared" si="1833"/>
        <v>3.2530000000000003E-2</v>
      </c>
      <c r="BX4956" s="1">
        <v>38952</v>
      </c>
      <c r="BY4956">
        <v>3.4340000000000002</v>
      </c>
      <c r="BZ4956">
        <f t="shared" si="1834"/>
        <v>3.4340000000000002E-2</v>
      </c>
      <c r="CB4956" s="1">
        <v>39085</v>
      </c>
      <c r="CC4956">
        <v>4.048</v>
      </c>
      <c r="CD4956">
        <f t="shared" si="1835"/>
        <v>4.0480000000000002E-2</v>
      </c>
      <c r="CG4956" s="1"/>
    </row>
    <row r="4957" spans="1:85" x14ac:dyDescent="0.3">
      <c r="A4957" s="21">
        <f t="shared" si="1836"/>
        <v>52750</v>
      </c>
      <c r="B4957" s="18">
        <f t="shared" si="1820"/>
        <v>112.421875</v>
      </c>
      <c r="C4957">
        <f t="shared" si="1838"/>
        <v>115</v>
      </c>
      <c r="D4957">
        <f t="shared" ca="1" si="1823"/>
        <v>-18.727777777777778</v>
      </c>
      <c r="E4957">
        <f ca="1">IF(currency="USD",'Future et co'!F4957,IF(currency="EUR",'Future et co'!G4957,FALSE))</f>
        <v>3.6070000000000005E-2</v>
      </c>
      <c r="F4957">
        <f t="shared" ca="1" si="1824"/>
        <v>3.6070000000000005E-2</v>
      </c>
      <c r="G4957">
        <f t="shared" ca="1" si="1825"/>
        <v>2.0569999999999998E-2</v>
      </c>
      <c r="L4957">
        <f t="shared" ca="1" si="1826"/>
        <v>127.8</v>
      </c>
      <c r="M4957">
        <f t="shared" ca="1" si="1821"/>
        <v>3.6070000000000005E-2</v>
      </c>
      <c r="R4957">
        <f t="shared" ca="1" si="1827"/>
        <v>127.8</v>
      </c>
      <c r="S4957">
        <f t="shared" ca="1" si="1822"/>
        <v>3.6070000000000005E-2</v>
      </c>
      <c r="AU4957" s="1">
        <v>38971</v>
      </c>
      <c r="AV4957">
        <v>5.298</v>
      </c>
      <c r="AW4957">
        <f t="shared" si="1828"/>
        <v>5.2979999999999999E-2</v>
      </c>
      <c r="AY4957" s="1">
        <v>38972</v>
      </c>
      <c r="AZ4957">
        <v>5.3220000000000001</v>
      </c>
      <c r="BA4957">
        <f t="shared" si="1829"/>
        <v>5.3220000000000003E-2</v>
      </c>
      <c r="BC4957" s="1">
        <v>39084</v>
      </c>
      <c r="BD4957">
        <v>5.3090000000000002</v>
      </c>
      <c r="BE4957">
        <f t="shared" si="1830"/>
        <v>5.3089999999999998E-2</v>
      </c>
      <c r="BG4957" s="1">
        <v>39084</v>
      </c>
      <c r="BH4957">
        <v>5.1128999999999998</v>
      </c>
      <c r="BI4957">
        <f t="shared" si="1831"/>
        <v>5.1129000000000001E-2</v>
      </c>
      <c r="BK4957" s="1">
        <v>43593</v>
      </c>
      <c r="BL4957">
        <v>2.4552299999999998</v>
      </c>
      <c r="BM4957">
        <f t="shared" si="1837"/>
        <v>2.4552299999999999E-2</v>
      </c>
      <c r="BP4957" s="1">
        <v>38911</v>
      </c>
      <c r="BQ4957">
        <v>116.68</v>
      </c>
      <c r="BR4957">
        <f t="shared" si="1832"/>
        <v>1.1668000000000001</v>
      </c>
      <c r="BT4957" s="1">
        <v>38951</v>
      </c>
      <c r="BU4957">
        <v>3.2490000000000001</v>
      </c>
      <c r="BV4957">
        <f t="shared" si="1833"/>
        <v>3.2489999999999998E-2</v>
      </c>
      <c r="BX4957" s="1">
        <v>38951</v>
      </c>
      <c r="BY4957">
        <v>3.4359999999999999</v>
      </c>
      <c r="BZ4957">
        <f t="shared" si="1834"/>
        <v>3.4360000000000002E-2</v>
      </c>
      <c r="CB4957" s="1">
        <v>39084</v>
      </c>
      <c r="CC4957">
        <v>4.0629999999999997</v>
      </c>
      <c r="CD4957">
        <f t="shared" si="1835"/>
        <v>4.0629999999999999E-2</v>
      </c>
      <c r="CG4957" s="1"/>
    </row>
    <row r="4958" spans="1:85" x14ac:dyDescent="0.3">
      <c r="A4958" s="21">
        <f t="shared" si="1836"/>
        <v>52751</v>
      </c>
      <c r="B4958" s="18">
        <f t="shared" si="1820"/>
        <v>112.421875</v>
      </c>
      <c r="C4958">
        <f t="shared" si="1838"/>
        <v>115</v>
      </c>
      <c r="D4958">
        <f t="shared" ca="1" si="1823"/>
        <v>-18.730555555555554</v>
      </c>
      <c r="E4958">
        <f ca="1">IF(currency="USD",'Future et co'!F4958,IF(currency="EUR",'Future et co'!G4958,FALSE))</f>
        <v>3.6070000000000005E-2</v>
      </c>
      <c r="F4958">
        <f t="shared" ca="1" si="1824"/>
        <v>3.6070000000000005E-2</v>
      </c>
      <c r="G4958">
        <f t="shared" ca="1" si="1825"/>
        <v>2.0569999999999998E-2</v>
      </c>
      <c r="L4958">
        <f t="shared" ca="1" si="1826"/>
        <v>127.8</v>
      </c>
      <c r="M4958">
        <f t="shared" ca="1" si="1821"/>
        <v>3.6070000000000005E-2</v>
      </c>
      <c r="R4958">
        <f t="shared" ca="1" si="1827"/>
        <v>127.8</v>
      </c>
      <c r="S4958">
        <f t="shared" ca="1" si="1822"/>
        <v>3.6070000000000005E-2</v>
      </c>
      <c r="AU4958" s="1">
        <v>38968</v>
      </c>
      <c r="AV4958">
        <v>5.2975000000000003</v>
      </c>
      <c r="AW4958">
        <f t="shared" si="1828"/>
        <v>5.2975000000000001E-2</v>
      </c>
      <c r="AY4958" s="1">
        <v>38971</v>
      </c>
      <c r="AZ4958">
        <v>5.3280000000000003</v>
      </c>
      <c r="BA4958">
        <f t="shared" si="1829"/>
        <v>5.3280000000000001E-2</v>
      </c>
      <c r="BC4958" s="1">
        <v>39083</v>
      </c>
      <c r="BD4958">
        <v>5.3280000000000003</v>
      </c>
      <c r="BE4958">
        <f t="shared" si="1830"/>
        <v>5.3280000000000001E-2</v>
      </c>
      <c r="BG4958" s="1">
        <v>39083</v>
      </c>
      <c r="BH4958">
        <v>5.1349999999999998</v>
      </c>
      <c r="BI4958">
        <f t="shared" si="1831"/>
        <v>5.135E-2</v>
      </c>
      <c r="BK4958" s="1">
        <v>43594</v>
      </c>
      <c r="BL4958">
        <v>2.4616600000000002</v>
      </c>
      <c r="BM4958">
        <f t="shared" si="1837"/>
        <v>2.4616600000000002E-2</v>
      </c>
      <c r="BP4958" s="1">
        <v>38910</v>
      </c>
      <c r="BQ4958">
        <v>116.2</v>
      </c>
      <c r="BR4958">
        <f t="shared" si="1832"/>
        <v>1.1619999999999999</v>
      </c>
      <c r="BT4958" s="1">
        <v>38950</v>
      </c>
      <c r="BU4958">
        <v>3.2440000000000002</v>
      </c>
      <c r="BV4958">
        <f t="shared" si="1833"/>
        <v>3.2440000000000004E-2</v>
      </c>
      <c r="BX4958" s="1">
        <v>38950</v>
      </c>
      <c r="BY4958">
        <v>3.4350000000000001</v>
      </c>
      <c r="BZ4958">
        <f t="shared" si="1834"/>
        <v>3.4349999999999999E-2</v>
      </c>
      <c r="CB4958" s="1">
        <v>39083</v>
      </c>
      <c r="CC4958">
        <v>4.0679999999999996</v>
      </c>
      <c r="CD4958">
        <f t="shared" si="1835"/>
        <v>4.0679999999999994E-2</v>
      </c>
      <c r="CG4958" s="1"/>
    </row>
    <row r="4959" spans="1:85" x14ac:dyDescent="0.3">
      <c r="A4959" s="21">
        <f t="shared" si="1836"/>
        <v>52754</v>
      </c>
      <c r="B4959" s="18">
        <f t="shared" si="1820"/>
        <v>112.421875</v>
      </c>
      <c r="C4959">
        <f t="shared" si="1838"/>
        <v>115</v>
      </c>
      <c r="D4959">
        <f t="shared" ca="1" si="1823"/>
        <v>-18.738888888888887</v>
      </c>
      <c r="E4959">
        <f ca="1">IF(currency="USD",'Future et co'!F4959,IF(currency="EUR",'Future et co'!G4959,FALSE))</f>
        <v>3.6070000000000005E-2</v>
      </c>
      <c r="F4959">
        <f t="shared" ca="1" si="1824"/>
        <v>3.6070000000000005E-2</v>
      </c>
      <c r="G4959">
        <f t="shared" ca="1" si="1825"/>
        <v>2.0569999999999998E-2</v>
      </c>
      <c r="L4959">
        <f t="shared" ca="1" si="1826"/>
        <v>127.8</v>
      </c>
      <c r="M4959">
        <f t="shared" ca="1" si="1821"/>
        <v>3.6070000000000005E-2</v>
      </c>
      <c r="R4959">
        <f t="shared" ca="1" si="1827"/>
        <v>127.8</v>
      </c>
      <c r="S4959">
        <f t="shared" ca="1" si="1822"/>
        <v>3.6070000000000005E-2</v>
      </c>
      <c r="AU4959" s="1">
        <v>38967</v>
      </c>
      <c r="AV4959">
        <v>5.3019999999999996</v>
      </c>
      <c r="AW4959">
        <f t="shared" si="1828"/>
        <v>5.3019999999999998E-2</v>
      </c>
      <c r="AY4959" s="1">
        <v>38968</v>
      </c>
      <c r="AZ4959">
        <v>5.3120000000000003</v>
      </c>
      <c r="BA4959">
        <f t="shared" si="1829"/>
        <v>5.3120000000000001E-2</v>
      </c>
      <c r="BC4959" s="1">
        <v>39080</v>
      </c>
      <c r="BD4959">
        <v>5.327</v>
      </c>
      <c r="BE4959">
        <f t="shared" si="1830"/>
        <v>5.3269999999999998E-2</v>
      </c>
      <c r="BG4959" s="1">
        <v>39080</v>
      </c>
      <c r="BH4959">
        <v>5.14</v>
      </c>
      <c r="BI4959">
        <f t="shared" si="1831"/>
        <v>5.1399999999999994E-2</v>
      </c>
      <c r="BK4959" s="1">
        <v>43595</v>
      </c>
      <c r="BL4959">
        <v>2.4512900000000002</v>
      </c>
      <c r="BM4959">
        <f t="shared" si="1837"/>
        <v>2.4512900000000001E-2</v>
      </c>
      <c r="BP4959" s="1">
        <v>38909</v>
      </c>
      <c r="BQ4959">
        <v>116.59</v>
      </c>
      <c r="BR4959">
        <f t="shared" si="1832"/>
        <v>1.1658999999999999</v>
      </c>
      <c r="BT4959" s="1">
        <v>38947</v>
      </c>
      <c r="BU4959">
        <v>3.2360000000000002</v>
      </c>
      <c r="BV4959">
        <f t="shared" si="1833"/>
        <v>3.236E-2</v>
      </c>
      <c r="BX4959" s="1">
        <v>38947</v>
      </c>
      <c r="BY4959">
        <v>3.4350000000000001</v>
      </c>
      <c r="BZ4959">
        <f t="shared" si="1834"/>
        <v>3.4349999999999999E-2</v>
      </c>
      <c r="CB4959" s="1">
        <v>39080</v>
      </c>
      <c r="CC4959">
        <v>4.0679999999999996</v>
      </c>
      <c r="CD4959">
        <f t="shared" si="1835"/>
        <v>4.0679999999999994E-2</v>
      </c>
      <c r="CG4959" s="1"/>
    </row>
    <row r="4960" spans="1:85" x14ac:dyDescent="0.3">
      <c r="A4960" s="21">
        <f t="shared" si="1836"/>
        <v>52755</v>
      </c>
      <c r="B4960" s="18">
        <f t="shared" si="1820"/>
        <v>112.421875</v>
      </c>
      <c r="C4960">
        <f t="shared" si="1838"/>
        <v>115</v>
      </c>
      <c r="D4960">
        <f t="shared" ca="1" si="1823"/>
        <v>-18.741666666666667</v>
      </c>
      <c r="E4960">
        <f ca="1">IF(currency="USD",'Future et co'!F4960,IF(currency="EUR",'Future et co'!G4960,FALSE))</f>
        <v>3.6070000000000005E-2</v>
      </c>
      <c r="F4960">
        <f t="shared" ca="1" si="1824"/>
        <v>3.6070000000000005E-2</v>
      </c>
      <c r="G4960">
        <f t="shared" ca="1" si="1825"/>
        <v>2.0569999999999998E-2</v>
      </c>
      <c r="L4960">
        <f t="shared" ca="1" si="1826"/>
        <v>127.8</v>
      </c>
      <c r="M4960">
        <f t="shared" ca="1" si="1821"/>
        <v>3.6070000000000005E-2</v>
      </c>
      <c r="R4960">
        <f t="shared" ca="1" si="1827"/>
        <v>127.8</v>
      </c>
      <c r="S4960">
        <f t="shared" ca="1" si="1822"/>
        <v>3.6070000000000005E-2</v>
      </c>
      <c r="AU4960" s="1">
        <v>38966</v>
      </c>
      <c r="AV4960">
        <v>5.3</v>
      </c>
      <c r="AW4960">
        <f t="shared" si="1828"/>
        <v>5.2999999999999999E-2</v>
      </c>
      <c r="AY4960" s="1">
        <v>38967</v>
      </c>
      <c r="AZ4960">
        <v>5.3179999999999996</v>
      </c>
      <c r="BA4960">
        <f t="shared" si="1829"/>
        <v>5.3179999999999998E-2</v>
      </c>
      <c r="BC4960" s="1">
        <v>39079</v>
      </c>
      <c r="BD4960">
        <v>5.3230000000000004</v>
      </c>
      <c r="BE4960">
        <f t="shared" si="1830"/>
        <v>5.3230000000000006E-2</v>
      </c>
      <c r="BG4960" s="1">
        <v>39079</v>
      </c>
      <c r="BH4960">
        <v>5.13</v>
      </c>
      <c r="BI4960">
        <f t="shared" si="1831"/>
        <v>5.1299999999999998E-2</v>
      </c>
      <c r="BK4960" s="1">
        <v>43598</v>
      </c>
      <c r="BL4960">
        <v>2.5076000000000001</v>
      </c>
      <c r="BM4960">
        <f t="shared" si="1837"/>
        <v>2.5076000000000001E-2</v>
      </c>
      <c r="BP4960" s="1">
        <v>38908</v>
      </c>
      <c r="BQ4960">
        <v>116.19</v>
      </c>
      <c r="BR4960">
        <f t="shared" si="1832"/>
        <v>1.1618999999999999</v>
      </c>
      <c r="BT4960" s="1">
        <v>38946</v>
      </c>
      <c r="BU4960">
        <v>3.234</v>
      </c>
      <c r="BV4960">
        <f t="shared" si="1833"/>
        <v>3.2340000000000001E-2</v>
      </c>
      <c r="BX4960" s="1">
        <v>38946</v>
      </c>
      <c r="BY4960">
        <v>3.427</v>
      </c>
      <c r="BZ4960">
        <f t="shared" si="1834"/>
        <v>3.4270000000000002E-2</v>
      </c>
      <c r="CB4960" s="1">
        <v>39079</v>
      </c>
      <c r="CC4960">
        <v>4.07</v>
      </c>
      <c r="CD4960">
        <f t="shared" si="1835"/>
        <v>4.07E-2</v>
      </c>
      <c r="CG4960" s="1"/>
    </row>
    <row r="4961" spans="1:85" x14ac:dyDescent="0.3">
      <c r="A4961" s="21">
        <f t="shared" si="1836"/>
        <v>52756</v>
      </c>
      <c r="B4961" s="18">
        <f t="shared" si="1820"/>
        <v>112.421875</v>
      </c>
      <c r="C4961">
        <f t="shared" si="1838"/>
        <v>115</v>
      </c>
      <c r="D4961">
        <f t="shared" ca="1" si="1823"/>
        <v>-18.744444444444444</v>
      </c>
      <c r="E4961">
        <f ca="1">IF(currency="USD",'Future et co'!F4961,IF(currency="EUR",'Future et co'!G4961,FALSE))</f>
        <v>3.6070000000000005E-2</v>
      </c>
      <c r="F4961">
        <f t="shared" ca="1" si="1824"/>
        <v>3.6070000000000005E-2</v>
      </c>
      <c r="G4961">
        <f t="shared" ca="1" si="1825"/>
        <v>2.0569999999999998E-2</v>
      </c>
      <c r="L4961">
        <f t="shared" ca="1" si="1826"/>
        <v>127.8</v>
      </c>
      <c r="M4961">
        <f t="shared" ca="1" si="1821"/>
        <v>3.6070000000000005E-2</v>
      </c>
      <c r="R4961">
        <f t="shared" ca="1" si="1827"/>
        <v>127.8</v>
      </c>
      <c r="S4961">
        <f t="shared" ca="1" si="1822"/>
        <v>3.6070000000000005E-2</v>
      </c>
      <c r="AU4961" s="1">
        <v>38965</v>
      </c>
      <c r="AV4961">
        <v>5.2949999999999999</v>
      </c>
      <c r="AW4961">
        <f t="shared" si="1828"/>
        <v>5.2949999999999997E-2</v>
      </c>
      <c r="AY4961" s="1">
        <v>38966</v>
      </c>
      <c r="AZ4961">
        <v>5.3179999999999996</v>
      </c>
      <c r="BA4961">
        <f t="shared" si="1829"/>
        <v>5.3179999999999998E-2</v>
      </c>
      <c r="BC4961" s="1">
        <v>39078</v>
      </c>
      <c r="BD4961">
        <v>5.3079999999999998</v>
      </c>
      <c r="BE4961">
        <f t="shared" si="1830"/>
        <v>5.3079999999999995E-2</v>
      </c>
      <c r="BG4961" s="1">
        <v>39078</v>
      </c>
      <c r="BH4961">
        <v>5.1150000000000002</v>
      </c>
      <c r="BI4961">
        <f t="shared" si="1831"/>
        <v>5.1150000000000001E-2</v>
      </c>
      <c r="BK4961" s="1">
        <v>43599</v>
      </c>
      <c r="BL4961">
        <v>2.48699</v>
      </c>
      <c r="BM4961">
        <f t="shared" si="1837"/>
        <v>2.48699E-2</v>
      </c>
      <c r="BP4961" s="1">
        <v>38905</v>
      </c>
      <c r="BQ4961">
        <v>116.44</v>
      </c>
      <c r="BR4961">
        <f t="shared" si="1832"/>
        <v>1.1643999999999999</v>
      </c>
      <c r="BT4961" s="1">
        <v>38945</v>
      </c>
      <c r="BU4961">
        <v>3.2269999999999999</v>
      </c>
      <c r="BV4961">
        <f t="shared" si="1833"/>
        <v>3.227E-2</v>
      </c>
      <c r="BX4961" s="1">
        <v>38945</v>
      </c>
      <c r="BY4961">
        <v>3.4239999999999999</v>
      </c>
      <c r="BZ4961">
        <f t="shared" si="1834"/>
        <v>3.424E-2</v>
      </c>
      <c r="CB4961" s="1">
        <v>39078</v>
      </c>
      <c r="CC4961">
        <v>4.0469999999999997</v>
      </c>
      <c r="CD4961">
        <f t="shared" si="1835"/>
        <v>4.0469999999999999E-2</v>
      </c>
      <c r="CG4961" s="1"/>
    </row>
    <row r="4962" spans="1:85" x14ac:dyDescent="0.3">
      <c r="A4962" s="21">
        <f t="shared" si="1836"/>
        <v>52757</v>
      </c>
      <c r="B4962" s="18">
        <f t="shared" si="1820"/>
        <v>112.421875</v>
      </c>
      <c r="C4962">
        <f t="shared" si="1838"/>
        <v>115</v>
      </c>
      <c r="D4962">
        <f t="shared" ca="1" si="1823"/>
        <v>-18.747222222222224</v>
      </c>
      <c r="E4962">
        <f ca="1">IF(currency="USD",'Future et co'!F4962,IF(currency="EUR",'Future et co'!G4962,FALSE))</f>
        <v>3.6070000000000005E-2</v>
      </c>
      <c r="F4962">
        <f t="shared" ca="1" si="1824"/>
        <v>3.6070000000000005E-2</v>
      </c>
      <c r="G4962">
        <f t="shared" ca="1" si="1825"/>
        <v>2.0569999999999998E-2</v>
      </c>
      <c r="L4962">
        <f t="shared" ca="1" si="1826"/>
        <v>127.8</v>
      </c>
      <c r="M4962">
        <f t="shared" ca="1" si="1821"/>
        <v>3.6070000000000005E-2</v>
      </c>
      <c r="R4962">
        <f t="shared" ca="1" si="1827"/>
        <v>127.8</v>
      </c>
      <c r="S4962">
        <f t="shared" ca="1" si="1822"/>
        <v>3.6070000000000005E-2</v>
      </c>
      <c r="AU4962" s="1">
        <v>38964</v>
      </c>
      <c r="AV4962">
        <v>5.2919999999999998</v>
      </c>
      <c r="AW4962">
        <f t="shared" si="1828"/>
        <v>5.2919999999999995E-2</v>
      </c>
      <c r="AY4962" s="1">
        <v>38965</v>
      </c>
      <c r="AZ4962">
        <v>5.3170000000000002</v>
      </c>
      <c r="BA4962">
        <f t="shared" si="1829"/>
        <v>5.3170000000000002E-2</v>
      </c>
      <c r="BC4962" s="1">
        <v>39077</v>
      </c>
      <c r="BD4962">
        <v>5.2750000000000004</v>
      </c>
      <c r="BE4962">
        <f t="shared" si="1830"/>
        <v>5.2750000000000005E-2</v>
      </c>
      <c r="BG4962" s="1">
        <v>39077</v>
      </c>
      <c r="BH4962">
        <v>5.069</v>
      </c>
      <c r="BI4962">
        <f t="shared" si="1831"/>
        <v>5.0689999999999999E-2</v>
      </c>
      <c r="BK4962" s="1">
        <v>43600</v>
      </c>
      <c r="BL4962">
        <v>2.47776</v>
      </c>
      <c r="BM4962">
        <f t="shared" si="1837"/>
        <v>2.47776E-2</v>
      </c>
      <c r="BP4962" s="1">
        <v>38904</v>
      </c>
      <c r="BQ4962">
        <v>115.94</v>
      </c>
      <c r="BR4962">
        <f t="shared" si="1832"/>
        <v>1.1594</v>
      </c>
      <c r="BT4962" s="1">
        <v>38944</v>
      </c>
      <c r="BU4962">
        <v>3.22</v>
      </c>
      <c r="BV4962">
        <f t="shared" si="1833"/>
        <v>3.2199999999999999E-2</v>
      </c>
      <c r="BX4962" s="1">
        <v>38944</v>
      </c>
      <c r="BY4962">
        <v>3.423</v>
      </c>
      <c r="BZ4962">
        <f t="shared" si="1834"/>
        <v>3.4230000000000003E-2</v>
      </c>
      <c r="CB4962" s="1">
        <v>39077</v>
      </c>
      <c r="CC4962">
        <v>4.0380000000000003</v>
      </c>
      <c r="CD4962">
        <f t="shared" si="1835"/>
        <v>4.0379999999999999E-2</v>
      </c>
      <c r="CG4962" s="1"/>
    </row>
    <row r="4963" spans="1:85" x14ac:dyDescent="0.3">
      <c r="A4963" s="21">
        <f t="shared" si="1836"/>
        <v>52758</v>
      </c>
      <c r="B4963" s="18">
        <f t="shared" si="1820"/>
        <v>112.421875</v>
      </c>
      <c r="C4963">
        <f t="shared" si="1838"/>
        <v>115</v>
      </c>
      <c r="D4963">
        <f t="shared" ca="1" si="1823"/>
        <v>-18.75</v>
      </c>
      <c r="E4963">
        <f ca="1">IF(currency="USD",'Future et co'!F4963,IF(currency="EUR",'Future et co'!G4963,FALSE))</f>
        <v>3.6070000000000005E-2</v>
      </c>
      <c r="F4963">
        <f t="shared" ca="1" si="1824"/>
        <v>3.6070000000000005E-2</v>
      </c>
      <c r="G4963">
        <f t="shared" ca="1" si="1825"/>
        <v>2.0569999999999998E-2</v>
      </c>
      <c r="L4963">
        <f t="shared" ca="1" si="1826"/>
        <v>127.8</v>
      </c>
      <c r="M4963">
        <f t="shared" ca="1" si="1821"/>
        <v>3.6070000000000005E-2</v>
      </c>
      <c r="R4963">
        <f t="shared" ca="1" si="1827"/>
        <v>127.8</v>
      </c>
      <c r="S4963">
        <f t="shared" ca="1" si="1822"/>
        <v>3.6070000000000005E-2</v>
      </c>
      <c r="AU4963" s="1">
        <v>38961</v>
      </c>
      <c r="AV4963">
        <v>5.2969999999999997</v>
      </c>
      <c r="AW4963">
        <f t="shared" si="1828"/>
        <v>5.2969999999999996E-2</v>
      </c>
      <c r="AY4963" s="1">
        <v>38964</v>
      </c>
      <c r="AZ4963">
        <v>5.3120000000000003</v>
      </c>
      <c r="BA4963">
        <f t="shared" si="1829"/>
        <v>5.3120000000000001E-2</v>
      </c>
      <c r="BC4963" s="1">
        <v>39076</v>
      </c>
      <c r="BD4963">
        <v>5.2649999999999997</v>
      </c>
      <c r="BE4963">
        <f t="shared" si="1830"/>
        <v>5.2649999999999995E-2</v>
      </c>
      <c r="BG4963" s="1">
        <v>39076</v>
      </c>
      <c r="BH4963">
        <v>5.0449999999999999</v>
      </c>
      <c r="BI4963">
        <f t="shared" si="1831"/>
        <v>5.0450000000000002E-2</v>
      </c>
      <c r="BK4963" s="1">
        <v>43601</v>
      </c>
      <c r="BL4963">
        <v>2.4583699999999999</v>
      </c>
      <c r="BM4963">
        <f t="shared" si="1837"/>
        <v>2.45837E-2</v>
      </c>
      <c r="BP4963" s="1">
        <v>38903</v>
      </c>
      <c r="BQ4963">
        <v>115.8</v>
      </c>
      <c r="BR4963">
        <f t="shared" si="1832"/>
        <v>1.1579999999999999</v>
      </c>
      <c r="BT4963" s="1">
        <v>38943</v>
      </c>
      <c r="BU4963">
        <v>3.2189999999999999</v>
      </c>
      <c r="BV4963">
        <f t="shared" si="1833"/>
        <v>3.2189999999999996E-2</v>
      </c>
      <c r="BX4963" s="1">
        <v>38943</v>
      </c>
      <c r="BY4963">
        <v>3.4180000000000001</v>
      </c>
      <c r="BZ4963">
        <f t="shared" si="1834"/>
        <v>3.4180000000000002E-2</v>
      </c>
      <c r="CB4963" s="1">
        <v>39076</v>
      </c>
      <c r="CC4963">
        <v>4.0380000000000003</v>
      </c>
      <c r="CD4963">
        <f t="shared" si="1835"/>
        <v>4.0379999999999999E-2</v>
      </c>
      <c r="CG4963" s="1"/>
    </row>
    <row r="4964" spans="1:85" x14ac:dyDescent="0.3">
      <c r="A4964" s="21">
        <f t="shared" si="1836"/>
        <v>52761</v>
      </c>
      <c r="B4964" s="18">
        <f t="shared" si="1820"/>
        <v>112.421875</v>
      </c>
      <c r="C4964">
        <f t="shared" si="1838"/>
        <v>115</v>
      </c>
      <c r="D4964">
        <f t="shared" ca="1" si="1823"/>
        <v>-18.758333333333333</v>
      </c>
      <c r="E4964">
        <f ca="1">IF(currency="USD",'Future et co'!F4964,IF(currency="EUR",'Future et co'!G4964,FALSE))</f>
        <v>3.6070000000000005E-2</v>
      </c>
      <c r="F4964">
        <f t="shared" ca="1" si="1824"/>
        <v>3.6070000000000005E-2</v>
      </c>
      <c r="G4964">
        <f t="shared" ca="1" si="1825"/>
        <v>2.0569999999999998E-2</v>
      </c>
      <c r="L4964">
        <f t="shared" ca="1" si="1826"/>
        <v>127.8</v>
      </c>
      <c r="M4964">
        <f t="shared" ca="1" si="1821"/>
        <v>3.6070000000000005E-2</v>
      </c>
      <c r="R4964">
        <f t="shared" ca="1" si="1827"/>
        <v>127.8</v>
      </c>
      <c r="S4964">
        <f t="shared" ca="1" si="1822"/>
        <v>3.6070000000000005E-2</v>
      </c>
      <c r="AU4964" s="1">
        <v>38960</v>
      </c>
      <c r="AV4964">
        <v>5.2930000000000001</v>
      </c>
      <c r="AW4964">
        <f t="shared" si="1828"/>
        <v>5.2930000000000005E-2</v>
      </c>
      <c r="AY4964" s="1">
        <v>38961</v>
      </c>
      <c r="AZ4964">
        <v>5.3070000000000004</v>
      </c>
      <c r="BA4964">
        <f t="shared" si="1829"/>
        <v>5.3070000000000006E-2</v>
      </c>
      <c r="BC4964" s="1">
        <v>39073</v>
      </c>
      <c r="BD4964">
        <v>5.274</v>
      </c>
      <c r="BE4964">
        <f t="shared" si="1830"/>
        <v>5.2740000000000002E-2</v>
      </c>
      <c r="BG4964" s="1">
        <v>39073</v>
      </c>
      <c r="BH4964">
        <v>5.0449999999999999</v>
      </c>
      <c r="BI4964">
        <f t="shared" si="1831"/>
        <v>5.0450000000000002E-2</v>
      </c>
      <c r="BK4964" s="1">
        <v>43602</v>
      </c>
      <c r="BL4964">
        <v>2.4692699999999999</v>
      </c>
      <c r="BM4964">
        <f t="shared" si="1837"/>
        <v>2.4692699999999998E-2</v>
      </c>
      <c r="BP4964" s="1">
        <v>38902</v>
      </c>
      <c r="BQ4964">
        <v>116.32</v>
      </c>
      <c r="BR4964">
        <f t="shared" si="1832"/>
        <v>1.1632</v>
      </c>
      <c r="BT4964" s="1">
        <v>38940</v>
      </c>
      <c r="BU4964">
        <v>3.2170000000000001</v>
      </c>
      <c r="BV4964">
        <f t="shared" si="1833"/>
        <v>3.2170000000000004E-2</v>
      </c>
      <c r="BX4964" s="1">
        <v>38940</v>
      </c>
      <c r="BY4964">
        <v>3.4049999999999998</v>
      </c>
      <c r="BZ4964">
        <f t="shared" si="1834"/>
        <v>3.4049999999999997E-2</v>
      </c>
      <c r="CB4964" s="1">
        <v>39073</v>
      </c>
      <c r="CC4964">
        <v>4.0380000000000003</v>
      </c>
      <c r="CD4964">
        <f t="shared" si="1835"/>
        <v>4.0379999999999999E-2</v>
      </c>
      <c r="CG4964" s="1"/>
    </row>
    <row r="4965" spans="1:85" x14ac:dyDescent="0.3">
      <c r="A4965" s="21">
        <f t="shared" si="1836"/>
        <v>52762</v>
      </c>
      <c r="B4965" s="18">
        <f t="shared" si="1820"/>
        <v>112.421875</v>
      </c>
      <c r="C4965">
        <f t="shared" si="1838"/>
        <v>115</v>
      </c>
      <c r="D4965">
        <f t="shared" ca="1" si="1823"/>
        <v>-18.761111111111113</v>
      </c>
      <c r="E4965">
        <f ca="1">IF(currency="USD",'Future et co'!F4965,IF(currency="EUR",'Future et co'!G4965,FALSE))</f>
        <v>3.6070000000000005E-2</v>
      </c>
      <c r="F4965">
        <f t="shared" ca="1" si="1824"/>
        <v>3.6070000000000005E-2</v>
      </c>
      <c r="G4965">
        <f t="shared" ca="1" si="1825"/>
        <v>2.0569999999999998E-2</v>
      </c>
      <c r="L4965">
        <f t="shared" ca="1" si="1826"/>
        <v>127.8</v>
      </c>
      <c r="M4965">
        <f t="shared" ca="1" si="1821"/>
        <v>3.6070000000000005E-2</v>
      </c>
      <c r="R4965">
        <f t="shared" ca="1" si="1827"/>
        <v>127.8</v>
      </c>
      <c r="S4965">
        <f t="shared" ca="1" si="1822"/>
        <v>3.6070000000000005E-2</v>
      </c>
      <c r="AU4965" s="1">
        <v>38959</v>
      </c>
      <c r="AV4965">
        <v>5.3070000000000004</v>
      </c>
      <c r="AW4965">
        <f t="shared" si="1828"/>
        <v>5.3070000000000006E-2</v>
      </c>
      <c r="AY4965" s="1">
        <v>38960</v>
      </c>
      <c r="AZ4965">
        <v>5.31</v>
      </c>
      <c r="BA4965">
        <f t="shared" si="1829"/>
        <v>5.3099999999999994E-2</v>
      </c>
      <c r="BC4965" s="1">
        <v>39072</v>
      </c>
      <c r="BD4965">
        <v>5.2450000000000001</v>
      </c>
      <c r="BE4965">
        <f t="shared" si="1830"/>
        <v>5.2450000000000004E-2</v>
      </c>
      <c r="BG4965" s="1">
        <v>39072</v>
      </c>
      <c r="BH4965">
        <v>4.9980000000000002</v>
      </c>
      <c r="BI4965">
        <f t="shared" si="1831"/>
        <v>4.9980000000000004E-2</v>
      </c>
      <c r="BK4965" s="1">
        <v>43605</v>
      </c>
      <c r="BL4965">
        <v>2.4834900000000002</v>
      </c>
      <c r="BM4965">
        <f t="shared" si="1837"/>
        <v>2.4834900000000004E-2</v>
      </c>
      <c r="BP4965" s="1">
        <v>38901</v>
      </c>
      <c r="BQ4965">
        <v>116.2</v>
      </c>
      <c r="BR4965">
        <f t="shared" si="1832"/>
        <v>1.1619999999999999</v>
      </c>
      <c r="BT4965" s="1">
        <v>38939</v>
      </c>
      <c r="BU4965">
        <v>3.2149999999999999</v>
      </c>
      <c r="BV4965">
        <f t="shared" si="1833"/>
        <v>3.2149999999999998E-2</v>
      </c>
      <c r="BX4965" s="1">
        <v>38939</v>
      </c>
      <c r="BY4965">
        <v>3.3940000000000001</v>
      </c>
      <c r="BZ4965">
        <f t="shared" si="1834"/>
        <v>3.3939999999999998E-2</v>
      </c>
      <c r="CB4965" s="1">
        <v>39072</v>
      </c>
      <c r="CC4965">
        <v>4.0190000000000001</v>
      </c>
      <c r="CD4965">
        <f t="shared" si="1835"/>
        <v>4.0190000000000003E-2</v>
      </c>
      <c r="CG4965" s="1"/>
    </row>
    <row r="4966" spans="1:85" x14ac:dyDescent="0.3">
      <c r="A4966" s="21">
        <f t="shared" si="1836"/>
        <v>52763</v>
      </c>
      <c r="B4966" s="18">
        <f t="shared" si="1820"/>
        <v>112.421875</v>
      </c>
      <c r="C4966">
        <f t="shared" si="1838"/>
        <v>115</v>
      </c>
      <c r="D4966">
        <f t="shared" ca="1" si="1823"/>
        <v>-18.763888888888889</v>
      </c>
      <c r="E4966">
        <f ca="1">IF(currency="USD",'Future et co'!F4966,IF(currency="EUR",'Future et co'!G4966,FALSE))</f>
        <v>3.6070000000000005E-2</v>
      </c>
      <c r="F4966">
        <f t="shared" ca="1" si="1824"/>
        <v>3.6070000000000005E-2</v>
      </c>
      <c r="G4966">
        <f t="shared" ca="1" si="1825"/>
        <v>2.0569999999999998E-2</v>
      </c>
      <c r="L4966">
        <f t="shared" ca="1" si="1826"/>
        <v>127.8</v>
      </c>
      <c r="M4966">
        <f t="shared" ca="1" si="1821"/>
        <v>3.6070000000000005E-2</v>
      </c>
      <c r="R4966">
        <f t="shared" ca="1" si="1827"/>
        <v>127.8</v>
      </c>
      <c r="S4966">
        <f t="shared" ca="1" si="1822"/>
        <v>3.6070000000000005E-2</v>
      </c>
      <c r="AU4966" s="1">
        <v>38958</v>
      </c>
      <c r="AV4966">
        <v>5.3120000000000003</v>
      </c>
      <c r="AW4966">
        <f t="shared" si="1828"/>
        <v>5.3120000000000001E-2</v>
      </c>
      <c r="AY4966" s="1">
        <v>38959</v>
      </c>
      <c r="AZ4966">
        <v>5.335</v>
      </c>
      <c r="BA4966">
        <f t="shared" si="1829"/>
        <v>5.3350000000000002E-2</v>
      </c>
      <c r="BC4966" s="1">
        <v>39071</v>
      </c>
      <c r="BD4966">
        <v>5.2789999999999999</v>
      </c>
      <c r="BE4966">
        <f t="shared" si="1830"/>
        <v>5.2789999999999997E-2</v>
      </c>
      <c r="BG4966" s="1">
        <v>39071</v>
      </c>
      <c r="BH4966">
        <v>5.0609999999999999</v>
      </c>
      <c r="BI4966">
        <f t="shared" si="1831"/>
        <v>5.0610000000000002E-2</v>
      </c>
      <c r="BK4966" s="1">
        <v>43606</v>
      </c>
      <c r="BL4966">
        <v>2.4628299999999999</v>
      </c>
      <c r="BM4966">
        <f t="shared" si="1837"/>
        <v>2.4628299999999999E-2</v>
      </c>
      <c r="BP4966" s="1">
        <v>38898</v>
      </c>
      <c r="BQ4966">
        <v>116.35</v>
      </c>
      <c r="BR4966">
        <f t="shared" si="1832"/>
        <v>1.1635</v>
      </c>
      <c r="BT4966" s="1">
        <v>38938</v>
      </c>
      <c r="BU4966">
        <v>3.21</v>
      </c>
      <c r="BV4966">
        <f t="shared" si="1833"/>
        <v>3.2099999999999997E-2</v>
      </c>
      <c r="BX4966" s="1">
        <v>38938</v>
      </c>
      <c r="BY4966">
        <v>3.3929999999999998</v>
      </c>
      <c r="BZ4966">
        <f t="shared" si="1834"/>
        <v>3.3929999999999995E-2</v>
      </c>
      <c r="CB4966" s="1">
        <v>39071</v>
      </c>
      <c r="CC4966">
        <v>4.0129999999999999</v>
      </c>
      <c r="CD4966">
        <f t="shared" si="1835"/>
        <v>4.0129999999999999E-2</v>
      </c>
      <c r="CG4966" s="1"/>
    </row>
    <row r="4967" spans="1:85" x14ac:dyDescent="0.3">
      <c r="A4967" s="21">
        <f t="shared" si="1836"/>
        <v>52764</v>
      </c>
      <c r="B4967" s="18">
        <f t="shared" si="1820"/>
        <v>112.421875</v>
      </c>
      <c r="C4967">
        <f t="shared" si="1838"/>
        <v>115</v>
      </c>
      <c r="D4967">
        <f t="shared" ca="1" si="1823"/>
        <v>-18.766666666666666</v>
      </c>
      <c r="E4967">
        <f ca="1">IF(currency="USD",'Future et co'!F4967,IF(currency="EUR",'Future et co'!G4967,FALSE))</f>
        <v>3.6070000000000005E-2</v>
      </c>
      <c r="F4967">
        <f t="shared" ca="1" si="1824"/>
        <v>3.6070000000000005E-2</v>
      </c>
      <c r="G4967">
        <f t="shared" ca="1" si="1825"/>
        <v>2.0569999999999998E-2</v>
      </c>
      <c r="L4967">
        <f t="shared" ca="1" si="1826"/>
        <v>127.8</v>
      </c>
      <c r="M4967">
        <f t="shared" ca="1" si="1821"/>
        <v>3.6070000000000005E-2</v>
      </c>
      <c r="R4967">
        <f t="shared" ca="1" si="1827"/>
        <v>127.8</v>
      </c>
      <c r="S4967">
        <f t="shared" ca="1" si="1822"/>
        <v>3.6070000000000005E-2</v>
      </c>
      <c r="AU4967" s="1">
        <v>38957</v>
      </c>
      <c r="AV4967">
        <v>5.31</v>
      </c>
      <c r="AW4967">
        <f t="shared" si="1828"/>
        <v>5.3099999999999994E-2</v>
      </c>
      <c r="AY4967" s="1">
        <v>38958</v>
      </c>
      <c r="AZ4967">
        <v>5.3470000000000004</v>
      </c>
      <c r="BA4967">
        <f t="shared" si="1829"/>
        <v>5.3470000000000004E-2</v>
      </c>
      <c r="BC4967" s="1">
        <v>39070</v>
      </c>
      <c r="BD4967">
        <v>5.28</v>
      </c>
      <c r="BE4967">
        <f t="shared" si="1830"/>
        <v>5.28E-2</v>
      </c>
      <c r="BG4967" s="1">
        <v>39070</v>
      </c>
      <c r="BH4967">
        <v>5.0629999999999997</v>
      </c>
      <c r="BI4967">
        <f t="shared" si="1831"/>
        <v>5.0629999999999994E-2</v>
      </c>
      <c r="BK4967" s="1">
        <v>43607</v>
      </c>
      <c r="BL4967">
        <v>2.47329</v>
      </c>
      <c r="BM4967">
        <f t="shared" si="1837"/>
        <v>2.4732899999999999E-2</v>
      </c>
      <c r="BP4967" s="1">
        <v>38897</v>
      </c>
      <c r="BQ4967">
        <v>116.42</v>
      </c>
      <c r="BR4967">
        <f t="shared" si="1832"/>
        <v>1.1642000000000001</v>
      </c>
      <c r="BT4967" s="1">
        <v>38937</v>
      </c>
      <c r="BU4967">
        <v>3.2069999999999999</v>
      </c>
      <c r="BV4967">
        <f t="shared" si="1833"/>
        <v>3.2070000000000001E-2</v>
      </c>
      <c r="BX4967" s="1">
        <v>38937</v>
      </c>
      <c r="BY4967">
        <v>3.3879999999999999</v>
      </c>
      <c r="BZ4967">
        <f t="shared" si="1834"/>
        <v>3.388E-2</v>
      </c>
      <c r="CB4967" s="1">
        <v>39070</v>
      </c>
      <c r="CC4967">
        <v>4.0030000000000001</v>
      </c>
      <c r="CD4967">
        <f t="shared" si="1835"/>
        <v>4.0030000000000003E-2</v>
      </c>
      <c r="CG4967" s="1"/>
    </row>
    <row r="4968" spans="1:85" x14ac:dyDescent="0.3">
      <c r="A4968" s="21">
        <f t="shared" si="1836"/>
        <v>52765</v>
      </c>
      <c r="B4968" s="18">
        <f t="shared" si="1820"/>
        <v>112.421875</v>
      </c>
      <c r="C4968">
        <f t="shared" si="1838"/>
        <v>115</v>
      </c>
      <c r="D4968">
        <f t="shared" ca="1" si="1823"/>
        <v>-18.769444444444446</v>
      </c>
      <c r="E4968">
        <f ca="1">IF(currency="USD",'Future et co'!F4968,IF(currency="EUR",'Future et co'!G4968,FALSE))</f>
        <v>3.6070000000000005E-2</v>
      </c>
      <c r="F4968">
        <f t="shared" ca="1" si="1824"/>
        <v>3.6070000000000005E-2</v>
      </c>
      <c r="G4968">
        <f t="shared" ca="1" si="1825"/>
        <v>2.0569999999999998E-2</v>
      </c>
      <c r="L4968">
        <f t="shared" ca="1" si="1826"/>
        <v>127.8</v>
      </c>
      <c r="M4968">
        <f t="shared" ca="1" si="1821"/>
        <v>3.6070000000000005E-2</v>
      </c>
      <c r="R4968">
        <f t="shared" ca="1" si="1827"/>
        <v>127.8</v>
      </c>
      <c r="S4968">
        <f t="shared" ca="1" si="1822"/>
        <v>3.6070000000000005E-2</v>
      </c>
      <c r="AU4968" s="1">
        <v>38954</v>
      </c>
      <c r="AV4968">
        <v>5.3075000000000001</v>
      </c>
      <c r="AW4968">
        <f t="shared" si="1828"/>
        <v>5.3075000000000004E-2</v>
      </c>
      <c r="AY4968" s="1">
        <v>38957</v>
      </c>
      <c r="AZ4968">
        <v>5.3574999999999999</v>
      </c>
      <c r="BA4968">
        <f t="shared" si="1829"/>
        <v>5.3574999999999998E-2</v>
      </c>
      <c r="BC4968" s="1">
        <v>39069</v>
      </c>
      <c r="BD4968">
        <v>5.282</v>
      </c>
      <c r="BE4968">
        <f t="shared" si="1830"/>
        <v>5.2819999999999999E-2</v>
      </c>
      <c r="BG4968" s="1">
        <v>39069</v>
      </c>
      <c r="BH4968">
        <v>5.0629999999999997</v>
      </c>
      <c r="BI4968">
        <f t="shared" si="1831"/>
        <v>5.0629999999999994E-2</v>
      </c>
      <c r="BK4968" s="1">
        <v>43608</v>
      </c>
      <c r="BL4968">
        <v>2.5007999999999999</v>
      </c>
      <c r="BM4968">
        <f t="shared" si="1837"/>
        <v>2.5007999999999999E-2</v>
      </c>
      <c r="BP4968" s="1">
        <v>38896</v>
      </c>
      <c r="BQ4968">
        <v>116.08</v>
      </c>
      <c r="BR4968">
        <f t="shared" si="1832"/>
        <v>1.1608000000000001</v>
      </c>
      <c r="BT4968" s="1">
        <v>38936</v>
      </c>
      <c r="BU4968">
        <v>3.2040000000000002</v>
      </c>
      <c r="BV4968">
        <f t="shared" si="1833"/>
        <v>3.2039999999999999E-2</v>
      </c>
      <c r="BX4968" s="1">
        <v>38936</v>
      </c>
      <c r="BY4968">
        <v>3.379</v>
      </c>
      <c r="BZ4968">
        <f t="shared" si="1834"/>
        <v>3.3790000000000001E-2</v>
      </c>
      <c r="CB4968" s="1">
        <v>39069</v>
      </c>
      <c r="CC4968">
        <v>3.99</v>
      </c>
      <c r="CD4968">
        <f t="shared" si="1835"/>
        <v>3.9900000000000005E-2</v>
      </c>
      <c r="CG4968" s="1"/>
    </row>
    <row r="4969" spans="1:85" x14ac:dyDescent="0.3">
      <c r="A4969" s="21">
        <f t="shared" si="1836"/>
        <v>52768</v>
      </c>
      <c r="B4969" s="18">
        <f t="shared" si="1820"/>
        <v>112.421875</v>
      </c>
      <c r="C4969">
        <f t="shared" si="1838"/>
        <v>115</v>
      </c>
      <c r="D4969">
        <f t="shared" ca="1" si="1823"/>
        <v>-18.777777777777779</v>
      </c>
      <c r="E4969">
        <f ca="1">IF(currency="USD",'Future et co'!F4969,IF(currency="EUR",'Future et co'!G4969,FALSE))</f>
        <v>3.6070000000000005E-2</v>
      </c>
      <c r="F4969">
        <f t="shared" ca="1" si="1824"/>
        <v>3.6070000000000005E-2</v>
      </c>
      <c r="G4969">
        <f t="shared" ca="1" si="1825"/>
        <v>2.0569999999999998E-2</v>
      </c>
      <c r="L4969">
        <f t="shared" ca="1" si="1826"/>
        <v>127.8</v>
      </c>
      <c r="M4969">
        <f t="shared" ca="1" si="1821"/>
        <v>3.6070000000000005E-2</v>
      </c>
      <c r="R4969">
        <f t="shared" ca="1" si="1827"/>
        <v>127.8</v>
      </c>
      <c r="S4969">
        <f t="shared" ca="1" si="1822"/>
        <v>3.6070000000000005E-2</v>
      </c>
      <c r="AU4969" s="1">
        <v>38953</v>
      </c>
      <c r="AV4969">
        <v>5.3109999999999999</v>
      </c>
      <c r="AW4969">
        <f t="shared" si="1828"/>
        <v>5.3109999999999997E-2</v>
      </c>
      <c r="AY4969" s="1">
        <v>38954</v>
      </c>
      <c r="AZ4969">
        <v>5.3525</v>
      </c>
      <c r="BA4969">
        <f t="shared" si="1829"/>
        <v>5.3525000000000003E-2</v>
      </c>
      <c r="BC4969" s="1">
        <v>39066</v>
      </c>
      <c r="BD4969">
        <v>5.29</v>
      </c>
      <c r="BE4969">
        <f t="shared" si="1830"/>
        <v>5.2900000000000003E-2</v>
      </c>
      <c r="BG4969" s="1">
        <v>39066</v>
      </c>
      <c r="BH4969">
        <v>5.0490000000000004</v>
      </c>
      <c r="BI4969">
        <f t="shared" si="1831"/>
        <v>5.0490000000000007E-2</v>
      </c>
      <c r="BK4969" s="1">
        <v>43609</v>
      </c>
      <c r="BL4969">
        <v>2.49736</v>
      </c>
      <c r="BM4969">
        <f t="shared" si="1837"/>
        <v>2.4973599999999999E-2</v>
      </c>
      <c r="BP4969" s="1">
        <v>38895</v>
      </c>
      <c r="BQ4969">
        <v>116.14</v>
      </c>
      <c r="BR4969">
        <f t="shared" si="1832"/>
        <v>1.1614</v>
      </c>
      <c r="BT4969" s="1">
        <v>38933</v>
      </c>
      <c r="BU4969">
        <v>3.2010000000000001</v>
      </c>
      <c r="BV4969">
        <f t="shared" si="1833"/>
        <v>3.2010000000000004E-2</v>
      </c>
      <c r="BX4969" s="1">
        <v>38933</v>
      </c>
      <c r="BY4969">
        <v>3.3809999999999998</v>
      </c>
      <c r="BZ4969">
        <f t="shared" si="1834"/>
        <v>3.381E-2</v>
      </c>
      <c r="CB4969" s="1">
        <v>39066</v>
      </c>
      <c r="CC4969">
        <v>3.98</v>
      </c>
      <c r="CD4969">
        <f t="shared" si="1835"/>
        <v>3.9800000000000002E-2</v>
      </c>
      <c r="CG4969" s="1"/>
    </row>
    <row r="4970" spans="1:85" x14ac:dyDescent="0.3">
      <c r="A4970" s="21">
        <f t="shared" si="1836"/>
        <v>52769</v>
      </c>
      <c r="B4970" s="18">
        <f t="shared" si="1820"/>
        <v>112.421875</v>
      </c>
      <c r="C4970">
        <f t="shared" si="1838"/>
        <v>115</v>
      </c>
      <c r="D4970">
        <f t="shared" ca="1" si="1823"/>
        <v>-18.780555555555555</v>
      </c>
      <c r="E4970">
        <f ca="1">IF(currency="USD",'Future et co'!F4970,IF(currency="EUR",'Future et co'!G4970,FALSE))</f>
        <v>3.6070000000000005E-2</v>
      </c>
      <c r="F4970">
        <f t="shared" ca="1" si="1824"/>
        <v>3.6070000000000005E-2</v>
      </c>
      <c r="G4970">
        <f t="shared" ca="1" si="1825"/>
        <v>2.0569999999999998E-2</v>
      </c>
      <c r="L4970">
        <f t="shared" ca="1" si="1826"/>
        <v>127.8</v>
      </c>
      <c r="M4970">
        <f t="shared" ca="1" si="1821"/>
        <v>3.6070000000000005E-2</v>
      </c>
      <c r="R4970">
        <f t="shared" ca="1" si="1827"/>
        <v>127.8</v>
      </c>
      <c r="S4970">
        <f t="shared" ca="1" si="1822"/>
        <v>3.6070000000000005E-2</v>
      </c>
      <c r="AU4970" s="1">
        <v>38952</v>
      </c>
      <c r="AV4970">
        <v>5.3079999999999998</v>
      </c>
      <c r="AW4970">
        <f t="shared" si="1828"/>
        <v>5.3079999999999995E-2</v>
      </c>
      <c r="AY4970" s="1">
        <v>38953</v>
      </c>
      <c r="AZ4970">
        <v>5.3620000000000001</v>
      </c>
      <c r="BA4970">
        <f t="shared" si="1829"/>
        <v>5.3620000000000001E-2</v>
      </c>
      <c r="BC4970" s="1">
        <v>39065</v>
      </c>
      <c r="BD4970">
        <v>5.2874999999999996</v>
      </c>
      <c r="BE4970">
        <f t="shared" si="1830"/>
        <v>5.2874999999999998E-2</v>
      </c>
      <c r="BG4970" s="1">
        <v>39065</v>
      </c>
      <c r="BH4970">
        <v>5.0475000000000003</v>
      </c>
      <c r="BI4970">
        <f t="shared" si="1831"/>
        <v>5.0475000000000006E-2</v>
      </c>
      <c r="BK4970" s="1">
        <v>43612</v>
      </c>
      <c r="BL4970">
        <v>2.49736</v>
      </c>
      <c r="BM4970">
        <f t="shared" si="1837"/>
        <v>2.4973599999999999E-2</v>
      </c>
      <c r="BP4970" s="1">
        <v>38894</v>
      </c>
      <c r="BQ4970">
        <v>116.06</v>
      </c>
      <c r="BR4970">
        <f t="shared" si="1832"/>
        <v>1.1606000000000001</v>
      </c>
      <c r="BT4970" s="1">
        <v>38932</v>
      </c>
      <c r="BU4970">
        <v>3.1850000000000001</v>
      </c>
      <c r="BV4970">
        <f t="shared" si="1833"/>
        <v>3.1850000000000003E-2</v>
      </c>
      <c r="BX4970" s="1">
        <v>38932</v>
      </c>
      <c r="BY4970">
        <v>3.347</v>
      </c>
      <c r="BZ4970">
        <f t="shared" si="1834"/>
        <v>3.347E-2</v>
      </c>
      <c r="CB4970" s="1">
        <v>39065</v>
      </c>
      <c r="CC4970">
        <v>3.9710000000000001</v>
      </c>
      <c r="CD4970">
        <f t="shared" si="1835"/>
        <v>3.9710000000000002E-2</v>
      </c>
      <c r="CG4970" s="1"/>
    </row>
    <row r="4971" spans="1:85" x14ac:dyDescent="0.3">
      <c r="A4971" s="21">
        <f t="shared" si="1836"/>
        <v>52770</v>
      </c>
      <c r="B4971" s="18">
        <f t="shared" si="1820"/>
        <v>112.421875</v>
      </c>
      <c r="C4971">
        <f t="shared" si="1838"/>
        <v>115</v>
      </c>
      <c r="D4971">
        <f t="shared" ca="1" si="1823"/>
        <v>-18.783333333333335</v>
      </c>
      <c r="E4971">
        <f ca="1">IF(currency="USD",'Future et co'!F4971,IF(currency="EUR",'Future et co'!G4971,FALSE))</f>
        <v>3.6070000000000005E-2</v>
      </c>
      <c r="F4971">
        <f t="shared" ca="1" si="1824"/>
        <v>3.6070000000000005E-2</v>
      </c>
      <c r="G4971">
        <f t="shared" ca="1" si="1825"/>
        <v>2.0569999999999998E-2</v>
      </c>
      <c r="L4971">
        <f t="shared" ca="1" si="1826"/>
        <v>127.8</v>
      </c>
      <c r="M4971">
        <f t="shared" ca="1" si="1821"/>
        <v>3.6070000000000005E-2</v>
      </c>
      <c r="R4971">
        <f t="shared" ca="1" si="1827"/>
        <v>127.8</v>
      </c>
      <c r="S4971">
        <f t="shared" ca="1" si="1822"/>
        <v>3.6070000000000005E-2</v>
      </c>
      <c r="AU4971" s="1">
        <v>38951</v>
      </c>
      <c r="AV4971">
        <v>5.3170000000000002</v>
      </c>
      <c r="AW4971">
        <f t="shared" si="1828"/>
        <v>5.3170000000000002E-2</v>
      </c>
      <c r="AY4971" s="1">
        <v>38952</v>
      </c>
      <c r="AZ4971">
        <v>5.3570000000000002</v>
      </c>
      <c r="BA4971">
        <f t="shared" si="1829"/>
        <v>5.357E-2</v>
      </c>
      <c r="BC4971" s="1">
        <v>39064</v>
      </c>
      <c r="BD4971">
        <v>5.2679999999999998</v>
      </c>
      <c r="BE4971">
        <f t="shared" si="1830"/>
        <v>5.2679999999999998E-2</v>
      </c>
      <c r="BG4971" s="1">
        <v>39064</v>
      </c>
      <c r="BH4971">
        <v>5.0199999999999996</v>
      </c>
      <c r="BI4971">
        <f t="shared" si="1831"/>
        <v>5.0199999999999995E-2</v>
      </c>
      <c r="BK4971" s="1">
        <v>43613</v>
      </c>
      <c r="BL4971">
        <v>2.5242900000000001</v>
      </c>
      <c r="BM4971">
        <f t="shared" si="1837"/>
        <v>2.5242900000000002E-2</v>
      </c>
      <c r="BP4971" s="1">
        <v>38891</v>
      </c>
      <c r="BQ4971">
        <v>116.18</v>
      </c>
      <c r="BR4971">
        <f t="shared" si="1832"/>
        <v>1.1618000000000002</v>
      </c>
      <c r="BT4971" s="1">
        <v>38931</v>
      </c>
      <c r="BU4971">
        <v>3.1779999999999999</v>
      </c>
      <c r="BV4971">
        <f t="shared" si="1833"/>
        <v>3.1780000000000003E-2</v>
      </c>
      <c r="BX4971" s="1">
        <v>38931</v>
      </c>
      <c r="BY4971">
        <v>3.335</v>
      </c>
      <c r="BZ4971">
        <f t="shared" si="1834"/>
        <v>3.3349999999999998E-2</v>
      </c>
      <c r="CB4971" s="1">
        <v>39064</v>
      </c>
      <c r="CC4971">
        <v>3.9460000000000002</v>
      </c>
      <c r="CD4971">
        <f t="shared" si="1835"/>
        <v>3.9460000000000002E-2</v>
      </c>
      <c r="CG4971" s="1"/>
    </row>
    <row r="4972" spans="1:85" x14ac:dyDescent="0.3">
      <c r="A4972" s="21">
        <f t="shared" si="1836"/>
        <v>52771</v>
      </c>
      <c r="B4972" s="18">
        <f t="shared" si="1820"/>
        <v>112.421875</v>
      </c>
      <c r="C4972">
        <f t="shared" si="1838"/>
        <v>115</v>
      </c>
      <c r="D4972">
        <f t="shared" ca="1" si="1823"/>
        <v>-18.786111111111111</v>
      </c>
      <c r="E4972">
        <f ca="1">IF(currency="USD",'Future et co'!F4972,IF(currency="EUR",'Future et co'!G4972,FALSE))</f>
        <v>3.6070000000000005E-2</v>
      </c>
      <c r="F4972">
        <f t="shared" ca="1" si="1824"/>
        <v>3.6070000000000005E-2</v>
      </c>
      <c r="G4972">
        <f t="shared" ca="1" si="1825"/>
        <v>2.0569999999999998E-2</v>
      </c>
      <c r="L4972">
        <f t="shared" ca="1" si="1826"/>
        <v>127.8</v>
      </c>
      <c r="M4972">
        <f t="shared" ca="1" si="1821"/>
        <v>3.6070000000000005E-2</v>
      </c>
      <c r="R4972">
        <f t="shared" ca="1" si="1827"/>
        <v>127.8</v>
      </c>
      <c r="S4972">
        <f t="shared" ca="1" si="1822"/>
        <v>3.6070000000000005E-2</v>
      </c>
      <c r="AU4972" s="1">
        <v>38950</v>
      </c>
      <c r="AV4972">
        <v>5.3090000000000002</v>
      </c>
      <c r="AW4972">
        <f t="shared" si="1828"/>
        <v>5.3089999999999998E-2</v>
      </c>
      <c r="AY4972" s="1">
        <v>38951</v>
      </c>
      <c r="AZ4972">
        <v>5.367</v>
      </c>
      <c r="BA4972">
        <f t="shared" si="1829"/>
        <v>5.3670000000000002E-2</v>
      </c>
      <c r="BC4972" s="1">
        <v>39063</v>
      </c>
      <c r="BD4972">
        <v>5.19</v>
      </c>
      <c r="BE4972">
        <f t="shared" si="1830"/>
        <v>5.1900000000000002E-2</v>
      </c>
      <c r="BG4972" s="1">
        <v>39063</v>
      </c>
      <c r="BH4972">
        <v>4.9400000000000004</v>
      </c>
      <c r="BI4972">
        <f t="shared" si="1831"/>
        <v>4.9400000000000006E-2</v>
      </c>
      <c r="BK4972" s="1">
        <v>43614</v>
      </c>
      <c r="BL4972">
        <v>2.5393400000000002</v>
      </c>
      <c r="BM4972">
        <f t="shared" si="1837"/>
        <v>2.53934E-2</v>
      </c>
      <c r="BP4972" s="1">
        <v>38890</v>
      </c>
      <c r="BQ4972">
        <v>116.41</v>
      </c>
      <c r="BR4972">
        <f t="shared" si="1832"/>
        <v>1.1640999999999999</v>
      </c>
      <c r="BT4972" s="1">
        <v>38930</v>
      </c>
      <c r="BU4972">
        <v>3.17</v>
      </c>
      <c r="BV4972">
        <f t="shared" si="1833"/>
        <v>3.1699999999999999E-2</v>
      </c>
      <c r="BX4972" s="1">
        <v>38930</v>
      </c>
      <c r="BY4972">
        <v>3.335</v>
      </c>
      <c r="BZ4972">
        <f t="shared" si="1834"/>
        <v>3.3349999999999998E-2</v>
      </c>
      <c r="CB4972" s="1">
        <v>39063</v>
      </c>
      <c r="CC4972">
        <v>3.9140000000000001</v>
      </c>
      <c r="CD4972">
        <f t="shared" si="1835"/>
        <v>3.9140000000000001E-2</v>
      </c>
      <c r="CG4972" s="1"/>
    </row>
    <row r="4973" spans="1:85" x14ac:dyDescent="0.3">
      <c r="A4973" s="21">
        <f t="shared" si="1836"/>
        <v>52772</v>
      </c>
      <c r="B4973" s="18">
        <f t="shared" si="1820"/>
        <v>112.421875</v>
      </c>
      <c r="C4973">
        <f t="shared" si="1838"/>
        <v>115</v>
      </c>
      <c r="D4973">
        <f t="shared" ca="1" si="1823"/>
        <v>-18.788888888888888</v>
      </c>
      <c r="E4973">
        <f ca="1">IF(currency="USD",'Future et co'!F4973,IF(currency="EUR",'Future et co'!G4973,FALSE))</f>
        <v>3.6070000000000005E-2</v>
      </c>
      <c r="F4973">
        <f t="shared" ca="1" si="1824"/>
        <v>3.6070000000000005E-2</v>
      </c>
      <c r="G4973">
        <f t="shared" ca="1" si="1825"/>
        <v>2.0569999999999998E-2</v>
      </c>
      <c r="L4973">
        <f t="shared" ca="1" si="1826"/>
        <v>127.8</v>
      </c>
      <c r="M4973">
        <f t="shared" ca="1" si="1821"/>
        <v>3.6070000000000005E-2</v>
      </c>
      <c r="R4973">
        <f t="shared" ca="1" si="1827"/>
        <v>127.8</v>
      </c>
      <c r="S4973">
        <f t="shared" ca="1" si="1822"/>
        <v>3.6070000000000005E-2</v>
      </c>
      <c r="AU4973" s="1">
        <v>38947</v>
      </c>
      <c r="AV4973">
        <v>5.3079999999999998</v>
      </c>
      <c r="AW4973">
        <f t="shared" si="1828"/>
        <v>5.3079999999999995E-2</v>
      </c>
      <c r="AY4973" s="1">
        <v>38950</v>
      </c>
      <c r="AZ4973">
        <v>5.3620000000000001</v>
      </c>
      <c r="BA4973">
        <f t="shared" si="1829"/>
        <v>5.3620000000000001E-2</v>
      </c>
      <c r="BC4973" s="1">
        <v>39062</v>
      </c>
      <c r="BD4973">
        <v>5.2430000000000003</v>
      </c>
      <c r="BE4973">
        <f t="shared" si="1830"/>
        <v>5.2430000000000004E-2</v>
      </c>
      <c r="BG4973" s="1">
        <v>39062</v>
      </c>
      <c r="BH4973">
        <v>4.9950000000000001</v>
      </c>
      <c r="BI4973">
        <f t="shared" si="1831"/>
        <v>4.9950000000000001E-2</v>
      </c>
      <c r="BK4973" s="1">
        <v>43615</v>
      </c>
      <c r="BL4973">
        <v>2.5336699999999999</v>
      </c>
      <c r="BM4973">
        <f t="shared" si="1837"/>
        <v>2.53367E-2</v>
      </c>
      <c r="BP4973" s="1">
        <v>38889</v>
      </c>
      <c r="BQ4973">
        <v>116.85</v>
      </c>
      <c r="BR4973">
        <f t="shared" si="1832"/>
        <v>1.1684999999999999</v>
      </c>
      <c r="BT4973" s="1">
        <v>38929</v>
      </c>
      <c r="BU4973">
        <v>3.161</v>
      </c>
      <c r="BV4973">
        <f t="shared" si="1833"/>
        <v>3.1609999999999999E-2</v>
      </c>
      <c r="BX4973" s="1">
        <v>38929</v>
      </c>
      <c r="BY4973">
        <v>3.3330000000000002</v>
      </c>
      <c r="BZ4973">
        <f t="shared" si="1834"/>
        <v>3.3329999999999999E-2</v>
      </c>
      <c r="CB4973" s="1">
        <v>39062</v>
      </c>
      <c r="CC4973">
        <v>3.919</v>
      </c>
      <c r="CD4973">
        <f t="shared" si="1835"/>
        <v>3.9190000000000003E-2</v>
      </c>
      <c r="CG4973" s="1"/>
    </row>
    <row r="4974" spans="1:85" x14ac:dyDescent="0.3">
      <c r="A4974" s="21">
        <f t="shared" si="1836"/>
        <v>52775</v>
      </c>
      <c r="B4974" s="18">
        <f t="shared" si="1820"/>
        <v>112.421875</v>
      </c>
      <c r="C4974">
        <f t="shared" si="1838"/>
        <v>115</v>
      </c>
      <c r="D4974">
        <f t="shared" ca="1" si="1823"/>
        <v>-18.797222222222221</v>
      </c>
      <c r="E4974">
        <f ca="1">IF(currency="USD",'Future et co'!F4974,IF(currency="EUR",'Future et co'!G4974,FALSE))</f>
        <v>3.6070000000000005E-2</v>
      </c>
      <c r="F4974">
        <f t="shared" ca="1" si="1824"/>
        <v>3.6070000000000005E-2</v>
      </c>
      <c r="G4974">
        <f t="shared" ca="1" si="1825"/>
        <v>2.0569999999999998E-2</v>
      </c>
      <c r="L4974">
        <f t="shared" ca="1" si="1826"/>
        <v>127.8</v>
      </c>
      <c r="M4974">
        <f t="shared" ca="1" si="1821"/>
        <v>3.6070000000000005E-2</v>
      </c>
      <c r="R4974">
        <f t="shared" ca="1" si="1827"/>
        <v>127.8</v>
      </c>
      <c r="S4974">
        <f t="shared" ca="1" si="1822"/>
        <v>3.6070000000000005E-2</v>
      </c>
      <c r="AU4974" s="1">
        <v>38946</v>
      </c>
      <c r="AV4974">
        <v>5.29</v>
      </c>
      <c r="AW4974">
        <f t="shared" si="1828"/>
        <v>5.2900000000000003E-2</v>
      </c>
      <c r="AY4974" s="1">
        <v>38947</v>
      </c>
      <c r="AZ4974">
        <v>5.37</v>
      </c>
      <c r="BA4974">
        <f t="shared" si="1829"/>
        <v>5.3699999999999998E-2</v>
      </c>
      <c r="BC4974" s="1">
        <v>39059</v>
      </c>
      <c r="BD4974">
        <v>5.2270000000000003</v>
      </c>
      <c r="BE4974">
        <f t="shared" si="1830"/>
        <v>5.2270000000000004E-2</v>
      </c>
      <c r="BG4974" s="1">
        <v>39059</v>
      </c>
      <c r="BH4974">
        <v>5.01</v>
      </c>
      <c r="BI4974">
        <f t="shared" si="1831"/>
        <v>5.0099999999999999E-2</v>
      </c>
      <c r="BK4974" s="1">
        <v>43616</v>
      </c>
      <c r="BL4974">
        <v>2.5684999999999998</v>
      </c>
      <c r="BM4974">
        <f t="shared" si="1837"/>
        <v>2.5684999999999999E-2</v>
      </c>
      <c r="BP4974" s="1">
        <v>38888</v>
      </c>
      <c r="BQ4974">
        <v>116.98</v>
      </c>
      <c r="BR4974">
        <f t="shared" si="1832"/>
        <v>1.1698</v>
      </c>
      <c r="BT4974" s="1">
        <v>38926</v>
      </c>
      <c r="BU4974">
        <v>3.149</v>
      </c>
      <c r="BV4974">
        <f t="shared" si="1833"/>
        <v>3.1489999999999997E-2</v>
      </c>
      <c r="BX4974" s="1">
        <v>38926</v>
      </c>
      <c r="BY4974">
        <v>3.33</v>
      </c>
      <c r="BZ4974">
        <f t="shared" si="1834"/>
        <v>3.3300000000000003E-2</v>
      </c>
      <c r="CB4974" s="1">
        <v>39059</v>
      </c>
      <c r="CC4974">
        <v>3.923</v>
      </c>
      <c r="CD4974">
        <f t="shared" si="1835"/>
        <v>3.9230000000000001E-2</v>
      </c>
      <c r="CG4974" s="1"/>
    </row>
    <row r="4975" spans="1:85" x14ac:dyDescent="0.3">
      <c r="A4975" s="21">
        <f t="shared" si="1836"/>
        <v>52776</v>
      </c>
      <c r="B4975" s="18">
        <f t="shared" si="1820"/>
        <v>112.421875</v>
      </c>
      <c r="C4975">
        <f t="shared" si="1838"/>
        <v>115</v>
      </c>
      <c r="D4975">
        <f t="shared" ca="1" si="1823"/>
        <v>-18.8</v>
      </c>
      <c r="E4975">
        <f ca="1">IF(currency="USD",'Future et co'!F4975,IF(currency="EUR",'Future et co'!G4975,FALSE))</f>
        <v>3.6070000000000005E-2</v>
      </c>
      <c r="F4975">
        <f t="shared" ca="1" si="1824"/>
        <v>3.6070000000000005E-2</v>
      </c>
      <c r="G4975">
        <f t="shared" ca="1" si="1825"/>
        <v>2.0569999999999998E-2</v>
      </c>
      <c r="L4975">
        <f t="shared" ca="1" si="1826"/>
        <v>127.8</v>
      </c>
      <c r="M4975">
        <f t="shared" ca="1" si="1821"/>
        <v>3.6070000000000005E-2</v>
      </c>
      <c r="R4975">
        <f t="shared" ca="1" si="1827"/>
        <v>127.8</v>
      </c>
      <c r="S4975">
        <f t="shared" ca="1" si="1822"/>
        <v>3.6070000000000005E-2</v>
      </c>
      <c r="AU4975" s="1">
        <v>38945</v>
      </c>
      <c r="AV4975">
        <v>5.2850000000000001</v>
      </c>
      <c r="AW4975">
        <f t="shared" si="1828"/>
        <v>5.2850000000000001E-2</v>
      </c>
      <c r="AY4975" s="1">
        <v>38946</v>
      </c>
      <c r="AZ4975">
        <v>5.375</v>
      </c>
      <c r="BA4975">
        <f t="shared" si="1829"/>
        <v>5.3749999999999999E-2</v>
      </c>
      <c r="BC4975" s="1">
        <v>39058</v>
      </c>
      <c r="BD4975">
        <v>5.1639999999999997</v>
      </c>
      <c r="BE4975">
        <f t="shared" si="1830"/>
        <v>5.1639999999999998E-2</v>
      </c>
      <c r="BG4975" s="1">
        <v>39058</v>
      </c>
      <c r="BH4975">
        <v>4.9130000000000003</v>
      </c>
      <c r="BI4975">
        <f t="shared" si="1831"/>
        <v>4.913E-2</v>
      </c>
      <c r="BK4975" s="1">
        <v>43619</v>
      </c>
      <c r="BL4975">
        <v>2.5588799999999998</v>
      </c>
      <c r="BM4975">
        <f t="shared" si="1837"/>
        <v>2.5588799999999998E-2</v>
      </c>
      <c r="BP4975" s="1">
        <v>38887</v>
      </c>
      <c r="BQ4975">
        <v>117.24</v>
      </c>
      <c r="BR4975">
        <f t="shared" si="1832"/>
        <v>1.1723999999999999</v>
      </c>
      <c r="BT4975" s="1">
        <v>38925</v>
      </c>
      <c r="BU4975">
        <v>3.1459999999999999</v>
      </c>
      <c r="BV4975">
        <f t="shared" si="1833"/>
        <v>3.1460000000000002E-2</v>
      </c>
      <c r="BX4975" s="1">
        <v>38925</v>
      </c>
      <c r="BY4975">
        <v>3.32</v>
      </c>
      <c r="BZ4975">
        <f t="shared" si="1834"/>
        <v>3.32E-2</v>
      </c>
      <c r="CB4975" s="1">
        <v>39058</v>
      </c>
      <c r="CC4975">
        <v>3.903</v>
      </c>
      <c r="CD4975">
        <f t="shared" si="1835"/>
        <v>3.9030000000000002E-2</v>
      </c>
      <c r="CG4975" s="1"/>
    </row>
    <row r="4976" spans="1:85" x14ac:dyDescent="0.3">
      <c r="A4976" s="21">
        <f t="shared" si="1836"/>
        <v>52777</v>
      </c>
      <c r="B4976" s="18">
        <f t="shared" si="1820"/>
        <v>112.421875</v>
      </c>
      <c r="C4976">
        <f t="shared" si="1838"/>
        <v>115</v>
      </c>
      <c r="D4976">
        <f t="shared" ca="1" si="1823"/>
        <v>-18.802777777777777</v>
      </c>
      <c r="E4976">
        <f ca="1">IF(currency="USD",'Future et co'!F4976,IF(currency="EUR",'Future et co'!G4976,FALSE))</f>
        <v>3.6070000000000005E-2</v>
      </c>
      <c r="F4976">
        <f t="shared" ca="1" si="1824"/>
        <v>3.6070000000000005E-2</v>
      </c>
      <c r="G4976">
        <f t="shared" ca="1" si="1825"/>
        <v>2.0569999999999998E-2</v>
      </c>
      <c r="L4976">
        <f t="shared" ca="1" si="1826"/>
        <v>127.8</v>
      </c>
      <c r="M4976">
        <f t="shared" ca="1" si="1821"/>
        <v>3.6070000000000005E-2</v>
      </c>
      <c r="R4976">
        <f t="shared" ca="1" si="1827"/>
        <v>127.8</v>
      </c>
      <c r="S4976">
        <f t="shared" ca="1" si="1822"/>
        <v>3.6070000000000005E-2</v>
      </c>
      <c r="AU4976" s="1">
        <v>38944</v>
      </c>
      <c r="AV4976">
        <v>5.327</v>
      </c>
      <c r="AW4976">
        <f t="shared" si="1828"/>
        <v>5.3269999999999998E-2</v>
      </c>
      <c r="AY4976" s="1">
        <v>38945</v>
      </c>
      <c r="AZ4976">
        <v>5.3620000000000001</v>
      </c>
      <c r="BA4976">
        <f t="shared" si="1829"/>
        <v>5.3620000000000001E-2</v>
      </c>
      <c r="BC4976" s="1">
        <v>39057</v>
      </c>
      <c r="BD4976">
        <v>5.1520000000000001</v>
      </c>
      <c r="BE4976">
        <f t="shared" si="1830"/>
        <v>5.1520000000000003E-2</v>
      </c>
      <c r="BG4976" s="1">
        <v>39057</v>
      </c>
      <c r="BH4976">
        <v>4.91</v>
      </c>
      <c r="BI4976">
        <f t="shared" si="1831"/>
        <v>4.9100000000000005E-2</v>
      </c>
      <c r="BK4976" s="1">
        <v>43620</v>
      </c>
      <c r="BL4976">
        <v>2.5070999999999999</v>
      </c>
      <c r="BM4976">
        <f t="shared" si="1837"/>
        <v>2.5071E-2</v>
      </c>
      <c r="BP4976" s="1">
        <v>38884</v>
      </c>
      <c r="BQ4976">
        <v>117.54</v>
      </c>
      <c r="BR4976">
        <f t="shared" si="1832"/>
        <v>1.1754</v>
      </c>
      <c r="BT4976" s="1">
        <v>38924</v>
      </c>
      <c r="BU4976">
        <v>3.141</v>
      </c>
      <c r="BV4976">
        <f t="shared" si="1833"/>
        <v>3.141E-2</v>
      </c>
      <c r="BX4976" s="1">
        <v>38924</v>
      </c>
      <c r="BY4976">
        <v>3.3220000000000001</v>
      </c>
      <c r="BZ4976">
        <f t="shared" si="1834"/>
        <v>3.322E-2</v>
      </c>
      <c r="CB4976" s="1">
        <v>39057</v>
      </c>
      <c r="CC4976">
        <v>3.86</v>
      </c>
      <c r="CD4976">
        <f t="shared" si="1835"/>
        <v>3.8599999999999995E-2</v>
      </c>
      <c r="CG4976" s="1"/>
    </row>
    <row r="4977" spans="1:85" x14ac:dyDescent="0.3">
      <c r="A4977" s="21">
        <f t="shared" si="1836"/>
        <v>52778</v>
      </c>
      <c r="B4977" s="18">
        <f t="shared" si="1820"/>
        <v>112.421875</v>
      </c>
      <c r="C4977">
        <f t="shared" si="1838"/>
        <v>115</v>
      </c>
      <c r="D4977">
        <f t="shared" ca="1" si="1823"/>
        <v>-18.805555555555557</v>
      </c>
      <c r="E4977">
        <f ca="1">IF(currency="USD",'Future et co'!F4977,IF(currency="EUR",'Future et co'!G4977,FALSE))</f>
        <v>3.6070000000000005E-2</v>
      </c>
      <c r="F4977">
        <f t="shared" ca="1" si="1824"/>
        <v>3.6070000000000005E-2</v>
      </c>
      <c r="G4977">
        <f t="shared" ca="1" si="1825"/>
        <v>2.0569999999999998E-2</v>
      </c>
      <c r="L4977">
        <f t="shared" ca="1" si="1826"/>
        <v>127.8</v>
      </c>
      <c r="M4977">
        <f t="shared" ca="1" si="1821"/>
        <v>3.6070000000000005E-2</v>
      </c>
      <c r="R4977">
        <f t="shared" ca="1" si="1827"/>
        <v>127.8</v>
      </c>
      <c r="S4977">
        <f t="shared" ca="1" si="1822"/>
        <v>3.6070000000000005E-2</v>
      </c>
      <c r="AU4977" s="1">
        <v>38943</v>
      </c>
      <c r="AV4977">
        <v>5.3150000000000004</v>
      </c>
      <c r="AW4977">
        <f t="shared" si="1828"/>
        <v>5.3150000000000003E-2</v>
      </c>
      <c r="AY4977" s="1">
        <v>38944</v>
      </c>
      <c r="AZ4977">
        <v>5.391</v>
      </c>
      <c r="BA4977">
        <f t="shared" si="1829"/>
        <v>5.391E-2</v>
      </c>
      <c r="BC4977" s="1">
        <v>39056</v>
      </c>
      <c r="BD4977">
        <v>5.1020000000000003</v>
      </c>
      <c r="BE4977">
        <f t="shared" si="1830"/>
        <v>5.1020000000000003E-2</v>
      </c>
      <c r="BG4977" s="1">
        <v>39056</v>
      </c>
      <c r="BH4977">
        <v>4.83</v>
      </c>
      <c r="BI4977">
        <f t="shared" si="1831"/>
        <v>4.8300000000000003E-2</v>
      </c>
      <c r="BK4977" s="1">
        <v>43621</v>
      </c>
      <c r="BL4977">
        <v>2.4895299999999998</v>
      </c>
      <c r="BM4977">
        <f t="shared" si="1837"/>
        <v>2.4895299999999999E-2</v>
      </c>
      <c r="BP4977" s="1">
        <v>38883</v>
      </c>
      <c r="BQ4977">
        <v>117.4</v>
      </c>
      <c r="BR4977">
        <f t="shared" si="1832"/>
        <v>1.1740000000000002</v>
      </c>
      <c r="BT4977" s="1">
        <v>38923</v>
      </c>
      <c r="BU4977">
        <v>3.1339999999999999</v>
      </c>
      <c r="BV4977">
        <f t="shared" si="1833"/>
        <v>3.134E-2</v>
      </c>
      <c r="BX4977" s="1">
        <v>38923</v>
      </c>
      <c r="BY4977">
        <v>3.3140000000000001</v>
      </c>
      <c r="BZ4977">
        <f t="shared" si="1834"/>
        <v>3.3140000000000003E-2</v>
      </c>
      <c r="CB4977" s="1">
        <v>39056</v>
      </c>
      <c r="CC4977">
        <v>3.855</v>
      </c>
      <c r="CD4977">
        <f t="shared" si="1835"/>
        <v>3.8550000000000001E-2</v>
      </c>
      <c r="CG4977" s="1"/>
    </row>
    <row r="4978" spans="1:85" x14ac:dyDescent="0.3">
      <c r="A4978" s="21">
        <f t="shared" si="1836"/>
        <v>52779</v>
      </c>
      <c r="B4978" s="18">
        <f t="shared" si="1820"/>
        <v>112.421875</v>
      </c>
      <c r="C4978">
        <f t="shared" si="1838"/>
        <v>115</v>
      </c>
      <c r="D4978">
        <f t="shared" ca="1" si="1823"/>
        <v>-18.808333333333334</v>
      </c>
      <c r="E4978">
        <f ca="1">IF(currency="USD",'Future et co'!F4978,IF(currency="EUR",'Future et co'!G4978,FALSE))</f>
        <v>3.6070000000000005E-2</v>
      </c>
      <c r="F4978">
        <f t="shared" ca="1" si="1824"/>
        <v>3.6070000000000005E-2</v>
      </c>
      <c r="G4978">
        <f t="shared" ca="1" si="1825"/>
        <v>2.0569999999999998E-2</v>
      </c>
      <c r="L4978">
        <f t="shared" ca="1" si="1826"/>
        <v>127.8</v>
      </c>
      <c r="M4978">
        <f t="shared" ca="1" si="1821"/>
        <v>3.6070000000000005E-2</v>
      </c>
      <c r="R4978">
        <f t="shared" ca="1" si="1827"/>
        <v>127.8</v>
      </c>
      <c r="S4978">
        <f t="shared" ca="1" si="1822"/>
        <v>3.6070000000000005E-2</v>
      </c>
      <c r="AU4978" s="1">
        <v>38940</v>
      </c>
      <c r="AV4978">
        <v>5.3224999999999998</v>
      </c>
      <c r="AW4978">
        <f t="shared" si="1828"/>
        <v>5.3224999999999995E-2</v>
      </c>
      <c r="AY4978" s="1">
        <v>38943</v>
      </c>
      <c r="AZ4978">
        <v>5.4329999999999998</v>
      </c>
      <c r="BA4978">
        <f t="shared" si="1829"/>
        <v>5.4329999999999996E-2</v>
      </c>
      <c r="BC4978" s="1">
        <v>39055</v>
      </c>
      <c r="BD4978">
        <v>5.0949999999999998</v>
      </c>
      <c r="BE4978">
        <f t="shared" si="1830"/>
        <v>5.0949999999999995E-2</v>
      </c>
      <c r="BG4978" s="1">
        <v>39055</v>
      </c>
      <c r="BH4978">
        <v>4.82</v>
      </c>
      <c r="BI4978">
        <f t="shared" si="1831"/>
        <v>4.82E-2</v>
      </c>
      <c r="BK4978" s="1">
        <v>43622</v>
      </c>
      <c r="BL4978">
        <v>2.4734699999999998</v>
      </c>
      <c r="BM4978">
        <f t="shared" si="1837"/>
        <v>2.4734699999999998E-2</v>
      </c>
      <c r="BP4978" s="1">
        <v>38882</v>
      </c>
      <c r="BQ4978">
        <v>117.92</v>
      </c>
      <c r="BR4978">
        <f t="shared" si="1832"/>
        <v>1.1792</v>
      </c>
      <c r="BT4978" s="1">
        <v>38922</v>
      </c>
      <c r="BU4978">
        <v>3.1259999999999999</v>
      </c>
      <c r="BV4978">
        <f t="shared" si="1833"/>
        <v>3.1259999999999996E-2</v>
      </c>
      <c r="BX4978" s="1">
        <v>38922</v>
      </c>
      <c r="BY4978">
        <v>3.31</v>
      </c>
      <c r="BZ4978">
        <f t="shared" si="1834"/>
        <v>3.3099999999999997E-2</v>
      </c>
      <c r="CB4978" s="1">
        <v>39055</v>
      </c>
      <c r="CC4978">
        <v>3.8090000000000002</v>
      </c>
      <c r="CD4978">
        <f t="shared" si="1835"/>
        <v>3.8089999999999999E-2</v>
      </c>
      <c r="CG4978" s="1"/>
    </row>
    <row r="4979" spans="1:85" x14ac:dyDescent="0.3">
      <c r="A4979" s="21">
        <f t="shared" si="1836"/>
        <v>52782</v>
      </c>
      <c r="B4979" s="18">
        <f t="shared" si="1820"/>
        <v>112.421875</v>
      </c>
      <c r="C4979">
        <f t="shared" si="1838"/>
        <v>115</v>
      </c>
      <c r="D4979">
        <f t="shared" ca="1" si="1823"/>
        <v>-18.816666666666666</v>
      </c>
      <c r="E4979">
        <f ca="1">IF(currency="USD",'Future et co'!F4979,IF(currency="EUR",'Future et co'!G4979,FALSE))</f>
        <v>3.6070000000000005E-2</v>
      </c>
      <c r="F4979">
        <f t="shared" ca="1" si="1824"/>
        <v>3.6070000000000005E-2</v>
      </c>
      <c r="G4979">
        <f t="shared" ca="1" si="1825"/>
        <v>2.0569999999999998E-2</v>
      </c>
      <c r="L4979">
        <f t="shared" ca="1" si="1826"/>
        <v>127.8</v>
      </c>
      <c r="M4979">
        <f t="shared" ca="1" si="1821"/>
        <v>3.6070000000000005E-2</v>
      </c>
      <c r="R4979">
        <f t="shared" ca="1" si="1827"/>
        <v>127.8</v>
      </c>
      <c r="S4979">
        <f t="shared" ca="1" si="1822"/>
        <v>3.6070000000000005E-2</v>
      </c>
      <c r="AU4979" s="1">
        <v>38939</v>
      </c>
      <c r="AV4979">
        <v>5.32</v>
      </c>
      <c r="AW4979">
        <f t="shared" si="1828"/>
        <v>5.3200000000000004E-2</v>
      </c>
      <c r="AY4979" s="1">
        <v>38940</v>
      </c>
      <c r="AZ4979">
        <v>5.3920000000000003</v>
      </c>
      <c r="BA4979">
        <f t="shared" si="1829"/>
        <v>5.3920000000000003E-2</v>
      </c>
      <c r="BC4979" s="1">
        <v>39052</v>
      </c>
      <c r="BD4979">
        <v>5.1059999999999999</v>
      </c>
      <c r="BE4979">
        <f t="shared" si="1830"/>
        <v>5.1060000000000001E-2</v>
      </c>
      <c r="BG4979" s="1">
        <v>39052</v>
      </c>
      <c r="BH4979">
        <v>4.8419999999999996</v>
      </c>
      <c r="BI4979">
        <f t="shared" si="1831"/>
        <v>4.8419999999999998E-2</v>
      </c>
      <c r="BK4979" s="1">
        <v>43623</v>
      </c>
      <c r="BL4979">
        <v>2.45174</v>
      </c>
      <c r="BM4979">
        <f t="shared" si="1837"/>
        <v>2.4517400000000002E-2</v>
      </c>
      <c r="BP4979" s="1">
        <v>38881</v>
      </c>
      <c r="BQ4979">
        <v>118.22</v>
      </c>
      <c r="BR4979">
        <f t="shared" si="1832"/>
        <v>1.1821999999999999</v>
      </c>
      <c r="BT4979" s="1">
        <v>38919</v>
      </c>
      <c r="BU4979">
        <v>3.1240000000000001</v>
      </c>
      <c r="BV4979">
        <f t="shared" si="1833"/>
        <v>3.124E-2</v>
      </c>
      <c r="BX4979" s="1">
        <v>38919</v>
      </c>
      <c r="BY4979">
        <v>3.3029999999999999</v>
      </c>
      <c r="BZ4979">
        <f t="shared" si="1834"/>
        <v>3.3029999999999997E-2</v>
      </c>
      <c r="CB4979" s="1">
        <v>39052</v>
      </c>
      <c r="CC4979">
        <v>3.8580000000000001</v>
      </c>
      <c r="CD4979">
        <f t="shared" si="1835"/>
        <v>3.8580000000000003E-2</v>
      </c>
      <c r="CG4979" s="1"/>
    </row>
    <row r="4980" spans="1:85" x14ac:dyDescent="0.3">
      <c r="A4980" s="21">
        <f t="shared" si="1836"/>
        <v>52783</v>
      </c>
      <c r="B4980" s="18">
        <f t="shared" si="1820"/>
        <v>112.421875</v>
      </c>
      <c r="C4980">
        <f t="shared" si="1838"/>
        <v>115</v>
      </c>
      <c r="D4980">
        <f t="shared" ca="1" si="1823"/>
        <v>-18.819444444444443</v>
      </c>
      <c r="E4980">
        <f ca="1">IF(currency="USD",'Future et co'!F4980,IF(currency="EUR",'Future et co'!G4980,FALSE))</f>
        <v>3.6070000000000005E-2</v>
      </c>
      <c r="F4980">
        <f t="shared" ca="1" si="1824"/>
        <v>3.6070000000000005E-2</v>
      </c>
      <c r="G4980">
        <f t="shared" ca="1" si="1825"/>
        <v>2.0569999999999998E-2</v>
      </c>
      <c r="L4980">
        <f t="shared" ca="1" si="1826"/>
        <v>127.8</v>
      </c>
      <c r="M4980">
        <f t="shared" ca="1" si="1821"/>
        <v>3.6070000000000005E-2</v>
      </c>
      <c r="R4980">
        <f t="shared" ca="1" si="1827"/>
        <v>127.8</v>
      </c>
      <c r="S4980">
        <f t="shared" ca="1" si="1822"/>
        <v>3.6070000000000005E-2</v>
      </c>
      <c r="AU4980" s="1">
        <v>38938</v>
      </c>
      <c r="AV4980">
        <v>5.3209999999999997</v>
      </c>
      <c r="AW4980">
        <f t="shared" si="1828"/>
        <v>5.321E-2</v>
      </c>
      <c r="AY4980" s="1">
        <v>38939</v>
      </c>
      <c r="AZ4980">
        <v>5.375</v>
      </c>
      <c r="BA4980">
        <f t="shared" si="1829"/>
        <v>5.3749999999999999E-2</v>
      </c>
      <c r="BC4980" s="1">
        <v>39051</v>
      </c>
      <c r="BD4980">
        <v>5.1950000000000003</v>
      </c>
      <c r="BE4980">
        <f t="shared" si="1830"/>
        <v>5.1950000000000003E-2</v>
      </c>
      <c r="BG4980" s="1">
        <v>39051</v>
      </c>
      <c r="BH4980">
        <v>4.9349999999999996</v>
      </c>
      <c r="BI4980">
        <f t="shared" si="1831"/>
        <v>4.9349999999999998E-2</v>
      </c>
      <c r="BK4980" s="1">
        <v>43626</v>
      </c>
      <c r="BL4980">
        <v>2.4426000000000001</v>
      </c>
      <c r="BM4980">
        <f t="shared" si="1837"/>
        <v>2.4426E-2</v>
      </c>
      <c r="BP4980" s="1">
        <v>38880</v>
      </c>
      <c r="BQ4980">
        <v>117.73</v>
      </c>
      <c r="BR4980">
        <f t="shared" si="1832"/>
        <v>1.1773</v>
      </c>
      <c r="BT4980" s="1">
        <v>38918</v>
      </c>
      <c r="BU4980">
        <v>3.117</v>
      </c>
      <c r="BV4980">
        <f t="shared" si="1833"/>
        <v>3.117E-2</v>
      </c>
      <c r="BX4980" s="1">
        <v>38918</v>
      </c>
      <c r="BY4980">
        <v>3.3039999999999998</v>
      </c>
      <c r="BZ4980">
        <f t="shared" si="1834"/>
        <v>3.304E-2</v>
      </c>
      <c r="CB4980" s="1">
        <v>39051</v>
      </c>
      <c r="CC4980">
        <v>3.875</v>
      </c>
      <c r="CD4980">
        <f t="shared" si="1835"/>
        <v>3.875E-2</v>
      </c>
      <c r="CG4980" s="1"/>
    </row>
    <row r="4981" spans="1:85" x14ac:dyDescent="0.3">
      <c r="A4981" s="21">
        <f t="shared" si="1836"/>
        <v>52784</v>
      </c>
      <c r="B4981" s="18">
        <f t="shared" si="1820"/>
        <v>112.421875</v>
      </c>
      <c r="C4981">
        <f t="shared" si="1838"/>
        <v>115</v>
      </c>
      <c r="D4981">
        <f t="shared" ca="1" si="1823"/>
        <v>-18.822222222222223</v>
      </c>
      <c r="E4981">
        <f ca="1">IF(currency="USD",'Future et co'!F4981,IF(currency="EUR",'Future et co'!G4981,FALSE))</f>
        <v>3.6070000000000005E-2</v>
      </c>
      <c r="F4981">
        <f t="shared" ca="1" si="1824"/>
        <v>3.6070000000000005E-2</v>
      </c>
      <c r="G4981">
        <f t="shared" ca="1" si="1825"/>
        <v>2.0569999999999998E-2</v>
      </c>
      <c r="L4981">
        <f t="shared" ca="1" si="1826"/>
        <v>127.8</v>
      </c>
      <c r="M4981">
        <f t="shared" ca="1" si="1821"/>
        <v>3.6070000000000005E-2</v>
      </c>
      <c r="R4981">
        <f t="shared" ca="1" si="1827"/>
        <v>127.8</v>
      </c>
      <c r="S4981">
        <f t="shared" ca="1" si="1822"/>
        <v>3.6070000000000005E-2</v>
      </c>
      <c r="AU4981" s="1">
        <v>38937</v>
      </c>
      <c r="AV4981">
        <v>5.35</v>
      </c>
      <c r="AW4981">
        <f t="shared" si="1828"/>
        <v>5.3499999999999999E-2</v>
      </c>
      <c r="AY4981" s="1">
        <v>38938</v>
      </c>
      <c r="AZ4981">
        <v>5.3719999999999999</v>
      </c>
      <c r="BA4981">
        <f t="shared" si="1829"/>
        <v>5.3719999999999997E-2</v>
      </c>
      <c r="BC4981" s="1">
        <v>39050</v>
      </c>
      <c r="BD4981">
        <v>5.2249999999999996</v>
      </c>
      <c r="BE4981">
        <f t="shared" si="1830"/>
        <v>5.2249999999999998E-2</v>
      </c>
      <c r="BG4981" s="1">
        <v>39050</v>
      </c>
      <c r="BH4981">
        <v>4.9850000000000003</v>
      </c>
      <c r="BI4981">
        <f t="shared" si="1831"/>
        <v>4.9850000000000005E-2</v>
      </c>
      <c r="BK4981" s="1">
        <v>43627</v>
      </c>
      <c r="BL4981">
        <v>2.4424700000000001</v>
      </c>
      <c r="BM4981">
        <f t="shared" si="1837"/>
        <v>2.4424700000000001E-2</v>
      </c>
      <c r="BP4981" s="1">
        <v>38877</v>
      </c>
      <c r="BQ4981">
        <v>117.54</v>
      </c>
      <c r="BR4981">
        <f t="shared" si="1832"/>
        <v>1.1754</v>
      </c>
      <c r="BT4981" s="1">
        <v>38917</v>
      </c>
      <c r="BU4981">
        <v>3.1139999999999999</v>
      </c>
      <c r="BV4981">
        <f t="shared" si="1833"/>
        <v>3.1139999999999998E-2</v>
      </c>
      <c r="BX4981" s="1">
        <v>38917</v>
      </c>
      <c r="BY4981">
        <v>3.2970000000000002</v>
      </c>
      <c r="BZ4981">
        <f t="shared" si="1834"/>
        <v>3.2969999999999999E-2</v>
      </c>
      <c r="CB4981" s="1">
        <v>39050</v>
      </c>
      <c r="CC4981">
        <v>3.8860000000000001</v>
      </c>
      <c r="CD4981">
        <f t="shared" si="1835"/>
        <v>3.8859999999999999E-2</v>
      </c>
      <c r="CG4981" s="1"/>
    </row>
    <row r="4982" spans="1:85" x14ac:dyDescent="0.3">
      <c r="A4982" s="21">
        <f t="shared" si="1836"/>
        <v>52785</v>
      </c>
      <c r="B4982" s="18">
        <f t="shared" si="1820"/>
        <v>112.421875</v>
      </c>
      <c r="C4982">
        <f t="shared" si="1838"/>
        <v>115</v>
      </c>
      <c r="D4982">
        <f t="shared" ca="1" si="1823"/>
        <v>-18.824999999999999</v>
      </c>
      <c r="E4982">
        <f ca="1">IF(currency="USD",'Future et co'!F4982,IF(currency="EUR",'Future et co'!G4982,FALSE))</f>
        <v>3.6070000000000005E-2</v>
      </c>
      <c r="F4982">
        <f t="shared" ca="1" si="1824"/>
        <v>3.6070000000000005E-2</v>
      </c>
      <c r="G4982">
        <f t="shared" ca="1" si="1825"/>
        <v>2.0569999999999998E-2</v>
      </c>
      <c r="L4982">
        <f t="shared" ca="1" si="1826"/>
        <v>127.8</v>
      </c>
      <c r="M4982">
        <f t="shared" ca="1" si="1821"/>
        <v>3.6070000000000005E-2</v>
      </c>
      <c r="R4982">
        <f t="shared" ca="1" si="1827"/>
        <v>127.8</v>
      </c>
      <c r="S4982">
        <f t="shared" ca="1" si="1822"/>
        <v>3.6070000000000005E-2</v>
      </c>
      <c r="AU4982" s="1">
        <v>38936</v>
      </c>
      <c r="AV4982">
        <v>5.3529999999999998</v>
      </c>
      <c r="AW4982">
        <f t="shared" si="1828"/>
        <v>5.3529999999999994E-2</v>
      </c>
      <c r="AY4982" s="1">
        <v>38937</v>
      </c>
      <c r="AZ4982">
        <v>5.3789999999999996</v>
      </c>
      <c r="BA4982">
        <f t="shared" si="1829"/>
        <v>5.3789999999999998E-2</v>
      </c>
      <c r="BC4982" s="1">
        <v>39049</v>
      </c>
      <c r="BD4982">
        <v>5.2249999999999996</v>
      </c>
      <c r="BE4982">
        <f t="shared" si="1830"/>
        <v>5.2249999999999998E-2</v>
      </c>
      <c r="BG4982" s="1">
        <v>39049</v>
      </c>
      <c r="BH4982">
        <v>4.9720000000000004</v>
      </c>
      <c r="BI4982">
        <f t="shared" si="1831"/>
        <v>4.9720000000000007E-2</v>
      </c>
      <c r="BK4982" s="1">
        <v>43628</v>
      </c>
      <c r="BL4982">
        <v>2.44739</v>
      </c>
      <c r="BM4982">
        <f t="shared" si="1837"/>
        <v>2.44739E-2</v>
      </c>
      <c r="BP4982" s="1">
        <v>38876</v>
      </c>
      <c r="BQ4982">
        <v>117.14</v>
      </c>
      <c r="BR4982">
        <f t="shared" si="1832"/>
        <v>1.1714</v>
      </c>
      <c r="BT4982" s="1">
        <v>38916</v>
      </c>
      <c r="BU4982">
        <v>3.1040000000000001</v>
      </c>
      <c r="BV4982">
        <f t="shared" si="1833"/>
        <v>3.1040000000000002E-2</v>
      </c>
      <c r="BX4982" s="1">
        <v>38916</v>
      </c>
      <c r="BY4982">
        <v>3.2850000000000001</v>
      </c>
      <c r="BZ4982">
        <f t="shared" si="1834"/>
        <v>3.2850000000000004E-2</v>
      </c>
      <c r="CB4982" s="1">
        <v>39049</v>
      </c>
      <c r="CC4982">
        <v>3.8620000000000001</v>
      </c>
      <c r="CD4982">
        <f t="shared" si="1835"/>
        <v>3.8620000000000002E-2</v>
      </c>
      <c r="CG4982" s="1"/>
    </row>
    <row r="4983" spans="1:85" x14ac:dyDescent="0.3">
      <c r="A4983" s="21">
        <f t="shared" si="1836"/>
        <v>52786</v>
      </c>
      <c r="B4983" s="18">
        <f t="shared" si="1820"/>
        <v>112.421875</v>
      </c>
      <c r="C4983">
        <f t="shared" si="1838"/>
        <v>115</v>
      </c>
      <c r="D4983">
        <f t="shared" ca="1" si="1823"/>
        <v>-18.827777777777779</v>
      </c>
      <c r="E4983">
        <f ca="1">IF(currency="USD",'Future et co'!F4983,IF(currency="EUR",'Future et co'!G4983,FALSE))</f>
        <v>3.6070000000000005E-2</v>
      </c>
      <c r="F4983">
        <f t="shared" ca="1" si="1824"/>
        <v>3.6070000000000005E-2</v>
      </c>
      <c r="G4983">
        <f t="shared" ca="1" si="1825"/>
        <v>2.0569999999999998E-2</v>
      </c>
      <c r="L4983">
        <f t="shared" ca="1" si="1826"/>
        <v>127.8</v>
      </c>
      <c r="M4983">
        <f t="shared" ca="1" si="1821"/>
        <v>3.6070000000000005E-2</v>
      </c>
      <c r="R4983">
        <f t="shared" ca="1" si="1827"/>
        <v>127.8</v>
      </c>
      <c r="S4983">
        <f t="shared" ca="1" si="1822"/>
        <v>3.6070000000000005E-2</v>
      </c>
      <c r="AU4983" s="1">
        <v>38933</v>
      </c>
      <c r="AV4983">
        <v>5.3449999999999998</v>
      </c>
      <c r="AW4983">
        <f t="shared" si="1828"/>
        <v>5.3449999999999998E-2</v>
      </c>
      <c r="AY4983" s="1">
        <v>38936</v>
      </c>
      <c r="AZ4983">
        <v>5.4080000000000004</v>
      </c>
      <c r="BA4983">
        <f t="shared" si="1829"/>
        <v>5.4080000000000003E-2</v>
      </c>
      <c r="BC4983" s="1">
        <v>39048</v>
      </c>
      <c r="BD4983">
        <v>5.25</v>
      </c>
      <c r="BE4983">
        <f t="shared" si="1830"/>
        <v>5.2499999999999998E-2</v>
      </c>
      <c r="BG4983" s="1">
        <v>39048</v>
      </c>
      <c r="BH4983">
        <v>5.0168999999999997</v>
      </c>
      <c r="BI4983">
        <f t="shared" si="1831"/>
        <v>5.0168999999999998E-2</v>
      </c>
      <c r="BK4983" s="1">
        <v>43629</v>
      </c>
      <c r="BL4983">
        <v>2.4379300000000002</v>
      </c>
      <c r="BM4983">
        <f t="shared" si="1837"/>
        <v>2.4379300000000003E-2</v>
      </c>
      <c r="BP4983" s="1">
        <v>38875</v>
      </c>
      <c r="BQ4983">
        <v>116.9</v>
      </c>
      <c r="BR4983">
        <f t="shared" si="1832"/>
        <v>1.169</v>
      </c>
      <c r="BT4983" s="1">
        <v>38915</v>
      </c>
      <c r="BU4983">
        <v>3.1</v>
      </c>
      <c r="BV4983">
        <f t="shared" si="1833"/>
        <v>3.1E-2</v>
      </c>
      <c r="BX4983" s="1">
        <v>38915</v>
      </c>
      <c r="BY4983">
        <v>3.28</v>
      </c>
      <c r="BZ4983">
        <f t="shared" si="1834"/>
        <v>3.2799999999999996E-2</v>
      </c>
      <c r="CB4983" s="1">
        <v>39048</v>
      </c>
      <c r="CC4983">
        <v>3.87</v>
      </c>
      <c r="CD4983">
        <f t="shared" si="1835"/>
        <v>3.8699999999999998E-2</v>
      </c>
      <c r="CG4983" s="1"/>
    </row>
    <row r="4984" spans="1:85" x14ac:dyDescent="0.3">
      <c r="A4984" s="21">
        <f t="shared" si="1836"/>
        <v>52789</v>
      </c>
      <c r="B4984" s="18">
        <f t="shared" si="1820"/>
        <v>112.421875</v>
      </c>
      <c r="C4984">
        <f t="shared" si="1838"/>
        <v>115</v>
      </c>
      <c r="D4984">
        <f t="shared" ca="1" si="1823"/>
        <v>-18.836111111111112</v>
      </c>
      <c r="E4984">
        <f ca="1">IF(currency="USD",'Future et co'!F4984,IF(currency="EUR",'Future et co'!G4984,FALSE))</f>
        <v>3.6070000000000005E-2</v>
      </c>
      <c r="F4984">
        <f t="shared" ca="1" si="1824"/>
        <v>3.6070000000000005E-2</v>
      </c>
      <c r="G4984">
        <f t="shared" ca="1" si="1825"/>
        <v>2.0569999999999998E-2</v>
      </c>
      <c r="L4984">
        <f t="shared" ca="1" si="1826"/>
        <v>127.8</v>
      </c>
      <c r="M4984">
        <f t="shared" ca="1" si="1821"/>
        <v>3.6070000000000005E-2</v>
      </c>
      <c r="R4984">
        <f t="shared" ca="1" si="1827"/>
        <v>127.8</v>
      </c>
      <c r="S4984">
        <f t="shared" ca="1" si="1822"/>
        <v>3.6070000000000005E-2</v>
      </c>
      <c r="AU4984" s="1">
        <v>38932</v>
      </c>
      <c r="AV4984">
        <v>5.4169999999999998</v>
      </c>
      <c r="AW4984">
        <f t="shared" si="1828"/>
        <v>5.4169999999999996E-2</v>
      </c>
      <c r="AY4984" s="1">
        <v>38933</v>
      </c>
      <c r="AZ4984">
        <v>5.3869999999999996</v>
      </c>
      <c r="BA4984">
        <f t="shared" si="1829"/>
        <v>5.3869999999999994E-2</v>
      </c>
      <c r="BC4984" s="1">
        <v>39045</v>
      </c>
      <c r="BD4984">
        <v>5.26</v>
      </c>
      <c r="BE4984">
        <f t="shared" si="1830"/>
        <v>5.2600000000000001E-2</v>
      </c>
      <c r="BG4984" s="1">
        <v>39045</v>
      </c>
      <c r="BH4984">
        <v>5.0457000000000001</v>
      </c>
      <c r="BI4984">
        <f t="shared" si="1831"/>
        <v>5.0457000000000002E-2</v>
      </c>
      <c r="BK4984" s="1">
        <v>43630</v>
      </c>
      <c r="BL4984">
        <v>2.4422899999999998</v>
      </c>
      <c r="BM4984">
        <f t="shared" si="1837"/>
        <v>2.4422899999999997E-2</v>
      </c>
      <c r="BP4984" s="1">
        <v>38874</v>
      </c>
      <c r="BQ4984">
        <v>116.87</v>
      </c>
      <c r="BR4984">
        <f t="shared" si="1832"/>
        <v>1.1687000000000001</v>
      </c>
      <c r="BT4984" s="1">
        <v>38912</v>
      </c>
      <c r="BU4984">
        <v>3.0920000000000001</v>
      </c>
      <c r="BV4984">
        <f t="shared" si="1833"/>
        <v>3.092E-2</v>
      </c>
      <c r="BX4984" s="1">
        <v>38912</v>
      </c>
      <c r="BY4984">
        <v>3.2789999999999999</v>
      </c>
      <c r="BZ4984">
        <f t="shared" si="1834"/>
        <v>3.279E-2</v>
      </c>
      <c r="CB4984" s="1">
        <v>39045</v>
      </c>
      <c r="CC4984">
        <v>3.8929999999999998</v>
      </c>
      <c r="CD4984">
        <f t="shared" si="1835"/>
        <v>3.8929999999999999E-2</v>
      </c>
      <c r="CG4984" s="1"/>
    </row>
    <row r="4985" spans="1:85" x14ac:dyDescent="0.3">
      <c r="A4985" s="21">
        <f t="shared" si="1836"/>
        <v>52790</v>
      </c>
      <c r="B4985" s="18">
        <f t="shared" si="1820"/>
        <v>112.421875</v>
      </c>
      <c r="C4985">
        <f t="shared" si="1838"/>
        <v>115</v>
      </c>
      <c r="D4985">
        <f t="shared" ca="1" si="1823"/>
        <v>-18.838888888888889</v>
      </c>
      <c r="E4985">
        <f ca="1">IF(currency="USD",'Future et co'!F4985,IF(currency="EUR",'Future et co'!G4985,FALSE))</f>
        <v>3.6070000000000005E-2</v>
      </c>
      <c r="F4985">
        <f t="shared" ca="1" si="1824"/>
        <v>3.6070000000000005E-2</v>
      </c>
      <c r="G4985">
        <f t="shared" ca="1" si="1825"/>
        <v>2.0569999999999998E-2</v>
      </c>
      <c r="L4985">
        <f t="shared" ca="1" si="1826"/>
        <v>127.8</v>
      </c>
      <c r="M4985">
        <f t="shared" ca="1" si="1821"/>
        <v>3.6070000000000005E-2</v>
      </c>
      <c r="R4985">
        <f t="shared" ca="1" si="1827"/>
        <v>127.8</v>
      </c>
      <c r="S4985">
        <f t="shared" ca="1" si="1822"/>
        <v>3.6070000000000005E-2</v>
      </c>
      <c r="AU4985" s="1">
        <v>38931</v>
      </c>
      <c r="AV4985">
        <v>5.3819999999999997</v>
      </c>
      <c r="AW4985">
        <f t="shared" si="1828"/>
        <v>5.382E-2</v>
      </c>
      <c r="AY4985" s="1">
        <v>38932</v>
      </c>
      <c r="AZ4985">
        <v>5.4550000000000001</v>
      </c>
      <c r="BA4985">
        <f t="shared" si="1829"/>
        <v>5.4550000000000001E-2</v>
      </c>
      <c r="BC4985" s="1">
        <v>39044</v>
      </c>
      <c r="BD4985">
        <v>5.282</v>
      </c>
      <c r="BE4985">
        <f t="shared" si="1830"/>
        <v>5.2819999999999999E-2</v>
      </c>
      <c r="BG4985" s="1">
        <v>39044</v>
      </c>
      <c r="BH4985">
        <v>5.0449999999999999</v>
      </c>
      <c r="BI4985">
        <f t="shared" si="1831"/>
        <v>5.0450000000000002E-2</v>
      </c>
      <c r="BK4985" s="1">
        <v>43633</v>
      </c>
      <c r="BL4985">
        <v>2.4441999999999999</v>
      </c>
      <c r="BM4985">
        <f t="shared" si="1837"/>
        <v>2.4441999999999998E-2</v>
      </c>
      <c r="BP4985" s="1">
        <v>38873</v>
      </c>
      <c r="BQ4985">
        <v>117.25</v>
      </c>
      <c r="BR4985">
        <f t="shared" si="1832"/>
        <v>1.1725000000000001</v>
      </c>
      <c r="BT4985" s="1">
        <v>38911</v>
      </c>
      <c r="BU4985">
        <v>3.09</v>
      </c>
      <c r="BV4985">
        <f t="shared" si="1833"/>
        <v>3.0899999999999997E-2</v>
      </c>
      <c r="BX4985" s="1">
        <v>38911</v>
      </c>
      <c r="BY4985">
        <v>3.282</v>
      </c>
      <c r="BZ4985">
        <f t="shared" si="1834"/>
        <v>3.2820000000000002E-2</v>
      </c>
      <c r="CB4985" s="1">
        <v>39044</v>
      </c>
      <c r="CC4985">
        <v>3.907</v>
      </c>
      <c r="CD4985">
        <f t="shared" si="1835"/>
        <v>3.9070000000000001E-2</v>
      </c>
      <c r="CG4985" s="1"/>
    </row>
    <row r="4986" spans="1:85" x14ac:dyDescent="0.3">
      <c r="A4986" s="21">
        <f t="shared" si="1836"/>
        <v>52791</v>
      </c>
      <c r="B4986" s="18">
        <f t="shared" si="1820"/>
        <v>112.421875</v>
      </c>
      <c r="C4986">
        <f t="shared" si="1838"/>
        <v>115</v>
      </c>
      <c r="D4986">
        <f t="shared" ca="1" si="1823"/>
        <v>-18.841666666666665</v>
      </c>
      <c r="E4986">
        <f ca="1">IF(currency="USD",'Future et co'!F4986,IF(currency="EUR",'Future et co'!G4986,FALSE))</f>
        <v>3.6070000000000005E-2</v>
      </c>
      <c r="F4986">
        <f t="shared" ca="1" si="1824"/>
        <v>3.6070000000000005E-2</v>
      </c>
      <c r="G4986">
        <f t="shared" ca="1" si="1825"/>
        <v>2.0569999999999998E-2</v>
      </c>
      <c r="L4986">
        <f t="shared" ca="1" si="1826"/>
        <v>127.8</v>
      </c>
      <c r="M4986">
        <f t="shared" ca="1" si="1821"/>
        <v>3.6070000000000005E-2</v>
      </c>
      <c r="R4986">
        <f t="shared" ca="1" si="1827"/>
        <v>127.8</v>
      </c>
      <c r="S4986">
        <f t="shared" ca="1" si="1822"/>
        <v>3.6070000000000005E-2</v>
      </c>
      <c r="AU4986" s="1">
        <v>38930</v>
      </c>
      <c r="AV4986">
        <v>5.3840000000000003</v>
      </c>
      <c r="AW4986">
        <f t="shared" si="1828"/>
        <v>5.3840000000000006E-2</v>
      </c>
      <c r="AY4986" s="1">
        <v>38931</v>
      </c>
      <c r="AZ4986">
        <v>5.4320000000000004</v>
      </c>
      <c r="BA4986">
        <f t="shared" si="1829"/>
        <v>5.4320000000000007E-2</v>
      </c>
      <c r="BC4986" s="1">
        <v>39043</v>
      </c>
      <c r="BD4986">
        <v>5.28</v>
      </c>
      <c r="BE4986">
        <f t="shared" si="1830"/>
        <v>5.28E-2</v>
      </c>
      <c r="BG4986" s="1">
        <v>39043</v>
      </c>
      <c r="BH4986">
        <v>5.0442</v>
      </c>
      <c r="BI4986">
        <f t="shared" si="1831"/>
        <v>5.0442000000000001E-2</v>
      </c>
      <c r="BK4986" s="1">
        <v>43634</v>
      </c>
      <c r="BL4986">
        <v>2.4204300000000001</v>
      </c>
      <c r="BM4986">
        <f t="shared" si="1837"/>
        <v>2.4204300000000002E-2</v>
      </c>
      <c r="BP4986" s="1">
        <v>38870</v>
      </c>
      <c r="BQ4986">
        <v>117.5</v>
      </c>
      <c r="BR4986">
        <f t="shared" si="1832"/>
        <v>1.175</v>
      </c>
      <c r="BT4986" s="1">
        <v>38910</v>
      </c>
      <c r="BU4986">
        <v>3.0830000000000002</v>
      </c>
      <c r="BV4986">
        <f t="shared" si="1833"/>
        <v>3.0830000000000003E-2</v>
      </c>
      <c r="BX4986" s="1">
        <v>38910</v>
      </c>
      <c r="BY4986">
        <v>3.2789999999999999</v>
      </c>
      <c r="BZ4986">
        <f t="shared" si="1834"/>
        <v>3.279E-2</v>
      </c>
      <c r="CB4986" s="1">
        <v>39043</v>
      </c>
      <c r="CC4986">
        <v>3.8820000000000001</v>
      </c>
      <c r="CD4986">
        <f t="shared" si="1835"/>
        <v>3.882E-2</v>
      </c>
      <c r="CG4986" s="1"/>
    </row>
    <row r="4987" spans="1:85" x14ac:dyDescent="0.3">
      <c r="A4987" s="21">
        <f t="shared" si="1836"/>
        <v>52792</v>
      </c>
      <c r="B4987" s="18">
        <f t="shared" si="1820"/>
        <v>112.421875</v>
      </c>
      <c r="C4987">
        <f t="shared" si="1838"/>
        <v>115</v>
      </c>
      <c r="D4987">
        <f t="shared" ca="1" si="1823"/>
        <v>-18.844444444444445</v>
      </c>
      <c r="E4987">
        <f ca="1">IF(currency="USD",'Future et co'!F4987,IF(currency="EUR",'Future et co'!G4987,FALSE))</f>
        <v>3.6070000000000005E-2</v>
      </c>
      <c r="F4987">
        <f t="shared" ca="1" si="1824"/>
        <v>3.6070000000000005E-2</v>
      </c>
      <c r="G4987">
        <f t="shared" ca="1" si="1825"/>
        <v>2.0569999999999998E-2</v>
      </c>
      <c r="L4987">
        <f t="shared" ca="1" si="1826"/>
        <v>127.8</v>
      </c>
      <c r="M4987">
        <f t="shared" ca="1" si="1821"/>
        <v>3.6070000000000005E-2</v>
      </c>
      <c r="R4987">
        <f t="shared" ca="1" si="1827"/>
        <v>127.8</v>
      </c>
      <c r="S4987">
        <f t="shared" ca="1" si="1822"/>
        <v>3.6070000000000005E-2</v>
      </c>
      <c r="AU4987" s="1">
        <v>38929</v>
      </c>
      <c r="AV4987">
        <v>5.3620000000000001</v>
      </c>
      <c r="AW4987">
        <f t="shared" si="1828"/>
        <v>5.3620000000000001E-2</v>
      </c>
      <c r="AY4987" s="1">
        <v>38930</v>
      </c>
      <c r="AZ4987">
        <v>5.42</v>
      </c>
      <c r="BA4987">
        <f t="shared" si="1829"/>
        <v>5.4199999999999998E-2</v>
      </c>
      <c r="BC4987" s="1">
        <v>39042</v>
      </c>
      <c r="BD4987">
        <v>5.29</v>
      </c>
      <c r="BE4987">
        <f t="shared" si="1830"/>
        <v>5.2900000000000003E-2</v>
      </c>
      <c r="BG4987" s="1">
        <v>39042</v>
      </c>
      <c r="BH4987">
        <v>5.0587999999999997</v>
      </c>
      <c r="BI4987">
        <f t="shared" si="1831"/>
        <v>5.0587999999999994E-2</v>
      </c>
      <c r="BK4987" s="1">
        <v>43635</v>
      </c>
      <c r="BL4987">
        <v>2.4153500000000001</v>
      </c>
      <c r="BM4987">
        <f t="shared" si="1837"/>
        <v>2.4153500000000001E-2</v>
      </c>
      <c r="BP4987" s="1">
        <v>38869</v>
      </c>
      <c r="BQ4987">
        <v>117</v>
      </c>
      <c r="BR4987">
        <f t="shared" si="1832"/>
        <v>1.17</v>
      </c>
      <c r="BT4987" s="1">
        <v>38909</v>
      </c>
      <c r="BU4987">
        <v>3.0790000000000002</v>
      </c>
      <c r="BV4987">
        <f t="shared" si="1833"/>
        <v>3.0790000000000001E-2</v>
      </c>
      <c r="BX4987" s="1">
        <v>38909</v>
      </c>
      <c r="BY4987">
        <v>3.274</v>
      </c>
      <c r="BZ4987">
        <f t="shared" si="1834"/>
        <v>3.2739999999999998E-2</v>
      </c>
      <c r="CB4987" s="1">
        <v>39042</v>
      </c>
      <c r="CC4987">
        <v>3.883</v>
      </c>
      <c r="CD4987">
        <f t="shared" si="1835"/>
        <v>3.8830000000000003E-2</v>
      </c>
      <c r="CG4987" s="1"/>
    </row>
    <row r="4988" spans="1:85" x14ac:dyDescent="0.3">
      <c r="A4988" s="21">
        <f t="shared" si="1836"/>
        <v>52793</v>
      </c>
      <c r="B4988" s="18">
        <f t="shared" si="1820"/>
        <v>112.421875</v>
      </c>
      <c r="C4988">
        <f t="shared" si="1838"/>
        <v>115</v>
      </c>
      <c r="D4988">
        <f t="shared" ca="1" si="1823"/>
        <v>-18.847222222222221</v>
      </c>
      <c r="E4988">
        <f ca="1">IF(currency="USD",'Future et co'!F4988,IF(currency="EUR",'Future et co'!G4988,FALSE))</f>
        <v>3.6070000000000005E-2</v>
      </c>
      <c r="F4988">
        <f t="shared" ca="1" si="1824"/>
        <v>3.6070000000000005E-2</v>
      </c>
      <c r="G4988">
        <f t="shared" ca="1" si="1825"/>
        <v>2.0569999999999998E-2</v>
      </c>
      <c r="L4988">
        <f t="shared" ca="1" si="1826"/>
        <v>127.8</v>
      </c>
      <c r="M4988">
        <f t="shared" ca="1" si="1821"/>
        <v>3.6070000000000005E-2</v>
      </c>
      <c r="R4988">
        <f t="shared" ca="1" si="1827"/>
        <v>127.8</v>
      </c>
      <c r="S4988">
        <f t="shared" ca="1" si="1822"/>
        <v>3.6070000000000005E-2</v>
      </c>
      <c r="AU4988" s="1">
        <v>38926</v>
      </c>
      <c r="AV4988">
        <v>5.3540000000000001</v>
      </c>
      <c r="AW4988">
        <f t="shared" si="1828"/>
        <v>5.3540000000000004E-2</v>
      </c>
      <c r="AY4988" s="1">
        <v>38929</v>
      </c>
      <c r="AZ4988">
        <v>5.4119999999999999</v>
      </c>
      <c r="BA4988">
        <f t="shared" si="1829"/>
        <v>5.4120000000000001E-2</v>
      </c>
      <c r="BC4988" s="1">
        <v>39041</v>
      </c>
      <c r="BD4988">
        <v>5.2850000000000001</v>
      </c>
      <c r="BE4988">
        <f t="shared" si="1830"/>
        <v>5.2850000000000001E-2</v>
      </c>
      <c r="BG4988" s="1">
        <v>39041</v>
      </c>
      <c r="BH4988">
        <v>5.0705</v>
      </c>
      <c r="BI4988">
        <f t="shared" si="1831"/>
        <v>5.0705E-2</v>
      </c>
      <c r="BK4988" s="1">
        <v>43636</v>
      </c>
      <c r="BL4988">
        <v>2.3924500000000002</v>
      </c>
      <c r="BM4988">
        <f t="shared" si="1837"/>
        <v>2.3924500000000001E-2</v>
      </c>
      <c r="BP4988" s="1">
        <v>38868</v>
      </c>
      <c r="BQ4988">
        <v>117.24</v>
      </c>
      <c r="BR4988">
        <f t="shared" si="1832"/>
        <v>1.1723999999999999</v>
      </c>
      <c r="BT4988" s="1">
        <v>38908</v>
      </c>
      <c r="BU4988">
        <v>3.0790000000000002</v>
      </c>
      <c r="BV4988">
        <f t="shared" si="1833"/>
        <v>3.0790000000000001E-2</v>
      </c>
      <c r="BX4988" s="1">
        <v>38908</v>
      </c>
      <c r="BY4988">
        <v>3.274</v>
      </c>
      <c r="BZ4988">
        <f t="shared" si="1834"/>
        <v>3.2739999999999998E-2</v>
      </c>
      <c r="CB4988" s="1">
        <v>39041</v>
      </c>
      <c r="CC4988">
        <v>3.8679999999999999</v>
      </c>
      <c r="CD4988">
        <f t="shared" si="1835"/>
        <v>3.8679999999999999E-2</v>
      </c>
      <c r="CG4988" s="1"/>
    </row>
    <row r="4989" spans="1:85" x14ac:dyDescent="0.3">
      <c r="A4989" s="21">
        <f t="shared" si="1836"/>
        <v>52796</v>
      </c>
      <c r="B4989" s="18">
        <f t="shared" si="1820"/>
        <v>112.421875</v>
      </c>
      <c r="C4989">
        <f t="shared" si="1838"/>
        <v>115</v>
      </c>
      <c r="D4989">
        <f t="shared" ca="1" si="1823"/>
        <v>-18.855555555555554</v>
      </c>
      <c r="E4989">
        <f ca="1">IF(currency="USD",'Future et co'!F4989,IF(currency="EUR",'Future et co'!G4989,FALSE))</f>
        <v>3.6070000000000005E-2</v>
      </c>
      <c r="F4989">
        <f t="shared" ca="1" si="1824"/>
        <v>3.6070000000000005E-2</v>
      </c>
      <c r="G4989">
        <f t="shared" ca="1" si="1825"/>
        <v>2.0569999999999998E-2</v>
      </c>
      <c r="L4989">
        <f t="shared" ca="1" si="1826"/>
        <v>127.8</v>
      </c>
      <c r="M4989">
        <f t="shared" ca="1" si="1821"/>
        <v>3.6070000000000005E-2</v>
      </c>
      <c r="R4989">
        <f t="shared" ca="1" si="1827"/>
        <v>127.8</v>
      </c>
      <c r="S4989">
        <f t="shared" ca="1" si="1822"/>
        <v>3.6070000000000005E-2</v>
      </c>
      <c r="AU4989" s="1">
        <v>38925</v>
      </c>
      <c r="AV4989">
        <v>5.39</v>
      </c>
      <c r="AW4989">
        <f t="shared" si="1828"/>
        <v>5.3899999999999997E-2</v>
      </c>
      <c r="AY4989" s="1">
        <v>38926</v>
      </c>
      <c r="AZ4989">
        <v>5.4050000000000002</v>
      </c>
      <c r="BA4989">
        <f t="shared" si="1829"/>
        <v>5.4050000000000001E-2</v>
      </c>
      <c r="BC4989" s="1">
        <v>39038</v>
      </c>
      <c r="BD4989">
        <v>5.2949999999999999</v>
      </c>
      <c r="BE4989">
        <f t="shared" si="1830"/>
        <v>5.2949999999999997E-2</v>
      </c>
      <c r="BG4989" s="1">
        <v>39038</v>
      </c>
      <c r="BH4989">
        <v>5.0730000000000004</v>
      </c>
      <c r="BI4989">
        <f t="shared" si="1831"/>
        <v>5.0730000000000004E-2</v>
      </c>
      <c r="BK4989" s="1">
        <v>43637</v>
      </c>
      <c r="BL4989">
        <v>2.39947</v>
      </c>
      <c r="BM4989">
        <f t="shared" si="1837"/>
        <v>2.3994700000000001E-2</v>
      </c>
      <c r="BP4989" s="1">
        <v>38867</v>
      </c>
      <c r="BQ4989">
        <v>117.48</v>
      </c>
      <c r="BR4989">
        <f t="shared" si="1832"/>
        <v>1.1748000000000001</v>
      </c>
      <c r="BT4989" s="1">
        <v>38905</v>
      </c>
      <c r="BU4989">
        <v>3.0750000000000002</v>
      </c>
      <c r="BV4989">
        <f t="shared" si="1833"/>
        <v>3.0750000000000003E-2</v>
      </c>
      <c r="BX4989" s="1">
        <v>38905</v>
      </c>
      <c r="BY4989">
        <v>3.274</v>
      </c>
      <c r="BZ4989">
        <f t="shared" si="1834"/>
        <v>3.2739999999999998E-2</v>
      </c>
      <c r="CB4989" s="1">
        <v>39038</v>
      </c>
      <c r="CC4989">
        <v>3.907</v>
      </c>
      <c r="CD4989">
        <f t="shared" si="1835"/>
        <v>3.9070000000000001E-2</v>
      </c>
      <c r="CG4989" s="1"/>
    </row>
    <row r="4990" spans="1:85" x14ac:dyDescent="0.3">
      <c r="A4990" s="21">
        <f t="shared" si="1836"/>
        <v>52797</v>
      </c>
      <c r="B4990" s="18">
        <f t="shared" si="1820"/>
        <v>112.421875</v>
      </c>
      <c r="C4990">
        <f t="shared" si="1838"/>
        <v>115</v>
      </c>
      <c r="D4990">
        <f t="shared" ca="1" si="1823"/>
        <v>-18.858333333333334</v>
      </c>
      <c r="E4990">
        <f ca="1">IF(currency="USD",'Future et co'!F4990,IF(currency="EUR",'Future et co'!G4990,FALSE))</f>
        <v>3.6070000000000005E-2</v>
      </c>
      <c r="F4990">
        <f t="shared" ca="1" si="1824"/>
        <v>3.6070000000000005E-2</v>
      </c>
      <c r="G4990">
        <f t="shared" ca="1" si="1825"/>
        <v>2.0569999999999998E-2</v>
      </c>
      <c r="L4990">
        <f t="shared" ca="1" si="1826"/>
        <v>127.8</v>
      </c>
      <c r="M4990">
        <f t="shared" ca="1" si="1821"/>
        <v>3.6070000000000005E-2</v>
      </c>
      <c r="R4990">
        <f t="shared" ca="1" si="1827"/>
        <v>127.8</v>
      </c>
      <c r="S4990">
        <f t="shared" ca="1" si="1822"/>
        <v>3.6070000000000005E-2</v>
      </c>
      <c r="AU4990" s="1">
        <v>38924</v>
      </c>
      <c r="AV4990">
        <v>5.4039999999999999</v>
      </c>
      <c r="AW4990">
        <f t="shared" si="1828"/>
        <v>5.4039999999999998E-2</v>
      </c>
      <c r="AY4990" s="1">
        <v>38925</v>
      </c>
      <c r="AZ4990">
        <v>5.45</v>
      </c>
      <c r="BA4990">
        <f t="shared" si="1829"/>
        <v>5.45E-2</v>
      </c>
      <c r="BC4990" s="1">
        <v>39037</v>
      </c>
      <c r="BD4990">
        <v>5.31</v>
      </c>
      <c r="BE4990">
        <f t="shared" si="1830"/>
        <v>5.3099999999999994E-2</v>
      </c>
      <c r="BG4990" s="1">
        <v>39037</v>
      </c>
      <c r="BH4990">
        <v>5.1440000000000001</v>
      </c>
      <c r="BI4990">
        <f t="shared" si="1831"/>
        <v>5.144E-2</v>
      </c>
      <c r="BK4990" s="1">
        <v>43640</v>
      </c>
      <c r="BL4990">
        <v>2.4030999999999998</v>
      </c>
      <c r="BM4990">
        <f t="shared" si="1837"/>
        <v>2.4030999999999997E-2</v>
      </c>
      <c r="BP4990" s="1">
        <v>38866</v>
      </c>
      <c r="BQ4990">
        <v>117.88</v>
      </c>
      <c r="BR4990">
        <f t="shared" si="1832"/>
        <v>1.1787999999999998</v>
      </c>
      <c r="BT4990" s="1">
        <v>38904</v>
      </c>
      <c r="BU4990">
        <v>3.0619999999999998</v>
      </c>
      <c r="BV4990">
        <f t="shared" si="1833"/>
        <v>3.0619999999999998E-2</v>
      </c>
      <c r="BX4990" s="1">
        <v>38904</v>
      </c>
      <c r="BY4990">
        <v>3.2549999999999999</v>
      </c>
      <c r="BZ4990">
        <f t="shared" si="1834"/>
        <v>3.2549999999999996E-2</v>
      </c>
      <c r="CB4990" s="1">
        <v>39037</v>
      </c>
      <c r="CC4990">
        <v>3.9260000000000002</v>
      </c>
      <c r="CD4990">
        <f t="shared" si="1835"/>
        <v>3.9260000000000003E-2</v>
      </c>
      <c r="CG4990" s="1"/>
    </row>
    <row r="4991" spans="1:85" x14ac:dyDescent="0.3">
      <c r="A4991" s="21">
        <f t="shared" si="1836"/>
        <v>52798</v>
      </c>
      <c r="B4991" s="18">
        <f t="shared" si="1820"/>
        <v>112.421875</v>
      </c>
      <c r="C4991">
        <f t="shared" si="1838"/>
        <v>115</v>
      </c>
      <c r="D4991">
        <f t="shared" ca="1" si="1823"/>
        <v>-18.861111111111111</v>
      </c>
      <c r="E4991">
        <f ca="1">IF(currency="USD",'Future et co'!F4991,IF(currency="EUR",'Future et co'!G4991,FALSE))</f>
        <v>3.6070000000000005E-2</v>
      </c>
      <c r="F4991">
        <f t="shared" ca="1" si="1824"/>
        <v>3.6070000000000005E-2</v>
      </c>
      <c r="G4991">
        <f t="shared" ca="1" si="1825"/>
        <v>2.0569999999999998E-2</v>
      </c>
      <c r="L4991">
        <f t="shared" ca="1" si="1826"/>
        <v>127.8</v>
      </c>
      <c r="M4991">
        <f t="shared" ca="1" si="1821"/>
        <v>3.6070000000000005E-2</v>
      </c>
      <c r="R4991">
        <f t="shared" ca="1" si="1827"/>
        <v>127.8</v>
      </c>
      <c r="S4991">
        <f t="shared" ca="1" si="1822"/>
        <v>3.6070000000000005E-2</v>
      </c>
      <c r="AU4991" s="1">
        <v>38923</v>
      </c>
      <c r="AV4991">
        <v>5.4059999999999997</v>
      </c>
      <c r="AW4991">
        <f t="shared" si="1828"/>
        <v>5.4059999999999997E-2</v>
      </c>
      <c r="AY4991" s="1">
        <v>38924</v>
      </c>
      <c r="AZ4991">
        <v>5.4509999999999996</v>
      </c>
      <c r="BA4991">
        <f t="shared" si="1829"/>
        <v>5.4509999999999996E-2</v>
      </c>
      <c r="BC4991" s="1">
        <v>39036</v>
      </c>
      <c r="BD4991">
        <v>5.306</v>
      </c>
      <c r="BE4991">
        <f t="shared" si="1830"/>
        <v>5.3060000000000003E-2</v>
      </c>
      <c r="BG4991" s="1">
        <v>39036</v>
      </c>
      <c r="BH4991">
        <v>5.1219999999999999</v>
      </c>
      <c r="BI4991">
        <f t="shared" si="1831"/>
        <v>5.1220000000000002E-2</v>
      </c>
      <c r="BK4991" s="1">
        <v>43641</v>
      </c>
      <c r="BL4991">
        <v>2.4230399999999999</v>
      </c>
      <c r="BM4991">
        <f t="shared" si="1837"/>
        <v>2.4230399999999999E-2</v>
      </c>
      <c r="BP4991" s="1">
        <v>38863</v>
      </c>
      <c r="BQ4991">
        <v>117.93</v>
      </c>
      <c r="BR4991">
        <f t="shared" si="1832"/>
        <v>1.1793</v>
      </c>
      <c r="BT4991" s="1">
        <v>38903</v>
      </c>
      <c r="BU4991">
        <v>3.06</v>
      </c>
      <c r="BV4991">
        <f t="shared" si="1833"/>
        <v>3.0600000000000002E-2</v>
      </c>
      <c r="BX4991" s="1">
        <v>38903</v>
      </c>
      <c r="BY4991">
        <v>3.246</v>
      </c>
      <c r="BZ4991">
        <f t="shared" si="1834"/>
        <v>3.2460000000000003E-2</v>
      </c>
      <c r="CB4991" s="1">
        <v>39036</v>
      </c>
      <c r="CC4991">
        <v>3.9180000000000001</v>
      </c>
      <c r="CD4991">
        <f t="shared" si="1835"/>
        <v>3.918E-2</v>
      </c>
      <c r="CG4991" s="1"/>
    </row>
    <row r="4992" spans="1:85" x14ac:dyDescent="0.3">
      <c r="A4992" s="21">
        <f t="shared" si="1836"/>
        <v>52799</v>
      </c>
      <c r="B4992" s="18">
        <f t="shared" si="1820"/>
        <v>112.421875</v>
      </c>
      <c r="C4992">
        <f t="shared" si="1838"/>
        <v>115</v>
      </c>
      <c r="D4992">
        <f t="shared" ca="1" si="1823"/>
        <v>-18.863888888888887</v>
      </c>
      <c r="E4992">
        <f ca="1">IF(currency="USD",'Future et co'!F4992,IF(currency="EUR",'Future et co'!G4992,FALSE))</f>
        <v>3.6070000000000005E-2</v>
      </c>
      <c r="F4992">
        <f t="shared" ca="1" si="1824"/>
        <v>3.6070000000000005E-2</v>
      </c>
      <c r="G4992">
        <f t="shared" ca="1" si="1825"/>
        <v>2.0569999999999998E-2</v>
      </c>
      <c r="L4992">
        <f t="shared" ca="1" si="1826"/>
        <v>127.8</v>
      </c>
      <c r="M4992">
        <f t="shared" ca="1" si="1821"/>
        <v>3.6070000000000005E-2</v>
      </c>
      <c r="R4992">
        <f t="shared" ca="1" si="1827"/>
        <v>127.8</v>
      </c>
      <c r="S4992">
        <f t="shared" ca="1" si="1822"/>
        <v>3.6070000000000005E-2</v>
      </c>
      <c r="AU4992" s="1">
        <v>38922</v>
      </c>
      <c r="AV4992">
        <v>5.4089999999999998</v>
      </c>
      <c r="AW4992">
        <f t="shared" si="1828"/>
        <v>5.4089999999999999E-2</v>
      </c>
      <c r="AY4992" s="1">
        <v>38923</v>
      </c>
      <c r="AZ4992">
        <v>5.4809999999999999</v>
      </c>
      <c r="BA4992">
        <f t="shared" si="1829"/>
        <v>5.4809999999999998E-2</v>
      </c>
      <c r="BC4992" s="1">
        <v>39035</v>
      </c>
      <c r="BD4992">
        <v>5.2809999999999997</v>
      </c>
      <c r="BE4992">
        <f t="shared" si="1830"/>
        <v>5.2809999999999996E-2</v>
      </c>
      <c r="BG4992" s="1">
        <v>39035</v>
      </c>
      <c r="BH4992">
        <v>5.0579999999999998</v>
      </c>
      <c r="BI4992">
        <f t="shared" si="1831"/>
        <v>5.058E-2</v>
      </c>
      <c r="BK4992" s="1">
        <v>43642</v>
      </c>
      <c r="BL4992">
        <v>2.4261499999999998</v>
      </c>
      <c r="BM4992">
        <f t="shared" si="1837"/>
        <v>2.4261499999999998E-2</v>
      </c>
      <c r="BP4992" s="1">
        <v>38862</v>
      </c>
      <c r="BQ4992">
        <v>118.02</v>
      </c>
      <c r="BR4992">
        <f t="shared" si="1832"/>
        <v>1.1801999999999999</v>
      </c>
      <c r="BT4992" s="1">
        <v>38902</v>
      </c>
      <c r="BU4992">
        <v>3.0550000000000002</v>
      </c>
      <c r="BV4992">
        <f t="shared" si="1833"/>
        <v>3.0550000000000001E-2</v>
      </c>
      <c r="BX4992" s="1">
        <v>38902</v>
      </c>
      <c r="BY4992">
        <v>3.238</v>
      </c>
      <c r="BZ4992">
        <f t="shared" si="1834"/>
        <v>3.2379999999999999E-2</v>
      </c>
      <c r="CB4992" s="1">
        <v>39035</v>
      </c>
      <c r="CC4992">
        <v>3.9159999999999999</v>
      </c>
      <c r="CD4992">
        <f t="shared" si="1835"/>
        <v>3.916E-2</v>
      </c>
      <c r="CG4992" s="1"/>
    </row>
    <row r="4993" spans="1:85" x14ac:dyDescent="0.3">
      <c r="A4993" s="21">
        <f t="shared" si="1836"/>
        <v>52800</v>
      </c>
      <c r="B4993" s="18">
        <f t="shared" si="1820"/>
        <v>112.421875</v>
      </c>
      <c r="C4993">
        <f t="shared" si="1838"/>
        <v>115</v>
      </c>
      <c r="D4993">
        <f t="shared" ca="1" si="1823"/>
        <v>-18.866666666666667</v>
      </c>
      <c r="E4993">
        <f ca="1">IF(currency="USD",'Future et co'!F4993,IF(currency="EUR",'Future et co'!G4993,FALSE))</f>
        <v>3.6070000000000005E-2</v>
      </c>
      <c r="F4993">
        <f t="shared" ca="1" si="1824"/>
        <v>3.6070000000000005E-2</v>
      </c>
      <c r="G4993">
        <f t="shared" ca="1" si="1825"/>
        <v>2.0569999999999998E-2</v>
      </c>
      <c r="L4993">
        <f t="shared" ca="1" si="1826"/>
        <v>127.8</v>
      </c>
      <c r="M4993">
        <f t="shared" ca="1" si="1821"/>
        <v>3.6070000000000005E-2</v>
      </c>
      <c r="R4993">
        <f t="shared" ca="1" si="1827"/>
        <v>127.8</v>
      </c>
      <c r="S4993">
        <f t="shared" ca="1" si="1822"/>
        <v>3.6070000000000005E-2</v>
      </c>
      <c r="AU4993" s="1">
        <v>38919</v>
      </c>
      <c r="AV4993">
        <v>5.3840000000000003</v>
      </c>
      <c r="AW4993">
        <f t="shared" si="1828"/>
        <v>5.3840000000000006E-2</v>
      </c>
      <c r="AY4993" s="1">
        <v>38922</v>
      </c>
      <c r="AZ4993">
        <v>5.4619999999999997</v>
      </c>
      <c r="BA4993">
        <f t="shared" si="1829"/>
        <v>5.4619999999999995E-2</v>
      </c>
      <c r="BC4993" s="1">
        <v>39034</v>
      </c>
      <c r="BD4993">
        <v>5.3150000000000004</v>
      </c>
      <c r="BE4993">
        <f t="shared" si="1830"/>
        <v>5.3150000000000003E-2</v>
      </c>
      <c r="BG4993" s="1">
        <v>39034</v>
      </c>
      <c r="BH4993">
        <v>5.0861000000000001</v>
      </c>
      <c r="BI4993">
        <f t="shared" si="1831"/>
        <v>5.0861000000000003E-2</v>
      </c>
      <c r="BK4993" s="1">
        <v>43643</v>
      </c>
      <c r="BL4993">
        <v>2.4170600000000002</v>
      </c>
      <c r="BM4993">
        <f t="shared" si="1837"/>
        <v>2.41706E-2</v>
      </c>
      <c r="BP4993" s="1">
        <v>38861</v>
      </c>
      <c r="BQ4993">
        <v>117.85</v>
      </c>
      <c r="BR4993">
        <f t="shared" si="1832"/>
        <v>1.1784999999999999</v>
      </c>
      <c r="BT4993" s="1">
        <v>38901</v>
      </c>
      <c r="BU4993">
        <v>3.0550000000000002</v>
      </c>
      <c r="BV4993">
        <f t="shared" si="1833"/>
        <v>3.0550000000000001E-2</v>
      </c>
      <c r="BX4993" s="1">
        <v>38901</v>
      </c>
      <c r="BY4993">
        <v>3.2389999999999999</v>
      </c>
      <c r="BZ4993">
        <f t="shared" si="1834"/>
        <v>3.2390000000000002E-2</v>
      </c>
      <c r="CB4993" s="1">
        <v>39034</v>
      </c>
      <c r="CC4993">
        <v>3.899</v>
      </c>
      <c r="CD4993">
        <f t="shared" si="1835"/>
        <v>3.8989999999999997E-2</v>
      </c>
      <c r="CG4993" s="1"/>
    </row>
    <row r="4994" spans="1:85" x14ac:dyDescent="0.3">
      <c r="A4994" s="21">
        <f t="shared" si="1836"/>
        <v>52803</v>
      </c>
      <c r="B4994" s="18">
        <f t="shared" si="1820"/>
        <v>112.421875</v>
      </c>
      <c r="C4994">
        <f t="shared" si="1838"/>
        <v>115</v>
      </c>
      <c r="D4994">
        <f t="shared" ca="1" si="1823"/>
        <v>-18.875</v>
      </c>
      <c r="E4994">
        <f ca="1">IF(currency="USD",'Future et co'!F4994,IF(currency="EUR",'Future et co'!G4994,FALSE))</f>
        <v>3.6070000000000005E-2</v>
      </c>
      <c r="F4994">
        <f t="shared" ca="1" si="1824"/>
        <v>3.6070000000000005E-2</v>
      </c>
      <c r="G4994">
        <f t="shared" ca="1" si="1825"/>
        <v>2.0569999999999998E-2</v>
      </c>
      <c r="L4994">
        <f t="shared" ca="1" si="1826"/>
        <v>127.8</v>
      </c>
      <c r="M4994">
        <f t="shared" ca="1" si="1821"/>
        <v>3.6070000000000005E-2</v>
      </c>
      <c r="R4994">
        <f t="shared" ca="1" si="1827"/>
        <v>127.8</v>
      </c>
      <c r="S4994">
        <f t="shared" ca="1" si="1822"/>
        <v>3.6070000000000005E-2</v>
      </c>
      <c r="AU4994" s="1">
        <v>38918</v>
      </c>
      <c r="AV4994">
        <v>5.39</v>
      </c>
      <c r="AW4994">
        <f t="shared" si="1828"/>
        <v>5.3899999999999997E-2</v>
      </c>
      <c r="AY4994" s="1">
        <v>38919</v>
      </c>
      <c r="AZ4994">
        <v>5.45</v>
      </c>
      <c r="BA4994">
        <f t="shared" si="1829"/>
        <v>5.45E-2</v>
      </c>
      <c r="BC4994" s="1">
        <v>39031</v>
      </c>
      <c r="BD4994">
        <v>5.2850000000000001</v>
      </c>
      <c r="BE4994">
        <f t="shared" si="1830"/>
        <v>5.2850000000000001E-2</v>
      </c>
      <c r="BG4994" s="1">
        <v>39031</v>
      </c>
      <c r="BH4994">
        <v>5.0593000000000004</v>
      </c>
      <c r="BI4994">
        <f t="shared" si="1831"/>
        <v>5.0593000000000006E-2</v>
      </c>
      <c r="BK4994" s="1">
        <v>43644</v>
      </c>
      <c r="BL4994">
        <v>2.40238</v>
      </c>
      <c r="BM4994">
        <f t="shared" si="1837"/>
        <v>2.4023799999999998E-2</v>
      </c>
      <c r="BP4994" s="1">
        <v>38860</v>
      </c>
      <c r="BQ4994">
        <v>117.45</v>
      </c>
      <c r="BR4994">
        <f t="shared" si="1832"/>
        <v>1.1745000000000001</v>
      </c>
      <c r="BT4994" s="1">
        <v>38898</v>
      </c>
      <c r="BU4994">
        <v>3.056</v>
      </c>
      <c r="BV4994">
        <f t="shared" si="1833"/>
        <v>3.056E-2</v>
      </c>
      <c r="BX4994" s="1">
        <v>38898</v>
      </c>
      <c r="BY4994">
        <v>3.2450000000000001</v>
      </c>
      <c r="BZ4994">
        <f t="shared" si="1834"/>
        <v>3.245E-2</v>
      </c>
      <c r="CB4994" s="1">
        <v>39031</v>
      </c>
      <c r="CC4994">
        <v>3.91</v>
      </c>
      <c r="CD4994">
        <f t="shared" si="1835"/>
        <v>3.9100000000000003E-2</v>
      </c>
      <c r="CG4994" s="1"/>
    </row>
    <row r="4995" spans="1:85" x14ac:dyDescent="0.3">
      <c r="A4995" s="21">
        <f t="shared" si="1836"/>
        <v>52804</v>
      </c>
      <c r="B4995" s="18">
        <f t="shared" si="1820"/>
        <v>112.421875</v>
      </c>
      <c r="C4995">
        <f t="shared" si="1838"/>
        <v>115</v>
      </c>
      <c r="D4995">
        <f t="shared" ca="1" si="1823"/>
        <v>-18.877777777777776</v>
      </c>
      <c r="E4995">
        <f ca="1">IF(currency="USD",'Future et co'!F4995,IF(currency="EUR",'Future et co'!G4995,FALSE))</f>
        <v>3.6070000000000005E-2</v>
      </c>
      <c r="F4995">
        <f t="shared" ca="1" si="1824"/>
        <v>3.6070000000000005E-2</v>
      </c>
      <c r="G4995">
        <f t="shared" ca="1" si="1825"/>
        <v>2.0569999999999998E-2</v>
      </c>
      <c r="L4995">
        <f t="shared" ca="1" si="1826"/>
        <v>127.8</v>
      </c>
      <c r="M4995">
        <f t="shared" ca="1" si="1821"/>
        <v>3.6070000000000005E-2</v>
      </c>
      <c r="R4995">
        <f t="shared" ca="1" si="1827"/>
        <v>127.8</v>
      </c>
      <c r="S4995">
        <f t="shared" ca="1" si="1822"/>
        <v>3.6070000000000005E-2</v>
      </c>
      <c r="AU4995" s="1">
        <v>38917</v>
      </c>
      <c r="AV4995">
        <v>5.4189999999999996</v>
      </c>
      <c r="AW4995">
        <f t="shared" si="1828"/>
        <v>5.4189999999999995E-2</v>
      </c>
      <c r="AY4995" s="1">
        <v>38918</v>
      </c>
      <c r="AZ4995">
        <v>5.4450000000000003</v>
      </c>
      <c r="BA4995">
        <f t="shared" si="1829"/>
        <v>5.4450000000000005E-2</v>
      </c>
      <c r="BC4995" s="1">
        <v>39030</v>
      </c>
      <c r="BD4995">
        <v>5.306</v>
      </c>
      <c r="BE4995">
        <f t="shared" si="1830"/>
        <v>5.3060000000000003E-2</v>
      </c>
      <c r="BG4995" s="1">
        <v>39030</v>
      </c>
      <c r="BH4995">
        <v>5.0835999999999997</v>
      </c>
      <c r="BI4995">
        <f t="shared" si="1831"/>
        <v>5.0835999999999999E-2</v>
      </c>
      <c r="BK4995" s="1">
        <v>43647</v>
      </c>
      <c r="BL4995">
        <v>2.3858199999999998</v>
      </c>
      <c r="BM4995">
        <f t="shared" si="1837"/>
        <v>2.38582E-2</v>
      </c>
      <c r="BP4995" s="1">
        <v>38859</v>
      </c>
      <c r="BQ4995">
        <v>117.58</v>
      </c>
      <c r="BR4995">
        <f t="shared" si="1832"/>
        <v>1.1758</v>
      </c>
      <c r="BT4995" s="1">
        <v>38897</v>
      </c>
      <c r="BU4995">
        <v>3.0630000000000002</v>
      </c>
      <c r="BV4995">
        <f t="shared" si="1833"/>
        <v>3.0630000000000001E-2</v>
      </c>
      <c r="BX4995" s="1">
        <v>38897</v>
      </c>
      <c r="BY4995">
        <v>3.2530000000000001</v>
      </c>
      <c r="BZ4995">
        <f t="shared" si="1834"/>
        <v>3.2530000000000003E-2</v>
      </c>
      <c r="CB4995" s="1">
        <v>39030</v>
      </c>
      <c r="CC4995">
        <v>3.9239999999999999</v>
      </c>
      <c r="CD4995">
        <f t="shared" si="1835"/>
        <v>3.9239999999999997E-2</v>
      </c>
      <c r="CG4995" s="1"/>
    </row>
    <row r="4996" spans="1:85" x14ac:dyDescent="0.3">
      <c r="A4996" s="21">
        <f t="shared" si="1836"/>
        <v>52805</v>
      </c>
      <c r="B4996" s="18">
        <f t="shared" si="1820"/>
        <v>112.421875</v>
      </c>
      <c r="C4996">
        <f t="shared" si="1838"/>
        <v>115</v>
      </c>
      <c r="D4996">
        <f t="shared" ca="1" si="1823"/>
        <v>-18.880555555555556</v>
      </c>
      <c r="E4996">
        <f ca="1">IF(currency="USD",'Future et co'!F4996,IF(currency="EUR",'Future et co'!G4996,FALSE))</f>
        <v>3.6070000000000005E-2</v>
      </c>
      <c r="F4996">
        <f t="shared" ca="1" si="1824"/>
        <v>3.6070000000000005E-2</v>
      </c>
      <c r="G4996">
        <f t="shared" ca="1" si="1825"/>
        <v>2.0569999999999998E-2</v>
      </c>
      <c r="L4996">
        <f t="shared" ca="1" si="1826"/>
        <v>127.8</v>
      </c>
      <c r="M4996">
        <f t="shared" ca="1" si="1821"/>
        <v>3.6070000000000005E-2</v>
      </c>
      <c r="R4996">
        <f t="shared" ca="1" si="1827"/>
        <v>127.8</v>
      </c>
      <c r="S4996">
        <f t="shared" ca="1" si="1822"/>
        <v>3.6070000000000005E-2</v>
      </c>
      <c r="AU4996" s="1">
        <v>38916</v>
      </c>
      <c r="AV4996">
        <v>5.43</v>
      </c>
      <c r="AW4996">
        <f t="shared" si="1828"/>
        <v>5.4299999999999994E-2</v>
      </c>
      <c r="AY4996" s="1">
        <v>38917</v>
      </c>
      <c r="AZ4996">
        <v>5.4950000000000001</v>
      </c>
      <c r="BA4996">
        <f t="shared" si="1829"/>
        <v>5.4949999999999999E-2</v>
      </c>
      <c r="BC4996" s="1">
        <v>39029</v>
      </c>
      <c r="BD4996">
        <v>5.31</v>
      </c>
      <c r="BE4996">
        <f t="shared" si="1830"/>
        <v>5.3099999999999994E-2</v>
      </c>
      <c r="BG4996" s="1">
        <v>39029</v>
      </c>
      <c r="BH4996">
        <v>5.0952000000000002</v>
      </c>
      <c r="BI4996">
        <f t="shared" si="1831"/>
        <v>5.0952000000000004E-2</v>
      </c>
      <c r="BK4996" s="1">
        <v>43648</v>
      </c>
      <c r="BL4996">
        <v>2.38001</v>
      </c>
      <c r="BM4996">
        <f t="shared" si="1837"/>
        <v>2.3800100000000001E-2</v>
      </c>
      <c r="BP4996" s="1">
        <v>38856</v>
      </c>
      <c r="BQ4996">
        <v>117.06</v>
      </c>
      <c r="BR4996">
        <f t="shared" si="1832"/>
        <v>1.1706000000000001</v>
      </c>
      <c r="BT4996" s="1">
        <v>38896</v>
      </c>
      <c r="BU4996">
        <v>3.0609999999999999</v>
      </c>
      <c r="BV4996">
        <f t="shared" si="1833"/>
        <v>3.0609999999999998E-2</v>
      </c>
      <c r="BX4996" s="1">
        <v>38896</v>
      </c>
      <c r="BY4996">
        <v>3.2410000000000001</v>
      </c>
      <c r="BZ4996">
        <f t="shared" si="1834"/>
        <v>3.2410000000000001E-2</v>
      </c>
      <c r="CB4996" s="1">
        <v>39029</v>
      </c>
      <c r="CC4996">
        <v>3.9329999999999998</v>
      </c>
      <c r="CD4996">
        <f t="shared" si="1835"/>
        <v>3.9329999999999997E-2</v>
      </c>
      <c r="CG4996" s="1"/>
    </row>
    <row r="4997" spans="1:85" x14ac:dyDescent="0.3">
      <c r="A4997" s="21">
        <f t="shared" si="1836"/>
        <v>52806</v>
      </c>
      <c r="B4997" s="18">
        <f t="shared" si="1820"/>
        <v>112.421875</v>
      </c>
      <c r="C4997">
        <f t="shared" si="1838"/>
        <v>115</v>
      </c>
      <c r="D4997">
        <f t="shared" ca="1" si="1823"/>
        <v>-18.883333333333333</v>
      </c>
      <c r="E4997">
        <f ca="1">IF(currency="USD",'Future et co'!F4997,IF(currency="EUR",'Future et co'!G4997,FALSE))</f>
        <v>3.6070000000000005E-2</v>
      </c>
      <c r="F4997">
        <f t="shared" ca="1" si="1824"/>
        <v>3.6070000000000005E-2</v>
      </c>
      <c r="G4997">
        <f t="shared" ca="1" si="1825"/>
        <v>2.0569999999999998E-2</v>
      </c>
      <c r="L4997">
        <f t="shared" ca="1" si="1826"/>
        <v>127.8</v>
      </c>
      <c r="M4997">
        <f t="shared" ca="1" si="1821"/>
        <v>3.6070000000000005E-2</v>
      </c>
      <c r="R4997">
        <f t="shared" ca="1" si="1827"/>
        <v>127.8</v>
      </c>
      <c r="S4997">
        <f t="shared" ca="1" si="1822"/>
        <v>3.6070000000000005E-2</v>
      </c>
      <c r="AU4997" s="1">
        <v>38915</v>
      </c>
      <c r="AV4997">
        <v>5.4009999999999998</v>
      </c>
      <c r="AW4997">
        <f t="shared" si="1828"/>
        <v>5.4009999999999996E-2</v>
      </c>
      <c r="AY4997" s="1">
        <v>38916</v>
      </c>
      <c r="AZ4997">
        <v>5.5190000000000001</v>
      </c>
      <c r="BA4997">
        <f t="shared" si="1829"/>
        <v>5.5190000000000003E-2</v>
      </c>
      <c r="BC4997" s="1">
        <v>39028</v>
      </c>
      <c r="BD4997">
        <v>5.32</v>
      </c>
      <c r="BE4997">
        <f t="shared" si="1830"/>
        <v>5.3200000000000004E-2</v>
      </c>
      <c r="BG4997" s="1">
        <v>39028</v>
      </c>
      <c r="BH4997">
        <v>5.1093999999999999</v>
      </c>
      <c r="BI4997">
        <f t="shared" si="1831"/>
        <v>5.1094000000000001E-2</v>
      </c>
      <c r="BK4997" s="1">
        <v>43649</v>
      </c>
      <c r="BL4997">
        <v>2.36178</v>
      </c>
      <c r="BM4997">
        <f t="shared" si="1837"/>
        <v>2.3617800000000001E-2</v>
      </c>
      <c r="BP4997" s="1">
        <v>38855</v>
      </c>
      <c r="BQ4997">
        <v>116.81</v>
      </c>
      <c r="BR4997">
        <f t="shared" si="1832"/>
        <v>1.1680999999999999</v>
      </c>
      <c r="BT4997" s="1">
        <v>38895</v>
      </c>
      <c r="BU4997">
        <v>3.0409999999999999</v>
      </c>
      <c r="BV4997">
        <f t="shared" si="1833"/>
        <v>3.041E-2</v>
      </c>
      <c r="BX4997" s="1">
        <v>38895</v>
      </c>
      <c r="BY4997">
        <v>3.24</v>
      </c>
      <c r="BZ4997">
        <f t="shared" si="1834"/>
        <v>3.2400000000000005E-2</v>
      </c>
      <c r="CB4997" s="1">
        <v>39028</v>
      </c>
      <c r="CC4997">
        <v>3.9220000000000002</v>
      </c>
      <c r="CD4997">
        <f t="shared" si="1835"/>
        <v>3.9220000000000005E-2</v>
      </c>
      <c r="CG4997" s="1"/>
    </row>
    <row r="4998" spans="1:85" x14ac:dyDescent="0.3">
      <c r="A4998" s="21">
        <f t="shared" si="1836"/>
        <v>52807</v>
      </c>
      <c r="B4998" s="18">
        <f t="shared" si="1820"/>
        <v>112.421875</v>
      </c>
      <c r="C4998">
        <f t="shared" si="1838"/>
        <v>115</v>
      </c>
      <c r="D4998">
        <f t="shared" ca="1" si="1823"/>
        <v>-18.886111111111113</v>
      </c>
      <c r="E4998">
        <f ca="1">IF(currency="USD",'Future et co'!F4998,IF(currency="EUR",'Future et co'!G4998,FALSE))</f>
        <v>3.6070000000000005E-2</v>
      </c>
      <c r="F4998">
        <f t="shared" ca="1" si="1824"/>
        <v>3.6070000000000005E-2</v>
      </c>
      <c r="G4998">
        <f t="shared" ca="1" si="1825"/>
        <v>2.0569999999999998E-2</v>
      </c>
      <c r="L4998">
        <f t="shared" ca="1" si="1826"/>
        <v>127.8</v>
      </c>
      <c r="M4998">
        <f t="shared" ca="1" si="1821"/>
        <v>3.6070000000000005E-2</v>
      </c>
      <c r="R4998">
        <f t="shared" ca="1" si="1827"/>
        <v>127.8</v>
      </c>
      <c r="S4998">
        <f t="shared" ca="1" si="1822"/>
        <v>3.6070000000000005E-2</v>
      </c>
      <c r="AU4998" s="1">
        <v>38912</v>
      </c>
      <c r="AV4998">
        <v>5.3949999999999996</v>
      </c>
      <c r="AW4998">
        <f t="shared" si="1828"/>
        <v>5.3949999999999998E-2</v>
      </c>
      <c r="AY4998" s="1">
        <v>38915</v>
      </c>
      <c r="AZ4998">
        <v>5.476</v>
      </c>
      <c r="BA4998">
        <f t="shared" si="1829"/>
        <v>5.4760000000000003E-2</v>
      </c>
      <c r="BC4998" s="1">
        <v>39027</v>
      </c>
      <c r="BD4998">
        <v>5.3559999999999999</v>
      </c>
      <c r="BE4998">
        <f t="shared" si="1830"/>
        <v>5.3559999999999997E-2</v>
      </c>
      <c r="BG4998" s="1">
        <v>39027</v>
      </c>
      <c r="BH4998">
        <v>5.1715999999999998</v>
      </c>
      <c r="BI4998">
        <f t="shared" si="1831"/>
        <v>5.1715999999999998E-2</v>
      </c>
      <c r="BK4998" s="1">
        <v>43650</v>
      </c>
      <c r="BL4998">
        <v>2.36178</v>
      </c>
      <c r="BM4998">
        <f t="shared" si="1837"/>
        <v>2.3617800000000001E-2</v>
      </c>
      <c r="BP4998" s="1">
        <v>38854</v>
      </c>
      <c r="BQ4998">
        <v>116.11</v>
      </c>
      <c r="BR4998">
        <f t="shared" si="1832"/>
        <v>1.1611</v>
      </c>
      <c r="BT4998" s="1">
        <v>38894</v>
      </c>
      <c r="BU4998">
        <v>3.0009999999999999</v>
      </c>
      <c r="BV4998">
        <f t="shared" si="1833"/>
        <v>3.0009999999999998E-2</v>
      </c>
      <c r="BX4998" s="1">
        <v>38894</v>
      </c>
      <c r="BY4998">
        <v>3.194</v>
      </c>
      <c r="BZ4998">
        <f t="shared" si="1834"/>
        <v>3.1939999999999996E-2</v>
      </c>
      <c r="CB4998" s="1">
        <v>39027</v>
      </c>
      <c r="CC4998">
        <v>3.9220000000000002</v>
      </c>
      <c r="CD4998">
        <f t="shared" si="1835"/>
        <v>3.9220000000000005E-2</v>
      </c>
      <c r="CG4998" s="1"/>
    </row>
    <row r="4999" spans="1:85" x14ac:dyDescent="0.3">
      <c r="A4999" s="21">
        <f t="shared" si="1836"/>
        <v>52810</v>
      </c>
      <c r="B4999" s="18">
        <f t="shared" si="1820"/>
        <v>112.421875</v>
      </c>
      <c r="C4999">
        <f t="shared" si="1838"/>
        <v>115</v>
      </c>
      <c r="D4999">
        <f t="shared" ca="1" si="1823"/>
        <v>-18.894444444444446</v>
      </c>
      <c r="E4999">
        <f ca="1">IF(currency="USD",'Future et co'!F4999,IF(currency="EUR",'Future et co'!G4999,FALSE))</f>
        <v>3.6070000000000005E-2</v>
      </c>
      <c r="F4999">
        <f t="shared" ca="1" si="1824"/>
        <v>3.6070000000000005E-2</v>
      </c>
      <c r="G4999">
        <f t="shared" ca="1" si="1825"/>
        <v>2.0569999999999998E-2</v>
      </c>
      <c r="L4999">
        <f t="shared" ca="1" si="1826"/>
        <v>127.8</v>
      </c>
      <c r="M4999">
        <f t="shared" ca="1" si="1821"/>
        <v>3.6070000000000005E-2</v>
      </c>
      <c r="R4999">
        <f t="shared" ca="1" si="1827"/>
        <v>127.8</v>
      </c>
      <c r="S4999">
        <f t="shared" ca="1" si="1822"/>
        <v>3.6070000000000005E-2</v>
      </c>
      <c r="AU4999" s="1">
        <v>38911</v>
      </c>
      <c r="AV4999">
        <v>5.41</v>
      </c>
      <c r="AW4999">
        <f t="shared" si="1828"/>
        <v>5.4100000000000002E-2</v>
      </c>
      <c r="AY4999" s="1">
        <v>38912</v>
      </c>
      <c r="AZ4999">
        <v>5.4660000000000002</v>
      </c>
      <c r="BA4999">
        <f t="shared" si="1829"/>
        <v>5.466E-2</v>
      </c>
      <c r="BC4999" s="1">
        <v>39024</v>
      </c>
      <c r="BD4999">
        <v>5.3449999999999998</v>
      </c>
      <c r="BE4999">
        <f t="shared" si="1830"/>
        <v>5.3449999999999998E-2</v>
      </c>
      <c r="BG4999" s="1">
        <v>39024</v>
      </c>
      <c r="BH4999">
        <v>5.1700999999999997</v>
      </c>
      <c r="BI4999">
        <f t="shared" si="1831"/>
        <v>5.1700999999999997E-2</v>
      </c>
      <c r="BK4999" s="1">
        <v>43651</v>
      </c>
      <c r="BL4999">
        <v>2.3667899999999999</v>
      </c>
      <c r="BM4999">
        <f t="shared" si="1837"/>
        <v>2.3667899999999999E-2</v>
      </c>
      <c r="BP4999" s="1">
        <v>38853</v>
      </c>
      <c r="BQ4999">
        <v>116.82</v>
      </c>
      <c r="BR4999">
        <f t="shared" si="1832"/>
        <v>1.1681999999999999</v>
      </c>
      <c r="BT4999" s="1">
        <v>38891</v>
      </c>
      <c r="BU4999">
        <v>2.9969999999999999</v>
      </c>
      <c r="BV4999">
        <f t="shared" si="1833"/>
        <v>2.997E-2</v>
      </c>
      <c r="BX4999" s="1">
        <v>38891</v>
      </c>
      <c r="BY4999">
        <v>3.1819999999999999</v>
      </c>
      <c r="BZ4999">
        <f t="shared" si="1834"/>
        <v>3.1820000000000001E-2</v>
      </c>
      <c r="CB4999" s="1">
        <v>39024</v>
      </c>
      <c r="CC4999">
        <v>3.9039999999999999</v>
      </c>
      <c r="CD4999">
        <f t="shared" si="1835"/>
        <v>3.9039999999999998E-2</v>
      </c>
      <c r="CG4999" s="1"/>
    </row>
    <row r="5000" spans="1:85" x14ac:dyDescent="0.3">
      <c r="A5000" s="21">
        <f t="shared" si="1836"/>
        <v>52811</v>
      </c>
      <c r="B5000" s="18">
        <f t="shared" si="1820"/>
        <v>112.421875</v>
      </c>
      <c r="C5000">
        <f t="shared" si="1838"/>
        <v>115</v>
      </c>
      <c r="D5000">
        <f t="shared" ca="1" si="1823"/>
        <v>-18.897222222222222</v>
      </c>
      <c r="E5000">
        <f ca="1">IF(currency="USD",'Future et co'!F5000,IF(currency="EUR",'Future et co'!G5000,FALSE))</f>
        <v>3.6070000000000005E-2</v>
      </c>
      <c r="F5000">
        <f t="shared" ca="1" si="1824"/>
        <v>3.6070000000000005E-2</v>
      </c>
      <c r="G5000">
        <f t="shared" ca="1" si="1825"/>
        <v>2.0569999999999998E-2</v>
      </c>
      <c r="L5000">
        <f t="shared" ca="1" si="1826"/>
        <v>127.8</v>
      </c>
      <c r="M5000">
        <f t="shared" ca="1" si="1821"/>
        <v>3.6070000000000005E-2</v>
      </c>
      <c r="R5000">
        <f t="shared" ca="1" si="1827"/>
        <v>127.8</v>
      </c>
      <c r="S5000">
        <f t="shared" ca="1" si="1822"/>
        <v>3.6070000000000005E-2</v>
      </c>
      <c r="AU5000" s="1">
        <v>38910</v>
      </c>
      <c r="AV5000">
        <v>5.415</v>
      </c>
      <c r="AW5000">
        <f t="shared" si="1828"/>
        <v>5.4150000000000004E-2</v>
      </c>
      <c r="AY5000" s="1">
        <v>38911</v>
      </c>
      <c r="AZ5000">
        <v>5.4850000000000003</v>
      </c>
      <c r="BA5000">
        <f t="shared" si="1829"/>
        <v>5.4850000000000003E-2</v>
      </c>
      <c r="BC5000" s="1">
        <v>39023</v>
      </c>
      <c r="BD5000">
        <v>5.25</v>
      </c>
      <c r="BE5000">
        <f t="shared" si="1830"/>
        <v>5.2499999999999998E-2</v>
      </c>
      <c r="BG5000" s="1">
        <v>39023</v>
      </c>
      <c r="BH5000">
        <v>5.03</v>
      </c>
      <c r="BI5000">
        <f t="shared" si="1831"/>
        <v>5.0300000000000004E-2</v>
      </c>
      <c r="BK5000" s="1">
        <v>43654</v>
      </c>
      <c r="BL5000">
        <v>2.3785099999999999</v>
      </c>
      <c r="BM5000">
        <f t="shared" si="1837"/>
        <v>2.37851E-2</v>
      </c>
      <c r="BP5000" s="1">
        <v>38852</v>
      </c>
      <c r="BQ5000">
        <v>116.46</v>
      </c>
      <c r="BR5000">
        <f t="shared" si="1832"/>
        <v>1.1645999999999999</v>
      </c>
      <c r="BT5000" s="1">
        <v>38890</v>
      </c>
      <c r="BU5000">
        <v>2.9929999999999999</v>
      </c>
      <c r="BV5000">
        <f t="shared" si="1833"/>
        <v>2.9929999999999998E-2</v>
      </c>
      <c r="BX5000" s="1">
        <v>38890</v>
      </c>
      <c r="BY5000">
        <v>3.1749999999999998</v>
      </c>
      <c r="BZ5000">
        <f t="shared" si="1834"/>
        <v>3.175E-2</v>
      </c>
      <c r="CB5000" s="1">
        <v>39023</v>
      </c>
      <c r="CC5000">
        <v>3.8759999999999999</v>
      </c>
      <c r="CD5000">
        <f t="shared" si="1835"/>
        <v>3.8759999999999996E-2</v>
      </c>
      <c r="CG5000" s="1"/>
    </row>
    <row r="5001" spans="1:85" x14ac:dyDescent="0.3">
      <c r="A5001" s="21">
        <f t="shared" si="1836"/>
        <v>52812</v>
      </c>
      <c r="B5001" s="18">
        <f t="shared" si="1820"/>
        <v>112.421875</v>
      </c>
      <c r="C5001">
        <f t="shared" si="1838"/>
        <v>115</v>
      </c>
      <c r="D5001">
        <f t="shared" ca="1" si="1823"/>
        <v>-18.899999999999999</v>
      </c>
      <c r="E5001">
        <f ca="1">IF(currency="USD",'Future et co'!F5001,IF(currency="EUR",'Future et co'!G5001,FALSE))</f>
        <v>3.6070000000000005E-2</v>
      </c>
      <c r="F5001">
        <f t="shared" ca="1" si="1824"/>
        <v>3.6070000000000005E-2</v>
      </c>
      <c r="G5001">
        <f t="shared" ca="1" si="1825"/>
        <v>2.0569999999999998E-2</v>
      </c>
      <c r="L5001">
        <f t="shared" ca="1" si="1826"/>
        <v>127.8</v>
      </c>
      <c r="M5001">
        <f t="shared" ca="1" si="1821"/>
        <v>3.6070000000000005E-2</v>
      </c>
      <c r="R5001">
        <f t="shared" ca="1" si="1827"/>
        <v>127.8</v>
      </c>
      <c r="S5001">
        <f t="shared" ca="1" si="1822"/>
        <v>3.6070000000000005E-2</v>
      </c>
      <c r="AU5001" s="1">
        <v>38909</v>
      </c>
      <c r="AV5001">
        <v>5.4050000000000002</v>
      </c>
      <c r="AW5001">
        <f t="shared" si="1828"/>
        <v>5.4050000000000001E-2</v>
      </c>
      <c r="AY5001" s="1">
        <v>38910</v>
      </c>
      <c r="AZ5001">
        <v>5.5049999999999999</v>
      </c>
      <c r="BA5001">
        <f t="shared" si="1829"/>
        <v>5.5050000000000002E-2</v>
      </c>
      <c r="BC5001" s="1">
        <v>39022</v>
      </c>
      <c r="BD5001">
        <v>5.2290000000000001</v>
      </c>
      <c r="BE5001">
        <f t="shared" si="1830"/>
        <v>5.2290000000000003E-2</v>
      </c>
      <c r="BG5001" s="1">
        <v>39022</v>
      </c>
      <c r="BH5001">
        <v>4.9955999999999996</v>
      </c>
      <c r="BI5001">
        <f t="shared" si="1831"/>
        <v>4.9955999999999993E-2</v>
      </c>
      <c r="BK5001" s="1">
        <v>43655</v>
      </c>
      <c r="BL5001">
        <v>2.3817599999999999</v>
      </c>
      <c r="BM5001">
        <f t="shared" si="1837"/>
        <v>2.3817599999999998E-2</v>
      </c>
      <c r="BP5001" s="1">
        <v>38849</v>
      </c>
      <c r="BQ5001">
        <v>115.99</v>
      </c>
      <c r="BR5001">
        <f t="shared" si="1832"/>
        <v>1.1598999999999999</v>
      </c>
      <c r="BT5001" s="1">
        <v>38889</v>
      </c>
      <c r="BU5001">
        <v>2.9849999999999999</v>
      </c>
      <c r="BV5001">
        <f t="shared" si="1833"/>
        <v>2.9849999999999998E-2</v>
      </c>
      <c r="BX5001" s="1">
        <v>38889</v>
      </c>
      <c r="BY5001">
        <v>3.1680000000000001</v>
      </c>
      <c r="BZ5001">
        <f t="shared" si="1834"/>
        <v>3.168E-2</v>
      </c>
      <c r="CB5001" s="1">
        <v>39022</v>
      </c>
      <c r="CC5001">
        <v>3.8519999999999999</v>
      </c>
      <c r="CD5001">
        <f t="shared" si="1835"/>
        <v>3.8519999999999999E-2</v>
      </c>
      <c r="CG5001" s="1"/>
    </row>
    <row r="5002" spans="1:85" x14ac:dyDescent="0.3">
      <c r="A5002" s="21">
        <f t="shared" si="1836"/>
        <v>52813</v>
      </c>
      <c r="B5002" s="18">
        <f t="shared" si="1820"/>
        <v>112.421875</v>
      </c>
      <c r="C5002">
        <f t="shared" si="1838"/>
        <v>115</v>
      </c>
      <c r="D5002">
        <f t="shared" ca="1" si="1823"/>
        <v>-18.902777777777779</v>
      </c>
      <c r="E5002">
        <f ca="1">IF(currency="USD",'Future et co'!F5002,IF(currency="EUR",'Future et co'!G5002,FALSE))</f>
        <v>3.6070000000000005E-2</v>
      </c>
      <c r="F5002">
        <f t="shared" ca="1" si="1824"/>
        <v>3.6070000000000005E-2</v>
      </c>
      <c r="G5002">
        <f t="shared" ca="1" si="1825"/>
        <v>2.0569999999999998E-2</v>
      </c>
      <c r="L5002">
        <f t="shared" ca="1" si="1826"/>
        <v>127.8</v>
      </c>
      <c r="M5002">
        <f t="shared" ca="1" si="1821"/>
        <v>3.6070000000000005E-2</v>
      </c>
      <c r="R5002">
        <f t="shared" ca="1" si="1827"/>
        <v>127.8</v>
      </c>
      <c r="S5002">
        <f t="shared" ca="1" si="1822"/>
        <v>3.6070000000000005E-2</v>
      </c>
      <c r="AU5002" s="1">
        <v>38908</v>
      </c>
      <c r="AV5002">
        <v>5.4089999999999998</v>
      </c>
      <c r="AW5002">
        <f t="shared" si="1828"/>
        <v>5.4089999999999999E-2</v>
      </c>
      <c r="AY5002" s="1">
        <v>38909</v>
      </c>
      <c r="AZ5002">
        <v>5.5069999999999997</v>
      </c>
      <c r="BA5002">
        <f t="shared" si="1829"/>
        <v>5.5069999999999994E-2</v>
      </c>
      <c r="BC5002" s="1">
        <v>39021</v>
      </c>
      <c r="BD5002">
        <v>5.282</v>
      </c>
      <c r="BE5002">
        <f t="shared" si="1830"/>
        <v>5.2819999999999999E-2</v>
      </c>
      <c r="BG5002" s="1">
        <v>39021</v>
      </c>
      <c r="BH5002">
        <v>5.0490000000000004</v>
      </c>
      <c r="BI5002">
        <f t="shared" si="1831"/>
        <v>5.0490000000000007E-2</v>
      </c>
      <c r="BK5002" s="1">
        <v>43656</v>
      </c>
      <c r="BL5002">
        <v>2.3734600000000001</v>
      </c>
      <c r="BM5002">
        <f t="shared" si="1837"/>
        <v>2.3734600000000002E-2</v>
      </c>
      <c r="BP5002" s="1">
        <v>38848</v>
      </c>
      <c r="BQ5002">
        <v>116.01</v>
      </c>
      <c r="BR5002">
        <f t="shared" si="1832"/>
        <v>1.1601000000000001</v>
      </c>
      <c r="BT5002" s="1">
        <v>38888</v>
      </c>
      <c r="BU5002">
        <v>2.976</v>
      </c>
      <c r="BV5002">
        <f t="shared" si="1833"/>
        <v>2.9759999999999998E-2</v>
      </c>
      <c r="BX5002" s="1">
        <v>38888</v>
      </c>
      <c r="BY5002">
        <v>3.1429999999999998</v>
      </c>
      <c r="BZ5002">
        <f t="shared" si="1834"/>
        <v>3.143E-2</v>
      </c>
      <c r="CB5002" s="1">
        <v>39021</v>
      </c>
      <c r="CC5002">
        <v>3.8759999999999999</v>
      </c>
      <c r="CD5002">
        <f t="shared" si="1835"/>
        <v>3.8759999999999996E-2</v>
      </c>
      <c r="CG5002" s="1"/>
    </row>
    <row r="5003" spans="1:85" x14ac:dyDescent="0.3">
      <c r="A5003" s="21">
        <f t="shared" si="1836"/>
        <v>52814</v>
      </c>
      <c r="B5003" s="18">
        <f t="shared" ref="B5003:B5066" si="1839">IFERROR(VLOOKUP(A5003,$CG$11:$CH$19999,2,FALSE),B5002)</f>
        <v>112.421875</v>
      </c>
      <c r="C5003">
        <f t="shared" si="1838"/>
        <v>115</v>
      </c>
      <c r="D5003">
        <f t="shared" ca="1" si="1823"/>
        <v>-18.905555555555555</v>
      </c>
      <c r="E5003">
        <f ca="1">IF(currency="USD",'Future et co'!F5003,IF(currency="EUR",'Future et co'!G5003,FALSE))</f>
        <v>3.6070000000000005E-2</v>
      </c>
      <c r="F5003">
        <f t="shared" ca="1" si="1824"/>
        <v>3.6070000000000005E-2</v>
      </c>
      <c r="G5003">
        <f t="shared" ca="1" si="1825"/>
        <v>2.0569999999999998E-2</v>
      </c>
      <c r="L5003">
        <f t="shared" ca="1" si="1826"/>
        <v>127.8</v>
      </c>
      <c r="M5003">
        <f t="shared" ref="M5003:M5066" ca="1" si="1840">IFERROR(IF(L5003&lt;0.25,VLOOKUP(I5003,$AU$11:$AW$5325,3,FALSE),IF(AND(L5003&gt;=0.25,L5003&lt;0.5),VLOOKUP(I5003,$AY$11:$BA$5325,3,FALSE),IF(AND(L5003&gt;=0.5,L5003&lt;1),VLOOKUP(I5003,$BC$11:$BE$5325,3,FALSE),VLOOKUP(I5003,$BG$11:$BI$5010,3,FALSE)))),M5002)</f>
        <v>3.6070000000000005E-2</v>
      </c>
      <c r="R5003">
        <f t="shared" ca="1" si="1827"/>
        <v>127.8</v>
      </c>
      <c r="S5003">
        <f t="shared" ref="S5003:S5066" ca="1" si="1841">IFERROR(IF(R5003&lt;0.25,VLOOKUP(O5003,$AU$11:$AW$5325,3,FALSE),IF(AND(R5003&gt;=0.25,R5003&lt;0.5),VLOOKUP(O5003,$AY$11:$BA$5325,3,FALSE),IF(AND(R5003&gt;=0.5,R5003&lt;1),VLOOKUP(O5003,$BC$11:$BE$5325,3,FALSE),VLOOKUP(O5003,$BG$11:$BI$5010,3,FALSE)))),S5002)</f>
        <v>3.6070000000000005E-2</v>
      </c>
      <c r="AU5003" s="1">
        <v>38905</v>
      </c>
      <c r="AV5003">
        <v>5.4050000000000002</v>
      </c>
      <c r="AW5003">
        <f t="shared" si="1828"/>
        <v>5.4050000000000001E-2</v>
      </c>
      <c r="AY5003" s="1">
        <v>38908</v>
      </c>
      <c r="AZ5003">
        <v>5.5119999999999996</v>
      </c>
      <c r="BA5003">
        <f t="shared" si="1829"/>
        <v>5.5119999999999995E-2</v>
      </c>
      <c r="BC5003" s="1">
        <v>39020</v>
      </c>
      <c r="BD5003">
        <v>5.3259999999999996</v>
      </c>
      <c r="BE5003">
        <f t="shared" si="1830"/>
        <v>5.3259999999999995E-2</v>
      </c>
      <c r="BG5003" s="1">
        <v>39020</v>
      </c>
      <c r="BH5003">
        <v>5.1185</v>
      </c>
      <c r="BI5003">
        <f t="shared" si="1831"/>
        <v>5.1185000000000001E-2</v>
      </c>
      <c r="BK5003" s="1">
        <v>43657</v>
      </c>
      <c r="BL5003">
        <v>2.3668399999999998</v>
      </c>
      <c r="BM5003">
        <f t="shared" si="1837"/>
        <v>2.3668399999999999E-2</v>
      </c>
      <c r="BP5003" s="1">
        <v>38847</v>
      </c>
      <c r="BQ5003">
        <v>116.53</v>
      </c>
      <c r="BR5003">
        <f t="shared" si="1832"/>
        <v>1.1653</v>
      </c>
      <c r="BT5003" s="1">
        <v>38887</v>
      </c>
      <c r="BU5003">
        <v>2.9729999999999999</v>
      </c>
      <c r="BV5003">
        <f t="shared" si="1833"/>
        <v>2.9729999999999999E-2</v>
      </c>
      <c r="BX5003" s="1">
        <v>38887</v>
      </c>
      <c r="BY5003">
        <v>3.1360000000000001</v>
      </c>
      <c r="BZ5003">
        <f t="shared" si="1834"/>
        <v>3.1359999999999999E-2</v>
      </c>
      <c r="CB5003" s="1">
        <v>39020</v>
      </c>
      <c r="CC5003">
        <v>3.8940000000000001</v>
      </c>
      <c r="CD5003">
        <f t="shared" si="1835"/>
        <v>3.8940000000000002E-2</v>
      </c>
      <c r="CG5003" s="1"/>
    </row>
    <row r="5004" spans="1:85" x14ac:dyDescent="0.3">
      <c r="A5004" s="21">
        <f t="shared" si="1836"/>
        <v>52817</v>
      </c>
      <c r="B5004" s="18">
        <f t="shared" si="1839"/>
        <v>112.421875</v>
      </c>
      <c r="C5004">
        <f t="shared" si="1838"/>
        <v>115</v>
      </c>
      <c r="D5004">
        <f t="shared" ref="D5004:D5067" ca="1" si="1842">($B$7-A5004)/360</f>
        <v>-18.913888888888888</v>
      </c>
      <c r="E5004">
        <f ca="1">IF(currency="USD",'Future et co'!F5004,IF(currency="EUR",'Future et co'!G5004,FALSE))</f>
        <v>3.6070000000000005E-2</v>
      </c>
      <c r="F5004">
        <f t="shared" ref="F5004:F5067" ca="1" si="1843">IFERROR(IF(D5004&lt;0.25,VLOOKUP(A5004,$AU$11:$AW$5325,3,FALSE),IF(AND(D5004&gt;=0.25,D5004&lt;0.5),VLOOKUP(A5004,$AY$11:$BA$5325,3,FALSE),IF(AND(D5004&gt;=0.5,D5004&lt;1),VLOOKUP(A5004,$BC$11:$BE$5325,3,FALSE),VLOOKUP(A5004,$BG$11:$BI$5010,3,FALSE)))),F5003)</f>
        <v>3.6070000000000005E-2</v>
      </c>
      <c r="G5004">
        <f t="shared" ref="G5004:G5067" ca="1" si="1844">IFERROR(IF(D5004&lt;0.25,VLOOKUP(A5004,$BT$11:$BV$5325,3,FALSE),IF(AND(D5004&gt;=0.25,D5004&lt;0.5),VLOOKUP(A5004,$BX$11:$BZ$5325,3,FALSE),VLOOKUP(A5004,$CB$11:$CD$5325,3,FALSE))),G5003)</f>
        <v>2.0569999999999998E-2</v>
      </c>
      <c r="L5004">
        <f t="shared" ref="L5004:L5067" ca="1" si="1845">($J$7-I5004)/360</f>
        <v>127.8</v>
      </c>
      <c r="M5004">
        <f t="shared" ca="1" si="1840"/>
        <v>3.6070000000000005E-2</v>
      </c>
      <c r="R5004">
        <f t="shared" ref="R5004:R5067" ca="1" si="1846">($P$7-O5004)/360</f>
        <v>127.8</v>
      </c>
      <c r="S5004">
        <f t="shared" ca="1" si="1841"/>
        <v>3.6070000000000005E-2</v>
      </c>
      <c r="AU5004" s="1">
        <v>38904</v>
      </c>
      <c r="AV5004">
        <v>5.4119999999999999</v>
      </c>
      <c r="AW5004">
        <f t="shared" ref="AW5004:AW5067" si="1847">AV5004/100</f>
        <v>5.4120000000000001E-2</v>
      </c>
      <c r="AY5004" s="1">
        <v>38905</v>
      </c>
      <c r="AZ5004">
        <v>5.5069999999999997</v>
      </c>
      <c r="BA5004">
        <f t="shared" ref="BA5004:BA5067" si="1848">AZ5004/100</f>
        <v>5.5069999999999994E-2</v>
      </c>
      <c r="BC5004" s="1">
        <v>39017</v>
      </c>
      <c r="BD5004">
        <v>5.3239999999999998</v>
      </c>
      <c r="BE5004">
        <f t="shared" ref="BE5004:BE5067" si="1849">BD5004/100</f>
        <v>5.3239999999999996E-2</v>
      </c>
      <c r="BG5004" s="1">
        <v>39017</v>
      </c>
      <c r="BH5004">
        <v>5.1215000000000002</v>
      </c>
      <c r="BI5004">
        <f t="shared" ref="BI5004:BI5067" si="1850">BH5004/100</f>
        <v>5.1215000000000004E-2</v>
      </c>
      <c r="BK5004" s="1">
        <v>43658</v>
      </c>
      <c r="BL5004">
        <v>2.3545400000000001</v>
      </c>
      <c r="BM5004">
        <f t="shared" si="1837"/>
        <v>2.3545400000000001E-2</v>
      </c>
      <c r="BP5004" s="1">
        <v>38846</v>
      </c>
      <c r="BQ5004">
        <v>116.29</v>
      </c>
      <c r="BR5004">
        <f t="shared" ref="BR5004:BR5067" si="1851">BQ5004/100</f>
        <v>1.1629</v>
      </c>
      <c r="BT5004" s="1">
        <v>38884</v>
      </c>
      <c r="BU5004">
        <v>2.9660000000000002</v>
      </c>
      <c r="BV5004">
        <f t="shared" ref="BV5004:BV5067" si="1852">BU5004/100</f>
        <v>2.9660000000000002E-2</v>
      </c>
      <c r="BX5004" s="1">
        <v>38884</v>
      </c>
      <c r="BY5004">
        <v>3.13</v>
      </c>
      <c r="BZ5004">
        <f t="shared" ref="BZ5004:BZ5067" si="1853">BY5004/100</f>
        <v>3.1300000000000001E-2</v>
      </c>
      <c r="CB5004" s="1">
        <v>39017</v>
      </c>
      <c r="CC5004">
        <v>3.887</v>
      </c>
      <c r="CD5004">
        <f t="shared" ref="CD5004:CD5067" si="1854">CC5004/100</f>
        <v>3.8870000000000002E-2</v>
      </c>
      <c r="CG5004" s="1"/>
    </row>
    <row r="5005" spans="1:85" x14ac:dyDescent="0.3">
      <c r="A5005" s="21">
        <f t="shared" ref="A5005:A5068" si="1855">WORKDAY(A5004,1)</f>
        <v>52818</v>
      </c>
      <c r="B5005" s="18">
        <f t="shared" si="1839"/>
        <v>112.421875</v>
      </c>
      <c r="C5005">
        <f t="shared" si="1838"/>
        <v>115</v>
      </c>
      <c r="D5005">
        <f t="shared" ca="1" si="1842"/>
        <v>-18.916666666666668</v>
      </c>
      <c r="E5005">
        <f ca="1">IF(currency="USD",'Future et co'!F5005,IF(currency="EUR",'Future et co'!G5005,FALSE))</f>
        <v>3.6070000000000005E-2</v>
      </c>
      <c r="F5005">
        <f t="shared" ca="1" si="1843"/>
        <v>3.6070000000000005E-2</v>
      </c>
      <c r="G5005">
        <f t="shared" ca="1" si="1844"/>
        <v>2.0569999999999998E-2</v>
      </c>
      <c r="L5005">
        <f t="shared" ca="1" si="1845"/>
        <v>127.8</v>
      </c>
      <c r="M5005">
        <f t="shared" ca="1" si="1840"/>
        <v>3.6070000000000005E-2</v>
      </c>
      <c r="R5005">
        <f t="shared" ca="1" si="1846"/>
        <v>127.8</v>
      </c>
      <c r="S5005">
        <f t="shared" ca="1" si="1841"/>
        <v>3.6070000000000005E-2</v>
      </c>
      <c r="AU5005" s="1">
        <v>38903</v>
      </c>
      <c r="AV5005">
        <v>5.42</v>
      </c>
      <c r="AW5005">
        <f t="shared" si="1847"/>
        <v>5.4199999999999998E-2</v>
      </c>
      <c r="AY5005" s="1">
        <v>38904</v>
      </c>
      <c r="AZ5005">
        <v>5.5279999999999996</v>
      </c>
      <c r="BA5005">
        <f t="shared" si="1848"/>
        <v>5.5279999999999996E-2</v>
      </c>
      <c r="BC5005" s="1">
        <v>39016</v>
      </c>
      <c r="BD5005">
        <v>5.36</v>
      </c>
      <c r="BE5005">
        <f t="shared" si="1849"/>
        <v>5.3600000000000002E-2</v>
      </c>
      <c r="BG5005" s="1">
        <v>39016</v>
      </c>
      <c r="BH5005">
        <v>5.1700999999999997</v>
      </c>
      <c r="BI5005">
        <f t="shared" si="1850"/>
        <v>5.1700999999999997E-2</v>
      </c>
      <c r="BK5005" s="1">
        <v>43661</v>
      </c>
      <c r="BL5005">
        <v>2.3548499999999999</v>
      </c>
      <c r="BM5005">
        <f t="shared" si="1837"/>
        <v>2.35485E-2</v>
      </c>
      <c r="BP5005" s="1">
        <v>38845</v>
      </c>
      <c r="BQ5005">
        <v>116.36</v>
      </c>
      <c r="BR5005">
        <f t="shared" si="1851"/>
        <v>1.1636</v>
      </c>
      <c r="BT5005" s="1">
        <v>38883</v>
      </c>
      <c r="BU5005">
        <v>2.9630000000000001</v>
      </c>
      <c r="BV5005">
        <f t="shared" si="1852"/>
        <v>2.963E-2</v>
      </c>
      <c r="BX5005" s="1">
        <v>38883</v>
      </c>
      <c r="BY5005">
        <v>3.125</v>
      </c>
      <c r="BZ5005">
        <f t="shared" si="1853"/>
        <v>3.125E-2</v>
      </c>
      <c r="CB5005" s="1">
        <v>39016</v>
      </c>
      <c r="CC5005">
        <v>3.9020000000000001</v>
      </c>
      <c r="CD5005">
        <f t="shared" si="1854"/>
        <v>3.9019999999999999E-2</v>
      </c>
      <c r="CG5005" s="1"/>
    </row>
    <row r="5006" spans="1:85" x14ac:dyDescent="0.3">
      <c r="A5006" s="21">
        <f t="shared" si="1855"/>
        <v>52819</v>
      </c>
      <c r="B5006" s="18">
        <f t="shared" si="1839"/>
        <v>112.421875</v>
      </c>
      <c r="C5006">
        <f t="shared" si="1838"/>
        <v>115</v>
      </c>
      <c r="D5006">
        <f t="shared" ca="1" si="1842"/>
        <v>-18.919444444444444</v>
      </c>
      <c r="E5006">
        <f ca="1">IF(currency="USD",'Future et co'!F5006,IF(currency="EUR",'Future et co'!G5006,FALSE))</f>
        <v>3.6070000000000005E-2</v>
      </c>
      <c r="F5006">
        <f t="shared" ca="1" si="1843"/>
        <v>3.6070000000000005E-2</v>
      </c>
      <c r="G5006">
        <f t="shared" ca="1" si="1844"/>
        <v>2.0569999999999998E-2</v>
      </c>
      <c r="L5006">
        <f t="shared" ca="1" si="1845"/>
        <v>127.8</v>
      </c>
      <c r="M5006">
        <f t="shared" ca="1" si="1840"/>
        <v>3.6070000000000005E-2</v>
      </c>
      <c r="R5006">
        <f t="shared" ca="1" si="1846"/>
        <v>127.8</v>
      </c>
      <c r="S5006">
        <f t="shared" ca="1" si="1841"/>
        <v>3.6070000000000005E-2</v>
      </c>
      <c r="AU5006" s="1">
        <v>38902</v>
      </c>
      <c r="AV5006">
        <v>5.4</v>
      </c>
      <c r="AW5006">
        <f t="shared" si="1847"/>
        <v>5.4000000000000006E-2</v>
      </c>
      <c r="AY5006" s="1">
        <v>38903</v>
      </c>
      <c r="AZ5006">
        <v>5.5369999999999999</v>
      </c>
      <c r="BA5006">
        <f t="shared" si="1848"/>
        <v>5.5370000000000003E-2</v>
      </c>
      <c r="BC5006" s="1">
        <v>39015</v>
      </c>
      <c r="BD5006">
        <v>5.4050000000000002</v>
      </c>
      <c r="BE5006">
        <f t="shared" si="1849"/>
        <v>5.4050000000000001E-2</v>
      </c>
      <c r="BG5006" s="1">
        <v>39015</v>
      </c>
      <c r="BH5006">
        <v>5.2247000000000003</v>
      </c>
      <c r="BI5006">
        <f t="shared" si="1850"/>
        <v>5.2247000000000002E-2</v>
      </c>
      <c r="BK5006" s="1">
        <v>43662</v>
      </c>
      <c r="BL5006">
        <v>2.3651399999999998</v>
      </c>
      <c r="BM5006">
        <f t="shared" ref="BM5006:BM5069" si="1856">BL5006/100</f>
        <v>2.36514E-2</v>
      </c>
      <c r="BP5006" s="1">
        <v>38842</v>
      </c>
      <c r="BQ5006">
        <v>116.47</v>
      </c>
      <c r="BR5006">
        <f t="shared" si="1851"/>
        <v>1.1647000000000001</v>
      </c>
      <c r="BT5006" s="1">
        <v>38882</v>
      </c>
      <c r="BU5006">
        <v>2.9609999999999999</v>
      </c>
      <c r="BV5006">
        <f t="shared" si="1852"/>
        <v>2.9609999999999997E-2</v>
      </c>
      <c r="BX5006" s="1">
        <v>38882</v>
      </c>
      <c r="BY5006">
        <v>3.11</v>
      </c>
      <c r="BZ5006">
        <f t="shared" si="1853"/>
        <v>3.1099999999999999E-2</v>
      </c>
      <c r="CB5006" s="1">
        <v>39015</v>
      </c>
      <c r="CC5006">
        <v>3.8940000000000001</v>
      </c>
      <c r="CD5006">
        <f t="shared" si="1854"/>
        <v>3.8940000000000002E-2</v>
      </c>
      <c r="CG5006" s="1"/>
    </row>
    <row r="5007" spans="1:85" x14ac:dyDescent="0.3">
      <c r="A5007" s="21">
        <f t="shared" si="1855"/>
        <v>52820</v>
      </c>
      <c r="B5007" s="18">
        <f t="shared" si="1839"/>
        <v>112.421875</v>
      </c>
      <c r="C5007">
        <f t="shared" si="1838"/>
        <v>115</v>
      </c>
      <c r="D5007">
        <f t="shared" ca="1" si="1842"/>
        <v>-18.922222222222221</v>
      </c>
      <c r="E5007">
        <f ca="1">IF(currency="USD",'Future et co'!F5007,IF(currency="EUR",'Future et co'!G5007,FALSE))</f>
        <v>3.6070000000000005E-2</v>
      </c>
      <c r="F5007">
        <f t="shared" ca="1" si="1843"/>
        <v>3.6070000000000005E-2</v>
      </c>
      <c r="G5007">
        <f t="shared" ca="1" si="1844"/>
        <v>2.0569999999999998E-2</v>
      </c>
      <c r="L5007">
        <f t="shared" ca="1" si="1845"/>
        <v>127.8</v>
      </c>
      <c r="M5007">
        <f t="shared" ca="1" si="1840"/>
        <v>3.6070000000000005E-2</v>
      </c>
      <c r="R5007">
        <f t="shared" ca="1" si="1846"/>
        <v>127.8</v>
      </c>
      <c r="S5007">
        <f t="shared" ca="1" si="1841"/>
        <v>3.6070000000000005E-2</v>
      </c>
      <c r="AU5007" s="1">
        <v>38901</v>
      </c>
      <c r="AV5007">
        <v>5.39</v>
      </c>
      <c r="AW5007">
        <f t="shared" si="1847"/>
        <v>5.3899999999999997E-2</v>
      </c>
      <c r="AY5007" s="1">
        <v>38902</v>
      </c>
      <c r="AZ5007">
        <v>5.4989999999999997</v>
      </c>
      <c r="BA5007">
        <f t="shared" si="1848"/>
        <v>5.4989999999999997E-2</v>
      </c>
      <c r="BC5007" s="1">
        <v>39014</v>
      </c>
      <c r="BD5007">
        <v>5.4260000000000002</v>
      </c>
      <c r="BE5007">
        <f t="shared" si="1849"/>
        <v>5.4260000000000003E-2</v>
      </c>
      <c r="BG5007" s="1">
        <v>39014</v>
      </c>
      <c r="BH5007">
        <v>5.2789000000000001</v>
      </c>
      <c r="BI5007">
        <f t="shared" si="1850"/>
        <v>5.2789000000000003E-2</v>
      </c>
      <c r="BK5007" s="1">
        <v>43663</v>
      </c>
      <c r="BL5007">
        <v>2.3815900000000001</v>
      </c>
      <c r="BM5007">
        <f t="shared" si="1856"/>
        <v>2.3815900000000001E-2</v>
      </c>
      <c r="BP5007" s="1">
        <v>38841</v>
      </c>
      <c r="BQ5007">
        <v>116.16</v>
      </c>
      <c r="BR5007">
        <f t="shared" si="1851"/>
        <v>1.1616</v>
      </c>
      <c r="BT5007" s="1">
        <v>38881</v>
      </c>
      <c r="BU5007">
        <v>2.9590000000000001</v>
      </c>
      <c r="BV5007">
        <f t="shared" si="1852"/>
        <v>2.9590000000000002E-2</v>
      </c>
      <c r="BX5007" s="1">
        <v>38881</v>
      </c>
      <c r="BY5007">
        <v>3.0960000000000001</v>
      </c>
      <c r="BZ5007">
        <f t="shared" si="1853"/>
        <v>3.0960000000000001E-2</v>
      </c>
      <c r="CB5007" s="1">
        <v>39014</v>
      </c>
      <c r="CC5007">
        <v>3.883</v>
      </c>
      <c r="CD5007">
        <f t="shared" si="1854"/>
        <v>3.8830000000000003E-2</v>
      </c>
      <c r="CG5007" s="1"/>
    </row>
    <row r="5008" spans="1:85" x14ac:dyDescent="0.3">
      <c r="A5008" s="21">
        <f t="shared" si="1855"/>
        <v>52821</v>
      </c>
      <c r="B5008" s="18">
        <f t="shared" si="1839"/>
        <v>112.421875</v>
      </c>
      <c r="C5008">
        <f t="shared" si="1838"/>
        <v>115</v>
      </c>
      <c r="D5008">
        <f t="shared" ca="1" si="1842"/>
        <v>-18.925000000000001</v>
      </c>
      <c r="E5008">
        <f ca="1">IF(currency="USD",'Future et co'!F5008,IF(currency="EUR",'Future et co'!G5008,FALSE))</f>
        <v>3.6070000000000005E-2</v>
      </c>
      <c r="F5008">
        <f t="shared" ca="1" si="1843"/>
        <v>3.6070000000000005E-2</v>
      </c>
      <c r="G5008">
        <f t="shared" ca="1" si="1844"/>
        <v>2.0569999999999998E-2</v>
      </c>
      <c r="L5008">
        <f t="shared" ca="1" si="1845"/>
        <v>127.8</v>
      </c>
      <c r="M5008">
        <f t="shared" ca="1" si="1840"/>
        <v>3.6070000000000005E-2</v>
      </c>
      <c r="R5008">
        <f t="shared" ca="1" si="1846"/>
        <v>127.8</v>
      </c>
      <c r="S5008">
        <f t="shared" ca="1" si="1841"/>
        <v>3.6070000000000005E-2</v>
      </c>
      <c r="AU5008" s="1">
        <v>38898</v>
      </c>
      <c r="AV5008">
        <v>5.3825000000000003</v>
      </c>
      <c r="AW5008">
        <f t="shared" si="1847"/>
        <v>5.3825000000000005E-2</v>
      </c>
      <c r="AY5008" s="1">
        <v>38901</v>
      </c>
      <c r="AZ5008">
        <v>5.4950000000000001</v>
      </c>
      <c r="BA5008">
        <f t="shared" si="1848"/>
        <v>5.4949999999999999E-2</v>
      </c>
      <c r="BC5008" s="1">
        <v>39013</v>
      </c>
      <c r="BD5008">
        <v>5.4249999999999998</v>
      </c>
      <c r="BE5008">
        <f t="shared" si="1849"/>
        <v>5.425E-2</v>
      </c>
      <c r="BG5008" s="1">
        <v>39013</v>
      </c>
      <c r="BH5008">
        <v>5.2813999999999997</v>
      </c>
      <c r="BI5008">
        <f t="shared" si="1850"/>
        <v>5.2814E-2</v>
      </c>
      <c r="BK5008" s="1">
        <v>43664</v>
      </c>
      <c r="BL5008">
        <v>2.3743599999999998</v>
      </c>
      <c r="BM5008">
        <f t="shared" si="1856"/>
        <v>2.3743599999999997E-2</v>
      </c>
      <c r="BP5008" s="1">
        <v>38840</v>
      </c>
      <c r="BQ5008">
        <v>116.41</v>
      </c>
      <c r="BR5008">
        <f t="shared" si="1851"/>
        <v>1.1640999999999999</v>
      </c>
      <c r="BT5008" s="1">
        <v>38880</v>
      </c>
      <c r="BU5008">
        <v>2.9529999999999998</v>
      </c>
      <c r="BV5008">
        <f t="shared" si="1852"/>
        <v>2.9529999999999997E-2</v>
      </c>
      <c r="BX5008" s="1">
        <v>38880</v>
      </c>
      <c r="BY5008">
        <v>3.1080000000000001</v>
      </c>
      <c r="BZ5008">
        <f t="shared" si="1853"/>
        <v>3.108E-2</v>
      </c>
      <c r="CB5008" s="1">
        <v>39013</v>
      </c>
      <c r="CC5008">
        <v>3.883</v>
      </c>
      <c r="CD5008">
        <f t="shared" si="1854"/>
        <v>3.8830000000000003E-2</v>
      </c>
      <c r="CG5008" s="1"/>
    </row>
    <row r="5009" spans="1:85" x14ac:dyDescent="0.3">
      <c r="A5009" s="21">
        <f t="shared" si="1855"/>
        <v>52824</v>
      </c>
      <c r="B5009" s="18">
        <f t="shared" si="1839"/>
        <v>112.421875</v>
      </c>
      <c r="C5009">
        <f t="shared" si="1838"/>
        <v>115</v>
      </c>
      <c r="D5009">
        <f t="shared" ca="1" si="1842"/>
        <v>-18.933333333333334</v>
      </c>
      <c r="E5009">
        <f ca="1">IF(currency="USD",'Future et co'!F5009,IF(currency="EUR",'Future et co'!G5009,FALSE))</f>
        <v>3.6070000000000005E-2</v>
      </c>
      <c r="F5009">
        <f t="shared" ca="1" si="1843"/>
        <v>3.6070000000000005E-2</v>
      </c>
      <c r="G5009">
        <f t="shared" ca="1" si="1844"/>
        <v>2.0569999999999998E-2</v>
      </c>
      <c r="L5009">
        <f t="shared" ca="1" si="1845"/>
        <v>127.8</v>
      </c>
      <c r="M5009">
        <f t="shared" ca="1" si="1840"/>
        <v>3.6070000000000005E-2</v>
      </c>
      <c r="R5009">
        <f t="shared" ca="1" si="1846"/>
        <v>127.8</v>
      </c>
      <c r="S5009">
        <f t="shared" ca="1" si="1841"/>
        <v>3.6070000000000005E-2</v>
      </c>
      <c r="AU5009" s="1">
        <v>38897</v>
      </c>
      <c r="AV5009">
        <v>5.415</v>
      </c>
      <c r="AW5009">
        <f t="shared" si="1847"/>
        <v>5.4150000000000004E-2</v>
      </c>
      <c r="AY5009" s="1">
        <v>38898</v>
      </c>
      <c r="AZ5009">
        <v>5.48</v>
      </c>
      <c r="BA5009">
        <f t="shared" si="1848"/>
        <v>5.4800000000000001E-2</v>
      </c>
      <c r="BC5009" s="1">
        <v>39010</v>
      </c>
      <c r="BD5009">
        <v>5.39</v>
      </c>
      <c r="BE5009">
        <f t="shared" si="1849"/>
        <v>5.3899999999999997E-2</v>
      </c>
      <c r="BG5009" s="1">
        <v>39010</v>
      </c>
      <c r="BH5009">
        <v>5.2424999999999997</v>
      </c>
      <c r="BI5009">
        <f t="shared" si="1850"/>
        <v>5.2424999999999999E-2</v>
      </c>
      <c r="BK5009" s="1">
        <v>43665</v>
      </c>
      <c r="BL5009">
        <v>2.3870100000000001</v>
      </c>
      <c r="BM5009">
        <f t="shared" si="1856"/>
        <v>2.3870100000000002E-2</v>
      </c>
      <c r="BP5009" s="1">
        <v>38839</v>
      </c>
      <c r="BQ5009">
        <v>116.61</v>
      </c>
      <c r="BR5009">
        <f t="shared" si="1851"/>
        <v>1.1660999999999999</v>
      </c>
      <c r="BT5009" s="1">
        <v>38877</v>
      </c>
      <c r="BU5009">
        <v>2.9529999999999998</v>
      </c>
      <c r="BV5009">
        <f t="shared" si="1852"/>
        <v>2.9529999999999997E-2</v>
      </c>
      <c r="BX5009" s="1">
        <v>38877</v>
      </c>
      <c r="BY5009">
        <v>3.1120000000000001</v>
      </c>
      <c r="BZ5009">
        <f t="shared" si="1853"/>
        <v>3.1120000000000002E-2</v>
      </c>
      <c r="CB5009" s="1">
        <v>39010</v>
      </c>
      <c r="CC5009">
        <v>3.8519999999999999</v>
      </c>
      <c r="CD5009">
        <f t="shared" si="1854"/>
        <v>3.8519999999999999E-2</v>
      </c>
      <c r="CG5009" s="1"/>
    </row>
    <row r="5010" spans="1:85" x14ac:dyDescent="0.3">
      <c r="A5010" s="21">
        <f t="shared" si="1855"/>
        <v>52825</v>
      </c>
      <c r="B5010" s="18">
        <f t="shared" si="1839"/>
        <v>112.421875</v>
      </c>
      <c r="C5010">
        <f t="shared" si="1838"/>
        <v>115</v>
      </c>
      <c r="D5010">
        <f t="shared" ca="1" si="1842"/>
        <v>-18.93611111111111</v>
      </c>
      <c r="E5010">
        <f ca="1">IF(currency="USD",'Future et co'!F5010,IF(currency="EUR",'Future et co'!G5010,FALSE))</f>
        <v>3.6070000000000005E-2</v>
      </c>
      <c r="F5010">
        <f t="shared" ca="1" si="1843"/>
        <v>3.6070000000000005E-2</v>
      </c>
      <c r="G5010">
        <f t="shared" ca="1" si="1844"/>
        <v>2.0569999999999998E-2</v>
      </c>
      <c r="L5010">
        <f t="shared" ca="1" si="1845"/>
        <v>127.8</v>
      </c>
      <c r="M5010">
        <f t="shared" ca="1" si="1840"/>
        <v>3.6070000000000005E-2</v>
      </c>
      <c r="R5010">
        <f t="shared" ca="1" si="1846"/>
        <v>127.8</v>
      </c>
      <c r="S5010">
        <f t="shared" ca="1" si="1841"/>
        <v>3.6070000000000005E-2</v>
      </c>
      <c r="AU5010" s="1">
        <v>38896</v>
      </c>
      <c r="AV5010">
        <v>5.4109999999999996</v>
      </c>
      <c r="AW5010">
        <f t="shared" si="1847"/>
        <v>5.4109999999999998E-2</v>
      </c>
      <c r="AY5010" s="1">
        <v>38897</v>
      </c>
      <c r="AZ5010">
        <v>5.4950000000000001</v>
      </c>
      <c r="BA5010">
        <f t="shared" si="1848"/>
        <v>5.4949999999999999E-2</v>
      </c>
      <c r="BC5010" s="1">
        <v>39009</v>
      </c>
      <c r="BD5010">
        <v>5.375</v>
      </c>
      <c r="BE5010">
        <f t="shared" si="1849"/>
        <v>5.3749999999999999E-2</v>
      </c>
      <c r="BG5010" s="1">
        <v>39009</v>
      </c>
      <c r="BH5010">
        <v>5.2328000000000001</v>
      </c>
      <c r="BI5010">
        <f t="shared" si="1850"/>
        <v>5.2328E-2</v>
      </c>
      <c r="BK5010" s="1">
        <v>43668</v>
      </c>
      <c r="BL5010">
        <v>2.3817499999999998</v>
      </c>
      <c r="BM5010">
        <f t="shared" si="1856"/>
        <v>2.3817499999999998E-2</v>
      </c>
      <c r="BP5010" s="1">
        <v>38835</v>
      </c>
      <c r="BQ5010">
        <v>116.76</v>
      </c>
      <c r="BR5010">
        <f t="shared" si="1851"/>
        <v>1.1676</v>
      </c>
      <c r="BT5010" s="1">
        <v>38876</v>
      </c>
      <c r="BU5010">
        <v>2.99</v>
      </c>
      <c r="BV5010">
        <f t="shared" si="1852"/>
        <v>2.9900000000000003E-2</v>
      </c>
      <c r="BX5010" s="1">
        <v>38876</v>
      </c>
      <c r="BY5010">
        <v>3.149</v>
      </c>
      <c r="BZ5010">
        <f t="shared" si="1853"/>
        <v>3.1489999999999997E-2</v>
      </c>
      <c r="CB5010" s="1">
        <v>39009</v>
      </c>
      <c r="CC5010">
        <v>3.835</v>
      </c>
      <c r="CD5010">
        <f t="shared" si="1854"/>
        <v>3.8350000000000002E-2</v>
      </c>
      <c r="CG5010" s="1"/>
    </row>
    <row r="5011" spans="1:85" x14ac:dyDescent="0.3">
      <c r="A5011" s="21">
        <f t="shared" si="1855"/>
        <v>52826</v>
      </c>
      <c r="B5011" s="18">
        <f t="shared" si="1839"/>
        <v>112.421875</v>
      </c>
      <c r="C5011">
        <f t="shared" si="1838"/>
        <v>115</v>
      </c>
      <c r="D5011">
        <f t="shared" ca="1" si="1842"/>
        <v>-18.93888888888889</v>
      </c>
      <c r="E5011">
        <f ca="1">IF(currency="USD",'Future et co'!F5011,IF(currency="EUR",'Future et co'!G5011,FALSE))</f>
        <v>3.6070000000000005E-2</v>
      </c>
      <c r="F5011">
        <f t="shared" ca="1" si="1843"/>
        <v>3.6070000000000005E-2</v>
      </c>
      <c r="G5011">
        <f t="shared" ca="1" si="1844"/>
        <v>2.0569999999999998E-2</v>
      </c>
      <c r="L5011">
        <f t="shared" ca="1" si="1845"/>
        <v>127.8</v>
      </c>
      <c r="M5011">
        <f t="shared" ca="1" si="1840"/>
        <v>3.6070000000000005E-2</v>
      </c>
      <c r="R5011">
        <f t="shared" ca="1" si="1846"/>
        <v>127.8</v>
      </c>
      <c r="S5011">
        <f t="shared" ca="1" si="1841"/>
        <v>3.6070000000000005E-2</v>
      </c>
      <c r="AU5011" s="1">
        <v>36955</v>
      </c>
      <c r="AV5011">
        <v>4.8070000000000004</v>
      </c>
      <c r="AW5011">
        <f t="shared" si="1847"/>
        <v>4.8070000000000002E-2</v>
      </c>
      <c r="AY5011" s="1">
        <v>36955</v>
      </c>
      <c r="AZ5011">
        <v>4.8070000000000004</v>
      </c>
      <c r="BA5011">
        <f t="shared" si="1848"/>
        <v>4.8070000000000002E-2</v>
      </c>
      <c r="BC5011" s="1">
        <v>36955</v>
      </c>
      <c r="BD5011">
        <v>4.7610000000000001</v>
      </c>
      <c r="BE5011">
        <f t="shared" si="1849"/>
        <v>4.761E-2</v>
      </c>
      <c r="BI5011">
        <f t="shared" si="1850"/>
        <v>0</v>
      </c>
      <c r="BK5011" s="1">
        <v>43669</v>
      </c>
      <c r="BL5011">
        <v>2.3697499999999998</v>
      </c>
      <c r="BM5011">
        <f t="shared" si="1856"/>
        <v>2.3697499999999996E-2</v>
      </c>
      <c r="BP5011" s="1">
        <v>36955</v>
      </c>
      <c r="BQ5011">
        <v>4.8070000000000004</v>
      </c>
      <c r="BR5011">
        <f t="shared" si="1851"/>
        <v>4.8070000000000002E-2</v>
      </c>
      <c r="BT5011" s="1">
        <v>36955</v>
      </c>
      <c r="BU5011">
        <v>4.8070000000000004</v>
      </c>
      <c r="BV5011">
        <f t="shared" si="1852"/>
        <v>4.8070000000000002E-2</v>
      </c>
      <c r="BX5011" s="1">
        <v>36955</v>
      </c>
      <c r="BY5011">
        <v>4.7610000000000001</v>
      </c>
      <c r="BZ5011">
        <f t="shared" si="1853"/>
        <v>4.761E-2</v>
      </c>
      <c r="CD5011">
        <f t="shared" si="1854"/>
        <v>0</v>
      </c>
      <c r="CG5011" s="1"/>
    </row>
    <row r="5012" spans="1:85" x14ac:dyDescent="0.3">
      <c r="A5012" s="21">
        <f t="shared" si="1855"/>
        <v>52827</v>
      </c>
      <c r="B5012" s="18">
        <f t="shared" si="1839"/>
        <v>112.421875</v>
      </c>
      <c r="C5012">
        <f t="shared" si="1838"/>
        <v>115</v>
      </c>
      <c r="D5012">
        <f t="shared" ca="1" si="1842"/>
        <v>-18.941666666666666</v>
      </c>
      <c r="E5012">
        <f ca="1">IF(currency="USD",'Future et co'!F5012,IF(currency="EUR",'Future et co'!G5012,FALSE))</f>
        <v>3.6070000000000005E-2</v>
      </c>
      <c r="F5012">
        <f t="shared" ca="1" si="1843"/>
        <v>3.6070000000000005E-2</v>
      </c>
      <c r="G5012">
        <f t="shared" ca="1" si="1844"/>
        <v>2.0569999999999998E-2</v>
      </c>
      <c r="L5012">
        <f t="shared" ca="1" si="1845"/>
        <v>127.8</v>
      </c>
      <c r="M5012">
        <f t="shared" ca="1" si="1840"/>
        <v>3.6070000000000005E-2</v>
      </c>
      <c r="R5012">
        <f t="shared" ca="1" si="1846"/>
        <v>127.8</v>
      </c>
      <c r="S5012">
        <f t="shared" ca="1" si="1841"/>
        <v>3.6070000000000005E-2</v>
      </c>
      <c r="AU5012" s="1">
        <v>36952</v>
      </c>
      <c r="AV5012">
        <v>4.8049999999999997</v>
      </c>
      <c r="AW5012">
        <f t="shared" si="1847"/>
        <v>4.8049999999999995E-2</v>
      </c>
      <c r="AY5012" s="1">
        <v>36952</v>
      </c>
      <c r="AZ5012">
        <v>4.8049999999999997</v>
      </c>
      <c r="BA5012">
        <f t="shared" si="1848"/>
        <v>4.8049999999999995E-2</v>
      </c>
      <c r="BC5012" s="1">
        <v>36952</v>
      </c>
      <c r="BD5012">
        <v>4.7610000000000001</v>
      </c>
      <c r="BE5012">
        <f t="shared" si="1849"/>
        <v>4.761E-2</v>
      </c>
      <c r="BI5012">
        <f t="shared" si="1850"/>
        <v>0</v>
      </c>
      <c r="BK5012" s="1">
        <v>43670</v>
      </c>
      <c r="BL5012">
        <v>2.3602500000000002</v>
      </c>
      <c r="BM5012">
        <f t="shared" si="1856"/>
        <v>2.3602500000000002E-2</v>
      </c>
      <c r="BP5012" s="1">
        <v>36952</v>
      </c>
      <c r="BQ5012">
        <v>4.8049999999999997</v>
      </c>
      <c r="BR5012">
        <f t="shared" si="1851"/>
        <v>4.8049999999999995E-2</v>
      </c>
      <c r="BT5012" s="1">
        <v>36952</v>
      </c>
      <c r="BU5012">
        <v>4.8049999999999997</v>
      </c>
      <c r="BV5012">
        <f t="shared" si="1852"/>
        <v>4.8049999999999995E-2</v>
      </c>
      <c r="BX5012" s="1">
        <v>36952</v>
      </c>
      <c r="BY5012">
        <v>4.7610000000000001</v>
      </c>
      <c r="BZ5012">
        <f t="shared" si="1853"/>
        <v>4.761E-2</v>
      </c>
      <c r="CD5012">
        <f t="shared" si="1854"/>
        <v>0</v>
      </c>
      <c r="CG5012" s="1"/>
    </row>
    <row r="5013" spans="1:85" x14ac:dyDescent="0.3">
      <c r="A5013" s="21">
        <f t="shared" si="1855"/>
        <v>52828</v>
      </c>
      <c r="B5013" s="18">
        <f t="shared" si="1839"/>
        <v>112.421875</v>
      </c>
      <c r="C5013">
        <f t="shared" si="1838"/>
        <v>115</v>
      </c>
      <c r="D5013">
        <f t="shared" ca="1" si="1842"/>
        <v>-18.944444444444443</v>
      </c>
      <c r="E5013">
        <f ca="1">IF(currency="USD",'Future et co'!F5013,IF(currency="EUR",'Future et co'!G5013,FALSE))</f>
        <v>3.6070000000000005E-2</v>
      </c>
      <c r="F5013">
        <f t="shared" ca="1" si="1843"/>
        <v>3.6070000000000005E-2</v>
      </c>
      <c r="G5013">
        <f t="shared" ca="1" si="1844"/>
        <v>2.0569999999999998E-2</v>
      </c>
      <c r="L5013">
        <f t="shared" ca="1" si="1845"/>
        <v>127.8</v>
      </c>
      <c r="M5013">
        <f t="shared" ca="1" si="1840"/>
        <v>3.6070000000000005E-2</v>
      </c>
      <c r="R5013">
        <f t="shared" ca="1" si="1846"/>
        <v>127.8</v>
      </c>
      <c r="S5013">
        <f t="shared" ca="1" si="1841"/>
        <v>3.6070000000000005E-2</v>
      </c>
      <c r="AU5013" s="1">
        <v>36951</v>
      </c>
      <c r="AV5013">
        <v>4.806</v>
      </c>
      <c r="AW5013">
        <f t="shared" si="1847"/>
        <v>4.8059999999999999E-2</v>
      </c>
      <c r="AY5013" s="1">
        <v>36951</v>
      </c>
      <c r="AZ5013">
        <v>4.806</v>
      </c>
      <c r="BA5013">
        <f t="shared" si="1848"/>
        <v>4.8059999999999999E-2</v>
      </c>
      <c r="BC5013" s="1">
        <v>36951</v>
      </c>
      <c r="BD5013">
        <v>4.7560000000000002</v>
      </c>
      <c r="BE5013">
        <f t="shared" si="1849"/>
        <v>4.7560000000000005E-2</v>
      </c>
      <c r="BI5013">
        <f t="shared" si="1850"/>
        <v>0</v>
      </c>
      <c r="BK5013" s="1">
        <v>43671</v>
      </c>
      <c r="BL5013">
        <v>2.3767399999999999</v>
      </c>
      <c r="BM5013">
        <f t="shared" si="1856"/>
        <v>2.3767399999999998E-2</v>
      </c>
      <c r="BP5013" s="1">
        <v>36951</v>
      </c>
      <c r="BQ5013">
        <v>4.806</v>
      </c>
      <c r="BR5013">
        <f t="shared" si="1851"/>
        <v>4.8059999999999999E-2</v>
      </c>
      <c r="BT5013" s="1">
        <v>36951</v>
      </c>
      <c r="BU5013">
        <v>4.806</v>
      </c>
      <c r="BV5013">
        <f t="shared" si="1852"/>
        <v>4.8059999999999999E-2</v>
      </c>
      <c r="BX5013" s="1">
        <v>36951</v>
      </c>
      <c r="BY5013">
        <v>4.7560000000000002</v>
      </c>
      <c r="BZ5013">
        <f t="shared" si="1853"/>
        <v>4.7560000000000005E-2</v>
      </c>
      <c r="CD5013">
        <f t="shared" si="1854"/>
        <v>0</v>
      </c>
      <c r="CG5013" s="1"/>
    </row>
    <row r="5014" spans="1:85" x14ac:dyDescent="0.3">
      <c r="A5014" s="21">
        <f t="shared" si="1855"/>
        <v>52831</v>
      </c>
      <c r="B5014" s="18">
        <f t="shared" si="1839"/>
        <v>112.421875</v>
      </c>
      <c r="C5014">
        <f t="shared" si="1838"/>
        <v>115</v>
      </c>
      <c r="D5014">
        <f t="shared" ca="1" si="1842"/>
        <v>-18.952777777777779</v>
      </c>
      <c r="E5014">
        <f ca="1">IF(currency="USD",'Future et co'!F5014,IF(currency="EUR",'Future et co'!G5014,FALSE))</f>
        <v>3.6070000000000005E-2</v>
      </c>
      <c r="F5014">
        <f t="shared" ca="1" si="1843"/>
        <v>3.6070000000000005E-2</v>
      </c>
      <c r="G5014">
        <f t="shared" ca="1" si="1844"/>
        <v>2.0569999999999998E-2</v>
      </c>
      <c r="L5014">
        <f t="shared" ca="1" si="1845"/>
        <v>127.8</v>
      </c>
      <c r="M5014">
        <f t="shared" ca="1" si="1840"/>
        <v>3.6070000000000005E-2</v>
      </c>
      <c r="R5014">
        <f t="shared" ca="1" si="1846"/>
        <v>127.8</v>
      </c>
      <c r="S5014">
        <f t="shared" ca="1" si="1841"/>
        <v>3.6070000000000005E-2</v>
      </c>
      <c r="AU5014" s="1">
        <v>36950</v>
      </c>
      <c r="AV5014">
        <v>4.8079999999999998</v>
      </c>
      <c r="AW5014">
        <f t="shared" si="1847"/>
        <v>4.8079999999999998E-2</v>
      </c>
      <c r="AY5014" s="1">
        <v>36950</v>
      </c>
      <c r="AZ5014">
        <v>4.8079999999999998</v>
      </c>
      <c r="BA5014">
        <f t="shared" si="1848"/>
        <v>4.8079999999999998E-2</v>
      </c>
      <c r="BC5014" s="1">
        <v>36950</v>
      </c>
      <c r="BD5014">
        <v>4.7709999999999999</v>
      </c>
      <c r="BE5014">
        <f t="shared" si="1849"/>
        <v>4.7710000000000002E-2</v>
      </c>
      <c r="BI5014">
        <f t="shared" si="1850"/>
        <v>0</v>
      </c>
      <c r="BK5014" s="1">
        <v>43672</v>
      </c>
      <c r="BL5014">
        <v>2.36416</v>
      </c>
      <c r="BM5014">
        <f t="shared" si="1856"/>
        <v>2.3641599999999999E-2</v>
      </c>
      <c r="BP5014" s="1">
        <v>36950</v>
      </c>
      <c r="BQ5014">
        <v>4.8079999999999998</v>
      </c>
      <c r="BR5014">
        <f t="shared" si="1851"/>
        <v>4.8079999999999998E-2</v>
      </c>
      <c r="BT5014" s="1">
        <v>36950</v>
      </c>
      <c r="BU5014">
        <v>4.8079999999999998</v>
      </c>
      <c r="BV5014">
        <f t="shared" si="1852"/>
        <v>4.8079999999999998E-2</v>
      </c>
      <c r="BX5014" s="1">
        <v>36950</v>
      </c>
      <c r="BY5014">
        <v>4.7709999999999999</v>
      </c>
      <c r="BZ5014">
        <f t="shared" si="1853"/>
        <v>4.7710000000000002E-2</v>
      </c>
      <c r="CD5014">
        <f t="shared" si="1854"/>
        <v>0</v>
      </c>
      <c r="CG5014" s="1"/>
    </row>
    <row r="5015" spans="1:85" x14ac:dyDescent="0.3">
      <c r="A5015" s="21">
        <f t="shared" si="1855"/>
        <v>52832</v>
      </c>
      <c r="B5015" s="18">
        <f t="shared" si="1839"/>
        <v>112.421875</v>
      </c>
      <c r="C5015">
        <f t="shared" si="1838"/>
        <v>115</v>
      </c>
      <c r="D5015">
        <f t="shared" ca="1" si="1842"/>
        <v>-18.955555555555556</v>
      </c>
      <c r="E5015">
        <f ca="1">IF(currency="USD",'Future et co'!F5015,IF(currency="EUR",'Future et co'!G5015,FALSE))</f>
        <v>3.6070000000000005E-2</v>
      </c>
      <c r="F5015">
        <f t="shared" ca="1" si="1843"/>
        <v>3.6070000000000005E-2</v>
      </c>
      <c r="G5015">
        <f t="shared" ca="1" si="1844"/>
        <v>2.0569999999999998E-2</v>
      </c>
      <c r="L5015">
        <f t="shared" ca="1" si="1845"/>
        <v>127.8</v>
      </c>
      <c r="M5015">
        <f t="shared" ca="1" si="1840"/>
        <v>3.6070000000000005E-2</v>
      </c>
      <c r="R5015">
        <f t="shared" ca="1" si="1846"/>
        <v>127.8</v>
      </c>
      <c r="S5015">
        <f t="shared" ca="1" si="1841"/>
        <v>3.6070000000000005E-2</v>
      </c>
      <c r="AU5015" s="1">
        <v>36949</v>
      </c>
      <c r="AV5015">
        <v>4.8360000000000003</v>
      </c>
      <c r="AW5015">
        <f t="shared" si="1847"/>
        <v>4.836E-2</v>
      </c>
      <c r="AY5015" s="1">
        <v>36949</v>
      </c>
      <c r="AZ5015">
        <v>4.8360000000000003</v>
      </c>
      <c r="BA5015">
        <f t="shared" si="1848"/>
        <v>4.836E-2</v>
      </c>
      <c r="BC5015" s="1">
        <v>36949</v>
      </c>
      <c r="BD5015">
        <v>4.8099999999999996</v>
      </c>
      <c r="BE5015">
        <f t="shared" si="1849"/>
        <v>4.8099999999999997E-2</v>
      </c>
      <c r="BI5015">
        <f t="shared" si="1850"/>
        <v>0</v>
      </c>
      <c r="BK5015" s="1">
        <v>43675</v>
      </c>
      <c r="BL5015">
        <v>2.3614199999999999</v>
      </c>
      <c r="BM5015">
        <f t="shared" si="1856"/>
        <v>2.3614199999999998E-2</v>
      </c>
      <c r="BP5015" s="1">
        <v>36949</v>
      </c>
      <c r="BQ5015">
        <v>4.8360000000000003</v>
      </c>
      <c r="BR5015">
        <f t="shared" si="1851"/>
        <v>4.836E-2</v>
      </c>
      <c r="BT5015" s="1">
        <v>36949</v>
      </c>
      <c r="BU5015">
        <v>4.8360000000000003</v>
      </c>
      <c r="BV5015">
        <f t="shared" si="1852"/>
        <v>4.836E-2</v>
      </c>
      <c r="BX5015" s="1">
        <v>36949</v>
      </c>
      <c r="BY5015">
        <v>4.8099999999999996</v>
      </c>
      <c r="BZ5015">
        <f t="shared" si="1853"/>
        <v>4.8099999999999997E-2</v>
      </c>
      <c r="CD5015">
        <f t="shared" si="1854"/>
        <v>0</v>
      </c>
      <c r="CG5015" s="1"/>
    </row>
    <row r="5016" spans="1:85" x14ac:dyDescent="0.3">
      <c r="A5016" s="21">
        <f t="shared" si="1855"/>
        <v>52833</v>
      </c>
      <c r="B5016" s="18">
        <f t="shared" si="1839"/>
        <v>112.421875</v>
      </c>
      <c r="C5016">
        <f t="shared" si="1838"/>
        <v>115</v>
      </c>
      <c r="D5016">
        <f t="shared" ca="1" si="1842"/>
        <v>-18.958333333333332</v>
      </c>
      <c r="E5016">
        <f ca="1">IF(currency="USD",'Future et co'!F5016,IF(currency="EUR",'Future et co'!G5016,FALSE))</f>
        <v>3.6070000000000005E-2</v>
      </c>
      <c r="F5016">
        <f t="shared" ca="1" si="1843"/>
        <v>3.6070000000000005E-2</v>
      </c>
      <c r="G5016">
        <f t="shared" ca="1" si="1844"/>
        <v>2.0569999999999998E-2</v>
      </c>
      <c r="L5016">
        <f t="shared" ca="1" si="1845"/>
        <v>127.8</v>
      </c>
      <c r="M5016">
        <f t="shared" ca="1" si="1840"/>
        <v>3.6070000000000005E-2</v>
      </c>
      <c r="R5016">
        <f t="shared" ca="1" si="1846"/>
        <v>127.8</v>
      </c>
      <c r="S5016">
        <f t="shared" ca="1" si="1841"/>
        <v>3.6070000000000005E-2</v>
      </c>
      <c r="AU5016" s="1">
        <v>36948</v>
      </c>
      <c r="AV5016">
        <v>4.8360000000000003</v>
      </c>
      <c r="AW5016">
        <f t="shared" si="1847"/>
        <v>4.836E-2</v>
      </c>
      <c r="AY5016" s="1">
        <v>36948</v>
      </c>
      <c r="AZ5016">
        <v>4.8360000000000003</v>
      </c>
      <c r="BA5016">
        <f t="shared" si="1848"/>
        <v>4.836E-2</v>
      </c>
      <c r="BC5016" s="1">
        <v>36948</v>
      </c>
      <c r="BD5016">
        <v>4.8109999999999999</v>
      </c>
      <c r="BE5016">
        <f t="shared" si="1849"/>
        <v>4.811E-2</v>
      </c>
      <c r="BI5016">
        <f t="shared" si="1850"/>
        <v>0</v>
      </c>
      <c r="BK5016" s="1">
        <v>43676</v>
      </c>
      <c r="BL5016">
        <v>2.3679700000000001</v>
      </c>
      <c r="BM5016">
        <f t="shared" si="1856"/>
        <v>2.3679700000000001E-2</v>
      </c>
      <c r="BP5016" s="1">
        <v>36948</v>
      </c>
      <c r="BQ5016">
        <v>4.8360000000000003</v>
      </c>
      <c r="BR5016">
        <f t="shared" si="1851"/>
        <v>4.836E-2</v>
      </c>
      <c r="BT5016" s="1">
        <v>36948</v>
      </c>
      <c r="BU5016">
        <v>4.8360000000000003</v>
      </c>
      <c r="BV5016">
        <f t="shared" si="1852"/>
        <v>4.836E-2</v>
      </c>
      <c r="BX5016" s="1">
        <v>36948</v>
      </c>
      <c r="BY5016">
        <v>4.8109999999999999</v>
      </c>
      <c r="BZ5016">
        <f t="shared" si="1853"/>
        <v>4.811E-2</v>
      </c>
      <c r="CD5016">
        <f t="shared" si="1854"/>
        <v>0</v>
      </c>
      <c r="CG5016" s="1"/>
    </row>
    <row r="5017" spans="1:85" x14ac:dyDescent="0.3">
      <c r="A5017" s="21">
        <f t="shared" si="1855"/>
        <v>52834</v>
      </c>
      <c r="B5017" s="18">
        <f t="shared" si="1839"/>
        <v>112.421875</v>
      </c>
      <c r="C5017">
        <f t="shared" ref="C5017:C5080" si="1857">CEILING(B5017,$C$9)</f>
        <v>115</v>
      </c>
      <c r="D5017">
        <f t="shared" ca="1" si="1842"/>
        <v>-18.961111111111112</v>
      </c>
      <c r="E5017">
        <f ca="1">IF(currency="USD",'Future et co'!F5017,IF(currency="EUR",'Future et co'!G5017,FALSE))</f>
        <v>3.6070000000000005E-2</v>
      </c>
      <c r="F5017">
        <f t="shared" ca="1" si="1843"/>
        <v>3.6070000000000005E-2</v>
      </c>
      <c r="G5017">
        <f t="shared" ca="1" si="1844"/>
        <v>2.0569999999999998E-2</v>
      </c>
      <c r="L5017">
        <f t="shared" ca="1" si="1845"/>
        <v>127.8</v>
      </c>
      <c r="M5017">
        <f t="shared" ca="1" si="1840"/>
        <v>3.6070000000000005E-2</v>
      </c>
      <c r="R5017">
        <f t="shared" ca="1" si="1846"/>
        <v>127.8</v>
      </c>
      <c r="S5017">
        <f t="shared" ca="1" si="1841"/>
        <v>3.6070000000000005E-2</v>
      </c>
      <c r="AU5017" s="1">
        <v>36945</v>
      </c>
      <c r="AV5017">
        <v>4.82</v>
      </c>
      <c r="AW5017">
        <f t="shared" si="1847"/>
        <v>4.82E-2</v>
      </c>
      <c r="AY5017" s="1">
        <v>36945</v>
      </c>
      <c r="AZ5017">
        <v>4.82</v>
      </c>
      <c r="BA5017">
        <f t="shared" si="1848"/>
        <v>4.82E-2</v>
      </c>
      <c r="BC5017" s="1">
        <v>36945</v>
      </c>
      <c r="BD5017">
        <v>4.8070000000000004</v>
      </c>
      <c r="BE5017">
        <f t="shared" si="1849"/>
        <v>4.8070000000000002E-2</v>
      </c>
      <c r="BI5017">
        <f t="shared" si="1850"/>
        <v>0</v>
      </c>
      <c r="BK5017" s="1">
        <v>43677</v>
      </c>
      <c r="BL5017">
        <v>2.3910800000000001</v>
      </c>
      <c r="BM5017">
        <f t="shared" si="1856"/>
        <v>2.3910799999999999E-2</v>
      </c>
      <c r="BP5017" s="1">
        <v>36945</v>
      </c>
      <c r="BQ5017">
        <v>4.82</v>
      </c>
      <c r="BR5017">
        <f t="shared" si="1851"/>
        <v>4.82E-2</v>
      </c>
      <c r="BT5017" s="1">
        <v>36945</v>
      </c>
      <c r="BU5017">
        <v>4.82</v>
      </c>
      <c r="BV5017">
        <f t="shared" si="1852"/>
        <v>4.82E-2</v>
      </c>
      <c r="BX5017" s="1">
        <v>36945</v>
      </c>
      <c r="BY5017">
        <v>4.8070000000000004</v>
      </c>
      <c r="BZ5017">
        <f t="shared" si="1853"/>
        <v>4.8070000000000002E-2</v>
      </c>
      <c r="CD5017">
        <f t="shared" si="1854"/>
        <v>0</v>
      </c>
      <c r="CG5017" s="1"/>
    </row>
    <row r="5018" spans="1:85" x14ac:dyDescent="0.3">
      <c r="A5018" s="21">
        <f t="shared" si="1855"/>
        <v>52835</v>
      </c>
      <c r="B5018" s="18">
        <f t="shared" si="1839"/>
        <v>112.421875</v>
      </c>
      <c r="C5018">
        <f t="shared" si="1857"/>
        <v>115</v>
      </c>
      <c r="D5018">
        <f t="shared" ca="1" si="1842"/>
        <v>-18.963888888888889</v>
      </c>
      <c r="E5018">
        <f ca="1">IF(currency="USD",'Future et co'!F5018,IF(currency="EUR",'Future et co'!G5018,FALSE))</f>
        <v>3.6070000000000005E-2</v>
      </c>
      <c r="F5018">
        <f t="shared" ca="1" si="1843"/>
        <v>3.6070000000000005E-2</v>
      </c>
      <c r="G5018">
        <f t="shared" ca="1" si="1844"/>
        <v>2.0569999999999998E-2</v>
      </c>
      <c r="L5018">
        <f t="shared" ca="1" si="1845"/>
        <v>127.8</v>
      </c>
      <c r="M5018">
        <f t="shared" ca="1" si="1840"/>
        <v>3.6070000000000005E-2</v>
      </c>
      <c r="R5018">
        <f t="shared" ca="1" si="1846"/>
        <v>127.8</v>
      </c>
      <c r="S5018">
        <f t="shared" ca="1" si="1841"/>
        <v>3.6070000000000005E-2</v>
      </c>
      <c r="AU5018" s="1">
        <v>36944</v>
      </c>
      <c r="AV5018">
        <v>4.8209999999999997</v>
      </c>
      <c r="AW5018">
        <f t="shared" si="1847"/>
        <v>4.8209999999999996E-2</v>
      </c>
      <c r="AY5018" s="1">
        <v>36944</v>
      </c>
      <c r="AZ5018">
        <v>4.8209999999999997</v>
      </c>
      <c r="BA5018">
        <f t="shared" si="1848"/>
        <v>4.8209999999999996E-2</v>
      </c>
      <c r="BC5018" s="1">
        <v>36944</v>
      </c>
      <c r="BD5018">
        <v>4.798</v>
      </c>
      <c r="BE5018">
        <f t="shared" si="1849"/>
        <v>4.7980000000000002E-2</v>
      </c>
      <c r="BI5018">
        <f t="shared" si="1850"/>
        <v>0</v>
      </c>
      <c r="BK5018" s="1">
        <v>43678</v>
      </c>
      <c r="BL5018">
        <v>2.41412</v>
      </c>
      <c r="BM5018">
        <f t="shared" si="1856"/>
        <v>2.4141200000000002E-2</v>
      </c>
      <c r="BP5018" s="1">
        <v>36944</v>
      </c>
      <c r="BQ5018">
        <v>4.8209999999999997</v>
      </c>
      <c r="BR5018">
        <f t="shared" si="1851"/>
        <v>4.8209999999999996E-2</v>
      </c>
      <c r="BT5018" s="1">
        <v>36944</v>
      </c>
      <c r="BU5018">
        <v>4.8209999999999997</v>
      </c>
      <c r="BV5018">
        <f t="shared" si="1852"/>
        <v>4.8209999999999996E-2</v>
      </c>
      <c r="BX5018" s="1">
        <v>36944</v>
      </c>
      <c r="BY5018">
        <v>4.798</v>
      </c>
      <c r="BZ5018">
        <f t="shared" si="1853"/>
        <v>4.7980000000000002E-2</v>
      </c>
      <c r="CD5018">
        <f t="shared" si="1854"/>
        <v>0</v>
      </c>
      <c r="CG5018" s="1"/>
    </row>
    <row r="5019" spans="1:85" x14ac:dyDescent="0.3">
      <c r="A5019" s="21">
        <f t="shared" si="1855"/>
        <v>52838</v>
      </c>
      <c r="B5019" s="18">
        <f t="shared" si="1839"/>
        <v>112.421875</v>
      </c>
      <c r="C5019">
        <f t="shared" si="1857"/>
        <v>115</v>
      </c>
      <c r="D5019">
        <f t="shared" ca="1" si="1842"/>
        <v>-18.972222222222221</v>
      </c>
      <c r="E5019">
        <f ca="1">IF(currency="USD",'Future et co'!F5019,IF(currency="EUR",'Future et co'!G5019,FALSE))</f>
        <v>3.6070000000000005E-2</v>
      </c>
      <c r="F5019">
        <f t="shared" ca="1" si="1843"/>
        <v>3.6070000000000005E-2</v>
      </c>
      <c r="G5019">
        <f t="shared" ca="1" si="1844"/>
        <v>2.0569999999999998E-2</v>
      </c>
      <c r="L5019">
        <f t="shared" ca="1" si="1845"/>
        <v>127.8</v>
      </c>
      <c r="M5019">
        <f t="shared" ca="1" si="1840"/>
        <v>3.6070000000000005E-2</v>
      </c>
      <c r="R5019">
        <f t="shared" ca="1" si="1846"/>
        <v>127.8</v>
      </c>
      <c r="S5019">
        <f t="shared" ca="1" si="1841"/>
        <v>3.6070000000000005E-2</v>
      </c>
      <c r="AU5019" s="1">
        <v>36943</v>
      </c>
      <c r="AV5019">
        <v>4.8520000000000003</v>
      </c>
      <c r="AW5019">
        <f t="shared" si="1847"/>
        <v>4.8520000000000001E-2</v>
      </c>
      <c r="AY5019" s="1">
        <v>36943</v>
      </c>
      <c r="AZ5019">
        <v>4.8520000000000003</v>
      </c>
      <c r="BA5019">
        <f t="shared" si="1848"/>
        <v>4.8520000000000001E-2</v>
      </c>
      <c r="BC5019" s="1">
        <v>36943</v>
      </c>
      <c r="BD5019">
        <v>4.7889999999999997</v>
      </c>
      <c r="BE5019">
        <f t="shared" si="1849"/>
        <v>4.7889999999999995E-2</v>
      </c>
      <c r="BI5019">
        <f t="shared" si="1850"/>
        <v>0</v>
      </c>
      <c r="BK5019" s="1">
        <v>43679</v>
      </c>
      <c r="BL5019">
        <v>2.4293300000000002</v>
      </c>
      <c r="BM5019">
        <f t="shared" si="1856"/>
        <v>2.4293300000000004E-2</v>
      </c>
      <c r="BP5019" s="1">
        <v>36943</v>
      </c>
      <c r="BQ5019">
        <v>4.8520000000000003</v>
      </c>
      <c r="BR5019">
        <f t="shared" si="1851"/>
        <v>4.8520000000000001E-2</v>
      </c>
      <c r="BT5019" s="1">
        <v>36943</v>
      </c>
      <c r="BU5019">
        <v>4.8520000000000003</v>
      </c>
      <c r="BV5019">
        <f t="shared" si="1852"/>
        <v>4.8520000000000001E-2</v>
      </c>
      <c r="BX5019" s="1">
        <v>36943</v>
      </c>
      <c r="BY5019">
        <v>4.7889999999999997</v>
      </c>
      <c r="BZ5019">
        <f t="shared" si="1853"/>
        <v>4.7889999999999995E-2</v>
      </c>
      <c r="CD5019">
        <f t="shared" si="1854"/>
        <v>0</v>
      </c>
      <c r="CG5019" s="1"/>
    </row>
    <row r="5020" spans="1:85" x14ac:dyDescent="0.3">
      <c r="A5020" s="21">
        <f t="shared" si="1855"/>
        <v>52839</v>
      </c>
      <c r="B5020" s="18">
        <f t="shared" si="1839"/>
        <v>112.421875</v>
      </c>
      <c r="C5020">
        <f t="shared" si="1857"/>
        <v>115</v>
      </c>
      <c r="D5020">
        <f t="shared" ca="1" si="1842"/>
        <v>-18.975000000000001</v>
      </c>
      <c r="E5020">
        <f ca="1">IF(currency="USD",'Future et co'!F5020,IF(currency="EUR",'Future et co'!G5020,FALSE))</f>
        <v>3.6070000000000005E-2</v>
      </c>
      <c r="F5020">
        <f t="shared" ca="1" si="1843"/>
        <v>3.6070000000000005E-2</v>
      </c>
      <c r="G5020">
        <f t="shared" ca="1" si="1844"/>
        <v>2.0569999999999998E-2</v>
      </c>
      <c r="L5020">
        <f t="shared" ca="1" si="1845"/>
        <v>127.8</v>
      </c>
      <c r="M5020">
        <f t="shared" ca="1" si="1840"/>
        <v>3.6070000000000005E-2</v>
      </c>
      <c r="R5020">
        <f t="shared" ca="1" si="1846"/>
        <v>127.8</v>
      </c>
      <c r="S5020">
        <f t="shared" ca="1" si="1841"/>
        <v>3.6070000000000005E-2</v>
      </c>
      <c r="AU5020" s="1">
        <v>36942</v>
      </c>
      <c r="AV5020">
        <v>4.8470000000000004</v>
      </c>
      <c r="AW5020">
        <f t="shared" si="1847"/>
        <v>4.8470000000000006E-2</v>
      </c>
      <c r="AY5020" s="1">
        <v>36942</v>
      </c>
      <c r="AZ5020">
        <v>4.8470000000000004</v>
      </c>
      <c r="BA5020">
        <f t="shared" si="1848"/>
        <v>4.8470000000000006E-2</v>
      </c>
      <c r="BC5020" s="1">
        <v>36942</v>
      </c>
      <c r="BD5020">
        <v>4.7789999999999999</v>
      </c>
      <c r="BE5020">
        <f t="shared" si="1849"/>
        <v>4.7789999999999999E-2</v>
      </c>
      <c r="BI5020">
        <f t="shared" si="1850"/>
        <v>0</v>
      </c>
      <c r="BK5020" s="1">
        <v>43682</v>
      </c>
      <c r="BL5020">
        <v>2.50217</v>
      </c>
      <c r="BM5020">
        <f t="shared" si="1856"/>
        <v>2.5021700000000001E-2</v>
      </c>
      <c r="BP5020" s="1">
        <v>36942</v>
      </c>
      <c r="BQ5020">
        <v>4.8470000000000004</v>
      </c>
      <c r="BR5020">
        <f t="shared" si="1851"/>
        <v>4.8470000000000006E-2</v>
      </c>
      <c r="BT5020" s="1">
        <v>36942</v>
      </c>
      <c r="BU5020">
        <v>4.8470000000000004</v>
      </c>
      <c r="BV5020">
        <f t="shared" si="1852"/>
        <v>4.8470000000000006E-2</v>
      </c>
      <c r="BX5020" s="1">
        <v>36942</v>
      </c>
      <c r="BY5020">
        <v>4.7789999999999999</v>
      </c>
      <c r="BZ5020">
        <f t="shared" si="1853"/>
        <v>4.7789999999999999E-2</v>
      </c>
      <c r="CD5020">
        <f t="shared" si="1854"/>
        <v>0</v>
      </c>
      <c r="CG5020" s="1"/>
    </row>
    <row r="5021" spans="1:85" x14ac:dyDescent="0.3">
      <c r="A5021" s="21">
        <f t="shared" si="1855"/>
        <v>52840</v>
      </c>
      <c r="B5021" s="18">
        <f t="shared" si="1839"/>
        <v>112.421875</v>
      </c>
      <c r="C5021">
        <f t="shared" si="1857"/>
        <v>115</v>
      </c>
      <c r="D5021">
        <f t="shared" ca="1" si="1842"/>
        <v>-18.977777777777778</v>
      </c>
      <c r="E5021">
        <f ca="1">IF(currency="USD",'Future et co'!F5021,IF(currency="EUR",'Future et co'!G5021,FALSE))</f>
        <v>3.6070000000000005E-2</v>
      </c>
      <c r="F5021">
        <f t="shared" ca="1" si="1843"/>
        <v>3.6070000000000005E-2</v>
      </c>
      <c r="G5021">
        <f t="shared" ca="1" si="1844"/>
        <v>2.0569999999999998E-2</v>
      </c>
      <c r="L5021">
        <f t="shared" ca="1" si="1845"/>
        <v>127.8</v>
      </c>
      <c r="M5021">
        <f t="shared" ca="1" si="1840"/>
        <v>3.6070000000000005E-2</v>
      </c>
      <c r="R5021">
        <f t="shared" ca="1" si="1846"/>
        <v>127.8</v>
      </c>
      <c r="S5021">
        <f t="shared" ca="1" si="1841"/>
        <v>3.6070000000000005E-2</v>
      </c>
      <c r="AU5021" s="1">
        <v>36941</v>
      </c>
      <c r="AV5021">
        <v>4.8109999999999999</v>
      </c>
      <c r="AW5021">
        <f t="shared" si="1847"/>
        <v>4.811E-2</v>
      </c>
      <c r="AY5021" s="1">
        <v>36941</v>
      </c>
      <c r="AZ5021">
        <v>4.8109999999999999</v>
      </c>
      <c r="BA5021">
        <f t="shared" si="1848"/>
        <v>4.811E-2</v>
      </c>
      <c r="BC5021" s="1">
        <v>36941</v>
      </c>
      <c r="BD5021">
        <v>4.7590000000000003</v>
      </c>
      <c r="BE5021">
        <f t="shared" si="1849"/>
        <v>4.759E-2</v>
      </c>
      <c r="BI5021">
        <f t="shared" si="1850"/>
        <v>0</v>
      </c>
      <c r="BK5021" s="1">
        <v>43683</v>
      </c>
      <c r="BL5021">
        <v>2.4710000000000001</v>
      </c>
      <c r="BM5021">
        <f t="shared" si="1856"/>
        <v>2.4709999999999999E-2</v>
      </c>
      <c r="BP5021" s="1">
        <v>36941</v>
      </c>
      <c r="BQ5021">
        <v>4.8109999999999999</v>
      </c>
      <c r="BR5021">
        <f t="shared" si="1851"/>
        <v>4.811E-2</v>
      </c>
      <c r="BT5021" s="1">
        <v>36941</v>
      </c>
      <c r="BU5021">
        <v>4.8109999999999999</v>
      </c>
      <c r="BV5021">
        <f t="shared" si="1852"/>
        <v>4.811E-2</v>
      </c>
      <c r="BX5021" s="1">
        <v>36941</v>
      </c>
      <c r="BY5021">
        <v>4.7590000000000003</v>
      </c>
      <c r="BZ5021">
        <f t="shared" si="1853"/>
        <v>4.759E-2</v>
      </c>
      <c r="CD5021">
        <f t="shared" si="1854"/>
        <v>0</v>
      </c>
      <c r="CG5021" s="1"/>
    </row>
    <row r="5022" spans="1:85" x14ac:dyDescent="0.3">
      <c r="A5022" s="21">
        <f t="shared" si="1855"/>
        <v>52841</v>
      </c>
      <c r="B5022" s="18">
        <f t="shared" si="1839"/>
        <v>112.421875</v>
      </c>
      <c r="C5022">
        <f t="shared" si="1857"/>
        <v>115</v>
      </c>
      <c r="D5022">
        <f t="shared" ca="1" si="1842"/>
        <v>-18.980555555555554</v>
      </c>
      <c r="E5022">
        <f ca="1">IF(currency="USD",'Future et co'!F5022,IF(currency="EUR",'Future et co'!G5022,FALSE))</f>
        <v>3.6070000000000005E-2</v>
      </c>
      <c r="F5022">
        <f t="shared" ca="1" si="1843"/>
        <v>3.6070000000000005E-2</v>
      </c>
      <c r="G5022">
        <f t="shared" ca="1" si="1844"/>
        <v>2.0569999999999998E-2</v>
      </c>
      <c r="L5022">
        <f t="shared" ca="1" si="1845"/>
        <v>127.8</v>
      </c>
      <c r="M5022">
        <f t="shared" ca="1" si="1840"/>
        <v>3.6070000000000005E-2</v>
      </c>
      <c r="R5022">
        <f t="shared" ca="1" si="1846"/>
        <v>127.8</v>
      </c>
      <c r="S5022">
        <f t="shared" ca="1" si="1841"/>
        <v>3.6070000000000005E-2</v>
      </c>
      <c r="AU5022" s="1">
        <v>36938</v>
      </c>
      <c r="AV5022">
        <v>4.7939999999999996</v>
      </c>
      <c r="AW5022">
        <f t="shared" si="1847"/>
        <v>4.7939999999999997E-2</v>
      </c>
      <c r="AY5022" s="1">
        <v>36938</v>
      </c>
      <c r="AZ5022">
        <v>4.7939999999999996</v>
      </c>
      <c r="BA5022">
        <f t="shared" si="1848"/>
        <v>4.7939999999999997E-2</v>
      </c>
      <c r="BC5022" s="1">
        <v>36938</v>
      </c>
      <c r="BD5022">
        <v>4.7519999999999998</v>
      </c>
      <c r="BE5022">
        <f t="shared" si="1849"/>
        <v>4.752E-2</v>
      </c>
      <c r="BI5022">
        <f t="shared" si="1850"/>
        <v>0</v>
      </c>
      <c r="BK5022" s="1">
        <v>43684</v>
      </c>
      <c r="BL5022">
        <v>2.4696199999999999</v>
      </c>
      <c r="BM5022">
        <f t="shared" si="1856"/>
        <v>2.4696199999999998E-2</v>
      </c>
      <c r="BP5022" s="1">
        <v>36938</v>
      </c>
      <c r="BQ5022">
        <v>4.7939999999999996</v>
      </c>
      <c r="BR5022">
        <f t="shared" si="1851"/>
        <v>4.7939999999999997E-2</v>
      </c>
      <c r="BT5022" s="1">
        <v>36938</v>
      </c>
      <c r="BU5022">
        <v>4.7939999999999996</v>
      </c>
      <c r="BV5022">
        <f t="shared" si="1852"/>
        <v>4.7939999999999997E-2</v>
      </c>
      <c r="BX5022" s="1">
        <v>36938</v>
      </c>
      <c r="BY5022">
        <v>4.7519999999999998</v>
      </c>
      <c r="BZ5022">
        <f t="shared" si="1853"/>
        <v>4.752E-2</v>
      </c>
      <c r="CD5022">
        <f t="shared" si="1854"/>
        <v>0</v>
      </c>
      <c r="CG5022" s="1"/>
    </row>
    <row r="5023" spans="1:85" x14ac:dyDescent="0.3">
      <c r="A5023" s="21">
        <f t="shared" si="1855"/>
        <v>52842</v>
      </c>
      <c r="B5023" s="18">
        <f t="shared" si="1839"/>
        <v>112.421875</v>
      </c>
      <c r="C5023">
        <f t="shared" si="1857"/>
        <v>115</v>
      </c>
      <c r="D5023">
        <f t="shared" ca="1" si="1842"/>
        <v>-18.983333333333334</v>
      </c>
      <c r="E5023">
        <f ca="1">IF(currency="USD",'Future et co'!F5023,IF(currency="EUR",'Future et co'!G5023,FALSE))</f>
        <v>3.6070000000000005E-2</v>
      </c>
      <c r="F5023">
        <f t="shared" ca="1" si="1843"/>
        <v>3.6070000000000005E-2</v>
      </c>
      <c r="G5023">
        <f t="shared" ca="1" si="1844"/>
        <v>2.0569999999999998E-2</v>
      </c>
      <c r="L5023">
        <f t="shared" ca="1" si="1845"/>
        <v>127.8</v>
      </c>
      <c r="M5023">
        <f t="shared" ca="1" si="1840"/>
        <v>3.6070000000000005E-2</v>
      </c>
      <c r="R5023">
        <f t="shared" ca="1" si="1846"/>
        <v>127.8</v>
      </c>
      <c r="S5023">
        <f t="shared" ca="1" si="1841"/>
        <v>3.6070000000000005E-2</v>
      </c>
      <c r="AU5023" s="1">
        <v>36937</v>
      </c>
      <c r="AV5023">
        <v>4.8</v>
      </c>
      <c r="AW5023">
        <f t="shared" si="1847"/>
        <v>4.8000000000000001E-2</v>
      </c>
      <c r="AY5023" s="1">
        <v>36937</v>
      </c>
      <c r="AZ5023">
        <v>4.8</v>
      </c>
      <c r="BA5023">
        <f t="shared" si="1848"/>
        <v>4.8000000000000001E-2</v>
      </c>
      <c r="BC5023" s="1">
        <v>36937</v>
      </c>
      <c r="BD5023">
        <v>4.7469999999999999</v>
      </c>
      <c r="BE5023">
        <f t="shared" si="1849"/>
        <v>4.7469999999999998E-2</v>
      </c>
      <c r="BI5023">
        <f t="shared" si="1850"/>
        <v>0</v>
      </c>
      <c r="BK5023" s="1">
        <v>43685</v>
      </c>
      <c r="BL5023">
        <v>2.4277600000000001</v>
      </c>
      <c r="BM5023">
        <f t="shared" si="1856"/>
        <v>2.42776E-2</v>
      </c>
      <c r="BP5023" s="1">
        <v>36937</v>
      </c>
      <c r="BQ5023">
        <v>4.8</v>
      </c>
      <c r="BR5023">
        <f t="shared" si="1851"/>
        <v>4.8000000000000001E-2</v>
      </c>
      <c r="BT5023" s="1">
        <v>36937</v>
      </c>
      <c r="BU5023">
        <v>4.8</v>
      </c>
      <c r="BV5023">
        <f t="shared" si="1852"/>
        <v>4.8000000000000001E-2</v>
      </c>
      <c r="BX5023" s="1">
        <v>36937</v>
      </c>
      <c r="BY5023">
        <v>4.7469999999999999</v>
      </c>
      <c r="BZ5023">
        <f t="shared" si="1853"/>
        <v>4.7469999999999998E-2</v>
      </c>
      <c r="CD5023">
        <f t="shared" si="1854"/>
        <v>0</v>
      </c>
      <c r="CG5023" s="1"/>
    </row>
    <row r="5024" spans="1:85" x14ac:dyDescent="0.3">
      <c r="A5024" s="21">
        <f t="shared" si="1855"/>
        <v>52845</v>
      </c>
      <c r="B5024" s="18">
        <f t="shared" si="1839"/>
        <v>112.421875</v>
      </c>
      <c r="C5024">
        <f t="shared" si="1857"/>
        <v>115</v>
      </c>
      <c r="D5024">
        <f t="shared" ca="1" si="1842"/>
        <v>-18.991666666666667</v>
      </c>
      <c r="E5024">
        <f ca="1">IF(currency="USD",'Future et co'!F5024,IF(currency="EUR",'Future et co'!G5024,FALSE))</f>
        <v>3.6070000000000005E-2</v>
      </c>
      <c r="F5024">
        <f t="shared" ca="1" si="1843"/>
        <v>3.6070000000000005E-2</v>
      </c>
      <c r="G5024">
        <f t="shared" ca="1" si="1844"/>
        <v>2.0569999999999998E-2</v>
      </c>
      <c r="L5024">
        <f t="shared" ca="1" si="1845"/>
        <v>127.8</v>
      </c>
      <c r="M5024">
        <f t="shared" ca="1" si="1840"/>
        <v>3.6070000000000005E-2</v>
      </c>
      <c r="R5024">
        <f t="shared" ca="1" si="1846"/>
        <v>127.8</v>
      </c>
      <c r="S5024">
        <f t="shared" ca="1" si="1841"/>
        <v>3.6070000000000005E-2</v>
      </c>
      <c r="AU5024" s="1">
        <v>36936</v>
      </c>
      <c r="AV5024">
        <v>4.7960000000000003</v>
      </c>
      <c r="AW5024">
        <f t="shared" si="1847"/>
        <v>4.7960000000000003E-2</v>
      </c>
      <c r="AY5024" s="1">
        <v>36936</v>
      </c>
      <c r="AZ5024">
        <v>4.7960000000000003</v>
      </c>
      <c r="BA5024">
        <f t="shared" si="1848"/>
        <v>4.7960000000000003E-2</v>
      </c>
      <c r="BC5024" s="1">
        <v>36936</v>
      </c>
      <c r="BD5024">
        <v>4.7430000000000003</v>
      </c>
      <c r="BE5024">
        <f t="shared" si="1849"/>
        <v>4.743E-2</v>
      </c>
      <c r="BI5024">
        <f t="shared" si="1850"/>
        <v>0</v>
      </c>
      <c r="BK5024" s="1">
        <v>43686</v>
      </c>
      <c r="BL5024">
        <v>2.44123</v>
      </c>
      <c r="BM5024">
        <f t="shared" si="1856"/>
        <v>2.4412300000000001E-2</v>
      </c>
      <c r="BP5024" s="1">
        <v>36936</v>
      </c>
      <c r="BQ5024">
        <v>4.7960000000000003</v>
      </c>
      <c r="BR5024">
        <f t="shared" si="1851"/>
        <v>4.7960000000000003E-2</v>
      </c>
      <c r="BT5024" s="1">
        <v>36936</v>
      </c>
      <c r="BU5024">
        <v>4.7960000000000003</v>
      </c>
      <c r="BV5024">
        <f t="shared" si="1852"/>
        <v>4.7960000000000003E-2</v>
      </c>
      <c r="BX5024" s="1">
        <v>36936</v>
      </c>
      <c r="BY5024">
        <v>4.7430000000000003</v>
      </c>
      <c r="BZ5024">
        <f t="shared" si="1853"/>
        <v>4.743E-2</v>
      </c>
      <c r="CD5024">
        <f t="shared" si="1854"/>
        <v>0</v>
      </c>
      <c r="CG5024" s="1"/>
    </row>
    <row r="5025" spans="1:85" x14ac:dyDescent="0.3">
      <c r="A5025" s="21">
        <f t="shared" si="1855"/>
        <v>52846</v>
      </c>
      <c r="B5025" s="18">
        <f t="shared" si="1839"/>
        <v>112.421875</v>
      </c>
      <c r="C5025">
        <f t="shared" si="1857"/>
        <v>115</v>
      </c>
      <c r="D5025">
        <f t="shared" ca="1" si="1842"/>
        <v>-18.994444444444444</v>
      </c>
      <c r="E5025">
        <f ca="1">IF(currency="USD",'Future et co'!F5025,IF(currency="EUR",'Future et co'!G5025,FALSE))</f>
        <v>3.6070000000000005E-2</v>
      </c>
      <c r="F5025">
        <f t="shared" ca="1" si="1843"/>
        <v>3.6070000000000005E-2</v>
      </c>
      <c r="G5025">
        <f t="shared" ca="1" si="1844"/>
        <v>2.0569999999999998E-2</v>
      </c>
      <c r="L5025">
        <f t="shared" ca="1" si="1845"/>
        <v>127.8</v>
      </c>
      <c r="M5025">
        <f t="shared" ca="1" si="1840"/>
        <v>3.6070000000000005E-2</v>
      </c>
      <c r="R5025">
        <f t="shared" ca="1" si="1846"/>
        <v>127.8</v>
      </c>
      <c r="S5025">
        <f t="shared" ca="1" si="1841"/>
        <v>3.6070000000000005E-2</v>
      </c>
      <c r="AU5025" s="1">
        <v>36935</v>
      </c>
      <c r="AV5025">
        <v>4.7729999999999997</v>
      </c>
      <c r="AW5025">
        <f t="shared" si="1847"/>
        <v>4.7729999999999995E-2</v>
      </c>
      <c r="AY5025" s="1">
        <v>36935</v>
      </c>
      <c r="AZ5025">
        <v>4.7729999999999997</v>
      </c>
      <c r="BA5025">
        <f t="shared" si="1848"/>
        <v>4.7729999999999995E-2</v>
      </c>
      <c r="BC5025" s="1">
        <v>36935</v>
      </c>
      <c r="BD5025">
        <v>4.7329999999999997</v>
      </c>
      <c r="BE5025">
        <f t="shared" si="1849"/>
        <v>4.7329999999999997E-2</v>
      </c>
      <c r="BI5025">
        <f t="shared" si="1850"/>
        <v>0</v>
      </c>
      <c r="BK5025" s="1">
        <v>43689</v>
      </c>
      <c r="BL5025">
        <v>2.4703599999999999</v>
      </c>
      <c r="BM5025">
        <f t="shared" si="1856"/>
        <v>2.4703599999999999E-2</v>
      </c>
      <c r="BP5025" s="1">
        <v>36935</v>
      </c>
      <c r="BQ5025">
        <v>4.7729999999999997</v>
      </c>
      <c r="BR5025">
        <f t="shared" si="1851"/>
        <v>4.7729999999999995E-2</v>
      </c>
      <c r="BT5025" s="1">
        <v>36935</v>
      </c>
      <c r="BU5025">
        <v>4.7729999999999997</v>
      </c>
      <c r="BV5025">
        <f t="shared" si="1852"/>
        <v>4.7729999999999995E-2</v>
      </c>
      <c r="BX5025" s="1">
        <v>36935</v>
      </c>
      <c r="BY5025">
        <v>4.7329999999999997</v>
      </c>
      <c r="BZ5025">
        <f t="shared" si="1853"/>
        <v>4.7329999999999997E-2</v>
      </c>
      <c r="CD5025">
        <f t="shared" si="1854"/>
        <v>0</v>
      </c>
      <c r="CG5025" s="1"/>
    </row>
    <row r="5026" spans="1:85" x14ac:dyDescent="0.3">
      <c r="A5026" s="21">
        <f t="shared" si="1855"/>
        <v>52847</v>
      </c>
      <c r="B5026" s="18">
        <f t="shared" si="1839"/>
        <v>112.421875</v>
      </c>
      <c r="C5026">
        <f t="shared" si="1857"/>
        <v>115</v>
      </c>
      <c r="D5026">
        <f t="shared" ca="1" si="1842"/>
        <v>-18.997222222222224</v>
      </c>
      <c r="E5026">
        <f ca="1">IF(currency="USD",'Future et co'!F5026,IF(currency="EUR",'Future et co'!G5026,FALSE))</f>
        <v>3.6070000000000005E-2</v>
      </c>
      <c r="F5026">
        <f t="shared" ca="1" si="1843"/>
        <v>3.6070000000000005E-2</v>
      </c>
      <c r="G5026">
        <f t="shared" ca="1" si="1844"/>
        <v>2.0569999999999998E-2</v>
      </c>
      <c r="L5026">
        <f t="shared" ca="1" si="1845"/>
        <v>127.8</v>
      </c>
      <c r="M5026">
        <f t="shared" ca="1" si="1840"/>
        <v>3.6070000000000005E-2</v>
      </c>
      <c r="R5026">
        <f t="shared" ca="1" si="1846"/>
        <v>127.8</v>
      </c>
      <c r="S5026">
        <f t="shared" ca="1" si="1841"/>
        <v>3.6070000000000005E-2</v>
      </c>
      <c r="AU5026" s="1">
        <v>36934</v>
      </c>
      <c r="AV5026">
        <v>4.774</v>
      </c>
      <c r="AW5026">
        <f t="shared" si="1847"/>
        <v>4.7739999999999998E-2</v>
      </c>
      <c r="AY5026" s="1">
        <v>36934</v>
      </c>
      <c r="AZ5026">
        <v>4.774</v>
      </c>
      <c r="BA5026">
        <f t="shared" si="1848"/>
        <v>4.7739999999999998E-2</v>
      </c>
      <c r="BC5026" s="1">
        <v>36934</v>
      </c>
      <c r="BD5026">
        <v>4.734</v>
      </c>
      <c r="BE5026">
        <f t="shared" si="1849"/>
        <v>4.734E-2</v>
      </c>
      <c r="BI5026">
        <f t="shared" si="1850"/>
        <v>0</v>
      </c>
      <c r="BK5026" s="1">
        <v>43690</v>
      </c>
      <c r="BL5026">
        <v>2.4361999999999999</v>
      </c>
      <c r="BM5026">
        <f t="shared" si="1856"/>
        <v>2.4361999999999998E-2</v>
      </c>
      <c r="BP5026" s="1">
        <v>36934</v>
      </c>
      <c r="BQ5026">
        <v>4.774</v>
      </c>
      <c r="BR5026">
        <f t="shared" si="1851"/>
        <v>4.7739999999999998E-2</v>
      </c>
      <c r="BT5026" s="1">
        <v>36934</v>
      </c>
      <c r="BU5026">
        <v>4.774</v>
      </c>
      <c r="BV5026">
        <f t="shared" si="1852"/>
        <v>4.7739999999999998E-2</v>
      </c>
      <c r="BX5026" s="1">
        <v>36934</v>
      </c>
      <c r="BY5026">
        <v>4.734</v>
      </c>
      <c r="BZ5026">
        <f t="shared" si="1853"/>
        <v>4.734E-2</v>
      </c>
      <c r="CD5026">
        <f t="shared" si="1854"/>
        <v>0</v>
      </c>
      <c r="CG5026" s="1"/>
    </row>
    <row r="5027" spans="1:85" x14ac:dyDescent="0.3">
      <c r="A5027" s="21">
        <f t="shared" si="1855"/>
        <v>52848</v>
      </c>
      <c r="B5027" s="18">
        <f t="shared" si="1839"/>
        <v>112.421875</v>
      </c>
      <c r="C5027">
        <f t="shared" si="1857"/>
        <v>115</v>
      </c>
      <c r="D5027">
        <f t="shared" ca="1" si="1842"/>
        <v>-19</v>
      </c>
      <c r="E5027">
        <f ca="1">IF(currency="USD",'Future et co'!F5027,IF(currency="EUR",'Future et co'!G5027,FALSE))</f>
        <v>3.6070000000000005E-2</v>
      </c>
      <c r="F5027">
        <f t="shared" ca="1" si="1843"/>
        <v>3.6070000000000005E-2</v>
      </c>
      <c r="G5027">
        <f t="shared" ca="1" si="1844"/>
        <v>2.0569999999999998E-2</v>
      </c>
      <c r="L5027">
        <f t="shared" ca="1" si="1845"/>
        <v>127.8</v>
      </c>
      <c r="M5027">
        <f t="shared" ca="1" si="1840"/>
        <v>3.6070000000000005E-2</v>
      </c>
      <c r="R5027">
        <f t="shared" ca="1" si="1846"/>
        <v>127.8</v>
      </c>
      <c r="S5027">
        <f t="shared" ca="1" si="1841"/>
        <v>3.6070000000000005E-2</v>
      </c>
      <c r="AU5027" s="1">
        <v>36931</v>
      </c>
      <c r="AV5027">
        <v>4.7750000000000004</v>
      </c>
      <c r="AW5027">
        <f t="shared" si="1847"/>
        <v>4.7750000000000001E-2</v>
      </c>
      <c r="AY5027" s="1">
        <v>36931</v>
      </c>
      <c r="AZ5027">
        <v>4.7750000000000004</v>
      </c>
      <c r="BA5027">
        <f t="shared" si="1848"/>
        <v>4.7750000000000001E-2</v>
      </c>
      <c r="BC5027" s="1">
        <v>36931</v>
      </c>
      <c r="BD5027">
        <v>4.734</v>
      </c>
      <c r="BE5027">
        <f t="shared" si="1849"/>
        <v>4.734E-2</v>
      </c>
      <c r="BI5027">
        <f t="shared" si="1850"/>
        <v>0</v>
      </c>
      <c r="BK5027" s="1">
        <v>43691</v>
      </c>
      <c r="BL5027">
        <v>2.50861</v>
      </c>
      <c r="BM5027">
        <f t="shared" si="1856"/>
        <v>2.50861E-2</v>
      </c>
      <c r="BP5027" s="1">
        <v>36931</v>
      </c>
      <c r="BQ5027">
        <v>4.7750000000000004</v>
      </c>
      <c r="BR5027">
        <f t="shared" si="1851"/>
        <v>4.7750000000000001E-2</v>
      </c>
      <c r="BT5027" s="1">
        <v>36931</v>
      </c>
      <c r="BU5027">
        <v>4.7750000000000004</v>
      </c>
      <c r="BV5027">
        <f t="shared" si="1852"/>
        <v>4.7750000000000001E-2</v>
      </c>
      <c r="BX5027" s="1">
        <v>36931</v>
      </c>
      <c r="BY5027">
        <v>4.734</v>
      </c>
      <c r="BZ5027">
        <f t="shared" si="1853"/>
        <v>4.734E-2</v>
      </c>
      <c r="CD5027">
        <f t="shared" si="1854"/>
        <v>0</v>
      </c>
      <c r="CG5027" s="1"/>
    </row>
    <row r="5028" spans="1:85" x14ac:dyDescent="0.3">
      <c r="A5028" s="21">
        <f t="shared" si="1855"/>
        <v>52849</v>
      </c>
      <c r="B5028" s="18">
        <f t="shared" si="1839"/>
        <v>112.421875</v>
      </c>
      <c r="C5028">
        <f t="shared" si="1857"/>
        <v>115</v>
      </c>
      <c r="D5028">
        <f t="shared" ca="1" si="1842"/>
        <v>-19.002777777777776</v>
      </c>
      <c r="E5028">
        <f ca="1">IF(currency="USD",'Future et co'!F5028,IF(currency="EUR",'Future et co'!G5028,FALSE))</f>
        <v>3.6070000000000005E-2</v>
      </c>
      <c r="F5028">
        <f t="shared" ca="1" si="1843"/>
        <v>3.6070000000000005E-2</v>
      </c>
      <c r="G5028">
        <f t="shared" ca="1" si="1844"/>
        <v>2.0569999999999998E-2</v>
      </c>
      <c r="L5028">
        <f t="shared" ca="1" si="1845"/>
        <v>127.8</v>
      </c>
      <c r="M5028">
        <f t="shared" ca="1" si="1840"/>
        <v>3.6070000000000005E-2</v>
      </c>
      <c r="R5028">
        <f t="shared" ca="1" si="1846"/>
        <v>127.8</v>
      </c>
      <c r="S5028">
        <f t="shared" ca="1" si="1841"/>
        <v>3.6070000000000005E-2</v>
      </c>
      <c r="AU5028" s="1">
        <v>36930</v>
      </c>
      <c r="AV5028">
        <v>4.7759999999999998</v>
      </c>
      <c r="AW5028">
        <f t="shared" si="1847"/>
        <v>4.7759999999999997E-2</v>
      </c>
      <c r="AY5028" s="1">
        <v>36930</v>
      </c>
      <c r="AZ5028">
        <v>4.7759999999999998</v>
      </c>
      <c r="BA5028">
        <f t="shared" si="1848"/>
        <v>4.7759999999999997E-2</v>
      </c>
      <c r="BC5028" s="1">
        <v>36930</v>
      </c>
      <c r="BD5028">
        <v>4.7309999999999999</v>
      </c>
      <c r="BE5028">
        <f t="shared" si="1849"/>
        <v>4.7309999999999998E-2</v>
      </c>
      <c r="BI5028">
        <f t="shared" si="1850"/>
        <v>0</v>
      </c>
      <c r="BK5028" s="1">
        <v>43692</v>
      </c>
      <c r="BL5028">
        <v>2.5045799999999998</v>
      </c>
      <c r="BM5028">
        <f t="shared" si="1856"/>
        <v>2.5045799999999997E-2</v>
      </c>
      <c r="BP5028" s="1">
        <v>36930</v>
      </c>
      <c r="BQ5028">
        <v>4.7759999999999998</v>
      </c>
      <c r="BR5028">
        <f t="shared" si="1851"/>
        <v>4.7759999999999997E-2</v>
      </c>
      <c r="BT5028" s="1">
        <v>36930</v>
      </c>
      <c r="BU5028">
        <v>4.7759999999999998</v>
      </c>
      <c r="BV5028">
        <f t="shared" si="1852"/>
        <v>4.7759999999999997E-2</v>
      </c>
      <c r="BX5028" s="1">
        <v>36930</v>
      </c>
      <c r="BY5028">
        <v>4.7309999999999999</v>
      </c>
      <c r="BZ5028">
        <f t="shared" si="1853"/>
        <v>4.7309999999999998E-2</v>
      </c>
      <c r="CD5028">
        <f t="shared" si="1854"/>
        <v>0</v>
      </c>
      <c r="CG5028" s="1"/>
    </row>
    <row r="5029" spans="1:85" x14ac:dyDescent="0.3">
      <c r="A5029" s="21">
        <f t="shared" si="1855"/>
        <v>52852</v>
      </c>
      <c r="B5029" s="18">
        <f t="shared" si="1839"/>
        <v>112.421875</v>
      </c>
      <c r="C5029">
        <f t="shared" si="1857"/>
        <v>115</v>
      </c>
      <c r="D5029">
        <f t="shared" ca="1" si="1842"/>
        <v>-19.011111111111113</v>
      </c>
      <c r="E5029">
        <f ca="1">IF(currency="USD",'Future et co'!F5029,IF(currency="EUR",'Future et co'!G5029,FALSE))</f>
        <v>3.6070000000000005E-2</v>
      </c>
      <c r="F5029">
        <f t="shared" ca="1" si="1843"/>
        <v>3.6070000000000005E-2</v>
      </c>
      <c r="G5029">
        <f t="shared" ca="1" si="1844"/>
        <v>2.0569999999999998E-2</v>
      </c>
      <c r="L5029">
        <f t="shared" ca="1" si="1845"/>
        <v>127.8</v>
      </c>
      <c r="M5029">
        <f t="shared" ca="1" si="1840"/>
        <v>3.6070000000000005E-2</v>
      </c>
      <c r="R5029">
        <f t="shared" ca="1" si="1846"/>
        <v>127.8</v>
      </c>
      <c r="S5029">
        <f t="shared" ca="1" si="1841"/>
        <v>3.6070000000000005E-2</v>
      </c>
      <c r="AU5029" s="1">
        <v>36929</v>
      </c>
      <c r="AV5029">
        <v>4.774</v>
      </c>
      <c r="AW5029">
        <f t="shared" si="1847"/>
        <v>4.7739999999999998E-2</v>
      </c>
      <c r="AY5029" s="1">
        <v>36929</v>
      </c>
      <c r="AZ5029">
        <v>4.774</v>
      </c>
      <c r="BA5029">
        <f t="shared" si="1848"/>
        <v>4.7739999999999998E-2</v>
      </c>
      <c r="BC5029" s="1">
        <v>36929</v>
      </c>
      <c r="BD5029">
        <v>4.7270000000000003</v>
      </c>
      <c r="BE5029">
        <f t="shared" si="1849"/>
        <v>4.7270000000000006E-2</v>
      </c>
      <c r="BI5029">
        <f t="shared" si="1850"/>
        <v>0</v>
      </c>
      <c r="BK5029" s="1">
        <v>43693</v>
      </c>
      <c r="BL5029">
        <v>2.46732</v>
      </c>
      <c r="BM5029">
        <f t="shared" si="1856"/>
        <v>2.4673199999999999E-2</v>
      </c>
      <c r="BP5029" s="1">
        <v>36929</v>
      </c>
      <c r="BQ5029">
        <v>4.774</v>
      </c>
      <c r="BR5029">
        <f t="shared" si="1851"/>
        <v>4.7739999999999998E-2</v>
      </c>
      <c r="BT5029" s="1">
        <v>36929</v>
      </c>
      <c r="BU5029">
        <v>4.774</v>
      </c>
      <c r="BV5029">
        <f t="shared" si="1852"/>
        <v>4.7739999999999998E-2</v>
      </c>
      <c r="BX5029" s="1">
        <v>36929</v>
      </c>
      <c r="BY5029">
        <v>4.7270000000000003</v>
      </c>
      <c r="BZ5029">
        <f t="shared" si="1853"/>
        <v>4.7270000000000006E-2</v>
      </c>
      <c r="CD5029">
        <f t="shared" si="1854"/>
        <v>0</v>
      </c>
      <c r="CG5029" s="1"/>
    </row>
    <row r="5030" spans="1:85" x14ac:dyDescent="0.3">
      <c r="A5030" s="21">
        <f t="shared" si="1855"/>
        <v>52853</v>
      </c>
      <c r="B5030" s="18">
        <f t="shared" si="1839"/>
        <v>112.421875</v>
      </c>
      <c r="C5030">
        <f t="shared" si="1857"/>
        <v>115</v>
      </c>
      <c r="D5030">
        <f t="shared" ca="1" si="1842"/>
        <v>-19.013888888888889</v>
      </c>
      <c r="E5030">
        <f ca="1">IF(currency="USD",'Future et co'!F5030,IF(currency="EUR",'Future et co'!G5030,FALSE))</f>
        <v>3.6070000000000005E-2</v>
      </c>
      <c r="F5030">
        <f t="shared" ca="1" si="1843"/>
        <v>3.6070000000000005E-2</v>
      </c>
      <c r="G5030">
        <f t="shared" ca="1" si="1844"/>
        <v>2.0569999999999998E-2</v>
      </c>
      <c r="L5030">
        <f t="shared" ca="1" si="1845"/>
        <v>127.8</v>
      </c>
      <c r="M5030">
        <f t="shared" ca="1" si="1840"/>
        <v>3.6070000000000005E-2</v>
      </c>
      <c r="R5030">
        <f t="shared" ca="1" si="1846"/>
        <v>127.8</v>
      </c>
      <c r="S5030">
        <f t="shared" ca="1" si="1841"/>
        <v>3.6070000000000005E-2</v>
      </c>
      <c r="AU5030" s="1">
        <v>36928</v>
      </c>
      <c r="AV5030">
        <v>4.774</v>
      </c>
      <c r="AW5030">
        <f t="shared" si="1847"/>
        <v>4.7739999999999998E-2</v>
      </c>
      <c r="AY5030" s="1">
        <v>36928</v>
      </c>
      <c r="AZ5030">
        <v>4.774</v>
      </c>
      <c r="BA5030">
        <f t="shared" si="1848"/>
        <v>4.7739999999999998E-2</v>
      </c>
      <c r="BC5030" s="1">
        <v>36928</v>
      </c>
      <c r="BD5030">
        <v>4.7249999999999996</v>
      </c>
      <c r="BE5030">
        <f t="shared" si="1849"/>
        <v>4.7249999999999993E-2</v>
      </c>
      <c r="BI5030">
        <f t="shared" si="1850"/>
        <v>0</v>
      </c>
      <c r="BK5030" s="1">
        <v>43696</v>
      </c>
      <c r="BL5030">
        <v>2.4379200000000001</v>
      </c>
      <c r="BM5030">
        <f t="shared" si="1856"/>
        <v>2.43792E-2</v>
      </c>
      <c r="BP5030" s="1">
        <v>36928</v>
      </c>
      <c r="BQ5030">
        <v>4.774</v>
      </c>
      <c r="BR5030">
        <f t="shared" si="1851"/>
        <v>4.7739999999999998E-2</v>
      </c>
      <c r="BT5030" s="1">
        <v>36928</v>
      </c>
      <c r="BU5030">
        <v>4.774</v>
      </c>
      <c r="BV5030">
        <f t="shared" si="1852"/>
        <v>4.7739999999999998E-2</v>
      </c>
      <c r="BX5030" s="1">
        <v>36928</v>
      </c>
      <c r="BY5030">
        <v>4.7249999999999996</v>
      </c>
      <c r="BZ5030">
        <f t="shared" si="1853"/>
        <v>4.7249999999999993E-2</v>
      </c>
      <c r="CD5030">
        <f t="shared" si="1854"/>
        <v>0</v>
      </c>
      <c r="CG5030" s="1"/>
    </row>
    <row r="5031" spans="1:85" x14ac:dyDescent="0.3">
      <c r="A5031" s="21">
        <f t="shared" si="1855"/>
        <v>52854</v>
      </c>
      <c r="B5031" s="18">
        <f t="shared" si="1839"/>
        <v>112.421875</v>
      </c>
      <c r="C5031">
        <f t="shared" si="1857"/>
        <v>115</v>
      </c>
      <c r="D5031">
        <f t="shared" ca="1" si="1842"/>
        <v>-19.016666666666666</v>
      </c>
      <c r="E5031">
        <f ca="1">IF(currency="USD",'Future et co'!F5031,IF(currency="EUR",'Future et co'!G5031,FALSE))</f>
        <v>3.6070000000000005E-2</v>
      </c>
      <c r="F5031">
        <f t="shared" ca="1" si="1843"/>
        <v>3.6070000000000005E-2</v>
      </c>
      <c r="G5031">
        <f t="shared" ca="1" si="1844"/>
        <v>2.0569999999999998E-2</v>
      </c>
      <c r="L5031">
        <f t="shared" ca="1" si="1845"/>
        <v>127.8</v>
      </c>
      <c r="M5031">
        <f t="shared" ca="1" si="1840"/>
        <v>3.6070000000000005E-2</v>
      </c>
      <c r="R5031">
        <f t="shared" ca="1" si="1846"/>
        <v>127.8</v>
      </c>
      <c r="S5031">
        <f t="shared" ca="1" si="1841"/>
        <v>3.6070000000000005E-2</v>
      </c>
      <c r="AU5031" s="1">
        <v>36927</v>
      </c>
      <c r="AV5031">
        <v>4.7729999999999997</v>
      </c>
      <c r="AW5031">
        <f t="shared" si="1847"/>
        <v>4.7729999999999995E-2</v>
      </c>
      <c r="AY5031" s="1">
        <v>36927</v>
      </c>
      <c r="AZ5031">
        <v>4.7729999999999997</v>
      </c>
      <c r="BA5031">
        <f t="shared" si="1848"/>
        <v>4.7729999999999995E-2</v>
      </c>
      <c r="BC5031" s="1">
        <v>36927</v>
      </c>
      <c r="BD5031">
        <v>4.7279999999999998</v>
      </c>
      <c r="BE5031">
        <f t="shared" si="1849"/>
        <v>4.7279999999999996E-2</v>
      </c>
      <c r="BI5031">
        <f t="shared" si="1850"/>
        <v>0</v>
      </c>
      <c r="BK5031" s="1">
        <v>43697</v>
      </c>
      <c r="BL5031">
        <v>2.4588100000000002</v>
      </c>
      <c r="BM5031">
        <f t="shared" si="1856"/>
        <v>2.4588100000000002E-2</v>
      </c>
      <c r="BP5031" s="1">
        <v>36927</v>
      </c>
      <c r="BQ5031">
        <v>4.7729999999999997</v>
      </c>
      <c r="BR5031">
        <f t="shared" si="1851"/>
        <v>4.7729999999999995E-2</v>
      </c>
      <c r="BT5031" s="1">
        <v>36927</v>
      </c>
      <c r="BU5031">
        <v>4.7729999999999997</v>
      </c>
      <c r="BV5031">
        <f t="shared" si="1852"/>
        <v>4.7729999999999995E-2</v>
      </c>
      <c r="BX5031" s="1">
        <v>36927</v>
      </c>
      <c r="BY5031">
        <v>4.7279999999999998</v>
      </c>
      <c r="BZ5031">
        <f t="shared" si="1853"/>
        <v>4.7279999999999996E-2</v>
      </c>
      <c r="CD5031">
        <f t="shared" si="1854"/>
        <v>0</v>
      </c>
      <c r="CG5031" s="1"/>
    </row>
    <row r="5032" spans="1:85" x14ac:dyDescent="0.3">
      <c r="A5032" s="21">
        <f t="shared" si="1855"/>
        <v>52855</v>
      </c>
      <c r="B5032" s="18">
        <f t="shared" si="1839"/>
        <v>112.421875</v>
      </c>
      <c r="C5032">
        <f t="shared" si="1857"/>
        <v>115</v>
      </c>
      <c r="D5032">
        <f t="shared" ca="1" si="1842"/>
        <v>-19.019444444444446</v>
      </c>
      <c r="E5032">
        <f ca="1">IF(currency="USD",'Future et co'!F5032,IF(currency="EUR",'Future et co'!G5032,FALSE))</f>
        <v>3.6070000000000005E-2</v>
      </c>
      <c r="F5032">
        <f t="shared" ca="1" si="1843"/>
        <v>3.6070000000000005E-2</v>
      </c>
      <c r="G5032">
        <f t="shared" ca="1" si="1844"/>
        <v>2.0569999999999998E-2</v>
      </c>
      <c r="L5032">
        <f t="shared" ca="1" si="1845"/>
        <v>127.8</v>
      </c>
      <c r="M5032">
        <f t="shared" ca="1" si="1840"/>
        <v>3.6070000000000005E-2</v>
      </c>
      <c r="R5032">
        <f t="shared" ca="1" si="1846"/>
        <v>127.8</v>
      </c>
      <c r="S5032">
        <f t="shared" ca="1" si="1841"/>
        <v>3.6070000000000005E-2</v>
      </c>
      <c r="AU5032" s="1">
        <v>36924</v>
      </c>
      <c r="AV5032">
        <v>4.7759999999999998</v>
      </c>
      <c r="AW5032">
        <f t="shared" si="1847"/>
        <v>4.7759999999999997E-2</v>
      </c>
      <c r="AY5032" s="1">
        <v>36924</v>
      </c>
      <c r="AZ5032">
        <v>4.7759999999999998</v>
      </c>
      <c r="BA5032">
        <f t="shared" si="1848"/>
        <v>4.7759999999999997E-2</v>
      </c>
      <c r="BC5032" s="1">
        <v>36924</v>
      </c>
      <c r="BD5032">
        <v>4.7240000000000002</v>
      </c>
      <c r="BE5032">
        <f t="shared" si="1849"/>
        <v>4.7240000000000004E-2</v>
      </c>
      <c r="BI5032">
        <f t="shared" si="1850"/>
        <v>0</v>
      </c>
      <c r="BK5032" s="1">
        <v>43698</v>
      </c>
      <c r="BL5032">
        <v>2.43879</v>
      </c>
      <c r="BM5032">
        <f t="shared" si="1856"/>
        <v>2.4387900000000001E-2</v>
      </c>
      <c r="BP5032" s="1">
        <v>36924</v>
      </c>
      <c r="BQ5032">
        <v>4.7759999999999998</v>
      </c>
      <c r="BR5032">
        <f t="shared" si="1851"/>
        <v>4.7759999999999997E-2</v>
      </c>
      <c r="BT5032" s="1">
        <v>36924</v>
      </c>
      <c r="BU5032">
        <v>4.7759999999999998</v>
      </c>
      <c r="BV5032">
        <f t="shared" si="1852"/>
        <v>4.7759999999999997E-2</v>
      </c>
      <c r="BX5032" s="1">
        <v>36924</v>
      </c>
      <c r="BY5032">
        <v>4.7240000000000002</v>
      </c>
      <c r="BZ5032">
        <f t="shared" si="1853"/>
        <v>4.7240000000000004E-2</v>
      </c>
      <c r="CD5032">
        <f t="shared" si="1854"/>
        <v>0</v>
      </c>
      <c r="CG5032" s="1"/>
    </row>
    <row r="5033" spans="1:85" x14ac:dyDescent="0.3">
      <c r="A5033" s="21">
        <f t="shared" si="1855"/>
        <v>52856</v>
      </c>
      <c r="B5033" s="18">
        <f t="shared" si="1839"/>
        <v>112.421875</v>
      </c>
      <c r="C5033">
        <f t="shared" si="1857"/>
        <v>115</v>
      </c>
      <c r="D5033">
        <f t="shared" ca="1" si="1842"/>
        <v>-19.022222222222222</v>
      </c>
      <c r="E5033">
        <f ca="1">IF(currency="USD",'Future et co'!F5033,IF(currency="EUR",'Future et co'!G5033,FALSE))</f>
        <v>3.6070000000000005E-2</v>
      </c>
      <c r="F5033">
        <f t="shared" ca="1" si="1843"/>
        <v>3.6070000000000005E-2</v>
      </c>
      <c r="G5033">
        <f t="shared" ca="1" si="1844"/>
        <v>2.0569999999999998E-2</v>
      </c>
      <c r="L5033">
        <f t="shared" ca="1" si="1845"/>
        <v>127.8</v>
      </c>
      <c r="M5033">
        <f t="shared" ca="1" si="1840"/>
        <v>3.6070000000000005E-2</v>
      </c>
      <c r="R5033">
        <f t="shared" ca="1" si="1846"/>
        <v>127.8</v>
      </c>
      <c r="S5033">
        <f t="shared" ca="1" si="1841"/>
        <v>3.6070000000000005E-2</v>
      </c>
      <c r="AU5033" s="1">
        <v>36923</v>
      </c>
      <c r="AV5033">
        <v>4.7759999999999998</v>
      </c>
      <c r="AW5033">
        <f t="shared" si="1847"/>
        <v>4.7759999999999997E-2</v>
      </c>
      <c r="AY5033" s="1">
        <v>36923</v>
      </c>
      <c r="AZ5033">
        <v>4.7759999999999998</v>
      </c>
      <c r="BA5033">
        <f t="shared" si="1848"/>
        <v>4.7759999999999997E-2</v>
      </c>
      <c r="BC5033" s="1">
        <v>36923</v>
      </c>
      <c r="BD5033">
        <v>4.7140000000000004</v>
      </c>
      <c r="BE5033">
        <f t="shared" si="1849"/>
        <v>4.7140000000000001E-2</v>
      </c>
      <c r="BI5033">
        <f t="shared" si="1850"/>
        <v>0</v>
      </c>
      <c r="BK5033" s="1">
        <v>43699</v>
      </c>
      <c r="BL5033">
        <v>2.4407399999999999</v>
      </c>
      <c r="BM5033">
        <f t="shared" si="1856"/>
        <v>2.4407399999999999E-2</v>
      </c>
      <c r="BP5033" s="1">
        <v>36923</v>
      </c>
      <c r="BQ5033">
        <v>4.7759999999999998</v>
      </c>
      <c r="BR5033">
        <f t="shared" si="1851"/>
        <v>4.7759999999999997E-2</v>
      </c>
      <c r="BT5033" s="1">
        <v>36923</v>
      </c>
      <c r="BU5033">
        <v>4.7759999999999998</v>
      </c>
      <c r="BV5033">
        <f t="shared" si="1852"/>
        <v>4.7759999999999997E-2</v>
      </c>
      <c r="BX5033" s="1">
        <v>36923</v>
      </c>
      <c r="BY5033">
        <v>4.7140000000000004</v>
      </c>
      <c r="BZ5033">
        <f t="shared" si="1853"/>
        <v>4.7140000000000001E-2</v>
      </c>
      <c r="CD5033">
        <f t="shared" si="1854"/>
        <v>0</v>
      </c>
      <c r="CG5033" s="1"/>
    </row>
    <row r="5034" spans="1:85" x14ac:dyDescent="0.3">
      <c r="A5034" s="21">
        <f t="shared" si="1855"/>
        <v>52859</v>
      </c>
      <c r="B5034" s="18">
        <f t="shared" si="1839"/>
        <v>112.421875</v>
      </c>
      <c r="C5034">
        <f t="shared" si="1857"/>
        <v>115</v>
      </c>
      <c r="D5034">
        <f t="shared" ca="1" si="1842"/>
        <v>-19.030555555555555</v>
      </c>
      <c r="E5034">
        <f ca="1">IF(currency="USD",'Future et co'!F5034,IF(currency="EUR",'Future et co'!G5034,FALSE))</f>
        <v>3.6070000000000005E-2</v>
      </c>
      <c r="F5034">
        <f t="shared" ca="1" si="1843"/>
        <v>3.6070000000000005E-2</v>
      </c>
      <c r="G5034">
        <f t="shared" ca="1" si="1844"/>
        <v>2.0569999999999998E-2</v>
      </c>
      <c r="L5034">
        <f t="shared" ca="1" si="1845"/>
        <v>127.8</v>
      </c>
      <c r="M5034">
        <f t="shared" ca="1" si="1840"/>
        <v>3.6070000000000005E-2</v>
      </c>
      <c r="R5034">
        <f t="shared" ca="1" si="1846"/>
        <v>127.8</v>
      </c>
      <c r="S5034">
        <f t="shared" ca="1" si="1841"/>
        <v>3.6070000000000005E-2</v>
      </c>
      <c r="AU5034" s="1">
        <v>36922</v>
      </c>
      <c r="AV5034">
        <v>4.7889999999999997</v>
      </c>
      <c r="AW5034">
        <f t="shared" si="1847"/>
        <v>4.7889999999999995E-2</v>
      </c>
      <c r="AY5034" s="1">
        <v>36922</v>
      </c>
      <c r="AZ5034">
        <v>4.7889999999999997</v>
      </c>
      <c r="BA5034">
        <f t="shared" si="1848"/>
        <v>4.7889999999999995E-2</v>
      </c>
      <c r="BC5034" s="1">
        <v>36922</v>
      </c>
      <c r="BD5034">
        <v>4.7439999999999998</v>
      </c>
      <c r="BE5034">
        <f t="shared" si="1849"/>
        <v>4.7439999999999996E-2</v>
      </c>
      <c r="BI5034">
        <f t="shared" si="1850"/>
        <v>0</v>
      </c>
      <c r="BK5034" s="1">
        <v>43700</v>
      </c>
      <c r="BL5034">
        <v>2.5058600000000002</v>
      </c>
      <c r="BM5034">
        <f t="shared" si="1856"/>
        <v>2.50586E-2</v>
      </c>
      <c r="BP5034" s="1">
        <v>36922</v>
      </c>
      <c r="BQ5034">
        <v>4.7889999999999997</v>
      </c>
      <c r="BR5034">
        <f t="shared" si="1851"/>
        <v>4.7889999999999995E-2</v>
      </c>
      <c r="BT5034" s="1">
        <v>36922</v>
      </c>
      <c r="BU5034">
        <v>4.7889999999999997</v>
      </c>
      <c r="BV5034">
        <f t="shared" si="1852"/>
        <v>4.7889999999999995E-2</v>
      </c>
      <c r="BX5034" s="1">
        <v>36922</v>
      </c>
      <c r="BY5034">
        <v>4.7439999999999998</v>
      </c>
      <c r="BZ5034">
        <f t="shared" si="1853"/>
        <v>4.7439999999999996E-2</v>
      </c>
      <c r="CD5034">
        <f t="shared" si="1854"/>
        <v>0</v>
      </c>
      <c r="CG5034" s="1"/>
    </row>
    <row r="5035" spans="1:85" x14ac:dyDescent="0.3">
      <c r="A5035" s="21">
        <f t="shared" si="1855"/>
        <v>52860</v>
      </c>
      <c r="B5035" s="18">
        <f t="shared" si="1839"/>
        <v>112.421875</v>
      </c>
      <c r="C5035">
        <f t="shared" si="1857"/>
        <v>115</v>
      </c>
      <c r="D5035">
        <f t="shared" ca="1" si="1842"/>
        <v>-19.033333333333335</v>
      </c>
      <c r="E5035">
        <f ca="1">IF(currency="USD",'Future et co'!F5035,IF(currency="EUR",'Future et co'!G5035,FALSE))</f>
        <v>3.6070000000000005E-2</v>
      </c>
      <c r="F5035">
        <f t="shared" ca="1" si="1843"/>
        <v>3.6070000000000005E-2</v>
      </c>
      <c r="G5035">
        <f t="shared" ca="1" si="1844"/>
        <v>2.0569999999999998E-2</v>
      </c>
      <c r="L5035">
        <f t="shared" ca="1" si="1845"/>
        <v>127.8</v>
      </c>
      <c r="M5035">
        <f t="shared" ca="1" si="1840"/>
        <v>3.6070000000000005E-2</v>
      </c>
      <c r="R5035">
        <f t="shared" ca="1" si="1846"/>
        <v>127.8</v>
      </c>
      <c r="S5035">
        <f t="shared" ca="1" si="1841"/>
        <v>3.6070000000000005E-2</v>
      </c>
      <c r="AU5035" s="1">
        <v>36921</v>
      </c>
      <c r="AV5035">
        <v>4.8099999999999996</v>
      </c>
      <c r="AW5035">
        <f t="shared" si="1847"/>
        <v>4.8099999999999997E-2</v>
      </c>
      <c r="AY5035" s="1">
        <v>36921</v>
      </c>
      <c r="AZ5035">
        <v>4.8099999999999996</v>
      </c>
      <c r="BA5035">
        <f t="shared" si="1848"/>
        <v>4.8099999999999997E-2</v>
      </c>
      <c r="BC5035" s="1">
        <v>36921</v>
      </c>
      <c r="BD5035">
        <v>4.7809999999999997</v>
      </c>
      <c r="BE5035">
        <f t="shared" si="1849"/>
        <v>4.7809999999999998E-2</v>
      </c>
      <c r="BI5035">
        <f t="shared" si="1850"/>
        <v>0</v>
      </c>
      <c r="BK5035" s="1">
        <v>43703</v>
      </c>
      <c r="BL5035">
        <v>2.4799199999999999</v>
      </c>
      <c r="BM5035">
        <f t="shared" si="1856"/>
        <v>2.47992E-2</v>
      </c>
      <c r="BP5035" s="1">
        <v>36921</v>
      </c>
      <c r="BQ5035">
        <v>4.8099999999999996</v>
      </c>
      <c r="BR5035">
        <f t="shared" si="1851"/>
        <v>4.8099999999999997E-2</v>
      </c>
      <c r="BT5035" s="1">
        <v>36921</v>
      </c>
      <c r="BU5035">
        <v>4.8099999999999996</v>
      </c>
      <c r="BV5035">
        <f t="shared" si="1852"/>
        <v>4.8099999999999997E-2</v>
      </c>
      <c r="BX5035" s="1">
        <v>36921</v>
      </c>
      <c r="BY5035">
        <v>4.7809999999999997</v>
      </c>
      <c r="BZ5035">
        <f t="shared" si="1853"/>
        <v>4.7809999999999998E-2</v>
      </c>
      <c r="CD5035">
        <f t="shared" si="1854"/>
        <v>0</v>
      </c>
      <c r="CG5035" s="1"/>
    </row>
    <row r="5036" spans="1:85" x14ac:dyDescent="0.3">
      <c r="A5036" s="21">
        <f t="shared" si="1855"/>
        <v>52861</v>
      </c>
      <c r="B5036" s="18">
        <f t="shared" si="1839"/>
        <v>112.421875</v>
      </c>
      <c r="C5036">
        <f t="shared" si="1857"/>
        <v>115</v>
      </c>
      <c r="D5036">
        <f t="shared" ca="1" si="1842"/>
        <v>-19.036111111111111</v>
      </c>
      <c r="E5036">
        <f ca="1">IF(currency="USD",'Future et co'!F5036,IF(currency="EUR",'Future et co'!G5036,FALSE))</f>
        <v>3.6070000000000005E-2</v>
      </c>
      <c r="F5036">
        <f t="shared" ca="1" si="1843"/>
        <v>3.6070000000000005E-2</v>
      </c>
      <c r="G5036">
        <f t="shared" ca="1" si="1844"/>
        <v>2.0569999999999998E-2</v>
      </c>
      <c r="L5036">
        <f t="shared" ca="1" si="1845"/>
        <v>127.8</v>
      </c>
      <c r="M5036">
        <f t="shared" ca="1" si="1840"/>
        <v>3.6070000000000005E-2</v>
      </c>
      <c r="R5036">
        <f t="shared" ca="1" si="1846"/>
        <v>127.8</v>
      </c>
      <c r="S5036">
        <f t="shared" ca="1" si="1841"/>
        <v>3.6070000000000005E-2</v>
      </c>
      <c r="AU5036" s="1">
        <v>36920</v>
      </c>
      <c r="AV5036">
        <v>4.8120000000000003</v>
      </c>
      <c r="AW5036">
        <f t="shared" si="1847"/>
        <v>4.8120000000000003E-2</v>
      </c>
      <c r="AY5036" s="1">
        <v>36920</v>
      </c>
      <c r="AZ5036">
        <v>4.8120000000000003</v>
      </c>
      <c r="BA5036">
        <f t="shared" si="1848"/>
        <v>4.8120000000000003E-2</v>
      </c>
      <c r="BC5036" s="1">
        <v>36920</v>
      </c>
      <c r="BD5036">
        <v>4.7850000000000001</v>
      </c>
      <c r="BE5036">
        <f t="shared" si="1849"/>
        <v>4.7850000000000004E-2</v>
      </c>
      <c r="BI5036">
        <f t="shared" si="1850"/>
        <v>0</v>
      </c>
      <c r="BK5036" s="1">
        <v>43704</v>
      </c>
      <c r="BL5036">
        <v>2.48827</v>
      </c>
      <c r="BM5036">
        <f t="shared" si="1856"/>
        <v>2.4882700000000001E-2</v>
      </c>
      <c r="BP5036" s="1">
        <v>36920</v>
      </c>
      <c r="BQ5036">
        <v>4.8120000000000003</v>
      </c>
      <c r="BR5036">
        <f t="shared" si="1851"/>
        <v>4.8120000000000003E-2</v>
      </c>
      <c r="BT5036" s="1">
        <v>36920</v>
      </c>
      <c r="BU5036">
        <v>4.8120000000000003</v>
      </c>
      <c r="BV5036">
        <f t="shared" si="1852"/>
        <v>4.8120000000000003E-2</v>
      </c>
      <c r="BX5036" s="1">
        <v>36920</v>
      </c>
      <c r="BY5036">
        <v>4.7850000000000001</v>
      </c>
      <c r="BZ5036">
        <f t="shared" si="1853"/>
        <v>4.7850000000000004E-2</v>
      </c>
      <c r="CD5036">
        <f t="shared" si="1854"/>
        <v>0</v>
      </c>
      <c r="CG5036" s="1"/>
    </row>
    <row r="5037" spans="1:85" x14ac:dyDescent="0.3">
      <c r="A5037" s="21">
        <f t="shared" si="1855"/>
        <v>52862</v>
      </c>
      <c r="B5037" s="18">
        <f t="shared" si="1839"/>
        <v>112.421875</v>
      </c>
      <c r="C5037">
        <f t="shared" si="1857"/>
        <v>115</v>
      </c>
      <c r="D5037">
        <f t="shared" ca="1" si="1842"/>
        <v>-19.038888888888888</v>
      </c>
      <c r="E5037">
        <f ca="1">IF(currency="USD",'Future et co'!F5037,IF(currency="EUR",'Future et co'!G5037,FALSE))</f>
        <v>3.6070000000000005E-2</v>
      </c>
      <c r="F5037">
        <f t="shared" ca="1" si="1843"/>
        <v>3.6070000000000005E-2</v>
      </c>
      <c r="G5037">
        <f t="shared" ca="1" si="1844"/>
        <v>2.0569999999999998E-2</v>
      </c>
      <c r="L5037">
        <f t="shared" ca="1" si="1845"/>
        <v>127.8</v>
      </c>
      <c r="M5037">
        <f t="shared" ca="1" si="1840"/>
        <v>3.6070000000000005E-2</v>
      </c>
      <c r="R5037">
        <f t="shared" ca="1" si="1846"/>
        <v>127.8</v>
      </c>
      <c r="S5037">
        <f t="shared" ca="1" si="1841"/>
        <v>3.6070000000000005E-2</v>
      </c>
      <c r="AU5037" s="1">
        <v>36917</v>
      </c>
      <c r="AV5037">
        <v>4.8159999999999998</v>
      </c>
      <c r="AW5037">
        <f t="shared" si="1847"/>
        <v>4.8160000000000001E-2</v>
      </c>
      <c r="AY5037" s="1">
        <v>36917</v>
      </c>
      <c r="AZ5037">
        <v>4.8159999999999998</v>
      </c>
      <c r="BA5037">
        <f t="shared" si="1848"/>
        <v>4.8160000000000001E-2</v>
      </c>
      <c r="BC5037" s="1">
        <v>36917</v>
      </c>
      <c r="BD5037">
        <v>4.7839999999999998</v>
      </c>
      <c r="BE5037">
        <f t="shared" si="1849"/>
        <v>4.7840000000000001E-2</v>
      </c>
      <c r="BI5037">
        <f t="shared" si="1850"/>
        <v>0</v>
      </c>
      <c r="BK5037" s="1">
        <v>43705</v>
      </c>
      <c r="BL5037">
        <v>2.4699900000000001</v>
      </c>
      <c r="BM5037">
        <f t="shared" si="1856"/>
        <v>2.46999E-2</v>
      </c>
      <c r="BP5037" s="1">
        <v>36917</v>
      </c>
      <c r="BQ5037">
        <v>4.8159999999999998</v>
      </c>
      <c r="BR5037">
        <f t="shared" si="1851"/>
        <v>4.8160000000000001E-2</v>
      </c>
      <c r="BT5037" s="1">
        <v>36917</v>
      </c>
      <c r="BU5037">
        <v>4.8159999999999998</v>
      </c>
      <c r="BV5037">
        <f t="shared" si="1852"/>
        <v>4.8160000000000001E-2</v>
      </c>
      <c r="BX5037" s="1">
        <v>36917</v>
      </c>
      <c r="BY5037">
        <v>4.7839999999999998</v>
      </c>
      <c r="BZ5037">
        <f t="shared" si="1853"/>
        <v>4.7840000000000001E-2</v>
      </c>
      <c r="CD5037">
        <f t="shared" si="1854"/>
        <v>0</v>
      </c>
      <c r="CG5037" s="1"/>
    </row>
    <row r="5038" spans="1:85" x14ac:dyDescent="0.3">
      <c r="A5038" s="21">
        <f t="shared" si="1855"/>
        <v>52863</v>
      </c>
      <c r="B5038" s="18">
        <f t="shared" si="1839"/>
        <v>112.421875</v>
      </c>
      <c r="C5038">
        <f t="shared" si="1857"/>
        <v>115</v>
      </c>
      <c r="D5038">
        <f t="shared" ca="1" si="1842"/>
        <v>-19.041666666666668</v>
      </c>
      <c r="E5038">
        <f ca="1">IF(currency="USD",'Future et co'!F5038,IF(currency="EUR",'Future et co'!G5038,FALSE))</f>
        <v>3.6070000000000005E-2</v>
      </c>
      <c r="F5038">
        <f t="shared" ca="1" si="1843"/>
        <v>3.6070000000000005E-2</v>
      </c>
      <c r="G5038">
        <f t="shared" ca="1" si="1844"/>
        <v>2.0569999999999998E-2</v>
      </c>
      <c r="L5038">
        <f t="shared" ca="1" si="1845"/>
        <v>127.8</v>
      </c>
      <c r="M5038">
        <f t="shared" ca="1" si="1840"/>
        <v>3.6070000000000005E-2</v>
      </c>
      <c r="R5038">
        <f t="shared" ca="1" si="1846"/>
        <v>127.8</v>
      </c>
      <c r="S5038">
        <f t="shared" ca="1" si="1841"/>
        <v>3.6070000000000005E-2</v>
      </c>
      <c r="AU5038" s="1">
        <v>36916</v>
      </c>
      <c r="AV5038">
        <v>4.8040000000000003</v>
      </c>
      <c r="AW5038">
        <f t="shared" si="1847"/>
        <v>4.8039999999999999E-2</v>
      </c>
      <c r="AY5038" s="1">
        <v>36916</v>
      </c>
      <c r="AZ5038">
        <v>4.8040000000000003</v>
      </c>
      <c r="BA5038">
        <f t="shared" si="1848"/>
        <v>4.8039999999999999E-2</v>
      </c>
      <c r="BC5038" s="1">
        <v>36916</v>
      </c>
      <c r="BD5038">
        <v>4.7679999999999998</v>
      </c>
      <c r="BE5038">
        <f t="shared" si="1849"/>
        <v>4.768E-2</v>
      </c>
      <c r="BI5038">
        <f t="shared" si="1850"/>
        <v>0</v>
      </c>
      <c r="BK5038" s="1">
        <v>43706</v>
      </c>
      <c r="BL5038">
        <v>2.4406400000000001</v>
      </c>
      <c r="BM5038">
        <f t="shared" si="1856"/>
        <v>2.4406400000000002E-2</v>
      </c>
      <c r="BP5038" s="1">
        <v>36916</v>
      </c>
      <c r="BQ5038">
        <v>4.8040000000000003</v>
      </c>
      <c r="BR5038">
        <f t="shared" si="1851"/>
        <v>4.8039999999999999E-2</v>
      </c>
      <c r="BT5038" s="1">
        <v>36916</v>
      </c>
      <c r="BU5038">
        <v>4.8040000000000003</v>
      </c>
      <c r="BV5038">
        <f t="shared" si="1852"/>
        <v>4.8039999999999999E-2</v>
      </c>
      <c r="BX5038" s="1">
        <v>36916</v>
      </c>
      <c r="BY5038">
        <v>4.7679999999999998</v>
      </c>
      <c r="BZ5038">
        <f t="shared" si="1853"/>
        <v>4.768E-2</v>
      </c>
      <c r="CD5038">
        <f t="shared" si="1854"/>
        <v>0</v>
      </c>
      <c r="CG5038" s="1"/>
    </row>
    <row r="5039" spans="1:85" x14ac:dyDescent="0.3">
      <c r="A5039" s="21">
        <f t="shared" si="1855"/>
        <v>52866</v>
      </c>
      <c r="B5039" s="18">
        <f t="shared" si="1839"/>
        <v>112.421875</v>
      </c>
      <c r="C5039">
        <f t="shared" si="1857"/>
        <v>115</v>
      </c>
      <c r="D5039">
        <f t="shared" ca="1" si="1842"/>
        <v>-19.05</v>
      </c>
      <c r="E5039">
        <f ca="1">IF(currency="USD",'Future et co'!F5039,IF(currency="EUR",'Future et co'!G5039,FALSE))</f>
        <v>3.6070000000000005E-2</v>
      </c>
      <c r="F5039">
        <f t="shared" ca="1" si="1843"/>
        <v>3.6070000000000005E-2</v>
      </c>
      <c r="G5039">
        <f t="shared" ca="1" si="1844"/>
        <v>2.0569999999999998E-2</v>
      </c>
      <c r="L5039">
        <f t="shared" ca="1" si="1845"/>
        <v>127.8</v>
      </c>
      <c r="M5039">
        <f t="shared" ca="1" si="1840"/>
        <v>3.6070000000000005E-2</v>
      </c>
      <c r="R5039">
        <f t="shared" ca="1" si="1846"/>
        <v>127.8</v>
      </c>
      <c r="S5039">
        <f t="shared" ca="1" si="1841"/>
        <v>3.6070000000000005E-2</v>
      </c>
      <c r="AU5039" s="1">
        <v>36915</v>
      </c>
      <c r="AV5039">
        <v>4.7960000000000003</v>
      </c>
      <c r="AW5039">
        <f t="shared" si="1847"/>
        <v>4.7960000000000003E-2</v>
      </c>
      <c r="AY5039" s="1">
        <v>36915</v>
      </c>
      <c r="AZ5039">
        <v>4.7960000000000003</v>
      </c>
      <c r="BA5039">
        <f t="shared" si="1848"/>
        <v>4.7960000000000003E-2</v>
      </c>
      <c r="BC5039" s="1">
        <v>36915</v>
      </c>
      <c r="BD5039">
        <v>4.7670000000000003</v>
      </c>
      <c r="BE5039">
        <f t="shared" si="1849"/>
        <v>4.7670000000000004E-2</v>
      </c>
      <c r="BI5039">
        <f t="shared" si="1850"/>
        <v>0</v>
      </c>
      <c r="BK5039" s="1">
        <v>43707</v>
      </c>
      <c r="BL5039">
        <v>2.4370599999999998</v>
      </c>
      <c r="BM5039">
        <f t="shared" si="1856"/>
        <v>2.4370599999999999E-2</v>
      </c>
      <c r="BP5039" s="1">
        <v>36915</v>
      </c>
      <c r="BQ5039">
        <v>4.7960000000000003</v>
      </c>
      <c r="BR5039">
        <f t="shared" si="1851"/>
        <v>4.7960000000000003E-2</v>
      </c>
      <c r="BT5039" s="1">
        <v>36915</v>
      </c>
      <c r="BU5039">
        <v>4.7960000000000003</v>
      </c>
      <c r="BV5039">
        <f t="shared" si="1852"/>
        <v>4.7960000000000003E-2</v>
      </c>
      <c r="BX5039" s="1">
        <v>36915</v>
      </c>
      <c r="BY5039">
        <v>4.7670000000000003</v>
      </c>
      <c r="BZ5039">
        <f t="shared" si="1853"/>
        <v>4.7670000000000004E-2</v>
      </c>
      <c r="CD5039">
        <f t="shared" si="1854"/>
        <v>0</v>
      </c>
      <c r="CG5039" s="1"/>
    </row>
    <row r="5040" spans="1:85" x14ac:dyDescent="0.3">
      <c r="A5040" s="21">
        <f t="shared" si="1855"/>
        <v>52867</v>
      </c>
      <c r="B5040" s="18">
        <f t="shared" si="1839"/>
        <v>112.421875</v>
      </c>
      <c r="C5040">
        <f t="shared" si="1857"/>
        <v>115</v>
      </c>
      <c r="D5040">
        <f t="shared" ca="1" si="1842"/>
        <v>-19.052777777777777</v>
      </c>
      <c r="E5040">
        <f ca="1">IF(currency="USD",'Future et co'!F5040,IF(currency="EUR",'Future et co'!G5040,FALSE))</f>
        <v>3.6070000000000005E-2</v>
      </c>
      <c r="F5040">
        <f t="shared" ca="1" si="1843"/>
        <v>3.6070000000000005E-2</v>
      </c>
      <c r="G5040">
        <f t="shared" ca="1" si="1844"/>
        <v>2.0569999999999998E-2</v>
      </c>
      <c r="L5040">
        <f t="shared" ca="1" si="1845"/>
        <v>127.8</v>
      </c>
      <c r="M5040">
        <f t="shared" ca="1" si="1840"/>
        <v>3.6070000000000005E-2</v>
      </c>
      <c r="R5040">
        <f t="shared" ca="1" si="1846"/>
        <v>127.8</v>
      </c>
      <c r="S5040">
        <f t="shared" ca="1" si="1841"/>
        <v>3.6070000000000005E-2</v>
      </c>
      <c r="AU5040" s="1">
        <v>36914</v>
      </c>
      <c r="AV5040">
        <v>4.7880000000000003</v>
      </c>
      <c r="AW5040">
        <f t="shared" si="1847"/>
        <v>4.7880000000000006E-2</v>
      </c>
      <c r="AY5040" s="1">
        <v>36914</v>
      </c>
      <c r="AZ5040">
        <v>4.7880000000000003</v>
      </c>
      <c r="BA5040">
        <f t="shared" si="1848"/>
        <v>4.7880000000000006E-2</v>
      </c>
      <c r="BC5040" s="1">
        <v>36914</v>
      </c>
      <c r="BD5040">
        <v>4.7560000000000002</v>
      </c>
      <c r="BE5040">
        <f t="shared" si="1849"/>
        <v>4.7560000000000005E-2</v>
      </c>
      <c r="BI5040">
        <f t="shared" si="1850"/>
        <v>0</v>
      </c>
      <c r="BK5040" s="1">
        <v>43710</v>
      </c>
      <c r="BL5040">
        <v>2.4370599999999998</v>
      </c>
      <c r="BM5040">
        <f t="shared" si="1856"/>
        <v>2.4370599999999999E-2</v>
      </c>
      <c r="BP5040" s="1">
        <v>36914</v>
      </c>
      <c r="BQ5040">
        <v>4.7880000000000003</v>
      </c>
      <c r="BR5040">
        <f t="shared" si="1851"/>
        <v>4.7880000000000006E-2</v>
      </c>
      <c r="BT5040" s="1">
        <v>36914</v>
      </c>
      <c r="BU5040">
        <v>4.7880000000000003</v>
      </c>
      <c r="BV5040">
        <f t="shared" si="1852"/>
        <v>4.7880000000000006E-2</v>
      </c>
      <c r="BX5040" s="1">
        <v>36914</v>
      </c>
      <c r="BY5040">
        <v>4.7560000000000002</v>
      </c>
      <c r="BZ5040">
        <f t="shared" si="1853"/>
        <v>4.7560000000000005E-2</v>
      </c>
      <c r="CD5040">
        <f t="shared" si="1854"/>
        <v>0</v>
      </c>
      <c r="CG5040" s="1"/>
    </row>
    <row r="5041" spans="1:85" x14ac:dyDescent="0.3">
      <c r="A5041" s="21">
        <f t="shared" si="1855"/>
        <v>52868</v>
      </c>
      <c r="B5041" s="18">
        <f t="shared" si="1839"/>
        <v>112.421875</v>
      </c>
      <c r="C5041">
        <f t="shared" si="1857"/>
        <v>115</v>
      </c>
      <c r="D5041">
        <f t="shared" ca="1" si="1842"/>
        <v>-19.055555555555557</v>
      </c>
      <c r="E5041">
        <f ca="1">IF(currency="USD",'Future et co'!F5041,IF(currency="EUR",'Future et co'!G5041,FALSE))</f>
        <v>3.6070000000000005E-2</v>
      </c>
      <c r="F5041">
        <f t="shared" ca="1" si="1843"/>
        <v>3.6070000000000005E-2</v>
      </c>
      <c r="G5041">
        <f t="shared" ca="1" si="1844"/>
        <v>2.0569999999999998E-2</v>
      </c>
      <c r="L5041">
        <f t="shared" ca="1" si="1845"/>
        <v>127.8</v>
      </c>
      <c r="M5041">
        <f t="shared" ca="1" si="1840"/>
        <v>3.6070000000000005E-2</v>
      </c>
      <c r="R5041">
        <f t="shared" ca="1" si="1846"/>
        <v>127.8</v>
      </c>
      <c r="S5041">
        <f t="shared" ca="1" si="1841"/>
        <v>3.6070000000000005E-2</v>
      </c>
      <c r="AU5041" s="1">
        <v>36913</v>
      </c>
      <c r="AV5041">
        <v>4.7889999999999997</v>
      </c>
      <c r="AW5041">
        <f t="shared" si="1847"/>
        <v>4.7889999999999995E-2</v>
      </c>
      <c r="AY5041" s="1">
        <v>36913</v>
      </c>
      <c r="AZ5041">
        <v>4.7889999999999997</v>
      </c>
      <c r="BA5041">
        <f t="shared" si="1848"/>
        <v>4.7889999999999995E-2</v>
      </c>
      <c r="BC5041" s="1">
        <v>36913</v>
      </c>
      <c r="BD5041">
        <v>4.7569999999999997</v>
      </c>
      <c r="BE5041">
        <f t="shared" si="1849"/>
        <v>4.7569999999999994E-2</v>
      </c>
      <c r="BI5041">
        <f t="shared" si="1850"/>
        <v>0</v>
      </c>
      <c r="BK5041" s="1">
        <v>43711</v>
      </c>
      <c r="BL5041">
        <v>2.45201</v>
      </c>
      <c r="BM5041">
        <f t="shared" si="1856"/>
        <v>2.45201E-2</v>
      </c>
      <c r="BP5041" s="1">
        <v>36913</v>
      </c>
      <c r="BQ5041">
        <v>4.7889999999999997</v>
      </c>
      <c r="BR5041">
        <f t="shared" si="1851"/>
        <v>4.7889999999999995E-2</v>
      </c>
      <c r="BT5041" s="1">
        <v>36913</v>
      </c>
      <c r="BU5041">
        <v>4.7889999999999997</v>
      </c>
      <c r="BV5041">
        <f t="shared" si="1852"/>
        <v>4.7889999999999995E-2</v>
      </c>
      <c r="BX5041" s="1">
        <v>36913</v>
      </c>
      <c r="BY5041">
        <v>4.7569999999999997</v>
      </c>
      <c r="BZ5041">
        <f t="shared" si="1853"/>
        <v>4.7569999999999994E-2</v>
      </c>
      <c r="CD5041">
        <f t="shared" si="1854"/>
        <v>0</v>
      </c>
      <c r="CG5041" s="1"/>
    </row>
    <row r="5042" spans="1:85" x14ac:dyDescent="0.3">
      <c r="A5042" s="21">
        <f t="shared" si="1855"/>
        <v>52869</v>
      </c>
      <c r="B5042" s="18">
        <f t="shared" si="1839"/>
        <v>112.421875</v>
      </c>
      <c r="C5042">
        <f t="shared" si="1857"/>
        <v>115</v>
      </c>
      <c r="D5042">
        <f t="shared" ca="1" si="1842"/>
        <v>-19.058333333333334</v>
      </c>
      <c r="E5042">
        <f ca="1">IF(currency="USD",'Future et co'!F5042,IF(currency="EUR",'Future et co'!G5042,FALSE))</f>
        <v>3.6070000000000005E-2</v>
      </c>
      <c r="F5042">
        <f t="shared" ca="1" si="1843"/>
        <v>3.6070000000000005E-2</v>
      </c>
      <c r="G5042">
        <f t="shared" ca="1" si="1844"/>
        <v>2.0569999999999998E-2</v>
      </c>
      <c r="L5042">
        <f t="shared" ca="1" si="1845"/>
        <v>127.8</v>
      </c>
      <c r="M5042">
        <f t="shared" ca="1" si="1840"/>
        <v>3.6070000000000005E-2</v>
      </c>
      <c r="R5042">
        <f t="shared" ca="1" si="1846"/>
        <v>127.8</v>
      </c>
      <c r="S5042">
        <f t="shared" ca="1" si="1841"/>
        <v>3.6070000000000005E-2</v>
      </c>
      <c r="AU5042" s="1">
        <v>36910</v>
      </c>
      <c r="AV5042">
        <v>4.7960000000000003</v>
      </c>
      <c r="AW5042">
        <f t="shared" si="1847"/>
        <v>4.7960000000000003E-2</v>
      </c>
      <c r="AY5042" s="1">
        <v>36910</v>
      </c>
      <c r="AZ5042">
        <v>4.7960000000000003</v>
      </c>
      <c r="BA5042">
        <f t="shared" si="1848"/>
        <v>4.7960000000000003E-2</v>
      </c>
      <c r="BC5042" s="1">
        <v>36910</v>
      </c>
      <c r="BD5042">
        <v>4.7629999999999999</v>
      </c>
      <c r="BE5042">
        <f t="shared" si="1849"/>
        <v>4.7629999999999999E-2</v>
      </c>
      <c r="BI5042">
        <f t="shared" si="1850"/>
        <v>0</v>
      </c>
      <c r="BK5042" s="1">
        <v>43712</v>
      </c>
      <c r="BL5042">
        <v>2.4255399999999998</v>
      </c>
      <c r="BM5042">
        <f t="shared" si="1856"/>
        <v>2.4255399999999996E-2</v>
      </c>
      <c r="BP5042" s="1">
        <v>36910</v>
      </c>
      <c r="BQ5042">
        <v>4.7960000000000003</v>
      </c>
      <c r="BR5042">
        <f t="shared" si="1851"/>
        <v>4.7960000000000003E-2</v>
      </c>
      <c r="BT5042" s="1">
        <v>36910</v>
      </c>
      <c r="BU5042">
        <v>4.7960000000000003</v>
      </c>
      <c r="BV5042">
        <f t="shared" si="1852"/>
        <v>4.7960000000000003E-2</v>
      </c>
      <c r="BX5042" s="1">
        <v>36910</v>
      </c>
      <c r="BY5042">
        <v>4.7629999999999999</v>
      </c>
      <c r="BZ5042">
        <f t="shared" si="1853"/>
        <v>4.7629999999999999E-2</v>
      </c>
      <c r="CD5042">
        <f t="shared" si="1854"/>
        <v>0</v>
      </c>
      <c r="CG5042" s="1"/>
    </row>
    <row r="5043" spans="1:85" x14ac:dyDescent="0.3">
      <c r="A5043" s="21">
        <f t="shared" si="1855"/>
        <v>52870</v>
      </c>
      <c r="B5043" s="18">
        <f t="shared" si="1839"/>
        <v>112.421875</v>
      </c>
      <c r="C5043">
        <f t="shared" si="1857"/>
        <v>115</v>
      </c>
      <c r="D5043">
        <f t="shared" ca="1" si="1842"/>
        <v>-19.06111111111111</v>
      </c>
      <c r="E5043">
        <f ca="1">IF(currency="USD",'Future et co'!F5043,IF(currency="EUR",'Future et co'!G5043,FALSE))</f>
        <v>3.6070000000000005E-2</v>
      </c>
      <c r="F5043">
        <f t="shared" ca="1" si="1843"/>
        <v>3.6070000000000005E-2</v>
      </c>
      <c r="G5043">
        <f t="shared" ca="1" si="1844"/>
        <v>2.0569999999999998E-2</v>
      </c>
      <c r="L5043">
        <f t="shared" ca="1" si="1845"/>
        <v>127.8</v>
      </c>
      <c r="M5043">
        <f t="shared" ca="1" si="1840"/>
        <v>3.6070000000000005E-2</v>
      </c>
      <c r="R5043">
        <f t="shared" ca="1" si="1846"/>
        <v>127.8</v>
      </c>
      <c r="S5043">
        <f t="shared" ca="1" si="1841"/>
        <v>3.6070000000000005E-2</v>
      </c>
      <c r="AU5043" s="1">
        <v>36909</v>
      </c>
      <c r="AV5043">
        <v>4.7969999999999997</v>
      </c>
      <c r="AW5043">
        <f t="shared" si="1847"/>
        <v>4.7969999999999999E-2</v>
      </c>
      <c r="AY5043" s="1">
        <v>36909</v>
      </c>
      <c r="AZ5043">
        <v>4.7969999999999997</v>
      </c>
      <c r="BA5043">
        <f t="shared" si="1848"/>
        <v>4.7969999999999999E-2</v>
      </c>
      <c r="BC5043" s="1">
        <v>36909</v>
      </c>
      <c r="BD5043">
        <v>4.7779999999999996</v>
      </c>
      <c r="BE5043">
        <f t="shared" si="1849"/>
        <v>4.7779999999999996E-2</v>
      </c>
      <c r="BI5043">
        <f t="shared" si="1850"/>
        <v>0</v>
      </c>
      <c r="BK5043" s="1">
        <v>43713</v>
      </c>
      <c r="BL5043">
        <v>2.3985799999999999</v>
      </c>
      <c r="BM5043">
        <f t="shared" si="1856"/>
        <v>2.3985799999999998E-2</v>
      </c>
      <c r="BP5043" s="1">
        <v>36909</v>
      </c>
      <c r="BQ5043">
        <v>4.7969999999999997</v>
      </c>
      <c r="BR5043">
        <f t="shared" si="1851"/>
        <v>4.7969999999999999E-2</v>
      </c>
      <c r="BT5043" s="1">
        <v>36909</v>
      </c>
      <c r="BU5043">
        <v>4.7969999999999997</v>
      </c>
      <c r="BV5043">
        <f t="shared" si="1852"/>
        <v>4.7969999999999999E-2</v>
      </c>
      <c r="BX5043" s="1">
        <v>36909</v>
      </c>
      <c r="BY5043">
        <v>4.7779999999999996</v>
      </c>
      <c r="BZ5043">
        <f t="shared" si="1853"/>
        <v>4.7779999999999996E-2</v>
      </c>
      <c r="CD5043">
        <f t="shared" si="1854"/>
        <v>0</v>
      </c>
      <c r="CG5043" s="1"/>
    </row>
    <row r="5044" spans="1:85" x14ac:dyDescent="0.3">
      <c r="A5044" s="21">
        <f t="shared" si="1855"/>
        <v>52873</v>
      </c>
      <c r="B5044" s="18">
        <f t="shared" si="1839"/>
        <v>112.421875</v>
      </c>
      <c r="C5044">
        <f t="shared" si="1857"/>
        <v>115</v>
      </c>
      <c r="D5044">
        <f t="shared" ca="1" si="1842"/>
        <v>-19.069444444444443</v>
      </c>
      <c r="E5044">
        <f ca="1">IF(currency="USD",'Future et co'!F5044,IF(currency="EUR",'Future et co'!G5044,FALSE))</f>
        <v>3.6070000000000005E-2</v>
      </c>
      <c r="F5044">
        <f t="shared" ca="1" si="1843"/>
        <v>3.6070000000000005E-2</v>
      </c>
      <c r="G5044">
        <f t="shared" ca="1" si="1844"/>
        <v>2.0569999999999998E-2</v>
      </c>
      <c r="L5044">
        <f t="shared" ca="1" si="1845"/>
        <v>127.8</v>
      </c>
      <c r="M5044">
        <f t="shared" ca="1" si="1840"/>
        <v>3.6070000000000005E-2</v>
      </c>
      <c r="R5044">
        <f t="shared" ca="1" si="1846"/>
        <v>127.8</v>
      </c>
      <c r="S5044">
        <f t="shared" ca="1" si="1841"/>
        <v>3.6070000000000005E-2</v>
      </c>
      <c r="AU5044" s="1">
        <v>36908</v>
      </c>
      <c r="AV5044">
        <v>4.8120000000000003</v>
      </c>
      <c r="AW5044">
        <f t="shared" si="1847"/>
        <v>4.8120000000000003E-2</v>
      </c>
      <c r="AY5044" s="1">
        <v>36908</v>
      </c>
      <c r="AZ5044">
        <v>4.8120000000000003</v>
      </c>
      <c r="BA5044">
        <f t="shared" si="1848"/>
        <v>4.8120000000000003E-2</v>
      </c>
      <c r="BC5044" s="1">
        <v>36908</v>
      </c>
      <c r="BD5044">
        <v>4.7949999999999999</v>
      </c>
      <c r="BE5044">
        <f t="shared" si="1849"/>
        <v>4.795E-2</v>
      </c>
      <c r="BI5044">
        <f t="shared" si="1850"/>
        <v>0</v>
      </c>
      <c r="BK5044" s="1">
        <v>43714</v>
      </c>
      <c r="BL5044">
        <v>2.3940299999999999</v>
      </c>
      <c r="BM5044">
        <f t="shared" si="1856"/>
        <v>2.3940299999999998E-2</v>
      </c>
      <c r="BP5044" s="1">
        <v>36908</v>
      </c>
      <c r="BQ5044">
        <v>4.8120000000000003</v>
      </c>
      <c r="BR5044">
        <f t="shared" si="1851"/>
        <v>4.8120000000000003E-2</v>
      </c>
      <c r="BT5044" s="1">
        <v>36908</v>
      </c>
      <c r="BU5044">
        <v>4.8120000000000003</v>
      </c>
      <c r="BV5044">
        <f t="shared" si="1852"/>
        <v>4.8120000000000003E-2</v>
      </c>
      <c r="BX5044" s="1">
        <v>36908</v>
      </c>
      <c r="BY5044">
        <v>4.7949999999999999</v>
      </c>
      <c r="BZ5044">
        <f t="shared" si="1853"/>
        <v>4.795E-2</v>
      </c>
      <c r="CD5044">
        <f t="shared" si="1854"/>
        <v>0</v>
      </c>
      <c r="CG5044" s="1"/>
    </row>
    <row r="5045" spans="1:85" x14ac:dyDescent="0.3">
      <c r="A5045" s="21">
        <f t="shared" si="1855"/>
        <v>52874</v>
      </c>
      <c r="B5045" s="18">
        <f t="shared" si="1839"/>
        <v>112.421875</v>
      </c>
      <c r="C5045">
        <f t="shared" si="1857"/>
        <v>115</v>
      </c>
      <c r="D5045">
        <f t="shared" ca="1" si="1842"/>
        <v>-19.072222222222223</v>
      </c>
      <c r="E5045">
        <f ca="1">IF(currency="USD",'Future et co'!F5045,IF(currency="EUR",'Future et co'!G5045,FALSE))</f>
        <v>3.6070000000000005E-2</v>
      </c>
      <c r="F5045">
        <f t="shared" ca="1" si="1843"/>
        <v>3.6070000000000005E-2</v>
      </c>
      <c r="G5045">
        <f t="shared" ca="1" si="1844"/>
        <v>2.0569999999999998E-2</v>
      </c>
      <c r="L5045">
        <f t="shared" ca="1" si="1845"/>
        <v>127.8</v>
      </c>
      <c r="M5045">
        <f t="shared" ca="1" si="1840"/>
        <v>3.6070000000000005E-2</v>
      </c>
      <c r="R5045">
        <f t="shared" ca="1" si="1846"/>
        <v>127.8</v>
      </c>
      <c r="S5045">
        <f t="shared" ca="1" si="1841"/>
        <v>3.6070000000000005E-2</v>
      </c>
      <c r="AU5045" s="1">
        <v>36907</v>
      </c>
      <c r="AV5045">
        <v>4.8230000000000004</v>
      </c>
      <c r="AW5045">
        <f t="shared" si="1847"/>
        <v>4.8230000000000002E-2</v>
      </c>
      <c r="AY5045" s="1">
        <v>36907</v>
      </c>
      <c r="AZ5045">
        <v>4.8230000000000004</v>
      </c>
      <c r="BA5045">
        <f t="shared" si="1848"/>
        <v>4.8230000000000002E-2</v>
      </c>
      <c r="BC5045" s="1">
        <v>36907</v>
      </c>
      <c r="BD5045">
        <v>4.8010000000000002</v>
      </c>
      <c r="BE5045">
        <f t="shared" si="1849"/>
        <v>4.8010000000000004E-2</v>
      </c>
      <c r="BI5045">
        <f t="shared" si="1850"/>
        <v>0</v>
      </c>
      <c r="BK5045" s="1">
        <v>43717</v>
      </c>
      <c r="BL5045">
        <v>2.3925900000000002</v>
      </c>
      <c r="BM5045">
        <f t="shared" si="1856"/>
        <v>2.3925900000000003E-2</v>
      </c>
      <c r="BP5045" s="1">
        <v>36907</v>
      </c>
      <c r="BQ5045">
        <v>4.8230000000000004</v>
      </c>
      <c r="BR5045">
        <f t="shared" si="1851"/>
        <v>4.8230000000000002E-2</v>
      </c>
      <c r="BT5045" s="1">
        <v>36907</v>
      </c>
      <c r="BU5045">
        <v>4.8230000000000004</v>
      </c>
      <c r="BV5045">
        <f t="shared" si="1852"/>
        <v>4.8230000000000002E-2</v>
      </c>
      <c r="BX5045" s="1">
        <v>36907</v>
      </c>
      <c r="BY5045">
        <v>4.8010000000000002</v>
      </c>
      <c r="BZ5045">
        <f t="shared" si="1853"/>
        <v>4.8010000000000004E-2</v>
      </c>
      <c r="CD5045">
        <f t="shared" si="1854"/>
        <v>0</v>
      </c>
      <c r="CG5045" s="1"/>
    </row>
    <row r="5046" spans="1:85" x14ac:dyDescent="0.3">
      <c r="A5046" s="21">
        <f t="shared" si="1855"/>
        <v>52875</v>
      </c>
      <c r="B5046" s="18">
        <f t="shared" si="1839"/>
        <v>112.421875</v>
      </c>
      <c r="C5046">
        <f t="shared" si="1857"/>
        <v>115</v>
      </c>
      <c r="D5046">
        <f t="shared" ca="1" si="1842"/>
        <v>-19.074999999999999</v>
      </c>
      <c r="E5046">
        <f ca="1">IF(currency="USD",'Future et co'!F5046,IF(currency="EUR",'Future et co'!G5046,FALSE))</f>
        <v>3.6070000000000005E-2</v>
      </c>
      <c r="F5046">
        <f t="shared" ca="1" si="1843"/>
        <v>3.6070000000000005E-2</v>
      </c>
      <c r="G5046">
        <f t="shared" ca="1" si="1844"/>
        <v>2.0569999999999998E-2</v>
      </c>
      <c r="L5046">
        <f t="shared" ca="1" si="1845"/>
        <v>127.8</v>
      </c>
      <c r="M5046">
        <f t="shared" ca="1" si="1840"/>
        <v>3.6070000000000005E-2</v>
      </c>
      <c r="R5046">
        <f t="shared" ca="1" si="1846"/>
        <v>127.8</v>
      </c>
      <c r="S5046">
        <f t="shared" ca="1" si="1841"/>
        <v>3.6070000000000005E-2</v>
      </c>
      <c r="AU5046" s="1">
        <v>36906</v>
      </c>
      <c r="AV5046">
        <v>4.8319999999999999</v>
      </c>
      <c r="AW5046">
        <f t="shared" si="1847"/>
        <v>4.8320000000000002E-2</v>
      </c>
      <c r="AY5046" s="1">
        <v>36906</v>
      </c>
      <c r="AZ5046">
        <v>4.8319999999999999</v>
      </c>
      <c r="BA5046">
        <f t="shared" si="1848"/>
        <v>4.8320000000000002E-2</v>
      </c>
      <c r="BC5046" s="1">
        <v>36906</v>
      </c>
      <c r="BD5046">
        <v>4.8150000000000004</v>
      </c>
      <c r="BE5046">
        <f t="shared" si="1849"/>
        <v>4.8150000000000005E-2</v>
      </c>
      <c r="BI5046">
        <f t="shared" si="1850"/>
        <v>0</v>
      </c>
      <c r="BK5046" s="1">
        <v>43718</v>
      </c>
      <c r="BL5046">
        <v>2.3905400000000001</v>
      </c>
      <c r="BM5046">
        <f t="shared" si="1856"/>
        <v>2.39054E-2</v>
      </c>
      <c r="BP5046" s="1">
        <v>36906</v>
      </c>
      <c r="BQ5046">
        <v>4.8319999999999999</v>
      </c>
      <c r="BR5046">
        <f t="shared" si="1851"/>
        <v>4.8320000000000002E-2</v>
      </c>
      <c r="BT5046" s="1">
        <v>36906</v>
      </c>
      <c r="BU5046">
        <v>4.8319999999999999</v>
      </c>
      <c r="BV5046">
        <f t="shared" si="1852"/>
        <v>4.8320000000000002E-2</v>
      </c>
      <c r="BX5046" s="1">
        <v>36906</v>
      </c>
      <c r="BY5046">
        <v>4.8150000000000004</v>
      </c>
      <c r="BZ5046">
        <f t="shared" si="1853"/>
        <v>4.8150000000000005E-2</v>
      </c>
      <c r="CD5046">
        <f t="shared" si="1854"/>
        <v>0</v>
      </c>
      <c r="CG5046" s="1"/>
    </row>
    <row r="5047" spans="1:85" x14ac:dyDescent="0.3">
      <c r="A5047" s="21">
        <f t="shared" si="1855"/>
        <v>52876</v>
      </c>
      <c r="B5047" s="18">
        <f t="shared" si="1839"/>
        <v>112.421875</v>
      </c>
      <c r="C5047">
        <f t="shared" si="1857"/>
        <v>115</v>
      </c>
      <c r="D5047">
        <f t="shared" ca="1" si="1842"/>
        <v>-19.077777777777779</v>
      </c>
      <c r="E5047">
        <f ca="1">IF(currency="USD",'Future et co'!F5047,IF(currency="EUR",'Future et co'!G5047,FALSE))</f>
        <v>3.6070000000000005E-2</v>
      </c>
      <c r="F5047">
        <f t="shared" ca="1" si="1843"/>
        <v>3.6070000000000005E-2</v>
      </c>
      <c r="G5047">
        <f t="shared" ca="1" si="1844"/>
        <v>2.0569999999999998E-2</v>
      </c>
      <c r="L5047">
        <f t="shared" ca="1" si="1845"/>
        <v>127.8</v>
      </c>
      <c r="M5047">
        <f t="shared" ca="1" si="1840"/>
        <v>3.6070000000000005E-2</v>
      </c>
      <c r="R5047">
        <f t="shared" ca="1" si="1846"/>
        <v>127.8</v>
      </c>
      <c r="S5047">
        <f t="shared" ca="1" si="1841"/>
        <v>3.6070000000000005E-2</v>
      </c>
      <c r="AU5047" s="1">
        <v>36903</v>
      </c>
      <c r="AV5047">
        <v>4.827</v>
      </c>
      <c r="AW5047">
        <f t="shared" si="1847"/>
        <v>4.827E-2</v>
      </c>
      <c r="AY5047" s="1">
        <v>36903</v>
      </c>
      <c r="AZ5047">
        <v>4.827</v>
      </c>
      <c r="BA5047">
        <f t="shared" si="1848"/>
        <v>4.827E-2</v>
      </c>
      <c r="BC5047" s="1">
        <v>36903</v>
      </c>
      <c r="BD5047">
        <v>4.8</v>
      </c>
      <c r="BE5047">
        <f t="shared" si="1849"/>
        <v>4.8000000000000001E-2</v>
      </c>
      <c r="BI5047">
        <f t="shared" si="1850"/>
        <v>0</v>
      </c>
      <c r="BK5047" s="1">
        <v>43719</v>
      </c>
      <c r="BL5047">
        <v>2.3751099999999998</v>
      </c>
      <c r="BM5047">
        <f t="shared" si="1856"/>
        <v>2.3751099999999997E-2</v>
      </c>
      <c r="BP5047" s="1">
        <v>36903</v>
      </c>
      <c r="BQ5047">
        <v>4.827</v>
      </c>
      <c r="BR5047">
        <f t="shared" si="1851"/>
        <v>4.827E-2</v>
      </c>
      <c r="BT5047" s="1">
        <v>36903</v>
      </c>
      <c r="BU5047">
        <v>4.827</v>
      </c>
      <c r="BV5047">
        <f t="shared" si="1852"/>
        <v>4.827E-2</v>
      </c>
      <c r="BX5047" s="1">
        <v>36903</v>
      </c>
      <c r="BY5047">
        <v>4.8</v>
      </c>
      <c r="BZ5047">
        <f t="shared" si="1853"/>
        <v>4.8000000000000001E-2</v>
      </c>
      <c r="CD5047">
        <f t="shared" si="1854"/>
        <v>0</v>
      </c>
      <c r="CG5047" s="1"/>
    </row>
    <row r="5048" spans="1:85" x14ac:dyDescent="0.3">
      <c r="A5048" s="21">
        <f t="shared" si="1855"/>
        <v>52877</v>
      </c>
      <c r="B5048" s="18">
        <f t="shared" si="1839"/>
        <v>112.421875</v>
      </c>
      <c r="C5048">
        <f t="shared" si="1857"/>
        <v>115</v>
      </c>
      <c r="D5048">
        <f t="shared" ca="1" si="1842"/>
        <v>-19.080555555555556</v>
      </c>
      <c r="E5048">
        <f ca="1">IF(currency="USD",'Future et co'!F5048,IF(currency="EUR",'Future et co'!G5048,FALSE))</f>
        <v>3.6070000000000005E-2</v>
      </c>
      <c r="F5048">
        <f t="shared" ca="1" si="1843"/>
        <v>3.6070000000000005E-2</v>
      </c>
      <c r="G5048">
        <f t="shared" ca="1" si="1844"/>
        <v>2.0569999999999998E-2</v>
      </c>
      <c r="L5048">
        <f t="shared" ca="1" si="1845"/>
        <v>127.8</v>
      </c>
      <c r="M5048">
        <f t="shared" ca="1" si="1840"/>
        <v>3.6070000000000005E-2</v>
      </c>
      <c r="R5048">
        <f t="shared" ca="1" si="1846"/>
        <v>127.8</v>
      </c>
      <c r="S5048">
        <f t="shared" ca="1" si="1841"/>
        <v>3.6070000000000005E-2</v>
      </c>
      <c r="AU5048" s="1">
        <v>36902</v>
      </c>
      <c r="AV5048">
        <v>4.8239999999999998</v>
      </c>
      <c r="AW5048">
        <f t="shared" si="1847"/>
        <v>4.8239999999999998E-2</v>
      </c>
      <c r="AY5048" s="1">
        <v>36902</v>
      </c>
      <c r="AZ5048">
        <v>4.8239999999999998</v>
      </c>
      <c r="BA5048">
        <f t="shared" si="1848"/>
        <v>4.8239999999999998E-2</v>
      </c>
      <c r="BC5048" s="1">
        <v>36902</v>
      </c>
      <c r="BD5048">
        <v>4.7969999999999997</v>
      </c>
      <c r="BE5048">
        <f t="shared" si="1849"/>
        <v>4.7969999999999999E-2</v>
      </c>
      <c r="BI5048">
        <f t="shared" si="1850"/>
        <v>0</v>
      </c>
      <c r="BK5048" s="1">
        <v>43720</v>
      </c>
      <c r="BL5048">
        <v>2.3693900000000001</v>
      </c>
      <c r="BM5048">
        <f t="shared" si="1856"/>
        <v>2.36939E-2</v>
      </c>
      <c r="BP5048" s="1">
        <v>36902</v>
      </c>
      <c r="BQ5048">
        <v>4.8239999999999998</v>
      </c>
      <c r="BR5048">
        <f t="shared" si="1851"/>
        <v>4.8239999999999998E-2</v>
      </c>
      <c r="BT5048" s="1">
        <v>36902</v>
      </c>
      <c r="BU5048">
        <v>4.8239999999999998</v>
      </c>
      <c r="BV5048">
        <f t="shared" si="1852"/>
        <v>4.8239999999999998E-2</v>
      </c>
      <c r="BX5048" s="1">
        <v>36902</v>
      </c>
      <c r="BY5048">
        <v>4.7969999999999997</v>
      </c>
      <c r="BZ5048">
        <f t="shared" si="1853"/>
        <v>4.7969999999999999E-2</v>
      </c>
      <c r="CD5048">
        <f t="shared" si="1854"/>
        <v>0</v>
      </c>
      <c r="CG5048" s="1"/>
    </row>
    <row r="5049" spans="1:85" x14ac:dyDescent="0.3">
      <c r="A5049" s="21">
        <f t="shared" si="1855"/>
        <v>52880</v>
      </c>
      <c r="B5049" s="18">
        <f t="shared" si="1839"/>
        <v>112.421875</v>
      </c>
      <c r="C5049">
        <f t="shared" si="1857"/>
        <v>115</v>
      </c>
      <c r="D5049">
        <f t="shared" ca="1" si="1842"/>
        <v>-19.088888888888889</v>
      </c>
      <c r="E5049">
        <f ca="1">IF(currency="USD",'Future et co'!F5049,IF(currency="EUR",'Future et co'!G5049,FALSE))</f>
        <v>3.6070000000000005E-2</v>
      </c>
      <c r="F5049">
        <f t="shared" ca="1" si="1843"/>
        <v>3.6070000000000005E-2</v>
      </c>
      <c r="G5049">
        <f t="shared" ca="1" si="1844"/>
        <v>2.0569999999999998E-2</v>
      </c>
      <c r="L5049">
        <f t="shared" ca="1" si="1845"/>
        <v>127.8</v>
      </c>
      <c r="M5049">
        <f t="shared" ca="1" si="1840"/>
        <v>3.6070000000000005E-2</v>
      </c>
      <c r="R5049">
        <f t="shared" ca="1" si="1846"/>
        <v>127.8</v>
      </c>
      <c r="S5049">
        <f t="shared" ca="1" si="1841"/>
        <v>3.6070000000000005E-2</v>
      </c>
      <c r="AU5049" s="1">
        <v>36901</v>
      </c>
      <c r="AV5049">
        <v>4.8120000000000003</v>
      </c>
      <c r="AW5049">
        <f t="shared" si="1847"/>
        <v>4.8120000000000003E-2</v>
      </c>
      <c r="AY5049" s="1">
        <v>36901</v>
      </c>
      <c r="AZ5049">
        <v>4.8120000000000003</v>
      </c>
      <c r="BA5049">
        <f t="shared" si="1848"/>
        <v>4.8120000000000003E-2</v>
      </c>
      <c r="BC5049" s="1">
        <v>36901</v>
      </c>
      <c r="BD5049">
        <v>4.7750000000000004</v>
      </c>
      <c r="BE5049">
        <f t="shared" si="1849"/>
        <v>4.7750000000000001E-2</v>
      </c>
      <c r="BI5049">
        <f t="shared" si="1850"/>
        <v>0</v>
      </c>
      <c r="BK5049" s="1">
        <v>43721</v>
      </c>
      <c r="BL5049">
        <v>2.37222</v>
      </c>
      <c r="BM5049">
        <f t="shared" si="1856"/>
        <v>2.3722199999999999E-2</v>
      </c>
      <c r="BP5049" s="1">
        <v>36901</v>
      </c>
      <c r="BQ5049">
        <v>4.8120000000000003</v>
      </c>
      <c r="BR5049">
        <f t="shared" si="1851"/>
        <v>4.8120000000000003E-2</v>
      </c>
      <c r="BT5049" s="1">
        <v>36901</v>
      </c>
      <c r="BU5049">
        <v>4.8120000000000003</v>
      </c>
      <c r="BV5049">
        <f t="shared" si="1852"/>
        <v>4.8120000000000003E-2</v>
      </c>
      <c r="BX5049" s="1">
        <v>36901</v>
      </c>
      <c r="BY5049">
        <v>4.7750000000000004</v>
      </c>
      <c r="BZ5049">
        <f t="shared" si="1853"/>
        <v>4.7750000000000001E-2</v>
      </c>
      <c r="CD5049">
        <f t="shared" si="1854"/>
        <v>0</v>
      </c>
      <c r="CG5049" s="1"/>
    </row>
    <row r="5050" spans="1:85" x14ac:dyDescent="0.3">
      <c r="A5050" s="21">
        <f t="shared" si="1855"/>
        <v>52881</v>
      </c>
      <c r="B5050" s="18">
        <f t="shared" si="1839"/>
        <v>112.421875</v>
      </c>
      <c r="C5050">
        <f t="shared" si="1857"/>
        <v>115</v>
      </c>
      <c r="D5050">
        <f t="shared" ca="1" si="1842"/>
        <v>-19.091666666666665</v>
      </c>
      <c r="E5050">
        <f ca="1">IF(currency="USD",'Future et co'!F5050,IF(currency="EUR",'Future et co'!G5050,FALSE))</f>
        <v>3.6070000000000005E-2</v>
      </c>
      <c r="F5050">
        <f t="shared" ca="1" si="1843"/>
        <v>3.6070000000000005E-2</v>
      </c>
      <c r="G5050">
        <f t="shared" ca="1" si="1844"/>
        <v>2.0569999999999998E-2</v>
      </c>
      <c r="L5050">
        <f t="shared" ca="1" si="1845"/>
        <v>127.8</v>
      </c>
      <c r="M5050">
        <f t="shared" ca="1" si="1840"/>
        <v>3.6070000000000005E-2</v>
      </c>
      <c r="R5050">
        <f t="shared" ca="1" si="1846"/>
        <v>127.8</v>
      </c>
      <c r="S5050">
        <f t="shared" ca="1" si="1841"/>
        <v>3.6070000000000005E-2</v>
      </c>
      <c r="AU5050" s="1">
        <v>36900</v>
      </c>
      <c r="AV5050">
        <v>4.7779999999999996</v>
      </c>
      <c r="AW5050">
        <f t="shared" si="1847"/>
        <v>4.7779999999999996E-2</v>
      </c>
      <c r="AY5050" s="1">
        <v>36900</v>
      </c>
      <c r="AZ5050">
        <v>4.7779999999999996</v>
      </c>
      <c r="BA5050">
        <f t="shared" si="1848"/>
        <v>4.7779999999999996E-2</v>
      </c>
      <c r="BC5050" s="1">
        <v>36900</v>
      </c>
      <c r="BD5050">
        <v>4.7110000000000003</v>
      </c>
      <c r="BE5050">
        <f t="shared" si="1849"/>
        <v>4.7110000000000006E-2</v>
      </c>
      <c r="BI5050">
        <f t="shared" si="1850"/>
        <v>0</v>
      </c>
      <c r="BK5050" s="1">
        <v>43724</v>
      </c>
      <c r="BL5050">
        <v>2.3787400000000001</v>
      </c>
      <c r="BM5050">
        <f t="shared" si="1856"/>
        <v>2.37874E-2</v>
      </c>
      <c r="BP5050" s="1">
        <v>36900</v>
      </c>
      <c r="BQ5050">
        <v>4.7779999999999996</v>
      </c>
      <c r="BR5050">
        <f t="shared" si="1851"/>
        <v>4.7779999999999996E-2</v>
      </c>
      <c r="BT5050" s="1">
        <v>36900</v>
      </c>
      <c r="BU5050">
        <v>4.7779999999999996</v>
      </c>
      <c r="BV5050">
        <f t="shared" si="1852"/>
        <v>4.7779999999999996E-2</v>
      </c>
      <c r="BX5050" s="1">
        <v>36900</v>
      </c>
      <c r="BY5050">
        <v>4.7110000000000003</v>
      </c>
      <c r="BZ5050">
        <f t="shared" si="1853"/>
        <v>4.7110000000000006E-2</v>
      </c>
      <c r="CD5050">
        <f t="shared" si="1854"/>
        <v>0</v>
      </c>
      <c r="CG5050" s="1"/>
    </row>
    <row r="5051" spans="1:85" x14ac:dyDescent="0.3">
      <c r="A5051" s="21">
        <f t="shared" si="1855"/>
        <v>52882</v>
      </c>
      <c r="B5051" s="18">
        <f t="shared" si="1839"/>
        <v>112.421875</v>
      </c>
      <c r="C5051">
        <f t="shared" si="1857"/>
        <v>115</v>
      </c>
      <c r="D5051">
        <f t="shared" ca="1" si="1842"/>
        <v>-19.094444444444445</v>
      </c>
      <c r="E5051">
        <f ca="1">IF(currency="USD",'Future et co'!F5051,IF(currency="EUR",'Future et co'!G5051,FALSE))</f>
        <v>3.6070000000000005E-2</v>
      </c>
      <c r="F5051">
        <f t="shared" ca="1" si="1843"/>
        <v>3.6070000000000005E-2</v>
      </c>
      <c r="G5051">
        <f t="shared" ca="1" si="1844"/>
        <v>2.0569999999999998E-2</v>
      </c>
      <c r="L5051">
        <f t="shared" ca="1" si="1845"/>
        <v>127.8</v>
      </c>
      <c r="M5051">
        <f t="shared" ca="1" si="1840"/>
        <v>3.6070000000000005E-2</v>
      </c>
      <c r="R5051">
        <f t="shared" ca="1" si="1846"/>
        <v>127.8</v>
      </c>
      <c r="S5051">
        <f t="shared" ca="1" si="1841"/>
        <v>3.6070000000000005E-2</v>
      </c>
      <c r="AU5051" s="1">
        <v>36899</v>
      </c>
      <c r="AV5051">
        <v>4.7619999999999996</v>
      </c>
      <c r="AW5051">
        <f t="shared" si="1847"/>
        <v>4.7619999999999996E-2</v>
      </c>
      <c r="AY5051" s="1">
        <v>36899</v>
      </c>
      <c r="AZ5051">
        <v>4.7619999999999996</v>
      </c>
      <c r="BA5051">
        <f t="shared" si="1848"/>
        <v>4.7619999999999996E-2</v>
      </c>
      <c r="BC5051" s="1">
        <v>36899</v>
      </c>
      <c r="BD5051">
        <v>4.6870000000000003</v>
      </c>
      <c r="BE5051">
        <f t="shared" si="1849"/>
        <v>4.6870000000000002E-2</v>
      </c>
      <c r="BI5051">
        <f t="shared" si="1850"/>
        <v>0</v>
      </c>
      <c r="BK5051" s="1">
        <v>43725</v>
      </c>
      <c r="BL5051">
        <v>2.3815900000000001</v>
      </c>
      <c r="BM5051">
        <f t="shared" si="1856"/>
        <v>2.3815900000000001E-2</v>
      </c>
      <c r="BP5051" s="1">
        <v>36899</v>
      </c>
      <c r="BQ5051">
        <v>4.7619999999999996</v>
      </c>
      <c r="BR5051">
        <f t="shared" si="1851"/>
        <v>4.7619999999999996E-2</v>
      </c>
      <c r="BT5051" s="1">
        <v>36899</v>
      </c>
      <c r="BU5051">
        <v>4.7619999999999996</v>
      </c>
      <c r="BV5051">
        <f t="shared" si="1852"/>
        <v>4.7619999999999996E-2</v>
      </c>
      <c r="BX5051" s="1">
        <v>36899</v>
      </c>
      <c r="BY5051">
        <v>4.6870000000000003</v>
      </c>
      <c r="BZ5051">
        <f t="shared" si="1853"/>
        <v>4.6870000000000002E-2</v>
      </c>
      <c r="CD5051">
        <f t="shared" si="1854"/>
        <v>0</v>
      </c>
      <c r="CG5051" s="1"/>
    </row>
    <row r="5052" spans="1:85" x14ac:dyDescent="0.3">
      <c r="A5052" s="21">
        <f t="shared" si="1855"/>
        <v>52883</v>
      </c>
      <c r="B5052" s="18">
        <f t="shared" si="1839"/>
        <v>112.421875</v>
      </c>
      <c r="C5052">
        <f t="shared" si="1857"/>
        <v>115</v>
      </c>
      <c r="D5052">
        <f t="shared" ca="1" si="1842"/>
        <v>-19.097222222222221</v>
      </c>
      <c r="E5052">
        <f ca="1">IF(currency="USD",'Future et co'!F5052,IF(currency="EUR",'Future et co'!G5052,FALSE))</f>
        <v>3.6070000000000005E-2</v>
      </c>
      <c r="F5052">
        <f t="shared" ca="1" si="1843"/>
        <v>3.6070000000000005E-2</v>
      </c>
      <c r="G5052">
        <f t="shared" ca="1" si="1844"/>
        <v>2.0569999999999998E-2</v>
      </c>
      <c r="L5052">
        <f t="shared" ca="1" si="1845"/>
        <v>127.8</v>
      </c>
      <c r="M5052">
        <f t="shared" ca="1" si="1840"/>
        <v>3.6070000000000005E-2</v>
      </c>
      <c r="R5052">
        <f t="shared" ca="1" si="1846"/>
        <v>127.8</v>
      </c>
      <c r="S5052">
        <f t="shared" ca="1" si="1841"/>
        <v>3.6070000000000005E-2</v>
      </c>
      <c r="AU5052" s="1">
        <v>36896</v>
      </c>
      <c r="AV5052">
        <v>4.766</v>
      </c>
      <c r="AW5052">
        <f t="shared" si="1847"/>
        <v>4.7660000000000001E-2</v>
      </c>
      <c r="AY5052" s="1">
        <v>36896</v>
      </c>
      <c r="AZ5052">
        <v>4.766</v>
      </c>
      <c r="BA5052">
        <f t="shared" si="1848"/>
        <v>4.7660000000000001E-2</v>
      </c>
      <c r="BC5052" s="1">
        <v>36896</v>
      </c>
      <c r="BD5052">
        <v>4.7009999999999996</v>
      </c>
      <c r="BE5052">
        <f t="shared" si="1849"/>
        <v>4.7009999999999996E-2</v>
      </c>
      <c r="BI5052">
        <f t="shared" si="1850"/>
        <v>0</v>
      </c>
      <c r="BK5052" s="1">
        <v>43726</v>
      </c>
      <c r="BL5052">
        <v>2.3868800000000001</v>
      </c>
      <c r="BM5052">
        <f t="shared" si="1856"/>
        <v>2.3868800000000003E-2</v>
      </c>
      <c r="BP5052" s="1">
        <v>36896</v>
      </c>
      <c r="BQ5052">
        <v>4.766</v>
      </c>
      <c r="BR5052">
        <f t="shared" si="1851"/>
        <v>4.7660000000000001E-2</v>
      </c>
      <c r="BT5052" s="1">
        <v>36896</v>
      </c>
      <c r="BU5052">
        <v>4.766</v>
      </c>
      <c r="BV5052">
        <f t="shared" si="1852"/>
        <v>4.7660000000000001E-2</v>
      </c>
      <c r="BX5052" s="1">
        <v>36896</v>
      </c>
      <c r="BY5052">
        <v>4.7009999999999996</v>
      </c>
      <c r="BZ5052">
        <f t="shared" si="1853"/>
        <v>4.7009999999999996E-2</v>
      </c>
      <c r="CD5052">
        <f t="shared" si="1854"/>
        <v>0</v>
      </c>
      <c r="CG5052" s="1"/>
    </row>
    <row r="5053" spans="1:85" x14ac:dyDescent="0.3">
      <c r="A5053" s="21">
        <f t="shared" si="1855"/>
        <v>52884</v>
      </c>
      <c r="B5053" s="18">
        <f t="shared" si="1839"/>
        <v>112.421875</v>
      </c>
      <c r="C5053">
        <f t="shared" si="1857"/>
        <v>115</v>
      </c>
      <c r="D5053">
        <f t="shared" ca="1" si="1842"/>
        <v>-19.100000000000001</v>
      </c>
      <c r="E5053">
        <f ca="1">IF(currency="USD",'Future et co'!F5053,IF(currency="EUR",'Future et co'!G5053,FALSE))</f>
        <v>3.6070000000000005E-2</v>
      </c>
      <c r="F5053">
        <f t="shared" ca="1" si="1843"/>
        <v>3.6070000000000005E-2</v>
      </c>
      <c r="G5053">
        <f t="shared" ca="1" si="1844"/>
        <v>2.0569999999999998E-2</v>
      </c>
      <c r="L5053">
        <f t="shared" ca="1" si="1845"/>
        <v>127.8</v>
      </c>
      <c r="M5053">
        <f t="shared" ca="1" si="1840"/>
        <v>3.6070000000000005E-2</v>
      </c>
      <c r="R5053">
        <f t="shared" ca="1" si="1846"/>
        <v>127.8</v>
      </c>
      <c r="S5053">
        <f t="shared" ca="1" si="1841"/>
        <v>3.6070000000000005E-2</v>
      </c>
      <c r="AU5053" s="1">
        <v>36895</v>
      </c>
      <c r="AV5053">
        <v>4.7889999999999997</v>
      </c>
      <c r="AW5053">
        <f t="shared" si="1847"/>
        <v>4.7889999999999995E-2</v>
      </c>
      <c r="AY5053" s="1">
        <v>36895</v>
      </c>
      <c r="AZ5053">
        <v>4.7889999999999997</v>
      </c>
      <c r="BA5053">
        <f t="shared" si="1848"/>
        <v>4.7889999999999995E-2</v>
      </c>
      <c r="BC5053" s="1">
        <v>36895</v>
      </c>
      <c r="BD5053">
        <v>4.7409999999999997</v>
      </c>
      <c r="BE5053">
        <f t="shared" si="1849"/>
        <v>4.7409999999999994E-2</v>
      </c>
      <c r="BI5053">
        <f t="shared" si="1850"/>
        <v>0</v>
      </c>
      <c r="BK5053" s="1">
        <v>43727</v>
      </c>
      <c r="BL5053">
        <v>2.3918300000000001</v>
      </c>
      <c r="BM5053">
        <f t="shared" si="1856"/>
        <v>2.39183E-2</v>
      </c>
      <c r="BP5053" s="1">
        <v>36895</v>
      </c>
      <c r="BQ5053">
        <v>4.7889999999999997</v>
      </c>
      <c r="BR5053">
        <f t="shared" si="1851"/>
        <v>4.7889999999999995E-2</v>
      </c>
      <c r="BT5053" s="1">
        <v>36895</v>
      </c>
      <c r="BU5053">
        <v>4.7889999999999997</v>
      </c>
      <c r="BV5053">
        <f t="shared" si="1852"/>
        <v>4.7889999999999995E-2</v>
      </c>
      <c r="BX5053" s="1">
        <v>36895</v>
      </c>
      <c r="BY5053">
        <v>4.7409999999999997</v>
      </c>
      <c r="BZ5053">
        <f t="shared" si="1853"/>
        <v>4.7409999999999994E-2</v>
      </c>
      <c r="CD5053">
        <f t="shared" si="1854"/>
        <v>0</v>
      </c>
      <c r="CG5053" s="1"/>
    </row>
    <row r="5054" spans="1:85" x14ac:dyDescent="0.3">
      <c r="A5054" s="21">
        <f t="shared" si="1855"/>
        <v>52887</v>
      </c>
      <c r="B5054" s="18">
        <f t="shared" si="1839"/>
        <v>112.421875</v>
      </c>
      <c r="C5054">
        <f t="shared" si="1857"/>
        <v>115</v>
      </c>
      <c r="D5054">
        <f t="shared" ca="1" si="1842"/>
        <v>-19.108333333333334</v>
      </c>
      <c r="E5054">
        <f ca="1">IF(currency="USD",'Future et co'!F5054,IF(currency="EUR",'Future et co'!G5054,FALSE))</f>
        <v>3.6070000000000005E-2</v>
      </c>
      <c r="F5054">
        <f t="shared" ca="1" si="1843"/>
        <v>3.6070000000000005E-2</v>
      </c>
      <c r="G5054">
        <f t="shared" ca="1" si="1844"/>
        <v>2.0569999999999998E-2</v>
      </c>
      <c r="L5054">
        <f t="shared" ca="1" si="1845"/>
        <v>127.8</v>
      </c>
      <c r="M5054">
        <f t="shared" ca="1" si="1840"/>
        <v>3.6070000000000005E-2</v>
      </c>
      <c r="R5054">
        <f t="shared" ca="1" si="1846"/>
        <v>127.8</v>
      </c>
      <c r="S5054">
        <f t="shared" ca="1" si="1841"/>
        <v>3.6070000000000005E-2</v>
      </c>
      <c r="AU5054" s="1">
        <v>36894</v>
      </c>
      <c r="AV5054">
        <v>4.835</v>
      </c>
      <c r="AW5054">
        <f t="shared" si="1847"/>
        <v>4.8349999999999997E-2</v>
      </c>
      <c r="AY5054" s="1">
        <v>36894</v>
      </c>
      <c r="AZ5054">
        <v>4.835</v>
      </c>
      <c r="BA5054">
        <f t="shared" si="1848"/>
        <v>4.8349999999999997E-2</v>
      </c>
      <c r="BC5054" s="1">
        <v>36894</v>
      </c>
      <c r="BD5054">
        <v>4.806</v>
      </c>
      <c r="BE5054">
        <f t="shared" si="1849"/>
        <v>4.8059999999999999E-2</v>
      </c>
      <c r="BI5054">
        <f t="shared" si="1850"/>
        <v>0</v>
      </c>
      <c r="BK5054" s="1">
        <v>43728</v>
      </c>
      <c r="BL5054">
        <v>2.3990300000000002</v>
      </c>
      <c r="BM5054">
        <f t="shared" si="1856"/>
        <v>2.3990300000000003E-2</v>
      </c>
      <c r="BP5054" s="1">
        <v>36894</v>
      </c>
      <c r="BQ5054">
        <v>4.835</v>
      </c>
      <c r="BR5054">
        <f t="shared" si="1851"/>
        <v>4.8349999999999997E-2</v>
      </c>
      <c r="BT5054" s="1">
        <v>36894</v>
      </c>
      <c r="BU5054">
        <v>4.835</v>
      </c>
      <c r="BV5054">
        <f t="shared" si="1852"/>
        <v>4.8349999999999997E-2</v>
      </c>
      <c r="BX5054" s="1">
        <v>36894</v>
      </c>
      <c r="BY5054">
        <v>4.806</v>
      </c>
      <c r="BZ5054">
        <f t="shared" si="1853"/>
        <v>4.8059999999999999E-2</v>
      </c>
      <c r="CD5054">
        <f t="shared" si="1854"/>
        <v>0</v>
      </c>
      <c r="CG5054" s="1"/>
    </row>
    <row r="5055" spans="1:85" x14ac:dyDescent="0.3">
      <c r="A5055" s="21">
        <f t="shared" si="1855"/>
        <v>52888</v>
      </c>
      <c r="B5055" s="18">
        <f t="shared" si="1839"/>
        <v>112.421875</v>
      </c>
      <c r="C5055">
        <f t="shared" si="1857"/>
        <v>115</v>
      </c>
      <c r="D5055">
        <f t="shared" ca="1" si="1842"/>
        <v>-19.111111111111111</v>
      </c>
      <c r="E5055">
        <f ca="1">IF(currency="USD",'Future et co'!F5055,IF(currency="EUR",'Future et co'!G5055,FALSE))</f>
        <v>3.6070000000000005E-2</v>
      </c>
      <c r="F5055">
        <f t="shared" ca="1" si="1843"/>
        <v>3.6070000000000005E-2</v>
      </c>
      <c r="G5055">
        <f t="shared" ca="1" si="1844"/>
        <v>2.0569999999999998E-2</v>
      </c>
      <c r="L5055">
        <f t="shared" ca="1" si="1845"/>
        <v>127.8</v>
      </c>
      <c r="M5055">
        <f t="shared" ca="1" si="1840"/>
        <v>3.6070000000000005E-2</v>
      </c>
      <c r="R5055">
        <f t="shared" ca="1" si="1846"/>
        <v>127.8</v>
      </c>
      <c r="S5055">
        <f t="shared" ca="1" si="1841"/>
        <v>3.6070000000000005E-2</v>
      </c>
      <c r="AU5055" s="1">
        <v>36893</v>
      </c>
      <c r="AV5055">
        <v>4.851</v>
      </c>
      <c r="AW5055">
        <f t="shared" si="1847"/>
        <v>4.8509999999999998E-2</v>
      </c>
      <c r="AY5055" s="1">
        <v>36893</v>
      </c>
      <c r="AZ5055">
        <v>4.851</v>
      </c>
      <c r="BA5055">
        <f t="shared" si="1848"/>
        <v>4.8509999999999998E-2</v>
      </c>
      <c r="BC5055" s="1">
        <v>36893</v>
      </c>
      <c r="BD5055">
        <v>4.8440000000000003</v>
      </c>
      <c r="BE5055">
        <f t="shared" si="1849"/>
        <v>4.8440000000000004E-2</v>
      </c>
      <c r="BI5055">
        <f t="shared" si="1850"/>
        <v>0</v>
      </c>
      <c r="BK5055" s="1">
        <v>43731</v>
      </c>
      <c r="BL5055">
        <v>2.3982999999999999</v>
      </c>
      <c r="BM5055">
        <f t="shared" si="1856"/>
        <v>2.3982999999999997E-2</v>
      </c>
      <c r="BP5055" s="1">
        <v>36893</v>
      </c>
      <c r="BQ5055">
        <v>4.851</v>
      </c>
      <c r="BR5055">
        <f t="shared" si="1851"/>
        <v>4.8509999999999998E-2</v>
      </c>
      <c r="BT5055" s="1">
        <v>36893</v>
      </c>
      <c r="BU5055">
        <v>4.851</v>
      </c>
      <c r="BV5055">
        <f t="shared" si="1852"/>
        <v>4.8509999999999998E-2</v>
      </c>
      <c r="BX5055" s="1">
        <v>36893</v>
      </c>
      <c r="BY5055">
        <v>4.8440000000000003</v>
      </c>
      <c r="BZ5055">
        <f t="shared" si="1853"/>
        <v>4.8440000000000004E-2</v>
      </c>
      <c r="CD5055">
        <f t="shared" si="1854"/>
        <v>0</v>
      </c>
      <c r="CG5055" s="1"/>
    </row>
    <row r="5056" spans="1:85" x14ac:dyDescent="0.3">
      <c r="A5056" s="21">
        <f t="shared" si="1855"/>
        <v>52889</v>
      </c>
      <c r="B5056" s="18">
        <f t="shared" si="1839"/>
        <v>112.421875</v>
      </c>
      <c r="C5056">
        <f t="shared" si="1857"/>
        <v>115</v>
      </c>
      <c r="D5056">
        <f t="shared" ca="1" si="1842"/>
        <v>-19.113888888888887</v>
      </c>
      <c r="E5056">
        <f ca="1">IF(currency="USD",'Future et co'!F5056,IF(currency="EUR",'Future et co'!G5056,FALSE))</f>
        <v>3.6070000000000005E-2</v>
      </c>
      <c r="F5056">
        <f t="shared" ca="1" si="1843"/>
        <v>3.6070000000000005E-2</v>
      </c>
      <c r="G5056">
        <f t="shared" ca="1" si="1844"/>
        <v>2.0569999999999998E-2</v>
      </c>
      <c r="L5056">
        <f t="shared" ca="1" si="1845"/>
        <v>127.8</v>
      </c>
      <c r="M5056">
        <f t="shared" ca="1" si="1840"/>
        <v>3.6070000000000005E-2</v>
      </c>
      <c r="R5056">
        <f t="shared" ca="1" si="1846"/>
        <v>127.8</v>
      </c>
      <c r="S5056">
        <f t="shared" ca="1" si="1841"/>
        <v>3.6070000000000005E-2</v>
      </c>
      <c r="AU5056" s="1">
        <v>36889</v>
      </c>
      <c r="AV5056">
        <v>4.8570000000000002</v>
      </c>
      <c r="AW5056">
        <f t="shared" si="1847"/>
        <v>4.8570000000000002E-2</v>
      </c>
      <c r="AY5056" s="1">
        <v>36889</v>
      </c>
      <c r="AZ5056">
        <v>4.8570000000000002</v>
      </c>
      <c r="BA5056">
        <f t="shared" si="1848"/>
        <v>4.8570000000000002E-2</v>
      </c>
      <c r="BC5056" s="1">
        <v>36889</v>
      </c>
      <c r="BD5056">
        <v>4.8550000000000004</v>
      </c>
      <c r="BE5056">
        <f t="shared" si="1849"/>
        <v>4.8550000000000003E-2</v>
      </c>
      <c r="BI5056">
        <f t="shared" si="1850"/>
        <v>0</v>
      </c>
      <c r="BK5056" s="1">
        <v>43732</v>
      </c>
      <c r="BL5056">
        <v>2.41398</v>
      </c>
      <c r="BM5056">
        <f t="shared" si="1856"/>
        <v>2.4139799999999999E-2</v>
      </c>
      <c r="BP5056" s="1">
        <v>36889</v>
      </c>
      <c r="BQ5056">
        <v>4.8570000000000002</v>
      </c>
      <c r="BR5056">
        <f t="shared" si="1851"/>
        <v>4.8570000000000002E-2</v>
      </c>
      <c r="BT5056" s="1">
        <v>36889</v>
      </c>
      <c r="BU5056">
        <v>4.8570000000000002</v>
      </c>
      <c r="BV5056">
        <f t="shared" si="1852"/>
        <v>4.8570000000000002E-2</v>
      </c>
      <c r="BX5056" s="1">
        <v>36889</v>
      </c>
      <c r="BY5056">
        <v>4.8550000000000004</v>
      </c>
      <c r="BZ5056">
        <f t="shared" si="1853"/>
        <v>4.8550000000000003E-2</v>
      </c>
      <c r="CD5056">
        <f t="shared" si="1854"/>
        <v>0</v>
      </c>
      <c r="CG5056" s="1"/>
    </row>
    <row r="5057" spans="1:85" x14ac:dyDescent="0.3">
      <c r="A5057" s="21">
        <f t="shared" si="1855"/>
        <v>52890</v>
      </c>
      <c r="B5057" s="18">
        <f t="shared" si="1839"/>
        <v>112.421875</v>
      </c>
      <c r="C5057">
        <f t="shared" si="1857"/>
        <v>115</v>
      </c>
      <c r="D5057">
        <f t="shared" ca="1" si="1842"/>
        <v>-19.116666666666667</v>
      </c>
      <c r="E5057">
        <f ca="1">IF(currency="USD",'Future et co'!F5057,IF(currency="EUR",'Future et co'!G5057,FALSE))</f>
        <v>3.6070000000000005E-2</v>
      </c>
      <c r="F5057">
        <f t="shared" ca="1" si="1843"/>
        <v>3.6070000000000005E-2</v>
      </c>
      <c r="G5057">
        <f t="shared" ca="1" si="1844"/>
        <v>2.0569999999999998E-2</v>
      </c>
      <c r="L5057">
        <f t="shared" ca="1" si="1845"/>
        <v>127.8</v>
      </c>
      <c r="M5057">
        <f t="shared" ca="1" si="1840"/>
        <v>3.6070000000000005E-2</v>
      </c>
      <c r="R5057">
        <f t="shared" ca="1" si="1846"/>
        <v>127.8</v>
      </c>
      <c r="S5057">
        <f t="shared" ca="1" si="1841"/>
        <v>3.6070000000000005E-2</v>
      </c>
      <c r="AU5057" s="1">
        <v>36888</v>
      </c>
      <c r="AV5057">
        <v>4.859</v>
      </c>
      <c r="AW5057">
        <f t="shared" si="1847"/>
        <v>4.8590000000000001E-2</v>
      </c>
      <c r="AY5057" s="1">
        <v>36888</v>
      </c>
      <c r="AZ5057">
        <v>4.859</v>
      </c>
      <c r="BA5057">
        <f t="shared" si="1848"/>
        <v>4.8590000000000001E-2</v>
      </c>
      <c r="BC5057" s="1">
        <v>36888</v>
      </c>
      <c r="BD5057">
        <v>4.859</v>
      </c>
      <c r="BE5057">
        <f t="shared" si="1849"/>
        <v>4.8590000000000001E-2</v>
      </c>
      <c r="BI5057">
        <f t="shared" si="1850"/>
        <v>0</v>
      </c>
      <c r="BK5057" s="1">
        <v>43733</v>
      </c>
      <c r="BL5057">
        <v>2.4018099999999998</v>
      </c>
      <c r="BM5057">
        <f t="shared" si="1856"/>
        <v>2.4018099999999997E-2</v>
      </c>
      <c r="BP5057" s="1">
        <v>36888</v>
      </c>
      <c r="BQ5057">
        <v>4.859</v>
      </c>
      <c r="BR5057">
        <f t="shared" si="1851"/>
        <v>4.8590000000000001E-2</v>
      </c>
      <c r="BT5057" s="1">
        <v>36888</v>
      </c>
      <c r="BU5057">
        <v>4.859</v>
      </c>
      <c r="BV5057">
        <f t="shared" si="1852"/>
        <v>4.8590000000000001E-2</v>
      </c>
      <c r="BX5057" s="1">
        <v>36888</v>
      </c>
      <c r="BY5057">
        <v>4.859</v>
      </c>
      <c r="BZ5057">
        <f t="shared" si="1853"/>
        <v>4.8590000000000001E-2</v>
      </c>
      <c r="CD5057">
        <f t="shared" si="1854"/>
        <v>0</v>
      </c>
      <c r="CG5057" s="1"/>
    </row>
    <row r="5058" spans="1:85" x14ac:dyDescent="0.3">
      <c r="A5058" s="21">
        <f t="shared" si="1855"/>
        <v>52891</v>
      </c>
      <c r="B5058" s="18">
        <f t="shared" si="1839"/>
        <v>112.421875</v>
      </c>
      <c r="C5058">
        <f t="shared" si="1857"/>
        <v>115</v>
      </c>
      <c r="D5058">
        <f t="shared" ca="1" si="1842"/>
        <v>-19.119444444444444</v>
      </c>
      <c r="E5058">
        <f ca="1">IF(currency="USD",'Future et co'!F5058,IF(currency="EUR",'Future et co'!G5058,FALSE))</f>
        <v>3.6070000000000005E-2</v>
      </c>
      <c r="F5058">
        <f t="shared" ca="1" si="1843"/>
        <v>3.6070000000000005E-2</v>
      </c>
      <c r="G5058">
        <f t="shared" ca="1" si="1844"/>
        <v>2.0569999999999998E-2</v>
      </c>
      <c r="L5058">
        <f t="shared" ca="1" si="1845"/>
        <v>127.8</v>
      </c>
      <c r="M5058">
        <f t="shared" ca="1" si="1840"/>
        <v>3.6070000000000005E-2</v>
      </c>
      <c r="R5058">
        <f t="shared" ca="1" si="1846"/>
        <v>127.8</v>
      </c>
      <c r="S5058">
        <f t="shared" ca="1" si="1841"/>
        <v>3.6070000000000005E-2</v>
      </c>
      <c r="AU5058" s="1">
        <v>36887</v>
      </c>
      <c r="AV5058">
        <v>4.8959999999999999</v>
      </c>
      <c r="AW5058">
        <f t="shared" si="1847"/>
        <v>4.8959999999999997E-2</v>
      </c>
      <c r="AY5058" s="1">
        <v>36887</v>
      </c>
      <c r="AZ5058">
        <v>4.8959999999999999</v>
      </c>
      <c r="BA5058">
        <f t="shared" si="1848"/>
        <v>4.8959999999999997E-2</v>
      </c>
      <c r="BC5058" s="1">
        <v>36887</v>
      </c>
      <c r="BD5058">
        <v>4.88</v>
      </c>
      <c r="BE5058">
        <f t="shared" si="1849"/>
        <v>4.8799999999999996E-2</v>
      </c>
      <c r="BI5058">
        <f t="shared" si="1850"/>
        <v>0</v>
      </c>
      <c r="BK5058" s="1">
        <v>43734</v>
      </c>
      <c r="BL5058">
        <v>2.4072100000000001</v>
      </c>
      <c r="BM5058">
        <f t="shared" si="1856"/>
        <v>2.4072099999999999E-2</v>
      </c>
      <c r="BP5058" s="1">
        <v>36887</v>
      </c>
      <c r="BQ5058">
        <v>4.8959999999999999</v>
      </c>
      <c r="BR5058">
        <f t="shared" si="1851"/>
        <v>4.8959999999999997E-2</v>
      </c>
      <c r="BT5058" s="1">
        <v>36887</v>
      </c>
      <c r="BU5058">
        <v>4.8959999999999999</v>
      </c>
      <c r="BV5058">
        <f t="shared" si="1852"/>
        <v>4.8959999999999997E-2</v>
      </c>
      <c r="BX5058" s="1">
        <v>36887</v>
      </c>
      <c r="BY5058">
        <v>4.88</v>
      </c>
      <c r="BZ5058">
        <f t="shared" si="1853"/>
        <v>4.8799999999999996E-2</v>
      </c>
      <c r="CD5058">
        <f t="shared" si="1854"/>
        <v>0</v>
      </c>
      <c r="CG5058" s="1"/>
    </row>
    <row r="5059" spans="1:85" x14ac:dyDescent="0.3">
      <c r="A5059" s="21">
        <f t="shared" si="1855"/>
        <v>52894</v>
      </c>
      <c r="B5059" s="18">
        <f t="shared" si="1839"/>
        <v>112.421875</v>
      </c>
      <c r="C5059">
        <f t="shared" si="1857"/>
        <v>115</v>
      </c>
      <c r="D5059">
        <f t="shared" ca="1" si="1842"/>
        <v>-19.127777777777776</v>
      </c>
      <c r="E5059">
        <f ca="1">IF(currency="USD",'Future et co'!F5059,IF(currency="EUR",'Future et co'!G5059,FALSE))</f>
        <v>3.6070000000000005E-2</v>
      </c>
      <c r="F5059">
        <f t="shared" ca="1" si="1843"/>
        <v>3.6070000000000005E-2</v>
      </c>
      <c r="G5059">
        <f t="shared" ca="1" si="1844"/>
        <v>2.0569999999999998E-2</v>
      </c>
      <c r="L5059">
        <f t="shared" ca="1" si="1845"/>
        <v>127.8</v>
      </c>
      <c r="M5059">
        <f t="shared" ca="1" si="1840"/>
        <v>3.6070000000000005E-2</v>
      </c>
      <c r="R5059">
        <f t="shared" ca="1" si="1846"/>
        <v>127.8</v>
      </c>
      <c r="S5059">
        <f t="shared" ca="1" si="1841"/>
        <v>3.6070000000000005E-2</v>
      </c>
      <c r="AU5059" s="1">
        <v>36882</v>
      </c>
      <c r="AV5059">
        <v>4.8979999999999997</v>
      </c>
      <c r="AW5059">
        <f t="shared" si="1847"/>
        <v>4.8979999999999996E-2</v>
      </c>
      <c r="AY5059" s="1">
        <v>36882</v>
      </c>
      <c r="AZ5059">
        <v>4.8979999999999997</v>
      </c>
      <c r="BA5059">
        <f t="shared" si="1848"/>
        <v>4.8979999999999996E-2</v>
      </c>
      <c r="BC5059" s="1">
        <v>36882</v>
      </c>
      <c r="BD5059">
        <v>4.8789999999999996</v>
      </c>
      <c r="BE5059">
        <f t="shared" si="1849"/>
        <v>4.8789999999999993E-2</v>
      </c>
      <c r="BI5059">
        <f t="shared" si="1850"/>
        <v>0</v>
      </c>
      <c r="BK5059" s="1">
        <v>43735</v>
      </c>
      <c r="BL5059">
        <v>2.4174600000000002</v>
      </c>
      <c r="BM5059">
        <f t="shared" si="1856"/>
        <v>2.4174600000000001E-2</v>
      </c>
      <c r="BP5059" s="1">
        <v>36882</v>
      </c>
      <c r="BQ5059">
        <v>4.8979999999999997</v>
      </c>
      <c r="BR5059">
        <f t="shared" si="1851"/>
        <v>4.8979999999999996E-2</v>
      </c>
      <c r="BT5059" s="1">
        <v>36882</v>
      </c>
      <c r="BU5059">
        <v>4.8979999999999997</v>
      </c>
      <c r="BV5059">
        <f t="shared" si="1852"/>
        <v>4.8979999999999996E-2</v>
      </c>
      <c r="BX5059" s="1">
        <v>36882</v>
      </c>
      <c r="BY5059">
        <v>4.8789999999999996</v>
      </c>
      <c r="BZ5059">
        <f t="shared" si="1853"/>
        <v>4.8789999999999993E-2</v>
      </c>
      <c r="CD5059">
        <f t="shared" si="1854"/>
        <v>0</v>
      </c>
      <c r="CG5059" s="1"/>
    </row>
    <row r="5060" spans="1:85" x14ac:dyDescent="0.3">
      <c r="A5060" s="21">
        <f t="shared" si="1855"/>
        <v>52895</v>
      </c>
      <c r="B5060" s="18">
        <f t="shared" si="1839"/>
        <v>112.421875</v>
      </c>
      <c r="C5060">
        <f t="shared" si="1857"/>
        <v>115</v>
      </c>
      <c r="D5060">
        <f t="shared" ca="1" si="1842"/>
        <v>-19.130555555555556</v>
      </c>
      <c r="E5060">
        <f ca="1">IF(currency="USD",'Future et co'!F5060,IF(currency="EUR",'Future et co'!G5060,FALSE))</f>
        <v>3.6070000000000005E-2</v>
      </c>
      <c r="F5060">
        <f t="shared" ca="1" si="1843"/>
        <v>3.6070000000000005E-2</v>
      </c>
      <c r="G5060">
        <f t="shared" ca="1" si="1844"/>
        <v>2.0569999999999998E-2</v>
      </c>
      <c r="L5060">
        <f t="shared" ca="1" si="1845"/>
        <v>127.8</v>
      </c>
      <c r="M5060">
        <f t="shared" ca="1" si="1840"/>
        <v>3.6070000000000005E-2</v>
      </c>
      <c r="R5060">
        <f t="shared" ca="1" si="1846"/>
        <v>127.8</v>
      </c>
      <c r="S5060">
        <f t="shared" ca="1" si="1841"/>
        <v>3.6070000000000005E-2</v>
      </c>
      <c r="AU5060" s="1">
        <v>36881</v>
      </c>
      <c r="AV5060">
        <v>4.9050000000000002</v>
      </c>
      <c r="AW5060">
        <f t="shared" si="1847"/>
        <v>4.9050000000000003E-2</v>
      </c>
      <c r="AY5060" s="1">
        <v>36881</v>
      </c>
      <c r="AZ5060">
        <v>4.9050000000000002</v>
      </c>
      <c r="BA5060">
        <f t="shared" si="1848"/>
        <v>4.9050000000000003E-2</v>
      </c>
      <c r="BC5060" s="1">
        <v>36881</v>
      </c>
      <c r="BD5060">
        <v>4.8920000000000003</v>
      </c>
      <c r="BE5060">
        <f t="shared" si="1849"/>
        <v>4.8920000000000005E-2</v>
      </c>
      <c r="BI5060">
        <f t="shared" si="1850"/>
        <v>0</v>
      </c>
      <c r="BK5060" s="1">
        <v>43738</v>
      </c>
      <c r="BL5060">
        <v>2.4053499999999999</v>
      </c>
      <c r="BM5060">
        <f t="shared" si="1856"/>
        <v>2.4053499999999998E-2</v>
      </c>
      <c r="BP5060" s="1">
        <v>36881</v>
      </c>
      <c r="BQ5060">
        <v>4.9050000000000002</v>
      </c>
      <c r="BR5060">
        <f t="shared" si="1851"/>
        <v>4.9050000000000003E-2</v>
      </c>
      <c r="BT5060" s="1">
        <v>36881</v>
      </c>
      <c r="BU5060">
        <v>4.9050000000000002</v>
      </c>
      <c r="BV5060">
        <f t="shared" si="1852"/>
        <v>4.9050000000000003E-2</v>
      </c>
      <c r="BX5060" s="1">
        <v>36881</v>
      </c>
      <c r="BY5060">
        <v>4.8920000000000003</v>
      </c>
      <c r="BZ5060">
        <f t="shared" si="1853"/>
        <v>4.8920000000000005E-2</v>
      </c>
      <c r="CD5060">
        <f t="shared" si="1854"/>
        <v>0</v>
      </c>
      <c r="CG5060" s="1"/>
    </row>
    <row r="5061" spans="1:85" x14ac:dyDescent="0.3">
      <c r="A5061" s="21">
        <f t="shared" si="1855"/>
        <v>52896</v>
      </c>
      <c r="B5061" s="18">
        <f t="shared" si="1839"/>
        <v>112.421875</v>
      </c>
      <c r="C5061">
        <f t="shared" si="1857"/>
        <v>115</v>
      </c>
      <c r="D5061">
        <f t="shared" ca="1" si="1842"/>
        <v>-19.133333333333333</v>
      </c>
      <c r="E5061">
        <f ca="1">IF(currency="USD",'Future et co'!F5061,IF(currency="EUR",'Future et co'!G5061,FALSE))</f>
        <v>3.6070000000000005E-2</v>
      </c>
      <c r="F5061">
        <f t="shared" ca="1" si="1843"/>
        <v>3.6070000000000005E-2</v>
      </c>
      <c r="G5061">
        <f t="shared" ca="1" si="1844"/>
        <v>2.0569999999999998E-2</v>
      </c>
      <c r="L5061">
        <f t="shared" ca="1" si="1845"/>
        <v>127.8</v>
      </c>
      <c r="M5061">
        <f t="shared" ca="1" si="1840"/>
        <v>3.6070000000000005E-2</v>
      </c>
      <c r="R5061">
        <f t="shared" ca="1" si="1846"/>
        <v>127.8</v>
      </c>
      <c r="S5061">
        <f t="shared" ca="1" si="1841"/>
        <v>3.6070000000000005E-2</v>
      </c>
      <c r="AU5061" s="1">
        <v>36880</v>
      </c>
      <c r="AV5061">
        <v>4.9130000000000003</v>
      </c>
      <c r="AW5061">
        <f t="shared" si="1847"/>
        <v>4.913E-2</v>
      </c>
      <c r="AY5061" s="1">
        <v>36880</v>
      </c>
      <c r="AZ5061">
        <v>4.9130000000000003</v>
      </c>
      <c r="BA5061">
        <f t="shared" si="1848"/>
        <v>4.913E-2</v>
      </c>
      <c r="BC5061" s="1">
        <v>36880</v>
      </c>
      <c r="BD5061">
        <v>4.9050000000000002</v>
      </c>
      <c r="BE5061">
        <f t="shared" si="1849"/>
        <v>4.9050000000000003E-2</v>
      </c>
      <c r="BI5061">
        <f t="shared" si="1850"/>
        <v>0</v>
      </c>
      <c r="BK5061" s="1">
        <v>43739</v>
      </c>
      <c r="BL5061">
        <v>2.43703</v>
      </c>
      <c r="BM5061">
        <f t="shared" si="1856"/>
        <v>2.4370300000000001E-2</v>
      </c>
      <c r="BP5061" s="1">
        <v>36880</v>
      </c>
      <c r="BQ5061">
        <v>4.9130000000000003</v>
      </c>
      <c r="BR5061">
        <f t="shared" si="1851"/>
        <v>4.913E-2</v>
      </c>
      <c r="BT5061" s="1">
        <v>36880</v>
      </c>
      <c r="BU5061">
        <v>4.9130000000000003</v>
      </c>
      <c r="BV5061">
        <f t="shared" si="1852"/>
        <v>4.913E-2</v>
      </c>
      <c r="BX5061" s="1">
        <v>36880</v>
      </c>
      <c r="BY5061">
        <v>4.9050000000000002</v>
      </c>
      <c r="BZ5061">
        <f t="shared" si="1853"/>
        <v>4.9050000000000003E-2</v>
      </c>
      <c r="CD5061">
        <f t="shared" si="1854"/>
        <v>0</v>
      </c>
      <c r="CG5061" s="1"/>
    </row>
    <row r="5062" spans="1:85" x14ac:dyDescent="0.3">
      <c r="A5062" s="21">
        <f t="shared" si="1855"/>
        <v>52897</v>
      </c>
      <c r="B5062" s="18">
        <f t="shared" si="1839"/>
        <v>112.421875</v>
      </c>
      <c r="C5062">
        <f t="shared" si="1857"/>
        <v>115</v>
      </c>
      <c r="D5062">
        <f t="shared" ca="1" si="1842"/>
        <v>-19.136111111111113</v>
      </c>
      <c r="E5062">
        <f ca="1">IF(currency="USD",'Future et co'!F5062,IF(currency="EUR",'Future et co'!G5062,FALSE))</f>
        <v>3.6070000000000005E-2</v>
      </c>
      <c r="F5062">
        <f t="shared" ca="1" si="1843"/>
        <v>3.6070000000000005E-2</v>
      </c>
      <c r="G5062">
        <f t="shared" ca="1" si="1844"/>
        <v>2.0569999999999998E-2</v>
      </c>
      <c r="L5062">
        <f t="shared" ca="1" si="1845"/>
        <v>127.8</v>
      </c>
      <c r="M5062">
        <f t="shared" ca="1" si="1840"/>
        <v>3.6070000000000005E-2</v>
      </c>
      <c r="R5062">
        <f t="shared" ca="1" si="1846"/>
        <v>127.8</v>
      </c>
      <c r="S5062">
        <f t="shared" ca="1" si="1841"/>
        <v>3.6070000000000005E-2</v>
      </c>
      <c r="AU5062" s="1">
        <v>36879</v>
      </c>
      <c r="AV5062">
        <v>4.9290000000000003</v>
      </c>
      <c r="AW5062">
        <f t="shared" si="1847"/>
        <v>4.929E-2</v>
      </c>
      <c r="AY5062" s="1">
        <v>36879</v>
      </c>
      <c r="AZ5062">
        <v>4.9290000000000003</v>
      </c>
      <c r="BA5062">
        <f t="shared" si="1848"/>
        <v>4.929E-2</v>
      </c>
      <c r="BC5062" s="1">
        <v>36879</v>
      </c>
      <c r="BD5062">
        <v>4.9160000000000004</v>
      </c>
      <c r="BE5062">
        <f t="shared" si="1849"/>
        <v>4.9160000000000002E-2</v>
      </c>
      <c r="BI5062">
        <f t="shared" si="1850"/>
        <v>0</v>
      </c>
      <c r="BK5062" s="1">
        <v>43740</v>
      </c>
      <c r="BL5062">
        <v>2.4848400000000002</v>
      </c>
      <c r="BM5062">
        <f t="shared" si="1856"/>
        <v>2.4848400000000003E-2</v>
      </c>
      <c r="BP5062" s="1">
        <v>36879</v>
      </c>
      <c r="BQ5062">
        <v>4.9290000000000003</v>
      </c>
      <c r="BR5062">
        <f t="shared" si="1851"/>
        <v>4.929E-2</v>
      </c>
      <c r="BT5062" s="1">
        <v>36879</v>
      </c>
      <c r="BU5062">
        <v>4.9290000000000003</v>
      </c>
      <c r="BV5062">
        <f t="shared" si="1852"/>
        <v>4.929E-2</v>
      </c>
      <c r="BX5062" s="1">
        <v>36879</v>
      </c>
      <c r="BY5062">
        <v>4.9160000000000004</v>
      </c>
      <c r="BZ5062">
        <f t="shared" si="1853"/>
        <v>4.9160000000000002E-2</v>
      </c>
      <c r="CD5062">
        <f t="shared" si="1854"/>
        <v>0</v>
      </c>
      <c r="CG5062" s="1"/>
    </row>
    <row r="5063" spans="1:85" x14ac:dyDescent="0.3">
      <c r="A5063" s="21">
        <f t="shared" si="1855"/>
        <v>52898</v>
      </c>
      <c r="B5063" s="18">
        <f t="shared" si="1839"/>
        <v>112.421875</v>
      </c>
      <c r="C5063">
        <f t="shared" si="1857"/>
        <v>115</v>
      </c>
      <c r="D5063">
        <f t="shared" ca="1" si="1842"/>
        <v>-19.138888888888889</v>
      </c>
      <c r="E5063">
        <f ca="1">IF(currency="USD",'Future et co'!F5063,IF(currency="EUR",'Future et co'!G5063,FALSE))</f>
        <v>3.6070000000000005E-2</v>
      </c>
      <c r="F5063">
        <f t="shared" ca="1" si="1843"/>
        <v>3.6070000000000005E-2</v>
      </c>
      <c r="G5063">
        <f t="shared" ca="1" si="1844"/>
        <v>2.0569999999999998E-2</v>
      </c>
      <c r="L5063">
        <f t="shared" ca="1" si="1845"/>
        <v>127.8</v>
      </c>
      <c r="M5063">
        <f t="shared" ca="1" si="1840"/>
        <v>3.6070000000000005E-2</v>
      </c>
      <c r="R5063">
        <f t="shared" ca="1" si="1846"/>
        <v>127.8</v>
      </c>
      <c r="S5063">
        <f t="shared" ca="1" si="1841"/>
        <v>3.6070000000000005E-2</v>
      </c>
      <c r="AU5063" s="1">
        <v>36878</v>
      </c>
      <c r="AV5063">
        <v>4.9400000000000004</v>
      </c>
      <c r="AW5063">
        <f t="shared" si="1847"/>
        <v>4.9400000000000006E-2</v>
      </c>
      <c r="AY5063" s="1">
        <v>36878</v>
      </c>
      <c r="AZ5063">
        <v>4.9400000000000004</v>
      </c>
      <c r="BA5063">
        <f t="shared" si="1848"/>
        <v>4.9400000000000006E-2</v>
      </c>
      <c r="BC5063" s="1">
        <v>36878</v>
      </c>
      <c r="BD5063">
        <v>4.9329999999999998</v>
      </c>
      <c r="BE5063">
        <f t="shared" si="1849"/>
        <v>4.9329999999999999E-2</v>
      </c>
      <c r="BI5063">
        <f t="shared" si="1850"/>
        <v>0</v>
      </c>
      <c r="BK5063" s="1">
        <v>43741</v>
      </c>
      <c r="BL5063">
        <v>2.4675199999999999</v>
      </c>
      <c r="BM5063">
        <f t="shared" si="1856"/>
        <v>2.4675199999999998E-2</v>
      </c>
      <c r="BP5063" s="1">
        <v>36878</v>
      </c>
      <c r="BQ5063">
        <v>4.9400000000000004</v>
      </c>
      <c r="BR5063">
        <f t="shared" si="1851"/>
        <v>4.9400000000000006E-2</v>
      </c>
      <c r="BT5063" s="1">
        <v>36878</v>
      </c>
      <c r="BU5063">
        <v>4.9400000000000004</v>
      </c>
      <c r="BV5063">
        <f t="shared" si="1852"/>
        <v>4.9400000000000006E-2</v>
      </c>
      <c r="BX5063" s="1">
        <v>36878</v>
      </c>
      <c r="BY5063">
        <v>4.9329999999999998</v>
      </c>
      <c r="BZ5063">
        <f t="shared" si="1853"/>
        <v>4.9329999999999999E-2</v>
      </c>
      <c r="CD5063">
        <f t="shared" si="1854"/>
        <v>0</v>
      </c>
      <c r="CG5063" s="1"/>
    </row>
    <row r="5064" spans="1:85" x14ac:dyDescent="0.3">
      <c r="A5064" s="21">
        <f t="shared" si="1855"/>
        <v>52901</v>
      </c>
      <c r="B5064" s="18">
        <f t="shared" si="1839"/>
        <v>112.421875</v>
      </c>
      <c r="C5064">
        <f t="shared" si="1857"/>
        <v>115</v>
      </c>
      <c r="D5064">
        <f t="shared" ca="1" si="1842"/>
        <v>-19.147222222222222</v>
      </c>
      <c r="E5064">
        <f ca="1">IF(currency="USD",'Future et co'!F5064,IF(currency="EUR",'Future et co'!G5064,FALSE))</f>
        <v>3.6070000000000005E-2</v>
      </c>
      <c r="F5064">
        <f t="shared" ca="1" si="1843"/>
        <v>3.6070000000000005E-2</v>
      </c>
      <c r="G5064">
        <f t="shared" ca="1" si="1844"/>
        <v>2.0569999999999998E-2</v>
      </c>
      <c r="L5064">
        <f t="shared" ca="1" si="1845"/>
        <v>127.8</v>
      </c>
      <c r="M5064">
        <f t="shared" ca="1" si="1840"/>
        <v>3.6070000000000005E-2</v>
      </c>
      <c r="R5064">
        <f t="shared" ca="1" si="1846"/>
        <v>127.8</v>
      </c>
      <c r="S5064">
        <f t="shared" ca="1" si="1841"/>
        <v>3.6070000000000005E-2</v>
      </c>
      <c r="AU5064" s="1">
        <v>36875</v>
      </c>
      <c r="AV5064">
        <v>4.9649999999999999</v>
      </c>
      <c r="AW5064">
        <f t="shared" si="1847"/>
        <v>4.965E-2</v>
      </c>
      <c r="AY5064" s="1">
        <v>36875</v>
      </c>
      <c r="AZ5064">
        <v>4.9649999999999999</v>
      </c>
      <c r="BA5064">
        <f t="shared" si="1848"/>
        <v>4.965E-2</v>
      </c>
      <c r="BC5064" s="1">
        <v>36875</v>
      </c>
      <c r="BD5064">
        <v>4.9489999999999998</v>
      </c>
      <c r="BE5064">
        <f t="shared" si="1849"/>
        <v>4.9489999999999999E-2</v>
      </c>
      <c r="BI5064">
        <f t="shared" si="1850"/>
        <v>0</v>
      </c>
      <c r="BK5064" s="1">
        <v>43742</v>
      </c>
      <c r="BL5064">
        <v>2.4324499999999998</v>
      </c>
      <c r="BM5064">
        <f t="shared" si="1856"/>
        <v>2.4324499999999999E-2</v>
      </c>
      <c r="BP5064" s="1">
        <v>36875</v>
      </c>
      <c r="BQ5064">
        <v>4.9649999999999999</v>
      </c>
      <c r="BR5064">
        <f t="shared" si="1851"/>
        <v>4.965E-2</v>
      </c>
      <c r="BT5064" s="1">
        <v>36875</v>
      </c>
      <c r="BU5064">
        <v>4.9649999999999999</v>
      </c>
      <c r="BV5064">
        <f t="shared" si="1852"/>
        <v>4.965E-2</v>
      </c>
      <c r="BX5064" s="1">
        <v>36875</v>
      </c>
      <c r="BY5064">
        <v>4.9489999999999998</v>
      </c>
      <c r="BZ5064">
        <f t="shared" si="1853"/>
        <v>4.9489999999999999E-2</v>
      </c>
      <c r="CD5064">
        <f t="shared" si="1854"/>
        <v>0</v>
      </c>
      <c r="CG5064" s="1"/>
    </row>
    <row r="5065" spans="1:85" x14ac:dyDescent="0.3">
      <c r="A5065" s="21">
        <f t="shared" si="1855"/>
        <v>52902</v>
      </c>
      <c r="B5065" s="18">
        <f t="shared" si="1839"/>
        <v>112.421875</v>
      </c>
      <c r="C5065">
        <f t="shared" si="1857"/>
        <v>115</v>
      </c>
      <c r="D5065">
        <f t="shared" ca="1" si="1842"/>
        <v>-19.149999999999999</v>
      </c>
      <c r="E5065">
        <f ca="1">IF(currency="USD",'Future et co'!F5065,IF(currency="EUR",'Future et co'!G5065,FALSE))</f>
        <v>3.6070000000000005E-2</v>
      </c>
      <c r="F5065">
        <f t="shared" ca="1" si="1843"/>
        <v>3.6070000000000005E-2</v>
      </c>
      <c r="G5065">
        <f t="shared" ca="1" si="1844"/>
        <v>2.0569999999999998E-2</v>
      </c>
      <c r="L5065">
        <f t="shared" ca="1" si="1845"/>
        <v>127.8</v>
      </c>
      <c r="M5065">
        <f t="shared" ca="1" si="1840"/>
        <v>3.6070000000000005E-2</v>
      </c>
      <c r="R5065">
        <f t="shared" ca="1" si="1846"/>
        <v>127.8</v>
      </c>
      <c r="S5065">
        <f t="shared" ca="1" si="1841"/>
        <v>3.6070000000000005E-2</v>
      </c>
      <c r="AU5065" s="1">
        <v>36874</v>
      </c>
      <c r="AV5065">
        <v>4.9710000000000001</v>
      </c>
      <c r="AW5065">
        <f t="shared" si="1847"/>
        <v>4.9710000000000004E-2</v>
      </c>
      <c r="AY5065" s="1">
        <v>36874</v>
      </c>
      <c r="AZ5065">
        <v>4.9710000000000001</v>
      </c>
      <c r="BA5065">
        <f t="shared" si="1848"/>
        <v>4.9710000000000004E-2</v>
      </c>
      <c r="BC5065" s="1">
        <v>36874</v>
      </c>
      <c r="BD5065">
        <v>4.9530000000000003</v>
      </c>
      <c r="BE5065">
        <f t="shared" si="1849"/>
        <v>4.9530000000000005E-2</v>
      </c>
      <c r="BI5065">
        <f t="shared" si="1850"/>
        <v>0</v>
      </c>
      <c r="BK5065" s="1">
        <v>43745</v>
      </c>
      <c r="BL5065">
        <v>2.4464999999999999</v>
      </c>
      <c r="BM5065">
        <f t="shared" si="1856"/>
        <v>2.4465000000000001E-2</v>
      </c>
      <c r="BP5065" s="1">
        <v>36874</v>
      </c>
      <c r="BQ5065">
        <v>4.9710000000000001</v>
      </c>
      <c r="BR5065">
        <f t="shared" si="1851"/>
        <v>4.9710000000000004E-2</v>
      </c>
      <c r="BT5065" s="1">
        <v>36874</v>
      </c>
      <c r="BU5065">
        <v>4.9710000000000001</v>
      </c>
      <c r="BV5065">
        <f t="shared" si="1852"/>
        <v>4.9710000000000004E-2</v>
      </c>
      <c r="BX5065" s="1">
        <v>36874</v>
      </c>
      <c r="BY5065">
        <v>4.9530000000000003</v>
      </c>
      <c r="BZ5065">
        <f t="shared" si="1853"/>
        <v>4.9530000000000005E-2</v>
      </c>
      <c r="CD5065">
        <f t="shared" si="1854"/>
        <v>0</v>
      </c>
      <c r="CG5065" s="1"/>
    </row>
    <row r="5066" spans="1:85" x14ac:dyDescent="0.3">
      <c r="A5066" s="21">
        <f t="shared" si="1855"/>
        <v>52903</v>
      </c>
      <c r="B5066" s="18">
        <f t="shared" si="1839"/>
        <v>112.421875</v>
      </c>
      <c r="C5066">
        <f t="shared" si="1857"/>
        <v>115</v>
      </c>
      <c r="D5066">
        <f t="shared" ca="1" si="1842"/>
        <v>-19.152777777777779</v>
      </c>
      <c r="E5066">
        <f ca="1">IF(currency="USD",'Future et co'!F5066,IF(currency="EUR",'Future et co'!G5066,FALSE))</f>
        <v>3.6070000000000005E-2</v>
      </c>
      <c r="F5066">
        <f t="shared" ca="1" si="1843"/>
        <v>3.6070000000000005E-2</v>
      </c>
      <c r="G5066">
        <f t="shared" ca="1" si="1844"/>
        <v>2.0569999999999998E-2</v>
      </c>
      <c r="L5066">
        <f t="shared" ca="1" si="1845"/>
        <v>127.8</v>
      </c>
      <c r="M5066">
        <f t="shared" ca="1" si="1840"/>
        <v>3.6070000000000005E-2</v>
      </c>
      <c r="R5066">
        <f t="shared" ca="1" si="1846"/>
        <v>127.8</v>
      </c>
      <c r="S5066">
        <f t="shared" ca="1" si="1841"/>
        <v>3.6070000000000005E-2</v>
      </c>
      <c r="AU5066" s="1">
        <v>36873</v>
      </c>
      <c r="AV5066">
        <v>4.9770000000000003</v>
      </c>
      <c r="AW5066">
        <f t="shared" si="1847"/>
        <v>4.9770000000000002E-2</v>
      </c>
      <c r="AY5066" s="1">
        <v>36873</v>
      </c>
      <c r="AZ5066">
        <v>4.9770000000000003</v>
      </c>
      <c r="BA5066">
        <f t="shared" si="1848"/>
        <v>4.9770000000000002E-2</v>
      </c>
      <c r="BC5066" s="1">
        <v>36873</v>
      </c>
      <c r="BD5066">
        <v>4.9660000000000002</v>
      </c>
      <c r="BE5066">
        <f t="shared" si="1849"/>
        <v>4.9660000000000003E-2</v>
      </c>
      <c r="BI5066">
        <f t="shared" si="1850"/>
        <v>0</v>
      </c>
      <c r="BK5066" s="1">
        <v>43746</v>
      </c>
      <c r="BL5066">
        <v>2.4867499999999998</v>
      </c>
      <c r="BM5066">
        <f t="shared" si="1856"/>
        <v>2.4867499999999997E-2</v>
      </c>
      <c r="BP5066" s="1">
        <v>36873</v>
      </c>
      <c r="BQ5066">
        <v>4.9770000000000003</v>
      </c>
      <c r="BR5066">
        <f t="shared" si="1851"/>
        <v>4.9770000000000002E-2</v>
      </c>
      <c r="BT5066" s="1">
        <v>36873</v>
      </c>
      <c r="BU5066">
        <v>4.9770000000000003</v>
      </c>
      <c r="BV5066">
        <f t="shared" si="1852"/>
        <v>4.9770000000000002E-2</v>
      </c>
      <c r="BX5066" s="1">
        <v>36873</v>
      </c>
      <c r="BY5066">
        <v>4.9660000000000002</v>
      </c>
      <c r="BZ5066">
        <f t="shared" si="1853"/>
        <v>4.9660000000000003E-2</v>
      </c>
      <c r="CD5066">
        <f t="shared" si="1854"/>
        <v>0</v>
      </c>
      <c r="CG5066" s="1"/>
    </row>
    <row r="5067" spans="1:85" x14ac:dyDescent="0.3">
      <c r="A5067" s="21">
        <f t="shared" si="1855"/>
        <v>52904</v>
      </c>
      <c r="B5067" s="18">
        <f t="shared" ref="B5067:B5130" si="1858">IFERROR(VLOOKUP(A5067,$CG$11:$CH$19999,2,FALSE),B5066)</f>
        <v>112.421875</v>
      </c>
      <c r="C5067">
        <f t="shared" si="1857"/>
        <v>115</v>
      </c>
      <c r="D5067">
        <f t="shared" ca="1" si="1842"/>
        <v>-19.155555555555555</v>
      </c>
      <c r="E5067">
        <f ca="1">IF(currency="USD",'Future et co'!F5067,IF(currency="EUR",'Future et co'!G5067,FALSE))</f>
        <v>3.6070000000000005E-2</v>
      </c>
      <c r="F5067">
        <f t="shared" ca="1" si="1843"/>
        <v>3.6070000000000005E-2</v>
      </c>
      <c r="G5067">
        <f t="shared" ca="1" si="1844"/>
        <v>2.0569999999999998E-2</v>
      </c>
      <c r="L5067">
        <f t="shared" ca="1" si="1845"/>
        <v>127.8</v>
      </c>
      <c r="M5067">
        <f t="shared" ref="M5067:M5130" ca="1" si="1859">IFERROR(IF(L5067&lt;0.25,VLOOKUP(I5067,$AU$11:$AW$5325,3,FALSE),IF(AND(L5067&gt;=0.25,L5067&lt;0.5),VLOOKUP(I5067,$AY$11:$BA$5325,3,FALSE),IF(AND(L5067&gt;=0.5,L5067&lt;1),VLOOKUP(I5067,$BC$11:$BE$5325,3,FALSE),VLOOKUP(I5067,$BG$11:$BI$5010,3,FALSE)))),M5066)</f>
        <v>3.6070000000000005E-2</v>
      </c>
      <c r="R5067">
        <f t="shared" ca="1" si="1846"/>
        <v>127.8</v>
      </c>
      <c r="S5067">
        <f t="shared" ref="S5067:S5130" ca="1" si="1860">IFERROR(IF(R5067&lt;0.25,VLOOKUP(O5067,$AU$11:$AW$5325,3,FALSE),IF(AND(R5067&gt;=0.25,R5067&lt;0.5),VLOOKUP(O5067,$AY$11:$BA$5325,3,FALSE),IF(AND(R5067&gt;=0.5,R5067&lt;1),VLOOKUP(O5067,$BC$11:$BE$5325,3,FALSE),VLOOKUP(O5067,$BG$11:$BI$5010,3,FALSE)))),S5066)</f>
        <v>3.6070000000000005E-2</v>
      </c>
      <c r="AU5067" s="1">
        <v>36872</v>
      </c>
      <c r="AV5067">
        <v>4.9790000000000001</v>
      </c>
      <c r="AW5067">
        <f t="shared" si="1847"/>
        <v>4.9790000000000001E-2</v>
      </c>
      <c r="AY5067" s="1">
        <v>36872</v>
      </c>
      <c r="AZ5067">
        <v>4.9790000000000001</v>
      </c>
      <c r="BA5067">
        <f t="shared" si="1848"/>
        <v>4.9790000000000001E-2</v>
      </c>
      <c r="BC5067" s="1">
        <v>36872</v>
      </c>
      <c r="BD5067">
        <v>4.9669999999999996</v>
      </c>
      <c r="BE5067">
        <f t="shared" si="1849"/>
        <v>4.9669999999999999E-2</v>
      </c>
      <c r="BI5067">
        <f t="shared" si="1850"/>
        <v>0</v>
      </c>
      <c r="BK5067" s="1">
        <v>43747</v>
      </c>
      <c r="BL5067">
        <v>2.4648500000000002</v>
      </c>
      <c r="BM5067">
        <f t="shared" si="1856"/>
        <v>2.4648500000000004E-2</v>
      </c>
      <c r="BP5067" s="1">
        <v>36872</v>
      </c>
      <c r="BQ5067">
        <v>4.9790000000000001</v>
      </c>
      <c r="BR5067">
        <f t="shared" si="1851"/>
        <v>4.9790000000000001E-2</v>
      </c>
      <c r="BT5067" s="1">
        <v>36872</v>
      </c>
      <c r="BU5067">
        <v>4.9790000000000001</v>
      </c>
      <c r="BV5067">
        <f t="shared" si="1852"/>
        <v>4.9790000000000001E-2</v>
      </c>
      <c r="BX5067" s="1">
        <v>36872</v>
      </c>
      <c r="BY5067">
        <v>4.9669999999999996</v>
      </c>
      <c r="BZ5067">
        <f t="shared" si="1853"/>
        <v>4.9669999999999999E-2</v>
      </c>
      <c r="CD5067">
        <f t="shared" si="1854"/>
        <v>0</v>
      </c>
      <c r="CG5067" s="1"/>
    </row>
    <row r="5068" spans="1:85" x14ac:dyDescent="0.3">
      <c r="A5068" s="21">
        <f t="shared" si="1855"/>
        <v>52905</v>
      </c>
      <c r="B5068" s="18">
        <f t="shared" si="1858"/>
        <v>112.421875</v>
      </c>
      <c r="C5068">
        <f t="shared" si="1857"/>
        <v>115</v>
      </c>
      <c r="D5068">
        <f t="shared" ref="D5068:D5131" ca="1" si="1861">($B$7-A5068)/360</f>
        <v>-19.158333333333335</v>
      </c>
      <c r="E5068">
        <f ca="1">IF(currency="USD",'Future et co'!F5068,IF(currency="EUR",'Future et co'!G5068,FALSE))</f>
        <v>3.6070000000000005E-2</v>
      </c>
      <c r="F5068">
        <f t="shared" ref="F5068:F5131" ca="1" si="1862">IFERROR(IF(D5068&lt;0.25,VLOOKUP(A5068,$AU$11:$AW$5325,3,FALSE),IF(AND(D5068&gt;=0.25,D5068&lt;0.5),VLOOKUP(A5068,$AY$11:$BA$5325,3,FALSE),IF(AND(D5068&gt;=0.5,D5068&lt;1),VLOOKUP(A5068,$BC$11:$BE$5325,3,FALSE),VLOOKUP(A5068,$BG$11:$BI$5010,3,FALSE)))),F5067)</f>
        <v>3.6070000000000005E-2</v>
      </c>
      <c r="G5068">
        <f t="shared" ref="G5068:G5131" ca="1" si="1863">IFERROR(IF(D5068&lt;0.25,VLOOKUP(A5068,$BT$11:$BV$5325,3,FALSE),IF(AND(D5068&gt;=0.25,D5068&lt;0.5),VLOOKUP(A5068,$BX$11:$BZ$5325,3,FALSE),VLOOKUP(A5068,$CB$11:$CD$5325,3,FALSE))),G5067)</f>
        <v>2.0569999999999998E-2</v>
      </c>
      <c r="L5068">
        <f t="shared" ref="L5068:L5131" ca="1" si="1864">($J$7-I5068)/360</f>
        <v>127.8</v>
      </c>
      <c r="M5068">
        <f t="shared" ca="1" si="1859"/>
        <v>3.6070000000000005E-2</v>
      </c>
      <c r="R5068">
        <f t="shared" ref="R5068:R5131" ca="1" si="1865">($P$7-O5068)/360</f>
        <v>127.8</v>
      </c>
      <c r="S5068">
        <f t="shared" ca="1" si="1860"/>
        <v>3.6070000000000005E-2</v>
      </c>
      <c r="AU5068" s="1">
        <v>36871</v>
      </c>
      <c r="AV5068">
        <v>4.9749999999999996</v>
      </c>
      <c r="AW5068">
        <f t="shared" ref="AW5068:AW5131" si="1866">AV5068/100</f>
        <v>4.9749999999999996E-2</v>
      </c>
      <c r="AY5068" s="1">
        <v>36871</v>
      </c>
      <c r="AZ5068">
        <v>4.9749999999999996</v>
      </c>
      <c r="BA5068">
        <f t="shared" ref="BA5068:BA5131" si="1867">AZ5068/100</f>
        <v>4.9749999999999996E-2</v>
      </c>
      <c r="BC5068" s="1">
        <v>36871</v>
      </c>
      <c r="BD5068">
        <v>4.9669999999999996</v>
      </c>
      <c r="BE5068">
        <f t="shared" ref="BE5068:BE5131" si="1868">BD5068/100</f>
        <v>4.9669999999999999E-2</v>
      </c>
      <c r="BI5068">
        <f t="shared" ref="BI5068:BI5131" si="1869">BH5068/100</f>
        <v>0</v>
      </c>
      <c r="BK5068" s="1">
        <v>43748</v>
      </c>
      <c r="BL5068">
        <v>2.4478599999999999</v>
      </c>
      <c r="BM5068">
        <f t="shared" si="1856"/>
        <v>2.44786E-2</v>
      </c>
      <c r="BP5068" s="1">
        <v>36871</v>
      </c>
      <c r="BQ5068">
        <v>4.9749999999999996</v>
      </c>
      <c r="BR5068">
        <f t="shared" ref="BR5068:BR5131" si="1870">BQ5068/100</f>
        <v>4.9749999999999996E-2</v>
      </c>
      <c r="BT5068" s="1">
        <v>36871</v>
      </c>
      <c r="BU5068">
        <v>4.9749999999999996</v>
      </c>
      <c r="BV5068">
        <f t="shared" ref="BV5068:BV5131" si="1871">BU5068/100</f>
        <v>4.9749999999999996E-2</v>
      </c>
      <c r="BX5068" s="1">
        <v>36871</v>
      </c>
      <c r="BY5068">
        <v>4.9669999999999996</v>
      </c>
      <c r="BZ5068">
        <f t="shared" ref="BZ5068:BZ5131" si="1872">BY5068/100</f>
        <v>4.9669999999999999E-2</v>
      </c>
      <c r="CD5068">
        <f t="shared" ref="CD5068:CD5131" si="1873">CC5068/100</f>
        <v>0</v>
      </c>
      <c r="CG5068" s="1"/>
    </row>
    <row r="5069" spans="1:85" x14ac:dyDescent="0.3">
      <c r="A5069" s="21">
        <f t="shared" ref="A5069:A5132" si="1874">WORKDAY(A5068,1)</f>
        <v>52908</v>
      </c>
      <c r="B5069" s="18">
        <f t="shared" si="1858"/>
        <v>112.421875</v>
      </c>
      <c r="C5069">
        <f t="shared" si="1857"/>
        <v>115</v>
      </c>
      <c r="D5069">
        <f t="shared" ca="1" si="1861"/>
        <v>-19.166666666666668</v>
      </c>
      <c r="E5069">
        <f ca="1">IF(currency="USD",'Future et co'!F5069,IF(currency="EUR",'Future et co'!G5069,FALSE))</f>
        <v>3.6070000000000005E-2</v>
      </c>
      <c r="F5069">
        <f t="shared" ca="1" si="1862"/>
        <v>3.6070000000000005E-2</v>
      </c>
      <c r="G5069">
        <f t="shared" ca="1" si="1863"/>
        <v>2.0569999999999998E-2</v>
      </c>
      <c r="L5069">
        <f t="shared" ca="1" si="1864"/>
        <v>127.8</v>
      </c>
      <c r="M5069">
        <f t="shared" ca="1" si="1859"/>
        <v>3.6070000000000005E-2</v>
      </c>
      <c r="R5069">
        <f t="shared" ca="1" si="1865"/>
        <v>127.8</v>
      </c>
      <c r="S5069">
        <f t="shared" ca="1" si="1860"/>
        <v>3.6070000000000005E-2</v>
      </c>
      <c r="AU5069" s="1">
        <v>36868</v>
      </c>
      <c r="AV5069">
        <v>4.9669999999999996</v>
      </c>
      <c r="AW5069">
        <f t="shared" si="1866"/>
        <v>4.9669999999999999E-2</v>
      </c>
      <c r="AY5069" s="1">
        <v>36868</v>
      </c>
      <c r="AZ5069">
        <v>4.9669999999999996</v>
      </c>
      <c r="BA5069">
        <f t="shared" si="1867"/>
        <v>4.9669999999999999E-2</v>
      </c>
      <c r="BC5069" s="1">
        <v>36868</v>
      </c>
      <c r="BD5069">
        <v>4.9560000000000004</v>
      </c>
      <c r="BE5069">
        <f t="shared" si="1868"/>
        <v>4.9560000000000007E-2</v>
      </c>
      <c r="BI5069">
        <f t="shared" si="1869"/>
        <v>0</v>
      </c>
      <c r="BK5069" s="1">
        <v>43749</v>
      </c>
      <c r="BL5069">
        <v>2.4215100000000001</v>
      </c>
      <c r="BM5069">
        <f t="shared" si="1856"/>
        <v>2.42151E-2</v>
      </c>
      <c r="BP5069" s="1">
        <v>36868</v>
      </c>
      <c r="BQ5069">
        <v>4.9669999999999996</v>
      </c>
      <c r="BR5069">
        <f t="shared" si="1870"/>
        <v>4.9669999999999999E-2</v>
      </c>
      <c r="BT5069" s="1">
        <v>36868</v>
      </c>
      <c r="BU5069">
        <v>4.9669999999999996</v>
      </c>
      <c r="BV5069">
        <f t="shared" si="1871"/>
        <v>4.9669999999999999E-2</v>
      </c>
      <c r="BX5069" s="1">
        <v>36868</v>
      </c>
      <c r="BY5069">
        <v>4.9560000000000004</v>
      </c>
      <c r="BZ5069">
        <f t="shared" si="1872"/>
        <v>4.9560000000000007E-2</v>
      </c>
      <c r="CD5069">
        <f t="shared" si="1873"/>
        <v>0</v>
      </c>
      <c r="CG5069" s="1"/>
    </row>
    <row r="5070" spans="1:85" x14ac:dyDescent="0.3">
      <c r="A5070" s="21">
        <f t="shared" si="1874"/>
        <v>52909</v>
      </c>
      <c r="B5070" s="18">
        <f t="shared" si="1858"/>
        <v>112.421875</v>
      </c>
      <c r="C5070">
        <f t="shared" si="1857"/>
        <v>115</v>
      </c>
      <c r="D5070">
        <f t="shared" ca="1" si="1861"/>
        <v>-19.169444444444444</v>
      </c>
      <c r="E5070">
        <f ca="1">IF(currency="USD",'Future et co'!F5070,IF(currency="EUR",'Future et co'!G5070,FALSE))</f>
        <v>3.6070000000000005E-2</v>
      </c>
      <c r="F5070">
        <f t="shared" ca="1" si="1862"/>
        <v>3.6070000000000005E-2</v>
      </c>
      <c r="G5070">
        <f t="shared" ca="1" si="1863"/>
        <v>2.0569999999999998E-2</v>
      </c>
      <c r="L5070">
        <f t="shared" ca="1" si="1864"/>
        <v>127.8</v>
      </c>
      <c r="M5070">
        <f t="shared" ca="1" si="1859"/>
        <v>3.6070000000000005E-2</v>
      </c>
      <c r="R5070">
        <f t="shared" ca="1" si="1865"/>
        <v>127.8</v>
      </c>
      <c r="S5070">
        <f t="shared" ca="1" si="1860"/>
        <v>3.6070000000000005E-2</v>
      </c>
      <c r="AU5070" s="1">
        <v>36867</v>
      </c>
      <c r="AV5070">
        <v>4.9740000000000002</v>
      </c>
      <c r="AW5070">
        <f t="shared" si="1866"/>
        <v>4.9739999999999999E-2</v>
      </c>
      <c r="AY5070" s="1">
        <v>36867</v>
      </c>
      <c r="AZ5070">
        <v>4.9740000000000002</v>
      </c>
      <c r="BA5070">
        <f t="shared" si="1867"/>
        <v>4.9739999999999999E-2</v>
      </c>
      <c r="BC5070" s="1">
        <v>36867</v>
      </c>
      <c r="BD5070">
        <v>4.9560000000000004</v>
      </c>
      <c r="BE5070">
        <f t="shared" si="1868"/>
        <v>4.9560000000000007E-2</v>
      </c>
      <c r="BI5070">
        <f t="shared" si="1869"/>
        <v>0</v>
      </c>
      <c r="BK5070" s="1">
        <v>43752</v>
      </c>
      <c r="BL5070">
        <v>2.4260000000000002</v>
      </c>
      <c r="BM5070">
        <f t="shared" ref="BM5070:BM5133" si="1875">BL5070/100</f>
        <v>2.426E-2</v>
      </c>
      <c r="BP5070" s="1">
        <v>36867</v>
      </c>
      <c r="BQ5070">
        <v>4.9740000000000002</v>
      </c>
      <c r="BR5070">
        <f t="shared" si="1870"/>
        <v>4.9739999999999999E-2</v>
      </c>
      <c r="BT5070" s="1">
        <v>36867</v>
      </c>
      <c r="BU5070">
        <v>4.9740000000000002</v>
      </c>
      <c r="BV5070">
        <f t="shared" si="1871"/>
        <v>4.9739999999999999E-2</v>
      </c>
      <c r="BX5070" s="1">
        <v>36867</v>
      </c>
      <c r="BY5070">
        <v>4.9560000000000004</v>
      </c>
      <c r="BZ5070">
        <f t="shared" si="1872"/>
        <v>4.9560000000000007E-2</v>
      </c>
      <c r="CD5070">
        <f t="shared" si="1873"/>
        <v>0</v>
      </c>
      <c r="CG5070" s="1"/>
    </row>
    <row r="5071" spans="1:85" x14ac:dyDescent="0.3">
      <c r="A5071" s="21">
        <f t="shared" si="1874"/>
        <v>52910</v>
      </c>
      <c r="B5071" s="18">
        <f t="shared" si="1858"/>
        <v>112.421875</v>
      </c>
      <c r="C5071">
        <f t="shared" si="1857"/>
        <v>115</v>
      </c>
      <c r="D5071">
        <f t="shared" ca="1" si="1861"/>
        <v>-19.172222222222221</v>
      </c>
      <c r="E5071">
        <f ca="1">IF(currency="USD",'Future et co'!F5071,IF(currency="EUR",'Future et co'!G5071,FALSE))</f>
        <v>3.6070000000000005E-2</v>
      </c>
      <c r="F5071">
        <f t="shared" ca="1" si="1862"/>
        <v>3.6070000000000005E-2</v>
      </c>
      <c r="G5071">
        <f t="shared" ca="1" si="1863"/>
        <v>2.0569999999999998E-2</v>
      </c>
      <c r="L5071">
        <f t="shared" ca="1" si="1864"/>
        <v>127.8</v>
      </c>
      <c r="M5071">
        <f t="shared" ca="1" si="1859"/>
        <v>3.6070000000000005E-2</v>
      </c>
      <c r="R5071">
        <f t="shared" ca="1" si="1865"/>
        <v>127.8</v>
      </c>
      <c r="S5071">
        <f t="shared" ca="1" si="1860"/>
        <v>3.6070000000000005E-2</v>
      </c>
      <c r="AU5071" s="1">
        <v>36866</v>
      </c>
      <c r="AV5071">
        <v>4.9870000000000001</v>
      </c>
      <c r="AW5071">
        <f t="shared" si="1866"/>
        <v>4.9869999999999998E-2</v>
      </c>
      <c r="AY5071" s="1">
        <v>36866</v>
      </c>
      <c r="AZ5071">
        <v>4.9870000000000001</v>
      </c>
      <c r="BA5071">
        <f t="shared" si="1867"/>
        <v>4.9869999999999998E-2</v>
      </c>
      <c r="BC5071" s="1">
        <v>36866</v>
      </c>
      <c r="BD5071">
        <v>4.9720000000000004</v>
      </c>
      <c r="BE5071">
        <f t="shared" si="1868"/>
        <v>4.9720000000000007E-2</v>
      </c>
      <c r="BI5071">
        <f t="shared" si="1869"/>
        <v>0</v>
      </c>
      <c r="BK5071" s="1">
        <v>43753</v>
      </c>
      <c r="BL5071">
        <v>2.4051200000000001</v>
      </c>
      <c r="BM5071">
        <f t="shared" si="1875"/>
        <v>2.4051200000000002E-2</v>
      </c>
      <c r="BP5071" s="1">
        <v>36866</v>
      </c>
      <c r="BQ5071">
        <v>4.9870000000000001</v>
      </c>
      <c r="BR5071">
        <f t="shared" si="1870"/>
        <v>4.9869999999999998E-2</v>
      </c>
      <c r="BT5071" s="1">
        <v>36866</v>
      </c>
      <c r="BU5071">
        <v>4.9870000000000001</v>
      </c>
      <c r="BV5071">
        <f t="shared" si="1871"/>
        <v>4.9869999999999998E-2</v>
      </c>
      <c r="BX5071" s="1">
        <v>36866</v>
      </c>
      <c r="BY5071">
        <v>4.9720000000000004</v>
      </c>
      <c r="BZ5071">
        <f t="shared" si="1872"/>
        <v>4.9720000000000007E-2</v>
      </c>
      <c r="CD5071">
        <f t="shared" si="1873"/>
        <v>0</v>
      </c>
      <c r="CG5071" s="1"/>
    </row>
    <row r="5072" spans="1:85" x14ac:dyDescent="0.3">
      <c r="A5072" s="21">
        <f t="shared" si="1874"/>
        <v>52911</v>
      </c>
      <c r="B5072" s="18">
        <f t="shared" si="1858"/>
        <v>112.421875</v>
      </c>
      <c r="C5072">
        <f t="shared" si="1857"/>
        <v>115</v>
      </c>
      <c r="D5072">
        <f t="shared" ca="1" si="1861"/>
        <v>-19.175000000000001</v>
      </c>
      <c r="E5072">
        <f ca="1">IF(currency="USD",'Future et co'!F5072,IF(currency="EUR",'Future et co'!G5072,FALSE))</f>
        <v>3.6070000000000005E-2</v>
      </c>
      <c r="F5072">
        <f t="shared" ca="1" si="1862"/>
        <v>3.6070000000000005E-2</v>
      </c>
      <c r="G5072">
        <f t="shared" ca="1" si="1863"/>
        <v>2.0569999999999998E-2</v>
      </c>
      <c r="L5072">
        <f t="shared" ca="1" si="1864"/>
        <v>127.8</v>
      </c>
      <c r="M5072">
        <f t="shared" ca="1" si="1859"/>
        <v>3.6070000000000005E-2</v>
      </c>
      <c r="R5072">
        <f t="shared" ca="1" si="1865"/>
        <v>127.8</v>
      </c>
      <c r="S5072">
        <f t="shared" ca="1" si="1860"/>
        <v>3.6070000000000005E-2</v>
      </c>
      <c r="AU5072" s="1">
        <v>36865</v>
      </c>
      <c r="AV5072">
        <v>5.0010000000000003</v>
      </c>
      <c r="AW5072">
        <f t="shared" si="1866"/>
        <v>5.0010000000000006E-2</v>
      </c>
      <c r="AY5072" s="1">
        <v>36865</v>
      </c>
      <c r="AZ5072">
        <v>5.0010000000000003</v>
      </c>
      <c r="BA5072">
        <f t="shared" si="1867"/>
        <v>5.0010000000000006E-2</v>
      </c>
      <c r="BC5072" s="1">
        <v>36865</v>
      </c>
      <c r="BD5072">
        <v>5.0060000000000002</v>
      </c>
      <c r="BE5072">
        <f t="shared" si="1868"/>
        <v>5.006E-2</v>
      </c>
      <c r="BI5072">
        <f t="shared" si="1869"/>
        <v>0</v>
      </c>
      <c r="BK5072" s="1">
        <v>43754</v>
      </c>
      <c r="BL5072">
        <v>2.4101400000000002</v>
      </c>
      <c r="BM5072">
        <f t="shared" si="1875"/>
        <v>2.4101400000000002E-2</v>
      </c>
      <c r="BP5072" s="1">
        <v>36865</v>
      </c>
      <c r="BQ5072">
        <v>5.0010000000000003</v>
      </c>
      <c r="BR5072">
        <f t="shared" si="1870"/>
        <v>5.0010000000000006E-2</v>
      </c>
      <c r="BT5072" s="1">
        <v>36865</v>
      </c>
      <c r="BU5072">
        <v>5.0010000000000003</v>
      </c>
      <c r="BV5072">
        <f t="shared" si="1871"/>
        <v>5.0010000000000006E-2</v>
      </c>
      <c r="BX5072" s="1">
        <v>36865</v>
      </c>
      <c r="BY5072">
        <v>5.0060000000000002</v>
      </c>
      <c r="BZ5072">
        <f t="shared" si="1872"/>
        <v>5.006E-2</v>
      </c>
      <c r="CD5072">
        <f t="shared" si="1873"/>
        <v>0</v>
      </c>
      <c r="CG5072" s="1"/>
    </row>
    <row r="5073" spans="1:85" x14ac:dyDescent="0.3">
      <c r="A5073" s="21">
        <f t="shared" si="1874"/>
        <v>52912</v>
      </c>
      <c r="B5073" s="18">
        <f t="shared" si="1858"/>
        <v>112.421875</v>
      </c>
      <c r="C5073">
        <f t="shared" si="1857"/>
        <v>115</v>
      </c>
      <c r="D5073">
        <f t="shared" ca="1" si="1861"/>
        <v>-19.177777777777777</v>
      </c>
      <c r="E5073">
        <f ca="1">IF(currency="USD",'Future et co'!F5073,IF(currency="EUR",'Future et co'!G5073,FALSE))</f>
        <v>3.6070000000000005E-2</v>
      </c>
      <c r="F5073">
        <f t="shared" ca="1" si="1862"/>
        <v>3.6070000000000005E-2</v>
      </c>
      <c r="G5073">
        <f t="shared" ca="1" si="1863"/>
        <v>2.0569999999999998E-2</v>
      </c>
      <c r="L5073">
        <f t="shared" ca="1" si="1864"/>
        <v>127.8</v>
      </c>
      <c r="M5073">
        <f t="shared" ca="1" si="1859"/>
        <v>3.6070000000000005E-2</v>
      </c>
      <c r="R5073">
        <f t="shared" ca="1" si="1865"/>
        <v>127.8</v>
      </c>
      <c r="S5073">
        <f t="shared" ca="1" si="1860"/>
        <v>3.6070000000000005E-2</v>
      </c>
      <c r="AU5073" s="1">
        <v>36864</v>
      </c>
      <c r="AV5073">
        <v>5.0069999999999997</v>
      </c>
      <c r="AW5073">
        <f t="shared" si="1866"/>
        <v>5.0069999999999996E-2</v>
      </c>
      <c r="AY5073" s="1">
        <v>36864</v>
      </c>
      <c r="AZ5073">
        <v>5.0069999999999997</v>
      </c>
      <c r="BA5073">
        <f t="shared" si="1867"/>
        <v>5.0069999999999996E-2</v>
      </c>
      <c r="BC5073" s="1">
        <v>36864</v>
      </c>
      <c r="BD5073">
        <v>5.0119999999999996</v>
      </c>
      <c r="BE5073">
        <f t="shared" si="1868"/>
        <v>5.0119999999999998E-2</v>
      </c>
      <c r="BI5073">
        <f t="shared" si="1869"/>
        <v>0</v>
      </c>
      <c r="BK5073" s="1">
        <v>43755</v>
      </c>
      <c r="BL5073">
        <v>2.4047900000000002</v>
      </c>
      <c r="BM5073">
        <f t="shared" si="1875"/>
        <v>2.4047900000000001E-2</v>
      </c>
      <c r="BP5073" s="1">
        <v>36864</v>
      </c>
      <c r="BQ5073">
        <v>5.0069999999999997</v>
      </c>
      <c r="BR5073">
        <f t="shared" si="1870"/>
        <v>5.0069999999999996E-2</v>
      </c>
      <c r="BT5073" s="1">
        <v>36864</v>
      </c>
      <c r="BU5073">
        <v>5.0069999999999997</v>
      </c>
      <c r="BV5073">
        <f t="shared" si="1871"/>
        <v>5.0069999999999996E-2</v>
      </c>
      <c r="BX5073" s="1">
        <v>36864</v>
      </c>
      <c r="BY5073">
        <v>5.0119999999999996</v>
      </c>
      <c r="BZ5073">
        <f t="shared" si="1872"/>
        <v>5.0119999999999998E-2</v>
      </c>
      <c r="CD5073">
        <f t="shared" si="1873"/>
        <v>0</v>
      </c>
      <c r="CG5073" s="1"/>
    </row>
    <row r="5074" spans="1:85" x14ac:dyDescent="0.3">
      <c r="A5074" s="21">
        <f t="shared" si="1874"/>
        <v>52915</v>
      </c>
      <c r="B5074" s="18">
        <f t="shared" si="1858"/>
        <v>112.421875</v>
      </c>
      <c r="C5074">
        <f t="shared" si="1857"/>
        <v>115</v>
      </c>
      <c r="D5074">
        <f t="shared" ca="1" si="1861"/>
        <v>-19.18611111111111</v>
      </c>
      <c r="E5074">
        <f ca="1">IF(currency="USD",'Future et co'!F5074,IF(currency="EUR",'Future et co'!G5074,FALSE))</f>
        <v>3.6070000000000005E-2</v>
      </c>
      <c r="F5074">
        <f t="shared" ca="1" si="1862"/>
        <v>3.6070000000000005E-2</v>
      </c>
      <c r="G5074">
        <f t="shared" ca="1" si="1863"/>
        <v>2.0569999999999998E-2</v>
      </c>
      <c r="L5074">
        <f t="shared" ca="1" si="1864"/>
        <v>127.8</v>
      </c>
      <c r="M5074">
        <f t="shared" ca="1" si="1859"/>
        <v>3.6070000000000005E-2</v>
      </c>
      <c r="R5074">
        <f t="shared" ca="1" si="1865"/>
        <v>127.8</v>
      </c>
      <c r="S5074">
        <f t="shared" ca="1" si="1860"/>
        <v>3.6070000000000005E-2</v>
      </c>
      <c r="AU5074" s="1">
        <v>36861</v>
      </c>
      <c r="AV5074">
        <v>5.0170000000000003</v>
      </c>
      <c r="AW5074">
        <f t="shared" si="1866"/>
        <v>5.0170000000000006E-2</v>
      </c>
      <c r="AY5074" s="1">
        <v>36861</v>
      </c>
      <c r="AZ5074">
        <v>5.0170000000000003</v>
      </c>
      <c r="BA5074">
        <f t="shared" si="1867"/>
        <v>5.0170000000000006E-2</v>
      </c>
      <c r="BC5074" s="1">
        <v>36861</v>
      </c>
      <c r="BD5074">
        <v>5.0209999999999999</v>
      </c>
      <c r="BE5074">
        <f t="shared" si="1868"/>
        <v>5.0209999999999998E-2</v>
      </c>
      <c r="BI5074">
        <f t="shared" si="1869"/>
        <v>0</v>
      </c>
      <c r="BK5074" s="1">
        <v>43756</v>
      </c>
      <c r="BL5074">
        <v>2.41092</v>
      </c>
      <c r="BM5074">
        <f t="shared" si="1875"/>
        <v>2.4109200000000001E-2</v>
      </c>
      <c r="BP5074" s="1">
        <v>36861</v>
      </c>
      <c r="BQ5074">
        <v>5.0170000000000003</v>
      </c>
      <c r="BR5074">
        <f t="shared" si="1870"/>
        <v>5.0170000000000006E-2</v>
      </c>
      <c r="BT5074" s="1">
        <v>36861</v>
      </c>
      <c r="BU5074">
        <v>5.0170000000000003</v>
      </c>
      <c r="BV5074">
        <f t="shared" si="1871"/>
        <v>5.0170000000000006E-2</v>
      </c>
      <c r="BX5074" s="1">
        <v>36861</v>
      </c>
      <c r="BY5074">
        <v>5.0209999999999999</v>
      </c>
      <c r="BZ5074">
        <f t="shared" si="1872"/>
        <v>5.0209999999999998E-2</v>
      </c>
      <c r="CD5074">
        <f t="shared" si="1873"/>
        <v>0</v>
      </c>
      <c r="CG5074" s="1"/>
    </row>
    <row r="5075" spans="1:85" x14ac:dyDescent="0.3">
      <c r="A5075" s="21">
        <f t="shared" si="1874"/>
        <v>52916</v>
      </c>
      <c r="B5075" s="18">
        <f t="shared" si="1858"/>
        <v>112.421875</v>
      </c>
      <c r="C5075">
        <f t="shared" si="1857"/>
        <v>115</v>
      </c>
      <c r="D5075">
        <f t="shared" ca="1" si="1861"/>
        <v>-19.18888888888889</v>
      </c>
      <c r="E5075">
        <f ca="1">IF(currency="USD",'Future et co'!F5075,IF(currency="EUR",'Future et co'!G5075,FALSE))</f>
        <v>3.6070000000000005E-2</v>
      </c>
      <c r="F5075">
        <f t="shared" ca="1" si="1862"/>
        <v>3.6070000000000005E-2</v>
      </c>
      <c r="G5075">
        <f t="shared" ca="1" si="1863"/>
        <v>2.0569999999999998E-2</v>
      </c>
      <c r="L5075">
        <f t="shared" ca="1" si="1864"/>
        <v>127.8</v>
      </c>
      <c r="M5075">
        <f t="shared" ca="1" si="1859"/>
        <v>3.6070000000000005E-2</v>
      </c>
      <c r="R5075">
        <f t="shared" ca="1" si="1865"/>
        <v>127.8</v>
      </c>
      <c r="S5075">
        <f t="shared" ca="1" si="1860"/>
        <v>3.6070000000000005E-2</v>
      </c>
      <c r="AU5075" s="1">
        <v>36860</v>
      </c>
      <c r="AV5075">
        <v>5.0309999999999997</v>
      </c>
      <c r="AW5075">
        <f t="shared" si="1866"/>
        <v>5.0309999999999994E-2</v>
      </c>
      <c r="AY5075" s="1">
        <v>36860</v>
      </c>
      <c r="AZ5075">
        <v>5.0309999999999997</v>
      </c>
      <c r="BA5075">
        <f t="shared" si="1867"/>
        <v>5.0309999999999994E-2</v>
      </c>
      <c r="BC5075" s="1">
        <v>36860</v>
      </c>
      <c r="BD5075">
        <v>5.0510000000000002</v>
      </c>
      <c r="BE5075">
        <f t="shared" si="1868"/>
        <v>5.0509999999999999E-2</v>
      </c>
      <c r="BI5075">
        <f t="shared" si="1869"/>
        <v>0</v>
      </c>
      <c r="BK5075" s="1">
        <v>43759</v>
      </c>
      <c r="BL5075">
        <v>2.3955199999999999</v>
      </c>
      <c r="BM5075">
        <f t="shared" si="1875"/>
        <v>2.3955199999999999E-2</v>
      </c>
      <c r="BP5075" s="1">
        <v>36860</v>
      </c>
      <c r="BQ5075">
        <v>5.0309999999999997</v>
      </c>
      <c r="BR5075">
        <f t="shared" si="1870"/>
        <v>5.0309999999999994E-2</v>
      </c>
      <c r="BT5075" s="1">
        <v>36860</v>
      </c>
      <c r="BU5075">
        <v>5.0309999999999997</v>
      </c>
      <c r="BV5075">
        <f t="shared" si="1871"/>
        <v>5.0309999999999994E-2</v>
      </c>
      <c r="BX5075" s="1">
        <v>36860</v>
      </c>
      <c r="BY5075">
        <v>5.0510000000000002</v>
      </c>
      <c r="BZ5075">
        <f t="shared" si="1872"/>
        <v>5.0509999999999999E-2</v>
      </c>
      <c r="CD5075">
        <f t="shared" si="1873"/>
        <v>0</v>
      </c>
      <c r="CG5075" s="1"/>
    </row>
    <row r="5076" spans="1:85" x14ac:dyDescent="0.3">
      <c r="A5076" s="21">
        <f t="shared" si="1874"/>
        <v>52917</v>
      </c>
      <c r="B5076" s="18">
        <f t="shared" si="1858"/>
        <v>112.421875</v>
      </c>
      <c r="C5076">
        <f t="shared" si="1857"/>
        <v>115</v>
      </c>
      <c r="D5076">
        <f t="shared" ca="1" si="1861"/>
        <v>-19.191666666666666</v>
      </c>
      <c r="E5076">
        <f ca="1">IF(currency="USD",'Future et co'!F5076,IF(currency="EUR",'Future et co'!G5076,FALSE))</f>
        <v>3.6070000000000005E-2</v>
      </c>
      <c r="F5076">
        <f t="shared" ca="1" si="1862"/>
        <v>3.6070000000000005E-2</v>
      </c>
      <c r="G5076">
        <f t="shared" ca="1" si="1863"/>
        <v>2.0569999999999998E-2</v>
      </c>
      <c r="L5076">
        <f t="shared" ca="1" si="1864"/>
        <v>127.8</v>
      </c>
      <c r="M5076">
        <f t="shared" ca="1" si="1859"/>
        <v>3.6070000000000005E-2</v>
      </c>
      <c r="R5076">
        <f t="shared" ca="1" si="1865"/>
        <v>127.8</v>
      </c>
      <c r="S5076">
        <f t="shared" ca="1" si="1860"/>
        <v>3.6070000000000005E-2</v>
      </c>
      <c r="AU5076" s="1">
        <v>36859</v>
      </c>
      <c r="AV5076">
        <v>5.0460000000000003</v>
      </c>
      <c r="AW5076">
        <f t="shared" si="1866"/>
        <v>5.0460000000000005E-2</v>
      </c>
      <c r="AY5076" s="1">
        <v>36859</v>
      </c>
      <c r="AZ5076">
        <v>5.0460000000000003</v>
      </c>
      <c r="BA5076">
        <f t="shared" si="1867"/>
        <v>5.0460000000000005E-2</v>
      </c>
      <c r="BC5076" s="1">
        <v>36859</v>
      </c>
      <c r="BD5076">
        <v>5.069</v>
      </c>
      <c r="BE5076">
        <f t="shared" si="1868"/>
        <v>5.0689999999999999E-2</v>
      </c>
      <c r="BI5076">
        <f t="shared" si="1869"/>
        <v>0</v>
      </c>
      <c r="BK5076" s="1">
        <v>43760</v>
      </c>
      <c r="BL5076">
        <v>2.4009800000000001</v>
      </c>
      <c r="BM5076">
        <f t="shared" si="1875"/>
        <v>2.4009800000000001E-2</v>
      </c>
      <c r="BP5076" s="1">
        <v>36859</v>
      </c>
      <c r="BQ5076">
        <v>5.0460000000000003</v>
      </c>
      <c r="BR5076">
        <f t="shared" si="1870"/>
        <v>5.0460000000000005E-2</v>
      </c>
      <c r="BT5076" s="1">
        <v>36859</v>
      </c>
      <c r="BU5076">
        <v>5.0460000000000003</v>
      </c>
      <c r="BV5076">
        <f t="shared" si="1871"/>
        <v>5.0460000000000005E-2</v>
      </c>
      <c r="BX5076" s="1">
        <v>36859</v>
      </c>
      <c r="BY5076">
        <v>5.069</v>
      </c>
      <c r="BZ5076">
        <f t="shared" si="1872"/>
        <v>5.0689999999999999E-2</v>
      </c>
      <c r="CD5076">
        <f t="shared" si="1873"/>
        <v>0</v>
      </c>
      <c r="CG5076" s="1"/>
    </row>
    <row r="5077" spans="1:85" x14ac:dyDescent="0.3">
      <c r="A5077" s="21">
        <f t="shared" si="1874"/>
        <v>52918</v>
      </c>
      <c r="B5077" s="18">
        <f t="shared" si="1858"/>
        <v>112.421875</v>
      </c>
      <c r="C5077">
        <f t="shared" si="1857"/>
        <v>115</v>
      </c>
      <c r="D5077">
        <f t="shared" ca="1" si="1861"/>
        <v>-19.194444444444443</v>
      </c>
      <c r="E5077">
        <f ca="1">IF(currency="USD",'Future et co'!F5077,IF(currency="EUR",'Future et co'!G5077,FALSE))</f>
        <v>3.6070000000000005E-2</v>
      </c>
      <c r="F5077">
        <f t="shared" ca="1" si="1862"/>
        <v>3.6070000000000005E-2</v>
      </c>
      <c r="G5077">
        <f t="shared" ca="1" si="1863"/>
        <v>2.0569999999999998E-2</v>
      </c>
      <c r="L5077">
        <f t="shared" ca="1" si="1864"/>
        <v>127.8</v>
      </c>
      <c r="M5077">
        <f t="shared" ca="1" si="1859"/>
        <v>3.6070000000000005E-2</v>
      </c>
      <c r="R5077">
        <f t="shared" ca="1" si="1865"/>
        <v>127.8</v>
      </c>
      <c r="S5077">
        <f t="shared" ca="1" si="1860"/>
        <v>3.6070000000000005E-2</v>
      </c>
      <c r="AU5077" s="1">
        <v>36858</v>
      </c>
      <c r="AV5077">
        <v>4.9050000000000002</v>
      </c>
      <c r="AW5077">
        <f t="shared" si="1866"/>
        <v>4.9050000000000003E-2</v>
      </c>
      <c r="AY5077" s="1">
        <v>36858</v>
      </c>
      <c r="AZ5077">
        <v>4.9050000000000002</v>
      </c>
      <c r="BA5077">
        <f t="shared" si="1867"/>
        <v>4.9050000000000003E-2</v>
      </c>
      <c r="BC5077" s="1">
        <v>36858</v>
      </c>
      <c r="BD5077">
        <v>5.0739999999999998</v>
      </c>
      <c r="BE5077">
        <f t="shared" si="1868"/>
        <v>5.074E-2</v>
      </c>
      <c r="BI5077">
        <f t="shared" si="1869"/>
        <v>0</v>
      </c>
      <c r="BK5077" s="1">
        <v>43761</v>
      </c>
      <c r="BL5077">
        <v>2.3963700000000001</v>
      </c>
      <c r="BM5077">
        <f t="shared" si="1875"/>
        <v>2.3963700000000001E-2</v>
      </c>
      <c r="BP5077" s="1">
        <v>36858</v>
      </c>
      <c r="BQ5077">
        <v>4.9050000000000002</v>
      </c>
      <c r="BR5077">
        <f t="shared" si="1870"/>
        <v>4.9050000000000003E-2</v>
      </c>
      <c r="BT5077" s="1">
        <v>36858</v>
      </c>
      <c r="BU5077">
        <v>4.9050000000000002</v>
      </c>
      <c r="BV5077">
        <f t="shared" si="1871"/>
        <v>4.9050000000000003E-2</v>
      </c>
      <c r="BX5077" s="1">
        <v>36858</v>
      </c>
      <c r="BY5077">
        <v>5.0739999999999998</v>
      </c>
      <c r="BZ5077">
        <f t="shared" si="1872"/>
        <v>5.074E-2</v>
      </c>
      <c r="CD5077">
        <f t="shared" si="1873"/>
        <v>0</v>
      </c>
      <c r="CG5077" s="1"/>
    </row>
    <row r="5078" spans="1:85" x14ac:dyDescent="0.3">
      <c r="A5078" s="21">
        <f t="shared" si="1874"/>
        <v>52919</v>
      </c>
      <c r="B5078" s="18">
        <f t="shared" si="1858"/>
        <v>112.421875</v>
      </c>
      <c r="C5078">
        <f t="shared" si="1857"/>
        <v>115</v>
      </c>
      <c r="D5078">
        <f t="shared" ca="1" si="1861"/>
        <v>-19.197222222222223</v>
      </c>
      <c r="E5078">
        <f ca="1">IF(currency="USD",'Future et co'!F5078,IF(currency="EUR",'Future et co'!G5078,FALSE))</f>
        <v>3.6070000000000005E-2</v>
      </c>
      <c r="F5078">
        <f t="shared" ca="1" si="1862"/>
        <v>3.6070000000000005E-2</v>
      </c>
      <c r="G5078">
        <f t="shared" ca="1" si="1863"/>
        <v>2.0569999999999998E-2</v>
      </c>
      <c r="L5078">
        <f t="shared" ca="1" si="1864"/>
        <v>127.8</v>
      </c>
      <c r="M5078">
        <f t="shared" ca="1" si="1859"/>
        <v>3.6070000000000005E-2</v>
      </c>
      <c r="R5078">
        <f t="shared" ca="1" si="1865"/>
        <v>127.8</v>
      </c>
      <c r="S5078">
        <f t="shared" ca="1" si="1860"/>
        <v>3.6070000000000005E-2</v>
      </c>
      <c r="AU5078" s="1">
        <v>36857</v>
      </c>
      <c r="AV5078">
        <v>4.899</v>
      </c>
      <c r="AW5078">
        <f t="shared" si="1866"/>
        <v>4.8989999999999999E-2</v>
      </c>
      <c r="AY5078" s="1">
        <v>36857</v>
      </c>
      <c r="AZ5078">
        <v>4.899</v>
      </c>
      <c r="BA5078">
        <f t="shared" si="1867"/>
        <v>4.8989999999999999E-2</v>
      </c>
      <c r="BC5078" s="1">
        <v>36857</v>
      </c>
      <c r="BD5078">
        <v>5.0750000000000002</v>
      </c>
      <c r="BE5078">
        <f t="shared" si="1868"/>
        <v>5.0750000000000003E-2</v>
      </c>
      <c r="BI5078">
        <f t="shared" si="1869"/>
        <v>0</v>
      </c>
      <c r="BK5078" s="1">
        <v>43762</v>
      </c>
      <c r="BL5078">
        <v>2.3971</v>
      </c>
      <c r="BM5078">
        <f t="shared" si="1875"/>
        <v>2.3970999999999999E-2</v>
      </c>
      <c r="BP5078" s="1">
        <v>36857</v>
      </c>
      <c r="BQ5078">
        <v>4.899</v>
      </c>
      <c r="BR5078">
        <f t="shared" si="1870"/>
        <v>4.8989999999999999E-2</v>
      </c>
      <c r="BT5078" s="1">
        <v>36857</v>
      </c>
      <c r="BU5078">
        <v>4.899</v>
      </c>
      <c r="BV5078">
        <f t="shared" si="1871"/>
        <v>4.8989999999999999E-2</v>
      </c>
      <c r="BX5078" s="1">
        <v>36857</v>
      </c>
      <c r="BY5078">
        <v>5.0750000000000002</v>
      </c>
      <c r="BZ5078">
        <f t="shared" si="1872"/>
        <v>5.0750000000000003E-2</v>
      </c>
      <c r="CD5078">
        <f t="shared" si="1873"/>
        <v>0</v>
      </c>
      <c r="CG5078" s="1"/>
    </row>
    <row r="5079" spans="1:85" x14ac:dyDescent="0.3">
      <c r="A5079" s="21">
        <f t="shared" si="1874"/>
        <v>52922</v>
      </c>
      <c r="B5079" s="18">
        <f t="shared" si="1858"/>
        <v>112.421875</v>
      </c>
      <c r="C5079">
        <f t="shared" si="1857"/>
        <v>115</v>
      </c>
      <c r="D5079">
        <f t="shared" ca="1" si="1861"/>
        <v>-19.205555555555556</v>
      </c>
      <c r="E5079">
        <f ca="1">IF(currency="USD",'Future et co'!F5079,IF(currency="EUR",'Future et co'!G5079,FALSE))</f>
        <v>3.6070000000000005E-2</v>
      </c>
      <c r="F5079">
        <f t="shared" ca="1" si="1862"/>
        <v>3.6070000000000005E-2</v>
      </c>
      <c r="G5079">
        <f t="shared" ca="1" si="1863"/>
        <v>2.0569999999999998E-2</v>
      </c>
      <c r="L5079">
        <f t="shared" ca="1" si="1864"/>
        <v>127.8</v>
      </c>
      <c r="M5079">
        <f t="shared" ca="1" si="1859"/>
        <v>3.6070000000000005E-2</v>
      </c>
      <c r="R5079">
        <f t="shared" ca="1" si="1865"/>
        <v>127.8</v>
      </c>
      <c r="S5079">
        <f t="shared" ca="1" si="1860"/>
        <v>3.6070000000000005E-2</v>
      </c>
      <c r="AU5079" s="1">
        <v>36854</v>
      </c>
      <c r="AV5079">
        <v>4.8959999999999999</v>
      </c>
      <c r="AW5079">
        <f t="shared" si="1866"/>
        <v>4.8959999999999997E-2</v>
      </c>
      <c r="AY5079" s="1">
        <v>36854</v>
      </c>
      <c r="AZ5079">
        <v>4.8959999999999999</v>
      </c>
      <c r="BA5079">
        <f t="shared" si="1867"/>
        <v>4.8959999999999997E-2</v>
      </c>
      <c r="BC5079" s="1">
        <v>36854</v>
      </c>
      <c r="BD5079">
        <v>5.0709999999999997</v>
      </c>
      <c r="BE5079">
        <f t="shared" si="1868"/>
        <v>5.0709999999999998E-2</v>
      </c>
      <c r="BI5079">
        <f t="shared" si="1869"/>
        <v>0</v>
      </c>
      <c r="BK5079" s="1">
        <v>43763</v>
      </c>
      <c r="BL5079">
        <v>2.38754</v>
      </c>
      <c r="BM5079">
        <f t="shared" si="1875"/>
        <v>2.3875400000000001E-2</v>
      </c>
      <c r="BP5079" s="1">
        <v>36854</v>
      </c>
      <c r="BQ5079">
        <v>4.8959999999999999</v>
      </c>
      <c r="BR5079">
        <f t="shared" si="1870"/>
        <v>4.8959999999999997E-2</v>
      </c>
      <c r="BT5079" s="1">
        <v>36854</v>
      </c>
      <c r="BU5079">
        <v>4.8959999999999999</v>
      </c>
      <c r="BV5079">
        <f t="shared" si="1871"/>
        <v>4.8959999999999997E-2</v>
      </c>
      <c r="BX5079" s="1">
        <v>36854</v>
      </c>
      <c r="BY5079">
        <v>5.0709999999999997</v>
      </c>
      <c r="BZ5079">
        <f t="shared" si="1872"/>
        <v>5.0709999999999998E-2</v>
      </c>
      <c r="CD5079">
        <f t="shared" si="1873"/>
        <v>0</v>
      </c>
      <c r="CG5079" s="1"/>
    </row>
    <row r="5080" spans="1:85" x14ac:dyDescent="0.3">
      <c r="A5080" s="21">
        <f t="shared" si="1874"/>
        <v>52923</v>
      </c>
      <c r="B5080" s="18">
        <f t="shared" si="1858"/>
        <v>112.421875</v>
      </c>
      <c r="C5080">
        <f t="shared" si="1857"/>
        <v>115</v>
      </c>
      <c r="D5080">
        <f t="shared" ca="1" si="1861"/>
        <v>-19.208333333333332</v>
      </c>
      <c r="E5080">
        <f ca="1">IF(currency="USD",'Future et co'!F5080,IF(currency="EUR",'Future et co'!G5080,FALSE))</f>
        <v>3.6070000000000005E-2</v>
      </c>
      <c r="F5080">
        <f t="shared" ca="1" si="1862"/>
        <v>3.6070000000000005E-2</v>
      </c>
      <c r="G5080">
        <f t="shared" ca="1" si="1863"/>
        <v>2.0569999999999998E-2</v>
      </c>
      <c r="L5080">
        <f t="shared" ca="1" si="1864"/>
        <v>127.8</v>
      </c>
      <c r="M5080">
        <f t="shared" ca="1" si="1859"/>
        <v>3.6070000000000005E-2</v>
      </c>
      <c r="R5080">
        <f t="shared" ca="1" si="1865"/>
        <v>127.8</v>
      </c>
      <c r="S5080">
        <f t="shared" ca="1" si="1860"/>
        <v>3.6070000000000005E-2</v>
      </c>
      <c r="AU5080" s="1">
        <v>36853</v>
      </c>
      <c r="AV5080">
        <v>4.8929999999999998</v>
      </c>
      <c r="AW5080">
        <f t="shared" si="1866"/>
        <v>4.8930000000000001E-2</v>
      </c>
      <c r="AY5080" s="1">
        <v>36853</v>
      </c>
      <c r="AZ5080">
        <v>4.8929999999999998</v>
      </c>
      <c r="BA5080">
        <f t="shared" si="1867"/>
        <v>4.8930000000000001E-2</v>
      </c>
      <c r="BC5080" s="1">
        <v>36853</v>
      </c>
      <c r="BD5080">
        <v>5.07</v>
      </c>
      <c r="BE5080">
        <f t="shared" si="1868"/>
        <v>5.0700000000000002E-2</v>
      </c>
      <c r="BI5080">
        <f t="shared" si="1869"/>
        <v>0</v>
      </c>
      <c r="BK5080" s="1">
        <v>43766</v>
      </c>
      <c r="BL5080">
        <v>2.3771399999999998</v>
      </c>
      <c r="BM5080">
        <f t="shared" si="1875"/>
        <v>2.3771399999999998E-2</v>
      </c>
      <c r="BP5080" s="1">
        <v>36853</v>
      </c>
      <c r="BQ5080">
        <v>4.8929999999999998</v>
      </c>
      <c r="BR5080">
        <f t="shared" si="1870"/>
        <v>4.8930000000000001E-2</v>
      </c>
      <c r="BT5080" s="1">
        <v>36853</v>
      </c>
      <c r="BU5080">
        <v>4.8929999999999998</v>
      </c>
      <c r="BV5080">
        <f t="shared" si="1871"/>
        <v>4.8930000000000001E-2</v>
      </c>
      <c r="BX5080" s="1">
        <v>36853</v>
      </c>
      <c r="BY5080">
        <v>5.07</v>
      </c>
      <c r="BZ5080">
        <f t="shared" si="1872"/>
        <v>5.0700000000000002E-2</v>
      </c>
      <c r="CD5080">
        <f t="shared" si="1873"/>
        <v>0</v>
      </c>
      <c r="CG5080" s="1"/>
    </row>
    <row r="5081" spans="1:85" x14ac:dyDescent="0.3">
      <c r="A5081" s="21">
        <f t="shared" si="1874"/>
        <v>52924</v>
      </c>
      <c r="B5081" s="18">
        <f t="shared" si="1858"/>
        <v>112.421875</v>
      </c>
      <c r="C5081">
        <f t="shared" ref="C5081:C5144" si="1876">CEILING(B5081,$C$9)</f>
        <v>115</v>
      </c>
      <c r="D5081">
        <f t="shared" ca="1" si="1861"/>
        <v>-19.211111111111112</v>
      </c>
      <c r="E5081">
        <f ca="1">IF(currency="USD",'Future et co'!F5081,IF(currency="EUR",'Future et co'!G5081,FALSE))</f>
        <v>3.6070000000000005E-2</v>
      </c>
      <c r="F5081">
        <f t="shared" ca="1" si="1862"/>
        <v>3.6070000000000005E-2</v>
      </c>
      <c r="G5081">
        <f t="shared" ca="1" si="1863"/>
        <v>2.0569999999999998E-2</v>
      </c>
      <c r="L5081">
        <f t="shared" ca="1" si="1864"/>
        <v>127.8</v>
      </c>
      <c r="M5081">
        <f t="shared" ca="1" si="1859"/>
        <v>3.6070000000000005E-2</v>
      </c>
      <c r="R5081">
        <f t="shared" ca="1" si="1865"/>
        <v>127.8</v>
      </c>
      <c r="S5081">
        <f t="shared" ca="1" si="1860"/>
        <v>3.6070000000000005E-2</v>
      </c>
      <c r="AU5081" s="1">
        <v>36852</v>
      </c>
      <c r="AV5081">
        <v>4.891</v>
      </c>
      <c r="AW5081">
        <f t="shared" si="1866"/>
        <v>4.8910000000000002E-2</v>
      </c>
      <c r="AY5081" s="1">
        <v>36852</v>
      </c>
      <c r="AZ5081">
        <v>4.891</v>
      </c>
      <c r="BA5081">
        <f t="shared" si="1867"/>
        <v>4.8910000000000002E-2</v>
      </c>
      <c r="BC5081" s="1">
        <v>36852</v>
      </c>
      <c r="BD5081">
        <v>5.0720000000000001</v>
      </c>
      <c r="BE5081">
        <f t="shared" si="1868"/>
        <v>5.0720000000000001E-2</v>
      </c>
      <c r="BI5081">
        <f t="shared" si="1869"/>
        <v>0</v>
      </c>
      <c r="BK5081" s="1">
        <v>43767</v>
      </c>
      <c r="BL5081">
        <v>2.3768799999999999</v>
      </c>
      <c r="BM5081">
        <f t="shared" si="1875"/>
        <v>2.37688E-2</v>
      </c>
      <c r="BP5081" s="1">
        <v>36852</v>
      </c>
      <c r="BQ5081">
        <v>4.891</v>
      </c>
      <c r="BR5081">
        <f t="shared" si="1870"/>
        <v>4.8910000000000002E-2</v>
      </c>
      <c r="BT5081" s="1">
        <v>36852</v>
      </c>
      <c r="BU5081">
        <v>4.891</v>
      </c>
      <c r="BV5081">
        <f t="shared" si="1871"/>
        <v>4.8910000000000002E-2</v>
      </c>
      <c r="BX5081" s="1">
        <v>36852</v>
      </c>
      <c r="BY5081">
        <v>5.0720000000000001</v>
      </c>
      <c r="BZ5081">
        <f t="shared" si="1872"/>
        <v>5.0720000000000001E-2</v>
      </c>
      <c r="CD5081">
        <f t="shared" si="1873"/>
        <v>0</v>
      </c>
      <c r="CG5081" s="1"/>
    </row>
    <row r="5082" spans="1:85" x14ac:dyDescent="0.3">
      <c r="A5082" s="21">
        <f t="shared" si="1874"/>
        <v>52925</v>
      </c>
      <c r="B5082" s="18">
        <f t="shared" si="1858"/>
        <v>112.421875</v>
      </c>
      <c r="C5082">
        <f t="shared" si="1876"/>
        <v>115</v>
      </c>
      <c r="D5082">
        <f t="shared" ca="1" si="1861"/>
        <v>-19.213888888888889</v>
      </c>
      <c r="E5082">
        <f ca="1">IF(currency="USD",'Future et co'!F5082,IF(currency="EUR",'Future et co'!G5082,FALSE))</f>
        <v>3.6070000000000005E-2</v>
      </c>
      <c r="F5082">
        <f t="shared" ca="1" si="1862"/>
        <v>3.6070000000000005E-2</v>
      </c>
      <c r="G5082">
        <f t="shared" ca="1" si="1863"/>
        <v>2.0569999999999998E-2</v>
      </c>
      <c r="L5082">
        <f t="shared" ca="1" si="1864"/>
        <v>127.8</v>
      </c>
      <c r="M5082">
        <f t="shared" ca="1" si="1859"/>
        <v>3.6070000000000005E-2</v>
      </c>
      <c r="R5082">
        <f t="shared" ca="1" si="1865"/>
        <v>127.8</v>
      </c>
      <c r="S5082">
        <f t="shared" ca="1" si="1860"/>
        <v>3.6070000000000005E-2</v>
      </c>
      <c r="AU5082" s="1">
        <v>36851</v>
      </c>
      <c r="AV5082">
        <v>4.8860000000000001</v>
      </c>
      <c r="AW5082">
        <f t="shared" si="1866"/>
        <v>4.8860000000000001E-2</v>
      </c>
      <c r="AY5082" s="1">
        <v>36851</v>
      </c>
      <c r="AZ5082">
        <v>4.8860000000000001</v>
      </c>
      <c r="BA5082">
        <f t="shared" si="1867"/>
        <v>4.8860000000000001E-2</v>
      </c>
      <c r="BC5082" s="1">
        <v>36851</v>
      </c>
      <c r="BD5082">
        <v>5.07</v>
      </c>
      <c r="BE5082">
        <f t="shared" si="1868"/>
        <v>5.0700000000000002E-2</v>
      </c>
      <c r="BI5082">
        <f t="shared" si="1869"/>
        <v>0</v>
      </c>
      <c r="BK5082" s="1">
        <v>43768</v>
      </c>
      <c r="BL5082">
        <v>2.37059</v>
      </c>
      <c r="BM5082">
        <f t="shared" si="1875"/>
        <v>2.3705899999999999E-2</v>
      </c>
      <c r="BP5082" s="1">
        <v>36851</v>
      </c>
      <c r="BQ5082">
        <v>4.8860000000000001</v>
      </c>
      <c r="BR5082">
        <f t="shared" si="1870"/>
        <v>4.8860000000000001E-2</v>
      </c>
      <c r="BT5082" s="1">
        <v>36851</v>
      </c>
      <c r="BU5082">
        <v>4.8860000000000001</v>
      </c>
      <c r="BV5082">
        <f t="shared" si="1871"/>
        <v>4.8860000000000001E-2</v>
      </c>
      <c r="BX5082" s="1">
        <v>36851</v>
      </c>
      <c r="BY5082">
        <v>5.07</v>
      </c>
      <c r="BZ5082">
        <f t="shared" si="1872"/>
        <v>5.0700000000000002E-2</v>
      </c>
      <c r="CD5082">
        <f t="shared" si="1873"/>
        <v>0</v>
      </c>
      <c r="CG5082" s="1"/>
    </row>
    <row r="5083" spans="1:85" x14ac:dyDescent="0.3">
      <c r="A5083" s="21">
        <f t="shared" si="1874"/>
        <v>52926</v>
      </c>
      <c r="B5083" s="18">
        <f t="shared" si="1858"/>
        <v>112.421875</v>
      </c>
      <c r="C5083">
        <f t="shared" si="1876"/>
        <v>115</v>
      </c>
      <c r="D5083">
        <f t="shared" ca="1" si="1861"/>
        <v>-19.216666666666665</v>
      </c>
      <c r="E5083">
        <f ca="1">IF(currency="USD",'Future et co'!F5083,IF(currency="EUR",'Future et co'!G5083,FALSE))</f>
        <v>3.6070000000000005E-2</v>
      </c>
      <c r="F5083">
        <f t="shared" ca="1" si="1862"/>
        <v>3.6070000000000005E-2</v>
      </c>
      <c r="G5083">
        <f t="shared" ca="1" si="1863"/>
        <v>2.0569999999999998E-2</v>
      </c>
      <c r="L5083">
        <f t="shared" ca="1" si="1864"/>
        <v>127.8</v>
      </c>
      <c r="M5083">
        <f t="shared" ca="1" si="1859"/>
        <v>3.6070000000000005E-2</v>
      </c>
      <c r="R5083">
        <f t="shared" ca="1" si="1865"/>
        <v>127.8</v>
      </c>
      <c r="S5083">
        <f t="shared" ca="1" si="1860"/>
        <v>3.6070000000000005E-2</v>
      </c>
      <c r="AU5083" s="1">
        <v>36850</v>
      </c>
      <c r="AV5083">
        <v>4.8719999999999999</v>
      </c>
      <c r="AW5083">
        <f t="shared" si="1866"/>
        <v>4.8719999999999999E-2</v>
      </c>
      <c r="AY5083" s="1">
        <v>36850</v>
      </c>
      <c r="AZ5083">
        <v>4.8719999999999999</v>
      </c>
      <c r="BA5083">
        <f t="shared" si="1867"/>
        <v>4.8719999999999999E-2</v>
      </c>
      <c r="BC5083" s="1">
        <v>36850</v>
      </c>
      <c r="BD5083">
        <v>5.0609999999999999</v>
      </c>
      <c r="BE5083">
        <f t="shared" si="1868"/>
        <v>5.0610000000000002E-2</v>
      </c>
      <c r="BI5083">
        <f t="shared" si="1869"/>
        <v>0</v>
      </c>
      <c r="BK5083" s="1">
        <v>43769</v>
      </c>
      <c r="BL5083">
        <v>2.3813800000000001</v>
      </c>
      <c r="BM5083">
        <f t="shared" si="1875"/>
        <v>2.38138E-2</v>
      </c>
      <c r="BP5083" s="1">
        <v>36850</v>
      </c>
      <c r="BQ5083">
        <v>4.8719999999999999</v>
      </c>
      <c r="BR5083">
        <f t="shared" si="1870"/>
        <v>4.8719999999999999E-2</v>
      </c>
      <c r="BT5083" s="1">
        <v>36850</v>
      </c>
      <c r="BU5083">
        <v>4.8719999999999999</v>
      </c>
      <c r="BV5083">
        <f t="shared" si="1871"/>
        <v>4.8719999999999999E-2</v>
      </c>
      <c r="BX5083" s="1">
        <v>36850</v>
      </c>
      <c r="BY5083">
        <v>5.0609999999999999</v>
      </c>
      <c r="BZ5083">
        <f t="shared" si="1872"/>
        <v>5.0610000000000002E-2</v>
      </c>
      <c r="CD5083">
        <f t="shared" si="1873"/>
        <v>0</v>
      </c>
      <c r="CG5083" s="1"/>
    </row>
    <row r="5084" spans="1:85" x14ac:dyDescent="0.3">
      <c r="A5084" s="21">
        <f t="shared" si="1874"/>
        <v>52929</v>
      </c>
      <c r="B5084" s="18">
        <f t="shared" si="1858"/>
        <v>112.421875</v>
      </c>
      <c r="C5084">
        <f t="shared" si="1876"/>
        <v>115</v>
      </c>
      <c r="D5084">
        <f t="shared" ca="1" si="1861"/>
        <v>-19.225000000000001</v>
      </c>
      <c r="E5084">
        <f ca="1">IF(currency="USD",'Future et co'!F5084,IF(currency="EUR",'Future et co'!G5084,FALSE))</f>
        <v>3.6070000000000005E-2</v>
      </c>
      <c r="F5084">
        <f t="shared" ca="1" si="1862"/>
        <v>3.6070000000000005E-2</v>
      </c>
      <c r="G5084">
        <f t="shared" ca="1" si="1863"/>
        <v>2.0569999999999998E-2</v>
      </c>
      <c r="L5084">
        <f t="shared" ca="1" si="1864"/>
        <v>127.8</v>
      </c>
      <c r="M5084">
        <f t="shared" ca="1" si="1859"/>
        <v>3.6070000000000005E-2</v>
      </c>
      <c r="R5084">
        <f t="shared" ca="1" si="1865"/>
        <v>127.8</v>
      </c>
      <c r="S5084">
        <f t="shared" ca="1" si="1860"/>
        <v>3.6070000000000005E-2</v>
      </c>
      <c r="AU5084" s="1">
        <v>36847</v>
      </c>
      <c r="AV5084">
        <v>4.8730000000000002</v>
      </c>
      <c r="AW5084">
        <f t="shared" si="1866"/>
        <v>4.8730000000000002E-2</v>
      </c>
      <c r="AY5084" s="1">
        <v>36847</v>
      </c>
      <c r="AZ5084">
        <v>4.8730000000000002</v>
      </c>
      <c r="BA5084">
        <f t="shared" si="1867"/>
        <v>4.8730000000000002E-2</v>
      </c>
      <c r="BC5084" s="1">
        <v>36847</v>
      </c>
      <c r="BD5084">
        <v>5.0620000000000003</v>
      </c>
      <c r="BE5084">
        <f t="shared" si="1868"/>
        <v>5.0620000000000005E-2</v>
      </c>
      <c r="BI5084">
        <f t="shared" si="1869"/>
        <v>0</v>
      </c>
      <c r="BK5084" s="1">
        <v>43770</v>
      </c>
      <c r="BL5084">
        <v>2.3615699999999999</v>
      </c>
      <c r="BM5084">
        <f t="shared" si="1875"/>
        <v>2.36157E-2</v>
      </c>
      <c r="BP5084" s="1">
        <v>36847</v>
      </c>
      <c r="BQ5084">
        <v>4.8730000000000002</v>
      </c>
      <c r="BR5084">
        <f t="shared" si="1870"/>
        <v>4.8730000000000002E-2</v>
      </c>
      <c r="BT5084" s="1">
        <v>36847</v>
      </c>
      <c r="BU5084">
        <v>4.8730000000000002</v>
      </c>
      <c r="BV5084">
        <f t="shared" si="1871"/>
        <v>4.8730000000000002E-2</v>
      </c>
      <c r="BX5084" s="1">
        <v>36847</v>
      </c>
      <c r="BY5084">
        <v>5.0620000000000003</v>
      </c>
      <c r="BZ5084">
        <f t="shared" si="1872"/>
        <v>5.0620000000000005E-2</v>
      </c>
      <c r="CD5084">
        <f t="shared" si="1873"/>
        <v>0</v>
      </c>
      <c r="CG5084" s="1"/>
    </row>
    <row r="5085" spans="1:85" x14ac:dyDescent="0.3">
      <c r="A5085" s="21">
        <f t="shared" si="1874"/>
        <v>52930</v>
      </c>
      <c r="B5085" s="18">
        <f t="shared" si="1858"/>
        <v>112.421875</v>
      </c>
      <c r="C5085">
        <f t="shared" si="1876"/>
        <v>115</v>
      </c>
      <c r="D5085">
        <f t="shared" ca="1" si="1861"/>
        <v>-19.227777777777778</v>
      </c>
      <c r="E5085">
        <f ca="1">IF(currency="USD",'Future et co'!F5085,IF(currency="EUR",'Future et co'!G5085,FALSE))</f>
        <v>3.6070000000000005E-2</v>
      </c>
      <c r="F5085">
        <f t="shared" ca="1" si="1862"/>
        <v>3.6070000000000005E-2</v>
      </c>
      <c r="G5085">
        <f t="shared" ca="1" si="1863"/>
        <v>2.0569999999999998E-2</v>
      </c>
      <c r="L5085">
        <f t="shared" ca="1" si="1864"/>
        <v>127.8</v>
      </c>
      <c r="M5085">
        <f t="shared" ca="1" si="1859"/>
        <v>3.6070000000000005E-2</v>
      </c>
      <c r="R5085">
        <f t="shared" ca="1" si="1865"/>
        <v>127.8</v>
      </c>
      <c r="S5085">
        <f t="shared" ca="1" si="1860"/>
        <v>3.6070000000000005E-2</v>
      </c>
      <c r="AU5085" s="1">
        <v>36846</v>
      </c>
      <c r="AV5085">
        <v>4.8860000000000001</v>
      </c>
      <c r="AW5085">
        <f t="shared" si="1866"/>
        <v>4.8860000000000001E-2</v>
      </c>
      <c r="AY5085" s="1">
        <v>36846</v>
      </c>
      <c r="AZ5085">
        <v>4.8860000000000001</v>
      </c>
      <c r="BA5085">
        <f t="shared" si="1867"/>
        <v>4.8860000000000001E-2</v>
      </c>
      <c r="BC5085" s="1">
        <v>36846</v>
      </c>
      <c r="BD5085">
        <v>5.0780000000000003</v>
      </c>
      <c r="BE5085">
        <f t="shared" si="1868"/>
        <v>5.0780000000000006E-2</v>
      </c>
      <c r="BI5085">
        <f t="shared" si="1869"/>
        <v>0</v>
      </c>
      <c r="BK5085" s="1">
        <v>43773</v>
      </c>
      <c r="BL5085">
        <v>2.3540800000000002</v>
      </c>
      <c r="BM5085">
        <f t="shared" si="1875"/>
        <v>2.3540800000000001E-2</v>
      </c>
      <c r="BP5085" s="1">
        <v>36846</v>
      </c>
      <c r="BQ5085">
        <v>4.8860000000000001</v>
      </c>
      <c r="BR5085">
        <f t="shared" si="1870"/>
        <v>4.8860000000000001E-2</v>
      </c>
      <c r="BT5085" s="1">
        <v>36846</v>
      </c>
      <c r="BU5085">
        <v>4.8860000000000001</v>
      </c>
      <c r="BV5085">
        <f t="shared" si="1871"/>
        <v>4.8860000000000001E-2</v>
      </c>
      <c r="BX5085" s="1">
        <v>36846</v>
      </c>
      <c r="BY5085">
        <v>5.0780000000000003</v>
      </c>
      <c r="BZ5085">
        <f t="shared" si="1872"/>
        <v>5.0780000000000006E-2</v>
      </c>
      <c r="CD5085">
        <f t="shared" si="1873"/>
        <v>0</v>
      </c>
      <c r="CG5085" s="1"/>
    </row>
    <row r="5086" spans="1:85" x14ac:dyDescent="0.3">
      <c r="A5086" s="21">
        <f t="shared" si="1874"/>
        <v>52931</v>
      </c>
      <c r="B5086" s="18">
        <f t="shared" si="1858"/>
        <v>112.421875</v>
      </c>
      <c r="C5086">
        <f t="shared" si="1876"/>
        <v>115</v>
      </c>
      <c r="D5086">
        <f t="shared" ca="1" si="1861"/>
        <v>-19.230555555555554</v>
      </c>
      <c r="E5086">
        <f ca="1">IF(currency="USD",'Future et co'!F5086,IF(currency="EUR",'Future et co'!G5086,FALSE))</f>
        <v>3.6070000000000005E-2</v>
      </c>
      <c r="F5086">
        <f t="shared" ca="1" si="1862"/>
        <v>3.6070000000000005E-2</v>
      </c>
      <c r="G5086">
        <f t="shared" ca="1" si="1863"/>
        <v>2.0569999999999998E-2</v>
      </c>
      <c r="L5086">
        <f t="shared" ca="1" si="1864"/>
        <v>127.8</v>
      </c>
      <c r="M5086">
        <f t="shared" ca="1" si="1859"/>
        <v>3.6070000000000005E-2</v>
      </c>
      <c r="R5086">
        <f t="shared" ca="1" si="1865"/>
        <v>127.8</v>
      </c>
      <c r="S5086">
        <f t="shared" ca="1" si="1860"/>
        <v>3.6070000000000005E-2</v>
      </c>
      <c r="AU5086" s="1">
        <v>36845</v>
      </c>
      <c r="AV5086">
        <v>4.8920000000000003</v>
      </c>
      <c r="AW5086">
        <f t="shared" si="1866"/>
        <v>4.8920000000000005E-2</v>
      </c>
      <c r="AY5086" s="1">
        <v>36845</v>
      </c>
      <c r="AZ5086">
        <v>4.8920000000000003</v>
      </c>
      <c r="BA5086">
        <f t="shared" si="1867"/>
        <v>4.8920000000000005E-2</v>
      </c>
      <c r="BC5086" s="1">
        <v>36845</v>
      </c>
      <c r="BD5086">
        <v>5.085</v>
      </c>
      <c r="BE5086">
        <f t="shared" si="1868"/>
        <v>5.0849999999999999E-2</v>
      </c>
      <c r="BI5086">
        <f t="shared" si="1869"/>
        <v>0</v>
      </c>
      <c r="BK5086" s="1">
        <v>43774</v>
      </c>
      <c r="BL5086">
        <v>2.35791</v>
      </c>
      <c r="BM5086">
        <f t="shared" si="1875"/>
        <v>2.3579099999999999E-2</v>
      </c>
      <c r="BP5086" s="1">
        <v>36845</v>
      </c>
      <c r="BQ5086">
        <v>4.8920000000000003</v>
      </c>
      <c r="BR5086">
        <f t="shared" si="1870"/>
        <v>4.8920000000000005E-2</v>
      </c>
      <c r="BT5086" s="1">
        <v>36845</v>
      </c>
      <c r="BU5086">
        <v>4.8920000000000003</v>
      </c>
      <c r="BV5086">
        <f t="shared" si="1871"/>
        <v>4.8920000000000005E-2</v>
      </c>
      <c r="BX5086" s="1">
        <v>36845</v>
      </c>
      <c r="BY5086">
        <v>5.085</v>
      </c>
      <c r="BZ5086">
        <f t="shared" si="1872"/>
        <v>5.0849999999999999E-2</v>
      </c>
      <c r="CD5086">
        <f t="shared" si="1873"/>
        <v>0</v>
      </c>
      <c r="CG5086" s="1"/>
    </row>
    <row r="5087" spans="1:85" x14ac:dyDescent="0.3">
      <c r="A5087" s="21">
        <f t="shared" si="1874"/>
        <v>52932</v>
      </c>
      <c r="B5087" s="18">
        <f t="shared" si="1858"/>
        <v>112.421875</v>
      </c>
      <c r="C5087">
        <f t="shared" si="1876"/>
        <v>115</v>
      </c>
      <c r="D5087">
        <f t="shared" ca="1" si="1861"/>
        <v>-19.233333333333334</v>
      </c>
      <c r="E5087">
        <f ca="1">IF(currency="USD",'Future et co'!F5087,IF(currency="EUR",'Future et co'!G5087,FALSE))</f>
        <v>3.6070000000000005E-2</v>
      </c>
      <c r="F5087">
        <f t="shared" ca="1" si="1862"/>
        <v>3.6070000000000005E-2</v>
      </c>
      <c r="G5087">
        <f t="shared" ca="1" si="1863"/>
        <v>2.0569999999999998E-2</v>
      </c>
      <c r="L5087">
        <f t="shared" ca="1" si="1864"/>
        <v>127.8</v>
      </c>
      <c r="M5087">
        <f t="shared" ca="1" si="1859"/>
        <v>3.6070000000000005E-2</v>
      </c>
      <c r="R5087">
        <f t="shared" ca="1" si="1865"/>
        <v>127.8</v>
      </c>
      <c r="S5087">
        <f t="shared" ca="1" si="1860"/>
        <v>3.6070000000000005E-2</v>
      </c>
      <c r="AU5087" s="1">
        <v>36844</v>
      </c>
      <c r="AV5087">
        <v>4.9080000000000004</v>
      </c>
      <c r="AW5087">
        <f t="shared" si="1866"/>
        <v>4.9080000000000006E-2</v>
      </c>
      <c r="AY5087" s="1">
        <v>36844</v>
      </c>
      <c r="AZ5087">
        <v>4.9080000000000004</v>
      </c>
      <c r="BA5087">
        <f t="shared" si="1867"/>
        <v>4.9080000000000006E-2</v>
      </c>
      <c r="BC5087" s="1">
        <v>36844</v>
      </c>
      <c r="BD5087">
        <v>5.0940000000000003</v>
      </c>
      <c r="BE5087">
        <f t="shared" si="1868"/>
        <v>5.0940000000000006E-2</v>
      </c>
      <c r="BI5087">
        <f t="shared" si="1869"/>
        <v>0</v>
      </c>
      <c r="BK5087" s="1">
        <v>43775</v>
      </c>
      <c r="BL5087">
        <v>2.355</v>
      </c>
      <c r="BM5087">
        <f t="shared" si="1875"/>
        <v>2.3550000000000001E-2</v>
      </c>
      <c r="BP5087" s="1">
        <v>36844</v>
      </c>
      <c r="BQ5087">
        <v>4.9080000000000004</v>
      </c>
      <c r="BR5087">
        <f t="shared" si="1870"/>
        <v>4.9080000000000006E-2</v>
      </c>
      <c r="BT5087" s="1">
        <v>36844</v>
      </c>
      <c r="BU5087">
        <v>4.9080000000000004</v>
      </c>
      <c r="BV5087">
        <f t="shared" si="1871"/>
        <v>4.9080000000000006E-2</v>
      </c>
      <c r="BX5087" s="1">
        <v>36844</v>
      </c>
      <c r="BY5087">
        <v>5.0940000000000003</v>
      </c>
      <c r="BZ5087">
        <f t="shared" si="1872"/>
        <v>5.0940000000000006E-2</v>
      </c>
      <c r="CD5087">
        <f t="shared" si="1873"/>
        <v>0</v>
      </c>
      <c r="CG5087" s="1"/>
    </row>
    <row r="5088" spans="1:85" x14ac:dyDescent="0.3">
      <c r="A5088" s="21">
        <f t="shared" si="1874"/>
        <v>52933</v>
      </c>
      <c r="B5088" s="18">
        <f t="shared" si="1858"/>
        <v>112.421875</v>
      </c>
      <c r="C5088">
        <f t="shared" si="1876"/>
        <v>115</v>
      </c>
      <c r="D5088">
        <f t="shared" ca="1" si="1861"/>
        <v>-19.236111111111111</v>
      </c>
      <c r="E5088">
        <f ca="1">IF(currency="USD",'Future et co'!F5088,IF(currency="EUR",'Future et co'!G5088,FALSE))</f>
        <v>3.6070000000000005E-2</v>
      </c>
      <c r="F5088">
        <f t="shared" ca="1" si="1862"/>
        <v>3.6070000000000005E-2</v>
      </c>
      <c r="G5088">
        <f t="shared" ca="1" si="1863"/>
        <v>2.0569999999999998E-2</v>
      </c>
      <c r="L5088">
        <f t="shared" ca="1" si="1864"/>
        <v>127.8</v>
      </c>
      <c r="M5088">
        <f t="shared" ca="1" si="1859"/>
        <v>3.6070000000000005E-2</v>
      </c>
      <c r="R5088">
        <f t="shared" ca="1" si="1865"/>
        <v>127.8</v>
      </c>
      <c r="S5088">
        <f t="shared" ca="1" si="1860"/>
        <v>3.6070000000000005E-2</v>
      </c>
      <c r="AU5088" s="1">
        <v>36843</v>
      </c>
      <c r="AV5088">
        <v>4.9189999999999996</v>
      </c>
      <c r="AW5088">
        <f t="shared" si="1866"/>
        <v>4.9189999999999998E-2</v>
      </c>
      <c r="AY5088" s="1">
        <v>36843</v>
      </c>
      <c r="AZ5088">
        <v>4.9189999999999996</v>
      </c>
      <c r="BA5088">
        <f t="shared" si="1867"/>
        <v>4.9189999999999998E-2</v>
      </c>
      <c r="BC5088" s="1">
        <v>36843</v>
      </c>
      <c r="BD5088">
        <v>5.1059999999999999</v>
      </c>
      <c r="BE5088">
        <f t="shared" si="1868"/>
        <v>5.1060000000000001E-2</v>
      </c>
      <c r="BI5088">
        <f t="shared" si="1869"/>
        <v>0</v>
      </c>
      <c r="BK5088" s="1">
        <v>43776</v>
      </c>
      <c r="BL5088">
        <v>2.3466800000000001</v>
      </c>
      <c r="BM5088">
        <f t="shared" si="1875"/>
        <v>2.3466799999999999E-2</v>
      </c>
      <c r="BP5088" s="1">
        <v>36843</v>
      </c>
      <c r="BQ5088">
        <v>4.9189999999999996</v>
      </c>
      <c r="BR5088">
        <f t="shared" si="1870"/>
        <v>4.9189999999999998E-2</v>
      </c>
      <c r="BT5088" s="1">
        <v>36843</v>
      </c>
      <c r="BU5088">
        <v>4.9189999999999996</v>
      </c>
      <c r="BV5088">
        <f t="shared" si="1871"/>
        <v>4.9189999999999998E-2</v>
      </c>
      <c r="BX5088" s="1">
        <v>36843</v>
      </c>
      <c r="BY5088">
        <v>5.1059999999999999</v>
      </c>
      <c r="BZ5088">
        <f t="shared" si="1872"/>
        <v>5.1060000000000001E-2</v>
      </c>
      <c r="CD5088">
        <f t="shared" si="1873"/>
        <v>0</v>
      </c>
      <c r="CG5088" s="1"/>
    </row>
    <row r="5089" spans="1:85" x14ac:dyDescent="0.3">
      <c r="A5089" s="21">
        <f t="shared" si="1874"/>
        <v>52936</v>
      </c>
      <c r="B5089" s="18">
        <f t="shared" si="1858"/>
        <v>112.421875</v>
      </c>
      <c r="C5089">
        <f t="shared" si="1876"/>
        <v>115</v>
      </c>
      <c r="D5089">
        <f t="shared" ca="1" si="1861"/>
        <v>-19.244444444444444</v>
      </c>
      <c r="E5089">
        <f ca="1">IF(currency="USD",'Future et co'!F5089,IF(currency="EUR",'Future et co'!G5089,FALSE))</f>
        <v>3.6070000000000005E-2</v>
      </c>
      <c r="F5089">
        <f t="shared" ca="1" si="1862"/>
        <v>3.6070000000000005E-2</v>
      </c>
      <c r="G5089">
        <f t="shared" ca="1" si="1863"/>
        <v>2.0569999999999998E-2</v>
      </c>
      <c r="L5089">
        <f t="shared" ca="1" si="1864"/>
        <v>127.8</v>
      </c>
      <c r="M5089">
        <f t="shared" ca="1" si="1859"/>
        <v>3.6070000000000005E-2</v>
      </c>
      <c r="R5089">
        <f t="shared" ca="1" si="1865"/>
        <v>127.8</v>
      </c>
      <c r="S5089">
        <f t="shared" ca="1" si="1860"/>
        <v>3.6070000000000005E-2</v>
      </c>
      <c r="AU5089" s="1">
        <v>36840</v>
      </c>
      <c r="AV5089">
        <v>4.9320000000000004</v>
      </c>
      <c r="AW5089">
        <f t="shared" si="1866"/>
        <v>4.9320000000000003E-2</v>
      </c>
      <c r="AY5089" s="1">
        <v>36840</v>
      </c>
      <c r="AZ5089">
        <v>4.9320000000000004</v>
      </c>
      <c r="BA5089">
        <f t="shared" si="1867"/>
        <v>4.9320000000000003E-2</v>
      </c>
      <c r="BC5089" s="1">
        <v>36840</v>
      </c>
      <c r="BD5089">
        <v>5.1120000000000001</v>
      </c>
      <c r="BE5089">
        <f t="shared" si="1868"/>
        <v>5.1119999999999999E-2</v>
      </c>
      <c r="BI5089">
        <f t="shared" si="1869"/>
        <v>0</v>
      </c>
      <c r="BK5089" s="1">
        <v>43777</v>
      </c>
      <c r="BL5089">
        <v>2.3405399999999998</v>
      </c>
      <c r="BM5089">
        <f t="shared" si="1875"/>
        <v>2.34054E-2</v>
      </c>
      <c r="BP5089" s="1">
        <v>36840</v>
      </c>
      <c r="BQ5089">
        <v>4.9320000000000004</v>
      </c>
      <c r="BR5089">
        <f t="shared" si="1870"/>
        <v>4.9320000000000003E-2</v>
      </c>
      <c r="BT5089" s="1">
        <v>36840</v>
      </c>
      <c r="BU5089">
        <v>4.9320000000000004</v>
      </c>
      <c r="BV5089">
        <f t="shared" si="1871"/>
        <v>4.9320000000000003E-2</v>
      </c>
      <c r="BX5089" s="1">
        <v>36840</v>
      </c>
      <c r="BY5089">
        <v>5.1120000000000001</v>
      </c>
      <c r="BZ5089">
        <f t="shared" si="1872"/>
        <v>5.1119999999999999E-2</v>
      </c>
      <c r="CD5089">
        <f t="shared" si="1873"/>
        <v>0</v>
      </c>
      <c r="CG5089" s="1"/>
    </row>
    <row r="5090" spans="1:85" x14ac:dyDescent="0.3">
      <c r="A5090" s="21">
        <f t="shared" si="1874"/>
        <v>52937</v>
      </c>
      <c r="B5090" s="18">
        <f t="shared" si="1858"/>
        <v>112.421875</v>
      </c>
      <c r="C5090">
        <f t="shared" si="1876"/>
        <v>115</v>
      </c>
      <c r="D5090">
        <f t="shared" ca="1" si="1861"/>
        <v>-19.247222222222224</v>
      </c>
      <c r="E5090">
        <f ca="1">IF(currency="USD",'Future et co'!F5090,IF(currency="EUR",'Future et co'!G5090,FALSE))</f>
        <v>3.6070000000000005E-2</v>
      </c>
      <c r="F5090">
        <f t="shared" ca="1" si="1862"/>
        <v>3.6070000000000005E-2</v>
      </c>
      <c r="G5090">
        <f t="shared" ca="1" si="1863"/>
        <v>2.0569999999999998E-2</v>
      </c>
      <c r="L5090">
        <f t="shared" ca="1" si="1864"/>
        <v>127.8</v>
      </c>
      <c r="M5090">
        <f t="shared" ca="1" si="1859"/>
        <v>3.6070000000000005E-2</v>
      </c>
      <c r="R5090">
        <f t="shared" ca="1" si="1865"/>
        <v>127.8</v>
      </c>
      <c r="S5090">
        <f t="shared" ca="1" si="1860"/>
        <v>3.6070000000000005E-2</v>
      </c>
      <c r="AU5090" s="1">
        <v>36839</v>
      </c>
      <c r="AV5090">
        <v>4.9370000000000003</v>
      </c>
      <c r="AW5090">
        <f t="shared" si="1866"/>
        <v>4.9370000000000004E-2</v>
      </c>
      <c r="AY5090" s="1">
        <v>36839</v>
      </c>
      <c r="AZ5090">
        <v>4.9370000000000003</v>
      </c>
      <c r="BA5090">
        <f t="shared" si="1867"/>
        <v>4.9370000000000004E-2</v>
      </c>
      <c r="BC5090" s="1">
        <v>36839</v>
      </c>
      <c r="BD5090">
        <v>5.1230000000000002</v>
      </c>
      <c r="BE5090">
        <f t="shared" si="1868"/>
        <v>5.1230000000000005E-2</v>
      </c>
      <c r="BI5090">
        <f t="shared" si="1869"/>
        <v>0</v>
      </c>
      <c r="BK5090" s="1">
        <v>43780</v>
      </c>
      <c r="BL5090">
        <v>2.3444400000000001</v>
      </c>
      <c r="BM5090">
        <f t="shared" si="1875"/>
        <v>2.3444400000000001E-2</v>
      </c>
      <c r="BP5090" s="1">
        <v>36839</v>
      </c>
      <c r="BQ5090">
        <v>4.9370000000000003</v>
      </c>
      <c r="BR5090">
        <f t="shared" si="1870"/>
        <v>4.9370000000000004E-2</v>
      </c>
      <c r="BT5090" s="1">
        <v>36839</v>
      </c>
      <c r="BU5090">
        <v>4.9370000000000003</v>
      </c>
      <c r="BV5090">
        <f t="shared" si="1871"/>
        <v>4.9370000000000004E-2</v>
      </c>
      <c r="BX5090" s="1">
        <v>36839</v>
      </c>
      <c r="BY5090">
        <v>5.1230000000000002</v>
      </c>
      <c r="BZ5090">
        <f t="shared" si="1872"/>
        <v>5.1230000000000005E-2</v>
      </c>
      <c r="CD5090">
        <f t="shared" si="1873"/>
        <v>0</v>
      </c>
      <c r="CG5090" s="1"/>
    </row>
    <row r="5091" spans="1:85" x14ac:dyDescent="0.3">
      <c r="A5091" s="21">
        <f t="shared" si="1874"/>
        <v>52938</v>
      </c>
      <c r="B5091" s="18">
        <f t="shared" si="1858"/>
        <v>112.421875</v>
      </c>
      <c r="C5091">
        <f t="shared" si="1876"/>
        <v>115</v>
      </c>
      <c r="D5091">
        <f t="shared" ca="1" si="1861"/>
        <v>-19.25</v>
      </c>
      <c r="E5091">
        <f ca="1">IF(currency="USD",'Future et co'!F5091,IF(currency="EUR",'Future et co'!G5091,FALSE))</f>
        <v>3.6070000000000005E-2</v>
      </c>
      <c r="F5091">
        <f t="shared" ca="1" si="1862"/>
        <v>3.6070000000000005E-2</v>
      </c>
      <c r="G5091">
        <f t="shared" ca="1" si="1863"/>
        <v>2.0569999999999998E-2</v>
      </c>
      <c r="L5091">
        <f t="shared" ca="1" si="1864"/>
        <v>127.8</v>
      </c>
      <c r="M5091">
        <f t="shared" ca="1" si="1859"/>
        <v>3.6070000000000005E-2</v>
      </c>
      <c r="R5091">
        <f t="shared" ca="1" si="1865"/>
        <v>127.8</v>
      </c>
      <c r="S5091">
        <f t="shared" ca="1" si="1860"/>
        <v>3.6070000000000005E-2</v>
      </c>
      <c r="AU5091" s="1">
        <v>36838</v>
      </c>
      <c r="AV5091">
        <v>4.9390000000000001</v>
      </c>
      <c r="AW5091">
        <f t="shared" si="1866"/>
        <v>4.9390000000000003E-2</v>
      </c>
      <c r="AY5091" s="1">
        <v>36838</v>
      </c>
      <c r="AZ5091">
        <v>4.9390000000000001</v>
      </c>
      <c r="BA5091">
        <f t="shared" si="1867"/>
        <v>4.9390000000000003E-2</v>
      </c>
      <c r="BC5091" s="1">
        <v>36838</v>
      </c>
      <c r="BD5091">
        <v>5.1219999999999999</v>
      </c>
      <c r="BE5091">
        <f t="shared" si="1868"/>
        <v>5.1220000000000002E-2</v>
      </c>
      <c r="BI5091">
        <f t="shared" si="1869"/>
        <v>0</v>
      </c>
      <c r="BK5091" s="1">
        <v>43781</v>
      </c>
      <c r="BL5091">
        <v>2.3439299999999998</v>
      </c>
      <c r="BM5091">
        <f t="shared" si="1875"/>
        <v>2.34393E-2</v>
      </c>
      <c r="BP5091" s="1">
        <v>36838</v>
      </c>
      <c r="BQ5091">
        <v>4.9390000000000001</v>
      </c>
      <c r="BR5091">
        <f t="shared" si="1870"/>
        <v>4.9390000000000003E-2</v>
      </c>
      <c r="BT5091" s="1">
        <v>36838</v>
      </c>
      <c r="BU5091">
        <v>4.9390000000000001</v>
      </c>
      <c r="BV5091">
        <f t="shared" si="1871"/>
        <v>4.9390000000000003E-2</v>
      </c>
      <c r="BX5091" s="1">
        <v>36838</v>
      </c>
      <c r="BY5091">
        <v>5.1219999999999999</v>
      </c>
      <c r="BZ5091">
        <f t="shared" si="1872"/>
        <v>5.1220000000000002E-2</v>
      </c>
      <c r="CD5091">
        <f t="shared" si="1873"/>
        <v>0</v>
      </c>
      <c r="CG5091" s="1"/>
    </row>
    <row r="5092" spans="1:85" x14ac:dyDescent="0.3">
      <c r="A5092" s="21">
        <f t="shared" si="1874"/>
        <v>52939</v>
      </c>
      <c r="B5092" s="18">
        <f t="shared" si="1858"/>
        <v>112.421875</v>
      </c>
      <c r="C5092">
        <f t="shared" si="1876"/>
        <v>115</v>
      </c>
      <c r="D5092">
        <f t="shared" ca="1" si="1861"/>
        <v>-19.252777777777776</v>
      </c>
      <c r="E5092">
        <f ca="1">IF(currency="USD",'Future et co'!F5092,IF(currency="EUR",'Future et co'!G5092,FALSE))</f>
        <v>3.6070000000000005E-2</v>
      </c>
      <c r="F5092">
        <f t="shared" ca="1" si="1862"/>
        <v>3.6070000000000005E-2</v>
      </c>
      <c r="G5092">
        <f t="shared" ca="1" si="1863"/>
        <v>2.0569999999999998E-2</v>
      </c>
      <c r="L5092">
        <f t="shared" ca="1" si="1864"/>
        <v>127.8</v>
      </c>
      <c r="M5092">
        <f t="shared" ca="1" si="1859"/>
        <v>3.6070000000000005E-2</v>
      </c>
      <c r="R5092">
        <f t="shared" ca="1" si="1865"/>
        <v>127.8</v>
      </c>
      <c r="S5092">
        <f t="shared" ca="1" si="1860"/>
        <v>3.6070000000000005E-2</v>
      </c>
      <c r="AU5092" s="1">
        <v>36837</v>
      </c>
      <c r="AV5092">
        <v>4.9429999999999996</v>
      </c>
      <c r="AW5092">
        <f t="shared" si="1866"/>
        <v>4.9429999999999995E-2</v>
      </c>
      <c r="AY5092" s="1">
        <v>36837</v>
      </c>
      <c r="AZ5092">
        <v>4.9429999999999996</v>
      </c>
      <c r="BA5092">
        <f t="shared" si="1867"/>
        <v>4.9429999999999995E-2</v>
      </c>
      <c r="BC5092" s="1">
        <v>36837</v>
      </c>
      <c r="BD5092">
        <v>5.1189999999999998</v>
      </c>
      <c r="BE5092">
        <f t="shared" si="1868"/>
        <v>5.1189999999999999E-2</v>
      </c>
      <c r="BI5092">
        <f t="shared" si="1869"/>
        <v>0</v>
      </c>
      <c r="BK5092" s="1">
        <v>43782</v>
      </c>
      <c r="BL5092">
        <v>2.3401200000000002</v>
      </c>
      <c r="BM5092">
        <f t="shared" si="1875"/>
        <v>2.34012E-2</v>
      </c>
      <c r="BP5092" s="1">
        <v>36837</v>
      </c>
      <c r="BQ5092">
        <v>4.9429999999999996</v>
      </c>
      <c r="BR5092">
        <f t="shared" si="1870"/>
        <v>4.9429999999999995E-2</v>
      </c>
      <c r="BT5092" s="1">
        <v>36837</v>
      </c>
      <c r="BU5092">
        <v>4.9429999999999996</v>
      </c>
      <c r="BV5092">
        <f t="shared" si="1871"/>
        <v>4.9429999999999995E-2</v>
      </c>
      <c r="BX5092" s="1">
        <v>36837</v>
      </c>
      <c r="BY5092">
        <v>5.1189999999999998</v>
      </c>
      <c r="BZ5092">
        <f t="shared" si="1872"/>
        <v>5.1189999999999999E-2</v>
      </c>
      <c r="CD5092">
        <f t="shared" si="1873"/>
        <v>0</v>
      </c>
      <c r="CG5092" s="1"/>
    </row>
    <row r="5093" spans="1:85" x14ac:dyDescent="0.3">
      <c r="A5093" s="21">
        <f t="shared" si="1874"/>
        <v>52940</v>
      </c>
      <c r="B5093" s="18">
        <f t="shared" si="1858"/>
        <v>112.421875</v>
      </c>
      <c r="C5093">
        <f t="shared" si="1876"/>
        <v>115</v>
      </c>
      <c r="D5093">
        <f t="shared" ca="1" si="1861"/>
        <v>-19.255555555555556</v>
      </c>
      <c r="E5093">
        <f ca="1">IF(currency="USD",'Future et co'!F5093,IF(currency="EUR",'Future et co'!G5093,FALSE))</f>
        <v>3.6070000000000005E-2</v>
      </c>
      <c r="F5093">
        <f t="shared" ca="1" si="1862"/>
        <v>3.6070000000000005E-2</v>
      </c>
      <c r="G5093">
        <f t="shared" ca="1" si="1863"/>
        <v>2.0569999999999998E-2</v>
      </c>
      <c r="L5093">
        <f t="shared" ca="1" si="1864"/>
        <v>127.8</v>
      </c>
      <c r="M5093">
        <f t="shared" ca="1" si="1859"/>
        <v>3.6070000000000005E-2</v>
      </c>
      <c r="R5093">
        <f t="shared" ca="1" si="1865"/>
        <v>127.8</v>
      </c>
      <c r="S5093">
        <f t="shared" ca="1" si="1860"/>
        <v>3.6070000000000005E-2</v>
      </c>
      <c r="AU5093" s="1">
        <v>36836</v>
      </c>
      <c r="AV5093">
        <v>4.9450000000000003</v>
      </c>
      <c r="AW5093">
        <f t="shared" si="1866"/>
        <v>4.9450000000000001E-2</v>
      </c>
      <c r="AY5093" s="1">
        <v>36836</v>
      </c>
      <c r="AZ5093">
        <v>4.9450000000000003</v>
      </c>
      <c r="BA5093">
        <f t="shared" si="1867"/>
        <v>4.9450000000000001E-2</v>
      </c>
      <c r="BC5093" s="1">
        <v>36836</v>
      </c>
      <c r="BD5093">
        <v>5.1219999999999999</v>
      </c>
      <c r="BE5093">
        <f t="shared" si="1868"/>
        <v>5.1220000000000002E-2</v>
      </c>
      <c r="BI5093">
        <f t="shared" si="1869"/>
        <v>0</v>
      </c>
      <c r="BK5093" s="1">
        <v>43783</v>
      </c>
      <c r="BL5093">
        <v>2.3412700000000002</v>
      </c>
      <c r="BM5093">
        <f t="shared" si="1875"/>
        <v>2.3412700000000002E-2</v>
      </c>
      <c r="BP5093" s="1">
        <v>36836</v>
      </c>
      <c r="BQ5093">
        <v>4.9450000000000003</v>
      </c>
      <c r="BR5093">
        <f t="shared" si="1870"/>
        <v>4.9450000000000001E-2</v>
      </c>
      <c r="BT5093" s="1">
        <v>36836</v>
      </c>
      <c r="BU5093">
        <v>4.9450000000000003</v>
      </c>
      <c r="BV5093">
        <f t="shared" si="1871"/>
        <v>4.9450000000000001E-2</v>
      </c>
      <c r="BX5093" s="1">
        <v>36836</v>
      </c>
      <c r="BY5093">
        <v>5.1219999999999999</v>
      </c>
      <c r="BZ5093">
        <f t="shared" si="1872"/>
        <v>5.1220000000000002E-2</v>
      </c>
      <c r="CD5093">
        <f t="shared" si="1873"/>
        <v>0</v>
      </c>
      <c r="CG5093" s="1"/>
    </row>
    <row r="5094" spans="1:85" x14ac:dyDescent="0.3">
      <c r="A5094" s="21">
        <f t="shared" si="1874"/>
        <v>52943</v>
      </c>
      <c r="B5094" s="18">
        <f t="shared" si="1858"/>
        <v>112.421875</v>
      </c>
      <c r="C5094">
        <f t="shared" si="1876"/>
        <v>115</v>
      </c>
      <c r="D5094">
        <f t="shared" ca="1" si="1861"/>
        <v>-19.263888888888889</v>
      </c>
      <c r="E5094">
        <f ca="1">IF(currency="USD",'Future et co'!F5094,IF(currency="EUR",'Future et co'!G5094,FALSE))</f>
        <v>3.6070000000000005E-2</v>
      </c>
      <c r="F5094">
        <f t="shared" ca="1" si="1862"/>
        <v>3.6070000000000005E-2</v>
      </c>
      <c r="G5094">
        <f t="shared" ca="1" si="1863"/>
        <v>2.0569999999999998E-2</v>
      </c>
      <c r="L5094">
        <f t="shared" ca="1" si="1864"/>
        <v>127.8</v>
      </c>
      <c r="M5094">
        <f t="shared" ca="1" si="1859"/>
        <v>3.6070000000000005E-2</v>
      </c>
      <c r="R5094">
        <f t="shared" ca="1" si="1865"/>
        <v>127.8</v>
      </c>
      <c r="S5094">
        <f t="shared" ca="1" si="1860"/>
        <v>3.6070000000000005E-2</v>
      </c>
      <c r="AU5094" s="1">
        <v>36833</v>
      </c>
      <c r="AV5094">
        <v>4.9480000000000004</v>
      </c>
      <c r="AW5094">
        <f t="shared" si="1866"/>
        <v>4.9480000000000003E-2</v>
      </c>
      <c r="AY5094" s="1">
        <v>36833</v>
      </c>
      <c r="AZ5094">
        <v>4.9480000000000004</v>
      </c>
      <c r="BA5094">
        <f t="shared" si="1867"/>
        <v>4.9480000000000003E-2</v>
      </c>
      <c r="BC5094" s="1">
        <v>36833</v>
      </c>
      <c r="BD5094">
        <v>5.125</v>
      </c>
      <c r="BE5094">
        <f t="shared" si="1868"/>
        <v>5.1249999999999997E-2</v>
      </c>
      <c r="BI5094">
        <f t="shared" si="1869"/>
        <v>0</v>
      </c>
      <c r="BK5094" s="1">
        <v>43784</v>
      </c>
      <c r="BL5094">
        <v>2.3233799999999998</v>
      </c>
      <c r="BM5094">
        <f t="shared" si="1875"/>
        <v>2.3233799999999999E-2</v>
      </c>
      <c r="BP5094" s="1">
        <v>36833</v>
      </c>
      <c r="BQ5094">
        <v>4.9480000000000004</v>
      </c>
      <c r="BR5094">
        <f t="shared" si="1870"/>
        <v>4.9480000000000003E-2</v>
      </c>
      <c r="BT5094" s="1">
        <v>36833</v>
      </c>
      <c r="BU5094">
        <v>4.9480000000000004</v>
      </c>
      <c r="BV5094">
        <f t="shared" si="1871"/>
        <v>4.9480000000000003E-2</v>
      </c>
      <c r="BX5094" s="1">
        <v>36833</v>
      </c>
      <c r="BY5094">
        <v>5.125</v>
      </c>
      <c r="BZ5094">
        <f t="shared" si="1872"/>
        <v>5.1249999999999997E-2</v>
      </c>
      <c r="CD5094">
        <f t="shared" si="1873"/>
        <v>0</v>
      </c>
      <c r="CG5094" s="1"/>
    </row>
    <row r="5095" spans="1:85" x14ac:dyDescent="0.3">
      <c r="A5095" s="21">
        <f t="shared" si="1874"/>
        <v>52944</v>
      </c>
      <c r="B5095" s="18">
        <f t="shared" si="1858"/>
        <v>112.421875</v>
      </c>
      <c r="C5095">
        <f t="shared" si="1876"/>
        <v>115</v>
      </c>
      <c r="D5095">
        <f t="shared" ca="1" si="1861"/>
        <v>-19.266666666666666</v>
      </c>
      <c r="E5095">
        <f ca="1">IF(currency="USD",'Future et co'!F5095,IF(currency="EUR",'Future et co'!G5095,FALSE))</f>
        <v>3.6070000000000005E-2</v>
      </c>
      <c r="F5095">
        <f t="shared" ca="1" si="1862"/>
        <v>3.6070000000000005E-2</v>
      </c>
      <c r="G5095">
        <f t="shared" ca="1" si="1863"/>
        <v>2.0569999999999998E-2</v>
      </c>
      <c r="L5095">
        <f t="shared" ca="1" si="1864"/>
        <v>127.8</v>
      </c>
      <c r="M5095">
        <f t="shared" ca="1" si="1859"/>
        <v>3.6070000000000005E-2</v>
      </c>
      <c r="R5095">
        <f t="shared" ca="1" si="1865"/>
        <v>127.8</v>
      </c>
      <c r="S5095">
        <f t="shared" ca="1" si="1860"/>
        <v>3.6070000000000005E-2</v>
      </c>
      <c r="AU5095" s="1">
        <v>36832</v>
      </c>
      <c r="AV5095">
        <v>4.9509999999999996</v>
      </c>
      <c r="AW5095">
        <f t="shared" si="1866"/>
        <v>4.9509999999999998E-2</v>
      </c>
      <c r="AY5095" s="1">
        <v>36832</v>
      </c>
      <c r="AZ5095">
        <v>4.9509999999999996</v>
      </c>
      <c r="BA5095">
        <f t="shared" si="1867"/>
        <v>4.9509999999999998E-2</v>
      </c>
      <c r="BC5095" s="1">
        <v>36832</v>
      </c>
      <c r="BD5095">
        <v>5.125</v>
      </c>
      <c r="BE5095">
        <f t="shared" si="1868"/>
        <v>5.1249999999999997E-2</v>
      </c>
      <c r="BI5095">
        <f t="shared" si="1869"/>
        <v>0</v>
      </c>
      <c r="BK5095" s="1">
        <v>43787</v>
      </c>
      <c r="BL5095">
        <v>2.32247</v>
      </c>
      <c r="BM5095">
        <f t="shared" si="1875"/>
        <v>2.3224700000000001E-2</v>
      </c>
      <c r="BP5095" s="1">
        <v>36832</v>
      </c>
      <c r="BQ5095">
        <v>4.9509999999999996</v>
      </c>
      <c r="BR5095">
        <f t="shared" si="1870"/>
        <v>4.9509999999999998E-2</v>
      </c>
      <c r="BT5095" s="1">
        <v>36832</v>
      </c>
      <c r="BU5095">
        <v>4.9509999999999996</v>
      </c>
      <c r="BV5095">
        <f t="shared" si="1871"/>
        <v>4.9509999999999998E-2</v>
      </c>
      <c r="BX5095" s="1">
        <v>36832</v>
      </c>
      <c r="BY5095">
        <v>5.125</v>
      </c>
      <c r="BZ5095">
        <f t="shared" si="1872"/>
        <v>5.1249999999999997E-2</v>
      </c>
      <c r="CD5095">
        <f t="shared" si="1873"/>
        <v>0</v>
      </c>
      <c r="CG5095" s="1"/>
    </row>
    <row r="5096" spans="1:85" x14ac:dyDescent="0.3">
      <c r="A5096" s="21">
        <f t="shared" si="1874"/>
        <v>52945</v>
      </c>
      <c r="B5096" s="18">
        <f t="shared" si="1858"/>
        <v>112.421875</v>
      </c>
      <c r="C5096">
        <f t="shared" si="1876"/>
        <v>115</v>
      </c>
      <c r="D5096">
        <f t="shared" ca="1" si="1861"/>
        <v>-19.269444444444446</v>
      </c>
      <c r="E5096">
        <f ca="1">IF(currency="USD",'Future et co'!F5096,IF(currency="EUR",'Future et co'!G5096,FALSE))</f>
        <v>3.6070000000000005E-2</v>
      </c>
      <c r="F5096">
        <f t="shared" ca="1" si="1862"/>
        <v>3.6070000000000005E-2</v>
      </c>
      <c r="G5096">
        <f t="shared" ca="1" si="1863"/>
        <v>2.0569999999999998E-2</v>
      </c>
      <c r="L5096">
        <f t="shared" ca="1" si="1864"/>
        <v>127.8</v>
      </c>
      <c r="M5096">
        <f t="shared" ca="1" si="1859"/>
        <v>3.6070000000000005E-2</v>
      </c>
      <c r="R5096">
        <f t="shared" ca="1" si="1865"/>
        <v>127.8</v>
      </c>
      <c r="S5096">
        <f t="shared" ca="1" si="1860"/>
        <v>3.6070000000000005E-2</v>
      </c>
      <c r="AU5096" s="1">
        <v>36831</v>
      </c>
      <c r="AV5096">
        <v>4.9560000000000004</v>
      </c>
      <c r="AW5096">
        <f t="shared" si="1866"/>
        <v>4.9560000000000007E-2</v>
      </c>
      <c r="AY5096" s="1">
        <v>36831</v>
      </c>
      <c r="AZ5096">
        <v>4.9560000000000004</v>
      </c>
      <c r="BA5096">
        <f t="shared" si="1867"/>
        <v>4.9560000000000007E-2</v>
      </c>
      <c r="BC5096" s="1">
        <v>36831</v>
      </c>
      <c r="BD5096">
        <v>5.1369999999999996</v>
      </c>
      <c r="BE5096">
        <f t="shared" si="1868"/>
        <v>5.1369999999999999E-2</v>
      </c>
      <c r="BI5096">
        <f t="shared" si="1869"/>
        <v>0</v>
      </c>
      <c r="BK5096" s="1">
        <v>43788</v>
      </c>
      <c r="BL5096">
        <v>2.3288000000000002</v>
      </c>
      <c r="BM5096">
        <f t="shared" si="1875"/>
        <v>2.3288000000000003E-2</v>
      </c>
      <c r="BP5096" s="1">
        <v>36831</v>
      </c>
      <c r="BQ5096">
        <v>4.9560000000000004</v>
      </c>
      <c r="BR5096">
        <f t="shared" si="1870"/>
        <v>4.9560000000000007E-2</v>
      </c>
      <c r="BT5096" s="1">
        <v>36831</v>
      </c>
      <c r="BU5096">
        <v>4.9560000000000004</v>
      </c>
      <c r="BV5096">
        <f t="shared" si="1871"/>
        <v>4.9560000000000007E-2</v>
      </c>
      <c r="BX5096" s="1">
        <v>36831</v>
      </c>
      <c r="BY5096">
        <v>5.1369999999999996</v>
      </c>
      <c r="BZ5096">
        <f t="shared" si="1872"/>
        <v>5.1369999999999999E-2</v>
      </c>
      <c r="CD5096">
        <f t="shared" si="1873"/>
        <v>0</v>
      </c>
      <c r="CG5096" s="1"/>
    </row>
    <row r="5097" spans="1:85" x14ac:dyDescent="0.3">
      <c r="A5097" s="21">
        <f t="shared" si="1874"/>
        <v>52946</v>
      </c>
      <c r="B5097" s="18">
        <f t="shared" si="1858"/>
        <v>112.421875</v>
      </c>
      <c r="C5097">
        <f t="shared" si="1876"/>
        <v>115</v>
      </c>
      <c r="D5097">
        <f t="shared" ca="1" si="1861"/>
        <v>-19.272222222222222</v>
      </c>
      <c r="E5097">
        <f ca="1">IF(currency="USD",'Future et co'!F5097,IF(currency="EUR",'Future et co'!G5097,FALSE))</f>
        <v>3.6070000000000005E-2</v>
      </c>
      <c r="F5097">
        <f t="shared" ca="1" si="1862"/>
        <v>3.6070000000000005E-2</v>
      </c>
      <c r="G5097">
        <f t="shared" ca="1" si="1863"/>
        <v>2.0569999999999998E-2</v>
      </c>
      <c r="L5097">
        <f t="shared" ca="1" si="1864"/>
        <v>127.8</v>
      </c>
      <c r="M5097">
        <f t="shared" ca="1" si="1859"/>
        <v>3.6070000000000005E-2</v>
      </c>
      <c r="R5097">
        <f t="shared" ca="1" si="1865"/>
        <v>127.8</v>
      </c>
      <c r="S5097">
        <f t="shared" ca="1" si="1860"/>
        <v>3.6070000000000005E-2</v>
      </c>
      <c r="AU5097" s="1">
        <v>36830</v>
      </c>
      <c r="AV5097">
        <v>4.9569999999999999</v>
      </c>
      <c r="AW5097">
        <f t="shared" si="1866"/>
        <v>4.9569999999999996E-2</v>
      </c>
      <c r="AY5097" s="1">
        <v>36830</v>
      </c>
      <c r="AZ5097">
        <v>4.9569999999999999</v>
      </c>
      <c r="BA5097">
        <f t="shared" si="1867"/>
        <v>4.9569999999999996E-2</v>
      </c>
      <c r="BC5097" s="1">
        <v>36830</v>
      </c>
      <c r="BD5097">
        <v>5.14</v>
      </c>
      <c r="BE5097">
        <f t="shared" si="1868"/>
        <v>5.1399999999999994E-2</v>
      </c>
      <c r="BI5097">
        <f t="shared" si="1869"/>
        <v>0</v>
      </c>
      <c r="BK5097" s="1">
        <v>43789</v>
      </c>
      <c r="BL5097">
        <v>2.3382900000000002</v>
      </c>
      <c r="BM5097">
        <f t="shared" si="1875"/>
        <v>2.3382900000000002E-2</v>
      </c>
      <c r="BP5097" s="1">
        <v>36830</v>
      </c>
      <c r="BQ5097">
        <v>4.9569999999999999</v>
      </c>
      <c r="BR5097">
        <f t="shared" si="1870"/>
        <v>4.9569999999999996E-2</v>
      </c>
      <c r="BT5097" s="1">
        <v>36830</v>
      </c>
      <c r="BU5097">
        <v>4.9569999999999999</v>
      </c>
      <c r="BV5097">
        <f t="shared" si="1871"/>
        <v>4.9569999999999996E-2</v>
      </c>
      <c r="BX5097" s="1">
        <v>36830</v>
      </c>
      <c r="BY5097">
        <v>5.14</v>
      </c>
      <c r="BZ5097">
        <f t="shared" si="1872"/>
        <v>5.1399999999999994E-2</v>
      </c>
      <c r="CD5097">
        <f t="shared" si="1873"/>
        <v>0</v>
      </c>
      <c r="CG5097" s="1"/>
    </row>
    <row r="5098" spans="1:85" x14ac:dyDescent="0.3">
      <c r="A5098" s="21">
        <f t="shared" si="1874"/>
        <v>52947</v>
      </c>
      <c r="B5098" s="18">
        <f t="shared" si="1858"/>
        <v>112.421875</v>
      </c>
      <c r="C5098">
        <f t="shared" si="1876"/>
        <v>115</v>
      </c>
      <c r="D5098">
        <f t="shared" ca="1" si="1861"/>
        <v>-19.274999999999999</v>
      </c>
      <c r="E5098">
        <f ca="1">IF(currency="USD",'Future et co'!F5098,IF(currency="EUR",'Future et co'!G5098,FALSE))</f>
        <v>3.6070000000000005E-2</v>
      </c>
      <c r="F5098">
        <f t="shared" ca="1" si="1862"/>
        <v>3.6070000000000005E-2</v>
      </c>
      <c r="G5098">
        <f t="shared" ca="1" si="1863"/>
        <v>2.0569999999999998E-2</v>
      </c>
      <c r="L5098">
        <f t="shared" ca="1" si="1864"/>
        <v>127.8</v>
      </c>
      <c r="M5098">
        <f t="shared" ca="1" si="1859"/>
        <v>3.6070000000000005E-2</v>
      </c>
      <c r="R5098">
        <f t="shared" ca="1" si="1865"/>
        <v>127.8</v>
      </c>
      <c r="S5098">
        <f t="shared" ca="1" si="1860"/>
        <v>3.6070000000000005E-2</v>
      </c>
      <c r="AU5098" s="1">
        <v>36829</v>
      </c>
      <c r="AV5098">
        <v>4.9560000000000004</v>
      </c>
      <c r="AW5098">
        <f t="shared" si="1866"/>
        <v>4.9560000000000007E-2</v>
      </c>
      <c r="AY5098" s="1">
        <v>36829</v>
      </c>
      <c r="AZ5098">
        <v>4.9560000000000004</v>
      </c>
      <c r="BA5098">
        <f t="shared" si="1867"/>
        <v>4.9560000000000007E-2</v>
      </c>
      <c r="BC5098" s="1">
        <v>36829</v>
      </c>
      <c r="BD5098">
        <v>5.1379999999999999</v>
      </c>
      <c r="BE5098">
        <f t="shared" si="1868"/>
        <v>5.1380000000000002E-2</v>
      </c>
      <c r="BI5098">
        <f t="shared" si="1869"/>
        <v>0</v>
      </c>
      <c r="BK5098" s="1">
        <v>43790</v>
      </c>
      <c r="BL5098">
        <v>2.34172</v>
      </c>
      <c r="BM5098">
        <f t="shared" si="1875"/>
        <v>2.3417199999999999E-2</v>
      </c>
      <c r="BP5098" s="1">
        <v>36829</v>
      </c>
      <c r="BQ5098">
        <v>4.9560000000000004</v>
      </c>
      <c r="BR5098">
        <f t="shared" si="1870"/>
        <v>4.9560000000000007E-2</v>
      </c>
      <c r="BT5098" s="1">
        <v>36829</v>
      </c>
      <c r="BU5098">
        <v>4.9560000000000004</v>
      </c>
      <c r="BV5098">
        <f t="shared" si="1871"/>
        <v>4.9560000000000007E-2</v>
      </c>
      <c r="BX5098" s="1">
        <v>36829</v>
      </c>
      <c r="BY5098">
        <v>5.1379999999999999</v>
      </c>
      <c r="BZ5098">
        <f t="shared" si="1872"/>
        <v>5.1380000000000002E-2</v>
      </c>
      <c r="CD5098">
        <f t="shared" si="1873"/>
        <v>0</v>
      </c>
      <c r="CG5098" s="1"/>
    </row>
    <row r="5099" spans="1:85" x14ac:dyDescent="0.3">
      <c r="A5099" s="21">
        <f t="shared" si="1874"/>
        <v>52950</v>
      </c>
      <c r="B5099" s="18">
        <f t="shared" si="1858"/>
        <v>112.421875</v>
      </c>
      <c r="C5099">
        <f t="shared" si="1876"/>
        <v>115</v>
      </c>
      <c r="D5099">
        <f t="shared" ca="1" si="1861"/>
        <v>-19.283333333333335</v>
      </c>
      <c r="E5099">
        <f ca="1">IF(currency="USD",'Future et co'!F5099,IF(currency="EUR",'Future et co'!G5099,FALSE))</f>
        <v>3.6070000000000005E-2</v>
      </c>
      <c r="F5099">
        <f t="shared" ca="1" si="1862"/>
        <v>3.6070000000000005E-2</v>
      </c>
      <c r="G5099">
        <f t="shared" ca="1" si="1863"/>
        <v>2.0569999999999998E-2</v>
      </c>
      <c r="L5099">
        <f t="shared" ca="1" si="1864"/>
        <v>127.8</v>
      </c>
      <c r="M5099">
        <f t="shared" ca="1" si="1859"/>
        <v>3.6070000000000005E-2</v>
      </c>
      <c r="R5099">
        <f t="shared" ca="1" si="1865"/>
        <v>127.8</v>
      </c>
      <c r="S5099">
        <f t="shared" ca="1" si="1860"/>
        <v>3.6070000000000005E-2</v>
      </c>
      <c r="AU5099" s="1">
        <v>36826</v>
      </c>
      <c r="AV5099">
        <v>4.9489999999999998</v>
      </c>
      <c r="AW5099">
        <f t="shared" si="1866"/>
        <v>4.9489999999999999E-2</v>
      </c>
      <c r="AY5099" s="1">
        <v>36826</v>
      </c>
      <c r="AZ5099">
        <v>4.9489999999999998</v>
      </c>
      <c r="BA5099">
        <f t="shared" si="1867"/>
        <v>4.9489999999999999E-2</v>
      </c>
      <c r="BC5099" s="1">
        <v>36826</v>
      </c>
      <c r="BD5099">
        <v>5.1319999999999997</v>
      </c>
      <c r="BE5099">
        <f t="shared" si="1868"/>
        <v>5.1319999999999998E-2</v>
      </c>
      <c r="BI5099">
        <f t="shared" si="1869"/>
        <v>0</v>
      </c>
      <c r="BK5099" s="1">
        <v>43791</v>
      </c>
      <c r="BL5099">
        <v>2.3364500000000001</v>
      </c>
      <c r="BM5099">
        <f t="shared" si="1875"/>
        <v>2.33645E-2</v>
      </c>
      <c r="BP5099" s="1">
        <v>36826</v>
      </c>
      <c r="BQ5099">
        <v>4.9489999999999998</v>
      </c>
      <c r="BR5099">
        <f t="shared" si="1870"/>
        <v>4.9489999999999999E-2</v>
      </c>
      <c r="BT5099" s="1">
        <v>36826</v>
      </c>
      <c r="BU5099">
        <v>4.9489999999999998</v>
      </c>
      <c r="BV5099">
        <f t="shared" si="1871"/>
        <v>4.9489999999999999E-2</v>
      </c>
      <c r="BX5099" s="1">
        <v>36826</v>
      </c>
      <c r="BY5099">
        <v>5.1319999999999997</v>
      </c>
      <c r="BZ5099">
        <f t="shared" si="1872"/>
        <v>5.1319999999999998E-2</v>
      </c>
      <c r="CD5099">
        <f t="shared" si="1873"/>
        <v>0</v>
      </c>
      <c r="CG5099" s="1"/>
    </row>
    <row r="5100" spans="1:85" x14ac:dyDescent="0.3">
      <c r="A5100" s="21">
        <f t="shared" si="1874"/>
        <v>52951</v>
      </c>
      <c r="B5100" s="18">
        <f t="shared" si="1858"/>
        <v>112.421875</v>
      </c>
      <c r="C5100">
        <f t="shared" si="1876"/>
        <v>115</v>
      </c>
      <c r="D5100">
        <f t="shared" ca="1" si="1861"/>
        <v>-19.286111111111111</v>
      </c>
      <c r="E5100">
        <f ca="1">IF(currency="USD",'Future et co'!F5100,IF(currency="EUR",'Future et co'!G5100,FALSE))</f>
        <v>3.6070000000000005E-2</v>
      </c>
      <c r="F5100">
        <f t="shared" ca="1" si="1862"/>
        <v>3.6070000000000005E-2</v>
      </c>
      <c r="G5100">
        <f t="shared" ca="1" si="1863"/>
        <v>2.0569999999999998E-2</v>
      </c>
      <c r="L5100">
        <f t="shared" ca="1" si="1864"/>
        <v>127.8</v>
      </c>
      <c r="M5100">
        <f t="shared" ca="1" si="1859"/>
        <v>3.6070000000000005E-2</v>
      </c>
      <c r="R5100">
        <f t="shared" ca="1" si="1865"/>
        <v>127.8</v>
      </c>
      <c r="S5100">
        <f t="shared" ca="1" si="1860"/>
        <v>3.6070000000000005E-2</v>
      </c>
      <c r="AU5100" s="1">
        <v>36825</v>
      </c>
      <c r="AV5100">
        <v>4.9379999999999997</v>
      </c>
      <c r="AW5100">
        <f t="shared" si="1866"/>
        <v>4.938E-2</v>
      </c>
      <c r="AY5100" s="1">
        <v>36825</v>
      </c>
      <c r="AZ5100">
        <v>4.9379999999999997</v>
      </c>
      <c r="BA5100">
        <f t="shared" si="1867"/>
        <v>4.938E-2</v>
      </c>
      <c r="BC5100" s="1">
        <v>36825</v>
      </c>
      <c r="BD5100">
        <v>5.125</v>
      </c>
      <c r="BE5100">
        <f t="shared" si="1868"/>
        <v>5.1249999999999997E-2</v>
      </c>
      <c r="BI5100">
        <f t="shared" si="1869"/>
        <v>0</v>
      </c>
      <c r="BK5100" s="1">
        <v>43794</v>
      </c>
      <c r="BL5100">
        <v>2.3212299999999999</v>
      </c>
      <c r="BM5100">
        <f t="shared" si="1875"/>
        <v>2.3212299999999998E-2</v>
      </c>
      <c r="BP5100" s="1">
        <v>36825</v>
      </c>
      <c r="BQ5100">
        <v>4.9379999999999997</v>
      </c>
      <c r="BR5100">
        <f t="shared" si="1870"/>
        <v>4.938E-2</v>
      </c>
      <c r="BT5100" s="1">
        <v>36825</v>
      </c>
      <c r="BU5100">
        <v>4.9379999999999997</v>
      </c>
      <c r="BV5100">
        <f t="shared" si="1871"/>
        <v>4.938E-2</v>
      </c>
      <c r="BX5100" s="1">
        <v>36825</v>
      </c>
      <c r="BY5100">
        <v>5.125</v>
      </c>
      <c r="BZ5100">
        <f t="shared" si="1872"/>
        <v>5.1249999999999997E-2</v>
      </c>
      <c r="CD5100">
        <f t="shared" si="1873"/>
        <v>0</v>
      </c>
      <c r="CG5100" s="1"/>
    </row>
    <row r="5101" spans="1:85" x14ac:dyDescent="0.3">
      <c r="A5101" s="21">
        <f t="shared" si="1874"/>
        <v>52952</v>
      </c>
      <c r="B5101" s="18">
        <f t="shared" si="1858"/>
        <v>112.421875</v>
      </c>
      <c r="C5101">
        <f t="shared" si="1876"/>
        <v>115</v>
      </c>
      <c r="D5101">
        <f t="shared" ca="1" si="1861"/>
        <v>-19.288888888888888</v>
      </c>
      <c r="E5101">
        <f ca="1">IF(currency="USD",'Future et co'!F5101,IF(currency="EUR",'Future et co'!G5101,FALSE))</f>
        <v>3.6070000000000005E-2</v>
      </c>
      <c r="F5101">
        <f t="shared" ca="1" si="1862"/>
        <v>3.6070000000000005E-2</v>
      </c>
      <c r="G5101">
        <f t="shared" ca="1" si="1863"/>
        <v>2.0569999999999998E-2</v>
      </c>
      <c r="L5101">
        <f t="shared" ca="1" si="1864"/>
        <v>127.8</v>
      </c>
      <c r="M5101">
        <f t="shared" ca="1" si="1859"/>
        <v>3.6070000000000005E-2</v>
      </c>
      <c r="R5101">
        <f t="shared" ca="1" si="1865"/>
        <v>127.8</v>
      </c>
      <c r="S5101">
        <f t="shared" ca="1" si="1860"/>
        <v>3.6070000000000005E-2</v>
      </c>
      <c r="AU5101" s="1">
        <v>36824</v>
      </c>
      <c r="AV5101">
        <v>4.92</v>
      </c>
      <c r="AW5101">
        <f t="shared" si="1866"/>
        <v>4.9200000000000001E-2</v>
      </c>
      <c r="AY5101" s="1">
        <v>36824</v>
      </c>
      <c r="AZ5101">
        <v>4.92</v>
      </c>
      <c r="BA5101">
        <f t="shared" si="1867"/>
        <v>4.9200000000000001E-2</v>
      </c>
      <c r="BC5101" s="1">
        <v>36824</v>
      </c>
      <c r="BD5101">
        <v>5.1029999999999998</v>
      </c>
      <c r="BE5101">
        <f t="shared" si="1868"/>
        <v>5.1029999999999999E-2</v>
      </c>
      <c r="BI5101">
        <f t="shared" si="1869"/>
        <v>0</v>
      </c>
      <c r="BK5101" s="1">
        <v>43795</v>
      </c>
      <c r="BL5101">
        <v>2.3168099999999998</v>
      </c>
      <c r="BM5101">
        <f t="shared" si="1875"/>
        <v>2.3168099999999997E-2</v>
      </c>
      <c r="BP5101" s="1">
        <v>36824</v>
      </c>
      <c r="BQ5101">
        <v>4.92</v>
      </c>
      <c r="BR5101">
        <f t="shared" si="1870"/>
        <v>4.9200000000000001E-2</v>
      </c>
      <c r="BT5101" s="1">
        <v>36824</v>
      </c>
      <c r="BU5101">
        <v>4.92</v>
      </c>
      <c r="BV5101">
        <f t="shared" si="1871"/>
        <v>4.9200000000000001E-2</v>
      </c>
      <c r="BX5101" s="1">
        <v>36824</v>
      </c>
      <c r="BY5101">
        <v>5.1029999999999998</v>
      </c>
      <c r="BZ5101">
        <f t="shared" si="1872"/>
        <v>5.1029999999999999E-2</v>
      </c>
      <c r="CD5101">
        <f t="shared" si="1873"/>
        <v>0</v>
      </c>
      <c r="CG5101" s="1"/>
    </row>
    <row r="5102" spans="1:85" x14ac:dyDescent="0.3">
      <c r="A5102" s="21">
        <f t="shared" si="1874"/>
        <v>52953</v>
      </c>
      <c r="B5102" s="18">
        <f t="shared" si="1858"/>
        <v>112.421875</v>
      </c>
      <c r="C5102">
        <f t="shared" si="1876"/>
        <v>115</v>
      </c>
      <c r="D5102">
        <f t="shared" ca="1" si="1861"/>
        <v>-19.291666666666668</v>
      </c>
      <c r="E5102">
        <f ca="1">IF(currency="USD",'Future et co'!F5102,IF(currency="EUR",'Future et co'!G5102,FALSE))</f>
        <v>3.6070000000000005E-2</v>
      </c>
      <c r="F5102">
        <f t="shared" ca="1" si="1862"/>
        <v>3.6070000000000005E-2</v>
      </c>
      <c r="G5102">
        <f t="shared" ca="1" si="1863"/>
        <v>2.0569999999999998E-2</v>
      </c>
      <c r="L5102">
        <f t="shared" ca="1" si="1864"/>
        <v>127.8</v>
      </c>
      <c r="M5102">
        <f t="shared" ca="1" si="1859"/>
        <v>3.6070000000000005E-2</v>
      </c>
      <c r="R5102">
        <f t="shared" ca="1" si="1865"/>
        <v>127.8</v>
      </c>
      <c r="S5102">
        <f t="shared" ca="1" si="1860"/>
        <v>3.6070000000000005E-2</v>
      </c>
      <c r="AU5102" s="1">
        <v>36823</v>
      </c>
      <c r="AV5102">
        <v>4.9139999999999997</v>
      </c>
      <c r="AW5102">
        <f t="shared" si="1866"/>
        <v>4.9139999999999996E-2</v>
      </c>
      <c r="AY5102" s="1">
        <v>36823</v>
      </c>
      <c r="AZ5102">
        <v>4.9139999999999997</v>
      </c>
      <c r="BA5102">
        <f t="shared" si="1867"/>
        <v>4.9139999999999996E-2</v>
      </c>
      <c r="BC5102" s="1">
        <v>36823</v>
      </c>
      <c r="BD5102">
        <v>5.0999999999999996</v>
      </c>
      <c r="BE5102">
        <f t="shared" si="1868"/>
        <v>5.0999999999999997E-2</v>
      </c>
      <c r="BI5102">
        <f t="shared" si="1869"/>
        <v>0</v>
      </c>
      <c r="BK5102" s="1">
        <v>43796</v>
      </c>
      <c r="BL5102">
        <v>2.3087300000000002</v>
      </c>
      <c r="BM5102">
        <f t="shared" si="1875"/>
        <v>2.3087300000000002E-2</v>
      </c>
      <c r="BP5102" s="1">
        <v>36823</v>
      </c>
      <c r="BQ5102">
        <v>4.9139999999999997</v>
      </c>
      <c r="BR5102">
        <f t="shared" si="1870"/>
        <v>4.9139999999999996E-2</v>
      </c>
      <c r="BT5102" s="1">
        <v>36823</v>
      </c>
      <c r="BU5102">
        <v>4.9139999999999997</v>
      </c>
      <c r="BV5102">
        <f t="shared" si="1871"/>
        <v>4.9139999999999996E-2</v>
      </c>
      <c r="BX5102" s="1">
        <v>36823</v>
      </c>
      <c r="BY5102">
        <v>5.0999999999999996</v>
      </c>
      <c r="BZ5102">
        <f t="shared" si="1872"/>
        <v>5.0999999999999997E-2</v>
      </c>
      <c r="CD5102">
        <f t="shared" si="1873"/>
        <v>0</v>
      </c>
      <c r="CG5102" s="1"/>
    </row>
    <row r="5103" spans="1:85" x14ac:dyDescent="0.3">
      <c r="A5103" s="21">
        <f t="shared" si="1874"/>
        <v>52954</v>
      </c>
      <c r="B5103" s="18">
        <f t="shared" si="1858"/>
        <v>112.421875</v>
      </c>
      <c r="C5103">
        <f t="shared" si="1876"/>
        <v>115</v>
      </c>
      <c r="D5103">
        <f t="shared" ca="1" si="1861"/>
        <v>-19.294444444444444</v>
      </c>
      <c r="E5103">
        <f ca="1">IF(currency="USD",'Future et co'!F5103,IF(currency="EUR",'Future et co'!G5103,FALSE))</f>
        <v>3.6070000000000005E-2</v>
      </c>
      <c r="F5103">
        <f t="shared" ca="1" si="1862"/>
        <v>3.6070000000000005E-2</v>
      </c>
      <c r="G5103">
        <f t="shared" ca="1" si="1863"/>
        <v>2.0569999999999998E-2</v>
      </c>
      <c r="L5103">
        <f t="shared" ca="1" si="1864"/>
        <v>127.8</v>
      </c>
      <c r="M5103">
        <f t="shared" ca="1" si="1859"/>
        <v>3.6070000000000005E-2</v>
      </c>
      <c r="R5103">
        <f t="shared" ca="1" si="1865"/>
        <v>127.8</v>
      </c>
      <c r="S5103">
        <f t="shared" ca="1" si="1860"/>
        <v>3.6070000000000005E-2</v>
      </c>
      <c r="AU5103" s="1">
        <v>36822</v>
      </c>
      <c r="AV5103">
        <v>4.8760000000000003</v>
      </c>
      <c r="AW5103">
        <f t="shared" si="1866"/>
        <v>4.8760000000000005E-2</v>
      </c>
      <c r="AY5103" s="1">
        <v>36822</v>
      </c>
      <c r="AZ5103">
        <v>4.8760000000000003</v>
      </c>
      <c r="BA5103">
        <f t="shared" si="1867"/>
        <v>4.8760000000000005E-2</v>
      </c>
      <c r="BC5103" s="1">
        <v>36822</v>
      </c>
      <c r="BD5103">
        <v>5.0640000000000001</v>
      </c>
      <c r="BE5103">
        <f t="shared" si="1868"/>
        <v>5.0639999999999998E-2</v>
      </c>
      <c r="BI5103">
        <f t="shared" si="1869"/>
        <v>0</v>
      </c>
      <c r="BK5103" s="1">
        <v>43797</v>
      </c>
      <c r="BL5103">
        <v>2.3087300000000002</v>
      </c>
      <c r="BM5103">
        <f t="shared" si="1875"/>
        <v>2.3087300000000002E-2</v>
      </c>
      <c r="BP5103" s="1">
        <v>36822</v>
      </c>
      <c r="BQ5103">
        <v>4.8760000000000003</v>
      </c>
      <c r="BR5103">
        <f t="shared" si="1870"/>
        <v>4.8760000000000005E-2</v>
      </c>
      <c r="BT5103" s="1">
        <v>36822</v>
      </c>
      <c r="BU5103">
        <v>4.8760000000000003</v>
      </c>
      <c r="BV5103">
        <f t="shared" si="1871"/>
        <v>4.8760000000000005E-2</v>
      </c>
      <c r="BX5103" s="1">
        <v>36822</v>
      </c>
      <c r="BY5103">
        <v>5.0640000000000001</v>
      </c>
      <c r="BZ5103">
        <f t="shared" si="1872"/>
        <v>5.0639999999999998E-2</v>
      </c>
      <c r="CD5103">
        <f t="shared" si="1873"/>
        <v>0</v>
      </c>
      <c r="CG5103" s="1"/>
    </row>
    <row r="5104" spans="1:85" x14ac:dyDescent="0.3">
      <c r="A5104" s="21">
        <f t="shared" si="1874"/>
        <v>52957</v>
      </c>
      <c r="B5104" s="18">
        <f t="shared" si="1858"/>
        <v>112.421875</v>
      </c>
      <c r="C5104">
        <f t="shared" si="1876"/>
        <v>115</v>
      </c>
      <c r="D5104">
        <f t="shared" ca="1" si="1861"/>
        <v>-19.302777777777777</v>
      </c>
      <c r="E5104">
        <f ca="1">IF(currency="USD",'Future et co'!F5104,IF(currency="EUR",'Future et co'!G5104,FALSE))</f>
        <v>3.6070000000000005E-2</v>
      </c>
      <c r="F5104">
        <f t="shared" ca="1" si="1862"/>
        <v>3.6070000000000005E-2</v>
      </c>
      <c r="G5104">
        <f t="shared" ca="1" si="1863"/>
        <v>2.0569999999999998E-2</v>
      </c>
      <c r="L5104">
        <f t="shared" ca="1" si="1864"/>
        <v>127.8</v>
      </c>
      <c r="M5104">
        <f t="shared" ca="1" si="1859"/>
        <v>3.6070000000000005E-2</v>
      </c>
      <c r="R5104">
        <f t="shared" ca="1" si="1865"/>
        <v>127.8</v>
      </c>
      <c r="S5104">
        <f t="shared" ca="1" si="1860"/>
        <v>3.6070000000000005E-2</v>
      </c>
      <c r="AU5104" s="1">
        <v>36819</v>
      </c>
      <c r="AV5104">
        <v>4.859</v>
      </c>
      <c r="AW5104">
        <f t="shared" si="1866"/>
        <v>4.8590000000000001E-2</v>
      </c>
      <c r="AY5104" s="1">
        <v>36819</v>
      </c>
      <c r="AZ5104">
        <v>4.859</v>
      </c>
      <c r="BA5104">
        <f t="shared" si="1867"/>
        <v>4.8590000000000001E-2</v>
      </c>
      <c r="BC5104" s="1">
        <v>36819</v>
      </c>
      <c r="BD5104">
        <v>5.0389999999999997</v>
      </c>
      <c r="BE5104">
        <f t="shared" si="1868"/>
        <v>5.0389999999999997E-2</v>
      </c>
      <c r="BI5104">
        <f t="shared" si="1869"/>
        <v>0</v>
      </c>
      <c r="BK5104" s="1">
        <v>43798</v>
      </c>
      <c r="BL5104">
        <v>2.31799</v>
      </c>
      <c r="BM5104">
        <f t="shared" si="1875"/>
        <v>2.31799E-2</v>
      </c>
      <c r="BP5104" s="1">
        <v>36819</v>
      </c>
      <c r="BQ5104">
        <v>4.859</v>
      </c>
      <c r="BR5104">
        <f t="shared" si="1870"/>
        <v>4.8590000000000001E-2</v>
      </c>
      <c r="BT5104" s="1">
        <v>36819</v>
      </c>
      <c r="BU5104">
        <v>4.859</v>
      </c>
      <c r="BV5104">
        <f t="shared" si="1871"/>
        <v>4.8590000000000001E-2</v>
      </c>
      <c r="BX5104" s="1">
        <v>36819</v>
      </c>
      <c r="BY5104">
        <v>5.0389999999999997</v>
      </c>
      <c r="BZ5104">
        <f t="shared" si="1872"/>
        <v>5.0389999999999997E-2</v>
      </c>
      <c r="CD5104">
        <f t="shared" si="1873"/>
        <v>0</v>
      </c>
      <c r="CG5104" s="1"/>
    </row>
    <row r="5105" spans="1:85" x14ac:dyDescent="0.3">
      <c r="A5105" s="21">
        <f t="shared" si="1874"/>
        <v>52958</v>
      </c>
      <c r="B5105" s="18">
        <f t="shared" si="1858"/>
        <v>112.421875</v>
      </c>
      <c r="C5105">
        <f t="shared" si="1876"/>
        <v>115</v>
      </c>
      <c r="D5105">
        <f t="shared" ca="1" si="1861"/>
        <v>-19.305555555555557</v>
      </c>
      <c r="E5105">
        <f ca="1">IF(currency="USD",'Future et co'!F5105,IF(currency="EUR",'Future et co'!G5105,FALSE))</f>
        <v>3.6070000000000005E-2</v>
      </c>
      <c r="F5105">
        <f t="shared" ca="1" si="1862"/>
        <v>3.6070000000000005E-2</v>
      </c>
      <c r="G5105">
        <f t="shared" ca="1" si="1863"/>
        <v>2.0569999999999998E-2</v>
      </c>
      <c r="L5105">
        <f t="shared" ca="1" si="1864"/>
        <v>127.8</v>
      </c>
      <c r="M5105">
        <f t="shared" ca="1" si="1859"/>
        <v>3.6070000000000005E-2</v>
      </c>
      <c r="R5105">
        <f t="shared" ca="1" si="1865"/>
        <v>127.8</v>
      </c>
      <c r="S5105">
        <f t="shared" ca="1" si="1860"/>
        <v>3.6070000000000005E-2</v>
      </c>
      <c r="AU5105" s="1">
        <v>36818</v>
      </c>
      <c r="AV5105">
        <v>4.843</v>
      </c>
      <c r="AW5105">
        <f t="shared" si="1866"/>
        <v>4.8430000000000001E-2</v>
      </c>
      <c r="AY5105" s="1">
        <v>36818</v>
      </c>
      <c r="AZ5105">
        <v>4.843</v>
      </c>
      <c r="BA5105">
        <f t="shared" si="1867"/>
        <v>4.8430000000000001E-2</v>
      </c>
      <c r="BC5105" s="1">
        <v>36818</v>
      </c>
      <c r="BD5105">
        <v>5.0250000000000004</v>
      </c>
      <c r="BE5105">
        <f t="shared" si="1868"/>
        <v>5.0250000000000003E-2</v>
      </c>
      <c r="BI5105">
        <f t="shared" si="1869"/>
        <v>0</v>
      </c>
      <c r="BK5105" s="1">
        <v>43801</v>
      </c>
      <c r="BL5105">
        <v>2.3372899999999999</v>
      </c>
      <c r="BM5105">
        <f t="shared" si="1875"/>
        <v>2.3372899999999999E-2</v>
      </c>
      <c r="BP5105" s="1">
        <v>36818</v>
      </c>
      <c r="BQ5105">
        <v>4.843</v>
      </c>
      <c r="BR5105">
        <f t="shared" si="1870"/>
        <v>4.8430000000000001E-2</v>
      </c>
      <c r="BT5105" s="1">
        <v>36818</v>
      </c>
      <c r="BU5105">
        <v>4.843</v>
      </c>
      <c r="BV5105">
        <f t="shared" si="1871"/>
        <v>4.8430000000000001E-2</v>
      </c>
      <c r="BX5105" s="1">
        <v>36818</v>
      </c>
      <c r="BY5105">
        <v>5.0250000000000004</v>
      </c>
      <c r="BZ5105">
        <f t="shared" si="1872"/>
        <v>5.0250000000000003E-2</v>
      </c>
      <c r="CD5105">
        <f t="shared" si="1873"/>
        <v>0</v>
      </c>
      <c r="CG5105" s="1"/>
    </row>
    <row r="5106" spans="1:85" x14ac:dyDescent="0.3">
      <c r="A5106" s="21">
        <f t="shared" si="1874"/>
        <v>52959</v>
      </c>
      <c r="B5106" s="18">
        <f t="shared" si="1858"/>
        <v>112.421875</v>
      </c>
      <c r="C5106">
        <f t="shared" si="1876"/>
        <v>115</v>
      </c>
      <c r="D5106">
        <f t="shared" ca="1" si="1861"/>
        <v>-19.308333333333334</v>
      </c>
      <c r="E5106">
        <f ca="1">IF(currency="USD",'Future et co'!F5106,IF(currency="EUR",'Future et co'!G5106,FALSE))</f>
        <v>3.6070000000000005E-2</v>
      </c>
      <c r="F5106">
        <f t="shared" ca="1" si="1862"/>
        <v>3.6070000000000005E-2</v>
      </c>
      <c r="G5106">
        <f t="shared" ca="1" si="1863"/>
        <v>2.0569999999999998E-2</v>
      </c>
      <c r="L5106">
        <f t="shared" ca="1" si="1864"/>
        <v>127.8</v>
      </c>
      <c r="M5106">
        <f t="shared" ca="1" si="1859"/>
        <v>3.6070000000000005E-2</v>
      </c>
      <c r="R5106">
        <f t="shared" ca="1" si="1865"/>
        <v>127.8</v>
      </c>
      <c r="S5106">
        <f t="shared" ca="1" si="1860"/>
        <v>3.6070000000000005E-2</v>
      </c>
      <c r="AU5106" s="1">
        <v>36817</v>
      </c>
      <c r="AV5106">
        <v>4.8250000000000002</v>
      </c>
      <c r="AW5106">
        <f t="shared" si="1866"/>
        <v>4.8250000000000001E-2</v>
      </c>
      <c r="AY5106" s="1">
        <v>36817</v>
      </c>
      <c r="AZ5106">
        <v>4.8250000000000002</v>
      </c>
      <c r="BA5106">
        <f t="shared" si="1867"/>
        <v>4.8250000000000001E-2</v>
      </c>
      <c r="BC5106" s="1">
        <v>36817</v>
      </c>
      <c r="BD5106">
        <v>5.016</v>
      </c>
      <c r="BE5106">
        <f t="shared" si="1868"/>
        <v>5.0160000000000003E-2</v>
      </c>
      <c r="BI5106">
        <f t="shared" si="1869"/>
        <v>0</v>
      </c>
      <c r="BK5106" s="1">
        <v>43802</v>
      </c>
      <c r="BL5106">
        <v>2.3557299999999999</v>
      </c>
      <c r="BM5106">
        <f t="shared" si="1875"/>
        <v>2.35573E-2</v>
      </c>
      <c r="BP5106" s="1">
        <v>36817</v>
      </c>
      <c r="BQ5106">
        <v>4.8250000000000002</v>
      </c>
      <c r="BR5106">
        <f t="shared" si="1870"/>
        <v>4.8250000000000001E-2</v>
      </c>
      <c r="BT5106" s="1">
        <v>36817</v>
      </c>
      <c r="BU5106">
        <v>4.8250000000000002</v>
      </c>
      <c r="BV5106">
        <f t="shared" si="1871"/>
        <v>4.8250000000000001E-2</v>
      </c>
      <c r="BX5106" s="1">
        <v>36817</v>
      </c>
      <c r="BY5106">
        <v>5.016</v>
      </c>
      <c r="BZ5106">
        <f t="shared" si="1872"/>
        <v>5.0160000000000003E-2</v>
      </c>
      <c r="CD5106">
        <f t="shared" si="1873"/>
        <v>0</v>
      </c>
      <c r="CG5106" s="1"/>
    </row>
    <row r="5107" spans="1:85" x14ac:dyDescent="0.3">
      <c r="A5107" s="21">
        <f t="shared" si="1874"/>
        <v>52960</v>
      </c>
      <c r="B5107" s="18">
        <f t="shared" si="1858"/>
        <v>112.421875</v>
      </c>
      <c r="C5107">
        <f t="shared" si="1876"/>
        <v>115</v>
      </c>
      <c r="D5107">
        <f t="shared" ca="1" si="1861"/>
        <v>-19.31111111111111</v>
      </c>
      <c r="E5107">
        <f ca="1">IF(currency="USD",'Future et co'!F5107,IF(currency="EUR",'Future et co'!G5107,FALSE))</f>
        <v>3.6070000000000005E-2</v>
      </c>
      <c r="F5107">
        <f t="shared" ca="1" si="1862"/>
        <v>3.6070000000000005E-2</v>
      </c>
      <c r="G5107">
        <f t="shared" ca="1" si="1863"/>
        <v>2.0569999999999998E-2</v>
      </c>
      <c r="L5107">
        <f t="shared" ca="1" si="1864"/>
        <v>127.8</v>
      </c>
      <c r="M5107">
        <f t="shared" ca="1" si="1859"/>
        <v>3.6070000000000005E-2</v>
      </c>
      <c r="R5107">
        <f t="shared" ca="1" si="1865"/>
        <v>127.8</v>
      </c>
      <c r="S5107">
        <f t="shared" ca="1" si="1860"/>
        <v>3.6070000000000005E-2</v>
      </c>
      <c r="AU5107" s="1">
        <v>36816</v>
      </c>
      <c r="AV5107">
        <v>4.8280000000000003</v>
      </c>
      <c r="AW5107">
        <f t="shared" si="1866"/>
        <v>4.8280000000000003E-2</v>
      </c>
      <c r="AY5107" s="1">
        <v>36816</v>
      </c>
      <c r="AZ5107">
        <v>4.8280000000000003</v>
      </c>
      <c r="BA5107">
        <f t="shared" si="1867"/>
        <v>4.8280000000000003E-2</v>
      </c>
      <c r="BC5107" s="1">
        <v>36816</v>
      </c>
      <c r="BD5107">
        <v>5.0179999999999998</v>
      </c>
      <c r="BE5107">
        <f t="shared" si="1868"/>
        <v>5.0179999999999995E-2</v>
      </c>
      <c r="BI5107">
        <f t="shared" si="1869"/>
        <v>0</v>
      </c>
      <c r="BK5107" s="1">
        <v>43803</v>
      </c>
      <c r="BL5107">
        <v>2.3382999999999998</v>
      </c>
      <c r="BM5107">
        <f t="shared" si="1875"/>
        <v>2.3382999999999998E-2</v>
      </c>
      <c r="BP5107" s="1">
        <v>36816</v>
      </c>
      <c r="BQ5107">
        <v>4.8280000000000003</v>
      </c>
      <c r="BR5107">
        <f t="shared" si="1870"/>
        <v>4.8280000000000003E-2</v>
      </c>
      <c r="BT5107" s="1">
        <v>36816</v>
      </c>
      <c r="BU5107">
        <v>4.8280000000000003</v>
      </c>
      <c r="BV5107">
        <f t="shared" si="1871"/>
        <v>4.8280000000000003E-2</v>
      </c>
      <c r="BX5107" s="1">
        <v>36816</v>
      </c>
      <c r="BY5107">
        <v>5.0179999999999998</v>
      </c>
      <c r="BZ5107">
        <f t="shared" si="1872"/>
        <v>5.0179999999999995E-2</v>
      </c>
      <c r="CD5107">
        <f t="shared" si="1873"/>
        <v>0</v>
      </c>
      <c r="CG5107" s="1"/>
    </row>
    <row r="5108" spans="1:85" x14ac:dyDescent="0.3">
      <c r="A5108" s="21">
        <f t="shared" si="1874"/>
        <v>52961</v>
      </c>
      <c r="B5108" s="18">
        <f t="shared" si="1858"/>
        <v>112.421875</v>
      </c>
      <c r="C5108">
        <f t="shared" si="1876"/>
        <v>115</v>
      </c>
      <c r="D5108">
        <f t="shared" ca="1" si="1861"/>
        <v>-19.31388888888889</v>
      </c>
      <c r="E5108">
        <f ca="1">IF(currency="USD",'Future et co'!F5108,IF(currency="EUR",'Future et co'!G5108,FALSE))</f>
        <v>3.6070000000000005E-2</v>
      </c>
      <c r="F5108">
        <f t="shared" ca="1" si="1862"/>
        <v>3.6070000000000005E-2</v>
      </c>
      <c r="G5108">
        <f t="shared" ca="1" si="1863"/>
        <v>2.0569999999999998E-2</v>
      </c>
      <c r="L5108">
        <f t="shared" ca="1" si="1864"/>
        <v>127.8</v>
      </c>
      <c r="M5108">
        <f t="shared" ca="1" si="1859"/>
        <v>3.6070000000000005E-2</v>
      </c>
      <c r="R5108">
        <f t="shared" ca="1" si="1865"/>
        <v>127.8</v>
      </c>
      <c r="S5108">
        <f t="shared" ca="1" si="1860"/>
        <v>3.6070000000000005E-2</v>
      </c>
      <c r="AU5108" s="1">
        <v>36815</v>
      </c>
      <c r="AV5108">
        <v>4.8209999999999997</v>
      </c>
      <c r="AW5108">
        <f t="shared" si="1866"/>
        <v>4.8209999999999996E-2</v>
      </c>
      <c r="AY5108" s="1">
        <v>36815</v>
      </c>
      <c r="AZ5108">
        <v>4.8209999999999997</v>
      </c>
      <c r="BA5108">
        <f t="shared" si="1867"/>
        <v>4.8209999999999996E-2</v>
      </c>
      <c r="BC5108" s="1">
        <v>36815</v>
      </c>
      <c r="BD5108">
        <v>5.0090000000000003</v>
      </c>
      <c r="BE5108">
        <f t="shared" si="1868"/>
        <v>5.0090000000000003E-2</v>
      </c>
      <c r="BI5108">
        <f t="shared" si="1869"/>
        <v>0</v>
      </c>
      <c r="BK5108" s="1">
        <v>43804</v>
      </c>
      <c r="BL5108">
        <v>2.33629</v>
      </c>
      <c r="BM5108">
        <f t="shared" si="1875"/>
        <v>2.3362899999999999E-2</v>
      </c>
      <c r="BP5108" s="1">
        <v>36815</v>
      </c>
      <c r="BQ5108">
        <v>4.8209999999999997</v>
      </c>
      <c r="BR5108">
        <f t="shared" si="1870"/>
        <v>4.8209999999999996E-2</v>
      </c>
      <c r="BT5108" s="1">
        <v>36815</v>
      </c>
      <c r="BU5108">
        <v>4.8209999999999997</v>
      </c>
      <c r="BV5108">
        <f t="shared" si="1871"/>
        <v>4.8209999999999996E-2</v>
      </c>
      <c r="BX5108" s="1">
        <v>36815</v>
      </c>
      <c r="BY5108">
        <v>5.0090000000000003</v>
      </c>
      <c r="BZ5108">
        <f t="shared" si="1872"/>
        <v>5.0090000000000003E-2</v>
      </c>
      <c r="CD5108">
        <f t="shared" si="1873"/>
        <v>0</v>
      </c>
      <c r="CG5108" s="1"/>
    </row>
    <row r="5109" spans="1:85" x14ac:dyDescent="0.3">
      <c r="A5109" s="21">
        <f t="shared" si="1874"/>
        <v>52964</v>
      </c>
      <c r="B5109" s="18">
        <f t="shared" si="1858"/>
        <v>112.421875</v>
      </c>
      <c r="C5109">
        <f t="shared" si="1876"/>
        <v>115</v>
      </c>
      <c r="D5109">
        <f t="shared" ca="1" si="1861"/>
        <v>-19.322222222222223</v>
      </c>
      <c r="E5109">
        <f ca="1">IF(currency="USD",'Future et co'!F5109,IF(currency="EUR",'Future et co'!G5109,FALSE))</f>
        <v>3.6070000000000005E-2</v>
      </c>
      <c r="F5109">
        <f t="shared" ca="1" si="1862"/>
        <v>3.6070000000000005E-2</v>
      </c>
      <c r="G5109">
        <f t="shared" ca="1" si="1863"/>
        <v>2.0569999999999998E-2</v>
      </c>
      <c r="L5109">
        <f t="shared" ca="1" si="1864"/>
        <v>127.8</v>
      </c>
      <c r="M5109">
        <f t="shared" ca="1" si="1859"/>
        <v>3.6070000000000005E-2</v>
      </c>
      <c r="R5109">
        <f t="shared" ca="1" si="1865"/>
        <v>127.8</v>
      </c>
      <c r="S5109">
        <f t="shared" ca="1" si="1860"/>
        <v>3.6070000000000005E-2</v>
      </c>
      <c r="AU5109" s="1">
        <v>36812</v>
      </c>
      <c r="AV5109">
        <v>4.8079999999999998</v>
      </c>
      <c r="AW5109">
        <f t="shared" si="1866"/>
        <v>4.8079999999999998E-2</v>
      </c>
      <c r="AY5109" s="1">
        <v>36812</v>
      </c>
      <c r="AZ5109">
        <v>4.8079999999999998</v>
      </c>
      <c r="BA5109">
        <f t="shared" si="1867"/>
        <v>4.8079999999999998E-2</v>
      </c>
      <c r="BC5109" s="1">
        <v>36812</v>
      </c>
      <c r="BD5109">
        <v>4.99</v>
      </c>
      <c r="BE5109">
        <f t="shared" si="1868"/>
        <v>4.99E-2</v>
      </c>
      <c r="BI5109">
        <f t="shared" si="1869"/>
        <v>0</v>
      </c>
      <c r="BK5109" s="1">
        <v>43805</v>
      </c>
      <c r="BL5109">
        <v>2.3139500000000002</v>
      </c>
      <c r="BM5109">
        <f t="shared" si="1875"/>
        <v>2.31395E-2</v>
      </c>
      <c r="BP5109" s="1">
        <v>36812</v>
      </c>
      <c r="BQ5109">
        <v>4.8079999999999998</v>
      </c>
      <c r="BR5109">
        <f t="shared" si="1870"/>
        <v>4.8079999999999998E-2</v>
      </c>
      <c r="BT5109" s="1">
        <v>36812</v>
      </c>
      <c r="BU5109">
        <v>4.8079999999999998</v>
      </c>
      <c r="BV5109">
        <f t="shared" si="1871"/>
        <v>4.8079999999999998E-2</v>
      </c>
      <c r="BX5109" s="1">
        <v>36812</v>
      </c>
      <c r="BY5109">
        <v>4.99</v>
      </c>
      <c r="BZ5109">
        <f t="shared" si="1872"/>
        <v>4.99E-2</v>
      </c>
      <c r="CD5109">
        <f t="shared" si="1873"/>
        <v>0</v>
      </c>
      <c r="CG5109" s="1"/>
    </row>
    <row r="5110" spans="1:85" x14ac:dyDescent="0.3">
      <c r="A5110" s="21">
        <f t="shared" si="1874"/>
        <v>52965</v>
      </c>
      <c r="B5110" s="18">
        <f t="shared" si="1858"/>
        <v>112.421875</v>
      </c>
      <c r="C5110">
        <f t="shared" si="1876"/>
        <v>115</v>
      </c>
      <c r="D5110">
        <f t="shared" ca="1" si="1861"/>
        <v>-19.324999999999999</v>
      </c>
      <c r="E5110">
        <f ca="1">IF(currency="USD",'Future et co'!F5110,IF(currency="EUR",'Future et co'!G5110,FALSE))</f>
        <v>3.6070000000000005E-2</v>
      </c>
      <c r="F5110">
        <f t="shared" ca="1" si="1862"/>
        <v>3.6070000000000005E-2</v>
      </c>
      <c r="G5110">
        <f t="shared" ca="1" si="1863"/>
        <v>2.0569999999999998E-2</v>
      </c>
      <c r="L5110">
        <f t="shared" ca="1" si="1864"/>
        <v>127.8</v>
      </c>
      <c r="M5110">
        <f t="shared" ca="1" si="1859"/>
        <v>3.6070000000000005E-2</v>
      </c>
      <c r="R5110">
        <f t="shared" ca="1" si="1865"/>
        <v>127.8</v>
      </c>
      <c r="S5110">
        <f t="shared" ca="1" si="1860"/>
        <v>3.6070000000000005E-2</v>
      </c>
      <c r="AU5110" s="1">
        <v>36811</v>
      </c>
      <c r="AV5110">
        <v>4.8209999999999997</v>
      </c>
      <c r="AW5110">
        <f t="shared" si="1866"/>
        <v>4.8209999999999996E-2</v>
      </c>
      <c r="AY5110" s="1">
        <v>36811</v>
      </c>
      <c r="AZ5110">
        <v>4.8209999999999997</v>
      </c>
      <c r="BA5110">
        <f t="shared" si="1867"/>
        <v>4.8209999999999996E-2</v>
      </c>
      <c r="BC5110" s="1">
        <v>36811</v>
      </c>
      <c r="BD5110">
        <v>5.0069999999999997</v>
      </c>
      <c r="BE5110">
        <f t="shared" si="1868"/>
        <v>5.0069999999999996E-2</v>
      </c>
      <c r="BI5110">
        <f t="shared" si="1869"/>
        <v>0</v>
      </c>
      <c r="BK5110" s="1">
        <v>43808</v>
      </c>
      <c r="BL5110">
        <v>2.3208299999999999</v>
      </c>
      <c r="BM5110">
        <f t="shared" si="1875"/>
        <v>2.3208300000000001E-2</v>
      </c>
      <c r="BP5110" s="1">
        <v>36811</v>
      </c>
      <c r="BQ5110">
        <v>4.8209999999999997</v>
      </c>
      <c r="BR5110">
        <f t="shared" si="1870"/>
        <v>4.8209999999999996E-2</v>
      </c>
      <c r="BT5110" s="1">
        <v>36811</v>
      </c>
      <c r="BU5110">
        <v>4.8209999999999997</v>
      </c>
      <c r="BV5110">
        <f t="shared" si="1871"/>
        <v>4.8209999999999996E-2</v>
      </c>
      <c r="BX5110" s="1">
        <v>36811</v>
      </c>
      <c r="BY5110">
        <v>5.0069999999999997</v>
      </c>
      <c r="BZ5110">
        <f t="shared" si="1872"/>
        <v>5.0069999999999996E-2</v>
      </c>
      <c r="CD5110">
        <f t="shared" si="1873"/>
        <v>0</v>
      </c>
      <c r="CG5110" s="1"/>
    </row>
    <row r="5111" spans="1:85" x14ac:dyDescent="0.3">
      <c r="A5111" s="21">
        <f t="shared" si="1874"/>
        <v>52966</v>
      </c>
      <c r="B5111" s="18">
        <f t="shared" si="1858"/>
        <v>112.421875</v>
      </c>
      <c r="C5111">
        <f t="shared" si="1876"/>
        <v>115</v>
      </c>
      <c r="D5111">
        <f t="shared" ca="1" si="1861"/>
        <v>-19.327777777777779</v>
      </c>
      <c r="E5111">
        <f ca="1">IF(currency="USD",'Future et co'!F5111,IF(currency="EUR",'Future et co'!G5111,FALSE))</f>
        <v>3.6070000000000005E-2</v>
      </c>
      <c r="F5111">
        <f t="shared" ca="1" si="1862"/>
        <v>3.6070000000000005E-2</v>
      </c>
      <c r="G5111">
        <f t="shared" ca="1" si="1863"/>
        <v>2.0569999999999998E-2</v>
      </c>
      <c r="L5111">
        <f t="shared" ca="1" si="1864"/>
        <v>127.8</v>
      </c>
      <c r="M5111">
        <f t="shared" ca="1" si="1859"/>
        <v>3.6070000000000005E-2</v>
      </c>
      <c r="R5111">
        <f t="shared" ca="1" si="1865"/>
        <v>127.8</v>
      </c>
      <c r="S5111">
        <f t="shared" ca="1" si="1860"/>
        <v>3.6070000000000005E-2</v>
      </c>
      <c r="AU5111" s="1">
        <v>36810</v>
      </c>
      <c r="AV5111">
        <v>4.8239999999999998</v>
      </c>
      <c r="AW5111">
        <f t="shared" si="1866"/>
        <v>4.8239999999999998E-2</v>
      </c>
      <c r="AY5111" s="1">
        <v>36810</v>
      </c>
      <c r="AZ5111">
        <v>4.8239999999999998</v>
      </c>
      <c r="BA5111">
        <f t="shared" si="1867"/>
        <v>4.8239999999999998E-2</v>
      </c>
      <c r="BC5111" s="1">
        <v>36810</v>
      </c>
      <c r="BD5111">
        <v>5.0069999999999997</v>
      </c>
      <c r="BE5111">
        <f t="shared" si="1868"/>
        <v>5.0069999999999996E-2</v>
      </c>
      <c r="BI5111">
        <f t="shared" si="1869"/>
        <v>0</v>
      </c>
      <c r="BK5111" s="1">
        <v>43809</v>
      </c>
      <c r="BL5111">
        <v>2.3229299999999999</v>
      </c>
      <c r="BM5111">
        <f t="shared" si="1875"/>
        <v>2.3229299999999998E-2</v>
      </c>
      <c r="BP5111" s="1">
        <v>36810</v>
      </c>
      <c r="BQ5111">
        <v>4.8239999999999998</v>
      </c>
      <c r="BR5111">
        <f t="shared" si="1870"/>
        <v>4.8239999999999998E-2</v>
      </c>
      <c r="BT5111" s="1">
        <v>36810</v>
      </c>
      <c r="BU5111">
        <v>4.8239999999999998</v>
      </c>
      <c r="BV5111">
        <f t="shared" si="1871"/>
        <v>4.8239999999999998E-2</v>
      </c>
      <c r="BX5111" s="1">
        <v>36810</v>
      </c>
      <c r="BY5111">
        <v>5.0069999999999997</v>
      </c>
      <c r="BZ5111">
        <f t="shared" si="1872"/>
        <v>5.0069999999999996E-2</v>
      </c>
      <c r="CD5111">
        <f t="shared" si="1873"/>
        <v>0</v>
      </c>
      <c r="CG5111" s="1"/>
    </row>
    <row r="5112" spans="1:85" x14ac:dyDescent="0.3">
      <c r="A5112" s="21">
        <f t="shared" si="1874"/>
        <v>52967</v>
      </c>
      <c r="B5112" s="18">
        <f t="shared" si="1858"/>
        <v>112.421875</v>
      </c>
      <c r="C5112">
        <f t="shared" si="1876"/>
        <v>115</v>
      </c>
      <c r="D5112">
        <f t="shared" ca="1" si="1861"/>
        <v>-19.330555555555556</v>
      </c>
      <c r="E5112">
        <f ca="1">IF(currency="USD",'Future et co'!F5112,IF(currency="EUR",'Future et co'!G5112,FALSE))</f>
        <v>3.6070000000000005E-2</v>
      </c>
      <c r="F5112">
        <f t="shared" ca="1" si="1862"/>
        <v>3.6070000000000005E-2</v>
      </c>
      <c r="G5112">
        <f t="shared" ca="1" si="1863"/>
        <v>2.0569999999999998E-2</v>
      </c>
      <c r="L5112">
        <f t="shared" ca="1" si="1864"/>
        <v>127.8</v>
      </c>
      <c r="M5112">
        <f t="shared" ca="1" si="1859"/>
        <v>3.6070000000000005E-2</v>
      </c>
      <c r="R5112">
        <f t="shared" ca="1" si="1865"/>
        <v>127.8</v>
      </c>
      <c r="S5112">
        <f t="shared" ca="1" si="1860"/>
        <v>3.6070000000000005E-2</v>
      </c>
      <c r="AU5112" s="1">
        <v>36809</v>
      </c>
      <c r="AV5112">
        <v>4.84</v>
      </c>
      <c r="AW5112">
        <f t="shared" si="1866"/>
        <v>4.8399999999999999E-2</v>
      </c>
      <c r="AY5112" s="1">
        <v>36809</v>
      </c>
      <c r="AZ5112">
        <v>4.84</v>
      </c>
      <c r="BA5112">
        <f t="shared" si="1867"/>
        <v>4.8399999999999999E-2</v>
      </c>
      <c r="BC5112" s="1">
        <v>36809</v>
      </c>
      <c r="BD5112">
        <v>5.016</v>
      </c>
      <c r="BE5112">
        <f t="shared" si="1868"/>
        <v>5.0160000000000003E-2</v>
      </c>
      <c r="BI5112">
        <f t="shared" si="1869"/>
        <v>0</v>
      </c>
      <c r="BK5112" s="1">
        <v>43810</v>
      </c>
      <c r="BL5112">
        <v>2.34354</v>
      </c>
      <c r="BM5112">
        <f t="shared" si="1875"/>
        <v>2.3435399999999999E-2</v>
      </c>
      <c r="BP5112" s="1">
        <v>36809</v>
      </c>
      <c r="BQ5112">
        <v>4.84</v>
      </c>
      <c r="BR5112">
        <f t="shared" si="1870"/>
        <v>4.8399999999999999E-2</v>
      </c>
      <c r="BT5112" s="1">
        <v>36809</v>
      </c>
      <c r="BU5112">
        <v>4.84</v>
      </c>
      <c r="BV5112">
        <f t="shared" si="1871"/>
        <v>4.8399999999999999E-2</v>
      </c>
      <c r="BX5112" s="1">
        <v>36809</v>
      </c>
      <c r="BY5112">
        <v>5.016</v>
      </c>
      <c r="BZ5112">
        <f t="shared" si="1872"/>
        <v>5.0160000000000003E-2</v>
      </c>
      <c r="CD5112">
        <f t="shared" si="1873"/>
        <v>0</v>
      </c>
      <c r="CG5112" s="1"/>
    </row>
    <row r="5113" spans="1:85" x14ac:dyDescent="0.3">
      <c r="A5113" s="21">
        <f t="shared" si="1874"/>
        <v>52968</v>
      </c>
      <c r="B5113" s="18">
        <f t="shared" si="1858"/>
        <v>112.421875</v>
      </c>
      <c r="C5113">
        <f t="shared" si="1876"/>
        <v>115</v>
      </c>
      <c r="D5113">
        <f t="shared" ca="1" si="1861"/>
        <v>-19.333333333333332</v>
      </c>
      <c r="E5113">
        <f ca="1">IF(currency="USD",'Future et co'!F5113,IF(currency="EUR",'Future et co'!G5113,FALSE))</f>
        <v>3.6070000000000005E-2</v>
      </c>
      <c r="F5113">
        <f t="shared" ca="1" si="1862"/>
        <v>3.6070000000000005E-2</v>
      </c>
      <c r="G5113">
        <f t="shared" ca="1" si="1863"/>
        <v>2.0569999999999998E-2</v>
      </c>
      <c r="L5113">
        <f t="shared" ca="1" si="1864"/>
        <v>127.8</v>
      </c>
      <c r="M5113">
        <f t="shared" ca="1" si="1859"/>
        <v>3.6070000000000005E-2</v>
      </c>
      <c r="R5113">
        <f t="shared" ca="1" si="1865"/>
        <v>127.8</v>
      </c>
      <c r="S5113">
        <f t="shared" ca="1" si="1860"/>
        <v>3.6070000000000005E-2</v>
      </c>
      <c r="AU5113" s="1">
        <v>36808</v>
      </c>
      <c r="AV5113">
        <v>4.8449999999999998</v>
      </c>
      <c r="AW5113">
        <f t="shared" si="1866"/>
        <v>4.845E-2</v>
      </c>
      <c r="AY5113" s="1">
        <v>36808</v>
      </c>
      <c r="AZ5113">
        <v>4.8449999999999998</v>
      </c>
      <c r="BA5113">
        <f t="shared" si="1867"/>
        <v>4.845E-2</v>
      </c>
      <c r="BC5113" s="1">
        <v>36808</v>
      </c>
      <c r="BD5113">
        <v>5.0199999999999996</v>
      </c>
      <c r="BE5113">
        <f t="shared" si="1868"/>
        <v>5.0199999999999995E-2</v>
      </c>
      <c r="BI5113">
        <f t="shared" si="1869"/>
        <v>0</v>
      </c>
      <c r="BK5113" s="1">
        <v>43811</v>
      </c>
      <c r="BL5113">
        <v>2.32646</v>
      </c>
      <c r="BM5113">
        <f t="shared" si="1875"/>
        <v>2.32646E-2</v>
      </c>
      <c r="BP5113" s="1">
        <v>36808</v>
      </c>
      <c r="BQ5113">
        <v>4.8449999999999998</v>
      </c>
      <c r="BR5113">
        <f t="shared" si="1870"/>
        <v>4.845E-2</v>
      </c>
      <c r="BT5113" s="1">
        <v>36808</v>
      </c>
      <c r="BU5113">
        <v>4.8449999999999998</v>
      </c>
      <c r="BV5113">
        <f t="shared" si="1871"/>
        <v>4.845E-2</v>
      </c>
      <c r="BX5113" s="1">
        <v>36808</v>
      </c>
      <c r="BY5113">
        <v>5.0199999999999996</v>
      </c>
      <c r="BZ5113">
        <f t="shared" si="1872"/>
        <v>5.0199999999999995E-2</v>
      </c>
      <c r="CD5113">
        <f t="shared" si="1873"/>
        <v>0</v>
      </c>
      <c r="CG5113" s="1"/>
    </row>
    <row r="5114" spans="1:85" x14ac:dyDescent="0.3">
      <c r="A5114" s="21">
        <f t="shared" si="1874"/>
        <v>52971</v>
      </c>
      <c r="B5114" s="18">
        <f t="shared" si="1858"/>
        <v>112.421875</v>
      </c>
      <c r="C5114">
        <f t="shared" si="1876"/>
        <v>115</v>
      </c>
      <c r="D5114">
        <f t="shared" ca="1" si="1861"/>
        <v>-19.341666666666665</v>
      </c>
      <c r="E5114">
        <f ca="1">IF(currency="USD",'Future et co'!F5114,IF(currency="EUR",'Future et co'!G5114,FALSE))</f>
        <v>3.6070000000000005E-2</v>
      </c>
      <c r="F5114">
        <f t="shared" ca="1" si="1862"/>
        <v>3.6070000000000005E-2</v>
      </c>
      <c r="G5114">
        <f t="shared" ca="1" si="1863"/>
        <v>2.0569999999999998E-2</v>
      </c>
      <c r="L5114">
        <f t="shared" ca="1" si="1864"/>
        <v>127.8</v>
      </c>
      <c r="M5114">
        <f t="shared" ca="1" si="1859"/>
        <v>3.6070000000000005E-2</v>
      </c>
      <c r="R5114">
        <f t="shared" ca="1" si="1865"/>
        <v>127.8</v>
      </c>
      <c r="S5114">
        <f t="shared" ca="1" si="1860"/>
        <v>3.6070000000000005E-2</v>
      </c>
      <c r="AU5114" s="1">
        <v>36805</v>
      </c>
      <c r="AV5114">
        <v>4.8460000000000001</v>
      </c>
      <c r="AW5114">
        <f t="shared" si="1866"/>
        <v>4.8460000000000003E-2</v>
      </c>
      <c r="AY5114" s="1">
        <v>36805</v>
      </c>
      <c r="AZ5114">
        <v>4.8460000000000001</v>
      </c>
      <c r="BA5114">
        <f t="shared" si="1867"/>
        <v>4.8460000000000003E-2</v>
      </c>
      <c r="BC5114" s="1">
        <v>36805</v>
      </c>
      <c r="BD5114">
        <v>5.0209999999999999</v>
      </c>
      <c r="BE5114">
        <f t="shared" si="1868"/>
        <v>5.0209999999999998E-2</v>
      </c>
      <c r="BI5114">
        <f t="shared" si="1869"/>
        <v>0</v>
      </c>
      <c r="BK5114" s="1">
        <v>43812</v>
      </c>
      <c r="BL5114">
        <v>2.3295699999999999</v>
      </c>
      <c r="BM5114">
        <f t="shared" si="1875"/>
        <v>2.3295699999999999E-2</v>
      </c>
      <c r="BP5114" s="1">
        <v>36805</v>
      </c>
      <c r="BQ5114">
        <v>4.8460000000000001</v>
      </c>
      <c r="BR5114">
        <f t="shared" si="1870"/>
        <v>4.8460000000000003E-2</v>
      </c>
      <c r="BT5114" s="1">
        <v>36805</v>
      </c>
      <c r="BU5114">
        <v>4.8460000000000001</v>
      </c>
      <c r="BV5114">
        <f t="shared" si="1871"/>
        <v>4.8460000000000003E-2</v>
      </c>
      <c r="BX5114" s="1">
        <v>36805</v>
      </c>
      <c r="BY5114">
        <v>5.0209999999999999</v>
      </c>
      <c r="BZ5114">
        <f t="shared" si="1872"/>
        <v>5.0209999999999998E-2</v>
      </c>
      <c r="CD5114">
        <f t="shared" si="1873"/>
        <v>0</v>
      </c>
      <c r="CG5114" s="1"/>
    </row>
    <row r="5115" spans="1:85" x14ac:dyDescent="0.3">
      <c r="A5115" s="21">
        <f t="shared" si="1874"/>
        <v>52972</v>
      </c>
      <c r="B5115" s="18">
        <f t="shared" si="1858"/>
        <v>112.421875</v>
      </c>
      <c r="C5115">
        <f t="shared" si="1876"/>
        <v>115</v>
      </c>
      <c r="D5115">
        <f t="shared" ca="1" si="1861"/>
        <v>-19.344444444444445</v>
      </c>
      <c r="E5115">
        <f ca="1">IF(currency="USD",'Future et co'!F5115,IF(currency="EUR",'Future et co'!G5115,FALSE))</f>
        <v>3.6070000000000005E-2</v>
      </c>
      <c r="F5115">
        <f t="shared" ca="1" si="1862"/>
        <v>3.6070000000000005E-2</v>
      </c>
      <c r="G5115">
        <f t="shared" ca="1" si="1863"/>
        <v>2.0569999999999998E-2</v>
      </c>
      <c r="L5115">
        <f t="shared" ca="1" si="1864"/>
        <v>127.8</v>
      </c>
      <c r="M5115">
        <f t="shared" ca="1" si="1859"/>
        <v>3.6070000000000005E-2</v>
      </c>
      <c r="R5115">
        <f t="shared" ca="1" si="1865"/>
        <v>127.8</v>
      </c>
      <c r="S5115">
        <f t="shared" ca="1" si="1860"/>
        <v>3.6070000000000005E-2</v>
      </c>
      <c r="AU5115" s="1">
        <v>36804</v>
      </c>
      <c r="AV5115">
        <v>4.7699999999999996</v>
      </c>
      <c r="AW5115">
        <f t="shared" si="1866"/>
        <v>4.7699999999999992E-2</v>
      </c>
      <c r="AY5115" s="1">
        <v>36804</v>
      </c>
      <c r="AZ5115">
        <v>4.7699999999999996</v>
      </c>
      <c r="BA5115">
        <f t="shared" si="1867"/>
        <v>4.7699999999999992E-2</v>
      </c>
      <c r="BC5115" s="1">
        <v>36804</v>
      </c>
      <c r="BD5115">
        <v>4.9809999999999999</v>
      </c>
      <c r="BE5115">
        <f t="shared" si="1868"/>
        <v>4.981E-2</v>
      </c>
      <c r="BI5115">
        <f t="shared" si="1869"/>
        <v>0</v>
      </c>
      <c r="BK5115" s="1">
        <v>43815</v>
      </c>
      <c r="BL5115">
        <v>2.29386</v>
      </c>
      <c r="BM5115">
        <f t="shared" si="1875"/>
        <v>2.29386E-2</v>
      </c>
      <c r="BP5115" s="1">
        <v>36804</v>
      </c>
      <c r="BQ5115">
        <v>4.7699999999999996</v>
      </c>
      <c r="BR5115">
        <f t="shared" si="1870"/>
        <v>4.7699999999999992E-2</v>
      </c>
      <c r="BT5115" s="1">
        <v>36804</v>
      </c>
      <c r="BU5115">
        <v>4.7699999999999996</v>
      </c>
      <c r="BV5115">
        <f t="shared" si="1871"/>
        <v>4.7699999999999992E-2</v>
      </c>
      <c r="BX5115" s="1">
        <v>36804</v>
      </c>
      <c r="BY5115">
        <v>4.9809999999999999</v>
      </c>
      <c r="BZ5115">
        <f t="shared" si="1872"/>
        <v>4.981E-2</v>
      </c>
      <c r="CD5115">
        <f t="shared" si="1873"/>
        <v>0</v>
      </c>
      <c r="CG5115" s="1"/>
    </row>
    <row r="5116" spans="1:85" x14ac:dyDescent="0.3">
      <c r="A5116" s="21">
        <f t="shared" si="1874"/>
        <v>52973</v>
      </c>
      <c r="B5116" s="18">
        <f t="shared" si="1858"/>
        <v>112.421875</v>
      </c>
      <c r="C5116">
        <f t="shared" si="1876"/>
        <v>115</v>
      </c>
      <c r="D5116">
        <f t="shared" ca="1" si="1861"/>
        <v>-19.347222222222221</v>
      </c>
      <c r="E5116">
        <f ca="1">IF(currency="USD",'Future et co'!F5116,IF(currency="EUR",'Future et co'!G5116,FALSE))</f>
        <v>3.6070000000000005E-2</v>
      </c>
      <c r="F5116">
        <f t="shared" ca="1" si="1862"/>
        <v>3.6070000000000005E-2</v>
      </c>
      <c r="G5116">
        <f t="shared" ca="1" si="1863"/>
        <v>2.0569999999999998E-2</v>
      </c>
      <c r="L5116">
        <f t="shared" ca="1" si="1864"/>
        <v>127.8</v>
      </c>
      <c r="M5116">
        <f t="shared" ca="1" si="1859"/>
        <v>3.6070000000000005E-2</v>
      </c>
      <c r="R5116">
        <f t="shared" ca="1" si="1865"/>
        <v>127.8</v>
      </c>
      <c r="S5116">
        <f t="shared" ca="1" si="1860"/>
        <v>3.6070000000000005E-2</v>
      </c>
      <c r="AU5116" s="1">
        <v>36803</v>
      </c>
      <c r="AV5116">
        <v>4.7770000000000001</v>
      </c>
      <c r="AW5116">
        <f t="shared" si="1866"/>
        <v>4.777E-2</v>
      </c>
      <c r="AY5116" s="1">
        <v>36803</v>
      </c>
      <c r="AZ5116">
        <v>4.7770000000000001</v>
      </c>
      <c r="BA5116">
        <f t="shared" si="1867"/>
        <v>4.777E-2</v>
      </c>
      <c r="BC5116" s="1">
        <v>36803</v>
      </c>
      <c r="BD5116">
        <v>4.9809999999999999</v>
      </c>
      <c r="BE5116">
        <f t="shared" si="1868"/>
        <v>4.981E-2</v>
      </c>
      <c r="BI5116">
        <f t="shared" si="1869"/>
        <v>0</v>
      </c>
      <c r="BK5116" s="1">
        <v>43816</v>
      </c>
      <c r="BL5116">
        <v>2.29373</v>
      </c>
      <c r="BM5116">
        <f t="shared" si="1875"/>
        <v>2.2937300000000001E-2</v>
      </c>
      <c r="BP5116" s="1">
        <v>36803</v>
      </c>
      <c r="BQ5116">
        <v>4.7770000000000001</v>
      </c>
      <c r="BR5116">
        <f t="shared" si="1870"/>
        <v>4.777E-2</v>
      </c>
      <c r="BT5116" s="1">
        <v>36803</v>
      </c>
      <c r="BU5116">
        <v>4.7770000000000001</v>
      </c>
      <c r="BV5116">
        <f t="shared" si="1871"/>
        <v>4.777E-2</v>
      </c>
      <c r="BX5116" s="1">
        <v>36803</v>
      </c>
      <c r="BY5116">
        <v>4.9809999999999999</v>
      </c>
      <c r="BZ5116">
        <f t="shared" si="1872"/>
        <v>4.981E-2</v>
      </c>
      <c r="CD5116">
        <f t="shared" si="1873"/>
        <v>0</v>
      </c>
      <c r="CG5116" s="1"/>
    </row>
    <row r="5117" spans="1:85" x14ac:dyDescent="0.3">
      <c r="A5117" s="21">
        <f t="shared" si="1874"/>
        <v>52974</v>
      </c>
      <c r="B5117" s="18">
        <f t="shared" si="1858"/>
        <v>112.421875</v>
      </c>
      <c r="C5117">
        <f t="shared" si="1876"/>
        <v>115</v>
      </c>
      <c r="D5117">
        <f t="shared" ca="1" si="1861"/>
        <v>-19.350000000000001</v>
      </c>
      <c r="E5117">
        <f ca="1">IF(currency="USD",'Future et co'!F5117,IF(currency="EUR",'Future et co'!G5117,FALSE))</f>
        <v>3.6070000000000005E-2</v>
      </c>
      <c r="F5117">
        <f t="shared" ca="1" si="1862"/>
        <v>3.6070000000000005E-2</v>
      </c>
      <c r="G5117">
        <f t="shared" ca="1" si="1863"/>
        <v>2.0569999999999998E-2</v>
      </c>
      <c r="L5117">
        <f t="shared" ca="1" si="1864"/>
        <v>127.8</v>
      </c>
      <c r="M5117">
        <f t="shared" ca="1" si="1859"/>
        <v>3.6070000000000005E-2</v>
      </c>
      <c r="R5117">
        <f t="shared" ca="1" si="1865"/>
        <v>127.8</v>
      </c>
      <c r="S5117">
        <f t="shared" ca="1" si="1860"/>
        <v>3.6070000000000005E-2</v>
      </c>
      <c r="AU5117" s="1">
        <v>36802</v>
      </c>
      <c r="AV5117">
        <v>4.7830000000000004</v>
      </c>
      <c r="AW5117">
        <f t="shared" si="1866"/>
        <v>4.7830000000000004E-2</v>
      </c>
      <c r="AY5117" s="1">
        <v>36802</v>
      </c>
      <c r="AZ5117">
        <v>4.7830000000000004</v>
      </c>
      <c r="BA5117">
        <f t="shared" si="1867"/>
        <v>4.7830000000000004E-2</v>
      </c>
      <c r="BC5117" s="1">
        <v>36802</v>
      </c>
      <c r="BD5117">
        <v>4.9850000000000003</v>
      </c>
      <c r="BE5117">
        <f t="shared" si="1868"/>
        <v>4.9850000000000005E-2</v>
      </c>
      <c r="BI5117">
        <f t="shared" si="1869"/>
        <v>0</v>
      </c>
      <c r="BK5117" s="1">
        <v>43817</v>
      </c>
      <c r="BL5117">
        <v>2.3014299999999999</v>
      </c>
      <c r="BM5117">
        <f t="shared" si="1875"/>
        <v>2.3014299999999998E-2</v>
      </c>
      <c r="BP5117" s="1">
        <v>36802</v>
      </c>
      <c r="BQ5117">
        <v>4.7830000000000004</v>
      </c>
      <c r="BR5117">
        <f t="shared" si="1870"/>
        <v>4.7830000000000004E-2</v>
      </c>
      <c r="BT5117" s="1">
        <v>36802</v>
      </c>
      <c r="BU5117">
        <v>4.7830000000000004</v>
      </c>
      <c r="BV5117">
        <f t="shared" si="1871"/>
        <v>4.7830000000000004E-2</v>
      </c>
      <c r="BX5117" s="1">
        <v>36802</v>
      </c>
      <c r="BY5117">
        <v>4.9850000000000003</v>
      </c>
      <c r="BZ5117">
        <f t="shared" si="1872"/>
        <v>4.9850000000000005E-2</v>
      </c>
      <c r="CD5117">
        <f t="shared" si="1873"/>
        <v>0</v>
      </c>
      <c r="CG5117" s="1"/>
    </row>
    <row r="5118" spans="1:85" x14ac:dyDescent="0.3">
      <c r="A5118" s="21">
        <f t="shared" si="1874"/>
        <v>52975</v>
      </c>
      <c r="B5118" s="18">
        <f t="shared" si="1858"/>
        <v>112.421875</v>
      </c>
      <c r="C5118">
        <f t="shared" si="1876"/>
        <v>115</v>
      </c>
      <c r="D5118">
        <f t="shared" ca="1" si="1861"/>
        <v>-19.352777777777778</v>
      </c>
      <c r="E5118">
        <f ca="1">IF(currency="USD",'Future et co'!F5118,IF(currency="EUR",'Future et co'!G5118,FALSE))</f>
        <v>3.6070000000000005E-2</v>
      </c>
      <c r="F5118">
        <f t="shared" ca="1" si="1862"/>
        <v>3.6070000000000005E-2</v>
      </c>
      <c r="G5118">
        <f t="shared" ca="1" si="1863"/>
        <v>2.0569999999999998E-2</v>
      </c>
      <c r="L5118">
        <f t="shared" ca="1" si="1864"/>
        <v>127.8</v>
      </c>
      <c r="M5118">
        <f t="shared" ca="1" si="1859"/>
        <v>3.6070000000000005E-2</v>
      </c>
      <c r="R5118">
        <f t="shared" ca="1" si="1865"/>
        <v>127.8</v>
      </c>
      <c r="S5118">
        <f t="shared" ca="1" si="1860"/>
        <v>3.6070000000000005E-2</v>
      </c>
      <c r="AU5118" s="1">
        <v>36801</v>
      </c>
      <c r="AV5118">
        <v>4.7869999999999999</v>
      </c>
      <c r="AW5118">
        <f t="shared" si="1866"/>
        <v>4.7869999999999996E-2</v>
      </c>
      <c r="AY5118" s="1">
        <v>36801</v>
      </c>
      <c r="AZ5118">
        <v>4.7869999999999999</v>
      </c>
      <c r="BA5118">
        <f t="shared" si="1867"/>
        <v>4.7869999999999996E-2</v>
      </c>
      <c r="BC5118" s="1">
        <v>36801</v>
      </c>
      <c r="BD5118">
        <v>4.9909999999999997</v>
      </c>
      <c r="BE5118">
        <f t="shared" si="1868"/>
        <v>4.9909999999999996E-2</v>
      </c>
      <c r="BI5118">
        <f t="shared" si="1869"/>
        <v>0</v>
      </c>
      <c r="BK5118" s="1">
        <v>43818</v>
      </c>
      <c r="BL5118">
        <v>2.2930799999999998</v>
      </c>
      <c r="BM5118">
        <f t="shared" si="1875"/>
        <v>2.2930799999999998E-2</v>
      </c>
      <c r="BP5118" s="1">
        <v>36801</v>
      </c>
      <c r="BQ5118">
        <v>4.7869999999999999</v>
      </c>
      <c r="BR5118">
        <f t="shared" si="1870"/>
        <v>4.7869999999999996E-2</v>
      </c>
      <c r="BT5118" s="1">
        <v>36801</v>
      </c>
      <c r="BU5118">
        <v>4.7869999999999999</v>
      </c>
      <c r="BV5118">
        <f t="shared" si="1871"/>
        <v>4.7869999999999996E-2</v>
      </c>
      <c r="BX5118" s="1">
        <v>36801</v>
      </c>
      <c r="BY5118">
        <v>4.9909999999999997</v>
      </c>
      <c r="BZ5118">
        <f t="shared" si="1872"/>
        <v>4.9909999999999996E-2</v>
      </c>
      <c r="CD5118">
        <f t="shared" si="1873"/>
        <v>0</v>
      </c>
      <c r="CG5118" s="1"/>
    </row>
    <row r="5119" spans="1:85" x14ac:dyDescent="0.3">
      <c r="A5119" s="21">
        <f t="shared" si="1874"/>
        <v>52978</v>
      </c>
      <c r="B5119" s="18">
        <f t="shared" si="1858"/>
        <v>112.421875</v>
      </c>
      <c r="C5119">
        <f t="shared" si="1876"/>
        <v>115</v>
      </c>
      <c r="D5119">
        <f t="shared" ca="1" si="1861"/>
        <v>-19.361111111111111</v>
      </c>
      <c r="E5119">
        <f ca="1">IF(currency="USD",'Future et co'!F5119,IF(currency="EUR",'Future et co'!G5119,FALSE))</f>
        <v>3.6070000000000005E-2</v>
      </c>
      <c r="F5119">
        <f t="shared" ca="1" si="1862"/>
        <v>3.6070000000000005E-2</v>
      </c>
      <c r="G5119">
        <f t="shared" ca="1" si="1863"/>
        <v>2.0569999999999998E-2</v>
      </c>
      <c r="L5119">
        <f t="shared" ca="1" si="1864"/>
        <v>127.8</v>
      </c>
      <c r="M5119">
        <f t="shared" ca="1" si="1859"/>
        <v>3.6070000000000005E-2</v>
      </c>
      <c r="R5119">
        <f t="shared" ca="1" si="1865"/>
        <v>127.8</v>
      </c>
      <c r="S5119">
        <f t="shared" ca="1" si="1860"/>
        <v>3.6070000000000005E-2</v>
      </c>
      <c r="AU5119" s="1">
        <v>36798</v>
      </c>
      <c r="AV5119">
        <v>4.7910000000000004</v>
      </c>
      <c r="AW5119">
        <f t="shared" si="1866"/>
        <v>4.7910000000000001E-2</v>
      </c>
      <c r="AY5119" s="1">
        <v>36798</v>
      </c>
      <c r="AZ5119">
        <v>4.7910000000000004</v>
      </c>
      <c r="BA5119">
        <f t="shared" si="1867"/>
        <v>4.7910000000000001E-2</v>
      </c>
      <c r="BC5119" s="1">
        <v>36798</v>
      </c>
      <c r="BD5119">
        <v>4.9960000000000004</v>
      </c>
      <c r="BE5119">
        <f t="shared" si="1868"/>
        <v>4.9960000000000004E-2</v>
      </c>
      <c r="BI5119">
        <f t="shared" si="1869"/>
        <v>0</v>
      </c>
      <c r="BK5119" s="1">
        <v>43819</v>
      </c>
      <c r="BL5119">
        <v>2.2795399999999999</v>
      </c>
      <c r="BM5119">
        <f t="shared" si="1875"/>
        <v>2.27954E-2</v>
      </c>
      <c r="BP5119" s="1">
        <v>36798</v>
      </c>
      <c r="BQ5119">
        <v>4.7910000000000004</v>
      </c>
      <c r="BR5119">
        <f t="shared" si="1870"/>
        <v>4.7910000000000001E-2</v>
      </c>
      <c r="BT5119" s="1">
        <v>36798</v>
      </c>
      <c r="BU5119">
        <v>4.7910000000000004</v>
      </c>
      <c r="BV5119">
        <f t="shared" si="1871"/>
        <v>4.7910000000000001E-2</v>
      </c>
      <c r="BX5119" s="1">
        <v>36798</v>
      </c>
      <c r="BY5119">
        <v>4.9960000000000004</v>
      </c>
      <c r="BZ5119">
        <f t="shared" si="1872"/>
        <v>4.9960000000000004E-2</v>
      </c>
      <c r="CD5119">
        <f t="shared" si="1873"/>
        <v>0</v>
      </c>
      <c r="CG5119" s="1"/>
    </row>
    <row r="5120" spans="1:85" x14ac:dyDescent="0.3">
      <c r="A5120" s="21">
        <f t="shared" si="1874"/>
        <v>52979</v>
      </c>
      <c r="B5120" s="18">
        <f t="shared" si="1858"/>
        <v>112.421875</v>
      </c>
      <c r="C5120">
        <f t="shared" si="1876"/>
        <v>115</v>
      </c>
      <c r="D5120">
        <f t="shared" ca="1" si="1861"/>
        <v>-19.363888888888887</v>
      </c>
      <c r="E5120">
        <f ca="1">IF(currency="USD",'Future et co'!F5120,IF(currency="EUR",'Future et co'!G5120,FALSE))</f>
        <v>3.6070000000000005E-2</v>
      </c>
      <c r="F5120">
        <f t="shared" ca="1" si="1862"/>
        <v>3.6070000000000005E-2</v>
      </c>
      <c r="G5120">
        <f t="shared" ca="1" si="1863"/>
        <v>2.0569999999999998E-2</v>
      </c>
      <c r="L5120">
        <f t="shared" ca="1" si="1864"/>
        <v>127.8</v>
      </c>
      <c r="M5120">
        <f t="shared" ca="1" si="1859"/>
        <v>3.6070000000000005E-2</v>
      </c>
      <c r="R5120">
        <f t="shared" ca="1" si="1865"/>
        <v>127.8</v>
      </c>
      <c r="S5120">
        <f t="shared" ca="1" si="1860"/>
        <v>3.6070000000000005E-2</v>
      </c>
      <c r="AU5120" s="1">
        <v>36797</v>
      </c>
      <c r="AV5120">
        <v>4.7859999999999996</v>
      </c>
      <c r="AW5120">
        <f t="shared" si="1866"/>
        <v>4.7859999999999993E-2</v>
      </c>
      <c r="AY5120" s="1">
        <v>36797</v>
      </c>
      <c r="AZ5120">
        <v>4.7859999999999996</v>
      </c>
      <c r="BA5120">
        <f t="shared" si="1867"/>
        <v>4.7859999999999993E-2</v>
      </c>
      <c r="BC5120" s="1">
        <v>36797</v>
      </c>
      <c r="BD5120">
        <v>4.9989999999999997</v>
      </c>
      <c r="BE5120">
        <f t="shared" si="1868"/>
        <v>4.999E-2</v>
      </c>
      <c r="BI5120">
        <f t="shared" si="1869"/>
        <v>0</v>
      </c>
      <c r="BK5120" s="1">
        <v>43822</v>
      </c>
      <c r="BL5120">
        <v>2.2772899999999998</v>
      </c>
      <c r="BM5120">
        <f t="shared" si="1875"/>
        <v>2.2772899999999999E-2</v>
      </c>
      <c r="BP5120" s="1">
        <v>36797</v>
      </c>
      <c r="BQ5120">
        <v>4.7859999999999996</v>
      </c>
      <c r="BR5120">
        <f t="shared" si="1870"/>
        <v>4.7859999999999993E-2</v>
      </c>
      <c r="BT5120" s="1">
        <v>36797</v>
      </c>
      <c r="BU5120">
        <v>4.7859999999999996</v>
      </c>
      <c r="BV5120">
        <f t="shared" si="1871"/>
        <v>4.7859999999999993E-2</v>
      </c>
      <c r="BX5120" s="1">
        <v>36797</v>
      </c>
      <c r="BY5120">
        <v>4.9989999999999997</v>
      </c>
      <c r="BZ5120">
        <f t="shared" si="1872"/>
        <v>4.999E-2</v>
      </c>
      <c r="CD5120">
        <f t="shared" si="1873"/>
        <v>0</v>
      </c>
      <c r="CG5120" s="1"/>
    </row>
    <row r="5121" spans="1:85" x14ac:dyDescent="0.3">
      <c r="A5121" s="21">
        <f t="shared" si="1874"/>
        <v>52980</v>
      </c>
      <c r="B5121" s="18">
        <f t="shared" si="1858"/>
        <v>112.421875</v>
      </c>
      <c r="C5121">
        <f t="shared" si="1876"/>
        <v>115</v>
      </c>
      <c r="D5121">
        <f t="shared" ca="1" si="1861"/>
        <v>-19.366666666666667</v>
      </c>
      <c r="E5121">
        <f ca="1">IF(currency="USD",'Future et co'!F5121,IF(currency="EUR",'Future et co'!G5121,FALSE))</f>
        <v>3.6070000000000005E-2</v>
      </c>
      <c r="F5121">
        <f t="shared" ca="1" si="1862"/>
        <v>3.6070000000000005E-2</v>
      </c>
      <c r="G5121">
        <f t="shared" ca="1" si="1863"/>
        <v>2.0569999999999998E-2</v>
      </c>
      <c r="L5121">
        <f t="shared" ca="1" si="1864"/>
        <v>127.8</v>
      </c>
      <c r="M5121">
        <f t="shared" ca="1" si="1859"/>
        <v>3.6070000000000005E-2</v>
      </c>
      <c r="R5121">
        <f t="shared" ca="1" si="1865"/>
        <v>127.8</v>
      </c>
      <c r="S5121">
        <f t="shared" ca="1" si="1860"/>
        <v>3.6070000000000005E-2</v>
      </c>
      <c r="AU5121" s="1">
        <v>36796</v>
      </c>
      <c r="AV5121">
        <v>4.774</v>
      </c>
      <c r="AW5121">
        <f t="shared" si="1866"/>
        <v>4.7739999999999998E-2</v>
      </c>
      <c r="AY5121" s="1">
        <v>36796</v>
      </c>
      <c r="AZ5121">
        <v>4.774</v>
      </c>
      <c r="BA5121">
        <f t="shared" si="1867"/>
        <v>4.7739999999999998E-2</v>
      </c>
      <c r="BC5121" s="1">
        <v>36796</v>
      </c>
      <c r="BD5121">
        <v>4.8849999999999998</v>
      </c>
      <c r="BE5121">
        <f t="shared" si="1868"/>
        <v>4.8849999999999998E-2</v>
      </c>
      <c r="BI5121">
        <f t="shared" si="1869"/>
        <v>0</v>
      </c>
      <c r="BK5121" s="1">
        <v>43823</v>
      </c>
      <c r="BL5121">
        <v>2.2775500000000002</v>
      </c>
      <c r="BM5121">
        <f t="shared" si="1875"/>
        <v>2.2775500000000001E-2</v>
      </c>
      <c r="BP5121" s="1">
        <v>36796</v>
      </c>
      <c r="BQ5121">
        <v>4.774</v>
      </c>
      <c r="BR5121">
        <f t="shared" si="1870"/>
        <v>4.7739999999999998E-2</v>
      </c>
      <c r="BT5121" s="1">
        <v>36796</v>
      </c>
      <c r="BU5121">
        <v>4.774</v>
      </c>
      <c r="BV5121">
        <f t="shared" si="1871"/>
        <v>4.7739999999999998E-2</v>
      </c>
      <c r="BX5121" s="1">
        <v>36796</v>
      </c>
      <c r="BY5121">
        <v>4.8849999999999998</v>
      </c>
      <c r="BZ5121">
        <f t="shared" si="1872"/>
        <v>4.8849999999999998E-2</v>
      </c>
      <c r="CD5121">
        <f t="shared" si="1873"/>
        <v>0</v>
      </c>
      <c r="CG5121" s="1"/>
    </row>
    <row r="5122" spans="1:85" x14ac:dyDescent="0.3">
      <c r="A5122" s="21">
        <f t="shared" si="1874"/>
        <v>52981</v>
      </c>
      <c r="B5122" s="18">
        <f t="shared" si="1858"/>
        <v>112.421875</v>
      </c>
      <c r="C5122">
        <f t="shared" si="1876"/>
        <v>115</v>
      </c>
      <c r="D5122">
        <f t="shared" ca="1" si="1861"/>
        <v>-19.369444444444444</v>
      </c>
      <c r="E5122">
        <f ca="1">IF(currency="USD",'Future et co'!F5122,IF(currency="EUR",'Future et co'!G5122,FALSE))</f>
        <v>3.6070000000000005E-2</v>
      </c>
      <c r="F5122">
        <f t="shared" ca="1" si="1862"/>
        <v>3.6070000000000005E-2</v>
      </c>
      <c r="G5122">
        <f t="shared" ca="1" si="1863"/>
        <v>2.0569999999999998E-2</v>
      </c>
      <c r="L5122">
        <f t="shared" ca="1" si="1864"/>
        <v>127.8</v>
      </c>
      <c r="M5122">
        <f t="shared" ca="1" si="1859"/>
        <v>3.6070000000000005E-2</v>
      </c>
      <c r="R5122">
        <f t="shared" ca="1" si="1865"/>
        <v>127.8</v>
      </c>
      <c r="S5122">
        <f t="shared" ca="1" si="1860"/>
        <v>3.6070000000000005E-2</v>
      </c>
      <c r="AU5122" s="1">
        <v>36795</v>
      </c>
      <c r="AV5122">
        <v>4.774</v>
      </c>
      <c r="AW5122">
        <f t="shared" si="1866"/>
        <v>4.7739999999999998E-2</v>
      </c>
      <c r="AY5122" s="1">
        <v>36795</v>
      </c>
      <c r="AZ5122">
        <v>4.774</v>
      </c>
      <c r="BA5122">
        <f t="shared" si="1867"/>
        <v>4.7739999999999998E-2</v>
      </c>
      <c r="BC5122" s="1">
        <v>36795</v>
      </c>
      <c r="BD5122">
        <v>4.8840000000000003</v>
      </c>
      <c r="BE5122">
        <f t="shared" si="1868"/>
        <v>4.8840000000000001E-2</v>
      </c>
      <c r="BI5122">
        <f t="shared" si="1869"/>
        <v>0</v>
      </c>
      <c r="BK5122" s="1">
        <v>43824</v>
      </c>
      <c r="BL5122">
        <v>2.2776399999999999</v>
      </c>
      <c r="BM5122">
        <f t="shared" si="1875"/>
        <v>2.2776399999999999E-2</v>
      </c>
      <c r="BP5122" s="1">
        <v>36795</v>
      </c>
      <c r="BQ5122">
        <v>4.774</v>
      </c>
      <c r="BR5122">
        <f t="shared" si="1870"/>
        <v>4.7739999999999998E-2</v>
      </c>
      <c r="BT5122" s="1">
        <v>36795</v>
      </c>
      <c r="BU5122">
        <v>4.774</v>
      </c>
      <c r="BV5122">
        <f t="shared" si="1871"/>
        <v>4.7739999999999998E-2</v>
      </c>
      <c r="BX5122" s="1">
        <v>36795</v>
      </c>
      <c r="BY5122">
        <v>4.8840000000000003</v>
      </c>
      <c r="BZ5122">
        <f t="shared" si="1872"/>
        <v>4.8840000000000001E-2</v>
      </c>
      <c r="CD5122">
        <f t="shared" si="1873"/>
        <v>0</v>
      </c>
      <c r="CG5122" s="1"/>
    </row>
    <row r="5123" spans="1:85" x14ac:dyDescent="0.3">
      <c r="A5123" s="21">
        <f t="shared" si="1874"/>
        <v>52982</v>
      </c>
      <c r="B5123" s="18">
        <f t="shared" si="1858"/>
        <v>112.421875</v>
      </c>
      <c r="C5123">
        <f t="shared" si="1876"/>
        <v>115</v>
      </c>
      <c r="D5123">
        <f t="shared" ca="1" si="1861"/>
        <v>-19.372222222222224</v>
      </c>
      <c r="E5123">
        <f ca="1">IF(currency="USD",'Future et co'!F5123,IF(currency="EUR",'Future et co'!G5123,FALSE))</f>
        <v>3.6070000000000005E-2</v>
      </c>
      <c r="F5123">
        <f t="shared" ca="1" si="1862"/>
        <v>3.6070000000000005E-2</v>
      </c>
      <c r="G5123">
        <f t="shared" ca="1" si="1863"/>
        <v>2.0569999999999998E-2</v>
      </c>
      <c r="L5123">
        <f t="shared" ca="1" si="1864"/>
        <v>127.8</v>
      </c>
      <c r="M5123">
        <f t="shared" ca="1" si="1859"/>
        <v>3.6070000000000005E-2</v>
      </c>
      <c r="R5123">
        <f t="shared" ca="1" si="1865"/>
        <v>127.8</v>
      </c>
      <c r="S5123">
        <f t="shared" ca="1" si="1860"/>
        <v>3.6070000000000005E-2</v>
      </c>
      <c r="AU5123" s="1">
        <v>36794</v>
      </c>
      <c r="AV5123">
        <v>4.7039999999999997</v>
      </c>
      <c r="AW5123">
        <f t="shared" si="1866"/>
        <v>4.7039999999999998E-2</v>
      </c>
      <c r="AY5123" s="1">
        <v>36794</v>
      </c>
      <c r="AZ5123">
        <v>4.7039999999999997</v>
      </c>
      <c r="BA5123">
        <f t="shared" si="1867"/>
        <v>4.7039999999999998E-2</v>
      </c>
      <c r="BC5123" s="1">
        <v>36794</v>
      </c>
      <c r="BD5123">
        <v>4.827</v>
      </c>
      <c r="BE5123">
        <f t="shared" si="1868"/>
        <v>4.827E-2</v>
      </c>
      <c r="BI5123">
        <f t="shared" si="1869"/>
        <v>0</v>
      </c>
      <c r="BK5123" s="1">
        <v>43825</v>
      </c>
      <c r="BL5123">
        <v>2.26912</v>
      </c>
      <c r="BM5123">
        <f t="shared" si="1875"/>
        <v>2.2691200000000002E-2</v>
      </c>
      <c r="BP5123" s="1">
        <v>36794</v>
      </c>
      <c r="BQ5123">
        <v>4.7039999999999997</v>
      </c>
      <c r="BR5123">
        <f t="shared" si="1870"/>
        <v>4.7039999999999998E-2</v>
      </c>
      <c r="BT5123" s="1">
        <v>36794</v>
      </c>
      <c r="BU5123">
        <v>4.7039999999999997</v>
      </c>
      <c r="BV5123">
        <f t="shared" si="1871"/>
        <v>4.7039999999999998E-2</v>
      </c>
      <c r="BX5123" s="1">
        <v>36794</v>
      </c>
      <c r="BY5123">
        <v>4.827</v>
      </c>
      <c r="BZ5123">
        <f t="shared" si="1872"/>
        <v>4.827E-2</v>
      </c>
      <c r="CD5123">
        <f t="shared" si="1873"/>
        <v>0</v>
      </c>
      <c r="CG5123" s="1"/>
    </row>
    <row r="5124" spans="1:85" x14ac:dyDescent="0.3">
      <c r="A5124" s="21">
        <f t="shared" si="1874"/>
        <v>52985</v>
      </c>
      <c r="B5124" s="18">
        <f t="shared" si="1858"/>
        <v>112.421875</v>
      </c>
      <c r="C5124">
        <f t="shared" si="1876"/>
        <v>115</v>
      </c>
      <c r="D5124">
        <f t="shared" ca="1" si="1861"/>
        <v>-19.380555555555556</v>
      </c>
      <c r="E5124">
        <f ca="1">IF(currency="USD",'Future et co'!F5124,IF(currency="EUR",'Future et co'!G5124,FALSE))</f>
        <v>3.6070000000000005E-2</v>
      </c>
      <c r="F5124">
        <f t="shared" ca="1" si="1862"/>
        <v>3.6070000000000005E-2</v>
      </c>
      <c r="G5124">
        <f t="shared" ca="1" si="1863"/>
        <v>2.0569999999999998E-2</v>
      </c>
      <c r="L5124">
        <f t="shared" ca="1" si="1864"/>
        <v>127.8</v>
      </c>
      <c r="M5124">
        <f t="shared" ca="1" si="1859"/>
        <v>3.6070000000000005E-2</v>
      </c>
      <c r="R5124">
        <f t="shared" ca="1" si="1865"/>
        <v>127.8</v>
      </c>
      <c r="S5124">
        <f t="shared" ca="1" si="1860"/>
        <v>3.6070000000000005E-2</v>
      </c>
      <c r="AU5124" s="1">
        <v>36791</v>
      </c>
      <c r="AV5124">
        <v>4.6849999999999996</v>
      </c>
      <c r="AW5124">
        <f t="shared" si="1866"/>
        <v>4.6849999999999996E-2</v>
      </c>
      <c r="AY5124" s="1">
        <v>36791</v>
      </c>
      <c r="AZ5124">
        <v>4.6849999999999996</v>
      </c>
      <c r="BA5124">
        <f t="shared" si="1867"/>
        <v>4.6849999999999996E-2</v>
      </c>
      <c r="BC5124" s="1">
        <v>36791</v>
      </c>
      <c r="BD5124">
        <v>4.8109999999999999</v>
      </c>
      <c r="BE5124">
        <f t="shared" si="1868"/>
        <v>4.811E-2</v>
      </c>
      <c r="BI5124">
        <f t="shared" si="1869"/>
        <v>0</v>
      </c>
      <c r="BK5124" s="1">
        <v>43826</v>
      </c>
      <c r="BL5124">
        <v>2.26823</v>
      </c>
      <c r="BM5124">
        <f t="shared" si="1875"/>
        <v>2.2682299999999999E-2</v>
      </c>
      <c r="BP5124" s="1">
        <v>36791</v>
      </c>
      <c r="BQ5124">
        <v>4.6849999999999996</v>
      </c>
      <c r="BR5124">
        <f t="shared" si="1870"/>
        <v>4.6849999999999996E-2</v>
      </c>
      <c r="BT5124" s="1">
        <v>36791</v>
      </c>
      <c r="BU5124">
        <v>4.6849999999999996</v>
      </c>
      <c r="BV5124">
        <f t="shared" si="1871"/>
        <v>4.6849999999999996E-2</v>
      </c>
      <c r="BX5124" s="1">
        <v>36791</v>
      </c>
      <c r="BY5124">
        <v>4.8109999999999999</v>
      </c>
      <c r="BZ5124">
        <f t="shared" si="1872"/>
        <v>4.811E-2</v>
      </c>
      <c r="CD5124">
        <f t="shared" si="1873"/>
        <v>0</v>
      </c>
      <c r="CG5124" s="1"/>
    </row>
    <row r="5125" spans="1:85" x14ac:dyDescent="0.3">
      <c r="A5125" s="21">
        <f t="shared" si="1874"/>
        <v>52986</v>
      </c>
      <c r="B5125" s="18">
        <f t="shared" si="1858"/>
        <v>112.421875</v>
      </c>
      <c r="C5125">
        <f t="shared" si="1876"/>
        <v>115</v>
      </c>
      <c r="D5125">
        <f t="shared" ca="1" si="1861"/>
        <v>-19.383333333333333</v>
      </c>
      <c r="E5125">
        <f ca="1">IF(currency="USD",'Future et co'!F5125,IF(currency="EUR",'Future et co'!G5125,FALSE))</f>
        <v>3.6070000000000005E-2</v>
      </c>
      <c r="F5125">
        <f t="shared" ca="1" si="1862"/>
        <v>3.6070000000000005E-2</v>
      </c>
      <c r="G5125">
        <f t="shared" ca="1" si="1863"/>
        <v>2.0569999999999998E-2</v>
      </c>
      <c r="L5125">
        <f t="shared" ca="1" si="1864"/>
        <v>127.8</v>
      </c>
      <c r="M5125">
        <f t="shared" ca="1" si="1859"/>
        <v>3.6070000000000005E-2</v>
      </c>
      <c r="R5125">
        <f t="shared" ca="1" si="1865"/>
        <v>127.8</v>
      </c>
      <c r="S5125">
        <f t="shared" ca="1" si="1860"/>
        <v>3.6070000000000005E-2</v>
      </c>
      <c r="AU5125" s="1">
        <v>36790</v>
      </c>
      <c r="AV5125">
        <v>4.6779999999999999</v>
      </c>
      <c r="AW5125">
        <f t="shared" si="1866"/>
        <v>4.6780000000000002E-2</v>
      </c>
      <c r="AY5125" s="1">
        <v>36790</v>
      </c>
      <c r="AZ5125">
        <v>4.6779999999999999</v>
      </c>
      <c r="BA5125">
        <f t="shared" si="1867"/>
        <v>4.6780000000000002E-2</v>
      </c>
      <c r="BC5125" s="1">
        <v>36790</v>
      </c>
      <c r="BD5125">
        <v>4.8150000000000004</v>
      </c>
      <c r="BE5125">
        <f t="shared" si="1868"/>
        <v>4.8150000000000005E-2</v>
      </c>
      <c r="BI5125">
        <f t="shared" si="1869"/>
        <v>0</v>
      </c>
      <c r="BK5125" s="1">
        <v>43829</v>
      </c>
      <c r="BL5125">
        <v>2.2791700000000001</v>
      </c>
      <c r="BM5125">
        <f t="shared" si="1875"/>
        <v>2.2791700000000002E-2</v>
      </c>
      <c r="BP5125" s="1">
        <v>36790</v>
      </c>
      <c r="BQ5125">
        <v>4.6779999999999999</v>
      </c>
      <c r="BR5125">
        <f t="shared" si="1870"/>
        <v>4.6780000000000002E-2</v>
      </c>
      <c r="BT5125" s="1">
        <v>36790</v>
      </c>
      <c r="BU5125">
        <v>4.6779999999999999</v>
      </c>
      <c r="BV5125">
        <f t="shared" si="1871"/>
        <v>4.6780000000000002E-2</v>
      </c>
      <c r="BX5125" s="1">
        <v>36790</v>
      </c>
      <c r="BY5125">
        <v>4.8150000000000004</v>
      </c>
      <c r="BZ5125">
        <f t="shared" si="1872"/>
        <v>4.8150000000000005E-2</v>
      </c>
      <c r="CD5125">
        <f t="shared" si="1873"/>
        <v>0</v>
      </c>
      <c r="CG5125" s="1"/>
    </row>
    <row r="5126" spans="1:85" x14ac:dyDescent="0.3">
      <c r="A5126" s="21">
        <f t="shared" si="1874"/>
        <v>52987</v>
      </c>
      <c r="B5126" s="18">
        <f t="shared" si="1858"/>
        <v>112.421875</v>
      </c>
      <c r="C5126">
        <f t="shared" si="1876"/>
        <v>115</v>
      </c>
      <c r="D5126">
        <f t="shared" ca="1" si="1861"/>
        <v>-19.386111111111113</v>
      </c>
      <c r="E5126">
        <f ca="1">IF(currency="USD",'Future et co'!F5126,IF(currency="EUR",'Future et co'!G5126,FALSE))</f>
        <v>3.6070000000000005E-2</v>
      </c>
      <c r="F5126">
        <f t="shared" ca="1" si="1862"/>
        <v>3.6070000000000005E-2</v>
      </c>
      <c r="G5126">
        <f t="shared" ca="1" si="1863"/>
        <v>2.0569999999999998E-2</v>
      </c>
      <c r="L5126">
        <f t="shared" ca="1" si="1864"/>
        <v>127.8</v>
      </c>
      <c r="M5126">
        <f t="shared" ca="1" si="1859"/>
        <v>3.6070000000000005E-2</v>
      </c>
      <c r="R5126">
        <f t="shared" ca="1" si="1865"/>
        <v>127.8</v>
      </c>
      <c r="S5126">
        <f t="shared" ca="1" si="1860"/>
        <v>3.6070000000000005E-2</v>
      </c>
      <c r="AU5126" s="1">
        <v>36789</v>
      </c>
      <c r="AV5126" s="23">
        <v>4.6689999999999996</v>
      </c>
      <c r="AW5126">
        <f t="shared" si="1866"/>
        <v>4.6689999999999995E-2</v>
      </c>
      <c r="AY5126" s="1">
        <v>36789</v>
      </c>
      <c r="AZ5126" s="23">
        <v>4.6689999999999996</v>
      </c>
      <c r="BA5126">
        <f t="shared" si="1867"/>
        <v>4.6689999999999995E-2</v>
      </c>
      <c r="BC5126" s="1">
        <v>36789</v>
      </c>
      <c r="BD5126">
        <v>4.8179999999999996</v>
      </c>
      <c r="BE5126">
        <f t="shared" si="1868"/>
        <v>4.8179999999999994E-2</v>
      </c>
      <c r="BI5126">
        <f t="shared" si="1869"/>
        <v>0</v>
      </c>
      <c r="BK5126" s="1">
        <v>43830</v>
      </c>
      <c r="BL5126">
        <v>2.2721300000000002</v>
      </c>
      <c r="BM5126">
        <f t="shared" si="1875"/>
        <v>2.2721300000000003E-2</v>
      </c>
      <c r="BP5126" s="1">
        <v>36789</v>
      </c>
      <c r="BQ5126" s="23">
        <v>4.6689999999999996</v>
      </c>
      <c r="BR5126">
        <f t="shared" si="1870"/>
        <v>4.6689999999999995E-2</v>
      </c>
      <c r="BT5126" s="1">
        <v>36789</v>
      </c>
      <c r="BU5126" s="23">
        <v>4.6689999999999996</v>
      </c>
      <c r="BV5126">
        <f t="shared" si="1871"/>
        <v>4.6689999999999995E-2</v>
      </c>
      <c r="BX5126" s="1">
        <v>36789</v>
      </c>
      <c r="BY5126">
        <v>4.8179999999999996</v>
      </c>
      <c r="BZ5126">
        <f t="shared" si="1872"/>
        <v>4.8179999999999994E-2</v>
      </c>
      <c r="CD5126">
        <f t="shared" si="1873"/>
        <v>0</v>
      </c>
      <c r="CG5126" s="1"/>
    </row>
    <row r="5127" spans="1:85" x14ac:dyDescent="0.3">
      <c r="A5127" s="21">
        <f t="shared" si="1874"/>
        <v>52988</v>
      </c>
      <c r="B5127" s="18">
        <f t="shared" si="1858"/>
        <v>112.421875</v>
      </c>
      <c r="C5127">
        <f t="shared" si="1876"/>
        <v>115</v>
      </c>
      <c r="D5127">
        <f t="shared" ca="1" si="1861"/>
        <v>-19.388888888888889</v>
      </c>
      <c r="E5127">
        <f ca="1">IF(currency="USD",'Future et co'!F5127,IF(currency="EUR",'Future et co'!G5127,FALSE))</f>
        <v>3.6070000000000005E-2</v>
      </c>
      <c r="F5127">
        <f t="shared" ca="1" si="1862"/>
        <v>3.6070000000000005E-2</v>
      </c>
      <c r="G5127">
        <f t="shared" ca="1" si="1863"/>
        <v>2.0569999999999998E-2</v>
      </c>
      <c r="L5127">
        <f t="shared" ca="1" si="1864"/>
        <v>127.8</v>
      </c>
      <c r="M5127">
        <f t="shared" ca="1" si="1859"/>
        <v>3.6070000000000005E-2</v>
      </c>
      <c r="R5127">
        <f t="shared" ca="1" si="1865"/>
        <v>127.8</v>
      </c>
      <c r="S5127">
        <f t="shared" ca="1" si="1860"/>
        <v>3.6070000000000005E-2</v>
      </c>
      <c r="AU5127" s="1">
        <v>36788</v>
      </c>
      <c r="AV5127" s="23">
        <v>4.6689999999999996</v>
      </c>
      <c r="AW5127">
        <f t="shared" si="1866"/>
        <v>4.6689999999999995E-2</v>
      </c>
      <c r="AY5127" s="1">
        <v>36788</v>
      </c>
      <c r="AZ5127" s="23">
        <v>4.6689999999999996</v>
      </c>
      <c r="BA5127">
        <f t="shared" si="1867"/>
        <v>4.6689999999999995E-2</v>
      </c>
      <c r="BC5127" s="1">
        <v>36788</v>
      </c>
      <c r="BD5127">
        <v>4.8159999999999998</v>
      </c>
      <c r="BE5127">
        <f t="shared" si="1868"/>
        <v>4.8160000000000001E-2</v>
      </c>
      <c r="BI5127">
        <f t="shared" si="1869"/>
        <v>0</v>
      </c>
      <c r="BK5127" s="1">
        <v>43831</v>
      </c>
      <c r="BL5127">
        <v>2.2721300000000002</v>
      </c>
      <c r="BM5127">
        <f t="shared" si="1875"/>
        <v>2.2721300000000003E-2</v>
      </c>
      <c r="BP5127" s="1">
        <v>36788</v>
      </c>
      <c r="BQ5127" s="23">
        <v>4.6689999999999996</v>
      </c>
      <c r="BR5127">
        <f t="shared" si="1870"/>
        <v>4.6689999999999995E-2</v>
      </c>
      <c r="BT5127" s="1">
        <v>36788</v>
      </c>
      <c r="BU5127" s="23">
        <v>4.6689999999999996</v>
      </c>
      <c r="BV5127">
        <f t="shared" si="1871"/>
        <v>4.6689999999999995E-2</v>
      </c>
      <c r="BX5127" s="1">
        <v>36788</v>
      </c>
      <c r="BY5127">
        <v>4.8159999999999998</v>
      </c>
      <c r="BZ5127">
        <f t="shared" si="1872"/>
        <v>4.8160000000000001E-2</v>
      </c>
      <c r="CD5127">
        <f t="shared" si="1873"/>
        <v>0</v>
      </c>
      <c r="CG5127" s="1"/>
    </row>
    <row r="5128" spans="1:85" x14ac:dyDescent="0.3">
      <c r="A5128" s="21">
        <f t="shared" si="1874"/>
        <v>52989</v>
      </c>
      <c r="B5128" s="18">
        <f t="shared" si="1858"/>
        <v>112.421875</v>
      </c>
      <c r="C5128">
        <f t="shared" si="1876"/>
        <v>115</v>
      </c>
      <c r="D5128">
        <f t="shared" ca="1" si="1861"/>
        <v>-19.391666666666666</v>
      </c>
      <c r="E5128">
        <f ca="1">IF(currency="USD",'Future et co'!F5128,IF(currency="EUR",'Future et co'!G5128,FALSE))</f>
        <v>3.6070000000000005E-2</v>
      </c>
      <c r="F5128">
        <f t="shared" ca="1" si="1862"/>
        <v>3.6070000000000005E-2</v>
      </c>
      <c r="G5128">
        <f t="shared" ca="1" si="1863"/>
        <v>2.0569999999999998E-2</v>
      </c>
      <c r="L5128">
        <f t="shared" ca="1" si="1864"/>
        <v>127.8</v>
      </c>
      <c r="M5128">
        <f t="shared" ca="1" si="1859"/>
        <v>3.6070000000000005E-2</v>
      </c>
      <c r="R5128">
        <f t="shared" ca="1" si="1865"/>
        <v>127.8</v>
      </c>
      <c r="S5128">
        <f t="shared" ca="1" si="1860"/>
        <v>3.6070000000000005E-2</v>
      </c>
      <c r="AU5128" s="1">
        <v>36787</v>
      </c>
      <c r="AV5128" s="23">
        <v>4.6639999999999997</v>
      </c>
      <c r="AW5128">
        <f t="shared" si="1866"/>
        <v>4.6639999999999994E-2</v>
      </c>
      <c r="AY5128" s="1">
        <v>36787</v>
      </c>
      <c r="AZ5128" s="23">
        <v>4.6639999999999997</v>
      </c>
      <c r="BA5128">
        <f t="shared" si="1867"/>
        <v>4.6639999999999994E-2</v>
      </c>
      <c r="BC5128" s="1">
        <v>36787</v>
      </c>
      <c r="BD5128">
        <v>4.8159999999999998</v>
      </c>
      <c r="BE5128">
        <f t="shared" si="1868"/>
        <v>4.8160000000000001E-2</v>
      </c>
      <c r="BI5128">
        <f t="shared" si="1869"/>
        <v>0</v>
      </c>
      <c r="BK5128" s="1">
        <v>43832</v>
      </c>
      <c r="BL5128">
        <v>2.2573699999999999</v>
      </c>
      <c r="BM5128">
        <f t="shared" si="1875"/>
        <v>2.2573699999999999E-2</v>
      </c>
      <c r="BP5128" s="1">
        <v>36787</v>
      </c>
      <c r="BQ5128" s="23">
        <v>4.6639999999999997</v>
      </c>
      <c r="BR5128">
        <f t="shared" si="1870"/>
        <v>4.6639999999999994E-2</v>
      </c>
      <c r="BT5128" s="1">
        <v>36787</v>
      </c>
      <c r="BU5128" s="23">
        <v>4.6639999999999997</v>
      </c>
      <c r="BV5128">
        <f t="shared" si="1871"/>
        <v>4.6639999999999994E-2</v>
      </c>
      <c r="BX5128" s="1">
        <v>36787</v>
      </c>
      <c r="BY5128">
        <v>4.8159999999999998</v>
      </c>
      <c r="BZ5128">
        <f t="shared" si="1872"/>
        <v>4.8160000000000001E-2</v>
      </c>
      <c r="CD5128">
        <f t="shared" si="1873"/>
        <v>0</v>
      </c>
      <c r="CG5128" s="1"/>
    </row>
    <row r="5129" spans="1:85" x14ac:dyDescent="0.3">
      <c r="A5129" s="21">
        <f t="shared" si="1874"/>
        <v>52992</v>
      </c>
      <c r="B5129" s="18">
        <f t="shared" si="1858"/>
        <v>112.421875</v>
      </c>
      <c r="C5129">
        <f t="shared" si="1876"/>
        <v>115</v>
      </c>
      <c r="D5129">
        <f t="shared" ca="1" si="1861"/>
        <v>-19.399999999999999</v>
      </c>
      <c r="E5129">
        <f ca="1">IF(currency="USD",'Future et co'!F5129,IF(currency="EUR",'Future et co'!G5129,FALSE))</f>
        <v>3.6070000000000005E-2</v>
      </c>
      <c r="F5129">
        <f t="shared" ca="1" si="1862"/>
        <v>3.6070000000000005E-2</v>
      </c>
      <c r="G5129">
        <f t="shared" ca="1" si="1863"/>
        <v>2.0569999999999998E-2</v>
      </c>
      <c r="L5129">
        <f t="shared" ca="1" si="1864"/>
        <v>127.8</v>
      </c>
      <c r="M5129">
        <f t="shared" ca="1" si="1859"/>
        <v>3.6070000000000005E-2</v>
      </c>
      <c r="R5129">
        <f t="shared" ca="1" si="1865"/>
        <v>127.8</v>
      </c>
      <c r="S5129">
        <f t="shared" ca="1" si="1860"/>
        <v>3.6070000000000005E-2</v>
      </c>
      <c r="AU5129" s="1">
        <v>36784</v>
      </c>
      <c r="AV5129" s="23">
        <v>4.649</v>
      </c>
      <c r="AW5129">
        <f t="shared" si="1866"/>
        <v>4.6490000000000004E-2</v>
      </c>
      <c r="AY5129" s="1">
        <v>36784</v>
      </c>
      <c r="AZ5129" s="23">
        <v>4.649</v>
      </c>
      <c r="BA5129">
        <f t="shared" si="1867"/>
        <v>4.6490000000000004E-2</v>
      </c>
      <c r="BC5129" s="1">
        <v>36784</v>
      </c>
      <c r="BD5129">
        <v>4.8090000000000002</v>
      </c>
      <c r="BE5129">
        <f t="shared" si="1868"/>
        <v>4.8090000000000001E-2</v>
      </c>
      <c r="BI5129">
        <f t="shared" si="1869"/>
        <v>0</v>
      </c>
      <c r="BK5129" s="1">
        <v>43833</v>
      </c>
      <c r="BL5129">
        <v>2.2729599999999999</v>
      </c>
      <c r="BM5129">
        <f t="shared" si="1875"/>
        <v>2.2729599999999999E-2</v>
      </c>
      <c r="BP5129" s="1">
        <v>36784</v>
      </c>
      <c r="BQ5129" s="23">
        <v>4.649</v>
      </c>
      <c r="BR5129">
        <f t="shared" si="1870"/>
        <v>4.6490000000000004E-2</v>
      </c>
      <c r="BT5129" s="1">
        <v>36784</v>
      </c>
      <c r="BU5129" s="23">
        <v>4.649</v>
      </c>
      <c r="BV5129">
        <f t="shared" si="1871"/>
        <v>4.6490000000000004E-2</v>
      </c>
      <c r="BX5129" s="1">
        <v>36784</v>
      </c>
      <c r="BY5129">
        <v>4.8090000000000002</v>
      </c>
      <c r="BZ5129">
        <f t="shared" si="1872"/>
        <v>4.8090000000000001E-2</v>
      </c>
      <c r="CD5129">
        <f t="shared" si="1873"/>
        <v>0</v>
      </c>
      <c r="CG5129" s="1"/>
    </row>
    <row r="5130" spans="1:85" x14ac:dyDescent="0.3">
      <c r="A5130" s="21">
        <f t="shared" si="1874"/>
        <v>52993</v>
      </c>
      <c r="B5130" s="18">
        <f t="shared" si="1858"/>
        <v>112.421875</v>
      </c>
      <c r="C5130">
        <f t="shared" si="1876"/>
        <v>115</v>
      </c>
      <c r="D5130">
        <f t="shared" ca="1" si="1861"/>
        <v>-19.402777777777779</v>
      </c>
      <c r="E5130">
        <f ca="1">IF(currency="USD",'Future et co'!F5130,IF(currency="EUR",'Future et co'!G5130,FALSE))</f>
        <v>3.6070000000000005E-2</v>
      </c>
      <c r="F5130">
        <f t="shared" ca="1" si="1862"/>
        <v>3.6070000000000005E-2</v>
      </c>
      <c r="G5130">
        <f t="shared" ca="1" si="1863"/>
        <v>2.0569999999999998E-2</v>
      </c>
      <c r="L5130">
        <f t="shared" ca="1" si="1864"/>
        <v>127.8</v>
      </c>
      <c r="M5130">
        <f t="shared" ca="1" si="1859"/>
        <v>3.6070000000000005E-2</v>
      </c>
      <c r="R5130">
        <f t="shared" ca="1" si="1865"/>
        <v>127.8</v>
      </c>
      <c r="S5130">
        <f t="shared" ca="1" si="1860"/>
        <v>3.6070000000000005E-2</v>
      </c>
      <c r="AU5130" s="1">
        <v>36783</v>
      </c>
      <c r="AV5130" s="23">
        <v>4.6630000000000003</v>
      </c>
      <c r="AW5130">
        <f t="shared" si="1866"/>
        <v>4.6630000000000005E-2</v>
      </c>
      <c r="AY5130" s="1">
        <v>36783</v>
      </c>
      <c r="AZ5130" s="23">
        <v>4.6630000000000003</v>
      </c>
      <c r="BA5130">
        <f t="shared" si="1867"/>
        <v>4.6630000000000005E-2</v>
      </c>
      <c r="BC5130" s="1">
        <v>36783</v>
      </c>
      <c r="BD5130">
        <v>4.8310000000000004</v>
      </c>
      <c r="BE5130">
        <f t="shared" si="1868"/>
        <v>4.8310000000000006E-2</v>
      </c>
      <c r="BI5130">
        <f t="shared" si="1869"/>
        <v>0</v>
      </c>
      <c r="BK5130" s="1">
        <v>43836</v>
      </c>
      <c r="BL5130">
        <v>2.2696900000000002</v>
      </c>
      <c r="BM5130">
        <f t="shared" si="1875"/>
        <v>2.2696900000000002E-2</v>
      </c>
      <c r="BP5130" s="1">
        <v>36783</v>
      </c>
      <c r="BQ5130" s="23">
        <v>4.6630000000000003</v>
      </c>
      <c r="BR5130">
        <f t="shared" si="1870"/>
        <v>4.6630000000000005E-2</v>
      </c>
      <c r="BT5130" s="1">
        <v>36783</v>
      </c>
      <c r="BU5130" s="23">
        <v>4.6630000000000003</v>
      </c>
      <c r="BV5130">
        <f t="shared" si="1871"/>
        <v>4.6630000000000005E-2</v>
      </c>
      <c r="BX5130" s="1">
        <v>36783</v>
      </c>
      <c r="BY5130">
        <v>4.8310000000000004</v>
      </c>
      <c r="BZ5130">
        <f t="shared" si="1872"/>
        <v>4.8310000000000006E-2</v>
      </c>
      <c r="CD5130">
        <f t="shared" si="1873"/>
        <v>0</v>
      </c>
      <c r="CG5130" s="1"/>
    </row>
    <row r="5131" spans="1:85" x14ac:dyDescent="0.3">
      <c r="A5131" s="21">
        <f t="shared" si="1874"/>
        <v>52994</v>
      </c>
      <c r="B5131" s="18">
        <f t="shared" ref="B5131:B5194" si="1877">IFERROR(VLOOKUP(A5131,$CG$11:$CH$19999,2,FALSE),B5130)</f>
        <v>112.421875</v>
      </c>
      <c r="C5131">
        <f t="shared" si="1876"/>
        <v>115</v>
      </c>
      <c r="D5131">
        <f t="shared" ca="1" si="1861"/>
        <v>-19.405555555555555</v>
      </c>
      <c r="E5131">
        <f ca="1">IF(currency="USD",'Future et co'!F5131,IF(currency="EUR",'Future et co'!G5131,FALSE))</f>
        <v>3.6070000000000005E-2</v>
      </c>
      <c r="F5131">
        <f t="shared" ca="1" si="1862"/>
        <v>3.6070000000000005E-2</v>
      </c>
      <c r="G5131">
        <f t="shared" ca="1" si="1863"/>
        <v>2.0569999999999998E-2</v>
      </c>
      <c r="L5131">
        <f t="shared" ca="1" si="1864"/>
        <v>127.8</v>
      </c>
      <c r="M5131">
        <f t="shared" ref="M5131:M5194" ca="1" si="1878">IFERROR(IF(L5131&lt;0.25,VLOOKUP(I5131,$AU$11:$AW$5325,3,FALSE),IF(AND(L5131&gt;=0.25,L5131&lt;0.5),VLOOKUP(I5131,$AY$11:$BA$5325,3,FALSE),IF(AND(L5131&gt;=0.5,L5131&lt;1),VLOOKUP(I5131,$BC$11:$BE$5325,3,FALSE),VLOOKUP(I5131,$BG$11:$BI$5010,3,FALSE)))),M5130)</f>
        <v>3.6070000000000005E-2</v>
      </c>
      <c r="R5131">
        <f t="shared" ca="1" si="1865"/>
        <v>127.8</v>
      </c>
      <c r="S5131">
        <f t="shared" ref="S5131:S5194" ca="1" si="1879">IFERROR(IF(R5131&lt;0.25,VLOOKUP(O5131,$AU$11:$AW$5325,3,FALSE),IF(AND(R5131&gt;=0.25,R5131&lt;0.5),VLOOKUP(O5131,$AY$11:$BA$5325,3,FALSE),IF(AND(R5131&gt;=0.5,R5131&lt;1),VLOOKUP(O5131,$BC$11:$BE$5325,3,FALSE),VLOOKUP(O5131,$BG$11:$BI$5010,3,FALSE)))),S5130)</f>
        <v>3.6070000000000005E-2</v>
      </c>
      <c r="AU5131" s="1">
        <v>36782</v>
      </c>
      <c r="AV5131" s="23">
        <v>4.6820000000000004</v>
      </c>
      <c r="AW5131">
        <f t="shared" si="1866"/>
        <v>4.6820000000000001E-2</v>
      </c>
      <c r="AY5131" s="1">
        <v>36782</v>
      </c>
      <c r="AZ5131" s="23">
        <v>4.6820000000000004</v>
      </c>
      <c r="BA5131">
        <f t="shared" si="1867"/>
        <v>4.6820000000000001E-2</v>
      </c>
      <c r="BC5131" s="1">
        <v>36782</v>
      </c>
      <c r="BD5131">
        <v>4.8460000000000001</v>
      </c>
      <c r="BE5131">
        <f t="shared" si="1868"/>
        <v>4.8460000000000003E-2</v>
      </c>
      <c r="BI5131">
        <f t="shared" si="1869"/>
        <v>0</v>
      </c>
      <c r="BK5131" s="1">
        <v>43837</v>
      </c>
      <c r="BL5131">
        <v>2.2780300000000002</v>
      </c>
      <c r="BM5131">
        <f t="shared" si="1875"/>
        <v>2.2780300000000003E-2</v>
      </c>
      <c r="BP5131" s="1">
        <v>36782</v>
      </c>
      <c r="BQ5131" s="23">
        <v>4.6820000000000004</v>
      </c>
      <c r="BR5131">
        <f t="shared" si="1870"/>
        <v>4.6820000000000001E-2</v>
      </c>
      <c r="BT5131" s="1">
        <v>36782</v>
      </c>
      <c r="BU5131" s="23">
        <v>4.6820000000000004</v>
      </c>
      <c r="BV5131">
        <f t="shared" si="1871"/>
        <v>4.6820000000000001E-2</v>
      </c>
      <c r="BX5131" s="1">
        <v>36782</v>
      </c>
      <c r="BY5131">
        <v>4.8460000000000001</v>
      </c>
      <c r="BZ5131">
        <f t="shared" si="1872"/>
        <v>4.8460000000000003E-2</v>
      </c>
      <c r="CD5131">
        <f t="shared" si="1873"/>
        <v>0</v>
      </c>
      <c r="CG5131" s="1"/>
    </row>
    <row r="5132" spans="1:85" x14ac:dyDescent="0.3">
      <c r="A5132" s="21">
        <f t="shared" si="1874"/>
        <v>52995</v>
      </c>
      <c r="B5132" s="18">
        <f t="shared" si="1877"/>
        <v>112.421875</v>
      </c>
      <c r="C5132">
        <f t="shared" si="1876"/>
        <v>115</v>
      </c>
      <c r="D5132">
        <f t="shared" ref="D5132:D5195" ca="1" si="1880">($B$7-A5132)/360</f>
        <v>-19.408333333333335</v>
      </c>
      <c r="E5132">
        <f ca="1">IF(currency="USD",'Future et co'!F5132,IF(currency="EUR",'Future et co'!G5132,FALSE))</f>
        <v>3.6070000000000005E-2</v>
      </c>
      <c r="F5132">
        <f t="shared" ref="F5132:F5195" ca="1" si="1881">IFERROR(IF(D5132&lt;0.25,VLOOKUP(A5132,$AU$11:$AW$5325,3,FALSE),IF(AND(D5132&gt;=0.25,D5132&lt;0.5),VLOOKUP(A5132,$AY$11:$BA$5325,3,FALSE),IF(AND(D5132&gt;=0.5,D5132&lt;1),VLOOKUP(A5132,$BC$11:$BE$5325,3,FALSE),VLOOKUP(A5132,$BG$11:$BI$5010,3,FALSE)))),F5131)</f>
        <v>3.6070000000000005E-2</v>
      </c>
      <c r="G5132">
        <f t="shared" ref="G5132:G5195" ca="1" si="1882">IFERROR(IF(D5132&lt;0.25,VLOOKUP(A5132,$BT$11:$BV$5325,3,FALSE),IF(AND(D5132&gt;=0.25,D5132&lt;0.5),VLOOKUP(A5132,$BX$11:$BZ$5325,3,FALSE),VLOOKUP(A5132,$CB$11:$CD$5325,3,FALSE))),G5131)</f>
        <v>2.0569999999999998E-2</v>
      </c>
      <c r="L5132">
        <f t="shared" ref="L5132:L5195" ca="1" si="1883">($J$7-I5132)/360</f>
        <v>127.8</v>
      </c>
      <c r="M5132">
        <f t="shared" ca="1" si="1878"/>
        <v>3.6070000000000005E-2</v>
      </c>
      <c r="R5132">
        <f t="shared" ref="R5132:R5195" ca="1" si="1884">($P$7-O5132)/360</f>
        <v>127.8</v>
      </c>
      <c r="S5132">
        <f t="shared" ca="1" si="1879"/>
        <v>3.6070000000000005E-2</v>
      </c>
      <c r="AU5132" s="1">
        <v>36781</v>
      </c>
      <c r="AV5132" s="23">
        <v>4.702</v>
      </c>
      <c r="AW5132">
        <f t="shared" ref="AW5132:AW5195" si="1885">AV5132/100</f>
        <v>4.7019999999999999E-2</v>
      </c>
      <c r="AY5132" s="1">
        <v>36781</v>
      </c>
      <c r="AZ5132" s="23">
        <v>4.702</v>
      </c>
      <c r="BA5132">
        <f t="shared" ref="BA5132:BA5195" si="1886">AZ5132/100</f>
        <v>4.7019999999999999E-2</v>
      </c>
      <c r="BC5132" s="1">
        <v>36781</v>
      </c>
      <c r="BD5132">
        <v>4.8609999999999998</v>
      </c>
      <c r="BE5132">
        <f t="shared" ref="BE5132:BE5195" si="1887">BD5132/100</f>
        <v>4.861E-2</v>
      </c>
      <c r="BI5132">
        <f t="shared" ref="BI5132:BI5195" si="1888">BH5132/100</f>
        <v>0</v>
      </c>
      <c r="BK5132" s="1">
        <v>43838</v>
      </c>
      <c r="BL5132">
        <v>2.2668699999999999</v>
      </c>
      <c r="BM5132">
        <f t="shared" si="1875"/>
        <v>2.26687E-2</v>
      </c>
      <c r="BP5132" s="1">
        <v>36781</v>
      </c>
      <c r="BQ5132" s="23">
        <v>4.702</v>
      </c>
      <c r="BR5132">
        <f t="shared" ref="BR5132:BR5195" si="1889">BQ5132/100</f>
        <v>4.7019999999999999E-2</v>
      </c>
      <c r="BT5132" s="1">
        <v>36781</v>
      </c>
      <c r="BU5132" s="23">
        <v>4.702</v>
      </c>
      <c r="BV5132">
        <f t="shared" ref="BV5132:BV5195" si="1890">BU5132/100</f>
        <v>4.7019999999999999E-2</v>
      </c>
      <c r="BX5132" s="1">
        <v>36781</v>
      </c>
      <c r="BY5132">
        <v>4.8609999999999998</v>
      </c>
      <c r="BZ5132">
        <f t="shared" ref="BZ5132:BZ5195" si="1891">BY5132/100</f>
        <v>4.861E-2</v>
      </c>
      <c r="CD5132">
        <f t="shared" ref="CD5132:CD5195" si="1892">CC5132/100</f>
        <v>0</v>
      </c>
      <c r="CG5132" s="1"/>
    </row>
    <row r="5133" spans="1:85" x14ac:dyDescent="0.3">
      <c r="A5133" s="21">
        <f t="shared" ref="A5133:A5196" si="1893">WORKDAY(A5132,1)</f>
        <v>52996</v>
      </c>
      <c r="B5133" s="18">
        <f t="shared" si="1877"/>
        <v>112.421875</v>
      </c>
      <c r="C5133">
        <f t="shared" si="1876"/>
        <v>115</v>
      </c>
      <c r="D5133">
        <f t="shared" ca="1" si="1880"/>
        <v>-19.411111111111111</v>
      </c>
      <c r="E5133">
        <f ca="1">IF(currency="USD",'Future et co'!F5133,IF(currency="EUR",'Future et co'!G5133,FALSE))</f>
        <v>3.6070000000000005E-2</v>
      </c>
      <c r="F5133">
        <f t="shared" ca="1" si="1881"/>
        <v>3.6070000000000005E-2</v>
      </c>
      <c r="G5133">
        <f t="shared" ca="1" si="1882"/>
        <v>2.0569999999999998E-2</v>
      </c>
      <c r="L5133">
        <f t="shared" ca="1" si="1883"/>
        <v>127.8</v>
      </c>
      <c r="M5133">
        <f t="shared" ca="1" si="1878"/>
        <v>3.6070000000000005E-2</v>
      </c>
      <c r="R5133">
        <f t="shared" ca="1" si="1884"/>
        <v>127.8</v>
      </c>
      <c r="S5133">
        <f t="shared" ca="1" si="1879"/>
        <v>3.6070000000000005E-2</v>
      </c>
      <c r="AU5133" s="1">
        <v>36780</v>
      </c>
      <c r="AV5133" s="23">
        <v>4.7050000000000001</v>
      </c>
      <c r="AW5133">
        <f t="shared" si="1885"/>
        <v>4.7050000000000002E-2</v>
      </c>
      <c r="AY5133" s="1">
        <v>36780</v>
      </c>
      <c r="AZ5133" s="23">
        <v>4.7050000000000001</v>
      </c>
      <c r="BA5133">
        <f t="shared" si="1886"/>
        <v>4.7050000000000002E-2</v>
      </c>
      <c r="BC5133" s="1">
        <v>36780</v>
      </c>
      <c r="BD5133">
        <v>4.8630000000000004</v>
      </c>
      <c r="BE5133">
        <f t="shared" si="1887"/>
        <v>4.8630000000000007E-2</v>
      </c>
      <c r="BI5133">
        <f t="shared" si="1888"/>
        <v>0</v>
      </c>
      <c r="BK5133" s="1">
        <v>43839</v>
      </c>
      <c r="BL5133">
        <v>2.2532000000000001</v>
      </c>
      <c r="BM5133">
        <f t="shared" si="1875"/>
        <v>2.2532E-2</v>
      </c>
      <c r="BP5133" s="1">
        <v>36780</v>
      </c>
      <c r="BQ5133" s="23">
        <v>4.7050000000000001</v>
      </c>
      <c r="BR5133">
        <f t="shared" si="1889"/>
        <v>4.7050000000000002E-2</v>
      </c>
      <c r="BT5133" s="1">
        <v>36780</v>
      </c>
      <c r="BU5133" s="23">
        <v>4.7050000000000001</v>
      </c>
      <c r="BV5133">
        <f t="shared" si="1890"/>
        <v>4.7050000000000002E-2</v>
      </c>
      <c r="BX5133" s="1">
        <v>36780</v>
      </c>
      <c r="BY5133">
        <v>4.8630000000000004</v>
      </c>
      <c r="BZ5133">
        <f t="shared" si="1891"/>
        <v>4.8630000000000007E-2</v>
      </c>
      <c r="CD5133">
        <f t="shared" si="1892"/>
        <v>0</v>
      </c>
      <c r="CG5133" s="1"/>
    </row>
    <row r="5134" spans="1:85" x14ac:dyDescent="0.3">
      <c r="A5134" s="21">
        <f t="shared" si="1893"/>
        <v>52999</v>
      </c>
      <c r="B5134" s="18">
        <f t="shared" si="1877"/>
        <v>112.421875</v>
      </c>
      <c r="C5134">
        <f t="shared" si="1876"/>
        <v>115</v>
      </c>
      <c r="D5134">
        <f t="shared" ca="1" si="1880"/>
        <v>-19.419444444444444</v>
      </c>
      <c r="E5134">
        <f ca="1">IF(currency="USD",'Future et co'!F5134,IF(currency="EUR",'Future et co'!G5134,FALSE))</f>
        <v>3.6070000000000005E-2</v>
      </c>
      <c r="F5134">
        <f t="shared" ca="1" si="1881"/>
        <v>3.6070000000000005E-2</v>
      </c>
      <c r="G5134">
        <f t="shared" ca="1" si="1882"/>
        <v>2.0569999999999998E-2</v>
      </c>
      <c r="L5134">
        <f t="shared" ca="1" si="1883"/>
        <v>127.8</v>
      </c>
      <c r="M5134">
        <f t="shared" ca="1" si="1878"/>
        <v>3.6070000000000005E-2</v>
      </c>
      <c r="R5134">
        <f t="shared" ca="1" si="1884"/>
        <v>127.8</v>
      </c>
      <c r="S5134">
        <f t="shared" ca="1" si="1879"/>
        <v>3.6070000000000005E-2</v>
      </c>
      <c r="AU5134" s="1">
        <v>36777</v>
      </c>
      <c r="AV5134" s="23">
        <v>4.7060000000000004</v>
      </c>
      <c r="AW5134">
        <f t="shared" si="1885"/>
        <v>4.7060000000000005E-2</v>
      </c>
      <c r="AY5134" s="1">
        <v>36777</v>
      </c>
      <c r="AZ5134" s="23">
        <v>4.7060000000000004</v>
      </c>
      <c r="BA5134">
        <f t="shared" si="1886"/>
        <v>4.7060000000000005E-2</v>
      </c>
      <c r="BC5134" s="1">
        <v>36777</v>
      </c>
      <c r="BD5134">
        <v>4.8600000000000003</v>
      </c>
      <c r="BE5134">
        <f t="shared" si="1887"/>
        <v>4.8600000000000004E-2</v>
      </c>
      <c r="BI5134">
        <f t="shared" si="1888"/>
        <v>0</v>
      </c>
      <c r="BK5134" s="1">
        <v>43840</v>
      </c>
      <c r="BL5134">
        <v>2.2599300000000002</v>
      </c>
      <c r="BM5134">
        <f t="shared" ref="BM5134:BM5197" si="1894">BL5134/100</f>
        <v>2.2599300000000003E-2</v>
      </c>
      <c r="BP5134" s="1">
        <v>36777</v>
      </c>
      <c r="BQ5134" s="23">
        <v>4.7060000000000004</v>
      </c>
      <c r="BR5134">
        <f t="shared" si="1889"/>
        <v>4.7060000000000005E-2</v>
      </c>
      <c r="BT5134" s="1">
        <v>36777</v>
      </c>
      <c r="BU5134" s="23">
        <v>4.7060000000000004</v>
      </c>
      <c r="BV5134">
        <f t="shared" si="1890"/>
        <v>4.7060000000000005E-2</v>
      </c>
      <c r="BX5134" s="1">
        <v>36777</v>
      </c>
      <c r="BY5134">
        <v>4.8600000000000003</v>
      </c>
      <c r="BZ5134">
        <f t="shared" si="1891"/>
        <v>4.8600000000000004E-2</v>
      </c>
      <c r="CD5134">
        <f t="shared" si="1892"/>
        <v>0</v>
      </c>
      <c r="CG5134" s="1"/>
    </row>
    <row r="5135" spans="1:85" x14ac:dyDescent="0.3">
      <c r="A5135" s="21">
        <f t="shared" si="1893"/>
        <v>53000</v>
      </c>
      <c r="B5135" s="18">
        <f t="shared" si="1877"/>
        <v>112.421875</v>
      </c>
      <c r="C5135">
        <f t="shared" si="1876"/>
        <v>115</v>
      </c>
      <c r="D5135">
        <f t="shared" ca="1" si="1880"/>
        <v>-19.422222222222221</v>
      </c>
      <c r="E5135">
        <f ca="1">IF(currency="USD",'Future et co'!F5135,IF(currency="EUR",'Future et co'!G5135,FALSE))</f>
        <v>3.6070000000000005E-2</v>
      </c>
      <c r="F5135">
        <f t="shared" ca="1" si="1881"/>
        <v>3.6070000000000005E-2</v>
      </c>
      <c r="G5135">
        <f t="shared" ca="1" si="1882"/>
        <v>2.0569999999999998E-2</v>
      </c>
      <c r="L5135">
        <f t="shared" ca="1" si="1883"/>
        <v>127.8</v>
      </c>
      <c r="M5135">
        <f t="shared" ca="1" si="1878"/>
        <v>3.6070000000000005E-2</v>
      </c>
      <c r="R5135">
        <f t="shared" ca="1" si="1884"/>
        <v>127.8</v>
      </c>
      <c r="S5135">
        <f t="shared" ca="1" si="1879"/>
        <v>3.6070000000000005E-2</v>
      </c>
      <c r="AU5135" s="1">
        <v>36776</v>
      </c>
      <c r="AV5135" s="23">
        <v>4.7110000000000003</v>
      </c>
      <c r="AW5135">
        <f t="shared" si="1885"/>
        <v>4.7110000000000006E-2</v>
      </c>
      <c r="AY5135" s="1">
        <v>36776</v>
      </c>
      <c r="AZ5135" s="23">
        <v>4.7110000000000003</v>
      </c>
      <c r="BA5135">
        <f t="shared" si="1886"/>
        <v>4.7110000000000006E-2</v>
      </c>
      <c r="BC5135" s="1">
        <v>36776</v>
      </c>
      <c r="BD5135">
        <v>4.87</v>
      </c>
      <c r="BE5135">
        <f t="shared" si="1887"/>
        <v>4.87E-2</v>
      </c>
      <c r="BI5135">
        <f t="shared" si="1888"/>
        <v>0</v>
      </c>
      <c r="BK5135" s="1">
        <v>43843</v>
      </c>
      <c r="BL5135">
        <v>2.2451599999999998</v>
      </c>
      <c r="BM5135">
        <f t="shared" si="1894"/>
        <v>2.2451599999999999E-2</v>
      </c>
      <c r="BP5135" s="1">
        <v>36776</v>
      </c>
      <c r="BQ5135" s="23">
        <v>4.7110000000000003</v>
      </c>
      <c r="BR5135">
        <f t="shared" si="1889"/>
        <v>4.7110000000000006E-2</v>
      </c>
      <c r="BT5135" s="1">
        <v>36776</v>
      </c>
      <c r="BU5135" s="23">
        <v>4.7110000000000003</v>
      </c>
      <c r="BV5135">
        <f t="shared" si="1890"/>
        <v>4.7110000000000006E-2</v>
      </c>
      <c r="BX5135" s="1">
        <v>36776</v>
      </c>
      <c r="BY5135">
        <v>4.87</v>
      </c>
      <c r="BZ5135">
        <f t="shared" si="1891"/>
        <v>4.87E-2</v>
      </c>
      <c r="CD5135">
        <f t="shared" si="1892"/>
        <v>0</v>
      </c>
      <c r="CG5135" s="1"/>
    </row>
    <row r="5136" spans="1:85" x14ac:dyDescent="0.3">
      <c r="A5136" s="21">
        <f t="shared" si="1893"/>
        <v>53001</v>
      </c>
      <c r="B5136" s="18">
        <f t="shared" si="1877"/>
        <v>112.421875</v>
      </c>
      <c r="C5136">
        <f t="shared" si="1876"/>
        <v>115</v>
      </c>
      <c r="D5136">
        <f t="shared" ca="1" si="1880"/>
        <v>-19.425000000000001</v>
      </c>
      <c r="E5136">
        <f ca="1">IF(currency="USD",'Future et co'!F5136,IF(currency="EUR",'Future et co'!G5136,FALSE))</f>
        <v>3.6070000000000005E-2</v>
      </c>
      <c r="F5136">
        <f t="shared" ca="1" si="1881"/>
        <v>3.6070000000000005E-2</v>
      </c>
      <c r="G5136">
        <f t="shared" ca="1" si="1882"/>
        <v>2.0569999999999998E-2</v>
      </c>
      <c r="L5136">
        <f t="shared" ca="1" si="1883"/>
        <v>127.8</v>
      </c>
      <c r="M5136">
        <f t="shared" ca="1" si="1878"/>
        <v>3.6070000000000005E-2</v>
      </c>
      <c r="R5136">
        <f t="shared" ca="1" si="1884"/>
        <v>127.8</v>
      </c>
      <c r="S5136">
        <f t="shared" ca="1" si="1879"/>
        <v>3.6070000000000005E-2</v>
      </c>
      <c r="AU5136" s="1">
        <v>36775</v>
      </c>
      <c r="AV5136" s="23">
        <v>4.6710000000000003</v>
      </c>
      <c r="AW5136">
        <f t="shared" si="1885"/>
        <v>4.6710000000000002E-2</v>
      </c>
      <c r="AY5136" s="1">
        <v>36775</v>
      </c>
      <c r="AZ5136" s="23">
        <v>4.6710000000000003</v>
      </c>
      <c r="BA5136">
        <f t="shared" si="1886"/>
        <v>4.6710000000000002E-2</v>
      </c>
      <c r="BC5136" s="1">
        <v>36775</v>
      </c>
      <c r="BD5136">
        <v>4.8330000000000002</v>
      </c>
      <c r="BE5136">
        <f t="shared" si="1887"/>
        <v>4.8330000000000005E-2</v>
      </c>
      <c r="BI5136">
        <f t="shared" si="1888"/>
        <v>0</v>
      </c>
      <c r="BK5136" s="1">
        <v>43844</v>
      </c>
      <c r="BL5136">
        <v>2.24648</v>
      </c>
      <c r="BM5136">
        <f t="shared" si="1894"/>
        <v>2.24648E-2</v>
      </c>
      <c r="BP5136" s="1">
        <v>36775</v>
      </c>
      <c r="BQ5136" s="23">
        <v>4.6710000000000003</v>
      </c>
      <c r="BR5136">
        <f t="shared" si="1889"/>
        <v>4.6710000000000002E-2</v>
      </c>
      <c r="BT5136" s="1">
        <v>36775</v>
      </c>
      <c r="BU5136" s="23">
        <v>4.6710000000000003</v>
      </c>
      <c r="BV5136">
        <f t="shared" si="1890"/>
        <v>4.6710000000000002E-2</v>
      </c>
      <c r="BX5136" s="1">
        <v>36775</v>
      </c>
      <c r="BY5136">
        <v>4.8330000000000002</v>
      </c>
      <c r="BZ5136">
        <f t="shared" si="1891"/>
        <v>4.8330000000000005E-2</v>
      </c>
      <c r="CD5136">
        <f t="shared" si="1892"/>
        <v>0</v>
      </c>
      <c r="CG5136" s="1"/>
    </row>
    <row r="5137" spans="1:85" x14ac:dyDescent="0.3">
      <c r="A5137" s="21">
        <f t="shared" si="1893"/>
        <v>53002</v>
      </c>
      <c r="B5137" s="18">
        <f t="shared" si="1877"/>
        <v>112.421875</v>
      </c>
      <c r="C5137">
        <f t="shared" si="1876"/>
        <v>115</v>
      </c>
      <c r="D5137">
        <f t="shared" ca="1" si="1880"/>
        <v>-19.427777777777777</v>
      </c>
      <c r="E5137">
        <f ca="1">IF(currency="USD",'Future et co'!F5137,IF(currency="EUR",'Future et co'!G5137,FALSE))</f>
        <v>3.6070000000000005E-2</v>
      </c>
      <c r="F5137">
        <f t="shared" ca="1" si="1881"/>
        <v>3.6070000000000005E-2</v>
      </c>
      <c r="G5137">
        <f t="shared" ca="1" si="1882"/>
        <v>2.0569999999999998E-2</v>
      </c>
      <c r="L5137">
        <f t="shared" ca="1" si="1883"/>
        <v>127.8</v>
      </c>
      <c r="M5137">
        <f t="shared" ca="1" si="1878"/>
        <v>3.6070000000000005E-2</v>
      </c>
      <c r="R5137">
        <f t="shared" ca="1" si="1884"/>
        <v>127.8</v>
      </c>
      <c r="S5137">
        <f t="shared" ca="1" si="1879"/>
        <v>3.6070000000000005E-2</v>
      </c>
      <c r="AU5137" s="1">
        <v>36774</v>
      </c>
      <c r="AV5137" s="23">
        <v>4.657</v>
      </c>
      <c r="AW5137">
        <f t="shared" si="1885"/>
        <v>4.657E-2</v>
      </c>
      <c r="AY5137" s="1">
        <v>36774</v>
      </c>
      <c r="AZ5137" s="23">
        <v>4.657</v>
      </c>
      <c r="BA5137">
        <f t="shared" si="1886"/>
        <v>4.657E-2</v>
      </c>
      <c r="BC5137" s="1">
        <v>36774</v>
      </c>
      <c r="BD5137">
        <v>4.8239999999999998</v>
      </c>
      <c r="BE5137">
        <f t="shared" si="1887"/>
        <v>4.8239999999999998E-2</v>
      </c>
      <c r="BI5137">
        <f t="shared" si="1888"/>
        <v>0</v>
      </c>
      <c r="BK5137" s="1">
        <v>43845</v>
      </c>
      <c r="BL5137">
        <v>2.2426699999999999</v>
      </c>
      <c r="BM5137">
        <f t="shared" si="1894"/>
        <v>2.2426700000000001E-2</v>
      </c>
      <c r="BP5137" s="1">
        <v>36774</v>
      </c>
      <c r="BQ5137" s="23">
        <v>4.657</v>
      </c>
      <c r="BR5137">
        <f t="shared" si="1889"/>
        <v>4.657E-2</v>
      </c>
      <c r="BT5137" s="1">
        <v>36774</v>
      </c>
      <c r="BU5137" s="23">
        <v>4.657</v>
      </c>
      <c r="BV5137">
        <f t="shared" si="1890"/>
        <v>4.657E-2</v>
      </c>
      <c r="BX5137" s="1">
        <v>36774</v>
      </c>
      <c r="BY5137">
        <v>4.8239999999999998</v>
      </c>
      <c r="BZ5137">
        <f t="shared" si="1891"/>
        <v>4.8239999999999998E-2</v>
      </c>
      <c r="CD5137">
        <f t="shared" si="1892"/>
        <v>0</v>
      </c>
      <c r="CG5137" s="1"/>
    </row>
    <row r="5138" spans="1:85" x14ac:dyDescent="0.3">
      <c r="A5138" s="21">
        <f t="shared" si="1893"/>
        <v>53003</v>
      </c>
      <c r="B5138" s="18">
        <f t="shared" si="1877"/>
        <v>112.421875</v>
      </c>
      <c r="C5138">
        <f t="shared" si="1876"/>
        <v>115</v>
      </c>
      <c r="D5138">
        <f t="shared" ca="1" si="1880"/>
        <v>-19.430555555555557</v>
      </c>
      <c r="E5138">
        <f ca="1">IF(currency="USD",'Future et co'!F5138,IF(currency="EUR",'Future et co'!G5138,FALSE))</f>
        <v>3.6070000000000005E-2</v>
      </c>
      <c r="F5138">
        <f t="shared" ca="1" si="1881"/>
        <v>3.6070000000000005E-2</v>
      </c>
      <c r="G5138">
        <f t="shared" ca="1" si="1882"/>
        <v>2.0569999999999998E-2</v>
      </c>
      <c r="L5138">
        <f t="shared" ca="1" si="1883"/>
        <v>127.8</v>
      </c>
      <c r="M5138">
        <f t="shared" ca="1" si="1878"/>
        <v>3.6070000000000005E-2</v>
      </c>
      <c r="R5138">
        <f t="shared" ca="1" si="1884"/>
        <v>127.8</v>
      </c>
      <c r="S5138">
        <f t="shared" ca="1" si="1879"/>
        <v>3.6070000000000005E-2</v>
      </c>
      <c r="AU5138" s="1">
        <v>36773</v>
      </c>
      <c r="AV5138" s="23">
        <v>4.6479999999999997</v>
      </c>
      <c r="AW5138">
        <f t="shared" si="1885"/>
        <v>4.6479999999999994E-2</v>
      </c>
      <c r="AY5138" s="1">
        <v>36773</v>
      </c>
      <c r="AZ5138" s="23">
        <v>4.6479999999999997</v>
      </c>
      <c r="BA5138">
        <f t="shared" si="1886"/>
        <v>4.6479999999999994E-2</v>
      </c>
      <c r="BC5138" s="1">
        <v>36773</v>
      </c>
      <c r="BD5138">
        <v>4.8159999999999998</v>
      </c>
      <c r="BE5138">
        <f t="shared" si="1887"/>
        <v>4.8160000000000001E-2</v>
      </c>
      <c r="BI5138">
        <f t="shared" si="1888"/>
        <v>0</v>
      </c>
      <c r="BK5138" s="1">
        <v>43846</v>
      </c>
      <c r="BL5138">
        <v>2.2223899999999999</v>
      </c>
      <c r="BM5138">
        <f t="shared" si="1894"/>
        <v>2.2223899999999998E-2</v>
      </c>
      <c r="BP5138" s="1">
        <v>36773</v>
      </c>
      <c r="BQ5138" s="23">
        <v>4.6479999999999997</v>
      </c>
      <c r="BR5138">
        <f t="shared" si="1889"/>
        <v>4.6479999999999994E-2</v>
      </c>
      <c r="BT5138" s="1">
        <v>36773</v>
      </c>
      <c r="BU5138" s="23">
        <v>4.6479999999999997</v>
      </c>
      <c r="BV5138">
        <f t="shared" si="1890"/>
        <v>4.6479999999999994E-2</v>
      </c>
      <c r="BX5138" s="1">
        <v>36773</v>
      </c>
      <c r="BY5138">
        <v>4.8159999999999998</v>
      </c>
      <c r="BZ5138">
        <f t="shared" si="1891"/>
        <v>4.8160000000000001E-2</v>
      </c>
      <c r="CD5138">
        <f t="shared" si="1892"/>
        <v>0</v>
      </c>
      <c r="CG5138" s="1"/>
    </row>
    <row r="5139" spans="1:85" x14ac:dyDescent="0.3">
      <c r="A5139" s="21">
        <f t="shared" si="1893"/>
        <v>53006</v>
      </c>
      <c r="B5139" s="18">
        <f t="shared" si="1877"/>
        <v>112.421875</v>
      </c>
      <c r="C5139">
        <f t="shared" si="1876"/>
        <v>115</v>
      </c>
      <c r="D5139">
        <f t="shared" ca="1" si="1880"/>
        <v>-19.43888888888889</v>
      </c>
      <c r="E5139">
        <f ca="1">IF(currency="USD",'Future et co'!F5139,IF(currency="EUR",'Future et co'!G5139,FALSE))</f>
        <v>3.6070000000000005E-2</v>
      </c>
      <c r="F5139">
        <f t="shared" ca="1" si="1881"/>
        <v>3.6070000000000005E-2</v>
      </c>
      <c r="G5139">
        <f t="shared" ca="1" si="1882"/>
        <v>2.0569999999999998E-2</v>
      </c>
      <c r="L5139">
        <f t="shared" ca="1" si="1883"/>
        <v>127.8</v>
      </c>
      <c r="M5139">
        <f t="shared" ca="1" si="1878"/>
        <v>3.6070000000000005E-2</v>
      </c>
      <c r="R5139">
        <f t="shared" ca="1" si="1884"/>
        <v>127.8</v>
      </c>
      <c r="S5139">
        <f t="shared" ca="1" si="1879"/>
        <v>3.6070000000000005E-2</v>
      </c>
      <c r="AU5139" s="1">
        <v>36770</v>
      </c>
      <c r="AV5139" s="23">
        <v>4.6639999999999997</v>
      </c>
      <c r="AW5139">
        <f t="shared" si="1885"/>
        <v>4.6639999999999994E-2</v>
      </c>
      <c r="AY5139" s="1">
        <v>36770</v>
      </c>
      <c r="AZ5139" s="23">
        <v>4.6639999999999997</v>
      </c>
      <c r="BA5139">
        <f t="shared" si="1886"/>
        <v>4.6639999999999994E-2</v>
      </c>
      <c r="BC5139" s="1">
        <v>36770</v>
      </c>
      <c r="BD5139">
        <v>4.8289999999999997</v>
      </c>
      <c r="BE5139">
        <f t="shared" si="1887"/>
        <v>4.829E-2</v>
      </c>
      <c r="BI5139">
        <f t="shared" si="1888"/>
        <v>0</v>
      </c>
      <c r="BK5139" s="1">
        <v>43847</v>
      </c>
      <c r="BL5139">
        <v>2.2124199999999998</v>
      </c>
      <c r="BM5139">
        <f t="shared" si="1894"/>
        <v>2.2124199999999997E-2</v>
      </c>
      <c r="BP5139" s="1">
        <v>36770</v>
      </c>
      <c r="BQ5139" s="23">
        <v>4.6639999999999997</v>
      </c>
      <c r="BR5139">
        <f t="shared" si="1889"/>
        <v>4.6639999999999994E-2</v>
      </c>
      <c r="BT5139" s="1">
        <v>36770</v>
      </c>
      <c r="BU5139" s="23">
        <v>4.6639999999999997</v>
      </c>
      <c r="BV5139">
        <f t="shared" si="1890"/>
        <v>4.6639999999999994E-2</v>
      </c>
      <c r="BX5139" s="1">
        <v>36770</v>
      </c>
      <c r="BY5139">
        <v>4.8289999999999997</v>
      </c>
      <c r="BZ5139">
        <f t="shared" si="1891"/>
        <v>4.829E-2</v>
      </c>
      <c r="CD5139">
        <f t="shared" si="1892"/>
        <v>0</v>
      </c>
      <c r="CG5139" s="1"/>
    </row>
    <row r="5140" spans="1:85" x14ac:dyDescent="0.3">
      <c r="A5140" s="21">
        <f t="shared" si="1893"/>
        <v>53007</v>
      </c>
      <c r="B5140" s="18">
        <f t="shared" si="1877"/>
        <v>112.421875</v>
      </c>
      <c r="C5140">
        <f t="shared" si="1876"/>
        <v>115</v>
      </c>
      <c r="D5140">
        <f t="shared" ca="1" si="1880"/>
        <v>-19.441666666666666</v>
      </c>
      <c r="E5140">
        <f ca="1">IF(currency="USD",'Future et co'!F5140,IF(currency="EUR",'Future et co'!G5140,FALSE))</f>
        <v>3.6070000000000005E-2</v>
      </c>
      <c r="F5140">
        <f t="shared" ca="1" si="1881"/>
        <v>3.6070000000000005E-2</v>
      </c>
      <c r="G5140">
        <f t="shared" ca="1" si="1882"/>
        <v>2.0569999999999998E-2</v>
      </c>
      <c r="L5140">
        <f t="shared" ca="1" si="1883"/>
        <v>127.8</v>
      </c>
      <c r="M5140">
        <f t="shared" ca="1" si="1878"/>
        <v>3.6070000000000005E-2</v>
      </c>
      <c r="R5140">
        <f t="shared" ca="1" si="1884"/>
        <v>127.8</v>
      </c>
      <c r="S5140">
        <f t="shared" ca="1" si="1879"/>
        <v>3.6070000000000005E-2</v>
      </c>
      <c r="AU5140" s="1">
        <v>36769</v>
      </c>
      <c r="AV5140" s="23">
        <v>4.7409999999999997</v>
      </c>
      <c r="AW5140">
        <f t="shared" si="1885"/>
        <v>4.7409999999999994E-2</v>
      </c>
      <c r="AY5140" s="1">
        <v>36769</v>
      </c>
      <c r="AZ5140" s="23">
        <v>4.7409999999999997</v>
      </c>
      <c r="BA5140">
        <f t="shared" si="1886"/>
        <v>4.7409999999999994E-2</v>
      </c>
      <c r="BC5140" s="1">
        <v>36769</v>
      </c>
      <c r="BD5140">
        <v>4.8879999999999999</v>
      </c>
      <c r="BE5140">
        <f t="shared" si="1887"/>
        <v>4.888E-2</v>
      </c>
      <c r="BI5140">
        <f t="shared" si="1888"/>
        <v>0</v>
      </c>
      <c r="BK5140" s="1">
        <v>43850</v>
      </c>
      <c r="BL5140">
        <v>2.2142300000000001</v>
      </c>
      <c r="BM5140">
        <f t="shared" si="1894"/>
        <v>2.21423E-2</v>
      </c>
      <c r="BP5140" s="1">
        <v>36769</v>
      </c>
      <c r="BQ5140" s="23">
        <v>4.7409999999999997</v>
      </c>
      <c r="BR5140">
        <f t="shared" si="1889"/>
        <v>4.7409999999999994E-2</v>
      </c>
      <c r="BT5140" s="1">
        <v>36769</v>
      </c>
      <c r="BU5140" s="23">
        <v>4.7409999999999997</v>
      </c>
      <c r="BV5140">
        <f t="shared" si="1890"/>
        <v>4.7409999999999994E-2</v>
      </c>
      <c r="BX5140" s="1">
        <v>36769</v>
      </c>
      <c r="BY5140">
        <v>4.8879999999999999</v>
      </c>
      <c r="BZ5140">
        <f t="shared" si="1891"/>
        <v>4.888E-2</v>
      </c>
      <c r="CD5140">
        <f t="shared" si="1892"/>
        <v>0</v>
      </c>
      <c r="CG5140" s="1"/>
    </row>
    <row r="5141" spans="1:85" x14ac:dyDescent="0.3">
      <c r="A5141" s="21">
        <f t="shared" si="1893"/>
        <v>53008</v>
      </c>
      <c r="B5141" s="18">
        <f t="shared" si="1877"/>
        <v>112.421875</v>
      </c>
      <c r="C5141">
        <f t="shared" si="1876"/>
        <v>115</v>
      </c>
      <c r="D5141">
        <f t="shared" ca="1" si="1880"/>
        <v>-19.444444444444443</v>
      </c>
      <c r="E5141">
        <f ca="1">IF(currency="USD",'Future et co'!F5141,IF(currency="EUR",'Future et co'!G5141,FALSE))</f>
        <v>3.6070000000000005E-2</v>
      </c>
      <c r="F5141">
        <f t="shared" ca="1" si="1881"/>
        <v>3.6070000000000005E-2</v>
      </c>
      <c r="G5141">
        <f t="shared" ca="1" si="1882"/>
        <v>2.0569999999999998E-2</v>
      </c>
      <c r="L5141">
        <f t="shared" ca="1" si="1883"/>
        <v>127.8</v>
      </c>
      <c r="M5141">
        <f t="shared" ca="1" si="1878"/>
        <v>3.6070000000000005E-2</v>
      </c>
      <c r="R5141">
        <f t="shared" ca="1" si="1884"/>
        <v>127.8</v>
      </c>
      <c r="S5141">
        <f t="shared" ca="1" si="1879"/>
        <v>3.6070000000000005E-2</v>
      </c>
      <c r="AU5141" s="1">
        <v>36768</v>
      </c>
      <c r="AV5141" s="23">
        <v>4.75</v>
      </c>
      <c r="AW5141">
        <f t="shared" si="1885"/>
        <v>4.7500000000000001E-2</v>
      </c>
      <c r="AY5141" s="1">
        <v>36768</v>
      </c>
      <c r="AZ5141" s="23">
        <v>4.75</v>
      </c>
      <c r="BA5141">
        <f t="shared" si="1886"/>
        <v>4.7500000000000001E-2</v>
      </c>
      <c r="BC5141" s="1">
        <v>36768</v>
      </c>
      <c r="BD5141">
        <v>4.8929999999999998</v>
      </c>
      <c r="BE5141">
        <f t="shared" si="1887"/>
        <v>4.8930000000000001E-2</v>
      </c>
      <c r="BI5141">
        <f t="shared" si="1888"/>
        <v>0</v>
      </c>
      <c r="BK5141" s="1">
        <v>43851</v>
      </c>
      <c r="BL5141">
        <v>2.2234799999999999</v>
      </c>
      <c r="BM5141">
        <f t="shared" si="1894"/>
        <v>2.2234799999999999E-2</v>
      </c>
      <c r="BP5141" s="1">
        <v>36768</v>
      </c>
      <c r="BQ5141" s="23">
        <v>4.75</v>
      </c>
      <c r="BR5141">
        <f t="shared" si="1889"/>
        <v>4.7500000000000001E-2</v>
      </c>
      <c r="BT5141" s="1">
        <v>36768</v>
      </c>
      <c r="BU5141" s="23">
        <v>4.75</v>
      </c>
      <c r="BV5141">
        <f t="shared" si="1890"/>
        <v>4.7500000000000001E-2</v>
      </c>
      <c r="BX5141" s="1">
        <v>36768</v>
      </c>
      <c r="BY5141">
        <v>4.8929999999999998</v>
      </c>
      <c r="BZ5141">
        <f t="shared" si="1891"/>
        <v>4.8930000000000001E-2</v>
      </c>
      <c r="CD5141">
        <f t="shared" si="1892"/>
        <v>0</v>
      </c>
      <c r="CG5141" s="1"/>
    </row>
    <row r="5142" spans="1:85" x14ac:dyDescent="0.3">
      <c r="A5142" s="21">
        <f t="shared" si="1893"/>
        <v>53009</v>
      </c>
      <c r="B5142" s="18">
        <f t="shared" si="1877"/>
        <v>112.421875</v>
      </c>
      <c r="C5142">
        <f t="shared" si="1876"/>
        <v>115</v>
      </c>
      <c r="D5142">
        <f t="shared" ca="1" si="1880"/>
        <v>-19.447222222222223</v>
      </c>
      <c r="E5142">
        <f ca="1">IF(currency="USD",'Future et co'!F5142,IF(currency="EUR",'Future et co'!G5142,FALSE))</f>
        <v>3.6070000000000005E-2</v>
      </c>
      <c r="F5142">
        <f t="shared" ca="1" si="1881"/>
        <v>3.6070000000000005E-2</v>
      </c>
      <c r="G5142">
        <f t="shared" ca="1" si="1882"/>
        <v>2.0569999999999998E-2</v>
      </c>
      <c r="L5142">
        <f t="shared" ca="1" si="1883"/>
        <v>127.8</v>
      </c>
      <c r="M5142">
        <f t="shared" ca="1" si="1878"/>
        <v>3.6070000000000005E-2</v>
      </c>
      <c r="R5142">
        <f t="shared" ca="1" si="1884"/>
        <v>127.8</v>
      </c>
      <c r="S5142">
        <f t="shared" ca="1" si="1879"/>
        <v>3.6070000000000005E-2</v>
      </c>
      <c r="AU5142" s="1">
        <v>36767</v>
      </c>
      <c r="AV5142" s="23">
        <v>4.7809999999999997</v>
      </c>
      <c r="AW5142">
        <f t="shared" si="1885"/>
        <v>4.7809999999999998E-2</v>
      </c>
      <c r="AY5142" s="1">
        <v>36767</v>
      </c>
      <c r="AZ5142" s="23">
        <v>4.7809999999999997</v>
      </c>
      <c r="BA5142">
        <f t="shared" si="1886"/>
        <v>4.7809999999999998E-2</v>
      </c>
      <c r="BC5142" s="1">
        <v>36767</v>
      </c>
      <c r="BD5142">
        <v>4.915</v>
      </c>
      <c r="BE5142">
        <f t="shared" si="1887"/>
        <v>4.9149999999999999E-2</v>
      </c>
      <c r="BI5142">
        <f t="shared" si="1888"/>
        <v>0</v>
      </c>
      <c r="BK5142" s="1">
        <v>43852</v>
      </c>
      <c r="BL5142">
        <v>2.2226499999999998</v>
      </c>
      <c r="BM5142">
        <f t="shared" si="1894"/>
        <v>2.2226499999999996E-2</v>
      </c>
      <c r="BP5142" s="1">
        <v>36767</v>
      </c>
      <c r="BQ5142" s="23">
        <v>4.7809999999999997</v>
      </c>
      <c r="BR5142">
        <f t="shared" si="1889"/>
        <v>4.7809999999999998E-2</v>
      </c>
      <c r="BT5142" s="1">
        <v>36767</v>
      </c>
      <c r="BU5142" s="23">
        <v>4.7809999999999997</v>
      </c>
      <c r="BV5142">
        <f t="shared" si="1890"/>
        <v>4.7809999999999998E-2</v>
      </c>
      <c r="BX5142" s="1">
        <v>36767</v>
      </c>
      <c r="BY5142">
        <v>4.915</v>
      </c>
      <c r="BZ5142">
        <f t="shared" si="1891"/>
        <v>4.9149999999999999E-2</v>
      </c>
      <c r="CD5142">
        <f t="shared" si="1892"/>
        <v>0</v>
      </c>
      <c r="CG5142" s="1"/>
    </row>
    <row r="5143" spans="1:85" x14ac:dyDescent="0.3">
      <c r="A5143" s="21">
        <f t="shared" si="1893"/>
        <v>53010</v>
      </c>
      <c r="B5143" s="18">
        <f t="shared" si="1877"/>
        <v>112.421875</v>
      </c>
      <c r="C5143">
        <f t="shared" si="1876"/>
        <v>115</v>
      </c>
      <c r="D5143">
        <f t="shared" ca="1" si="1880"/>
        <v>-19.45</v>
      </c>
      <c r="E5143">
        <f ca="1">IF(currency="USD",'Future et co'!F5143,IF(currency="EUR",'Future et co'!G5143,FALSE))</f>
        <v>3.6070000000000005E-2</v>
      </c>
      <c r="F5143">
        <f t="shared" ca="1" si="1881"/>
        <v>3.6070000000000005E-2</v>
      </c>
      <c r="G5143">
        <f t="shared" ca="1" si="1882"/>
        <v>2.0569999999999998E-2</v>
      </c>
      <c r="L5143">
        <f t="shared" ca="1" si="1883"/>
        <v>127.8</v>
      </c>
      <c r="M5143">
        <f t="shared" ca="1" si="1878"/>
        <v>3.6070000000000005E-2</v>
      </c>
      <c r="R5143">
        <f t="shared" ca="1" si="1884"/>
        <v>127.8</v>
      </c>
      <c r="S5143">
        <f t="shared" ca="1" si="1879"/>
        <v>3.6070000000000005E-2</v>
      </c>
      <c r="AU5143" s="1">
        <v>36766</v>
      </c>
      <c r="AV5143" s="23">
        <v>4.78</v>
      </c>
      <c r="AW5143">
        <f t="shared" si="1885"/>
        <v>4.7800000000000002E-2</v>
      </c>
      <c r="AY5143" s="1">
        <v>36766</v>
      </c>
      <c r="AZ5143" s="23">
        <v>4.78</v>
      </c>
      <c r="BA5143">
        <f t="shared" si="1886"/>
        <v>4.7800000000000002E-2</v>
      </c>
      <c r="BC5143" s="1">
        <v>36766</v>
      </c>
      <c r="BD5143">
        <v>4.9189999999999996</v>
      </c>
      <c r="BE5143">
        <f t="shared" si="1887"/>
        <v>4.9189999999999998E-2</v>
      </c>
      <c r="BI5143">
        <f t="shared" si="1888"/>
        <v>0</v>
      </c>
      <c r="BK5143" s="1">
        <v>43853</v>
      </c>
      <c r="BL5143">
        <v>2.2235900000000002</v>
      </c>
      <c r="BM5143">
        <f t="shared" si="1894"/>
        <v>2.2235900000000003E-2</v>
      </c>
      <c r="BP5143" s="1">
        <v>36766</v>
      </c>
      <c r="BQ5143" s="23">
        <v>4.78</v>
      </c>
      <c r="BR5143">
        <f t="shared" si="1889"/>
        <v>4.7800000000000002E-2</v>
      </c>
      <c r="BT5143" s="1">
        <v>36766</v>
      </c>
      <c r="BU5143" s="23">
        <v>4.78</v>
      </c>
      <c r="BV5143">
        <f t="shared" si="1890"/>
        <v>4.7800000000000002E-2</v>
      </c>
      <c r="BX5143" s="1">
        <v>36766</v>
      </c>
      <c r="BY5143">
        <v>4.9189999999999996</v>
      </c>
      <c r="BZ5143">
        <f t="shared" si="1891"/>
        <v>4.9189999999999998E-2</v>
      </c>
      <c r="CD5143">
        <f t="shared" si="1892"/>
        <v>0</v>
      </c>
      <c r="CG5143" s="1"/>
    </row>
    <row r="5144" spans="1:85" x14ac:dyDescent="0.3">
      <c r="A5144" s="21">
        <f t="shared" si="1893"/>
        <v>53013</v>
      </c>
      <c r="B5144" s="18">
        <f t="shared" si="1877"/>
        <v>112.421875</v>
      </c>
      <c r="C5144">
        <f t="shared" si="1876"/>
        <v>115</v>
      </c>
      <c r="D5144">
        <f t="shared" ca="1" si="1880"/>
        <v>-19.458333333333332</v>
      </c>
      <c r="E5144">
        <f ca="1">IF(currency="USD",'Future et co'!F5144,IF(currency="EUR",'Future et co'!G5144,FALSE))</f>
        <v>3.6070000000000005E-2</v>
      </c>
      <c r="F5144">
        <f t="shared" ca="1" si="1881"/>
        <v>3.6070000000000005E-2</v>
      </c>
      <c r="G5144">
        <f t="shared" ca="1" si="1882"/>
        <v>2.0569999999999998E-2</v>
      </c>
      <c r="L5144">
        <f t="shared" ca="1" si="1883"/>
        <v>127.8</v>
      </c>
      <c r="M5144">
        <f t="shared" ca="1" si="1878"/>
        <v>3.6070000000000005E-2</v>
      </c>
      <c r="R5144">
        <f t="shared" ca="1" si="1884"/>
        <v>127.8</v>
      </c>
      <c r="S5144">
        <f t="shared" ca="1" si="1879"/>
        <v>3.6070000000000005E-2</v>
      </c>
      <c r="AU5144" s="1">
        <v>36763</v>
      </c>
      <c r="AV5144" s="23">
        <v>4.7359999999999998</v>
      </c>
      <c r="AW5144">
        <f t="shared" si="1885"/>
        <v>4.7359999999999999E-2</v>
      </c>
      <c r="AY5144" s="1">
        <v>36763</v>
      </c>
      <c r="AZ5144" s="23">
        <v>4.7359999999999998</v>
      </c>
      <c r="BA5144">
        <f t="shared" si="1886"/>
        <v>4.7359999999999999E-2</v>
      </c>
      <c r="BC5144" s="1">
        <v>36763</v>
      </c>
      <c r="BD5144">
        <v>4.9020000000000001</v>
      </c>
      <c r="BE5144">
        <f t="shared" si="1887"/>
        <v>4.9020000000000001E-2</v>
      </c>
      <c r="BI5144">
        <f t="shared" si="1888"/>
        <v>0</v>
      </c>
      <c r="BK5144" s="1">
        <v>43854</v>
      </c>
      <c r="BL5144">
        <v>2.2446299999999999</v>
      </c>
      <c r="BM5144">
        <f t="shared" si="1894"/>
        <v>2.2446299999999999E-2</v>
      </c>
      <c r="BP5144" s="1">
        <v>36763</v>
      </c>
      <c r="BQ5144" s="23">
        <v>4.7359999999999998</v>
      </c>
      <c r="BR5144">
        <f t="shared" si="1889"/>
        <v>4.7359999999999999E-2</v>
      </c>
      <c r="BT5144" s="1">
        <v>36763</v>
      </c>
      <c r="BU5144" s="23">
        <v>4.7359999999999998</v>
      </c>
      <c r="BV5144">
        <f t="shared" si="1890"/>
        <v>4.7359999999999999E-2</v>
      </c>
      <c r="BX5144" s="1">
        <v>36763</v>
      </c>
      <c r="BY5144">
        <v>4.9020000000000001</v>
      </c>
      <c r="BZ5144">
        <f t="shared" si="1891"/>
        <v>4.9020000000000001E-2</v>
      </c>
      <c r="CD5144">
        <f t="shared" si="1892"/>
        <v>0</v>
      </c>
      <c r="CG5144" s="1"/>
    </row>
    <row r="5145" spans="1:85" x14ac:dyDescent="0.3">
      <c r="A5145" s="21">
        <f t="shared" si="1893"/>
        <v>53014</v>
      </c>
      <c r="B5145" s="18">
        <f t="shared" si="1877"/>
        <v>112.421875</v>
      </c>
      <c r="C5145">
        <f t="shared" ref="C5145:C5208" si="1895">CEILING(B5145,$C$9)</f>
        <v>115</v>
      </c>
      <c r="D5145">
        <f t="shared" ca="1" si="1880"/>
        <v>-19.461111111111112</v>
      </c>
      <c r="E5145">
        <f ca="1">IF(currency="USD",'Future et co'!F5145,IF(currency="EUR",'Future et co'!G5145,FALSE))</f>
        <v>3.6070000000000005E-2</v>
      </c>
      <c r="F5145">
        <f t="shared" ca="1" si="1881"/>
        <v>3.6070000000000005E-2</v>
      </c>
      <c r="G5145">
        <f t="shared" ca="1" si="1882"/>
        <v>2.0569999999999998E-2</v>
      </c>
      <c r="L5145">
        <f t="shared" ca="1" si="1883"/>
        <v>127.8</v>
      </c>
      <c r="M5145">
        <f t="shared" ca="1" si="1878"/>
        <v>3.6070000000000005E-2</v>
      </c>
      <c r="R5145">
        <f t="shared" ca="1" si="1884"/>
        <v>127.8</v>
      </c>
      <c r="S5145">
        <f t="shared" ca="1" si="1879"/>
        <v>3.6070000000000005E-2</v>
      </c>
      <c r="AU5145" s="1">
        <v>36762</v>
      </c>
      <c r="AV5145" s="23">
        <v>4.6749999999999998</v>
      </c>
      <c r="AW5145">
        <f t="shared" si="1885"/>
        <v>4.675E-2</v>
      </c>
      <c r="AY5145" s="1">
        <v>36762</v>
      </c>
      <c r="AZ5145" s="23">
        <v>4.6749999999999998</v>
      </c>
      <c r="BA5145">
        <f t="shared" si="1886"/>
        <v>4.675E-2</v>
      </c>
      <c r="BC5145" s="1">
        <v>36762</v>
      </c>
      <c r="BD5145">
        <v>4.8639999999999999</v>
      </c>
      <c r="BE5145">
        <f t="shared" si="1887"/>
        <v>4.8639999999999996E-2</v>
      </c>
      <c r="BI5145">
        <f t="shared" si="1888"/>
        <v>0</v>
      </c>
      <c r="BK5145" s="1">
        <v>43857</v>
      </c>
      <c r="BL5145">
        <v>2.2799499999999999</v>
      </c>
      <c r="BM5145">
        <f t="shared" si="1894"/>
        <v>2.27995E-2</v>
      </c>
      <c r="BP5145" s="1">
        <v>36762</v>
      </c>
      <c r="BQ5145" s="23">
        <v>4.6749999999999998</v>
      </c>
      <c r="BR5145">
        <f t="shared" si="1889"/>
        <v>4.675E-2</v>
      </c>
      <c r="BT5145" s="1">
        <v>36762</v>
      </c>
      <c r="BU5145" s="23">
        <v>4.6749999999999998</v>
      </c>
      <c r="BV5145">
        <f t="shared" si="1890"/>
        <v>4.675E-2</v>
      </c>
      <c r="BX5145" s="1">
        <v>36762</v>
      </c>
      <c r="BY5145">
        <v>4.8639999999999999</v>
      </c>
      <c r="BZ5145">
        <f t="shared" si="1891"/>
        <v>4.8639999999999996E-2</v>
      </c>
      <c r="CD5145">
        <f t="shared" si="1892"/>
        <v>0</v>
      </c>
      <c r="CG5145" s="1"/>
    </row>
    <row r="5146" spans="1:85" x14ac:dyDescent="0.3">
      <c r="A5146" s="21">
        <f t="shared" si="1893"/>
        <v>53015</v>
      </c>
      <c r="B5146" s="18">
        <f t="shared" si="1877"/>
        <v>112.421875</v>
      </c>
      <c r="C5146">
        <f t="shared" si="1895"/>
        <v>115</v>
      </c>
      <c r="D5146">
        <f t="shared" ca="1" si="1880"/>
        <v>-19.463888888888889</v>
      </c>
      <c r="E5146">
        <f ca="1">IF(currency="USD",'Future et co'!F5146,IF(currency="EUR",'Future et co'!G5146,FALSE))</f>
        <v>3.6070000000000005E-2</v>
      </c>
      <c r="F5146">
        <f t="shared" ca="1" si="1881"/>
        <v>3.6070000000000005E-2</v>
      </c>
      <c r="G5146">
        <f t="shared" ca="1" si="1882"/>
        <v>2.0569999999999998E-2</v>
      </c>
      <c r="L5146">
        <f t="shared" ca="1" si="1883"/>
        <v>127.8</v>
      </c>
      <c r="M5146">
        <f t="shared" ca="1" si="1878"/>
        <v>3.6070000000000005E-2</v>
      </c>
      <c r="R5146">
        <f t="shared" ca="1" si="1884"/>
        <v>127.8</v>
      </c>
      <c r="S5146">
        <f t="shared" ca="1" si="1879"/>
        <v>3.6070000000000005E-2</v>
      </c>
      <c r="AU5146" s="1">
        <v>36761</v>
      </c>
      <c r="AV5146" s="23">
        <v>4.6820000000000004</v>
      </c>
      <c r="AW5146">
        <f t="shared" si="1885"/>
        <v>4.6820000000000001E-2</v>
      </c>
      <c r="AY5146" s="1">
        <v>36761</v>
      </c>
      <c r="AZ5146" s="23">
        <v>4.6820000000000004</v>
      </c>
      <c r="BA5146">
        <f t="shared" si="1886"/>
        <v>4.6820000000000001E-2</v>
      </c>
      <c r="BC5146" s="1">
        <v>36761</v>
      </c>
      <c r="BD5146">
        <v>4.87</v>
      </c>
      <c r="BE5146">
        <f t="shared" si="1887"/>
        <v>4.87E-2</v>
      </c>
      <c r="BI5146">
        <f t="shared" si="1888"/>
        <v>0</v>
      </c>
      <c r="BK5146" s="1">
        <v>43858</v>
      </c>
      <c r="BL5146">
        <v>2.25996</v>
      </c>
      <c r="BM5146">
        <f t="shared" si="1894"/>
        <v>2.2599600000000001E-2</v>
      </c>
      <c r="BP5146" s="1">
        <v>36761</v>
      </c>
      <c r="BQ5146" s="23">
        <v>4.6820000000000004</v>
      </c>
      <c r="BR5146">
        <f t="shared" si="1889"/>
        <v>4.6820000000000001E-2</v>
      </c>
      <c r="BT5146" s="1">
        <v>36761</v>
      </c>
      <c r="BU5146" s="23">
        <v>4.6820000000000004</v>
      </c>
      <c r="BV5146">
        <f t="shared" si="1890"/>
        <v>4.6820000000000001E-2</v>
      </c>
      <c r="BX5146" s="1">
        <v>36761</v>
      </c>
      <c r="BY5146">
        <v>4.87</v>
      </c>
      <c r="BZ5146">
        <f t="shared" si="1891"/>
        <v>4.87E-2</v>
      </c>
      <c r="CD5146">
        <f t="shared" si="1892"/>
        <v>0</v>
      </c>
      <c r="CG5146" s="1"/>
    </row>
    <row r="5147" spans="1:85" x14ac:dyDescent="0.3">
      <c r="A5147" s="21">
        <f t="shared" si="1893"/>
        <v>53016</v>
      </c>
      <c r="B5147" s="18">
        <f t="shared" si="1877"/>
        <v>112.421875</v>
      </c>
      <c r="C5147">
        <f t="shared" si="1895"/>
        <v>115</v>
      </c>
      <c r="D5147">
        <f t="shared" ca="1" si="1880"/>
        <v>-19.466666666666665</v>
      </c>
      <c r="E5147">
        <f ca="1">IF(currency="USD",'Future et co'!F5147,IF(currency="EUR",'Future et co'!G5147,FALSE))</f>
        <v>3.6070000000000005E-2</v>
      </c>
      <c r="F5147">
        <f t="shared" ca="1" si="1881"/>
        <v>3.6070000000000005E-2</v>
      </c>
      <c r="G5147">
        <f t="shared" ca="1" si="1882"/>
        <v>2.0569999999999998E-2</v>
      </c>
      <c r="L5147">
        <f t="shared" ca="1" si="1883"/>
        <v>127.8</v>
      </c>
      <c r="M5147">
        <f t="shared" ca="1" si="1878"/>
        <v>3.6070000000000005E-2</v>
      </c>
      <c r="R5147">
        <f t="shared" ca="1" si="1884"/>
        <v>127.8</v>
      </c>
      <c r="S5147">
        <f t="shared" ca="1" si="1879"/>
        <v>3.6070000000000005E-2</v>
      </c>
      <c r="AU5147" s="1">
        <v>36760</v>
      </c>
      <c r="AV5147" s="23">
        <v>4.6859999999999999</v>
      </c>
      <c r="AW5147">
        <f t="shared" si="1885"/>
        <v>4.6859999999999999E-2</v>
      </c>
      <c r="AY5147" s="1">
        <v>36760</v>
      </c>
      <c r="AZ5147" s="23">
        <v>4.6859999999999999</v>
      </c>
      <c r="BA5147">
        <f t="shared" si="1886"/>
        <v>4.6859999999999999E-2</v>
      </c>
      <c r="BC5147" s="1">
        <v>36760</v>
      </c>
      <c r="BD5147">
        <v>4.8710000000000004</v>
      </c>
      <c r="BE5147">
        <f t="shared" si="1887"/>
        <v>4.8710000000000003E-2</v>
      </c>
      <c r="BI5147">
        <f t="shared" si="1888"/>
        <v>0</v>
      </c>
      <c r="BK5147" s="1">
        <v>43859</v>
      </c>
      <c r="BL5147">
        <v>2.2684199999999999</v>
      </c>
      <c r="BM5147">
        <f t="shared" si="1894"/>
        <v>2.2684199999999998E-2</v>
      </c>
      <c r="BP5147" s="1">
        <v>36760</v>
      </c>
      <c r="BQ5147" s="23">
        <v>4.6859999999999999</v>
      </c>
      <c r="BR5147">
        <f t="shared" si="1889"/>
        <v>4.6859999999999999E-2</v>
      </c>
      <c r="BT5147" s="1">
        <v>36760</v>
      </c>
      <c r="BU5147" s="23">
        <v>4.6859999999999999</v>
      </c>
      <c r="BV5147">
        <f t="shared" si="1890"/>
        <v>4.6859999999999999E-2</v>
      </c>
      <c r="BX5147" s="1">
        <v>36760</v>
      </c>
      <c r="BY5147">
        <v>4.8710000000000004</v>
      </c>
      <c r="BZ5147">
        <f t="shared" si="1891"/>
        <v>4.8710000000000003E-2</v>
      </c>
      <c r="CD5147">
        <f t="shared" si="1892"/>
        <v>0</v>
      </c>
      <c r="CG5147" s="1"/>
    </row>
    <row r="5148" spans="1:85" x14ac:dyDescent="0.3">
      <c r="A5148" s="21">
        <f t="shared" si="1893"/>
        <v>53017</v>
      </c>
      <c r="B5148" s="18">
        <f t="shared" si="1877"/>
        <v>112.421875</v>
      </c>
      <c r="C5148">
        <f t="shared" si="1895"/>
        <v>115</v>
      </c>
      <c r="D5148">
        <f t="shared" ca="1" si="1880"/>
        <v>-19.469444444444445</v>
      </c>
      <c r="E5148">
        <f ca="1">IF(currency="USD",'Future et co'!F5148,IF(currency="EUR",'Future et co'!G5148,FALSE))</f>
        <v>3.6070000000000005E-2</v>
      </c>
      <c r="F5148">
        <f t="shared" ca="1" si="1881"/>
        <v>3.6070000000000005E-2</v>
      </c>
      <c r="G5148">
        <f t="shared" ca="1" si="1882"/>
        <v>2.0569999999999998E-2</v>
      </c>
      <c r="L5148">
        <f t="shared" ca="1" si="1883"/>
        <v>127.8</v>
      </c>
      <c r="M5148">
        <f t="shared" ca="1" si="1878"/>
        <v>3.6070000000000005E-2</v>
      </c>
      <c r="R5148">
        <f t="shared" ca="1" si="1884"/>
        <v>127.8</v>
      </c>
      <c r="S5148">
        <f t="shared" ca="1" si="1879"/>
        <v>3.6070000000000005E-2</v>
      </c>
      <c r="AU5148" s="1">
        <v>36759</v>
      </c>
      <c r="AV5148" s="23">
        <v>4.6420000000000003</v>
      </c>
      <c r="AW5148">
        <f t="shared" si="1885"/>
        <v>4.6420000000000003E-2</v>
      </c>
      <c r="AY5148" s="1">
        <v>36759</v>
      </c>
      <c r="AZ5148" s="23">
        <v>4.6420000000000003</v>
      </c>
      <c r="BA5148">
        <f t="shared" si="1886"/>
        <v>4.6420000000000003E-2</v>
      </c>
      <c r="BC5148" s="1">
        <v>36759</v>
      </c>
      <c r="BD5148">
        <v>4.8440000000000003</v>
      </c>
      <c r="BE5148">
        <f t="shared" si="1887"/>
        <v>4.8440000000000004E-2</v>
      </c>
      <c r="BI5148">
        <f t="shared" si="1888"/>
        <v>0</v>
      </c>
      <c r="BK5148" s="1">
        <v>43860</v>
      </c>
      <c r="BL5148">
        <v>2.2583099999999998</v>
      </c>
      <c r="BM5148">
        <f t="shared" si="1894"/>
        <v>2.2583099999999998E-2</v>
      </c>
      <c r="BP5148" s="1">
        <v>36759</v>
      </c>
      <c r="BQ5148" s="23">
        <v>4.6420000000000003</v>
      </c>
      <c r="BR5148">
        <f t="shared" si="1889"/>
        <v>4.6420000000000003E-2</v>
      </c>
      <c r="BT5148" s="1">
        <v>36759</v>
      </c>
      <c r="BU5148" s="23">
        <v>4.6420000000000003</v>
      </c>
      <c r="BV5148">
        <f t="shared" si="1890"/>
        <v>4.6420000000000003E-2</v>
      </c>
      <c r="BX5148" s="1">
        <v>36759</v>
      </c>
      <c r="BY5148">
        <v>4.8440000000000003</v>
      </c>
      <c r="BZ5148">
        <f t="shared" si="1891"/>
        <v>4.8440000000000004E-2</v>
      </c>
      <c r="CD5148">
        <f t="shared" si="1892"/>
        <v>0</v>
      </c>
      <c r="CG5148" s="1"/>
    </row>
    <row r="5149" spans="1:85" x14ac:dyDescent="0.3">
      <c r="A5149" s="21">
        <f t="shared" si="1893"/>
        <v>53020</v>
      </c>
      <c r="B5149" s="18">
        <f t="shared" si="1877"/>
        <v>112.421875</v>
      </c>
      <c r="C5149">
        <f t="shared" si="1895"/>
        <v>115</v>
      </c>
      <c r="D5149">
        <f t="shared" ca="1" si="1880"/>
        <v>-19.477777777777778</v>
      </c>
      <c r="E5149">
        <f ca="1">IF(currency="USD",'Future et co'!F5149,IF(currency="EUR",'Future et co'!G5149,FALSE))</f>
        <v>3.6070000000000005E-2</v>
      </c>
      <c r="F5149">
        <f t="shared" ca="1" si="1881"/>
        <v>3.6070000000000005E-2</v>
      </c>
      <c r="G5149">
        <f t="shared" ca="1" si="1882"/>
        <v>2.0569999999999998E-2</v>
      </c>
      <c r="L5149">
        <f t="shared" ca="1" si="1883"/>
        <v>127.8</v>
      </c>
      <c r="M5149">
        <f t="shared" ca="1" si="1878"/>
        <v>3.6070000000000005E-2</v>
      </c>
      <c r="R5149">
        <f t="shared" ca="1" si="1884"/>
        <v>127.8</v>
      </c>
      <c r="S5149">
        <f t="shared" ca="1" si="1879"/>
        <v>3.6070000000000005E-2</v>
      </c>
      <c r="AU5149" s="1">
        <v>36756</v>
      </c>
      <c r="AV5149" s="23">
        <v>4.6260000000000003</v>
      </c>
      <c r="AW5149">
        <f t="shared" si="1885"/>
        <v>4.6260000000000003E-2</v>
      </c>
      <c r="AY5149" s="1">
        <v>36756</v>
      </c>
      <c r="AZ5149" s="23">
        <v>4.6260000000000003</v>
      </c>
      <c r="BA5149">
        <f t="shared" si="1886"/>
        <v>4.6260000000000003E-2</v>
      </c>
      <c r="BC5149" s="1">
        <v>36756</v>
      </c>
      <c r="BD5149">
        <v>4.8319999999999999</v>
      </c>
      <c r="BE5149">
        <f t="shared" si="1887"/>
        <v>4.8320000000000002E-2</v>
      </c>
      <c r="BI5149">
        <f t="shared" si="1888"/>
        <v>0</v>
      </c>
      <c r="BK5149" s="1">
        <v>43861</v>
      </c>
      <c r="BL5149">
        <v>2.3065500000000001</v>
      </c>
      <c r="BM5149">
        <f t="shared" si="1894"/>
        <v>2.3065500000000003E-2</v>
      </c>
      <c r="BP5149" s="1">
        <v>36756</v>
      </c>
      <c r="BQ5149" s="23">
        <v>4.6260000000000003</v>
      </c>
      <c r="BR5149">
        <f t="shared" si="1889"/>
        <v>4.6260000000000003E-2</v>
      </c>
      <c r="BT5149" s="1">
        <v>36756</v>
      </c>
      <c r="BU5149" s="23">
        <v>4.6260000000000003</v>
      </c>
      <c r="BV5149">
        <f t="shared" si="1890"/>
        <v>4.6260000000000003E-2</v>
      </c>
      <c r="BX5149" s="1">
        <v>36756</v>
      </c>
      <c r="BY5149">
        <v>4.8319999999999999</v>
      </c>
      <c r="BZ5149">
        <f t="shared" si="1891"/>
        <v>4.8320000000000002E-2</v>
      </c>
      <c r="CD5149">
        <f t="shared" si="1892"/>
        <v>0</v>
      </c>
      <c r="CG5149" s="1"/>
    </row>
    <row r="5150" spans="1:85" x14ac:dyDescent="0.3">
      <c r="A5150" s="21">
        <f t="shared" si="1893"/>
        <v>53021</v>
      </c>
      <c r="B5150" s="18">
        <f t="shared" si="1877"/>
        <v>112.421875</v>
      </c>
      <c r="C5150">
        <f t="shared" si="1895"/>
        <v>115</v>
      </c>
      <c r="D5150">
        <f t="shared" ca="1" si="1880"/>
        <v>-19.480555555555554</v>
      </c>
      <c r="E5150">
        <f ca="1">IF(currency="USD",'Future et co'!F5150,IF(currency="EUR",'Future et co'!G5150,FALSE))</f>
        <v>3.6070000000000005E-2</v>
      </c>
      <c r="F5150">
        <f t="shared" ca="1" si="1881"/>
        <v>3.6070000000000005E-2</v>
      </c>
      <c r="G5150">
        <f t="shared" ca="1" si="1882"/>
        <v>2.0569999999999998E-2</v>
      </c>
      <c r="L5150">
        <f t="shared" ca="1" si="1883"/>
        <v>127.8</v>
      </c>
      <c r="M5150">
        <f t="shared" ca="1" si="1878"/>
        <v>3.6070000000000005E-2</v>
      </c>
      <c r="R5150">
        <f t="shared" ca="1" si="1884"/>
        <v>127.8</v>
      </c>
      <c r="S5150">
        <f t="shared" ca="1" si="1879"/>
        <v>3.6070000000000005E-2</v>
      </c>
      <c r="AU5150" s="1">
        <v>36755</v>
      </c>
      <c r="AV5150" s="23">
        <v>4.63</v>
      </c>
      <c r="AW5150">
        <f t="shared" si="1885"/>
        <v>4.6300000000000001E-2</v>
      </c>
      <c r="AY5150" s="1">
        <v>36755</v>
      </c>
      <c r="AZ5150" s="23">
        <v>4.63</v>
      </c>
      <c r="BA5150">
        <f t="shared" si="1886"/>
        <v>4.6300000000000001E-2</v>
      </c>
      <c r="BC5150" s="1">
        <v>36755</v>
      </c>
      <c r="BD5150">
        <v>4.8410000000000002</v>
      </c>
      <c r="BE5150">
        <f t="shared" si="1887"/>
        <v>4.8410000000000002E-2</v>
      </c>
      <c r="BI5150">
        <f t="shared" si="1888"/>
        <v>0</v>
      </c>
      <c r="BK5150" s="1">
        <v>43864</v>
      </c>
      <c r="BL5150">
        <v>2.2930299999999999</v>
      </c>
      <c r="BM5150">
        <f t="shared" si="1894"/>
        <v>2.2930300000000001E-2</v>
      </c>
      <c r="BP5150" s="1">
        <v>36755</v>
      </c>
      <c r="BQ5150" s="23">
        <v>4.63</v>
      </c>
      <c r="BR5150">
        <f t="shared" si="1889"/>
        <v>4.6300000000000001E-2</v>
      </c>
      <c r="BT5150" s="1">
        <v>36755</v>
      </c>
      <c r="BU5150" s="23">
        <v>4.63</v>
      </c>
      <c r="BV5150">
        <f t="shared" si="1890"/>
        <v>4.6300000000000001E-2</v>
      </c>
      <c r="BX5150" s="1">
        <v>36755</v>
      </c>
      <c r="BY5150">
        <v>4.8410000000000002</v>
      </c>
      <c r="BZ5150">
        <f t="shared" si="1891"/>
        <v>4.8410000000000002E-2</v>
      </c>
      <c r="CD5150">
        <f t="shared" si="1892"/>
        <v>0</v>
      </c>
      <c r="CG5150" s="1"/>
    </row>
    <row r="5151" spans="1:85" x14ac:dyDescent="0.3">
      <c r="A5151" s="21">
        <f t="shared" si="1893"/>
        <v>53022</v>
      </c>
      <c r="B5151" s="18">
        <f t="shared" si="1877"/>
        <v>112.421875</v>
      </c>
      <c r="C5151">
        <f t="shared" si="1895"/>
        <v>115</v>
      </c>
      <c r="D5151">
        <f t="shared" ca="1" si="1880"/>
        <v>-19.483333333333334</v>
      </c>
      <c r="E5151">
        <f ca="1">IF(currency="USD",'Future et co'!F5151,IF(currency="EUR",'Future et co'!G5151,FALSE))</f>
        <v>3.6070000000000005E-2</v>
      </c>
      <c r="F5151">
        <f t="shared" ca="1" si="1881"/>
        <v>3.6070000000000005E-2</v>
      </c>
      <c r="G5151">
        <f t="shared" ca="1" si="1882"/>
        <v>2.0569999999999998E-2</v>
      </c>
      <c r="L5151">
        <f t="shared" ca="1" si="1883"/>
        <v>127.8</v>
      </c>
      <c r="M5151">
        <f t="shared" ca="1" si="1878"/>
        <v>3.6070000000000005E-2</v>
      </c>
      <c r="R5151">
        <f t="shared" ca="1" si="1884"/>
        <v>127.8</v>
      </c>
      <c r="S5151">
        <f t="shared" ca="1" si="1879"/>
        <v>3.6070000000000005E-2</v>
      </c>
      <c r="AU5151" s="1">
        <v>36754</v>
      </c>
      <c r="AV5151" s="23">
        <v>4.5979999999999999</v>
      </c>
      <c r="AW5151">
        <f t="shared" si="1885"/>
        <v>4.598E-2</v>
      </c>
      <c r="AY5151" s="1">
        <v>36754</v>
      </c>
      <c r="AZ5151" s="23">
        <v>4.5979999999999999</v>
      </c>
      <c r="BA5151">
        <f t="shared" si="1886"/>
        <v>4.598E-2</v>
      </c>
      <c r="BC5151" s="1">
        <v>36754</v>
      </c>
      <c r="BD5151">
        <v>4.8239999999999998</v>
      </c>
      <c r="BE5151">
        <f t="shared" si="1887"/>
        <v>4.8239999999999998E-2</v>
      </c>
      <c r="BI5151">
        <f t="shared" si="1888"/>
        <v>0</v>
      </c>
      <c r="BK5151" s="1">
        <v>43865</v>
      </c>
      <c r="BL5151">
        <v>2.2599300000000002</v>
      </c>
      <c r="BM5151">
        <f t="shared" si="1894"/>
        <v>2.2599300000000003E-2</v>
      </c>
      <c r="BP5151" s="1">
        <v>36754</v>
      </c>
      <c r="BQ5151" s="23">
        <v>4.5979999999999999</v>
      </c>
      <c r="BR5151">
        <f t="shared" si="1889"/>
        <v>4.598E-2</v>
      </c>
      <c r="BT5151" s="1">
        <v>36754</v>
      </c>
      <c r="BU5151" s="23">
        <v>4.5979999999999999</v>
      </c>
      <c r="BV5151">
        <f t="shared" si="1890"/>
        <v>4.598E-2</v>
      </c>
      <c r="BX5151" s="1">
        <v>36754</v>
      </c>
      <c r="BY5151">
        <v>4.8239999999999998</v>
      </c>
      <c r="BZ5151">
        <f t="shared" si="1891"/>
        <v>4.8239999999999998E-2</v>
      </c>
      <c r="CD5151">
        <f t="shared" si="1892"/>
        <v>0</v>
      </c>
      <c r="CG5151" s="1"/>
    </row>
    <row r="5152" spans="1:85" x14ac:dyDescent="0.3">
      <c r="A5152" s="21">
        <f t="shared" si="1893"/>
        <v>53023</v>
      </c>
      <c r="B5152" s="18">
        <f t="shared" si="1877"/>
        <v>112.421875</v>
      </c>
      <c r="C5152">
        <f t="shared" si="1895"/>
        <v>115</v>
      </c>
      <c r="D5152">
        <f t="shared" ca="1" si="1880"/>
        <v>-19.486111111111111</v>
      </c>
      <c r="E5152">
        <f ca="1">IF(currency="USD",'Future et co'!F5152,IF(currency="EUR",'Future et co'!G5152,FALSE))</f>
        <v>3.6070000000000005E-2</v>
      </c>
      <c r="F5152">
        <f t="shared" ca="1" si="1881"/>
        <v>3.6070000000000005E-2</v>
      </c>
      <c r="G5152">
        <f t="shared" ca="1" si="1882"/>
        <v>2.0569999999999998E-2</v>
      </c>
      <c r="L5152">
        <f t="shared" ca="1" si="1883"/>
        <v>127.8</v>
      </c>
      <c r="M5152">
        <f t="shared" ca="1" si="1878"/>
        <v>3.6070000000000005E-2</v>
      </c>
      <c r="R5152">
        <f t="shared" ca="1" si="1884"/>
        <v>127.8</v>
      </c>
      <c r="S5152">
        <f t="shared" ca="1" si="1879"/>
        <v>3.6070000000000005E-2</v>
      </c>
      <c r="AU5152" s="1">
        <v>36753</v>
      </c>
      <c r="AV5152" s="23">
        <v>4.5640000000000001</v>
      </c>
      <c r="AW5152">
        <f t="shared" si="1885"/>
        <v>4.564E-2</v>
      </c>
      <c r="AY5152" s="1">
        <v>36753</v>
      </c>
      <c r="AZ5152" s="23">
        <v>4.5640000000000001</v>
      </c>
      <c r="BA5152">
        <f t="shared" si="1886"/>
        <v>4.564E-2</v>
      </c>
      <c r="BC5152" s="1">
        <v>36753</v>
      </c>
      <c r="BD5152">
        <v>4.7859999999999996</v>
      </c>
      <c r="BE5152">
        <f t="shared" si="1887"/>
        <v>4.7859999999999993E-2</v>
      </c>
      <c r="BI5152">
        <f t="shared" si="1888"/>
        <v>0</v>
      </c>
      <c r="BK5152" s="1">
        <v>43866</v>
      </c>
      <c r="BL5152">
        <v>2.2216100000000001</v>
      </c>
      <c r="BM5152">
        <f t="shared" si="1894"/>
        <v>2.2216100000000003E-2</v>
      </c>
      <c r="BP5152" s="1">
        <v>36753</v>
      </c>
      <c r="BQ5152" s="23">
        <v>4.5640000000000001</v>
      </c>
      <c r="BR5152">
        <f t="shared" si="1889"/>
        <v>4.564E-2</v>
      </c>
      <c r="BT5152" s="1">
        <v>36753</v>
      </c>
      <c r="BU5152" s="23">
        <v>4.5640000000000001</v>
      </c>
      <c r="BV5152">
        <f t="shared" si="1890"/>
        <v>4.564E-2</v>
      </c>
      <c r="BX5152" s="1">
        <v>36753</v>
      </c>
      <c r="BY5152">
        <v>4.7859999999999996</v>
      </c>
      <c r="BZ5152">
        <f t="shared" si="1891"/>
        <v>4.7859999999999993E-2</v>
      </c>
      <c r="CD5152">
        <f t="shared" si="1892"/>
        <v>0</v>
      </c>
      <c r="CG5152" s="1"/>
    </row>
    <row r="5153" spans="1:85" x14ac:dyDescent="0.3">
      <c r="A5153" s="21">
        <f t="shared" si="1893"/>
        <v>53024</v>
      </c>
      <c r="B5153" s="18">
        <f t="shared" si="1877"/>
        <v>112.421875</v>
      </c>
      <c r="C5153">
        <f t="shared" si="1895"/>
        <v>115</v>
      </c>
      <c r="D5153">
        <f t="shared" ca="1" si="1880"/>
        <v>-19.488888888888887</v>
      </c>
      <c r="E5153">
        <f ca="1">IF(currency="USD",'Future et co'!F5153,IF(currency="EUR",'Future et co'!G5153,FALSE))</f>
        <v>3.6070000000000005E-2</v>
      </c>
      <c r="F5153">
        <f t="shared" ca="1" si="1881"/>
        <v>3.6070000000000005E-2</v>
      </c>
      <c r="G5153">
        <f t="shared" ca="1" si="1882"/>
        <v>2.0569999999999998E-2</v>
      </c>
      <c r="L5153">
        <f t="shared" ca="1" si="1883"/>
        <v>127.8</v>
      </c>
      <c r="M5153">
        <f t="shared" ca="1" si="1878"/>
        <v>3.6070000000000005E-2</v>
      </c>
      <c r="R5153">
        <f t="shared" ca="1" si="1884"/>
        <v>127.8</v>
      </c>
      <c r="S5153">
        <f t="shared" ca="1" si="1879"/>
        <v>3.6070000000000005E-2</v>
      </c>
      <c r="AU5153" s="1">
        <v>36752</v>
      </c>
      <c r="AV5153" s="23">
        <v>4.5540000000000003</v>
      </c>
      <c r="AW5153">
        <f t="shared" si="1885"/>
        <v>4.5540000000000004E-2</v>
      </c>
      <c r="AY5153" s="1">
        <v>36752</v>
      </c>
      <c r="AZ5153" s="23">
        <v>4.5540000000000003</v>
      </c>
      <c r="BA5153">
        <f t="shared" si="1886"/>
        <v>4.5540000000000004E-2</v>
      </c>
      <c r="BC5153" s="1">
        <v>36752</v>
      </c>
      <c r="BD5153">
        <v>4.7839999999999998</v>
      </c>
      <c r="BE5153">
        <f t="shared" si="1887"/>
        <v>4.7840000000000001E-2</v>
      </c>
      <c r="BI5153">
        <f t="shared" si="1888"/>
        <v>0</v>
      </c>
      <c r="BK5153" s="1">
        <v>43867</v>
      </c>
      <c r="BL5153">
        <v>2.22776</v>
      </c>
      <c r="BM5153">
        <f t="shared" si="1894"/>
        <v>2.2277599999999998E-2</v>
      </c>
      <c r="BP5153" s="1">
        <v>36752</v>
      </c>
      <c r="BQ5153" s="23">
        <v>4.5540000000000003</v>
      </c>
      <c r="BR5153">
        <f t="shared" si="1889"/>
        <v>4.5540000000000004E-2</v>
      </c>
      <c r="BT5153" s="1">
        <v>36752</v>
      </c>
      <c r="BU5153" s="23">
        <v>4.5540000000000003</v>
      </c>
      <c r="BV5153">
        <f t="shared" si="1890"/>
        <v>4.5540000000000004E-2</v>
      </c>
      <c r="BX5153" s="1">
        <v>36752</v>
      </c>
      <c r="BY5153">
        <v>4.7839999999999998</v>
      </c>
      <c r="BZ5153">
        <f t="shared" si="1891"/>
        <v>4.7840000000000001E-2</v>
      </c>
      <c r="CD5153">
        <f t="shared" si="1892"/>
        <v>0</v>
      </c>
      <c r="CG5153" s="1"/>
    </row>
    <row r="5154" spans="1:85" x14ac:dyDescent="0.3">
      <c r="A5154" s="21">
        <f t="shared" si="1893"/>
        <v>53027</v>
      </c>
      <c r="B5154" s="18">
        <f t="shared" si="1877"/>
        <v>112.421875</v>
      </c>
      <c r="C5154">
        <f t="shared" si="1895"/>
        <v>115</v>
      </c>
      <c r="D5154">
        <f t="shared" ca="1" si="1880"/>
        <v>-19.497222222222224</v>
      </c>
      <c r="E5154">
        <f ca="1">IF(currency="USD",'Future et co'!F5154,IF(currency="EUR",'Future et co'!G5154,FALSE))</f>
        <v>3.6070000000000005E-2</v>
      </c>
      <c r="F5154">
        <f t="shared" ca="1" si="1881"/>
        <v>3.6070000000000005E-2</v>
      </c>
      <c r="G5154">
        <f t="shared" ca="1" si="1882"/>
        <v>2.0569999999999998E-2</v>
      </c>
      <c r="L5154">
        <f t="shared" ca="1" si="1883"/>
        <v>127.8</v>
      </c>
      <c r="M5154">
        <f t="shared" ca="1" si="1878"/>
        <v>3.6070000000000005E-2</v>
      </c>
      <c r="R5154">
        <f t="shared" ca="1" si="1884"/>
        <v>127.8</v>
      </c>
      <c r="S5154">
        <f t="shared" ca="1" si="1879"/>
        <v>3.6070000000000005E-2</v>
      </c>
      <c r="AU5154" s="1">
        <v>36749</v>
      </c>
      <c r="AV5154" s="23">
        <v>4.4649999999999999</v>
      </c>
      <c r="AW5154">
        <f t="shared" si="1885"/>
        <v>4.4649999999999995E-2</v>
      </c>
      <c r="AY5154" s="1">
        <v>36749</v>
      </c>
      <c r="AZ5154" s="23">
        <v>4.4649999999999999</v>
      </c>
      <c r="BA5154">
        <f t="shared" si="1886"/>
        <v>4.4649999999999995E-2</v>
      </c>
      <c r="BC5154" s="1">
        <v>36749</v>
      </c>
      <c r="BD5154">
        <v>4.7110000000000003</v>
      </c>
      <c r="BE5154">
        <f t="shared" si="1887"/>
        <v>4.7110000000000006E-2</v>
      </c>
      <c r="BI5154">
        <f t="shared" si="1888"/>
        <v>0</v>
      </c>
      <c r="BK5154" s="1">
        <v>43868</v>
      </c>
      <c r="BL5154">
        <v>2.2414999999999998</v>
      </c>
      <c r="BM5154">
        <f t="shared" si="1894"/>
        <v>2.2414999999999997E-2</v>
      </c>
      <c r="BP5154" s="1">
        <v>36749</v>
      </c>
      <c r="BQ5154" s="23">
        <v>4.4649999999999999</v>
      </c>
      <c r="BR5154">
        <f t="shared" si="1889"/>
        <v>4.4649999999999995E-2</v>
      </c>
      <c r="BT5154" s="1">
        <v>36749</v>
      </c>
      <c r="BU5154" s="23">
        <v>4.4649999999999999</v>
      </c>
      <c r="BV5154">
        <f t="shared" si="1890"/>
        <v>4.4649999999999995E-2</v>
      </c>
      <c r="BX5154" s="1">
        <v>36749</v>
      </c>
      <c r="BY5154">
        <v>4.7110000000000003</v>
      </c>
      <c r="BZ5154">
        <f t="shared" si="1891"/>
        <v>4.7110000000000006E-2</v>
      </c>
      <c r="CD5154">
        <f t="shared" si="1892"/>
        <v>0</v>
      </c>
      <c r="CG5154" s="1"/>
    </row>
    <row r="5155" spans="1:85" x14ac:dyDescent="0.3">
      <c r="A5155" s="21">
        <f t="shared" si="1893"/>
        <v>53028</v>
      </c>
      <c r="B5155" s="18">
        <f t="shared" si="1877"/>
        <v>112.421875</v>
      </c>
      <c r="C5155">
        <f t="shared" si="1895"/>
        <v>115</v>
      </c>
      <c r="D5155">
        <f t="shared" ca="1" si="1880"/>
        <v>-19.5</v>
      </c>
      <c r="E5155">
        <f ca="1">IF(currency="USD",'Future et co'!F5155,IF(currency="EUR",'Future et co'!G5155,FALSE))</f>
        <v>3.6070000000000005E-2</v>
      </c>
      <c r="F5155">
        <f t="shared" ca="1" si="1881"/>
        <v>3.6070000000000005E-2</v>
      </c>
      <c r="G5155">
        <f t="shared" ca="1" si="1882"/>
        <v>2.0569999999999998E-2</v>
      </c>
      <c r="L5155">
        <f t="shared" ca="1" si="1883"/>
        <v>127.8</v>
      </c>
      <c r="M5155">
        <f t="shared" ca="1" si="1878"/>
        <v>3.6070000000000005E-2</v>
      </c>
      <c r="R5155">
        <f t="shared" ca="1" si="1884"/>
        <v>127.8</v>
      </c>
      <c r="S5155">
        <f t="shared" ca="1" si="1879"/>
        <v>3.6070000000000005E-2</v>
      </c>
      <c r="AU5155" s="1">
        <v>36748</v>
      </c>
      <c r="AV5155" s="23">
        <v>4.4080000000000004</v>
      </c>
      <c r="AW5155">
        <f t="shared" si="1885"/>
        <v>4.4080000000000001E-2</v>
      </c>
      <c r="AY5155" s="1">
        <v>36748</v>
      </c>
      <c r="AZ5155" s="23">
        <v>4.4080000000000004</v>
      </c>
      <c r="BA5155">
        <f t="shared" si="1886"/>
        <v>4.4080000000000001E-2</v>
      </c>
      <c r="BC5155" s="1">
        <v>36748</v>
      </c>
      <c r="BD5155">
        <v>4.6479999999999997</v>
      </c>
      <c r="BE5155">
        <f t="shared" si="1887"/>
        <v>4.6479999999999994E-2</v>
      </c>
      <c r="BI5155">
        <f t="shared" si="1888"/>
        <v>0</v>
      </c>
      <c r="BK5155" s="1">
        <v>43871</v>
      </c>
      <c r="BL5155">
        <v>2.2271999999999998</v>
      </c>
      <c r="BM5155">
        <f t="shared" si="1894"/>
        <v>2.2272E-2</v>
      </c>
      <c r="BP5155" s="1">
        <v>36748</v>
      </c>
      <c r="BQ5155" s="23">
        <v>4.4080000000000004</v>
      </c>
      <c r="BR5155">
        <f t="shared" si="1889"/>
        <v>4.4080000000000001E-2</v>
      </c>
      <c r="BT5155" s="1">
        <v>36748</v>
      </c>
      <c r="BU5155" s="23">
        <v>4.4080000000000004</v>
      </c>
      <c r="BV5155">
        <f t="shared" si="1890"/>
        <v>4.4080000000000001E-2</v>
      </c>
      <c r="BX5155" s="1">
        <v>36748</v>
      </c>
      <c r="BY5155">
        <v>4.6479999999999997</v>
      </c>
      <c r="BZ5155">
        <f t="shared" si="1891"/>
        <v>4.6479999999999994E-2</v>
      </c>
      <c r="CD5155">
        <f t="shared" si="1892"/>
        <v>0</v>
      </c>
      <c r="CG5155" s="1"/>
    </row>
    <row r="5156" spans="1:85" x14ac:dyDescent="0.3">
      <c r="A5156" s="21">
        <f t="shared" si="1893"/>
        <v>53029</v>
      </c>
      <c r="B5156" s="18">
        <f t="shared" si="1877"/>
        <v>112.421875</v>
      </c>
      <c r="C5156">
        <f t="shared" si="1895"/>
        <v>115</v>
      </c>
      <c r="D5156">
        <f t="shared" ca="1" si="1880"/>
        <v>-19.502777777777776</v>
      </c>
      <c r="E5156">
        <f ca="1">IF(currency="USD",'Future et co'!F5156,IF(currency="EUR",'Future et co'!G5156,FALSE))</f>
        <v>3.6070000000000005E-2</v>
      </c>
      <c r="F5156">
        <f t="shared" ca="1" si="1881"/>
        <v>3.6070000000000005E-2</v>
      </c>
      <c r="G5156">
        <f t="shared" ca="1" si="1882"/>
        <v>2.0569999999999998E-2</v>
      </c>
      <c r="L5156">
        <f t="shared" ca="1" si="1883"/>
        <v>127.8</v>
      </c>
      <c r="M5156">
        <f t="shared" ca="1" si="1878"/>
        <v>3.6070000000000005E-2</v>
      </c>
      <c r="R5156">
        <f t="shared" ca="1" si="1884"/>
        <v>127.8</v>
      </c>
      <c r="S5156">
        <f t="shared" ca="1" si="1879"/>
        <v>3.6070000000000005E-2</v>
      </c>
      <c r="AU5156" s="1">
        <v>36747</v>
      </c>
      <c r="AV5156" s="23">
        <v>4.4059999999999997</v>
      </c>
      <c r="AW5156">
        <f t="shared" si="1885"/>
        <v>4.4059999999999995E-2</v>
      </c>
      <c r="AY5156" s="1">
        <v>36747</v>
      </c>
      <c r="AZ5156" s="23">
        <v>4.4059999999999997</v>
      </c>
      <c r="BA5156">
        <f t="shared" si="1886"/>
        <v>4.4059999999999995E-2</v>
      </c>
      <c r="BC5156" s="1">
        <v>36747</v>
      </c>
      <c r="BD5156">
        <v>4.6440000000000001</v>
      </c>
      <c r="BE5156">
        <f t="shared" si="1887"/>
        <v>4.6440000000000002E-2</v>
      </c>
      <c r="BI5156">
        <f t="shared" si="1888"/>
        <v>0</v>
      </c>
      <c r="BK5156" s="1">
        <v>43872</v>
      </c>
      <c r="BL5156">
        <v>2.2233900000000002</v>
      </c>
      <c r="BM5156">
        <f t="shared" si="1894"/>
        <v>2.2233900000000001E-2</v>
      </c>
      <c r="BP5156" s="1">
        <v>36747</v>
      </c>
      <c r="BQ5156" s="23">
        <v>4.4059999999999997</v>
      </c>
      <c r="BR5156">
        <f t="shared" si="1889"/>
        <v>4.4059999999999995E-2</v>
      </c>
      <c r="BT5156" s="1">
        <v>36747</v>
      </c>
      <c r="BU5156" s="23">
        <v>4.4059999999999997</v>
      </c>
      <c r="BV5156">
        <f t="shared" si="1890"/>
        <v>4.4059999999999995E-2</v>
      </c>
      <c r="BX5156" s="1">
        <v>36747</v>
      </c>
      <c r="BY5156">
        <v>4.6440000000000001</v>
      </c>
      <c r="BZ5156">
        <f t="shared" si="1891"/>
        <v>4.6440000000000002E-2</v>
      </c>
      <c r="CD5156">
        <f t="shared" si="1892"/>
        <v>0</v>
      </c>
      <c r="CG5156" s="1"/>
    </row>
    <row r="5157" spans="1:85" x14ac:dyDescent="0.3">
      <c r="A5157" s="21">
        <f t="shared" si="1893"/>
        <v>53030</v>
      </c>
      <c r="B5157" s="18">
        <f t="shared" si="1877"/>
        <v>112.421875</v>
      </c>
      <c r="C5157">
        <f t="shared" si="1895"/>
        <v>115</v>
      </c>
      <c r="D5157">
        <f t="shared" ca="1" si="1880"/>
        <v>-19.505555555555556</v>
      </c>
      <c r="E5157">
        <f ca="1">IF(currency="USD",'Future et co'!F5157,IF(currency="EUR",'Future et co'!G5157,FALSE))</f>
        <v>3.6070000000000005E-2</v>
      </c>
      <c r="F5157">
        <f t="shared" ca="1" si="1881"/>
        <v>3.6070000000000005E-2</v>
      </c>
      <c r="G5157">
        <f t="shared" ca="1" si="1882"/>
        <v>2.0569999999999998E-2</v>
      </c>
      <c r="L5157">
        <f t="shared" ca="1" si="1883"/>
        <v>127.8</v>
      </c>
      <c r="M5157">
        <f t="shared" ca="1" si="1878"/>
        <v>3.6070000000000005E-2</v>
      </c>
      <c r="R5157">
        <f t="shared" ca="1" si="1884"/>
        <v>127.8</v>
      </c>
      <c r="S5157">
        <f t="shared" ca="1" si="1879"/>
        <v>3.6070000000000005E-2</v>
      </c>
      <c r="AU5157" s="1">
        <v>36746</v>
      </c>
      <c r="AV5157" s="23">
        <v>4.4059999999999997</v>
      </c>
      <c r="AW5157">
        <f t="shared" si="1885"/>
        <v>4.4059999999999995E-2</v>
      </c>
      <c r="AY5157" s="1">
        <v>36746</v>
      </c>
      <c r="AZ5157" s="23">
        <v>4.4059999999999997</v>
      </c>
      <c r="BA5157">
        <f t="shared" si="1886"/>
        <v>4.4059999999999995E-2</v>
      </c>
      <c r="BC5157" s="1">
        <v>36746</v>
      </c>
      <c r="BD5157">
        <v>4.6369999999999996</v>
      </c>
      <c r="BE5157">
        <f t="shared" si="1887"/>
        <v>4.6369999999999995E-2</v>
      </c>
      <c r="BI5157">
        <f t="shared" si="1888"/>
        <v>0</v>
      </c>
      <c r="BK5157" s="1">
        <v>43873</v>
      </c>
      <c r="BL5157">
        <v>2.21225</v>
      </c>
      <c r="BM5157">
        <f t="shared" si="1894"/>
        <v>2.21225E-2</v>
      </c>
      <c r="BP5157" s="1">
        <v>36746</v>
      </c>
      <c r="BQ5157" s="23">
        <v>4.4059999999999997</v>
      </c>
      <c r="BR5157">
        <f t="shared" si="1889"/>
        <v>4.4059999999999995E-2</v>
      </c>
      <c r="BT5157" s="1">
        <v>36746</v>
      </c>
      <c r="BU5157" s="23">
        <v>4.4059999999999997</v>
      </c>
      <c r="BV5157">
        <f t="shared" si="1890"/>
        <v>4.4059999999999995E-2</v>
      </c>
      <c r="BX5157" s="1">
        <v>36746</v>
      </c>
      <c r="BY5157">
        <v>4.6369999999999996</v>
      </c>
      <c r="BZ5157">
        <f t="shared" si="1891"/>
        <v>4.6369999999999995E-2</v>
      </c>
      <c r="CD5157">
        <f t="shared" si="1892"/>
        <v>0</v>
      </c>
      <c r="CG5157" s="1"/>
    </row>
    <row r="5158" spans="1:85" x14ac:dyDescent="0.3">
      <c r="A5158" s="21">
        <f t="shared" si="1893"/>
        <v>53031</v>
      </c>
      <c r="B5158" s="18">
        <f t="shared" si="1877"/>
        <v>112.421875</v>
      </c>
      <c r="C5158">
        <f t="shared" si="1895"/>
        <v>115</v>
      </c>
      <c r="D5158">
        <f t="shared" ca="1" si="1880"/>
        <v>-19.508333333333333</v>
      </c>
      <c r="E5158">
        <f ca="1">IF(currency="USD",'Future et co'!F5158,IF(currency="EUR",'Future et co'!G5158,FALSE))</f>
        <v>3.6070000000000005E-2</v>
      </c>
      <c r="F5158">
        <f t="shared" ca="1" si="1881"/>
        <v>3.6070000000000005E-2</v>
      </c>
      <c r="G5158">
        <f t="shared" ca="1" si="1882"/>
        <v>2.0569999999999998E-2</v>
      </c>
      <c r="L5158">
        <f t="shared" ca="1" si="1883"/>
        <v>127.8</v>
      </c>
      <c r="M5158">
        <f t="shared" ca="1" si="1878"/>
        <v>3.6070000000000005E-2</v>
      </c>
      <c r="R5158">
        <f t="shared" ca="1" si="1884"/>
        <v>127.8</v>
      </c>
      <c r="S5158">
        <f t="shared" ca="1" si="1879"/>
        <v>3.6070000000000005E-2</v>
      </c>
      <c r="AU5158" s="1">
        <v>36745</v>
      </c>
      <c r="AV5158" s="23">
        <v>4.4139999999999997</v>
      </c>
      <c r="AW5158">
        <f t="shared" si="1885"/>
        <v>4.4139999999999999E-2</v>
      </c>
      <c r="AY5158" s="1">
        <v>36745</v>
      </c>
      <c r="AZ5158" s="23">
        <v>4.4139999999999997</v>
      </c>
      <c r="BA5158">
        <f t="shared" si="1886"/>
        <v>4.4139999999999999E-2</v>
      </c>
      <c r="BC5158" s="1">
        <v>36745</v>
      </c>
      <c r="BD5158">
        <v>4.6390000000000002</v>
      </c>
      <c r="BE5158">
        <f t="shared" si="1887"/>
        <v>4.6390000000000001E-2</v>
      </c>
      <c r="BI5158">
        <f t="shared" si="1888"/>
        <v>0</v>
      </c>
      <c r="BK5158" s="1">
        <v>43874</v>
      </c>
      <c r="BL5158">
        <v>2.2174299999999998</v>
      </c>
      <c r="BM5158">
        <f t="shared" si="1894"/>
        <v>2.2174299999999997E-2</v>
      </c>
      <c r="BP5158" s="1">
        <v>36745</v>
      </c>
      <c r="BQ5158" s="23">
        <v>4.4139999999999997</v>
      </c>
      <c r="BR5158">
        <f t="shared" si="1889"/>
        <v>4.4139999999999999E-2</v>
      </c>
      <c r="BT5158" s="1">
        <v>36745</v>
      </c>
      <c r="BU5158" s="23">
        <v>4.4139999999999997</v>
      </c>
      <c r="BV5158">
        <f t="shared" si="1890"/>
        <v>4.4139999999999999E-2</v>
      </c>
      <c r="BX5158" s="1">
        <v>36745</v>
      </c>
      <c r="BY5158">
        <v>4.6390000000000002</v>
      </c>
      <c r="BZ5158">
        <f t="shared" si="1891"/>
        <v>4.6390000000000001E-2</v>
      </c>
      <c r="CD5158">
        <f t="shared" si="1892"/>
        <v>0</v>
      </c>
      <c r="CG5158" s="1"/>
    </row>
    <row r="5159" spans="1:85" x14ac:dyDescent="0.3">
      <c r="A5159" s="21">
        <f t="shared" si="1893"/>
        <v>53034</v>
      </c>
      <c r="B5159" s="18">
        <f t="shared" si="1877"/>
        <v>112.421875</v>
      </c>
      <c r="C5159">
        <f t="shared" si="1895"/>
        <v>115</v>
      </c>
      <c r="D5159">
        <f t="shared" ca="1" si="1880"/>
        <v>-19.516666666666666</v>
      </c>
      <c r="E5159">
        <f ca="1">IF(currency="USD",'Future et co'!F5159,IF(currency="EUR",'Future et co'!G5159,FALSE))</f>
        <v>3.6070000000000005E-2</v>
      </c>
      <c r="F5159">
        <f t="shared" ca="1" si="1881"/>
        <v>3.6070000000000005E-2</v>
      </c>
      <c r="G5159">
        <f t="shared" ca="1" si="1882"/>
        <v>2.0569999999999998E-2</v>
      </c>
      <c r="L5159">
        <f t="shared" ca="1" si="1883"/>
        <v>127.8</v>
      </c>
      <c r="M5159">
        <f t="shared" ca="1" si="1878"/>
        <v>3.6070000000000005E-2</v>
      </c>
      <c r="R5159">
        <f t="shared" ca="1" si="1884"/>
        <v>127.8</v>
      </c>
      <c r="S5159">
        <f t="shared" ca="1" si="1879"/>
        <v>3.6070000000000005E-2</v>
      </c>
      <c r="AU5159" s="1">
        <v>36742</v>
      </c>
      <c r="AV5159" s="23">
        <v>4.4160000000000004</v>
      </c>
      <c r="AW5159">
        <f t="shared" si="1885"/>
        <v>4.4160000000000005E-2</v>
      </c>
      <c r="AY5159" s="1">
        <v>36742</v>
      </c>
      <c r="AZ5159" s="23">
        <v>4.4160000000000004</v>
      </c>
      <c r="BA5159">
        <f t="shared" si="1886"/>
        <v>4.4160000000000005E-2</v>
      </c>
      <c r="BC5159" s="1">
        <v>36742</v>
      </c>
      <c r="BD5159">
        <v>4.6440000000000001</v>
      </c>
      <c r="BE5159">
        <f t="shared" si="1887"/>
        <v>4.6440000000000002E-2</v>
      </c>
      <c r="BI5159">
        <f t="shared" si="1888"/>
        <v>0</v>
      </c>
      <c r="BK5159" s="1">
        <v>43875</v>
      </c>
      <c r="BL5159">
        <v>2.21488</v>
      </c>
      <c r="BM5159">
        <f t="shared" si="1894"/>
        <v>2.21488E-2</v>
      </c>
      <c r="BP5159" s="1">
        <v>36742</v>
      </c>
      <c r="BQ5159" s="23">
        <v>4.4160000000000004</v>
      </c>
      <c r="BR5159">
        <f t="shared" si="1889"/>
        <v>4.4160000000000005E-2</v>
      </c>
      <c r="BT5159" s="1">
        <v>36742</v>
      </c>
      <c r="BU5159" s="23">
        <v>4.4160000000000004</v>
      </c>
      <c r="BV5159">
        <f t="shared" si="1890"/>
        <v>4.4160000000000005E-2</v>
      </c>
      <c r="BX5159" s="1">
        <v>36742</v>
      </c>
      <c r="BY5159">
        <v>4.6440000000000001</v>
      </c>
      <c r="BZ5159">
        <f t="shared" si="1891"/>
        <v>4.6440000000000002E-2</v>
      </c>
      <c r="CD5159">
        <f t="shared" si="1892"/>
        <v>0</v>
      </c>
      <c r="CG5159" s="1"/>
    </row>
    <row r="5160" spans="1:85" x14ac:dyDescent="0.3">
      <c r="A5160" s="21">
        <f t="shared" si="1893"/>
        <v>53035</v>
      </c>
      <c r="B5160" s="18">
        <f t="shared" si="1877"/>
        <v>112.421875</v>
      </c>
      <c r="C5160">
        <f t="shared" si="1895"/>
        <v>115</v>
      </c>
      <c r="D5160">
        <f t="shared" ca="1" si="1880"/>
        <v>-19.519444444444446</v>
      </c>
      <c r="E5160">
        <f ca="1">IF(currency="USD",'Future et co'!F5160,IF(currency="EUR",'Future et co'!G5160,FALSE))</f>
        <v>3.6070000000000005E-2</v>
      </c>
      <c r="F5160">
        <f t="shared" ca="1" si="1881"/>
        <v>3.6070000000000005E-2</v>
      </c>
      <c r="G5160">
        <f t="shared" ca="1" si="1882"/>
        <v>2.0569999999999998E-2</v>
      </c>
      <c r="L5160">
        <f t="shared" ca="1" si="1883"/>
        <v>127.8</v>
      </c>
      <c r="M5160">
        <f t="shared" ca="1" si="1878"/>
        <v>3.6070000000000005E-2</v>
      </c>
      <c r="R5160">
        <f t="shared" ca="1" si="1884"/>
        <v>127.8</v>
      </c>
      <c r="S5160">
        <f t="shared" ca="1" si="1879"/>
        <v>3.6070000000000005E-2</v>
      </c>
      <c r="AU5160" s="1">
        <v>36741</v>
      </c>
      <c r="AV5160" s="23">
        <v>4.4169999999999998</v>
      </c>
      <c r="AW5160">
        <f t="shared" si="1885"/>
        <v>4.4170000000000001E-2</v>
      </c>
      <c r="AY5160" s="1">
        <v>36741</v>
      </c>
      <c r="AZ5160" s="23">
        <v>4.4169999999999998</v>
      </c>
      <c r="BA5160">
        <f t="shared" si="1886"/>
        <v>4.4170000000000001E-2</v>
      </c>
      <c r="BC5160" s="1">
        <v>36741</v>
      </c>
      <c r="BD5160">
        <v>4.6420000000000003</v>
      </c>
      <c r="BE5160">
        <f t="shared" si="1887"/>
        <v>4.6420000000000003E-2</v>
      </c>
      <c r="BI5160">
        <f t="shared" si="1888"/>
        <v>0</v>
      </c>
      <c r="BK5160" s="1">
        <v>43878</v>
      </c>
      <c r="BL5160">
        <v>2.2151100000000001</v>
      </c>
      <c r="BM5160">
        <f t="shared" si="1894"/>
        <v>2.21511E-2</v>
      </c>
      <c r="BP5160" s="1">
        <v>36741</v>
      </c>
      <c r="BQ5160" s="23">
        <v>4.4169999999999998</v>
      </c>
      <c r="BR5160">
        <f t="shared" si="1889"/>
        <v>4.4170000000000001E-2</v>
      </c>
      <c r="BT5160" s="1">
        <v>36741</v>
      </c>
      <c r="BU5160" s="23">
        <v>4.4169999999999998</v>
      </c>
      <c r="BV5160">
        <f t="shared" si="1890"/>
        <v>4.4170000000000001E-2</v>
      </c>
      <c r="BX5160" s="1">
        <v>36741</v>
      </c>
      <c r="BY5160">
        <v>4.6420000000000003</v>
      </c>
      <c r="BZ5160">
        <f t="shared" si="1891"/>
        <v>4.6420000000000003E-2</v>
      </c>
      <c r="CD5160">
        <f t="shared" si="1892"/>
        <v>0</v>
      </c>
      <c r="CG5160" s="1"/>
    </row>
    <row r="5161" spans="1:85" x14ac:dyDescent="0.3">
      <c r="A5161" s="21">
        <f t="shared" si="1893"/>
        <v>53036</v>
      </c>
      <c r="B5161" s="18">
        <f t="shared" si="1877"/>
        <v>112.421875</v>
      </c>
      <c r="C5161">
        <f t="shared" si="1895"/>
        <v>115</v>
      </c>
      <c r="D5161">
        <f t="shared" ca="1" si="1880"/>
        <v>-19.522222222222222</v>
      </c>
      <c r="E5161">
        <f ca="1">IF(currency="USD",'Future et co'!F5161,IF(currency="EUR",'Future et co'!G5161,FALSE))</f>
        <v>3.6070000000000005E-2</v>
      </c>
      <c r="F5161">
        <f t="shared" ca="1" si="1881"/>
        <v>3.6070000000000005E-2</v>
      </c>
      <c r="G5161">
        <f t="shared" ca="1" si="1882"/>
        <v>2.0569999999999998E-2</v>
      </c>
      <c r="L5161">
        <f t="shared" ca="1" si="1883"/>
        <v>127.8</v>
      </c>
      <c r="M5161">
        <f t="shared" ca="1" si="1878"/>
        <v>3.6070000000000005E-2</v>
      </c>
      <c r="R5161">
        <f t="shared" ca="1" si="1884"/>
        <v>127.8</v>
      </c>
      <c r="S5161">
        <f t="shared" ca="1" si="1879"/>
        <v>3.6070000000000005E-2</v>
      </c>
      <c r="AU5161" s="1">
        <v>36740</v>
      </c>
      <c r="AV5161" s="23">
        <v>4.4169999999999998</v>
      </c>
      <c r="AW5161">
        <f t="shared" si="1885"/>
        <v>4.4170000000000001E-2</v>
      </c>
      <c r="AY5161" s="1">
        <v>36740</v>
      </c>
      <c r="AZ5161" s="23">
        <v>4.4169999999999998</v>
      </c>
      <c r="BA5161">
        <f t="shared" si="1886"/>
        <v>4.4170000000000001E-2</v>
      </c>
      <c r="BC5161" s="1">
        <v>36740</v>
      </c>
      <c r="BD5161">
        <v>4.6390000000000002</v>
      </c>
      <c r="BE5161">
        <f t="shared" si="1887"/>
        <v>4.6390000000000001E-2</v>
      </c>
      <c r="BI5161">
        <f t="shared" si="1888"/>
        <v>0</v>
      </c>
      <c r="BK5161" s="1">
        <v>43879</v>
      </c>
      <c r="BL5161">
        <v>2.2505700000000002</v>
      </c>
      <c r="BM5161">
        <f t="shared" si="1894"/>
        <v>2.2505700000000003E-2</v>
      </c>
      <c r="BP5161" s="1">
        <v>36740</v>
      </c>
      <c r="BQ5161" s="23">
        <v>4.4169999999999998</v>
      </c>
      <c r="BR5161">
        <f t="shared" si="1889"/>
        <v>4.4170000000000001E-2</v>
      </c>
      <c r="BT5161" s="1">
        <v>36740</v>
      </c>
      <c r="BU5161" s="23">
        <v>4.4169999999999998</v>
      </c>
      <c r="BV5161">
        <f t="shared" si="1890"/>
        <v>4.4170000000000001E-2</v>
      </c>
      <c r="BX5161" s="1">
        <v>36740</v>
      </c>
      <c r="BY5161">
        <v>4.6390000000000002</v>
      </c>
      <c r="BZ5161">
        <f t="shared" si="1891"/>
        <v>4.6390000000000001E-2</v>
      </c>
      <c r="CD5161">
        <f t="shared" si="1892"/>
        <v>0</v>
      </c>
      <c r="CG5161" s="1"/>
    </row>
    <row r="5162" spans="1:85" x14ac:dyDescent="0.3">
      <c r="A5162" s="21">
        <f t="shared" si="1893"/>
        <v>53037</v>
      </c>
      <c r="B5162" s="18">
        <f t="shared" si="1877"/>
        <v>112.421875</v>
      </c>
      <c r="C5162">
        <f t="shared" si="1895"/>
        <v>115</v>
      </c>
      <c r="D5162">
        <f t="shared" ca="1" si="1880"/>
        <v>-19.524999999999999</v>
      </c>
      <c r="E5162">
        <f ca="1">IF(currency="USD",'Future et co'!F5162,IF(currency="EUR",'Future et co'!G5162,FALSE))</f>
        <v>3.6070000000000005E-2</v>
      </c>
      <c r="F5162">
        <f t="shared" ca="1" si="1881"/>
        <v>3.6070000000000005E-2</v>
      </c>
      <c r="G5162">
        <f t="shared" ca="1" si="1882"/>
        <v>2.0569999999999998E-2</v>
      </c>
      <c r="L5162">
        <f t="shared" ca="1" si="1883"/>
        <v>127.8</v>
      </c>
      <c r="M5162">
        <f t="shared" ca="1" si="1878"/>
        <v>3.6070000000000005E-2</v>
      </c>
      <c r="R5162">
        <f t="shared" ca="1" si="1884"/>
        <v>127.8</v>
      </c>
      <c r="S5162">
        <f t="shared" ca="1" si="1879"/>
        <v>3.6070000000000005E-2</v>
      </c>
      <c r="AU5162" s="1">
        <v>36739</v>
      </c>
      <c r="AV5162" s="23">
        <v>4.4160000000000004</v>
      </c>
      <c r="AW5162">
        <f t="shared" si="1885"/>
        <v>4.4160000000000005E-2</v>
      </c>
      <c r="AY5162" s="1">
        <v>36739</v>
      </c>
      <c r="AZ5162" s="23">
        <v>4.4160000000000004</v>
      </c>
      <c r="BA5162">
        <f t="shared" si="1886"/>
        <v>4.4160000000000005E-2</v>
      </c>
      <c r="BC5162" s="1">
        <v>36739</v>
      </c>
      <c r="BD5162">
        <v>4.6360000000000001</v>
      </c>
      <c r="BE5162">
        <f t="shared" si="1887"/>
        <v>4.6359999999999998E-2</v>
      </c>
      <c r="BI5162">
        <f t="shared" si="1888"/>
        <v>0</v>
      </c>
      <c r="BK5162" s="1">
        <v>43880</v>
      </c>
      <c r="BL5162">
        <v>2.2135600000000002</v>
      </c>
      <c r="BM5162">
        <f t="shared" si="1894"/>
        <v>2.2135600000000002E-2</v>
      </c>
      <c r="BP5162" s="1">
        <v>36739</v>
      </c>
      <c r="BQ5162" s="23">
        <v>4.4160000000000004</v>
      </c>
      <c r="BR5162">
        <f t="shared" si="1889"/>
        <v>4.4160000000000005E-2</v>
      </c>
      <c r="BT5162" s="1">
        <v>36739</v>
      </c>
      <c r="BU5162" s="23">
        <v>4.4160000000000004</v>
      </c>
      <c r="BV5162">
        <f t="shared" si="1890"/>
        <v>4.4160000000000005E-2</v>
      </c>
      <c r="BX5162" s="1">
        <v>36739</v>
      </c>
      <c r="BY5162">
        <v>4.6360000000000001</v>
      </c>
      <c r="BZ5162">
        <f t="shared" si="1891"/>
        <v>4.6359999999999998E-2</v>
      </c>
      <c r="CD5162">
        <f t="shared" si="1892"/>
        <v>0</v>
      </c>
      <c r="CG5162" s="1"/>
    </row>
    <row r="5163" spans="1:85" x14ac:dyDescent="0.3">
      <c r="A5163" s="21">
        <f t="shared" si="1893"/>
        <v>53038</v>
      </c>
      <c r="B5163" s="18">
        <f t="shared" si="1877"/>
        <v>112.421875</v>
      </c>
      <c r="C5163">
        <f t="shared" si="1895"/>
        <v>115</v>
      </c>
      <c r="D5163">
        <f t="shared" ca="1" si="1880"/>
        <v>-19.527777777777779</v>
      </c>
      <c r="E5163">
        <f ca="1">IF(currency="USD",'Future et co'!F5163,IF(currency="EUR",'Future et co'!G5163,FALSE))</f>
        <v>3.6070000000000005E-2</v>
      </c>
      <c r="F5163">
        <f t="shared" ca="1" si="1881"/>
        <v>3.6070000000000005E-2</v>
      </c>
      <c r="G5163">
        <f t="shared" ca="1" si="1882"/>
        <v>2.0569999999999998E-2</v>
      </c>
      <c r="L5163">
        <f t="shared" ca="1" si="1883"/>
        <v>127.8</v>
      </c>
      <c r="M5163">
        <f t="shared" ca="1" si="1878"/>
        <v>3.6070000000000005E-2</v>
      </c>
      <c r="R5163">
        <f t="shared" ca="1" si="1884"/>
        <v>127.8</v>
      </c>
      <c r="S5163">
        <f t="shared" ca="1" si="1879"/>
        <v>3.6070000000000005E-2</v>
      </c>
      <c r="AU5163" s="1">
        <v>36738</v>
      </c>
      <c r="AV5163" s="23">
        <v>4.4169999999999998</v>
      </c>
      <c r="AW5163">
        <f t="shared" si="1885"/>
        <v>4.4170000000000001E-2</v>
      </c>
      <c r="AY5163" s="1">
        <v>36738</v>
      </c>
      <c r="AZ5163" s="23">
        <v>4.4169999999999998</v>
      </c>
      <c r="BA5163">
        <f t="shared" si="1886"/>
        <v>4.4170000000000001E-2</v>
      </c>
      <c r="BC5163" s="1">
        <v>36738</v>
      </c>
      <c r="BD5163">
        <v>4.641</v>
      </c>
      <c r="BE5163">
        <f t="shared" si="1887"/>
        <v>4.641E-2</v>
      </c>
      <c r="BI5163">
        <f t="shared" si="1888"/>
        <v>0</v>
      </c>
      <c r="BK5163" s="1">
        <v>43881</v>
      </c>
      <c r="BL5163">
        <v>2.2220200000000001</v>
      </c>
      <c r="BM5163">
        <f t="shared" si="1894"/>
        <v>2.2220200000000002E-2</v>
      </c>
      <c r="BP5163" s="1">
        <v>36738</v>
      </c>
      <c r="BQ5163" s="23">
        <v>4.4169999999999998</v>
      </c>
      <c r="BR5163">
        <f t="shared" si="1889"/>
        <v>4.4170000000000001E-2</v>
      </c>
      <c r="BT5163" s="1">
        <v>36738</v>
      </c>
      <c r="BU5163" s="23">
        <v>4.4169999999999998</v>
      </c>
      <c r="BV5163">
        <f t="shared" si="1890"/>
        <v>4.4170000000000001E-2</v>
      </c>
      <c r="BX5163" s="1">
        <v>36738</v>
      </c>
      <c r="BY5163">
        <v>4.641</v>
      </c>
      <c r="BZ5163">
        <f t="shared" si="1891"/>
        <v>4.641E-2</v>
      </c>
      <c r="CD5163">
        <f t="shared" si="1892"/>
        <v>0</v>
      </c>
      <c r="CG5163" s="1"/>
    </row>
    <row r="5164" spans="1:85" x14ac:dyDescent="0.3">
      <c r="A5164" s="21">
        <f t="shared" si="1893"/>
        <v>53041</v>
      </c>
      <c r="B5164" s="18">
        <f t="shared" si="1877"/>
        <v>112.421875</v>
      </c>
      <c r="C5164">
        <f t="shared" si="1895"/>
        <v>115</v>
      </c>
      <c r="D5164">
        <f t="shared" ca="1" si="1880"/>
        <v>-19.536111111111111</v>
      </c>
      <c r="E5164">
        <f ca="1">IF(currency="USD",'Future et co'!F5164,IF(currency="EUR",'Future et co'!G5164,FALSE))</f>
        <v>3.6070000000000005E-2</v>
      </c>
      <c r="F5164">
        <f t="shared" ca="1" si="1881"/>
        <v>3.6070000000000005E-2</v>
      </c>
      <c r="G5164">
        <f t="shared" ca="1" si="1882"/>
        <v>2.0569999999999998E-2</v>
      </c>
      <c r="L5164">
        <f t="shared" ca="1" si="1883"/>
        <v>127.8</v>
      </c>
      <c r="M5164">
        <f t="shared" ca="1" si="1878"/>
        <v>3.6070000000000005E-2</v>
      </c>
      <c r="R5164">
        <f t="shared" ca="1" si="1884"/>
        <v>127.8</v>
      </c>
      <c r="S5164">
        <f t="shared" ca="1" si="1879"/>
        <v>3.6070000000000005E-2</v>
      </c>
      <c r="AU5164" s="1">
        <v>36735</v>
      </c>
      <c r="AV5164" s="23">
        <v>4.4189999999999996</v>
      </c>
      <c r="AW5164">
        <f t="shared" si="1885"/>
        <v>4.4189999999999993E-2</v>
      </c>
      <c r="AY5164" s="1">
        <v>36735</v>
      </c>
      <c r="AZ5164" s="23">
        <v>4.4189999999999996</v>
      </c>
      <c r="BA5164">
        <f t="shared" si="1886"/>
        <v>4.4189999999999993E-2</v>
      </c>
      <c r="BC5164" s="1">
        <v>36735</v>
      </c>
      <c r="BD5164">
        <v>4.6379999999999999</v>
      </c>
      <c r="BE5164">
        <f t="shared" si="1887"/>
        <v>4.6379999999999998E-2</v>
      </c>
      <c r="BI5164">
        <f t="shared" si="1888"/>
        <v>0</v>
      </c>
      <c r="BK5164" s="1">
        <v>43882</v>
      </c>
      <c r="BL5164">
        <v>2.2421199999999999</v>
      </c>
      <c r="BM5164">
        <f t="shared" si="1894"/>
        <v>2.2421199999999999E-2</v>
      </c>
      <c r="BP5164" s="1">
        <v>36735</v>
      </c>
      <c r="BQ5164" s="23">
        <v>4.4189999999999996</v>
      </c>
      <c r="BR5164">
        <f t="shared" si="1889"/>
        <v>4.4189999999999993E-2</v>
      </c>
      <c r="BT5164" s="1">
        <v>36735</v>
      </c>
      <c r="BU5164" s="23">
        <v>4.4189999999999996</v>
      </c>
      <c r="BV5164">
        <f t="shared" si="1890"/>
        <v>4.4189999999999993E-2</v>
      </c>
      <c r="BX5164" s="1">
        <v>36735</v>
      </c>
      <c r="BY5164">
        <v>4.6379999999999999</v>
      </c>
      <c r="BZ5164">
        <f t="shared" si="1891"/>
        <v>4.6379999999999998E-2</v>
      </c>
      <c r="CD5164">
        <f t="shared" si="1892"/>
        <v>0</v>
      </c>
      <c r="CG5164" s="1"/>
    </row>
    <row r="5165" spans="1:85" x14ac:dyDescent="0.3">
      <c r="A5165" s="21">
        <f t="shared" si="1893"/>
        <v>53042</v>
      </c>
      <c r="B5165" s="18">
        <f t="shared" si="1877"/>
        <v>112.421875</v>
      </c>
      <c r="C5165">
        <f t="shared" si="1895"/>
        <v>115</v>
      </c>
      <c r="D5165">
        <f t="shared" ca="1" si="1880"/>
        <v>-19.538888888888888</v>
      </c>
      <c r="E5165">
        <f ca="1">IF(currency="USD",'Future et co'!F5165,IF(currency="EUR",'Future et co'!G5165,FALSE))</f>
        <v>3.6070000000000005E-2</v>
      </c>
      <c r="F5165">
        <f t="shared" ca="1" si="1881"/>
        <v>3.6070000000000005E-2</v>
      </c>
      <c r="G5165">
        <f t="shared" ca="1" si="1882"/>
        <v>2.0569999999999998E-2</v>
      </c>
      <c r="L5165">
        <f t="shared" ca="1" si="1883"/>
        <v>127.8</v>
      </c>
      <c r="M5165">
        <f t="shared" ca="1" si="1878"/>
        <v>3.6070000000000005E-2</v>
      </c>
      <c r="R5165">
        <f t="shared" ca="1" si="1884"/>
        <v>127.8</v>
      </c>
      <c r="S5165">
        <f t="shared" ca="1" si="1879"/>
        <v>3.6070000000000005E-2</v>
      </c>
      <c r="AU5165" s="1">
        <v>36734</v>
      </c>
      <c r="AV5165" s="23">
        <v>4.4130000000000003</v>
      </c>
      <c r="AW5165">
        <f t="shared" si="1885"/>
        <v>4.4130000000000003E-2</v>
      </c>
      <c r="AY5165" s="1">
        <v>36734</v>
      </c>
      <c r="AZ5165" s="23">
        <v>4.4130000000000003</v>
      </c>
      <c r="BA5165">
        <f t="shared" si="1886"/>
        <v>4.4130000000000003E-2</v>
      </c>
      <c r="BC5165" s="1">
        <v>36734</v>
      </c>
      <c r="BD5165">
        <v>4.63</v>
      </c>
      <c r="BE5165">
        <f t="shared" si="1887"/>
        <v>4.6300000000000001E-2</v>
      </c>
      <c r="BI5165">
        <f t="shared" si="1888"/>
        <v>0</v>
      </c>
      <c r="BK5165" s="1">
        <v>43885</v>
      </c>
      <c r="BL5165">
        <v>2.3185600000000002</v>
      </c>
      <c r="BM5165">
        <f t="shared" si="1894"/>
        <v>2.3185600000000001E-2</v>
      </c>
      <c r="BP5165" s="1">
        <v>36734</v>
      </c>
      <c r="BQ5165" s="23">
        <v>4.4130000000000003</v>
      </c>
      <c r="BR5165">
        <f t="shared" si="1889"/>
        <v>4.4130000000000003E-2</v>
      </c>
      <c r="BT5165" s="1">
        <v>36734</v>
      </c>
      <c r="BU5165" s="23">
        <v>4.4130000000000003</v>
      </c>
      <c r="BV5165">
        <f t="shared" si="1890"/>
        <v>4.4130000000000003E-2</v>
      </c>
      <c r="BX5165" s="1">
        <v>36734</v>
      </c>
      <c r="BY5165">
        <v>4.63</v>
      </c>
      <c r="BZ5165">
        <f t="shared" si="1891"/>
        <v>4.6300000000000001E-2</v>
      </c>
      <c r="CD5165">
        <f t="shared" si="1892"/>
        <v>0</v>
      </c>
      <c r="CG5165" s="1"/>
    </row>
    <row r="5166" spans="1:85" x14ac:dyDescent="0.3">
      <c r="A5166" s="21">
        <f t="shared" si="1893"/>
        <v>53043</v>
      </c>
      <c r="B5166" s="18">
        <f t="shared" si="1877"/>
        <v>112.421875</v>
      </c>
      <c r="C5166">
        <f t="shared" si="1895"/>
        <v>115</v>
      </c>
      <c r="D5166">
        <f t="shared" ca="1" si="1880"/>
        <v>-19.541666666666668</v>
      </c>
      <c r="E5166">
        <f ca="1">IF(currency="USD",'Future et co'!F5166,IF(currency="EUR",'Future et co'!G5166,FALSE))</f>
        <v>3.6070000000000005E-2</v>
      </c>
      <c r="F5166">
        <f t="shared" ca="1" si="1881"/>
        <v>3.6070000000000005E-2</v>
      </c>
      <c r="G5166">
        <f t="shared" ca="1" si="1882"/>
        <v>2.0569999999999998E-2</v>
      </c>
      <c r="L5166">
        <f t="shared" ca="1" si="1883"/>
        <v>127.8</v>
      </c>
      <c r="M5166">
        <f t="shared" ca="1" si="1878"/>
        <v>3.6070000000000005E-2</v>
      </c>
      <c r="R5166">
        <f t="shared" ca="1" si="1884"/>
        <v>127.8</v>
      </c>
      <c r="S5166">
        <f t="shared" ca="1" si="1879"/>
        <v>3.6070000000000005E-2</v>
      </c>
      <c r="AU5166" s="1">
        <v>36733</v>
      </c>
      <c r="AV5166" s="23">
        <v>4.4109999999999996</v>
      </c>
      <c r="AW5166">
        <f t="shared" si="1885"/>
        <v>4.4109999999999996E-2</v>
      </c>
      <c r="AY5166" s="1">
        <v>36733</v>
      </c>
      <c r="AZ5166" s="23">
        <v>4.4109999999999996</v>
      </c>
      <c r="BA5166">
        <f t="shared" si="1886"/>
        <v>4.4109999999999996E-2</v>
      </c>
      <c r="BC5166" s="1">
        <v>36733</v>
      </c>
      <c r="BD5166">
        <v>4.6310000000000002</v>
      </c>
      <c r="BE5166">
        <f t="shared" si="1887"/>
        <v>4.6310000000000004E-2</v>
      </c>
      <c r="BI5166">
        <f t="shared" si="1888"/>
        <v>0</v>
      </c>
      <c r="BK5166" s="1">
        <v>43886</v>
      </c>
      <c r="BL5166">
        <v>2.3942199999999998</v>
      </c>
      <c r="BM5166">
        <f t="shared" si="1894"/>
        <v>2.3942199999999997E-2</v>
      </c>
      <c r="BP5166" s="1">
        <v>36733</v>
      </c>
      <c r="BQ5166" s="23">
        <v>4.4109999999999996</v>
      </c>
      <c r="BR5166">
        <f t="shared" si="1889"/>
        <v>4.4109999999999996E-2</v>
      </c>
      <c r="BT5166" s="1">
        <v>36733</v>
      </c>
      <c r="BU5166" s="23">
        <v>4.4109999999999996</v>
      </c>
      <c r="BV5166">
        <f t="shared" si="1890"/>
        <v>4.4109999999999996E-2</v>
      </c>
      <c r="BX5166" s="1">
        <v>36733</v>
      </c>
      <c r="BY5166">
        <v>4.6310000000000002</v>
      </c>
      <c r="BZ5166">
        <f t="shared" si="1891"/>
        <v>4.6310000000000004E-2</v>
      </c>
      <c r="CD5166">
        <f t="shared" si="1892"/>
        <v>0</v>
      </c>
      <c r="CG5166" s="1"/>
    </row>
    <row r="5167" spans="1:85" x14ac:dyDescent="0.3">
      <c r="A5167" s="21">
        <f t="shared" si="1893"/>
        <v>53044</v>
      </c>
      <c r="B5167" s="18">
        <f t="shared" si="1877"/>
        <v>112.421875</v>
      </c>
      <c r="C5167">
        <f t="shared" si="1895"/>
        <v>115</v>
      </c>
      <c r="D5167">
        <f t="shared" ca="1" si="1880"/>
        <v>-19.544444444444444</v>
      </c>
      <c r="E5167">
        <f ca="1">IF(currency="USD",'Future et co'!F5167,IF(currency="EUR",'Future et co'!G5167,FALSE))</f>
        <v>3.6070000000000005E-2</v>
      </c>
      <c r="F5167">
        <f t="shared" ca="1" si="1881"/>
        <v>3.6070000000000005E-2</v>
      </c>
      <c r="G5167">
        <f t="shared" ca="1" si="1882"/>
        <v>2.0569999999999998E-2</v>
      </c>
      <c r="L5167">
        <f t="shared" ca="1" si="1883"/>
        <v>127.8</v>
      </c>
      <c r="M5167">
        <f t="shared" ca="1" si="1878"/>
        <v>3.6070000000000005E-2</v>
      </c>
      <c r="R5167">
        <f t="shared" ca="1" si="1884"/>
        <v>127.8</v>
      </c>
      <c r="S5167">
        <f t="shared" ca="1" si="1879"/>
        <v>3.6070000000000005E-2</v>
      </c>
      <c r="AU5167" s="1">
        <v>36732</v>
      </c>
      <c r="AV5167" s="23">
        <v>4.4119999999999999</v>
      </c>
      <c r="AW5167">
        <f t="shared" si="1885"/>
        <v>4.4119999999999999E-2</v>
      </c>
      <c r="AY5167" s="1">
        <v>36732</v>
      </c>
      <c r="AZ5167" s="23">
        <v>4.4119999999999999</v>
      </c>
      <c r="BA5167">
        <f t="shared" si="1886"/>
        <v>4.4119999999999999E-2</v>
      </c>
      <c r="BC5167" s="1">
        <v>36732</v>
      </c>
      <c r="BD5167">
        <v>4.6260000000000003</v>
      </c>
      <c r="BE5167">
        <f t="shared" si="1887"/>
        <v>4.6260000000000003E-2</v>
      </c>
      <c r="BI5167">
        <f t="shared" si="1888"/>
        <v>0</v>
      </c>
      <c r="BK5167" s="1">
        <v>43887</v>
      </c>
      <c r="BL5167">
        <v>2.4093300000000002</v>
      </c>
      <c r="BM5167">
        <f t="shared" si="1894"/>
        <v>2.4093300000000002E-2</v>
      </c>
      <c r="BP5167" s="1">
        <v>36732</v>
      </c>
      <c r="BQ5167" s="23">
        <v>4.4119999999999999</v>
      </c>
      <c r="BR5167">
        <f t="shared" si="1889"/>
        <v>4.4119999999999999E-2</v>
      </c>
      <c r="BT5167" s="1">
        <v>36732</v>
      </c>
      <c r="BU5167" s="23">
        <v>4.4119999999999999</v>
      </c>
      <c r="BV5167">
        <f t="shared" si="1890"/>
        <v>4.4119999999999999E-2</v>
      </c>
      <c r="BX5167" s="1">
        <v>36732</v>
      </c>
      <c r="BY5167">
        <v>4.6260000000000003</v>
      </c>
      <c r="BZ5167">
        <f t="shared" si="1891"/>
        <v>4.6260000000000003E-2</v>
      </c>
      <c r="CD5167">
        <f t="shared" si="1892"/>
        <v>0</v>
      </c>
      <c r="CG5167" s="1"/>
    </row>
    <row r="5168" spans="1:85" x14ac:dyDescent="0.3">
      <c r="A5168" s="21">
        <f t="shared" si="1893"/>
        <v>53045</v>
      </c>
      <c r="B5168" s="18">
        <f t="shared" si="1877"/>
        <v>112.421875</v>
      </c>
      <c r="C5168">
        <f t="shared" si="1895"/>
        <v>115</v>
      </c>
      <c r="D5168">
        <f t="shared" ca="1" si="1880"/>
        <v>-19.547222222222221</v>
      </c>
      <c r="E5168">
        <f ca="1">IF(currency="USD",'Future et co'!F5168,IF(currency="EUR",'Future et co'!G5168,FALSE))</f>
        <v>3.6070000000000005E-2</v>
      </c>
      <c r="F5168">
        <f t="shared" ca="1" si="1881"/>
        <v>3.6070000000000005E-2</v>
      </c>
      <c r="G5168">
        <f t="shared" ca="1" si="1882"/>
        <v>2.0569999999999998E-2</v>
      </c>
      <c r="L5168">
        <f t="shared" ca="1" si="1883"/>
        <v>127.8</v>
      </c>
      <c r="M5168">
        <f t="shared" ca="1" si="1878"/>
        <v>3.6070000000000005E-2</v>
      </c>
      <c r="R5168">
        <f t="shared" ca="1" si="1884"/>
        <v>127.8</v>
      </c>
      <c r="S5168">
        <f t="shared" ca="1" si="1879"/>
        <v>3.6070000000000005E-2</v>
      </c>
      <c r="AU5168" s="1">
        <v>36731</v>
      </c>
      <c r="AV5168" s="23">
        <v>4.415</v>
      </c>
      <c r="AW5168">
        <f t="shared" si="1885"/>
        <v>4.4150000000000002E-2</v>
      </c>
      <c r="AY5168" s="1">
        <v>36731</v>
      </c>
      <c r="AZ5168" s="23">
        <v>4.415</v>
      </c>
      <c r="BA5168">
        <f t="shared" si="1886"/>
        <v>4.4150000000000002E-2</v>
      </c>
      <c r="BC5168" s="1">
        <v>36731</v>
      </c>
      <c r="BD5168">
        <v>4.6239999999999997</v>
      </c>
      <c r="BE5168">
        <f t="shared" si="1887"/>
        <v>4.6239999999999996E-2</v>
      </c>
      <c r="BI5168">
        <f t="shared" si="1888"/>
        <v>0</v>
      </c>
      <c r="BK5168" s="1">
        <v>43888</v>
      </c>
      <c r="BL5168">
        <v>2.5239699999999998</v>
      </c>
      <c r="BM5168">
        <f t="shared" si="1894"/>
        <v>2.5239699999999997E-2</v>
      </c>
      <c r="BP5168" s="1">
        <v>36731</v>
      </c>
      <c r="BQ5168" s="23">
        <v>4.415</v>
      </c>
      <c r="BR5168">
        <f t="shared" si="1889"/>
        <v>4.4150000000000002E-2</v>
      </c>
      <c r="BT5168" s="1">
        <v>36731</v>
      </c>
      <c r="BU5168" s="23">
        <v>4.415</v>
      </c>
      <c r="BV5168">
        <f t="shared" si="1890"/>
        <v>4.4150000000000002E-2</v>
      </c>
      <c r="BX5168" s="1">
        <v>36731</v>
      </c>
      <c r="BY5168">
        <v>4.6239999999999997</v>
      </c>
      <c r="BZ5168">
        <f t="shared" si="1891"/>
        <v>4.6239999999999996E-2</v>
      </c>
      <c r="CD5168">
        <f t="shared" si="1892"/>
        <v>0</v>
      </c>
      <c r="CG5168" s="1"/>
    </row>
    <row r="5169" spans="1:85" x14ac:dyDescent="0.3">
      <c r="A5169" s="21">
        <f t="shared" si="1893"/>
        <v>53048</v>
      </c>
      <c r="B5169" s="18">
        <f t="shared" si="1877"/>
        <v>112.421875</v>
      </c>
      <c r="C5169">
        <f t="shared" si="1895"/>
        <v>115</v>
      </c>
      <c r="D5169">
        <f t="shared" ca="1" si="1880"/>
        <v>-19.555555555555557</v>
      </c>
      <c r="E5169">
        <f ca="1">IF(currency="USD",'Future et co'!F5169,IF(currency="EUR",'Future et co'!G5169,FALSE))</f>
        <v>3.6070000000000005E-2</v>
      </c>
      <c r="F5169">
        <f t="shared" ca="1" si="1881"/>
        <v>3.6070000000000005E-2</v>
      </c>
      <c r="G5169">
        <f t="shared" ca="1" si="1882"/>
        <v>2.0569999999999998E-2</v>
      </c>
      <c r="L5169">
        <f t="shared" ca="1" si="1883"/>
        <v>127.8</v>
      </c>
      <c r="M5169">
        <f t="shared" ca="1" si="1878"/>
        <v>3.6070000000000005E-2</v>
      </c>
      <c r="R5169">
        <f t="shared" ca="1" si="1884"/>
        <v>127.8</v>
      </c>
      <c r="S5169">
        <f t="shared" ca="1" si="1879"/>
        <v>3.6070000000000005E-2</v>
      </c>
      <c r="AU5169" s="1">
        <v>36728</v>
      </c>
      <c r="AV5169" s="23">
        <v>4.4160000000000004</v>
      </c>
      <c r="AW5169">
        <f t="shared" si="1885"/>
        <v>4.4160000000000005E-2</v>
      </c>
      <c r="AY5169" s="1">
        <v>36728</v>
      </c>
      <c r="AZ5169" s="23">
        <v>4.4160000000000004</v>
      </c>
      <c r="BA5169">
        <f t="shared" si="1886"/>
        <v>4.4160000000000005E-2</v>
      </c>
      <c r="BC5169" s="1">
        <v>36728</v>
      </c>
      <c r="BD5169">
        <v>4.6239999999999997</v>
      </c>
      <c r="BE5169">
        <f t="shared" si="1887"/>
        <v>4.6239999999999996E-2</v>
      </c>
      <c r="BI5169">
        <f t="shared" si="1888"/>
        <v>0</v>
      </c>
      <c r="BK5169" s="1">
        <v>43889</v>
      </c>
      <c r="BL5169">
        <v>2.5541800000000001</v>
      </c>
      <c r="BM5169">
        <f t="shared" si="1894"/>
        <v>2.55418E-2</v>
      </c>
      <c r="BP5169" s="1">
        <v>36728</v>
      </c>
      <c r="BQ5169" s="23">
        <v>4.4160000000000004</v>
      </c>
      <c r="BR5169">
        <f t="shared" si="1889"/>
        <v>4.4160000000000005E-2</v>
      </c>
      <c r="BT5169" s="1">
        <v>36728</v>
      </c>
      <c r="BU5169" s="23">
        <v>4.4160000000000004</v>
      </c>
      <c r="BV5169">
        <f t="shared" si="1890"/>
        <v>4.4160000000000005E-2</v>
      </c>
      <c r="BX5169" s="1">
        <v>36728</v>
      </c>
      <c r="BY5169">
        <v>4.6239999999999997</v>
      </c>
      <c r="BZ5169">
        <f t="shared" si="1891"/>
        <v>4.6239999999999996E-2</v>
      </c>
      <c r="CD5169">
        <f t="shared" si="1892"/>
        <v>0</v>
      </c>
      <c r="CG5169" s="1"/>
    </row>
    <row r="5170" spans="1:85" x14ac:dyDescent="0.3">
      <c r="A5170" s="21">
        <f t="shared" si="1893"/>
        <v>53049</v>
      </c>
      <c r="B5170" s="18">
        <f t="shared" si="1877"/>
        <v>112.421875</v>
      </c>
      <c r="C5170">
        <f t="shared" si="1895"/>
        <v>115</v>
      </c>
      <c r="D5170">
        <f t="shared" ca="1" si="1880"/>
        <v>-19.558333333333334</v>
      </c>
      <c r="E5170">
        <f ca="1">IF(currency="USD",'Future et co'!F5170,IF(currency="EUR",'Future et co'!G5170,FALSE))</f>
        <v>3.6070000000000005E-2</v>
      </c>
      <c r="F5170">
        <f t="shared" ca="1" si="1881"/>
        <v>3.6070000000000005E-2</v>
      </c>
      <c r="G5170">
        <f t="shared" ca="1" si="1882"/>
        <v>2.0569999999999998E-2</v>
      </c>
      <c r="L5170">
        <f t="shared" ca="1" si="1883"/>
        <v>127.8</v>
      </c>
      <c r="M5170">
        <f t="shared" ca="1" si="1878"/>
        <v>3.6070000000000005E-2</v>
      </c>
      <c r="R5170">
        <f t="shared" ca="1" si="1884"/>
        <v>127.8</v>
      </c>
      <c r="S5170">
        <f t="shared" ca="1" si="1879"/>
        <v>3.6070000000000005E-2</v>
      </c>
      <c r="AU5170" s="1">
        <v>36727</v>
      </c>
      <c r="AV5170" s="23">
        <v>4.4210000000000003</v>
      </c>
      <c r="AW5170">
        <f t="shared" si="1885"/>
        <v>4.4209999999999999E-2</v>
      </c>
      <c r="AY5170" s="1">
        <v>36727</v>
      </c>
      <c r="AZ5170" s="23">
        <v>4.4210000000000003</v>
      </c>
      <c r="BA5170">
        <f t="shared" si="1886"/>
        <v>4.4209999999999999E-2</v>
      </c>
      <c r="BC5170" s="1">
        <v>36727</v>
      </c>
      <c r="BD5170">
        <v>4.6360000000000001</v>
      </c>
      <c r="BE5170">
        <f t="shared" si="1887"/>
        <v>4.6359999999999998E-2</v>
      </c>
      <c r="BI5170">
        <f t="shared" si="1888"/>
        <v>0</v>
      </c>
      <c r="BK5170" s="1">
        <v>43892</v>
      </c>
      <c r="BL5170">
        <v>2.4366099999999999</v>
      </c>
      <c r="BM5170">
        <f t="shared" si="1894"/>
        <v>2.4366099999999998E-2</v>
      </c>
      <c r="BP5170" s="1">
        <v>36727</v>
      </c>
      <c r="BQ5170" s="23">
        <v>4.4210000000000003</v>
      </c>
      <c r="BR5170">
        <f t="shared" si="1889"/>
        <v>4.4209999999999999E-2</v>
      </c>
      <c r="BT5170" s="1">
        <v>36727</v>
      </c>
      <c r="BU5170" s="23">
        <v>4.4210000000000003</v>
      </c>
      <c r="BV5170">
        <f t="shared" si="1890"/>
        <v>4.4209999999999999E-2</v>
      </c>
      <c r="BX5170" s="1">
        <v>36727</v>
      </c>
      <c r="BY5170">
        <v>4.6360000000000001</v>
      </c>
      <c r="BZ5170">
        <f t="shared" si="1891"/>
        <v>4.6359999999999998E-2</v>
      </c>
      <c r="CD5170">
        <f t="shared" si="1892"/>
        <v>0</v>
      </c>
      <c r="CG5170" s="1"/>
    </row>
    <row r="5171" spans="1:85" x14ac:dyDescent="0.3">
      <c r="A5171" s="21">
        <f t="shared" si="1893"/>
        <v>53050</v>
      </c>
      <c r="B5171" s="18">
        <f t="shared" si="1877"/>
        <v>112.421875</v>
      </c>
      <c r="C5171">
        <f t="shared" si="1895"/>
        <v>115</v>
      </c>
      <c r="D5171">
        <f t="shared" ca="1" si="1880"/>
        <v>-19.56111111111111</v>
      </c>
      <c r="E5171">
        <f ca="1">IF(currency="USD",'Future et co'!F5171,IF(currency="EUR",'Future et co'!G5171,FALSE))</f>
        <v>3.6070000000000005E-2</v>
      </c>
      <c r="F5171">
        <f t="shared" ca="1" si="1881"/>
        <v>3.6070000000000005E-2</v>
      </c>
      <c r="G5171">
        <f t="shared" ca="1" si="1882"/>
        <v>2.0569999999999998E-2</v>
      </c>
      <c r="L5171">
        <f t="shared" ca="1" si="1883"/>
        <v>127.8</v>
      </c>
      <c r="M5171">
        <f t="shared" ca="1" si="1878"/>
        <v>3.6070000000000005E-2</v>
      </c>
      <c r="R5171">
        <f t="shared" ca="1" si="1884"/>
        <v>127.8</v>
      </c>
      <c r="S5171">
        <f t="shared" ca="1" si="1879"/>
        <v>3.6070000000000005E-2</v>
      </c>
      <c r="AU5171" s="1">
        <v>36726</v>
      </c>
      <c r="AV5171" s="23">
        <v>4.42</v>
      </c>
      <c r="AW5171">
        <f t="shared" si="1885"/>
        <v>4.4199999999999996E-2</v>
      </c>
      <c r="AY5171" s="1">
        <v>36726</v>
      </c>
      <c r="AZ5171" s="23">
        <v>4.42</v>
      </c>
      <c r="BA5171">
        <f t="shared" si="1886"/>
        <v>4.4199999999999996E-2</v>
      </c>
      <c r="BC5171" s="1">
        <v>36726</v>
      </c>
      <c r="BD5171">
        <v>4.625</v>
      </c>
      <c r="BE5171">
        <f t="shared" si="1887"/>
        <v>4.6249999999999999E-2</v>
      </c>
      <c r="BI5171">
        <f t="shared" si="1888"/>
        <v>0</v>
      </c>
      <c r="BK5171" s="1">
        <v>43893</v>
      </c>
      <c r="BL5171">
        <v>2.5045500000000001</v>
      </c>
      <c r="BM5171">
        <f t="shared" si="1894"/>
        <v>2.5045500000000002E-2</v>
      </c>
      <c r="BP5171" s="1">
        <v>36726</v>
      </c>
      <c r="BQ5171" s="23">
        <v>4.42</v>
      </c>
      <c r="BR5171">
        <f t="shared" si="1889"/>
        <v>4.4199999999999996E-2</v>
      </c>
      <c r="BT5171" s="1">
        <v>36726</v>
      </c>
      <c r="BU5171" s="23">
        <v>4.42</v>
      </c>
      <c r="BV5171">
        <f t="shared" si="1890"/>
        <v>4.4199999999999996E-2</v>
      </c>
      <c r="BX5171" s="1">
        <v>36726</v>
      </c>
      <c r="BY5171">
        <v>4.625</v>
      </c>
      <c r="BZ5171">
        <f t="shared" si="1891"/>
        <v>4.6249999999999999E-2</v>
      </c>
      <c r="CD5171">
        <f t="shared" si="1892"/>
        <v>0</v>
      </c>
      <c r="CG5171" s="1"/>
    </row>
    <row r="5172" spans="1:85" x14ac:dyDescent="0.3">
      <c r="A5172" s="21">
        <f t="shared" si="1893"/>
        <v>53051</v>
      </c>
      <c r="B5172" s="18">
        <f t="shared" si="1877"/>
        <v>112.421875</v>
      </c>
      <c r="C5172">
        <f t="shared" si="1895"/>
        <v>115</v>
      </c>
      <c r="D5172">
        <f t="shared" ca="1" si="1880"/>
        <v>-19.56388888888889</v>
      </c>
      <c r="E5172">
        <f ca="1">IF(currency="USD",'Future et co'!F5172,IF(currency="EUR",'Future et co'!G5172,FALSE))</f>
        <v>3.6070000000000005E-2</v>
      </c>
      <c r="F5172">
        <f t="shared" ca="1" si="1881"/>
        <v>3.6070000000000005E-2</v>
      </c>
      <c r="G5172">
        <f t="shared" ca="1" si="1882"/>
        <v>2.0569999999999998E-2</v>
      </c>
      <c r="L5172">
        <f t="shared" ca="1" si="1883"/>
        <v>127.8</v>
      </c>
      <c r="M5172">
        <f t="shared" ca="1" si="1878"/>
        <v>3.6070000000000005E-2</v>
      </c>
      <c r="R5172">
        <f t="shared" ca="1" si="1884"/>
        <v>127.8</v>
      </c>
      <c r="S5172">
        <f t="shared" ca="1" si="1879"/>
        <v>3.6070000000000005E-2</v>
      </c>
      <c r="AU5172" s="1">
        <v>36725</v>
      </c>
      <c r="AV5172" s="23">
        <v>4.3940000000000001</v>
      </c>
      <c r="AW5172">
        <f t="shared" si="1885"/>
        <v>4.394E-2</v>
      </c>
      <c r="AY5172" s="1">
        <v>36725</v>
      </c>
      <c r="AZ5172" s="23">
        <v>4.3940000000000001</v>
      </c>
      <c r="BA5172">
        <f t="shared" si="1886"/>
        <v>4.394E-2</v>
      </c>
      <c r="BC5172" s="1">
        <v>36725</v>
      </c>
      <c r="BD5172">
        <v>4.5659999999999998</v>
      </c>
      <c r="BE5172">
        <f t="shared" si="1887"/>
        <v>4.5659999999999999E-2</v>
      </c>
      <c r="BI5172">
        <f t="shared" si="1888"/>
        <v>0</v>
      </c>
      <c r="BK5172" s="1">
        <v>43894</v>
      </c>
      <c r="BL5172">
        <v>2.40219</v>
      </c>
      <c r="BM5172">
        <f t="shared" si="1894"/>
        <v>2.4021899999999999E-2</v>
      </c>
      <c r="BP5172" s="1">
        <v>36725</v>
      </c>
      <c r="BQ5172" s="23">
        <v>4.3940000000000001</v>
      </c>
      <c r="BR5172">
        <f t="shared" si="1889"/>
        <v>4.394E-2</v>
      </c>
      <c r="BT5172" s="1">
        <v>36725</v>
      </c>
      <c r="BU5172" s="23">
        <v>4.3940000000000001</v>
      </c>
      <c r="BV5172">
        <f t="shared" si="1890"/>
        <v>4.394E-2</v>
      </c>
      <c r="BX5172" s="1">
        <v>36725</v>
      </c>
      <c r="BY5172">
        <v>4.5659999999999998</v>
      </c>
      <c r="BZ5172">
        <f t="shared" si="1891"/>
        <v>4.5659999999999999E-2</v>
      </c>
      <c r="CD5172">
        <f t="shared" si="1892"/>
        <v>0</v>
      </c>
      <c r="CG5172" s="1"/>
    </row>
    <row r="5173" spans="1:85" x14ac:dyDescent="0.3">
      <c r="A5173" s="21">
        <f t="shared" si="1893"/>
        <v>53052</v>
      </c>
      <c r="B5173" s="18">
        <f t="shared" si="1877"/>
        <v>112.421875</v>
      </c>
      <c r="C5173">
        <f t="shared" si="1895"/>
        <v>115</v>
      </c>
      <c r="D5173">
        <f t="shared" ca="1" si="1880"/>
        <v>-19.566666666666666</v>
      </c>
      <c r="E5173">
        <f ca="1">IF(currency="USD",'Future et co'!F5173,IF(currency="EUR",'Future et co'!G5173,FALSE))</f>
        <v>3.6070000000000005E-2</v>
      </c>
      <c r="F5173">
        <f t="shared" ca="1" si="1881"/>
        <v>3.6070000000000005E-2</v>
      </c>
      <c r="G5173">
        <f t="shared" ca="1" si="1882"/>
        <v>2.0569999999999998E-2</v>
      </c>
      <c r="L5173">
        <f t="shared" ca="1" si="1883"/>
        <v>127.8</v>
      </c>
      <c r="M5173">
        <f t="shared" ca="1" si="1878"/>
        <v>3.6070000000000005E-2</v>
      </c>
      <c r="R5173">
        <f t="shared" ca="1" si="1884"/>
        <v>127.8</v>
      </c>
      <c r="S5173">
        <f t="shared" ca="1" si="1879"/>
        <v>3.6070000000000005E-2</v>
      </c>
      <c r="AU5173" s="1">
        <v>36724</v>
      </c>
      <c r="AV5173" s="23">
        <v>4.3929999999999998</v>
      </c>
      <c r="AW5173">
        <f t="shared" si="1885"/>
        <v>4.3929999999999997E-2</v>
      </c>
      <c r="AY5173" s="1">
        <v>36724</v>
      </c>
      <c r="AZ5173" s="23">
        <v>4.3929999999999998</v>
      </c>
      <c r="BA5173">
        <f t="shared" si="1886"/>
        <v>4.3929999999999997E-2</v>
      </c>
      <c r="BC5173" s="1">
        <v>36724</v>
      </c>
      <c r="BD5173">
        <v>4.5620000000000003</v>
      </c>
      <c r="BE5173">
        <f t="shared" si="1887"/>
        <v>4.5620000000000001E-2</v>
      </c>
      <c r="BI5173">
        <f t="shared" si="1888"/>
        <v>0</v>
      </c>
      <c r="BK5173" s="1">
        <v>43895</v>
      </c>
      <c r="BL5173">
        <v>2.4849600000000001</v>
      </c>
      <c r="BM5173">
        <f t="shared" si="1894"/>
        <v>2.4849599999999999E-2</v>
      </c>
      <c r="BP5173" s="1">
        <v>36724</v>
      </c>
      <c r="BQ5173" s="23">
        <v>4.3929999999999998</v>
      </c>
      <c r="BR5173">
        <f t="shared" si="1889"/>
        <v>4.3929999999999997E-2</v>
      </c>
      <c r="BT5173" s="1">
        <v>36724</v>
      </c>
      <c r="BU5173" s="23">
        <v>4.3929999999999998</v>
      </c>
      <c r="BV5173">
        <f t="shared" si="1890"/>
        <v>4.3929999999999997E-2</v>
      </c>
      <c r="BX5173" s="1">
        <v>36724</v>
      </c>
      <c r="BY5173">
        <v>4.5620000000000003</v>
      </c>
      <c r="BZ5173">
        <f t="shared" si="1891"/>
        <v>4.5620000000000001E-2</v>
      </c>
      <c r="CD5173">
        <f t="shared" si="1892"/>
        <v>0</v>
      </c>
      <c r="CG5173" s="1"/>
    </row>
    <row r="5174" spans="1:85" x14ac:dyDescent="0.3">
      <c r="A5174" s="21">
        <f t="shared" si="1893"/>
        <v>53055</v>
      </c>
      <c r="B5174" s="18">
        <f t="shared" si="1877"/>
        <v>112.421875</v>
      </c>
      <c r="C5174">
        <f t="shared" si="1895"/>
        <v>115</v>
      </c>
      <c r="D5174">
        <f t="shared" ca="1" si="1880"/>
        <v>-19.574999999999999</v>
      </c>
      <c r="E5174">
        <f ca="1">IF(currency="USD",'Future et co'!F5174,IF(currency="EUR",'Future et co'!G5174,FALSE))</f>
        <v>3.6070000000000005E-2</v>
      </c>
      <c r="F5174">
        <f t="shared" ca="1" si="1881"/>
        <v>3.6070000000000005E-2</v>
      </c>
      <c r="G5174">
        <f t="shared" ca="1" si="1882"/>
        <v>2.0569999999999998E-2</v>
      </c>
      <c r="L5174">
        <f t="shared" ca="1" si="1883"/>
        <v>127.8</v>
      </c>
      <c r="M5174">
        <f t="shared" ca="1" si="1878"/>
        <v>3.6070000000000005E-2</v>
      </c>
      <c r="R5174">
        <f t="shared" ca="1" si="1884"/>
        <v>127.8</v>
      </c>
      <c r="S5174">
        <f t="shared" ca="1" si="1879"/>
        <v>3.6070000000000005E-2</v>
      </c>
      <c r="AU5174" s="1">
        <v>36721</v>
      </c>
      <c r="AV5174" s="23">
        <v>4.391</v>
      </c>
      <c r="AW5174">
        <f t="shared" si="1885"/>
        <v>4.3909999999999998E-2</v>
      </c>
      <c r="AY5174" s="1">
        <v>36721</v>
      </c>
      <c r="AZ5174" s="23">
        <v>4.391</v>
      </c>
      <c r="BA5174">
        <f t="shared" si="1886"/>
        <v>4.3909999999999998E-2</v>
      </c>
      <c r="BC5174" s="1">
        <v>36721</v>
      </c>
      <c r="BD5174">
        <v>4.5579999999999998</v>
      </c>
      <c r="BE5174">
        <f t="shared" si="1887"/>
        <v>4.5579999999999996E-2</v>
      </c>
      <c r="BI5174">
        <f t="shared" si="1888"/>
        <v>0</v>
      </c>
      <c r="BK5174" s="1">
        <v>43896</v>
      </c>
      <c r="BL5174">
        <v>2.52772</v>
      </c>
      <c r="BM5174">
        <f t="shared" si="1894"/>
        <v>2.52772E-2</v>
      </c>
      <c r="BP5174" s="1">
        <v>36721</v>
      </c>
      <c r="BQ5174" s="23">
        <v>4.391</v>
      </c>
      <c r="BR5174">
        <f t="shared" si="1889"/>
        <v>4.3909999999999998E-2</v>
      </c>
      <c r="BT5174" s="1">
        <v>36721</v>
      </c>
      <c r="BU5174" s="23">
        <v>4.391</v>
      </c>
      <c r="BV5174">
        <f t="shared" si="1890"/>
        <v>4.3909999999999998E-2</v>
      </c>
      <c r="BX5174" s="1">
        <v>36721</v>
      </c>
      <c r="BY5174">
        <v>4.5579999999999998</v>
      </c>
      <c r="BZ5174">
        <f t="shared" si="1891"/>
        <v>4.5579999999999996E-2</v>
      </c>
      <c r="CD5174">
        <f t="shared" si="1892"/>
        <v>0</v>
      </c>
      <c r="CG5174" s="1"/>
    </row>
    <row r="5175" spans="1:85" x14ac:dyDescent="0.3">
      <c r="A5175" s="21">
        <f t="shared" si="1893"/>
        <v>53056</v>
      </c>
      <c r="B5175" s="18">
        <f t="shared" si="1877"/>
        <v>112.421875</v>
      </c>
      <c r="C5175">
        <f t="shared" si="1895"/>
        <v>115</v>
      </c>
      <c r="D5175">
        <f t="shared" ca="1" si="1880"/>
        <v>-19.577777777777779</v>
      </c>
      <c r="E5175">
        <f ca="1">IF(currency="USD",'Future et co'!F5175,IF(currency="EUR",'Future et co'!G5175,FALSE))</f>
        <v>3.6070000000000005E-2</v>
      </c>
      <c r="F5175">
        <f t="shared" ca="1" si="1881"/>
        <v>3.6070000000000005E-2</v>
      </c>
      <c r="G5175">
        <f t="shared" ca="1" si="1882"/>
        <v>2.0569999999999998E-2</v>
      </c>
      <c r="L5175">
        <f t="shared" ca="1" si="1883"/>
        <v>127.8</v>
      </c>
      <c r="M5175">
        <f t="shared" ca="1" si="1878"/>
        <v>3.6070000000000005E-2</v>
      </c>
      <c r="R5175">
        <f t="shared" ca="1" si="1884"/>
        <v>127.8</v>
      </c>
      <c r="S5175">
        <f t="shared" ca="1" si="1879"/>
        <v>3.6070000000000005E-2</v>
      </c>
      <c r="AU5175" s="1">
        <v>36720</v>
      </c>
      <c r="AV5175" s="23">
        <v>4.391</v>
      </c>
      <c r="AW5175">
        <f t="shared" si="1885"/>
        <v>4.3909999999999998E-2</v>
      </c>
      <c r="AY5175" s="1">
        <v>36720</v>
      </c>
      <c r="AZ5175" s="23">
        <v>4.391</v>
      </c>
      <c r="BA5175">
        <f t="shared" si="1886"/>
        <v>4.3909999999999998E-2</v>
      </c>
      <c r="BC5175" s="1">
        <v>36720</v>
      </c>
      <c r="BD5175">
        <v>4.548</v>
      </c>
      <c r="BE5175">
        <f t="shared" si="1887"/>
        <v>4.548E-2</v>
      </c>
      <c r="BI5175">
        <f t="shared" si="1888"/>
        <v>0</v>
      </c>
      <c r="BK5175" s="1">
        <v>43899</v>
      </c>
      <c r="BL5175">
        <v>2.7427999999999999</v>
      </c>
      <c r="BM5175">
        <f t="shared" si="1894"/>
        <v>2.7427999999999998E-2</v>
      </c>
      <c r="BP5175" s="1">
        <v>36720</v>
      </c>
      <c r="BQ5175" s="23">
        <v>4.391</v>
      </c>
      <c r="BR5175">
        <f t="shared" si="1889"/>
        <v>4.3909999999999998E-2</v>
      </c>
      <c r="BT5175" s="1">
        <v>36720</v>
      </c>
      <c r="BU5175" s="23">
        <v>4.391</v>
      </c>
      <c r="BV5175">
        <f t="shared" si="1890"/>
        <v>4.3909999999999998E-2</v>
      </c>
      <c r="BX5175" s="1">
        <v>36720</v>
      </c>
      <c r="BY5175">
        <v>4.548</v>
      </c>
      <c r="BZ5175">
        <f t="shared" si="1891"/>
        <v>4.548E-2</v>
      </c>
      <c r="CD5175">
        <f t="shared" si="1892"/>
        <v>0</v>
      </c>
      <c r="CG5175" s="1"/>
    </row>
    <row r="5176" spans="1:85" x14ac:dyDescent="0.3">
      <c r="A5176" s="21">
        <f t="shared" si="1893"/>
        <v>53057</v>
      </c>
      <c r="B5176" s="18">
        <f t="shared" si="1877"/>
        <v>112.421875</v>
      </c>
      <c r="C5176">
        <f t="shared" si="1895"/>
        <v>115</v>
      </c>
      <c r="D5176">
        <f t="shared" ca="1" si="1880"/>
        <v>-19.580555555555556</v>
      </c>
      <c r="E5176">
        <f ca="1">IF(currency="USD",'Future et co'!F5176,IF(currency="EUR",'Future et co'!G5176,FALSE))</f>
        <v>3.6070000000000005E-2</v>
      </c>
      <c r="F5176">
        <f t="shared" ca="1" si="1881"/>
        <v>3.6070000000000005E-2</v>
      </c>
      <c r="G5176">
        <f t="shared" ca="1" si="1882"/>
        <v>2.0569999999999998E-2</v>
      </c>
      <c r="L5176">
        <f t="shared" ca="1" si="1883"/>
        <v>127.8</v>
      </c>
      <c r="M5176">
        <f t="shared" ca="1" si="1878"/>
        <v>3.6070000000000005E-2</v>
      </c>
      <c r="R5176">
        <f t="shared" ca="1" si="1884"/>
        <v>127.8</v>
      </c>
      <c r="S5176">
        <f t="shared" ca="1" si="1879"/>
        <v>3.6070000000000005E-2</v>
      </c>
      <c r="AU5176" s="1">
        <v>36719</v>
      </c>
      <c r="AV5176" s="23">
        <v>4.3979999999999997</v>
      </c>
      <c r="AW5176">
        <f t="shared" si="1885"/>
        <v>4.3979999999999998E-2</v>
      </c>
      <c r="AY5176" s="1">
        <v>36719</v>
      </c>
      <c r="AZ5176" s="23">
        <v>4.3979999999999997</v>
      </c>
      <c r="BA5176">
        <f t="shared" si="1886"/>
        <v>4.3979999999999998E-2</v>
      </c>
      <c r="BC5176" s="1">
        <v>36719</v>
      </c>
      <c r="BD5176">
        <v>4.5410000000000004</v>
      </c>
      <c r="BE5176">
        <f t="shared" si="1887"/>
        <v>4.5410000000000006E-2</v>
      </c>
      <c r="BI5176">
        <f t="shared" si="1888"/>
        <v>0</v>
      </c>
      <c r="BK5176" s="1">
        <v>43900</v>
      </c>
      <c r="BL5176">
        <v>2.6158700000000001</v>
      </c>
      <c r="BM5176">
        <f t="shared" si="1894"/>
        <v>2.61587E-2</v>
      </c>
      <c r="BP5176" s="1">
        <v>36719</v>
      </c>
      <c r="BQ5176" s="23">
        <v>4.3979999999999997</v>
      </c>
      <c r="BR5176">
        <f t="shared" si="1889"/>
        <v>4.3979999999999998E-2</v>
      </c>
      <c r="BT5176" s="1">
        <v>36719</v>
      </c>
      <c r="BU5176" s="23">
        <v>4.3979999999999997</v>
      </c>
      <c r="BV5176">
        <f t="shared" si="1890"/>
        <v>4.3979999999999998E-2</v>
      </c>
      <c r="BX5176" s="1">
        <v>36719</v>
      </c>
      <c r="BY5176">
        <v>4.5410000000000004</v>
      </c>
      <c r="BZ5176">
        <f t="shared" si="1891"/>
        <v>4.5410000000000006E-2</v>
      </c>
      <c r="CD5176">
        <f t="shared" si="1892"/>
        <v>0</v>
      </c>
      <c r="CG5176" s="1"/>
    </row>
    <row r="5177" spans="1:85" x14ac:dyDescent="0.3">
      <c r="A5177" s="21">
        <f t="shared" si="1893"/>
        <v>53058</v>
      </c>
      <c r="B5177" s="18">
        <f t="shared" si="1877"/>
        <v>112.421875</v>
      </c>
      <c r="C5177">
        <f t="shared" si="1895"/>
        <v>115</v>
      </c>
      <c r="D5177">
        <f t="shared" ca="1" si="1880"/>
        <v>-19.583333333333332</v>
      </c>
      <c r="E5177">
        <f ca="1">IF(currency="USD",'Future et co'!F5177,IF(currency="EUR",'Future et co'!G5177,FALSE))</f>
        <v>3.6070000000000005E-2</v>
      </c>
      <c r="F5177">
        <f t="shared" ca="1" si="1881"/>
        <v>3.6070000000000005E-2</v>
      </c>
      <c r="G5177">
        <f t="shared" ca="1" si="1882"/>
        <v>2.0569999999999998E-2</v>
      </c>
      <c r="L5177">
        <f t="shared" ca="1" si="1883"/>
        <v>127.8</v>
      </c>
      <c r="M5177">
        <f t="shared" ca="1" si="1878"/>
        <v>3.6070000000000005E-2</v>
      </c>
      <c r="R5177">
        <f t="shared" ca="1" si="1884"/>
        <v>127.8</v>
      </c>
      <c r="S5177">
        <f t="shared" ca="1" si="1879"/>
        <v>3.6070000000000005E-2</v>
      </c>
      <c r="AU5177" s="1">
        <v>36718</v>
      </c>
      <c r="AV5177" s="23">
        <v>4.399</v>
      </c>
      <c r="AW5177">
        <f t="shared" si="1885"/>
        <v>4.3990000000000001E-2</v>
      </c>
      <c r="AY5177" s="1">
        <v>36718</v>
      </c>
      <c r="AZ5177" s="23">
        <v>4.399</v>
      </c>
      <c r="BA5177">
        <f t="shared" si="1886"/>
        <v>4.3990000000000001E-2</v>
      </c>
      <c r="BC5177" s="1">
        <v>36718</v>
      </c>
      <c r="BD5177">
        <v>4.5389999999999997</v>
      </c>
      <c r="BE5177">
        <f t="shared" si="1887"/>
        <v>4.539E-2</v>
      </c>
      <c r="BI5177">
        <f t="shared" si="1888"/>
        <v>0</v>
      </c>
      <c r="BK5177" s="1">
        <v>43901</v>
      </c>
      <c r="BL5177">
        <v>2.7523399999999998</v>
      </c>
      <c r="BM5177">
        <f t="shared" si="1894"/>
        <v>2.7523399999999996E-2</v>
      </c>
      <c r="BP5177" s="1">
        <v>36718</v>
      </c>
      <c r="BQ5177" s="23">
        <v>4.399</v>
      </c>
      <c r="BR5177">
        <f t="shared" si="1889"/>
        <v>4.3990000000000001E-2</v>
      </c>
      <c r="BT5177" s="1">
        <v>36718</v>
      </c>
      <c r="BU5177" s="23">
        <v>4.399</v>
      </c>
      <c r="BV5177">
        <f t="shared" si="1890"/>
        <v>4.3990000000000001E-2</v>
      </c>
      <c r="BX5177" s="1">
        <v>36718</v>
      </c>
      <c r="BY5177">
        <v>4.5389999999999997</v>
      </c>
      <c r="BZ5177">
        <f t="shared" si="1891"/>
        <v>4.539E-2</v>
      </c>
      <c r="CD5177">
        <f t="shared" si="1892"/>
        <v>0</v>
      </c>
      <c r="CG5177" s="1"/>
    </row>
    <row r="5178" spans="1:85" x14ac:dyDescent="0.3">
      <c r="A5178" s="21">
        <f t="shared" si="1893"/>
        <v>53059</v>
      </c>
      <c r="B5178" s="18">
        <f t="shared" si="1877"/>
        <v>112.421875</v>
      </c>
      <c r="C5178">
        <f t="shared" si="1895"/>
        <v>115</v>
      </c>
      <c r="D5178">
        <f t="shared" ca="1" si="1880"/>
        <v>-19.586111111111112</v>
      </c>
      <c r="E5178">
        <f ca="1">IF(currency="USD",'Future et co'!F5178,IF(currency="EUR",'Future et co'!G5178,FALSE))</f>
        <v>3.6070000000000005E-2</v>
      </c>
      <c r="F5178">
        <f t="shared" ca="1" si="1881"/>
        <v>3.6070000000000005E-2</v>
      </c>
      <c r="G5178">
        <f t="shared" ca="1" si="1882"/>
        <v>2.0569999999999998E-2</v>
      </c>
      <c r="L5178">
        <f t="shared" ca="1" si="1883"/>
        <v>127.8</v>
      </c>
      <c r="M5178">
        <f t="shared" ca="1" si="1878"/>
        <v>3.6070000000000005E-2</v>
      </c>
      <c r="R5178">
        <f t="shared" ca="1" si="1884"/>
        <v>127.8</v>
      </c>
      <c r="S5178">
        <f t="shared" ca="1" si="1879"/>
        <v>3.6070000000000005E-2</v>
      </c>
      <c r="AU5178" s="1">
        <v>36717</v>
      </c>
      <c r="AV5178" s="23">
        <v>4.4000000000000004</v>
      </c>
      <c r="AW5178">
        <f t="shared" si="1885"/>
        <v>4.4000000000000004E-2</v>
      </c>
      <c r="AY5178" s="1">
        <v>36717</v>
      </c>
      <c r="AZ5178" s="23">
        <v>4.4000000000000004</v>
      </c>
      <c r="BA5178">
        <f t="shared" si="1886"/>
        <v>4.4000000000000004E-2</v>
      </c>
      <c r="BC5178" s="1">
        <v>36717</v>
      </c>
      <c r="BD5178">
        <v>4.5369999999999999</v>
      </c>
      <c r="BE5178">
        <f t="shared" si="1887"/>
        <v>4.5370000000000001E-2</v>
      </c>
      <c r="BI5178">
        <f t="shared" si="1888"/>
        <v>0</v>
      </c>
      <c r="BK5178" s="1">
        <v>43902</v>
      </c>
      <c r="BL5178">
        <v>3.0467</v>
      </c>
      <c r="BM5178">
        <f t="shared" si="1894"/>
        <v>3.0467000000000001E-2</v>
      </c>
      <c r="BP5178" s="1">
        <v>36717</v>
      </c>
      <c r="BQ5178" s="23">
        <v>4.4000000000000004</v>
      </c>
      <c r="BR5178">
        <f t="shared" si="1889"/>
        <v>4.4000000000000004E-2</v>
      </c>
      <c r="BT5178" s="1">
        <v>36717</v>
      </c>
      <c r="BU5178" s="23">
        <v>4.4000000000000004</v>
      </c>
      <c r="BV5178">
        <f t="shared" si="1890"/>
        <v>4.4000000000000004E-2</v>
      </c>
      <c r="BX5178" s="1">
        <v>36717</v>
      </c>
      <c r="BY5178">
        <v>4.5369999999999999</v>
      </c>
      <c r="BZ5178">
        <f t="shared" si="1891"/>
        <v>4.5370000000000001E-2</v>
      </c>
      <c r="CD5178">
        <f t="shared" si="1892"/>
        <v>0</v>
      </c>
      <c r="CG5178" s="1"/>
    </row>
    <row r="5179" spans="1:85" x14ac:dyDescent="0.3">
      <c r="A5179" s="21">
        <f t="shared" si="1893"/>
        <v>53062</v>
      </c>
      <c r="B5179" s="18">
        <f t="shared" si="1877"/>
        <v>112.421875</v>
      </c>
      <c r="C5179">
        <f t="shared" si="1895"/>
        <v>115</v>
      </c>
      <c r="D5179">
        <f t="shared" ca="1" si="1880"/>
        <v>-19.594444444444445</v>
      </c>
      <c r="E5179">
        <f ca="1">IF(currency="USD",'Future et co'!F5179,IF(currency="EUR",'Future et co'!G5179,FALSE))</f>
        <v>3.6070000000000005E-2</v>
      </c>
      <c r="F5179">
        <f t="shared" ca="1" si="1881"/>
        <v>3.6070000000000005E-2</v>
      </c>
      <c r="G5179">
        <f t="shared" ca="1" si="1882"/>
        <v>2.0569999999999998E-2</v>
      </c>
      <c r="L5179">
        <f t="shared" ca="1" si="1883"/>
        <v>127.8</v>
      </c>
      <c r="M5179">
        <f t="shared" ca="1" si="1878"/>
        <v>3.6070000000000005E-2</v>
      </c>
      <c r="R5179">
        <f t="shared" ca="1" si="1884"/>
        <v>127.8</v>
      </c>
      <c r="S5179">
        <f t="shared" ca="1" si="1879"/>
        <v>3.6070000000000005E-2</v>
      </c>
      <c r="AU5179" s="1">
        <v>36714</v>
      </c>
      <c r="AV5179" s="23">
        <v>4.4020000000000001</v>
      </c>
      <c r="AW5179">
        <f t="shared" si="1885"/>
        <v>4.4020000000000004E-2</v>
      </c>
      <c r="AY5179" s="1">
        <v>36714</v>
      </c>
      <c r="AZ5179" s="23">
        <v>4.4020000000000001</v>
      </c>
      <c r="BA5179">
        <f t="shared" si="1886"/>
        <v>4.4020000000000004E-2</v>
      </c>
      <c r="BC5179" s="1">
        <v>36714</v>
      </c>
      <c r="BD5179">
        <v>4.5380000000000003</v>
      </c>
      <c r="BE5179">
        <f t="shared" si="1887"/>
        <v>4.5380000000000004E-2</v>
      </c>
      <c r="BI5179">
        <f t="shared" si="1888"/>
        <v>0</v>
      </c>
      <c r="BK5179" s="1">
        <v>43903</v>
      </c>
      <c r="BL5179">
        <v>2.78586</v>
      </c>
      <c r="BM5179">
        <f t="shared" si="1894"/>
        <v>2.7858600000000001E-2</v>
      </c>
      <c r="BP5179" s="1">
        <v>36714</v>
      </c>
      <c r="BQ5179" s="23">
        <v>4.4020000000000001</v>
      </c>
      <c r="BR5179">
        <f t="shared" si="1889"/>
        <v>4.4020000000000004E-2</v>
      </c>
      <c r="BT5179" s="1">
        <v>36714</v>
      </c>
      <c r="BU5179" s="23">
        <v>4.4020000000000001</v>
      </c>
      <c r="BV5179">
        <f t="shared" si="1890"/>
        <v>4.4020000000000004E-2</v>
      </c>
      <c r="BX5179" s="1">
        <v>36714</v>
      </c>
      <c r="BY5179">
        <v>4.5380000000000003</v>
      </c>
      <c r="BZ5179">
        <f t="shared" si="1891"/>
        <v>4.5380000000000004E-2</v>
      </c>
      <c r="CD5179">
        <f t="shared" si="1892"/>
        <v>0</v>
      </c>
      <c r="CG5179" s="1"/>
    </row>
    <row r="5180" spans="1:85" x14ac:dyDescent="0.3">
      <c r="A5180" s="21">
        <f t="shared" si="1893"/>
        <v>53063</v>
      </c>
      <c r="B5180" s="18">
        <f t="shared" si="1877"/>
        <v>112.421875</v>
      </c>
      <c r="C5180">
        <f t="shared" si="1895"/>
        <v>115</v>
      </c>
      <c r="D5180">
        <f t="shared" ca="1" si="1880"/>
        <v>-19.597222222222221</v>
      </c>
      <c r="E5180">
        <f ca="1">IF(currency="USD",'Future et co'!F5180,IF(currency="EUR",'Future et co'!G5180,FALSE))</f>
        <v>3.6070000000000005E-2</v>
      </c>
      <c r="F5180">
        <f t="shared" ca="1" si="1881"/>
        <v>3.6070000000000005E-2</v>
      </c>
      <c r="G5180">
        <f t="shared" ca="1" si="1882"/>
        <v>2.0569999999999998E-2</v>
      </c>
      <c r="L5180">
        <f t="shared" ca="1" si="1883"/>
        <v>127.8</v>
      </c>
      <c r="M5180">
        <f t="shared" ca="1" si="1878"/>
        <v>3.6070000000000005E-2</v>
      </c>
      <c r="R5180">
        <f t="shared" ca="1" si="1884"/>
        <v>127.8</v>
      </c>
      <c r="S5180">
        <f t="shared" ca="1" si="1879"/>
        <v>3.6070000000000005E-2</v>
      </c>
      <c r="AU5180" s="1">
        <v>36713</v>
      </c>
      <c r="AV5180" s="23">
        <v>4.4050000000000002</v>
      </c>
      <c r="AW5180">
        <f t="shared" si="1885"/>
        <v>4.4050000000000006E-2</v>
      </c>
      <c r="AY5180" s="1">
        <v>36713</v>
      </c>
      <c r="AZ5180" s="23">
        <v>4.4050000000000002</v>
      </c>
      <c r="BA5180">
        <f t="shared" si="1886"/>
        <v>4.4050000000000006E-2</v>
      </c>
      <c r="BC5180" s="1">
        <v>36713</v>
      </c>
      <c r="BD5180">
        <v>4.5350000000000001</v>
      </c>
      <c r="BE5180">
        <f t="shared" si="1887"/>
        <v>4.5350000000000001E-2</v>
      </c>
      <c r="BI5180">
        <f t="shared" si="1888"/>
        <v>0</v>
      </c>
      <c r="BK5180" s="1">
        <v>43906</v>
      </c>
      <c r="BL5180">
        <v>3.17367</v>
      </c>
      <c r="BM5180">
        <f t="shared" si="1894"/>
        <v>3.17367E-2</v>
      </c>
      <c r="BP5180" s="1">
        <v>36713</v>
      </c>
      <c r="BQ5180" s="23">
        <v>4.4050000000000002</v>
      </c>
      <c r="BR5180">
        <f t="shared" si="1889"/>
        <v>4.4050000000000006E-2</v>
      </c>
      <c r="BT5180" s="1">
        <v>36713</v>
      </c>
      <c r="BU5180" s="23">
        <v>4.4050000000000002</v>
      </c>
      <c r="BV5180">
        <f t="shared" si="1890"/>
        <v>4.4050000000000006E-2</v>
      </c>
      <c r="BX5180" s="1">
        <v>36713</v>
      </c>
      <c r="BY5180">
        <v>4.5350000000000001</v>
      </c>
      <c r="BZ5180">
        <f t="shared" si="1891"/>
        <v>4.5350000000000001E-2</v>
      </c>
      <c r="CD5180">
        <f t="shared" si="1892"/>
        <v>0</v>
      </c>
      <c r="CG5180" s="1"/>
    </row>
    <row r="5181" spans="1:85" x14ac:dyDescent="0.3">
      <c r="A5181" s="21">
        <f t="shared" si="1893"/>
        <v>53064</v>
      </c>
      <c r="B5181" s="18">
        <f t="shared" si="1877"/>
        <v>112.421875</v>
      </c>
      <c r="C5181">
        <f t="shared" si="1895"/>
        <v>115</v>
      </c>
      <c r="D5181">
        <f t="shared" ca="1" si="1880"/>
        <v>-19.600000000000001</v>
      </c>
      <c r="E5181">
        <f ca="1">IF(currency="USD",'Future et co'!F5181,IF(currency="EUR",'Future et co'!G5181,FALSE))</f>
        <v>3.6070000000000005E-2</v>
      </c>
      <c r="F5181">
        <f t="shared" ca="1" si="1881"/>
        <v>3.6070000000000005E-2</v>
      </c>
      <c r="G5181">
        <f t="shared" ca="1" si="1882"/>
        <v>2.0569999999999998E-2</v>
      </c>
      <c r="L5181">
        <f t="shared" ca="1" si="1883"/>
        <v>127.8</v>
      </c>
      <c r="M5181">
        <f t="shared" ca="1" si="1878"/>
        <v>3.6070000000000005E-2</v>
      </c>
      <c r="R5181">
        <f t="shared" ca="1" si="1884"/>
        <v>127.8</v>
      </c>
      <c r="S5181">
        <f t="shared" ca="1" si="1879"/>
        <v>3.6070000000000005E-2</v>
      </c>
      <c r="AU5181" s="1">
        <v>36712</v>
      </c>
      <c r="AV5181" s="23">
        <v>4.407</v>
      </c>
      <c r="AW5181">
        <f t="shared" si="1885"/>
        <v>4.4069999999999998E-2</v>
      </c>
      <c r="AY5181" s="1">
        <v>36712</v>
      </c>
      <c r="AZ5181" s="23">
        <v>4.407</v>
      </c>
      <c r="BA5181">
        <f t="shared" si="1886"/>
        <v>4.4069999999999998E-2</v>
      </c>
      <c r="BC5181" s="1">
        <v>36712</v>
      </c>
      <c r="BD5181">
        <v>4.5439999999999996</v>
      </c>
      <c r="BE5181">
        <f t="shared" si="1887"/>
        <v>4.5439999999999994E-2</v>
      </c>
      <c r="BI5181">
        <f t="shared" si="1888"/>
        <v>0</v>
      </c>
      <c r="BK5181" s="1">
        <v>43907</v>
      </c>
      <c r="BL5181">
        <v>2.9901200000000001</v>
      </c>
      <c r="BM5181">
        <f t="shared" si="1894"/>
        <v>2.9901200000000003E-2</v>
      </c>
      <c r="BP5181" s="1">
        <v>36712</v>
      </c>
      <c r="BQ5181" s="23">
        <v>4.407</v>
      </c>
      <c r="BR5181">
        <f t="shared" si="1889"/>
        <v>4.4069999999999998E-2</v>
      </c>
      <c r="BT5181" s="1">
        <v>36712</v>
      </c>
      <c r="BU5181" s="23">
        <v>4.407</v>
      </c>
      <c r="BV5181">
        <f t="shared" si="1890"/>
        <v>4.4069999999999998E-2</v>
      </c>
      <c r="BX5181" s="1">
        <v>36712</v>
      </c>
      <c r="BY5181">
        <v>4.5439999999999996</v>
      </c>
      <c r="BZ5181">
        <f t="shared" si="1891"/>
        <v>4.5439999999999994E-2</v>
      </c>
      <c r="CD5181">
        <f t="shared" si="1892"/>
        <v>0</v>
      </c>
      <c r="CG5181" s="1"/>
    </row>
    <row r="5182" spans="1:85" x14ac:dyDescent="0.3">
      <c r="A5182" s="21">
        <f t="shared" si="1893"/>
        <v>53065</v>
      </c>
      <c r="B5182" s="18">
        <f t="shared" si="1877"/>
        <v>112.421875</v>
      </c>
      <c r="C5182">
        <f t="shared" si="1895"/>
        <v>115</v>
      </c>
      <c r="D5182">
        <f t="shared" ca="1" si="1880"/>
        <v>-19.602777777777778</v>
      </c>
      <c r="E5182">
        <f ca="1">IF(currency="USD",'Future et co'!F5182,IF(currency="EUR",'Future et co'!G5182,FALSE))</f>
        <v>3.6070000000000005E-2</v>
      </c>
      <c r="F5182">
        <f t="shared" ca="1" si="1881"/>
        <v>3.6070000000000005E-2</v>
      </c>
      <c r="G5182">
        <f t="shared" ca="1" si="1882"/>
        <v>2.0569999999999998E-2</v>
      </c>
      <c r="L5182">
        <f t="shared" ca="1" si="1883"/>
        <v>127.8</v>
      </c>
      <c r="M5182">
        <f t="shared" ca="1" si="1878"/>
        <v>3.6070000000000005E-2</v>
      </c>
      <c r="R5182">
        <f t="shared" ca="1" si="1884"/>
        <v>127.8</v>
      </c>
      <c r="S5182">
        <f t="shared" ca="1" si="1879"/>
        <v>3.6070000000000005E-2</v>
      </c>
      <c r="AU5182" s="1">
        <v>36711</v>
      </c>
      <c r="AV5182" s="23">
        <v>4.4139999999999997</v>
      </c>
      <c r="AW5182">
        <f t="shared" si="1885"/>
        <v>4.4139999999999999E-2</v>
      </c>
      <c r="AY5182" s="1">
        <v>36711</v>
      </c>
      <c r="AZ5182" s="23">
        <v>4.4139999999999997</v>
      </c>
      <c r="BA5182">
        <f t="shared" si="1886"/>
        <v>4.4139999999999999E-2</v>
      </c>
      <c r="BC5182" s="1">
        <v>36711</v>
      </c>
      <c r="BD5182">
        <v>4.5469999999999997</v>
      </c>
      <c r="BE5182">
        <f t="shared" si="1887"/>
        <v>4.5469999999999997E-2</v>
      </c>
      <c r="BI5182">
        <f t="shared" si="1888"/>
        <v>0</v>
      </c>
      <c r="BK5182" s="1">
        <v>43908</v>
      </c>
      <c r="BL5182">
        <v>3.16567</v>
      </c>
      <c r="BM5182">
        <f t="shared" si="1894"/>
        <v>3.1656700000000003E-2</v>
      </c>
      <c r="BP5182" s="1">
        <v>36711</v>
      </c>
      <c r="BQ5182" s="23">
        <v>4.4139999999999997</v>
      </c>
      <c r="BR5182">
        <f t="shared" si="1889"/>
        <v>4.4139999999999999E-2</v>
      </c>
      <c r="BT5182" s="1">
        <v>36711</v>
      </c>
      <c r="BU5182" s="23">
        <v>4.4139999999999997</v>
      </c>
      <c r="BV5182">
        <f t="shared" si="1890"/>
        <v>4.4139999999999999E-2</v>
      </c>
      <c r="BX5182" s="1">
        <v>36711</v>
      </c>
      <c r="BY5182">
        <v>4.5469999999999997</v>
      </c>
      <c r="BZ5182">
        <f t="shared" si="1891"/>
        <v>4.5469999999999997E-2</v>
      </c>
      <c r="CD5182">
        <f t="shared" si="1892"/>
        <v>0</v>
      </c>
      <c r="CG5182" s="1"/>
    </row>
    <row r="5183" spans="1:85" x14ac:dyDescent="0.3">
      <c r="A5183" s="21">
        <f t="shared" si="1893"/>
        <v>53066</v>
      </c>
      <c r="B5183" s="18">
        <f t="shared" si="1877"/>
        <v>112.421875</v>
      </c>
      <c r="C5183">
        <f t="shared" si="1895"/>
        <v>115</v>
      </c>
      <c r="D5183">
        <f t="shared" ca="1" si="1880"/>
        <v>-19.605555555555554</v>
      </c>
      <c r="E5183">
        <f ca="1">IF(currency="USD",'Future et co'!F5183,IF(currency="EUR",'Future et co'!G5183,FALSE))</f>
        <v>3.6070000000000005E-2</v>
      </c>
      <c r="F5183">
        <f t="shared" ca="1" si="1881"/>
        <v>3.6070000000000005E-2</v>
      </c>
      <c r="G5183">
        <f t="shared" ca="1" si="1882"/>
        <v>2.0569999999999998E-2</v>
      </c>
      <c r="L5183">
        <f t="shared" ca="1" si="1883"/>
        <v>127.8</v>
      </c>
      <c r="M5183">
        <f t="shared" ca="1" si="1878"/>
        <v>3.6070000000000005E-2</v>
      </c>
      <c r="R5183">
        <f t="shared" ca="1" si="1884"/>
        <v>127.8</v>
      </c>
      <c r="S5183">
        <f t="shared" ca="1" si="1879"/>
        <v>3.6070000000000005E-2</v>
      </c>
      <c r="AU5183" s="1">
        <v>36710</v>
      </c>
      <c r="AV5183" s="23">
        <v>4.423</v>
      </c>
      <c r="AW5183">
        <f t="shared" si="1885"/>
        <v>4.4229999999999998E-2</v>
      </c>
      <c r="AY5183" s="1">
        <v>36710</v>
      </c>
      <c r="AZ5183" s="23">
        <v>4.423</v>
      </c>
      <c r="BA5183">
        <f t="shared" si="1886"/>
        <v>4.4229999999999998E-2</v>
      </c>
      <c r="BC5183" s="1">
        <v>36710</v>
      </c>
      <c r="BD5183">
        <v>4.5510000000000002</v>
      </c>
      <c r="BE5183">
        <f t="shared" si="1887"/>
        <v>4.5510000000000002E-2</v>
      </c>
      <c r="BI5183">
        <f t="shared" si="1888"/>
        <v>0</v>
      </c>
      <c r="BK5183" s="1">
        <v>43909</v>
      </c>
      <c r="BL5183">
        <v>3.16818</v>
      </c>
      <c r="BM5183">
        <f t="shared" si="1894"/>
        <v>3.1681800000000003E-2</v>
      </c>
      <c r="BP5183" s="1">
        <v>36710</v>
      </c>
      <c r="BQ5183" s="23">
        <v>4.423</v>
      </c>
      <c r="BR5183">
        <f t="shared" si="1889"/>
        <v>4.4229999999999998E-2</v>
      </c>
      <c r="BT5183" s="1">
        <v>36710</v>
      </c>
      <c r="BU5183" s="23">
        <v>4.423</v>
      </c>
      <c r="BV5183">
        <f t="shared" si="1890"/>
        <v>4.4229999999999998E-2</v>
      </c>
      <c r="BX5183" s="1">
        <v>36710</v>
      </c>
      <c r="BY5183">
        <v>4.5510000000000002</v>
      </c>
      <c r="BZ5183">
        <f t="shared" si="1891"/>
        <v>4.5510000000000002E-2</v>
      </c>
      <c r="CD5183">
        <f t="shared" si="1892"/>
        <v>0</v>
      </c>
      <c r="CG5183" s="1"/>
    </row>
    <row r="5184" spans="1:85" x14ac:dyDescent="0.3">
      <c r="A5184" s="21">
        <f t="shared" si="1893"/>
        <v>53069</v>
      </c>
      <c r="B5184" s="18">
        <f t="shared" si="1877"/>
        <v>112.421875</v>
      </c>
      <c r="C5184">
        <f t="shared" si="1895"/>
        <v>115</v>
      </c>
      <c r="D5184">
        <f t="shared" ca="1" si="1880"/>
        <v>-19.613888888888887</v>
      </c>
      <c r="E5184">
        <f ca="1">IF(currency="USD",'Future et co'!F5184,IF(currency="EUR",'Future et co'!G5184,FALSE))</f>
        <v>3.6070000000000005E-2</v>
      </c>
      <c r="F5184">
        <f t="shared" ca="1" si="1881"/>
        <v>3.6070000000000005E-2</v>
      </c>
      <c r="G5184">
        <f t="shared" ca="1" si="1882"/>
        <v>2.0569999999999998E-2</v>
      </c>
      <c r="L5184">
        <f t="shared" ca="1" si="1883"/>
        <v>127.8</v>
      </c>
      <c r="M5184">
        <f t="shared" ca="1" si="1878"/>
        <v>3.6070000000000005E-2</v>
      </c>
      <c r="R5184">
        <f t="shared" ca="1" si="1884"/>
        <v>127.8</v>
      </c>
      <c r="S5184">
        <f t="shared" ca="1" si="1879"/>
        <v>3.6070000000000005E-2</v>
      </c>
      <c r="AU5184" s="1">
        <v>36707</v>
      </c>
      <c r="AV5184" s="23">
        <v>4.4169999999999998</v>
      </c>
      <c r="AW5184">
        <f t="shared" si="1885"/>
        <v>4.4170000000000001E-2</v>
      </c>
      <c r="AY5184" s="1">
        <v>36707</v>
      </c>
      <c r="AZ5184" s="23">
        <v>4.4169999999999998</v>
      </c>
      <c r="BA5184">
        <f t="shared" si="1886"/>
        <v>4.4170000000000001E-2</v>
      </c>
      <c r="BC5184" s="1">
        <v>36707</v>
      </c>
      <c r="BD5184">
        <v>4.5469999999999997</v>
      </c>
      <c r="BE5184">
        <f t="shared" si="1887"/>
        <v>4.5469999999999997E-2</v>
      </c>
      <c r="BI5184">
        <f t="shared" si="1888"/>
        <v>0</v>
      </c>
      <c r="BK5184" s="1">
        <v>43910</v>
      </c>
      <c r="BL5184">
        <v>3.3193700000000002</v>
      </c>
      <c r="BM5184">
        <f t="shared" si="1894"/>
        <v>3.31937E-2</v>
      </c>
      <c r="BP5184" s="1">
        <v>36707</v>
      </c>
      <c r="BQ5184" s="23">
        <v>4.4169999999999998</v>
      </c>
      <c r="BR5184">
        <f t="shared" si="1889"/>
        <v>4.4170000000000001E-2</v>
      </c>
      <c r="BT5184" s="1">
        <v>36707</v>
      </c>
      <c r="BU5184" s="23">
        <v>4.4169999999999998</v>
      </c>
      <c r="BV5184">
        <f t="shared" si="1890"/>
        <v>4.4170000000000001E-2</v>
      </c>
      <c r="BX5184" s="1">
        <v>36707</v>
      </c>
      <c r="BY5184">
        <v>4.5469999999999997</v>
      </c>
      <c r="BZ5184">
        <f t="shared" si="1891"/>
        <v>4.5469999999999997E-2</v>
      </c>
      <c r="CD5184">
        <f t="shared" si="1892"/>
        <v>0</v>
      </c>
      <c r="CG5184" s="1"/>
    </row>
    <row r="5185" spans="1:85" x14ac:dyDescent="0.3">
      <c r="A5185" s="21">
        <f t="shared" si="1893"/>
        <v>53070</v>
      </c>
      <c r="B5185" s="18">
        <f t="shared" si="1877"/>
        <v>112.421875</v>
      </c>
      <c r="C5185">
        <f t="shared" si="1895"/>
        <v>115</v>
      </c>
      <c r="D5185">
        <f t="shared" ca="1" si="1880"/>
        <v>-19.616666666666667</v>
      </c>
      <c r="E5185">
        <f ca="1">IF(currency="USD",'Future et co'!F5185,IF(currency="EUR",'Future et co'!G5185,FALSE))</f>
        <v>3.6070000000000005E-2</v>
      </c>
      <c r="F5185">
        <f t="shared" ca="1" si="1881"/>
        <v>3.6070000000000005E-2</v>
      </c>
      <c r="G5185">
        <f t="shared" ca="1" si="1882"/>
        <v>2.0569999999999998E-2</v>
      </c>
      <c r="L5185">
        <f t="shared" ca="1" si="1883"/>
        <v>127.8</v>
      </c>
      <c r="M5185">
        <f t="shared" ca="1" si="1878"/>
        <v>3.6070000000000005E-2</v>
      </c>
      <c r="R5185">
        <f t="shared" ca="1" si="1884"/>
        <v>127.8</v>
      </c>
      <c r="S5185">
        <f t="shared" ca="1" si="1879"/>
        <v>3.6070000000000005E-2</v>
      </c>
      <c r="AU5185" s="1">
        <v>36706</v>
      </c>
      <c r="AV5185" s="23">
        <v>4.4169999999999998</v>
      </c>
      <c r="AW5185">
        <f t="shared" si="1885"/>
        <v>4.4170000000000001E-2</v>
      </c>
      <c r="AY5185" s="1">
        <v>36706</v>
      </c>
      <c r="AZ5185" s="23">
        <v>4.4169999999999998</v>
      </c>
      <c r="BA5185">
        <f t="shared" si="1886"/>
        <v>4.4170000000000001E-2</v>
      </c>
      <c r="BC5185" s="1">
        <v>36706</v>
      </c>
      <c r="BD5185">
        <v>4.548</v>
      </c>
      <c r="BE5185">
        <f t="shared" si="1887"/>
        <v>4.548E-2</v>
      </c>
      <c r="BI5185">
        <f t="shared" si="1888"/>
        <v>0</v>
      </c>
      <c r="BK5185" s="1">
        <v>43913</v>
      </c>
      <c r="BL5185">
        <v>3.4420000000000002</v>
      </c>
      <c r="BM5185">
        <f t="shared" si="1894"/>
        <v>3.4419999999999999E-2</v>
      </c>
      <c r="BP5185" s="1">
        <v>36706</v>
      </c>
      <c r="BQ5185" s="23">
        <v>4.4169999999999998</v>
      </c>
      <c r="BR5185">
        <f t="shared" si="1889"/>
        <v>4.4170000000000001E-2</v>
      </c>
      <c r="BT5185" s="1">
        <v>36706</v>
      </c>
      <c r="BU5185" s="23">
        <v>4.4169999999999998</v>
      </c>
      <c r="BV5185">
        <f t="shared" si="1890"/>
        <v>4.4170000000000001E-2</v>
      </c>
      <c r="BX5185" s="1">
        <v>36706</v>
      </c>
      <c r="BY5185">
        <v>4.548</v>
      </c>
      <c r="BZ5185">
        <f t="shared" si="1891"/>
        <v>4.548E-2</v>
      </c>
      <c r="CD5185">
        <f t="shared" si="1892"/>
        <v>0</v>
      </c>
      <c r="CG5185" s="1"/>
    </row>
    <row r="5186" spans="1:85" x14ac:dyDescent="0.3">
      <c r="A5186" s="21">
        <f t="shared" si="1893"/>
        <v>53071</v>
      </c>
      <c r="B5186" s="18">
        <f t="shared" si="1877"/>
        <v>112.421875</v>
      </c>
      <c r="C5186">
        <f t="shared" si="1895"/>
        <v>115</v>
      </c>
      <c r="D5186">
        <f t="shared" ca="1" si="1880"/>
        <v>-19.619444444444444</v>
      </c>
      <c r="E5186">
        <f ca="1">IF(currency="USD",'Future et co'!F5186,IF(currency="EUR",'Future et co'!G5186,FALSE))</f>
        <v>3.6070000000000005E-2</v>
      </c>
      <c r="F5186">
        <f t="shared" ca="1" si="1881"/>
        <v>3.6070000000000005E-2</v>
      </c>
      <c r="G5186">
        <f t="shared" ca="1" si="1882"/>
        <v>2.0569999999999998E-2</v>
      </c>
      <c r="L5186">
        <f t="shared" ca="1" si="1883"/>
        <v>127.8</v>
      </c>
      <c r="M5186">
        <f t="shared" ca="1" si="1878"/>
        <v>3.6070000000000005E-2</v>
      </c>
      <c r="R5186">
        <f t="shared" ca="1" si="1884"/>
        <v>127.8</v>
      </c>
      <c r="S5186">
        <f t="shared" ca="1" si="1879"/>
        <v>3.6070000000000005E-2</v>
      </c>
      <c r="AU5186" s="1">
        <v>36705</v>
      </c>
      <c r="AV5186" s="26">
        <v>4.4249999999999998</v>
      </c>
      <c r="AW5186">
        <f t="shared" si="1885"/>
        <v>4.4249999999999998E-2</v>
      </c>
      <c r="AY5186" s="1">
        <v>36705</v>
      </c>
      <c r="AZ5186" s="26">
        <v>4.4249999999999998</v>
      </c>
      <c r="BA5186">
        <f t="shared" si="1886"/>
        <v>4.4249999999999998E-2</v>
      </c>
      <c r="BC5186" s="1">
        <v>36705</v>
      </c>
      <c r="BD5186">
        <v>4.5469999999999997</v>
      </c>
      <c r="BE5186">
        <f t="shared" si="1887"/>
        <v>4.5469999999999997E-2</v>
      </c>
      <c r="BI5186">
        <f t="shared" si="1888"/>
        <v>0</v>
      </c>
      <c r="BK5186" s="1">
        <v>43914</v>
      </c>
      <c r="BL5186">
        <v>3.0994999999999999</v>
      </c>
      <c r="BM5186">
        <f t="shared" si="1894"/>
        <v>3.0994999999999998E-2</v>
      </c>
      <c r="BP5186" s="1">
        <v>36705</v>
      </c>
      <c r="BQ5186" s="26">
        <v>4.4249999999999998</v>
      </c>
      <c r="BR5186">
        <f t="shared" si="1889"/>
        <v>4.4249999999999998E-2</v>
      </c>
      <c r="BT5186" s="1">
        <v>36705</v>
      </c>
      <c r="BU5186" s="26">
        <v>4.4249999999999998</v>
      </c>
      <c r="BV5186">
        <f t="shared" si="1890"/>
        <v>4.4249999999999998E-2</v>
      </c>
      <c r="BX5186" s="1">
        <v>36705</v>
      </c>
      <c r="BY5186">
        <v>4.5469999999999997</v>
      </c>
      <c r="BZ5186">
        <f t="shared" si="1891"/>
        <v>4.5469999999999997E-2</v>
      </c>
      <c r="CD5186">
        <f t="shared" si="1892"/>
        <v>0</v>
      </c>
      <c r="CG5186" s="1"/>
    </row>
    <row r="5187" spans="1:85" x14ac:dyDescent="0.3">
      <c r="A5187" s="21">
        <f t="shared" si="1893"/>
        <v>53072</v>
      </c>
      <c r="B5187" s="18">
        <f t="shared" si="1877"/>
        <v>112.421875</v>
      </c>
      <c r="C5187">
        <f t="shared" si="1895"/>
        <v>115</v>
      </c>
      <c r="D5187">
        <f t="shared" ca="1" si="1880"/>
        <v>-19.622222222222224</v>
      </c>
      <c r="E5187">
        <f ca="1">IF(currency="USD",'Future et co'!F5187,IF(currency="EUR",'Future et co'!G5187,FALSE))</f>
        <v>3.6070000000000005E-2</v>
      </c>
      <c r="F5187">
        <f t="shared" ca="1" si="1881"/>
        <v>3.6070000000000005E-2</v>
      </c>
      <c r="G5187">
        <f t="shared" ca="1" si="1882"/>
        <v>2.0569999999999998E-2</v>
      </c>
      <c r="L5187">
        <f t="shared" ca="1" si="1883"/>
        <v>127.8</v>
      </c>
      <c r="M5187">
        <f t="shared" ca="1" si="1878"/>
        <v>3.6070000000000005E-2</v>
      </c>
      <c r="R5187">
        <f t="shared" ca="1" si="1884"/>
        <v>127.8</v>
      </c>
      <c r="S5187">
        <f t="shared" ca="1" si="1879"/>
        <v>3.6070000000000005E-2</v>
      </c>
      <c r="AU5187" s="1">
        <v>36704</v>
      </c>
      <c r="AV5187" s="23">
        <v>4.4429999999999996</v>
      </c>
      <c r="AW5187">
        <f t="shared" si="1885"/>
        <v>4.4429999999999997E-2</v>
      </c>
      <c r="AY5187" s="1">
        <v>36704</v>
      </c>
      <c r="AZ5187" s="23">
        <v>4.4429999999999996</v>
      </c>
      <c r="BA5187">
        <f t="shared" si="1886"/>
        <v>4.4429999999999997E-2</v>
      </c>
      <c r="BC5187" s="1">
        <v>36704</v>
      </c>
      <c r="BD5187">
        <v>4.5510000000000002</v>
      </c>
      <c r="BE5187">
        <f t="shared" si="1887"/>
        <v>4.5510000000000002E-2</v>
      </c>
      <c r="BI5187">
        <f t="shared" si="1888"/>
        <v>0</v>
      </c>
      <c r="BK5187" s="1">
        <v>43915</v>
      </c>
      <c r="BL5187">
        <v>3.0464899999999999</v>
      </c>
      <c r="BM5187">
        <f t="shared" si="1894"/>
        <v>3.04649E-2</v>
      </c>
      <c r="BP5187" s="1">
        <v>36704</v>
      </c>
      <c r="BQ5187" s="23">
        <v>4.4429999999999996</v>
      </c>
      <c r="BR5187">
        <f t="shared" si="1889"/>
        <v>4.4429999999999997E-2</v>
      </c>
      <c r="BT5187" s="1">
        <v>36704</v>
      </c>
      <c r="BU5187" s="23">
        <v>4.4429999999999996</v>
      </c>
      <c r="BV5187">
        <f t="shared" si="1890"/>
        <v>4.4429999999999997E-2</v>
      </c>
      <c r="BX5187" s="1">
        <v>36704</v>
      </c>
      <c r="BY5187">
        <v>4.5510000000000002</v>
      </c>
      <c r="BZ5187">
        <f t="shared" si="1891"/>
        <v>4.5510000000000002E-2</v>
      </c>
      <c r="CD5187">
        <f t="shared" si="1892"/>
        <v>0</v>
      </c>
      <c r="CG5187" s="1"/>
    </row>
    <row r="5188" spans="1:85" x14ac:dyDescent="0.3">
      <c r="A5188" s="21">
        <f t="shared" si="1893"/>
        <v>53073</v>
      </c>
      <c r="B5188" s="18">
        <f t="shared" si="1877"/>
        <v>112.421875</v>
      </c>
      <c r="C5188">
        <f t="shared" si="1895"/>
        <v>115</v>
      </c>
      <c r="D5188">
        <f t="shared" ca="1" si="1880"/>
        <v>-19.625</v>
      </c>
      <c r="E5188">
        <f ca="1">IF(currency="USD",'Future et co'!F5188,IF(currency="EUR",'Future et co'!G5188,FALSE))</f>
        <v>3.6070000000000005E-2</v>
      </c>
      <c r="F5188">
        <f t="shared" ca="1" si="1881"/>
        <v>3.6070000000000005E-2</v>
      </c>
      <c r="G5188">
        <f t="shared" ca="1" si="1882"/>
        <v>2.0569999999999998E-2</v>
      </c>
      <c r="L5188">
        <f t="shared" ca="1" si="1883"/>
        <v>127.8</v>
      </c>
      <c r="M5188">
        <f t="shared" ca="1" si="1878"/>
        <v>3.6070000000000005E-2</v>
      </c>
      <c r="R5188">
        <f t="shared" ca="1" si="1884"/>
        <v>127.8</v>
      </c>
      <c r="S5188">
        <f t="shared" ca="1" si="1879"/>
        <v>3.6070000000000005E-2</v>
      </c>
      <c r="AU5188" s="1">
        <v>36703</v>
      </c>
      <c r="AV5188" s="23">
        <v>4.4429999999999996</v>
      </c>
      <c r="AW5188">
        <f t="shared" si="1885"/>
        <v>4.4429999999999997E-2</v>
      </c>
      <c r="AY5188" s="1">
        <v>36703</v>
      </c>
      <c r="AZ5188" s="23">
        <v>4.4429999999999996</v>
      </c>
      <c r="BA5188">
        <f t="shared" si="1886"/>
        <v>4.4429999999999997E-2</v>
      </c>
      <c r="BC5188" s="1">
        <v>36703</v>
      </c>
      <c r="BD5188">
        <v>4.5439999999999996</v>
      </c>
      <c r="BE5188">
        <f t="shared" si="1887"/>
        <v>4.5439999999999994E-2</v>
      </c>
      <c r="BI5188">
        <f t="shared" si="1888"/>
        <v>0</v>
      </c>
      <c r="BK5188" s="1">
        <v>43916</v>
      </c>
      <c r="BL5188">
        <v>2.8378199999999998</v>
      </c>
      <c r="BM5188">
        <f t="shared" si="1894"/>
        <v>2.8378199999999999E-2</v>
      </c>
      <c r="BP5188" s="1">
        <v>36703</v>
      </c>
      <c r="BQ5188" s="23">
        <v>4.4429999999999996</v>
      </c>
      <c r="BR5188">
        <f t="shared" si="1889"/>
        <v>4.4429999999999997E-2</v>
      </c>
      <c r="BT5188" s="1">
        <v>36703</v>
      </c>
      <c r="BU5188" s="23">
        <v>4.4429999999999996</v>
      </c>
      <c r="BV5188">
        <f t="shared" si="1890"/>
        <v>4.4429999999999997E-2</v>
      </c>
      <c r="BX5188" s="1">
        <v>36703</v>
      </c>
      <c r="BY5188">
        <v>4.5439999999999996</v>
      </c>
      <c r="BZ5188">
        <f t="shared" si="1891"/>
        <v>4.5439999999999994E-2</v>
      </c>
      <c r="CD5188">
        <f t="shared" si="1892"/>
        <v>0</v>
      </c>
      <c r="CG5188" s="1"/>
    </row>
    <row r="5189" spans="1:85" x14ac:dyDescent="0.3">
      <c r="A5189" s="21">
        <f t="shared" si="1893"/>
        <v>53076</v>
      </c>
      <c r="B5189" s="18">
        <f t="shared" si="1877"/>
        <v>112.421875</v>
      </c>
      <c r="C5189">
        <f t="shared" si="1895"/>
        <v>115</v>
      </c>
      <c r="D5189">
        <f t="shared" ca="1" si="1880"/>
        <v>-19.633333333333333</v>
      </c>
      <c r="E5189">
        <f ca="1">IF(currency="USD",'Future et co'!F5189,IF(currency="EUR",'Future et co'!G5189,FALSE))</f>
        <v>3.6070000000000005E-2</v>
      </c>
      <c r="F5189">
        <f t="shared" ca="1" si="1881"/>
        <v>3.6070000000000005E-2</v>
      </c>
      <c r="G5189">
        <f t="shared" ca="1" si="1882"/>
        <v>2.0569999999999998E-2</v>
      </c>
      <c r="L5189">
        <f t="shared" ca="1" si="1883"/>
        <v>127.8</v>
      </c>
      <c r="M5189">
        <f t="shared" ca="1" si="1878"/>
        <v>3.6070000000000005E-2</v>
      </c>
      <c r="R5189">
        <f t="shared" ca="1" si="1884"/>
        <v>127.8</v>
      </c>
      <c r="S5189">
        <f t="shared" ca="1" si="1879"/>
        <v>3.6070000000000005E-2</v>
      </c>
      <c r="AU5189" s="1">
        <v>36700</v>
      </c>
      <c r="AV5189" s="23">
        <v>4.423</v>
      </c>
      <c r="AW5189">
        <f t="shared" si="1885"/>
        <v>4.4229999999999998E-2</v>
      </c>
      <c r="AY5189" s="1">
        <v>36700</v>
      </c>
      <c r="AZ5189" s="23">
        <v>4.423</v>
      </c>
      <c r="BA5189">
        <f t="shared" si="1886"/>
        <v>4.4229999999999998E-2</v>
      </c>
      <c r="BC5189" s="1">
        <v>36700</v>
      </c>
      <c r="BD5189">
        <v>4.5289999999999999</v>
      </c>
      <c r="BE5189">
        <f t="shared" si="1887"/>
        <v>4.5289999999999997E-2</v>
      </c>
      <c r="BI5189">
        <f t="shared" si="1888"/>
        <v>0</v>
      </c>
      <c r="BK5189" s="1">
        <v>43917</v>
      </c>
      <c r="BL5189">
        <v>2.9344100000000002</v>
      </c>
      <c r="BM5189">
        <f t="shared" si="1894"/>
        <v>2.9344100000000001E-2</v>
      </c>
      <c r="BP5189" s="1">
        <v>36700</v>
      </c>
      <c r="BQ5189" s="23">
        <v>4.423</v>
      </c>
      <c r="BR5189">
        <f t="shared" si="1889"/>
        <v>4.4229999999999998E-2</v>
      </c>
      <c r="BT5189" s="1">
        <v>36700</v>
      </c>
      <c r="BU5189" s="23">
        <v>4.423</v>
      </c>
      <c r="BV5189">
        <f t="shared" si="1890"/>
        <v>4.4229999999999998E-2</v>
      </c>
      <c r="BX5189" s="1">
        <v>36700</v>
      </c>
      <c r="BY5189">
        <v>4.5289999999999999</v>
      </c>
      <c r="BZ5189">
        <f t="shared" si="1891"/>
        <v>4.5289999999999997E-2</v>
      </c>
      <c r="CD5189">
        <f t="shared" si="1892"/>
        <v>0</v>
      </c>
      <c r="CG5189" s="1"/>
    </row>
    <row r="5190" spans="1:85" x14ac:dyDescent="0.3">
      <c r="A5190" s="21">
        <f t="shared" si="1893"/>
        <v>53077</v>
      </c>
      <c r="B5190" s="18">
        <f t="shared" si="1877"/>
        <v>112.421875</v>
      </c>
      <c r="C5190">
        <f t="shared" si="1895"/>
        <v>115</v>
      </c>
      <c r="D5190">
        <f t="shared" ca="1" si="1880"/>
        <v>-19.636111111111113</v>
      </c>
      <c r="E5190">
        <f ca="1">IF(currency="USD",'Future et co'!F5190,IF(currency="EUR",'Future et co'!G5190,FALSE))</f>
        <v>3.6070000000000005E-2</v>
      </c>
      <c r="F5190">
        <f t="shared" ca="1" si="1881"/>
        <v>3.6070000000000005E-2</v>
      </c>
      <c r="G5190">
        <f t="shared" ca="1" si="1882"/>
        <v>2.0569999999999998E-2</v>
      </c>
      <c r="L5190">
        <f t="shared" ca="1" si="1883"/>
        <v>127.8</v>
      </c>
      <c r="M5190">
        <f t="shared" ca="1" si="1878"/>
        <v>3.6070000000000005E-2</v>
      </c>
      <c r="R5190">
        <f t="shared" ca="1" si="1884"/>
        <v>127.8</v>
      </c>
      <c r="S5190">
        <f t="shared" ca="1" si="1879"/>
        <v>3.6070000000000005E-2</v>
      </c>
      <c r="AU5190" s="1">
        <v>36699</v>
      </c>
      <c r="AV5190" s="23">
        <v>4.4189999999999996</v>
      </c>
      <c r="AW5190">
        <f t="shared" si="1885"/>
        <v>4.4189999999999993E-2</v>
      </c>
      <c r="AY5190" s="1">
        <v>36699</v>
      </c>
      <c r="AZ5190" s="23">
        <v>4.4189999999999996</v>
      </c>
      <c r="BA5190">
        <f t="shared" si="1886"/>
        <v>4.4189999999999993E-2</v>
      </c>
      <c r="BC5190" s="1">
        <v>36699</v>
      </c>
      <c r="BD5190">
        <v>4.5179999999999998</v>
      </c>
      <c r="BE5190">
        <f t="shared" si="1887"/>
        <v>4.5179999999999998E-2</v>
      </c>
      <c r="BI5190">
        <f t="shared" si="1888"/>
        <v>0</v>
      </c>
      <c r="BK5190" s="1">
        <v>43920</v>
      </c>
      <c r="BL5190">
        <v>2.8388599999999999</v>
      </c>
      <c r="BM5190">
        <f t="shared" si="1894"/>
        <v>2.83886E-2</v>
      </c>
      <c r="BP5190" s="1">
        <v>36699</v>
      </c>
      <c r="BQ5190" s="23">
        <v>4.4189999999999996</v>
      </c>
      <c r="BR5190">
        <f t="shared" si="1889"/>
        <v>4.4189999999999993E-2</v>
      </c>
      <c r="BT5190" s="1">
        <v>36699</v>
      </c>
      <c r="BU5190" s="23">
        <v>4.4189999999999996</v>
      </c>
      <c r="BV5190">
        <f t="shared" si="1890"/>
        <v>4.4189999999999993E-2</v>
      </c>
      <c r="BX5190" s="1">
        <v>36699</v>
      </c>
      <c r="BY5190">
        <v>4.5179999999999998</v>
      </c>
      <c r="BZ5190">
        <f t="shared" si="1891"/>
        <v>4.5179999999999998E-2</v>
      </c>
      <c r="CD5190">
        <f t="shared" si="1892"/>
        <v>0</v>
      </c>
      <c r="CG5190" s="1"/>
    </row>
    <row r="5191" spans="1:85" x14ac:dyDescent="0.3">
      <c r="A5191" s="21">
        <f t="shared" si="1893"/>
        <v>53078</v>
      </c>
      <c r="B5191" s="18">
        <f t="shared" si="1877"/>
        <v>112.421875</v>
      </c>
      <c r="C5191">
        <f t="shared" si="1895"/>
        <v>115</v>
      </c>
      <c r="D5191">
        <f t="shared" ca="1" si="1880"/>
        <v>-19.638888888888889</v>
      </c>
      <c r="E5191">
        <f ca="1">IF(currency="USD",'Future et co'!F5191,IF(currency="EUR",'Future et co'!G5191,FALSE))</f>
        <v>3.6070000000000005E-2</v>
      </c>
      <c r="F5191">
        <f t="shared" ca="1" si="1881"/>
        <v>3.6070000000000005E-2</v>
      </c>
      <c r="G5191">
        <f t="shared" ca="1" si="1882"/>
        <v>2.0569999999999998E-2</v>
      </c>
      <c r="L5191">
        <f t="shared" ca="1" si="1883"/>
        <v>127.8</v>
      </c>
      <c r="M5191">
        <f t="shared" ca="1" si="1878"/>
        <v>3.6070000000000005E-2</v>
      </c>
      <c r="R5191">
        <f t="shared" ca="1" si="1884"/>
        <v>127.8</v>
      </c>
      <c r="S5191">
        <f t="shared" ca="1" si="1879"/>
        <v>3.6070000000000005E-2</v>
      </c>
      <c r="AU5191" s="1">
        <v>36698</v>
      </c>
      <c r="AV5191" s="23">
        <v>4.4269999999999996</v>
      </c>
      <c r="AW5191">
        <f t="shared" si="1885"/>
        <v>4.4269999999999997E-2</v>
      </c>
      <c r="AY5191" s="1">
        <v>36698</v>
      </c>
      <c r="AZ5191" s="23">
        <v>4.4269999999999996</v>
      </c>
      <c r="BA5191">
        <f t="shared" si="1886"/>
        <v>4.4269999999999997E-2</v>
      </c>
      <c r="BC5191" s="1">
        <v>36698</v>
      </c>
      <c r="BD5191">
        <v>4.5179999999999998</v>
      </c>
      <c r="BE5191">
        <f t="shared" si="1887"/>
        <v>4.5179999999999998E-2</v>
      </c>
      <c r="BI5191">
        <f t="shared" si="1888"/>
        <v>0</v>
      </c>
      <c r="BK5191" s="1">
        <v>43921</v>
      </c>
      <c r="BL5191">
        <v>2.8932199999999999</v>
      </c>
      <c r="BM5191">
        <f t="shared" si="1894"/>
        <v>2.8932199999999998E-2</v>
      </c>
      <c r="BP5191" s="1">
        <v>36698</v>
      </c>
      <c r="BQ5191" s="23">
        <v>4.4269999999999996</v>
      </c>
      <c r="BR5191">
        <f t="shared" si="1889"/>
        <v>4.4269999999999997E-2</v>
      </c>
      <c r="BT5191" s="1">
        <v>36698</v>
      </c>
      <c r="BU5191" s="23">
        <v>4.4269999999999996</v>
      </c>
      <c r="BV5191">
        <f t="shared" si="1890"/>
        <v>4.4269999999999997E-2</v>
      </c>
      <c r="BX5191" s="1">
        <v>36698</v>
      </c>
      <c r="BY5191">
        <v>4.5179999999999998</v>
      </c>
      <c r="BZ5191">
        <f t="shared" si="1891"/>
        <v>4.5179999999999998E-2</v>
      </c>
      <c r="CD5191">
        <f t="shared" si="1892"/>
        <v>0</v>
      </c>
      <c r="CG5191" s="1"/>
    </row>
    <row r="5192" spans="1:85" x14ac:dyDescent="0.3">
      <c r="A5192" s="21">
        <f t="shared" si="1893"/>
        <v>53079</v>
      </c>
      <c r="B5192" s="18">
        <f t="shared" si="1877"/>
        <v>112.421875</v>
      </c>
      <c r="C5192">
        <f t="shared" si="1895"/>
        <v>115</v>
      </c>
      <c r="D5192">
        <f t="shared" ca="1" si="1880"/>
        <v>-19.641666666666666</v>
      </c>
      <c r="E5192">
        <f ca="1">IF(currency="USD",'Future et co'!F5192,IF(currency="EUR",'Future et co'!G5192,FALSE))</f>
        <v>3.6070000000000005E-2</v>
      </c>
      <c r="F5192">
        <f t="shared" ca="1" si="1881"/>
        <v>3.6070000000000005E-2</v>
      </c>
      <c r="G5192">
        <f t="shared" ca="1" si="1882"/>
        <v>2.0569999999999998E-2</v>
      </c>
      <c r="L5192">
        <f t="shared" ca="1" si="1883"/>
        <v>127.8</v>
      </c>
      <c r="M5192">
        <f t="shared" ca="1" si="1878"/>
        <v>3.6070000000000005E-2</v>
      </c>
      <c r="R5192">
        <f t="shared" ca="1" si="1884"/>
        <v>127.8</v>
      </c>
      <c r="S5192">
        <f t="shared" ca="1" si="1879"/>
        <v>3.6070000000000005E-2</v>
      </c>
      <c r="AU5192" s="1">
        <v>36697</v>
      </c>
      <c r="AV5192" s="23">
        <v>4.3810000000000002</v>
      </c>
      <c r="AW5192">
        <f t="shared" si="1885"/>
        <v>4.3810000000000002E-2</v>
      </c>
      <c r="AY5192" s="1">
        <v>36697</v>
      </c>
      <c r="AZ5192" s="23">
        <v>4.3810000000000002</v>
      </c>
      <c r="BA5192">
        <f t="shared" si="1886"/>
        <v>4.3810000000000002E-2</v>
      </c>
      <c r="BC5192" s="1">
        <v>36697</v>
      </c>
      <c r="BD5192">
        <v>4.4859999999999998</v>
      </c>
      <c r="BE5192">
        <f t="shared" si="1887"/>
        <v>4.4859999999999997E-2</v>
      </c>
      <c r="BI5192">
        <f t="shared" si="1888"/>
        <v>0</v>
      </c>
      <c r="BK5192" s="1">
        <v>43922</v>
      </c>
      <c r="BL5192">
        <v>3.0274399999999999</v>
      </c>
      <c r="BM5192">
        <f t="shared" si="1894"/>
        <v>3.02744E-2</v>
      </c>
      <c r="BP5192" s="1">
        <v>36697</v>
      </c>
      <c r="BQ5192" s="23">
        <v>4.3810000000000002</v>
      </c>
      <c r="BR5192">
        <f t="shared" si="1889"/>
        <v>4.3810000000000002E-2</v>
      </c>
      <c r="BT5192" s="1">
        <v>36697</v>
      </c>
      <c r="BU5192" s="23">
        <v>4.3810000000000002</v>
      </c>
      <c r="BV5192">
        <f t="shared" si="1890"/>
        <v>4.3810000000000002E-2</v>
      </c>
      <c r="BX5192" s="1">
        <v>36697</v>
      </c>
      <c r="BY5192">
        <v>4.4859999999999998</v>
      </c>
      <c r="BZ5192">
        <f t="shared" si="1891"/>
        <v>4.4859999999999997E-2</v>
      </c>
      <c r="CD5192">
        <f t="shared" si="1892"/>
        <v>0</v>
      </c>
      <c r="CG5192" s="1"/>
    </row>
    <row r="5193" spans="1:85" x14ac:dyDescent="0.3">
      <c r="A5193" s="21">
        <f t="shared" si="1893"/>
        <v>53080</v>
      </c>
      <c r="B5193" s="18">
        <f t="shared" si="1877"/>
        <v>112.421875</v>
      </c>
      <c r="C5193">
        <f t="shared" si="1895"/>
        <v>115</v>
      </c>
      <c r="D5193">
        <f t="shared" ca="1" si="1880"/>
        <v>-19.644444444444446</v>
      </c>
      <c r="E5193">
        <f ca="1">IF(currency="USD",'Future et co'!F5193,IF(currency="EUR",'Future et co'!G5193,FALSE))</f>
        <v>3.6070000000000005E-2</v>
      </c>
      <c r="F5193">
        <f t="shared" ca="1" si="1881"/>
        <v>3.6070000000000005E-2</v>
      </c>
      <c r="G5193">
        <f t="shared" ca="1" si="1882"/>
        <v>2.0569999999999998E-2</v>
      </c>
      <c r="L5193">
        <f t="shared" ca="1" si="1883"/>
        <v>127.8</v>
      </c>
      <c r="M5193">
        <f t="shared" ca="1" si="1878"/>
        <v>3.6070000000000005E-2</v>
      </c>
      <c r="R5193">
        <f t="shared" ca="1" si="1884"/>
        <v>127.8</v>
      </c>
      <c r="S5193">
        <f t="shared" ca="1" si="1879"/>
        <v>3.6070000000000005E-2</v>
      </c>
      <c r="AU5193" s="1">
        <v>36696</v>
      </c>
      <c r="AV5193" s="23">
        <v>4.3609999999999998</v>
      </c>
      <c r="AW5193">
        <f t="shared" si="1885"/>
        <v>4.3609999999999996E-2</v>
      </c>
      <c r="AY5193" s="1">
        <v>36696</v>
      </c>
      <c r="AZ5193" s="23">
        <v>4.3609999999999998</v>
      </c>
      <c r="BA5193">
        <f t="shared" si="1886"/>
        <v>4.3609999999999996E-2</v>
      </c>
      <c r="BC5193" s="1">
        <v>36696</v>
      </c>
      <c r="BD5193">
        <v>4.47</v>
      </c>
      <c r="BE5193">
        <f t="shared" si="1887"/>
        <v>4.4699999999999997E-2</v>
      </c>
      <c r="BI5193">
        <f t="shared" si="1888"/>
        <v>0</v>
      </c>
      <c r="BK5193" s="1">
        <v>43923</v>
      </c>
      <c r="BL5193">
        <v>2.9561199999999999</v>
      </c>
      <c r="BM5193">
        <f t="shared" si="1894"/>
        <v>2.9561199999999999E-2</v>
      </c>
      <c r="BP5193" s="1">
        <v>36696</v>
      </c>
      <c r="BQ5193" s="23">
        <v>4.3609999999999998</v>
      </c>
      <c r="BR5193">
        <f t="shared" si="1889"/>
        <v>4.3609999999999996E-2</v>
      </c>
      <c r="BT5193" s="1">
        <v>36696</v>
      </c>
      <c r="BU5193" s="23">
        <v>4.3609999999999998</v>
      </c>
      <c r="BV5193">
        <f t="shared" si="1890"/>
        <v>4.3609999999999996E-2</v>
      </c>
      <c r="BX5193" s="1">
        <v>36696</v>
      </c>
      <c r="BY5193">
        <v>4.47</v>
      </c>
      <c r="BZ5193">
        <f t="shared" si="1891"/>
        <v>4.4699999999999997E-2</v>
      </c>
      <c r="CD5193">
        <f t="shared" si="1892"/>
        <v>0</v>
      </c>
      <c r="CG5193" s="1"/>
    </row>
    <row r="5194" spans="1:85" x14ac:dyDescent="0.3">
      <c r="A5194" s="21">
        <f t="shared" si="1893"/>
        <v>53083</v>
      </c>
      <c r="B5194" s="18">
        <f t="shared" si="1877"/>
        <v>112.421875</v>
      </c>
      <c r="C5194">
        <f t="shared" si="1895"/>
        <v>115</v>
      </c>
      <c r="D5194">
        <f t="shared" ca="1" si="1880"/>
        <v>-19.652777777777779</v>
      </c>
      <c r="E5194">
        <f ca="1">IF(currency="USD",'Future et co'!F5194,IF(currency="EUR",'Future et co'!G5194,FALSE))</f>
        <v>3.6070000000000005E-2</v>
      </c>
      <c r="F5194">
        <f t="shared" ca="1" si="1881"/>
        <v>3.6070000000000005E-2</v>
      </c>
      <c r="G5194">
        <f t="shared" ca="1" si="1882"/>
        <v>2.0569999999999998E-2</v>
      </c>
      <c r="L5194">
        <f t="shared" ca="1" si="1883"/>
        <v>127.8</v>
      </c>
      <c r="M5194">
        <f t="shared" ca="1" si="1878"/>
        <v>3.6070000000000005E-2</v>
      </c>
      <c r="R5194">
        <f t="shared" ca="1" si="1884"/>
        <v>127.8</v>
      </c>
      <c r="S5194">
        <f t="shared" ca="1" si="1879"/>
        <v>3.6070000000000005E-2</v>
      </c>
      <c r="AU5194" s="1">
        <v>36693</v>
      </c>
      <c r="AV5194" s="23">
        <v>4.3650000000000002</v>
      </c>
      <c r="AW5194">
        <f t="shared" si="1885"/>
        <v>4.3650000000000001E-2</v>
      </c>
      <c r="AY5194" s="1">
        <v>36693</v>
      </c>
      <c r="AZ5194" s="23">
        <v>4.3650000000000002</v>
      </c>
      <c r="BA5194">
        <f t="shared" si="1886"/>
        <v>4.3650000000000001E-2</v>
      </c>
      <c r="BC5194" s="1">
        <v>36693</v>
      </c>
      <c r="BD5194">
        <v>4.476</v>
      </c>
      <c r="BE5194">
        <f t="shared" si="1887"/>
        <v>4.4760000000000001E-2</v>
      </c>
      <c r="BI5194">
        <f t="shared" si="1888"/>
        <v>0</v>
      </c>
      <c r="BK5194" s="1">
        <v>43924</v>
      </c>
      <c r="BL5194">
        <v>2.9864999999999999</v>
      </c>
      <c r="BM5194">
        <f t="shared" si="1894"/>
        <v>2.9864999999999999E-2</v>
      </c>
      <c r="BP5194" s="1">
        <v>36693</v>
      </c>
      <c r="BQ5194" s="23">
        <v>4.3650000000000002</v>
      </c>
      <c r="BR5194">
        <f t="shared" si="1889"/>
        <v>4.3650000000000001E-2</v>
      </c>
      <c r="BT5194" s="1">
        <v>36693</v>
      </c>
      <c r="BU5194" s="23">
        <v>4.3650000000000002</v>
      </c>
      <c r="BV5194">
        <f t="shared" si="1890"/>
        <v>4.3650000000000001E-2</v>
      </c>
      <c r="BX5194" s="1">
        <v>36693</v>
      </c>
      <c r="BY5194">
        <v>4.476</v>
      </c>
      <c r="BZ5194">
        <f t="shared" si="1891"/>
        <v>4.4760000000000001E-2</v>
      </c>
      <c r="CD5194">
        <f t="shared" si="1892"/>
        <v>0</v>
      </c>
      <c r="CG5194" s="1"/>
    </row>
    <row r="5195" spans="1:85" x14ac:dyDescent="0.3">
      <c r="A5195" s="21">
        <f t="shared" si="1893"/>
        <v>53084</v>
      </c>
      <c r="B5195" s="18">
        <f t="shared" ref="B5195:B5258" si="1896">IFERROR(VLOOKUP(A5195,$CG$11:$CH$19999,2,FALSE),B5194)</f>
        <v>112.421875</v>
      </c>
      <c r="C5195">
        <f t="shared" si="1895"/>
        <v>115</v>
      </c>
      <c r="D5195">
        <f t="shared" ca="1" si="1880"/>
        <v>-19.655555555555555</v>
      </c>
      <c r="E5195">
        <f ca="1">IF(currency="USD",'Future et co'!F5195,IF(currency="EUR",'Future et co'!G5195,FALSE))</f>
        <v>3.6070000000000005E-2</v>
      </c>
      <c r="F5195">
        <f t="shared" ca="1" si="1881"/>
        <v>3.6070000000000005E-2</v>
      </c>
      <c r="G5195">
        <f t="shared" ca="1" si="1882"/>
        <v>2.0569999999999998E-2</v>
      </c>
      <c r="L5195">
        <f t="shared" ca="1" si="1883"/>
        <v>127.8</v>
      </c>
      <c r="M5195">
        <f t="shared" ref="M5195:M5258" ca="1" si="1897">IFERROR(IF(L5195&lt;0.25,VLOOKUP(I5195,$AU$11:$AW$5325,3,FALSE),IF(AND(L5195&gt;=0.25,L5195&lt;0.5),VLOOKUP(I5195,$AY$11:$BA$5325,3,FALSE),IF(AND(L5195&gt;=0.5,L5195&lt;1),VLOOKUP(I5195,$BC$11:$BE$5325,3,FALSE),VLOOKUP(I5195,$BG$11:$BI$5010,3,FALSE)))),M5194)</f>
        <v>3.6070000000000005E-2</v>
      </c>
      <c r="R5195">
        <f t="shared" ca="1" si="1884"/>
        <v>127.8</v>
      </c>
      <c r="S5195">
        <f t="shared" ref="S5195:S5258" ca="1" si="1898">IFERROR(IF(R5195&lt;0.25,VLOOKUP(O5195,$AU$11:$AW$5325,3,FALSE),IF(AND(R5195&gt;=0.25,R5195&lt;0.5),VLOOKUP(O5195,$AY$11:$BA$5325,3,FALSE),IF(AND(R5195&gt;=0.5,R5195&lt;1),VLOOKUP(O5195,$BC$11:$BE$5325,3,FALSE),VLOOKUP(O5195,$BG$11:$BI$5010,3,FALSE)))),S5194)</f>
        <v>3.6070000000000005E-2</v>
      </c>
      <c r="AU5195" s="1">
        <v>36692</v>
      </c>
      <c r="AV5195" s="23">
        <v>4.3760000000000003</v>
      </c>
      <c r="AW5195">
        <f t="shared" si="1885"/>
        <v>4.376E-2</v>
      </c>
      <c r="AY5195" s="1">
        <v>36692</v>
      </c>
      <c r="AZ5195" s="23">
        <v>4.3760000000000003</v>
      </c>
      <c r="BA5195">
        <f t="shared" si="1886"/>
        <v>4.376E-2</v>
      </c>
      <c r="BC5195" s="1">
        <v>36692</v>
      </c>
      <c r="BD5195">
        <v>4.5060000000000002</v>
      </c>
      <c r="BE5195">
        <f t="shared" si="1887"/>
        <v>4.5060000000000003E-2</v>
      </c>
      <c r="BI5195">
        <f t="shared" si="1888"/>
        <v>0</v>
      </c>
      <c r="BK5195" s="1">
        <v>43927</v>
      </c>
      <c r="BL5195">
        <v>2.7772299999999999</v>
      </c>
      <c r="BM5195">
        <f t="shared" si="1894"/>
        <v>2.77723E-2</v>
      </c>
      <c r="BP5195" s="1">
        <v>36692</v>
      </c>
      <c r="BQ5195" s="23">
        <v>4.3760000000000003</v>
      </c>
      <c r="BR5195">
        <f t="shared" si="1889"/>
        <v>4.376E-2</v>
      </c>
      <c r="BT5195" s="1">
        <v>36692</v>
      </c>
      <c r="BU5195" s="23">
        <v>4.3760000000000003</v>
      </c>
      <c r="BV5195">
        <f t="shared" si="1890"/>
        <v>4.376E-2</v>
      </c>
      <c r="BX5195" s="1">
        <v>36692</v>
      </c>
      <c r="BY5195">
        <v>4.5060000000000002</v>
      </c>
      <c r="BZ5195">
        <f t="shared" si="1891"/>
        <v>4.5060000000000003E-2</v>
      </c>
      <c r="CD5195">
        <f t="shared" si="1892"/>
        <v>0</v>
      </c>
      <c r="CG5195" s="1"/>
    </row>
    <row r="5196" spans="1:85" x14ac:dyDescent="0.3">
      <c r="A5196" s="21">
        <f t="shared" si="1893"/>
        <v>53085</v>
      </c>
      <c r="B5196" s="18">
        <f t="shared" si="1896"/>
        <v>112.421875</v>
      </c>
      <c r="C5196">
        <f t="shared" si="1895"/>
        <v>115</v>
      </c>
      <c r="D5196">
        <f t="shared" ref="D5196:D5259" ca="1" si="1899">($B$7-A5196)/360</f>
        <v>-19.658333333333335</v>
      </c>
      <c r="E5196">
        <f ca="1">IF(currency="USD",'Future et co'!F5196,IF(currency="EUR",'Future et co'!G5196,FALSE))</f>
        <v>3.6070000000000005E-2</v>
      </c>
      <c r="F5196">
        <f t="shared" ref="F5196:F5259" ca="1" si="1900">IFERROR(IF(D5196&lt;0.25,VLOOKUP(A5196,$AU$11:$AW$5325,3,FALSE),IF(AND(D5196&gt;=0.25,D5196&lt;0.5),VLOOKUP(A5196,$AY$11:$BA$5325,3,FALSE),IF(AND(D5196&gt;=0.5,D5196&lt;1),VLOOKUP(A5196,$BC$11:$BE$5325,3,FALSE),VLOOKUP(A5196,$BG$11:$BI$5010,3,FALSE)))),F5195)</f>
        <v>3.6070000000000005E-2</v>
      </c>
      <c r="G5196">
        <f t="shared" ref="G5196:G5259" ca="1" si="1901">IFERROR(IF(D5196&lt;0.25,VLOOKUP(A5196,$BT$11:$BV$5325,3,FALSE),IF(AND(D5196&gt;=0.25,D5196&lt;0.5),VLOOKUP(A5196,$BX$11:$BZ$5325,3,FALSE),VLOOKUP(A5196,$CB$11:$CD$5325,3,FALSE))),G5195)</f>
        <v>2.0569999999999998E-2</v>
      </c>
      <c r="L5196">
        <f t="shared" ref="L5196:L5259" ca="1" si="1902">($J$7-I5196)/360</f>
        <v>127.8</v>
      </c>
      <c r="M5196">
        <f t="shared" ca="1" si="1897"/>
        <v>3.6070000000000005E-2</v>
      </c>
      <c r="R5196">
        <f t="shared" ref="R5196:R5259" ca="1" si="1903">($P$7-O5196)/360</f>
        <v>127.8</v>
      </c>
      <c r="S5196">
        <f t="shared" ca="1" si="1898"/>
        <v>3.6070000000000005E-2</v>
      </c>
      <c r="AU5196" s="1">
        <v>36691</v>
      </c>
      <c r="AV5196" s="23">
        <v>4.4020000000000001</v>
      </c>
      <c r="AW5196">
        <f t="shared" ref="AW5196:AW5259" si="1904">AV5196/100</f>
        <v>4.4020000000000004E-2</v>
      </c>
      <c r="AY5196" s="1">
        <v>36691</v>
      </c>
      <c r="AZ5196" s="23">
        <v>4.4020000000000001</v>
      </c>
      <c r="BA5196">
        <f t="shared" ref="BA5196:BA5259" si="1905">AZ5196/100</f>
        <v>4.4020000000000004E-2</v>
      </c>
      <c r="BC5196" s="1">
        <v>36691</v>
      </c>
      <c r="BD5196">
        <v>4.5339999999999998</v>
      </c>
      <c r="BE5196">
        <f t="shared" ref="BE5196:BE5259" si="1906">BD5196/100</f>
        <v>4.5339999999999998E-2</v>
      </c>
      <c r="BI5196">
        <f t="shared" ref="BI5196:BI5259" si="1907">BH5196/100</f>
        <v>0</v>
      </c>
      <c r="BK5196" s="1">
        <v>43928</v>
      </c>
      <c r="BL5196">
        <v>2.7824</v>
      </c>
      <c r="BM5196">
        <f t="shared" si="1894"/>
        <v>2.7824000000000002E-2</v>
      </c>
      <c r="BP5196" s="1">
        <v>36691</v>
      </c>
      <c r="BQ5196" s="23">
        <v>4.4020000000000001</v>
      </c>
      <c r="BR5196">
        <f t="shared" ref="BR5196:BR5259" si="1908">BQ5196/100</f>
        <v>4.4020000000000004E-2</v>
      </c>
      <c r="BT5196" s="1">
        <v>36691</v>
      </c>
      <c r="BU5196" s="23">
        <v>4.4020000000000001</v>
      </c>
      <c r="BV5196">
        <f t="shared" ref="BV5196:BV5259" si="1909">BU5196/100</f>
        <v>4.4020000000000004E-2</v>
      </c>
      <c r="BX5196" s="1">
        <v>36691</v>
      </c>
      <c r="BY5196">
        <v>4.5339999999999998</v>
      </c>
      <c r="BZ5196">
        <f t="shared" ref="BZ5196:BZ5259" si="1910">BY5196/100</f>
        <v>4.5339999999999998E-2</v>
      </c>
      <c r="CD5196">
        <f t="shared" ref="CD5196:CD5259" si="1911">CC5196/100</f>
        <v>0</v>
      </c>
      <c r="CG5196" s="1"/>
    </row>
    <row r="5197" spans="1:85" x14ac:dyDescent="0.3">
      <c r="A5197" s="21">
        <f t="shared" ref="A5197:A5260" si="1912">WORKDAY(A5196,1)</f>
        <v>53086</v>
      </c>
      <c r="B5197" s="18">
        <f t="shared" si="1896"/>
        <v>112.421875</v>
      </c>
      <c r="C5197">
        <f t="shared" si="1895"/>
        <v>115</v>
      </c>
      <c r="D5197">
        <f t="shared" ca="1" si="1899"/>
        <v>-19.661111111111111</v>
      </c>
      <c r="E5197">
        <f ca="1">IF(currency="USD",'Future et co'!F5197,IF(currency="EUR",'Future et co'!G5197,FALSE))</f>
        <v>3.6070000000000005E-2</v>
      </c>
      <c r="F5197">
        <f t="shared" ca="1" si="1900"/>
        <v>3.6070000000000005E-2</v>
      </c>
      <c r="G5197">
        <f t="shared" ca="1" si="1901"/>
        <v>2.0569999999999998E-2</v>
      </c>
      <c r="L5197">
        <f t="shared" ca="1" si="1902"/>
        <v>127.8</v>
      </c>
      <c r="M5197">
        <f t="shared" ca="1" si="1897"/>
        <v>3.6070000000000005E-2</v>
      </c>
      <c r="R5197">
        <f t="shared" ca="1" si="1903"/>
        <v>127.8</v>
      </c>
      <c r="S5197">
        <f t="shared" ca="1" si="1898"/>
        <v>3.6070000000000005E-2</v>
      </c>
      <c r="AU5197" s="1">
        <v>36690</v>
      </c>
      <c r="AV5197" s="23">
        <v>4.4169999999999998</v>
      </c>
      <c r="AW5197">
        <f t="shared" si="1904"/>
        <v>4.4170000000000001E-2</v>
      </c>
      <c r="AY5197" s="1">
        <v>36690</v>
      </c>
      <c r="AZ5197" s="23">
        <v>4.4169999999999998</v>
      </c>
      <c r="BA5197">
        <f t="shared" si="1905"/>
        <v>4.4170000000000001E-2</v>
      </c>
      <c r="BC5197" s="1">
        <v>36690</v>
      </c>
      <c r="BD5197">
        <v>4.548</v>
      </c>
      <c r="BE5197">
        <f t="shared" si="1906"/>
        <v>4.548E-2</v>
      </c>
      <c r="BI5197">
        <f t="shared" si="1907"/>
        <v>0</v>
      </c>
      <c r="BK5197" s="1">
        <v>43929</v>
      </c>
      <c r="BL5197">
        <v>2.6863700000000001</v>
      </c>
      <c r="BM5197">
        <f t="shared" si="1894"/>
        <v>2.6863700000000001E-2</v>
      </c>
      <c r="BP5197" s="1">
        <v>36690</v>
      </c>
      <c r="BQ5197" s="23">
        <v>4.4169999999999998</v>
      </c>
      <c r="BR5197">
        <f t="shared" si="1908"/>
        <v>4.4170000000000001E-2</v>
      </c>
      <c r="BT5197" s="1">
        <v>36690</v>
      </c>
      <c r="BU5197" s="23">
        <v>4.4169999999999998</v>
      </c>
      <c r="BV5197">
        <f t="shared" si="1909"/>
        <v>4.4170000000000001E-2</v>
      </c>
      <c r="BX5197" s="1">
        <v>36690</v>
      </c>
      <c r="BY5197">
        <v>4.548</v>
      </c>
      <c r="BZ5197">
        <f t="shared" si="1910"/>
        <v>4.548E-2</v>
      </c>
      <c r="CD5197">
        <f t="shared" si="1911"/>
        <v>0</v>
      </c>
      <c r="CG5197" s="1"/>
    </row>
    <row r="5198" spans="1:85" x14ac:dyDescent="0.3">
      <c r="A5198" s="21">
        <f t="shared" si="1912"/>
        <v>53087</v>
      </c>
      <c r="B5198" s="18">
        <f t="shared" si="1896"/>
        <v>112.421875</v>
      </c>
      <c r="C5198">
        <f t="shared" si="1895"/>
        <v>115</v>
      </c>
      <c r="D5198">
        <f t="shared" ca="1" si="1899"/>
        <v>-19.663888888888888</v>
      </c>
      <c r="E5198">
        <f ca="1">IF(currency="USD",'Future et co'!F5198,IF(currency="EUR",'Future et co'!G5198,FALSE))</f>
        <v>3.6070000000000005E-2</v>
      </c>
      <c r="F5198">
        <f t="shared" ca="1" si="1900"/>
        <v>3.6070000000000005E-2</v>
      </c>
      <c r="G5198">
        <f t="shared" ca="1" si="1901"/>
        <v>2.0569999999999998E-2</v>
      </c>
      <c r="L5198">
        <f t="shared" ca="1" si="1902"/>
        <v>127.8</v>
      </c>
      <c r="M5198">
        <f t="shared" ca="1" si="1897"/>
        <v>3.6070000000000005E-2</v>
      </c>
      <c r="R5198">
        <f t="shared" ca="1" si="1903"/>
        <v>127.8</v>
      </c>
      <c r="S5198">
        <f t="shared" ca="1" si="1898"/>
        <v>3.6070000000000005E-2</v>
      </c>
      <c r="AU5198" s="1">
        <v>36689</v>
      </c>
      <c r="AV5198" s="23">
        <v>4.4260000000000002</v>
      </c>
      <c r="AW5198">
        <f t="shared" si="1904"/>
        <v>4.4260000000000001E-2</v>
      </c>
      <c r="AY5198" s="1">
        <v>36689</v>
      </c>
      <c r="AZ5198" s="23">
        <v>4.4260000000000002</v>
      </c>
      <c r="BA5198">
        <f t="shared" si="1905"/>
        <v>4.4260000000000001E-2</v>
      </c>
      <c r="BC5198" s="1">
        <v>36689</v>
      </c>
      <c r="BD5198">
        <v>4.5490000000000004</v>
      </c>
      <c r="BE5198">
        <f t="shared" si="1906"/>
        <v>4.5490000000000003E-2</v>
      </c>
      <c r="BI5198">
        <f t="shared" si="1907"/>
        <v>0</v>
      </c>
      <c r="BK5198" s="1">
        <v>43930</v>
      </c>
      <c r="BL5198">
        <v>2.64289</v>
      </c>
      <c r="BM5198">
        <f t="shared" ref="BM5198:BM5261" si="1913">BL5198/100</f>
        <v>2.6428899999999998E-2</v>
      </c>
      <c r="BP5198" s="1">
        <v>36689</v>
      </c>
      <c r="BQ5198" s="23">
        <v>4.4260000000000002</v>
      </c>
      <c r="BR5198">
        <f t="shared" si="1908"/>
        <v>4.4260000000000001E-2</v>
      </c>
      <c r="BT5198" s="1">
        <v>36689</v>
      </c>
      <c r="BU5198" s="23">
        <v>4.4260000000000002</v>
      </c>
      <c r="BV5198">
        <f t="shared" si="1909"/>
        <v>4.4260000000000001E-2</v>
      </c>
      <c r="BX5198" s="1">
        <v>36689</v>
      </c>
      <c r="BY5198">
        <v>4.5490000000000004</v>
      </c>
      <c r="BZ5198">
        <f t="shared" si="1910"/>
        <v>4.5490000000000003E-2</v>
      </c>
      <c r="CD5198">
        <f t="shared" si="1911"/>
        <v>0</v>
      </c>
      <c r="CG5198" s="1"/>
    </row>
    <row r="5199" spans="1:85" x14ac:dyDescent="0.3">
      <c r="A5199" s="21">
        <f t="shared" si="1912"/>
        <v>53090</v>
      </c>
      <c r="B5199" s="18">
        <f t="shared" si="1896"/>
        <v>112.421875</v>
      </c>
      <c r="C5199">
        <f t="shared" si="1895"/>
        <v>115</v>
      </c>
      <c r="D5199">
        <f t="shared" ca="1" si="1899"/>
        <v>-19.672222222222221</v>
      </c>
      <c r="E5199">
        <f ca="1">IF(currency="USD",'Future et co'!F5199,IF(currency="EUR",'Future et co'!G5199,FALSE))</f>
        <v>3.6070000000000005E-2</v>
      </c>
      <c r="F5199">
        <f t="shared" ca="1" si="1900"/>
        <v>3.6070000000000005E-2</v>
      </c>
      <c r="G5199">
        <f t="shared" ca="1" si="1901"/>
        <v>2.0569999999999998E-2</v>
      </c>
      <c r="L5199">
        <f t="shared" ca="1" si="1902"/>
        <v>127.8</v>
      </c>
      <c r="M5199">
        <f t="shared" ca="1" si="1897"/>
        <v>3.6070000000000005E-2</v>
      </c>
      <c r="R5199">
        <f t="shared" ca="1" si="1903"/>
        <v>127.8</v>
      </c>
      <c r="S5199">
        <f t="shared" ca="1" si="1898"/>
        <v>3.6070000000000005E-2</v>
      </c>
      <c r="AU5199" s="1">
        <v>36686</v>
      </c>
      <c r="AV5199" s="23">
        <v>4.43</v>
      </c>
      <c r="AW5199">
        <f t="shared" si="1904"/>
        <v>4.4299999999999999E-2</v>
      </c>
      <c r="AY5199" s="1">
        <v>36686</v>
      </c>
      <c r="AZ5199" s="23">
        <v>4.43</v>
      </c>
      <c r="BA5199">
        <f t="shared" si="1905"/>
        <v>4.4299999999999999E-2</v>
      </c>
      <c r="BC5199" s="1">
        <v>36686</v>
      </c>
      <c r="BD5199">
        <v>4.5519999999999996</v>
      </c>
      <c r="BE5199">
        <f t="shared" si="1906"/>
        <v>4.5519999999999998E-2</v>
      </c>
      <c r="BI5199">
        <f t="shared" si="1907"/>
        <v>0</v>
      </c>
      <c r="BK5199" s="1">
        <v>43931</v>
      </c>
      <c r="BL5199">
        <v>2.64289</v>
      </c>
      <c r="BM5199">
        <f t="shared" si="1913"/>
        <v>2.6428899999999998E-2</v>
      </c>
      <c r="BP5199" s="1">
        <v>36686</v>
      </c>
      <c r="BQ5199" s="23">
        <v>4.43</v>
      </c>
      <c r="BR5199">
        <f t="shared" si="1908"/>
        <v>4.4299999999999999E-2</v>
      </c>
      <c r="BT5199" s="1">
        <v>36686</v>
      </c>
      <c r="BU5199" s="23">
        <v>4.43</v>
      </c>
      <c r="BV5199">
        <f t="shared" si="1909"/>
        <v>4.4299999999999999E-2</v>
      </c>
      <c r="BX5199" s="1">
        <v>36686</v>
      </c>
      <c r="BY5199">
        <v>4.5519999999999996</v>
      </c>
      <c r="BZ5199">
        <f t="shared" si="1910"/>
        <v>4.5519999999999998E-2</v>
      </c>
      <c r="CD5199">
        <f t="shared" si="1911"/>
        <v>0</v>
      </c>
      <c r="CG5199" s="1"/>
    </row>
    <row r="5200" spans="1:85" x14ac:dyDescent="0.3">
      <c r="A5200" s="21">
        <f t="shared" si="1912"/>
        <v>53091</v>
      </c>
      <c r="B5200" s="18">
        <f t="shared" si="1896"/>
        <v>112.421875</v>
      </c>
      <c r="C5200">
        <f t="shared" si="1895"/>
        <v>115</v>
      </c>
      <c r="D5200">
        <f t="shared" ca="1" si="1899"/>
        <v>-19.675000000000001</v>
      </c>
      <c r="E5200">
        <f ca="1">IF(currency="USD",'Future et co'!F5200,IF(currency="EUR",'Future et co'!G5200,FALSE))</f>
        <v>3.6070000000000005E-2</v>
      </c>
      <c r="F5200">
        <f t="shared" ca="1" si="1900"/>
        <v>3.6070000000000005E-2</v>
      </c>
      <c r="G5200">
        <f t="shared" ca="1" si="1901"/>
        <v>2.0569999999999998E-2</v>
      </c>
      <c r="L5200">
        <f t="shared" ca="1" si="1902"/>
        <v>127.8</v>
      </c>
      <c r="M5200">
        <f t="shared" ca="1" si="1897"/>
        <v>3.6070000000000005E-2</v>
      </c>
      <c r="R5200">
        <f t="shared" ca="1" si="1903"/>
        <v>127.8</v>
      </c>
      <c r="S5200">
        <f t="shared" ca="1" si="1898"/>
        <v>3.6070000000000005E-2</v>
      </c>
      <c r="AU5200" s="1">
        <v>36685</v>
      </c>
      <c r="AV5200" s="23">
        <v>4.242</v>
      </c>
      <c r="AW5200">
        <f t="shared" si="1904"/>
        <v>4.2419999999999999E-2</v>
      </c>
      <c r="AY5200" s="1">
        <v>36685</v>
      </c>
      <c r="AZ5200" s="23">
        <v>4.242</v>
      </c>
      <c r="BA5200">
        <f t="shared" si="1905"/>
        <v>4.2419999999999999E-2</v>
      </c>
      <c r="BC5200" s="1">
        <v>36685</v>
      </c>
      <c r="BD5200">
        <v>4.4160000000000004</v>
      </c>
      <c r="BE5200">
        <f t="shared" si="1906"/>
        <v>4.4160000000000005E-2</v>
      </c>
      <c r="BI5200">
        <f t="shared" si="1907"/>
        <v>0</v>
      </c>
      <c r="BK5200" s="1">
        <v>43934</v>
      </c>
      <c r="BL5200">
        <v>2.6824599999999998</v>
      </c>
      <c r="BM5200">
        <f t="shared" si="1913"/>
        <v>2.6824599999999997E-2</v>
      </c>
      <c r="BP5200" s="1">
        <v>36685</v>
      </c>
      <c r="BQ5200" s="23">
        <v>4.242</v>
      </c>
      <c r="BR5200">
        <f t="shared" si="1908"/>
        <v>4.2419999999999999E-2</v>
      </c>
      <c r="BT5200" s="1">
        <v>36685</v>
      </c>
      <c r="BU5200" s="23">
        <v>4.242</v>
      </c>
      <c r="BV5200">
        <f t="shared" si="1909"/>
        <v>4.2419999999999999E-2</v>
      </c>
      <c r="BX5200" s="1">
        <v>36685</v>
      </c>
      <c r="BY5200">
        <v>4.4160000000000004</v>
      </c>
      <c r="BZ5200">
        <f t="shared" si="1910"/>
        <v>4.4160000000000005E-2</v>
      </c>
      <c r="CD5200">
        <f t="shared" si="1911"/>
        <v>0</v>
      </c>
      <c r="CG5200" s="1"/>
    </row>
    <row r="5201" spans="1:85" x14ac:dyDescent="0.3">
      <c r="A5201" s="21">
        <f t="shared" si="1912"/>
        <v>53092</v>
      </c>
      <c r="B5201" s="18">
        <f t="shared" si="1896"/>
        <v>112.421875</v>
      </c>
      <c r="C5201">
        <f t="shared" si="1895"/>
        <v>115</v>
      </c>
      <c r="D5201">
        <f t="shared" ca="1" si="1899"/>
        <v>-19.677777777777777</v>
      </c>
      <c r="E5201">
        <f ca="1">IF(currency="USD",'Future et co'!F5201,IF(currency="EUR",'Future et co'!G5201,FALSE))</f>
        <v>3.6070000000000005E-2</v>
      </c>
      <c r="F5201">
        <f t="shared" ca="1" si="1900"/>
        <v>3.6070000000000005E-2</v>
      </c>
      <c r="G5201">
        <f t="shared" ca="1" si="1901"/>
        <v>2.0569999999999998E-2</v>
      </c>
      <c r="L5201">
        <f t="shared" ca="1" si="1902"/>
        <v>127.8</v>
      </c>
      <c r="M5201">
        <f t="shared" ca="1" si="1897"/>
        <v>3.6070000000000005E-2</v>
      </c>
      <c r="R5201">
        <f t="shared" ca="1" si="1903"/>
        <v>127.8</v>
      </c>
      <c r="S5201">
        <f t="shared" ca="1" si="1898"/>
        <v>3.6070000000000005E-2</v>
      </c>
      <c r="AU5201" s="1">
        <v>36684</v>
      </c>
      <c r="AV5201" s="23">
        <v>4.2430000000000003</v>
      </c>
      <c r="AW5201">
        <f t="shared" si="1904"/>
        <v>4.2430000000000002E-2</v>
      </c>
      <c r="AY5201" s="1">
        <v>36684</v>
      </c>
      <c r="AZ5201" s="23">
        <v>4.2430000000000003</v>
      </c>
      <c r="BA5201">
        <f t="shared" si="1905"/>
        <v>4.2430000000000002E-2</v>
      </c>
      <c r="BC5201" s="1">
        <v>36684</v>
      </c>
      <c r="BD5201">
        <v>4.4119999999999999</v>
      </c>
      <c r="BE5201">
        <f t="shared" si="1906"/>
        <v>4.4119999999999999E-2</v>
      </c>
      <c r="BI5201">
        <f t="shared" si="1907"/>
        <v>0</v>
      </c>
      <c r="BK5201" s="1">
        <v>43935</v>
      </c>
      <c r="BL5201">
        <v>2.61354</v>
      </c>
      <c r="BM5201">
        <f t="shared" si="1913"/>
        <v>2.61354E-2</v>
      </c>
      <c r="BP5201" s="1">
        <v>36684</v>
      </c>
      <c r="BQ5201" s="23">
        <v>4.2430000000000003</v>
      </c>
      <c r="BR5201">
        <f t="shared" si="1908"/>
        <v>4.2430000000000002E-2</v>
      </c>
      <c r="BT5201" s="1">
        <v>36684</v>
      </c>
      <c r="BU5201" s="23">
        <v>4.2430000000000003</v>
      </c>
      <c r="BV5201">
        <f t="shared" si="1909"/>
        <v>4.2430000000000002E-2</v>
      </c>
      <c r="BX5201" s="1">
        <v>36684</v>
      </c>
      <c r="BY5201">
        <v>4.4119999999999999</v>
      </c>
      <c r="BZ5201">
        <f t="shared" si="1910"/>
        <v>4.4119999999999999E-2</v>
      </c>
      <c r="CD5201">
        <f t="shared" si="1911"/>
        <v>0</v>
      </c>
      <c r="CG5201" s="1"/>
    </row>
    <row r="5202" spans="1:85" x14ac:dyDescent="0.3">
      <c r="A5202" s="21">
        <f t="shared" si="1912"/>
        <v>53093</v>
      </c>
      <c r="B5202" s="18">
        <f t="shared" si="1896"/>
        <v>112.421875</v>
      </c>
      <c r="C5202">
        <f t="shared" si="1895"/>
        <v>115</v>
      </c>
      <c r="D5202">
        <f t="shared" ca="1" si="1899"/>
        <v>-19.680555555555557</v>
      </c>
      <c r="E5202">
        <f ca="1">IF(currency="USD",'Future et co'!F5202,IF(currency="EUR",'Future et co'!G5202,FALSE))</f>
        <v>3.6070000000000005E-2</v>
      </c>
      <c r="F5202">
        <f t="shared" ca="1" si="1900"/>
        <v>3.6070000000000005E-2</v>
      </c>
      <c r="G5202">
        <f t="shared" ca="1" si="1901"/>
        <v>2.0569999999999998E-2</v>
      </c>
      <c r="L5202">
        <f t="shared" ca="1" si="1902"/>
        <v>127.8</v>
      </c>
      <c r="M5202">
        <f t="shared" ca="1" si="1897"/>
        <v>3.6070000000000005E-2</v>
      </c>
      <c r="R5202">
        <f t="shared" ca="1" si="1903"/>
        <v>127.8</v>
      </c>
      <c r="S5202">
        <f t="shared" ca="1" si="1898"/>
        <v>3.6070000000000005E-2</v>
      </c>
      <c r="AU5202" s="1">
        <v>36683</v>
      </c>
      <c r="AV5202" s="23">
        <v>4.26</v>
      </c>
      <c r="AW5202">
        <f t="shared" si="1904"/>
        <v>4.2599999999999999E-2</v>
      </c>
      <c r="AY5202" s="1">
        <v>36683</v>
      </c>
      <c r="AZ5202" s="23">
        <v>4.26</v>
      </c>
      <c r="BA5202">
        <f t="shared" si="1905"/>
        <v>4.2599999999999999E-2</v>
      </c>
      <c r="BC5202" s="1">
        <v>36683</v>
      </c>
      <c r="BD5202">
        <v>4.4279999999999999</v>
      </c>
      <c r="BE5202">
        <f t="shared" si="1906"/>
        <v>4.428E-2</v>
      </c>
      <c r="BI5202">
        <f t="shared" si="1907"/>
        <v>0</v>
      </c>
      <c r="BK5202" s="1">
        <v>43936</v>
      </c>
      <c r="BL5202">
        <v>2.68201</v>
      </c>
      <c r="BM5202">
        <f t="shared" si="1913"/>
        <v>2.6820099999999999E-2</v>
      </c>
      <c r="BP5202" s="1">
        <v>36683</v>
      </c>
      <c r="BQ5202" s="23">
        <v>4.26</v>
      </c>
      <c r="BR5202">
        <f t="shared" si="1908"/>
        <v>4.2599999999999999E-2</v>
      </c>
      <c r="BT5202" s="1">
        <v>36683</v>
      </c>
      <c r="BU5202" s="23">
        <v>4.26</v>
      </c>
      <c r="BV5202">
        <f t="shared" si="1909"/>
        <v>4.2599999999999999E-2</v>
      </c>
      <c r="BX5202" s="1">
        <v>36683</v>
      </c>
      <c r="BY5202">
        <v>4.4279999999999999</v>
      </c>
      <c r="BZ5202">
        <f t="shared" si="1910"/>
        <v>4.428E-2</v>
      </c>
      <c r="CD5202">
        <f t="shared" si="1911"/>
        <v>0</v>
      </c>
      <c r="CG5202" s="1"/>
    </row>
    <row r="5203" spans="1:85" x14ac:dyDescent="0.3">
      <c r="A5203" s="21">
        <f t="shared" si="1912"/>
        <v>53094</v>
      </c>
      <c r="B5203" s="18">
        <f t="shared" si="1896"/>
        <v>112.421875</v>
      </c>
      <c r="C5203">
        <f t="shared" si="1895"/>
        <v>115</v>
      </c>
      <c r="D5203">
        <f t="shared" ca="1" si="1899"/>
        <v>-19.683333333333334</v>
      </c>
      <c r="E5203">
        <f ca="1">IF(currency="USD",'Future et co'!F5203,IF(currency="EUR",'Future et co'!G5203,FALSE))</f>
        <v>3.6070000000000005E-2</v>
      </c>
      <c r="F5203">
        <f t="shared" ca="1" si="1900"/>
        <v>3.6070000000000005E-2</v>
      </c>
      <c r="G5203">
        <f t="shared" ca="1" si="1901"/>
        <v>2.0569999999999998E-2</v>
      </c>
      <c r="L5203">
        <f t="shared" ca="1" si="1902"/>
        <v>127.8</v>
      </c>
      <c r="M5203">
        <f t="shared" ca="1" si="1897"/>
        <v>3.6070000000000005E-2</v>
      </c>
      <c r="R5203">
        <f t="shared" ca="1" si="1903"/>
        <v>127.8</v>
      </c>
      <c r="S5203">
        <f t="shared" ca="1" si="1898"/>
        <v>3.6070000000000005E-2</v>
      </c>
      <c r="AU5203" s="1">
        <v>36682</v>
      </c>
      <c r="AV5203" s="23">
        <v>4.2590000000000003</v>
      </c>
      <c r="AW5203">
        <f t="shared" si="1904"/>
        <v>4.2590000000000003E-2</v>
      </c>
      <c r="AY5203" s="1">
        <v>36682</v>
      </c>
      <c r="AZ5203" s="23">
        <v>4.2590000000000003</v>
      </c>
      <c r="BA5203">
        <f t="shared" si="1905"/>
        <v>4.2590000000000003E-2</v>
      </c>
      <c r="BC5203" s="1">
        <v>36682</v>
      </c>
      <c r="BD5203">
        <v>4.4269999999999996</v>
      </c>
      <c r="BE5203">
        <f t="shared" si="1906"/>
        <v>4.4269999999999997E-2</v>
      </c>
      <c r="BI5203">
        <f t="shared" si="1907"/>
        <v>0</v>
      </c>
      <c r="BK5203" s="1">
        <v>43937</v>
      </c>
      <c r="BL5203">
        <v>2.6760700000000002</v>
      </c>
      <c r="BM5203">
        <f t="shared" si="1913"/>
        <v>2.6760700000000002E-2</v>
      </c>
      <c r="BP5203" s="1">
        <v>36682</v>
      </c>
      <c r="BQ5203" s="23">
        <v>4.2590000000000003</v>
      </c>
      <c r="BR5203">
        <f t="shared" si="1908"/>
        <v>4.2590000000000003E-2</v>
      </c>
      <c r="BT5203" s="1">
        <v>36682</v>
      </c>
      <c r="BU5203" s="23">
        <v>4.2590000000000003</v>
      </c>
      <c r="BV5203">
        <f t="shared" si="1909"/>
        <v>4.2590000000000003E-2</v>
      </c>
      <c r="BX5203" s="1">
        <v>36682</v>
      </c>
      <c r="BY5203">
        <v>4.4269999999999996</v>
      </c>
      <c r="BZ5203">
        <f t="shared" si="1910"/>
        <v>4.4269999999999997E-2</v>
      </c>
      <c r="CD5203">
        <f t="shared" si="1911"/>
        <v>0</v>
      </c>
      <c r="CG5203" s="1"/>
    </row>
    <row r="5204" spans="1:85" x14ac:dyDescent="0.3">
      <c r="A5204" s="21">
        <f t="shared" si="1912"/>
        <v>53097</v>
      </c>
      <c r="B5204" s="18">
        <f t="shared" si="1896"/>
        <v>112.421875</v>
      </c>
      <c r="C5204">
        <f t="shared" si="1895"/>
        <v>115</v>
      </c>
      <c r="D5204">
        <f t="shared" ca="1" si="1899"/>
        <v>-19.691666666666666</v>
      </c>
      <c r="E5204">
        <f ca="1">IF(currency="USD",'Future et co'!F5204,IF(currency="EUR",'Future et co'!G5204,FALSE))</f>
        <v>3.6070000000000005E-2</v>
      </c>
      <c r="F5204">
        <f t="shared" ca="1" si="1900"/>
        <v>3.6070000000000005E-2</v>
      </c>
      <c r="G5204">
        <f t="shared" ca="1" si="1901"/>
        <v>2.0569999999999998E-2</v>
      </c>
      <c r="L5204">
        <f t="shared" ca="1" si="1902"/>
        <v>127.8</v>
      </c>
      <c r="M5204">
        <f t="shared" ca="1" si="1897"/>
        <v>3.6070000000000005E-2</v>
      </c>
      <c r="R5204">
        <f t="shared" ca="1" si="1903"/>
        <v>127.8</v>
      </c>
      <c r="S5204">
        <f t="shared" ca="1" si="1898"/>
        <v>3.6070000000000005E-2</v>
      </c>
      <c r="AU5204" s="1">
        <v>36679</v>
      </c>
      <c r="AV5204" s="23">
        <v>4.2750000000000004</v>
      </c>
      <c r="AW5204">
        <f t="shared" si="1904"/>
        <v>4.2750000000000003E-2</v>
      </c>
      <c r="AY5204" s="1">
        <v>36679</v>
      </c>
      <c r="AZ5204" s="23">
        <v>4.2750000000000004</v>
      </c>
      <c r="BA5204">
        <f t="shared" si="1905"/>
        <v>4.2750000000000003E-2</v>
      </c>
      <c r="BC5204" s="1">
        <v>36679</v>
      </c>
      <c r="BD5204">
        <v>4.4649999999999999</v>
      </c>
      <c r="BE5204">
        <f t="shared" si="1906"/>
        <v>4.4649999999999995E-2</v>
      </c>
      <c r="BI5204">
        <f t="shared" si="1907"/>
        <v>0</v>
      </c>
      <c r="BK5204" s="1">
        <v>43938</v>
      </c>
      <c r="BL5204">
        <v>2.58623</v>
      </c>
      <c r="BM5204">
        <f t="shared" si="1913"/>
        <v>2.5862300000000001E-2</v>
      </c>
      <c r="BP5204" s="1">
        <v>36679</v>
      </c>
      <c r="BQ5204" s="23">
        <v>4.2750000000000004</v>
      </c>
      <c r="BR5204">
        <f t="shared" si="1908"/>
        <v>4.2750000000000003E-2</v>
      </c>
      <c r="BT5204" s="1">
        <v>36679</v>
      </c>
      <c r="BU5204" s="23">
        <v>4.2750000000000004</v>
      </c>
      <c r="BV5204">
        <f t="shared" si="1909"/>
        <v>4.2750000000000003E-2</v>
      </c>
      <c r="BX5204" s="1">
        <v>36679</v>
      </c>
      <c r="BY5204">
        <v>4.4649999999999999</v>
      </c>
      <c r="BZ5204">
        <f t="shared" si="1910"/>
        <v>4.4649999999999995E-2</v>
      </c>
      <c r="CD5204">
        <f t="shared" si="1911"/>
        <v>0</v>
      </c>
      <c r="CG5204" s="1"/>
    </row>
    <row r="5205" spans="1:85" x14ac:dyDescent="0.3">
      <c r="A5205" s="21">
        <f t="shared" si="1912"/>
        <v>53098</v>
      </c>
      <c r="B5205" s="18">
        <f t="shared" si="1896"/>
        <v>112.421875</v>
      </c>
      <c r="C5205">
        <f t="shared" si="1895"/>
        <v>115</v>
      </c>
      <c r="D5205">
        <f t="shared" ca="1" si="1899"/>
        <v>-19.694444444444443</v>
      </c>
      <c r="E5205">
        <f ca="1">IF(currency="USD",'Future et co'!F5205,IF(currency="EUR",'Future et co'!G5205,FALSE))</f>
        <v>3.6070000000000005E-2</v>
      </c>
      <c r="F5205">
        <f t="shared" ca="1" si="1900"/>
        <v>3.6070000000000005E-2</v>
      </c>
      <c r="G5205">
        <f t="shared" ca="1" si="1901"/>
        <v>2.0569999999999998E-2</v>
      </c>
      <c r="L5205">
        <f t="shared" ca="1" si="1902"/>
        <v>127.8</v>
      </c>
      <c r="M5205">
        <f t="shared" ca="1" si="1897"/>
        <v>3.6070000000000005E-2</v>
      </c>
      <c r="R5205">
        <f t="shared" ca="1" si="1903"/>
        <v>127.8</v>
      </c>
      <c r="S5205">
        <f t="shared" ca="1" si="1898"/>
        <v>3.6070000000000005E-2</v>
      </c>
      <c r="AU5205" s="1">
        <v>36678</v>
      </c>
      <c r="AV5205" s="23">
        <v>4.2939999999999996</v>
      </c>
      <c r="AW5205">
        <f t="shared" si="1904"/>
        <v>4.2939999999999999E-2</v>
      </c>
      <c r="AY5205" s="1">
        <v>36678</v>
      </c>
      <c r="AZ5205" s="23">
        <v>4.2939999999999996</v>
      </c>
      <c r="BA5205">
        <f t="shared" si="1905"/>
        <v>4.2939999999999999E-2</v>
      </c>
      <c r="BC5205" s="1">
        <v>36678</v>
      </c>
      <c r="BD5205">
        <v>4.4669999999999996</v>
      </c>
      <c r="BE5205">
        <f t="shared" si="1906"/>
        <v>4.4669999999999994E-2</v>
      </c>
      <c r="BI5205">
        <f t="shared" si="1907"/>
        <v>0</v>
      </c>
      <c r="BK5205" s="1">
        <v>43941</v>
      </c>
      <c r="BL5205">
        <v>2.6429200000000002</v>
      </c>
      <c r="BM5205">
        <f t="shared" si="1913"/>
        <v>2.64292E-2</v>
      </c>
      <c r="BP5205" s="1">
        <v>36678</v>
      </c>
      <c r="BQ5205" s="23">
        <v>4.2939999999999996</v>
      </c>
      <c r="BR5205">
        <f t="shared" si="1908"/>
        <v>4.2939999999999999E-2</v>
      </c>
      <c r="BT5205" s="1">
        <v>36678</v>
      </c>
      <c r="BU5205" s="23">
        <v>4.2939999999999996</v>
      </c>
      <c r="BV5205">
        <f t="shared" si="1909"/>
        <v>4.2939999999999999E-2</v>
      </c>
      <c r="BX5205" s="1">
        <v>36678</v>
      </c>
      <c r="BY5205">
        <v>4.4669999999999996</v>
      </c>
      <c r="BZ5205">
        <f t="shared" si="1910"/>
        <v>4.4669999999999994E-2</v>
      </c>
      <c r="CD5205">
        <f t="shared" si="1911"/>
        <v>0</v>
      </c>
      <c r="CG5205" s="1"/>
    </row>
    <row r="5206" spans="1:85" x14ac:dyDescent="0.3">
      <c r="A5206" s="21">
        <f t="shared" si="1912"/>
        <v>53099</v>
      </c>
      <c r="B5206" s="18">
        <f t="shared" si="1896"/>
        <v>112.421875</v>
      </c>
      <c r="C5206">
        <f t="shared" si="1895"/>
        <v>115</v>
      </c>
      <c r="D5206">
        <f t="shared" ca="1" si="1899"/>
        <v>-19.697222222222223</v>
      </c>
      <c r="E5206">
        <f ca="1">IF(currency="USD",'Future et co'!F5206,IF(currency="EUR",'Future et co'!G5206,FALSE))</f>
        <v>3.6070000000000005E-2</v>
      </c>
      <c r="F5206">
        <f t="shared" ca="1" si="1900"/>
        <v>3.6070000000000005E-2</v>
      </c>
      <c r="G5206">
        <f t="shared" ca="1" si="1901"/>
        <v>2.0569999999999998E-2</v>
      </c>
      <c r="L5206">
        <f t="shared" ca="1" si="1902"/>
        <v>127.8</v>
      </c>
      <c r="M5206">
        <f t="shared" ca="1" si="1897"/>
        <v>3.6070000000000005E-2</v>
      </c>
      <c r="R5206">
        <f t="shared" ca="1" si="1903"/>
        <v>127.8</v>
      </c>
      <c r="S5206">
        <f t="shared" ca="1" si="1898"/>
        <v>3.6070000000000005E-2</v>
      </c>
      <c r="AU5206" s="1">
        <v>36677</v>
      </c>
      <c r="AV5206" s="23">
        <v>4.2530000000000001</v>
      </c>
      <c r="AW5206">
        <f t="shared" si="1904"/>
        <v>4.2529999999999998E-2</v>
      </c>
      <c r="AY5206" s="1">
        <v>36677</v>
      </c>
      <c r="AZ5206" s="23">
        <v>4.2530000000000001</v>
      </c>
      <c r="BA5206">
        <f t="shared" si="1905"/>
        <v>4.2529999999999998E-2</v>
      </c>
      <c r="BC5206" s="1">
        <v>36677</v>
      </c>
      <c r="BD5206">
        <v>4.4530000000000003</v>
      </c>
      <c r="BE5206">
        <f t="shared" si="1906"/>
        <v>4.453E-2</v>
      </c>
      <c r="BI5206">
        <f t="shared" si="1907"/>
        <v>0</v>
      </c>
      <c r="BK5206" s="1">
        <v>43942</v>
      </c>
      <c r="BL5206">
        <v>2.72336</v>
      </c>
      <c r="BM5206">
        <f t="shared" si="1913"/>
        <v>2.72336E-2</v>
      </c>
      <c r="BP5206" s="1">
        <v>36677</v>
      </c>
      <c r="BQ5206" s="23">
        <v>4.2530000000000001</v>
      </c>
      <c r="BR5206">
        <f t="shared" si="1908"/>
        <v>4.2529999999999998E-2</v>
      </c>
      <c r="BT5206" s="1">
        <v>36677</v>
      </c>
      <c r="BU5206" s="23">
        <v>4.2530000000000001</v>
      </c>
      <c r="BV5206">
        <f t="shared" si="1909"/>
        <v>4.2529999999999998E-2</v>
      </c>
      <c r="BX5206" s="1">
        <v>36677</v>
      </c>
      <c r="BY5206">
        <v>4.4530000000000003</v>
      </c>
      <c r="BZ5206">
        <f t="shared" si="1910"/>
        <v>4.453E-2</v>
      </c>
      <c r="CD5206">
        <f t="shared" si="1911"/>
        <v>0</v>
      </c>
      <c r="CG5206" s="1"/>
    </row>
    <row r="5207" spans="1:85" x14ac:dyDescent="0.3">
      <c r="A5207" s="21">
        <f t="shared" si="1912"/>
        <v>53100</v>
      </c>
      <c r="B5207" s="18">
        <f t="shared" si="1896"/>
        <v>112.421875</v>
      </c>
      <c r="C5207">
        <f t="shared" si="1895"/>
        <v>115</v>
      </c>
      <c r="D5207">
        <f t="shared" ca="1" si="1899"/>
        <v>-19.7</v>
      </c>
      <c r="E5207">
        <f ca="1">IF(currency="USD",'Future et co'!F5207,IF(currency="EUR",'Future et co'!G5207,FALSE))</f>
        <v>3.6070000000000005E-2</v>
      </c>
      <c r="F5207">
        <f t="shared" ca="1" si="1900"/>
        <v>3.6070000000000005E-2</v>
      </c>
      <c r="G5207">
        <f t="shared" ca="1" si="1901"/>
        <v>2.0569999999999998E-2</v>
      </c>
      <c r="L5207">
        <f t="shared" ca="1" si="1902"/>
        <v>127.8</v>
      </c>
      <c r="M5207">
        <f t="shared" ca="1" si="1897"/>
        <v>3.6070000000000005E-2</v>
      </c>
      <c r="R5207">
        <f t="shared" ca="1" si="1903"/>
        <v>127.8</v>
      </c>
      <c r="S5207">
        <f t="shared" ca="1" si="1898"/>
        <v>3.6070000000000005E-2</v>
      </c>
      <c r="AU5207" s="1">
        <v>36676</v>
      </c>
      <c r="AV5207" s="23">
        <v>4.1980000000000004</v>
      </c>
      <c r="AW5207">
        <f t="shared" si="1904"/>
        <v>4.1980000000000003E-2</v>
      </c>
      <c r="AY5207" s="1">
        <v>36676</v>
      </c>
      <c r="AZ5207" s="23">
        <v>4.1980000000000004</v>
      </c>
      <c r="BA5207">
        <f t="shared" si="1905"/>
        <v>4.1980000000000003E-2</v>
      </c>
      <c r="BC5207" s="1">
        <v>36676</v>
      </c>
      <c r="BD5207">
        <v>4.4009999999999998</v>
      </c>
      <c r="BE5207">
        <f t="shared" si="1906"/>
        <v>4.4010000000000001E-2</v>
      </c>
      <c r="BI5207">
        <f t="shared" si="1907"/>
        <v>0</v>
      </c>
      <c r="BK5207" s="1">
        <v>43943</v>
      </c>
      <c r="BL5207">
        <v>2.6651899999999999</v>
      </c>
      <c r="BM5207">
        <f t="shared" si="1913"/>
        <v>2.6651899999999999E-2</v>
      </c>
      <c r="BP5207" s="1">
        <v>36676</v>
      </c>
      <c r="BQ5207" s="23">
        <v>4.1980000000000004</v>
      </c>
      <c r="BR5207">
        <f t="shared" si="1908"/>
        <v>4.1980000000000003E-2</v>
      </c>
      <c r="BT5207" s="1">
        <v>36676</v>
      </c>
      <c r="BU5207" s="23">
        <v>4.1980000000000004</v>
      </c>
      <c r="BV5207">
        <f t="shared" si="1909"/>
        <v>4.1980000000000003E-2</v>
      </c>
      <c r="BX5207" s="1">
        <v>36676</v>
      </c>
      <c r="BY5207">
        <v>4.4009999999999998</v>
      </c>
      <c r="BZ5207">
        <f t="shared" si="1910"/>
        <v>4.4010000000000001E-2</v>
      </c>
      <c r="CD5207">
        <f t="shared" si="1911"/>
        <v>0</v>
      </c>
      <c r="CG5207" s="1"/>
    </row>
    <row r="5208" spans="1:85" x14ac:dyDescent="0.3">
      <c r="A5208" s="21">
        <f t="shared" si="1912"/>
        <v>53101</v>
      </c>
      <c r="B5208" s="18">
        <f t="shared" si="1896"/>
        <v>112.421875</v>
      </c>
      <c r="C5208">
        <f t="shared" si="1895"/>
        <v>115</v>
      </c>
      <c r="D5208">
        <f t="shared" ca="1" si="1899"/>
        <v>-19.702777777777779</v>
      </c>
      <c r="E5208">
        <f ca="1">IF(currency="USD",'Future et co'!F5208,IF(currency="EUR",'Future et co'!G5208,FALSE))</f>
        <v>3.6070000000000005E-2</v>
      </c>
      <c r="F5208">
        <f t="shared" ca="1" si="1900"/>
        <v>3.6070000000000005E-2</v>
      </c>
      <c r="G5208">
        <f t="shared" ca="1" si="1901"/>
        <v>2.0569999999999998E-2</v>
      </c>
      <c r="L5208">
        <f t="shared" ca="1" si="1902"/>
        <v>127.8</v>
      </c>
      <c r="M5208">
        <f t="shared" ca="1" si="1897"/>
        <v>3.6070000000000005E-2</v>
      </c>
      <c r="R5208">
        <f t="shared" ca="1" si="1903"/>
        <v>127.8</v>
      </c>
      <c r="S5208">
        <f t="shared" ca="1" si="1898"/>
        <v>3.6070000000000005E-2</v>
      </c>
      <c r="AU5208" s="1">
        <v>36675</v>
      </c>
      <c r="AV5208" s="23">
        <v>4.1849999999999996</v>
      </c>
      <c r="AW5208">
        <f t="shared" si="1904"/>
        <v>4.1849999999999998E-2</v>
      </c>
      <c r="AY5208" s="1">
        <v>36675</v>
      </c>
      <c r="AZ5208" s="23">
        <v>4.1849999999999996</v>
      </c>
      <c r="BA5208">
        <f t="shared" si="1905"/>
        <v>4.1849999999999998E-2</v>
      </c>
      <c r="BC5208" s="1">
        <v>36675</v>
      </c>
      <c r="BD5208">
        <v>4.3970000000000002</v>
      </c>
      <c r="BE5208">
        <f t="shared" si="1906"/>
        <v>4.3970000000000002E-2</v>
      </c>
      <c r="BI5208">
        <f t="shared" si="1907"/>
        <v>0</v>
      </c>
      <c r="BK5208" s="1">
        <v>43944</v>
      </c>
      <c r="BL5208">
        <v>2.66431</v>
      </c>
      <c r="BM5208">
        <f t="shared" si="1913"/>
        <v>2.6643099999999999E-2</v>
      </c>
      <c r="BP5208" s="1">
        <v>36675</v>
      </c>
      <c r="BQ5208" s="23">
        <v>4.1849999999999996</v>
      </c>
      <c r="BR5208">
        <f t="shared" si="1908"/>
        <v>4.1849999999999998E-2</v>
      </c>
      <c r="BT5208" s="1">
        <v>36675</v>
      </c>
      <c r="BU5208" s="23">
        <v>4.1849999999999996</v>
      </c>
      <c r="BV5208">
        <f t="shared" si="1909"/>
        <v>4.1849999999999998E-2</v>
      </c>
      <c r="BX5208" s="1">
        <v>36675</v>
      </c>
      <c r="BY5208">
        <v>4.3970000000000002</v>
      </c>
      <c r="BZ5208">
        <f t="shared" si="1910"/>
        <v>4.3970000000000002E-2</v>
      </c>
      <c r="CD5208">
        <f t="shared" si="1911"/>
        <v>0</v>
      </c>
      <c r="CG5208" s="1"/>
    </row>
    <row r="5209" spans="1:85" x14ac:dyDescent="0.3">
      <c r="A5209" s="21">
        <f t="shared" si="1912"/>
        <v>53104</v>
      </c>
      <c r="B5209" s="18">
        <f t="shared" si="1896"/>
        <v>112.421875</v>
      </c>
      <c r="C5209">
        <f t="shared" ref="C5209:C5272" si="1914">CEILING(B5209,$C$9)</f>
        <v>115</v>
      </c>
      <c r="D5209">
        <f t="shared" ca="1" si="1899"/>
        <v>-19.711111111111112</v>
      </c>
      <c r="E5209">
        <f ca="1">IF(currency="USD",'Future et co'!F5209,IF(currency="EUR",'Future et co'!G5209,FALSE))</f>
        <v>3.6070000000000005E-2</v>
      </c>
      <c r="F5209">
        <f t="shared" ca="1" si="1900"/>
        <v>3.6070000000000005E-2</v>
      </c>
      <c r="G5209">
        <f t="shared" ca="1" si="1901"/>
        <v>2.0569999999999998E-2</v>
      </c>
      <c r="L5209">
        <f t="shared" ca="1" si="1902"/>
        <v>127.8</v>
      </c>
      <c r="M5209">
        <f t="shared" ca="1" si="1897"/>
        <v>3.6070000000000005E-2</v>
      </c>
      <c r="R5209">
        <f t="shared" ca="1" si="1903"/>
        <v>127.8</v>
      </c>
      <c r="S5209">
        <f t="shared" ca="1" si="1898"/>
        <v>3.6070000000000005E-2</v>
      </c>
      <c r="AU5209" s="1">
        <v>36672</v>
      </c>
      <c r="AV5209" s="23">
        <v>4.1820000000000004</v>
      </c>
      <c r="AW5209">
        <f t="shared" si="1904"/>
        <v>4.1820000000000003E-2</v>
      </c>
      <c r="AY5209" s="1">
        <v>36672</v>
      </c>
      <c r="AZ5209" s="23">
        <v>4.1820000000000004</v>
      </c>
      <c r="BA5209">
        <f t="shared" si="1905"/>
        <v>4.1820000000000003E-2</v>
      </c>
      <c r="BC5209" s="1">
        <v>36672</v>
      </c>
      <c r="BD5209">
        <v>4.4009999999999998</v>
      </c>
      <c r="BE5209">
        <f t="shared" si="1906"/>
        <v>4.4010000000000001E-2</v>
      </c>
      <c r="BI5209">
        <f t="shared" si="1907"/>
        <v>0</v>
      </c>
      <c r="BK5209" s="1">
        <v>43945</v>
      </c>
      <c r="BL5209">
        <v>2.6245599999999998</v>
      </c>
      <c r="BM5209">
        <f t="shared" si="1913"/>
        <v>2.6245599999999997E-2</v>
      </c>
      <c r="BP5209" s="1">
        <v>36672</v>
      </c>
      <c r="BQ5209" s="23">
        <v>4.1820000000000004</v>
      </c>
      <c r="BR5209">
        <f t="shared" si="1908"/>
        <v>4.1820000000000003E-2</v>
      </c>
      <c r="BT5209" s="1">
        <v>36672</v>
      </c>
      <c r="BU5209" s="23">
        <v>4.1820000000000004</v>
      </c>
      <c r="BV5209">
        <f t="shared" si="1909"/>
        <v>4.1820000000000003E-2</v>
      </c>
      <c r="BX5209" s="1">
        <v>36672</v>
      </c>
      <c r="BY5209">
        <v>4.4009999999999998</v>
      </c>
      <c r="BZ5209">
        <f t="shared" si="1910"/>
        <v>4.4010000000000001E-2</v>
      </c>
      <c r="CD5209">
        <f t="shared" si="1911"/>
        <v>0</v>
      </c>
      <c r="CG5209" s="1"/>
    </row>
    <row r="5210" spans="1:85" x14ac:dyDescent="0.3">
      <c r="A5210" s="21">
        <f t="shared" si="1912"/>
        <v>53105</v>
      </c>
      <c r="B5210" s="18">
        <f t="shared" si="1896"/>
        <v>112.421875</v>
      </c>
      <c r="C5210">
        <f t="shared" si="1914"/>
        <v>115</v>
      </c>
      <c r="D5210">
        <f t="shared" ca="1" si="1899"/>
        <v>-19.713888888888889</v>
      </c>
      <c r="E5210">
        <f ca="1">IF(currency="USD",'Future et co'!F5210,IF(currency="EUR",'Future et co'!G5210,FALSE))</f>
        <v>3.6070000000000005E-2</v>
      </c>
      <c r="F5210">
        <f t="shared" ca="1" si="1900"/>
        <v>3.6070000000000005E-2</v>
      </c>
      <c r="G5210">
        <f t="shared" ca="1" si="1901"/>
        <v>2.0569999999999998E-2</v>
      </c>
      <c r="L5210">
        <f t="shared" ca="1" si="1902"/>
        <v>127.8</v>
      </c>
      <c r="M5210">
        <f t="shared" ca="1" si="1897"/>
        <v>3.6070000000000005E-2</v>
      </c>
      <c r="R5210">
        <f t="shared" ca="1" si="1903"/>
        <v>127.8</v>
      </c>
      <c r="S5210">
        <f t="shared" ca="1" si="1898"/>
        <v>3.6070000000000005E-2</v>
      </c>
      <c r="AU5210" s="1">
        <v>36671</v>
      </c>
      <c r="AV5210" s="23">
        <v>4.2169999999999996</v>
      </c>
      <c r="AW5210">
        <f t="shared" si="1904"/>
        <v>4.2169999999999999E-2</v>
      </c>
      <c r="AY5210" s="1">
        <v>36671</v>
      </c>
      <c r="AZ5210" s="23">
        <v>4.2169999999999996</v>
      </c>
      <c r="BA5210">
        <f t="shared" si="1905"/>
        <v>4.2169999999999999E-2</v>
      </c>
      <c r="BC5210" s="1">
        <v>36671</v>
      </c>
      <c r="BD5210">
        <v>4.4279999999999999</v>
      </c>
      <c r="BE5210">
        <f t="shared" si="1906"/>
        <v>4.428E-2</v>
      </c>
      <c r="BI5210">
        <f t="shared" si="1907"/>
        <v>0</v>
      </c>
      <c r="BK5210" s="1">
        <v>43948</v>
      </c>
      <c r="BL5210">
        <v>2.55985</v>
      </c>
      <c r="BM5210">
        <f t="shared" si="1913"/>
        <v>2.55985E-2</v>
      </c>
      <c r="BP5210" s="1">
        <v>36671</v>
      </c>
      <c r="BQ5210" s="23">
        <v>4.2169999999999996</v>
      </c>
      <c r="BR5210">
        <f t="shared" si="1908"/>
        <v>4.2169999999999999E-2</v>
      </c>
      <c r="BT5210" s="1">
        <v>36671</v>
      </c>
      <c r="BU5210" s="23">
        <v>4.2169999999999996</v>
      </c>
      <c r="BV5210">
        <f t="shared" si="1909"/>
        <v>4.2169999999999999E-2</v>
      </c>
      <c r="BX5210" s="1">
        <v>36671</v>
      </c>
      <c r="BY5210">
        <v>4.4279999999999999</v>
      </c>
      <c r="BZ5210">
        <f t="shared" si="1910"/>
        <v>4.428E-2</v>
      </c>
      <c r="CD5210">
        <f t="shared" si="1911"/>
        <v>0</v>
      </c>
      <c r="CG5210" s="1"/>
    </row>
    <row r="5211" spans="1:85" x14ac:dyDescent="0.3">
      <c r="A5211" s="21">
        <f t="shared" si="1912"/>
        <v>53106</v>
      </c>
      <c r="B5211" s="18">
        <f t="shared" si="1896"/>
        <v>112.421875</v>
      </c>
      <c r="C5211">
        <f t="shared" si="1914"/>
        <v>115</v>
      </c>
      <c r="D5211">
        <f t="shared" ca="1" si="1899"/>
        <v>-19.716666666666665</v>
      </c>
      <c r="E5211">
        <f ca="1">IF(currency="USD",'Future et co'!F5211,IF(currency="EUR",'Future et co'!G5211,FALSE))</f>
        <v>3.6070000000000005E-2</v>
      </c>
      <c r="F5211">
        <f t="shared" ca="1" si="1900"/>
        <v>3.6070000000000005E-2</v>
      </c>
      <c r="G5211">
        <f t="shared" ca="1" si="1901"/>
        <v>2.0569999999999998E-2</v>
      </c>
      <c r="L5211">
        <f t="shared" ca="1" si="1902"/>
        <v>127.8</v>
      </c>
      <c r="M5211">
        <f t="shared" ca="1" si="1897"/>
        <v>3.6070000000000005E-2</v>
      </c>
      <c r="R5211">
        <f t="shared" ca="1" si="1903"/>
        <v>127.8</v>
      </c>
      <c r="S5211">
        <f t="shared" ca="1" si="1898"/>
        <v>3.6070000000000005E-2</v>
      </c>
      <c r="AU5211" s="1">
        <v>36670</v>
      </c>
      <c r="AV5211" s="23">
        <v>4.2320000000000002</v>
      </c>
      <c r="AW5211">
        <f t="shared" si="1904"/>
        <v>4.2320000000000003E-2</v>
      </c>
      <c r="AY5211" s="1">
        <v>36670</v>
      </c>
      <c r="AZ5211" s="23">
        <v>4.2320000000000002</v>
      </c>
      <c r="BA5211">
        <f t="shared" si="1905"/>
        <v>4.2320000000000003E-2</v>
      </c>
      <c r="BC5211" s="1">
        <v>36670</v>
      </c>
      <c r="BD5211">
        <v>4.4480000000000004</v>
      </c>
      <c r="BE5211">
        <f t="shared" si="1906"/>
        <v>4.4480000000000006E-2</v>
      </c>
      <c r="BI5211">
        <f t="shared" si="1907"/>
        <v>0</v>
      </c>
      <c r="BK5211" s="1">
        <v>43949</v>
      </c>
      <c r="BL5211">
        <v>2.56229</v>
      </c>
      <c r="BM5211">
        <f t="shared" si="1913"/>
        <v>2.5622900000000001E-2</v>
      </c>
      <c r="BP5211" s="1">
        <v>36670</v>
      </c>
      <c r="BQ5211" s="23">
        <v>4.2320000000000002</v>
      </c>
      <c r="BR5211">
        <f t="shared" si="1908"/>
        <v>4.2320000000000003E-2</v>
      </c>
      <c r="BT5211" s="1">
        <v>36670</v>
      </c>
      <c r="BU5211" s="23">
        <v>4.2320000000000002</v>
      </c>
      <c r="BV5211">
        <f t="shared" si="1909"/>
        <v>4.2320000000000003E-2</v>
      </c>
      <c r="BX5211" s="1">
        <v>36670</v>
      </c>
      <c r="BY5211">
        <v>4.4480000000000004</v>
      </c>
      <c r="BZ5211">
        <f t="shared" si="1910"/>
        <v>4.4480000000000006E-2</v>
      </c>
      <c r="CD5211">
        <f t="shared" si="1911"/>
        <v>0</v>
      </c>
      <c r="CG5211" s="1"/>
    </row>
    <row r="5212" spans="1:85" x14ac:dyDescent="0.3">
      <c r="A5212" s="21">
        <f t="shared" si="1912"/>
        <v>53107</v>
      </c>
      <c r="B5212" s="18">
        <f t="shared" si="1896"/>
        <v>112.421875</v>
      </c>
      <c r="C5212">
        <f t="shared" si="1914"/>
        <v>115</v>
      </c>
      <c r="D5212">
        <f t="shared" ca="1" si="1899"/>
        <v>-19.719444444444445</v>
      </c>
      <c r="E5212">
        <f ca="1">IF(currency="USD",'Future et co'!F5212,IF(currency="EUR",'Future et co'!G5212,FALSE))</f>
        <v>3.6070000000000005E-2</v>
      </c>
      <c r="F5212">
        <f t="shared" ca="1" si="1900"/>
        <v>3.6070000000000005E-2</v>
      </c>
      <c r="G5212">
        <f t="shared" ca="1" si="1901"/>
        <v>2.0569999999999998E-2</v>
      </c>
      <c r="L5212">
        <f t="shared" ca="1" si="1902"/>
        <v>127.8</v>
      </c>
      <c r="M5212">
        <f t="shared" ca="1" si="1897"/>
        <v>3.6070000000000005E-2</v>
      </c>
      <c r="R5212">
        <f t="shared" ca="1" si="1903"/>
        <v>127.8</v>
      </c>
      <c r="S5212">
        <f t="shared" ca="1" si="1898"/>
        <v>3.6070000000000005E-2</v>
      </c>
      <c r="AU5212" s="1">
        <v>36669</v>
      </c>
      <c r="AV5212" s="23">
        <v>4.2510000000000003</v>
      </c>
      <c r="AW5212">
        <f t="shared" si="1904"/>
        <v>4.2510000000000006E-2</v>
      </c>
      <c r="AY5212" s="1">
        <v>36669</v>
      </c>
      <c r="AZ5212" s="23">
        <v>4.2510000000000003</v>
      </c>
      <c r="BA5212">
        <f t="shared" si="1905"/>
        <v>4.2510000000000006E-2</v>
      </c>
      <c r="BC5212" s="1">
        <v>36669</v>
      </c>
      <c r="BD5212">
        <v>4.4710000000000001</v>
      </c>
      <c r="BE5212">
        <f t="shared" si="1906"/>
        <v>4.471E-2</v>
      </c>
      <c r="BI5212">
        <f t="shared" si="1907"/>
        <v>0</v>
      </c>
      <c r="BK5212" s="1">
        <v>43950</v>
      </c>
      <c r="BL5212">
        <v>2.5049199999999998</v>
      </c>
      <c r="BM5212">
        <f t="shared" si="1913"/>
        <v>2.5049199999999997E-2</v>
      </c>
      <c r="BP5212" s="1">
        <v>36669</v>
      </c>
      <c r="BQ5212" s="23">
        <v>4.2510000000000003</v>
      </c>
      <c r="BR5212">
        <f t="shared" si="1908"/>
        <v>4.2510000000000006E-2</v>
      </c>
      <c r="BT5212" s="1">
        <v>36669</v>
      </c>
      <c r="BU5212" s="23">
        <v>4.2510000000000003</v>
      </c>
      <c r="BV5212">
        <f t="shared" si="1909"/>
        <v>4.2510000000000006E-2</v>
      </c>
      <c r="BX5212" s="1">
        <v>36669</v>
      </c>
      <c r="BY5212">
        <v>4.4710000000000001</v>
      </c>
      <c r="BZ5212">
        <f t="shared" si="1910"/>
        <v>4.471E-2</v>
      </c>
      <c r="CD5212">
        <f t="shared" si="1911"/>
        <v>0</v>
      </c>
      <c r="CG5212" s="1"/>
    </row>
    <row r="5213" spans="1:85" x14ac:dyDescent="0.3">
      <c r="A5213" s="21">
        <f t="shared" si="1912"/>
        <v>53108</v>
      </c>
      <c r="B5213" s="18">
        <f t="shared" si="1896"/>
        <v>112.421875</v>
      </c>
      <c r="C5213">
        <f t="shared" si="1914"/>
        <v>115</v>
      </c>
      <c r="D5213">
        <f t="shared" ca="1" si="1899"/>
        <v>-19.722222222222221</v>
      </c>
      <c r="E5213">
        <f ca="1">IF(currency="USD",'Future et co'!F5213,IF(currency="EUR",'Future et co'!G5213,FALSE))</f>
        <v>3.6070000000000005E-2</v>
      </c>
      <c r="F5213">
        <f t="shared" ca="1" si="1900"/>
        <v>3.6070000000000005E-2</v>
      </c>
      <c r="G5213">
        <f t="shared" ca="1" si="1901"/>
        <v>2.0569999999999998E-2</v>
      </c>
      <c r="L5213">
        <f t="shared" ca="1" si="1902"/>
        <v>127.8</v>
      </c>
      <c r="M5213">
        <f t="shared" ca="1" si="1897"/>
        <v>3.6070000000000005E-2</v>
      </c>
      <c r="R5213">
        <f t="shared" ca="1" si="1903"/>
        <v>127.8</v>
      </c>
      <c r="S5213">
        <f t="shared" ca="1" si="1898"/>
        <v>3.6070000000000005E-2</v>
      </c>
      <c r="AU5213" s="1">
        <v>36668</v>
      </c>
      <c r="AV5213" s="23">
        <v>4.2469999999999999</v>
      </c>
      <c r="AW5213">
        <f t="shared" si="1904"/>
        <v>4.2470000000000001E-2</v>
      </c>
      <c r="AY5213" s="1">
        <v>36668</v>
      </c>
      <c r="AZ5213" s="23">
        <v>4.2469999999999999</v>
      </c>
      <c r="BA5213">
        <f t="shared" si="1905"/>
        <v>4.2470000000000001E-2</v>
      </c>
      <c r="BC5213" s="1">
        <v>36668</v>
      </c>
      <c r="BD5213">
        <v>4.4809999999999999</v>
      </c>
      <c r="BE5213">
        <f t="shared" si="1906"/>
        <v>4.4809999999999996E-2</v>
      </c>
      <c r="BI5213">
        <f t="shared" si="1907"/>
        <v>0</v>
      </c>
      <c r="BK5213" s="1">
        <v>43951</v>
      </c>
      <c r="BL5213">
        <v>2.54589</v>
      </c>
      <c r="BM5213">
        <f t="shared" si="1913"/>
        <v>2.54589E-2</v>
      </c>
      <c r="BP5213" s="1">
        <v>36668</v>
      </c>
      <c r="BQ5213" s="23">
        <v>4.2469999999999999</v>
      </c>
      <c r="BR5213">
        <f t="shared" si="1908"/>
        <v>4.2470000000000001E-2</v>
      </c>
      <c r="BT5213" s="1">
        <v>36668</v>
      </c>
      <c r="BU5213" s="23">
        <v>4.2469999999999999</v>
      </c>
      <c r="BV5213">
        <f t="shared" si="1909"/>
        <v>4.2470000000000001E-2</v>
      </c>
      <c r="BX5213" s="1">
        <v>36668</v>
      </c>
      <c r="BY5213">
        <v>4.4809999999999999</v>
      </c>
      <c r="BZ5213">
        <f t="shared" si="1910"/>
        <v>4.4809999999999996E-2</v>
      </c>
      <c r="CD5213">
        <f t="shared" si="1911"/>
        <v>0</v>
      </c>
      <c r="CG5213" s="1"/>
    </row>
    <row r="5214" spans="1:85" x14ac:dyDescent="0.3">
      <c r="A5214" s="21">
        <f t="shared" si="1912"/>
        <v>53111</v>
      </c>
      <c r="B5214" s="18">
        <f t="shared" si="1896"/>
        <v>112.421875</v>
      </c>
      <c r="C5214">
        <f t="shared" si="1914"/>
        <v>115</v>
      </c>
      <c r="D5214">
        <f t="shared" ca="1" si="1899"/>
        <v>-19.730555555555554</v>
      </c>
      <c r="E5214">
        <f ca="1">IF(currency="USD",'Future et co'!F5214,IF(currency="EUR",'Future et co'!G5214,FALSE))</f>
        <v>3.6070000000000005E-2</v>
      </c>
      <c r="F5214">
        <f t="shared" ca="1" si="1900"/>
        <v>3.6070000000000005E-2</v>
      </c>
      <c r="G5214">
        <f t="shared" ca="1" si="1901"/>
        <v>2.0569999999999998E-2</v>
      </c>
      <c r="L5214">
        <f t="shared" ca="1" si="1902"/>
        <v>127.8</v>
      </c>
      <c r="M5214">
        <f t="shared" ca="1" si="1897"/>
        <v>3.6070000000000005E-2</v>
      </c>
      <c r="R5214">
        <f t="shared" ca="1" si="1903"/>
        <v>127.8</v>
      </c>
      <c r="S5214">
        <f t="shared" ca="1" si="1898"/>
        <v>3.6070000000000005E-2</v>
      </c>
      <c r="AU5214" s="1">
        <v>36665</v>
      </c>
      <c r="AV5214" s="23">
        <v>4.2380000000000004</v>
      </c>
      <c r="AW5214">
        <f t="shared" si="1904"/>
        <v>4.2380000000000001E-2</v>
      </c>
      <c r="AY5214" s="1">
        <v>36665</v>
      </c>
      <c r="AZ5214" s="23">
        <v>4.2380000000000004</v>
      </c>
      <c r="BA5214">
        <f t="shared" si="1905"/>
        <v>4.2380000000000001E-2</v>
      </c>
      <c r="BC5214" s="1">
        <v>36665</v>
      </c>
      <c r="BD5214">
        <v>4.4610000000000003</v>
      </c>
      <c r="BE5214">
        <f t="shared" si="1906"/>
        <v>4.4610000000000004E-2</v>
      </c>
      <c r="BI5214">
        <f t="shared" si="1907"/>
        <v>0</v>
      </c>
      <c r="BK5214" s="1">
        <v>43952</v>
      </c>
      <c r="BL5214">
        <v>2.61137</v>
      </c>
      <c r="BM5214">
        <f t="shared" si="1913"/>
        <v>2.61137E-2</v>
      </c>
      <c r="BP5214" s="1">
        <v>36665</v>
      </c>
      <c r="BQ5214" s="23">
        <v>4.2380000000000004</v>
      </c>
      <c r="BR5214">
        <f t="shared" si="1908"/>
        <v>4.2380000000000001E-2</v>
      </c>
      <c r="BT5214" s="1">
        <v>36665</v>
      </c>
      <c r="BU5214" s="23">
        <v>4.2380000000000004</v>
      </c>
      <c r="BV5214">
        <f t="shared" si="1909"/>
        <v>4.2380000000000001E-2</v>
      </c>
      <c r="BX5214" s="1">
        <v>36665</v>
      </c>
      <c r="BY5214">
        <v>4.4610000000000003</v>
      </c>
      <c r="BZ5214">
        <f t="shared" si="1910"/>
        <v>4.4610000000000004E-2</v>
      </c>
      <c r="CD5214">
        <f t="shared" si="1911"/>
        <v>0</v>
      </c>
      <c r="CG5214" s="1"/>
    </row>
    <row r="5215" spans="1:85" x14ac:dyDescent="0.3">
      <c r="A5215" s="21">
        <f t="shared" si="1912"/>
        <v>53112</v>
      </c>
      <c r="B5215" s="18">
        <f t="shared" si="1896"/>
        <v>112.421875</v>
      </c>
      <c r="C5215">
        <f t="shared" si="1914"/>
        <v>115</v>
      </c>
      <c r="D5215">
        <f t="shared" ca="1" si="1899"/>
        <v>-19.733333333333334</v>
      </c>
      <c r="E5215">
        <f ca="1">IF(currency="USD",'Future et co'!F5215,IF(currency="EUR",'Future et co'!G5215,FALSE))</f>
        <v>3.6070000000000005E-2</v>
      </c>
      <c r="F5215">
        <f t="shared" ca="1" si="1900"/>
        <v>3.6070000000000005E-2</v>
      </c>
      <c r="G5215">
        <f t="shared" ca="1" si="1901"/>
        <v>2.0569999999999998E-2</v>
      </c>
      <c r="L5215">
        <f t="shared" ca="1" si="1902"/>
        <v>127.8</v>
      </c>
      <c r="M5215">
        <f t="shared" ca="1" si="1897"/>
        <v>3.6070000000000005E-2</v>
      </c>
      <c r="R5215">
        <f t="shared" ca="1" si="1903"/>
        <v>127.8</v>
      </c>
      <c r="S5215">
        <f t="shared" ca="1" si="1898"/>
        <v>3.6070000000000005E-2</v>
      </c>
      <c r="AU5215" s="1">
        <v>36664</v>
      </c>
      <c r="AV5215" s="23">
        <v>4.266</v>
      </c>
      <c r="AW5215">
        <f t="shared" si="1904"/>
        <v>4.2660000000000003E-2</v>
      </c>
      <c r="AY5215" s="1">
        <v>36664</v>
      </c>
      <c r="AZ5215" s="23">
        <v>4.266</v>
      </c>
      <c r="BA5215">
        <f t="shared" si="1905"/>
        <v>4.2660000000000003E-2</v>
      </c>
      <c r="BC5215" s="1">
        <v>36664</v>
      </c>
      <c r="BD5215">
        <v>4.476</v>
      </c>
      <c r="BE5215">
        <f t="shared" si="1906"/>
        <v>4.4760000000000001E-2</v>
      </c>
      <c r="BI5215">
        <f t="shared" si="1907"/>
        <v>0</v>
      </c>
      <c r="BK5215" s="1">
        <v>43955</v>
      </c>
      <c r="BL5215">
        <v>2.6041300000000001</v>
      </c>
      <c r="BM5215">
        <f t="shared" si="1913"/>
        <v>2.60413E-2</v>
      </c>
      <c r="BP5215" s="1">
        <v>36664</v>
      </c>
      <c r="BQ5215" s="23">
        <v>4.266</v>
      </c>
      <c r="BR5215">
        <f t="shared" si="1908"/>
        <v>4.2660000000000003E-2</v>
      </c>
      <c r="BT5215" s="1">
        <v>36664</v>
      </c>
      <c r="BU5215" s="23">
        <v>4.266</v>
      </c>
      <c r="BV5215">
        <f t="shared" si="1909"/>
        <v>4.2660000000000003E-2</v>
      </c>
      <c r="BX5215" s="1">
        <v>36664</v>
      </c>
      <c r="BY5215">
        <v>4.476</v>
      </c>
      <c r="BZ5215">
        <f t="shared" si="1910"/>
        <v>4.4760000000000001E-2</v>
      </c>
      <c r="CD5215">
        <f t="shared" si="1911"/>
        <v>0</v>
      </c>
      <c r="CG5215" s="1"/>
    </row>
    <row r="5216" spans="1:85" x14ac:dyDescent="0.3">
      <c r="A5216" s="21">
        <f t="shared" si="1912"/>
        <v>53113</v>
      </c>
      <c r="B5216" s="18">
        <f t="shared" si="1896"/>
        <v>112.421875</v>
      </c>
      <c r="C5216">
        <f t="shared" si="1914"/>
        <v>115</v>
      </c>
      <c r="D5216">
        <f t="shared" ca="1" si="1899"/>
        <v>-19.736111111111111</v>
      </c>
      <c r="E5216">
        <f ca="1">IF(currency="USD",'Future et co'!F5216,IF(currency="EUR",'Future et co'!G5216,FALSE))</f>
        <v>3.6070000000000005E-2</v>
      </c>
      <c r="F5216">
        <f t="shared" ca="1" si="1900"/>
        <v>3.6070000000000005E-2</v>
      </c>
      <c r="G5216">
        <f t="shared" ca="1" si="1901"/>
        <v>2.0569999999999998E-2</v>
      </c>
      <c r="L5216">
        <f t="shared" ca="1" si="1902"/>
        <v>127.8</v>
      </c>
      <c r="M5216">
        <f t="shared" ca="1" si="1897"/>
        <v>3.6070000000000005E-2</v>
      </c>
      <c r="R5216">
        <f t="shared" ca="1" si="1903"/>
        <v>127.8</v>
      </c>
      <c r="S5216">
        <f t="shared" ca="1" si="1898"/>
        <v>3.6070000000000005E-2</v>
      </c>
      <c r="AU5216" s="1">
        <v>36663</v>
      </c>
      <c r="AV5216" s="23">
        <v>4.234</v>
      </c>
      <c r="AW5216">
        <f t="shared" si="1904"/>
        <v>4.2340000000000003E-2</v>
      </c>
      <c r="AY5216" s="1">
        <v>36663</v>
      </c>
      <c r="AZ5216" s="23">
        <v>4.234</v>
      </c>
      <c r="BA5216">
        <f t="shared" si="1905"/>
        <v>4.2340000000000003E-2</v>
      </c>
      <c r="BC5216" s="1">
        <v>36663</v>
      </c>
      <c r="BD5216">
        <v>4.4320000000000004</v>
      </c>
      <c r="BE5216">
        <f t="shared" si="1906"/>
        <v>4.4320000000000005E-2</v>
      </c>
      <c r="BI5216">
        <f t="shared" si="1907"/>
        <v>0</v>
      </c>
      <c r="BK5216" s="1">
        <v>43956</v>
      </c>
      <c r="BL5216">
        <v>2.58169</v>
      </c>
      <c r="BM5216">
        <f t="shared" si="1913"/>
        <v>2.58169E-2</v>
      </c>
      <c r="BP5216" s="1">
        <v>36663</v>
      </c>
      <c r="BQ5216" s="23">
        <v>4.234</v>
      </c>
      <c r="BR5216">
        <f t="shared" si="1908"/>
        <v>4.2340000000000003E-2</v>
      </c>
      <c r="BT5216" s="1">
        <v>36663</v>
      </c>
      <c r="BU5216" s="23">
        <v>4.234</v>
      </c>
      <c r="BV5216">
        <f t="shared" si="1909"/>
        <v>4.2340000000000003E-2</v>
      </c>
      <c r="BX5216" s="1">
        <v>36663</v>
      </c>
      <c r="BY5216">
        <v>4.4320000000000004</v>
      </c>
      <c r="BZ5216">
        <f t="shared" si="1910"/>
        <v>4.4320000000000005E-2</v>
      </c>
      <c r="CD5216">
        <f t="shared" si="1911"/>
        <v>0</v>
      </c>
      <c r="CG5216" s="1"/>
    </row>
    <row r="5217" spans="1:85" x14ac:dyDescent="0.3">
      <c r="A5217" s="21">
        <f t="shared" si="1912"/>
        <v>53114</v>
      </c>
      <c r="B5217" s="18">
        <f t="shared" si="1896"/>
        <v>112.421875</v>
      </c>
      <c r="C5217">
        <f t="shared" si="1914"/>
        <v>115</v>
      </c>
      <c r="D5217">
        <f t="shared" ca="1" si="1899"/>
        <v>-19.738888888888887</v>
      </c>
      <c r="E5217">
        <f ca="1">IF(currency="USD",'Future et co'!F5217,IF(currency="EUR",'Future et co'!G5217,FALSE))</f>
        <v>3.6070000000000005E-2</v>
      </c>
      <c r="F5217">
        <f t="shared" ca="1" si="1900"/>
        <v>3.6070000000000005E-2</v>
      </c>
      <c r="G5217">
        <f t="shared" ca="1" si="1901"/>
        <v>2.0569999999999998E-2</v>
      </c>
      <c r="L5217">
        <f t="shared" ca="1" si="1902"/>
        <v>127.8</v>
      </c>
      <c r="M5217">
        <f t="shared" ca="1" si="1897"/>
        <v>3.6070000000000005E-2</v>
      </c>
      <c r="R5217">
        <f t="shared" ca="1" si="1903"/>
        <v>127.8</v>
      </c>
      <c r="S5217">
        <f t="shared" ca="1" si="1898"/>
        <v>3.6070000000000005E-2</v>
      </c>
      <c r="AU5217" s="1">
        <v>36662</v>
      </c>
      <c r="AV5217" s="23">
        <v>4.1360000000000001</v>
      </c>
      <c r="AW5217">
        <f t="shared" si="1904"/>
        <v>4.1360000000000001E-2</v>
      </c>
      <c r="AY5217" s="1">
        <v>36662</v>
      </c>
      <c r="AZ5217" s="23">
        <v>4.1360000000000001</v>
      </c>
      <c r="BA5217">
        <f t="shared" si="1905"/>
        <v>4.1360000000000001E-2</v>
      </c>
      <c r="BC5217" s="1">
        <v>36662</v>
      </c>
      <c r="BD5217">
        <v>4.3360000000000003</v>
      </c>
      <c r="BE5217">
        <f t="shared" si="1906"/>
        <v>4.3360000000000003E-2</v>
      </c>
      <c r="BI5217">
        <f t="shared" si="1907"/>
        <v>0</v>
      </c>
      <c r="BK5217" s="1">
        <v>43957</v>
      </c>
      <c r="BL5217">
        <v>2.5831400000000002</v>
      </c>
      <c r="BM5217">
        <f t="shared" si="1913"/>
        <v>2.5831400000000001E-2</v>
      </c>
      <c r="BP5217" s="1">
        <v>36662</v>
      </c>
      <c r="BQ5217" s="23">
        <v>4.1360000000000001</v>
      </c>
      <c r="BR5217">
        <f t="shared" si="1908"/>
        <v>4.1360000000000001E-2</v>
      </c>
      <c r="BT5217" s="1">
        <v>36662</v>
      </c>
      <c r="BU5217" s="23">
        <v>4.1360000000000001</v>
      </c>
      <c r="BV5217">
        <f t="shared" si="1909"/>
        <v>4.1360000000000001E-2</v>
      </c>
      <c r="BX5217" s="1">
        <v>36662</v>
      </c>
      <c r="BY5217">
        <v>4.3360000000000003</v>
      </c>
      <c r="BZ5217">
        <f t="shared" si="1910"/>
        <v>4.3360000000000003E-2</v>
      </c>
      <c r="CD5217">
        <f t="shared" si="1911"/>
        <v>0</v>
      </c>
      <c r="CG5217" s="1"/>
    </row>
    <row r="5218" spans="1:85" x14ac:dyDescent="0.3">
      <c r="A5218" s="21">
        <f t="shared" si="1912"/>
        <v>53115</v>
      </c>
      <c r="B5218" s="18">
        <f t="shared" si="1896"/>
        <v>112.421875</v>
      </c>
      <c r="C5218">
        <f t="shared" si="1914"/>
        <v>115</v>
      </c>
      <c r="D5218">
        <f t="shared" ca="1" si="1899"/>
        <v>-19.741666666666667</v>
      </c>
      <c r="E5218">
        <f ca="1">IF(currency="USD",'Future et co'!F5218,IF(currency="EUR",'Future et co'!G5218,FALSE))</f>
        <v>3.6070000000000005E-2</v>
      </c>
      <c r="F5218">
        <f t="shared" ca="1" si="1900"/>
        <v>3.6070000000000005E-2</v>
      </c>
      <c r="G5218">
        <f t="shared" ca="1" si="1901"/>
        <v>2.0569999999999998E-2</v>
      </c>
      <c r="L5218">
        <f t="shared" ca="1" si="1902"/>
        <v>127.8</v>
      </c>
      <c r="M5218">
        <f t="shared" ca="1" si="1897"/>
        <v>3.6070000000000005E-2</v>
      </c>
      <c r="R5218">
        <f t="shared" ca="1" si="1903"/>
        <v>127.8</v>
      </c>
      <c r="S5218">
        <f t="shared" ca="1" si="1898"/>
        <v>3.6070000000000005E-2</v>
      </c>
      <c r="AU5218" s="1">
        <v>36661</v>
      </c>
      <c r="AV5218" s="23">
        <v>4.1260000000000003</v>
      </c>
      <c r="AW5218">
        <f t="shared" si="1904"/>
        <v>4.1260000000000005E-2</v>
      </c>
      <c r="AY5218" s="1">
        <v>36661</v>
      </c>
      <c r="AZ5218" s="23">
        <v>4.1260000000000003</v>
      </c>
      <c r="BA5218">
        <f t="shared" si="1905"/>
        <v>4.1260000000000005E-2</v>
      </c>
      <c r="BC5218" s="1">
        <v>36661</v>
      </c>
      <c r="BD5218">
        <v>4.3289999999999997</v>
      </c>
      <c r="BE5218">
        <f t="shared" si="1906"/>
        <v>4.3289999999999995E-2</v>
      </c>
      <c r="BI5218">
        <f t="shared" si="1907"/>
        <v>0</v>
      </c>
      <c r="BK5218" s="1">
        <v>43958</v>
      </c>
      <c r="BL5218">
        <v>2.5472399999999999</v>
      </c>
      <c r="BM5218">
        <f t="shared" si="1913"/>
        <v>2.5472399999999999E-2</v>
      </c>
      <c r="BP5218" s="1">
        <v>36661</v>
      </c>
      <c r="BQ5218" s="23">
        <v>4.1260000000000003</v>
      </c>
      <c r="BR5218">
        <f t="shared" si="1908"/>
        <v>4.1260000000000005E-2</v>
      </c>
      <c r="BT5218" s="1">
        <v>36661</v>
      </c>
      <c r="BU5218" s="23">
        <v>4.1260000000000003</v>
      </c>
      <c r="BV5218">
        <f t="shared" si="1909"/>
        <v>4.1260000000000005E-2</v>
      </c>
      <c r="BX5218" s="1">
        <v>36661</v>
      </c>
      <c r="BY5218">
        <v>4.3289999999999997</v>
      </c>
      <c r="BZ5218">
        <f t="shared" si="1910"/>
        <v>4.3289999999999995E-2</v>
      </c>
      <c r="CD5218">
        <f t="shared" si="1911"/>
        <v>0</v>
      </c>
      <c r="CG5218" s="1"/>
    </row>
    <row r="5219" spans="1:85" x14ac:dyDescent="0.3">
      <c r="A5219" s="21">
        <f t="shared" si="1912"/>
        <v>53118</v>
      </c>
      <c r="B5219" s="18">
        <f t="shared" si="1896"/>
        <v>112.421875</v>
      </c>
      <c r="C5219">
        <f t="shared" si="1914"/>
        <v>115</v>
      </c>
      <c r="D5219">
        <f t="shared" ca="1" si="1899"/>
        <v>-19.75</v>
      </c>
      <c r="E5219">
        <f ca="1">IF(currency="USD",'Future et co'!F5219,IF(currency="EUR",'Future et co'!G5219,FALSE))</f>
        <v>3.6070000000000005E-2</v>
      </c>
      <c r="F5219">
        <f t="shared" ca="1" si="1900"/>
        <v>3.6070000000000005E-2</v>
      </c>
      <c r="G5219">
        <f t="shared" ca="1" si="1901"/>
        <v>2.0569999999999998E-2</v>
      </c>
      <c r="L5219">
        <f t="shared" ca="1" si="1902"/>
        <v>127.8</v>
      </c>
      <c r="M5219">
        <f t="shared" ca="1" si="1897"/>
        <v>3.6070000000000005E-2</v>
      </c>
      <c r="R5219">
        <f t="shared" ca="1" si="1903"/>
        <v>127.8</v>
      </c>
      <c r="S5219">
        <f t="shared" ca="1" si="1898"/>
        <v>3.6070000000000005E-2</v>
      </c>
      <c r="AU5219" s="1">
        <v>36658</v>
      </c>
      <c r="AV5219" s="23">
        <v>4.1189999999999998</v>
      </c>
      <c r="AW5219">
        <f t="shared" si="1904"/>
        <v>4.1189999999999997E-2</v>
      </c>
      <c r="AY5219" s="1">
        <v>36658</v>
      </c>
      <c r="AZ5219" s="23">
        <v>4.1189999999999998</v>
      </c>
      <c r="BA5219">
        <f t="shared" si="1905"/>
        <v>4.1189999999999997E-2</v>
      </c>
      <c r="BC5219" s="1">
        <v>36658</v>
      </c>
      <c r="BD5219">
        <v>4.3280000000000003</v>
      </c>
      <c r="BE5219">
        <f t="shared" si="1906"/>
        <v>4.3280000000000006E-2</v>
      </c>
      <c r="BI5219">
        <f t="shared" si="1907"/>
        <v>0</v>
      </c>
      <c r="BK5219" s="1">
        <v>43959</v>
      </c>
      <c r="BL5219">
        <v>2.4903</v>
      </c>
      <c r="BM5219">
        <f t="shared" si="1913"/>
        <v>2.4902999999999998E-2</v>
      </c>
      <c r="BP5219" s="1">
        <v>36658</v>
      </c>
      <c r="BQ5219" s="23">
        <v>4.1189999999999998</v>
      </c>
      <c r="BR5219">
        <f t="shared" si="1908"/>
        <v>4.1189999999999997E-2</v>
      </c>
      <c r="BT5219" s="1">
        <v>36658</v>
      </c>
      <c r="BU5219" s="23">
        <v>4.1189999999999998</v>
      </c>
      <c r="BV5219">
        <f t="shared" si="1909"/>
        <v>4.1189999999999997E-2</v>
      </c>
      <c r="BX5219" s="1">
        <v>36658</v>
      </c>
      <c r="BY5219">
        <v>4.3280000000000003</v>
      </c>
      <c r="BZ5219">
        <f t="shared" si="1910"/>
        <v>4.3280000000000006E-2</v>
      </c>
      <c r="CD5219">
        <f t="shared" si="1911"/>
        <v>0</v>
      </c>
      <c r="CG5219" s="1"/>
    </row>
    <row r="5220" spans="1:85" x14ac:dyDescent="0.3">
      <c r="A5220" s="21">
        <f t="shared" si="1912"/>
        <v>53119</v>
      </c>
      <c r="B5220" s="18">
        <f t="shared" si="1896"/>
        <v>112.421875</v>
      </c>
      <c r="C5220">
        <f t="shared" si="1914"/>
        <v>115</v>
      </c>
      <c r="D5220">
        <f t="shared" ca="1" si="1899"/>
        <v>-19.752777777777776</v>
      </c>
      <c r="E5220">
        <f ca="1">IF(currency="USD",'Future et co'!F5220,IF(currency="EUR",'Future et co'!G5220,FALSE))</f>
        <v>3.6070000000000005E-2</v>
      </c>
      <c r="F5220">
        <f t="shared" ca="1" si="1900"/>
        <v>3.6070000000000005E-2</v>
      </c>
      <c r="G5220">
        <f t="shared" ca="1" si="1901"/>
        <v>2.0569999999999998E-2</v>
      </c>
      <c r="L5220">
        <f t="shared" ca="1" si="1902"/>
        <v>127.8</v>
      </c>
      <c r="M5220">
        <f t="shared" ca="1" si="1897"/>
        <v>3.6070000000000005E-2</v>
      </c>
      <c r="R5220">
        <f t="shared" ca="1" si="1903"/>
        <v>127.8</v>
      </c>
      <c r="S5220">
        <f t="shared" ca="1" si="1898"/>
        <v>3.6070000000000005E-2</v>
      </c>
      <c r="AU5220" s="1">
        <v>36657</v>
      </c>
      <c r="AV5220" s="23">
        <v>4.1059999999999999</v>
      </c>
      <c r="AW5220">
        <f t="shared" si="1904"/>
        <v>4.1059999999999999E-2</v>
      </c>
      <c r="AY5220" s="1">
        <v>36657</v>
      </c>
      <c r="AZ5220" s="23">
        <v>4.1059999999999999</v>
      </c>
      <c r="BA5220">
        <f t="shared" si="1905"/>
        <v>4.1059999999999999E-2</v>
      </c>
      <c r="BC5220" s="1">
        <v>36657</v>
      </c>
      <c r="BD5220">
        <v>4.2880000000000003</v>
      </c>
      <c r="BE5220">
        <f t="shared" si="1906"/>
        <v>4.2880000000000001E-2</v>
      </c>
      <c r="BI5220">
        <f t="shared" si="1907"/>
        <v>0</v>
      </c>
      <c r="BK5220" s="1">
        <v>43962</v>
      </c>
      <c r="BL5220">
        <v>2.5011199999999998</v>
      </c>
      <c r="BM5220">
        <f t="shared" si="1913"/>
        <v>2.5011199999999997E-2</v>
      </c>
      <c r="BP5220" s="1">
        <v>36657</v>
      </c>
      <c r="BQ5220" s="23">
        <v>4.1059999999999999</v>
      </c>
      <c r="BR5220">
        <f t="shared" si="1908"/>
        <v>4.1059999999999999E-2</v>
      </c>
      <c r="BT5220" s="1">
        <v>36657</v>
      </c>
      <c r="BU5220" s="23">
        <v>4.1059999999999999</v>
      </c>
      <c r="BV5220">
        <f t="shared" si="1909"/>
        <v>4.1059999999999999E-2</v>
      </c>
      <c r="BX5220" s="1">
        <v>36657</v>
      </c>
      <c r="BY5220">
        <v>4.2880000000000003</v>
      </c>
      <c r="BZ5220">
        <f t="shared" si="1910"/>
        <v>4.2880000000000001E-2</v>
      </c>
      <c r="CD5220">
        <f t="shared" si="1911"/>
        <v>0</v>
      </c>
      <c r="CG5220" s="1"/>
    </row>
    <row r="5221" spans="1:85" x14ac:dyDescent="0.3">
      <c r="A5221" s="21">
        <f t="shared" si="1912"/>
        <v>53120</v>
      </c>
      <c r="B5221" s="18">
        <f t="shared" si="1896"/>
        <v>112.421875</v>
      </c>
      <c r="C5221">
        <f t="shared" si="1914"/>
        <v>115</v>
      </c>
      <c r="D5221">
        <f t="shared" ca="1" si="1899"/>
        <v>-19.755555555555556</v>
      </c>
      <c r="E5221">
        <f ca="1">IF(currency="USD",'Future et co'!F5221,IF(currency="EUR",'Future et co'!G5221,FALSE))</f>
        <v>3.6070000000000005E-2</v>
      </c>
      <c r="F5221">
        <f t="shared" ca="1" si="1900"/>
        <v>3.6070000000000005E-2</v>
      </c>
      <c r="G5221">
        <f t="shared" ca="1" si="1901"/>
        <v>2.0569999999999998E-2</v>
      </c>
      <c r="L5221">
        <f t="shared" ca="1" si="1902"/>
        <v>127.8</v>
      </c>
      <c r="M5221">
        <f t="shared" ca="1" si="1897"/>
        <v>3.6070000000000005E-2</v>
      </c>
      <c r="R5221">
        <f t="shared" ca="1" si="1903"/>
        <v>127.8</v>
      </c>
      <c r="S5221">
        <f t="shared" ca="1" si="1898"/>
        <v>3.6070000000000005E-2</v>
      </c>
      <c r="AU5221" s="1">
        <v>36656</v>
      </c>
      <c r="AV5221" s="23">
        <v>4.1280000000000001</v>
      </c>
      <c r="AW5221">
        <f t="shared" si="1904"/>
        <v>4.1280000000000004E-2</v>
      </c>
      <c r="AY5221" s="1">
        <v>36656</v>
      </c>
      <c r="AZ5221" s="23">
        <v>4.1280000000000001</v>
      </c>
      <c r="BA5221">
        <f t="shared" si="1905"/>
        <v>4.1280000000000004E-2</v>
      </c>
      <c r="BC5221" s="1">
        <v>36656</v>
      </c>
      <c r="BD5221">
        <v>4.3029999999999999</v>
      </c>
      <c r="BE5221">
        <f t="shared" si="1906"/>
        <v>4.3029999999999999E-2</v>
      </c>
      <c r="BI5221">
        <f t="shared" si="1907"/>
        <v>0</v>
      </c>
      <c r="BK5221" s="1">
        <v>43963</v>
      </c>
      <c r="BL5221">
        <v>2.5529899999999999</v>
      </c>
      <c r="BM5221">
        <f t="shared" si="1913"/>
        <v>2.5529899999999998E-2</v>
      </c>
      <c r="BP5221" s="1">
        <v>36656</v>
      </c>
      <c r="BQ5221" s="23">
        <v>4.1280000000000001</v>
      </c>
      <c r="BR5221">
        <f t="shared" si="1908"/>
        <v>4.1280000000000004E-2</v>
      </c>
      <c r="BT5221" s="1">
        <v>36656</v>
      </c>
      <c r="BU5221" s="23">
        <v>4.1280000000000001</v>
      </c>
      <c r="BV5221">
        <f t="shared" si="1909"/>
        <v>4.1280000000000004E-2</v>
      </c>
      <c r="BX5221" s="1">
        <v>36656</v>
      </c>
      <c r="BY5221">
        <v>4.3029999999999999</v>
      </c>
      <c r="BZ5221">
        <f t="shared" si="1910"/>
        <v>4.3029999999999999E-2</v>
      </c>
      <c r="CD5221">
        <f t="shared" si="1911"/>
        <v>0</v>
      </c>
      <c r="CG5221" s="1"/>
    </row>
    <row r="5222" spans="1:85" x14ac:dyDescent="0.3">
      <c r="A5222" s="21">
        <f t="shared" si="1912"/>
        <v>53121</v>
      </c>
      <c r="B5222" s="18">
        <f t="shared" si="1896"/>
        <v>112.421875</v>
      </c>
      <c r="C5222">
        <f t="shared" si="1914"/>
        <v>115</v>
      </c>
      <c r="D5222">
        <f t="shared" ca="1" si="1899"/>
        <v>-19.758333333333333</v>
      </c>
      <c r="E5222">
        <f ca="1">IF(currency="USD",'Future et co'!F5222,IF(currency="EUR",'Future et co'!G5222,FALSE))</f>
        <v>3.6070000000000005E-2</v>
      </c>
      <c r="F5222">
        <f t="shared" ca="1" si="1900"/>
        <v>3.6070000000000005E-2</v>
      </c>
      <c r="G5222">
        <f t="shared" ca="1" si="1901"/>
        <v>2.0569999999999998E-2</v>
      </c>
      <c r="L5222">
        <f t="shared" ca="1" si="1902"/>
        <v>127.8</v>
      </c>
      <c r="M5222">
        <f t="shared" ca="1" si="1897"/>
        <v>3.6070000000000005E-2</v>
      </c>
      <c r="R5222">
        <f t="shared" ca="1" si="1903"/>
        <v>127.8</v>
      </c>
      <c r="S5222">
        <f t="shared" ca="1" si="1898"/>
        <v>3.6070000000000005E-2</v>
      </c>
      <c r="AU5222" s="1">
        <v>36655</v>
      </c>
      <c r="AV5222" s="23">
        <v>4.141</v>
      </c>
      <c r="AW5222">
        <f t="shared" si="1904"/>
        <v>4.1410000000000002E-2</v>
      </c>
      <c r="AY5222" s="1">
        <v>36655</v>
      </c>
      <c r="AZ5222" s="23">
        <v>4.141</v>
      </c>
      <c r="BA5222">
        <f t="shared" si="1905"/>
        <v>4.1410000000000002E-2</v>
      </c>
      <c r="BC5222" s="1">
        <v>36655</v>
      </c>
      <c r="BD5222">
        <v>4.319</v>
      </c>
      <c r="BE5222">
        <f t="shared" si="1906"/>
        <v>4.3189999999999999E-2</v>
      </c>
      <c r="BI5222">
        <f t="shared" si="1907"/>
        <v>0</v>
      </c>
      <c r="BK5222" s="1">
        <v>43964</v>
      </c>
      <c r="BL5222">
        <v>2.6016400000000002</v>
      </c>
      <c r="BM5222">
        <f t="shared" si="1913"/>
        <v>2.6016400000000002E-2</v>
      </c>
      <c r="BP5222" s="1">
        <v>36655</v>
      </c>
      <c r="BQ5222" s="23">
        <v>4.141</v>
      </c>
      <c r="BR5222">
        <f t="shared" si="1908"/>
        <v>4.1410000000000002E-2</v>
      </c>
      <c r="BT5222" s="1">
        <v>36655</v>
      </c>
      <c r="BU5222" s="23">
        <v>4.141</v>
      </c>
      <c r="BV5222">
        <f t="shared" si="1909"/>
        <v>4.1410000000000002E-2</v>
      </c>
      <c r="BX5222" s="1">
        <v>36655</v>
      </c>
      <c r="BY5222">
        <v>4.319</v>
      </c>
      <c r="BZ5222">
        <f t="shared" si="1910"/>
        <v>4.3189999999999999E-2</v>
      </c>
      <c r="CD5222">
        <f t="shared" si="1911"/>
        <v>0</v>
      </c>
      <c r="CG5222" s="1"/>
    </row>
    <row r="5223" spans="1:85" x14ac:dyDescent="0.3">
      <c r="A5223" s="21">
        <f t="shared" si="1912"/>
        <v>53122</v>
      </c>
      <c r="B5223" s="18">
        <f t="shared" si="1896"/>
        <v>112.421875</v>
      </c>
      <c r="C5223">
        <f t="shared" si="1914"/>
        <v>115</v>
      </c>
      <c r="D5223">
        <f t="shared" ca="1" si="1899"/>
        <v>-19.761111111111113</v>
      </c>
      <c r="E5223">
        <f ca="1">IF(currency="USD",'Future et co'!F5223,IF(currency="EUR",'Future et co'!G5223,FALSE))</f>
        <v>3.6070000000000005E-2</v>
      </c>
      <c r="F5223">
        <f t="shared" ca="1" si="1900"/>
        <v>3.6070000000000005E-2</v>
      </c>
      <c r="G5223">
        <f t="shared" ca="1" si="1901"/>
        <v>2.0569999999999998E-2</v>
      </c>
      <c r="L5223">
        <f t="shared" ca="1" si="1902"/>
        <v>127.8</v>
      </c>
      <c r="M5223">
        <f t="shared" ca="1" si="1897"/>
        <v>3.6070000000000005E-2</v>
      </c>
      <c r="R5223">
        <f t="shared" ca="1" si="1903"/>
        <v>127.8</v>
      </c>
      <c r="S5223">
        <f t="shared" ca="1" si="1898"/>
        <v>3.6070000000000005E-2</v>
      </c>
      <c r="AU5223" s="1">
        <v>36654</v>
      </c>
      <c r="AV5223" s="23">
        <v>4.1379999999999999</v>
      </c>
      <c r="AW5223">
        <f t="shared" si="1904"/>
        <v>4.138E-2</v>
      </c>
      <c r="AY5223" s="1">
        <v>36654</v>
      </c>
      <c r="AZ5223" s="23">
        <v>4.1379999999999999</v>
      </c>
      <c r="BA5223">
        <f t="shared" si="1905"/>
        <v>4.138E-2</v>
      </c>
      <c r="BC5223" s="1">
        <v>36654</v>
      </c>
      <c r="BD5223">
        <v>4.3140000000000001</v>
      </c>
      <c r="BE5223">
        <f t="shared" si="1906"/>
        <v>4.3139999999999998E-2</v>
      </c>
      <c r="BI5223">
        <f t="shared" si="1907"/>
        <v>0</v>
      </c>
      <c r="BK5223" s="1">
        <v>43965</v>
      </c>
      <c r="BL5223">
        <v>2.5693199999999998</v>
      </c>
      <c r="BM5223">
        <f t="shared" si="1913"/>
        <v>2.5693199999999999E-2</v>
      </c>
      <c r="BP5223" s="1">
        <v>36654</v>
      </c>
      <c r="BQ5223" s="23">
        <v>4.1379999999999999</v>
      </c>
      <c r="BR5223">
        <f t="shared" si="1908"/>
        <v>4.138E-2</v>
      </c>
      <c r="BT5223" s="1">
        <v>36654</v>
      </c>
      <c r="BU5223" s="23">
        <v>4.1379999999999999</v>
      </c>
      <c r="BV5223">
        <f t="shared" si="1909"/>
        <v>4.138E-2</v>
      </c>
      <c r="BX5223" s="1">
        <v>36654</v>
      </c>
      <c r="BY5223">
        <v>4.3140000000000001</v>
      </c>
      <c r="BZ5223">
        <f t="shared" si="1910"/>
        <v>4.3139999999999998E-2</v>
      </c>
      <c r="CD5223">
        <f t="shared" si="1911"/>
        <v>0</v>
      </c>
      <c r="CG5223" s="1"/>
    </row>
    <row r="5224" spans="1:85" x14ac:dyDescent="0.3">
      <c r="A5224" s="21">
        <f t="shared" si="1912"/>
        <v>53125</v>
      </c>
      <c r="B5224" s="18">
        <f t="shared" si="1896"/>
        <v>112.421875</v>
      </c>
      <c r="C5224">
        <f t="shared" si="1914"/>
        <v>115</v>
      </c>
      <c r="D5224">
        <f t="shared" ca="1" si="1899"/>
        <v>-19.769444444444446</v>
      </c>
      <c r="E5224">
        <f ca="1">IF(currency="USD",'Future et co'!F5224,IF(currency="EUR",'Future et co'!G5224,FALSE))</f>
        <v>3.6070000000000005E-2</v>
      </c>
      <c r="F5224">
        <f t="shared" ca="1" si="1900"/>
        <v>3.6070000000000005E-2</v>
      </c>
      <c r="G5224">
        <f t="shared" ca="1" si="1901"/>
        <v>2.0569999999999998E-2</v>
      </c>
      <c r="L5224">
        <f t="shared" ca="1" si="1902"/>
        <v>127.8</v>
      </c>
      <c r="M5224">
        <f t="shared" ca="1" si="1897"/>
        <v>3.6070000000000005E-2</v>
      </c>
      <c r="R5224">
        <f t="shared" ca="1" si="1903"/>
        <v>127.8</v>
      </c>
      <c r="S5224">
        <f t="shared" ca="1" si="1898"/>
        <v>3.6070000000000005E-2</v>
      </c>
      <c r="AU5224" s="1">
        <v>36651</v>
      </c>
      <c r="AV5224" s="23">
        <v>4.1479999999999997</v>
      </c>
      <c r="AW5224">
        <f t="shared" si="1904"/>
        <v>4.1479999999999996E-2</v>
      </c>
      <c r="AY5224" s="1">
        <v>36651</v>
      </c>
      <c r="AZ5224" s="23">
        <v>4.1479999999999997</v>
      </c>
      <c r="BA5224">
        <f t="shared" si="1905"/>
        <v>4.1479999999999996E-2</v>
      </c>
      <c r="BC5224" s="1">
        <v>36651</v>
      </c>
      <c r="BD5224">
        <v>4.3230000000000004</v>
      </c>
      <c r="BE5224">
        <f t="shared" si="1906"/>
        <v>4.3230000000000005E-2</v>
      </c>
      <c r="BI5224">
        <f t="shared" si="1907"/>
        <v>0</v>
      </c>
      <c r="BK5224" s="1">
        <v>43966</v>
      </c>
      <c r="BL5224">
        <v>2.57</v>
      </c>
      <c r="BM5224">
        <f t="shared" si="1913"/>
        <v>2.5699999999999997E-2</v>
      </c>
      <c r="BP5224" s="1">
        <v>36651</v>
      </c>
      <c r="BQ5224" s="23">
        <v>4.1479999999999997</v>
      </c>
      <c r="BR5224">
        <f t="shared" si="1908"/>
        <v>4.1479999999999996E-2</v>
      </c>
      <c r="BT5224" s="1">
        <v>36651</v>
      </c>
      <c r="BU5224" s="23">
        <v>4.1479999999999997</v>
      </c>
      <c r="BV5224">
        <f t="shared" si="1909"/>
        <v>4.1479999999999996E-2</v>
      </c>
      <c r="BX5224" s="1">
        <v>36651</v>
      </c>
      <c r="BY5224">
        <v>4.3230000000000004</v>
      </c>
      <c r="BZ5224">
        <f t="shared" si="1910"/>
        <v>4.3230000000000005E-2</v>
      </c>
      <c r="CD5224">
        <f t="shared" si="1911"/>
        <v>0</v>
      </c>
      <c r="CG5224" s="1"/>
    </row>
    <row r="5225" spans="1:85" x14ac:dyDescent="0.3">
      <c r="A5225" s="21">
        <f t="shared" si="1912"/>
        <v>53126</v>
      </c>
      <c r="B5225" s="18">
        <f t="shared" si="1896"/>
        <v>112.421875</v>
      </c>
      <c r="C5225">
        <f t="shared" si="1914"/>
        <v>115</v>
      </c>
      <c r="D5225">
        <f t="shared" ca="1" si="1899"/>
        <v>-19.772222222222222</v>
      </c>
      <c r="E5225">
        <f ca="1">IF(currency="USD",'Future et co'!F5225,IF(currency="EUR",'Future et co'!G5225,FALSE))</f>
        <v>3.6070000000000005E-2</v>
      </c>
      <c r="F5225">
        <f t="shared" ca="1" si="1900"/>
        <v>3.6070000000000005E-2</v>
      </c>
      <c r="G5225">
        <f t="shared" ca="1" si="1901"/>
        <v>2.0569999999999998E-2</v>
      </c>
      <c r="L5225">
        <f t="shared" ca="1" si="1902"/>
        <v>127.8</v>
      </c>
      <c r="M5225">
        <f t="shared" ca="1" si="1897"/>
        <v>3.6070000000000005E-2</v>
      </c>
      <c r="R5225">
        <f t="shared" ca="1" si="1903"/>
        <v>127.8</v>
      </c>
      <c r="S5225">
        <f t="shared" ca="1" si="1898"/>
        <v>3.6070000000000005E-2</v>
      </c>
      <c r="AU5225" s="1">
        <v>36650</v>
      </c>
      <c r="AV5225" s="23">
        <v>4.0990000000000002</v>
      </c>
      <c r="AW5225">
        <f t="shared" si="1904"/>
        <v>4.0989999999999999E-2</v>
      </c>
      <c r="AY5225" s="1">
        <v>36650</v>
      </c>
      <c r="AZ5225" s="23">
        <v>4.0990000000000002</v>
      </c>
      <c r="BA5225">
        <f t="shared" si="1905"/>
        <v>4.0989999999999999E-2</v>
      </c>
      <c r="BC5225" s="1">
        <v>36650</v>
      </c>
      <c r="BD5225">
        <v>4.2889999999999997</v>
      </c>
      <c r="BE5225">
        <f t="shared" si="1906"/>
        <v>4.2889999999999998E-2</v>
      </c>
      <c r="BI5225">
        <f t="shared" si="1907"/>
        <v>0</v>
      </c>
      <c r="BK5225" s="1">
        <v>43969</v>
      </c>
      <c r="BL5225">
        <v>2.4820700000000002</v>
      </c>
      <c r="BM5225">
        <f t="shared" si="1913"/>
        <v>2.4820700000000001E-2</v>
      </c>
      <c r="BP5225" s="1">
        <v>36650</v>
      </c>
      <c r="BQ5225" s="23">
        <v>4.0990000000000002</v>
      </c>
      <c r="BR5225">
        <f t="shared" si="1908"/>
        <v>4.0989999999999999E-2</v>
      </c>
      <c r="BT5225" s="1">
        <v>36650</v>
      </c>
      <c r="BU5225" s="23">
        <v>4.0990000000000002</v>
      </c>
      <c r="BV5225">
        <f t="shared" si="1909"/>
        <v>4.0989999999999999E-2</v>
      </c>
      <c r="BX5225" s="1">
        <v>36650</v>
      </c>
      <c r="BY5225">
        <v>4.2889999999999997</v>
      </c>
      <c r="BZ5225">
        <f t="shared" si="1910"/>
        <v>4.2889999999999998E-2</v>
      </c>
      <c r="CD5225">
        <f t="shared" si="1911"/>
        <v>0</v>
      </c>
      <c r="CG5225" s="1"/>
    </row>
    <row r="5226" spans="1:85" x14ac:dyDescent="0.3">
      <c r="A5226" s="21">
        <f t="shared" si="1912"/>
        <v>53127</v>
      </c>
      <c r="B5226" s="18">
        <f t="shared" si="1896"/>
        <v>112.421875</v>
      </c>
      <c r="C5226">
        <f t="shared" si="1914"/>
        <v>115</v>
      </c>
      <c r="D5226">
        <f t="shared" ca="1" si="1899"/>
        <v>-19.774999999999999</v>
      </c>
      <c r="E5226">
        <f ca="1">IF(currency="USD",'Future et co'!F5226,IF(currency="EUR",'Future et co'!G5226,FALSE))</f>
        <v>3.6070000000000005E-2</v>
      </c>
      <c r="F5226">
        <f t="shared" ca="1" si="1900"/>
        <v>3.6070000000000005E-2</v>
      </c>
      <c r="G5226">
        <f t="shared" ca="1" si="1901"/>
        <v>2.0569999999999998E-2</v>
      </c>
      <c r="L5226">
        <f t="shared" ca="1" si="1902"/>
        <v>127.8</v>
      </c>
      <c r="M5226">
        <f t="shared" ca="1" si="1897"/>
        <v>3.6070000000000005E-2</v>
      </c>
      <c r="R5226">
        <f t="shared" ca="1" si="1903"/>
        <v>127.8</v>
      </c>
      <c r="S5226">
        <f t="shared" ca="1" si="1898"/>
        <v>3.6070000000000005E-2</v>
      </c>
      <c r="AU5226" s="1">
        <v>36649</v>
      </c>
      <c r="AV5226" s="23">
        <v>4.0019999999999998</v>
      </c>
      <c r="AW5226">
        <f t="shared" si="1904"/>
        <v>4.002E-2</v>
      </c>
      <c r="AY5226" s="1">
        <v>36649</v>
      </c>
      <c r="AZ5226" s="23">
        <v>4.0019999999999998</v>
      </c>
      <c r="BA5226">
        <f t="shared" si="1905"/>
        <v>4.002E-2</v>
      </c>
      <c r="BC5226" s="1">
        <v>36649</v>
      </c>
      <c r="BD5226">
        <v>4.1829999999999998</v>
      </c>
      <c r="BE5226">
        <f t="shared" si="1906"/>
        <v>4.1829999999999999E-2</v>
      </c>
      <c r="BI5226">
        <f t="shared" si="1907"/>
        <v>0</v>
      </c>
      <c r="BK5226" s="1">
        <v>43970</v>
      </c>
      <c r="BL5226">
        <v>2.5163799999999998</v>
      </c>
      <c r="BM5226">
        <f t="shared" si="1913"/>
        <v>2.51638E-2</v>
      </c>
      <c r="BP5226" s="1">
        <v>36649</v>
      </c>
      <c r="BQ5226" s="23">
        <v>4.0019999999999998</v>
      </c>
      <c r="BR5226">
        <f t="shared" si="1908"/>
        <v>4.002E-2</v>
      </c>
      <c r="BT5226" s="1">
        <v>36649</v>
      </c>
      <c r="BU5226" s="23">
        <v>4.0019999999999998</v>
      </c>
      <c r="BV5226">
        <f t="shared" si="1909"/>
        <v>4.002E-2</v>
      </c>
      <c r="BX5226" s="1">
        <v>36649</v>
      </c>
      <c r="BY5226">
        <v>4.1829999999999998</v>
      </c>
      <c r="BZ5226">
        <f t="shared" si="1910"/>
        <v>4.1829999999999999E-2</v>
      </c>
      <c r="CD5226">
        <f t="shared" si="1911"/>
        <v>0</v>
      </c>
      <c r="CG5226" s="1"/>
    </row>
    <row r="5227" spans="1:85" x14ac:dyDescent="0.3">
      <c r="A5227" s="21">
        <f t="shared" si="1912"/>
        <v>53128</v>
      </c>
      <c r="B5227" s="18">
        <f t="shared" si="1896"/>
        <v>112.421875</v>
      </c>
      <c r="C5227">
        <f t="shared" si="1914"/>
        <v>115</v>
      </c>
      <c r="D5227">
        <f t="shared" ca="1" si="1899"/>
        <v>-19.777777777777779</v>
      </c>
      <c r="E5227">
        <f ca="1">IF(currency="USD",'Future et co'!F5227,IF(currency="EUR",'Future et co'!G5227,FALSE))</f>
        <v>3.6070000000000005E-2</v>
      </c>
      <c r="F5227">
        <f t="shared" ca="1" si="1900"/>
        <v>3.6070000000000005E-2</v>
      </c>
      <c r="G5227">
        <f t="shared" ca="1" si="1901"/>
        <v>2.0569999999999998E-2</v>
      </c>
      <c r="L5227">
        <f t="shared" ca="1" si="1902"/>
        <v>127.8</v>
      </c>
      <c r="M5227">
        <f t="shared" ca="1" si="1897"/>
        <v>3.6070000000000005E-2</v>
      </c>
      <c r="R5227">
        <f t="shared" ca="1" si="1903"/>
        <v>127.8</v>
      </c>
      <c r="S5227">
        <f t="shared" ca="1" si="1898"/>
        <v>3.6070000000000005E-2</v>
      </c>
      <c r="AU5227" s="1">
        <v>36648</v>
      </c>
      <c r="AV5227" s="23">
        <v>3.944</v>
      </c>
      <c r="AW5227">
        <f t="shared" si="1904"/>
        <v>3.9440000000000003E-2</v>
      </c>
      <c r="AY5227" s="1">
        <v>36648</v>
      </c>
      <c r="AZ5227" s="23">
        <v>3.944</v>
      </c>
      <c r="BA5227">
        <f t="shared" si="1905"/>
        <v>3.9440000000000003E-2</v>
      </c>
      <c r="BC5227" s="1">
        <v>36648</v>
      </c>
      <c r="BD5227">
        <v>4.1040000000000001</v>
      </c>
      <c r="BE5227">
        <f t="shared" si="1906"/>
        <v>4.104E-2</v>
      </c>
      <c r="BI5227">
        <f t="shared" si="1907"/>
        <v>0</v>
      </c>
      <c r="BK5227" s="1">
        <v>43971</v>
      </c>
      <c r="BL5227">
        <v>2.4778799999999999</v>
      </c>
      <c r="BM5227">
        <f t="shared" si="1913"/>
        <v>2.47788E-2</v>
      </c>
      <c r="BP5227" s="1">
        <v>36648</v>
      </c>
      <c r="BQ5227" s="23">
        <v>3.944</v>
      </c>
      <c r="BR5227">
        <f t="shared" si="1908"/>
        <v>3.9440000000000003E-2</v>
      </c>
      <c r="BT5227" s="1">
        <v>36648</v>
      </c>
      <c r="BU5227" s="23">
        <v>3.944</v>
      </c>
      <c r="BV5227">
        <f t="shared" si="1909"/>
        <v>3.9440000000000003E-2</v>
      </c>
      <c r="BX5227" s="1">
        <v>36648</v>
      </c>
      <c r="BY5227">
        <v>4.1040000000000001</v>
      </c>
      <c r="BZ5227">
        <f t="shared" si="1910"/>
        <v>4.104E-2</v>
      </c>
      <c r="CD5227">
        <f t="shared" si="1911"/>
        <v>0</v>
      </c>
      <c r="CG5227" s="1"/>
    </row>
    <row r="5228" spans="1:85" x14ac:dyDescent="0.3">
      <c r="A5228" s="21">
        <f t="shared" si="1912"/>
        <v>53129</v>
      </c>
      <c r="B5228" s="18">
        <f t="shared" si="1896"/>
        <v>112.421875</v>
      </c>
      <c r="C5228">
        <f t="shared" si="1914"/>
        <v>115</v>
      </c>
      <c r="D5228">
        <f t="shared" ca="1" si="1899"/>
        <v>-19.780555555555555</v>
      </c>
      <c r="E5228">
        <f ca="1">IF(currency="USD",'Future et co'!F5228,IF(currency="EUR",'Future et co'!G5228,FALSE))</f>
        <v>3.6070000000000005E-2</v>
      </c>
      <c r="F5228">
        <f t="shared" ca="1" si="1900"/>
        <v>3.6070000000000005E-2</v>
      </c>
      <c r="G5228">
        <f t="shared" ca="1" si="1901"/>
        <v>2.0569999999999998E-2</v>
      </c>
      <c r="L5228">
        <f t="shared" ca="1" si="1902"/>
        <v>127.8</v>
      </c>
      <c r="M5228">
        <f t="shared" ca="1" si="1897"/>
        <v>3.6070000000000005E-2</v>
      </c>
      <c r="R5228">
        <f t="shared" ca="1" si="1903"/>
        <v>127.8</v>
      </c>
      <c r="S5228">
        <f t="shared" ca="1" si="1898"/>
        <v>3.6070000000000005E-2</v>
      </c>
      <c r="AU5228" s="1">
        <v>36644</v>
      </c>
      <c r="AV5228" s="23">
        <v>3.9329999999999998</v>
      </c>
      <c r="AW5228">
        <f t="shared" si="1904"/>
        <v>3.9329999999999997E-2</v>
      </c>
      <c r="AY5228" s="1">
        <v>36644</v>
      </c>
      <c r="AZ5228" s="23">
        <v>3.9329999999999998</v>
      </c>
      <c r="BA5228">
        <f t="shared" si="1905"/>
        <v>3.9329999999999997E-2</v>
      </c>
      <c r="BC5228" s="1">
        <v>36644</v>
      </c>
      <c r="BD5228">
        <v>4.0940000000000003</v>
      </c>
      <c r="BE5228">
        <f t="shared" si="1906"/>
        <v>4.0940000000000004E-2</v>
      </c>
      <c r="BI5228">
        <f t="shared" si="1907"/>
        <v>0</v>
      </c>
      <c r="BK5228" s="1">
        <v>43972</v>
      </c>
      <c r="BL5228">
        <v>2.4916900000000002</v>
      </c>
      <c r="BM5228">
        <f t="shared" si="1913"/>
        <v>2.4916900000000002E-2</v>
      </c>
      <c r="BP5228" s="1">
        <v>36644</v>
      </c>
      <c r="BQ5228" s="23">
        <v>3.9329999999999998</v>
      </c>
      <c r="BR5228">
        <f t="shared" si="1908"/>
        <v>3.9329999999999997E-2</v>
      </c>
      <c r="BT5228" s="1">
        <v>36644</v>
      </c>
      <c r="BU5228" s="23">
        <v>3.9329999999999998</v>
      </c>
      <c r="BV5228">
        <f t="shared" si="1909"/>
        <v>3.9329999999999997E-2</v>
      </c>
      <c r="BX5228" s="1">
        <v>36644</v>
      </c>
      <c r="BY5228">
        <v>4.0940000000000003</v>
      </c>
      <c r="BZ5228">
        <f t="shared" si="1910"/>
        <v>4.0940000000000004E-2</v>
      </c>
      <c r="CD5228">
        <f t="shared" si="1911"/>
        <v>0</v>
      </c>
      <c r="CG5228" s="1"/>
    </row>
    <row r="5229" spans="1:85" x14ac:dyDescent="0.3">
      <c r="A5229" s="21">
        <f t="shared" si="1912"/>
        <v>53132</v>
      </c>
      <c r="B5229" s="18">
        <f t="shared" si="1896"/>
        <v>112.421875</v>
      </c>
      <c r="C5229">
        <f t="shared" si="1914"/>
        <v>115</v>
      </c>
      <c r="D5229">
        <f t="shared" ca="1" si="1899"/>
        <v>-19.788888888888888</v>
      </c>
      <c r="E5229">
        <f ca="1">IF(currency="USD",'Future et co'!F5229,IF(currency="EUR",'Future et co'!G5229,FALSE))</f>
        <v>3.6070000000000005E-2</v>
      </c>
      <c r="F5229">
        <f t="shared" ca="1" si="1900"/>
        <v>3.6070000000000005E-2</v>
      </c>
      <c r="G5229">
        <f t="shared" ca="1" si="1901"/>
        <v>2.0569999999999998E-2</v>
      </c>
      <c r="L5229">
        <f t="shared" ca="1" si="1902"/>
        <v>127.8</v>
      </c>
      <c r="M5229">
        <f t="shared" ca="1" si="1897"/>
        <v>3.6070000000000005E-2</v>
      </c>
      <c r="R5229">
        <f t="shared" ca="1" si="1903"/>
        <v>127.8</v>
      </c>
      <c r="S5229">
        <f t="shared" ca="1" si="1898"/>
        <v>3.6070000000000005E-2</v>
      </c>
      <c r="AU5229" s="1">
        <v>36643</v>
      </c>
      <c r="AV5229" s="23">
        <v>3.899</v>
      </c>
      <c r="AW5229">
        <f t="shared" si="1904"/>
        <v>3.8989999999999997E-2</v>
      </c>
      <c r="AY5229" s="1">
        <v>36643</v>
      </c>
      <c r="AZ5229" s="23">
        <v>3.899</v>
      </c>
      <c r="BA5229">
        <f t="shared" si="1905"/>
        <v>3.8989999999999997E-2</v>
      </c>
      <c r="BC5229" s="1">
        <v>36643</v>
      </c>
      <c r="BD5229">
        <v>4.03</v>
      </c>
      <c r="BE5229">
        <f t="shared" si="1906"/>
        <v>4.0300000000000002E-2</v>
      </c>
      <c r="BI5229">
        <f t="shared" si="1907"/>
        <v>0</v>
      </c>
      <c r="BK5229" s="1">
        <v>43973</v>
      </c>
      <c r="BL5229">
        <v>2.4794999999999998</v>
      </c>
      <c r="BM5229">
        <f t="shared" si="1913"/>
        <v>2.4794999999999998E-2</v>
      </c>
      <c r="BP5229" s="1">
        <v>36643</v>
      </c>
      <c r="BQ5229" s="23">
        <v>3.899</v>
      </c>
      <c r="BR5229">
        <f t="shared" si="1908"/>
        <v>3.8989999999999997E-2</v>
      </c>
      <c r="BT5229" s="1">
        <v>36643</v>
      </c>
      <c r="BU5229" s="23">
        <v>3.899</v>
      </c>
      <c r="BV5229">
        <f t="shared" si="1909"/>
        <v>3.8989999999999997E-2</v>
      </c>
      <c r="BX5229" s="1">
        <v>36643</v>
      </c>
      <c r="BY5229">
        <v>4.03</v>
      </c>
      <c r="BZ5229">
        <f t="shared" si="1910"/>
        <v>4.0300000000000002E-2</v>
      </c>
      <c r="CD5229">
        <f t="shared" si="1911"/>
        <v>0</v>
      </c>
      <c r="CG5229" s="1"/>
    </row>
    <row r="5230" spans="1:85" x14ac:dyDescent="0.3">
      <c r="A5230" s="21">
        <f t="shared" si="1912"/>
        <v>53133</v>
      </c>
      <c r="B5230" s="18">
        <f t="shared" si="1896"/>
        <v>112.421875</v>
      </c>
      <c r="C5230">
        <f t="shared" si="1914"/>
        <v>115</v>
      </c>
      <c r="D5230">
        <f t="shared" ca="1" si="1899"/>
        <v>-19.791666666666668</v>
      </c>
      <c r="E5230">
        <f ca="1">IF(currency="USD",'Future et co'!F5230,IF(currency="EUR",'Future et co'!G5230,FALSE))</f>
        <v>3.6070000000000005E-2</v>
      </c>
      <c r="F5230">
        <f t="shared" ca="1" si="1900"/>
        <v>3.6070000000000005E-2</v>
      </c>
      <c r="G5230">
        <f t="shared" ca="1" si="1901"/>
        <v>2.0569999999999998E-2</v>
      </c>
      <c r="L5230">
        <f t="shared" ca="1" si="1902"/>
        <v>127.8</v>
      </c>
      <c r="M5230">
        <f t="shared" ca="1" si="1897"/>
        <v>3.6070000000000005E-2</v>
      </c>
      <c r="R5230">
        <f t="shared" ca="1" si="1903"/>
        <v>127.8</v>
      </c>
      <c r="S5230">
        <f t="shared" ca="1" si="1898"/>
        <v>3.6070000000000005E-2</v>
      </c>
      <c r="AU5230" s="1">
        <v>36642</v>
      </c>
      <c r="AV5230" s="23">
        <v>3.927</v>
      </c>
      <c r="AW5230">
        <f t="shared" si="1904"/>
        <v>3.9269999999999999E-2</v>
      </c>
      <c r="AY5230" s="1">
        <v>36642</v>
      </c>
      <c r="AZ5230" s="23">
        <v>3.927</v>
      </c>
      <c r="BA5230">
        <f t="shared" si="1905"/>
        <v>3.9269999999999999E-2</v>
      </c>
      <c r="BC5230" s="1">
        <v>36642</v>
      </c>
      <c r="BD5230">
        <v>4.0359999999999996</v>
      </c>
      <c r="BE5230">
        <f t="shared" si="1906"/>
        <v>4.0359999999999993E-2</v>
      </c>
      <c r="BI5230">
        <f t="shared" si="1907"/>
        <v>0</v>
      </c>
      <c r="BK5230" s="1">
        <v>43976</v>
      </c>
      <c r="BL5230">
        <v>2.4791500000000002</v>
      </c>
      <c r="BM5230">
        <f t="shared" si="1913"/>
        <v>2.4791500000000001E-2</v>
      </c>
      <c r="BP5230" s="1">
        <v>36642</v>
      </c>
      <c r="BQ5230" s="23">
        <v>3.927</v>
      </c>
      <c r="BR5230">
        <f t="shared" si="1908"/>
        <v>3.9269999999999999E-2</v>
      </c>
      <c r="BT5230" s="1">
        <v>36642</v>
      </c>
      <c r="BU5230" s="23">
        <v>3.927</v>
      </c>
      <c r="BV5230">
        <f t="shared" si="1909"/>
        <v>3.9269999999999999E-2</v>
      </c>
      <c r="BX5230" s="1">
        <v>36642</v>
      </c>
      <c r="BY5230">
        <v>4.0359999999999996</v>
      </c>
      <c r="BZ5230">
        <f t="shared" si="1910"/>
        <v>4.0359999999999993E-2</v>
      </c>
      <c r="CD5230">
        <f t="shared" si="1911"/>
        <v>0</v>
      </c>
      <c r="CG5230" s="1"/>
    </row>
    <row r="5231" spans="1:85" x14ac:dyDescent="0.3">
      <c r="A5231" s="21">
        <f t="shared" si="1912"/>
        <v>53134</v>
      </c>
      <c r="B5231" s="18">
        <f t="shared" si="1896"/>
        <v>112.421875</v>
      </c>
      <c r="C5231">
        <f t="shared" si="1914"/>
        <v>115</v>
      </c>
      <c r="D5231">
        <f t="shared" ca="1" si="1899"/>
        <v>-19.794444444444444</v>
      </c>
      <c r="E5231">
        <f ca="1">IF(currency="USD",'Future et co'!F5231,IF(currency="EUR",'Future et co'!G5231,FALSE))</f>
        <v>3.6070000000000005E-2</v>
      </c>
      <c r="F5231">
        <f t="shared" ca="1" si="1900"/>
        <v>3.6070000000000005E-2</v>
      </c>
      <c r="G5231">
        <f t="shared" ca="1" si="1901"/>
        <v>2.0569999999999998E-2</v>
      </c>
      <c r="L5231">
        <f t="shared" ca="1" si="1902"/>
        <v>127.8</v>
      </c>
      <c r="M5231">
        <f t="shared" ca="1" si="1897"/>
        <v>3.6070000000000005E-2</v>
      </c>
      <c r="R5231">
        <f t="shared" ca="1" si="1903"/>
        <v>127.8</v>
      </c>
      <c r="S5231">
        <f t="shared" ca="1" si="1898"/>
        <v>3.6070000000000005E-2</v>
      </c>
      <c r="AU5231" s="1">
        <v>36641</v>
      </c>
      <c r="AV5231" s="23">
        <v>3.8809999999999998</v>
      </c>
      <c r="AW5231">
        <f t="shared" si="1904"/>
        <v>3.8809999999999997E-2</v>
      </c>
      <c r="AY5231" s="1">
        <v>36641</v>
      </c>
      <c r="AZ5231" s="23">
        <v>3.8809999999999998</v>
      </c>
      <c r="BA5231">
        <f t="shared" si="1905"/>
        <v>3.8809999999999997E-2</v>
      </c>
      <c r="BC5231" s="1">
        <v>36641</v>
      </c>
      <c r="BD5231">
        <v>3.9980000000000002</v>
      </c>
      <c r="BE5231">
        <f t="shared" si="1906"/>
        <v>3.9980000000000002E-2</v>
      </c>
      <c r="BI5231">
        <f t="shared" si="1907"/>
        <v>0</v>
      </c>
      <c r="BK5231" s="1">
        <v>43977</v>
      </c>
      <c r="BL5231">
        <v>2.4398300000000002</v>
      </c>
      <c r="BM5231">
        <f t="shared" si="1913"/>
        <v>2.4398300000000001E-2</v>
      </c>
      <c r="BP5231" s="1">
        <v>36641</v>
      </c>
      <c r="BQ5231" s="23">
        <v>3.8809999999999998</v>
      </c>
      <c r="BR5231">
        <f t="shared" si="1908"/>
        <v>3.8809999999999997E-2</v>
      </c>
      <c r="BT5231" s="1">
        <v>36641</v>
      </c>
      <c r="BU5231" s="23">
        <v>3.8809999999999998</v>
      </c>
      <c r="BV5231">
        <f t="shared" si="1909"/>
        <v>3.8809999999999997E-2</v>
      </c>
      <c r="BX5231" s="1">
        <v>36641</v>
      </c>
      <c r="BY5231">
        <v>3.9980000000000002</v>
      </c>
      <c r="BZ5231">
        <f t="shared" si="1910"/>
        <v>3.9980000000000002E-2</v>
      </c>
      <c r="CD5231">
        <f t="shared" si="1911"/>
        <v>0</v>
      </c>
      <c r="CG5231" s="1"/>
    </row>
    <row r="5232" spans="1:85" x14ac:dyDescent="0.3">
      <c r="A5232" s="21">
        <f t="shared" si="1912"/>
        <v>53135</v>
      </c>
      <c r="B5232" s="18">
        <f t="shared" si="1896"/>
        <v>112.421875</v>
      </c>
      <c r="C5232">
        <f t="shared" si="1914"/>
        <v>115</v>
      </c>
      <c r="D5232">
        <f t="shared" ca="1" si="1899"/>
        <v>-19.797222222222221</v>
      </c>
      <c r="E5232">
        <f ca="1">IF(currency="USD",'Future et co'!F5232,IF(currency="EUR",'Future et co'!G5232,FALSE))</f>
        <v>3.6070000000000005E-2</v>
      </c>
      <c r="F5232">
        <f t="shared" ca="1" si="1900"/>
        <v>3.6070000000000005E-2</v>
      </c>
      <c r="G5232">
        <f t="shared" ca="1" si="1901"/>
        <v>2.0569999999999998E-2</v>
      </c>
      <c r="L5232">
        <f t="shared" ca="1" si="1902"/>
        <v>127.8</v>
      </c>
      <c r="M5232">
        <f t="shared" ca="1" si="1897"/>
        <v>3.6070000000000005E-2</v>
      </c>
      <c r="R5232">
        <f t="shared" ca="1" si="1903"/>
        <v>127.8</v>
      </c>
      <c r="S5232">
        <f t="shared" ca="1" si="1898"/>
        <v>3.6070000000000005E-2</v>
      </c>
      <c r="AU5232" s="1">
        <v>36636</v>
      </c>
      <c r="AV5232" s="23">
        <v>3.8340000000000001</v>
      </c>
      <c r="AW5232">
        <f t="shared" si="1904"/>
        <v>3.8339999999999999E-2</v>
      </c>
      <c r="AY5232" s="1">
        <v>36636</v>
      </c>
      <c r="AZ5232" s="23">
        <v>3.8340000000000001</v>
      </c>
      <c r="BA5232">
        <f t="shared" si="1905"/>
        <v>3.8339999999999999E-2</v>
      </c>
      <c r="BC5232" s="1">
        <v>36636</v>
      </c>
      <c r="BD5232">
        <v>3.9630000000000001</v>
      </c>
      <c r="BE5232">
        <f t="shared" si="1906"/>
        <v>3.9629999999999999E-2</v>
      </c>
      <c r="BI5232">
        <f t="shared" si="1907"/>
        <v>0</v>
      </c>
      <c r="BK5232" s="1">
        <v>43978</v>
      </c>
      <c r="BL5232">
        <v>2.3976500000000001</v>
      </c>
      <c r="BM5232">
        <f t="shared" si="1913"/>
        <v>2.3976500000000001E-2</v>
      </c>
      <c r="BP5232" s="1">
        <v>36636</v>
      </c>
      <c r="BQ5232" s="23">
        <v>3.8340000000000001</v>
      </c>
      <c r="BR5232">
        <f t="shared" si="1908"/>
        <v>3.8339999999999999E-2</v>
      </c>
      <c r="BT5232" s="1">
        <v>36636</v>
      </c>
      <c r="BU5232" s="23">
        <v>3.8340000000000001</v>
      </c>
      <c r="BV5232">
        <f t="shared" si="1909"/>
        <v>3.8339999999999999E-2</v>
      </c>
      <c r="BX5232" s="1">
        <v>36636</v>
      </c>
      <c r="BY5232">
        <v>3.9630000000000001</v>
      </c>
      <c r="BZ5232">
        <f t="shared" si="1910"/>
        <v>3.9629999999999999E-2</v>
      </c>
      <c r="CD5232">
        <f t="shared" si="1911"/>
        <v>0</v>
      </c>
      <c r="CG5232" s="1"/>
    </row>
    <row r="5233" spans="1:85" x14ac:dyDescent="0.3">
      <c r="A5233" s="21">
        <f t="shared" si="1912"/>
        <v>53136</v>
      </c>
      <c r="B5233" s="18">
        <f t="shared" si="1896"/>
        <v>112.421875</v>
      </c>
      <c r="C5233">
        <f t="shared" si="1914"/>
        <v>115</v>
      </c>
      <c r="D5233">
        <f t="shared" ca="1" si="1899"/>
        <v>-19.8</v>
      </c>
      <c r="E5233">
        <f ca="1">IF(currency="USD",'Future et co'!F5233,IF(currency="EUR",'Future et co'!G5233,FALSE))</f>
        <v>3.6070000000000005E-2</v>
      </c>
      <c r="F5233">
        <f t="shared" ca="1" si="1900"/>
        <v>3.6070000000000005E-2</v>
      </c>
      <c r="G5233">
        <f t="shared" ca="1" si="1901"/>
        <v>2.0569999999999998E-2</v>
      </c>
      <c r="L5233">
        <f t="shared" ca="1" si="1902"/>
        <v>127.8</v>
      </c>
      <c r="M5233">
        <f t="shared" ca="1" si="1897"/>
        <v>3.6070000000000005E-2</v>
      </c>
      <c r="R5233">
        <f t="shared" ca="1" si="1903"/>
        <v>127.8</v>
      </c>
      <c r="S5233">
        <f t="shared" ca="1" si="1898"/>
        <v>3.6070000000000005E-2</v>
      </c>
      <c r="AU5233" s="1">
        <v>36635</v>
      </c>
      <c r="AV5233" s="23">
        <v>3.8239999999999998</v>
      </c>
      <c r="AW5233">
        <f t="shared" si="1904"/>
        <v>3.8239999999999996E-2</v>
      </c>
      <c r="AY5233" s="1">
        <v>36635</v>
      </c>
      <c r="AZ5233" s="23">
        <v>3.8239999999999998</v>
      </c>
      <c r="BA5233">
        <f t="shared" si="1905"/>
        <v>3.8239999999999996E-2</v>
      </c>
      <c r="BC5233" s="1">
        <v>36635</v>
      </c>
      <c r="BD5233">
        <v>3.948</v>
      </c>
      <c r="BE5233">
        <f t="shared" si="1906"/>
        <v>3.9480000000000001E-2</v>
      </c>
      <c r="BI5233">
        <f t="shared" si="1907"/>
        <v>0</v>
      </c>
      <c r="BK5233" s="1">
        <v>43979</v>
      </c>
      <c r="BL5233">
        <v>2.4022299999999999</v>
      </c>
      <c r="BM5233">
        <f t="shared" si="1913"/>
        <v>2.40223E-2</v>
      </c>
      <c r="BP5233" s="1">
        <v>36635</v>
      </c>
      <c r="BQ5233" s="23">
        <v>3.8239999999999998</v>
      </c>
      <c r="BR5233">
        <f t="shared" si="1908"/>
        <v>3.8239999999999996E-2</v>
      </c>
      <c r="BT5233" s="1">
        <v>36635</v>
      </c>
      <c r="BU5233" s="23">
        <v>3.8239999999999998</v>
      </c>
      <c r="BV5233">
        <f t="shared" si="1909"/>
        <v>3.8239999999999996E-2</v>
      </c>
      <c r="BX5233" s="1">
        <v>36635</v>
      </c>
      <c r="BY5233">
        <v>3.948</v>
      </c>
      <c r="BZ5233">
        <f t="shared" si="1910"/>
        <v>3.9480000000000001E-2</v>
      </c>
      <c r="CD5233">
        <f t="shared" si="1911"/>
        <v>0</v>
      </c>
      <c r="CG5233" s="1"/>
    </row>
    <row r="5234" spans="1:85" x14ac:dyDescent="0.3">
      <c r="A5234" s="21">
        <f t="shared" si="1912"/>
        <v>53139</v>
      </c>
      <c r="B5234" s="18">
        <f t="shared" si="1896"/>
        <v>112.421875</v>
      </c>
      <c r="C5234">
        <f t="shared" si="1914"/>
        <v>115</v>
      </c>
      <c r="D5234">
        <f t="shared" ca="1" si="1899"/>
        <v>-19.808333333333334</v>
      </c>
      <c r="E5234">
        <f ca="1">IF(currency="USD",'Future et co'!F5234,IF(currency="EUR",'Future et co'!G5234,FALSE))</f>
        <v>3.6070000000000005E-2</v>
      </c>
      <c r="F5234">
        <f t="shared" ca="1" si="1900"/>
        <v>3.6070000000000005E-2</v>
      </c>
      <c r="G5234">
        <f t="shared" ca="1" si="1901"/>
        <v>2.0569999999999998E-2</v>
      </c>
      <c r="L5234">
        <f t="shared" ca="1" si="1902"/>
        <v>127.8</v>
      </c>
      <c r="M5234">
        <f t="shared" ca="1" si="1897"/>
        <v>3.6070000000000005E-2</v>
      </c>
      <c r="R5234">
        <f t="shared" ca="1" si="1903"/>
        <v>127.8</v>
      </c>
      <c r="S5234">
        <f t="shared" ca="1" si="1898"/>
        <v>3.6070000000000005E-2</v>
      </c>
      <c r="AU5234" s="1">
        <v>36634</v>
      </c>
      <c r="AV5234" s="23">
        <v>3.8039999999999998</v>
      </c>
      <c r="AW5234">
        <f t="shared" si="1904"/>
        <v>3.8039999999999997E-2</v>
      </c>
      <c r="AY5234" s="1">
        <v>36634</v>
      </c>
      <c r="AZ5234" s="23">
        <v>3.8039999999999998</v>
      </c>
      <c r="BA5234">
        <f t="shared" si="1905"/>
        <v>3.8039999999999997E-2</v>
      </c>
      <c r="BC5234" s="1">
        <v>36634</v>
      </c>
      <c r="BD5234">
        <v>3.9369999999999998</v>
      </c>
      <c r="BE5234">
        <f t="shared" si="1906"/>
        <v>3.9369999999999995E-2</v>
      </c>
      <c r="BI5234">
        <f t="shared" si="1907"/>
        <v>0</v>
      </c>
      <c r="BK5234" s="1">
        <v>43980</v>
      </c>
      <c r="BL5234">
        <v>2.3933</v>
      </c>
      <c r="BM5234">
        <f t="shared" si="1913"/>
        <v>2.3932999999999999E-2</v>
      </c>
      <c r="BP5234" s="1">
        <v>36634</v>
      </c>
      <c r="BQ5234" s="23">
        <v>3.8039999999999998</v>
      </c>
      <c r="BR5234">
        <f t="shared" si="1908"/>
        <v>3.8039999999999997E-2</v>
      </c>
      <c r="BT5234" s="1">
        <v>36634</v>
      </c>
      <c r="BU5234" s="23">
        <v>3.8039999999999998</v>
      </c>
      <c r="BV5234">
        <f t="shared" si="1909"/>
        <v>3.8039999999999997E-2</v>
      </c>
      <c r="BX5234" s="1">
        <v>36634</v>
      </c>
      <c r="BY5234">
        <v>3.9369999999999998</v>
      </c>
      <c r="BZ5234">
        <f t="shared" si="1910"/>
        <v>3.9369999999999995E-2</v>
      </c>
      <c r="CD5234">
        <f t="shared" si="1911"/>
        <v>0</v>
      </c>
      <c r="CG5234" s="1"/>
    </row>
    <row r="5235" spans="1:85" x14ac:dyDescent="0.3">
      <c r="A5235" s="21">
        <f t="shared" si="1912"/>
        <v>53140</v>
      </c>
      <c r="B5235" s="18">
        <f t="shared" si="1896"/>
        <v>112.421875</v>
      </c>
      <c r="C5235">
        <f t="shared" si="1914"/>
        <v>115</v>
      </c>
      <c r="D5235">
        <f t="shared" ca="1" si="1899"/>
        <v>-19.81111111111111</v>
      </c>
      <c r="E5235">
        <f ca="1">IF(currency="USD",'Future et co'!F5235,IF(currency="EUR",'Future et co'!G5235,FALSE))</f>
        <v>3.6070000000000005E-2</v>
      </c>
      <c r="F5235">
        <f t="shared" ca="1" si="1900"/>
        <v>3.6070000000000005E-2</v>
      </c>
      <c r="G5235">
        <f t="shared" ca="1" si="1901"/>
        <v>2.0569999999999998E-2</v>
      </c>
      <c r="L5235">
        <f t="shared" ca="1" si="1902"/>
        <v>127.8</v>
      </c>
      <c r="M5235">
        <f t="shared" ca="1" si="1897"/>
        <v>3.6070000000000005E-2</v>
      </c>
      <c r="R5235">
        <f t="shared" ca="1" si="1903"/>
        <v>127.8</v>
      </c>
      <c r="S5235">
        <f t="shared" ca="1" si="1898"/>
        <v>3.6070000000000005E-2</v>
      </c>
      <c r="AU5235" s="1">
        <v>36633</v>
      </c>
      <c r="AV5235" s="23">
        <v>3.7629999999999999</v>
      </c>
      <c r="AW5235">
        <f t="shared" si="1904"/>
        <v>3.7629999999999997E-2</v>
      </c>
      <c r="AY5235" s="1">
        <v>36633</v>
      </c>
      <c r="AZ5235" s="23">
        <v>3.7629999999999999</v>
      </c>
      <c r="BA5235">
        <f t="shared" si="1905"/>
        <v>3.7629999999999997E-2</v>
      </c>
      <c r="BC5235" s="1">
        <v>36633</v>
      </c>
      <c r="BD5235">
        <v>3.9180000000000001</v>
      </c>
      <c r="BE5235">
        <f t="shared" si="1906"/>
        <v>3.918E-2</v>
      </c>
      <c r="BI5235">
        <f t="shared" si="1907"/>
        <v>0</v>
      </c>
      <c r="BK5235" s="1">
        <v>43983</v>
      </c>
      <c r="BL5235">
        <v>2.3864399999999999</v>
      </c>
      <c r="BM5235">
        <f t="shared" si="1913"/>
        <v>2.3864399999999997E-2</v>
      </c>
      <c r="BP5235" s="1">
        <v>36633</v>
      </c>
      <c r="BQ5235" s="23">
        <v>3.7629999999999999</v>
      </c>
      <c r="BR5235">
        <f t="shared" si="1908"/>
        <v>3.7629999999999997E-2</v>
      </c>
      <c r="BT5235" s="1">
        <v>36633</v>
      </c>
      <c r="BU5235" s="23">
        <v>3.7629999999999999</v>
      </c>
      <c r="BV5235">
        <f t="shared" si="1909"/>
        <v>3.7629999999999997E-2</v>
      </c>
      <c r="BX5235" s="1">
        <v>36633</v>
      </c>
      <c r="BY5235">
        <v>3.9180000000000001</v>
      </c>
      <c r="BZ5235">
        <f t="shared" si="1910"/>
        <v>3.918E-2</v>
      </c>
      <c r="CD5235">
        <f t="shared" si="1911"/>
        <v>0</v>
      </c>
      <c r="CG5235" s="1"/>
    </row>
    <row r="5236" spans="1:85" x14ac:dyDescent="0.3">
      <c r="A5236" s="21">
        <f t="shared" si="1912"/>
        <v>53141</v>
      </c>
      <c r="B5236" s="18">
        <f t="shared" si="1896"/>
        <v>112.421875</v>
      </c>
      <c r="C5236">
        <f t="shared" si="1914"/>
        <v>115</v>
      </c>
      <c r="D5236">
        <f t="shared" ca="1" si="1899"/>
        <v>-19.81388888888889</v>
      </c>
      <c r="E5236">
        <f ca="1">IF(currency="USD",'Future et co'!F5236,IF(currency="EUR",'Future et co'!G5236,FALSE))</f>
        <v>3.6070000000000005E-2</v>
      </c>
      <c r="F5236">
        <f t="shared" ca="1" si="1900"/>
        <v>3.6070000000000005E-2</v>
      </c>
      <c r="G5236">
        <f t="shared" ca="1" si="1901"/>
        <v>2.0569999999999998E-2</v>
      </c>
      <c r="L5236">
        <f t="shared" ca="1" si="1902"/>
        <v>127.8</v>
      </c>
      <c r="M5236">
        <f t="shared" ca="1" si="1897"/>
        <v>3.6070000000000005E-2</v>
      </c>
      <c r="R5236">
        <f t="shared" ca="1" si="1903"/>
        <v>127.8</v>
      </c>
      <c r="S5236">
        <f t="shared" ca="1" si="1898"/>
        <v>3.6070000000000005E-2</v>
      </c>
      <c r="AU5236" s="1">
        <v>36630</v>
      </c>
      <c r="AV5236" s="23">
        <v>3.758</v>
      </c>
      <c r="AW5236">
        <f t="shared" si="1904"/>
        <v>3.7580000000000002E-2</v>
      </c>
      <c r="AY5236" s="1">
        <v>36630</v>
      </c>
      <c r="AZ5236" s="23">
        <v>3.758</v>
      </c>
      <c r="BA5236">
        <f t="shared" si="1905"/>
        <v>3.7580000000000002E-2</v>
      </c>
      <c r="BC5236" s="1">
        <v>36630</v>
      </c>
      <c r="BD5236">
        <v>3.92</v>
      </c>
      <c r="BE5236">
        <f t="shared" si="1906"/>
        <v>3.9199999999999999E-2</v>
      </c>
      <c r="BI5236">
        <f t="shared" si="1907"/>
        <v>0</v>
      </c>
      <c r="BK5236" s="1">
        <v>43984</v>
      </c>
      <c r="BL5236">
        <v>2.3676400000000002</v>
      </c>
      <c r="BM5236">
        <f t="shared" si="1913"/>
        <v>2.36764E-2</v>
      </c>
      <c r="BP5236" s="1">
        <v>36630</v>
      </c>
      <c r="BQ5236" s="23">
        <v>3.758</v>
      </c>
      <c r="BR5236">
        <f t="shared" si="1908"/>
        <v>3.7580000000000002E-2</v>
      </c>
      <c r="BT5236" s="1">
        <v>36630</v>
      </c>
      <c r="BU5236" s="23">
        <v>3.758</v>
      </c>
      <c r="BV5236">
        <f t="shared" si="1909"/>
        <v>3.7580000000000002E-2</v>
      </c>
      <c r="BX5236" s="1">
        <v>36630</v>
      </c>
      <c r="BY5236">
        <v>3.92</v>
      </c>
      <c r="BZ5236">
        <f t="shared" si="1910"/>
        <v>3.9199999999999999E-2</v>
      </c>
      <c r="CD5236">
        <f t="shared" si="1911"/>
        <v>0</v>
      </c>
      <c r="CG5236" s="1"/>
    </row>
    <row r="5237" spans="1:85" x14ac:dyDescent="0.3">
      <c r="A5237" s="21">
        <f t="shared" si="1912"/>
        <v>53142</v>
      </c>
      <c r="B5237" s="18">
        <f t="shared" si="1896"/>
        <v>112.421875</v>
      </c>
      <c r="C5237">
        <f t="shared" si="1914"/>
        <v>115</v>
      </c>
      <c r="D5237">
        <f t="shared" ca="1" si="1899"/>
        <v>-19.816666666666666</v>
      </c>
      <c r="E5237">
        <f ca="1">IF(currency="USD",'Future et co'!F5237,IF(currency="EUR",'Future et co'!G5237,FALSE))</f>
        <v>3.6070000000000005E-2</v>
      </c>
      <c r="F5237">
        <f t="shared" ca="1" si="1900"/>
        <v>3.6070000000000005E-2</v>
      </c>
      <c r="G5237">
        <f t="shared" ca="1" si="1901"/>
        <v>2.0569999999999998E-2</v>
      </c>
      <c r="L5237">
        <f t="shared" ca="1" si="1902"/>
        <v>127.8</v>
      </c>
      <c r="M5237">
        <f t="shared" ca="1" si="1897"/>
        <v>3.6070000000000005E-2</v>
      </c>
      <c r="R5237">
        <f t="shared" ca="1" si="1903"/>
        <v>127.8</v>
      </c>
      <c r="S5237">
        <f t="shared" ca="1" si="1898"/>
        <v>3.6070000000000005E-2</v>
      </c>
      <c r="AU5237" s="1">
        <v>36629</v>
      </c>
      <c r="AV5237" s="23">
        <v>3.786</v>
      </c>
      <c r="AW5237">
        <f t="shared" si="1904"/>
        <v>3.7859999999999998E-2</v>
      </c>
      <c r="AY5237" s="1">
        <v>36629</v>
      </c>
      <c r="AZ5237" s="23">
        <v>3.786</v>
      </c>
      <c r="BA5237">
        <f t="shared" si="1905"/>
        <v>3.7859999999999998E-2</v>
      </c>
      <c r="BC5237" s="1">
        <v>36629</v>
      </c>
      <c r="BD5237">
        <v>3.923</v>
      </c>
      <c r="BE5237">
        <f t="shared" si="1906"/>
        <v>3.9230000000000001E-2</v>
      </c>
      <c r="BI5237">
        <f t="shared" si="1907"/>
        <v>0</v>
      </c>
      <c r="BK5237" s="1">
        <v>43985</v>
      </c>
      <c r="BL5237">
        <v>2.3290700000000002</v>
      </c>
      <c r="BM5237">
        <f t="shared" si="1913"/>
        <v>2.3290700000000001E-2</v>
      </c>
      <c r="BP5237" s="1">
        <v>36629</v>
      </c>
      <c r="BQ5237" s="23">
        <v>3.786</v>
      </c>
      <c r="BR5237">
        <f t="shared" si="1908"/>
        <v>3.7859999999999998E-2</v>
      </c>
      <c r="BT5237" s="1">
        <v>36629</v>
      </c>
      <c r="BU5237" s="23">
        <v>3.786</v>
      </c>
      <c r="BV5237">
        <f t="shared" si="1909"/>
        <v>3.7859999999999998E-2</v>
      </c>
      <c r="BX5237" s="1">
        <v>36629</v>
      </c>
      <c r="BY5237">
        <v>3.923</v>
      </c>
      <c r="BZ5237">
        <f t="shared" si="1910"/>
        <v>3.9230000000000001E-2</v>
      </c>
      <c r="CD5237">
        <f t="shared" si="1911"/>
        <v>0</v>
      </c>
      <c r="CG5237" s="1"/>
    </row>
    <row r="5238" spans="1:85" x14ac:dyDescent="0.3">
      <c r="A5238" s="21">
        <f t="shared" si="1912"/>
        <v>53143</v>
      </c>
      <c r="B5238" s="18">
        <f t="shared" si="1896"/>
        <v>112.421875</v>
      </c>
      <c r="C5238">
        <f t="shared" si="1914"/>
        <v>115</v>
      </c>
      <c r="D5238">
        <f t="shared" ca="1" si="1899"/>
        <v>-19.819444444444443</v>
      </c>
      <c r="E5238">
        <f ca="1">IF(currency="USD",'Future et co'!F5238,IF(currency="EUR",'Future et co'!G5238,FALSE))</f>
        <v>3.6070000000000005E-2</v>
      </c>
      <c r="F5238">
        <f t="shared" ca="1" si="1900"/>
        <v>3.6070000000000005E-2</v>
      </c>
      <c r="G5238">
        <f t="shared" ca="1" si="1901"/>
        <v>2.0569999999999998E-2</v>
      </c>
      <c r="L5238">
        <f t="shared" ca="1" si="1902"/>
        <v>127.8</v>
      </c>
      <c r="M5238">
        <f t="shared" ca="1" si="1897"/>
        <v>3.6070000000000005E-2</v>
      </c>
      <c r="R5238">
        <f t="shared" ca="1" si="1903"/>
        <v>127.8</v>
      </c>
      <c r="S5238">
        <f t="shared" ca="1" si="1898"/>
        <v>3.6070000000000005E-2</v>
      </c>
      <c r="AU5238" s="1">
        <v>36628</v>
      </c>
      <c r="AV5238" s="23">
        <v>3.7869999999999999</v>
      </c>
      <c r="AW5238">
        <f t="shared" si="1904"/>
        <v>3.7870000000000001E-2</v>
      </c>
      <c r="AY5238" s="1">
        <v>36628</v>
      </c>
      <c r="AZ5238" s="23">
        <v>3.7869999999999999</v>
      </c>
      <c r="BA5238">
        <f t="shared" si="1905"/>
        <v>3.7870000000000001E-2</v>
      </c>
      <c r="BC5238" s="1">
        <v>36628</v>
      </c>
      <c r="BD5238">
        <v>3.9169999999999998</v>
      </c>
      <c r="BE5238">
        <f t="shared" si="1906"/>
        <v>3.9169999999999996E-2</v>
      </c>
      <c r="BI5238">
        <f t="shared" si="1907"/>
        <v>0</v>
      </c>
      <c r="BK5238" s="1">
        <v>43986</v>
      </c>
      <c r="BL5238">
        <v>2.3324799999999999</v>
      </c>
      <c r="BM5238">
        <f t="shared" si="1913"/>
        <v>2.33248E-2</v>
      </c>
      <c r="BP5238" s="1">
        <v>36628</v>
      </c>
      <c r="BQ5238" s="23">
        <v>3.7869999999999999</v>
      </c>
      <c r="BR5238">
        <f t="shared" si="1908"/>
        <v>3.7870000000000001E-2</v>
      </c>
      <c r="BT5238" s="1">
        <v>36628</v>
      </c>
      <c r="BU5238" s="23">
        <v>3.7869999999999999</v>
      </c>
      <c r="BV5238">
        <f t="shared" si="1909"/>
        <v>3.7870000000000001E-2</v>
      </c>
      <c r="BX5238" s="1">
        <v>36628</v>
      </c>
      <c r="BY5238">
        <v>3.9169999999999998</v>
      </c>
      <c r="BZ5238">
        <f t="shared" si="1910"/>
        <v>3.9169999999999996E-2</v>
      </c>
      <c r="CD5238">
        <f t="shared" si="1911"/>
        <v>0</v>
      </c>
      <c r="CG5238" s="1"/>
    </row>
    <row r="5239" spans="1:85" x14ac:dyDescent="0.3">
      <c r="A5239" s="21">
        <f t="shared" si="1912"/>
        <v>53146</v>
      </c>
      <c r="B5239" s="18">
        <f t="shared" si="1896"/>
        <v>112.421875</v>
      </c>
      <c r="C5239">
        <f t="shared" si="1914"/>
        <v>115</v>
      </c>
      <c r="D5239">
        <f t="shared" ca="1" si="1899"/>
        <v>-19.827777777777779</v>
      </c>
      <c r="E5239">
        <f ca="1">IF(currency="USD",'Future et co'!F5239,IF(currency="EUR",'Future et co'!G5239,FALSE))</f>
        <v>3.6070000000000005E-2</v>
      </c>
      <c r="F5239">
        <f t="shared" ca="1" si="1900"/>
        <v>3.6070000000000005E-2</v>
      </c>
      <c r="G5239">
        <f t="shared" ca="1" si="1901"/>
        <v>2.0569999999999998E-2</v>
      </c>
      <c r="L5239">
        <f t="shared" ca="1" si="1902"/>
        <v>127.8</v>
      </c>
      <c r="M5239">
        <f t="shared" ca="1" si="1897"/>
        <v>3.6070000000000005E-2</v>
      </c>
      <c r="R5239">
        <f t="shared" ca="1" si="1903"/>
        <v>127.8</v>
      </c>
      <c r="S5239">
        <f t="shared" ca="1" si="1898"/>
        <v>3.6070000000000005E-2</v>
      </c>
      <c r="AU5239" s="1">
        <v>36627</v>
      </c>
      <c r="AV5239" s="23">
        <v>3.7770000000000001</v>
      </c>
      <c r="AW5239">
        <f t="shared" si="1904"/>
        <v>3.7769999999999998E-2</v>
      </c>
      <c r="AY5239" s="1">
        <v>36627</v>
      </c>
      <c r="AZ5239" s="23">
        <v>3.7770000000000001</v>
      </c>
      <c r="BA5239">
        <f t="shared" si="1905"/>
        <v>3.7769999999999998E-2</v>
      </c>
      <c r="BC5239" s="1">
        <v>36627</v>
      </c>
      <c r="BD5239">
        <v>3.9009999999999998</v>
      </c>
      <c r="BE5239">
        <f t="shared" si="1906"/>
        <v>3.9009999999999996E-2</v>
      </c>
      <c r="BI5239">
        <f t="shared" si="1907"/>
        <v>0</v>
      </c>
      <c r="BK5239" s="1">
        <v>43987</v>
      </c>
      <c r="BL5239">
        <v>2.2692399999999999</v>
      </c>
      <c r="BM5239">
        <f t="shared" si="1913"/>
        <v>2.2692399999999998E-2</v>
      </c>
      <c r="BP5239" s="1">
        <v>36627</v>
      </c>
      <c r="BQ5239" s="23">
        <v>3.7770000000000001</v>
      </c>
      <c r="BR5239">
        <f t="shared" si="1908"/>
        <v>3.7769999999999998E-2</v>
      </c>
      <c r="BT5239" s="1">
        <v>36627</v>
      </c>
      <c r="BU5239" s="23">
        <v>3.7770000000000001</v>
      </c>
      <c r="BV5239">
        <f t="shared" si="1909"/>
        <v>3.7769999999999998E-2</v>
      </c>
      <c r="BX5239" s="1">
        <v>36627</v>
      </c>
      <c r="BY5239">
        <v>3.9009999999999998</v>
      </c>
      <c r="BZ5239">
        <f t="shared" si="1910"/>
        <v>3.9009999999999996E-2</v>
      </c>
      <c r="CD5239">
        <f t="shared" si="1911"/>
        <v>0</v>
      </c>
      <c r="CG5239" s="1"/>
    </row>
    <row r="5240" spans="1:85" x14ac:dyDescent="0.3">
      <c r="A5240" s="21">
        <f t="shared" si="1912"/>
        <v>53147</v>
      </c>
      <c r="B5240" s="18">
        <f t="shared" si="1896"/>
        <v>112.421875</v>
      </c>
      <c r="C5240">
        <f t="shared" si="1914"/>
        <v>115</v>
      </c>
      <c r="D5240">
        <f t="shared" ca="1" si="1899"/>
        <v>-19.830555555555556</v>
      </c>
      <c r="E5240">
        <f ca="1">IF(currency="USD",'Future et co'!F5240,IF(currency="EUR",'Future et co'!G5240,FALSE))</f>
        <v>3.6070000000000005E-2</v>
      </c>
      <c r="F5240">
        <f t="shared" ca="1" si="1900"/>
        <v>3.6070000000000005E-2</v>
      </c>
      <c r="G5240">
        <f t="shared" ca="1" si="1901"/>
        <v>2.0569999999999998E-2</v>
      </c>
      <c r="L5240">
        <f t="shared" ca="1" si="1902"/>
        <v>127.8</v>
      </c>
      <c r="M5240">
        <f t="shared" ca="1" si="1897"/>
        <v>3.6070000000000005E-2</v>
      </c>
      <c r="R5240">
        <f t="shared" ca="1" si="1903"/>
        <v>127.8</v>
      </c>
      <c r="S5240">
        <f t="shared" ca="1" si="1898"/>
        <v>3.6070000000000005E-2</v>
      </c>
      <c r="AU5240" s="1">
        <v>36626</v>
      </c>
      <c r="AV5240" s="23">
        <v>3.754</v>
      </c>
      <c r="AW5240">
        <f t="shared" si="1904"/>
        <v>3.7539999999999997E-2</v>
      </c>
      <c r="AY5240" s="1">
        <v>36626</v>
      </c>
      <c r="AZ5240" s="23">
        <v>3.754</v>
      </c>
      <c r="BA5240">
        <f t="shared" si="1905"/>
        <v>3.7539999999999997E-2</v>
      </c>
      <c r="BC5240" s="1">
        <v>36626</v>
      </c>
      <c r="BD5240">
        <v>3.8759999999999999</v>
      </c>
      <c r="BE5240">
        <f t="shared" si="1906"/>
        <v>3.8759999999999996E-2</v>
      </c>
      <c r="BI5240">
        <f t="shared" si="1907"/>
        <v>0</v>
      </c>
      <c r="BK5240" s="1">
        <v>43990</v>
      </c>
      <c r="BL5240">
        <v>2.2401399999999998</v>
      </c>
      <c r="BM5240">
        <f t="shared" si="1913"/>
        <v>2.2401399999999998E-2</v>
      </c>
      <c r="BP5240" s="1">
        <v>36626</v>
      </c>
      <c r="BQ5240" s="23">
        <v>3.754</v>
      </c>
      <c r="BR5240">
        <f t="shared" si="1908"/>
        <v>3.7539999999999997E-2</v>
      </c>
      <c r="BT5240" s="1">
        <v>36626</v>
      </c>
      <c r="BU5240" s="23">
        <v>3.754</v>
      </c>
      <c r="BV5240">
        <f t="shared" si="1909"/>
        <v>3.7539999999999997E-2</v>
      </c>
      <c r="BX5240" s="1">
        <v>36626</v>
      </c>
      <c r="BY5240">
        <v>3.8759999999999999</v>
      </c>
      <c r="BZ5240">
        <f t="shared" si="1910"/>
        <v>3.8759999999999996E-2</v>
      </c>
      <c r="CD5240">
        <f t="shared" si="1911"/>
        <v>0</v>
      </c>
      <c r="CG5240" s="1"/>
    </row>
    <row r="5241" spans="1:85" x14ac:dyDescent="0.3">
      <c r="A5241" s="21">
        <f t="shared" si="1912"/>
        <v>53148</v>
      </c>
      <c r="B5241" s="18">
        <f t="shared" si="1896"/>
        <v>112.421875</v>
      </c>
      <c r="C5241">
        <f t="shared" si="1914"/>
        <v>115</v>
      </c>
      <c r="D5241">
        <f t="shared" ca="1" si="1899"/>
        <v>-19.833333333333332</v>
      </c>
      <c r="E5241">
        <f ca="1">IF(currency="USD",'Future et co'!F5241,IF(currency="EUR",'Future et co'!G5241,FALSE))</f>
        <v>3.6070000000000005E-2</v>
      </c>
      <c r="F5241">
        <f t="shared" ca="1" si="1900"/>
        <v>3.6070000000000005E-2</v>
      </c>
      <c r="G5241">
        <f t="shared" ca="1" si="1901"/>
        <v>2.0569999999999998E-2</v>
      </c>
      <c r="L5241">
        <f t="shared" ca="1" si="1902"/>
        <v>127.8</v>
      </c>
      <c r="M5241">
        <f t="shared" ca="1" si="1897"/>
        <v>3.6070000000000005E-2</v>
      </c>
      <c r="R5241">
        <f t="shared" ca="1" si="1903"/>
        <v>127.8</v>
      </c>
      <c r="S5241">
        <f t="shared" ca="1" si="1898"/>
        <v>3.6070000000000005E-2</v>
      </c>
      <c r="AU5241" s="1">
        <v>36623</v>
      </c>
      <c r="AV5241" s="23">
        <v>3.7349999999999999</v>
      </c>
      <c r="AW5241">
        <f t="shared" si="1904"/>
        <v>3.7350000000000001E-2</v>
      </c>
      <c r="AY5241" s="1">
        <v>36623</v>
      </c>
      <c r="AZ5241" s="23">
        <v>3.7349999999999999</v>
      </c>
      <c r="BA5241">
        <f t="shared" si="1905"/>
        <v>3.7350000000000001E-2</v>
      </c>
      <c r="BC5241" s="1">
        <v>36623</v>
      </c>
      <c r="BD5241">
        <v>3.8610000000000002</v>
      </c>
      <c r="BE5241">
        <f t="shared" si="1906"/>
        <v>3.8610000000000005E-2</v>
      </c>
      <c r="BI5241">
        <f t="shared" si="1907"/>
        <v>0</v>
      </c>
      <c r="BK5241" s="1">
        <v>43991</v>
      </c>
      <c r="BL5241">
        <v>2.2651599999999998</v>
      </c>
      <c r="BM5241">
        <f t="shared" si="1913"/>
        <v>2.2651599999999997E-2</v>
      </c>
      <c r="BP5241" s="1">
        <v>36623</v>
      </c>
      <c r="BQ5241" s="23">
        <v>3.7349999999999999</v>
      </c>
      <c r="BR5241">
        <f t="shared" si="1908"/>
        <v>3.7350000000000001E-2</v>
      </c>
      <c r="BT5241" s="1">
        <v>36623</v>
      </c>
      <c r="BU5241" s="23">
        <v>3.7349999999999999</v>
      </c>
      <c r="BV5241">
        <f t="shared" si="1909"/>
        <v>3.7350000000000001E-2</v>
      </c>
      <c r="BX5241" s="1">
        <v>36623</v>
      </c>
      <c r="BY5241">
        <v>3.8610000000000002</v>
      </c>
      <c r="BZ5241">
        <f t="shared" si="1910"/>
        <v>3.8610000000000005E-2</v>
      </c>
      <c r="CD5241">
        <f t="shared" si="1911"/>
        <v>0</v>
      </c>
      <c r="CG5241" s="1"/>
    </row>
    <row r="5242" spans="1:85" x14ac:dyDescent="0.3">
      <c r="A5242" s="21">
        <f t="shared" si="1912"/>
        <v>53149</v>
      </c>
      <c r="B5242" s="18">
        <f t="shared" si="1896"/>
        <v>112.421875</v>
      </c>
      <c r="C5242">
        <f t="shared" si="1914"/>
        <v>115</v>
      </c>
      <c r="D5242">
        <f t="shared" ca="1" si="1899"/>
        <v>-19.836111111111112</v>
      </c>
      <c r="E5242">
        <f ca="1">IF(currency="USD",'Future et co'!F5242,IF(currency="EUR",'Future et co'!G5242,FALSE))</f>
        <v>3.6070000000000005E-2</v>
      </c>
      <c r="F5242">
        <f t="shared" ca="1" si="1900"/>
        <v>3.6070000000000005E-2</v>
      </c>
      <c r="G5242">
        <f t="shared" ca="1" si="1901"/>
        <v>2.0569999999999998E-2</v>
      </c>
      <c r="L5242">
        <f t="shared" ca="1" si="1902"/>
        <v>127.8</v>
      </c>
      <c r="M5242">
        <f t="shared" ca="1" si="1897"/>
        <v>3.6070000000000005E-2</v>
      </c>
      <c r="R5242">
        <f t="shared" ca="1" si="1903"/>
        <v>127.8</v>
      </c>
      <c r="S5242">
        <f t="shared" ca="1" si="1898"/>
        <v>3.6070000000000005E-2</v>
      </c>
      <c r="AU5242" s="1">
        <v>36622</v>
      </c>
      <c r="AV5242" s="23">
        <v>3.694</v>
      </c>
      <c r="AW5242">
        <f t="shared" si="1904"/>
        <v>3.6940000000000001E-2</v>
      </c>
      <c r="AY5242" s="1">
        <v>36622</v>
      </c>
      <c r="AZ5242" s="23">
        <v>3.694</v>
      </c>
      <c r="BA5242">
        <f t="shared" si="1905"/>
        <v>3.6940000000000001E-2</v>
      </c>
      <c r="BC5242" s="1">
        <v>36622</v>
      </c>
      <c r="BD5242">
        <v>3.8340000000000001</v>
      </c>
      <c r="BE5242">
        <f t="shared" si="1906"/>
        <v>3.8339999999999999E-2</v>
      </c>
      <c r="BI5242">
        <f t="shared" si="1907"/>
        <v>0</v>
      </c>
      <c r="BK5242" s="1">
        <v>43992</v>
      </c>
      <c r="BL5242">
        <v>2.2818200000000002</v>
      </c>
      <c r="BM5242">
        <f t="shared" si="1913"/>
        <v>2.28182E-2</v>
      </c>
      <c r="BP5242" s="1">
        <v>36622</v>
      </c>
      <c r="BQ5242" s="23">
        <v>3.694</v>
      </c>
      <c r="BR5242">
        <f t="shared" si="1908"/>
        <v>3.6940000000000001E-2</v>
      </c>
      <c r="BT5242" s="1">
        <v>36622</v>
      </c>
      <c r="BU5242" s="23">
        <v>3.694</v>
      </c>
      <c r="BV5242">
        <f t="shared" si="1909"/>
        <v>3.6940000000000001E-2</v>
      </c>
      <c r="BX5242" s="1">
        <v>36622</v>
      </c>
      <c r="BY5242">
        <v>3.8340000000000001</v>
      </c>
      <c r="BZ5242">
        <f t="shared" si="1910"/>
        <v>3.8339999999999999E-2</v>
      </c>
      <c r="CD5242">
        <f t="shared" si="1911"/>
        <v>0</v>
      </c>
      <c r="CG5242" s="1"/>
    </row>
    <row r="5243" spans="1:85" x14ac:dyDescent="0.3">
      <c r="A5243" s="21">
        <f t="shared" si="1912"/>
        <v>53150</v>
      </c>
      <c r="B5243" s="18">
        <f t="shared" si="1896"/>
        <v>112.421875</v>
      </c>
      <c r="C5243">
        <f t="shared" si="1914"/>
        <v>115</v>
      </c>
      <c r="D5243">
        <f t="shared" ca="1" si="1899"/>
        <v>-19.838888888888889</v>
      </c>
      <c r="E5243">
        <f ca="1">IF(currency="USD",'Future et co'!F5243,IF(currency="EUR",'Future et co'!G5243,FALSE))</f>
        <v>3.6070000000000005E-2</v>
      </c>
      <c r="F5243">
        <f t="shared" ca="1" si="1900"/>
        <v>3.6070000000000005E-2</v>
      </c>
      <c r="G5243">
        <f t="shared" ca="1" si="1901"/>
        <v>2.0569999999999998E-2</v>
      </c>
      <c r="L5243">
        <f t="shared" ca="1" si="1902"/>
        <v>127.8</v>
      </c>
      <c r="M5243">
        <f t="shared" ca="1" si="1897"/>
        <v>3.6070000000000005E-2</v>
      </c>
      <c r="R5243">
        <f t="shared" ca="1" si="1903"/>
        <v>127.8</v>
      </c>
      <c r="S5243">
        <f t="shared" ca="1" si="1898"/>
        <v>3.6070000000000005E-2</v>
      </c>
      <c r="AU5243" s="1">
        <v>36621</v>
      </c>
      <c r="AV5243" s="23">
        <v>3.6920000000000002</v>
      </c>
      <c r="AW5243">
        <f t="shared" si="1904"/>
        <v>3.6920000000000001E-2</v>
      </c>
      <c r="AY5243" s="1">
        <v>36621</v>
      </c>
      <c r="AZ5243" s="23">
        <v>3.6920000000000002</v>
      </c>
      <c r="BA5243">
        <f t="shared" si="1905"/>
        <v>3.6920000000000001E-2</v>
      </c>
      <c r="BC5243" s="1">
        <v>36621</v>
      </c>
      <c r="BD5243">
        <v>3.8319999999999999</v>
      </c>
      <c r="BE5243">
        <f t="shared" si="1906"/>
        <v>3.832E-2</v>
      </c>
      <c r="BI5243">
        <f t="shared" si="1907"/>
        <v>0</v>
      </c>
      <c r="BK5243" s="1">
        <v>43993</v>
      </c>
      <c r="BL5243">
        <v>2.4321000000000002</v>
      </c>
      <c r="BM5243">
        <f t="shared" si="1913"/>
        <v>2.4321000000000002E-2</v>
      </c>
      <c r="BP5243" s="1">
        <v>36621</v>
      </c>
      <c r="BQ5243" s="23">
        <v>3.6920000000000002</v>
      </c>
      <c r="BR5243">
        <f t="shared" si="1908"/>
        <v>3.6920000000000001E-2</v>
      </c>
      <c r="BT5243" s="1">
        <v>36621</v>
      </c>
      <c r="BU5243" s="23">
        <v>3.6920000000000002</v>
      </c>
      <c r="BV5243">
        <f t="shared" si="1909"/>
        <v>3.6920000000000001E-2</v>
      </c>
      <c r="BX5243" s="1">
        <v>36621</v>
      </c>
      <c r="BY5243">
        <v>3.8319999999999999</v>
      </c>
      <c r="BZ5243">
        <f t="shared" si="1910"/>
        <v>3.832E-2</v>
      </c>
      <c r="CD5243">
        <f t="shared" si="1911"/>
        <v>0</v>
      </c>
      <c r="CG5243" s="1"/>
    </row>
    <row r="5244" spans="1:85" x14ac:dyDescent="0.3">
      <c r="A5244" s="21">
        <f t="shared" si="1912"/>
        <v>53153</v>
      </c>
      <c r="B5244" s="18">
        <f t="shared" si="1896"/>
        <v>112.421875</v>
      </c>
      <c r="C5244">
        <f t="shared" si="1914"/>
        <v>115</v>
      </c>
      <c r="D5244">
        <f t="shared" ca="1" si="1899"/>
        <v>-19.847222222222221</v>
      </c>
      <c r="E5244">
        <f ca="1">IF(currency="USD",'Future et co'!F5244,IF(currency="EUR",'Future et co'!G5244,FALSE))</f>
        <v>3.6070000000000005E-2</v>
      </c>
      <c r="F5244">
        <f t="shared" ca="1" si="1900"/>
        <v>3.6070000000000005E-2</v>
      </c>
      <c r="G5244">
        <f t="shared" ca="1" si="1901"/>
        <v>2.0569999999999998E-2</v>
      </c>
      <c r="L5244">
        <f t="shared" ca="1" si="1902"/>
        <v>127.8</v>
      </c>
      <c r="M5244">
        <f t="shared" ca="1" si="1897"/>
        <v>3.6070000000000005E-2</v>
      </c>
      <c r="R5244">
        <f t="shared" ca="1" si="1903"/>
        <v>127.8</v>
      </c>
      <c r="S5244">
        <f t="shared" ca="1" si="1898"/>
        <v>3.6070000000000005E-2</v>
      </c>
      <c r="AU5244" s="1">
        <v>36620</v>
      </c>
      <c r="AV5244" s="23">
        <v>3.6949999999999998</v>
      </c>
      <c r="AW5244">
        <f t="shared" si="1904"/>
        <v>3.6949999999999997E-2</v>
      </c>
      <c r="AY5244" s="1">
        <v>36620</v>
      </c>
      <c r="AZ5244" s="23">
        <v>3.6949999999999998</v>
      </c>
      <c r="BA5244">
        <f t="shared" si="1905"/>
        <v>3.6949999999999997E-2</v>
      </c>
      <c r="BC5244" s="1">
        <v>36620</v>
      </c>
      <c r="BD5244">
        <v>3.8340000000000001</v>
      </c>
      <c r="BE5244">
        <f t="shared" si="1906"/>
        <v>3.8339999999999999E-2</v>
      </c>
      <c r="BI5244">
        <f t="shared" si="1907"/>
        <v>0</v>
      </c>
      <c r="BK5244" s="1">
        <v>43994</v>
      </c>
      <c r="BL5244">
        <v>2.3982600000000001</v>
      </c>
      <c r="BM5244">
        <f t="shared" si="1913"/>
        <v>2.39826E-2</v>
      </c>
      <c r="BP5244" s="1">
        <v>36620</v>
      </c>
      <c r="BQ5244" s="23">
        <v>3.6949999999999998</v>
      </c>
      <c r="BR5244">
        <f t="shared" si="1908"/>
        <v>3.6949999999999997E-2</v>
      </c>
      <c r="BT5244" s="1">
        <v>36620</v>
      </c>
      <c r="BU5244" s="23">
        <v>3.6949999999999998</v>
      </c>
      <c r="BV5244">
        <f t="shared" si="1909"/>
        <v>3.6949999999999997E-2</v>
      </c>
      <c r="BX5244" s="1">
        <v>36620</v>
      </c>
      <c r="BY5244">
        <v>3.8340000000000001</v>
      </c>
      <c r="BZ5244">
        <f t="shared" si="1910"/>
        <v>3.8339999999999999E-2</v>
      </c>
      <c r="CD5244">
        <f t="shared" si="1911"/>
        <v>0</v>
      </c>
      <c r="CG5244" s="1"/>
    </row>
    <row r="5245" spans="1:85" x14ac:dyDescent="0.3">
      <c r="A5245" s="21">
        <f t="shared" si="1912"/>
        <v>53154</v>
      </c>
      <c r="B5245" s="18">
        <f t="shared" si="1896"/>
        <v>112.421875</v>
      </c>
      <c r="C5245">
        <f t="shared" si="1914"/>
        <v>115</v>
      </c>
      <c r="D5245">
        <f t="shared" ca="1" si="1899"/>
        <v>-19.850000000000001</v>
      </c>
      <c r="E5245">
        <f ca="1">IF(currency="USD",'Future et co'!F5245,IF(currency="EUR",'Future et co'!G5245,FALSE))</f>
        <v>3.6070000000000005E-2</v>
      </c>
      <c r="F5245">
        <f t="shared" ca="1" si="1900"/>
        <v>3.6070000000000005E-2</v>
      </c>
      <c r="G5245">
        <f t="shared" ca="1" si="1901"/>
        <v>2.0569999999999998E-2</v>
      </c>
      <c r="L5245">
        <f t="shared" ca="1" si="1902"/>
        <v>127.8</v>
      </c>
      <c r="M5245">
        <f t="shared" ca="1" si="1897"/>
        <v>3.6070000000000005E-2</v>
      </c>
      <c r="R5245">
        <f t="shared" ca="1" si="1903"/>
        <v>127.8</v>
      </c>
      <c r="S5245">
        <f t="shared" ca="1" si="1898"/>
        <v>3.6070000000000005E-2</v>
      </c>
      <c r="AU5245" s="1">
        <v>36619</v>
      </c>
      <c r="AV5245" s="23">
        <v>3.694</v>
      </c>
      <c r="AW5245">
        <f t="shared" si="1904"/>
        <v>3.6940000000000001E-2</v>
      </c>
      <c r="AY5245" s="1">
        <v>36619</v>
      </c>
      <c r="AZ5245" s="23">
        <v>3.694</v>
      </c>
      <c r="BA5245">
        <f t="shared" si="1905"/>
        <v>3.6940000000000001E-2</v>
      </c>
      <c r="BC5245" s="1">
        <v>36619</v>
      </c>
      <c r="BD5245">
        <v>3.8330000000000002</v>
      </c>
      <c r="BE5245">
        <f t="shared" si="1906"/>
        <v>3.8330000000000003E-2</v>
      </c>
      <c r="BI5245">
        <f t="shared" si="1907"/>
        <v>0</v>
      </c>
      <c r="BK5245" s="1">
        <v>43997</v>
      </c>
      <c r="BL5245">
        <v>2.3804400000000001</v>
      </c>
      <c r="BM5245">
        <f t="shared" si="1913"/>
        <v>2.38044E-2</v>
      </c>
      <c r="BP5245" s="1">
        <v>36619</v>
      </c>
      <c r="BQ5245" s="23">
        <v>3.694</v>
      </c>
      <c r="BR5245">
        <f t="shared" si="1908"/>
        <v>3.6940000000000001E-2</v>
      </c>
      <c r="BT5245" s="1">
        <v>36619</v>
      </c>
      <c r="BU5245" s="23">
        <v>3.694</v>
      </c>
      <c r="BV5245">
        <f t="shared" si="1909"/>
        <v>3.6940000000000001E-2</v>
      </c>
      <c r="BX5245" s="1">
        <v>36619</v>
      </c>
      <c r="BY5245">
        <v>3.8330000000000002</v>
      </c>
      <c r="BZ5245">
        <f t="shared" si="1910"/>
        <v>3.8330000000000003E-2</v>
      </c>
      <c r="CD5245">
        <f t="shared" si="1911"/>
        <v>0</v>
      </c>
      <c r="CG5245" s="1"/>
    </row>
    <row r="5246" spans="1:85" x14ac:dyDescent="0.3">
      <c r="A5246" s="21">
        <f t="shared" si="1912"/>
        <v>53155</v>
      </c>
      <c r="B5246" s="18">
        <f t="shared" si="1896"/>
        <v>112.421875</v>
      </c>
      <c r="C5246">
        <f t="shared" si="1914"/>
        <v>115</v>
      </c>
      <c r="D5246">
        <f t="shared" ca="1" si="1899"/>
        <v>-19.852777777777778</v>
      </c>
      <c r="E5246">
        <f ca="1">IF(currency="USD",'Future et co'!F5246,IF(currency="EUR",'Future et co'!G5246,FALSE))</f>
        <v>3.6070000000000005E-2</v>
      </c>
      <c r="F5246">
        <f t="shared" ca="1" si="1900"/>
        <v>3.6070000000000005E-2</v>
      </c>
      <c r="G5246">
        <f t="shared" ca="1" si="1901"/>
        <v>2.0569999999999998E-2</v>
      </c>
      <c r="L5246">
        <f t="shared" ca="1" si="1902"/>
        <v>127.8</v>
      </c>
      <c r="M5246">
        <f t="shared" ca="1" si="1897"/>
        <v>3.6070000000000005E-2</v>
      </c>
      <c r="R5246">
        <f t="shared" ca="1" si="1903"/>
        <v>127.8</v>
      </c>
      <c r="S5246">
        <f t="shared" ca="1" si="1898"/>
        <v>3.6070000000000005E-2</v>
      </c>
      <c r="AU5246" s="1">
        <v>36616</v>
      </c>
      <c r="AV5246" s="23">
        <v>3.6920000000000002</v>
      </c>
      <c r="AW5246">
        <f t="shared" si="1904"/>
        <v>3.6920000000000001E-2</v>
      </c>
      <c r="AY5246" s="1">
        <v>36616</v>
      </c>
      <c r="AZ5246" s="23">
        <v>3.6920000000000002</v>
      </c>
      <c r="BA5246">
        <f t="shared" si="1905"/>
        <v>3.6920000000000001E-2</v>
      </c>
      <c r="BC5246" s="1">
        <v>36616</v>
      </c>
      <c r="BD5246">
        <v>3.831</v>
      </c>
      <c r="BE5246">
        <f t="shared" si="1906"/>
        <v>3.8309999999999997E-2</v>
      </c>
      <c r="BI5246">
        <f t="shared" si="1907"/>
        <v>0</v>
      </c>
      <c r="BK5246" s="1">
        <v>43998</v>
      </c>
      <c r="BL5246">
        <v>2.33432</v>
      </c>
      <c r="BM5246">
        <f t="shared" si="1913"/>
        <v>2.3343199999999998E-2</v>
      </c>
      <c r="BP5246" s="1">
        <v>36616</v>
      </c>
      <c r="BQ5246" s="23">
        <v>3.6920000000000002</v>
      </c>
      <c r="BR5246">
        <f t="shared" si="1908"/>
        <v>3.6920000000000001E-2</v>
      </c>
      <c r="BT5246" s="1">
        <v>36616</v>
      </c>
      <c r="BU5246" s="23">
        <v>3.6920000000000002</v>
      </c>
      <c r="BV5246">
        <f t="shared" si="1909"/>
        <v>3.6920000000000001E-2</v>
      </c>
      <c r="BX5246" s="1">
        <v>36616</v>
      </c>
      <c r="BY5246">
        <v>3.831</v>
      </c>
      <c r="BZ5246">
        <f t="shared" si="1910"/>
        <v>3.8309999999999997E-2</v>
      </c>
      <c r="CD5246">
        <f t="shared" si="1911"/>
        <v>0</v>
      </c>
      <c r="CG5246" s="1"/>
    </row>
    <row r="5247" spans="1:85" x14ac:dyDescent="0.3">
      <c r="A5247" s="21">
        <f t="shared" si="1912"/>
        <v>53156</v>
      </c>
      <c r="B5247" s="18">
        <f t="shared" si="1896"/>
        <v>112.421875</v>
      </c>
      <c r="C5247">
        <f t="shared" si="1914"/>
        <v>115</v>
      </c>
      <c r="D5247">
        <f t="shared" ca="1" si="1899"/>
        <v>-19.855555555555554</v>
      </c>
      <c r="E5247">
        <f ca="1">IF(currency="USD",'Future et co'!F5247,IF(currency="EUR",'Future et co'!G5247,FALSE))</f>
        <v>3.6070000000000005E-2</v>
      </c>
      <c r="F5247">
        <f t="shared" ca="1" si="1900"/>
        <v>3.6070000000000005E-2</v>
      </c>
      <c r="G5247">
        <f t="shared" ca="1" si="1901"/>
        <v>2.0569999999999998E-2</v>
      </c>
      <c r="L5247">
        <f t="shared" ca="1" si="1902"/>
        <v>127.8</v>
      </c>
      <c r="M5247">
        <f t="shared" ca="1" si="1897"/>
        <v>3.6070000000000005E-2</v>
      </c>
      <c r="R5247">
        <f t="shared" ca="1" si="1903"/>
        <v>127.8</v>
      </c>
      <c r="S5247">
        <f t="shared" ca="1" si="1898"/>
        <v>3.6070000000000005E-2</v>
      </c>
      <c r="AU5247" s="1">
        <v>36615</v>
      </c>
      <c r="AV5247" s="23">
        <v>3.698</v>
      </c>
      <c r="AW5247">
        <f t="shared" si="1904"/>
        <v>3.6979999999999999E-2</v>
      </c>
      <c r="AY5247" s="1">
        <v>36615</v>
      </c>
      <c r="AZ5247" s="23">
        <v>3.698</v>
      </c>
      <c r="BA5247">
        <f t="shared" si="1905"/>
        <v>3.6979999999999999E-2</v>
      </c>
      <c r="BC5247" s="1">
        <v>36615</v>
      </c>
      <c r="BD5247">
        <v>3.8340000000000001</v>
      </c>
      <c r="BE5247">
        <f t="shared" si="1906"/>
        <v>3.8339999999999999E-2</v>
      </c>
      <c r="BI5247">
        <f t="shared" si="1907"/>
        <v>0</v>
      </c>
      <c r="BK5247" s="1">
        <v>43999</v>
      </c>
      <c r="BL5247">
        <v>2.3475799999999998</v>
      </c>
      <c r="BM5247">
        <f t="shared" si="1913"/>
        <v>2.3475799999999998E-2</v>
      </c>
      <c r="BP5247" s="1">
        <v>36615</v>
      </c>
      <c r="BQ5247" s="23">
        <v>3.698</v>
      </c>
      <c r="BR5247">
        <f t="shared" si="1908"/>
        <v>3.6979999999999999E-2</v>
      </c>
      <c r="BT5247" s="1">
        <v>36615</v>
      </c>
      <c r="BU5247" s="23">
        <v>3.698</v>
      </c>
      <c r="BV5247">
        <f t="shared" si="1909"/>
        <v>3.6979999999999999E-2</v>
      </c>
      <c r="BX5247" s="1">
        <v>36615</v>
      </c>
      <c r="BY5247">
        <v>3.8340000000000001</v>
      </c>
      <c r="BZ5247">
        <f t="shared" si="1910"/>
        <v>3.8339999999999999E-2</v>
      </c>
      <c r="CD5247">
        <f t="shared" si="1911"/>
        <v>0</v>
      </c>
      <c r="CG5247" s="1"/>
    </row>
    <row r="5248" spans="1:85" x14ac:dyDescent="0.3">
      <c r="A5248" s="21">
        <f t="shared" si="1912"/>
        <v>53157</v>
      </c>
      <c r="B5248" s="18">
        <f t="shared" si="1896"/>
        <v>112.421875</v>
      </c>
      <c r="C5248">
        <f t="shared" si="1914"/>
        <v>115</v>
      </c>
      <c r="D5248">
        <f t="shared" ca="1" si="1899"/>
        <v>-19.858333333333334</v>
      </c>
      <c r="E5248">
        <f ca="1">IF(currency="USD",'Future et co'!F5248,IF(currency="EUR",'Future et co'!G5248,FALSE))</f>
        <v>3.6070000000000005E-2</v>
      </c>
      <c r="F5248">
        <f t="shared" ca="1" si="1900"/>
        <v>3.6070000000000005E-2</v>
      </c>
      <c r="G5248">
        <f t="shared" ca="1" si="1901"/>
        <v>2.0569999999999998E-2</v>
      </c>
      <c r="L5248">
        <f t="shared" ca="1" si="1902"/>
        <v>127.8</v>
      </c>
      <c r="M5248">
        <f t="shared" ca="1" si="1897"/>
        <v>3.6070000000000005E-2</v>
      </c>
      <c r="R5248">
        <f t="shared" ca="1" si="1903"/>
        <v>127.8</v>
      </c>
      <c r="S5248">
        <f t="shared" ca="1" si="1898"/>
        <v>3.6070000000000005E-2</v>
      </c>
      <c r="AU5248" s="1">
        <v>36614</v>
      </c>
      <c r="AV5248" s="23">
        <v>3.6819999999999999</v>
      </c>
      <c r="AW5248">
        <f t="shared" si="1904"/>
        <v>3.6819999999999999E-2</v>
      </c>
      <c r="AY5248" s="1">
        <v>36614</v>
      </c>
      <c r="AZ5248" s="23">
        <v>3.6819999999999999</v>
      </c>
      <c r="BA5248">
        <f t="shared" si="1905"/>
        <v>3.6819999999999999E-2</v>
      </c>
      <c r="BC5248" s="1">
        <v>36614</v>
      </c>
      <c r="BD5248">
        <v>3.8210000000000002</v>
      </c>
      <c r="BE5248">
        <f t="shared" si="1906"/>
        <v>3.8210000000000001E-2</v>
      </c>
      <c r="BI5248">
        <f t="shared" si="1907"/>
        <v>0</v>
      </c>
      <c r="BK5248" s="1">
        <v>44000</v>
      </c>
      <c r="BL5248">
        <v>2.3468800000000001</v>
      </c>
      <c r="BM5248">
        <f t="shared" si="1913"/>
        <v>2.3468800000000001E-2</v>
      </c>
      <c r="BP5248" s="1">
        <v>36614</v>
      </c>
      <c r="BQ5248" s="23">
        <v>3.6819999999999999</v>
      </c>
      <c r="BR5248">
        <f t="shared" si="1908"/>
        <v>3.6819999999999999E-2</v>
      </c>
      <c r="BT5248" s="1">
        <v>36614</v>
      </c>
      <c r="BU5248" s="23">
        <v>3.6819999999999999</v>
      </c>
      <c r="BV5248">
        <f t="shared" si="1909"/>
        <v>3.6819999999999999E-2</v>
      </c>
      <c r="BX5248" s="1">
        <v>36614</v>
      </c>
      <c r="BY5248">
        <v>3.8210000000000002</v>
      </c>
      <c r="BZ5248">
        <f t="shared" si="1910"/>
        <v>3.8210000000000001E-2</v>
      </c>
      <c r="CD5248">
        <f t="shared" si="1911"/>
        <v>0</v>
      </c>
      <c r="CG5248" s="1"/>
    </row>
    <row r="5249" spans="1:85" x14ac:dyDescent="0.3">
      <c r="A5249" s="21">
        <f t="shared" si="1912"/>
        <v>53160</v>
      </c>
      <c r="B5249" s="18">
        <f t="shared" si="1896"/>
        <v>112.421875</v>
      </c>
      <c r="C5249">
        <f t="shared" si="1914"/>
        <v>115</v>
      </c>
      <c r="D5249">
        <f t="shared" ca="1" si="1899"/>
        <v>-19.866666666666667</v>
      </c>
      <c r="E5249">
        <f ca="1">IF(currency="USD",'Future et co'!F5249,IF(currency="EUR",'Future et co'!G5249,FALSE))</f>
        <v>3.6070000000000005E-2</v>
      </c>
      <c r="F5249">
        <f t="shared" ca="1" si="1900"/>
        <v>3.6070000000000005E-2</v>
      </c>
      <c r="G5249">
        <f t="shared" ca="1" si="1901"/>
        <v>2.0569999999999998E-2</v>
      </c>
      <c r="L5249">
        <f t="shared" ca="1" si="1902"/>
        <v>127.8</v>
      </c>
      <c r="M5249">
        <f t="shared" ca="1" si="1897"/>
        <v>3.6070000000000005E-2</v>
      </c>
      <c r="R5249">
        <f t="shared" ca="1" si="1903"/>
        <v>127.8</v>
      </c>
      <c r="S5249">
        <f t="shared" ca="1" si="1898"/>
        <v>3.6070000000000005E-2</v>
      </c>
      <c r="AU5249" s="1">
        <v>36613</v>
      </c>
      <c r="AV5249" s="23">
        <v>3.673</v>
      </c>
      <c r="AW5249">
        <f t="shared" si="1904"/>
        <v>3.6729999999999999E-2</v>
      </c>
      <c r="AY5249" s="1">
        <v>36613</v>
      </c>
      <c r="AZ5249" s="23">
        <v>3.673</v>
      </c>
      <c r="BA5249">
        <f t="shared" si="1905"/>
        <v>3.6729999999999999E-2</v>
      </c>
      <c r="BC5249" s="1">
        <v>36613</v>
      </c>
      <c r="BD5249">
        <v>3.8119999999999998</v>
      </c>
      <c r="BE5249">
        <f t="shared" si="1906"/>
        <v>3.8120000000000001E-2</v>
      </c>
      <c r="BI5249">
        <f t="shared" si="1907"/>
        <v>0</v>
      </c>
      <c r="BK5249" s="1">
        <v>44001</v>
      </c>
      <c r="BL5249">
        <v>2.3609800000000001</v>
      </c>
      <c r="BM5249">
        <f t="shared" si="1913"/>
        <v>2.36098E-2</v>
      </c>
      <c r="BP5249" s="1">
        <v>36613</v>
      </c>
      <c r="BQ5249" s="23">
        <v>3.673</v>
      </c>
      <c r="BR5249">
        <f t="shared" si="1908"/>
        <v>3.6729999999999999E-2</v>
      </c>
      <c r="BT5249" s="1">
        <v>36613</v>
      </c>
      <c r="BU5249" s="23">
        <v>3.673</v>
      </c>
      <c r="BV5249">
        <f t="shared" si="1909"/>
        <v>3.6729999999999999E-2</v>
      </c>
      <c r="BX5249" s="1">
        <v>36613</v>
      </c>
      <c r="BY5249">
        <v>3.8119999999999998</v>
      </c>
      <c r="BZ5249">
        <f t="shared" si="1910"/>
        <v>3.8120000000000001E-2</v>
      </c>
      <c r="CD5249">
        <f t="shared" si="1911"/>
        <v>0</v>
      </c>
      <c r="CG5249" s="1"/>
    </row>
    <row r="5250" spans="1:85" x14ac:dyDescent="0.3">
      <c r="A5250" s="21">
        <f t="shared" si="1912"/>
        <v>53161</v>
      </c>
      <c r="B5250" s="18">
        <f t="shared" si="1896"/>
        <v>112.421875</v>
      </c>
      <c r="C5250">
        <f t="shared" si="1914"/>
        <v>115</v>
      </c>
      <c r="D5250">
        <f t="shared" ca="1" si="1899"/>
        <v>-19.869444444444444</v>
      </c>
      <c r="E5250">
        <f ca="1">IF(currency="USD",'Future et co'!F5250,IF(currency="EUR",'Future et co'!G5250,FALSE))</f>
        <v>3.6070000000000005E-2</v>
      </c>
      <c r="F5250">
        <f t="shared" ca="1" si="1900"/>
        <v>3.6070000000000005E-2</v>
      </c>
      <c r="G5250">
        <f t="shared" ca="1" si="1901"/>
        <v>2.0569999999999998E-2</v>
      </c>
      <c r="L5250">
        <f t="shared" ca="1" si="1902"/>
        <v>127.8</v>
      </c>
      <c r="M5250">
        <f t="shared" ca="1" si="1897"/>
        <v>3.6070000000000005E-2</v>
      </c>
      <c r="R5250">
        <f t="shared" ca="1" si="1903"/>
        <v>127.8</v>
      </c>
      <c r="S5250">
        <f t="shared" ca="1" si="1898"/>
        <v>3.6070000000000005E-2</v>
      </c>
      <c r="AU5250" s="1">
        <v>36612</v>
      </c>
      <c r="AV5250" s="23">
        <v>3.665</v>
      </c>
      <c r="AW5250">
        <f t="shared" si="1904"/>
        <v>3.6650000000000002E-2</v>
      </c>
      <c r="AY5250" s="1">
        <v>36612</v>
      </c>
      <c r="AZ5250" s="23">
        <v>3.665</v>
      </c>
      <c r="BA5250">
        <f t="shared" si="1905"/>
        <v>3.6650000000000002E-2</v>
      </c>
      <c r="BC5250" s="1">
        <v>36612</v>
      </c>
      <c r="BD5250">
        <v>3.7970000000000002</v>
      </c>
      <c r="BE5250">
        <f t="shared" si="1906"/>
        <v>3.7970000000000004E-2</v>
      </c>
      <c r="BI5250">
        <f t="shared" si="1907"/>
        <v>0</v>
      </c>
      <c r="BK5250" s="1">
        <v>44004</v>
      </c>
      <c r="BL5250">
        <v>2.3489800000000001</v>
      </c>
      <c r="BM5250">
        <f t="shared" si="1913"/>
        <v>2.3489800000000002E-2</v>
      </c>
      <c r="BP5250" s="1">
        <v>36612</v>
      </c>
      <c r="BQ5250" s="23">
        <v>3.665</v>
      </c>
      <c r="BR5250">
        <f t="shared" si="1908"/>
        <v>3.6650000000000002E-2</v>
      </c>
      <c r="BT5250" s="1">
        <v>36612</v>
      </c>
      <c r="BU5250" s="23">
        <v>3.665</v>
      </c>
      <c r="BV5250">
        <f t="shared" si="1909"/>
        <v>3.6650000000000002E-2</v>
      </c>
      <c r="BX5250" s="1">
        <v>36612</v>
      </c>
      <c r="BY5250">
        <v>3.7970000000000002</v>
      </c>
      <c r="BZ5250">
        <f t="shared" si="1910"/>
        <v>3.7970000000000004E-2</v>
      </c>
      <c r="CD5250">
        <f t="shared" si="1911"/>
        <v>0</v>
      </c>
      <c r="CG5250" s="1"/>
    </row>
    <row r="5251" spans="1:85" x14ac:dyDescent="0.3">
      <c r="A5251" s="21">
        <f t="shared" si="1912"/>
        <v>53162</v>
      </c>
      <c r="B5251" s="18">
        <f t="shared" si="1896"/>
        <v>112.421875</v>
      </c>
      <c r="C5251">
        <f t="shared" si="1914"/>
        <v>115</v>
      </c>
      <c r="D5251">
        <f t="shared" ca="1" si="1899"/>
        <v>-19.872222222222224</v>
      </c>
      <c r="E5251">
        <f ca="1">IF(currency="USD",'Future et co'!F5251,IF(currency="EUR",'Future et co'!G5251,FALSE))</f>
        <v>3.6070000000000005E-2</v>
      </c>
      <c r="F5251">
        <f t="shared" ca="1" si="1900"/>
        <v>3.6070000000000005E-2</v>
      </c>
      <c r="G5251">
        <f t="shared" ca="1" si="1901"/>
        <v>2.0569999999999998E-2</v>
      </c>
      <c r="L5251">
        <f t="shared" ca="1" si="1902"/>
        <v>127.8</v>
      </c>
      <c r="M5251">
        <f t="shared" ca="1" si="1897"/>
        <v>3.6070000000000005E-2</v>
      </c>
      <c r="R5251">
        <f t="shared" ca="1" si="1903"/>
        <v>127.8</v>
      </c>
      <c r="S5251">
        <f t="shared" ca="1" si="1898"/>
        <v>3.6070000000000005E-2</v>
      </c>
      <c r="AU5251" s="1">
        <v>36609</v>
      </c>
      <c r="AV5251" s="23">
        <v>3.6419999999999999</v>
      </c>
      <c r="AW5251">
        <f t="shared" si="1904"/>
        <v>3.6420000000000001E-2</v>
      </c>
      <c r="AY5251" s="1">
        <v>36609</v>
      </c>
      <c r="AZ5251" s="23">
        <v>3.6419999999999999</v>
      </c>
      <c r="BA5251">
        <f t="shared" si="1905"/>
        <v>3.6420000000000001E-2</v>
      </c>
      <c r="BC5251" s="1">
        <v>36609</v>
      </c>
      <c r="BD5251">
        <v>3.7719999999999998</v>
      </c>
      <c r="BE5251">
        <f t="shared" si="1906"/>
        <v>3.7719999999999997E-2</v>
      </c>
      <c r="BI5251">
        <f t="shared" si="1907"/>
        <v>0</v>
      </c>
      <c r="BK5251" s="1">
        <v>44005</v>
      </c>
      <c r="BL5251">
        <v>2.3406699999999998</v>
      </c>
      <c r="BM5251">
        <f t="shared" si="1913"/>
        <v>2.3406699999999999E-2</v>
      </c>
      <c r="BP5251" s="1">
        <v>36609</v>
      </c>
      <c r="BQ5251" s="23">
        <v>3.6419999999999999</v>
      </c>
      <c r="BR5251">
        <f t="shared" si="1908"/>
        <v>3.6420000000000001E-2</v>
      </c>
      <c r="BT5251" s="1">
        <v>36609</v>
      </c>
      <c r="BU5251" s="23">
        <v>3.6419999999999999</v>
      </c>
      <c r="BV5251">
        <f t="shared" si="1909"/>
        <v>3.6420000000000001E-2</v>
      </c>
      <c r="BX5251" s="1">
        <v>36609</v>
      </c>
      <c r="BY5251">
        <v>3.7719999999999998</v>
      </c>
      <c r="BZ5251">
        <f t="shared" si="1910"/>
        <v>3.7719999999999997E-2</v>
      </c>
      <c r="CD5251">
        <f t="shared" si="1911"/>
        <v>0</v>
      </c>
      <c r="CG5251" s="1"/>
    </row>
    <row r="5252" spans="1:85" x14ac:dyDescent="0.3">
      <c r="A5252" s="21">
        <f t="shared" si="1912"/>
        <v>53163</v>
      </c>
      <c r="B5252" s="18">
        <f t="shared" si="1896"/>
        <v>112.421875</v>
      </c>
      <c r="C5252">
        <f t="shared" si="1914"/>
        <v>115</v>
      </c>
      <c r="D5252">
        <f t="shared" ca="1" si="1899"/>
        <v>-19.875</v>
      </c>
      <c r="E5252">
        <f ca="1">IF(currency="USD",'Future et co'!F5252,IF(currency="EUR",'Future et co'!G5252,FALSE))</f>
        <v>3.6070000000000005E-2</v>
      </c>
      <c r="F5252">
        <f t="shared" ca="1" si="1900"/>
        <v>3.6070000000000005E-2</v>
      </c>
      <c r="G5252">
        <f t="shared" ca="1" si="1901"/>
        <v>2.0569999999999998E-2</v>
      </c>
      <c r="L5252">
        <f t="shared" ca="1" si="1902"/>
        <v>127.8</v>
      </c>
      <c r="M5252">
        <f t="shared" ca="1" si="1897"/>
        <v>3.6070000000000005E-2</v>
      </c>
      <c r="R5252">
        <f t="shared" ca="1" si="1903"/>
        <v>127.8</v>
      </c>
      <c r="S5252">
        <f t="shared" ca="1" si="1898"/>
        <v>3.6070000000000005E-2</v>
      </c>
      <c r="AU5252" s="1">
        <v>36608</v>
      </c>
      <c r="AV5252" s="23">
        <v>3.637</v>
      </c>
      <c r="AW5252">
        <f t="shared" si="1904"/>
        <v>3.637E-2</v>
      </c>
      <c r="AY5252" s="1">
        <v>36608</v>
      </c>
      <c r="AZ5252" s="23">
        <v>3.637</v>
      </c>
      <c r="BA5252">
        <f t="shared" si="1905"/>
        <v>3.637E-2</v>
      </c>
      <c r="BC5252" s="1">
        <v>36608</v>
      </c>
      <c r="BD5252">
        <v>3.7669999999999999</v>
      </c>
      <c r="BE5252">
        <f t="shared" si="1906"/>
        <v>3.7670000000000002E-2</v>
      </c>
      <c r="BI5252">
        <f t="shared" si="1907"/>
        <v>0</v>
      </c>
      <c r="BK5252" s="1">
        <v>44006</v>
      </c>
      <c r="BL5252">
        <v>2.4048400000000001</v>
      </c>
      <c r="BM5252">
        <f t="shared" si="1913"/>
        <v>2.4048400000000001E-2</v>
      </c>
      <c r="BP5252" s="1">
        <v>36608</v>
      </c>
      <c r="BQ5252" s="23">
        <v>3.637</v>
      </c>
      <c r="BR5252">
        <f t="shared" si="1908"/>
        <v>3.637E-2</v>
      </c>
      <c r="BT5252" s="1">
        <v>36608</v>
      </c>
      <c r="BU5252" s="23">
        <v>3.637</v>
      </c>
      <c r="BV5252">
        <f t="shared" si="1909"/>
        <v>3.637E-2</v>
      </c>
      <c r="BX5252" s="1">
        <v>36608</v>
      </c>
      <c r="BY5252">
        <v>3.7669999999999999</v>
      </c>
      <c r="BZ5252">
        <f t="shared" si="1910"/>
        <v>3.7670000000000002E-2</v>
      </c>
      <c r="CD5252">
        <f t="shared" si="1911"/>
        <v>0</v>
      </c>
      <c r="CG5252" s="1"/>
    </row>
    <row r="5253" spans="1:85" x14ac:dyDescent="0.3">
      <c r="A5253" s="21">
        <f t="shared" si="1912"/>
        <v>53164</v>
      </c>
      <c r="B5253" s="18">
        <f t="shared" si="1896"/>
        <v>112.421875</v>
      </c>
      <c r="C5253">
        <f t="shared" si="1914"/>
        <v>115</v>
      </c>
      <c r="D5253">
        <f t="shared" ca="1" si="1899"/>
        <v>-19.877777777777776</v>
      </c>
      <c r="E5253">
        <f ca="1">IF(currency="USD",'Future et co'!F5253,IF(currency="EUR",'Future et co'!G5253,FALSE))</f>
        <v>3.6070000000000005E-2</v>
      </c>
      <c r="F5253">
        <f t="shared" ca="1" si="1900"/>
        <v>3.6070000000000005E-2</v>
      </c>
      <c r="G5253">
        <f t="shared" ca="1" si="1901"/>
        <v>2.0569999999999998E-2</v>
      </c>
      <c r="L5253">
        <f t="shared" ca="1" si="1902"/>
        <v>127.8</v>
      </c>
      <c r="M5253">
        <f t="shared" ca="1" si="1897"/>
        <v>3.6070000000000005E-2</v>
      </c>
      <c r="R5253">
        <f t="shared" ca="1" si="1903"/>
        <v>127.8</v>
      </c>
      <c r="S5253">
        <f t="shared" ca="1" si="1898"/>
        <v>3.6070000000000005E-2</v>
      </c>
      <c r="AU5253" s="1">
        <v>36607</v>
      </c>
      <c r="AV5253" s="23">
        <v>3.6269999999999998</v>
      </c>
      <c r="AW5253">
        <f t="shared" si="1904"/>
        <v>3.6269999999999997E-2</v>
      </c>
      <c r="AY5253" s="1">
        <v>36607</v>
      </c>
      <c r="AZ5253" s="23">
        <v>3.6269999999999998</v>
      </c>
      <c r="BA5253">
        <f t="shared" si="1905"/>
        <v>3.6269999999999997E-2</v>
      </c>
      <c r="BC5253" s="1">
        <v>36607</v>
      </c>
      <c r="BD5253">
        <v>3.766</v>
      </c>
      <c r="BE5253">
        <f t="shared" si="1906"/>
        <v>3.7659999999999999E-2</v>
      </c>
      <c r="BI5253">
        <f t="shared" si="1907"/>
        <v>0</v>
      </c>
      <c r="BK5253" s="1">
        <v>44007</v>
      </c>
      <c r="BL5253">
        <v>2.3770899999999999</v>
      </c>
      <c r="BM5253">
        <f t="shared" si="1913"/>
        <v>2.3770899999999998E-2</v>
      </c>
      <c r="BP5253" s="1">
        <v>36607</v>
      </c>
      <c r="BQ5253" s="23">
        <v>3.6269999999999998</v>
      </c>
      <c r="BR5253">
        <f t="shared" si="1908"/>
        <v>3.6269999999999997E-2</v>
      </c>
      <c r="BT5253" s="1">
        <v>36607</v>
      </c>
      <c r="BU5253" s="23">
        <v>3.6269999999999998</v>
      </c>
      <c r="BV5253">
        <f t="shared" si="1909"/>
        <v>3.6269999999999997E-2</v>
      </c>
      <c r="BX5253" s="1">
        <v>36607</v>
      </c>
      <c r="BY5253">
        <v>3.766</v>
      </c>
      <c r="BZ5253">
        <f t="shared" si="1910"/>
        <v>3.7659999999999999E-2</v>
      </c>
      <c r="CD5253">
        <f t="shared" si="1911"/>
        <v>0</v>
      </c>
      <c r="CG5253" s="1"/>
    </row>
    <row r="5254" spans="1:85" x14ac:dyDescent="0.3">
      <c r="A5254" s="21">
        <f t="shared" si="1912"/>
        <v>53167</v>
      </c>
      <c r="B5254" s="18">
        <f t="shared" si="1896"/>
        <v>112.421875</v>
      </c>
      <c r="C5254">
        <f t="shared" si="1914"/>
        <v>115</v>
      </c>
      <c r="D5254">
        <f t="shared" ca="1" si="1899"/>
        <v>-19.886111111111113</v>
      </c>
      <c r="E5254">
        <f ca="1">IF(currency="USD",'Future et co'!F5254,IF(currency="EUR",'Future et co'!G5254,FALSE))</f>
        <v>3.6070000000000005E-2</v>
      </c>
      <c r="F5254">
        <f t="shared" ca="1" si="1900"/>
        <v>3.6070000000000005E-2</v>
      </c>
      <c r="G5254">
        <f t="shared" ca="1" si="1901"/>
        <v>2.0569999999999998E-2</v>
      </c>
      <c r="L5254">
        <f t="shared" ca="1" si="1902"/>
        <v>127.8</v>
      </c>
      <c r="M5254">
        <f t="shared" ca="1" si="1897"/>
        <v>3.6070000000000005E-2</v>
      </c>
      <c r="R5254">
        <f t="shared" ca="1" si="1903"/>
        <v>127.8</v>
      </c>
      <c r="S5254">
        <f t="shared" ca="1" si="1898"/>
        <v>3.6070000000000005E-2</v>
      </c>
      <c r="AU5254" s="1">
        <v>36606</v>
      </c>
      <c r="AV5254" s="23">
        <v>3.6219999999999999</v>
      </c>
      <c r="AW5254">
        <f t="shared" si="1904"/>
        <v>3.6220000000000002E-2</v>
      </c>
      <c r="AY5254" s="1">
        <v>36606</v>
      </c>
      <c r="AZ5254" s="23">
        <v>3.6219999999999999</v>
      </c>
      <c r="BA5254">
        <f t="shared" si="1905"/>
        <v>3.6220000000000002E-2</v>
      </c>
      <c r="BC5254" s="1">
        <v>36606</v>
      </c>
      <c r="BD5254">
        <v>3.766</v>
      </c>
      <c r="BE5254">
        <f t="shared" si="1906"/>
        <v>3.7659999999999999E-2</v>
      </c>
      <c r="BI5254">
        <f t="shared" si="1907"/>
        <v>0</v>
      </c>
      <c r="BK5254" s="1">
        <v>44008</v>
      </c>
      <c r="BL5254">
        <v>2.4303499999999998</v>
      </c>
      <c r="BM5254">
        <f t="shared" si="1913"/>
        <v>2.4303499999999999E-2</v>
      </c>
      <c r="BP5254" s="1">
        <v>36606</v>
      </c>
      <c r="BQ5254" s="23">
        <v>3.6219999999999999</v>
      </c>
      <c r="BR5254">
        <f t="shared" si="1908"/>
        <v>3.6220000000000002E-2</v>
      </c>
      <c r="BT5254" s="1">
        <v>36606</v>
      </c>
      <c r="BU5254" s="23">
        <v>3.6219999999999999</v>
      </c>
      <c r="BV5254">
        <f t="shared" si="1909"/>
        <v>3.6220000000000002E-2</v>
      </c>
      <c r="BX5254" s="1">
        <v>36606</v>
      </c>
      <c r="BY5254">
        <v>3.766</v>
      </c>
      <c r="BZ5254">
        <f t="shared" si="1910"/>
        <v>3.7659999999999999E-2</v>
      </c>
      <c r="CD5254">
        <f t="shared" si="1911"/>
        <v>0</v>
      </c>
      <c r="CG5254" s="1"/>
    </row>
    <row r="5255" spans="1:85" x14ac:dyDescent="0.3">
      <c r="A5255" s="21">
        <f t="shared" si="1912"/>
        <v>53168</v>
      </c>
      <c r="B5255" s="18">
        <f t="shared" si="1896"/>
        <v>112.421875</v>
      </c>
      <c r="C5255">
        <f t="shared" si="1914"/>
        <v>115</v>
      </c>
      <c r="D5255">
        <f t="shared" ca="1" si="1899"/>
        <v>-19.888888888888889</v>
      </c>
      <c r="E5255">
        <f ca="1">IF(currency="USD",'Future et co'!F5255,IF(currency="EUR",'Future et co'!G5255,FALSE))</f>
        <v>3.6070000000000005E-2</v>
      </c>
      <c r="F5255">
        <f t="shared" ca="1" si="1900"/>
        <v>3.6070000000000005E-2</v>
      </c>
      <c r="G5255">
        <f t="shared" ca="1" si="1901"/>
        <v>2.0569999999999998E-2</v>
      </c>
      <c r="L5255">
        <f t="shared" ca="1" si="1902"/>
        <v>127.8</v>
      </c>
      <c r="M5255">
        <f t="shared" ca="1" si="1897"/>
        <v>3.6070000000000005E-2</v>
      </c>
      <c r="R5255">
        <f t="shared" ca="1" si="1903"/>
        <v>127.8</v>
      </c>
      <c r="S5255">
        <f t="shared" ca="1" si="1898"/>
        <v>3.6070000000000005E-2</v>
      </c>
      <c r="AU5255" s="1">
        <v>36605</v>
      </c>
      <c r="AV5255" s="23">
        <v>3.6230000000000002</v>
      </c>
      <c r="AW5255">
        <f t="shared" si="1904"/>
        <v>3.6230000000000005E-2</v>
      </c>
      <c r="AY5255" s="1">
        <v>36605</v>
      </c>
      <c r="AZ5255" s="23">
        <v>3.6230000000000002</v>
      </c>
      <c r="BA5255">
        <f t="shared" si="1905"/>
        <v>3.6230000000000005E-2</v>
      </c>
      <c r="BC5255" s="1">
        <v>36605</v>
      </c>
      <c r="BD5255">
        <v>3.7690000000000001</v>
      </c>
      <c r="BE5255">
        <f t="shared" si="1906"/>
        <v>3.7690000000000001E-2</v>
      </c>
      <c r="BI5255">
        <f t="shared" si="1907"/>
        <v>0</v>
      </c>
      <c r="BK5255" s="1">
        <v>44011</v>
      </c>
      <c r="BL5255">
        <v>2.3865799999999999</v>
      </c>
      <c r="BM5255">
        <f t="shared" si="1913"/>
        <v>2.38658E-2</v>
      </c>
      <c r="BP5255" s="1">
        <v>36605</v>
      </c>
      <c r="BQ5255" s="23">
        <v>3.6230000000000002</v>
      </c>
      <c r="BR5255">
        <f t="shared" si="1908"/>
        <v>3.6230000000000005E-2</v>
      </c>
      <c r="BT5255" s="1">
        <v>36605</v>
      </c>
      <c r="BU5255" s="23">
        <v>3.6230000000000002</v>
      </c>
      <c r="BV5255">
        <f t="shared" si="1909"/>
        <v>3.6230000000000005E-2</v>
      </c>
      <c r="BX5255" s="1">
        <v>36605</v>
      </c>
      <c r="BY5255">
        <v>3.7690000000000001</v>
      </c>
      <c r="BZ5255">
        <f t="shared" si="1910"/>
        <v>3.7690000000000001E-2</v>
      </c>
      <c r="CD5255">
        <f t="shared" si="1911"/>
        <v>0</v>
      </c>
      <c r="CG5255" s="1"/>
    </row>
    <row r="5256" spans="1:85" x14ac:dyDescent="0.3">
      <c r="A5256" s="21">
        <f t="shared" si="1912"/>
        <v>53169</v>
      </c>
      <c r="B5256" s="18">
        <f t="shared" si="1896"/>
        <v>112.421875</v>
      </c>
      <c r="C5256">
        <f t="shared" si="1914"/>
        <v>115</v>
      </c>
      <c r="D5256">
        <f t="shared" ca="1" si="1899"/>
        <v>-19.891666666666666</v>
      </c>
      <c r="E5256">
        <f ca="1">IF(currency="USD",'Future et co'!F5256,IF(currency="EUR",'Future et co'!G5256,FALSE))</f>
        <v>3.6070000000000005E-2</v>
      </c>
      <c r="F5256">
        <f t="shared" ca="1" si="1900"/>
        <v>3.6070000000000005E-2</v>
      </c>
      <c r="G5256">
        <f t="shared" ca="1" si="1901"/>
        <v>2.0569999999999998E-2</v>
      </c>
      <c r="L5256">
        <f t="shared" ca="1" si="1902"/>
        <v>127.8</v>
      </c>
      <c r="M5256">
        <f t="shared" ca="1" si="1897"/>
        <v>3.6070000000000005E-2</v>
      </c>
      <c r="R5256">
        <f t="shared" ca="1" si="1903"/>
        <v>127.8</v>
      </c>
      <c r="S5256">
        <f t="shared" ca="1" si="1898"/>
        <v>3.6070000000000005E-2</v>
      </c>
      <c r="AU5256" s="1">
        <v>36602</v>
      </c>
      <c r="AV5256" s="23">
        <v>3.625</v>
      </c>
      <c r="AW5256">
        <f t="shared" si="1904"/>
        <v>3.6249999999999998E-2</v>
      </c>
      <c r="AY5256" s="1">
        <v>36602</v>
      </c>
      <c r="AZ5256" s="23">
        <v>3.625</v>
      </c>
      <c r="BA5256">
        <f t="shared" si="1905"/>
        <v>3.6249999999999998E-2</v>
      </c>
      <c r="BC5256" s="1">
        <v>36602</v>
      </c>
      <c r="BD5256">
        <v>3.7709999999999999</v>
      </c>
      <c r="BE5256">
        <f t="shared" si="1906"/>
        <v>3.771E-2</v>
      </c>
      <c r="BI5256">
        <f t="shared" si="1907"/>
        <v>0</v>
      </c>
      <c r="BK5256" s="1">
        <v>44012</v>
      </c>
      <c r="BL5256">
        <v>2.3538899999999998</v>
      </c>
      <c r="BM5256">
        <f t="shared" si="1913"/>
        <v>2.3538899999999998E-2</v>
      </c>
      <c r="BP5256" s="1">
        <v>36602</v>
      </c>
      <c r="BQ5256" s="23">
        <v>3.625</v>
      </c>
      <c r="BR5256">
        <f t="shared" si="1908"/>
        <v>3.6249999999999998E-2</v>
      </c>
      <c r="BT5256" s="1">
        <v>36602</v>
      </c>
      <c r="BU5256" s="23">
        <v>3.625</v>
      </c>
      <c r="BV5256">
        <f t="shared" si="1909"/>
        <v>3.6249999999999998E-2</v>
      </c>
      <c r="BX5256" s="1">
        <v>36602</v>
      </c>
      <c r="BY5256">
        <v>3.7709999999999999</v>
      </c>
      <c r="BZ5256">
        <f t="shared" si="1910"/>
        <v>3.771E-2</v>
      </c>
      <c r="CD5256">
        <f t="shared" si="1911"/>
        <v>0</v>
      </c>
      <c r="CG5256" s="1"/>
    </row>
    <row r="5257" spans="1:85" x14ac:dyDescent="0.3">
      <c r="A5257" s="21">
        <f t="shared" si="1912"/>
        <v>53170</v>
      </c>
      <c r="B5257" s="18">
        <f t="shared" si="1896"/>
        <v>112.421875</v>
      </c>
      <c r="C5257">
        <f t="shared" si="1914"/>
        <v>115</v>
      </c>
      <c r="D5257">
        <f t="shared" ca="1" si="1899"/>
        <v>-19.894444444444446</v>
      </c>
      <c r="E5257">
        <f ca="1">IF(currency="USD",'Future et co'!F5257,IF(currency="EUR",'Future et co'!G5257,FALSE))</f>
        <v>3.6070000000000005E-2</v>
      </c>
      <c r="F5257">
        <f t="shared" ca="1" si="1900"/>
        <v>3.6070000000000005E-2</v>
      </c>
      <c r="G5257">
        <f t="shared" ca="1" si="1901"/>
        <v>2.0569999999999998E-2</v>
      </c>
      <c r="L5257">
        <f t="shared" ca="1" si="1902"/>
        <v>127.8</v>
      </c>
      <c r="M5257">
        <f t="shared" ca="1" si="1897"/>
        <v>3.6070000000000005E-2</v>
      </c>
      <c r="R5257">
        <f t="shared" ca="1" si="1903"/>
        <v>127.8</v>
      </c>
      <c r="S5257">
        <f t="shared" ca="1" si="1898"/>
        <v>3.6070000000000005E-2</v>
      </c>
      <c r="AU5257" s="1">
        <v>36601</v>
      </c>
      <c r="AV5257" s="23">
        <v>3.6619999999999999</v>
      </c>
      <c r="AW5257">
        <f t="shared" si="1904"/>
        <v>3.662E-2</v>
      </c>
      <c r="AY5257" s="1">
        <v>36601</v>
      </c>
      <c r="AZ5257" s="23">
        <v>3.6619999999999999</v>
      </c>
      <c r="BA5257">
        <f t="shared" si="1905"/>
        <v>3.662E-2</v>
      </c>
      <c r="BC5257" s="1">
        <v>36601</v>
      </c>
      <c r="BD5257">
        <v>3.8050000000000002</v>
      </c>
      <c r="BE5257">
        <f t="shared" si="1906"/>
        <v>3.805E-2</v>
      </c>
      <c r="BI5257">
        <f t="shared" si="1907"/>
        <v>0</v>
      </c>
      <c r="BK5257" s="1">
        <v>44013</v>
      </c>
      <c r="BL5257">
        <v>2.3529</v>
      </c>
      <c r="BM5257">
        <f t="shared" si="1913"/>
        <v>2.3529000000000001E-2</v>
      </c>
      <c r="BP5257" s="1">
        <v>36601</v>
      </c>
      <c r="BQ5257" s="23">
        <v>3.6619999999999999</v>
      </c>
      <c r="BR5257">
        <f t="shared" si="1908"/>
        <v>3.662E-2</v>
      </c>
      <c r="BT5257" s="1">
        <v>36601</v>
      </c>
      <c r="BU5257" s="23">
        <v>3.6619999999999999</v>
      </c>
      <c r="BV5257">
        <f t="shared" si="1909"/>
        <v>3.662E-2</v>
      </c>
      <c r="BX5257" s="1">
        <v>36601</v>
      </c>
      <c r="BY5257">
        <v>3.8050000000000002</v>
      </c>
      <c r="BZ5257">
        <f t="shared" si="1910"/>
        <v>3.805E-2</v>
      </c>
      <c r="CD5257">
        <f t="shared" si="1911"/>
        <v>0</v>
      </c>
      <c r="CG5257" s="1"/>
    </row>
    <row r="5258" spans="1:85" x14ac:dyDescent="0.3">
      <c r="A5258" s="21">
        <f t="shared" si="1912"/>
        <v>53171</v>
      </c>
      <c r="B5258" s="18">
        <f t="shared" si="1896"/>
        <v>112.421875</v>
      </c>
      <c r="C5258">
        <f t="shared" si="1914"/>
        <v>115</v>
      </c>
      <c r="D5258">
        <f t="shared" ca="1" si="1899"/>
        <v>-19.897222222222222</v>
      </c>
      <c r="E5258">
        <f ca="1">IF(currency="USD",'Future et co'!F5258,IF(currency="EUR",'Future et co'!G5258,FALSE))</f>
        <v>3.6070000000000005E-2</v>
      </c>
      <c r="F5258">
        <f t="shared" ca="1" si="1900"/>
        <v>3.6070000000000005E-2</v>
      </c>
      <c r="G5258">
        <f t="shared" ca="1" si="1901"/>
        <v>2.0569999999999998E-2</v>
      </c>
      <c r="L5258">
        <f t="shared" ca="1" si="1902"/>
        <v>127.8</v>
      </c>
      <c r="M5258">
        <f t="shared" ca="1" si="1897"/>
        <v>3.6070000000000005E-2</v>
      </c>
      <c r="R5258">
        <f t="shared" ca="1" si="1903"/>
        <v>127.8</v>
      </c>
      <c r="S5258">
        <f t="shared" ca="1" si="1898"/>
        <v>3.6070000000000005E-2</v>
      </c>
      <c r="AU5258" s="1">
        <v>36600</v>
      </c>
      <c r="AV5258" s="23">
        <v>3.653</v>
      </c>
      <c r="AW5258">
        <f t="shared" si="1904"/>
        <v>3.653E-2</v>
      </c>
      <c r="AY5258" s="1">
        <v>36600</v>
      </c>
      <c r="AZ5258" s="23">
        <v>3.653</v>
      </c>
      <c r="BA5258">
        <f t="shared" si="1905"/>
        <v>3.653E-2</v>
      </c>
      <c r="BC5258" s="1">
        <v>36600</v>
      </c>
      <c r="BD5258">
        <v>3.794</v>
      </c>
      <c r="BE5258">
        <f t="shared" si="1906"/>
        <v>3.7940000000000002E-2</v>
      </c>
      <c r="BI5258">
        <f t="shared" si="1907"/>
        <v>0</v>
      </c>
      <c r="BK5258" s="1">
        <v>44014</v>
      </c>
      <c r="BL5258">
        <v>2.3416399999999999</v>
      </c>
      <c r="BM5258">
        <f t="shared" si="1913"/>
        <v>2.34164E-2</v>
      </c>
      <c r="BP5258" s="1">
        <v>36600</v>
      </c>
      <c r="BQ5258" s="23">
        <v>3.653</v>
      </c>
      <c r="BR5258">
        <f t="shared" si="1908"/>
        <v>3.653E-2</v>
      </c>
      <c r="BT5258" s="1">
        <v>36600</v>
      </c>
      <c r="BU5258" s="23">
        <v>3.653</v>
      </c>
      <c r="BV5258">
        <f t="shared" si="1909"/>
        <v>3.653E-2</v>
      </c>
      <c r="BX5258" s="1">
        <v>36600</v>
      </c>
      <c r="BY5258">
        <v>3.794</v>
      </c>
      <c r="BZ5258">
        <f t="shared" si="1910"/>
        <v>3.7940000000000002E-2</v>
      </c>
      <c r="CD5258">
        <f t="shared" si="1911"/>
        <v>0</v>
      </c>
      <c r="CG5258" s="1"/>
    </row>
    <row r="5259" spans="1:85" x14ac:dyDescent="0.3">
      <c r="A5259" s="21">
        <f t="shared" si="1912"/>
        <v>53174</v>
      </c>
      <c r="B5259" s="18">
        <f t="shared" ref="B5259:B5322" si="1915">IFERROR(VLOOKUP(A5259,$CG$11:$CH$19999,2,FALSE),B5258)</f>
        <v>112.421875</v>
      </c>
      <c r="C5259">
        <f t="shared" si="1914"/>
        <v>115</v>
      </c>
      <c r="D5259">
        <f t="shared" ca="1" si="1899"/>
        <v>-19.905555555555555</v>
      </c>
      <c r="E5259">
        <f ca="1">IF(currency="USD",'Future et co'!F5259,IF(currency="EUR",'Future et co'!G5259,FALSE))</f>
        <v>3.6070000000000005E-2</v>
      </c>
      <c r="F5259">
        <f t="shared" ca="1" si="1900"/>
        <v>3.6070000000000005E-2</v>
      </c>
      <c r="G5259">
        <f t="shared" ca="1" si="1901"/>
        <v>2.0569999999999998E-2</v>
      </c>
      <c r="L5259">
        <f t="shared" ca="1" si="1902"/>
        <v>127.8</v>
      </c>
      <c r="M5259">
        <f t="shared" ref="M5259:M5322" ca="1" si="1916">IFERROR(IF(L5259&lt;0.25,VLOOKUP(I5259,$AU$11:$AW$5325,3,FALSE),IF(AND(L5259&gt;=0.25,L5259&lt;0.5),VLOOKUP(I5259,$AY$11:$BA$5325,3,FALSE),IF(AND(L5259&gt;=0.5,L5259&lt;1),VLOOKUP(I5259,$BC$11:$BE$5325,3,FALSE),VLOOKUP(I5259,$BG$11:$BI$5010,3,FALSE)))),M5258)</f>
        <v>3.6070000000000005E-2</v>
      </c>
      <c r="R5259">
        <f t="shared" ca="1" si="1903"/>
        <v>127.8</v>
      </c>
      <c r="S5259">
        <f t="shared" ref="S5259:S5322" ca="1" si="1917">IFERROR(IF(R5259&lt;0.25,VLOOKUP(O5259,$AU$11:$AW$5325,3,FALSE),IF(AND(R5259&gt;=0.25,R5259&lt;0.5),VLOOKUP(O5259,$AY$11:$BA$5325,3,FALSE),IF(AND(R5259&gt;=0.5,R5259&lt;1),VLOOKUP(O5259,$BC$11:$BE$5325,3,FALSE),VLOOKUP(O5259,$BG$11:$BI$5010,3,FALSE)))),S5258)</f>
        <v>3.6070000000000005E-2</v>
      </c>
      <c r="AU5259" s="1">
        <v>36599</v>
      </c>
      <c r="AV5259" s="23">
        <v>3.6480000000000001</v>
      </c>
      <c r="AW5259">
        <f t="shared" si="1904"/>
        <v>3.6479999999999999E-2</v>
      </c>
      <c r="AY5259" s="1">
        <v>36599</v>
      </c>
      <c r="AZ5259" s="23">
        <v>3.6480000000000001</v>
      </c>
      <c r="BA5259">
        <f t="shared" si="1905"/>
        <v>3.6479999999999999E-2</v>
      </c>
      <c r="BC5259" s="1">
        <v>36599</v>
      </c>
      <c r="BD5259">
        <v>3.786</v>
      </c>
      <c r="BE5259">
        <f t="shared" si="1906"/>
        <v>3.7859999999999998E-2</v>
      </c>
      <c r="BI5259">
        <f t="shared" si="1907"/>
        <v>0</v>
      </c>
      <c r="BK5259" s="1">
        <v>44015</v>
      </c>
      <c r="BL5259">
        <v>2.3416399999999999</v>
      </c>
      <c r="BM5259">
        <f t="shared" si="1913"/>
        <v>2.34164E-2</v>
      </c>
      <c r="BP5259" s="1">
        <v>36599</v>
      </c>
      <c r="BQ5259" s="23">
        <v>3.6480000000000001</v>
      </c>
      <c r="BR5259">
        <f t="shared" si="1908"/>
        <v>3.6479999999999999E-2</v>
      </c>
      <c r="BT5259" s="1">
        <v>36599</v>
      </c>
      <c r="BU5259" s="23">
        <v>3.6480000000000001</v>
      </c>
      <c r="BV5259">
        <f t="shared" si="1909"/>
        <v>3.6479999999999999E-2</v>
      </c>
      <c r="BX5259" s="1">
        <v>36599</v>
      </c>
      <c r="BY5259">
        <v>3.786</v>
      </c>
      <c r="BZ5259">
        <f t="shared" si="1910"/>
        <v>3.7859999999999998E-2</v>
      </c>
      <c r="CD5259">
        <f t="shared" si="1911"/>
        <v>0</v>
      </c>
      <c r="CG5259" s="1"/>
    </row>
    <row r="5260" spans="1:85" x14ac:dyDescent="0.3">
      <c r="A5260" s="21">
        <f t="shared" si="1912"/>
        <v>53175</v>
      </c>
      <c r="B5260" s="18">
        <f t="shared" si="1915"/>
        <v>112.421875</v>
      </c>
      <c r="C5260">
        <f t="shared" si="1914"/>
        <v>115</v>
      </c>
      <c r="D5260">
        <f t="shared" ref="D5260:D5323" ca="1" si="1918">($B$7-A5260)/360</f>
        <v>-19.908333333333335</v>
      </c>
      <c r="E5260">
        <f ca="1">IF(currency="USD",'Future et co'!F5260,IF(currency="EUR",'Future et co'!G5260,FALSE))</f>
        <v>3.6070000000000005E-2</v>
      </c>
      <c r="F5260">
        <f t="shared" ref="F5260:F5323" ca="1" si="1919">IFERROR(IF(D5260&lt;0.25,VLOOKUP(A5260,$AU$11:$AW$5325,3,FALSE),IF(AND(D5260&gt;=0.25,D5260&lt;0.5),VLOOKUP(A5260,$AY$11:$BA$5325,3,FALSE),IF(AND(D5260&gt;=0.5,D5260&lt;1),VLOOKUP(A5260,$BC$11:$BE$5325,3,FALSE),VLOOKUP(A5260,$BG$11:$BI$5010,3,FALSE)))),F5259)</f>
        <v>3.6070000000000005E-2</v>
      </c>
      <c r="G5260">
        <f t="shared" ref="G5260:G5323" ca="1" si="1920">IFERROR(IF(D5260&lt;0.25,VLOOKUP(A5260,$BT$11:$BV$5325,3,FALSE),IF(AND(D5260&gt;=0.25,D5260&lt;0.5),VLOOKUP(A5260,$BX$11:$BZ$5325,3,FALSE),VLOOKUP(A5260,$CB$11:$CD$5325,3,FALSE))),G5259)</f>
        <v>2.0569999999999998E-2</v>
      </c>
      <c r="L5260">
        <f t="shared" ref="L5260:L5323" ca="1" si="1921">($J$7-I5260)/360</f>
        <v>127.8</v>
      </c>
      <c r="M5260">
        <f t="shared" ca="1" si="1916"/>
        <v>3.6070000000000005E-2</v>
      </c>
      <c r="R5260">
        <f t="shared" ref="R5260:R5323" ca="1" si="1922">($P$7-O5260)/360</f>
        <v>127.8</v>
      </c>
      <c r="S5260">
        <f t="shared" ca="1" si="1917"/>
        <v>3.6070000000000005E-2</v>
      </c>
      <c r="AU5260" s="1">
        <v>36598</v>
      </c>
      <c r="AV5260" s="23">
        <v>3.6469999999999998</v>
      </c>
      <c r="AW5260">
        <f t="shared" ref="AW5260:AW5323" si="1923">AV5260/100</f>
        <v>3.6469999999999995E-2</v>
      </c>
      <c r="AY5260" s="1">
        <v>36598</v>
      </c>
      <c r="AZ5260" s="23">
        <v>3.6469999999999998</v>
      </c>
      <c r="BA5260">
        <f t="shared" ref="BA5260:BA5323" si="1924">AZ5260/100</f>
        <v>3.6469999999999995E-2</v>
      </c>
      <c r="BC5260" s="1">
        <v>36598</v>
      </c>
      <c r="BD5260">
        <v>3.7789999999999999</v>
      </c>
      <c r="BE5260">
        <f t="shared" ref="BE5260:BE5323" si="1925">BD5260/100</f>
        <v>3.7789999999999997E-2</v>
      </c>
      <c r="BI5260">
        <f t="shared" ref="BI5260:BI5323" si="1926">BH5260/100</f>
        <v>0</v>
      </c>
      <c r="BK5260" s="1">
        <v>44018</v>
      </c>
      <c r="BL5260">
        <v>2.3120799999999999</v>
      </c>
      <c r="BM5260">
        <f t="shared" si="1913"/>
        <v>2.31208E-2</v>
      </c>
      <c r="BP5260" s="1">
        <v>36598</v>
      </c>
      <c r="BQ5260" s="23">
        <v>3.6469999999999998</v>
      </c>
      <c r="BR5260">
        <f t="shared" ref="BR5260:BR5323" si="1927">BQ5260/100</f>
        <v>3.6469999999999995E-2</v>
      </c>
      <c r="BT5260" s="1">
        <v>36598</v>
      </c>
      <c r="BU5260" s="23">
        <v>3.6469999999999998</v>
      </c>
      <c r="BV5260">
        <f t="shared" ref="BV5260:BV5323" si="1928">BU5260/100</f>
        <v>3.6469999999999995E-2</v>
      </c>
      <c r="BX5260" s="1">
        <v>36598</v>
      </c>
      <c r="BY5260">
        <v>3.7789999999999999</v>
      </c>
      <c r="BZ5260">
        <f t="shared" ref="BZ5260:BZ5323" si="1929">BY5260/100</f>
        <v>3.7789999999999997E-2</v>
      </c>
      <c r="CD5260">
        <f t="shared" ref="CD5260:CD5323" si="1930">CC5260/100</f>
        <v>0</v>
      </c>
      <c r="CG5260" s="1"/>
    </row>
    <row r="5261" spans="1:85" x14ac:dyDescent="0.3">
      <c r="A5261" s="21">
        <f t="shared" ref="A5261:A5324" si="1931">WORKDAY(A5260,1)</f>
        <v>53176</v>
      </c>
      <c r="B5261" s="18">
        <f t="shared" si="1915"/>
        <v>112.421875</v>
      </c>
      <c r="C5261">
        <f t="shared" si="1914"/>
        <v>115</v>
      </c>
      <c r="D5261">
        <f t="shared" ca="1" si="1918"/>
        <v>-19.911111111111111</v>
      </c>
      <c r="E5261">
        <f ca="1">IF(currency="USD",'Future et co'!F5261,IF(currency="EUR",'Future et co'!G5261,FALSE))</f>
        <v>3.6070000000000005E-2</v>
      </c>
      <c r="F5261">
        <f t="shared" ca="1" si="1919"/>
        <v>3.6070000000000005E-2</v>
      </c>
      <c r="G5261">
        <f t="shared" ca="1" si="1920"/>
        <v>2.0569999999999998E-2</v>
      </c>
      <c r="L5261">
        <f t="shared" ca="1" si="1921"/>
        <v>127.8</v>
      </c>
      <c r="M5261">
        <f t="shared" ca="1" si="1916"/>
        <v>3.6070000000000005E-2</v>
      </c>
      <c r="R5261">
        <f t="shared" ca="1" si="1922"/>
        <v>127.8</v>
      </c>
      <c r="S5261">
        <f t="shared" ca="1" si="1917"/>
        <v>3.6070000000000005E-2</v>
      </c>
      <c r="AU5261" s="1">
        <v>36595</v>
      </c>
      <c r="AV5261" s="23">
        <v>3.55</v>
      </c>
      <c r="AW5261">
        <f t="shared" si="1923"/>
        <v>3.5499999999999997E-2</v>
      </c>
      <c r="AY5261" s="1">
        <v>36595</v>
      </c>
      <c r="AZ5261" s="23">
        <v>3.55</v>
      </c>
      <c r="BA5261">
        <f t="shared" si="1924"/>
        <v>3.5499999999999997E-2</v>
      </c>
      <c r="BC5261" s="1">
        <v>36595</v>
      </c>
      <c r="BD5261">
        <v>3.7360000000000002</v>
      </c>
      <c r="BE5261">
        <f t="shared" si="1925"/>
        <v>3.7360000000000004E-2</v>
      </c>
      <c r="BI5261">
        <f t="shared" si="1926"/>
        <v>0</v>
      </c>
      <c r="BK5261" s="1">
        <v>44019</v>
      </c>
      <c r="BL5261">
        <v>2.3385600000000002</v>
      </c>
      <c r="BM5261">
        <f t="shared" si="1913"/>
        <v>2.3385600000000003E-2</v>
      </c>
      <c r="BP5261" s="1">
        <v>36595</v>
      </c>
      <c r="BQ5261" s="23">
        <v>3.55</v>
      </c>
      <c r="BR5261">
        <f t="shared" si="1927"/>
        <v>3.5499999999999997E-2</v>
      </c>
      <c r="BT5261" s="1">
        <v>36595</v>
      </c>
      <c r="BU5261" s="23">
        <v>3.55</v>
      </c>
      <c r="BV5261">
        <f t="shared" si="1928"/>
        <v>3.5499999999999997E-2</v>
      </c>
      <c r="BX5261" s="1">
        <v>36595</v>
      </c>
      <c r="BY5261">
        <v>3.7360000000000002</v>
      </c>
      <c r="BZ5261">
        <f t="shared" si="1929"/>
        <v>3.7360000000000004E-2</v>
      </c>
      <c r="CD5261">
        <f t="shared" si="1930"/>
        <v>0</v>
      </c>
      <c r="CG5261" s="1"/>
    </row>
    <row r="5262" spans="1:85" x14ac:dyDescent="0.3">
      <c r="A5262" s="21">
        <f t="shared" si="1931"/>
        <v>53177</v>
      </c>
      <c r="B5262" s="18">
        <f t="shared" si="1915"/>
        <v>112.421875</v>
      </c>
      <c r="C5262">
        <f t="shared" si="1914"/>
        <v>115</v>
      </c>
      <c r="D5262">
        <f t="shared" ca="1" si="1918"/>
        <v>-19.913888888888888</v>
      </c>
      <c r="E5262">
        <f ca="1">IF(currency="USD",'Future et co'!F5262,IF(currency="EUR",'Future et co'!G5262,FALSE))</f>
        <v>3.6070000000000005E-2</v>
      </c>
      <c r="F5262">
        <f t="shared" ca="1" si="1919"/>
        <v>3.6070000000000005E-2</v>
      </c>
      <c r="G5262">
        <f t="shared" ca="1" si="1920"/>
        <v>2.0569999999999998E-2</v>
      </c>
      <c r="L5262">
        <f t="shared" ca="1" si="1921"/>
        <v>127.8</v>
      </c>
      <c r="M5262">
        <f t="shared" ca="1" si="1916"/>
        <v>3.6070000000000005E-2</v>
      </c>
      <c r="R5262">
        <f t="shared" ca="1" si="1922"/>
        <v>127.8</v>
      </c>
      <c r="S5262">
        <f t="shared" ca="1" si="1917"/>
        <v>3.6070000000000005E-2</v>
      </c>
      <c r="AU5262" s="1">
        <v>36594</v>
      </c>
      <c r="AV5262" s="23">
        <v>3.528</v>
      </c>
      <c r="AW5262">
        <f t="shared" si="1923"/>
        <v>3.5279999999999999E-2</v>
      </c>
      <c r="AY5262" s="1">
        <v>36594</v>
      </c>
      <c r="AZ5262" s="23">
        <v>3.528</v>
      </c>
      <c r="BA5262">
        <f t="shared" si="1924"/>
        <v>3.5279999999999999E-2</v>
      </c>
      <c r="BC5262" s="1">
        <v>36594</v>
      </c>
      <c r="BD5262">
        <v>3.714</v>
      </c>
      <c r="BE5262">
        <f t="shared" si="1925"/>
        <v>3.7139999999999999E-2</v>
      </c>
      <c r="BI5262">
        <f t="shared" si="1926"/>
        <v>0</v>
      </c>
      <c r="BK5262" s="1">
        <v>44020</v>
      </c>
      <c r="BL5262">
        <v>2.3241299999999998</v>
      </c>
      <c r="BM5262">
        <f t="shared" ref="BM5262:BM5325" si="1932">BL5262/100</f>
        <v>2.3241299999999999E-2</v>
      </c>
      <c r="BP5262" s="1">
        <v>36594</v>
      </c>
      <c r="BQ5262" s="23">
        <v>3.528</v>
      </c>
      <c r="BR5262">
        <f t="shared" si="1927"/>
        <v>3.5279999999999999E-2</v>
      </c>
      <c r="BT5262" s="1">
        <v>36594</v>
      </c>
      <c r="BU5262" s="23">
        <v>3.528</v>
      </c>
      <c r="BV5262">
        <f t="shared" si="1928"/>
        <v>3.5279999999999999E-2</v>
      </c>
      <c r="BX5262" s="1">
        <v>36594</v>
      </c>
      <c r="BY5262">
        <v>3.714</v>
      </c>
      <c r="BZ5262">
        <f t="shared" si="1929"/>
        <v>3.7139999999999999E-2</v>
      </c>
      <c r="CD5262">
        <f t="shared" si="1930"/>
        <v>0</v>
      </c>
      <c r="CG5262" s="1"/>
    </row>
    <row r="5263" spans="1:85" x14ac:dyDescent="0.3">
      <c r="A5263" s="21">
        <f t="shared" si="1931"/>
        <v>53178</v>
      </c>
      <c r="B5263" s="18">
        <f t="shared" si="1915"/>
        <v>112.421875</v>
      </c>
      <c r="C5263">
        <f t="shared" si="1914"/>
        <v>115</v>
      </c>
      <c r="D5263">
        <f t="shared" ca="1" si="1918"/>
        <v>-19.916666666666668</v>
      </c>
      <c r="E5263">
        <f ca="1">IF(currency="USD",'Future et co'!F5263,IF(currency="EUR",'Future et co'!G5263,FALSE))</f>
        <v>3.6070000000000005E-2</v>
      </c>
      <c r="F5263">
        <f t="shared" ca="1" si="1919"/>
        <v>3.6070000000000005E-2</v>
      </c>
      <c r="G5263">
        <f t="shared" ca="1" si="1920"/>
        <v>2.0569999999999998E-2</v>
      </c>
      <c r="L5263">
        <f t="shared" ca="1" si="1921"/>
        <v>127.8</v>
      </c>
      <c r="M5263">
        <f t="shared" ca="1" si="1916"/>
        <v>3.6070000000000005E-2</v>
      </c>
      <c r="R5263">
        <f t="shared" ca="1" si="1922"/>
        <v>127.8</v>
      </c>
      <c r="S5263">
        <f t="shared" ca="1" si="1917"/>
        <v>3.6070000000000005E-2</v>
      </c>
      <c r="AU5263" s="1">
        <v>36593</v>
      </c>
      <c r="AV5263" s="23">
        <v>3.4750000000000001</v>
      </c>
      <c r="AW5263">
        <f t="shared" si="1923"/>
        <v>3.4750000000000003E-2</v>
      </c>
      <c r="AY5263" s="1">
        <v>36593</v>
      </c>
      <c r="AZ5263" s="23">
        <v>3.4750000000000001</v>
      </c>
      <c r="BA5263">
        <f t="shared" si="1924"/>
        <v>3.4750000000000003E-2</v>
      </c>
      <c r="BC5263" s="1">
        <v>36593</v>
      </c>
      <c r="BD5263">
        <v>3.669</v>
      </c>
      <c r="BE5263">
        <f t="shared" si="1925"/>
        <v>3.669E-2</v>
      </c>
      <c r="BI5263">
        <f t="shared" si="1926"/>
        <v>0</v>
      </c>
      <c r="BK5263" s="1">
        <v>44021</v>
      </c>
      <c r="BL5263">
        <v>2.3477999999999999</v>
      </c>
      <c r="BM5263">
        <f t="shared" si="1932"/>
        <v>2.3477999999999999E-2</v>
      </c>
      <c r="BP5263" s="1">
        <v>36593</v>
      </c>
      <c r="BQ5263" s="23">
        <v>3.4750000000000001</v>
      </c>
      <c r="BR5263">
        <f t="shared" si="1927"/>
        <v>3.4750000000000003E-2</v>
      </c>
      <c r="BT5263" s="1">
        <v>36593</v>
      </c>
      <c r="BU5263" s="23">
        <v>3.4750000000000001</v>
      </c>
      <c r="BV5263">
        <f t="shared" si="1928"/>
        <v>3.4750000000000003E-2</v>
      </c>
      <c r="BX5263" s="1">
        <v>36593</v>
      </c>
      <c r="BY5263">
        <v>3.669</v>
      </c>
      <c r="BZ5263">
        <f t="shared" si="1929"/>
        <v>3.669E-2</v>
      </c>
      <c r="CD5263">
        <f t="shared" si="1930"/>
        <v>0</v>
      </c>
      <c r="CG5263" s="1"/>
    </row>
    <row r="5264" spans="1:85" x14ac:dyDescent="0.3">
      <c r="A5264" s="21">
        <f t="shared" si="1931"/>
        <v>53181</v>
      </c>
      <c r="B5264" s="18">
        <f t="shared" si="1915"/>
        <v>112.421875</v>
      </c>
      <c r="C5264">
        <f t="shared" si="1914"/>
        <v>115</v>
      </c>
      <c r="D5264">
        <f t="shared" ca="1" si="1918"/>
        <v>-19.925000000000001</v>
      </c>
      <c r="E5264">
        <f ca="1">IF(currency="USD",'Future et co'!F5264,IF(currency="EUR",'Future et co'!G5264,FALSE))</f>
        <v>3.6070000000000005E-2</v>
      </c>
      <c r="F5264">
        <f t="shared" ca="1" si="1919"/>
        <v>3.6070000000000005E-2</v>
      </c>
      <c r="G5264">
        <f t="shared" ca="1" si="1920"/>
        <v>2.0569999999999998E-2</v>
      </c>
      <c r="L5264">
        <f t="shared" ca="1" si="1921"/>
        <v>127.8</v>
      </c>
      <c r="M5264">
        <f t="shared" ca="1" si="1916"/>
        <v>3.6070000000000005E-2</v>
      </c>
      <c r="R5264">
        <f t="shared" ca="1" si="1922"/>
        <v>127.8</v>
      </c>
      <c r="S5264">
        <f t="shared" ca="1" si="1917"/>
        <v>3.6070000000000005E-2</v>
      </c>
      <c r="AU5264" s="1">
        <v>36592</v>
      </c>
      <c r="AV5264" s="23">
        <v>3.44</v>
      </c>
      <c r="AW5264">
        <f t="shared" si="1923"/>
        <v>3.44E-2</v>
      </c>
      <c r="AY5264" s="1">
        <v>36592</v>
      </c>
      <c r="AZ5264" s="23">
        <v>3.44</v>
      </c>
      <c r="BA5264">
        <f t="shared" si="1924"/>
        <v>3.44E-2</v>
      </c>
      <c r="BC5264" s="1">
        <v>36592</v>
      </c>
      <c r="BD5264">
        <v>3.6459999999999999</v>
      </c>
      <c r="BE5264">
        <f t="shared" si="1925"/>
        <v>3.6459999999999999E-2</v>
      </c>
      <c r="BI5264">
        <f t="shared" si="1926"/>
        <v>0</v>
      </c>
      <c r="BK5264" s="1">
        <v>44022</v>
      </c>
      <c r="BL5264">
        <v>2.32152</v>
      </c>
      <c r="BM5264">
        <f t="shared" si="1932"/>
        <v>2.3215200000000002E-2</v>
      </c>
      <c r="BP5264" s="1">
        <v>36592</v>
      </c>
      <c r="BQ5264" s="23">
        <v>3.44</v>
      </c>
      <c r="BR5264">
        <f t="shared" si="1927"/>
        <v>3.44E-2</v>
      </c>
      <c r="BT5264" s="1">
        <v>36592</v>
      </c>
      <c r="BU5264" s="23">
        <v>3.44</v>
      </c>
      <c r="BV5264">
        <f t="shared" si="1928"/>
        <v>3.44E-2</v>
      </c>
      <c r="BX5264" s="1">
        <v>36592</v>
      </c>
      <c r="BY5264">
        <v>3.6459999999999999</v>
      </c>
      <c r="BZ5264">
        <f t="shared" si="1929"/>
        <v>3.6459999999999999E-2</v>
      </c>
      <c r="CD5264">
        <f t="shared" si="1930"/>
        <v>0</v>
      </c>
      <c r="CG5264" s="1"/>
    </row>
    <row r="5265" spans="1:85" x14ac:dyDescent="0.3">
      <c r="A5265" s="21">
        <f t="shared" si="1931"/>
        <v>53182</v>
      </c>
      <c r="B5265" s="18">
        <f t="shared" si="1915"/>
        <v>112.421875</v>
      </c>
      <c r="C5265">
        <f t="shared" si="1914"/>
        <v>115</v>
      </c>
      <c r="D5265">
        <f t="shared" ca="1" si="1918"/>
        <v>-19.927777777777777</v>
      </c>
      <c r="E5265">
        <f ca="1">IF(currency="USD",'Future et co'!F5265,IF(currency="EUR",'Future et co'!G5265,FALSE))</f>
        <v>3.6070000000000005E-2</v>
      </c>
      <c r="F5265">
        <f t="shared" ca="1" si="1919"/>
        <v>3.6070000000000005E-2</v>
      </c>
      <c r="G5265">
        <f t="shared" ca="1" si="1920"/>
        <v>2.0569999999999998E-2</v>
      </c>
      <c r="L5265">
        <f t="shared" ca="1" si="1921"/>
        <v>127.8</v>
      </c>
      <c r="M5265">
        <f t="shared" ca="1" si="1916"/>
        <v>3.6070000000000005E-2</v>
      </c>
      <c r="R5265">
        <f t="shared" ca="1" si="1922"/>
        <v>127.8</v>
      </c>
      <c r="S5265">
        <f t="shared" ca="1" si="1917"/>
        <v>3.6070000000000005E-2</v>
      </c>
      <c r="AU5265" s="1">
        <v>36591</v>
      </c>
      <c r="AV5265" s="23">
        <v>3.4329999999999998</v>
      </c>
      <c r="AW5265">
        <f t="shared" si="1923"/>
        <v>3.4329999999999999E-2</v>
      </c>
      <c r="AY5265" s="1">
        <v>36591</v>
      </c>
      <c r="AZ5265" s="23">
        <v>3.4329999999999998</v>
      </c>
      <c r="BA5265">
        <f t="shared" si="1924"/>
        <v>3.4329999999999999E-2</v>
      </c>
      <c r="BC5265" s="1">
        <v>36591</v>
      </c>
      <c r="BD5265">
        <v>3.64</v>
      </c>
      <c r="BE5265">
        <f t="shared" si="1925"/>
        <v>3.6400000000000002E-2</v>
      </c>
      <c r="BI5265">
        <f t="shared" si="1926"/>
        <v>0</v>
      </c>
      <c r="BK5265" s="1">
        <v>44025</v>
      </c>
      <c r="BL5265">
        <v>2.3329499999999999</v>
      </c>
      <c r="BM5265">
        <f t="shared" si="1932"/>
        <v>2.33295E-2</v>
      </c>
      <c r="BP5265" s="1">
        <v>36591</v>
      </c>
      <c r="BQ5265" s="23">
        <v>3.4329999999999998</v>
      </c>
      <c r="BR5265">
        <f t="shared" si="1927"/>
        <v>3.4329999999999999E-2</v>
      </c>
      <c r="BT5265" s="1">
        <v>36591</v>
      </c>
      <c r="BU5265" s="23">
        <v>3.4329999999999998</v>
      </c>
      <c r="BV5265">
        <f t="shared" si="1928"/>
        <v>3.4329999999999999E-2</v>
      </c>
      <c r="BX5265" s="1">
        <v>36591</v>
      </c>
      <c r="BY5265">
        <v>3.64</v>
      </c>
      <c r="BZ5265">
        <f t="shared" si="1929"/>
        <v>3.6400000000000002E-2</v>
      </c>
      <c r="CD5265">
        <f t="shared" si="1930"/>
        <v>0</v>
      </c>
      <c r="CG5265" s="1"/>
    </row>
    <row r="5266" spans="1:85" x14ac:dyDescent="0.3">
      <c r="A5266" s="21">
        <f t="shared" si="1931"/>
        <v>53183</v>
      </c>
      <c r="B5266" s="18">
        <f t="shared" si="1915"/>
        <v>112.421875</v>
      </c>
      <c r="C5266">
        <f t="shared" si="1914"/>
        <v>115</v>
      </c>
      <c r="D5266">
        <f t="shared" ca="1" si="1918"/>
        <v>-19.930555555555557</v>
      </c>
      <c r="E5266">
        <f ca="1">IF(currency="USD",'Future et co'!F5266,IF(currency="EUR",'Future et co'!G5266,FALSE))</f>
        <v>3.6070000000000005E-2</v>
      </c>
      <c r="F5266">
        <f t="shared" ca="1" si="1919"/>
        <v>3.6070000000000005E-2</v>
      </c>
      <c r="G5266">
        <f t="shared" ca="1" si="1920"/>
        <v>2.0569999999999998E-2</v>
      </c>
      <c r="L5266">
        <f t="shared" ca="1" si="1921"/>
        <v>127.8</v>
      </c>
      <c r="M5266">
        <f t="shared" ca="1" si="1916"/>
        <v>3.6070000000000005E-2</v>
      </c>
      <c r="R5266">
        <f t="shared" ca="1" si="1922"/>
        <v>127.8</v>
      </c>
      <c r="S5266">
        <f t="shared" ca="1" si="1917"/>
        <v>3.6070000000000005E-2</v>
      </c>
      <c r="AU5266" s="1">
        <v>36588</v>
      </c>
      <c r="AV5266" s="23">
        <v>3.4279999999999999</v>
      </c>
      <c r="AW5266">
        <f t="shared" si="1923"/>
        <v>3.4279999999999998E-2</v>
      </c>
      <c r="AY5266" s="1">
        <v>36588</v>
      </c>
      <c r="AZ5266" s="23">
        <v>3.4279999999999999</v>
      </c>
      <c r="BA5266">
        <f t="shared" si="1924"/>
        <v>3.4279999999999998E-2</v>
      </c>
      <c r="BC5266" s="1">
        <v>36588</v>
      </c>
      <c r="BD5266">
        <v>3.6320000000000001</v>
      </c>
      <c r="BE5266">
        <f t="shared" si="1925"/>
        <v>3.6319999999999998E-2</v>
      </c>
      <c r="BI5266">
        <f t="shared" si="1926"/>
        <v>0</v>
      </c>
      <c r="BK5266" s="1">
        <v>44026</v>
      </c>
      <c r="BL5266">
        <v>2.2960600000000002</v>
      </c>
      <c r="BM5266">
        <f t="shared" si="1932"/>
        <v>2.2960600000000001E-2</v>
      </c>
      <c r="BP5266" s="1">
        <v>36588</v>
      </c>
      <c r="BQ5266" s="23">
        <v>3.4279999999999999</v>
      </c>
      <c r="BR5266">
        <f t="shared" si="1927"/>
        <v>3.4279999999999998E-2</v>
      </c>
      <c r="BT5266" s="1">
        <v>36588</v>
      </c>
      <c r="BU5266" s="23">
        <v>3.4279999999999999</v>
      </c>
      <c r="BV5266">
        <f t="shared" si="1928"/>
        <v>3.4279999999999998E-2</v>
      </c>
      <c r="BX5266" s="1">
        <v>36588</v>
      </c>
      <c r="BY5266">
        <v>3.6320000000000001</v>
      </c>
      <c r="BZ5266">
        <f t="shared" si="1929"/>
        <v>3.6319999999999998E-2</v>
      </c>
      <c r="CD5266">
        <f t="shared" si="1930"/>
        <v>0</v>
      </c>
      <c r="CG5266" s="1"/>
    </row>
    <row r="5267" spans="1:85" x14ac:dyDescent="0.3">
      <c r="A5267" s="21">
        <f t="shared" si="1931"/>
        <v>53184</v>
      </c>
      <c r="B5267" s="18">
        <f t="shared" si="1915"/>
        <v>112.421875</v>
      </c>
      <c r="C5267">
        <f t="shared" si="1914"/>
        <v>115</v>
      </c>
      <c r="D5267">
        <f t="shared" ca="1" si="1918"/>
        <v>-19.933333333333334</v>
      </c>
      <c r="E5267">
        <f ca="1">IF(currency="USD",'Future et co'!F5267,IF(currency="EUR",'Future et co'!G5267,FALSE))</f>
        <v>3.6070000000000005E-2</v>
      </c>
      <c r="F5267">
        <f t="shared" ca="1" si="1919"/>
        <v>3.6070000000000005E-2</v>
      </c>
      <c r="G5267">
        <f t="shared" ca="1" si="1920"/>
        <v>2.0569999999999998E-2</v>
      </c>
      <c r="L5267">
        <f t="shared" ca="1" si="1921"/>
        <v>127.8</v>
      </c>
      <c r="M5267">
        <f t="shared" ca="1" si="1916"/>
        <v>3.6070000000000005E-2</v>
      </c>
      <c r="R5267">
        <f t="shared" ca="1" si="1922"/>
        <v>127.8</v>
      </c>
      <c r="S5267">
        <f t="shared" ca="1" si="1917"/>
        <v>3.6070000000000005E-2</v>
      </c>
      <c r="AU5267" s="1">
        <v>36587</v>
      </c>
      <c r="AV5267" s="23">
        <v>3.4590000000000001</v>
      </c>
      <c r="AW5267">
        <f t="shared" si="1923"/>
        <v>3.4590000000000003E-2</v>
      </c>
      <c r="AY5267" s="1">
        <v>36587</v>
      </c>
      <c r="AZ5267" s="23">
        <v>3.4590000000000001</v>
      </c>
      <c r="BA5267">
        <f t="shared" si="1924"/>
        <v>3.4590000000000003E-2</v>
      </c>
      <c r="BC5267" s="1">
        <v>36587</v>
      </c>
      <c r="BD5267">
        <v>3.6419999999999999</v>
      </c>
      <c r="BE5267">
        <f t="shared" si="1925"/>
        <v>3.6420000000000001E-2</v>
      </c>
      <c r="BI5267">
        <f t="shared" si="1926"/>
        <v>0</v>
      </c>
      <c r="BK5267" s="1">
        <v>44027</v>
      </c>
      <c r="BL5267">
        <v>2.2703700000000002</v>
      </c>
      <c r="BM5267">
        <f t="shared" si="1932"/>
        <v>2.2703700000000004E-2</v>
      </c>
      <c r="BP5267" s="1">
        <v>36587</v>
      </c>
      <c r="BQ5267" s="23">
        <v>3.4590000000000001</v>
      </c>
      <c r="BR5267">
        <f t="shared" si="1927"/>
        <v>3.4590000000000003E-2</v>
      </c>
      <c r="BT5267" s="1">
        <v>36587</v>
      </c>
      <c r="BU5267" s="23">
        <v>3.4590000000000001</v>
      </c>
      <c r="BV5267">
        <f t="shared" si="1928"/>
        <v>3.4590000000000003E-2</v>
      </c>
      <c r="BX5267" s="1">
        <v>36587</v>
      </c>
      <c r="BY5267">
        <v>3.6419999999999999</v>
      </c>
      <c r="BZ5267">
        <f t="shared" si="1929"/>
        <v>3.6420000000000001E-2</v>
      </c>
      <c r="CD5267">
        <f t="shared" si="1930"/>
        <v>0</v>
      </c>
      <c r="CG5267" s="1"/>
    </row>
    <row r="5268" spans="1:85" x14ac:dyDescent="0.3">
      <c r="A5268" s="21">
        <f t="shared" si="1931"/>
        <v>53185</v>
      </c>
      <c r="B5268" s="18">
        <f t="shared" si="1915"/>
        <v>112.421875</v>
      </c>
      <c r="C5268">
        <f t="shared" si="1914"/>
        <v>115</v>
      </c>
      <c r="D5268">
        <f t="shared" ca="1" si="1918"/>
        <v>-19.93611111111111</v>
      </c>
      <c r="E5268">
        <f ca="1">IF(currency="USD",'Future et co'!F5268,IF(currency="EUR",'Future et co'!G5268,FALSE))</f>
        <v>3.6070000000000005E-2</v>
      </c>
      <c r="F5268">
        <f t="shared" ca="1" si="1919"/>
        <v>3.6070000000000005E-2</v>
      </c>
      <c r="G5268">
        <f t="shared" ca="1" si="1920"/>
        <v>2.0569999999999998E-2</v>
      </c>
      <c r="L5268">
        <f t="shared" ca="1" si="1921"/>
        <v>127.8</v>
      </c>
      <c r="M5268">
        <f t="shared" ca="1" si="1916"/>
        <v>3.6070000000000005E-2</v>
      </c>
      <c r="R5268">
        <f t="shared" ca="1" si="1922"/>
        <v>127.8</v>
      </c>
      <c r="S5268">
        <f t="shared" ca="1" si="1917"/>
        <v>3.6070000000000005E-2</v>
      </c>
      <c r="AU5268" s="1">
        <v>36586</v>
      </c>
      <c r="AV5268" s="23">
        <v>3.4430000000000001</v>
      </c>
      <c r="AW5268">
        <f t="shared" si="1923"/>
        <v>3.4430000000000002E-2</v>
      </c>
      <c r="AY5268" s="1">
        <v>36586</v>
      </c>
      <c r="AZ5268" s="23">
        <v>3.4430000000000001</v>
      </c>
      <c r="BA5268">
        <f t="shared" si="1924"/>
        <v>3.4430000000000002E-2</v>
      </c>
      <c r="BC5268" s="1">
        <v>36586</v>
      </c>
      <c r="BD5268">
        <v>3.633</v>
      </c>
      <c r="BE5268">
        <f t="shared" si="1925"/>
        <v>3.6330000000000001E-2</v>
      </c>
      <c r="BI5268">
        <f t="shared" si="1926"/>
        <v>0</v>
      </c>
      <c r="BK5268" s="1">
        <v>44028</v>
      </c>
      <c r="BL5268">
        <v>2.2779400000000001</v>
      </c>
      <c r="BM5268">
        <f t="shared" si="1932"/>
        <v>2.2779400000000002E-2</v>
      </c>
      <c r="BP5268" s="1">
        <v>36586</v>
      </c>
      <c r="BQ5268" s="23">
        <v>3.4430000000000001</v>
      </c>
      <c r="BR5268">
        <f t="shared" si="1927"/>
        <v>3.4430000000000002E-2</v>
      </c>
      <c r="BT5268" s="1">
        <v>36586</v>
      </c>
      <c r="BU5268" s="23">
        <v>3.4430000000000001</v>
      </c>
      <c r="BV5268">
        <f t="shared" si="1928"/>
        <v>3.4430000000000002E-2</v>
      </c>
      <c r="BX5268" s="1">
        <v>36586</v>
      </c>
      <c r="BY5268">
        <v>3.633</v>
      </c>
      <c r="BZ5268">
        <f t="shared" si="1929"/>
        <v>3.6330000000000001E-2</v>
      </c>
      <c r="CD5268">
        <f t="shared" si="1930"/>
        <v>0</v>
      </c>
      <c r="CG5268" s="1"/>
    </row>
    <row r="5269" spans="1:85" x14ac:dyDescent="0.3">
      <c r="A5269" s="21">
        <f t="shared" si="1931"/>
        <v>53188</v>
      </c>
      <c r="B5269" s="18">
        <f t="shared" si="1915"/>
        <v>112.421875</v>
      </c>
      <c r="C5269">
        <f t="shared" si="1914"/>
        <v>115</v>
      </c>
      <c r="D5269">
        <f t="shared" ca="1" si="1918"/>
        <v>-19.944444444444443</v>
      </c>
      <c r="E5269">
        <f ca="1">IF(currency="USD",'Future et co'!F5269,IF(currency="EUR",'Future et co'!G5269,FALSE))</f>
        <v>3.6070000000000005E-2</v>
      </c>
      <c r="F5269">
        <f t="shared" ca="1" si="1919"/>
        <v>3.6070000000000005E-2</v>
      </c>
      <c r="G5269">
        <f t="shared" ca="1" si="1920"/>
        <v>2.0569999999999998E-2</v>
      </c>
      <c r="L5269">
        <f t="shared" ca="1" si="1921"/>
        <v>127.8</v>
      </c>
      <c r="M5269">
        <f t="shared" ca="1" si="1916"/>
        <v>3.6070000000000005E-2</v>
      </c>
      <c r="R5269">
        <f t="shared" ca="1" si="1922"/>
        <v>127.8</v>
      </c>
      <c r="S5269">
        <f t="shared" ca="1" si="1917"/>
        <v>3.6070000000000005E-2</v>
      </c>
      <c r="AU5269" s="1">
        <v>36585</v>
      </c>
      <c r="AV5269" s="23">
        <v>3.4580000000000002</v>
      </c>
      <c r="AW5269">
        <f t="shared" si="1923"/>
        <v>3.458E-2</v>
      </c>
      <c r="AY5269" s="1">
        <v>36585</v>
      </c>
      <c r="AZ5269" s="23">
        <v>3.4580000000000002</v>
      </c>
      <c r="BA5269">
        <f t="shared" si="1924"/>
        <v>3.458E-2</v>
      </c>
      <c r="BC5269" s="1">
        <v>36585</v>
      </c>
      <c r="BD5269">
        <v>3.6339999999999999</v>
      </c>
      <c r="BE5269">
        <f t="shared" si="1925"/>
        <v>3.6339999999999997E-2</v>
      </c>
      <c r="BI5269">
        <f t="shared" si="1926"/>
        <v>0</v>
      </c>
      <c r="BK5269" s="1">
        <v>44029</v>
      </c>
      <c r="BL5269">
        <v>2.2706300000000001</v>
      </c>
      <c r="BM5269">
        <f t="shared" si="1932"/>
        <v>2.2706300000000002E-2</v>
      </c>
      <c r="BP5269" s="1">
        <v>36585</v>
      </c>
      <c r="BQ5269" s="23">
        <v>3.4580000000000002</v>
      </c>
      <c r="BR5269">
        <f t="shared" si="1927"/>
        <v>3.458E-2</v>
      </c>
      <c r="BT5269" s="1">
        <v>36585</v>
      </c>
      <c r="BU5269" s="23">
        <v>3.4580000000000002</v>
      </c>
      <c r="BV5269">
        <f t="shared" si="1928"/>
        <v>3.458E-2</v>
      </c>
      <c r="BX5269" s="1">
        <v>36585</v>
      </c>
      <c r="BY5269">
        <v>3.6339999999999999</v>
      </c>
      <c r="BZ5269">
        <f t="shared" si="1929"/>
        <v>3.6339999999999997E-2</v>
      </c>
      <c r="CD5269">
        <f t="shared" si="1930"/>
        <v>0</v>
      </c>
      <c r="CG5269" s="1"/>
    </row>
    <row r="5270" spans="1:85" x14ac:dyDescent="0.3">
      <c r="A5270" s="21">
        <f t="shared" si="1931"/>
        <v>53189</v>
      </c>
      <c r="B5270" s="18">
        <f t="shared" si="1915"/>
        <v>112.421875</v>
      </c>
      <c r="C5270">
        <f t="shared" si="1914"/>
        <v>115</v>
      </c>
      <c r="D5270">
        <f t="shared" ca="1" si="1918"/>
        <v>-19.947222222222223</v>
      </c>
      <c r="E5270">
        <f ca="1">IF(currency="USD",'Future et co'!F5270,IF(currency="EUR",'Future et co'!G5270,FALSE))</f>
        <v>3.6070000000000005E-2</v>
      </c>
      <c r="F5270">
        <f t="shared" ca="1" si="1919"/>
        <v>3.6070000000000005E-2</v>
      </c>
      <c r="G5270">
        <f t="shared" ca="1" si="1920"/>
        <v>2.0569999999999998E-2</v>
      </c>
      <c r="L5270">
        <f t="shared" ca="1" si="1921"/>
        <v>127.8</v>
      </c>
      <c r="M5270">
        <f t="shared" ca="1" si="1916"/>
        <v>3.6070000000000005E-2</v>
      </c>
      <c r="R5270">
        <f t="shared" ca="1" si="1922"/>
        <v>127.8</v>
      </c>
      <c r="S5270">
        <f t="shared" ca="1" si="1917"/>
        <v>3.6070000000000005E-2</v>
      </c>
      <c r="AU5270" s="1">
        <v>36584</v>
      </c>
      <c r="AV5270" s="23">
        <v>3.44</v>
      </c>
      <c r="AW5270">
        <f t="shared" si="1923"/>
        <v>3.44E-2</v>
      </c>
      <c r="AY5270" s="1">
        <v>36584</v>
      </c>
      <c r="AZ5270" s="23">
        <v>3.44</v>
      </c>
      <c r="BA5270">
        <f t="shared" si="1924"/>
        <v>3.44E-2</v>
      </c>
      <c r="BC5270" s="1">
        <v>36584</v>
      </c>
      <c r="BD5270">
        <v>3.6160000000000001</v>
      </c>
      <c r="BE5270">
        <f t="shared" si="1925"/>
        <v>3.6159999999999998E-2</v>
      </c>
      <c r="BI5270">
        <f t="shared" si="1926"/>
        <v>0</v>
      </c>
      <c r="BK5270" s="1">
        <v>44032</v>
      </c>
      <c r="BL5270">
        <v>2.2670599999999999</v>
      </c>
      <c r="BM5270">
        <f t="shared" si="1932"/>
        <v>2.2670599999999999E-2</v>
      </c>
      <c r="BP5270" s="1">
        <v>36584</v>
      </c>
      <c r="BQ5270" s="23">
        <v>3.44</v>
      </c>
      <c r="BR5270">
        <f t="shared" si="1927"/>
        <v>3.44E-2</v>
      </c>
      <c r="BT5270" s="1">
        <v>36584</v>
      </c>
      <c r="BU5270" s="23">
        <v>3.44</v>
      </c>
      <c r="BV5270">
        <f t="shared" si="1928"/>
        <v>3.44E-2</v>
      </c>
      <c r="BX5270" s="1">
        <v>36584</v>
      </c>
      <c r="BY5270">
        <v>3.6160000000000001</v>
      </c>
      <c r="BZ5270">
        <f t="shared" si="1929"/>
        <v>3.6159999999999998E-2</v>
      </c>
      <c r="CD5270">
        <f t="shared" si="1930"/>
        <v>0</v>
      </c>
      <c r="CG5270" s="1"/>
    </row>
    <row r="5271" spans="1:85" x14ac:dyDescent="0.3">
      <c r="A5271" s="21">
        <f t="shared" si="1931"/>
        <v>53190</v>
      </c>
      <c r="B5271" s="18">
        <f t="shared" si="1915"/>
        <v>112.421875</v>
      </c>
      <c r="C5271">
        <f t="shared" si="1914"/>
        <v>115</v>
      </c>
      <c r="D5271">
        <f t="shared" ca="1" si="1918"/>
        <v>-19.95</v>
      </c>
      <c r="E5271">
        <f ca="1">IF(currency="USD",'Future et co'!F5271,IF(currency="EUR",'Future et co'!G5271,FALSE))</f>
        <v>3.6070000000000005E-2</v>
      </c>
      <c r="F5271">
        <f t="shared" ca="1" si="1919"/>
        <v>3.6070000000000005E-2</v>
      </c>
      <c r="G5271">
        <f t="shared" ca="1" si="1920"/>
        <v>2.0569999999999998E-2</v>
      </c>
      <c r="L5271">
        <f t="shared" ca="1" si="1921"/>
        <v>127.8</v>
      </c>
      <c r="M5271">
        <f t="shared" ca="1" si="1916"/>
        <v>3.6070000000000005E-2</v>
      </c>
      <c r="R5271">
        <f t="shared" ca="1" si="1922"/>
        <v>127.8</v>
      </c>
      <c r="S5271">
        <f t="shared" ca="1" si="1917"/>
        <v>3.6070000000000005E-2</v>
      </c>
      <c r="AU5271" s="1">
        <v>36581</v>
      </c>
      <c r="AV5271" s="23">
        <v>3.4079999999999999</v>
      </c>
      <c r="AW5271">
        <f t="shared" si="1923"/>
        <v>3.4079999999999999E-2</v>
      </c>
      <c r="AY5271" s="1">
        <v>36581</v>
      </c>
      <c r="AZ5271" s="23">
        <v>3.4079999999999999</v>
      </c>
      <c r="BA5271">
        <f t="shared" si="1924"/>
        <v>3.4079999999999999E-2</v>
      </c>
      <c r="BC5271" s="1">
        <v>36581</v>
      </c>
      <c r="BD5271">
        <v>3.5979999999999999</v>
      </c>
      <c r="BE5271">
        <f t="shared" si="1925"/>
        <v>3.5979999999999998E-2</v>
      </c>
      <c r="BI5271">
        <f t="shared" si="1926"/>
        <v>0</v>
      </c>
      <c r="BK5271" s="1">
        <v>44033</v>
      </c>
      <c r="BL5271">
        <v>2.2554099999999999</v>
      </c>
      <c r="BM5271">
        <f t="shared" si="1932"/>
        <v>2.2554100000000001E-2</v>
      </c>
      <c r="BP5271" s="1">
        <v>36581</v>
      </c>
      <c r="BQ5271" s="23">
        <v>3.4079999999999999</v>
      </c>
      <c r="BR5271">
        <f t="shared" si="1927"/>
        <v>3.4079999999999999E-2</v>
      </c>
      <c r="BT5271" s="1">
        <v>36581</v>
      </c>
      <c r="BU5271" s="23">
        <v>3.4079999999999999</v>
      </c>
      <c r="BV5271">
        <f t="shared" si="1928"/>
        <v>3.4079999999999999E-2</v>
      </c>
      <c r="BX5271" s="1">
        <v>36581</v>
      </c>
      <c r="BY5271">
        <v>3.5979999999999999</v>
      </c>
      <c r="BZ5271">
        <f t="shared" si="1929"/>
        <v>3.5979999999999998E-2</v>
      </c>
      <c r="CD5271">
        <f t="shared" si="1930"/>
        <v>0</v>
      </c>
      <c r="CG5271" s="1"/>
    </row>
    <row r="5272" spans="1:85" x14ac:dyDescent="0.3">
      <c r="A5272" s="21">
        <f t="shared" si="1931"/>
        <v>53191</v>
      </c>
      <c r="B5272" s="18">
        <f t="shared" si="1915"/>
        <v>112.421875</v>
      </c>
      <c r="C5272">
        <f t="shared" si="1914"/>
        <v>115</v>
      </c>
      <c r="D5272">
        <f t="shared" ca="1" si="1918"/>
        <v>-19.952777777777779</v>
      </c>
      <c r="E5272">
        <f ca="1">IF(currency="USD",'Future et co'!F5272,IF(currency="EUR",'Future et co'!G5272,FALSE))</f>
        <v>3.6070000000000005E-2</v>
      </c>
      <c r="F5272">
        <f t="shared" ca="1" si="1919"/>
        <v>3.6070000000000005E-2</v>
      </c>
      <c r="G5272">
        <f t="shared" ca="1" si="1920"/>
        <v>2.0569999999999998E-2</v>
      </c>
      <c r="L5272">
        <f t="shared" ca="1" si="1921"/>
        <v>127.8</v>
      </c>
      <c r="M5272">
        <f t="shared" ca="1" si="1916"/>
        <v>3.6070000000000005E-2</v>
      </c>
      <c r="R5272">
        <f t="shared" ca="1" si="1922"/>
        <v>127.8</v>
      </c>
      <c r="S5272">
        <f t="shared" ca="1" si="1917"/>
        <v>3.6070000000000005E-2</v>
      </c>
      <c r="AU5272" s="1">
        <v>36580</v>
      </c>
      <c r="AV5272" s="23">
        <v>3.4489999999999998</v>
      </c>
      <c r="AW5272">
        <f t="shared" si="1923"/>
        <v>3.449E-2</v>
      </c>
      <c r="AY5272" s="1">
        <v>36580</v>
      </c>
      <c r="AZ5272" s="23">
        <v>3.4489999999999998</v>
      </c>
      <c r="BA5272">
        <f t="shared" si="1924"/>
        <v>3.449E-2</v>
      </c>
      <c r="BC5272" s="1">
        <v>36580</v>
      </c>
      <c r="BD5272">
        <v>3.6320000000000001</v>
      </c>
      <c r="BE5272">
        <f t="shared" si="1925"/>
        <v>3.6319999999999998E-2</v>
      </c>
      <c r="BI5272">
        <f t="shared" si="1926"/>
        <v>0</v>
      </c>
      <c r="BK5272" s="1">
        <v>44034</v>
      </c>
      <c r="BL5272">
        <v>2.2399499999999999</v>
      </c>
      <c r="BM5272">
        <f t="shared" si="1932"/>
        <v>2.2399499999999999E-2</v>
      </c>
      <c r="BP5272" s="1">
        <v>36580</v>
      </c>
      <c r="BQ5272" s="23">
        <v>3.4489999999999998</v>
      </c>
      <c r="BR5272">
        <f t="shared" si="1927"/>
        <v>3.449E-2</v>
      </c>
      <c r="BT5272" s="1">
        <v>36580</v>
      </c>
      <c r="BU5272" s="23">
        <v>3.4489999999999998</v>
      </c>
      <c r="BV5272">
        <f t="shared" si="1928"/>
        <v>3.449E-2</v>
      </c>
      <c r="BX5272" s="1">
        <v>36580</v>
      </c>
      <c r="BY5272">
        <v>3.6320000000000001</v>
      </c>
      <c r="BZ5272">
        <f t="shared" si="1929"/>
        <v>3.6319999999999998E-2</v>
      </c>
      <c r="CD5272">
        <f t="shared" si="1930"/>
        <v>0</v>
      </c>
      <c r="CG5272" s="1"/>
    </row>
    <row r="5273" spans="1:85" x14ac:dyDescent="0.3">
      <c r="A5273" s="21">
        <f t="shared" si="1931"/>
        <v>53192</v>
      </c>
      <c r="B5273" s="18">
        <f t="shared" si="1915"/>
        <v>112.421875</v>
      </c>
      <c r="C5273">
        <f t="shared" ref="C5273:C5336" si="1933">CEILING(B5273,$C$9)</f>
        <v>115</v>
      </c>
      <c r="D5273">
        <f t="shared" ca="1" si="1918"/>
        <v>-19.955555555555556</v>
      </c>
      <c r="E5273">
        <f ca="1">IF(currency="USD",'Future et co'!F5273,IF(currency="EUR",'Future et co'!G5273,FALSE))</f>
        <v>3.6070000000000005E-2</v>
      </c>
      <c r="F5273">
        <f t="shared" ca="1" si="1919"/>
        <v>3.6070000000000005E-2</v>
      </c>
      <c r="G5273">
        <f t="shared" ca="1" si="1920"/>
        <v>2.0569999999999998E-2</v>
      </c>
      <c r="L5273">
        <f t="shared" ca="1" si="1921"/>
        <v>127.8</v>
      </c>
      <c r="M5273">
        <f t="shared" ca="1" si="1916"/>
        <v>3.6070000000000005E-2</v>
      </c>
      <c r="R5273">
        <f t="shared" ca="1" si="1922"/>
        <v>127.8</v>
      </c>
      <c r="S5273">
        <f t="shared" ca="1" si="1917"/>
        <v>3.6070000000000005E-2</v>
      </c>
      <c r="AU5273" s="1">
        <v>36579</v>
      </c>
      <c r="AV5273" s="23">
        <v>3.4529999999999998</v>
      </c>
      <c r="AW5273">
        <f t="shared" si="1923"/>
        <v>3.4529999999999998E-2</v>
      </c>
      <c r="AY5273" s="1">
        <v>36579</v>
      </c>
      <c r="AZ5273" s="23">
        <v>3.4529999999999998</v>
      </c>
      <c r="BA5273">
        <f t="shared" si="1924"/>
        <v>3.4529999999999998E-2</v>
      </c>
      <c r="BC5273" s="1">
        <v>36579</v>
      </c>
      <c r="BD5273">
        <v>3.6320000000000001</v>
      </c>
      <c r="BE5273">
        <f t="shared" si="1925"/>
        <v>3.6319999999999998E-2</v>
      </c>
      <c r="BI5273">
        <f t="shared" si="1926"/>
        <v>0</v>
      </c>
      <c r="BK5273" s="1">
        <v>44035</v>
      </c>
      <c r="BL5273">
        <v>2.26207</v>
      </c>
      <c r="BM5273">
        <f t="shared" si="1932"/>
        <v>2.2620700000000001E-2</v>
      </c>
      <c r="BP5273" s="1">
        <v>36579</v>
      </c>
      <c r="BQ5273" s="23">
        <v>3.4529999999999998</v>
      </c>
      <c r="BR5273">
        <f t="shared" si="1927"/>
        <v>3.4529999999999998E-2</v>
      </c>
      <c r="BT5273" s="1">
        <v>36579</v>
      </c>
      <c r="BU5273" s="23">
        <v>3.4529999999999998</v>
      </c>
      <c r="BV5273">
        <f t="shared" si="1928"/>
        <v>3.4529999999999998E-2</v>
      </c>
      <c r="BX5273" s="1">
        <v>36579</v>
      </c>
      <c r="BY5273">
        <v>3.6320000000000001</v>
      </c>
      <c r="BZ5273">
        <f t="shared" si="1929"/>
        <v>3.6319999999999998E-2</v>
      </c>
      <c r="CD5273">
        <f t="shared" si="1930"/>
        <v>0</v>
      </c>
      <c r="CG5273" s="1"/>
    </row>
    <row r="5274" spans="1:85" x14ac:dyDescent="0.3">
      <c r="A5274" s="21">
        <f t="shared" si="1931"/>
        <v>53195</v>
      </c>
      <c r="B5274" s="18">
        <f t="shared" si="1915"/>
        <v>112.421875</v>
      </c>
      <c r="C5274">
        <f t="shared" si="1933"/>
        <v>115</v>
      </c>
      <c r="D5274">
        <f t="shared" ca="1" si="1918"/>
        <v>-19.963888888888889</v>
      </c>
      <c r="E5274">
        <f ca="1">IF(currency="USD",'Future et co'!F5274,IF(currency="EUR",'Future et co'!G5274,FALSE))</f>
        <v>3.6070000000000005E-2</v>
      </c>
      <c r="F5274">
        <f t="shared" ca="1" si="1919"/>
        <v>3.6070000000000005E-2</v>
      </c>
      <c r="G5274">
        <f t="shared" ca="1" si="1920"/>
        <v>2.0569999999999998E-2</v>
      </c>
      <c r="L5274">
        <f t="shared" ca="1" si="1921"/>
        <v>127.8</v>
      </c>
      <c r="M5274">
        <f t="shared" ca="1" si="1916"/>
        <v>3.6070000000000005E-2</v>
      </c>
      <c r="R5274">
        <f t="shared" ca="1" si="1922"/>
        <v>127.8</v>
      </c>
      <c r="S5274">
        <f t="shared" ca="1" si="1917"/>
        <v>3.6070000000000005E-2</v>
      </c>
      <c r="AU5274" s="1">
        <v>36578</v>
      </c>
      <c r="AV5274" s="23">
        <v>3.4369999999999998</v>
      </c>
      <c r="AW5274">
        <f t="shared" si="1923"/>
        <v>3.4369999999999998E-2</v>
      </c>
      <c r="AY5274" s="1">
        <v>36578</v>
      </c>
      <c r="AZ5274" s="23">
        <v>3.4369999999999998</v>
      </c>
      <c r="BA5274">
        <f t="shared" si="1924"/>
        <v>3.4369999999999998E-2</v>
      </c>
      <c r="BC5274" s="1">
        <v>36578</v>
      </c>
      <c r="BD5274">
        <v>3.625</v>
      </c>
      <c r="BE5274">
        <f t="shared" si="1925"/>
        <v>3.6249999999999998E-2</v>
      </c>
      <c r="BI5274">
        <f t="shared" si="1926"/>
        <v>0</v>
      </c>
      <c r="BK5274" s="1">
        <v>44036</v>
      </c>
      <c r="BL5274">
        <v>2.2794599999999998</v>
      </c>
      <c r="BM5274">
        <f t="shared" si="1932"/>
        <v>2.2794599999999998E-2</v>
      </c>
      <c r="BP5274" s="1">
        <v>36578</v>
      </c>
      <c r="BQ5274" s="23">
        <v>3.4369999999999998</v>
      </c>
      <c r="BR5274">
        <f t="shared" si="1927"/>
        <v>3.4369999999999998E-2</v>
      </c>
      <c r="BT5274" s="1">
        <v>36578</v>
      </c>
      <c r="BU5274" s="23">
        <v>3.4369999999999998</v>
      </c>
      <c r="BV5274">
        <f t="shared" si="1928"/>
        <v>3.4369999999999998E-2</v>
      </c>
      <c r="BX5274" s="1">
        <v>36578</v>
      </c>
      <c r="BY5274">
        <v>3.625</v>
      </c>
      <c r="BZ5274">
        <f t="shared" si="1929"/>
        <v>3.6249999999999998E-2</v>
      </c>
      <c r="CD5274">
        <f t="shared" si="1930"/>
        <v>0</v>
      </c>
      <c r="CG5274" s="1"/>
    </row>
    <row r="5275" spans="1:85" x14ac:dyDescent="0.3">
      <c r="A5275" s="21">
        <f t="shared" si="1931"/>
        <v>53196</v>
      </c>
      <c r="B5275" s="18">
        <f t="shared" si="1915"/>
        <v>112.421875</v>
      </c>
      <c r="C5275">
        <f t="shared" si="1933"/>
        <v>115</v>
      </c>
      <c r="D5275">
        <f t="shared" ca="1" si="1918"/>
        <v>-19.966666666666665</v>
      </c>
      <c r="E5275">
        <f ca="1">IF(currency="USD",'Future et co'!F5275,IF(currency="EUR",'Future et co'!G5275,FALSE))</f>
        <v>3.6070000000000005E-2</v>
      </c>
      <c r="F5275">
        <f t="shared" ca="1" si="1919"/>
        <v>3.6070000000000005E-2</v>
      </c>
      <c r="G5275">
        <f t="shared" ca="1" si="1920"/>
        <v>2.0569999999999998E-2</v>
      </c>
      <c r="L5275">
        <f t="shared" ca="1" si="1921"/>
        <v>127.8</v>
      </c>
      <c r="M5275">
        <f t="shared" ca="1" si="1916"/>
        <v>3.6070000000000005E-2</v>
      </c>
      <c r="R5275">
        <f t="shared" ca="1" si="1922"/>
        <v>127.8</v>
      </c>
      <c r="S5275">
        <f t="shared" ca="1" si="1917"/>
        <v>3.6070000000000005E-2</v>
      </c>
      <c r="AU5275" s="1">
        <v>36577</v>
      </c>
      <c r="AV5275" s="23">
        <v>3.4289999999999998</v>
      </c>
      <c r="AW5275">
        <f t="shared" si="1923"/>
        <v>3.4290000000000001E-2</v>
      </c>
      <c r="AY5275" s="1">
        <v>36577</v>
      </c>
      <c r="AZ5275" s="23">
        <v>3.4289999999999998</v>
      </c>
      <c r="BA5275">
        <f t="shared" si="1924"/>
        <v>3.4290000000000001E-2</v>
      </c>
      <c r="BC5275" s="1">
        <v>36577</v>
      </c>
      <c r="BD5275">
        <v>3.6120000000000001</v>
      </c>
      <c r="BE5275">
        <f t="shared" si="1925"/>
        <v>3.6119999999999999E-2</v>
      </c>
      <c r="BI5275">
        <f t="shared" si="1926"/>
        <v>0</v>
      </c>
      <c r="BK5275" s="1">
        <v>44039</v>
      </c>
      <c r="BL5275">
        <v>2.2665799999999998</v>
      </c>
      <c r="BM5275">
        <f t="shared" si="1932"/>
        <v>2.26658E-2</v>
      </c>
      <c r="BP5275" s="1">
        <v>36577</v>
      </c>
      <c r="BQ5275" s="23">
        <v>3.4289999999999998</v>
      </c>
      <c r="BR5275">
        <f t="shared" si="1927"/>
        <v>3.4290000000000001E-2</v>
      </c>
      <c r="BT5275" s="1">
        <v>36577</v>
      </c>
      <c r="BU5275" s="23">
        <v>3.4289999999999998</v>
      </c>
      <c r="BV5275">
        <f t="shared" si="1928"/>
        <v>3.4290000000000001E-2</v>
      </c>
      <c r="BX5275" s="1">
        <v>36577</v>
      </c>
      <c r="BY5275">
        <v>3.6120000000000001</v>
      </c>
      <c r="BZ5275">
        <f t="shared" si="1929"/>
        <v>3.6119999999999999E-2</v>
      </c>
      <c r="CD5275">
        <f t="shared" si="1930"/>
        <v>0</v>
      </c>
      <c r="CG5275" s="1"/>
    </row>
    <row r="5276" spans="1:85" x14ac:dyDescent="0.3">
      <c r="A5276" s="21">
        <f t="shared" si="1931"/>
        <v>53197</v>
      </c>
      <c r="B5276" s="18">
        <f t="shared" si="1915"/>
        <v>112.421875</v>
      </c>
      <c r="C5276">
        <f t="shared" si="1933"/>
        <v>115</v>
      </c>
      <c r="D5276">
        <f t="shared" ca="1" si="1918"/>
        <v>-19.969444444444445</v>
      </c>
      <c r="E5276">
        <f ca="1">IF(currency="USD",'Future et co'!F5276,IF(currency="EUR",'Future et co'!G5276,FALSE))</f>
        <v>3.6070000000000005E-2</v>
      </c>
      <c r="F5276">
        <f t="shared" ca="1" si="1919"/>
        <v>3.6070000000000005E-2</v>
      </c>
      <c r="G5276">
        <f t="shared" ca="1" si="1920"/>
        <v>2.0569999999999998E-2</v>
      </c>
      <c r="L5276">
        <f t="shared" ca="1" si="1921"/>
        <v>127.8</v>
      </c>
      <c r="M5276">
        <f t="shared" ca="1" si="1916"/>
        <v>3.6070000000000005E-2</v>
      </c>
      <c r="R5276">
        <f t="shared" ca="1" si="1922"/>
        <v>127.8</v>
      </c>
      <c r="S5276">
        <f t="shared" ca="1" si="1917"/>
        <v>3.6070000000000005E-2</v>
      </c>
      <c r="AU5276" s="1">
        <v>36574</v>
      </c>
      <c r="AV5276" s="23">
        <v>3.3460000000000001</v>
      </c>
      <c r="AW5276">
        <f t="shared" si="1923"/>
        <v>3.3460000000000004E-2</v>
      </c>
      <c r="AY5276" s="1">
        <v>36574</v>
      </c>
      <c r="AZ5276" s="23">
        <v>3.3460000000000001</v>
      </c>
      <c r="BA5276">
        <f t="shared" si="1924"/>
        <v>3.3460000000000004E-2</v>
      </c>
      <c r="BC5276" s="1">
        <v>36574</v>
      </c>
      <c r="BD5276">
        <v>3.5310000000000001</v>
      </c>
      <c r="BE5276">
        <f t="shared" si="1925"/>
        <v>3.5310000000000001E-2</v>
      </c>
      <c r="BI5276">
        <f t="shared" si="1926"/>
        <v>0</v>
      </c>
      <c r="BK5276" s="1">
        <v>44040</v>
      </c>
      <c r="BL5276">
        <v>2.2490600000000001</v>
      </c>
      <c r="BM5276">
        <f t="shared" si="1932"/>
        <v>2.2490599999999999E-2</v>
      </c>
      <c r="BP5276" s="1">
        <v>36574</v>
      </c>
      <c r="BQ5276" s="23">
        <v>3.3460000000000001</v>
      </c>
      <c r="BR5276">
        <f t="shared" si="1927"/>
        <v>3.3460000000000004E-2</v>
      </c>
      <c r="BT5276" s="1">
        <v>36574</v>
      </c>
      <c r="BU5276" s="23">
        <v>3.3460000000000001</v>
      </c>
      <c r="BV5276">
        <f t="shared" si="1928"/>
        <v>3.3460000000000004E-2</v>
      </c>
      <c r="BX5276" s="1">
        <v>36574</v>
      </c>
      <c r="BY5276">
        <v>3.5310000000000001</v>
      </c>
      <c r="BZ5276">
        <f t="shared" si="1929"/>
        <v>3.5310000000000001E-2</v>
      </c>
      <c r="CD5276">
        <f t="shared" si="1930"/>
        <v>0</v>
      </c>
      <c r="CG5276" s="1"/>
    </row>
    <row r="5277" spans="1:85" x14ac:dyDescent="0.3">
      <c r="A5277" s="21">
        <f t="shared" si="1931"/>
        <v>53198</v>
      </c>
      <c r="B5277" s="18">
        <f t="shared" si="1915"/>
        <v>112.421875</v>
      </c>
      <c r="C5277">
        <f t="shared" si="1933"/>
        <v>115</v>
      </c>
      <c r="D5277">
        <f t="shared" ca="1" si="1918"/>
        <v>-19.972222222222221</v>
      </c>
      <c r="E5277">
        <f ca="1">IF(currency="USD",'Future et co'!F5277,IF(currency="EUR",'Future et co'!G5277,FALSE))</f>
        <v>3.6070000000000005E-2</v>
      </c>
      <c r="F5277">
        <f t="shared" ca="1" si="1919"/>
        <v>3.6070000000000005E-2</v>
      </c>
      <c r="G5277">
        <f t="shared" ca="1" si="1920"/>
        <v>2.0569999999999998E-2</v>
      </c>
      <c r="L5277">
        <f t="shared" ca="1" si="1921"/>
        <v>127.8</v>
      </c>
      <c r="M5277">
        <f t="shared" ca="1" si="1916"/>
        <v>3.6070000000000005E-2</v>
      </c>
      <c r="R5277">
        <f t="shared" ca="1" si="1922"/>
        <v>127.8</v>
      </c>
      <c r="S5277">
        <f t="shared" ca="1" si="1917"/>
        <v>3.6070000000000005E-2</v>
      </c>
      <c r="AU5277" s="1">
        <v>36573</v>
      </c>
      <c r="AV5277" s="23">
        <v>3.319</v>
      </c>
      <c r="AW5277">
        <f t="shared" si="1923"/>
        <v>3.3189999999999997E-2</v>
      </c>
      <c r="AY5277" s="1">
        <v>36573</v>
      </c>
      <c r="AZ5277" s="23">
        <v>3.319</v>
      </c>
      <c r="BA5277">
        <f t="shared" si="1924"/>
        <v>3.3189999999999997E-2</v>
      </c>
      <c r="BC5277" s="1">
        <v>36573</v>
      </c>
      <c r="BD5277">
        <v>3.4889999999999999</v>
      </c>
      <c r="BE5277">
        <f t="shared" si="1925"/>
        <v>3.4889999999999997E-2</v>
      </c>
      <c r="BI5277">
        <f t="shared" si="1926"/>
        <v>0</v>
      </c>
      <c r="BK5277" s="1">
        <v>44041</v>
      </c>
      <c r="BL5277">
        <v>2.2226499999999998</v>
      </c>
      <c r="BM5277">
        <f t="shared" si="1932"/>
        <v>2.2226499999999996E-2</v>
      </c>
      <c r="BP5277" s="1">
        <v>36573</v>
      </c>
      <c r="BQ5277" s="23">
        <v>3.319</v>
      </c>
      <c r="BR5277">
        <f t="shared" si="1927"/>
        <v>3.3189999999999997E-2</v>
      </c>
      <c r="BT5277" s="1">
        <v>36573</v>
      </c>
      <c r="BU5277" s="23">
        <v>3.319</v>
      </c>
      <c r="BV5277">
        <f t="shared" si="1928"/>
        <v>3.3189999999999997E-2</v>
      </c>
      <c r="BX5277" s="1">
        <v>36573</v>
      </c>
      <c r="BY5277">
        <v>3.4889999999999999</v>
      </c>
      <c r="BZ5277">
        <f t="shared" si="1929"/>
        <v>3.4889999999999997E-2</v>
      </c>
      <c r="CD5277">
        <f t="shared" si="1930"/>
        <v>0</v>
      </c>
      <c r="CG5277" s="1"/>
    </row>
    <row r="5278" spans="1:85" x14ac:dyDescent="0.3">
      <c r="A5278" s="21">
        <f t="shared" si="1931"/>
        <v>53199</v>
      </c>
      <c r="B5278" s="18">
        <f t="shared" si="1915"/>
        <v>112.421875</v>
      </c>
      <c r="C5278">
        <f t="shared" si="1933"/>
        <v>115</v>
      </c>
      <c r="D5278">
        <f t="shared" ca="1" si="1918"/>
        <v>-19.975000000000001</v>
      </c>
      <c r="E5278">
        <f ca="1">IF(currency="USD",'Future et co'!F5278,IF(currency="EUR",'Future et co'!G5278,FALSE))</f>
        <v>3.6070000000000005E-2</v>
      </c>
      <c r="F5278">
        <f t="shared" ca="1" si="1919"/>
        <v>3.6070000000000005E-2</v>
      </c>
      <c r="G5278">
        <f t="shared" ca="1" si="1920"/>
        <v>2.0569999999999998E-2</v>
      </c>
      <c r="L5278">
        <f t="shared" ca="1" si="1921"/>
        <v>127.8</v>
      </c>
      <c r="M5278">
        <f t="shared" ca="1" si="1916"/>
        <v>3.6070000000000005E-2</v>
      </c>
      <c r="R5278">
        <f t="shared" ca="1" si="1922"/>
        <v>127.8</v>
      </c>
      <c r="S5278">
        <f t="shared" ca="1" si="1917"/>
        <v>3.6070000000000005E-2</v>
      </c>
      <c r="AU5278" s="1">
        <v>36572</v>
      </c>
      <c r="AV5278" s="23">
        <v>3.3210000000000002</v>
      </c>
      <c r="AW5278">
        <f t="shared" si="1923"/>
        <v>3.3210000000000003E-2</v>
      </c>
      <c r="AY5278" s="1">
        <v>36572</v>
      </c>
      <c r="AZ5278" s="23">
        <v>3.3210000000000002</v>
      </c>
      <c r="BA5278">
        <f t="shared" si="1924"/>
        <v>3.3210000000000003E-2</v>
      </c>
      <c r="BC5278" s="1">
        <v>36572</v>
      </c>
      <c r="BD5278">
        <v>3.488</v>
      </c>
      <c r="BE5278">
        <f t="shared" si="1925"/>
        <v>3.4880000000000001E-2</v>
      </c>
      <c r="BI5278">
        <f t="shared" si="1926"/>
        <v>0</v>
      </c>
      <c r="BK5278" s="1">
        <v>44042</v>
      </c>
      <c r="BL5278">
        <v>2.2355100000000001</v>
      </c>
      <c r="BM5278">
        <f t="shared" si="1932"/>
        <v>2.2355100000000003E-2</v>
      </c>
      <c r="BP5278" s="1">
        <v>36572</v>
      </c>
      <c r="BQ5278" s="23">
        <v>3.3210000000000002</v>
      </c>
      <c r="BR5278">
        <f t="shared" si="1927"/>
        <v>3.3210000000000003E-2</v>
      </c>
      <c r="BT5278" s="1">
        <v>36572</v>
      </c>
      <c r="BU5278" s="23">
        <v>3.3210000000000002</v>
      </c>
      <c r="BV5278">
        <f t="shared" si="1928"/>
        <v>3.3210000000000003E-2</v>
      </c>
      <c r="BX5278" s="1">
        <v>36572</v>
      </c>
      <c r="BY5278">
        <v>3.488</v>
      </c>
      <c r="BZ5278">
        <f t="shared" si="1929"/>
        <v>3.4880000000000001E-2</v>
      </c>
      <c r="CD5278">
        <f t="shared" si="1930"/>
        <v>0</v>
      </c>
      <c r="CG5278" s="1"/>
    </row>
    <row r="5279" spans="1:85" x14ac:dyDescent="0.3">
      <c r="A5279" s="21">
        <f t="shared" si="1931"/>
        <v>53202</v>
      </c>
      <c r="B5279" s="18">
        <f t="shared" si="1915"/>
        <v>112.421875</v>
      </c>
      <c r="C5279">
        <f t="shared" si="1933"/>
        <v>115</v>
      </c>
      <c r="D5279">
        <f t="shared" ca="1" si="1918"/>
        <v>-19.983333333333334</v>
      </c>
      <c r="E5279">
        <f ca="1">IF(currency="USD",'Future et co'!F5279,IF(currency="EUR",'Future et co'!G5279,FALSE))</f>
        <v>3.6070000000000005E-2</v>
      </c>
      <c r="F5279">
        <f t="shared" ca="1" si="1919"/>
        <v>3.6070000000000005E-2</v>
      </c>
      <c r="G5279">
        <f t="shared" ca="1" si="1920"/>
        <v>2.0569999999999998E-2</v>
      </c>
      <c r="L5279">
        <f t="shared" ca="1" si="1921"/>
        <v>127.8</v>
      </c>
      <c r="M5279">
        <f t="shared" ca="1" si="1916"/>
        <v>3.6070000000000005E-2</v>
      </c>
      <c r="R5279">
        <f t="shared" ca="1" si="1922"/>
        <v>127.8</v>
      </c>
      <c r="S5279">
        <f t="shared" ca="1" si="1917"/>
        <v>3.6070000000000005E-2</v>
      </c>
      <c r="AU5279" s="1">
        <v>36571</v>
      </c>
      <c r="AV5279" s="23">
        <v>3.319</v>
      </c>
      <c r="AW5279">
        <f t="shared" si="1923"/>
        <v>3.3189999999999997E-2</v>
      </c>
      <c r="AY5279" s="1">
        <v>36571</v>
      </c>
      <c r="AZ5279" s="23">
        <v>3.319</v>
      </c>
      <c r="BA5279">
        <f t="shared" si="1924"/>
        <v>3.3189999999999997E-2</v>
      </c>
      <c r="BC5279" s="1">
        <v>36571</v>
      </c>
      <c r="BD5279">
        <v>3.4870000000000001</v>
      </c>
      <c r="BE5279">
        <f t="shared" si="1925"/>
        <v>3.4869999999999998E-2</v>
      </c>
      <c r="BI5279">
        <f t="shared" si="1926"/>
        <v>0</v>
      </c>
      <c r="BK5279" s="1">
        <v>44043</v>
      </c>
      <c r="BL5279">
        <v>2.2194799999999999</v>
      </c>
      <c r="BM5279">
        <f t="shared" si="1932"/>
        <v>2.2194800000000001E-2</v>
      </c>
      <c r="BP5279" s="1">
        <v>36571</v>
      </c>
      <c r="BQ5279" s="23">
        <v>3.319</v>
      </c>
      <c r="BR5279">
        <f t="shared" si="1927"/>
        <v>3.3189999999999997E-2</v>
      </c>
      <c r="BT5279" s="1">
        <v>36571</v>
      </c>
      <c r="BU5279" s="23">
        <v>3.319</v>
      </c>
      <c r="BV5279">
        <f t="shared" si="1928"/>
        <v>3.3189999999999997E-2</v>
      </c>
      <c r="BX5279" s="1">
        <v>36571</v>
      </c>
      <c r="BY5279">
        <v>3.4870000000000001</v>
      </c>
      <c r="BZ5279">
        <f t="shared" si="1929"/>
        <v>3.4869999999999998E-2</v>
      </c>
      <c r="CD5279">
        <f t="shared" si="1930"/>
        <v>0</v>
      </c>
      <c r="CG5279" s="1"/>
    </row>
    <row r="5280" spans="1:85" x14ac:dyDescent="0.3">
      <c r="A5280" s="21">
        <f t="shared" si="1931"/>
        <v>53203</v>
      </c>
      <c r="B5280" s="18">
        <f t="shared" si="1915"/>
        <v>112.421875</v>
      </c>
      <c r="C5280">
        <f t="shared" si="1933"/>
        <v>115</v>
      </c>
      <c r="D5280">
        <f t="shared" ca="1" si="1918"/>
        <v>-19.986111111111111</v>
      </c>
      <c r="E5280">
        <f ca="1">IF(currency="USD",'Future et co'!F5280,IF(currency="EUR",'Future et co'!G5280,FALSE))</f>
        <v>3.6070000000000005E-2</v>
      </c>
      <c r="F5280">
        <f t="shared" ca="1" si="1919"/>
        <v>3.6070000000000005E-2</v>
      </c>
      <c r="G5280">
        <f t="shared" ca="1" si="1920"/>
        <v>2.0569999999999998E-2</v>
      </c>
      <c r="L5280">
        <f t="shared" ca="1" si="1921"/>
        <v>127.8</v>
      </c>
      <c r="M5280">
        <f t="shared" ca="1" si="1916"/>
        <v>3.6070000000000005E-2</v>
      </c>
      <c r="R5280">
        <f t="shared" ca="1" si="1922"/>
        <v>127.8</v>
      </c>
      <c r="S5280">
        <f t="shared" ca="1" si="1917"/>
        <v>3.6070000000000005E-2</v>
      </c>
      <c r="AU5280" s="1">
        <v>36570</v>
      </c>
      <c r="AV5280" s="23">
        <v>3.32</v>
      </c>
      <c r="AW5280">
        <f t="shared" si="1923"/>
        <v>3.32E-2</v>
      </c>
      <c r="AY5280" s="1">
        <v>36570</v>
      </c>
      <c r="AZ5280" s="23">
        <v>3.32</v>
      </c>
      <c r="BA5280">
        <f t="shared" si="1924"/>
        <v>3.32E-2</v>
      </c>
      <c r="BC5280" s="1">
        <v>36570</v>
      </c>
      <c r="BD5280">
        <v>3.49</v>
      </c>
      <c r="BE5280">
        <f t="shared" si="1925"/>
        <v>3.49E-2</v>
      </c>
      <c r="BI5280">
        <f t="shared" si="1926"/>
        <v>0</v>
      </c>
      <c r="BK5280" s="1">
        <v>44046</v>
      </c>
      <c r="BL5280">
        <v>2.2000199999999999</v>
      </c>
      <c r="BM5280">
        <f t="shared" si="1932"/>
        <v>2.2000199999999998E-2</v>
      </c>
      <c r="BP5280" s="1">
        <v>36570</v>
      </c>
      <c r="BQ5280" s="23">
        <v>3.32</v>
      </c>
      <c r="BR5280">
        <f t="shared" si="1927"/>
        <v>3.32E-2</v>
      </c>
      <c r="BT5280" s="1">
        <v>36570</v>
      </c>
      <c r="BU5280" s="23">
        <v>3.32</v>
      </c>
      <c r="BV5280">
        <f t="shared" si="1928"/>
        <v>3.32E-2</v>
      </c>
      <c r="BX5280" s="1">
        <v>36570</v>
      </c>
      <c r="BY5280">
        <v>3.49</v>
      </c>
      <c r="BZ5280">
        <f t="shared" si="1929"/>
        <v>3.49E-2</v>
      </c>
      <c r="CD5280">
        <f t="shared" si="1930"/>
        <v>0</v>
      </c>
      <c r="CG5280" s="1"/>
    </row>
    <row r="5281" spans="1:85" x14ac:dyDescent="0.3">
      <c r="A5281" s="21">
        <f t="shared" si="1931"/>
        <v>53204</v>
      </c>
      <c r="B5281" s="18">
        <f t="shared" si="1915"/>
        <v>112.421875</v>
      </c>
      <c r="C5281">
        <f t="shared" si="1933"/>
        <v>115</v>
      </c>
      <c r="D5281">
        <f t="shared" ca="1" si="1918"/>
        <v>-19.988888888888887</v>
      </c>
      <c r="E5281">
        <f ca="1">IF(currency="USD",'Future et co'!F5281,IF(currency="EUR",'Future et co'!G5281,FALSE))</f>
        <v>3.6070000000000005E-2</v>
      </c>
      <c r="F5281">
        <f t="shared" ca="1" si="1919"/>
        <v>3.6070000000000005E-2</v>
      </c>
      <c r="G5281">
        <f t="shared" ca="1" si="1920"/>
        <v>2.0569999999999998E-2</v>
      </c>
      <c r="L5281">
        <f t="shared" ca="1" si="1921"/>
        <v>127.8</v>
      </c>
      <c r="M5281">
        <f t="shared" ca="1" si="1916"/>
        <v>3.6070000000000005E-2</v>
      </c>
      <c r="R5281">
        <f t="shared" ca="1" si="1922"/>
        <v>127.8</v>
      </c>
      <c r="S5281">
        <f t="shared" ca="1" si="1917"/>
        <v>3.6070000000000005E-2</v>
      </c>
      <c r="AU5281" s="1">
        <v>36567</v>
      </c>
      <c r="AV5281" s="23">
        <v>3.3210000000000002</v>
      </c>
      <c r="AW5281">
        <f t="shared" si="1923"/>
        <v>3.3210000000000003E-2</v>
      </c>
      <c r="AY5281" s="1">
        <v>36567</v>
      </c>
      <c r="AZ5281" s="23">
        <v>3.3210000000000002</v>
      </c>
      <c r="BA5281">
        <f t="shared" si="1924"/>
        <v>3.3210000000000003E-2</v>
      </c>
      <c r="BC5281" s="1">
        <v>36567</v>
      </c>
      <c r="BD5281">
        <v>3.4910000000000001</v>
      </c>
      <c r="BE5281">
        <f t="shared" si="1925"/>
        <v>3.4910000000000004E-2</v>
      </c>
      <c r="BI5281">
        <f t="shared" si="1926"/>
        <v>0</v>
      </c>
      <c r="BK5281" s="1">
        <v>44047</v>
      </c>
      <c r="BL5281">
        <v>2.1915</v>
      </c>
      <c r="BM5281">
        <f t="shared" si="1932"/>
        <v>2.1915E-2</v>
      </c>
      <c r="BP5281" s="1">
        <v>36567</v>
      </c>
      <c r="BQ5281" s="23">
        <v>3.3210000000000002</v>
      </c>
      <c r="BR5281">
        <f t="shared" si="1927"/>
        <v>3.3210000000000003E-2</v>
      </c>
      <c r="BT5281" s="1">
        <v>36567</v>
      </c>
      <c r="BU5281" s="23">
        <v>3.3210000000000002</v>
      </c>
      <c r="BV5281">
        <f t="shared" si="1928"/>
        <v>3.3210000000000003E-2</v>
      </c>
      <c r="BX5281" s="1">
        <v>36567</v>
      </c>
      <c r="BY5281">
        <v>3.4910000000000001</v>
      </c>
      <c r="BZ5281">
        <f t="shared" si="1929"/>
        <v>3.4910000000000004E-2</v>
      </c>
      <c r="CD5281">
        <f t="shared" si="1930"/>
        <v>0</v>
      </c>
      <c r="CG5281" s="1"/>
    </row>
    <row r="5282" spans="1:85" x14ac:dyDescent="0.3">
      <c r="A5282" s="21">
        <f t="shared" si="1931"/>
        <v>53205</v>
      </c>
      <c r="B5282" s="18">
        <f t="shared" si="1915"/>
        <v>112.421875</v>
      </c>
      <c r="C5282">
        <f t="shared" si="1933"/>
        <v>115</v>
      </c>
      <c r="D5282">
        <f t="shared" ca="1" si="1918"/>
        <v>-19.991666666666667</v>
      </c>
      <c r="E5282">
        <f ca="1">IF(currency="USD",'Future et co'!F5282,IF(currency="EUR",'Future et co'!G5282,FALSE))</f>
        <v>3.6070000000000005E-2</v>
      </c>
      <c r="F5282">
        <f t="shared" ca="1" si="1919"/>
        <v>3.6070000000000005E-2</v>
      </c>
      <c r="G5282">
        <f t="shared" ca="1" si="1920"/>
        <v>2.0569999999999998E-2</v>
      </c>
      <c r="L5282">
        <f t="shared" ca="1" si="1921"/>
        <v>127.8</v>
      </c>
      <c r="M5282">
        <f t="shared" ca="1" si="1916"/>
        <v>3.6070000000000005E-2</v>
      </c>
      <c r="R5282">
        <f t="shared" ca="1" si="1922"/>
        <v>127.8</v>
      </c>
      <c r="S5282">
        <f t="shared" ca="1" si="1917"/>
        <v>3.6070000000000005E-2</v>
      </c>
      <c r="AU5282" s="1">
        <v>36566</v>
      </c>
      <c r="AV5282" s="23">
        <v>3.3210000000000002</v>
      </c>
      <c r="AW5282">
        <f t="shared" si="1923"/>
        <v>3.3210000000000003E-2</v>
      </c>
      <c r="AY5282" s="1">
        <v>36566</v>
      </c>
      <c r="AZ5282" s="23">
        <v>3.3210000000000002</v>
      </c>
      <c r="BA5282">
        <f t="shared" si="1924"/>
        <v>3.3210000000000003E-2</v>
      </c>
      <c r="BC5282" s="1">
        <v>36566</v>
      </c>
      <c r="BD5282">
        <v>3.4870000000000001</v>
      </c>
      <c r="BE5282">
        <f t="shared" si="1925"/>
        <v>3.4869999999999998E-2</v>
      </c>
      <c r="BI5282">
        <f t="shared" si="1926"/>
        <v>0</v>
      </c>
      <c r="BK5282" s="1">
        <v>44048</v>
      </c>
      <c r="BL5282">
        <v>2.1789999999999998</v>
      </c>
      <c r="BM5282">
        <f t="shared" si="1932"/>
        <v>2.1789999999999997E-2</v>
      </c>
      <c r="BP5282" s="1">
        <v>36566</v>
      </c>
      <c r="BQ5282" s="23">
        <v>3.3210000000000002</v>
      </c>
      <c r="BR5282">
        <f t="shared" si="1927"/>
        <v>3.3210000000000003E-2</v>
      </c>
      <c r="BT5282" s="1">
        <v>36566</v>
      </c>
      <c r="BU5282" s="23">
        <v>3.3210000000000002</v>
      </c>
      <c r="BV5282">
        <f t="shared" si="1928"/>
        <v>3.3210000000000003E-2</v>
      </c>
      <c r="BX5282" s="1">
        <v>36566</v>
      </c>
      <c r="BY5282">
        <v>3.4870000000000001</v>
      </c>
      <c r="BZ5282">
        <f t="shared" si="1929"/>
        <v>3.4869999999999998E-2</v>
      </c>
      <c r="CD5282">
        <f t="shared" si="1930"/>
        <v>0</v>
      </c>
      <c r="CG5282" s="1"/>
    </row>
    <row r="5283" spans="1:85" x14ac:dyDescent="0.3">
      <c r="A5283" s="21">
        <f t="shared" si="1931"/>
        <v>53206</v>
      </c>
      <c r="B5283" s="18">
        <f t="shared" si="1915"/>
        <v>112.421875</v>
      </c>
      <c r="C5283">
        <f t="shared" si="1933"/>
        <v>115</v>
      </c>
      <c r="D5283">
        <f t="shared" ca="1" si="1918"/>
        <v>-19.994444444444444</v>
      </c>
      <c r="E5283">
        <f ca="1">IF(currency="USD",'Future et co'!F5283,IF(currency="EUR",'Future et co'!G5283,FALSE))</f>
        <v>3.6070000000000005E-2</v>
      </c>
      <c r="F5283">
        <f t="shared" ca="1" si="1919"/>
        <v>3.6070000000000005E-2</v>
      </c>
      <c r="G5283">
        <f t="shared" ca="1" si="1920"/>
        <v>2.0569999999999998E-2</v>
      </c>
      <c r="L5283">
        <f t="shared" ca="1" si="1921"/>
        <v>127.8</v>
      </c>
      <c r="M5283">
        <f t="shared" ca="1" si="1916"/>
        <v>3.6070000000000005E-2</v>
      </c>
      <c r="R5283">
        <f t="shared" ca="1" si="1922"/>
        <v>127.8</v>
      </c>
      <c r="S5283">
        <f t="shared" ca="1" si="1917"/>
        <v>3.6070000000000005E-2</v>
      </c>
      <c r="AU5283" s="1">
        <v>36565</v>
      </c>
      <c r="AV5283" s="23">
        <v>3.3220000000000001</v>
      </c>
      <c r="AW5283">
        <f t="shared" si="1923"/>
        <v>3.322E-2</v>
      </c>
      <c r="AY5283" s="1">
        <v>36565</v>
      </c>
      <c r="AZ5283" s="23">
        <v>3.3220000000000001</v>
      </c>
      <c r="BA5283">
        <f t="shared" si="1924"/>
        <v>3.322E-2</v>
      </c>
      <c r="BC5283" s="1">
        <v>36565</v>
      </c>
      <c r="BD5283">
        <v>3.492</v>
      </c>
      <c r="BE5283">
        <f t="shared" si="1925"/>
        <v>3.492E-2</v>
      </c>
      <c r="BI5283">
        <f t="shared" si="1926"/>
        <v>0</v>
      </c>
      <c r="BK5283" s="1">
        <v>44049</v>
      </c>
      <c r="BL5283">
        <v>2.1696300000000002</v>
      </c>
      <c r="BM5283">
        <f t="shared" si="1932"/>
        <v>2.1696300000000002E-2</v>
      </c>
      <c r="BP5283" s="1">
        <v>36565</v>
      </c>
      <c r="BQ5283" s="23">
        <v>3.3220000000000001</v>
      </c>
      <c r="BR5283">
        <f t="shared" si="1927"/>
        <v>3.322E-2</v>
      </c>
      <c r="BT5283" s="1">
        <v>36565</v>
      </c>
      <c r="BU5283" s="23">
        <v>3.3220000000000001</v>
      </c>
      <c r="BV5283">
        <f t="shared" si="1928"/>
        <v>3.322E-2</v>
      </c>
      <c r="BX5283" s="1">
        <v>36565</v>
      </c>
      <c r="BY5283">
        <v>3.492</v>
      </c>
      <c r="BZ5283">
        <f t="shared" si="1929"/>
        <v>3.492E-2</v>
      </c>
      <c r="CD5283">
        <f t="shared" si="1930"/>
        <v>0</v>
      </c>
      <c r="CG5283" s="1"/>
    </row>
    <row r="5284" spans="1:85" x14ac:dyDescent="0.3">
      <c r="A5284" s="21">
        <f t="shared" si="1931"/>
        <v>53209</v>
      </c>
      <c r="B5284" s="18">
        <f t="shared" si="1915"/>
        <v>112.421875</v>
      </c>
      <c r="C5284">
        <f t="shared" si="1933"/>
        <v>115</v>
      </c>
      <c r="D5284">
        <f t="shared" ca="1" si="1918"/>
        <v>-20.002777777777776</v>
      </c>
      <c r="E5284">
        <f ca="1">IF(currency="USD",'Future et co'!F5284,IF(currency="EUR",'Future et co'!G5284,FALSE))</f>
        <v>3.6070000000000005E-2</v>
      </c>
      <c r="F5284">
        <f t="shared" ca="1" si="1919"/>
        <v>3.6070000000000005E-2</v>
      </c>
      <c r="G5284">
        <f t="shared" ca="1" si="1920"/>
        <v>2.0569999999999998E-2</v>
      </c>
      <c r="L5284">
        <f t="shared" ca="1" si="1921"/>
        <v>127.8</v>
      </c>
      <c r="M5284">
        <f t="shared" ca="1" si="1916"/>
        <v>3.6070000000000005E-2</v>
      </c>
      <c r="R5284">
        <f t="shared" ca="1" si="1922"/>
        <v>127.8</v>
      </c>
      <c r="S5284">
        <f t="shared" ca="1" si="1917"/>
        <v>3.6070000000000005E-2</v>
      </c>
      <c r="AU5284" s="1">
        <v>36564</v>
      </c>
      <c r="AV5284" s="23">
        <v>3.323</v>
      </c>
      <c r="AW5284">
        <f t="shared" si="1923"/>
        <v>3.3230000000000003E-2</v>
      </c>
      <c r="AY5284" s="1">
        <v>36564</v>
      </c>
      <c r="AZ5284" s="23">
        <v>3.323</v>
      </c>
      <c r="BA5284">
        <f t="shared" si="1924"/>
        <v>3.3230000000000003E-2</v>
      </c>
      <c r="BC5284" s="1">
        <v>36564</v>
      </c>
      <c r="BD5284">
        <v>3.496</v>
      </c>
      <c r="BE5284">
        <f t="shared" si="1925"/>
        <v>3.4959999999999998E-2</v>
      </c>
      <c r="BI5284">
        <f t="shared" si="1926"/>
        <v>0</v>
      </c>
      <c r="BK5284" s="1">
        <v>44050</v>
      </c>
      <c r="BL5284">
        <v>2.1638500000000001</v>
      </c>
      <c r="BM5284">
        <f t="shared" si="1932"/>
        <v>2.1638500000000001E-2</v>
      </c>
      <c r="BP5284" s="1">
        <v>36564</v>
      </c>
      <c r="BQ5284" s="23">
        <v>3.323</v>
      </c>
      <c r="BR5284">
        <f t="shared" si="1927"/>
        <v>3.3230000000000003E-2</v>
      </c>
      <c r="BT5284" s="1">
        <v>36564</v>
      </c>
      <c r="BU5284" s="23">
        <v>3.323</v>
      </c>
      <c r="BV5284">
        <f t="shared" si="1928"/>
        <v>3.3230000000000003E-2</v>
      </c>
      <c r="BX5284" s="1">
        <v>36564</v>
      </c>
      <c r="BY5284">
        <v>3.496</v>
      </c>
      <c r="BZ5284">
        <f t="shared" si="1929"/>
        <v>3.4959999999999998E-2</v>
      </c>
      <c r="CD5284">
        <f t="shared" si="1930"/>
        <v>0</v>
      </c>
      <c r="CG5284" s="1"/>
    </row>
    <row r="5285" spans="1:85" x14ac:dyDescent="0.3">
      <c r="A5285" s="21">
        <f t="shared" si="1931"/>
        <v>53210</v>
      </c>
      <c r="B5285" s="18">
        <f t="shared" si="1915"/>
        <v>112.421875</v>
      </c>
      <c r="C5285">
        <f t="shared" si="1933"/>
        <v>115</v>
      </c>
      <c r="D5285">
        <f t="shared" ca="1" si="1918"/>
        <v>-20.005555555555556</v>
      </c>
      <c r="E5285">
        <f ca="1">IF(currency="USD",'Future et co'!F5285,IF(currency="EUR",'Future et co'!G5285,FALSE))</f>
        <v>3.6070000000000005E-2</v>
      </c>
      <c r="F5285">
        <f t="shared" ca="1" si="1919"/>
        <v>3.6070000000000005E-2</v>
      </c>
      <c r="G5285">
        <f t="shared" ca="1" si="1920"/>
        <v>2.0569999999999998E-2</v>
      </c>
      <c r="L5285">
        <f t="shared" ca="1" si="1921"/>
        <v>127.8</v>
      </c>
      <c r="M5285">
        <f t="shared" ca="1" si="1916"/>
        <v>3.6070000000000005E-2</v>
      </c>
      <c r="R5285">
        <f t="shared" ca="1" si="1922"/>
        <v>127.8</v>
      </c>
      <c r="S5285">
        <f t="shared" ca="1" si="1917"/>
        <v>3.6070000000000005E-2</v>
      </c>
      <c r="AU5285" s="1">
        <v>36563</v>
      </c>
      <c r="AV5285" s="23">
        <v>3.3250000000000002</v>
      </c>
      <c r="AW5285">
        <f t="shared" si="1923"/>
        <v>3.3250000000000002E-2</v>
      </c>
      <c r="AY5285" s="1">
        <v>36563</v>
      </c>
      <c r="AZ5285" s="23">
        <v>3.3250000000000002</v>
      </c>
      <c r="BA5285">
        <f t="shared" si="1924"/>
        <v>3.3250000000000002E-2</v>
      </c>
      <c r="BC5285" s="1">
        <v>36563</v>
      </c>
      <c r="BD5285">
        <v>3.496</v>
      </c>
      <c r="BE5285">
        <f t="shared" si="1925"/>
        <v>3.4959999999999998E-2</v>
      </c>
      <c r="BI5285">
        <f t="shared" si="1926"/>
        <v>0</v>
      </c>
      <c r="BK5285" s="1">
        <v>44053</v>
      </c>
      <c r="BL5285">
        <v>2.1515499999999999</v>
      </c>
      <c r="BM5285">
        <f t="shared" si="1932"/>
        <v>2.15155E-2</v>
      </c>
      <c r="BP5285" s="1">
        <v>36563</v>
      </c>
      <c r="BQ5285" s="23">
        <v>3.3250000000000002</v>
      </c>
      <c r="BR5285">
        <f t="shared" si="1927"/>
        <v>3.3250000000000002E-2</v>
      </c>
      <c r="BT5285" s="1">
        <v>36563</v>
      </c>
      <c r="BU5285" s="23">
        <v>3.3250000000000002</v>
      </c>
      <c r="BV5285">
        <f t="shared" si="1928"/>
        <v>3.3250000000000002E-2</v>
      </c>
      <c r="BX5285" s="1">
        <v>36563</v>
      </c>
      <c r="BY5285">
        <v>3.496</v>
      </c>
      <c r="BZ5285">
        <f t="shared" si="1929"/>
        <v>3.4959999999999998E-2</v>
      </c>
      <c r="CD5285">
        <f t="shared" si="1930"/>
        <v>0</v>
      </c>
      <c r="CG5285" s="1"/>
    </row>
    <row r="5286" spans="1:85" x14ac:dyDescent="0.3">
      <c r="A5286" s="21">
        <f t="shared" si="1931"/>
        <v>53211</v>
      </c>
      <c r="B5286" s="18">
        <f t="shared" si="1915"/>
        <v>112.421875</v>
      </c>
      <c r="C5286">
        <f t="shared" si="1933"/>
        <v>115</v>
      </c>
      <c r="D5286">
        <f t="shared" ca="1" si="1918"/>
        <v>-20.008333333333333</v>
      </c>
      <c r="E5286">
        <f ca="1">IF(currency="USD",'Future et co'!F5286,IF(currency="EUR",'Future et co'!G5286,FALSE))</f>
        <v>3.6070000000000005E-2</v>
      </c>
      <c r="F5286">
        <f t="shared" ca="1" si="1919"/>
        <v>3.6070000000000005E-2</v>
      </c>
      <c r="G5286">
        <f t="shared" ca="1" si="1920"/>
        <v>2.0569999999999998E-2</v>
      </c>
      <c r="L5286">
        <f t="shared" ca="1" si="1921"/>
        <v>127.8</v>
      </c>
      <c r="M5286">
        <f t="shared" ca="1" si="1916"/>
        <v>3.6070000000000005E-2</v>
      </c>
      <c r="R5286">
        <f t="shared" ca="1" si="1922"/>
        <v>127.8</v>
      </c>
      <c r="S5286">
        <f t="shared" ca="1" si="1917"/>
        <v>3.6070000000000005E-2</v>
      </c>
      <c r="AU5286" s="1">
        <v>36560</v>
      </c>
      <c r="AV5286" s="23">
        <v>3.3210000000000002</v>
      </c>
      <c r="AW5286">
        <f t="shared" si="1923"/>
        <v>3.3210000000000003E-2</v>
      </c>
      <c r="AY5286" s="1">
        <v>36560</v>
      </c>
      <c r="AZ5286" s="23">
        <v>3.3210000000000002</v>
      </c>
      <c r="BA5286">
        <f t="shared" si="1924"/>
        <v>3.3210000000000003E-2</v>
      </c>
      <c r="BC5286" s="1">
        <v>36560</v>
      </c>
      <c r="BD5286">
        <v>3.4929999999999999</v>
      </c>
      <c r="BE5286">
        <f t="shared" si="1925"/>
        <v>3.4929999999999996E-2</v>
      </c>
      <c r="BI5286">
        <f t="shared" si="1926"/>
        <v>0</v>
      </c>
      <c r="BK5286" s="1">
        <v>44054</v>
      </c>
      <c r="BL5286">
        <v>2.1635499999999999</v>
      </c>
      <c r="BM5286">
        <f t="shared" si="1932"/>
        <v>2.1635499999999998E-2</v>
      </c>
      <c r="BP5286" s="1">
        <v>36560</v>
      </c>
      <c r="BQ5286" s="23">
        <v>3.3210000000000002</v>
      </c>
      <c r="BR5286">
        <f t="shared" si="1927"/>
        <v>3.3210000000000003E-2</v>
      </c>
      <c r="BT5286" s="1">
        <v>36560</v>
      </c>
      <c r="BU5286" s="23">
        <v>3.3210000000000002</v>
      </c>
      <c r="BV5286">
        <f t="shared" si="1928"/>
        <v>3.3210000000000003E-2</v>
      </c>
      <c r="BX5286" s="1">
        <v>36560</v>
      </c>
      <c r="BY5286">
        <v>3.4929999999999999</v>
      </c>
      <c r="BZ5286">
        <f t="shared" si="1929"/>
        <v>3.4929999999999996E-2</v>
      </c>
      <c r="CD5286">
        <f t="shared" si="1930"/>
        <v>0</v>
      </c>
      <c r="CG5286" s="1"/>
    </row>
    <row r="5287" spans="1:85" x14ac:dyDescent="0.3">
      <c r="A5287" s="21">
        <f t="shared" si="1931"/>
        <v>53212</v>
      </c>
      <c r="B5287" s="18">
        <f t="shared" si="1915"/>
        <v>112.421875</v>
      </c>
      <c r="C5287">
        <f t="shared" si="1933"/>
        <v>115</v>
      </c>
      <c r="D5287">
        <f t="shared" ca="1" si="1918"/>
        <v>-20.011111111111113</v>
      </c>
      <c r="E5287">
        <f ca="1">IF(currency="USD",'Future et co'!F5287,IF(currency="EUR",'Future et co'!G5287,FALSE))</f>
        <v>3.6070000000000005E-2</v>
      </c>
      <c r="F5287">
        <f t="shared" ca="1" si="1919"/>
        <v>3.6070000000000005E-2</v>
      </c>
      <c r="G5287">
        <f t="shared" ca="1" si="1920"/>
        <v>2.0569999999999998E-2</v>
      </c>
      <c r="L5287">
        <f t="shared" ca="1" si="1921"/>
        <v>127.8</v>
      </c>
      <c r="M5287">
        <f t="shared" ca="1" si="1916"/>
        <v>3.6070000000000005E-2</v>
      </c>
      <c r="R5287">
        <f t="shared" ca="1" si="1922"/>
        <v>127.8</v>
      </c>
      <c r="S5287">
        <f t="shared" ca="1" si="1917"/>
        <v>3.6070000000000005E-2</v>
      </c>
      <c r="AU5287" s="1">
        <v>36559</v>
      </c>
      <c r="AV5287" s="23">
        <v>3.302</v>
      </c>
      <c r="AW5287">
        <f t="shared" si="1923"/>
        <v>3.3020000000000001E-2</v>
      </c>
      <c r="AY5287" s="1">
        <v>36559</v>
      </c>
      <c r="AZ5287" s="23">
        <v>3.302</v>
      </c>
      <c r="BA5287">
        <f t="shared" si="1924"/>
        <v>3.3020000000000001E-2</v>
      </c>
      <c r="BC5287" s="1">
        <v>36559</v>
      </c>
      <c r="BD5287">
        <v>3.4980000000000002</v>
      </c>
      <c r="BE5287">
        <f t="shared" si="1925"/>
        <v>3.4980000000000004E-2</v>
      </c>
      <c r="BI5287">
        <f t="shared" si="1926"/>
        <v>0</v>
      </c>
      <c r="BK5287" s="1">
        <v>44055</v>
      </c>
      <c r="BL5287">
        <v>2.1357499999999998</v>
      </c>
      <c r="BM5287">
        <f t="shared" si="1932"/>
        <v>2.1357499999999998E-2</v>
      </c>
      <c r="BP5287" s="1">
        <v>36559</v>
      </c>
      <c r="BQ5287" s="23">
        <v>3.302</v>
      </c>
      <c r="BR5287">
        <f t="shared" si="1927"/>
        <v>3.3020000000000001E-2</v>
      </c>
      <c r="BT5287" s="1">
        <v>36559</v>
      </c>
      <c r="BU5287" s="23">
        <v>3.302</v>
      </c>
      <c r="BV5287">
        <f t="shared" si="1928"/>
        <v>3.3020000000000001E-2</v>
      </c>
      <c r="BX5287" s="1">
        <v>36559</v>
      </c>
      <c r="BY5287">
        <v>3.4980000000000002</v>
      </c>
      <c r="BZ5287">
        <f t="shared" si="1929"/>
        <v>3.4980000000000004E-2</v>
      </c>
      <c r="CD5287">
        <f t="shared" si="1930"/>
        <v>0</v>
      </c>
      <c r="CG5287" s="1"/>
    </row>
    <row r="5288" spans="1:85" x14ac:dyDescent="0.3">
      <c r="A5288" s="21">
        <f t="shared" si="1931"/>
        <v>53213</v>
      </c>
      <c r="B5288" s="18">
        <f t="shared" si="1915"/>
        <v>112.421875</v>
      </c>
      <c r="C5288">
        <f t="shared" si="1933"/>
        <v>115</v>
      </c>
      <c r="D5288">
        <f t="shared" ca="1" si="1918"/>
        <v>-20.013888888888889</v>
      </c>
      <c r="E5288">
        <f ca="1">IF(currency="USD",'Future et co'!F5288,IF(currency="EUR",'Future et co'!G5288,FALSE))</f>
        <v>3.6070000000000005E-2</v>
      </c>
      <c r="F5288">
        <f t="shared" ca="1" si="1919"/>
        <v>3.6070000000000005E-2</v>
      </c>
      <c r="G5288">
        <f t="shared" ca="1" si="1920"/>
        <v>2.0569999999999998E-2</v>
      </c>
      <c r="L5288">
        <f t="shared" ca="1" si="1921"/>
        <v>127.8</v>
      </c>
      <c r="M5288">
        <f t="shared" ca="1" si="1916"/>
        <v>3.6070000000000005E-2</v>
      </c>
      <c r="R5288">
        <f t="shared" ca="1" si="1922"/>
        <v>127.8</v>
      </c>
      <c r="S5288">
        <f t="shared" ca="1" si="1917"/>
        <v>3.6070000000000005E-2</v>
      </c>
      <c r="AU5288" s="1">
        <v>36558</v>
      </c>
      <c r="AV5288" s="23">
        <v>3.2949999999999999</v>
      </c>
      <c r="AW5288">
        <f t="shared" si="1923"/>
        <v>3.295E-2</v>
      </c>
      <c r="AY5288" s="1">
        <v>36558</v>
      </c>
      <c r="AZ5288" s="23">
        <v>3.2949999999999999</v>
      </c>
      <c r="BA5288">
        <f t="shared" si="1924"/>
        <v>3.295E-2</v>
      </c>
      <c r="BC5288" s="1">
        <v>36558</v>
      </c>
      <c r="BD5288">
        <v>3.4889999999999999</v>
      </c>
      <c r="BE5288">
        <f t="shared" si="1925"/>
        <v>3.4889999999999997E-2</v>
      </c>
      <c r="BI5288">
        <f t="shared" si="1926"/>
        <v>0</v>
      </c>
      <c r="BK5288" s="1">
        <v>44056</v>
      </c>
      <c r="BL5288">
        <v>2.1438000000000001</v>
      </c>
      <c r="BM5288">
        <f t="shared" si="1932"/>
        <v>2.1438000000000002E-2</v>
      </c>
      <c r="BP5288" s="1">
        <v>36558</v>
      </c>
      <c r="BQ5288" s="23">
        <v>3.2949999999999999</v>
      </c>
      <c r="BR5288">
        <f t="shared" si="1927"/>
        <v>3.295E-2</v>
      </c>
      <c r="BT5288" s="1">
        <v>36558</v>
      </c>
      <c r="BU5288" s="23">
        <v>3.2949999999999999</v>
      </c>
      <c r="BV5288">
        <f t="shared" si="1928"/>
        <v>3.295E-2</v>
      </c>
      <c r="BX5288" s="1">
        <v>36558</v>
      </c>
      <c r="BY5288">
        <v>3.4889999999999999</v>
      </c>
      <c r="BZ5288">
        <f t="shared" si="1929"/>
        <v>3.4889999999999997E-2</v>
      </c>
      <c r="CD5288">
        <f t="shared" si="1930"/>
        <v>0</v>
      </c>
      <c r="CG5288" s="1"/>
    </row>
    <row r="5289" spans="1:85" x14ac:dyDescent="0.3">
      <c r="A5289" s="21">
        <f t="shared" si="1931"/>
        <v>53216</v>
      </c>
      <c r="B5289" s="18">
        <f t="shared" si="1915"/>
        <v>112.421875</v>
      </c>
      <c r="C5289">
        <f t="shared" si="1933"/>
        <v>115</v>
      </c>
      <c r="D5289">
        <f t="shared" ca="1" si="1918"/>
        <v>-20.022222222222222</v>
      </c>
      <c r="E5289">
        <f ca="1">IF(currency="USD",'Future et co'!F5289,IF(currency="EUR",'Future et co'!G5289,FALSE))</f>
        <v>3.6070000000000005E-2</v>
      </c>
      <c r="F5289">
        <f t="shared" ca="1" si="1919"/>
        <v>3.6070000000000005E-2</v>
      </c>
      <c r="G5289">
        <f t="shared" ca="1" si="1920"/>
        <v>2.0569999999999998E-2</v>
      </c>
      <c r="L5289">
        <f t="shared" ca="1" si="1921"/>
        <v>127.8</v>
      </c>
      <c r="M5289">
        <f t="shared" ca="1" si="1916"/>
        <v>3.6070000000000005E-2</v>
      </c>
      <c r="R5289">
        <f t="shared" ca="1" si="1922"/>
        <v>127.8</v>
      </c>
      <c r="S5289">
        <f t="shared" ca="1" si="1917"/>
        <v>3.6070000000000005E-2</v>
      </c>
      <c r="AU5289" s="1">
        <v>36557</v>
      </c>
      <c r="AV5289" s="23">
        <v>3.3130000000000002</v>
      </c>
      <c r="AW5289">
        <f t="shared" si="1923"/>
        <v>3.313E-2</v>
      </c>
      <c r="AY5289" s="1">
        <v>36557</v>
      </c>
      <c r="AZ5289" s="23">
        <v>3.3130000000000002</v>
      </c>
      <c r="BA5289">
        <f t="shared" si="1924"/>
        <v>3.313E-2</v>
      </c>
      <c r="BC5289" s="1">
        <v>36557</v>
      </c>
      <c r="BD5289">
        <v>3.496</v>
      </c>
      <c r="BE5289">
        <f t="shared" si="1925"/>
        <v>3.4959999999999998E-2</v>
      </c>
      <c r="BI5289">
        <f t="shared" si="1926"/>
        <v>0</v>
      </c>
      <c r="BK5289" s="1">
        <v>44057</v>
      </c>
      <c r="BL5289">
        <v>2.1417600000000001</v>
      </c>
      <c r="BM5289">
        <f t="shared" si="1932"/>
        <v>2.1417600000000002E-2</v>
      </c>
      <c r="BP5289" s="1">
        <v>36557</v>
      </c>
      <c r="BQ5289" s="23">
        <v>3.3130000000000002</v>
      </c>
      <c r="BR5289">
        <f t="shared" si="1927"/>
        <v>3.313E-2</v>
      </c>
      <c r="BT5289" s="1">
        <v>36557</v>
      </c>
      <c r="BU5289" s="23">
        <v>3.3130000000000002</v>
      </c>
      <c r="BV5289">
        <f t="shared" si="1928"/>
        <v>3.313E-2</v>
      </c>
      <c r="BX5289" s="1">
        <v>36557</v>
      </c>
      <c r="BY5289">
        <v>3.496</v>
      </c>
      <c r="BZ5289">
        <f t="shared" si="1929"/>
        <v>3.4959999999999998E-2</v>
      </c>
      <c r="CD5289">
        <f t="shared" si="1930"/>
        <v>0</v>
      </c>
      <c r="CG5289" s="1"/>
    </row>
    <row r="5290" spans="1:85" x14ac:dyDescent="0.3">
      <c r="A5290" s="21">
        <f t="shared" si="1931"/>
        <v>53217</v>
      </c>
      <c r="B5290" s="18">
        <f t="shared" si="1915"/>
        <v>112.421875</v>
      </c>
      <c r="C5290">
        <f t="shared" si="1933"/>
        <v>115</v>
      </c>
      <c r="D5290">
        <f t="shared" ca="1" si="1918"/>
        <v>-20.024999999999999</v>
      </c>
      <c r="E5290">
        <f ca="1">IF(currency="USD",'Future et co'!F5290,IF(currency="EUR",'Future et co'!G5290,FALSE))</f>
        <v>3.6070000000000005E-2</v>
      </c>
      <c r="F5290">
        <f t="shared" ca="1" si="1919"/>
        <v>3.6070000000000005E-2</v>
      </c>
      <c r="G5290">
        <f t="shared" ca="1" si="1920"/>
        <v>2.0569999999999998E-2</v>
      </c>
      <c r="L5290">
        <f t="shared" ca="1" si="1921"/>
        <v>127.8</v>
      </c>
      <c r="M5290">
        <f t="shared" ca="1" si="1916"/>
        <v>3.6070000000000005E-2</v>
      </c>
      <c r="R5290">
        <f t="shared" ca="1" si="1922"/>
        <v>127.8</v>
      </c>
      <c r="S5290">
        <f t="shared" ca="1" si="1917"/>
        <v>3.6070000000000005E-2</v>
      </c>
      <c r="AU5290" s="1">
        <v>36556</v>
      </c>
      <c r="AV5290" s="23">
        <v>3.306</v>
      </c>
      <c r="AW5290">
        <f t="shared" si="1923"/>
        <v>3.3059999999999999E-2</v>
      </c>
      <c r="AY5290" s="1">
        <v>36556</v>
      </c>
      <c r="AZ5290" s="23">
        <v>3.306</v>
      </c>
      <c r="BA5290">
        <f t="shared" si="1924"/>
        <v>3.3059999999999999E-2</v>
      </c>
      <c r="BC5290" s="1">
        <v>36556</v>
      </c>
      <c r="BD5290">
        <v>3.492</v>
      </c>
      <c r="BE5290">
        <f t="shared" si="1925"/>
        <v>3.492E-2</v>
      </c>
      <c r="BI5290">
        <f t="shared" si="1926"/>
        <v>0</v>
      </c>
      <c r="BK5290" s="1">
        <v>44060</v>
      </c>
      <c r="BL5290">
        <v>2.13809</v>
      </c>
      <c r="BM5290">
        <f t="shared" si="1932"/>
        <v>2.1380900000000001E-2</v>
      </c>
      <c r="BP5290" s="1">
        <v>36556</v>
      </c>
      <c r="BQ5290" s="23">
        <v>3.306</v>
      </c>
      <c r="BR5290">
        <f t="shared" si="1927"/>
        <v>3.3059999999999999E-2</v>
      </c>
      <c r="BT5290" s="1">
        <v>36556</v>
      </c>
      <c r="BU5290" s="23">
        <v>3.306</v>
      </c>
      <c r="BV5290">
        <f t="shared" si="1928"/>
        <v>3.3059999999999999E-2</v>
      </c>
      <c r="BX5290" s="1">
        <v>36556</v>
      </c>
      <c r="BY5290">
        <v>3.492</v>
      </c>
      <c r="BZ5290">
        <f t="shared" si="1929"/>
        <v>3.492E-2</v>
      </c>
      <c r="CD5290">
        <f t="shared" si="1930"/>
        <v>0</v>
      </c>
      <c r="CG5290" s="1"/>
    </row>
    <row r="5291" spans="1:85" x14ac:dyDescent="0.3">
      <c r="A5291" s="21">
        <f t="shared" si="1931"/>
        <v>53218</v>
      </c>
      <c r="B5291" s="18">
        <f t="shared" si="1915"/>
        <v>112.421875</v>
      </c>
      <c r="C5291">
        <f t="shared" si="1933"/>
        <v>115</v>
      </c>
      <c r="D5291">
        <f t="shared" ca="1" si="1918"/>
        <v>-20.027777777777779</v>
      </c>
      <c r="E5291">
        <f ca="1">IF(currency="USD",'Future et co'!F5291,IF(currency="EUR",'Future et co'!G5291,FALSE))</f>
        <v>3.6070000000000005E-2</v>
      </c>
      <c r="F5291">
        <f t="shared" ca="1" si="1919"/>
        <v>3.6070000000000005E-2</v>
      </c>
      <c r="G5291">
        <f t="shared" ca="1" si="1920"/>
        <v>2.0569999999999998E-2</v>
      </c>
      <c r="L5291">
        <f t="shared" ca="1" si="1921"/>
        <v>127.8</v>
      </c>
      <c r="M5291">
        <f t="shared" ca="1" si="1916"/>
        <v>3.6070000000000005E-2</v>
      </c>
      <c r="R5291">
        <f t="shared" ca="1" si="1922"/>
        <v>127.8</v>
      </c>
      <c r="S5291">
        <f t="shared" ca="1" si="1917"/>
        <v>3.6070000000000005E-2</v>
      </c>
      <c r="AU5291" s="1">
        <v>36553</v>
      </c>
      <c r="AV5291" s="23">
        <v>3.298</v>
      </c>
      <c r="AW5291">
        <f t="shared" si="1923"/>
        <v>3.2980000000000002E-2</v>
      </c>
      <c r="AY5291" s="1">
        <v>36553</v>
      </c>
      <c r="AZ5291" s="23">
        <v>3.298</v>
      </c>
      <c r="BA5291">
        <f t="shared" si="1924"/>
        <v>3.2980000000000002E-2</v>
      </c>
      <c r="BC5291" s="1">
        <v>36553</v>
      </c>
      <c r="BD5291">
        <v>3.4860000000000002</v>
      </c>
      <c r="BE5291">
        <f t="shared" si="1925"/>
        <v>3.4860000000000002E-2</v>
      </c>
      <c r="BI5291">
        <f t="shared" si="1926"/>
        <v>0</v>
      </c>
      <c r="BK5291" s="1">
        <v>44061</v>
      </c>
      <c r="BL5291">
        <v>2.1410999999999998</v>
      </c>
      <c r="BM5291">
        <f t="shared" si="1932"/>
        <v>2.1410999999999999E-2</v>
      </c>
      <c r="BP5291" s="1">
        <v>36553</v>
      </c>
      <c r="BQ5291" s="23">
        <v>3.298</v>
      </c>
      <c r="BR5291">
        <f t="shared" si="1927"/>
        <v>3.2980000000000002E-2</v>
      </c>
      <c r="BT5291" s="1">
        <v>36553</v>
      </c>
      <c r="BU5291" s="23">
        <v>3.298</v>
      </c>
      <c r="BV5291">
        <f t="shared" si="1928"/>
        <v>3.2980000000000002E-2</v>
      </c>
      <c r="BX5291" s="1">
        <v>36553</v>
      </c>
      <c r="BY5291">
        <v>3.4860000000000002</v>
      </c>
      <c r="BZ5291">
        <f t="shared" si="1929"/>
        <v>3.4860000000000002E-2</v>
      </c>
      <c r="CD5291">
        <f t="shared" si="1930"/>
        <v>0</v>
      </c>
      <c r="CG5291" s="1"/>
    </row>
    <row r="5292" spans="1:85" x14ac:dyDescent="0.3">
      <c r="A5292" s="21">
        <f t="shared" si="1931"/>
        <v>53219</v>
      </c>
      <c r="B5292" s="18">
        <f t="shared" si="1915"/>
        <v>112.421875</v>
      </c>
      <c r="C5292">
        <f t="shared" si="1933"/>
        <v>115</v>
      </c>
      <c r="D5292">
        <f t="shared" ca="1" si="1918"/>
        <v>-20.030555555555555</v>
      </c>
      <c r="E5292">
        <f ca="1">IF(currency="USD",'Future et co'!F5292,IF(currency="EUR",'Future et co'!G5292,FALSE))</f>
        <v>3.6070000000000005E-2</v>
      </c>
      <c r="F5292">
        <f t="shared" ca="1" si="1919"/>
        <v>3.6070000000000005E-2</v>
      </c>
      <c r="G5292">
        <f t="shared" ca="1" si="1920"/>
        <v>2.0569999999999998E-2</v>
      </c>
      <c r="L5292">
        <f t="shared" ca="1" si="1921"/>
        <v>127.8</v>
      </c>
      <c r="M5292">
        <f t="shared" ca="1" si="1916"/>
        <v>3.6070000000000005E-2</v>
      </c>
      <c r="R5292">
        <f t="shared" ca="1" si="1922"/>
        <v>127.8</v>
      </c>
      <c r="S5292">
        <f t="shared" ca="1" si="1917"/>
        <v>3.6070000000000005E-2</v>
      </c>
      <c r="AU5292" s="1">
        <v>36552</v>
      </c>
      <c r="AV5292" s="23">
        <v>3.2429999999999999</v>
      </c>
      <c r="AW5292">
        <f t="shared" si="1923"/>
        <v>3.243E-2</v>
      </c>
      <c r="AY5292" s="1">
        <v>36552</v>
      </c>
      <c r="AZ5292" s="23">
        <v>3.2429999999999999</v>
      </c>
      <c r="BA5292">
        <f t="shared" si="1924"/>
        <v>3.243E-2</v>
      </c>
      <c r="BC5292" s="1">
        <v>36552</v>
      </c>
      <c r="BD5292">
        <v>3.4279999999999999</v>
      </c>
      <c r="BE5292">
        <f t="shared" si="1925"/>
        <v>3.4279999999999998E-2</v>
      </c>
      <c r="BI5292">
        <f t="shared" si="1926"/>
        <v>0</v>
      </c>
      <c r="BK5292" s="1">
        <v>44062</v>
      </c>
      <c r="BL5292">
        <v>2.1490200000000002</v>
      </c>
      <c r="BM5292">
        <f t="shared" si="1932"/>
        <v>2.1490200000000001E-2</v>
      </c>
      <c r="BP5292" s="1">
        <v>36552</v>
      </c>
      <c r="BQ5292" s="23">
        <v>3.2429999999999999</v>
      </c>
      <c r="BR5292">
        <f t="shared" si="1927"/>
        <v>3.243E-2</v>
      </c>
      <c r="BT5292" s="1">
        <v>36552</v>
      </c>
      <c r="BU5292" s="23">
        <v>3.2429999999999999</v>
      </c>
      <c r="BV5292">
        <f t="shared" si="1928"/>
        <v>3.243E-2</v>
      </c>
      <c r="BX5292" s="1">
        <v>36552</v>
      </c>
      <c r="BY5292">
        <v>3.4279999999999999</v>
      </c>
      <c r="BZ5292">
        <f t="shared" si="1929"/>
        <v>3.4279999999999998E-2</v>
      </c>
      <c r="CD5292">
        <f t="shared" si="1930"/>
        <v>0</v>
      </c>
      <c r="CG5292" s="1"/>
    </row>
    <row r="5293" spans="1:85" x14ac:dyDescent="0.3">
      <c r="A5293" s="21">
        <f t="shared" si="1931"/>
        <v>53220</v>
      </c>
      <c r="B5293" s="18">
        <f t="shared" si="1915"/>
        <v>112.421875</v>
      </c>
      <c r="C5293">
        <f t="shared" si="1933"/>
        <v>115</v>
      </c>
      <c r="D5293">
        <f t="shared" ca="1" si="1918"/>
        <v>-20.033333333333335</v>
      </c>
      <c r="E5293">
        <f ca="1">IF(currency="USD",'Future et co'!F5293,IF(currency="EUR",'Future et co'!G5293,FALSE))</f>
        <v>3.6070000000000005E-2</v>
      </c>
      <c r="F5293">
        <f t="shared" ca="1" si="1919"/>
        <v>3.6070000000000005E-2</v>
      </c>
      <c r="G5293">
        <f t="shared" ca="1" si="1920"/>
        <v>2.0569999999999998E-2</v>
      </c>
      <c r="L5293">
        <f t="shared" ca="1" si="1921"/>
        <v>127.8</v>
      </c>
      <c r="M5293">
        <f t="shared" ca="1" si="1916"/>
        <v>3.6070000000000005E-2</v>
      </c>
      <c r="R5293">
        <f t="shared" ca="1" si="1922"/>
        <v>127.8</v>
      </c>
      <c r="S5293">
        <f t="shared" ca="1" si="1917"/>
        <v>3.6070000000000005E-2</v>
      </c>
      <c r="AU5293" s="1">
        <v>36551</v>
      </c>
      <c r="AV5293" s="23">
        <v>3.1309999999999998</v>
      </c>
      <c r="AW5293">
        <f t="shared" si="1923"/>
        <v>3.1309999999999998E-2</v>
      </c>
      <c r="AY5293" s="1">
        <v>36551</v>
      </c>
      <c r="AZ5293" s="23">
        <v>3.1309999999999998</v>
      </c>
      <c r="BA5293">
        <f t="shared" si="1924"/>
        <v>3.1309999999999998E-2</v>
      </c>
      <c r="BC5293" s="1">
        <v>36551</v>
      </c>
      <c r="BD5293">
        <v>3.3319999999999999</v>
      </c>
      <c r="BE5293">
        <f t="shared" si="1925"/>
        <v>3.3319999999999995E-2</v>
      </c>
      <c r="BI5293">
        <f t="shared" si="1926"/>
        <v>0</v>
      </c>
      <c r="BK5293" s="1">
        <v>44063</v>
      </c>
      <c r="BL5293">
        <v>2.1498200000000001</v>
      </c>
      <c r="BM5293">
        <f t="shared" si="1932"/>
        <v>2.1498200000000002E-2</v>
      </c>
      <c r="BP5293" s="1">
        <v>36551</v>
      </c>
      <c r="BQ5293" s="23">
        <v>3.1309999999999998</v>
      </c>
      <c r="BR5293">
        <f t="shared" si="1927"/>
        <v>3.1309999999999998E-2</v>
      </c>
      <c r="BT5293" s="1">
        <v>36551</v>
      </c>
      <c r="BU5293" s="23">
        <v>3.1309999999999998</v>
      </c>
      <c r="BV5293">
        <f t="shared" si="1928"/>
        <v>3.1309999999999998E-2</v>
      </c>
      <c r="BX5293" s="1">
        <v>36551</v>
      </c>
      <c r="BY5293">
        <v>3.3319999999999999</v>
      </c>
      <c r="BZ5293">
        <f t="shared" si="1929"/>
        <v>3.3319999999999995E-2</v>
      </c>
      <c r="CD5293">
        <f t="shared" si="1930"/>
        <v>0</v>
      </c>
      <c r="CG5293" s="1"/>
    </row>
    <row r="5294" spans="1:85" x14ac:dyDescent="0.3">
      <c r="A5294" s="21">
        <f t="shared" si="1931"/>
        <v>53223</v>
      </c>
      <c r="B5294" s="18">
        <f t="shared" si="1915"/>
        <v>112.421875</v>
      </c>
      <c r="C5294">
        <f t="shared" si="1933"/>
        <v>115</v>
      </c>
      <c r="D5294">
        <f t="shared" ca="1" si="1918"/>
        <v>-20.041666666666668</v>
      </c>
      <c r="E5294">
        <f ca="1">IF(currency="USD",'Future et co'!F5294,IF(currency="EUR",'Future et co'!G5294,FALSE))</f>
        <v>3.6070000000000005E-2</v>
      </c>
      <c r="F5294">
        <f t="shared" ca="1" si="1919"/>
        <v>3.6070000000000005E-2</v>
      </c>
      <c r="G5294">
        <f t="shared" ca="1" si="1920"/>
        <v>2.0569999999999998E-2</v>
      </c>
      <c r="L5294">
        <f t="shared" ca="1" si="1921"/>
        <v>127.8</v>
      </c>
      <c r="M5294">
        <f t="shared" ca="1" si="1916"/>
        <v>3.6070000000000005E-2</v>
      </c>
      <c r="R5294">
        <f t="shared" ca="1" si="1922"/>
        <v>127.8</v>
      </c>
      <c r="S5294">
        <f t="shared" ca="1" si="1917"/>
        <v>3.6070000000000005E-2</v>
      </c>
      <c r="AU5294" s="1">
        <v>36550</v>
      </c>
      <c r="AV5294" s="23">
        <v>3.1269999999999998</v>
      </c>
      <c r="AW5294">
        <f t="shared" si="1923"/>
        <v>3.1269999999999999E-2</v>
      </c>
      <c r="AY5294" s="1">
        <v>36550</v>
      </c>
      <c r="AZ5294" s="23">
        <v>3.1269999999999998</v>
      </c>
      <c r="BA5294">
        <f t="shared" si="1924"/>
        <v>3.1269999999999999E-2</v>
      </c>
      <c r="BC5294" s="1">
        <v>36550</v>
      </c>
      <c r="BD5294">
        <v>3.3220000000000001</v>
      </c>
      <c r="BE5294">
        <f t="shared" si="1925"/>
        <v>3.322E-2</v>
      </c>
      <c r="BI5294">
        <f t="shared" si="1926"/>
        <v>0</v>
      </c>
      <c r="BK5294" s="1">
        <v>44064</v>
      </c>
      <c r="BL5294">
        <v>2.1387999999999998</v>
      </c>
      <c r="BM5294">
        <f t="shared" si="1932"/>
        <v>2.1387999999999997E-2</v>
      </c>
      <c r="BP5294" s="1">
        <v>36550</v>
      </c>
      <c r="BQ5294" s="23">
        <v>3.1269999999999998</v>
      </c>
      <c r="BR5294">
        <f t="shared" si="1927"/>
        <v>3.1269999999999999E-2</v>
      </c>
      <c r="BT5294" s="1">
        <v>36550</v>
      </c>
      <c r="BU5294" s="23">
        <v>3.1269999999999998</v>
      </c>
      <c r="BV5294">
        <f t="shared" si="1928"/>
        <v>3.1269999999999999E-2</v>
      </c>
      <c r="BX5294" s="1">
        <v>36550</v>
      </c>
      <c r="BY5294">
        <v>3.3220000000000001</v>
      </c>
      <c r="BZ5294">
        <f t="shared" si="1929"/>
        <v>3.322E-2</v>
      </c>
      <c r="CD5294">
        <f t="shared" si="1930"/>
        <v>0</v>
      </c>
      <c r="CG5294" s="1"/>
    </row>
    <row r="5295" spans="1:85" x14ac:dyDescent="0.3">
      <c r="A5295" s="21">
        <f t="shared" si="1931"/>
        <v>53224</v>
      </c>
      <c r="B5295" s="18">
        <f t="shared" si="1915"/>
        <v>112.421875</v>
      </c>
      <c r="C5295">
        <f t="shared" si="1933"/>
        <v>115</v>
      </c>
      <c r="D5295">
        <f t="shared" ca="1" si="1918"/>
        <v>-20.044444444444444</v>
      </c>
      <c r="E5295">
        <f ca="1">IF(currency="USD",'Future et co'!F5295,IF(currency="EUR",'Future et co'!G5295,FALSE))</f>
        <v>3.6070000000000005E-2</v>
      </c>
      <c r="F5295">
        <f t="shared" ca="1" si="1919"/>
        <v>3.6070000000000005E-2</v>
      </c>
      <c r="G5295">
        <f t="shared" ca="1" si="1920"/>
        <v>2.0569999999999998E-2</v>
      </c>
      <c r="L5295">
        <f t="shared" ca="1" si="1921"/>
        <v>127.8</v>
      </c>
      <c r="M5295">
        <f t="shared" ca="1" si="1916"/>
        <v>3.6070000000000005E-2</v>
      </c>
      <c r="R5295">
        <f t="shared" ca="1" si="1922"/>
        <v>127.8</v>
      </c>
      <c r="S5295">
        <f t="shared" ca="1" si="1917"/>
        <v>3.6070000000000005E-2</v>
      </c>
      <c r="AU5295" s="1">
        <v>36549</v>
      </c>
      <c r="AV5295" s="23">
        <v>3.1259999999999999</v>
      </c>
      <c r="AW5295">
        <f t="shared" si="1923"/>
        <v>3.1259999999999996E-2</v>
      </c>
      <c r="AY5295" s="1">
        <v>36549</v>
      </c>
      <c r="AZ5295" s="23">
        <v>3.1259999999999999</v>
      </c>
      <c r="BA5295">
        <f t="shared" si="1924"/>
        <v>3.1259999999999996E-2</v>
      </c>
      <c r="BC5295" s="1">
        <v>36549</v>
      </c>
      <c r="BD5295">
        <v>3.3170000000000002</v>
      </c>
      <c r="BE5295">
        <f t="shared" si="1925"/>
        <v>3.3170000000000005E-2</v>
      </c>
      <c r="BI5295">
        <f t="shared" si="1926"/>
        <v>0</v>
      </c>
      <c r="BK5295" s="1">
        <v>44067</v>
      </c>
      <c r="BL5295">
        <v>2.1159500000000002</v>
      </c>
      <c r="BM5295">
        <f t="shared" si="1932"/>
        <v>2.1159500000000001E-2</v>
      </c>
      <c r="BP5295" s="1">
        <v>36549</v>
      </c>
      <c r="BQ5295" s="23">
        <v>3.1259999999999999</v>
      </c>
      <c r="BR5295">
        <f t="shared" si="1927"/>
        <v>3.1259999999999996E-2</v>
      </c>
      <c r="BT5295" s="1">
        <v>36549</v>
      </c>
      <c r="BU5295" s="23">
        <v>3.1259999999999999</v>
      </c>
      <c r="BV5295">
        <f t="shared" si="1928"/>
        <v>3.1259999999999996E-2</v>
      </c>
      <c r="BX5295" s="1">
        <v>36549</v>
      </c>
      <c r="BY5295">
        <v>3.3170000000000002</v>
      </c>
      <c r="BZ5295">
        <f t="shared" si="1929"/>
        <v>3.3170000000000005E-2</v>
      </c>
      <c r="CD5295">
        <f t="shared" si="1930"/>
        <v>0</v>
      </c>
      <c r="CG5295" s="1"/>
    </row>
    <row r="5296" spans="1:85" x14ac:dyDescent="0.3">
      <c r="A5296" s="21">
        <f t="shared" si="1931"/>
        <v>53225</v>
      </c>
      <c r="B5296" s="18">
        <f t="shared" si="1915"/>
        <v>112.421875</v>
      </c>
      <c r="C5296">
        <f t="shared" si="1933"/>
        <v>115</v>
      </c>
      <c r="D5296">
        <f t="shared" ca="1" si="1918"/>
        <v>-20.047222222222221</v>
      </c>
      <c r="E5296">
        <f ca="1">IF(currency="USD",'Future et co'!F5296,IF(currency="EUR",'Future et co'!G5296,FALSE))</f>
        <v>3.6070000000000005E-2</v>
      </c>
      <c r="F5296">
        <f t="shared" ca="1" si="1919"/>
        <v>3.6070000000000005E-2</v>
      </c>
      <c r="G5296">
        <f t="shared" ca="1" si="1920"/>
        <v>2.0569999999999998E-2</v>
      </c>
      <c r="L5296">
        <f t="shared" ca="1" si="1921"/>
        <v>127.8</v>
      </c>
      <c r="M5296">
        <f t="shared" ca="1" si="1916"/>
        <v>3.6070000000000005E-2</v>
      </c>
      <c r="R5296">
        <f t="shared" ca="1" si="1922"/>
        <v>127.8</v>
      </c>
      <c r="S5296">
        <f t="shared" ca="1" si="1917"/>
        <v>3.6070000000000005E-2</v>
      </c>
      <c r="AU5296" s="1">
        <v>36546</v>
      </c>
      <c r="AV5296" s="23">
        <v>3.121</v>
      </c>
      <c r="AW5296">
        <f t="shared" si="1923"/>
        <v>3.1210000000000002E-2</v>
      </c>
      <c r="AY5296" s="1">
        <v>36546</v>
      </c>
      <c r="AZ5296" s="23">
        <v>3.121</v>
      </c>
      <c r="BA5296">
        <f t="shared" si="1924"/>
        <v>3.1210000000000002E-2</v>
      </c>
      <c r="BC5296" s="1">
        <v>36546</v>
      </c>
      <c r="BD5296">
        <v>3.31</v>
      </c>
      <c r="BE5296">
        <f t="shared" si="1925"/>
        <v>3.3099999999999997E-2</v>
      </c>
      <c r="BI5296">
        <f t="shared" si="1926"/>
        <v>0</v>
      </c>
      <c r="BK5296" s="1">
        <v>44068</v>
      </c>
      <c r="BL5296">
        <v>2.1144500000000002</v>
      </c>
      <c r="BM5296">
        <f t="shared" si="1932"/>
        <v>2.11445E-2</v>
      </c>
      <c r="BP5296" s="1">
        <v>36546</v>
      </c>
      <c r="BQ5296" s="23">
        <v>3.121</v>
      </c>
      <c r="BR5296">
        <f t="shared" si="1927"/>
        <v>3.1210000000000002E-2</v>
      </c>
      <c r="BT5296" s="1">
        <v>36546</v>
      </c>
      <c r="BU5296" s="23">
        <v>3.121</v>
      </c>
      <c r="BV5296">
        <f t="shared" si="1928"/>
        <v>3.1210000000000002E-2</v>
      </c>
      <c r="BX5296" s="1">
        <v>36546</v>
      </c>
      <c r="BY5296">
        <v>3.31</v>
      </c>
      <c r="BZ5296">
        <f t="shared" si="1929"/>
        <v>3.3099999999999997E-2</v>
      </c>
      <c r="CD5296">
        <f t="shared" si="1930"/>
        <v>0</v>
      </c>
      <c r="CG5296" s="1"/>
    </row>
    <row r="5297" spans="1:85" x14ac:dyDescent="0.3">
      <c r="A5297" s="21">
        <f t="shared" si="1931"/>
        <v>53226</v>
      </c>
      <c r="B5297" s="18">
        <f t="shared" si="1915"/>
        <v>112.421875</v>
      </c>
      <c r="C5297">
        <f t="shared" si="1933"/>
        <v>115</v>
      </c>
      <c r="D5297">
        <f t="shared" ca="1" si="1918"/>
        <v>-20.05</v>
      </c>
      <c r="E5297">
        <f ca="1">IF(currency="USD",'Future et co'!F5297,IF(currency="EUR",'Future et co'!G5297,FALSE))</f>
        <v>3.6070000000000005E-2</v>
      </c>
      <c r="F5297">
        <f t="shared" ca="1" si="1919"/>
        <v>3.6070000000000005E-2</v>
      </c>
      <c r="G5297">
        <f t="shared" ca="1" si="1920"/>
        <v>2.0569999999999998E-2</v>
      </c>
      <c r="L5297">
        <f t="shared" ca="1" si="1921"/>
        <v>127.8</v>
      </c>
      <c r="M5297">
        <f t="shared" ca="1" si="1916"/>
        <v>3.6070000000000005E-2</v>
      </c>
      <c r="R5297">
        <f t="shared" ca="1" si="1922"/>
        <v>127.8</v>
      </c>
      <c r="S5297">
        <f t="shared" ca="1" si="1917"/>
        <v>3.6070000000000005E-2</v>
      </c>
      <c r="AU5297" s="1">
        <v>36545</v>
      </c>
      <c r="AV5297" s="23">
        <v>3.12</v>
      </c>
      <c r="AW5297">
        <f t="shared" si="1923"/>
        <v>3.1200000000000002E-2</v>
      </c>
      <c r="AY5297" s="1">
        <v>36545</v>
      </c>
      <c r="AZ5297" s="23">
        <v>3.12</v>
      </c>
      <c r="BA5297">
        <f t="shared" si="1924"/>
        <v>3.1200000000000002E-2</v>
      </c>
      <c r="BC5297" s="1">
        <v>36545</v>
      </c>
      <c r="BD5297">
        <v>3.31</v>
      </c>
      <c r="BE5297">
        <f t="shared" si="1925"/>
        <v>3.3099999999999997E-2</v>
      </c>
      <c r="BI5297">
        <f t="shared" si="1926"/>
        <v>0</v>
      </c>
      <c r="BK5297" s="1">
        <v>44069</v>
      </c>
      <c r="BL5297">
        <v>2.1091199999999999</v>
      </c>
      <c r="BM5297">
        <f t="shared" si="1932"/>
        <v>2.1091199999999997E-2</v>
      </c>
      <c r="BP5297" s="1">
        <v>36545</v>
      </c>
      <c r="BQ5297" s="23">
        <v>3.12</v>
      </c>
      <c r="BR5297">
        <f t="shared" si="1927"/>
        <v>3.1200000000000002E-2</v>
      </c>
      <c r="BT5297" s="1">
        <v>36545</v>
      </c>
      <c r="BU5297" s="23">
        <v>3.12</v>
      </c>
      <c r="BV5297">
        <f t="shared" si="1928"/>
        <v>3.1200000000000002E-2</v>
      </c>
      <c r="BX5297" s="1">
        <v>36545</v>
      </c>
      <c r="BY5297">
        <v>3.31</v>
      </c>
      <c r="BZ5297">
        <f t="shared" si="1929"/>
        <v>3.3099999999999997E-2</v>
      </c>
      <c r="CD5297">
        <f t="shared" si="1930"/>
        <v>0</v>
      </c>
      <c r="CG5297" s="1"/>
    </row>
    <row r="5298" spans="1:85" x14ac:dyDescent="0.3">
      <c r="A5298" s="21">
        <f t="shared" si="1931"/>
        <v>53227</v>
      </c>
      <c r="B5298" s="18">
        <f t="shared" si="1915"/>
        <v>112.421875</v>
      </c>
      <c r="C5298">
        <f t="shared" si="1933"/>
        <v>115</v>
      </c>
      <c r="D5298">
        <f t="shared" ca="1" si="1918"/>
        <v>-20.052777777777777</v>
      </c>
      <c r="E5298">
        <f ca="1">IF(currency="USD",'Future et co'!F5298,IF(currency="EUR",'Future et co'!G5298,FALSE))</f>
        <v>3.6070000000000005E-2</v>
      </c>
      <c r="F5298">
        <f t="shared" ca="1" si="1919"/>
        <v>3.6070000000000005E-2</v>
      </c>
      <c r="G5298">
        <f t="shared" ca="1" si="1920"/>
        <v>2.0569999999999998E-2</v>
      </c>
      <c r="L5298">
        <f t="shared" ca="1" si="1921"/>
        <v>127.8</v>
      </c>
      <c r="M5298">
        <f t="shared" ca="1" si="1916"/>
        <v>3.6070000000000005E-2</v>
      </c>
      <c r="R5298">
        <f t="shared" ca="1" si="1922"/>
        <v>127.8</v>
      </c>
      <c r="S5298">
        <f t="shared" ca="1" si="1917"/>
        <v>3.6070000000000005E-2</v>
      </c>
      <c r="AU5298" s="1">
        <v>36544</v>
      </c>
      <c r="AV5298" s="23">
        <v>3.1040000000000001</v>
      </c>
      <c r="AW5298">
        <f t="shared" si="1923"/>
        <v>3.1040000000000002E-2</v>
      </c>
      <c r="AY5298" s="1">
        <v>36544</v>
      </c>
      <c r="AZ5298" s="23">
        <v>3.1040000000000001</v>
      </c>
      <c r="BA5298">
        <f t="shared" si="1924"/>
        <v>3.1040000000000002E-2</v>
      </c>
      <c r="BC5298" s="1">
        <v>36544</v>
      </c>
      <c r="BD5298">
        <v>3.3079999999999998</v>
      </c>
      <c r="BE5298">
        <f t="shared" si="1925"/>
        <v>3.3079999999999998E-2</v>
      </c>
      <c r="BI5298">
        <f t="shared" si="1926"/>
        <v>0</v>
      </c>
      <c r="BK5298" s="1">
        <v>44070</v>
      </c>
      <c r="BL5298">
        <v>2.0987300000000002</v>
      </c>
      <c r="BM5298">
        <f t="shared" si="1932"/>
        <v>2.09873E-2</v>
      </c>
      <c r="BP5298" s="1">
        <v>36544</v>
      </c>
      <c r="BQ5298" s="23">
        <v>3.1040000000000001</v>
      </c>
      <c r="BR5298">
        <f t="shared" si="1927"/>
        <v>3.1040000000000002E-2</v>
      </c>
      <c r="BT5298" s="1">
        <v>36544</v>
      </c>
      <c r="BU5298" s="23">
        <v>3.1040000000000001</v>
      </c>
      <c r="BV5298">
        <f t="shared" si="1928"/>
        <v>3.1040000000000002E-2</v>
      </c>
      <c r="BX5298" s="1">
        <v>36544</v>
      </c>
      <c r="BY5298">
        <v>3.3079999999999998</v>
      </c>
      <c r="BZ5298">
        <f t="shared" si="1929"/>
        <v>3.3079999999999998E-2</v>
      </c>
      <c r="CD5298">
        <f t="shared" si="1930"/>
        <v>0</v>
      </c>
      <c r="CG5298" s="1"/>
    </row>
    <row r="5299" spans="1:85" x14ac:dyDescent="0.3">
      <c r="A5299" s="21">
        <f t="shared" si="1931"/>
        <v>53230</v>
      </c>
      <c r="B5299" s="18">
        <f t="shared" si="1915"/>
        <v>112.421875</v>
      </c>
      <c r="C5299">
        <f t="shared" si="1933"/>
        <v>115</v>
      </c>
      <c r="D5299">
        <f t="shared" ca="1" si="1918"/>
        <v>-20.06111111111111</v>
      </c>
      <c r="E5299">
        <f ca="1">IF(currency="USD",'Future et co'!F5299,IF(currency="EUR",'Future et co'!G5299,FALSE))</f>
        <v>3.6070000000000005E-2</v>
      </c>
      <c r="F5299">
        <f t="shared" ca="1" si="1919"/>
        <v>3.6070000000000005E-2</v>
      </c>
      <c r="G5299">
        <f t="shared" ca="1" si="1920"/>
        <v>2.0569999999999998E-2</v>
      </c>
      <c r="L5299">
        <f t="shared" ca="1" si="1921"/>
        <v>127.8</v>
      </c>
      <c r="M5299">
        <f t="shared" ca="1" si="1916"/>
        <v>3.6070000000000005E-2</v>
      </c>
      <c r="R5299">
        <f t="shared" ca="1" si="1922"/>
        <v>127.8</v>
      </c>
      <c r="S5299">
        <f t="shared" ca="1" si="1917"/>
        <v>3.6070000000000005E-2</v>
      </c>
      <c r="AU5299" s="1">
        <v>36543</v>
      </c>
      <c r="AV5299" s="23">
        <v>3.12</v>
      </c>
      <c r="AW5299">
        <f t="shared" si="1923"/>
        <v>3.1200000000000002E-2</v>
      </c>
      <c r="AY5299" s="1">
        <v>36543</v>
      </c>
      <c r="AZ5299" s="23">
        <v>3.12</v>
      </c>
      <c r="BA5299">
        <f t="shared" si="1924"/>
        <v>3.1200000000000002E-2</v>
      </c>
      <c r="BC5299" s="1">
        <v>36543</v>
      </c>
      <c r="BD5299">
        <v>3.3130000000000002</v>
      </c>
      <c r="BE5299">
        <f t="shared" si="1925"/>
        <v>3.313E-2</v>
      </c>
      <c r="BI5299">
        <f t="shared" si="1926"/>
        <v>0</v>
      </c>
      <c r="BK5299" s="1">
        <v>44071</v>
      </c>
      <c r="BL5299">
        <v>2.0828799999999998</v>
      </c>
      <c r="BM5299">
        <f t="shared" si="1932"/>
        <v>2.0828799999999998E-2</v>
      </c>
      <c r="BP5299" s="1">
        <v>36543</v>
      </c>
      <c r="BQ5299" s="23">
        <v>3.12</v>
      </c>
      <c r="BR5299">
        <f t="shared" si="1927"/>
        <v>3.1200000000000002E-2</v>
      </c>
      <c r="BT5299" s="1">
        <v>36543</v>
      </c>
      <c r="BU5299" s="23">
        <v>3.12</v>
      </c>
      <c r="BV5299">
        <f t="shared" si="1928"/>
        <v>3.1200000000000002E-2</v>
      </c>
      <c r="BX5299" s="1">
        <v>36543</v>
      </c>
      <c r="BY5299">
        <v>3.3130000000000002</v>
      </c>
      <c r="BZ5299">
        <f t="shared" si="1929"/>
        <v>3.313E-2</v>
      </c>
      <c r="CD5299">
        <f t="shared" si="1930"/>
        <v>0</v>
      </c>
      <c r="CG5299" s="1"/>
    </row>
    <row r="5300" spans="1:85" x14ac:dyDescent="0.3">
      <c r="A5300" s="21">
        <f t="shared" si="1931"/>
        <v>53231</v>
      </c>
      <c r="B5300" s="18">
        <f t="shared" si="1915"/>
        <v>112.421875</v>
      </c>
      <c r="C5300">
        <f t="shared" si="1933"/>
        <v>115</v>
      </c>
      <c r="D5300">
        <f t="shared" ca="1" si="1918"/>
        <v>-20.06388888888889</v>
      </c>
      <c r="E5300">
        <f ca="1">IF(currency="USD",'Future et co'!F5300,IF(currency="EUR",'Future et co'!G5300,FALSE))</f>
        <v>3.6070000000000005E-2</v>
      </c>
      <c r="F5300">
        <f t="shared" ca="1" si="1919"/>
        <v>3.6070000000000005E-2</v>
      </c>
      <c r="G5300">
        <f t="shared" ca="1" si="1920"/>
        <v>2.0569999999999998E-2</v>
      </c>
      <c r="L5300">
        <f t="shared" ca="1" si="1921"/>
        <v>127.8</v>
      </c>
      <c r="M5300">
        <f t="shared" ca="1" si="1916"/>
        <v>3.6070000000000005E-2</v>
      </c>
      <c r="R5300">
        <f t="shared" ca="1" si="1922"/>
        <v>127.8</v>
      </c>
      <c r="S5300">
        <f t="shared" ca="1" si="1917"/>
        <v>3.6070000000000005E-2</v>
      </c>
      <c r="AU5300" s="1">
        <v>36542</v>
      </c>
      <c r="AV5300" s="23">
        <v>3.1219999999999999</v>
      </c>
      <c r="AW5300">
        <f t="shared" si="1923"/>
        <v>3.1219999999999998E-2</v>
      </c>
      <c r="AY5300" s="1">
        <v>36542</v>
      </c>
      <c r="AZ5300" s="23">
        <v>3.1219999999999999</v>
      </c>
      <c r="BA5300">
        <f t="shared" si="1924"/>
        <v>3.1219999999999998E-2</v>
      </c>
      <c r="BC5300" s="1">
        <v>36542</v>
      </c>
      <c r="BD5300">
        <v>3.3159999999999998</v>
      </c>
      <c r="BE5300">
        <f t="shared" si="1925"/>
        <v>3.3159999999999995E-2</v>
      </c>
      <c r="BI5300">
        <f t="shared" si="1926"/>
        <v>0</v>
      </c>
      <c r="BK5300" s="1">
        <v>44074</v>
      </c>
      <c r="BL5300">
        <v>2.0913499999999998</v>
      </c>
      <c r="BM5300">
        <f t="shared" si="1932"/>
        <v>2.0913499999999998E-2</v>
      </c>
      <c r="BP5300" s="1">
        <v>36542</v>
      </c>
      <c r="BQ5300" s="23">
        <v>3.1219999999999999</v>
      </c>
      <c r="BR5300">
        <f t="shared" si="1927"/>
        <v>3.1219999999999998E-2</v>
      </c>
      <c r="BT5300" s="1">
        <v>36542</v>
      </c>
      <c r="BU5300" s="23">
        <v>3.1219999999999999</v>
      </c>
      <c r="BV5300">
        <f t="shared" si="1928"/>
        <v>3.1219999999999998E-2</v>
      </c>
      <c r="BX5300" s="1">
        <v>36542</v>
      </c>
      <c r="BY5300">
        <v>3.3159999999999998</v>
      </c>
      <c r="BZ5300">
        <f t="shared" si="1929"/>
        <v>3.3159999999999995E-2</v>
      </c>
      <c r="CD5300">
        <f t="shared" si="1930"/>
        <v>0</v>
      </c>
      <c r="CG5300" s="1"/>
    </row>
    <row r="5301" spans="1:85" x14ac:dyDescent="0.3">
      <c r="A5301" s="21">
        <f t="shared" si="1931"/>
        <v>53232</v>
      </c>
      <c r="B5301" s="18">
        <f t="shared" si="1915"/>
        <v>112.421875</v>
      </c>
      <c r="C5301">
        <f t="shared" si="1933"/>
        <v>115</v>
      </c>
      <c r="D5301">
        <f t="shared" ca="1" si="1918"/>
        <v>-20.066666666666666</v>
      </c>
      <c r="E5301">
        <f ca="1">IF(currency="USD",'Future et co'!F5301,IF(currency="EUR",'Future et co'!G5301,FALSE))</f>
        <v>3.6070000000000005E-2</v>
      </c>
      <c r="F5301">
        <f t="shared" ca="1" si="1919"/>
        <v>3.6070000000000005E-2</v>
      </c>
      <c r="G5301">
        <f t="shared" ca="1" si="1920"/>
        <v>2.0569999999999998E-2</v>
      </c>
      <c r="L5301">
        <f t="shared" ca="1" si="1921"/>
        <v>127.8</v>
      </c>
      <c r="M5301">
        <f t="shared" ca="1" si="1916"/>
        <v>3.6070000000000005E-2</v>
      </c>
      <c r="R5301">
        <f t="shared" ca="1" si="1922"/>
        <v>127.8</v>
      </c>
      <c r="S5301">
        <f t="shared" ca="1" si="1917"/>
        <v>3.6070000000000005E-2</v>
      </c>
      <c r="AU5301" s="1">
        <v>36539</v>
      </c>
      <c r="AV5301" s="23">
        <v>3.125</v>
      </c>
      <c r="AW5301">
        <f t="shared" si="1923"/>
        <v>3.125E-2</v>
      </c>
      <c r="AY5301" s="1">
        <v>36539</v>
      </c>
      <c r="AZ5301" s="23">
        <v>3.125</v>
      </c>
      <c r="BA5301">
        <f t="shared" si="1924"/>
        <v>3.125E-2</v>
      </c>
      <c r="BC5301" s="1">
        <v>36539</v>
      </c>
      <c r="BD5301">
        <v>3.3210000000000002</v>
      </c>
      <c r="BE5301">
        <f t="shared" si="1925"/>
        <v>3.3210000000000003E-2</v>
      </c>
      <c r="BI5301">
        <f t="shared" si="1926"/>
        <v>0</v>
      </c>
      <c r="BK5301" s="1">
        <v>44075</v>
      </c>
      <c r="BL5301">
        <v>2.0796600000000001</v>
      </c>
      <c r="BM5301">
        <f t="shared" si="1932"/>
        <v>2.0796600000000002E-2</v>
      </c>
      <c r="BP5301" s="1">
        <v>36539</v>
      </c>
      <c r="BQ5301" s="23">
        <v>3.125</v>
      </c>
      <c r="BR5301">
        <f t="shared" si="1927"/>
        <v>3.125E-2</v>
      </c>
      <c r="BT5301" s="1">
        <v>36539</v>
      </c>
      <c r="BU5301" s="23">
        <v>3.125</v>
      </c>
      <c r="BV5301">
        <f t="shared" si="1928"/>
        <v>3.125E-2</v>
      </c>
      <c r="BX5301" s="1">
        <v>36539</v>
      </c>
      <c r="BY5301">
        <v>3.3210000000000002</v>
      </c>
      <c r="BZ5301">
        <f t="shared" si="1929"/>
        <v>3.3210000000000003E-2</v>
      </c>
      <c r="CD5301">
        <f t="shared" si="1930"/>
        <v>0</v>
      </c>
      <c r="CG5301" s="1"/>
    </row>
    <row r="5302" spans="1:85" x14ac:dyDescent="0.3">
      <c r="A5302" s="21">
        <f t="shared" si="1931"/>
        <v>53233</v>
      </c>
      <c r="B5302" s="18">
        <f t="shared" si="1915"/>
        <v>112.421875</v>
      </c>
      <c r="C5302">
        <f t="shared" si="1933"/>
        <v>115</v>
      </c>
      <c r="D5302">
        <f t="shared" ca="1" si="1918"/>
        <v>-20.069444444444443</v>
      </c>
      <c r="E5302">
        <f ca="1">IF(currency="USD",'Future et co'!F5302,IF(currency="EUR",'Future et co'!G5302,FALSE))</f>
        <v>3.6070000000000005E-2</v>
      </c>
      <c r="F5302">
        <f t="shared" ca="1" si="1919"/>
        <v>3.6070000000000005E-2</v>
      </c>
      <c r="G5302">
        <f t="shared" ca="1" si="1920"/>
        <v>2.0569999999999998E-2</v>
      </c>
      <c r="L5302">
        <f t="shared" ca="1" si="1921"/>
        <v>127.8</v>
      </c>
      <c r="M5302">
        <f t="shared" ca="1" si="1916"/>
        <v>3.6070000000000005E-2</v>
      </c>
      <c r="R5302">
        <f t="shared" ca="1" si="1922"/>
        <v>127.8</v>
      </c>
      <c r="S5302">
        <f t="shared" ca="1" si="1917"/>
        <v>3.6070000000000005E-2</v>
      </c>
      <c r="AU5302" s="1">
        <v>36538</v>
      </c>
      <c r="AV5302" s="23">
        <v>3.1280000000000001</v>
      </c>
      <c r="AW5302">
        <f t="shared" si="1923"/>
        <v>3.1280000000000002E-2</v>
      </c>
      <c r="AY5302" s="1">
        <v>36538</v>
      </c>
      <c r="AZ5302" s="23">
        <v>3.1280000000000001</v>
      </c>
      <c r="BA5302">
        <f t="shared" si="1924"/>
        <v>3.1280000000000002E-2</v>
      </c>
      <c r="BC5302" s="1">
        <v>36538</v>
      </c>
      <c r="BD5302">
        <v>3.3220000000000001</v>
      </c>
      <c r="BE5302">
        <f t="shared" si="1925"/>
        <v>3.322E-2</v>
      </c>
      <c r="BI5302">
        <f t="shared" si="1926"/>
        <v>0</v>
      </c>
      <c r="BK5302" s="1">
        <v>44076</v>
      </c>
      <c r="BL5302">
        <v>2.0493000000000001</v>
      </c>
      <c r="BM5302">
        <f t="shared" si="1932"/>
        <v>2.0493000000000001E-2</v>
      </c>
      <c r="BP5302" s="1">
        <v>36538</v>
      </c>
      <c r="BQ5302" s="23">
        <v>3.1280000000000001</v>
      </c>
      <c r="BR5302">
        <f t="shared" si="1927"/>
        <v>3.1280000000000002E-2</v>
      </c>
      <c r="BT5302" s="1">
        <v>36538</v>
      </c>
      <c r="BU5302" s="23">
        <v>3.1280000000000001</v>
      </c>
      <c r="BV5302">
        <f t="shared" si="1928"/>
        <v>3.1280000000000002E-2</v>
      </c>
      <c r="BX5302" s="1">
        <v>36538</v>
      </c>
      <c r="BY5302">
        <v>3.3220000000000001</v>
      </c>
      <c r="BZ5302">
        <f t="shared" si="1929"/>
        <v>3.322E-2</v>
      </c>
      <c r="CD5302">
        <f t="shared" si="1930"/>
        <v>0</v>
      </c>
      <c r="CG5302" s="1"/>
    </row>
    <row r="5303" spans="1:85" x14ac:dyDescent="0.3">
      <c r="A5303" s="21">
        <f t="shared" si="1931"/>
        <v>53234</v>
      </c>
      <c r="B5303" s="18">
        <f t="shared" si="1915"/>
        <v>112.421875</v>
      </c>
      <c r="C5303">
        <f t="shared" si="1933"/>
        <v>115</v>
      </c>
      <c r="D5303">
        <f t="shared" ca="1" si="1918"/>
        <v>-20.072222222222223</v>
      </c>
      <c r="E5303">
        <f ca="1">IF(currency="USD",'Future et co'!F5303,IF(currency="EUR",'Future et co'!G5303,FALSE))</f>
        <v>3.6070000000000005E-2</v>
      </c>
      <c r="F5303">
        <f t="shared" ca="1" si="1919"/>
        <v>3.6070000000000005E-2</v>
      </c>
      <c r="G5303">
        <f t="shared" ca="1" si="1920"/>
        <v>2.0569999999999998E-2</v>
      </c>
      <c r="L5303">
        <f t="shared" ca="1" si="1921"/>
        <v>127.8</v>
      </c>
      <c r="M5303">
        <f t="shared" ca="1" si="1916"/>
        <v>3.6070000000000005E-2</v>
      </c>
      <c r="R5303">
        <f t="shared" ca="1" si="1922"/>
        <v>127.8</v>
      </c>
      <c r="S5303">
        <f t="shared" ca="1" si="1917"/>
        <v>3.6070000000000005E-2</v>
      </c>
      <c r="AU5303" s="1">
        <v>36537</v>
      </c>
      <c r="AV5303" s="23">
        <v>3.1280000000000001</v>
      </c>
      <c r="AW5303">
        <f t="shared" si="1923"/>
        <v>3.1280000000000002E-2</v>
      </c>
      <c r="AY5303" s="1">
        <v>36537</v>
      </c>
      <c r="AZ5303" s="23">
        <v>3.1280000000000001</v>
      </c>
      <c r="BA5303">
        <f t="shared" si="1924"/>
        <v>3.1280000000000002E-2</v>
      </c>
      <c r="BC5303" s="1">
        <v>36537</v>
      </c>
      <c r="BD5303">
        <v>3.3220000000000001</v>
      </c>
      <c r="BE5303">
        <f t="shared" si="1925"/>
        <v>3.322E-2</v>
      </c>
      <c r="BI5303">
        <f t="shared" si="1926"/>
        <v>0</v>
      </c>
      <c r="BK5303" s="1">
        <v>44077</v>
      </c>
      <c r="BL5303">
        <v>2.1206499999999999</v>
      </c>
      <c r="BM5303">
        <f t="shared" si="1932"/>
        <v>2.12065E-2</v>
      </c>
      <c r="BP5303" s="1">
        <v>36537</v>
      </c>
      <c r="BQ5303" s="23">
        <v>3.1280000000000001</v>
      </c>
      <c r="BR5303">
        <f t="shared" si="1927"/>
        <v>3.1280000000000002E-2</v>
      </c>
      <c r="BT5303" s="1">
        <v>36537</v>
      </c>
      <c r="BU5303" s="23">
        <v>3.1280000000000001</v>
      </c>
      <c r="BV5303">
        <f t="shared" si="1928"/>
        <v>3.1280000000000002E-2</v>
      </c>
      <c r="BX5303" s="1">
        <v>36537</v>
      </c>
      <c r="BY5303">
        <v>3.3220000000000001</v>
      </c>
      <c r="BZ5303">
        <f t="shared" si="1929"/>
        <v>3.322E-2</v>
      </c>
      <c r="CD5303">
        <f t="shared" si="1930"/>
        <v>0</v>
      </c>
      <c r="CG5303" s="1"/>
    </row>
    <row r="5304" spans="1:85" x14ac:dyDescent="0.3">
      <c r="A5304" s="21">
        <f t="shared" si="1931"/>
        <v>53237</v>
      </c>
      <c r="B5304" s="18">
        <f t="shared" si="1915"/>
        <v>112.421875</v>
      </c>
      <c r="C5304">
        <f t="shared" si="1933"/>
        <v>115</v>
      </c>
      <c r="D5304">
        <f t="shared" ca="1" si="1918"/>
        <v>-20.080555555555556</v>
      </c>
      <c r="E5304">
        <f ca="1">IF(currency="USD",'Future et co'!F5304,IF(currency="EUR",'Future et co'!G5304,FALSE))</f>
        <v>3.6070000000000005E-2</v>
      </c>
      <c r="F5304">
        <f t="shared" ca="1" si="1919"/>
        <v>3.6070000000000005E-2</v>
      </c>
      <c r="G5304">
        <f t="shared" ca="1" si="1920"/>
        <v>2.0569999999999998E-2</v>
      </c>
      <c r="L5304">
        <f t="shared" ca="1" si="1921"/>
        <v>127.8</v>
      </c>
      <c r="M5304">
        <f t="shared" ca="1" si="1916"/>
        <v>3.6070000000000005E-2</v>
      </c>
      <c r="R5304">
        <f t="shared" ca="1" si="1922"/>
        <v>127.8</v>
      </c>
      <c r="S5304">
        <f t="shared" ca="1" si="1917"/>
        <v>3.6070000000000005E-2</v>
      </c>
      <c r="AU5304" s="1">
        <v>36536</v>
      </c>
      <c r="AV5304" s="23">
        <v>3.1139999999999999</v>
      </c>
      <c r="AW5304">
        <f t="shared" si="1923"/>
        <v>3.1139999999999998E-2</v>
      </c>
      <c r="AY5304" s="1">
        <v>36536</v>
      </c>
      <c r="AZ5304" s="23">
        <v>3.1139999999999999</v>
      </c>
      <c r="BA5304">
        <f t="shared" si="1924"/>
        <v>3.1139999999999998E-2</v>
      </c>
      <c r="BC5304" s="1">
        <v>36536</v>
      </c>
      <c r="BD5304">
        <v>3.3149999999999999</v>
      </c>
      <c r="BE5304">
        <f t="shared" si="1925"/>
        <v>3.3149999999999999E-2</v>
      </c>
      <c r="BI5304">
        <f t="shared" si="1926"/>
        <v>0</v>
      </c>
      <c r="BK5304" s="1">
        <v>44078</v>
      </c>
      <c r="BL5304">
        <v>2.1292599999999999</v>
      </c>
      <c r="BM5304">
        <f t="shared" si="1932"/>
        <v>2.1292599999999998E-2</v>
      </c>
      <c r="BP5304" s="1">
        <v>36536</v>
      </c>
      <c r="BQ5304" s="23">
        <v>3.1139999999999999</v>
      </c>
      <c r="BR5304">
        <f t="shared" si="1927"/>
        <v>3.1139999999999998E-2</v>
      </c>
      <c r="BT5304" s="1">
        <v>36536</v>
      </c>
      <c r="BU5304" s="23">
        <v>3.1139999999999999</v>
      </c>
      <c r="BV5304">
        <f t="shared" si="1928"/>
        <v>3.1139999999999998E-2</v>
      </c>
      <c r="BX5304" s="1">
        <v>36536</v>
      </c>
      <c r="BY5304">
        <v>3.3149999999999999</v>
      </c>
      <c r="BZ5304">
        <f t="shared" si="1929"/>
        <v>3.3149999999999999E-2</v>
      </c>
      <c r="CD5304">
        <f t="shared" si="1930"/>
        <v>0</v>
      </c>
      <c r="CG5304" s="1"/>
    </row>
    <row r="5305" spans="1:85" x14ac:dyDescent="0.3">
      <c r="A5305" s="21">
        <f t="shared" si="1931"/>
        <v>53238</v>
      </c>
      <c r="B5305" s="18">
        <f t="shared" si="1915"/>
        <v>112.421875</v>
      </c>
      <c r="C5305">
        <f t="shared" si="1933"/>
        <v>115</v>
      </c>
      <c r="D5305">
        <f t="shared" ca="1" si="1918"/>
        <v>-20.083333333333332</v>
      </c>
      <c r="E5305">
        <f ca="1">IF(currency="USD",'Future et co'!F5305,IF(currency="EUR",'Future et co'!G5305,FALSE))</f>
        <v>3.6070000000000005E-2</v>
      </c>
      <c r="F5305">
        <f t="shared" ca="1" si="1919"/>
        <v>3.6070000000000005E-2</v>
      </c>
      <c r="G5305">
        <f t="shared" ca="1" si="1920"/>
        <v>2.0569999999999998E-2</v>
      </c>
      <c r="L5305">
        <f t="shared" ca="1" si="1921"/>
        <v>127.8</v>
      </c>
      <c r="M5305">
        <f t="shared" ca="1" si="1916"/>
        <v>3.6070000000000005E-2</v>
      </c>
      <c r="R5305">
        <f t="shared" ca="1" si="1922"/>
        <v>127.8</v>
      </c>
      <c r="S5305">
        <f t="shared" ca="1" si="1917"/>
        <v>3.6070000000000005E-2</v>
      </c>
      <c r="AU5305" s="1">
        <v>36535</v>
      </c>
      <c r="AV5305" s="23">
        <v>3.1139999999999999</v>
      </c>
      <c r="AW5305">
        <f t="shared" si="1923"/>
        <v>3.1139999999999998E-2</v>
      </c>
      <c r="AY5305" s="1">
        <v>36535</v>
      </c>
      <c r="AZ5305" s="23">
        <v>3.1139999999999999</v>
      </c>
      <c r="BA5305">
        <f t="shared" si="1924"/>
        <v>3.1139999999999998E-2</v>
      </c>
      <c r="BC5305" s="1">
        <v>36535</v>
      </c>
      <c r="BD5305">
        <v>3.3170000000000002</v>
      </c>
      <c r="BE5305">
        <f t="shared" si="1925"/>
        <v>3.3170000000000005E-2</v>
      </c>
      <c r="BI5305">
        <f t="shared" si="1926"/>
        <v>0</v>
      </c>
      <c r="BK5305" s="1">
        <v>44081</v>
      </c>
      <c r="BL5305">
        <v>2.1292599999999999</v>
      </c>
      <c r="BM5305">
        <f t="shared" si="1932"/>
        <v>2.1292599999999998E-2</v>
      </c>
      <c r="BP5305" s="1">
        <v>36535</v>
      </c>
      <c r="BQ5305" s="23">
        <v>3.1139999999999999</v>
      </c>
      <c r="BR5305">
        <f t="shared" si="1927"/>
        <v>3.1139999999999998E-2</v>
      </c>
      <c r="BT5305" s="1">
        <v>36535</v>
      </c>
      <c r="BU5305" s="23">
        <v>3.1139999999999999</v>
      </c>
      <c r="BV5305">
        <f t="shared" si="1928"/>
        <v>3.1139999999999998E-2</v>
      </c>
      <c r="BX5305" s="1">
        <v>36535</v>
      </c>
      <c r="BY5305">
        <v>3.3170000000000002</v>
      </c>
      <c r="BZ5305">
        <f t="shared" si="1929"/>
        <v>3.3170000000000005E-2</v>
      </c>
      <c r="CD5305">
        <f t="shared" si="1930"/>
        <v>0</v>
      </c>
      <c r="CG5305" s="1"/>
    </row>
    <row r="5306" spans="1:85" x14ac:dyDescent="0.3">
      <c r="A5306" s="21">
        <f t="shared" si="1931"/>
        <v>53239</v>
      </c>
      <c r="B5306" s="18">
        <f t="shared" si="1915"/>
        <v>112.421875</v>
      </c>
      <c r="C5306">
        <f t="shared" si="1933"/>
        <v>115</v>
      </c>
      <c r="D5306">
        <f t="shared" ca="1" si="1918"/>
        <v>-20.086111111111112</v>
      </c>
      <c r="E5306">
        <f ca="1">IF(currency="USD",'Future et co'!F5306,IF(currency="EUR",'Future et co'!G5306,FALSE))</f>
        <v>3.6070000000000005E-2</v>
      </c>
      <c r="F5306">
        <f t="shared" ca="1" si="1919"/>
        <v>3.6070000000000005E-2</v>
      </c>
      <c r="G5306">
        <f t="shared" ca="1" si="1920"/>
        <v>2.0569999999999998E-2</v>
      </c>
      <c r="L5306">
        <f t="shared" ca="1" si="1921"/>
        <v>127.8</v>
      </c>
      <c r="M5306">
        <f t="shared" ca="1" si="1916"/>
        <v>3.6070000000000005E-2</v>
      </c>
      <c r="R5306">
        <f t="shared" ca="1" si="1922"/>
        <v>127.8</v>
      </c>
      <c r="S5306">
        <f t="shared" ca="1" si="1917"/>
        <v>3.6070000000000005E-2</v>
      </c>
      <c r="AU5306" s="1">
        <v>36532</v>
      </c>
      <c r="AV5306" s="23">
        <v>3.1160000000000001</v>
      </c>
      <c r="AW5306">
        <f t="shared" si="1923"/>
        <v>3.116E-2</v>
      </c>
      <c r="AY5306" s="1">
        <v>36532</v>
      </c>
      <c r="AZ5306" s="23">
        <v>3.1160000000000001</v>
      </c>
      <c r="BA5306">
        <f t="shared" si="1924"/>
        <v>3.116E-2</v>
      </c>
      <c r="BC5306" s="1">
        <v>36532</v>
      </c>
      <c r="BD5306">
        <v>3.3220000000000001</v>
      </c>
      <c r="BE5306">
        <f t="shared" si="1925"/>
        <v>3.322E-2</v>
      </c>
      <c r="BI5306">
        <f t="shared" si="1926"/>
        <v>0</v>
      </c>
      <c r="BK5306" s="1">
        <v>44082</v>
      </c>
      <c r="BL5306">
        <v>2.1866699999999999</v>
      </c>
      <c r="BM5306">
        <f t="shared" si="1932"/>
        <v>2.1866699999999999E-2</v>
      </c>
      <c r="BP5306" s="1">
        <v>36532</v>
      </c>
      <c r="BQ5306" s="23">
        <v>3.1160000000000001</v>
      </c>
      <c r="BR5306">
        <f t="shared" si="1927"/>
        <v>3.116E-2</v>
      </c>
      <c r="BT5306" s="1">
        <v>36532</v>
      </c>
      <c r="BU5306" s="23">
        <v>3.1160000000000001</v>
      </c>
      <c r="BV5306">
        <f t="shared" si="1928"/>
        <v>3.116E-2</v>
      </c>
      <c r="BX5306" s="1">
        <v>36532</v>
      </c>
      <c r="BY5306">
        <v>3.3220000000000001</v>
      </c>
      <c r="BZ5306">
        <f t="shared" si="1929"/>
        <v>3.322E-2</v>
      </c>
      <c r="CD5306">
        <f t="shared" si="1930"/>
        <v>0</v>
      </c>
      <c r="CG5306" s="1"/>
    </row>
    <row r="5307" spans="1:85" x14ac:dyDescent="0.3">
      <c r="A5307" s="21">
        <f t="shared" si="1931"/>
        <v>53240</v>
      </c>
      <c r="B5307" s="18">
        <f t="shared" si="1915"/>
        <v>112.421875</v>
      </c>
      <c r="C5307">
        <f t="shared" si="1933"/>
        <v>115</v>
      </c>
      <c r="D5307">
        <f t="shared" ca="1" si="1918"/>
        <v>-20.088888888888889</v>
      </c>
      <c r="E5307">
        <f ca="1">IF(currency="USD",'Future et co'!F5307,IF(currency="EUR",'Future et co'!G5307,FALSE))</f>
        <v>3.6070000000000005E-2</v>
      </c>
      <c r="F5307">
        <f t="shared" ca="1" si="1919"/>
        <v>3.6070000000000005E-2</v>
      </c>
      <c r="G5307">
        <f t="shared" ca="1" si="1920"/>
        <v>2.0569999999999998E-2</v>
      </c>
      <c r="L5307">
        <f t="shared" ca="1" si="1921"/>
        <v>127.8</v>
      </c>
      <c r="M5307">
        <f t="shared" ca="1" si="1916"/>
        <v>3.6070000000000005E-2</v>
      </c>
      <c r="R5307">
        <f t="shared" ca="1" si="1922"/>
        <v>127.8</v>
      </c>
      <c r="S5307">
        <f t="shared" ca="1" si="1917"/>
        <v>3.6070000000000005E-2</v>
      </c>
      <c r="AU5307" s="1">
        <v>36531</v>
      </c>
      <c r="AV5307" s="23">
        <v>3.1309999999999998</v>
      </c>
      <c r="AW5307">
        <f t="shared" si="1923"/>
        <v>3.1309999999999998E-2</v>
      </c>
      <c r="AY5307" s="1">
        <v>36531</v>
      </c>
      <c r="AZ5307" s="23">
        <v>3.1309999999999998</v>
      </c>
      <c r="BA5307">
        <f t="shared" si="1924"/>
        <v>3.1309999999999998E-2</v>
      </c>
      <c r="BC5307" s="1">
        <v>36531</v>
      </c>
      <c r="BD5307">
        <v>3.331</v>
      </c>
      <c r="BE5307">
        <f t="shared" si="1925"/>
        <v>3.3309999999999999E-2</v>
      </c>
      <c r="BI5307">
        <f t="shared" si="1926"/>
        <v>0</v>
      </c>
      <c r="BK5307" s="1">
        <v>44083</v>
      </c>
      <c r="BL5307">
        <v>2.1457999999999999</v>
      </c>
      <c r="BM5307">
        <f t="shared" si="1932"/>
        <v>2.1457999999999998E-2</v>
      </c>
      <c r="BP5307" s="1">
        <v>36531</v>
      </c>
      <c r="BQ5307" s="23">
        <v>3.1309999999999998</v>
      </c>
      <c r="BR5307">
        <f t="shared" si="1927"/>
        <v>3.1309999999999998E-2</v>
      </c>
      <c r="BT5307" s="1">
        <v>36531</v>
      </c>
      <c r="BU5307" s="23">
        <v>3.1309999999999998</v>
      </c>
      <c r="BV5307">
        <f t="shared" si="1928"/>
        <v>3.1309999999999998E-2</v>
      </c>
      <c r="BX5307" s="1">
        <v>36531</v>
      </c>
      <c r="BY5307">
        <v>3.331</v>
      </c>
      <c r="BZ5307">
        <f t="shared" si="1929"/>
        <v>3.3309999999999999E-2</v>
      </c>
      <c r="CD5307">
        <f t="shared" si="1930"/>
        <v>0</v>
      </c>
      <c r="CG5307" s="1"/>
    </row>
    <row r="5308" spans="1:85" x14ac:dyDescent="0.3">
      <c r="A5308" s="21">
        <f t="shared" si="1931"/>
        <v>53241</v>
      </c>
      <c r="B5308" s="18">
        <f t="shared" si="1915"/>
        <v>112.421875</v>
      </c>
      <c r="C5308">
        <f t="shared" si="1933"/>
        <v>115</v>
      </c>
      <c r="D5308">
        <f t="shared" ca="1" si="1918"/>
        <v>-20.091666666666665</v>
      </c>
      <c r="E5308">
        <f ca="1">IF(currency="USD",'Future et co'!F5308,IF(currency="EUR",'Future et co'!G5308,FALSE))</f>
        <v>3.6070000000000005E-2</v>
      </c>
      <c r="F5308">
        <f t="shared" ca="1" si="1919"/>
        <v>3.6070000000000005E-2</v>
      </c>
      <c r="G5308">
        <f t="shared" ca="1" si="1920"/>
        <v>2.0569999999999998E-2</v>
      </c>
      <c r="L5308">
        <f t="shared" ca="1" si="1921"/>
        <v>127.8</v>
      </c>
      <c r="M5308">
        <f t="shared" ca="1" si="1916"/>
        <v>3.6070000000000005E-2</v>
      </c>
      <c r="R5308">
        <f t="shared" ca="1" si="1922"/>
        <v>127.8</v>
      </c>
      <c r="S5308">
        <f t="shared" ca="1" si="1917"/>
        <v>3.6070000000000005E-2</v>
      </c>
      <c r="AU5308" s="1">
        <v>36530</v>
      </c>
      <c r="AV5308" s="23">
        <v>3.1509999999999998</v>
      </c>
      <c r="AW5308">
        <f t="shared" si="1923"/>
        <v>3.1509999999999996E-2</v>
      </c>
      <c r="AY5308" s="1">
        <v>36530</v>
      </c>
      <c r="AZ5308" s="23">
        <v>3.1509999999999998</v>
      </c>
      <c r="BA5308">
        <f t="shared" si="1924"/>
        <v>3.1509999999999996E-2</v>
      </c>
      <c r="BC5308" s="1">
        <v>36530</v>
      </c>
      <c r="BD5308">
        <v>3.3410000000000002</v>
      </c>
      <c r="BE5308">
        <f t="shared" si="1925"/>
        <v>3.3410000000000002E-2</v>
      </c>
      <c r="BI5308">
        <f t="shared" si="1926"/>
        <v>0</v>
      </c>
      <c r="BK5308" s="1">
        <v>44084</v>
      </c>
      <c r="BL5308">
        <v>2.1835499999999999</v>
      </c>
      <c r="BM5308">
        <f t="shared" si="1932"/>
        <v>2.1835499999999997E-2</v>
      </c>
      <c r="BP5308" s="1">
        <v>36530</v>
      </c>
      <c r="BQ5308" s="23">
        <v>3.1509999999999998</v>
      </c>
      <c r="BR5308">
        <f t="shared" si="1927"/>
        <v>3.1509999999999996E-2</v>
      </c>
      <c r="BT5308" s="1">
        <v>36530</v>
      </c>
      <c r="BU5308" s="23">
        <v>3.1509999999999998</v>
      </c>
      <c r="BV5308">
        <f t="shared" si="1928"/>
        <v>3.1509999999999996E-2</v>
      </c>
      <c r="BX5308" s="1">
        <v>36530</v>
      </c>
      <c r="BY5308">
        <v>3.3410000000000002</v>
      </c>
      <c r="BZ5308">
        <f t="shared" si="1929"/>
        <v>3.3410000000000002E-2</v>
      </c>
      <c r="CD5308">
        <f t="shared" si="1930"/>
        <v>0</v>
      </c>
      <c r="CG5308" s="1"/>
    </row>
    <row r="5309" spans="1:85" x14ac:dyDescent="0.3">
      <c r="A5309" s="21">
        <f t="shared" si="1931"/>
        <v>53244</v>
      </c>
      <c r="B5309" s="18">
        <f t="shared" si="1915"/>
        <v>112.421875</v>
      </c>
      <c r="C5309">
        <f t="shared" si="1933"/>
        <v>115</v>
      </c>
      <c r="D5309">
        <f t="shared" ca="1" si="1918"/>
        <v>-20.100000000000001</v>
      </c>
      <c r="E5309">
        <f ca="1">IF(currency="USD",'Future et co'!F5309,IF(currency="EUR",'Future et co'!G5309,FALSE))</f>
        <v>3.6070000000000005E-2</v>
      </c>
      <c r="F5309">
        <f t="shared" ca="1" si="1919"/>
        <v>3.6070000000000005E-2</v>
      </c>
      <c r="G5309">
        <f t="shared" ca="1" si="1920"/>
        <v>2.0569999999999998E-2</v>
      </c>
      <c r="L5309">
        <f t="shared" ca="1" si="1921"/>
        <v>127.8</v>
      </c>
      <c r="M5309">
        <f t="shared" ca="1" si="1916"/>
        <v>3.6070000000000005E-2</v>
      </c>
      <c r="R5309">
        <f t="shared" ca="1" si="1922"/>
        <v>127.8</v>
      </c>
      <c r="S5309">
        <f t="shared" ca="1" si="1917"/>
        <v>3.6070000000000005E-2</v>
      </c>
      <c r="AU5309" s="1">
        <v>36529</v>
      </c>
      <c r="AV5309" s="23">
        <v>3.1589999999999998</v>
      </c>
      <c r="AW5309">
        <f t="shared" si="1923"/>
        <v>3.159E-2</v>
      </c>
      <c r="AY5309" s="1">
        <v>36529</v>
      </c>
      <c r="AZ5309" s="23">
        <v>3.1589999999999998</v>
      </c>
      <c r="BA5309">
        <f t="shared" si="1924"/>
        <v>3.159E-2</v>
      </c>
      <c r="BC5309" s="1">
        <v>36529</v>
      </c>
      <c r="BD5309">
        <v>3.343</v>
      </c>
      <c r="BE5309">
        <f t="shared" si="1925"/>
        <v>3.3430000000000001E-2</v>
      </c>
      <c r="BI5309">
        <f t="shared" si="1926"/>
        <v>0</v>
      </c>
      <c r="BK5309" s="1">
        <v>44085</v>
      </c>
      <c r="BL5309">
        <v>2.1763400000000002</v>
      </c>
      <c r="BM5309">
        <f t="shared" si="1932"/>
        <v>2.1763400000000002E-2</v>
      </c>
      <c r="BP5309" s="1">
        <v>36529</v>
      </c>
      <c r="BQ5309" s="23">
        <v>3.1589999999999998</v>
      </c>
      <c r="BR5309">
        <f t="shared" si="1927"/>
        <v>3.159E-2</v>
      </c>
      <c r="BT5309" s="1">
        <v>36529</v>
      </c>
      <c r="BU5309" s="23">
        <v>3.1589999999999998</v>
      </c>
      <c r="BV5309">
        <f t="shared" si="1928"/>
        <v>3.159E-2</v>
      </c>
      <c r="BX5309" s="1">
        <v>36529</v>
      </c>
      <c r="BY5309">
        <v>3.343</v>
      </c>
      <c r="BZ5309">
        <f t="shared" si="1929"/>
        <v>3.3430000000000001E-2</v>
      </c>
      <c r="CD5309">
        <f t="shared" si="1930"/>
        <v>0</v>
      </c>
      <c r="CG5309" s="1"/>
    </row>
    <row r="5310" spans="1:85" x14ac:dyDescent="0.3">
      <c r="A5310" s="21">
        <f t="shared" si="1931"/>
        <v>53245</v>
      </c>
      <c r="B5310" s="18">
        <f t="shared" si="1915"/>
        <v>112.421875</v>
      </c>
      <c r="C5310">
        <f t="shared" si="1933"/>
        <v>115</v>
      </c>
      <c r="D5310">
        <f t="shared" ca="1" si="1918"/>
        <v>-20.102777777777778</v>
      </c>
      <c r="E5310">
        <f ca="1">IF(currency="USD",'Future et co'!F5310,IF(currency="EUR",'Future et co'!G5310,FALSE))</f>
        <v>3.6070000000000005E-2</v>
      </c>
      <c r="F5310">
        <f t="shared" ca="1" si="1919"/>
        <v>3.6070000000000005E-2</v>
      </c>
      <c r="G5310">
        <f t="shared" ca="1" si="1920"/>
        <v>2.0569999999999998E-2</v>
      </c>
      <c r="L5310">
        <f t="shared" ca="1" si="1921"/>
        <v>127.8</v>
      </c>
      <c r="M5310">
        <f t="shared" ca="1" si="1916"/>
        <v>3.6070000000000005E-2</v>
      </c>
      <c r="R5310">
        <f t="shared" ca="1" si="1922"/>
        <v>127.8</v>
      </c>
      <c r="S5310">
        <f t="shared" ca="1" si="1917"/>
        <v>3.6070000000000005E-2</v>
      </c>
      <c r="AU5310" s="1">
        <v>36528</v>
      </c>
      <c r="AV5310" s="23">
        <v>3.1709999999999998</v>
      </c>
      <c r="AW5310">
        <f t="shared" si="1923"/>
        <v>3.1709999999999995E-2</v>
      </c>
      <c r="AY5310" s="1">
        <v>36528</v>
      </c>
      <c r="AZ5310" s="23">
        <v>3.1709999999999998</v>
      </c>
      <c r="BA5310">
        <f t="shared" si="1924"/>
        <v>3.1709999999999995E-2</v>
      </c>
      <c r="BC5310" s="1">
        <v>36528</v>
      </c>
      <c r="BD5310">
        <v>3.3380000000000001</v>
      </c>
      <c r="BE5310">
        <f t="shared" si="1925"/>
        <v>3.338E-2</v>
      </c>
      <c r="BI5310">
        <f t="shared" si="1926"/>
        <v>0</v>
      </c>
      <c r="BK5310" s="1">
        <v>44088</v>
      </c>
      <c r="BL5310">
        <v>2.1453500000000001</v>
      </c>
      <c r="BM5310">
        <f t="shared" si="1932"/>
        <v>2.14535E-2</v>
      </c>
      <c r="BP5310" s="1">
        <v>36528</v>
      </c>
      <c r="BQ5310" s="23">
        <v>3.1709999999999998</v>
      </c>
      <c r="BR5310">
        <f t="shared" si="1927"/>
        <v>3.1709999999999995E-2</v>
      </c>
      <c r="BT5310" s="1">
        <v>36528</v>
      </c>
      <c r="BU5310" s="23">
        <v>3.1709999999999998</v>
      </c>
      <c r="BV5310">
        <f t="shared" si="1928"/>
        <v>3.1709999999999995E-2</v>
      </c>
      <c r="BX5310" s="1">
        <v>36528</v>
      </c>
      <c r="BY5310">
        <v>3.3380000000000001</v>
      </c>
      <c r="BZ5310">
        <f t="shared" si="1929"/>
        <v>3.338E-2</v>
      </c>
      <c r="CD5310">
        <f t="shared" si="1930"/>
        <v>0</v>
      </c>
      <c r="CG5310" s="1"/>
    </row>
    <row r="5311" spans="1:85" x14ac:dyDescent="0.3">
      <c r="A5311" s="21">
        <f t="shared" si="1931"/>
        <v>53246</v>
      </c>
      <c r="B5311" s="18">
        <f t="shared" si="1915"/>
        <v>112.421875</v>
      </c>
      <c r="C5311">
        <f t="shared" si="1933"/>
        <v>115</v>
      </c>
      <c r="D5311">
        <f t="shared" ca="1" si="1918"/>
        <v>-20.105555555555554</v>
      </c>
      <c r="E5311">
        <f ca="1">IF(currency="USD",'Future et co'!F5311,IF(currency="EUR",'Future et co'!G5311,FALSE))</f>
        <v>3.6070000000000005E-2</v>
      </c>
      <c r="F5311">
        <f t="shared" ca="1" si="1919"/>
        <v>3.6070000000000005E-2</v>
      </c>
      <c r="G5311">
        <f t="shared" ca="1" si="1920"/>
        <v>2.0569999999999998E-2</v>
      </c>
      <c r="L5311">
        <f t="shared" ca="1" si="1921"/>
        <v>127.8</v>
      </c>
      <c r="M5311">
        <f t="shared" ca="1" si="1916"/>
        <v>3.6070000000000005E-2</v>
      </c>
      <c r="R5311">
        <f t="shared" ca="1" si="1922"/>
        <v>127.8</v>
      </c>
      <c r="S5311">
        <f t="shared" ca="1" si="1917"/>
        <v>3.6070000000000005E-2</v>
      </c>
      <c r="AU5311" s="1">
        <v>36524</v>
      </c>
      <c r="AV5311" s="23">
        <v>3.1709999999999998</v>
      </c>
      <c r="AW5311">
        <f t="shared" si="1923"/>
        <v>3.1709999999999995E-2</v>
      </c>
      <c r="AY5311" s="1">
        <v>36524</v>
      </c>
      <c r="AZ5311" s="23">
        <v>3.1709999999999998</v>
      </c>
      <c r="BA5311">
        <f t="shared" si="1924"/>
        <v>3.1709999999999995E-2</v>
      </c>
      <c r="BC5311" s="1">
        <v>36524</v>
      </c>
      <c r="BD5311">
        <v>3.339</v>
      </c>
      <c r="BE5311">
        <f t="shared" si="1925"/>
        <v>3.3390000000000003E-2</v>
      </c>
      <c r="BI5311">
        <f t="shared" si="1926"/>
        <v>0</v>
      </c>
      <c r="BK5311" s="1">
        <v>44089</v>
      </c>
      <c r="BL5311">
        <v>2.1469</v>
      </c>
      <c r="BM5311">
        <f t="shared" si="1932"/>
        <v>2.1469000000000002E-2</v>
      </c>
      <c r="BP5311" s="1">
        <v>36524</v>
      </c>
      <c r="BQ5311" s="23">
        <v>3.1709999999999998</v>
      </c>
      <c r="BR5311">
        <f t="shared" si="1927"/>
        <v>3.1709999999999995E-2</v>
      </c>
      <c r="BT5311" s="1">
        <v>36524</v>
      </c>
      <c r="BU5311" s="23">
        <v>3.1709999999999998</v>
      </c>
      <c r="BV5311">
        <f t="shared" si="1928"/>
        <v>3.1709999999999995E-2</v>
      </c>
      <c r="BX5311" s="1">
        <v>36524</v>
      </c>
      <c r="BY5311">
        <v>3.339</v>
      </c>
      <c r="BZ5311">
        <f t="shared" si="1929"/>
        <v>3.3390000000000003E-2</v>
      </c>
      <c r="CD5311">
        <f t="shared" si="1930"/>
        <v>0</v>
      </c>
      <c r="CG5311" s="1"/>
    </row>
    <row r="5312" spans="1:85" x14ac:dyDescent="0.3">
      <c r="A5312" s="21">
        <f t="shared" si="1931"/>
        <v>53247</v>
      </c>
      <c r="B5312" s="18">
        <f t="shared" si="1915"/>
        <v>112.421875</v>
      </c>
      <c r="C5312">
        <f t="shared" si="1933"/>
        <v>115</v>
      </c>
      <c r="D5312">
        <f t="shared" ca="1" si="1918"/>
        <v>-20.108333333333334</v>
      </c>
      <c r="E5312">
        <f ca="1">IF(currency="USD",'Future et co'!F5312,IF(currency="EUR",'Future et co'!G5312,FALSE))</f>
        <v>3.6070000000000005E-2</v>
      </c>
      <c r="F5312">
        <f t="shared" ca="1" si="1919"/>
        <v>3.6070000000000005E-2</v>
      </c>
      <c r="G5312">
        <f t="shared" ca="1" si="1920"/>
        <v>2.0569999999999998E-2</v>
      </c>
      <c r="L5312">
        <f t="shared" ca="1" si="1921"/>
        <v>127.8</v>
      </c>
      <c r="M5312">
        <f t="shared" ca="1" si="1916"/>
        <v>3.6070000000000005E-2</v>
      </c>
      <c r="R5312">
        <f t="shared" ca="1" si="1922"/>
        <v>127.8</v>
      </c>
      <c r="S5312">
        <f t="shared" ca="1" si="1917"/>
        <v>3.6070000000000005E-2</v>
      </c>
      <c r="AU5312" s="1">
        <v>36523</v>
      </c>
      <c r="AV5312" s="23">
        <v>3.18</v>
      </c>
      <c r="AW5312">
        <f t="shared" si="1923"/>
        <v>3.1800000000000002E-2</v>
      </c>
      <c r="AY5312" s="1">
        <v>36523</v>
      </c>
      <c r="AZ5312" s="23">
        <v>3.18</v>
      </c>
      <c r="BA5312">
        <f t="shared" si="1924"/>
        <v>3.1800000000000002E-2</v>
      </c>
      <c r="BC5312" s="1">
        <v>36523</v>
      </c>
      <c r="BD5312">
        <v>3.3450000000000002</v>
      </c>
      <c r="BE5312">
        <f t="shared" si="1925"/>
        <v>3.3450000000000001E-2</v>
      </c>
      <c r="BI5312">
        <f t="shared" si="1926"/>
        <v>0</v>
      </c>
      <c r="BK5312" s="1">
        <v>44090</v>
      </c>
      <c r="BL5312">
        <v>2.1494499999999999</v>
      </c>
      <c r="BM5312">
        <f t="shared" si="1932"/>
        <v>2.14945E-2</v>
      </c>
      <c r="BP5312" s="1">
        <v>36523</v>
      </c>
      <c r="BQ5312" s="23">
        <v>3.18</v>
      </c>
      <c r="BR5312">
        <f t="shared" si="1927"/>
        <v>3.1800000000000002E-2</v>
      </c>
      <c r="BT5312" s="1">
        <v>36523</v>
      </c>
      <c r="BU5312" s="23">
        <v>3.18</v>
      </c>
      <c r="BV5312">
        <f t="shared" si="1928"/>
        <v>3.1800000000000002E-2</v>
      </c>
      <c r="BX5312" s="1">
        <v>36523</v>
      </c>
      <c r="BY5312">
        <v>3.3450000000000002</v>
      </c>
      <c r="BZ5312">
        <f t="shared" si="1929"/>
        <v>3.3450000000000001E-2</v>
      </c>
      <c r="CD5312">
        <f t="shared" si="1930"/>
        <v>0</v>
      </c>
      <c r="CG5312" s="1"/>
    </row>
    <row r="5313" spans="1:85" x14ac:dyDescent="0.3">
      <c r="A5313" s="21">
        <f t="shared" si="1931"/>
        <v>53248</v>
      </c>
      <c r="B5313" s="18">
        <f t="shared" si="1915"/>
        <v>112.421875</v>
      </c>
      <c r="C5313">
        <f t="shared" si="1933"/>
        <v>115</v>
      </c>
      <c r="D5313">
        <f t="shared" ca="1" si="1918"/>
        <v>-20.111111111111111</v>
      </c>
      <c r="E5313">
        <f ca="1">IF(currency="USD",'Future et co'!F5313,IF(currency="EUR",'Future et co'!G5313,FALSE))</f>
        <v>3.6070000000000005E-2</v>
      </c>
      <c r="F5313">
        <f t="shared" ca="1" si="1919"/>
        <v>3.6070000000000005E-2</v>
      </c>
      <c r="G5313">
        <f t="shared" ca="1" si="1920"/>
        <v>2.0569999999999998E-2</v>
      </c>
      <c r="L5313">
        <f t="shared" ca="1" si="1921"/>
        <v>127.8</v>
      </c>
      <c r="M5313">
        <f t="shared" ca="1" si="1916"/>
        <v>3.6070000000000005E-2</v>
      </c>
      <c r="R5313">
        <f t="shared" ca="1" si="1922"/>
        <v>127.8</v>
      </c>
      <c r="S5313">
        <f t="shared" ca="1" si="1917"/>
        <v>3.6070000000000005E-2</v>
      </c>
      <c r="AU5313" s="1">
        <v>36522</v>
      </c>
      <c r="AV5313" s="23">
        <v>3.5369999999999999</v>
      </c>
      <c r="AW5313">
        <f t="shared" si="1923"/>
        <v>3.5369999999999999E-2</v>
      </c>
      <c r="AY5313" s="1">
        <v>36522</v>
      </c>
      <c r="AZ5313" s="23">
        <v>3.5369999999999999</v>
      </c>
      <c r="BA5313">
        <f t="shared" si="1924"/>
        <v>3.5369999999999999E-2</v>
      </c>
      <c r="BC5313" s="1">
        <v>36522</v>
      </c>
      <c r="BD5313">
        <v>3.4489999999999998</v>
      </c>
      <c r="BE5313">
        <f t="shared" si="1925"/>
        <v>3.449E-2</v>
      </c>
      <c r="BI5313">
        <f t="shared" si="1926"/>
        <v>0</v>
      </c>
      <c r="BK5313" s="1">
        <v>44091</v>
      </c>
      <c r="BL5313">
        <v>2.16465</v>
      </c>
      <c r="BM5313">
        <f t="shared" si="1932"/>
        <v>2.1646499999999999E-2</v>
      </c>
      <c r="BP5313" s="1">
        <v>36522</v>
      </c>
      <c r="BQ5313" s="23">
        <v>3.5369999999999999</v>
      </c>
      <c r="BR5313">
        <f t="shared" si="1927"/>
        <v>3.5369999999999999E-2</v>
      </c>
      <c r="BT5313" s="1">
        <v>36522</v>
      </c>
      <c r="BU5313" s="23">
        <v>3.5369999999999999</v>
      </c>
      <c r="BV5313">
        <f t="shared" si="1928"/>
        <v>3.5369999999999999E-2</v>
      </c>
      <c r="BX5313" s="1">
        <v>36522</v>
      </c>
      <c r="BY5313">
        <v>3.4489999999999998</v>
      </c>
      <c r="BZ5313">
        <f t="shared" si="1929"/>
        <v>3.449E-2</v>
      </c>
      <c r="CD5313">
        <f t="shared" si="1930"/>
        <v>0</v>
      </c>
      <c r="CG5313" s="1"/>
    </row>
    <row r="5314" spans="1:85" x14ac:dyDescent="0.3">
      <c r="A5314" s="21">
        <f t="shared" si="1931"/>
        <v>53251</v>
      </c>
      <c r="B5314" s="18">
        <f t="shared" si="1915"/>
        <v>112.421875</v>
      </c>
      <c r="C5314">
        <f t="shared" si="1933"/>
        <v>115</v>
      </c>
      <c r="D5314">
        <f t="shared" ca="1" si="1918"/>
        <v>-20.119444444444444</v>
      </c>
      <c r="E5314">
        <f ca="1">IF(currency="USD",'Future et co'!F5314,IF(currency="EUR",'Future et co'!G5314,FALSE))</f>
        <v>3.6070000000000005E-2</v>
      </c>
      <c r="F5314">
        <f t="shared" ca="1" si="1919"/>
        <v>3.6070000000000005E-2</v>
      </c>
      <c r="G5314">
        <f t="shared" ca="1" si="1920"/>
        <v>2.0569999999999998E-2</v>
      </c>
      <c r="L5314">
        <f t="shared" ca="1" si="1921"/>
        <v>127.8</v>
      </c>
      <c r="M5314">
        <f t="shared" ca="1" si="1916"/>
        <v>3.6070000000000005E-2</v>
      </c>
      <c r="R5314">
        <f t="shared" ca="1" si="1922"/>
        <v>127.8</v>
      </c>
      <c r="S5314">
        <f t="shared" ca="1" si="1917"/>
        <v>3.6070000000000005E-2</v>
      </c>
      <c r="AU5314" s="1">
        <v>36521</v>
      </c>
      <c r="AV5314" s="23">
        <v>3.5379999999999998</v>
      </c>
      <c r="AW5314">
        <f t="shared" si="1923"/>
        <v>3.5379999999999995E-2</v>
      </c>
      <c r="AY5314" s="1">
        <v>36521</v>
      </c>
      <c r="AZ5314" s="23">
        <v>3.5379999999999998</v>
      </c>
      <c r="BA5314">
        <f t="shared" si="1924"/>
        <v>3.5379999999999995E-2</v>
      </c>
      <c r="BC5314" s="1">
        <v>36521</v>
      </c>
      <c r="BD5314">
        <v>3.45</v>
      </c>
      <c r="BE5314">
        <f t="shared" si="1925"/>
        <v>3.4500000000000003E-2</v>
      </c>
      <c r="BI5314">
        <f t="shared" si="1926"/>
        <v>0</v>
      </c>
      <c r="BK5314" s="1">
        <v>44092</v>
      </c>
      <c r="BL5314">
        <v>2.1880799999999998</v>
      </c>
      <c r="BM5314">
        <f t="shared" si="1932"/>
        <v>2.1880799999999999E-2</v>
      </c>
      <c r="BP5314" s="1">
        <v>36521</v>
      </c>
      <c r="BQ5314" s="23">
        <v>3.5379999999999998</v>
      </c>
      <c r="BR5314">
        <f t="shared" si="1927"/>
        <v>3.5379999999999995E-2</v>
      </c>
      <c r="BT5314" s="1">
        <v>36521</v>
      </c>
      <c r="BU5314" s="23">
        <v>3.5379999999999998</v>
      </c>
      <c r="BV5314">
        <f t="shared" si="1928"/>
        <v>3.5379999999999995E-2</v>
      </c>
      <c r="BX5314" s="1">
        <v>36521</v>
      </c>
      <c r="BY5314">
        <v>3.45</v>
      </c>
      <c r="BZ5314">
        <f t="shared" si="1929"/>
        <v>3.4500000000000003E-2</v>
      </c>
      <c r="CD5314">
        <f t="shared" si="1930"/>
        <v>0</v>
      </c>
      <c r="CG5314" s="1"/>
    </row>
    <row r="5315" spans="1:85" x14ac:dyDescent="0.3">
      <c r="A5315" s="21">
        <f t="shared" si="1931"/>
        <v>53252</v>
      </c>
      <c r="B5315" s="18">
        <f t="shared" si="1915"/>
        <v>112.421875</v>
      </c>
      <c r="C5315">
        <f t="shared" si="1933"/>
        <v>115</v>
      </c>
      <c r="D5315">
        <f t="shared" ca="1" si="1918"/>
        <v>-20.122222222222224</v>
      </c>
      <c r="E5315">
        <f ca="1">IF(currency="USD",'Future et co'!F5315,IF(currency="EUR",'Future et co'!G5315,FALSE))</f>
        <v>3.6070000000000005E-2</v>
      </c>
      <c r="F5315">
        <f t="shared" ca="1" si="1919"/>
        <v>3.6070000000000005E-2</v>
      </c>
      <c r="G5315">
        <f t="shared" ca="1" si="1920"/>
        <v>2.0569999999999998E-2</v>
      </c>
      <c r="L5315">
        <f t="shared" ca="1" si="1921"/>
        <v>127.8</v>
      </c>
      <c r="M5315">
        <f t="shared" ca="1" si="1916"/>
        <v>3.6070000000000005E-2</v>
      </c>
      <c r="R5315">
        <f t="shared" ca="1" si="1922"/>
        <v>127.8</v>
      </c>
      <c r="S5315">
        <f t="shared" ca="1" si="1917"/>
        <v>3.6070000000000005E-2</v>
      </c>
      <c r="AU5315" s="1">
        <v>36518</v>
      </c>
      <c r="AV5315" s="23">
        <v>3.5350000000000001</v>
      </c>
      <c r="AW5315">
        <f t="shared" si="1923"/>
        <v>3.5349999999999999E-2</v>
      </c>
      <c r="AY5315" s="1">
        <v>36518</v>
      </c>
      <c r="AZ5315" s="23">
        <v>3.5350000000000001</v>
      </c>
      <c r="BA5315">
        <f t="shared" si="1924"/>
        <v>3.5349999999999999E-2</v>
      </c>
      <c r="BC5315" s="1">
        <v>36518</v>
      </c>
      <c r="BD5315">
        <v>3.4489999999999998</v>
      </c>
      <c r="BE5315">
        <f t="shared" si="1925"/>
        <v>3.449E-2</v>
      </c>
      <c r="BI5315">
        <f t="shared" si="1926"/>
        <v>0</v>
      </c>
      <c r="BK5315" s="1">
        <v>44095</v>
      </c>
      <c r="BL5315">
        <v>2.2173600000000002</v>
      </c>
      <c r="BM5315">
        <f t="shared" si="1932"/>
        <v>2.2173600000000002E-2</v>
      </c>
      <c r="BP5315" s="1">
        <v>36518</v>
      </c>
      <c r="BQ5315" s="23">
        <v>3.5350000000000001</v>
      </c>
      <c r="BR5315">
        <f t="shared" si="1927"/>
        <v>3.5349999999999999E-2</v>
      </c>
      <c r="BT5315" s="1">
        <v>36518</v>
      </c>
      <c r="BU5315" s="23">
        <v>3.5350000000000001</v>
      </c>
      <c r="BV5315">
        <f t="shared" si="1928"/>
        <v>3.5349999999999999E-2</v>
      </c>
      <c r="BX5315" s="1">
        <v>36518</v>
      </c>
      <c r="BY5315">
        <v>3.4489999999999998</v>
      </c>
      <c r="BZ5315">
        <f t="shared" si="1929"/>
        <v>3.449E-2</v>
      </c>
      <c r="CD5315">
        <f t="shared" si="1930"/>
        <v>0</v>
      </c>
      <c r="CG5315" s="1"/>
    </row>
    <row r="5316" spans="1:85" x14ac:dyDescent="0.3">
      <c r="A5316" s="21">
        <f t="shared" si="1931"/>
        <v>53253</v>
      </c>
      <c r="B5316" s="18">
        <f t="shared" si="1915"/>
        <v>112.421875</v>
      </c>
      <c r="C5316">
        <f t="shared" si="1933"/>
        <v>115</v>
      </c>
      <c r="D5316">
        <f t="shared" ca="1" si="1918"/>
        <v>-20.125</v>
      </c>
      <c r="E5316">
        <f ca="1">IF(currency="USD",'Future et co'!F5316,IF(currency="EUR",'Future et co'!G5316,FALSE))</f>
        <v>3.6070000000000005E-2</v>
      </c>
      <c r="F5316">
        <f t="shared" ca="1" si="1919"/>
        <v>3.6070000000000005E-2</v>
      </c>
      <c r="G5316">
        <f t="shared" ca="1" si="1920"/>
        <v>2.0569999999999998E-2</v>
      </c>
      <c r="L5316">
        <f t="shared" ca="1" si="1921"/>
        <v>127.8</v>
      </c>
      <c r="M5316">
        <f t="shared" ca="1" si="1916"/>
        <v>3.6070000000000005E-2</v>
      </c>
      <c r="R5316">
        <f t="shared" ca="1" si="1922"/>
        <v>127.8</v>
      </c>
      <c r="S5316">
        <f t="shared" ca="1" si="1917"/>
        <v>3.6070000000000005E-2</v>
      </c>
      <c r="AU5316" s="1">
        <v>36517</v>
      </c>
      <c r="AV5316" s="23">
        <v>3.5379999999999998</v>
      </c>
      <c r="AW5316">
        <f t="shared" si="1923"/>
        <v>3.5379999999999995E-2</v>
      </c>
      <c r="AY5316" s="1">
        <v>36517</v>
      </c>
      <c r="AZ5316" s="23">
        <v>3.5379999999999998</v>
      </c>
      <c r="BA5316">
        <f t="shared" si="1924"/>
        <v>3.5379999999999995E-2</v>
      </c>
      <c r="BC5316" s="1">
        <v>36517</v>
      </c>
      <c r="BD5316">
        <v>3.4470000000000001</v>
      </c>
      <c r="BE5316">
        <f t="shared" si="1925"/>
        <v>3.4470000000000001E-2</v>
      </c>
      <c r="BI5316">
        <f t="shared" si="1926"/>
        <v>0</v>
      </c>
      <c r="BK5316" s="1">
        <v>44096</v>
      </c>
      <c r="BL5316">
        <v>2.20295</v>
      </c>
      <c r="BM5316">
        <f t="shared" si="1932"/>
        <v>2.20295E-2</v>
      </c>
      <c r="BP5316" s="1">
        <v>36517</v>
      </c>
      <c r="BQ5316" s="23">
        <v>3.5379999999999998</v>
      </c>
      <c r="BR5316">
        <f t="shared" si="1927"/>
        <v>3.5379999999999995E-2</v>
      </c>
      <c r="BT5316" s="1">
        <v>36517</v>
      </c>
      <c r="BU5316" s="23">
        <v>3.5379999999999998</v>
      </c>
      <c r="BV5316">
        <f t="shared" si="1928"/>
        <v>3.5379999999999995E-2</v>
      </c>
      <c r="BX5316" s="1">
        <v>36517</v>
      </c>
      <c r="BY5316">
        <v>3.4470000000000001</v>
      </c>
      <c r="BZ5316">
        <f t="shared" si="1929"/>
        <v>3.4470000000000001E-2</v>
      </c>
      <c r="CD5316">
        <f t="shared" si="1930"/>
        <v>0</v>
      </c>
      <c r="CG5316" s="1"/>
    </row>
    <row r="5317" spans="1:85" x14ac:dyDescent="0.3">
      <c r="A5317" s="21">
        <f t="shared" si="1931"/>
        <v>53254</v>
      </c>
      <c r="B5317" s="18">
        <f t="shared" si="1915"/>
        <v>112.421875</v>
      </c>
      <c r="C5317">
        <f t="shared" si="1933"/>
        <v>115</v>
      </c>
      <c r="D5317">
        <f t="shared" ca="1" si="1918"/>
        <v>-20.127777777777776</v>
      </c>
      <c r="E5317">
        <f ca="1">IF(currency="USD",'Future et co'!F5317,IF(currency="EUR",'Future et co'!G5317,FALSE))</f>
        <v>3.6070000000000005E-2</v>
      </c>
      <c r="F5317">
        <f t="shared" ca="1" si="1919"/>
        <v>3.6070000000000005E-2</v>
      </c>
      <c r="G5317">
        <f t="shared" ca="1" si="1920"/>
        <v>2.0569999999999998E-2</v>
      </c>
      <c r="L5317">
        <f t="shared" ca="1" si="1921"/>
        <v>127.8</v>
      </c>
      <c r="M5317">
        <f t="shared" ca="1" si="1916"/>
        <v>3.6070000000000005E-2</v>
      </c>
      <c r="R5317">
        <f t="shared" ca="1" si="1922"/>
        <v>127.8</v>
      </c>
      <c r="S5317">
        <f t="shared" ca="1" si="1917"/>
        <v>3.6070000000000005E-2</v>
      </c>
      <c r="AU5317" s="1">
        <v>36516</v>
      </c>
      <c r="AV5317" s="23">
        <v>3.5430000000000001</v>
      </c>
      <c r="AW5317">
        <f t="shared" si="1923"/>
        <v>3.5430000000000003E-2</v>
      </c>
      <c r="AY5317" s="1">
        <v>36516</v>
      </c>
      <c r="AZ5317" s="23">
        <v>3.5430000000000001</v>
      </c>
      <c r="BA5317">
        <f t="shared" si="1924"/>
        <v>3.5430000000000003E-2</v>
      </c>
      <c r="BC5317" s="1">
        <v>36516</v>
      </c>
      <c r="BD5317">
        <v>3.4580000000000002</v>
      </c>
      <c r="BE5317">
        <f t="shared" si="1925"/>
        <v>3.458E-2</v>
      </c>
      <c r="BI5317">
        <f t="shared" si="1926"/>
        <v>0</v>
      </c>
      <c r="BK5317" s="1">
        <v>44097</v>
      </c>
      <c r="BL5317">
        <v>2.25291</v>
      </c>
      <c r="BM5317">
        <f t="shared" si="1932"/>
        <v>2.25291E-2</v>
      </c>
      <c r="BP5317" s="1">
        <v>36516</v>
      </c>
      <c r="BQ5317" s="23">
        <v>3.5430000000000001</v>
      </c>
      <c r="BR5317">
        <f t="shared" si="1927"/>
        <v>3.5430000000000003E-2</v>
      </c>
      <c r="BT5317" s="1">
        <v>36516</v>
      </c>
      <c r="BU5317" s="23">
        <v>3.5430000000000001</v>
      </c>
      <c r="BV5317">
        <f t="shared" si="1928"/>
        <v>3.5430000000000003E-2</v>
      </c>
      <c r="BX5317" s="1">
        <v>36516</v>
      </c>
      <c r="BY5317">
        <v>3.4580000000000002</v>
      </c>
      <c r="BZ5317">
        <f t="shared" si="1929"/>
        <v>3.458E-2</v>
      </c>
      <c r="CD5317">
        <f t="shared" si="1930"/>
        <v>0</v>
      </c>
      <c r="CG5317" s="1"/>
    </row>
    <row r="5318" spans="1:85" x14ac:dyDescent="0.3">
      <c r="A5318" s="21">
        <f t="shared" si="1931"/>
        <v>53255</v>
      </c>
      <c r="B5318" s="18">
        <f t="shared" si="1915"/>
        <v>112.421875</v>
      </c>
      <c r="C5318">
        <f t="shared" si="1933"/>
        <v>115</v>
      </c>
      <c r="D5318">
        <f t="shared" ca="1" si="1918"/>
        <v>-20.130555555555556</v>
      </c>
      <c r="E5318">
        <f ca="1">IF(currency="USD",'Future et co'!F5318,IF(currency="EUR",'Future et co'!G5318,FALSE))</f>
        <v>3.6070000000000005E-2</v>
      </c>
      <c r="F5318">
        <f t="shared" ca="1" si="1919"/>
        <v>3.6070000000000005E-2</v>
      </c>
      <c r="G5318">
        <f t="shared" ca="1" si="1920"/>
        <v>2.0569999999999998E-2</v>
      </c>
      <c r="L5318">
        <f t="shared" ca="1" si="1921"/>
        <v>127.8</v>
      </c>
      <c r="M5318">
        <f t="shared" ca="1" si="1916"/>
        <v>3.6070000000000005E-2</v>
      </c>
      <c r="R5318">
        <f t="shared" ca="1" si="1922"/>
        <v>127.8</v>
      </c>
      <c r="S5318">
        <f t="shared" ca="1" si="1917"/>
        <v>3.6070000000000005E-2</v>
      </c>
      <c r="AU5318" s="1">
        <v>36515</v>
      </c>
      <c r="AV5318" s="23">
        <v>3.5640000000000001</v>
      </c>
      <c r="AW5318">
        <f t="shared" si="1923"/>
        <v>3.5639999999999998E-2</v>
      </c>
      <c r="AY5318" s="1">
        <v>36515</v>
      </c>
      <c r="AZ5318" s="23">
        <v>3.5640000000000001</v>
      </c>
      <c r="BA5318">
        <f t="shared" si="1924"/>
        <v>3.5639999999999998E-2</v>
      </c>
      <c r="BC5318" s="1">
        <v>36515</v>
      </c>
      <c r="BD5318">
        <v>3.4660000000000002</v>
      </c>
      <c r="BE5318">
        <f t="shared" si="1925"/>
        <v>3.4660000000000003E-2</v>
      </c>
      <c r="BI5318">
        <f t="shared" si="1926"/>
        <v>0</v>
      </c>
      <c r="BK5318" s="1">
        <v>44098</v>
      </c>
      <c r="BL5318">
        <v>2.24742</v>
      </c>
      <c r="BM5318">
        <f t="shared" si="1932"/>
        <v>2.24742E-2</v>
      </c>
      <c r="BP5318" s="1">
        <v>36515</v>
      </c>
      <c r="BQ5318" s="23">
        <v>3.5640000000000001</v>
      </c>
      <c r="BR5318">
        <f t="shared" si="1927"/>
        <v>3.5639999999999998E-2</v>
      </c>
      <c r="BT5318" s="1">
        <v>36515</v>
      </c>
      <c r="BU5318" s="23">
        <v>3.5640000000000001</v>
      </c>
      <c r="BV5318">
        <f t="shared" si="1928"/>
        <v>3.5639999999999998E-2</v>
      </c>
      <c r="BX5318" s="1">
        <v>36515</v>
      </c>
      <c r="BY5318">
        <v>3.4660000000000002</v>
      </c>
      <c r="BZ5318">
        <f t="shared" si="1929"/>
        <v>3.4660000000000003E-2</v>
      </c>
      <c r="CD5318">
        <f t="shared" si="1930"/>
        <v>0</v>
      </c>
      <c r="CG5318" s="1"/>
    </row>
    <row r="5319" spans="1:85" x14ac:dyDescent="0.3">
      <c r="A5319" s="21">
        <f t="shared" si="1931"/>
        <v>53258</v>
      </c>
      <c r="B5319" s="18">
        <f t="shared" si="1915"/>
        <v>112.421875</v>
      </c>
      <c r="C5319">
        <f t="shared" si="1933"/>
        <v>115</v>
      </c>
      <c r="D5319">
        <f t="shared" ca="1" si="1918"/>
        <v>-20.138888888888889</v>
      </c>
      <c r="E5319">
        <f ca="1">IF(currency="USD",'Future et co'!F5319,IF(currency="EUR",'Future et co'!G5319,FALSE))</f>
        <v>3.6070000000000005E-2</v>
      </c>
      <c r="F5319">
        <f t="shared" ca="1" si="1919"/>
        <v>3.6070000000000005E-2</v>
      </c>
      <c r="G5319">
        <f t="shared" ca="1" si="1920"/>
        <v>2.0569999999999998E-2</v>
      </c>
      <c r="L5319">
        <f t="shared" ca="1" si="1921"/>
        <v>127.8</v>
      </c>
      <c r="M5319">
        <f t="shared" ca="1" si="1916"/>
        <v>3.6070000000000005E-2</v>
      </c>
      <c r="R5319">
        <f t="shared" ca="1" si="1922"/>
        <v>127.8</v>
      </c>
      <c r="S5319">
        <f t="shared" ca="1" si="1917"/>
        <v>3.6070000000000005E-2</v>
      </c>
      <c r="AU5319" s="1">
        <v>36514</v>
      </c>
      <c r="AV5319" s="23">
        <v>3.5760000000000001</v>
      </c>
      <c r="AW5319">
        <f t="shared" si="1923"/>
        <v>3.576E-2</v>
      </c>
      <c r="AY5319" s="1">
        <v>36514</v>
      </c>
      <c r="AZ5319" s="23">
        <v>3.5760000000000001</v>
      </c>
      <c r="BA5319">
        <f t="shared" si="1924"/>
        <v>3.576E-2</v>
      </c>
      <c r="BC5319" s="1">
        <v>36514</v>
      </c>
      <c r="BD5319">
        <v>3.4660000000000002</v>
      </c>
      <c r="BE5319">
        <f t="shared" si="1925"/>
        <v>3.4660000000000003E-2</v>
      </c>
      <c r="BI5319">
        <f t="shared" si="1926"/>
        <v>0</v>
      </c>
      <c r="BK5319" s="1">
        <v>44099</v>
      </c>
      <c r="BL5319">
        <v>2.2157800000000001</v>
      </c>
      <c r="BM5319">
        <f t="shared" si="1932"/>
        <v>2.2157800000000002E-2</v>
      </c>
      <c r="BP5319" s="1">
        <v>36514</v>
      </c>
      <c r="BQ5319" s="23">
        <v>3.5760000000000001</v>
      </c>
      <c r="BR5319">
        <f t="shared" si="1927"/>
        <v>3.576E-2</v>
      </c>
      <c r="BT5319" s="1">
        <v>36514</v>
      </c>
      <c r="BU5319" s="23">
        <v>3.5760000000000001</v>
      </c>
      <c r="BV5319">
        <f t="shared" si="1928"/>
        <v>3.576E-2</v>
      </c>
      <c r="BX5319" s="1">
        <v>36514</v>
      </c>
      <c r="BY5319">
        <v>3.4660000000000002</v>
      </c>
      <c r="BZ5319">
        <f t="shared" si="1929"/>
        <v>3.4660000000000003E-2</v>
      </c>
      <c r="CD5319">
        <f t="shared" si="1930"/>
        <v>0</v>
      </c>
      <c r="CG5319" s="1"/>
    </row>
    <row r="5320" spans="1:85" x14ac:dyDescent="0.3">
      <c r="A5320" s="21">
        <f t="shared" si="1931"/>
        <v>53259</v>
      </c>
      <c r="B5320" s="18">
        <f t="shared" si="1915"/>
        <v>112.421875</v>
      </c>
      <c r="C5320">
        <f t="shared" si="1933"/>
        <v>115</v>
      </c>
      <c r="D5320">
        <f t="shared" ca="1" si="1918"/>
        <v>-20.141666666666666</v>
      </c>
      <c r="E5320">
        <f ca="1">IF(currency="USD",'Future et co'!F5320,IF(currency="EUR",'Future et co'!G5320,FALSE))</f>
        <v>3.6070000000000005E-2</v>
      </c>
      <c r="F5320">
        <f t="shared" ca="1" si="1919"/>
        <v>3.6070000000000005E-2</v>
      </c>
      <c r="G5320">
        <f t="shared" ca="1" si="1920"/>
        <v>2.0569999999999998E-2</v>
      </c>
      <c r="L5320">
        <f t="shared" ca="1" si="1921"/>
        <v>127.8</v>
      </c>
      <c r="M5320">
        <f t="shared" ca="1" si="1916"/>
        <v>3.6070000000000005E-2</v>
      </c>
      <c r="R5320">
        <f t="shared" ca="1" si="1922"/>
        <v>127.8</v>
      </c>
      <c r="S5320">
        <f t="shared" ca="1" si="1917"/>
        <v>3.6070000000000005E-2</v>
      </c>
      <c r="AU5320" s="1">
        <v>36511</v>
      </c>
      <c r="AV5320" s="23">
        <v>3.5630000000000002</v>
      </c>
      <c r="AW5320">
        <f t="shared" si="1923"/>
        <v>3.5630000000000002E-2</v>
      </c>
      <c r="AY5320" s="1">
        <v>36511</v>
      </c>
      <c r="AZ5320" s="23">
        <v>3.5630000000000002</v>
      </c>
      <c r="BA5320">
        <f t="shared" si="1924"/>
        <v>3.5630000000000002E-2</v>
      </c>
      <c r="BC5320" s="1">
        <v>36511</v>
      </c>
      <c r="BD5320">
        <v>3.4649999999999999</v>
      </c>
      <c r="BE5320">
        <f t="shared" si="1925"/>
        <v>3.465E-2</v>
      </c>
      <c r="BI5320">
        <f t="shared" si="1926"/>
        <v>0</v>
      </c>
      <c r="BK5320" s="1">
        <v>44102</v>
      </c>
      <c r="BL5320">
        <v>2.1813899999999999</v>
      </c>
      <c r="BM5320">
        <f t="shared" si="1932"/>
        <v>2.1813900000000001E-2</v>
      </c>
      <c r="BP5320" s="1">
        <v>36511</v>
      </c>
      <c r="BQ5320" s="23">
        <v>3.5630000000000002</v>
      </c>
      <c r="BR5320">
        <f t="shared" si="1927"/>
        <v>3.5630000000000002E-2</v>
      </c>
      <c r="BT5320" s="1">
        <v>36511</v>
      </c>
      <c r="BU5320" s="23">
        <v>3.5630000000000002</v>
      </c>
      <c r="BV5320">
        <f t="shared" si="1928"/>
        <v>3.5630000000000002E-2</v>
      </c>
      <c r="BX5320" s="1">
        <v>36511</v>
      </c>
      <c r="BY5320">
        <v>3.4649999999999999</v>
      </c>
      <c r="BZ5320">
        <f t="shared" si="1929"/>
        <v>3.465E-2</v>
      </c>
      <c r="CD5320">
        <f t="shared" si="1930"/>
        <v>0</v>
      </c>
      <c r="CG5320" s="1"/>
    </row>
    <row r="5321" spans="1:85" x14ac:dyDescent="0.3">
      <c r="A5321" s="21">
        <f t="shared" si="1931"/>
        <v>53260</v>
      </c>
      <c r="B5321" s="18">
        <f t="shared" si="1915"/>
        <v>112.421875</v>
      </c>
      <c r="C5321">
        <f t="shared" si="1933"/>
        <v>115</v>
      </c>
      <c r="D5321">
        <f t="shared" ca="1" si="1918"/>
        <v>-20.144444444444446</v>
      </c>
      <c r="E5321">
        <f ca="1">IF(currency="USD",'Future et co'!F5321,IF(currency="EUR",'Future et co'!G5321,FALSE))</f>
        <v>3.6070000000000005E-2</v>
      </c>
      <c r="F5321">
        <f t="shared" ca="1" si="1919"/>
        <v>3.6070000000000005E-2</v>
      </c>
      <c r="G5321">
        <f t="shared" ca="1" si="1920"/>
        <v>2.0569999999999998E-2</v>
      </c>
      <c r="L5321">
        <f t="shared" ca="1" si="1921"/>
        <v>127.8</v>
      </c>
      <c r="M5321">
        <f t="shared" ca="1" si="1916"/>
        <v>3.6070000000000005E-2</v>
      </c>
      <c r="R5321">
        <f t="shared" ca="1" si="1922"/>
        <v>127.8</v>
      </c>
      <c r="S5321">
        <f t="shared" ca="1" si="1917"/>
        <v>3.6070000000000005E-2</v>
      </c>
      <c r="AU5321" s="1">
        <v>36510</v>
      </c>
      <c r="AV5321" s="23">
        <v>3.5539999999999998</v>
      </c>
      <c r="AW5321">
        <f t="shared" si="1923"/>
        <v>3.5539999999999995E-2</v>
      </c>
      <c r="AY5321" s="1">
        <v>36510</v>
      </c>
      <c r="AZ5321" s="23">
        <v>3.5539999999999998</v>
      </c>
      <c r="BA5321">
        <f t="shared" si="1924"/>
        <v>3.5539999999999995E-2</v>
      </c>
      <c r="BC5321" s="1">
        <v>36510</v>
      </c>
      <c r="BD5321">
        <v>3.4580000000000002</v>
      </c>
      <c r="BE5321">
        <f t="shared" si="1925"/>
        <v>3.458E-2</v>
      </c>
      <c r="BI5321">
        <f t="shared" si="1926"/>
        <v>0</v>
      </c>
      <c r="BK5321" s="1">
        <v>44103</v>
      </c>
      <c r="BL5321">
        <v>2.1951900000000002</v>
      </c>
      <c r="BM5321">
        <f t="shared" si="1932"/>
        <v>2.1951900000000003E-2</v>
      </c>
      <c r="BP5321" s="1">
        <v>36510</v>
      </c>
      <c r="BQ5321" s="23">
        <v>3.5539999999999998</v>
      </c>
      <c r="BR5321">
        <f t="shared" si="1927"/>
        <v>3.5539999999999995E-2</v>
      </c>
      <c r="BT5321" s="1">
        <v>36510</v>
      </c>
      <c r="BU5321" s="23">
        <v>3.5539999999999998</v>
      </c>
      <c r="BV5321">
        <f t="shared" si="1928"/>
        <v>3.5539999999999995E-2</v>
      </c>
      <c r="BX5321" s="1">
        <v>36510</v>
      </c>
      <c r="BY5321">
        <v>3.4580000000000002</v>
      </c>
      <c r="BZ5321">
        <f t="shared" si="1929"/>
        <v>3.458E-2</v>
      </c>
      <c r="CD5321">
        <f t="shared" si="1930"/>
        <v>0</v>
      </c>
      <c r="CG5321" s="1"/>
    </row>
    <row r="5322" spans="1:85" x14ac:dyDescent="0.3">
      <c r="A5322" s="21">
        <f t="shared" si="1931"/>
        <v>53261</v>
      </c>
      <c r="B5322" s="18">
        <f t="shared" si="1915"/>
        <v>112.421875</v>
      </c>
      <c r="C5322">
        <f t="shared" si="1933"/>
        <v>115</v>
      </c>
      <c r="D5322">
        <f t="shared" ca="1" si="1918"/>
        <v>-20.147222222222222</v>
      </c>
      <c r="E5322">
        <f ca="1">IF(currency="USD",'Future et co'!F5322,IF(currency="EUR",'Future et co'!G5322,FALSE))</f>
        <v>3.6070000000000005E-2</v>
      </c>
      <c r="F5322">
        <f t="shared" ca="1" si="1919"/>
        <v>3.6070000000000005E-2</v>
      </c>
      <c r="G5322">
        <f t="shared" ca="1" si="1920"/>
        <v>2.0569999999999998E-2</v>
      </c>
      <c r="L5322">
        <f t="shared" ca="1" si="1921"/>
        <v>127.8</v>
      </c>
      <c r="M5322">
        <f t="shared" ca="1" si="1916"/>
        <v>3.6070000000000005E-2</v>
      </c>
      <c r="R5322">
        <f t="shared" ca="1" si="1922"/>
        <v>127.8</v>
      </c>
      <c r="S5322">
        <f t="shared" ca="1" si="1917"/>
        <v>3.6070000000000005E-2</v>
      </c>
      <c r="AU5322" s="1">
        <v>36509</v>
      </c>
      <c r="AV5322" s="23">
        <v>3.5510000000000002</v>
      </c>
      <c r="AW5322">
        <f t="shared" si="1923"/>
        <v>3.551E-2</v>
      </c>
      <c r="AY5322" s="1">
        <v>36509</v>
      </c>
      <c r="AZ5322" s="23">
        <v>3.5510000000000002</v>
      </c>
      <c r="BA5322">
        <f t="shared" si="1924"/>
        <v>3.551E-2</v>
      </c>
      <c r="BC5322" s="1">
        <v>36509</v>
      </c>
      <c r="BD5322">
        <v>3.456</v>
      </c>
      <c r="BE5322">
        <f t="shared" si="1925"/>
        <v>3.456E-2</v>
      </c>
      <c r="BI5322">
        <f t="shared" si="1926"/>
        <v>0</v>
      </c>
      <c r="BK5322" s="1">
        <v>44104</v>
      </c>
      <c r="BL5322">
        <v>2.1752799999999999</v>
      </c>
      <c r="BM5322">
        <f t="shared" si="1932"/>
        <v>2.1752799999999999E-2</v>
      </c>
      <c r="BP5322" s="1">
        <v>36509</v>
      </c>
      <c r="BQ5322" s="23">
        <v>3.5510000000000002</v>
      </c>
      <c r="BR5322">
        <f t="shared" si="1927"/>
        <v>3.551E-2</v>
      </c>
      <c r="BT5322" s="1">
        <v>36509</v>
      </c>
      <c r="BU5322" s="23">
        <v>3.5510000000000002</v>
      </c>
      <c r="BV5322">
        <f t="shared" si="1928"/>
        <v>3.551E-2</v>
      </c>
      <c r="BX5322" s="1">
        <v>36509</v>
      </c>
      <c r="BY5322">
        <v>3.456</v>
      </c>
      <c r="BZ5322">
        <f t="shared" si="1929"/>
        <v>3.456E-2</v>
      </c>
      <c r="CD5322">
        <f t="shared" si="1930"/>
        <v>0</v>
      </c>
      <c r="CG5322" s="1"/>
    </row>
    <row r="5323" spans="1:85" x14ac:dyDescent="0.3">
      <c r="A5323" s="21">
        <f t="shared" si="1931"/>
        <v>53262</v>
      </c>
      <c r="B5323" s="18">
        <f t="shared" ref="B5323:B5386" si="1934">IFERROR(VLOOKUP(A5323,$CG$11:$CH$19999,2,FALSE),B5322)</f>
        <v>112.421875</v>
      </c>
      <c r="C5323">
        <f t="shared" si="1933"/>
        <v>115</v>
      </c>
      <c r="D5323">
        <f t="shared" ca="1" si="1918"/>
        <v>-20.149999999999999</v>
      </c>
      <c r="E5323">
        <f ca="1">IF(currency="USD",'Future et co'!F5323,IF(currency="EUR",'Future et co'!G5323,FALSE))</f>
        <v>3.6070000000000005E-2</v>
      </c>
      <c r="F5323">
        <f t="shared" ca="1" si="1919"/>
        <v>3.6070000000000005E-2</v>
      </c>
      <c r="G5323">
        <f t="shared" ca="1" si="1920"/>
        <v>2.0569999999999998E-2</v>
      </c>
      <c r="L5323">
        <f t="shared" ca="1" si="1921"/>
        <v>127.8</v>
      </c>
      <c r="M5323">
        <f t="shared" ref="M5323:M5386" ca="1" si="1935">IFERROR(IF(L5323&lt;0.25,VLOOKUP(I5323,$AU$11:$AW$5325,3,FALSE),IF(AND(L5323&gt;=0.25,L5323&lt;0.5),VLOOKUP(I5323,$AY$11:$BA$5325,3,FALSE),IF(AND(L5323&gt;=0.5,L5323&lt;1),VLOOKUP(I5323,$BC$11:$BE$5325,3,FALSE),VLOOKUP(I5323,$BG$11:$BI$5010,3,FALSE)))),M5322)</f>
        <v>3.6070000000000005E-2</v>
      </c>
      <c r="R5323">
        <f t="shared" ca="1" si="1922"/>
        <v>127.8</v>
      </c>
      <c r="S5323">
        <f t="shared" ref="S5323:S5386" ca="1" si="1936">IFERROR(IF(R5323&lt;0.25,VLOOKUP(O5323,$AU$11:$AW$5325,3,FALSE),IF(AND(R5323&gt;=0.25,R5323&lt;0.5),VLOOKUP(O5323,$AY$11:$BA$5325,3,FALSE),IF(AND(R5323&gt;=0.5,R5323&lt;1),VLOOKUP(O5323,$BC$11:$BE$5325,3,FALSE),VLOOKUP(O5323,$BG$11:$BI$5010,3,FALSE)))),S5322)</f>
        <v>3.6070000000000005E-2</v>
      </c>
      <c r="AU5323" s="1">
        <v>36508</v>
      </c>
      <c r="AV5323" s="23">
        <v>3.5489999999999999</v>
      </c>
      <c r="AW5323">
        <f t="shared" si="1923"/>
        <v>3.5490000000000001E-2</v>
      </c>
      <c r="AY5323" s="1">
        <v>36508</v>
      </c>
      <c r="AZ5323" s="23">
        <v>3.5489999999999999</v>
      </c>
      <c r="BA5323">
        <f t="shared" si="1924"/>
        <v>3.5490000000000001E-2</v>
      </c>
      <c r="BC5323" s="1">
        <v>36508</v>
      </c>
      <c r="BD5323">
        <v>3.456</v>
      </c>
      <c r="BE5323">
        <f t="shared" si="1925"/>
        <v>3.456E-2</v>
      </c>
      <c r="BI5323">
        <f t="shared" si="1926"/>
        <v>0</v>
      </c>
      <c r="BK5323" s="1">
        <v>44105</v>
      </c>
      <c r="BL5323">
        <v>2.1715800000000001</v>
      </c>
      <c r="BM5323">
        <f t="shared" si="1932"/>
        <v>2.17158E-2</v>
      </c>
      <c r="BP5323" s="1">
        <v>36508</v>
      </c>
      <c r="BQ5323" s="23">
        <v>3.5489999999999999</v>
      </c>
      <c r="BR5323">
        <f t="shared" si="1927"/>
        <v>3.5490000000000001E-2</v>
      </c>
      <c r="BT5323" s="1">
        <v>36508</v>
      </c>
      <c r="BU5323" s="23">
        <v>3.5489999999999999</v>
      </c>
      <c r="BV5323">
        <f t="shared" si="1928"/>
        <v>3.5490000000000001E-2</v>
      </c>
      <c r="BX5323" s="1">
        <v>36508</v>
      </c>
      <c r="BY5323">
        <v>3.456</v>
      </c>
      <c r="BZ5323">
        <f t="shared" si="1929"/>
        <v>3.456E-2</v>
      </c>
      <c r="CD5323">
        <f t="shared" si="1930"/>
        <v>0</v>
      </c>
      <c r="CG5323" s="1"/>
    </row>
    <row r="5324" spans="1:85" x14ac:dyDescent="0.3">
      <c r="A5324" s="21">
        <f t="shared" si="1931"/>
        <v>53265</v>
      </c>
      <c r="B5324" s="18">
        <f t="shared" si="1934"/>
        <v>112.421875</v>
      </c>
      <c r="C5324">
        <f t="shared" si="1933"/>
        <v>115</v>
      </c>
      <c r="D5324">
        <f t="shared" ref="D5324:D5387" ca="1" si="1937">($B$7-A5324)/360</f>
        <v>-20.158333333333335</v>
      </c>
      <c r="E5324">
        <f ca="1">IF(currency="USD",'Future et co'!F5324,IF(currency="EUR",'Future et co'!G5324,FALSE))</f>
        <v>3.6070000000000005E-2</v>
      </c>
      <c r="F5324">
        <f t="shared" ref="F5324:F5387" ca="1" si="1938">IFERROR(IF(D5324&lt;0.25,VLOOKUP(A5324,$AU$11:$AW$5325,3,FALSE),IF(AND(D5324&gt;=0.25,D5324&lt;0.5),VLOOKUP(A5324,$AY$11:$BA$5325,3,FALSE),IF(AND(D5324&gt;=0.5,D5324&lt;1),VLOOKUP(A5324,$BC$11:$BE$5325,3,FALSE),VLOOKUP(A5324,$BG$11:$BI$5010,3,FALSE)))),F5323)</f>
        <v>3.6070000000000005E-2</v>
      </c>
      <c r="G5324">
        <f t="shared" ref="G5324:G5387" ca="1" si="1939">IFERROR(IF(D5324&lt;0.25,VLOOKUP(A5324,$BT$11:$BV$5325,3,FALSE),IF(AND(D5324&gt;=0.25,D5324&lt;0.5),VLOOKUP(A5324,$BX$11:$BZ$5325,3,FALSE),VLOOKUP(A5324,$CB$11:$CD$5325,3,FALSE))),G5323)</f>
        <v>2.0569999999999998E-2</v>
      </c>
      <c r="L5324">
        <f t="shared" ref="L5324:L5387" ca="1" si="1940">($J$7-I5324)/360</f>
        <v>127.8</v>
      </c>
      <c r="M5324">
        <f t="shared" ca="1" si="1935"/>
        <v>3.6070000000000005E-2</v>
      </c>
      <c r="R5324">
        <f t="shared" ref="R5324:R5387" ca="1" si="1941">($P$7-O5324)/360</f>
        <v>127.8</v>
      </c>
      <c r="S5324">
        <f t="shared" ca="1" si="1936"/>
        <v>3.6070000000000005E-2</v>
      </c>
      <c r="AU5324" s="1">
        <v>36507</v>
      </c>
      <c r="AV5324" s="23">
        <v>3.5470000000000002</v>
      </c>
      <c r="AW5324">
        <f>AV5324/100</f>
        <v>3.5470000000000002E-2</v>
      </c>
      <c r="AY5324" s="1">
        <v>36507</v>
      </c>
      <c r="AZ5324" s="23">
        <v>3.5470000000000002</v>
      </c>
      <c r="BA5324">
        <f>AZ5324/100</f>
        <v>3.5470000000000002E-2</v>
      </c>
      <c r="BC5324" s="1">
        <v>36507</v>
      </c>
      <c r="BD5324">
        <v>3.4550000000000001</v>
      </c>
      <c r="BE5324">
        <f>BD5324/100</f>
        <v>3.4549999999999997E-2</v>
      </c>
      <c r="BI5324">
        <f>BH5324/100</f>
        <v>0</v>
      </c>
      <c r="BK5324" s="1">
        <v>44106</v>
      </c>
      <c r="BL5324">
        <v>2.1845400000000001</v>
      </c>
      <c r="BM5324">
        <f t="shared" si="1932"/>
        <v>2.1845400000000001E-2</v>
      </c>
      <c r="BP5324" s="1">
        <v>36507</v>
      </c>
      <c r="BQ5324" s="23">
        <v>3.5470000000000002</v>
      </c>
      <c r="BR5324">
        <f>BQ5324/100</f>
        <v>3.5470000000000002E-2</v>
      </c>
      <c r="BT5324" s="1">
        <v>36507</v>
      </c>
      <c r="BU5324" s="23">
        <v>3.5470000000000002</v>
      </c>
      <c r="BV5324">
        <f>BU5324/100</f>
        <v>3.5470000000000002E-2</v>
      </c>
      <c r="BX5324" s="1">
        <v>36507</v>
      </c>
      <c r="BY5324">
        <v>3.4550000000000001</v>
      </c>
      <c r="BZ5324">
        <f>BY5324/100</f>
        <v>3.4549999999999997E-2</v>
      </c>
      <c r="CD5324">
        <f>CC5324/100</f>
        <v>0</v>
      </c>
      <c r="CG5324" s="1"/>
    </row>
    <row r="5325" spans="1:85" x14ac:dyDescent="0.3">
      <c r="A5325" s="21">
        <f t="shared" ref="A5325:A5388" si="1942">WORKDAY(A5324,1)</f>
        <v>53266</v>
      </c>
      <c r="B5325" s="18">
        <f t="shared" si="1934"/>
        <v>112.421875</v>
      </c>
      <c r="C5325">
        <f t="shared" si="1933"/>
        <v>115</v>
      </c>
      <c r="D5325">
        <f t="shared" ca="1" si="1937"/>
        <v>-20.161111111111111</v>
      </c>
      <c r="E5325">
        <f ca="1">IF(currency="USD",'Future et co'!F5325,IF(currency="EUR",'Future et co'!G5325,FALSE))</f>
        <v>3.6070000000000005E-2</v>
      </c>
      <c r="F5325">
        <f t="shared" ca="1" si="1938"/>
        <v>3.6070000000000005E-2</v>
      </c>
      <c r="G5325">
        <f t="shared" ca="1" si="1939"/>
        <v>2.0569999999999998E-2</v>
      </c>
      <c r="L5325">
        <f t="shared" ca="1" si="1940"/>
        <v>127.8</v>
      </c>
      <c r="M5325">
        <f t="shared" ca="1" si="1935"/>
        <v>3.6070000000000005E-2</v>
      </c>
      <c r="R5325">
        <f t="shared" ca="1" si="1941"/>
        <v>127.8</v>
      </c>
      <c r="S5325">
        <f t="shared" ca="1" si="1936"/>
        <v>3.6070000000000005E-2</v>
      </c>
      <c r="AU5325" s="1">
        <v>36504</v>
      </c>
      <c r="AV5325" s="23">
        <v>3.5470000000000002</v>
      </c>
      <c r="AW5325">
        <f>AV5325/100</f>
        <v>3.5470000000000002E-2</v>
      </c>
      <c r="AY5325" s="1">
        <v>36504</v>
      </c>
      <c r="AZ5325" s="23">
        <v>3.5470000000000002</v>
      </c>
      <c r="BA5325">
        <f>AZ5325/100</f>
        <v>3.5470000000000002E-2</v>
      </c>
      <c r="BC5325" s="1">
        <v>36504</v>
      </c>
      <c r="BD5325">
        <v>3.4569999999999999</v>
      </c>
      <c r="BE5325">
        <f>BD5325/100</f>
        <v>3.4569999999999997E-2</v>
      </c>
      <c r="BI5325">
        <f>BH5325/100</f>
        <v>0</v>
      </c>
      <c r="BK5325" s="1">
        <v>44109</v>
      </c>
      <c r="BL5325">
        <v>2.1470799999999999</v>
      </c>
      <c r="BM5325">
        <f t="shared" si="1932"/>
        <v>2.1470799999999998E-2</v>
      </c>
      <c r="BP5325" s="1">
        <v>36504</v>
      </c>
      <c r="BQ5325" s="23">
        <v>3.5470000000000002</v>
      </c>
      <c r="BR5325">
        <f>BQ5325/100</f>
        <v>3.5470000000000002E-2</v>
      </c>
      <c r="BT5325" s="1">
        <v>36504</v>
      </c>
      <c r="BU5325" s="23">
        <v>3.5470000000000002</v>
      </c>
      <c r="BV5325">
        <f>BU5325/100</f>
        <v>3.5470000000000002E-2</v>
      </c>
      <c r="BX5325" s="1">
        <v>36504</v>
      </c>
      <c r="BY5325">
        <v>3.4569999999999999</v>
      </c>
      <c r="BZ5325">
        <f>BY5325/100</f>
        <v>3.4569999999999997E-2</v>
      </c>
      <c r="CD5325">
        <f>CC5325/100</f>
        <v>0</v>
      </c>
      <c r="CG5325" s="1"/>
    </row>
    <row r="5326" spans="1:85" x14ac:dyDescent="0.3">
      <c r="A5326" s="21">
        <f t="shared" si="1942"/>
        <v>53267</v>
      </c>
      <c r="B5326" s="18">
        <f t="shared" si="1934"/>
        <v>112.421875</v>
      </c>
      <c r="C5326">
        <f t="shared" si="1933"/>
        <v>115</v>
      </c>
      <c r="D5326">
        <f t="shared" ca="1" si="1937"/>
        <v>-20.163888888888888</v>
      </c>
      <c r="E5326">
        <f ca="1">IF(currency="USD",'Future et co'!F5326,IF(currency="EUR",'Future et co'!G5326,FALSE))</f>
        <v>3.6070000000000005E-2</v>
      </c>
      <c r="F5326">
        <f t="shared" ca="1" si="1938"/>
        <v>3.6070000000000005E-2</v>
      </c>
      <c r="G5326">
        <f t="shared" ca="1" si="1939"/>
        <v>2.0569999999999998E-2</v>
      </c>
      <c r="L5326">
        <f t="shared" ca="1" si="1940"/>
        <v>127.8</v>
      </c>
      <c r="M5326">
        <f t="shared" ca="1" si="1935"/>
        <v>3.6070000000000005E-2</v>
      </c>
      <c r="R5326">
        <f t="shared" ca="1" si="1941"/>
        <v>127.8</v>
      </c>
      <c r="S5326">
        <f t="shared" ca="1" si="1936"/>
        <v>3.6070000000000005E-2</v>
      </c>
      <c r="AU5326" s="1"/>
      <c r="AV5326" s="23"/>
      <c r="AW5326" s="23"/>
      <c r="BC5326" s="1"/>
      <c r="BK5326" s="1">
        <v>44110</v>
      </c>
      <c r="BL5326">
        <v>2.17401</v>
      </c>
      <c r="BM5326">
        <f t="shared" ref="BM5326:BM5389" si="1943">BL5326/100</f>
        <v>2.1740099999999998E-2</v>
      </c>
      <c r="BP5326" s="1"/>
      <c r="BQ5326" s="23"/>
      <c r="BR5326" s="23"/>
      <c r="BX5326" s="1"/>
      <c r="CG5326" s="1"/>
    </row>
    <row r="5327" spans="1:85" x14ac:dyDescent="0.3">
      <c r="A5327" s="21">
        <f t="shared" si="1942"/>
        <v>53268</v>
      </c>
      <c r="B5327" s="18">
        <f t="shared" si="1934"/>
        <v>112.421875</v>
      </c>
      <c r="C5327">
        <f t="shared" si="1933"/>
        <v>115</v>
      </c>
      <c r="D5327">
        <f t="shared" ca="1" si="1937"/>
        <v>-20.166666666666668</v>
      </c>
      <c r="E5327">
        <f ca="1">IF(currency="USD",'Future et co'!F5327,IF(currency="EUR",'Future et co'!G5327,FALSE))</f>
        <v>3.6070000000000005E-2</v>
      </c>
      <c r="F5327">
        <f t="shared" ca="1" si="1938"/>
        <v>3.6070000000000005E-2</v>
      </c>
      <c r="G5327">
        <f t="shared" ca="1" si="1939"/>
        <v>2.0569999999999998E-2</v>
      </c>
      <c r="L5327">
        <f t="shared" ca="1" si="1940"/>
        <v>127.8</v>
      </c>
      <c r="M5327">
        <f t="shared" ca="1" si="1935"/>
        <v>3.6070000000000005E-2</v>
      </c>
      <c r="R5327">
        <f t="shared" ca="1" si="1941"/>
        <v>127.8</v>
      </c>
      <c r="S5327">
        <f t="shared" ca="1" si="1936"/>
        <v>3.6070000000000005E-2</v>
      </c>
      <c r="AU5327" s="1"/>
      <c r="AV5327" s="23"/>
      <c r="AW5327" s="23"/>
      <c r="BK5327" s="1">
        <v>44111</v>
      </c>
      <c r="BL5327">
        <v>2.1383999999999999</v>
      </c>
      <c r="BM5327">
        <f t="shared" si="1943"/>
        <v>2.1384E-2</v>
      </c>
      <c r="BP5327" s="1"/>
      <c r="BQ5327" s="23"/>
      <c r="BR5327" s="23"/>
      <c r="CG5327" s="1"/>
    </row>
    <row r="5328" spans="1:85" x14ac:dyDescent="0.3">
      <c r="A5328" s="21">
        <f t="shared" si="1942"/>
        <v>53269</v>
      </c>
      <c r="B5328" s="18">
        <f t="shared" si="1934"/>
        <v>112.421875</v>
      </c>
      <c r="C5328">
        <f t="shared" si="1933"/>
        <v>115</v>
      </c>
      <c r="D5328">
        <f t="shared" ca="1" si="1937"/>
        <v>-20.169444444444444</v>
      </c>
      <c r="E5328">
        <f ca="1">IF(currency="USD",'Future et co'!F5328,IF(currency="EUR",'Future et co'!G5328,FALSE))</f>
        <v>3.6070000000000005E-2</v>
      </c>
      <c r="F5328">
        <f t="shared" ca="1" si="1938"/>
        <v>3.6070000000000005E-2</v>
      </c>
      <c r="G5328">
        <f t="shared" ca="1" si="1939"/>
        <v>2.0569999999999998E-2</v>
      </c>
      <c r="L5328">
        <f t="shared" ca="1" si="1940"/>
        <v>127.8</v>
      </c>
      <c r="M5328">
        <f t="shared" ca="1" si="1935"/>
        <v>3.6070000000000005E-2</v>
      </c>
      <c r="R5328">
        <f t="shared" ca="1" si="1941"/>
        <v>127.8</v>
      </c>
      <c r="S5328">
        <f t="shared" ca="1" si="1936"/>
        <v>3.6070000000000005E-2</v>
      </c>
      <c r="AU5328" s="1"/>
      <c r="AV5328" s="23"/>
      <c r="AW5328" s="23"/>
      <c r="BK5328" s="1">
        <v>44112</v>
      </c>
      <c r="BL5328">
        <v>2.1218599999999999</v>
      </c>
      <c r="BM5328">
        <f t="shared" si="1943"/>
        <v>2.1218599999999997E-2</v>
      </c>
      <c r="BP5328" s="1"/>
      <c r="BQ5328" s="23"/>
      <c r="BR5328" s="23"/>
      <c r="CG5328" s="1"/>
    </row>
    <row r="5329" spans="1:85" x14ac:dyDescent="0.3">
      <c r="A5329" s="21">
        <f t="shared" si="1942"/>
        <v>53272</v>
      </c>
      <c r="B5329" s="18">
        <f t="shared" si="1934"/>
        <v>112.421875</v>
      </c>
      <c r="C5329">
        <f t="shared" si="1933"/>
        <v>115</v>
      </c>
      <c r="D5329">
        <f t="shared" ca="1" si="1937"/>
        <v>-20.177777777777777</v>
      </c>
      <c r="E5329">
        <f ca="1">IF(currency="USD",'Future et co'!F5329,IF(currency="EUR",'Future et co'!G5329,FALSE))</f>
        <v>3.6070000000000005E-2</v>
      </c>
      <c r="F5329">
        <f t="shared" ca="1" si="1938"/>
        <v>3.6070000000000005E-2</v>
      </c>
      <c r="G5329">
        <f t="shared" ca="1" si="1939"/>
        <v>2.0569999999999998E-2</v>
      </c>
      <c r="L5329">
        <f t="shared" ca="1" si="1940"/>
        <v>127.8</v>
      </c>
      <c r="M5329">
        <f t="shared" ca="1" si="1935"/>
        <v>3.6070000000000005E-2</v>
      </c>
      <c r="R5329">
        <f t="shared" ca="1" si="1941"/>
        <v>127.8</v>
      </c>
      <c r="S5329">
        <f t="shared" ca="1" si="1936"/>
        <v>3.6070000000000005E-2</v>
      </c>
      <c r="AU5329" s="1"/>
      <c r="AV5329" s="23"/>
      <c r="AW5329" s="23"/>
      <c r="BK5329" s="1">
        <v>44113</v>
      </c>
      <c r="BL5329">
        <v>2.10859</v>
      </c>
      <c r="BM5329">
        <f t="shared" si="1943"/>
        <v>2.1085900000000001E-2</v>
      </c>
      <c r="BP5329" s="1"/>
      <c r="BQ5329" s="23"/>
      <c r="BR5329" s="23"/>
      <c r="CG5329" s="1"/>
    </row>
    <row r="5330" spans="1:85" x14ac:dyDescent="0.3">
      <c r="A5330" s="21">
        <f t="shared" si="1942"/>
        <v>53273</v>
      </c>
      <c r="B5330" s="18">
        <f t="shared" si="1934"/>
        <v>112.421875</v>
      </c>
      <c r="C5330">
        <f t="shared" si="1933"/>
        <v>115</v>
      </c>
      <c r="D5330">
        <f t="shared" ca="1" si="1937"/>
        <v>-20.180555555555557</v>
      </c>
      <c r="E5330">
        <f ca="1">IF(currency="USD",'Future et co'!F5330,IF(currency="EUR",'Future et co'!G5330,FALSE))</f>
        <v>3.6070000000000005E-2</v>
      </c>
      <c r="F5330">
        <f t="shared" ca="1" si="1938"/>
        <v>3.6070000000000005E-2</v>
      </c>
      <c r="G5330">
        <f t="shared" ca="1" si="1939"/>
        <v>2.0569999999999998E-2</v>
      </c>
      <c r="L5330">
        <f t="shared" ca="1" si="1940"/>
        <v>127.8</v>
      </c>
      <c r="M5330">
        <f t="shared" ca="1" si="1935"/>
        <v>3.6070000000000005E-2</v>
      </c>
      <c r="R5330">
        <f t="shared" ca="1" si="1941"/>
        <v>127.8</v>
      </c>
      <c r="S5330">
        <f t="shared" ca="1" si="1936"/>
        <v>3.6070000000000005E-2</v>
      </c>
      <c r="AU5330" s="1"/>
      <c r="AV5330" s="23"/>
      <c r="AW5330" s="23"/>
      <c r="BK5330" s="1">
        <v>44116</v>
      </c>
      <c r="BL5330">
        <v>2.0801500000000002</v>
      </c>
      <c r="BM5330">
        <f t="shared" si="1943"/>
        <v>2.0801500000000001E-2</v>
      </c>
      <c r="BP5330" s="1"/>
      <c r="BQ5330" s="23"/>
      <c r="BR5330" s="23"/>
      <c r="CG5330" s="1"/>
    </row>
    <row r="5331" spans="1:85" x14ac:dyDescent="0.3">
      <c r="A5331" s="21">
        <f t="shared" si="1942"/>
        <v>53274</v>
      </c>
      <c r="B5331" s="18">
        <f t="shared" si="1934"/>
        <v>112.421875</v>
      </c>
      <c r="C5331">
        <f t="shared" si="1933"/>
        <v>115</v>
      </c>
      <c r="D5331">
        <f t="shared" ca="1" si="1937"/>
        <v>-20.183333333333334</v>
      </c>
      <c r="E5331">
        <f ca="1">IF(currency="USD",'Future et co'!F5331,IF(currency="EUR",'Future et co'!G5331,FALSE))</f>
        <v>3.6070000000000005E-2</v>
      </c>
      <c r="F5331">
        <f t="shared" ca="1" si="1938"/>
        <v>3.6070000000000005E-2</v>
      </c>
      <c r="G5331">
        <f t="shared" ca="1" si="1939"/>
        <v>2.0569999999999998E-2</v>
      </c>
      <c r="L5331">
        <f t="shared" ca="1" si="1940"/>
        <v>127.8</v>
      </c>
      <c r="M5331">
        <f t="shared" ca="1" si="1935"/>
        <v>3.6070000000000005E-2</v>
      </c>
      <c r="R5331">
        <f t="shared" ca="1" si="1941"/>
        <v>127.8</v>
      </c>
      <c r="S5331">
        <f t="shared" ca="1" si="1936"/>
        <v>3.6070000000000005E-2</v>
      </c>
      <c r="AU5331" s="1"/>
      <c r="AV5331" s="23"/>
      <c r="AW5331" s="23"/>
      <c r="BK5331" s="1">
        <v>44117</v>
      </c>
      <c r="BL5331">
        <v>2.0982599999999998</v>
      </c>
      <c r="BM5331">
        <f t="shared" si="1943"/>
        <v>2.0982599999999997E-2</v>
      </c>
      <c r="BP5331" s="1"/>
      <c r="BQ5331" s="23"/>
      <c r="BR5331" s="23"/>
      <c r="CG5331" s="1"/>
    </row>
    <row r="5332" spans="1:85" x14ac:dyDescent="0.3">
      <c r="A5332" s="21">
        <f t="shared" si="1942"/>
        <v>53275</v>
      </c>
      <c r="B5332" s="18">
        <f t="shared" si="1934"/>
        <v>112.421875</v>
      </c>
      <c r="C5332">
        <f t="shared" si="1933"/>
        <v>115</v>
      </c>
      <c r="D5332">
        <f t="shared" ca="1" si="1937"/>
        <v>-20.18611111111111</v>
      </c>
      <c r="E5332">
        <f ca="1">IF(currency="USD",'Future et co'!F5332,IF(currency="EUR",'Future et co'!G5332,FALSE))</f>
        <v>3.6070000000000005E-2</v>
      </c>
      <c r="F5332">
        <f t="shared" ca="1" si="1938"/>
        <v>3.6070000000000005E-2</v>
      </c>
      <c r="G5332">
        <f t="shared" ca="1" si="1939"/>
        <v>2.0569999999999998E-2</v>
      </c>
      <c r="L5332">
        <f t="shared" ca="1" si="1940"/>
        <v>127.8</v>
      </c>
      <c r="M5332">
        <f t="shared" ca="1" si="1935"/>
        <v>3.6070000000000005E-2</v>
      </c>
      <c r="R5332">
        <f t="shared" ca="1" si="1941"/>
        <v>127.8</v>
      </c>
      <c r="S5332">
        <f t="shared" ca="1" si="1936"/>
        <v>3.6070000000000005E-2</v>
      </c>
      <c r="AU5332" s="1"/>
      <c r="AV5332" s="23"/>
      <c r="AW5332" s="23"/>
      <c r="BK5332" s="1">
        <v>44118</v>
      </c>
      <c r="BL5332">
        <v>2.0988799999999999</v>
      </c>
      <c r="BM5332">
        <f t="shared" si="1943"/>
        <v>2.0988799999999998E-2</v>
      </c>
      <c r="BP5332" s="1"/>
      <c r="BQ5332" s="23"/>
      <c r="BR5332" s="23"/>
      <c r="CG5332" s="1"/>
    </row>
    <row r="5333" spans="1:85" x14ac:dyDescent="0.3">
      <c r="A5333" s="21">
        <f t="shared" si="1942"/>
        <v>53276</v>
      </c>
      <c r="B5333" s="18">
        <f t="shared" si="1934"/>
        <v>112.421875</v>
      </c>
      <c r="C5333">
        <f t="shared" si="1933"/>
        <v>115</v>
      </c>
      <c r="D5333">
        <f t="shared" ca="1" si="1937"/>
        <v>-20.18888888888889</v>
      </c>
      <c r="E5333">
        <f ca="1">IF(currency="USD",'Future et co'!F5333,IF(currency="EUR",'Future et co'!G5333,FALSE))</f>
        <v>3.6070000000000005E-2</v>
      </c>
      <c r="F5333">
        <f t="shared" ca="1" si="1938"/>
        <v>3.6070000000000005E-2</v>
      </c>
      <c r="G5333">
        <f t="shared" ca="1" si="1939"/>
        <v>2.0569999999999998E-2</v>
      </c>
      <c r="L5333">
        <f t="shared" ca="1" si="1940"/>
        <v>127.8</v>
      </c>
      <c r="M5333">
        <f t="shared" ca="1" si="1935"/>
        <v>3.6070000000000005E-2</v>
      </c>
      <c r="R5333">
        <f t="shared" ca="1" si="1941"/>
        <v>127.8</v>
      </c>
      <c r="S5333">
        <f t="shared" ca="1" si="1936"/>
        <v>3.6070000000000005E-2</v>
      </c>
      <c r="AU5333" s="1"/>
      <c r="AV5333" s="23"/>
      <c r="AW5333" s="23"/>
      <c r="BK5333" s="1">
        <v>44119</v>
      </c>
      <c r="BL5333">
        <v>2.0979199999999998</v>
      </c>
      <c r="BM5333">
        <f t="shared" si="1943"/>
        <v>2.0979199999999996E-2</v>
      </c>
      <c r="BP5333" s="1"/>
      <c r="BQ5333" s="23"/>
      <c r="BR5333" s="23"/>
      <c r="CG5333" s="1"/>
    </row>
    <row r="5334" spans="1:85" x14ac:dyDescent="0.3">
      <c r="A5334" s="21">
        <f t="shared" si="1942"/>
        <v>53279</v>
      </c>
      <c r="B5334" s="18">
        <f t="shared" si="1934"/>
        <v>112.421875</v>
      </c>
      <c r="C5334">
        <f t="shared" si="1933"/>
        <v>115</v>
      </c>
      <c r="D5334">
        <f t="shared" ca="1" si="1937"/>
        <v>-20.197222222222223</v>
      </c>
      <c r="E5334">
        <f ca="1">IF(currency="USD",'Future et co'!F5334,IF(currency="EUR",'Future et co'!G5334,FALSE))</f>
        <v>3.6070000000000005E-2</v>
      </c>
      <c r="F5334">
        <f t="shared" ca="1" si="1938"/>
        <v>3.6070000000000005E-2</v>
      </c>
      <c r="G5334">
        <f t="shared" ca="1" si="1939"/>
        <v>2.0569999999999998E-2</v>
      </c>
      <c r="L5334">
        <f t="shared" ca="1" si="1940"/>
        <v>127.8</v>
      </c>
      <c r="M5334">
        <f t="shared" ca="1" si="1935"/>
        <v>3.6070000000000005E-2</v>
      </c>
      <c r="R5334">
        <f t="shared" ca="1" si="1941"/>
        <v>127.8</v>
      </c>
      <c r="S5334">
        <f t="shared" ca="1" si="1936"/>
        <v>3.6070000000000005E-2</v>
      </c>
      <c r="AU5334" s="1"/>
      <c r="AV5334" s="23"/>
      <c r="AW5334" s="23"/>
      <c r="BK5334" s="1">
        <v>44120</v>
      </c>
      <c r="BL5334">
        <v>2.0959699999999999</v>
      </c>
      <c r="BM5334">
        <f t="shared" si="1943"/>
        <v>2.0959699999999998E-2</v>
      </c>
      <c r="BP5334" s="1"/>
      <c r="BQ5334" s="23"/>
      <c r="BR5334" s="23"/>
      <c r="CG5334" s="1"/>
    </row>
    <row r="5335" spans="1:85" x14ac:dyDescent="0.3">
      <c r="A5335" s="21">
        <f t="shared" si="1942"/>
        <v>53280</v>
      </c>
      <c r="B5335" s="18">
        <f t="shared" si="1934"/>
        <v>112.421875</v>
      </c>
      <c r="C5335">
        <f t="shared" si="1933"/>
        <v>115</v>
      </c>
      <c r="D5335">
        <f t="shared" ca="1" si="1937"/>
        <v>-20.2</v>
      </c>
      <c r="E5335">
        <f ca="1">IF(currency="USD",'Future et co'!F5335,IF(currency="EUR",'Future et co'!G5335,FALSE))</f>
        <v>3.6070000000000005E-2</v>
      </c>
      <c r="F5335">
        <f t="shared" ca="1" si="1938"/>
        <v>3.6070000000000005E-2</v>
      </c>
      <c r="G5335">
        <f t="shared" ca="1" si="1939"/>
        <v>2.0569999999999998E-2</v>
      </c>
      <c r="L5335">
        <f t="shared" ca="1" si="1940"/>
        <v>127.8</v>
      </c>
      <c r="M5335">
        <f t="shared" ca="1" si="1935"/>
        <v>3.6070000000000005E-2</v>
      </c>
      <c r="R5335">
        <f t="shared" ca="1" si="1941"/>
        <v>127.8</v>
      </c>
      <c r="S5335">
        <f t="shared" ca="1" si="1936"/>
        <v>3.6070000000000005E-2</v>
      </c>
      <c r="AU5335" s="1"/>
      <c r="AV5335" s="23"/>
      <c r="AW5335" s="23"/>
      <c r="BK5335" s="1">
        <v>44123</v>
      </c>
      <c r="BL5335">
        <v>2.1307299999999998</v>
      </c>
      <c r="BM5335">
        <f t="shared" si="1943"/>
        <v>2.1307299999999998E-2</v>
      </c>
      <c r="BP5335" s="1"/>
      <c r="BQ5335" s="23"/>
      <c r="BR5335" s="23"/>
      <c r="CG5335" s="1"/>
    </row>
    <row r="5336" spans="1:85" x14ac:dyDescent="0.3">
      <c r="A5336" s="21">
        <f t="shared" si="1942"/>
        <v>53281</v>
      </c>
      <c r="B5336" s="18">
        <f t="shared" si="1934"/>
        <v>112.421875</v>
      </c>
      <c r="C5336">
        <f t="shared" si="1933"/>
        <v>115</v>
      </c>
      <c r="D5336">
        <f t="shared" ca="1" si="1937"/>
        <v>-20.202777777777779</v>
      </c>
      <c r="E5336">
        <f ca="1">IF(currency="USD",'Future et co'!F5336,IF(currency="EUR",'Future et co'!G5336,FALSE))</f>
        <v>3.6070000000000005E-2</v>
      </c>
      <c r="F5336">
        <f t="shared" ca="1" si="1938"/>
        <v>3.6070000000000005E-2</v>
      </c>
      <c r="G5336">
        <f t="shared" ca="1" si="1939"/>
        <v>2.0569999999999998E-2</v>
      </c>
      <c r="L5336">
        <f t="shared" ca="1" si="1940"/>
        <v>127.8</v>
      </c>
      <c r="M5336">
        <f t="shared" ca="1" si="1935"/>
        <v>3.6070000000000005E-2</v>
      </c>
      <c r="R5336">
        <f t="shared" ca="1" si="1941"/>
        <v>127.8</v>
      </c>
      <c r="S5336">
        <f t="shared" ca="1" si="1936"/>
        <v>3.6070000000000005E-2</v>
      </c>
      <c r="BK5336" s="1">
        <v>44124</v>
      </c>
      <c r="BL5336">
        <v>2.1217899999999998</v>
      </c>
      <c r="BM5336">
        <f t="shared" si="1943"/>
        <v>2.1217899999999998E-2</v>
      </c>
      <c r="CG5336" s="1"/>
    </row>
    <row r="5337" spans="1:85" x14ac:dyDescent="0.3">
      <c r="A5337" s="21">
        <f t="shared" si="1942"/>
        <v>53282</v>
      </c>
      <c r="B5337" s="18">
        <f t="shared" si="1934"/>
        <v>112.421875</v>
      </c>
      <c r="C5337">
        <f t="shared" ref="C5337:C5400" si="1944">CEILING(B5337,$C$9)</f>
        <v>115</v>
      </c>
      <c r="D5337">
        <f t="shared" ca="1" si="1937"/>
        <v>-20.205555555555556</v>
      </c>
      <c r="E5337">
        <f ca="1">IF(currency="USD",'Future et co'!F5337,IF(currency="EUR",'Future et co'!G5337,FALSE))</f>
        <v>3.6070000000000005E-2</v>
      </c>
      <c r="F5337">
        <f t="shared" ca="1" si="1938"/>
        <v>3.6070000000000005E-2</v>
      </c>
      <c r="G5337">
        <f t="shared" ca="1" si="1939"/>
        <v>2.0569999999999998E-2</v>
      </c>
      <c r="L5337">
        <f t="shared" ca="1" si="1940"/>
        <v>127.8</v>
      </c>
      <c r="M5337">
        <f t="shared" ca="1" si="1935"/>
        <v>3.6070000000000005E-2</v>
      </c>
      <c r="R5337">
        <f t="shared" ca="1" si="1941"/>
        <v>127.8</v>
      </c>
      <c r="S5337">
        <f t="shared" ca="1" si="1936"/>
        <v>3.6070000000000005E-2</v>
      </c>
      <c r="BK5337" s="1">
        <v>44125</v>
      </c>
      <c r="BL5337">
        <v>2.1308799999999999</v>
      </c>
      <c r="BM5337">
        <f t="shared" si="1943"/>
        <v>2.1308799999999999E-2</v>
      </c>
      <c r="CG5337" s="1"/>
    </row>
    <row r="5338" spans="1:85" x14ac:dyDescent="0.3">
      <c r="A5338" s="21">
        <f t="shared" si="1942"/>
        <v>53283</v>
      </c>
      <c r="B5338" s="18">
        <f t="shared" si="1934"/>
        <v>112.421875</v>
      </c>
      <c r="C5338">
        <f t="shared" si="1944"/>
        <v>115</v>
      </c>
      <c r="D5338">
        <f t="shared" ca="1" si="1937"/>
        <v>-20.208333333333332</v>
      </c>
      <c r="E5338">
        <f ca="1">IF(currency="USD",'Future et co'!F5338,IF(currency="EUR",'Future et co'!G5338,FALSE))</f>
        <v>3.6070000000000005E-2</v>
      </c>
      <c r="F5338">
        <f t="shared" ca="1" si="1938"/>
        <v>3.6070000000000005E-2</v>
      </c>
      <c r="G5338">
        <f t="shared" ca="1" si="1939"/>
        <v>2.0569999999999998E-2</v>
      </c>
      <c r="L5338">
        <f t="shared" ca="1" si="1940"/>
        <v>127.8</v>
      </c>
      <c r="M5338">
        <f t="shared" ca="1" si="1935"/>
        <v>3.6070000000000005E-2</v>
      </c>
      <c r="R5338">
        <f t="shared" ca="1" si="1941"/>
        <v>127.8</v>
      </c>
      <c r="S5338">
        <f t="shared" ca="1" si="1936"/>
        <v>3.6070000000000005E-2</v>
      </c>
      <c r="BK5338" s="1">
        <v>44126</v>
      </c>
      <c r="BL5338">
        <v>2.1172300000000002</v>
      </c>
      <c r="BM5338">
        <f t="shared" si="1943"/>
        <v>2.1172300000000002E-2</v>
      </c>
      <c r="CG5338" s="1"/>
    </row>
    <row r="5339" spans="1:85" x14ac:dyDescent="0.3">
      <c r="A5339" s="21">
        <f t="shared" si="1942"/>
        <v>53286</v>
      </c>
      <c r="B5339" s="18">
        <f t="shared" si="1934"/>
        <v>112.421875</v>
      </c>
      <c r="C5339">
        <f t="shared" si="1944"/>
        <v>115</v>
      </c>
      <c r="D5339">
        <f t="shared" ca="1" si="1937"/>
        <v>-20.216666666666665</v>
      </c>
      <c r="E5339">
        <f ca="1">IF(currency="USD",'Future et co'!F5339,IF(currency="EUR",'Future et co'!G5339,FALSE))</f>
        <v>3.6070000000000005E-2</v>
      </c>
      <c r="F5339">
        <f t="shared" ca="1" si="1938"/>
        <v>3.6070000000000005E-2</v>
      </c>
      <c r="G5339">
        <f t="shared" ca="1" si="1939"/>
        <v>2.0569999999999998E-2</v>
      </c>
      <c r="L5339">
        <f t="shared" ca="1" si="1940"/>
        <v>127.8</v>
      </c>
      <c r="M5339">
        <f t="shared" ca="1" si="1935"/>
        <v>3.6070000000000005E-2</v>
      </c>
      <c r="R5339">
        <f t="shared" ca="1" si="1941"/>
        <v>127.8</v>
      </c>
      <c r="S5339">
        <f t="shared" ca="1" si="1936"/>
        <v>3.6070000000000005E-2</v>
      </c>
      <c r="BK5339" s="1">
        <v>44127</v>
      </c>
      <c r="BL5339">
        <v>2.1156000000000001</v>
      </c>
      <c r="BM5339">
        <f t="shared" si="1943"/>
        <v>2.1156000000000001E-2</v>
      </c>
      <c r="CG5339" s="1"/>
    </row>
    <row r="5340" spans="1:85" x14ac:dyDescent="0.3">
      <c r="A5340" s="21">
        <f t="shared" si="1942"/>
        <v>53287</v>
      </c>
      <c r="B5340" s="18">
        <f t="shared" si="1934"/>
        <v>112.421875</v>
      </c>
      <c r="C5340">
        <f t="shared" si="1944"/>
        <v>115</v>
      </c>
      <c r="D5340">
        <f t="shared" ca="1" si="1937"/>
        <v>-20.219444444444445</v>
      </c>
      <c r="E5340">
        <f ca="1">IF(currency="USD",'Future et co'!F5340,IF(currency="EUR",'Future et co'!G5340,FALSE))</f>
        <v>3.6070000000000005E-2</v>
      </c>
      <c r="F5340">
        <f t="shared" ca="1" si="1938"/>
        <v>3.6070000000000005E-2</v>
      </c>
      <c r="G5340">
        <f t="shared" ca="1" si="1939"/>
        <v>2.0569999999999998E-2</v>
      </c>
      <c r="L5340">
        <f t="shared" ca="1" si="1940"/>
        <v>127.8</v>
      </c>
      <c r="M5340">
        <f t="shared" ca="1" si="1935"/>
        <v>3.6070000000000005E-2</v>
      </c>
      <c r="R5340">
        <f t="shared" ca="1" si="1941"/>
        <v>127.8</v>
      </c>
      <c r="S5340">
        <f t="shared" ca="1" si="1936"/>
        <v>3.6070000000000005E-2</v>
      </c>
      <c r="BK5340" s="1">
        <v>44130</v>
      </c>
      <c r="BL5340">
        <v>2.1653899999999999</v>
      </c>
      <c r="BM5340">
        <f t="shared" si="1943"/>
        <v>2.16539E-2</v>
      </c>
      <c r="CG5340" s="1"/>
    </row>
    <row r="5341" spans="1:85" x14ac:dyDescent="0.3">
      <c r="A5341" s="21">
        <f t="shared" si="1942"/>
        <v>53288</v>
      </c>
      <c r="B5341" s="18">
        <f t="shared" si="1934"/>
        <v>112.421875</v>
      </c>
      <c r="C5341">
        <f t="shared" si="1944"/>
        <v>115</v>
      </c>
      <c r="D5341">
        <f t="shared" ca="1" si="1937"/>
        <v>-20.222222222222221</v>
      </c>
      <c r="E5341">
        <f ca="1">IF(currency="USD",'Future et co'!F5341,IF(currency="EUR",'Future et co'!G5341,FALSE))</f>
        <v>3.6070000000000005E-2</v>
      </c>
      <c r="F5341">
        <f t="shared" ca="1" si="1938"/>
        <v>3.6070000000000005E-2</v>
      </c>
      <c r="G5341">
        <f t="shared" ca="1" si="1939"/>
        <v>2.0569999999999998E-2</v>
      </c>
      <c r="L5341">
        <f t="shared" ca="1" si="1940"/>
        <v>127.8</v>
      </c>
      <c r="M5341">
        <f t="shared" ca="1" si="1935"/>
        <v>3.6070000000000005E-2</v>
      </c>
      <c r="R5341">
        <f t="shared" ca="1" si="1941"/>
        <v>127.8</v>
      </c>
      <c r="S5341">
        <f t="shared" ca="1" si="1936"/>
        <v>3.6070000000000005E-2</v>
      </c>
      <c r="BK5341" s="1">
        <v>44131</v>
      </c>
      <c r="BL5341">
        <v>2.1794500000000001</v>
      </c>
      <c r="BM5341">
        <f t="shared" si="1943"/>
        <v>2.1794500000000001E-2</v>
      </c>
      <c r="CG5341" s="1"/>
    </row>
    <row r="5342" spans="1:85" x14ac:dyDescent="0.3">
      <c r="A5342" s="21">
        <f t="shared" si="1942"/>
        <v>53289</v>
      </c>
      <c r="B5342" s="18">
        <f t="shared" si="1934"/>
        <v>112.421875</v>
      </c>
      <c r="C5342">
        <f t="shared" si="1944"/>
        <v>115</v>
      </c>
      <c r="D5342">
        <f t="shared" ca="1" si="1937"/>
        <v>-20.225000000000001</v>
      </c>
      <c r="E5342">
        <f ca="1">IF(currency="USD",'Future et co'!F5342,IF(currency="EUR",'Future et co'!G5342,FALSE))</f>
        <v>3.6070000000000005E-2</v>
      </c>
      <c r="F5342">
        <f t="shared" ca="1" si="1938"/>
        <v>3.6070000000000005E-2</v>
      </c>
      <c r="G5342">
        <f t="shared" ca="1" si="1939"/>
        <v>2.0569999999999998E-2</v>
      </c>
      <c r="L5342">
        <f t="shared" ca="1" si="1940"/>
        <v>127.8</v>
      </c>
      <c r="M5342">
        <f t="shared" ca="1" si="1935"/>
        <v>3.6070000000000005E-2</v>
      </c>
      <c r="R5342">
        <f t="shared" ca="1" si="1941"/>
        <v>127.8</v>
      </c>
      <c r="S5342">
        <f t="shared" ca="1" si="1936"/>
        <v>3.6070000000000005E-2</v>
      </c>
      <c r="BK5342" s="1">
        <v>44132</v>
      </c>
      <c r="BL5342">
        <v>2.2589399999999999</v>
      </c>
      <c r="BM5342">
        <f t="shared" si="1943"/>
        <v>2.2589399999999999E-2</v>
      </c>
      <c r="CG5342" s="1"/>
    </row>
    <row r="5343" spans="1:85" x14ac:dyDescent="0.3">
      <c r="A5343" s="21">
        <f t="shared" si="1942"/>
        <v>53290</v>
      </c>
      <c r="B5343" s="18">
        <f t="shared" si="1934"/>
        <v>112.421875</v>
      </c>
      <c r="C5343">
        <f t="shared" si="1944"/>
        <v>115</v>
      </c>
      <c r="D5343">
        <f t="shared" ca="1" si="1937"/>
        <v>-20.227777777777778</v>
      </c>
      <c r="E5343">
        <f ca="1">IF(currency="USD",'Future et co'!F5343,IF(currency="EUR",'Future et co'!G5343,FALSE))</f>
        <v>3.6070000000000005E-2</v>
      </c>
      <c r="F5343">
        <f t="shared" ca="1" si="1938"/>
        <v>3.6070000000000005E-2</v>
      </c>
      <c r="G5343">
        <f t="shared" ca="1" si="1939"/>
        <v>2.0569999999999998E-2</v>
      </c>
      <c r="L5343">
        <f t="shared" ca="1" si="1940"/>
        <v>127.8</v>
      </c>
      <c r="M5343">
        <f t="shared" ca="1" si="1935"/>
        <v>3.6070000000000005E-2</v>
      </c>
      <c r="R5343">
        <f t="shared" ca="1" si="1941"/>
        <v>127.8</v>
      </c>
      <c r="S5343">
        <f t="shared" ca="1" si="1936"/>
        <v>3.6070000000000005E-2</v>
      </c>
      <c r="BK5343" s="1">
        <v>44133</v>
      </c>
      <c r="BL5343">
        <v>2.2361900000000001</v>
      </c>
      <c r="BM5343">
        <f t="shared" si="1943"/>
        <v>2.2361900000000001E-2</v>
      </c>
      <c r="CG5343" s="1"/>
    </row>
    <row r="5344" spans="1:85" x14ac:dyDescent="0.3">
      <c r="A5344" s="21">
        <f t="shared" si="1942"/>
        <v>53293</v>
      </c>
      <c r="B5344" s="18">
        <f t="shared" si="1934"/>
        <v>112.421875</v>
      </c>
      <c r="C5344">
        <f t="shared" si="1944"/>
        <v>115</v>
      </c>
      <c r="D5344">
        <f t="shared" ca="1" si="1937"/>
        <v>-20.236111111111111</v>
      </c>
      <c r="E5344">
        <f ca="1">IF(currency="USD",'Future et co'!F5344,IF(currency="EUR",'Future et co'!G5344,FALSE))</f>
        <v>3.6070000000000005E-2</v>
      </c>
      <c r="F5344">
        <f t="shared" ca="1" si="1938"/>
        <v>3.6070000000000005E-2</v>
      </c>
      <c r="G5344">
        <f t="shared" ca="1" si="1939"/>
        <v>2.0569999999999998E-2</v>
      </c>
      <c r="L5344">
        <f t="shared" ca="1" si="1940"/>
        <v>127.8</v>
      </c>
      <c r="M5344">
        <f t="shared" ca="1" si="1935"/>
        <v>3.6070000000000005E-2</v>
      </c>
      <c r="R5344">
        <f t="shared" ca="1" si="1941"/>
        <v>127.8</v>
      </c>
      <c r="S5344">
        <f t="shared" ca="1" si="1936"/>
        <v>3.6070000000000005E-2</v>
      </c>
      <c r="BK5344" s="1">
        <v>44134</v>
      </c>
      <c r="BL5344">
        <v>2.2626200000000001</v>
      </c>
      <c r="BM5344">
        <f t="shared" si="1943"/>
        <v>2.2626199999999999E-2</v>
      </c>
      <c r="CG5344" s="1"/>
    </row>
    <row r="5345" spans="1:85" x14ac:dyDescent="0.3">
      <c r="A5345" s="21">
        <f t="shared" si="1942"/>
        <v>53294</v>
      </c>
      <c r="B5345" s="18">
        <f t="shared" si="1934"/>
        <v>112.421875</v>
      </c>
      <c r="C5345">
        <f t="shared" si="1944"/>
        <v>115</v>
      </c>
      <c r="D5345">
        <f t="shared" ca="1" si="1937"/>
        <v>-20.238888888888887</v>
      </c>
      <c r="E5345">
        <f ca="1">IF(currency="USD",'Future et co'!F5345,IF(currency="EUR",'Future et co'!G5345,FALSE))</f>
        <v>3.6070000000000005E-2</v>
      </c>
      <c r="F5345">
        <f t="shared" ca="1" si="1938"/>
        <v>3.6070000000000005E-2</v>
      </c>
      <c r="G5345">
        <f t="shared" ca="1" si="1939"/>
        <v>2.0569999999999998E-2</v>
      </c>
      <c r="L5345">
        <f t="shared" ca="1" si="1940"/>
        <v>127.8</v>
      </c>
      <c r="M5345">
        <f t="shared" ca="1" si="1935"/>
        <v>3.6070000000000005E-2</v>
      </c>
      <c r="R5345">
        <f t="shared" ca="1" si="1941"/>
        <v>127.8</v>
      </c>
      <c r="S5345">
        <f t="shared" ca="1" si="1936"/>
        <v>3.6070000000000005E-2</v>
      </c>
      <c r="BK5345" s="1">
        <v>44137</v>
      </c>
      <c r="BL5345">
        <v>2.22844</v>
      </c>
      <c r="BM5345">
        <f t="shared" si="1943"/>
        <v>2.2284399999999999E-2</v>
      </c>
      <c r="CG5345" s="1"/>
    </row>
    <row r="5346" spans="1:85" x14ac:dyDescent="0.3">
      <c r="A5346" s="21">
        <f t="shared" si="1942"/>
        <v>53295</v>
      </c>
      <c r="B5346" s="18">
        <f t="shared" si="1934"/>
        <v>112.421875</v>
      </c>
      <c r="C5346">
        <f t="shared" si="1944"/>
        <v>115</v>
      </c>
      <c r="D5346">
        <f t="shared" ca="1" si="1937"/>
        <v>-20.241666666666667</v>
      </c>
      <c r="E5346">
        <f ca="1">IF(currency="USD",'Future et co'!F5346,IF(currency="EUR",'Future et co'!G5346,FALSE))</f>
        <v>3.6070000000000005E-2</v>
      </c>
      <c r="F5346">
        <f t="shared" ca="1" si="1938"/>
        <v>3.6070000000000005E-2</v>
      </c>
      <c r="G5346">
        <f t="shared" ca="1" si="1939"/>
        <v>2.0569999999999998E-2</v>
      </c>
      <c r="L5346">
        <f t="shared" ca="1" si="1940"/>
        <v>127.8</v>
      </c>
      <c r="M5346">
        <f t="shared" ca="1" si="1935"/>
        <v>3.6070000000000005E-2</v>
      </c>
      <c r="R5346">
        <f t="shared" ca="1" si="1941"/>
        <v>127.8</v>
      </c>
      <c r="S5346">
        <f t="shared" ca="1" si="1936"/>
        <v>3.6070000000000005E-2</v>
      </c>
      <c r="BK5346" s="1">
        <v>44138</v>
      </c>
      <c r="BL5346">
        <v>2.18791</v>
      </c>
      <c r="BM5346">
        <f t="shared" si="1943"/>
        <v>2.1879099999999999E-2</v>
      </c>
      <c r="CG5346" s="1"/>
    </row>
    <row r="5347" spans="1:85" x14ac:dyDescent="0.3">
      <c r="A5347" s="21">
        <f t="shared" si="1942"/>
        <v>53296</v>
      </c>
      <c r="B5347" s="18">
        <f t="shared" si="1934"/>
        <v>112.421875</v>
      </c>
      <c r="C5347">
        <f t="shared" si="1944"/>
        <v>115</v>
      </c>
      <c r="D5347">
        <f t="shared" ca="1" si="1937"/>
        <v>-20.244444444444444</v>
      </c>
      <c r="E5347">
        <f ca="1">IF(currency="USD",'Future et co'!F5347,IF(currency="EUR",'Future et co'!G5347,FALSE))</f>
        <v>3.6070000000000005E-2</v>
      </c>
      <c r="F5347">
        <f t="shared" ca="1" si="1938"/>
        <v>3.6070000000000005E-2</v>
      </c>
      <c r="G5347">
        <f t="shared" ca="1" si="1939"/>
        <v>2.0569999999999998E-2</v>
      </c>
      <c r="L5347">
        <f t="shared" ca="1" si="1940"/>
        <v>127.8</v>
      </c>
      <c r="M5347">
        <f t="shared" ca="1" si="1935"/>
        <v>3.6070000000000005E-2</v>
      </c>
      <c r="R5347">
        <f t="shared" ca="1" si="1941"/>
        <v>127.8</v>
      </c>
      <c r="S5347">
        <f t="shared" ca="1" si="1936"/>
        <v>3.6070000000000005E-2</v>
      </c>
      <c r="BK5347" s="1">
        <v>44139</v>
      </c>
      <c r="BL5347">
        <v>2.1541399999999999</v>
      </c>
      <c r="BM5347">
        <f t="shared" si="1943"/>
        <v>2.1541399999999999E-2</v>
      </c>
      <c r="CG5347" s="1"/>
    </row>
    <row r="5348" spans="1:85" x14ac:dyDescent="0.3">
      <c r="A5348" s="21">
        <f t="shared" si="1942"/>
        <v>53297</v>
      </c>
      <c r="B5348" s="18">
        <f t="shared" si="1934"/>
        <v>112.421875</v>
      </c>
      <c r="C5348">
        <f t="shared" si="1944"/>
        <v>115</v>
      </c>
      <c r="D5348">
        <f t="shared" ca="1" si="1937"/>
        <v>-20.247222222222224</v>
      </c>
      <c r="E5348">
        <f ca="1">IF(currency="USD",'Future et co'!F5348,IF(currency="EUR",'Future et co'!G5348,FALSE))</f>
        <v>3.6070000000000005E-2</v>
      </c>
      <c r="F5348">
        <f t="shared" ca="1" si="1938"/>
        <v>3.6070000000000005E-2</v>
      </c>
      <c r="G5348">
        <f t="shared" ca="1" si="1939"/>
        <v>2.0569999999999998E-2</v>
      </c>
      <c r="L5348">
        <f t="shared" ca="1" si="1940"/>
        <v>127.8</v>
      </c>
      <c r="M5348">
        <f t="shared" ca="1" si="1935"/>
        <v>3.6070000000000005E-2</v>
      </c>
      <c r="R5348">
        <f t="shared" ca="1" si="1941"/>
        <v>127.8</v>
      </c>
      <c r="S5348">
        <f t="shared" ca="1" si="1936"/>
        <v>3.6070000000000005E-2</v>
      </c>
      <c r="BK5348" s="1">
        <v>44140</v>
      </c>
      <c r="BL5348">
        <v>2.1086299999999998</v>
      </c>
      <c r="BM5348">
        <f t="shared" si="1943"/>
        <v>2.1086299999999999E-2</v>
      </c>
      <c r="CG5348" s="1"/>
    </row>
    <row r="5349" spans="1:85" x14ac:dyDescent="0.3">
      <c r="A5349" s="21">
        <f t="shared" si="1942"/>
        <v>53300</v>
      </c>
      <c r="B5349" s="18">
        <f t="shared" si="1934"/>
        <v>112.421875</v>
      </c>
      <c r="C5349">
        <f t="shared" si="1944"/>
        <v>115</v>
      </c>
      <c r="D5349">
        <f t="shared" ca="1" si="1937"/>
        <v>-20.255555555555556</v>
      </c>
      <c r="E5349">
        <f ca="1">IF(currency="USD",'Future et co'!F5349,IF(currency="EUR",'Future et co'!G5349,FALSE))</f>
        <v>3.6070000000000005E-2</v>
      </c>
      <c r="F5349">
        <f t="shared" ca="1" si="1938"/>
        <v>3.6070000000000005E-2</v>
      </c>
      <c r="G5349">
        <f t="shared" ca="1" si="1939"/>
        <v>2.0569999999999998E-2</v>
      </c>
      <c r="L5349">
        <f t="shared" ca="1" si="1940"/>
        <v>127.8</v>
      </c>
      <c r="M5349">
        <f t="shared" ca="1" si="1935"/>
        <v>3.6070000000000005E-2</v>
      </c>
      <c r="R5349">
        <f t="shared" ca="1" si="1941"/>
        <v>127.8</v>
      </c>
      <c r="S5349">
        <f t="shared" ca="1" si="1936"/>
        <v>3.6070000000000005E-2</v>
      </c>
      <c r="BK5349" s="1">
        <v>44141</v>
      </c>
      <c r="BL5349">
        <v>2.1127699999999998</v>
      </c>
      <c r="BM5349">
        <f t="shared" si="1943"/>
        <v>2.1127699999999999E-2</v>
      </c>
      <c r="CG5349" s="1"/>
    </row>
    <row r="5350" spans="1:85" x14ac:dyDescent="0.3">
      <c r="A5350" s="21">
        <f t="shared" si="1942"/>
        <v>53301</v>
      </c>
      <c r="B5350" s="18">
        <f t="shared" si="1934"/>
        <v>112.421875</v>
      </c>
      <c r="C5350">
        <f t="shared" si="1944"/>
        <v>115</v>
      </c>
      <c r="D5350">
        <f t="shared" ca="1" si="1937"/>
        <v>-20.258333333333333</v>
      </c>
      <c r="E5350">
        <f ca="1">IF(currency="USD",'Future et co'!F5350,IF(currency="EUR",'Future et co'!G5350,FALSE))</f>
        <v>3.6070000000000005E-2</v>
      </c>
      <c r="F5350">
        <f t="shared" ca="1" si="1938"/>
        <v>3.6070000000000005E-2</v>
      </c>
      <c r="G5350">
        <f t="shared" ca="1" si="1939"/>
        <v>2.0569999999999998E-2</v>
      </c>
      <c r="L5350">
        <f t="shared" ca="1" si="1940"/>
        <v>127.8</v>
      </c>
      <c r="M5350">
        <f t="shared" ca="1" si="1935"/>
        <v>3.6070000000000005E-2</v>
      </c>
      <c r="R5350">
        <f t="shared" ca="1" si="1941"/>
        <v>127.8</v>
      </c>
      <c r="S5350">
        <f t="shared" ca="1" si="1936"/>
        <v>3.6070000000000005E-2</v>
      </c>
      <c r="BK5350" s="1">
        <v>44144</v>
      </c>
      <c r="BL5350">
        <v>2.06941</v>
      </c>
      <c r="BM5350">
        <f t="shared" si="1943"/>
        <v>2.06941E-2</v>
      </c>
      <c r="CG5350" s="1"/>
    </row>
    <row r="5351" spans="1:85" x14ac:dyDescent="0.3">
      <c r="A5351" s="21">
        <f t="shared" si="1942"/>
        <v>53302</v>
      </c>
      <c r="B5351" s="18">
        <f t="shared" si="1934"/>
        <v>112.421875</v>
      </c>
      <c r="C5351">
        <f t="shared" si="1944"/>
        <v>115</v>
      </c>
      <c r="D5351">
        <f t="shared" ca="1" si="1937"/>
        <v>-20.261111111111113</v>
      </c>
      <c r="E5351">
        <f ca="1">IF(currency="USD",'Future et co'!F5351,IF(currency="EUR",'Future et co'!G5351,FALSE))</f>
        <v>3.6070000000000005E-2</v>
      </c>
      <c r="F5351">
        <f t="shared" ca="1" si="1938"/>
        <v>3.6070000000000005E-2</v>
      </c>
      <c r="G5351">
        <f t="shared" ca="1" si="1939"/>
        <v>2.0569999999999998E-2</v>
      </c>
      <c r="L5351">
        <f t="shared" ca="1" si="1940"/>
        <v>127.8</v>
      </c>
      <c r="M5351">
        <f t="shared" ca="1" si="1935"/>
        <v>3.6070000000000005E-2</v>
      </c>
      <c r="R5351">
        <f t="shared" ca="1" si="1941"/>
        <v>127.8</v>
      </c>
      <c r="S5351">
        <f t="shared" ca="1" si="1936"/>
        <v>3.6070000000000005E-2</v>
      </c>
      <c r="BK5351" s="1">
        <v>44145</v>
      </c>
      <c r="BL5351">
        <v>2.06277</v>
      </c>
      <c r="BM5351">
        <f t="shared" si="1943"/>
        <v>2.0627699999999999E-2</v>
      </c>
      <c r="CG5351" s="1"/>
    </row>
    <row r="5352" spans="1:85" x14ac:dyDescent="0.3">
      <c r="A5352" s="21">
        <f t="shared" si="1942"/>
        <v>53303</v>
      </c>
      <c r="B5352" s="18">
        <f t="shared" si="1934"/>
        <v>112.421875</v>
      </c>
      <c r="C5352">
        <f t="shared" si="1944"/>
        <v>115</v>
      </c>
      <c r="D5352">
        <f t="shared" ca="1" si="1937"/>
        <v>-20.263888888888889</v>
      </c>
      <c r="E5352">
        <f ca="1">IF(currency="USD",'Future et co'!F5352,IF(currency="EUR",'Future et co'!G5352,FALSE))</f>
        <v>3.6070000000000005E-2</v>
      </c>
      <c r="F5352">
        <f t="shared" ca="1" si="1938"/>
        <v>3.6070000000000005E-2</v>
      </c>
      <c r="G5352">
        <f t="shared" ca="1" si="1939"/>
        <v>2.0569999999999998E-2</v>
      </c>
      <c r="L5352">
        <f t="shared" ca="1" si="1940"/>
        <v>127.8</v>
      </c>
      <c r="M5352">
        <f t="shared" ca="1" si="1935"/>
        <v>3.6070000000000005E-2</v>
      </c>
      <c r="R5352">
        <f t="shared" ca="1" si="1941"/>
        <v>127.8</v>
      </c>
      <c r="S5352">
        <f t="shared" ca="1" si="1936"/>
        <v>3.6070000000000005E-2</v>
      </c>
      <c r="BK5352" s="1">
        <v>44146</v>
      </c>
      <c r="BL5352">
        <v>2.0527199999999999</v>
      </c>
      <c r="BM5352">
        <f t="shared" si="1943"/>
        <v>2.0527199999999999E-2</v>
      </c>
      <c r="CG5352" s="1"/>
    </row>
    <row r="5353" spans="1:85" x14ac:dyDescent="0.3">
      <c r="A5353" s="21">
        <f t="shared" si="1942"/>
        <v>53304</v>
      </c>
      <c r="B5353" s="18">
        <f t="shared" si="1934"/>
        <v>112.421875</v>
      </c>
      <c r="C5353">
        <f t="shared" si="1944"/>
        <v>115</v>
      </c>
      <c r="D5353">
        <f t="shared" ca="1" si="1937"/>
        <v>-20.266666666666666</v>
      </c>
      <c r="E5353">
        <f ca="1">IF(currency="USD",'Future et co'!F5353,IF(currency="EUR",'Future et co'!G5353,FALSE))</f>
        <v>3.6070000000000005E-2</v>
      </c>
      <c r="F5353">
        <f t="shared" ca="1" si="1938"/>
        <v>3.6070000000000005E-2</v>
      </c>
      <c r="G5353">
        <f t="shared" ca="1" si="1939"/>
        <v>2.0569999999999998E-2</v>
      </c>
      <c r="L5353">
        <f t="shared" ca="1" si="1940"/>
        <v>127.8</v>
      </c>
      <c r="M5353">
        <f t="shared" ca="1" si="1935"/>
        <v>3.6070000000000005E-2</v>
      </c>
      <c r="R5353">
        <f t="shared" ca="1" si="1941"/>
        <v>127.8</v>
      </c>
      <c r="S5353">
        <f t="shared" ca="1" si="1936"/>
        <v>3.6070000000000005E-2</v>
      </c>
      <c r="BK5353" s="1">
        <v>44147</v>
      </c>
      <c r="BL5353">
        <v>2.0749399999999998</v>
      </c>
      <c r="BM5353">
        <f t="shared" si="1943"/>
        <v>2.0749399999999998E-2</v>
      </c>
      <c r="CG5353" s="1"/>
    </row>
    <row r="5354" spans="1:85" x14ac:dyDescent="0.3">
      <c r="A5354" s="21">
        <f t="shared" si="1942"/>
        <v>53307</v>
      </c>
      <c r="B5354" s="18">
        <f t="shared" si="1934"/>
        <v>112.421875</v>
      </c>
      <c r="C5354">
        <f t="shared" si="1944"/>
        <v>115</v>
      </c>
      <c r="D5354">
        <f t="shared" ca="1" si="1937"/>
        <v>-20.274999999999999</v>
      </c>
      <c r="E5354">
        <f ca="1">IF(currency="USD",'Future et co'!F5354,IF(currency="EUR",'Future et co'!G5354,FALSE))</f>
        <v>3.6070000000000005E-2</v>
      </c>
      <c r="F5354">
        <f t="shared" ca="1" si="1938"/>
        <v>3.6070000000000005E-2</v>
      </c>
      <c r="G5354">
        <f t="shared" ca="1" si="1939"/>
        <v>2.0569999999999998E-2</v>
      </c>
      <c r="L5354">
        <f t="shared" ca="1" si="1940"/>
        <v>127.8</v>
      </c>
      <c r="M5354">
        <f t="shared" ca="1" si="1935"/>
        <v>3.6070000000000005E-2</v>
      </c>
      <c r="R5354">
        <f t="shared" ca="1" si="1941"/>
        <v>127.8</v>
      </c>
      <c r="S5354">
        <f t="shared" ca="1" si="1936"/>
        <v>3.6070000000000005E-2</v>
      </c>
      <c r="BK5354" s="1">
        <v>44148</v>
      </c>
      <c r="BL5354">
        <v>2.04556</v>
      </c>
      <c r="BM5354">
        <f t="shared" si="1943"/>
        <v>2.0455600000000001E-2</v>
      </c>
      <c r="CG5354" s="1"/>
    </row>
    <row r="5355" spans="1:85" x14ac:dyDescent="0.3">
      <c r="A5355" s="21">
        <f t="shared" si="1942"/>
        <v>53308</v>
      </c>
      <c r="B5355" s="18">
        <f t="shared" si="1934"/>
        <v>112.421875</v>
      </c>
      <c r="C5355">
        <f t="shared" si="1944"/>
        <v>115</v>
      </c>
      <c r="D5355">
        <f t="shared" ca="1" si="1937"/>
        <v>-20.277777777777779</v>
      </c>
      <c r="E5355">
        <f ca="1">IF(currency="USD",'Future et co'!F5355,IF(currency="EUR",'Future et co'!G5355,FALSE))</f>
        <v>3.6070000000000005E-2</v>
      </c>
      <c r="F5355">
        <f t="shared" ca="1" si="1938"/>
        <v>3.6070000000000005E-2</v>
      </c>
      <c r="G5355">
        <f t="shared" ca="1" si="1939"/>
        <v>2.0569999999999998E-2</v>
      </c>
      <c r="L5355">
        <f t="shared" ca="1" si="1940"/>
        <v>127.8</v>
      </c>
      <c r="M5355">
        <f t="shared" ca="1" si="1935"/>
        <v>3.6070000000000005E-2</v>
      </c>
      <c r="R5355">
        <f t="shared" ca="1" si="1941"/>
        <v>127.8</v>
      </c>
      <c r="S5355">
        <f t="shared" ca="1" si="1936"/>
        <v>3.6070000000000005E-2</v>
      </c>
      <c r="BK5355" s="1">
        <v>44151</v>
      </c>
      <c r="BL5355">
        <v>2.0190299999999999</v>
      </c>
      <c r="BM5355">
        <f t="shared" si="1943"/>
        <v>2.0190299999999998E-2</v>
      </c>
      <c r="CG5355" s="1"/>
    </row>
    <row r="5356" spans="1:85" x14ac:dyDescent="0.3">
      <c r="A5356" s="21">
        <f t="shared" si="1942"/>
        <v>53309</v>
      </c>
      <c r="B5356" s="18">
        <f t="shared" si="1934"/>
        <v>112.421875</v>
      </c>
      <c r="C5356">
        <f t="shared" si="1944"/>
        <v>115</v>
      </c>
      <c r="D5356">
        <f t="shared" ca="1" si="1937"/>
        <v>-20.280555555555555</v>
      </c>
      <c r="E5356">
        <f ca="1">IF(currency="USD",'Future et co'!F5356,IF(currency="EUR",'Future et co'!G5356,FALSE))</f>
        <v>3.6070000000000005E-2</v>
      </c>
      <c r="F5356">
        <f t="shared" ca="1" si="1938"/>
        <v>3.6070000000000005E-2</v>
      </c>
      <c r="G5356">
        <f t="shared" ca="1" si="1939"/>
        <v>2.0569999999999998E-2</v>
      </c>
      <c r="L5356">
        <f t="shared" ca="1" si="1940"/>
        <v>127.8</v>
      </c>
      <c r="M5356">
        <f t="shared" ca="1" si="1935"/>
        <v>3.6070000000000005E-2</v>
      </c>
      <c r="R5356">
        <f t="shared" ca="1" si="1941"/>
        <v>127.8</v>
      </c>
      <c r="S5356">
        <f t="shared" ca="1" si="1936"/>
        <v>3.6070000000000005E-2</v>
      </c>
      <c r="BK5356" s="1">
        <v>44152</v>
      </c>
      <c r="BL5356">
        <v>2.0323500000000001</v>
      </c>
      <c r="BM5356">
        <f t="shared" si="1943"/>
        <v>2.0323500000000001E-2</v>
      </c>
      <c r="CG5356" s="1"/>
    </row>
    <row r="5357" spans="1:85" x14ac:dyDescent="0.3">
      <c r="A5357" s="21">
        <f t="shared" si="1942"/>
        <v>53310</v>
      </c>
      <c r="B5357" s="18">
        <f t="shared" si="1934"/>
        <v>112.421875</v>
      </c>
      <c r="C5357">
        <f t="shared" si="1944"/>
        <v>115</v>
      </c>
      <c r="D5357">
        <f t="shared" ca="1" si="1937"/>
        <v>-20.283333333333335</v>
      </c>
      <c r="E5357">
        <f ca="1">IF(currency="USD",'Future et co'!F5357,IF(currency="EUR",'Future et co'!G5357,FALSE))</f>
        <v>3.6070000000000005E-2</v>
      </c>
      <c r="F5357">
        <f t="shared" ca="1" si="1938"/>
        <v>3.6070000000000005E-2</v>
      </c>
      <c r="G5357">
        <f t="shared" ca="1" si="1939"/>
        <v>2.0569999999999998E-2</v>
      </c>
      <c r="L5357">
        <f t="shared" ca="1" si="1940"/>
        <v>127.8</v>
      </c>
      <c r="M5357">
        <f t="shared" ca="1" si="1935"/>
        <v>3.6070000000000005E-2</v>
      </c>
      <c r="R5357">
        <f t="shared" ca="1" si="1941"/>
        <v>127.8</v>
      </c>
      <c r="S5357">
        <f t="shared" ca="1" si="1936"/>
        <v>3.6070000000000005E-2</v>
      </c>
      <c r="BK5357" s="1">
        <v>44153</v>
      </c>
      <c r="BL5357">
        <v>2.0571299999999999</v>
      </c>
      <c r="BM5357">
        <f t="shared" si="1943"/>
        <v>2.0571300000000001E-2</v>
      </c>
      <c r="CG5357" s="1"/>
    </row>
    <row r="5358" spans="1:85" x14ac:dyDescent="0.3">
      <c r="A5358" s="21">
        <f t="shared" si="1942"/>
        <v>53311</v>
      </c>
      <c r="B5358" s="18">
        <f t="shared" si="1934"/>
        <v>112.421875</v>
      </c>
      <c r="C5358">
        <f t="shared" si="1944"/>
        <v>115</v>
      </c>
      <c r="D5358">
        <f t="shared" ca="1" si="1937"/>
        <v>-20.286111111111111</v>
      </c>
      <c r="E5358">
        <f ca="1">IF(currency="USD",'Future et co'!F5358,IF(currency="EUR",'Future et co'!G5358,FALSE))</f>
        <v>3.6070000000000005E-2</v>
      </c>
      <c r="F5358">
        <f t="shared" ca="1" si="1938"/>
        <v>3.6070000000000005E-2</v>
      </c>
      <c r="G5358">
        <f t="shared" ca="1" si="1939"/>
        <v>2.0569999999999998E-2</v>
      </c>
      <c r="L5358">
        <f t="shared" ca="1" si="1940"/>
        <v>127.8</v>
      </c>
      <c r="M5358">
        <f t="shared" ca="1" si="1935"/>
        <v>3.6070000000000005E-2</v>
      </c>
      <c r="R5358">
        <f t="shared" ca="1" si="1941"/>
        <v>127.8</v>
      </c>
      <c r="S5358">
        <f t="shared" ca="1" si="1936"/>
        <v>3.6070000000000005E-2</v>
      </c>
      <c r="BK5358" s="1">
        <v>44154</v>
      </c>
      <c r="BL5358">
        <v>2.0516999999999999</v>
      </c>
      <c r="BM5358">
        <f t="shared" si="1943"/>
        <v>2.0516999999999997E-2</v>
      </c>
    </row>
    <row r="5359" spans="1:85" x14ac:dyDescent="0.3">
      <c r="A5359" s="21">
        <f t="shared" si="1942"/>
        <v>53314</v>
      </c>
      <c r="B5359" s="18">
        <f t="shared" si="1934"/>
        <v>112.421875</v>
      </c>
      <c r="C5359">
        <f t="shared" si="1944"/>
        <v>115</v>
      </c>
      <c r="D5359">
        <f t="shared" ca="1" si="1937"/>
        <v>-20.294444444444444</v>
      </c>
      <c r="E5359">
        <f ca="1">IF(currency="USD",'Future et co'!F5359,IF(currency="EUR",'Future et co'!G5359,FALSE))</f>
        <v>3.6070000000000005E-2</v>
      </c>
      <c r="F5359">
        <f t="shared" ca="1" si="1938"/>
        <v>3.6070000000000005E-2</v>
      </c>
      <c r="G5359">
        <f t="shared" ca="1" si="1939"/>
        <v>2.0569999999999998E-2</v>
      </c>
      <c r="L5359">
        <f t="shared" ca="1" si="1940"/>
        <v>127.8</v>
      </c>
      <c r="M5359">
        <f t="shared" ca="1" si="1935"/>
        <v>3.6070000000000005E-2</v>
      </c>
      <c r="R5359">
        <f t="shared" ca="1" si="1941"/>
        <v>127.8</v>
      </c>
      <c r="S5359">
        <f t="shared" ca="1" si="1936"/>
        <v>3.6070000000000005E-2</v>
      </c>
      <c r="BK5359" s="1">
        <v>44155</v>
      </c>
      <c r="BL5359">
        <v>2.0669400000000002</v>
      </c>
      <c r="BM5359">
        <f t="shared" si="1943"/>
        <v>2.0669400000000001E-2</v>
      </c>
    </row>
    <row r="5360" spans="1:85" x14ac:dyDescent="0.3">
      <c r="A5360" s="21">
        <f t="shared" si="1942"/>
        <v>53315</v>
      </c>
      <c r="B5360" s="18">
        <f t="shared" si="1934"/>
        <v>112.421875</v>
      </c>
      <c r="C5360">
        <f t="shared" si="1944"/>
        <v>115</v>
      </c>
      <c r="D5360">
        <f t="shared" ca="1" si="1937"/>
        <v>-20.297222222222221</v>
      </c>
      <c r="E5360">
        <f ca="1">IF(currency="USD",'Future et co'!F5360,IF(currency="EUR",'Future et co'!G5360,FALSE))</f>
        <v>3.6070000000000005E-2</v>
      </c>
      <c r="F5360">
        <f t="shared" ca="1" si="1938"/>
        <v>3.6070000000000005E-2</v>
      </c>
      <c r="G5360">
        <f t="shared" ca="1" si="1939"/>
        <v>2.0569999999999998E-2</v>
      </c>
      <c r="L5360">
        <f t="shared" ca="1" si="1940"/>
        <v>127.8</v>
      </c>
      <c r="M5360">
        <f t="shared" ca="1" si="1935"/>
        <v>3.6070000000000005E-2</v>
      </c>
      <c r="R5360">
        <f t="shared" ca="1" si="1941"/>
        <v>127.8</v>
      </c>
      <c r="S5360">
        <f t="shared" ca="1" si="1936"/>
        <v>3.6070000000000005E-2</v>
      </c>
      <c r="BK5360" s="1">
        <v>44158</v>
      </c>
      <c r="BL5360">
        <v>2.0521699999999998</v>
      </c>
      <c r="BM5360">
        <f t="shared" si="1943"/>
        <v>2.0521699999999997E-2</v>
      </c>
    </row>
    <row r="5361" spans="1:65" x14ac:dyDescent="0.3">
      <c r="A5361" s="21">
        <f t="shared" si="1942"/>
        <v>53316</v>
      </c>
      <c r="B5361" s="18">
        <f t="shared" si="1934"/>
        <v>112.421875</v>
      </c>
      <c r="C5361">
        <f t="shared" si="1944"/>
        <v>115</v>
      </c>
      <c r="D5361">
        <f t="shared" ca="1" si="1937"/>
        <v>-20.3</v>
      </c>
      <c r="E5361">
        <f ca="1">IF(currency="USD",'Future et co'!F5361,IF(currency="EUR",'Future et co'!G5361,FALSE))</f>
        <v>3.6070000000000005E-2</v>
      </c>
      <c r="F5361">
        <f t="shared" ca="1" si="1938"/>
        <v>3.6070000000000005E-2</v>
      </c>
      <c r="G5361">
        <f t="shared" ca="1" si="1939"/>
        <v>2.0569999999999998E-2</v>
      </c>
      <c r="L5361">
        <f t="shared" ca="1" si="1940"/>
        <v>127.8</v>
      </c>
      <c r="M5361">
        <f t="shared" ca="1" si="1935"/>
        <v>3.6070000000000005E-2</v>
      </c>
      <c r="R5361">
        <f t="shared" ca="1" si="1941"/>
        <v>127.8</v>
      </c>
      <c r="S5361">
        <f t="shared" ca="1" si="1936"/>
        <v>3.6070000000000005E-2</v>
      </c>
      <c r="BK5361" s="1">
        <v>44159</v>
      </c>
      <c r="BL5361">
        <v>2.0184299999999999</v>
      </c>
      <c r="BM5361">
        <f t="shared" si="1943"/>
        <v>2.0184299999999999E-2</v>
      </c>
    </row>
    <row r="5362" spans="1:65" x14ac:dyDescent="0.3">
      <c r="A5362" s="21">
        <f t="shared" si="1942"/>
        <v>53317</v>
      </c>
      <c r="B5362" s="18">
        <f t="shared" si="1934"/>
        <v>112.421875</v>
      </c>
      <c r="C5362">
        <f t="shared" si="1944"/>
        <v>115</v>
      </c>
      <c r="D5362">
        <f t="shared" ca="1" si="1937"/>
        <v>-20.302777777777777</v>
      </c>
      <c r="E5362">
        <f ca="1">IF(currency="USD",'Future et co'!F5362,IF(currency="EUR",'Future et co'!G5362,FALSE))</f>
        <v>3.6070000000000005E-2</v>
      </c>
      <c r="F5362">
        <f t="shared" ca="1" si="1938"/>
        <v>3.6070000000000005E-2</v>
      </c>
      <c r="G5362">
        <f t="shared" ca="1" si="1939"/>
        <v>2.0569999999999998E-2</v>
      </c>
      <c r="L5362">
        <f t="shared" ca="1" si="1940"/>
        <v>127.8</v>
      </c>
      <c r="M5362">
        <f t="shared" ca="1" si="1935"/>
        <v>3.6070000000000005E-2</v>
      </c>
      <c r="R5362">
        <f t="shared" ca="1" si="1941"/>
        <v>127.8</v>
      </c>
      <c r="S5362">
        <f t="shared" ca="1" si="1936"/>
        <v>3.6070000000000005E-2</v>
      </c>
      <c r="BK5362" s="1">
        <v>44160</v>
      </c>
      <c r="BL5362">
        <v>2.02508</v>
      </c>
      <c r="BM5362">
        <f t="shared" si="1943"/>
        <v>2.0250799999999999E-2</v>
      </c>
    </row>
    <row r="5363" spans="1:65" x14ac:dyDescent="0.3">
      <c r="A5363" s="21">
        <f t="shared" si="1942"/>
        <v>53318</v>
      </c>
      <c r="B5363" s="18">
        <f t="shared" si="1934"/>
        <v>112.421875</v>
      </c>
      <c r="C5363">
        <f t="shared" si="1944"/>
        <v>115</v>
      </c>
      <c r="D5363">
        <f t="shared" ca="1" si="1937"/>
        <v>-20.305555555555557</v>
      </c>
      <c r="E5363">
        <f ca="1">IF(currency="USD",'Future et co'!F5363,IF(currency="EUR",'Future et co'!G5363,FALSE))</f>
        <v>3.6070000000000005E-2</v>
      </c>
      <c r="F5363">
        <f t="shared" ca="1" si="1938"/>
        <v>3.6070000000000005E-2</v>
      </c>
      <c r="G5363">
        <f t="shared" ca="1" si="1939"/>
        <v>2.0569999999999998E-2</v>
      </c>
      <c r="L5363">
        <f t="shared" ca="1" si="1940"/>
        <v>127.8</v>
      </c>
      <c r="M5363">
        <f t="shared" ca="1" si="1935"/>
        <v>3.6070000000000005E-2</v>
      </c>
      <c r="R5363">
        <f t="shared" ca="1" si="1941"/>
        <v>127.8</v>
      </c>
      <c r="S5363">
        <f t="shared" ca="1" si="1936"/>
        <v>3.6070000000000005E-2</v>
      </c>
      <c r="BK5363" s="1">
        <v>44161</v>
      </c>
      <c r="BL5363">
        <v>2.02508</v>
      </c>
      <c r="BM5363">
        <f t="shared" si="1943"/>
        <v>2.0250799999999999E-2</v>
      </c>
    </row>
    <row r="5364" spans="1:65" x14ac:dyDescent="0.3">
      <c r="A5364" s="21">
        <f t="shared" si="1942"/>
        <v>53321</v>
      </c>
      <c r="B5364" s="18">
        <f t="shared" si="1934"/>
        <v>112.421875</v>
      </c>
      <c r="C5364">
        <f t="shared" si="1944"/>
        <v>115</v>
      </c>
      <c r="D5364">
        <f t="shared" ca="1" si="1937"/>
        <v>-20.31388888888889</v>
      </c>
      <c r="E5364">
        <f ca="1">IF(currency="USD",'Future et co'!F5364,IF(currency="EUR",'Future et co'!G5364,FALSE))</f>
        <v>3.6070000000000005E-2</v>
      </c>
      <c r="F5364">
        <f t="shared" ca="1" si="1938"/>
        <v>3.6070000000000005E-2</v>
      </c>
      <c r="G5364">
        <f t="shared" ca="1" si="1939"/>
        <v>2.0569999999999998E-2</v>
      </c>
      <c r="L5364">
        <f t="shared" ca="1" si="1940"/>
        <v>127.8</v>
      </c>
      <c r="M5364">
        <f t="shared" ca="1" si="1935"/>
        <v>3.6070000000000005E-2</v>
      </c>
      <c r="R5364">
        <f t="shared" ca="1" si="1941"/>
        <v>127.8</v>
      </c>
      <c r="S5364">
        <f t="shared" ca="1" si="1936"/>
        <v>3.6070000000000005E-2</v>
      </c>
      <c r="BK5364" s="1">
        <v>44162</v>
      </c>
      <c r="BL5364">
        <v>2.0226099999999998</v>
      </c>
      <c r="BM5364">
        <f t="shared" si="1943"/>
        <v>2.0226099999999997E-2</v>
      </c>
    </row>
    <row r="5365" spans="1:65" x14ac:dyDescent="0.3">
      <c r="A5365" s="21">
        <f t="shared" si="1942"/>
        <v>53322</v>
      </c>
      <c r="B5365" s="18">
        <f t="shared" si="1934"/>
        <v>112.421875</v>
      </c>
      <c r="C5365">
        <f t="shared" si="1944"/>
        <v>115</v>
      </c>
      <c r="D5365">
        <f t="shared" ca="1" si="1937"/>
        <v>-20.316666666666666</v>
      </c>
      <c r="E5365">
        <f ca="1">IF(currency="USD",'Future et co'!F5365,IF(currency="EUR",'Future et co'!G5365,FALSE))</f>
        <v>3.6070000000000005E-2</v>
      </c>
      <c r="F5365">
        <f t="shared" ca="1" si="1938"/>
        <v>3.6070000000000005E-2</v>
      </c>
      <c r="G5365">
        <f t="shared" ca="1" si="1939"/>
        <v>2.0569999999999998E-2</v>
      </c>
      <c r="L5365">
        <f t="shared" ca="1" si="1940"/>
        <v>127.8</v>
      </c>
      <c r="M5365">
        <f t="shared" ca="1" si="1935"/>
        <v>3.6070000000000005E-2</v>
      </c>
      <c r="R5365">
        <f t="shared" ca="1" si="1941"/>
        <v>127.8</v>
      </c>
      <c r="S5365">
        <f t="shared" ca="1" si="1936"/>
        <v>3.6070000000000005E-2</v>
      </c>
      <c r="BK5365" s="1">
        <v>44165</v>
      </c>
      <c r="BL5365">
        <v>2.0341100000000001</v>
      </c>
      <c r="BM5365">
        <f t="shared" si="1943"/>
        <v>2.0341100000000001E-2</v>
      </c>
    </row>
    <row r="5366" spans="1:65" x14ac:dyDescent="0.3">
      <c r="A5366" s="21">
        <f t="shared" si="1942"/>
        <v>53323</v>
      </c>
      <c r="B5366" s="18">
        <f t="shared" si="1934"/>
        <v>112.421875</v>
      </c>
      <c r="C5366">
        <f t="shared" si="1944"/>
        <v>115</v>
      </c>
      <c r="D5366">
        <f t="shared" ca="1" si="1937"/>
        <v>-20.319444444444443</v>
      </c>
      <c r="E5366">
        <f ca="1">IF(currency="USD",'Future et co'!F5366,IF(currency="EUR",'Future et co'!G5366,FALSE))</f>
        <v>3.6070000000000005E-2</v>
      </c>
      <c r="F5366">
        <f t="shared" ca="1" si="1938"/>
        <v>3.6070000000000005E-2</v>
      </c>
      <c r="G5366">
        <f t="shared" ca="1" si="1939"/>
        <v>2.0569999999999998E-2</v>
      </c>
      <c r="L5366">
        <f t="shared" ca="1" si="1940"/>
        <v>127.8</v>
      </c>
      <c r="M5366">
        <f t="shared" ca="1" si="1935"/>
        <v>3.6070000000000005E-2</v>
      </c>
      <c r="R5366">
        <f t="shared" ca="1" si="1941"/>
        <v>127.8</v>
      </c>
      <c r="S5366">
        <f t="shared" ca="1" si="1936"/>
        <v>3.6070000000000005E-2</v>
      </c>
      <c r="BK5366" s="1">
        <v>44166</v>
      </c>
      <c r="BL5366">
        <v>2.0135900000000002</v>
      </c>
      <c r="BM5366">
        <f t="shared" si="1943"/>
        <v>2.0135900000000002E-2</v>
      </c>
    </row>
    <row r="5367" spans="1:65" x14ac:dyDescent="0.3">
      <c r="A5367" s="21">
        <f t="shared" si="1942"/>
        <v>53324</v>
      </c>
      <c r="B5367" s="18">
        <f t="shared" si="1934"/>
        <v>112.421875</v>
      </c>
      <c r="C5367">
        <f t="shared" si="1944"/>
        <v>115</v>
      </c>
      <c r="D5367">
        <f t="shared" ca="1" si="1937"/>
        <v>-20.322222222222223</v>
      </c>
      <c r="E5367">
        <f ca="1">IF(currency="USD",'Future et co'!F5367,IF(currency="EUR",'Future et co'!G5367,FALSE))</f>
        <v>3.6070000000000005E-2</v>
      </c>
      <c r="F5367">
        <f t="shared" ca="1" si="1938"/>
        <v>3.6070000000000005E-2</v>
      </c>
      <c r="G5367">
        <f t="shared" ca="1" si="1939"/>
        <v>2.0569999999999998E-2</v>
      </c>
      <c r="L5367">
        <f t="shared" ca="1" si="1940"/>
        <v>127.8</v>
      </c>
      <c r="M5367">
        <f t="shared" ca="1" si="1935"/>
        <v>3.6070000000000005E-2</v>
      </c>
      <c r="R5367">
        <f t="shared" ca="1" si="1941"/>
        <v>127.8</v>
      </c>
      <c r="S5367">
        <f t="shared" ca="1" si="1936"/>
        <v>3.6070000000000005E-2</v>
      </c>
      <c r="BK5367" s="1">
        <v>44167</v>
      </c>
      <c r="BL5367">
        <v>2.0082200000000001</v>
      </c>
      <c r="BM5367">
        <f t="shared" si="1943"/>
        <v>2.0082200000000001E-2</v>
      </c>
    </row>
    <row r="5368" spans="1:65" x14ac:dyDescent="0.3">
      <c r="A5368" s="21">
        <f t="shared" si="1942"/>
        <v>53325</v>
      </c>
      <c r="B5368" s="18">
        <f t="shared" si="1934"/>
        <v>112.421875</v>
      </c>
      <c r="C5368">
        <f t="shared" si="1944"/>
        <v>115</v>
      </c>
      <c r="D5368">
        <f t="shared" ca="1" si="1937"/>
        <v>-20.324999999999999</v>
      </c>
      <c r="E5368">
        <f ca="1">IF(currency="USD",'Future et co'!F5368,IF(currency="EUR",'Future et co'!G5368,FALSE))</f>
        <v>3.6070000000000005E-2</v>
      </c>
      <c r="F5368">
        <f t="shared" ca="1" si="1938"/>
        <v>3.6070000000000005E-2</v>
      </c>
      <c r="G5368">
        <f t="shared" ca="1" si="1939"/>
        <v>2.0569999999999998E-2</v>
      </c>
      <c r="L5368">
        <f t="shared" ca="1" si="1940"/>
        <v>127.8</v>
      </c>
      <c r="M5368">
        <f t="shared" ca="1" si="1935"/>
        <v>3.6070000000000005E-2</v>
      </c>
      <c r="R5368">
        <f t="shared" ca="1" si="1941"/>
        <v>127.8</v>
      </c>
      <c r="S5368">
        <f t="shared" ca="1" si="1936"/>
        <v>3.6070000000000005E-2</v>
      </c>
      <c r="BK5368" s="1">
        <v>44168</v>
      </c>
      <c r="BL5368">
        <v>2.00989</v>
      </c>
      <c r="BM5368">
        <f t="shared" si="1943"/>
        <v>2.0098899999999999E-2</v>
      </c>
    </row>
    <row r="5369" spans="1:65" x14ac:dyDescent="0.3">
      <c r="A5369" s="21">
        <f t="shared" si="1942"/>
        <v>53328</v>
      </c>
      <c r="B5369" s="18">
        <f t="shared" si="1934"/>
        <v>112.421875</v>
      </c>
      <c r="C5369">
        <f t="shared" si="1944"/>
        <v>115</v>
      </c>
      <c r="D5369">
        <f t="shared" ca="1" si="1937"/>
        <v>-20.333333333333332</v>
      </c>
      <c r="E5369">
        <f ca="1">IF(currency="USD",'Future et co'!F5369,IF(currency="EUR",'Future et co'!G5369,FALSE))</f>
        <v>3.6070000000000005E-2</v>
      </c>
      <c r="F5369">
        <f t="shared" ca="1" si="1938"/>
        <v>3.6070000000000005E-2</v>
      </c>
      <c r="G5369">
        <f t="shared" ca="1" si="1939"/>
        <v>2.0569999999999998E-2</v>
      </c>
      <c r="L5369">
        <f t="shared" ca="1" si="1940"/>
        <v>127.8</v>
      </c>
      <c r="M5369">
        <f t="shared" ca="1" si="1935"/>
        <v>3.6070000000000005E-2</v>
      </c>
      <c r="R5369">
        <f t="shared" ca="1" si="1941"/>
        <v>127.8</v>
      </c>
      <c r="S5369">
        <f t="shared" ca="1" si="1936"/>
        <v>3.6070000000000005E-2</v>
      </c>
      <c r="BK5369" s="1">
        <v>44169</v>
      </c>
      <c r="BL5369">
        <v>1.9891000000000001</v>
      </c>
      <c r="BM5369">
        <f t="shared" si="1943"/>
        <v>1.9891000000000002E-2</v>
      </c>
    </row>
    <row r="5370" spans="1:65" x14ac:dyDescent="0.3">
      <c r="A5370" s="21">
        <f t="shared" si="1942"/>
        <v>53329</v>
      </c>
      <c r="B5370" s="18">
        <f t="shared" si="1934"/>
        <v>112.421875</v>
      </c>
      <c r="C5370">
        <f t="shared" si="1944"/>
        <v>115</v>
      </c>
      <c r="D5370">
        <f t="shared" ca="1" si="1937"/>
        <v>-20.336111111111112</v>
      </c>
      <c r="E5370">
        <f ca="1">IF(currency="USD",'Future et co'!F5370,IF(currency="EUR",'Future et co'!G5370,FALSE))</f>
        <v>3.6070000000000005E-2</v>
      </c>
      <c r="F5370">
        <f t="shared" ca="1" si="1938"/>
        <v>3.6070000000000005E-2</v>
      </c>
      <c r="G5370">
        <f t="shared" ca="1" si="1939"/>
        <v>2.0569999999999998E-2</v>
      </c>
      <c r="L5370">
        <f t="shared" ca="1" si="1940"/>
        <v>127.8</v>
      </c>
      <c r="M5370">
        <f t="shared" ca="1" si="1935"/>
        <v>3.6070000000000005E-2</v>
      </c>
      <c r="R5370">
        <f t="shared" ca="1" si="1941"/>
        <v>127.8</v>
      </c>
      <c r="S5370">
        <f t="shared" ca="1" si="1936"/>
        <v>3.6070000000000005E-2</v>
      </c>
      <c r="BK5370" s="1">
        <v>44172</v>
      </c>
      <c r="BL5370">
        <v>1.9955700000000001</v>
      </c>
      <c r="BM5370">
        <f t="shared" si="1943"/>
        <v>1.99557E-2</v>
      </c>
    </row>
    <row r="5371" spans="1:65" x14ac:dyDescent="0.3">
      <c r="A5371" s="21">
        <f t="shared" si="1942"/>
        <v>53330</v>
      </c>
      <c r="B5371" s="18">
        <f t="shared" si="1934"/>
        <v>112.421875</v>
      </c>
      <c r="C5371">
        <f t="shared" si="1944"/>
        <v>115</v>
      </c>
      <c r="D5371">
        <f t="shared" ca="1" si="1937"/>
        <v>-20.338888888888889</v>
      </c>
      <c r="E5371">
        <f ca="1">IF(currency="USD",'Future et co'!F5371,IF(currency="EUR",'Future et co'!G5371,FALSE))</f>
        <v>3.6070000000000005E-2</v>
      </c>
      <c r="F5371">
        <f t="shared" ca="1" si="1938"/>
        <v>3.6070000000000005E-2</v>
      </c>
      <c r="G5371">
        <f t="shared" ca="1" si="1939"/>
        <v>2.0569999999999998E-2</v>
      </c>
      <c r="L5371">
        <f t="shared" ca="1" si="1940"/>
        <v>127.8</v>
      </c>
      <c r="M5371">
        <f t="shared" ca="1" si="1935"/>
        <v>3.6070000000000005E-2</v>
      </c>
      <c r="R5371">
        <f t="shared" ca="1" si="1941"/>
        <v>127.8</v>
      </c>
      <c r="S5371">
        <f t="shared" ca="1" si="1936"/>
        <v>3.6070000000000005E-2</v>
      </c>
      <c r="BK5371" s="1">
        <v>44173</v>
      </c>
      <c r="BL5371">
        <v>1.9944299999999999</v>
      </c>
      <c r="BM5371">
        <f t="shared" si="1943"/>
        <v>1.9944299999999998E-2</v>
      </c>
    </row>
    <row r="5372" spans="1:65" x14ac:dyDescent="0.3">
      <c r="A5372" s="21">
        <f t="shared" si="1942"/>
        <v>53331</v>
      </c>
      <c r="B5372" s="18">
        <f t="shared" si="1934"/>
        <v>112.421875</v>
      </c>
      <c r="C5372">
        <f t="shared" si="1944"/>
        <v>115</v>
      </c>
      <c r="D5372">
        <f t="shared" ca="1" si="1937"/>
        <v>-20.341666666666665</v>
      </c>
      <c r="E5372">
        <f ca="1">IF(currency="USD",'Future et co'!F5372,IF(currency="EUR",'Future et co'!G5372,FALSE))</f>
        <v>3.6070000000000005E-2</v>
      </c>
      <c r="F5372">
        <f t="shared" ca="1" si="1938"/>
        <v>3.6070000000000005E-2</v>
      </c>
      <c r="G5372">
        <f t="shared" ca="1" si="1939"/>
        <v>2.0569999999999998E-2</v>
      </c>
      <c r="L5372">
        <f t="shared" ca="1" si="1940"/>
        <v>127.8</v>
      </c>
      <c r="M5372">
        <f t="shared" ca="1" si="1935"/>
        <v>3.6070000000000005E-2</v>
      </c>
      <c r="R5372">
        <f t="shared" ca="1" si="1941"/>
        <v>127.8</v>
      </c>
      <c r="S5372">
        <f t="shared" ca="1" si="1936"/>
        <v>3.6070000000000005E-2</v>
      </c>
      <c r="BK5372" s="1">
        <v>44174</v>
      </c>
      <c r="BL5372">
        <v>2.0055200000000002</v>
      </c>
      <c r="BM5372">
        <f t="shared" si="1943"/>
        <v>2.0055200000000002E-2</v>
      </c>
    </row>
    <row r="5373" spans="1:65" x14ac:dyDescent="0.3">
      <c r="A5373" s="21">
        <f t="shared" si="1942"/>
        <v>53332</v>
      </c>
      <c r="B5373" s="18">
        <f t="shared" si="1934"/>
        <v>112.421875</v>
      </c>
      <c r="C5373">
        <f t="shared" si="1944"/>
        <v>115</v>
      </c>
      <c r="D5373">
        <f t="shared" ca="1" si="1937"/>
        <v>-20.344444444444445</v>
      </c>
      <c r="E5373">
        <f ca="1">IF(currency="USD",'Future et co'!F5373,IF(currency="EUR",'Future et co'!G5373,FALSE))</f>
        <v>3.6070000000000005E-2</v>
      </c>
      <c r="F5373">
        <f t="shared" ca="1" si="1938"/>
        <v>3.6070000000000005E-2</v>
      </c>
      <c r="G5373">
        <f t="shared" ca="1" si="1939"/>
        <v>2.0569999999999998E-2</v>
      </c>
      <c r="L5373">
        <f t="shared" ca="1" si="1940"/>
        <v>127.8</v>
      </c>
      <c r="M5373">
        <f t="shared" ca="1" si="1935"/>
        <v>3.6070000000000005E-2</v>
      </c>
      <c r="R5373">
        <f t="shared" ca="1" si="1941"/>
        <v>127.8</v>
      </c>
      <c r="S5373">
        <f t="shared" ca="1" si="1936"/>
        <v>3.6070000000000005E-2</v>
      </c>
      <c r="BK5373" s="1">
        <v>44175</v>
      </c>
      <c r="BL5373">
        <v>2.0144299999999999</v>
      </c>
      <c r="BM5373">
        <f t="shared" si="1943"/>
        <v>2.01443E-2</v>
      </c>
    </row>
    <row r="5374" spans="1:65" x14ac:dyDescent="0.3">
      <c r="A5374" s="21">
        <f t="shared" si="1942"/>
        <v>53335</v>
      </c>
      <c r="B5374" s="18">
        <f t="shared" si="1934"/>
        <v>112.421875</v>
      </c>
      <c r="C5374">
        <f t="shared" si="1944"/>
        <v>115</v>
      </c>
      <c r="D5374">
        <f t="shared" ca="1" si="1937"/>
        <v>-20.352777777777778</v>
      </c>
      <c r="E5374">
        <f ca="1">IF(currency="USD",'Future et co'!F5374,IF(currency="EUR",'Future et co'!G5374,FALSE))</f>
        <v>3.6070000000000005E-2</v>
      </c>
      <c r="F5374">
        <f t="shared" ca="1" si="1938"/>
        <v>3.6070000000000005E-2</v>
      </c>
      <c r="G5374">
        <f t="shared" ca="1" si="1939"/>
        <v>2.0569999999999998E-2</v>
      </c>
      <c r="L5374">
        <f t="shared" ca="1" si="1940"/>
        <v>127.8</v>
      </c>
      <c r="M5374">
        <f t="shared" ca="1" si="1935"/>
        <v>3.6070000000000005E-2</v>
      </c>
      <c r="R5374">
        <f t="shared" ca="1" si="1941"/>
        <v>127.8</v>
      </c>
      <c r="S5374">
        <f t="shared" ca="1" si="1936"/>
        <v>3.6070000000000005E-2</v>
      </c>
      <c r="BK5374" s="1">
        <v>44176</v>
      </c>
      <c r="BL5374">
        <v>2.0209100000000002</v>
      </c>
      <c r="BM5374">
        <f t="shared" si="1943"/>
        <v>2.0209100000000001E-2</v>
      </c>
    </row>
    <row r="5375" spans="1:65" x14ac:dyDescent="0.3">
      <c r="A5375" s="21">
        <f t="shared" si="1942"/>
        <v>53336</v>
      </c>
      <c r="B5375" s="18">
        <f t="shared" si="1934"/>
        <v>112.421875</v>
      </c>
      <c r="C5375">
        <f t="shared" si="1944"/>
        <v>115</v>
      </c>
      <c r="D5375">
        <f t="shared" ca="1" si="1937"/>
        <v>-20.355555555555554</v>
      </c>
      <c r="E5375">
        <f ca="1">IF(currency="USD",'Future et co'!F5375,IF(currency="EUR",'Future et co'!G5375,FALSE))</f>
        <v>3.6070000000000005E-2</v>
      </c>
      <c r="F5375">
        <f t="shared" ca="1" si="1938"/>
        <v>3.6070000000000005E-2</v>
      </c>
      <c r="G5375">
        <f t="shared" ca="1" si="1939"/>
        <v>2.0569999999999998E-2</v>
      </c>
      <c r="L5375">
        <f t="shared" ca="1" si="1940"/>
        <v>127.8</v>
      </c>
      <c r="M5375">
        <f t="shared" ca="1" si="1935"/>
        <v>3.6070000000000005E-2</v>
      </c>
      <c r="R5375">
        <f t="shared" ca="1" si="1941"/>
        <v>127.8</v>
      </c>
      <c r="S5375">
        <f t="shared" ca="1" si="1936"/>
        <v>3.6070000000000005E-2</v>
      </c>
      <c r="BK5375" s="1">
        <v>44179</v>
      </c>
      <c r="BL5375">
        <v>2.0369000000000002</v>
      </c>
      <c r="BM5375">
        <f t="shared" si="1943"/>
        <v>2.0369000000000002E-2</v>
      </c>
    </row>
    <row r="5376" spans="1:65" x14ac:dyDescent="0.3">
      <c r="A5376" s="21">
        <f t="shared" si="1942"/>
        <v>53337</v>
      </c>
      <c r="B5376" s="18">
        <f t="shared" si="1934"/>
        <v>112.421875</v>
      </c>
      <c r="C5376">
        <f t="shared" si="1944"/>
        <v>115</v>
      </c>
      <c r="D5376">
        <f t="shared" ca="1" si="1937"/>
        <v>-20.358333333333334</v>
      </c>
      <c r="E5376">
        <f ca="1">IF(currency="USD",'Future et co'!F5376,IF(currency="EUR",'Future et co'!G5376,FALSE))</f>
        <v>3.6070000000000005E-2</v>
      </c>
      <c r="F5376">
        <f t="shared" ca="1" si="1938"/>
        <v>3.6070000000000005E-2</v>
      </c>
      <c r="G5376">
        <f t="shared" ca="1" si="1939"/>
        <v>2.0569999999999998E-2</v>
      </c>
      <c r="L5376">
        <f t="shared" ca="1" si="1940"/>
        <v>127.8</v>
      </c>
      <c r="M5376">
        <f t="shared" ca="1" si="1935"/>
        <v>3.6070000000000005E-2</v>
      </c>
      <c r="R5376">
        <f t="shared" ca="1" si="1941"/>
        <v>127.8</v>
      </c>
      <c r="S5376">
        <f t="shared" ca="1" si="1936"/>
        <v>3.6070000000000005E-2</v>
      </c>
      <c r="BK5376" s="1">
        <v>44180</v>
      </c>
      <c r="BL5376">
        <v>2.01071</v>
      </c>
      <c r="BM5376">
        <f t="shared" si="1943"/>
        <v>2.0107099999999999E-2</v>
      </c>
    </row>
    <row r="5377" spans="1:65" x14ac:dyDescent="0.3">
      <c r="A5377" s="21">
        <f t="shared" si="1942"/>
        <v>53338</v>
      </c>
      <c r="B5377" s="18">
        <f t="shared" si="1934"/>
        <v>112.421875</v>
      </c>
      <c r="C5377">
        <f t="shared" si="1944"/>
        <v>115</v>
      </c>
      <c r="D5377">
        <f t="shared" ca="1" si="1937"/>
        <v>-20.361111111111111</v>
      </c>
      <c r="E5377">
        <f ca="1">IF(currency="USD",'Future et co'!F5377,IF(currency="EUR",'Future et co'!G5377,FALSE))</f>
        <v>3.6070000000000005E-2</v>
      </c>
      <c r="F5377">
        <f t="shared" ca="1" si="1938"/>
        <v>3.6070000000000005E-2</v>
      </c>
      <c r="G5377">
        <f t="shared" ca="1" si="1939"/>
        <v>2.0569999999999998E-2</v>
      </c>
      <c r="L5377">
        <f t="shared" ca="1" si="1940"/>
        <v>127.8</v>
      </c>
      <c r="M5377">
        <f t="shared" ca="1" si="1935"/>
        <v>3.6070000000000005E-2</v>
      </c>
      <c r="R5377">
        <f t="shared" ca="1" si="1941"/>
        <v>127.8</v>
      </c>
      <c r="S5377">
        <f t="shared" ca="1" si="1936"/>
        <v>3.6070000000000005E-2</v>
      </c>
      <c r="BK5377" s="1">
        <v>44181</v>
      </c>
      <c r="BL5377">
        <v>2.0121099999999998</v>
      </c>
      <c r="BM5377">
        <f t="shared" si="1943"/>
        <v>2.0121099999999999E-2</v>
      </c>
    </row>
    <row r="5378" spans="1:65" x14ac:dyDescent="0.3">
      <c r="A5378" s="21">
        <f t="shared" si="1942"/>
        <v>53339</v>
      </c>
      <c r="B5378" s="18">
        <f t="shared" si="1934"/>
        <v>112.421875</v>
      </c>
      <c r="C5378">
        <f t="shared" si="1944"/>
        <v>115</v>
      </c>
      <c r="D5378">
        <f t="shared" ca="1" si="1937"/>
        <v>-20.363888888888887</v>
      </c>
      <c r="E5378">
        <f ca="1">IF(currency="USD",'Future et co'!F5378,IF(currency="EUR",'Future et co'!G5378,FALSE))</f>
        <v>3.6070000000000005E-2</v>
      </c>
      <c r="F5378">
        <f t="shared" ca="1" si="1938"/>
        <v>3.6070000000000005E-2</v>
      </c>
      <c r="G5378">
        <f t="shared" ca="1" si="1939"/>
        <v>2.0569999999999998E-2</v>
      </c>
      <c r="L5378">
        <f t="shared" ca="1" si="1940"/>
        <v>127.8</v>
      </c>
      <c r="M5378">
        <f t="shared" ca="1" si="1935"/>
        <v>3.6070000000000005E-2</v>
      </c>
      <c r="R5378">
        <f t="shared" ca="1" si="1941"/>
        <v>127.8</v>
      </c>
      <c r="S5378">
        <f t="shared" ca="1" si="1936"/>
        <v>3.6070000000000005E-2</v>
      </c>
      <c r="BK5378" s="1">
        <v>44182</v>
      </c>
      <c r="BL5378">
        <v>1.99976</v>
      </c>
      <c r="BM5378">
        <f t="shared" si="1943"/>
        <v>1.9997600000000001E-2</v>
      </c>
    </row>
    <row r="5379" spans="1:65" x14ac:dyDescent="0.3">
      <c r="A5379" s="21">
        <f t="shared" si="1942"/>
        <v>53342</v>
      </c>
      <c r="B5379" s="18">
        <f t="shared" si="1934"/>
        <v>112.421875</v>
      </c>
      <c r="C5379">
        <f t="shared" si="1944"/>
        <v>115</v>
      </c>
      <c r="D5379">
        <f t="shared" ca="1" si="1937"/>
        <v>-20.372222222222224</v>
      </c>
      <c r="E5379">
        <f ca="1">IF(currency="USD",'Future et co'!F5379,IF(currency="EUR",'Future et co'!G5379,FALSE))</f>
        <v>3.6070000000000005E-2</v>
      </c>
      <c r="F5379">
        <f t="shared" ca="1" si="1938"/>
        <v>3.6070000000000005E-2</v>
      </c>
      <c r="G5379">
        <f t="shared" ca="1" si="1939"/>
        <v>2.0569999999999998E-2</v>
      </c>
      <c r="L5379">
        <f t="shared" ca="1" si="1940"/>
        <v>127.8</v>
      </c>
      <c r="M5379">
        <f t="shared" ca="1" si="1935"/>
        <v>3.6070000000000005E-2</v>
      </c>
      <c r="R5379">
        <f t="shared" ca="1" si="1941"/>
        <v>127.8</v>
      </c>
      <c r="S5379">
        <f t="shared" ca="1" si="1936"/>
        <v>3.6070000000000005E-2</v>
      </c>
      <c r="BK5379" s="1">
        <v>44183</v>
      </c>
      <c r="BL5379">
        <v>2.0030299999999999</v>
      </c>
      <c r="BM5379">
        <f t="shared" si="1943"/>
        <v>2.0030299999999997E-2</v>
      </c>
    </row>
    <row r="5380" spans="1:65" x14ac:dyDescent="0.3">
      <c r="A5380" s="21">
        <f t="shared" si="1942"/>
        <v>53343</v>
      </c>
      <c r="B5380" s="18">
        <f t="shared" si="1934"/>
        <v>112.421875</v>
      </c>
      <c r="C5380">
        <f t="shared" si="1944"/>
        <v>115</v>
      </c>
      <c r="D5380">
        <f t="shared" ca="1" si="1937"/>
        <v>-20.375</v>
      </c>
      <c r="E5380">
        <f ca="1">IF(currency="USD",'Future et co'!F5380,IF(currency="EUR",'Future et co'!G5380,FALSE))</f>
        <v>3.6070000000000005E-2</v>
      </c>
      <c r="F5380">
        <f t="shared" ca="1" si="1938"/>
        <v>3.6070000000000005E-2</v>
      </c>
      <c r="G5380">
        <f t="shared" ca="1" si="1939"/>
        <v>2.0569999999999998E-2</v>
      </c>
      <c r="L5380">
        <f t="shared" ca="1" si="1940"/>
        <v>127.8</v>
      </c>
      <c r="M5380">
        <f t="shared" ca="1" si="1935"/>
        <v>3.6070000000000005E-2</v>
      </c>
      <c r="R5380">
        <f t="shared" ca="1" si="1941"/>
        <v>127.8</v>
      </c>
      <c r="S5380">
        <f t="shared" ca="1" si="1936"/>
        <v>3.6070000000000005E-2</v>
      </c>
      <c r="BK5380" s="1">
        <v>44186</v>
      </c>
      <c r="BL5380">
        <v>2.00806</v>
      </c>
      <c r="BM5380">
        <f t="shared" si="1943"/>
        <v>2.0080600000000001E-2</v>
      </c>
    </row>
    <row r="5381" spans="1:65" x14ac:dyDescent="0.3">
      <c r="A5381" s="21">
        <f t="shared" si="1942"/>
        <v>53344</v>
      </c>
      <c r="B5381" s="18">
        <f t="shared" si="1934"/>
        <v>112.421875</v>
      </c>
      <c r="C5381">
        <f t="shared" si="1944"/>
        <v>115</v>
      </c>
      <c r="D5381">
        <f t="shared" ca="1" si="1937"/>
        <v>-20.377777777777776</v>
      </c>
      <c r="E5381">
        <f ca="1">IF(currency="USD",'Future et co'!F5381,IF(currency="EUR",'Future et co'!G5381,FALSE))</f>
        <v>3.6070000000000005E-2</v>
      </c>
      <c r="F5381">
        <f t="shared" ca="1" si="1938"/>
        <v>3.6070000000000005E-2</v>
      </c>
      <c r="G5381">
        <f t="shared" ca="1" si="1939"/>
        <v>2.0569999999999998E-2</v>
      </c>
      <c r="L5381">
        <f t="shared" ca="1" si="1940"/>
        <v>127.8</v>
      </c>
      <c r="M5381">
        <f t="shared" ca="1" si="1935"/>
        <v>3.6070000000000005E-2</v>
      </c>
      <c r="R5381">
        <f t="shared" ca="1" si="1941"/>
        <v>127.8</v>
      </c>
      <c r="S5381">
        <f t="shared" ca="1" si="1936"/>
        <v>3.6070000000000005E-2</v>
      </c>
      <c r="BK5381" s="1">
        <v>44187</v>
      </c>
      <c r="BL5381">
        <v>2.01248</v>
      </c>
      <c r="BM5381">
        <f t="shared" si="1943"/>
        <v>2.0124800000000002E-2</v>
      </c>
    </row>
    <row r="5382" spans="1:65" x14ac:dyDescent="0.3">
      <c r="A5382" s="21">
        <f t="shared" si="1942"/>
        <v>53345</v>
      </c>
      <c r="B5382" s="18">
        <f t="shared" si="1934"/>
        <v>112.421875</v>
      </c>
      <c r="C5382">
        <f t="shared" si="1944"/>
        <v>115</v>
      </c>
      <c r="D5382">
        <f t="shared" ca="1" si="1937"/>
        <v>-20.380555555555556</v>
      </c>
      <c r="E5382">
        <f ca="1">IF(currency="USD",'Future et co'!F5382,IF(currency="EUR",'Future et co'!G5382,FALSE))</f>
        <v>3.6070000000000005E-2</v>
      </c>
      <c r="F5382">
        <f t="shared" ca="1" si="1938"/>
        <v>3.6070000000000005E-2</v>
      </c>
      <c r="G5382">
        <f t="shared" ca="1" si="1939"/>
        <v>2.0569999999999998E-2</v>
      </c>
      <c r="L5382">
        <f t="shared" ca="1" si="1940"/>
        <v>127.8</v>
      </c>
      <c r="M5382">
        <f t="shared" ca="1" si="1935"/>
        <v>3.6070000000000005E-2</v>
      </c>
      <c r="R5382">
        <f t="shared" ca="1" si="1941"/>
        <v>127.8</v>
      </c>
      <c r="S5382">
        <f t="shared" ca="1" si="1936"/>
        <v>3.6070000000000005E-2</v>
      </c>
      <c r="BK5382" s="1">
        <v>44188</v>
      </c>
      <c r="BL5382">
        <v>2.00956</v>
      </c>
      <c r="BM5382">
        <f t="shared" si="1943"/>
        <v>2.0095600000000002E-2</v>
      </c>
    </row>
    <row r="5383" spans="1:65" x14ac:dyDescent="0.3">
      <c r="A5383" s="21">
        <f t="shared" si="1942"/>
        <v>53346</v>
      </c>
      <c r="B5383" s="18">
        <f t="shared" si="1934"/>
        <v>112.421875</v>
      </c>
      <c r="C5383">
        <f t="shared" si="1944"/>
        <v>115</v>
      </c>
      <c r="D5383">
        <f t="shared" ca="1" si="1937"/>
        <v>-20.383333333333333</v>
      </c>
      <c r="E5383">
        <f ca="1">IF(currency="USD",'Future et co'!F5383,IF(currency="EUR",'Future et co'!G5383,FALSE))</f>
        <v>3.6070000000000005E-2</v>
      </c>
      <c r="F5383">
        <f t="shared" ca="1" si="1938"/>
        <v>3.6070000000000005E-2</v>
      </c>
      <c r="G5383">
        <f t="shared" ca="1" si="1939"/>
        <v>2.0569999999999998E-2</v>
      </c>
      <c r="L5383">
        <f t="shared" ca="1" si="1940"/>
        <v>127.8</v>
      </c>
      <c r="M5383">
        <f t="shared" ca="1" si="1935"/>
        <v>3.6070000000000005E-2</v>
      </c>
      <c r="R5383">
        <f t="shared" ca="1" si="1941"/>
        <v>127.8</v>
      </c>
      <c r="S5383">
        <f t="shared" ca="1" si="1936"/>
        <v>3.6070000000000005E-2</v>
      </c>
      <c r="BK5383" s="1">
        <v>44189</v>
      </c>
      <c r="BL5383">
        <v>2.0017299999999998</v>
      </c>
      <c r="BM5383">
        <f t="shared" si="1943"/>
        <v>2.0017299999999998E-2</v>
      </c>
    </row>
    <row r="5384" spans="1:65" x14ac:dyDescent="0.3">
      <c r="A5384" s="21">
        <f t="shared" si="1942"/>
        <v>53349</v>
      </c>
      <c r="B5384" s="18">
        <f t="shared" si="1934"/>
        <v>112.421875</v>
      </c>
      <c r="C5384">
        <f t="shared" si="1944"/>
        <v>115</v>
      </c>
      <c r="D5384">
        <f t="shared" ca="1" si="1937"/>
        <v>-20.391666666666666</v>
      </c>
      <c r="E5384">
        <f ca="1">IF(currency="USD",'Future et co'!F5384,IF(currency="EUR",'Future et co'!G5384,FALSE))</f>
        <v>3.6070000000000005E-2</v>
      </c>
      <c r="F5384">
        <f t="shared" ca="1" si="1938"/>
        <v>3.6070000000000005E-2</v>
      </c>
      <c r="G5384">
        <f t="shared" ca="1" si="1939"/>
        <v>2.0569999999999998E-2</v>
      </c>
      <c r="L5384">
        <f t="shared" ca="1" si="1940"/>
        <v>127.8</v>
      </c>
      <c r="M5384">
        <f t="shared" ca="1" si="1935"/>
        <v>3.6070000000000005E-2</v>
      </c>
      <c r="R5384">
        <f t="shared" ca="1" si="1941"/>
        <v>127.8</v>
      </c>
      <c r="S5384">
        <f t="shared" ca="1" si="1936"/>
        <v>3.6070000000000005E-2</v>
      </c>
      <c r="BK5384" s="1">
        <v>44190</v>
      </c>
      <c r="BL5384">
        <v>2.0017299999999998</v>
      </c>
      <c r="BM5384">
        <f t="shared" si="1943"/>
        <v>2.0017299999999998E-2</v>
      </c>
    </row>
    <row r="5385" spans="1:65" x14ac:dyDescent="0.3">
      <c r="A5385" s="21">
        <f t="shared" si="1942"/>
        <v>53350</v>
      </c>
      <c r="B5385" s="18">
        <f t="shared" si="1934"/>
        <v>112.421875</v>
      </c>
      <c r="C5385">
        <f t="shared" si="1944"/>
        <v>115</v>
      </c>
      <c r="D5385">
        <f t="shared" ca="1" si="1937"/>
        <v>-20.394444444444446</v>
      </c>
      <c r="E5385">
        <f ca="1">IF(currency="USD",'Future et co'!F5385,IF(currency="EUR",'Future et co'!G5385,FALSE))</f>
        <v>3.6070000000000005E-2</v>
      </c>
      <c r="F5385">
        <f t="shared" ca="1" si="1938"/>
        <v>3.6070000000000005E-2</v>
      </c>
      <c r="G5385">
        <f t="shared" ca="1" si="1939"/>
        <v>2.0569999999999998E-2</v>
      </c>
      <c r="L5385">
        <f t="shared" ca="1" si="1940"/>
        <v>127.8</v>
      </c>
      <c r="M5385">
        <f t="shared" ca="1" si="1935"/>
        <v>3.6070000000000005E-2</v>
      </c>
      <c r="R5385">
        <f t="shared" ca="1" si="1941"/>
        <v>127.8</v>
      </c>
      <c r="S5385">
        <f t="shared" ca="1" si="1936"/>
        <v>3.6070000000000005E-2</v>
      </c>
      <c r="BK5385" s="1">
        <v>44193</v>
      </c>
      <c r="BL5385">
        <v>1.98702</v>
      </c>
      <c r="BM5385">
        <f t="shared" si="1943"/>
        <v>1.9870200000000001E-2</v>
      </c>
    </row>
    <row r="5386" spans="1:65" x14ac:dyDescent="0.3">
      <c r="A5386" s="21">
        <f t="shared" si="1942"/>
        <v>53351</v>
      </c>
      <c r="B5386" s="18">
        <f t="shared" si="1934"/>
        <v>112.421875</v>
      </c>
      <c r="C5386">
        <f t="shared" si="1944"/>
        <v>115</v>
      </c>
      <c r="D5386">
        <f t="shared" ca="1" si="1937"/>
        <v>-20.397222222222222</v>
      </c>
      <c r="E5386">
        <f ca="1">IF(currency="USD",'Future et co'!F5386,IF(currency="EUR",'Future et co'!G5386,FALSE))</f>
        <v>3.6070000000000005E-2</v>
      </c>
      <c r="F5386">
        <f t="shared" ca="1" si="1938"/>
        <v>3.6070000000000005E-2</v>
      </c>
      <c r="G5386">
        <f t="shared" ca="1" si="1939"/>
        <v>2.0569999999999998E-2</v>
      </c>
      <c r="L5386">
        <f t="shared" ca="1" si="1940"/>
        <v>127.8</v>
      </c>
      <c r="M5386">
        <f t="shared" ca="1" si="1935"/>
        <v>3.6070000000000005E-2</v>
      </c>
      <c r="R5386">
        <f t="shared" ca="1" si="1941"/>
        <v>127.8</v>
      </c>
      <c r="S5386">
        <f t="shared" ca="1" si="1936"/>
        <v>3.6070000000000005E-2</v>
      </c>
      <c r="BK5386" s="1">
        <v>44194</v>
      </c>
      <c r="BL5386">
        <v>1.9933399999999999</v>
      </c>
      <c r="BM5386">
        <f t="shared" si="1943"/>
        <v>1.99334E-2</v>
      </c>
    </row>
    <row r="5387" spans="1:65" x14ac:dyDescent="0.3">
      <c r="A5387" s="21">
        <f t="shared" si="1942"/>
        <v>53352</v>
      </c>
      <c r="B5387" s="18">
        <f t="shared" ref="B5387:B5450" si="1945">IFERROR(VLOOKUP(A5387,$CG$11:$CH$19999,2,FALSE),B5386)</f>
        <v>112.421875</v>
      </c>
      <c r="C5387">
        <f t="shared" si="1944"/>
        <v>115</v>
      </c>
      <c r="D5387">
        <f t="shared" ca="1" si="1937"/>
        <v>-20.399999999999999</v>
      </c>
      <c r="E5387">
        <f ca="1">IF(currency="USD",'Future et co'!F5387,IF(currency="EUR",'Future et co'!G5387,FALSE))</f>
        <v>3.6070000000000005E-2</v>
      </c>
      <c r="F5387">
        <f t="shared" ca="1" si="1938"/>
        <v>3.6070000000000005E-2</v>
      </c>
      <c r="G5387">
        <f t="shared" ca="1" si="1939"/>
        <v>2.0569999999999998E-2</v>
      </c>
      <c r="L5387">
        <f t="shared" ca="1" si="1940"/>
        <v>127.8</v>
      </c>
      <c r="M5387">
        <f t="shared" ref="M5387:M5450" ca="1" si="1946">IFERROR(IF(L5387&lt;0.25,VLOOKUP(I5387,$AU$11:$AW$5325,3,FALSE),IF(AND(L5387&gt;=0.25,L5387&lt;0.5),VLOOKUP(I5387,$AY$11:$BA$5325,3,FALSE),IF(AND(L5387&gt;=0.5,L5387&lt;1),VLOOKUP(I5387,$BC$11:$BE$5325,3,FALSE),VLOOKUP(I5387,$BG$11:$BI$5010,3,FALSE)))),M5386)</f>
        <v>3.6070000000000005E-2</v>
      </c>
      <c r="R5387">
        <f t="shared" ca="1" si="1941"/>
        <v>127.8</v>
      </c>
      <c r="S5387">
        <f t="shared" ref="S5387:S5450" ca="1" si="1947">IFERROR(IF(R5387&lt;0.25,VLOOKUP(O5387,$AU$11:$AW$5325,3,FALSE),IF(AND(R5387&gt;=0.25,R5387&lt;0.5),VLOOKUP(O5387,$AY$11:$BA$5325,3,FALSE),IF(AND(R5387&gt;=0.5,R5387&lt;1),VLOOKUP(O5387,$BC$11:$BE$5325,3,FALSE),VLOOKUP(O5387,$BG$11:$BI$5010,3,FALSE)))),S5386)</f>
        <v>3.6070000000000005E-2</v>
      </c>
      <c r="BK5387" s="1">
        <v>44195</v>
      </c>
      <c r="BL5387">
        <v>1.9889600000000001</v>
      </c>
      <c r="BM5387">
        <f t="shared" si="1943"/>
        <v>1.98896E-2</v>
      </c>
    </row>
    <row r="5388" spans="1:65" x14ac:dyDescent="0.3">
      <c r="A5388" s="21">
        <f t="shared" si="1942"/>
        <v>53353</v>
      </c>
      <c r="B5388" s="18">
        <f t="shared" si="1945"/>
        <v>112.421875</v>
      </c>
      <c r="C5388">
        <f t="shared" si="1944"/>
        <v>115</v>
      </c>
      <c r="D5388">
        <f t="shared" ref="D5388:D5451" ca="1" si="1948">($B$7-A5388)/360</f>
        <v>-20.402777777777779</v>
      </c>
      <c r="E5388">
        <f ca="1">IF(currency="USD",'Future et co'!F5388,IF(currency="EUR",'Future et co'!G5388,FALSE))</f>
        <v>3.6070000000000005E-2</v>
      </c>
      <c r="F5388">
        <f t="shared" ref="F5388:F5451" ca="1" si="1949">IFERROR(IF(D5388&lt;0.25,VLOOKUP(A5388,$AU$11:$AW$5325,3,FALSE),IF(AND(D5388&gt;=0.25,D5388&lt;0.5),VLOOKUP(A5388,$AY$11:$BA$5325,3,FALSE),IF(AND(D5388&gt;=0.5,D5388&lt;1),VLOOKUP(A5388,$BC$11:$BE$5325,3,FALSE),VLOOKUP(A5388,$BG$11:$BI$5010,3,FALSE)))),F5387)</f>
        <v>3.6070000000000005E-2</v>
      </c>
      <c r="G5388">
        <f t="shared" ref="G5388:G5451" ca="1" si="1950">IFERROR(IF(D5388&lt;0.25,VLOOKUP(A5388,$BT$11:$BV$5325,3,FALSE),IF(AND(D5388&gt;=0.25,D5388&lt;0.5),VLOOKUP(A5388,$BX$11:$BZ$5325,3,FALSE),VLOOKUP(A5388,$CB$11:$CD$5325,3,FALSE))),G5387)</f>
        <v>2.0569999999999998E-2</v>
      </c>
      <c r="L5388">
        <f t="shared" ref="L5388:L5451" ca="1" si="1951">($J$7-I5388)/360</f>
        <v>127.8</v>
      </c>
      <c r="M5388">
        <f t="shared" ca="1" si="1946"/>
        <v>3.6070000000000005E-2</v>
      </c>
      <c r="R5388">
        <f t="shared" ref="R5388:R5451" ca="1" si="1952">($P$7-O5388)/360</f>
        <v>127.8</v>
      </c>
      <c r="S5388">
        <f t="shared" ca="1" si="1947"/>
        <v>3.6070000000000005E-2</v>
      </c>
      <c r="BK5388" s="1">
        <v>44196</v>
      </c>
      <c r="BL5388">
        <v>1.9759599999999999</v>
      </c>
      <c r="BM5388">
        <f t="shared" si="1943"/>
        <v>1.9759599999999999E-2</v>
      </c>
    </row>
    <row r="5389" spans="1:65" x14ac:dyDescent="0.3">
      <c r="A5389" s="21">
        <f t="shared" ref="A5389:A5452" si="1953">WORKDAY(A5388,1)</f>
        <v>53356</v>
      </c>
      <c r="B5389" s="18">
        <f t="shared" si="1945"/>
        <v>112.421875</v>
      </c>
      <c r="C5389">
        <f t="shared" si="1944"/>
        <v>115</v>
      </c>
      <c r="D5389">
        <f t="shared" ca="1" si="1948"/>
        <v>-20.411111111111111</v>
      </c>
      <c r="E5389">
        <f ca="1">IF(currency="USD",'Future et co'!F5389,IF(currency="EUR",'Future et co'!G5389,FALSE))</f>
        <v>3.6070000000000005E-2</v>
      </c>
      <c r="F5389">
        <f t="shared" ca="1" si="1949"/>
        <v>3.6070000000000005E-2</v>
      </c>
      <c r="G5389">
        <f t="shared" ca="1" si="1950"/>
        <v>2.0569999999999998E-2</v>
      </c>
      <c r="L5389">
        <f t="shared" ca="1" si="1951"/>
        <v>127.8</v>
      </c>
      <c r="M5389">
        <f t="shared" ca="1" si="1946"/>
        <v>3.6070000000000005E-2</v>
      </c>
      <c r="R5389">
        <f t="shared" ca="1" si="1952"/>
        <v>127.8</v>
      </c>
      <c r="S5389">
        <f t="shared" ca="1" si="1947"/>
        <v>3.6070000000000005E-2</v>
      </c>
      <c r="BK5389" s="1">
        <v>44197</v>
      </c>
      <c r="BL5389">
        <v>1.9759599999999999</v>
      </c>
      <c r="BM5389">
        <f t="shared" si="1943"/>
        <v>1.9759599999999999E-2</v>
      </c>
    </row>
    <row r="5390" spans="1:65" x14ac:dyDescent="0.3">
      <c r="A5390" s="21">
        <f t="shared" si="1953"/>
        <v>53357</v>
      </c>
      <c r="B5390" s="18">
        <f t="shared" si="1945"/>
        <v>112.421875</v>
      </c>
      <c r="C5390">
        <f t="shared" si="1944"/>
        <v>115</v>
      </c>
      <c r="D5390">
        <f t="shared" ca="1" si="1948"/>
        <v>-20.413888888888888</v>
      </c>
      <c r="E5390">
        <f ca="1">IF(currency="USD",'Future et co'!F5390,IF(currency="EUR",'Future et co'!G5390,FALSE))</f>
        <v>3.6070000000000005E-2</v>
      </c>
      <c r="F5390">
        <f t="shared" ca="1" si="1949"/>
        <v>3.6070000000000005E-2</v>
      </c>
      <c r="G5390">
        <f t="shared" ca="1" si="1950"/>
        <v>2.0569999999999998E-2</v>
      </c>
      <c r="L5390">
        <f t="shared" ca="1" si="1951"/>
        <v>127.8</v>
      </c>
      <c r="M5390">
        <f t="shared" ca="1" si="1946"/>
        <v>3.6070000000000005E-2</v>
      </c>
      <c r="R5390">
        <f t="shared" ca="1" si="1952"/>
        <v>127.8</v>
      </c>
      <c r="S5390">
        <f t="shared" ca="1" si="1947"/>
        <v>3.6070000000000005E-2</v>
      </c>
      <c r="BK5390" s="1">
        <v>44200</v>
      </c>
      <c r="BL5390">
        <v>2.00603</v>
      </c>
      <c r="BM5390">
        <f t="shared" ref="BM5390:BM5453" si="1954">BL5390/100</f>
        <v>2.00603E-2</v>
      </c>
    </row>
    <row r="5391" spans="1:65" x14ac:dyDescent="0.3">
      <c r="A5391" s="21">
        <f t="shared" si="1953"/>
        <v>53358</v>
      </c>
      <c r="B5391" s="18">
        <f t="shared" si="1945"/>
        <v>112.421875</v>
      </c>
      <c r="C5391">
        <f t="shared" si="1944"/>
        <v>115</v>
      </c>
      <c r="D5391">
        <f t="shared" ca="1" si="1948"/>
        <v>-20.416666666666668</v>
      </c>
      <c r="E5391">
        <f ca="1">IF(currency="USD",'Future et co'!F5391,IF(currency="EUR",'Future et co'!G5391,FALSE))</f>
        <v>3.6070000000000005E-2</v>
      </c>
      <c r="F5391">
        <f t="shared" ca="1" si="1949"/>
        <v>3.6070000000000005E-2</v>
      </c>
      <c r="G5391">
        <f t="shared" ca="1" si="1950"/>
        <v>2.0569999999999998E-2</v>
      </c>
      <c r="L5391">
        <f t="shared" ca="1" si="1951"/>
        <v>127.8</v>
      </c>
      <c r="M5391">
        <f t="shared" ca="1" si="1946"/>
        <v>3.6070000000000005E-2</v>
      </c>
      <c r="R5391">
        <f t="shared" ca="1" si="1952"/>
        <v>127.8</v>
      </c>
      <c r="S5391">
        <f t="shared" ca="1" si="1947"/>
        <v>3.6070000000000005E-2</v>
      </c>
      <c r="BK5391" s="1">
        <v>44201</v>
      </c>
      <c r="BL5391">
        <v>1.99193</v>
      </c>
      <c r="BM5391">
        <f t="shared" si="1954"/>
        <v>1.9919300000000001E-2</v>
      </c>
    </row>
    <row r="5392" spans="1:65" x14ac:dyDescent="0.3">
      <c r="A5392" s="21">
        <f t="shared" si="1953"/>
        <v>53359</v>
      </c>
      <c r="B5392" s="18">
        <f t="shared" si="1945"/>
        <v>112.421875</v>
      </c>
      <c r="C5392">
        <f t="shared" si="1944"/>
        <v>115</v>
      </c>
      <c r="D5392">
        <f t="shared" ca="1" si="1948"/>
        <v>-20.419444444444444</v>
      </c>
      <c r="E5392">
        <f ca="1">IF(currency="USD",'Future et co'!F5392,IF(currency="EUR",'Future et co'!G5392,FALSE))</f>
        <v>3.6070000000000005E-2</v>
      </c>
      <c r="F5392">
        <f t="shared" ca="1" si="1949"/>
        <v>3.6070000000000005E-2</v>
      </c>
      <c r="G5392">
        <f t="shared" ca="1" si="1950"/>
        <v>2.0569999999999998E-2</v>
      </c>
      <c r="L5392">
        <f t="shared" ca="1" si="1951"/>
        <v>127.8</v>
      </c>
      <c r="M5392">
        <f t="shared" ca="1" si="1946"/>
        <v>3.6070000000000005E-2</v>
      </c>
      <c r="R5392">
        <f t="shared" ca="1" si="1952"/>
        <v>127.8</v>
      </c>
      <c r="S5392">
        <f t="shared" ca="1" si="1947"/>
        <v>3.6070000000000005E-2</v>
      </c>
      <c r="BK5392" s="1">
        <v>44202</v>
      </c>
      <c r="BL5392">
        <v>1.9777800000000001</v>
      </c>
      <c r="BM5392">
        <f t="shared" si="1954"/>
        <v>1.9777800000000002E-2</v>
      </c>
    </row>
    <row r="5393" spans="1:65" x14ac:dyDescent="0.3">
      <c r="A5393" s="21">
        <f t="shared" si="1953"/>
        <v>53360</v>
      </c>
      <c r="B5393" s="18">
        <f t="shared" si="1945"/>
        <v>112.421875</v>
      </c>
      <c r="C5393">
        <f t="shared" si="1944"/>
        <v>115</v>
      </c>
      <c r="D5393">
        <f t="shared" ca="1" si="1948"/>
        <v>-20.422222222222221</v>
      </c>
      <c r="E5393">
        <f ca="1">IF(currency="USD",'Future et co'!F5393,IF(currency="EUR",'Future et co'!G5393,FALSE))</f>
        <v>3.6070000000000005E-2</v>
      </c>
      <c r="F5393">
        <f t="shared" ca="1" si="1949"/>
        <v>3.6070000000000005E-2</v>
      </c>
      <c r="G5393">
        <f t="shared" ca="1" si="1950"/>
        <v>2.0569999999999998E-2</v>
      </c>
      <c r="L5393">
        <f t="shared" ca="1" si="1951"/>
        <v>127.8</v>
      </c>
      <c r="M5393">
        <f t="shared" ca="1" si="1946"/>
        <v>3.6070000000000005E-2</v>
      </c>
      <c r="R5393">
        <f t="shared" ca="1" si="1952"/>
        <v>127.8</v>
      </c>
      <c r="S5393">
        <f t="shared" ca="1" si="1947"/>
        <v>3.6070000000000005E-2</v>
      </c>
      <c r="BK5393" s="1">
        <v>44203</v>
      </c>
      <c r="BL5393">
        <v>1.9537800000000001</v>
      </c>
      <c r="BM5393">
        <f t="shared" si="1954"/>
        <v>1.9537800000000001E-2</v>
      </c>
    </row>
    <row r="5394" spans="1:65" x14ac:dyDescent="0.3">
      <c r="A5394" s="21">
        <f t="shared" si="1953"/>
        <v>53363</v>
      </c>
      <c r="B5394" s="18">
        <f t="shared" si="1945"/>
        <v>112.421875</v>
      </c>
      <c r="C5394">
        <f t="shared" si="1944"/>
        <v>115</v>
      </c>
      <c r="D5394">
        <f t="shared" ca="1" si="1948"/>
        <v>-20.430555555555557</v>
      </c>
      <c r="E5394">
        <f ca="1">IF(currency="USD",'Future et co'!F5394,IF(currency="EUR",'Future et co'!G5394,FALSE))</f>
        <v>3.6070000000000005E-2</v>
      </c>
      <c r="F5394">
        <f t="shared" ca="1" si="1949"/>
        <v>3.6070000000000005E-2</v>
      </c>
      <c r="G5394">
        <f t="shared" ca="1" si="1950"/>
        <v>2.0569999999999998E-2</v>
      </c>
      <c r="L5394">
        <f t="shared" ca="1" si="1951"/>
        <v>127.8</v>
      </c>
      <c r="M5394">
        <f t="shared" ca="1" si="1946"/>
        <v>3.6070000000000005E-2</v>
      </c>
      <c r="R5394">
        <f t="shared" ca="1" si="1952"/>
        <v>127.8</v>
      </c>
      <c r="S5394">
        <f t="shared" ca="1" si="1947"/>
        <v>3.6070000000000005E-2</v>
      </c>
      <c r="BK5394" s="1">
        <v>44204</v>
      </c>
      <c r="BL5394">
        <v>1.9485300000000001</v>
      </c>
      <c r="BM5394">
        <f t="shared" si="1954"/>
        <v>1.9485300000000001E-2</v>
      </c>
    </row>
    <row r="5395" spans="1:65" x14ac:dyDescent="0.3">
      <c r="A5395" s="21">
        <f t="shared" si="1953"/>
        <v>53364</v>
      </c>
      <c r="B5395" s="18">
        <f t="shared" si="1945"/>
        <v>112.421875</v>
      </c>
      <c r="C5395">
        <f t="shared" si="1944"/>
        <v>115</v>
      </c>
      <c r="D5395">
        <f t="shared" ca="1" si="1948"/>
        <v>-20.433333333333334</v>
      </c>
      <c r="E5395">
        <f ca="1">IF(currency="USD",'Future et co'!F5395,IF(currency="EUR",'Future et co'!G5395,FALSE))</f>
        <v>3.6070000000000005E-2</v>
      </c>
      <c r="F5395">
        <f t="shared" ca="1" si="1949"/>
        <v>3.6070000000000005E-2</v>
      </c>
      <c r="G5395">
        <f t="shared" ca="1" si="1950"/>
        <v>2.0569999999999998E-2</v>
      </c>
      <c r="L5395">
        <f t="shared" ca="1" si="1951"/>
        <v>127.8</v>
      </c>
      <c r="M5395">
        <f t="shared" ca="1" si="1946"/>
        <v>3.6070000000000005E-2</v>
      </c>
      <c r="R5395">
        <f t="shared" ca="1" si="1952"/>
        <v>127.8</v>
      </c>
      <c r="S5395">
        <f t="shared" ca="1" si="1947"/>
        <v>3.6070000000000005E-2</v>
      </c>
      <c r="BK5395" s="1">
        <v>44207</v>
      </c>
      <c r="BL5395">
        <v>1.9633</v>
      </c>
      <c r="BM5395">
        <f t="shared" si="1954"/>
        <v>1.9633000000000001E-2</v>
      </c>
    </row>
    <row r="5396" spans="1:65" x14ac:dyDescent="0.3">
      <c r="A5396" s="21">
        <f t="shared" si="1953"/>
        <v>53365</v>
      </c>
      <c r="B5396" s="18">
        <f t="shared" si="1945"/>
        <v>112.421875</v>
      </c>
      <c r="C5396">
        <f t="shared" si="1944"/>
        <v>115</v>
      </c>
      <c r="D5396">
        <f t="shared" ca="1" si="1948"/>
        <v>-20.43611111111111</v>
      </c>
      <c r="E5396">
        <f ca="1">IF(currency="USD",'Future et co'!F5396,IF(currency="EUR",'Future et co'!G5396,FALSE))</f>
        <v>3.6070000000000005E-2</v>
      </c>
      <c r="F5396">
        <f t="shared" ca="1" si="1949"/>
        <v>3.6070000000000005E-2</v>
      </c>
      <c r="G5396">
        <f t="shared" ca="1" si="1950"/>
        <v>2.0569999999999998E-2</v>
      </c>
      <c r="L5396">
        <f t="shared" ca="1" si="1951"/>
        <v>127.8</v>
      </c>
      <c r="M5396">
        <f t="shared" ca="1" si="1946"/>
        <v>3.6070000000000005E-2</v>
      </c>
      <c r="R5396">
        <f t="shared" ca="1" si="1952"/>
        <v>127.8</v>
      </c>
      <c r="S5396">
        <f t="shared" ca="1" si="1947"/>
        <v>3.6070000000000005E-2</v>
      </c>
      <c r="BK5396" s="1">
        <v>44208</v>
      </c>
      <c r="BL5396">
        <v>1.96096</v>
      </c>
      <c r="BM5396">
        <f t="shared" si="1954"/>
        <v>1.9609600000000001E-2</v>
      </c>
    </row>
    <row r="5397" spans="1:65" x14ac:dyDescent="0.3">
      <c r="A5397" s="21">
        <f t="shared" si="1953"/>
        <v>53366</v>
      </c>
      <c r="B5397" s="18">
        <f t="shared" si="1945"/>
        <v>112.421875</v>
      </c>
      <c r="C5397">
        <f t="shared" si="1944"/>
        <v>115</v>
      </c>
      <c r="D5397">
        <f t="shared" ca="1" si="1948"/>
        <v>-20.43888888888889</v>
      </c>
      <c r="E5397">
        <f ca="1">IF(currency="USD",'Future et co'!F5397,IF(currency="EUR",'Future et co'!G5397,FALSE))</f>
        <v>3.6070000000000005E-2</v>
      </c>
      <c r="F5397">
        <f t="shared" ca="1" si="1949"/>
        <v>3.6070000000000005E-2</v>
      </c>
      <c r="G5397">
        <f t="shared" ca="1" si="1950"/>
        <v>2.0569999999999998E-2</v>
      </c>
      <c r="L5397">
        <f t="shared" ca="1" si="1951"/>
        <v>127.8</v>
      </c>
      <c r="M5397">
        <f t="shared" ca="1" si="1946"/>
        <v>3.6070000000000005E-2</v>
      </c>
      <c r="R5397">
        <f t="shared" ca="1" si="1952"/>
        <v>127.8</v>
      </c>
      <c r="S5397">
        <f t="shared" ca="1" si="1947"/>
        <v>3.6070000000000005E-2</v>
      </c>
      <c r="BK5397" s="1">
        <v>44209</v>
      </c>
      <c r="BL5397">
        <v>1.9597800000000001</v>
      </c>
      <c r="BM5397">
        <f t="shared" si="1954"/>
        <v>1.9597800000000002E-2</v>
      </c>
    </row>
    <row r="5398" spans="1:65" x14ac:dyDescent="0.3">
      <c r="A5398" s="21">
        <f t="shared" si="1953"/>
        <v>53367</v>
      </c>
      <c r="B5398" s="18">
        <f t="shared" si="1945"/>
        <v>112.421875</v>
      </c>
      <c r="C5398">
        <f t="shared" si="1944"/>
        <v>115</v>
      </c>
      <c r="D5398">
        <f t="shared" ca="1" si="1948"/>
        <v>-20.441666666666666</v>
      </c>
      <c r="E5398">
        <f ca="1">IF(currency="USD",'Future et co'!F5398,IF(currency="EUR",'Future et co'!G5398,FALSE))</f>
        <v>3.6070000000000005E-2</v>
      </c>
      <c r="F5398">
        <f t="shared" ca="1" si="1949"/>
        <v>3.6070000000000005E-2</v>
      </c>
      <c r="G5398">
        <f t="shared" ca="1" si="1950"/>
        <v>2.0569999999999998E-2</v>
      </c>
      <c r="L5398">
        <f t="shared" ca="1" si="1951"/>
        <v>127.8</v>
      </c>
      <c r="M5398">
        <f t="shared" ca="1" si="1946"/>
        <v>3.6070000000000005E-2</v>
      </c>
      <c r="R5398">
        <f t="shared" ca="1" si="1952"/>
        <v>127.8</v>
      </c>
      <c r="S5398">
        <f t="shared" ca="1" si="1947"/>
        <v>3.6070000000000005E-2</v>
      </c>
      <c r="BK5398" s="1">
        <v>44210</v>
      </c>
      <c r="BL5398">
        <v>1.96414</v>
      </c>
      <c r="BM5398">
        <f t="shared" si="1954"/>
        <v>1.96414E-2</v>
      </c>
    </row>
    <row r="5399" spans="1:65" x14ac:dyDescent="0.3">
      <c r="A5399" s="21">
        <f t="shared" si="1953"/>
        <v>53370</v>
      </c>
      <c r="B5399" s="18">
        <f t="shared" si="1945"/>
        <v>112.421875</v>
      </c>
      <c r="C5399">
        <f t="shared" si="1944"/>
        <v>115</v>
      </c>
      <c r="D5399">
        <f t="shared" ca="1" si="1948"/>
        <v>-20.45</v>
      </c>
      <c r="E5399">
        <f ca="1">IF(currency="USD",'Future et co'!F5399,IF(currency="EUR",'Future et co'!G5399,FALSE))</f>
        <v>3.6070000000000005E-2</v>
      </c>
      <c r="F5399">
        <f t="shared" ca="1" si="1949"/>
        <v>3.6070000000000005E-2</v>
      </c>
      <c r="G5399">
        <f t="shared" ca="1" si="1950"/>
        <v>2.0569999999999998E-2</v>
      </c>
      <c r="L5399">
        <f t="shared" ca="1" si="1951"/>
        <v>127.8</v>
      </c>
      <c r="M5399">
        <f t="shared" ca="1" si="1946"/>
        <v>3.6070000000000005E-2</v>
      </c>
      <c r="R5399">
        <f t="shared" ca="1" si="1952"/>
        <v>127.8</v>
      </c>
      <c r="S5399">
        <f t="shared" ca="1" si="1947"/>
        <v>3.6070000000000005E-2</v>
      </c>
      <c r="BK5399" s="1">
        <v>44211</v>
      </c>
      <c r="BL5399">
        <v>1.97966</v>
      </c>
      <c r="BM5399">
        <f t="shared" si="1954"/>
        <v>1.9796600000000001E-2</v>
      </c>
    </row>
    <row r="5400" spans="1:65" x14ac:dyDescent="0.3">
      <c r="A5400" s="21">
        <f t="shared" si="1953"/>
        <v>53371</v>
      </c>
      <c r="B5400" s="18">
        <f t="shared" si="1945"/>
        <v>112.421875</v>
      </c>
      <c r="C5400">
        <f t="shared" si="1944"/>
        <v>115</v>
      </c>
      <c r="D5400">
        <f t="shared" ca="1" si="1948"/>
        <v>-20.452777777777779</v>
      </c>
      <c r="E5400">
        <f ca="1">IF(currency="USD",'Future et co'!F5400,IF(currency="EUR",'Future et co'!G5400,FALSE))</f>
        <v>3.6070000000000005E-2</v>
      </c>
      <c r="F5400">
        <f t="shared" ca="1" si="1949"/>
        <v>3.6070000000000005E-2</v>
      </c>
      <c r="G5400">
        <f t="shared" ca="1" si="1950"/>
        <v>2.0569999999999998E-2</v>
      </c>
      <c r="L5400">
        <f t="shared" ca="1" si="1951"/>
        <v>127.8</v>
      </c>
      <c r="M5400">
        <f t="shared" ca="1" si="1946"/>
        <v>3.6070000000000005E-2</v>
      </c>
      <c r="R5400">
        <f t="shared" ca="1" si="1952"/>
        <v>127.8</v>
      </c>
      <c r="S5400">
        <f t="shared" ca="1" si="1947"/>
        <v>3.6070000000000005E-2</v>
      </c>
      <c r="BK5400" s="1">
        <v>44214</v>
      </c>
      <c r="BL5400">
        <v>1.9796899999999999</v>
      </c>
      <c r="BM5400">
        <f t="shared" si="1954"/>
        <v>1.9796899999999999E-2</v>
      </c>
    </row>
    <row r="5401" spans="1:65" x14ac:dyDescent="0.3">
      <c r="A5401" s="21">
        <f t="shared" si="1953"/>
        <v>53372</v>
      </c>
      <c r="B5401" s="18">
        <f t="shared" si="1945"/>
        <v>112.421875</v>
      </c>
      <c r="C5401">
        <f t="shared" ref="C5401:C5464" si="1955">CEILING(B5401,$C$9)</f>
        <v>115</v>
      </c>
      <c r="D5401">
        <f t="shared" ca="1" si="1948"/>
        <v>-20.455555555555556</v>
      </c>
      <c r="E5401">
        <f ca="1">IF(currency="USD",'Future et co'!F5401,IF(currency="EUR",'Future et co'!G5401,FALSE))</f>
        <v>3.6070000000000005E-2</v>
      </c>
      <c r="F5401">
        <f t="shared" ca="1" si="1949"/>
        <v>3.6070000000000005E-2</v>
      </c>
      <c r="G5401">
        <f t="shared" ca="1" si="1950"/>
        <v>2.0569999999999998E-2</v>
      </c>
      <c r="L5401">
        <f t="shared" ca="1" si="1951"/>
        <v>127.8</v>
      </c>
      <c r="M5401">
        <f t="shared" ca="1" si="1946"/>
        <v>3.6070000000000005E-2</v>
      </c>
      <c r="R5401">
        <f t="shared" ca="1" si="1952"/>
        <v>127.8</v>
      </c>
      <c r="S5401">
        <f t="shared" ca="1" si="1947"/>
        <v>3.6070000000000005E-2</v>
      </c>
      <c r="BK5401" s="1">
        <v>44215</v>
      </c>
      <c r="BL5401">
        <v>1.9692799999999999</v>
      </c>
      <c r="BM5401">
        <f t="shared" si="1954"/>
        <v>1.96928E-2</v>
      </c>
    </row>
    <row r="5402" spans="1:65" x14ac:dyDescent="0.3">
      <c r="A5402" s="21">
        <f t="shared" si="1953"/>
        <v>53373</v>
      </c>
      <c r="B5402" s="18">
        <f t="shared" si="1945"/>
        <v>112.421875</v>
      </c>
      <c r="C5402">
        <f t="shared" si="1955"/>
        <v>115</v>
      </c>
      <c r="D5402">
        <f t="shared" ca="1" si="1948"/>
        <v>-20.458333333333332</v>
      </c>
      <c r="E5402">
        <f ca="1">IF(currency="USD",'Future et co'!F5402,IF(currency="EUR",'Future et co'!G5402,FALSE))</f>
        <v>3.6070000000000005E-2</v>
      </c>
      <c r="F5402">
        <f t="shared" ca="1" si="1949"/>
        <v>3.6070000000000005E-2</v>
      </c>
      <c r="G5402">
        <f t="shared" ca="1" si="1950"/>
        <v>2.0569999999999998E-2</v>
      </c>
      <c r="L5402">
        <f t="shared" ca="1" si="1951"/>
        <v>127.8</v>
      </c>
      <c r="M5402">
        <f t="shared" ca="1" si="1946"/>
        <v>3.6070000000000005E-2</v>
      </c>
      <c r="R5402">
        <f t="shared" ca="1" si="1952"/>
        <v>127.8</v>
      </c>
      <c r="S5402">
        <f t="shared" ca="1" si="1947"/>
        <v>3.6070000000000005E-2</v>
      </c>
      <c r="BK5402" s="1">
        <v>44216</v>
      </c>
      <c r="BL5402">
        <v>1.95163</v>
      </c>
      <c r="BM5402">
        <f t="shared" si="1954"/>
        <v>1.95163E-2</v>
      </c>
    </row>
    <row r="5403" spans="1:65" x14ac:dyDescent="0.3">
      <c r="A5403" s="21">
        <f t="shared" si="1953"/>
        <v>53374</v>
      </c>
      <c r="B5403" s="18">
        <f t="shared" si="1945"/>
        <v>112.421875</v>
      </c>
      <c r="C5403">
        <f t="shared" si="1955"/>
        <v>115</v>
      </c>
      <c r="D5403">
        <f t="shared" ca="1" si="1948"/>
        <v>-20.461111111111112</v>
      </c>
      <c r="E5403">
        <f ca="1">IF(currency="USD",'Future et co'!F5403,IF(currency="EUR",'Future et co'!G5403,FALSE))</f>
        <v>3.6070000000000005E-2</v>
      </c>
      <c r="F5403">
        <f t="shared" ca="1" si="1949"/>
        <v>3.6070000000000005E-2</v>
      </c>
      <c r="G5403">
        <f t="shared" ca="1" si="1950"/>
        <v>2.0569999999999998E-2</v>
      </c>
      <c r="L5403">
        <f t="shared" ca="1" si="1951"/>
        <v>127.8</v>
      </c>
      <c r="M5403">
        <f t="shared" ca="1" si="1946"/>
        <v>3.6070000000000005E-2</v>
      </c>
      <c r="R5403">
        <f t="shared" ca="1" si="1952"/>
        <v>127.8</v>
      </c>
      <c r="S5403">
        <f t="shared" ca="1" si="1947"/>
        <v>3.6070000000000005E-2</v>
      </c>
      <c r="BK5403" s="1">
        <v>44217</v>
      </c>
      <c r="BL5403">
        <v>1.9544900000000001</v>
      </c>
      <c r="BM5403">
        <f t="shared" si="1954"/>
        <v>1.95449E-2</v>
      </c>
    </row>
    <row r="5404" spans="1:65" x14ac:dyDescent="0.3">
      <c r="A5404" s="21">
        <f t="shared" si="1953"/>
        <v>53377</v>
      </c>
      <c r="B5404" s="18">
        <f t="shared" si="1945"/>
        <v>112.421875</v>
      </c>
      <c r="C5404">
        <f t="shared" si="1955"/>
        <v>115</v>
      </c>
      <c r="D5404">
        <f t="shared" ca="1" si="1948"/>
        <v>-20.469444444444445</v>
      </c>
      <c r="E5404">
        <f ca="1">IF(currency="USD",'Future et co'!F5404,IF(currency="EUR",'Future et co'!G5404,FALSE))</f>
        <v>3.6070000000000005E-2</v>
      </c>
      <c r="F5404">
        <f t="shared" ca="1" si="1949"/>
        <v>3.6070000000000005E-2</v>
      </c>
      <c r="G5404">
        <f t="shared" ca="1" si="1950"/>
        <v>2.0569999999999998E-2</v>
      </c>
      <c r="L5404">
        <f t="shared" ca="1" si="1951"/>
        <v>127.8</v>
      </c>
      <c r="M5404">
        <f t="shared" ca="1" si="1946"/>
        <v>3.6070000000000005E-2</v>
      </c>
      <c r="R5404">
        <f t="shared" ca="1" si="1952"/>
        <v>127.8</v>
      </c>
      <c r="S5404">
        <f t="shared" ca="1" si="1947"/>
        <v>3.6070000000000005E-2</v>
      </c>
      <c r="BK5404" s="1">
        <v>44218</v>
      </c>
      <c r="BL5404">
        <v>1.9621900000000001</v>
      </c>
      <c r="BM5404">
        <f t="shared" si="1954"/>
        <v>1.9621900000000001E-2</v>
      </c>
    </row>
    <row r="5405" spans="1:65" x14ac:dyDescent="0.3">
      <c r="A5405" s="21">
        <f t="shared" si="1953"/>
        <v>53378</v>
      </c>
      <c r="B5405" s="18">
        <f t="shared" si="1945"/>
        <v>112.421875</v>
      </c>
      <c r="C5405">
        <f t="shared" si="1955"/>
        <v>115</v>
      </c>
      <c r="D5405">
        <f t="shared" ca="1" si="1948"/>
        <v>-20.472222222222221</v>
      </c>
      <c r="E5405">
        <f ca="1">IF(currency="USD",'Future et co'!F5405,IF(currency="EUR",'Future et co'!G5405,FALSE))</f>
        <v>3.6070000000000005E-2</v>
      </c>
      <c r="F5405">
        <f t="shared" ca="1" si="1949"/>
        <v>3.6070000000000005E-2</v>
      </c>
      <c r="G5405">
        <f t="shared" ca="1" si="1950"/>
        <v>2.0569999999999998E-2</v>
      </c>
      <c r="L5405">
        <f t="shared" ca="1" si="1951"/>
        <v>127.8</v>
      </c>
      <c r="M5405">
        <f t="shared" ca="1" si="1946"/>
        <v>3.6070000000000005E-2</v>
      </c>
      <c r="R5405">
        <f t="shared" ca="1" si="1952"/>
        <v>127.8</v>
      </c>
      <c r="S5405">
        <f t="shared" ca="1" si="1947"/>
        <v>3.6070000000000005E-2</v>
      </c>
      <c r="BK5405" s="1">
        <v>44221</v>
      </c>
      <c r="BL5405">
        <v>1.9559200000000001</v>
      </c>
      <c r="BM5405">
        <f t="shared" si="1954"/>
        <v>1.9559200000000002E-2</v>
      </c>
    </row>
    <row r="5406" spans="1:65" x14ac:dyDescent="0.3">
      <c r="A5406" s="21">
        <f t="shared" si="1953"/>
        <v>53379</v>
      </c>
      <c r="B5406" s="18">
        <f t="shared" si="1945"/>
        <v>112.421875</v>
      </c>
      <c r="C5406">
        <f t="shared" si="1955"/>
        <v>115</v>
      </c>
      <c r="D5406">
        <f t="shared" ca="1" si="1948"/>
        <v>-20.475000000000001</v>
      </c>
      <c r="E5406">
        <f ca="1">IF(currency="USD",'Future et co'!F5406,IF(currency="EUR",'Future et co'!G5406,FALSE))</f>
        <v>3.6070000000000005E-2</v>
      </c>
      <c r="F5406">
        <f t="shared" ca="1" si="1949"/>
        <v>3.6070000000000005E-2</v>
      </c>
      <c r="G5406">
        <f t="shared" ca="1" si="1950"/>
        <v>2.0569999999999998E-2</v>
      </c>
      <c r="L5406">
        <f t="shared" ca="1" si="1951"/>
        <v>127.8</v>
      </c>
      <c r="M5406">
        <f t="shared" ca="1" si="1946"/>
        <v>3.6070000000000005E-2</v>
      </c>
      <c r="R5406">
        <f t="shared" ca="1" si="1952"/>
        <v>127.8</v>
      </c>
      <c r="S5406">
        <f t="shared" ca="1" si="1947"/>
        <v>3.6070000000000005E-2</v>
      </c>
      <c r="BK5406" s="1">
        <v>44222</v>
      </c>
      <c r="BL5406">
        <v>1.96105</v>
      </c>
      <c r="BM5406">
        <f t="shared" si="1954"/>
        <v>1.9610499999999999E-2</v>
      </c>
    </row>
    <row r="5407" spans="1:65" x14ac:dyDescent="0.3">
      <c r="A5407" s="21">
        <f t="shared" si="1953"/>
        <v>53380</v>
      </c>
      <c r="B5407" s="18">
        <f t="shared" si="1945"/>
        <v>112.421875</v>
      </c>
      <c r="C5407">
        <f t="shared" si="1955"/>
        <v>115</v>
      </c>
      <c r="D5407">
        <f t="shared" ca="1" si="1948"/>
        <v>-20.477777777777778</v>
      </c>
      <c r="E5407">
        <f ca="1">IF(currency="USD",'Future et co'!F5407,IF(currency="EUR",'Future et co'!G5407,FALSE))</f>
        <v>3.6070000000000005E-2</v>
      </c>
      <c r="F5407">
        <f t="shared" ca="1" si="1949"/>
        <v>3.6070000000000005E-2</v>
      </c>
      <c r="G5407">
        <f t="shared" ca="1" si="1950"/>
        <v>2.0569999999999998E-2</v>
      </c>
      <c r="L5407">
        <f t="shared" ca="1" si="1951"/>
        <v>127.8</v>
      </c>
      <c r="M5407">
        <f t="shared" ca="1" si="1946"/>
        <v>3.6070000000000005E-2</v>
      </c>
      <c r="R5407">
        <f t="shared" ca="1" si="1952"/>
        <v>127.8</v>
      </c>
      <c r="S5407">
        <f t="shared" ca="1" si="1947"/>
        <v>3.6070000000000005E-2</v>
      </c>
      <c r="BK5407" s="1">
        <v>44223</v>
      </c>
      <c r="BL5407">
        <v>2.0089600000000001</v>
      </c>
      <c r="BM5407">
        <f t="shared" si="1954"/>
        <v>2.0089599999999999E-2</v>
      </c>
    </row>
    <row r="5408" spans="1:65" x14ac:dyDescent="0.3">
      <c r="A5408" s="21">
        <f t="shared" si="1953"/>
        <v>53381</v>
      </c>
      <c r="B5408" s="18">
        <f t="shared" si="1945"/>
        <v>112.421875</v>
      </c>
      <c r="C5408">
        <f t="shared" si="1955"/>
        <v>115</v>
      </c>
      <c r="D5408">
        <f t="shared" ca="1" si="1948"/>
        <v>-20.480555555555554</v>
      </c>
      <c r="E5408">
        <f ca="1">IF(currency="USD",'Future et co'!F5408,IF(currency="EUR",'Future et co'!G5408,FALSE))</f>
        <v>3.6070000000000005E-2</v>
      </c>
      <c r="F5408">
        <f t="shared" ca="1" si="1949"/>
        <v>3.6070000000000005E-2</v>
      </c>
      <c r="G5408">
        <f t="shared" ca="1" si="1950"/>
        <v>2.0569999999999998E-2</v>
      </c>
      <c r="L5408">
        <f t="shared" ca="1" si="1951"/>
        <v>127.8</v>
      </c>
      <c r="M5408">
        <f t="shared" ca="1" si="1946"/>
        <v>3.6070000000000005E-2</v>
      </c>
      <c r="R5408">
        <f t="shared" ca="1" si="1952"/>
        <v>127.8</v>
      </c>
      <c r="S5408">
        <f t="shared" ca="1" si="1947"/>
        <v>3.6070000000000005E-2</v>
      </c>
      <c r="BK5408" s="1">
        <v>44224</v>
      </c>
      <c r="BL5408">
        <v>1.99176</v>
      </c>
      <c r="BM5408">
        <f t="shared" si="1954"/>
        <v>1.9917600000000001E-2</v>
      </c>
    </row>
    <row r="5409" spans="1:65" x14ac:dyDescent="0.3">
      <c r="A5409" s="21">
        <f t="shared" si="1953"/>
        <v>53384</v>
      </c>
      <c r="B5409" s="18">
        <f t="shared" si="1945"/>
        <v>112.421875</v>
      </c>
      <c r="C5409">
        <f t="shared" si="1955"/>
        <v>115</v>
      </c>
      <c r="D5409">
        <f t="shared" ca="1" si="1948"/>
        <v>-20.488888888888887</v>
      </c>
      <c r="E5409">
        <f ca="1">IF(currency="USD",'Future et co'!F5409,IF(currency="EUR",'Future et co'!G5409,FALSE))</f>
        <v>3.6070000000000005E-2</v>
      </c>
      <c r="F5409">
        <f t="shared" ca="1" si="1949"/>
        <v>3.6070000000000005E-2</v>
      </c>
      <c r="G5409">
        <f t="shared" ca="1" si="1950"/>
        <v>2.0569999999999998E-2</v>
      </c>
      <c r="L5409">
        <f t="shared" ca="1" si="1951"/>
        <v>127.8</v>
      </c>
      <c r="M5409">
        <f t="shared" ca="1" si="1946"/>
        <v>3.6070000000000005E-2</v>
      </c>
      <c r="R5409">
        <f t="shared" ca="1" si="1952"/>
        <v>127.8</v>
      </c>
      <c r="S5409">
        <f t="shared" ca="1" si="1947"/>
        <v>3.6070000000000005E-2</v>
      </c>
      <c r="BK5409" s="1">
        <v>44225</v>
      </c>
      <c r="BL5409">
        <v>2.0319099999999999</v>
      </c>
      <c r="BM5409">
        <f t="shared" si="1954"/>
        <v>2.03191E-2</v>
      </c>
    </row>
    <row r="5410" spans="1:65" x14ac:dyDescent="0.3">
      <c r="A5410" s="21">
        <f t="shared" si="1953"/>
        <v>53385</v>
      </c>
      <c r="B5410" s="18">
        <f t="shared" si="1945"/>
        <v>112.421875</v>
      </c>
      <c r="C5410">
        <f t="shared" si="1955"/>
        <v>115</v>
      </c>
      <c r="D5410">
        <f t="shared" ca="1" si="1948"/>
        <v>-20.491666666666667</v>
      </c>
      <c r="E5410">
        <f ca="1">IF(currency="USD",'Future et co'!F5410,IF(currency="EUR",'Future et co'!G5410,FALSE))</f>
        <v>3.6070000000000005E-2</v>
      </c>
      <c r="F5410">
        <f t="shared" ca="1" si="1949"/>
        <v>3.6070000000000005E-2</v>
      </c>
      <c r="G5410">
        <f t="shared" ca="1" si="1950"/>
        <v>2.0569999999999998E-2</v>
      </c>
      <c r="L5410">
        <f t="shared" ca="1" si="1951"/>
        <v>127.8</v>
      </c>
      <c r="M5410">
        <f t="shared" ca="1" si="1946"/>
        <v>3.6070000000000005E-2</v>
      </c>
      <c r="R5410">
        <f t="shared" ca="1" si="1952"/>
        <v>127.8</v>
      </c>
      <c r="S5410">
        <f t="shared" ca="1" si="1947"/>
        <v>3.6070000000000005E-2</v>
      </c>
      <c r="BK5410" s="1">
        <v>44228</v>
      </c>
      <c r="BL5410">
        <v>2.0078200000000002</v>
      </c>
      <c r="BM5410">
        <f t="shared" si="1954"/>
        <v>2.0078200000000001E-2</v>
      </c>
    </row>
    <row r="5411" spans="1:65" x14ac:dyDescent="0.3">
      <c r="A5411" s="21">
        <f t="shared" si="1953"/>
        <v>53386</v>
      </c>
      <c r="B5411" s="18">
        <f t="shared" si="1945"/>
        <v>112.421875</v>
      </c>
      <c r="C5411">
        <f t="shared" si="1955"/>
        <v>115</v>
      </c>
      <c r="D5411">
        <f t="shared" ca="1" si="1948"/>
        <v>-20.494444444444444</v>
      </c>
      <c r="E5411">
        <f ca="1">IF(currency="USD",'Future et co'!F5411,IF(currency="EUR",'Future et co'!G5411,FALSE))</f>
        <v>3.6070000000000005E-2</v>
      </c>
      <c r="F5411">
        <f t="shared" ca="1" si="1949"/>
        <v>3.6070000000000005E-2</v>
      </c>
      <c r="G5411">
        <f t="shared" ca="1" si="1950"/>
        <v>2.0569999999999998E-2</v>
      </c>
      <c r="L5411">
        <f t="shared" ca="1" si="1951"/>
        <v>127.8</v>
      </c>
      <c r="M5411">
        <f t="shared" ca="1" si="1946"/>
        <v>3.6070000000000005E-2</v>
      </c>
      <c r="R5411">
        <f t="shared" ca="1" si="1952"/>
        <v>127.8</v>
      </c>
      <c r="S5411">
        <f t="shared" ca="1" si="1947"/>
        <v>3.6070000000000005E-2</v>
      </c>
      <c r="BK5411" s="1">
        <v>44229</v>
      </c>
      <c r="BL5411">
        <v>1.9877</v>
      </c>
      <c r="BM5411">
        <f t="shared" si="1954"/>
        <v>1.9876999999999999E-2</v>
      </c>
    </row>
    <row r="5412" spans="1:65" x14ac:dyDescent="0.3">
      <c r="A5412" s="21">
        <f t="shared" si="1953"/>
        <v>53387</v>
      </c>
      <c r="B5412" s="18">
        <f t="shared" si="1945"/>
        <v>112.421875</v>
      </c>
      <c r="C5412">
        <f t="shared" si="1955"/>
        <v>115</v>
      </c>
      <c r="D5412">
        <f t="shared" ca="1" si="1948"/>
        <v>-20.497222222222224</v>
      </c>
      <c r="E5412">
        <f ca="1">IF(currency="USD",'Future et co'!F5412,IF(currency="EUR",'Future et co'!G5412,FALSE))</f>
        <v>3.6070000000000005E-2</v>
      </c>
      <c r="F5412">
        <f t="shared" ca="1" si="1949"/>
        <v>3.6070000000000005E-2</v>
      </c>
      <c r="G5412">
        <f t="shared" ca="1" si="1950"/>
        <v>2.0569999999999998E-2</v>
      </c>
      <c r="L5412">
        <f t="shared" ca="1" si="1951"/>
        <v>127.8</v>
      </c>
      <c r="M5412">
        <f t="shared" ca="1" si="1946"/>
        <v>3.6070000000000005E-2</v>
      </c>
      <c r="R5412">
        <f t="shared" ca="1" si="1952"/>
        <v>127.8</v>
      </c>
      <c r="S5412">
        <f t="shared" ca="1" si="1947"/>
        <v>3.6070000000000005E-2</v>
      </c>
      <c r="BK5412" s="1">
        <v>44230</v>
      </c>
      <c r="BL5412">
        <v>1.98681</v>
      </c>
      <c r="BM5412">
        <f t="shared" si="1954"/>
        <v>1.98681E-2</v>
      </c>
    </row>
    <row r="5413" spans="1:65" x14ac:dyDescent="0.3">
      <c r="A5413" s="21">
        <f t="shared" si="1953"/>
        <v>53388</v>
      </c>
      <c r="B5413" s="18">
        <f t="shared" si="1945"/>
        <v>112.421875</v>
      </c>
      <c r="C5413">
        <f t="shared" si="1955"/>
        <v>115</v>
      </c>
      <c r="D5413">
        <f t="shared" ca="1" si="1948"/>
        <v>-20.5</v>
      </c>
      <c r="E5413">
        <f ca="1">IF(currency="USD",'Future et co'!F5413,IF(currency="EUR",'Future et co'!G5413,FALSE))</f>
        <v>3.6070000000000005E-2</v>
      </c>
      <c r="F5413">
        <f t="shared" ca="1" si="1949"/>
        <v>3.6070000000000005E-2</v>
      </c>
      <c r="G5413">
        <f t="shared" ca="1" si="1950"/>
        <v>2.0569999999999998E-2</v>
      </c>
      <c r="L5413">
        <f t="shared" ca="1" si="1951"/>
        <v>127.8</v>
      </c>
      <c r="M5413">
        <f t="shared" ca="1" si="1946"/>
        <v>3.6070000000000005E-2</v>
      </c>
      <c r="R5413">
        <f t="shared" ca="1" si="1952"/>
        <v>127.8</v>
      </c>
      <c r="S5413">
        <f t="shared" ca="1" si="1947"/>
        <v>3.6070000000000005E-2</v>
      </c>
      <c r="BK5413" s="1">
        <v>44231</v>
      </c>
      <c r="BL5413">
        <v>1.97024</v>
      </c>
      <c r="BM5413">
        <f t="shared" si="1954"/>
        <v>1.9702399999999998E-2</v>
      </c>
    </row>
    <row r="5414" spans="1:65" x14ac:dyDescent="0.3">
      <c r="A5414" s="21">
        <f t="shared" si="1953"/>
        <v>53391</v>
      </c>
      <c r="B5414" s="18">
        <f t="shared" si="1945"/>
        <v>112.421875</v>
      </c>
      <c r="C5414">
        <f t="shared" si="1955"/>
        <v>115</v>
      </c>
      <c r="D5414">
        <f t="shared" ca="1" si="1948"/>
        <v>-20.508333333333333</v>
      </c>
      <c r="E5414">
        <f ca="1">IF(currency="USD",'Future et co'!F5414,IF(currency="EUR",'Future et co'!G5414,FALSE))</f>
        <v>3.6070000000000005E-2</v>
      </c>
      <c r="F5414">
        <f t="shared" ca="1" si="1949"/>
        <v>3.6070000000000005E-2</v>
      </c>
      <c r="G5414">
        <f t="shared" ca="1" si="1950"/>
        <v>2.0569999999999998E-2</v>
      </c>
      <c r="L5414">
        <f t="shared" ca="1" si="1951"/>
        <v>127.8</v>
      </c>
      <c r="M5414">
        <f t="shared" ca="1" si="1946"/>
        <v>3.6070000000000005E-2</v>
      </c>
      <c r="R5414">
        <f t="shared" ca="1" si="1952"/>
        <v>127.8</v>
      </c>
      <c r="S5414">
        <f t="shared" ca="1" si="1947"/>
        <v>3.6070000000000005E-2</v>
      </c>
      <c r="BK5414" s="1">
        <v>44232</v>
      </c>
      <c r="BL5414">
        <v>1.9632799999999999</v>
      </c>
      <c r="BM5414">
        <f t="shared" si="1954"/>
        <v>1.9632799999999999E-2</v>
      </c>
    </row>
    <row r="5415" spans="1:65" x14ac:dyDescent="0.3">
      <c r="A5415" s="21">
        <f t="shared" si="1953"/>
        <v>53392</v>
      </c>
      <c r="B5415" s="18">
        <f t="shared" si="1945"/>
        <v>112.421875</v>
      </c>
      <c r="C5415">
        <f t="shared" si="1955"/>
        <v>115</v>
      </c>
      <c r="D5415">
        <f t="shared" ca="1" si="1948"/>
        <v>-20.511111111111113</v>
      </c>
      <c r="E5415">
        <f ca="1">IF(currency="USD",'Future et co'!F5415,IF(currency="EUR",'Future et co'!G5415,FALSE))</f>
        <v>3.6070000000000005E-2</v>
      </c>
      <c r="F5415">
        <f t="shared" ca="1" si="1949"/>
        <v>3.6070000000000005E-2</v>
      </c>
      <c r="G5415">
        <f t="shared" ca="1" si="1950"/>
        <v>2.0569999999999998E-2</v>
      </c>
      <c r="L5415">
        <f t="shared" ca="1" si="1951"/>
        <v>127.8</v>
      </c>
      <c r="M5415">
        <f t="shared" ca="1" si="1946"/>
        <v>3.6070000000000005E-2</v>
      </c>
      <c r="R5415">
        <f t="shared" ca="1" si="1952"/>
        <v>127.8</v>
      </c>
      <c r="S5415">
        <f t="shared" ca="1" si="1947"/>
        <v>3.6070000000000005E-2</v>
      </c>
      <c r="BK5415" s="1">
        <v>44235</v>
      </c>
      <c r="BL5415">
        <v>1.9468300000000001</v>
      </c>
      <c r="BM5415">
        <f t="shared" si="1954"/>
        <v>1.9468300000000001E-2</v>
      </c>
    </row>
    <row r="5416" spans="1:65" x14ac:dyDescent="0.3">
      <c r="A5416" s="21">
        <f t="shared" si="1953"/>
        <v>53393</v>
      </c>
      <c r="B5416" s="18">
        <f t="shared" si="1945"/>
        <v>112.421875</v>
      </c>
      <c r="C5416">
        <f t="shared" si="1955"/>
        <v>115</v>
      </c>
      <c r="D5416">
        <f t="shared" ca="1" si="1948"/>
        <v>-20.513888888888889</v>
      </c>
      <c r="E5416">
        <f ca="1">IF(currency="USD",'Future et co'!F5416,IF(currency="EUR",'Future et co'!G5416,FALSE))</f>
        <v>3.6070000000000005E-2</v>
      </c>
      <c r="F5416">
        <f t="shared" ca="1" si="1949"/>
        <v>3.6070000000000005E-2</v>
      </c>
      <c r="G5416">
        <f t="shared" ca="1" si="1950"/>
        <v>2.0569999999999998E-2</v>
      </c>
      <c r="L5416">
        <f t="shared" ca="1" si="1951"/>
        <v>127.8</v>
      </c>
      <c r="M5416">
        <f t="shared" ca="1" si="1946"/>
        <v>3.6070000000000005E-2</v>
      </c>
      <c r="R5416">
        <f t="shared" ca="1" si="1952"/>
        <v>127.8</v>
      </c>
      <c r="S5416">
        <f t="shared" ca="1" si="1947"/>
        <v>3.6070000000000005E-2</v>
      </c>
      <c r="BK5416" s="1">
        <v>44236</v>
      </c>
      <c r="BL5416">
        <v>1.95044</v>
      </c>
      <c r="BM5416">
        <f t="shared" si="1954"/>
        <v>1.9504399999999998E-2</v>
      </c>
    </row>
    <row r="5417" spans="1:65" x14ac:dyDescent="0.3">
      <c r="A5417" s="21">
        <f t="shared" si="1953"/>
        <v>53394</v>
      </c>
      <c r="B5417" s="18">
        <f t="shared" si="1945"/>
        <v>112.421875</v>
      </c>
      <c r="C5417">
        <f t="shared" si="1955"/>
        <v>115</v>
      </c>
      <c r="D5417">
        <f t="shared" ca="1" si="1948"/>
        <v>-20.516666666666666</v>
      </c>
      <c r="E5417">
        <f ca="1">IF(currency="USD",'Future et co'!F5417,IF(currency="EUR",'Future et co'!G5417,FALSE))</f>
        <v>3.6070000000000005E-2</v>
      </c>
      <c r="F5417">
        <f t="shared" ca="1" si="1949"/>
        <v>3.6070000000000005E-2</v>
      </c>
      <c r="G5417">
        <f t="shared" ca="1" si="1950"/>
        <v>2.0569999999999998E-2</v>
      </c>
      <c r="L5417">
        <f t="shared" ca="1" si="1951"/>
        <v>127.8</v>
      </c>
      <c r="M5417">
        <f t="shared" ca="1" si="1946"/>
        <v>3.6070000000000005E-2</v>
      </c>
      <c r="R5417">
        <f t="shared" ca="1" si="1952"/>
        <v>127.8</v>
      </c>
      <c r="S5417">
        <f t="shared" ca="1" si="1947"/>
        <v>3.6070000000000005E-2</v>
      </c>
      <c r="BK5417" s="1">
        <v>44237</v>
      </c>
      <c r="BL5417">
        <v>1.9503600000000001</v>
      </c>
      <c r="BM5417">
        <f t="shared" si="1954"/>
        <v>1.9503599999999999E-2</v>
      </c>
    </row>
    <row r="5418" spans="1:65" x14ac:dyDescent="0.3">
      <c r="A5418" s="21">
        <f t="shared" si="1953"/>
        <v>53395</v>
      </c>
      <c r="B5418" s="18">
        <f t="shared" si="1945"/>
        <v>112.421875</v>
      </c>
      <c r="C5418">
        <f t="shared" si="1955"/>
        <v>115</v>
      </c>
      <c r="D5418">
        <f t="shared" ca="1" si="1948"/>
        <v>-20.519444444444446</v>
      </c>
      <c r="E5418">
        <f ca="1">IF(currency="USD",'Future et co'!F5418,IF(currency="EUR",'Future et co'!G5418,FALSE))</f>
        <v>3.6070000000000005E-2</v>
      </c>
      <c r="F5418">
        <f t="shared" ca="1" si="1949"/>
        <v>3.6070000000000005E-2</v>
      </c>
      <c r="G5418">
        <f t="shared" ca="1" si="1950"/>
        <v>2.0569999999999998E-2</v>
      </c>
      <c r="L5418">
        <f t="shared" ca="1" si="1951"/>
        <v>127.8</v>
      </c>
      <c r="M5418">
        <f t="shared" ca="1" si="1946"/>
        <v>3.6070000000000005E-2</v>
      </c>
      <c r="R5418">
        <f t="shared" ca="1" si="1952"/>
        <v>127.8</v>
      </c>
      <c r="S5418">
        <f t="shared" ca="1" si="1947"/>
        <v>3.6070000000000005E-2</v>
      </c>
      <c r="BK5418" s="1">
        <v>44238</v>
      </c>
      <c r="BL5418">
        <v>1.94591</v>
      </c>
      <c r="BM5418">
        <f t="shared" si="1954"/>
        <v>1.94591E-2</v>
      </c>
    </row>
    <row r="5419" spans="1:65" x14ac:dyDescent="0.3">
      <c r="A5419" s="21">
        <f t="shared" si="1953"/>
        <v>53398</v>
      </c>
      <c r="B5419" s="18">
        <f t="shared" si="1945"/>
        <v>112.421875</v>
      </c>
      <c r="C5419">
        <f t="shared" si="1955"/>
        <v>115</v>
      </c>
      <c r="D5419">
        <f t="shared" ca="1" si="1948"/>
        <v>-20.527777777777779</v>
      </c>
      <c r="E5419">
        <f ca="1">IF(currency="USD",'Future et co'!F5419,IF(currency="EUR",'Future et co'!G5419,FALSE))</f>
        <v>3.6070000000000005E-2</v>
      </c>
      <c r="F5419">
        <f t="shared" ca="1" si="1949"/>
        <v>3.6070000000000005E-2</v>
      </c>
      <c r="G5419">
        <f t="shared" ca="1" si="1950"/>
        <v>2.0569999999999998E-2</v>
      </c>
      <c r="L5419">
        <f t="shared" ca="1" si="1951"/>
        <v>127.8</v>
      </c>
      <c r="M5419">
        <f t="shared" ca="1" si="1946"/>
        <v>3.6070000000000005E-2</v>
      </c>
      <c r="R5419">
        <f t="shared" ca="1" si="1952"/>
        <v>127.8</v>
      </c>
      <c r="S5419">
        <f t="shared" ca="1" si="1947"/>
        <v>3.6070000000000005E-2</v>
      </c>
      <c r="BK5419" s="1">
        <v>44239</v>
      </c>
      <c r="BL5419">
        <v>1.9393499999999999</v>
      </c>
      <c r="BM5419">
        <f t="shared" si="1954"/>
        <v>1.9393499999999998E-2</v>
      </c>
    </row>
    <row r="5420" spans="1:65" x14ac:dyDescent="0.3">
      <c r="A5420" s="21">
        <f t="shared" si="1953"/>
        <v>53399</v>
      </c>
      <c r="B5420" s="18">
        <f t="shared" si="1945"/>
        <v>112.421875</v>
      </c>
      <c r="C5420">
        <f t="shared" si="1955"/>
        <v>115</v>
      </c>
      <c r="D5420">
        <f t="shared" ca="1" si="1948"/>
        <v>-20.530555555555555</v>
      </c>
      <c r="E5420">
        <f ca="1">IF(currency="USD",'Future et co'!F5420,IF(currency="EUR",'Future et co'!G5420,FALSE))</f>
        <v>3.6070000000000005E-2</v>
      </c>
      <c r="F5420">
        <f t="shared" ca="1" si="1949"/>
        <v>3.6070000000000005E-2</v>
      </c>
      <c r="G5420">
        <f t="shared" ca="1" si="1950"/>
        <v>2.0569999999999998E-2</v>
      </c>
      <c r="L5420">
        <f t="shared" ca="1" si="1951"/>
        <v>127.8</v>
      </c>
      <c r="M5420">
        <f t="shared" ca="1" si="1946"/>
        <v>3.6070000000000005E-2</v>
      </c>
      <c r="R5420">
        <f t="shared" ca="1" si="1952"/>
        <v>127.8</v>
      </c>
      <c r="S5420">
        <f t="shared" ca="1" si="1947"/>
        <v>3.6070000000000005E-2</v>
      </c>
      <c r="BK5420" s="1">
        <v>44242</v>
      </c>
      <c r="BL5420">
        <v>1.9394100000000001</v>
      </c>
      <c r="BM5420">
        <f t="shared" si="1954"/>
        <v>1.9394100000000001E-2</v>
      </c>
    </row>
    <row r="5421" spans="1:65" x14ac:dyDescent="0.3">
      <c r="A5421" s="21">
        <f t="shared" si="1953"/>
        <v>53400</v>
      </c>
      <c r="B5421" s="18">
        <f t="shared" si="1945"/>
        <v>112.421875</v>
      </c>
      <c r="C5421">
        <f t="shared" si="1955"/>
        <v>115</v>
      </c>
      <c r="D5421">
        <f t="shared" ca="1" si="1948"/>
        <v>-20.533333333333335</v>
      </c>
      <c r="E5421">
        <f ca="1">IF(currency="USD",'Future et co'!F5421,IF(currency="EUR",'Future et co'!G5421,FALSE))</f>
        <v>3.6070000000000005E-2</v>
      </c>
      <c r="F5421">
        <f t="shared" ca="1" si="1949"/>
        <v>3.6070000000000005E-2</v>
      </c>
      <c r="G5421">
        <f t="shared" ca="1" si="1950"/>
        <v>2.0569999999999998E-2</v>
      </c>
      <c r="L5421">
        <f t="shared" ca="1" si="1951"/>
        <v>127.8</v>
      </c>
      <c r="M5421">
        <f t="shared" ca="1" si="1946"/>
        <v>3.6070000000000005E-2</v>
      </c>
      <c r="R5421">
        <f t="shared" ca="1" si="1952"/>
        <v>127.8</v>
      </c>
      <c r="S5421">
        <f t="shared" ca="1" si="1947"/>
        <v>3.6070000000000005E-2</v>
      </c>
      <c r="BK5421" s="1">
        <v>44243</v>
      </c>
      <c r="BL5421">
        <v>1.9416800000000001</v>
      </c>
      <c r="BM5421">
        <f t="shared" si="1954"/>
        <v>1.9416800000000001E-2</v>
      </c>
    </row>
    <row r="5422" spans="1:65" x14ac:dyDescent="0.3">
      <c r="A5422" s="21">
        <f t="shared" si="1953"/>
        <v>53401</v>
      </c>
      <c r="B5422" s="18">
        <f t="shared" si="1945"/>
        <v>112.421875</v>
      </c>
      <c r="C5422">
        <f t="shared" si="1955"/>
        <v>115</v>
      </c>
      <c r="D5422">
        <f t="shared" ca="1" si="1948"/>
        <v>-20.536111111111111</v>
      </c>
      <c r="E5422">
        <f ca="1">IF(currency="USD",'Future et co'!F5422,IF(currency="EUR",'Future et co'!G5422,FALSE))</f>
        <v>3.6070000000000005E-2</v>
      </c>
      <c r="F5422">
        <f t="shared" ca="1" si="1949"/>
        <v>3.6070000000000005E-2</v>
      </c>
      <c r="G5422">
        <f t="shared" ca="1" si="1950"/>
        <v>2.0569999999999998E-2</v>
      </c>
      <c r="L5422">
        <f t="shared" ca="1" si="1951"/>
        <v>127.8</v>
      </c>
      <c r="M5422">
        <f t="shared" ca="1" si="1946"/>
        <v>3.6070000000000005E-2</v>
      </c>
      <c r="R5422">
        <f t="shared" ca="1" si="1952"/>
        <v>127.8</v>
      </c>
      <c r="S5422">
        <f t="shared" ca="1" si="1947"/>
        <v>3.6070000000000005E-2</v>
      </c>
      <c r="BK5422" s="1">
        <v>44244</v>
      </c>
      <c r="BL5422">
        <v>1.94472</v>
      </c>
      <c r="BM5422">
        <f t="shared" si="1954"/>
        <v>1.9447200000000001E-2</v>
      </c>
    </row>
    <row r="5423" spans="1:65" x14ac:dyDescent="0.3">
      <c r="A5423" s="21">
        <f t="shared" si="1953"/>
        <v>53402</v>
      </c>
      <c r="B5423" s="18">
        <f t="shared" si="1945"/>
        <v>112.421875</v>
      </c>
      <c r="C5423">
        <f t="shared" si="1955"/>
        <v>115</v>
      </c>
      <c r="D5423">
        <f t="shared" ca="1" si="1948"/>
        <v>-20.538888888888888</v>
      </c>
      <c r="E5423">
        <f ca="1">IF(currency="USD",'Future et co'!F5423,IF(currency="EUR",'Future et co'!G5423,FALSE))</f>
        <v>3.6070000000000005E-2</v>
      </c>
      <c r="F5423">
        <f t="shared" ca="1" si="1949"/>
        <v>3.6070000000000005E-2</v>
      </c>
      <c r="G5423">
        <f t="shared" ca="1" si="1950"/>
        <v>2.0569999999999998E-2</v>
      </c>
      <c r="L5423">
        <f t="shared" ca="1" si="1951"/>
        <v>127.8</v>
      </c>
      <c r="M5423">
        <f t="shared" ca="1" si="1946"/>
        <v>3.6070000000000005E-2</v>
      </c>
      <c r="R5423">
        <f t="shared" ca="1" si="1952"/>
        <v>127.8</v>
      </c>
      <c r="S5423">
        <f t="shared" ca="1" si="1947"/>
        <v>3.6070000000000005E-2</v>
      </c>
      <c r="BK5423" s="1">
        <v>44245</v>
      </c>
      <c r="BL5423">
        <v>1.9544600000000001</v>
      </c>
      <c r="BM5423">
        <f t="shared" si="1954"/>
        <v>1.9544600000000002E-2</v>
      </c>
    </row>
    <row r="5424" spans="1:65" x14ac:dyDescent="0.3">
      <c r="A5424" s="21">
        <f t="shared" si="1953"/>
        <v>53405</v>
      </c>
      <c r="B5424" s="18">
        <f t="shared" si="1945"/>
        <v>112.421875</v>
      </c>
      <c r="C5424">
        <f t="shared" si="1955"/>
        <v>115</v>
      </c>
      <c r="D5424">
        <f t="shared" ca="1" si="1948"/>
        <v>-20.547222222222221</v>
      </c>
      <c r="E5424">
        <f ca="1">IF(currency="USD",'Future et co'!F5424,IF(currency="EUR",'Future et co'!G5424,FALSE))</f>
        <v>3.6070000000000005E-2</v>
      </c>
      <c r="F5424">
        <f t="shared" ca="1" si="1949"/>
        <v>3.6070000000000005E-2</v>
      </c>
      <c r="G5424">
        <f t="shared" ca="1" si="1950"/>
        <v>2.0569999999999998E-2</v>
      </c>
      <c r="L5424">
        <f t="shared" ca="1" si="1951"/>
        <v>127.8</v>
      </c>
      <c r="M5424">
        <f t="shared" ca="1" si="1946"/>
        <v>3.6070000000000005E-2</v>
      </c>
      <c r="R5424">
        <f t="shared" ca="1" si="1952"/>
        <v>127.8</v>
      </c>
      <c r="S5424">
        <f t="shared" ca="1" si="1947"/>
        <v>3.6070000000000005E-2</v>
      </c>
      <c r="BK5424" s="1">
        <v>44246</v>
      </c>
      <c r="BL5424">
        <v>1.9533400000000001</v>
      </c>
      <c r="BM5424">
        <f t="shared" si="1954"/>
        <v>1.9533399999999999E-2</v>
      </c>
    </row>
    <row r="5425" spans="1:65" x14ac:dyDescent="0.3">
      <c r="A5425" s="21">
        <f t="shared" si="1953"/>
        <v>53406</v>
      </c>
      <c r="B5425" s="18">
        <f t="shared" si="1945"/>
        <v>112.421875</v>
      </c>
      <c r="C5425">
        <f t="shared" si="1955"/>
        <v>115</v>
      </c>
      <c r="D5425">
        <f t="shared" ca="1" si="1948"/>
        <v>-20.55</v>
      </c>
      <c r="E5425">
        <f ca="1">IF(currency="USD",'Future et co'!F5425,IF(currency="EUR",'Future et co'!G5425,FALSE))</f>
        <v>3.6070000000000005E-2</v>
      </c>
      <c r="F5425">
        <f t="shared" ca="1" si="1949"/>
        <v>3.6070000000000005E-2</v>
      </c>
      <c r="G5425">
        <f t="shared" ca="1" si="1950"/>
        <v>2.0569999999999998E-2</v>
      </c>
      <c r="L5425">
        <f t="shared" ca="1" si="1951"/>
        <v>127.8</v>
      </c>
      <c r="M5425">
        <f t="shared" ca="1" si="1946"/>
        <v>3.6070000000000005E-2</v>
      </c>
      <c r="R5425">
        <f t="shared" ca="1" si="1952"/>
        <v>127.8</v>
      </c>
      <c r="S5425">
        <f t="shared" ca="1" si="1947"/>
        <v>3.6070000000000005E-2</v>
      </c>
      <c r="BK5425" s="1">
        <v>44249</v>
      </c>
      <c r="BL5425">
        <v>1.9617199999999999</v>
      </c>
      <c r="BM5425">
        <f t="shared" si="1954"/>
        <v>1.9617199999999998E-2</v>
      </c>
    </row>
    <row r="5426" spans="1:65" x14ac:dyDescent="0.3">
      <c r="A5426" s="21">
        <f t="shared" si="1953"/>
        <v>53407</v>
      </c>
      <c r="B5426" s="18">
        <f t="shared" si="1945"/>
        <v>112.421875</v>
      </c>
      <c r="C5426">
        <f t="shared" si="1955"/>
        <v>115</v>
      </c>
      <c r="D5426">
        <f t="shared" ca="1" si="1948"/>
        <v>-20.552777777777777</v>
      </c>
      <c r="E5426">
        <f ca="1">IF(currency="USD",'Future et co'!F5426,IF(currency="EUR",'Future et co'!G5426,FALSE))</f>
        <v>3.6070000000000005E-2</v>
      </c>
      <c r="F5426">
        <f t="shared" ca="1" si="1949"/>
        <v>3.6070000000000005E-2</v>
      </c>
      <c r="G5426">
        <f t="shared" ca="1" si="1950"/>
        <v>2.0569999999999998E-2</v>
      </c>
      <c r="L5426">
        <f t="shared" ca="1" si="1951"/>
        <v>127.8</v>
      </c>
      <c r="M5426">
        <f t="shared" ca="1" si="1946"/>
        <v>3.6070000000000005E-2</v>
      </c>
      <c r="R5426">
        <f t="shared" ca="1" si="1952"/>
        <v>127.8</v>
      </c>
      <c r="S5426">
        <f t="shared" ca="1" si="1947"/>
        <v>3.6070000000000005E-2</v>
      </c>
      <c r="BK5426" s="1">
        <v>44250</v>
      </c>
      <c r="BL5426">
        <v>1.9621299999999999</v>
      </c>
      <c r="BM5426">
        <f t="shared" si="1954"/>
        <v>1.9621299999999998E-2</v>
      </c>
    </row>
    <row r="5427" spans="1:65" x14ac:dyDescent="0.3">
      <c r="A5427" s="21">
        <f t="shared" si="1953"/>
        <v>53408</v>
      </c>
      <c r="B5427" s="18">
        <f t="shared" si="1945"/>
        <v>112.421875</v>
      </c>
      <c r="C5427">
        <f t="shared" si="1955"/>
        <v>115</v>
      </c>
      <c r="D5427">
        <f t="shared" ca="1" si="1948"/>
        <v>-20.555555555555557</v>
      </c>
      <c r="E5427">
        <f ca="1">IF(currency="USD",'Future et co'!F5427,IF(currency="EUR",'Future et co'!G5427,FALSE))</f>
        <v>3.6070000000000005E-2</v>
      </c>
      <c r="F5427">
        <f t="shared" ca="1" si="1949"/>
        <v>3.6070000000000005E-2</v>
      </c>
      <c r="G5427">
        <f t="shared" ca="1" si="1950"/>
        <v>2.0569999999999998E-2</v>
      </c>
      <c r="L5427">
        <f t="shared" ca="1" si="1951"/>
        <v>127.8</v>
      </c>
      <c r="M5427">
        <f t="shared" ca="1" si="1946"/>
        <v>3.6070000000000005E-2</v>
      </c>
      <c r="R5427">
        <f t="shared" ca="1" si="1952"/>
        <v>127.8</v>
      </c>
      <c r="S5427">
        <f t="shared" ca="1" si="1947"/>
        <v>3.6070000000000005E-2</v>
      </c>
      <c r="BK5427" s="1">
        <v>44251</v>
      </c>
      <c r="BL5427">
        <v>1.9405600000000001</v>
      </c>
      <c r="BM5427">
        <f t="shared" si="1954"/>
        <v>1.9405600000000002E-2</v>
      </c>
    </row>
    <row r="5428" spans="1:65" x14ac:dyDescent="0.3">
      <c r="A5428" s="21">
        <f t="shared" si="1953"/>
        <v>53409</v>
      </c>
      <c r="B5428" s="18">
        <f t="shared" si="1945"/>
        <v>112.421875</v>
      </c>
      <c r="C5428">
        <f t="shared" si="1955"/>
        <v>115</v>
      </c>
      <c r="D5428">
        <f t="shared" ca="1" si="1948"/>
        <v>-20.558333333333334</v>
      </c>
      <c r="E5428">
        <f ca="1">IF(currency="USD",'Future et co'!F5428,IF(currency="EUR",'Future et co'!G5428,FALSE))</f>
        <v>3.6070000000000005E-2</v>
      </c>
      <c r="F5428">
        <f t="shared" ca="1" si="1949"/>
        <v>3.6070000000000005E-2</v>
      </c>
      <c r="G5428">
        <f t="shared" ca="1" si="1950"/>
        <v>2.0569999999999998E-2</v>
      </c>
      <c r="L5428">
        <f t="shared" ca="1" si="1951"/>
        <v>127.8</v>
      </c>
      <c r="M5428">
        <f t="shared" ca="1" si="1946"/>
        <v>3.6070000000000005E-2</v>
      </c>
      <c r="R5428">
        <f t="shared" ca="1" si="1952"/>
        <v>127.8</v>
      </c>
      <c r="S5428">
        <f t="shared" ca="1" si="1947"/>
        <v>3.6070000000000005E-2</v>
      </c>
      <c r="BK5428" s="1">
        <v>44252</v>
      </c>
      <c r="BL5428">
        <v>1.9849699999999999</v>
      </c>
      <c r="BM5428">
        <f t="shared" si="1954"/>
        <v>1.9849699999999998E-2</v>
      </c>
    </row>
    <row r="5429" spans="1:65" x14ac:dyDescent="0.3">
      <c r="A5429" s="21">
        <f t="shared" si="1953"/>
        <v>53412</v>
      </c>
      <c r="B5429" s="18">
        <f t="shared" si="1945"/>
        <v>112.421875</v>
      </c>
      <c r="C5429">
        <f t="shared" si="1955"/>
        <v>115</v>
      </c>
      <c r="D5429">
        <f t="shared" ca="1" si="1948"/>
        <v>-20.566666666666666</v>
      </c>
      <c r="E5429">
        <f ca="1">IF(currency="USD",'Future et co'!F5429,IF(currency="EUR",'Future et co'!G5429,FALSE))</f>
        <v>3.6070000000000005E-2</v>
      </c>
      <c r="F5429">
        <f t="shared" ca="1" si="1949"/>
        <v>3.6070000000000005E-2</v>
      </c>
      <c r="G5429">
        <f t="shared" ca="1" si="1950"/>
        <v>2.0569999999999998E-2</v>
      </c>
      <c r="L5429">
        <f t="shared" ca="1" si="1951"/>
        <v>127.8</v>
      </c>
      <c r="M5429">
        <f t="shared" ca="1" si="1946"/>
        <v>3.6070000000000005E-2</v>
      </c>
      <c r="R5429">
        <f t="shared" ca="1" si="1952"/>
        <v>127.8</v>
      </c>
      <c r="S5429">
        <f t="shared" ca="1" si="1947"/>
        <v>3.6070000000000005E-2</v>
      </c>
      <c r="BK5429" s="1">
        <v>44253</v>
      </c>
      <c r="BL5429">
        <v>2.0000900000000001</v>
      </c>
      <c r="BM5429">
        <f t="shared" si="1954"/>
        <v>2.0000900000000002E-2</v>
      </c>
    </row>
    <row r="5430" spans="1:65" x14ac:dyDescent="0.3">
      <c r="A5430" s="21">
        <f t="shared" si="1953"/>
        <v>53413</v>
      </c>
      <c r="B5430" s="18">
        <f t="shared" si="1945"/>
        <v>112.421875</v>
      </c>
      <c r="C5430">
        <f t="shared" si="1955"/>
        <v>115</v>
      </c>
      <c r="D5430">
        <f t="shared" ca="1" si="1948"/>
        <v>-20.569444444444443</v>
      </c>
      <c r="E5430">
        <f ca="1">IF(currency="USD",'Future et co'!F5430,IF(currency="EUR",'Future et co'!G5430,FALSE))</f>
        <v>3.6070000000000005E-2</v>
      </c>
      <c r="F5430">
        <f t="shared" ca="1" si="1949"/>
        <v>3.6070000000000005E-2</v>
      </c>
      <c r="G5430">
        <f t="shared" ca="1" si="1950"/>
        <v>2.0569999999999998E-2</v>
      </c>
      <c r="L5430">
        <f t="shared" ca="1" si="1951"/>
        <v>127.8</v>
      </c>
      <c r="M5430">
        <f t="shared" ca="1" si="1946"/>
        <v>3.6070000000000005E-2</v>
      </c>
      <c r="R5430">
        <f t="shared" ca="1" si="1952"/>
        <v>127.8</v>
      </c>
      <c r="S5430">
        <f t="shared" ca="1" si="1947"/>
        <v>3.6070000000000005E-2</v>
      </c>
      <c r="BK5430" s="1">
        <v>44256</v>
      </c>
      <c r="BL5430">
        <v>1.9549099999999999</v>
      </c>
      <c r="BM5430">
        <f t="shared" si="1954"/>
        <v>1.95491E-2</v>
      </c>
    </row>
    <row r="5431" spans="1:65" x14ac:dyDescent="0.3">
      <c r="A5431" s="21">
        <f t="shared" si="1953"/>
        <v>53414</v>
      </c>
      <c r="B5431" s="18">
        <f t="shared" si="1945"/>
        <v>112.421875</v>
      </c>
      <c r="C5431">
        <f t="shared" si="1955"/>
        <v>115</v>
      </c>
      <c r="D5431">
        <f t="shared" ca="1" si="1948"/>
        <v>-20.572222222222223</v>
      </c>
      <c r="E5431">
        <f ca="1">IF(currency="USD",'Future et co'!F5431,IF(currency="EUR",'Future et co'!G5431,FALSE))</f>
        <v>3.6070000000000005E-2</v>
      </c>
      <c r="F5431">
        <f t="shared" ca="1" si="1949"/>
        <v>3.6070000000000005E-2</v>
      </c>
      <c r="G5431">
        <f t="shared" ca="1" si="1950"/>
        <v>2.0569999999999998E-2</v>
      </c>
      <c r="L5431">
        <f t="shared" ca="1" si="1951"/>
        <v>127.8</v>
      </c>
      <c r="M5431">
        <f t="shared" ca="1" si="1946"/>
        <v>3.6070000000000005E-2</v>
      </c>
      <c r="R5431">
        <f t="shared" ca="1" si="1952"/>
        <v>127.8</v>
      </c>
      <c r="S5431">
        <f t="shared" ca="1" si="1947"/>
        <v>3.6070000000000005E-2</v>
      </c>
      <c r="BK5431" s="1">
        <v>44257</v>
      </c>
      <c r="BL5431">
        <v>1.96733</v>
      </c>
      <c r="BM5431">
        <f t="shared" si="1954"/>
        <v>1.9673300000000001E-2</v>
      </c>
    </row>
    <row r="5432" spans="1:65" x14ac:dyDescent="0.3">
      <c r="A5432" s="21">
        <f t="shared" si="1953"/>
        <v>53415</v>
      </c>
      <c r="B5432" s="18">
        <f t="shared" si="1945"/>
        <v>112.421875</v>
      </c>
      <c r="C5432">
        <f t="shared" si="1955"/>
        <v>115</v>
      </c>
      <c r="D5432">
        <f t="shared" ca="1" si="1948"/>
        <v>-20.574999999999999</v>
      </c>
      <c r="E5432">
        <f ca="1">IF(currency="USD",'Future et co'!F5432,IF(currency="EUR",'Future et co'!G5432,FALSE))</f>
        <v>3.6070000000000005E-2</v>
      </c>
      <c r="F5432">
        <f t="shared" ca="1" si="1949"/>
        <v>3.6070000000000005E-2</v>
      </c>
      <c r="G5432">
        <f t="shared" ca="1" si="1950"/>
        <v>2.0569999999999998E-2</v>
      </c>
      <c r="L5432">
        <f t="shared" ca="1" si="1951"/>
        <v>127.8</v>
      </c>
      <c r="M5432">
        <f t="shared" ca="1" si="1946"/>
        <v>3.6070000000000005E-2</v>
      </c>
      <c r="R5432">
        <f t="shared" ca="1" si="1952"/>
        <v>127.8</v>
      </c>
      <c r="S5432">
        <f t="shared" ca="1" si="1947"/>
        <v>3.6070000000000005E-2</v>
      </c>
      <c r="BK5432" s="1">
        <v>44258</v>
      </c>
      <c r="BL5432">
        <v>1.9851700000000001</v>
      </c>
      <c r="BM5432">
        <f t="shared" si="1954"/>
        <v>1.98517E-2</v>
      </c>
    </row>
    <row r="5433" spans="1:65" x14ac:dyDescent="0.3">
      <c r="A5433" s="21">
        <f t="shared" si="1953"/>
        <v>53416</v>
      </c>
      <c r="B5433" s="18">
        <f t="shared" si="1945"/>
        <v>112.421875</v>
      </c>
      <c r="C5433">
        <f t="shared" si="1955"/>
        <v>115</v>
      </c>
      <c r="D5433">
        <f t="shared" ca="1" si="1948"/>
        <v>-20.577777777777779</v>
      </c>
      <c r="E5433">
        <f ca="1">IF(currency="USD",'Future et co'!F5433,IF(currency="EUR",'Future et co'!G5433,FALSE))</f>
        <v>3.6070000000000005E-2</v>
      </c>
      <c r="F5433">
        <f t="shared" ca="1" si="1949"/>
        <v>3.6070000000000005E-2</v>
      </c>
      <c r="G5433">
        <f t="shared" ca="1" si="1950"/>
        <v>2.0569999999999998E-2</v>
      </c>
      <c r="L5433">
        <f t="shared" ca="1" si="1951"/>
        <v>127.8</v>
      </c>
      <c r="M5433">
        <f t="shared" ca="1" si="1946"/>
        <v>3.6070000000000005E-2</v>
      </c>
      <c r="R5433">
        <f t="shared" ca="1" si="1952"/>
        <v>127.8</v>
      </c>
      <c r="S5433">
        <f t="shared" ca="1" si="1947"/>
        <v>3.6070000000000005E-2</v>
      </c>
      <c r="BK5433" s="1">
        <v>44259</v>
      </c>
      <c r="BL5433">
        <v>2.01261</v>
      </c>
      <c r="BM5433">
        <f t="shared" si="1954"/>
        <v>2.0126100000000001E-2</v>
      </c>
    </row>
    <row r="5434" spans="1:65" x14ac:dyDescent="0.3">
      <c r="A5434" s="21">
        <f t="shared" si="1953"/>
        <v>53419</v>
      </c>
      <c r="B5434" s="18">
        <f t="shared" si="1945"/>
        <v>112.421875</v>
      </c>
      <c r="C5434">
        <f t="shared" si="1955"/>
        <v>115</v>
      </c>
      <c r="D5434">
        <f t="shared" ca="1" si="1948"/>
        <v>-20.586111111111112</v>
      </c>
      <c r="E5434">
        <f ca="1">IF(currency="USD",'Future et co'!F5434,IF(currency="EUR",'Future et co'!G5434,FALSE))</f>
        <v>3.6070000000000005E-2</v>
      </c>
      <c r="F5434">
        <f t="shared" ca="1" si="1949"/>
        <v>3.6070000000000005E-2</v>
      </c>
      <c r="G5434">
        <f t="shared" ca="1" si="1950"/>
        <v>2.0569999999999998E-2</v>
      </c>
      <c r="L5434">
        <f t="shared" ca="1" si="1951"/>
        <v>127.8</v>
      </c>
      <c r="M5434">
        <f t="shared" ca="1" si="1946"/>
        <v>3.6070000000000005E-2</v>
      </c>
      <c r="R5434">
        <f t="shared" ca="1" si="1952"/>
        <v>127.8</v>
      </c>
      <c r="S5434">
        <f t="shared" ca="1" si="1947"/>
        <v>3.6070000000000005E-2</v>
      </c>
      <c r="BK5434" s="1">
        <v>44260</v>
      </c>
      <c r="BL5434">
        <v>1.96119</v>
      </c>
      <c r="BM5434">
        <f t="shared" si="1954"/>
        <v>1.9611900000000002E-2</v>
      </c>
    </row>
    <row r="5435" spans="1:65" x14ac:dyDescent="0.3">
      <c r="A5435" s="21">
        <f t="shared" si="1953"/>
        <v>53420</v>
      </c>
      <c r="B5435" s="18">
        <f t="shared" si="1945"/>
        <v>112.421875</v>
      </c>
      <c r="C5435">
        <f t="shared" si="1955"/>
        <v>115</v>
      </c>
      <c r="D5435">
        <f t="shared" ca="1" si="1948"/>
        <v>-20.588888888888889</v>
      </c>
      <c r="E5435">
        <f ca="1">IF(currency="USD",'Future et co'!F5435,IF(currency="EUR",'Future et co'!G5435,FALSE))</f>
        <v>3.6070000000000005E-2</v>
      </c>
      <c r="F5435">
        <f t="shared" ca="1" si="1949"/>
        <v>3.6070000000000005E-2</v>
      </c>
      <c r="G5435">
        <f t="shared" ca="1" si="1950"/>
        <v>2.0569999999999998E-2</v>
      </c>
      <c r="L5435">
        <f t="shared" ca="1" si="1951"/>
        <v>127.8</v>
      </c>
      <c r="M5435">
        <f t="shared" ca="1" si="1946"/>
        <v>3.6070000000000005E-2</v>
      </c>
      <c r="R5435">
        <f t="shared" ca="1" si="1952"/>
        <v>127.8</v>
      </c>
      <c r="S5435">
        <f t="shared" ca="1" si="1947"/>
        <v>3.6070000000000005E-2</v>
      </c>
      <c r="BK5435" s="1">
        <v>44263</v>
      </c>
      <c r="BL5435">
        <v>1.9603299999999999</v>
      </c>
      <c r="BM5435">
        <f t="shared" si="1954"/>
        <v>1.9603300000000001E-2</v>
      </c>
    </row>
    <row r="5436" spans="1:65" x14ac:dyDescent="0.3">
      <c r="A5436" s="21">
        <f t="shared" si="1953"/>
        <v>53421</v>
      </c>
      <c r="B5436" s="18">
        <f t="shared" si="1945"/>
        <v>112.421875</v>
      </c>
      <c r="C5436">
        <f t="shared" si="1955"/>
        <v>115</v>
      </c>
      <c r="D5436">
        <f t="shared" ca="1" si="1948"/>
        <v>-20.591666666666665</v>
      </c>
      <c r="E5436">
        <f ca="1">IF(currency="USD",'Future et co'!F5436,IF(currency="EUR",'Future et co'!G5436,FALSE))</f>
        <v>3.6070000000000005E-2</v>
      </c>
      <c r="F5436">
        <f t="shared" ca="1" si="1949"/>
        <v>3.6070000000000005E-2</v>
      </c>
      <c r="G5436">
        <f t="shared" ca="1" si="1950"/>
        <v>2.0569999999999998E-2</v>
      </c>
      <c r="L5436">
        <f t="shared" ca="1" si="1951"/>
        <v>127.8</v>
      </c>
      <c r="M5436">
        <f t="shared" ca="1" si="1946"/>
        <v>3.6070000000000005E-2</v>
      </c>
      <c r="R5436">
        <f t="shared" ca="1" si="1952"/>
        <v>127.8</v>
      </c>
      <c r="S5436">
        <f t="shared" ca="1" si="1947"/>
        <v>3.6070000000000005E-2</v>
      </c>
      <c r="BK5436" s="1">
        <v>44264</v>
      </c>
      <c r="BL5436">
        <v>1.9449700000000001</v>
      </c>
      <c r="BM5436">
        <f t="shared" si="1954"/>
        <v>1.94497E-2</v>
      </c>
    </row>
    <row r="5437" spans="1:65" x14ac:dyDescent="0.3">
      <c r="A5437" s="21">
        <f t="shared" si="1953"/>
        <v>53422</v>
      </c>
      <c r="B5437" s="18">
        <f t="shared" si="1945"/>
        <v>112.421875</v>
      </c>
      <c r="C5437">
        <f t="shared" si="1955"/>
        <v>115</v>
      </c>
      <c r="D5437">
        <f t="shared" ca="1" si="1948"/>
        <v>-20.594444444444445</v>
      </c>
      <c r="E5437">
        <f ca="1">IF(currency="USD",'Future et co'!F5437,IF(currency="EUR",'Future et co'!G5437,FALSE))</f>
        <v>3.6070000000000005E-2</v>
      </c>
      <c r="F5437">
        <f t="shared" ca="1" si="1949"/>
        <v>3.6070000000000005E-2</v>
      </c>
      <c r="G5437">
        <f t="shared" ca="1" si="1950"/>
        <v>2.0569999999999998E-2</v>
      </c>
      <c r="L5437">
        <f t="shared" ca="1" si="1951"/>
        <v>127.8</v>
      </c>
      <c r="M5437">
        <f t="shared" ca="1" si="1946"/>
        <v>3.6070000000000005E-2</v>
      </c>
      <c r="R5437">
        <f t="shared" ca="1" si="1952"/>
        <v>127.8</v>
      </c>
      <c r="S5437">
        <f t="shared" ca="1" si="1947"/>
        <v>3.6070000000000005E-2</v>
      </c>
      <c r="BK5437" s="1">
        <v>44265</v>
      </c>
      <c r="BL5437">
        <v>1.93276</v>
      </c>
      <c r="BM5437">
        <f t="shared" si="1954"/>
        <v>1.93276E-2</v>
      </c>
    </row>
    <row r="5438" spans="1:65" x14ac:dyDescent="0.3">
      <c r="A5438" s="21">
        <f t="shared" si="1953"/>
        <v>53423</v>
      </c>
      <c r="B5438" s="18">
        <f t="shared" si="1945"/>
        <v>112.421875</v>
      </c>
      <c r="C5438">
        <f t="shared" si="1955"/>
        <v>115</v>
      </c>
      <c r="D5438">
        <f t="shared" ca="1" si="1948"/>
        <v>-20.597222222222221</v>
      </c>
      <c r="E5438">
        <f ca="1">IF(currency="USD",'Future et co'!F5438,IF(currency="EUR",'Future et co'!G5438,FALSE))</f>
        <v>3.6070000000000005E-2</v>
      </c>
      <c r="F5438">
        <f t="shared" ca="1" si="1949"/>
        <v>3.6070000000000005E-2</v>
      </c>
      <c r="G5438">
        <f t="shared" ca="1" si="1950"/>
        <v>2.0569999999999998E-2</v>
      </c>
      <c r="L5438">
        <f t="shared" ca="1" si="1951"/>
        <v>127.8</v>
      </c>
      <c r="M5438">
        <f t="shared" ca="1" si="1946"/>
        <v>3.6070000000000005E-2</v>
      </c>
      <c r="R5438">
        <f t="shared" ca="1" si="1952"/>
        <v>127.8</v>
      </c>
      <c r="S5438">
        <f t="shared" ca="1" si="1947"/>
        <v>3.6070000000000005E-2</v>
      </c>
      <c r="BK5438" s="1">
        <v>44266</v>
      </c>
      <c r="BL5438">
        <v>1.9188499999999999</v>
      </c>
      <c r="BM5438">
        <f t="shared" si="1954"/>
        <v>1.9188500000000001E-2</v>
      </c>
    </row>
    <row r="5439" spans="1:65" x14ac:dyDescent="0.3">
      <c r="A5439" s="21">
        <f t="shared" si="1953"/>
        <v>53426</v>
      </c>
      <c r="B5439" s="18">
        <f t="shared" si="1945"/>
        <v>112.421875</v>
      </c>
      <c r="C5439">
        <f t="shared" si="1955"/>
        <v>115</v>
      </c>
      <c r="D5439">
        <f t="shared" ca="1" si="1948"/>
        <v>-20.605555555555554</v>
      </c>
      <c r="E5439">
        <f ca="1">IF(currency="USD",'Future et co'!F5439,IF(currency="EUR",'Future et co'!G5439,FALSE))</f>
        <v>3.6070000000000005E-2</v>
      </c>
      <c r="F5439">
        <f t="shared" ca="1" si="1949"/>
        <v>3.6070000000000005E-2</v>
      </c>
      <c r="G5439">
        <f t="shared" ca="1" si="1950"/>
        <v>2.0569999999999998E-2</v>
      </c>
      <c r="L5439">
        <f t="shared" ca="1" si="1951"/>
        <v>127.8</v>
      </c>
      <c r="M5439">
        <f t="shared" ca="1" si="1946"/>
        <v>3.6070000000000005E-2</v>
      </c>
      <c r="R5439">
        <f t="shared" ca="1" si="1952"/>
        <v>127.8</v>
      </c>
      <c r="S5439">
        <f t="shared" ca="1" si="1947"/>
        <v>3.6070000000000005E-2</v>
      </c>
      <c r="BK5439" s="1">
        <v>44267</v>
      </c>
      <c r="BL5439">
        <v>1.9107700000000001</v>
      </c>
      <c r="BM5439">
        <f t="shared" si="1954"/>
        <v>1.9107700000000002E-2</v>
      </c>
    </row>
    <row r="5440" spans="1:65" x14ac:dyDescent="0.3">
      <c r="A5440" s="21">
        <f t="shared" si="1953"/>
        <v>53427</v>
      </c>
      <c r="B5440" s="18">
        <f t="shared" si="1945"/>
        <v>112.421875</v>
      </c>
      <c r="C5440">
        <f t="shared" si="1955"/>
        <v>115</v>
      </c>
      <c r="D5440">
        <f t="shared" ca="1" si="1948"/>
        <v>-20.608333333333334</v>
      </c>
      <c r="E5440">
        <f ca="1">IF(currency="USD",'Future et co'!F5440,IF(currency="EUR",'Future et co'!G5440,FALSE))</f>
        <v>3.6070000000000005E-2</v>
      </c>
      <c r="F5440">
        <f t="shared" ca="1" si="1949"/>
        <v>3.6070000000000005E-2</v>
      </c>
      <c r="G5440">
        <f t="shared" ca="1" si="1950"/>
        <v>2.0569999999999998E-2</v>
      </c>
      <c r="L5440">
        <f t="shared" ca="1" si="1951"/>
        <v>127.8</v>
      </c>
      <c r="M5440">
        <f t="shared" ca="1" si="1946"/>
        <v>3.6070000000000005E-2</v>
      </c>
      <c r="R5440">
        <f t="shared" ca="1" si="1952"/>
        <v>127.8</v>
      </c>
      <c r="S5440">
        <f t="shared" ca="1" si="1947"/>
        <v>3.6070000000000005E-2</v>
      </c>
      <c r="BK5440" s="1">
        <v>44270</v>
      </c>
      <c r="BL5440">
        <v>1.8984700000000001</v>
      </c>
      <c r="BM5440">
        <f t="shared" si="1954"/>
        <v>1.89847E-2</v>
      </c>
    </row>
    <row r="5441" spans="1:65" x14ac:dyDescent="0.3">
      <c r="A5441" s="21">
        <f t="shared" si="1953"/>
        <v>53428</v>
      </c>
      <c r="B5441" s="18">
        <f t="shared" si="1945"/>
        <v>112.421875</v>
      </c>
      <c r="C5441">
        <f t="shared" si="1955"/>
        <v>115</v>
      </c>
      <c r="D5441">
        <f t="shared" ca="1" si="1948"/>
        <v>-20.611111111111111</v>
      </c>
      <c r="E5441">
        <f ca="1">IF(currency="USD",'Future et co'!F5441,IF(currency="EUR",'Future et co'!G5441,FALSE))</f>
        <v>3.6070000000000005E-2</v>
      </c>
      <c r="F5441">
        <f t="shared" ca="1" si="1949"/>
        <v>3.6070000000000005E-2</v>
      </c>
      <c r="G5441">
        <f t="shared" ca="1" si="1950"/>
        <v>2.0569999999999998E-2</v>
      </c>
      <c r="L5441">
        <f t="shared" ca="1" si="1951"/>
        <v>127.8</v>
      </c>
      <c r="M5441">
        <f t="shared" ca="1" si="1946"/>
        <v>3.6070000000000005E-2</v>
      </c>
      <c r="R5441">
        <f t="shared" ca="1" si="1952"/>
        <v>127.8</v>
      </c>
      <c r="S5441">
        <f t="shared" ca="1" si="1947"/>
        <v>3.6070000000000005E-2</v>
      </c>
      <c r="BK5441" s="1">
        <v>44271</v>
      </c>
      <c r="BL5441">
        <v>1.9023000000000001</v>
      </c>
      <c r="BM5441">
        <f t="shared" si="1954"/>
        <v>1.9023000000000002E-2</v>
      </c>
    </row>
    <row r="5442" spans="1:65" x14ac:dyDescent="0.3">
      <c r="A5442" s="21">
        <f t="shared" si="1953"/>
        <v>53429</v>
      </c>
      <c r="B5442" s="18">
        <f t="shared" si="1945"/>
        <v>112.421875</v>
      </c>
      <c r="C5442">
        <f t="shared" si="1955"/>
        <v>115</v>
      </c>
      <c r="D5442">
        <f t="shared" ca="1" si="1948"/>
        <v>-20.613888888888887</v>
      </c>
      <c r="E5442">
        <f ca="1">IF(currency="USD",'Future et co'!F5442,IF(currency="EUR",'Future et co'!G5442,FALSE))</f>
        <v>3.6070000000000005E-2</v>
      </c>
      <c r="F5442">
        <f t="shared" ca="1" si="1949"/>
        <v>3.6070000000000005E-2</v>
      </c>
      <c r="G5442">
        <f t="shared" ca="1" si="1950"/>
        <v>2.0569999999999998E-2</v>
      </c>
      <c r="L5442">
        <f t="shared" ca="1" si="1951"/>
        <v>127.8</v>
      </c>
      <c r="M5442">
        <f t="shared" ca="1" si="1946"/>
        <v>3.6070000000000005E-2</v>
      </c>
      <c r="R5442">
        <f t="shared" ca="1" si="1952"/>
        <v>127.8</v>
      </c>
      <c r="S5442">
        <f t="shared" ca="1" si="1947"/>
        <v>3.6070000000000005E-2</v>
      </c>
      <c r="BK5442" s="1">
        <v>44272</v>
      </c>
      <c r="BL5442">
        <v>1.8993899999999999</v>
      </c>
      <c r="BM5442">
        <f t="shared" si="1954"/>
        <v>1.8993899999999998E-2</v>
      </c>
    </row>
    <row r="5443" spans="1:65" x14ac:dyDescent="0.3">
      <c r="A5443" s="21">
        <f t="shared" si="1953"/>
        <v>53430</v>
      </c>
      <c r="B5443" s="18">
        <f t="shared" si="1945"/>
        <v>112.421875</v>
      </c>
      <c r="C5443">
        <f t="shared" si="1955"/>
        <v>115</v>
      </c>
      <c r="D5443">
        <f t="shared" ca="1" si="1948"/>
        <v>-20.616666666666667</v>
      </c>
      <c r="E5443">
        <f ca="1">IF(currency="USD",'Future et co'!F5443,IF(currency="EUR",'Future et co'!G5443,FALSE))</f>
        <v>3.6070000000000005E-2</v>
      </c>
      <c r="F5443">
        <f t="shared" ca="1" si="1949"/>
        <v>3.6070000000000005E-2</v>
      </c>
      <c r="G5443">
        <f t="shared" ca="1" si="1950"/>
        <v>2.0569999999999998E-2</v>
      </c>
      <c r="L5443">
        <f t="shared" ca="1" si="1951"/>
        <v>127.8</v>
      </c>
      <c r="M5443">
        <f t="shared" ca="1" si="1946"/>
        <v>3.6070000000000005E-2</v>
      </c>
      <c r="R5443">
        <f t="shared" ca="1" si="1952"/>
        <v>127.8</v>
      </c>
      <c r="S5443">
        <f t="shared" ca="1" si="1947"/>
        <v>3.6070000000000005E-2</v>
      </c>
      <c r="BK5443" s="1">
        <v>44273</v>
      </c>
      <c r="BL5443">
        <v>1.9198599999999999</v>
      </c>
      <c r="BM5443">
        <f t="shared" si="1954"/>
        <v>1.91986E-2</v>
      </c>
    </row>
    <row r="5444" spans="1:65" x14ac:dyDescent="0.3">
      <c r="A5444" s="21">
        <f t="shared" si="1953"/>
        <v>53433</v>
      </c>
      <c r="B5444" s="18">
        <f t="shared" si="1945"/>
        <v>112.421875</v>
      </c>
      <c r="C5444">
        <f t="shared" si="1955"/>
        <v>115</v>
      </c>
      <c r="D5444">
        <f t="shared" ca="1" si="1948"/>
        <v>-20.625</v>
      </c>
      <c r="E5444">
        <f ca="1">IF(currency="USD",'Future et co'!F5444,IF(currency="EUR",'Future et co'!G5444,FALSE))</f>
        <v>3.6070000000000005E-2</v>
      </c>
      <c r="F5444">
        <f t="shared" ca="1" si="1949"/>
        <v>3.6070000000000005E-2</v>
      </c>
      <c r="G5444">
        <f t="shared" ca="1" si="1950"/>
        <v>2.0569999999999998E-2</v>
      </c>
      <c r="L5444">
        <f t="shared" ca="1" si="1951"/>
        <v>127.8</v>
      </c>
      <c r="M5444">
        <f t="shared" ca="1" si="1946"/>
        <v>3.6070000000000005E-2</v>
      </c>
      <c r="R5444">
        <f t="shared" ca="1" si="1952"/>
        <v>127.8</v>
      </c>
      <c r="S5444">
        <f t="shared" ca="1" si="1947"/>
        <v>3.6070000000000005E-2</v>
      </c>
      <c r="BK5444" s="1">
        <v>44274</v>
      </c>
      <c r="BL5444">
        <v>1.9252400000000001</v>
      </c>
      <c r="BM5444">
        <f t="shared" si="1954"/>
        <v>1.9252399999999999E-2</v>
      </c>
    </row>
    <row r="5445" spans="1:65" x14ac:dyDescent="0.3">
      <c r="A5445" s="21">
        <f t="shared" si="1953"/>
        <v>53434</v>
      </c>
      <c r="B5445" s="18">
        <f t="shared" si="1945"/>
        <v>112.421875</v>
      </c>
      <c r="C5445">
        <f t="shared" si="1955"/>
        <v>115</v>
      </c>
      <c r="D5445">
        <f t="shared" ca="1" si="1948"/>
        <v>-20.627777777777776</v>
      </c>
      <c r="E5445">
        <f ca="1">IF(currency="USD",'Future et co'!F5445,IF(currency="EUR",'Future et co'!G5445,FALSE))</f>
        <v>3.6070000000000005E-2</v>
      </c>
      <c r="F5445">
        <f t="shared" ca="1" si="1949"/>
        <v>3.6070000000000005E-2</v>
      </c>
      <c r="G5445">
        <f t="shared" ca="1" si="1950"/>
        <v>2.0569999999999998E-2</v>
      </c>
      <c r="L5445">
        <f t="shared" ca="1" si="1951"/>
        <v>127.8</v>
      </c>
      <c r="M5445">
        <f t="shared" ca="1" si="1946"/>
        <v>3.6070000000000005E-2</v>
      </c>
      <c r="R5445">
        <f t="shared" ca="1" si="1952"/>
        <v>127.8</v>
      </c>
      <c r="S5445">
        <f t="shared" ca="1" si="1947"/>
        <v>3.6070000000000005E-2</v>
      </c>
      <c r="BK5445" s="1">
        <v>44277</v>
      </c>
      <c r="BL5445">
        <v>1.91306</v>
      </c>
      <c r="BM5445">
        <f t="shared" si="1954"/>
        <v>1.9130600000000001E-2</v>
      </c>
    </row>
    <row r="5446" spans="1:65" x14ac:dyDescent="0.3">
      <c r="A5446" s="21">
        <f t="shared" si="1953"/>
        <v>53435</v>
      </c>
      <c r="B5446" s="18">
        <f t="shared" si="1945"/>
        <v>112.421875</v>
      </c>
      <c r="C5446">
        <f t="shared" si="1955"/>
        <v>115</v>
      </c>
      <c r="D5446">
        <f t="shared" ca="1" si="1948"/>
        <v>-20.630555555555556</v>
      </c>
      <c r="E5446">
        <f ca="1">IF(currency="USD",'Future et co'!F5446,IF(currency="EUR",'Future et co'!G5446,FALSE))</f>
        <v>3.6070000000000005E-2</v>
      </c>
      <c r="F5446">
        <f t="shared" ca="1" si="1949"/>
        <v>3.6070000000000005E-2</v>
      </c>
      <c r="G5446">
        <f t="shared" ca="1" si="1950"/>
        <v>2.0569999999999998E-2</v>
      </c>
      <c r="L5446">
        <f t="shared" ca="1" si="1951"/>
        <v>127.8</v>
      </c>
      <c r="M5446">
        <f t="shared" ca="1" si="1946"/>
        <v>3.6070000000000005E-2</v>
      </c>
      <c r="R5446">
        <f t="shared" ca="1" si="1952"/>
        <v>127.8</v>
      </c>
      <c r="S5446">
        <f t="shared" ca="1" si="1947"/>
        <v>3.6070000000000005E-2</v>
      </c>
      <c r="BK5446" s="1">
        <v>44278</v>
      </c>
      <c r="BL5446">
        <v>1.93005</v>
      </c>
      <c r="BM5446">
        <f t="shared" si="1954"/>
        <v>1.9300500000000002E-2</v>
      </c>
    </row>
    <row r="5447" spans="1:65" x14ac:dyDescent="0.3">
      <c r="A5447" s="21">
        <f t="shared" si="1953"/>
        <v>53436</v>
      </c>
      <c r="B5447" s="18">
        <f t="shared" si="1945"/>
        <v>112.421875</v>
      </c>
      <c r="C5447">
        <f t="shared" si="1955"/>
        <v>115</v>
      </c>
      <c r="D5447">
        <f t="shared" ca="1" si="1948"/>
        <v>-20.633333333333333</v>
      </c>
      <c r="E5447">
        <f ca="1">IF(currency="USD",'Future et co'!F5447,IF(currency="EUR",'Future et co'!G5447,FALSE))</f>
        <v>3.6070000000000005E-2</v>
      </c>
      <c r="F5447">
        <f t="shared" ca="1" si="1949"/>
        <v>3.6070000000000005E-2</v>
      </c>
      <c r="G5447">
        <f t="shared" ca="1" si="1950"/>
        <v>2.0569999999999998E-2</v>
      </c>
      <c r="L5447">
        <f t="shared" ca="1" si="1951"/>
        <v>127.8</v>
      </c>
      <c r="M5447">
        <f t="shared" ca="1" si="1946"/>
        <v>3.6070000000000005E-2</v>
      </c>
      <c r="R5447">
        <f t="shared" ca="1" si="1952"/>
        <v>127.8</v>
      </c>
      <c r="S5447">
        <f t="shared" ca="1" si="1947"/>
        <v>3.6070000000000005E-2</v>
      </c>
      <c r="BK5447" s="1">
        <v>44279</v>
      </c>
      <c r="BL5447">
        <v>1.9342999999999999</v>
      </c>
      <c r="BM5447">
        <f t="shared" si="1954"/>
        <v>1.9342999999999999E-2</v>
      </c>
    </row>
    <row r="5448" spans="1:65" x14ac:dyDescent="0.3">
      <c r="A5448" s="21">
        <f t="shared" si="1953"/>
        <v>53437</v>
      </c>
      <c r="B5448" s="18">
        <f t="shared" si="1945"/>
        <v>112.421875</v>
      </c>
      <c r="C5448">
        <f t="shared" si="1955"/>
        <v>115</v>
      </c>
      <c r="D5448">
        <f t="shared" ca="1" si="1948"/>
        <v>-20.636111111111113</v>
      </c>
      <c r="E5448">
        <f ca="1">IF(currency="USD",'Future et co'!F5448,IF(currency="EUR",'Future et co'!G5448,FALSE))</f>
        <v>3.6070000000000005E-2</v>
      </c>
      <c r="F5448">
        <f t="shared" ca="1" si="1949"/>
        <v>3.6070000000000005E-2</v>
      </c>
      <c r="G5448">
        <f t="shared" ca="1" si="1950"/>
        <v>2.0569999999999998E-2</v>
      </c>
      <c r="L5448">
        <f t="shared" ca="1" si="1951"/>
        <v>127.8</v>
      </c>
      <c r="M5448">
        <f t="shared" ca="1" si="1946"/>
        <v>3.6070000000000005E-2</v>
      </c>
      <c r="R5448">
        <f t="shared" ca="1" si="1952"/>
        <v>127.8</v>
      </c>
      <c r="S5448">
        <f t="shared" ca="1" si="1947"/>
        <v>3.6070000000000005E-2</v>
      </c>
      <c r="BK5448" s="1">
        <v>44280</v>
      </c>
      <c r="BL5448">
        <v>1.9208400000000001</v>
      </c>
      <c r="BM5448">
        <f t="shared" si="1954"/>
        <v>1.92084E-2</v>
      </c>
    </row>
    <row r="5449" spans="1:65" x14ac:dyDescent="0.3">
      <c r="A5449" s="21">
        <f t="shared" si="1953"/>
        <v>53440</v>
      </c>
      <c r="B5449" s="18">
        <f t="shared" si="1945"/>
        <v>112.421875</v>
      </c>
      <c r="C5449">
        <f t="shared" si="1955"/>
        <v>115</v>
      </c>
      <c r="D5449">
        <f t="shared" ca="1" si="1948"/>
        <v>-20.644444444444446</v>
      </c>
      <c r="E5449">
        <f ca="1">IF(currency="USD",'Future et co'!F5449,IF(currency="EUR",'Future et co'!G5449,FALSE))</f>
        <v>3.6070000000000005E-2</v>
      </c>
      <c r="F5449">
        <f t="shared" ca="1" si="1949"/>
        <v>3.6070000000000005E-2</v>
      </c>
      <c r="G5449">
        <f t="shared" ca="1" si="1950"/>
        <v>2.0569999999999998E-2</v>
      </c>
      <c r="L5449">
        <f t="shared" ca="1" si="1951"/>
        <v>127.8</v>
      </c>
      <c r="M5449">
        <f t="shared" ca="1" si="1946"/>
        <v>3.6070000000000005E-2</v>
      </c>
      <c r="R5449">
        <f t="shared" ca="1" si="1952"/>
        <v>127.8</v>
      </c>
      <c r="S5449">
        <f t="shared" ca="1" si="1947"/>
        <v>3.6070000000000005E-2</v>
      </c>
      <c r="BK5449" s="1">
        <v>44281</v>
      </c>
      <c r="BL5449">
        <v>1.8855900000000001</v>
      </c>
      <c r="BM5449">
        <f t="shared" si="1954"/>
        <v>1.8855900000000002E-2</v>
      </c>
    </row>
    <row r="5450" spans="1:65" x14ac:dyDescent="0.3">
      <c r="A5450" s="21">
        <f t="shared" si="1953"/>
        <v>53441</v>
      </c>
      <c r="B5450" s="18">
        <f t="shared" si="1945"/>
        <v>112.421875</v>
      </c>
      <c r="C5450">
        <f t="shared" si="1955"/>
        <v>115</v>
      </c>
      <c r="D5450">
        <f t="shared" ca="1" si="1948"/>
        <v>-20.647222222222222</v>
      </c>
      <c r="E5450">
        <f ca="1">IF(currency="USD",'Future et co'!F5450,IF(currency="EUR",'Future et co'!G5450,FALSE))</f>
        <v>3.6070000000000005E-2</v>
      </c>
      <c r="F5450">
        <f t="shared" ca="1" si="1949"/>
        <v>3.6070000000000005E-2</v>
      </c>
      <c r="G5450">
        <f t="shared" ca="1" si="1950"/>
        <v>2.0569999999999998E-2</v>
      </c>
      <c r="L5450">
        <f t="shared" ca="1" si="1951"/>
        <v>127.8</v>
      </c>
      <c r="M5450">
        <f t="shared" ca="1" si="1946"/>
        <v>3.6070000000000005E-2</v>
      </c>
      <c r="R5450">
        <f t="shared" ca="1" si="1952"/>
        <v>127.8</v>
      </c>
      <c r="S5450">
        <f t="shared" ca="1" si="1947"/>
        <v>3.6070000000000005E-2</v>
      </c>
      <c r="BK5450" s="1">
        <v>44284</v>
      </c>
      <c r="BL5450">
        <v>1.88941</v>
      </c>
      <c r="BM5450">
        <f t="shared" si="1954"/>
        <v>1.88941E-2</v>
      </c>
    </row>
    <row r="5451" spans="1:65" x14ac:dyDescent="0.3">
      <c r="A5451" s="21">
        <f t="shared" si="1953"/>
        <v>53442</v>
      </c>
      <c r="B5451" s="18">
        <f t="shared" ref="B5451:B5514" si="1956">IFERROR(VLOOKUP(A5451,$CG$11:$CH$19999,2,FALSE),B5450)</f>
        <v>112.421875</v>
      </c>
      <c r="C5451">
        <f t="shared" si="1955"/>
        <v>115</v>
      </c>
      <c r="D5451">
        <f t="shared" ca="1" si="1948"/>
        <v>-20.65</v>
      </c>
      <c r="E5451">
        <f ca="1">IF(currency="USD",'Future et co'!F5451,IF(currency="EUR",'Future et co'!G5451,FALSE))</f>
        <v>3.6070000000000005E-2</v>
      </c>
      <c r="F5451">
        <f t="shared" ca="1" si="1949"/>
        <v>3.6070000000000005E-2</v>
      </c>
      <c r="G5451">
        <f t="shared" ca="1" si="1950"/>
        <v>2.0569999999999998E-2</v>
      </c>
      <c r="L5451">
        <f t="shared" ca="1" si="1951"/>
        <v>127.8</v>
      </c>
      <c r="M5451">
        <f t="shared" ref="M5451:M5514" ca="1" si="1957">IFERROR(IF(L5451&lt;0.25,VLOOKUP(I5451,$AU$11:$AW$5325,3,FALSE),IF(AND(L5451&gt;=0.25,L5451&lt;0.5),VLOOKUP(I5451,$AY$11:$BA$5325,3,FALSE),IF(AND(L5451&gt;=0.5,L5451&lt;1),VLOOKUP(I5451,$BC$11:$BE$5325,3,FALSE),VLOOKUP(I5451,$BG$11:$BI$5010,3,FALSE)))),M5450)</f>
        <v>3.6070000000000005E-2</v>
      </c>
      <c r="R5451">
        <f t="shared" ca="1" si="1952"/>
        <v>127.8</v>
      </c>
      <c r="S5451">
        <f t="shared" ref="S5451:S5514" ca="1" si="1958">IFERROR(IF(R5451&lt;0.25,VLOOKUP(O5451,$AU$11:$AW$5325,3,FALSE),IF(AND(R5451&gt;=0.25,R5451&lt;0.5),VLOOKUP(O5451,$AY$11:$BA$5325,3,FALSE),IF(AND(R5451&gt;=0.5,R5451&lt;1),VLOOKUP(O5451,$BC$11:$BE$5325,3,FALSE),VLOOKUP(O5451,$BG$11:$BI$5010,3,FALSE)))),S5450)</f>
        <v>3.6070000000000005E-2</v>
      </c>
      <c r="BK5451" s="1">
        <v>44285</v>
      </c>
      <c r="BL5451">
        <v>1.89564</v>
      </c>
      <c r="BM5451">
        <f t="shared" si="1954"/>
        <v>1.8956399999999998E-2</v>
      </c>
    </row>
    <row r="5452" spans="1:65" x14ac:dyDescent="0.3">
      <c r="A5452" s="21">
        <f t="shared" si="1953"/>
        <v>53443</v>
      </c>
      <c r="B5452" s="18">
        <f t="shared" si="1956"/>
        <v>112.421875</v>
      </c>
      <c r="C5452">
        <f t="shared" si="1955"/>
        <v>115</v>
      </c>
      <c r="D5452">
        <f t="shared" ref="D5452:D5515" ca="1" si="1959">($B$7-A5452)/360</f>
        <v>-20.652777777777779</v>
      </c>
      <c r="E5452">
        <f ca="1">IF(currency="USD",'Future et co'!F5452,IF(currency="EUR",'Future et co'!G5452,FALSE))</f>
        <v>3.6070000000000005E-2</v>
      </c>
      <c r="F5452">
        <f t="shared" ref="F5452:F5515" ca="1" si="1960">IFERROR(IF(D5452&lt;0.25,VLOOKUP(A5452,$AU$11:$AW$5325,3,FALSE),IF(AND(D5452&gt;=0.25,D5452&lt;0.5),VLOOKUP(A5452,$AY$11:$BA$5325,3,FALSE),IF(AND(D5452&gt;=0.5,D5452&lt;1),VLOOKUP(A5452,$BC$11:$BE$5325,3,FALSE),VLOOKUP(A5452,$BG$11:$BI$5010,3,FALSE)))),F5451)</f>
        <v>3.6070000000000005E-2</v>
      </c>
      <c r="G5452">
        <f t="shared" ref="G5452:G5515" ca="1" si="1961">IFERROR(IF(D5452&lt;0.25,VLOOKUP(A5452,$BT$11:$BV$5325,3,FALSE),IF(AND(D5452&gt;=0.25,D5452&lt;0.5),VLOOKUP(A5452,$BX$11:$BZ$5325,3,FALSE),VLOOKUP(A5452,$CB$11:$CD$5325,3,FALSE))),G5451)</f>
        <v>2.0569999999999998E-2</v>
      </c>
      <c r="L5452">
        <f t="shared" ref="L5452:L5515" ca="1" si="1962">($J$7-I5452)/360</f>
        <v>127.8</v>
      </c>
      <c r="M5452">
        <f t="shared" ca="1" si="1957"/>
        <v>3.6070000000000005E-2</v>
      </c>
      <c r="R5452">
        <f t="shared" ref="R5452:R5515" ca="1" si="1963">($P$7-O5452)/360</f>
        <v>127.8</v>
      </c>
      <c r="S5452">
        <f t="shared" ca="1" si="1958"/>
        <v>3.6070000000000005E-2</v>
      </c>
      <c r="BK5452" s="1">
        <v>44286</v>
      </c>
      <c r="BL5452">
        <v>1.8957299999999999</v>
      </c>
      <c r="BM5452">
        <f t="shared" si="1954"/>
        <v>1.89573E-2</v>
      </c>
    </row>
    <row r="5453" spans="1:65" x14ac:dyDescent="0.3">
      <c r="A5453" s="21">
        <f t="shared" ref="A5453:A5516" si="1964">WORKDAY(A5452,1)</f>
        <v>53444</v>
      </c>
      <c r="B5453" s="18">
        <f t="shared" si="1956"/>
        <v>112.421875</v>
      </c>
      <c r="C5453">
        <f t="shared" si="1955"/>
        <v>115</v>
      </c>
      <c r="D5453">
        <f t="shared" ca="1" si="1959"/>
        <v>-20.655555555555555</v>
      </c>
      <c r="E5453">
        <f ca="1">IF(currency="USD",'Future et co'!F5453,IF(currency="EUR",'Future et co'!G5453,FALSE))</f>
        <v>3.6070000000000005E-2</v>
      </c>
      <c r="F5453">
        <f t="shared" ca="1" si="1960"/>
        <v>3.6070000000000005E-2</v>
      </c>
      <c r="G5453">
        <f t="shared" ca="1" si="1961"/>
        <v>2.0569999999999998E-2</v>
      </c>
      <c r="L5453">
        <f t="shared" ca="1" si="1962"/>
        <v>127.8</v>
      </c>
      <c r="M5453">
        <f t="shared" ca="1" si="1957"/>
        <v>3.6070000000000005E-2</v>
      </c>
      <c r="R5453">
        <f t="shared" ca="1" si="1963"/>
        <v>127.8</v>
      </c>
      <c r="S5453">
        <f t="shared" ca="1" si="1958"/>
        <v>3.6070000000000005E-2</v>
      </c>
      <c r="BK5453" s="1">
        <v>44287</v>
      </c>
      <c r="BL5453">
        <v>1.8766700000000001</v>
      </c>
      <c r="BM5453">
        <f t="shared" si="1954"/>
        <v>1.8766700000000001E-2</v>
      </c>
    </row>
    <row r="5454" spans="1:65" x14ac:dyDescent="0.3">
      <c r="A5454" s="21">
        <f t="shared" si="1964"/>
        <v>53447</v>
      </c>
      <c r="B5454" s="18">
        <f t="shared" si="1956"/>
        <v>112.421875</v>
      </c>
      <c r="C5454">
        <f t="shared" si="1955"/>
        <v>115</v>
      </c>
      <c r="D5454">
        <f t="shared" ca="1" si="1959"/>
        <v>-20.663888888888888</v>
      </c>
      <c r="E5454">
        <f ca="1">IF(currency="USD",'Future et co'!F5454,IF(currency="EUR",'Future et co'!G5454,FALSE))</f>
        <v>3.6070000000000005E-2</v>
      </c>
      <c r="F5454">
        <f t="shared" ca="1" si="1960"/>
        <v>3.6070000000000005E-2</v>
      </c>
      <c r="G5454">
        <f t="shared" ca="1" si="1961"/>
        <v>2.0569999999999998E-2</v>
      </c>
      <c r="L5454">
        <f t="shared" ca="1" si="1962"/>
        <v>127.8</v>
      </c>
      <c r="M5454">
        <f t="shared" ca="1" si="1957"/>
        <v>3.6070000000000005E-2</v>
      </c>
      <c r="R5454">
        <f t="shared" ca="1" si="1963"/>
        <v>127.8</v>
      </c>
      <c r="S5454">
        <f t="shared" ca="1" si="1958"/>
        <v>3.6070000000000005E-2</v>
      </c>
      <c r="BK5454" s="1">
        <v>44288</v>
      </c>
      <c r="BL5454">
        <v>1.8766700000000001</v>
      </c>
      <c r="BM5454">
        <f t="shared" ref="BM5454:BM5517" si="1965">BL5454/100</f>
        <v>1.8766700000000001E-2</v>
      </c>
    </row>
    <row r="5455" spans="1:65" x14ac:dyDescent="0.3">
      <c r="A5455" s="21">
        <f t="shared" si="1964"/>
        <v>53448</v>
      </c>
      <c r="B5455" s="18">
        <f t="shared" si="1956"/>
        <v>112.421875</v>
      </c>
      <c r="C5455">
        <f t="shared" si="1955"/>
        <v>115</v>
      </c>
      <c r="D5455">
        <f t="shared" ca="1" si="1959"/>
        <v>-20.666666666666668</v>
      </c>
      <c r="E5455">
        <f ca="1">IF(currency="USD",'Future et co'!F5455,IF(currency="EUR",'Future et co'!G5455,FALSE))</f>
        <v>3.6070000000000005E-2</v>
      </c>
      <c r="F5455">
        <f t="shared" ca="1" si="1960"/>
        <v>3.6070000000000005E-2</v>
      </c>
      <c r="G5455">
        <f t="shared" ca="1" si="1961"/>
        <v>2.0569999999999998E-2</v>
      </c>
      <c r="L5455">
        <f t="shared" ca="1" si="1962"/>
        <v>127.8</v>
      </c>
      <c r="M5455">
        <f t="shared" ca="1" si="1957"/>
        <v>3.6070000000000005E-2</v>
      </c>
      <c r="R5455">
        <f t="shared" ca="1" si="1963"/>
        <v>127.8</v>
      </c>
      <c r="S5455">
        <f t="shared" ca="1" si="1958"/>
        <v>3.6070000000000005E-2</v>
      </c>
      <c r="BK5455" s="1">
        <v>44291</v>
      </c>
      <c r="BL5455">
        <v>1.85419</v>
      </c>
      <c r="BM5455">
        <f t="shared" si="1965"/>
        <v>1.85419E-2</v>
      </c>
    </row>
    <row r="5456" spans="1:65" x14ac:dyDescent="0.3">
      <c r="A5456" s="21">
        <f t="shared" si="1964"/>
        <v>53449</v>
      </c>
      <c r="B5456" s="18">
        <f t="shared" si="1956"/>
        <v>112.421875</v>
      </c>
      <c r="C5456">
        <f t="shared" si="1955"/>
        <v>115</v>
      </c>
      <c r="D5456">
        <f t="shared" ca="1" si="1959"/>
        <v>-20.669444444444444</v>
      </c>
      <c r="E5456">
        <f ca="1">IF(currency="USD",'Future et co'!F5456,IF(currency="EUR",'Future et co'!G5456,FALSE))</f>
        <v>3.6070000000000005E-2</v>
      </c>
      <c r="F5456">
        <f t="shared" ca="1" si="1960"/>
        <v>3.6070000000000005E-2</v>
      </c>
      <c r="G5456">
        <f t="shared" ca="1" si="1961"/>
        <v>2.0569999999999998E-2</v>
      </c>
      <c r="L5456">
        <f t="shared" ca="1" si="1962"/>
        <v>127.8</v>
      </c>
      <c r="M5456">
        <f t="shared" ca="1" si="1957"/>
        <v>3.6070000000000005E-2</v>
      </c>
      <c r="R5456">
        <f t="shared" ca="1" si="1963"/>
        <v>127.8</v>
      </c>
      <c r="S5456">
        <f t="shared" ca="1" si="1958"/>
        <v>3.6070000000000005E-2</v>
      </c>
      <c r="BK5456" s="1">
        <v>44292</v>
      </c>
      <c r="BL5456">
        <v>1.85683</v>
      </c>
      <c r="BM5456">
        <f t="shared" si="1965"/>
        <v>1.8568299999999999E-2</v>
      </c>
    </row>
    <row r="5457" spans="1:65" x14ac:dyDescent="0.3">
      <c r="A5457" s="21">
        <f t="shared" si="1964"/>
        <v>53450</v>
      </c>
      <c r="B5457" s="18">
        <f t="shared" si="1956"/>
        <v>112.421875</v>
      </c>
      <c r="C5457">
        <f t="shared" si="1955"/>
        <v>115</v>
      </c>
      <c r="D5457">
        <f t="shared" ca="1" si="1959"/>
        <v>-20.672222222222221</v>
      </c>
      <c r="E5457">
        <f ca="1">IF(currency="USD",'Future et co'!F5457,IF(currency="EUR",'Future et co'!G5457,FALSE))</f>
        <v>3.6070000000000005E-2</v>
      </c>
      <c r="F5457">
        <f t="shared" ca="1" si="1960"/>
        <v>3.6070000000000005E-2</v>
      </c>
      <c r="G5457">
        <f t="shared" ca="1" si="1961"/>
        <v>2.0569999999999998E-2</v>
      </c>
      <c r="L5457">
        <f t="shared" ca="1" si="1962"/>
        <v>127.8</v>
      </c>
      <c r="M5457">
        <f t="shared" ca="1" si="1957"/>
        <v>3.6070000000000005E-2</v>
      </c>
      <c r="R5457">
        <f t="shared" ca="1" si="1963"/>
        <v>127.8</v>
      </c>
      <c r="S5457">
        <f t="shared" ca="1" si="1958"/>
        <v>3.6070000000000005E-2</v>
      </c>
      <c r="BK5457" s="1">
        <v>44293</v>
      </c>
      <c r="BL5457">
        <v>1.8554999999999999</v>
      </c>
      <c r="BM5457">
        <f t="shared" si="1965"/>
        <v>1.8554999999999999E-2</v>
      </c>
    </row>
    <row r="5458" spans="1:65" x14ac:dyDescent="0.3">
      <c r="A5458" s="21">
        <f t="shared" si="1964"/>
        <v>53451</v>
      </c>
      <c r="B5458" s="18">
        <f t="shared" si="1956"/>
        <v>112.421875</v>
      </c>
      <c r="C5458">
        <f t="shared" si="1955"/>
        <v>115</v>
      </c>
      <c r="D5458">
        <f t="shared" ca="1" si="1959"/>
        <v>-20.675000000000001</v>
      </c>
      <c r="E5458">
        <f ca="1">IF(currency="USD",'Future et co'!F5458,IF(currency="EUR",'Future et co'!G5458,FALSE))</f>
        <v>3.6070000000000005E-2</v>
      </c>
      <c r="F5458">
        <f t="shared" ca="1" si="1960"/>
        <v>3.6070000000000005E-2</v>
      </c>
      <c r="G5458">
        <f t="shared" ca="1" si="1961"/>
        <v>2.0569999999999998E-2</v>
      </c>
      <c r="L5458">
        <f t="shared" ca="1" si="1962"/>
        <v>127.8</v>
      </c>
      <c r="M5458">
        <f t="shared" ca="1" si="1957"/>
        <v>3.6070000000000005E-2</v>
      </c>
      <c r="R5458">
        <f t="shared" ca="1" si="1963"/>
        <v>127.8</v>
      </c>
      <c r="S5458">
        <f t="shared" ca="1" si="1958"/>
        <v>3.6070000000000005E-2</v>
      </c>
      <c r="BK5458" s="1">
        <v>44294</v>
      </c>
      <c r="BL5458">
        <v>1.85042</v>
      </c>
      <c r="BM5458">
        <f t="shared" si="1965"/>
        <v>1.8504199999999998E-2</v>
      </c>
    </row>
    <row r="5459" spans="1:65" x14ac:dyDescent="0.3">
      <c r="A5459" s="21">
        <f t="shared" si="1964"/>
        <v>53454</v>
      </c>
      <c r="B5459" s="18">
        <f t="shared" si="1956"/>
        <v>112.421875</v>
      </c>
      <c r="C5459">
        <f t="shared" si="1955"/>
        <v>115</v>
      </c>
      <c r="D5459">
        <f t="shared" ca="1" si="1959"/>
        <v>-20.683333333333334</v>
      </c>
      <c r="E5459">
        <f ca="1">IF(currency="USD",'Future et co'!F5459,IF(currency="EUR",'Future et co'!G5459,FALSE))</f>
        <v>3.6070000000000005E-2</v>
      </c>
      <c r="F5459">
        <f t="shared" ca="1" si="1960"/>
        <v>3.6070000000000005E-2</v>
      </c>
      <c r="G5459">
        <f t="shared" ca="1" si="1961"/>
        <v>2.0569999999999998E-2</v>
      </c>
      <c r="L5459">
        <f t="shared" ca="1" si="1962"/>
        <v>127.8</v>
      </c>
      <c r="M5459">
        <f t="shared" ca="1" si="1957"/>
        <v>3.6070000000000005E-2</v>
      </c>
      <c r="R5459">
        <f t="shared" ca="1" si="1963"/>
        <v>127.8</v>
      </c>
      <c r="S5459">
        <f t="shared" ca="1" si="1958"/>
        <v>3.6070000000000005E-2</v>
      </c>
      <c r="BK5459" s="1">
        <v>44295</v>
      </c>
      <c r="BL5459">
        <v>1.83677</v>
      </c>
      <c r="BM5459">
        <f t="shared" si="1965"/>
        <v>1.8367700000000001E-2</v>
      </c>
    </row>
    <row r="5460" spans="1:65" x14ac:dyDescent="0.3">
      <c r="A5460" s="21">
        <f t="shared" si="1964"/>
        <v>53455</v>
      </c>
      <c r="B5460" s="18">
        <f t="shared" si="1956"/>
        <v>112.421875</v>
      </c>
      <c r="C5460">
        <f t="shared" si="1955"/>
        <v>115</v>
      </c>
      <c r="D5460">
        <f t="shared" ca="1" si="1959"/>
        <v>-20.68611111111111</v>
      </c>
      <c r="E5460">
        <f ca="1">IF(currency="USD",'Future et co'!F5460,IF(currency="EUR",'Future et co'!G5460,FALSE))</f>
        <v>3.6070000000000005E-2</v>
      </c>
      <c r="F5460">
        <f t="shared" ca="1" si="1960"/>
        <v>3.6070000000000005E-2</v>
      </c>
      <c r="G5460">
        <f t="shared" ca="1" si="1961"/>
        <v>2.0569999999999998E-2</v>
      </c>
      <c r="L5460">
        <f t="shared" ca="1" si="1962"/>
        <v>127.8</v>
      </c>
      <c r="M5460">
        <f t="shared" ca="1" si="1957"/>
        <v>3.6070000000000005E-2</v>
      </c>
      <c r="R5460">
        <f t="shared" ca="1" si="1963"/>
        <v>127.8</v>
      </c>
      <c r="S5460">
        <f t="shared" ca="1" si="1958"/>
        <v>3.6070000000000005E-2</v>
      </c>
      <c r="BK5460" s="1">
        <v>44298</v>
      </c>
      <c r="BL5460">
        <v>1.8371900000000001</v>
      </c>
      <c r="BM5460">
        <f t="shared" si="1965"/>
        <v>1.83719E-2</v>
      </c>
    </row>
    <row r="5461" spans="1:65" x14ac:dyDescent="0.3">
      <c r="A5461" s="21">
        <f t="shared" si="1964"/>
        <v>53456</v>
      </c>
      <c r="B5461" s="18">
        <f t="shared" si="1956"/>
        <v>112.421875</v>
      </c>
      <c r="C5461">
        <f t="shared" si="1955"/>
        <v>115</v>
      </c>
      <c r="D5461">
        <f t="shared" ca="1" si="1959"/>
        <v>-20.68888888888889</v>
      </c>
      <c r="E5461">
        <f ca="1">IF(currency="USD",'Future et co'!F5461,IF(currency="EUR",'Future et co'!G5461,FALSE))</f>
        <v>3.6070000000000005E-2</v>
      </c>
      <c r="F5461">
        <f t="shared" ca="1" si="1960"/>
        <v>3.6070000000000005E-2</v>
      </c>
      <c r="G5461">
        <f t="shared" ca="1" si="1961"/>
        <v>2.0569999999999998E-2</v>
      </c>
      <c r="L5461">
        <f t="shared" ca="1" si="1962"/>
        <v>127.8</v>
      </c>
      <c r="M5461">
        <f t="shared" ca="1" si="1957"/>
        <v>3.6070000000000005E-2</v>
      </c>
      <c r="R5461">
        <f t="shared" ca="1" si="1963"/>
        <v>127.8</v>
      </c>
      <c r="S5461">
        <f t="shared" ca="1" si="1958"/>
        <v>3.6070000000000005E-2</v>
      </c>
      <c r="BK5461" s="1">
        <v>44299</v>
      </c>
      <c r="BL5461">
        <v>1.8375699999999999</v>
      </c>
      <c r="BM5461">
        <f t="shared" si="1965"/>
        <v>1.8375699999999998E-2</v>
      </c>
    </row>
    <row r="5462" spans="1:65" x14ac:dyDescent="0.3">
      <c r="A5462" s="21">
        <f t="shared" si="1964"/>
        <v>53457</v>
      </c>
      <c r="B5462" s="18">
        <f t="shared" si="1956"/>
        <v>112.421875</v>
      </c>
      <c r="C5462">
        <f t="shared" si="1955"/>
        <v>115</v>
      </c>
      <c r="D5462">
        <f t="shared" ca="1" si="1959"/>
        <v>-20.691666666666666</v>
      </c>
      <c r="E5462">
        <f ca="1">IF(currency="USD",'Future et co'!F5462,IF(currency="EUR",'Future et co'!G5462,FALSE))</f>
        <v>3.6070000000000005E-2</v>
      </c>
      <c r="F5462">
        <f t="shared" ca="1" si="1960"/>
        <v>3.6070000000000005E-2</v>
      </c>
      <c r="G5462">
        <f t="shared" ca="1" si="1961"/>
        <v>2.0569999999999998E-2</v>
      </c>
      <c r="L5462">
        <f t="shared" ca="1" si="1962"/>
        <v>127.8</v>
      </c>
      <c r="M5462">
        <f t="shared" ca="1" si="1957"/>
        <v>3.6070000000000005E-2</v>
      </c>
      <c r="R5462">
        <f t="shared" ca="1" si="1963"/>
        <v>127.8</v>
      </c>
      <c r="S5462">
        <f t="shared" ca="1" si="1958"/>
        <v>3.6070000000000005E-2</v>
      </c>
      <c r="BK5462" s="1">
        <v>44300</v>
      </c>
      <c r="BL5462">
        <v>1.84118</v>
      </c>
      <c r="BM5462">
        <f t="shared" si="1965"/>
        <v>1.8411799999999999E-2</v>
      </c>
    </row>
    <row r="5463" spans="1:65" x14ac:dyDescent="0.3">
      <c r="A5463" s="21">
        <f t="shared" si="1964"/>
        <v>53458</v>
      </c>
      <c r="B5463" s="18">
        <f t="shared" si="1956"/>
        <v>112.421875</v>
      </c>
      <c r="C5463">
        <f t="shared" si="1955"/>
        <v>115</v>
      </c>
      <c r="D5463">
        <f t="shared" ca="1" si="1959"/>
        <v>-20.694444444444443</v>
      </c>
      <c r="E5463">
        <f ca="1">IF(currency="USD",'Future et co'!F5463,IF(currency="EUR",'Future et co'!G5463,FALSE))</f>
        <v>3.6070000000000005E-2</v>
      </c>
      <c r="F5463">
        <f t="shared" ca="1" si="1960"/>
        <v>3.6070000000000005E-2</v>
      </c>
      <c r="G5463">
        <f t="shared" ca="1" si="1961"/>
        <v>2.0569999999999998E-2</v>
      </c>
      <c r="L5463">
        <f t="shared" ca="1" si="1962"/>
        <v>127.8</v>
      </c>
      <c r="M5463">
        <f t="shared" ca="1" si="1957"/>
        <v>3.6070000000000005E-2</v>
      </c>
      <c r="R5463">
        <f t="shared" ca="1" si="1963"/>
        <v>127.8</v>
      </c>
      <c r="S5463">
        <f t="shared" ca="1" si="1958"/>
        <v>3.6070000000000005E-2</v>
      </c>
      <c r="BK5463" s="1">
        <v>44301</v>
      </c>
      <c r="BL5463">
        <v>1.82362</v>
      </c>
      <c r="BM5463">
        <f t="shared" si="1965"/>
        <v>1.8236200000000001E-2</v>
      </c>
    </row>
    <row r="5464" spans="1:65" x14ac:dyDescent="0.3">
      <c r="A5464" s="21">
        <f t="shared" si="1964"/>
        <v>53461</v>
      </c>
      <c r="B5464" s="18">
        <f t="shared" si="1956"/>
        <v>112.421875</v>
      </c>
      <c r="C5464">
        <f t="shared" si="1955"/>
        <v>115</v>
      </c>
      <c r="D5464">
        <f t="shared" ca="1" si="1959"/>
        <v>-20.702777777777779</v>
      </c>
      <c r="E5464">
        <f ca="1">IF(currency="USD",'Future et co'!F5464,IF(currency="EUR",'Future et co'!G5464,FALSE))</f>
        <v>3.6070000000000005E-2</v>
      </c>
      <c r="F5464">
        <f t="shared" ca="1" si="1960"/>
        <v>3.6070000000000005E-2</v>
      </c>
      <c r="G5464">
        <f t="shared" ca="1" si="1961"/>
        <v>2.0569999999999998E-2</v>
      </c>
      <c r="L5464">
        <f t="shared" ca="1" si="1962"/>
        <v>127.8</v>
      </c>
      <c r="M5464">
        <f t="shared" ca="1" si="1957"/>
        <v>3.6070000000000005E-2</v>
      </c>
      <c r="R5464">
        <f t="shared" ca="1" si="1963"/>
        <v>127.8</v>
      </c>
      <c r="S5464">
        <f t="shared" ca="1" si="1958"/>
        <v>3.6070000000000005E-2</v>
      </c>
      <c r="BK5464" s="1">
        <v>44302</v>
      </c>
      <c r="BL5464">
        <v>1.81612</v>
      </c>
      <c r="BM5464">
        <f t="shared" si="1965"/>
        <v>1.8161199999999999E-2</v>
      </c>
    </row>
    <row r="5465" spans="1:65" x14ac:dyDescent="0.3">
      <c r="A5465" s="21">
        <f t="shared" si="1964"/>
        <v>53462</v>
      </c>
      <c r="B5465" s="18">
        <f t="shared" si="1956"/>
        <v>112.421875</v>
      </c>
      <c r="C5465">
        <f t="shared" ref="C5465:C5528" si="1966">CEILING(B5465,$C$9)</f>
        <v>115</v>
      </c>
      <c r="D5465">
        <f t="shared" ca="1" si="1959"/>
        <v>-20.705555555555556</v>
      </c>
      <c r="E5465">
        <f ca="1">IF(currency="USD",'Future et co'!F5465,IF(currency="EUR",'Future et co'!G5465,FALSE))</f>
        <v>3.6070000000000005E-2</v>
      </c>
      <c r="F5465">
        <f t="shared" ca="1" si="1960"/>
        <v>3.6070000000000005E-2</v>
      </c>
      <c r="G5465">
        <f t="shared" ca="1" si="1961"/>
        <v>2.0569999999999998E-2</v>
      </c>
      <c r="L5465">
        <f t="shared" ca="1" si="1962"/>
        <v>127.8</v>
      </c>
      <c r="M5465">
        <f t="shared" ca="1" si="1957"/>
        <v>3.6070000000000005E-2</v>
      </c>
      <c r="R5465">
        <f t="shared" ca="1" si="1963"/>
        <v>127.8</v>
      </c>
      <c r="S5465">
        <f t="shared" ca="1" si="1958"/>
        <v>3.6070000000000005E-2</v>
      </c>
      <c r="BK5465" s="1">
        <v>44305</v>
      </c>
      <c r="BL5465">
        <v>1.82429</v>
      </c>
      <c r="BM5465">
        <f t="shared" si="1965"/>
        <v>1.8242899999999999E-2</v>
      </c>
    </row>
    <row r="5466" spans="1:65" x14ac:dyDescent="0.3">
      <c r="A5466" s="21">
        <f t="shared" si="1964"/>
        <v>53463</v>
      </c>
      <c r="B5466" s="18">
        <f t="shared" si="1956"/>
        <v>112.421875</v>
      </c>
      <c r="C5466">
        <f t="shared" si="1966"/>
        <v>115</v>
      </c>
      <c r="D5466">
        <f t="shared" ca="1" si="1959"/>
        <v>-20.708333333333332</v>
      </c>
      <c r="E5466">
        <f ca="1">IF(currency="USD",'Future et co'!F5466,IF(currency="EUR",'Future et co'!G5466,FALSE))</f>
        <v>3.6070000000000005E-2</v>
      </c>
      <c r="F5466">
        <f t="shared" ca="1" si="1960"/>
        <v>3.6070000000000005E-2</v>
      </c>
      <c r="G5466">
        <f t="shared" ca="1" si="1961"/>
        <v>2.0569999999999998E-2</v>
      </c>
      <c r="L5466">
        <f t="shared" ca="1" si="1962"/>
        <v>127.8</v>
      </c>
      <c r="M5466">
        <f t="shared" ca="1" si="1957"/>
        <v>3.6070000000000005E-2</v>
      </c>
      <c r="R5466">
        <f t="shared" ca="1" si="1963"/>
        <v>127.8</v>
      </c>
      <c r="S5466">
        <f t="shared" ca="1" si="1958"/>
        <v>3.6070000000000005E-2</v>
      </c>
      <c r="BK5466" s="1">
        <v>44306</v>
      </c>
      <c r="BL5466">
        <v>1.8401099999999999</v>
      </c>
      <c r="BM5466">
        <f t="shared" si="1965"/>
        <v>1.84011E-2</v>
      </c>
    </row>
    <row r="5467" spans="1:65" x14ac:dyDescent="0.3">
      <c r="A5467" s="21">
        <f t="shared" si="1964"/>
        <v>53464</v>
      </c>
      <c r="B5467" s="18">
        <f t="shared" si="1956"/>
        <v>112.421875</v>
      </c>
      <c r="C5467">
        <f t="shared" si="1966"/>
        <v>115</v>
      </c>
      <c r="D5467">
        <f t="shared" ca="1" si="1959"/>
        <v>-20.711111111111112</v>
      </c>
      <c r="E5467">
        <f ca="1">IF(currency="USD",'Future et co'!F5467,IF(currency="EUR",'Future et co'!G5467,FALSE))</f>
        <v>3.6070000000000005E-2</v>
      </c>
      <c r="F5467">
        <f t="shared" ca="1" si="1960"/>
        <v>3.6070000000000005E-2</v>
      </c>
      <c r="G5467">
        <f t="shared" ca="1" si="1961"/>
        <v>2.0569999999999998E-2</v>
      </c>
      <c r="L5467">
        <f t="shared" ca="1" si="1962"/>
        <v>127.8</v>
      </c>
      <c r="M5467">
        <f t="shared" ca="1" si="1957"/>
        <v>3.6070000000000005E-2</v>
      </c>
      <c r="R5467">
        <f t="shared" ca="1" si="1963"/>
        <v>127.8</v>
      </c>
      <c r="S5467">
        <f t="shared" ca="1" si="1958"/>
        <v>3.6070000000000005E-2</v>
      </c>
      <c r="BK5467" s="1">
        <v>44307</v>
      </c>
      <c r="BL5467">
        <v>1.8226899999999999</v>
      </c>
      <c r="BM5467">
        <f t="shared" si="1965"/>
        <v>1.8226900000000001E-2</v>
      </c>
    </row>
    <row r="5468" spans="1:65" x14ac:dyDescent="0.3">
      <c r="A5468" s="21">
        <f t="shared" si="1964"/>
        <v>53465</v>
      </c>
      <c r="B5468" s="18">
        <f t="shared" si="1956"/>
        <v>112.421875</v>
      </c>
      <c r="C5468">
        <f t="shared" si="1966"/>
        <v>115</v>
      </c>
      <c r="D5468">
        <f t="shared" ca="1" si="1959"/>
        <v>-20.713888888888889</v>
      </c>
      <c r="E5468">
        <f ca="1">IF(currency="USD",'Future et co'!F5468,IF(currency="EUR",'Future et co'!G5468,FALSE))</f>
        <v>3.6070000000000005E-2</v>
      </c>
      <c r="F5468">
        <f t="shared" ca="1" si="1960"/>
        <v>3.6070000000000005E-2</v>
      </c>
      <c r="G5468">
        <f t="shared" ca="1" si="1961"/>
        <v>2.0569999999999998E-2</v>
      </c>
      <c r="L5468">
        <f t="shared" ca="1" si="1962"/>
        <v>127.8</v>
      </c>
      <c r="M5468">
        <f t="shared" ca="1" si="1957"/>
        <v>3.6070000000000005E-2</v>
      </c>
      <c r="R5468">
        <f t="shared" ca="1" si="1963"/>
        <v>127.8</v>
      </c>
      <c r="S5468">
        <f t="shared" ca="1" si="1958"/>
        <v>3.6070000000000005E-2</v>
      </c>
      <c r="BK5468" s="1">
        <v>44308</v>
      </c>
      <c r="BL5468">
        <v>1.83866</v>
      </c>
      <c r="BM5468">
        <f t="shared" si="1965"/>
        <v>1.8386599999999999E-2</v>
      </c>
    </row>
    <row r="5469" spans="1:65" x14ac:dyDescent="0.3">
      <c r="A5469" s="21">
        <f t="shared" si="1964"/>
        <v>53468</v>
      </c>
      <c r="B5469" s="18">
        <f t="shared" si="1956"/>
        <v>112.421875</v>
      </c>
      <c r="C5469">
        <f t="shared" si="1966"/>
        <v>115</v>
      </c>
      <c r="D5469">
        <f t="shared" ca="1" si="1959"/>
        <v>-20.722222222222221</v>
      </c>
      <c r="E5469">
        <f ca="1">IF(currency="USD",'Future et co'!F5469,IF(currency="EUR",'Future et co'!G5469,FALSE))</f>
        <v>3.6070000000000005E-2</v>
      </c>
      <c r="F5469">
        <f t="shared" ca="1" si="1960"/>
        <v>3.6070000000000005E-2</v>
      </c>
      <c r="G5469">
        <f t="shared" ca="1" si="1961"/>
        <v>2.0569999999999998E-2</v>
      </c>
      <c r="L5469">
        <f t="shared" ca="1" si="1962"/>
        <v>127.8</v>
      </c>
      <c r="M5469">
        <f t="shared" ca="1" si="1957"/>
        <v>3.6070000000000005E-2</v>
      </c>
      <c r="R5469">
        <f t="shared" ca="1" si="1963"/>
        <v>127.8</v>
      </c>
      <c r="S5469">
        <f t="shared" ca="1" si="1958"/>
        <v>3.6070000000000005E-2</v>
      </c>
      <c r="BK5469" s="1">
        <v>44309</v>
      </c>
      <c r="BL5469">
        <v>1.82036</v>
      </c>
      <c r="BM5469">
        <f t="shared" si="1965"/>
        <v>1.82036E-2</v>
      </c>
    </row>
    <row r="5470" spans="1:65" x14ac:dyDescent="0.3">
      <c r="A5470" s="21">
        <f t="shared" si="1964"/>
        <v>53469</v>
      </c>
      <c r="B5470" s="18">
        <f t="shared" si="1956"/>
        <v>112.421875</v>
      </c>
      <c r="C5470">
        <f t="shared" si="1966"/>
        <v>115</v>
      </c>
      <c r="D5470">
        <f t="shared" ca="1" si="1959"/>
        <v>-20.725000000000001</v>
      </c>
      <c r="E5470">
        <f ca="1">IF(currency="USD",'Future et co'!F5470,IF(currency="EUR",'Future et co'!G5470,FALSE))</f>
        <v>3.6070000000000005E-2</v>
      </c>
      <c r="F5470">
        <f t="shared" ca="1" si="1960"/>
        <v>3.6070000000000005E-2</v>
      </c>
      <c r="G5470">
        <f t="shared" ca="1" si="1961"/>
        <v>2.0569999999999998E-2</v>
      </c>
      <c r="L5470">
        <f t="shared" ca="1" si="1962"/>
        <v>127.8</v>
      </c>
      <c r="M5470">
        <f t="shared" ca="1" si="1957"/>
        <v>3.6070000000000005E-2</v>
      </c>
      <c r="R5470">
        <f t="shared" ca="1" si="1963"/>
        <v>127.8</v>
      </c>
      <c r="S5470">
        <f t="shared" ca="1" si="1958"/>
        <v>3.6070000000000005E-2</v>
      </c>
      <c r="BK5470" s="1">
        <v>44312</v>
      </c>
      <c r="BL5470">
        <v>1.8218000000000001</v>
      </c>
      <c r="BM5470">
        <f t="shared" si="1965"/>
        <v>1.8218000000000002E-2</v>
      </c>
    </row>
    <row r="5471" spans="1:65" x14ac:dyDescent="0.3">
      <c r="A5471" s="21">
        <f t="shared" si="1964"/>
        <v>53470</v>
      </c>
      <c r="B5471" s="18">
        <f t="shared" si="1956"/>
        <v>112.421875</v>
      </c>
      <c r="C5471">
        <f t="shared" si="1966"/>
        <v>115</v>
      </c>
      <c r="D5471">
        <f t="shared" ca="1" si="1959"/>
        <v>-20.727777777777778</v>
      </c>
      <c r="E5471">
        <f ca="1">IF(currency="USD",'Future et co'!F5471,IF(currency="EUR",'Future et co'!G5471,FALSE))</f>
        <v>3.6070000000000005E-2</v>
      </c>
      <c r="F5471">
        <f t="shared" ca="1" si="1960"/>
        <v>3.6070000000000005E-2</v>
      </c>
      <c r="G5471">
        <f t="shared" ca="1" si="1961"/>
        <v>2.0569999999999998E-2</v>
      </c>
      <c r="L5471">
        <f t="shared" ca="1" si="1962"/>
        <v>127.8</v>
      </c>
      <c r="M5471">
        <f t="shared" ca="1" si="1957"/>
        <v>3.6070000000000005E-2</v>
      </c>
      <c r="R5471">
        <f t="shared" ca="1" si="1963"/>
        <v>127.8</v>
      </c>
      <c r="S5471">
        <f t="shared" ca="1" si="1958"/>
        <v>3.6070000000000005E-2</v>
      </c>
      <c r="BK5471" s="1">
        <v>44313</v>
      </c>
      <c r="BL5471">
        <v>1.8202100000000001</v>
      </c>
      <c r="BM5471">
        <f t="shared" si="1965"/>
        <v>1.8202100000000002E-2</v>
      </c>
    </row>
    <row r="5472" spans="1:65" x14ac:dyDescent="0.3">
      <c r="A5472" s="21">
        <f t="shared" si="1964"/>
        <v>53471</v>
      </c>
      <c r="B5472" s="18">
        <f t="shared" si="1956"/>
        <v>112.421875</v>
      </c>
      <c r="C5472">
        <f t="shared" si="1966"/>
        <v>115</v>
      </c>
      <c r="D5472">
        <f t="shared" ca="1" si="1959"/>
        <v>-20.730555555555554</v>
      </c>
      <c r="E5472">
        <f ca="1">IF(currency="USD",'Future et co'!F5472,IF(currency="EUR",'Future et co'!G5472,FALSE))</f>
        <v>3.6070000000000005E-2</v>
      </c>
      <c r="F5472">
        <f t="shared" ca="1" si="1960"/>
        <v>3.6070000000000005E-2</v>
      </c>
      <c r="G5472">
        <f t="shared" ca="1" si="1961"/>
        <v>2.0569999999999998E-2</v>
      </c>
      <c r="L5472">
        <f t="shared" ca="1" si="1962"/>
        <v>127.8</v>
      </c>
      <c r="M5472">
        <f t="shared" ca="1" si="1957"/>
        <v>3.6070000000000005E-2</v>
      </c>
      <c r="R5472">
        <f t="shared" ca="1" si="1963"/>
        <v>127.8</v>
      </c>
      <c r="S5472">
        <f t="shared" ca="1" si="1958"/>
        <v>3.6070000000000005E-2</v>
      </c>
      <c r="BK5472" s="1">
        <v>44314</v>
      </c>
      <c r="BL5472">
        <v>1.8308800000000001</v>
      </c>
      <c r="BM5472">
        <f t="shared" si="1965"/>
        <v>1.83088E-2</v>
      </c>
    </row>
    <row r="5473" spans="1:65" x14ac:dyDescent="0.3">
      <c r="A5473" s="21">
        <f t="shared" si="1964"/>
        <v>53472</v>
      </c>
      <c r="B5473" s="18">
        <f t="shared" si="1956"/>
        <v>112.421875</v>
      </c>
      <c r="C5473">
        <f t="shared" si="1966"/>
        <v>115</v>
      </c>
      <c r="D5473">
        <f t="shared" ca="1" si="1959"/>
        <v>-20.733333333333334</v>
      </c>
      <c r="E5473">
        <f ca="1">IF(currency="USD",'Future et co'!F5473,IF(currency="EUR",'Future et co'!G5473,FALSE))</f>
        <v>3.6070000000000005E-2</v>
      </c>
      <c r="F5473">
        <f t="shared" ca="1" si="1960"/>
        <v>3.6070000000000005E-2</v>
      </c>
      <c r="G5473">
        <f t="shared" ca="1" si="1961"/>
        <v>2.0569999999999998E-2</v>
      </c>
      <c r="L5473">
        <f t="shared" ca="1" si="1962"/>
        <v>127.8</v>
      </c>
      <c r="M5473">
        <f t="shared" ca="1" si="1957"/>
        <v>3.6070000000000005E-2</v>
      </c>
      <c r="R5473">
        <f t="shared" ca="1" si="1963"/>
        <v>127.8</v>
      </c>
      <c r="S5473">
        <f t="shared" ca="1" si="1958"/>
        <v>3.6070000000000005E-2</v>
      </c>
      <c r="BK5473" s="1">
        <v>44315</v>
      </c>
      <c r="BL5473">
        <v>1.81941</v>
      </c>
      <c r="BM5473">
        <f t="shared" si="1965"/>
        <v>1.8194100000000001E-2</v>
      </c>
    </row>
    <row r="5474" spans="1:65" x14ac:dyDescent="0.3">
      <c r="A5474" s="21">
        <f t="shared" si="1964"/>
        <v>53475</v>
      </c>
      <c r="B5474" s="18">
        <f t="shared" si="1956"/>
        <v>112.421875</v>
      </c>
      <c r="C5474">
        <f t="shared" si="1966"/>
        <v>115</v>
      </c>
      <c r="D5474">
        <f t="shared" ca="1" si="1959"/>
        <v>-20.741666666666667</v>
      </c>
      <c r="E5474">
        <f ca="1">IF(currency="USD",'Future et co'!F5474,IF(currency="EUR",'Future et co'!G5474,FALSE))</f>
        <v>3.6070000000000005E-2</v>
      </c>
      <c r="F5474">
        <f t="shared" ca="1" si="1960"/>
        <v>3.6070000000000005E-2</v>
      </c>
      <c r="G5474">
        <f t="shared" ca="1" si="1961"/>
        <v>2.0569999999999998E-2</v>
      </c>
      <c r="L5474">
        <f t="shared" ca="1" si="1962"/>
        <v>127.8</v>
      </c>
      <c r="M5474">
        <f t="shared" ca="1" si="1957"/>
        <v>3.6070000000000005E-2</v>
      </c>
      <c r="R5474">
        <f t="shared" ca="1" si="1963"/>
        <v>127.8</v>
      </c>
      <c r="S5474">
        <f t="shared" ca="1" si="1958"/>
        <v>3.6070000000000005E-2</v>
      </c>
      <c r="BK5474" s="1">
        <v>44316</v>
      </c>
      <c r="BL5474">
        <v>1.8331900000000001</v>
      </c>
      <c r="BM5474">
        <f t="shared" si="1965"/>
        <v>1.8331900000000002E-2</v>
      </c>
    </row>
    <row r="5475" spans="1:65" x14ac:dyDescent="0.3">
      <c r="A5475" s="21">
        <f t="shared" si="1964"/>
        <v>53476</v>
      </c>
      <c r="B5475" s="18">
        <f t="shared" si="1956"/>
        <v>112.421875</v>
      </c>
      <c r="C5475">
        <f t="shared" si="1966"/>
        <v>115</v>
      </c>
      <c r="D5475">
        <f t="shared" ca="1" si="1959"/>
        <v>-20.744444444444444</v>
      </c>
      <c r="E5475">
        <f ca="1">IF(currency="USD",'Future et co'!F5475,IF(currency="EUR",'Future et co'!G5475,FALSE))</f>
        <v>3.6070000000000005E-2</v>
      </c>
      <c r="F5475">
        <f t="shared" ca="1" si="1960"/>
        <v>3.6070000000000005E-2</v>
      </c>
      <c r="G5475">
        <f t="shared" ca="1" si="1961"/>
        <v>2.0569999999999998E-2</v>
      </c>
      <c r="L5475">
        <f t="shared" ca="1" si="1962"/>
        <v>127.8</v>
      </c>
      <c r="M5475">
        <f t="shared" ca="1" si="1957"/>
        <v>3.6070000000000005E-2</v>
      </c>
      <c r="R5475">
        <f t="shared" ca="1" si="1963"/>
        <v>127.8</v>
      </c>
      <c r="S5475">
        <f t="shared" ca="1" si="1958"/>
        <v>3.6070000000000005E-2</v>
      </c>
      <c r="BK5475" s="1">
        <v>44319</v>
      </c>
      <c r="BL5475">
        <v>1.8210999999999999</v>
      </c>
      <c r="BM5475">
        <f t="shared" si="1965"/>
        <v>1.8210999999999998E-2</v>
      </c>
    </row>
    <row r="5476" spans="1:65" x14ac:dyDescent="0.3">
      <c r="A5476" s="21">
        <f t="shared" si="1964"/>
        <v>53477</v>
      </c>
      <c r="B5476" s="18">
        <f t="shared" si="1956"/>
        <v>112.421875</v>
      </c>
      <c r="C5476">
        <f t="shared" si="1966"/>
        <v>115</v>
      </c>
      <c r="D5476">
        <f t="shared" ca="1" si="1959"/>
        <v>-20.747222222222224</v>
      </c>
      <c r="E5476">
        <f ca="1">IF(currency="USD",'Future et co'!F5476,IF(currency="EUR",'Future et co'!G5476,FALSE))</f>
        <v>3.6070000000000005E-2</v>
      </c>
      <c r="F5476">
        <f t="shared" ca="1" si="1960"/>
        <v>3.6070000000000005E-2</v>
      </c>
      <c r="G5476">
        <f t="shared" ca="1" si="1961"/>
        <v>2.0569999999999998E-2</v>
      </c>
      <c r="L5476">
        <f t="shared" ca="1" si="1962"/>
        <v>127.8</v>
      </c>
      <c r="M5476">
        <f t="shared" ca="1" si="1957"/>
        <v>3.6070000000000005E-2</v>
      </c>
      <c r="R5476">
        <f t="shared" ca="1" si="1963"/>
        <v>127.8</v>
      </c>
      <c r="S5476">
        <f t="shared" ca="1" si="1958"/>
        <v>3.6070000000000005E-2</v>
      </c>
      <c r="BK5476" s="1">
        <v>44320</v>
      </c>
      <c r="BL5476">
        <v>1.82969</v>
      </c>
      <c r="BM5476">
        <f t="shared" si="1965"/>
        <v>1.8296900000000001E-2</v>
      </c>
    </row>
    <row r="5477" spans="1:65" x14ac:dyDescent="0.3">
      <c r="A5477" s="21">
        <f t="shared" si="1964"/>
        <v>53478</v>
      </c>
      <c r="B5477" s="18">
        <f t="shared" si="1956"/>
        <v>112.421875</v>
      </c>
      <c r="C5477">
        <f t="shared" si="1966"/>
        <v>115</v>
      </c>
      <c r="D5477">
        <f t="shared" ca="1" si="1959"/>
        <v>-20.75</v>
      </c>
      <c r="E5477">
        <f ca="1">IF(currency="USD",'Future et co'!F5477,IF(currency="EUR",'Future et co'!G5477,FALSE))</f>
        <v>3.6070000000000005E-2</v>
      </c>
      <c r="F5477">
        <f t="shared" ca="1" si="1960"/>
        <v>3.6070000000000005E-2</v>
      </c>
      <c r="G5477">
        <f t="shared" ca="1" si="1961"/>
        <v>2.0569999999999998E-2</v>
      </c>
      <c r="L5477">
        <f t="shared" ca="1" si="1962"/>
        <v>127.8</v>
      </c>
      <c r="M5477">
        <f t="shared" ca="1" si="1957"/>
        <v>3.6070000000000005E-2</v>
      </c>
      <c r="R5477">
        <f t="shared" ca="1" si="1963"/>
        <v>127.8</v>
      </c>
      <c r="S5477">
        <f t="shared" ca="1" si="1958"/>
        <v>3.6070000000000005E-2</v>
      </c>
      <c r="BK5477" s="1">
        <v>44321</v>
      </c>
      <c r="BL5477">
        <v>1.8254699999999999</v>
      </c>
      <c r="BM5477">
        <f t="shared" si="1965"/>
        <v>1.8254699999999999E-2</v>
      </c>
    </row>
    <row r="5478" spans="1:65" x14ac:dyDescent="0.3">
      <c r="A5478" s="21">
        <f t="shared" si="1964"/>
        <v>53479</v>
      </c>
      <c r="B5478" s="18">
        <f t="shared" si="1956"/>
        <v>112.421875</v>
      </c>
      <c r="C5478">
        <f t="shared" si="1966"/>
        <v>115</v>
      </c>
      <c r="D5478">
        <f t="shared" ca="1" si="1959"/>
        <v>-20.752777777777776</v>
      </c>
      <c r="E5478">
        <f ca="1">IF(currency="USD",'Future et co'!F5478,IF(currency="EUR",'Future et co'!G5478,FALSE))</f>
        <v>3.6070000000000005E-2</v>
      </c>
      <c r="F5478">
        <f t="shared" ca="1" si="1960"/>
        <v>3.6070000000000005E-2</v>
      </c>
      <c r="G5478">
        <f t="shared" ca="1" si="1961"/>
        <v>2.0569999999999998E-2</v>
      </c>
      <c r="L5478">
        <f t="shared" ca="1" si="1962"/>
        <v>127.8</v>
      </c>
      <c r="M5478">
        <f t="shared" ca="1" si="1957"/>
        <v>3.6070000000000005E-2</v>
      </c>
      <c r="R5478">
        <f t="shared" ca="1" si="1963"/>
        <v>127.8</v>
      </c>
      <c r="S5478">
        <f t="shared" ca="1" si="1958"/>
        <v>3.6070000000000005E-2</v>
      </c>
      <c r="BK5478" s="1">
        <v>44322</v>
      </c>
      <c r="BL5478">
        <v>1.80996</v>
      </c>
      <c r="BM5478">
        <f t="shared" si="1965"/>
        <v>1.80996E-2</v>
      </c>
    </row>
    <row r="5479" spans="1:65" x14ac:dyDescent="0.3">
      <c r="A5479" s="21">
        <f t="shared" si="1964"/>
        <v>53482</v>
      </c>
      <c r="B5479" s="18">
        <f t="shared" si="1956"/>
        <v>112.421875</v>
      </c>
      <c r="C5479">
        <f t="shared" si="1966"/>
        <v>115</v>
      </c>
      <c r="D5479">
        <f t="shared" ca="1" si="1959"/>
        <v>-20.761111111111113</v>
      </c>
      <c r="E5479">
        <f ca="1">IF(currency="USD",'Future et co'!F5479,IF(currency="EUR",'Future et co'!G5479,FALSE))</f>
        <v>3.6070000000000005E-2</v>
      </c>
      <c r="F5479">
        <f t="shared" ca="1" si="1960"/>
        <v>3.6070000000000005E-2</v>
      </c>
      <c r="G5479">
        <f t="shared" ca="1" si="1961"/>
        <v>2.0569999999999998E-2</v>
      </c>
      <c r="L5479">
        <f t="shared" ca="1" si="1962"/>
        <v>127.8</v>
      </c>
      <c r="M5479">
        <f t="shared" ca="1" si="1957"/>
        <v>3.6070000000000005E-2</v>
      </c>
      <c r="R5479">
        <f t="shared" ca="1" si="1963"/>
        <v>127.8</v>
      </c>
      <c r="S5479">
        <f t="shared" ca="1" si="1958"/>
        <v>3.6070000000000005E-2</v>
      </c>
      <c r="BK5479" s="1">
        <v>44323</v>
      </c>
      <c r="BL5479">
        <v>1.7956700000000001</v>
      </c>
      <c r="BM5479">
        <f t="shared" si="1965"/>
        <v>1.7956700000000003E-2</v>
      </c>
    </row>
    <row r="5480" spans="1:65" x14ac:dyDescent="0.3">
      <c r="A5480" s="21">
        <f t="shared" si="1964"/>
        <v>53483</v>
      </c>
      <c r="B5480" s="18">
        <f t="shared" si="1956"/>
        <v>112.421875</v>
      </c>
      <c r="C5480">
        <f t="shared" si="1966"/>
        <v>115</v>
      </c>
      <c r="D5480">
        <f t="shared" ca="1" si="1959"/>
        <v>-20.763888888888889</v>
      </c>
      <c r="E5480">
        <f ca="1">IF(currency="USD",'Future et co'!F5480,IF(currency="EUR",'Future et co'!G5480,FALSE))</f>
        <v>3.6070000000000005E-2</v>
      </c>
      <c r="F5480">
        <f t="shared" ca="1" si="1960"/>
        <v>3.6070000000000005E-2</v>
      </c>
      <c r="G5480">
        <f t="shared" ca="1" si="1961"/>
        <v>2.0569999999999998E-2</v>
      </c>
      <c r="L5480">
        <f t="shared" ca="1" si="1962"/>
        <v>127.8</v>
      </c>
      <c r="M5480">
        <f t="shared" ca="1" si="1957"/>
        <v>3.6070000000000005E-2</v>
      </c>
      <c r="R5480">
        <f t="shared" ca="1" si="1963"/>
        <v>127.8</v>
      </c>
      <c r="S5480">
        <f t="shared" ca="1" si="1958"/>
        <v>3.6070000000000005E-2</v>
      </c>
      <c r="BK5480" s="1">
        <v>44326</v>
      </c>
      <c r="BL5480">
        <v>1.8068900000000001</v>
      </c>
      <c r="BM5480">
        <f t="shared" si="1965"/>
        <v>1.8068900000000002E-2</v>
      </c>
    </row>
    <row r="5481" spans="1:65" x14ac:dyDescent="0.3">
      <c r="A5481" s="21">
        <f t="shared" si="1964"/>
        <v>53484</v>
      </c>
      <c r="B5481" s="18">
        <f t="shared" si="1956"/>
        <v>112.421875</v>
      </c>
      <c r="C5481">
        <f t="shared" si="1966"/>
        <v>115</v>
      </c>
      <c r="D5481">
        <f t="shared" ca="1" si="1959"/>
        <v>-20.766666666666666</v>
      </c>
      <c r="E5481">
        <f ca="1">IF(currency="USD",'Future et co'!F5481,IF(currency="EUR",'Future et co'!G5481,FALSE))</f>
        <v>3.6070000000000005E-2</v>
      </c>
      <c r="F5481">
        <f t="shared" ca="1" si="1960"/>
        <v>3.6070000000000005E-2</v>
      </c>
      <c r="G5481">
        <f t="shared" ca="1" si="1961"/>
        <v>2.0569999999999998E-2</v>
      </c>
      <c r="L5481">
        <f t="shared" ca="1" si="1962"/>
        <v>127.8</v>
      </c>
      <c r="M5481">
        <f t="shared" ca="1" si="1957"/>
        <v>3.6070000000000005E-2</v>
      </c>
      <c r="R5481">
        <f t="shared" ca="1" si="1963"/>
        <v>127.8</v>
      </c>
      <c r="S5481">
        <f t="shared" ca="1" si="1958"/>
        <v>3.6070000000000005E-2</v>
      </c>
      <c r="BK5481" s="1">
        <v>44327</v>
      </c>
      <c r="BL5481">
        <v>1.8267899999999999</v>
      </c>
      <c r="BM5481">
        <f t="shared" si="1965"/>
        <v>1.82679E-2</v>
      </c>
    </row>
    <row r="5482" spans="1:65" x14ac:dyDescent="0.3">
      <c r="A5482" s="21">
        <f t="shared" si="1964"/>
        <v>53485</v>
      </c>
      <c r="B5482" s="18">
        <f t="shared" si="1956"/>
        <v>112.421875</v>
      </c>
      <c r="C5482">
        <f t="shared" si="1966"/>
        <v>115</v>
      </c>
      <c r="D5482">
        <f t="shared" ca="1" si="1959"/>
        <v>-20.769444444444446</v>
      </c>
      <c r="E5482">
        <f ca="1">IF(currency="USD",'Future et co'!F5482,IF(currency="EUR",'Future et co'!G5482,FALSE))</f>
        <v>3.6070000000000005E-2</v>
      </c>
      <c r="F5482">
        <f t="shared" ca="1" si="1960"/>
        <v>3.6070000000000005E-2</v>
      </c>
      <c r="G5482">
        <f t="shared" ca="1" si="1961"/>
        <v>2.0569999999999998E-2</v>
      </c>
      <c r="L5482">
        <f t="shared" ca="1" si="1962"/>
        <v>127.8</v>
      </c>
      <c r="M5482">
        <f t="shared" ca="1" si="1957"/>
        <v>3.6070000000000005E-2</v>
      </c>
      <c r="R5482">
        <f t="shared" ca="1" si="1963"/>
        <v>127.8</v>
      </c>
      <c r="S5482">
        <f t="shared" ca="1" si="1958"/>
        <v>3.6070000000000005E-2</v>
      </c>
      <c r="BK5482" s="1">
        <v>44328</v>
      </c>
      <c r="BL5482">
        <v>1.86497</v>
      </c>
      <c r="BM5482">
        <f t="shared" si="1965"/>
        <v>1.8649700000000002E-2</v>
      </c>
    </row>
    <row r="5483" spans="1:65" x14ac:dyDescent="0.3">
      <c r="A5483" s="21">
        <f t="shared" si="1964"/>
        <v>53486</v>
      </c>
      <c r="B5483" s="18">
        <f t="shared" si="1956"/>
        <v>112.421875</v>
      </c>
      <c r="C5483">
        <f t="shared" si="1966"/>
        <v>115</v>
      </c>
      <c r="D5483">
        <f t="shared" ca="1" si="1959"/>
        <v>-20.772222222222222</v>
      </c>
      <c r="E5483">
        <f ca="1">IF(currency="USD",'Future et co'!F5483,IF(currency="EUR",'Future et co'!G5483,FALSE))</f>
        <v>3.6070000000000005E-2</v>
      </c>
      <c r="F5483">
        <f t="shared" ca="1" si="1960"/>
        <v>3.6070000000000005E-2</v>
      </c>
      <c r="G5483">
        <f t="shared" ca="1" si="1961"/>
        <v>2.0569999999999998E-2</v>
      </c>
      <c r="L5483">
        <f t="shared" ca="1" si="1962"/>
        <v>127.8</v>
      </c>
      <c r="M5483">
        <f t="shared" ca="1" si="1957"/>
        <v>3.6070000000000005E-2</v>
      </c>
      <c r="R5483">
        <f t="shared" ca="1" si="1963"/>
        <v>127.8</v>
      </c>
      <c r="S5483">
        <f t="shared" ca="1" si="1958"/>
        <v>3.6070000000000005E-2</v>
      </c>
      <c r="BK5483" s="1">
        <v>44329</v>
      </c>
      <c r="BL5483">
        <v>1.8402000000000001</v>
      </c>
      <c r="BM5483">
        <f t="shared" si="1965"/>
        <v>1.8402000000000002E-2</v>
      </c>
    </row>
    <row r="5484" spans="1:65" x14ac:dyDescent="0.3">
      <c r="A5484" s="21">
        <f t="shared" si="1964"/>
        <v>53489</v>
      </c>
      <c r="B5484" s="18">
        <f t="shared" si="1956"/>
        <v>112.421875</v>
      </c>
      <c r="C5484">
        <f t="shared" si="1966"/>
        <v>115</v>
      </c>
      <c r="D5484">
        <f t="shared" ca="1" si="1959"/>
        <v>-20.780555555555555</v>
      </c>
      <c r="E5484">
        <f ca="1">IF(currency="USD",'Future et co'!F5484,IF(currency="EUR",'Future et co'!G5484,FALSE))</f>
        <v>3.6070000000000005E-2</v>
      </c>
      <c r="F5484">
        <f t="shared" ca="1" si="1960"/>
        <v>3.6070000000000005E-2</v>
      </c>
      <c r="G5484">
        <f t="shared" ca="1" si="1961"/>
        <v>2.0569999999999998E-2</v>
      </c>
      <c r="L5484">
        <f t="shared" ca="1" si="1962"/>
        <v>127.8</v>
      </c>
      <c r="M5484">
        <f t="shared" ca="1" si="1957"/>
        <v>3.6070000000000005E-2</v>
      </c>
      <c r="R5484">
        <f t="shared" ca="1" si="1963"/>
        <v>127.8</v>
      </c>
      <c r="S5484">
        <f t="shared" ca="1" si="1958"/>
        <v>3.6070000000000005E-2</v>
      </c>
      <c r="BK5484" s="1">
        <v>44330</v>
      </c>
      <c r="BL5484">
        <v>1.8170599999999999</v>
      </c>
      <c r="BM5484">
        <f t="shared" si="1965"/>
        <v>1.8170599999999999E-2</v>
      </c>
    </row>
    <row r="5485" spans="1:65" x14ac:dyDescent="0.3">
      <c r="A5485" s="21">
        <f t="shared" si="1964"/>
        <v>53490</v>
      </c>
      <c r="B5485" s="18">
        <f t="shared" si="1956"/>
        <v>112.421875</v>
      </c>
      <c r="C5485">
        <f t="shared" si="1966"/>
        <v>115</v>
      </c>
      <c r="D5485">
        <f t="shared" ca="1" si="1959"/>
        <v>-20.783333333333335</v>
      </c>
      <c r="E5485">
        <f ca="1">IF(currency="USD",'Future et co'!F5485,IF(currency="EUR",'Future et co'!G5485,FALSE))</f>
        <v>3.6070000000000005E-2</v>
      </c>
      <c r="F5485">
        <f t="shared" ca="1" si="1960"/>
        <v>3.6070000000000005E-2</v>
      </c>
      <c r="G5485">
        <f t="shared" ca="1" si="1961"/>
        <v>2.0569999999999998E-2</v>
      </c>
      <c r="L5485">
        <f t="shared" ca="1" si="1962"/>
        <v>127.8</v>
      </c>
      <c r="M5485">
        <f t="shared" ca="1" si="1957"/>
        <v>3.6070000000000005E-2</v>
      </c>
      <c r="R5485">
        <f t="shared" ca="1" si="1963"/>
        <v>127.8</v>
      </c>
      <c r="S5485">
        <f t="shared" ca="1" si="1958"/>
        <v>3.6070000000000005E-2</v>
      </c>
      <c r="BK5485" s="1">
        <v>44333</v>
      </c>
      <c r="BL5485">
        <v>1.8220499999999999</v>
      </c>
      <c r="BM5485">
        <f t="shared" si="1965"/>
        <v>1.8220500000000001E-2</v>
      </c>
    </row>
    <row r="5486" spans="1:65" x14ac:dyDescent="0.3">
      <c r="A5486" s="21">
        <f t="shared" si="1964"/>
        <v>53491</v>
      </c>
      <c r="B5486" s="18">
        <f t="shared" si="1956"/>
        <v>112.421875</v>
      </c>
      <c r="C5486">
        <f t="shared" si="1966"/>
        <v>115</v>
      </c>
      <c r="D5486">
        <f t="shared" ca="1" si="1959"/>
        <v>-20.786111111111111</v>
      </c>
      <c r="E5486">
        <f ca="1">IF(currency="USD",'Future et co'!F5486,IF(currency="EUR",'Future et co'!G5486,FALSE))</f>
        <v>3.6070000000000005E-2</v>
      </c>
      <c r="F5486">
        <f t="shared" ca="1" si="1960"/>
        <v>3.6070000000000005E-2</v>
      </c>
      <c r="G5486">
        <f t="shared" ca="1" si="1961"/>
        <v>2.0569999999999998E-2</v>
      </c>
      <c r="L5486">
        <f t="shared" ca="1" si="1962"/>
        <v>127.8</v>
      </c>
      <c r="M5486">
        <f t="shared" ca="1" si="1957"/>
        <v>3.6070000000000005E-2</v>
      </c>
      <c r="R5486">
        <f t="shared" ca="1" si="1963"/>
        <v>127.8</v>
      </c>
      <c r="S5486">
        <f t="shared" ca="1" si="1958"/>
        <v>3.6070000000000005E-2</v>
      </c>
      <c r="BK5486" s="1">
        <v>44334</v>
      </c>
      <c r="BL5486">
        <v>1.8385800000000001</v>
      </c>
      <c r="BM5486">
        <f t="shared" si="1965"/>
        <v>1.8385800000000001E-2</v>
      </c>
    </row>
    <row r="5487" spans="1:65" x14ac:dyDescent="0.3">
      <c r="A5487" s="21">
        <f t="shared" si="1964"/>
        <v>53492</v>
      </c>
      <c r="B5487" s="18">
        <f t="shared" si="1956"/>
        <v>112.421875</v>
      </c>
      <c r="C5487">
        <f t="shared" si="1966"/>
        <v>115</v>
      </c>
      <c r="D5487">
        <f t="shared" ca="1" si="1959"/>
        <v>-20.788888888888888</v>
      </c>
      <c r="E5487">
        <f ca="1">IF(currency="USD",'Future et co'!F5487,IF(currency="EUR",'Future et co'!G5487,FALSE))</f>
        <v>3.6070000000000005E-2</v>
      </c>
      <c r="F5487">
        <f t="shared" ca="1" si="1960"/>
        <v>3.6070000000000005E-2</v>
      </c>
      <c r="G5487">
        <f t="shared" ca="1" si="1961"/>
        <v>2.0569999999999998E-2</v>
      </c>
      <c r="L5487">
        <f t="shared" ca="1" si="1962"/>
        <v>127.8</v>
      </c>
      <c r="M5487">
        <f t="shared" ca="1" si="1957"/>
        <v>3.6070000000000005E-2</v>
      </c>
      <c r="R5487">
        <f t="shared" ca="1" si="1963"/>
        <v>127.8</v>
      </c>
      <c r="S5487">
        <f t="shared" ca="1" si="1958"/>
        <v>3.6070000000000005E-2</v>
      </c>
      <c r="BK5487" s="1">
        <v>44335</v>
      </c>
      <c r="BL5487">
        <v>1.84632</v>
      </c>
      <c r="BM5487">
        <f t="shared" si="1965"/>
        <v>1.8463199999999999E-2</v>
      </c>
    </row>
    <row r="5488" spans="1:65" x14ac:dyDescent="0.3">
      <c r="A5488" s="21">
        <f t="shared" si="1964"/>
        <v>53493</v>
      </c>
      <c r="B5488" s="18">
        <f t="shared" si="1956"/>
        <v>112.421875</v>
      </c>
      <c r="C5488">
        <f t="shared" si="1966"/>
        <v>115</v>
      </c>
      <c r="D5488">
        <f t="shared" ca="1" si="1959"/>
        <v>-20.791666666666668</v>
      </c>
      <c r="E5488">
        <f ca="1">IF(currency="USD",'Future et co'!F5488,IF(currency="EUR",'Future et co'!G5488,FALSE))</f>
        <v>3.6070000000000005E-2</v>
      </c>
      <c r="F5488">
        <f t="shared" ca="1" si="1960"/>
        <v>3.6070000000000005E-2</v>
      </c>
      <c r="G5488">
        <f t="shared" ca="1" si="1961"/>
        <v>2.0569999999999998E-2</v>
      </c>
      <c r="L5488">
        <f t="shared" ca="1" si="1962"/>
        <v>127.8</v>
      </c>
      <c r="M5488">
        <f t="shared" ca="1" si="1957"/>
        <v>3.6070000000000005E-2</v>
      </c>
      <c r="R5488">
        <f t="shared" ca="1" si="1963"/>
        <v>127.8</v>
      </c>
      <c r="S5488">
        <f t="shared" ca="1" si="1958"/>
        <v>3.6070000000000005E-2</v>
      </c>
      <c r="BK5488" s="1">
        <v>44336</v>
      </c>
      <c r="BL5488">
        <v>1.83097</v>
      </c>
      <c r="BM5488">
        <f t="shared" si="1965"/>
        <v>1.8309699999999998E-2</v>
      </c>
    </row>
    <row r="5489" spans="1:65" x14ac:dyDescent="0.3">
      <c r="A5489" s="21">
        <f t="shared" si="1964"/>
        <v>53496</v>
      </c>
      <c r="B5489" s="18">
        <f t="shared" si="1956"/>
        <v>112.421875</v>
      </c>
      <c r="C5489">
        <f t="shared" si="1966"/>
        <v>115</v>
      </c>
      <c r="D5489">
        <f t="shared" ca="1" si="1959"/>
        <v>-20.8</v>
      </c>
      <c r="E5489">
        <f ca="1">IF(currency="USD",'Future et co'!F5489,IF(currency="EUR",'Future et co'!G5489,FALSE))</f>
        <v>3.6070000000000005E-2</v>
      </c>
      <c r="F5489">
        <f t="shared" ca="1" si="1960"/>
        <v>3.6070000000000005E-2</v>
      </c>
      <c r="G5489">
        <f t="shared" ca="1" si="1961"/>
        <v>2.0569999999999998E-2</v>
      </c>
      <c r="L5489">
        <f t="shared" ca="1" si="1962"/>
        <v>127.8</v>
      </c>
      <c r="M5489">
        <f t="shared" ca="1" si="1957"/>
        <v>3.6070000000000005E-2</v>
      </c>
      <c r="R5489">
        <f t="shared" ca="1" si="1963"/>
        <v>127.8</v>
      </c>
      <c r="S5489">
        <f t="shared" ca="1" si="1958"/>
        <v>3.6070000000000005E-2</v>
      </c>
      <c r="BK5489" s="1">
        <v>44337</v>
      </c>
      <c r="BL5489">
        <v>1.8302799999999999</v>
      </c>
      <c r="BM5489">
        <f t="shared" si="1965"/>
        <v>1.8302799999999998E-2</v>
      </c>
    </row>
    <row r="5490" spans="1:65" x14ac:dyDescent="0.3">
      <c r="A5490" s="21">
        <f t="shared" si="1964"/>
        <v>53497</v>
      </c>
      <c r="B5490" s="18">
        <f t="shared" si="1956"/>
        <v>112.421875</v>
      </c>
      <c r="C5490">
        <f t="shared" si="1966"/>
        <v>115</v>
      </c>
      <c r="D5490">
        <f t="shared" ca="1" si="1959"/>
        <v>-20.802777777777777</v>
      </c>
      <c r="E5490">
        <f ca="1">IF(currency="USD",'Future et co'!F5490,IF(currency="EUR",'Future et co'!G5490,FALSE))</f>
        <v>3.6070000000000005E-2</v>
      </c>
      <c r="F5490">
        <f t="shared" ca="1" si="1960"/>
        <v>3.6070000000000005E-2</v>
      </c>
      <c r="G5490">
        <f t="shared" ca="1" si="1961"/>
        <v>2.0569999999999998E-2</v>
      </c>
      <c r="L5490">
        <f t="shared" ca="1" si="1962"/>
        <v>127.8</v>
      </c>
      <c r="M5490">
        <f t="shared" ca="1" si="1957"/>
        <v>3.6070000000000005E-2</v>
      </c>
      <c r="R5490">
        <f t="shared" ca="1" si="1963"/>
        <v>127.8</v>
      </c>
      <c r="S5490">
        <f t="shared" ca="1" si="1958"/>
        <v>3.6070000000000005E-2</v>
      </c>
      <c r="BK5490" s="1">
        <v>44340</v>
      </c>
      <c r="BL5490">
        <v>1.81677</v>
      </c>
      <c r="BM5490">
        <f t="shared" si="1965"/>
        <v>1.8167699999999998E-2</v>
      </c>
    </row>
    <row r="5491" spans="1:65" x14ac:dyDescent="0.3">
      <c r="A5491" s="21">
        <f t="shared" si="1964"/>
        <v>53498</v>
      </c>
      <c r="B5491" s="18">
        <f t="shared" si="1956"/>
        <v>112.421875</v>
      </c>
      <c r="C5491">
        <f t="shared" si="1966"/>
        <v>115</v>
      </c>
      <c r="D5491">
        <f t="shared" ca="1" si="1959"/>
        <v>-20.805555555555557</v>
      </c>
      <c r="E5491">
        <f ca="1">IF(currency="USD",'Future et co'!F5491,IF(currency="EUR",'Future et co'!G5491,FALSE))</f>
        <v>3.6070000000000005E-2</v>
      </c>
      <c r="F5491">
        <f t="shared" ca="1" si="1960"/>
        <v>3.6070000000000005E-2</v>
      </c>
      <c r="G5491">
        <f t="shared" ca="1" si="1961"/>
        <v>2.0569999999999998E-2</v>
      </c>
      <c r="L5491">
        <f t="shared" ca="1" si="1962"/>
        <v>127.8</v>
      </c>
      <c r="M5491">
        <f t="shared" ca="1" si="1957"/>
        <v>3.6070000000000005E-2</v>
      </c>
      <c r="R5491">
        <f t="shared" ca="1" si="1963"/>
        <v>127.8</v>
      </c>
      <c r="S5491">
        <f t="shared" ca="1" si="1958"/>
        <v>3.6070000000000005E-2</v>
      </c>
      <c r="BK5491" s="1">
        <v>44341</v>
      </c>
      <c r="BL5491">
        <v>1.82263</v>
      </c>
      <c r="BM5491">
        <f t="shared" si="1965"/>
        <v>1.8226300000000001E-2</v>
      </c>
    </row>
    <row r="5492" spans="1:65" x14ac:dyDescent="0.3">
      <c r="A5492" s="21">
        <f t="shared" si="1964"/>
        <v>53499</v>
      </c>
      <c r="B5492" s="18">
        <f t="shared" si="1956"/>
        <v>112.421875</v>
      </c>
      <c r="C5492">
        <f t="shared" si="1966"/>
        <v>115</v>
      </c>
      <c r="D5492">
        <f t="shared" ca="1" si="1959"/>
        <v>-20.808333333333334</v>
      </c>
      <c r="E5492">
        <f ca="1">IF(currency="USD",'Future et co'!F5492,IF(currency="EUR",'Future et co'!G5492,FALSE))</f>
        <v>3.6070000000000005E-2</v>
      </c>
      <c r="F5492">
        <f t="shared" ca="1" si="1960"/>
        <v>3.6070000000000005E-2</v>
      </c>
      <c r="G5492">
        <f t="shared" ca="1" si="1961"/>
        <v>2.0569999999999998E-2</v>
      </c>
      <c r="L5492">
        <f t="shared" ca="1" si="1962"/>
        <v>127.8</v>
      </c>
      <c r="M5492">
        <f t="shared" ca="1" si="1957"/>
        <v>3.6070000000000005E-2</v>
      </c>
      <c r="R5492">
        <f t="shared" ca="1" si="1963"/>
        <v>127.8</v>
      </c>
      <c r="S5492">
        <f t="shared" ca="1" si="1958"/>
        <v>3.6070000000000005E-2</v>
      </c>
      <c r="BK5492" s="1">
        <v>44342</v>
      </c>
      <c r="BL5492">
        <v>1.82073</v>
      </c>
      <c r="BM5492">
        <f t="shared" si="1965"/>
        <v>1.8207299999999999E-2</v>
      </c>
    </row>
    <row r="5493" spans="1:65" x14ac:dyDescent="0.3">
      <c r="A5493" s="21">
        <f t="shared" si="1964"/>
        <v>53500</v>
      </c>
      <c r="B5493" s="18">
        <f t="shared" si="1956"/>
        <v>112.421875</v>
      </c>
      <c r="C5493">
        <f t="shared" si="1966"/>
        <v>115</v>
      </c>
      <c r="D5493">
        <f t="shared" ca="1" si="1959"/>
        <v>-20.81111111111111</v>
      </c>
      <c r="E5493">
        <f ca="1">IF(currency="USD",'Future et co'!F5493,IF(currency="EUR",'Future et co'!G5493,FALSE))</f>
        <v>3.6070000000000005E-2</v>
      </c>
      <c r="F5493">
        <f t="shared" ca="1" si="1960"/>
        <v>3.6070000000000005E-2</v>
      </c>
      <c r="G5493">
        <f t="shared" ca="1" si="1961"/>
        <v>2.0569999999999998E-2</v>
      </c>
      <c r="L5493">
        <f t="shared" ca="1" si="1962"/>
        <v>127.8</v>
      </c>
      <c r="M5493">
        <f t="shared" ca="1" si="1957"/>
        <v>3.6070000000000005E-2</v>
      </c>
      <c r="R5493">
        <f t="shared" ca="1" si="1963"/>
        <v>127.8</v>
      </c>
      <c r="S5493">
        <f t="shared" ca="1" si="1958"/>
        <v>3.6070000000000005E-2</v>
      </c>
      <c r="BK5493" s="1">
        <v>44343</v>
      </c>
      <c r="BL5493">
        <v>1.8209200000000001</v>
      </c>
      <c r="BM5493">
        <f t="shared" si="1965"/>
        <v>1.8209200000000002E-2</v>
      </c>
    </row>
    <row r="5494" spans="1:65" x14ac:dyDescent="0.3">
      <c r="A5494" s="21">
        <f t="shared" si="1964"/>
        <v>53503</v>
      </c>
      <c r="B5494" s="18">
        <f t="shared" si="1956"/>
        <v>112.421875</v>
      </c>
      <c r="C5494">
        <f t="shared" si="1966"/>
        <v>115</v>
      </c>
      <c r="D5494">
        <f t="shared" ca="1" si="1959"/>
        <v>-20.819444444444443</v>
      </c>
      <c r="E5494">
        <f ca="1">IF(currency="USD",'Future et co'!F5494,IF(currency="EUR",'Future et co'!G5494,FALSE))</f>
        <v>3.6070000000000005E-2</v>
      </c>
      <c r="F5494">
        <f t="shared" ca="1" si="1960"/>
        <v>3.6070000000000005E-2</v>
      </c>
      <c r="G5494">
        <f t="shared" ca="1" si="1961"/>
        <v>2.0569999999999998E-2</v>
      </c>
      <c r="L5494">
        <f t="shared" ca="1" si="1962"/>
        <v>127.8</v>
      </c>
      <c r="M5494">
        <f t="shared" ca="1" si="1957"/>
        <v>3.6070000000000005E-2</v>
      </c>
      <c r="R5494">
        <f t="shared" ca="1" si="1963"/>
        <v>127.8</v>
      </c>
      <c r="S5494">
        <f t="shared" ca="1" si="1958"/>
        <v>3.6070000000000005E-2</v>
      </c>
      <c r="BK5494" s="1">
        <v>44344</v>
      </c>
      <c r="BL5494">
        <v>1.81975</v>
      </c>
      <c r="BM5494">
        <f t="shared" si="1965"/>
        <v>1.8197499999999998E-2</v>
      </c>
    </row>
    <row r="5495" spans="1:65" x14ac:dyDescent="0.3">
      <c r="A5495" s="21">
        <f t="shared" si="1964"/>
        <v>53504</v>
      </c>
      <c r="B5495" s="18">
        <f t="shared" si="1956"/>
        <v>112.421875</v>
      </c>
      <c r="C5495">
        <f t="shared" si="1966"/>
        <v>115</v>
      </c>
      <c r="D5495">
        <f t="shared" ca="1" si="1959"/>
        <v>-20.822222222222223</v>
      </c>
      <c r="E5495">
        <f ca="1">IF(currency="USD",'Future et co'!F5495,IF(currency="EUR",'Future et co'!G5495,FALSE))</f>
        <v>3.6070000000000005E-2</v>
      </c>
      <c r="F5495">
        <f t="shared" ca="1" si="1960"/>
        <v>3.6070000000000005E-2</v>
      </c>
      <c r="G5495">
        <f t="shared" ca="1" si="1961"/>
        <v>2.0569999999999998E-2</v>
      </c>
      <c r="L5495">
        <f t="shared" ca="1" si="1962"/>
        <v>127.8</v>
      </c>
      <c r="M5495">
        <f t="shared" ca="1" si="1957"/>
        <v>3.6070000000000005E-2</v>
      </c>
      <c r="R5495">
        <f t="shared" ca="1" si="1963"/>
        <v>127.8</v>
      </c>
      <c r="S5495">
        <f t="shared" ca="1" si="1958"/>
        <v>3.6070000000000005E-2</v>
      </c>
      <c r="BK5495" s="1">
        <v>44347</v>
      </c>
      <c r="BL5495">
        <v>1.81975</v>
      </c>
      <c r="BM5495">
        <f t="shared" si="1965"/>
        <v>1.8197499999999998E-2</v>
      </c>
    </row>
    <row r="5496" spans="1:65" x14ac:dyDescent="0.3">
      <c r="A5496" s="21">
        <f t="shared" si="1964"/>
        <v>53505</v>
      </c>
      <c r="B5496" s="18">
        <f t="shared" si="1956"/>
        <v>112.421875</v>
      </c>
      <c r="C5496">
        <f t="shared" si="1966"/>
        <v>115</v>
      </c>
      <c r="D5496">
        <f t="shared" ca="1" si="1959"/>
        <v>-20.824999999999999</v>
      </c>
      <c r="E5496">
        <f ca="1">IF(currency="USD",'Future et co'!F5496,IF(currency="EUR",'Future et co'!G5496,FALSE))</f>
        <v>3.6070000000000005E-2</v>
      </c>
      <c r="F5496">
        <f t="shared" ca="1" si="1960"/>
        <v>3.6070000000000005E-2</v>
      </c>
      <c r="G5496">
        <f t="shared" ca="1" si="1961"/>
        <v>2.0569999999999998E-2</v>
      </c>
      <c r="L5496">
        <f t="shared" ca="1" si="1962"/>
        <v>127.8</v>
      </c>
      <c r="M5496">
        <f t="shared" ca="1" si="1957"/>
        <v>3.6070000000000005E-2</v>
      </c>
      <c r="R5496">
        <f t="shared" ca="1" si="1963"/>
        <v>127.8</v>
      </c>
      <c r="S5496">
        <f t="shared" ca="1" si="1958"/>
        <v>3.6070000000000005E-2</v>
      </c>
      <c r="BK5496" s="1">
        <v>44348</v>
      </c>
      <c r="BL5496">
        <v>1.82047</v>
      </c>
      <c r="BM5496">
        <f t="shared" si="1965"/>
        <v>1.8204700000000001E-2</v>
      </c>
    </row>
    <row r="5497" spans="1:65" x14ac:dyDescent="0.3">
      <c r="A5497" s="21">
        <f t="shared" si="1964"/>
        <v>53506</v>
      </c>
      <c r="B5497" s="18">
        <f t="shared" si="1956"/>
        <v>112.421875</v>
      </c>
      <c r="C5497">
        <f t="shared" si="1966"/>
        <v>115</v>
      </c>
      <c r="D5497">
        <f t="shared" ca="1" si="1959"/>
        <v>-20.827777777777779</v>
      </c>
      <c r="E5497">
        <f ca="1">IF(currency="USD",'Future et co'!F5497,IF(currency="EUR",'Future et co'!G5497,FALSE))</f>
        <v>3.6070000000000005E-2</v>
      </c>
      <c r="F5497">
        <f t="shared" ca="1" si="1960"/>
        <v>3.6070000000000005E-2</v>
      </c>
      <c r="G5497">
        <f t="shared" ca="1" si="1961"/>
        <v>2.0569999999999998E-2</v>
      </c>
      <c r="L5497">
        <f t="shared" ca="1" si="1962"/>
        <v>127.8</v>
      </c>
      <c r="M5497">
        <f t="shared" ca="1" si="1957"/>
        <v>3.6070000000000005E-2</v>
      </c>
      <c r="R5497">
        <f t="shared" ca="1" si="1963"/>
        <v>127.8</v>
      </c>
      <c r="S5497">
        <f t="shared" ca="1" si="1958"/>
        <v>3.6070000000000005E-2</v>
      </c>
      <c r="BK5497" s="1">
        <v>44349</v>
      </c>
      <c r="BL5497">
        <v>1.8164899999999999</v>
      </c>
      <c r="BM5497">
        <f t="shared" si="1965"/>
        <v>1.8164899999999998E-2</v>
      </c>
    </row>
    <row r="5498" spans="1:65" x14ac:dyDescent="0.3">
      <c r="A5498" s="21">
        <f t="shared" si="1964"/>
        <v>53507</v>
      </c>
      <c r="B5498" s="18">
        <f t="shared" si="1956"/>
        <v>112.421875</v>
      </c>
      <c r="C5498">
        <f t="shared" si="1966"/>
        <v>115</v>
      </c>
      <c r="D5498">
        <f t="shared" ca="1" si="1959"/>
        <v>-20.830555555555556</v>
      </c>
      <c r="E5498">
        <f ca="1">IF(currency="USD",'Future et co'!F5498,IF(currency="EUR",'Future et co'!G5498,FALSE))</f>
        <v>3.6070000000000005E-2</v>
      </c>
      <c r="F5498">
        <f t="shared" ca="1" si="1960"/>
        <v>3.6070000000000005E-2</v>
      </c>
      <c r="G5498">
        <f t="shared" ca="1" si="1961"/>
        <v>2.0569999999999998E-2</v>
      </c>
      <c r="L5498">
        <f t="shared" ca="1" si="1962"/>
        <v>127.8</v>
      </c>
      <c r="M5498">
        <f t="shared" ca="1" si="1957"/>
        <v>3.6070000000000005E-2</v>
      </c>
      <c r="R5498">
        <f t="shared" ca="1" si="1963"/>
        <v>127.8</v>
      </c>
      <c r="S5498">
        <f t="shared" ca="1" si="1958"/>
        <v>3.6070000000000005E-2</v>
      </c>
      <c r="BK5498" s="1">
        <v>44350</v>
      </c>
      <c r="BL5498">
        <v>1.81935</v>
      </c>
      <c r="BM5498">
        <f t="shared" si="1965"/>
        <v>1.8193500000000001E-2</v>
      </c>
    </row>
    <row r="5499" spans="1:65" x14ac:dyDescent="0.3">
      <c r="A5499" s="21">
        <f t="shared" si="1964"/>
        <v>53510</v>
      </c>
      <c r="B5499" s="18">
        <f t="shared" si="1956"/>
        <v>112.421875</v>
      </c>
      <c r="C5499">
        <f t="shared" si="1966"/>
        <v>115</v>
      </c>
      <c r="D5499">
        <f t="shared" ca="1" si="1959"/>
        <v>-20.838888888888889</v>
      </c>
      <c r="E5499">
        <f ca="1">IF(currency="USD",'Future et co'!F5499,IF(currency="EUR",'Future et co'!G5499,FALSE))</f>
        <v>3.6070000000000005E-2</v>
      </c>
      <c r="F5499">
        <f t="shared" ca="1" si="1960"/>
        <v>3.6070000000000005E-2</v>
      </c>
      <c r="G5499">
        <f t="shared" ca="1" si="1961"/>
        <v>2.0569999999999998E-2</v>
      </c>
      <c r="L5499">
        <f t="shared" ca="1" si="1962"/>
        <v>127.8</v>
      </c>
      <c r="M5499">
        <f t="shared" ca="1" si="1957"/>
        <v>3.6070000000000005E-2</v>
      </c>
      <c r="R5499">
        <f t="shared" ca="1" si="1963"/>
        <v>127.8</v>
      </c>
      <c r="S5499">
        <f t="shared" ca="1" si="1958"/>
        <v>3.6070000000000005E-2</v>
      </c>
      <c r="BK5499" s="1">
        <v>44351</v>
      </c>
      <c r="BL5499">
        <v>1.8064499999999999</v>
      </c>
      <c r="BM5499">
        <f t="shared" si="1965"/>
        <v>1.8064499999999997E-2</v>
      </c>
    </row>
    <row r="5500" spans="1:65" x14ac:dyDescent="0.3">
      <c r="A5500" s="21">
        <f t="shared" si="1964"/>
        <v>53511</v>
      </c>
      <c r="B5500" s="18">
        <f t="shared" si="1956"/>
        <v>112.421875</v>
      </c>
      <c r="C5500">
        <f t="shared" si="1966"/>
        <v>115</v>
      </c>
      <c r="D5500">
        <f t="shared" ca="1" si="1959"/>
        <v>-20.841666666666665</v>
      </c>
      <c r="E5500">
        <f ca="1">IF(currency="USD",'Future et co'!F5500,IF(currency="EUR",'Future et co'!G5500,FALSE))</f>
        <v>3.6070000000000005E-2</v>
      </c>
      <c r="F5500">
        <f t="shared" ca="1" si="1960"/>
        <v>3.6070000000000005E-2</v>
      </c>
      <c r="G5500">
        <f t="shared" ca="1" si="1961"/>
        <v>2.0569999999999998E-2</v>
      </c>
      <c r="L5500">
        <f t="shared" ca="1" si="1962"/>
        <v>127.8</v>
      </c>
      <c r="M5500">
        <f t="shared" ca="1" si="1957"/>
        <v>3.6070000000000005E-2</v>
      </c>
      <c r="R5500">
        <f t="shared" ca="1" si="1963"/>
        <v>127.8</v>
      </c>
      <c r="S5500">
        <f t="shared" ca="1" si="1958"/>
        <v>3.6070000000000005E-2</v>
      </c>
      <c r="BK5500" s="1">
        <v>44354</v>
      </c>
      <c r="BL5500">
        <v>1.81009</v>
      </c>
      <c r="BM5500">
        <f t="shared" si="1965"/>
        <v>1.81009E-2</v>
      </c>
    </row>
    <row r="5501" spans="1:65" x14ac:dyDescent="0.3">
      <c r="A5501" s="21">
        <f t="shared" si="1964"/>
        <v>53512</v>
      </c>
      <c r="B5501" s="18">
        <f t="shared" si="1956"/>
        <v>112.421875</v>
      </c>
      <c r="C5501">
        <f t="shared" si="1966"/>
        <v>115</v>
      </c>
      <c r="D5501">
        <f t="shared" ca="1" si="1959"/>
        <v>-20.844444444444445</v>
      </c>
      <c r="E5501">
        <f ca="1">IF(currency="USD",'Future et co'!F5501,IF(currency="EUR",'Future et co'!G5501,FALSE))</f>
        <v>3.6070000000000005E-2</v>
      </c>
      <c r="F5501">
        <f t="shared" ca="1" si="1960"/>
        <v>3.6070000000000005E-2</v>
      </c>
      <c r="G5501">
        <f t="shared" ca="1" si="1961"/>
        <v>2.0569999999999998E-2</v>
      </c>
      <c r="L5501">
        <f t="shared" ca="1" si="1962"/>
        <v>127.8</v>
      </c>
      <c r="M5501">
        <f t="shared" ca="1" si="1957"/>
        <v>3.6070000000000005E-2</v>
      </c>
      <c r="R5501">
        <f t="shared" ca="1" si="1963"/>
        <v>127.8</v>
      </c>
      <c r="S5501">
        <f t="shared" ca="1" si="1958"/>
        <v>3.6070000000000005E-2</v>
      </c>
      <c r="BK5501" s="1">
        <v>44355</v>
      </c>
      <c r="BL5501">
        <v>1.8121700000000001</v>
      </c>
      <c r="BM5501">
        <f t="shared" si="1965"/>
        <v>1.8121700000000001E-2</v>
      </c>
    </row>
    <row r="5502" spans="1:65" x14ac:dyDescent="0.3">
      <c r="A5502" s="21">
        <f t="shared" si="1964"/>
        <v>53513</v>
      </c>
      <c r="B5502" s="18">
        <f t="shared" si="1956"/>
        <v>112.421875</v>
      </c>
      <c r="C5502">
        <f t="shared" si="1966"/>
        <v>115</v>
      </c>
      <c r="D5502">
        <f t="shared" ca="1" si="1959"/>
        <v>-20.847222222222221</v>
      </c>
      <c r="E5502">
        <f ca="1">IF(currency="USD",'Future et co'!F5502,IF(currency="EUR",'Future et co'!G5502,FALSE))</f>
        <v>3.6070000000000005E-2</v>
      </c>
      <c r="F5502">
        <f t="shared" ca="1" si="1960"/>
        <v>3.6070000000000005E-2</v>
      </c>
      <c r="G5502">
        <f t="shared" ca="1" si="1961"/>
        <v>2.0569999999999998E-2</v>
      </c>
      <c r="L5502">
        <f t="shared" ca="1" si="1962"/>
        <v>127.8</v>
      </c>
      <c r="M5502">
        <f t="shared" ca="1" si="1957"/>
        <v>3.6070000000000005E-2</v>
      </c>
      <c r="R5502">
        <f t="shared" ca="1" si="1963"/>
        <v>127.8</v>
      </c>
      <c r="S5502">
        <f t="shared" ca="1" si="1958"/>
        <v>3.6070000000000005E-2</v>
      </c>
      <c r="BK5502" s="1">
        <v>44356</v>
      </c>
      <c r="BL5502">
        <v>1.8213600000000001</v>
      </c>
      <c r="BM5502">
        <f t="shared" si="1965"/>
        <v>1.82136E-2</v>
      </c>
    </row>
    <row r="5503" spans="1:65" x14ac:dyDescent="0.3">
      <c r="A5503" s="21">
        <f t="shared" si="1964"/>
        <v>53514</v>
      </c>
      <c r="B5503" s="18">
        <f t="shared" si="1956"/>
        <v>112.421875</v>
      </c>
      <c r="C5503">
        <f t="shared" si="1966"/>
        <v>115</v>
      </c>
      <c r="D5503">
        <f t="shared" ca="1" si="1959"/>
        <v>-20.85</v>
      </c>
      <c r="E5503">
        <f ca="1">IF(currency="USD",'Future et co'!F5503,IF(currency="EUR",'Future et co'!G5503,FALSE))</f>
        <v>3.6070000000000005E-2</v>
      </c>
      <c r="F5503">
        <f t="shared" ca="1" si="1960"/>
        <v>3.6070000000000005E-2</v>
      </c>
      <c r="G5503">
        <f t="shared" ca="1" si="1961"/>
        <v>2.0569999999999998E-2</v>
      </c>
      <c r="L5503">
        <f t="shared" ca="1" si="1962"/>
        <v>127.8</v>
      </c>
      <c r="M5503">
        <f t="shared" ca="1" si="1957"/>
        <v>3.6070000000000005E-2</v>
      </c>
      <c r="R5503">
        <f t="shared" ca="1" si="1963"/>
        <v>127.8</v>
      </c>
      <c r="S5503">
        <f t="shared" ca="1" si="1958"/>
        <v>3.6070000000000005E-2</v>
      </c>
      <c r="BK5503" s="1">
        <v>44357</v>
      </c>
      <c r="BL5503">
        <v>1.81732</v>
      </c>
      <c r="BM5503">
        <f t="shared" si="1965"/>
        <v>1.81732E-2</v>
      </c>
    </row>
    <row r="5504" spans="1:65" x14ac:dyDescent="0.3">
      <c r="A5504" s="21">
        <f t="shared" si="1964"/>
        <v>53517</v>
      </c>
      <c r="B5504" s="18">
        <f t="shared" si="1956"/>
        <v>112.421875</v>
      </c>
      <c r="C5504">
        <f t="shared" si="1966"/>
        <v>115</v>
      </c>
      <c r="D5504">
        <f t="shared" ca="1" si="1959"/>
        <v>-20.858333333333334</v>
      </c>
      <c r="E5504">
        <f ca="1">IF(currency="USD",'Future et co'!F5504,IF(currency="EUR",'Future et co'!G5504,FALSE))</f>
        <v>3.6070000000000005E-2</v>
      </c>
      <c r="F5504">
        <f t="shared" ca="1" si="1960"/>
        <v>3.6070000000000005E-2</v>
      </c>
      <c r="G5504">
        <f t="shared" ca="1" si="1961"/>
        <v>2.0569999999999998E-2</v>
      </c>
      <c r="L5504">
        <f t="shared" ca="1" si="1962"/>
        <v>127.8</v>
      </c>
      <c r="M5504">
        <f t="shared" ca="1" si="1957"/>
        <v>3.6070000000000005E-2</v>
      </c>
      <c r="R5504">
        <f t="shared" ca="1" si="1963"/>
        <v>127.8</v>
      </c>
      <c r="S5504">
        <f t="shared" ca="1" si="1958"/>
        <v>3.6070000000000005E-2</v>
      </c>
      <c r="BK5504" s="1">
        <v>44358</v>
      </c>
      <c r="BL5504">
        <v>1.8126800000000001</v>
      </c>
      <c r="BM5504">
        <f t="shared" si="1965"/>
        <v>1.8126800000000002E-2</v>
      </c>
    </row>
    <row r="5505" spans="1:65" x14ac:dyDescent="0.3">
      <c r="A5505" s="21">
        <f t="shared" si="1964"/>
        <v>53518</v>
      </c>
      <c r="B5505" s="18">
        <f t="shared" si="1956"/>
        <v>112.421875</v>
      </c>
      <c r="C5505">
        <f t="shared" si="1966"/>
        <v>115</v>
      </c>
      <c r="D5505">
        <f t="shared" ca="1" si="1959"/>
        <v>-20.861111111111111</v>
      </c>
      <c r="E5505">
        <f ca="1">IF(currency="USD",'Future et co'!F5505,IF(currency="EUR",'Future et co'!G5505,FALSE))</f>
        <v>3.6070000000000005E-2</v>
      </c>
      <c r="F5505">
        <f t="shared" ca="1" si="1960"/>
        <v>3.6070000000000005E-2</v>
      </c>
      <c r="G5505">
        <f t="shared" ca="1" si="1961"/>
        <v>2.0569999999999998E-2</v>
      </c>
      <c r="L5505">
        <f t="shared" ca="1" si="1962"/>
        <v>127.8</v>
      </c>
      <c r="M5505">
        <f t="shared" ca="1" si="1957"/>
        <v>3.6070000000000005E-2</v>
      </c>
      <c r="R5505">
        <f t="shared" ca="1" si="1963"/>
        <v>127.8</v>
      </c>
      <c r="S5505">
        <f t="shared" ca="1" si="1958"/>
        <v>3.6070000000000005E-2</v>
      </c>
      <c r="BK5505" s="1">
        <v>44361</v>
      </c>
      <c r="BL5505">
        <v>1.81325</v>
      </c>
      <c r="BM5505">
        <f t="shared" si="1965"/>
        <v>1.8132499999999999E-2</v>
      </c>
    </row>
    <row r="5506" spans="1:65" x14ac:dyDescent="0.3">
      <c r="A5506" s="21">
        <f t="shared" si="1964"/>
        <v>53519</v>
      </c>
      <c r="B5506" s="18">
        <f t="shared" si="1956"/>
        <v>112.421875</v>
      </c>
      <c r="C5506">
        <f t="shared" si="1966"/>
        <v>115</v>
      </c>
      <c r="D5506">
        <f t="shared" ca="1" si="1959"/>
        <v>-20.863888888888887</v>
      </c>
      <c r="E5506">
        <f ca="1">IF(currency="USD",'Future et co'!F5506,IF(currency="EUR",'Future et co'!G5506,FALSE))</f>
        <v>3.6070000000000005E-2</v>
      </c>
      <c r="F5506">
        <f t="shared" ca="1" si="1960"/>
        <v>3.6070000000000005E-2</v>
      </c>
      <c r="G5506">
        <f t="shared" ca="1" si="1961"/>
        <v>2.0569999999999998E-2</v>
      </c>
      <c r="L5506">
        <f t="shared" ca="1" si="1962"/>
        <v>127.8</v>
      </c>
      <c r="M5506">
        <f t="shared" ca="1" si="1957"/>
        <v>3.6070000000000005E-2</v>
      </c>
      <c r="R5506">
        <f t="shared" ca="1" si="1963"/>
        <v>127.8</v>
      </c>
      <c r="S5506">
        <f t="shared" ca="1" si="1958"/>
        <v>3.6070000000000005E-2</v>
      </c>
      <c r="BK5506" s="1">
        <v>44362</v>
      </c>
      <c r="BL5506">
        <v>1.81521</v>
      </c>
      <c r="BM5506">
        <f t="shared" si="1965"/>
        <v>1.8152100000000001E-2</v>
      </c>
    </row>
    <row r="5507" spans="1:65" x14ac:dyDescent="0.3">
      <c r="A5507" s="21">
        <f t="shared" si="1964"/>
        <v>53520</v>
      </c>
      <c r="B5507" s="18">
        <f t="shared" si="1956"/>
        <v>112.421875</v>
      </c>
      <c r="C5507">
        <f t="shared" si="1966"/>
        <v>115</v>
      </c>
      <c r="D5507">
        <f t="shared" ca="1" si="1959"/>
        <v>-20.866666666666667</v>
      </c>
      <c r="E5507">
        <f ca="1">IF(currency="USD",'Future et co'!F5507,IF(currency="EUR",'Future et co'!G5507,FALSE))</f>
        <v>3.6070000000000005E-2</v>
      </c>
      <c r="F5507">
        <f t="shared" ca="1" si="1960"/>
        <v>3.6070000000000005E-2</v>
      </c>
      <c r="G5507">
        <f t="shared" ca="1" si="1961"/>
        <v>2.0569999999999998E-2</v>
      </c>
      <c r="L5507">
        <f t="shared" ca="1" si="1962"/>
        <v>127.8</v>
      </c>
      <c r="M5507">
        <f t="shared" ca="1" si="1957"/>
        <v>3.6070000000000005E-2</v>
      </c>
      <c r="R5507">
        <f t="shared" ca="1" si="1963"/>
        <v>127.8</v>
      </c>
      <c r="S5507">
        <f t="shared" ca="1" si="1958"/>
        <v>3.6070000000000005E-2</v>
      </c>
      <c r="BK5507" s="1">
        <v>44363</v>
      </c>
      <c r="BL5507">
        <v>1.8269</v>
      </c>
      <c r="BM5507">
        <f t="shared" si="1965"/>
        <v>1.8269000000000001E-2</v>
      </c>
    </row>
    <row r="5508" spans="1:65" x14ac:dyDescent="0.3">
      <c r="A5508" s="21">
        <f t="shared" si="1964"/>
        <v>53521</v>
      </c>
      <c r="B5508" s="18">
        <f t="shared" si="1956"/>
        <v>112.421875</v>
      </c>
      <c r="C5508">
        <f t="shared" si="1966"/>
        <v>115</v>
      </c>
      <c r="D5508">
        <f t="shared" ca="1" si="1959"/>
        <v>-20.869444444444444</v>
      </c>
      <c r="E5508">
        <f ca="1">IF(currency="USD",'Future et co'!F5508,IF(currency="EUR",'Future et co'!G5508,FALSE))</f>
        <v>3.6070000000000005E-2</v>
      </c>
      <c r="F5508">
        <f t="shared" ca="1" si="1960"/>
        <v>3.6070000000000005E-2</v>
      </c>
      <c r="G5508">
        <f t="shared" ca="1" si="1961"/>
        <v>2.0569999999999998E-2</v>
      </c>
      <c r="L5508">
        <f t="shared" ca="1" si="1962"/>
        <v>127.8</v>
      </c>
      <c r="M5508">
        <f t="shared" ca="1" si="1957"/>
        <v>3.6070000000000005E-2</v>
      </c>
      <c r="R5508">
        <f t="shared" ca="1" si="1963"/>
        <v>127.8</v>
      </c>
      <c r="S5508">
        <f t="shared" ca="1" si="1958"/>
        <v>3.6070000000000005E-2</v>
      </c>
      <c r="BK5508" s="1">
        <v>44364</v>
      </c>
      <c r="BL5508">
        <v>1.83464</v>
      </c>
      <c r="BM5508">
        <f t="shared" si="1965"/>
        <v>1.8346399999999999E-2</v>
      </c>
    </row>
    <row r="5509" spans="1:65" x14ac:dyDescent="0.3">
      <c r="A5509" s="21">
        <f t="shared" si="1964"/>
        <v>53524</v>
      </c>
      <c r="B5509" s="18">
        <f t="shared" si="1956"/>
        <v>112.421875</v>
      </c>
      <c r="C5509">
        <f t="shared" si="1966"/>
        <v>115</v>
      </c>
      <c r="D5509">
        <f t="shared" ca="1" si="1959"/>
        <v>-20.877777777777776</v>
      </c>
      <c r="E5509">
        <f ca="1">IF(currency="USD",'Future et co'!F5509,IF(currency="EUR",'Future et co'!G5509,FALSE))</f>
        <v>3.6070000000000005E-2</v>
      </c>
      <c r="F5509">
        <f t="shared" ca="1" si="1960"/>
        <v>3.6070000000000005E-2</v>
      </c>
      <c r="G5509">
        <f t="shared" ca="1" si="1961"/>
        <v>2.0569999999999998E-2</v>
      </c>
      <c r="L5509">
        <f t="shared" ca="1" si="1962"/>
        <v>127.8</v>
      </c>
      <c r="M5509">
        <f t="shared" ca="1" si="1957"/>
        <v>3.6070000000000005E-2</v>
      </c>
      <c r="R5509">
        <f t="shared" ca="1" si="1963"/>
        <v>127.8</v>
      </c>
      <c r="S5509">
        <f t="shared" ca="1" si="1958"/>
        <v>3.6070000000000005E-2</v>
      </c>
      <c r="BK5509" s="1">
        <v>44365</v>
      </c>
      <c r="BL5509">
        <v>1.86416</v>
      </c>
      <c r="BM5509">
        <f t="shared" si="1965"/>
        <v>1.8641600000000001E-2</v>
      </c>
    </row>
    <row r="5510" spans="1:65" x14ac:dyDescent="0.3">
      <c r="A5510" s="21">
        <f t="shared" si="1964"/>
        <v>53525</v>
      </c>
      <c r="B5510" s="18">
        <f t="shared" si="1956"/>
        <v>112.421875</v>
      </c>
      <c r="C5510">
        <f t="shared" si="1966"/>
        <v>115</v>
      </c>
      <c r="D5510">
        <f t="shared" ca="1" si="1959"/>
        <v>-20.880555555555556</v>
      </c>
      <c r="E5510">
        <f ca="1">IF(currency="USD",'Future et co'!F5510,IF(currency="EUR",'Future et co'!G5510,FALSE))</f>
        <v>3.6070000000000005E-2</v>
      </c>
      <c r="F5510">
        <f t="shared" ca="1" si="1960"/>
        <v>3.6070000000000005E-2</v>
      </c>
      <c r="G5510">
        <f t="shared" ca="1" si="1961"/>
        <v>2.0569999999999998E-2</v>
      </c>
      <c r="L5510">
        <f t="shared" ca="1" si="1962"/>
        <v>127.8</v>
      </c>
      <c r="M5510">
        <f t="shared" ca="1" si="1957"/>
        <v>3.6070000000000005E-2</v>
      </c>
      <c r="R5510">
        <f t="shared" ca="1" si="1963"/>
        <v>127.8</v>
      </c>
      <c r="S5510">
        <f t="shared" ca="1" si="1958"/>
        <v>3.6070000000000005E-2</v>
      </c>
      <c r="BK5510" s="1">
        <v>44368</v>
      </c>
      <c r="BL5510">
        <v>1.8336699999999999</v>
      </c>
      <c r="BM5510">
        <f t="shared" si="1965"/>
        <v>1.8336699999999997E-2</v>
      </c>
    </row>
    <row r="5511" spans="1:65" x14ac:dyDescent="0.3">
      <c r="A5511" s="21">
        <f t="shared" si="1964"/>
        <v>53526</v>
      </c>
      <c r="B5511" s="18">
        <f t="shared" si="1956"/>
        <v>112.421875</v>
      </c>
      <c r="C5511">
        <f t="shared" si="1966"/>
        <v>115</v>
      </c>
      <c r="D5511">
        <f t="shared" ca="1" si="1959"/>
        <v>-20.883333333333333</v>
      </c>
      <c r="E5511">
        <f ca="1">IF(currency="USD",'Future et co'!F5511,IF(currency="EUR",'Future et co'!G5511,FALSE))</f>
        <v>3.6070000000000005E-2</v>
      </c>
      <c r="F5511">
        <f t="shared" ca="1" si="1960"/>
        <v>3.6070000000000005E-2</v>
      </c>
      <c r="G5511">
        <f t="shared" ca="1" si="1961"/>
        <v>2.0569999999999998E-2</v>
      </c>
      <c r="L5511">
        <f t="shared" ca="1" si="1962"/>
        <v>127.8</v>
      </c>
      <c r="M5511">
        <f t="shared" ca="1" si="1957"/>
        <v>3.6070000000000005E-2</v>
      </c>
      <c r="R5511">
        <f t="shared" ca="1" si="1963"/>
        <v>127.8</v>
      </c>
      <c r="S5511">
        <f t="shared" ca="1" si="1958"/>
        <v>3.6070000000000005E-2</v>
      </c>
      <c r="BK5511" s="1">
        <v>44369</v>
      </c>
      <c r="BL5511">
        <v>1.82542</v>
      </c>
      <c r="BM5511">
        <f t="shared" si="1965"/>
        <v>1.8254200000000002E-2</v>
      </c>
    </row>
    <row r="5512" spans="1:65" x14ac:dyDescent="0.3">
      <c r="A5512" s="21">
        <f t="shared" si="1964"/>
        <v>53527</v>
      </c>
      <c r="B5512" s="18">
        <f t="shared" si="1956"/>
        <v>112.421875</v>
      </c>
      <c r="C5512">
        <f t="shared" si="1966"/>
        <v>115</v>
      </c>
      <c r="D5512">
        <f t="shared" ca="1" si="1959"/>
        <v>-20.886111111111113</v>
      </c>
      <c r="E5512">
        <f ca="1">IF(currency="USD",'Future et co'!F5512,IF(currency="EUR",'Future et co'!G5512,FALSE))</f>
        <v>3.6070000000000005E-2</v>
      </c>
      <c r="F5512">
        <f t="shared" ca="1" si="1960"/>
        <v>3.6070000000000005E-2</v>
      </c>
      <c r="G5512">
        <f t="shared" ca="1" si="1961"/>
        <v>2.0569999999999998E-2</v>
      </c>
      <c r="L5512">
        <f t="shared" ca="1" si="1962"/>
        <v>127.8</v>
      </c>
      <c r="M5512">
        <f t="shared" ca="1" si="1957"/>
        <v>3.6070000000000005E-2</v>
      </c>
      <c r="R5512">
        <f t="shared" ca="1" si="1963"/>
        <v>127.8</v>
      </c>
      <c r="S5512">
        <f t="shared" ca="1" si="1958"/>
        <v>3.6070000000000005E-2</v>
      </c>
      <c r="BK5512" s="1">
        <v>44370</v>
      </c>
      <c r="BL5512">
        <v>1.8295999999999999</v>
      </c>
      <c r="BM5512">
        <f t="shared" si="1965"/>
        <v>1.8296E-2</v>
      </c>
    </row>
    <row r="5513" spans="1:65" x14ac:dyDescent="0.3">
      <c r="A5513" s="21">
        <f t="shared" si="1964"/>
        <v>53528</v>
      </c>
      <c r="B5513" s="18">
        <f t="shared" si="1956"/>
        <v>112.421875</v>
      </c>
      <c r="C5513">
        <f t="shared" si="1966"/>
        <v>115</v>
      </c>
      <c r="D5513">
        <f t="shared" ca="1" si="1959"/>
        <v>-20.888888888888889</v>
      </c>
      <c r="E5513">
        <f ca="1">IF(currency="USD",'Future et co'!F5513,IF(currency="EUR",'Future et co'!G5513,FALSE))</f>
        <v>3.6070000000000005E-2</v>
      </c>
      <c r="F5513">
        <f t="shared" ca="1" si="1960"/>
        <v>3.6070000000000005E-2</v>
      </c>
      <c r="G5513">
        <f t="shared" ca="1" si="1961"/>
        <v>2.0569999999999998E-2</v>
      </c>
      <c r="L5513">
        <f t="shared" ca="1" si="1962"/>
        <v>127.8</v>
      </c>
      <c r="M5513">
        <f t="shared" ca="1" si="1957"/>
        <v>3.6070000000000005E-2</v>
      </c>
      <c r="R5513">
        <f t="shared" ca="1" si="1963"/>
        <v>127.8</v>
      </c>
      <c r="S5513">
        <f t="shared" ca="1" si="1958"/>
        <v>3.6070000000000005E-2</v>
      </c>
      <c r="BK5513" s="1">
        <v>44371</v>
      </c>
      <c r="BL5513">
        <v>1.81928</v>
      </c>
      <c r="BM5513">
        <f t="shared" si="1965"/>
        <v>1.8192799999999999E-2</v>
      </c>
    </row>
    <row r="5514" spans="1:65" x14ac:dyDescent="0.3">
      <c r="A5514" s="21">
        <f t="shared" si="1964"/>
        <v>53531</v>
      </c>
      <c r="B5514" s="18">
        <f t="shared" si="1956"/>
        <v>112.421875</v>
      </c>
      <c r="C5514">
        <f t="shared" si="1966"/>
        <v>115</v>
      </c>
      <c r="D5514">
        <f t="shared" ca="1" si="1959"/>
        <v>-20.897222222222222</v>
      </c>
      <c r="E5514">
        <f ca="1">IF(currency="USD",'Future et co'!F5514,IF(currency="EUR",'Future et co'!G5514,FALSE))</f>
        <v>3.6070000000000005E-2</v>
      </c>
      <c r="F5514">
        <f t="shared" ca="1" si="1960"/>
        <v>3.6070000000000005E-2</v>
      </c>
      <c r="G5514">
        <f t="shared" ca="1" si="1961"/>
        <v>2.0569999999999998E-2</v>
      </c>
      <c r="L5514">
        <f t="shared" ca="1" si="1962"/>
        <v>127.8</v>
      </c>
      <c r="M5514">
        <f t="shared" ca="1" si="1957"/>
        <v>3.6070000000000005E-2</v>
      </c>
      <c r="R5514">
        <f t="shared" ca="1" si="1963"/>
        <v>127.8</v>
      </c>
      <c r="S5514">
        <f t="shared" ca="1" si="1958"/>
        <v>3.6070000000000005E-2</v>
      </c>
      <c r="BK5514" s="1">
        <v>44372</v>
      </c>
      <c r="BL5514">
        <v>1.81047</v>
      </c>
      <c r="BM5514">
        <f t="shared" si="1965"/>
        <v>1.8104700000000001E-2</v>
      </c>
    </row>
    <row r="5515" spans="1:65" x14ac:dyDescent="0.3">
      <c r="A5515" s="21">
        <f t="shared" si="1964"/>
        <v>53532</v>
      </c>
      <c r="B5515" s="18">
        <f t="shared" ref="B5515:B5578" si="1967">IFERROR(VLOOKUP(A5515,$CG$11:$CH$19999,2,FALSE),B5514)</f>
        <v>112.421875</v>
      </c>
      <c r="C5515">
        <f t="shared" si="1966"/>
        <v>115</v>
      </c>
      <c r="D5515">
        <f t="shared" ca="1" si="1959"/>
        <v>-20.9</v>
      </c>
      <c r="E5515">
        <f ca="1">IF(currency="USD",'Future et co'!F5515,IF(currency="EUR",'Future et co'!G5515,FALSE))</f>
        <v>3.6070000000000005E-2</v>
      </c>
      <c r="F5515">
        <f t="shared" ca="1" si="1960"/>
        <v>3.6070000000000005E-2</v>
      </c>
      <c r="G5515">
        <f t="shared" ca="1" si="1961"/>
        <v>2.0569999999999998E-2</v>
      </c>
      <c r="L5515">
        <f t="shared" ca="1" si="1962"/>
        <v>127.8</v>
      </c>
      <c r="M5515">
        <f t="shared" ref="M5515:M5578" ca="1" si="1968">IFERROR(IF(L5515&lt;0.25,VLOOKUP(I5515,$AU$11:$AW$5325,3,FALSE),IF(AND(L5515&gt;=0.25,L5515&lt;0.5),VLOOKUP(I5515,$AY$11:$BA$5325,3,FALSE),IF(AND(L5515&gt;=0.5,L5515&lt;1),VLOOKUP(I5515,$BC$11:$BE$5325,3,FALSE),VLOOKUP(I5515,$BG$11:$BI$5010,3,FALSE)))),M5514)</f>
        <v>3.6070000000000005E-2</v>
      </c>
      <c r="R5515">
        <f t="shared" ca="1" si="1963"/>
        <v>127.8</v>
      </c>
      <c r="S5515">
        <f t="shared" ref="S5515:S5578" ca="1" si="1969">IFERROR(IF(R5515&lt;0.25,VLOOKUP(O5515,$AU$11:$AW$5325,3,FALSE),IF(AND(R5515&gt;=0.25,R5515&lt;0.5),VLOOKUP(O5515,$AY$11:$BA$5325,3,FALSE),IF(AND(R5515&gt;=0.5,R5515&lt;1),VLOOKUP(O5515,$BC$11:$BE$5325,3,FALSE),VLOOKUP(O5515,$BG$11:$BI$5010,3,FALSE)))),S5514)</f>
        <v>3.6070000000000005E-2</v>
      </c>
      <c r="BK5515" s="1">
        <v>44375</v>
      </c>
      <c r="BL5515">
        <v>1.8104800000000001</v>
      </c>
      <c r="BM5515">
        <f t="shared" si="1965"/>
        <v>1.8104800000000001E-2</v>
      </c>
    </row>
    <row r="5516" spans="1:65" x14ac:dyDescent="0.3">
      <c r="A5516" s="21">
        <f t="shared" si="1964"/>
        <v>53533</v>
      </c>
      <c r="B5516" s="18">
        <f t="shared" si="1967"/>
        <v>112.421875</v>
      </c>
      <c r="C5516">
        <f t="shared" si="1966"/>
        <v>115</v>
      </c>
      <c r="D5516">
        <f t="shared" ref="D5516:D5579" ca="1" si="1970">($B$7-A5516)/360</f>
        <v>-20.902777777777779</v>
      </c>
      <c r="E5516">
        <f ca="1">IF(currency="USD",'Future et co'!F5516,IF(currency="EUR",'Future et co'!G5516,FALSE))</f>
        <v>3.6070000000000005E-2</v>
      </c>
      <c r="F5516">
        <f t="shared" ref="F5516:F5579" ca="1" si="1971">IFERROR(IF(D5516&lt;0.25,VLOOKUP(A5516,$AU$11:$AW$5325,3,FALSE),IF(AND(D5516&gt;=0.25,D5516&lt;0.5),VLOOKUP(A5516,$AY$11:$BA$5325,3,FALSE),IF(AND(D5516&gt;=0.5,D5516&lt;1),VLOOKUP(A5516,$BC$11:$BE$5325,3,FALSE),VLOOKUP(A5516,$BG$11:$BI$5010,3,FALSE)))),F5515)</f>
        <v>3.6070000000000005E-2</v>
      </c>
      <c r="G5516">
        <f t="shared" ref="G5516:G5579" ca="1" si="1972">IFERROR(IF(D5516&lt;0.25,VLOOKUP(A5516,$BT$11:$BV$5325,3,FALSE),IF(AND(D5516&gt;=0.25,D5516&lt;0.5),VLOOKUP(A5516,$BX$11:$BZ$5325,3,FALSE),VLOOKUP(A5516,$CB$11:$CD$5325,3,FALSE))),G5515)</f>
        <v>2.0569999999999998E-2</v>
      </c>
      <c r="L5516">
        <f t="shared" ref="L5516:L5579" ca="1" si="1973">($J$7-I5516)/360</f>
        <v>127.8</v>
      </c>
      <c r="M5516">
        <f t="shared" ca="1" si="1968"/>
        <v>3.6070000000000005E-2</v>
      </c>
      <c r="R5516">
        <f t="shared" ref="R5516:R5579" ca="1" si="1974">($P$7-O5516)/360</f>
        <v>127.8</v>
      </c>
      <c r="S5516">
        <f t="shared" ca="1" si="1969"/>
        <v>3.6070000000000005E-2</v>
      </c>
      <c r="BK5516" s="1">
        <v>44376</v>
      </c>
      <c r="BL5516">
        <v>1.80915</v>
      </c>
      <c r="BM5516">
        <f t="shared" si="1965"/>
        <v>1.80915E-2</v>
      </c>
    </row>
    <row r="5517" spans="1:65" x14ac:dyDescent="0.3">
      <c r="A5517" s="21">
        <f t="shared" ref="A5517:A5580" si="1975">WORKDAY(A5516,1)</f>
        <v>53534</v>
      </c>
      <c r="B5517" s="18">
        <f t="shared" si="1967"/>
        <v>112.421875</v>
      </c>
      <c r="C5517">
        <f t="shared" si="1966"/>
        <v>115</v>
      </c>
      <c r="D5517">
        <f t="shared" ca="1" si="1970"/>
        <v>-20.905555555555555</v>
      </c>
      <c r="E5517">
        <f ca="1">IF(currency="USD",'Future et co'!F5517,IF(currency="EUR",'Future et co'!G5517,FALSE))</f>
        <v>3.6070000000000005E-2</v>
      </c>
      <c r="F5517">
        <f t="shared" ca="1" si="1971"/>
        <v>3.6070000000000005E-2</v>
      </c>
      <c r="G5517">
        <f t="shared" ca="1" si="1972"/>
        <v>2.0569999999999998E-2</v>
      </c>
      <c r="L5517">
        <f t="shared" ca="1" si="1973"/>
        <v>127.8</v>
      </c>
      <c r="M5517">
        <f t="shared" ca="1" si="1968"/>
        <v>3.6070000000000005E-2</v>
      </c>
      <c r="R5517">
        <f t="shared" ca="1" si="1974"/>
        <v>127.8</v>
      </c>
      <c r="S5517">
        <f t="shared" ca="1" si="1969"/>
        <v>3.6070000000000005E-2</v>
      </c>
      <c r="BK5517" s="1">
        <v>44377</v>
      </c>
      <c r="BL5517">
        <v>1.8048200000000001</v>
      </c>
      <c r="BM5517">
        <f t="shared" si="1965"/>
        <v>1.80482E-2</v>
      </c>
    </row>
    <row r="5518" spans="1:65" x14ac:dyDescent="0.3">
      <c r="A5518" s="21">
        <f t="shared" si="1975"/>
        <v>53535</v>
      </c>
      <c r="B5518" s="18">
        <f t="shared" si="1967"/>
        <v>112.421875</v>
      </c>
      <c r="C5518">
        <f t="shared" si="1966"/>
        <v>115</v>
      </c>
      <c r="D5518">
        <f t="shared" ca="1" si="1970"/>
        <v>-20.908333333333335</v>
      </c>
      <c r="E5518">
        <f ca="1">IF(currency="USD",'Future et co'!F5518,IF(currency="EUR",'Future et co'!G5518,FALSE))</f>
        <v>3.6070000000000005E-2</v>
      </c>
      <c r="F5518">
        <f t="shared" ca="1" si="1971"/>
        <v>3.6070000000000005E-2</v>
      </c>
      <c r="G5518">
        <f t="shared" ca="1" si="1972"/>
        <v>2.0569999999999998E-2</v>
      </c>
      <c r="L5518">
        <f t="shared" ca="1" si="1973"/>
        <v>127.8</v>
      </c>
      <c r="M5518">
        <f t="shared" ca="1" si="1968"/>
        <v>3.6070000000000005E-2</v>
      </c>
      <c r="R5518">
        <f t="shared" ca="1" si="1974"/>
        <v>127.8</v>
      </c>
      <c r="S5518">
        <f t="shared" ca="1" si="1969"/>
        <v>3.6070000000000005E-2</v>
      </c>
      <c r="BK5518" s="1">
        <v>44378</v>
      </c>
      <c r="BL5518">
        <v>1.7954399999999999</v>
      </c>
      <c r="BM5518">
        <f t="shared" ref="BM5518:BM5581" si="1976">BL5518/100</f>
        <v>1.7954399999999999E-2</v>
      </c>
    </row>
    <row r="5519" spans="1:65" x14ac:dyDescent="0.3">
      <c r="A5519" s="21">
        <f t="shared" si="1975"/>
        <v>53538</v>
      </c>
      <c r="B5519" s="18">
        <f t="shared" si="1967"/>
        <v>112.421875</v>
      </c>
      <c r="C5519">
        <f t="shared" si="1966"/>
        <v>115</v>
      </c>
      <c r="D5519">
        <f t="shared" ca="1" si="1970"/>
        <v>-20.916666666666668</v>
      </c>
      <c r="E5519">
        <f ca="1">IF(currency="USD",'Future et co'!F5519,IF(currency="EUR",'Future et co'!G5519,FALSE))</f>
        <v>3.6070000000000005E-2</v>
      </c>
      <c r="F5519">
        <f t="shared" ca="1" si="1971"/>
        <v>3.6070000000000005E-2</v>
      </c>
      <c r="G5519">
        <f t="shared" ca="1" si="1972"/>
        <v>2.0569999999999998E-2</v>
      </c>
      <c r="L5519">
        <f t="shared" ca="1" si="1973"/>
        <v>127.8</v>
      </c>
      <c r="M5519">
        <f t="shared" ca="1" si="1968"/>
        <v>3.6070000000000005E-2</v>
      </c>
      <c r="R5519">
        <f t="shared" ca="1" si="1974"/>
        <v>127.8</v>
      </c>
      <c r="S5519">
        <f t="shared" ca="1" si="1969"/>
        <v>3.6070000000000005E-2</v>
      </c>
      <c r="BK5519" s="1">
        <v>44379</v>
      </c>
      <c r="BL5519">
        <v>1.7839100000000001</v>
      </c>
      <c r="BM5519">
        <f t="shared" si="1976"/>
        <v>1.78391E-2</v>
      </c>
    </row>
    <row r="5520" spans="1:65" x14ac:dyDescent="0.3">
      <c r="A5520" s="21">
        <f t="shared" si="1975"/>
        <v>53539</v>
      </c>
      <c r="B5520" s="18">
        <f t="shared" si="1967"/>
        <v>112.421875</v>
      </c>
      <c r="C5520">
        <f t="shared" si="1966"/>
        <v>115</v>
      </c>
      <c r="D5520">
        <f t="shared" ca="1" si="1970"/>
        <v>-20.919444444444444</v>
      </c>
      <c r="E5520">
        <f ca="1">IF(currency="USD",'Future et co'!F5520,IF(currency="EUR",'Future et co'!G5520,FALSE))</f>
        <v>3.6070000000000005E-2</v>
      </c>
      <c r="F5520">
        <f t="shared" ca="1" si="1971"/>
        <v>3.6070000000000005E-2</v>
      </c>
      <c r="G5520">
        <f t="shared" ca="1" si="1972"/>
        <v>2.0569999999999998E-2</v>
      </c>
      <c r="L5520">
        <f t="shared" ca="1" si="1973"/>
        <v>127.8</v>
      </c>
      <c r="M5520">
        <f t="shared" ca="1" si="1968"/>
        <v>3.6070000000000005E-2</v>
      </c>
      <c r="R5520">
        <f t="shared" ca="1" si="1974"/>
        <v>127.8</v>
      </c>
      <c r="S5520">
        <f t="shared" ca="1" si="1969"/>
        <v>3.6070000000000005E-2</v>
      </c>
      <c r="BK5520" s="1">
        <v>44382</v>
      </c>
      <c r="BL5520">
        <v>1.7839100000000001</v>
      </c>
      <c r="BM5520">
        <f t="shared" si="1976"/>
        <v>1.78391E-2</v>
      </c>
    </row>
    <row r="5521" spans="1:65" x14ac:dyDescent="0.3">
      <c r="A5521" s="21">
        <f t="shared" si="1975"/>
        <v>53540</v>
      </c>
      <c r="B5521" s="18">
        <f t="shared" si="1967"/>
        <v>112.421875</v>
      </c>
      <c r="C5521">
        <f t="shared" si="1966"/>
        <v>115</v>
      </c>
      <c r="D5521">
        <f t="shared" ca="1" si="1970"/>
        <v>-20.922222222222221</v>
      </c>
      <c r="E5521">
        <f ca="1">IF(currency="USD",'Future et co'!F5521,IF(currency="EUR",'Future et co'!G5521,FALSE))</f>
        <v>3.6070000000000005E-2</v>
      </c>
      <c r="F5521">
        <f t="shared" ca="1" si="1971"/>
        <v>3.6070000000000005E-2</v>
      </c>
      <c r="G5521">
        <f t="shared" ca="1" si="1972"/>
        <v>2.0569999999999998E-2</v>
      </c>
      <c r="L5521">
        <f t="shared" ca="1" si="1973"/>
        <v>127.8</v>
      </c>
      <c r="M5521">
        <f t="shared" ca="1" si="1968"/>
        <v>3.6070000000000005E-2</v>
      </c>
      <c r="R5521">
        <f t="shared" ca="1" si="1974"/>
        <v>127.8</v>
      </c>
      <c r="S5521">
        <f t="shared" ca="1" si="1969"/>
        <v>3.6070000000000005E-2</v>
      </c>
      <c r="BK5521" s="1">
        <v>44383</v>
      </c>
      <c r="BL5521">
        <v>1.7931600000000001</v>
      </c>
      <c r="BM5521">
        <f t="shared" si="1976"/>
        <v>1.7931600000000002E-2</v>
      </c>
    </row>
    <row r="5522" spans="1:65" x14ac:dyDescent="0.3">
      <c r="A5522" s="21">
        <f t="shared" si="1975"/>
        <v>53541</v>
      </c>
      <c r="B5522" s="18">
        <f t="shared" si="1967"/>
        <v>112.421875</v>
      </c>
      <c r="C5522">
        <f t="shared" si="1966"/>
        <v>115</v>
      </c>
      <c r="D5522">
        <f t="shared" ca="1" si="1970"/>
        <v>-20.925000000000001</v>
      </c>
      <c r="E5522">
        <f ca="1">IF(currency="USD",'Future et co'!F5522,IF(currency="EUR",'Future et co'!G5522,FALSE))</f>
        <v>3.6070000000000005E-2</v>
      </c>
      <c r="F5522">
        <f t="shared" ca="1" si="1971"/>
        <v>3.6070000000000005E-2</v>
      </c>
      <c r="G5522">
        <f t="shared" ca="1" si="1972"/>
        <v>2.0569999999999998E-2</v>
      </c>
      <c r="L5522">
        <f t="shared" ca="1" si="1973"/>
        <v>127.8</v>
      </c>
      <c r="M5522">
        <f t="shared" ca="1" si="1968"/>
        <v>3.6070000000000005E-2</v>
      </c>
      <c r="R5522">
        <f t="shared" ca="1" si="1974"/>
        <v>127.8</v>
      </c>
      <c r="S5522">
        <f t="shared" ca="1" si="1969"/>
        <v>3.6070000000000005E-2</v>
      </c>
      <c r="BK5522" s="1">
        <v>44384</v>
      </c>
      <c r="BL5522">
        <v>1.7855099999999999</v>
      </c>
      <c r="BM5522">
        <f t="shared" si="1976"/>
        <v>1.7855099999999999E-2</v>
      </c>
    </row>
    <row r="5523" spans="1:65" x14ac:dyDescent="0.3">
      <c r="A5523" s="21">
        <f t="shared" si="1975"/>
        <v>53542</v>
      </c>
      <c r="B5523" s="18">
        <f t="shared" si="1967"/>
        <v>112.421875</v>
      </c>
      <c r="C5523">
        <f t="shared" si="1966"/>
        <v>115</v>
      </c>
      <c r="D5523">
        <f t="shared" ca="1" si="1970"/>
        <v>-20.927777777777777</v>
      </c>
      <c r="E5523">
        <f ca="1">IF(currency="USD",'Future et co'!F5523,IF(currency="EUR",'Future et co'!G5523,FALSE))</f>
        <v>3.6070000000000005E-2</v>
      </c>
      <c r="F5523">
        <f t="shared" ca="1" si="1971"/>
        <v>3.6070000000000005E-2</v>
      </c>
      <c r="G5523">
        <f t="shared" ca="1" si="1972"/>
        <v>2.0569999999999998E-2</v>
      </c>
      <c r="L5523">
        <f t="shared" ca="1" si="1973"/>
        <v>127.8</v>
      </c>
      <c r="M5523">
        <f t="shared" ca="1" si="1968"/>
        <v>3.6070000000000005E-2</v>
      </c>
      <c r="R5523">
        <f t="shared" ca="1" si="1974"/>
        <v>127.8</v>
      </c>
      <c r="S5523">
        <f t="shared" ca="1" si="1969"/>
        <v>3.6070000000000005E-2</v>
      </c>
      <c r="BK5523" s="1">
        <v>44385</v>
      </c>
      <c r="BL5523">
        <v>1.80321</v>
      </c>
      <c r="BM5523">
        <f t="shared" si="1976"/>
        <v>1.8032099999999999E-2</v>
      </c>
    </row>
    <row r="5524" spans="1:65" x14ac:dyDescent="0.3">
      <c r="A5524" s="21">
        <f t="shared" si="1975"/>
        <v>53545</v>
      </c>
      <c r="B5524" s="18">
        <f t="shared" si="1967"/>
        <v>112.421875</v>
      </c>
      <c r="C5524">
        <f t="shared" si="1966"/>
        <v>115</v>
      </c>
      <c r="D5524">
        <f t="shared" ca="1" si="1970"/>
        <v>-20.93611111111111</v>
      </c>
      <c r="E5524">
        <f ca="1">IF(currency="USD",'Future et co'!F5524,IF(currency="EUR",'Future et co'!G5524,FALSE))</f>
        <v>3.6070000000000005E-2</v>
      </c>
      <c r="F5524">
        <f t="shared" ca="1" si="1971"/>
        <v>3.6070000000000005E-2</v>
      </c>
      <c r="G5524">
        <f t="shared" ca="1" si="1972"/>
        <v>2.0569999999999998E-2</v>
      </c>
      <c r="L5524">
        <f t="shared" ca="1" si="1973"/>
        <v>127.8</v>
      </c>
      <c r="M5524">
        <f t="shared" ca="1" si="1968"/>
        <v>3.6070000000000005E-2</v>
      </c>
      <c r="R5524">
        <f t="shared" ca="1" si="1974"/>
        <v>127.8</v>
      </c>
      <c r="S5524">
        <f t="shared" ca="1" si="1969"/>
        <v>3.6070000000000005E-2</v>
      </c>
      <c r="BK5524" s="1">
        <v>44386</v>
      </c>
      <c r="BL5524">
        <v>1.7806</v>
      </c>
      <c r="BM5524">
        <f t="shared" si="1976"/>
        <v>1.7805999999999999E-2</v>
      </c>
    </row>
    <row r="5525" spans="1:65" x14ac:dyDescent="0.3">
      <c r="A5525" s="21">
        <f t="shared" si="1975"/>
        <v>53546</v>
      </c>
      <c r="B5525" s="18">
        <f t="shared" si="1967"/>
        <v>112.421875</v>
      </c>
      <c r="C5525">
        <f t="shared" si="1966"/>
        <v>115</v>
      </c>
      <c r="D5525">
        <f t="shared" ca="1" si="1970"/>
        <v>-20.93888888888889</v>
      </c>
      <c r="E5525">
        <f ca="1">IF(currency="USD",'Future et co'!F5525,IF(currency="EUR",'Future et co'!G5525,FALSE))</f>
        <v>3.6070000000000005E-2</v>
      </c>
      <c r="F5525">
        <f t="shared" ca="1" si="1971"/>
        <v>3.6070000000000005E-2</v>
      </c>
      <c r="G5525">
        <f t="shared" ca="1" si="1972"/>
        <v>2.0569999999999998E-2</v>
      </c>
      <c r="L5525">
        <f t="shared" ca="1" si="1973"/>
        <v>127.8</v>
      </c>
      <c r="M5525">
        <f t="shared" ca="1" si="1968"/>
        <v>3.6070000000000005E-2</v>
      </c>
      <c r="R5525">
        <f t="shared" ca="1" si="1974"/>
        <v>127.8</v>
      </c>
      <c r="S5525">
        <f t="shared" ca="1" si="1969"/>
        <v>3.6070000000000005E-2</v>
      </c>
      <c r="BK5525" s="1">
        <v>44389</v>
      </c>
      <c r="BL5525">
        <v>1.7754300000000001</v>
      </c>
      <c r="BM5525">
        <f t="shared" si="1976"/>
        <v>1.7754300000000001E-2</v>
      </c>
    </row>
    <row r="5526" spans="1:65" x14ac:dyDescent="0.3">
      <c r="A5526" s="21">
        <f t="shared" si="1975"/>
        <v>53547</v>
      </c>
      <c r="B5526" s="18">
        <f t="shared" si="1967"/>
        <v>112.421875</v>
      </c>
      <c r="C5526">
        <f t="shared" si="1966"/>
        <v>115</v>
      </c>
      <c r="D5526">
        <f t="shared" ca="1" si="1970"/>
        <v>-20.941666666666666</v>
      </c>
      <c r="E5526">
        <f ca="1">IF(currency="USD",'Future et co'!F5526,IF(currency="EUR",'Future et co'!G5526,FALSE))</f>
        <v>3.6070000000000005E-2</v>
      </c>
      <c r="F5526">
        <f t="shared" ca="1" si="1971"/>
        <v>3.6070000000000005E-2</v>
      </c>
      <c r="G5526">
        <f t="shared" ca="1" si="1972"/>
        <v>2.0569999999999998E-2</v>
      </c>
      <c r="L5526">
        <f t="shared" ca="1" si="1973"/>
        <v>127.8</v>
      </c>
      <c r="M5526">
        <f t="shared" ca="1" si="1968"/>
        <v>3.6070000000000005E-2</v>
      </c>
      <c r="R5526">
        <f t="shared" ca="1" si="1974"/>
        <v>127.8</v>
      </c>
      <c r="S5526">
        <f t="shared" ca="1" si="1969"/>
        <v>3.6070000000000005E-2</v>
      </c>
      <c r="BK5526" s="1">
        <v>44390</v>
      </c>
      <c r="BL5526">
        <v>1.7851300000000001</v>
      </c>
      <c r="BM5526">
        <f t="shared" si="1976"/>
        <v>1.7851300000000001E-2</v>
      </c>
    </row>
    <row r="5527" spans="1:65" x14ac:dyDescent="0.3">
      <c r="A5527" s="21">
        <f t="shared" si="1975"/>
        <v>53548</v>
      </c>
      <c r="B5527" s="18">
        <f t="shared" si="1967"/>
        <v>112.421875</v>
      </c>
      <c r="C5527">
        <f t="shared" si="1966"/>
        <v>115</v>
      </c>
      <c r="D5527">
        <f t="shared" ca="1" si="1970"/>
        <v>-20.944444444444443</v>
      </c>
      <c r="E5527">
        <f ca="1">IF(currency="USD",'Future et co'!F5527,IF(currency="EUR",'Future et co'!G5527,FALSE))</f>
        <v>3.6070000000000005E-2</v>
      </c>
      <c r="F5527">
        <f t="shared" ca="1" si="1971"/>
        <v>3.6070000000000005E-2</v>
      </c>
      <c r="G5527">
        <f t="shared" ca="1" si="1972"/>
        <v>2.0569999999999998E-2</v>
      </c>
      <c r="L5527">
        <f t="shared" ca="1" si="1973"/>
        <v>127.8</v>
      </c>
      <c r="M5527">
        <f t="shared" ca="1" si="1968"/>
        <v>3.6070000000000005E-2</v>
      </c>
      <c r="R5527">
        <f t="shared" ca="1" si="1974"/>
        <v>127.8</v>
      </c>
      <c r="S5527">
        <f t="shared" ca="1" si="1969"/>
        <v>3.6070000000000005E-2</v>
      </c>
      <c r="BK5527" s="1">
        <v>44391</v>
      </c>
      <c r="BL5527">
        <v>1.7819</v>
      </c>
      <c r="BM5527">
        <f t="shared" si="1976"/>
        <v>1.7819000000000002E-2</v>
      </c>
    </row>
    <row r="5528" spans="1:65" x14ac:dyDescent="0.3">
      <c r="A5528" s="21">
        <f t="shared" si="1975"/>
        <v>53549</v>
      </c>
      <c r="B5528" s="18">
        <f t="shared" si="1967"/>
        <v>112.421875</v>
      </c>
      <c r="C5528">
        <f t="shared" si="1966"/>
        <v>115</v>
      </c>
      <c r="D5528">
        <f t="shared" ca="1" si="1970"/>
        <v>-20.947222222222223</v>
      </c>
      <c r="E5528">
        <f ca="1">IF(currency="USD",'Future et co'!F5528,IF(currency="EUR",'Future et co'!G5528,FALSE))</f>
        <v>3.6070000000000005E-2</v>
      </c>
      <c r="F5528">
        <f t="shared" ca="1" si="1971"/>
        <v>3.6070000000000005E-2</v>
      </c>
      <c r="G5528">
        <f t="shared" ca="1" si="1972"/>
        <v>2.0569999999999998E-2</v>
      </c>
      <c r="L5528">
        <f t="shared" ca="1" si="1973"/>
        <v>127.8</v>
      </c>
      <c r="M5528">
        <f t="shared" ca="1" si="1968"/>
        <v>3.6070000000000005E-2</v>
      </c>
      <c r="R5528">
        <f t="shared" ca="1" si="1974"/>
        <v>127.8</v>
      </c>
      <c r="S5528">
        <f t="shared" ca="1" si="1969"/>
        <v>3.6070000000000005E-2</v>
      </c>
      <c r="BK5528" s="1">
        <v>44392</v>
      </c>
      <c r="BL5528">
        <v>1.7940199999999999</v>
      </c>
      <c r="BM5528">
        <f t="shared" si="1976"/>
        <v>1.79402E-2</v>
      </c>
    </row>
    <row r="5529" spans="1:65" x14ac:dyDescent="0.3">
      <c r="A5529" s="21">
        <f t="shared" si="1975"/>
        <v>53552</v>
      </c>
      <c r="B5529" s="18">
        <f t="shared" si="1967"/>
        <v>112.421875</v>
      </c>
      <c r="C5529">
        <f t="shared" ref="C5529:C5592" si="1977">CEILING(B5529,$C$9)</f>
        <v>115</v>
      </c>
      <c r="D5529">
        <f t="shared" ca="1" si="1970"/>
        <v>-20.955555555555556</v>
      </c>
      <c r="E5529">
        <f ca="1">IF(currency="USD",'Future et co'!F5529,IF(currency="EUR",'Future et co'!G5529,FALSE))</f>
        <v>3.6070000000000005E-2</v>
      </c>
      <c r="F5529">
        <f t="shared" ca="1" si="1971"/>
        <v>3.6070000000000005E-2</v>
      </c>
      <c r="G5529">
        <f t="shared" ca="1" si="1972"/>
        <v>2.0569999999999998E-2</v>
      </c>
      <c r="L5529">
        <f t="shared" ca="1" si="1973"/>
        <v>127.8</v>
      </c>
      <c r="M5529">
        <f t="shared" ca="1" si="1968"/>
        <v>3.6070000000000005E-2</v>
      </c>
      <c r="R5529">
        <f t="shared" ca="1" si="1974"/>
        <v>127.8</v>
      </c>
      <c r="S5529">
        <f t="shared" ca="1" si="1969"/>
        <v>3.6070000000000005E-2</v>
      </c>
      <c r="BK5529" s="1">
        <v>44393</v>
      </c>
      <c r="BL5529">
        <v>1.8083400000000001</v>
      </c>
      <c r="BM5529">
        <f t="shared" si="1976"/>
        <v>1.8083399999999999E-2</v>
      </c>
    </row>
    <row r="5530" spans="1:65" x14ac:dyDescent="0.3">
      <c r="A5530" s="21">
        <f t="shared" si="1975"/>
        <v>53553</v>
      </c>
      <c r="B5530" s="18">
        <f t="shared" si="1967"/>
        <v>112.421875</v>
      </c>
      <c r="C5530">
        <f t="shared" si="1977"/>
        <v>115</v>
      </c>
      <c r="D5530">
        <f t="shared" ca="1" si="1970"/>
        <v>-20.958333333333332</v>
      </c>
      <c r="E5530">
        <f ca="1">IF(currency="USD",'Future et co'!F5530,IF(currency="EUR",'Future et co'!G5530,FALSE))</f>
        <v>3.6070000000000005E-2</v>
      </c>
      <c r="F5530">
        <f t="shared" ca="1" si="1971"/>
        <v>3.6070000000000005E-2</v>
      </c>
      <c r="G5530">
        <f t="shared" ca="1" si="1972"/>
        <v>2.0569999999999998E-2</v>
      </c>
      <c r="L5530">
        <f t="shared" ca="1" si="1973"/>
        <v>127.8</v>
      </c>
      <c r="M5530">
        <f t="shared" ca="1" si="1968"/>
        <v>3.6070000000000005E-2</v>
      </c>
      <c r="R5530">
        <f t="shared" ca="1" si="1974"/>
        <v>127.8</v>
      </c>
      <c r="S5530">
        <f t="shared" ca="1" si="1969"/>
        <v>3.6070000000000005E-2</v>
      </c>
      <c r="BK5530" s="1">
        <v>44396</v>
      </c>
      <c r="BL5530">
        <v>1.8404199999999999</v>
      </c>
      <c r="BM5530">
        <f t="shared" si="1976"/>
        <v>1.8404199999999999E-2</v>
      </c>
    </row>
    <row r="5531" spans="1:65" x14ac:dyDescent="0.3">
      <c r="A5531" s="21">
        <f t="shared" si="1975"/>
        <v>53554</v>
      </c>
      <c r="B5531" s="18">
        <f t="shared" si="1967"/>
        <v>112.421875</v>
      </c>
      <c r="C5531">
        <f t="shared" si="1977"/>
        <v>115</v>
      </c>
      <c r="D5531">
        <f t="shared" ca="1" si="1970"/>
        <v>-20.961111111111112</v>
      </c>
      <c r="E5531">
        <f ca="1">IF(currency="USD",'Future et co'!F5531,IF(currency="EUR",'Future et co'!G5531,FALSE))</f>
        <v>3.6070000000000005E-2</v>
      </c>
      <c r="F5531">
        <f t="shared" ca="1" si="1971"/>
        <v>3.6070000000000005E-2</v>
      </c>
      <c r="G5531">
        <f t="shared" ca="1" si="1972"/>
        <v>2.0569999999999998E-2</v>
      </c>
      <c r="L5531">
        <f t="shared" ca="1" si="1973"/>
        <v>127.8</v>
      </c>
      <c r="M5531">
        <f t="shared" ca="1" si="1968"/>
        <v>3.6070000000000005E-2</v>
      </c>
      <c r="R5531">
        <f t="shared" ca="1" si="1974"/>
        <v>127.8</v>
      </c>
      <c r="S5531">
        <f t="shared" ca="1" si="1969"/>
        <v>3.6070000000000005E-2</v>
      </c>
      <c r="BK5531" s="1">
        <v>44397</v>
      </c>
      <c r="BL5531">
        <v>1.81254</v>
      </c>
      <c r="BM5531">
        <f t="shared" si="1976"/>
        <v>1.81254E-2</v>
      </c>
    </row>
    <row r="5532" spans="1:65" x14ac:dyDescent="0.3">
      <c r="A5532" s="21">
        <f t="shared" si="1975"/>
        <v>53555</v>
      </c>
      <c r="B5532" s="18">
        <f t="shared" si="1967"/>
        <v>112.421875</v>
      </c>
      <c r="C5532">
        <f t="shared" si="1977"/>
        <v>115</v>
      </c>
      <c r="D5532">
        <f t="shared" ca="1" si="1970"/>
        <v>-20.963888888888889</v>
      </c>
      <c r="E5532">
        <f ca="1">IF(currency="USD",'Future et co'!F5532,IF(currency="EUR",'Future et co'!G5532,FALSE))</f>
        <v>3.6070000000000005E-2</v>
      </c>
      <c r="F5532">
        <f t="shared" ca="1" si="1971"/>
        <v>3.6070000000000005E-2</v>
      </c>
      <c r="G5532">
        <f t="shared" ca="1" si="1972"/>
        <v>2.0569999999999998E-2</v>
      </c>
      <c r="L5532">
        <f t="shared" ca="1" si="1973"/>
        <v>127.8</v>
      </c>
      <c r="M5532">
        <f t="shared" ca="1" si="1968"/>
        <v>3.6070000000000005E-2</v>
      </c>
      <c r="R5532">
        <f t="shared" ca="1" si="1974"/>
        <v>127.8</v>
      </c>
      <c r="S5532">
        <f t="shared" ca="1" si="1969"/>
        <v>3.6070000000000005E-2</v>
      </c>
      <c r="BK5532" s="1">
        <v>44398</v>
      </c>
      <c r="BL5532">
        <v>1.8014300000000001</v>
      </c>
      <c r="BM5532">
        <f t="shared" si="1976"/>
        <v>1.80143E-2</v>
      </c>
    </row>
    <row r="5533" spans="1:65" x14ac:dyDescent="0.3">
      <c r="A5533" s="21">
        <f t="shared" si="1975"/>
        <v>53556</v>
      </c>
      <c r="B5533" s="18">
        <f t="shared" si="1967"/>
        <v>112.421875</v>
      </c>
      <c r="C5533">
        <f t="shared" si="1977"/>
        <v>115</v>
      </c>
      <c r="D5533">
        <f t="shared" ca="1" si="1970"/>
        <v>-20.966666666666665</v>
      </c>
      <c r="E5533">
        <f ca="1">IF(currency="USD",'Future et co'!F5533,IF(currency="EUR",'Future et co'!G5533,FALSE))</f>
        <v>3.6070000000000005E-2</v>
      </c>
      <c r="F5533">
        <f t="shared" ca="1" si="1971"/>
        <v>3.6070000000000005E-2</v>
      </c>
      <c r="G5533">
        <f t="shared" ca="1" si="1972"/>
        <v>2.0569999999999998E-2</v>
      </c>
      <c r="L5533">
        <f t="shared" ca="1" si="1973"/>
        <v>127.8</v>
      </c>
      <c r="M5533">
        <f t="shared" ca="1" si="1968"/>
        <v>3.6070000000000005E-2</v>
      </c>
      <c r="R5533">
        <f t="shared" ca="1" si="1974"/>
        <v>127.8</v>
      </c>
      <c r="S5533">
        <f t="shared" ca="1" si="1969"/>
        <v>3.6070000000000005E-2</v>
      </c>
      <c r="BK5533" s="1">
        <v>44399</v>
      </c>
      <c r="BL5533">
        <v>1.8009999999999999</v>
      </c>
      <c r="BM5533">
        <f t="shared" si="1976"/>
        <v>1.8009999999999998E-2</v>
      </c>
    </row>
    <row r="5534" spans="1:65" x14ac:dyDescent="0.3">
      <c r="A5534" s="21">
        <f t="shared" si="1975"/>
        <v>53559</v>
      </c>
      <c r="B5534" s="18">
        <f t="shared" si="1967"/>
        <v>112.421875</v>
      </c>
      <c r="C5534">
        <f t="shared" si="1977"/>
        <v>115</v>
      </c>
      <c r="D5534">
        <f t="shared" ca="1" si="1970"/>
        <v>-20.975000000000001</v>
      </c>
      <c r="E5534">
        <f ca="1">IF(currency="USD",'Future et co'!F5534,IF(currency="EUR",'Future et co'!G5534,FALSE))</f>
        <v>3.6070000000000005E-2</v>
      </c>
      <c r="F5534">
        <f t="shared" ca="1" si="1971"/>
        <v>3.6070000000000005E-2</v>
      </c>
      <c r="G5534">
        <f t="shared" ca="1" si="1972"/>
        <v>2.0569999999999998E-2</v>
      </c>
      <c r="L5534">
        <f t="shared" ca="1" si="1973"/>
        <v>127.8</v>
      </c>
      <c r="M5534">
        <f t="shared" ca="1" si="1968"/>
        <v>3.6070000000000005E-2</v>
      </c>
      <c r="R5534">
        <f t="shared" ca="1" si="1974"/>
        <v>127.8</v>
      </c>
      <c r="S5534">
        <f t="shared" ca="1" si="1969"/>
        <v>3.6070000000000005E-2</v>
      </c>
      <c r="BK5534" s="1">
        <v>44400</v>
      </c>
      <c r="BL5534">
        <v>1.78653</v>
      </c>
      <c r="BM5534">
        <f t="shared" si="1976"/>
        <v>1.7865300000000001E-2</v>
      </c>
    </row>
    <row r="5535" spans="1:65" x14ac:dyDescent="0.3">
      <c r="A5535" s="21">
        <f t="shared" si="1975"/>
        <v>53560</v>
      </c>
      <c r="B5535" s="18">
        <f t="shared" si="1967"/>
        <v>112.421875</v>
      </c>
      <c r="C5535">
        <f t="shared" si="1977"/>
        <v>115</v>
      </c>
      <c r="D5535">
        <f t="shared" ca="1" si="1970"/>
        <v>-20.977777777777778</v>
      </c>
      <c r="E5535">
        <f ca="1">IF(currency="USD",'Future et co'!F5535,IF(currency="EUR",'Future et co'!G5535,FALSE))</f>
        <v>3.6070000000000005E-2</v>
      </c>
      <c r="F5535">
        <f t="shared" ca="1" si="1971"/>
        <v>3.6070000000000005E-2</v>
      </c>
      <c r="G5535">
        <f t="shared" ca="1" si="1972"/>
        <v>2.0569999999999998E-2</v>
      </c>
      <c r="L5535">
        <f t="shared" ca="1" si="1973"/>
        <v>127.8</v>
      </c>
      <c r="M5535">
        <f t="shared" ca="1" si="1968"/>
        <v>3.6070000000000005E-2</v>
      </c>
      <c r="R5535">
        <f t="shared" ca="1" si="1974"/>
        <v>127.8</v>
      </c>
      <c r="S5535">
        <f t="shared" ca="1" si="1969"/>
        <v>3.6070000000000005E-2</v>
      </c>
      <c r="BK5535" s="1">
        <v>44403</v>
      </c>
      <c r="BL5535">
        <v>1.78332</v>
      </c>
      <c r="BM5535">
        <f t="shared" si="1976"/>
        <v>1.78332E-2</v>
      </c>
    </row>
    <row r="5536" spans="1:65" x14ac:dyDescent="0.3">
      <c r="A5536" s="21">
        <f t="shared" si="1975"/>
        <v>53561</v>
      </c>
      <c r="B5536" s="18">
        <f t="shared" si="1967"/>
        <v>112.421875</v>
      </c>
      <c r="C5536">
        <f t="shared" si="1977"/>
        <v>115</v>
      </c>
      <c r="D5536">
        <f t="shared" ca="1" si="1970"/>
        <v>-20.980555555555554</v>
      </c>
      <c r="E5536">
        <f ca="1">IF(currency="USD",'Future et co'!F5536,IF(currency="EUR",'Future et co'!G5536,FALSE))</f>
        <v>3.6070000000000005E-2</v>
      </c>
      <c r="F5536">
        <f t="shared" ca="1" si="1971"/>
        <v>3.6070000000000005E-2</v>
      </c>
      <c r="G5536">
        <f t="shared" ca="1" si="1972"/>
        <v>2.0569999999999998E-2</v>
      </c>
      <c r="L5536">
        <f t="shared" ca="1" si="1973"/>
        <v>127.8</v>
      </c>
      <c r="M5536">
        <f t="shared" ca="1" si="1968"/>
        <v>3.6070000000000005E-2</v>
      </c>
      <c r="R5536">
        <f t="shared" ca="1" si="1974"/>
        <v>127.8</v>
      </c>
      <c r="S5536">
        <f t="shared" ca="1" si="1969"/>
        <v>3.6070000000000005E-2</v>
      </c>
      <c r="BK5536" s="1">
        <v>44404</v>
      </c>
      <c r="BL5536">
        <v>1.7900499999999999</v>
      </c>
      <c r="BM5536">
        <f t="shared" si="1976"/>
        <v>1.79005E-2</v>
      </c>
    </row>
    <row r="5537" spans="1:65" x14ac:dyDescent="0.3">
      <c r="A5537" s="21">
        <f t="shared" si="1975"/>
        <v>53562</v>
      </c>
      <c r="B5537" s="18">
        <f t="shared" si="1967"/>
        <v>112.421875</v>
      </c>
      <c r="C5537">
        <f t="shared" si="1977"/>
        <v>115</v>
      </c>
      <c r="D5537">
        <f t="shared" ca="1" si="1970"/>
        <v>-20.983333333333334</v>
      </c>
      <c r="E5537">
        <f ca="1">IF(currency="USD",'Future et co'!F5537,IF(currency="EUR",'Future et co'!G5537,FALSE))</f>
        <v>3.6070000000000005E-2</v>
      </c>
      <c r="F5537">
        <f t="shared" ca="1" si="1971"/>
        <v>3.6070000000000005E-2</v>
      </c>
      <c r="G5537">
        <f t="shared" ca="1" si="1972"/>
        <v>2.0569999999999998E-2</v>
      </c>
      <c r="L5537">
        <f t="shared" ca="1" si="1973"/>
        <v>127.8</v>
      </c>
      <c r="M5537">
        <f t="shared" ca="1" si="1968"/>
        <v>3.6070000000000005E-2</v>
      </c>
      <c r="R5537">
        <f t="shared" ca="1" si="1974"/>
        <v>127.8</v>
      </c>
      <c r="S5537">
        <f t="shared" ca="1" si="1969"/>
        <v>3.6070000000000005E-2</v>
      </c>
      <c r="BK5537" s="1">
        <v>44405</v>
      </c>
      <c r="BL5537">
        <v>1.8048999999999999</v>
      </c>
      <c r="BM5537">
        <f t="shared" si="1976"/>
        <v>1.8048999999999999E-2</v>
      </c>
    </row>
    <row r="5538" spans="1:65" x14ac:dyDescent="0.3">
      <c r="A5538" s="21">
        <f t="shared" si="1975"/>
        <v>53563</v>
      </c>
      <c r="B5538" s="18">
        <f t="shared" si="1967"/>
        <v>112.421875</v>
      </c>
      <c r="C5538">
        <f t="shared" si="1977"/>
        <v>115</v>
      </c>
      <c r="D5538">
        <f t="shared" ca="1" si="1970"/>
        <v>-20.986111111111111</v>
      </c>
      <c r="E5538">
        <f ca="1">IF(currency="USD",'Future et co'!F5538,IF(currency="EUR",'Future et co'!G5538,FALSE))</f>
        <v>3.6070000000000005E-2</v>
      </c>
      <c r="F5538">
        <f t="shared" ca="1" si="1971"/>
        <v>3.6070000000000005E-2</v>
      </c>
      <c r="G5538">
        <f t="shared" ca="1" si="1972"/>
        <v>2.0569999999999998E-2</v>
      </c>
      <c r="L5538">
        <f t="shared" ca="1" si="1973"/>
        <v>127.8</v>
      </c>
      <c r="M5538">
        <f t="shared" ca="1" si="1968"/>
        <v>3.6070000000000005E-2</v>
      </c>
      <c r="R5538">
        <f t="shared" ca="1" si="1974"/>
        <v>127.8</v>
      </c>
      <c r="S5538">
        <f t="shared" ca="1" si="1969"/>
        <v>3.6070000000000005E-2</v>
      </c>
      <c r="BK5538" s="1">
        <v>44406</v>
      </c>
      <c r="BL5538">
        <v>1.7993300000000001</v>
      </c>
      <c r="BM5538">
        <f t="shared" si="1976"/>
        <v>1.79933E-2</v>
      </c>
    </row>
    <row r="5539" spans="1:65" x14ac:dyDescent="0.3">
      <c r="A5539" s="21">
        <f t="shared" si="1975"/>
        <v>53566</v>
      </c>
      <c r="B5539" s="18">
        <f t="shared" si="1967"/>
        <v>112.421875</v>
      </c>
      <c r="C5539">
        <f t="shared" si="1977"/>
        <v>115</v>
      </c>
      <c r="D5539">
        <f t="shared" ca="1" si="1970"/>
        <v>-20.994444444444444</v>
      </c>
      <c r="E5539">
        <f ca="1">IF(currency="USD",'Future et co'!F5539,IF(currency="EUR",'Future et co'!G5539,FALSE))</f>
        <v>3.6070000000000005E-2</v>
      </c>
      <c r="F5539">
        <f t="shared" ca="1" si="1971"/>
        <v>3.6070000000000005E-2</v>
      </c>
      <c r="G5539">
        <f t="shared" ca="1" si="1972"/>
        <v>2.0569999999999998E-2</v>
      </c>
      <c r="L5539">
        <f t="shared" ca="1" si="1973"/>
        <v>127.8</v>
      </c>
      <c r="M5539">
        <f t="shared" ca="1" si="1968"/>
        <v>3.6070000000000005E-2</v>
      </c>
      <c r="R5539">
        <f t="shared" ca="1" si="1974"/>
        <v>127.8</v>
      </c>
      <c r="S5539">
        <f t="shared" ca="1" si="1969"/>
        <v>3.6070000000000005E-2</v>
      </c>
      <c r="BK5539" s="1">
        <v>44407</v>
      </c>
      <c r="BL5539">
        <v>1.75519</v>
      </c>
      <c r="BM5539">
        <f t="shared" si="1976"/>
        <v>1.7551899999999999E-2</v>
      </c>
    </row>
    <row r="5540" spans="1:65" x14ac:dyDescent="0.3">
      <c r="A5540" s="21">
        <f t="shared" si="1975"/>
        <v>53567</v>
      </c>
      <c r="B5540" s="18">
        <f t="shared" si="1967"/>
        <v>112.421875</v>
      </c>
      <c r="C5540">
        <f t="shared" si="1977"/>
        <v>115</v>
      </c>
      <c r="D5540">
        <f t="shared" ca="1" si="1970"/>
        <v>-20.997222222222224</v>
      </c>
      <c r="E5540">
        <f ca="1">IF(currency="USD",'Future et co'!F5540,IF(currency="EUR",'Future et co'!G5540,FALSE))</f>
        <v>3.6070000000000005E-2</v>
      </c>
      <c r="F5540">
        <f t="shared" ca="1" si="1971"/>
        <v>3.6070000000000005E-2</v>
      </c>
      <c r="G5540">
        <f t="shared" ca="1" si="1972"/>
        <v>2.0569999999999998E-2</v>
      </c>
      <c r="L5540">
        <f t="shared" ca="1" si="1973"/>
        <v>127.8</v>
      </c>
      <c r="M5540">
        <f t="shared" ca="1" si="1968"/>
        <v>3.6070000000000005E-2</v>
      </c>
      <c r="R5540">
        <f t="shared" ca="1" si="1974"/>
        <v>127.8</v>
      </c>
      <c r="S5540">
        <f t="shared" ca="1" si="1969"/>
        <v>3.6070000000000005E-2</v>
      </c>
      <c r="BK5540" s="1">
        <v>44410</v>
      </c>
      <c r="BL5540">
        <v>1.7611300000000001</v>
      </c>
      <c r="BM5540">
        <f t="shared" si="1976"/>
        <v>1.76113E-2</v>
      </c>
    </row>
    <row r="5541" spans="1:65" x14ac:dyDescent="0.3">
      <c r="A5541" s="21">
        <f t="shared" si="1975"/>
        <v>53568</v>
      </c>
      <c r="B5541" s="18">
        <f t="shared" si="1967"/>
        <v>112.421875</v>
      </c>
      <c r="C5541">
        <f t="shared" si="1977"/>
        <v>115</v>
      </c>
      <c r="D5541">
        <f t="shared" ca="1" si="1970"/>
        <v>-21</v>
      </c>
      <c r="E5541">
        <f ca="1">IF(currency="USD",'Future et co'!F5541,IF(currency="EUR",'Future et co'!G5541,FALSE))</f>
        <v>3.6070000000000005E-2</v>
      </c>
      <c r="F5541">
        <f t="shared" ca="1" si="1971"/>
        <v>3.6070000000000005E-2</v>
      </c>
      <c r="G5541">
        <f t="shared" ca="1" si="1972"/>
        <v>2.0569999999999998E-2</v>
      </c>
      <c r="L5541">
        <f t="shared" ca="1" si="1973"/>
        <v>127.8</v>
      </c>
      <c r="M5541">
        <f t="shared" ca="1" si="1968"/>
        <v>3.6070000000000005E-2</v>
      </c>
      <c r="R5541">
        <f t="shared" ca="1" si="1974"/>
        <v>127.8</v>
      </c>
      <c r="S5541">
        <f t="shared" ca="1" si="1969"/>
        <v>3.6070000000000005E-2</v>
      </c>
      <c r="BK5541" s="1">
        <v>44411</v>
      </c>
      <c r="BL5541">
        <v>1.75</v>
      </c>
      <c r="BM5541">
        <f t="shared" si="1976"/>
        <v>1.7500000000000002E-2</v>
      </c>
    </row>
    <row r="5542" spans="1:65" x14ac:dyDescent="0.3">
      <c r="A5542" s="21">
        <f t="shared" si="1975"/>
        <v>53569</v>
      </c>
      <c r="B5542" s="18">
        <f t="shared" si="1967"/>
        <v>112.421875</v>
      </c>
      <c r="C5542">
        <f t="shared" si="1977"/>
        <v>115</v>
      </c>
      <c r="D5542">
        <f t="shared" ca="1" si="1970"/>
        <v>-21.002777777777776</v>
      </c>
      <c r="E5542">
        <f ca="1">IF(currency="USD",'Future et co'!F5542,IF(currency="EUR",'Future et co'!G5542,FALSE))</f>
        <v>3.6070000000000005E-2</v>
      </c>
      <c r="F5542">
        <f t="shared" ca="1" si="1971"/>
        <v>3.6070000000000005E-2</v>
      </c>
      <c r="G5542">
        <f t="shared" ca="1" si="1972"/>
        <v>2.0569999999999998E-2</v>
      </c>
      <c r="L5542">
        <f t="shared" ca="1" si="1973"/>
        <v>127.8</v>
      </c>
      <c r="M5542">
        <f t="shared" ca="1" si="1968"/>
        <v>3.6070000000000005E-2</v>
      </c>
      <c r="R5542">
        <f t="shared" ca="1" si="1974"/>
        <v>127.8</v>
      </c>
      <c r="S5542">
        <f t="shared" ca="1" si="1969"/>
        <v>3.6070000000000005E-2</v>
      </c>
      <c r="BK5542" s="1">
        <v>44412</v>
      </c>
      <c r="BL5542">
        <v>1.7624200000000001</v>
      </c>
      <c r="BM5542">
        <f t="shared" si="1976"/>
        <v>1.76242E-2</v>
      </c>
    </row>
    <row r="5543" spans="1:65" x14ac:dyDescent="0.3">
      <c r="A5543" s="21">
        <f t="shared" si="1975"/>
        <v>53570</v>
      </c>
      <c r="B5543" s="18">
        <f t="shared" si="1967"/>
        <v>112.421875</v>
      </c>
      <c r="C5543">
        <f t="shared" si="1977"/>
        <v>115</v>
      </c>
      <c r="D5543">
        <f t="shared" ca="1" si="1970"/>
        <v>-21.005555555555556</v>
      </c>
      <c r="E5543">
        <f ca="1">IF(currency="USD",'Future et co'!F5543,IF(currency="EUR",'Future et co'!G5543,FALSE))</f>
        <v>3.6070000000000005E-2</v>
      </c>
      <c r="F5543">
        <f t="shared" ca="1" si="1971"/>
        <v>3.6070000000000005E-2</v>
      </c>
      <c r="G5543">
        <f t="shared" ca="1" si="1972"/>
        <v>2.0569999999999998E-2</v>
      </c>
      <c r="L5543">
        <f t="shared" ca="1" si="1973"/>
        <v>127.8</v>
      </c>
      <c r="M5543">
        <f t="shared" ca="1" si="1968"/>
        <v>3.6070000000000005E-2</v>
      </c>
      <c r="R5543">
        <f t="shared" ca="1" si="1974"/>
        <v>127.8</v>
      </c>
      <c r="S5543">
        <f t="shared" ca="1" si="1969"/>
        <v>3.6070000000000005E-2</v>
      </c>
      <c r="BK5543" s="1">
        <v>44413</v>
      </c>
      <c r="BL5543">
        <v>1.7892699999999999</v>
      </c>
      <c r="BM5543">
        <f t="shared" si="1976"/>
        <v>1.7892699999999997E-2</v>
      </c>
    </row>
    <row r="5544" spans="1:65" x14ac:dyDescent="0.3">
      <c r="A5544" s="21">
        <f t="shared" si="1975"/>
        <v>53573</v>
      </c>
      <c r="B5544" s="18">
        <f t="shared" si="1967"/>
        <v>112.421875</v>
      </c>
      <c r="C5544">
        <f t="shared" si="1977"/>
        <v>115</v>
      </c>
      <c r="D5544">
        <f t="shared" ca="1" si="1970"/>
        <v>-21.013888888888889</v>
      </c>
      <c r="E5544">
        <f ca="1">IF(currency="USD",'Future et co'!F5544,IF(currency="EUR",'Future et co'!G5544,FALSE))</f>
        <v>3.6070000000000005E-2</v>
      </c>
      <c r="F5544">
        <f t="shared" ca="1" si="1971"/>
        <v>3.6070000000000005E-2</v>
      </c>
      <c r="G5544">
        <f t="shared" ca="1" si="1972"/>
        <v>2.0569999999999998E-2</v>
      </c>
      <c r="L5544">
        <f t="shared" ca="1" si="1973"/>
        <v>127.8</v>
      </c>
      <c r="M5544">
        <f t="shared" ca="1" si="1968"/>
        <v>3.6070000000000005E-2</v>
      </c>
      <c r="R5544">
        <f t="shared" ca="1" si="1974"/>
        <v>127.8</v>
      </c>
      <c r="S5544">
        <f t="shared" ca="1" si="1969"/>
        <v>3.6070000000000005E-2</v>
      </c>
      <c r="BK5544" s="1">
        <v>44414</v>
      </c>
      <c r="BL5544">
        <v>1.7840100000000001</v>
      </c>
      <c r="BM5544">
        <f t="shared" si="1976"/>
        <v>1.7840100000000001E-2</v>
      </c>
    </row>
    <row r="5545" spans="1:65" x14ac:dyDescent="0.3">
      <c r="A5545" s="21">
        <f t="shared" si="1975"/>
        <v>53574</v>
      </c>
      <c r="B5545" s="18">
        <f t="shared" si="1967"/>
        <v>112.421875</v>
      </c>
      <c r="C5545">
        <f t="shared" si="1977"/>
        <v>115</v>
      </c>
      <c r="D5545">
        <f t="shared" ca="1" si="1970"/>
        <v>-21.016666666666666</v>
      </c>
      <c r="E5545">
        <f ca="1">IF(currency="USD",'Future et co'!F5545,IF(currency="EUR",'Future et co'!G5545,FALSE))</f>
        <v>3.6070000000000005E-2</v>
      </c>
      <c r="F5545">
        <f t="shared" ca="1" si="1971"/>
        <v>3.6070000000000005E-2</v>
      </c>
      <c r="G5545">
        <f t="shared" ca="1" si="1972"/>
        <v>2.0569999999999998E-2</v>
      </c>
      <c r="L5545">
        <f t="shared" ca="1" si="1973"/>
        <v>127.8</v>
      </c>
      <c r="M5545">
        <f t="shared" ca="1" si="1968"/>
        <v>3.6070000000000005E-2</v>
      </c>
      <c r="R5545">
        <f t="shared" ca="1" si="1974"/>
        <v>127.8</v>
      </c>
      <c r="S5545">
        <f t="shared" ca="1" si="1969"/>
        <v>3.6070000000000005E-2</v>
      </c>
      <c r="BK5545" s="1">
        <v>44417</v>
      </c>
      <c r="BL5545">
        <v>1.78809</v>
      </c>
      <c r="BM5545">
        <f t="shared" si="1976"/>
        <v>1.7880899999999998E-2</v>
      </c>
    </row>
    <row r="5546" spans="1:65" x14ac:dyDescent="0.3">
      <c r="A5546" s="21">
        <f t="shared" si="1975"/>
        <v>53575</v>
      </c>
      <c r="B5546" s="18">
        <f t="shared" si="1967"/>
        <v>112.421875</v>
      </c>
      <c r="C5546">
        <f t="shared" si="1977"/>
        <v>115</v>
      </c>
      <c r="D5546">
        <f t="shared" ca="1" si="1970"/>
        <v>-21.019444444444446</v>
      </c>
      <c r="E5546">
        <f ca="1">IF(currency="USD",'Future et co'!F5546,IF(currency="EUR",'Future et co'!G5546,FALSE))</f>
        <v>3.6070000000000005E-2</v>
      </c>
      <c r="F5546">
        <f t="shared" ca="1" si="1971"/>
        <v>3.6070000000000005E-2</v>
      </c>
      <c r="G5546">
        <f t="shared" ca="1" si="1972"/>
        <v>2.0569999999999998E-2</v>
      </c>
      <c r="L5546">
        <f t="shared" ca="1" si="1973"/>
        <v>127.8</v>
      </c>
      <c r="M5546">
        <f t="shared" ca="1" si="1968"/>
        <v>3.6070000000000005E-2</v>
      </c>
      <c r="R5546">
        <f t="shared" ca="1" si="1974"/>
        <v>127.8</v>
      </c>
      <c r="S5546">
        <f t="shared" ca="1" si="1969"/>
        <v>3.6070000000000005E-2</v>
      </c>
      <c r="BK5546" s="1">
        <v>44418</v>
      </c>
      <c r="BL5546">
        <v>1.7828999999999999</v>
      </c>
      <c r="BM5546">
        <f t="shared" si="1976"/>
        <v>1.7828999999999998E-2</v>
      </c>
    </row>
    <row r="5547" spans="1:65" x14ac:dyDescent="0.3">
      <c r="A5547" s="21">
        <f t="shared" si="1975"/>
        <v>53576</v>
      </c>
      <c r="B5547" s="18">
        <f t="shared" si="1967"/>
        <v>112.421875</v>
      </c>
      <c r="C5547">
        <f t="shared" si="1977"/>
        <v>115</v>
      </c>
      <c r="D5547">
        <f t="shared" ca="1" si="1970"/>
        <v>-21.022222222222222</v>
      </c>
      <c r="E5547">
        <f ca="1">IF(currency="USD",'Future et co'!F5547,IF(currency="EUR",'Future et co'!G5547,FALSE))</f>
        <v>3.6070000000000005E-2</v>
      </c>
      <c r="F5547">
        <f t="shared" ca="1" si="1971"/>
        <v>3.6070000000000005E-2</v>
      </c>
      <c r="G5547">
        <f t="shared" ca="1" si="1972"/>
        <v>2.0569999999999998E-2</v>
      </c>
      <c r="L5547">
        <f t="shared" ca="1" si="1973"/>
        <v>127.8</v>
      </c>
      <c r="M5547">
        <f t="shared" ca="1" si="1968"/>
        <v>3.6070000000000005E-2</v>
      </c>
      <c r="R5547">
        <f t="shared" ca="1" si="1974"/>
        <v>127.8</v>
      </c>
      <c r="S5547">
        <f t="shared" ca="1" si="1969"/>
        <v>3.6070000000000005E-2</v>
      </c>
      <c r="BK5547" s="1">
        <v>44419</v>
      </c>
      <c r="BL5547">
        <v>1.77196</v>
      </c>
      <c r="BM5547">
        <f t="shared" si="1976"/>
        <v>1.7719599999999999E-2</v>
      </c>
    </row>
    <row r="5548" spans="1:65" x14ac:dyDescent="0.3">
      <c r="A5548" s="21">
        <f t="shared" si="1975"/>
        <v>53577</v>
      </c>
      <c r="B5548" s="18">
        <f t="shared" si="1967"/>
        <v>112.421875</v>
      </c>
      <c r="C5548">
        <f t="shared" si="1977"/>
        <v>115</v>
      </c>
      <c r="D5548">
        <f t="shared" ca="1" si="1970"/>
        <v>-21.024999999999999</v>
      </c>
      <c r="E5548">
        <f ca="1">IF(currency="USD",'Future et co'!F5548,IF(currency="EUR",'Future et co'!G5548,FALSE))</f>
        <v>3.6070000000000005E-2</v>
      </c>
      <c r="F5548">
        <f t="shared" ca="1" si="1971"/>
        <v>3.6070000000000005E-2</v>
      </c>
      <c r="G5548">
        <f t="shared" ca="1" si="1972"/>
        <v>2.0569999999999998E-2</v>
      </c>
      <c r="L5548">
        <f t="shared" ca="1" si="1973"/>
        <v>127.8</v>
      </c>
      <c r="M5548">
        <f t="shared" ca="1" si="1968"/>
        <v>3.6070000000000005E-2</v>
      </c>
      <c r="R5548">
        <f t="shared" ca="1" si="1974"/>
        <v>127.8</v>
      </c>
      <c r="S5548">
        <f t="shared" ca="1" si="1969"/>
        <v>3.6070000000000005E-2</v>
      </c>
      <c r="BK5548" s="1">
        <v>44420</v>
      </c>
      <c r="BL5548">
        <v>1.77176</v>
      </c>
      <c r="BM5548">
        <f t="shared" si="1976"/>
        <v>1.77176E-2</v>
      </c>
    </row>
    <row r="5549" spans="1:65" x14ac:dyDescent="0.3">
      <c r="A5549" s="21">
        <f t="shared" si="1975"/>
        <v>53580</v>
      </c>
      <c r="B5549" s="18">
        <f t="shared" si="1967"/>
        <v>112.421875</v>
      </c>
      <c r="C5549">
        <f t="shared" si="1977"/>
        <v>115</v>
      </c>
      <c r="D5549">
        <f t="shared" ca="1" si="1970"/>
        <v>-21.033333333333335</v>
      </c>
      <c r="E5549">
        <f ca="1">IF(currency="USD",'Future et co'!F5549,IF(currency="EUR",'Future et co'!G5549,FALSE))</f>
        <v>3.6070000000000005E-2</v>
      </c>
      <c r="F5549">
        <f t="shared" ca="1" si="1971"/>
        <v>3.6070000000000005E-2</v>
      </c>
      <c r="G5549">
        <f t="shared" ca="1" si="1972"/>
        <v>2.0569999999999998E-2</v>
      </c>
      <c r="L5549">
        <f t="shared" ca="1" si="1973"/>
        <v>127.8</v>
      </c>
      <c r="M5549">
        <f t="shared" ca="1" si="1968"/>
        <v>3.6070000000000005E-2</v>
      </c>
      <c r="R5549">
        <f t="shared" ca="1" si="1974"/>
        <v>127.8</v>
      </c>
      <c r="S5549">
        <f t="shared" ca="1" si="1969"/>
        <v>3.6070000000000005E-2</v>
      </c>
      <c r="BK5549" s="1">
        <v>44421</v>
      </c>
      <c r="BL5549">
        <v>1.7683199999999999</v>
      </c>
      <c r="BM5549">
        <f t="shared" si="1976"/>
        <v>1.76832E-2</v>
      </c>
    </row>
    <row r="5550" spans="1:65" x14ac:dyDescent="0.3">
      <c r="A5550" s="21">
        <f t="shared" si="1975"/>
        <v>53581</v>
      </c>
      <c r="B5550" s="18">
        <f t="shared" si="1967"/>
        <v>112.421875</v>
      </c>
      <c r="C5550">
        <f t="shared" si="1977"/>
        <v>115</v>
      </c>
      <c r="D5550">
        <f t="shared" ca="1" si="1970"/>
        <v>-21.036111111111111</v>
      </c>
      <c r="E5550">
        <f ca="1">IF(currency="USD",'Future et co'!F5550,IF(currency="EUR",'Future et co'!G5550,FALSE))</f>
        <v>3.6070000000000005E-2</v>
      </c>
      <c r="F5550">
        <f t="shared" ca="1" si="1971"/>
        <v>3.6070000000000005E-2</v>
      </c>
      <c r="G5550">
        <f t="shared" ca="1" si="1972"/>
        <v>2.0569999999999998E-2</v>
      </c>
      <c r="L5550">
        <f t="shared" ca="1" si="1973"/>
        <v>127.8</v>
      </c>
      <c r="M5550">
        <f t="shared" ca="1" si="1968"/>
        <v>3.6070000000000005E-2</v>
      </c>
      <c r="R5550">
        <f t="shared" ca="1" si="1974"/>
        <v>127.8</v>
      </c>
      <c r="S5550">
        <f t="shared" ca="1" si="1969"/>
        <v>3.6070000000000005E-2</v>
      </c>
      <c r="BK5550" s="1">
        <v>44424</v>
      </c>
      <c r="BL5550">
        <v>1.76162</v>
      </c>
      <c r="BM5550">
        <f t="shared" si="1976"/>
        <v>1.7616199999999999E-2</v>
      </c>
    </row>
    <row r="5551" spans="1:65" x14ac:dyDescent="0.3">
      <c r="A5551" s="21">
        <f t="shared" si="1975"/>
        <v>53582</v>
      </c>
      <c r="B5551" s="18">
        <f t="shared" si="1967"/>
        <v>112.421875</v>
      </c>
      <c r="C5551">
        <f t="shared" si="1977"/>
        <v>115</v>
      </c>
      <c r="D5551">
        <f t="shared" ca="1" si="1970"/>
        <v>-21.038888888888888</v>
      </c>
      <c r="E5551">
        <f ca="1">IF(currency="USD",'Future et co'!F5551,IF(currency="EUR",'Future et co'!G5551,FALSE))</f>
        <v>3.6070000000000005E-2</v>
      </c>
      <c r="F5551">
        <f t="shared" ca="1" si="1971"/>
        <v>3.6070000000000005E-2</v>
      </c>
      <c r="G5551">
        <f t="shared" ca="1" si="1972"/>
        <v>2.0569999999999998E-2</v>
      </c>
      <c r="L5551">
        <f t="shared" ca="1" si="1973"/>
        <v>127.8</v>
      </c>
      <c r="M5551">
        <f t="shared" ca="1" si="1968"/>
        <v>3.6070000000000005E-2</v>
      </c>
      <c r="R5551">
        <f t="shared" ca="1" si="1974"/>
        <v>127.8</v>
      </c>
      <c r="S5551">
        <f t="shared" ca="1" si="1969"/>
        <v>3.6070000000000005E-2</v>
      </c>
      <c r="BK5551" s="1">
        <v>44425</v>
      </c>
      <c r="BL5551">
        <v>1.7727200000000001</v>
      </c>
      <c r="BM5551">
        <f t="shared" si="1976"/>
        <v>1.7727200000000002E-2</v>
      </c>
    </row>
    <row r="5552" spans="1:65" x14ac:dyDescent="0.3">
      <c r="A5552" s="21">
        <f t="shared" si="1975"/>
        <v>53583</v>
      </c>
      <c r="B5552" s="18">
        <f t="shared" si="1967"/>
        <v>112.421875</v>
      </c>
      <c r="C5552">
        <f t="shared" si="1977"/>
        <v>115</v>
      </c>
      <c r="D5552">
        <f t="shared" ca="1" si="1970"/>
        <v>-21.041666666666668</v>
      </c>
      <c r="E5552">
        <f ca="1">IF(currency="USD",'Future et co'!F5552,IF(currency="EUR",'Future et co'!G5552,FALSE))</f>
        <v>3.6070000000000005E-2</v>
      </c>
      <c r="F5552">
        <f t="shared" ca="1" si="1971"/>
        <v>3.6070000000000005E-2</v>
      </c>
      <c r="G5552">
        <f t="shared" ca="1" si="1972"/>
        <v>2.0569999999999998E-2</v>
      </c>
      <c r="L5552">
        <f t="shared" ca="1" si="1973"/>
        <v>127.8</v>
      </c>
      <c r="M5552">
        <f t="shared" ca="1" si="1968"/>
        <v>3.6070000000000005E-2</v>
      </c>
      <c r="R5552">
        <f t="shared" ca="1" si="1974"/>
        <v>127.8</v>
      </c>
      <c r="S5552">
        <f t="shared" ca="1" si="1969"/>
        <v>3.6070000000000005E-2</v>
      </c>
      <c r="BK5552" s="1">
        <v>44426</v>
      </c>
      <c r="BL5552">
        <v>1.79467</v>
      </c>
      <c r="BM5552">
        <f t="shared" si="1976"/>
        <v>1.7946699999999999E-2</v>
      </c>
    </row>
    <row r="5553" spans="1:65" x14ac:dyDescent="0.3">
      <c r="A5553" s="21">
        <f t="shared" si="1975"/>
        <v>53584</v>
      </c>
      <c r="B5553" s="18">
        <f t="shared" si="1967"/>
        <v>112.421875</v>
      </c>
      <c r="C5553">
        <f t="shared" si="1977"/>
        <v>115</v>
      </c>
      <c r="D5553">
        <f t="shared" ca="1" si="1970"/>
        <v>-21.044444444444444</v>
      </c>
      <c r="E5553">
        <f ca="1">IF(currency="USD",'Future et co'!F5553,IF(currency="EUR",'Future et co'!G5553,FALSE))</f>
        <v>3.6070000000000005E-2</v>
      </c>
      <c r="F5553">
        <f t="shared" ca="1" si="1971"/>
        <v>3.6070000000000005E-2</v>
      </c>
      <c r="G5553">
        <f t="shared" ca="1" si="1972"/>
        <v>2.0569999999999998E-2</v>
      </c>
      <c r="L5553">
        <f t="shared" ca="1" si="1973"/>
        <v>127.8</v>
      </c>
      <c r="M5553">
        <f t="shared" ca="1" si="1968"/>
        <v>3.6070000000000005E-2</v>
      </c>
      <c r="R5553">
        <f t="shared" ca="1" si="1974"/>
        <v>127.8</v>
      </c>
      <c r="S5553">
        <f t="shared" ca="1" si="1969"/>
        <v>3.6070000000000005E-2</v>
      </c>
      <c r="BK5553" s="1">
        <v>44427</v>
      </c>
      <c r="BL5553">
        <v>1.79305</v>
      </c>
      <c r="BM5553">
        <f t="shared" si="1976"/>
        <v>1.7930500000000002E-2</v>
      </c>
    </row>
    <row r="5554" spans="1:65" x14ac:dyDescent="0.3">
      <c r="A5554" s="21">
        <f t="shared" si="1975"/>
        <v>53587</v>
      </c>
      <c r="B5554" s="18">
        <f t="shared" si="1967"/>
        <v>112.421875</v>
      </c>
      <c r="C5554">
        <f t="shared" si="1977"/>
        <v>115</v>
      </c>
      <c r="D5554">
        <f t="shared" ca="1" si="1970"/>
        <v>-21.052777777777777</v>
      </c>
      <c r="E5554">
        <f ca="1">IF(currency="USD",'Future et co'!F5554,IF(currency="EUR",'Future et co'!G5554,FALSE))</f>
        <v>3.6070000000000005E-2</v>
      </c>
      <c r="F5554">
        <f t="shared" ca="1" si="1971"/>
        <v>3.6070000000000005E-2</v>
      </c>
      <c r="G5554">
        <f t="shared" ca="1" si="1972"/>
        <v>2.0569999999999998E-2</v>
      </c>
      <c r="L5554">
        <f t="shared" ca="1" si="1973"/>
        <v>127.8</v>
      </c>
      <c r="M5554">
        <f t="shared" ca="1" si="1968"/>
        <v>3.6070000000000005E-2</v>
      </c>
      <c r="R5554">
        <f t="shared" ca="1" si="1974"/>
        <v>127.8</v>
      </c>
      <c r="S5554">
        <f t="shared" ca="1" si="1969"/>
        <v>3.6070000000000005E-2</v>
      </c>
      <c r="BK5554" s="1">
        <v>44428</v>
      </c>
      <c r="BL5554">
        <v>1.77905</v>
      </c>
      <c r="BM5554">
        <f t="shared" si="1976"/>
        <v>1.7790500000000001E-2</v>
      </c>
    </row>
    <row r="5555" spans="1:65" x14ac:dyDescent="0.3">
      <c r="A5555" s="21">
        <f t="shared" si="1975"/>
        <v>53588</v>
      </c>
      <c r="B5555" s="18">
        <f t="shared" si="1967"/>
        <v>112.421875</v>
      </c>
      <c r="C5555">
        <f t="shared" si="1977"/>
        <v>115</v>
      </c>
      <c r="D5555">
        <f t="shared" ca="1" si="1970"/>
        <v>-21.055555555555557</v>
      </c>
      <c r="E5555">
        <f ca="1">IF(currency="USD",'Future et co'!F5555,IF(currency="EUR",'Future et co'!G5555,FALSE))</f>
        <v>3.6070000000000005E-2</v>
      </c>
      <c r="F5555">
        <f t="shared" ca="1" si="1971"/>
        <v>3.6070000000000005E-2</v>
      </c>
      <c r="G5555">
        <f t="shared" ca="1" si="1972"/>
        <v>2.0569999999999998E-2</v>
      </c>
      <c r="L5555">
        <f t="shared" ca="1" si="1973"/>
        <v>127.8</v>
      </c>
      <c r="M5555">
        <f t="shared" ca="1" si="1968"/>
        <v>3.6070000000000005E-2</v>
      </c>
      <c r="R5555">
        <f t="shared" ca="1" si="1974"/>
        <v>127.8</v>
      </c>
      <c r="S5555">
        <f t="shared" ca="1" si="1969"/>
        <v>3.6070000000000005E-2</v>
      </c>
      <c r="BK5555" s="1">
        <v>44431</v>
      </c>
      <c r="BL5555">
        <v>1.7684599999999999</v>
      </c>
      <c r="BM5555">
        <f t="shared" si="1976"/>
        <v>1.7684599999999998E-2</v>
      </c>
    </row>
    <row r="5556" spans="1:65" x14ac:dyDescent="0.3">
      <c r="A5556" s="21">
        <f t="shared" si="1975"/>
        <v>53589</v>
      </c>
      <c r="B5556" s="18">
        <f t="shared" si="1967"/>
        <v>112.421875</v>
      </c>
      <c r="C5556">
        <f t="shared" si="1977"/>
        <v>115</v>
      </c>
      <c r="D5556">
        <f t="shared" ca="1" si="1970"/>
        <v>-21.058333333333334</v>
      </c>
      <c r="E5556">
        <f ca="1">IF(currency="USD",'Future et co'!F5556,IF(currency="EUR",'Future et co'!G5556,FALSE))</f>
        <v>3.6070000000000005E-2</v>
      </c>
      <c r="F5556">
        <f t="shared" ca="1" si="1971"/>
        <v>3.6070000000000005E-2</v>
      </c>
      <c r="G5556">
        <f t="shared" ca="1" si="1972"/>
        <v>2.0569999999999998E-2</v>
      </c>
      <c r="L5556">
        <f t="shared" ca="1" si="1973"/>
        <v>127.8</v>
      </c>
      <c r="M5556">
        <f t="shared" ca="1" si="1968"/>
        <v>3.6070000000000005E-2</v>
      </c>
      <c r="R5556">
        <f t="shared" ca="1" si="1974"/>
        <v>127.8</v>
      </c>
      <c r="S5556">
        <f t="shared" ca="1" si="1969"/>
        <v>3.6070000000000005E-2</v>
      </c>
      <c r="BK5556" s="1">
        <v>44432</v>
      </c>
      <c r="BL5556">
        <v>1.7682899999999999</v>
      </c>
      <c r="BM5556">
        <f t="shared" si="1976"/>
        <v>1.7682899999999998E-2</v>
      </c>
    </row>
    <row r="5557" spans="1:65" x14ac:dyDescent="0.3">
      <c r="A5557" s="21">
        <f t="shared" si="1975"/>
        <v>53590</v>
      </c>
      <c r="B5557" s="18">
        <f t="shared" si="1967"/>
        <v>112.421875</v>
      </c>
      <c r="C5557">
        <f t="shared" si="1977"/>
        <v>115</v>
      </c>
      <c r="D5557">
        <f t="shared" ca="1" si="1970"/>
        <v>-21.06111111111111</v>
      </c>
      <c r="E5557">
        <f ca="1">IF(currency="USD",'Future et co'!F5557,IF(currency="EUR",'Future et co'!G5557,FALSE))</f>
        <v>3.6070000000000005E-2</v>
      </c>
      <c r="F5557">
        <f t="shared" ca="1" si="1971"/>
        <v>3.6070000000000005E-2</v>
      </c>
      <c r="G5557">
        <f t="shared" ca="1" si="1972"/>
        <v>2.0569999999999998E-2</v>
      </c>
      <c r="L5557">
        <f t="shared" ca="1" si="1973"/>
        <v>127.8</v>
      </c>
      <c r="M5557">
        <f t="shared" ca="1" si="1968"/>
        <v>3.6070000000000005E-2</v>
      </c>
      <c r="R5557">
        <f t="shared" ca="1" si="1974"/>
        <v>127.8</v>
      </c>
      <c r="S5557">
        <f t="shared" ca="1" si="1969"/>
        <v>3.6070000000000005E-2</v>
      </c>
      <c r="BK5557" s="1">
        <v>44433</v>
      </c>
      <c r="BL5557">
        <v>1.76552</v>
      </c>
      <c r="BM5557">
        <f t="shared" si="1976"/>
        <v>1.7655199999999999E-2</v>
      </c>
    </row>
    <row r="5558" spans="1:65" x14ac:dyDescent="0.3">
      <c r="A5558" s="21">
        <f t="shared" si="1975"/>
        <v>53591</v>
      </c>
      <c r="B5558" s="18">
        <f t="shared" si="1967"/>
        <v>112.421875</v>
      </c>
      <c r="C5558">
        <f t="shared" si="1977"/>
        <v>115</v>
      </c>
      <c r="D5558">
        <f t="shared" ca="1" si="1970"/>
        <v>-21.06388888888889</v>
      </c>
      <c r="E5558">
        <f ca="1">IF(currency="USD",'Future et co'!F5558,IF(currency="EUR",'Future et co'!G5558,FALSE))</f>
        <v>3.6070000000000005E-2</v>
      </c>
      <c r="F5558">
        <f t="shared" ca="1" si="1971"/>
        <v>3.6070000000000005E-2</v>
      </c>
      <c r="G5558">
        <f t="shared" ca="1" si="1972"/>
        <v>2.0569999999999998E-2</v>
      </c>
      <c r="L5558">
        <f t="shared" ca="1" si="1973"/>
        <v>127.8</v>
      </c>
      <c r="M5558">
        <f t="shared" ca="1" si="1968"/>
        <v>3.6070000000000005E-2</v>
      </c>
      <c r="R5558">
        <f t="shared" ca="1" si="1974"/>
        <v>127.8</v>
      </c>
      <c r="S5558">
        <f t="shared" ca="1" si="1969"/>
        <v>3.6070000000000005E-2</v>
      </c>
      <c r="BK5558" s="1">
        <v>44434</v>
      </c>
      <c r="BL5558">
        <v>1.7778</v>
      </c>
      <c r="BM5558">
        <f t="shared" si="1976"/>
        <v>1.7778000000000002E-2</v>
      </c>
    </row>
    <row r="5559" spans="1:65" x14ac:dyDescent="0.3">
      <c r="A5559" s="21">
        <f t="shared" si="1975"/>
        <v>53594</v>
      </c>
      <c r="B5559" s="18">
        <f t="shared" si="1967"/>
        <v>112.421875</v>
      </c>
      <c r="C5559">
        <f t="shared" si="1977"/>
        <v>115</v>
      </c>
      <c r="D5559">
        <f t="shared" ca="1" si="1970"/>
        <v>-21.072222222222223</v>
      </c>
      <c r="E5559">
        <f ca="1">IF(currency="USD",'Future et co'!F5559,IF(currency="EUR",'Future et co'!G5559,FALSE))</f>
        <v>3.6070000000000005E-2</v>
      </c>
      <c r="F5559">
        <f t="shared" ca="1" si="1971"/>
        <v>3.6070000000000005E-2</v>
      </c>
      <c r="G5559">
        <f t="shared" ca="1" si="1972"/>
        <v>2.0569999999999998E-2</v>
      </c>
      <c r="L5559">
        <f t="shared" ca="1" si="1973"/>
        <v>127.8</v>
      </c>
      <c r="M5559">
        <f t="shared" ca="1" si="1968"/>
        <v>3.6070000000000005E-2</v>
      </c>
      <c r="R5559">
        <f t="shared" ca="1" si="1974"/>
        <v>127.8</v>
      </c>
      <c r="S5559">
        <f t="shared" ca="1" si="1969"/>
        <v>3.6070000000000005E-2</v>
      </c>
      <c r="BK5559" s="1">
        <v>44435</v>
      </c>
      <c r="BL5559">
        <v>1.76247</v>
      </c>
      <c r="BM5559">
        <f t="shared" si="1976"/>
        <v>1.76247E-2</v>
      </c>
    </row>
    <row r="5560" spans="1:65" x14ac:dyDescent="0.3">
      <c r="A5560" s="21">
        <f t="shared" si="1975"/>
        <v>53595</v>
      </c>
      <c r="B5560" s="18">
        <f t="shared" si="1967"/>
        <v>112.421875</v>
      </c>
      <c r="C5560">
        <f t="shared" si="1977"/>
        <v>115</v>
      </c>
      <c r="D5560">
        <f t="shared" ca="1" si="1970"/>
        <v>-21.074999999999999</v>
      </c>
      <c r="E5560">
        <f ca="1">IF(currency="USD",'Future et co'!F5560,IF(currency="EUR",'Future et co'!G5560,FALSE))</f>
        <v>3.6070000000000005E-2</v>
      </c>
      <c r="F5560">
        <f t="shared" ca="1" si="1971"/>
        <v>3.6070000000000005E-2</v>
      </c>
      <c r="G5560">
        <f t="shared" ca="1" si="1972"/>
        <v>2.0569999999999998E-2</v>
      </c>
      <c r="L5560">
        <f t="shared" ca="1" si="1973"/>
        <v>127.8</v>
      </c>
      <c r="M5560">
        <f t="shared" ca="1" si="1968"/>
        <v>3.6070000000000005E-2</v>
      </c>
      <c r="R5560">
        <f t="shared" ca="1" si="1974"/>
        <v>127.8</v>
      </c>
      <c r="S5560">
        <f t="shared" ca="1" si="1969"/>
        <v>3.6070000000000005E-2</v>
      </c>
      <c r="BK5560" s="1">
        <v>44438</v>
      </c>
      <c r="BL5560">
        <v>1.7582800000000001</v>
      </c>
      <c r="BM5560">
        <f t="shared" si="1976"/>
        <v>1.7582799999999999E-2</v>
      </c>
    </row>
    <row r="5561" spans="1:65" x14ac:dyDescent="0.3">
      <c r="A5561" s="21">
        <f t="shared" si="1975"/>
        <v>53596</v>
      </c>
      <c r="B5561" s="18">
        <f t="shared" si="1967"/>
        <v>112.421875</v>
      </c>
      <c r="C5561">
        <f t="shared" si="1977"/>
        <v>115</v>
      </c>
      <c r="D5561">
        <f t="shared" ca="1" si="1970"/>
        <v>-21.077777777777779</v>
      </c>
      <c r="E5561">
        <f ca="1">IF(currency="USD",'Future et co'!F5561,IF(currency="EUR",'Future et co'!G5561,FALSE))</f>
        <v>3.6070000000000005E-2</v>
      </c>
      <c r="F5561">
        <f t="shared" ca="1" si="1971"/>
        <v>3.6070000000000005E-2</v>
      </c>
      <c r="G5561">
        <f t="shared" ca="1" si="1972"/>
        <v>2.0569999999999998E-2</v>
      </c>
      <c r="L5561">
        <f t="shared" ca="1" si="1973"/>
        <v>127.8</v>
      </c>
      <c r="M5561">
        <f t="shared" ca="1" si="1968"/>
        <v>3.6070000000000005E-2</v>
      </c>
      <c r="R5561">
        <f t="shared" ca="1" si="1974"/>
        <v>127.8</v>
      </c>
      <c r="S5561">
        <f t="shared" ca="1" si="1969"/>
        <v>3.6070000000000005E-2</v>
      </c>
      <c r="BK5561" s="1">
        <v>44439</v>
      </c>
      <c r="BL5561">
        <v>1.7626500000000001</v>
      </c>
      <c r="BM5561">
        <f t="shared" si="1976"/>
        <v>1.76265E-2</v>
      </c>
    </row>
    <row r="5562" spans="1:65" x14ac:dyDescent="0.3">
      <c r="A5562" s="21">
        <f t="shared" si="1975"/>
        <v>53597</v>
      </c>
      <c r="B5562" s="18">
        <f t="shared" si="1967"/>
        <v>112.421875</v>
      </c>
      <c r="C5562">
        <f t="shared" si="1977"/>
        <v>115</v>
      </c>
      <c r="D5562">
        <f t="shared" ca="1" si="1970"/>
        <v>-21.080555555555556</v>
      </c>
      <c r="E5562">
        <f ca="1">IF(currency="USD",'Future et co'!F5562,IF(currency="EUR",'Future et co'!G5562,FALSE))</f>
        <v>3.6070000000000005E-2</v>
      </c>
      <c r="F5562">
        <f t="shared" ca="1" si="1971"/>
        <v>3.6070000000000005E-2</v>
      </c>
      <c r="G5562">
        <f t="shared" ca="1" si="1972"/>
        <v>2.0569999999999998E-2</v>
      </c>
      <c r="L5562">
        <f t="shared" ca="1" si="1973"/>
        <v>127.8</v>
      </c>
      <c r="M5562">
        <f t="shared" ca="1" si="1968"/>
        <v>3.6070000000000005E-2</v>
      </c>
      <c r="R5562">
        <f t="shared" ca="1" si="1974"/>
        <v>127.8</v>
      </c>
      <c r="S5562">
        <f t="shared" ca="1" si="1969"/>
        <v>3.6070000000000005E-2</v>
      </c>
      <c r="BK5562" s="1">
        <v>44440</v>
      </c>
      <c r="BL5562">
        <v>1.7638799999999999</v>
      </c>
      <c r="BM5562">
        <f t="shared" si="1976"/>
        <v>1.76388E-2</v>
      </c>
    </row>
    <row r="5563" spans="1:65" x14ac:dyDescent="0.3">
      <c r="A5563" s="21">
        <f t="shared" si="1975"/>
        <v>53598</v>
      </c>
      <c r="B5563" s="18">
        <f t="shared" si="1967"/>
        <v>112.421875</v>
      </c>
      <c r="C5563">
        <f t="shared" si="1977"/>
        <v>115</v>
      </c>
      <c r="D5563">
        <f t="shared" ca="1" si="1970"/>
        <v>-21.083333333333332</v>
      </c>
      <c r="E5563">
        <f ca="1">IF(currency="USD",'Future et co'!F5563,IF(currency="EUR",'Future et co'!G5563,FALSE))</f>
        <v>3.6070000000000005E-2</v>
      </c>
      <c r="F5563">
        <f t="shared" ca="1" si="1971"/>
        <v>3.6070000000000005E-2</v>
      </c>
      <c r="G5563">
        <f t="shared" ca="1" si="1972"/>
        <v>2.0569999999999998E-2</v>
      </c>
      <c r="L5563">
        <f t="shared" ca="1" si="1973"/>
        <v>127.8</v>
      </c>
      <c r="M5563">
        <f t="shared" ca="1" si="1968"/>
        <v>3.6070000000000005E-2</v>
      </c>
      <c r="R5563">
        <f t="shared" ca="1" si="1974"/>
        <v>127.8</v>
      </c>
      <c r="S5563">
        <f t="shared" ca="1" si="1969"/>
        <v>3.6070000000000005E-2</v>
      </c>
      <c r="BK5563" s="1">
        <v>44441</v>
      </c>
      <c r="BL5563">
        <v>1.75265</v>
      </c>
      <c r="BM5563">
        <f t="shared" si="1976"/>
        <v>1.75265E-2</v>
      </c>
    </row>
    <row r="5564" spans="1:65" x14ac:dyDescent="0.3">
      <c r="A5564" s="21">
        <f t="shared" si="1975"/>
        <v>53601</v>
      </c>
      <c r="B5564" s="18">
        <f t="shared" si="1967"/>
        <v>112.421875</v>
      </c>
      <c r="C5564">
        <f t="shared" si="1977"/>
        <v>115</v>
      </c>
      <c r="D5564">
        <f t="shared" ca="1" si="1970"/>
        <v>-21.091666666666665</v>
      </c>
      <c r="E5564">
        <f ca="1">IF(currency="USD",'Future et co'!F5564,IF(currency="EUR",'Future et co'!G5564,FALSE))</f>
        <v>3.6070000000000005E-2</v>
      </c>
      <c r="F5564">
        <f t="shared" ca="1" si="1971"/>
        <v>3.6070000000000005E-2</v>
      </c>
      <c r="G5564">
        <f t="shared" ca="1" si="1972"/>
        <v>2.0569999999999998E-2</v>
      </c>
      <c r="L5564">
        <f t="shared" ca="1" si="1973"/>
        <v>127.8</v>
      </c>
      <c r="M5564">
        <f t="shared" ca="1" si="1968"/>
        <v>3.6070000000000005E-2</v>
      </c>
      <c r="R5564">
        <f t="shared" ca="1" si="1974"/>
        <v>127.8</v>
      </c>
      <c r="S5564">
        <f t="shared" ca="1" si="1969"/>
        <v>3.6070000000000005E-2</v>
      </c>
      <c r="BK5564" s="1">
        <v>44442</v>
      </c>
      <c r="BL5564">
        <v>1.7550600000000001</v>
      </c>
      <c r="BM5564">
        <f t="shared" si="1976"/>
        <v>1.75506E-2</v>
      </c>
    </row>
    <row r="5565" spans="1:65" x14ac:dyDescent="0.3">
      <c r="A5565" s="21">
        <f t="shared" si="1975"/>
        <v>53602</v>
      </c>
      <c r="B5565" s="18">
        <f t="shared" si="1967"/>
        <v>112.421875</v>
      </c>
      <c r="C5565">
        <f t="shared" si="1977"/>
        <v>115</v>
      </c>
      <c r="D5565">
        <f t="shared" ca="1" si="1970"/>
        <v>-21.094444444444445</v>
      </c>
      <c r="E5565">
        <f ca="1">IF(currency="USD",'Future et co'!F5565,IF(currency="EUR",'Future et co'!G5565,FALSE))</f>
        <v>3.6070000000000005E-2</v>
      </c>
      <c r="F5565">
        <f t="shared" ca="1" si="1971"/>
        <v>3.6070000000000005E-2</v>
      </c>
      <c r="G5565">
        <f t="shared" ca="1" si="1972"/>
        <v>2.0569999999999998E-2</v>
      </c>
      <c r="L5565">
        <f t="shared" ca="1" si="1973"/>
        <v>127.8</v>
      </c>
      <c r="M5565">
        <f t="shared" ca="1" si="1968"/>
        <v>3.6070000000000005E-2</v>
      </c>
      <c r="R5565">
        <f t="shared" ca="1" si="1974"/>
        <v>127.8</v>
      </c>
      <c r="S5565">
        <f t="shared" ca="1" si="1969"/>
        <v>3.6070000000000005E-2</v>
      </c>
      <c r="BK5565" s="1">
        <v>44445</v>
      </c>
      <c r="BL5565">
        <v>1.7550600000000001</v>
      </c>
      <c r="BM5565">
        <f t="shared" si="1976"/>
        <v>1.75506E-2</v>
      </c>
    </row>
    <row r="5566" spans="1:65" x14ac:dyDescent="0.3">
      <c r="A5566" s="21">
        <f t="shared" si="1975"/>
        <v>53603</v>
      </c>
      <c r="B5566" s="18">
        <f t="shared" si="1967"/>
        <v>112.421875</v>
      </c>
      <c r="C5566">
        <f t="shared" si="1977"/>
        <v>115</v>
      </c>
      <c r="D5566">
        <f t="shared" ca="1" si="1970"/>
        <v>-21.097222222222221</v>
      </c>
      <c r="E5566">
        <f ca="1">IF(currency="USD",'Future et co'!F5566,IF(currency="EUR",'Future et co'!G5566,FALSE))</f>
        <v>3.6070000000000005E-2</v>
      </c>
      <c r="F5566">
        <f t="shared" ca="1" si="1971"/>
        <v>3.6070000000000005E-2</v>
      </c>
      <c r="G5566">
        <f t="shared" ca="1" si="1972"/>
        <v>2.0569999999999998E-2</v>
      </c>
      <c r="L5566">
        <f t="shared" ca="1" si="1973"/>
        <v>127.8</v>
      </c>
      <c r="M5566">
        <f t="shared" ca="1" si="1968"/>
        <v>3.6070000000000005E-2</v>
      </c>
      <c r="R5566">
        <f t="shared" ca="1" si="1974"/>
        <v>127.8</v>
      </c>
      <c r="S5566">
        <f t="shared" ca="1" si="1969"/>
        <v>3.6070000000000005E-2</v>
      </c>
      <c r="BK5566" s="1">
        <v>44446</v>
      </c>
      <c r="BL5566">
        <v>1.7654399999999999</v>
      </c>
      <c r="BM5566">
        <f t="shared" si="1976"/>
        <v>1.7654400000000001E-2</v>
      </c>
    </row>
    <row r="5567" spans="1:65" x14ac:dyDescent="0.3">
      <c r="A5567" s="21">
        <f t="shared" si="1975"/>
        <v>53604</v>
      </c>
      <c r="B5567" s="18">
        <f t="shared" si="1967"/>
        <v>112.421875</v>
      </c>
      <c r="C5567">
        <f t="shared" si="1977"/>
        <v>115</v>
      </c>
      <c r="D5567">
        <f t="shared" ca="1" si="1970"/>
        <v>-21.1</v>
      </c>
      <c r="E5567">
        <f ca="1">IF(currency="USD",'Future et co'!F5567,IF(currency="EUR",'Future et co'!G5567,FALSE))</f>
        <v>3.6070000000000005E-2</v>
      </c>
      <c r="F5567">
        <f t="shared" ca="1" si="1971"/>
        <v>3.6070000000000005E-2</v>
      </c>
      <c r="G5567">
        <f t="shared" ca="1" si="1972"/>
        <v>2.0569999999999998E-2</v>
      </c>
      <c r="L5567">
        <f t="shared" ca="1" si="1973"/>
        <v>127.8</v>
      </c>
      <c r="M5567">
        <f t="shared" ca="1" si="1968"/>
        <v>3.6070000000000005E-2</v>
      </c>
      <c r="R5567">
        <f t="shared" ca="1" si="1974"/>
        <v>127.8</v>
      </c>
      <c r="S5567">
        <f t="shared" ca="1" si="1969"/>
        <v>3.6070000000000005E-2</v>
      </c>
      <c r="BK5567" s="1">
        <v>44447</v>
      </c>
      <c r="BL5567">
        <v>1.76664</v>
      </c>
      <c r="BM5567">
        <f t="shared" si="1976"/>
        <v>1.7666399999999999E-2</v>
      </c>
    </row>
    <row r="5568" spans="1:65" x14ac:dyDescent="0.3">
      <c r="A5568" s="21">
        <f t="shared" si="1975"/>
        <v>53605</v>
      </c>
      <c r="B5568" s="18">
        <f t="shared" si="1967"/>
        <v>112.421875</v>
      </c>
      <c r="C5568">
        <f t="shared" si="1977"/>
        <v>115</v>
      </c>
      <c r="D5568">
        <f t="shared" ca="1" si="1970"/>
        <v>-21.102777777777778</v>
      </c>
      <c r="E5568">
        <f ca="1">IF(currency="USD",'Future et co'!F5568,IF(currency="EUR",'Future et co'!G5568,FALSE))</f>
        <v>3.6070000000000005E-2</v>
      </c>
      <c r="F5568">
        <f t="shared" ca="1" si="1971"/>
        <v>3.6070000000000005E-2</v>
      </c>
      <c r="G5568">
        <f t="shared" ca="1" si="1972"/>
        <v>2.0569999999999998E-2</v>
      </c>
      <c r="L5568">
        <f t="shared" ca="1" si="1973"/>
        <v>127.8</v>
      </c>
      <c r="M5568">
        <f t="shared" ca="1" si="1968"/>
        <v>3.6070000000000005E-2</v>
      </c>
      <c r="R5568">
        <f t="shared" ca="1" si="1974"/>
        <v>127.8</v>
      </c>
      <c r="S5568">
        <f t="shared" ca="1" si="1969"/>
        <v>3.6070000000000005E-2</v>
      </c>
      <c r="BK5568" s="1">
        <v>44448</v>
      </c>
      <c r="BL5568">
        <v>1.7756799999999999</v>
      </c>
      <c r="BM5568">
        <f t="shared" si="1976"/>
        <v>1.77568E-2</v>
      </c>
    </row>
    <row r="5569" spans="1:65" x14ac:dyDescent="0.3">
      <c r="A5569" s="21">
        <f t="shared" si="1975"/>
        <v>53608</v>
      </c>
      <c r="B5569" s="18">
        <f t="shared" si="1967"/>
        <v>112.421875</v>
      </c>
      <c r="C5569">
        <f t="shared" si="1977"/>
        <v>115</v>
      </c>
      <c r="D5569">
        <f t="shared" ca="1" si="1970"/>
        <v>-21.111111111111111</v>
      </c>
      <c r="E5569">
        <f ca="1">IF(currency="USD",'Future et co'!F5569,IF(currency="EUR",'Future et co'!G5569,FALSE))</f>
        <v>3.6070000000000005E-2</v>
      </c>
      <c r="F5569">
        <f t="shared" ca="1" si="1971"/>
        <v>3.6070000000000005E-2</v>
      </c>
      <c r="G5569">
        <f t="shared" ca="1" si="1972"/>
        <v>2.0569999999999998E-2</v>
      </c>
      <c r="L5569">
        <f t="shared" ca="1" si="1973"/>
        <v>127.8</v>
      </c>
      <c r="M5569">
        <f t="shared" ca="1" si="1968"/>
        <v>3.6070000000000005E-2</v>
      </c>
      <c r="R5569">
        <f t="shared" ca="1" si="1974"/>
        <v>127.8</v>
      </c>
      <c r="S5569">
        <f t="shared" ca="1" si="1969"/>
        <v>3.6070000000000005E-2</v>
      </c>
      <c r="BK5569" s="1">
        <v>44449</v>
      </c>
      <c r="BL5569">
        <v>1.78826</v>
      </c>
      <c r="BM5569">
        <f t="shared" si="1976"/>
        <v>1.7882599999999998E-2</v>
      </c>
    </row>
    <row r="5570" spans="1:65" x14ac:dyDescent="0.3">
      <c r="A5570" s="21">
        <f t="shared" si="1975"/>
        <v>53609</v>
      </c>
      <c r="B5570" s="18">
        <f t="shared" si="1967"/>
        <v>112.421875</v>
      </c>
      <c r="C5570">
        <f t="shared" si="1977"/>
        <v>115</v>
      </c>
      <c r="D5570">
        <f t="shared" ca="1" si="1970"/>
        <v>-21.113888888888887</v>
      </c>
      <c r="E5570">
        <f ca="1">IF(currency="USD",'Future et co'!F5570,IF(currency="EUR",'Future et co'!G5570,FALSE))</f>
        <v>3.6070000000000005E-2</v>
      </c>
      <c r="F5570">
        <f t="shared" ca="1" si="1971"/>
        <v>3.6070000000000005E-2</v>
      </c>
      <c r="G5570">
        <f t="shared" ca="1" si="1972"/>
        <v>2.0569999999999998E-2</v>
      </c>
      <c r="L5570">
        <f t="shared" ca="1" si="1973"/>
        <v>127.8</v>
      </c>
      <c r="M5570">
        <f t="shared" ca="1" si="1968"/>
        <v>3.6070000000000005E-2</v>
      </c>
      <c r="R5570">
        <f t="shared" ca="1" si="1974"/>
        <v>127.8</v>
      </c>
      <c r="S5570">
        <f t="shared" ca="1" si="1969"/>
        <v>3.6070000000000005E-2</v>
      </c>
      <c r="BK5570" s="1">
        <v>44452</v>
      </c>
      <c r="BL5570">
        <v>1.78173</v>
      </c>
      <c r="BM5570">
        <f t="shared" si="1976"/>
        <v>1.7817300000000001E-2</v>
      </c>
    </row>
    <row r="5571" spans="1:65" x14ac:dyDescent="0.3">
      <c r="A5571" s="21">
        <f t="shared" si="1975"/>
        <v>53610</v>
      </c>
      <c r="B5571" s="18">
        <f t="shared" si="1967"/>
        <v>112.421875</v>
      </c>
      <c r="C5571">
        <f t="shared" si="1977"/>
        <v>115</v>
      </c>
      <c r="D5571">
        <f t="shared" ca="1" si="1970"/>
        <v>-21.116666666666667</v>
      </c>
      <c r="E5571">
        <f ca="1">IF(currency="USD",'Future et co'!F5571,IF(currency="EUR",'Future et co'!G5571,FALSE))</f>
        <v>3.6070000000000005E-2</v>
      </c>
      <c r="F5571">
        <f t="shared" ca="1" si="1971"/>
        <v>3.6070000000000005E-2</v>
      </c>
      <c r="G5571">
        <f t="shared" ca="1" si="1972"/>
        <v>2.0569999999999998E-2</v>
      </c>
      <c r="L5571">
        <f t="shared" ca="1" si="1973"/>
        <v>127.8</v>
      </c>
      <c r="M5571">
        <f t="shared" ca="1" si="1968"/>
        <v>3.6070000000000005E-2</v>
      </c>
      <c r="R5571">
        <f t="shared" ca="1" si="1974"/>
        <v>127.8</v>
      </c>
      <c r="S5571">
        <f t="shared" ca="1" si="1969"/>
        <v>3.6070000000000005E-2</v>
      </c>
      <c r="BK5571" s="1">
        <v>44453</v>
      </c>
      <c r="BL5571">
        <v>1.80182</v>
      </c>
      <c r="BM5571">
        <f t="shared" si="1976"/>
        <v>1.8018199999999998E-2</v>
      </c>
    </row>
    <row r="5572" spans="1:65" x14ac:dyDescent="0.3">
      <c r="A5572" s="21">
        <f t="shared" si="1975"/>
        <v>53611</v>
      </c>
      <c r="B5572" s="18">
        <f t="shared" si="1967"/>
        <v>112.421875</v>
      </c>
      <c r="C5572">
        <f t="shared" si="1977"/>
        <v>115</v>
      </c>
      <c r="D5572">
        <f t="shared" ca="1" si="1970"/>
        <v>-21.119444444444444</v>
      </c>
      <c r="E5572">
        <f ca="1">IF(currency="USD",'Future et co'!F5572,IF(currency="EUR",'Future et co'!G5572,FALSE))</f>
        <v>3.6070000000000005E-2</v>
      </c>
      <c r="F5572">
        <f t="shared" ca="1" si="1971"/>
        <v>3.6070000000000005E-2</v>
      </c>
      <c r="G5572">
        <f t="shared" ca="1" si="1972"/>
        <v>2.0569999999999998E-2</v>
      </c>
      <c r="L5572">
        <f t="shared" ca="1" si="1973"/>
        <v>127.8</v>
      </c>
      <c r="M5572">
        <f t="shared" ca="1" si="1968"/>
        <v>3.6070000000000005E-2</v>
      </c>
      <c r="R5572">
        <f t="shared" ca="1" si="1974"/>
        <v>127.8</v>
      </c>
      <c r="S5572">
        <f t="shared" ca="1" si="1969"/>
        <v>3.6070000000000005E-2</v>
      </c>
      <c r="BK5572" s="1">
        <v>44454</v>
      </c>
      <c r="BL5572">
        <v>1.7890699999999999</v>
      </c>
      <c r="BM5572">
        <f t="shared" si="1976"/>
        <v>1.7890699999999999E-2</v>
      </c>
    </row>
    <row r="5573" spans="1:65" x14ac:dyDescent="0.3">
      <c r="A5573" s="21">
        <f t="shared" si="1975"/>
        <v>53612</v>
      </c>
      <c r="B5573" s="18">
        <f t="shared" si="1967"/>
        <v>112.421875</v>
      </c>
      <c r="C5573">
        <f t="shared" si="1977"/>
        <v>115</v>
      </c>
      <c r="D5573">
        <f t="shared" ca="1" si="1970"/>
        <v>-21.122222222222224</v>
      </c>
      <c r="E5573">
        <f ca="1">IF(currency="USD",'Future et co'!F5573,IF(currency="EUR",'Future et co'!G5573,FALSE))</f>
        <v>3.6070000000000005E-2</v>
      </c>
      <c r="F5573">
        <f t="shared" ca="1" si="1971"/>
        <v>3.6070000000000005E-2</v>
      </c>
      <c r="G5573">
        <f t="shared" ca="1" si="1972"/>
        <v>2.0569999999999998E-2</v>
      </c>
      <c r="L5573">
        <f t="shared" ca="1" si="1973"/>
        <v>127.8</v>
      </c>
      <c r="M5573">
        <f t="shared" ca="1" si="1968"/>
        <v>3.6070000000000005E-2</v>
      </c>
      <c r="R5573">
        <f t="shared" ca="1" si="1974"/>
        <v>127.8</v>
      </c>
      <c r="S5573">
        <f t="shared" ca="1" si="1969"/>
        <v>3.6070000000000005E-2</v>
      </c>
      <c r="BK5573" s="1">
        <v>44455</v>
      </c>
      <c r="BL5573">
        <v>1.7937799999999999</v>
      </c>
      <c r="BM5573">
        <f t="shared" si="1976"/>
        <v>1.79378E-2</v>
      </c>
    </row>
    <row r="5574" spans="1:65" x14ac:dyDescent="0.3">
      <c r="A5574" s="21">
        <f t="shared" si="1975"/>
        <v>53615</v>
      </c>
      <c r="B5574" s="18">
        <f t="shared" si="1967"/>
        <v>112.421875</v>
      </c>
      <c r="C5574">
        <f t="shared" si="1977"/>
        <v>115</v>
      </c>
      <c r="D5574">
        <f t="shared" ca="1" si="1970"/>
        <v>-21.130555555555556</v>
      </c>
      <c r="E5574">
        <f ca="1">IF(currency="USD",'Future et co'!F5574,IF(currency="EUR",'Future et co'!G5574,FALSE))</f>
        <v>3.6070000000000005E-2</v>
      </c>
      <c r="F5574">
        <f t="shared" ca="1" si="1971"/>
        <v>3.6070000000000005E-2</v>
      </c>
      <c r="G5574">
        <f t="shared" ca="1" si="1972"/>
        <v>2.0569999999999998E-2</v>
      </c>
      <c r="L5574">
        <f t="shared" ca="1" si="1973"/>
        <v>127.8</v>
      </c>
      <c r="M5574">
        <f t="shared" ca="1" si="1968"/>
        <v>3.6070000000000005E-2</v>
      </c>
      <c r="R5574">
        <f t="shared" ca="1" si="1974"/>
        <v>127.8</v>
      </c>
      <c r="S5574">
        <f t="shared" ca="1" si="1969"/>
        <v>3.6070000000000005E-2</v>
      </c>
      <c r="BK5574" s="1">
        <v>44456</v>
      </c>
      <c r="BL5574">
        <v>1.80779</v>
      </c>
      <c r="BM5574">
        <f t="shared" si="1976"/>
        <v>1.8077900000000001E-2</v>
      </c>
    </row>
    <row r="5575" spans="1:65" x14ac:dyDescent="0.3">
      <c r="A5575" s="21">
        <f t="shared" si="1975"/>
        <v>53616</v>
      </c>
      <c r="B5575" s="18">
        <f t="shared" si="1967"/>
        <v>112.421875</v>
      </c>
      <c r="C5575">
        <f t="shared" si="1977"/>
        <v>115</v>
      </c>
      <c r="D5575">
        <f t="shared" ca="1" si="1970"/>
        <v>-21.133333333333333</v>
      </c>
      <c r="E5575">
        <f ca="1">IF(currency="USD",'Future et co'!F5575,IF(currency="EUR",'Future et co'!G5575,FALSE))</f>
        <v>3.6070000000000005E-2</v>
      </c>
      <c r="F5575">
        <f t="shared" ca="1" si="1971"/>
        <v>3.6070000000000005E-2</v>
      </c>
      <c r="G5575">
        <f t="shared" ca="1" si="1972"/>
        <v>2.0569999999999998E-2</v>
      </c>
      <c r="L5575">
        <f t="shared" ca="1" si="1973"/>
        <v>127.8</v>
      </c>
      <c r="M5575">
        <f t="shared" ca="1" si="1968"/>
        <v>3.6070000000000005E-2</v>
      </c>
      <c r="R5575">
        <f t="shared" ca="1" si="1974"/>
        <v>127.8</v>
      </c>
      <c r="S5575">
        <f t="shared" ca="1" si="1969"/>
        <v>3.6070000000000005E-2</v>
      </c>
      <c r="BK5575" s="1">
        <v>44459</v>
      </c>
      <c r="BL5575">
        <v>1.83779</v>
      </c>
      <c r="BM5575">
        <f t="shared" si="1976"/>
        <v>1.8377899999999999E-2</v>
      </c>
    </row>
    <row r="5576" spans="1:65" x14ac:dyDescent="0.3">
      <c r="A5576" s="21">
        <f t="shared" si="1975"/>
        <v>53617</v>
      </c>
      <c r="B5576" s="18">
        <f t="shared" si="1967"/>
        <v>112.421875</v>
      </c>
      <c r="C5576">
        <f t="shared" si="1977"/>
        <v>115</v>
      </c>
      <c r="D5576">
        <f t="shared" ca="1" si="1970"/>
        <v>-21.136111111111113</v>
      </c>
      <c r="E5576">
        <f ca="1">IF(currency="USD",'Future et co'!F5576,IF(currency="EUR",'Future et co'!G5576,FALSE))</f>
        <v>3.6070000000000005E-2</v>
      </c>
      <c r="F5576">
        <f t="shared" ca="1" si="1971"/>
        <v>3.6070000000000005E-2</v>
      </c>
      <c r="G5576">
        <f t="shared" ca="1" si="1972"/>
        <v>2.0569999999999998E-2</v>
      </c>
      <c r="L5576">
        <f t="shared" ca="1" si="1973"/>
        <v>127.8</v>
      </c>
      <c r="M5576">
        <f t="shared" ca="1" si="1968"/>
        <v>3.6070000000000005E-2</v>
      </c>
      <c r="R5576">
        <f t="shared" ca="1" si="1974"/>
        <v>127.8</v>
      </c>
      <c r="S5576">
        <f t="shared" ca="1" si="1969"/>
        <v>3.6070000000000005E-2</v>
      </c>
      <c r="BK5576" s="1">
        <v>44460</v>
      </c>
      <c r="BL5576">
        <v>1.84091</v>
      </c>
      <c r="BM5576">
        <f t="shared" si="1976"/>
        <v>1.8409100000000001E-2</v>
      </c>
    </row>
    <row r="5577" spans="1:65" x14ac:dyDescent="0.3">
      <c r="A5577" s="21">
        <f t="shared" si="1975"/>
        <v>53618</v>
      </c>
      <c r="B5577" s="18">
        <f t="shared" si="1967"/>
        <v>112.421875</v>
      </c>
      <c r="C5577">
        <f t="shared" si="1977"/>
        <v>115</v>
      </c>
      <c r="D5577">
        <f t="shared" ca="1" si="1970"/>
        <v>-21.138888888888889</v>
      </c>
      <c r="E5577">
        <f ca="1">IF(currency="USD",'Future et co'!F5577,IF(currency="EUR",'Future et co'!G5577,FALSE))</f>
        <v>3.6070000000000005E-2</v>
      </c>
      <c r="F5577">
        <f t="shared" ca="1" si="1971"/>
        <v>3.6070000000000005E-2</v>
      </c>
      <c r="G5577">
        <f t="shared" ca="1" si="1972"/>
        <v>2.0569999999999998E-2</v>
      </c>
      <c r="L5577">
        <f t="shared" ca="1" si="1973"/>
        <v>127.8</v>
      </c>
      <c r="M5577">
        <f t="shared" ca="1" si="1968"/>
        <v>3.6070000000000005E-2</v>
      </c>
      <c r="R5577">
        <f t="shared" ca="1" si="1974"/>
        <v>127.8</v>
      </c>
      <c r="S5577">
        <f t="shared" ca="1" si="1969"/>
        <v>3.6070000000000005E-2</v>
      </c>
      <c r="BK5577" s="1">
        <v>44461</v>
      </c>
      <c r="BL5577">
        <v>1.82551</v>
      </c>
      <c r="BM5577">
        <f t="shared" si="1976"/>
        <v>1.82551E-2</v>
      </c>
    </row>
    <row r="5578" spans="1:65" x14ac:dyDescent="0.3">
      <c r="A5578" s="21">
        <f t="shared" si="1975"/>
        <v>53619</v>
      </c>
      <c r="B5578" s="18">
        <f t="shared" si="1967"/>
        <v>112.421875</v>
      </c>
      <c r="C5578">
        <f t="shared" si="1977"/>
        <v>115</v>
      </c>
      <c r="D5578">
        <f t="shared" ca="1" si="1970"/>
        <v>-21.141666666666666</v>
      </c>
      <c r="E5578">
        <f ca="1">IF(currency="USD",'Future et co'!F5578,IF(currency="EUR",'Future et co'!G5578,FALSE))</f>
        <v>3.6070000000000005E-2</v>
      </c>
      <c r="F5578">
        <f t="shared" ca="1" si="1971"/>
        <v>3.6070000000000005E-2</v>
      </c>
      <c r="G5578">
        <f t="shared" ca="1" si="1972"/>
        <v>2.0569999999999998E-2</v>
      </c>
      <c r="L5578">
        <f t="shared" ca="1" si="1973"/>
        <v>127.8</v>
      </c>
      <c r="M5578">
        <f t="shared" ca="1" si="1968"/>
        <v>3.6070000000000005E-2</v>
      </c>
      <c r="R5578">
        <f t="shared" ca="1" si="1974"/>
        <v>127.8</v>
      </c>
      <c r="S5578">
        <f t="shared" ca="1" si="1969"/>
        <v>3.6070000000000005E-2</v>
      </c>
      <c r="BK5578" s="1">
        <v>44462</v>
      </c>
      <c r="BL5578">
        <v>1.8063400000000001</v>
      </c>
      <c r="BM5578">
        <f t="shared" si="1976"/>
        <v>1.80634E-2</v>
      </c>
    </row>
    <row r="5579" spans="1:65" x14ac:dyDescent="0.3">
      <c r="A5579" s="21">
        <f t="shared" si="1975"/>
        <v>53622</v>
      </c>
      <c r="B5579" s="18">
        <f t="shared" ref="B5579:B5632" si="1978">IFERROR(VLOOKUP(A5579,$CG$11:$CH$19999,2,FALSE),B5578)</f>
        <v>112.421875</v>
      </c>
      <c r="C5579">
        <f t="shared" si="1977"/>
        <v>115</v>
      </c>
      <c r="D5579">
        <f t="shared" ca="1" si="1970"/>
        <v>-21.15</v>
      </c>
      <c r="E5579">
        <f ca="1">IF(currency="USD",'Future et co'!F5579,IF(currency="EUR",'Future et co'!G5579,FALSE))</f>
        <v>3.6070000000000005E-2</v>
      </c>
      <c r="F5579">
        <f t="shared" ca="1" si="1971"/>
        <v>3.6070000000000005E-2</v>
      </c>
      <c r="G5579">
        <f t="shared" ca="1" si="1972"/>
        <v>2.0569999999999998E-2</v>
      </c>
      <c r="L5579">
        <f t="shared" ca="1" si="1973"/>
        <v>127.8</v>
      </c>
      <c r="M5579">
        <f t="shared" ref="M5579:M5632" ca="1" si="1979">IFERROR(IF(L5579&lt;0.25,VLOOKUP(I5579,$AU$11:$AW$5325,3,FALSE),IF(AND(L5579&gt;=0.25,L5579&lt;0.5),VLOOKUP(I5579,$AY$11:$BA$5325,3,FALSE),IF(AND(L5579&gt;=0.5,L5579&lt;1),VLOOKUP(I5579,$BC$11:$BE$5325,3,FALSE),VLOOKUP(I5579,$BG$11:$BI$5010,3,FALSE)))),M5578)</f>
        <v>3.6070000000000005E-2</v>
      </c>
      <c r="R5579">
        <f t="shared" ca="1" si="1974"/>
        <v>127.8</v>
      </c>
      <c r="S5579">
        <f t="shared" ref="S5579:S5632" ca="1" si="1980">IFERROR(IF(R5579&lt;0.25,VLOOKUP(O5579,$AU$11:$AW$5325,3,FALSE),IF(AND(R5579&gt;=0.25,R5579&lt;0.5),VLOOKUP(O5579,$AY$11:$BA$5325,3,FALSE),IF(AND(R5579&gt;=0.5,R5579&lt;1),VLOOKUP(O5579,$BC$11:$BE$5325,3,FALSE),VLOOKUP(O5579,$BG$11:$BI$5010,3,FALSE)))),S5578)</f>
        <v>3.6070000000000005E-2</v>
      </c>
      <c r="BK5579" s="1">
        <v>44463</v>
      </c>
      <c r="BL5579">
        <v>1.80531</v>
      </c>
      <c r="BM5579">
        <f t="shared" si="1976"/>
        <v>1.8053099999999999E-2</v>
      </c>
    </row>
    <row r="5580" spans="1:65" x14ac:dyDescent="0.3">
      <c r="A5580" s="21">
        <f t="shared" si="1975"/>
        <v>53623</v>
      </c>
      <c r="B5580" s="18">
        <f t="shared" si="1978"/>
        <v>112.421875</v>
      </c>
      <c r="C5580">
        <f t="shared" si="1977"/>
        <v>115</v>
      </c>
      <c r="D5580">
        <f t="shared" ref="D5580:D5632" ca="1" si="1981">($B$7-A5580)/360</f>
        <v>-21.152777777777779</v>
      </c>
      <c r="E5580">
        <f ca="1">IF(currency="USD",'Future et co'!F5580,IF(currency="EUR",'Future et co'!G5580,FALSE))</f>
        <v>3.6070000000000005E-2</v>
      </c>
      <c r="F5580">
        <f t="shared" ref="F5580:F5632" ca="1" si="1982">IFERROR(IF(D5580&lt;0.25,VLOOKUP(A5580,$AU$11:$AW$5325,3,FALSE),IF(AND(D5580&gt;=0.25,D5580&lt;0.5),VLOOKUP(A5580,$AY$11:$BA$5325,3,FALSE),IF(AND(D5580&gt;=0.5,D5580&lt;1),VLOOKUP(A5580,$BC$11:$BE$5325,3,FALSE),VLOOKUP(A5580,$BG$11:$BI$5010,3,FALSE)))),F5579)</f>
        <v>3.6070000000000005E-2</v>
      </c>
      <c r="G5580">
        <f t="shared" ref="G5580:G5632" ca="1" si="1983">IFERROR(IF(D5580&lt;0.25,VLOOKUP(A5580,$BT$11:$BV$5325,3,FALSE),IF(AND(D5580&gt;=0.25,D5580&lt;0.5),VLOOKUP(A5580,$BX$11:$BZ$5325,3,FALSE),VLOOKUP(A5580,$CB$11:$CD$5325,3,FALSE))),G5579)</f>
        <v>2.0569999999999998E-2</v>
      </c>
      <c r="L5580">
        <f t="shared" ref="L5580:L5632" ca="1" si="1984">($J$7-I5580)/360</f>
        <v>127.8</v>
      </c>
      <c r="M5580">
        <f t="shared" ca="1" si="1979"/>
        <v>3.6070000000000005E-2</v>
      </c>
      <c r="R5580">
        <f t="shared" ref="R5580:R5632" ca="1" si="1985">($P$7-O5580)/360</f>
        <v>127.8</v>
      </c>
      <c r="S5580">
        <f t="shared" ca="1" si="1980"/>
        <v>3.6070000000000005E-2</v>
      </c>
      <c r="BK5580" s="1">
        <v>44466</v>
      </c>
      <c r="BL5580">
        <v>1.8080099999999999</v>
      </c>
      <c r="BM5580">
        <f t="shared" si="1976"/>
        <v>1.8080099999999998E-2</v>
      </c>
    </row>
    <row r="5581" spans="1:65" x14ac:dyDescent="0.3">
      <c r="A5581" s="21">
        <f t="shared" ref="A5581:A5632" si="1986">WORKDAY(A5580,1)</f>
        <v>53624</v>
      </c>
      <c r="B5581" s="18">
        <f t="shared" si="1978"/>
        <v>112.421875</v>
      </c>
      <c r="C5581">
        <f t="shared" si="1977"/>
        <v>115</v>
      </c>
      <c r="D5581">
        <f t="shared" ca="1" si="1981"/>
        <v>-21.155555555555555</v>
      </c>
      <c r="E5581">
        <f ca="1">IF(currency="USD",'Future et co'!F5581,IF(currency="EUR",'Future et co'!G5581,FALSE))</f>
        <v>3.6070000000000005E-2</v>
      </c>
      <c r="F5581">
        <f t="shared" ca="1" si="1982"/>
        <v>3.6070000000000005E-2</v>
      </c>
      <c r="G5581">
        <f t="shared" ca="1" si="1983"/>
        <v>2.0569999999999998E-2</v>
      </c>
      <c r="L5581">
        <f t="shared" ca="1" si="1984"/>
        <v>127.8</v>
      </c>
      <c r="M5581">
        <f t="shared" ca="1" si="1979"/>
        <v>3.6070000000000005E-2</v>
      </c>
      <c r="R5581">
        <f t="shared" ca="1" si="1985"/>
        <v>127.8</v>
      </c>
      <c r="S5581">
        <f t="shared" ca="1" si="1980"/>
        <v>3.6070000000000005E-2</v>
      </c>
      <c r="BK5581" s="1">
        <v>44467</v>
      </c>
      <c r="BL5581">
        <v>1.8399399999999999</v>
      </c>
      <c r="BM5581">
        <f t="shared" si="1976"/>
        <v>1.83994E-2</v>
      </c>
    </row>
    <row r="5582" spans="1:65" x14ac:dyDescent="0.3">
      <c r="A5582" s="21">
        <f t="shared" si="1986"/>
        <v>53625</v>
      </c>
      <c r="B5582" s="18">
        <f t="shared" si="1978"/>
        <v>112.421875</v>
      </c>
      <c r="C5582">
        <f t="shared" si="1977"/>
        <v>115</v>
      </c>
      <c r="D5582">
        <f t="shared" ca="1" si="1981"/>
        <v>-21.158333333333335</v>
      </c>
      <c r="E5582">
        <f ca="1">IF(currency="USD",'Future et co'!F5582,IF(currency="EUR",'Future et co'!G5582,FALSE))</f>
        <v>3.6070000000000005E-2</v>
      </c>
      <c r="F5582">
        <f t="shared" ca="1" si="1982"/>
        <v>3.6070000000000005E-2</v>
      </c>
      <c r="G5582">
        <f t="shared" ca="1" si="1983"/>
        <v>2.0569999999999998E-2</v>
      </c>
      <c r="L5582">
        <f t="shared" ca="1" si="1984"/>
        <v>127.8</v>
      </c>
      <c r="M5582">
        <f t="shared" ca="1" si="1979"/>
        <v>3.6070000000000005E-2</v>
      </c>
      <c r="R5582">
        <f t="shared" ca="1" si="1985"/>
        <v>127.8</v>
      </c>
      <c r="S5582">
        <f t="shared" ca="1" si="1980"/>
        <v>3.6070000000000005E-2</v>
      </c>
      <c r="BK5582" s="1">
        <v>44468</v>
      </c>
      <c r="BL5582">
        <v>1.83379</v>
      </c>
      <c r="BM5582">
        <f t="shared" ref="BM5582:BM5645" si="1987">BL5582/100</f>
        <v>1.8337900000000001E-2</v>
      </c>
    </row>
    <row r="5583" spans="1:65" x14ac:dyDescent="0.3">
      <c r="A5583" s="21">
        <f t="shared" si="1986"/>
        <v>53626</v>
      </c>
      <c r="B5583" s="18">
        <f t="shared" si="1978"/>
        <v>112.421875</v>
      </c>
      <c r="C5583">
        <f t="shared" si="1977"/>
        <v>115</v>
      </c>
      <c r="D5583">
        <f t="shared" ca="1" si="1981"/>
        <v>-21.161111111111111</v>
      </c>
      <c r="E5583">
        <f ca="1">IF(currency="USD",'Future et co'!F5583,IF(currency="EUR",'Future et co'!G5583,FALSE))</f>
        <v>3.6070000000000005E-2</v>
      </c>
      <c r="F5583">
        <f t="shared" ca="1" si="1982"/>
        <v>3.6070000000000005E-2</v>
      </c>
      <c r="G5583">
        <f t="shared" ca="1" si="1983"/>
        <v>2.0569999999999998E-2</v>
      </c>
      <c r="L5583">
        <f t="shared" ca="1" si="1984"/>
        <v>127.8</v>
      </c>
      <c r="M5583">
        <f t="shared" ca="1" si="1979"/>
        <v>3.6070000000000005E-2</v>
      </c>
      <c r="R5583">
        <f t="shared" ca="1" si="1985"/>
        <v>127.8</v>
      </c>
      <c r="S5583">
        <f t="shared" ca="1" si="1980"/>
        <v>3.6070000000000005E-2</v>
      </c>
      <c r="BK5583" s="1">
        <v>44469</v>
      </c>
      <c r="BL5583">
        <v>1.8609</v>
      </c>
      <c r="BM5583">
        <f t="shared" si="1987"/>
        <v>1.8609000000000001E-2</v>
      </c>
    </row>
    <row r="5584" spans="1:65" x14ac:dyDescent="0.3">
      <c r="A5584" s="21">
        <f t="shared" si="1986"/>
        <v>53629</v>
      </c>
      <c r="B5584" s="18">
        <f t="shared" si="1978"/>
        <v>112.421875</v>
      </c>
      <c r="C5584">
        <f t="shared" si="1977"/>
        <v>115</v>
      </c>
      <c r="D5584">
        <f t="shared" ca="1" si="1981"/>
        <v>-21.169444444444444</v>
      </c>
      <c r="E5584">
        <f ca="1">IF(currency="USD",'Future et co'!F5584,IF(currency="EUR",'Future et co'!G5584,FALSE))</f>
        <v>3.6070000000000005E-2</v>
      </c>
      <c r="F5584">
        <f t="shared" ca="1" si="1982"/>
        <v>3.6070000000000005E-2</v>
      </c>
      <c r="G5584">
        <f t="shared" ca="1" si="1983"/>
        <v>2.0569999999999998E-2</v>
      </c>
      <c r="L5584">
        <f t="shared" ca="1" si="1984"/>
        <v>127.8</v>
      </c>
      <c r="M5584">
        <f t="shared" ca="1" si="1979"/>
        <v>3.6070000000000005E-2</v>
      </c>
      <c r="R5584">
        <f t="shared" ca="1" si="1985"/>
        <v>127.8</v>
      </c>
      <c r="S5584">
        <f t="shared" ca="1" si="1980"/>
        <v>3.6070000000000005E-2</v>
      </c>
      <c r="BK5584" s="1">
        <v>44470</v>
      </c>
      <c r="BL5584">
        <v>1.83832</v>
      </c>
      <c r="BM5584">
        <f t="shared" si="1987"/>
        <v>1.8383199999999999E-2</v>
      </c>
    </row>
    <row r="5585" spans="1:65" x14ac:dyDescent="0.3">
      <c r="A5585" s="21">
        <f t="shared" si="1986"/>
        <v>53630</v>
      </c>
      <c r="B5585" s="18">
        <f t="shared" si="1978"/>
        <v>112.421875</v>
      </c>
      <c r="C5585">
        <f t="shared" si="1977"/>
        <v>115</v>
      </c>
      <c r="D5585">
        <f t="shared" ca="1" si="1981"/>
        <v>-21.172222222222221</v>
      </c>
      <c r="E5585">
        <f ca="1">IF(currency="USD",'Future et co'!F5585,IF(currency="EUR",'Future et co'!G5585,FALSE))</f>
        <v>3.6070000000000005E-2</v>
      </c>
      <c r="F5585">
        <f t="shared" ca="1" si="1982"/>
        <v>3.6070000000000005E-2</v>
      </c>
      <c r="G5585">
        <f t="shared" ca="1" si="1983"/>
        <v>2.0569999999999998E-2</v>
      </c>
      <c r="L5585">
        <f t="shared" ca="1" si="1984"/>
        <v>127.8</v>
      </c>
      <c r="M5585">
        <f t="shared" ca="1" si="1979"/>
        <v>3.6070000000000005E-2</v>
      </c>
      <c r="R5585">
        <f t="shared" ca="1" si="1985"/>
        <v>127.8</v>
      </c>
      <c r="S5585">
        <f t="shared" ca="1" si="1980"/>
        <v>3.6070000000000005E-2</v>
      </c>
      <c r="BK5585" s="1">
        <v>44473</v>
      </c>
      <c r="BL5585">
        <v>1.8564099999999999</v>
      </c>
      <c r="BM5585">
        <f t="shared" si="1987"/>
        <v>1.85641E-2</v>
      </c>
    </row>
    <row r="5586" spans="1:65" x14ac:dyDescent="0.3">
      <c r="A5586" s="21">
        <f t="shared" si="1986"/>
        <v>53631</v>
      </c>
      <c r="B5586" s="18">
        <f t="shared" si="1978"/>
        <v>112.421875</v>
      </c>
      <c r="C5586">
        <f t="shared" si="1977"/>
        <v>115</v>
      </c>
      <c r="D5586">
        <f t="shared" ca="1" si="1981"/>
        <v>-21.175000000000001</v>
      </c>
      <c r="E5586">
        <f ca="1">IF(currency="USD",'Future et co'!F5586,IF(currency="EUR",'Future et co'!G5586,FALSE))</f>
        <v>3.6070000000000005E-2</v>
      </c>
      <c r="F5586">
        <f t="shared" ca="1" si="1982"/>
        <v>3.6070000000000005E-2</v>
      </c>
      <c r="G5586">
        <f t="shared" ca="1" si="1983"/>
        <v>2.0569999999999998E-2</v>
      </c>
      <c r="L5586">
        <f t="shared" ca="1" si="1984"/>
        <v>127.8</v>
      </c>
      <c r="M5586">
        <f t="shared" ca="1" si="1979"/>
        <v>3.6070000000000005E-2</v>
      </c>
      <c r="R5586">
        <f t="shared" ca="1" si="1985"/>
        <v>127.8</v>
      </c>
      <c r="S5586">
        <f t="shared" ca="1" si="1980"/>
        <v>3.6070000000000005E-2</v>
      </c>
      <c r="BK5586" s="1">
        <v>44474</v>
      </c>
      <c r="BL5586">
        <v>1.8388100000000001</v>
      </c>
      <c r="BM5586">
        <f t="shared" si="1987"/>
        <v>1.8388100000000001E-2</v>
      </c>
    </row>
    <row r="5587" spans="1:65" x14ac:dyDescent="0.3">
      <c r="A5587" s="21">
        <f t="shared" si="1986"/>
        <v>53632</v>
      </c>
      <c r="B5587" s="18">
        <f t="shared" si="1978"/>
        <v>112.421875</v>
      </c>
      <c r="C5587">
        <f t="shared" si="1977"/>
        <v>115</v>
      </c>
      <c r="D5587">
        <f t="shared" ca="1" si="1981"/>
        <v>-21.177777777777777</v>
      </c>
      <c r="E5587">
        <f ca="1">IF(currency="USD",'Future et co'!F5587,IF(currency="EUR",'Future et co'!G5587,FALSE))</f>
        <v>3.6070000000000005E-2</v>
      </c>
      <c r="F5587">
        <f t="shared" ca="1" si="1982"/>
        <v>3.6070000000000005E-2</v>
      </c>
      <c r="G5587">
        <f t="shared" ca="1" si="1983"/>
        <v>2.0569999999999998E-2</v>
      </c>
      <c r="L5587">
        <f t="shared" ca="1" si="1984"/>
        <v>127.8</v>
      </c>
      <c r="M5587">
        <f t="shared" ca="1" si="1979"/>
        <v>3.6070000000000005E-2</v>
      </c>
      <c r="R5587">
        <f t="shared" ca="1" si="1985"/>
        <v>127.8</v>
      </c>
      <c r="S5587">
        <f t="shared" ca="1" si="1980"/>
        <v>3.6070000000000005E-2</v>
      </c>
      <c r="BK5587" s="1">
        <v>44475</v>
      </c>
      <c r="BL5587">
        <v>1.8323799999999999</v>
      </c>
      <c r="BM5587">
        <f t="shared" si="1987"/>
        <v>1.8323799999999998E-2</v>
      </c>
    </row>
    <row r="5588" spans="1:65" x14ac:dyDescent="0.3">
      <c r="A5588" s="21">
        <f t="shared" si="1986"/>
        <v>53633</v>
      </c>
      <c r="B5588" s="18">
        <f t="shared" si="1978"/>
        <v>112.421875</v>
      </c>
      <c r="C5588">
        <f t="shared" si="1977"/>
        <v>115</v>
      </c>
      <c r="D5588">
        <f t="shared" ca="1" si="1981"/>
        <v>-21.180555555555557</v>
      </c>
      <c r="E5588">
        <f ca="1">IF(currency="USD",'Future et co'!F5588,IF(currency="EUR",'Future et co'!G5588,FALSE))</f>
        <v>3.6070000000000005E-2</v>
      </c>
      <c r="F5588">
        <f t="shared" ca="1" si="1982"/>
        <v>3.6070000000000005E-2</v>
      </c>
      <c r="G5588">
        <f t="shared" ca="1" si="1983"/>
        <v>2.0569999999999998E-2</v>
      </c>
      <c r="L5588">
        <f t="shared" ca="1" si="1984"/>
        <v>127.8</v>
      </c>
      <c r="M5588">
        <f t="shared" ca="1" si="1979"/>
        <v>3.6070000000000005E-2</v>
      </c>
      <c r="R5588">
        <f t="shared" ca="1" si="1985"/>
        <v>127.8</v>
      </c>
      <c r="S5588">
        <f t="shared" ca="1" si="1980"/>
        <v>3.6070000000000005E-2</v>
      </c>
      <c r="BK5588" s="1">
        <v>44476</v>
      </c>
      <c r="BL5588">
        <v>1.8174600000000001</v>
      </c>
      <c r="BM5588">
        <f t="shared" si="1987"/>
        <v>1.8174599999999999E-2</v>
      </c>
    </row>
    <row r="5589" spans="1:65" x14ac:dyDescent="0.3">
      <c r="A5589" s="21">
        <f t="shared" si="1986"/>
        <v>53636</v>
      </c>
      <c r="B5589" s="18">
        <f t="shared" si="1978"/>
        <v>112.421875</v>
      </c>
      <c r="C5589">
        <f t="shared" si="1977"/>
        <v>115</v>
      </c>
      <c r="D5589">
        <f t="shared" ca="1" si="1981"/>
        <v>-21.18888888888889</v>
      </c>
      <c r="E5589">
        <f ca="1">IF(currency="USD",'Future et co'!F5589,IF(currency="EUR",'Future et co'!G5589,FALSE))</f>
        <v>3.6070000000000005E-2</v>
      </c>
      <c r="F5589">
        <f t="shared" ca="1" si="1982"/>
        <v>3.6070000000000005E-2</v>
      </c>
      <c r="G5589">
        <f t="shared" ca="1" si="1983"/>
        <v>2.0569999999999998E-2</v>
      </c>
      <c r="L5589">
        <f t="shared" ca="1" si="1984"/>
        <v>127.8</v>
      </c>
      <c r="M5589">
        <f t="shared" ca="1" si="1979"/>
        <v>3.6070000000000005E-2</v>
      </c>
      <c r="R5589">
        <f t="shared" ca="1" si="1985"/>
        <v>127.8</v>
      </c>
      <c r="S5589">
        <f t="shared" ca="1" si="1980"/>
        <v>3.6070000000000005E-2</v>
      </c>
      <c r="BK5589" s="1">
        <v>44477</v>
      </c>
      <c r="BL5589">
        <v>1.8194999999999999</v>
      </c>
      <c r="BM5589">
        <f t="shared" si="1987"/>
        <v>1.8194999999999999E-2</v>
      </c>
    </row>
    <row r="5590" spans="1:65" x14ac:dyDescent="0.3">
      <c r="A5590" s="21">
        <f t="shared" si="1986"/>
        <v>53637</v>
      </c>
      <c r="B5590" s="18">
        <f t="shared" si="1978"/>
        <v>112.421875</v>
      </c>
      <c r="C5590">
        <f t="shared" si="1977"/>
        <v>115</v>
      </c>
      <c r="D5590">
        <f t="shared" ca="1" si="1981"/>
        <v>-21.191666666666666</v>
      </c>
      <c r="E5590">
        <f ca="1">IF(currency="USD",'Future et co'!F5590,IF(currency="EUR",'Future et co'!G5590,FALSE))</f>
        <v>3.6070000000000005E-2</v>
      </c>
      <c r="F5590">
        <f t="shared" ca="1" si="1982"/>
        <v>3.6070000000000005E-2</v>
      </c>
      <c r="G5590">
        <f t="shared" ca="1" si="1983"/>
        <v>2.0569999999999998E-2</v>
      </c>
      <c r="L5590">
        <f t="shared" ca="1" si="1984"/>
        <v>127.8</v>
      </c>
      <c r="M5590">
        <f t="shared" ca="1" si="1979"/>
        <v>3.6070000000000005E-2</v>
      </c>
      <c r="R5590">
        <f t="shared" ca="1" si="1985"/>
        <v>127.8</v>
      </c>
      <c r="S5590">
        <f t="shared" ca="1" si="1980"/>
        <v>3.6070000000000005E-2</v>
      </c>
      <c r="BK5590" s="1">
        <v>44480</v>
      </c>
      <c r="BL5590">
        <v>1.8310999999999999</v>
      </c>
      <c r="BM5590">
        <f t="shared" si="1987"/>
        <v>1.8311000000000001E-2</v>
      </c>
    </row>
    <row r="5591" spans="1:65" x14ac:dyDescent="0.3">
      <c r="A5591" s="21">
        <f t="shared" si="1986"/>
        <v>53638</v>
      </c>
      <c r="B5591" s="18">
        <f t="shared" si="1978"/>
        <v>112.421875</v>
      </c>
      <c r="C5591">
        <f t="shared" si="1977"/>
        <v>115</v>
      </c>
      <c r="D5591">
        <f t="shared" ca="1" si="1981"/>
        <v>-21.194444444444443</v>
      </c>
      <c r="E5591">
        <f ca="1">IF(currency="USD",'Future et co'!F5591,IF(currency="EUR",'Future et co'!G5591,FALSE))</f>
        <v>3.6070000000000005E-2</v>
      </c>
      <c r="F5591">
        <f t="shared" ca="1" si="1982"/>
        <v>3.6070000000000005E-2</v>
      </c>
      <c r="G5591">
        <f t="shared" ca="1" si="1983"/>
        <v>2.0569999999999998E-2</v>
      </c>
      <c r="L5591">
        <f t="shared" ca="1" si="1984"/>
        <v>127.8</v>
      </c>
      <c r="M5591">
        <f t="shared" ca="1" si="1979"/>
        <v>3.6070000000000005E-2</v>
      </c>
      <c r="R5591">
        <f t="shared" ca="1" si="1985"/>
        <v>127.8</v>
      </c>
      <c r="S5591">
        <f t="shared" ca="1" si="1980"/>
        <v>3.6070000000000005E-2</v>
      </c>
      <c r="BK5591" s="1">
        <v>44481</v>
      </c>
      <c r="BL5591">
        <v>1.83728</v>
      </c>
      <c r="BM5591">
        <f t="shared" si="1987"/>
        <v>1.8372800000000002E-2</v>
      </c>
    </row>
    <row r="5592" spans="1:65" x14ac:dyDescent="0.3">
      <c r="A5592" s="21">
        <f t="shared" si="1986"/>
        <v>53639</v>
      </c>
      <c r="B5592" s="18">
        <f t="shared" si="1978"/>
        <v>112.421875</v>
      </c>
      <c r="C5592">
        <f t="shared" si="1977"/>
        <v>115</v>
      </c>
      <c r="D5592">
        <f t="shared" ca="1" si="1981"/>
        <v>-21.197222222222223</v>
      </c>
      <c r="E5592">
        <f ca="1">IF(currency="USD",'Future et co'!F5592,IF(currency="EUR",'Future et co'!G5592,FALSE))</f>
        <v>3.6070000000000005E-2</v>
      </c>
      <c r="F5592">
        <f t="shared" ca="1" si="1982"/>
        <v>3.6070000000000005E-2</v>
      </c>
      <c r="G5592">
        <f t="shared" ca="1" si="1983"/>
        <v>2.0569999999999998E-2</v>
      </c>
      <c r="L5592">
        <f t="shared" ca="1" si="1984"/>
        <v>127.8</v>
      </c>
      <c r="M5592">
        <f t="shared" ca="1" si="1979"/>
        <v>3.6070000000000005E-2</v>
      </c>
      <c r="R5592">
        <f t="shared" ca="1" si="1985"/>
        <v>127.8</v>
      </c>
      <c r="S5592">
        <f t="shared" ca="1" si="1980"/>
        <v>3.6070000000000005E-2</v>
      </c>
      <c r="BK5592" s="1">
        <v>44482</v>
      </c>
      <c r="BL5592">
        <v>1.83443</v>
      </c>
      <c r="BM5592">
        <f t="shared" si="1987"/>
        <v>1.8344300000000001E-2</v>
      </c>
    </row>
    <row r="5593" spans="1:65" x14ac:dyDescent="0.3">
      <c r="A5593" s="21">
        <f t="shared" si="1986"/>
        <v>53640</v>
      </c>
      <c r="B5593" s="18">
        <f t="shared" si="1978"/>
        <v>112.421875</v>
      </c>
      <c r="C5593">
        <f t="shared" ref="C5593:C5632" si="1988">CEILING(B5593,$C$9)</f>
        <v>115</v>
      </c>
      <c r="D5593">
        <f t="shared" ca="1" si="1981"/>
        <v>-21.2</v>
      </c>
      <c r="E5593">
        <f ca="1">IF(currency="USD",'Future et co'!F5593,IF(currency="EUR",'Future et co'!G5593,FALSE))</f>
        <v>3.6070000000000005E-2</v>
      </c>
      <c r="F5593">
        <f t="shared" ca="1" si="1982"/>
        <v>3.6070000000000005E-2</v>
      </c>
      <c r="G5593">
        <f t="shared" ca="1" si="1983"/>
        <v>2.0569999999999998E-2</v>
      </c>
      <c r="L5593">
        <f t="shared" ca="1" si="1984"/>
        <v>127.8</v>
      </c>
      <c r="M5593">
        <f t="shared" ca="1" si="1979"/>
        <v>3.6070000000000005E-2</v>
      </c>
      <c r="R5593">
        <f t="shared" ca="1" si="1985"/>
        <v>127.8</v>
      </c>
      <c r="S5593">
        <f t="shared" ca="1" si="1980"/>
        <v>3.6070000000000005E-2</v>
      </c>
      <c r="BK5593" s="1">
        <v>44483</v>
      </c>
      <c r="BL5593">
        <v>1.8033999999999999</v>
      </c>
      <c r="BM5593">
        <f t="shared" si="1987"/>
        <v>1.8033999999999998E-2</v>
      </c>
    </row>
    <row r="5594" spans="1:65" x14ac:dyDescent="0.3">
      <c r="A5594" s="21">
        <f t="shared" si="1986"/>
        <v>53643</v>
      </c>
      <c r="B5594" s="18">
        <f t="shared" si="1978"/>
        <v>112.421875</v>
      </c>
      <c r="C5594">
        <f t="shared" si="1988"/>
        <v>115</v>
      </c>
      <c r="D5594">
        <f t="shared" ca="1" si="1981"/>
        <v>-21.208333333333332</v>
      </c>
      <c r="E5594">
        <f ca="1">IF(currency="USD",'Future et co'!F5594,IF(currency="EUR",'Future et co'!G5594,FALSE))</f>
        <v>3.6070000000000005E-2</v>
      </c>
      <c r="F5594">
        <f t="shared" ca="1" si="1982"/>
        <v>3.6070000000000005E-2</v>
      </c>
      <c r="G5594">
        <f t="shared" ca="1" si="1983"/>
        <v>2.0569999999999998E-2</v>
      </c>
      <c r="L5594">
        <f t="shared" ca="1" si="1984"/>
        <v>127.8</v>
      </c>
      <c r="M5594">
        <f t="shared" ca="1" si="1979"/>
        <v>3.6070000000000005E-2</v>
      </c>
      <c r="R5594">
        <f t="shared" ca="1" si="1985"/>
        <v>127.8</v>
      </c>
      <c r="S5594">
        <f t="shared" ca="1" si="1980"/>
        <v>3.6070000000000005E-2</v>
      </c>
      <c r="BK5594" s="1">
        <v>44484</v>
      </c>
      <c r="BL5594">
        <v>1.79051</v>
      </c>
      <c r="BM5594">
        <f t="shared" si="1987"/>
        <v>1.79051E-2</v>
      </c>
    </row>
    <row r="5595" spans="1:65" x14ac:dyDescent="0.3">
      <c r="A5595" s="21">
        <f t="shared" si="1986"/>
        <v>53644</v>
      </c>
      <c r="B5595" s="18">
        <f t="shared" si="1978"/>
        <v>112.421875</v>
      </c>
      <c r="C5595">
        <f t="shared" si="1988"/>
        <v>115</v>
      </c>
      <c r="D5595">
        <f t="shared" ca="1" si="1981"/>
        <v>-21.211111111111112</v>
      </c>
      <c r="E5595">
        <f ca="1">IF(currency="USD",'Future et co'!F5595,IF(currency="EUR",'Future et co'!G5595,FALSE))</f>
        <v>3.6070000000000005E-2</v>
      </c>
      <c r="F5595">
        <f t="shared" ca="1" si="1982"/>
        <v>3.6070000000000005E-2</v>
      </c>
      <c r="G5595">
        <f t="shared" ca="1" si="1983"/>
        <v>2.0569999999999998E-2</v>
      </c>
      <c r="L5595">
        <f t="shared" ca="1" si="1984"/>
        <v>127.8</v>
      </c>
      <c r="M5595">
        <f t="shared" ca="1" si="1979"/>
        <v>3.6070000000000005E-2</v>
      </c>
      <c r="R5595">
        <f t="shared" ca="1" si="1985"/>
        <v>127.8</v>
      </c>
      <c r="S5595">
        <f t="shared" ca="1" si="1980"/>
        <v>3.6070000000000005E-2</v>
      </c>
      <c r="BK5595" s="1">
        <v>44487</v>
      </c>
      <c r="BL5595">
        <v>1.78922</v>
      </c>
      <c r="BM5595">
        <f t="shared" si="1987"/>
        <v>1.78922E-2</v>
      </c>
    </row>
    <row r="5596" spans="1:65" x14ac:dyDescent="0.3">
      <c r="A5596" s="21">
        <f t="shared" si="1986"/>
        <v>53645</v>
      </c>
      <c r="B5596" s="18">
        <f t="shared" si="1978"/>
        <v>112.421875</v>
      </c>
      <c r="C5596">
        <f t="shared" si="1988"/>
        <v>115</v>
      </c>
      <c r="D5596">
        <f t="shared" ca="1" si="1981"/>
        <v>-21.213888888888889</v>
      </c>
      <c r="E5596">
        <f ca="1">IF(currency="USD",'Future et co'!F5596,IF(currency="EUR",'Future et co'!G5596,FALSE))</f>
        <v>3.6070000000000005E-2</v>
      </c>
      <c r="F5596">
        <f t="shared" ca="1" si="1982"/>
        <v>3.6070000000000005E-2</v>
      </c>
      <c r="G5596">
        <f t="shared" ca="1" si="1983"/>
        <v>2.0569999999999998E-2</v>
      </c>
      <c r="L5596">
        <f t="shared" ca="1" si="1984"/>
        <v>127.8</v>
      </c>
      <c r="M5596">
        <f t="shared" ca="1" si="1979"/>
        <v>3.6070000000000005E-2</v>
      </c>
      <c r="R5596">
        <f t="shared" ca="1" si="1985"/>
        <v>127.8</v>
      </c>
      <c r="S5596">
        <f t="shared" ca="1" si="1980"/>
        <v>3.6070000000000005E-2</v>
      </c>
      <c r="BK5596" s="1">
        <v>44488</v>
      </c>
      <c r="BL5596">
        <v>1.77512</v>
      </c>
      <c r="BM5596">
        <f t="shared" si="1987"/>
        <v>1.7751200000000002E-2</v>
      </c>
    </row>
    <row r="5597" spans="1:65" x14ac:dyDescent="0.3">
      <c r="A5597" s="21">
        <f t="shared" si="1986"/>
        <v>53646</v>
      </c>
      <c r="B5597" s="18">
        <f t="shared" si="1978"/>
        <v>112.421875</v>
      </c>
      <c r="C5597">
        <f t="shared" si="1988"/>
        <v>115</v>
      </c>
      <c r="D5597">
        <f t="shared" ca="1" si="1981"/>
        <v>-21.216666666666665</v>
      </c>
      <c r="E5597">
        <f ca="1">IF(currency="USD",'Future et co'!F5597,IF(currency="EUR",'Future et co'!G5597,FALSE))</f>
        <v>3.6070000000000005E-2</v>
      </c>
      <c r="F5597">
        <f t="shared" ca="1" si="1982"/>
        <v>3.6070000000000005E-2</v>
      </c>
      <c r="G5597">
        <f t="shared" ca="1" si="1983"/>
        <v>2.0569999999999998E-2</v>
      </c>
      <c r="L5597">
        <f t="shared" ca="1" si="1984"/>
        <v>127.8</v>
      </c>
      <c r="M5597">
        <f t="shared" ca="1" si="1979"/>
        <v>3.6070000000000005E-2</v>
      </c>
      <c r="R5597">
        <f t="shared" ca="1" si="1985"/>
        <v>127.8</v>
      </c>
      <c r="S5597">
        <f t="shared" ca="1" si="1980"/>
        <v>3.6070000000000005E-2</v>
      </c>
      <c r="BK5597" s="1">
        <v>44489</v>
      </c>
      <c r="BL5597">
        <v>1.7652099999999999</v>
      </c>
      <c r="BM5597">
        <f t="shared" si="1987"/>
        <v>1.76521E-2</v>
      </c>
    </row>
    <row r="5598" spans="1:65" x14ac:dyDescent="0.3">
      <c r="A5598" s="21">
        <f t="shared" si="1986"/>
        <v>53647</v>
      </c>
      <c r="B5598" s="18">
        <f t="shared" si="1978"/>
        <v>112.421875</v>
      </c>
      <c r="C5598">
        <f t="shared" si="1988"/>
        <v>115</v>
      </c>
      <c r="D5598">
        <f t="shared" ca="1" si="1981"/>
        <v>-21.219444444444445</v>
      </c>
      <c r="E5598">
        <f ca="1">IF(currency="USD",'Future et co'!F5598,IF(currency="EUR",'Future et co'!G5598,FALSE))</f>
        <v>3.6070000000000005E-2</v>
      </c>
      <c r="F5598">
        <f t="shared" ca="1" si="1982"/>
        <v>3.6070000000000005E-2</v>
      </c>
      <c r="G5598">
        <f t="shared" ca="1" si="1983"/>
        <v>2.0569999999999998E-2</v>
      </c>
      <c r="L5598">
        <f t="shared" ca="1" si="1984"/>
        <v>127.8</v>
      </c>
      <c r="M5598">
        <f t="shared" ca="1" si="1979"/>
        <v>3.6070000000000005E-2</v>
      </c>
      <c r="R5598">
        <f t="shared" ca="1" si="1985"/>
        <v>127.8</v>
      </c>
      <c r="S5598">
        <f t="shared" ca="1" si="1980"/>
        <v>3.6070000000000005E-2</v>
      </c>
      <c r="BK5598" s="1">
        <v>44490</v>
      </c>
      <c r="BL5598">
        <v>1.7620800000000001</v>
      </c>
      <c r="BM5598">
        <f t="shared" si="1987"/>
        <v>1.7620800000000002E-2</v>
      </c>
    </row>
    <row r="5599" spans="1:65" x14ac:dyDescent="0.3">
      <c r="A5599" s="21">
        <f t="shared" si="1986"/>
        <v>53650</v>
      </c>
      <c r="B5599" s="18">
        <f t="shared" si="1978"/>
        <v>112.421875</v>
      </c>
      <c r="C5599">
        <f t="shared" si="1988"/>
        <v>115</v>
      </c>
      <c r="D5599">
        <f t="shared" ca="1" si="1981"/>
        <v>-21.227777777777778</v>
      </c>
      <c r="E5599">
        <f ca="1">IF(currency="USD",'Future et co'!F5599,IF(currency="EUR",'Future et co'!G5599,FALSE))</f>
        <v>3.6070000000000005E-2</v>
      </c>
      <c r="F5599">
        <f t="shared" ca="1" si="1982"/>
        <v>3.6070000000000005E-2</v>
      </c>
      <c r="G5599">
        <f t="shared" ca="1" si="1983"/>
        <v>2.0569999999999998E-2</v>
      </c>
      <c r="L5599">
        <f t="shared" ca="1" si="1984"/>
        <v>127.8</v>
      </c>
      <c r="M5599">
        <f t="shared" ca="1" si="1979"/>
        <v>3.6070000000000005E-2</v>
      </c>
      <c r="R5599">
        <f t="shared" ca="1" si="1985"/>
        <v>127.8</v>
      </c>
      <c r="S5599">
        <f t="shared" ca="1" si="1980"/>
        <v>3.6070000000000005E-2</v>
      </c>
      <c r="BK5599" s="1">
        <v>44491</v>
      </c>
      <c r="BL5599">
        <v>1.75787</v>
      </c>
      <c r="BM5599">
        <f t="shared" si="1987"/>
        <v>1.7578699999999999E-2</v>
      </c>
    </row>
    <row r="5600" spans="1:65" x14ac:dyDescent="0.3">
      <c r="A5600" s="21">
        <f t="shared" si="1986"/>
        <v>53651</v>
      </c>
      <c r="B5600" s="18">
        <f t="shared" si="1978"/>
        <v>112.421875</v>
      </c>
      <c r="C5600">
        <f t="shared" si="1988"/>
        <v>115</v>
      </c>
      <c r="D5600">
        <f t="shared" ca="1" si="1981"/>
        <v>-21.230555555555554</v>
      </c>
      <c r="E5600">
        <f ca="1">IF(currency="USD",'Future et co'!F5600,IF(currency="EUR",'Future et co'!G5600,FALSE))</f>
        <v>3.6070000000000005E-2</v>
      </c>
      <c r="F5600">
        <f t="shared" ca="1" si="1982"/>
        <v>3.6070000000000005E-2</v>
      </c>
      <c r="G5600">
        <f t="shared" ca="1" si="1983"/>
        <v>2.0569999999999998E-2</v>
      </c>
      <c r="L5600">
        <f t="shared" ca="1" si="1984"/>
        <v>127.8</v>
      </c>
      <c r="M5600">
        <f t="shared" ca="1" si="1979"/>
        <v>3.6070000000000005E-2</v>
      </c>
      <c r="R5600">
        <f t="shared" ca="1" si="1985"/>
        <v>127.8</v>
      </c>
      <c r="S5600">
        <f t="shared" ca="1" si="1980"/>
        <v>3.6070000000000005E-2</v>
      </c>
      <c r="BK5600" s="1">
        <v>44494</v>
      </c>
      <c r="BL5600">
        <v>1.7546999999999999</v>
      </c>
      <c r="BM5600">
        <f t="shared" si="1987"/>
        <v>1.7547E-2</v>
      </c>
    </row>
    <row r="5601" spans="1:65" x14ac:dyDescent="0.3">
      <c r="A5601" s="21">
        <f t="shared" si="1986"/>
        <v>53652</v>
      </c>
      <c r="B5601" s="18">
        <f t="shared" si="1978"/>
        <v>112.421875</v>
      </c>
      <c r="C5601">
        <f t="shared" si="1988"/>
        <v>115</v>
      </c>
      <c r="D5601">
        <f t="shared" ca="1" si="1981"/>
        <v>-21.233333333333334</v>
      </c>
      <c r="E5601">
        <f ca="1">IF(currency="USD",'Future et co'!F5601,IF(currency="EUR",'Future et co'!G5601,FALSE))</f>
        <v>3.6070000000000005E-2</v>
      </c>
      <c r="F5601">
        <f t="shared" ca="1" si="1982"/>
        <v>3.6070000000000005E-2</v>
      </c>
      <c r="G5601">
        <f t="shared" ca="1" si="1983"/>
        <v>2.0569999999999998E-2</v>
      </c>
      <c r="L5601">
        <f t="shared" ca="1" si="1984"/>
        <v>127.8</v>
      </c>
      <c r="M5601">
        <f t="shared" ca="1" si="1979"/>
        <v>3.6070000000000005E-2</v>
      </c>
      <c r="R5601">
        <f t="shared" ca="1" si="1985"/>
        <v>127.8</v>
      </c>
      <c r="S5601">
        <f t="shared" ca="1" si="1980"/>
        <v>3.6070000000000005E-2</v>
      </c>
      <c r="BK5601" s="1">
        <v>44495</v>
      </c>
      <c r="BL5601">
        <v>1.7515099999999999</v>
      </c>
      <c r="BM5601">
        <f t="shared" si="1987"/>
        <v>1.7515099999999999E-2</v>
      </c>
    </row>
    <row r="5602" spans="1:65" x14ac:dyDescent="0.3">
      <c r="A5602" s="21">
        <f t="shared" si="1986"/>
        <v>53653</v>
      </c>
      <c r="B5602" s="18">
        <f t="shared" si="1978"/>
        <v>112.421875</v>
      </c>
      <c r="C5602">
        <f t="shared" si="1988"/>
        <v>115</v>
      </c>
      <c r="D5602">
        <f t="shared" ca="1" si="1981"/>
        <v>-21.236111111111111</v>
      </c>
      <c r="E5602">
        <f ca="1">IF(currency="USD",'Future et co'!F5602,IF(currency="EUR",'Future et co'!G5602,FALSE))</f>
        <v>3.6070000000000005E-2</v>
      </c>
      <c r="F5602">
        <f t="shared" ca="1" si="1982"/>
        <v>3.6070000000000005E-2</v>
      </c>
      <c r="G5602">
        <f t="shared" ca="1" si="1983"/>
        <v>2.0569999999999998E-2</v>
      </c>
      <c r="L5602">
        <f t="shared" ca="1" si="1984"/>
        <v>127.8</v>
      </c>
      <c r="M5602">
        <f t="shared" ca="1" si="1979"/>
        <v>3.6070000000000005E-2</v>
      </c>
      <c r="R5602">
        <f t="shared" ca="1" si="1985"/>
        <v>127.8</v>
      </c>
      <c r="S5602">
        <f t="shared" ca="1" si="1980"/>
        <v>3.6070000000000005E-2</v>
      </c>
      <c r="BK5602" s="1">
        <v>44496</v>
      </c>
      <c r="BL5602">
        <v>1.7711399999999999</v>
      </c>
      <c r="BM5602">
        <f t="shared" si="1987"/>
        <v>1.7711399999999999E-2</v>
      </c>
    </row>
    <row r="5603" spans="1:65" x14ac:dyDescent="0.3">
      <c r="A5603" s="21">
        <f t="shared" si="1986"/>
        <v>53654</v>
      </c>
      <c r="B5603" s="18">
        <f t="shared" si="1978"/>
        <v>112.421875</v>
      </c>
      <c r="C5603">
        <f t="shared" si="1988"/>
        <v>115</v>
      </c>
      <c r="D5603">
        <f t="shared" ca="1" si="1981"/>
        <v>-21.238888888888887</v>
      </c>
      <c r="E5603">
        <f ca="1">IF(currency="USD",'Future et co'!F5603,IF(currency="EUR",'Future et co'!G5603,FALSE))</f>
        <v>3.6070000000000005E-2</v>
      </c>
      <c r="F5603">
        <f t="shared" ca="1" si="1982"/>
        <v>3.6070000000000005E-2</v>
      </c>
      <c r="G5603">
        <f t="shared" ca="1" si="1983"/>
        <v>2.0569999999999998E-2</v>
      </c>
      <c r="L5603">
        <f t="shared" ca="1" si="1984"/>
        <v>127.8</v>
      </c>
      <c r="M5603">
        <f t="shared" ca="1" si="1979"/>
        <v>3.6070000000000005E-2</v>
      </c>
      <c r="R5603">
        <f t="shared" ca="1" si="1985"/>
        <v>127.8</v>
      </c>
      <c r="S5603">
        <f t="shared" ca="1" si="1980"/>
        <v>3.6070000000000005E-2</v>
      </c>
      <c r="BK5603" s="1">
        <v>44497</v>
      </c>
      <c r="BL5603">
        <v>1.7550300000000001</v>
      </c>
      <c r="BM5603">
        <f t="shared" si="1987"/>
        <v>1.7550300000000001E-2</v>
      </c>
    </row>
    <row r="5604" spans="1:65" x14ac:dyDescent="0.3">
      <c r="A5604" s="21">
        <f t="shared" si="1986"/>
        <v>53657</v>
      </c>
      <c r="B5604" s="18">
        <f t="shared" si="1978"/>
        <v>112.421875</v>
      </c>
      <c r="C5604">
        <f t="shared" si="1988"/>
        <v>115</v>
      </c>
      <c r="D5604">
        <f t="shared" ca="1" si="1981"/>
        <v>-21.247222222222224</v>
      </c>
      <c r="E5604">
        <f ca="1">IF(currency="USD",'Future et co'!F5604,IF(currency="EUR",'Future et co'!G5604,FALSE))</f>
        <v>3.6070000000000005E-2</v>
      </c>
      <c r="F5604">
        <f t="shared" ca="1" si="1982"/>
        <v>3.6070000000000005E-2</v>
      </c>
      <c r="G5604">
        <f t="shared" ca="1" si="1983"/>
        <v>2.0569999999999998E-2</v>
      </c>
      <c r="L5604">
        <f t="shared" ca="1" si="1984"/>
        <v>127.8</v>
      </c>
      <c r="M5604">
        <f t="shared" ca="1" si="1979"/>
        <v>3.6070000000000005E-2</v>
      </c>
      <c r="R5604">
        <f t="shared" ca="1" si="1985"/>
        <v>127.8</v>
      </c>
      <c r="S5604">
        <f t="shared" ca="1" si="1980"/>
        <v>3.6070000000000005E-2</v>
      </c>
      <c r="BK5604" s="1">
        <v>44498</v>
      </c>
      <c r="BL5604">
        <v>1.75752</v>
      </c>
      <c r="BM5604">
        <f t="shared" si="1987"/>
        <v>1.7575199999999999E-2</v>
      </c>
    </row>
    <row r="5605" spans="1:65" x14ac:dyDescent="0.3">
      <c r="A5605" s="21">
        <f t="shared" si="1986"/>
        <v>53658</v>
      </c>
      <c r="B5605" s="18">
        <f t="shared" si="1978"/>
        <v>112.421875</v>
      </c>
      <c r="C5605">
        <f t="shared" si="1988"/>
        <v>115</v>
      </c>
      <c r="D5605">
        <f t="shared" ca="1" si="1981"/>
        <v>-21.25</v>
      </c>
      <c r="E5605">
        <f ca="1">IF(currency="USD",'Future et co'!F5605,IF(currency="EUR",'Future et co'!G5605,FALSE))</f>
        <v>3.6070000000000005E-2</v>
      </c>
      <c r="F5605">
        <f t="shared" ca="1" si="1982"/>
        <v>3.6070000000000005E-2</v>
      </c>
      <c r="G5605">
        <f t="shared" ca="1" si="1983"/>
        <v>2.0569999999999998E-2</v>
      </c>
      <c r="L5605">
        <f t="shared" ca="1" si="1984"/>
        <v>127.8</v>
      </c>
      <c r="M5605">
        <f t="shared" ca="1" si="1979"/>
        <v>3.6070000000000005E-2</v>
      </c>
      <c r="R5605">
        <f t="shared" ca="1" si="1985"/>
        <v>127.8</v>
      </c>
      <c r="S5605">
        <f t="shared" ca="1" si="1980"/>
        <v>3.6070000000000005E-2</v>
      </c>
      <c r="BK5605" s="1">
        <v>44501</v>
      </c>
      <c r="BL5605">
        <v>1.7550600000000001</v>
      </c>
      <c r="BM5605">
        <f t="shared" si="1987"/>
        <v>1.75506E-2</v>
      </c>
    </row>
    <row r="5606" spans="1:65" x14ac:dyDescent="0.3">
      <c r="A5606" s="21">
        <f t="shared" si="1986"/>
        <v>53659</v>
      </c>
      <c r="B5606" s="18">
        <f t="shared" si="1978"/>
        <v>112.421875</v>
      </c>
      <c r="C5606">
        <f t="shared" si="1988"/>
        <v>115</v>
      </c>
      <c r="D5606">
        <f t="shared" ca="1" si="1981"/>
        <v>-21.252777777777776</v>
      </c>
      <c r="E5606">
        <f ca="1">IF(currency="USD",'Future et co'!F5606,IF(currency="EUR",'Future et co'!G5606,FALSE))</f>
        <v>3.6070000000000005E-2</v>
      </c>
      <c r="F5606">
        <f t="shared" ca="1" si="1982"/>
        <v>3.6070000000000005E-2</v>
      </c>
      <c r="G5606">
        <f t="shared" ca="1" si="1983"/>
        <v>2.0569999999999998E-2</v>
      </c>
      <c r="L5606">
        <f t="shared" ca="1" si="1984"/>
        <v>127.8</v>
      </c>
      <c r="M5606">
        <f t="shared" ca="1" si="1979"/>
        <v>3.6070000000000005E-2</v>
      </c>
      <c r="R5606">
        <f t="shared" ca="1" si="1985"/>
        <v>127.8</v>
      </c>
      <c r="S5606">
        <f t="shared" ca="1" si="1980"/>
        <v>3.6070000000000005E-2</v>
      </c>
      <c r="BK5606" s="1">
        <v>44502</v>
      </c>
      <c r="BL5606">
        <v>1.7469600000000001</v>
      </c>
      <c r="BM5606">
        <f t="shared" si="1987"/>
        <v>1.7469600000000002E-2</v>
      </c>
    </row>
    <row r="5607" spans="1:65" x14ac:dyDescent="0.3">
      <c r="A5607" s="21">
        <f t="shared" si="1986"/>
        <v>53660</v>
      </c>
      <c r="B5607" s="18">
        <f t="shared" si="1978"/>
        <v>112.421875</v>
      </c>
      <c r="C5607">
        <f t="shared" si="1988"/>
        <v>115</v>
      </c>
      <c r="D5607">
        <f t="shared" ca="1" si="1981"/>
        <v>-21.255555555555556</v>
      </c>
      <c r="E5607">
        <f ca="1">IF(currency="USD",'Future et co'!F5607,IF(currency="EUR",'Future et co'!G5607,FALSE))</f>
        <v>3.6070000000000005E-2</v>
      </c>
      <c r="F5607">
        <f t="shared" ca="1" si="1982"/>
        <v>3.6070000000000005E-2</v>
      </c>
      <c r="G5607">
        <f t="shared" ca="1" si="1983"/>
        <v>2.0569999999999998E-2</v>
      </c>
      <c r="L5607">
        <f t="shared" ca="1" si="1984"/>
        <v>127.8</v>
      </c>
      <c r="M5607">
        <f t="shared" ca="1" si="1979"/>
        <v>3.6070000000000005E-2</v>
      </c>
      <c r="R5607">
        <f t="shared" ca="1" si="1985"/>
        <v>127.8</v>
      </c>
      <c r="S5607">
        <f t="shared" ca="1" si="1980"/>
        <v>3.6070000000000005E-2</v>
      </c>
      <c r="BK5607" s="1">
        <v>44503</v>
      </c>
      <c r="BL5607">
        <v>1.7402299999999999</v>
      </c>
      <c r="BM5607">
        <f t="shared" si="1987"/>
        <v>1.7402299999999999E-2</v>
      </c>
    </row>
    <row r="5608" spans="1:65" x14ac:dyDescent="0.3">
      <c r="A5608" s="21">
        <f t="shared" si="1986"/>
        <v>53661</v>
      </c>
      <c r="B5608" s="18">
        <f t="shared" si="1978"/>
        <v>112.421875</v>
      </c>
      <c r="C5608">
        <f t="shared" si="1988"/>
        <v>115</v>
      </c>
      <c r="D5608">
        <f t="shared" ca="1" si="1981"/>
        <v>-21.258333333333333</v>
      </c>
      <c r="E5608">
        <f ca="1">IF(currency="USD",'Future et co'!F5608,IF(currency="EUR",'Future et co'!G5608,FALSE))</f>
        <v>3.6070000000000005E-2</v>
      </c>
      <c r="F5608">
        <f t="shared" ca="1" si="1982"/>
        <v>3.6070000000000005E-2</v>
      </c>
      <c r="G5608">
        <f t="shared" ca="1" si="1983"/>
        <v>2.0569999999999998E-2</v>
      </c>
      <c r="L5608">
        <f t="shared" ca="1" si="1984"/>
        <v>127.8</v>
      </c>
      <c r="M5608">
        <f t="shared" ca="1" si="1979"/>
        <v>3.6070000000000005E-2</v>
      </c>
      <c r="R5608">
        <f t="shared" ca="1" si="1985"/>
        <v>127.8</v>
      </c>
      <c r="S5608">
        <f t="shared" ca="1" si="1980"/>
        <v>3.6070000000000005E-2</v>
      </c>
      <c r="BK5608" s="1">
        <v>44504</v>
      </c>
      <c r="BL5608">
        <v>1.7387300000000001</v>
      </c>
      <c r="BM5608">
        <f t="shared" si="1987"/>
        <v>1.7387300000000001E-2</v>
      </c>
    </row>
    <row r="5609" spans="1:65" x14ac:dyDescent="0.3">
      <c r="A5609" s="21">
        <f t="shared" si="1986"/>
        <v>53664</v>
      </c>
      <c r="B5609" s="18">
        <f t="shared" si="1978"/>
        <v>112.421875</v>
      </c>
      <c r="C5609">
        <f t="shared" si="1988"/>
        <v>115</v>
      </c>
      <c r="D5609">
        <f t="shared" ca="1" si="1981"/>
        <v>-21.266666666666666</v>
      </c>
      <c r="E5609">
        <f ca="1">IF(currency="USD",'Future et co'!F5609,IF(currency="EUR",'Future et co'!G5609,FALSE))</f>
        <v>3.6070000000000005E-2</v>
      </c>
      <c r="F5609">
        <f t="shared" ca="1" si="1982"/>
        <v>3.6070000000000005E-2</v>
      </c>
      <c r="G5609">
        <f t="shared" ca="1" si="1983"/>
        <v>2.0569999999999998E-2</v>
      </c>
      <c r="L5609">
        <f t="shared" ca="1" si="1984"/>
        <v>127.8</v>
      </c>
      <c r="M5609">
        <f t="shared" ca="1" si="1979"/>
        <v>3.6070000000000005E-2</v>
      </c>
      <c r="R5609">
        <f t="shared" ca="1" si="1985"/>
        <v>127.8</v>
      </c>
      <c r="S5609">
        <f t="shared" ca="1" si="1980"/>
        <v>3.6070000000000005E-2</v>
      </c>
      <c r="BK5609" s="1">
        <v>44505</v>
      </c>
      <c r="BL5609">
        <v>1.7303200000000001</v>
      </c>
      <c r="BM5609">
        <f t="shared" si="1987"/>
        <v>1.7303200000000001E-2</v>
      </c>
    </row>
    <row r="5610" spans="1:65" x14ac:dyDescent="0.3">
      <c r="A5610" s="21">
        <f t="shared" si="1986"/>
        <v>53665</v>
      </c>
      <c r="B5610" s="18">
        <f t="shared" si="1978"/>
        <v>112.421875</v>
      </c>
      <c r="C5610">
        <f t="shared" si="1988"/>
        <v>115</v>
      </c>
      <c r="D5610">
        <f t="shared" ca="1" si="1981"/>
        <v>-21.269444444444446</v>
      </c>
      <c r="E5610">
        <f ca="1">IF(currency="USD",'Future et co'!F5610,IF(currency="EUR",'Future et co'!G5610,FALSE))</f>
        <v>3.6070000000000005E-2</v>
      </c>
      <c r="F5610">
        <f t="shared" ca="1" si="1982"/>
        <v>3.6070000000000005E-2</v>
      </c>
      <c r="G5610">
        <f t="shared" ca="1" si="1983"/>
        <v>2.0569999999999998E-2</v>
      </c>
      <c r="L5610">
        <f t="shared" ca="1" si="1984"/>
        <v>127.8</v>
      </c>
      <c r="M5610">
        <f t="shared" ca="1" si="1979"/>
        <v>3.6070000000000005E-2</v>
      </c>
      <c r="R5610">
        <f t="shared" ca="1" si="1985"/>
        <v>127.8</v>
      </c>
      <c r="S5610">
        <f t="shared" ca="1" si="1980"/>
        <v>3.6070000000000005E-2</v>
      </c>
      <c r="BK5610" s="1">
        <v>44508</v>
      </c>
      <c r="BL5610">
        <v>1.7268300000000001</v>
      </c>
      <c r="BM5610">
        <f t="shared" si="1987"/>
        <v>1.72683E-2</v>
      </c>
    </row>
    <row r="5611" spans="1:65" x14ac:dyDescent="0.3">
      <c r="A5611" s="21">
        <f t="shared" si="1986"/>
        <v>53666</v>
      </c>
      <c r="B5611" s="18">
        <f t="shared" si="1978"/>
        <v>112.421875</v>
      </c>
      <c r="C5611">
        <f t="shared" si="1988"/>
        <v>115</v>
      </c>
      <c r="D5611">
        <f t="shared" ca="1" si="1981"/>
        <v>-21.272222222222222</v>
      </c>
      <c r="E5611">
        <f ca="1">IF(currency="USD",'Future et co'!F5611,IF(currency="EUR",'Future et co'!G5611,FALSE))</f>
        <v>3.6070000000000005E-2</v>
      </c>
      <c r="F5611">
        <f t="shared" ca="1" si="1982"/>
        <v>3.6070000000000005E-2</v>
      </c>
      <c r="G5611">
        <f t="shared" ca="1" si="1983"/>
        <v>2.0569999999999998E-2</v>
      </c>
      <c r="L5611">
        <f t="shared" ca="1" si="1984"/>
        <v>127.8</v>
      </c>
      <c r="M5611">
        <f t="shared" ca="1" si="1979"/>
        <v>3.6070000000000005E-2</v>
      </c>
      <c r="R5611">
        <f t="shared" ca="1" si="1985"/>
        <v>127.8</v>
      </c>
      <c r="S5611">
        <f t="shared" ca="1" si="1980"/>
        <v>3.6070000000000005E-2</v>
      </c>
      <c r="BK5611" s="1">
        <v>44509</v>
      </c>
      <c r="BL5611">
        <v>1.7281299999999999</v>
      </c>
      <c r="BM5611">
        <f t="shared" si="1987"/>
        <v>1.7281299999999999E-2</v>
      </c>
    </row>
    <row r="5612" spans="1:65" x14ac:dyDescent="0.3">
      <c r="A5612" s="21">
        <f t="shared" si="1986"/>
        <v>53667</v>
      </c>
      <c r="B5612" s="18">
        <f t="shared" si="1978"/>
        <v>112.421875</v>
      </c>
      <c r="C5612">
        <f t="shared" si="1988"/>
        <v>115</v>
      </c>
      <c r="D5612">
        <f t="shared" ca="1" si="1981"/>
        <v>-21.274999999999999</v>
      </c>
      <c r="E5612">
        <f ca="1">IF(currency="USD",'Future et co'!F5612,IF(currency="EUR",'Future et co'!G5612,FALSE))</f>
        <v>3.6070000000000005E-2</v>
      </c>
      <c r="F5612">
        <f t="shared" ca="1" si="1982"/>
        <v>3.6070000000000005E-2</v>
      </c>
      <c r="G5612">
        <f t="shared" ca="1" si="1983"/>
        <v>2.0569999999999998E-2</v>
      </c>
      <c r="L5612">
        <f t="shared" ca="1" si="1984"/>
        <v>127.8</v>
      </c>
      <c r="M5612">
        <f t="shared" ca="1" si="1979"/>
        <v>3.6070000000000005E-2</v>
      </c>
      <c r="R5612">
        <f t="shared" ca="1" si="1985"/>
        <v>127.8</v>
      </c>
      <c r="S5612">
        <f t="shared" ca="1" si="1980"/>
        <v>3.6070000000000005E-2</v>
      </c>
      <c r="BK5612" s="1">
        <v>44510</v>
      </c>
      <c r="BL5612">
        <v>1.7400800000000001</v>
      </c>
      <c r="BM5612">
        <f t="shared" si="1987"/>
        <v>1.7400800000000001E-2</v>
      </c>
    </row>
    <row r="5613" spans="1:65" x14ac:dyDescent="0.3">
      <c r="A5613" s="21">
        <f t="shared" si="1986"/>
        <v>53668</v>
      </c>
      <c r="B5613" s="18">
        <f t="shared" si="1978"/>
        <v>112.421875</v>
      </c>
      <c r="C5613">
        <f t="shared" si="1988"/>
        <v>115</v>
      </c>
      <c r="D5613">
        <f t="shared" ca="1" si="1981"/>
        <v>-21.277777777777779</v>
      </c>
      <c r="E5613">
        <f ca="1">IF(currency="USD",'Future et co'!F5613,IF(currency="EUR",'Future et co'!G5613,FALSE))</f>
        <v>3.6070000000000005E-2</v>
      </c>
      <c r="F5613">
        <f t="shared" ca="1" si="1982"/>
        <v>3.6070000000000005E-2</v>
      </c>
      <c r="G5613">
        <f t="shared" ca="1" si="1983"/>
        <v>2.0569999999999998E-2</v>
      </c>
      <c r="L5613">
        <f t="shared" ca="1" si="1984"/>
        <v>127.8</v>
      </c>
      <c r="M5613">
        <f t="shared" ca="1" si="1979"/>
        <v>3.6070000000000005E-2</v>
      </c>
      <c r="R5613">
        <f t="shared" ca="1" si="1985"/>
        <v>127.8</v>
      </c>
      <c r="S5613">
        <f t="shared" ca="1" si="1980"/>
        <v>3.6070000000000005E-2</v>
      </c>
      <c r="BK5613" s="1">
        <v>44511</v>
      </c>
      <c r="BL5613">
        <v>1.7386600000000001</v>
      </c>
      <c r="BM5613">
        <f t="shared" si="1987"/>
        <v>1.7386600000000002E-2</v>
      </c>
    </row>
    <row r="5614" spans="1:65" x14ac:dyDescent="0.3">
      <c r="A5614" s="21">
        <f t="shared" si="1986"/>
        <v>53671</v>
      </c>
      <c r="B5614" s="18">
        <f t="shared" si="1978"/>
        <v>112.421875</v>
      </c>
      <c r="C5614">
        <f t="shared" si="1988"/>
        <v>115</v>
      </c>
      <c r="D5614">
        <f t="shared" ca="1" si="1981"/>
        <v>-21.286111111111111</v>
      </c>
      <c r="E5614">
        <f ca="1">IF(currency="USD",'Future et co'!F5614,IF(currency="EUR",'Future et co'!G5614,FALSE))</f>
        <v>3.6070000000000005E-2</v>
      </c>
      <c r="F5614">
        <f t="shared" ca="1" si="1982"/>
        <v>3.6070000000000005E-2</v>
      </c>
      <c r="G5614">
        <f t="shared" ca="1" si="1983"/>
        <v>2.0569999999999998E-2</v>
      </c>
      <c r="L5614">
        <f t="shared" ca="1" si="1984"/>
        <v>127.8</v>
      </c>
      <c r="M5614">
        <f t="shared" ca="1" si="1979"/>
        <v>3.6070000000000005E-2</v>
      </c>
      <c r="R5614">
        <f t="shared" ca="1" si="1985"/>
        <v>127.8</v>
      </c>
      <c r="S5614">
        <f t="shared" ca="1" si="1980"/>
        <v>3.6070000000000005E-2</v>
      </c>
      <c r="BK5614" s="1">
        <v>44512</v>
      </c>
      <c r="BL5614">
        <v>1.72926</v>
      </c>
      <c r="BM5614">
        <f t="shared" si="1987"/>
        <v>1.7292600000000002E-2</v>
      </c>
    </row>
    <row r="5615" spans="1:65" x14ac:dyDescent="0.3">
      <c r="A5615" s="21">
        <f t="shared" si="1986"/>
        <v>53672</v>
      </c>
      <c r="B5615" s="18">
        <f t="shared" si="1978"/>
        <v>112.421875</v>
      </c>
      <c r="C5615">
        <f t="shared" si="1988"/>
        <v>115</v>
      </c>
      <c r="D5615">
        <f t="shared" ca="1" si="1981"/>
        <v>-21.288888888888888</v>
      </c>
      <c r="E5615">
        <f ca="1">IF(currency="USD",'Future et co'!F5615,IF(currency="EUR",'Future et co'!G5615,FALSE))</f>
        <v>3.6070000000000005E-2</v>
      </c>
      <c r="F5615">
        <f t="shared" ca="1" si="1982"/>
        <v>3.6070000000000005E-2</v>
      </c>
      <c r="G5615">
        <f t="shared" ca="1" si="1983"/>
        <v>2.0569999999999998E-2</v>
      </c>
      <c r="L5615">
        <f t="shared" ca="1" si="1984"/>
        <v>127.8</v>
      </c>
      <c r="M5615">
        <f t="shared" ca="1" si="1979"/>
        <v>3.6070000000000005E-2</v>
      </c>
      <c r="R5615">
        <f t="shared" ca="1" si="1985"/>
        <v>127.8</v>
      </c>
      <c r="S5615">
        <f t="shared" ca="1" si="1980"/>
        <v>3.6070000000000005E-2</v>
      </c>
      <c r="BK5615" s="1">
        <v>44515</v>
      </c>
      <c r="BL5615">
        <v>1.7293000000000001</v>
      </c>
      <c r="BM5615">
        <f t="shared" si="1987"/>
        <v>1.7292999999999999E-2</v>
      </c>
    </row>
    <row r="5616" spans="1:65" x14ac:dyDescent="0.3">
      <c r="A5616" s="21">
        <f t="shared" si="1986"/>
        <v>53673</v>
      </c>
      <c r="B5616" s="18">
        <f t="shared" si="1978"/>
        <v>112.421875</v>
      </c>
      <c r="C5616">
        <f t="shared" si="1988"/>
        <v>115</v>
      </c>
      <c r="D5616">
        <f t="shared" ca="1" si="1981"/>
        <v>-21.291666666666668</v>
      </c>
      <c r="E5616">
        <f ca="1">IF(currency="USD",'Future et co'!F5616,IF(currency="EUR",'Future et co'!G5616,FALSE))</f>
        <v>3.6070000000000005E-2</v>
      </c>
      <c r="F5616">
        <f t="shared" ca="1" si="1982"/>
        <v>3.6070000000000005E-2</v>
      </c>
      <c r="G5616">
        <f t="shared" ca="1" si="1983"/>
        <v>2.0569999999999998E-2</v>
      </c>
      <c r="L5616">
        <f t="shared" ca="1" si="1984"/>
        <v>127.8</v>
      </c>
      <c r="M5616">
        <f t="shared" ca="1" si="1979"/>
        <v>3.6070000000000005E-2</v>
      </c>
      <c r="R5616">
        <f t="shared" ca="1" si="1985"/>
        <v>127.8</v>
      </c>
      <c r="S5616">
        <f t="shared" ca="1" si="1980"/>
        <v>3.6070000000000005E-2</v>
      </c>
      <c r="BK5616" s="1">
        <v>44516</v>
      </c>
      <c r="BL5616">
        <v>1.7255499999999999</v>
      </c>
      <c r="BM5616">
        <f t="shared" si="1987"/>
        <v>1.72555E-2</v>
      </c>
    </row>
    <row r="5617" spans="1:65" x14ac:dyDescent="0.3">
      <c r="A5617" s="21">
        <f t="shared" si="1986"/>
        <v>53674</v>
      </c>
      <c r="B5617" s="18">
        <f t="shared" si="1978"/>
        <v>112.421875</v>
      </c>
      <c r="C5617">
        <f t="shared" si="1988"/>
        <v>115</v>
      </c>
      <c r="D5617">
        <f t="shared" ca="1" si="1981"/>
        <v>-21.294444444444444</v>
      </c>
      <c r="E5617">
        <f ca="1">IF(currency="USD",'Future et co'!F5617,IF(currency="EUR",'Future et co'!G5617,FALSE))</f>
        <v>3.6070000000000005E-2</v>
      </c>
      <c r="F5617">
        <f t="shared" ca="1" si="1982"/>
        <v>3.6070000000000005E-2</v>
      </c>
      <c r="G5617">
        <f t="shared" ca="1" si="1983"/>
        <v>2.0569999999999998E-2</v>
      </c>
      <c r="L5617">
        <f t="shared" ca="1" si="1984"/>
        <v>127.8</v>
      </c>
      <c r="M5617">
        <f t="shared" ca="1" si="1979"/>
        <v>3.6070000000000005E-2</v>
      </c>
      <c r="R5617">
        <f t="shared" ca="1" si="1985"/>
        <v>127.8</v>
      </c>
      <c r="S5617">
        <f t="shared" ca="1" si="1980"/>
        <v>3.6070000000000005E-2</v>
      </c>
      <c r="BK5617" s="1">
        <v>44517</v>
      </c>
      <c r="BL5617">
        <v>1.73166</v>
      </c>
      <c r="BM5617">
        <f t="shared" si="1987"/>
        <v>1.7316600000000001E-2</v>
      </c>
    </row>
    <row r="5618" spans="1:65" x14ac:dyDescent="0.3">
      <c r="A5618" s="21">
        <f t="shared" si="1986"/>
        <v>53675</v>
      </c>
      <c r="B5618" s="18">
        <f t="shared" si="1978"/>
        <v>112.421875</v>
      </c>
      <c r="C5618">
        <f t="shared" si="1988"/>
        <v>115</v>
      </c>
      <c r="D5618">
        <f t="shared" ca="1" si="1981"/>
        <v>-21.297222222222221</v>
      </c>
      <c r="E5618">
        <f ca="1">IF(currency="USD",'Future et co'!F5618,IF(currency="EUR",'Future et co'!G5618,FALSE))</f>
        <v>3.6070000000000005E-2</v>
      </c>
      <c r="F5618">
        <f t="shared" ca="1" si="1982"/>
        <v>3.6070000000000005E-2</v>
      </c>
      <c r="G5618">
        <f t="shared" ca="1" si="1983"/>
        <v>2.0569999999999998E-2</v>
      </c>
      <c r="L5618">
        <f t="shared" ca="1" si="1984"/>
        <v>127.8</v>
      </c>
      <c r="M5618">
        <f t="shared" ca="1" si="1979"/>
        <v>3.6070000000000005E-2</v>
      </c>
      <c r="R5618">
        <f t="shared" ca="1" si="1985"/>
        <v>127.8</v>
      </c>
      <c r="S5618">
        <f t="shared" ca="1" si="1980"/>
        <v>3.6070000000000005E-2</v>
      </c>
      <c r="BK5618" s="1">
        <v>44518</v>
      </c>
      <c r="BL5618">
        <v>1.72811</v>
      </c>
      <c r="BM5618">
        <f t="shared" si="1987"/>
        <v>1.7281100000000001E-2</v>
      </c>
    </row>
    <row r="5619" spans="1:65" x14ac:dyDescent="0.3">
      <c r="A5619" s="21">
        <f t="shared" si="1986"/>
        <v>53678</v>
      </c>
      <c r="B5619" s="18">
        <f t="shared" si="1978"/>
        <v>112.421875</v>
      </c>
      <c r="C5619">
        <f t="shared" si="1988"/>
        <v>115</v>
      </c>
      <c r="D5619">
        <f t="shared" ca="1" si="1981"/>
        <v>-21.305555555555557</v>
      </c>
      <c r="E5619">
        <f ca="1">IF(currency="USD",'Future et co'!F5619,IF(currency="EUR",'Future et co'!G5619,FALSE))</f>
        <v>3.6070000000000005E-2</v>
      </c>
      <c r="F5619">
        <f t="shared" ca="1" si="1982"/>
        <v>3.6070000000000005E-2</v>
      </c>
      <c r="G5619">
        <f t="shared" ca="1" si="1983"/>
        <v>2.0569999999999998E-2</v>
      </c>
      <c r="L5619">
        <f t="shared" ca="1" si="1984"/>
        <v>127.8</v>
      </c>
      <c r="M5619">
        <f t="shared" ca="1" si="1979"/>
        <v>3.6070000000000005E-2</v>
      </c>
      <c r="R5619">
        <f t="shared" ca="1" si="1985"/>
        <v>127.8</v>
      </c>
      <c r="S5619">
        <f t="shared" ca="1" si="1980"/>
        <v>3.6070000000000005E-2</v>
      </c>
      <c r="BK5619" s="1">
        <v>44519</v>
      </c>
      <c r="BL5619">
        <v>1.73247</v>
      </c>
      <c r="BM5619">
        <f t="shared" si="1987"/>
        <v>1.7324699999999998E-2</v>
      </c>
    </row>
    <row r="5620" spans="1:65" x14ac:dyDescent="0.3">
      <c r="A5620" s="21">
        <f t="shared" si="1986"/>
        <v>53679</v>
      </c>
      <c r="B5620" s="18">
        <f t="shared" si="1978"/>
        <v>112.421875</v>
      </c>
      <c r="C5620">
        <f t="shared" si="1988"/>
        <v>115</v>
      </c>
      <c r="D5620">
        <f t="shared" ca="1" si="1981"/>
        <v>-21.308333333333334</v>
      </c>
      <c r="E5620">
        <f ca="1">IF(currency="USD",'Future et co'!F5620,IF(currency="EUR",'Future et co'!G5620,FALSE))</f>
        <v>3.6070000000000005E-2</v>
      </c>
      <c r="F5620">
        <f t="shared" ca="1" si="1982"/>
        <v>3.6070000000000005E-2</v>
      </c>
      <c r="G5620">
        <f t="shared" ca="1" si="1983"/>
        <v>2.0569999999999998E-2</v>
      </c>
      <c r="L5620">
        <f t="shared" ca="1" si="1984"/>
        <v>127.8</v>
      </c>
      <c r="M5620">
        <f t="shared" ca="1" si="1979"/>
        <v>3.6070000000000005E-2</v>
      </c>
      <c r="R5620">
        <f t="shared" ca="1" si="1985"/>
        <v>127.8</v>
      </c>
      <c r="S5620">
        <f t="shared" ca="1" si="1980"/>
        <v>3.6070000000000005E-2</v>
      </c>
      <c r="BK5620" s="1">
        <v>44522</v>
      </c>
      <c r="BL5620">
        <v>1.7325699999999999</v>
      </c>
      <c r="BM5620">
        <f t="shared" si="1987"/>
        <v>1.7325699999999999E-2</v>
      </c>
    </row>
    <row r="5621" spans="1:65" x14ac:dyDescent="0.3">
      <c r="A5621" s="21">
        <f t="shared" si="1986"/>
        <v>53680</v>
      </c>
      <c r="B5621" s="18">
        <f t="shared" si="1978"/>
        <v>112.421875</v>
      </c>
      <c r="C5621">
        <f t="shared" si="1988"/>
        <v>115</v>
      </c>
      <c r="D5621">
        <f t="shared" ca="1" si="1981"/>
        <v>-21.31111111111111</v>
      </c>
      <c r="E5621">
        <f ca="1">IF(currency="USD",'Future et co'!F5621,IF(currency="EUR",'Future et co'!G5621,FALSE))</f>
        <v>3.6070000000000005E-2</v>
      </c>
      <c r="F5621">
        <f t="shared" ca="1" si="1982"/>
        <v>3.6070000000000005E-2</v>
      </c>
      <c r="G5621">
        <f t="shared" ca="1" si="1983"/>
        <v>2.0569999999999998E-2</v>
      </c>
      <c r="L5621">
        <f t="shared" ca="1" si="1984"/>
        <v>127.8</v>
      </c>
      <c r="M5621">
        <f t="shared" ca="1" si="1979"/>
        <v>3.6070000000000005E-2</v>
      </c>
      <c r="R5621">
        <f t="shared" ca="1" si="1985"/>
        <v>127.8</v>
      </c>
      <c r="S5621">
        <f t="shared" ca="1" si="1980"/>
        <v>3.6070000000000005E-2</v>
      </c>
      <c r="BK5621" s="1">
        <v>44523</v>
      </c>
      <c r="BL5621">
        <v>1.72462</v>
      </c>
      <c r="BM5621">
        <f t="shared" si="1987"/>
        <v>1.72462E-2</v>
      </c>
    </row>
    <row r="5622" spans="1:65" x14ac:dyDescent="0.3">
      <c r="A5622" s="21">
        <f t="shared" si="1986"/>
        <v>53681</v>
      </c>
      <c r="B5622" s="18">
        <f t="shared" si="1978"/>
        <v>112.421875</v>
      </c>
      <c r="C5622">
        <f t="shared" si="1988"/>
        <v>115</v>
      </c>
      <c r="D5622">
        <f t="shared" ca="1" si="1981"/>
        <v>-21.31388888888889</v>
      </c>
      <c r="E5622">
        <f ca="1">IF(currency="USD",'Future et co'!F5622,IF(currency="EUR",'Future et co'!G5622,FALSE))</f>
        <v>3.6070000000000005E-2</v>
      </c>
      <c r="F5622">
        <f t="shared" ca="1" si="1982"/>
        <v>3.6070000000000005E-2</v>
      </c>
      <c r="G5622">
        <f t="shared" ca="1" si="1983"/>
        <v>2.0569999999999998E-2</v>
      </c>
      <c r="L5622">
        <f t="shared" ca="1" si="1984"/>
        <v>127.8</v>
      </c>
      <c r="M5622">
        <f t="shared" ca="1" si="1979"/>
        <v>3.6070000000000005E-2</v>
      </c>
      <c r="R5622">
        <f t="shared" ca="1" si="1985"/>
        <v>127.8</v>
      </c>
      <c r="S5622">
        <f t="shared" ca="1" si="1980"/>
        <v>3.6070000000000005E-2</v>
      </c>
      <c r="BK5622" s="1">
        <v>44524</v>
      </c>
      <c r="BL5622">
        <v>1.7211000000000001</v>
      </c>
      <c r="BM5622">
        <f t="shared" si="1987"/>
        <v>1.7211000000000001E-2</v>
      </c>
    </row>
    <row r="5623" spans="1:65" x14ac:dyDescent="0.3">
      <c r="A5623" s="21">
        <f t="shared" si="1986"/>
        <v>53682</v>
      </c>
      <c r="B5623" s="18">
        <f t="shared" si="1978"/>
        <v>112.421875</v>
      </c>
      <c r="C5623">
        <f t="shared" si="1988"/>
        <v>115</v>
      </c>
      <c r="D5623">
        <f t="shared" ca="1" si="1981"/>
        <v>-21.316666666666666</v>
      </c>
      <c r="E5623">
        <f ca="1">IF(currency="USD",'Future et co'!F5623,IF(currency="EUR",'Future et co'!G5623,FALSE))</f>
        <v>3.6070000000000005E-2</v>
      </c>
      <c r="F5623">
        <f t="shared" ca="1" si="1982"/>
        <v>3.6070000000000005E-2</v>
      </c>
      <c r="G5623">
        <f t="shared" ca="1" si="1983"/>
        <v>2.0569999999999998E-2</v>
      </c>
      <c r="L5623">
        <f t="shared" ca="1" si="1984"/>
        <v>127.8</v>
      </c>
      <c r="M5623">
        <f t="shared" ca="1" si="1979"/>
        <v>3.6070000000000005E-2</v>
      </c>
      <c r="R5623">
        <f t="shared" ca="1" si="1985"/>
        <v>127.8</v>
      </c>
      <c r="S5623">
        <f t="shared" ca="1" si="1980"/>
        <v>3.6070000000000005E-2</v>
      </c>
      <c r="BK5623" s="1">
        <v>44525</v>
      </c>
      <c r="BL5623">
        <v>1.7211799999999999</v>
      </c>
      <c r="BM5623">
        <f t="shared" si="1987"/>
        <v>1.7211799999999999E-2</v>
      </c>
    </row>
    <row r="5624" spans="1:65" x14ac:dyDescent="0.3">
      <c r="A5624" s="21">
        <f t="shared" si="1986"/>
        <v>53685</v>
      </c>
      <c r="B5624" s="18">
        <f t="shared" si="1978"/>
        <v>112.421875</v>
      </c>
      <c r="C5624">
        <f t="shared" si="1988"/>
        <v>115</v>
      </c>
      <c r="D5624">
        <f t="shared" ca="1" si="1981"/>
        <v>-21.324999999999999</v>
      </c>
      <c r="E5624">
        <f ca="1">IF(currency="USD",'Future et co'!F5624,IF(currency="EUR",'Future et co'!G5624,FALSE))</f>
        <v>3.6070000000000005E-2</v>
      </c>
      <c r="F5624">
        <f t="shared" ca="1" si="1982"/>
        <v>3.6070000000000005E-2</v>
      </c>
      <c r="G5624">
        <f t="shared" ca="1" si="1983"/>
        <v>2.0569999999999998E-2</v>
      </c>
      <c r="L5624">
        <f t="shared" ca="1" si="1984"/>
        <v>127.8</v>
      </c>
      <c r="M5624">
        <f t="shared" ca="1" si="1979"/>
        <v>3.6070000000000005E-2</v>
      </c>
      <c r="R5624">
        <f t="shared" ca="1" si="1985"/>
        <v>127.8</v>
      </c>
      <c r="S5624">
        <f t="shared" ca="1" si="1980"/>
        <v>3.6070000000000005E-2</v>
      </c>
      <c r="BK5624" s="1">
        <v>44526</v>
      </c>
      <c r="BL5624">
        <v>1.76336</v>
      </c>
      <c r="BM5624">
        <f t="shared" si="1987"/>
        <v>1.7633599999999999E-2</v>
      </c>
    </row>
    <row r="5625" spans="1:65" x14ac:dyDescent="0.3">
      <c r="A5625" s="21">
        <f t="shared" si="1986"/>
        <v>53686</v>
      </c>
      <c r="B5625" s="18">
        <f t="shared" si="1978"/>
        <v>112.421875</v>
      </c>
      <c r="C5625">
        <f t="shared" si="1988"/>
        <v>115</v>
      </c>
      <c r="D5625">
        <f t="shared" ca="1" si="1981"/>
        <v>-21.327777777777779</v>
      </c>
      <c r="E5625">
        <f ca="1">IF(currency="USD",'Future et co'!F5625,IF(currency="EUR",'Future et co'!G5625,FALSE))</f>
        <v>3.6070000000000005E-2</v>
      </c>
      <c r="F5625">
        <f t="shared" ca="1" si="1982"/>
        <v>3.6070000000000005E-2</v>
      </c>
      <c r="G5625">
        <f t="shared" ca="1" si="1983"/>
        <v>2.0569999999999998E-2</v>
      </c>
      <c r="L5625">
        <f t="shared" ca="1" si="1984"/>
        <v>127.8</v>
      </c>
      <c r="M5625">
        <f t="shared" ca="1" si="1979"/>
        <v>3.6070000000000005E-2</v>
      </c>
      <c r="R5625">
        <f t="shared" ca="1" si="1985"/>
        <v>127.8</v>
      </c>
      <c r="S5625">
        <f t="shared" ca="1" si="1980"/>
        <v>3.6070000000000005E-2</v>
      </c>
      <c r="BK5625" s="1">
        <v>44529</v>
      </c>
      <c r="BL5625">
        <v>1.7444500000000001</v>
      </c>
      <c r="BM5625">
        <f t="shared" si="1987"/>
        <v>1.7444500000000002E-2</v>
      </c>
    </row>
    <row r="5626" spans="1:65" x14ac:dyDescent="0.3">
      <c r="A5626" s="21">
        <f t="shared" si="1986"/>
        <v>53687</v>
      </c>
      <c r="B5626" s="18">
        <f t="shared" si="1978"/>
        <v>112.421875</v>
      </c>
      <c r="C5626">
        <f t="shared" si="1988"/>
        <v>115</v>
      </c>
      <c r="D5626">
        <f t="shared" ca="1" si="1981"/>
        <v>-21.330555555555556</v>
      </c>
      <c r="E5626">
        <f ca="1">IF(currency="USD",'Future et co'!F5626,IF(currency="EUR",'Future et co'!G5626,FALSE))</f>
        <v>3.6070000000000005E-2</v>
      </c>
      <c r="F5626">
        <f t="shared" ca="1" si="1982"/>
        <v>3.6070000000000005E-2</v>
      </c>
      <c r="G5626">
        <f t="shared" ca="1" si="1983"/>
        <v>2.0569999999999998E-2</v>
      </c>
      <c r="L5626">
        <f t="shared" ca="1" si="1984"/>
        <v>127.8</v>
      </c>
      <c r="M5626">
        <f t="shared" ca="1" si="1979"/>
        <v>3.6070000000000005E-2</v>
      </c>
      <c r="R5626">
        <f t="shared" ca="1" si="1985"/>
        <v>127.8</v>
      </c>
      <c r="S5626">
        <f t="shared" ca="1" si="1980"/>
        <v>3.6070000000000005E-2</v>
      </c>
      <c r="BK5626" s="1">
        <v>44530</v>
      </c>
      <c r="BL5626">
        <v>1.77813</v>
      </c>
      <c r="BM5626">
        <f t="shared" si="1987"/>
        <v>1.77813E-2</v>
      </c>
    </row>
    <row r="5627" spans="1:65" x14ac:dyDescent="0.3">
      <c r="A5627" s="21">
        <f t="shared" si="1986"/>
        <v>53688</v>
      </c>
      <c r="B5627" s="18">
        <f t="shared" si="1978"/>
        <v>112.421875</v>
      </c>
      <c r="C5627">
        <f t="shared" si="1988"/>
        <v>115</v>
      </c>
      <c r="D5627">
        <f t="shared" ca="1" si="1981"/>
        <v>-21.333333333333332</v>
      </c>
      <c r="E5627">
        <f ca="1">IF(currency="USD",'Future et co'!F5627,IF(currency="EUR",'Future et co'!G5627,FALSE))</f>
        <v>3.6070000000000005E-2</v>
      </c>
      <c r="F5627">
        <f t="shared" ca="1" si="1982"/>
        <v>3.6070000000000005E-2</v>
      </c>
      <c r="G5627">
        <f t="shared" ca="1" si="1983"/>
        <v>2.0569999999999998E-2</v>
      </c>
      <c r="L5627">
        <f t="shared" ca="1" si="1984"/>
        <v>127.8</v>
      </c>
      <c r="M5627">
        <f t="shared" ca="1" si="1979"/>
        <v>3.6070000000000005E-2</v>
      </c>
      <c r="R5627">
        <f t="shared" ca="1" si="1985"/>
        <v>127.8</v>
      </c>
      <c r="S5627">
        <f t="shared" ca="1" si="1980"/>
        <v>3.6070000000000005E-2</v>
      </c>
      <c r="BK5627" s="1">
        <v>44531</v>
      </c>
      <c r="BL5627">
        <v>1.79077</v>
      </c>
      <c r="BM5627">
        <f t="shared" si="1987"/>
        <v>1.7907699999999999E-2</v>
      </c>
    </row>
    <row r="5628" spans="1:65" x14ac:dyDescent="0.3">
      <c r="A5628" s="21">
        <f t="shared" si="1986"/>
        <v>53689</v>
      </c>
      <c r="B5628" s="18">
        <f t="shared" si="1978"/>
        <v>112.421875</v>
      </c>
      <c r="C5628">
        <f t="shared" si="1988"/>
        <v>115</v>
      </c>
      <c r="D5628">
        <f t="shared" ca="1" si="1981"/>
        <v>-21.336111111111112</v>
      </c>
      <c r="E5628">
        <f ca="1">IF(currency="USD",'Future et co'!F5628,IF(currency="EUR",'Future et co'!G5628,FALSE))</f>
        <v>3.6070000000000005E-2</v>
      </c>
      <c r="F5628">
        <f t="shared" ca="1" si="1982"/>
        <v>3.6070000000000005E-2</v>
      </c>
      <c r="G5628">
        <f t="shared" ca="1" si="1983"/>
        <v>2.0569999999999998E-2</v>
      </c>
      <c r="L5628">
        <f t="shared" ca="1" si="1984"/>
        <v>127.8</v>
      </c>
      <c r="M5628">
        <f t="shared" ca="1" si="1979"/>
        <v>3.6070000000000005E-2</v>
      </c>
      <c r="R5628">
        <f t="shared" ca="1" si="1985"/>
        <v>127.8</v>
      </c>
      <c r="S5628">
        <f t="shared" ca="1" si="1980"/>
        <v>3.6070000000000005E-2</v>
      </c>
      <c r="BK5628" s="1">
        <v>44532</v>
      </c>
      <c r="BL5628">
        <v>1.76546</v>
      </c>
      <c r="BM5628">
        <f t="shared" si="1987"/>
        <v>1.7654599999999999E-2</v>
      </c>
    </row>
    <row r="5629" spans="1:65" x14ac:dyDescent="0.3">
      <c r="A5629" s="21">
        <f t="shared" si="1986"/>
        <v>53692</v>
      </c>
      <c r="B5629" s="18">
        <f t="shared" si="1978"/>
        <v>112.421875</v>
      </c>
      <c r="C5629">
        <f t="shared" si="1988"/>
        <v>115</v>
      </c>
      <c r="D5629">
        <f t="shared" ca="1" si="1981"/>
        <v>-21.344444444444445</v>
      </c>
      <c r="E5629">
        <f ca="1">IF(currency="USD",'Future et co'!F5629,IF(currency="EUR",'Future et co'!G5629,FALSE))</f>
        <v>3.6070000000000005E-2</v>
      </c>
      <c r="F5629">
        <f t="shared" ca="1" si="1982"/>
        <v>3.6070000000000005E-2</v>
      </c>
      <c r="G5629">
        <f t="shared" ca="1" si="1983"/>
        <v>2.0569999999999998E-2</v>
      </c>
      <c r="L5629">
        <f t="shared" ca="1" si="1984"/>
        <v>127.8</v>
      </c>
      <c r="M5629">
        <f t="shared" ca="1" si="1979"/>
        <v>3.6070000000000005E-2</v>
      </c>
      <c r="R5629">
        <f t="shared" ca="1" si="1985"/>
        <v>127.8</v>
      </c>
      <c r="S5629">
        <f t="shared" ca="1" si="1980"/>
        <v>3.6070000000000005E-2</v>
      </c>
      <c r="BK5629" s="1">
        <v>44533</v>
      </c>
      <c r="BL5629">
        <v>1.77555</v>
      </c>
      <c r="BM5629">
        <f t="shared" si="1987"/>
        <v>1.77555E-2</v>
      </c>
    </row>
    <row r="5630" spans="1:65" x14ac:dyDescent="0.3">
      <c r="A5630" s="21">
        <f t="shared" si="1986"/>
        <v>53693</v>
      </c>
      <c r="B5630" s="18">
        <f t="shared" si="1978"/>
        <v>112.421875</v>
      </c>
      <c r="C5630">
        <f t="shared" si="1988"/>
        <v>115</v>
      </c>
      <c r="D5630">
        <f t="shared" ca="1" si="1981"/>
        <v>-21.347222222222221</v>
      </c>
      <c r="E5630">
        <f ca="1">IF(currency="USD",'Future et co'!F5630,IF(currency="EUR",'Future et co'!G5630,FALSE))</f>
        <v>3.6070000000000005E-2</v>
      </c>
      <c r="F5630">
        <f t="shared" ca="1" si="1982"/>
        <v>3.6070000000000005E-2</v>
      </c>
      <c r="G5630">
        <f t="shared" ca="1" si="1983"/>
        <v>2.0569999999999998E-2</v>
      </c>
      <c r="L5630">
        <f t="shared" ca="1" si="1984"/>
        <v>127.8</v>
      </c>
      <c r="M5630">
        <f t="shared" ca="1" si="1979"/>
        <v>3.6070000000000005E-2</v>
      </c>
      <c r="R5630">
        <f t="shared" ca="1" si="1985"/>
        <v>127.8</v>
      </c>
      <c r="S5630">
        <f t="shared" ca="1" si="1980"/>
        <v>3.6070000000000005E-2</v>
      </c>
      <c r="BK5630" s="1">
        <v>44536</v>
      </c>
      <c r="BL5630">
        <v>1.7533700000000001</v>
      </c>
      <c r="BM5630">
        <f t="shared" si="1987"/>
        <v>1.7533699999999999E-2</v>
      </c>
    </row>
    <row r="5631" spans="1:65" x14ac:dyDescent="0.3">
      <c r="A5631" s="21">
        <f t="shared" si="1986"/>
        <v>53694</v>
      </c>
      <c r="B5631" s="18">
        <f t="shared" si="1978"/>
        <v>112.421875</v>
      </c>
      <c r="C5631">
        <f t="shared" si="1988"/>
        <v>115</v>
      </c>
      <c r="D5631">
        <f t="shared" ca="1" si="1981"/>
        <v>-21.35</v>
      </c>
      <c r="E5631">
        <f ca="1">IF(currency="USD",'Future et co'!F5631,IF(currency="EUR",'Future et co'!G5631,FALSE))</f>
        <v>3.6070000000000005E-2</v>
      </c>
      <c r="F5631">
        <f t="shared" ca="1" si="1982"/>
        <v>3.6070000000000005E-2</v>
      </c>
      <c r="G5631">
        <f t="shared" ca="1" si="1983"/>
        <v>2.0569999999999998E-2</v>
      </c>
      <c r="L5631">
        <f t="shared" ca="1" si="1984"/>
        <v>127.8</v>
      </c>
      <c r="M5631">
        <f t="shared" ca="1" si="1979"/>
        <v>3.6070000000000005E-2</v>
      </c>
      <c r="R5631">
        <f t="shared" ca="1" si="1985"/>
        <v>127.8</v>
      </c>
      <c r="S5631">
        <f t="shared" ca="1" si="1980"/>
        <v>3.6070000000000005E-2</v>
      </c>
      <c r="BK5631" s="1">
        <v>44537</v>
      </c>
      <c r="BL5631">
        <v>1.7180299999999999</v>
      </c>
      <c r="BM5631">
        <f t="shared" si="1987"/>
        <v>1.7180299999999999E-2</v>
      </c>
    </row>
    <row r="5632" spans="1:65" x14ac:dyDescent="0.3">
      <c r="A5632" s="21">
        <f t="shared" si="1986"/>
        <v>53695</v>
      </c>
      <c r="B5632" s="18">
        <f t="shared" si="1978"/>
        <v>112.421875</v>
      </c>
      <c r="C5632">
        <f t="shared" si="1988"/>
        <v>115</v>
      </c>
      <c r="D5632">
        <f t="shared" ca="1" si="1981"/>
        <v>-21.352777777777778</v>
      </c>
      <c r="E5632">
        <f ca="1">IF(currency="USD",'Future et co'!F5632,IF(currency="EUR",'Future et co'!G5632,FALSE))</f>
        <v>3.6070000000000005E-2</v>
      </c>
      <c r="F5632">
        <f t="shared" ca="1" si="1982"/>
        <v>3.6070000000000005E-2</v>
      </c>
      <c r="G5632">
        <f t="shared" ca="1" si="1983"/>
        <v>2.0569999999999998E-2</v>
      </c>
      <c r="L5632">
        <f t="shared" ca="1" si="1984"/>
        <v>127.8</v>
      </c>
      <c r="M5632">
        <f t="shared" ca="1" si="1979"/>
        <v>3.6070000000000005E-2</v>
      </c>
      <c r="R5632">
        <f t="shared" ca="1" si="1985"/>
        <v>127.8</v>
      </c>
      <c r="S5632">
        <f t="shared" ca="1" si="1980"/>
        <v>3.6070000000000005E-2</v>
      </c>
      <c r="BK5632" s="1">
        <v>44538</v>
      </c>
      <c r="BL5632">
        <v>1.71627</v>
      </c>
      <c r="BM5632">
        <f t="shared" si="1987"/>
        <v>1.7162699999999999E-2</v>
      </c>
    </row>
    <row r="5633" spans="63:65" x14ac:dyDescent="0.3">
      <c r="BK5633" s="1">
        <v>44539</v>
      </c>
      <c r="BL5633">
        <v>1.72742</v>
      </c>
      <c r="BM5633">
        <f t="shared" si="1987"/>
        <v>1.72742E-2</v>
      </c>
    </row>
    <row r="5634" spans="63:65" x14ac:dyDescent="0.3">
      <c r="BK5634" s="1">
        <v>44540</v>
      </c>
      <c r="BL5634">
        <v>1.71052</v>
      </c>
      <c r="BM5634">
        <f t="shared" si="1987"/>
        <v>1.7105200000000001E-2</v>
      </c>
    </row>
    <row r="5635" spans="63:65" x14ac:dyDescent="0.3">
      <c r="BK5635" s="1">
        <v>44543</v>
      </c>
      <c r="BL5635">
        <v>1.72926</v>
      </c>
      <c r="BM5635">
        <f t="shared" si="1987"/>
        <v>1.7292600000000002E-2</v>
      </c>
    </row>
    <row r="5636" spans="63:65" x14ac:dyDescent="0.3">
      <c r="BK5636" s="1">
        <v>44544</v>
      </c>
      <c r="BL5636">
        <v>1.74119</v>
      </c>
      <c r="BM5636">
        <f t="shared" si="1987"/>
        <v>1.7411900000000001E-2</v>
      </c>
    </row>
    <row r="5637" spans="63:65" x14ac:dyDescent="0.3">
      <c r="BK5637" s="1">
        <v>44545</v>
      </c>
      <c r="BL5637">
        <v>1.7146399999999999</v>
      </c>
      <c r="BM5637">
        <f t="shared" si="1987"/>
        <v>1.7146399999999999E-2</v>
      </c>
    </row>
    <row r="5638" spans="63:65" x14ac:dyDescent="0.3">
      <c r="BK5638" s="1">
        <v>44546</v>
      </c>
      <c r="BL5638">
        <v>1.72366</v>
      </c>
      <c r="BM5638">
        <f t="shared" si="1987"/>
        <v>1.7236600000000001E-2</v>
      </c>
    </row>
    <row r="5639" spans="63:65" x14ac:dyDescent="0.3">
      <c r="BK5639" s="1">
        <v>44547</v>
      </c>
      <c r="BL5639">
        <v>1.6787700000000001</v>
      </c>
      <c r="BM5639">
        <f t="shared" si="1987"/>
        <v>1.6787700000000003E-2</v>
      </c>
    </row>
    <row r="5640" spans="63:65" x14ac:dyDescent="0.3">
      <c r="BK5640" s="1">
        <v>44550</v>
      </c>
      <c r="BL5640">
        <v>1.6992</v>
      </c>
      <c r="BM5640">
        <f t="shared" si="1987"/>
        <v>1.6992E-2</v>
      </c>
    </row>
    <row r="5641" spans="63:65" x14ac:dyDescent="0.3">
      <c r="BK5641" s="1">
        <v>44551</v>
      </c>
      <c r="BL5641">
        <v>1.73322</v>
      </c>
      <c r="BM5641">
        <f t="shared" si="1987"/>
        <v>1.7332199999999999E-2</v>
      </c>
    </row>
    <row r="5642" spans="63:65" x14ac:dyDescent="0.3">
      <c r="BK5642" s="1">
        <v>44552</v>
      </c>
      <c r="BL5642">
        <v>1.7175800000000001</v>
      </c>
      <c r="BM5642">
        <f t="shared" si="1987"/>
        <v>1.7175800000000001E-2</v>
      </c>
    </row>
    <row r="5643" spans="63:65" x14ac:dyDescent="0.3">
      <c r="BK5643" s="1">
        <v>44553</v>
      </c>
      <c r="BL5643">
        <v>1.7083299999999999</v>
      </c>
      <c r="BM5643">
        <f t="shared" si="1987"/>
        <v>1.7083299999999999E-2</v>
      </c>
    </row>
    <row r="5644" spans="63:65" x14ac:dyDescent="0.3">
      <c r="BK5644" s="1">
        <v>44554</v>
      </c>
      <c r="BL5644">
        <v>1.7083999999999999</v>
      </c>
      <c r="BM5644">
        <f t="shared" si="1987"/>
        <v>1.7083999999999998E-2</v>
      </c>
    </row>
    <row r="5645" spans="63:65" x14ac:dyDescent="0.3">
      <c r="BK5645" s="1">
        <v>44557</v>
      </c>
      <c r="BL5645">
        <v>1.6833899999999999</v>
      </c>
      <c r="BM5645">
        <f t="shared" si="1987"/>
        <v>1.6833899999999999E-2</v>
      </c>
    </row>
    <row r="5646" spans="63:65" x14ac:dyDescent="0.3">
      <c r="BK5646" s="1">
        <v>44558</v>
      </c>
      <c r="BL5646">
        <v>1.68357</v>
      </c>
      <c r="BM5646">
        <f t="shared" ref="BM5646:BM5709" si="1989">BL5646/100</f>
        <v>1.6835699999999999E-2</v>
      </c>
    </row>
    <row r="5647" spans="63:65" x14ac:dyDescent="0.3">
      <c r="BK5647" s="1">
        <v>44559</v>
      </c>
      <c r="BL5647">
        <v>1.6796800000000001</v>
      </c>
      <c r="BM5647">
        <f t="shared" si="1989"/>
        <v>1.6796800000000001E-2</v>
      </c>
    </row>
    <row r="5648" spans="63:65" x14ac:dyDescent="0.3">
      <c r="BK5648" s="1">
        <v>44560</v>
      </c>
      <c r="BL5648">
        <v>1.6852199999999999</v>
      </c>
      <c r="BM5648">
        <f t="shared" si="1989"/>
        <v>1.6852199999999998E-2</v>
      </c>
    </row>
    <row r="5649" spans="63:65" x14ac:dyDescent="0.3">
      <c r="BK5649" s="1">
        <v>44561</v>
      </c>
      <c r="BL5649">
        <v>1.6875100000000001</v>
      </c>
      <c r="BM5649">
        <f t="shared" si="1989"/>
        <v>1.6875100000000001E-2</v>
      </c>
    </row>
    <row r="5650" spans="63:65" x14ac:dyDescent="0.3">
      <c r="BK5650" s="1">
        <v>44564</v>
      </c>
      <c r="BL5650">
        <v>1.6814100000000001</v>
      </c>
      <c r="BM5650">
        <f t="shared" si="1989"/>
        <v>1.6814100000000002E-2</v>
      </c>
    </row>
    <row r="5651" spans="63:65" x14ac:dyDescent="0.3">
      <c r="BK5651" s="1">
        <v>44565</v>
      </c>
      <c r="BL5651">
        <v>1.67611</v>
      </c>
      <c r="BM5651">
        <f t="shared" si="1989"/>
        <v>1.6761100000000001E-2</v>
      </c>
    </row>
    <row r="5652" spans="63:65" x14ac:dyDescent="0.3">
      <c r="BK5652" s="1">
        <v>44566</v>
      </c>
      <c r="BL5652">
        <v>1.7005699999999999</v>
      </c>
      <c r="BM5652">
        <f t="shared" si="1989"/>
        <v>1.7005699999999999E-2</v>
      </c>
    </row>
    <row r="5653" spans="63:65" x14ac:dyDescent="0.3">
      <c r="BK5653" s="1">
        <v>44567</v>
      </c>
      <c r="BL5653">
        <v>1.7028700000000001</v>
      </c>
      <c r="BM5653">
        <f t="shared" si="1989"/>
        <v>1.7028700000000001E-2</v>
      </c>
    </row>
    <row r="5654" spans="63:65" x14ac:dyDescent="0.3">
      <c r="BK5654" s="1">
        <v>44568</v>
      </c>
      <c r="BL5654">
        <v>1.70661</v>
      </c>
      <c r="BM5654">
        <f t="shared" si="1989"/>
        <v>1.7066100000000001E-2</v>
      </c>
    </row>
    <row r="5655" spans="63:65" x14ac:dyDescent="0.3">
      <c r="BK5655" s="1">
        <v>44571</v>
      </c>
      <c r="BL5655">
        <v>1.71122</v>
      </c>
      <c r="BM5655">
        <f t="shared" si="1989"/>
        <v>1.7112200000000001E-2</v>
      </c>
    </row>
    <row r="5656" spans="63:65" x14ac:dyDescent="0.3">
      <c r="BK5656" s="1">
        <v>44572</v>
      </c>
      <c r="BL5656">
        <v>1.6988099999999999</v>
      </c>
      <c r="BM5656">
        <f t="shared" si="1989"/>
        <v>1.6988099999999999E-2</v>
      </c>
    </row>
    <row r="5657" spans="63:65" x14ac:dyDescent="0.3">
      <c r="BK5657" s="1">
        <v>44573</v>
      </c>
      <c r="BL5657">
        <v>1.6951799999999999</v>
      </c>
      <c r="BM5657">
        <f t="shared" si="1989"/>
        <v>1.69518E-2</v>
      </c>
    </row>
    <row r="5658" spans="63:65" x14ac:dyDescent="0.3">
      <c r="BK5658" s="1">
        <v>44574</v>
      </c>
      <c r="BL5658">
        <v>1.7135899999999999</v>
      </c>
      <c r="BM5658">
        <f t="shared" si="1989"/>
        <v>1.7135899999999999E-2</v>
      </c>
    </row>
    <row r="5659" spans="63:65" x14ac:dyDescent="0.3">
      <c r="BK5659" s="1">
        <v>44575</v>
      </c>
      <c r="BL5659">
        <v>1.7159500000000001</v>
      </c>
      <c r="BM5659">
        <f t="shared" si="1989"/>
        <v>1.7159500000000001E-2</v>
      </c>
    </row>
    <row r="5660" spans="63:65" x14ac:dyDescent="0.3">
      <c r="BK5660" s="1">
        <v>44578</v>
      </c>
      <c r="BL5660">
        <v>1.7072799999999999</v>
      </c>
      <c r="BM5660">
        <f t="shared" si="1989"/>
        <v>1.7072799999999999E-2</v>
      </c>
    </row>
    <row r="5661" spans="63:65" x14ac:dyDescent="0.3">
      <c r="BK5661" s="1">
        <v>44579</v>
      </c>
      <c r="BL5661">
        <v>1.7493099999999999</v>
      </c>
      <c r="BM5661">
        <f t="shared" si="1989"/>
        <v>1.7493099999999998E-2</v>
      </c>
    </row>
    <row r="5662" spans="63:65" x14ac:dyDescent="0.3">
      <c r="BK5662" s="1">
        <v>44580</v>
      </c>
      <c r="BL5662">
        <v>1.76661</v>
      </c>
      <c r="BM5662">
        <f t="shared" si="1989"/>
        <v>1.7666100000000001E-2</v>
      </c>
    </row>
    <row r="5663" spans="63:65" x14ac:dyDescent="0.3">
      <c r="BK5663" s="1">
        <v>44581</v>
      </c>
      <c r="BL5663">
        <v>1.7851699999999999</v>
      </c>
      <c r="BM5663">
        <f t="shared" si="1989"/>
        <v>1.7851699999999998E-2</v>
      </c>
    </row>
    <row r="5664" spans="63:65" x14ac:dyDescent="0.3">
      <c r="BK5664" s="1">
        <v>44582</v>
      </c>
      <c r="BL5664">
        <v>1.8088200000000001</v>
      </c>
      <c r="BM5664">
        <f t="shared" si="1989"/>
        <v>1.8088200000000002E-2</v>
      </c>
    </row>
    <row r="5665" spans="63:65" x14ac:dyDescent="0.3">
      <c r="BK5665" s="1">
        <v>44585</v>
      </c>
      <c r="BL5665">
        <v>1.8068500000000001</v>
      </c>
      <c r="BM5665">
        <f t="shared" si="1989"/>
        <v>1.8068500000000001E-2</v>
      </c>
    </row>
    <row r="5666" spans="63:65" x14ac:dyDescent="0.3">
      <c r="BK5666" s="1">
        <v>44586</v>
      </c>
      <c r="BL5666">
        <v>1.82545</v>
      </c>
      <c r="BM5666">
        <f t="shared" si="1989"/>
        <v>1.82545E-2</v>
      </c>
    </row>
    <row r="5667" spans="63:65" x14ac:dyDescent="0.3">
      <c r="BK5667" s="1">
        <v>44587</v>
      </c>
      <c r="BL5667">
        <v>1.8328</v>
      </c>
      <c r="BM5667">
        <f t="shared" si="1989"/>
        <v>1.8328000000000001E-2</v>
      </c>
    </row>
    <row r="5668" spans="63:65" x14ac:dyDescent="0.3">
      <c r="BK5668" s="1">
        <v>44588</v>
      </c>
      <c r="BL5668">
        <v>1.84158</v>
      </c>
      <c r="BM5668">
        <f t="shared" si="1989"/>
        <v>1.84158E-2</v>
      </c>
    </row>
    <row r="5669" spans="63:65" x14ac:dyDescent="0.3">
      <c r="BK5669" s="1">
        <v>44589</v>
      </c>
      <c r="BL5669">
        <v>1.80149</v>
      </c>
      <c r="BM5669">
        <f t="shared" si="1989"/>
        <v>1.80149E-2</v>
      </c>
    </row>
    <row r="5670" spans="63:65" x14ac:dyDescent="0.3">
      <c r="BK5670" s="1">
        <v>44592</v>
      </c>
      <c r="BL5670">
        <v>1.77816</v>
      </c>
      <c r="BM5670">
        <f t="shared" si="1989"/>
        <v>1.7781599999999998E-2</v>
      </c>
    </row>
    <row r="5671" spans="63:65" x14ac:dyDescent="0.3">
      <c r="BK5671" s="1">
        <v>44593</v>
      </c>
      <c r="BL5671">
        <v>1.77345</v>
      </c>
      <c r="BM5671">
        <f t="shared" si="1989"/>
        <v>1.77345E-2</v>
      </c>
    </row>
    <row r="5672" spans="63:65" x14ac:dyDescent="0.3">
      <c r="BK5672" s="1">
        <v>44594</v>
      </c>
      <c r="BL5672">
        <v>1.7615700000000001</v>
      </c>
      <c r="BM5672">
        <f t="shared" si="1989"/>
        <v>1.7615700000000001E-2</v>
      </c>
    </row>
    <row r="5673" spans="63:65" x14ac:dyDescent="0.3">
      <c r="BK5673" s="1">
        <v>44595</v>
      </c>
      <c r="BL5673">
        <v>1.7922400000000001</v>
      </c>
      <c r="BM5673">
        <f t="shared" si="1989"/>
        <v>1.7922400000000002E-2</v>
      </c>
    </row>
    <row r="5674" spans="63:65" x14ac:dyDescent="0.3">
      <c r="BK5674" s="1">
        <v>44596</v>
      </c>
      <c r="BL5674">
        <v>1.7937700000000001</v>
      </c>
      <c r="BM5674">
        <f t="shared" si="1989"/>
        <v>1.7937700000000001E-2</v>
      </c>
    </row>
    <row r="5675" spans="63:65" x14ac:dyDescent="0.3">
      <c r="BK5675" s="1">
        <v>44599</v>
      </c>
      <c r="BL5675">
        <v>1.79653</v>
      </c>
      <c r="BM5675">
        <f t="shared" si="1989"/>
        <v>1.79653E-2</v>
      </c>
    </row>
    <row r="5676" spans="63:65" x14ac:dyDescent="0.3">
      <c r="BK5676" s="1">
        <v>44600</v>
      </c>
      <c r="BL5676">
        <v>1.7817799999999999</v>
      </c>
      <c r="BM5676">
        <f t="shared" si="1989"/>
        <v>1.7817799999999998E-2</v>
      </c>
    </row>
    <row r="5677" spans="63:65" x14ac:dyDescent="0.3">
      <c r="BK5677" s="1">
        <v>44601</v>
      </c>
      <c r="BL5677">
        <v>1.75857</v>
      </c>
      <c r="BM5677">
        <f t="shared" si="1989"/>
        <v>1.7585699999999999E-2</v>
      </c>
    </row>
    <row r="5678" spans="63:65" x14ac:dyDescent="0.3">
      <c r="BK5678" s="1">
        <v>44602</v>
      </c>
      <c r="BL5678">
        <v>1.7905599999999999</v>
      </c>
      <c r="BM5678">
        <f t="shared" si="1989"/>
        <v>1.7905600000000001E-2</v>
      </c>
    </row>
    <row r="5679" spans="63:65" x14ac:dyDescent="0.3">
      <c r="BK5679" s="1">
        <v>44603</v>
      </c>
      <c r="BL5679">
        <v>1.81918</v>
      </c>
      <c r="BM5679">
        <f t="shared" si="1989"/>
        <v>1.8191800000000001E-2</v>
      </c>
    </row>
    <row r="5680" spans="63:65" x14ac:dyDescent="0.3">
      <c r="BK5680" s="1">
        <v>44606</v>
      </c>
      <c r="BL5680">
        <v>1.8310299999999999</v>
      </c>
      <c r="BM5680">
        <f t="shared" si="1989"/>
        <v>1.8310299999999998E-2</v>
      </c>
    </row>
    <row r="5681" spans="63:65" x14ac:dyDescent="0.3">
      <c r="BK5681" s="1">
        <v>44607</v>
      </c>
      <c r="BL5681">
        <v>1.8130200000000001</v>
      </c>
      <c r="BM5681">
        <f t="shared" si="1989"/>
        <v>1.8130199999999999E-2</v>
      </c>
    </row>
    <row r="5682" spans="63:65" x14ac:dyDescent="0.3">
      <c r="BK5682" s="1">
        <v>44608</v>
      </c>
      <c r="BL5682">
        <v>1.823</v>
      </c>
      <c r="BM5682">
        <f t="shared" si="1989"/>
        <v>1.823E-2</v>
      </c>
    </row>
    <row r="5683" spans="63:65" x14ac:dyDescent="0.3">
      <c r="BK5683" s="1">
        <v>44609</v>
      </c>
      <c r="BL5683">
        <v>1.8483499999999999</v>
      </c>
      <c r="BM5683">
        <f t="shared" si="1989"/>
        <v>1.84835E-2</v>
      </c>
    </row>
    <row r="5684" spans="63:65" x14ac:dyDescent="0.3">
      <c r="BK5684" s="1">
        <v>44610</v>
      </c>
      <c r="BL5684">
        <v>1.8585799999999999</v>
      </c>
      <c r="BM5684">
        <f t="shared" si="1989"/>
        <v>1.85858E-2</v>
      </c>
    </row>
    <row r="5685" spans="63:65" x14ac:dyDescent="0.3">
      <c r="BK5685" s="1">
        <v>44613</v>
      </c>
      <c r="BL5685">
        <v>1.8585799999999999</v>
      </c>
      <c r="BM5685">
        <f t="shared" si="1989"/>
        <v>1.85858E-2</v>
      </c>
    </row>
    <row r="5686" spans="63:65" x14ac:dyDescent="0.3">
      <c r="BK5686" s="1">
        <v>44614</v>
      </c>
      <c r="BL5686">
        <v>1.8860600000000001</v>
      </c>
      <c r="BM5686">
        <f t="shared" si="1989"/>
        <v>1.8860600000000002E-2</v>
      </c>
    </row>
    <row r="5687" spans="63:65" x14ac:dyDescent="0.3">
      <c r="BK5687" s="1">
        <v>44615</v>
      </c>
      <c r="BL5687">
        <v>1.9187399999999999</v>
      </c>
      <c r="BM5687">
        <f t="shared" si="1989"/>
        <v>1.91874E-2</v>
      </c>
    </row>
    <row r="5688" spans="63:65" x14ac:dyDescent="0.3">
      <c r="BK5688" s="1">
        <v>44616</v>
      </c>
      <c r="BL5688">
        <v>1.90543</v>
      </c>
      <c r="BM5688">
        <f t="shared" si="1989"/>
        <v>1.90543E-2</v>
      </c>
    </row>
    <row r="5689" spans="63:65" x14ac:dyDescent="0.3">
      <c r="BK5689" s="1">
        <v>44617</v>
      </c>
      <c r="BL5689">
        <v>1.8637900000000001</v>
      </c>
      <c r="BM5689">
        <f t="shared" si="1989"/>
        <v>1.8637899999999999E-2</v>
      </c>
    </row>
    <row r="5690" spans="63:65" x14ac:dyDescent="0.3">
      <c r="BK5690" s="1">
        <v>44620</v>
      </c>
      <c r="BL5690">
        <v>1.87287</v>
      </c>
      <c r="BM5690">
        <f t="shared" si="1989"/>
        <v>1.8728700000000001E-2</v>
      </c>
    </row>
    <row r="5691" spans="63:65" x14ac:dyDescent="0.3">
      <c r="BK5691" s="1">
        <v>44621</v>
      </c>
      <c r="BL5691">
        <v>1.92517</v>
      </c>
      <c r="BM5691">
        <f t="shared" si="1989"/>
        <v>1.92517E-2</v>
      </c>
    </row>
    <row r="5692" spans="63:65" x14ac:dyDescent="0.3">
      <c r="BK5692" s="1">
        <v>44622</v>
      </c>
      <c r="BL5692">
        <v>1.8866700000000001</v>
      </c>
      <c r="BM5692">
        <f t="shared" si="1989"/>
        <v>1.88667E-2</v>
      </c>
    </row>
    <row r="5693" spans="63:65" x14ac:dyDescent="0.3">
      <c r="BK5693" s="1">
        <v>44623</v>
      </c>
      <c r="BL5693">
        <v>1.8898900000000001</v>
      </c>
      <c r="BM5693">
        <f t="shared" si="1989"/>
        <v>1.88989E-2</v>
      </c>
    </row>
    <row r="5694" spans="63:65" x14ac:dyDescent="0.3">
      <c r="BK5694" s="1">
        <v>44624</v>
      </c>
      <c r="BL5694">
        <v>1.9010199999999999</v>
      </c>
      <c r="BM5694">
        <f t="shared" si="1989"/>
        <v>1.9010199999999998E-2</v>
      </c>
    </row>
    <row r="5695" spans="63:65" x14ac:dyDescent="0.3">
      <c r="BK5695" s="1">
        <v>44627</v>
      </c>
      <c r="BL5695">
        <v>1.95089</v>
      </c>
      <c r="BM5695">
        <f t="shared" si="1989"/>
        <v>1.9508899999999999E-2</v>
      </c>
    </row>
    <row r="5696" spans="63:65" x14ac:dyDescent="0.3">
      <c r="BK5696" s="1">
        <v>44628</v>
      </c>
      <c r="BL5696">
        <v>1.96889</v>
      </c>
      <c r="BM5696">
        <f t="shared" si="1989"/>
        <v>1.9688899999999999E-2</v>
      </c>
    </row>
    <row r="5697" spans="63:65" x14ac:dyDescent="0.3">
      <c r="BK5697" s="1">
        <v>44629</v>
      </c>
      <c r="BL5697">
        <v>1.92733</v>
      </c>
      <c r="BM5697">
        <f t="shared" si="1989"/>
        <v>1.92733E-2</v>
      </c>
    </row>
    <row r="5698" spans="63:65" x14ac:dyDescent="0.3">
      <c r="BK5698" s="1">
        <v>44630</v>
      </c>
      <c r="BL5698">
        <v>1.9382999999999999</v>
      </c>
      <c r="BM5698">
        <f t="shared" si="1989"/>
        <v>1.9382999999999997E-2</v>
      </c>
    </row>
    <row r="5699" spans="63:65" x14ac:dyDescent="0.3">
      <c r="BK5699" s="1">
        <v>44631</v>
      </c>
      <c r="BL5699">
        <v>1.96017</v>
      </c>
      <c r="BM5699">
        <f t="shared" si="1989"/>
        <v>1.96017E-2</v>
      </c>
    </row>
    <row r="5700" spans="63:65" x14ac:dyDescent="0.3">
      <c r="BK5700" s="1">
        <v>44634</v>
      </c>
      <c r="BL5700">
        <v>1.9694199999999999</v>
      </c>
      <c r="BM5700">
        <f t="shared" si="1989"/>
        <v>1.9694199999999999E-2</v>
      </c>
    </row>
    <row r="5701" spans="63:65" x14ac:dyDescent="0.3">
      <c r="BK5701" s="1">
        <v>44635</v>
      </c>
      <c r="BL5701">
        <v>1.93249</v>
      </c>
      <c r="BM5701">
        <f t="shared" si="1989"/>
        <v>1.9324899999999999E-2</v>
      </c>
    </row>
    <row r="5702" spans="63:65" x14ac:dyDescent="0.3">
      <c r="BK5702" s="1">
        <v>44636</v>
      </c>
      <c r="BL5702">
        <v>1.8989199999999999</v>
      </c>
      <c r="BM5702">
        <f t="shared" si="1989"/>
        <v>1.8989199999999998E-2</v>
      </c>
    </row>
    <row r="5703" spans="63:65" x14ac:dyDescent="0.3">
      <c r="BK5703" s="1">
        <v>44637</v>
      </c>
      <c r="BL5703">
        <v>1.87887</v>
      </c>
      <c r="BM5703">
        <f t="shared" si="1989"/>
        <v>1.8788700000000002E-2</v>
      </c>
    </row>
    <row r="5704" spans="63:65" x14ac:dyDescent="0.3">
      <c r="BK5704" s="1">
        <v>44638</v>
      </c>
      <c r="BL5704">
        <v>1.8630899999999999</v>
      </c>
      <c r="BM5704">
        <f t="shared" si="1989"/>
        <v>1.8630899999999999E-2</v>
      </c>
    </row>
    <row r="5705" spans="63:65" x14ac:dyDescent="0.3">
      <c r="BK5705" s="1">
        <v>44641</v>
      </c>
      <c r="BL5705">
        <v>1.8623099999999999</v>
      </c>
      <c r="BM5705">
        <f t="shared" si="1989"/>
        <v>1.86231E-2</v>
      </c>
    </row>
    <row r="5706" spans="63:65" x14ac:dyDescent="0.3">
      <c r="BK5706" s="1">
        <v>44642</v>
      </c>
      <c r="BL5706">
        <v>1.8486100000000001</v>
      </c>
      <c r="BM5706">
        <f t="shared" si="1989"/>
        <v>1.8486100000000002E-2</v>
      </c>
    </row>
    <row r="5707" spans="63:65" x14ac:dyDescent="0.3">
      <c r="BK5707" s="1">
        <v>44643</v>
      </c>
      <c r="BL5707">
        <v>1.87039</v>
      </c>
      <c r="BM5707">
        <f t="shared" si="1989"/>
        <v>1.8703899999999999E-2</v>
      </c>
    </row>
    <row r="5708" spans="63:65" x14ac:dyDescent="0.3">
      <c r="BK5708" s="1">
        <v>44644</v>
      </c>
      <c r="BL5708">
        <v>1.8450299999999999</v>
      </c>
      <c r="BM5708">
        <f t="shared" si="1989"/>
        <v>1.8450299999999999E-2</v>
      </c>
    </row>
    <row r="5709" spans="63:65" x14ac:dyDescent="0.3">
      <c r="BK5709" s="1">
        <v>44645</v>
      </c>
      <c r="BL5709">
        <v>1.8087800000000001</v>
      </c>
      <c r="BM5709">
        <f t="shared" si="1989"/>
        <v>1.8087800000000001E-2</v>
      </c>
    </row>
    <row r="5710" spans="63:65" x14ac:dyDescent="0.3">
      <c r="BK5710" s="1">
        <v>44648</v>
      </c>
      <c r="BL5710">
        <v>1.80159</v>
      </c>
      <c r="BM5710">
        <f t="shared" ref="BM5710:BM5773" si="1990">BL5710/100</f>
        <v>1.8015900000000001E-2</v>
      </c>
    </row>
    <row r="5711" spans="63:65" x14ac:dyDescent="0.3">
      <c r="BK5711" s="1">
        <v>44649</v>
      </c>
      <c r="BL5711">
        <v>1.7816399999999999</v>
      </c>
      <c r="BM5711">
        <f t="shared" si="1990"/>
        <v>1.78164E-2</v>
      </c>
    </row>
    <row r="5712" spans="63:65" x14ac:dyDescent="0.3">
      <c r="BK5712" s="1">
        <v>44650</v>
      </c>
      <c r="BL5712">
        <v>1.7904500000000001</v>
      </c>
      <c r="BM5712">
        <f t="shared" si="1990"/>
        <v>1.79045E-2</v>
      </c>
    </row>
    <row r="5713" spans="63:65" x14ac:dyDescent="0.3">
      <c r="BK5713" s="1">
        <v>44651</v>
      </c>
      <c r="BL5713">
        <v>1.81826</v>
      </c>
      <c r="BM5713">
        <f t="shared" si="1990"/>
        <v>1.81826E-2</v>
      </c>
    </row>
    <row r="5714" spans="63:65" x14ac:dyDescent="0.3">
      <c r="BK5714" s="1">
        <v>44652</v>
      </c>
      <c r="BL5714">
        <v>1.83639</v>
      </c>
      <c r="BM5714">
        <f t="shared" si="1990"/>
        <v>1.8363899999999999E-2</v>
      </c>
    </row>
    <row r="5715" spans="63:65" x14ac:dyDescent="0.3">
      <c r="BK5715" s="1">
        <v>44655</v>
      </c>
      <c r="BL5715">
        <v>1.82918</v>
      </c>
      <c r="BM5715">
        <f t="shared" si="1990"/>
        <v>1.82918E-2</v>
      </c>
    </row>
    <row r="5716" spans="63:65" x14ac:dyDescent="0.3">
      <c r="BK5716" s="1">
        <v>44656</v>
      </c>
      <c r="BL5716">
        <v>1.84714</v>
      </c>
      <c r="BM5716">
        <f t="shared" si="1990"/>
        <v>1.8471399999999999E-2</v>
      </c>
    </row>
    <row r="5717" spans="63:65" x14ac:dyDescent="0.3">
      <c r="BK5717" s="1">
        <v>44657</v>
      </c>
      <c r="BL5717">
        <v>1.8552200000000001</v>
      </c>
      <c r="BM5717">
        <f t="shared" si="1990"/>
        <v>1.8552200000000001E-2</v>
      </c>
    </row>
    <row r="5718" spans="63:65" x14ac:dyDescent="0.3">
      <c r="BK5718" s="1">
        <v>44658</v>
      </c>
      <c r="BL5718">
        <v>1.84477</v>
      </c>
      <c r="BM5718">
        <f t="shared" si="1990"/>
        <v>1.8447700000000001E-2</v>
      </c>
    </row>
    <row r="5719" spans="63:65" x14ac:dyDescent="0.3">
      <c r="BK5719" s="1">
        <v>44659</v>
      </c>
      <c r="BL5719">
        <v>1.84724</v>
      </c>
      <c r="BM5719">
        <f t="shared" si="1990"/>
        <v>1.84724E-2</v>
      </c>
    </row>
    <row r="5720" spans="63:65" x14ac:dyDescent="0.3">
      <c r="BK5720" s="1">
        <v>44662</v>
      </c>
      <c r="BL5720">
        <v>1.8762700000000001</v>
      </c>
      <c r="BM5720">
        <f t="shared" si="1990"/>
        <v>1.87627E-2</v>
      </c>
    </row>
    <row r="5721" spans="63:65" x14ac:dyDescent="0.3">
      <c r="BK5721" s="1">
        <v>44663</v>
      </c>
      <c r="BL5721">
        <v>1.88303</v>
      </c>
      <c r="BM5721">
        <f t="shared" si="1990"/>
        <v>1.8830300000000001E-2</v>
      </c>
    </row>
    <row r="5722" spans="63:65" x14ac:dyDescent="0.3">
      <c r="BK5722" s="1">
        <v>44664</v>
      </c>
      <c r="BL5722">
        <v>1.8687</v>
      </c>
      <c r="BM5722">
        <f t="shared" si="1990"/>
        <v>1.8686999999999999E-2</v>
      </c>
    </row>
    <row r="5723" spans="63:65" x14ac:dyDescent="0.3">
      <c r="BK5723" s="1">
        <v>44665</v>
      </c>
      <c r="BL5723">
        <v>1.8870199999999999</v>
      </c>
      <c r="BM5723">
        <f t="shared" si="1990"/>
        <v>1.88702E-2</v>
      </c>
    </row>
    <row r="5724" spans="63:65" x14ac:dyDescent="0.3">
      <c r="BK5724" s="1">
        <v>44666</v>
      </c>
      <c r="BL5724">
        <v>1.8870800000000001</v>
      </c>
      <c r="BM5724">
        <f t="shared" si="1990"/>
        <v>1.88708E-2</v>
      </c>
    </row>
    <row r="5725" spans="63:65" x14ac:dyDescent="0.3">
      <c r="BK5725" s="1">
        <v>44669</v>
      </c>
      <c r="BL5725">
        <v>1.8878699999999999</v>
      </c>
      <c r="BM5725">
        <f t="shared" si="1990"/>
        <v>1.8878699999999998E-2</v>
      </c>
    </row>
    <row r="5726" spans="63:65" x14ac:dyDescent="0.3">
      <c r="BK5726" s="1">
        <v>44670</v>
      </c>
      <c r="BL5726">
        <v>1.8661799999999999</v>
      </c>
      <c r="BM5726">
        <f t="shared" si="1990"/>
        <v>1.8661799999999999E-2</v>
      </c>
    </row>
    <row r="5727" spans="63:65" x14ac:dyDescent="0.3">
      <c r="BK5727" s="1">
        <v>44671</v>
      </c>
      <c r="BL5727">
        <v>1.8529899999999999</v>
      </c>
      <c r="BM5727">
        <f t="shared" si="1990"/>
        <v>1.8529899999999998E-2</v>
      </c>
    </row>
    <row r="5728" spans="63:65" x14ac:dyDescent="0.3">
      <c r="BK5728" s="1">
        <v>44672</v>
      </c>
      <c r="BL5728">
        <v>1.8756200000000001</v>
      </c>
      <c r="BM5728">
        <f t="shared" si="1990"/>
        <v>1.8756200000000001E-2</v>
      </c>
    </row>
    <row r="5729" spans="63:65" x14ac:dyDescent="0.3">
      <c r="BK5729" s="1">
        <v>44673</v>
      </c>
      <c r="BL5729">
        <v>1.93001</v>
      </c>
      <c r="BM5729">
        <f t="shared" si="1990"/>
        <v>1.9300100000000001E-2</v>
      </c>
    </row>
    <row r="5730" spans="63:65" x14ac:dyDescent="0.3">
      <c r="BK5730" s="1">
        <v>44676</v>
      </c>
      <c r="BL5730">
        <v>1.9240600000000001</v>
      </c>
      <c r="BM5730">
        <f t="shared" si="1990"/>
        <v>1.92406E-2</v>
      </c>
    </row>
    <row r="5731" spans="63:65" x14ac:dyDescent="0.3">
      <c r="BK5731" s="1">
        <v>44677</v>
      </c>
      <c r="BL5731">
        <v>1.9704999999999999</v>
      </c>
      <c r="BM5731">
        <f t="shared" si="1990"/>
        <v>1.9705E-2</v>
      </c>
    </row>
    <row r="5732" spans="63:65" x14ac:dyDescent="0.3">
      <c r="BK5732" s="1">
        <v>44678</v>
      </c>
      <c r="BL5732">
        <v>1.96031</v>
      </c>
      <c r="BM5732">
        <f t="shared" si="1990"/>
        <v>1.9603099999999998E-2</v>
      </c>
    </row>
    <row r="5733" spans="63:65" x14ac:dyDescent="0.3">
      <c r="BK5733" s="1">
        <v>44679</v>
      </c>
      <c r="BL5733">
        <v>1.92062</v>
      </c>
      <c r="BM5733">
        <f t="shared" si="1990"/>
        <v>1.92062E-2</v>
      </c>
    </row>
    <row r="5734" spans="63:65" x14ac:dyDescent="0.3">
      <c r="BK5734" s="1">
        <v>44680</v>
      </c>
      <c r="BL5734">
        <v>1.9880199999999999</v>
      </c>
      <c r="BM5734">
        <f t="shared" si="1990"/>
        <v>1.9880200000000001E-2</v>
      </c>
    </row>
    <row r="5735" spans="63:65" x14ac:dyDescent="0.3">
      <c r="BK5735" s="1">
        <v>44683</v>
      </c>
      <c r="BL5735">
        <v>1.98308</v>
      </c>
      <c r="BM5735">
        <f t="shared" si="1990"/>
        <v>1.9830799999999999E-2</v>
      </c>
    </row>
    <row r="5736" spans="63:65" x14ac:dyDescent="0.3">
      <c r="BK5736" s="1">
        <v>44684</v>
      </c>
      <c r="BL5736">
        <v>1.97197</v>
      </c>
      <c r="BM5736">
        <f t="shared" si="1990"/>
        <v>1.97197E-2</v>
      </c>
    </row>
    <row r="5737" spans="63:65" x14ac:dyDescent="0.3">
      <c r="BK5737" s="1">
        <v>44685</v>
      </c>
      <c r="BL5737">
        <v>1.9143399999999999</v>
      </c>
      <c r="BM5737">
        <f t="shared" si="1990"/>
        <v>1.9143399999999998E-2</v>
      </c>
    </row>
    <row r="5738" spans="63:65" x14ac:dyDescent="0.3">
      <c r="BK5738" s="1">
        <v>44686</v>
      </c>
      <c r="BL5738">
        <v>1.97279</v>
      </c>
      <c r="BM5738">
        <f t="shared" si="1990"/>
        <v>1.97279E-2</v>
      </c>
    </row>
    <row r="5739" spans="63:65" x14ac:dyDescent="0.3">
      <c r="BK5739" s="1">
        <v>44687</v>
      </c>
      <c r="BL5739">
        <v>1.97804</v>
      </c>
      <c r="BM5739">
        <f t="shared" si="1990"/>
        <v>1.97804E-2</v>
      </c>
    </row>
    <row r="5740" spans="63:65" x14ac:dyDescent="0.3">
      <c r="BK5740" s="1">
        <v>44690</v>
      </c>
      <c r="BL5740">
        <v>2.0357099999999999</v>
      </c>
      <c r="BM5740">
        <f t="shared" si="1990"/>
        <v>2.03571E-2</v>
      </c>
    </row>
    <row r="5741" spans="63:65" x14ac:dyDescent="0.3">
      <c r="BK5741" s="1">
        <v>44691</v>
      </c>
      <c r="BL5741">
        <v>2.0348299999999999</v>
      </c>
      <c r="BM5741">
        <f t="shared" si="1990"/>
        <v>2.03483E-2</v>
      </c>
    </row>
    <row r="5742" spans="63:65" x14ac:dyDescent="0.3">
      <c r="BK5742" s="1">
        <v>44692</v>
      </c>
      <c r="BL5742">
        <v>2.0565899999999999</v>
      </c>
      <c r="BM5742">
        <f t="shared" si="1990"/>
        <v>2.0565899999999998E-2</v>
      </c>
    </row>
    <row r="5743" spans="63:65" x14ac:dyDescent="0.3">
      <c r="BK5743" s="1">
        <v>44693</v>
      </c>
      <c r="BL5743">
        <v>2.0627499999999999</v>
      </c>
      <c r="BM5743">
        <f t="shared" si="1990"/>
        <v>2.06275E-2</v>
      </c>
    </row>
    <row r="5744" spans="63:65" x14ac:dyDescent="0.3">
      <c r="BK5744" s="1">
        <v>44694</v>
      </c>
      <c r="BL5744">
        <v>2.0232600000000001</v>
      </c>
      <c r="BM5744">
        <f t="shared" si="1990"/>
        <v>2.02326E-2</v>
      </c>
    </row>
    <row r="5745" spans="63:65" x14ac:dyDescent="0.3">
      <c r="BK5745" s="1">
        <v>44697</v>
      </c>
      <c r="BL5745">
        <v>2.0242900000000001</v>
      </c>
      <c r="BM5745">
        <f t="shared" si="1990"/>
        <v>2.0242900000000001E-2</v>
      </c>
    </row>
    <row r="5746" spans="63:65" x14ac:dyDescent="0.3">
      <c r="BK5746" s="1">
        <v>44698</v>
      </c>
      <c r="BL5746">
        <v>1.98874</v>
      </c>
      <c r="BM5746">
        <f t="shared" si="1990"/>
        <v>1.98874E-2</v>
      </c>
    </row>
    <row r="5747" spans="63:65" x14ac:dyDescent="0.3">
      <c r="BK5747" s="1">
        <v>44699</v>
      </c>
      <c r="BL5747">
        <v>2.0690200000000001</v>
      </c>
      <c r="BM5747">
        <f t="shared" si="1990"/>
        <v>2.0690200000000002E-2</v>
      </c>
    </row>
    <row r="5748" spans="63:65" x14ac:dyDescent="0.3">
      <c r="BK5748" s="1">
        <v>44700</v>
      </c>
      <c r="BL5748">
        <v>2.0861999999999998</v>
      </c>
      <c r="BM5748">
        <f t="shared" si="1990"/>
        <v>2.0861999999999999E-2</v>
      </c>
    </row>
    <row r="5749" spans="63:65" x14ac:dyDescent="0.3">
      <c r="BK5749" s="1">
        <v>44701</v>
      </c>
      <c r="BL5749">
        <v>2.0819899999999998</v>
      </c>
      <c r="BM5749">
        <f t="shared" si="1990"/>
        <v>2.0819899999999999E-2</v>
      </c>
    </row>
    <row r="5750" spans="63:65" x14ac:dyDescent="0.3">
      <c r="BK5750" s="1">
        <v>44704</v>
      </c>
      <c r="BL5750">
        <v>2.0410200000000001</v>
      </c>
      <c r="BM5750">
        <f t="shared" si="1990"/>
        <v>2.04102E-2</v>
      </c>
    </row>
    <row r="5751" spans="63:65" x14ac:dyDescent="0.3">
      <c r="BK5751" s="1">
        <v>44705</v>
      </c>
      <c r="BL5751">
        <v>2.04304</v>
      </c>
      <c r="BM5751">
        <f t="shared" si="1990"/>
        <v>2.0430400000000001E-2</v>
      </c>
    </row>
    <row r="5752" spans="63:65" x14ac:dyDescent="0.3">
      <c r="BK5752" s="1">
        <v>44706</v>
      </c>
      <c r="BL5752">
        <v>2.0277699999999999</v>
      </c>
      <c r="BM5752">
        <f t="shared" si="1990"/>
        <v>2.0277699999999999E-2</v>
      </c>
    </row>
    <row r="5753" spans="63:65" x14ac:dyDescent="0.3">
      <c r="BK5753" s="1">
        <v>44707</v>
      </c>
      <c r="BL5753">
        <v>1.99519</v>
      </c>
      <c r="BM5753">
        <f t="shared" si="1990"/>
        <v>1.9951900000000002E-2</v>
      </c>
    </row>
    <row r="5754" spans="63:65" x14ac:dyDescent="0.3">
      <c r="BK5754" s="1">
        <v>44708</v>
      </c>
      <c r="BL5754">
        <v>1.95577</v>
      </c>
      <c r="BM5754">
        <f t="shared" si="1990"/>
        <v>1.9557700000000001E-2</v>
      </c>
    </row>
    <row r="5755" spans="63:65" x14ac:dyDescent="0.3">
      <c r="BK5755" s="1">
        <v>44711</v>
      </c>
      <c r="BL5755">
        <v>1.95577</v>
      </c>
      <c r="BM5755">
        <f t="shared" si="1990"/>
        <v>1.9557700000000001E-2</v>
      </c>
    </row>
    <row r="5756" spans="63:65" x14ac:dyDescent="0.3">
      <c r="BK5756" s="1">
        <v>44712</v>
      </c>
      <c r="BL5756">
        <v>1.97201</v>
      </c>
      <c r="BM5756">
        <f t="shared" si="1990"/>
        <v>1.9720100000000001E-2</v>
      </c>
    </row>
    <row r="5757" spans="63:65" x14ac:dyDescent="0.3">
      <c r="BK5757" s="1">
        <v>44713</v>
      </c>
      <c r="BL5757">
        <v>1.9873499999999999</v>
      </c>
      <c r="BM5757">
        <f t="shared" si="1990"/>
        <v>1.9873499999999999E-2</v>
      </c>
    </row>
    <row r="5758" spans="63:65" x14ac:dyDescent="0.3">
      <c r="BK5758" s="1">
        <v>44714</v>
      </c>
      <c r="BL5758">
        <v>1.96048</v>
      </c>
      <c r="BM5758">
        <f t="shared" si="1990"/>
        <v>1.9604799999999999E-2</v>
      </c>
    </row>
    <row r="5759" spans="63:65" x14ac:dyDescent="0.3">
      <c r="BK5759" s="1">
        <v>44715</v>
      </c>
      <c r="BL5759">
        <v>1.9862899999999999</v>
      </c>
      <c r="BM5759">
        <f t="shared" si="1990"/>
        <v>1.9862899999999999E-2</v>
      </c>
    </row>
    <row r="5760" spans="63:65" x14ac:dyDescent="0.3">
      <c r="BK5760" s="1">
        <v>44718</v>
      </c>
      <c r="BL5760">
        <v>1.9835400000000001</v>
      </c>
      <c r="BM5760">
        <f t="shared" si="1990"/>
        <v>1.98354E-2</v>
      </c>
    </row>
    <row r="5761" spans="63:65" x14ac:dyDescent="0.3">
      <c r="BK5761" s="1">
        <v>44719</v>
      </c>
      <c r="BL5761">
        <v>1.96532</v>
      </c>
      <c r="BM5761">
        <f t="shared" si="1990"/>
        <v>1.9653199999999999E-2</v>
      </c>
    </row>
    <row r="5762" spans="63:65" x14ac:dyDescent="0.3">
      <c r="BK5762" s="1">
        <v>44720</v>
      </c>
      <c r="BL5762">
        <v>1.9927900000000001</v>
      </c>
      <c r="BM5762">
        <f t="shared" si="1990"/>
        <v>1.9927900000000002E-2</v>
      </c>
    </row>
    <row r="5763" spans="63:65" x14ac:dyDescent="0.3">
      <c r="BK5763" s="1">
        <v>44721</v>
      </c>
      <c r="BL5763">
        <v>2.0395300000000001</v>
      </c>
      <c r="BM5763">
        <f t="shared" si="1990"/>
        <v>2.0395300000000002E-2</v>
      </c>
    </row>
    <row r="5764" spans="63:65" x14ac:dyDescent="0.3">
      <c r="BK5764" s="1">
        <v>44722</v>
      </c>
      <c r="BL5764">
        <v>2.09504</v>
      </c>
      <c r="BM5764">
        <f t="shared" si="1990"/>
        <v>2.0950400000000001E-2</v>
      </c>
    </row>
    <row r="5765" spans="63:65" x14ac:dyDescent="0.3">
      <c r="BK5765" s="1">
        <v>44725</v>
      </c>
      <c r="BL5765">
        <v>2.1705700000000001</v>
      </c>
      <c r="BM5765">
        <f t="shared" si="1990"/>
        <v>2.1705700000000001E-2</v>
      </c>
    </row>
    <row r="5766" spans="63:65" x14ac:dyDescent="0.3">
      <c r="BK5766" s="1">
        <v>44726</v>
      </c>
      <c r="BL5766">
        <v>2.1814200000000001</v>
      </c>
      <c r="BM5766">
        <f t="shared" si="1990"/>
        <v>2.1814200000000002E-2</v>
      </c>
    </row>
    <row r="5767" spans="63:65" x14ac:dyDescent="0.3">
      <c r="BK5767" s="1">
        <v>44727</v>
      </c>
      <c r="BL5767">
        <v>2.1594799999999998</v>
      </c>
      <c r="BM5767">
        <f t="shared" si="1990"/>
        <v>2.1594799999999997E-2</v>
      </c>
    </row>
    <row r="5768" spans="63:65" x14ac:dyDescent="0.3">
      <c r="BK5768" s="1">
        <v>44728</v>
      </c>
      <c r="BL5768">
        <v>2.22444</v>
      </c>
      <c r="BM5768">
        <f t="shared" si="1990"/>
        <v>2.2244400000000001E-2</v>
      </c>
    </row>
    <row r="5769" spans="63:65" x14ac:dyDescent="0.3">
      <c r="BK5769" s="1">
        <v>44729</v>
      </c>
      <c r="BL5769">
        <v>2.2273100000000001</v>
      </c>
      <c r="BM5769">
        <f t="shared" si="1990"/>
        <v>2.2273100000000001E-2</v>
      </c>
    </row>
    <row r="5770" spans="63:65" x14ac:dyDescent="0.3">
      <c r="BK5770" s="1">
        <v>44732</v>
      </c>
      <c r="BL5770">
        <v>2.2289500000000002</v>
      </c>
      <c r="BM5770">
        <f t="shared" si="1990"/>
        <v>2.2289500000000004E-2</v>
      </c>
    </row>
    <row r="5771" spans="63:65" x14ac:dyDescent="0.3">
      <c r="BK5771" s="1">
        <v>44733</v>
      </c>
      <c r="BL5771">
        <v>2.1807099999999999</v>
      </c>
      <c r="BM5771">
        <f t="shared" si="1990"/>
        <v>2.1807099999999999E-2</v>
      </c>
    </row>
    <row r="5772" spans="63:65" x14ac:dyDescent="0.3">
      <c r="BK5772" s="1">
        <v>44734</v>
      </c>
      <c r="BL5772">
        <v>2.18519</v>
      </c>
      <c r="BM5772">
        <f t="shared" si="1990"/>
        <v>2.18519E-2</v>
      </c>
    </row>
    <row r="5773" spans="63:65" x14ac:dyDescent="0.3">
      <c r="BK5773" s="1">
        <v>44735</v>
      </c>
      <c r="BL5773">
        <v>2.1684299999999999</v>
      </c>
      <c r="BM5773">
        <f t="shared" si="1990"/>
        <v>2.16843E-2</v>
      </c>
    </row>
    <row r="5774" spans="63:65" x14ac:dyDescent="0.3">
      <c r="BK5774" s="1">
        <v>44736</v>
      </c>
      <c r="BL5774">
        <v>2.1105800000000001</v>
      </c>
      <c r="BM5774">
        <f t="shared" ref="BM5774:BM5837" si="1991">BL5774/100</f>
        <v>2.1105800000000001E-2</v>
      </c>
    </row>
    <row r="5775" spans="63:65" x14ac:dyDescent="0.3">
      <c r="BK5775" s="1">
        <v>44739</v>
      </c>
      <c r="BL5775">
        <v>2.11171</v>
      </c>
      <c r="BM5775">
        <f t="shared" si="1991"/>
        <v>2.11171E-2</v>
      </c>
    </row>
    <row r="5776" spans="63:65" x14ac:dyDescent="0.3">
      <c r="BK5776" s="1">
        <v>44740</v>
      </c>
      <c r="BL5776">
        <v>2.1457999999999999</v>
      </c>
      <c r="BM5776">
        <f t="shared" si="1991"/>
        <v>2.1457999999999998E-2</v>
      </c>
    </row>
    <row r="5777" spans="63:65" x14ac:dyDescent="0.3">
      <c r="BK5777" s="1">
        <v>44741</v>
      </c>
      <c r="BL5777">
        <v>2.16005</v>
      </c>
      <c r="BM5777">
        <f t="shared" si="1991"/>
        <v>2.1600500000000002E-2</v>
      </c>
    </row>
    <row r="5778" spans="63:65" x14ac:dyDescent="0.3">
      <c r="BK5778" s="1">
        <v>44742</v>
      </c>
      <c r="BL5778">
        <v>2.1716799999999998</v>
      </c>
      <c r="BM5778">
        <f t="shared" si="1991"/>
        <v>2.1716799999999998E-2</v>
      </c>
    </row>
    <row r="5779" spans="63:65" x14ac:dyDescent="0.3">
      <c r="BK5779" s="1">
        <v>44743</v>
      </c>
      <c r="BL5779">
        <v>2.1501100000000002</v>
      </c>
      <c r="BM5779">
        <f t="shared" si="1991"/>
        <v>2.1501100000000002E-2</v>
      </c>
    </row>
    <row r="5780" spans="63:65" x14ac:dyDescent="0.3">
      <c r="BK5780" s="1">
        <v>44746</v>
      </c>
      <c r="BL5780">
        <v>2.1501100000000002</v>
      </c>
      <c r="BM5780">
        <f t="shared" si="1991"/>
        <v>2.1501100000000002E-2</v>
      </c>
    </row>
    <row r="5781" spans="63:65" x14ac:dyDescent="0.3">
      <c r="BK5781" s="1">
        <v>44747</v>
      </c>
      <c r="BL5781">
        <v>2.1596099999999998</v>
      </c>
      <c r="BM5781">
        <f t="shared" si="1991"/>
        <v>2.1596099999999997E-2</v>
      </c>
    </row>
    <row r="5782" spans="63:65" x14ac:dyDescent="0.3">
      <c r="BK5782" s="1">
        <v>44748</v>
      </c>
      <c r="BL5782">
        <v>2.1514199999999999</v>
      </c>
      <c r="BM5782">
        <f t="shared" si="1991"/>
        <v>2.1514199999999997E-2</v>
      </c>
    </row>
    <row r="5783" spans="63:65" x14ac:dyDescent="0.3">
      <c r="BK5783" s="1">
        <v>44749</v>
      </c>
      <c r="BL5783">
        <v>2.12575</v>
      </c>
      <c r="BM5783">
        <f t="shared" si="1991"/>
        <v>2.1257499999999999E-2</v>
      </c>
    </row>
    <row r="5784" spans="63:65" x14ac:dyDescent="0.3">
      <c r="BK5784" s="1">
        <v>44750</v>
      </c>
      <c r="BL5784">
        <v>2.1284000000000001</v>
      </c>
      <c r="BM5784">
        <f t="shared" si="1991"/>
        <v>2.1284000000000001E-2</v>
      </c>
    </row>
    <row r="5785" spans="63:65" x14ac:dyDescent="0.3">
      <c r="BK5785" s="1">
        <v>44753</v>
      </c>
      <c r="BL5785">
        <v>2.1432099999999998</v>
      </c>
      <c r="BM5785">
        <f t="shared" si="1991"/>
        <v>2.1432099999999999E-2</v>
      </c>
    </row>
    <row r="5786" spans="63:65" x14ac:dyDescent="0.3">
      <c r="BK5786" s="1">
        <v>44754</v>
      </c>
      <c r="BL5786">
        <v>2.16228</v>
      </c>
      <c r="BM5786">
        <f t="shared" si="1991"/>
        <v>2.1622800000000001E-2</v>
      </c>
    </row>
    <row r="5787" spans="63:65" x14ac:dyDescent="0.3">
      <c r="BK5787" s="1">
        <v>44755</v>
      </c>
      <c r="BL5787">
        <v>2.17334</v>
      </c>
      <c r="BM5787">
        <f t="shared" si="1991"/>
        <v>2.17334E-2</v>
      </c>
    </row>
    <row r="5788" spans="63:65" x14ac:dyDescent="0.3">
      <c r="BK5788" s="1">
        <v>44756</v>
      </c>
      <c r="BL5788">
        <v>2.1798799999999998</v>
      </c>
      <c r="BM5788">
        <f t="shared" si="1991"/>
        <v>2.1798799999999997E-2</v>
      </c>
    </row>
    <row r="5789" spans="63:65" x14ac:dyDescent="0.3">
      <c r="BK5789" s="1">
        <v>44757</v>
      </c>
      <c r="BL5789">
        <v>2.14114</v>
      </c>
      <c r="BM5789">
        <f t="shared" si="1991"/>
        <v>2.1411400000000001E-2</v>
      </c>
    </row>
    <row r="5790" spans="63:65" x14ac:dyDescent="0.3">
      <c r="BK5790" s="1">
        <v>44760</v>
      </c>
      <c r="BL5790">
        <v>2.1633100000000001</v>
      </c>
      <c r="BM5790">
        <f t="shared" si="1991"/>
        <v>2.1633100000000002E-2</v>
      </c>
    </row>
    <row r="5791" spans="63:65" x14ac:dyDescent="0.3">
      <c r="BK5791" s="1">
        <v>44761</v>
      </c>
      <c r="BL5791">
        <v>2.1107900000000002</v>
      </c>
      <c r="BM5791">
        <f t="shared" si="1991"/>
        <v>2.1107900000000002E-2</v>
      </c>
    </row>
    <row r="5792" spans="63:65" x14ac:dyDescent="0.3">
      <c r="BK5792" s="1">
        <v>44762</v>
      </c>
      <c r="BL5792">
        <v>2.10527</v>
      </c>
      <c r="BM5792">
        <f t="shared" si="1991"/>
        <v>2.1052700000000001E-2</v>
      </c>
    </row>
    <row r="5793" spans="63:65" x14ac:dyDescent="0.3">
      <c r="BK5793" s="1">
        <v>44763</v>
      </c>
      <c r="BL5793">
        <v>2.0900099999999999</v>
      </c>
      <c r="BM5793">
        <f t="shared" si="1991"/>
        <v>2.0900099999999998E-2</v>
      </c>
    </row>
    <row r="5794" spans="63:65" x14ac:dyDescent="0.3">
      <c r="BK5794" s="1">
        <v>44764</v>
      </c>
      <c r="BL5794">
        <v>2.1004700000000001</v>
      </c>
      <c r="BM5794">
        <f t="shared" si="1991"/>
        <v>2.1004700000000001E-2</v>
      </c>
    </row>
    <row r="5795" spans="63:65" x14ac:dyDescent="0.3">
      <c r="BK5795" s="1">
        <v>44767</v>
      </c>
      <c r="BL5795">
        <v>2.09409</v>
      </c>
      <c r="BM5795">
        <f t="shared" si="1991"/>
        <v>2.0940899999999998E-2</v>
      </c>
    </row>
    <row r="5796" spans="63:65" x14ac:dyDescent="0.3">
      <c r="BK5796" s="1">
        <v>44768</v>
      </c>
      <c r="BL5796">
        <v>2.1142699999999999</v>
      </c>
      <c r="BM5796">
        <f t="shared" si="1991"/>
        <v>2.11427E-2</v>
      </c>
    </row>
    <row r="5797" spans="63:65" x14ac:dyDescent="0.3">
      <c r="BK5797" s="1">
        <v>44769</v>
      </c>
      <c r="BL5797">
        <v>2.0741100000000001</v>
      </c>
      <c r="BM5797">
        <f t="shared" si="1991"/>
        <v>2.0741100000000002E-2</v>
      </c>
    </row>
    <row r="5798" spans="63:65" x14ac:dyDescent="0.3">
      <c r="BK5798" s="1">
        <v>44770</v>
      </c>
      <c r="BL5798">
        <v>2.05131</v>
      </c>
      <c r="BM5798">
        <f t="shared" si="1991"/>
        <v>2.0513099999999999E-2</v>
      </c>
    </row>
    <row r="5799" spans="63:65" x14ac:dyDescent="0.3">
      <c r="BK5799" s="1">
        <v>44771</v>
      </c>
      <c r="BL5799">
        <v>2.0314199999999998</v>
      </c>
      <c r="BM5799">
        <f t="shared" si="1991"/>
        <v>2.0314199999999998E-2</v>
      </c>
    </row>
    <row r="5800" spans="63:65" x14ac:dyDescent="0.3">
      <c r="BK5800" s="1">
        <v>44774</v>
      </c>
      <c r="BL5800">
        <v>2.04054</v>
      </c>
      <c r="BM5800">
        <f t="shared" si="1991"/>
        <v>2.0405400000000001E-2</v>
      </c>
    </row>
    <row r="5801" spans="63:65" x14ac:dyDescent="0.3">
      <c r="BK5801" s="1">
        <v>44775</v>
      </c>
      <c r="BL5801">
        <v>2.0727899999999999</v>
      </c>
      <c r="BM5801">
        <f t="shared" si="1991"/>
        <v>2.07279E-2</v>
      </c>
    </row>
    <row r="5802" spans="63:65" x14ac:dyDescent="0.3">
      <c r="BK5802" s="1">
        <v>44776</v>
      </c>
      <c r="BL5802">
        <v>2.0468600000000001</v>
      </c>
      <c r="BM5802">
        <f t="shared" si="1991"/>
        <v>2.04686E-2</v>
      </c>
    </row>
    <row r="5803" spans="63:65" x14ac:dyDescent="0.3">
      <c r="BK5803" s="1">
        <v>44777</v>
      </c>
      <c r="BL5803">
        <v>2.0512800000000002</v>
      </c>
      <c r="BM5803">
        <f t="shared" si="1991"/>
        <v>2.0512800000000001E-2</v>
      </c>
    </row>
    <row r="5804" spans="63:65" x14ac:dyDescent="0.3">
      <c r="BK5804" s="1">
        <v>44778</v>
      </c>
      <c r="BL5804">
        <v>2.0509900000000001</v>
      </c>
      <c r="BM5804">
        <f t="shared" si="1991"/>
        <v>2.0509900000000001E-2</v>
      </c>
    </row>
    <row r="5805" spans="63:65" x14ac:dyDescent="0.3">
      <c r="BK5805" s="1">
        <v>44781</v>
      </c>
      <c r="BL5805">
        <v>2.05219</v>
      </c>
      <c r="BM5805">
        <f t="shared" si="1991"/>
        <v>2.0521899999999999E-2</v>
      </c>
    </row>
    <row r="5806" spans="63:65" x14ac:dyDescent="0.3">
      <c r="BK5806" s="1">
        <v>44782</v>
      </c>
      <c r="BL5806">
        <v>2.06717</v>
      </c>
      <c r="BM5806">
        <f t="shared" si="1991"/>
        <v>2.0671700000000001E-2</v>
      </c>
    </row>
    <row r="5807" spans="63:65" x14ac:dyDescent="0.3">
      <c r="BK5807" s="1">
        <v>44783</v>
      </c>
      <c r="BL5807">
        <v>2.01241</v>
      </c>
      <c r="BM5807">
        <f t="shared" si="1991"/>
        <v>2.0124099999999999E-2</v>
      </c>
    </row>
    <row r="5808" spans="63:65" x14ac:dyDescent="0.3">
      <c r="BK5808" s="1">
        <v>44784</v>
      </c>
      <c r="BL5808">
        <v>2.0105499999999998</v>
      </c>
      <c r="BM5808">
        <f t="shared" si="1991"/>
        <v>2.0105499999999998E-2</v>
      </c>
    </row>
    <row r="5809" spans="63:65" x14ac:dyDescent="0.3">
      <c r="BK5809" s="1">
        <v>44785</v>
      </c>
      <c r="BL5809">
        <v>1.9800899999999999</v>
      </c>
      <c r="BM5809">
        <f t="shared" si="1991"/>
        <v>1.98009E-2</v>
      </c>
    </row>
    <row r="5810" spans="63:65" x14ac:dyDescent="0.3">
      <c r="BK5810" s="1">
        <v>44788</v>
      </c>
      <c r="BL5810">
        <v>1.98024</v>
      </c>
      <c r="BM5810">
        <f t="shared" si="1991"/>
        <v>1.9802400000000001E-2</v>
      </c>
    </row>
    <row r="5811" spans="63:65" x14ac:dyDescent="0.3">
      <c r="BK5811" s="1">
        <v>44789</v>
      </c>
      <c r="BL5811">
        <v>1.9751099999999999</v>
      </c>
      <c r="BM5811">
        <f t="shared" si="1991"/>
        <v>1.9751100000000001E-2</v>
      </c>
    </row>
    <row r="5812" spans="63:65" x14ac:dyDescent="0.3">
      <c r="BK5812" s="1">
        <v>44790</v>
      </c>
      <c r="BL5812">
        <v>1.9841</v>
      </c>
      <c r="BM5812">
        <f t="shared" si="1991"/>
        <v>1.9841000000000001E-2</v>
      </c>
    </row>
    <row r="5813" spans="63:65" x14ac:dyDescent="0.3">
      <c r="BK5813" s="1">
        <v>44791</v>
      </c>
      <c r="BL5813">
        <v>1.9808699999999999</v>
      </c>
      <c r="BM5813">
        <f t="shared" si="1991"/>
        <v>1.9808699999999999E-2</v>
      </c>
    </row>
    <row r="5814" spans="63:65" x14ac:dyDescent="0.3">
      <c r="BK5814" s="1">
        <v>44792</v>
      </c>
      <c r="BL5814">
        <v>1.9986999999999999</v>
      </c>
      <c r="BM5814">
        <f t="shared" si="1991"/>
        <v>1.9986999999999998E-2</v>
      </c>
    </row>
    <row r="5815" spans="63:65" x14ac:dyDescent="0.3">
      <c r="BK5815" s="1">
        <v>44795</v>
      </c>
      <c r="BL5815">
        <v>2.1366000000000001</v>
      </c>
      <c r="BM5815">
        <f t="shared" si="1991"/>
        <v>2.1366E-2</v>
      </c>
    </row>
    <row r="5816" spans="63:65" x14ac:dyDescent="0.3">
      <c r="BK5816" s="1">
        <v>44796</v>
      </c>
      <c r="BL5816">
        <v>2.0439400000000001</v>
      </c>
      <c r="BM5816">
        <f t="shared" si="1991"/>
        <v>2.04394E-2</v>
      </c>
    </row>
    <row r="5817" spans="63:65" x14ac:dyDescent="0.3">
      <c r="BK5817" s="1">
        <v>44797</v>
      </c>
      <c r="BL5817">
        <v>2.0394100000000002</v>
      </c>
      <c r="BM5817">
        <f t="shared" si="1991"/>
        <v>2.0394100000000002E-2</v>
      </c>
    </row>
    <row r="5818" spans="63:65" x14ac:dyDescent="0.3">
      <c r="BK5818" s="1">
        <v>44798</v>
      </c>
      <c r="BL5818">
        <v>2.0142600000000002</v>
      </c>
      <c r="BM5818">
        <f t="shared" si="1991"/>
        <v>2.01426E-2</v>
      </c>
    </row>
    <row r="5819" spans="63:65" x14ac:dyDescent="0.3">
      <c r="BK5819" s="1">
        <v>44799</v>
      </c>
      <c r="BL5819">
        <v>2.0800299999999998</v>
      </c>
      <c r="BM5819">
        <f t="shared" si="1991"/>
        <v>2.0800299999999997E-2</v>
      </c>
    </row>
    <row r="5820" spans="63:65" x14ac:dyDescent="0.3">
      <c r="BK5820" s="1">
        <v>44802</v>
      </c>
      <c r="BL5820">
        <v>2.0925799999999999</v>
      </c>
      <c r="BM5820">
        <f t="shared" si="1991"/>
        <v>2.0925799999999998E-2</v>
      </c>
    </row>
    <row r="5821" spans="63:65" x14ac:dyDescent="0.3">
      <c r="BK5821" s="1">
        <v>44803</v>
      </c>
      <c r="BL5821">
        <v>2.117</v>
      </c>
      <c r="BM5821">
        <f t="shared" si="1991"/>
        <v>2.1170000000000001E-2</v>
      </c>
    </row>
    <row r="5822" spans="63:65" x14ac:dyDescent="0.3">
      <c r="BK5822" s="1">
        <v>44804</v>
      </c>
      <c r="BL5822">
        <v>2.1345999999999998</v>
      </c>
      <c r="BM5822">
        <f t="shared" si="1991"/>
        <v>2.1345999999999997E-2</v>
      </c>
    </row>
    <row r="5823" spans="63:65" x14ac:dyDescent="0.3">
      <c r="BK5823" s="1">
        <v>44805</v>
      </c>
      <c r="BL5823">
        <v>2.1293099999999998</v>
      </c>
      <c r="BM5823">
        <f t="shared" si="1991"/>
        <v>2.1293099999999999E-2</v>
      </c>
    </row>
    <row r="5824" spans="63:65" x14ac:dyDescent="0.3">
      <c r="BK5824" s="1">
        <v>44806</v>
      </c>
      <c r="BL5824">
        <v>2.1328800000000001</v>
      </c>
      <c r="BM5824">
        <f t="shared" si="1991"/>
        <v>2.1328800000000002E-2</v>
      </c>
    </row>
    <row r="5825" spans="63:65" x14ac:dyDescent="0.3">
      <c r="BK5825" s="1">
        <v>44809</v>
      </c>
      <c r="BL5825">
        <v>2.15056</v>
      </c>
      <c r="BM5825">
        <f t="shared" si="1991"/>
        <v>2.15056E-2</v>
      </c>
    </row>
    <row r="5826" spans="63:65" x14ac:dyDescent="0.3">
      <c r="BK5826" s="1">
        <v>44810</v>
      </c>
      <c r="BL5826">
        <v>2.1597</v>
      </c>
      <c r="BM5826">
        <f t="shared" si="1991"/>
        <v>2.1596999999999998E-2</v>
      </c>
    </row>
    <row r="5827" spans="63:65" x14ac:dyDescent="0.3">
      <c r="BK5827" s="1">
        <v>44811</v>
      </c>
      <c r="BL5827">
        <v>2.1256599999999999</v>
      </c>
      <c r="BM5827">
        <f t="shared" si="1991"/>
        <v>2.12566E-2</v>
      </c>
    </row>
    <row r="5828" spans="63:65" x14ac:dyDescent="0.3">
      <c r="BK5828" s="1">
        <v>44812</v>
      </c>
      <c r="BL5828">
        <v>2.11382</v>
      </c>
      <c r="BM5828">
        <f t="shared" si="1991"/>
        <v>2.1138199999999999E-2</v>
      </c>
    </row>
    <row r="5829" spans="63:65" x14ac:dyDescent="0.3">
      <c r="BK5829" s="1">
        <v>44813</v>
      </c>
      <c r="BL5829">
        <v>2.0862099999999999</v>
      </c>
      <c r="BM5829">
        <f t="shared" si="1991"/>
        <v>2.0862099999999998E-2</v>
      </c>
    </row>
    <row r="5830" spans="63:65" x14ac:dyDescent="0.3">
      <c r="BK5830" s="1">
        <v>44816</v>
      </c>
      <c r="BL5830">
        <v>2.0641600000000002</v>
      </c>
      <c r="BM5830">
        <f t="shared" si="1991"/>
        <v>2.0641600000000003E-2</v>
      </c>
    </row>
    <row r="5831" spans="63:65" x14ac:dyDescent="0.3">
      <c r="BK5831" s="1">
        <v>44817</v>
      </c>
      <c r="BL5831">
        <v>2.1514099999999998</v>
      </c>
      <c r="BM5831">
        <f t="shared" si="1991"/>
        <v>2.1514099999999998E-2</v>
      </c>
    </row>
    <row r="5832" spans="63:65" x14ac:dyDescent="0.3">
      <c r="BK5832" s="1">
        <v>44818</v>
      </c>
      <c r="BL5832">
        <v>2.1487400000000001</v>
      </c>
      <c r="BM5832">
        <f t="shared" si="1991"/>
        <v>2.14874E-2</v>
      </c>
    </row>
    <row r="5833" spans="63:65" x14ac:dyDescent="0.3">
      <c r="BK5833" s="1">
        <v>44819</v>
      </c>
      <c r="BL5833">
        <v>2.1732399999999998</v>
      </c>
      <c r="BM5833">
        <f t="shared" si="1991"/>
        <v>2.1732399999999999E-2</v>
      </c>
    </row>
    <row r="5834" spans="63:65" x14ac:dyDescent="0.3">
      <c r="BK5834" s="1">
        <v>44820</v>
      </c>
      <c r="BL5834">
        <v>2.1906699999999999</v>
      </c>
      <c r="BM5834">
        <f t="shared" si="1991"/>
        <v>2.1906699999999998E-2</v>
      </c>
    </row>
    <row r="5835" spans="63:65" x14ac:dyDescent="0.3">
      <c r="BK5835" s="1">
        <v>44823</v>
      </c>
      <c r="BL5835">
        <v>2.17543</v>
      </c>
      <c r="BM5835">
        <f t="shared" si="1991"/>
        <v>2.1754300000000001E-2</v>
      </c>
    </row>
    <row r="5836" spans="63:65" x14ac:dyDescent="0.3">
      <c r="BK5836" s="1">
        <v>44824</v>
      </c>
      <c r="BL5836">
        <v>2.2056499999999999</v>
      </c>
      <c r="BM5836">
        <f t="shared" si="1991"/>
        <v>2.20565E-2</v>
      </c>
    </row>
    <row r="5837" spans="63:65" x14ac:dyDescent="0.3">
      <c r="BK5837" s="1">
        <v>44825</v>
      </c>
      <c r="BL5837">
        <v>2.2405400000000002</v>
      </c>
      <c r="BM5837">
        <f t="shared" si="1991"/>
        <v>2.2405400000000002E-2</v>
      </c>
    </row>
    <row r="5838" spans="63:65" x14ac:dyDescent="0.3">
      <c r="BK5838" s="1">
        <v>44826</v>
      </c>
      <c r="BL5838">
        <v>2.2570999999999999</v>
      </c>
      <c r="BM5838">
        <f t="shared" ref="BM5838:BM5901" si="1992">BL5838/100</f>
        <v>2.2570999999999997E-2</v>
      </c>
    </row>
    <row r="5839" spans="63:65" x14ac:dyDescent="0.3">
      <c r="BK5839" s="1">
        <v>44827</v>
      </c>
      <c r="BL5839">
        <v>2.2949199999999998</v>
      </c>
      <c r="BM5839">
        <f t="shared" si="1992"/>
        <v>2.2949199999999999E-2</v>
      </c>
    </row>
    <row r="5840" spans="63:65" x14ac:dyDescent="0.3">
      <c r="BK5840" s="1">
        <v>44830</v>
      </c>
      <c r="BL5840">
        <v>2.3210600000000001</v>
      </c>
      <c r="BM5840">
        <f t="shared" si="1992"/>
        <v>2.3210600000000001E-2</v>
      </c>
    </row>
    <row r="5841" spans="63:65" x14ac:dyDescent="0.3">
      <c r="BK5841" s="1">
        <v>44831</v>
      </c>
      <c r="BL5841">
        <v>2.3286699999999998</v>
      </c>
      <c r="BM5841">
        <f t="shared" si="1992"/>
        <v>2.3286699999999997E-2</v>
      </c>
    </row>
    <row r="5842" spans="63:65" x14ac:dyDescent="0.3">
      <c r="BK5842" s="1">
        <v>44832</v>
      </c>
      <c r="BL5842">
        <v>2.2910400000000002</v>
      </c>
      <c r="BM5842">
        <f t="shared" si="1992"/>
        <v>2.2910400000000001E-2</v>
      </c>
    </row>
    <row r="5843" spans="63:65" x14ac:dyDescent="0.3">
      <c r="BK5843" s="1">
        <v>44833</v>
      </c>
      <c r="BL5843">
        <v>2.33582</v>
      </c>
      <c r="BM5843">
        <f t="shared" si="1992"/>
        <v>2.3358199999999999E-2</v>
      </c>
    </row>
    <row r="5844" spans="63:65" x14ac:dyDescent="0.3">
      <c r="BK5844" s="1">
        <v>44834</v>
      </c>
      <c r="BL5844">
        <v>2.3746800000000001</v>
      </c>
      <c r="BM5844">
        <f t="shared" si="1992"/>
        <v>2.3746800000000002E-2</v>
      </c>
    </row>
    <row r="5845" spans="63:65" x14ac:dyDescent="0.3">
      <c r="BK5845" s="1">
        <v>44837</v>
      </c>
      <c r="BL5845">
        <v>2.3086099999999998</v>
      </c>
      <c r="BM5845">
        <f t="shared" si="1992"/>
        <v>2.3086099999999998E-2</v>
      </c>
    </row>
    <row r="5846" spans="63:65" x14ac:dyDescent="0.3">
      <c r="BK5846" s="1">
        <v>44838</v>
      </c>
      <c r="BL5846">
        <v>2.2430699999999999</v>
      </c>
      <c r="BM5846">
        <f t="shared" si="1992"/>
        <v>2.2430699999999998E-2</v>
      </c>
    </row>
    <row r="5847" spans="63:65" x14ac:dyDescent="0.3">
      <c r="BK5847" s="1">
        <v>44839</v>
      </c>
      <c r="BL5847">
        <v>2.24587</v>
      </c>
      <c r="BM5847">
        <f t="shared" si="1992"/>
        <v>2.2458700000000002E-2</v>
      </c>
    </row>
    <row r="5848" spans="63:65" x14ac:dyDescent="0.3">
      <c r="BK5848" s="1">
        <v>44840</v>
      </c>
      <c r="BL5848">
        <v>2.2723800000000001</v>
      </c>
      <c r="BM5848">
        <f t="shared" si="1992"/>
        <v>2.2723800000000002E-2</v>
      </c>
    </row>
    <row r="5849" spans="63:65" x14ac:dyDescent="0.3">
      <c r="BK5849" s="1">
        <v>44841</v>
      </c>
      <c r="BL5849">
        <v>2.3315999999999999</v>
      </c>
      <c r="BM5849">
        <f t="shared" si="1992"/>
        <v>2.3316E-2</v>
      </c>
    </row>
    <row r="5850" spans="63:65" x14ac:dyDescent="0.3">
      <c r="BK5850" s="1">
        <v>44844</v>
      </c>
      <c r="BL5850">
        <v>2.3480400000000001</v>
      </c>
      <c r="BM5850">
        <f t="shared" si="1992"/>
        <v>2.3480400000000002E-2</v>
      </c>
    </row>
    <row r="5851" spans="63:65" x14ac:dyDescent="0.3">
      <c r="BK5851" s="1">
        <v>44845</v>
      </c>
      <c r="BL5851">
        <v>2.3589600000000002</v>
      </c>
      <c r="BM5851">
        <f t="shared" si="1992"/>
        <v>2.3589600000000002E-2</v>
      </c>
    </row>
    <row r="5852" spans="63:65" x14ac:dyDescent="0.3">
      <c r="BK5852" s="1">
        <v>44846</v>
      </c>
      <c r="BL5852">
        <v>2.3690500000000001</v>
      </c>
      <c r="BM5852">
        <f t="shared" si="1992"/>
        <v>2.36905E-2</v>
      </c>
    </row>
    <row r="5853" spans="63:65" x14ac:dyDescent="0.3">
      <c r="BK5853" s="1">
        <v>44847</v>
      </c>
      <c r="BL5853">
        <v>2.3054600000000001</v>
      </c>
      <c r="BM5853">
        <f t="shared" si="1992"/>
        <v>2.3054600000000001E-2</v>
      </c>
    </row>
    <row r="5854" spans="63:65" x14ac:dyDescent="0.3">
      <c r="BK5854" s="1">
        <v>44848</v>
      </c>
      <c r="BL5854">
        <v>2.3563900000000002</v>
      </c>
      <c r="BM5854">
        <f t="shared" si="1992"/>
        <v>2.3563900000000002E-2</v>
      </c>
    </row>
    <row r="5855" spans="63:65" x14ac:dyDescent="0.3">
      <c r="BK5855" s="1">
        <v>44851</v>
      </c>
      <c r="BL5855">
        <v>2.3034400000000002</v>
      </c>
      <c r="BM5855">
        <f t="shared" si="1992"/>
        <v>2.30344E-2</v>
      </c>
    </row>
    <row r="5856" spans="63:65" x14ac:dyDescent="0.3">
      <c r="BK5856" s="1">
        <v>44852</v>
      </c>
      <c r="BL5856">
        <v>2.2772800000000002</v>
      </c>
      <c r="BM5856">
        <f t="shared" si="1992"/>
        <v>2.2772800000000003E-2</v>
      </c>
    </row>
    <row r="5857" spans="63:65" x14ac:dyDescent="0.3">
      <c r="BK5857" s="1">
        <v>44853</v>
      </c>
      <c r="BL5857">
        <v>2.2940100000000001</v>
      </c>
      <c r="BM5857">
        <f t="shared" si="1992"/>
        <v>2.2940100000000001E-2</v>
      </c>
    </row>
    <row r="5858" spans="63:65" x14ac:dyDescent="0.3">
      <c r="BK5858" s="1">
        <v>44854</v>
      </c>
      <c r="BL5858">
        <v>2.3119100000000001</v>
      </c>
      <c r="BM5858">
        <f t="shared" si="1992"/>
        <v>2.31191E-2</v>
      </c>
    </row>
    <row r="5859" spans="63:65" x14ac:dyDescent="0.3">
      <c r="BK5859" s="1">
        <v>44855</v>
      </c>
      <c r="BL5859">
        <v>2.2573799999999999</v>
      </c>
      <c r="BM5859">
        <f t="shared" si="1992"/>
        <v>2.2573799999999998E-2</v>
      </c>
    </row>
    <row r="5860" spans="63:65" x14ac:dyDescent="0.3">
      <c r="BK5860" s="1">
        <v>44858</v>
      </c>
      <c r="BL5860">
        <v>2.2285499999999998</v>
      </c>
      <c r="BM5860">
        <f t="shared" si="1992"/>
        <v>2.22855E-2</v>
      </c>
    </row>
    <row r="5861" spans="63:65" x14ac:dyDescent="0.3">
      <c r="BK5861" s="1">
        <v>44859</v>
      </c>
      <c r="BL5861">
        <v>2.20025</v>
      </c>
      <c r="BM5861">
        <f t="shared" si="1992"/>
        <v>2.2002500000000001E-2</v>
      </c>
    </row>
    <row r="5862" spans="63:65" x14ac:dyDescent="0.3">
      <c r="BK5862" s="1">
        <v>44860</v>
      </c>
      <c r="BL5862">
        <v>2.2061999999999999</v>
      </c>
      <c r="BM5862">
        <f t="shared" si="1992"/>
        <v>2.2061999999999998E-2</v>
      </c>
    </row>
    <row r="5863" spans="63:65" x14ac:dyDescent="0.3">
      <c r="BK5863" s="1">
        <v>44861</v>
      </c>
      <c r="BL5863">
        <v>2.2141600000000001</v>
      </c>
      <c r="BM5863">
        <f t="shared" si="1992"/>
        <v>2.2141600000000001E-2</v>
      </c>
    </row>
    <row r="5864" spans="63:65" x14ac:dyDescent="0.3">
      <c r="BK5864" s="1">
        <v>44862</v>
      </c>
      <c r="BL5864">
        <v>2.15788</v>
      </c>
      <c r="BM5864">
        <f t="shared" si="1992"/>
        <v>2.1578799999999999E-2</v>
      </c>
    </row>
    <row r="5865" spans="63:65" x14ac:dyDescent="0.3">
      <c r="BK5865" s="1">
        <v>44865</v>
      </c>
      <c r="BL5865">
        <v>2.1721499999999998</v>
      </c>
      <c r="BM5865">
        <f t="shared" si="1992"/>
        <v>2.1721499999999998E-2</v>
      </c>
    </row>
    <row r="5866" spans="63:65" x14ac:dyDescent="0.3">
      <c r="BK5866" s="1">
        <v>44866</v>
      </c>
      <c r="BL5866">
        <v>2.1772100000000001</v>
      </c>
      <c r="BM5866">
        <f t="shared" si="1992"/>
        <v>2.1772100000000003E-2</v>
      </c>
    </row>
    <row r="5867" spans="63:65" x14ac:dyDescent="0.3">
      <c r="BK5867" s="1">
        <v>44867</v>
      </c>
      <c r="BL5867">
        <v>2.2274799999999999</v>
      </c>
      <c r="BM5867">
        <f t="shared" si="1992"/>
        <v>2.2274799999999997E-2</v>
      </c>
    </row>
    <row r="5868" spans="63:65" x14ac:dyDescent="0.3">
      <c r="BK5868" s="1">
        <v>44868</v>
      </c>
      <c r="BL5868">
        <v>2.25522</v>
      </c>
      <c r="BM5868">
        <f t="shared" si="1992"/>
        <v>2.2552200000000001E-2</v>
      </c>
    </row>
    <row r="5869" spans="63:65" x14ac:dyDescent="0.3">
      <c r="BK5869" s="1">
        <v>44869</v>
      </c>
      <c r="BL5869">
        <v>2.2159900000000001</v>
      </c>
      <c r="BM5869">
        <f t="shared" si="1992"/>
        <v>2.21599E-2</v>
      </c>
    </row>
    <row r="5870" spans="63:65" x14ac:dyDescent="0.3">
      <c r="BK5870" s="1">
        <v>44872</v>
      </c>
      <c r="BL5870">
        <v>2.1934100000000001</v>
      </c>
      <c r="BM5870">
        <f t="shared" si="1992"/>
        <v>2.1934100000000002E-2</v>
      </c>
    </row>
    <row r="5871" spans="63:65" x14ac:dyDescent="0.3">
      <c r="BK5871" s="1">
        <v>44873</v>
      </c>
      <c r="BL5871">
        <v>2.1855799999999999</v>
      </c>
      <c r="BM5871">
        <f t="shared" si="1992"/>
        <v>2.1855799999999998E-2</v>
      </c>
    </row>
    <row r="5872" spans="63:65" x14ac:dyDescent="0.3">
      <c r="BK5872" s="1">
        <v>44874</v>
      </c>
      <c r="BL5872">
        <v>2.2310099999999999</v>
      </c>
      <c r="BM5872">
        <f t="shared" si="1992"/>
        <v>2.2310099999999999E-2</v>
      </c>
    </row>
    <row r="5873" spans="63:65" x14ac:dyDescent="0.3">
      <c r="BK5873" s="1">
        <v>44875</v>
      </c>
      <c r="BL5873">
        <v>2.1252499999999999</v>
      </c>
      <c r="BM5873">
        <f t="shared" si="1992"/>
        <v>2.1252499999999997E-2</v>
      </c>
    </row>
    <row r="5874" spans="63:65" x14ac:dyDescent="0.3">
      <c r="BK5874" s="1">
        <v>44876</v>
      </c>
      <c r="BL5874">
        <v>2.11286</v>
      </c>
      <c r="BM5874">
        <f t="shared" si="1992"/>
        <v>2.1128600000000001E-2</v>
      </c>
    </row>
    <row r="5875" spans="63:65" x14ac:dyDescent="0.3">
      <c r="BK5875" s="1">
        <v>44879</v>
      </c>
      <c r="BL5875">
        <v>2.1351499999999999</v>
      </c>
      <c r="BM5875">
        <f t="shared" si="1992"/>
        <v>2.1351499999999999E-2</v>
      </c>
    </row>
    <row r="5876" spans="63:65" x14ac:dyDescent="0.3">
      <c r="BK5876" s="1">
        <v>44880</v>
      </c>
      <c r="BL5876">
        <v>2.1202399999999999</v>
      </c>
      <c r="BM5876">
        <f t="shared" si="1992"/>
        <v>2.12024E-2</v>
      </c>
    </row>
    <row r="5877" spans="63:65" x14ac:dyDescent="0.3">
      <c r="BK5877" s="1">
        <v>44881</v>
      </c>
      <c r="BL5877">
        <v>2.1355400000000002</v>
      </c>
      <c r="BM5877">
        <f t="shared" si="1992"/>
        <v>2.1355400000000004E-2</v>
      </c>
    </row>
    <row r="5878" spans="63:65" x14ac:dyDescent="0.3">
      <c r="BK5878" s="1">
        <v>44882</v>
      </c>
      <c r="BL5878">
        <v>2.13754</v>
      </c>
      <c r="BM5878">
        <f t="shared" si="1992"/>
        <v>2.1375399999999999E-2</v>
      </c>
    </row>
    <row r="5879" spans="63:65" x14ac:dyDescent="0.3">
      <c r="BK5879" s="1">
        <v>44883</v>
      </c>
      <c r="BL5879">
        <v>2.1237900000000001</v>
      </c>
      <c r="BM5879">
        <f t="shared" si="1992"/>
        <v>2.1237900000000001E-2</v>
      </c>
    </row>
    <row r="5880" spans="63:65" x14ac:dyDescent="0.3">
      <c r="BK5880" s="1">
        <v>44886</v>
      </c>
      <c r="BL5880">
        <v>2.1268500000000001</v>
      </c>
      <c r="BM5880">
        <f t="shared" si="1992"/>
        <v>2.1268500000000003E-2</v>
      </c>
    </row>
    <row r="5881" spans="63:65" x14ac:dyDescent="0.3">
      <c r="BK5881" s="1">
        <v>44887</v>
      </c>
      <c r="BL5881">
        <v>2.0979700000000001</v>
      </c>
      <c r="BM5881">
        <f t="shared" si="1992"/>
        <v>2.09797E-2</v>
      </c>
    </row>
    <row r="5882" spans="63:65" x14ac:dyDescent="0.3">
      <c r="BK5882" s="1">
        <v>44888</v>
      </c>
      <c r="BL5882">
        <v>2.0895600000000001</v>
      </c>
      <c r="BM5882">
        <f t="shared" si="1992"/>
        <v>2.08956E-2</v>
      </c>
    </row>
    <row r="5883" spans="63:65" x14ac:dyDescent="0.3">
      <c r="BK5883" s="1">
        <v>44889</v>
      </c>
      <c r="BL5883">
        <v>2.0895600000000001</v>
      </c>
      <c r="BM5883">
        <f t="shared" si="1992"/>
        <v>2.08956E-2</v>
      </c>
    </row>
    <row r="5884" spans="63:65" x14ac:dyDescent="0.3">
      <c r="BK5884" s="1">
        <v>44890</v>
      </c>
      <c r="BL5884">
        <v>2.08894</v>
      </c>
      <c r="BM5884">
        <f t="shared" si="1992"/>
        <v>2.0889399999999999E-2</v>
      </c>
    </row>
    <row r="5885" spans="63:65" x14ac:dyDescent="0.3">
      <c r="BK5885" s="1">
        <v>44893</v>
      </c>
      <c r="BL5885">
        <v>2.12425</v>
      </c>
      <c r="BM5885">
        <f t="shared" si="1992"/>
        <v>2.1242500000000001E-2</v>
      </c>
    </row>
    <row r="5886" spans="63:65" x14ac:dyDescent="0.3">
      <c r="BK5886" s="1">
        <v>44894</v>
      </c>
      <c r="BL5886">
        <v>2.1257999999999999</v>
      </c>
      <c r="BM5886">
        <f t="shared" si="1992"/>
        <v>2.1257999999999999E-2</v>
      </c>
    </row>
    <row r="5887" spans="63:65" x14ac:dyDescent="0.3">
      <c r="BK5887" s="1">
        <v>44895</v>
      </c>
      <c r="BL5887">
        <v>2.0700400000000001</v>
      </c>
      <c r="BM5887">
        <f t="shared" si="1992"/>
        <v>2.0700400000000001E-2</v>
      </c>
    </row>
    <row r="5888" spans="63:65" x14ac:dyDescent="0.3">
      <c r="BK5888" s="1">
        <v>44896</v>
      </c>
      <c r="BL5888">
        <v>2.0725500000000001</v>
      </c>
      <c r="BM5888">
        <f t="shared" si="1992"/>
        <v>2.0725500000000001E-2</v>
      </c>
    </row>
    <row r="5889" spans="63:65" x14ac:dyDescent="0.3">
      <c r="BK5889" s="1">
        <v>44897</v>
      </c>
      <c r="BL5889">
        <v>2.0742400000000001</v>
      </c>
      <c r="BM5889">
        <f t="shared" si="1992"/>
        <v>2.0742400000000001E-2</v>
      </c>
    </row>
    <row r="5890" spans="63:65" x14ac:dyDescent="0.3">
      <c r="BK5890" s="1">
        <v>44900</v>
      </c>
      <c r="BL5890">
        <v>2.1088499999999999</v>
      </c>
      <c r="BM5890">
        <f t="shared" si="1992"/>
        <v>2.10885E-2</v>
      </c>
    </row>
    <row r="5891" spans="63:65" x14ac:dyDescent="0.3">
      <c r="BK5891" s="1">
        <v>44901</v>
      </c>
      <c r="BL5891">
        <v>2.1359400000000002</v>
      </c>
      <c r="BM5891">
        <f t="shared" si="1992"/>
        <v>2.1359400000000001E-2</v>
      </c>
    </row>
    <row r="5892" spans="63:65" x14ac:dyDescent="0.3">
      <c r="BK5892" s="1">
        <v>44902</v>
      </c>
      <c r="BL5892">
        <v>2.13808</v>
      </c>
      <c r="BM5892">
        <f t="shared" si="1992"/>
        <v>2.1380799999999998E-2</v>
      </c>
    </row>
    <row r="5893" spans="63:65" x14ac:dyDescent="0.3">
      <c r="BK5893" s="1">
        <v>44903</v>
      </c>
      <c r="BL5893">
        <v>2.1263000000000001</v>
      </c>
      <c r="BM5893">
        <f t="shared" si="1992"/>
        <v>2.1263000000000001E-2</v>
      </c>
    </row>
    <row r="5894" spans="63:65" x14ac:dyDescent="0.3">
      <c r="BK5894" s="1">
        <v>44904</v>
      </c>
      <c r="BL5894">
        <v>2.1457199999999998</v>
      </c>
      <c r="BM5894">
        <f t="shared" si="1992"/>
        <v>2.1457199999999999E-2</v>
      </c>
    </row>
    <row r="5895" spans="63:65" x14ac:dyDescent="0.3">
      <c r="BK5895" s="1">
        <v>44907</v>
      </c>
      <c r="BL5895">
        <v>2.11307</v>
      </c>
      <c r="BM5895">
        <f t="shared" si="1992"/>
        <v>2.1130699999999999E-2</v>
      </c>
    </row>
    <row r="5896" spans="63:65" x14ac:dyDescent="0.3">
      <c r="BK5896" s="1">
        <v>44908</v>
      </c>
      <c r="BL5896">
        <v>2.10168</v>
      </c>
      <c r="BM5896">
        <f t="shared" si="1992"/>
        <v>2.1016799999999999E-2</v>
      </c>
    </row>
    <row r="5897" spans="63:65" x14ac:dyDescent="0.3">
      <c r="BK5897" s="1">
        <v>44909</v>
      </c>
      <c r="BL5897">
        <v>2.1105</v>
      </c>
      <c r="BM5897">
        <f t="shared" si="1992"/>
        <v>2.1104999999999999E-2</v>
      </c>
    </row>
    <row r="5898" spans="63:65" x14ac:dyDescent="0.3">
      <c r="BK5898" s="1">
        <v>44910</v>
      </c>
      <c r="BL5898">
        <v>2.1621600000000001</v>
      </c>
      <c r="BM5898">
        <f t="shared" si="1992"/>
        <v>2.1621600000000001E-2</v>
      </c>
    </row>
    <row r="5899" spans="63:65" x14ac:dyDescent="0.3">
      <c r="BK5899" s="1">
        <v>44911</v>
      </c>
      <c r="BL5899">
        <v>2.1894499999999999</v>
      </c>
      <c r="BM5899">
        <f t="shared" si="1992"/>
        <v>2.1894499999999997E-2</v>
      </c>
    </row>
    <row r="5900" spans="63:65" x14ac:dyDescent="0.3">
      <c r="BK5900" s="1">
        <v>44914</v>
      </c>
      <c r="BL5900">
        <v>2.2055199999999999</v>
      </c>
      <c r="BM5900">
        <f t="shared" si="1992"/>
        <v>2.20552E-2</v>
      </c>
    </row>
    <row r="5901" spans="63:65" x14ac:dyDescent="0.3">
      <c r="BK5901" s="1">
        <v>44915</v>
      </c>
      <c r="BL5901">
        <v>2.2030699999999999</v>
      </c>
      <c r="BM5901">
        <f t="shared" si="1992"/>
        <v>2.20307E-2</v>
      </c>
    </row>
    <row r="5902" spans="63:65" x14ac:dyDescent="0.3">
      <c r="BK5902" s="1">
        <v>44916</v>
      </c>
      <c r="BL5902">
        <v>2.1700599999999999</v>
      </c>
      <c r="BM5902">
        <f t="shared" ref="BM5902:BM5965" si="1993">BL5902/100</f>
        <v>2.17006E-2</v>
      </c>
    </row>
    <row r="5903" spans="63:65" x14ac:dyDescent="0.3">
      <c r="BK5903" s="1">
        <v>44917</v>
      </c>
      <c r="BL5903">
        <v>2.1972499999999999</v>
      </c>
      <c r="BM5903">
        <f t="shared" si="1993"/>
        <v>2.1972499999999999E-2</v>
      </c>
    </row>
    <row r="5904" spans="63:65" x14ac:dyDescent="0.3">
      <c r="BK5904" s="1">
        <v>44918</v>
      </c>
      <c r="BL5904">
        <v>2.1845500000000002</v>
      </c>
      <c r="BM5904">
        <f t="shared" si="1993"/>
        <v>2.1845500000000004E-2</v>
      </c>
    </row>
    <row r="5905" spans="63:65" x14ac:dyDescent="0.3">
      <c r="BK5905" s="1">
        <v>44921</v>
      </c>
      <c r="BL5905">
        <v>2.1846800000000002</v>
      </c>
      <c r="BM5905">
        <f t="shared" si="1993"/>
        <v>2.1846800000000003E-2</v>
      </c>
    </row>
    <row r="5906" spans="63:65" x14ac:dyDescent="0.3">
      <c r="BK5906" s="1">
        <v>44922</v>
      </c>
      <c r="BL5906">
        <v>2.1864400000000002</v>
      </c>
      <c r="BM5906">
        <f t="shared" si="1993"/>
        <v>2.1864400000000003E-2</v>
      </c>
    </row>
    <row r="5907" spans="63:65" x14ac:dyDescent="0.3">
      <c r="BK5907" s="1">
        <v>44923</v>
      </c>
      <c r="BL5907">
        <v>2.21374</v>
      </c>
      <c r="BM5907">
        <f t="shared" si="1993"/>
        <v>2.2137400000000002E-2</v>
      </c>
    </row>
    <row r="5908" spans="63:65" x14ac:dyDescent="0.3">
      <c r="BK5908" s="1">
        <v>44924</v>
      </c>
      <c r="BL5908">
        <v>2.18127</v>
      </c>
      <c r="BM5908">
        <f t="shared" si="1993"/>
        <v>2.1812700000000001E-2</v>
      </c>
    </row>
    <row r="5909" spans="63:65" x14ac:dyDescent="0.3">
      <c r="BK5909" s="1">
        <v>44925</v>
      </c>
      <c r="BL5909">
        <v>2.1877499999999999</v>
      </c>
      <c r="BM5909">
        <f t="shared" si="1993"/>
        <v>2.1877499999999998E-2</v>
      </c>
    </row>
    <row r="5910" spans="63:65" x14ac:dyDescent="0.3">
      <c r="BK5910" s="1">
        <v>44928</v>
      </c>
      <c r="BL5910">
        <v>2.1877499999999999</v>
      </c>
      <c r="BM5910">
        <f t="shared" si="1993"/>
        <v>2.1877499999999998E-2</v>
      </c>
    </row>
    <row r="5911" spans="63:65" x14ac:dyDescent="0.3">
      <c r="BK5911" s="1">
        <v>44929</v>
      </c>
      <c r="BL5911">
        <v>2.2002999999999999</v>
      </c>
      <c r="BM5911">
        <f t="shared" si="1993"/>
        <v>2.2002999999999998E-2</v>
      </c>
    </row>
    <row r="5912" spans="63:65" x14ac:dyDescent="0.3">
      <c r="BK5912" s="1">
        <v>44930</v>
      </c>
      <c r="BL5912">
        <v>2.1852900000000002</v>
      </c>
      <c r="BM5912">
        <f t="shared" si="1993"/>
        <v>2.1852900000000001E-2</v>
      </c>
    </row>
    <row r="5913" spans="63:65" x14ac:dyDescent="0.3">
      <c r="BK5913" s="1">
        <v>44931</v>
      </c>
      <c r="BL5913">
        <v>2.20973</v>
      </c>
      <c r="BM5913">
        <f t="shared" si="1993"/>
        <v>2.20973E-2</v>
      </c>
    </row>
    <row r="5914" spans="63:65" x14ac:dyDescent="0.3">
      <c r="BK5914" s="1">
        <v>44932</v>
      </c>
      <c r="BL5914">
        <v>2.1590400000000001</v>
      </c>
      <c r="BM5914">
        <f t="shared" si="1993"/>
        <v>2.1590399999999999E-2</v>
      </c>
    </row>
    <row r="5915" spans="63:65" x14ac:dyDescent="0.3">
      <c r="BK5915" s="1">
        <v>44935</v>
      </c>
      <c r="BL5915">
        <v>2.1652</v>
      </c>
      <c r="BM5915">
        <f t="shared" si="1993"/>
        <v>2.1652000000000001E-2</v>
      </c>
    </row>
    <row r="5916" spans="63:65" x14ac:dyDescent="0.3">
      <c r="BK5916" s="1">
        <v>44936</v>
      </c>
      <c r="BL5916">
        <v>2.1522000000000001</v>
      </c>
      <c r="BM5916">
        <f t="shared" si="1993"/>
        <v>2.1521999999999999E-2</v>
      </c>
    </row>
    <row r="5917" spans="63:65" x14ac:dyDescent="0.3">
      <c r="BK5917" s="1">
        <v>44937</v>
      </c>
      <c r="BL5917">
        <v>2.1287400000000001</v>
      </c>
      <c r="BM5917">
        <f t="shared" si="1993"/>
        <v>2.1287400000000001E-2</v>
      </c>
    </row>
    <row r="5918" spans="63:65" x14ac:dyDescent="0.3">
      <c r="BK5918" s="1">
        <v>44938</v>
      </c>
      <c r="BL5918">
        <v>2.1228799999999999</v>
      </c>
      <c r="BM5918">
        <f t="shared" si="1993"/>
        <v>2.1228799999999999E-2</v>
      </c>
    </row>
    <row r="5919" spans="63:65" x14ac:dyDescent="0.3">
      <c r="BK5919" s="1">
        <v>44939</v>
      </c>
      <c r="BL5919">
        <v>2.11612</v>
      </c>
      <c r="BM5919">
        <f t="shared" si="1993"/>
        <v>2.1161200000000002E-2</v>
      </c>
    </row>
    <row r="5920" spans="63:65" x14ac:dyDescent="0.3">
      <c r="BK5920" s="1">
        <v>44942</v>
      </c>
      <c r="BL5920">
        <v>2.11612</v>
      </c>
      <c r="BM5920">
        <f t="shared" si="1993"/>
        <v>2.1161200000000002E-2</v>
      </c>
    </row>
    <row r="5921" spans="63:65" x14ac:dyDescent="0.3">
      <c r="BK5921" s="1">
        <v>44943</v>
      </c>
      <c r="BL5921">
        <v>2.1214300000000001</v>
      </c>
      <c r="BM5921">
        <f t="shared" si="1993"/>
        <v>2.1214300000000002E-2</v>
      </c>
    </row>
    <row r="5922" spans="63:65" x14ac:dyDescent="0.3">
      <c r="BK5922" s="1">
        <v>44944</v>
      </c>
      <c r="BL5922">
        <v>2.1580900000000001</v>
      </c>
      <c r="BM5922">
        <f t="shared" si="1993"/>
        <v>2.15809E-2</v>
      </c>
    </row>
    <row r="5923" spans="63:65" x14ac:dyDescent="0.3">
      <c r="BK5923" s="1">
        <v>44945</v>
      </c>
      <c r="BL5923">
        <v>2.1762600000000001</v>
      </c>
      <c r="BM5923">
        <f t="shared" si="1993"/>
        <v>2.17626E-2</v>
      </c>
    </row>
    <row r="5924" spans="63:65" x14ac:dyDescent="0.3">
      <c r="BK5924" s="1">
        <v>44946</v>
      </c>
      <c r="BL5924">
        <v>2.1446100000000001</v>
      </c>
      <c r="BM5924">
        <f t="shared" si="1993"/>
        <v>2.1446100000000003E-2</v>
      </c>
    </row>
    <row r="5925" spans="63:65" x14ac:dyDescent="0.3">
      <c r="BK5925" s="1">
        <v>44949</v>
      </c>
      <c r="BL5925">
        <v>2.1237499999999998</v>
      </c>
      <c r="BM5925">
        <f t="shared" si="1993"/>
        <v>2.1237499999999999E-2</v>
      </c>
    </row>
    <row r="5926" spans="63:65" x14ac:dyDescent="0.3">
      <c r="BK5926" s="1">
        <v>44950</v>
      </c>
      <c r="BL5926">
        <v>2.12297</v>
      </c>
      <c r="BM5926">
        <f t="shared" si="1993"/>
        <v>2.1229700000000001E-2</v>
      </c>
    </row>
    <row r="5927" spans="63:65" x14ac:dyDescent="0.3">
      <c r="BK5927" s="1">
        <v>44951</v>
      </c>
      <c r="BL5927">
        <v>2.12581</v>
      </c>
      <c r="BM5927">
        <f t="shared" si="1993"/>
        <v>2.1258099999999999E-2</v>
      </c>
    </row>
    <row r="5928" spans="63:65" x14ac:dyDescent="0.3">
      <c r="BK5928" s="1">
        <v>44952</v>
      </c>
      <c r="BL5928">
        <v>2.1114799999999998</v>
      </c>
      <c r="BM5928">
        <f t="shared" si="1993"/>
        <v>2.11148E-2</v>
      </c>
    </row>
    <row r="5929" spans="63:65" x14ac:dyDescent="0.3">
      <c r="BK5929" s="1">
        <v>44953</v>
      </c>
      <c r="BL5929">
        <v>2.1127199999999999</v>
      </c>
      <c r="BM5929">
        <f t="shared" si="1993"/>
        <v>2.1127199999999999E-2</v>
      </c>
    </row>
    <row r="5930" spans="63:65" x14ac:dyDescent="0.3">
      <c r="BK5930" s="1">
        <v>44956</v>
      </c>
      <c r="BL5930">
        <v>2.1366399999999999</v>
      </c>
      <c r="BM5930">
        <f t="shared" si="1993"/>
        <v>2.1366399999999997E-2</v>
      </c>
    </row>
    <row r="5931" spans="63:65" x14ac:dyDescent="0.3">
      <c r="BK5931" s="1">
        <v>44957</v>
      </c>
      <c r="BL5931">
        <v>2.1103000000000001</v>
      </c>
      <c r="BM5931">
        <f t="shared" si="1993"/>
        <v>2.1103E-2</v>
      </c>
    </row>
    <row r="5932" spans="63:65" x14ac:dyDescent="0.3">
      <c r="BK5932" s="1">
        <v>44958</v>
      </c>
      <c r="BL5932">
        <v>2.0945200000000002</v>
      </c>
      <c r="BM5932">
        <f t="shared" si="1993"/>
        <v>2.0945200000000001E-2</v>
      </c>
    </row>
    <row r="5933" spans="63:65" x14ac:dyDescent="0.3">
      <c r="BK5933" s="1">
        <v>44959</v>
      </c>
      <c r="BL5933">
        <v>2.0730599999999999</v>
      </c>
      <c r="BM5933">
        <f t="shared" si="1993"/>
        <v>2.0730599999999998E-2</v>
      </c>
    </row>
    <row r="5934" spans="63:65" x14ac:dyDescent="0.3">
      <c r="BK5934" s="1">
        <v>44960</v>
      </c>
      <c r="BL5934">
        <v>2.0947399999999998</v>
      </c>
      <c r="BM5934">
        <f t="shared" si="1993"/>
        <v>2.0947399999999998E-2</v>
      </c>
    </row>
    <row r="5935" spans="63:65" x14ac:dyDescent="0.3">
      <c r="BK5935" s="1">
        <v>44963</v>
      </c>
      <c r="BL5935">
        <v>2.10955</v>
      </c>
      <c r="BM5935">
        <f t="shared" si="1993"/>
        <v>2.10955E-2</v>
      </c>
    </row>
    <row r="5936" spans="63:65" x14ac:dyDescent="0.3">
      <c r="BK5936" s="1">
        <v>44964</v>
      </c>
      <c r="BL5936">
        <v>2.08718</v>
      </c>
      <c r="BM5936">
        <f t="shared" si="1993"/>
        <v>2.0871799999999999E-2</v>
      </c>
    </row>
    <row r="5937" spans="63:65" x14ac:dyDescent="0.3">
      <c r="BK5937" s="1">
        <v>44965</v>
      </c>
      <c r="BL5937">
        <v>2.1045199999999999</v>
      </c>
      <c r="BM5937">
        <f t="shared" si="1993"/>
        <v>2.10452E-2</v>
      </c>
    </row>
    <row r="5938" spans="63:65" x14ac:dyDescent="0.3">
      <c r="BK5938" s="1">
        <v>44966</v>
      </c>
      <c r="BL5938">
        <v>2.1225200000000002</v>
      </c>
      <c r="BM5938">
        <f t="shared" si="1993"/>
        <v>2.1225200000000003E-2</v>
      </c>
    </row>
    <row r="5939" spans="63:65" x14ac:dyDescent="0.3">
      <c r="BK5939" s="1">
        <v>44967</v>
      </c>
      <c r="BL5939">
        <v>2.1109599999999999</v>
      </c>
      <c r="BM5939">
        <f t="shared" si="1993"/>
        <v>2.1109599999999999E-2</v>
      </c>
    </row>
    <row r="5940" spans="63:65" x14ac:dyDescent="0.3">
      <c r="BK5940" s="1">
        <v>44970</v>
      </c>
      <c r="BL5940">
        <v>2.08772</v>
      </c>
      <c r="BM5940">
        <f t="shared" si="1993"/>
        <v>2.0877199999999999E-2</v>
      </c>
    </row>
    <row r="5941" spans="63:65" x14ac:dyDescent="0.3">
      <c r="BK5941" s="1">
        <v>44971</v>
      </c>
      <c r="BL5941">
        <v>2.0938099999999999</v>
      </c>
      <c r="BM5941">
        <f t="shared" si="1993"/>
        <v>2.0938100000000001E-2</v>
      </c>
    </row>
    <row r="5942" spans="63:65" x14ac:dyDescent="0.3">
      <c r="BK5942" s="1">
        <v>44972</v>
      </c>
      <c r="BL5942">
        <v>2.09165</v>
      </c>
      <c r="BM5942">
        <f t="shared" si="1993"/>
        <v>2.0916500000000001E-2</v>
      </c>
    </row>
    <row r="5943" spans="63:65" x14ac:dyDescent="0.3">
      <c r="BK5943" s="1">
        <v>44973</v>
      </c>
      <c r="BL5943">
        <v>2.1175799999999998</v>
      </c>
      <c r="BM5943">
        <f t="shared" si="1993"/>
        <v>2.1175799999999998E-2</v>
      </c>
    </row>
    <row r="5944" spans="63:65" x14ac:dyDescent="0.3">
      <c r="BK5944" s="1">
        <v>44974</v>
      </c>
      <c r="BL5944">
        <v>2.1243300000000001</v>
      </c>
      <c r="BM5944">
        <f t="shared" si="1993"/>
        <v>2.12433E-2</v>
      </c>
    </row>
    <row r="5945" spans="63:65" x14ac:dyDescent="0.3">
      <c r="BK5945" s="1">
        <v>44977</v>
      </c>
      <c r="BL5945">
        <v>2.1243300000000001</v>
      </c>
      <c r="BM5945">
        <f t="shared" si="1993"/>
        <v>2.12433E-2</v>
      </c>
    </row>
    <row r="5946" spans="63:65" x14ac:dyDescent="0.3">
      <c r="BK5946" s="1">
        <v>44978</v>
      </c>
      <c r="BL5946">
        <v>2.1691400000000001</v>
      </c>
      <c r="BM5946">
        <f t="shared" si="1993"/>
        <v>2.16914E-2</v>
      </c>
    </row>
    <row r="5947" spans="63:65" x14ac:dyDescent="0.3">
      <c r="BK5947" s="1">
        <v>44979</v>
      </c>
      <c r="BL5947">
        <v>2.16168</v>
      </c>
      <c r="BM5947">
        <f t="shared" si="1993"/>
        <v>2.1616800000000002E-2</v>
      </c>
    </row>
    <row r="5948" spans="63:65" x14ac:dyDescent="0.3">
      <c r="BK5948" s="1">
        <v>44980</v>
      </c>
      <c r="BL5948">
        <v>2.1433800000000001</v>
      </c>
      <c r="BM5948">
        <f t="shared" si="1993"/>
        <v>2.1433799999999999E-2</v>
      </c>
    </row>
    <row r="5949" spans="63:65" x14ac:dyDescent="0.3">
      <c r="BK5949" s="1">
        <v>44981</v>
      </c>
      <c r="BL5949">
        <v>2.1614800000000001</v>
      </c>
      <c r="BM5949">
        <f t="shared" si="1993"/>
        <v>2.16148E-2</v>
      </c>
    </row>
    <row r="5950" spans="63:65" x14ac:dyDescent="0.3">
      <c r="BK5950" s="1">
        <v>44984</v>
      </c>
      <c r="BL5950">
        <v>2.1589999999999998</v>
      </c>
      <c r="BM5950">
        <f t="shared" si="1993"/>
        <v>2.1589999999999998E-2</v>
      </c>
    </row>
    <row r="5951" spans="63:65" x14ac:dyDescent="0.3">
      <c r="BK5951" s="1">
        <v>44985</v>
      </c>
      <c r="BL5951">
        <v>2.16838</v>
      </c>
      <c r="BM5951">
        <f t="shared" si="1993"/>
        <v>2.16838E-2</v>
      </c>
    </row>
    <row r="5952" spans="63:65" x14ac:dyDescent="0.3">
      <c r="BK5952" s="1">
        <v>44986</v>
      </c>
      <c r="BL5952">
        <v>2.1802100000000002</v>
      </c>
      <c r="BM5952">
        <f t="shared" si="1993"/>
        <v>2.1802100000000001E-2</v>
      </c>
    </row>
    <row r="5953" spans="63:65" x14ac:dyDescent="0.3">
      <c r="BK5953" s="1">
        <v>44987</v>
      </c>
      <c r="BL5953">
        <v>2.1675800000000001</v>
      </c>
      <c r="BM5953">
        <f t="shared" si="1993"/>
        <v>2.1675800000000002E-2</v>
      </c>
    </row>
    <row r="5954" spans="63:65" x14ac:dyDescent="0.3">
      <c r="BK5954" s="1">
        <v>44988</v>
      </c>
      <c r="BL5954">
        <v>2.1368299999999998</v>
      </c>
      <c r="BM5954">
        <f t="shared" si="1993"/>
        <v>2.1368299999999996E-2</v>
      </c>
    </row>
    <row r="5955" spans="63:65" x14ac:dyDescent="0.3">
      <c r="BK5955" s="1">
        <v>44991</v>
      </c>
      <c r="BL5955">
        <v>2.1391100000000001</v>
      </c>
      <c r="BM5955">
        <f t="shared" si="1993"/>
        <v>2.13911E-2</v>
      </c>
    </row>
    <row r="5956" spans="63:65" x14ac:dyDescent="0.3">
      <c r="BK5956" s="1">
        <v>44992</v>
      </c>
      <c r="BL5956">
        <v>2.1759200000000001</v>
      </c>
      <c r="BM5956">
        <f t="shared" si="1993"/>
        <v>2.1759199999999999E-2</v>
      </c>
    </row>
    <row r="5957" spans="63:65" x14ac:dyDescent="0.3">
      <c r="BK5957" s="1">
        <v>44993</v>
      </c>
      <c r="BL5957">
        <v>2.17353</v>
      </c>
      <c r="BM5957">
        <f t="shared" si="1993"/>
        <v>2.1735299999999999E-2</v>
      </c>
    </row>
    <row r="5958" spans="63:65" x14ac:dyDescent="0.3">
      <c r="BK5958" s="1">
        <v>44994</v>
      </c>
      <c r="BL5958">
        <v>2.2133699999999998</v>
      </c>
      <c r="BM5958">
        <f t="shared" si="1993"/>
        <v>2.2133699999999999E-2</v>
      </c>
    </row>
    <row r="5959" spans="63:65" x14ac:dyDescent="0.3">
      <c r="BK5959" s="1">
        <v>44995</v>
      </c>
      <c r="BL5959">
        <v>2.2450700000000001</v>
      </c>
      <c r="BM5959">
        <f t="shared" si="1993"/>
        <v>2.2450700000000001E-2</v>
      </c>
    </row>
    <row r="5960" spans="63:65" x14ac:dyDescent="0.3">
      <c r="BK5960" s="1">
        <v>44998</v>
      </c>
      <c r="BL5960">
        <v>2.2525300000000001</v>
      </c>
      <c r="BM5960">
        <f t="shared" si="1993"/>
        <v>2.2525300000000002E-2</v>
      </c>
    </row>
    <row r="5961" spans="63:65" x14ac:dyDescent="0.3">
      <c r="BK5961" s="1">
        <v>44999</v>
      </c>
      <c r="BL5961">
        <v>2.22065</v>
      </c>
      <c r="BM5961">
        <f t="shared" si="1993"/>
        <v>2.2206500000000001E-2</v>
      </c>
    </row>
    <row r="5962" spans="63:65" x14ac:dyDescent="0.3">
      <c r="BK5962" s="1">
        <v>45000</v>
      </c>
      <c r="BL5962">
        <v>2.2402199999999999</v>
      </c>
      <c r="BM5962">
        <f t="shared" si="1993"/>
        <v>2.2402199999999997E-2</v>
      </c>
    </row>
    <row r="5963" spans="63:65" x14ac:dyDescent="0.3">
      <c r="BK5963" s="1">
        <v>45001</v>
      </c>
      <c r="BL5963">
        <v>2.2073</v>
      </c>
      <c r="BM5963">
        <f t="shared" si="1993"/>
        <v>2.2072999999999999E-2</v>
      </c>
    </row>
    <row r="5964" spans="63:65" x14ac:dyDescent="0.3">
      <c r="BK5964" s="1">
        <v>45002</v>
      </c>
      <c r="BL5964">
        <v>2.2323300000000001</v>
      </c>
      <c r="BM5964">
        <f t="shared" si="1993"/>
        <v>2.2323300000000001E-2</v>
      </c>
    </row>
    <row r="5965" spans="63:65" x14ac:dyDescent="0.3">
      <c r="BK5965" s="1">
        <v>45005</v>
      </c>
      <c r="BL5965">
        <v>2.2111200000000002</v>
      </c>
      <c r="BM5965">
        <f t="shared" si="1993"/>
        <v>2.2111200000000001E-2</v>
      </c>
    </row>
    <row r="5966" spans="63:65" x14ac:dyDescent="0.3">
      <c r="BK5966" s="1">
        <v>45006</v>
      </c>
      <c r="BL5966">
        <v>2.1898399999999998</v>
      </c>
      <c r="BM5966">
        <f t="shared" ref="BM5966:BM6029" si="1994">BL5966/100</f>
        <v>2.1898399999999998E-2</v>
      </c>
    </row>
    <row r="5967" spans="63:65" x14ac:dyDescent="0.3">
      <c r="BK5967" s="1">
        <v>45007</v>
      </c>
      <c r="BL5967">
        <v>2.2254100000000001</v>
      </c>
      <c r="BM5967">
        <f t="shared" si="1994"/>
        <v>2.2254100000000002E-2</v>
      </c>
    </row>
    <row r="5968" spans="63:65" x14ac:dyDescent="0.3">
      <c r="BK5968" s="1">
        <v>45008</v>
      </c>
      <c r="BL5968">
        <v>2.2228599999999998</v>
      </c>
      <c r="BM5968">
        <f t="shared" si="1994"/>
        <v>2.2228599999999998E-2</v>
      </c>
    </row>
    <row r="5969" spans="63:65" x14ac:dyDescent="0.3">
      <c r="BK5969" s="1">
        <v>45009</v>
      </c>
      <c r="BL5969">
        <v>2.2075200000000001</v>
      </c>
      <c r="BM5969">
        <f t="shared" si="1994"/>
        <v>2.2075200000000003E-2</v>
      </c>
    </row>
    <row r="5970" spans="63:65" x14ac:dyDescent="0.3">
      <c r="BK5970" s="1">
        <v>45012</v>
      </c>
      <c r="BL5970">
        <v>2.2023799999999998</v>
      </c>
      <c r="BM5970">
        <f t="shared" si="1994"/>
        <v>2.2023799999999996E-2</v>
      </c>
    </row>
    <row r="5971" spans="63:65" x14ac:dyDescent="0.3">
      <c r="BK5971" s="1">
        <v>45013</v>
      </c>
      <c r="BL5971">
        <v>2.2038799999999998</v>
      </c>
      <c r="BM5971">
        <f t="shared" si="1994"/>
        <v>2.2038799999999997E-2</v>
      </c>
    </row>
    <row r="5972" spans="63:65" x14ac:dyDescent="0.3">
      <c r="BK5972" s="1">
        <v>45014</v>
      </c>
      <c r="BL5972">
        <v>2.17137</v>
      </c>
      <c r="BM5972">
        <f t="shared" si="1994"/>
        <v>2.1713699999999999E-2</v>
      </c>
    </row>
    <row r="5973" spans="63:65" x14ac:dyDescent="0.3">
      <c r="BK5973" s="1">
        <v>45015</v>
      </c>
      <c r="BL5973">
        <v>2.1594199999999999</v>
      </c>
      <c r="BM5973">
        <f t="shared" si="1994"/>
        <v>2.1594199999999997E-2</v>
      </c>
    </row>
    <row r="5974" spans="63:65" x14ac:dyDescent="0.3">
      <c r="BK5974" s="1">
        <v>45016</v>
      </c>
      <c r="BL5974">
        <v>2.1271599999999999</v>
      </c>
      <c r="BM5974">
        <f t="shared" si="1994"/>
        <v>2.1271599999999998E-2</v>
      </c>
    </row>
    <row r="5975" spans="63:65" x14ac:dyDescent="0.3">
      <c r="BK5975" s="1">
        <v>45019</v>
      </c>
      <c r="BL5975">
        <v>2.1196299999999999</v>
      </c>
      <c r="BM5975">
        <f t="shared" si="1994"/>
        <v>2.1196299999999998E-2</v>
      </c>
    </row>
    <row r="5976" spans="63:65" x14ac:dyDescent="0.3">
      <c r="BK5976" s="1">
        <v>45020</v>
      </c>
      <c r="BL5976">
        <v>2.1351800000000001</v>
      </c>
      <c r="BM5976">
        <f t="shared" si="1994"/>
        <v>2.1351800000000001E-2</v>
      </c>
    </row>
    <row r="5977" spans="63:65" x14ac:dyDescent="0.3">
      <c r="BK5977" s="1">
        <v>45021</v>
      </c>
      <c r="BL5977">
        <v>2.1357900000000001</v>
      </c>
      <c r="BM5977">
        <f t="shared" si="1994"/>
        <v>2.1357899999999999E-2</v>
      </c>
    </row>
    <row r="5978" spans="63:65" x14ac:dyDescent="0.3">
      <c r="BK5978" s="1">
        <v>45022</v>
      </c>
      <c r="BL5978">
        <v>2.13144</v>
      </c>
      <c r="BM5978">
        <f t="shared" si="1994"/>
        <v>2.1314400000000001E-2</v>
      </c>
    </row>
    <row r="5979" spans="63:65" x14ac:dyDescent="0.3">
      <c r="BK5979" s="1">
        <v>45023</v>
      </c>
      <c r="BL5979">
        <v>2.13144</v>
      </c>
      <c r="BM5979">
        <f t="shared" si="1994"/>
        <v>2.1314400000000001E-2</v>
      </c>
    </row>
    <row r="5980" spans="63:65" x14ac:dyDescent="0.3">
      <c r="BK5980" s="1">
        <v>45026</v>
      </c>
      <c r="BL5980">
        <v>2.1283400000000001</v>
      </c>
      <c r="BM5980">
        <f t="shared" si="1994"/>
        <v>2.1283400000000001E-2</v>
      </c>
    </row>
    <row r="5981" spans="63:65" x14ac:dyDescent="0.3">
      <c r="BK5981" s="1">
        <v>45027</v>
      </c>
      <c r="BL5981">
        <v>2.1273900000000001</v>
      </c>
      <c r="BM5981">
        <f t="shared" si="1994"/>
        <v>2.1273900000000002E-2</v>
      </c>
    </row>
    <row r="5982" spans="63:65" x14ac:dyDescent="0.3">
      <c r="BK5982" s="1">
        <v>45028</v>
      </c>
      <c r="BL5982">
        <v>2.13428</v>
      </c>
      <c r="BM5982">
        <f t="shared" si="1994"/>
        <v>2.1342799999999999E-2</v>
      </c>
    </row>
    <row r="5983" spans="63:65" x14ac:dyDescent="0.3">
      <c r="BK5983" s="1">
        <v>45029</v>
      </c>
      <c r="BL5983">
        <v>2.1127899999999999</v>
      </c>
      <c r="BM5983">
        <f t="shared" si="1994"/>
        <v>2.1127899999999998E-2</v>
      </c>
    </row>
    <row r="5984" spans="63:65" x14ac:dyDescent="0.3">
      <c r="BK5984" s="1">
        <v>45030</v>
      </c>
      <c r="BL5984">
        <v>2.1180099999999999</v>
      </c>
      <c r="BM5984">
        <f t="shared" si="1994"/>
        <v>2.11801E-2</v>
      </c>
    </row>
    <row r="5985" spans="63:65" x14ac:dyDescent="0.3">
      <c r="BK5985" s="1">
        <v>45033</v>
      </c>
      <c r="BL5985">
        <v>2.1109200000000001</v>
      </c>
      <c r="BM5985">
        <f t="shared" si="1994"/>
        <v>2.1109200000000002E-2</v>
      </c>
    </row>
    <row r="5986" spans="63:65" x14ac:dyDescent="0.3">
      <c r="BK5986" s="1">
        <v>45034</v>
      </c>
      <c r="BL5986">
        <v>2.10927</v>
      </c>
      <c r="BM5986">
        <f t="shared" si="1994"/>
        <v>2.1092699999999999E-2</v>
      </c>
    </row>
    <row r="5987" spans="63:65" x14ac:dyDescent="0.3">
      <c r="BK5987" s="1">
        <v>45035</v>
      </c>
      <c r="BL5987">
        <v>2.1108799999999999</v>
      </c>
      <c r="BM5987">
        <f t="shared" si="1994"/>
        <v>2.1108799999999997E-2</v>
      </c>
    </row>
    <row r="5988" spans="63:65" x14ac:dyDescent="0.3">
      <c r="BK5988" s="1">
        <v>45036</v>
      </c>
      <c r="BL5988">
        <v>2.1215099999999998</v>
      </c>
      <c r="BM5988">
        <f t="shared" si="1994"/>
        <v>2.1215099999999997E-2</v>
      </c>
    </row>
    <row r="5989" spans="63:65" x14ac:dyDescent="0.3">
      <c r="BK5989" s="1">
        <v>45037</v>
      </c>
      <c r="BL5989">
        <v>2.1223900000000002</v>
      </c>
      <c r="BM5989">
        <f t="shared" si="1994"/>
        <v>2.1223900000000004E-2</v>
      </c>
    </row>
    <row r="5990" spans="63:65" x14ac:dyDescent="0.3">
      <c r="BK5990" s="1">
        <v>45040</v>
      </c>
      <c r="BL5990">
        <v>2.1209500000000001</v>
      </c>
      <c r="BM5990">
        <f t="shared" si="1994"/>
        <v>2.1209500000000003E-2</v>
      </c>
    </row>
    <row r="5991" spans="63:65" x14ac:dyDescent="0.3">
      <c r="BK5991" s="1">
        <v>45041</v>
      </c>
      <c r="BL5991">
        <v>2.1505299999999998</v>
      </c>
      <c r="BM5991">
        <f t="shared" si="1994"/>
        <v>2.1505299999999998E-2</v>
      </c>
    </row>
    <row r="5992" spans="63:65" x14ac:dyDescent="0.3">
      <c r="BK5992" s="1">
        <v>45042</v>
      </c>
      <c r="BL5992">
        <v>2.15604</v>
      </c>
      <c r="BM5992">
        <f t="shared" si="1994"/>
        <v>2.15604E-2</v>
      </c>
    </row>
    <row r="5993" spans="63:65" x14ac:dyDescent="0.3">
      <c r="BK5993" s="1">
        <v>45043</v>
      </c>
      <c r="BL5993">
        <v>2.1224500000000002</v>
      </c>
      <c r="BM5993">
        <f t="shared" si="1994"/>
        <v>2.12245E-2</v>
      </c>
    </row>
    <row r="5994" spans="63:65" x14ac:dyDescent="0.3">
      <c r="BK5994" s="1">
        <v>45044</v>
      </c>
      <c r="BL5994">
        <v>2.1027499999999999</v>
      </c>
      <c r="BM5994">
        <f t="shared" si="1994"/>
        <v>2.1027499999999998E-2</v>
      </c>
    </row>
    <row r="5995" spans="63:65" x14ac:dyDescent="0.3">
      <c r="BK5995" s="1">
        <v>45047</v>
      </c>
      <c r="BL5995">
        <v>2.1012</v>
      </c>
      <c r="BM5995">
        <f t="shared" si="1994"/>
        <v>2.1011999999999999E-2</v>
      </c>
    </row>
    <row r="5996" spans="63:65" x14ac:dyDescent="0.3">
      <c r="BK5996" s="1">
        <v>45048</v>
      </c>
      <c r="BL5996">
        <v>2.12974</v>
      </c>
      <c r="BM5996">
        <f t="shared" si="1994"/>
        <v>2.1297400000000001E-2</v>
      </c>
    </row>
    <row r="5997" spans="63:65" x14ac:dyDescent="0.3">
      <c r="BK5997" s="1">
        <v>45049</v>
      </c>
      <c r="BL5997">
        <v>2.1444800000000002</v>
      </c>
      <c r="BM5997">
        <f t="shared" si="1994"/>
        <v>2.14448E-2</v>
      </c>
    </row>
    <row r="5998" spans="63:65" x14ac:dyDescent="0.3">
      <c r="BK5998" s="1">
        <v>45050</v>
      </c>
      <c r="BL5998">
        <v>2.1603500000000002</v>
      </c>
      <c r="BM5998">
        <f t="shared" si="1994"/>
        <v>2.1603500000000001E-2</v>
      </c>
    </row>
    <row r="5999" spans="63:65" x14ac:dyDescent="0.3">
      <c r="BK5999" s="1">
        <v>45051</v>
      </c>
      <c r="BL5999">
        <v>2.1217899999999998</v>
      </c>
      <c r="BM5999">
        <f t="shared" si="1994"/>
        <v>2.1217899999999998E-2</v>
      </c>
    </row>
    <row r="6000" spans="63:65" x14ac:dyDescent="0.3">
      <c r="BK6000" s="1">
        <v>45054</v>
      </c>
      <c r="BL6000">
        <v>2.1231100000000001</v>
      </c>
      <c r="BM6000">
        <f t="shared" si="1994"/>
        <v>2.1231099999999999E-2</v>
      </c>
    </row>
    <row r="6001" spans="63:65" x14ac:dyDescent="0.3">
      <c r="BK6001" s="1">
        <v>45055</v>
      </c>
      <c r="BL6001">
        <v>2.1319699999999999</v>
      </c>
      <c r="BM6001">
        <f t="shared" si="1994"/>
        <v>2.13197E-2</v>
      </c>
    </row>
    <row r="6002" spans="63:65" x14ac:dyDescent="0.3">
      <c r="BK6002" s="1">
        <v>45056</v>
      </c>
      <c r="BL6002">
        <v>2.1257000000000001</v>
      </c>
      <c r="BM6002">
        <f t="shared" si="1994"/>
        <v>2.1257000000000002E-2</v>
      </c>
    </row>
    <row r="6003" spans="63:65" x14ac:dyDescent="0.3">
      <c r="BK6003" s="1">
        <v>45057</v>
      </c>
      <c r="BL6003">
        <v>2.13713</v>
      </c>
      <c r="BM6003">
        <f t="shared" si="1994"/>
        <v>2.1371299999999999E-2</v>
      </c>
    </row>
    <row r="6004" spans="63:65" x14ac:dyDescent="0.3">
      <c r="BK6004" s="1">
        <v>45058</v>
      </c>
      <c r="BL6004">
        <v>2.1393399999999998</v>
      </c>
      <c r="BM6004">
        <f t="shared" si="1994"/>
        <v>2.1393399999999996E-2</v>
      </c>
    </row>
    <row r="6005" spans="63:65" x14ac:dyDescent="0.3">
      <c r="BK6005" s="1">
        <v>45061</v>
      </c>
      <c r="BL6005">
        <v>2.1332399999999998</v>
      </c>
      <c r="BM6005">
        <f t="shared" si="1994"/>
        <v>2.1332399999999998E-2</v>
      </c>
    </row>
    <row r="6006" spans="63:65" x14ac:dyDescent="0.3">
      <c r="BK6006" s="1">
        <v>45062</v>
      </c>
      <c r="BL6006">
        <v>2.1526800000000001</v>
      </c>
      <c r="BM6006">
        <f t="shared" si="1994"/>
        <v>2.1526800000000002E-2</v>
      </c>
    </row>
    <row r="6007" spans="63:65" x14ac:dyDescent="0.3">
      <c r="BK6007" s="1">
        <v>45063</v>
      </c>
      <c r="BL6007">
        <v>2.1295299999999999</v>
      </c>
      <c r="BM6007">
        <f t="shared" si="1994"/>
        <v>2.12953E-2</v>
      </c>
    </row>
    <row r="6008" spans="63:65" x14ac:dyDescent="0.3">
      <c r="BK6008" s="1">
        <v>45064</v>
      </c>
      <c r="BL6008">
        <v>2.1142099999999999</v>
      </c>
      <c r="BM6008">
        <f t="shared" si="1994"/>
        <v>2.11421E-2</v>
      </c>
    </row>
    <row r="6009" spans="63:65" x14ac:dyDescent="0.3">
      <c r="BK6009" s="1">
        <v>45065</v>
      </c>
      <c r="BL6009">
        <v>2.1165500000000002</v>
      </c>
      <c r="BM6009">
        <f t="shared" si="1994"/>
        <v>2.11655E-2</v>
      </c>
    </row>
    <row r="6010" spans="63:65" x14ac:dyDescent="0.3">
      <c r="BK6010" s="1">
        <v>45068</v>
      </c>
      <c r="BL6010">
        <v>2.1201300000000001</v>
      </c>
      <c r="BM6010">
        <f t="shared" si="1994"/>
        <v>2.1201299999999999E-2</v>
      </c>
    </row>
    <row r="6011" spans="63:65" x14ac:dyDescent="0.3">
      <c r="BK6011" s="1">
        <v>45069</v>
      </c>
      <c r="BL6011">
        <v>2.1417600000000001</v>
      </c>
      <c r="BM6011">
        <f t="shared" si="1994"/>
        <v>2.1417600000000002E-2</v>
      </c>
    </row>
    <row r="6012" spans="63:65" x14ac:dyDescent="0.3">
      <c r="BK6012" s="1">
        <v>45070</v>
      </c>
      <c r="BL6012">
        <v>2.1599200000000001</v>
      </c>
      <c r="BM6012">
        <f t="shared" si="1994"/>
        <v>2.1599199999999999E-2</v>
      </c>
    </row>
    <row r="6013" spans="63:65" x14ac:dyDescent="0.3">
      <c r="BK6013" s="1">
        <v>45071</v>
      </c>
      <c r="BL6013">
        <v>2.1403699999999999</v>
      </c>
      <c r="BM6013">
        <f t="shared" si="1994"/>
        <v>2.1403699999999998E-2</v>
      </c>
    </row>
    <row r="6014" spans="63:65" x14ac:dyDescent="0.3">
      <c r="BK6014" s="1">
        <v>45072</v>
      </c>
      <c r="BL6014">
        <v>2.1181800000000002</v>
      </c>
      <c r="BM6014">
        <f t="shared" si="1994"/>
        <v>2.1181800000000001E-2</v>
      </c>
    </row>
    <row r="6015" spans="63:65" x14ac:dyDescent="0.3">
      <c r="BK6015" s="1">
        <v>45075</v>
      </c>
      <c r="BL6015">
        <v>2.1181800000000002</v>
      </c>
      <c r="BM6015">
        <f t="shared" si="1994"/>
        <v>2.1181800000000001E-2</v>
      </c>
    </row>
    <row r="6016" spans="63:65" x14ac:dyDescent="0.3">
      <c r="BK6016" s="1">
        <v>45076</v>
      </c>
      <c r="BL6016">
        <v>2.1212399999999998</v>
      </c>
      <c r="BM6016">
        <f t="shared" si="1994"/>
        <v>2.1212399999999999E-2</v>
      </c>
    </row>
    <row r="6017" spans="63:65" x14ac:dyDescent="0.3">
      <c r="BK6017" s="1">
        <v>45077</v>
      </c>
      <c r="BL6017">
        <v>2.1349800000000001</v>
      </c>
      <c r="BM6017">
        <f t="shared" si="1994"/>
        <v>2.1349800000000002E-2</v>
      </c>
    </row>
    <row r="6018" spans="63:65" x14ac:dyDescent="0.3">
      <c r="BK6018" s="1">
        <v>45078</v>
      </c>
      <c r="BL6018">
        <v>2.1145700000000001</v>
      </c>
      <c r="BM6018">
        <f t="shared" si="1994"/>
        <v>2.11457E-2</v>
      </c>
    </row>
    <row r="6019" spans="63:65" x14ac:dyDescent="0.3">
      <c r="BK6019" s="1">
        <v>45079</v>
      </c>
      <c r="BL6019">
        <v>2.0820599999999998</v>
      </c>
      <c r="BM6019">
        <f t="shared" si="1994"/>
        <v>2.0820599999999998E-2</v>
      </c>
    </row>
    <row r="6020" spans="63:65" x14ac:dyDescent="0.3">
      <c r="BK6020" s="1">
        <v>45082</v>
      </c>
      <c r="BL6020">
        <v>2.0899100000000002</v>
      </c>
      <c r="BM6020">
        <f t="shared" si="1994"/>
        <v>2.08991E-2</v>
      </c>
    </row>
    <row r="6021" spans="63:65" x14ac:dyDescent="0.3">
      <c r="BK6021" s="1">
        <v>45083</v>
      </c>
      <c r="BL6021">
        <v>2.0876399999999999</v>
      </c>
      <c r="BM6021">
        <f t="shared" si="1994"/>
        <v>2.08764E-2</v>
      </c>
    </row>
    <row r="6022" spans="63:65" x14ac:dyDescent="0.3">
      <c r="BK6022" s="1">
        <v>45084</v>
      </c>
      <c r="BL6022">
        <v>2.0895600000000001</v>
      </c>
      <c r="BM6022">
        <f t="shared" si="1994"/>
        <v>2.08956E-2</v>
      </c>
    </row>
    <row r="6023" spans="63:65" x14ac:dyDescent="0.3">
      <c r="BK6023" s="1">
        <v>45085</v>
      </c>
      <c r="BL6023">
        <v>2.0805799999999999</v>
      </c>
      <c r="BM6023">
        <f t="shared" si="1994"/>
        <v>2.0805799999999999E-2</v>
      </c>
    </row>
    <row r="6024" spans="63:65" x14ac:dyDescent="0.3">
      <c r="BK6024" s="1">
        <v>45086</v>
      </c>
      <c r="BL6024">
        <v>2.0805099999999999</v>
      </c>
      <c r="BM6024">
        <f t="shared" si="1994"/>
        <v>2.08051E-2</v>
      </c>
    </row>
    <row r="6025" spans="63:65" x14ac:dyDescent="0.3">
      <c r="BK6025" s="1">
        <v>45089</v>
      </c>
      <c r="BL6025">
        <v>2.0652200000000001</v>
      </c>
      <c r="BM6025">
        <f t="shared" si="1994"/>
        <v>2.0652199999999999E-2</v>
      </c>
    </row>
    <row r="6026" spans="63:65" x14ac:dyDescent="0.3">
      <c r="BK6026" s="1">
        <v>45090</v>
      </c>
      <c r="BL6026">
        <v>2.05063</v>
      </c>
      <c r="BM6026">
        <f t="shared" si="1994"/>
        <v>2.0506299999999998E-2</v>
      </c>
    </row>
    <row r="6027" spans="63:65" x14ac:dyDescent="0.3">
      <c r="BK6027" s="1">
        <v>45091</v>
      </c>
      <c r="BL6027">
        <v>2.0493399999999999</v>
      </c>
      <c r="BM6027">
        <f t="shared" si="1994"/>
        <v>2.0493399999999998E-2</v>
      </c>
    </row>
    <row r="6028" spans="63:65" x14ac:dyDescent="0.3">
      <c r="BK6028" s="1">
        <v>45092</v>
      </c>
      <c r="BL6028">
        <v>2.0230600000000001</v>
      </c>
      <c r="BM6028">
        <f t="shared" si="1994"/>
        <v>2.0230600000000001E-2</v>
      </c>
    </row>
    <row r="6029" spans="63:65" x14ac:dyDescent="0.3">
      <c r="BK6029" s="1">
        <v>45093</v>
      </c>
      <c r="BL6029">
        <v>2.0287999999999999</v>
      </c>
      <c r="BM6029">
        <f t="shared" si="1994"/>
        <v>2.0288E-2</v>
      </c>
    </row>
    <row r="6030" spans="63:65" x14ac:dyDescent="0.3">
      <c r="BK6030" s="1">
        <v>45096</v>
      </c>
      <c r="BL6030">
        <v>2.0285299999999999</v>
      </c>
      <c r="BM6030">
        <f t="shared" ref="BM6030:BM6034" si="1995">BL6030/100</f>
        <v>2.0285299999999999E-2</v>
      </c>
    </row>
    <row r="6031" spans="63:65" x14ac:dyDescent="0.3">
      <c r="BK6031" s="1">
        <v>45097</v>
      </c>
      <c r="BL6031">
        <v>2.0423900000000001</v>
      </c>
      <c r="BM6031">
        <f t="shared" si="1995"/>
        <v>2.0423900000000002E-2</v>
      </c>
    </row>
    <row r="6032" spans="63:65" x14ac:dyDescent="0.3">
      <c r="BK6032" s="1">
        <v>45098</v>
      </c>
      <c r="BL6032">
        <v>2.0474700000000001</v>
      </c>
      <c r="BM6032">
        <f t="shared" si="1995"/>
        <v>2.0474700000000002E-2</v>
      </c>
    </row>
    <row r="6033" spans="63:65" x14ac:dyDescent="0.3">
      <c r="BK6033" s="1">
        <v>45099</v>
      </c>
      <c r="BL6033">
        <v>2.0453199999999998</v>
      </c>
      <c r="BM6033">
        <f t="shared" si="1995"/>
        <v>2.0453199999999998E-2</v>
      </c>
    </row>
    <row r="6034" spans="63:65" x14ac:dyDescent="0.3">
      <c r="BK6034" s="1">
        <v>45100</v>
      </c>
      <c r="BL6034">
        <v>2.06135</v>
      </c>
      <c r="BM6034">
        <f t="shared" si="1995"/>
        <v>2.06135E-2</v>
      </c>
    </row>
    <row r="6035" spans="63:65" x14ac:dyDescent="0.3">
      <c r="BK6035" s="1">
        <v>45103</v>
      </c>
      <c r="BL6035">
        <v>2.0627499999999999</v>
      </c>
    </row>
    <row r="6036" spans="63:65" x14ac:dyDescent="0.3">
      <c r="BK6036" s="1">
        <v>45104</v>
      </c>
      <c r="BL6036">
        <v>2.0404200000000001</v>
      </c>
    </row>
    <row r="6037" spans="63:65" x14ac:dyDescent="0.3">
      <c r="BK6037" s="1">
        <v>45105</v>
      </c>
      <c r="BL6037">
        <v>2.0451199999999998</v>
      </c>
    </row>
    <row r="6038" spans="63:65" x14ac:dyDescent="0.3">
      <c r="BK6038" s="1">
        <v>45106</v>
      </c>
      <c r="BL6038">
        <v>2.03268</v>
      </c>
    </row>
    <row r="6039" spans="63:65" x14ac:dyDescent="0.3">
      <c r="BK6039" s="1">
        <v>45107</v>
      </c>
      <c r="BL6039">
        <v>2.0090699999999999</v>
      </c>
    </row>
    <row r="6040" spans="63:65" x14ac:dyDescent="0.3">
      <c r="BK6040" s="1">
        <v>45110</v>
      </c>
      <c r="BL6040">
        <v>2.0082</v>
      </c>
    </row>
    <row r="6041" spans="63:65" x14ac:dyDescent="0.3">
      <c r="BK6041" s="1">
        <v>45111</v>
      </c>
      <c r="BL6041">
        <v>2.0083099999999998</v>
      </c>
    </row>
    <row r="6042" spans="63:65" x14ac:dyDescent="0.3">
      <c r="BK6042" s="1">
        <v>45112</v>
      </c>
      <c r="BL6042">
        <v>2.0162900000000001</v>
      </c>
    </row>
    <row r="6043" spans="63:65" x14ac:dyDescent="0.3">
      <c r="BK6043" s="1">
        <v>45113</v>
      </c>
      <c r="BL6043">
        <v>2.0300699999999998</v>
      </c>
    </row>
    <row r="6044" spans="63:65" x14ac:dyDescent="0.3">
      <c r="BK6044" s="1">
        <v>45114</v>
      </c>
      <c r="BL6044">
        <v>2.03688</v>
      </c>
    </row>
    <row r="6045" spans="63:65" x14ac:dyDescent="0.3">
      <c r="BK6045" s="1">
        <v>45117</v>
      </c>
      <c r="BL6045">
        <v>2.0307499999999998</v>
      </c>
    </row>
    <row r="6046" spans="63:65" x14ac:dyDescent="0.3">
      <c r="BK6046" s="1">
        <v>45118</v>
      </c>
      <c r="BL6046">
        <v>2.0187900000000001</v>
      </c>
    </row>
    <row r="6047" spans="63:65" x14ac:dyDescent="0.3">
      <c r="BK6047" s="1">
        <v>45119</v>
      </c>
      <c r="BL6047">
        <v>2.0065200000000001</v>
      </c>
    </row>
    <row r="6048" spans="63:65" x14ac:dyDescent="0.3">
      <c r="BK6048" s="1">
        <v>45120</v>
      </c>
      <c r="BL6048">
        <v>1.99518</v>
      </c>
    </row>
    <row r="6049" spans="63:64" x14ac:dyDescent="0.3">
      <c r="BK6049" s="1">
        <v>45121</v>
      </c>
      <c r="BL6049">
        <v>1.9964200000000001</v>
      </c>
    </row>
    <row r="6050" spans="63:64" x14ac:dyDescent="0.3">
      <c r="BK6050" s="1">
        <v>45124</v>
      </c>
      <c r="BL6050">
        <v>1.9897199999999999</v>
      </c>
    </row>
    <row r="6051" spans="63:64" x14ac:dyDescent="0.3">
      <c r="BK6051" s="1">
        <v>45125</v>
      </c>
      <c r="BL6051">
        <v>1.97472</v>
      </c>
    </row>
    <row r="6052" spans="63:64" x14ac:dyDescent="0.3">
      <c r="BK6052" s="1">
        <v>45126</v>
      </c>
      <c r="BL6052">
        <v>1.9735199999999999</v>
      </c>
    </row>
    <row r="6053" spans="63:64" x14ac:dyDescent="0.3">
      <c r="BK6053" s="1">
        <v>45127</v>
      </c>
      <c r="BL6053">
        <v>1.9750799999999999</v>
      </c>
    </row>
    <row r="6054" spans="63:64" x14ac:dyDescent="0.3">
      <c r="BK6054" s="1">
        <v>45128</v>
      </c>
      <c r="BL6054">
        <v>1.9739199999999999</v>
      </c>
    </row>
    <row r="6055" spans="63:64" x14ac:dyDescent="0.3">
      <c r="BK6055" s="1">
        <v>45131</v>
      </c>
      <c r="BL6055">
        <v>1.9648099999999999</v>
      </c>
    </row>
    <row r="6056" spans="63:64" x14ac:dyDescent="0.3">
      <c r="BK6056" s="1">
        <v>45132</v>
      </c>
      <c r="BL6056">
        <v>1.9616400000000001</v>
      </c>
    </row>
    <row r="6057" spans="63:64" x14ac:dyDescent="0.3">
      <c r="BK6057" s="1">
        <v>45133</v>
      </c>
      <c r="BL6057">
        <v>1.96627</v>
      </c>
    </row>
    <row r="6058" spans="63:64" x14ac:dyDescent="0.3">
      <c r="BK6058" s="1">
        <v>45134</v>
      </c>
      <c r="BL6058">
        <v>1.98089</v>
      </c>
    </row>
    <row r="6059" spans="63:64" x14ac:dyDescent="0.3">
      <c r="BK6059" s="1">
        <v>45135</v>
      </c>
      <c r="BL6059">
        <v>1.9675800000000001</v>
      </c>
    </row>
    <row r="6060" spans="63:64" x14ac:dyDescent="0.3">
      <c r="BK6060" s="1">
        <v>45138</v>
      </c>
      <c r="BL6060">
        <v>1.96479</v>
      </c>
    </row>
    <row r="6061" spans="63:64" x14ac:dyDescent="0.3">
      <c r="BK6061" s="1">
        <v>45139</v>
      </c>
      <c r="BL6061">
        <v>1.96346</v>
      </c>
    </row>
    <row r="6062" spans="63:64" x14ac:dyDescent="0.3">
      <c r="BK6062" s="1">
        <v>45140</v>
      </c>
      <c r="BL6062">
        <v>1.9859199999999999</v>
      </c>
    </row>
    <row r="6063" spans="63:64" x14ac:dyDescent="0.3">
      <c r="BK6063" s="1">
        <v>45141</v>
      </c>
      <c r="BL6063">
        <v>1.99037</v>
      </c>
    </row>
    <row r="6064" spans="63:64" x14ac:dyDescent="0.3">
      <c r="BK6064" s="1">
        <v>45142</v>
      </c>
      <c r="BL6064">
        <v>2.0077600000000002</v>
      </c>
    </row>
    <row r="6065" spans="63:64" x14ac:dyDescent="0.3">
      <c r="BK6065" s="1">
        <v>45145</v>
      </c>
      <c r="BL6065">
        <v>1.99282</v>
      </c>
    </row>
    <row r="6066" spans="63:64" x14ac:dyDescent="0.3">
      <c r="BK6066" s="1">
        <v>45146</v>
      </c>
      <c r="BL6066">
        <v>1.9992000000000001</v>
      </c>
    </row>
    <row r="6067" spans="63:64" x14ac:dyDescent="0.3">
      <c r="BK6067" s="1">
        <v>45147</v>
      </c>
      <c r="BL6067">
        <v>2.0101399999999998</v>
      </c>
    </row>
    <row r="6068" spans="63:64" x14ac:dyDescent="0.3">
      <c r="BK6068" s="1">
        <v>45148</v>
      </c>
      <c r="BL6068">
        <v>2.0118299999999998</v>
      </c>
    </row>
    <row r="6069" spans="63:64" x14ac:dyDescent="0.3">
      <c r="BK6069" s="1">
        <v>45149</v>
      </c>
      <c r="BL6069">
        <v>2.0122499999999999</v>
      </c>
    </row>
    <row r="6070" spans="63:64" x14ac:dyDescent="0.3">
      <c r="BK6070" s="1">
        <v>45152</v>
      </c>
      <c r="BL6070">
        <v>2.0028299999999999</v>
      </c>
    </row>
    <row r="6071" spans="63:64" x14ac:dyDescent="0.3">
      <c r="BK6071" s="1">
        <v>45153</v>
      </c>
      <c r="BL6071">
        <v>2.0248599999999999</v>
      </c>
    </row>
    <row r="6072" spans="63:64" x14ac:dyDescent="0.3">
      <c r="BK6072" s="1">
        <v>45154</v>
      </c>
      <c r="BL6072">
        <v>2.0363199999999999</v>
      </c>
    </row>
    <row r="6073" spans="63:64" x14ac:dyDescent="0.3">
      <c r="BK6073" s="1">
        <v>45155</v>
      </c>
      <c r="BL6073">
        <v>2.0515599999999998</v>
      </c>
    </row>
    <row r="6074" spans="63:64" x14ac:dyDescent="0.3">
      <c r="BK6074" s="1">
        <v>45156</v>
      </c>
      <c r="BL6074">
        <v>2.0470000000000002</v>
      </c>
    </row>
    <row r="6075" spans="63:64" x14ac:dyDescent="0.3">
      <c r="BK6075" s="1">
        <v>45159</v>
      </c>
      <c r="BL6075">
        <v>2.0377100000000001</v>
      </c>
    </row>
    <row r="6076" spans="63:64" x14ac:dyDescent="0.3">
      <c r="BK6076" s="1">
        <v>45160</v>
      </c>
      <c r="BL6076">
        <v>2.0450699999999999</v>
      </c>
    </row>
    <row r="6077" spans="63:64" x14ac:dyDescent="0.3">
      <c r="BK6077" s="1">
        <v>45161</v>
      </c>
      <c r="BL6077">
        <v>2.0252300000000001</v>
      </c>
    </row>
    <row r="6078" spans="63:64" x14ac:dyDescent="0.3">
      <c r="BK6078" s="1">
        <v>45162</v>
      </c>
      <c r="BL6078">
        <v>2.0486900000000001</v>
      </c>
    </row>
    <row r="6079" spans="63:64" x14ac:dyDescent="0.3">
      <c r="BK6079" s="1">
        <v>45163</v>
      </c>
      <c r="BL6079">
        <v>2.0382899999999999</v>
      </c>
    </row>
    <row r="6080" spans="63:64" x14ac:dyDescent="0.3">
      <c r="BK6080" s="1">
        <v>45166</v>
      </c>
      <c r="BL6080">
        <v>2.0259399999999999</v>
      </c>
    </row>
    <row r="6081" spans="63:64" x14ac:dyDescent="0.3">
      <c r="BK6081" s="1">
        <v>45167</v>
      </c>
      <c r="BL6081">
        <v>2.0013899999999998</v>
      </c>
    </row>
    <row r="6082" spans="63:64" x14ac:dyDescent="0.3">
      <c r="BK6082" s="1">
        <v>45168</v>
      </c>
      <c r="BL6082">
        <v>1.99478</v>
      </c>
    </row>
    <row r="6083" spans="63:64" x14ac:dyDescent="0.3">
      <c r="BK6083" s="1">
        <v>45169</v>
      </c>
      <c r="BL6083">
        <v>2.0008499999999998</v>
      </c>
    </row>
    <row r="6084" spans="63:64" x14ac:dyDescent="0.3">
      <c r="BK6084" s="1">
        <v>45170</v>
      </c>
      <c r="BL6084">
        <v>1.99455</v>
      </c>
    </row>
    <row r="6085" spans="63:64" x14ac:dyDescent="0.3">
      <c r="BK6085" s="1">
        <v>45173</v>
      </c>
      <c r="BL6085">
        <v>1.9945299999999999</v>
      </c>
    </row>
    <row r="6086" spans="63:64" x14ac:dyDescent="0.3">
      <c r="BK6086" s="1">
        <v>45174</v>
      </c>
      <c r="BL6086">
        <v>2.0065499999999998</v>
      </c>
    </row>
    <row r="6087" spans="63:64" x14ac:dyDescent="0.3">
      <c r="BK6087" s="1">
        <v>45175</v>
      </c>
      <c r="BL6087">
        <v>2.0213999999999999</v>
      </c>
    </row>
    <row r="6088" spans="63:64" x14ac:dyDescent="0.3">
      <c r="BK6088" s="1">
        <v>45176</v>
      </c>
      <c r="BL6088">
        <v>2.0313500000000002</v>
      </c>
    </row>
    <row r="6089" spans="63:64" x14ac:dyDescent="0.3">
      <c r="BK6089" s="1">
        <v>45177</v>
      </c>
      <c r="BL6089">
        <v>2.02773</v>
      </c>
    </row>
    <row r="6090" spans="63:64" x14ac:dyDescent="0.3">
      <c r="BK6090" s="1">
        <v>45180</v>
      </c>
      <c r="BL6090">
        <v>2.02169</v>
      </c>
    </row>
    <row r="6091" spans="63:64" x14ac:dyDescent="0.3">
      <c r="BK6091" s="1">
        <v>45181</v>
      </c>
      <c r="BL6091">
        <v>2.0295399999999999</v>
      </c>
    </row>
    <row r="6092" spans="63:64" x14ac:dyDescent="0.3">
      <c r="BK6092" s="1">
        <v>45182</v>
      </c>
      <c r="BL6092">
        <v>2.0308999999999999</v>
      </c>
    </row>
    <row r="6093" spans="63:64" x14ac:dyDescent="0.3">
      <c r="BK6093" s="1">
        <v>45183</v>
      </c>
      <c r="BL6093">
        <v>2.0135800000000001</v>
      </c>
    </row>
    <row r="6094" spans="63:64" x14ac:dyDescent="0.3">
      <c r="BK6094" s="1">
        <v>45184</v>
      </c>
      <c r="BL6094">
        <v>2.0391599999999999</v>
      </c>
    </row>
    <row r="6095" spans="63:64" x14ac:dyDescent="0.3">
      <c r="BK6095" s="1">
        <v>45187</v>
      </c>
      <c r="BL6095">
        <v>2.0360399999999998</v>
      </c>
    </row>
    <row r="6096" spans="63:64" x14ac:dyDescent="0.3">
      <c r="BK6096" s="1">
        <v>45188</v>
      </c>
      <c r="BL6096">
        <v>2.0502199999999999</v>
      </c>
    </row>
    <row r="6097" spans="63:64" x14ac:dyDescent="0.3">
      <c r="BK6097" s="1">
        <v>45189</v>
      </c>
      <c r="BL6097">
        <v>2.06731</v>
      </c>
    </row>
    <row r="6098" spans="63:64" x14ac:dyDescent="0.3">
      <c r="BK6098" s="1">
        <v>45190</v>
      </c>
      <c r="BL6098">
        <v>2.09775</v>
      </c>
    </row>
    <row r="6099" spans="63:64" x14ac:dyDescent="0.3">
      <c r="BK6099" s="1">
        <v>45191</v>
      </c>
      <c r="BL6099">
        <v>2.1007199999999999</v>
      </c>
    </row>
    <row r="6100" spans="63:64" x14ac:dyDescent="0.3">
      <c r="BK6100" s="1">
        <v>45194</v>
      </c>
      <c r="BL6100">
        <v>2.0950199999999999</v>
      </c>
    </row>
    <row r="6101" spans="63:64" x14ac:dyDescent="0.3">
      <c r="BK6101" s="1">
        <v>45195</v>
      </c>
      <c r="BL6101">
        <v>2.1255500000000001</v>
      </c>
    </row>
    <row r="6102" spans="63:64" x14ac:dyDescent="0.3">
      <c r="BK6102" s="1">
        <v>45196</v>
      </c>
      <c r="BL6102">
        <v>2.1259899999999998</v>
      </c>
    </row>
    <row r="6103" spans="63:64" x14ac:dyDescent="0.3">
      <c r="BK6103" s="1">
        <v>45197</v>
      </c>
      <c r="BL6103">
        <v>2.11693</v>
      </c>
    </row>
    <row r="6104" spans="63:64" x14ac:dyDescent="0.3">
      <c r="BK6104" s="1">
        <v>45198</v>
      </c>
      <c r="BL6104">
        <v>2.12479</v>
      </c>
    </row>
    <row r="6105" spans="63:64" x14ac:dyDescent="0.3">
      <c r="BK6105" s="1">
        <v>45201</v>
      </c>
      <c r="BL6105">
        <v>2.1300699999999999</v>
      </c>
    </row>
    <row r="6106" spans="63:64" x14ac:dyDescent="0.3">
      <c r="BK6106" s="1">
        <v>45202</v>
      </c>
      <c r="BL6106">
        <v>2.1549499999999999</v>
      </c>
    </row>
    <row r="6107" spans="63:64" x14ac:dyDescent="0.3">
      <c r="BK6107" s="1">
        <v>45203</v>
      </c>
      <c r="BL6107">
        <v>2.1456300000000001</v>
      </c>
    </row>
    <row r="6108" spans="63:64" x14ac:dyDescent="0.3">
      <c r="BK6108" s="1">
        <v>45204</v>
      </c>
      <c r="BL6108">
        <v>2.1475</v>
      </c>
    </row>
    <row r="6109" spans="63:64" x14ac:dyDescent="0.3">
      <c r="BK6109" s="1">
        <v>45205</v>
      </c>
      <c r="BL6109">
        <v>2.1258400000000002</v>
      </c>
    </row>
    <row r="6110" spans="63:64" x14ac:dyDescent="0.3">
      <c r="BK6110" s="1">
        <v>45208</v>
      </c>
      <c r="BL6110">
        <v>2.1070899999999999</v>
      </c>
    </row>
    <row r="6111" spans="63:64" x14ac:dyDescent="0.3">
      <c r="BK6111" s="1">
        <v>45209</v>
      </c>
      <c r="BL6111">
        <v>2.09735</v>
      </c>
    </row>
    <row r="6112" spans="63:64" x14ac:dyDescent="0.3">
      <c r="BK6112" s="1">
        <v>45210</v>
      </c>
      <c r="BL6112">
        <v>2.0898500000000002</v>
      </c>
    </row>
    <row r="6113" spans="63:64" x14ac:dyDescent="0.3">
      <c r="BK6113" s="1">
        <v>45211</v>
      </c>
      <c r="BL6113">
        <v>2.1009199999999999</v>
      </c>
    </row>
    <row r="6114" spans="63:64" x14ac:dyDescent="0.3">
      <c r="BK6114" s="1">
        <v>45212</v>
      </c>
      <c r="BL6114">
        <v>2.1059899999999998</v>
      </c>
    </row>
    <row r="6115" spans="63:64" x14ac:dyDescent="0.3">
      <c r="BK6115" s="1">
        <v>45215</v>
      </c>
      <c r="BL6115">
        <v>2.0855899999999998</v>
      </c>
    </row>
    <row r="6116" spans="63:64" x14ac:dyDescent="0.3">
      <c r="BK6116" s="1">
        <v>45216</v>
      </c>
      <c r="BL6116">
        <v>2.08846</v>
      </c>
    </row>
    <row r="6117" spans="63:64" x14ac:dyDescent="0.3">
      <c r="BK6117" s="1">
        <v>45217</v>
      </c>
      <c r="BL6117">
        <v>2.1124399999999999</v>
      </c>
    </row>
    <row r="6118" spans="63:64" x14ac:dyDescent="0.3">
      <c r="BK6118" s="1">
        <v>45218</v>
      </c>
      <c r="BL6118">
        <v>2.1290800000000001</v>
      </c>
    </row>
    <row r="6119" spans="63:64" x14ac:dyDescent="0.3">
      <c r="BK6119" s="1">
        <v>45219</v>
      </c>
      <c r="BL6119">
        <v>2.1551100000000001</v>
      </c>
    </row>
    <row r="6120" spans="63:64" x14ac:dyDescent="0.3">
      <c r="BK6120" s="1">
        <v>45222</v>
      </c>
      <c r="BL6120">
        <v>2.1602299999999999</v>
      </c>
    </row>
    <row r="6121" spans="63:64" x14ac:dyDescent="0.3">
      <c r="BK6121" s="1">
        <v>45223</v>
      </c>
      <c r="BL6121">
        <v>2.1469900000000002</v>
      </c>
    </row>
    <row r="6122" spans="63:64" x14ac:dyDescent="0.3">
      <c r="BK6122" s="1">
        <v>45224</v>
      </c>
      <c r="BL6122">
        <v>2.1636099999999998</v>
      </c>
    </row>
    <row r="6123" spans="63:64" x14ac:dyDescent="0.3">
      <c r="BK6123" s="1">
        <v>45225</v>
      </c>
      <c r="BL6123">
        <v>2.1864699999999999</v>
      </c>
    </row>
    <row r="6124" spans="63:64" x14ac:dyDescent="0.3">
      <c r="BK6124" s="1">
        <v>45226</v>
      </c>
      <c r="BL6124">
        <v>2.2105899999999998</v>
      </c>
    </row>
    <row r="6125" spans="63:64" x14ac:dyDescent="0.3">
      <c r="BK6125" s="1">
        <v>45229</v>
      </c>
      <c r="BL6125">
        <v>2.18371</v>
      </c>
    </row>
    <row r="6126" spans="63:64" x14ac:dyDescent="0.3">
      <c r="BK6126" s="1">
        <v>45230</v>
      </c>
      <c r="BL6126">
        <v>2.1703899999999998</v>
      </c>
    </row>
    <row r="6127" spans="63:64" x14ac:dyDescent="0.3">
      <c r="BK6127" s="1">
        <v>45231</v>
      </c>
      <c r="BL6127">
        <v>2.1531799999999999</v>
      </c>
    </row>
    <row r="6128" spans="63:64" x14ac:dyDescent="0.3">
      <c r="BK6128" s="1">
        <v>45232</v>
      </c>
      <c r="BL6128">
        <v>2.11022</v>
      </c>
    </row>
    <row r="6129" spans="63:64" x14ac:dyDescent="0.3">
      <c r="BK6129" s="1">
        <v>45233</v>
      </c>
      <c r="BL6129">
        <v>2.0939700000000001</v>
      </c>
    </row>
    <row r="6130" spans="63:64" x14ac:dyDescent="0.3">
      <c r="BK6130" s="1">
        <v>45236</v>
      </c>
      <c r="BL6130">
        <v>2.0860099999999999</v>
      </c>
    </row>
    <row r="6131" spans="63:64" x14ac:dyDescent="0.3">
      <c r="BK6131" s="1">
        <v>45237</v>
      </c>
      <c r="BL6131">
        <v>2.0846399999999998</v>
      </c>
    </row>
    <row r="6132" spans="63:64" x14ac:dyDescent="0.3">
      <c r="BK6132" s="1">
        <v>45238</v>
      </c>
      <c r="BL6132">
        <v>2.08291</v>
      </c>
    </row>
    <row r="6133" spans="63:64" x14ac:dyDescent="0.3">
      <c r="BK6133" s="1">
        <v>45239</v>
      </c>
      <c r="BL6133">
        <v>2.0995499999999998</v>
      </c>
    </row>
    <row r="6134" spans="63:64" x14ac:dyDescent="0.3">
      <c r="BK6134" s="1">
        <v>45240</v>
      </c>
      <c r="BL6134">
        <v>2.0690900000000001</v>
      </c>
    </row>
    <row r="6135" spans="63:64" x14ac:dyDescent="0.3">
      <c r="BK6135" s="1">
        <v>45243</v>
      </c>
      <c r="BL6135">
        <v>2.0760399999999999</v>
      </c>
    </row>
    <row r="6136" spans="63:64" x14ac:dyDescent="0.3">
      <c r="BK6136" s="1">
        <v>45244</v>
      </c>
      <c r="BL6136">
        <v>2.04034</v>
      </c>
    </row>
    <row r="6137" spans="63:64" x14ac:dyDescent="0.3">
      <c r="BK6137" s="1">
        <v>45245</v>
      </c>
      <c r="BL6137">
        <v>2.0393400000000002</v>
      </c>
    </row>
    <row r="6138" spans="63:64" x14ac:dyDescent="0.3">
      <c r="BK6138" s="1">
        <v>45246</v>
      </c>
      <c r="BL6138">
        <v>2.0371199999999998</v>
      </c>
    </row>
    <row r="6139" spans="63:64" x14ac:dyDescent="0.3">
      <c r="BK6139" s="1">
        <v>45247</v>
      </c>
      <c r="BL6139">
        <v>2.03484</v>
      </c>
    </row>
    <row r="6140" spans="63:64" x14ac:dyDescent="0.3">
      <c r="BK6140" s="1">
        <v>45250</v>
      </c>
      <c r="BL6140">
        <v>2.02155</v>
      </c>
    </row>
    <row r="6141" spans="63:64" x14ac:dyDescent="0.3">
      <c r="BK6141" s="1">
        <v>45251</v>
      </c>
      <c r="BL6141">
        <v>2.0260600000000002</v>
      </c>
    </row>
    <row r="6142" spans="63:64" x14ac:dyDescent="0.3">
      <c r="BK6142" s="1">
        <v>45252</v>
      </c>
      <c r="BL6142">
        <v>2.0192299999999999</v>
      </c>
    </row>
    <row r="6143" spans="63:64" x14ac:dyDescent="0.3">
      <c r="BK6143" s="1">
        <v>45253</v>
      </c>
      <c r="BL6143">
        <v>2.0192299999999999</v>
      </c>
    </row>
    <row r="6144" spans="63:64" x14ac:dyDescent="0.3">
      <c r="BK6144" s="1">
        <v>45254</v>
      </c>
      <c r="BL6144">
        <v>2.0169299999999999</v>
      </c>
    </row>
    <row r="6145" spans="63:64" x14ac:dyDescent="0.3">
      <c r="BK6145" s="1">
        <v>45257</v>
      </c>
      <c r="BL6145">
        <v>2.0215399999999999</v>
      </c>
    </row>
    <row r="6146" spans="63:64" x14ac:dyDescent="0.3">
      <c r="BK6146" s="1">
        <v>45258</v>
      </c>
      <c r="BL6146">
        <v>2.0203899999999999</v>
      </c>
    </row>
    <row r="6147" spans="63:64" x14ac:dyDescent="0.3">
      <c r="BK6147" s="1">
        <v>45259</v>
      </c>
      <c r="BL6147">
        <v>2.02095</v>
      </c>
    </row>
    <row r="6148" spans="63:64" x14ac:dyDescent="0.3">
      <c r="BK6148" s="1">
        <v>45260</v>
      </c>
      <c r="BL6148">
        <v>2.0020600000000002</v>
      </c>
    </row>
    <row r="6149" spans="63:64" x14ac:dyDescent="0.3">
      <c r="BK6149" s="1">
        <v>45261</v>
      </c>
      <c r="BL6149">
        <v>1.9892700000000001</v>
      </c>
    </row>
    <row r="6150" spans="63:64" x14ac:dyDescent="0.3">
      <c r="BK6150" s="1">
        <v>45264</v>
      </c>
      <c r="BL6150">
        <v>1.9965999999999999</v>
      </c>
    </row>
    <row r="6151" spans="63:64" x14ac:dyDescent="0.3">
      <c r="BK6151" s="1">
        <v>45265</v>
      </c>
      <c r="BL6151">
        <v>2.0004599999999999</v>
      </c>
    </row>
    <row r="6152" spans="63:64" x14ac:dyDescent="0.3">
      <c r="BK6152" s="1">
        <v>45266</v>
      </c>
      <c r="BL6152">
        <v>2.0102000000000002</v>
      </c>
    </row>
    <row r="6153" spans="63:64" x14ac:dyDescent="0.3">
      <c r="BK6153" s="1">
        <v>45267</v>
      </c>
      <c r="BL6153">
        <v>2.00549</v>
      </c>
    </row>
    <row r="6154" spans="63:64" x14ac:dyDescent="0.3">
      <c r="BK6154" s="1">
        <v>45268</v>
      </c>
      <c r="BL6154">
        <v>1.99878</v>
      </c>
    </row>
    <row r="6155" spans="63:64" x14ac:dyDescent="0.3">
      <c r="BK6155" s="1">
        <v>45271</v>
      </c>
      <c r="BL6155">
        <v>1.9891099999999999</v>
      </c>
    </row>
    <row r="6156" spans="63:64" x14ac:dyDescent="0.3">
      <c r="BK6156" s="1">
        <v>45272</v>
      </c>
      <c r="BL6156">
        <v>1.98268</v>
      </c>
    </row>
    <row r="6157" spans="63:64" x14ac:dyDescent="0.3">
      <c r="BK6157" s="1">
        <v>45273</v>
      </c>
      <c r="BL6157">
        <v>1.95435</v>
      </c>
    </row>
    <row r="6158" spans="63:64" x14ac:dyDescent="0.3">
      <c r="BK6158" s="1">
        <v>45274</v>
      </c>
      <c r="BL6158">
        <v>1.9486300000000001</v>
      </c>
    </row>
    <row r="6159" spans="63:64" x14ac:dyDescent="0.3">
      <c r="BK6159" s="1">
        <v>45275</v>
      </c>
      <c r="BL6159">
        <v>1.9517899999999999</v>
      </c>
    </row>
    <row r="6160" spans="63:64" x14ac:dyDescent="0.3">
      <c r="BK6160" s="1">
        <v>45278</v>
      </c>
      <c r="BL6160">
        <v>1.9475499999999999</v>
      </c>
    </row>
    <row r="6161" spans="63:64" x14ac:dyDescent="0.3">
      <c r="BK6161" s="1">
        <v>45279</v>
      </c>
      <c r="BL6161">
        <v>1.9375</v>
      </c>
    </row>
    <row r="6162" spans="63:64" x14ac:dyDescent="0.3">
      <c r="BK6162" s="1">
        <v>45280</v>
      </c>
      <c r="BL6162">
        <v>1.9669300000000001</v>
      </c>
    </row>
    <row r="6163" spans="63:64" x14ac:dyDescent="0.3">
      <c r="BK6163" s="1">
        <v>45281</v>
      </c>
      <c r="BL6163">
        <v>1.94939</v>
      </c>
    </row>
    <row r="6164" spans="63:64" x14ac:dyDescent="0.3">
      <c r="BK6164" s="1">
        <v>45282</v>
      </c>
      <c r="BL6164">
        <v>1.9454400000000001</v>
      </c>
    </row>
    <row r="6165" spans="63:64" x14ac:dyDescent="0.3">
      <c r="BK6165" s="1">
        <v>45285</v>
      </c>
      <c r="BL6165">
        <v>1.9454400000000001</v>
      </c>
    </row>
    <row r="6166" spans="63:64" x14ac:dyDescent="0.3">
      <c r="BK6166" s="1">
        <v>45286</v>
      </c>
      <c r="BL6166">
        <v>1.9376199999999999</v>
      </c>
    </row>
    <row r="6167" spans="63:64" x14ac:dyDescent="0.3">
      <c r="BK6167" s="1">
        <v>45287</v>
      </c>
      <c r="BL6167">
        <v>1.9349499999999999</v>
      </c>
    </row>
    <row r="6168" spans="63:64" x14ac:dyDescent="0.3">
      <c r="BK6168" s="1">
        <v>45288</v>
      </c>
      <c r="BL6168">
        <v>1.9329700000000001</v>
      </c>
    </row>
    <row r="6169" spans="63:64" x14ac:dyDescent="0.3">
      <c r="BK6169" s="1">
        <v>45289</v>
      </c>
      <c r="BL6169">
        <v>1.93631</v>
      </c>
    </row>
    <row r="6170" spans="63:64" x14ac:dyDescent="0.3">
      <c r="BK6170" s="1">
        <v>45292</v>
      </c>
      <c r="BL6170">
        <v>1.9363900000000001</v>
      </c>
    </row>
    <row r="6171" spans="63:64" x14ac:dyDescent="0.3">
      <c r="BK6171" s="1">
        <v>45293</v>
      </c>
      <c r="BL6171">
        <v>1.94333</v>
      </c>
    </row>
    <row r="6172" spans="63:64" x14ac:dyDescent="0.3">
      <c r="BK6172" s="1">
        <v>45294</v>
      </c>
      <c r="BL6172">
        <v>1.9571400000000001</v>
      </c>
    </row>
    <row r="6173" spans="63:64" x14ac:dyDescent="0.3">
      <c r="BK6173" s="1">
        <v>45295</v>
      </c>
      <c r="BL6173">
        <v>1.9595199999999999</v>
      </c>
    </row>
    <row r="6174" spans="63:64" x14ac:dyDescent="0.3">
      <c r="BK6174" s="1">
        <v>45296</v>
      </c>
      <c r="BL6174">
        <v>1.9559899999999999</v>
      </c>
    </row>
    <row r="6175" spans="63:64" x14ac:dyDescent="0.3">
      <c r="BK6175" s="1">
        <v>45299</v>
      </c>
      <c r="BL6175">
        <v>1.9318900000000001</v>
      </c>
    </row>
    <row r="6176" spans="63:64" x14ac:dyDescent="0.3">
      <c r="BK6176" s="1">
        <v>45300</v>
      </c>
      <c r="BL6176">
        <v>1.9379599999999999</v>
      </c>
    </row>
    <row r="6177" spans="63:64" x14ac:dyDescent="0.3">
      <c r="BK6177" s="1">
        <v>45301</v>
      </c>
      <c r="BL6177">
        <v>1.9301299999999999</v>
      </c>
    </row>
    <row r="6178" spans="63:64" x14ac:dyDescent="0.3">
      <c r="BK6178" s="1">
        <v>45302</v>
      </c>
      <c r="BL6178">
        <v>1.93896</v>
      </c>
    </row>
    <row r="6179" spans="63:64" x14ac:dyDescent="0.3">
      <c r="BK6179" s="1">
        <v>45303</v>
      </c>
      <c r="BL6179">
        <v>1.9356599999999999</v>
      </c>
    </row>
    <row r="6180" spans="63:64" x14ac:dyDescent="0.3">
      <c r="BK6180" s="1">
        <v>45306</v>
      </c>
      <c r="BL6180">
        <v>1.93584</v>
      </c>
    </row>
    <row r="6181" spans="63:64" x14ac:dyDescent="0.3">
      <c r="BK6181" s="1">
        <v>45307</v>
      </c>
      <c r="BL6181">
        <v>1.9436800000000001</v>
      </c>
    </row>
    <row r="6182" spans="63:64" x14ac:dyDescent="0.3">
      <c r="BK6182" s="1">
        <v>45308</v>
      </c>
      <c r="BL6182">
        <v>1.95495</v>
      </c>
    </row>
    <row r="6183" spans="63:64" x14ac:dyDescent="0.3">
      <c r="BK6183" s="1">
        <v>45309</v>
      </c>
      <c r="BL6183">
        <v>1.9397500000000001</v>
      </c>
    </row>
    <row r="6184" spans="63:64" x14ac:dyDescent="0.3">
      <c r="BK6184" s="1">
        <v>45310</v>
      </c>
      <c r="BL6184">
        <v>1.9181299999999999</v>
      </c>
    </row>
    <row r="6185" spans="63:64" x14ac:dyDescent="0.3">
      <c r="BK6185" s="1">
        <v>45313</v>
      </c>
      <c r="BL6185">
        <v>1.9129499999999999</v>
      </c>
    </row>
    <row r="6186" spans="63:64" x14ac:dyDescent="0.3">
      <c r="BK6186" s="1">
        <v>45314</v>
      </c>
      <c r="BL6186">
        <v>1.90771</v>
      </c>
    </row>
    <row r="6187" spans="63:64" x14ac:dyDescent="0.3">
      <c r="BK6187" s="1">
        <v>45315</v>
      </c>
      <c r="BL6187">
        <v>1.9013100000000001</v>
      </c>
    </row>
    <row r="6188" spans="63:64" x14ac:dyDescent="0.3">
      <c r="BK6188" s="1">
        <v>45316</v>
      </c>
      <c r="BL6188">
        <v>1.8900600000000001</v>
      </c>
    </row>
    <row r="6189" spans="63:64" x14ac:dyDescent="0.3">
      <c r="BK6189" s="1">
        <v>45317</v>
      </c>
      <c r="BL6189">
        <v>1.8967700000000001</v>
      </c>
    </row>
    <row r="6190" spans="63:64" x14ac:dyDescent="0.3">
      <c r="BK6190" s="1">
        <v>45320</v>
      </c>
      <c r="BL6190">
        <v>1.88649</v>
      </c>
    </row>
    <row r="6191" spans="63:64" x14ac:dyDescent="0.3">
      <c r="BK6191" s="1">
        <v>45321</v>
      </c>
      <c r="BL6191">
        <v>1.8853599999999999</v>
      </c>
    </row>
    <row r="6192" spans="63:64" x14ac:dyDescent="0.3">
      <c r="BK6192" s="1">
        <v>45322</v>
      </c>
      <c r="BL6192">
        <v>1.9105399999999999</v>
      </c>
    </row>
    <row r="6193" spans="63:64" x14ac:dyDescent="0.3">
      <c r="BK6193" s="1">
        <v>45323</v>
      </c>
      <c r="BL6193">
        <v>1.85057</v>
      </c>
    </row>
    <row r="6194" spans="63:64" x14ac:dyDescent="0.3">
      <c r="BK6194" s="1">
        <v>45324</v>
      </c>
      <c r="BL6194">
        <v>1.8355900000000001</v>
      </c>
    </row>
    <row r="6195" spans="63:64" x14ac:dyDescent="0.3">
      <c r="BK6195" s="1">
        <v>45327</v>
      </c>
      <c r="BL6195">
        <v>1.84161</v>
      </c>
    </row>
    <row r="6196" spans="63:64" x14ac:dyDescent="0.3">
      <c r="BK6196" s="1">
        <v>45328</v>
      </c>
      <c r="BL6196">
        <v>1.83657</v>
      </c>
    </row>
    <row r="6197" spans="63:64" x14ac:dyDescent="0.3">
      <c r="BK6197" s="1">
        <v>45329</v>
      </c>
      <c r="BL6197">
        <v>1.8258799999999999</v>
      </c>
    </row>
    <row r="6198" spans="63:64" x14ac:dyDescent="0.3">
      <c r="BK6198" s="1">
        <v>45330</v>
      </c>
      <c r="BL6198">
        <v>1.8249500000000001</v>
      </c>
    </row>
    <row r="6199" spans="63:64" x14ac:dyDescent="0.3">
      <c r="BK6199" s="1">
        <v>45331</v>
      </c>
      <c r="BL6199">
        <v>1.8175300000000001</v>
      </c>
    </row>
    <row r="6200" spans="63:64" x14ac:dyDescent="0.3">
      <c r="BK6200" s="1">
        <v>45334</v>
      </c>
      <c r="BL6200">
        <v>1.8163199999999999</v>
      </c>
    </row>
    <row r="6201" spans="63:64" x14ac:dyDescent="0.3">
      <c r="BK6201" s="1">
        <v>45335</v>
      </c>
      <c r="BL6201">
        <v>1.8406800000000001</v>
      </c>
    </row>
    <row r="6202" spans="63:64" x14ac:dyDescent="0.3">
      <c r="BK6202" s="1">
        <v>45336</v>
      </c>
      <c r="BL6202">
        <v>1.8268800000000001</v>
      </c>
    </row>
    <row r="6203" spans="63:64" x14ac:dyDescent="0.3">
      <c r="BK6203" s="1">
        <v>45337</v>
      </c>
      <c r="BL6203">
        <v>1.81653</v>
      </c>
    </row>
    <row r="6204" spans="63:64" x14ac:dyDescent="0.3">
      <c r="BK6204" s="1">
        <v>45338</v>
      </c>
      <c r="BL6204">
        <v>1.82379</v>
      </c>
    </row>
    <row r="6205" spans="63:64" x14ac:dyDescent="0.3">
      <c r="BK6205" s="1">
        <v>45341</v>
      </c>
      <c r="BL6205">
        <v>1.8245499999999999</v>
      </c>
    </row>
    <row r="6206" spans="63:64" x14ac:dyDescent="0.3">
      <c r="BK6206" s="1">
        <v>45342</v>
      </c>
      <c r="BL6206">
        <v>1.8305100000000001</v>
      </c>
    </row>
    <row r="6207" spans="63:64" x14ac:dyDescent="0.3">
      <c r="BK6207" s="1">
        <v>45343</v>
      </c>
      <c r="BL6207">
        <v>1.82657</v>
      </c>
    </row>
    <row r="6208" spans="63:64" x14ac:dyDescent="0.3">
      <c r="BK6208" s="1">
        <v>45344</v>
      </c>
      <c r="BL6208">
        <v>1.7834000000000001</v>
      </c>
    </row>
    <row r="6209" spans="63:64" x14ac:dyDescent="0.3">
      <c r="BK6209" s="1">
        <v>45345</v>
      </c>
      <c r="BL6209">
        <v>1.7898700000000001</v>
      </c>
    </row>
    <row r="6210" spans="63:64" x14ac:dyDescent="0.3">
      <c r="BK6210" s="1">
        <v>45348</v>
      </c>
      <c r="BL6210">
        <v>1.7950600000000001</v>
      </c>
    </row>
    <row r="6211" spans="63:64" x14ac:dyDescent="0.3">
      <c r="BK6211" s="1">
        <v>45349</v>
      </c>
      <c r="BL6211">
        <v>1.7929999999999999</v>
      </c>
    </row>
    <row r="6212" spans="63:64" x14ac:dyDescent="0.3">
      <c r="BK6212" s="1">
        <v>45350</v>
      </c>
      <c r="BL6212">
        <v>1.7845299999999999</v>
      </c>
    </row>
    <row r="6213" spans="63:64" x14ac:dyDescent="0.3">
      <c r="BK6213" s="1">
        <v>45351</v>
      </c>
      <c r="BL6213">
        <v>1.7771300000000001</v>
      </c>
    </row>
    <row r="6214" spans="63:64" x14ac:dyDescent="0.3">
      <c r="BK6214" s="1">
        <v>45352</v>
      </c>
      <c r="BL6214">
        <v>1.76328</v>
      </c>
    </row>
    <row r="6215" spans="63:64" x14ac:dyDescent="0.3">
      <c r="BK6215" s="1">
        <v>45355</v>
      </c>
      <c r="BL6215">
        <v>1.7608600000000001</v>
      </c>
    </row>
    <row r="6216" spans="63:64" x14ac:dyDescent="0.3">
      <c r="BK6216" s="1">
        <v>45356</v>
      </c>
      <c r="BL6216">
        <v>1.7765200000000001</v>
      </c>
    </row>
    <row r="6217" spans="63:64" x14ac:dyDescent="0.3">
      <c r="BK6217" s="1">
        <v>45357</v>
      </c>
      <c r="BL6217">
        <v>1.76651</v>
      </c>
    </row>
    <row r="6218" spans="63:64" x14ac:dyDescent="0.3">
      <c r="BK6218" s="1">
        <v>45358</v>
      </c>
      <c r="BL6218">
        <v>1.7499199999999999</v>
      </c>
    </row>
    <row r="6219" spans="63:64" x14ac:dyDescent="0.3">
      <c r="BK6219" s="1">
        <v>45359</v>
      </c>
      <c r="BL6219">
        <v>1.7621199999999999</v>
      </c>
    </row>
    <row r="6220" spans="63:64" x14ac:dyDescent="0.3">
      <c r="BK6220" s="1">
        <v>45362</v>
      </c>
      <c r="BL6220">
        <v>1.7644599999999999</v>
      </c>
    </row>
    <row r="6221" spans="63:64" x14ac:dyDescent="0.3">
      <c r="BK6221" s="1">
        <v>45363</v>
      </c>
      <c r="BL6221">
        <v>1.7444299999999999</v>
      </c>
    </row>
    <row r="6222" spans="63:64" x14ac:dyDescent="0.3">
      <c r="BK6222" s="1">
        <v>45364</v>
      </c>
      <c r="BL6222">
        <v>1.74756</v>
      </c>
    </row>
    <row r="6223" spans="63:64" x14ac:dyDescent="0.3">
      <c r="BK6223" s="1">
        <v>45365</v>
      </c>
      <c r="BL6223">
        <v>1.75376</v>
      </c>
    </row>
    <row r="6224" spans="63:64" x14ac:dyDescent="0.3">
      <c r="BK6224" s="1">
        <v>45366</v>
      </c>
      <c r="BL6224">
        <v>1.76074</v>
      </c>
    </row>
    <row r="6225" spans="63:64" x14ac:dyDescent="0.3">
      <c r="BK6225" s="1">
        <v>45369</v>
      </c>
      <c r="BL6225">
        <v>1.7534700000000001</v>
      </c>
    </row>
    <row r="6226" spans="63:64" x14ac:dyDescent="0.3">
      <c r="BK6226" s="1">
        <v>45370</v>
      </c>
      <c r="BL6226">
        <v>1.7452399999999999</v>
      </c>
    </row>
    <row r="6227" spans="63:64" x14ac:dyDescent="0.3">
      <c r="BK6227" s="1">
        <v>45371</v>
      </c>
      <c r="BL6227">
        <v>1.7306600000000001</v>
      </c>
    </row>
    <row r="6228" spans="63:64" x14ac:dyDescent="0.3">
      <c r="BK6228" s="1">
        <v>45372</v>
      </c>
      <c r="BL6228">
        <v>1.72403</v>
      </c>
    </row>
    <row r="6229" spans="63:64" x14ac:dyDescent="0.3">
      <c r="BK6229" s="1">
        <v>45373</v>
      </c>
      <c r="BL6229">
        <v>1.7272400000000001</v>
      </c>
    </row>
    <row r="6230" spans="63:64" x14ac:dyDescent="0.3">
      <c r="BK6230" s="1">
        <v>45376</v>
      </c>
      <c r="BL6230">
        <v>1.73359</v>
      </c>
    </row>
    <row r="6231" spans="63:64" x14ac:dyDescent="0.3">
      <c r="BK6231" s="1">
        <v>45377</v>
      </c>
      <c r="BL6231">
        <v>1.7400800000000001</v>
      </c>
    </row>
    <row r="6232" spans="63:64" x14ac:dyDescent="0.3">
      <c r="BK6232" s="1">
        <v>45378</v>
      </c>
      <c r="BL6232">
        <v>1.7236100000000001</v>
      </c>
    </row>
    <row r="6233" spans="63:64" x14ac:dyDescent="0.3">
      <c r="BK6233" s="1">
        <v>45379</v>
      </c>
      <c r="BL6233">
        <v>1.72112</v>
      </c>
    </row>
    <row r="6234" spans="63:64" x14ac:dyDescent="0.3">
      <c r="BK6234" s="1">
        <v>45380</v>
      </c>
      <c r="BL6234">
        <v>1.72201</v>
      </c>
    </row>
    <row r="6235" spans="63:64" x14ac:dyDescent="0.3">
      <c r="BK6235" s="1">
        <v>45383</v>
      </c>
      <c r="BL6235">
        <v>1.7299</v>
      </c>
    </row>
    <row r="6236" spans="63:64" x14ac:dyDescent="0.3">
      <c r="BK6236" s="1">
        <v>45384</v>
      </c>
      <c r="BL6236">
        <v>1.7412099999999999</v>
      </c>
    </row>
    <row r="6237" spans="63:64" x14ac:dyDescent="0.3">
      <c r="BK6237" s="1">
        <v>45385</v>
      </c>
      <c r="BL6237">
        <v>1.7412099999999999</v>
      </c>
    </row>
    <row r="6238" spans="63:64" x14ac:dyDescent="0.3">
      <c r="BK6238" s="1">
        <v>45386</v>
      </c>
      <c r="BL6238">
        <v>1.76027</v>
      </c>
    </row>
    <row r="6239" spans="63:64" x14ac:dyDescent="0.3">
      <c r="BK6239" s="1">
        <v>45387</v>
      </c>
      <c r="BL6239">
        <v>1.7442599999999999</v>
      </c>
    </row>
    <row r="6240" spans="63:64" x14ac:dyDescent="0.3">
      <c r="BK6240" s="1">
        <v>45390</v>
      </c>
      <c r="BL6240">
        <v>1.7471099999999999</v>
      </c>
    </row>
    <row r="6241" spans="63:64" x14ac:dyDescent="0.3">
      <c r="BK6241" s="1">
        <v>45391</v>
      </c>
      <c r="BL6241">
        <v>1.74796</v>
      </c>
    </row>
    <row r="6242" spans="63:64" x14ac:dyDescent="0.3">
      <c r="BK6242" s="1">
        <v>45392</v>
      </c>
      <c r="BL6242">
        <v>1.7653000000000001</v>
      </c>
    </row>
    <row r="6243" spans="63:64" x14ac:dyDescent="0.3">
      <c r="BK6243" s="1">
        <v>45393</v>
      </c>
      <c r="BL6243">
        <v>1.75441</v>
      </c>
    </row>
    <row r="6244" spans="63:64" x14ac:dyDescent="0.3">
      <c r="BK6244" s="1">
        <v>45394</v>
      </c>
      <c r="BL6244">
        <v>1.77972</v>
      </c>
    </row>
    <row r="6245" spans="63:64" x14ac:dyDescent="0.3">
      <c r="BK6245" s="1">
        <v>45397</v>
      </c>
      <c r="BL6245">
        <v>1.7987500000000001</v>
      </c>
    </row>
    <row r="6246" spans="63:64" x14ac:dyDescent="0.3">
      <c r="BK6246" s="1">
        <v>45398</v>
      </c>
      <c r="BL6246">
        <v>1.8042800000000001</v>
      </c>
    </row>
    <row r="6247" spans="63:64" x14ac:dyDescent="0.3">
      <c r="BK6247" s="1">
        <v>45399</v>
      </c>
      <c r="BL6247">
        <v>1.81559</v>
      </c>
    </row>
    <row r="6248" spans="63:64" x14ac:dyDescent="0.3">
      <c r="BK6248" s="1">
        <v>45400</v>
      </c>
      <c r="BL6248">
        <v>1.81864</v>
      </c>
    </row>
    <row r="6249" spans="63:64" x14ac:dyDescent="0.3">
      <c r="BK6249" s="1">
        <v>45401</v>
      </c>
      <c r="BL6249">
        <v>1.8312200000000001</v>
      </c>
    </row>
    <row r="6250" spans="63:64" x14ac:dyDescent="0.3">
      <c r="BK6250" s="1">
        <v>45404</v>
      </c>
      <c r="BL6250">
        <v>1.81568</v>
      </c>
    </row>
    <row r="6251" spans="63:64" x14ac:dyDescent="0.3">
      <c r="BK6251" s="1">
        <v>45405</v>
      </c>
      <c r="BL6251">
        <v>1.79609</v>
      </c>
    </row>
    <row r="6252" spans="63:64" x14ac:dyDescent="0.3">
      <c r="BK6252" s="1">
        <v>45406</v>
      </c>
      <c r="BL6252">
        <v>1.7969200000000001</v>
      </c>
    </row>
    <row r="6253" spans="63:64" x14ac:dyDescent="0.3">
      <c r="BK6253" s="1">
        <v>45407</v>
      </c>
      <c r="BL6253">
        <v>1.73353</v>
      </c>
    </row>
    <row r="6254" spans="63:64" x14ac:dyDescent="0.3">
      <c r="BK6254" s="1">
        <v>45408</v>
      </c>
      <c r="BL6254">
        <v>1.7257199999999999</v>
      </c>
    </row>
    <row r="6255" spans="63:64" x14ac:dyDescent="0.3">
      <c r="BK6255" s="1">
        <v>45411</v>
      </c>
      <c r="BL6255">
        <v>1.7238500000000001</v>
      </c>
    </row>
    <row r="6256" spans="63:64" x14ac:dyDescent="0.3">
      <c r="BK6256" s="1">
        <v>45412</v>
      </c>
      <c r="BL6256">
        <v>1.7512300000000001</v>
      </c>
    </row>
    <row r="6257" spans="63:64" x14ac:dyDescent="0.3">
      <c r="BK6257" s="1">
        <v>45413</v>
      </c>
      <c r="BL6257">
        <v>1.75909</v>
      </c>
    </row>
    <row r="6258" spans="63:64" x14ac:dyDescent="0.3">
      <c r="BK6258" s="1">
        <v>45414</v>
      </c>
      <c r="BL6258">
        <v>1.7449699999999999</v>
      </c>
    </row>
    <row r="6259" spans="63:64" x14ac:dyDescent="0.3">
      <c r="BK6259" s="1">
        <v>45415</v>
      </c>
      <c r="BL6259">
        <v>1.72296</v>
      </c>
    </row>
    <row r="6260" spans="63:64" x14ac:dyDescent="0.3">
      <c r="BK6260" s="1">
        <v>45418</v>
      </c>
      <c r="BL6260">
        <v>1.7064999999999999</v>
      </c>
    </row>
    <row r="6261" spans="63:64" x14ac:dyDescent="0.3">
      <c r="BK6261" s="1">
        <v>45419</v>
      </c>
      <c r="BL6261">
        <v>1.7013799999999999</v>
      </c>
    </row>
    <row r="6262" spans="63:64" x14ac:dyDescent="0.3">
      <c r="BK6262" s="1">
        <v>45420</v>
      </c>
      <c r="BL6262">
        <v>1.6998599999999999</v>
      </c>
    </row>
    <row r="6263" spans="63:64" x14ac:dyDescent="0.3">
      <c r="BK6263" s="1">
        <v>45421</v>
      </c>
      <c r="BL6263">
        <v>1.69085</v>
      </c>
    </row>
    <row r="6264" spans="63:64" x14ac:dyDescent="0.3">
      <c r="BK6264" s="1">
        <v>45422</v>
      </c>
      <c r="BL6264">
        <v>1.6869400000000001</v>
      </c>
    </row>
    <row r="6265" spans="63:64" x14ac:dyDescent="0.3">
      <c r="BK6265" s="1">
        <v>45425</v>
      </c>
      <c r="BL6265">
        <v>1.6870799999999999</v>
      </c>
    </row>
    <row r="6266" spans="63:64" x14ac:dyDescent="0.3">
      <c r="BK6266" s="1">
        <v>45426</v>
      </c>
      <c r="BL6266">
        <v>1.67441</v>
      </c>
    </row>
    <row r="6267" spans="63:64" x14ac:dyDescent="0.3">
      <c r="BK6267" s="1">
        <v>45427</v>
      </c>
      <c r="BL6267">
        <v>1.65377</v>
      </c>
    </row>
    <row r="6268" spans="63:64" x14ac:dyDescent="0.3">
      <c r="BK6268" s="1">
        <v>45428</v>
      </c>
      <c r="BL6268">
        <v>1.65709</v>
      </c>
    </row>
    <row r="6269" spans="63:64" x14ac:dyDescent="0.3">
      <c r="BK6269" s="1">
        <v>45429</v>
      </c>
      <c r="BL6269">
        <v>1.65669</v>
      </c>
    </row>
    <row r="6270" spans="63:64" x14ac:dyDescent="0.3">
      <c r="BK6270" s="1">
        <v>45432</v>
      </c>
      <c r="BL6270">
        <v>1.65483</v>
      </c>
    </row>
    <row r="6271" spans="63:64" x14ac:dyDescent="0.3">
      <c r="BK6271" s="1">
        <v>45433</v>
      </c>
      <c r="BL6271">
        <v>1.6507499999999999</v>
      </c>
    </row>
    <row r="6272" spans="63:64" x14ac:dyDescent="0.3">
      <c r="BK6272" s="1">
        <v>45434</v>
      </c>
      <c r="BL6272">
        <v>1.6551800000000001</v>
      </c>
    </row>
    <row r="6273" spans="63:64" x14ac:dyDescent="0.3">
      <c r="BK6273" s="1">
        <v>45435</v>
      </c>
      <c r="BL6273">
        <v>1.6642999999999999</v>
      </c>
    </row>
    <row r="6274" spans="63:64" x14ac:dyDescent="0.3">
      <c r="BK6274" s="1">
        <v>45436</v>
      </c>
      <c r="BL6274">
        <v>1.65351</v>
      </c>
    </row>
    <row r="6275" spans="63:64" x14ac:dyDescent="0.3">
      <c r="BK6275" s="1">
        <v>45439</v>
      </c>
      <c r="BL6275">
        <v>1.65351</v>
      </c>
    </row>
    <row r="6276" spans="63:64" x14ac:dyDescent="0.3">
      <c r="BK6276" s="1">
        <v>45440</v>
      </c>
      <c r="BL6276">
        <v>1.6521600000000001</v>
      </c>
    </row>
    <row r="6277" spans="63:64" x14ac:dyDescent="0.3">
      <c r="BK6277" s="1">
        <v>45441</v>
      </c>
      <c r="BL6277">
        <v>1.66476</v>
      </c>
    </row>
    <row r="6278" spans="63:64" x14ac:dyDescent="0.3">
      <c r="BK6278" s="1">
        <v>45442</v>
      </c>
      <c r="BL6278">
        <v>1.67418</v>
      </c>
    </row>
    <row r="6279" spans="63:64" x14ac:dyDescent="0.3">
      <c r="BK6279" s="1">
        <v>45443</v>
      </c>
      <c r="BL6279">
        <v>1.65876</v>
      </c>
    </row>
    <row r="6280" spans="63:64" x14ac:dyDescent="0.3">
      <c r="BK6280" s="1">
        <v>45446</v>
      </c>
      <c r="BL6280">
        <v>1.6568700000000001</v>
      </c>
    </row>
    <row r="6281" spans="63:64" x14ac:dyDescent="0.3">
      <c r="BK6281" s="1">
        <v>45447</v>
      </c>
      <c r="BL6281">
        <v>1.6537999999999999</v>
      </c>
    </row>
    <row r="6282" spans="63:64" x14ac:dyDescent="0.3">
      <c r="BK6282" s="1">
        <v>45448</v>
      </c>
      <c r="BL6282">
        <v>1.63693</v>
      </c>
    </row>
    <row r="6283" spans="63:64" x14ac:dyDescent="0.3">
      <c r="BK6283" s="1">
        <v>45449</v>
      </c>
      <c r="BL6283">
        <v>1.6395599999999999</v>
      </c>
    </row>
    <row r="6284" spans="63:64" x14ac:dyDescent="0.3">
      <c r="BK6284" s="1">
        <v>45450</v>
      </c>
      <c r="BL6284">
        <v>1.6436500000000001</v>
      </c>
    </row>
    <row r="6285" spans="63:64" x14ac:dyDescent="0.3">
      <c r="BK6285" s="1">
        <v>45453</v>
      </c>
      <c r="BL6285">
        <v>1.6390199999999999</v>
      </c>
    </row>
    <row r="6286" spans="63:64" x14ac:dyDescent="0.3">
      <c r="BK6286" s="1">
        <v>45454</v>
      </c>
      <c r="BL6286">
        <v>1.63462</v>
      </c>
    </row>
    <row r="6287" spans="63:64" x14ac:dyDescent="0.3">
      <c r="BK6287" s="1">
        <v>45455</v>
      </c>
      <c r="BL6287">
        <v>1.62144</v>
      </c>
    </row>
    <row r="6288" spans="63:64" x14ac:dyDescent="0.3">
      <c r="BK6288" s="1">
        <v>45456</v>
      </c>
      <c r="BL6288">
        <v>1.61415</v>
      </c>
    </row>
    <row r="6289" spans="63:64" x14ac:dyDescent="0.3">
      <c r="BK6289" s="1">
        <v>45457</v>
      </c>
      <c r="BL6289">
        <v>1.6150599999999999</v>
      </c>
    </row>
    <row r="6290" spans="63:64" x14ac:dyDescent="0.3">
      <c r="BK6290" s="1">
        <v>45460</v>
      </c>
      <c r="BL6290">
        <v>1.6029199999999999</v>
      </c>
    </row>
    <row r="6291" spans="63:64" x14ac:dyDescent="0.3">
      <c r="BK6291" s="1">
        <v>45461</v>
      </c>
      <c r="BL6291">
        <v>1.5973299999999999</v>
      </c>
    </row>
    <row r="6292" spans="63:64" x14ac:dyDescent="0.3">
      <c r="BK6292" s="1">
        <v>45462</v>
      </c>
      <c r="BL6292">
        <v>1.59734</v>
      </c>
    </row>
    <row r="6293" spans="63:64" x14ac:dyDescent="0.3">
      <c r="BK6293" s="1">
        <v>45463</v>
      </c>
      <c r="BL6293">
        <v>1.60355</v>
      </c>
    </row>
    <row r="6294" spans="63:64" x14ac:dyDescent="0.3">
      <c r="BK6294" s="1">
        <v>45464</v>
      </c>
      <c r="BL6294">
        <v>1.60721</v>
      </c>
    </row>
    <row r="6295" spans="63:64" x14ac:dyDescent="0.3">
      <c r="BK6295" s="1">
        <v>45467</v>
      </c>
      <c r="BL6295">
        <v>1.61097</v>
      </c>
    </row>
    <row r="6296" spans="63:64" x14ac:dyDescent="0.3">
      <c r="BK6296" s="1">
        <v>45468</v>
      </c>
      <c r="BL6296">
        <v>1.6048199999999999</v>
      </c>
    </row>
    <row r="6297" spans="63:64" x14ac:dyDescent="0.3">
      <c r="BK6297" s="1">
        <v>45469</v>
      </c>
      <c r="BL6297">
        <v>1.60503</v>
      </c>
    </row>
    <row r="6298" spans="63:64" x14ac:dyDescent="0.3">
      <c r="BK6298" s="1">
        <v>45470</v>
      </c>
      <c r="BL6298">
        <v>1.6064700000000001</v>
      </c>
    </row>
    <row r="6299" spans="63:64" x14ac:dyDescent="0.3">
      <c r="BK6299" s="1">
        <v>45471</v>
      </c>
      <c r="BL6299">
        <v>1.6124700000000001</v>
      </c>
    </row>
    <row r="6300" spans="63:64" x14ac:dyDescent="0.3">
      <c r="BK6300" s="1">
        <v>45474</v>
      </c>
      <c r="BL6300">
        <v>1.60884</v>
      </c>
    </row>
    <row r="6301" spans="63:64" x14ac:dyDescent="0.3">
      <c r="BK6301" s="1">
        <v>45475</v>
      </c>
      <c r="BL6301">
        <v>1.60219</v>
      </c>
    </row>
    <row r="6302" spans="63:64" x14ac:dyDescent="0.3">
      <c r="BK6302" s="1">
        <v>45476</v>
      </c>
      <c r="BL6302">
        <v>1.5932299999999999</v>
      </c>
    </row>
    <row r="6303" spans="63:64" x14ac:dyDescent="0.3">
      <c r="BK6303" s="1">
        <v>45477</v>
      </c>
      <c r="BL6303">
        <v>1.5932299999999999</v>
      </c>
    </row>
    <row r="6304" spans="63:64" x14ac:dyDescent="0.3">
      <c r="BK6304" s="1">
        <v>45478</v>
      </c>
      <c r="BL6304">
        <v>1.5865</v>
      </c>
    </row>
    <row r="6305" spans="63:64" x14ac:dyDescent="0.3">
      <c r="BK6305" s="1">
        <v>45481</v>
      </c>
      <c r="BL6305">
        <v>1.5865199999999999</v>
      </c>
    </row>
    <row r="6306" spans="63:64" x14ac:dyDescent="0.3">
      <c r="BK6306" s="1">
        <v>45482</v>
      </c>
      <c r="BL6306">
        <v>1.58551</v>
      </c>
    </row>
    <row r="6307" spans="63:64" x14ac:dyDescent="0.3">
      <c r="BK6307" s="1">
        <v>45483</v>
      </c>
      <c r="BL6307">
        <v>1.56826</v>
      </c>
    </row>
    <row r="6308" spans="63:64" x14ac:dyDescent="0.3">
      <c r="BK6308" s="1">
        <v>45484</v>
      </c>
      <c r="BL6308">
        <v>1.5811900000000001</v>
      </c>
    </row>
    <row r="6309" spans="63:64" x14ac:dyDescent="0.3">
      <c r="BK6309" s="1">
        <v>45485</v>
      </c>
      <c r="BL6309">
        <v>1.57277</v>
      </c>
    </row>
    <row r="6310" spans="63:64" x14ac:dyDescent="0.3">
      <c r="BK6310" s="1">
        <v>45488</v>
      </c>
      <c r="BL6310">
        <v>1.5688599999999999</v>
      </c>
    </row>
    <row r="6311" spans="63:64" x14ac:dyDescent="0.3">
      <c r="BK6311" s="1">
        <v>45489</v>
      </c>
      <c r="BL6311">
        <v>1.5604800000000001</v>
      </c>
    </row>
    <row r="6312" spans="63:64" x14ac:dyDescent="0.3">
      <c r="BK6312" s="1">
        <v>45490</v>
      </c>
      <c r="BL6312">
        <v>1.5803400000000001</v>
      </c>
    </row>
    <row r="6313" spans="63:64" x14ac:dyDescent="0.3">
      <c r="BK6313" s="1">
        <v>45491</v>
      </c>
      <c r="BL6313">
        <v>1.5914999999999999</v>
      </c>
    </row>
    <row r="6314" spans="63:64" x14ac:dyDescent="0.3">
      <c r="BK6314" s="1">
        <v>45492</v>
      </c>
      <c r="BL6314">
        <v>1.6046400000000001</v>
      </c>
    </row>
    <row r="6315" spans="63:64" x14ac:dyDescent="0.3">
      <c r="BK6315" s="1">
        <v>45495</v>
      </c>
      <c r="BL6315">
        <v>1.5874600000000001</v>
      </c>
    </row>
    <row r="6316" spans="63:64" x14ac:dyDescent="0.3">
      <c r="BK6316" s="1">
        <v>45496</v>
      </c>
      <c r="BL6316">
        <v>1.5924799999999999</v>
      </c>
    </row>
    <row r="6317" spans="63:64" x14ac:dyDescent="0.3">
      <c r="BK6317" s="1">
        <v>45497</v>
      </c>
      <c r="BL6317">
        <v>1.6303099999999999</v>
      </c>
    </row>
    <row r="6318" spans="63:64" x14ac:dyDescent="0.3">
      <c r="BK6318" s="1">
        <v>45498</v>
      </c>
      <c r="BL6318">
        <v>1.6385799999999999</v>
      </c>
    </row>
    <row r="6319" spans="63:64" x14ac:dyDescent="0.3">
      <c r="BK6319" s="1">
        <v>45499</v>
      </c>
      <c r="BL6319">
        <v>1.6184099999999999</v>
      </c>
    </row>
    <row r="6320" spans="63:64" x14ac:dyDescent="0.3">
      <c r="BK6320" s="1">
        <v>45502</v>
      </c>
      <c r="BL6320">
        <v>1.6172599999999999</v>
      </c>
    </row>
    <row r="6321" spans="63:64" x14ac:dyDescent="0.3">
      <c r="BK6321" s="1">
        <v>45503</v>
      </c>
      <c r="BL6321">
        <v>1.62558</v>
      </c>
    </row>
    <row r="6322" spans="63:64" x14ac:dyDescent="0.3">
      <c r="BK6322" s="1">
        <v>45504</v>
      </c>
      <c r="BL6322">
        <v>1.6019300000000001</v>
      </c>
    </row>
    <row r="6323" spans="63:64" x14ac:dyDescent="0.3">
      <c r="BK6323" s="1">
        <v>45505</v>
      </c>
      <c r="BL6323">
        <v>1.6155299999999999</v>
      </c>
    </row>
    <row r="6324" spans="63:64" x14ac:dyDescent="0.3">
      <c r="BK6324" s="1">
        <v>45506</v>
      </c>
      <c r="BL6324">
        <v>1.6452899999999999</v>
      </c>
    </row>
    <row r="6325" spans="63:64" x14ac:dyDescent="0.3">
      <c r="BK6325" s="1">
        <v>45509</v>
      </c>
      <c r="BL6325">
        <v>1.6968300000000001</v>
      </c>
    </row>
    <row r="6326" spans="63:64" x14ac:dyDescent="0.3">
      <c r="BK6326" s="1">
        <v>45510</v>
      </c>
      <c r="BL6326">
        <v>1.6808399999999999</v>
      </c>
    </row>
    <row r="6327" spans="63:64" x14ac:dyDescent="0.3">
      <c r="BK6327" s="1">
        <v>45511</v>
      </c>
      <c r="BL6327">
        <v>1.68814</v>
      </c>
    </row>
    <row r="6328" spans="63:64" x14ac:dyDescent="0.3">
      <c r="BK6328" s="1">
        <v>45512</v>
      </c>
      <c r="BL6328">
        <v>1.6509199999999999</v>
      </c>
    </row>
    <row r="6329" spans="63:64" x14ac:dyDescent="0.3">
      <c r="BK6329" s="1">
        <v>45513</v>
      </c>
      <c r="BL6329">
        <v>1.6434899999999999</v>
      </c>
    </row>
    <row r="6330" spans="63:64" x14ac:dyDescent="0.3">
      <c r="BK6330" s="1">
        <v>45516</v>
      </c>
      <c r="BL6330">
        <v>1.64232</v>
      </c>
    </row>
    <row r="6331" spans="63:64" x14ac:dyDescent="0.3">
      <c r="BK6331" s="1">
        <v>45517</v>
      </c>
      <c r="BL6331">
        <v>1.61555</v>
      </c>
    </row>
    <row r="6332" spans="63:64" x14ac:dyDescent="0.3">
      <c r="BK6332" s="1">
        <v>45518</v>
      </c>
      <c r="BL6332">
        <v>1.6087100000000001</v>
      </c>
    </row>
    <row r="6333" spans="63:64" x14ac:dyDescent="0.3">
      <c r="BK6333" s="1">
        <v>45519</v>
      </c>
      <c r="BL6333">
        <v>1.5864100000000001</v>
      </c>
    </row>
    <row r="6334" spans="63:64" x14ac:dyDescent="0.3">
      <c r="BK6334" s="1">
        <v>45520</v>
      </c>
      <c r="BL6334">
        <v>1.5833900000000001</v>
      </c>
    </row>
    <row r="6335" spans="63:64" x14ac:dyDescent="0.3">
      <c r="BK6335" s="1">
        <v>45523</v>
      </c>
      <c r="BL6335">
        <v>1.5690900000000001</v>
      </c>
    </row>
    <row r="6336" spans="63:64" x14ac:dyDescent="0.3">
      <c r="BK6336" s="1">
        <v>45524</v>
      </c>
      <c r="BL6336">
        <v>1.5727599999999999</v>
      </c>
    </row>
    <row r="6337" spans="63:64" x14ac:dyDescent="0.3">
      <c r="BK6337" s="1">
        <v>45525</v>
      </c>
      <c r="BL6337">
        <v>1.5664499999999999</v>
      </c>
    </row>
    <row r="6338" spans="63:64" x14ac:dyDescent="0.3">
      <c r="BK6338" s="1">
        <v>45526</v>
      </c>
      <c r="BL6338">
        <v>1.57928</v>
      </c>
    </row>
    <row r="6339" spans="63:64" x14ac:dyDescent="0.3">
      <c r="BK6339" s="1">
        <v>45527</v>
      </c>
      <c r="BL6339">
        <v>1.5612200000000001</v>
      </c>
    </row>
    <row r="6340" spans="63:64" x14ac:dyDescent="0.3">
      <c r="BK6340" s="1">
        <v>45530</v>
      </c>
      <c r="BL6340">
        <v>1.5645899999999999</v>
      </c>
    </row>
    <row r="6341" spans="63:64" x14ac:dyDescent="0.3">
      <c r="BK6341" s="1">
        <v>45531</v>
      </c>
      <c r="BL6341">
        <v>1.5619400000000001</v>
      </c>
    </row>
    <row r="6342" spans="63:64" x14ac:dyDescent="0.3">
      <c r="BK6342" s="1">
        <v>45532</v>
      </c>
      <c r="BL6342">
        <v>1.57054</v>
      </c>
    </row>
    <row r="6343" spans="63:64" x14ac:dyDescent="0.3">
      <c r="BK6343" s="1">
        <v>45533</v>
      </c>
      <c r="BL6343">
        <v>1.57314</v>
      </c>
    </row>
    <row r="6344" spans="63:64" x14ac:dyDescent="0.3">
      <c r="BK6344" s="1">
        <v>45534</v>
      </c>
      <c r="BL6344">
        <v>1.5597399999999999</v>
      </c>
    </row>
    <row r="6345" spans="63:64" x14ac:dyDescent="0.3">
      <c r="BK6345" s="1">
        <v>45537</v>
      </c>
      <c r="BL6345">
        <v>1.5597399999999999</v>
      </c>
    </row>
    <row r="6346" spans="63:64" x14ac:dyDescent="0.3">
      <c r="BK6346" s="1">
        <v>45538</v>
      </c>
      <c r="BL6346">
        <v>1.59402</v>
      </c>
    </row>
    <row r="6347" spans="63:64" x14ac:dyDescent="0.3">
      <c r="BK6347" s="1">
        <v>45539</v>
      </c>
      <c r="BL6347">
        <v>1.5977699999999999</v>
      </c>
    </row>
    <row r="6348" spans="63:64" x14ac:dyDescent="0.3">
      <c r="BK6348" s="1">
        <v>45540</v>
      </c>
      <c r="BL6348">
        <v>1.60467</v>
      </c>
    </row>
    <row r="6349" spans="63:64" x14ac:dyDescent="0.3">
      <c r="BK6349" s="1">
        <v>45541</v>
      </c>
      <c r="BL6349">
        <v>1.6304799999999999</v>
      </c>
    </row>
    <row r="6350" spans="63:64" x14ac:dyDescent="0.3">
      <c r="BK6350" s="1">
        <v>45544</v>
      </c>
      <c r="BL6350">
        <v>1.6130100000000001</v>
      </c>
    </row>
    <row r="6351" spans="63:64" x14ac:dyDescent="0.3">
      <c r="BK6351" s="1">
        <v>45545</v>
      </c>
      <c r="BL6351">
        <v>1.6077300000000001</v>
      </c>
    </row>
    <row r="6352" spans="63:64" x14ac:dyDescent="0.3">
      <c r="BK6352" s="1">
        <v>45546</v>
      </c>
      <c r="BL6352">
        <v>1.5912299999999999</v>
      </c>
    </row>
    <row r="6353" spans="63:64" x14ac:dyDescent="0.3">
      <c r="BK6353" s="1">
        <v>45547</v>
      </c>
      <c r="BL6353">
        <v>1.5806</v>
      </c>
    </row>
    <row r="6354" spans="63:64" x14ac:dyDescent="0.3">
      <c r="BK6354" s="1">
        <v>45548</v>
      </c>
      <c r="BL6354">
        <v>1.5707</v>
      </c>
    </row>
    <row r="6355" spans="63:64" x14ac:dyDescent="0.3">
      <c r="BK6355" s="1">
        <v>45551</v>
      </c>
      <c r="BL6355">
        <v>1.5742799999999999</v>
      </c>
    </row>
    <row r="6356" spans="63:64" x14ac:dyDescent="0.3">
      <c r="BK6356" s="1">
        <v>45552</v>
      </c>
      <c r="BL6356">
        <v>1.5779300000000001</v>
      </c>
    </row>
    <row r="6357" spans="63:64" x14ac:dyDescent="0.3">
      <c r="BK6357" s="1">
        <v>45553</v>
      </c>
      <c r="BL6357">
        <v>1.58355</v>
      </c>
    </row>
    <row r="6358" spans="63:64" x14ac:dyDescent="0.3">
      <c r="BK6358" s="1">
        <v>45554</v>
      </c>
      <c r="BL6358">
        <v>1.55935</v>
      </c>
    </row>
    <row r="6359" spans="63:64" x14ac:dyDescent="0.3">
      <c r="BK6359" s="1">
        <v>45555</v>
      </c>
      <c r="BL6359">
        <v>1.56172</v>
      </c>
    </row>
    <row r="6360" spans="63:64" x14ac:dyDescent="0.3">
      <c r="BK6360" s="1">
        <v>45558</v>
      </c>
      <c r="BL6360">
        <v>1.55904</v>
      </c>
    </row>
    <row r="6361" spans="63:64" x14ac:dyDescent="0.3">
      <c r="BK6361" s="1">
        <v>45559</v>
      </c>
      <c r="BL6361">
        <v>1.5550200000000001</v>
      </c>
    </row>
    <row r="6362" spans="63:64" x14ac:dyDescent="0.3">
      <c r="BK6362" s="1">
        <v>45560</v>
      </c>
      <c r="BL6362">
        <v>1.55786</v>
      </c>
    </row>
    <row r="6363" spans="63:64" x14ac:dyDescent="0.3">
      <c r="BK6363" s="1">
        <v>45561</v>
      </c>
      <c r="BL6363">
        <v>1.55196</v>
      </c>
    </row>
    <row r="6364" spans="63:64" x14ac:dyDescent="0.3">
      <c r="BK6364" s="1">
        <v>45562</v>
      </c>
      <c r="BL6364">
        <v>1.5542100000000001</v>
      </c>
    </row>
    <row r="6365" spans="63:64" x14ac:dyDescent="0.3">
      <c r="BK6365" s="1">
        <v>45565</v>
      </c>
      <c r="BL6365">
        <v>1.5464100000000001</v>
      </c>
    </row>
    <row r="6366" spans="63:64" x14ac:dyDescent="0.3">
      <c r="BK6366" s="1">
        <v>45566</v>
      </c>
      <c r="BL6366">
        <v>1.5577799999999999</v>
      </c>
    </row>
    <row r="6367" spans="63:64" x14ac:dyDescent="0.3">
      <c r="BK6367" s="1">
        <v>45567</v>
      </c>
      <c r="BL6367">
        <v>1.56077</v>
      </c>
    </row>
    <row r="6368" spans="63:64" x14ac:dyDescent="0.3">
      <c r="BK6368" s="1">
        <v>45568</v>
      </c>
      <c r="BL6368">
        <v>1.5610999999999999</v>
      </c>
    </row>
    <row r="6369" spans="63:64" x14ac:dyDescent="0.3">
      <c r="BK6369" s="1">
        <v>45569</v>
      </c>
      <c r="BL6369">
        <v>1.55016</v>
      </c>
    </row>
    <row r="6370" spans="63:64" x14ac:dyDescent="0.3">
      <c r="BK6370" s="1">
        <v>45572</v>
      </c>
      <c r="BL6370">
        <v>1.5625800000000001</v>
      </c>
    </row>
    <row r="6371" spans="63:64" x14ac:dyDescent="0.3">
      <c r="BK6371" s="1">
        <v>45573</v>
      </c>
      <c r="BL6371">
        <v>1.5487500000000001</v>
      </c>
    </row>
    <row r="6372" spans="63:64" x14ac:dyDescent="0.3">
      <c r="BK6372" s="1">
        <v>45574</v>
      </c>
      <c r="BL6372">
        <v>1.5382100000000001</v>
      </c>
    </row>
    <row r="6373" spans="63:64" x14ac:dyDescent="0.3">
      <c r="BK6373" s="1">
        <v>45575</v>
      </c>
      <c r="BL6373">
        <v>1.54166</v>
      </c>
    </row>
    <row r="6374" spans="63:64" x14ac:dyDescent="0.3">
      <c r="BK6374" s="1">
        <v>45576</v>
      </c>
      <c r="BL6374">
        <v>1.5313600000000001</v>
      </c>
    </row>
    <row r="6375" spans="63:64" x14ac:dyDescent="0.3">
      <c r="BK6375" s="1">
        <v>45579</v>
      </c>
      <c r="BL6375">
        <v>1.5177</v>
      </c>
    </row>
    <row r="6376" spans="63:64" x14ac:dyDescent="0.3">
      <c r="BK6376" s="1">
        <v>45580</v>
      </c>
      <c r="BL6376">
        <v>1.5304500000000001</v>
      </c>
    </row>
    <row r="6377" spans="63:64" x14ac:dyDescent="0.3">
      <c r="BK6377" s="1">
        <v>45581</v>
      </c>
      <c r="BL6377">
        <v>1.52196</v>
      </c>
    </row>
    <row r="6378" spans="63:64" x14ac:dyDescent="0.3">
      <c r="BK6378" s="1">
        <v>45582</v>
      </c>
      <c r="BL6378">
        <v>1.5216799999999999</v>
      </c>
    </row>
    <row r="6379" spans="63:64" x14ac:dyDescent="0.3">
      <c r="BK6379" s="1">
        <v>45583</v>
      </c>
      <c r="BL6379">
        <v>1.5170699999999999</v>
      </c>
    </row>
    <row r="6380" spans="63:64" x14ac:dyDescent="0.3">
      <c r="BK6380" s="1">
        <v>45586</v>
      </c>
      <c r="BL6380">
        <v>1.52013</v>
      </c>
    </row>
    <row r="6381" spans="63:64" x14ac:dyDescent="0.3">
      <c r="BK6381" s="1">
        <v>45587</v>
      </c>
      <c r="BL6381">
        <v>1.52074</v>
      </c>
    </row>
    <row r="6382" spans="63:64" x14ac:dyDescent="0.3">
      <c r="BK6382" s="1">
        <v>45588</v>
      </c>
      <c r="BL6382">
        <v>1.53332</v>
      </c>
    </row>
    <row r="6383" spans="63:64" x14ac:dyDescent="0.3">
      <c r="BK6383" s="1">
        <v>45589</v>
      </c>
      <c r="BL6383">
        <v>1.5357099999999999</v>
      </c>
    </row>
    <row r="6384" spans="63:64" x14ac:dyDescent="0.3">
      <c r="BK6384" s="1">
        <v>45590</v>
      </c>
      <c r="BL6384">
        <v>1.53826</v>
      </c>
    </row>
    <row r="6385" spans="63:64" x14ac:dyDescent="0.3">
      <c r="BK6385" s="1">
        <v>45593</v>
      </c>
      <c r="BL6385">
        <v>1.5331699999999999</v>
      </c>
    </row>
    <row r="6386" spans="63:64" x14ac:dyDescent="0.3">
      <c r="BK6386" s="1">
        <v>45594</v>
      </c>
      <c r="BL6386">
        <v>1.5325200000000001</v>
      </c>
    </row>
    <row r="6387" spans="63:64" x14ac:dyDescent="0.3">
      <c r="BK6387" s="1">
        <v>45595</v>
      </c>
      <c r="BL6387">
        <v>1.53938</v>
      </c>
    </row>
    <row r="6388" spans="63:64" x14ac:dyDescent="0.3">
      <c r="BK6388" s="1">
        <v>45596</v>
      </c>
      <c r="BL6388">
        <v>1.56569</v>
      </c>
    </row>
    <row r="6389" spans="63:64" x14ac:dyDescent="0.3">
      <c r="BK6389" s="1">
        <v>45597</v>
      </c>
      <c r="BL6389">
        <v>1.56549</v>
      </c>
    </row>
    <row r="6390" spans="63:64" x14ac:dyDescent="0.3">
      <c r="BK6390" s="1">
        <v>45600</v>
      </c>
      <c r="BL6390">
        <v>1.56881</v>
      </c>
    </row>
    <row r="6391" spans="63:64" x14ac:dyDescent="0.3">
      <c r="BK6391" s="1">
        <v>45601</v>
      </c>
      <c r="BL6391">
        <v>1.55148</v>
      </c>
    </row>
    <row r="6392" spans="63:64" x14ac:dyDescent="0.3">
      <c r="BK6392" s="1">
        <v>45602</v>
      </c>
      <c r="BL6392">
        <v>1.5171699999999999</v>
      </c>
    </row>
    <row r="6393" spans="63:64" x14ac:dyDescent="0.3">
      <c r="BK6393" s="1">
        <v>45603</v>
      </c>
      <c r="BL6393">
        <v>1.50796</v>
      </c>
    </row>
    <row r="6394" spans="63:64" x14ac:dyDescent="0.3">
      <c r="BK6394" s="1">
        <v>45604</v>
      </c>
      <c r="BL6394">
        <v>1.5037199999999999</v>
      </c>
    </row>
    <row r="6395" spans="63:64" x14ac:dyDescent="0.3">
      <c r="BK6395" s="1">
        <v>45607</v>
      </c>
      <c r="BL6395">
        <v>1.5051600000000001</v>
      </c>
    </row>
    <row r="6396" spans="63:64" x14ac:dyDescent="0.3">
      <c r="BK6396" s="1">
        <v>45608</v>
      </c>
      <c r="BL6396">
        <v>1.50837</v>
      </c>
    </row>
    <row r="6397" spans="63:64" x14ac:dyDescent="0.3">
      <c r="BK6397" s="1">
        <v>45609</v>
      </c>
      <c r="BL6397">
        <v>1.51003</v>
      </c>
    </row>
    <row r="6398" spans="63:64" x14ac:dyDescent="0.3">
      <c r="BK6398" s="1">
        <v>45610</v>
      </c>
      <c r="BL6398">
        <v>1.5173000000000001</v>
      </c>
    </row>
    <row r="6399" spans="63:64" x14ac:dyDescent="0.3">
      <c r="BK6399" s="1">
        <v>45611</v>
      </c>
      <c r="BL6399">
        <v>1.5368900000000001</v>
      </c>
    </row>
    <row r="6400" spans="63:64" x14ac:dyDescent="0.3">
      <c r="BK6400" s="1">
        <v>45614</v>
      </c>
      <c r="BL6400">
        <v>1.5320499999999999</v>
      </c>
    </row>
    <row r="6401" spans="63:64" x14ac:dyDescent="0.3">
      <c r="BK6401" s="1">
        <v>45615</v>
      </c>
      <c r="BL6401">
        <v>1.5282100000000001</v>
      </c>
    </row>
    <row r="6402" spans="63:64" x14ac:dyDescent="0.3">
      <c r="BK6402" s="1">
        <v>45616</v>
      </c>
      <c r="BL6402">
        <v>1.5281199999999999</v>
      </c>
    </row>
    <row r="6403" spans="63:64" x14ac:dyDescent="0.3">
      <c r="BK6403" s="1">
        <v>45617</v>
      </c>
      <c r="BL6403">
        <v>1.51881</v>
      </c>
    </row>
    <row r="6404" spans="63:64" x14ac:dyDescent="0.3">
      <c r="BK6404" s="1">
        <v>45618</v>
      </c>
      <c r="BL6404">
        <v>1.51569</v>
      </c>
    </row>
    <row r="6405" spans="63:64" x14ac:dyDescent="0.3">
      <c r="BK6405" s="1">
        <v>45621</v>
      </c>
      <c r="BL6405">
        <v>1.5112000000000001</v>
      </c>
    </row>
    <row r="6406" spans="63:64" x14ac:dyDescent="0.3">
      <c r="BK6406" s="1">
        <v>45622</v>
      </c>
      <c r="BL6406">
        <v>1.50299</v>
      </c>
    </row>
    <row r="6407" spans="63:64" x14ac:dyDescent="0.3">
      <c r="BK6407" s="1">
        <v>45623</v>
      </c>
      <c r="BL6407">
        <v>1.5078499999999999</v>
      </c>
    </row>
    <row r="6408" spans="63:64" x14ac:dyDescent="0.3">
      <c r="BK6408" s="1">
        <v>45624</v>
      </c>
      <c r="BL6408">
        <v>1.5078499999999999</v>
      </c>
    </row>
    <row r="6409" spans="63:64" x14ac:dyDescent="0.3">
      <c r="BK6409" s="1">
        <v>45625</v>
      </c>
      <c r="BL6409">
        <v>1.50092</v>
      </c>
    </row>
    <row r="6410" spans="63:64" x14ac:dyDescent="0.3">
      <c r="BK6410" s="1">
        <v>45628</v>
      </c>
      <c r="BL6410">
        <v>1.4999</v>
      </c>
    </row>
    <row r="6411" spans="63:64" x14ac:dyDescent="0.3">
      <c r="BK6411" s="1">
        <v>45629</v>
      </c>
      <c r="BL6411">
        <v>1.4999400000000001</v>
      </c>
    </row>
    <row r="6412" spans="63:64" x14ac:dyDescent="0.3">
      <c r="BK6412" s="1">
        <v>45630</v>
      </c>
      <c r="BL6412">
        <v>1.4949699999999999</v>
      </c>
    </row>
    <row r="6413" spans="63:64" x14ac:dyDescent="0.3">
      <c r="BK6413" s="1">
        <v>45631</v>
      </c>
      <c r="BL6413">
        <v>1.4989300000000001</v>
      </c>
    </row>
    <row r="6414" spans="63:64" x14ac:dyDescent="0.3">
      <c r="BK6414" s="1">
        <v>45632</v>
      </c>
      <c r="BL6414">
        <v>1.5003</v>
      </c>
    </row>
    <row r="6415" spans="63:64" x14ac:dyDescent="0.3">
      <c r="BK6415" s="1">
        <v>45635</v>
      </c>
      <c r="BL6415">
        <v>1.51051</v>
      </c>
    </row>
    <row r="6416" spans="63:64" x14ac:dyDescent="0.3">
      <c r="BK6416" s="1">
        <v>45636</v>
      </c>
      <c r="BL6416">
        <v>1.5140499999999999</v>
      </c>
    </row>
    <row r="6417" spans="63:64" x14ac:dyDescent="0.3">
      <c r="BK6417" s="1">
        <v>45637</v>
      </c>
      <c r="BL6417">
        <v>1.50586</v>
      </c>
    </row>
    <row r="6418" spans="63:64" x14ac:dyDescent="0.3">
      <c r="BK6418" s="1">
        <v>45638</v>
      </c>
      <c r="BL6418">
        <v>1.5162199999999999</v>
      </c>
    </row>
    <row r="6419" spans="63:64" x14ac:dyDescent="0.3">
      <c r="BK6419" s="1">
        <v>45639</v>
      </c>
      <c r="BL6419">
        <v>1.5179199999999999</v>
      </c>
    </row>
    <row r="6420" spans="63:64" x14ac:dyDescent="0.3">
      <c r="BK6420" s="1">
        <v>45642</v>
      </c>
      <c r="BL6420">
        <v>1.51651</v>
      </c>
    </row>
    <row r="6421" spans="63:64" x14ac:dyDescent="0.3">
      <c r="BK6421" s="1">
        <v>45643</v>
      </c>
      <c r="BL6421">
        <v>1.52359</v>
      </c>
    </row>
    <row r="6422" spans="63:64" x14ac:dyDescent="0.3">
      <c r="BK6422" s="1">
        <v>45644</v>
      </c>
      <c r="BL6422">
        <v>1.5653600000000001</v>
      </c>
    </row>
    <row r="6423" spans="63:64" x14ac:dyDescent="0.3">
      <c r="BK6423" s="1">
        <v>45645</v>
      </c>
      <c r="BL6423">
        <v>1.5676399999999999</v>
      </c>
    </row>
    <row r="6424" spans="63:64" x14ac:dyDescent="0.3">
      <c r="BK6424" s="1">
        <v>45646</v>
      </c>
      <c r="BL6424">
        <v>1.5399799999999999</v>
      </c>
    </row>
    <row r="6425" spans="63:64" x14ac:dyDescent="0.3">
      <c r="BK6425" s="1">
        <v>45649</v>
      </c>
      <c r="BL6425">
        <v>1.5283199999999999</v>
      </c>
    </row>
    <row r="6426" spans="63:64" x14ac:dyDescent="0.3">
      <c r="BK6426" s="1">
        <v>45650</v>
      </c>
      <c r="BL6426">
        <v>1.5148299999999999</v>
      </c>
    </row>
    <row r="6427" spans="63:64" x14ac:dyDescent="0.3">
      <c r="BK6427" s="1">
        <v>45651</v>
      </c>
      <c r="BL6427">
        <v>1.5148299999999999</v>
      </c>
    </row>
    <row r="6428" spans="63:64" x14ac:dyDescent="0.3">
      <c r="BK6428" s="1">
        <v>45652</v>
      </c>
      <c r="BL6428">
        <v>1.51387</v>
      </c>
    </row>
    <row r="6429" spans="63:64" x14ac:dyDescent="0.3">
      <c r="BK6429" s="1">
        <v>45653</v>
      </c>
      <c r="BL6429">
        <v>1.5287900000000001</v>
      </c>
    </row>
    <row r="6430" spans="63:64" x14ac:dyDescent="0.3">
      <c r="BK6430" s="1">
        <v>45656</v>
      </c>
      <c r="BL6430">
        <v>1.5441</v>
      </c>
    </row>
    <row r="6431" spans="63:64" x14ac:dyDescent="0.3">
      <c r="BK6431" s="1">
        <v>45657</v>
      </c>
      <c r="BL6431">
        <v>1.54928</v>
      </c>
    </row>
    <row r="6432" spans="63:64" x14ac:dyDescent="0.3">
      <c r="BK6432" s="1">
        <v>45658</v>
      </c>
      <c r="BL6432">
        <v>1.54928</v>
      </c>
    </row>
    <row r="6433" spans="63:64" x14ac:dyDescent="0.3">
      <c r="BK6433" s="1">
        <v>45659</v>
      </c>
      <c r="BL6433">
        <v>1.5506899999999999</v>
      </c>
    </row>
    <row r="6434" spans="63:64" x14ac:dyDescent="0.3">
      <c r="BK6434" s="1">
        <v>45660</v>
      </c>
      <c r="BL6434">
        <v>1.5343500000000001</v>
      </c>
    </row>
    <row r="6435" spans="63:64" x14ac:dyDescent="0.3">
      <c r="BK6435" s="1">
        <v>45663</v>
      </c>
      <c r="BL6435">
        <v>1.52593</v>
      </c>
    </row>
    <row r="6436" spans="63:64" x14ac:dyDescent="0.3">
      <c r="BK6436" s="1">
        <v>45664</v>
      </c>
      <c r="BL6436">
        <v>1.5411600000000001</v>
      </c>
    </row>
    <row r="6437" spans="63:64" x14ac:dyDescent="0.3">
      <c r="BK6437" s="1">
        <v>45665</v>
      </c>
      <c r="BL6437">
        <v>1.5382400000000001</v>
      </c>
    </row>
    <row r="6438" spans="63:64" x14ac:dyDescent="0.3">
      <c r="BK6438" s="1">
        <v>45666</v>
      </c>
      <c r="BL6438">
        <v>1.5383199999999999</v>
      </c>
    </row>
    <row r="6439" spans="63:64" x14ac:dyDescent="0.3">
      <c r="BK6439" s="1">
        <v>45667</v>
      </c>
      <c r="BL6439">
        <v>1.5621100000000001</v>
      </c>
    </row>
    <row r="6440" spans="63:64" x14ac:dyDescent="0.3">
      <c r="BK6440" s="1">
        <v>45670</v>
      </c>
      <c r="BL6440">
        <v>1.5596000000000001</v>
      </c>
    </row>
    <row r="6441" spans="63:64" x14ac:dyDescent="0.3">
      <c r="BK6441" s="1">
        <v>45671</v>
      </c>
      <c r="BL6441">
        <v>1.55766</v>
      </c>
    </row>
    <row r="6442" spans="63:64" x14ac:dyDescent="0.3">
      <c r="BK6442" s="1">
        <v>45672</v>
      </c>
      <c r="BL6442">
        <v>1.53234</v>
      </c>
    </row>
    <row r="6443" spans="63:64" x14ac:dyDescent="0.3">
      <c r="BK6443" s="1">
        <v>45673</v>
      </c>
      <c r="BL6443">
        <v>1.5355099999999999</v>
      </c>
    </row>
    <row r="6444" spans="63:64" x14ac:dyDescent="0.3">
      <c r="BK6444" s="1">
        <v>45674</v>
      </c>
      <c r="BL6444">
        <v>1.52217</v>
      </c>
    </row>
    <row r="6445" spans="63:64" x14ac:dyDescent="0.3">
      <c r="BK6445" s="1">
        <v>45677</v>
      </c>
      <c r="BL6445">
        <v>1.52217</v>
      </c>
    </row>
    <row r="6446" spans="63:64" x14ac:dyDescent="0.3">
      <c r="BK6446" s="1">
        <v>45678</v>
      </c>
      <c r="BL6446">
        <v>1.50989</v>
      </c>
    </row>
    <row r="6447" spans="63:64" x14ac:dyDescent="0.3">
      <c r="BK6447" s="1">
        <v>45679</v>
      </c>
      <c r="BL6447">
        <v>1.5017799999999999</v>
      </c>
    </row>
    <row r="6448" spans="63:64" x14ac:dyDescent="0.3">
      <c r="BK6448" s="1">
        <v>45680</v>
      </c>
      <c r="BL6448">
        <v>1.4936100000000001</v>
      </c>
    </row>
    <row r="6449" spans="63:64" x14ac:dyDescent="0.3">
      <c r="BK6449" s="1">
        <v>45681</v>
      </c>
      <c r="BL6449">
        <v>1.49746</v>
      </c>
    </row>
    <row r="6450" spans="63:64" x14ac:dyDescent="0.3">
      <c r="BK6450" s="1">
        <v>45684</v>
      </c>
      <c r="BL6450">
        <v>1.5226500000000001</v>
      </c>
    </row>
    <row r="6451" spans="63:64" x14ac:dyDescent="0.3">
      <c r="BK6451" s="1">
        <v>45685</v>
      </c>
      <c r="BL6451">
        <v>1.50867</v>
      </c>
    </row>
    <row r="6452" spans="63:64" x14ac:dyDescent="0.3">
      <c r="BK6452" s="1">
        <v>45686</v>
      </c>
      <c r="BL6452">
        <v>1.5161899999999999</v>
      </c>
    </row>
    <row r="6453" spans="63:64" x14ac:dyDescent="0.3">
      <c r="BK6453" s="1">
        <v>45687</v>
      </c>
      <c r="BL6453">
        <v>1.51074</v>
      </c>
    </row>
    <row r="6454" spans="63:64" x14ac:dyDescent="0.3">
      <c r="BK6454" s="1">
        <v>45688</v>
      </c>
      <c r="BL6454">
        <v>1.5219199999999999</v>
      </c>
    </row>
    <row r="6455" spans="63:64" x14ac:dyDescent="0.3">
      <c r="BK6455" s="1">
        <v>45691</v>
      </c>
      <c r="BL6455">
        <v>1.53335</v>
      </c>
    </row>
    <row r="6456" spans="63:64" x14ac:dyDescent="0.3">
      <c r="BK6456" s="1">
        <v>45692</v>
      </c>
      <c r="BL6456">
        <v>1.52382</v>
      </c>
    </row>
    <row r="6457" spans="63:64" x14ac:dyDescent="0.3">
      <c r="BK6457" s="1">
        <v>45693</v>
      </c>
      <c r="BL6457">
        <v>1.51546</v>
      </c>
    </row>
    <row r="6458" spans="63:64" x14ac:dyDescent="0.3">
      <c r="BK6458" s="1">
        <v>45694</v>
      </c>
      <c r="BL6458">
        <v>1.51111</v>
      </c>
    </row>
    <row r="6459" spans="63:64" x14ac:dyDescent="0.3">
      <c r="BK6459" s="1">
        <v>45695</v>
      </c>
      <c r="BL6459">
        <v>1.52355</v>
      </c>
    </row>
    <row r="6460" spans="63:64" x14ac:dyDescent="0.3">
      <c r="BK6460" s="1">
        <v>45698</v>
      </c>
      <c r="BL6460">
        <v>1.5134700000000001</v>
      </c>
    </row>
    <row r="6461" spans="63:64" x14ac:dyDescent="0.3">
      <c r="BK6461" s="1">
        <v>45699</v>
      </c>
      <c r="BL6461">
        <v>1.5094000000000001</v>
      </c>
    </row>
    <row r="6462" spans="63:64" x14ac:dyDescent="0.3">
      <c r="BK6462" s="1">
        <v>45700</v>
      </c>
      <c r="BL6462">
        <v>1.51492</v>
      </c>
    </row>
    <row r="6463" spans="63:64" x14ac:dyDescent="0.3">
      <c r="BK6463" s="1">
        <v>45701</v>
      </c>
      <c r="BL6463">
        <v>1.50169</v>
      </c>
    </row>
    <row r="6464" spans="63:64" x14ac:dyDescent="0.3">
      <c r="BK6464" s="1">
        <v>45702</v>
      </c>
      <c r="BL6464">
        <v>1.50332</v>
      </c>
    </row>
    <row r="6465" spans="63:64" x14ac:dyDescent="0.3">
      <c r="BK6465" s="1">
        <v>45705</v>
      </c>
      <c r="BL6465">
        <v>1.50359</v>
      </c>
    </row>
    <row r="6466" spans="63:64" x14ac:dyDescent="0.3">
      <c r="BK6466" s="1">
        <v>45706</v>
      </c>
      <c r="BL6466">
        <v>1.50003</v>
      </c>
    </row>
    <row r="6467" spans="63:64" x14ac:dyDescent="0.3">
      <c r="BK6467" s="1">
        <v>45707</v>
      </c>
      <c r="BL6467">
        <v>1.4954000000000001</v>
      </c>
    </row>
    <row r="6468" spans="63:64" x14ac:dyDescent="0.3">
      <c r="BK6468" s="1">
        <v>45708</v>
      </c>
      <c r="BL6468">
        <v>1.5019499999999999</v>
      </c>
    </row>
    <row r="6469" spans="63:64" x14ac:dyDescent="0.3">
      <c r="BK6469" s="1">
        <v>45709</v>
      </c>
      <c r="BL6469">
        <v>1.52525</v>
      </c>
    </row>
    <row r="6470" spans="63:64" x14ac:dyDescent="0.3">
      <c r="BK6470" s="1">
        <v>45712</v>
      </c>
      <c r="BL6470">
        <v>1.5315399999999999</v>
      </c>
    </row>
    <row r="6471" spans="63:64" x14ac:dyDescent="0.3">
      <c r="BK6471" s="1">
        <v>45713</v>
      </c>
      <c r="BL6471">
        <v>1.5364100000000001</v>
      </c>
    </row>
    <row r="6472" spans="63:64" x14ac:dyDescent="0.3">
      <c r="BK6472" s="1">
        <v>45714</v>
      </c>
      <c r="BL6472">
        <v>1.5372600000000001</v>
      </c>
    </row>
    <row r="6473" spans="63:64" x14ac:dyDescent="0.3">
      <c r="BK6473" s="1">
        <v>45715</v>
      </c>
      <c r="BL6473">
        <v>1.5600700000000001</v>
      </c>
    </row>
    <row r="6474" spans="63:64" x14ac:dyDescent="0.3">
      <c r="BK6474" s="1">
        <v>45716</v>
      </c>
      <c r="BL6474">
        <v>1.53607</v>
      </c>
    </row>
    <row r="6475" spans="63:64" x14ac:dyDescent="0.3">
      <c r="BK6475" s="1">
        <v>45719</v>
      </c>
      <c r="BL6475">
        <v>1.56366</v>
      </c>
    </row>
    <row r="6476" spans="63:64" x14ac:dyDescent="0.3">
      <c r="BK6476" s="1">
        <v>45720</v>
      </c>
      <c r="BL6476">
        <v>1.5829899999999999</v>
      </c>
    </row>
    <row r="6477" spans="63:64" x14ac:dyDescent="0.3">
      <c r="BK6477" s="1">
        <v>45721</v>
      </c>
      <c r="BL6477">
        <v>1.56728</v>
      </c>
    </row>
    <row r="6478" spans="63:64" x14ac:dyDescent="0.3">
      <c r="BK6478" s="1">
        <v>45722</v>
      </c>
      <c r="BL6478">
        <v>1.59118</v>
      </c>
    </row>
    <row r="6479" spans="63:64" x14ac:dyDescent="0.3">
      <c r="BK6479" s="1">
        <v>45723</v>
      </c>
      <c r="BL6479">
        <v>1.5798000000000001</v>
      </c>
    </row>
    <row r="6480" spans="63:64" x14ac:dyDescent="0.3">
      <c r="BK6480" s="1">
        <v>45726</v>
      </c>
      <c r="BL6480">
        <v>1.62049</v>
      </c>
    </row>
    <row r="6481" spans="63:64" x14ac:dyDescent="0.3">
      <c r="BK6481" s="1">
        <v>45727</v>
      </c>
      <c r="BL6481">
        <v>1.6389800000000001</v>
      </c>
    </row>
    <row r="6482" spans="63:64" x14ac:dyDescent="0.3">
      <c r="BK6482" s="1">
        <v>45728</v>
      </c>
      <c r="BL6482">
        <v>1.6344799999999999</v>
      </c>
    </row>
    <row r="6483" spans="63:64" x14ac:dyDescent="0.3">
      <c r="BK6483" s="1">
        <v>45729</v>
      </c>
      <c r="BL6483">
        <v>1.6552</v>
      </c>
    </row>
    <row r="6484" spans="63:64" x14ac:dyDescent="0.3">
      <c r="BK6484" s="1">
        <v>45730</v>
      </c>
      <c r="BL6484">
        <v>1.6227199999999999</v>
      </c>
    </row>
    <row r="6485" spans="63:64" x14ac:dyDescent="0.3">
      <c r="BK6485" s="1">
        <v>45733</v>
      </c>
      <c r="BL6485">
        <v>1.61174</v>
      </c>
    </row>
    <row r="6486" spans="63:64" x14ac:dyDescent="0.3">
      <c r="BK6486" s="1">
        <v>45734</v>
      </c>
      <c r="BL6486">
        <v>1.63198</v>
      </c>
    </row>
    <row r="6487" spans="63:64" x14ac:dyDescent="0.3">
      <c r="BK6487" s="1">
        <v>45735</v>
      </c>
      <c r="BL6487">
        <v>1.6166199999999999</v>
      </c>
    </row>
    <row r="6488" spans="63:64" x14ac:dyDescent="0.3">
      <c r="BK6488" s="1">
        <v>45736</v>
      </c>
      <c r="BL6488">
        <v>1.6206</v>
      </c>
    </row>
    <row r="6489" spans="63:64" x14ac:dyDescent="0.3">
      <c r="BK6489" s="1">
        <v>45737</v>
      </c>
      <c r="BL6489">
        <v>1.6208800000000001</v>
      </c>
    </row>
    <row r="6490" spans="63:64" x14ac:dyDescent="0.3">
      <c r="BK6490" s="1">
        <v>45740</v>
      </c>
      <c r="BL6490">
        <v>1.5974200000000001</v>
      </c>
    </row>
    <row r="6491" spans="63:64" x14ac:dyDescent="0.3">
      <c r="BK6491" s="1">
        <v>45741</v>
      </c>
      <c r="BL6491">
        <v>1.59771</v>
      </c>
    </row>
    <row r="6492" spans="63:64" x14ac:dyDescent="0.3">
      <c r="BK6492" s="1">
        <v>45742</v>
      </c>
      <c r="BL6492">
        <v>1.61317</v>
      </c>
    </row>
    <row r="6493" spans="63:64" x14ac:dyDescent="0.3">
      <c r="BK6493" s="1">
        <v>45743</v>
      </c>
      <c r="BL6493">
        <v>1.6189499999999999</v>
      </c>
    </row>
    <row r="6494" spans="63:64" x14ac:dyDescent="0.3">
      <c r="BK6494" s="1">
        <v>45744</v>
      </c>
      <c r="BL6494">
        <v>1.6478900000000001</v>
      </c>
    </row>
    <row r="6495" spans="63:64" x14ac:dyDescent="0.3">
      <c r="BK6495" s="1">
        <v>45747</v>
      </c>
      <c r="BL6495">
        <v>1.6364700000000001</v>
      </c>
    </row>
    <row r="6496" spans="63:64" x14ac:dyDescent="0.3">
      <c r="BK6496" s="1">
        <v>45748</v>
      </c>
      <c r="BL6496">
        <v>1.6314500000000001</v>
      </c>
    </row>
    <row r="6497" spans="63:64" x14ac:dyDescent="0.3">
      <c r="BK6497" s="1">
        <v>45749</v>
      </c>
      <c r="BL6497">
        <v>1.6239699999999999</v>
      </c>
    </row>
    <row r="6498" spans="63:64" x14ac:dyDescent="0.3">
      <c r="BK6498" s="1">
        <v>45750</v>
      </c>
      <c r="BL6498">
        <v>1.7046600000000001</v>
      </c>
    </row>
    <row r="6499" spans="63:64" x14ac:dyDescent="0.3">
      <c r="BK6499" s="1">
        <v>45751</v>
      </c>
      <c r="BL6499">
        <v>1.81142</v>
      </c>
    </row>
    <row r="6500" spans="63:64" x14ac:dyDescent="0.3">
      <c r="BK6500" s="1">
        <v>45754</v>
      </c>
      <c r="BL6500">
        <v>1.81829</v>
      </c>
    </row>
    <row r="6501" spans="63:64" x14ac:dyDescent="0.3">
      <c r="BK6501" s="1">
        <v>45755</v>
      </c>
      <c r="BL6501">
        <v>1.8479399999999999</v>
      </c>
    </row>
    <row r="6502" spans="63:64" x14ac:dyDescent="0.3">
      <c r="BK6502" s="1">
        <v>45756</v>
      </c>
      <c r="BL6502">
        <v>1.69312</v>
      </c>
    </row>
    <row r="6503" spans="63:64" x14ac:dyDescent="0.3">
      <c r="BK6503" s="1">
        <v>45757</v>
      </c>
      <c r="BL6503">
        <v>1.75213</v>
      </c>
    </row>
    <row r="6504" spans="63:64" x14ac:dyDescent="0.3">
      <c r="BK6504" s="1">
        <v>45758</v>
      </c>
      <c r="BL6504">
        <v>1.71949</v>
      </c>
    </row>
    <row r="6505" spans="63:64" x14ac:dyDescent="0.3">
      <c r="BK6505" s="1">
        <v>45761</v>
      </c>
      <c r="BL6505">
        <v>1.7047000000000001</v>
      </c>
    </row>
    <row r="6506" spans="63:64" x14ac:dyDescent="0.3">
      <c r="BK6506" s="1">
        <v>45762</v>
      </c>
      <c r="BL6506">
        <v>1.7107000000000001</v>
      </c>
    </row>
    <row r="6507" spans="63:64" x14ac:dyDescent="0.3">
      <c r="BK6507" s="1">
        <v>45763</v>
      </c>
      <c r="BL6507">
        <v>1.7498100000000001</v>
      </c>
    </row>
    <row r="6508" spans="63:64" x14ac:dyDescent="0.3">
      <c r="BK6508" s="1">
        <v>45764</v>
      </c>
      <c r="BL6508">
        <v>1.74716</v>
      </c>
    </row>
    <row r="6509" spans="63:64" x14ac:dyDescent="0.3">
      <c r="BK6509" s="1">
        <v>45765</v>
      </c>
      <c r="BL6509">
        <v>1.7479</v>
      </c>
    </row>
    <row r="6510" spans="63:64" x14ac:dyDescent="0.3">
      <c r="BK6510" s="1">
        <v>45768</v>
      </c>
      <c r="BL6510">
        <v>1.7893399999999999</v>
      </c>
    </row>
    <row r="6511" spans="63:64" x14ac:dyDescent="0.3">
      <c r="BK6511" s="1">
        <v>45769</v>
      </c>
      <c r="BL6511">
        <v>1.7478400000000001</v>
      </c>
    </row>
    <row r="6512" spans="63:64" x14ac:dyDescent="0.3">
      <c r="BK6512" s="1">
        <v>45770</v>
      </c>
      <c r="BL6512">
        <v>1.72322</v>
      </c>
    </row>
    <row r="6513" spans="63:64" x14ac:dyDescent="0.3">
      <c r="BK6513" s="1">
        <v>45771</v>
      </c>
      <c r="BL6513">
        <v>1.6926300000000001</v>
      </c>
    </row>
    <row r="6514" spans="63:64" x14ac:dyDescent="0.3">
      <c r="BK6514" s="1">
        <v>45772</v>
      </c>
      <c r="BL6514">
        <v>1.6834</v>
      </c>
    </row>
    <row r="6515" spans="63:64" x14ac:dyDescent="0.3">
      <c r="BK6515" s="1">
        <v>45775</v>
      </c>
      <c r="BL6515">
        <v>1.68228</v>
      </c>
    </row>
    <row r="6516" spans="63:64" x14ac:dyDescent="0.3">
      <c r="BK6516" s="1">
        <v>45776</v>
      </c>
      <c r="BL6516">
        <v>1.6741900000000001</v>
      </c>
    </row>
    <row r="6517" spans="63:64" x14ac:dyDescent="0.3">
      <c r="BK6517" s="1">
        <v>45777</v>
      </c>
      <c r="BL6517">
        <v>1.6705000000000001</v>
      </c>
    </row>
    <row r="6518" spans="63:64" x14ac:dyDescent="0.3">
      <c r="BK6518" s="1">
        <v>45778</v>
      </c>
      <c r="BL6518">
        <v>1.66164</v>
      </c>
    </row>
    <row r="6519" spans="63:64" x14ac:dyDescent="0.3">
      <c r="BK6519" s="1">
        <v>45779</v>
      </c>
      <c r="BL6519">
        <v>1.6402300000000001</v>
      </c>
    </row>
    <row r="6520" spans="63:64" x14ac:dyDescent="0.3">
      <c r="BK6520" s="1">
        <v>45782</v>
      </c>
      <c r="BL6520">
        <v>1.6486000000000001</v>
      </c>
    </row>
    <row r="6521" spans="63:64" x14ac:dyDescent="0.3">
      <c r="BK6521" s="1">
        <v>45783</v>
      </c>
      <c r="BL6521">
        <v>1.66062</v>
      </c>
    </row>
    <row r="6522" spans="63:64" x14ac:dyDescent="0.3">
      <c r="BK6522" s="1">
        <v>45784</v>
      </c>
      <c r="BL6522">
        <v>1.65429</v>
      </c>
    </row>
    <row r="6523" spans="63:64" x14ac:dyDescent="0.3">
      <c r="BK6523" s="1">
        <v>45785</v>
      </c>
      <c r="BL6523">
        <v>1.6465799999999999</v>
      </c>
    </row>
    <row r="6524" spans="63:64" x14ac:dyDescent="0.3">
      <c r="BK6524" s="1">
        <v>45786</v>
      </c>
      <c r="BL6524">
        <v>1.64958</v>
      </c>
    </row>
    <row r="6525" spans="63:64" x14ac:dyDescent="0.3">
      <c r="BK6525" s="1">
        <v>45789</v>
      </c>
      <c r="BL6525">
        <v>1.5998300000000001</v>
      </c>
    </row>
    <row r="6526" spans="63:64" x14ac:dyDescent="0.3">
      <c r="BK6526" s="1">
        <v>45790</v>
      </c>
      <c r="BL6526">
        <v>1.5915900000000001</v>
      </c>
    </row>
    <row r="6527" spans="63:64" x14ac:dyDescent="0.3">
      <c r="BK6527" s="1">
        <v>45791</v>
      </c>
      <c r="BL6527">
        <v>1.5904199999999999</v>
      </c>
    </row>
    <row r="6528" spans="63:64" x14ac:dyDescent="0.3">
      <c r="BK6528" s="1">
        <v>45792</v>
      </c>
      <c r="BL6528">
        <v>1.58074</v>
      </c>
    </row>
    <row r="6529" spans="63:64" x14ac:dyDescent="0.3">
      <c r="BK6529" s="1">
        <v>45793</v>
      </c>
      <c r="BL6529">
        <v>1.57063</v>
      </c>
    </row>
    <row r="6530" spans="63:64" x14ac:dyDescent="0.3">
      <c r="BK6530" s="1">
        <v>45796</v>
      </c>
      <c r="BL6530">
        <v>1.5679799999999999</v>
      </c>
    </row>
    <row r="6531" spans="63:64" x14ac:dyDescent="0.3">
      <c r="BK6531" s="1">
        <v>45797</v>
      </c>
      <c r="BL6531">
        <v>1.57422</v>
      </c>
    </row>
    <row r="6532" spans="63:64" x14ac:dyDescent="0.3">
      <c r="BK6532" s="1">
        <v>45798</v>
      </c>
      <c r="BL6532">
        <v>1.5972500000000001</v>
      </c>
    </row>
    <row r="6533" spans="63:64" x14ac:dyDescent="0.3">
      <c r="BK6533" s="1">
        <v>45799</v>
      </c>
      <c r="BL6533">
        <v>1.5992999999999999</v>
      </c>
    </row>
    <row r="6534" spans="63:64" x14ac:dyDescent="0.3">
      <c r="BK6534" s="1">
        <v>45800</v>
      </c>
      <c r="BL6534">
        <v>1.61016</v>
      </c>
    </row>
    <row r="6535" spans="63:64" x14ac:dyDescent="0.3">
      <c r="BK6535" s="1">
        <v>45803</v>
      </c>
      <c r="BL6535">
        <v>1.61016</v>
      </c>
    </row>
    <row r="6536" spans="63:64" x14ac:dyDescent="0.3">
      <c r="BK6536" s="1">
        <v>45804</v>
      </c>
      <c r="BL6536">
        <v>1.5787800000000001</v>
      </c>
    </row>
    <row r="6537" spans="63:64" x14ac:dyDescent="0.3">
      <c r="BK6537" s="1">
        <v>45805</v>
      </c>
      <c r="BL6537">
        <v>1.58653</v>
      </c>
    </row>
    <row r="6538" spans="63:64" x14ac:dyDescent="0.3">
      <c r="BK6538" s="1">
        <v>45806</v>
      </c>
      <c r="BL6538">
        <v>1.5743499999999999</v>
      </c>
    </row>
    <row r="6539" spans="63:64" x14ac:dyDescent="0.3">
      <c r="BK6539" s="1">
        <v>45807</v>
      </c>
      <c r="BL6539">
        <v>1.5747</v>
      </c>
    </row>
    <row r="6540" spans="63:64" x14ac:dyDescent="0.3">
      <c r="BK6540" s="1">
        <v>45810</v>
      </c>
      <c r="BL6540">
        <v>1.56769</v>
      </c>
    </row>
    <row r="6541" spans="63:64" x14ac:dyDescent="0.3">
      <c r="BK6541" s="1">
        <v>45811</v>
      </c>
      <c r="BL6541">
        <v>1.5617799999999999</v>
      </c>
    </row>
    <row r="6542" spans="63:64" x14ac:dyDescent="0.3">
      <c r="BK6542" s="1">
        <v>45812</v>
      </c>
      <c r="BL6542">
        <v>1.5617099999999999</v>
      </c>
    </row>
    <row r="6543" spans="63:64" x14ac:dyDescent="0.3">
      <c r="BK6543" s="1">
        <v>45813</v>
      </c>
      <c r="BL6543">
        <v>1.5662799999999999</v>
      </c>
    </row>
    <row r="6544" spans="63:64" x14ac:dyDescent="0.3">
      <c r="BK6544" s="1">
        <v>45814</v>
      </c>
      <c r="BL6544">
        <v>1.55186</v>
      </c>
    </row>
    <row r="6545" spans="63:64" x14ac:dyDescent="0.3">
      <c r="BK6545" s="1">
        <v>45817</v>
      </c>
      <c r="BL6545">
        <v>1.5526199999999999</v>
      </c>
    </row>
    <row r="6546" spans="63:64" x14ac:dyDescent="0.3">
      <c r="BK6546" s="1">
        <v>45818</v>
      </c>
      <c r="BL6546">
        <v>1.5443100000000001</v>
      </c>
    </row>
    <row r="6547" spans="63:64" x14ac:dyDescent="0.3">
      <c r="BK6547" s="1">
        <v>45819</v>
      </c>
      <c r="BL6547">
        <v>1.5481400000000001</v>
      </c>
    </row>
    <row r="6548" spans="63:64" x14ac:dyDescent="0.3">
      <c r="BK6548" s="1">
        <v>45820</v>
      </c>
      <c r="BL6548">
        <v>1.53992</v>
      </c>
    </row>
    <row r="6549" spans="63:64" x14ac:dyDescent="0.3">
      <c r="BK6549" s="1">
        <v>45821</v>
      </c>
      <c r="BL6549">
        <v>1.5583</v>
      </c>
    </row>
    <row r="6550" spans="63:64" x14ac:dyDescent="0.3">
      <c r="BK6550" s="1">
        <v>45824</v>
      </c>
      <c r="BL6550">
        <v>1.5457399999999999</v>
      </c>
    </row>
    <row r="6551" spans="63:64" x14ac:dyDescent="0.3">
      <c r="BK6551" s="1">
        <v>45825</v>
      </c>
      <c r="BL6551">
        <v>1.55762</v>
      </c>
    </row>
    <row r="6552" spans="63:64" x14ac:dyDescent="0.3">
      <c r="BK6552" s="1">
        <v>45826</v>
      </c>
      <c r="BL6552">
        <v>1.55772</v>
      </c>
    </row>
    <row r="6553" spans="63:64" x14ac:dyDescent="0.3">
      <c r="BK6553" s="1">
        <v>45827</v>
      </c>
      <c r="BL6553">
        <v>1.5579799999999999</v>
      </c>
    </row>
    <row r="6554" spans="63:64" x14ac:dyDescent="0.3">
      <c r="BK6554" s="1">
        <v>45828</v>
      </c>
      <c r="BL6554">
        <v>1.5621</v>
      </c>
    </row>
    <row r="6555" spans="63:64" x14ac:dyDescent="0.3">
      <c r="BK6555" s="1">
        <v>45831</v>
      </c>
      <c r="BL6555">
        <v>1.5491699999999999</v>
      </c>
    </row>
    <row r="6556" spans="63:64" x14ac:dyDescent="0.3">
      <c r="BK6556" s="1">
        <v>45832</v>
      </c>
      <c r="BL6556">
        <v>1.5330699999999999</v>
      </c>
    </row>
    <row r="6557" spans="63:64" x14ac:dyDescent="0.3">
      <c r="BK6557" s="1">
        <v>45833</v>
      </c>
      <c r="BL6557">
        <v>1.5309900000000001</v>
      </c>
    </row>
    <row r="6558" spans="63:64" x14ac:dyDescent="0.3">
      <c r="BK6558" s="1">
        <v>45834</v>
      </c>
      <c r="BL6558">
        <v>1.5199499999999999</v>
      </c>
    </row>
    <row r="6559" spans="63:64" x14ac:dyDescent="0.3">
      <c r="BK6559" s="1">
        <v>45835</v>
      </c>
      <c r="BL6559">
        <v>1.51267</v>
      </c>
    </row>
    <row r="6560" spans="63:64" x14ac:dyDescent="0.3">
      <c r="BK6560" s="1">
        <v>45838</v>
      </c>
      <c r="BL6560">
        <v>1.5032700000000001</v>
      </c>
    </row>
    <row r="6561" spans="63:64" x14ac:dyDescent="0.3">
      <c r="BK6561" s="1">
        <v>45839</v>
      </c>
      <c r="BL6561">
        <v>1.50244</v>
      </c>
    </row>
    <row r="6562" spans="63:64" x14ac:dyDescent="0.3">
      <c r="BK6562" s="1">
        <v>45840</v>
      </c>
      <c r="BL6562">
        <v>1.49431</v>
      </c>
    </row>
    <row r="6563" spans="63:64" x14ac:dyDescent="0.3">
      <c r="BK6563" s="1">
        <v>45841</v>
      </c>
      <c r="BL6563">
        <v>1.4833700000000001</v>
      </c>
    </row>
    <row r="6564" spans="63:64" x14ac:dyDescent="0.3">
      <c r="BK6564" s="1">
        <v>45842</v>
      </c>
      <c r="BL6564">
        <v>1.4833700000000001</v>
      </c>
    </row>
    <row r="6565" spans="63:64" x14ac:dyDescent="0.3">
      <c r="BK6565" s="1">
        <v>45845</v>
      </c>
      <c r="BL6565">
        <v>1.4945200000000001</v>
      </c>
    </row>
    <row r="6566" spans="63:64" x14ac:dyDescent="0.3">
      <c r="BK6566" s="1">
        <v>45846</v>
      </c>
      <c r="BL6566">
        <v>1.49455</v>
      </c>
    </row>
    <row r="6567" spans="63:64" x14ac:dyDescent="0.3">
      <c r="BK6567" s="1">
        <v>45847</v>
      </c>
      <c r="BL6567">
        <v>1.4859899999999999</v>
      </c>
    </row>
    <row r="6568" spans="63:64" x14ac:dyDescent="0.3">
      <c r="BK6568" s="1">
        <v>45848</v>
      </c>
      <c r="BL6568">
        <v>1.48095</v>
      </c>
    </row>
    <row r="6569" spans="63:64" x14ac:dyDescent="0.3">
      <c r="BK6569" s="1">
        <v>45849</v>
      </c>
      <c r="BL6569">
        <v>1.4860599999999999</v>
      </c>
    </row>
    <row r="6570" spans="63:64" x14ac:dyDescent="0.3">
      <c r="BK6570" s="1">
        <v>45852</v>
      </c>
      <c r="BL6570">
        <v>1.48647</v>
      </c>
    </row>
    <row r="6571" spans="63:64" x14ac:dyDescent="0.3">
      <c r="BK6571" s="1">
        <v>45853</v>
      </c>
      <c r="BL6571">
        <v>1.49272</v>
      </c>
    </row>
    <row r="6572" spans="63:64" x14ac:dyDescent="0.3">
      <c r="BK6572" s="1">
        <v>45854</v>
      </c>
      <c r="BL6572">
        <v>1.4917</v>
      </c>
    </row>
    <row r="6573" spans="63:64" x14ac:dyDescent="0.3">
      <c r="BK6573" s="1">
        <v>45855</v>
      </c>
      <c r="BL6573">
        <v>1.48448</v>
      </c>
    </row>
    <row r="6574" spans="63:64" x14ac:dyDescent="0.3">
      <c r="BK6574" s="1">
        <v>45856</v>
      </c>
      <c r="BL6574">
        <v>1.4852399999999999</v>
      </c>
    </row>
    <row r="6575" spans="63:64" x14ac:dyDescent="0.3">
      <c r="BK6575" s="1">
        <v>45859</v>
      </c>
      <c r="BL6575">
        <v>1.48393</v>
      </c>
    </row>
    <row r="6576" spans="63:64" x14ac:dyDescent="0.3">
      <c r="BK6576" s="1">
        <v>45860</v>
      </c>
      <c r="BL6576">
        <v>1.4858499999999999</v>
      </c>
    </row>
    <row r="6577" spans="63:64" x14ac:dyDescent="0.3">
      <c r="BK6577" s="1">
        <v>45861</v>
      </c>
      <c r="BL6577">
        <v>1.47454</v>
      </c>
    </row>
    <row r="6578" spans="63:64" x14ac:dyDescent="0.3">
      <c r="BK6578" s="1">
        <v>45862</v>
      </c>
      <c r="BL6578">
        <v>1.46993</v>
      </c>
    </row>
    <row r="6579" spans="63:64" x14ac:dyDescent="0.3">
      <c r="BK6579" s="1">
        <v>45863</v>
      </c>
      <c r="BL6579">
        <v>1.46502</v>
      </c>
    </row>
    <row r="6580" spans="63:64" x14ac:dyDescent="0.3">
      <c r="BK6580" s="1">
        <v>45866</v>
      </c>
      <c r="BL6580">
        <v>1.4663299999999999</v>
      </c>
    </row>
    <row r="6581" spans="63:64" x14ac:dyDescent="0.3">
      <c r="BK6581" s="1">
        <v>45867</v>
      </c>
      <c r="BL6581">
        <v>1.4719</v>
      </c>
    </row>
    <row r="6582" spans="63:64" x14ac:dyDescent="0.3">
      <c r="BK6582" s="1">
        <v>45868</v>
      </c>
      <c r="BL6582">
        <v>1.4741200000000001</v>
      </c>
    </row>
    <row r="6583" spans="63:64" x14ac:dyDescent="0.3">
      <c r="BK6583" s="1">
        <v>45869</v>
      </c>
      <c r="BL6583">
        <v>1.4776899999999999</v>
      </c>
    </row>
    <row r="6584" spans="63:64" x14ac:dyDescent="0.3">
      <c r="BK6584" s="1">
        <v>45870</v>
      </c>
      <c r="BL6584">
        <v>1.4977100000000001</v>
      </c>
    </row>
    <row r="6585" spans="63:64" x14ac:dyDescent="0.3">
      <c r="BK6585" s="1">
        <v>45873</v>
      </c>
      <c r="BL6585">
        <v>1.47342</v>
      </c>
    </row>
    <row r="6586" spans="63:64" x14ac:dyDescent="0.3">
      <c r="BK6586" s="1">
        <v>45874</v>
      </c>
      <c r="BL6586">
        <v>1.4800800000000001</v>
      </c>
    </row>
    <row r="6587" spans="63:64" x14ac:dyDescent="0.3">
      <c r="BK6587" s="1">
        <v>45875</v>
      </c>
      <c r="BL6587">
        <v>1.47254</v>
      </c>
    </row>
    <row r="6588" spans="63:64" x14ac:dyDescent="0.3">
      <c r="BK6588" s="1">
        <v>45876</v>
      </c>
      <c r="BL6588">
        <v>1.4732799999999999</v>
      </c>
    </row>
    <row r="6589" spans="63:64" x14ac:dyDescent="0.3">
      <c r="BK6589" s="1">
        <v>45877</v>
      </c>
      <c r="BL6589">
        <v>1.4599</v>
      </c>
    </row>
    <row r="6590" spans="63:64" x14ac:dyDescent="0.3">
      <c r="BK6590" s="1">
        <v>45880</v>
      </c>
      <c r="BL6590">
        <v>1.46383</v>
      </c>
    </row>
    <row r="6591" spans="63:64" x14ac:dyDescent="0.3">
      <c r="BK6591" s="1">
        <v>45881</v>
      </c>
      <c r="BL6591">
        <v>1.44706</v>
      </c>
    </row>
    <row r="6592" spans="63:64" x14ac:dyDescent="0.3">
      <c r="BK6592" s="1">
        <v>45882</v>
      </c>
      <c r="BL6592">
        <v>1.4439500000000001</v>
      </c>
    </row>
    <row r="6593" spans="63:64" x14ac:dyDescent="0.3">
      <c r="BK6593" s="1">
        <v>45883</v>
      </c>
      <c r="BL6593">
        <v>1.44418</v>
      </c>
    </row>
    <row r="6594" spans="63:64" x14ac:dyDescent="0.3">
      <c r="BK6594" s="1">
        <v>45884</v>
      </c>
      <c r="BL6594">
        <v>1.4491000000000001</v>
      </c>
    </row>
    <row r="6595" spans="63:64" x14ac:dyDescent="0.3">
      <c r="BK6595" s="1">
        <v>45887</v>
      </c>
      <c r="BL6595">
        <v>1.4504699999999999</v>
      </c>
    </row>
    <row r="6596" spans="63:64" x14ac:dyDescent="0.3">
      <c r="BK6596" s="1">
        <v>45888</v>
      </c>
      <c r="BL6596">
        <v>1.45719</v>
      </c>
    </row>
    <row r="6597" spans="63:64" x14ac:dyDescent="0.3">
      <c r="BK6597" s="1">
        <v>45889</v>
      </c>
      <c r="BL6597">
        <v>1.45947</v>
      </c>
    </row>
    <row r="6598" spans="63:64" x14ac:dyDescent="0.3">
      <c r="BK6598" s="1">
        <v>45890</v>
      </c>
      <c r="BL6598">
        <v>1.4657199999999999</v>
      </c>
    </row>
    <row r="6599" spans="63:64" x14ac:dyDescent="0.3">
      <c r="BK6599" s="1">
        <v>45891</v>
      </c>
      <c r="BL6599">
        <v>1.44607</v>
      </c>
    </row>
    <row r="6600" spans="63:64" x14ac:dyDescent="0.3">
      <c r="BK6600" s="1">
        <v>45894</v>
      </c>
      <c r="BL6600">
        <v>1.4521599999999999</v>
      </c>
    </row>
    <row r="6601" spans="63:64" x14ac:dyDescent="0.3">
      <c r="BK6601" s="1">
        <v>45895</v>
      </c>
      <c r="BL6601">
        <v>1.44678</v>
      </c>
    </row>
    <row r="6602" spans="63:64" x14ac:dyDescent="0.3">
      <c r="BK6602" s="1">
        <v>45896</v>
      </c>
      <c r="BL6602">
        <v>1.44299</v>
      </c>
    </row>
    <row r="6603" spans="63:64" x14ac:dyDescent="0.3">
      <c r="BK6603" s="1">
        <v>45897</v>
      </c>
      <c r="BL6603">
        <v>1.43963</v>
      </c>
    </row>
    <row r="6604" spans="63:64" x14ac:dyDescent="0.3">
      <c r="BK6604" s="1">
        <v>45898</v>
      </c>
      <c r="BL6604">
        <v>1.44773</v>
      </c>
    </row>
    <row r="6605" spans="63:64" x14ac:dyDescent="0.3">
      <c r="BK6605" s="1">
        <v>45901</v>
      </c>
      <c r="BL6605">
        <v>1.44773</v>
      </c>
    </row>
    <row r="6606" spans="63:64" x14ac:dyDescent="0.3">
      <c r="BK6606" s="1">
        <v>45902</v>
      </c>
      <c r="BL6606">
        <v>1.4573100000000001</v>
      </c>
    </row>
    <row r="6607" spans="63:64" x14ac:dyDescent="0.3">
      <c r="BK6607" s="1">
        <v>45903</v>
      </c>
      <c r="BL6607">
        <v>1.4490099999999999</v>
      </c>
    </row>
    <row r="6608" spans="63:64" x14ac:dyDescent="0.3">
      <c r="BK6608" s="1">
        <v>45904</v>
      </c>
      <c r="BL6608">
        <v>1.4391700000000001</v>
      </c>
    </row>
    <row r="6609" spans="63:64" x14ac:dyDescent="0.3">
      <c r="BK6609" s="1">
        <v>45905</v>
      </c>
      <c r="BL6609">
        <v>1.4441999999999999</v>
      </c>
    </row>
    <row r="6610" spans="63:64" x14ac:dyDescent="0.3">
      <c r="BK6610" s="1">
        <v>45908</v>
      </c>
      <c r="BL6610">
        <v>1.4418200000000001</v>
      </c>
    </row>
    <row r="6611" spans="63:64" x14ac:dyDescent="0.3">
      <c r="BK6611" s="1">
        <v>45909</v>
      </c>
      <c r="BL6611">
        <v>1.43903</v>
      </c>
    </row>
    <row r="6612" spans="63:64" x14ac:dyDescent="0.3">
      <c r="BK6612" s="1">
        <v>45910</v>
      </c>
      <c r="BL6612">
        <v>1.4299200000000001</v>
      </c>
    </row>
    <row r="6613" spans="63:64" x14ac:dyDescent="0.3">
      <c r="BK6613" s="1">
        <v>45911</v>
      </c>
      <c r="BL6613">
        <v>1.4186799999999999</v>
      </c>
    </row>
    <row r="6614" spans="63:64" x14ac:dyDescent="0.3">
      <c r="BK6614" s="1">
        <v>45912</v>
      </c>
      <c r="BL6614">
        <v>1.42025</v>
      </c>
    </row>
    <row r="6615" spans="63:64" x14ac:dyDescent="0.3">
      <c r="BK6615" s="1">
        <v>45915</v>
      </c>
      <c r="BL6615">
        <v>1.42</v>
      </c>
    </row>
    <row r="6616" spans="63:64" x14ac:dyDescent="0.3">
      <c r="BK6616" s="1">
        <v>45916</v>
      </c>
      <c r="BL6616">
        <v>1.4257200000000001</v>
      </c>
    </row>
    <row r="6617" spans="63:64" x14ac:dyDescent="0.3">
      <c r="BK6617" s="1">
        <v>45917</v>
      </c>
      <c r="BL6617">
        <v>1.4273499999999999</v>
      </c>
    </row>
    <row r="6618" spans="63:64" x14ac:dyDescent="0.3">
      <c r="BK6618" s="1">
        <v>45918</v>
      </c>
      <c r="BL6618">
        <v>1.4212400000000001</v>
      </c>
    </row>
    <row r="6619" spans="63:64" x14ac:dyDescent="0.3">
      <c r="BK6619" s="1">
        <v>45919</v>
      </c>
      <c r="BL6619">
        <v>1.4153100000000001</v>
      </c>
    </row>
    <row r="6620" spans="63:64" x14ac:dyDescent="0.3">
      <c r="BK6620" s="1">
        <v>45922</v>
      </c>
      <c r="BL6620">
        <v>1.40717</v>
      </c>
    </row>
    <row r="6621" spans="63:64" x14ac:dyDescent="0.3">
      <c r="BK6621" s="1">
        <v>45923</v>
      </c>
      <c r="BL6621">
        <v>1.4133199999999999</v>
      </c>
    </row>
    <row r="6622" spans="63:64" x14ac:dyDescent="0.3">
      <c r="BK6622" s="1">
        <v>45924</v>
      </c>
      <c r="BL6622">
        <v>1.4182399999999999</v>
      </c>
    </row>
    <row r="6623" spans="63:64" x14ac:dyDescent="0.3">
      <c r="BK6623" s="1">
        <v>45925</v>
      </c>
      <c r="BL6623">
        <v>1.4245300000000001</v>
      </c>
    </row>
    <row r="6624" spans="63:64" x14ac:dyDescent="0.3">
      <c r="BK6624" s="1">
        <v>45926</v>
      </c>
      <c r="BL6624">
        <v>1.4181299999999999</v>
      </c>
    </row>
    <row r="6625" spans="63:64" x14ac:dyDescent="0.3">
      <c r="BK6625" s="1">
        <v>45929</v>
      </c>
      <c r="BL6625">
        <v>1.4159600000000001</v>
      </c>
    </row>
    <row r="6626" spans="63:64" x14ac:dyDescent="0.3">
      <c r="BK6626" s="1">
        <v>45930</v>
      </c>
      <c r="BL6626">
        <v>1.40872</v>
      </c>
    </row>
    <row r="6627" spans="63:64" x14ac:dyDescent="0.3">
      <c r="BK6627" s="1">
        <v>45931</v>
      </c>
      <c r="BL6627">
        <v>1.40428</v>
      </c>
    </row>
    <row r="6628" spans="63:64" x14ac:dyDescent="0.3">
      <c r="BK6628" s="1">
        <v>45932</v>
      </c>
      <c r="BL6628">
        <v>1.4027700000000001</v>
      </c>
    </row>
    <row r="6629" spans="63:64" x14ac:dyDescent="0.3">
      <c r="BK6629" s="1">
        <v>45933</v>
      </c>
      <c r="BL6629">
        <v>1.3997599999999999</v>
      </c>
    </row>
    <row r="6630" spans="63:64" x14ac:dyDescent="0.3">
      <c r="BK6630" s="1">
        <v>45936</v>
      </c>
      <c r="BL6630">
        <v>1.3984000000000001</v>
      </c>
    </row>
    <row r="6631" spans="63:64" x14ac:dyDescent="0.3">
      <c r="BK6631" s="1">
        <v>45937</v>
      </c>
      <c r="BL6631">
        <v>1.4036900000000001</v>
      </c>
    </row>
    <row r="6632" spans="63:64" x14ac:dyDescent="0.3">
      <c r="BK6632" s="1">
        <v>45938</v>
      </c>
      <c r="BL6632">
        <v>1.39849</v>
      </c>
    </row>
    <row r="6633" spans="63:64" x14ac:dyDescent="0.3">
      <c r="BK6633" s="1">
        <v>45939</v>
      </c>
      <c r="BL6633">
        <v>1.40282</v>
      </c>
    </row>
    <row r="6634" spans="63:64" x14ac:dyDescent="0.3">
      <c r="BK6634" s="1">
        <v>45940</v>
      </c>
      <c r="BL6634">
        <v>1.43845</v>
      </c>
    </row>
    <row r="6635" spans="63:64" x14ac:dyDescent="0.3">
      <c r="BK6635" s="1">
        <v>45943</v>
      </c>
      <c r="BL6635">
        <v>1.41669</v>
      </c>
    </row>
    <row r="6636" spans="63:64" x14ac:dyDescent="0.3">
      <c r="BK6636" s="1">
        <v>45944</v>
      </c>
      <c r="BL6636">
        <v>1.41767</v>
      </c>
    </row>
    <row r="6637" spans="63:64" x14ac:dyDescent="0.3">
      <c r="BK6637" s="1">
        <v>45945</v>
      </c>
      <c r="BL6637">
        <v>1.41174</v>
      </c>
    </row>
    <row r="6638" spans="63:64" x14ac:dyDescent="0.3">
      <c r="BK6638" s="1">
        <v>45946</v>
      </c>
      <c r="BL6638">
        <v>1.4197200000000001</v>
      </c>
    </row>
    <row r="6639" spans="63:64" x14ac:dyDescent="0.3">
      <c r="BK6639" s="1">
        <v>45947</v>
      </c>
      <c r="BL6639">
        <v>1.41238</v>
      </c>
    </row>
    <row r="6640" spans="63:64" x14ac:dyDescent="0.3">
      <c r="BK6640" s="1">
        <v>45950</v>
      </c>
      <c r="BL6640">
        <v>1.39899</v>
      </c>
    </row>
    <row r="6641" spans="63:64" x14ac:dyDescent="0.3">
      <c r="BK6641" s="1">
        <v>45951</v>
      </c>
      <c r="BL6641">
        <v>1.4008799999999999</v>
      </c>
    </row>
    <row r="6642" spans="63:64" x14ac:dyDescent="0.3">
      <c r="BK6642" s="1">
        <v>45952</v>
      </c>
      <c r="BL6642">
        <v>1.4075</v>
      </c>
    </row>
    <row r="6643" spans="63:64" x14ac:dyDescent="0.3">
      <c r="BK6643" s="1">
        <v>45953</v>
      </c>
      <c r="BL6643">
        <v>1.4018699999999999</v>
      </c>
    </row>
    <row r="6644" spans="63:64" x14ac:dyDescent="0.3">
      <c r="BK6644" s="1">
        <v>45954</v>
      </c>
      <c r="BL6644">
        <v>1.3899600000000001</v>
      </c>
    </row>
    <row r="6645" spans="63:64" x14ac:dyDescent="0.3">
      <c r="BK6645" s="1">
        <v>45957</v>
      </c>
      <c r="BL6645">
        <v>1.37368</v>
      </c>
    </row>
    <row r="6646" spans="63:64" x14ac:dyDescent="0.3">
      <c r="BK6646" s="1">
        <v>45958</v>
      </c>
      <c r="BL6646">
        <v>1.3706100000000001</v>
      </c>
    </row>
    <row r="6647" spans="63:64" x14ac:dyDescent="0.3">
      <c r="BK6647" s="1">
        <v>45959</v>
      </c>
      <c r="BL6647">
        <v>1.36951</v>
      </c>
    </row>
    <row r="6648" spans="63:64" x14ac:dyDescent="0.3">
      <c r="BK6648" s="1">
        <v>45960</v>
      </c>
      <c r="BL6648">
        <v>1.3802300000000001</v>
      </c>
    </row>
    <row r="6649" spans="63:64" x14ac:dyDescent="0.3">
      <c r="BK6649" s="1">
        <v>45961</v>
      </c>
      <c r="BL6649">
        <v>1.3862300000000001</v>
      </c>
    </row>
    <row r="6650" spans="63:64" x14ac:dyDescent="0.3">
      <c r="BK6650" s="1">
        <v>45964</v>
      </c>
      <c r="BL6650">
        <v>1.3889199999999999</v>
      </c>
    </row>
    <row r="6651" spans="63:64" x14ac:dyDescent="0.3">
      <c r="BK6651" s="1">
        <v>45965</v>
      </c>
      <c r="BL6651">
        <v>1.4033</v>
      </c>
    </row>
    <row r="6652" spans="63:64" x14ac:dyDescent="0.3">
      <c r="BK6652" s="1">
        <v>45966</v>
      </c>
      <c r="BL6652">
        <v>1.3994200000000001</v>
      </c>
    </row>
    <row r="6653" spans="63:64" x14ac:dyDescent="0.3">
      <c r="BK6653" s="1">
        <v>45967</v>
      </c>
      <c r="BL6653">
        <v>1.4111199999999999</v>
      </c>
    </row>
    <row r="6654" spans="63:64" x14ac:dyDescent="0.3">
      <c r="BK6654" s="1">
        <v>45968</v>
      </c>
      <c r="BL6654">
        <v>1.4091499999999999</v>
      </c>
    </row>
    <row r="6655" spans="63:64" x14ac:dyDescent="0.3">
      <c r="BK6655" s="1">
        <v>45971</v>
      </c>
      <c r="BL6655">
        <v>1.3890400000000001</v>
      </c>
    </row>
    <row r="6656" spans="63:64" x14ac:dyDescent="0.3">
      <c r="BK6656" s="1">
        <v>45972</v>
      </c>
      <c r="BL6656">
        <v>1.38402</v>
      </c>
    </row>
    <row r="6657" spans="63:64" x14ac:dyDescent="0.3">
      <c r="BK6657" s="1">
        <v>45973</v>
      </c>
      <c r="BL6657">
        <v>1.3819399999999999</v>
      </c>
    </row>
    <row r="6658" spans="63:64" x14ac:dyDescent="0.3">
      <c r="BK6658" s="1">
        <v>45974</v>
      </c>
      <c r="BL6658">
        <v>1.40391</v>
      </c>
    </row>
    <row r="6659" spans="63:64" x14ac:dyDescent="0.3">
      <c r="BK6659" s="1">
        <v>45975</v>
      </c>
      <c r="BL6659">
        <v>1.4040999999999999</v>
      </c>
    </row>
    <row r="6660" spans="63:64" x14ac:dyDescent="0.3">
      <c r="BK6660" s="1">
        <v>45978</v>
      </c>
      <c r="BL6660">
        <v>1.41676</v>
      </c>
    </row>
    <row r="6661" spans="63:64" x14ac:dyDescent="0.3">
      <c r="BK6661" s="1">
        <v>45979</v>
      </c>
      <c r="BL6661">
        <v>1.4273100000000001</v>
      </c>
    </row>
    <row r="6662" spans="63:64" x14ac:dyDescent="0.3">
      <c r="BK6662" s="1">
        <v>45980</v>
      </c>
      <c r="BL6662">
        <v>1.4199600000000001</v>
      </c>
    </row>
    <row r="6663" spans="63:64" x14ac:dyDescent="0.3">
      <c r="BK6663" s="1">
        <v>45981</v>
      </c>
      <c r="BL6663">
        <v>1.43936</v>
      </c>
    </row>
    <row r="6664" spans="63:64" x14ac:dyDescent="0.3">
      <c r="BK6664" s="1">
        <v>45982</v>
      </c>
      <c r="BL6664">
        <v>1.4247700000000001</v>
      </c>
    </row>
    <row r="6665" spans="63:64" x14ac:dyDescent="0.3">
      <c r="BK6665" s="1">
        <v>45985</v>
      </c>
      <c r="BL6665">
        <v>1.4053199999999999</v>
      </c>
    </row>
    <row r="6666" spans="63:64" x14ac:dyDescent="0.3">
      <c r="BK6666" s="1">
        <v>45986</v>
      </c>
      <c r="BL6666">
        <v>1.3926099999999999</v>
      </c>
    </row>
    <row r="6667" spans="63:64" x14ac:dyDescent="0.3">
      <c r="BK6667" s="1">
        <v>45987</v>
      </c>
      <c r="BL6667">
        <v>1.38344</v>
      </c>
    </row>
    <row r="6668" spans="63:64" x14ac:dyDescent="0.3">
      <c r="BK6668" s="1">
        <v>45988</v>
      </c>
      <c r="BL6668">
        <v>1.3827</v>
      </c>
    </row>
    <row r="6669" spans="63:64" x14ac:dyDescent="0.3">
      <c r="BK6669" s="1">
        <v>45989</v>
      </c>
      <c r="BL6669">
        <v>1.3770100000000001</v>
      </c>
    </row>
    <row r="6670" spans="63:64" x14ac:dyDescent="0.3">
      <c r="BK6670" s="1">
        <v>45992</v>
      </c>
      <c r="BL6670">
        <v>1.3854299999999999</v>
      </c>
    </row>
    <row r="6671" spans="63:64" x14ac:dyDescent="0.3">
      <c r="BK6671" s="1">
        <v>45993</v>
      </c>
      <c r="BL6671">
        <v>1.38252</v>
      </c>
    </row>
    <row r="6672" spans="63:64" x14ac:dyDescent="0.3">
      <c r="BK6672" s="1">
        <v>45994</v>
      </c>
      <c r="BL6672">
        <v>1.379</v>
      </c>
    </row>
    <row r="6673" spans="63:64" x14ac:dyDescent="0.3">
      <c r="BK6673" s="1">
        <v>45995</v>
      </c>
      <c r="BL6673">
        <v>1.37771</v>
      </c>
    </row>
    <row r="6674" spans="63:64" x14ac:dyDescent="0.3">
      <c r="BK6674" s="1">
        <v>45996</v>
      </c>
      <c r="BL6674">
        <v>1.3755299999999999</v>
      </c>
    </row>
    <row r="6675" spans="63:64" x14ac:dyDescent="0.3">
      <c r="BK6675" s="1">
        <v>45999</v>
      </c>
      <c r="BL6675">
        <v>1.3795599999999999</v>
      </c>
    </row>
    <row r="6676" spans="63:64" x14ac:dyDescent="0.3">
      <c r="BK6676" s="1">
        <v>46000</v>
      </c>
      <c r="BL6676">
        <v>1.3830499999999999</v>
      </c>
    </row>
    <row r="6677" spans="63:64" x14ac:dyDescent="0.3">
      <c r="BK6677" s="1">
        <v>46001</v>
      </c>
      <c r="BL6677">
        <v>1.3739300000000001</v>
      </c>
    </row>
    <row r="6678" spans="63:64" x14ac:dyDescent="0.3">
      <c r="BK6678" s="1">
        <v>46002</v>
      </c>
      <c r="BL6678">
        <v>1.37331</v>
      </c>
    </row>
    <row r="6679" spans="63:64" x14ac:dyDescent="0.3">
      <c r="BK6679" s="1">
        <v>46003</v>
      </c>
      <c r="BL6679">
        <v>1.3904000000000001</v>
      </c>
    </row>
    <row r="6680" spans="63:64" x14ac:dyDescent="0.3">
      <c r="BK6680" s="1">
        <v>46006</v>
      </c>
      <c r="BL6680">
        <v>1.39317</v>
      </c>
    </row>
    <row r="6681" spans="63:64" x14ac:dyDescent="0.3">
      <c r="BK6681" s="1">
        <v>46007</v>
      </c>
      <c r="BL6681">
        <v>1.3985099999999999</v>
      </c>
    </row>
  </sheetData>
  <pageMargins left="0.7" right="0.7" top="0.75" bottom="0.75" header="0.3" footer="0.3"/>
  <customProperties>
    <customPr name="REFI_OFFICE_FUNCTION_DATA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411"/>
  <sheetViews>
    <sheetView tabSelected="1" workbookViewId="0">
      <selection activeCell="A3" sqref="A3"/>
    </sheetView>
  </sheetViews>
  <sheetFormatPr defaultRowHeight="14.4" x14ac:dyDescent="0.3"/>
  <cols>
    <col min="1" max="1" width="14" bestFit="1" customWidth="1"/>
    <col min="2" max="2" width="10.6640625" style="4" bestFit="1" customWidth="1"/>
    <col min="3" max="3" width="8.21875" style="43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44140625" bestFit="1" customWidth="1"/>
    <col min="8" max="8" width="23.77734375" bestFit="1" customWidth="1"/>
    <col min="9" max="9" width="11.88671875" bestFit="1" customWidth="1"/>
    <col min="10" max="10" width="16.88671875" customWidth="1"/>
    <col min="11" max="11" width="8.88671875" bestFit="1" customWidth="1"/>
    <col min="12" max="12" width="2.77734375" bestFit="1" customWidth="1"/>
    <col min="13" max="13" width="5.554687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98</v>
      </c>
      <c r="B1" s="31" t="s">
        <v>57</v>
      </c>
      <c r="C1" s="42" t="s">
        <v>63</v>
      </c>
      <c r="D1" s="3" t="s">
        <v>58</v>
      </c>
      <c r="E1" s="3" t="s">
        <v>99</v>
      </c>
      <c r="F1" s="3" t="s">
        <v>100</v>
      </c>
      <c r="G1" s="3" t="s">
        <v>185</v>
      </c>
      <c r="H1" s="3" t="s">
        <v>177</v>
      </c>
      <c r="I1" s="3" t="s">
        <v>107</v>
      </c>
      <c r="J1" s="3" t="s">
        <v>125</v>
      </c>
      <c r="K1" s="3" t="s">
        <v>60</v>
      </c>
      <c r="L1" s="3" t="s">
        <v>126</v>
      </c>
      <c r="M1" s="3" t="s">
        <v>65</v>
      </c>
      <c r="N1" s="3" t="s">
        <v>127</v>
      </c>
      <c r="O1" s="3" t="s">
        <v>128</v>
      </c>
    </row>
    <row r="2" spans="1:15" x14ac:dyDescent="0.3">
      <c r="A2" t="s">
        <v>960</v>
      </c>
      <c r="B2" s="4">
        <v>46013</v>
      </c>
      <c r="C2" s="43">
        <v>99.5</v>
      </c>
      <c r="D2" t="s">
        <v>124</v>
      </c>
      <c r="E2" t="s">
        <v>961</v>
      </c>
      <c r="F2" t="s">
        <v>961</v>
      </c>
      <c r="G2" t="s">
        <v>153</v>
      </c>
      <c r="H2" t="s">
        <v>962</v>
      </c>
      <c r="I2" t="s">
        <v>130</v>
      </c>
      <c r="J2" s="38">
        <v>46008.736516203702</v>
      </c>
      <c r="K2">
        <v>12.71875</v>
      </c>
      <c r="L2">
        <v>0.27817421655307012</v>
      </c>
      <c r="M2">
        <v>0.99084559716331455</v>
      </c>
      <c r="N2" t="s">
        <v>1783</v>
      </c>
    </row>
    <row r="3" spans="1:15" x14ac:dyDescent="0.3">
      <c r="A3" t="s">
        <v>963</v>
      </c>
      <c r="B3" s="4">
        <v>46013</v>
      </c>
      <c r="C3" s="43">
        <v>99.5</v>
      </c>
      <c r="D3" t="s">
        <v>154</v>
      </c>
      <c r="E3" t="s">
        <v>961</v>
      </c>
      <c r="F3" t="s">
        <v>961</v>
      </c>
      <c r="G3" t="s">
        <v>153</v>
      </c>
      <c r="H3" t="s">
        <v>964</v>
      </c>
      <c r="I3" t="s">
        <v>130</v>
      </c>
      <c r="J3" s="38">
        <v>46008.736516203702</v>
      </c>
      <c r="K3">
        <v>1E-3</v>
      </c>
      <c r="L3">
        <v>0.21244590149572348</v>
      </c>
      <c r="M3">
        <v>-8.3779271621265382E-4</v>
      </c>
      <c r="N3" t="s">
        <v>1783</v>
      </c>
    </row>
    <row r="4" spans="1:15" x14ac:dyDescent="0.3">
      <c r="A4" t="s">
        <v>965</v>
      </c>
      <c r="B4" s="4">
        <v>46013</v>
      </c>
      <c r="C4" s="43">
        <v>99.75</v>
      </c>
      <c r="D4" t="s">
        <v>124</v>
      </c>
      <c r="E4" t="s">
        <v>961</v>
      </c>
      <c r="F4" t="s">
        <v>961</v>
      </c>
      <c r="G4" t="s">
        <v>153</v>
      </c>
      <c r="H4" t="s">
        <v>966</v>
      </c>
      <c r="I4" t="s">
        <v>130</v>
      </c>
      <c r="J4" s="38">
        <v>46008.736516203702</v>
      </c>
      <c r="K4">
        <v>12.34375</v>
      </c>
      <c r="L4">
        <v>0.26180991651119451</v>
      </c>
      <c r="M4">
        <v>0.99020233402917768</v>
      </c>
      <c r="N4" t="s">
        <v>1783</v>
      </c>
    </row>
    <row r="5" spans="1:15" x14ac:dyDescent="0.3">
      <c r="A5" t="s">
        <v>967</v>
      </c>
      <c r="B5" s="4">
        <v>46013</v>
      </c>
      <c r="C5" s="43">
        <v>99.75</v>
      </c>
      <c r="D5" t="s">
        <v>154</v>
      </c>
      <c r="E5" t="s">
        <v>961</v>
      </c>
      <c r="F5" t="s">
        <v>961</v>
      </c>
      <c r="G5" t="s">
        <v>153</v>
      </c>
      <c r="H5" t="s">
        <v>968</v>
      </c>
      <c r="I5" t="s">
        <v>130</v>
      </c>
      <c r="J5" s="38">
        <v>46008.736516203702</v>
      </c>
      <c r="K5">
        <v>1E-3</v>
      </c>
      <c r="L5">
        <v>0.19844373950344218</v>
      </c>
      <c r="M5">
        <v>-8.612110362954525E-4</v>
      </c>
      <c r="N5" t="s">
        <v>1783</v>
      </c>
    </row>
    <row r="6" spans="1:15" x14ac:dyDescent="0.3">
      <c r="A6" t="s">
        <v>969</v>
      </c>
      <c r="B6" s="4">
        <v>46013</v>
      </c>
      <c r="C6" s="43">
        <v>100</v>
      </c>
      <c r="D6" t="s">
        <v>124</v>
      </c>
      <c r="E6" t="s">
        <v>961</v>
      </c>
      <c r="F6" t="s">
        <v>961</v>
      </c>
      <c r="G6" t="s">
        <v>153</v>
      </c>
      <c r="H6" t="s">
        <v>970</v>
      </c>
      <c r="I6" t="s">
        <v>130</v>
      </c>
      <c r="J6" s="38">
        <v>46008.736516203702</v>
      </c>
      <c r="K6">
        <v>12.09375</v>
      </c>
      <c r="L6">
        <v>0.25619166119725512</v>
      </c>
      <c r="M6">
        <v>0.99019029899514166</v>
      </c>
      <c r="N6" t="s">
        <v>1783</v>
      </c>
    </row>
    <row r="7" spans="1:15" x14ac:dyDescent="0.3">
      <c r="A7" t="s">
        <v>971</v>
      </c>
      <c r="B7" s="4">
        <v>46013</v>
      </c>
      <c r="C7" s="43">
        <v>100</v>
      </c>
      <c r="D7" t="s">
        <v>154</v>
      </c>
      <c r="E7" t="s">
        <v>961</v>
      </c>
      <c r="F7" t="s">
        <v>961</v>
      </c>
      <c r="G7" t="s">
        <v>153</v>
      </c>
      <c r="H7" t="s">
        <v>972</v>
      </c>
      <c r="I7" t="s">
        <v>130</v>
      </c>
      <c r="J7" s="38">
        <v>46008.736516203702</v>
      </c>
      <c r="K7">
        <v>1E-3</v>
      </c>
      <c r="L7">
        <v>0.19450881936026487</v>
      </c>
      <c r="M7">
        <v>-8.7761168362368103E-4</v>
      </c>
      <c r="N7" t="s">
        <v>1783</v>
      </c>
    </row>
    <row r="8" spans="1:15" x14ac:dyDescent="0.3">
      <c r="A8" t="s">
        <v>973</v>
      </c>
      <c r="B8" s="4">
        <v>46013</v>
      </c>
      <c r="C8" s="43">
        <v>100.25</v>
      </c>
      <c r="D8" t="s">
        <v>124</v>
      </c>
      <c r="E8" t="s">
        <v>961</v>
      </c>
      <c r="F8" t="s">
        <v>961</v>
      </c>
      <c r="G8" t="s">
        <v>153</v>
      </c>
      <c r="H8" t="s">
        <v>974</v>
      </c>
      <c r="I8" t="s">
        <v>130</v>
      </c>
      <c r="J8" s="38">
        <v>46008.736516203702</v>
      </c>
      <c r="K8">
        <v>11.84375</v>
      </c>
      <c r="L8">
        <v>0.25058750720628015</v>
      </c>
      <c r="M8">
        <v>0.99017827377769763</v>
      </c>
      <c r="N8" t="s">
        <v>1783</v>
      </c>
    </row>
    <row r="9" spans="1:15" x14ac:dyDescent="0.3">
      <c r="A9" t="s">
        <v>975</v>
      </c>
      <c r="B9" s="4">
        <v>46013</v>
      </c>
      <c r="C9" s="43">
        <v>100.25</v>
      </c>
      <c r="D9" t="s">
        <v>154</v>
      </c>
      <c r="E9" t="s">
        <v>961</v>
      </c>
      <c r="F9" t="s">
        <v>961</v>
      </c>
      <c r="G9" t="s">
        <v>153</v>
      </c>
      <c r="H9" t="s">
        <v>976</v>
      </c>
      <c r="I9" t="s">
        <v>130</v>
      </c>
      <c r="J9" s="38">
        <v>46008.736516203702</v>
      </c>
      <c r="K9">
        <v>1E-3</v>
      </c>
      <c r="L9">
        <v>0.19057844721248854</v>
      </c>
      <c r="M9">
        <v>-8.9464343636400188E-4</v>
      </c>
      <c r="N9" t="s">
        <v>1783</v>
      </c>
    </row>
    <row r="10" spans="1:15" x14ac:dyDescent="0.3">
      <c r="A10" t="s">
        <v>977</v>
      </c>
      <c r="B10" s="4">
        <v>46013</v>
      </c>
      <c r="C10" s="43">
        <v>100.5</v>
      </c>
      <c r="D10" t="s">
        <v>124</v>
      </c>
      <c r="E10" t="s">
        <v>961</v>
      </c>
      <c r="F10" t="s">
        <v>961</v>
      </c>
      <c r="G10" t="s">
        <v>153</v>
      </c>
      <c r="H10" t="s">
        <v>978</v>
      </c>
      <c r="I10" t="s">
        <v>130</v>
      </c>
      <c r="J10" s="38">
        <v>46008.736516203702</v>
      </c>
      <c r="K10">
        <v>11.59375</v>
      </c>
      <c r="L10">
        <v>0.24499738106322541</v>
      </c>
      <c r="M10">
        <v>0.99016625864125629</v>
      </c>
      <c r="N10" t="s">
        <v>1783</v>
      </c>
    </row>
    <row r="11" spans="1:15" x14ac:dyDescent="0.3">
      <c r="A11" t="s">
        <v>979</v>
      </c>
      <c r="B11" s="4">
        <v>46013</v>
      </c>
      <c r="C11" s="43">
        <v>100.5</v>
      </c>
      <c r="D11" t="s">
        <v>154</v>
      </c>
      <c r="E11" t="s">
        <v>961</v>
      </c>
      <c r="F11" t="s">
        <v>961</v>
      </c>
      <c r="G11" t="s">
        <v>153</v>
      </c>
      <c r="H11" t="s">
        <v>980</v>
      </c>
      <c r="I11" t="s">
        <v>130</v>
      </c>
      <c r="J11" s="38">
        <v>46008.736516203702</v>
      </c>
      <c r="K11">
        <v>1E-3</v>
      </c>
      <c r="L11">
        <v>0.18665246158082813</v>
      </c>
      <c r="M11">
        <v>-9.1234469875699914E-4</v>
      </c>
      <c r="N11" t="s">
        <v>1783</v>
      </c>
    </row>
    <row r="12" spans="1:15" x14ac:dyDescent="0.3">
      <c r="A12" t="s">
        <v>981</v>
      </c>
      <c r="B12" s="4">
        <v>46013</v>
      </c>
      <c r="C12" s="43">
        <v>100.75</v>
      </c>
      <c r="D12" t="s">
        <v>124</v>
      </c>
      <c r="E12" t="s">
        <v>961</v>
      </c>
      <c r="F12" t="s">
        <v>961</v>
      </c>
      <c r="G12" t="s">
        <v>153</v>
      </c>
      <c r="H12" t="s">
        <v>982</v>
      </c>
      <c r="I12" t="s">
        <v>130</v>
      </c>
      <c r="J12" s="38">
        <v>46008.736516203702</v>
      </c>
      <c r="K12">
        <v>11.34375</v>
      </c>
      <c r="L12">
        <v>0.23942120990564</v>
      </c>
      <c r="M12">
        <v>0.99015425386363987</v>
      </c>
      <c r="N12" t="s">
        <v>1783</v>
      </c>
    </row>
    <row r="13" spans="1:15" x14ac:dyDescent="0.3">
      <c r="A13" t="s">
        <v>983</v>
      </c>
      <c r="B13" s="4">
        <v>46013</v>
      </c>
      <c r="C13" s="43">
        <v>100.75</v>
      </c>
      <c r="D13" t="s">
        <v>154</v>
      </c>
      <c r="E13" t="s">
        <v>961</v>
      </c>
      <c r="F13" t="s">
        <v>961</v>
      </c>
      <c r="G13" t="s">
        <v>153</v>
      </c>
      <c r="H13" t="s">
        <v>984</v>
      </c>
      <c r="I13" t="s">
        <v>130</v>
      </c>
      <c r="J13" s="38">
        <v>46008.736516203702</v>
      </c>
      <c r="K13">
        <v>1E-3</v>
      </c>
      <c r="L13">
        <v>0.18273069408366052</v>
      </c>
      <c r="M13">
        <v>-9.3075702217616926E-4</v>
      </c>
      <c r="N13" t="s">
        <v>1783</v>
      </c>
    </row>
    <row r="14" spans="1:15" x14ac:dyDescent="0.3">
      <c r="A14" t="s">
        <v>985</v>
      </c>
      <c r="B14" s="4">
        <v>46013</v>
      </c>
      <c r="C14" s="43">
        <v>101</v>
      </c>
      <c r="D14" t="s">
        <v>124</v>
      </c>
      <c r="E14" t="s">
        <v>961</v>
      </c>
      <c r="F14" t="s">
        <v>961</v>
      </c>
      <c r="G14" t="s">
        <v>153</v>
      </c>
      <c r="H14" t="s">
        <v>986</v>
      </c>
      <c r="I14" t="s">
        <v>130</v>
      </c>
      <c r="J14" s="38">
        <v>46008.736516203702</v>
      </c>
      <c r="K14">
        <v>11.09375</v>
      </c>
      <c r="L14">
        <v>0.23385892576584938</v>
      </c>
      <c r="M14">
        <v>0.99014225874283213</v>
      </c>
      <c r="N14" t="s">
        <v>1783</v>
      </c>
    </row>
    <row r="15" spans="1:15" x14ac:dyDescent="0.3">
      <c r="A15" t="s">
        <v>987</v>
      </c>
      <c r="B15" s="4">
        <v>46013</v>
      </c>
      <c r="C15" s="43">
        <v>101</v>
      </c>
      <c r="D15" t="s">
        <v>154</v>
      </c>
      <c r="E15" t="s">
        <v>961</v>
      </c>
      <c r="F15" t="s">
        <v>961</v>
      </c>
      <c r="G15" t="s">
        <v>153</v>
      </c>
      <c r="H15" t="s">
        <v>988</v>
      </c>
      <c r="I15" t="s">
        <v>130</v>
      </c>
      <c r="J15" s="38">
        <v>46008.736516203702</v>
      </c>
      <c r="K15">
        <v>1E-3</v>
      </c>
      <c r="L15">
        <v>0.17881296905924593</v>
      </c>
      <c r="M15">
        <v>-9.4992544070457213E-4</v>
      </c>
      <c r="N15" t="s">
        <v>1783</v>
      </c>
    </row>
    <row r="16" spans="1:15" x14ac:dyDescent="0.3">
      <c r="A16" t="s">
        <v>989</v>
      </c>
      <c r="B16" s="4">
        <v>46013</v>
      </c>
      <c r="C16" s="43">
        <v>101.25</v>
      </c>
      <c r="D16" t="s">
        <v>124</v>
      </c>
      <c r="E16" t="s">
        <v>961</v>
      </c>
      <c r="F16" t="s">
        <v>961</v>
      </c>
      <c r="G16" t="s">
        <v>153</v>
      </c>
      <c r="H16" t="s">
        <v>990</v>
      </c>
      <c r="I16" t="s">
        <v>130</v>
      </c>
      <c r="J16" s="38">
        <v>46008.736516203702</v>
      </c>
      <c r="K16">
        <v>10.84375</v>
      </c>
      <c r="L16">
        <v>0.22831045681830797</v>
      </c>
      <c r="M16">
        <v>0.99013027355852046</v>
      </c>
      <c r="N16" t="s">
        <v>1783</v>
      </c>
    </row>
    <row r="17" spans="1:14" x14ac:dyDescent="0.3">
      <c r="A17" t="s">
        <v>991</v>
      </c>
      <c r="B17" s="4">
        <v>46013</v>
      </c>
      <c r="C17" s="43">
        <v>101.25</v>
      </c>
      <c r="D17" t="s">
        <v>154</v>
      </c>
      <c r="E17" t="s">
        <v>961</v>
      </c>
      <c r="F17" t="s">
        <v>961</v>
      </c>
      <c r="G17" t="s">
        <v>153</v>
      </c>
      <c r="H17" t="s">
        <v>992</v>
      </c>
      <c r="I17" t="s">
        <v>130</v>
      </c>
      <c r="J17" s="38">
        <v>46008.736516203702</v>
      </c>
      <c r="K17">
        <v>1E-3</v>
      </c>
      <c r="L17">
        <v>0.1748991060571812</v>
      </c>
      <c r="M17">
        <v>-9.6989901804319387E-4</v>
      </c>
      <c r="N17" t="s">
        <v>1783</v>
      </c>
    </row>
    <row r="18" spans="1:14" x14ac:dyDescent="0.3">
      <c r="A18" t="s">
        <v>993</v>
      </c>
      <c r="B18" s="4">
        <v>46013</v>
      </c>
      <c r="C18" s="43">
        <v>101.5</v>
      </c>
      <c r="D18" t="s">
        <v>124</v>
      </c>
      <c r="E18" t="s">
        <v>961</v>
      </c>
      <c r="F18" t="s">
        <v>961</v>
      </c>
      <c r="G18" t="s">
        <v>153</v>
      </c>
      <c r="H18" t="s">
        <v>994</v>
      </c>
      <c r="I18" t="s">
        <v>130</v>
      </c>
      <c r="J18" s="38">
        <v>46008.736516203702</v>
      </c>
      <c r="K18">
        <v>10.59375</v>
      </c>
      <c r="L18">
        <v>0.22277573184657604</v>
      </c>
      <c r="M18">
        <v>0.99011829860469192</v>
      </c>
      <c r="N18" t="s">
        <v>1783</v>
      </c>
    </row>
    <row r="19" spans="1:14" x14ac:dyDescent="0.3">
      <c r="A19" t="s">
        <v>995</v>
      </c>
      <c r="B19" s="4">
        <v>46013</v>
      </c>
      <c r="C19" s="43">
        <v>101.5</v>
      </c>
      <c r="D19" t="s">
        <v>154</v>
      </c>
      <c r="E19" t="s">
        <v>961</v>
      </c>
      <c r="F19" t="s">
        <v>961</v>
      </c>
      <c r="G19" t="s">
        <v>153</v>
      </c>
      <c r="H19" t="s">
        <v>996</v>
      </c>
      <c r="I19" t="s">
        <v>130</v>
      </c>
      <c r="J19" s="38">
        <v>46008.736516203702</v>
      </c>
      <c r="K19">
        <v>1E-3</v>
      </c>
      <c r="L19">
        <v>0.17098891931029497</v>
      </c>
      <c r="M19">
        <v>-9.9073130903342289E-4</v>
      </c>
      <c r="N19" t="s">
        <v>1783</v>
      </c>
    </row>
    <row r="20" spans="1:14" x14ac:dyDescent="0.3">
      <c r="A20" t="s">
        <v>997</v>
      </c>
      <c r="B20" s="4">
        <v>46013</v>
      </c>
      <c r="C20" s="43">
        <v>101.75</v>
      </c>
      <c r="D20" t="s">
        <v>124</v>
      </c>
      <c r="E20" t="s">
        <v>961</v>
      </c>
      <c r="F20" t="s">
        <v>961</v>
      </c>
      <c r="G20" t="s">
        <v>153</v>
      </c>
      <c r="H20" t="s">
        <v>998</v>
      </c>
      <c r="I20" t="s">
        <v>130</v>
      </c>
      <c r="J20" s="38">
        <v>46008.736516203702</v>
      </c>
      <c r="K20">
        <v>10.34375</v>
      </c>
      <c r="L20">
        <v>0.21725468441923701</v>
      </c>
      <c r="M20">
        <v>0.99010633313936225</v>
      </c>
      <c r="N20" t="s">
        <v>1783</v>
      </c>
    </row>
    <row r="21" spans="1:14" x14ac:dyDescent="0.3">
      <c r="A21" t="s">
        <v>999</v>
      </c>
      <c r="B21" s="4">
        <v>46013</v>
      </c>
      <c r="C21" s="43">
        <v>101.75</v>
      </c>
      <c r="D21" t="s">
        <v>154</v>
      </c>
      <c r="E21" t="s">
        <v>961</v>
      </c>
      <c r="F21" t="s">
        <v>961</v>
      </c>
      <c r="G21" t="s">
        <v>153</v>
      </c>
      <c r="H21" t="s">
        <v>1000</v>
      </c>
      <c r="I21" t="s">
        <v>130</v>
      </c>
      <c r="J21" s="38">
        <v>46008.736516203702</v>
      </c>
      <c r="K21">
        <v>1E-3</v>
      </c>
      <c r="L21">
        <v>0.1670822142644651</v>
      </c>
      <c r="M21">
        <v>-1.0124807063513919E-3</v>
      </c>
      <c r="N21" t="s">
        <v>1783</v>
      </c>
    </row>
    <row r="22" spans="1:14" x14ac:dyDescent="0.3">
      <c r="A22" t="s">
        <v>1001</v>
      </c>
      <c r="B22" s="4">
        <v>46013</v>
      </c>
      <c r="C22" s="43">
        <v>102</v>
      </c>
      <c r="D22" t="s">
        <v>124</v>
      </c>
      <c r="E22" t="s">
        <v>961</v>
      </c>
      <c r="F22" t="s">
        <v>961</v>
      </c>
      <c r="G22" t="s">
        <v>153</v>
      </c>
      <c r="H22" t="s">
        <v>1002</v>
      </c>
      <c r="I22" t="s">
        <v>130</v>
      </c>
      <c r="J22" s="38">
        <v>46008.736909722225</v>
      </c>
      <c r="K22">
        <v>10.09375</v>
      </c>
      <c r="L22">
        <v>0.21174724291174685</v>
      </c>
      <c r="M22">
        <v>0.99009437782235921</v>
      </c>
      <c r="N22" t="s">
        <v>1783</v>
      </c>
    </row>
    <row r="23" spans="1:14" x14ac:dyDescent="0.3">
      <c r="A23" t="s">
        <v>1003</v>
      </c>
      <c r="B23" s="4">
        <v>46013</v>
      </c>
      <c r="C23" s="43">
        <v>102</v>
      </c>
      <c r="D23" t="s">
        <v>154</v>
      </c>
      <c r="E23" t="s">
        <v>961</v>
      </c>
      <c r="F23" t="s">
        <v>961</v>
      </c>
      <c r="G23" t="s">
        <v>153</v>
      </c>
      <c r="H23" t="s">
        <v>1004</v>
      </c>
      <c r="I23" t="s">
        <v>130</v>
      </c>
      <c r="J23" s="38">
        <v>46008.736909722225</v>
      </c>
      <c r="K23">
        <v>1E-3</v>
      </c>
      <c r="L23">
        <v>0.1631787869980289</v>
      </c>
      <c r="M23">
        <v>-1.0352110082546525E-3</v>
      </c>
      <c r="N23" t="s">
        <v>1783</v>
      </c>
    </row>
    <row r="24" spans="1:14" x14ac:dyDescent="0.3">
      <c r="A24" t="s">
        <v>1005</v>
      </c>
      <c r="B24" s="4">
        <v>46013</v>
      </c>
      <c r="C24" s="43">
        <v>102.25</v>
      </c>
      <c r="D24" t="s">
        <v>124</v>
      </c>
      <c r="E24" t="s">
        <v>961</v>
      </c>
      <c r="F24" t="s">
        <v>961</v>
      </c>
      <c r="G24" t="s">
        <v>153</v>
      </c>
      <c r="H24" t="s">
        <v>1006</v>
      </c>
      <c r="I24" t="s">
        <v>130</v>
      </c>
      <c r="J24" s="38">
        <v>46008.736909722225</v>
      </c>
      <c r="K24">
        <v>9.84375</v>
      </c>
      <c r="L24">
        <v>0.20625334194718156</v>
      </c>
      <c r="M24">
        <v>0.99008243186515799</v>
      </c>
      <c r="N24" t="s">
        <v>1783</v>
      </c>
    </row>
    <row r="25" spans="1:14" x14ac:dyDescent="0.3">
      <c r="A25" t="s">
        <v>1007</v>
      </c>
      <c r="B25" s="4">
        <v>46013</v>
      </c>
      <c r="C25" s="43">
        <v>102.25</v>
      </c>
      <c r="D25" t="s">
        <v>154</v>
      </c>
      <c r="E25" t="s">
        <v>961</v>
      </c>
      <c r="F25" t="s">
        <v>961</v>
      </c>
      <c r="G25" t="s">
        <v>153</v>
      </c>
      <c r="H25" t="s">
        <v>1008</v>
      </c>
      <c r="I25" t="s">
        <v>130</v>
      </c>
      <c r="J25" s="38">
        <v>46008.736909722225</v>
      </c>
      <c r="K25">
        <v>1E-3</v>
      </c>
      <c r="L25">
        <v>0.15927842789882471</v>
      </c>
      <c r="M25">
        <v>-1.058992361813605E-3</v>
      </c>
      <c r="N25" t="s">
        <v>1783</v>
      </c>
    </row>
    <row r="26" spans="1:14" x14ac:dyDescent="0.3">
      <c r="A26" t="s">
        <v>1009</v>
      </c>
      <c r="B26" s="4">
        <v>46013</v>
      </c>
      <c r="C26" s="43">
        <v>102.5</v>
      </c>
      <c r="D26" t="s">
        <v>124</v>
      </c>
      <c r="E26" t="s">
        <v>961</v>
      </c>
      <c r="F26" t="s">
        <v>961</v>
      </c>
      <c r="G26" t="s">
        <v>153</v>
      </c>
      <c r="H26" t="s">
        <v>1010</v>
      </c>
      <c r="I26" t="s">
        <v>130</v>
      </c>
      <c r="J26" s="38">
        <v>46008.736909722225</v>
      </c>
      <c r="K26">
        <v>9.59375</v>
      </c>
      <c r="L26">
        <v>0.2007729109196594</v>
      </c>
      <c r="M26">
        <v>0.99007049596613328</v>
      </c>
      <c r="N26" t="s">
        <v>1783</v>
      </c>
    </row>
    <row r="27" spans="1:14" x14ac:dyDescent="0.3">
      <c r="A27" t="s">
        <v>1011</v>
      </c>
      <c r="B27" s="4">
        <v>46013</v>
      </c>
      <c r="C27" s="43">
        <v>102.5</v>
      </c>
      <c r="D27" t="s">
        <v>154</v>
      </c>
      <c r="E27" t="s">
        <v>961</v>
      </c>
      <c r="F27" t="s">
        <v>961</v>
      </c>
      <c r="G27" t="s">
        <v>153</v>
      </c>
      <c r="H27" t="s">
        <v>1012</v>
      </c>
      <c r="I27" t="s">
        <v>130</v>
      </c>
      <c r="J27" s="38">
        <v>46008.736909722225</v>
      </c>
      <c r="K27">
        <v>1E-3</v>
      </c>
      <c r="L27">
        <v>0.15538091514328281</v>
      </c>
      <c r="M27">
        <v>-1.0839016650196639E-3</v>
      </c>
      <c r="N27" t="s">
        <v>1783</v>
      </c>
    </row>
    <row r="28" spans="1:14" x14ac:dyDescent="0.3">
      <c r="A28" t="s">
        <v>1013</v>
      </c>
      <c r="B28" s="4">
        <v>46013</v>
      </c>
      <c r="C28" s="43">
        <v>102.75</v>
      </c>
      <c r="D28" t="s">
        <v>124</v>
      </c>
      <c r="E28" t="s">
        <v>961</v>
      </c>
      <c r="F28" t="s">
        <v>961</v>
      </c>
      <c r="G28" t="s">
        <v>153</v>
      </c>
      <c r="H28" t="s">
        <v>1014</v>
      </c>
      <c r="I28" t="s">
        <v>130</v>
      </c>
      <c r="J28" s="38">
        <v>46008.736909722225</v>
      </c>
      <c r="K28">
        <v>9.34375</v>
      </c>
      <c r="L28">
        <v>0.19530588547363495</v>
      </c>
      <c r="M28">
        <v>0.99005856929021974</v>
      </c>
      <c r="N28" t="s">
        <v>1783</v>
      </c>
    </row>
    <row r="29" spans="1:14" x14ac:dyDescent="0.3">
      <c r="A29" t="s">
        <v>1015</v>
      </c>
      <c r="B29" s="4">
        <v>46013</v>
      </c>
      <c r="C29" s="43">
        <v>102.75</v>
      </c>
      <c r="D29" t="s">
        <v>154</v>
      </c>
      <c r="E29" t="s">
        <v>961</v>
      </c>
      <c r="F29" t="s">
        <v>961</v>
      </c>
      <c r="G29" t="s">
        <v>153</v>
      </c>
      <c r="H29" t="s">
        <v>1016</v>
      </c>
      <c r="I29" t="s">
        <v>130</v>
      </c>
      <c r="J29" s="38">
        <v>46008.736909722225</v>
      </c>
      <c r="K29">
        <v>1E-3</v>
      </c>
      <c r="L29">
        <v>0.15148601962881658</v>
      </c>
      <c r="M29">
        <v>-1.1100238382944568E-3</v>
      </c>
      <c r="N29" t="s">
        <v>1783</v>
      </c>
    </row>
    <row r="30" spans="1:14" x14ac:dyDescent="0.3">
      <c r="A30" t="s">
        <v>1017</v>
      </c>
      <c r="B30" s="4">
        <v>46013</v>
      </c>
      <c r="C30" s="43">
        <v>103</v>
      </c>
      <c r="D30" t="s">
        <v>124</v>
      </c>
      <c r="E30" t="s">
        <v>961</v>
      </c>
      <c r="F30" t="s">
        <v>961</v>
      </c>
      <c r="G30" t="s">
        <v>153</v>
      </c>
      <c r="H30" t="s">
        <v>1018</v>
      </c>
      <c r="I30" t="s">
        <v>130</v>
      </c>
      <c r="J30" s="38">
        <v>46008.736909722225</v>
      </c>
      <c r="K30">
        <v>9.09375</v>
      </c>
      <c r="L30">
        <v>0.18985219741833795</v>
      </c>
      <c r="M30">
        <v>0.99004665216479992</v>
      </c>
      <c r="N30" t="s">
        <v>1783</v>
      </c>
    </row>
    <row r="31" spans="1:14" x14ac:dyDescent="0.3">
      <c r="A31" t="s">
        <v>1019</v>
      </c>
      <c r="B31" s="4">
        <v>46013</v>
      </c>
      <c r="C31" s="43">
        <v>103</v>
      </c>
      <c r="D31" t="s">
        <v>154</v>
      </c>
      <c r="E31" t="s">
        <v>961</v>
      </c>
      <c r="F31" t="s">
        <v>961</v>
      </c>
      <c r="G31" t="s">
        <v>153</v>
      </c>
      <c r="H31" t="s">
        <v>1020</v>
      </c>
      <c r="I31" t="s">
        <v>130</v>
      </c>
      <c r="J31" s="38">
        <v>46008.736909722225</v>
      </c>
      <c r="K31">
        <v>1E-3</v>
      </c>
      <c r="L31">
        <v>0.14759349833590441</v>
      </c>
      <c r="M31">
        <v>-1.1374524578879768E-3</v>
      </c>
      <c r="N31" t="s">
        <v>1783</v>
      </c>
    </row>
    <row r="32" spans="1:14" x14ac:dyDescent="0.3">
      <c r="A32" t="s">
        <v>1021</v>
      </c>
      <c r="B32" s="4">
        <v>46013</v>
      </c>
      <c r="C32" s="43">
        <v>103.25</v>
      </c>
      <c r="D32" t="s">
        <v>124</v>
      </c>
      <c r="E32" t="s">
        <v>961</v>
      </c>
      <c r="F32" t="s">
        <v>961</v>
      </c>
      <c r="G32" t="s">
        <v>153</v>
      </c>
      <c r="H32" t="s">
        <v>1022</v>
      </c>
      <c r="I32" t="s">
        <v>130</v>
      </c>
      <c r="J32" s="38">
        <v>46008.736909722225</v>
      </c>
      <c r="K32">
        <v>8.84375</v>
      </c>
      <c r="L32">
        <v>0.18441177917461912</v>
      </c>
      <c r="M32">
        <v>0.99003474492729282</v>
      </c>
      <c r="N32" t="s">
        <v>1783</v>
      </c>
    </row>
    <row r="33" spans="1:14" x14ac:dyDescent="0.3">
      <c r="A33" t="s">
        <v>1023</v>
      </c>
      <c r="B33" s="4">
        <v>46013</v>
      </c>
      <c r="C33" s="43">
        <v>103.25</v>
      </c>
      <c r="D33" t="s">
        <v>154</v>
      </c>
      <c r="E33" t="s">
        <v>961</v>
      </c>
      <c r="F33" t="s">
        <v>961</v>
      </c>
      <c r="G33" t="s">
        <v>153</v>
      </c>
      <c r="H33" t="s">
        <v>1024</v>
      </c>
      <c r="I33" t="s">
        <v>130</v>
      </c>
      <c r="J33" s="38">
        <v>46008.736909722225</v>
      </c>
      <c r="K33">
        <v>1E-3</v>
      </c>
      <c r="L33">
        <v>0.14370309900565301</v>
      </c>
      <c r="M33">
        <v>-1.1662913684239661E-3</v>
      </c>
      <c r="N33" t="s">
        <v>1783</v>
      </c>
    </row>
    <row r="34" spans="1:14" x14ac:dyDescent="0.3">
      <c r="A34" t="s">
        <v>1025</v>
      </c>
      <c r="B34" s="4">
        <v>46013</v>
      </c>
      <c r="C34" s="43">
        <v>103.5</v>
      </c>
      <c r="D34" t="s">
        <v>124</v>
      </c>
      <c r="E34" t="s">
        <v>961</v>
      </c>
      <c r="F34" t="s">
        <v>961</v>
      </c>
      <c r="G34" t="s">
        <v>153</v>
      </c>
      <c r="H34" t="s">
        <v>1026</v>
      </c>
      <c r="I34" t="s">
        <v>130</v>
      </c>
      <c r="J34" s="38">
        <v>46008.736909722225</v>
      </c>
      <c r="K34">
        <v>8.59375</v>
      </c>
      <c r="L34">
        <v>0.17898456775457852</v>
      </c>
      <c r="M34">
        <v>0.99002284669724716</v>
      </c>
      <c r="N34" t="s">
        <v>1783</v>
      </c>
    </row>
    <row r="35" spans="1:14" x14ac:dyDescent="0.3">
      <c r="A35" t="s">
        <v>1027</v>
      </c>
      <c r="B35" s="4">
        <v>46013</v>
      </c>
      <c r="C35" s="43">
        <v>103.5</v>
      </c>
      <c r="D35" t="s">
        <v>154</v>
      </c>
      <c r="E35" t="s">
        <v>961</v>
      </c>
      <c r="F35" t="s">
        <v>961</v>
      </c>
      <c r="G35" t="s">
        <v>153</v>
      </c>
      <c r="H35" t="s">
        <v>1028</v>
      </c>
      <c r="I35" t="s">
        <v>130</v>
      </c>
      <c r="J35" s="38">
        <v>46008.736909722225</v>
      </c>
      <c r="K35">
        <v>1E-3</v>
      </c>
      <c r="L35">
        <v>0.13981455332729956</v>
      </c>
      <c r="M35">
        <v>-1.1966556527725136E-3</v>
      </c>
      <c r="N35" t="s">
        <v>1783</v>
      </c>
    </row>
    <row r="36" spans="1:14" x14ac:dyDescent="0.3">
      <c r="A36" t="s">
        <v>1029</v>
      </c>
      <c r="B36" s="4">
        <v>46013</v>
      </c>
      <c r="C36" s="43">
        <v>103.75</v>
      </c>
      <c r="D36" t="s">
        <v>124</v>
      </c>
      <c r="E36" t="s">
        <v>961</v>
      </c>
      <c r="F36" t="s">
        <v>961</v>
      </c>
      <c r="G36" t="s">
        <v>153</v>
      </c>
      <c r="H36" t="s">
        <v>1030</v>
      </c>
      <c r="I36" t="s">
        <v>130</v>
      </c>
      <c r="J36" s="38">
        <v>46008.736909722225</v>
      </c>
      <c r="K36">
        <v>8.34375</v>
      </c>
      <c r="L36">
        <v>0.17357049517081641</v>
      </c>
      <c r="M36">
        <v>0.99001095823201268</v>
      </c>
      <c r="N36" t="s">
        <v>1783</v>
      </c>
    </row>
    <row r="37" spans="1:14" x14ac:dyDescent="0.3">
      <c r="A37" t="s">
        <v>1031</v>
      </c>
      <c r="B37" s="4">
        <v>46013</v>
      </c>
      <c r="C37" s="43">
        <v>103.75</v>
      </c>
      <c r="D37" t="s">
        <v>154</v>
      </c>
      <c r="E37" t="s">
        <v>961</v>
      </c>
      <c r="F37" t="s">
        <v>961</v>
      </c>
      <c r="G37" t="s">
        <v>153</v>
      </c>
      <c r="H37" t="s">
        <v>1032</v>
      </c>
      <c r="I37" t="s">
        <v>130</v>
      </c>
      <c r="J37" s="38">
        <v>46008.736909722225</v>
      </c>
      <c r="K37">
        <v>1E-3</v>
      </c>
      <c r="L37">
        <v>0.13592758129897192</v>
      </c>
      <c r="M37">
        <v>-1.2286737245073283E-3</v>
      </c>
      <c r="N37" t="s">
        <v>1783</v>
      </c>
    </row>
    <row r="38" spans="1:14" x14ac:dyDescent="0.3">
      <c r="A38" t="s">
        <v>1033</v>
      </c>
      <c r="B38" s="4">
        <v>46013</v>
      </c>
      <c r="C38" s="43">
        <v>104</v>
      </c>
      <c r="D38" t="s">
        <v>124</v>
      </c>
      <c r="E38" t="s">
        <v>961</v>
      </c>
      <c r="F38" t="s">
        <v>961</v>
      </c>
      <c r="G38" t="s">
        <v>153</v>
      </c>
      <c r="H38" t="s">
        <v>1034</v>
      </c>
      <c r="I38" t="s">
        <v>130</v>
      </c>
      <c r="J38" s="38">
        <v>46008.736909722225</v>
      </c>
      <c r="K38">
        <v>8.09375</v>
      </c>
      <c r="L38">
        <v>0.16816949800533901</v>
      </c>
      <c r="M38">
        <v>0.98999907904886442</v>
      </c>
      <c r="N38" t="s">
        <v>1783</v>
      </c>
    </row>
    <row r="39" spans="1:14" x14ac:dyDescent="0.3">
      <c r="A39" t="s">
        <v>1035</v>
      </c>
      <c r="B39" s="4">
        <v>46013</v>
      </c>
      <c r="C39" s="43">
        <v>104</v>
      </c>
      <c r="D39" t="s">
        <v>154</v>
      </c>
      <c r="E39" t="s">
        <v>961</v>
      </c>
      <c r="F39" t="s">
        <v>961</v>
      </c>
      <c r="G39" t="s">
        <v>153</v>
      </c>
      <c r="H39" t="s">
        <v>1036</v>
      </c>
      <c r="I39" t="s">
        <v>130</v>
      </c>
      <c r="J39" s="38">
        <v>46008.736909722225</v>
      </c>
      <c r="K39">
        <v>1E-3</v>
      </c>
      <c r="L39">
        <v>0.13204188416493781</v>
      </c>
      <c r="M39">
        <v>-1.2624887948416326E-3</v>
      </c>
      <c r="N39" t="s">
        <v>1783</v>
      </c>
    </row>
    <row r="40" spans="1:14" x14ac:dyDescent="0.3">
      <c r="A40" t="s">
        <v>1037</v>
      </c>
      <c r="B40" s="4">
        <v>46013</v>
      </c>
      <c r="C40" s="43">
        <v>104.25</v>
      </c>
      <c r="D40" t="s">
        <v>124</v>
      </c>
      <c r="E40" t="s">
        <v>961</v>
      </c>
      <c r="F40" t="s">
        <v>961</v>
      </c>
      <c r="G40" t="s">
        <v>153</v>
      </c>
      <c r="H40" t="s">
        <v>1038</v>
      </c>
      <c r="I40" t="s">
        <v>130</v>
      </c>
      <c r="J40" s="38">
        <v>46008.736909722225</v>
      </c>
      <c r="K40">
        <v>7.84375</v>
      </c>
      <c r="L40">
        <v>0.16278151337153873</v>
      </c>
      <c r="M40">
        <v>0.98998720857936817</v>
      </c>
      <c r="N40" t="s">
        <v>1783</v>
      </c>
    </row>
    <row r="41" spans="1:14" x14ac:dyDescent="0.3">
      <c r="A41" t="s">
        <v>1039</v>
      </c>
      <c r="B41" s="4">
        <v>46013</v>
      </c>
      <c r="C41" s="43">
        <v>104.25</v>
      </c>
      <c r="D41" t="s">
        <v>154</v>
      </c>
      <c r="E41" t="s">
        <v>961</v>
      </c>
      <c r="F41" t="s">
        <v>961</v>
      </c>
      <c r="G41" t="s">
        <v>153</v>
      </c>
      <c r="H41" t="s">
        <v>1040</v>
      </c>
      <c r="I41" t="s">
        <v>130</v>
      </c>
      <c r="J41" s="38">
        <v>46008.736909722225</v>
      </c>
      <c r="K41">
        <v>1E-3</v>
      </c>
      <c r="L41">
        <v>0.12815714836813166</v>
      </c>
      <c r="M41">
        <v>-1.2982616557996964E-3</v>
      </c>
      <c r="N41" t="s">
        <v>1783</v>
      </c>
    </row>
    <row r="42" spans="1:14" x14ac:dyDescent="0.3">
      <c r="A42" t="s">
        <v>1041</v>
      </c>
      <c r="B42" s="4">
        <v>46013</v>
      </c>
      <c r="C42" s="43">
        <v>104.5</v>
      </c>
      <c r="D42" t="s">
        <v>124</v>
      </c>
      <c r="E42" t="s">
        <v>961</v>
      </c>
      <c r="F42" t="s">
        <v>961</v>
      </c>
      <c r="G42" t="s">
        <v>153</v>
      </c>
      <c r="H42" t="s">
        <v>1042</v>
      </c>
      <c r="I42" t="s">
        <v>130</v>
      </c>
      <c r="J42" s="38">
        <v>46008.73741898148</v>
      </c>
      <c r="K42">
        <v>7.59375</v>
      </c>
      <c r="L42">
        <v>0.15740647468229901</v>
      </c>
      <c r="M42">
        <v>0.98997534765778994</v>
      </c>
      <c r="N42" t="s">
        <v>1783</v>
      </c>
    </row>
    <row r="43" spans="1:14" x14ac:dyDescent="0.3">
      <c r="A43" t="s">
        <v>1043</v>
      </c>
      <c r="B43" s="4">
        <v>46013</v>
      </c>
      <c r="C43" s="43">
        <v>104.5</v>
      </c>
      <c r="D43" t="s">
        <v>154</v>
      </c>
      <c r="E43" t="s">
        <v>961</v>
      </c>
      <c r="F43" t="s">
        <v>961</v>
      </c>
      <c r="G43" t="s">
        <v>153</v>
      </c>
      <c r="H43" t="s">
        <v>1044</v>
      </c>
      <c r="I43" t="s">
        <v>130</v>
      </c>
      <c r="J43" s="38">
        <v>46008.73741898148</v>
      </c>
      <c r="K43">
        <v>1E-3</v>
      </c>
      <c r="L43">
        <v>0.12427303813381259</v>
      </c>
      <c r="M43">
        <v>-1.3361728950986415E-3</v>
      </c>
      <c r="N43" t="s">
        <v>1783</v>
      </c>
    </row>
    <row r="44" spans="1:14" x14ac:dyDescent="0.3">
      <c r="A44" t="s">
        <v>1045</v>
      </c>
      <c r="B44" s="4">
        <v>46013</v>
      </c>
      <c r="C44" s="43">
        <v>104.75</v>
      </c>
      <c r="D44" t="s">
        <v>124</v>
      </c>
      <c r="E44" t="s">
        <v>961</v>
      </c>
      <c r="F44" t="s">
        <v>961</v>
      </c>
      <c r="G44" t="s">
        <v>153</v>
      </c>
      <c r="H44" t="s">
        <v>1046</v>
      </c>
      <c r="I44" t="s">
        <v>130</v>
      </c>
      <c r="J44" s="38">
        <v>46008.73741898148</v>
      </c>
      <c r="K44">
        <v>7.34375</v>
      </c>
      <c r="L44">
        <v>0.15204432132250933</v>
      </c>
      <c r="M44">
        <v>0.98996349522493254</v>
      </c>
      <c r="N44" t="s">
        <v>1783</v>
      </c>
    </row>
    <row r="45" spans="1:14" x14ac:dyDescent="0.3">
      <c r="A45" t="s">
        <v>1047</v>
      </c>
      <c r="B45" s="4">
        <v>46013</v>
      </c>
      <c r="C45" s="43">
        <v>104.75</v>
      </c>
      <c r="D45" t="s">
        <v>154</v>
      </c>
      <c r="E45" t="s">
        <v>961</v>
      </c>
      <c r="F45" t="s">
        <v>961</v>
      </c>
      <c r="G45" t="s">
        <v>153</v>
      </c>
      <c r="H45" t="s">
        <v>1048</v>
      </c>
      <c r="I45" t="s">
        <v>130</v>
      </c>
      <c r="J45" s="38">
        <v>46008.73741898148</v>
      </c>
      <c r="K45">
        <v>1E-3</v>
      </c>
      <c r="L45">
        <v>0.12038919751330872</v>
      </c>
      <c r="M45">
        <v>-1.376426546059544E-3</v>
      </c>
      <c r="N45" t="s">
        <v>1783</v>
      </c>
    </row>
    <row r="46" spans="1:14" x14ac:dyDescent="0.3">
      <c r="A46" t="s">
        <v>1049</v>
      </c>
      <c r="B46" s="4">
        <v>46013</v>
      </c>
      <c r="C46" s="43">
        <v>105</v>
      </c>
      <c r="D46" t="s">
        <v>124</v>
      </c>
      <c r="E46" t="s">
        <v>961</v>
      </c>
      <c r="F46" t="s">
        <v>961</v>
      </c>
      <c r="G46" t="s">
        <v>153</v>
      </c>
      <c r="H46" t="s">
        <v>1050</v>
      </c>
      <c r="I46" t="s">
        <v>130</v>
      </c>
      <c r="J46" s="38">
        <v>46008.73741898148</v>
      </c>
      <c r="K46">
        <v>7.09375</v>
      </c>
      <c r="L46">
        <v>0.1466949877041602</v>
      </c>
      <c r="M46">
        <v>0.98995165213269232</v>
      </c>
      <c r="N46" t="s">
        <v>1783</v>
      </c>
    </row>
    <row r="47" spans="1:14" x14ac:dyDescent="0.3">
      <c r="A47" t="s">
        <v>1051</v>
      </c>
      <c r="B47" s="4">
        <v>46013</v>
      </c>
      <c r="C47" s="43">
        <v>105</v>
      </c>
      <c r="D47" t="s">
        <v>154</v>
      </c>
      <c r="E47" t="s">
        <v>961</v>
      </c>
      <c r="F47" t="s">
        <v>961</v>
      </c>
      <c r="G47" t="s">
        <v>153</v>
      </c>
      <c r="H47" t="s">
        <v>1052</v>
      </c>
      <c r="I47" t="s">
        <v>130</v>
      </c>
      <c r="J47" s="38">
        <v>46008.73741898148</v>
      </c>
      <c r="K47">
        <v>1E-3</v>
      </c>
      <c r="L47">
        <v>0.11650524793713984</v>
      </c>
      <c r="M47">
        <v>-1.419254051566966E-3</v>
      </c>
      <c r="N47" t="s">
        <v>1783</v>
      </c>
    </row>
    <row r="48" spans="1:14" x14ac:dyDescent="0.3">
      <c r="A48" t="s">
        <v>1053</v>
      </c>
      <c r="B48" s="4">
        <v>46013</v>
      </c>
      <c r="C48" s="43">
        <v>105.25</v>
      </c>
      <c r="D48" t="s">
        <v>124</v>
      </c>
      <c r="E48" t="s">
        <v>961</v>
      </c>
      <c r="F48" t="s">
        <v>961</v>
      </c>
      <c r="G48" t="s">
        <v>153</v>
      </c>
      <c r="H48" t="s">
        <v>1054</v>
      </c>
      <c r="I48" t="s">
        <v>130</v>
      </c>
      <c r="J48" s="38">
        <v>46008.73741898148</v>
      </c>
      <c r="K48">
        <v>6.84375</v>
      </c>
      <c r="L48">
        <v>0.14135841273899796</v>
      </c>
      <c r="M48">
        <v>0.98993981777235618</v>
      </c>
      <c r="N48" t="s">
        <v>1783</v>
      </c>
    </row>
    <row r="49" spans="1:14" x14ac:dyDescent="0.3">
      <c r="A49" t="s">
        <v>1055</v>
      </c>
      <c r="B49" s="4">
        <v>46013</v>
      </c>
      <c r="C49" s="43">
        <v>105.25</v>
      </c>
      <c r="D49" t="s">
        <v>154</v>
      </c>
      <c r="E49" t="s">
        <v>961</v>
      </c>
      <c r="F49" t="s">
        <v>961</v>
      </c>
      <c r="G49" t="s">
        <v>153</v>
      </c>
      <c r="H49" t="s">
        <v>1056</v>
      </c>
      <c r="I49" t="s">
        <v>130</v>
      </c>
      <c r="J49" s="38">
        <v>46008.73741898148</v>
      </c>
      <c r="K49">
        <v>1E-3</v>
      </c>
      <c r="L49">
        <v>0.11262078267737635</v>
      </c>
      <c r="M49">
        <v>-1.46491872438613E-3</v>
      </c>
      <c r="N49" t="s">
        <v>1783</v>
      </c>
    </row>
    <row r="50" spans="1:14" x14ac:dyDescent="0.3">
      <c r="A50" t="s">
        <v>1057</v>
      </c>
      <c r="B50" s="4">
        <v>46013</v>
      </c>
      <c r="C50" s="43">
        <v>105.5</v>
      </c>
      <c r="D50" t="s">
        <v>124</v>
      </c>
      <c r="E50" t="s">
        <v>961</v>
      </c>
      <c r="F50" t="s">
        <v>961</v>
      </c>
      <c r="G50" t="s">
        <v>153</v>
      </c>
      <c r="H50" t="s">
        <v>1058</v>
      </c>
      <c r="I50" t="s">
        <v>130</v>
      </c>
      <c r="J50" s="38">
        <v>46008.73741898148</v>
      </c>
      <c r="K50">
        <v>6.59375</v>
      </c>
      <c r="L50">
        <v>0.13603453445706429</v>
      </c>
      <c r="M50">
        <v>0.98992799198760473</v>
      </c>
      <c r="N50" t="s">
        <v>1783</v>
      </c>
    </row>
    <row r="51" spans="1:14" x14ac:dyDescent="0.3">
      <c r="A51" t="s">
        <v>1059</v>
      </c>
      <c r="B51" s="4">
        <v>46013</v>
      </c>
      <c r="C51" s="43">
        <v>105.5</v>
      </c>
      <c r="D51" t="s">
        <v>154</v>
      </c>
      <c r="E51" t="s">
        <v>961</v>
      </c>
      <c r="F51" t="s">
        <v>961</v>
      </c>
      <c r="G51" t="s">
        <v>153</v>
      </c>
      <c r="H51" t="s">
        <v>1060</v>
      </c>
      <c r="I51" t="s">
        <v>130</v>
      </c>
      <c r="J51" s="38">
        <v>46008.73741898148</v>
      </c>
      <c r="K51">
        <v>1E-3</v>
      </c>
      <c r="L51">
        <v>0.1087353623086075</v>
      </c>
      <c r="M51">
        <v>-1.5137213205873449E-3</v>
      </c>
      <c r="N51" t="s">
        <v>1783</v>
      </c>
    </row>
    <row r="52" spans="1:14" x14ac:dyDescent="0.3">
      <c r="A52" t="s">
        <v>1061</v>
      </c>
      <c r="B52" s="4">
        <v>46013</v>
      </c>
      <c r="C52" s="43">
        <v>105.75</v>
      </c>
      <c r="D52" t="s">
        <v>124</v>
      </c>
      <c r="E52" t="s">
        <v>961</v>
      </c>
      <c r="F52" t="s">
        <v>961</v>
      </c>
      <c r="G52" t="s">
        <v>153</v>
      </c>
      <c r="H52" t="s">
        <v>1062</v>
      </c>
      <c r="I52" t="s">
        <v>130</v>
      </c>
      <c r="J52" s="38">
        <v>46008.73741898148</v>
      </c>
      <c r="K52">
        <v>6.34375</v>
      </c>
      <c r="L52">
        <v>0.13072329269112054</v>
      </c>
      <c r="M52">
        <v>0.98991617402064414</v>
      </c>
      <c r="N52" t="s">
        <v>1783</v>
      </c>
    </row>
    <row r="53" spans="1:14" x14ac:dyDescent="0.3">
      <c r="A53" t="s">
        <v>1063</v>
      </c>
      <c r="B53" s="4">
        <v>46013</v>
      </c>
      <c r="C53" s="43">
        <v>105.75</v>
      </c>
      <c r="D53" t="s">
        <v>154</v>
      </c>
      <c r="E53" t="s">
        <v>961</v>
      </c>
      <c r="F53" t="s">
        <v>961</v>
      </c>
      <c r="G53" t="s">
        <v>153</v>
      </c>
      <c r="H53" t="s">
        <v>1064</v>
      </c>
      <c r="I53" t="s">
        <v>130</v>
      </c>
      <c r="J53" s="38">
        <v>46008.73741898148</v>
      </c>
      <c r="K53">
        <v>1E-3</v>
      </c>
      <c r="L53">
        <v>0.10484852044526791</v>
      </c>
      <c r="M53">
        <v>-1.5660083782542125E-3</v>
      </c>
      <c r="N53" t="s">
        <v>1783</v>
      </c>
    </row>
    <row r="54" spans="1:14" x14ac:dyDescent="0.3">
      <c r="A54" t="s">
        <v>1065</v>
      </c>
      <c r="B54" s="4">
        <v>46013</v>
      </c>
      <c r="C54" s="43">
        <v>106</v>
      </c>
      <c r="D54" t="s">
        <v>124</v>
      </c>
      <c r="E54" t="s">
        <v>961</v>
      </c>
      <c r="F54" t="s">
        <v>961</v>
      </c>
      <c r="G54" t="s">
        <v>153</v>
      </c>
      <c r="H54" t="s">
        <v>1066</v>
      </c>
      <c r="I54" t="s">
        <v>130</v>
      </c>
      <c r="J54" s="38">
        <v>46008.73741898148</v>
      </c>
      <c r="K54">
        <v>6.09375</v>
      </c>
      <c r="L54">
        <v>0.12542462367475393</v>
      </c>
      <c r="M54">
        <v>0.98990436478874066</v>
      </c>
      <c r="N54" t="s">
        <v>1783</v>
      </c>
    </row>
    <row r="55" spans="1:14" x14ac:dyDescent="0.3">
      <c r="A55" t="s">
        <v>1067</v>
      </c>
      <c r="B55" s="4">
        <v>46013</v>
      </c>
      <c r="C55" s="43">
        <v>106</v>
      </c>
      <c r="D55" t="s">
        <v>154</v>
      </c>
      <c r="E55" t="s">
        <v>961</v>
      </c>
      <c r="F55" t="s">
        <v>961</v>
      </c>
      <c r="G55" t="s">
        <v>153</v>
      </c>
      <c r="H55" t="s">
        <v>1068</v>
      </c>
      <c r="I55" t="s">
        <v>130</v>
      </c>
      <c r="J55" s="38">
        <v>46008.73741898148</v>
      </c>
      <c r="K55">
        <v>1E-3</v>
      </c>
      <c r="L55">
        <v>0.10095974448197892</v>
      </c>
      <c r="M55">
        <v>-1.6221790552538111E-3</v>
      </c>
      <c r="N55" t="s">
        <v>1783</v>
      </c>
    </row>
    <row r="56" spans="1:14" x14ac:dyDescent="0.3">
      <c r="A56" t="s">
        <v>1069</v>
      </c>
      <c r="B56" s="4">
        <v>46013</v>
      </c>
      <c r="C56" s="43">
        <v>106.25</v>
      </c>
      <c r="D56" t="s">
        <v>124</v>
      </c>
      <c r="E56" t="s">
        <v>961</v>
      </c>
      <c r="F56" t="s">
        <v>961</v>
      </c>
      <c r="G56" t="s">
        <v>153</v>
      </c>
      <c r="H56" t="s">
        <v>1070</v>
      </c>
      <c r="I56" t="s">
        <v>130</v>
      </c>
      <c r="J56" s="38">
        <v>46008.73741898148</v>
      </c>
      <c r="K56">
        <v>5.84375</v>
      </c>
      <c r="L56">
        <v>0.12013846811309209</v>
      </c>
      <c r="M56">
        <v>0.98989256349177879</v>
      </c>
      <c r="N56" t="s">
        <v>1783</v>
      </c>
    </row>
    <row r="57" spans="1:14" x14ac:dyDescent="0.3">
      <c r="A57" t="s">
        <v>1071</v>
      </c>
      <c r="B57" s="4">
        <v>46013</v>
      </c>
      <c r="C57" s="43">
        <v>106.25</v>
      </c>
      <c r="D57" t="s">
        <v>154</v>
      </c>
      <c r="E57" t="s">
        <v>961</v>
      </c>
      <c r="F57" t="s">
        <v>961</v>
      </c>
      <c r="G57" t="s">
        <v>153</v>
      </c>
      <c r="H57" t="s">
        <v>1072</v>
      </c>
      <c r="I57" t="s">
        <v>130</v>
      </c>
      <c r="J57" s="38">
        <v>46008.73741898148</v>
      </c>
      <c r="K57">
        <v>1E-3</v>
      </c>
      <c r="L57">
        <v>9.7068485314301331E-2</v>
      </c>
      <c r="M57">
        <v>-1.6826981039233199E-3</v>
      </c>
      <c r="N57" t="s">
        <v>1783</v>
      </c>
    </row>
    <row r="58" spans="1:14" x14ac:dyDescent="0.3">
      <c r="A58" t="s">
        <v>1073</v>
      </c>
      <c r="B58" s="4">
        <v>46013</v>
      </c>
      <c r="C58" s="43">
        <v>106.5</v>
      </c>
      <c r="D58" t="s">
        <v>124</v>
      </c>
      <c r="E58" t="s">
        <v>961</v>
      </c>
      <c r="F58" t="s">
        <v>961</v>
      </c>
      <c r="G58" t="s">
        <v>153</v>
      </c>
      <c r="H58" t="s">
        <v>1074</v>
      </c>
      <c r="I58" t="s">
        <v>130</v>
      </c>
      <c r="J58" s="38">
        <v>46008.73741898148</v>
      </c>
      <c r="K58">
        <v>5.59375</v>
      </c>
      <c r="L58">
        <v>0.11486476581187899</v>
      </c>
      <c r="M58">
        <v>0.98988076982968742</v>
      </c>
      <c r="N58" t="s">
        <v>1783</v>
      </c>
    </row>
    <row r="59" spans="1:14" x14ac:dyDescent="0.3">
      <c r="A59" t="s">
        <v>1075</v>
      </c>
      <c r="B59" s="4">
        <v>46013</v>
      </c>
      <c r="C59" s="43">
        <v>106.5</v>
      </c>
      <c r="D59" t="s">
        <v>154</v>
      </c>
      <c r="E59" t="s">
        <v>961</v>
      </c>
      <c r="F59" t="s">
        <v>961</v>
      </c>
      <c r="G59" t="s">
        <v>153</v>
      </c>
      <c r="H59" t="s">
        <v>1076</v>
      </c>
      <c r="I59" t="s">
        <v>130</v>
      </c>
      <c r="J59" s="38">
        <v>46008.73741898148</v>
      </c>
      <c r="K59">
        <v>1E-3</v>
      </c>
      <c r="L59">
        <v>9.3174140493799296E-2</v>
      </c>
      <c r="M59">
        <v>-1.7481081255816492E-3</v>
      </c>
      <c r="N59" t="s">
        <v>1783</v>
      </c>
    </row>
    <row r="60" spans="1:14" x14ac:dyDescent="0.3">
      <c r="A60" t="s">
        <v>1077</v>
      </c>
      <c r="B60" s="4">
        <v>46013</v>
      </c>
      <c r="C60" s="43">
        <v>106.75</v>
      </c>
      <c r="D60" t="s">
        <v>124</v>
      </c>
      <c r="E60" t="s">
        <v>961</v>
      </c>
      <c r="F60" t="s">
        <v>961</v>
      </c>
      <c r="G60" t="s">
        <v>153</v>
      </c>
      <c r="H60" t="s">
        <v>1078</v>
      </c>
      <c r="I60" t="s">
        <v>130</v>
      </c>
      <c r="J60" s="38">
        <v>46008.73741898148</v>
      </c>
      <c r="K60">
        <v>5.34375</v>
      </c>
      <c r="L60">
        <v>0.10960345701025863</v>
      </c>
      <c r="M60">
        <v>0.98986898344182173</v>
      </c>
      <c r="N60" t="s">
        <v>1783</v>
      </c>
    </row>
    <row r="61" spans="1:14" x14ac:dyDescent="0.3">
      <c r="A61" t="s">
        <v>1079</v>
      </c>
      <c r="B61" s="4">
        <v>46013</v>
      </c>
      <c r="C61" s="43">
        <v>106.75</v>
      </c>
      <c r="D61" t="s">
        <v>154</v>
      </c>
      <c r="E61" t="s">
        <v>961</v>
      </c>
      <c r="F61" t="s">
        <v>961</v>
      </c>
      <c r="G61" t="s">
        <v>153</v>
      </c>
      <c r="H61" t="s">
        <v>1080</v>
      </c>
      <c r="I61" t="s">
        <v>130</v>
      </c>
      <c r="J61" s="38">
        <v>46008.73741898148</v>
      </c>
      <c r="K61">
        <v>1E-3</v>
      </c>
      <c r="L61">
        <v>8.9276053708919681E-2</v>
      </c>
      <c r="M61">
        <v>-1.8190480804851079E-3</v>
      </c>
      <c r="N61" t="s">
        <v>1783</v>
      </c>
    </row>
    <row r="62" spans="1:14" x14ac:dyDescent="0.3">
      <c r="A62" t="s">
        <v>1081</v>
      </c>
      <c r="B62" s="4">
        <v>46013</v>
      </c>
      <c r="C62" s="43">
        <v>107</v>
      </c>
      <c r="D62" t="s">
        <v>124</v>
      </c>
      <c r="E62" t="s">
        <v>961</v>
      </c>
      <c r="F62" t="s">
        <v>961</v>
      </c>
      <c r="G62" t="s">
        <v>153</v>
      </c>
      <c r="H62" t="s">
        <v>1082</v>
      </c>
      <c r="I62" t="s">
        <v>130</v>
      </c>
      <c r="J62" s="38">
        <v>46008.738159722219</v>
      </c>
      <c r="K62">
        <v>5.09375</v>
      </c>
      <c r="L62">
        <v>0.10435448237663353</v>
      </c>
      <c r="M62">
        <v>0.989857203880673</v>
      </c>
      <c r="N62" t="s">
        <v>1783</v>
      </c>
    </row>
    <row r="63" spans="1:14" x14ac:dyDescent="0.3">
      <c r="A63" t="s">
        <v>1083</v>
      </c>
      <c r="B63" s="4">
        <v>46013</v>
      </c>
      <c r="C63" s="43">
        <v>107</v>
      </c>
      <c r="D63" t="s">
        <v>154</v>
      </c>
      <c r="E63" t="s">
        <v>961</v>
      </c>
      <c r="F63" t="s">
        <v>961</v>
      </c>
      <c r="G63" t="s">
        <v>153</v>
      </c>
      <c r="H63" t="s">
        <v>1084</v>
      </c>
      <c r="I63" t="s">
        <v>130</v>
      </c>
      <c r="J63" s="38">
        <v>46008.738159722219</v>
      </c>
      <c r="K63">
        <v>1E-3</v>
      </c>
      <c r="L63">
        <v>8.5373500765867708E-2</v>
      </c>
      <c r="M63">
        <v>-1.8962748017853034E-3</v>
      </c>
      <c r="N63" t="s">
        <v>1783</v>
      </c>
    </row>
    <row r="64" spans="1:14" x14ac:dyDescent="0.3">
      <c r="A64" t="s">
        <v>1085</v>
      </c>
      <c r="B64" s="4">
        <v>46013</v>
      </c>
      <c r="C64" s="43">
        <v>107.25</v>
      </c>
      <c r="D64" t="s">
        <v>124</v>
      </c>
      <c r="E64" t="s">
        <v>961</v>
      </c>
      <c r="F64" t="s">
        <v>961</v>
      </c>
      <c r="G64" t="s">
        <v>153</v>
      </c>
      <c r="H64" t="s">
        <v>1086</v>
      </c>
      <c r="I64" t="s">
        <v>130</v>
      </c>
      <c r="J64" s="38">
        <v>46008.738159722219</v>
      </c>
      <c r="K64">
        <v>4.84375</v>
      </c>
      <c r="L64">
        <v>9.9117783004473908E-2</v>
      </c>
      <c r="M64">
        <v>0.98984543059166263</v>
      </c>
      <c r="N64" t="s">
        <v>1783</v>
      </c>
    </row>
    <row r="65" spans="1:14" x14ac:dyDescent="0.3">
      <c r="A65" t="s">
        <v>1087</v>
      </c>
      <c r="B65" s="4">
        <v>46013</v>
      </c>
      <c r="C65" s="43">
        <v>107.25</v>
      </c>
      <c r="D65" t="s">
        <v>154</v>
      </c>
      <c r="E65" t="s">
        <v>961</v>
      </c>
      <c r="F65" t="s">
        <v>961</v>
      </c>
      <c r="G65" t="s">
        <v>153</v>
      </c>
      <c r="H65" t="s">
        <v>1088</v>
      </c>
      <c r="I65" t="s">
        <v>130</v>
      </c>
      <c r="J65" s="38">
        <v>46008.738159722219</v>
      </c>
      <c r="K65">
        <v>1E-3</v>
      </c>
      <c r="L65">
        <v>8.1465683108848455E-2</v>
      </c>
      <c r="M65">
        <v>-1.9806927452186264E-3</v>
      </c>
      <c r="N65" t="s">
        <v>1783</v>
      </c>
    </row>
    <row r="66" spans="1:14" x14ac:dyDescent="0.3">
      <c r="A66" t="s">
        <v>1089</v>
      </c>
      <c r="B66" s="4">
        <v>46013</v>
      </c>
      <c r="C66" s="43">
        <v>107.5</v>
      </c>
      <c r="D66" t="s">
        <v>124</v>
      </c>
      <c r="E66" t="s">
        <v>961</v>
      </c>
      <c r="F66" t="s">
        <v>961</v>
      </c>
      <c r="G66" t="s">
        <v>153</v>
      </c>
      <c r="H66" t="s">
        <v>1090</v>
      </c>
      <c r="I66" t="s">
        <v>130</v>
      </c>
      <c r="J66" s="38">
        <v>46008.738159722219</v>
      </c>
      <c r="K66">
        <v>4.59375</v>
      </c>
      <c r="L66">
        <v>9.3893300408273692E-2</v>
      </c>
      <c r="M66">
        <v>0.98983366287246355</v>
      </c>
      <c r="N66" t="s">
        <v>1783</v>
      </c>
    </row>
    <row r="67" spans="1:14" x14ac:dyDescent="0.3">
      <c r="A67" t="s">
        <v>1091</v>
      </c>
      <c r="B67" s="4">
        <v>46013</v>
      </c>
      <c r="C67" s="43">
        <v>107.5</v>
      </c>
      <c r="D67" t="s">
        <v>154</v>
      </c>
      <c r="E67" t="s">
        <v>961</v>
      </c>
      <c r="F67" t="s">
        <v>961</v>
      </c>
      <c r="G67" t="s">
        <v>153</v>
      </c>
      <c r="H67" t="s">
        <v>1092</v>
      </c>
      <c r="I67" t="s">
        <v>130</v>
      </c>
      <c r="J67" s="38">
        <v>46008.738159722219</v>
      </c>
      <c r="K67">
        <v>1E-3</v>
      </c>
      <c r="L67">
        <v>7.7551714977653591E-2</v>
      </c>
      <c r="M67">
        <v>-2.073392239608572E-3</v>
      </c>
      <c r="N67" t="s">
        <v>1783</v>
      </c>
    </row>
    <row r="68" spans="1:14" x14ac:dyDescent="0.3">
      <c r="A68" t="s">
        <v>1093</v>
      </c>
      <c r="B68" s="4">
        <v>46013</v>
      </c>
      <c r="C68" s="43">
        <v>107.75</v>
      </c>
      <c r="D68" t="s">
        <v>124</v>
      </c>
      <c r="E68" t="s">
        <v>961</v>
      </c>
      <c r="F68" t="s">
        <v>961</v>
      </c>
      <c r="G68" t="s">
        <v>153</v>
      </c>
      <c r="H68" t="s">
        <v>1094</v>
      </c>
      <c r="I68" t="s">
        <v>130</v>
      </c>
      <c r="J68" s="38">
        <v>46008.738159722219</v>
      </c>
      <c r="K68">
        <v>4.34375</v>
      </c>
      <c r="L68">
        <v>8.8680975226705719E-2</v>
      </c>
      <c r="M68">
        <v>0.98982190064700326</v>
      </c>
      <c r="N68" t="s">
        <v>1783</v>
      </c>
    </row>
    <row r="69" spans="1:14" x14ac:dyDescent="0.3">
      <c r="A69" t="s">
        <v>1095</v>
      </c>
      <c r="B69" s="4">
        <v>46013</v>
      </c>
      <c r="C69" s="43">
        <v>107.75</v>
      </c>
      <c r="D69" t="s">
        <v>154</v>
      </c>
      <c r="E69" t="s">
        <v>961</v>
      </c>
      <c r="F69" t="s">
        <v>961</v>
      </c>
      <c r="G69" t="s">
        <v>153</v>
      </c>
      <c r="H69" t="s">
        <v>1096</v>
      </c>
      <c r="I69" t="s">
        <v>130</v>
      </c>
      <c r="J69" s="38">
        <v>46008.738159722219</v>
      </c>
      <c r="K69">
        <v>1E-3</v>
      </c>
      <c r="L69">
        <v>7.3630602385281782E-2</v>
      </c>
      <c r="M69">
        <v>-2.1756990145395199E-3</v>
      </c>
      <c r="N69" t="s">
        <v>1783</v>
      </c>
    </row>
    <row r="70" spans="1:14" x14ac:dyDescent="0.3">
      <c r="A70" t="s">
        <v>1097</v>
      </c>
      <c r="B70" s="4">
        <v>46013</v>
      </c>
      <c r="C70" s="43">
        <v>108</v>
      </c>
      <c r="D70" t="s">
        <v>124</v>
      </c>
      <c r="E70" t="s">
        <v>961</v>
      </c>
      <c r="F70" t="s">
        <v>961</v>
      </c>
      <c r="G70" t="s">
        <v>153</v>
      </c>
      <c r="H70" t="s">
        <v>1098</v>
      </c>
      <c r="I70" t="s">
        <v>130</v>
      </c>
      <c r="J70" s="38">
        <v>46008.738159722219</v>
      </c>
      <c r="K70">
        <v>4.09375</v>
      </c>
      <c r="L70">
        <v>8.3480752427115182E-2</v>
      </c>
      <c r="M70">
        <v>0.98981014112258237</v>
      </c>
      <c r="N70" t="s">
        <v>1783</v>
      </c>
    </row>
    <row r="71" spans="1:14" x14ac:dyDescent="0.3">
      <c r="A71" t="s">
        <v>1099</v>
      </c>
      <c r="B71" s="4">
        <v>46013</v>
      </c>
      <c r="C71" s="43">
        <v>108</v>
      </c>
      <c r="D71" t="s">
        <v>154</v>
      </c>
      <c r="E71" t="s">
        <v>961</v>
      </c>
      <c r="F71" t="s">
        <v>961</v>
      </c>
      <c r="G71" t="s">
        <v>153</v>
      </c>
      <c r="H71" t="s">
        <v>1100</v>
      </c>
      <c r="I71" t="s">
        <v>130</v>
      </c>
      <c r="J71" s="38">
        <v>46008.738159722219</v>
      </c>
      <c r="K71">
        <v>1E-3</v>
      </c>
      <c r="L71">
        <v>6.9701232595160839E-2</v>
      </c>
      <c r="M71">
        <v>-2.2892449235023473E-3</v>
      </c>
      <c r="N71" t="s">
        <v>1783</v>
      </c>
    </row>
    <row r="72" spans="1:14" x14ac:dyDescent="0.3">
      <c r="A72" t="s">
        <v>1101</v>
      </c>
      <c r="B72" s="4">
        <v>46013</v>
      </c>
      <c r="C72" s="43">
        <v>108.25</v>
      </c>
      <c r="D72" t="s">
        <v>124</v>
      </c>
      <c r="E72" t="s">
        <v>961</v>
      </c>
      <c r="F72" t="s">
        <v>961</v>
      </c>
      <c r="G72" t="s">
        <v>153</v>
      </c>
      <c r="H72" t="s">
        <v>1102</v>
      </c>
      <c r="I72" t="s">
        <v>130</v>
      </c>
      <c r="J72" s="38">
        <v>46008.738159722219</v>
      </c>
      <c r="K72">
        <v>3.84375</v>
      </c>
      <c r="L72">
        <v>7.8292573440333829E-2</v>
      </c>
      <c r="M72">
        <v>0.98979838353614458</v>
      </c>
      <c r="N72" t="s">
        <v>1783</v>
      </c>
    </row>
    <row r="73" spans="1:14" x14ac:dyDescent="0.3">
      <c r="A73" t="s">
        <v>1103</v>
      </c>
      <c r="B73" s="4">
        <v>46013</v>
      </c>
      <c r="C73" s="43">
        <v>108.25</v>
      </c>
      <c r="D73" t="s">
        <v>154</v>
      </c>
      <c r="E73" t="s">
        <v>961</v>
      </c>
      <c r="F73" t="s">
        <v>961</v>
      </c>
      <c r="G73" t="s">
        <v>153</v>
      </c>
      <c r="H73" t="s">
        <v>1104</v>
      </c>
      <c r="I73" t="s">
        <v>130</v>
      </c>
      <c r="J73" s="38">
        <v>46008.738159722219</v>
      </c>
      <c r="K73">
        <v>1E-3</v>
      </c>
      <c r="L73">
        <v>6.5762340137584543E-2</v>
      </c>
      <c r="M73">
        <v>-2.4160597949511638E-3</v>
      </c>
      <c r="N73" t="s">
        <v>1783</v>
      </c>
    </row>
    <row r="74" spans="1:14" x14ac:dyDescent="0.3">
      <c r="A74" t="s">
        <v>1105</v>
      </c>
      <c r="B74" s="4">
        <v>46013</v>
      </c>
      <c r="C74" s="43">
        <v>108.5</v>
      </c>
      <c r="D74" t="s">
        <v>124</v>
      </c>
      <c r="E74" t="s">
        <v>961</v>
      </c>
      <c r="F74" t="s">
        <v>961</v>
      </c>
      <c r="G74" t="s">
        <v>153</v>
      </c>
      <c r="H74" t="s">
        <v>1106</v>
      </c>
      <c r="I74" t="s">
        <v>130</v>
      </c>
      <c r="J74" s="38">
        <v>46008.738159722219</v>
      </c>
      <c r="K74">
        <v>3.59375</v>
      </c>
      <c r="L74">
        <v>7.3116380190192162E-2</v>
      </c>
      <c r="M74">
        <v>0.98978662674231721</v>
      </c>
      <c r="N74" t="s">
        <v>1783</v>
      </c>
    </row>
    <row r="75" spans="1:14" x14ac:dyDescent="0.3">
      <c r="A75" t="s">
        <v>1107</v>
      </c>
      <c r="B75" s="4">
        <v>46013</v>
      </c>
      <c r="C75" s="43">
        <v>108.5</v>
      </c>
      <c r="D75" t="s">
        <v>154</v>
      </c>
      <c r="E75" t="s">
        <v>961</v>
      </c>
      <c r="F75" t="s">
        <v>961</v>
      </c>
      <c r="G75" t="s">
        <v>153</v>
      </c>
      <c r="H75" t="s">
        <v>1108</v>
      </c>
      <c r="I75" t="s">
        <v>130</v>
      </c>
      <c r="J75" s="38">
        <v>46008.738159722219</v>
      </c>
      <c r="K75">
        <v>1E-3</v>
      </c>
      <c r="L75">
        <v>6.1812481565044639E-2</v>
      </c>
      <c r="M75">
        <v>-2.5587047450234372E-3</v>
      </c>
      <c r="N75" t="s">
        <v>1783</v>
      </c>
    </row>
    <row r="76" spans="1:14" x14ac:dyDescent="0.3">
      <c r="A76" t="s">
        <v>1109</v>
      </c>
      <c r="B76" s="4">
        <v>46013</v>
      </c>
      <c r="C76" s="43">
        <v>108.75</v>
      </c>
      <c r="D76" t="s">
        <v>124</v>
      </c>
      <c r="E76" t="s">
        <v>961</v>
      </c>
      <c r="F76" t="s">
        <v>961</v>
      </c>
      <c r="G76" t="s">
        <v>153</v>
      </c>
      <c r="H76" t="s">
        <v>1110</v>
      </c>
      <c r="I76" t="s">
        <v>130</v>
      </c>
      <c r="J76" s="38">
        <v>46008.738159722219</v>
      </c>
      <c r="K76">
        <v>3.34375</v>
      </c>
      <c r="L76">
        <v>6.795211752614301E-2</v>
      </c>
      <c r="M76">
        <v>0.98977486697580108</v>
      </c>
      <c r="N76" t="s">
        <v>1783</v>
      </c>
    </row>
    <row r="77" spans="1:14" x14ac:dyDescent="0.3">
      <c r="A77" t="s">
        <v>1111</v>
      </c>
      <c r="B77" s="4">
        <v>46013</v>
      </c>
      <c r="C77" s="43">
        <v>108.75</v>
      </c>
      <c r="D77" t="s">
        <v>154</v>
      </c>
      <c r="E77" t="s">
        <v>961</v>
      </c>
      <c r="F77" t="s">
        <v>961</v>
      </c>
      <c r="G77" t="s">
        <v>153</v>
      </c>
      <c r="H77" t="s">
        <v>1112</v>
      </c>
      <c r="I77" t="s">
        <v>130</v>
      </c>
      <c r="J77" s="38">
        <v>46008.738159722219</v>
      </c>
      <c r="K77">
        <v>1E-3</v>
      </c>
      <c r="L77">
        <v>5.7849987737784027E-2</v>
      </c>
      <c r="M77">
        <v>-2.7204579157157202E-3</v>
      </c>
      <c r="N77" t="s">
        <v>1783</v>
      </c>
    </row>
    <row r="78" spans="1:14" x14ac:dyDescent="0.3">
      <c r="A78" t="s">
        <v>1113</v>
      </c>
      <c r="B78" s="4">
        <v>46013</v>
      </c>
      <c r="C78" s="43">
        <v>109</v>
      </c>
      <c r="D78" t="s">
        <v>124</v>
      </c>
      <c r="E78" t="s">
        <v>961</v>
      </c>
      <c r="F78" t="s">
        <v>961</v>
      </c>
      <c r="G78" t="s">
        <v>153</v>
      </c>
      <c r="H78" t="s">
        <v>1114</v>
      </c>
      <c r="I78" t="s">
        <v>130</v>
      </c>
      <c r="J78" s="38">
        <v>46008.738159722219</v>
      </c>
      <c r="K78">
        <v>3.09375</v>
      </c>
      <c r="L78">
        <v>6.27997294447947E-2</v>
      </c>
      <c r="M78">
        <v>0.98976310010845392</v>
      </c>
      <c r="N78" t="s">
        <v>1783</v>
      </c>
    </row>
    <row r="79" spans="1:14" x14ac:dyDescent="0.3">
      <c r="A79" t="s">
        <v>1115</v>
      </c>
      <c r="B79" s="4">
        <v>46013</v>
      </c>
      <c r="C79" s="43">
        <v>109</v>
      </c>
      <c r="D79" t="s">
        <v>154</v>
      </c>
      <c r="E79" t="s">
        <v>961</v>
      </c>
      <c r="F79" t="s">
        <v>961</v>
      </c>
      <c r="G79" t="s">
        <v>153</v>
      </c>
      <c r="H79" t="s">
        <v>1116</v>
      </c>
      <c r="I79" t="s">
        <v>130</v>
      </c>
      <c r="J79" s="38">
        <v>46008.738159722219</v>
      </c>
      <c r="K79">
        <v>1E-3</v>
      </c>
      <c r="L79">
        <v>5.3872917018268157E-2</v>
      </c>
      <c r="M79">
        <v>-2.9055916479561565E-3</v>
      </c>
      <c r="N79" t="s">
        <v>1783</v>
      </c>
    </row>
    <row r="80" spans="1:14" x14ac:dyDescent="0.3">
      <c r="A80" t="s">
        <v>1117</v>
      </c>
      <c r="B80" s="4">
        <v>46013</v>
      </c>
      <c r="C80" s="43">
        <v>109.25</v>
      </c>
      <c r="D80" t="s">
        <v>124</v>
      </c>
      <c r="E80" t="s">
        <v>961</v>
      </c>
      <c r="F80" t="s">
        <v>961</v>
      </c>
      <c r="G80" t="s">
        <v>153</v>
      </c>
      <c r="H80" t="s">
        <v>1118</v>
      </c>
      <c r="I80" t="s">
        <v>130</v>
      </c>
      <c r="J80" s="38">
        <v>46008.738159722219</v>
      </c>
      <c r="K80">
        <v>2.859375</v>
      </c>
      <c r="L80">
        <v>7.3596085777011114E-2</v>
      </c>
      <c r="M80">
        <v>0.96709716872984686</v>
      </c>
      <c r="N80" t="s">
        <v>1783</v>
      </c>
    </row>
    <row r="81" spans="1:14" x14ac:dyDescent="0.3">
      <c r="A81" t="s">
        <v>1119</v>
      </c>
      <c r="B81" s="4">
        <v>46013</v>
      </c>
      <c r="C81" s="43">
        <v>109.25</v>
      </c>
      <c r="D81" t="s">
        <v>154</v>
      </c>
      <c r="E81" t="s">
        <v>961</v>
      </c>
      <c r="F81" t="s">
        <v>961</v>
      </c>
      <c r="G81" t="s">
        <v>153</v>
      </c>
      <c r="H81" t="s">
        <v>1120</v>
      </c>
      <c r="I81" t="s">
        <v>130</v>
      </c>
      <c r="J81" s="38">
        <v>46008.738159722219</v>
      </c>
      <c r="K81">
        <v>1.5625E-2</v>
      </c>
      <c r="L81">
        <v>7.0996289884245709E-2</v>
      </c>
      <c r="M81">
        <v>-2.7108036498857922E-2</v>
      </c>
      <c r="N81" t="s">
        <v>1783</v>
      </c>
    </row>
    <row r="82" spans="1:14" x14ac:dyDescent="0.3">
      <c r="A82" t="s">
        <v>1121</v>
      </c>
      <c r="B82" s="4">
        <v>46013</v>
      </c>
      <c r="C82" s="43">
        <v>109.5</v>
      </c>
      <c r="D82" t="s">
        <v>124</v>
      </c>
      <c r="E82" t="s">
        <v>961</v>
      </c>
      <c r="F82" t="s">
        <v>961</v>
      </c>
      <c r="G82" t="s">
        <v>153</v>
      </c>
      <c r="H82" t="s">
        <v>1122</v>
      </c>
      <c r="I82" t="s">
        <v>130</v>
      </c>
      <c r="J82" s="38">
        <v>46008.738530092596</v>
      </c>
      <c r="K82">
        <v>2.625</v>
      </c>
      <c r="L82">
        <v>7.6194054468473577E-2</v>
      </c>
      <c r="M82">
        <v>0.94777659169678063</v>
      </c>
      <c r="N82" t="s">
        <v>1783</v>
      </c>
    </row>
    <row r="83" spans="1:14" x14ac:dyDescent="0.3">
      <c r="A83" t="s">
        <v>1123</v>
      </c>
      <c r="B83" s="4">
        <v>46013</v>
      </c>
      <c r="C83" s="43">
        <v>109.5</v>
      </c>
      <c r="D83" t="s">
        <v>154</v>
      </c>
      <c r="E83" t="s">
        <v>961</v>
      </c>
      <c r="F83" t="s">
        <v>961</v>
      </c>
      <c r="G83" t="s">
        <v>153</v>
      </c>
      <c r="H83" t="s">
        <v>1124</v>
      </c>
      <c r="I83" t="s">
        <v>130</v>
      </c>
      <c r="J83" s="38">
        <v>46008.738530092596</v>
      </c>
      <c r="K83">
        <v>3.125E-2</v>
      </c>
      <c r="L83">
        <v>7.463883009967924E-2</v>
      </c>
      <c r="M83">
        <v>-4.7494379617473055E-2</v>
      </c>
      <c r="N83" t="s">
        <v>1783</v>
      </c>
    </row>
    <row r="84" spans="1:14" x14ac:dyDescent="0.3">
      <c r="A84" t="s">
        <v>1125</v>
      </c>
      <c r="B84" s="4">
        <v>46013</v>
      </c>
      <c r="C84" s="43">
        <v>109.75</v>
      </c>
      <c r="D84" t="s">
        <v>124</v>
      </c>
      <c r="E84" t="s">
        <v>961</v>
      </c>
      <c r="F84" t="s">
        <v>961</v>
      </c>
      <c r="G84" t="s">
        <v>153</v>
      </c>
      <c r="H84" t="s">
        <v>1126</v>
      </c>
      <c r="I84" t="s">
        <v>130</v>
      </c>
      <c r="J84" s="38">
        <v>46008.738530092596</v>
      </c>
      <c r="K84">
        <v>2.375</v>
      </c>
      <c r="L84">
        <v>7.0097189418503875E-2</v>
      </c>
      <c r="M84">
        <v>0.94441029122609432</v>
      </c>
      <c r="N84" t="s">
        <v>1783</v>
      </c>
    </row>
    <row r="85" spans="1:14" x14ac:dyDescent="0.3">
      <c r="A85" t="s">
        <v>1127</v>
      </c>
      <c r="B85" s="4">
        <v>46013</v>
      </c>
      <c r="C85" s="43">
        <v>109.75</v>
      </c>
      <c r="D85" t="s">
        <v>154</v>
      </c>
      <c r="E85" t="s">
        <v>961</v>
      </c>
      <c r="F85" t="s">
        <v>961</v>
      </c>
      <c r="G85" t="s">
        <v>153</v>
      </c>
      <c r="H85" t="s">
        <v>1128</v>
      </c>
      <c r="I85" t="s">
        <v>130</v>
      </c>
      <c r="J85" s="38">
        <v>46008.738530092596</v>
      </c>
      <c r="K85">
        <v>3.125E-2</v>
      </c>
      <c r="L85">
        <v>6.8765297231951558E-2</v>
      </c>
      <c r="M85">
        <v>-5.0989470633736045E-2</v>
      </c>
      <c r="N85" t="s">
        <v>1783</v>
      </c>
    </row>
    <row r="86" spans="1:14" x14ac:dyDescent="0.3">
      <c r="A86" t="s">
        <v>1129</v>
      </c>
      <c r="B86" s="4">
        <v>46013</v>
      </c>
      <c r="C86" s="43">
        <v>110</v>
      </c>
      <c r="D86" t="s">
        <v>124</v>
      </c>
      <c r="E86" t="s">
        <v>961</v>
      </c>
      <c r="F86" t="s">
        <v>961</v>
      </c>
      <c r="G86" t="s">
        <v>153</v>
      </c>
      <c r="H86" t="s">
        <v>1130</v>
      </c>
      <c r="I86" t="s">
        <v>130</v>
      </c>
      <c r="J86" s="38">
        <v>46008.738530092596</v>
      </c>
      <c r="K86">
        <v>2.125</v>
      </c>
      <c r="L86">
        <v>6.3939507978987162E-2</v>
      </c>
      <c r="M86">
        <v>0.94041113280083355</v>
      </c>
      <c r="N86" t="s">
        <v>1783</v>
      </c>
    </row>
    <row r="87" spans="1:14" x14ac:dyDescent="0.3">
      <c r="A87" t="s">
        <v>1131</v>
      </c>
      <c r="B87" s="4">
        <v>46013</v>
      </c>
      <c r="C87" s="43">
        <v>110</v>
      </c>
      <c r="D87" t="s">
        <v>154</v>
      </c>
      <c r="E87" t="s">
        <v>961</v>
      </c>
      <c r="F87" t="s">
        <v>961</v>
      </c>
      <c r="G87" t="s">
        <v>153</v>
      </c>
      <c r="H87" t="s">
        <v>1132</v>
      </c>
      <c r="I87" t="s">
        <v>130</v>
      </c>
      <c r="J87" s="38">
        <v>46008.738530092596</v>
      </c>
      <c r="K87">
        <v>3.125E-2</v>
      </c>
      <c r="L87">
        <v>6.2817738849400284E-2</v>
      </c>
      <c r="M87">
        <v>-5.5131125370232875E-2</v>
      </c>
      <c r="N87" t="s">
        <v>1783</v>
      </c>
    </row>
    <row r="88" spans="1:14" x14ac:dyDescent="0.3">
      <c r="A88" t="s">
        <v>1133</v>
      </c>
      <c r="B88" s="4">
        <v>46013</v>
      </c>
      <c r="C88" s="43">
        <v>110.25</v>
      </c>
      <c r="D88" t="s">
        <v>124</v>
      </c>
      <c r="E88" t="s">
        <v>961</v>
      </c>
      <c r="F88" t="s">
        <v>961</v>
      </c>
      <c r="G88" t="s">
        <v>153</v>
      </c>
      <c r="H88" t="s">
        <v>1134</v>
      </c>
      <c r="I88" t="s">
        <v>130</v>
      </c>
      <c r="J88" s="38">
        <v>46008.738530092596</v>
      </c>
      <c r="K88">
        <v>1.890625</v>
      </c>
      <c r="L88">
        <v>6.3097907573491013E-2</v>
      </c>
      <c r="M88">
        <v>0.91786218604046343</v>
      </c>
      <c r="N88" t="s">
        <v>1783</v>
      </c>
    </row>
    <row r="89" spans="1:14" x14ac:dyDescent="0.3">
      <c r="A89" t="s">
        <v>1135</v>
      </c>
      <c r="B89" s="4">
        <v>46013</v>
      </c>
      <c r="C89" s="43">
        <v>110.25</v>
      </c>
      <c r="D89" t="s">
        <v>154</v>
      </c>
      <c r="E89" t="s">
        <v>961</v>
      </c>
      <c r="F89" t="s">
        <v>961</v>
      </c>
      <c r="G89" t="s">
        <v>153</v>
      </c>
      <c r="H89" t="s">
        <v>1136</v>
      </c>
      <c r="I89" t="s">
        <v>130</v>
      </c>
      <c r="J89" s="38">
        <v>46008.738530092596</v>
      </c>
      <c r="K89">
        <v>4.6875E-2</v>
      </c>
      <c r="L89">
        <v>6.2337731343014742E-2</v>
      </c>
      <c r="M89">
        <v>-7.834291810950092E-2</v>
      </c>
      <c r="N89" t="s">
        <v>1783</v>
      </c>
    </row>
    <row r="90" spans="1:14" x14ac:dyDescent="0.3">
      <c r="A90" t="s">
        <v>1137</v>
      </c>
      <c r="B90" s="4">
        <v>46013</v>
      </c>
      <c r="C90" s="43">
        <v>110.5</v>
      </c>
      <c r="D90" t="s">
        <v>124</v>
      </c>
      <c r="E90" t="s">
        <v>961</v>
      </c>
      <c r="F90" t="s">
        <v>961</v>
      </c>
      <c r="G90" t="s">
        <v>153</v>
      </c>
      <c r="H90" t="s">
        <v>1138</v>
      </c>
      <c r="I90" t="s">
        <v>130</v>
      </c>
      <c r="J90" s="38">
        <v>46008.738530092596</v>
      </c>
      <c r="K90">
        <v>1.65625</v>
      </c>
      <c r="L90">
        <v>6.0740522099122368E-2</v>
      </c>
      <c r="M90">
        <v>0.89409453022568641</v>
      </c>
      <c r="N90" t="s">
        <v>1783</v>
      </c>
    </row>
    <row r="91" spans="1:14" x14ac:dyDescent="0.3">
      <c r="A91" t="s">
        <v>1139</v>
      </c>
      <c r="B91" s="4">
        <v>46013</v>
      </c>
      <c r="C91" s="43">
        <v>110.5</v>
      </c>
      <c r="D91" t="s">
        <v>154</v>
      </c>
      <c r="E91" t="s">
        <v>961</v>
      </c>
      <c r="F91" t="s">
        <v>961</v>
      </c>
      <c r="G91" t="s">
        <v>153</v>
      </c>
      <c r="H91" t="s">
        <v>1140</v>
      </c>
      <c r="I91" t="s">
        <v>130</v>
      </c>
      <c r="J91" s="38">
        <v>46008.738530092596</v>
      </c>
      <c r="K91">
        <v>6.25E-2</v>
      </c>
      <c r="L91">
        <v>6.0200134098120764E-2</v>
      </c>
      <c r="M91">
        <v>-0.10260476668068619</v>
      </c>
      <c r="N91" t="s">
        <v>1783</v>
      </c>
    </row>
    <row r="92" spans="1:14" x14ac:dyDescent="0.3">
      <c r="A92" t="s">
        <v>1141</v>
      </c>
      <c r="B92" s="4">
        <v>46013</v>
      </c>
      <c r="C92" s="43">
        <v>110.75</v>
      </c>
      <c r="D92" t="s">
        <v>124</v>
      </c>
      <c r="E92" t="s">
        <v>961</v>
      </c>
      <c r="F92" t="s">
        <v>961</v>
      </c>
      <c r="G92" t="s">
        <v>153</v>
      </c>
      <c r="H92" t="s">
        <v>1142</v>
      </c>
      <c r="I92" t="s">
        <v>130</v>
      </c>
      <c r="J92" s="38">
        <v>46008.738530092596</v>
      </c>
      <c r="K92">
        <v>1.421875</v>
      </c>
      <c r="L92">
        <v>5.7244247548102464E-2</v>
      </c>
      <c r="M92">
        <v>0.86788883005600725</v>
      </c>
      <c r="N92" t="s">
        <v>1783</v>
      </c>
    </row>
    <row r="93" spans="1:14" x14ac:dyDescent="0.3">
      <c r="A93" t="s">
        <v>1143</v>
      </c>
      <c r="B93" s="4">
        <v>46013</v>
      </c>
      <c r="C93" s="43">
        <v>110.75</v>
      </c>
      <c r="D93" t="s">
        <v>154</v>
      </c>
      <c r="E93" t="s">
        <v>961</v>
      </c>
      <c r="F93" t="s">
        <v>961</v>
      </c>
      <c r="G93" t="s">
        <v>153</v>
      </c>
      <c r="H93" t="s">
        <v>1144</v>
      </c>
      <c r="I93" t="s">
        <v>130</v>
      </c>
      <c r="J93" s="38">
        <v>46008.738530092596</v>
      </c>
      <c r="K93">
        <v>7.8125E-2</v>
      </c>
      <c r="L93">
        <v>5.6856403808864947E-2</v>
      </c>
      <c r="M93">
        <v>-0.12921727179628917</v>
      </c>
      <c r="N93" t="s">
        <v>1783</v>
      </c>
    </row>
    <row r="94" spans="1:14" x14ac:dyDescent="0.3">
      <c r="A94" t="s">
        <v>1145</v>
      </c>
      <c r="B94" s="4">
        <v>46013</v>
      </c>
      <c r="C94" s="43">
        <v>111</v>
      </c>
      <c r="D94" t="s">
        <v>124</v>
      </c>
      <c r="E94" t="s">
        <v>961</v>
      </c>
      <c r="F94" t="s">
        <v>961</v>
      </c>
      <c r="G94" t="s">
        <v>153</v>
      </c>
      <c r="H94" t="s">
        <v>1146</v>
      </c>
      <c r="I94" t="s">
        <v>130</v>
      </c>
      <c r="J94" s="38">
        <v>46008.738530092596</v>
      </c>
      <c r="K94">
        <v>1.21875</v>
      </c>
      <c r="L94">
        <v>5.8532782909930983E-2</v>
      </c>
      <c r="M94">
        <v>0.81306282090621851</v>
      </c>
      <c r="N94" t="s">
        <v>1783</v>
      </c>
    </row>
    <row r="95" spans="1:14" x14ac:dyDescent="0.3">
      <c r="A95" t="s">
        <v>1147</v>
      </c>
      <c r="B95" s="4">
        <v>46013</v>
      </c>
      <c r="C95" s="43">
        <v>111</v>
      </c>
      <c r="D95" t="s">
        <v>154</v>
      </c>
      <c r="E95" t="s">
        <v>961</v>
      </c>
      <c r="F95" t="s">
        <v>961</v>
      </c>
      <c r="G95" t="s">
        <v>153</v>
      </c>
      <c r="H95" t="s">
        <v>1148</v>
      </c>
      <c r="I95" t="s">
        <v>130</v>
      </c>
      <c r="J95" s="38">
        <v>46008.738530092596</v>
      </c>
      <c r="K95">
        <v>0.125</v>
      </c>
      <c r="L95">
        <v>5.8282668109621946E-2</v>
      </c>
      <c r="M95">
        <v>-0.1846354713170649</v>
      </c>
      <c r="N95" t="s">
        <v>1783</v>
      </c>
    </row>
    <row r="96" spans="1:14" x14ac:dyDescent="0.3">
      <c r="A96" t="s">
        <v>1149</v>
      </c>
      <c r="B96" s="4">
        <v>46013</v>
      </c>
      <c r="C96" s="43">
        <v>111.25</v>
      </c>
      <c r="D96" t="s">
        <v>124</v>
      </c>
      <c r="E96" t="s">
        <v>961</v>
      </c>
      <c r="F96" t="s">
        <v>961</v>
      </c>
      <c r="G96" t="s">
        <v>153</v>
      </c>
      <c r="H96" t="s">
        <v>1150</v>
      </c>
      <c r="I96" t="s">
        <v>130</v>
      </c>
      <c r="J96" s="38">
        <v>46008.738530092596</v>
      </c>
      <c r="K96">
        <v>1.03125</v>
      </c>
      <c r="L96">
        <v>5.9692725904715575E-2</v>
      </c>
      <c r="M96">
        <v>0.74961237603453634</v>
      </c>
      <c r="N96" t="s">
        <v>1783</v>
      </c>
    </row>
    <row r="97" spans="1:14" x14ac:dyDescent="0.3">
      <c r="A97" t="s">
        <v>1151</v>
      </c>
      <c r="B97" s="4">
        <v>46013</v>
      </c>
      <c r="C97" s="43">
        <v>111.25</v>
      </c>
      <c r="D97" t="s">
        <v>154</v>
      </c>
      <c r="E97" t="s">
        <v>961</v>
      </c>
      <c r="F97" t="s">
        <v>961</v>
      </c>
      <c r="G97" t="s">
        <v>153</v>
      </c>
      <c r="H97" t="s">
        <v>1152</v>
      </c>
      <c r="I97" t="s">
        <v>130</v>
      </c>
      <c r="J97" s="38">
        <v>46008.738530092596</v>
      </c>
      <c r="K97">
        <v>0.1875</v>
      </c>
      <c r="L97">
        <v>5.9530146412185278E-2</v>
      </c>
      <c r="M97">
        <v>-0.24852099917945236</v>
      </c>
      <c r="N97" t="s">
        <v>1783</v>
      </c>
    </row>
    <row r="98" spans="1:14" x14ac:dyDescent="0.3">
      <c r="A98" t="s">
        <v>1153</v>
      </c>
      <c r="B98" s="4">
        <v>46013</v>
      </c>
      <c r="C98" s="43">
        <v>111.5</v>
      </c>
      <c r="D98" t="s">
        <v>124</v>
      </c>
      <c r="E98" t="s">
        <v>961</v>
      </c>
      <c r="F98" t="s">
        <v>961</v>
      </c>
      <c r="G98" t="s">
        <v>153</v>
      </c>
      <c r="H98" t="s">
        <v>1154</v>
      </c>
      <c r="I98" t="s">
        <v>130</v>
      </c>
      <c r="J98" s="38">
        <v>46008.738530092596</v>
      </c>
      <c r="K98">
        <v>0.84375</v>
      </c>
      <c r="L98">
        <v>5.8455421970108411E-2</v>
      </c>
      <c r="M98">
        <v>0.68595963528889081</v>
      </c>
      <c r="N98" t="s">
        <v>1783</v>
      </c>
    </row>
    <row r="99" spans="1:14" x14ac:dyDescent="0.3">
      <c r="A99" t="s">
        <v>1155</v>
      </c>
      <c r="B99" s="4">
        <v>46013</v>
      </c>
      <c r="C99" s="43">
        <v>111.5</v>
      </c>
      <c r="D99" t="s">
        <v>154</v>
      </c>
      <c r="E99" t="s">
        <v>961</v>
      </c>
      <c r="F99" t="s">
        <v>961</v>
      </c>
      <c r="G99" t="s">
        <v>153</v>
      </c>
      <c r="H99" t="s">
        <v>1156</v>
      </c>
      <c r="I99" t="s">
        <v>130</v>
      </c>
      <c r="J99" s="38">
        <v>46008.738530092596</v>
      </c>
      <c r="K99">
        <v>0.25</v>
      </c>
      <c r="L99">
        <v>5.8352989668996984E-2</v>
      </c>
      <c r="M99">
        <v>-0.31245353431973849</v>
      </c>
      <c r="N99" t="s">
        <v>1783</v>
      </c>
    </row>
    <row r="100" spans="1:14" x14ac:dyDescent="0.3">
      <c r="A100" t="s">
        <v>1157</v>
      </c>
      <c r="B100" s="4">
        <v>46013</v>
      </c>
      <c r="C100" s="43">
        <v>111.75</v>
      </c>
      <c r="D100" t="s">
        <v>124</v>
      </c>
      <c r="E100" t="s">
        <v>961</v>
      </c>
      <c r="F100" t="s">
        <v>961</v>
      </c>
      <c r="G100" t="s">
        <v>153</v>
      </c>
      <c r="H100" t="s">
        <v>1158</v>
      </c>
      <c r="I100" t="s">
        <v>130</v>
      </c>
      <c r="J100" s="38">
        <v>46008.738530092596</v>
      </c>
      <c r="K100">
        <v>0.6875</v>
      </c>
      <c r="L100">
        <v>5.9068437595039054E-2</v>
      </c>
      <c r="M100">
        <v>0.60988962113446288</v>
      </c>
      <c r="N100" t="s">
        <v>1783</v>
      </c>
    </row>
    <row r="101" spans="1:14" x14ac:dyDescent="0.3">
      <c r="A101" t="s">
        <v>1159</v>
      </c>
      <c r="B101" s="4">
        <v>46013</v>
      </c>
      <c r="C101" s="43">
        <v>111.75</v>
      </c>
      <c r="D101" t="s">
        <v>154</v>
      </c>
      <c r="E101" t="s">
        <v>961</v>
      </c>
      <c r="F101" t="s">
        <v>961</v>
      </c>
      <c r="G101" t="s">
        <v>153</v>
      </c>
      <c r="H101" t="s">
        <v>1160</v>
      </c>
      <c r="I101" t="s">
        <v>130</v>
      </c>
      <c r="J101" s="38">
        <v>46008.738530092596</v>
      </c>
      <c r="K101">
        <v>0.34375</v>
      </c>
      <c r="L101">
        <v>5.9013651166144238E-2</v>
      </c>
      <c r="M101">
        <v>-0.38872314414153397</v>
      </c>
      <c r="N101" t="s">
        <v>1783</v>
      </c>
    </row>
    <row r="102" spans="1:14" x14ac:dyDescent="0.3">
      <c r="A102" t="s">
        <v>1161</v>
      </c>
      <c r="B102" s="4">
        <v>46013</v>
      </c>
      <c r="C102" s="43">
        <v>112</v>
      </c>
      <c r="D102" t="s">
        <v>124</v>
      </c>
      <c r="E102" t="s">
        <v>961</v>
      </c>
      <c r="F102" t="s">
        <v>961</v>
      </c>
      <c r="G102" t="s">
        <v>153</v>
      </c>
      <c r="H102" t="s">
        <v>1162</v>
      </c>
      <c r="I102" t="s">
        <v>130</v>
      </c>
      <c r="J102" s="38">
        <v>46008.738981481481</v>
      </c>
      <c r="K102">
        <v>0.546875</v>
      </c>
      <c r="L102">
        <v>5.9188160652825388E-2</v>
      </c>
      <c r="M102">
        <v>0.53138887061881523</v>
      </c>
      <c r="N102" t="s">
        <v>1783</v>
      </c>
    </row>
    <row r="103" spans="1:14" x14ac:dyDescent="0.3">
      <c r="A103" t="s">
        <v>1163</v>
      </c>
      <c r="B103" s="4">
        <v>46013</v>
      </c>
      <c r="C103" s="43">
        <v>112</v>
      </c>
      <c r="D103" t="s">
        <v>154</v>
      </c>
      <c r="E103" t="s">
        <v>961</v>
      </c>
      <c r="F103" t="s">
        <v>961</v>
      </c>
      <c r="G103" t="s">
        <v>153</v>
      </c>
      <c r="H103" t="s">
        <v>1164</v>
      </c>
      <c r="I103" t="s">
        <v>130</v>
      </c>
      <c r="J103" s="38">
        <v>46008.738981481481</v>
      </c>
      <c r="K103">
        <v>0.453125</v>
      </c>
      <c r="L103">
        <v>5.9173751576921257E-2</v>
      </c>
      <c r="M103">
        <v>-0.46731316714908044</v>
      </c>
      <c r="N103" t="s">
        <v>1783</v>
      </c>
    </row>
    <row r="104" spans="1:14" x14ac:dyDescent="0.3">
      <c r="A104" t="s">
        <v>1165</v>
      </c>
      <c r="B104" s="4">
        <v>46013</v>
      </c>
      <c r="C104" s="43">
        <v>112.25</v>
      </c>
      <c r="D104" t="s">
        <v>124</v>
      </c>
      <c r="E104" t="s">
        <v>961</v>
      </c>
      <c r="F104" t="s">
        <v>961</v>
      </c>
      <c r="G104" t="s">
        <v>153</v>
      </c>
      <c r="H104" t="s">
        <v>1166</v>
      </c>
      <c r="I104" t="s">
        <v>130</v>
      </c>
      <c r="J104" s="38">
        <v>46008.738981481481</v>
      </c>
      <c r="K104">
        <v>0.40625</v>
      </c>
      <c r="L104">
        <v>5.6938581190423297E-2</v>
      </c>
      <c r="M104">
        <v>0.44997470648660554</v>
      </c>
      <c r="N104" t="s">
        <v>1783</v>
      </c>
    </row>
    <row r="105" spans="1:14" x14ac:dyDescent="0.3">
      <c r="A105" t="s">
        <v>1167</v>
      </c>
      <c r="B105" s="4">
        <v>46013</v>
      </c>
      <c r="C105" s="43">
        <v>112.25</v>
      </c>
      <c r="D105" t="s">
        <v>154</v>
      </c>
      <c r="E105" t="s">
        <v>961</v>
      </c>
      <c r="F105" t="s">
        <v>961</v>
      </c>
      <c r="G105" t="s">
        <v>153</v>
      </c>
      <c r="H105" t="s">
        <v>1168</v>
      </c>
      <c r="I105" t="s">
        <v>130</v>
      </c>
      <c r="J105" s="38">
        <v>46008.738981481481</v>
      </c>
      <c r="K105">
        <v>0.5625</v>
      </c>
      <c r="L105">
        <v>5.6962704056399679E-2</v>
      </c>
      <c r="M105">
        <v>-0.54871143148601531</v>
      </c>
      <c r="N105" t="s">
        <v>1783</v>
      </c>
    </row>
    <row r="106" spans="1:14" x14ac:dyDescent="0.3">
      <c r="A106" t="s">
        <v>1169</v>
      </c>
      <c r="B106" s="4">
        <v>46013</v>
      </c>
      <c r="C106" s="43">
        <v>112.5</v>
      </c>
      <c r="D106" t="s">
        <v>124</v>
      </c>
      <c r="E106" t="s">
        <v>961</v>
      </c>
      <c r="F106" t="s">
        <v>961</v>
      </c>
      <c r="G106" t="s">
        <v>153</v>
      </c>
      <c r="H106" t="s">
        <v>1170</v>
      </c>
      <c r="I106" t="s">
        <v>130</v>
      </c>
      <c r="J106" s="38">
        <v>46008.738981481481</v>
      </c>
      <c r="K106">
        <v>0.296875</v>
      </c>
      <c r="L106">
        <v>5.5930642000248838E-2</v>
      </c>
      <c r="M106">
        <v>0.36741470484120964</v>
      </c>
      <c r="N106" t="s">
        <v>1783</v>
      </c>
    </row>
    <row r="107" spans="1:14" x14ac:dyDescent="0.3">
      <c r="A107" t="s">
        <v>1171</v>
      </c>
      <c r="B107" s="4">
        <v>46013</v>
      </c>
      <c r="C107" s="43">
        <v>112.5</v>
      </c>
      <c r="D107" t="s">
        <v>154</v>
      </c>
      <c r="E107" t="s">
        <v>961</v>
      </c>
      <c r="F107" t="s">
        <v>961</v>
      </c>
      <c r="G107" t="s">
        <v>153</v>
      </c>
      <c r="H107" t="s">
        <v>1172</v>
      </c>
      <c r="I107" t="s">
        <v>130</v>
      </c>
      <c r="J107" s="38">
        <v>46008.738981481481</v>
      </c>
      <c r="K107">
        <v>0.703125</v>
      </c>
      <c r="L107">
        <v>5.599652123472082E-2</v>
      </c>
      <c r="M107">
        <v>-0.63113993014515257</v>
      </c>
      <c r="N107" t="s">
        <v>1783</v>
      </c>
    </row>
    <row r="108" spans="1:14" x14ac:dyDescent="0.3">
      <c r="A108" t="s">
        <v>1173</v>
      </c>
      <c r="B108" s="4">
        <v>46013</v>
      </c>
      <c r="C108" s="43">
        <v>112.75</v>
      </c>
      <c r="D108" t="s">
        <v>124</v>
      </c>
      <c r="E108" t="s">
        <v>961</v>
      </c>
      <c r="F108" t="s">
        <v>961</v>
      </c>
      <c r="G108" t="s">
        <v>153</v>
      </c>
      <c r="H108" t="s">
        <v>1174</v>
      </c>
      <c r="I108" t="s">
        <v>130</v>
      </c>
      <c r="J108" s="38">
        <v>46008.738981481481</v>
      </c>
      <c r="K108">
        <v>0.21875</v>
      </c>
      <c r="L108">
        <v>5.6363814702016221E-2</v>
      </c>
      <c r="M108">
        <v>0.29303116920148808</v>
      </c>
      <c r="N108" t="s">
        <v>1783</v>
      </c>
    </row>
    <row r="109" spans="1:14" x14ac:dyDescent="0.3">
      <c r="A109" t="s">
        <v>1175</v>
      </c>
      <c r="B109" s="4">
        <v>46013</v>
      </c>
      <c r="C109" s="43">
        <v>112.75</v>
      </c>
      <c r="D109" t="s">
        <v>154</v>
      </c>
      <c r="E109" t="s">
        <v>961</v>
      </c>
      <c r="F109" t="s">
        <v>961</v>
      </c>
      <c r="G109" t="s">
        <v>153</v>
      </c>
      <c r="H109" t="s">
        <v>1176</v>
      </c>
      <c r="I109" t="s">
        <v>130</v>
      </c>
      <c r="J109" s="38">
        <v>46008.738981481481</v>
      </c>
      <c r="K109">
        <v>0.875</v>
      </c>
      <c r="L109">
        <v>5.6480314574377674E-2</v>
      </c>
      <c r="M109">
        <v>-0.70528460436624085</v>
      </c>
      <c r="N109" t="s">
        <v>1783</v>
      </c>
    </row>
    <row r="110" spans="1:14" x14ac:dyDescent="0.3">
      <c r="A110" t="s">
        <v>1177</v>
      </c>
      <c r="B110" s="4">
        <v>46013</v>
      </c>
      <c r="C110" s="43">
        <v>113</v>
      </c>
      <c r="D110" t="s">
        <v>124</v>
      </c>
      <c r="E110" t="s">
        <v>961</v>
      </c>
      <c r="F110" t="s">
        <v>961</v>
      </c>
      <c r="G110" t="s">
        <v>153</v>
      </c>
      <c r="H110" t="s">
        <v>1178</v>
      </c>
      <c r="I110" t="s">
        <v>130</v>
      </c>
      <c r="J110" s="38">
        <v>46008.738981481481</v>
      </c>
      <c r="K110">
        <v>0.15625</v>
      </c>
      <c r="L110">
        <v>5.6569888858411063E-2</v>
      </c>
      <c r="M110">
        <v>0.22666934434161512</v>
      </c>
      <c r="N110" t="s">
        <v>1783</v>
      </c>
    </row>
    <row r="111" spans="1:14" x14ac:dyDescent="0.3">
      <c r="A111" t="s">
        <v>1179</v>
      </c>
      <c r="B111" s="4">
        <v>46013</v>
      </c>
      <c r="C111" s="43">
        <v>113</v>
      </c>
      <c r="D111" t="s">
        <v>154</v>
      </c>
      <c r="E111" t="s">
        <v>961</v>
      </c>
      <c r="F111" t="s">
        <v>961</v>
      </c>
      <c r="G111" t="s">
        <v>153</v>
      </c>
      <c r="H111" t="s">
        <v>1180</v>
      </c>
      <c r="I111" t="s">
        <v>130</v>
      </c>
      <c r="J111" s="38">
        <v>46008.738981481481</v>
      </c>
      <c r="K111">
        <v>1.0625</v>
      </c>
      <c r="L111">
        <v>5.6753495953234499E-2</v>
      </c>
      <c r="M111">
        <v>-0.77129906601001164</v>
      </c>
      <c r="N111" t="s">
        <v>1783</v>
      </c>
    </row>
    <row r="112" spans="1:14" x14ac:dyDescent="0.3">
      <c r="A112" t="s">
        <v>1181</v>
      </c>
      <c r="B112" s="4">
        <v>46013</v>
      </c>
      <c r="C112" s="43">
        <v>113.25</v>
      </c>
      <c r="D112" t="s">
        <v>124</v>
      </c>
      <c r="E112" t="s">
        <v>961</v>
      </c>
      <c r="F112" t="s">
        <v>961</v>
      </c>
      <c r="G112" t="s">
        <v>153</v>
      </c>
      <c r="H112" t="s">
        <v>1182</v>
      </c>
      <c r="I112" t="s">
        <v>130</v>
      </c>
      <c r="J112" s="38">
        <v>46008.738981481481</v>
      </c>
      <c r="K112">
        <v>0.125</v>
      </c>
      <c r="L112">
        <v>5.9732934878431919E-2</v>
      </c>
      <c r="M112">
        <v>0.18257914370757578</v>
      </c>
      <c r="N112" t="s">
        <v>1783</v>
      </c>
    </row>
    <row r="113" spans="1:14" x14ac:dyDescent="0.3">
      <c r="A113" t="s">
        <v>1183</v>
      </c>
      <c r="B113" s="4">
        <v>46013</v>
      </c>
      <c r="C113" s="43">
        <v>113.25</v>
      </c>
      <c r="D113" t="s">
        <v>154</v>
      </c>
      <c r="E113" t="s">
        <v>961</v>
      </c>
      <c r="F113" t="s">
        <v>961</v>
      </c>
      <c r="G113" t="s">
        <v>153</v>
      </c>
      <c r="H113" t="s">
        <v>1184</v>
      </c>
      <c r="I113" t="s">
        <v>130</v>
      </c>
      <c r="J113" s="38">
        <v>46008.738981481481</v>
      </c>
      <c r="K113">
        <v>1.28125</v>
      </c>
      <c r="L113">
        <v>5.9999155330514774E-2</v>
      </c>
      <c r="M113">
        <v>-0.81505214975320373</v>
      </c>
      <c r="N113" t="s">
        <v>1783</v>
      </c>
    </row>
    <row r="114" spans="1:14" x14ac:dyDescent="0.3">
      <c r="A114" t="s">
        <v>1185</v>
      </c>
      <c r="B114" s="4">
        <v>46013</v>
      </c>
      <c r="C114" s="43">
        <v>113.5</v>
      </c>
      <c r="D114" t="s">
        <v>124</v>
      </c>
      <c r="E114" t="s">
        <v>961</v>
      </c>
      <c r="F114" t="s">
        <v>961</v>
      </c>
      <c r="G114" t="s">
        <v>153</v>
      </c>
      <c r="H114" t="s">
        <v>1186</v>
      </c>
      <c r="I114" t="s">
        <v>130</v>
      </c>
      <c r="J114" s="38">
        <v>46008.738981481481</v>
      </c>
      <c r="K114">
        <v>9.375E-2</v>
      </c>
      <c r="L114">
        <v>6.136446843453542E-2</v>
      </c>
      <c r="M114">
        <v>0.14196056285157507</v>
      </c>
      <c r="N114" t="s">
        <v>1783</v>
      </c>
    </row>
    <row r="115" spans="1:14" x14ac:dyDescent="0.3">
      <c r="A115" t="s">
        <v>1187</v>
      </c>
      <c r="B115" s="4">
        <v>46013</v>
      </c>
      <c r="C115" s="43">
        <v>113.5</v>
      </c>
      <c r="D115" t="s">
        <v>154</v>
      </c>
      <c r="E115" t="s">
        <v>961</v>
      </c>
      <c r="F115" t="s">
        <v>961</v>
      </c>
      <c r="G115" t="s">
        <v>153</v>
      </c>
      <c r="H115" t="s">
        <v>1188</v>
      </c>
      <c r="I115" t="s">
        <v>130</v>
      </c>
      <c r="J115" s="38">
        <v>46008.738981481481</v>
      </c>
      <c r="K115">
        <v>1.5</v>
      </c>
      <c r="L115">
        <v>6.1745294202101834E-2</v>
      </c>
      <c r="M115">
        <v>-0.85524355585123724</v>
      </c>
      <c r="N115" t="s">
        <v>1783</v>
      </c>
    </row>
    <row r="116" spans="1:14" x14ac:dyDescent="0.3">
      <c r="A116" t="s">
        <v>1189</v>
      </c>
      <c r="B116" s="4">
        <v>46013</v>
      </c>
      <c r="C116" s="43">
        <v>113.75</v>
      </c>
      <c r="D116" t="s">
        <v>124</v>
      </c>
      <c r="E116" t="s">
        <v>961</v>
      </c>
      <c r="F116" t="s">
        <v>961</v>
      </c>
      <c r="G116" t="s">
        <v>153</v>
      </c>
      <c r="H116" t="s">
        <v>1190</v>
      </c>
      <c r="I116" t="s">
        <v>130</v>
      </c>
      <c r="J116" s="38">
        <v>46008.738981481481</v>
      </c>
      <c r="K116">
        <v>6.25E-2</v>
      </c>
      <c r="L116">
        <v>6.1016501098280537E-2</v>
      </c>
      <c r="M116">
        <v>0.10227094947548102</v>
      </c>
      <c r="N116" t="s">
        <v>1783</v>
      </c>
    </row>
    <row r="117" spans="1:14" x14ac:dyDescent="0.3">
      <c r="A117" t="s">
        <v>1191</v>
      </c>
      <c r="B117" s="4">
        <v>46013</v>
      </c>
      <c r="C117" s="43">
        <v>113.75</v>
      </c>
      <c r="D117" t="s">
        <v>154</v>
      </c>
      <c r="E117" t="s">
        <v>961</v>
      </c>
      <c r="F117" t="s">
        <v>961</v>
      </c>
      <c r="G117" t="s">
        <v>153</v>
      </c>
      <c r="H117" t="s">
        <v>1192</v>
      </c>
      <c r="I117" t="s">
        <v>130</v>
      </c>
      <c r="J117" s="38">
        <v>46008.738981481481</v>
      </c>
      <c r="K117">
        <v>1.71875</v>
      </c>
      <c r="L117">
        <v>6.1579216071127374E-2</v>
      </c>
      <c r="M117">
        <v>-0.89433719837448411</v>
      </c>
      <c r="N117" t="s">
        <v>1783</v>
      </c>
    </row>
    <row r="118" spans="1:14" x14ac:dyDescent="0.3">
      <c r="A118" t="s">
        <v>1193</v>
      </c>
      <c r="B118" s="4">
        <v>46013</v>
      </c>
      <c r="C118" s="43">
        <v>114</v>
      </c>
      <c r="D118" t="s">
        <v>124</v>
      </c>
      <c r="E118" t="s">
        <v>961</v>
      </c>
      <c r="F118" t="s">
        <v>961</v>
      </c>
      <c r="G118" t="s">
        <v>153</v>
      </c>
      <c r="H118" t="s">
        <v>1194</v>
      </c>
      <c r="I118" t="s">
        <v>130</v>
      </c>
      <c r="J118" s="38">
        <v>46008.738981481481</v>
      </c>
      <c r="K118">
        <v>4.6875E-2</v>
      </c>
      <c r="L118">
        <v>6.2872909680194267E-2</v>
      </c>
      <c r="M118">
        <v>7.8401606418075642E-2</v>
      </c>
      <c r="N118" t="s">
        <v>1783</v>
      </c>
    </row>
    <row r="119" spans="1:14" x14ac:dyDescent="0.3">
      <c r="A119" t="s">
        <v>1195</v>
      </c>
      <c r="B119" s="4">
        <v>46013</v>
      </c>
      <c r="C119" s="43">
        <v>114</v>
      </c>
      <c r="D119" t="s">
        <v>154</v>
      </c>
      <c r="E119" t="s">
        <v>961</v>
      </c>
      <c r="F119" t="s">
        <v>961</v>
      </c>
      <c r="G119" t="s">
        <v>153</v>
      </c>
      <c r="H119" t="s">
        <v>1196</v>
      </c>
      <c r="I119" t="s">
        <v>130</v>
      </c>
      <c r="J119" s="38">
        <v>46008.738981481481</v>
      </c>
      <c r="K119">
        <v>1.953125</v>
      </c>
      <c r="L119">
        <v>6.3658027089649613E-2</v>
      </c>
      <c r="M119">
        <v>-0.9176986889077976</v>
      </c>
      <c r="N119" t="s">
        <v>1783</v>
      </c>
    </row>
    <row r="120" spans="1:14" x14ac:dyDescent="0.3">
      <c r="A120" t="s">
        <v>1197</v>
      </c>
      <c r="B120" s="4">
        <v>46013</v>
      </c>
      <c r="C120" s="43">
        <v>114.25</v>
      </c>
      <c r="D120" t="s">
        <v>124</v>
      </c>
      <c r="E120" t="s">
        <v>961</v>
      </c>
      <c r="F120" t="s">
        <v>961</v>
      </c>
      <c r="G120" t="s">
        <v>153</v>
      </c>
      <c r="H120" t="s">
        <v>1198</v>
      </c>
      <c r="I120" t="s">
        <v>130</v>
      </c>
      <c r="J120" s="38">
        <v>46008.738981481481</v>
      </c>
      <c r="K120">
        <v>3.125E-2</v>
      </c>
      <c r="L120">
        <v>6.3086827070817489E-2</v>
      </c>
      <c r="M120">
        <v>5.5355784875119746E-2</v>
      </c>
      <c r="N120" t="s">
        <v>1783</v>
      </c>
    </row>
    <row r="121" spans="1:14" x14ac:dyDescent="0.3">
      <c r="A121" t="s">
        <v>1199</v>
      </c>
      <c r="B121" s="4">
        <v>46013</v>
      </c>
      <c r="C121" s="43">
        <v>114.25</v>
      </c>
      <c r="D121" t="s">
        <v>154</v>
      </c>
      <c r="E121" t="s">
        <v>961</v>
      </c>
      <c r="F121" t="s">
        <v>961</v>
      </c>
      <c r="G121" t="s">
        <v>153</v>
      </c>
      <c r="H121" t="s">
        <v>1200</v>
      </c>
      <c r="I121" t="s">
        <v>130</v>
      </c>
      <c r="J121" s="38">
        <v>46008.738981481481</v>
      </c>
      <c r="K121">
        <v>2.1875</v>
      </c>
      <c r="L121">
        <v>6.4237509293323572E-2</v>
      </c>
      <c r="M121">
        <v>-0.94006210746730989</v>
      </c>
      <c r="N121" t="s">
        <v>1783</v>
      </c>
    </row>
    <row r="122" spans="1:14" x14ac:dyDescent="0.3">
      <c r="A122" t="s">
        <v>1201</v>
      </c>
      <c r="B122" s="4">
        <v>46013</v>
      </c>
      <c r="C122" s="43">
        <v>114.5</v>
      </c>
      <c r="D122" t="s">
        <v>124</v>
      </c>
      <c r="E122" t="s">
        <v>961</v>
      </c>
      <c r="F122" t="s">
        <v>961</v>
      </c>
      <c r="G122" t="s">
        <v>153</v>
      </c>
      <c r="H122" t="s">
        <v>1202</v>
      </c>
      <c r="I122" t="s">
        <v>130</v>
      </c>
      <c r="J122" s="38">
        <v>46008.739479166667</v>
      </c>
      <c r="K122">
        <v>1.5625E-2</v>
      </c>
      <c r="L122">
        <v>6.0366419066915936E-2</v>
      </c>
      <c r="M122">
        <v>3.1501456859763313E-2</v>
      </c>
      <c r="N122" t="s">
        <v>1783</v>
      </c>
    </row>
    <row r="123" spans="1:14" x14ac:dyDescent="0.3">
      <c r="A123" t="s">
        <v>1203</v>
      </c>
      <c r="B123" s="4">
        <v>46013</v>
      </c>
      <c r="C123" s="43">
        <v>114.5</v>
      </c>
      <c r="D123" t="s">
        <v>154</v>
      </c>
      <c r="E123" t="s">
        <v>961</v>
      </c>
      <c r="F123" t="s">
        <v>961</v>
      </c>
      <c r="G123" t="s">
        <v>153</v>
      </c>
      <c r="H123" t="s">
        <v>1204</v>
      </c>
      <c r="I123" t="s">
        <v>130</v>
      </c>
      <c r="J123" s="38">
        <v>46008.739479166667</v>
      </c>
      <c r="K123">
        <v>2.421875</v>
      </c>
      <c r="L123">
        <v>6.2328662205382634E-2</v>
      </c>
      <c r="M123">
        <v>-0.96280276027316258</v>
      </c>
      <c r="N123" t="s">
        <v>1783</v>
      </c>
    </row>
    <row r="124" spans="1:14" x14ac:dyDescent="0.3">
      <c r="A124" t="s">
        <v>1205</v>
      </c>
      <c r="B124" s="4">
        <v>46013</v>
      </c>
      <c r="C124" s="43">
        <v>114.75</v>
      </c>
      <c r="D124" t="s">
        <v>124</v>
      </c>
      <c r="E124" t="s">
        <v>961</v>
      </c>
      <c r="F124" t="s">
        <v>961</v>
      </c>
      <c r="G124" t="s">
        <v>153</v>
      </c>
      <c r="H124" t="s">
        <v>1206</v>
      </c>
      <c r="I124" t="s">
        <v>130</v>
      </c>
      <c r="J124" s="38">
        <v>46008.739479166667</v>
      </c>
      <c r="K124">
        <v>1.5625E-2</v>
      </c>
      <c r="L124">
        <v>6.5450876670520478E-2</v>
      </c>
      <c r="M124">
        <v>2.9350122666486206E-2</v>
      </c>
      <c r="N124" t="s">
        <v>1783</v>
      </c>
    </row>
    <row r="125" spans="1:14" x14ac:dyDescent="0.3">
      <c r="A125" t="s">
        <v>1207</v>
      </c>
      <c r="B125" s="4">
        <v>46013</v>
      </c>
      <c r="C125" s="43">
        <v>114.75</v>
      </c>
      <c r="D125" t="s">
        <v>154</v>
      </c>
      <c r="E125" t="s">
        <v>961</v>
      </c>
      <c r="F125" t="s">
        <v>961</v>
      </c>
      <c r="G125" t="s">
        <v>153</v>
      </c>
      <c r="H125" t="s">
        <v>1208</v>
      </c>
      <c r="I125" t="s">
        <v>130</v>
      </c>
      <c r="J125" s="38">
        <v>46008.739479166667</v>
      </c>
      <c r="K125">
        <v>2.671875</v>
      </c>
      <c r="L125">
        <v>6.7734004279250651E-2</v>
      </c>
      <c r="M125">
        <v>-0.96480780866821103</v>
      </c>
      <c r="N125" t="s">
        <v>1783</v>
      </c>
    </row>
    <row r="126" spans="1:14" x14ac:dyDescent="0.3">
      <c r="A126" t="s">
        <v>1209</v>
      </c>
      <c r="B126" s="4">
        <v>46013</v>
      </c>
      <c r="C126" s="43">
        <v>115</v>
      </c>
      <c r="D126" t="s">
        <v>124</v>
      </c>
      <c r="E126" t="s">
        <v>961</v>
      </c>
      <c r="F126" t="s">
        <v>961</v>
      </c>
      <c r="G126" t="s">
        <v>153</v>
      </c>
      <c r="H126" t="s">
        <v>1210</v>
      </c>
      <c r="I126" t="s">
        <v>130</v>
      </c>
      <c r="J126" s="38">
        <v>46008.739479166667</v>
      </c>
      <c r="K126">
        <v>1.5625E-2</v>
      </c>
      <c r="L126">
        <v>7.0464743614370232E-2</v>
      </c>
      <c r="M126">
        <v>2.7511626041591859E-2</v>
      </c>
      <c r="N126" t="s">
        <v>1783</v>
      </c>
    </row>
    <row r="127" spans="1:14" x14ac:dyDescent="0.3">
      <c r="A127" t="s">
        <v>1211</v>
      </c>
      <c r="B127" s="4">
        <v>46013</v>
      </c>
      <c r="C127" s="43">
        <v>115</v>
      </c>
      <c r="D127" t="s">
        <v>154</v>
      </c>
      <c r="E127" t="s">
        <v>961</v>
      </c>
      <c r="F127" t="s">
        <v>961</v>
      </c>
      <c r="G127" t="s">
        <v>153</v>
      </c>
      <c r="H127" t="s">
        <v>1212</v>
      </c>
      <c r="I127" t="s">
        <v>130</v>
      </c>
      <c r="J127" s="38">
        <v>46008.739479166667</v>
      </c>
      <c r="K127">
        <v>2.921875</v>
      </c>
      <c r="L127">
        <v>7.3085241202431511E-2</v>
      </c>
      <c r="M127">
        <v>-0.96651215477079333</v>
      </c>
      <c r="N127" t="s">
        <v>1783</v>
      </c>
    </row>
    <row r="128" spans="1:14" x14ac:dyDescent="0.3">
      <c r="A128" t="s">
        <v>1213</v>
      </c>
      <c r="B128" s="4">
        <v>46013</v>
      </c>
      <c r="C128" s="43">
        <v>115.25</v>
      </c>
      <c r="D128" t="s">
        <v>124</v>
      </c>
      <c r="E128" t="s">
        <v>961</v>
      </c>
      <c r="F128" t="s">
        <v>961</v>
      </c>
      <c r="G128" t="s">
        <v>153</v>
      </c>
      <c r="H128" t="s">
        <v>1214</v>
      </c>
      <c r="I128" t="s">
        <v>130</v>
      </c>
      <c r="J128" s="38">
        <v>46008.739479166667</v>
      </c>
      <c r="K128">
        <v>1.5625E-2</v>
      </c>
      <c r="L128">
        <v>7.5414737919673361E-2</v>
      </c>
      <c r="M128">
        <v>2.591994337448611E-2</v>
      </c>
      <c r="N128" t="s">
        <v>1783</v>
      </c>
    </row>
    <row r="129" spans="1:14" x14ac:dyDescent="0.3">
      <c r="A129" t="s">
        <v>1215</v>
      </c>
      <c r="B129" s="4">
        <v>46013</v>
      </c>
      <c r="C129" s="43">
        <v>115.25</v>
      </c>
      <c r="D129" t="s">
        <v>154</v>
      </c>
      <c r="E129" t="s">
        <v>961</v>
      </c>
      <c r="F129" t="s">
        <v>961</v>
      </c>
      <c r="G129" t="s">
        <v>153</v>
      </c>
      <c r="H129" t="s">
        <v>1216</v>
      </c>
      <c r="I129" t="s">
        <v>130</v>
      </c>
      <c r="J129" s="38">
        <v>46008.739479166667</v>
      </c>
      <c r="K129">
        <v>3.171875</v>
      </c>
      <c r="L129">
        <v>7.8388261494621442E-2</v>
      </c>
      <c r="M129">
        <v>-0.96797993703403584</v>
      </c>
      <c r="N129" t="s">
        <v>1783</v>
      </c>
    </row>
    <row r="130" spans="1:14" x14ac:dyDescent="0.3">
      <c r="A130" t="s">
        <v>1217</v>
      </c>
      <c r="B130" s="4">
        <v>46013</v>
      </c>
      <c r="C130" s="43">
        <v>115.5</v>
      </c>
      <c r="D130" t="s">
        <v>124</v>
      </c>
      <c r="E130" t="s">
        <v>961</v>
      </c>
      <c r="F130" t="s">
        <v>961</v>
      </c>
      <c r="G130" t="s">
        <v>153</v>
      </c>
      <c r="H130" t="s">
        <v>1218</v>
      </c>
      <c r="I130" t="s">
        <v>130</v>
      </c>
      <c r="J130" s="38">
        <v>46008.739479166667</v>
      </c>
      <c r="K130">
        <v>1.5625E-2</v>
      </c>
      <c r="L130">
        <v>8.0306384856084809E-2</v>
      </c>
      <c r="M130">
        <v>2.4526739940509447E-2</v>
      </c>
      <c r="N130" t="s">
        <v>1783</v>
      </c>
    </row>
    <row r="131" spans="1:14" x14ac:dyDescent="0.3">
      <c r="A131" t="s">
        <v>1219</v>
      </c>
      <c r="B131" s="4">
        <v>46013</v>
      </c>
      <c r="C131" s="43">
        <v>115.5</v>
      </c>
      <c r="D131" t="s">
        <v>154</v>
      </c>
      <c r="E131" t="s">
        <v>961</v>
      </c>
      <c r="F131" t="s">
        <v>961</v>
      </c>
      <c r="G131" t="s">
        <v>153</v>
      </c>
      <c r="H131" t="s">
        <v>1220</v>
      </c>
      <c r="I131" t="s">
        <v>130</v>
      </c>
      <c r="J131" s="38">
        <v>46008.739479166667</v>
      </c>
      <c r="K131">
        <v>3.421875</v>
      </c>
      <c r="L131">
        <v>8.3647839952836006E-2</v>
      </c>
      <c r="M131">
        <v>-0.96925801251668275</v>
      </c>
      <c r="N131" t="s">
        <v>1783</v>
      </c>
    </row>
    <row r="132" spans="1:14" x14ac:dyDescent="0.3">
      <c r="A132" t="s">
        <v>1221</v>
      </c>
      <c r="B132" s="4">
        <v>46013</v>
      </c>
      <c r="C132" s="43">
        <v>115.75</v>
      </c>
      <c r="D132" t="s">
        <v>124</v>
      </c>
      <c r="E132" t="s">
        <v>961</v>
      </c>
      <c r="F132" t="s">
        <v>961</v>
      </c>
      <c r="G132" t="s">
        <v>153</v>
      </c>
      <c r="H132" t="s">
        <v>1222</v>
      </c>
      <c r="I132" t="s">
        <v>130</v>
      </c>
      <c r="J132" s="38">
        <v>46008.739479166667</v>
      </c>
      <c r="K132">
        <v>1.5625E-2</v>
      </c>
      <c r="L132">
        <v>8.5144295699774261E-2</v>
      </c>
      <c r="M132">
        <v>2.3295746517691153E-2</v>
      </c>
      <c r="N132" t="s">
        <v>1783</v>
      </c>
    </row>
    <row r="133" spans="1:14" x14ac:dyDescent="0.3">
      <c r="A133" t="s">
        <v>1223</v>
      </c>
      <c r="B133" s="4">
        <v>46013</v>
      </c>
      <c r="C133" s="43">
        <v>115.75</v>
      </c>
      <c r="D133" t="s">
        <v>154</v>
      </c>
      <c r="E133" t="s">
        <v>961</v>
      </c>
      <c r="F133" t="s">
        <v>961</v>
      </c>
      <c r="G133" t="s">
        <v>153</v>
      </c>
      <c r="H133" t="s">
        <v>1224</v>
      </c>
      <c r="I133" t="s">
        <v>130</v>
      </c>
      <c r="J133" s="38">
        <v>46008.739479166667</v>
      </c>
      <c r="K133">
        <v>3.671875</v>
      </c>
      <c r="L133">
        <v>8.8867903521066841E-2</v>
      </c>
      <c r="M133">
        <v>-0.97038147135866115</v>
      </c>
      <c r="N133" t="s">
        <v>1783</v>
      </c>
    </row>
    <row r="134" spans="1:14" x14ac:dyDescent="0.3">
      <c r="A134" t="s">
        <v>1225</v>
      </c>
      <c r="B134" s="4">
        <v>46013</v>
      </c>
      <c r="C134" s="43">
        <v>116</v>
      </c>
      <c r="D134" t="s">
        <v>124</v>
      </c>
      <c r="E134" t="s">
        <v>961</v>
      </c>
      <c r="F134" t="s">
        <v>961</v>
      </c>
      <c r="G134" t="s">
        <v>153</v>
      </c>
      <c r="H134" t="s">
        <v>1226</v>
      </c>
      <c r="I134" t="s">
        <v>130</v>
      </c>
      <c r="J134" s="38">
        <v>46008.739479166667</v>
      </c>
      <c r="K134">
        <v>1.5625E-2</v>
      </c>
      <c r="L134">
        <v>8.993237943556362E-2</v>
      </c>
      <c r="M134">
        <v>2.2199185232316208E-2</v>
      </c>
      <c r="N134" t="s">
        <v>1783</v>
      </c>
    </row>
    <row r="135" spans="1:14" x14ac:dyDescent="0.3">
      <c r="A135" t="s">
        <v>1227</v>
      </c>
      <c r="B135" s="4">
        <v>46013</v>
      </c>
      <c r="C135" s="43">
        <v>116</v>
      </c>
      <c r="D135" t="s">
        <v>154</v>
      </c>
      <c r="E135" t="s">
        <v>961</v>
      </c>
      <c r="F135" t="s">
        <v>961</v>
      </c>
      <c r="G135" t="s">
        <v>153</v>
      </c>
      <c r="H135" t="s">
        <v>1228</v>
      </c>
      <c r="I135" t="s">
        <v>130</v>
      </c>
      <c r="J135" s="38">
        <v>46008.739479166667</v>
      </c>
      <c r="K135">
        <v>3.921875</v>
      </c>
      <c r="L135">
        <v>9.4051733563593504E-2</v>
      </c>
      <c r="M135">
        <v>-0.97137713422452698</v>
      </c>
      <c r="N135" t="s">
        <v>1783</v>
      </c>
    </row>
    <row r="136" spans="1:14" x14ac:dyDescent="0.3">
      <c r="A136" t="s">
        <v>1229</v>
      </c>
      <c r="B136" s="4">
        <v>46013</v>
      </c>
      <c r="C136" s="43">
        <v>116.25</v>
      </c>
      <c r="D136" t="s">
        <v>124</v>
      </c>
      <c r="E136" t="s">
        <v>961</v>
      </c>
      <c r="F136" t="s">
        <v>961</v>
      </c>
      <c r="G136" t="s">
        <v>153</v>
      </c>
      <c r="H136" t="s">
        <v>1230</v>
      </c>
      <c r="I136" t="s">
        <v>130</v>
      </c>
      <c r="J136" s="38">
        <v>46008.739479166667</v>
      </c>
      <c r="K136">
        <v>1.5625E-2</v>
      </c>
      <c r="L136">
        <v>9.4673985541535166E-2</v>
      </c>
      <c r="M136">
        <v>2.1215391005985698E-2</v>
      </c>
      <c r="N136" t="s">
        <v>1783</v>
      </c>
    </row>
    <row r="137" spans="1:14" x14ac:dyDescent="0.3">
      <c r="A137" t="s">
        <v>1231</v>
      </c>
      <c r="B137" s="4">
        <v>46013</v>
      </c>
      <c r="C137" s="43">
        <v>116.25</v>
      </c>
      <c r="D137" t="s">
        <v>154</v>
      </c>
      <c r="E137" t="s">
        <v>961</v>
      </c>
      <c r="F137" t="s">
        <v>961</v>
      </c>
      <c r="G137" t="s">
        <v>153</v>
      </c>
      <c r="H137" t="s">
        <v>1232</v>
      </c>
      <c r="I137" t="s">
        <v>130</v>
      </c>
      <c r="J137" s="38">
        <v>46008.739479166667</v>
      </c>
      <c r="K137">
        <v>4.171875</v>
      </c>
      <c r="L137">
        <v>9.9202100760063874E-2</v>
      </c>
      <c r="M137">
        <v>-0.97226587880667736</v>
      </c>
      <c r="N137" t="s">
        <v>1783</v>
      </c>
    </row>
    <row r="138" spans="1:14" x14ac:dyDescent="0.3">
      <c r="A138" t="s">
        <v>1233</v>
      </c>
      <c r="B138" s="4">
        <v>46013</v>
      </c>
      <c r="C138" s="43">
        <v>116.5</v>
      </c>
      <c r="D138" t="s">
        <v>124</v>
      </c>
      <c r="E138" t="s">
        <v>961</v>
      </c>
      <c r="F138" t="s">
        <v>961</v>
      </c>
      <c r="G138" t="s">
        <v>153</v>
      </c>
      <c r="H138" t="s">
        <v>1234</v>
      </c>
      <c r="I138" t="s">
        <v>130</v>
      </c>
      <c r="J138" s="38">
        <v>46008.739479166667</v>
      </c>
      <c r="K138">
        <v>1.5625E-2</v>
      </c>
      <c r="L138">
        <v>9.9372014827817795E-2</v>
      </c>
      <c r="M138">
        <v>2.0327200754541828E-2</v>
      </c>
      <c r="N138" t="s">
        <v>1783</v>
      </c>
    </row>
    <row r="139" spans="1:14" x14ac:dyDescent="0.3">
      <c r="A139" t="s">
        <v>1235</v>
      </c>
      <c r="B139" s="4">
        <v>46013</v>
      </c>
      <c r="C139" s="43">
        <v>116.5</v>
      </c>
      <c r="D139" t="s">
        <v>154</v>
      </c>
      <c r="E139" t="s">
        <v>961</v>
      </c>
      <c r="F139" t="s">
        <v>961</v>
      </c>
      <c r="G139" t="s">
        <v>153</v>
      </c>
      <c r="H139" t="s">
        <v>1236</v>
      </c>
      <c r="I139" t="s">
        <v>130</v>
      </c>
      <c r="J139" s="38">
        <v>46008.739479166667</v>
      </c>
      <c r="K139">
        <v>4.421875</v>
      </c>
      <c r="L139">
        <v>0.10432136859909037</v>
      </c>
      <c r="M139">
        <v>-0.97306421376730512</v>
      </c>
      <c r="N139" t="s">
        <v>1783</v>
      </c>
    </row>
    <row r="140" spans="1:14" x14ac:dyDescent="0.3">
      <c r="A140" t="s">
        <v>1237</v>
      </c>
      <c r="B140" s="4">
        <v>46013</v>
      </c>
      <c r="C140" s="43">
        <v>116.75</v>
      </c>
      <c r="D140" t="s">
        <v>124</v>
      </c>
      <c r="E140" t="s">
        <v>961</v>
      </c>
      <c r="F140" t="s">
        <v>961</v>
      </c>
      <c r="G140" t="s">
        <v>153</v>
      </c>
      <c r="H140" t="s">
        <v>1238</v>
      </c>
      <c r="I140" t="s">
        <v>130</v>
      </c>
      <c r="J140" s="38">
        <v>46008.739479166667</v>
      </c>
      <c r="K140">
        <v>1.5625E-2</v>
      </c>
      <c r="L140">
        <v>0.10402900251446703</v>
      </c>
      <c r="M140">
        <v>1.9520829141146494E-2</v>
      </c>
      <c r="N140" t="s">
        <v>1783</v>
      </c>
    </row>
    <row r="141" spans="1:14" x14ac:dyDescent="0.3">
      <c r="A141" t="s">
        <v>1239</v>
      </c>
      <c r="B141" s="4">
        <v>46013</v>
      </c>
      <c r="C141" s="43">
        <v>116.75</v>
      </c>
      <c r="D141" t="s">
        <v>154</v>
      </c>
      <c r="E141" t="s">
        <v>961</v>
      </c>
      <c r="F141" t="s">
        <v>961</v>
      </c>
      <c r="G141" t="s">
        <v>153</v>
      </c>
      <c r="H141" t="s">
        <v>1240</v>
      </c>
      <c r="I141" t="s">
        <v>130</v>
      </c>
      <c r="J141" s="38">
        <v>46008.739479166667</v>
      </c>
      <c r="K141">
        <v>4.671875</v>
      </c>
      <c r="L141">
        <v>0.10941157614932756</v>
      </c>
      <c r="M141">
        <v>-0.97378536963148576</v>
      </c>
      <c r="N141" t="s">
        <v>1783</v>
      </c>
    </row>
    <row r="142" spans="1:14" x14ac:dyDescent="0.3">
      <c r="A142" t="s">
        <v>1241</v>
      </c>
      <c r="B142" s="4">
        <v>46013</v>
      </c>
      <c r="C142" s="43">
        <v>117</v>
      </c>
      <c r="D142" t="s">
        <v>124</v>
      </c>
      <c r="E142" t="s">
        <v>961</v>
      </c>
      <c r="F142" t="s">
        <v>961</v>
      </c>
      <c r="G142" t="s">
        <v>153</v>
      </c>
      <c r="H142" t="s">
        <v>1242</v>
      </c>
      <c r="I142" t="s">
        <v>130</v>
      </c>
      <c r="J142" s="38">
        <v>46008.739907407406</v>
      </c>
      <c r="K142">
        <v>1.5625E-2</v>
      </c>
      <c r="L142">
        <v>0.10864718225403897</v>
      </c>
      <c r="M142">
        <v>1.8785067597753592E-2</v>
      </c>
      <c r="N142" t="s">
        <v>1783</v>
      </c>
    </row>
    <row r="143" spans="1:14" x14ac:dyDescent="0.3">
      <c r="A143" t="s">
        <v>1243</v>
      </c>
      <c r="B143" s="4">
        <v>46013</v>
      </c>
      <c r="C143" s="43">
        <v>117</v>
      </c>
      <c r="D143" t="s">
        <v>154</v>
      </c>
      <c r="E143" t="s">
        <v>961</v>
      </c>
      <c r="F143" t="s">
        <v>961</v>
      </c>
      <c r="G143" t="s">
        <v>153</v>
      </c>
      <c r="H143" t="s">
        <v>1244</v>
      </c>
      <c r="I143" t="s">
        <v>130</v>
      </c>
      <c r="J143" s="38">
        <v>46008.739907407406</v>
      </c>
      <c r="K143">
        <v>4.921875</v>
      </c>
      <c r="L143">
        <v>0.1144744894083749</v>
      </c>
      <c r="M143">
        <v>-0.97444008853058151</v>
      </c>
      <c r="N143" t="s">
        <v>1783</v>
      </c>
    </row>
    <row r="144" spans="1:14" x14ac:dyDescent="0.3">
      <c r="A144" t="s">
        <v>1245</v>
      </c>
      <c r="B144" s="4">
        <v>46013</v>
      </c>
      <c r="C144" s="43">
        <v>117.25</v>
      </c>
      <c r="D144" t="s">
        <v>124</v>
      </c>
      <c r="E144" t="s">
        <v>961</v>
      </c>
      <c r="F144" t="s">
        <v>961</v>
      </c>
      <c r="G144" t="s">
        <v>153</v>
      </c>
      <c r="H144" t="s">
        <v>1246</v>
      </c>
      <c r="I144" t="s">
        <v>130</v>
      </c>
      <c r="J144" s="38">
        <v>46008.739907407406</v>
      </c>
      <c r="K144">
        <v>1.5625E-2</v>
      </c>
      <c r="L144">
        <v>0.11322853622122492</v>
      </c>
      <c r="M144">
        <v>1.8110702584375315E-2</v>
      </c>
      <c r="N144" t="s">
        <v>1783</v>
      </c>
    </row>
    <row r="145" spans="1:14" x14ac:dyDescent="0.3">
      <c r="A145" t="s">
        <v>1247</v>
      </c>
      <c r="B145" s="4">
        <v>46013</v>
      </c>
      <c r="C145" s="43">
        <v>117.25</v>
      </c>
      <c r="D145" t="s">
        <v>154</v>
      </c>
      <c r="E145" t="s">
        <v>961</v>
      </c>
      <c r="F145" t="s">
        <v>961</v>
      </c>
      <c r="G145" t="s">
        <v>153</v>
      </c>
      <c r="H145" t="s">
        <v>1248</v>
      </c>
      <c r="I145" t="s">
        <v>130</v>
      </c>
      <c r="J145" s="38">
        <v>46008.739907407406</v>
      </c>
      <c r="K145">
        <v>5.171875</v>
      </c>
      <c r="L145">
        <v>0.11951165627148867</v>
      </c>
      <c r="M145">
        <v>-0.97503718066729306</v>
      </c>
      <c r="N145" t="s">
        <v>1783</v>
      </c>
    </row>
    <row r="146" spans="1:14" x14ac:dyDescent="0.3">
      <c r="A146" t="s">
        <v>1249</v>
      </c>
      <c r="B146" s="4">
        <v>46013</v>
      </c>
      <c r="C146" s="43">
        <v>117.5</v>
      </c>
      <c r="D146" t="s">
        <v>124</v>
      </c>
      <c r="E146" t="s">
        <v>961</v>
      </c>
      <c r="F146" t="s">
        <v>961</v>
      </c>
      <c r="G146" t="s">
        <v>153</v>
      </c>
      <c r="H146" t="s">
        <v>1250</v>
      </c>
      <c r="I146" t="s">
        <v>130</v>
      </c>
      <c r="J146" s="38">
        <v>46008.739907407406</v>
      </c>
      <c r="K146">
        <v>1.5625E-2</v>
      </c>
      <c r="L146">
        <v>0.11777483361107192</v>
      </c>
      <c r="M146">
        <v>1.749008482565366E-2</v>
      </c>
      <c r="N146" t="s">
        <v>1783</v>
      </c>
    </row>
    <row r="147" spans="1:14" x14ac:dyDescent="0.3">
      <c r="A147" t="s">
        <v>1251</v>
      </c>
      <c r="B147" s="4">
        <v>46013</v>
      </c>
      <c r="C147" s="43">
        <v>117.5</v>
      </c>
      <c r="D147" t="s">
        <v>154</v>
      </c>
      <c r="E147" t="s">
        <v>961</v>
      </c>
      <c r="F147" t="s">
        <v>961</v>
      </c>
      <c r="G147" t="s">
        <v>153</v>
      </c>
      <c r="H147" t="s">
        <v>1252</v>
      </c>
      <c r="I147" t="s">
        <v>130</v>
      </c>
      <c r="J147" s="38">
        <v>46008.739907407406</v>
      </c>
      <c r="K147">
        <v>5.421875</v>
      </c>
      <c r="L147">
        <v>0.12452443844121315</v>
      </c>
      <c r="M147">
        <v>-0.97558394720920205</v>
      </c>
      <c r="N147" t="s">
        <v>1783</v>
      </c>
    </row>
    <row r="148" spans="1:14" x14ac:dyDescent="0.3">
      <c r="A148" t="s">
        <v>1253</v>
      </c>
      <c r="B148" s="4">
        <v>46013</v>
      </c>
      <c r="C148" s="43">
        <v>117.75</v>
      </c>
      <c r="D148" t="s">
        <v>124</v>
      </c>
      <c r="E148" t="s">
        <v>961</v>
      </c>
      <c r="F148" t="s">
        <v>961</v>
      </c>
      <c r="G148" t="s">
        <v>153</v>
      </c>
      <c r="H148" t="s">
        <v>1254</v>
      </c>
      <c r="I148" t="s">
        <v>130</v>
      </c>
      <c r="J148" s="38">
        <v>46008.739907407406</v>
      </c>
      <c r="K148">
        <v>1.5625E-2</v>
      </c>
      <c r="L148">
        <v>0.12228766747319779</v>
      </c>
      <c r="M148">
        <v>1.6916810756434364E-2</v>
      </c>
      <c r="N148" t="s">
        <v>1783</v>
      </c>
    </row>
    <row r="149" spans="1:14" x14ac:dyDescent="0.3">
      <c r="A149" t="s">
        <v>1255</v>
      </c>
      <c r="B149" s="4">
        <v>46013</v>
      </c>
      <c r="C149" s="43">
        <v>117.75</v>
      </c>
      <c r="D149" t="s">
        <v>154</v>
      </c>
      <c r="E149" t="s">
        <v>961</v>
      </c>
      <c r="F149" t="s">
        <v>961</v>
      </c>
      <c r="G149" t="s">
        <v>153</v>
      </c>
      <c r="H149" t="s">
        <v>1256</v>
      </c>
      <c r="I149" t="s">
        <v>130</v>
      </c>
      <c r="J149" s="38">
        <v>46008.739907407406</v>
      </c>
      <c r="K149">
        <v>5.671875</v>
      </c>
      <c r="L149">
        <v>0.1295140418945831</v>
      </c>
      <c r="M149">
        <v>-0.97608649189000474</v>
      </c>
      <c r="N149" t="s">
        <v>1783</v>
      </c>
    </row>
    <row r="150" spans="1:14" x14ac:dyDescent="0.3">
      <c r="A150" t="s">
        <v>1257</v>
      </c>
      <c r="B150" s="4">
        <v>46013</v>
      </c>
      <c r="C150" s="43">
        <v>118</v>
      </c>
      <c r="D150" t="s">
        <v>124</v>
      </c>
      <c r="E150" t="s">
        <v>961</v>
      </c>
      <c r="F150" t="s">
        <v>961</v>
      </c>
      <c r="G150" t="s">
        <v>153</v>
      </c>
      <c r="H150" t="s">
        <v>1258</v>
      </c>
      <c r="I150" t="s">
        <v>130</v>
      </c>
      <c r="J150" s="38">
        <v>46008.739907407406</v>
      </c>
      <c r="K150">
        <v>1.5625E-2</v>
      </c>
      <c r="L150">
        <v>0.12676847183288906</v>
      </c>
      <c r="M150">
        <v>1.6385470302722124E-2</v>
      </c>
      <c r="N150" t="s">
        <v>1783</v>
      </c>
    </row>
    <row r="151" spans="1:14" x14ac:dyDescent="0.3">
      <c r="A151" t="s">
        <v>1259</v>
      </c>
      <c r="B151" s="4">
        <v>46013</v>
      </c>
      <c r="C151" s="43">
        <v>118</v>
      </c>
      <c r="D151" t="s">
        <v>154</v>
      </c>
      <c r="E151" t="s">
        <v>961</v>
      </c>
      <c r="F151" t="s">
        <v>961</v>
      </c>
      <c r="G151" t="s">
        <v>153</v>
      </c>
      <c r="H151" t="s">
        <v>1260</v>
      </c>
      <c r="I151" t="s">
        <v>130</v>
      </c>
      <c r="J151" s="38">
        <v>46008.739907407406</v>
      </c>
      <c r="K151">
        <v>5.921875</v>
      </c>
      <c r="L151">
        <v>0.1344815392751692</v>
      </c>
      <c r="M151">
        <v>-0.97654995977221049</v>
      </c>
      <c r="N151" t="s">
        <v>1783</v>
      </c>
    </row>
    <row r="152" spans="1:14" x14ac:dyDescent="0.3">
      <c r="A152" t="s">
        <v>1261</v>
      </c>
      <c r="B152" s="4">
        <v>46013</v>
      </c>
      <c r="C152" s="43">
        <v>118.25</v>
      </c>
      <c r="D152" t="s">
        <v>124</v>
      </c>
      <c r="E152" t="s">
        <v>961</v>
      </c>
      <c r="F152" t="s">
        <v>961</v>
      </c>
      <c r="G152" t="s">
        <v>153</v>
      </c>
      <c r="H152" t="s">
        <v>1262</v>
      </c>
      <c r="I152" t="s">
        <v>130</v>
      </c>
      <c r="J152" s="38">
        <v>46008.739907407406</v>
      </c>
      <c r="K152">
        <v>1.5625E-2</v>
      </c>
      <c r="L152">
        <v>0.13121855290741444</v>
      </c>
      <c r="M152">
        <v>1.5891465514379383E-2</v>
      </c>
      <c r="N152" t="s">
        <v>1783</v>
      </c>
    </row>
    <row r="153" spans="1:14" x14ac:dyDescent="0.3">
      <c r="A153" t="s">
        <v>1263</v>
      </c>
      <c r="B153" s="4">
        <v>46013</v>
      </c>
      <c r="C153" s="43">
        <v>118.25</v>
      </c>
      <c r="D153" t="s">
        <v>154</v>
      </c>
      <c r="E153" t="s">
        <v>961</v>
      </c>
      <c r="F153" t="s">
        <v>961</v>
      </c>
      <c r="G153" t="s">
        <v>153</v>
      </c>
      <c r="H153" t="s">
        <v>1264</v>
      </c>
      <c r="I153" t="s">
        <v>130</v>
      </c>
      <c r="J153" s="38">
        <v>46008.739907407406</v>
      </c>
      <c r="K153">
        <v>6.171875</v>
      </c>
      <c r="L153">
        <v>0.13942789420104892</v>
      </c>
      <c r="M153">
        <v>-0.97697871611690523</v>
      </c>
      <c r="N153" t="s">
        <v>1783</v>
      </c>
    </row>
    <row r="154" spans="1:14" x14ac:dyDescent="0.3">
      <c r="A154" t="s">
        <v>1265</v>
      </c>
      <c r="B154" s="4">
        <v>46013</v>
      </c>
      <c r="C154" s="43">
        <v>118.5</v>
      </c>
      <c r="D154" t="s">
        <v>124</v>
      </c>
      <c r="E154" t="s">
        <v>961</v>
      </c>
      <c r="F154" t="s">
        <v>961</v>
      </c>
      <c r="G154" t="s">
        <v>153</v>
      </c>
      <c r="H154" t="s">
        <v>1266</v>
      </c>
      <c r="I154" t="s">
        <v>130</v>
      </c>
      <c r="J154" s="38">
        <v>46008.739907407406</v>
      </c>
      <c r="K154">
        <v>1.5625E-2</v>
      </c>
      <c r="L154">
        <v>0.13563909664395232</v>
      </c>
      <c r="M154">
        <v>1.5430856119496954E-2</v>
      </c>
      <c r="N154" t="s">
        <v>1783</v>
      </c>
    </row>
    <row r="155" spans="1:14" x14ac:dyDescent="0.3">
      <c r="A155" t="s">
        <v>1267</v>
      </c>
      <c r="B155" s="4">
        <v>46013</v>
      </c>
      <c r="C155" s="43">
        <v>118.5</v>
      </c>
      <c r="D155" t="s">
        <v>154</v>
      </c>
      <c r="E155" t="s">
        <v>961</v>
      </c>
      <c r="F155" t="s">
        <v>961</v>
      </c>
      <c r="G155" t="s">
        <v>153</v>
      </c>
      <c r="H155" t="s">
        <v>1268</v>
      </c>
      <c r="I155" t="s">
        <v>130</v>
      </c>
      <c r="J155" s="38">
        <v>46008.739907407406</v>
      </c>
      <c r="K155">
        <v>6.421875</v>
      </c>
      <c r="L155">
        <v>0.14435396942786918</v>
      </c>
      <c r="M155">
        <v>-0.97737649504909818</v>
      </c>
      <c r="N155" t="s">
        <v>1783</v>
      </c>
    </row>
    <row r="156" spans="1:14" x14ac:dyDescent="0.3">
      <c r="A156" t="s">
        <v>1269</v>
      </c>
      <c r="B156" s="4">
        <v>46013</v>
      </c>
      <c r="C156" s="43">
        <v>118.75</v>
      </c>
      <c r="D156" t="s">
        <v>124</v>
      </c>
      <c r="E156" t="s">
        <v>961</v>
      </c>
      <c r="F156" t="s">
        <v>961</v>
      </c>
      <c r="G156" t="s">
        <v>153</v>
      </c>
      <c r="H156" t="s">
        <v>1270</v>
      </c>
      <c r="I156" t="s">
        <v>130</v>
      </c>
      <c r="J156" s="38">
        <v>46008.739907407406</v>
      </c>
      <c r="K156">
        <v>1.5625E-2</v>
      </c>
      <c r="L156">
        <v>0.14003119199800326</v>
      </c>
      <c r="M156">
        <v>1.5000249543702625E-2</v>
      </c>
      <c r="N156" t="s">
        <v>1783</v>
      </c>
    </row>
    <row r="157" spans="1:14" x14ac:dyDescent="0.3">
      <c r="A157" t="s">
        <v>1271</v>
      </c>
      <c r="B157" s="4">
        <v>46013</v>
      </c>
      <c r="C157" s="43">
        <v>118.75</v>
      </c>
      <c r="D157" t="s">
        <v>154</v>
      </c>
      <c r="E157" t="s">
        <v>961</v>
      </c>
      <c r="F157" t="s">
        <v>961</v>
      </c>
      <c r="G157" t="s">
        <v>153</v>
      </c>
      <c r="H157" t="s">
        <v>1272</v>
      </c>
      <c r="I157" t="s">
        <v>130</v>
      </c>
      <c r="J157" s="38">
        <v>46008.739907407406</v>
      </c>
      <c r="K157">
        <v>6.671875</v>
      </c>
      <c r="L157">
        <v>0.14926054395070124</v>
      </c>
      <c r="M157">
        <v>-0.97774650809707708</v>
      </c>
      <c r="N157" t="s">
        <v>1783</v>
      </c>
    </row>
    <row r="158" spans="1:14" x14ac:dyDescent="0.3">
      <c r="A158" t="s">
        <v>1273</v>
      </c>
      <c r="B158" s="4">
        <v>46013</v>
      </c>
      <c r="C158" s="43">
        <v>119</v>
      </c>
      <c r="D158" t="s">
        <v>124</v>
      </c>
      <c r="E158" t="s">
        <v>961</v>
      </c>
      <c r="F158" t="s">
        <v>961</v>
      </c>
      <c r="G158" t="s">
        <v>153</v>
      </c>
      <c r="H158" t="s">
        <v>1274</v>
      </c>
      <c r="I158" t="s">
        <v>130</v>
      </c>
      <c r="J158" s="38">
        <v>46008.739907407406</v>
      </c>
      <c r="K158">
        <v>1.5625E-2</v>
      </c>
      <c r="L158">
        <v>0.14439583828832003</v>
      </c>
      <c r="M158">
        <v>1.4596705330806401E-2</v>
      </c>
      <c r="N158" t="s">
        <v>1783</v>
      </c>
    </row>
    <row r="159" spans="1:14" x14ac:dyDescent="0.3">
      <c r="A159" t="s">
        <v>1275</v>
      </c>
      <c r="B159" s="4">
        <v>46013</v>
      </c>
      <c r="C159" s="43">
        <v>119</v>
      </c>
      <c r="D159" t="s">
        <v>154</v>
      </c>
      <c r="E159" t="s">
        <v>961</v>
      </c>
      <c r="F159" t="s">
        <v>961</v>
      </c>
      <c r="G159" t="s">
        <v>153</v>
      </c>
      <c r="H159" t="s">
        <v>1276</v>
      </c>
      <c r="I159" t="s">
        <v>130</v>
      </c>
      <c r="J159" s="38">
        <v>46008.739907407406</v>
      </c>
      <c r="K159">
        <v>6.921875</v>
      </c>
      <c r="L159">
        <v>0.15414832621301974</v>
      </c>
      <c r="M159">
        <v>-0.97809153169063912</v>
      </c>
      <c r="N159" t="s">
        <v>1783</v>
      </c>
    </row>
    <row r="160" spans="1:14" x14ac:dyDescent="0.3">
      <c r="A160" t="s">
        <v>1277</v>
      </c>
      <c r="B160" s="4">
        <v>46013</v>
      </c>
      <c r="C160" s="43">
        <v>119.25</v>
      </c>
      <c r="D160" t="s">
        <v>124</v>
      </c>
      <c r="E160" t="s">
        <v>961</v>
      </c>
      <c r="F160" t="s">
        <v>961</v>
      </c>
      <c r="G160" t="s">
        <v>153</v>
      </c>
      <c r="H160" t="s">
        <v>1278</v>
      </c>
      <c r="I160" t="s">
        <v>130</v>
      </c>
      <c r="J160" s="38">
        <v>46008.739907407406</v>
      </c>
      <c r="K160">
        <v>1.5625E-2</v>
      </c>
      <c r="L160">
        <v>0.14873395678654269</v>
      </c>
      <c r="M160">
        <v>1.4217662018376365E-2</v>
      </c>
      <c r="N160" t="s">
        <v>1783</v>
      </c>
    </row>
    <row r="161" spans="1:14" x14ac:dyDescent="0.3">
      <c r="A161" t="s">
        <v>1279</v>
      </c>
      <c r="B161" s="4">
        <v>46013</v>
      </c>
      <c r="C161" s="43">
        <v>119.25</v>
      </c>
      <c r="D161" t="s">
        <v>154</v>
      </c>
      <c r="E161" t="s">
        <v>961</v>
      </c>
      <c r="F161" t="s">
        <v>961</v>
      </c>
      <c r="G161" t="s">
        <v>153</v>
      </c>
      <c r="H161" t="s">
        <v>1280</v>
      </c>
      <c r="I161" t="s">
        <v>130</v>
      </c>
      <c r="J161" s="38">
        <v>46008.739907407406</v>
      </c>
      <c r="K161">
        <v>7.171875</v>
      </c>
      <c r="L161">
        <v>0.15901796099429338</v>
      </c>
      <c r="M161">
        <v>-0.97841398024969273</v>
      </c>
      <c r="N161" t="s">
        <v>1783</v>
      </c>
    </row>
    <row r="162" spans="1:14" x14ac:dyDescent="0.3">
      <c r="A162" t="s">
        <v>1281</v>
      </c>
      <c r="B162" s="4">
        <v>46013</v>
      </c>
      <c r="C162" s="43">
        <v>119.5</v>
      </c>
      <c r="D162" t="s">
        <v>124</v>
      </c>
      <c r="E162" t="s">
        <v>961</v>
      </c>
      <c r="F162" t="s">
        <v>961</v>
      </c>
      <c r="G162" t="s">
        <v>153</v>
      </c>
      <c r="H162" t="s">
        <v>1282</v>
      </c>
      <c r="I162" t="s">
        <v>130</v>
      </c>
      <c r="J162" s="38">
        <v>46008.740393518521</v>
      </c>
      <c r="K162">
        <v>1.5625E-2</v>
      </c>
      <c r="L162">
        <v>0.15304639954905078</v>
      </c>
      <c r="M162">
        <v>1.3860877312837135E-2</v>
      </c>
      <c r="N162" t="s">
        <v>1783</v>
      </c>
    </row>
    <row r="163" spans="1:14" x14ac:dyDescent="0.3">
      <c r="A163" t="s">
        <v>1283</v>
      </c>
      <c r="B163" s="4">
        <v>46013</v>
      </c>
      <c r="C163" s="43">
        <v>119.5</v>
      </c>
      <c r="D163" t="s">
        <v>154</v>
      </c>
      <c r="E163" t="s">
        <v>961</v>
      </c>
      <c r="F163" t="s">
        <v>961</v>
      </c>
      <c r="G163" t="s">
        <v>153</v>
      </c>
      <c r="H163" t="s">
        <v>1284</v>
      </c>
      <c r="I163" t="s">
        <v>130</v>
      </c>
      <c r="J163" s="38">
        <v>46008.740393518521</v>
      </c>
      <c r="K163">
        <v>7.421875</v>
      </c>
      <c r="L163">
        <v>0.16387003333133449</v>
      </c>
      <c r="M163">
        <v>-0.97871596612817413</v>
      </c>
      <c r="N163" t="s">
        <v>1783</v>
      </c>
    </row>
    <row r="164" spans="1:14" x14ac:dyDescent="0.3">
      <c r="A164" t="s">
        <v>1285</v>
      </c>
      <c r="B164" s="4">
        <v>46013</v>
      </c>
      <c r="C164" s="43">
        <v>119.75</v>
      </c>
      <c r="D164" t="s">
        <v>124</v>
      </c>
      <c r="E164" t="s">
        <v>961</v>
      </c>
      <c r="F164" t="s">
        <v>961</v>
      </c>
      <c r="G164" t="s">
        <v>153</v>
      </c>
      <c r="H164" t="s">
        <v>1286</v>
      </c>
      <c r="I164" t="s">
        <v>130</v>
      </c>
      <c r="J164" s="38">
        <v>46008.740393518521</v>
      </c>
      <c r="K164">
        <v>1E-3</v>
      </c>
      <c r="L164">
        <v>0.11696549866652216</v>
      </c>
      <c r="M164">
        <v>1.4296128513370965E-3</v>
      </c>
      <c r="N164" t="s">
        <v>1783</v>
      </c>
    </row>
    <row r="165" spans="1:14" x14ac:dyDescent="0.3">
      <c r="A165" t="s">
        <v>1287</v>
      </c>
      <c r="B165" s="4">
        <v>46013</v>
      </c>
      <c r="C165" s="43">
        <v>119.75</v>
      </c>
      <c r="D165" t="s">
        <v>154</v>
      </c>
      <c r="E165" t="s">
        <v>961</v>
      </c>
      <c r="F165" t="s">
        <v>961</v>
      </c>
      <c r="G165" t="s">
        <v>153</v>
      </c>
      <c r="H165" t="s">
        <v>1288</v>
      </c>
      <c r="I165" t="s">
        <v>130</v>
      </c>
      <c r="J165" s="38">
        <v>46008.740393518521</v>
      </c>
      <c r="K165">
        <v>7.65625</v>
      </c>
      <c r="L165">
        <v>0.14825557653000365</v>
      </c>
      <c r="M165">
        <v>-0.98926902419909091</v>
      </c>
      <c r="N165" t="s">
        <v>1783</v>
      </c>
    </row>
    <row r="166" spans="1:14" x14ac:dyDescent="0.3">
      <c r="A166" t="s">
        <v>1289</v>
      </c>
      <c r="B166" s="4">
        <v>46013</v>
      </c>
      <c r="C166" s="43">
        <v>120</v>
      </c>
      <c r="D166" t="s">
        <v>124</v>
      </c>
      <c r="E166" t="s">
        <v>961</v>
      </c>
      <c r="F166" t="s">
        <v>961</v>
      </c>
      <c r="G166" t="s">
        <v>153</v>
      </c>
      <c r="H166" t="s">
        <v>1290</v>
      </c>
      <c r="I166" t="s">
        <v>130</v>
      </c>
      <c r="J166" s="38">
        <v>46008.740393518521</v>
      </c>
      <c r="K166">
        <v>1E-3</v>
      </c>
      <c r="L166">
        <v>0.120323322929716</v>
      </c>
      <c r="M166">
        <v>1.3927144550217882E-3</v>
      </c>
      <c r="N166" t="s">
        <v>1783</v>
      </c>
    </row>
    <row r="167" spans="1:14" x14ac:dyDescent="0.3">
      <c r="A167" t="s">
        <v>1291</v>
      </c>
      <c r="B167" s="4">
        <v>46013</v>
      </c>
      <c r="C167" s="43">
        <v>120</v>
      </c>
      <c r="D167" t="s">
        <v>154</v>
      </c>
      <c r="E167" t="s">
        <v>961</v>
      </c>
      <c r="F167" t="s">
        <v>961</v>
      </c>
      <c r="G167" t="s">
        <v>153</v>
      </c>
      <c r="H167" t="s">
        <v>1292</v>
      </c>
      <c r="I167" t="s">
        <v>130</v>
      </c>
      <c r="J167" s="38">
        <v>46008.740393518521</v>
      </c>
      <c r="K167">
        <v>7.90625</v>
      </c>
      <c r="L167">
        <v>0.15293555203836562</v>
      </c>
      <c r="M167">
        <v>-0.9892577095272248</v>
      </c>
      <c r="N167" t="s">
        <v>1783</v>
      </c>
    </row>
    <row r="168" spans="1:14" x14ac:dyDescent="0.3">
      <c r="A168" t="s">
        <v>1293</v>
      </c>
      <c r="B168" s="4">
        <v>46013</v>
      </c>
      <c r="C168" s="43">
        <v>120.25</v>
      </c>
      <c r="D168" t="s">
        <v>124</v>
      </c>
      <c r="E168" t="s">
        <v>961</v>
      </c>
      <c r="F168" t="s">
        <v>961</v>
      </c>
      <c r="G168" t="s">
        <v>153</v>
      </c>
      <c r="H168" t="s">
        <v>1294</v>
      </c>
      <c r="I168" t="s">
        <v>130</v>
      </c>
      <c r="J168" s="38">
        <v>46008.740393518521</v>
      </c>
      <c r="K168">
        <v>1E-3</v>
      </c>
      <c r="L168">
        <v>0.12366614094757827</v>
      </c>
      <c r="M168">
        <v>1.3578937590859427E-3</v>
      </c>
      <c r="N168" t="s">
        <v>1783</v>
      </c>
    </row>
    <row r="169" spans="1:14" x14ac:dyDescent="0.3">
      <c r="A169" t="s">
        <v>1295</v>
      </c>
      <c r="B169" s="4">
        <v>46013</v>
      </c>
      <c r="C169" s="43">
        <v>120.25</v>
      </c>
      <c r="D169" t="s">
        <v>154</v>
      </c>
      <c r="E169" t="s">
        <v>961</v>
      </c>
      <c r="F169" t="s">
        <v>961</v>
      </c>
      <c r="G169" t="s">
        <v>153</v>
      </c>
      <c r="H169" t="s">
        <v>1296</v>
      </c>
      <c r="I169" t="s">
        <v>130</v>
      </c>
      <c r="J169" s="38">
        <v>46008.740393518521</v>
      </c>
      <c r="K169">
        <v>8.15625</v>
      </c>
      <c r="L169">
        <v>0.15760581877445065</v>
      </c>
      <c r="M169">
        <v>-0.98924640158397636</v>
      </c>
      <c r="N169" t="s">
        <v>1783</v>
      </c>
    </row>
    <row r="170" spans="1:14" x14ac:dyDescent="0.3">
      <c r="A170" t="s">
        <v>1297</v>
      </c>
      <c r="B170" s="4">
        <v>46013</v>
      </c>
      <c r="C170" s="43">
        <v>120.5</v>
      </c>
      <c r="D170" t="s">
        <v>124</v>
      </c>
      <c r="E170" t="s">
        <v>961</v>
      </c>
      <c r="F170" t="s">
        <v>961</v>
      </c>
      <c r="G170" t="s">
        <v>153</v>
      </c>
      <c r="H170" t="s">
        <v>1298</v>
      </c>
      <c r="I170" t="s">
        <v>130</v>
      </c>
      <c r="J170" s="38">
        <v>46008.740393518521</v>
      </c>
      <c r="K170">
        <v>1E-3</v>
      </c>
      <c r="L170">
        <v>0.12699429651295524</v>
      </c>
      <c r="M170">
        <v>1.3249758650195733E-3</v>
      </c>
      <c r="N170" t="s">
        <v>1783</v>
      </c>
    </row>
    <row r="171" spans="1:14" x14ac:dyDescent="0.3">
      <c r="A171" t="s">
        <v>1299</v>
      </c>
      <c r="B171" s="4">
        <v>46013</v>
      </c>
      <c r="C171" s="43">
        <v>120.5</v>
      </c>
      <c r="D171" t="s">
        <v>154</v>
      </c>
      <c r="E171" t="s">
        <v>961</v>
      </c>
      <c r="F171" t="s">
        <v>961</v>
      </c>
      <c r="G171" t="s">
        <v>153</v>
      </c>
      <c r="H171" t="s">
        <v>1300</v>
      </c>
      <c r="I171" t="s">
        <v>130</v>
      </c>
      <c r="J171" s="38">
        <v>46008.740393518521</v>
      </c>
      <c r="K171">
        <v>8.40625</v>
      </c>
      <c r="L171">
        <v>0.16226641662023478</v>
      </c>
      <c r="M171">
        <v>-0.98923510093023026</v>
      </c>
      <c r="N171" t="s">
        <v>1783</v>
      </c>
    </row>
    <row r="172" spans="1:14" x14ac:dyDescent="0.3">
      <c r="A172" t="s">
        <v>1301</v>
      </c>
      <c r="B172" s="4">
        <v>46013</v>
      </c>
      <c r="C172" s="43">
        <v>120.75</v>
      </c>
      <c r="D172" t="s">
        <v>124</v>
      </c>
      <c r="E172" t="s">
        <v>961</v>
      </c>
      <c r="F172" t="s">
        <v>961</v>
      </c>
      <c r="G172" t="s">
        <v>153</v>
      </c>
      <c r="H172" t="s">
        <v>1302</v>
      </c>
      <c r="I172" t="s">
        <v>130</v>
      </c>
      <c r="J172" s="38">
        <v>46008.740393518521</v>
      </c>
      <c r="K172">
        <v>1E-3</v>
      </c>
      <c r="L172">
        <v>0.13030811537383616</v>
      </c>
      <c r="M172">
        <v>1.2938054391552342E-3</v>
      </c>
      <c r="N172" t="s">
        <v>1783</v>
      </c>
    </row>
    <row r="173" spans="1:14" x14ac:dyDescent="0.3">
      <c r="A173" t="s">
        <v>1303</v>
      </c>
      <c r="B173" s="4">
        <v>46013</v>
      </c>
      <c r="C173" s="43">
        <v>120.75</v>
      </c>
      <c r="D173" t="s">
        <v>154</v>
      </c>
      <c r="E173" t="s">
        <v>961</v>
      </c>
      <c r="F173" t="s">
        <v>961</v>
      </c>
      <c r="G173" t="s">
        <v>153</v>
      </c>
      <c r="H173" t="s">
        <v>1304</v>
      </c>
      <c r="I173" t="s">
        <v>130</v>
      </c>
      <c r="J173" s="38">
        <v>46008.740393518521</v>
      </c>
      <c r="K173">
        <v>8.65625</v>
      </c>
      <c r="L173">
        <v>0.1669173864862927</v>
      </c>
      <c r="M173">
        <v>-0.98922380759525197</v>
      </c>
      <c r="N173" t="s">
        <v>1783</v>
      </c>
    </row>
    <row r="174" spans="1:14" x14ac:dyDescent="0.3">
      <c r="A174" t="s">
        <v>1305</v>
      </c>
      <c r="B174" s="4">
        <v>46013</v>
      </c>
      <c r="C174" s="43">
        <v>121</v>
      </c>
      <c r="D174" t="s">
        <v>124</v>
      </c>
      <c r="E174" t="s">
        <v>961</v>
      </c>
      <c r="F174" t="s">
        <v>961</v>
      </c>
      <c r="G174" t="s">
        <v>153</v>
      </c>
      <c r="H174" t="s">
        <v>1306</v>
      </c>
      <c r="I174" t="s">
        <v>130</v>
      </c>
      <c r="J174" s="38">
        <v>46008.740393518521</v>
      </c>
      <c r="K174">
        <v>1E-3</v>
      </c>
      <c r="L174">
        <v>0.13360790582690601</v>
      </c>
      <c r="M174">
        <v>1.2642439248331276E-3</v>
      </c>
      <c r="N174" t="s">
        <v>1783</v>
      </c>
    </row>
    <row r="175" spans="1:14" x14ac:dyDescent="0.3">
      <c r="A175" t="s">
        <v>1307</v>
      </c>
      <c r="B175" s="4">
        <v>46013</v>
      </c>
      <c r="C175" s="43">
        <v>121</v>
      </c>
      <c r="D175" t="s">
        <v>154</v>
      </c>
      <c r="E175" t="s">
        <v>961</v>
      </c>
      <c r="F175" t="s">
        <v>961</v>
      </c>
      <c r="G175" t="s">
        <v>153</v>
      </c>
      <c r="H175" t="s">
        <v>1308</v>
      </c>
      <c r="I175" t="s">
        <v>130</v>
      </c>
      <c r="J175" s="38">
        <v>46008.740393518521</v>
      </c>
      <c r="K175">
        <v>8.90625</v>
      </c>
      <c r="L175">
        <v>0.17155876777215406</v>
      </c>
      <c r="M175">
        <v>-0.98921252204329235</v>
      </c>
      <c r="N175" t="s">
        <v>1783</v>
      </c>
    </row>
    <row r="176" spans="1:14" x14ac:dyDescent="0.3">
      <c r="A176" t="s">
        <v>1309</v>
      </c>
      <c r="B176" s="4">
        <v>46013</v>
      </c>
      <c r="C176" s="43">
        <v>121.25</v>
      </c>
      <c r="D176" t="s">
        <v>124</v>
      </c>
      <c r="E176" t="s">
        <v>961</v>
      </c>
      <c r="F176" t="s">
        <v>961</v>
      </c>
      <c r="G176" t="s">
        <v>153</v>
      </c>
      <c r="H176" t="s">
        <v>1310</v>
      </c>
      <c r="I176" t="s">
        <v>130</v>
      </c>
      <c r="J176" s="38">
        <v>46008.740393518521</v>
      </c>
      <c r="K176">
        <v>1E-3</v>
      </c>
      <c r="L176">
        <v>0.13689395780448727</v>
      </c>
      <c r="M176">
        <v>1.2361670934387596E-3</v>
      </c>
      <c r="N176" t="s">
        <v>1783</v>
      </c>
    </row>
    <row r="177" spans="1:14" x14ac:dyDescent="0.3">
      <c r="A177" t="s">
        <v>1311</v>
      </c>
      <c r="B177" s="4">
        <v>46013</v>
      </c>
      <c r="C177" s="43">
        <v>121.25</v>
      </c>
      <c r="D177" t="s">
        <v>154</v>
      </c>
      <c r="E177" t="s">
        <v>961</v>
      </c>
      <c r="F177" t="s">
        <v>961</v>
      </c>
      <c r="G177" t="s">
        <v>153</v>
      </c>
      <c r="H177" t="s">
        <v>1312</v>
      </c>
      <c r="I177" t="s">
        <v>130</v>
      </c>
      <c r="J177" s="38">
        <v>46008.740393518521</v>
      </c>
      <c r="K177">
        <v>9.15625</v>
      </c>
      <c r="L177">
        <v>0.17619060340697781</v>
      </c>
      <c r="M177">
        <v>-0.98920124338395254</v>
      </c>
      <c r="N177" t="s">
        <v>1783</v>
      </c>
    </row>
    <row r="178" spans="1:14" x14ac:dyDescent="0.3">
      <c r="A178" t="s">
        <v>1313</v>
      </c>
      <c r="B178" s="4">
        <v>46013</v>
      </c>
      <c r="C178" s="43">
        <v>121.5</v>
      </c>
      <c r="D178" t="s">
        <v>124</v>
      </c>
      <c r="E178" t="s">
        <v>961</v>
      </c>
      <c r="F178" t="s">
        <v>961</v>
      </c>
      <c r="G178" t="s">
        <v>153</v>
      </c>
      <c r="H178" t="s">
        <v>1314</v>
      </c>
      <c r="I178" t="s">
        <v>130</v>
      </c>
      <c r="J178" s="38">
        <v>46008.740393518521</v>
      </c>
      <c r="K178">
        <v>1E-3</v>
      </c>
      <c r="L178">
        <v>0.14016654432954381</v>
      </c>
      <c r="M178">
        <v>1.2094632192365985E-3</v>
      </c>
      <c r="N178" t="s">
        <v>1783</v>
      </c>
    </row>
    <row r="179" spans="1:14" x14ac:dyDescent="0.3">
      <c r="A179" t="s">
        <v>1315</v>
      </c>
      <c r="B179" s="4">
        <v>46013</v>
      </c>
      <c r="C179" s="43">
        <v>121.5</v>
      </c>
      <c r="D179" t="s">
        <v>154</v>
      </c>
      <c r="E179" t="s">
        <v>961</v>
      </c>
      <c r="F179" t="s">
        <v>961</v>
      </c>
      <c r="G179" t="s">
        <v>153</v>
      </c>
      <c r="H179" t="s">
        <v>1316</v>
      </c>
      <c r="I179" t="s">
        <v>130</v>
      </c>
      <c r="J179" s="38">
        <v>46008.740393518521</v>
      </c>
      <c r="K179">
        <v>9.40625</v>
      </c>
      <c r="L179">
        <v>0.18081293096939804</v>
      </c>
      <c r="M179">
        <v>-0.98918997252273044</v>
      </c>
      <c r="N179" t="s">
        <v>1783</v>
      </c>
    </row>
    <row r="180" spans="1:14" x14ac:dyDescent="0.3">
      <c r="A180" t="s">
        <v>1317</v>
      </c>
      <c r="B180" s="4">
        <v>46013</v>
      </c>
      <c r="C180" s="43">
        <v>121.75</v>
      </c>
      <c r="D180" t="s">
        <v>124</v>
      </c>
      <c r="E180" t="s">
        <v>961</v>
      </c>
      <c r="F180" t="s">
        <v>961</v>
      </c>
      <c r="G180" t="s">
        <v>153</v>
      </c>
      <c r="H180" t="s">
        <v>1318</v>
      </c>
      <c r="I180" t="s">
        <v>130</v>
      </c>
      <c r="J180" s="38">
        <v>46008.740393518521</v>
      </c>
      <c r="K180">
        <v>1E-3</v>
      </c>
      <c r="L180">
        <v>0.14342592539035665</v>
      </c>
      <c r="M180">
        <v>1.1840317447684291E-3</v>
      </c>
      <c r="N180" t="s">
        <v>1783</v>
      </c>
    </row>
    <row r="181" spans="1:14" x14ac:dyDescent="0.3">
      <c r="A181" t="s">
        <v>1319</v>
      </c>
      <c r="B181" s="4">
        <v>46013</v>
      </c>
      <c r="C181" s="43">
        <v>121.75</v>
      </c>
      <c r="D181" t="s">
        <v>154</v>
      </c>
      <c r="E181" t="s">
        <v>961</v>
      </c>
      <c r="F181" t="s">
        <v>961</v>
      </c>
      <c r="G181" t="s">
        <v>153</v>
      </c>
      <c r="H181" t="s">
        <v>1320</v>
      </c>
      <c r="I181" t="s">
        <v>130</v>
      </c>
      <c r="J181" s="38">
        <v>46008.740393518521</v>
      </c>
      <c r="K181">
        <v>9.65625</v>
      </c>
      <c r="L181">
        <v>0.18542579294145881</v>
      </c>
      <c r="M181">
        <v>-0.98917870858397094</v>
      </c>
      <c r="N181" t="s">
        <v>1783</v>
      </c>
    </row>
    <row r="182" spans="1:14" x14ac:dyDescent="0.3">
      <c r="A182" t="s">
        <v>1321</v>
      </c>
      <c r="B182" s="4">
        <v>46013</v>
      </c>
      <c r="C182" s="43">
        <v>122</v>
      </c>
      <c r="D182" t="s">
        <v>124</v>
      </c>
      <c r="E182" t="s">
        <v>961</v>
      </c>
      <c r="F182" t="s">
        <v>961</v>
      </c>
      <c r="G182" t="s">
        <v>153</v>
      </c>
      <c r="H182" t="s">
        <v>1322</v>
      </c>
      <c r="I182" t="s">
        <v>130</v>
      </c>
      <c r="J182" s="38">
        <v>46008.740891203706</v>
      </c>
      <c r="K182">
        <v>1E-3</v>
      </c>
      <c r="L182">
        <v>0.14667235042137247</v>
      </c>
      <c r="M182">
        <v>1.1597820216249213E-3</v>
      </c>
      <c r="N182" t="s">
        <v>1783</v>
      </c>
    </row>
    <row r="183" spans="1:14" x14ac:dyDescent="0.3">
      <c r="A183" t="s">
        <v>1323</v>
      </c>
      <c r="B183" s="4">
        <v>46013</v>
      </c>
      <c r="C183" s="43">
        <v>122</v>
      </c>
      <c r="D183" t="s">
        <v>154</v>
      </c>
      <c r="E183" t="s">
        <v>961</v>
      </c>
      <c r="F183" t="s">
        <v>961</v>
      </c>
      <c r="G183" t="s">
        <v>153</v>
      </c>
      <c r="H183" t="s">
        <v>1324</v>
      </c>
      <c r="I183" t="s">
        <v>130</v>
      </c>
      <c r="J183" s="38">
        <v>46008.740891203706</v>
      </c>
      <c r="K183">
        <v>9.90625</v>
      </c>
      <c r="L183">
        <v>0.19002922764747673</v>
      </c>
      <c r="M183">
        <v>-0.98916745202313194</v>
      </c>
      <c r="N183" t="s">
        <v>1783</v>
      </c>
    </row>
    <row r="184" spans="1:14" x14ac:dyDescent="0.3">
      <c r="A184" t="s">
        <v>1325</v>
      </c>
      <c r="B184" s="4">
        <v>46013</v>
      </c>
      <c r="C184" s="43">
        <v>122.25</v>
      </c>
      <c r="D184" t="s">
        <v>124</v>
      </c>
      <c r="E184" t="s">
        <v>961</v>
      </c>
      <c r="F184" t="s">
        <v>961</v>
      </c>
      <c r="G184" t="s">
        <v>153</v>
      </c>
      <c r="H184" t="s">
        <v>1326</v>
      </c>
      <c r="I184" t="s">
        <v>130</v>
      </c>
      <c r="J184" s="38">
        <v>46008.740891203706</v>
      </c>
      <c r="K184">
        <v>1E-3</v>
      </c>
      <c r="L184">
        <v>0.14990605024869585</v>
      </c>
      <c r="M184">
        <v>1.1366314138511169E-3</v>
      </c>
      <c r="N184" t="s">
        <v>1783</v>
      </c>
    </row>
    <row r="185" spans="1:14" x14ac:dyDescent="0.3">
      <c r="A185" t="s">
        <v>1327</v>
      </c>
      <c r="B185" s="4">
        <v>46013</v>
      </c>
      <c r="C185" s="43">
        <v>122.25</v>
      </c>
      <c r="D185" t="s">
        <v>154</v>
      </c>
      <c r="E185" t="s">
        <v>961</v>
      </c>
      <c r="F185" t="s">
        <v>961</v>
      </c>
      <c r="G185" t="s">
        <v>153</v>
      </c>
      <c r="H185" t="s">
        <v>1328</v>
      </c>
      <c r="I185" t="s">
        <v>130</v>
      </c>
      <c r="J185" s="38">
        <v>46008.740891203706</v>
      </c>
      <c r="K185">
        <v>10.15625</v>
      </c>
      <c r="L185">
        <v>0.19462327320795594</v>
      </c>
      <c r="M185">
        <v>-0.98915620323714037</v>
      </c>
      <c r="N185" t="s">
        <v>1783</v>
      </c>
    </row>
    <row r="186" spans="1:14" x14ac:dyDescent="0.3">
      <c r="A186" t="s">
        <v>1329</v>
      </c>
      <c r="B186" s="4">
        <v>46013</v>
      </c>
      <c r="C186" s="43">
        <v>122.5</v>
      </c>
      <c r="D186" t="s">
        <v>124</v>
      </c>
      <c r="E186" t="s">
        <v>961</v>
      </c>
      <c r="F186" t="s">
        <v>961</v>
      </c>
      <c r="G186" t="s">
        <v>153</v>
      </c>
      <c r="H186" t="s">
        <v>1330</v>
      </c>
      <c r="I186" t="s">
        <v>130</v>
      </c>
      <c r="J186" s="38">
        <v>46008.740891203706</v>
      </c>
      <c r="K186">
        <v>1E-3</v>
      </c>
      <c r="L186">
        <v>0.15312725231225222</v>
      </c>
      <c r="M186">
        <v>1.1145054764821532E-3</v>
      </c>
      <c r="N186" t="s">
        <v>1783</v>
      </c>
    </row>
    <row r="187" spans="1:14" x14ac:dyDescent="0.3">
      <c r="A187" t="s">
        <v>1331</v>
      </c>
      <c r="B187" s="4">
        <v>46013</v>
      </c>
      <c r="C187" s="43">
        <v>122.5</v>
      </c>
      <c r="D187" t="s">
        <v>154</v>
      </c>
      <c r="E187" t="s">
        <v>961</v>
      </c>
      <c r="F187" t="s">
        <v>961</v>
      </c>
      <c r="G187" t="s">
        <v>153</v>
      </c>
      <c r="H187" t="s">
        <v>1332</v>
      </c>
      <c r="I187" t="s">
        <v>130</v>
      </c>
      <c r="J187" s="38">
        <v>46008.740891203706</v>
      </c>
      <c r="K187">
        <v>10.40625</v>
      </c>
      <c r="L187">
        <v>0.19920797133932777</v>
      </c>
      <c r="M187">
        <v>-0.98914496140798391</v>
      </c>
      <c r="N187" t="s">
        <v>1783</v>
      </c>
    </row>
    <row r="188" spans="1:14" x14ac:dyDescent="0.3">
      <c r="A188" t="s">
        <v>1333</v>
      </c>
      <c r="B188" s="4">
        <v>46013</v>
      </c>
      <c r="C188" s="43">
        <v>122.75</v>
      </c>
      <c r="D188" t="s">
        <v>124</v>
      </c>
      <c r="E188" t="s">
        <v>961</v>
      </c>
      <c r="F188" t="s">
        <v>961</v>
      </c>
      <c r="G188" t="s">
        <v>153</v>
      </c>
      <c r="H188" t="s">
        <v>1334</v>
      </c>
      <c r="I188" t="s">
        <v>130</v>
      </c>
      <c r="J188" s="38">
        <v>46008.740891203706</v>
      </c>
      <c r="K188">
        <v>1E-3</v>
      </c>
      <c r="L188">
        <v>0.15633616719460924</v>
      </c>
      <c r="M188">
        <v>1.0933359557428724E-3</v>
      </c>
      <c r="N188" t="s">
        <v>1783</v>
      </c>
    </row>
    <row r="189" spans="1:14" x14ac:dyDescent="0.3">
      <c r="A189" t="s">
        <v>1335</v>
      </c>
      <c r="B189" s="4">
        <v>46013</v>
      </c>
      <c r="C189" s="43">
        <v>122.75</v>
      </c>
      <c r="D189" t="s">
        <v>154</v>
      </c>
      <c r="E189" t="s">
        <v>961</v>
      </c>
      <c r="F189" t="s">
        <v>961</v>
      </c>
      <c r="G189" t="s">
        <v>153</v>
      </c>
      <c r="H189" t="s">
        <v>1336</v>
      </c>
      <c r="I189" t="s">
        <v>130</v>
      </c>
      <c r="J189" s="38">
        <v>46008.740891203706</v>
      </c>
      <c r="K189">
        <v>10.65625</v>
      </c>
      <c r="L189">
        <v>0.20378335834935965</v>
      </c>
      <c r="M189">
        <v>-0.9891337273348455</v>
      </c>
      <c r="N189" t="s">
        <v>1783</v>
      </c>
    </row>
    <row r="190" spans="1:14" x14ac:dyDescent="0.3">
      <c r="A190" t="s">
        <v>1337</v>
      </c>
      <c r="B190" s="4">
        <v>46013</v>
      </c>
      <c r="C190" s="43">
        <v>123</v>
      </c>
      <c r="D190" t="s">
        <v>124</v>
      </c>
      <c r="E190" t="s">
        <v>961</v>
      </c>
      <c r="F190" t="s">
        <v>961</v>
      </c>
      <c r="G190" t="s">
        <v>153</v>
      </c>
      <c r="H190" t="s">
        <v>1338</v>
      </c>
      <c r="I190" t="s">
        <v>130</v>
      </c>
      <c r="J190" s="38">
        <v>46008.740891203706</v>
      </c>
      <c r="K190">
        <v>1E-3</v>
      </c>
      <c r="L190">
        <v>0.15953299979953064</v>
      </c>
      <c r="M190">
        <v>1.0730608637069157E-3</v>
      </c>
      <c r="N190" t="s">
        <v>1783</v>
      </c>
    </row>
    <row r="191" spans="1:14" x14ac:dyDescent="0.3">
      <c r="A191" t="s">
        <v>1339</v>
      </c>
      <c r="B191" s="4">
        <v>46013</v>
      </c>
      <c r="C191" s="43">
        <v>123</v>
      </c>
      <c r="D191" t="s">
        <v>154</v>
      </c>
      <c r="E191" t="s">
        <v>961</v>
      </c>
      <c r="F191" t="s">
        <v>961</v>
      </c>
      <c r="G191" t="s">
        <v>153</v>
      </c>
      <c r="H191" t="s">
        <v>1340</v>
      </c>
      <c r="I191" t="s">
        <v>130</v>
      </c>
      <c r="J191" s="38">
        <v>46008.740891203706</v>
      </c>
      <c r="K191">
        <v>10.90625</v>
      </c>
      <c r="L191">
        <v>0.20834947550567237</v>
      </c>
      <c r="M191">
        <v>-0.9891225002185422</v>
      </c>
      <c r="N191" t="s">
        <v>1783</v>
      </c>
    </row>
    <row r="192" spans="1:14" x14ac:dyDescent="0.3">
      <c r="A192" t="s">
        <v>1341</v>
      </c>
      <c r="B192" s="4">
        <v>46013</v>
      </c>
      <c r="C192" s="43">
        <v>123.25</v>
      </c>
      <c r="D192" t="s">
        <v>124</v>
      </c>
      <c r="E192" t="s">
        <v>961</v>
      </c>
      <c r="F192" t="s">
        <v>961</v>
      </c>
      <c r="G192" t="s">
        <v>153</v>
      </c>
      <c r="H192" t="s">
        <v>1342</v>
      </c>
      <c r="I192" t="s">
        <v>130</v>
      </c>
      <c r="J192" s="38">
        <v>46008.740891203706</v>
      </c>
      <c r="K192">
        <v>1E-3</v>
      </c>
      <c r="L192">
        <v>0.16271794351195346</v>
      </c>
      <c r="M192">
        <v>1.053623344140814E-3</v>
      </c>
      <c r="N192" t="s">
        <v>1783</v>
      </c>
    </row>
    <row r="193" spans="1:14" x14ac:dyDescent="0.3">
      <c r="A193" t="s">
        <v>1343</v>
      </c>
      <c r="B193" s="4">
        <v>46013</v>
      </c>
      <c r="C193" s="43">
        <v>123.25</v>
      </c>
      <c r="D193" t="s">
        <v>154</v>
      </c>
      <c r="E193" t="s">
        <v>961</v>
      </c>
      <c r="F193" t="s">
        <v>961</v>
      </c>
      <c r="G193" t="s">
        <v>153</v>
      </c>
      <c r="H193" t="s">
        <v>1344</v>
      </c>
      <c r="I193" t="s">
        <v>130</v>
      </c>
      <c r="J193" s="38">
        <v>46008.740891203706</v>
      </c>
      <c r="K193">
        <v>11.15625</v>
      </c>
      <c r="L193">
        <v>0.21290635989957413</v>
      </c>
      <c r="M193">
        <v>-0.98911128045555685</v>
      </c>
      <c r="N193" t="s">
        <v>1783</v>
      </c>
    </row>
    <row r="194" spans="1:14" x14ac:dyDescent="0.3">
      <c r="A194" t="s">
        <v>1345</v>
      </c>
      <c r="B194" s="4">
        <v>46013</v>
      </c>
      <c r="C194" s="43">
        <v>123.5</v>
      </c>
      <c r="D194" t="s">
        <v>124</v>
      </c>
      <c r="E194" t="s">
        <v>961</v>
      </c>
      <c r="F194" t="s">
        <v>961</v>
      </c>
      <c r="G194" t="s">
        <v>153</v>
      </c>
      <c r="H194" t="s">
        <v>1346</v>
      </c>
      <c r="I194" t="s">
        <v>130</v>
      </c>
      <c r="J194" s="38">
        <v>46008.740891203706</v>
      </c>
      <c r="K194">
        <v>1E-3</v>
      </c>
      <c r="L194">
        <v>0.16589118604390662</v>
      </c>
      <c r="M194">
        <v>1.0349714819825285E-3</v>
      </c>
      <c r="N194" t="s">
        <v>1783</v>
      </c>
    </row>
    <row r="195" spans="1:14" x14ac:dyDescent="0.3">
      <c r="A195" t="s">
        <v>1347</v>
      </c>
      <c r="B195" s="4">
        <v>46013</v>
      </c>
      <c r="C195" s="43">
        <v>123.5</v>
      </c>
      <c r="D195" t="s">
        <v>154</v>
      </c>
      <c r="E195" t="s">
        <v>961</v>
      </c>
      <c r="F195" t="s">
        <v>961</v>
      </c>
      <c r="G195" t="s">
        <v>153</v>
      </c>
      <c r="H195" t="s">
        <v>1348</v>
      </c>
      <c r="I195" t="s">
        <v>130</v>
      </c>
      <c r="J195" s="38">
        <v>46008.740891203706</v>
      </c>
      <c r="K195">
        <v>11.40625</v>
      </c>
      <c r="L195">
        <v>0.21745404844963873</v>
      </c>
      <c r="M195">
        <v>-0.9891000683925455</v>
      </c>
      <c r="N195" t="s">
        <v>1783</v>
      </c>
    </row>
    <row r="196" spans="1:14" x14ac:dyDescent="0.3">
      <c r="A196" t="s">
        <v>1349</v>
      </c>
      <c r="B196" s="4">
        <v>46013</v>
      </c>
      <c r="C196" s="43">
        <v>123.75</v>
      </c>
      <c r="D196" t="s">
        <v>124</v>
      </c>
      <c r="E196" t="s">
        <v>961</v>
      </c>
      <c r="F196" t="s">
        <v>961</v>
      </c>
      <c r="G196" t="s">
        <v>153</v>
      </c>
      <c r="H196" t="s">
        <v>1350</v>
      </c>
      <c r="I196" t="s">
        <v>130</v>
      </c>
      <c r="J196" s="38">
        <v>46008.740891203706</v>
      </c>
      <c r="K196">
        <v>1E-3</v>
      </c>
      <c r="L196">
        <v>0.16905290476275736</v>
      </c>
      <c r="M196">
        <v>1.0170574521292837E-3</v>
      </c>
      <c r="N196" t="s">
        <v>1783</v>
      </c>
    </row>
    <row r="197" spans="1:14" x14ac:dyDescent="0.3">
      <c r="A197" t="s">
        <v>1351</v>
      </c>
      <c r="B197" s="4">
        <v>46013</v>
      </c>
      <c r="C197" s="43">
        <v>123.75</v>
      </c>
      <c r="D197" t="s">
        <v>154</v>
      </c>
      <c r="E197" t="s">
        <v>961</v>
      </c>
      <c r="F197" t="s">
        <v>961</v>
      </c>
      <c r="G197" t="s">
        <v>153</v>
      </c>
      <c r="H197" t="s">
        <v>1352</v>
      </c>
      <c r="I197" t="s">
        <v>130</v>
      </c>
      <c r="J197" s="38">
        <v>46008.740891203706</v>
      </c>
      <c r="K197">
        <v>11.65625</v>
      </c>
      <c r="L197">
        <v>0.22199258165741054</v>
      </c>
      <c r="M197">
        <v>-0.98908886328858969</v>
      </c>
      <c r="N197" t="s">
        <v>1783</v>
      </c>
    </row>
    <row r="198" spans="1:14" x14ac:dyDescent="0.3">
      <c r="A198" t="s">
        <v>1353</v>
      </c>
      <c r="B198" s="4">
        <v>46013</v>
      </c>
      <c r="C198" s="43">
        <v>124</v>
      </c>
      <c r="D198" t="s">
        <v>124</v>
      </c>
      <c r="E198" t="s">
        <v>961</v>
      </c>
      <c r="F198" t="s">
        <v>961</v>
      </c>
      <c r="G198" t="s">
        <v>153</v>
      </c>
      <c r="H198" t="s">
        <v>1354</v>
      </c>
      <c r="I198" t="s">
        <v>130</v>
      </c>
      <c r="J198" s="38">
        <v>46008.740891203706</v>
      </c>
      <c r="K198">
        <v>1E-3</v>
      </c>
      <c r="L198">
        <v>0.17220327377588909</v>
      </c>
      <c r="M198">
        <v>9.9983751644433429E-4</v>
      </c>
      <c r="N198" t="s">
        <v>1783</v>
      </c>
    </row>
    <row r="199" spans="1:14" x14ac:dyDescent="0.3">
      <c r="A199" t="s">
        <v>1355</v>
      </c>
      <c r="B199" s="4">
        <v>46013</v>
      </c>
      <c r="C199" s="43">
        <v>124</v>
      </c>
      <c r="D199" t="s">
        <v>154</v>
      </c>
      <c r="E199" t="s">
        <v>961</v>
      </c>
      <c r="F199" t="s">
        <v>961</v>
      </c>
      <c r="G199" t="s">
        <v>153</v>
      </c>
      <c r="H199" t="s">
        <v>1356</v>
      </c>
      <c r="I199" t="s">
        <v>130</v>
      </c>
      <c r="J199" s="38">
        <v>46008.740891203706</v>
      </c>
      <c r="K199">
        <v>11.90625</v>
      </c>
      <c r="L199">
        <v>0.22652199466109377</v>
      </c>
      <c r="M199">
        <v>-0.98907766584810375</v>
      </c>
      <c r="N199" t="s">
        <v>1783</v>
      </c>
    </row>
    <row r="200" spans="1:14" x14ac:dyDescent="0.3">
      <c r="A200" t="s">
        <v>1357</v>
      </c>
      <c r="B200" s="4">
        <v>46013</v>
      </c>
      <c r="C200" s="43">
        <v>124.25</v>
      </c>
      <c r="D200" t="s">
        <v>124</v>
      </c>
      <c r="E200" t="s">
        <v>961</v>
      </c>
      <c r="F200" t="s">
        <v>961</v>
      </c>
      <c r="G200" t="s">
        <v>153</v>
      </c>
      <c r="H200" t="s">
        <v>1358</v>
      </c>
      <c r="I200" t="s">
        <v>130</v>
      </c>
      <c r="J200" s="38">
        <v>46008.740891203706</v>
      </c>
      <c r="K200">
        <v>1E-3</v>
      </c>
      <c r="L200">
        <v>0.17534245517693431</v>
      </c>
      <c r="M200">
        <v>9.8327105924092247E-4</v>
      </c>
      <c r="N200" t="s">
        <v>1783</v>
      </c>
    </row>
    <row r="201" spans="1:14" x14ac:dyDescent="0.3">
      <c r="A201" t="s">
        <v>1359</v>
      </c>
      <c r="B201" s="4">
        <v>46013</v>
      </c>
      <c r="C201" s="43">
        <v>124.25</v>
      </c>
      <c r="D201" t="s">
        <v>154</v>
      </c>
      <c r="E201" t="s">
        <v>961</v>
      </c>
      <c r="F201" t="s">
        <v>961</v>
      </c>
      <c r="G201" t="s">
        <v>153</v>
      </c>
      <c r="H201" t="s">
        <v>1360</v>
      </c>
      <c r="I201" t="s">
        <v>130</v>
      </c>
      <c r="J201" s="38">
        <v>46008.740891203706</v>
      </c>
      <c r="K201">
        <v>12.15625</v>
      </c>
      <c r="L201">
        <v>0.23104232751597983</v>
      </c>
      <c r="M201">
        <v>-0.98906647535352832</v>
      </c>
      <c r="N201" t="s">
        <v>1783</v>
      </c>
    </row>
    <row r="202" spans="1:14" x14ac:dyDescent="0.3">
      <c r="A202" t="s">
        <v>1361</v>
      </c>
      <c r="B202" s="4">
        <v>46013</v>
      </c>
      <c r="C202" s="43">
        <v>124.5</v>
      </c>
      <c r="D202" t="s">
        <v>124</v>
      </c>
      <c r="E202" t="s">
        <v>961</v>
      </c>
      <c r="F202" t="s">
        <v>961</v>
      </c>
      <c r="G202" t="s">
        <v>153</v>
      </c>
      <c r="H202" t="s">
        <v>1362</v>
      </c>
      <c r="I202" t="s">
        <v>130</v>
      </c>
      <c r="J202" s="38">
        <v>46008.741331018522</v>
      </c>
      <c r="K202">
        <v>1E-3</v>
      </c>
      <c r="L202">
        <v>0.17847060738073922</v>
      </c>
      <c r="M202">
        <v>9.6732075517681716E-4</v>
      </c>
      <c r="N202" t="s">
        <v>1783</v>
      </c>
    </row>
    <row r="203" spans="1:14" x14ac:dyDescent="0.3">
      <c r="A203" t="s">
        <v>1363</v>
      </c>
      <c r="B203" s="4">
        <v>46013</v>
      </c>
      <c r="C203" s="43">
        <v>124.5</v>
      </c>
      <c r="D203" t="s">
        <v>154</v>
      </c>
      <c r="E203" t="s">
        <v>961</v>
      </c>
      <c r="F203" t="s">
        <v>961</v>
      </c>
      <c r="G203" t="s">
        <v>153</v>
      </c>
      <c r="H203" t="s">
        <v>1364</v>
      </c>
      <c r="I203" t="s">
        <v>130</v>
      </c>
      <c r="J203" s="38">
        <v>46008.741331018522</v>
      </c>
      <c r="K203">
        <v>12.40625</v>
      </c>
      <c r="L203">
        <v>0.23555361487921964</v>
      </c>
      <c r="M203">
        <v>-0.98905529248369817</v>
      </c>
      <c r="N203" t="s">
        <v>1783</v>
      </c>
    </row>
    <row r="204" spans="1:14" x14ac:dyDescent="0.3">
      <c r="A204" t="s">
        <v>1365</v>
      </c>
      <c r="B204" s="4">
        <v>46013</v>
      </c>
      <c r="C204" s="43">
        <v>124.75</v>
      </c>
      <c r="D204" t="s">
        <v>124</v>
      </c>
      <c r="E204" t="s">
        <v>961</v>
      </c>
      <c r="F204" t="s">
        <v>961</v>
      </c>
      <c r="G204" t="s">
        <v>153</v>
      </c>
      <c r="H204" t="s">
        <v>1366</v>
      </c>
      <c r="I204" t="s">
        <v>130</v>
      </c>
      <c r="J204" s="38">
        <v>46008.741331018522</v>
      </c>
      <c r="K204">
        <v>1E-3</v>
      </c>
      <c r="L204">
        <v>0.1815878841991061</v>
      </c>
      <c r="M204">
        <v>9.5195217384348328E-4</v>
      </c>
      <c r="N204" t="s">
        <v>1783</v>
      </c>
    </row>
    <row r="205" spans="1:14" x14ac:dyDescent="0.3">
      <c r="A205" t="s">
        <v>1367</v>
      </c>
      <c r="B205" s="4">
        <v>46013</v>
      </c>
      <c r="C205" s="43">
        <v>124.75</v>
      </c>
      <c r="D205" t="s">
        <v>154</v>
      </c>
      <c r="E205" t="s">
        <v>961</v>
      </c>
      <c r="F205" t="s">
        <v>961</v>
      </c>
      <c r="G205" t="s">
        <v>153</v>
      </c>
      <c r="H205" t="s">
        <v>1368</v>
      </c>
      <c r="I205" t="s">
        <v>130</v>
      </c>
      <c r="J205" s="38">
        <v>46008.741331018522</v>
      </c>
      <c r="K205">
        <v>12.65625</v>
      </c>
      <c r="L205">
        <v>0.24005589636225322</v>
      </c>
      <c r="M205">
        <v>-0.98904411654245905</v>
      </c>
      <c r="N205" t="s">
        <v>1783</v>
      </c>
    </row>
    <row r="206" spans="1:14" x14ac:dyDescent="0.3">
      <c r="A206" t="s">
        <v>1369</v>
      </c>
      <c r="B206" s="4">
        <v>46013</v>
      </c>
      <c r="C206" s="43">
        <v>125</v>
      </c>
      <c r="D206" t="s">
        <v>124</v>
      </c>
      <c r="E206" t="s">
        <v>961</v>
      </c>
      <c r="F206" t="s">
        <v>961</v>
      </c>
      <c r="G206" t="s">
        <v>153</v>
      </c>
      <c r="H206" t="s">
        <v>1370</v>
      </c>
      <c r="I206" t="s">
        <v>130</v>
      </c>
      <c r="J206" s="38">
        <v>46008.741331018522</v>
      </c>
      <c r="K206">
        <v>1E-3</v>
      </c>
      <c r="L206">
        <v>0.20933512709844518</v>
      </c>
      <c r="M206">
        <v>9.4170978826654686E-4</v>
      </c>
      <c r="N206" t="s">
        <v>1783</v>
      </c>
    </row>
    <row r="207" spans="1:14" x14ac:dyDescent="0.3">
      <c r="A207" t="s">
        <v>1371</v>
      </c>
      <c r="B207" s="4">
        <v>46013</v>
      </c>
      <c r="C207" s="43">
        <v>125</v>
      </c>
      <c r="D207" t="s">
        <v>154</v>
      </c>
      <c r="E207" t="s">
        <v>961</v>
      </c>
      <c r="F207" t="s">
        <v>961</v>
      </c>
      <c r="G207" t="s">
        <v>153</v>
      </c>
      <c r="H207" t="s">
        <v>1372</v>
      </c>
      <c r="I207" t="s">
        <v>130</v>
      </c>
      <c r="J207" s="38">
        <v>46008.741331018522</v>
      </c>
      <c r="K207">
        <v>12.828125</v>
      </c>
      <c r="L207">
        <v>0.26830506408616461</v>
      </c>
      <c r="M207">
        <v>-0.99116977432274211</v>
      </c>
      <c r="N207" t="s">
        <v>1783</v>
      </c>
    </row>
    <row r="208" spans="1:14" x14ac:dyDescent="0.3">
      <c r="A208" t="s">
        <v>1373</v>
      </c>
      <c r="B208" s="4">
        <v>46020</v>
      </c>
      <c r="C208" s="43">
        <v>99.75</v>
      </c>
      <c r="D208" t="s">
        <v>124</v>
      </c>
      <c r="E208" t="s">
        <v>961</v>
      </c>
      <c r="F208" t="s">
        <v>961</v>
      </c>
      <c r="G208" t="s">
        <v>153</v>
      </c>
      <c r="H208" t="s">
        <v>1374</v>
      </c>
      <c r="I208" t="s">
        <v>130</v>
      </c>
      <c r="J208" s="38">
        <v>46008.741331018522</v>
      </c>
      <c r="K208">
        <v>12.765625</v>
      </c>
      <c r="L208">
        <v>0.27012919419937659</v>
      </c>
      <c r="M208">
        <v>0.99024702859322744</v>
      </c>
      <c r="N208" t="s">
        <v>1783</v>
      </c>
    </row>
    <row r="209" spans="1:14" x14ac:dyDescent="0.3">
      <c r="A209" t="s">
        <v>1375</v>
      </c>
      <c r="B209" s="4">
        <v>46020</v>
      </c>
      <c r="C209" s="43">
        <v>99.75</v>
      </c>
      <c r="D209" t="s">
        <v>154</v>
      </c>
      <c r="E209" t="s">
        <v>961</v>
      </c>
      <c r="F209" t="s">
        <v>961</v>
      </c>
      <c r="G209" t="s">
        <v>153</v>
      </c>
      <c r="H209" t="s">
        <v>1376</v>
      </c>
      <c r="I209" t="s">
        <v>130</v>
      </c>
      <c r="J209" s="38">
        <v>46008.741331018522</v>
      </c>
      <c r="K209">
        <v>1E-3</v>
      </c>
      <c r="L209">
        <v>0.2042772758913817</v>
      </c>
      <c r="M209">
        <v>-8.3508474137151132E-4</v>
      </c>
      <c r="N209" t="s">
        <v>1783</v>
      </c>
    </row>
    <row r="210" spans="1:14" x14ac:dyDescent="0.3">
      <c r="A210" t="s">
        <v>1377</v>
      </c>
      <c r="B210" s="4">
        <v>46020</v>
      </c>
      <c r="C210" s="43">
        <v>100</v>
      </c>
      <c r="D210" t="s">
        <v>124</v>
      </c>
      <c r="E210" t="s">
        <v>961</v>
      </c>
      <c r="F210" t="s">
        <v>961</v>
      </c>
      <c r="G210" t="s">
        <v>153</v>
      </c>
      <c r="H210" t="s">
        <v>1378</v>
      </c>
      <c r="I210" t="s">
        <v>130</v>
      </c>
      <c r="J210" s="38">
        <v>46008.741331018522</v>
      </c>
      <c r="K210">
        <v>12.515625</v>
      </c>
      <c r="L210">
        <v>0.26451316613719039</v>
      </c>
      <c r="M210">
        <v>0.99023505592770178</v>
      </c>
      <c r="N210" t="s">
        <v>1783</v>
      </c>
    </row>
    <row r="211" spans="1:14" x14ac:dyDescent="0.3">
      <c r="A211" t="s">
        <v>1379</v>
      </c>
      <c r="B211" s="4">
        <v>46020</v>
      </c>
      <c r="C211" s="43">
        <v>100</v>
      </c>
      <c r="D211" t="s">
        <v>154</v>
      </c>
      <c r="E211" t="s">
        <v>961</v>
      </c>
      <c r="F211" t="s">
        <v>961</v>
      </c>
      <c r="G211" t="s">
        <v>153</v>
      </c>
      <c r="H211" t="s">
        <v>1380</v>
      </c>
      <c r="I211" t="s">
        <v>130</v>
      </c>
      <c r="J211" s="38">
        <v>46008.741331018522</v>
      </c>
      <c r="K211">
        <v>1E-3</v>
      </c>
      <c r="L211">
        <v>0.20035106510517245</v>
      </c>
      <c r="M211">
        <v>-8.5049857010538726E-4</v>
      </c>
      <c r="N211" t="s">
        <v>1783</v>
      </c>
    </row>
    <row r="212" spans="1:14" x14ac:dyDescent="0.3">
      <c r="A212" t="s">
        <v>1381</v>
      </c>
      <c r="B212" s="4">
        <v>46020</v>
      </c>
      <c r="C212" s="43">
        <v>100.25</v>
      </c>
      <c r="D212" t="s">
        <v>124</v>
      </c>
      <c r="E212" t="s">
        <v>961</v>
      </c>
      <c r="F212" t="s">
        <v>961</v>
      </c>
      <c r="G212" t="s">
        <v>153</v>
      </c>
      <c r="H212" t="s">
        <v>1382</v>
      </c>
      <c r="I212" t="s">
        <v>130</v>
      </c>
      <c r="J212" s="38">
        <v>46008.741331018522</v>
      </c>
      <c r="K212">
        <v>12.265625</v>
      </c>
      <c r="L212">
        <v>0.25891123461016669</v>
      </c>
      <c r="M212">
        <v>0.99022309335383696</v>
      </c>
      <c r="N212" t="s">
        <v>1783</v>
      </c>
    </row>
    <row r="213" spans="1:14" x14ac:dyDescent="0.3">
      <c r="A213" t="s">
        <v>1383</v>
      </c>
      <c r="B213" s="4">
        <v>46020</v>
      </c>
      <c r="C213" s="43">
        <v>100.25</v>
      </c>
      <c r="D213" t="s">
        <v>154</v>
      </c>
      <c r="E213" t="s">
        <v>961</v>
      </c>
      <c r="F213" t="s">
        <v>961</v>
      </c>
      <c r="G213" t="s">
        <v>153</v>
      </c>
      <c r="H213" t="s">
        <v>1384</v>
      </c>
      <c r="I213" t="s">
        <v>130</v>
      </c>
      <c r="J213" s="38">
        <v>46008.741331018522</v>
      </c>
      <c r="K213">
        <v>1E-3</v>
      </c>
      <c r="L213">
        <v>0.19642960246346344</v>
      </c>
      <c r="M213">
        <v>-8.6648526339622644E-4</v>
      </c>
      <c r="N213" t="s">
        <v>1783</v>
      </c>
    </row>
    <row r="214" spans="1:14" x14ac:dyDescent="0.3">
      <c r="A214" t="s">
        <v>1385</v>
      </c>
      <c r="B214" s="4">
        <v>46020</v>
      </c>
      <c r="C214" s="43">
        <v>100.5</v>
      </c>
      <c r="D214" t="s">
        <v>124</v>
      </c>
      <c r="E214" t="s">
        <v>961</v>
      </c>
      <c r="F214" t="s">
        <v>961</v>
      </c>
      <c r="G214" t="s">
        <v>153</v>
      </c>
      <c r="H214" t="s">
        <v>1386</v>
      </c>
      <c r="I214" t="s">
        <v>130</v>
      </c>
      <c r="J214" s="38">
        <v>46008.741331018522</v>
      </c>
      <c r="K214">
        <v>12.015625</v>
      </c>
      <c r="L214">
        <v>0.25332332619672021</v>
      </c>
      <c r="M214">
        <v>0.99021114113737596</v>
      </c>
      <c r="N214" t="s">
        <v>1783</v>
      </c>
    </row>
    <row r="215" spans="1:14" x14ac:dyDescent="0.3">
      <c r="A215" t="s">
        <v>1387</v>
      </c>
      <c r="B215" s="4">
        <v>46020</v>
      </c>
      <c r="C215" s="43">
        <v>100.5</v>
      </c>
      <c r="D215" t="s">
        <v>154</v>
      </c>
      <c r="E215" t="s">
        <v>961</v>
      </c>
      <c r="F215" t="s">
        <v>961</v>
      </c>
      <c r="G215" t="s">
        <v>153</v>
      </c>
      <c r="H215" t="s">
        <v>1388</v>
      </c>
      <c r="I215" t="s">
        <v>130</v>
      </c>
      <c r="J215" s="38">
        <v>46008.741331018522</v>
      </c>
      <c r="K215">
        <v>1E-3</v>
      </c>
      <c r="L215">
        <v>0.19251273425046697</v>
      </c>
      <c r="M215">
        <v>-8.8307840274259169E-4</v>
      </c>
      <c r="N215" t="s">
        <v>1783</v>
      </c>
    </row>
    <row r="216" spans="1:14" x14ac:dyDescent="0.3">
      <c r="A216" t="s">
        <v>1389</v>
      </c>
      <c r="B216" s="4">
        <v>46020</v>
      </c>
      <c r="C216" s="43">
        <v>100.75</v>
      </c>
      <c r="D216" t="s">
        <v>124</v>
      </c>
      <c r="E216" t="s">
        <v>961</v>
      </c>
      <c r="F216" t="s">
        <v>961</v>
      </c>
      <c r="G216" t="s">
        <v>153</v>
      </c>
      <c r="H216" t="s">
        <v>1390</v>
      </c>
      <c r="I216" t="s">
        <v>130</v>
      </c>
      <c r="J216" s="38">
        <v>46008.741331018522</v>
      </c>
      <c r="K216">
        <v>11.765625</v>
      </c>
      <c r="L216">
        <v>0.24774937244164905</v>
      </c>
      <c r="M216">
        <v>0.9901991986093428</v>
      </c>
      <c r="N216" t="s">
        <v>1783</v>
      </c>
    </row>
    <row r="217" spans="1:14" x14ac:dyDescent="0.3">
      <c r="A217" t="s">
        <v>1391</v>
      </c>
      <c r="B217" s="4">
        <v>46020</v>
      </c>
      <c r="C217" s="43">
        <v>100.75</v>
      </c>
      <c r="D217" t="s">
        <v>154</v>
      </c>
      <c r="E217" t="s">
        <v>961</v>
      </c>
      <c r="F217" t="s">
        <v>961</v>
      </c>
      <c r="G217" t="s">
        <v>153</v>
      </c>
      <c r="H217" t="s">
        <v>1392</v>
      </c>
      <c r="I217" t="s">
        <v>130</v>
      </c>
      <c r="J217" s="38">
        <v>46008.741331018522</v>
      </c>
      <c r="K217">
        <v>1E-3</v>
      </c>
      <c r="L217">
        <v>0.1886003049437891</v>
      </c>
      <c r="M217">
        <v>-9.0031443436577353E-4</v>
      </c>
      <c r="N217" t="s">
        <v>1783</v>
      </c>
    </row>
    <row r="218" spans="1:14" x14ac:dyDescent="0.3">
      <c r="A218" t="s">
        <v>1393</v>
      </c>
      <c r="B218" s="4">
        <v>46020</v>
      </c>
      <c r="C218" s="43">
        <v>101</v>
      </c>
      <c r="D218" t="s">
        <v>124</v>
      </c>
      <c r="E218" t="s">
        <v>961</v>
      </c>
      <c r="F218" t="s">
        <v>961</v>
      </c>
      <c r="G218" t="s">
        <v>153</v>
      </c>
      <c r="H218" t="s">
        <v>1394</v>
      </c>
      <c r="I218" t="s">
        <v>130</v>
      </c>
      <c r="J218" s="38">
        <v>46008.741331018522</v>
      </c>
      <c r="K218">
        <v>11.515625</v>
      </c>
      <c r="L218">
        <v>0.2421893009731671</v>
      </c>
      <c r="M218">
        <v>0.99018726603556928</v>
      </c>
      <c r="N218" t="s">
        <v>1783</v>
      </c>
    </row>
    <row r="219" spans="1:14" x14ac:dyDescent="0.3">
      <c r="A219" t="s">
        <v>1395</v>
      </c>
      <c r="B219" s="4">
        <v>46020</v>
      </c>
      <c r="C219" s="43">
        <v>101</v>
      </c>
      <c r="D219" t="s">
        <v>154</v>
      </c>
      <c r="E219" t="s">
        <v>961</v>
      </c>
      <c r="F219" t="s">
        <v>961</v>
      </c>
      <c r="G219" t="s">
        <v>153</v>
      </c>
      <c r="H219" t="s">
        <v>1396</v>
      </c>
      <c r="I219" t="s">
        <v>130</v>
      </c>
      <c r="J219" s="38">
        <v>46008.741331018522</v>
      </c>
      <c r="K219">
        <v>1E-3</v>
      </c>
      <c r="L219">
        <v>0.18469214648134991</v>
      </c>
      <c r="M219">
        <v>-9.1823244169036543E-4</v>
      </c>
      <c r="N219" t="s">
        <v>1783</v>
      </c>
    </row>
    <row r="220" spans="1:14" x14ac:dyDescent="0.3">
      <c r="A220" t="s">
        <v>1397</v>
      </c>
      <c r="B220" s="4">
        <v>46020</v>
      </c>
      <c r="C220" s="43">
        <v>101.25</v>
      </c>
      <c r="D220" t="s">
        <v>124</v>
      </c>
      <c r="E220" t="s">
        <v>961</v>
      </c>
      <c r="F220" t="s">
        <v>961</v>
      </c>
      <c r="G220" t="s">
        <v>153</v>
      </c>
      <c r="H220" t="s">
        <v>1398</v>
      </c>
      <c r="I220" t="s">
        <v>130</v>
      </c>
      <c r="J220" s="38">
        <v>46008.741331018522</v>
      </c>
      <c r="K220">
        <v>11.265625</v>
      </c>
      <c r="L220">
        <v>0.23664304002339753</v>
      </c>
      <c r="M220">
        <v>0.99017534370045013</v>
      </c>
      <c r="N220" t="s">
        <v>1783</v>
      </c>
    </row>
    <row r="221" spans="1:14" x14ac:dyDescent="0.3">
      <c r="A221" t="s">
        <v>1399</v>
      </c>
      <c r="B221" s="4">
        <v>46020</v>
      </c>
      <c r="C221" s="43">
        <v>101.25</v>
      </c>
      <c r="D221" t="s">
        <v>154</v>
      </c>
      <c r="E221" t="s">
        <v>961</v>
      </c>
      <c r="F221" t="s">
        <v>961</v>
      </c>
      <c r="G221" t="s">
        <v>153</v>
      </c>
      <c r="H221" t="s">
        <v>1400</v>
      </c>
      <c r="I221" t="s">
        <v>130</v>
      </c>
      <c r="J221" s="38">
        <v>46008.741331018522</v>
      </c>
      <c r="K221">
        <v>1E-3</v>
      </c>
      <c r="L221">
        <v>0.18078809416088867</v>
      </c>
      <c r="M221">
        <v>-9.3687527165350936E-4</v>
      </c>
      <c r="N221" t="s">
        <v>1783</v>
      </c>
    </row>
    <row r="222" spans="1:14" x14ac:dyDescent="0.3">
      <c r="A222" t="s">
        <v>1401</v>
      </c>
      <c r="B222" s="4">
        <v>46020</v>
      </c>
      <c r="C222" s="43">
        <v>101.5</v>
      </c>
      <c r="D222" t="s">
        <v>124</v>
      </c>
      <c r="E222" t="s">
        <v>961</v>
      </c>
      <c r="F222" t="s">
        <v>961</v>
      </c>
      <c r="G222" t="s">
        <v>153</v>
      </c>
      <c r="H222" t="s">
        <v>1402</v>
      </c>
      <c r="I222" t="s">
        <v>130</v>
      </c>
      <c r="J222" s="38">
        <v>46008.741701388892</v>
      </c>
      <c r="K222">
        <v>11.015625</v>
      </c>
      <c r="L222">
        <v>0.23111052270648197</v>
      </c>
      <c r="M222">
        <v>0.99016343089486369</v>
      </c>
      <c r="N222" t="s">
        <v>1783</v>
      </c>
    </row>
    <row r="223" spans="1:14" x14ac:dyDescent="0.3">
      <c r="A223" t="s">
        <v>1403</v>
      </c>
      <c r="B223" s="4">
        <v>46020</v>
      </c>
      <c r="C223" s="43">
        <v>101.5</v>
      </c>
      <c r="D223" t="s">
        <v>154</v>
      </c>
      <c r="E223" t="s">
        <v>961</v>
      </c>
      <c r="F223" t="s">
        <v>961</v>
      </c>
      <c r="G223" t="s">
        <v>153</v>
      </c>
      <c r="H223" t="s">
        <v>1404</v>
      </c>
      <c r="I223" t="s">
        <v>130</v>
      </c>
      <c r="J223" s="38">
        <v>46008.741701388892</v>
      </c>
      <c r="K223">
        <v>1E-3</v>
      </c>
      <c r="L223">
        <v>0.17688796996878964</v>
      </c>
      <c r="M223">
        <v>-9.5628907487343897E-4</v>
      </c>
      <c r="N223" t="s">
        <v>1783</v>
      </c>
    </row>
    <row r="224" spans="1:14" x14ac:dyDescent="0.3">
      <c r="A224" t="s">
        <v>1405</v>
      </c>
      <c r="B224" s="4">
        <v>46020</v>
      </c>
      <c r="C224" s="43">
        <v>101.75</v>
      </c>
      <c r="D224" t="s">
        <v>124</v>
      </c>
      <c r="E224" t="s">
        <v>961</v>
      </c>
      <c r="F224" t="s">
        <v>961</v>
      </c>
      <c r="G224" t="s">
        <v>153</v>
      </c>
      <c r="H224" t="s">
        <v>1406</v>
      </c>
      <c r="I224" t="s">
        <v>130</v>
      </c>
      <c r="J224" s="38">
        <v>46008.741701388892</v>
      </c>
      <c r="K224">
        <v>10.765625</v>
      </c>
      <c r="L224">
        <v>0.22559167826913207</v>
      </c>
      <c r="M224">
        <v>0.99015152790133953</v>
      </c>
      <c r="N224" t="s">
        <v>1783</v>
      </c>
    </row>
    <row r="225" spans="1:14" x14ac:dyDescent="0.3">
      <c r="A225" t="s">
        <v>1407</v>
      </c>
      <c r="B225" s="4">
        <v>46020</v>
      </c>
      <c r="C225" s="43">
        <v>101.75</v>
      </c>
      <c r="D225" t="s">
        <v>154</v>
      </c>
      <c r="E225" t="s">
        <v>961</v>
      </c>
      <c r="F225" t="s">
        <v>961</v>
      </c>
      <c r="G225" t="s">
        <v>153</v>
      </c>
      <c r="H225" t="s">
        <v>1408</v>
      </c>
      <c r="I225" t="s">
        <v>130</v>
      </c>
      <c r="J225" s="38">
        <v>46008.741701388892</v>
      </c>
      <c r="K225">
        <v>1E-3</v>
      </c>
      <c r="L225">
        <v>0.17299159244980108</v>
      </c>
      <c r="M225">
        <v>-9.7652424042428496E-4</v>
      </c>
      <c r="N225" t="s">
        <v>1783</v>
      </c>
    </row>
    <row r="226" spans="1:14" x14ac:dyDescent="0.3">
      <c r="A226" t="s">
        <v>1409</v>
      </c>
      <c r="B226" s="4">
        <v>46020</v>
      </c>
      <c r="C226" s="43">
        <v>102</v>
      </c>
      <c r="D226" t="s">
        <v>124</v>
      </c>
      <c r="E226" t="s">
        <v>961</v>
      </c>
      <c r="F226" t="s">
        <v>961</v>
      </c>
      <c r="G226" t="s">
        <v>153</v>
      </c>
      <c r="H226" t="s">
        <v>1410</v>
      </c>
      <c r="I226" t="s">
        <v>130</v>
      </c>
      <c r="J226" s="38">
        <v>46008.741701388892</v>
      </c>
      <c r="K226">
        <v>10.515625</v>
      </c>
      <c r="L226">
        <v>0.22008643655891658</v>
      </c>
      <c r="M226">
        <v>0.99013963501803914</v>
      </c>
      <c r="N226" t="s">
        <v>1783</v>
      </c>
    </row>
    <row r="227" spans="1:14" x14ac:dyDescent="0.3">
      <c r="A227" t="s">
        <v>1411</v>
      </c>
      <c r="B227" s="4">
        <v>46020</v>
      </c>
      <c r="C227" s="43">
        <v>102</v>
      </c>
      <c r="D227" t="s">
        <v>154</v>
      </c>
      <c r="E227" t="s">
        <v>961</v>
      </c>
      <c r="F227" t="s">
        <v>961</v>
      </c>
      <c r="G227" t="s">
        <v>153</v>
      </c>
      <c r="H227" t="s">
        <v>1412</v>
      </c>
      <c r="I227" t="s">
        <v>130</v>
      </c>
      <c r="J227" s="38">
        <v>46008.741701388892</v>
      </c>
      <c r="K227">
        <v>1E-3</v>
      </c>
      <c r="L227">
        <v>0.16909877467138706</v>
      </c>
      <c r="M227">
        <v>-9.9763580140886177E-4</v>
      </c>
      <c r="N227" t="s">
        <v>1783</v>
      </c>
    </row>
    <row r="228" spans="1:14" x14ac:dyDescent="0.3">
      <c r="A228" t="s">
        <v>1413</v>
      </c>
      <c r="B228" s="4">
        <v>46020</v>
      </c>
      <c r="C228" s="43">
        <v>102.25</v>
      </c>
      <c r="D228" t="s">
        <v>124</v>
      </c>
      <c r="E228" t="s">
        <v>961</v>
      </c>
      <c r="F228" t="s">
        <v>961</v>
      </c>
      <c r="G228" t="s">
        <v>153</v>
      </c>
      <c r="H228" t="s">
        <v>1414</v>
      </c>
      <c r="I228" t="s">
        <v>130</v>
      </c>
      <c r="J228" s="38">
        <v>46008.741701388892</v>
      </c>
      <c r="K228">
        <v>10.265625</v>
      </c>
      <c r="L228">
        <v>0.21459473219017017</v>
      </c>
      <c r="M228">
        <v>0.99012775149729393</v>
      </c>
      <c r="N228" t="s">
        <v>1783</v>
      </c>
    </row>
    <row r="229" spans="1:14" x14ac:dyDescent="0.3">
      <c r="A229" t="s">
        <v>1415</v>
      </c>
      <c r="B229" s="4">
        <v>46020</v>
      </c>
      <c r="C229" s="43">
        <v>102.25</v>
      </c>
      <c r="D229" t="s">
        <v>154</v>
      </c>
      <c r="E229" t="s">
        <v>961</v>
      </c>
      <c r="F229" t="s">
        <v>961</v>
      </c>
      <c r="G229" t="s">
        <v>153</v>
      </c>
      <c r="H229" t="s">
        <v>1416</v>
      </c>
      <c r="I229" t="s">
        <v>130</v>
      </c>
      <c r="J229" s="38">
        <v>46008.741701388892</v>
      </c>
      <c r="K229">
        <v>1E-3</v>
      </c>
      <c r="L229">
        <v>0.16520931932552205</v>
      </c>
      <c r="M229">
        <v>-1.0196837108225371E-3</v>
      </c>
      <c r="N229" t="s">
        <v>1783</v>
      </c>
    </row>
    <row r="230" spans="1:14" x14ac:dyDescent="0.3">
      <c r="A230" t="s">
        <v>1417</v>
      </c>
      <c r="B230" s="4">
        <v>46020</v>
      </c>
      <c r="C230" s="43">
        <v>102.5</v>
      </c>
      <c r="D230" t="s">
        <v>124</v>
      </c>
      <c r="E230" t="s">
        <v>961</v>
      </c>
      <c r="F230" t="s">
        <v>961</v>
      </c>
      <c r="G230" t="s">
        <v>153</v>
      </c>
      <c r="H230" t="s">
        <v>1418</v>
      </c>
      <c r="I230" t="s">
        <v>130</v>
      </c>
      <c r="J230" s="38">
        <v>46008.741701388892</v>
      </c>
      <c r="K230">
        <v>10.015625</v>
      </c>
      <c r="L230">
        <v>0.2091164945850954</v>
      </c>
      <c r="M230">
        <v>0.99011587800239553</v>
      </c>
      <c r="N230" t="s">
        <v>1783</v>
      </c>
    </row>
    <row r="231" spans="1:14" x14ac:dyDescent="0.3">
      <c r="A231" t="s">
        <v>1419</v>
      </c>
      <c r="B231" s="4">
        <v>46020</v>
      </c>
      <c r="C231" s="43">
        <v>102.5</v>
      </c>
      <c r="D231" t="s">
        <v>154</v>
      </c>
      <c r="E231" t="s">
        <v>961</v>
      </c>
      <c r="F231" t="s">
        <v>961</v>
      </c>
      <c r="G231" t="s">
        <v>153</v>
      </c>
      <c r="H231" t="s">
        <v>1420</v>
      </c>
      <c r="I231" t="s">
        <v>130</v>
      </c>
      <c r="J231" s="38">
        <v>46008.741701388892</v>
      </c>
      <c r="K231">
        <v>1E-3</v>
      </c>
      <c r="L231">
        <v>0.16132302389654607</v>
      </c>
      <c r="M231">
        <v>-1.0427337955802043E-3</v>
      </c>
      <c r="N231" t="s">
        <v>1783</v>
      </c>
    </row>
    <row r="232" spans="1:14" x14ac:dyDescent="0.3">
      <c r="A232" t="s">
        <v>1421</v>
      </c>
      <c r="B232" s="4">
        <v>46020</v>
      </c>
      <c r="C232" s="43">
        <v>102.75</v>
      </c>
      <c r="D232" t="s">
        <v>124</v>
      </c>
      <c r="E232" t="s">
        <v>961</v>
      </c>
      <c r="F232" t="s">
        <v>961</v>
      </c>
      <c r="G232" t="s">
        <v>153</v>
      </c>
      <c r="H232" t="s">
        <v>1422</v>
      </c>
      <c r="I232" t="s">
        <v>130</v>
      </c>
      <c r="J232" s="38">
        <v>46008.741701388892</v>
      </c>
      <c r="K232">
        <v>9.765625</v>
      </c>
      <c r="L232">
        <v>0.20365165938868809</v>
      </c>
      <c r="M232">
        <v>0.99010401374224344</v>
      </c>
      <c r="N232" t="s">
        <v>1783</v>
      </c>
    </row>
    <row r="233" spans="1:14" x14ac:dyDescent="0.3">
      <c r="A233" t="s">
        <v>1423</v>
      </c>
      <c r="B233" s="4">
        <v>46020</v>
      </c>
      <c r="C233" s="43">
        <v>102.75</v>
      </c>
      <c r="D233" t="s">
        <v>154</v>
      </c>
      <c r="E233" t="s">
        <v>961</v>
      </c>
      <c r="F233" t="s">
        <v>961</v>
      </c>
      <c r="G233" t="s">
        <v>153</v>
      </c>
      <c r="H233" t="s">
        <v>1424</v>
      </c>
      <c r="I233" t="s">
        <v>130</v>
      </c>
      <c r="J233" s="38">
        <v>46008.741701388892</v>
      </c>
      <c r="K233">
        <v>1E-3</v>
      </c>
      <c r="L233">
        <v>0.15743967563187491</v>
      </c>
      <c r="M233">
        <v>-1.0668581955877937E-3</v>
      </c>
      <c r="N233" t="s">
        <v>1783</v>
      </c>
    </row>
    <row r="234" spans="1:14" x14ac:dyDescent="0.3">
      <c r="A234" t="s">
        <v>1425</v>
      </c>
      <c r="B234" s="4">
        <v>46020</v>
      </c>
      <c r="C234" s="43">
        <v>103</v>
      </c>
      <c r="D234" t="s">
        <v>124</v>
      </c>
      <c r="E234" t="s">
        <v>961</v>
      </c>
      <c r="F234" t="s">
        <v>961</v>
      </c>
      <c r="G234" t="s">
        <v>153</v>
      </c>
      <c r="H234" t="s">
        <v>1426</v>
      </c>
      <c r="I234" t="s">
        <v>130</v>
      </c>
      <c r="J234" s="38">
        <v>46008.741701388892</v>
      </c>
      <c r="K234">
        <v>9.515625</v>
      </c>
      <c r="L234">
        <v>0.19820015842903344</v>
      </c>
      <c r="M234">
        <v>0.99009215902947645</v>
      </c>
      <c r="N234" t="s">
        <v>1783</v>
      </c>
    </row>
    <row r="235" spans="1:14" x14ac:dyDescent="0.3">
      <c r="A235" t="s">
        <v>1427</v>
      </c>
      <c r="B235" s="4">
        <v>46020</v>
      </c>
      <c r="C235" s="43">
        <v>103</v>
      </c>
      <c r="D235" t="s">
        <v>154</v>
      </c>
      <c r="E235" t="s">
        <v>961</v>
      </c>
      <c r="F235" t="s">
        <v>961</v>
      </c>
      <c r="G235" t="s">
        <v>153</v>
      </c>
      <c r="H235" t="s">
        <v>1428</v>
      </c>
      <c r="I235" t="s">
        <v>130</v>
      </c>
      <c r="J235" s="38">
        <v>46008.741701388892</v>
      </c>
      <c r="K235">
        <v>1E-3</v>
      </c>
      <c r="L235">
        <v>0.15355905081524299</v>
      </c>
      <c r="M235">
        <v>-1.092136151550514E-3</v>
      </c>
      <c r="N235" t="s">
        <v>1783</v>
      </c>
    </row>
    <row r="236" spans="1:14" x14ac:dyDescent="0.3">
      <c r="A236" t="s">
        <v>1429</v>
      </c>
      <c r="B236" s="4">
        <v>46020</v>
      </c>
      <c r="C236" s="43">
        <v>103.25</v>
      </c>
      <c r="D236" t="s">
        <v>124</v>
      </c>
      <c r="E236" t="s">
        <v>961</v>
      </c>
      <c r="F236" t="s">
        <v>961</v>
      </c>
      <c r="G236" t="s">
        <v>153</v>
      </c>
      <c r="H236" t="s">
        <v>1430</v>
      </c>
      <c r="I236" t="s">
        <v>130</v>
      </c>
      <c r="J236" s="38">
        <v>46008.741701388892</v>
      </c>
      <c r="K236">
        <v>9.265625</v>
      </c>
      <c r="L236">
        <v>0.19276192413535007</v>
      </c>
      <c r="M236">
        <v>0.99008031419050013</v>
      </c>
      <c r="N236" t="s">
        <v>1783</v>
      </c>
    </row>
    <row r="237" spans="1:14" x14ac:dyDescent="0.3">
      <c r="A237" t="s">
        <v>1431</v>
      </c>
      <c r="B237" s="4">
        <v>46020</v>
      </c>
      <c r="C237" s="43">
        <v>103.25</v>
      </c>
      <c r="D237" t="s">
        <v>154</v>
      </c>
      <c r="E237" t="s">
        <v>961</v>
      </c>
      <c r="F237" t="s">
        <v>961</v>
      </c>
      <c r="G237" t="s">
        <v>153</v>
      </c>
      <c r="H237" t="s">
        <v>1432</v>
      </c>
      <c r="I237" t="s">
        <v>130</v>
      </c>
      <c r="J237" s="38">
        <v>46008.741701388892</v>
      </c>
      <c r="K237">
        <v>1E-3</v>
      </c>
      <c r="L237">
        <v>0.14968091677988646</v>
      </c>
      <c r="M237">
        <v>-1.1186551279238782E-3</v>
      </c>
      <c r="N237" t="s">
        <v>1783</v>
      </c>
    </row>
    <row r="238" spans="1:14" x14ac:dyDescent="0.3">
      <c r="A238" t="s">
        <v>1433</v>
      </c>
      <c r="B238" s="4">
        <v>46020</v>
      </c>
      <c r="C238" s="43">
        <v>103.5</v>
      </c>
      <c r="D238" t="s">
        <v>124</v>
      </c>
      <c r="E238" t="s">
        <v>961</v>
      </c>
      <c r="F238" t="s">
        <v>961</v>
      </c>
      <c r="G238" t="s">
        <v>153</v>
      </c>
      <c r="H238" t="s">
        <v>1434</v>
      </c>
      <c r="I238" t="s">
        <v>130</v>
      </c>
      <c r="J238" s="38">
        <v>46008.741701388892</v>
      </c>
      <c r="K238">
        <v>9.015625</v>
      </c>
      <c r="L238">
        <v>0.1873368935357288</v>
      </c>
      <c r="M238">
        <v>0.99006847838891687</v>
      </c>
      <c r="N238" t="s">
        <v>1783</v>
      </c>
    </row>
    <row r="239" spans="1:14" x14ac:dyDescent="0.3">
      <c r="A239" t="s">
        <v>1435</v>
      </c>
      <c r="B239" s="4">
        <v>46020</v>
      </c>
      <c r="C239" s="43">
        <v>103.5</v>
      </c>
      <c r="D239" t="s">
        <v>154</v>
      </c>
      <c r="E239" t="s">
        <v>961</v>
      </c>
      <c r="F239" t="s">
        <v>961</v>
      </c>
      <c r="G239" t="s">
        <v>153</v>
      </c>
      <c r="H239" t="s">
        <v>1436</v>
      </c>
      <c r="I239" t="s">
        <v>130</v>
      </c>
      <c r="J239" s="38">
        <v>46008.741701388892</v>
      </c>
      <c r="K239">
        <v>1E-3</v>
      </c>
      <c r="L239">
        <v>0.14580503093655056</v>
      </c>
      <c r="M239">
        <v>-1.1465119131819751E-3</v>
      </c>
      <c r="N239" t="s">
        <v>1783</v>
      </c>
    </row>
    <row r="240" spans="1:14" x14ac:dyDescent="0.3">
      <c r="A240" t="s">
        <v>1437</v>
      </c>
      <c r="B240" s="4">
        <v>46020</v>
      </c>
      <c r="C240" s="43">
        <v>103.75</v>
      </c>
      <c r="D240" t="s">
        <v>124</v>
      </c>
      <c r="E240" t="s">
        <v>961</v>
      </c>
      <c r="F240" t="s">
        <v>961</v>
      </c>
      <c r="G240" t="s">
        <v>153</v>
      </c>
      <c r="H240" t="s">
        <v>1438</v>
      </c>
      <c r="I240" t="s">
        <v>130</v>
      </c>
      <c r="J240" s="38">
        <v>46008.741701388892</v>
      </c>
      <c r="K240">
        <v>8.765625</v>
      </c>
      <c r="L240">
        <v>0.18192499864431921</v>
      </c>
      <c r="M240">
        <v>0.99005665235241125</v>
      </c>
      <c r="N240" t="s">
        <v>1783</v>
      </c>
    </row>
    <row r="241" spans="1:14" x14ac:dyDescent="0.3">
      <c r="A241" t="s">
        <v>1439</v>
      </c>
      <c r="B241" s="4">
        <v>46020</v>
      </c>
      <c r="C241" s="43">
        <v>103.75</v>
      </c>
      <c r="D241" t="s">
        <v>154</v>
      </c>
      <c r="E241" t="s">
        <v>961</v>
      </c>
      <c r="F241" t="s">
        <v>961</v>
      </c>
      <c r="G241" t="s">
        <v>153</v>
      </c>
      <c r="H241" t="s">
        <v>1440</v>
      </c>
      <c r="I241" t="s">
        <v>130</v>
      </c>
      <c r="J241" s="38">
        <v>46008.741701388892</v>
      </c>
      <c r="K241">
        <v>1E-3</v>
      </c>
      <c r="L241">
        <v>0.14193113688695785</v>
      </c>
      <c r="M241">
        <v>-1.1758136699532178E-3</v>
      </c>
      <c r="N241" t="s">
        <v>1783</v>
      </c>
    </row>
    <row r="242" spans="1:14" x14ac:dyDescent="0.3">
      <c r="A242" t="s">
        <v>1441</v>
      </c>
      <c r="B242" s="4">
        <v>46020</v>
      </c>
      <c r="C242" s="43">
        <v>104</v>
      </c>
      <c r="D242" t="s">
        <v>124</v>
      </c>
      <c r="E242" t="s">
        <v>961</v>
      </c>
      <c r="F242" t="s">
        <v>961</v>
      </c>
      <c r="G242" t="s">
        <v>153</v>
      </c>
      <c r="H242" t="s">
        <v>1442</v>
      </c>
      <c r="I242" t="s">
        <v>130</v>
      </c>
      <c r="J242" s="38">
        <v>46008.742118055554</v>
      </c>
      <c r="K242">
        <v>8.515625</v>
      </c>
      <c r="L242">
        <v>0.17652617743807278</v>
      </c>
      <c r="M242">
        <v>0.9900448351951141</v>
      </c>
      <c r="N242" t="s">
        <v>1783</v>
      </c>
    </row>
    <row r="243" spans="1:14" x14ac:dyDescent="0.3">
      <c r="A243" t="s">
        <v>1443</v>
      </c>
      <c r="B243" s="4">
        <v>46020</v>
      </c>
      <c r="C243" s="43">
        <v>104</v>
      </c>
      <c r="D243" t="s">
        <v>154</v>
      </c>
      <c r="E243" t="s">
        <v>961</v>
      </c>
      <c r="F243" t="s">
        <v>961</v>
      </c>
      <c r="G243" t="s">
        <v>153</v>
      </c>
      <c r="H243" t="s">
        <v>1444</v>
      </c>
      <c r="I243" t="s">
        <v>130</v>
      </c>
      <c r="J243" s="38">
        <v>46008.742118055554</v>
      </c>
      <c r="K243">
        <v>1E-3</v>
      </c>
      <c r="L243">
        <v>0.13805896327350578</v>
      </c>
      <c r="M243">
        <v>-1.2066793835219703E-3</v>
      </c>
      <c r="N243" t="s">
        <v>1783</v>
      </c>
    </row>
    <row r="244" spans="1:14" x14ac:dyDescent="0.3">
      <c r="A244" t="s">
        <v>1445</v>
      </c>
      <c r="B244" s="4">
        <v>46020</v>
      </c>
      <c r="C244" s="43">
        <v>104.25</v>
      </c>
      <c r="D244" t="s">
        <v>124</v>
      </c>
      <c r="E244" t="s">
        <v>961</v>
      </c>
      <c r="F244" t="s">
        <v>961</v>
      </c>
      <c r="G244" t="s">
        <v>153</v>
      </c>
      <c r="H244" t="s">
        <v>1446</v>
      </c>
      <c r="I244" t="s">
        <v>130</v>
      </c>
      <c r="J244" s="38">
        <v>46008.742118055554</v>
      </c>
      <c r="K244">
        <v>8.265625</v>
      </c>
      <c r="L244">
        <v>0.17114036291735457</v>
      </c>
      <c r="M244">
        <v>0.99003302767632917</v>
      </c>
      <c r="N244" t="s">
        <v>1783</v>
      </c>
    </row>
    <row r="245" spans="1:14" x14ac:dyDescent="0.3">
      <c r="A245" t="s">
        <v>1447</v>
      </c>
      <c r="B245" s="4">
        <v>46020</v>
      </c>
      <c r="C245" s="43">
        <v>104.25</v>
      </c>
      <c r="D245" t="s">
        <v>154</v>
      </c>
      <c r="E245" t="s">
        <v>961</v>
      </c>
      <c r="F245" t="s">
        <v>961</v>
      </c>
      <c r="G245" t="s">
        <v>153</v>
      </c>
      <c r="H245" t="s">
        <v>1448</v>
      </c>
      <c r="I245" t="s">
        <v>130</v>
      </c>
      <c r="J245" s="38">
        <v>46008.742118055554</v>
      </c>
      <c r="K245">
        <v>1E-3</v>
      </c>
      <c r="L245">
        <v>0.13418822526457747</v>
      </c>
      <c r="M245">
        <v>-1.2392418168695484E-3</v>
      </c>
      <c r="N245" t="s">
        <v>1783</v>
      </c>
    </row>
    <row r="246" spans="1:14" x14ac:dyDescent="0.3">
      <c r="A246" t="s">
        <v>1449</v>
      </c>
      <c r="B246" s="4">
        <v>46020</v>
      </c>
      <c r="C246" s="43">
        <v>104.5</v>
      </c>
      <c r="D246" t="s">
        <v>124</v>
      </c>
      <c r="E246" t="s">
        <v>961</v>
      </c>
      <c r="F246" t="s">
        <v>961</v>
      </c>
      <c r="G246" t="s">
        <v>153</v>
      </c>
      <c r="H246" t="s">
        <v>1450</v>
      </c>
      <c r="I246" t="s">
        <v>130</v>
      </c>
      <c r="J246" s="38">
        <v>46008.742118055554</v>
      </c>
      <c r="K246">
        <v>8.015625</v>
      </c>
      <c r="L246">
        <v>0.16576749261757689</v>
      </c>
      <c r="M246">
        <v>0.99002122930986758</v>
      </c>
      <c r="N246" t="s">
        <v>1783</v>
      </c>
    </row>
    <row r="247" spans="1:14" x14ac:dyDescent="0.3">
      <c r="A247" t="s">
        <v>1451</v>
      </c>
      <c r="B247" s="4">
        <v>46020</v>
      </c>
      <c r="C247" s="43">
        <v>104.5</v>
      </c>
      <c r="D247" t="s">
        <v>154</v>
      </c>
      <c r="E247" t="s">
        <v>961</v>
      </c>
      <c r="F247" t="s">
        <v>961</v>
      </c>
      <c r="G247" t="s">
        <v>153</v>
      </c>
      <c r="H247" t="s">
        <v>1452</v>
      </c>
      <c r="I247" t="s">
        <v>130</v>
      </c>
      <c r="J247" s="38">
        <v>46008.742118055554</v>
      </c>
      <c r="K247">
        <v>1E-3</v>
      </c>
      <c r="L247">
        <v>0.13031862302760941</v>
      </c>
      <c r="M247">
        <v>-1.2736495774483595E-3</v>
      </c>
      <c r="N247" t="s">
        <v>1783</v>
      </c>
    </row>
    <row r="248" spans="1:14" x14ac:dyDescent="0.3">
      <c r="A248" t="s">
        <v>1453</v>
      </c>
      <c r="B248" s="4">
        <v>46020</v>
      </c>
      <c r="C248" s="43">
        <v>104.75</v>
      </c>
      <c r="D248" t="s">
        <v>124</v>
      </c>
      <c r="E248" t="s">
        <v>961</v>
      </c>
      <c r="F248" t="s">
        <v>961</v>
      </c>
      <c r="G248" t="s">
        <v>153</v>
      </c>
      <c r="H248" t="s">
        <v>1454</v>
      </c>
      <c r="I248" t="s">
        <v>130</v>
      </c>
      <c r="J248" s="38">
        <v>46008.742118055554</v>
      </c>
      <c r="K248">
        <v>7.765625</v>
      </c>
      <c r="L248">
        <v>0.16040750459158512</v>
      </c>
      <c r="M248">
        <v>0.99000943952551879</v>
      </c>
      <c r="N248" t="s">
        <v>1783</v>
      </c>
    </row>
    <row r="249" spans="1:14" x14ac:dyDescent="0.3">
      <c r="A249" t="s">
        <v>1455</v>
      </c>
      <c r="B249" s="4">
        <v>46020</v>
      </c>
      <c r="C249" s="43">
        <v>104.75</v>
      </c>
      <c r="D249" t="s">
        <v>154</v>
      </c>
      <c r="E249" t="s">
        <v>961</v>
      </c>
      <c r="F249" t="s">
        <v>961</v>
      </c>
      <c r="G249" t="s">
        <v>153</v>
      </c>
      <c r="H249" t="s">
        <v>1456</v>
      </c>
      <c r="I249" t="s">
        <v>130</v>
      </c>
      <c r="J249" s="38">
        <v>46008.742118055554</v>
      </c>
      <c r="K249">
        <v>1E-3</v>
      </c>
      <c r="L249">
        <v>0.12644983724526612</v>
      </c>
      <c r="M249">
        <v>-1.310069288956218E-3</v>
      </c>
      <c r="N249" t="s">
        <v>1783</v>
      </c>
    </row>
    <row r="250" spans="1:14" x14ac:dyDescent="0.3">
      <c r="A250" t="s">
        <v>1457</v>
      </c>
      <c r="B250" s="4">
        <v>46020</v>
      </c>
      <c r="C250" s="43">
        <v>105</v>
      </c>
      <c r="D250" t="s">
        <v>124</v>
      </c>
      <c r="E250" t="s">
        <v>961</v>
      </c>
      <c r="F250" t="s">
        <v>961</v>
      </c>
      <c r="G250" t="s">
        <v>153</v>
      </c>
      <c r="H250" t="s">
        <v>1458</v>
      </c>
      <c r="I250" t="s">
        <v>130</v>
      </c>
      <c r="J250" s="38">
        <v>46008.742118055554</v>
      </c>
      <c r="K250">
        <v>7.515625</v>
      </c>
      <c r="L250">
        <v>0.15506033321833654</v>
      </c>
      <c r="M250">
        <v>0.9899976591566606</v>
      </c>
      <c r="N250" t="s">
        <v>1783</v>
      </c>
    </row>
    <row r="251" spans="1:14" x14ac:dyDescent="0.3">
      <c r="A251" t="s">
        <v>1459</v>
      </c>
      <c r="B251" s="4">
        <v>46020</v>
      </c>
      <c r="C251" s="43">
        <v>105</v>
      </c>
      <c r="D251" t="s">
        <v>154</v>
      </c>
      <c r="E251" t="s">
        <v>961</v>
      </c>
      <c r="F251" t="s">
        <v>961</v>
      </c>
      <c r="G251" t="s">
        <v>153</v>
      </c>
      <c r="H251" t="s">
        <v>1460</v>
      </c>
      <c r="I251" t="s">
        <v>130</v>
      </c>
      <c r="J251" s="38">
        <v>46008.742118055554</v>
      </c>
      <c r="K251">
        <v>1E-3</v>
      </c>
      <c r="L251">
        <v>0.12258152722216421</v>
      </c>
      <c r="M251">
        <v>-1.3486884445428841E-3</v>
      </c>
      <c r="N251" t="s">
        <v>1783</v>
      </c>
    </row>
    <row r="252" spans="1:14" x14ac:dyDescent="0.3">
      <c r="A252" t="s">
        <v>1461</v>
      </c>
      <c r="B252" s="4">
        <v>46020</v>
      </c>
      <c r="C252" s="43">
        <v>105.25</v>
      </c>
      <c r="D252" t="s">
        <v>124</v>
      </c>
      <c r="E252" t="s">
        <v>961</v>
      </c>
      <c r="F252" t="s">
        <v>961</v>
      </c>
      <c r="G252" t="s">
        <v>153</v>
      </c>
      <c r="H252" t="s">
        <v>1462</v>
      </c>
      <c r="I252" t="s">
        <v>130</v>
      </c>
      <c r="J252" s="38">
        <v>46008.742118055554</v>
      </c>
      <c r="K252">
        <v>7.265625</v>
      </c>
      <c r="L252">
        <v>0.1497259174402186</v>
      </c>
      <c r="M252">
        <v>0.989985887639655</v>
      </c>
      <c r="N252" t="s">
        <v>1783</v>
      </c>
    </row>
    <row r="253" spans="1:14" x14ac:dyDescent="0.3">
      <c r="A253" t="s">
        <v>1463</v>
      </c>
      <c r="B253" s="4">
        <v>46020</v>
      </c>
      <c r="C253" s="43">
        <v>105.25</v>
      </c>
      <c r="D253" t="s">
        <v>154</v>
      </c>
      <c r="E253" t="s">
        <v>961</v>
      </c>
      <c r="F253" t="s">
        <v>961</v>
      </c>
      <c r="G253" t="s">
        <v>153</v>
      </c>
      <c r="H253" t="s">
        <v>1464</v>
      </c>
      <c r="I253" t="s">
        <v>130</v>
      </c>
      <c r="J253" s="38">
        <v>46008.742118055554</v>
      </c>
      <c r="K253">
        <v>1E-3</v>
      </c>
      <c r="L253">
        <v>0.11871333144800154</v>
      </c>
      <c r="M253">
        <v>-1.3897191350623408E-3</v>
      </c>
      <c r="N253" t="s">
        <v>1783</v>
      </c>
    </row>
    <row r="254" spans="1:14" x14ac:dyDescent="0.3">
      <c r="A254" t="s">
        <v>1465</v>
      </c>
      <c r="B254" s="4">
        <v>46020</v>
      </c>
      <c r="C254" s="43">
        <v>105.5</v>
      </c>
      <c r="D254" t="s">
        <v>124</v>
      </c>
      <c r="E254" t="s">
        <v>961</v>
      </c>
      <c r="F254" t="s">
        <v>961</v>
      </c>
      <c r="G254" t="s">
        <v>153</v>
      </c>
      <c r="H254" t="s">
        <v>1466</v>
      </c>
      <c r="I254" t="s">
        <v>130</v>
      </c>
      <c r="J254" s="38">
        <v>46008.742118055554</v>
      </c>
      <c r="K254">
        <v>7.015625</v>
      </c>
      <c r="L254">
        <v>0.14440419667310217</v>
      </c>
      <c r="M254">
        <v>0.98997412432066945</v>
      </c>
      <c r="N254" t="s">
        <v>1783</v>
      </c>
    </row>
    <row r="255" spans="1:14" x14ac:dyDescent="0.3">
      <c r="A255" t="s">
        <v>1467</v>
      </c>
      <c r="B255" s="4">
        <v>46020</v>
      </c>
      <c r="C255" s="43">
        <v>105.5</v>
      </c>
      <c r="D255" t="s">
        <v>154</v>
      </c>
      <c r="E255" t="s">
        <v>961</v>
      </c>
      <c r="F255" t="s">
        <v>961</v>
      </c>
      <c r="G255" t="s">
        <v>153</v>
      </c>
      <c r="H255" t="s">
        <v>1468</v>
      </c>
      <c r="I255" t="s">
        <v>130</v>
      </c>
      <c r="J255" s="38">
        <v>46008.742118055554</v>
      </c>
      <c r="K255">
        <v>1E-3</v>
      </c>
      <c r="L255">
        <v>0.11484486503464771</v>
      </c>
      <c r="M255">
        <v>-1.4334022510192456E-3</v>
      </c>
      <c r="N255" t="s">
        <v>1783</v>
      </c>
    </row>
    <row r="256" spans="1:14" x14ac:dyDescent="0.3">
      <c r="A256" t="s">
        <v>1469</v>
      </c>
      <c r="B256" s="4">
        <v>46020</v>
      </c>
      <c r="C256" s="43">
        <v>105.75</v>
      </c>
      <c r="D256" t="s">
        <v>124</v>
      </c>
      <c r="E256" t="s">
        <v>961</v>
      </c>
      <c r="F256" t="s">
        <v>961</v>
      </c>
      <c r="G256" t="s">
        <v>153</v>
      </c>
      <c r="H256" t="s">
        <v>1470</v>
      </c>
      <c r="I256" t="s">
        <v>130</v>
      </c>
      <c r="J256" s="38">
        <v>46008.742118055554</v>
      </c>
      <c r="K256">
        <v>6.765625</v>
      </c>
      <c r="L256">
        <v>0.13909510667930575</v>
      </c>
      <c r="M256">
        <v>0.98996237008890375</v>
      </c>
      <c r="N256" t="s">
        <v>1783</v>
      </c>
    </row>
    <row r="257" spans="1:14" x14ac:dyDescent="0.3">
      <c r="A257" t="s">
        <v>1471</v>
      </c>
      <c r="B257" s="4">
        <v>46020</v>
      </c>
      <c r="C257" s="43">
        <v>105.75</v>
      </c>
      <c r="D257" t="s">
        <v>154</v>
      </c>
      <c r="E257" t="s">
        <v>961</v>
      </c>
      <c r="F257" t="s">
        <v>961</v>
      </c>
      <c r="G257" t="s">
        <v>153</v>
      </c>
      <c r="H257" t="s">
        <v>1472</v>
      </c>
      <c r="I257" t="s">
        <v>130</v>
      </c>
      <c r="J257" s="38">
        <v>46008.742118055554</v>
      </c>
      <c r="K257">
        <v>1E-3</v>
      </c>
      <c r="L257">
        <v>0.11097571273987916</v>
      </c>
      <c r="M257">
        <v>-1.4800120658310743E-3</v>
      </c>
      <c r="N257" t="s">
        <v>1783</v>
      </c>
    </row>
    <row r="258" spans="1:14" x14ac:dyDescent="0.3">
      <c r="A258" t="s">
        <v>1473</v>
      </c>
      <c r="B258" s="4">
        <v>46020</v>
      </c>
      <c r="C258" s="43">
        <v>106</v>
      </c>
      <c r="D258" t="s">
        <v>124</v>
      </c>
      <c r="E258" t="s">
        <v>961</v>
      </c>
      <c r="F258" t="s">
        <v>961</v>
      </c>
      <c r="G258" t="s">
        <v>153</v>
      </c>
      <c r="H258" t="s">
        <v>1474</v>
      </c>
      <c r="I258" t="s">
        <v>130</v>
      </c>
      <c r="J258" s="38">
        <v>46008.742118055554</v>
      </c>
      <c r="K258">
        <v>6.515625</v>
      </c>
      <c r="L258">
        <v>0.13379858774649311</v>
      </c>
      <c r="M258">
        <v>0.98995062428151037</v>
      </c>
      <c r="N258" t="s">
        <v>1783</v>
      </c>
    </row>
    <row r="259" spans="1:14" x14ac:dyDescent="0.3">
      <c r="A259" t="s">
        <v>1475</v>
      </c>
      <c r="B259" s="4">
        <v>46020</v>
      </c>
      <c r="C259" s="43">
        <v>106</v>
      </c>
      <c r="D259" t="s">
        <v>154</v>
      </c>
      <c r="E259" t="s">
        <v>961</v>
      </c>
      <c r="F259" t="s">
        <v>961</v>
      </c>
      <c r="G259" t="s">
        <v>153</v>
      </c>
      <c r="H259" t="s">
        <v>1476</v>
      </c>
      <c r="I259" t="s">
        <v>130</v>
      </c>
      <c r="J259" s="38">
        <v>46008.742118055554</v>
      </c>
      <c r="K259">
        <v>1E-3</v>
      </c>
      <c r="L259">
        <v>0.10710543103550296</v>
      </c>
      <c r="M259">
        <v>-1.5298630466564658E-3</v>
      </c>
      <c r="N259" t="s">
        <v>1783</v>
      </c>
    </row>
    <row r="260" spans="1:14" x14ac:dyDescent="0.3">
      <c r="A260" t="s">
        <v>1477</v>
      </c>
      <c r="B260" s="4">
        <v>46020</v>
      </c>
      <c r="C260" s="43">
        <v>106.25</v>
      </c>
      <c r="D260" t="s">
        <v>124</v>
      </c>
      <c r="E260" t="s">
        <v>961</v>
      </c>
      <c r="F260" t="s">
        <v>961</v>
      </c>
      <c r="G260" t="s">
        <v>153</v>
      </c>
      <c r="H260" t="s">
        <v>1478</v>
      </c>
      <c r="I260" t="s">
        <v>130</v>
      </c>
      <c r="J260" s="38">
        <v>46008.742118055554</v>
      </c>
      <c r="K260">
        <v>6.265625</v>
      </c>
      <c r="L260">
        <v>0.12851458058595355</v>
      </c>
      <c r="M260">
        <v>0.98993888612990411</v>
      </c>
      <c r="N260" t="s">
        <v>1783</v>
      </c>
    </row>
    <row r="261" spans="1:14" x14ac:dyDescent="0.3">
      <c r="A261" t="s">
        <v>1479</v>
      </c>
      <c r="B261" s="4">
        <v>46020</v>
      </c>
      <c r="C261" s="43">
        <v>106.25</v>
      </c>
      <c r="D261" t="s">
        <v>154</v>
      </c>
      <c r="E261" t="s">
        <v>961</v>
      </c>
      <c r="F261" t="s">
        <v>961</v>
      </c>
      <c r="G261" t="s">
        <v>153</v>
      </c>
      <c r="H261" t="s">
        <v>1480</v>
      </c>
      <c r="I261" t="s">
        <v>130</v>
      </c>
      <c r="J261" s="38">
        <v>46008.742118055554</v>
      </c>
      <c r="K261">
        <v>1E-3</v>
      </c>
      <c r="L261">
        <v>0.10323353745590672</v>
      </c>
      <c r="M261">
        <v>-1.5833165780099428E-3</v>
      </c>
      <c r="N261" t="s">
        <v>1783</v>
      </c>
    </row>
    <row r="262" spans="1:14" x14ac:dyDescent="0.3">
      <c r="A262" t="s">
        <v>1481</v>
      </c>
      <c r="B262" s="4">
        <v>46020</v>
      </c>
      <c r="C262" s="43">
        <v>106.5</v>
      </c>
      <c r="D262" t="s">
        <v>124</v>
      </c>
      <c r="E262" t="s">
        <v>961</v>
      </c>
      <c r="F262" t="s">
        <v>961</v>
      </c>
      <c r="G262" t="s">
        <v>153</v>
      </c>
      <c r="H262" t="s">
        <v>1482</v>
      </c>
      <c r="I262" t="s">
        <v>130</v>
      </c>
      <c r="J262" s="38">
        <v>46008.742465277777</v>
      </c>
      <c r="K262">
        <v>6.015625</v>
      </c>
      <c r="L262">
        <v>0.12324302235823791</v>
      </c>
      <c r="M262">
        <v>0.98992715654149244</v>
      </c>
      <c r="N262" t="s">
        <v>1783</v>
      </c>
    </row>
    <row r="263" spans="1:14" x14ac:dyDescent="0.3">
      <c r="A263" t="s">
        <v>1483</v>
      </c>
      <c r="B263" s="4">
        <v>46020</v>
      </c>
      <c r="C263" s="43">
        <v>106.5</v>
      </c>
      <c r="D263" t="s">
        <v>154</v>
      </c>
      <c r="E263" t="s">
        <v>961</v>
      </c>
      <c r="F263" t="s">
        <v>961</v>
      </c>
      <c r="G263" t="s">
        <v>153</v>
      </c>
      <c r="H263" t="s">
        <v>1484</v>
      </c>
      <c r="I263" t="s">
        <v>130</v>
      </c>
      <c r="J263" s="38">
        <v>46008.742465277777</v>
      </c>
      <c r="K263">
        <v>1E-3</v>
      </c>
      <c r="L263">
        <v>9.9359516765411618E-2</v>
      </c>
      <c r="M263">
        <v>-1.640791852087803E-3</v>
      </c>
      <c r="N263" t="s">
        <v>1783</v>
      </c>
    </row>
    <row r="264" spans="1:14" x14ac:dyDescent="0.3">
      <c r="A264" t="s">
        <v>1485</v>
      </c>
      <c r="B264" s="4">
        <v>46020</v>
      </c>
      <c r="C264" s="43">
        <v>106.75</v>
      </c>
      <c r="D264" t="s">
        <v>124</v>
      </c>
      <c r="E264" t="s">
        <v>961</v>
      </c>
      <c r="F264" t="s">
        <v>961</v>
      </c>
      <c r="G264" t="s">
        <v>153</v>
      </c>
      <c r="H264" t="s">
        <v>1486</v>
      </c>
      <c r="I264" t="s">
        <v>130</v>
      </c>
      <c r="J264" s="38">
        <v>46008.742465277777</v>
      </c>
      <c r="K264">
        <v>5.765625</v>
      </c>
      <c r="L264">
        <v>0.11798385463168026</v>
      </c>
      <c r="M264">
        <v>0.98991543470376975</v>
      </c>
      <c r="N264" t="s">
        <v>1783</v>
      </c>
    </row>
    <row r="265" spans="1:14" x14ac:dyDescent="0.3">
      <c r="A265" t="s">
        <v>1487</v>
      </c>
      <c r="B265" s="4">
        <v>46020</v>
      </c>
      <c r="C265" s="43">
        <v>106.75</v>
      </c>
      <c r="D265" t="s">
        <v>154</v>
      </c>
      <c r="E265" t="s">
        <v>961</v>
      </c>
      <c r="F265" t="s">
        <v>961</v>
      </c>
      <c r="G265" t="s">
        <v>153</v>
      </c>
      <c r="H265" t="s">
        <v>1488</v>
      </c>
      <c r="I265" t="s">
        <v>130</v>
      </c>
      <c r="J265" s="38">
        <v>46008.742465277777</v>
      </c>
      <c r="K265">
        <v>1E-3</v>
      </c>
      <c r="L265">
        <v>9.5482802148184859E-2</v>
      </c>
      <c r="M265">
        <v>-1.7027757351798E-3</v>
      </c>
      <c r="N265" t="s">
        <v>1783</v>
      </c>
    </row>
    <row r="266" spans="1:14" x14ac:dyDescent="0.3">
      <c r="A266" t="s">
        <v>1489</v>
      </c>
      <c r="B266" s="4">
        <v>46020</v>
      </c>
      <c r="C266" s="43">
        <v>107</v>
      </c>
      <c r="D266" t="s">
        <v>124</v>
      </c>
      <c r="E266" t="s">
        <v>961</v>
      </c>
      <c r="F266" t="s">
        <v>961</v>
      </c>
      <c r="G266" t="s">
        <v>153</v>
      </c>
      <c r="H266" t="s">
        <v>1490</v>
      </c>
      <c r="I266" t="s">
        <v>130</v>
      </c>
      <c r="J266" s="38">
        <v>46008.742465277777</v>
      </c>
      <c r="K266">
        <v>5.515625</v>
      </c>
      <c r="L266">
        <v>0.11273701808468879</v>
      </c>
      <c r="M266">
        <v>0.98990372030036688</v>
      </c>
      <c r="N266" t="s">
        <v>1783</v>
      </c>
    </row>
    <row r="267" spans="1:14" x14ac:dyDescent="0.3">
      <c r="A267" t="s">
        <v>1491</v>
      </c>
      <c r="B267" s="4">
        <v>46020</v>
      </c>
      <c r="C267" s="43">
        <v>107</v>
      </c>
      <c r="D267" t="s">
        <v>154</v>
      </c>
      <c r="E267" t="s">
        <v>961</v>
      </c>
      <c r="F267" t="s">
        <v>961</v>
      </c>
      <c r="G267" t="s">
        <v>153</v>
      </c>
      <c r="H267" t="s">
        <v>1492</v>
      </c>
      <c r="I267" t="s">
        <v>130</v>
      </c>
      <c r="J267" s="38">
        <v>46008.742465277777</v>
      </c>
      <c r="K267">
        <v>1E-3</v>
      </c>
      <c r="L267">
        <v>9.160277824292469E-2</v>
      </c>
      <c r="M267">
        <v>-1.7698389114586925E-3</v>
      </c>
      <c r="N267" t="s">
        <v>1783</v>
      </c>
    </row>
    <row r="268" spans="1:14" x14ac:dyDescent="0.3">
      <c r="A268" t="s">
        <v>1493</v>
      </c>
      <c r="B268" s="4">
        <v>46020</v>
      </c>
      <c r="C268" s="43">
        <v>107.25</v>
      </c>
      <c r="D268" t="s">
        <v>124</v>
      </c>
      <c r="E268" t="s">
        <v>961</v>
      </c>
      <c r="F268" t="s">
        <v>961</v>
      </c>
      <c r="G268" t="s">
        <v>153</v>
      </c>
      <c r="H268" t="s">
        <v>1494</v>
      </c>
      <c r="I268" t="s">
        <v>130</v>
      </c>
      <c r="J268" s="38">
        <v>46008.742465277777</v>
      </c>
      <c r="K268">
        <v>5.265625</v>
      </c>
      <c r="L268">
        <v>0.10750245382077656</v>
      </c>
      <c r="M268">
        <v>0.98989201294537033</v>
      </c>
      <c r="N268" t="s">
        <v>1783</v>
      </c>
    </row>
    <row r="269" spans="1:14" x14ac:dyDescent="0.3">
      <c r="A269" t="s">
        <v>1495</v>
      </c>
      <c r="B269" s="4">
        <v>46020</v>
      </c>
      <c r="C269" s="43">
        <v>107.25</v>
      </c>
      <c r="D269" t="s">
        <v>154</v>
      </c>
      <c r="E269" t="s">
        <v>961</v>
      </c>
      <c r="F269" t="s">
        <v>961</v>
      </c>
      <c r="G269" t="s">
        <v>153</v>
      </c>
      <c r="H269" t="s">
        <v>1496</v>
      </c>
      <c r="I269" t="s">
        <v>130</v>
      </c>
      <c r="J269" s="38">
        <v>46008.742465277777</v>
      </c>
      <c r="K269">
        <v>1E-3</v>
      </c>
      <c r="L269">
        <v>8.7718770815873412E-2</v>
      </c>
      <c r="M269">
        <v>-1.8426543875847885E-3</v>
      </c>
      <c r="N269" t="s">
        <v>1783</v>
      </c>
    </row>
    <row r="270" spans="1:14" x14ac:dyDescent="0.3">
      <c r="A270" t="s">
        <v>1497</v>
      </c>
      <c r="B270" s="4">
        <v>46020</v>
      </c>
      <c r="C270" s="43">
        <v>107.5</v>
      </c>
      <c r="D270" t="s">
        <v>124</v>
      </c>
      <c r="E270" t="s">
        <v>961</v>
      </c>
      <c r="F270" t="s">
        <v>961</v>
      </c>
      <c r="G270" t="s">
        <v>153</v>
      </c>
      <c r="H270" t="s">
        <v>1498</v>
      </c>
      <c r="I270" t="s">
        <v>130</v>
      </c>
      <c r="J270" s="38">
        <v>46008.742465277777</v>
      </c>
      <c r="K270">
        <v>5.015625</v>
      </c>
      <c r="L270">
        <v>0.10228010336447571</v>
      </c>
      <c r="M270">
        <v>0.98988031216249439</v>
      </c>
      <c r="N270" t="s">
        <v>1783</v>
      </c>
    </row>
    <row r="271" spans="1:14" x14ac:dyDescent="0.3">
      <c r="A271" t="s">
        <v>1499</v>
      </c>
      <c r="B271" s="4">
        <v>46020</v>
      </c>
      <c r="C271" s="43">
        <v>107.5</v>
      </c>
      <c r="D271" t="s">
        <v>154</v>
      </c>
      <c r="E271" t="s">
        <v>961</v>
      </c>
      <c r="F271" t="s">
        <v>961</v>
      </c>
      <c r="G271" t="s">
        <v>153</v>
      </c>
      <c r="H271" t="s">
        <v>1500</v>
      </c>
      <c r="I271" t="s">
        <v>130</v>
      </c>
      <c r="J271" s="38">
        <v>46008.742465277777</v>
      </c>
      <c r="K271">
        <v>1E-3</v>
      </c>
      <c r="L271">
        <v>8.3830038914540578E-2</v>
      </c>
      <c r="M271">
        <v>-1.922022051256472E-3</v>
      </c>
      <c r="N271" t="s">
        <v>1783</v>
      </c>
    </row>
    <row r="272" spans="1:14" x14ac:dyDescent="0.3">
      <c r="A272" t="s">
        <v>1501</v>
      </c>
      <c r="B272" s="4">
        <v>46020</v>
      </c>
      <c r="C272" s="43">
        <v>107.75</v>
      </c>
      <c r="D272" t="s">
        <v>124</v>
      </c>
      <c r="E272" t="s">
        <v>961</v>
      </c>
      <c r="F272" t="s">
        <v>961</v>
      </c>
      <c r="G272" t="s">
        <v>153</v>
      </c>
      <c r="H272" t="s">
        <v>1502</v>
      </c>
      <c r="I272" t="s">
        <v>130</v>
      </c>
      <c r="J272" s="38">
        <v>46008.742465277777</v>
      </c>
      <c r="K272">
        <v>4.765625</v>
      </c>
      <c r="L272">
        <v>9.706990865730801E-2</v>
      </c>
      <c r="M272">
        <v>0.98986861735563814</v>
      </c>
      <c r="N272" t="s">
        <v>1783</v>
      </c>
    </row>
    <row r="273" spans="1:14" x14ac:dyDescent="0.3">
      <c r="A273" t="s">
        <v>1503</v>
      </c>
      <c r="B273" s="4">
        <v>46020</v>
      </c>
      <c r="C273" s="43">
        <v>107.75</v>
      </c>
      <c r="D273" t="s">
        <v>154</v>
      </c>
      <c r="E273" t="s">
        <v>961</v>
      </c>
      <c r="F273" t="s">
        <v>961</v>
      </c>
      <c r="G273" t="s">
        <v>153</v>
      </c>
      <c r="H273" t="s">
        <v>1504</v>
      </c>
      <c r="I273" t="s">
        <v>130</v>
      </c>
      <c r="J273" s="38">
        <v>46008.742465277777</v>
      </c>
      <c r="K273">
        <v>1E-3</v>
      </c>
      <c r="L273">
        <v>7.9935759820720889E-2</v>
      </c>
      <c r="M273">
        <v>-2.0088994971274995E-3</v>
      </c>
      <c r="N273" t="s">
        <v>1783</v>
      </c>
    </row>
    <row r="274" spans="1:14" x14ac:dyDescent="0.3">
      <c r="A274" t="s">
        <v>1505</v>
      </c>
      <c r="B274" s="4">
        <v>46020</v>
      </c>
      <c r="C274" s="43">
        <v>108</v>
      </c>
      <c r="D274" t="s">
        <v>124</v>
      </c>
      <c r="E274" t="s">
        <v>961</v>
      </c>
      <c r="F274" t="s">
        <v>961</v>
      </c>
      <c r="G274" t="s">
        <v>153</v>
      </c>
      <c r="H274" t="s">
        <v>1506</v>
      </c>
      <c r="I274" t="s">
        <v>130</v>
      </c>
      <c r="J274" s="38">
        <v>46008.742465277777</v>
      </c>
      <c r="K274">
        <v>4.515625</v>
      </c>
      <c r="L274">
        <v>9.18718107651674E-2</v>
      </c>
      <c r="M274">
        <v>0.98985692856228269</v>
      </c>
      <c r="N274" t="s">
        <v>1783</v>
      </c>
    </row>
    <row r="275" spans="1:14" x14ac:dyDescent="0.3">
      <c r="A275" t="s">
        <v>1507</v>
      </c>
      <c r="B275" s="4">
        <v>46020</v>
      </c>
      <c r="C275" s="43">
        <v>108</v>
      </c>
      <c r="D275" t="s">
        <v>154</v>
      </c>
      <c r="E275" t="s">
        <v>961</v>
      </c>
      <c r="F275" t="s">
        <v>961</v>
      </c>
      <c r="G275" t="s">
        <v>153</v>
      </c>
      <c r="H275" t="s">
        <v>1508</v>
      </c>
      <c r="I275" t="s">
        <v>130</v>
      </c>
      <c r="J275" s="38">
        <v>46008.742465277777</v>
      </c>
      <c r="K275">
        <v>1E-3</v>
      </c>
      <c r="L275">
        <v>7.6035019388586395E-2</v>
      </c>
      <c r="M275">
        <v>-2.1044444195085889E-3</v>
      </c>
      <c r="N275" t="s">
        <v>1783</v>
      </c>
    </row>
    <row r="276" spans="1:14" x14ac:dyDescent="0.3">
      <c r="A276" t="s">
        <v>1509</v>
      </c>
      <c r="B276" s="4">
        <v>46020</v>
      </c>
      <c r="C276" s="43">
        <v>108.25</v>
      </c>
      <c r="D276" t="s">
        <v>124</v>
      </c>
      <c r="E276" t="s">
        <v>961</v>
      </c>
      <c r="F276" t="s">
        <v>961</v>
      </c>
      <c r="G276" t="s">
        <v>153</v>
      </c>
      <c r="H276" t="s">
        <v>1510</v>
      </c>
      <c r="I276" t="s">
        <v>130</v>
      </c>
      <c r="J276" s="38">
        <v>46008.742465277777</v>
      </c>
      <c r="K276">
        <v>4.265625</v>
      </c>
      <c r="L276">
        <v>8.6685755060655387E-2</v>
      </c>
      <c r="M276">
        <v>0.98984524325009815</v>
      </c>
      <c r="N276" t="s">
        <v>1783</v>
      </c>
    </row>
    <row r="277" spans="1:14" x14ac:dyDescent="0.3">
      <c r="A277" t="s">
        <v>1511</v>
      </c>
      <c r="B277" s="4">
        <v>46020</v>
      </c>
      <c r="C277" s="43">
        <v>108.25</v>
      </c>
      <c r="D277" t="s">
        <v>154</v>
      </c>
      <c r="E277" t="s">
        <v>961</v>
      </c>
      <c r="F277" t="s">
        <v>961</v>
      </c>
      <c r="G277" t="s">
        <v>153</v>
      </c>
      <c r="H277" t="s">
        <v>1512</v>
      </c>
      <c r="I277" t="s">
        <v>130</v>
      </c>
      <c r="J277" s="38">
        <v>46008.742465277777</v>
      </c>
      <c r="K277">
        <v>1E-3</v>
      </c>
      <c r="L277">
        <v>7.2126793890250118E-2</v>
      </c>
      <c r="M277">
        <v>-2.2100700342248653E-3</v>
      </c>
      <c r="N277" t="s">
        <v>1783</v>
      </c>
    </row>
    <row r="278" spans="1:14" x14ac:dyDescent="0.3">
      <c r="A278" t="s">
        <v>1513</v>
      </c>
      <c r="B278" s="4">
        <v>46020</v>
      </c>
      <c r="C278" s="43">
        <v>108.5</v>
      </c>
      <c r="D278" t="s">
        <v>124</v>
      </c>
      <c r="E278" t="s">
        <v>961</v>
      </c>
      <c r="F278" t="s">
        <v>961</v>
      </c>
      <c r="G278" t="s">
        <v>153</v>
      </c>
      <c r="H278" t="s">
        <v>1514</v>
      </c>
      <c r="I278" t="s">
        <v>130</v>
      </c>
      <c r="J278" s="38">
        <v>46008.742465277777</v>
      </c>
      <c r="K278">
        <v>4.015625</v>
      </c>
      <c r="L278">
        <v>8.1511683399461354E-2</v>
      </c>
      <c r="M278">
        <v>0.98983356090593944</v>
      </c>
      <c r="N278" t="s">
        <v>1783</v>
      </c>
    </row>
    <row r="279" spans="1:14" x14ac:dyDescent="0.3">
      <c r="A279" t="s">
        <v>1515</v>
      </c>
      <c r="B279" s="4">
        <v>46020</v>
      </c>
      <c r="C279" s="43">
        <v>108.5</v>
      </c>
      <c r="D279" t="s">
        <v>154</v>
      </c>
      <c r="E279" t="s">
        <v>961</v>
      </c>
      <c r="F279" t="s">
        <v>961</v>
      </c>
      <c r="G279" t="s">
        <v>153</v>
      </c>
      <c r="H279" t="s">
        <v>1516</v>
      </c>
      <c r="I279" t="s">
        <v>130</v>
      </c>
      <c r="J279" s="38">
        <v>46008.742465277777</v>
      </c>
      <c r="K279">
        <v>1E-3</v>
      </c>
      <c r="L279">
        <v>6.8209930260931709E-2</v>
      </c>
      <c r="M279">
        <v>-2.3275209997971279E-3</v>
      </c>
      <c r="N279" t="s">
        <v>1783</v>
      </c>
    </row>
    <row r="280" spans="1:14" x14ac:dyDescent="0.3">
      <c r="A280" t="s">
        <v>1517</v>
      </c>
      <c r="B280" s="4">
        <v>46020</v>
      </c>
      <c r="C280" s="43">
        <v>108.75</v>
      </c>
      <c r="D280" t="s">
        <v>124</v>
      </c>
      <c r="E280" t="s">
        <v>961</v>
      </c>
      <c r="F280" t="s">
        <v>961</v>
      </c>
      <c r="G280" t="s">
        <v>153</v>
      </c>
      <c r="H280" t="s">
        <v>1518</v>
      </c>
      <c r="I280" t="s">
        <v>130</v>
      </c>
      <c r="J280" s="38">
        <v>46008.742465277777</v>
      </c>
      <c r="K280">
        <v>3.765625</v>
      </c>
      <c r="L280">
        <v>7.6349538101557826E-2</v>
      </c>
      <c r="M280">
        <v>0.9898218807520065</v>
      </c>
      <c r="N280" t="s">
        <v>1783</v>
      </c>
    </row>
    <row r="281" spans="1:14" x14ac:dyDescent="0.3">
      <c r="A281" t="s">
        <v>1519</v>
      </c>
      <c r="B281" s="4">
        <v>46020</v>
      </c>
      <c r="C281" s="43">
        <v>108.75</v>
      </c>
      <c r="D281" t="s">
        <v>154</v>
      </c>
      <c r="E281" t="s">
        <v>961</v>
      </c>
      <c r="F281" t="s">
        <v>961</v>
      </c>
      <c r="G281" t="s">
        <v>153</v>
      </c>
      <c r="H281" t="s">
        <v>1520</v>
      </c>
      <c r="I281" t="s">
        <v>130</v>
      </c>
      <c r="J281" s="38">
        <v>46008.742465277777</v>
      </c>
      <c r="K281">
        <v>1E-3</v>
      </c>
      <c r="L281">
        <v>6.4283115527386608E-2</v>
      </c>
      <c r="M281">
        <v>-2.458976594275897E-3</v>
      </c>
      <c r="N281" t="s">
        <v>1783</v>
      </c>
    </row>
    <row r="282" spans="1:14" x14ac:dyDescent="0.3">
      <c r="A282" t="s">
        <v>1521</v>
      </c>
      <c r="B282" s="4">
        <v>46020</v>
      </c>
      <c r="C282" s="43">
        <v>109</v>
      </c>
      <c r="D282" t="s">
        <v>124</v>
      </c>
      <c r="E282" t="s">
        <v>961</v>
      </c>
      <c r="F282" t="s">
        <v>961</v>
      </c>
      <c r="G282" t="s">
        <v>153</v>
      </c>
      <c r="H282" t="s">
        <v>1522</v>
      </c>
      <c r="I282" t="s">
        <v>130</v>
      </c>
      <c r="J282" s="38">
        <v>46008.742789351854</v>
      </c>
      <c r="K282">
        <v>3.515625</v>
      </c>
      <c r="L282">
        <v>7.1199264423414302E-2</v>
      </c>
      <c r="M282">
        <v>0.9898101996474562</v>
      </c>
      <c r="N282" t="s">
        <v>1783</v>
      </c>
    </row>
    <row r="283" spans="1:14" x14ac:dyDescent="0.3">
      <c r="A283" t="s">
        <v>1523</v>
      </c>
      <c r="B283" s="4">
        <v>46020</v>
      </c>
      <c r="C283" s="43">
        <v>109</v>
      </c>
      <c r="D283" t="s">
        <v>154</v>
      </c>
      <c r="E283" t="s">
        <v>961</v>
      </c>
      <c r="F283" t="s">
        <v>961</v>
      </c>
      <c r="G283" t="s">
        <v>153</v>
      </c>
      <c r="H283" t="s">
        <v>1524</v>
      </c>
      <c r="I283" t="s">
        <v>130</v>
      </c>
      <c r="J283" s="38">
        <v>46008.742789351854</v>
      </c>
      <c r="K283">
        <v>1E-3</v>
      </c>
      <c r="L283">
        <v>6.0344846431697546E-2</v>
      </c>
      <c r="M283">
        <v>-2.6071984466335993E-3</v>
      </c>
      <c r="N283" t="s">
        <v>1783</v>
      </c>
    </row>
    <row r="284" spans="1:14" x14ac:dyDescent="0.3">
      <c r="A284" t="s">
        <v>1525</v>
      </c>
      <c r="B284" s="4">
        <v>46020</v>
      </c>
      <c r="C284" s="43">
        <v>109.25</v>
      </c>
      <c r="D284" t="s">
        <v>124</v>
      </c>
      <c r="E284" t="s">
        <v>961</v>
      </c>
      <c r="F284" t="s">
        <v>961</v>
      </c>
      <c r="G284" t="s">
        <v>153</v>
      </c>
      <c r="H284" t="s">
        <v>1526</v>
      </c>
      <c r="I284" t="s">
        <v>130</v>
      </c>
      <c r="J284" s="38">
        <v>46008.742789351854</v>
      </c>
      <c r="K284">
        <v>3.265625</v>
      </c>
      <c r="L284">
        <v>6.6060808040989238E-2</v>
      </c>
      <c r="M284">
        <v>0.98979851325389223</v>
      </c>
      <c r="N284" t="s">
        <v>1783</v>
      </c>
    </row>
    <row r="285" spans="1:14" x14ac:dyDescent="0.3">
      <c r="A285" t="s">
        <v>1527</v>
      </c>
      <c r="B285" s="4">
        <v>46020</v>
      </c>
      <c r="C285" s="43">
        <v>109.25</v>
      </c>
      <c r="D285" t="s">
        <v>154</v>
      </c>
      <c r="E285" t="s">
        <v>961</v>
      </c>
      <c r="F285" t="s">
        <v>961</v>
      </c>
      <c r="G285" t="s">
        <v>153</v>
      </c>
      <c r="H285" t="s">
        <v>1528</v>
      </c>
      <c r="I285" t="s">
        <v>130</v>
      </c>
      <c r="J285" s="38">
        <v>46008.742789351854</v>
      </c>
      <c r="K285">
        <v>1E-3</v>
      </c>
      <c r="L285">
        <v>5.6393383366378065E-2</v>
      </c>
      <c r="M285">
        <v>-2.7757411435089933E-3</v>
      </c>
      <c r="N285" t="s">
        <v>1783</v>
      </c>
    </row>
    <row r="286" spans="1:14" x14ac:dyDescent="0.3">
      <c r="A286" t="s">
        <v>1529</v>
      </c>
      <c r="B286" s="4">
        <v>46020</v>
      </c>
      <c r="C286" s="43">
        <v>109.5</v>
      </c>
      <c r="D286" t="s">
        <v>124</v>
      </c>
      <c r="E286" t="s">
        <v>961</v>
      </c>
      <c r="F286" t="s">
        <v>961</v>
      </c>
      <c r="G286" t="s">
        <v>153</v>
      </c>
      <c r="H286" t="s">
        <v>1530</v>
      </c>
      <c r="I286" t="s">
        <v>130</v>
      </c>
      <c r="J286" s="38">
        <v>46008.742789351854</v>
      </c>
      <c r="K286">
        <v>3.015625</v>
      </c>
      <c r="L286">
        <v>6.0934111180965658E-2</v>
      </c>
      <c r="M286">
        <v>0.98978681906247701</v>
      </c>
      <c r="N286" t="s">
        <v>1783</v>
      </c>
    </row>
    <row r="287" spans="1:14" x14ac:dyDescent="0.3">
      <c r="A287" t="s">
        <v>1531</v>
      </c>
      <c r="B287" s="4">
        <v>46020</v>
      </c>
      <c r="C287" s="43">
        <v>109.5</v>
      </c>
      <c r="D287" t="s">
        <v>154</v>
      </c>
      <c r="E287" t="s">
        <v>961</v>
      </c>
      <c r="F287" t="s">
        <v>961</v>
      </c>
      <c r="G287" t="s">
        <v>153</v>
      </c>
      <c r="H287" t="s">
        <v>1532</v>
      </c>
      <c r="I287" t="s">
        <v>130</v>
      </c>
      <c r="J287" s="38">
        <v>46008.742789351854</v>
      </c>
      <c r="K287">
        <v>1E-3</v>
      </c>
      <c r="L287">
        <v>5.2426689602604472E-2</v>
      </c>
      <c r="M287">
        <v>-2.9692624423599957E-3</v>
      </c>
      <c r="N287" t="s">
        <v>1783</v>
      </c>
    </row>
    <row r="288" spans="1:14" x14ac:dyDescent="0.3">
      <c r="A288" t="s">
        <v>1533</v>
      </c>
      <c r="B288" s="4">
        <v>46020</v>
      </c>
      <c r="C288" s="43">
        <v>109.75</v>
      </c>
      <c r="D288" t="s">
        <v>124</v>
      </c>
      <c r="E288" t="s">
        <v>961</v>
      </c>
      <c r="F288" t="s">
        <v>961</v>
      </c>
      <c r="G288" t="s">
        <v>153</v>
      </c>
      <c r="H288" t="s">
        <v>1534</v>
      </c>
      <c r="I288" t="s">
        <v>130</v>
      </c>
      <c r="J288" s="38">
        <v>46008.742789351854</v>
      </c>
      <c r="K288">
        <v>2.765625</v>
      </c>
      <c r="L288">
        <v>5.5819119060266167E-2</v>
      </c>
      <c r="M288">
        <v>0.98977511052755762</v>
      </c>
      <c r="N288" t="s">
        <v>1783</v>
      </c>
    </row>
    <row r="289" spans="1:14" x14ac:dyDescent="0.3">
      <c r="A289" t="s">
        <v>1535</v>
      </c>
      <c r="B289" s="4">
        <v>46020</v>
      </c>
      <c r="C289" s="43">
        <v>109.75</v>
      </c>
      <c r="D289" t="s">
        <v>154</v>
      </c>
      <c r="E289" t="s">
        <v>961</v>
      </c>
      <c r="F289" t="s">
        <v>961</v>
      </c>
      <c r="G289" t="s">
        <v>153</v>
      </c>
      <c r="H289" t="s">
        <v>1536</v>
      </c>
      <c r="I289" t="s">
        <v>130</v>
      </c>
      <c r="J289" s="38">
        <v>46008.742789351854</v>
      </c>
      <c r="K289">
        <v>1E-3</v>
      </c>
      <c r="L289">
        <v>4.8442355588169575E-2</v>
      </c>
      <c r="M289">
        <v>-3.1939966698515216E-3</v>
      </c>
      <c r="N289" t="s">
        <v>1783</v>
      </c>
    </row>
    <row r="290" spans="1:14" x14ac:dyDescent="0.3">
      <c r="A290" t="s">
        <v>1537</v>
      </c>
      <c r="B290" s="4">
        <v>46020</v>
      </c>
      <c r="C290" s="43">
        <v>110</v>
      </c>
      <c r="D290" t="s">
        <v>124</v>
      </c>
      <c r="E290" t="s">
        <v>961</v>
      </c>
      <c r="F290" t="s">
        <v>961</v>
      </c>
      <c r="G290" t="s">
        <v>153</v>
      </c>
      <c r="H290" t="s">
        <v>1538</v>
      </c>
      <c r="I290" t="s">
        <v>130</v>
      </c>
      <c r="J290" s="38">
        <v>46008.742789351854</v>
      </c>
      <c r="K290">
        <v>2.515625</v>
      </c>
      <c r="L290">
        <v>5.0715779763465502E-2</v>
      </c>
      <c r="M290">
        <v>0.98976337488776434</v>
      </c>
      <c r="N290" t="s">
        <v>1783</v>
      </c>
    </row>
    <row r="291" spans="1:14" x14ac:dyDescent="0.3">
      <c r="A291" t="s">
        <v>1539</v>
      </c>
      <c r="B291" s="4">
        <v>46020</v>
      </c>
      <c r="C291" s="43">
        <v>110</v>
      </c>
      <c r="D291" t="s">
        <v>154</v>
      </c>
      <c r="E291" t="s">
        <v>961</v>
      </c>
      <c r="F291" t="s">
        <v>961</v>
      </c>
      <c r="G291" t="s">
        <v>153</v>
      </c>
      <c r="H291" t="s">
        <v>1540</v>
      </c>
      <c r="I291" t="s">
        <v>130</v>
      </c>
      <c r="J291" s="38">
        <v>46008.742789351854</v>
      </c>
      <c r="K291">
        <v>1E-3</v>
      </c>
      <c r="L291">
        <v>4.4437478988628154E-2</v>
      </c>
      <c r="M291">
        <v>-3.4584890593869042E-3</v>
      </c>
      <c r="N291" t="s">
        <v>1783</v>
      </c>
    </row>
    <row r="292" spans="1:14" x14ac:dyDescent="0.3">
      <c r="A292" t="s">
        <v>1541</v>
      </c>
      <c r="B292" s="4">
        <v>46020</v>
      </c>
      <c r="C292" s="43">
        <v>110.25</v>
      </c>
      <c r="D292" t="s">
        <v>124</v>
      </c>
      <c r="E292" t="s">
        <v>961</v>
      </c>
      <c r="F292" t="s">
        <v>961</v>
      </c>
      <c r="G292" t="s">
        <v>153</v>
      </c>
      <c r="H292" t="s">
        <v>1542</v>
      </c>
      <c r="I292" t="s">
        <v>130</v>
      </c>
      <c r="J292" s="38">
        <v>46008.742789351854</v>
      </c>
      <c r="K292">
        <v>2.265625</v>
      </c>
      <c r="L292">
        <v>4.562403555225221E-2</v>
      </c>
      <c r="M292">
        <v>0.98975160006333773</v>
      </c>
      <c r="N292" t="s">
        <v>1783</v>
      </c>
    </row>
    <row r="293" spans="1:14" x14ac:dyDescent="0.3">
      <c r="A293" t="s">
        <v>1543</v>
      </c>
      <c r="B293" s="4">
        <v>46020</v>
      </c>
      <c r="C293" s="43">
        <v>110.25</v>
      </c>
      <c r="D293" t="s">
        <v>154</v>
      </c>
      <c r="E293" t="s">
        <v>961</v>
      </c>
      <c r="F293" t="s">
        <v>961</v>
      </c>
      <c r="G293" t="s">
        <v>153</v>
      </c>
      <c r="H293" t="s">
        <v>1544</v>
      </c>
      <c r="I293" t="s">
        <v>130</v>
      </c>
      <c r="J293" s="38">
        <v>46008.742789351854</v>
      </c>
      <c r="K293">
        <v>1E-3</v>
      </c>
      <c r="L293">
        <v>4.0408507821304639E-2</v>
      </c>
      <c r="M293">
        <v>-3.7747974816157133E-3</v>
      </c>
      <c r="N293" t="s">
        <v>1783</v>
      </c>
    </row>
    <row r="294" spans="1:14" x14ac:dyDescent="0.3">
      <c r="A294" t="s">
        <v>1545</v>
      </c>
      <c r="B294" s="4">
        <v>46020</v>
      </c>
      <c r="C294" s="43">
        <v>110.5</v>
      </c>
      <c r="D294" t="s">
        <v>124</v>
      </c>
      <c r="E294" t="s">
        <v>961</v>
      </c>
      <c r="F294" t="s">
        <v>961</v>
      </c>
      <c r="G294" t="s">
        <v>153</v>
      </c>
      <c r="H294" t="s">
        <v>1546</v>
      </c>
      <c r="I294" t="s">
        <v>130</v>
      </c>
      <c r="J294" s="38">
        <v>46008.742789351854</v>
      </c>
      <c r="K294">
        <v>2.015625</v>
      </c>
      <c r="L294">
        <v>4.0543836611737522E-2</v>
      </c>
      <c r="M294">
        <v>0.98973975479186294</v>
      </c>
      <c r="N294" t="s">
        <v>1783</v>
      </c>
    </row>
    <row r="295" spans="1:14" x14ac:dyDescent="0.3">
      <c r="A295" t="s">
        <v>1547</v>
      </c>
      <c r="B295" s="4">
        <v>46020</v>
      </c>
      <c r="C295" s="43">
        <v>110.5</v>
      </c>
      <c r="D295" t="s">
        <v>154</v>
      </c>
      <c r="E295" t="s">
        <v>961</v>
      </c>
      <c r="F295" t="s">
        <v>961</v>
      </c>
      <c r="G295" t="s">
        <v>153</v>
      </c>
      <c r="H295" t="s">
        <v>1548</v>
      </c>
      <c r="I295" t="s">
        <v>130</v>
      </c>
      <c r="J295" s="38">
        <v>46008.742789351854</v>
      </c>
      <c r="K295">
        <v>1E-3</v>
      </c>
      <c r="L295">
        <v>3.6351005173834633E-2</v>
      </c>
      <c r="M295">
        <v>-4.1605394138381768E-3</v>
      </c>
      <c r="N295" t="s">
        <v>1783</v>
      </c>
    </row>
    <row r="296" spans="1:14" x14ac:dyDescent="0.3">
      <c r="A296" t="s">
        <v>1549</v>
      </c>
      <c r="B296" s="4">
        <v>46020</v>
      </c>
      <c r="C296" s="43">
        <v>110.75</v>
      </c>
      <c r="D296" t="s">
        <v>124</v>
      </c>
      <c r="E296" t="s">
        <v>961</v>
      </c>
      <c r="F296" t="s">
        <v>961</v>
      </c>
      <c r="G296" t="s">
        <v>153</v>
      </c>
      <c r="H296" t="s">
        <v>1550</v>
      </c>
      <c r="I296" t="s">
        <v>130</v>
      </c>
      <c r="J296" s="38">
        <v>46008.742789351854</v>
      </c>
      <c r="K296">
        <v>1.765625</v>
      </c>
      <c r="L296">
        <v>3.5475126063626593E-2</v>
      </c>
      <c r="M296">
        <v>0.98972779696950841</v>
      </c>
      <c r="N296" t="s">
        <v>1783</v>
      </c>
    </row>
    <row r="297" spans="1:14" x14ac:dyDescent="0.3">
      <c r="A297" t="s">
        <v>1551</v>
      </c>
      <c r="B297" s="4">
        <v>46020</v>
      </c>
      <c r="C297" s="43">
        <v>110.75</v>
      </c>
      <c r="D297" t="s">
        <v>154</v>
      </c>
      <c r="E297" t="s">
        <v>961</v>
      </c>
      <c r="F297" t="s">
        <v>961</v>
      </c>
      <c r="G297" t="s">
        <v>153</v>
      </c>
      <c r="H297" t="s">
        <v>1552</v>
      </c>
      <c r="I297" t="s">
        <v>130</v>
      </c>
      <c r="J297" s="38">
        <v>46008.742789351854</v>
      </c>
      <c r="K297">
        <v>1E-3</v>
      </c>
      <c r="L297">
        <v>3.2259278862882865E-2</v>
      </c>
      <c r="M297">
        <v>-4.6425727942589999E-3</v>
      </c>
      <c r="N297" t="s">
        <v>1783</v>
      </c>
    </row>
    <row r="298" spans="1:14" x14ac:dyDescent="0.3">
      <c r="A298" t="s">
        <v>1553</v>
      </c>
      <c r="B298" s="4">
        <v>46020</v>
      </c>
      <c r="C298" s="43">
        <v>111</v>
      </c>
      <c r="D298" t="s">
        <v>124</v>
      </c>
      <c r="E298" t="s">
        <v>961</v>
      </c>
      <c r="F298" t="s">
        <v>961</v>
      </c>
      <c r="G298" t="s">
        <v>153</v>
      </c>
      <c r="H298" t="s">
        <v>1554</v>
      </c>
      <c r="I298" t="s">
        <v>130</v>
      </c>
      <c r="J298" s="38">
        <v>46008.742789351854</v>
      </c>
      <c r="K298">
        <v>1.53125</v>
      </c>
      <c r="L298">
        <v>4.2909828275294451E-2</v>
      </c>
      <c r="M298">
        <v>0.95216979586653094</v>
      </c>
      <c r="N298" t="s">
        <v>1783</v>
      </c>
    </row>
    <row r="299" spans="1:14" x14ac:dyDescent="0.3">
      <c r="A299" t="s">
        <v>1555</v>
      </c>
      <c r="B299" s="4">
        <v>46020</v>
      </c>
      <c r="C299" s="43">
        <v>111</v>
      </c>
      <c r="D299" t="s">
        <v>154</v>
      </c>
      <c r="E299" t="s">
        <v>961</v>
      </c>
      <c r="F299" t="s">
        <v>961</v>
      </c>
      <c r="G299" t="s">
        <v>153</v>
      </c>
      <c r="H299" t="s">
        <v>1556</v>
      </c>
      <c r="I299" t="s">
        <v>130</v>
      </c>
      <c r="J299" s="38">
        <v>46008.742789351854</v>
      </c>
      <c r="K299">
        <v>1.5625E-2</v>
      </c>
      <c r="L299">
        <v>4.193526727865985E-2</v>
      </c>
      <c r="M299">
        <v>-4.2884457164560609E-2</v>
      </c>
      <c r="N299" t="s">
        <v>1783</v>
      </c>
    </row>
    <row r="300" spans="1:14" x14ac:dyDescent="0.3">
      <c r="A300" t="s">
        <v>1557</v>
      </c>
      <c r="B300" s="4">
        <v>46020</v>
      </c>
      <c r="C300" s="43">
        <v>111.25</v>
      </c>
      <c r="D300" t="s">
        <v>124</v>
      </c>
      <c r="E300" t="s">
        <v>961</v>
      </c>
      <c r="F300" t="s">
        <v>961</v>
      </c>
      <c r="G300" t="s">
        <v>153</v>
      </c>
      <c r="H300" t="s">
        <v>1558</v>
      </c>
      <c r="I300" t="s">
        <v>130</v>
      </c>
      <c r="J300" s="38">
        <v>46008.742789351854</v>
      </c>
      <c r="K300">
        <v>1.28125</v>
      </c>
      <c r="L300">
        <v>3.6981616014319332E-2</v>
      </c>
      <c r="M300">
        <v>0.94662075295058878</v>
      </c>
      <c r="N300" t="s">
        <v>1783</v>
      </c>
    </row>
    <row r="301" spans="1:14" x14ac:dyDescent="0.3">
      <c r="A301" t="s">
        <v>1559</v>
      </c>
      <c r="B301" s="4">
        <v>46020</v>
      </c>
      <c r="C301" s="43">
        <v>111.25</v>
      </c>
      <c r="D301" t="s">
        <v>154</v>
      </c>
      <c r="E301" t="s">
        <v>961</v>
      </c>
      <c r="F301" t="s">
        <v>961</v>
      </c>
      <c r="G301" t="s">
        <v>153</v>
      </c>
      <c r="H301" t="s">
        <v>1560</v>
      </c>
      <c r="I301" t="s">
        <v>130</v>
      </c>
      <c r="J301" s="38">
        <v>46008.742789351854</v>
      </c>
      <c r="K301">
        <v>1.5625E-2</v>
      </c>
      <c r="L301">
        <v>3.6242033900779576E-2</v>
      </c>
      <c r="M301">
        <v>-4.86697172052835E-2</v>
      </c>
      <c r="N301" t="s">
        <v>1783</v>
      </c>
    </row>
    <row r="302" spans="1:14" x14ac:dyDescent="0.3">
      <c r="A302" t="s">
        <v>1561</v>
      </c>
      <c r="B302" s="4">
        <v>46020</v>
      </c>
      <c r="C302" s="43">
        <v>111.5</v>
      </c>
      <c r="D302" t="s">
        <v>124</v>
      </c>
      <c r="E302" t="s">
        <v>961</v>
      </c>
      <c r="F302" t="s">
        <v>961</v>
      </c>
      <c r="G302" t="s">
        <v>153</v>
      </c>
      <c r="H302" t="s">
        <v>1562</v>
      </c>
      <c r="I302" t="s">
        <v>130</v>
      </c>
      <c r="J302" s="38">
        <v>46008.743101851855</v>
      </c>
      <c r="K302">
        <v>1.046875</v>
      </c>
      <c r="L302">
        <v>3.6123062103556272E-2</v>
      </c>
      <c r="M302">
        <v>0.90763866703679197</v>
      </c>
      <c r="N302" t="s">
        <v>1783</v>
      </c>
    </row>
    <row r="303" spans="1:14" x14ac:dyDescent="0.3">
      <c r="A303" t="s">
        <v>1563</v>
      </c>
      <c r="B303" s="4">
        <v>46020</v>
      </c>
      <c r="C303" s="43">
        <v>111.5</v>
      </c>
      <c r="D303" t="s">
        <v>154</v>
      </c>
      <c r="E303" t="s">
        <v>961</v>
      </c>
      <c r="F303" t="s">
        <v>961</v>
      </c>
      <c r="G303" t="s">
        <v>153</v>
      </c>
      <c r="H303" t="s">
        <v>1564</v>
      </c>
      <c r="I303" t="s">
        <v>130</v>
      </c>
      <c r="J303" s="38">
        <v>46008.743101851855</v>
      </c>
      <c r="K303">
        <v>3.125E-2</v>
      </c>
      <c r="L303">
        <v>3.5743651761284731E-2</v>
      </c>
      <c r="M303">
        <v>-8.8789802846150206E-2</v>
      </c>
      <c r="N303" t="s">
        <v>1783</v>
      </c>
    </row>
    <row r="304" spans="1:14" x14ac:dyDescent="0.3">
      <c r="A304" t="s">
        <v>1565</v>
      </c>
      <c r="B304" s="4">
        <v>46020</v>
      </c>
      <c r="C304" s="43">
        <v>111.75</v>
      </c>
      <c r="D304" t="s">
        <v>124</v>
      </c>
      <c r="E304" t="s">
        <v>961</v>
      </c>
      <c r="F304" t="s">
        <v>961</v>
      </c>
      <c r="G304" t="s">
        <v>153</v>
      </c>
      <c r="H304" t="s">
        <v>1566</v>
      </c>
      <c r="I304" t="s">
        <v>130</v>
      </c>
      <c r="J304" s="38">
        <v>46008.743101851855</v>
      </c>
      <c r="K304">
        <v>0.828125</v>
      </c>
      <c r="L304">
        <v>3.6136103476922053E-2</v>
      </c>
      <c r="M304">
        <v>0.84136524370340138</v>
      </c>
      <c r="N304" t="s">
        <v>1783</v>
      </c>
    </row>
    <row r="305" spans="1:14" x14ac:dyDescent="0.3">
      <c r="A305" t="s">
        <v>1567</v>
      </c>
      <c r="B305" s="4">
        <v>46020</v>
      </c>
      <c r="C305" s="43">
        <v>111.75</v>
      </c>
      <c r="D305" t="s">
        <v>154</v>
      </c>
      <c r="E305" t="s">
        <v>961</v>
      </c>
      <c r="F305" t="s">
        <v>961</v>
      </c>
      <c r="G305" t="s">
        <v>153</v>
      </c>
      <c r="H305" t="s">
        <v>1568</v>
      </c>
      <c r="I305" t="s">
        <v>130</v>
      </c>
      <c r="J305" s="38">
        <v>46008.743101851855</v>
      </c>
      <c r="K305">
        <v>6.25E-2</v>
      </c>
      <c r="L305">
        <v>3.5942678210526061E-2</v>
      </c>
      <c r="M305">
        <v>-0.15605970275535189</v>
      </c>
      <c r="N305" t="s">
        <v>1783</v>
      </c>
    </row>
    <row r="306" spans="1:14" x14ac:dyDescent="0.3">
      <c r="A306" t="s">
        <v>1569</v>
      </c>
      <c r="B306" s="4">
        <v>46020</v>
      </c>
      <c r="C306" s="43">
        <v>112</v>
      </c>
      <c r="D306" t="s">
        <v>124</v>
      </c>
      <c r="E306" t="s">
        <v>961</v>
      </c>
      <c r="F306" t="s">
        <v>961</v>
      </c>
      <c r="G306" t="s">
        <v>153</v>
      </c>
      <c r="H306" t="s">
        <v>1570</v>
      </c>
      <c r="I306" t="s">
        <v>130</v>
      </c>
      <c r="J306" s="38">
        <v>46008.743101851855</v>
      </c>
      <c r="K306">
        <v>0.625</v>
      </c>
      <c r="L306">
        <v>3.5511377703711981E-2</v>
      </c>
      <c r="M306">
        <v>0.75352327583422252</v>
      </c>
      <c r="N306" t="s">
        <v>1783</v>
      </c>
    </row>
    <row r="307" spans="1:14" x14ac:dyDescent="0.3">
      <c r="A307" t="s">
        <v>1571</v>
      </c>
      <c r="B307" s="4">
        <v>46020</v>
      </c>
      <c r="C307" s="43">
        <v>112</v>
      </c>
      <c r="D307" t="s">
        <v>154</v>
      </c>
      <c r="E307" t="s">
        <v>961</v>
      </c>
      <c r="F307" t="s">
        <v>961</v>
      </c>
      <c r="G307" t="s">
        <v>153</v>
      </c>
      <c r="H307" t="s">
        <v>1572</v>
      </c>
      <c r="I307" t="s">
        <v>130</v>
      </c>
      <c r="J307" s="38">
        <v>46008.743101851855</v>
      </c>
      <c r="K307">
        <v>0.109375</v>
      </c>
      <c r="L307">
        <v>3.5411883902068148E-2</v>
      </c>
      <c r="M307">
        <v>-0.24458793057289679</v>
      </c>
      <c r="N307" t="s">
        <v>1783</v>
      </c>
    </row>
    <row r="308" spans="1:14" x14ac:dyDescent="0.3">
      <c r="A308" t="s">
        <v>1573</v>
      </c>
      <c r="B308" s="4">
        <v>46020</v>
      </c>
      <c r="C308" s="43">
        <v>112.25</v>
      </c>
      <c r="D308" t="s">
        <v>124</v>
      </c>
      <c r="E308" t="s">
        <v>961</v>
      </c>
      <c r="F308" t="s">
        <v>961</v>
      </c>
      <c r="G308" t="s">
        <v>153</v>
      </c>
      <c r="H308" t="s">
        <v>1574</v>
      </c>
      <c r="I308" t="s">
        <v>130</v>
      </c>
      <c r="J308" s="38">
        <v>46008.743101851855</v>
      </c>
      <c r="K308">
        <v>0.453125</v>
      </c>
      <c r="L308">
        <v>3.5754119045766475E-2</v>
      </c>
      <c r="M308">
        <v>0.63737637572482964</v>
      </c>
      <c r="N308" t="s">
        <v>1783</v>
      </c>
    </row>
    <row r="309" spans="1:14" x14ac:dyDescent="0.3">
      <c r="A309" t="s">
        <v>1575</v>
      </c>
      <c r="B309" s="4">
        <v>46020</v>
      </c>
      <c r="C309" s="43">
        <v>112.25</v>
      </c>
      <c r="D309" t="s">
        <v>154</v>
      </c>
      <c r="E309" t="s">
        <v>961</v>
      </c>
      <c r="F309" t="s">
        <v>961</v>
      </c>
      <c r="G309" t="s">
        <v>153</v>
      </c>
      <c r="H309" t="s">
        <v>1576</v>
      </c>
      <c r="I309" t="s">
        <v>130</v>
      </c>
      <c r="J309" s="38">
        <v>46008.743101851855</v>
      </c>
      <c r="K309">
        <v>0.1875</v>
      </c>
      <c r="L309">
        <v>3.5711102579456679E-2</v>
      </c>
      <c r="M309">
        <v>-0.36118029218296099</v>
      </c>
      <c r="N309" t="s">
        <v>1783</v>
      </c>
    </row>
    <row r="310" spans="1:14" x14ac:dyDescent="0.3">
      <c r="A310" t="s">
        <v>1577</v>
      </c>
      <c r="B310" s="4">
        <v>46020</v>
      </c>
      <c r="C310" s="43">
        <v>112.5</v>
      </c>
      <c r="D310" t="s">
        <v>124</v>
      </c>
      <c r="E310" t="s">
        <v>961</v>
      </c>
      <c r="F310" t="s">
        <v>961</v>
      </c>
      <c r="G310" t="s">
        <v>153</v>
      </c>
      <c r="H310" t="s">
        <v>1578</v>
      </c>
      <c r="I310" t="s">
        <v>130</v>
      </c>
      <c r="J310" s="38">
        <v>46008.743101851855</v>
      </c>
      <c r="K310">
        <v>0.3125</v>
      </c>
      <c r="L310">
        <v>3.6009775877364057E-2</v>
      </c>
      <c r="M310">
        <v>0.50885132639438002</v>
      </c>
      <c r="N310" t="s">
        <v>1783</v>
      </c>
    </row>
    <row r="311" spans="1:14" x14ac:dyDescent="0.3">
      <c r="A311" t="s">
        <v>1579</v>
      </c>
      <c r="B311" s="4">
        <v>46020</v>
      </c>
      <c r="C311" s="43">
        <v>112.5</v>
      </c>
      <c r="D311" t="s">
        <v>154</v>
      </c>
      <c r="E311" t="s">
        <v>961</v>
      </c>
      <c r="F311" t="s">
        <v>961</v>
      </c>
      <c r="G311" t="s">
        <v>153</v>
      </c>
      <c r="H311" t="s">
        <v>1580</v>
      </c>
      <c r="I311" t="s">
        <v>130</v>
      </c>
      <c r="J311" s="38">
        <v>46008.743101851855</v>
      </c>
      <c r="K311">
        <v>0.296875</v>
      </c>
      <c r="L311">
        <v>3.6007398392390651E-2</v>
      </c>
      <c r="M311">
        <v>-0.48986127083760767</v>
      </c>
      <c r="N311" t="s">
        <v>1783</v>
      </c>
    </row>
    <row r="312" spans="1:14" x14ac:dyDescent="0.3">
      <c r="A312" t="s">
        <v>1581</v>
      </c>
      <c r="B312" s="4">
        <v>46020</v>
      </c>
      <c r="C312" s="43">
        <v>112.75</v>
      </c>
      <c r="D312" t="s">
        <v>124</v>
      </c>
      <c r="E312" t="s">
        <v>961</v>
      </c>
      <c r="F312" t="s">
        <v>961</v>
      </c>
      <c r="G312" t="s">
        <v>153</v>
      </c>
      <c r="H312" t="s">
        <v>1582</v>
      </c>
      <c r="I312" t="s">
        <v>130</v>
      </c>
      <c r="J312" s="38">
        <v>46008.743101851855</v>
      </c>
      <c r="K312">
        <v>0.21875</v>
      </c>
      <c r="L312">
        <v>3.8062229793136441E-2</v>
      </c>
      <c r="M312">
        <v>0.38690718519882872</v>
      </c>
      <c r="N312" t="s">
        <v>1783</v>
      </c>
    </row>
    <row r="313" spans="1:14" x14ac:dyDescent="0.3">
      <c r="A313" t="s">
        <v>1583</v>
      </c>
      <c r="B313" s="4">
        <v>46020</v>
      </c>
      <c r="C313" s="43">
        <v>112.75</v>
      </c>
      <c r="D313" t="s">
        <v>154</v>
      </c>
      <c r="E313" t="s">
        <v>961</v>
      </c>
      <c r="F313" t="s">
        <v>961</v>
      </c>
      <c r="G313" t="s">
        <v>153</v>
      </c>
      <c r="H313" t="s">
        <v>1584</v>
      </c>
      <c r="I313" t="s">
        <v>130</v>
      </c>
      <c r="J313" s="38">
        <v>46008.743101851855</v>
      </c>
      <c r="K313">
        <v>0.453125</v>
      </c>
      <c r="L313">
        <v>3.8099369765997898E-2</v>
      </c>
      <c r="M313">
        <v>-0.6116965221083237</v>
      </c>
      <c r="N313" t="s">
        <v>1783</v>
      </c>
    </row>
    <row r="314" spans="1:14" x14ac:dyDescent="0.3">
      <c r="A314" t="s">
        <v>1585</v>
      </c>
      <c r="B314" s="4">
        <v>46020</v>
      </c>
      <c r="C314" s="43">
        <v>113</v>
      </c>
      <c r="D314" t="s">
        <v>124</v>
      </c>
      <c r="E314" t="s">
        <v>961</v>
      </c>
      <c r="F314" t="s">
        <v>961</v>
      </c>
      <c r="G314" t="s">
        <v>153</v>
      </c>
      <c r="H314" t="s">
        <v>1586</v>
      </c>
      <c r="I314" t="s">
        <v>130</v>
      </c>
      <c r="J314" s="38">
        <v>46008.743101851855</v>
      </c>
      <c r="K314">
        <v>0.140625</v>
      </c>
      <c r="L314">
        <v>3.858885533280243E-2</v>
      </c>
      <c r="M314">
        <v>0.27851037163156012</v>
      </c>
      <c r="N314" t="s">
        <v>1783</v>
      </c>
    </row>
    <row r="315" spans="1:14" x14ac:dyDescent="0.3">
      <c r="A315" t="s">
        <v>1587</v>
      </c>
      <c r="B315" s="4">
        <v>46020</v>
      </c>
      <c r="C315" s="43">
        <v>113</v>
      </c>
      <c r="D315" t="s">
        <v>154</v>
      </c>
      <c r="E315" t="s">
        <v>961</v>
      </c>
      <c r="F315" t="s">
        <v>961</v>
      </c>
      <c r="G315" t="s">
        <v>153</v>
      </c>
      <c r="H315" t="s">
        <v>1588</v>
      </c>
      <c r="I315" t="s">
        <v>130</v>
      </c>
      <c r="J315" s="38">
        <v>46008.743101851855</v>
      </c>
      <c r="K315">
        <v>0.625</v>
      </c>
      <c r="L315">
        <v>3.8676315123631809E-2</v>
      </c>
      <c r="M315">
        <v>-0.71975220873544687</v>
      </c>
      <c r="N315" t="s">
        <v>1783</v>
      </c>
    </row>
    <row r="316" spans="1:14" x14ac:dyDescent="0.3">
      <c r="A316" t="s">
        <v>1589</v>
      </c>
      <c r="B316" s="4">
        <v>46020</v>
      </c>
      <c r="C316" s="43">
        <v>113.25</v>
      </c>
      <c r="D316" t="s">
        <v>124</v>
      </c>
      <c r="E316" t="s">
        <v>961</v>
      </c>
      <c r="F316" t="s">
        <v>961</v>
      </c>
      <c r="G316" t="s">
        <v>153</v>
      </c>
      <c r="H316" t="s">
        <v>1590</v>
      </c>
      <c r="I316" t="s">
        <v>130</v>
      </c>
      <c r="J316" s="38">
        <v>46008.743101851855</v>
      </c>
      <c r="K316">
        <v>7.8125E-2</v>
      </c>
      <c r="L316">
        <v>3.7640760349844427E-2</v>
      </c>
      <c r="M316">
        <v>0.18058849041836869</v>
      </c>
      <c r="N316" t="s">
        <v>1783</v>
      </c>
    </row>
    <row r="317" spans="1:14" x14ac:dyDescent="0.3">
      <c r="A317" t="s">
        <v>1591</v>
      </c>
      <c r="B317" s="4">
        <v>46020</v>
      </c>
      <c r="C317" s="43">
        <v>113.25</v>
      </c>
      <c r="D317" t="s">
        <v>154</v>
      </c>
      <c r="E317" t="s">
        <v>961</v>
      </c>
      <c r="F317" t="s">
        <v>961</v>
      </c>
      <c r="G317" t="s">
        <v>153</v>
      </c>
      <c r="H317" t="s">
        <v>1592</v>
      </c>
      <c r="I317" t="s">
        <v>130</v>
      </c>
      <c r="J317" s="38">
        <v>46008.743101851855</v>
      </c>
      <c r="K317">
        <v>0.8125</v>
      </c>
      <c r="L317">
        <v>3.780980189969297E-2</v>
      </c>
      <c r="M317">
        <v>-0.8170423485085121</v>
      </c>
      <c r="N317" t="s">
        <v>1783</v>
      </c>
    </row>
    <row r="318" spans="1:14" x14ac:dyDescent="0.3">
      <c r="A318" t="s">
        <v>1593</v>
      </c>
      <c r="B318" s="4">
        <v>46020</v>
      </c>
      <c r="C318" s="43">
        <v>113.5</v>
      </c>
      <c r="D318" t="s">
        <v>124</v>
      </c>
      <c r="E318" t="s">
        <v>961</v>
      </c>
      <c r="F318" t="s">
        <v>961</v>
      </c>
      <c r="G318" t="s">
        <v>153</v>
      </c>
      <c r="H318" t="s">
        <v>1594</v>
      </c>
      <c r="I318" t="s">
        <v>130</v>
      </c>
      <c r="J318" s="38">
        <v>46008.743101851855</v>
      </c>
      <c r="K318">
        <v>4.6875E-2</v>
      </c>
      <c r="L318">
        <v>3.868330820715437E-2</v>
      </c>
      <c r="M318">
        <v>0.11697062216133938</v>
      </c>
      <c r="N318" t="s">
        <v>1783</v>
      </c>
    </row>
    <row r="319" spans="1:14" x14ac:dyDescent="0.3">
      <c r="A319" t="s">
        <v>1595</v>
      </c>
      <c r="B319" s="4">
        <v>46020</v>
      </c>
      <c r="C319" s="43">
        <v>113.5</v>
      </c>
      <c r="D319" t="s">
        <v>154</v>
      </c>
      <c r="E319" t="s">
        <v>961</v>
      </c>
      <c r="F319" t="s">
        <v>961</v>
      </c>
      <c r="G319" t="s">
        <v>153</v>
      </c>
      <c r="H319" t="s">
        <v>1596</v>
      </c>
      <c r="I319" t="s">
        <v>130</v>
      </c>
      <c r="J319" s="38">
        <v>46008.743101851855</v>
      </c>
      <c r="K319">
        <v>1.03125</v>
      </c>
      <c r="L319">
        <v>3.8985440304821754E-2</v>
      </c>
      <c r="M319">
        <v>-0.87991093624855132</v>
      </c>
      <c r="N319" t="s">
        <v>1783</v>
      </c>
    </row>
    <row r="320" spans="1:14" x14ac:dyDescent="0.3">
      <c r="A320" t="s">
        <v>1597</v>
      </c>
      <c r="B320" s="4">
        <v>46020</v>
      </c>
      <c r="C320" s="43">
        <v>113.75</v>
      </c>
      <c r="D320" t="s">
        <v>124</v>
      </c>
      <c r="E320" t="s">
        <v>961</v>
      </c>
      <c r="F320" t="s">
        <v>961</v>
      </c>
      <c r="G320" t="s">
        <v>153</v>
      </c>
      <c r="H320" t="s">
        <v>1598</v>
      </c>
      <c r="I320" t="s">
        <v>130</v>
      </c>
      <c r="J320" s="38">
        <v>46008.743101851855</v>
      </c>
      <c r="K320">
        <v>4.6875E-2</v>
      </c>
      <c r="L320">
        <v>4.5467137268644826E-2</v>
      </c>
      <c r="M320">
        <v>0.10239987540305966</v>
      </c>
      <c r="N320" t="s">
        <v>1783</v>
      </c>
    </row>
    <row r="321" spans="1:14" x14ac:dyDescent="0.3">
      <c r="A321" t="s">
        <v>1599</v>
      </c>
      <c r="B321" s="4">
        <v>46020</v>
      </c>
      <c r="C321" s="43">
        <v>113.75</v>
      </c>
      <c r="D321" t="s">
        <v>154</v>
      </c>
      <c r="E321" t="s">
        <v>961</v>
      </c>
      <c r="F321" t="s">
        <v>961</v>
      </c>
      <c r="G321" t="s">
        <v>153</v>
      </c>
      <c r="H321" t="s">
        <v>1600</v>
      </c>
      <c r="I321" t="s">
        <v>130</v>
      </c>
      <c r="J321" s="38">
        <v>46008.743101851855</v>
      </c>
      <c r="K321">
        <v>1.265625</v>
      </c>
      <c r="L321">
        <v>4.1467832328718826E-2</v>
      </c>
      <c r="M321">
        <v>-0.91659406503983298</v>
      </c>
      <c r="N321" t="s">
        <v>1783</v>
      </c>
    </row>
    <row r="322" spans="1:14" x14ac:dyDescent="0.3">
      <c r="A322" t="s">
        <v>1601</v>
      </c>
      <c r="B322" s="4">
        <v>46020</v>
      </c>
      <c r="C322" s="43">
        <v>114</v>
      </c>
      <c r="D322" t="s">
        <v>124</v>
      </c>
      <c r="E322" t="s">
        <v>961</v>
      </c>
      <c r="F322" t="s">
        <v>961</v>
      </c>
      <c r="G322" t="s">
        <v>153</v>
      </c>
      <c r="H322" t="s">
        <v>1602</v>
      </c>
      <c r="I322" t="s">
        <v>130</v>
      </c>
      <c r="J322" s="38">
        <v>46008.743391203701</v>
      </c>
      <c r="K322">
        <v>1.5625E-2</v>
      </c>
      <c r="L322">
        <v>4.0689913290826579E-2</v>
      </c>
      <c r="M322">
        <v>4.4239038964027227E-2</v>
      </c>
      <c r="N322" t="s">
        <v>1783</v>
      </c>
    </row>
    <row r="323" spans="1:14" x14ac:dyDescent="0.3">
      <c r="A323" t="s">
        <v>1603</v>
      </c>
      <c r="B323" s="4">
        <v>46020</v>
      </c>
      <c r="C323" s="43">
        <v>114</v>
      </c>
      <c r="D323" t="s">
        <v>154</v>
      </c>
      <c r="E323" t="s">
        <v>961</v>
      </c>
      <c r="F323" t="s">
        <v>961</v>
      </c>
      <c r="G323" t="s">
        <v>153</v>
      </c>
      <c r="H323" t="s">
        <v>1604</v>
      </c>
      <c r="I323" t="s">
        <v>130</v>
      </c>
      <c r="J323" s="38">
        <v>46008.743391203701</v>
      </c>
      <c r="K323">
        <v>1.5</v>
      </c>
      <c r="L323">
        <v>4.1621431614561256E-2</v>
      </c>
      <c r="M323">
        <v>-0.9507773189918356</v>
      </c>
      <c r="N323" t="s">
        <v>1783</v>
      </c>
    </row>
    <row r="324" spans="1:14" x14ac:dyDescent="0.3">
      <c r="A324" t="s">
        <v>1605</v>
      </c>
      <c r="B324" s="4">
        <v>46020</v>
      </c>
      <c r="C324" s="43">
        <v>114.25</v>
      </c>
      <c r="D324" t="s">
        <v>124</v>
      </c>
      <c r="E324" t="s">
        <v>961</v>
      </c>
      <c r="F324" t="s">
        <v>961</v>
      </c>
      <c r="G324" t="s">
        <v>153</v>
      </c>
      <c r="H324" t="s">
        <v>1606</v>
      </c>
      <c r="I324" t="s">
        <v>130</v>
      </c>
      <c r="J324" s="38">
        <v>46008.743391203701</v>
      </c>
      <c r="K324">
        <v>1.5625E-2</v>
      </c>
      <c r="L324">
        <v>4.610760640252002E-2</v>
      </c>
      <c r="M324">
        <v>3.9701076692739888E-2</v>
      </c>
      <c r="N324" t="s">
        <v>1783</v>
      </c>
    </row>
    <row r="325" spans="1:14" x14ac:dyDescent="0.3">
      <c r="A325" t="s">
        <v>1607</v>
      </c>
      <c r="B325" s="4">
        <v>46020</v>
      </c>
      <c r="C325" s="43">
        <v>114.25</v>
      </c>
      <c r="D325" t="s">
        <v>154</v>
      </c>
      <c r="E325" t="s">
        <v>961</v>
      </c>
      <c r="F325" t="s">
        <v>961</v>
      </c>
      <c r="G325" t="s">
        <v>153</v>
      </c>
      <c r="H325" t="s">
        <v>1608</v>
      </c>
      <c r="I325" t="s">
        <v>130</v>
      </c>
      <c r="J325" s="38">
        <v>46008.743391203701</v>
      </c>
      <c r="K325">
        <v>1.75</v>
      </c>
      <c r="L325">
        <v>4.7288486317788786E-2</v>
      </c>
      <c r="M325">
        <v>-0.95509562533233616</v>
      </c>
      <c r="N325" t="s">
        <v>1783</v>
      </c>
    </row>
    <row r="326" spans="1:14" x14ac:dyDescent="0.3">
      <c r="A326" t="s">
        <v>1609</v>
      </c>
      <c r="B326" s="4">
        <v>46020</v>
      </c>
      <c r="C326" s="43">
        <v>114.5</v>
      </c>
      <c r="D326" t="s">
        <v>124</v>
      </c>
      <c r="E326" t="s">
        <v>961</v>
      </c>
      <c r="F326" t="s">
        <v>961</v>
      </c>
      <c r="G326" t="s">
        <v>153</v>
      </c>
      <c r="H326" t="s">
        <v>1610</v>
      </c>
      <c r="I326" t="s">
        <v>130</v>
      </c>
      <c r="J326" s="38">
        <v>46008.743391203701</v>
      </c>
      <c r="K326">
        <v>1.5625E-2</v>
      </c>
      <c r="L326">
        <v>5.1410204887968977E-2</v>
      </c>
      <c r="M326">
        <v>3.6118125813958298E-2</v>
      </c>
      <c r="N326" t="s">
        <v>1783</v>
      </c>
    </row>
    <row r="327" spans="1:14" x14ac:dyDescent="0.3">
      <c r="A327" t="s">
        <v>1611</v>
      </c>
      <c r="B327" s="4">
        <v>46020</v>
      </c>
      <c r="C327" s="43">
        <v>114.5</v>
      </c>
      <c r="D327" t="s">
        <v>154</v>
      </c>
      <c r="E327" t="s">
        <v>961</v>
      </c>
      <c r="F327" t="s">
        <v>961</v>
      </c>
      <c r="G327" t="s">
        <v>153</v>
      </c>
      <c r="H327" t="s">
        <v>1612</v>
      </c>
      <c r="I327" t="s">
        <v>130</v>
      </c>
      <c r="J327" s="38">
        <v>46008.743391203701</v>
      </c>
      <c r="K327">
        <v>2</v>
      </c>
      <c r="L327">
        <v>5.2860891474694895E-2</v>
      </c>
      <c r="M327">
        <v>-0.95848556334121593</v>
      </c>
      <c r="N327" t="s">
        <v>1783</v>
      </c>
    </row>
    <row r="328" spans="1:14" x14ac:dyDescent="0.3">
      <c r="A328" t="s">
        <v>1613</v>
      </c>
      <c r="B328" s="4">
        <v>46020</v>
      </c>
      <c r="C328" s="43">
        <v>114.75</v>
      </c>
      <c r="D328" t="s">
        <v>124</v>
      </c>
      <c r="E328" t="s">
        <v>961</v>
      </c>
      <c r="F328" t="s">
        <v>961</v>
      </c>
      <c r="G328" t="s">
        <v>153</v>
      </c>
      <c r="H328" t="s">
        <v>1614</v>
      </c>
      <c r="I328" t="s">
        <v>130</v>
      </c>
      <c r="J328" s="38">
        <v>46008.743391203701</v>
      </c>
      <c r="K328">
        <v>1.5625E-2</v>
      </c>
      <c r="L328">
        <v>5.6614627491939705E-2</v>
      </c>
      <c r="M328">
        <v>3.3207277484577878E-2</v>
      </c>
      <c r="N328" t="s">
        <v>1783</v>
      </c>
    </row>
    <row r="329" spans="1:14" x14ac:dyDescent="0.3">
      <c r="A329" t="s">
        <v>1615</v>
      </c>
      <c r="B329" s="4">
        <v>46020</v>
      </c>
      <c r="C329" s="43">
        <v>114.75</v>
      </c>
      <c r="D329" t="s">
        <v>154</v>
      </c>
      <c r="E329" t="s">
        <v>961</v>
      </c>
      <c r="F329" t="s">
        <v>961</v>
      </c>
      <c r="G329" t="s">
        <v>153</v>
      </c>
      <c r="H329" t="s">
        <v>1616</v>
      </c>
      <c r="I329" t="s">
        <v>130</v>
      </c>
      <c r="J329" s="38">
        <v>46008.743391203701</v>
      </c>
      <c r="K329">
        <v>2.234375</v>
      </c>
      <c r="L329">
        <v>4.4103706521075016E-2</v>
      </c>
      <c r="M329">
        <v>-0.98954449117529819</v>
      </c>
      <c r="N329" t="s">
        <v>1783</v>
      </c>
    </row>
    <row r="330" spans="1:14" x14ac:dyDescent="0.3">
      <c r="A330" t="s">
        <v>1617</v>
      </c>
      <c r="B330" s="4">
        <v>46020</v>
      </c>
      <c r="C330" s="43">
        <v>115</v>
      </c>
      <c r="D330" t="s">
        <v>124</v>
      </c>
      <c r="E330" t="s">
        <v>961</v>
      </c>
      <c r="F330" t="s">
        <v>961</v>
      </c>
      <c r="G330" t="s">
        <v>153</v>
      </c>
      <c r="H330" t="s">
        <v>1618</v>
      </c>
      <c r="I330" t="s">
        <v>130</v>
      </c>
      <c r="J330" s="38">
        <v>46008.743391203701</v>
      </c>
      <c r="K330">
        <v>1E-3</v>
      </c>
      <c r="L330">
        <v>4.2975664812217554E-2</v>
      </c>
      <c r="M330">
        <v>3.5819402528985706E-3</v>
      </c>
      <c r="N330" t="s">
        <v>1783</v>
      </c>
    </row>
    <row r="331" spans="1:14" x14ac:dyDescent="0.3">
      <c r="A331" t="s">
        <v>1619</v>
      </c>
      <c r="B331" s="4">
        <v>46020</v>
      </c>
      <c r="C331" s="43">
        <v>115</v>
      </c>
      <c r="D331" t="s">
        <v>154</v>
      </c>
      <c r="E331" t="s">
        <v>961</v>
      </c>
      <c r="F331" t="s">
        <v>961</v>
      </c>
      <c r="G331" t="s">
        <v>153</v>
      </c>
      <c r="H331" t="s">
        <v>1620</v>
      </c>
      <c r="I331" t="s">
        <v>130</v>
      </c>
      <c r="J331" s="38">
        <v>46008.743391203701</v>
      </c>
      <c r="K331">
        <v>2.484375</v>
      </c>
      <c r="L331">
        <v>4.8984905908955351E-2</v>
      </c>
      <c r="M331">
        <v>-0.98953327594395457</v>
      </c>
      <c r="N331" t="s">
        <v>1783</v>
      </c>
    </row>
    <row r="332" spans="1:14" x14ac:dyDescent="0.3">
      <c r="A332" t="s">
        <v>1621</v>
      </c>
      <c r="B332" s="4">
        <v>46020</v>
      </c>
      <c r="C332" s="43">
        <v>115.25</v>
      </c>
      <c r="D332" t="s">
        <v>124</v>
      </c>
      <c r="E332" t="s">
        <v>961</v>
      </c>
      <c r="F332" t="s">
        <v>961</v>
      </c>
      <c r="G332" t="s">
        <v>153</v>
      </c>
      <c r="H332" t="s">
        <v>1622</v>
      </c>
      <c r="I332" t="s">
        <v>130</v>
      </c>
      <c r="J332" s="38">
        <v>46008.743391203701</v>
      </c>
      <c r="K332">
        <v>1E-3</v>
      </c>
      <c r="L332">
        <v>4.6791685988133866E-2</v>
      </c>
      <c r="M332">
        <v>3.3130307458904555E-3</v>
      </c>
      <c r="N332" t="s">
        <v>1783</v>
      </c>
    </row>
    <row r="333" spans="1:14" x14ac:dyDescent="0.3">
      <c r="A333" t="s">
        <v>1623</v>
      </c>
      <c r="B333" s="4">
        <v>46020</v>
      </c>
      <c r="C333" s="43">
        <v>115.25</v>
      </c>
      <c r="D333" t="s">
        <v>154</v>
      </c>
      <c r="E333" t="s">
        <v>961</v>
      </c>
      <c r="F333" t="s">
        <v>961</v>
      </c>
      <c r="G333" t="s">
        <v>153</v>
      </c>
      <c r="H333" t="s">
        <v>1624</v>
      </c>
      <c r="I333" t="s">
        <v>130</v>
      </c>
      <c r="J333" s="38">
        <v>46008.743391203701</v>
      </c>
      <c r="K333">
        <v>2.734375</v>
      </c>
      <c r="L333">
        <v>5.3855516384566669E-2</v>
      </c>
      <c r="M333">
        <v>-0.9895220144923611</v>
      </c>
      <c r="N333" t="s">
        <v>1783</v>
      </c>
    </row>
    <row r="334" spans="1:14" x14ac:dyDescent="0.3">
      <c r="A334" t="s">
        <v>1625</v>
      </c>
      <c r="B334" s="4">
        <v>46020</v>
      </c>
      <c r="C334" s="43">
        <v>115.5</v>
      </c>
      <c r="D334" t="s">
        <v>124</v>
      </c>
      <c r="E334" t="s">
        <v>961</v>
      </c>
      <c r="F334" t="s">
        <v>961</v>
      </c>
      <c r="G334" t="s">
        <v>153</v>
      </c>
      <c r="H334" t="s">
        <v>1626</v>
      </c>
      <c r="I334" t="s">
        <v>130</v>
      </c>
      <c r="J334" s="38">
        <v>46008.743391203701</v>
      </c>
      <c r="K334">
        <v>1E-3</v>
      </c>
      <c r="L334">
        <v>5.0570140013847936E-2</v>
      </c>
      <c r="M334">
        <v>3.0850520431903914E-3</v>
      </c>
      <c r="N334" t="s">
        <v>1783</v>
      </c>
    </row>
    <row r="335" spans="1:14" x14ac:dyDescent="0.3">
      <c r="A335" t="s">
        <v>1627</v>
      </c>
      <c r="B335" s="4">
        <v>46020</v>
      </c>
      <c r="C335" s="43">
        <v>115.5</v>
      </c>
      <c r="D335" t="s">
        <v>154</v>
      </c>
      <c r="E335" t="s">
        <v>961</v>
      </c>
      <c r="F335" t="s">
        <v>961</v>
      </c>
      <c r="G335" t="s">
        <v>153</v>
      </c>
      <c r="H335" t="s">
        <v>1628</v>
      </c>
      <c r="I335" t="s">
        <v>130</v>
      </c>
      <c r="J335" s="38">
        <v>46008.743391203701</v>
      </c>
      <c r="K335">
        <v>2.984375</v>
      </c>
      <c r="L335">
        <v>5.8715583489479535E-2</v>
      </c>
      <c r="M335">
        <v>-0.98951072555721886</v>
      </c>
      <c r="N335" t="s">
        <v>1783</v>
      </c>
    </row>
    <row r="336" spans="1:14" x14ac:dyDescent="0.3">
      <c r="A336" t="s">
        <v>1629</v>
      </c>
      <c r="B336" s="4">
        <v>46020</v>
      </c>
      <c r="C336" s="43">
        <v>115.75</v>
      </c>
      <c r="D336" t="s">
        <v>124</v>
      </c>
      <c r="E336" t="s">
        <v>961</v>
      </c>
      <c r="F336" t="s">
        <v>961</v>
      </c>
      <c r="G336" t="s">
        <v>153</v>
      </c>
      <c r="H336" t="s">
        <v>1630</v>
      </c>
      <c r="I336" t="s">
        <v>130</v>
      </c>
      <c r="J336" s="38">
        <v>46008.743391203701</v>
      </c>
      <c r="K336">
        <v>1E-3</v>
      </c>
      <c r="L336">
        <v>5.4314106342073336E-2</v>
      </c>
      <c r="M336">
        <v>2.8891156058842298E-3</v>
      </c>
      <c r="N336" t="s">
        <v>1783</v>
      </c>
    </row>
    <row r="337" spans="1:14" x14ac:dyDescent="0.3">
      <c r="A337" t="s">
        <v>1631</v>
      </c>
      <c r="B337" s="4">
        <v>46020</v>
      </c>
      <c r="C337" s="43">
        <v>115.75</v>
      </c>
      <c r="D337" t="s">
        <v>154</v>
      </c>
      <c r="E337" t="s">
        <v>961</v>
      </c>
      <c r="F337" t="s">
        <v>961</v>
      </c>
      <c r="G337" t="s">
        <v>153</v>
      </c>
      <c r="H337" t="s">
        <v>1632</v>
      </c>
      <c r="I337" t="s">
        <v>130</v>
      </c>
      <c r="J337" s="38">
        <v>46008.743391203701</v>
      </c>
      <c r="K337">
        <v>3.234375</v>
      </c>
      <c r="L337">
        <v>6.3565156191880814E-2</v>
      </c>
      <c r="M337">
        <v>-0.98949941756643067</v>
      </c>
      <c r="N337" t="s">
        <v>1783</v>
      </c>
    </row>
    <row r="338" spans="1:14" x14ac:dyDescent="0.3">
      <c r="A338" t="s">
        <v>1633</v>
      </c>
      <c r="B338" s="4">
        <v>46020</v>
      </c>
      <c r="C338" s="43">
        <v>116</v>
      </c>
      <c r="D338" t="s">
        <v>124</v>
      </c>
      <c r="E338" t="s">
        <v>961</v>
      </c>
      <c r="F338" t="s">
        <v>961</v>
      </c>
      <c r="G338" t="s">
        <v>153</v>
      </c>
      <c r="H338" t="s">
        <v>1634</v>
      </c>
      <c r="I338" t="s">
        <v>130</v>
      </c>
      <c r="J338" s="38">
        <v>46008.743391203701</v>
      </c>
      <c r="K338">
        <v>1E-3</v>
      </c>
      <c r="L338">
        <v>5.8026147275361872E-2</v>
      </c>
      <c r="M338">
        <v>2.7187606099001414E-3</v>
      </c>
      <c r="N338" t="s">
        <v>1783</v>
      </c>
    </row>
    <row r="339" spans="1:14" x14ac:dyDescent="0.3">
      <c r="A339" t="s">
        <v>1635</v>
      </c>
      <c r="B339" s="4">
        <v>46020</v>
      </c>
      <c r="C339" s="43">
        <v>116</v>
      </c>
      <c r="D339" t="s">
        <v>154</v>
      </c>
      <c r="E339" t="s">
        <v>961</v>
      </c>
      <c r="F339" t="s">
        <v>961</v>
      </c>
      <c r="G339" t="s">
        <v>153</v>
      </c>
      <c r="H339" t="s">
        <v>1636</v>
      </c>
      <c r="I339" t="s">
        <v>130</v>
      </c>
      <c r="J339" s="38">
        <v>46008.743391203701</v>
      </c>
      <c r="K339">
        <v>3.484375</v>
      </c>
      <c r="L339">
        <v>6.8404277017387549E-2</v>
      </c>
      <c r="M339">
        <v>-0.9894881011474066</v>
      </c>
      <c r="N339" t="s">
        <v>1783</v>
      </c>
    </row>
    <row r="340" spans="1:14" x14ac:dyDescent="0.3">
      <c r="A340" t="s">
        <v>1637</v>
      </c>
      <c r="B340" s="4">
        <v>46020</v>
      </c>
      <c r="C340" s="43">
        <v>116.25</v>
      </c>
      <c r="D340" t="s">
        <v>124</v>
      </c>
      <c r="E340" t="s">
        <v>961</v>
      </c>
      <c r="F340" t="s">
        <v>961</v>
      </c>
      <c r="G340" t="s">
        <v>153</v>
      </c>
      <c r="H340" t="s">
        <v>1638</v>
      </c>
      <c r="I340" t="s">
        <v>130</v>
      </c>
      <c r="J340" s="38">
        <v>46008.743391203701</v>
      </c>
      <c r="K340">
        <v>1E-3</v>
      </c>
      <c r="L340">
        <v>6.1708423264731874E-2</v>
      </c>
      <c r="M340">
        <v>2.5691714983851902E-3</v>
      </c>
      <c r="N340" t="s">
        <v>1783</v>
      </c>
    </row>
    <row r="341" spans="1:14" x14ac:dyDescent="0.3">
      <c r="A341" t="s">
        <v>1639</v>
      </c>
      <c r="B341" s="4">
        <v>46020</v>
      </c>
      <c r="C341" s="43">
        <v>116.25</v>
      </c>
      <c r="D341" t="s">
        <v>154</v>
      </c>
      <c r="E341" t="s">
        <v>961</v>
      </c>
      <c r="F341" t="s">
        <v>961</v>
      </c>
      <c r="G341" t="s">
        <v>153</v>
      </c>
      <c r="H341" t="s">
        <v>1640</v>
      </c>
      <c r="I341" t="s">
        <v>130</v>
      </c>
      <c r="J341" s="38">
        <v>46008.743391203701</v>
      </c>
      <c r="K341">
        <v>3.734375</v>
      </c>
      <c r="L341">
        <v>7.3232995588049965E-2</v>
      </c>
      <c r="M341">
        <v>-0.98947677775502729</v>
      </c>
      <c r="N341" t="s">
        <v>1783</v>
      </c>
    </row>
    <row r="342" spans="1:14" x14ac:dyDescent="0.3">
      <c r="A342" t="s">
        <v>1641</v>
      </c>
      <c r="B342" s="4">
        <v>46020</v>
      </c>
      <c r="C342" s="43">
        <v>116.5</v>
      </c>
      <c r="D342" t="s">
        <v>124</v>
      </c>
      <c r="E342" t="s">
        <v>961</v>
      </c>
      <c r="F342" t="s">
        <v>961</v>
      </c>
      <c r="G342" t="s">
        <v>153</v>
      </c>
      <c r="H342" t="s">
        <v>1642</v>
      </c>
      <c r="I342" t="s">
        <v>130</v>
      </c>
      <c r="J342" s="38">
        <v>46008.743819444448</v>
      </c>
      <c r="K342">
        <v>1E-3</v>
      </c>
      <c r="L342">
        <v>6.5362787019159818E-2</v>
      </c>
      <c r="M342">
        <v>2.4366849429535123E-3</v>
      </c>
      <c r="N342" t="s">
        <v>1783</v>
      </c>
    </row>
    <row r="343" spans="1:14" x14ac:dyDescent="0.3">
      <c r="A343" t="s">
        <v>1643</v>
      </c>
      <c r="B343" s="4">
        <v>46020</v>
      </c>
      <c r="C343" s="43">
        <v>116.5</v>
      </c>
      <c r="D343" t="s">
        <v>154</v>
      </c>
      <c r="E343" t="s">
        <v>961</v>
      </c>
      <c r="F343" t="s">
        <v>961</v>
      </c>
      <c r="G343" t="s">
        <v>153</v>
      </c>
      <c r="H343" t="s">
        <v>1644</v>
      </c>
      <c r="I343" t="s">
        <v>130</v>
      </c>
      <c r="J343" s="38">
        <v>46008.743819444448</v>
      </c>
      <c r="K343">
        <v>3.984375</v>
      </c>
      <c r="L343">
        <v>7.8051356294641189E-2</v>
      </c>
      <c r="M343">
        <v>-0.98946545192080126</v>
      </c>
      <c r="N343" t="s">
        <v>1783</v>
      </c>
    </row>
    <row r="344" spans="1:14" x14ac:dyDescent="0.3">
      <c r="A344" t="s">
        <v>1645</v>
      </c>
      <c r="B344" s="4">
        <v>46020</v>
      </c>
      <c r="C344" s="43">
        <v>116.75</v>
      </c>
      <c r="D344" t="s">
        <v>124</v>
      </c>
      <c r="E344" t="s">
        <v>961</v>
      </c>
      <c r="F344" t="s">
        <v>961</v>
      </c>
      <c r="G344" t="s">
        <v>153</v>
      </c>
      <c r="H344" t="s">
        <v>1646</v>
      </c>
      <c r="I344" t="s">
        <v>130</v>
      </c>
      <c r="J344" s="38">
        <v>46008.743819444448</v>
      </c>
      <c r="K344">
        <v>1E-3</v>
      </c>
      <c r="L344">
        <v>6.8990836425451632E-2</v>
      </c>
      <c r="M344">
        <v>2.318459646797927E-3</v>
      </c>
      <c r="N344" t="s">
        <v>1783</v>
      </c>
    </row>
    <row r="345" spans="1:14" x14ac:dyDescent="0.3">
      <c r="A345" t="s">
        <v>1647</v>
      </c>
      <c r="B345" s="4">
        <v>46020</v>
      </c>
      <c r="C345" s="43">
        <v>116.75</v>
      </c>
      <c r="D345" t="s">
        <v>154</v>
      </c>
      <c r="E345" t="s">
        <v>961</v>
      </c>
      <c r="F345" t="s">
        <v>961</v>
      </c>
      <c r="G345" t="s">
        <v>153</v>
      </c>
      <c r="H345" t="s">
        <v>1648</v>
      </c>
      <c r="I345" t="s">
        <v>130</v>
      </c>
      <c r="J345" s="38">
        <v>46008.743819444448</v>
      </c>
      <c r="K345">
        <v>4.234375</v>
      </c>
      <c r="L345">
        <v>8.285940323820129E-2</v>
      </c>
      <c r="M345">
        <v>-0.98945412693001167</v>
      </c>
      <c r="N345" t="s">
        <v>1783</v>
      </c>
    </row>
    <row r="346" spans="1:14" x14ac:dyDescent="0.3">
      <c r="A346" t="s">
        <v>1649</v>
      </c>
      <c r="B346" s="4">
        <v>46020</v>
      </c>
      <c r="C346" s="43">
        <v>117</v>
      </c>
      <c r="D346" t="s">
        <v>124</v>
      </c>
      <c r="E346" t="s">
        <v>961</v>
      </c>
      <c r="F346" t="s">
        <v>961</v>
      </c>
      <c r="G346" t="s">
        <v>153</v>
      </c>
      <c r="H346" t="s">
        <v>1650</v>
      </c>
      <c r="I346" t="s">
        <v>130</v>
      </c>
      <c r="J346" s="38">
        <v>46008.743819444448</v>
      </c>
      <c r="K346">
        <v>1E-3</v>
      </c>
      <c r="L346">
        <v>7.2593971682470851E-2</v>
      </c>
      <c r="M346">
        <v>2.2122590593658142E-3</v>
      </c>
      <c r="N346" t="s">
        <v>1783</v>
      </c>
    </row>
    <row r="347" spans="1:14" x14ac:dyDescent="0.3">
      <c r="A347" t="s">
        <v>1651</v>
      </c>
      <c r="B347" s="4">
        <v>46020</v>
      </c>
      <c r="C347" s="43">
        <v>117</v>
      </c>
      <c r="D347" t="s">
        <v>154</v>
      </c>
      <c r="E347" t="s">
        <v>961</v>
      </c>
      <c r="F347" t="s">
        <v>961</v>
      </c>
      <c r="G347" t="s">
        <v>153</v>
      </c>
      <c r="H347" t="s">
        <v>1652</v>
      </c>
      <c r="I347" t="s">
        <v>130</v>
      </c>
      <c r="J347" s="38">
        <v>46008.743819444448</v>
      </c>
      <c r="K347">
        <v>4.484375</v>
      </c>
      <c r="L347">
        <v>8.765718395824286E-2</v>
      </c>
      <c r="M347">
        <v>-0.98944280270525375</v>
      </c>
      <c r="N347" t="s">
        <v>1783</v>
      </c>
    </row>
    <row r="348" spans="1:14" x14ac:dyDescent="0.3">
      <c r="A348" t="s">
        <v>1653</v>
      </c>
      <c r="B348" s="4">
        <v>46020</v>
      </c>
      <c r="C348" s="43">
        <v>117.25</v>
      </c>
      <c r="D348" t="s">
        <v>124</v>
      </c>
      <c r="E348" t="s">
        <v>961</v>
      </c>
      <c r="F348" t="s">
        <v>961</v>
      </c>
      <c r="G348" t="s">
        <v>153</v>
      </c>
      <c r="H348" t="s">
        <v>1654</v>
      </c>
      <c r="I348" t="s">
        <v>130</v>
      </c>
      <c r="J348" s="38">
        <v>46008.743819444448</v>
      </c>
      <c r="K348">
        <v>1E-3</v>
      </c>
      <c r="L348">
        <v>7.6173423968251053E-2</v>
      </c>
      <c r="M348">
        <v>2.1162957950832183E-3</v>
      </c>
      <c r="N348" t="s">
        <v>1783</v>
      </c>
    </row>
    <row r="349" spans="1:14" x14ac:dyDescent="0.3">
      <c r="A349" t="s">
        <v>1655</v>
      </c>
      <c r="B349" s="4">
        <v>46020</v>
      </c>
      <c r="C349" s="43">
        <v>117.25</v>
      </c>
      <c r="D349" t="s">
        <v>154</v>
      </c>
      <c r="E349" t="s">
        <v>961</v>
      </c>
      <c r="F349" t="s">
        <v>961</v>
      </c>
      <c r="G349" t="s">
        <v>153</v>
      </c>
      <c r="H349" t="s">
        <v>1656</v>
      </c>
      <c r="I349" t="s">
        <v>130</v>
      </c>
      <c r="J349" s="38">
        <v>46008.743819444448</v>
      </c>
      <c r="K349">
        <v>4.734375</v>
      </c>
      <c r="L349">
        <v>9.244474072471788E-2</v>
      </c>
      <c r="M349">
        <v>-0.98943148227221833</v>
      </c>
      <c r="N349" t="s">
        <v>1783</v>
      </c>
    </row>
    <row r="350" spans="1:14" x14ac:dyDescent="0.3">
      <c r="A350" t="s">
        <v>1657</v>
      </c>
      <c r="B350" s="4">
        <v>46020</v>
      </c>
      <c r="C350" s="43">
        <v>117.5</v>
      </c>
      <c r="D350" t="s">
        <v>124</v>
      </c>
      <c r="E350" t="s">
        <v>961</v>
      </c>
      <c r="F350" t="s">
        <v>961</v>
      </c>
      <c r="G350" t="s">
        <v>153</v>
      </c>
      <c r="H350" t="s">
        <v>1658</v>
      </c>
      <c r="I350" t="s">
        <v>130</v>
      </c>
      <c r="J350" s="38">
        <v>46008.743819444448</v>
      </c>
      <c r="K350">
        <v>1E-3</v>
      </c>
      <c r="L350">
        <v>7.9730283519551137E-2</v>
      </c>
      <c r="M350">
        <v>2.0291234444100715E-3</v>
      </c>
      <c r="N350" t="s">
        <v>1783</v>
      </c>
    </row>
    <row r="351" spans="1:14" x14ac:dyDescent="0.3">
      <c r="A351" t="s">
        <v>1659</v>
      </c>
      <c r="B351" s="4">
        <v>46020</v>
      </c>
      <c r="C351" s="43">
        <v>117.5</v>
      </c>
      <c r="D351" t="s">
        <v>154</v>
      </c>
      <c r="E351" t="s">
        <v>961</v>
      </c>
      <c r="F351" t="s">
        <v>961</v>
      </c>
      <c r="G351" t="s">
        <v>153</v>
      </c>
      <c r="H351" t="s">
        <v>1660</v>
      </c>
      <c r="I351" t="s">
        <v>130</v>
      </c>
      <c r="J351" s="38">
        <v>46008.743819444448</v>
      </c>
      <c r="K351">
        <v>4.984375</v>
      </c>
      <c r="L351">
        <v>9.7222119241324595E-2</v>
      </c>
      <c r="M351">
        <v>-0.98942016573086988</v>
      </c>
      <c r="N351" t="s">
        <v>1783</v>
      </c>
    </row>
    <row r="352" spans="1:14" x14ac:dyDescent="0.3">
      <c r="A352" t="s">
        <v>1661</v>
      </c>
      <c r="B352" s="4">
        <v>46020</v>
      </c>
      <c r="C352" s="43">
        <v>117.75</v>
      </c>
      <c r="D352" t="s">
        <v>124</v>
      </c>
      <c r="E352" t="s">
        <v>961</v>
      </c>
      <c r="F352" t="s">
        <v>961</v>
      </c>
      <c r="G352" t="s">
        <v>153</v>
      </c>
      <c r="H352" t="s">
        <v>1662</v>
      </c>
      <c r="I352" t="s">
        <v>130</v>
      </c>
      <c r="J352" s="38">
        <v>46008.743819444448</v>
      </c>
      <c r="K352">
        <v>1E-3</v>
      </c>
      <c r="L352">
        <v>8.3265529286082135E-2</v>
      </c>
      <c r="M352">
        <v>1.949559980346364E-3</v>
      </c>
      <c r="N352" t="s">
        <v>1783</v>
      </c>
    </row>
    <row r="353" spans="1:14" x14ac:dyDescent="0.3">
      <c r="A353" t="s">
        <v>1663</v>
      </c>
      <c r="B353" s="4">
        <v>46020</v>
      </c>
      <c r="C353" s="43">
        <v>117.75</v>
      </c>
      <c r="D353" t="s">
        <v>154</v>
      </c>
      <c r="E353" t="s">
        <v>961</v>
      </c>
      <c r="F353" t="s">
        <v>961</v>
      </c>
      <c r="G353" t="s">
        <v>153</v>
      </c>
      <c r="H353" t="s">
        <v>1664</v>
      </c>
      <c r="I353" t="s">
        <v>130</v>
      </c>
      <c r="J353" s="38">
        <v>46008.743819444448</v>
      </c>
      <c r="K353">
        <v>5.234375</v>
      </c>
      <c r="L353">
        <v>0.10198936369447886</v>
      </c>
      <c r="M353">
        <v>-0.98940885382199362</v>
      </c>
      <c r="N353" t="s">
        <v>1783</v>
      </c>
    </row>
    <row r="354" spans="1:14" x14ac:dyDescent="0.3">
      <c r="A354" t="s">
        <v>1665</v>
      </c>
      <c r="B354" s="4">
        <v>46020</v>
      </c>
      <c r="C354" s="43">
        <v>118</v>
      </c>
      <c r="D354" t="s">
        <v>124</v>
      </c>
      <c r="E354" t="s">
        <v>961</v>
      </c>
      <c r="F354" t="s">
        <v>961</v>
      </c>
      <c r="G354" t="s">
        <v>153</v>
      </c>
      <c r="H354" t="s">
        <v>1666</v>
      </c>
      <c r="I354" t="s">
        <v>130</v>
      </c>
      <c r="J354" s="38">
        <v>46008.743819444448</v>
      </c>
      <c r="K354">
        <v>1E-3</v>
      </c>
      <c r="L354">
        <v>8.6780037906374133E-2</v>
      </c>
      <c r="M354">
        <v>1.8766279164542966E-3</v>
      </c>
      <c r="N354" t="s">
        <v>1783</v>
      </c>
    </row>
    <row r="355" spans="1:14" x14ac:dyDescent="0.3">
      <c r="A355" t="s">
        <v>1667</v>
      </c>
      <c r="B355" s="4">
        <v>46020</v>
      </c>
      <c r="C355" s="43">
        <v>118</v>
      </c>
      <c r="D355" t="s">
        <v>154</v>
      </c>
      <c r="E355" t="s">
        <v>961</v>
      </c>
      <c r="F355" t="s">
        <v>961</v>
      </c>
      <c r="G355" t="s">
        <v>153</v>
      </c>
      <c r="H355" t="s">
        <v>1668</v>
      </c>
      <c r="I355" t="s">
        <v>130</v>
      </c>
      <c r="J355" s="38">
        <v>46008.743819444448</v>
      </c>
      <c r="K355">
        <v>5.484375</v>
      </c>
      <c r="L355">
        <v>0.10674651923528057</v>
      </c>
      <c r="M355">
        <v>-0.98939754642217714</v>
      </c>
      <c r="N355" t="s">
        <v>1783</v>
      </c>
    </row>
    <row r="356" spans="1:14" x14ac:dyDescent="0.3">
      <c r="A356" t="s">
        <v>1669</v>
      </c>
      <c r="B356" s="4">
        <v>46020</v>
      </c>
      <c r="C356" s="43">
        <v>118.25</v>
      </c>
      <c r="D356" t="s">
        <v>124</v>
      </c>
      <c r="E356" t="s">
        <v>961</v>
      </c>
      <c r="F356" t="s">
        <v>961</v>
      </c>
      <c r="G356" t="s">
        <v>153</v>
      </c>
      <c r="H356" t="s">
        <v>1670</v>
      </c>
      <c r="I356" t="s">
        <v>130</v>
      </c>
      <c r="J356" s="38">
        <v>46008.743819444448</v>
      </c>
      <c r="K356">
        <v>1E-3</v>
      </c>
      <c r="L356">
        <v>9.027460427606708E-2</v>
      </c>
      <c r="M356">
        <v>1.8095127062463722E-3</v>
      </c>
      <c r="N356" t="s">
        <v>1783</v>
      </c>
    </row>
    <row r="357" spans="1:14" x14ac:dyDescent="0.3">
      <c r="A357" t="s">
        <v>1671</v>
      </c>
      <c r="B357" s="4">
        <v>46020</v>
      </c>
      <c r="C357" s="43">
        <v>118.25</v>
      </c>
      <c r="D357" t="s">
        <v>154</v>
      </c>
      <c r="E357" t="s">
        <v>961</v>
      </c>
      <c r="F357" t="s">
        <v>961</v>
      </c>
      <c r="G357" t="s">
        <v>153</v>
      </c>
      <c r="H357" t="s">
        <v>1672</v>
      </c>
      <c r="I357" t="s">
        <v>130</v>
      </c>
      <c r="J357" s="38">
        <v>46008.743819444448</v>
      </c>
      <c r="K357">
        <v>5.734375</v>
      </c>
      <c r="L357">
        <v>0.11149362698066473</v>
      </c>
      <c r="M357">
        <v>-0.98938624539597342</v>
      </c>
      <c r="N357" t="s">
        <v>1783</v>
      </c>
    </row>
    <row r="358" spans="1:14" x14ac:dyDescent="0.3">
      <c r="A358" t="s">
        <v>1673</v>
      </c>
      <c r="B358" s="4">
        <v>46020</v>
      </c>
      <c r="C358" s="43">
        <v>118.5</v>
      </c>
      <c r="D358" t="s">
        <v>124</v>
      </c>
      <c r="E358" t="s">
        <v>961</v>
      </c>
      <c r="F358" t="s">
        <v>961</v>
      </c>
      <c r="G358" t="s">
        <v>153</v>
      </c>
      <c r="H358" t="s">
        <v>1674</v>
      </c>
      <c r="I358" t="s">
        <v>130</v>
      </c>
      <c r="J358" s="38">
        <v>46008.743819444448</v>
      </c>
      <c r="K358">
        <v>1E-3</v>
      </c>
      <c r="L358">
        <v>9.3749948227294058E-2</v>
      </c>
      <c r="M358">
        <v>1.7475290718484528E-3</v>
      </c>
      <c r="N358" t="s">
        <v>1783</v>
      </c>
    </row>
    <row r="359" spans="1:14" x14ac:dyDescent="0.3">
      <c r="A359" t="s">
        <v>1675</v>
      </c>
      <c r="B359" s="4">
        <v>46020</v>
      </c>
      <c r="C359" s="43">
        <v>118.5</v>
      </c>
      <c r="D359" t="s">
        <v>154</v>
      </c>
      <c r="E359" t="s">
        <v>961</v>
      </c>
      <c r="F359" t="s">
        <v>961</v>
      </c>
      <c r="G359" t="s">
        <v>153</v>
      </c>
      <c r="H359" t="s">
        <v>1676</v>
      </c>
      <c r="I359" t="s">
        <v>130</v>
      </c>
      <c r="J359" s="38">
        <v>46008.743819444448</v>
      </c>
      <c r="K359">
        <v>5.984375</v>
      </c>
      <c r="L359">
        <v>0.11623073150604543</v>
      </c>
      <c r="M359">
        <v>-0.98937495036870438</v>
      </c>
      <c r="N359" t="s">
        <v>1783</v>
      </c>
    </row>
    <row r="360" spans="1:14" x14ac:dyDescent="0.3">
      <c r="A360" t="s">
        <v>1677</v>
      </c>
      <c r="B360" s="4">
        <v>46020</v>
      </c>
      <c r="C360" s="43">
        <v>118.75</v>
      </c>
      <c r="D360" t="s">
        <v>124</v>
      </c>
      <c r="E360" t="s">
        <v>961</v>
      </c>
      <c r="F360" t="s">
        <v>961</v>
      </c>
      <c r="G360" t="s">
        <v>153</v>
      </c>
      <c r="H360" t="s">
        <v>1678</v>
      </c>
      <c r="I360" t="s">
        <v>130</v>
      </c>
      <c r="J360" s="38">
        <v>46008.743819444448</v>
      </c>
      <c r="K360">
        <v>1E-3</v>
      </c>
      <c r="L360">
        <v>9.7206727933892526E-2</v>
      </c>
      <c r="M360">
        <v>1.6900967493734573E-3</v>
      </c>
      <c r="N360" t="s">
        <v>1783</v>
      </c>
    </row>
    <row r="361" spans="1:14" x14ac:dyDescent="0.3">
      <c r="A361" t="s">
        <v>1679</v>
      </c>
      <c r="B361" s="4">
        <v>46020</v>
      </c>
      <c r="C361" s="43">
        <v>118.75</v>
      </c>
      <c r="D361" t="s">
        <v>154</v>
      </c>
      <c r="E361" t="s">
        <v>961</v>
      </c>
      <c r="F361" t="s">
        <v>961</v>
      </c>
      <c r="G361" t="s">
        <v>153</v>
      </c>
      <c r="H361" t="s">
        <v>1680</v>
      </c>
      <c r="I361" t="s">
        <v>130</v>
      </c>
      <c r="J361" s="38">
        <v>46008.743819444448</v>
      </c>
      <c r="K361">
        <v>6.234375</v>
      </c>
      <c r="L361">
        <v>0.12095787586554659</v>
      </c>
      <c r="M361">
        <v>-0.98936366161703759</v>
      </c>
      <c r="N361" t="s">
        <v>1783</v>
      </c>
    </row>
    <row r="362" spans="1:14" x14ac:dyDescent="0.3">
      <c r="A362" t="s">
        <v>1681</v>
      </c>
      <c r="B362" s="4">
        <v>46020</v>
      </c>
      <c r="C362" s="43">
        <v>119</v>
      </c>
      <c r="D362" t="s">
        <v>124</v>
      </c>
      <c r="E362" t="s">
        <v>961</v>
      </c>
      <c r="F362" t="s">
        <v>961</v>
      </c>
      <c r="G362" t="s">
        <v>153</v>
      </c>
      <c r="H362" t="s">
        <v>1682</v>
      </c>
      <c r="I362" t="s">
        <v>130</v>
      </c>
      <c r="J362" s="38">
        <v>46008.744155092594</v>
      </c>
      <c r="K362">
        <v>1E-3</v>
      </c>
      <c r="L362">
        <v>0.10064554793635352</v>
      </c>
      <c r="M362">
        <v>1.636720991735638E-3</v>
      </c>
      <c r="N362" t="s">
        <v>1783</v>
      </c>
    </row>
    <row r="363" spans="1:14" x14ac:dyDescent="0.3">
      <c r="A363" t="s">
        <v>1683</v>
      </c>
      <c r="B363" s="4">
        <v>46020</v>
      </c>
      <c r="C363" s="43">
        <v>119</v>
      </c>
      <c r="D363" t="s">
        <v>154</v>
      </c>
      <c r="E363" t="s">
        <v>961</v>
      </c>
      <c r="F363" t="s">
        <v>961</v>
      </c>
      <c r="G363" t="s">
        <v>153</v>
      </c>
      <c r="H363" t="s">
        <v>1684</v>
      </c>
      <c r="I363" t="s">
        <v>130</v>
      </c>
      <c r="J363" s="38">
        <v>46008.744155092594</v>
      </c>
      <c r="K363">
        <v>6.484375</v>
      </c>
      <c r="L363">
        <v>0.12567510158778988</v>
      </c>
      <c r="M363">
        <v>-0.98935237995450009</v>
      </c>
      <c r="N363" t="s">
        <v>1783</v>
      </c>
    </row>
    <row r="364" spans="1:14" x14ac:dyDescent="0.3">
      <c r="A364" t="s">
        <v>1685</v>
      </c>
      <c r="B364" s="4">
        <v>46020</v>
      </c>
      <c r="C364" s="43">
        <v>119.25</v>
      </c>
      <c r="D364" t="s">
        <v>124</v>
      </c>
      <c r="E364" t="s">
        <v>961</v>
      </c>
      <c r="F364" t="s">
        <v>961</v>
      </c>
      <c r="G364" t="s">
        <v>153</v>
      </c>
      <c r="H364" t="s">
        <v>1686</v>
      </c>
      <c r="I364" t="s">
        <v>130</v>
      </c>
      <c r="J364" s="38">
        <v>46008.744155092594</v>
      </c>
      <c r="K364">
        <v>1E-3</v>
      </c>
      <c r="L364">
        <v>0.1040669620835124</v>
      </c>
      <c r="M364">
        <v>1.5869767245286137E-3</v>
      </c>
      <c r="N364" t="s">
        <v>1783</v>
      </c>
    </row>
    <row r="365" spans="1:14" x14ac:dyDescent="0.3">
      <c r="A365" t="s">
        <v>1687</v>
      </c>
      <c r="B365" s="4">
        <v>46020</v>
      </c>
      <c r="C365" s="43">
        <v>119.25</v>
      </c>
      <c r="D365" t="s">
        <v>154</v>
      </c>
      <c r="E365" t="s">
        <v>961</v>
      </c>
      <c r="F365" t="s">
        <v>961</v>
      </c>
      <c r="G365" t="s">
        <v>153</v>
      </c>
      <c r="H365" t="s">
        <v>1688</v>
      </c>
      <c r="I365" t="s">
        <v>130</v>
      </c>
      <c r="J365" s="38">
        <v>46008.744155092594</v>
      </c>
      <c r="K365">
        <v>6.734375</v>
      </c>
      <c r="L365">
        <v>0.13038245368157109</v>
      </c>
      <c r="M365">
        <v>-0.98934110434387712</v>
      </c>
      <c r="N365" t="s">
        <v>1783</v>
      </c>
    </row>
    <row r="366" spans="1:14" x14ac:dyDescent="0.3">
      <c r="A366" t="s">
        <v>1689</v>
      </c>
      <c r="B366" s="4">
        <v>46020</v>
      </c>
      <c r="C366" s="43">
        <v>119.5</v>
      </c>
      <c r="D366" t="s">
        <v>124</v>
      </c>
      <c r="E366" t="s">
        <v>961</v>
      </c>
      <c r="F366" t="s">
        <v>961</v>
      </c>
      <c r="G366" t="s">
        <v>153</v>
      </c>
      <c r="H366" t="s">
        <v>1690</v>
      </c>
      <c r="I366" t="s">
        <v>130</v>
      </c>
      <c r="J366" s="38">
        <v>46008.744155092594</v>
      </c>
      <c r="K366">
        <v>1E-3</v>
      </c>
      <c r="L366">
        <v>0.10747148424944619</v>
      </c>
      <c r="M366">
        <v>1.5404972871852418E-3</v>
      </c>
      <c r="N366" t="s">
        <v>1783</v>
      </c>
    </row>
    <row r="367" spans="1:14" x14ac:dyDescent="0.3">
      <c r="A367" t="s">
        <v>1691</v>
      </c>
      <c r="B367" s="4">
        <v>46020</v>
      </c>
      <c r="C367" s="43">
        <v>119.5</v>
      </c>
      <c r="D367" t="s">
        <v>154</v>
      </c>
      <c r="E367" t="s">
        <v>961</v>
      </c>
      <c r="F367" t="s">
        <v>961</v>
      </c>
      <c r="G367" t="s">
        <v>153</v>
      </c>
      <c r="H367" t="s">
        <v>1692</v>
      </c>
      <c r="I367" t="s">
        <v>130</v>
      </c>
      <c r="J367" s="38">
        <v>46008.744155092594</v>
      </c>
      <c r="K367">
        <v>6.984375</v>
      </c>
      <c r="L367">
        <v>0.13507997312178435</v>
      </c>
      <c r="M367">
        <v>-0.98932983554451681</v>
      </c>
      <c r="N367" t="s">
        <v>1783</v>
      </c>
    </row>
    <row r="368" spans="1:14" x14ac:dyDescent="0.3">
      <c r="A368" t="s">
        <v>1693</v>
      </c>
      <c r="B368" s="4">
        <v>46020</v>
      </c>
      <c r="C368" s="43">
        <v>119.75</v>
      </c>
      <c r="D368" t="s">
        <v>124</v>
      </c>
      <c r="E368" t="s">
        <v>961</v>
      </c>
      <c r="F368" t="s">
        <v>961</v>
      </c>
      <c r="G368" t="s">
        <v>153</v>
      </c>
      <c r="H368" t="s">
        <v>1694</v>
      </c>
      <c r="I368" t="s">
        <v>130</v>
      </c>
      <c r="J368" s="38">
        <v>46008.744155092594</v>
      </c>
      <c r="K368">
        <v>1E-3</v>
      </c>
      <c r="L368">
        <v>0.11085958810092451</v>
      </c>
      <c r="M368">
        <v>1.496964021554983E-3</v>
      </c>
      <c r="N368" t="s">
        <v>1783</v>
      </c>
    </row>
    <row r="369" spans="1:14" x14ac:dyDescent="0.3">
      <c r="A369" t="s">
        <v>1695</v>
      </c>
      <c r="B369" s="4">
        <v>46020</v>
      </c>
      <c r="C369" s="43">
        <v>119.75</v>
      </c>
      <c r="D369" t="s">
        <v>154</v>
      </c>
      <c r="E369" t="s">
        <v>961</v>
      </c>
      <c r="F369" t="s">
        <v>961</v>
      </c>
      <c r="G369" t="s">
        <v>153</v>
      </c>
      <c r="H369" t="s">
        <v>1696</v>
      </c>
      <c r="I369" t="s">
        <v>130</v>
      </c>
      <c r="J369" s="38">
        <v>46008.744155092594</v>
      </c>
      <c r="K369">
        <v>7.234375</v>
      </c>
      <c r="L369">
        <v>0.13976770186818435</v>
      </c>
      <c r="M369">
        <v>-0.98931857366912901</v>
      </c>
      <c r="N369" t="s">
        <v>1783</v>
      </c>
    </row>
    <row r="370" spans="1:14" x14ac:dyDescent="0.3">
      <c r="A370" t="s">
        <v>1697</v>
      </c>
      <c r="B370" s="4">
        <v>46020</v>
      </c>
      <c r="C370" s="43">
        <v>120</v>
      </c>
      <c r="D370" t="s">
        <v>124</v>
      </c>
      <c r="E370" t="s">
        <v>961</v>
      </c>
      <c r="F370" t="s">
        <v>961</v>
      </c>
      <c r="G370" t="s">
        <v>153</v>
      </c>
      <c r="H370" t="s">
        <v>1698</v>
      </c>
      <c r="I370" t="s">
        <v>130</v>
      </c>
      <c r="J370" s="38">
        <v>46008.744155092594</v>
      </c>
      <c r="K370">
        <v>1E-3</v>
      </c>
      <c r="L370">
        <v>0.11423171628244623</v>
      </c>
      <c r="M370">
        <v>1.4560992205480371E-3</v>
      </c>
      <c r="N370" t="s">
        <v>1783</v>
      </c>
    </row>
    <row r="371" spans="1:14" x14ac:dyDescent="0.3">
      <c r="A371" t="s">
        <v>1699</v>
      </c>
      <c r="B371" s="4">
        <v>46020</v>
      </c>
      <c r="C371" s="43">
        <v>120</v>
      </c>
      <c r="D371" t="s">
        <v>154</v>
      </c>
      <c r="E371" t="s">
        <v>961</v>
      </c>
      <c r="F371" t="s">
        <v>961</v>
      </c>
      <c r="G371" t="s">
        <v>153</v>
      </c>
      <c r="H371" t="s">
        <v>1700</v>
      </c>
      <c r="I371" t="s">
        <v>130</v>
      </c>
      <c r="J371" s="38">
        <v>46008.744155092594</v>
      </c>
      <c r="K371">
        <v>7.484375</v>
      </c>
      <c r="L371">
        <v>0.14444568161280541</v>
      </c>
      <c r="M371">
        <v>-0.98930731880595424</v>
      </c>
      <c r="N371" t="s">
        <v>1783</v>
      </c>
    </row>
    <row r="372" spans="1:14" x14ac:dyDescent="0.3">
      <c r="A372" t="s">
        <v>1701</v>
      </c>
      <c r="B372" s="4">
        <v>46020</v>
      </c>
      <c r="C372" s="43">
        <v>120.25</v>
      </c>
      <c r="D372" t="s">
        <v>124</v>
      </c>
      <c r="E372" t="s">
        <v>961</v>
      </c>
      <c r="F372" t="s">
        <v>961</v>
      </c>
      <c r="G372" t="s">
        <v>153</v>
      </c>
      <c r="H372" t="s">
        <v>1702</v>
      </c>
      <c r="I372" t="s">
        <v>130</v>
      </c>
      <c r="J372" s="38">
        <v>46008.744155092594</v>
      </c>
      <c r="K372">
        <v>1E-3</v>
      </c>
      <c r="L372">
        <v>0.11758827889367583</v>
      </c>
      <c r="M372">
        <v>1.417659127662149E-3</v>
      </c>
      <c r="N372" t="s">
        <v>1783</v>
      </c>
    </row>
    <row r="373" spans="1:14" x14ac:dyDescent="0.3">
      <c r="A373" t="s">
        <v>1703</v>
      </c>
      <c r="B373" s="4">
        <v>46020</v>
      </c>
      <c r="C373" s="43">
        <v>120.25</v>
      </c>
      <c r="D373" t="s">
        <v>154</v>
      </c>
      <c r="E373" t="s">
        <v>961</v>
      </c>
      <c r="F373" t="s">
        <v>961</v>
      </c>
      <c r="G373" t="s">
        <v>153</v>
      </c>
      <c r="H373" t="s">
        <v>1704</v>
      </c>
      <c r="I373" t="s">
        <v>130</v>
      </c>
      <c r="J373" s="38">
        <v>46008.744155092594</v>
      </c>
      <c r="K373">
        <v>7.734375</v>
      </c>
      <c r="L373">
        <v>0.1491139525204653</v>
      </c>
      <c r="M373">
        <v>-0.98929607153821486</v>
      </c>
      <c r="N373" t="s">
        <v>1783</v>
      </c>
    </row>
    <row r="374" spans="1:14" x14ac:dyDescent="0.3">
      <c r="A374" t="s">
        <v>1705</v>
      </c>
      <c r="B374" s="4">
        <v>46020</v>
      </c>
      <c r="C374" s="43">
        <v>120.5</v>
      </c>
      <c r="D374" t="s">
        <v>124</v>
      </c>
      <c r="E374" t="s">
        <v>961</v>
      </c>
      <c r="F374" t="s">
        <v>961</v>
      </c>
      <c r="G374" t="s">
        <v>153</v>
      </c>
      <c r="H374" t="s">
        <v>1706</v>
      </c>
      <c r="I374" t="s">
        <v>130</v>
      </c>
      <c r="J374" s="38">
        <v>46008.744155092594</v>
      </c>
      <c r="K374">
        <v>1E-3</v>
      </c>
      <c r="L374">
        <v>0.1209296616278363</v>
      </c>
      <c r="M374">
        <v>1.3814294211078691E-3</v>
      </c>
      <c r="N374" t="s">
        <v>1783</v>
      </c>
    </row>
    <row r="375" spans="1:14" x14ac:dyDescent="0.3">
      <c r="A375" t="s">
        <v>1707</v>
      </c>
      <c r="B375" s="4">
        <v>46020</v>
      </c>
      <c r="C375" s="43">
        <v>120.5</v>
      </c>
      <c r="D375" t="s">
        <v>154</v>
      </c>
      <c r="E375" t="s">
        <v>961</v>
      </c>
      <c r="F375" t="s">
        <v>961</v>
      </c>
      <c r="G375" t="s">
        <v>153</v>
      </c>
      <c r="H375" t="s">
        <v>1708</v>
      </c>
      <c r="I375" t="s">
        <v>130</v>
      </c>
      <c r="J375" s="38">
        <v>46008.744155092594</v>
      </c>
      <c r="K375">
        <v>7.984375</v>
      </c>
      <c r="L375">
        <v>0.15377255829992251</v>
      </c>
      <c r="M375">
        <v>-0.98928483088096542</v>
      </c>
      <c r="N375" t="s">
        <v>1783</v>
      </c>
    </row>
    <row r="376" spans="1:14" x14ac:dyDescent="0.3">
      <c r="A376" t="s">
        <v>1709</v>
      </c>
      <c r="B376" s="4">
        <v>46020</v>
      </c>
      <c r="C376" s="43">
        <v>120.75</v>
      </c>
      <c r="D376" t="s">
        <v>124</v>
      </c>
      <c r="E376" t="s">
        <v>961</v>
      </c>
      <c r="F376" t="s">
        <v>961</v>
      </c>
      <c r="G376" t="s">
        <v>153</v>
      </c>
      <c r="H376" t="s">
        <v>1710</v>
      </c>
      <c r="I376" t="s">
        <v>130</v>
      </c>
      <c r="J376" s="38">
        <v>46008.744155092594</v>
      </c>
      <c r="K376">
        <v>1E-3</v>
      </c>
      <c r="L376">
        <v>0.12425622335660495</v>
      </c>
      <c r="M376">
        <v>1.3472203402389599E-3</v>
      </c>
      <c r="N376" t="s">
        <v>1783</v>
      </c>
    </row>
    <row r="377" spans="1:14" x14ac:dyDescent="0.3">
      <c r="A377" t="s">
        <v>1711</v>
      </c>
      <c r="B377" s="4">
        <v>46020</v>
      </c>
      <c r="C377" s="43">
        <v>120.75</v>
      </c>
      <c r="D377" t="s">
        <v>154</v>
      </c>
      <c r="E377" t="s">
        <v>961</v>
      </c>
      <c r="F377" t="s">
        <v>961</v>
      </c>
      <c r="G377" t="s">
        <v>153</v>
      </c>
      <c r="H377" t="s">
        <v>1712</v>
      </c>
      <c r="I377" t="s">
        <v>130</v>
      </c>
      <c r="J377" s="38">
        <v>46008.744155092594</v>
      </c>
      <c r="K377">
        <v>8.234375</v>
      </c>
      <c r="L377">
        <v>0.15842153857152538</v>
      </c>
      <c r="M377">
        <v>-0.98927359741294296</v>
      </c>
      <c r="N377" t="s">
        <v>1783</v>
      </c>
    </row>
    <row r="378" spans="1:14" x14ac:dyDescent="0.3">
      <c r="A378" t="s">
        <v>1713</v>
      </c>
      <c r="B378" s="4">
        <v>46020</v>
      </c>
      <c r="C378" s="43">
        <v>121</v>
      </c>
      <c r="D378" t="s">
        <v>124</v>
      </c>
      <c r="E378" t="s">
        <v>961</v>
      </c>
      <c r="F378" t="s">
        <v>961</v>
      </c>
      <c r="G378" t="s">
        <v>153</v>
      </c>
      <c r="H378" t="s">
        <v>1714</v>
      </c>
      <c r="I378" t="s">
        <v>130</v>
      </c>
      <c r="J378" s="38">
        <v>46008.744155092594</v>
      </c>
      <c r="K378">
        <v>1E-3</v>
      </c>
      <c r="L378">
        <v>0.12756830353880905</v>
      </c>
      <c r="M378">
        <v>1.3148637481544159E-3</v>
      </c>
      <c r="N378" t="s">
        <v>1783</v>
      </c>
    </row>
    <row r="379" spans="1:14" x14ac:dyDescent="0.3">
      <c r="A379" t="s">
        <v>1715</v>
      </c>
      <c r="B379" s="4">
        <v>46020</v>
      </c>
      <c r="C379" s="43">
        <v>121</v>
      </c>
      <c r="D379" t="s">
        <v>154</v>
      </c>
      <c r="E379" t="s">
        <v>961</v>
      </c>
      <c r="F379" t="s">
        <v>961</v>
      </c>
      <c r="G379" t="s">
        <v>153</v>
      </c>
      <c r="H379" t="s">
        <v>1716</v>
      </c>
      <c r="I379" t="s">
        <v>130</v>
      </c>
      <c r="J379" s="38">
        <v>46008.744155092594</v>
      </c>
      <c r="K379">
        <v>8.484375</v>
      </c>
      <c r="L379">
        <v>0.16306093397861549</v>
      </c>
      <c r="M379">
        <v>-0.98926237116758742</v>
      </c>
      <c r="N379" t="s">
        <v>1783</v>
      </c>
    </row>
    <row r="380" spans="1:14" x14ac:dyDescent="0.3">
      <c r="A380" t="s">
        <v>1717</v>
      </c>
      <c r="B380" s="4">
        <v>46020</v>
      </c>
      <c r="C380" s="43">
        <v>121.25</v>
      </c>
      <c r="D380" t="s">
        <v>124</v>
      </c>
      <c r="E380" t="s">
        <v>961</v>
      </c>
      <c r="F380" t="s">
        <v>961</v>
      </c>
      <c r="G380" t="s">
        <v>153</v>
      </c>
      <c r="H380" t="s">
        <v>1718</v>
      </c>
      <c r="I380" t="s">
        <v>130</v>
      </c>
      <c r="J380" s="38">
        <v>46008.744155092594</v>
      </c>
      <c r="K380">
        <v>1E-3</v>
      </c>
      <c r="L380">
        <v>0.13086621916669369</v>
      </c>
      <c r="M380">
        <v>1.2842096293015659E-3</v>
      </c>
      <c r="N380" t="s">
        <v>1783</v>
      </c>
    </row>
    <row r="381" spans="1:14" x14ac:dyDescent="0.3">
      <c r="A381" t="s">
        <v>1719</v>
      </c>
      <c r="B381" s="4">
        <v>46020</v>
      </c>
      <c r="C381" s="43">
        <v>121.25</v>
      </c>
      <c r="D381" t="s">
        <v>154</v>
      </c>
      <c r="E381" t="s">
        <v>961</v>
      </c>
      <c r="F381" t="s">
        <v>961</v>
      </c>
      <c r="G381" t="s">
        <v>153</v>
      </c>
      <c r="H381" t="s">
        <v>1720</v>
      </c>
      <c r="I381" t="s">
        <v>130</v>
      </c>
      <c r="J381" s="38">
        <v>46008.744155092594</v>
      </c>
      <c r="K381">
        <v>8.734375</v>
      </c>
      <c r="L381">
        <v>0.16769078365597828</v>
      </c>
      <c r="M381">
        <v>-0.98925115262513685</v>
      </c>
      <c r="N381" t="s">
        <v>1783</v>
      </c>
    </row>
    <row r="382" spans="1:14" x14ac:dyDescent="0.3">
      <c r="A382" t="s">
        <v>1721</v>
      </c>
      <c r="B382" s="4">
        <v>46020</v>
      </c>
      <c r="C382" s="43">
        <v>121.5</v>
      </c>
      <c r="D382" t="s">
        <v>124</v>
      </c>
      <c r="E382" t="s">
        <v>961</v>
      </c>
      <c r="F382" t="s">
        <v>961</v>
      </c>
      <c r="G382" t="s">
        <v>153</v>
      </c>
      <c r="H382" t="s">
        <v>1722</v>
      </c>
      <c r="I382" t="s">
        <v>130</v>
      </c>
      <c r="J382" s="38">
        <v>46008.744467592594</v>
      </c>
      <c r="K382">
        <v>1E-3</v>
      </c>
      <c r="L382">
        <v>0.13415027166057233</v>
      </c>
      <c r="M382">
        <v>1.2551241625019549E-3</v>
      </c>
      <c r="N382" t="s">
        <v>1783</v>
      </c>
    </row>
    <row r="383" spans="1:14" x14ac:dyDescent="0.3">
      <c r="A383" t="s">
        <v>1723</v>
      </c>
      <c r="B383" s="4">
        <v>46020</v>
      </c>
      <c r="C383" s="43">
        <v>121.5</v>
      </c>
      <c r="D383" t="s">
        <v>154</v>
      </c>
      <c r="E383" t="s">
        <v>961</v>
      </c>
      <c r="F383" t="s">
        <v>961</v>
      </c>
      <c r="G383" t="s">
        <v>153</v>
      </c>
      <c r="H383" t="s">
        <v>1724</v>
      </c>
      <c r="I383" t="s">
        <v>130</v>
      </c>
      <c r="J383" s="38">
        <v>46008.744467592594</v>
      </c>
      <c r="K383">
        <v>8.984375</v>
      </c>
      <c r="L383">
        <v>0.17231113026821612</v>
      </c>
      <c r="M383">
        <v>-0.98923994088000455</v>
      </c>
      <c r="N383" t="s">
        <v>1783</v>
      </c>
    </row>
    <row r="384" spans="1:14" x14ac:dyDescent="0.3">
      <c r="A384" t="s">
        <v>1725</v>
      </c>
      <c r="B384" s="4">
        <v>46020</v>
      </c>
      <c r="C384" s="43">
        <v>121.75</v>
      </c>
      <c r="D384" t="s">
        <v>124</v>
      </c>
      <c r="E384" t="s">
        <v>961</v>
      </c>
      <c r="F384" t="s">
        <v>961</v>
      </c>
      <c r="G384" t="s">
        <v>153</v>
      </c>
      <c r="H384" t="s">
        <v>1726</v>
      </c>
      <c r="I384" t="s">
        <v>130</v>
      </c>
      <c r="J384" s="38">
        <v>46008.744467592594</v>
      </c>
      <c r="K384">
        <v>1E-3</v>
      </c>
      <c r="L384">
        <v>0.13742074334082777</v>
      </c>
      <c r="M384">
        <v>1.2274871290208871E-3</v>
      </c>
      <c r="N384" t="s">
        <v>1783</v>
      </c>
    </row>
    <row r="385" spans="1:14" x14ac:dyDescent="0.3">
      <c r="A385" t="s">
        <v>1727</v>
      </c>
      <c r="B385" s="4">
        <v>46020</v>
      </c>
      <c r="C385" s="43">
        <v>121.75</v>
      </c>
      <c r="D385" t="s">
        <v>154</v>
      </c>
      <c r="E385" t="s">
        <v>961</v>
      </c>
      <c r="F385" t="s">
        <v>961</v>
      </c>
      <c r="G385" t="s">
        <v>153</v>
      </c>
      <c r="H385" t="s">
        <v>1728</v>
      </c>
      <c r="I385" t="s">
        <v>130</v>
      </c>
      <c r="J385" s="38">
        <v>46008.744467592594</v>
      </c>
      <c r="K385">
        <v>9.234375</v>
      </c>
      <c r="L385">
        <v>0.17692201241555477</v>
      </c>
      <c r="M385">
        <v>-0.98922873642361964</v>
      </c>
      <c r="N385" t="s">
        <v>1783</v>
      </c>
    </row>
    <row r="386" spans="1:14" x14ac:dyDescent="0.3">
      <c r="A386" t="s">
        <v>1729</v>
      </c>
      <c r="B386" s="4">
        <v>46020</v>
      </c>
      <c r="C386" s="43">
        <v>122</v>
      </c>
      <c r="D386" t="s">
        <v>124</v>
      </c>
      <c r="E386" t="s">
        <v>961</v>
      </c>
      <c r="F386" t="s">
        <v>961</v>
      </c>
      <c r="G386" t="s">
        <v>153</v>
      </c>
      <c r="H386" t="s">
        <v>1730</v>
      </c>
      <c r="I386" t="s">
        <v>130</v>
      </c>
      <c r="J386" s="38">
        <v>46008.744467592594</v>
      </c>
      <c r="K386">
        <v>1E-3</v>
      </c>
      <c r="L386">
        <v>0.14067790396125163</v>
      </c>
      <c r="M386">
        <v>1.2011906481831252E-3</v>
      </c>
      <c r="N386" t="s">
        <v>1783</v>
      </c>
    </row>
    <row r="387" spans="1:14" x14ac:dyDescent="0.3">
      <c r="A387" t="s">
        <v>1731</v>
      </c>
      <c r="B387" s="4">
        <v>46020</v>
      </c>
      <c r="C387" s="43">
        <v>122</v>
      </c>
      <c r="D387" t="s">
        <v>154</v>
      </c>
      <c r="E387" t="s">
        <v>961</v>
      </c>
      <c r="F387" t="s">
        <v>961</v>
      </c>
      <c r="G387" t="s">
        <v>153</v>
      </c>
      <c r="H387" t="s">
        <v>1732</v>
      </c>
      <c r="I387" t="s">
        <v>130</v>
      </c>
      <c r="J387" s="38">
        <v>46008.744467592594</v>
      </c>
      <c r="K387">
        <v>9.484375</v>
      </c>
      <c r="L387">
        <v>0.18152346847681008</v>
      </c>
      <c r="M387">
        <v>-0.9892175396776004</v>
      </c>
      <c r="N387" t="s">
        <v>1783</v>
      </c>
    </row>
    <row r="388" spans="1:14" x14ac:dyDescent="0.3">
      <c r="A388" t="s">
        <v>1733</v>
      </c>
      <c r="B388" s="4">
        <v>46020</v>
      </c>
      <c r="C388" s="43">
        <v>122.25</v>
      </c>
      <c r="D388" t="s">
        <v>124</v>
      </c>
      <c r="E388" t="s">
        <v>961</v>
      </c>
      <c r="F388" t="s">
        <v>961</v>
      </c>
      <c r="G388" t="s">
        <v>153</v>
      </c>
      <c r="H388" t="s">
        <v>1734</v>
      </c>
      <c r="I388" t="s">
        <v>130</v>
      </c>
      <c r="J388" s="38">
        <v>46008.744467592594</v>
      </c>
      <c r="K388">
        <v>1E-3</v>
      </c>
      <c r="L388">
        <v>0.14392200810978084</v>
      </c>
      <c r="M388">
        <v>1.1761373138448306E-3</v>
      </c>
      <c r="N388" t="s">
        <v>1783</v>
      </c>
    </row>
    <row r="389" spans="1:14" x14ac:dyDescent="0.3">
      <c r="A389" t="s">
        <v>1735</v>
      </c>
      <c r="B389" s="4">
        <v>46020</v>
      </c>
      <c r="C389" s="43">
        <v>122.25</v>
      </c>
      <c r="D389" t="s">
        <v>154</v>
      </c>
      <c r="E389" t="s">
        <v>961</v>
      </c>
      <c r="F389" t="s">
        <v>961</v>
      </c>
      <c r="G389" t="s">
        <v>153</v>
      </c>
      <c r="H389" t="s">
        <v>1736</v>
      </c>
      <c r="I389" t="s">
        <v>130</v>
      </c>
      <c r="J389" s="38">
        <v>46008.744467592594</v>
      </c>
      <c r="K389">
        <v>9.734375</v>
      </c>
      <c r="L389">
        <v>0.18611554036685704</v>
      </c>
      <c r="M389">
        <v>-0.98920634979631217</v>
      </c>
      <c r="N389" t="s">
        <v>1783</v>
      </c>
    </row>
    <row r="390" spans="1:14" x14ac:dyDescent="0.3">
      <c r="A390" t="s">
        <v>1737</v>
      </c>
      <c r="B390" s="4">
        <v>46020</v>
      </c>
      <c r="C390" s="43">
        <v>122.5</v>
      </c>
      <c r="D390" t="s">
        <v>124</v>
      </c>
      <c r="E390" t="s">
        <v>961</v>
      </c>
      <c r="F390" t="s">
        <v>961</v>
      </c>
      <c r="G390" t="s">
        <v>153</v>
      </c>
      <c r="H390" t="s">
        <v>1738</v>
      </c>
      <c r="I390" t="s">
        <v>130</v>
      </c>
      <c r="J390" s="38">
        <v>46008.744467592594</v>
      </c>
      <c r="K390">
        <v>1E-3</v>
      </c>
      <c r="L390">
        <v>0.14715329631267313</v>
      </c>
      <c r="M390">
        <v>1.1522389382851838E-3</v>
      </c>
      <c r="N390" t="s">
        <v>1783</v>
      </c>
    </row>
    <row r="391" spans="1:14" x14ac:dyDescent="0.3">
      <c r="A391" t="s">
        <v>1739</v>
      </c>
      <c r="B391" s="4">
        <v>46020</v>
      </c>
      <c r="C391" s="43">
        <v>122.5</v>
      </c>
      <c r="D391" t="s">
        <v>154</v>
      </c>
      <c r="E391" t="s">
        <v>961</v>
      </c>
      <c r="F391" t="s">
        <v>961</v>
      </c>
      <c r="G391" t="s">
        <v>153</v>
      </c>
      <c r="H391" t="s">
        <v>1740</v>
      </c>
      <c r="I391" t="s">
        <v>130</v>
      </c>
      <c r="J391" s="38">
        <v>46008.744467592594</v>
      </c>
      <c r="K391">
        <v>9.984375</v>
      </c>
      <c r="L391">
        <v>0.19069826466440554</v>
      </c>
      <c r="M391">
        <v>-0.98919516762379089</v>
      </c>
      <c r="N391" t="s">
        <v>1783</v>
      </c>
    </row>
    <row r="392" spans="1:14" x14ac:dyDescent="0.3">
      <c r="A392" t="s">
        <v>1741</v>
      </c>
      <c r="B392" s="4">
        <v>46020</v>
      </c>
      <c r="C392" s="43">
        <v>122.75</v>
      </c>
      <c r="D392" t="s">
        <v>124</v>
      </c>
      <c r="E392" t="s">
        <v>961</v>
      </c>
      <c r="F392" t="s">
        <v>961</v>
      </c>
      <c r="G392" t="s">
        <v>153</v>
      </c>
      <c r="H392" t="s">
        <v>1742</v>
      </c>
      <c r="I392" t="s">
        <v>130</v>
      </c>
      <c r="J392" s="38">
        <v>46008.744467592594</v>
      </c>
      <c r="K392">
        <v>1E-3</v>
      </c>
      <c r="L392">
        <v>0.15037199991174907</v>
      </c>
      <c r="M392">
        <v>1.1294157735840249E-3</v>
      </c>
      <c r="N392" t="s">
        <v>1783</v>
      </c>
    </row>
    <row r="393" spans="1:14" x14ac:dyDescent="0.3">
      <c r="A393" t="s">
        <v>1743</v>
      </c>
      <c r="B393" s="4">
        <v>46020</v>
      </c>
      <c r="C393" s="43">
        <v>122.75</v>
      </c>
      <c r="D393" t="s">
        <v>154</v>
      </c>
      <c r="E393" t="s">
        <v>961</v>
      </c>
      <c r="F393" t="s">
        <v>961</v>
      </c>
      <c r="G393" t="s">
        <v>153</v>
      </c>
      <c r="H393" t="s">
        <v>1744</v>
      </c>
      <c r="I393" t="s">
        <v>130</v>
      </c>
      <c r="J393" s="38">
        <v>46008.744467592594</v>
      </c>
      <c r="K393">
        <v>10.234375</v>
      </c>
      <c r="L393">
        <v>0.19527168284297802</v>
      </c>
      <c r="M393">
        <v>-0.98918399232852394</v>
      </c>
      <c r="N393" t="s">
        <v>1783</v>
      </c>
    </row>
    <row r="394" spans="1:14" x14ac:dyDescent="0.3">
      <c r="A394" t="s">
        <v>1745</v>
      </c>
      <c r="B394" s="4">
        <v>46020</v>
      </c>
      <c r="C394" s="43">
        <v>123</v>
      </c>
      <c r="D394" t="s">
        <v>124</v>
      </c>
      <c r="E394" t="s">
        <v>961</v>
      </c>
      <c r="F394" t="s">
        <v>961</v>
      </c>
      <c r="G394" t="s">
        <v>153</v>
      </c>
      <c r="H394" t="s">
        <v>1746</v>
      </c>
      <c r="I394" t="s">
        <v>130</v>
      </c>
      <c r="J394" s="38">
        <v>46008.744467592594</v>
      </c>
      <c r="K394">
        <v>1E-3</v>
      </c>
      <c r="L394">
        <v>0.15357833679236824</v>
      </c>
      <c r="M394">
        <v>1.1075951439383372E-3</v>
      </c>
      <c r="N394" t="s">
        <v>1783</v>
      </c>
    </row>
    <row r="395" spans="1:14" x14ac:dyDescent="0.3">
      <c r="A395" t="s">
        <v>1747</v>
      </c>
      <c r="B395" s="4">
        <v>46020</v>
      </c>
      <c r="C395" s="43">
        <v>123</v>
      </c>
      <c r="D395" t="s">
        <v>154</v>
      </c>
      <c r="E395" t="s">
        <v>961</v>
      </c>
      <c r="F395" t="s">
        <v>961</v>
      </c>
      <c r="G395" t="s">
        <v>153</v>
      </c>
      <c r="H395" t="s">
        <v>1748</v>
      </c>
      <c r="I395" t="s">
        <v>130</v>
      </c>
      <c r="J395" s="38">
        <v>46008.744467592594</v>
      </c>
      <c r="K395">
        <v>10.484375</v>
      </c>
      <c r="L395">
        <v>0.19983583224243145</v>
      </c>
      <c r="M395">
        <v>-0.98917282433346188</v>
      </c>
      <c r="N395" t="s">
        <v>1783</v>
      </c>
    </row>
    <row r="396" spans="1:14" x14ac:dyDescent="0.3">
      <c r="A396" t="s">
        <v>1749</v>
      </c>
      <c r="B396" s="4">
        <v>46020</v>
      </c>
      <c r="C396" s="43">
        <v>123.25</v>
      </c>
      <c r="D396" t="s">
        <v>124</v>
      </c>
      <c r="E396" t="s">
        <v>961</v>
      </c>
      <c r="F396" t="s">
        <v>961</v>
      </c>
      <c r="G396" t="s">
        <v>153</v>
      </c>
      <c r="H396" t="s">
        <v>1750</v>
      </c>
      <c r="I396" t="s">
        <v>130</v>
      </c>
      <c r="J396" s="38">
        <v>46008.744467592594</v>
      </c>
      <c r="K396">
        <v>1E-3</v>
      </c>
      <c r="L396">
        <v>0.15677251736980363</v>
      </c>
      <c r="M396">
        <v>1.0867110364141887E-3</v>
      </c>
      <c r="N396" t="s">
        <v>1783</v>
      </c>
    </row>
    <row r="397" spans="1:14" x14ac:dyDescent="0.3">
      <c r="A397" t="s">
        <v>1751</v>
      </c>
      <c r="B397" s="4">
        <v>46020</v>
      </c>
      <c r="C397" s="43">
        <v>123.25</v>
      </c>
      <c r="D397" t="s">
        <v>154</v>
      </c>
      <c r="E397" t="s">
        <v>961</v>
      </c>
      <c r="F397" t="s">
        <v>961</v>
      </c>
      <c r="G397" t="s">
        <v>153</v>
      </c>
      <c r="H397" t="s">
        <v>1752</v>
      </c>
      <c r="I397" t="s">
        <v>130</v>
      </c>
      <c r="J397" s="38">
        <v>46008.744467592594</v>
      </c>
      <c r="K397">
        <v>10.734375</v>
      </c>
      <c r="L397">
        <v>0.204390750016229</v>
      </c>
      <c r="M397">
        <v>-0.98916166400693228</v>
      </c>
      <c r="N397" t="s">
        <v>1783</v>
      </c>
    </row>
    <row r="398" spans="1:14" x14ac:dyDescent="0.3">
      <c r="A398" t="s">
        <v>1753</v>
      </c>
      <c r="B398" s="4">
        <v>46020</v>
      </c>
      <c r="C398" s="43">
        <v>123.5</v>
      </c>
      <c r="D398" t="s">
        <v>124</v>
      </c>
      <c r="E398" t="s">
        <v>961</v>
      </c>
      <c r="F398" t="s">
        <v>961</v>
      </c>
      <c r="G398" t="s">
        <v>153</v>
      </c>
      <c r="H398" t="s">
        <v>1754</v>
      </c>
      <c r="I398" t="s">
        <v>130</v>
      </c>
      <c r="J398" s="38">
        <v>46008.744467592594</v>
      </c>
      <c r="K398">
        <v>1E-3</v>
      </c>
      <c r="L398">
        <v>0.15995474143419719</v>
      </c>
      <c r="M398">
        <v>1.0667030889513832E-3</v>
      </c>
      <c r="N398" t="s">
        <v>1783</v>
      </c>
    </row>
    <row r="399" spans="1:14" x14ac:dyDescent="0.3">
      <c r="A399" t="s">
        <v>1755</v>
      </c>
      <c r="B399" s="4">
        <v>46020</v>
      </c>
      <c r="C399" s="43">
        <v>123.5</v>
      </c>
      <c r="D399" t="s">
        <v>154</v>
      </c>
      <c r="E399" t="s">
        <v>961</v>
      </c>
      <c r="F399" t="s">
        <v>961</v>
      </c>
      <c r="G399" t="s">
        <v>153</v>
      </c>
      <c r="H399" t="s">
        <v>1756</v>
      </c>
      <c r="I399" t="s">
        <v>130</v>
      </c>
      <c r="J399" s="38">
        <v>46008.744467592594</v>
      </c>
      <c r="K399">
        <v>10.984375</v>
      </c>
      <c r="L399">
        <v>0.20893647688278233</v>
      </c>
      <c r="M399">
        <v>-0.98915051057417713</v>
      </c>
      <c r="N399" t="s">
        <v>1783</v>
      </c>
    </row>
    <row r="400" spans="1:14" x14ac:dyDescent="0.3">
      <c r="A400" t="s">
        <v>1757</v>
      </c>
      <c r="B400" s="4">
        <v>46020</v>
      </c>
      <c r="C400" s="43">
        <v>123.75</v>
      </c>
      <c r="D400" t="s">
        <v>124</v>
      </c>
      <c r="E400" t="s">
        <v>961</v>
      </c>
      <c r="F400" t="s">
        <v>961</v>
      </c>
      <c r="G400" t="s">
        <v>153</v>
      </c>
      <c r="H400" t="s">
        <v>1758</v>
      </c>
      <c r="I400" t="s">
        <v>130</v>
      </c>
      <c r="J400" s="38">
        <v>46008.744467592594</v>
      </c>
      <c r="K400">
        <v>1E-3</v>
      </c>
      <c r="L400">
        <v>0.16312519879976953</v>
      </c>
      <c r="M400">
        <v>1.0475159896474774E-3</v>
      </c>
      <c r="N400" t="s">
        <v>1783</v>
      </c>
    </row>
    <row r="401" spans="1:15" x14ac:dyDescent="0.3">
      <c r="A401" t="s">
        <v>1759</v>
      </c>
      <c r="B401" s="4">
        <v>46020</v>
      </c>
      <c r="C401" s="43">
        <v>123.75</v>
      </c>
      <c r="D401" t="s">
        <v>154</v>
      </c>
      <c r="E401" t="s">
        <v>961</v>
      </c>
      <c r="F401" t="s">
        <v>961</v>
      </c>
      <c r="G401" t="s">
        <v>153</v>
      </c>
      <c r="H401" t="s">
        <v>1760</v>
      </c>
      <c r="I401" t="s">
        <v>130</v>
      </c>
      <c r="J401" s="38">
        <v>46008.744467592594</v>
      </c>
      <c r="K401">
        <v>11.234375</v>
      </c>
      <c r="L401">
        <v>0.21347304821455354</v>
      </c>
      <c r="M401">
        <v>-0.98913936478330911</v>
      </c>
      <c r="N401" t="s">
        <v>1783</v>
      </c>
    </row>
    <row r="402" spans="1:15" x14ac:dyDescent="0.3">
      <c r="A402" t="s">
        <v>1761</v>
      </c>
      <c r="B402" s="4">
        <v>46020</v>
      </c>
      <c r="C402" s="43">
        <v>124</v>
      </c>
      <c r="D402" t="s">
        <v>124</v>
      </c>
      <c r="E402" t="s">
        <v>961</v>
      </c>
      <c r="F402" t="s">
        <v>961</v>
      </c>
      <c r="G402" t="s">
        <v>153</v>
      </c>
      <c r="H402" t="s">
        <v>1762</v>
      </c>
      <c r="I402" t="s">
        <v>130</v>
      </c>
      <c r="J402" s="38">
        <v>46008.744710648149</v>
      </c>
      <c r="K402">
        <v>1E-3</v>
      </c>
      <c r="L402">
        <v>0.16628407381433769</v>
      </c>
      <c r="M402">
        <v>1.0290992051152094E-3</v>
      </c>
      <c r="N402" t="s">
        <v>1783</v>
      </c>
    </row>
    <row r="403" spans="1:15" x14ac:dyDescent="0.3">
      <c r="A403" t="s">
        <v>1763</v>
      </c>
      <c r="B403" s="4">
        <v>46020</v>
      </c>
      <c r="C403" s="43">
        <v>124</v>
      </c>
      <c r="D403" t="s">
        <v>154</v>
      </c>
      <c r="E403" t="s">
        <v>961</v>
      </c>
      <c r="F403" t="s">
        <v>961</v>
      </c>
      <c r="G403" t="s">
        <v>153</v>
      </c>
      <c r="H403" t="s">
        <v>1764</v>
      </c>
      <c r="I403" t="s">
        <v>130</v>
      </c>
      <c r="J403" s="38">
        <v>46008.744710648149</v>
      </c>
      <c r="K403">
        <v>11.484375</v>
      </c>
      <c r="L403">
        <v>0.2180005042888207</v>
      </c>
      <c r="M403">
        <v>-0.98912822587902127</v>
      </c>
      <c r="N403" t="s">
        <v>1783</v>
      </c>
    </row>
    <row r="404" spans="1:15" x14ac:dyDescent="0.3">
      <c r="A404" t="s">
        <v>1765</v>
      </c>
      <c r="B404" s="4">
        <v>46020</v>
      </c>
      <c r="C404" s="43">
        <v>124.25</v>
      </c>
      <c r="D404" t="s">
        <v>124</v>
      </c>
      <c r="E404" t="s">
        <v>961</v>
      </c>
      <c r="F404" t="s">
        <v>961</v>
      </c>
      <c r="G404" t="s">
        <v>153</v>
      </c>
      <c r="H404" t="s">
        <v>1766</v>
      </c>
      <c r="I404" t="s">
        <v>130</v>
      </c>
      <c r="J404" s="38">
        <v>46008.744710648149</v>
      </c>
      <c r="K404">
        <v>1E-3</v>
      </c>
      <c r="L404">
        <v>0.16943154068831398</v>
      </c>
      <c r="M404">
        <v>1.0114061529182985E-3</v>
      </c>
      <c r="N404" t="s">
        <v>1783</v>
      </c>
    </row>
    <row r="405" spans="1:15" x14ac:dyDescent="0.3">
      <c r="A405" t="s">
        <v>1767</v>
      </c>
      <c r="B405" s="4">
        <v>46020</v>
      </c>
      <c r="C405" s="43">
        <v>124.25</v>
      </c>
      <c r="D405" t="s">
        <v>154</v>
      </c>
      <c r="E405" t="s">
        <v>961</v>
      </c>
      <c r="F405" t="s">
        <v>961</v>
      </c>
      <c r="G405" t="s">
        <v>153</v>
      </c>
      <c r="H405" t="s">
        <v>1768</v>
      </c>
      <c r="I405" t="s">
        <v>130</v>
      </c>
      <c r="J405" s="38">
        <v>46008.744710648149</v>
      </c>
      <c r="K405">
        <v>11.734375</v>
      </c>
      <c r="L405">
        <v>0.22251887998472183</v>
      </c>
      <c r="M405">
        <v>-0.98911709458278096</v>
      </c>
      <c r="N405" t="s">
        <v>1783</v>
      </c>
    </row>
    <row r="406" spans="1:15" x14ac:dyDescent="0.3">
      <c r="A406" t="s">
        <v>1769</v>
      </c>
      <c r="B406" s="4">
        <v>46020</v>
      </c>
      <c r="C406" s="43">
        <v>124.5</v>
      </c>
      <c r="D406" t="s">
        <v>124</v>
      </c>
      <c r="E406" t="s">
        <v>961</v>
      </c>
      <c r="F406" t="s">
        <v>961</v>
      </c>
      <c r="G406" t="s">
        <v>153</v>
      </c>
      <c r="H406" t="s">
        <v>1770</v>
      </c>
      <c r="I406" t="s">
        <v>130</v>
      </c>
      <c r="J406" s="38">
        <v>46008.744710648149</v>
      </c>
      <c r="K406">
        <v>1E-3</v>
      </c>
      <c r="L406">
        <v>0.17256776921912936</v>
      </c>
      <c r="M406">
        <v>9.9439413099222575E-4</v>
      </c>
      <c r="N406" t="s">
        <v>1783</v>
      </c>
    </row>
    <row r="407" spans="1:15" x14ac:dyDescent="0.3">
      <c r="A407" t="s">
        <v>1771</v>
      </c>
      <c r="B407" s="4">
        <v>46020</v>
      </c>
      <c r="C407" s="43">
        <v>124.5</v>
      </c>
      <c r="D407" t="s">
        <v>154</v>
      </c>
      <c r="E407" t="s">
        <v>961</v>
      </c>
      <c r="F407" t="s">
        <v>961</v>
      </c>
      <c r="G407" t="s">
        <v>153</v>
      </c>
      <c r="H407" t="s">
        <v>1772</v>
      </c>
      <c r="I407" t="s">
        <v>130</v>
      </c>
      <c r="J407" s="38">
        <v>46008.744710648149</v>
      </c>
      <c r="K407">
        <v>11.984375</v>
      </c>
      <c r="L407">
        <v>0.2270282151401288</v>
      </c>
      <c r="M407">
        <v>-0.98910597016201862</v>
      </c>
      <c r="N407" t="s">
        <v>1783</v>
      </c>
    </row>
    <row r="408" spans="1:15" x14ac:dyDescent="0.3">
      <c r="A408" t="s">
        <v>1773</v>
      </c>
      <c r="B408" s="4">
        <v>46020</v>
      </c>
      <c r="C408" s="43">
        <v>124.75</v>
      </c>
      <c r="D408" t="s">
        <v>124</v>
      </c>
      <c r="E408" t="s">
        <v>961</v>
      </c>
      <c r="F408" t="s">
        <v>961</v>
      </c>
      <c r="G408" t="s">
        <v>153</v>
      </c>
      <c r="H408" t="s">
        <v>1774</v>
      </c>
      <c r="I408" t="s">
        <v>130</v>
      </c>
      <c r="J408" s="38">
        <v>46008.744710648149</v>
      </c>
      <c r="K408">
        <v>1E-3</v>
      </c>
      <c r="L408">
        <v>0.17569292132312203</v>
      </c>
      <c r="M408">
        <v>9.7802369578526768E-4</v>
      </c>
      <c r="N408" t="s">
        <v>1783</v>
      </c>
    </row>
    <row r="409" spans="1:15" x14ac:dyDescent="0.3">
      <c r="A409" t="s">
        <v>1775</v>
      </c>
      <c r="B409" s="4">
        <v>46020</v>
      </c>
      <c r="C409" s="43">
        <v>124.75</v>
      </c>
      <c r="D409" t="s">
        <v>154</v>
      </c>
      <c r="E409" t="s">
        <v>961</v>
      </c>
      <c r="F409" t="s">
        <v>961</v>
      </c>
      <c r="G409" t="s">
        <v>153</v>
      </c>
      <c r="H409" t="s">
        <v>1776</v>
      </c>
      <c r="I409" t="s">
        <v>130</v>
      </c>
      <c r="J409" s="38">
        <v>46008.744710648149</v>
      </c>
      <c r="K409">
        <v>12.234375</v>
      </c>
      <c r="L409">
        <v>0.2315285441541787</v>
      </c>
      <c r="M409">
        <v>-0.98909485331271085</v>
      </c>
      <c r="N409" t="s">
        <v>1783</v>
      </c>
    </row>
    <row r="410" spans="1:15" x14ac:dyDescent="0.3">
      <c r="A410" t="s">
        <v>1777</v>
      </c>
      <c r="B410" s="4">
        <v>46020</v>
      </c>
      <c r="C410" s="43">
        <v>125</v>
      </c>
      <c r="D410" t="s">
        <v>124</v>
      </c>
      <c r="E410" t="s">
        <v>961</v>
      </c>
      <c r="F410" t="s">
        <v>961</v>
      </c>
      <c r="G410" t="s">
        <v>153</v>
      </c>
      <c r="H410" t="s">
        <v>1778</v>
      </c>
      <c r="I410" t="s">
        <v>129</v>
      </c>
      <c r="J410" s="38">
        <v>46008.744502314818</v>
      </c>
      <c r="O410" t="s">
        <v>1804</v>
      </c>
    </row>
    <row r="411" spans="1:15" x14ac:dyDescent="0.3">
      <c r="A411" t="s">
        <v>1779</v>
      </c>
      <c r="B411" s="4">
        <v>46020</v>
      </c>
      <c r="C411" s="43">
        <v>125</v>
      </c>
      <c r="D411" t="s">
        <v>154</v>
      </c>
      <c r="E411" t="s">
        <v>961</v>
      </c>
      <c r="F411" t="s">
        <v>961</v>
      </c>
      <c r="G411" t="s">
        <v>153</v>
      </c>
      <c r="H411" t="s">
        <v>1780</v>
      </c>
      <c r="I411" t="s">
        <v>129</v>
      </c>
      <c r="J411" s="38">
        <v>46008.744502314818</v>
      </c>
      <c r="O411" t="s">
        <v>1805</v>
      </c>
    </row>
  </sheetData>
  <autoFilter ref="A1:I411" xr:uid="{242A44BD-D9BD-48FF-A688-324DAA9B7A55}"/>
  <phoneticPr fontId="8" type="noConversion"/>
  <conditionalFormatting sqref="I2:I411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E36" sqref="E36"/>
    </sheetView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>
    <row r="1" spans="1:2" ht="18" x14ac:dyDescent="0.35">
      <c r="A1" s="40" t="s">
        <v>131</v>
      </c>
    </row>
    <row r="2" spans="1:2" x14ac:dyDescent="0.3">
      <c r="A2" t="s">
        <v>1806</v>
      </c>
    </row>
    <row r="3" spans="1:2" x14ac:dyDescent="0.3">
      <c r="A3" t="s">
        <v>160</v>
      </c>
    </row>
    <row r="5" spans="1:2" x14ac:dyDescent="0.3">
      <c r="A5" t="s">
        <v>132</v>
      </c>
    </row>
    <row r="6" spans="1:2" x14ac:dyDescent="0.3">
      <c r="A6" t="s">
        <v>133</v>
      </c>
      <c r="B6">
        <v>410</v>
      </c>
    </row>
    <row r="7" spans="1:2" x14ac:dyDescent="0.3">
      <c r="A7" t="s">
        <v>134</v>
      </c>
      <c r="B7">
        <v>410</v>
      </c>
    </row>
    <row r="8" spans="1:2" x14ac:dyDescent="0.3">
      <c r="A8" t="s">
        <v>135</v>
      </c>
      <c r="B8">
        <v>408</v>
      </c>
    </row>
    <row r="9" spans="1:2" x14ac:dyDescent="0.3">
      <c r="A9" t="s">
        <v>136</v>
      </c>
      <c r="B9">
        <v>2</v>
      </c>
    </row>
    <row r="10" spans="1:2" x14ac:dyDescent="0.3">
      <c r="A10" t="s">
        <v>137</v>
      </c>
      <c r="B10" s="10">
        <v>0.995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7"/>
  <sheetViews>
    <sheetView workbookViewId="0">
      <selection activeCell="A9" sqref="A9"/>
    </sheetView>
  </sheetViews>
  <sheetFormatPr defaultRowHeight="14.4" x14ac:dyDescent="0.3"/>
  <cols>
    <col min="1" max="1" width="18.109375" style="36" bestFit="1" customWidth="1"/>
    <col min="2" max="2" width="12.77734375" style="69" customWidth="1"/>
    <col min="3" max="3" width="14.77734375" bestFit="1" customWidth="1"/>
    <col min="4" max="4" width="22.44140625" style="36" bestFit="1" customWidth="1"/>
    <col min="5" max="7" width="12.77734375" style="69" customWidth="1"/>
    <col min="8" max="8" width="12.77734375" customWidth="1"/>
    <col min="9" max="9" width="15.77734375" style="69" customWidth="1"/>
    <col min="10" max="14" width="12.77734375" style="69" customWidth="1"/>
    <col min="15" max="18" width="12.77734375" style="14" customWidth="1"/>
    <col min="19" max="26" width="12.77734375" style="69" customWidth="1"/>
    <col min="27" max="27" width="18.44140625" bestFit="1" customWidth="1"/>
  </cols>
  <sheetData>
    <row r="1" spans="1:27" ht="28.8" x14ac:dyDescent="0.3">
      <c r="A1" s="35" t="s">
        <v>59</v>
      </c>
      <c r="B1" s="68" t="s">
        <v>60</v>
      </c>
      <c r="C1" s="12" t="s">
        <v>61</v>
      </c>
      <c r="D1" s="35" t="s">
        <v>57</v>
      </c>
      <c r="E1" s="68" t="s">
        <v>62</v>
      </c>
      <c r="F1" s="68" t="s">
        <v>56</v>
      </c>
      <c r="G1" s="68" t="s">
        <v>63</v>
      </c>
      <c r="H1" s="12" t="s">
        <v>58</v>
      </c>
      <c r="I1" s="68" t="s">
        <v>64</v>
      </c>
      <c r="J1" s="68" t="s">
        <v>65</v>
      </c>
      <c r="K1" s="68" t="s">
        <v>66</v>
      </c>
      <c r="L1" s="68" t="s">
        <v>67</v>
      </c>
      <c r="M1" s="68" t="s">
        <v>68</v>
      </c>
      <c r="N1" s="68" t="s">
        <v>69</v>
      </c>
      <c r="O1" s="13" t="s">
        <v>70</v>
      </c>
      <c r="P1" s="13" t="s">
        <v>54</v>
      </c>
      <c r="Q1" s="13" t="s">
        <v>53</v>
      </c>
      <c r="R1" s="13" t="s">
        <v>71</v>
      </c>
      <c r="S1" s="68" t="s">
        <v>72</v>
      </c>
      <c r="T1" s="68" t="s">
        <v>73</v>
      </c>
      <c r="U1" s="68" t="s">
        <v>74</v>
      </c>
      <c r="V1" s="68" t="s">
        <v>75</v>
      </c>
      <c r="W1" s="68" t="s">
        <v>76</v>
      </c>
      <c r="X1" s="68" t="s">
        <v>77</v>
      </c>
      <c r="Y1" s="68" t="s">
        <v>78</v>
      </c>
      <c r="Z1" s="68" t="s">
        <v>79</v>
      </c>
      <c r="AA1" s="11" t="s">
        <v>98</v>
      </c>
    </row>
    <row r="2" spans="1:27" x14ac:dyDescent="0.3">
      <c r="A2" s="36">
        <v>46008</v>
      </c>
      <c r="B2" s="69">
        <v>1E-3</v>
      </c>
      <c r="C2" t="s">
        <v>1792</v>
      </c>
      <c r="D2" s="36">
        <v>46020</v>
      </c>
      <c r="E2" s="69">
        <v>3.6070000000000005E-2</v>
      </c>
      <c r="F2" s="69">
        <v>112.421875</v>
      </c>
      <c r="G2" s="69">
        <v>124</v>
      </c>
      <c r="H2" t="s">
        <v>30</v>
      </c>
      <c r="I2" s="69">
        <v>0.17444084156328257</v>
      </c>
      <c r="J2" s="69">
        <v>1.0224406039973754E-3</v>
      </c>
      <c r="K2" s="69">
        <v>7.2466284205240019E-4</v>
      </c>
      <c r="L2" s="69">
        <v>9.6629615110909242E-4</v>
      </c>
      <c r="M2" s="69">
        <v>-4.2341797555449606E-4</v>
      </c>
      <c r="N2" s="69">
        <v>3.7467739802050091E-5</v>
      </c>
      <c r="O2" s="14">
        <v>1000</v>
      </c>
      <c r="P2" s="14" t="s">
        <v>157</v>
      </c>
      <c r="Q2" s="14" t="s">
        <v>1762</v>
      </c>
      <c r="R2" s="14" t="s">
        <v>145</v>
      </c>
      <c r="S2" s="69">
        <v>0</v>
      </c>
      <c r="T2" s="69">
        <v>6.1354898870717082E-4</v>
      </c>
      <c r="U2" s="69">
        <v>2.6781376695672073E-4</v>
      </c>
      <c r="V2" s="69">
        <v>-4.4584896986776888E-4</v>
      </c>
      <c r="W2" s="69">
        <v>9.4195337588994258E-4</v>
      </c>
      <c r="X2" s="69">
        <v>5.3582125875234064E-4</v>
      </c>
      <c r="Y2" s="69">
        <v>3.8561874154037165E-4</v>
      </c>
      <c r="Z2" s="69">
        <v>1.4598958925551858E-4</v>
      </c>
      <c r="AA2" t="s">
        <v>1761</v>
      </c>
    </row>
    <row r="3" spans="1:27" x14ac:dyDescent="0.3">
      <c r="A3" s="36">
        <v>46007</v>
      </c>
      <c r="B3" s="69">
        <v>1E-3</v>
      </c>
      <c r="C3" t="s">
        <v>1792</v>
      </c>
      <c r="D3" s="36">
        <v>46020</v>
      </c>
      <c r="E3" s="69">
        <v>3.6157000000000002E-2</v>
      </c>
      <c r="F3" s="69">
        <v>112.515625</v>
      </c>
      <c r="G3" s="69">
        <v>124</v>
      </c>
      <c r="H3" t="s">
        <v>30</v>
      </c>
      <c r="I3" s="69">
        <v>0.16628407381433769</v>
      </c>
      <c r="J3" s="69">
        <v>1.0290992051152094E-3</v>
      </c>
      <c r="K3" s="69">
        <v>7.6183962851110519E-4</v>
      </c>
      <c r="L3" s="69">
        <v>9.7892043635907852E-4</v>
      </c>
      <c r="M3" s="69">
        <v>-3.9620871243872498E-4</v>
      </c>
      <c r="N3" s="69">
        <v>4.0892526667404567E-5</v>
      </c>
      <c r="O3" s="14">
        <v>1000</v>
      </c>
      <c r="P3" s="14" t="s">
        <v>157</v>
      </c>
      <c r="Q3" s="14" t="s">
        <v>1762</v>
      </c>
      <c r="R3" s="14" t="s">
        <v>145</v>
      </c>
      <c r="S3" s="69">
        <v>0</v>
      </c>
      <c r="T3" s="69">
        <v>6.470251394601617E-4</v>
      </c>
      <c r="U3" s="69">
        <v>2.9577432286162703E-4</v>
      </c>
      <c r="V3" s="69">
        <v>-4.1370565873808648E-4</v>
      </c>
      <c r="W3" s="69">
        <v>9.6118389598263271E-4</v>
      </c>
      <c r="X3" s="69">
        <v>5.6906752057922071E-4</v>
      </c>
      <c r="Y3" s="69">
        <v>4.2334711849925422E-4</v>
      </c>
      <c r="Z3" s="69">
        <v>1.6780592608887939E-4</v>
      </c>
      <c r="AA3" t="s">
        <v>1761</v>
      </c>
    </row>
    <row r="4" spans="1:27" x14ac:dyDescent="0.3">
      <c r="A4" s="36">
        <v>46008</v>
      </c>
      <c r="B4" s="69">
        <v>11.484375</v>
      </c>
      <c r="C4" t="s">
        <v>1793</v>
      </c>
      <c r="D4" s="36">
        <v>46020</v>
      </c>
      <c r="E4" s="69">
        <v>3.6070000000000005E-2</v>
      </c>
      <c r="F4" s="69">
        <v>112.421875</v>
      </c>
      <c r="G4" s="69">
        <v>124</v>
      </c>
      <c r="H4" t="s">
        <v>33</v>
      </c>
      <c r="I4" s="69" t="s">
        <v>1784</v>
      </c>
      <c r="J4" s="69" t="s">
        <v>1784</v>
      </c>
      <c r="K4" s="69" t="s">
        <v>1784</v>
      </c>
      <c r="L4" s="69" t="s">
        <v>1784</v>
      </c>
      <c r="M4" s="69" t="s">
        <v>1784</v>
      </c>
      <c r="N4" s="69" t="s">
        <v>1784</v>
      </c>
      <c r="O4" s="14">
        <v>1000</v>
      </c>
      <c r="P4" s="14" t="s">
        <v>1785</v>
      </c>
      <c r="Q4" s="14" t="s">
        <v>1764</v>
      </c>
      <c r="R4" s="14" t="s">
        <v>145</v>
      </c>
      <c r="S4" s="69">
        <v>0</v>
      </c>
      <c r="T4" s="69" t="s">
        <v>1784</v>
      </c>
      <c r="U4" s="69" t="s">
        <v>1784</v>
      </c>
      <c r="V4" s="69" t="s">
        <v>1784</v>
      </c>
      <c r="W4" s="69" t="s">
        <v>1784</v>
      </c>
      <c r="X4" s="69" t="s">
        <v>1784</v>
      </c>
      <c r="Y4" s="69" t="s">
        <v>1784</v>
      </c>
      <c r="Z4" s="69" t="s">
        <v>1784</v>
      </c>
      <c r="AA4" t="s">
        <v>1763</v>
      </c>
    </row>
    <row r="5" spans="1:27" x14ac:dyDescent="0.3">
      <c r="A5" s="36">
        <v>46007</v>
      </c>
      <c r="B5" s="69">
        <v>11.484375</v>
      </c>
      <c r="C5" t="s">
        <v>1793</v>
      </c>
      <c r="D5" s="36">
        <v>46020</v>
      </c>
      <c r="E5" s="69">
        <v>3.6157000000000002E-2</v>
      </c>
      <c r="F5" s="69">
        <v>112.515625</v>
      </c>
      <c r="G5" s="69">
        <v>124</v>
      </c>
      <c r="H5" t="s">
        <v>33</v>
      </c>
      <c r="I5" s="69">
        <v>0.2180005042888207</v>
      </c>
      <c r="J5" s="69">
        <v>-0.98912822587902127</v>
      </c>
      <c r="K5" s="69">
        <v>5.48019857419213E-3</v>
      </c>
      <c r="L5" s="69">
        <v>5.5472644433507412E-3</v>
      </c>
      <c r="M5" s="69">
        <v>-3.0333120144820924E-3</v>
      </c>
      <c r="N5" s="69">
        <v>-4.3728680644035123E-2</v>
      </c>
      <c r="O5" s="14">
        <v>1000</v>
      </c>
      <c r="P5" s="14" t="s">
        <v>1785</v>
      </c>
      <c r="Q5" s="14" t="s">
        <v>1764</v>
      </c>
      <c r="R5" s="14" t="s">
        <v>145</v>
      </c>
      <c r="S5" s="69">
        <v>0</v>
      </c>
      <c r="T5" s="69">
        <v>2.8068431655778798E-3</v>
      </c>
      <c r="U5" s="69">
        <v>4.6317177913233565E-4</v>
      </c>
      <c r="V5" s="69">
        <v>-2.4514188005073548E-3</v>
      </c>
      <c r="W5" s="69">
        <v>3.1574282971613232E-3</v>
      </c>
      <c r="X5" s="69">
        <v>1.3113119235141162E-3</v>
      </c>
      <c r="Y5" s="69">
        <v>1.3957071252977359E-3</v>
      </c>
      <c r="Z5" s="69">
        <v>1.6516495634909812E-4</v>
      </c>
      <c r="AA5" t="s">
        <v>1763</v>
      </c>
    </row>
    <row r="6" spans="1:27" x14ac:dyDescent="0.3">
      <c r="A6" s="36">
        <v>46008</v>
      </c>
      <c r="B6" s="69">
        <v>1E-3</v>
      </c>
      <c r="C6" t="s">
        <v>1794</v>
      </c>
      <c r="D6" s="36">
        <v>46020</v>
      </c>
      <c r="E6" s="69">
        <v>3.6070000000000005E-2</v>
      </c>
      <c r="F6" s="69">
        <v>112.421875</v>
      </c>
      <c r="G6" s="69">
        <v>124.25</v>
      </c>
      <c r="H6" t="s">
        <v>30</v>
      </c>
      <c r="I6" s="69">
        <v>0.17771485956005093</v>
      </c>
      <c r="J6" s="69">
        <v>1.0050076051284357E-3</v>
      </c>
      <c r="K6" s="69">
        <v>7.1264627945686698E-4</v>
      </c>
      <c r="L6" s="69">
        <v>9.3364454879524966E-4</v>
      </c>
      <c r="M6" s="69">
        <v>-4.2431855980280331E-4</v>
      </c>
      <c r="N6" s="69">
        <v>3.682308079443528E-5</v>
      </c>
      <c r="O6" s="14">
        <v>1000</v>
      </c>
      <c r="P6" s="14" t="s">
        <v>1786</v>
      </c>
      <c r="Q6" s="14" t="s">
        <v>1766</v>
      </c>
      <c r="R6" s="14" t="s">
        <v>145</v>
      </c>
      <c r="S6" s="69">
        <v>0</v>
      </c>
      <c r="T6" s="69">
        <v>5.9390315982923243E-4</v>
      </c>
      <c r="U6" s="69">
        <v>2.5558955107018929E-4</v>
      </c>
      <c r="V6" s="69">
        <v>-4.396732538571983E-4</v>
      </c>
      <c r="W6" s="69">
        <v>8.9483900419345627E-4</v>
      </c>
      <c r="X6" s="69">
        <v>5.1015968049815527E-4</v>
      </c>
      <c r="Y6" s="69">
        <v>3.738902994195177E-4</v>
      </c>
      <c r="Z6" s="69">
        <v>1.3964749883119541E-4</v>
      </c>
      <c r="AA6" t="s">
        <v>1765</v>
      </c>
    </row>
    <row r="7" spans="1:27" x14ac:dyDescent="0.3">
      <c r="A7" s="36">
        <v>46007</v>
      </c>
      <c r="B7" s="69">
        <v>1E-3</v>
      </c>
      <c r="C7" t="s">
        <v>1794</v>
      </c>
      <c r="D7" s="36">
        <v>46020</v>
      </c>
      <c r="E7" s="69">
        <v>3.6157000000000002E-2</v>
      </c>
      <c r="F7" s="69">
        <v>112.515625</v>
      </c>
      <c r="G7" s="69">
        <v>124.25</v>
      </c>
      <c r="H7" t="s">
        <v>30</v>
      </c>
      <c r="I7" s="69">
        <v>0.16943154068831398</v>
      </c>
      <c r="J7" s="69">
        <v>1.0114061529182985E-3</v>
      </c>
      <c r="K7" s="69">
        <v>7.490366322118108E-4</v>
      </c>
      <c r="L7" s="69">
        <v>9.4556977627826763E-4</v>
      </c>
      <c r="M7" s="69">
        <v>-3.9708015474160545E-4</v>
      </c>
      <c r="N7" s="69">
        <v>4.0183063947728356E-5</v>
      </c>
      <c r="O7" s="14">
        <v>1000</v>
      </c>
      <c r="P7" s="14" t="s">
        <v>1786</v>
      </c>
      <c r="Q7" s="14" t="s">
        <v>1766</v>
      </c>
      <c r="R7" s="14" t="s">
        <v>145</v>
      </c>
      <c r="S7" s="69">
        <v>0</v>
      </c>
      <c r="T7" s="69">
        <v>6.2613706958150356E-4</v>
      </c>
      <c r="U7" s="69">
        <v>2.8216474546223535E-4</v>
      </c>
      <c r="V7" s="69">
        <v>-4.0792815108272641E-4</v>
      </c>
      <c r="W7" s="69">
        <v>9.1271613999361896E-4</v>
      </c>
      <c r="X7" s="69">
        <v>5.4159246240385991E-4</v>
      </c>
      <c r="Y7" s="69">
        <v>4.1036607592338879E-4</v>
      </c>
      <c r="Z7" s="69">
        <v>1.6045781095996639E-4</v>
      </c>
      <c r="AA7" t="s">
        <v>1765</v>
      </c>
    </row>
    <row r="8" spans="1:27" x14ac:dyDescent="0.3">
      <c r="A8" s="36">
        <v>46008</v>
      </c>
      <c r="B8" s="69">
        <v>11.734375</v>
      </c>
      <c r="C8" t="s">
        <v>1795</v>
      </c>
      <c r="D8" s="36">
        <v>46020</v>
      </c>
      <c r="E8" s="69">
        <v>3.6070000000000005E-2</v>
      </c>
      <c r="F8" s="69">
        <v>112.421875</v>
      </c>
      <c r="G8" s="69">
        <v>124.25</v>
      </c>
      <c r="H8" t="s">
        <v>33</v>
      </c>
      <c r="I8" s="69" t="s">
        <v>1784</v>
      </c>
      <c r="J8" s="69" t="s">
        <v>1784</v>
      </c>
      <c r="K8" s="69" t="s">
        <v>1784</v>
      </c>
      <c r="L8" s="69" t="s">
        <v>1784</v>
      </c>
      <c r="M8" s="69" t="s">
        <v>1784</v>
      </c>
      <c r="N8" s="69" t="s">
        <v>1784</v>
      </c>
      <c r="O8" s="14">
        <v>1000</v>
      </c>
      <c r="P8" s="14" t="s">
        <v>1787</v>
      </c>
      <c r="Q8" s="14" t="s">
        <v>1768</v>
      </c>
      <c r="R8" s="14" t="s">
        <v>145</v>
      </c>
      <c r="S8" s="69">
        <v>0</v>
      </c>
      <c r="T8" s="69" t="s">
        <v>1784</v>
      </c>
      <c r="U8" s="69" t="s">
        <v>1784</v>
      </c>
      <c r="V8" s="69" t="s">
        <v>1784</v>
      </c>
      <c r="W8" s="69" t="s">
        <v>1784</v>
      </c>
      <c r="X8" s="69" t="s">
        <v>1784</v>
      </c>
      <c r="Y8" s="69" t="s">
        <v>1784</v>
      </c>
      <c r="Z8" s="69" t="s">
        <v>1784</v>
      </c>
      <c r="AA8" t="s">
        <v>1767</v>
      </c>
    </row>
    <row r="9" spans="1:27" x14ac:dyDescent="0.3">
      <c r="A9" s="36">
        <v>46007</v>
      </c>
      <c r="B9" s="69">
        <v>11.734375</v>
      </c>
      <c r="C9" t="s">
        <v>1795</v>
      </c>
      <c r="D9" s="36">
        <v>46020</v>
      </c>
      <c r="E9" s="69">
        <v>3.6157000000000002E-2</v>
      </c>
      <c r="F9" s="69">
        <v>112.515625</v>
      </c>
      <c r="G9" s="69">
        <v>124.25</v>
      </c>
      <c r="H9" t="s">
        <v>33</v>
      </c>
      <c r="I9" s="69">
        <v>0.22251887998472183</v>
      </c>
      <c r="J9" s="69">
        <v>-0.98911709458278096</v>
      </c>
      <c r="K9" s="69">
        <v>5.4846558602053008E-3</v>
      </c>
      <c r="L9" s="69">
        <v>5.4401407822979309E-3</v>
      </c>
      <c r="M9" s="69">
        <v>-3.0993222423560951E-3</v>
      </c>
      <c r="N9" s="69">
        <v>-4.3817276768071345E-2</v>
      </c>
      <c r="O9" s="14">
        <v>1000</v>
      </c>
      <c r="P9" s="14" t="s">
        <v>1787</v>
      </c>
      <c r="Q9" s="14" t="s">
        <v>1768</v>
      </c>
      <c r="R9" s="14" t="s">
        <v>145</v>
      </c>
      <c r="S9" s="69">
        <v>0</v>
      </c>
      <c r="T9" s="69">
        <v>2.7531246225454913E-3</v>
      </c>
      <c r="U9" s="69">
        <v>4.4512004928412238E-4</v>
      </c>
      <c r="V9" s="69">
        <v>-2.4542214742401718E-3</v>
      </c>
      <c r="W9" s="69">
        <v>3.0330184440308726E-3</v>
      </c>
      <c r="X9" s="69">
        <v>1.2598624528056587E-3</v>
      </c>
      <c r="Y9" s="69">
        <v>1.3687421661858893E-3</v>
      </c>
      <c r="Z9" s="69">
        <v>1.5868110703835619E-4</v>
      </c>
      <c r="AA9" t="s">
        <v>1767</v>
      </c>
    </row>
    <row r="10" spans="1:27" x14ac:dyDescent="0.3">
      <c r="A10" s="36">
        <v>46008</v>
      </c>
      <c r="B10" s="69">
        <v>1E-3</v>
      </c>
      <c r="C10" t="s">
        <v>1796</v>
      </c>
      <c r="D10" s="36">
        <v>46020</v>
      </c>
      <c r="E10" s="69">
        <v>3.6070000000000005E-2</v>
      </c>
      <c r="F10" s="69">
        <v>112.421875</v>
      </c>
      <c r="G10" s="69">
        <v>124.5</v>
      </c>
      <c r="H10" t="s">
        <v>30</v>
      </c>
      <c r="I10" s="69">
        <v>0.18097723057699339</v>
      </c>
      <c r="J10" s="69">
        <v>9.8824047915279994E-4</v>
      </c>
      <c r="K10" s="69">
        <v>7.0109743837708347E-4</v>
      </c>
      <c r="L10" s="69">
        <v>9.0276630634314112E-4</v>
      </c>
      <c r="M10" s="69">
        <v>-4.2519939861826136E-4</v>
      </c>
      <c r="N10" s="69">
        <v>3.6203055599024685E-5</v>
      </c>
      <c r="O10" s="14">
        <v>1000</v>
      </c>
      <c r="P10" s="14" t="s">
        <v>158</v>
      </c>
      <c r="Q10" s="14" t="s">
        <v>1770</v>
      </c>
      <c r="R10" s="14" t="s">
        <v>145</v>
      </c>
      <c r="S10" s="69">
        <v>0</v>
      </c>
      <c r="T10" s="69">
        <v>5.7528937562022415E-4</v>
      </c>
      <c r="U10" s="69">
        <v>2.4416643167971382E-4</v>
      </c>
      <c r="V10" s="69">
        <v>-4.3371183299797283E-4</v>
      </c>
      <c r="W10" s="69">
        <v>8.5102141116015517E-4</v>
      </c>
      <c r="X10" s="69">
        <v>4.8623862784500727E-4</v>
      </c>
      <c r="Y10" s="69">
        <v>3.6275786841546645E-4</v>
      </c>
      <c r="Z10" s="69">
        <v>1.3370600485791459E-4</v>
      </c>
      <c r="AA10" t="s">
        <v>1769</v>
      </c>
    </row>
    <row r="11" spans="1:27" x14ac:dyDescent="0.3">
      <c r="A11" s="36">
        <v>46007</v>
      </c>
      <c r="B11" s="69">
        <v>1E-3</v>
      </c>
      <c r="C11" t="s">
        <v>1796</v>
      </c>
      <c r="D11" s="36">
        <v>46020</v>
      </c>
      <c r="E11" s="69">
        <v>3.6157000000000002E-2</v>
      </c>
      <c r="F11" s="69">
        <v>112.515625</v>
      </c>
      <c r="G11" s="69">
        <v>124.5</v>
      </c>
      <c r="H11" t="s">
        <v>30</v>
      </c>
      <c r="I11" s="69">
        <v>0.17256776921912936</v>
      </c>
      <c r="J11" s="69">
        <v>9.9439413099222575E-4</v>
      </c>
      <c r="K11" s="69">
        <v>7.3673833948348453E-4</v>
      </c>
      <c r="L11" s="69">
        <v>9.1404453931957785E-4</v>
      </c>
      <c r="M11" s="69">
        <v>-3.9793245068114609E-4</v>
      </c>
      <c r="N11" s="69">
        <v>3.9500923256484866E-5</v>
      </c>
      <c r="O11" s="14">
        <v>1000</v>
      </c>
      <c r="P11" s="14" t="s">
        <v>158</v>
      </c>
      <c r="Q11" s="14" t="s">
        <v>1770</v>
      </c>
      <c r="R11" s="14" t="s">
        <v>145</v>
      </c>
      <c r="S11" s="69">
        <v>0</v>
      </c>
      <c r="T11" s="69">
        <v>6.0635480617369153E-4</v>
      </c>
      <c r="U11" s="69">
        <v>2.6945391105890471E-4</v>
      </c>
      <c r="V11" s="69">
        <v>-4.0235263575352635E-4</v>
      </c>
      <c r="W11" s="69">
        <v>8.6766621004102386E-4</v>
      </c>
      <c r="X11" s="69">
        <v>5.159953453797027E-4</v>
      </c>
      <c r="Y11" s="69">
        <v>3.9804977840878284E-4</v>
      </c>
      <c r="Z11" s="69">
        <v>1.5357737018886221E-4</v>
      </c>
      <c r="AA11" t="s">
        <v>1769</v>
      </c>
    </row>
    <row r="12" spans="1:27" x14ac:dyDescent="0.3">
      <c r="A12" s="36">
        <v>46008</v>
      </c>
      <c r="B12" s="69">
        <v>11.984375</v>
      </c>
      <c r="C12" t="s">
        <v>1797</v>
      </c>
      <c r="D12" s="36">
        <v>46020</v>
      </c>
      <c r="E12" s="69">
        <v>3.6070000000000005E-2</v>
      </c>
      <c r="F12" s="69">
        <v>112.421875</v>
      </c>
      <c r="G12" s="69">
        <v>124.5</v>
      </c>
      <c r="H12" t="s">
        <v>33</v>
      </c>
      <c r="I12" s="69" t="s">
        <v>1784</v>
      </c>
      <c r="J12" s="69" t="s">
        <v>1784</v>
      </c>
      <c r="K12" s="69" t="s">
        <v>1784</v>
      </c>
      <c r="L12" s="69" t="s">
        <v>1784</v>
      </c>
      <c r="M12" s="69" t="s">
        <v>1784</v>
      </c>
      <c r="N12" s="69" t="s">
        <v>1784</v>
      </c>
      <c r="O12" s="14">
        <v>1000</v>
      </c>
      <c r="P12" s="14" t="s">
        <v>1788</v>
      </c>
      <c r="Q12" s="14" t="s">
        <v>1772</v>
      </c>
      <c r="R12" s="14" t="s">
        <v>145</v>
      </c>
      <c r="S12" s="69">
        <v>0</v>
      </c>
      <c r="T12" s="69" t="s">
        <v>1784</v>
      </c>
      <c r="U12" s="69" t="s">
        <v>1784</v>
      </c>
      <c r="V12" s="69" t="s">
        <v>1784</v>
      </c>
      <c r="W12" s="69" t="s">
        <v>1784</v>
      </c>
      <c r="X12" s="69" t="s">
        <v>1784</v>
      </c>
      <c r="Y12" s="69" t="s">
        <v>1784</v>
      </c>
      <c r="Z12" s="69" t="s">
        <v>1784</v>
      </c>
      <c r="AA12" t="s">
        <v>1771</v>
      </c>
    </row>
    <row r="13" spans="1:27" x14ac:dyDescent="0.3">
      <c r="A13" s="36">
        <v>46007</v>
      </c>
      <c r="B13" s="69">
        <v>11.984375</v>
      </c>
      <c r="C13" t="s">
        <v>1797</v>
      </c>
      <c r="D13" s="36">
        <v>46020</v>
      </c>
      <c r="E13" s="69">
        <v>3.6157000000000002E-2</v>
      </c>
      <c r="F13" s="69">
        <v>112.515625</v>
      </c>
      <c r="G13" s="69">
        <v>124.5</v>
      </c>
      <c r="H13" t="s">
        <v>33</v>
      </c>
      <c r="I13" s="69">
        <v>0.2270282151401288</v>
      </c>
      <c r="J13" s="69">
        <v>-0.98910597016201862</v>
      </c>
      <c r="K13" s="69">
        <v>5.4891737578746103E-3</v>
      </c>
      <c r="L13" s="69">
        <v>5.3374892239332894E-3</v>
      </c>
      <c r="M13" s="69">
        <v>-3.1653313498818392E-3</v>
      </c>
      <c r="N13" s="69">
        <v>-4.390587310087124E-2</v>
      </c>
      <c r="O13" s="14">
        <v>1000</v>
      </c>
      <c r="P13" s="14" t="s">
        <v>1788</v>
      </c>
      <c r="Q13" s="14" t="s">
        <v>1772</v>
      </c>
      <c r="R13" s="14" t="s">
        <v>145</v>
      </c>
      <c r="S13" s="69">
        <v>0</v>
      </c>
      <c r="T13" s="69">
        <v>2.7016494262690695E-3</v>
      </c>
      <c r="U13" s="69">
        <v>4.2815773535454015E-4</v>
      </c>
      <c r="V13" s="69">
        <v>-2.4570220632859382E-3</v>
      </c>
      <c r="W13" s="69">
        <v>2.9161423087734899E-3</v>
      </c>
      <c r="X13" s="69">
        <v>1.2115243635378039E-3</v>
      </c>
      <c r="Y13" s="69">
        <v>1.3429025954583907E-3</v>
      </c>
      <c r="Z13" s="69">
        <v>1.5258935654101241E-4</v>
      </c>
      <c r="AA13" t="s">
        <v>1771</v>
      </c>
    </row>
    <row r="14" spans="1:27" x14ac:dyDescent="0.3">
      <c r="A14" s="36">
        <v>46008</v>
      </c>
      <c r="B14" s="69">
        <v>1E-3</v>
      </c>
      <c r="C14" t="s">
        <v>1798</v>
      </c>
      <c r="D14" s="36">
        <v>46020</v>
      </c>
      <c r="E14" s="69">
        <v>3.6070000000000005E-2</v>
      </c>
      <c r="F14" s="69">
        <v>112.421875</v>
      </c>
      <c r="G14" s="69">
        <v>124.75</v>
      </c>
      <c r="H14" t="s">
        <v>30</v>
      </c>
      <c r="I14" s="69">
        <v>0.18422811948985951</v>
      </c>
      <c r="J14" s="69">
        <v>9.7210087444460011E-4</v>
      </c>
      <c r="K14" s="69">
        <v>6.8998848905987853E-4</v>
      </c>
      <c r="L14" s="69">
        <v>8.7353124777860003E-4</v>
      </c>
      <c r="M14" s="69">
        <v>-4.2606128108748991E-4</v>
      </c>
      <c r="N14" s="69">
        <v>3.5606244727149771E-5</v>
      </c>
      <c r="O14" s="14">
        <v>1000</v>
      </c>
      <c r="P14" s="14" t="s">
        <v>1789</v>
      </c>
      <c r="Q14" s="14" t="s">
        <v>1774</v>
      </c>
      <c r="R14" s="14" t="s">
        <v>145</v>
      </c>
      <c r="S14" s="69">
        <v>0</v>
      </c>
      <c r="T14" s="69">
        <v>5.5763376135996138E-4</v>
      </c>
      <c r="U14" s="69">
        <v>2.3347700003117019E-4</v>
      </c>
      <c r="V14" s="69">
        <v>-4.2795318304899313E-4</v>
      </c>
      <c r="W14" s="69">
        <v>8.1020822016668759E-4</v>
      </c>
      <c r="X14" s="69">
        <v>4.6390754483056494E-4</v>
      </c>
      <c r="Y14" s="69">
        <v>3.5217985675382694E-4</v>
      </c>
      <c r="Z14" s="69">
        <v>1.2813240397383747E-4</v>
      </c>
      <c r="AA14" t="s">
        <v>1773</v>
      </c>
    </row>
    <row r="15" spans="1:27" x14ac:dyDescent="0.3">
      <c r="A15" s="36">
        <v>46007</v>
      </c>
      <c r="B15" s="69">
        <v>1E-3</v>
      </c>
      <c r="C15" t="s">
        <v>1798</v>
      </c>
      <c r="D15" s="36">
        <v>46020</v>
      </c>
      <c r="E15" s="69">
        <v>3.6157000000000002E-2</v>
      </c>
      <c r="F15" s="69">
        <v>112.515625</v>
      </c>
      <c r="G15" s="69">
        <v>124.75</v>
      </c>
      <c r="H15" t="s">
        <v>30</v>
      </c>
      <c r="I15" s="69">
        <v>0.17569292132312203</v>
      </c>
      <c r="J15" s="69">
        <v>9.7802369578526768E-4</v>
      </c>
      <c r="K15" s="69">
        <v>7.2491440107220356E-4</v>
      </c>
      <c r="L15" s="69">
        <v>8.8420977290004643E-4</v>
      </c>
      <c r="M15" s="69">
        <v>-3.9876640354628813E-4</v>
      </c>
      <c r="N15" s="69">
        <v>3.8844521212049875E-5</v>
      </c>
      <c r="O15" s="14">
        <v>1000</v>
      </c>
      <c r="P15" s="14" t="s">
        <v>1789</v>
      </c>
      <c r="Q15" s="14" t="s">
        <v>1774</v>
      </c>
      <c r="R15" s="14" t="s">
        <v>145</v>
      </c>
      <c r="S15" s="69">
        <v>0</v>
      </c>
      <c r="T15" s="69">
        <v>5.8759863131592157E-4</v>
      </c>
      <c r="U15" s="69">
        <v>2.5756563694267419E-4</v>
      </c>
      <c r="V15" s="69">
        <v>-3.9696819521634237E-4</v>
      </c>
      <c r="W15" s="69">
        <v>8.257287482521116E-4</v>
      </c>
      <c r="X15" s="69">
        <v>4.921125260584022E-4</v>
      </c>
      <c r="Y15" s="69">
        <v>3.8635150872827538E-4</v>
      </c>
      <c r="Z15" s="69">
        <v>1.4712614454183876E-4</v>
      </c>
      <c r="AA15" t="s">
        <v>1773</v>
      </c>
    </row>
    <row r="16" spans="1:27" x14ac:dyDescent="0.3">
      <c r="A16" s="36">
        <v>46008</v>
      </c>
      <c r="B16" s="69">
        <v>12.234375</v>
      </c>
      <c r="C16" t="s">
        <v>1799</v>
      </c>
      <c r="D16" s="36">
        <v>46020</v>
      </c>
      <c r="E16" s="69">
        <v>3.6070000000000005E-2</v>
      </c>
      <c r="F16" s="69">
        <v>112.421875</v>
      </c>
      <c r="G16" s="69">
        <v>124.75</v>
      </c>
      <c r="H16" t="s">
        <v>33</v>
      </c>
      <c r="I16" s="69" t="s">
        <v>1784</v>
      </c>
      <c r="J16" s="69" t="s">
        <v>1784</v>
      </c>
      <c r="K16" s="69" t="s">
        <v>1784</v>
      </c>
      <c r="L16" s="69" t="s">
        <v>1784</v>
      </c>
      <c r="M16" s="69" t="s">
        <v>1784</v>
      </c>
      <c r="N16" s="69" t="s">
        <v>1784</v>
      </c>
      <c r="O16" s="14">
        <v>1000</v>
      </c>
      <c r="P16" s="14" t="s">
        <v>1790</v>
      </c>
      <c r="Q16" s="14" t="s">
        <v>1776</v>
      </c>
      <c r="R16" s="14" t="s">
        <v>145</v>
      </c>
      <c r="S16" s="69">
        <v>0</v>
      </c>
      <c r="T16" s="69" t="s">
        <v>1784</v>
      </c>
      <c r="U16" s="69" t="s">
        <v>1784</v>
      </c>
      <c r="V16" s="69" t="s">
        <v>1784</v>
      </c>
      <c r="W16" s="69" t="s">
        <v>1784</v>
      </c>
      <c r="X16" s="69" t="s">
        <v>1784</v>
      </c>
      <c r="Y16" s="69" t="s">
        <v>1784</v>
      </c>
      <c r="Z16" s="69" t="s">
        <v>1784</v>
      </c>
      <c r="AA16" t="s">
        <v>1775</v>
      </c>
    </row>
    <row r="17" spans="1:27" x14ac:dyDescent="0.3">
      <c r="A17" s="36">
        <v>46007</v>
      </c>
      <c r="B17" s="69">
        <v>12.234375</v>
      </c>
      <c r="C17" t="s">
        <v>1799</v>
      </c>
      <c r="D17" s="36">
        <v>46020</v>
      </c>
      <c r="E17" s="69">
        <v>3.6157000000000002E-2</v>
      </c>
      <c r="F17" s="69">
        <v>112.515625</v>
      </c>
      <c r="G17" s="69">
        <v>124.75</v>
      </c>
      <c r="H17" t="s">
        <v>33</v>
      </c>
      <c r="I17" s="69">
        <v>0.2315285441541787</v>
      </c>
      <c r="J17" s="69">
        <v>-0.98909485331271085</v>
      </c>
      <c r="K17" s="69">
        <v>5.4937467331672707E-3</v>
      </c>
      <c r="L17" s="69">
        <v>5.239035072435172E-3</v>
      </c>
      <c r="M17" s="69">
        <v>-3.2313389748335197E-3</v>
      </c>
      <c r="N17" s="69">
        <v>-4.3994469675323167E-2</v>
      </c>
      <c r="O17" s="14">
        <v>1000</v>
      </c>
      <c r="P17" s="14" t="s">
        <v>1790</v>
      </c>
      <c r="Q17" s="14" t="s">
        <v>1776</v>
      </c>
      <c r="R17" s="14" t="s">
        <v>145</v>
      </c>
      <c r="S17" s="69">
        <v>0</v>
      </c>
      <c r="T17" s="69">
        <v>2.6522799417118491E-3</v>
      </c>
      <c r="U17" s="69">
        <v>4.1219786126072447E-4</v>
      </c>
      <c r="V17" s="69">
        <v>-2.4598204480943699E-3</v>
      </c>
      <c r="W17" s="69">
        <v>2.8061972572059834E-3</v>
      </c>
      <c r="X17" s="69">
        <v>1.1660489626367631E-3</v>
      </c>
      <c r="Y17" s="69">
        <v>1.31811938433096E-3</v>
      </c>
      <c r="Z17" s="69">
        <v>1.4685837111301319E-4</v>
      </c>
      <c r="AA17" t="s">
        <v>1775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3001"/>
  <sheetViews>
    <sheetView topLeftCell="T1" workbookViewId="0">
      <selection activeCell="AC4" sqref="AC4"/>
    </sheetView>
  </sheetViews>
  <sheetFormatPr defaultRowHeight="14.4" x14ac:dyDescent="0.3"/>
  <cols>
    <col min="1" max="1" width="18.109375" style="36" bestFit="1" customWidth="1"/>
    <col min="2" max="3" width="12.77734375" customWidth="1"/>
    <col min="4" max="4" width="18.109375" style="36" bestFit="1" customWidth="1"/>
    <col min="5" max="26" width="12.77734375" customWidth="1"/>
  </cols>
  <sheetData>
    <row r="1" spans="1:28" ht="30" customHeight="1" x14ac:dyDescent="0.3">
      <c r="A1" s="37" t="s">
        <v>59</v>
      </c>
      <c r="B1" s="2" t="s">
        <v>60</v>
      </c>
      <c r="C1" s="2" t="s">
        <v>61</v>
      </c>
      <c r="D1" s="37" t="s">
        <v>57</v>
      </c>
      <c r="E1" s="2" t="s">
        <v>108</v>
      </c>
      <c r="F1" s="2" t="s">
        <v>56</v>
      </c>
      <c r="G1" s="2" t="s">
        <v>63</v>
      </c>
      <c r="H1" s="2" t="s">
        <v>58</v>
      </c>
      <c r="I1" s="2" t="s">
        <v>64</v>
      </c>
      <c r="J1" s="2" t="s">
        <v>65</v>
      </c>
      <c r="K1" s="2" t="s">
        <v>66</v>
      </c>
      <c r="L1" s="2" t="s">
        <v>67</v>
      </c>
      <c r="M1" s="2" t="s">
        <v>68</v>
      </c>
      <c r="N1" s="2" t="s">
        <v>69</v>
      </c>
      <c r="O1" s="2" t="s">
        <v>109</v>
      </c>
      <c r="P1" s="2" t="s">
        <v>98</v>
      </c>
      <c r="Q1" s="2" t="s">
        <v>70</v>
      </c>
      <c r="R1" s="2" t="s">
        <v>54</v>
      </c>
      <c r="S1" s="2" t="s">
        <v>53</v>
      </c>
      <c r="T1" s="2" t="s">
        <v>71</v>
      </c>
      <c r="U1" s="2" t="s">
        <v>72</v>
      </c>
      <c r="V1" s="2" t="s">
        <v>73</v>
      </c>
      <c r="W1" s="2" t="s">
        <v>74</v>
      </c>
      <c r="X1" s="2" t="s">
        <v>75</v>
      </c>
      <c r="Y1" s="2" t="s">
        <v>76</v>
      </c>
      <c r="Z1" s="2" t="s">
        <v>77</v>
      </c>
      <c r="AA1" s="2" t="s">
        <v>78</v>
      </c>
      <c r="AB1" s="2" t="s">
        <v>79</v>
      </c>
    </row>
    <row r="2" spans="1:28" x14ac:dyDescent="0.3">
      <c r="A2" s="36">
        <f>_xll.RHistory("VY5W124L25",".Timestamp;.Close","START:2025-10-01 END:2025-12-17 INTERVAL:1D")</f>
        <v>46008</v>
      </c>
      <c r="B2">
        <v>1E-3</v>
      </c>
      <c r="C2" t="s">
        <v>1792</v>
      </c>
      <c r="D2" s="36">
        <v>46020</v>
      </c>
      <c r="E2">
        <f ca="1">IFERROR(VLOOKUP(A2,'Future et co'!A10:E5632,5,TRUE),"not found")</f>
        <v>3.6070000000000005E-2</v>
      </c>
      <c r="F2">
        <f>IFERROR(VLOOKUP(A2,'Future et co'!CG11:CH10009,2,TRUE),"")</f>
        <v>112.421875</v>
      </c>
      <c r="G2">
        <v>124</v>
      </c>
      <c r="H2" t="s">
        <v>30</v>
      </c>
      <c r="I2">
        <f ca="1">IF(OR(B2="",ISERROR(B2)),"",IFERROR(GBlackScholesImpVolBisection(LOWER(H2),F2,G2,(D2-A2)/365,E2,0,B2),"NA"))</f>
        <v>0.17444084156328257</v>
      </c>
      <c r="J2">
        <f ca="1">IF(OR(B2="",ISERROR(B2)),"",IFERROR(GBlackScholesNGreeks("d",LOWER(H2),F2,G2,(D2-A2)/365,E2,0,I2),"NA"))</f>
        <v>1.0224406039973754E-3</v>
      </c>
      <c r="K2">
        <f ca="1">IF(OR(B2="",ISERROR(B2)),"",IFERROR(GBlackScholesNGreeks("v",LOWER(H2),F2,G2,(D2-A2)/365,E2,0,I2),"NA"))</f>
        <v>7.2466284205240019E-4</v>
      </c>
      <c r="L2">
        <f ca="1">IF(OR(B2="",ISERROR(B2)),"",IFERROR(GBlackScholesNGreeks("g",LOWER(H2),F2,G2,(D2-A2)/365,E2,0,I2),"NA"))</f>
        <v>9.6629615110909242E-4</v>
      </c>
      <c r="M2">
        <f ca="1">IF(OR(B2="",ISERROR(B2)),"",IFERROR(GBlackScholesNGreeks("t",LOWER(H2),F2,G2,(D2-A2)/365,E2,0,I2),"NA"))</f>
        <v>-4.2341797555449606E-4</v>
      </c>
      <c r="N2">
        <f ca="1">IF(OR(B2="",ISERROR(B2)),"",IFERROR(GBlackScholesNGreeks("r",LOWER(H2),F2,G2,(D2-A2)/365,E2,0,I2),"NA"))</f>
        <v>3.7467739802050091E-5</v>
      </c>
      <c r="O2">
        <v>402</v>
      </c>
      <c r="P2" t="s">
        <v>1761</v>
      </c>
      <c r="Q2">
        <v>1000</v>
      </c>
      <c r="R2" t="s">
        <v>157</v>
      </c>
      <c r="S2" t="s">
        <v>1762</v>
      </c>
      <c r="T2" t="s">
        <v>145</v>
      </c>
      <c r="U2">
        <v>0</v>
      </c>
      <c r="V2">
        <f ca="1">IF(OR(B2="",ISERROR(B2)),"",IFERROR(CGBlackScholes("dddv",LOWER(H2),F2,G2,(D2-A2)/365,E2,0,I2,J2),"NA"))</f>
        <v>6.1354898870717082E-4</v>
      </c>
      <c r="W2">
        <f ca="1">IF(OR(B2="",ISERROR(B2)),"",IFERROR(CGBlackScholes("dvv",LOWER(H2),F2,G2,(D2-A2)/365,E2,0,I2,J2),"NA"))</f>
        <v>2.6781376695672073E-4</v>
      </c>
      <c r="X2">
        <f ca="1">IF(OR(B2="",ISERROR(B2)),"",IFERROR(CGBlackScholes("dt",LOWER(H2),F2,G2,(D2-A2)/365,E2,0,I2,J2),"NA"))</f>
        <v>-4.4584896986776888E-4</v>
      </c>
      <c r="Y2">
        <f ca="1">IF(OR(B2="",ISERROR(B2)),"",IFERROR(CGBlackScholes("gps",LOWER(H2),F2,G2,(D2-A2)/365,E2,0,I2,J2),"NA"))</f>
        <v>9.4195337588994258E-4</v>
      </c>
      <c r="Z2">
        <f ca="1">IF(OR(B2="",ISERROR(B2)),"",IFERROR(CGBlackScholes("gpv",LOWER(H2),F2,G2,(D2-A2)/365,E2,0,I2,J2),"NA"))</f>
        <v>5.3582125875234064E-4</v>
      </c>
      <c r="AA2">
        <f ca="1">IF(OR(B2="",ISERROR(B2)),"",IFERROR(CGBlackScholes("dvdv",LOWER(H2),F2,G2,(D2-A2)/365,E2,0,I2,J2),"NA"))</f>
        <v>3.8561874154037165E-4</v>
      </c>
      <c r="AB2">
        <f ca="1">IF(OR(B2="",ISERROR(B2)),"",IFERROR(CGBlackScholes("vvv",LOWER(H2),F2,G2,(D2-A2)/365,E2,0,I2,J2),"NA"))</f>
        <v>1.4598958925551858E-4</v>
      </c>
    </row>
    <row r="3" spans="1:28" x14ac:dyDescent="0.3">
      <c r="A3" s="36">
        <v>46007</v>
      </c>
      <c r="B3">
        <v>1E-3</v>
      </c>
      <c r="C3" t="s">
        <v>1792</v>
      </c>
      <c r="D3" s="36">
        <v>46020</v>
      </c>
      <c r="E3">
        <f ca="1">IFERROR(VLOOKUP(A3,'Future et co'!A10:E5632,5,TRUE),"not found")</f>
        <v>3.6157000000000002E-2</v>
      </c>
      <c r="F3">
        <f>IFERROR(VLOOKUP(A3,'Future et co'!CG11:CH10009,2,TRUE),"")</f>
        <v>112.515625</v>
      </c>
      <c r="G3">
        <v>124</v>
      </c>
      <c r="H3" t="s">
        <v>30</v>
      </c>
      <c r="I3">
        <f ca="1">IF(OR(B3="",ISERROR(B3)),"",IFERROR(GBlackScholesImpVolBisection(LOWER(H3),F3,G3,(D3-A3)/365,E3,0,B3),"NA"))</f>
        <v>0.16628407381433769</v>
      </c>
      <c r="J3">
        <f ca="1">IF(OR(B3="",ISERROR(B3)),"",IFERROR(GBlackScholesNGreeks("d",LOWER(H3),F3,G3,(D3-A3)/365,E3,0,I3),"NA"))</f>
        <v>1.0290992051152094E-3</v>
      </c>
      <c r="K3">
        <f ca="1">IF(OR(B3="",ISERROR(B3)),"",IFERROR(GBlackScholesNGreeks("v",LOWER(H3),F3,G3,(D3-A3)/365,E3,0,I3),"NA"))</f>
        <v>7.6183962851110519E-4</v>
      </c>
      <c r="L3">
        <f ca="1">IF(OR(B3="",ISERROR(B3)),"",IFERROR(GBlackScholesNGreeks("g",LOWER(H3),F3,G3,(D3-A3)/365,E3,0,I3),"NA"))</f>
        <v>9.7892043635907852E-4</v>
      </c>
      <c r="M3">
        <f ca="1">IF(OR(B3="",ISERROR(B3)),"",IFERROR(GBlackScholesNGreeks("t",LOWER(H3),F3,G3,(D3-A3)/365,E3,0,I3),"NA"))</f>
        <v>-3.9620871243872498E-4</v>
      </c>
      <c r="N3">
        <f ca="1">IF(OR(B3="",ISERROR(B3)),"",IFERROR(GBlackScholesNGreeks("r",LOWER(H3),F3,G3,(D3-A3)/365,E3,0,I3),"NA"))</f>
        <v>4.0892526667404567E-5</v>
      </c>
      <c r="O3">
        <v>402</v>
      </c>
      <c r="P3" t="s">
        <v>1761</v>
      </c>
      <c r="Q3">
        <v>1000</v>
      </c>
      <c r="R3" t="s">
        <v>157</v>
      </c>
      <c r="S3" t="s">
        <v>1762</v>
      </c>
      <c r="T3" t="s">
        <v>145</v>
      </c>
      <c r="U3">
        <v>0</v>
      </c>
      <c r="V3">
        <f ca="1">IF(OR(B3="",ISERROR(B3)),"",IFERROR(CGBlackScholes("dddv",LOWER(H3),F3,G3,(D3-A3)/365,E3,0,I3,J3),"NA"))</f>
        <v>6.470251394601617E-4</v>
      </c>
      <c r="W3">
        <f ca="1">IF(OR(B3="",ISERROR(B3)),"",IFERROR(CGBlackScholes("dvv",LOWER(H3),F3,G3,(D3-A3)/365,E3,0,I3,J3),"NA"))</f>
        <v>2.9577432286162703E-4</v>
      </c>
      <c r="X3">
        <f ca="1">IF(OR(B3="",ISERROR(B3)),"",IFERROR(CGBlackScholes("dt",LOWER(H3),F3,G3,(D3-A3)/365,E3,0,I3,J3),"NA"))</f>
        <v>-4.1370565873808648E-4</v>
      </c>
      <c r="Y3">
        <f ca="1">IF(OR(B3="",ISERROR(B3)),"",IFERROR(CGBlackScholes("gps",LOWER(H3),F3,G3,(D3-A3)/365,E3,0,I3,J3),"NA"))</f>
        <v>9.6118389598263271E-4</v>
      </c>
      <c r="Z3">
        <f ca="1">IF(OR(B3="",ISERROR(B3)),"",IFERROR(CGBlackScholes("gpv",LOWER(H3),F3,G3,(D3-A3)/365,E3,0,I3,J3),"NA"))</f>
        <v>5.6906752057922071E-4</v>
      </c>
      <c r="AA3">
        <f ca="1">IF(OR(B3="",ISERROR(B3)),"",IFERROR(CGBlackScholes("dvdv",LOWER(H3),F3,G3,(D3-A3)/365,E3,0,I3,J3),"NA"))</f>
        <v>4.2334711849925422E-4</v>
      </c>
      <c r="AB3">
        <f ca="1">IF(OR(B3="",ISERROR(B3)),"",IFERROR(CGBlackScholes("vvv",LOWER(H3),F3,G3,(D3-A3)/365,E3,0,I3,J3),"NA"))</f>
        <v>1.6780592608887939E-4</v>
      </c>
    </row>
    <row r="4" spans="1:28" x14ac:dyDescent="0.3">
      <c r="C4" t="s">
        <v>1792</v>
      </c>
      <c r="D4" s="36">
        <v>46020</v>
      </c>
      <c r="E4" t="str">
        <f>IFERROR(VLOOKUP(A4,'Future et co'!A10:E5632,5,TRUE),"not found")</f>
        <v>not found</v>
      </c>
      <c r="F4" t="str">
        <f>IFERROR(VLOOKUP(A4,'Future et co'!CG11:CH10009,2,TRUE),"")</f>
        <v/>
      </c>
      <c r="G4">
        <v>124</v>
      </c>
      <c r="H4" t="s">
        <v>30</v>
      </c>
      <c r="O4">
        <v>402</v>
      </c>
      <c r="P4" t="s">
        <v>1761</v>
      </c>
      <c r="Q4">
        <v>1000</v>
      </c>
      <c r="R4" t="s">
        <v>157</v>
      </c>
      <c r="S4" t="s">
        <v>1762</v>
      </c>
      <c r="T4" t="s">
        <v>145</v>
      </c>
      <c r="U4">
        <v>0</v>
      </c>
    </row>
    <row r="5" spans="1:28" x14ac:dyDescent="0.3">
      <c r="C5" t="s">
        <v>1792</v>
      </c>
      <c r="D5" s="36">
        <v>46020</v>
      </c>
      <c r="E5" t="str">
        <f>IFERROR(VLOOKUP(A5,'Future et co'!A10:E5632,5,TRUE),"not found")</f>
        <v>not found</v>
      </c>
      <c r="F5" t="str">
        <f>IFERROR(VLOOKUP(A5,'Future et co'!CG11:CH10009,2,TRUE),"")</f>
        <v/>
      </c>
      <c r="G5">
        <v>124</v>
      </c>
      <c r="H5" t="s">
        <v>30</v>
      </c>
      <c r="O5">
        <v>402</v>
      </c>
      <c r="P5" t="s">
        <v>1761</v>
      </c>
      <c r="Q5">
        <v>1000</v>
      </c>
      <c r="R5" t="s">
        <v>157</v>
      </c>
      <c r="S5" t="s">
        <v>1762</v>
      </c>
      <c r="T5" t="s">
        <v>145</v>
      </c>
      <c r="U5">
        <v>0</v>
      </c>
    </row>
    <row r="6" spans="1:28" x14ac:dyDescent="0.3">
      <c r="C6" t="s">
        <v>1792</v>
      </c>
      <c r="D6" s="36">
        <v>46020</v>
      </c>
      <c r="E6" t="str">
        <f>IFERROR(VLOOKUP(A6,'Future et co'!A10:E5632,5,TRUE),"not found")</f>
        <v>not found</v>
      </c>
      <c r="F6" t="str">
        <f>IFERROR(VLOOKUP(A6,'Future et co'!CG11:CH10009,2,TRUE),"")</f>
        <v/>
      </c>
      <c r="G6">
        <v>124</v>
      </c>
      <c r="H6" t="s">
        <v>30</v>
      </c>
      <c r="O6">
        <v>402</v>
      </c>
      <c r="P6" t="s">
        <v>1761</v>
      </c>
      <c r="Q6">
        <v>1000</v>
      </c>
      <c r="R6" t="s">
        <v>157</v>
      </c>
      <c r="S6" t="s">
        <v>1762</v>
      </c>
      <c r="T6" t="s">
        <v>145</v>
      </c>
      <c r="U6">
        <v>0</v>
      </c>
    </row>
    <row r="7" spans="1:28" x14ac:dyDescent="0.3">
      <c r="C7" t="s">
        <v>1792</v>
      </c>
      <c r="D7" s="36">
        <v>46020</v>
      </c>
      <c r="E7" t="str">
        <f>IFERROR(VLOOKUP(A7,'Future et co'!A10:E5632,5,TRUE),"not found")</f>
        <v>not found</v>
      </c>
      <c r="F7" t="str">
        <f>IFERROR(VLOOKUP(A7,'Future et co'!CG11:CH10009,2,TRUE),"")</f>
        <v/>
      </c>
      <c r="G7">
        <v>124</v>
      </c>
      <c r="H7" t="s">
        <v>30</v>
      </c>
      <c r="O7">
        <v>402</v>
      </c>
      <c r="P7" t="s">
        <v>1761</v>
      </c>
      <c r="Q7">
        <v>1000</v>
      </c>
      <c r="R7" t="s">
        <v>157</v>
      </c>
      <c r="S7" t="s">
        <v>1762</v>
      </c>
      <c r="T7" t="s">
        <v>145</v>
      </c>
      <c r="U7">
        <v>0</v>
      </c>
    </row>
    <row r="8" spans="1:28" x14ac:dyDescent="0.3">
      <c r="C8" t="s">
        <v>1792</v>
      </c>
      <c r="D8" s="36">
        <v>46020</v>
      </c>
      <c r="E8" t="str">
        <f>IFERROR(VLOOKUP(A8,'Future et co'!A10:E5632,5,TRUE),"not found")</f>
        <v>not found</v>
      </c>
      <c r="F8" t="str">
        <f>IFERROR(VLOOKUP(A8,'Future et co'!CG11:CH10009,2,TRUE),"")</f>
        <v/>
      </c>
      <c r="G8">
        <v>124</v>
      </c>
      <c r="H8" t="s">
        <v>30</v>
      </c>
      <c r="O8">
        <v>402</v>
      </c>
      <c r="P8" t="s">
        <v>1761</v>
      </c>
      <c r="Q8">
        <v>1000</v>
      </c>
      <c r="R8" t="s">
        <v>157</v>
      </c>
      <c r="S8" t="s">
        <v>1762</v>
      </c>
      <c r="T8" t="s">
        <v>145</v>
      </c>
      <c r="U8">
        <v>0</v>
      </c>
    </row>
    <row r="9" spans="1:28" x14ac:dyDescent="0.3">
      <c r="C9" t="s">
        <v>1792</v>
      </c>
      <c r="D9" s="36">
        <v>46020</v>
      </c>
      <c r="E9" t="str">
        <f>IFERROR(VLOOKUP(A9,'Future et co'!A10:E5632,5,TRUE),"not found")</f>
        <v>not found</v>
      </c>
      <c r="F9" t="str">
        <f>IFERROR(VLOOKUP(A9,'Future et co'!CG11:CH10009,2,TRUE),"")</f>
        <v/>
      </c>
      <c r="G9">
        <v>124</v>
      </c>
      <c r="H9" t="s">
        <v>30</v>
      </c>
      <c r="O9">
        <v>402</v>
      </c>
      <c r="P9" t="s">
        <v>1761</v>
      </c>
      <c r="Q9">
        <v>1000</v>
      </c>
      <c r="R9" t="s">
        <v>157</v>
      </c>
      <c r="S9" t="s">
        <v>1762</v>
      </c>
      <c r="T9" t="s">
        <v>145</v>
      </c>
      <c r="U9">
        <v>0</v>
      </c>
    </row>
    <row r="10" spans="1:28" x14ac:dyDescent="0.3">
      <c r="C10" t="s">
        <v>1792</v>
      </c>
      <c r="D10" s="36">
        <v>46020</v>
      </c>
      <c r="E10" t="str">
        <f>IFERROR(VLOOKUP(A10,'Future et co'!A10:E5632,5,TRUE),"not found")</f>
        <v>not found</v>
      </c>
      <c r="F10" t="str">
        <f>IFERROR(VLOOKUP(A10,'Future et co'!CG11:CH10009,2,TRUE),"")</f>
        <v/>
      </c>
      <c r="G10">
        <v>124</v>
      </c>
      <c r="H10" t="s">
        <v>30</v>
      </c>
      <c r="O10">
        <v>402</v>
      </c>
      <c r="P10" t="s">
        <v>1761</v>
      </c>
      <c r="Q10">
        <v>1000</v>
      </c>
      <c r="R10" t="s">
        <v>157</v>
      </c>
      <c r="S10" t="s">
        <v>1762</v>
      </c>
      <c r="T10" t="s">
        <v>145</v>
      </c>
      <c r="U10">
        <v>0</v>
      </c>
    </row>
    <row r="11" spans="1:28" x14ac:dyDescent="0.3">
      <c r="C11" t="s">
        <v>1792</v>
      </c>
      <c r="D11" s="36">
        <v>46020</v>
      </c>
      <c r="E11" t="str">
        <f>IFERROR(VLOOKUP(A11,'Future et co'!A10:E5632,5,TRUE),"not found")</f>
        <v>not found</v>
      </c>
      <c r="F11" t="str">
        <f>IFERROR(VLOOKUP(A11,'Future et co'!CG11:CH10009,2,TRUE),"")</f>
        <v/>
      </c>
      <c r="G11">
        <v>124</v>
      </c>
      <c r="H11" t="s">
        <v>30</v>
      </c>
      <c r="O11">
        <v>402</v>
      </c>
      <c r="P11" t="s">
        <v>1761</v>
      </c>
      <c r="Q11">
        <v>1000</v>
      </c>
      <c r="R11" t="s">
        <v>157</v>
      </c>
      <c r="S11" t="s">
        <v>1762</v>
      </c>
      <c r="T11" t="s">
        <v>145</v>
      </c>
      <c r="U11">
        <v>0</v>
      </c>
    </row>
    <row r="12" spans="1:28" x14ac:dyDescent="0.3">
      <c r="C12" t="s">
        <v>1792</v>
      </c>
      <c r="D12" s="36">
        <v>46020</v>
      </c>
      <c r="E12" t="str">
        <f>IFERROR(VLOOKUP(A12,'Future et co'!A10:E5632,5,TRUE),"not found")</f>
        <v>not found</v>
      </c>
      <c r="F12" t="str">
        <f>IFERROR(VLOOKUP(A12,'Future et co'!CG11:CH10009,2,TRUE),"")</f>
        <v/>
      </c>
      <c r="G12">
        <v>124</v>
      </c>
      <c r="H12" t="s">
        <v>30</v>
      </c>
      <c r="O12">
        <v>402</v>
      </c>
      <c r="P12" t="s">
        <v>1761</v>
      </c>
      <c r="Q12">
        <v>1000</v>
      </c>
      <c r="R12" t="s">
        <v>157</v>
      </c>
      <c r="S12" t="s">
        <v>1762</v>
      </c>
      <c r="T12" t="s">
        <v>145</v>
      </c>
      <c r="U12">
        <v>0</v>
      </c>
    </row>
    <row r="13" spans="1:28" x14ac:dyDescent="0.3">
      <c r="C13" t="s">
        <v>1792</v>
      </c>
      <c r="D13" s="36">
        <v>46020</v>
      </c>
      <c r="E13" t="str">
        <f>IFERROR(VLOOKUP(A13,'Future et co'!A10:E5632,5,TRUE),"not found")</f>
        <v>not found</v>
      </c>
      <c r="F13" t="str">
        <f>IFERROR(VLOOKUP(A13,'Future et co'!CG11:CH10009,2,TRUE),"")</f>
        <v/>
      </c>
      <c r="G13">
        <v>124</v>
      </c>
      <c r="H13" t="s">
        <v>30</v>
      </c>
      <c r="O13">
        <v>402</v>
      </c>
      <c r="P13" t="s">
        <v>1761</v>
      </c>
      <c r="Q13">
        <v>1000</v>
      </c>
      <c r="R13" t="s">
        <v>157</v>
      </c>
      <c r="S13" t="s">
        <v>1762</v>
      </c>
      <c r="T13" t="s">
        <v>145</v>
      </c>
      <c r="U13">
        <v>0</v>
      </c>
    </row>
    <row r="14" spans="1:28" x14ac:dyDescent="0.3">
      <c r="C14" t="s">
        <v>1792</v>
      </c>
      <c r="D14" s="36">
        <v>46020</v>
      </c>
      <c r="E14" t="str">
        <f>IFERROR(VLOOKUP(A14,'Future et co'!A10:E5632,5,TRUE),"not found")</f>
        <v>not found</v>
      </c>
      <c r="F14" t="str">
        <f>IFERROR(VLOOKUP(A14,'Future et co'!CG11:CH10009,2,TRUE),"")</f>
        <v/>
      </c>
      <c r="G14">
        <v>124</v>
      </c>
      <c r="H14" t="s">
        <v>30</v>
      </c>
      <c r="O14">
        <v>402</v>
      </c>
      <c r="P14" t="s">
        <v>1761</v>
      </c>
      <c r="Q14">
        <v>1000</v>
      </c>
      <c r="R14" t="s">
        <v>157</v>
      </c>
      <c r="S14" t="s">
        <v>1762</v>
      </c>
      <c r="T14" t="s">
        <v>145</v>
      </c>
      <c r="U14">
        <v>0</v>
      </c>
    </row>
    <row r="15" spans="1:28" x14ac:dyDescent="0.3">
      <c r="C15" t="s">
        <v>1792</v>
      </c>
      <c r="D15" s="36">
        <v>46020</v>
      </c>
      <c r="E15" t="str">
        <f>IFERROR(VLOOKUP(A15,'Future et co'!A10:E5632,5,TRUE),"not found")</f>
        <v>not found</v>
      </c>
      <c r="F15" t="str">
        <f>IFERROR(VLOOKUP(A15,'Future et co'!CG11:CH10009,2,TRUE),"")</f>
        <v/>
      </c>
      <c r="G15">
        <v>124</v>
      </c>
      <c r="H15" t="s">
        <v>30</v>
      </c>
      <c r="O15">
        <v>402</v>
      </c>
      <c r="P15" t="s">
        <v>1761</v>
      </c>
      <c r="Q15">
        <v>1000</v>
      </c>
      <c r="R15" t="s">
        <v>157</v>
      </c>
      <c r="S15" t="s">
        <v>1762</v>
      </c>
      <c r="T15" t="s">
        <v>145</v>
      </c>
      <c r="U15">
        <v>0</v>
      </c>
    </row>
    <row r="16" spans="1:28" x14ac:dyDescent="0.3">
      <c r="C16" t="s">
        <v>1792</v>
      </c>
      <c r="D16" s="36">
        <v>46020</v>
      </c>
      <c r="E16" t="str">
        <f>IFERROR(VLOOKUP(A16,'Future et co'!A10:E5632,5,TRUE),"not found")</f>
        <v>not found</v>
      </c>
      <c r="F16" t="str">
        <f>IFERROR(VLOOKUP(A16,'Future et co'!CG11:CH10009,2,TRUE),"")</f>
        <v/>
      </c>
      <c r="G16">
        <v>124</v>
      </c>
      <c r="H16" t="s">
        <v>30</v>
      </c>
      <c r="O16">
        <v>402</v>
      </c>
      <c r="P16" t="s">
        <v>1761</v>
      </c>
      <c r="Q16">
        <v>1000</v>
      </c>
      <c r="R16" t="s">
        <v>157</v>
      </c>
      <c r="S16" t="s">
        <v>1762</v>
      </c>
      <c r="T16" t="s">
        <v>145</v>
      </c>
      <c r="U16">
        <v>0</v>
      </c>
    </row>
    <row r="17" spans="3:21" x14ac:dyDescent="0.3">
      <c r="C17" t="s">
        <v>1792</v>
      </c>
      <c r="D17" s="36">
        <v>46020</v>
      </c>
      <c r="E17" t="str">
        <f>IFERROR(VLOOKUP(A17,'Future et co'!A10:E5632,5,TRUE),"not found")</f>
        <v>not found</v>
      </c>
      <c r="F17" t="str">
        <f>IFERROR(VLOOKUP(A17,'Future et co'!CG11:CH10009,2,TRUE),"")</f>
        <v/>
      </c>
      <c r="G17">
        <v>124</v>
      </c>
      <c r="H17" t="s">
        <v>30</v>
      </c>
      <c r="O17">
        <v>402</v>
      </c>
      <c r="P17" t="s">
        <v>1761</v>
      </c>
      <c r="Q17">
        <v>1000</v>
      </c>
      <c r="R17" t="s">
        <v>157</v>
      </c>
      <c r="S17" t="s">
        <v>1762</v>
      </c>
      <c r="T17" t="s">
        <v>145</v>
      </c>
      <c r="U17">
        <v>0</v>
      </c>
    </row>
    <row r="18" spans="3:21" x14ac:dyDescent="0.3">
      <c r="C18" t="s">
        <v>1792</v>
      </c>
      <c r="D18" s="36">
        <v>46020</v>
      </c>
      <c r="E18" t="str">
        <f>IFERROR(VLOOKUP(A18,'Future et co'!A10:E5632,5,TRUE),"not found")</f>
        <v>not found</v>
      </c>
      <c r="F18" t="str">
        <f>IFERROR(VLOOKUP(A18,'Future et co'!CG11:CH10009,2,TRUE),"")</f>
        <v/>
      </c>
      <c r="G18">
        <v>124</v>
      </c>
      <c r="H18" t="s">
        <v>30</v>
      </c>
      <c r="O18">
        <v>402</v>
      </c>
      <c r="P18" t="s">
        <v>1761</v>
      </c>
      <c r="Q18">
        <v>1000</v>
      </c>
      <c r="R18" t="s">
        <v>157</v>
      </c>
      <c r="S18" t="s">
        <v>1762</v>
      </c>
      <c r="T18" t="s">
        <v>145</v>
      </c>
      <c r="U18">
        <v>0</v>
      </c>
    </row>
    <row r="19" spans="3:21" x14ac:dyDescent="0.3">
      <c r="C19" t="s">
        <v>1792</v>
      </c>
      <c r="D19" s="36">
        <v>46020</v>
      </c>
      <c r="E19" t="str">
        <f>IFERROR(VLOOKUP(A19,'Future et co'!A10:E5632,5,TRUE),"not found")</f>
        <v>not found</v>
      </c>
      <c r="F19" t="str">
        <f>IFERROR(VLOOKUP(A19,'Future et co'!CG11:CH10009,2,TRUE),"")</f>
        <v/>
      </c>
      <c r="G19">
        <v>124</v>
      </c>
      <c r="H19" t="s">
        <v>30</v>
      </c>
      <c r="O19">
        <v>402</v>
      </c>
      <c r="P19" t="s">
        <v>1761</v>
      </c>
      <c r="Q19">
        <v>1000</v>
      </c>
      <c r="R19" t="s">
        <v>157</v>
      </c>
      <c r="S19" t="s">
        <v>1762</v>
      </c>
      <c r="T19" t="s">
        <v>145</v>
      </c>
      <c r="U19">
        <v>0</v>
      </c>
    </row>
    <row r="20" spans="3:21" x14ac:dyDescent="0.3">
      <c r="C20" t="s">
        <v>1792</v>
      </c>
      <c r="D20" s="36">
        <v>46020</v>
      </c>
      <c r="E20" t="str">
        <f>IFERROR(VLOOKUP(A20,'Future et co'!A10:E5632,5,TRUE),"not found")</f>
        <v>not found</v>
      </c>
      <c r="F20" t="str">
        <f>IFERROR(VLOOKUP(A20,'Future et co'!CG11:CH10009,2,TRUE),"")</f>
        <v/>
      </c>
      <c r="G20">
        <v>124</v>
      </c>
      <c r="H20" t="s">
        <v>30</v>
      </c>
      <c r="O20">
        <v>402</v>
      </c>
      <c r="P20" t="s">
        <v>1761</v>
      </c>
      <c r="Q20">
        <v>1000</v>
      </c>
      <c r="R20" t="s">
        <v>157</v>
      </c>
      <c r="S20" t="s">
        <v>1762</v>
      </c>
      <c r="T20" t="s">
        <v>145</v>
      </c>
      <c r="U20">
        <v>0</v>
      </c>
    </row>
    <row r="21" spans="3:21" x14ac:dyDescent="0.3">
      <c r="C21" t="s">
        <v>1792</v>
      </c>
      <c r="D21" s="36">
        <v>46020</v>
      </c>
      <c r="E21" t="str">
        <f>IFERROR(VLOOKUP(A21,'Future et co'!A10:E5632,5,TRUE),"not found")</f>
        <v>not found</v>
      </c>
      <c r="F21" t="str">
        <f>IFERROR(VLOOKUP(A21,'Future et co'!CG11:CH10009,2,TRUE),"")</f>
        <v/>
      </c>
      <c r="G21">
        <v>124</v>
      </c>
      <c r="H21" t="s">
        <v>30</v>
      </c>
      <c r="O21">
        <v>402</v>
      </c>
      <c r="P21" t="s">
        <v>1761</v>
      </c>
      <c r="Q21">
        <v>1000</v>
      </c>
      <c r="R21" t="s">
        <v>157</v>
      </c>
      <c r="S21" t="s">
        <v>1762</v>
      </c>
      <c r="T21" t="s">
        <v>145</v>
      </c>
      <c r="U21">
        <v>0</v>
      </c>
    </row>
    <row r="22" spans="3:21" x14ac:dyDescent="0.3">
      <c r="C22" t="s">
        <v>1792</v>
      </c>
      <c r="D22" s="36">
        <v>46020</v>
      </c>
      <c r="E22" t="str">
        <f>IFERROR(VLOOKUP(A22,'Future et co'!A10:E5632,5,TRUE),"not found")</f>
        <v>not found</v>
      </c>
      <c r="F22" t="str">
        <f>IFERROR(VLOOKUP(A22,'Future et co'!CG11:CH10009,2,TRUE),"")</f>
        <v/>
      </c>
      <c r="G22">
        <v>124</v>
      </c>
      <c r="H22" t="s">
        <v>30</v>
      </c>
      <c r="O22">
        <v>402</v>
      </c>
      <c r="P22" t="s">
        <v>1761</v>
      </c>
      <c r="Q22">
        <v>1000</v>
      </c>
      <c r="R22" t="s">
        <v>157</v>
      </c>
      <c r="S22" t="s">
        <v>1762</v>
      </c>
      <c r="T22" t="s">
        <v>145</v>
      </c>
      <c r="U22">
        <v>0</v>
      </c>
    </row>
    <row r="23" spans="3:21" x14ac:dyDescent="0.3">
      <c r="C23" t="s">
        <v>1792</v>
      </c>
      <c r="D23" s="36">
        <v>46020</v>
      </c>
      <c r="E23" t="str">
        <f>IFERROR(VLOOKUP(A23,'Future et co'!A10:E5632,5,TRUE),"not found")</f>
        <v>not found</v>
      </c>
      <c r="F23" t="str">
        <f>IFERROR(VLOOKUP(A23,'Future et co'!CG11:CH10009,2,TRUE),"")</f>
        <v/>
      </c>
      <c r="G23">
        <v>124</v>
      </c>
      <c r="H23" t="s">
        <v>30</v>
      </c>
      <c r="O23">
        <v>402</v>
      </c>
      <c r="P23" t="s">
        <v>1761</v>
      </c>
      <c r="Q23">
        <v>1000</v>
      </c>
      <c r="R23" t="s">
        <v>157</v>
      </c>
      <c r="S23" t="s">
        <v>1762</v>
      </c>
      <c r="T23" t="s">
        <v>145</v>
      </c>
      <c r="U23">
        <v>0</v>
      </c>
    </row>
    <row r="24" spans="3:21" x14ac:dyDescent="0.3">
      <c r="C24" t="s">
        <v>1792</v>
      </c>
      <c r="D24" s="36">
        <v>46020</v>
      </c>
      <c r="E24" t="str">
        <f>IFERROR(VLOOKUP(A24,'Future et co'!A10:E5632,5,TRUE),"not found")</f>
        <v>not found</v>
      </c>
      <c r="F24" t="str">
        <f>IFERROR(VLOOKUP(A24,'Future et co'!CG11:CH10009,2,TRUE),"")</f>
        <v/>
      </c>
      <c r="G24">
        <v>124</v>
      </c>
      <c r="H24" t="s">
        <v>30</v>
      </c>
      <c r="O24">
        <v>402</v>
      </c>
      <c r="P24" t="s">
        <v>1761</v>
      </c>
      <c r="Q24">
        <v>1000</v>
      </c>
      <c r="R24" t="s">
        <v>157</v>
      </c>
      <c r="S24" t="s">
        <v>1762</v>
      </c>
      <c r="T24" t="s">
        <v>145</v>
      </c>
      <c r="U24">
        <v>0</v>
      </c>
    </row>
    <row r="25" spans="3:21" x14ac:dyDescent="0.3">
      <c r="C25" t="s">
        <v>1792</v>
      </c>
      <c r="D25" s="36">
        <v>46020</v>
      </c>
      <c r="E25" t="str">
        <f>IFERROR(VLOOKUP(A25,'Future et co'!A10:E5632,5,TRUE),"not found")</f>
        <v>not found</v>
      </c>
      <c r="F25" t="str">
        <f>IFERROR(VLOOKUP(A25,'Future et co'!CG11:CH10009,2,TRUE),"")</f>
        <v/>
      </c>
      <c r="G25">
        <v>124</v>
      </c>
      <c r="H25" t="s">
        <v>30</v>
      </c>
      <c r="O25">
        <v>402</v>
      </c>
      <c r="P25" t="s">
        <v>1761</v>
      </c>
      <c r="Q25">
        <v>1000</v>
      </c>
      <c r="R25" t="s">
        <v>157</v>
      </c>
      <c r="S25" t="s">
        <v>1762</v>
      </c>
      <c r="T25" t="s">
        <v>145</v>
      </c>
      <c r="U25">
        <v>0</v>
      </c>
    </row>
    <row r="26" spans="3:21" x14ac:dyDescent="0.3">
      <c r="C26" t="s">
        <v>1792</v>
      </c>
      <c r="D26" s="36">
        <v>46020</v>
      </c>
      <c r="E26" t="str">
        <f>IFERROR(VLOOKUP(A26,'Future et co'!A10:E5632,5,TRUE),"not found")</f>
        <v>not found</v>
      </c>
      <c r="F26" t="str">
        <f>IFERROR(VLOOKUP(A26,'Future et co'!CG11:CH10009,2,TRUE),"")</f>
        <v/>
      </c>
      <c r="G26">
        <v>124</v>
      </c>
      <c r="H26" t="s">
        <v>30</v>
      </c>
      <c r="O26">
        <v>402</v>
      </c>
      <c r="P26" t="s">
        <v>1761</v>
      </c>
      <c r="Q26">
        <v>1000</v>
      </c>
      <c r="R26" t="s">
        <v>157</v>
      </c>
      <c r="S26" t="s">
        <v>1762</v>
      </c>
      <c r="T26" t="s">
        <v>145</v>
      </c>
      <c r="U26">
        <v>0</v>
      </c>
    </row>
    <row r="27" spans="3:21" x14ac:dyDescent="0.3">
      <c r="C27" t="s">
        <v>1792</v>
      </c>
      <c r="D27" s="36">
        <v>46020</v>
      </c>
      <c r="E27" t="str">
        <f>IFERROR(VLOOKUP(A27,'Future et co'!A10:E5632,5,TRUE),"not found")</f>
        <v>not found</v>
      </c>
      <c r="F27" t="str">
        <f>IFERROR(VLOOKUP(A27,'Future et co'!CG11:CH10009,2,TRUE),"")</f>
        <v/>
      </c>
      <c r="G27">
        <v>124</v>
      </c>
      <c r="H27" t="s">
        <v>30</v>
      </c>
      <c r="O27">
        <v>402</v>
      </c>
      <c r="P27" t="s">
        <v>1761</v>
      </c>
      <c r="Q27">
        <v>1000</v>
      </c>
      <c r="R27" t="s">
        <v>157</v>
      </c>
      <c r="S27" t="s">
        <v>1762</v>
      </c>
      <c r="T27" t="s">
        <v>145</v>
      </c>
      <c r="U27">
        <v>0</v>
      </c>
    </row>
    <row r="28" spans="3:21" x14ac:dyDescent="0.3">
      <c r="C28" t="s">
        <v>1792</v>
      </c>
      <c r="D28" s="36">
        <v>46020</v>
      </c>
      <c r="E28" t="str">
        <f>IFERROR(VLOOKUP(A28,'Future et co'!A10:E5632,5,TRUE),"not found")</f>
        <v>not found</v>
      </c>
      <c r="F28" t="str">
        <f>IFERROR(VLOOKUP(A28,'Future et co'!CG11:CH10009,2,TRUE),"")</f>
        <v/>
      </c>
      <c r="G28">
        <v>124</v>
      </c>
      <c r="H28" t="s">
        <v>30</v>
      </c>
      <c r="O28">
        <v>402</v>
      </c>
      <c r="P28" t="s">
        <v>1761</v>
      </c>
      <c r="Q28">
        <v>1000</v>
      </c>
      <c r="R28" t="s">
        <v>157</v>
      </c>
      <c r="S28" t="s">
        <v>1762</v>
      </c>
      <c r="T28" t="s">
        <v>145</v>
      </c>
      <c r="U28">
        <v>0</v>
      </c>
    </row>
    <row r="29" spans="3:21" x14ac:dyDescent="0.3">
      <c r="C29" t="s">
        <v>1792</v>
      </c>
      <c r="D29" s="36">
        <v>46020</v>
      </c>
      <c r="E29" t="str">
        <f>IFERROR(VLOOKUP(A29,'Future et co'!A10:E5632,5,TRUE),"not found")</f>
        <v>not found</v>
      </c>
      <c r="F29" t="str">
        <f>IFERROR(VLOOKUP(A29,'Future et co'!CG11:CH10009,2,TRUE),"")</f>
        <v/>
      </c>
      <c r="G29">
        <v>124</v>
      </c>
      <c r="H29" t="s">
        <v>30</v>
      </c>
      <c r="O29">
        <v>402</v>
      </c>
      <c r="P29" t="s">
        <v>1761</v>
      </c>
      <c r="Q29">
        <v>1000</v>
      </c>
      <c r="R29" t="s">
        <v>157</v>
      </c>
      <c r="S29" t="s">
        <v>1762</v>
      </c>
      <c r="T29" t="s">
        <v>145</v>
      </c>
      <c r="U29">
        <v>0</v>
      </c>
    </row>
    <row r="30" spans="3:21" x14ac:dyDescent="0.3">
      <c r="C30" t="s">
        <v>1792</v>
      </c>
      <c r="D30" s="36">
        <v>46020</v>
      </c>
      <c r="E30" t="str">
        <f>IFERROR(VLOOKUP(A30,'Future et co'!A10:E5632,5,TRUE),"not found")</f>
        <v>not found</v>
      </c>
      <c r="F30" t="str">
        <f>IFERROR(VLOOKUP(A30,'Future et co'!CG11:CH10009,2,TRUE),"")</f>
        <v/>
      </c>
      <c r="G30">
        <v>124</v>
      </c>
      <c r="H30" t="s">
        <v>30</v>
      </c>
      <c r="O30">
        <v>402</v>
      </c>
      <c r="P30" t="s">
        <v>1761</v>
      </c>
      <c r="Q30">
        <v>1000</v>
      </c>
      <c r="R30" t="s">
        <v>157</v>
      </c>
      <c r="S30" t="s">
        <v>1762</v>
      </c>
      <c r="T30" t="s">
        <v>145</v>
      </c>
      <c r="U30">
        <v>0</v>
      </c>
    </row>
    <row r="31" spans="3:21" x14ac:dyDescent="0.3">
      <c r="C31" t="s">
        <v>1792</v>
      </c>
      <c r="D31" s="36">
        <v>46020</v>
      </c>
      <c r="E31" t="str">
        <f>IFERROR(VLOOKUP(A31,'Future et co'!A10:E5632,5,TRUE),"not found")</f>
        <v>not found</v>
      </c>
      <c r="F31" t="str">
        <f>IFERROR(VLOOKUP(A31,'Future et co'!CG11:CH10009,2,TRUE),"")</f>
        <v/>
      </c>
      <c r="G31">
        <v>124</v>
      </c>
      <c r="H31" t="s">
        <v>30</v>
      </c>
      <c r="O31">
        <v>402</v>
      </c>
      <c r="P31" t="s">
        <v>1761</v>
      </c>
      <c r="Q31">
        <v>1000</v>
      </c>
      <c r="R31" t="s">
        <v>157</v>
      </c>
      <c r="S31" t="s">
        <v>1762</v>
      </c>
      <c r="T31" t="s">
        <v>145</v>
      </c>
      <c r="U31">
        <v>0</v>
      </c>
    </row>
    <row r="32" spans="3:21" x14ac:dyDescent="0.3">
      <c r="C32" t="s">
        <v>1792</v>
      </c>
      <c r="D32" s="36">
        <v>46020</v>
      </c>
      <c r="E32" t="str">
        <f>IFERROR(VLOOKUP(A32,'Future et co'!A10:E5632,5,TRUE),"not found")</f>
        <v>not found</v>
      </c>
      <c r="F32" t="str">
        <f>IFERROR(VLOOKUP(A32,'Future et co'!CG11:CH10009,2,TRUE),"")</f>
        <v/>
      </c>
      <c r="G32">
        <v>124</v>
      </c>
      <c r="H32" t="s">
        <v>30</v>
      </c>
      <c r="O32">
        <v>402</v>
      </c>
      <c r="P32" t="s">
        <v>1761</v>
      </c>
      <c r="Q32">
        <v>1000</v>
      </c>
      <c r="R32" t="s">
        <v>157</v>
      </c>
      <c r="S32" t="s">
        <v>1762</v>
      </c>
      <c r="T32" t="s">
        <v>145</v>
      </c>
      <c r="U32">
        <v>0</v>
      </c>
    </row>
    <row r="33" spans="3:21" x14ac:dyDescent="0.3">
      <c r="C33" t="s">
        <v>1792</v>
      </c>
      <c r="D33" s="36">
        <v>46020</v>
      </c>
      <c r="E33" t="str">
        <f>IFERROR(VLOOKUP(A33,'Future et co'!A10:E5632,5,TRUE),"not found")</f>
        <v>not found</v>
      </c>
      <c r="F33" t="str">
        <f>IFERROR(VLOOKUP(A33,'Future et co'!CG11:CH10009,2,TRUE),"")</f>
        <v/>
      </c>
      <c r="G33">
        <v>124</v>
      </c>
      <c r="H33" t="s">
        <v>30</v>
      </c>
      <c r="O33">
        <v>402</v>
      </c>
      <c r="P33" t="s">
        <v>1761</v>
      </c>
      <c r="Q33">
        <v>1000</v>
      </c>
      <c r="R33" t="s">
        <v>157</v>
      </c>
      <c r="S33" t="s">
        <v>1762</v>
      </c>
      <c r="T33" t="s">
        <v>145</v>
      </c>
      <c r="U33">
        <v>0</v>
      </c>
    </row>
    <row r="34" spans="3:21" x14ac:dyDescent="0.3">
      <c r="C34" t="s">
        <v>1792</v>
      </c>
      <c r="D34" s="36">
        <v>46020</v>
      </c>
      <c r="E34" t="str">
        <f>IFERROR(VLOOKUP(A34,'Future et co'!A10:E5632,5,TRUE),"not found")</f>
        <v>not found</v>
      </c>
      <c r="F34" t="str">
        <f>IFERROR(VLOOKUP(A34,'Future et co'!CG11:CH10009,2,TRUE),"")</f>
        <v/>
      </c>
      <c r="G34">
        <v>124</v>
      </c>
      <c r="H34" t="s">
        <v>30</v>
      </c>
      <c r="O34">
        <v>402</v>
      </c>
      <c r="P34" t="s">
        <v>1761</v>
      </c>
      <c r="Q34">
        <v>1000</v>
      </c>
      <c r="R34" t="s">
        <v>157</v>
      </c>
      <c r="S34" t="s">
        <v>1762</v>
      </c>
      <c r="T34" t="s">
        <v>145</v>
      </c>
      <c r="U34">
        <v>0</v>
      </c>
    </row>
    <row r="35" spans="3:21" x14ac:dyDescent="0.3">
      <c r="C35" t="s">
        <v>1792</v>
      </c>
      <c r="D35" s="36">
        <v>46020</v>
      </c>
      <c r="E35" t="str">
        <f>IFERROR(VLOOKUP(A35,'Future et co'!A10:E5632,5,TRUE),"not found")</f>
        <v>not found</v>
      </c>
      <c r="F35" t="str">
        <f>IFERROR(VLOOKUP(A35,'Future et co'!CG11:CH10009,2,TRUE),"")</f>
        <v/>
      </c>
      <c r="G35">
        <v>124</v>
      </c>
      <c r="H35" t="s">
        <v>30</v>
      </c>
      <c r="O35">
        <v>402</v>
      </c>
      <c r="P35" t="s">
        <v>1761</v>
      </c>
      <c r="Q35">
        <v>1000</v>
      </c>
      <c r="R35" t="s">
        <v>157</v>
      </c>
      <c r="S35" t="s">
        <v>1762</v>
      </c>
      <c r="T35" t="s">
        <v>145</v>
      </c>
      <c r="U35">
        <v>0</v>
      </c>
    </row>
    <row r="36" spans="3:21" x14ac:dyDescent="0.3">
      <c r="C36" t="s">
        <v>1792</v>
      </c>
      <c r="D36" s="36">
        <v>46020</v>
      </c>
      <c r="E36" t="str">
        <f>IFERROR(VLOOKUP(A36,'Future et co'!A10:E5632,5,TRUE),"not found")</f>
        <v>not found</v>
      </c>
      <c r="F36" t="str">
        <f>IFERROR(VLOOKUP(A36,'Future et co'!CG11:CH10009,2,TRUE),"")</f>
        <v/>
      </c>
      <c r="G36">
        <v>124</v>
      </c>
      <c r="H36" t="s">
        <v>30</v>
      </c>
      <c r="O36">
        <v>402</v>
      </c>
      <c r="P36" t="s">
        <v>1761</v>
      </c>
      <c r="Q36">
        <v>1000</v>
      </c>
      <c r="R36" t="s">
        <v>157</v>
      </c>
      <c r="S36" t="s">
        <v>1762</v>
      </c>
      <c r="T36" t="s">
        <v>145</v>
      </c>
      <c r="U36">
        <v>0</v>
      </c>
    </row>
    <row r="37" spans="3:21" x14ac:dyDescent="0.3">
      <c r="C37" t="s">
        <v>1792</v>
      </c>
      <c r="D37" s="36">
        <v>46020</v>
      </c>
      <c r="E37" t="str">
        <f>IFERROR(VLOOKUP(A37,'Future et co'!A10:E5632,5,TRUE),"not found")</f>
        <v>not found</v>
      </c>
      <c r="F37" t="str">
        <f>IFERROR(VLOOKUP(A37,'Future et co'!CG11:CH10009,2,TRUE),"")</f>
        <v/>
      </c>
      <c r="G37">
        <v>124</v>
      </c>
      <c r="H37" t="s">
        <v>30</v>
      </c>
      <c r="O37">
        <v>402</v>
      </c>
      <c r="P37" t="s">
        <v>1761</v>
      </c>
      <c r="Q37">
        <v>1000</v>
      </c>
      <c r="R37" t="s">
        <v>157</v>
      </c>
      <c r="S37" t="s">
        <v>1762</v>
      </c>
      <c r="T37" t="s">
        <v>145</v>
      </c>
      <c r="U37">
        <v>0</v>
      </c>
    </row>
    <row r="38" spans="3:21" x14ac:dyDescent="0.3">
      <c r="C38" t="s">
        <v>1792</v>
      </c>
      <c r="D38" s="36">
        <v>46020</v>
      </c>
      <c r="E38" t="str">
        <f>IFERROR(VLOOKUP(A38,'Future et co'!A10:E5632,5,TRUE),"not found")</f>
        <v>not found</v>
      </c>
      <c r="F38" t="str">
        <f>IFERROR(VLOOKUP(A38,'Future et co'!CG11:CH10009,2,TRUE),"")</f>
        <v/>
      </c>
      <c r="G38">
        <v>124</v>
      </c>
      <c r="H38" t="s">
        <v>30</v>
      </c>
      <c r="O38">
        <v>402</v>
      </c>
      <c r="P38" t="s">
        <v>1761</v>
      </c>
      <c r="Q38">
        <v>1000</v>
      </c>
      <c r="R38" t="s">
        <v>157</v>
      </c>
      <c r="S38" t="s">
        <v>1762</v>
      </c>
      <c r="T38" t="s">
        <v>145</v>
      </c>
      <c r="U38">
        <v>0</v>
      </c>
    </row>
    <row r="39" spans="3:21" x14ac:dyDescent="0.3">
      <c r="C39" t="s">
        <v>1792</v>
      </c>
      <c r="D39" s="36">
        <v>46020</v>
      </c>
      <c r="E39" t="str">
        <f>IFERROR(VLOOKUP(A39,'Future et co'!A10:E5632,5,TRUE),"not found")</f>
        <v>not found</v>
      </c>
      <c r="F39" t="str">
        <f>IFERROR(VLOOKUP(A39,'Future et co'!CG11:CH10009,2,TRUE),"")</f>
        <v/>
      </c>
      <c r="G39">
        <v>124</v>
      </c>
      <c r="H39" t="s">
        <v>30</v>
      </c>
      <c r="O39">
        <v>402</v>
      </c>
      <c r="P39" t="s">
        <v>1761</v>
      </c>
      <c r="Q39">
        <v>1000</v>
      </c>
      <c r="R39" t="s">
        <v>157</v>
      </c>
      <c r="S39" t="s">
        <v>1762</v>
      </c>
      <c r="T39" t="s">
        <v>145</v>
      </c>
      <c r="U39">
        <v>0</v>
      </c>
    </row>
    <row r="40" spans="3:21" x14ac:dyDescent="0.3">
      <c r="C40" t="s">
        <v>1792</v>
      </c>
      <c r="D40" s="36">
        <v>46020</v>
      </c>
      <c r="E40" t="str">
        <f>IFERROR(VLOOKUP(A40,'Future et co'!A10:E5632,5,TRUE),"not found")</f>
        <v>not found</v>
      </c>
      <c r="F40" t="str">
        <f>IFERROR(VLOOKUP(A40,'Future et co'!CG11:CH10009,2,TRUE),"")</f>
        <v/>
      </c>
      <c r="G40">
        <v>124</v>
      </c>
      <c r="H40" t="s">
        <v>30</v>
      </c>
      <c r="O40">
        <v>402</v>
      </c>
      <c r="P40" t="s">
        <v>1761</v>
      </c>
      <c r="Q40">
        <v>1000</v>
      </c>
      <c r="R40" t="s">
        <v>157</v>
      </c>
      <c r="S40" t="s">
        <v>1762</v>
      </c>
      <c r="T40" t="s">
        <v>145</v>
      </c>
      <c r="U40">
        <v>0</v>
      </c>
    </row>
    <row r="41" spans="3:21" x14ac:dyDescent="0.3">
      <c r="C41" t="s">
        <v>1792</v>
      </c>
      <c r="D41" s="36">
        <v>46020</v>
      </c>
      <c r="E41" t="str">
        <f>IFERROR(VLOOKUP(A41,'Future et co'!A10:E5632,5,TRUE),"not found")</f>
        <v>not found</v>
      </c>
      <c r="F41" t="str">
        <f>IFERROR(VLOOKUP(A41,'Future et co'!CG11:CH10009,2,TRUE),"")</f>
        <v/>
      </c>
      <c r="G41">
        <v>124</v>
      </c>
      <c r="H41" t="s">
        <v>30</v>
      </c>
      <c r="O41">
        <v>402</v>
      </c>
      <c r="P41" t="s">
        <v>1761</v>
      </c>
      <c r="Q41">
        <v>1000</v>
      </c>
      <c r="R41" t="s">
        <v>157</v>
      </c>
      <c r="S41" t="s">
        <v>1762</v>
      </c>
      <c r="T41" t="s">
        <v>145</v>
      </c>
      <c r="U41">
        <v>0</v>
      </c>
    </row>
    <row r="42" spans="3:21" x14ac:dyDescent="0.3">
      <c r="C42" t="s">
        <v>1792</v>
      </c>
      <c r="D42" s="36">
        <v>46020</v>
      </c>
      <c r="E42" t="str">
        <f>IFERROR(VLOOKUP(A42,'Future et co'!A10:E5632,5,TRUE),"not found")</f>
        <v>not found</v>
      </c>
      <c r="F42" t="str">
        <f>IFERROR(VLOOKUP(A42,'Future et co'!CG11:CH10009,2,TRUE),"")</f>
        <v/>
      </c>
      <c r="G42">
        <v>124</v>
      </c>
      <c r="H42" t="s">
        <v>30</v>
      </c>
      <c r="O42">
        <v>402</v>
      </c>
      <c r="P42" t="s">
        <v>1761</v>
      </c>
      <c r="Q42">
        <v>1000</v>
      </c>
      <c r="R42" t="s">
        <v>157</v>
      </c>
      <c r="S42" t="s">
        <v>1762</v>
      </c>
      <c r="T42" t="s">
        <v>145</v>
      </c>
      <c r="U42">
        <v>0</v>
      </c>
    </row>
    <row r="43" spans="3:21" x14ac:dyDescent="0.3">
      <c r="C43" t="s">
        <v>1792</v>
      </c>
      <c r="D43" s="36">
        <v>46020</v>
      </c>
      <c r="E43" t="str">
        <f>IFERROR(VLOOKUP(A43,'Future et co'!A10:E5632,5,TRUE),"not found")</f>
        <v>not found</v>
      </c>
      <c r="F43" t="str">
        <f>IFERROR(VLOOKUP(A43,'Future et co'!CG11:CH10009,2,TRUE),"")</f>
        <v/>
      </c>
      <c r="G43">
        <v>124</v>
      </c>
      <c r="H43" t="s">
        <v>30</v>
      </c>
      <c r="O43">
        <v>402</v>
      </c>
      <c r="P43" t="s">
        <v>1761</v>
      </c>
      <c r="Q43">
        <v>1000</v>
      </c>
      <c r="R43" t="s">
        <v>157</v>
      </c>
      <c r="S43" t="s">
        <v>1762</v>
      </c>
      <c r="T43" t="s">
        <v>145</v>
      </c>
      <c r="U43">
        <v>0</v>
      </c>
    </row>
    <row r="44" spans="3:21" x14ac:dyDescent="0.3">
      <c r="C44" t="s">
        <v>1792</v>
      </c>
      <c r="D44" s="36">
        <v>46020</v>
      </c>
      <c r="E44" t="str">
        <f>IFERROR(VLOOKUP(A44,'Future et co'!A10:E5632,5,TRUE),"not found")</f>
        <v>not found</v>
      </c>
      <c r="F44" t="str">
        <f>IFERROR(VLOOKUP(A44,'Future et co'!CG11:CH10009,2,TRUE),"")</f>
        <v/>
      </c>
      <c r="G44">
        <v>124</v>
      </c>
      <c r="H44" t="s">
        <v>30</v>
      </c>
      <c r="O44">
        <v>402</v>
      </c>
      <c r="P44" t="s">
        <v>1761</v>
      </c>
      <c r="Q44">
        <v>1000</v>
      </c>
      <c r="R44" t="s">
        <v>157</v>
      </c>
      <c r="S44" t="s">
        <v>1762</v>
      </c>
      <c r="T44" t="s">
        <v>145</v>
      </c>
      <c r="U44">
        <v>0</v>
      </c>
    </row>
    <row r="45" spans="3:21" x14ac:dyDescent="0.3">
      <c r="C45" t="s">
        <v>1792</v>
      </c>
      <c r="D45" s="36">
        <v>46020</v>
      </c>
      <c r="E45" t="str">
        <f>IFERROR(VLOOKUP(A45,'Future et co'!A10:E5632,5,TRUE),"not found")</f>
        <v>not found</v>
      </c>
      <c r="F45" t="str">
        <f>IFERROR(VLOOKUP(A45,'Future et co'!CG11:CH10009,2,TRUE),"")</f>
        <v/>
      </c>
      <c r="G45">
        <v>124</v>
      </c>
      <c r="H45" t="s">
        <v>30</v>
      </c>
      <c r="O45">
        <v>402</v>
      </c>
      <c r="P45" t="s">
        <v>1761</v>
      </c>
      <c r="Q45">
        <v>1000</v>
      </c>
      <c r="R45" t="s">
        <v>157</v>
      </c>
      <c r="S45" t="s">
        <v>1762</v>
      </c>
      <c r="T45" t="s">
        <v>145</v>
      </c>
      <c r="U45">
        <v>0</v>
      </c>
    </row>
    <row r="46" spans="3:21" x14ac:dyDescent="0.3">
      <c r="C46" t="s">
        <v>1792</v>
      </c>
      <c r="D46" s="36">
        <v>46020</v>
      </c>
      <c r="E46" t="str">
        <f>IFERROR(VLOOKUP(A46,'Future et co'!A10:E5632,5,TRUE),"not found")</f>
        <v>not found</v>
      </c>
      <c r="F46" t="str">
        <f>IFERROR(VLOOKUP(A46,'Future et co'!CG11:CH10009,2,TRUE),"")</f>
        <v/>
      </c>
      <c r="G46">
        <v>124</v>
      </c>
      <c r="H46" t="s">
        <v>30</v>
      </c>
      <c r="O46">
        <v>402</v>
      </c>
      <c r="P46" t="s">
        <v>1761</v>
      </c>
      <c r="Q46">
        <v>1000</v>
      </c>
      <c r="R46" t="s">
        <v>157</v>
      </c>
      <c r="S46" t="s">
        <v>1762</v>
      </c>
      <c r="T46" t="s">
        <v>145</v>
      </c>
      <c r="U46">
        <v>0</v>
      </c>
    </row>
    <row r="47" spans="3:21" x14ac:dyDescent="0.3">
      <c r="C47" t="s">
        <v>1792</v>
      </c>
      <c r="D47" s="36">
        <v>46020</v>
      </c>
      <c r="E47" t="str">
        <f>IFERROR(VLOOKUP(A47,'Future et co'!A10:E5632,5,TRUE),"not found")</f>
        <v>not found</v>
      </c>
      <c r="F47" t="str">
        <f>IFERROR(VLOOKUP(A47,'Future et co'!CG11:CH10009,2,TRUE),"")</f>
        <v/>
      </c>
      <c r="G47">
        <v>124</v>
      </c>
      <c r="H47" t="s">
        <v>30</v>
      </c>
      <c r="O47">
        <v>402</v>
      </c>
      <c r="P47" t="s">
        <v>1761</v>
      </c>
      <c r="Q47">
        <v>1000</v>
      </c>
      <c r="R47" t="s">
        <v>157</v>
      </c>
      <c r="S47" t="s">
        <v>1762</v>
      </c>
      <c r="T47" t="s">
        <v>145</v>
      </c>
      <c r="U47">
        <v>0</v>
      </c>
    </row>
    <row r="48" spans="3:21" x14ac:dyDescent="0.3">
      <c r="C48" t="s">
        <v>1792</v>
      </c>
      <c r="D48" s="36">
        <v>46020</v>
      </c>
      <c r="E48" t="str">
        <f>IFERROR(VLOOKUP(A48,'Future et co'!A10:E5632,5,TRUE),"not found")</f>
        <v>not found</v>
      </c>
      <c r="F48" t="str">
        <f>IFERROR(VLOOKUP(A48,'Future et co'!CG11:CH10009,2,TRUE),"")</f>
        <v/>
      </c>
      <c r="G48">
        <v>124</v>
      </c>
      <c r="H48" t="s">
        <v>30</v>
      </c>
      <c r="O48">
        <v>402</v>
      </c>
      <c r="P48" t="s">
        <v>1761</v>
      </c>
      <c r="Q48">
        <v>1000</v>
      </c>
      <c r="R48" t="s">
        <v>157</v>
      </c>
      <c r="S48" t="s">
        <v>1762</v>
      </c>
      <c r="T48" t="s">
        <v>145</v>
      </c>
      <c r="U48">
        <v>0</v>
      </c>
    </row>
    <row r="49" spans="3:21" x14ac:dyDescent="0.3">
      <c r="C49" t="s">
        <v>1792</v>
      </c>
      <c r="D49" s="36">
        <v>46020</v>
      </c>
      <c r="E49" t="str">
        <f>IFERROR(VLOOKUP(A49,'Future et co'!A10:E5632,5,TRUE),"not found")</f>
        <v>not found</v>
      </c>
      <c r="F49" t="str">
        <f>IFERROR(VLOOKUP(A49,'Future et co'!CG11:CH10009,2,TRUE),"")</f>
        <v/>
      </c>
      <c r="G49">
        <v>124</v>
      </c>
      <c r="H49" t="s">
        <v>30</v>
      </c>
      <c r="O49">
        <v>402</v>
      </c>
      <c r="P49" t="s">
        <v>1761</v>
      </c>
      <c r="Q49">
        <v>1000</v>
      </c>
      <c r="R49" t="s">
        <v>157</v>
      </c>
      <c r="S49" t="s">
        <v>1762</v>
      </c>
      <c r="T49" t="s">
        <v>145</v>
      </c>
      <c r="U49">
        <v>0</v>
      </c>
    </row>
    <row r="50" spans="3:21" x14ac:dyDescent="0.3">
      <c r="C50" t="s">
        <v>1792</v>
      </c>
      <c r="D50" s="36">
        <v>46020</v>
      </c>
      <c r="E50" t="str">
        <f>IFERROR(VLOOKUP(A50,'Future et co'!A10:E5632,5,TRUE),"not found")</f>
        <v>not found</v>
      </c>
      <c r="F50" t="str">
        <f>IFERROR(VLOOKUP(A50,'Future et co'!CG11:CH10009,2,TRUE),"")</f>
        <v/>
      </c>
      <c r="G50">
        <v>124</v>
      </c>
      <c r="H50" t="s">
        <v>30</v>
      </c>
      <c r="O50">
        <v>402</v>
      </c>
      <c r="P50" t="s">
        <v>1761</v>
      </c>
      <c r="Q50">
        <v>1000</v>
      </c>
      <c r="R50" t="s">
        <v>157</v>
      </c>
      <c r="S50" t="s">
        <v>1762</v>
      </c>
      <c r="T50" t="s">
        <v>145</v>
      </c>
      <c r="U50">
        <v>0</v>
      </c>
    </row>
    <row r="51" spans="3:21" x14ac:dyDescent="0.3">
      <c r="C51" t="s">
        <v>1792</v>
      </c>
      <c r="D51" s="36">
        <v>46020</v>
      </c>
      <c r="E51" t="str">
        <f>IFERROR(VLOOKUP(A51,'Future et co'!A10:E5632,5,TRUE),"not found")</f>
        <v>not found</v>
      </c>
      <c r="F51" t="str">
        <f>IFERROR(VLOOKUP(A51,'Future et co'!CG11:CH10009,2,TRUE),"")</f>
        <v/>
      </c>
      <c r="G51">
        <v>124</v>
      </c>
      <c r="H51" t="s">
        <v>30</v>
      </c>
      <c r="O51">
        <v>402</v>
      </c>
      <c r="P51" t="s">
        <v>1761</v>
      </c>
      <c r="Q51">
        <v>1000</v>
      </c>
      <c r="R51" t="s">
        <v>157</v>
      </c>
      <c r="S51" t="s">
        <v>1762</v>
      </c>
      <c r="T51" t="s">
        <v>145</v>
      </c>
      <c r="U51">
        <v>0</v>
      </c>
    </row>
    <row r="52" spans="3:21" x14ac:dyDescent="0.3">
      <c r="C52" t="s">
        <v>1792</v>
      </c>
      <c r="D52" s="36">
        <v>46020</v>
      </c>
      <c r="E52" t="str">
        <f>IFERROR(VLOOKUP(A52,'Future et co'!A10:E5632,5,TRUE),"not found")</f>
        <v>not found</v>
      </c>
      <c r="F52" t="str">
        <f>IFERROR(VLOOKUP(A52,'Future et co'!CG11:CH10009,2,TRUE),"")</f>
        <v/>
      </c>
      <c r="G52">
        <v>124</v>
      </c>
      <c r="H52" t="s">
        <v>30</v>
      </c>
      <c r="O52">
        <v>402</v>
      </c>
      <c r="P52" t="s">
        <v>1761</v>
      </c>
      <c r="Q52">
        <v>1000</v>
      </c>
      <c r="R52" t="s">
        <v>157</v>
      </c>
      <c r="S52" t="s">
        <v>1762</v>
      </c>
      <c r="T52" t="s">
        <v>145</v>
      </c>
      <c r="U52">
        <v>0</v>
      </c>
    </row>
    <row r="53" spans="3:21" x14ac:dyDescent="0.3">
      <c r="C53" t="s">
        <v>1792</v>
      </c>
      <c r="D53" s="36">
        <v>46020</v>
      </c>
      <c r="E53" t="str">
        <f>IFERROR(VLOOKUP(A53,'Future et co'!A10:E5632,5,TRUE),"not found")</f>
        <v>not found</v>
      </c>
      <c r="F53" t="str">
        <f>IFERROR(VLOOKUP(A53,'Future et co'!CG11:CH10009,2,TRUE),"")</f>
        <v/>
      </c>
      <c r="G53">
        <v>124</v>
      </c>
      <c r="H53" t="s">
        <v>30</v>
      </c>
      <c r="O53">
        <v>402</v>
      </c>
      <c r="P53" t="s">
        <v>1761</v>
      </c>
      <c r="Q53">
        <v>1000</v>
      </c>
      <c r="R53" t="s">
        <v>157</v>
      </c>
      <c r="S53" t="s">
        <v>1762</v>
      </c>
      <c r="T53" t="s">
        <v>145</v>
      </c>
      <c r="U53">
        <v>0</v>
      </c>
    </row>
    <row r="54" spans="3:21" x14ac:dyDescent="0.3">
      <c r="C54" t="s">
        <v>1792</v>
      </c>
      <c r="D54" s="36">
        <v>46020</v>
      </c>
      <c r="E54" t="str">
        <f>IFERROR(VLOOKUP(A54,'Future et co'!A10:E5632,5,TRUE),"not found")</f>
        <v>not found</v>
      </c>
      <c r="F54" t="str">
        <f>IFERROR(VLOOKUP(A54,'Future et co'!CG11:CH10009,2,TRUE),"")</f>
        <v/>
      </c>
      <c r="G54">
        <v>124</v>
      </c>
      <c r="H54" t="s">
        <v>30</v>
      </c>
      <c r="O54">
        <v>402</v>
      </c>
      <c r="P54" t="s">
        <v>1761</v>
      </c>
      <c r="Q54">
        <v>1000</v>
      </c>
      <c r="R54" t="s">
        <v>157</v>
      </c>
      <c r="S54" t="s">
        <v>1762</v>
      </c>
      <c r="T54" t="s">
        <v>145</v>
      </c>
      <c r="U54">
        <v>0</v>
      </c>
    </row>
    <row r="55" spans="3:21" x14ac:dyDescent="0.3">
      <c r="C55" t="s">
        <v>1792</v>
      </c>
      <c r="D55" s="36">
        <v>46020</v>
      </c>
      <c r="E55" t="str">
        <f>IFERROR(VLOOKUP(A55,'Future et co'!A10:E5632,5,TRUE),"not found")</f>
        <v>not found</v>
      </c>
      <c r="F55" t="str">
        <f>IFERROR(VLOOKUP(A55,'Future et co'!CG11:CH10009,2,TRUE),"")</f>
        <v/>
      </c>
      <c r="G55">
        <v>124</v>
      </c>
      <c r="H55" t="s">
        <v>30</v>
      </c>
      <c r="O55">
        <v>402</v>
      </c>
      <c r="P55" t="s">
        <v>1761</v>
      </c>
      <c r="Q55">
        <v>1000</v>
      </c>
      <c r="R55" t="s">
        <v>157</v>
      </c>
      <c r="S55" t="s">
        <v>1762</v>
      </c>
      <c r="T55" t="s">
        <v>145</v>
      </c>
      <c r="U55">
        <v>0</v>
      </c>
    </row>
    <row r="56" spans="3:21" x14ac:dyDescent="0.3">
      <c r="C56" t="s">
        <v>1792</v>
      </c>
      <c r="D56" s="36">
        <v>46020</v>
      </c>
      <c r="E56" t="str">
        <f>IFERROR(VLOOKUP(A56,'Future et co'!A10:E5632,5,TRUE),"not found")</f>
        <v>not found</v>
      </c>
      <c r="F56" t="str">
        <f>IFERROR(VLOOKUP(A56,'Future et co'!CG11:CH10009,2,TRUE),"")</f>
        <v/>
      </c>
      <c r="G56">
        <v>124</v>
      </c>
      <c r="H56" t="s">
        <v>30</v>
      </c>
      <c r="O56">
        <v>402</v>
      </c>
      <c r="P56" t="s">
        <v>1761</v>
      </c>
      <c r="Q56">
        <v>1000</v>
      </c>
      <c r="R56" t="s">
        <v>157</v>
      </c>
      <c r="S56" t="s">
        <v>1762</v>
      </c>
      <c r="T56" t="s">
        <v>145</v>
      </c>
      <c r="U56">
        <v>0</v>
      </c>
    </row>
    <row r="57" spans="3:21" x14ac:dyDescent="0.3">
      <c r="C57" t="s">
        <v>1792</v>
      </c>
      <c r="D57" s="36">
        <v>46020</v>
      </c>
      <c r="E57" t="str">
        <f>IFERROR(VLOOKUP(A57,'Future et co'!A10:E5632,5,TRUE),"not found")</f>
        <v>not found</v>
      </c>
      <c r="F57" t="str">
        <f>IFERROR(VLOOKUP(A57,'Future et co'!CG11:CH10009,2,TRUE),"")</f>
        <v/>
      </c>
      <c r="G57">
        <v>124</v>
      </c>
      <c r="H57" t="s">
        <v>30</v>
      </c>
      <c r="O57">
        <v>402</v>
      </c>
      <c r="P57" t="s">
        <v>1761</v>
      </c>
      <c r="Q57">
        <v>1000</v>
      </c>
      <c r="R57" t="s">
        <v>157</v>
      </c>
      <c r="S57" t="s">
        <v>1762</v>
      </c>
      <c r="T57" t="s">
        <v>145</v>
      </c>
      <c r="U57">
        <v>0</v>
      </c>
    </row>
    <row r="58" spans="3:21" x14ac:dyDescent="0.3">
      <c r="C58" t="s">
        <v>1792</v>
      </c>
      <c r="D58" s="36">
        <v>46020</v>
      </c>
      <c r="E58" t="str">
        <f>IFERROR(VLOOKUP(A58,'Future et co'!A10:E5632,5,TRUE),"not found")</f>
        <v>not found</v>
      </c>
      <c r="F58" t="str">
        <f>IFERROR(VLOOKUP(A58,'Future et co'!CG11:CH10009,2,TRUE),"")</f>
        <v/>
      </c>
      <c r="G58">
        <v>124</v>
      </c>
      <c r="H58" t="s">
        <v>30</v>
      </c>
      <c r="O58">
        <v>402</v>
      </c>
      <c r="P58" t="s">
        <v>1761</v>
      </c>
      <c r="Q58">
        <v>1000</v>
      </c>
      <c r="R58" t="s">
        <v>157</v>
      </c>
      <c r="S58" t="s">
        <v>1762</v>
      </c>
      <c r="T58" t="s">
        <v>145</v>
      </c>
      <c r="U58">
        <v>0</v>
      </c>
    </row>
    <row r="59" spans="3:21" x14ac:dyDescent="0.3">
      <c r="C59" t="s">
        <v>1792</v>
      </c>
      <c r="D59" s="36">
        <v>46020</v>
      </c>
      <c r="E59" t="str">
        <f>IFERROR(VLOOKUP(A59,'Future et co'!A10:E5632,5,TRUE),"not found")</f>
        <v>not found</v>
      </c>
      <c r="F59" t="str">
        <f>IFERROR(VLOOKUP(A59,'Future et co'!CG11:CH10009,2,TRUE),"")</f>
        <v/>
      </c>
      <c r="G59">
        <v>124</v>
      </c>
      <c r="H59" t="s">
        <v>30</v>
      </c>
      <c r="O59">
        <v>402</v>
      </c>
      <c r="P59" t="s">
        <v>1761</v>
      </c>
      <c r="Q59">
        <v>1000</v>
      </c>
      <c r="R59" t="s">
        <v>157</v>
      </c>
      <c r="S59" t="s">
        <v>1762</v>
      </c>
      <c r="T59" t="s">
        <v>145</v>
      </c>
      <c r="U59">
        <v>0</v>
      </c>
    </row>
    <row r="60" spans="3:21" x14ac:dyDescent="0.3">
      <c r="C60" t="s">
        <v>1792</v>
      </c>
      <c r="D60" s="36">
        <v>46020</v>
      </c>
      <c r="E60" t="str">
        <f>IFERROR(VLOOKUP(A60,'Future et co'!A10:E5632,5,TRUE),"not found")</f>
        <v>not found</v>
      </c>
      <c r="F60" t="str">
        <f>IFERROR(VLOOKUP(A60,'Future et co'!CG11:CH10009,2,TRUE),"")</f>
        <v/>
      </c>
      <c r="G60">
        <v>124</v>
      </c>
      <c r="H60" t="s">
        <v>30</v>
      </c>
      <c r="O60">
        <v>402</v>
      </c>
      <c r="P60" t="s">
        <v>1761</v>
      </c>
      <c r="Q60">
        <v>1000</v>
      </c>
      <c r="R60" t="s">
        <v>157</v>
      </c>
      <c r="S60" t="s">
        <v>1762</v>
      </c>
      <c r="T60" t="s">
        <v>145</v>
      </c>
      <c r="U60">
        <v>0</v>
      </c>
    </row>
    <row r="61" spans="3:21" x14ac:dyDescent="0.3">
      <c r="C61" t="s">
        <v>1792</v>
      </c>
      <c r="D61" s="36">
        <v>46020</v>
      </c>
      <c r="E61" t="str">
        <f>IFERROR(VLOOKUP(A61,'Future et co'!A10:E5632,5,TRUE),"not found")</f>
        <v>not found</v>
      </c>
      <c r="F61" t="str">
        <f>IFERROR(VLOOKUP(A61,'Future et co'!CG11:CH10009,2,TRUE),"")</f>
        <v/>
      </c>
      <c r="G61">
        <v>124</v>
      </c>
      <c r="H61" t="s">
        <v>30</v>
      </c>
      <c r="O61">
        <v>402</v>
      </c>
      <c r="P61" t="s">
        <v>1761</v>
      </c>
      <c r="Q61">
        <v>1000</v>
      </c>
      <c r="R61" t="s">
        <v>157</v>
      </c>
      <c r="S61" t="s">
        <v>1762</v>
      </c>
      <c r="T61" t="s">
        <v>145</v>
      </c>
      <c r="U61">
        <v>0</v>
      </c>
    </row>
    <row r="62" spans="3:21" x14ac:dyDescent="0.3">
      <c r="C62" t="s">
        <v>1792</v>
      </c>
      <c r="D62" s="36">
        <v>46020</v>
      </c>
      <c r="E62" t="str">
        <f>IFERROR(VLOOKUP(A62,'Future et co'!A10:E5632,5,TRUE),"not found")</f>
        <v>not found</v>
      </c>
      <c r="F62" t="str">
        <f>IFERROR(VLOOKUP(A62,'Future et co'!CG11:CH10009,2,TRUE),"")</f>
        <v/>
      </c>
      <c r="G62">
        <v>124</v>
      </c>
      <c r="H62" t="s">
        <v>30</v>
      </c>
      <c r="O62">
        <v>402</v>
      </c>
      <c r="P62" t="s">
        <v>1761</v>
      </c>
      <c r="Q62">
        <v>1000</v>
      </c>
      <c r="R62" t="s">
        <v>157</v>
      </c>
      <c r="S62" t="s">
        <v>1762</v>
      </c>
      <c r="T62" t="s">
        <v>145</v>
      </c>
      <c r="U62">
        <v>0</v>
      </c>
    </row>
    <row r="63" spans="3:21" x14ac:dyDescent="0.3">
      <c r="C63" t="s">
        <v>1792</v>
      </c>
      <c r="D63" s="36">
        <v>46020</v>
      </c>
      <c r="E63" t="str">
        <f>IFERROR(VLOOKUP(A63,'Future et co'!A10:E5632,5,TRUE),"not found")</f>
        <v>not found</v>
      </c>
      <c r="F63" t="str">
        <f>IFERROR(VLOOKUP(A63,'Future et co'!CG11:CH10009,2,TRUE),"")</f>
        <v/>
      </c>
      <c r="G63">
        <v>124</v>
      </c>
      <c r="H63" t="s">
        <v>30</v>
      </c>
      <c r="O63">
        <v>402</v>
      </c>
      <c r="P63" t="s">
        <v>1761</v>
      </c>
      <c r="Q63">
        <v>1000</v>
      </c>
      <c r="R63" t="s">
        <v>157</v>
      </c>
      <c r="S63" t="s">
        <v>1762</v>
      </c>
      <c r="T63" t="s">
        <v>145</v>
      </c>
      <c r="U63">
        <v>0</v>
      </c>
    </row>
    <row r="64" spans="3:21" x14ac:dyDescent="0.3">
      <c r="C64" t="s">
        <v>1792</v>
      </c>
      <c r="D64" s="36">
        <v>46020</v>
      </c>
      <c r="E64" t="str">
        <f>IFERROR(VLOOKUP(A64,'Future et co'!A10:E5632,5,TRUE),"not found")</f>
        <v>not found</v>
      </c>
      <c r="F64" t="str">
        <f>IFERROR(VLOOKUP(A64,'Future et co'!CG11:CH10009,2,TRUE),"")</f>
        <v/>
      </c>
      <c r="G64">
        <v>124</v>
      </c>
      <c r="H64" t="s">
        <v>30</v>
      </c>
      <c r="O64">
        <v>402</v>
      </c>
      <c r="P64" t="s">
        <v>1761</v>
      </c>
      <c r="Q64">
        <v>1000</v>
      </c>
      <c r="R64" t="s">
        <v>157</v>
      </c>
      <c r="S64" t="s">
        <v>1762</v>
      </c>
      <c r="T64" t="s">
        <v>145</v>
      </c>
      <c r="U64">
        <v>0</v>
      </c>
    </row>
    <row r="65" spans="3:21" x14ac:dyDescent="0.3">
      <c r="C65" t="s">
        <v>1792</v>
      </c>
      <c r="D65" s="36">
        <v>46020</v>
      </c>
      <c r="E65" t="str">
        <f>IFERROR(VLOOKUP(A65,'Future et co'!A10:E5632,5,TRUE),"not found")</f>
        <v>not found</v>
      </c>
      <c r="F65" t="str">
        <f>IFERROR(VLOOKUP(A65,'Future et co'!CG11:CH10009,2,TRUE),"")</f>
        <v/>
      </c>
      <c r="G65">
        <v>124</v>
      </c>
      <c r="H65" t="s">
        <v>30</v>
      </c>
      <c r="O65">
        <v>402</v>
      </c>
      <c r="P65" t="s">
        <v>1761</v>
      </c>
      <c r="Q65">
        <v>1000</v>
      </c>
      <c r="R65" t="s">
        <v>157</v>
      </c>
      <c r="S65" t="s">
        <v>1762</v>
      </c>
      <c r="T65" t="s">
        <v>145</v>
      </c>
      <c r="U65">
        <v>0</v>
      </c>
    </row>
    <row r="66" spans="3:21" x14ac:dyDescent="0.3">
      <c r="C66" t="s">
        <v>1792</v>
      </c>
      <c r="D66" s="36">
        <v>46020</v>
      </c>
      <c r="E66" t="str">
        <f>IFERROR(VLOOKUP(A66,'Future et co'!A10:E5632,5,TRUE),"not found")</f>
        <v>not found</v>
      </c>
      <c r="F66" t="str">
        <f>IFERROR(VLOOKUP(A66,'Future et co'!CG11:CH10009,2,TRUE),"")</f>
        <v/>
      </c>
      <c r="G66">
        <v>124</v>
      </c>
      <c r="H66" t="s">
        <v>30</v>
      </c>
      <c r="O66">
        <v>402</v>
      </c>
      <c r="P66" t="s">
        <v>1761</v>
      </c>
      <c r="Q66">
        <v>1000</v>
      </c>
      <c r="R66" t="s">
        <v>157</v>
      </c>
      <c r="S66" t="s">
        <v>1762</v>
      </c>
      <c r="T66" t="s">
        <v>145</v>
      </c>
      <c r="U66">
        <v>0</v>
      </c>
    </row>
    <row r="67" spans="3:21" x14ac:dyDescent="0.3">
      <c r="C67" t="s">
        <v>1792</v>
      </c>
      <c r="D67" s="36">
        <v>46020</v>
      </c>
      <c r="E67" t="str">
        <f>IFERROR(VLOOKUP(A67,'Future et co'!A10:E5632,5,TRUE),"not found")</f>
        <v>not found</v>
      </c>
      <c r="F67" t="str">
        <f>IFERROR(VLOOKUP(A67,'Future et co'!CG11:CH10009,2,TRUE),"")</f>
        <v/>
      </c>
      <c r="G67">
        <v>124</v>
      </c>
      <c r="H67" t="s">
        <v>30</v>
      </c>
      <c r="O67">
        <v>402</v>
      </c>
      <c r="P67" t="s">
        <v>1761</v>
      </c>
      <c r="Q67">
        <v>1000</v>
      </c>
      <c r="R67" t="s">
        <v>157</v>
      </c>
      <c r="S67" t="s">
        <v>1762</v>
      </c>
      <c r="T67" t="s">
        <v>145</v>
      </c>
      <c r="U67">
        <v>0</v>
      </c>
    </row>
    <row r="68" spans="3:21" x14ac:dyDescent="0.3">
      <c r="C68" t="s">
        <v>1792</v>
      </c>
      <c r="D68" s="36">
        <v>46020</v>
      </c>
      <c r="E68" t="str">
        <f>IFERROR(VLOOKUP(A68,'Future et co'!A10:E5632,5,TRUE),"not found")</f>
        <v>not found</v>
      </c>
      <c r="F68" t="str">
        <f>IFERROR(VLOOKUP(A68,'Future et co'!CG11:CH10009,2,TRUE),"")</f>
        <v/>
      </c>
      <c r="G68">
        <v>124</v>
      </c>
      <c r="H68" t="s">
        <v>30</v>
      </c>
      <c r="O68">
        <v>402</v>
      </c>
      <c r="P68" t="s">
        <v>1761</v>
      </c>
      <c r="Q68">
        <v>1000</v>
      </c>
      <c r="R68" t="s">
        <v>157</v>
      </c>
      <c r="S68" t="s">
        <v>1762</v>
      </c>
      <c r="T68" t="s">
        <v>145</v>
      </c>
      <c r="U68">
        <v>0</v>
      </c>
    </row>
    <row r="69" spans="3:21" x14ac:dyDescent="0.3">
      <c r="C69" t="s">
        <v>1792</v>
      </c>
      <c r="D69" s="36">
        <v>46020</v>
      </c>
      <c r="E69" t="str">
        <f>IFERROR(VLOOKUP(A69,'Future et co'!A10:E5632,5,TRUE),"not found")</f>
        <v>not found</v>
      </c>
      <c r="F69" t="str">
        <f>IFERROR(VLOOKUP(A69,'Future et co'!CG11:CH10009,2,TRUE),"")</f>
        <v/>
      </c>
      <c r="G69">
        <v>124</v>
      </c>
      <c r="H69" t="s">
        <v>30</v>
      </c>
      <c r="O69">
        <v>402</v>
      </c>
      <c r="P69" t="s">
        <v>1761</v>
      </c>
      <c r="Q69">
        <v>1000</v>
      </c>
      <c r="R69" t="s">
        <v>157</v>
      </c>
      <c r="S69" t="s">
        <v>1762</v>
      </c>
      <c r="T69" t="s">
        <v>145</v>
      </c>
      <c r="U69">
        <v>0</v>
      </c>
    </row>
    <row r="70" spans="3:21" x14ac:dyDescent="0.3">
      <c r="C70" t="s">
        <v>1792</v>
      </c>
      <c r="D70" s="36">
        <v>46020</v>
      </c>
      <c r="E70" t="str">
        <f>IFERROR(VLOOKUP(A70,'Future et co'!A10:E5632,5,TRUE),"not found")</f>
        <v>not found</v>
      </c>
      <c r="F70" t="str">
        <f>IFERROR(VLOOKUP(A70,'Future et co'!CG11:CH10009,2,TRUE),"")</f>
        <v/>
      </c>
      <c r="G70">
        <v>124</v>
      </c>
      <c r="H70" t="s">
        <v>30</v>
      </c>
      <c r="O70">
        <v>402</v>
      </c>
      <c r="P70" t="s">
        <v>1761</v>
      </c>
      <c r="Q70">
        <v>1000</v>
      </c>
      <c r="R70" t="s">
        <v>157</v>
      </c>
      <c r="S70" t="s">
        <v>1762</v>
      </c>
      <c r="T70" t="s">
        <v>145</v>
      </c>
      <c r="U70">
        <v>0</v>
      </c>
    </row>
    <row r="71" spans="3:21" x14ac:dyDescent="0.3">
      <c r="C71" t="s">
        <v>1792</v>
      </c>
      <c r="D71" s="36">
        <v>46020</v>
      </c>
      <c r="E71" t="str">
        <f>IFERROR(VLOOKUP(A71,'Future et co'!A10:E5632,5,TRUE),"not found")</f>
        <v>not found</v>
      </c>
      <c r="F71" t="str">
        <f>IFERROR(VLOOKUP(A71,'Future et co'!CG11:CH10009,2,TRUE),"")</f>
        <v/>
      </c>
      <c r="G71">
        <v>124</v>
      </c>
      <c r="H71" t="s">
        <v>30</v>
      </c>
      <c r="O71">
        <v>402</v>
      </c>
      <c r="P71" t="s">
        <v>1761</v>
      </c>
      <c r="Q71">
        <v>1000</v>
      </c>
      <c r="R71" t="s">
        <v>157</v>
      </c>
      <c r="S71" t="s">
        <v>1762</v>
      </c>
      <c r="T71" t="s">
        <v>145</v>
      </c>
      <c r="U71">
        <v>0</v>
      </c>
    </row>
    <row r="72" spans="3:21" x14ac:dyDescent="0.3">
      <c r="C72" t="s">
        <v>1792</v>
      </c>
      <c r="D72" s="36">
        <v>46020</v>
      </c>
      <c r="E72" t="str">
        <f>IFERROR(VLOOKUP(A72,'Future et co'!A10:E5632,5,TRUE),"not found")</f>
        <v>not found</v>
      </c>
      <c r="F72" t="str">
        <f>IFERROR(VLOOKUP(A72,'Future et co'!CG11:CH10009,2,TRUE),"")</f>
        <v/>
      </c>
      <c r="G72">
        <v>124</v>
      </c>
      <c r="H72" t="s">
        <v>30</v>
      </c>
      <c r="O72">
        <v>402</v>
      </c>
      <c r="P72" t="s">
        <v>1761</v>
      </c>
      <c r="Q72">
        <v>1000</v>
      </c>
      <c r="R72" t="s">
        <v>157</v>
      </c>
      <c r="S72" t="s">
        <v>1762</v>
      </c>
      <c r="T72" t="s">
        <v>145</v>
      </c>
      <c r="U72">
        <v>0</v>
      </c>
    </row>
    <row r="73" spans="3:21" x14ac:dyDescent="0.3">
      <c r="C73" t="s">
        <v>1792</v>
      </c>
      <c r="D73" s="36">
        <v>46020</v>
      </c>
      <c r="E73" t="str">
        <f>IFERROR(VLOOKUP(A73,'Future et co'!A10:E5632,5,TRUE),"not found")</f>
        <v>not found</v>
      </c>
      <c r="F73" t="str">
        <f>IFERROR(VLOOKUP(A73,'Future et co'!CG11:CH10009,2,TRUE),"")</f>
        <v/>
      </c>
      <c r="G73">
        <v>124</v>
      </c>
      <c r="H73" t="s">
        <v>30</v>
      </c>
      <c r="O73">
        <v>402</v>
      </c>
      <c r="P73" t="s">
        <v>1761</v>
      </c>
      <c r="Q73">
        <v>1000</v>
      </c>
      <c r="R73" t="s">
        <v>157</v>
      </c>
      <c r="S73" t="s">
        <v>1762</v>
      </c>
      <c r="T73" t="s">
        <v>145</v>
      </c>
      <c r="U73">
        <v>0</v>
      </c>
    </row>
    <row r="74" spans="3:21" x14ac:dyDescent="0.3">
      <c r="C74" t="s">
        <v>1792</v>
      </c>
      <c r="D74" s="36">
        <v>46020</v>
      </c>
      <c r="E74" t="str">
        <f>IFERROR(VLOOKUP(A74,'Future et co'!A10:E5632,5,TRUE),"not found")</f>
        <v>not found</v>
      </c>
      <c r="F74" t="str">
        <f>IFERROR(VLOOKUP(A74,'Future et co'!CG11:CH10009,2,TRUE),"")</f>
        <v/>
      </c>
      <c r="G74">
        <v>124</v>
      </c>
      <c r="H74" t="s">
        <v>30</v>
      </c>
      <c r="O74">
        <v>402</v>
      </c>
      <c r="P74" t="s">
        <v>1761</v>
      </c>
      <c r="Q74">
        <v>1000</v>
      </c>
      <c r="R74" t="s">
        <v>157</v>
      </c>
      <c r="S74" t="s">
        <v>1762</v>
      </c>
      <c r="T74" t="s">
        <v>145</v>
      </c>
      <c r="U74">
        <v>0</v>
      </c>
    </row>
    <row r="75" spans="3:21" x14ac:dyDescent="0.3">
      <c r="C75" t="s">
        <v>1792</v>
      </c>
      <c r="D75" s="36">
        <v>46020</v>
      </c>
      <c r="E75" t="str">
        <f>IFERROR(VLOOKUP(A75,'Future et co'!A10:E5632,5,TRUE),"not found")</f>
        <v>not found</v>
      </c>
      <c r="F75" t="str">
        <f>IFERROR(VLOOKUP(A75,'Future et co'!CG11:CH10009,2,TRUE),"")</f>
        <v/>
      </c>
      <c r="G75">
        <v>124</v>
      </c>
      <c r="H75" t="s">
        <v>30</v>
      </c>
      <c r="O75">
        <v>402</v>
      </c>
      <c r="P75" t="s">
        <v>1761</v>
      </c>
      <c r="Q75">
        <v>1000</v>
      </c>
      <c r="R75" t="s">
        <v>157</v>
      </c>
      <c r="S75" t="s">
        <v>1762</v>
      </c>
      <c r="T75" t="s">
        <v>145</v>
      </c>
      <c r="U75">
        <v>0</v>
      </c>
    </row>
    <row r="76" spans="3:21" x14ac:dyDescent="0.3">
      <c r="C76" t="s">
        <v>1792</v>
      </c>
      <c r="D76" s="36">
        <v>46020</v>
      </c>
      <c r="E76" t="str">
        <f>IFERROR(VLOOKUP(A76,'Future et co'!A10:E5632,5,TRUE),"not found")</f>
        <v>not found</v>
      </c>
      <c r="F76" t="str">
        <f>IFERROR(VLOOKUP(A76,'Future et co'!CG11:CH10009,2,TRUE),"")</f>
        <v/>
      </c>
      <c r="G76">
        <v>124</v>
      </c>
      <c r="H76" t="s">
        <v>30</v>
      </c>
      <c r="O76">
        <v>402</v>
      </c>
      <c r="P76" t="s">
        <v>1761</v>
      </c>
      <c r="Q76">
        <v>1000</v>
      </c>
      <c r="R76" t="s">
        <v>157</v>
      </c>
      <c r="S76" t="s">
        <v>1762</v>
      </c>
      <c r="T76" t="s">
        <v>145</v>
      </c>
      <c r="U76">
        <v>0</v>
      </c>
    </row>
    <row r="77" spans="3:21" x14ac:dyDescent="0.3">
      <c r="C77" t="s">
        <v>1792</v>
      </c>
      <c r="D77" s="36">
        <v>46020</v>
      </c>
      <c r="E77" t="str">
        <f>IFERROR(VLOOKUP(A77,'Future et co'!A10:E5632,5,TRUE),"not found")</f>
        <v>not found</v>
      </c>
      <c r="F77" t="str">
        <f>IFERROR(VLOOKUP(A77,'Future et co'!CG11:CH10009,2,TRUE),"")</f>
        <v/>
      </c>
      <c r="G77">
        <v>124</v>
      </c>
      <c r="H77" t="s">
        <v>30</v>
      </c>
      <c r="O77">
        <v>402</v>
      </c>
      <c r="P77" t="s">
        <v>1761</v>
      </c>
      <c r="Q77">
        <v>1000</v>
      </c>
      <c r="R77" t="s">
        <v>157</v>
      </c>
      <c r="S77" t="s">
        <v>1762</v>
      </c>
      <c r="T77" t="s">
        <v>145</v>
      </c>
      <c r="U77">
        <v>0</v>
      </c>
    </row>
    <row r="78" spans="3:21" x14ac:dyDescent="0.3">
      <c r="C78" t="s">
        <v>1792</v>
      </c>
      <c r="D78" s="36">
        <v>46020</v>
      </c>
      <c r="E78" t="str">
        <f>IFERROR(VLOOKUP(A78,'Future et co'!A10:E5632,5,TRUE),"not found")</f>
        <v>not found</v>
      </c>
      <c r="F78" t="str">
        <f>IFERROR(VLOOKUP(A78,'Future et co'!CG11:CH10009,2,TRUE),"")</f>
        <v/>
      </c>
      <c r="G78">
        <v>124</v>
      </c>
      <c r="H78" t="s">
        <v>30</v>
      </c>
      <c r="O78">
        <v>402</v>
      </c>
      <c r="P78" t="s">
        <v>1761</v>
      </c>
      <c r="Q78">
        <v>1000</v>
      </c>
      <c r="R78" t="s">
        <v>157</v>
      </c>
      <c r="S78" t="s">
        <v>1762</v>
      </c>
      <c r="T78" t="s">
        <v>145</v>
      </c>
      <c r="U78">
        <v>0</v>
      </c>
    </row>
    <row r="79" spans="3:21" x14ac:dyDescent="0.3">
      <c r="C79" t="s">
        <v>1792</v>
      </c>
      <c r="D79" s="36">
        <v>46020</v>
      </c>
      <c r="E79" t="str">
        <f>IFERROR(VLOOKUP(A79,'Future et co'!A10:E5632,5,TRUE),"not found")</f>
        <v>not found</v>
      </c>
      <c r="F79" t="str">
        <f>IFERROR(VLOOKUP(A79,'Future et co'!CG11:CH10009,2,TRUE),"")</f>
        <v/>
      </c>
      <c r="G79">
        <v>124</v>
      </c>
      <c r="H79" t="s">
        <v>30</v>
      </c>
      <c r="O79">
        <v>402</v>
      </c>
      <c r="P79" t="s">
        <v>1761</v>
      </c>
      <c r="Q79">
        <v>1000</v>
      </c>
      <c r="R79" t="s">
        <v>157</v>
      </c>
      <c r="S79" t="s">
        <v>1762</v>
      </c>
      <c r="T79" t="s">
        <v>145</v>
      </c>
      <c r="U79">
        <v>0</v>
      </c>
    </row>
    <row r="80" spans="3:21" x14ac:dyDescent="0.3">
      <c r="C80" t="s">
        <v>1792</v>
      </c>
      <c r="D80" s="36">
        <v>46020</v>
      </c>
      <c r="E80" t="str">
        <f>IFERROR(VLOOKUP(A80,'Future et co'!A10:E5632,5,TRUE),"not found")</f>
        <v>not found</v>
      </c>
      <c r="F80" t="str">
        <f>IFERROR(VLOOKUP(A80,'Future et co'!CG11:CH10009,2,TRUE),"")</f>
        <v/>
      </c>
      <c r="G80">
        <v>124</v>
      </c>
      <c r="H80" t="s">
        <v>30</v>
      </c>
      <c r="O80">
        <v>402</v>
      </c>
      <c r="P80" t="s">
        <v>1761</v>
      </c>
      <c r="Q80">
        <v>1000</v>
      </c>
      <c r="R80" t="s">
        <v>157</v>
      </c>
      <c r="S80" t="s">
        <v>1762</v>
      </c>
      <c r="T80" t="s">
        <v>145</v>
      </c>
      <c r="U80">
        <v>0</v>
      </c>
    </row>
    <row r="81" spans="3:21" x14ac:dyDescent="0.3">
      <c r="C81" t="s">
        <v>1792</v>
      </c>
      <c r="D81" s="36">
        <v>46020</v>
      </c>
      <c r="E81" t="str">
        <f>IFERROR(VLOOKUP(A81,'Future et co'!A10:E5632,5,TRUE),"not found")</f>
        <v>not found</v>
      </c>
      <c r="F81" t="str">
        <f>IFERROR(VLOOKUP(A81,'Future et co'!CG11:CH10009,2,TRUE),"")</f>
        <v/>
      </c>
      <c r="G81">
        <v>124</v>
      </c>
      <c r="H81" t="s">
        <v>30</v>
      </c>
      <c r="O81">
        <v>402</v>
      </c>
      <c r="P81" t="s">
        <v>1761</v>
      </c>
      <c r="Q81">
        <v>1000</v>
      </c>
      <c r="R81" t="s">
        <v>157</v>
      </c>
      <c r="S81" t="s">
        <v>1762</v>
      </c>
      <c r="T81" t="s">
        <v>145</v>
      </c>
      <c r="U81">
        <v>0</v>
      </c>
    </row>
    <row r="82" spans="3:21" x14ac:dyDescent="0.3">
      <c r="C82" t="s">
        <v>1792</v>
      </c>
      <c r="D82" s="36">
        <v>46020</v>
      </c>
      <c r="E82" t="str">
        <f>IFERROR(VLOOKUP(A82,'Future et co'!A10:E5632,5,TRUE),"not found")</f>
        <v>not found</v>
      </c>
      <c r="F82" t="str">
        <f>IFERROR(VLOOKUP(A82,'Future et co'!CG11:CH10009,2,TRUE),"")</f>
        <v/>
      </c>
      <c r="G82">
        <v>124</v>
      </c>
      <c r="H82" t="s">
        <v>30</v>
      </c>
      <c r="O82">
        <v>402</v>
      </c>
      <c r="P82" t="s">
        <v>1761</v>
      </c>
      <c r="Q82">
        <v>1000</v>
      </c>
      <c r="R82" t="s">
        <v>157</v>
      </c>
      <c r="S82" t="s">
        <v>1762</v>
      </c>
      <c r="T82" t="s">
        <v>145</v>
      </c>
      <c r="U82">
        <v>0</v>
      </c>
    </row>
    <row r="83" spans="3:21" x14ac:dyDescent="0.3">
      <c r="C83" t="s">
        <v>1792</v>
      </c>
      <c r="D83" s="36">
        <v>46020</v>
      </c>
      <c r="E83" t="str">
        <f>IFERROR(VLOOKUP(A83,'Future et co'!A10:E5632,5,TRUE),"not found")</f>
        <v>not found</v>
      </c>
      <c r="F83" t="str">
        <f>IFERROR(VLOOKUP(A83,'Future et co'!CG11:CH10009,2,TRUE),"")</f>
        <v/>
      </c>
      <c r="G83">
        <v>124</v>
      </c>
      <c r="H83" t="s">
        <v>30</v>
      </c>
      <c r="O83">
        <v>402</v>
      </c>
      <c r="P83" t="s">
        <v>1761</v>
      </c>
      <c r="Q83">
        <v>1000</v>
      </c>
      <c r="R83" t="s">
        <v>157</v>
      </c>
      <c r="S83" t="s">
        <v>1762</v>
      </c>
      <c r="T83" t="s">
        <v>145</v>
      </c>
      <c r="U83">
        <v>0</v>
      </c>
    </row>
    <row r="84" spans="3:21" x14ac:dyDescent="0.3">
      <c r="C84" t="s">
        <v>1792</v>
      </c>
      <c r="D84" s="36">
        <v>46020</v>
      </c>
      <c r="E84" t="str">
        <f>IFERROR(VLOOKUP(A84,'Future et co'!A10:E5632,5,TRUE),"not found")</f>
        <v>not found</v>
      </c>
      <c r="F84" t="str">
        <f>IFERROR(VLOOKUP(A84,'Future et co'!CG11:CH10009,2,TRUE),"")</f>
        <v/>
      </c>
      <c r="G84">
        <v>124</v>
      </c>
      <c r="H84" t="s">
        <v>30</v>
      </c>
      <c r="O84">
        <v>402</v>
      </c>
      <c r="P84" t="s">
        <v>1761</v>
      </c>
      <c r="Q84">
        <v>1000</v>
      </c>
      <c r="R84" t="s">
        <v>157</v>
      </c>
      <c r="S84" t="s">
        <v>1762</v>
      </c>
      <c r="T84" t="s">
        <v>145</v>
      </c>
      <c r="U84">
        <v>0</v>
      </c>
    </row>
    <row r="85" spans="3:21" x14ac:dyDescent="0.3">
      <c r="C85" t="s">
        <v>1792</v>
      </c>
      <c r="D85" s="36">
        <v>46020</v>
      </c>
      <c r="E85" t="str">
        <f>IFERROR(VLOOKUP(A85,'Future et co'!A10:E5632,5,TRUE),"not found")</f>
        <v>not found</v>
      </c>
      <c r="F85" t="str">
        <f>IFERROR(VLOOKUP(A85,'Future et co'!CG11:CH10009,2,TRUE),"")</f>
        <v/>
      </c>
      <c r="G85">
        <v>124</v>
      </c>
      <c r="H85" t="s">
        <v>30</v>
      </c>
      <c r="O85">
        <v>402</v>
      </c>
      <c r="P85" t="s">
        <v>1761</v>
      </c>
      <c r="Q85">
        <v>1000</v>
      </c>
      <c r="R85" t="s">
        <v>157</v>
      </c>
      <c r="S85" t="s">
        <v>1762</v>
      </c>
      <c r="T85" t="s">
        <v>145</v>
      </c>
      <c r="U85">
        <v>0</v>
      </c>
    </row>
    <row r="86" spans="3:21" x14ac:dyDescent="0.3">
      <c r="C86" t="s">
        <v>1792</v>
      </c>
      <c r="D86" s="36">
        <v>46020</v>
      </c>
      <c r="E86" t="str">
        <f>IFERROR(VLOOKUP(A86,'Future et co'!A10:E5632,5,TRUE),"not found")</f>
        <v>not found</v>
      </c>
      <c r="F86" t="str">
        <f>IFERROR(VLOOKUP(A86,'Future et co'!CG11:CH10009,2,TRUE),"")</f>
        <v/>
      </c>
      <c r="G86">
        <v>124</v>
      </c>
      <c r="H86" t="s">
        <v>30</v>
      </c>
      <c r="O86">
        <v>402</v>
      </c>
      <c r="P86" t="s">
        <v>1761</v>
      </c>
      <c r="Q86">
        <v>1000</v>
      </c>
      <c r="R86" t="s">
        <v>157</v>
      </c>
      <c r="S86" t="s">
        <v>1762</v>
      </c>
      <c r="T86" t="s">
        <v>145</v>
      </c>
      <c r="U86">
        <v>0</v>
      </c>
    </row>
    <row r="87" spans="3:21" x14ac:dyDescent="0.3">
      <c r="C87" t="s">
        <v>1792</v>
      </c>
      <c r="D87" s="36">
        <v>46020</v>
      </c>
      <c r="E87" t="str">
        <f>IFERROR(VLOOKUP(A87,'Future et co'!A10:E5632,5,TRUE),"not found")</f>
        <v>not found</v>
      </c>
      <c r="F87" t="str">
        <f>IFERROR(VLOOKUP(A87,'Future et co'!CG11:CH10009,2,TRUE),"")</f>
        <v/>
      </c>
      <c r="G87">
        <v>124</v>
      </c>
      <c r="H87" t="s">
        <v>30</v>
      </c>
      <c r="O87">
        <v>402</v>
      </c>
      <c r="P87" t="s">
        <v>1761</v>
      </c>
      <c r="Q87">
        <v>1000</v>
      </c>
      <c r="R87" t="s">
        <v>157</v>
      </c>
      <c r="S87" t="s">
        <v>1762</v>
      </c>
      <c r="T87" t="s">
        <v>145</v>
      </c>
      <c r="U87">
        <v>0</v>
      </c>
    </row>
    <row r="88" spans="3:21" x14ac:dyDescent="0.3">
      <c r="C88" t="s">
        <v>1792</v>
      </c>
      <c r="D88" s="36">
        <v>46020</v>
      </c>
      <c r="E88" t="str">
        <f>IFERROR(VLOOKUP(A88,'Future et co'!A10:E5632,5,TRUE),"not found")</f>
        <v>not found</v>
      </c>
      <c r="F88" t="str">
        <f>IFERROR(VLOOKUP(A88,'Future et co'!CG11:CH10009,2,TRUE),"")</f>
        <v/>
      </c>
      <c r="G88">
        <v>124</v>
      </c>
      <c r="H88" t="s">
        <v>30</v>
      </c>
      <c r="O88">
        <v>402</v>
      </c>
      <c r="P88" t="s">
        <v>1761</v>
      </c>
      <c r="Q88">
        <v>1000</v>
      </c>
      <c r="R88" t="s">
        <v>157</v>
      </c>
      <c r="S88" t="s">
        <v>1762</v>
      </c>
      <c r="T88" t="s">
        <v>145</v>
      </c>
      <c r="U88">
        <v>0</v>
      </c>
    </row>
    <row r="89" spans="3:21" x14ac:dyDescent="0.3">
      <c r="C89" t="s">
        <v>1792</v>
      </c>
      <c r="D89" s="36">
        <v>46020</v>
      </c>
      <c r="E89" t="str">
        <f>IFERROR(VLOOKUP(A89,'Future et co'!A10:E5632,5,TRUE),"not found")</f>
        <v>not found</v>
      </c>
      <c r="F89" t="str">
        <f>IFERROR(VLOOKUP(A89,'Future et co'!CG11:CH10009,2,TRUE),"")</f>
        <v/>
      </c>
      <c r="G89">
        <v>124</v>
      </c>
      <c r="H89" t="s">
        <v>30</v>
      </c>
      <c r="O89">
        <v>402</v>
      </c>
      <c r="P89" t="s">
        <v>1761</v>
      </c>
      <c r="Q89">
        <v>1000</v>
      </c>
      <c r="R89" t="s">
        <v>157</v>
      </c>
      <c r="S89" t="s">
        <v>1762</v>
      </c>
      <c r="T89" t="s">
        <v>145</v>
      </c>
      <c r="U89">
        <v>0</v>
      </c>
    </row>
    <row r="90" spans="3:21" x14ac:dyDescent="0.3">
      <c r="C90" t="s">
        <v>1792</v>
      </c>
      <c r="D90" s="36">
        <v>46020</v>
      </c>
      <c r="E90" t="str">
        <f>IFERROR(VLOOKUP(A90,'Future et co'!A10:E5632,5,TRUE),"not found")</f>
        <v>not found</v>
      </c>
      <c r="F90" t="str">
        <f>IFERROR(VLOOKUP(A90,'Future et co'!CG11:CH10009,2,TRUE),"")</f>
        <v/>
      </c>
      <c r="G90">
        <v>124</v>
      </c>
      <c r="H90" t="s">
        <v>30</v>
      </c>
      <c r="O90">
        <v>402</v>
      </c>
      <c r="P90" t="s">
        <v>1761</v>
      </c>
      <c r="Q90">
        <v>1000</v>
      </c>
      <c r="R90" t="s">
        <v>157</v>
      </c>
      <c r="S90" t="s">
        <v>1762</v>
      </c>
      <c r="T90" t="s">
        <v>145</v>
      </c>
      <c r="U90">
        <v>0</v>
      </c>
    </row>
    <row r="91" spans="3:21" x14ac:dyDescent="0.3">
      <c r="C91" t="s">
        <v>1792</v>
      </c>
      <c r="D91" s="36">
        <v>46020</v>
      </c>
      <c r="E91" t="str">
        <f>IFERROR(VLOOKUP(A91,'Future et co'!A10:E5632,5,TRUE),"not found")</f>
        <v>not found</v>
      </c>
      <c r="F91" t="str">
        <f>IFERROR(VLOOKUP(A91,'Future et co'!CG11:CH10009,2,TRUE),"")</f>
        <v/>
      </c>
      <c r="G91">
        <v>124</v>
      </c>
      <c r="H91" t="s">
        <v>30</v>
      </c>
      <c r="O91">
        <v>402</v>
      </c>
      <c r="P91" t="s">
        <v>1761</v>
      </c>
      <c r="Q91">
        <v>1000</v>
      </c>
      <c r="R91" t="s">
        <v>157</v>
      </c>
      <c r="S91" t="s">
        <v>1762</v>
      </c>
      <c r="T91" t="s">
        <v>145</v>
      </c>
      <c r="U91">
        <v>0</v>
      </c>
    </row>
    <row r="92" spans="3:21" x14ac:dyDescent="0.3">
      <c r="C92" t="s">
        <v>1792</v>
      </c>
      <c r="D92" s="36">
        <v>46020</v>
      </c>
      <c r="E92" t="str">
        <f>IFERROR(VLOOKUP(A92,'Future et co'!A10:E5632,5,TRUE),"not found")</f>
        <v>not found</v>
      </c>
      <c r="F92" t="str">
        <f>IFERROR(VLOOKUP(A92,'Future et co'!CG11:CH10009,2,TRUE),"")</f>
        <v/>
      </c>
      <c r="G92">
        <v>124</v>
      </c>
      <c r="H92" t="s">
        <v>30</v>
      </c>
      <c r="O92">
        <v>402</v>
      </c>
      <c r="P92" t="s">
        <v>1761</v>
      </c>
      <c r="Q92">
        <v>1000</v>
      </c>
      <c r="R92" t="s">
        <v>157</v>
      </c>
      <c r="S92" t="s">
        <v>1762</v>
      </c>
      <c r="T92" t="s">
        <v>145</v>
      </c>
      <c r="U92">
        <v>0</v>
      </c>
    </row>
    <row r="93" spans="3:21" x14ac:dyDescent="0.3">
      <c r="C93" t="s">
        <v>1792</v>
      </c>
      <c r="D93" s="36">
        <v>46020</v>
      </c>
      <c r="E93" t="str">
        <f>IFERROR(VLOOKUP(A93,'Future et co'!A10:E5632,5,TRUE),"not found")</f>
        <v>not found</v>
      </c>
      <c r="F93" t="str">
        <f>IFERROR(VLOOKUP(A93,'Future et co'!CG11:CH10009,2,TRUE),"")</f>
        <v/>
      </c>
      <c r="G93">
        <v>124</v>
      </c>
      <c r="H93" t="s">
        <v>30</v>
      </c>
      <c r="O93">
        <v>402</v>
      </c>
      <c r="P93" t="s">
        <v>1761</v>
      </c>
      <c r="Q93">
        <v>1000</v>
      </c>
      <c r="R93" t="s">
        <v>157</v>
      </c>
      <c r="S93" t="s">
        <v>1762</v>
      </c>
      <c r="T93" t="s">
        <v>145</v>
      </c>
      <c r="U93">
        <v>0</v>
      </c>
    </row>
    <row r="94" spans="3:21" x14ac:dyDescent="0.3">
      <c r="C94" t="s">
        <v>1792</v>
      </c>
      <c r="D94" s="36">
        <v>46020</v>
      </c>
      <c r="E94" t="str">
        <f>IFERROR(VLOOKUP(A94,'Future et co'!A10:E5632,5,TRUE),"not found")</f>
        <v>not found</v>
      </c>
      <c r="F94" t="str">
        <f>IFERROR(VLOOKUP(A94,'Future et co'!CG11:CH10009,2,TRUE),"")</f>
        <v/>
      </c>
      <c r="G94">
        <v>124</v>
      </c>
      <c r="H94" t="s">
        <v>30</v>
      </c>
      <c r="O94">
        <v>402</v>
      </c>
      <c r="P94" t="s">
        <v>1761</v>
      </c>
      <c r="Q94">
        <v>1000</v>
      </c>
      <c r="R94" t="s">
        <v>157</v>
      </c>
      <c r="S94" t="s">
        <v>1762</v>
      </c>
      <c r="T94" t="s">
        <v>145</v>
      </c>
      <c r="U94">
        <v>0</v>
      </c>
    </row>
    <row r="95" spans="3:21" x14ac:dyDescent="0.3">
      <c r="C95" t="s">
        <v>1792</v>
      </c>
      <c r="D95" s="36">
        <v>46020</v>
      </c>
      <c r="E95" t="str">
        <f>IFERROR(VLOOKUP(A95,'Future et co'!A10:E5632,5,TRUE),"not found")</f>
        <v>not found</v>
      </c>
      <c r="F95" t="str">
        <f>IFERROR(VLOOKUP(A95,'Future et co'!CG11:CH10009,2,TRUE),"")</f>
        <v/>
      </c>
      <c r="G95">
        <v>124</v>
      </c>
      <c r="H95" t="s">
        <v>30</v>
      </c>
      <c r="O95">
        <v>402</v>
      </c>
      <c r="P95" t="s">
        <v>1761</v>
      </c>
      <c r="Q95">
        <v>1000</v>
      </c>
      <c r="R95" t="s">
        <v>157</v>
      </c>
      <c r="S95" t="s">
        <v>1762</v>
      </c>
      <c r="T95" t="s">
        <v>145</v>
      </c>
      <c r="U95">
        <v>0</v>
      </c>
    </row>
    <row r="96" spans="3:21" x14ac:dyDescent="0.3">
      <c r="C96" t="s">
        <v>1792</v>
      </c>
      <c r="D96" s="36">
        <v>46020</v>
      </c>
      <c r="E96" t="str">
        <f>IFERROR(VLOOKUP(A96,'Future et co'!A10:E5632,5,TRUE),"not found")</f>
        <v>not found</v>
      </c>
      <c r="F96" t="str">
        <f>IFERROR(VLOOKUP(A96,'Future et co'!CG11:CH10009,2,TRUE),"")</f>
        <v/>
      </c>
      <c r="G96">
        <v>124</v>
      </c>
      <c r="H96" t="s">
        <v>30</v>
      </c>
      <c r="O96">
        <v>402</v>
      </c>
      <c r="P96" t="s">
        <v>1761</v>
      </c>
      <c r="Q96">
        <v>1000</v>
      </c>
      <c r="R96" t="s">
        <v>157</v>
      </c>
      <c r="S96" t="s">
        <v>1762</v>
      </c>
      <c r="T96" t="s">
        <v>145</v>
      </c>
      <c r="U96">
        <v>0</v>
      </c>
    </row>
    <row r="97" spans="3:21" x14ac:dyDescent="0.3">
      <c r="C97" t="s">
        <v>1792</v>
      </c>
      <c r="D97" s="36">
        <v>46020</v>
      </c>
      <c r="E97" t="str">
        <f>IFERROR(VLOOKUP(A97,'Future et co'!A10:E5632,5,TRUE),"not found")</f>
        <v>not found</v>
      </c>
      <c r="F97" t="str">
        <f>IFERROR(VLOOKUP(A97,'Future et co'!CG11:CH10009,2,TRUE),"")</f>
        <v/>
      </c>
      <c r="G97">
        <v>124</v>
      </c>
      <c r="H97" t="s">
        <v>30</v>
      </c>
      <c r="O97">
        <v>402</v>
      </c>
      <c r="P97" t="s">
        <v>1761</v>
      </c>
      <c r="Q97">
        <v>1000</v>
      </c>
      <c r="R97" t="s">
        <v>157</v>
      </c>
      <c r="S97" t="s">
        <v>1762</v>
      </c>
      <c r="T97" t="s">
        <v>145</v>
      </c>
      <c r="U97">
        <v>0</v>
      </c>
    </row>
    <row r="98" spans="3:21" x14ac:dyDescent="0.3">
      <c r="C98" t="s">
        <v>1792</v>
      </c>
      <c r="D98" s="36">
        <v>46020</v>
      </c>
      <c r="E98" t="str">
        <f>IFERROR(VLOOKUP(A98,'Future et co'!A10:E5632,5,TRUE),"not found")</f>
        <v>not found</v>
      </c>
      <c r="F98" t="str">
        <f>IFERROR(VLOOKUP(A98,'Future et co'!CG11:CH10009,2,TRUE),"")</f>
        <v/>
      </c>
      <c r="G98">
        <v>124</v>
      </c>
      <c r="H98" t="s">
        <v>30</v>
      </c>
      <c r="O98">
        <v>402</v>
      </c>
      <c r="P98" t="s">
        <v>1761</v>
      </c>
      <c r="Q98">
        <v>1000</v>
      </c>
      <c r="R98" t="s">
        <v>157</v>
      </c>
      <c r="S98" t="s">
        <v>1762</v>
      </c>
      <c r="T98" t="s">
        <v>145</v>
      </c>
      <c r="U98">
        <v>0</v>
      </c>
    </row>
    <row r="99" spans="3:21" x14ac:dyDescent="0.3">
      <c r="C99" t="s">
        <v>1792</v>
      </c>
      <c r="D99" s="36">
        <v>46020</v>
      </c>
      <c r="E99" t="str">
        <f>IFERROR(VLOOKUP(A99,'Future et co'!A10:E5632,5,TRUE),"not found")</f>
        <v>not found</v>
      </c>
      <c r="F99" t="str">
        <f>IFERROR(VLOOKUP(A99,'Future et co'!CG11:CH10009,2,TRUE),"")</f>
        <v/>
      </c>
      <c r="G99">
        <v>124</v>
      </c>
      <c r="H99" t="s">
        <v>30</v>
      </c>
      <c r="O99">
        <v>402</v>
      </c>
      <c r="P99" t="s">
        <v>1761</v>
      </c>
      <c r="Q99">
        <v>1000</v>
      </c>
      <c r="R99" t="s">
        <v>157</v>
      </c>
      <c r="S99" t="s">
        <v>1762</v>
      </c>
      <c r="T99" t="s">
        <v>145</v>
      </c>
      <c r="U99">
        <v>0</v>
      </c>
    </row>
    <row r="100" spans="3:21" x14ac:dyDescent="0.3">
      <c r="C100" t="s">
        <v>1792</v>
      </c>
      <c r="D100" s="36">
        <v>46020</v>
      </c>
      <c r="E100" t="str">
        <f>IFERROR(VLOOKUP(A100,'Future et co'!A10:E5632,5,TRUE),"not found")</f>
        <v>not found</v>
      </c>
      <c r="F100" t="str">
        <f>IFERROR(VLOOKUP(A100,'Future et co'!CG11:CH10009,2,TRUE),"")</f>
        <v/>
      </c>
      <c r="G100">
        <v>124</v>
      </c>
      <c r="H100" t="s">
        <v>30</v>
      </c>
      <c r="O100">
        <v>402</v>
      </c>
      <c r="P100" t="s">
        <v>1761</v>
      </c>
      <c r="Q100">
        <v>1000</v>
      </c>
      <c r="R100" t="s">
        <v>157</v>
      </c>
      <c r="S100" t="s">
        <v>1762</v>
      </c>
      <c r="T100" t="s">
        <v>145</v>
      </c>
      <c r="U100">
        <v>0</v>
      </c>
    </row>
    <row r="101" spans="3:21" x14ac:dyDescent="0.3">
      <c r="C101" t="s">
        <v>1792</v>
      </c>
      <c r="D101" s="36">
        <v>46020</v>
      </c>
      <c r="E101" t="str">
        <f>IFERROR(VLOOKUP(A101,'Future et co'!A10:E5632,5,TRUE),"not found")</f>
        <v>not found</v>
      </c>
      <c r="F101" t="str">
        <f>IFERROR(VLOOKUP(A101,'Future et co'!CG11:CH10009,2,TRUE),"")</f>
        <v/>
      </c>
      <c r="G101">
        <v>124</v>
      </c>
      <c r="H101" t="s">
        <v>30</v>
      </c>
      <c r="O101">
        <v>402</v>
      </c>
      <c r="P101" t="s">
        <v>1761</v>
      </c>
      <c r="Q101">
        <v>1000</v>
      </c>
      <c r="R101" t="s">
        <v>157</v>
      </c>
      <c r="S101" t="s">
        <v>1762</v>
      </c>
      <c r="T101" t="s">
        <v>145</v>
      </c>
      <c r="U101">
        <v>0</v>
      </c>
    </row>
    <row r="102" spans="3:21" x14ac:dyDescent="0.3">
      <c r="C102" t="s">
        <v>1792</v>
      </c>
      <c r="D102" s="36">
        <v>46020</v>
      </c>
      <c r="E102" t="str">
        <f>IFERROR(VLOOKUP(A102,'Future et co'!A10:E5632,5,TRUE),"not found")</f>
        <v>not found</v>
      </c>
      <c r="F102" t="str">
        <f>IFERROR(VLOOKUP(A102,'Future et co'!CG11:CH10009,2,TRUE),"")</f>
        <v/>
      </c>
      <c r="G102">
        <v>124</v>
      </c>
      <c r="H102" t="s">
        <v>30</v>
      </c>
      <c r="O102">
        <v>402</v>
      </c>
      <c r="P102" t="s">
        <v>1761</v>
      </c>
      <c r="Q102">
        <v>1000</v>
      </c>
      <c r="R102" t="s">
        <v>157</v>
      </c>
      <c r="S102" t="s">
        <v>1762</v>
      </c>
      <c r="T102" t="s">
        <v>145</v>
      </c>
      <c r="U102">
        <v>0</v>
      </c>
    </row>
    <row r="103" spans="3:21" x14ac:dyDescent="0.3">
      <c r="C103" t="s">
        <v>1792</v>
      </c>
      <c r="D103" s="36">
        <v>46020</v>
      </c>
      <c r="E103" t="str">
        <f>IFERROR(VLOOKUP(A103,'Future et co'!A10:E5632,5,TRUE),"not found")</f>
        <v>not found</v>
      </c>
      <c r="F103" t="str">
        <f>IFERROR(VLOOKUP(A103,'Future et co'!CG11:CH10009,2,TRUE),"")</f>
        <v/>
      </c>
      <c r="G103">
        <v>124</v>
      </c>
      <c r="H103" t="s">
        <v>30</v>
      </c>
      <c r="O103">
        <v>402</v>
      </c>
      <c r="P103" t="s">
        <v>1761</v>
      </c>
      <c r="Q103">
        <v>1000</v>
      </c>
      <c r="R103" t="s">
        <v>157</v>
      </c>
      <c r="S103" t="s">
        <v>1762</v>
      </c>
      <c r="T103" t="s">
        <v>145</v>
      </c>
      <c r="U103">
        <v>0</v>
      </c>
    </row>
    <row r="104" spans="3:21" x14ac:dyDescent="0.3">
      <c r="C104" t="s">
        <v>1792</v>
      </c>
      <c r="D104" s="36">
        <v>46020</v>
      </c>
      <c r="E104" t="str">
        <f>IFERROR(VLOOKUP(A104,'Future et co'!A10:E5632,5,TRUE),"not found")</f>
        <v>not found</v>
      </c>
      <c r="F104" t="str">
        <f>IFERROR(VLOOKUP(A104,'Future et co'!CG11:CH10009,2,TRUE),"")</f>
        <v/>
      </c>
      <c r="G104">
        <v>124</v>
      </c>
      <c r="H104" t="s">
        <v>30</v>
      </c>
      <c r="O104">
        <v>402</v>
      </c>
      <c r="P104" t="s">
        <v>1761</v>
      </c>
      <c r="Q104">
        <v>1000</v>
      </c>
      <c r="R104" t="s">
        <v>157</v>
      </c>
      <c r="S104" t="s">
        <v>1762</v>
      </c>
      <c r="T104" t="s">
        <v>145</v>
      </c>
      <c r="U104">
        <v>0</v>
      </c>
    </row>
    <row r="105" spans="3:21" x14ac:dyDescent="0.3">
      <c r="C105" t="s">
        <v>1792</v>
      </c>
      <c r="D105" s="36">
        <v>46020</v>
      </c>
      <c r="E105" t="str">
        <f>IFERROR(VLOOKUP(A105,'Future et co'!A10:E5632,5,TRUE),"not found")</f>
        <v>not found</v>
      </c>
      <c r="F105" t="str">
        <f>IFERROR(VLOOKUP(A105,'Future et co'!CG11:CH10009,2,TRUE),"")</f>
        <v/>
      </c>
      <c r="G105">
        <v>124</v>
      </c>
      <c r="H105" t="s">
        <v>30</v>
      </c>
      <c r="O105">
        <v>402</v>
      </c>
      <c r="P105" t="s">
        <v>1761</v>
      </c>
      <c r="Q105">
        <v>1000</v>
      </c>
      <c r="R105" t="s">
        <v>157</v>
      </c>
      <c r="S105" t="s">
        <v>1762</v>
      </c>
      <c r="T105" t="s">
        <v>145</v>
      </c>
      <c r="U105">
        <v>0</v>
      </c>
    </row>
    <row r="106" spans="3:21" x14ac:dyDescent="0.3">
      <c r="C106" t="s">
        <v>1792</v>
      </c>
      <c r="D106" s="36">
        <v>46020</v>
      </c>
      <c r="E106" t="str">
        <f>IFERROR(VLOOKUP(A106,'Future et co'!A10:E5632,5,TRUE),"not found")</f>
        <v>not found</v>
      </c>
      <c r="F106" t="str">
        <f>IFERROR(VLOOKUP(A106,'Future et co'!CG11:CH10009,2,TRUE),"")</f>
        <v/>
      </c>
      <c r="G106">
        <v>124</v>
      </c>
      <c r="H106" t="s">
        <v>30</v>
      </c>
      <c r="O106">
        <v>402</v>
      </c>
      <c r="P106" t="s">
        <v>1761</v>
      </c>
      <c r="Q106">
        <v>1000</v>
      </c>
      <c r="R106" t="s">
        <v>157</v>
      </c>
      <c r="S106" t="s">
        <v>1762</v>
      </c>
      <c r="T106" t="s">
        <v>145</v>
      </c>
      <c r="U106">
        <v>0</v>
      </c>
    </row>
    <row r="107" spans="3:21" x14ac:dyDescent="0.3">
      <c r="C107" t="s">
        <v>1792</v>
      </c>
      <c r="D107" s="36">
        <v>46020</v>
      </c>
      <c r="E107" t="str">
        <f>IFERROR(VLOOKUP(A107,'Future et co'!A10:E5632,5,TRUE),"not found")</f>
        <v>not found</v>
      </c>
      <c r="F107" t="str">
        <f>IFERROR(VLOOKUP(A107,'Future et co'!CG11:CH10009,2,TRUE),"")</f>
        <v/>
      </c>
      <c r="G107">
        <v>124</v>
      </c>
      <c r="H107" t="s">
        <v>30</v>
      </c>
      <c r="O107">
        <v>402</v>
      </c>
      <c r="P107" t="s">
        <v>1761</v>
      </c>
      <c r="Q107">
        <v>1000</v>
      </c>
      <c r="R107" t="s">
        <v>157</v>
      </c>
      <c r="S107" t="s">
        <v>1762</v>
      </c>
      <c r="T107" t="s">
        <v>145</v>
      </c>
      <c r="U107">
        <v>0</v>
      </c>
    </row>
    <row r="108" spans="3:21" x14ac:dyDescent="0.3">
      <c r="C108" t="s">
        <v>1792</v>
      </c>
      <c r="D108" s="36">
        <v>46020</v>
      </c>
      <c r="E108" t="str">
        <f>IFERROR(VLOOKUP(A108,'Future et co'!A10:E5632,5,TRUE),"not found")</f>
        <v>not found</v>
      </c>
      <c r="F108" t="str">
        <f>IFERROR(VLOOKUP(A108,'Future et co'!CG11:CH10009,2,TRUE),"")</f>
        <v/>
      </c>
      <c r="G108">
        <v>124</v>
      </c>
      <c r="H108" t="s">
        <v>30</v>
      </c>
      <c r="O108">
        <v>402</v>
      </c>
      <c r="P108" t="s">
        <v>1761</v>
      </c>
      <c r="Q108">
        <v>1000</v>
      </c>
      <c r="R108" t="s">
        <v>157</v>
      </c>
      <c r="S108" t="s">
        <v>1762</v>
      </c>
      <c r="T108" t="s">
        <v>145</v>
      </c>
      <c r="U108">
        <v>0</v>
      </c>
    </row>
    <row r="109" spans="3:21" x14ac:dyDescent="0.3">
      <c r="C109" t="s">
        <v>1792</v>
      </c>
      <c r="D109" s="36">
        <v>46020</v>
      </c>
      <c r="E109" t="str">
        <f>IFERROR(VLOOKUP(A109,'Future et co'!A10:E5632,5,TRUE),"not found")</f>
        <v>not found</v>
      </c>
      <c r="F109" t="str">
        <f>IFERROR(VLOOKUP(A109,'Future et co'!CG11:CH10009,2,TRUE),"")</f>
        <v/>
      </c>
      <c r="G109">
        <v>124</v>
      </c>
      <c r="H109" t="s">
        <v>30</v>
      </c>
      <c r="O109">
        <v>402</v>
      </c>
      <c r="P109" t="s">
        <v>1761</v>
      </c>
      <c r="Q109">
        <v>1000</v>
      </c>
      <c r="R109" t="s">
        <v>157</v>
      </c>
      <c r="S109" t="s">
        <v>1762</v>
      </c>
      <c r="T109" t="s">
        <v>145</v>
      </c>
      <c r="U109">
        <v>0</v>
      </c>
    </row>
    <row r="110" spans="3:21" x14ac:dyDescent="0.3">
      <c r="C110" t="s">
        <v>1792</v>
      </c>
      <c r="D110" s="36">
        <v>46020</v>
      </c>
      <c r="E110" t="str">
        <f>IFERROR(VLOOKUP(A110,'Future et co'!A10:E5632,5,TRUE),"not found")</f>
        <v>not found</v>
      </c>
      <c r="F110" t="str">
        <f>IFERROR(VLOOKUP(A110,'Future et co'!CG11:CH10009,2,TRUE),"")</f>
        <v/>
      </c>
      <c r="G110">
        <v>124</v>
      </c>
      <c r="H110" t="s">
        <v>30</v>
      </c>
      <c r="O110">
        <v>402</v>
      </c>
      <c r="P110" t="s">
        <v>1761</v>
      </c>
      <c r="Q110">
        <v>1000</v>
      </c>
      <c r="R110" t="s">
        <v>157</v>
      </c>
      <c r="S110" t="s">
        <v>1762</v>
      </c>
      <c r="T110" t="s">
        <v>145</v>
      </c>
      <c r="U110">
        <v>0</v>
      </c>
    </row>
    <row r="111" spans="3:21" x14ac:dyDescent="0.3">
      <c r="C111" t="s">
        <v>1792</v>
      </c>
      <c r="D111" s="36">
        <v>46020</v>
      </c>
      <c r="E111" t="str">
        <f>IFERROR(VLOOKUP(A111,'Future et co'!A10:E5632,5,TRUE),"not found")</f>
        <v>not found</v>
      </c>
      <c r="F111" t="str">
        <f>IFERROR(VLOOKUP(A111,'Future et co'!CG11:CH10009,2,TRUE),"")</f>
        <v/>
      </c>
      <c r="G111">
        <v>124</v>
      </c>
      <c r="H111" t="s">
        <v>30</v>
      </c>
      <c r="O111">
        <v>402</v>
      </c>
      <c r="P111" t="s">
        <v>1761</v>
      </c>
      <c r="Q111">
        <v>1000</v>
      </c>
      <c r="R111" t="s">
        <v>157</v>
      </c>
      <c r="S111" t="s">
        <v>1762</v>
      </c>
      <c r="T111" t="s">
        <v>145</v>
      </c>
      <c r="U111">
        <v>0</v>
      </c>
    </row>
    <row r="112" spans="3:21" x14ac:dyDescent="0.3">
      <c r="C112" t="s">
        <v>1792</v>
      </c>
      <c r="D112" s="36">
        <v>46020</v>
      </c>
      <c r="E112" t="str">
        <f>IFERROR(VLOOKUP(A112,'Future et co'!A10:E5632,5,TRUE),"not found")</f>
        <v>not found</v>
      </c>
      <c r="F112" t="str">
        <f>IFERROR(VLOOKUP(A112,'Future et co'!CG11:CH10009,2,TRUE),"")</f>
        <v/>
      </c>
      <c r="G112">
        <v>124</v>
      </c>
      <c r="H112" t="s">
        <v>30</v>
      </c>
      <c r="O112">
        <v>402</v>
      </c>
      <c r="P112" t="s">
        <v>1761</v>
      </c>
      <c r="Q112">
        <v>1000</v>
      </c>
      <c r="R112" t="s">
        <v>157</v>
      </c>
      <c r="S112" t="s">
        <v>1762</v>
      </c>
      <c r="T112" t="s">
        <v>145</v>
      </c>
      <c r="U112">
        <v>0</v>
      </c>
    </row>
    <row r="113" spans="3:21" x14ac:dyDescent="0.3">
      <c r="C113" t="s">
        <v>1792</v>
      </c>
      <c r="D113" s="36">
        <v>46020</v>
      </c>
      <c r="E113" t="str">
        <f>IFERROR(VLOOKUP(A113,'Future et co'!A10:E5632,5,TRUE),"not found")</f>
        <v>not found</v>
      </c>
      <c r="F113" t="str">
        <f>IFERROR(VLOOKUP(A113,'Future et co'!CG11:CH10009,2,TRUE),"")</f>
        <v/>
      </c>
      <c r="G113">
        <v>124</v>
      </c>
      <c r="H113" t="s">
        <v>30</v>
      </c>
      <c r="O113">
        <v>402</v>
      </c>
      <c r="P113" t="s">
        <v>1761</v>
      </c>
      <c r="Q113">
        <v>1000</v>
      </c>
      <c r="R113" t="s">
        <v>157</v>
      </c>
      <c r="S113" t="s">
        <v>1762</v>
      </c>
      <c r="T113" t="s">
        <v>145</v>
      </c>
      <c r="U113">
        <v>0</v>
      </c>
    </row>
    <row r="114" spans="3:21" x14ac:dyDescent="0.3">
      <c r="C114" t="s">
        <v>1792</v>
      </c>
      <c r="D114" s="36">
        <v>46020</v>
      </c>
      <c r="E114" t="str">
        <f>IFERROR(VLOOKUP(A114,'Future et co'!A10:E5632,5,TRUE),"not found")</f>
        <v>not found</v>
      </c>
      <c r="F114" t="str">
        <f>IFERROR(VLOOKUP(A114,'Future et co'!CG11:CH10009,2,TRUE),"")</f>
        <v/>
      </c>
      <c r="G114">
        <v>124</v>
      </c>
      <c r="H114" t="s">
        <v>30</v>
      </c>
      <c r="O114">
        <v>402</v>
      </c>
      <c r="P114" t="s">
        <v>1761</v>
      </c>
      <c r="Q114">
        <v>1000</v>
      </c>
      <c r="R114" t="s">
        <v>157</v>
      </c>
      <c r="S114" t="s">
        <v>1762</v>
      </c>
      <c r="T114" t="s">
        <v>145</v>
      </c>
      <c r="U114">
        <v>0</v>
      </c>
    </row>
    <row r="115" spans="3:21" x14ac:dyDescent="0.3">
      <c r="C115" t="s">
        <v>1792</v>
      </c>
      <c r="D115" s="36">
        <v>46020</v>
      </c>
      <c r="E115" t="str">
        <f>IFERROR(VLOOKUP(A115,'Future et co'!A10:E5632,5,TRUE),"not found")</f>
        <v>not found</v>
      </c>
      <c r="F115" t="str">
        <f>IFERROR(VLOOKUP(A115,'Future et co'!CG11:CH10009,2,TRUE),"")</f>
        <v/>
      </c>
      <c r="G115">
        <v>124</v>
      </c>
      <c r="H115" t="s">
        <v>30</v>
      </c>
      <c r="O115">
        <v>402</v>
      </c>
      <c r="P115" t="s">
        <v>1761</v>
      </c>
      <c r="Q115">
        <v>1000</v>
      </c>
      <c r="R115" t="s">
        <v>157</v>
      </c>
      <c r="S115" t="s">
        <v>1762</v>
      </c>
      <c r="T115" t="s">
        <v>145</v>
      </c>
      <c r="U115">
        <v>0</v>
      </c>
    </row>
    <row r="116" spans="3:21" x14ac:dyDescent="0.3">
      <c r="C116" t="s">
        <v>1792</v>
      </c>
      <c r="D116" s="36">
        <v>46020</v>
      </c>
      <c r="E116" t="str">
        <f>IFERROR(VLOOKUP(A116,'Future et co'!A10:E5632,5,TRUE),"not found")</f>
        <v>not found</v>
      </c>
      <c r="F116" t="str">
        <f>IFERROR(VLOOKUP(A116,'Future et co'!CG11:CH10009,2,TRUE),"")</f>
        <v/>
      </c>
      <c r="G116">
        <v>124</v>
      </c>
      <c r="H116" t="s">
        <v>30</v>
      </c>
      <c r="O116">
        <v>402</v>
      </c>
      <c r="P116" t="s">
        <v>1761</v>
      </c>
      <c r="Q116">
        <v>1000</v>
      </c>
      <c r="R116" t="s">
        <v>157</v>
      </c>
      <c r="S116" t="s">
        <v>1762</v>
      </c>
      <c r="T116" t="s">
        <v>145</v>
      </c>
      <c r="U116">
        <v>0</v>
      </c>
    </row>
    <row r="117" spans="3:21" x14ac:dyDescent="0.3">
      <c r="C117" t="s">
        <v>1792</v>
      </c>
      <c r="D117" s="36">
        <v>46020</v>
      </c>
      <c r="E117" t="str">
        <f>IFERROR(VLOOKUP(A117,'Future et co'!A10:E5632,5,TRUE),"not found")</f>
        <v>not found</v>
      </c>
      <c r="F117" t="str">
        <f>IFERROR(VLOOKUP(A117,'Future et co'!CG11:CH10009,2,TRUE),"")</f>
        <v/>
      </c>
      <c r="G117">
        <v>124</v>
      </c>
      <c r="H117" t="s">
        <v>30</v>
      </c>
      <c r="O117">
        <v>402</v>
      </c>
      <c r="P117" t="s">
        <v>1761</v>
      </c>
      <c r="Q117">
        <v>1000</v>
      </c>
      <c r="R117" t="s">
        <v>157</v>
      </c>
      <c r="S117" t="s">
        <v>1762</v>
      </c>
      <c r="T117" t="s">
        <v>145</v>
      </c>
      <c r="U117">
        <v>0</v>
      </c>
    </row>
    <row r="118" spans="3:21" x14ac:dyDescent="0.3">
      <c r="C118" t="s">
        <v>1792</v>
      </c>
      <c r="D118" s="36">
        <v>46020</v>
      </c>
      <c r="E118" t="str">
        <f>IFERROR(VLOOKUP(A118,'Future et co'!A10:E5632,5,TRUE),"not found")</f>
        <v>not found</v>
      </c>
      <c r="F118" t="str">
        <f>IFERROR(VLOOKUP(A118,'Future et co'!CG11:CH10009,2,TRUE),"")</f>
        <v/>
      </c>
      <c r="G118">
        <v>124</v>
      </c>
      <c r="H118" t="s">
        <v>30</v>
      </c>
      <c r="O118">
        <v>402</v>
      </c>
      <c r="P118" t="s">
        <v>1761</v>
      </c>
      <c r="Q118">
        <v>1000</v>
      </c>
      <c r="R118" t="s">
        <v>157</v>
      </c>
      <c r="S118" t="s">
        <v>1762</v>
      </c>
      <c r="T118" t="s">
        <v>145</v>
      </c>
      <c r="U118">
        <v>0</v>
      </c>
    </row>
    <row r="119" spans="3:21" x14ac:dyDescent="0.3">
      <c r="C119" t="s">
        <v>1792</v>
      </c>
      <c r="D119" s="36">
        <v>46020</v>
      </c>
      <c r="E119" t="str">
        <f>IFERROR(VLOOKUP(A119,'Future et co'!A10:E5632,5,TRUE),"not found")</f>
        <v>not found</v>
      </c>
      <c r="F119" t="str">
        <f>IFERROR(VLOOKUP(A119,'Future et co'!CG11:CH10009,2,TRUE),"")</f>
        <v/>
      </c>
      <c r="G119">
        <v>124</v>
      </c>
      <c r="H119" t="s">
        <v>30</v>
      </c>
      <c r="O119">
        <v>402</v>
      </c>
      <c r="P119" t="s">
        <v>1761</v>
      </c>
      <c r="Q119">
        <v>1000</v>
      </c>
      <c r="R119" t="s">
        <v>157</v>
      </c>
      <c r="S119" t="s">
        <v>1762</v>
      </c>
      <c r="T119" t="s">
        <v>145</v>
      </c>
      <c r="U119">
        <v>0</v>
      </c>
    </row>
    <row r="120" spans="3:21" x14ac:dyDescent="0.3">
      <c r="C120" t="s">
        <v>1792</v>
      </c>
      <c r="D120" s="36">
        <v>46020</v>
      </c>
      <c r="E120" t="str">
        <f>IFERROR(VLOOKUP(A120,'Future et co'!A10:E5632,5,TRUE),"not found")</f>
        <v>not found</v>
      </c>
      <c r="F120" t="str">
        <f>IFERROR(VLOOKUP(A120,'Future et co'!CG11:CH10009,2,TRUE),"")</f>
        <v/>
      </c>
      <c r="G120">
        <v>124</v>
      </c>
      <c r="H120" t="s">
        <v>30</v>
      </c>
      <c r="O120">
        <v>402</v>
      </c>
      <c r="P120" t="s">
        <v>1761</v>
      </c>
      <c r="Q120">
        <v>1000</v>
      </c>
      <c r="R120" t="s">
        <v>157</v>
      </c>
      <c r="S120" t="s">
        <v>1762</v>
      </c>
      <c r="T120" t="s">
        <v>145</v>
      </c>
      <c r="U120">
        <v>0</v>
      </c>
    </row>
    <row r="121" spans="3:21" x14ac:dyDescent="0.3">
      <c r="C121" t="s">
        <v>1792</v>
      </c>
      <c r="D121" s="36">
        <v>46020</v>
      </c>
      <c r="E121" t="str">
        <f>IFERROR(VLOOKUP(A121,'Future et co'!A10:E5632,5,TRUE),"not found")</f>
        <v>not found</v>
      </c>
      <c r="F121" t="str">
        <f>IFERROR(VLOOKUP(A121,'Future et co'!CG11:CH10009,2,TRUE),"")</f>
        <v/>
      </c>
      <c r="G121">
        <v>124</v>
      </c>
      <c r="H121" t="s">
        <v>30</v>
      </c>
      <c r="O121">
        <v>402</v>
      </c>
      <c r="P121" t="s">
        <v>1761</v>
      </c>
      <c r="Q121">
        <v>1000</v>
      </c>
      <c r="R121" t="s">
        <v>157</v>
      </c>
      <c r="S121" t="s">
        <v>1762</v>
      </c>
      <c r="T121" t="s">
        <v>145</v>
      </c>
      <c r="U121">
        <v>0</v>
      </c>
    </row>
    <row r="122" spans="3:21" x14ac:dyDescent="0.3">
      <c r="C122" t="s">
        <v>1792</v>
      </c>
      <c r="D122" s="36">
        <v>46020</v>
      </c>
      <c r="E122" t="str">
        <f>IFERROR(VLOOKUP(A122,'Future et co'!A10:E5632,5,TRUE),"not found")</f>
        <v>not found</v>
      </c>
      <c r="F122" t="str">
        <f>IFERROR(VLOOKUP(A122,'Future et co'!CG11:CH10009,2,TRUE),"")</f>
        <v/>
      </c>
      <c r="G122">
        <v>124</v>
      </c>
      <c r="H122" t="s">
        <v>30</v>
      </c>
      <c r="O122">
        <v>402</v>
      </c>
      <c r="P122" t="s">
        <v>1761</v>
      </c>
      <c r="Q122">
        <v>1000</v>
      </c>
      <c r="R122" t="s">
        <v>157</v>
      </c>
      <c r="S122" t="s">
        <v>1762</v>
      </c>
      <c r="T122" t="s">
        <v>145</v>
      </c>
      <c r="U122">
        <v>0</v>
      </c>
    </row>
    <row r="123" spans="3:21" x14ac:dyDescent="0.3">
      <c r="C123" t="s">
        <v>1792</v>
      </c>
      <c r="D123" s="36">
        <v>46020</v>
      </c>
      <c r="E123" t="str">
        <f>IFERROR(VLOOKUP(A123,'Future et co'!A10:E5632,5,TRUE),"not found")</f>
        <v>not found</v>
      </c>
      <c r="F123" t="str">
        <f>IFERROR(VLOOKUP(A123,'Future et co'!CG11:CH10009,2,TRUE),"")</f>
        <v/>
      </c>
      <c r="G123">
        <v>124</v>
      </c>
      <c r="H123" t="s">
        <v>30</v>
      </c>
      <c r="O123">
        <v>402</v>
      </c>
      <c r="P123" t="s">
        <v>1761</v>
      </c>
      <c r="Q123">
        <v>1000</v>
      </c>
      <c r="R123" t="s">
        <v>157</v>
      </c>
      <c r="S123" t="s">
        <v>1762</v>
      </c>
      <c r="T123" t="s">
        <v>145</v>
      </c>
      <c r="U123">
        <v>0</v>
      </c>
    </row>
    <row r="124" spans="3:21" x14ac:dyDescent="0.3">
      <c r="C124" t="s">
        <v>1792</v>
      </c>
      <c r="D124" s="36">
        <v>46020</v>
      </c>
      <c r="E124" t="str">
        <f>IFERROR(VLOOKUP(A124,'Future et co'!A10:E5632,5,TRUE),"not found")</f>
        <v>not found</v>
      </c>
      <c r="F124" t="str">
        <f>IFERROR(VLOOKUP(A124,'Future et co'!CG11:CH10009,2,TRUE),"")</f>
        <v/>
      </c>
      <c r="G124">
        <v>124</v>
      </c>
      <c r="H124" t="s">
        <v>30</v>
      </c>
      <c r="O124">
        <v>402</v>
      </c>
      <c r="P124" t="s">
        <v>1761</v>
      </c>
      <c r="Q124">
        <v>1000</v>
      </c>
      <c r="R124" t="s">
        <v>157</v>
      </c>
      <c r="S124" t="s">
        <v>1762</v>
      </c>
      <c r="T124" t="s">
        <v>145</v>
      </c>
      <c r="U124">
        <v>0</v>
      </c>
    </row>
    <row r="125" spans="3:21" x14ac:dyDescent="0.3">
      <c r="C125" t="s">
        <v>1792</v>
      </c>
      <c r="D125" s="36">
        <v>46020</v>
      </c>
      <c r="E125" t="str">
        <f>IFERROR(VLOOKUP(A125,'Future et co'!A10:E5632,5,TRUE),"not found")</f>
        <v>not found</v>
      </c>
      <c r="F125" t="str">
        <f>IFERROR(VLOOKUP(A125,'Future et co'!CG11:CH10009,2,TRUE),"")</f>
        <v/>
      </c>
      <c r="G125">
        <v>124</v>
      </c>
      <c r="H125" t="s">
        <v>30</v>
      </c>
      <c r="O125">
        <v>402</v>
      </c>
      <c r="P125" t="s">
        <v>1761</v>
      </c>
      <c r="Q125">
        <v>1000</v>
      </c>
      <c r="R125" t="s">
        <v>157</v>
      </c>
      <c r="S125" t="s">
        <v>1762</v>
      </c>
      <c r="T125" t="s">
        <v>145</v>
      </c>
      <c r="U125">
        <v>0</v>
      </c>
    </row>
    <row r="126" spans="3:21" x14ac:dyDescent="0.3">
      <c r="C126" t="s">
        <v>1792</v>
      </c>
      <c r="D126" s="36">
        <v>46020</v>
      </c>
      <c r="E126" t="str">
        <f>IFERROR(VLOOKUP(A126,'Future et co'!A10:E5632,5,TRUE),"not found")</f>
        <v>not found</v>
      </c>
      <c r="F126" t="str">
        <f>IFERROR(VLOOKUP(A126,'Future et co'!CG11:CH10009,2,TRUE),"")</f>
        <v/>
      </c>
      <c r="G126">
        <v>124</v>
      </c>
      <c r="H126" t="s">
        <v>30</v>
      </c>
      <c r="O126">
        <v>402</v>
      </c>
      <c r="P126" t="s">
        <v>1761</v>
      </c>
      <c r="Q126">
        <v>1000</v>
      </c>
      <c r="R126" t="s">
        <v>157</v>
      </c>
      <c r="S126" t="s">
        <v>1762</v>
      </c>
      <c r="T126" t="s">
        <v>145</v>
      </c>
      <c r="U126">
        <v>0</v>
      </c>
    </row>
    <row r="127" spans="3:21" x14ac:dyDescent="0.3">
      <c r="C127" t="s">
        <v>1792</v>
      </c>
      <c r="D127" s="36">
        <v>46020</v>
      </c>
      <c r="E127" t="str">
        <f>IFERROR(VLOOKUP(A127,'Future et co'!A10:E5632,5,TRUE),"not found")</f>
        <v>not found</v>
      </c>
      <c r="F127" t="str">
        <f>IFERROR(VLOOKUP(A127,'Future et co'!CG11:CH10009,2,TRUE),"")</f>
        <v/>
      </c>
      <c r="G127">
        <v>124</v>
      </c>
      <c r="H127" t="s">
        <v>30</v>
      </c>
      <c r="O127">
        <v>402</v>
      </c>
      <c r="P127" t="s">
        <v>1761</v>
      </c>
      <c r="Q127">
        <v>1000</v>
      </c>
      <c r="R127" t="s">
        <v>157</v>
      </c>
      <c r="S127" t="s">
        <v>1762</v>
      </c>
      <c r="T127" t="s">
        <v>145</v>
      </c>
      <c r="U127">
        <v>0</v>
      </c>
    </row>
    <row r="128" spans="3:21" x14ac:dyDescent="0.3">
      <c r="C128" t="s">
        <v>1792</v>
      </c>
      <c r="D128" s="36">
        <v>46020</v>
      </c>
      <c r="E128" t="str">
        <f>IFERROR(VLOOKUP(A128,'Future et co'!A10:E5632,5,TRUE),"not found")</f>
        <v>not found</v>
      </c>
      <c r="F128" t="str">
        <f>IFERROR(VLOOKUP(A128,'Future et co'!CG11:CH10009,2,TRUE),"")</f>
        <v/>
      </c>
      <c r="G128">
        <v>124</v>
      </c>
      <c r="H128" t="s">
        <v>30</v>
      </c>
      <c r="O128">
        <v>402</v>
      </c>
      <c r="P128" t="s">
        <v>1761</v>
      </c>
      <c r="Q128">
        <v>1000</v>
      </c>
      <c r="R128" t="s">
        <v>157</v>
      </c>
      <c r="S128" t="s">
        <v>1762</v>
      </c>
      <c r="T128" t="s">
        <v>145</v>
      </c>
      <c r="U128">
        <v>0</v>
      </c>
    </row>
    <row r="129" spans="3:21" x14ac:dyDescent="0.3">
      <c r="C129" t="s">
        <v>1792</v>
      </c>
      <c r="D129" s="36">
        <v>46020</v>
      </c>
      <c r="E129" t="str">
        <f>IFERROR(VLOOKUP(A129,'Future et co'!A10:E5632,5,TRUE),"not found")</f>
        <v>not found</v>
      </c>
      <c r="F129" t="str">
        <f>IFERROR(VLOOKUP(A129,'Future et co'!CG11:CH10009,2,TRUE),"")</f>
        <v/>
      </c>
      <c r="G129">
        <v>124</v>
      </c>
      <c r="H129" t="s">
        <v>30</v>
      </c>
      <c r="O129">
        <v>402</v>
      </c>
      <c r="P129" t="s">
        <v>1761</v>
      </c>
      <c r="Q129">
        <v>1000</v>
      </c>
      <c r="R129" t="s">
        <v>157</v>
      </c>
      <c r="S129" t="s">
        <v>1762</v>
      </c>
      <c r="T129" t="s">
        <v>145</v>
      </c>
      <c r="U129">
        <v>0</v>
      </c>
    </row>
    <row r="130" spans="3:21" x14ac:dyDescent="0.3">
      <c r="C130" t="s">
        <v>1792</v>
      </c>
      <c r="D130" s="36">
        <v>46020</v>
      </c>
      <c r="E130" t="str">
        <f>IFERROR(VLOOKUP(A130,'Future et co'!A10:E5632,5,TRUE),"not found")</f>
        <v>not found</v>
      </c>
      <c r="F130" t="str">
        <f>IFERROR(VLOOKUP(A130,'Future et co'!CG11:CH10009,2,TRUE),"")</f>
        <v/>
      </c>
      <c r="G130">
        <v>124</v>
      </c>
      <c r="H130" t="s">
        <v>30</v>
      </c>
      <c r="O130">
        <v>402</v>
      </c>
      <c r="P130" t="s">
        <v>1761</v>
      </c>
      <c r="Q130">
        <v>1000</v>
      </c>
      <c r="R130" t="s">
        <v>157</v>
      </c>
      <c r="S130" t="s">
        <v>1762</v>
      </c>
      <c r="T130" t="s">
        <v>145</v>
      </c>
      <c r="U130">
        <v>0</v>
      </c>
    </row>
    <row r="131" spans="3:21" x14ac:dyDescent="0.3">
      <c r="C131" t="s">
        <v>1792</v>
      </c>
      <c r="D131" s="36">
        <v>46020</v>
      </c>
      <c r="E131" t="str">
        <f>IFERROR(VLOOKUP(A131,'Future et co'!A10:E5632,5,TRUE),"not found")</f>
        <v>not found</v>
      </c>
      <c r="F131" t="str">
        <f>IFERROR(VLOOKUP(A131,'Future et co'!CG11:CH10009,2,TRUE),"")</f>
        <v/>
      </c>
      <c r="G131">
        <v>124</v>
      </c>
      <c r="H131" t="s">
        <v>30</v>
      </c>
      <c r="O131">
        <v>402</v>
      </c>
      <c r="P131" t="s">
        <v>1761</v>
      </c>
      <c r="Q131">
        <v>1000</v>
      </c>
      <c r="R131" t="s">
        <v>157</v>
      </c>
      <c r="S131" t="s">
        <v>1762</v>
      </c>
      <c r="T131" t="s">
        <v>145</v>
      </c>
      <c r="U131">
        <v>0</v>
      </c>
    </row>
    <row r="132" spans="3:21" x14ac:dyDescent="0.3">
      <c r="C132" t="s">
        <v>1792</v>
      </c>
      <c r="D132" s="36">
        <v>46020</v>
      </c>
      <c r="E132" t="str">
        <f>IFERROR(VLOOKUP(A132,'Future et co'!A10:E5632,5,TRUE),"not found")</f>
        <v>not found</v>
      </c>
      <c r="F132" t="str">
        <f>IFERROR(VLOOKUP(A132,'Future et co'!CG11:CH10009,2,TRUE),"")</f>
        <v/>
      </c>
      <c r="G132">
        <v>124</v>
      </c>
      <c r="H132" t="s">
        <v>30</v>
      </c>
      <c r="O132">
        <v>402</v>
      </c>
      <c r="P132" t="s">
        <v>1761</v>
      </c>
      <c r="Q132">
        <v>1000</v>
      </c>
      <c r="R132" t="s">
        <v>157</v>
      </c>
      <c r="S132" t="s">
        <v>1762</v>
      </c>
      <c r="T132" t="s">
        <v>145</v>
      </c>
      <c r="U132">
        <v>0</v>
      </c>
    </row>
    <row r="133" spans="3:21" x14ac:dyDescent="0.3">
      <c r="C133" t="s">
        <v>1792</v>
      </c>
      <c r="D133" s="36">
        <v>46020</v>
      </c>
      <c r="E133" t="str">
        <f>IFERROR(VLOOKUP(A133,'Future et co'!A10:E5632,5,TRUE),"not found")</f>
        <v>not found</v>
      </c>
      <c r="F133" t="str">
        <f>IFERROR(VLOOKUP(A133,'Future et co'!CG11:CH10009,2,TRUE),"")</f>
        <v/>
      </c>
      <c r="G133">
        <v>124</v>
      </c>
      <c r="H133" t="s">
        <v>30</v>
      </c>
      <c r="O133">
        <v>402</v>
      </c>
      <c r="P133" t="s">
        <v>1761</v>
      </c>
      <c r="Q133">
        <v>1000</v>
      </c>
      <c r="R133" t="s">
        <v>157</v>
      </c>
      <c r="S133" t="s">
        <v>1762</v>
      </c>
      <c r="T133" t="s">
        <v>145</v>
      </c>
      <c r="U133">
        <v>0</v>
      </c>
    </row>
    <row r="134" spans="3:21" x14ac:dyDescent="0.3">
      <c r="C134" t="s">
        <v>1792</v>
      </c>
      <c r="D134" s="36">
        <v>46020</v>
      </c>
      <c r="E134" t="str">
        <f>IFERROR(VLOOKUP(A134,'Future et co'!A10:E5632,5,TRUE),"not found")</f>
        <v>not found</v>
      </c>
      <c r="F134" t="str">
        <f>IFERROR(VLOOKUP(A134,'Future et co'!CG11:CH10009,2,TRUE),"")</f>
        <v/>
      </c>
      <c r="G134">
        <v>124</v>
      </c>
      <c r="H134" t="s">
        <v>30</v>
      </c>
      <c r="O134">
        <v>402</v>
      </c>
      <c r="P134" t="s">
        <v>1761</v>
      </c>
      <c r="Q134">
        <v>1000</v>
      </c>
      <c r="R134" t="s">
        <v>157</v>
      </c>
      <c r="S134" t="s">
        <v>1762</v>
      </c>
      <c r="T134" t="s">
        <v>145</v>
      </c>
      <c r="U134">
        <v>0</v>
      </c>
    </row>
    <row r="135" spans="3:21" x14ac:dyDescent="0.3">
      <c r="C135" t="s">
        <v>1792</v>
      </c>
      <c r="D135" s="36">
        <v>46020</v>
      </c>
      <c r="E135" t="str">
        <f>IFERROR(VLOOKUP(A135,'Future et co'!A10:E5632,5,TRUE),"not found")</f>
        <v>not found</v>
      </c>
      <c r="F135" t="str">
        <f>IFERROR(VLOOKUP(A135,'Future et co'!CG11:CH10009,2,TRUE),"")</f>
        <v/>
      </c>
      <c r="G135">
        <v>124</v>
      </c>
      <c r="H135" t="s">
        <v>30</v>
      </c>
      <c r="O135">
        <v>402</v>
      </c>
      <c r="P135" t="s">
        <v>1761</v>
      </c>
      <c r="Q135">
        <v>1000</v>
      </c>
      <c r="R135" t="s">
        <v>157</v>
      </c>
      <c r="S135" t="s">
        <v>1762</v>
      </c>
      <c r="T135" t="s">
        <v>145</v>
      </c>
      <c r="U135">
        <v>0</v>
      </c>
    </row>
    <row r="136" spans="3:21" x14ac:dyDescent="0.3">
      <c r="C136" t="s">
        <v>1792</v>
      </c>
      <c r="D136" s="36">
        <v>46020</v>
      </c>
      <c r="E136" t="str">
        <f>IFERROR(VLOOKUP(A136,'Future et co'!A10:E5632,5,TRUE),"not found")</f>
        <v>not found</v>
      </c>
      <c r="F136" t="str">
        <f>IFERROR(VLOOKUP(A136,'Future et co'!CG11:CH10009,2,TRUE),"")</f>
        <v/>
      </c>
      <c r="G136">
        <v>124</v>
      </c>
      <c r="H136" t="s">
        <v>30</v>
      </c>
      <c r="O136">
        <v>402</v>
      </c>
      <c r="P136" t="s">
        <v>1761</v>
      </c>
      <c r="Q136">
        <v>1000</v>
      </c>
      <c r="R136" t="s">
        <v>157</v>
      </c>
      <c r="S136" t="s">
        <v>1762</v>
      </c>
      <c r="T136" t="s">
        <v>145</v>
      </c>
      <c r="U136">
        <v>0</v>
      </c>
    </row>
    <row r="137" spans="3:21" x14ac:dyDescent="0.3">
      <c r="C137" t="s">
        <v>1792</v>
      </c>
      <c r="D137" s="36">
        <v>46020</v>
      </c>
      <c r="E137" t="str">
        <f>IFERROR(VLOOKUP(A137,'Future et co'!A10:E5632,5,TRUE),"not found")</f>
        <v>not found</v>
      </c>
      <c r="F137" t="str">
        <f>IFERROR(VLOOKUP(A137,'Future et co'!CG11:CH10009,2,TRUE),"")</f>
        <v/>
      </c>
      <c r="G137">
        <v>124</v>
      </c>
      <c r="H137" t="s">
        <v>30</v>
      </c>
      <c r="O137">
        <v>402</v>
      </c>
      <c r="P137" t="s">
        <v>1761</v>
      </c>
      <c r="Q137">
        <v>1000</v>
      </c>
      <c r="R137" t="s">
        <v>157</v>
      </c>
      <c r="S137" t="s">
        <v>1762</v>
      </c>
      <c r="T137" t="s">
        <v>145</v>
      </c>
      <c r="U137">
        <v>0</v>
      </c>
    </row>
    <row r="138" spans="3:21" x14ac:dyDescent="0.3">
      <c r="C138" t="s">
        <v>1792</v>
      </c>
      <c r="D138" s="36">
        <v>46020</v>
      </c>
      <c r="E138" t="str">
        <f>IFERROR(VLOOKUP(A138,'Future et co'!A10:E5632,5,TRUE),"not found")</f>
        <v>not found</v>
      </c>
      <c r="F138" t="str">
        <f>IFERROR(VLOOKUP(A138,'Future et co'!CG11:CH10009,2,TRUE),"")</f>
        <v/>
      </c>
      <c r="G138">
        <v>124</v>
      </c>
      <c r="H138" t="s">
        <v>30</v>
      </c>
      <c r="O138">
        <v>402</v>
      </c>
      <c r="P138" t="s">
        <v>1761</v>
      </c>
      <c r="Q138">
        <v>1000</v>
      </c>
      <c r="R138" t="s">
        <v>157</v>
      </c>
      <c r="S138" t="s">
        <v>1762</v>
      </c>
      <c r="T138" t="s">
        <v>145</v>
      </c>
      <c r="U138">
        <v>0</v>
      </c>
    </row>
    <row r="139" spans="3:21" x14ac:dyDescent="0.3">
      <c r="C139" t="s">
        <v>1792</v>
      </c>
      <c r="D139" s="36">
        <v>46020</v>
      </c>
      <c r="E139" t="str">
        <f>IFERROR(VLOOKUP(A139,'Future et co'!A10:E5632,5,TRUE),"not found")</f>
        <v>not found</v>
      </c>
      <c r="F139" t="str">
        <f>IFERROR(VLOOKUP(A139,'Future et co'!CG11:CH10009,2,TRUE),"")</f>
        <v/>
      </c>
      <c r="G139">
        <v>124</v>
      </c>
      <c r="H139" t="s">
        <v>30</v>
      </c>
      <c r="O139">
        <v>402</v>
      </c>
      <c r="P139" t="s">
        <v>1761</v>
      </c>
      <c r="Q139">
        <v>1000</v>
      </c>
      <c r="R139" t="s">
        <v>157</v>
      </c>
      <c r="S139" t="s">
        <v>1762</v>
      </c>
      <c r="T139" t="s">
        <v>145</v>
      </c>
      <c r="U139">
        <v>0</v>
      </c>
    </row>
    <row r="140" spans="3:21" x14ac:dyDescent="0.3">
      <c r="C140" t="s">
        <v>1792</v>
      </c>
      <c r="D140" s="36">
        <v>46020</v>
      </c>
      <c r="E140" t="str">
        <f>IFERROR(VLOOKUP(A140,'Future et co'!A10:E5632,5,TRUE),"not found")</f>
        <v>not found</v>
      </c>
      <c r="F140" t="str">
        <f>IFERROR(VLOOKUP(A140,'Future et co'!CG11:CH10009,2,TRUE),"")</f>
        <v/>
      </c>
      <c r="G140">
        <v>124</v>
      </c>
      <c r="H140" t="s">
        <v>30</v>
      </c>
      <c r="O140">
        <v>402</v>
      </c>
      <c r="P140" t="s">
        <v>1761</v>
      </c>
      <c r="Q140">
        <v>1000</v>
      </c>
      <c r="R140" t="s">
        <v>157</v>
      </c>
      <c r="S140" t="s">
        <v>1762</v>
      </c>
      <c r="T140" t="s">
        <v>145</v>
      </c>
      <c r="U140">
        <v>0</v>
      </c>
    </row>
    <row r="141" spans="3:21" x14ac:dyDescent="0.3">
      <c r="C141" t="s">
        <v>1792</v>
      </c>
      <c r="D141" s="36">
        <v>46020</v>
      </c>
      <c r="E141" t="str">
        <f>IFERROR(VLOOKUP(A141,'Future et co'!A10:E5632,5,TRUE),"not found")</f>
        <v>not found</v>
      </c>
      <c r="F141" t="str">
        <f>IFERROR(VLOOKUP(A141,'Future et co'!CG11:CH10009,2,TRUE),"")</f>
        <v/>
      </c>
      <c r="G141">
        <v>124</v>
      </c>
      <c r="H141" t="s">
        <v>30</v>
      </c>
      <c r="O141">
        <v>402</v>
      </c>
      <c r="P141" t="s">
        <v>1761</v>
      </c>
      <c r="Q141">
        <v>1000</v>
      </c>
      <c r="R141" t="s">
        <v>157</v>
      </c>
      <c r="S141" t="s">
        <v>1762</v>
      </c>
      <c r="T141" t="s">
        <v>145</v>
      </c>
      <c r="U141">
        <v>0</v>
      </c>
    </row>
    <row r="142" spans="3:21" x14ac:dyDescent="0.3">
      <c r="C142" t="s">
        <v>1792</v>
      </c>
      <c r="D142" s="36">
        <v>46020</v>
      </c>
      <c r="E142" t="str">
        <f>IFERROR(VLOOKUP(A142,'Future et co'!A10:E5632,5,TRUE),"not found")</f>
        <v>not found</v>
      </c>
      <c r="F142" t="str">
        <f>IFERROR(VLOOKUP(A142,'Future et co'!CG11:CH10009,2,TRUE),"")</f>
        <v/>
      </c>
      <c r="G142">
        <v>124</v>
      </c>
      <c r="H142" t="s">
        <v>30</v>
      </c>
      <c r="O142">
        <v>402</v>
      </c>
      <c r="P142" t="s">
        <v>1761</v>
      </c>
      <c r="Q142">
        <v>1000</v>
      </c>
      <c r="R142" t="s">
        <v>157</v>
      </c>
      <c r="S142" t="s">
        <v>1762</v>
      </c>
      <c r="T142" t="s">
        <v>145</v>
      </c>
      <c r="U142">
        <v>0</v>
      </c>
    </row>
    <row r="143" spans="3:21" x14ac:dyDescent="0.3">
      <c r="C143" t="s">
        <v>1792</v>
      </c>
      <c r="D143" s="36">
        <v>46020</v>
      </c>
      <c r="E143" t="str">
        <f>IFERROR(VLOOKUP(A143,'Future et co'!A10:E5632,5,TRUE),"not found")</f>
        <v>not found</v>
      </c>
      <c r="F143" t="str">
        <f>IFERROR(VLOOKUP(A143,'Future et co'!CG11:CH10009,2,TRUE),"")</f>
        <v/>
      </c>
      <c r="G143">
        <v>124</v>
      </c>
      <c r="H143" t="s">
        <v>30</v>
      </c>
      <c r="O143">
        <v>402</v>
      </c>
      <c r="P143" t="s">
        <v>1761</v>
      </c>
      <c r="Q143">
        <v>1000</v>
      </c>
      <c r="R143" t="s">
        <v>157</v>
      </c>
      <c r="S143" t="s">
        <v>1762</v>
      </c>
      <c r="T143" t="s">
        <v>145</v>
      </c>
      <c r="U143">
        <v>0</v>
      </c>
    </row>
    <row r="144" spans="3:21" x14ac:dyDescent="0.3">
      <c r="C144" t="s">
        <v>1792</v>
      </c>
      <c r="D144" s="36">
        <v>46020</v>
      </c>
      <c r="E144" t="str">
        <f>IFERROR(VLOOKUP(A144,'Future et co'!A10:E5632,5,TRUE),"not found")</f>
        <v>not found</v>
      </c>
      <c r="F144" t="str">
        <f>IFERROR(VLOOKUP(A144,'Future et co'!CG11:CH10009,2,TRUE),"")</f>
        <v/>
      </c>
      <c r="G144">
        <v>124</v>
      </c>
      <c r="H144" t="s">
        <v>30</v>
      </c>
      <c r="O144">
        <v>402</v>
      </c>
      <c r="P144" t="s">
        <v>1761</v>
      </c>
      <c r="Q144">
        <v>1000</v>
      </c>
      <c r="R144" t="s">
        <v>157</v>
      </c>
      <c r="S144" t="s">
        <v>1762</v>
      </c>
      <c r="T144" t="s">
        <v>145</v>
      </c>
      <c r="U144">
        <v>0</v>
      </c>
    </row>
    <row r="145" spans="3:21" x14ac:dyDescent="0.3">
      <c r="C145" t="s">
        <v>1792</v>
      </c>
      <c r="D145" s="36">
        <v>46020</v>
      </c>
      <c r="E145" t="str">
        <f>IFERROR(VLOOKUP(A145,'Future et co'!A10:E5632,5,TRUE),"not found")</f>
        <v>not found</v>
      </c>
      <c r="F145" t="str">
        <f>IFERROR(VLOOKUP(A145,'Future et co'!CG11:CH10009,2,TRUE),"")</f>
        <v/>
      </c>
      <c r="G145">
        <v>124</v>
      </c>
      <c r="H145" t="s">
        <v>30</v>
      </c>
      <c r="O145">
        <v>402</v>
      </c>
      <c r="P145" t="s">
        <v>1761</v>
      </c>
      <c r="Q145">
        <v>1000</v>
      </c>
      <c r="R145" t="s">
        <v>157</v>
      </c>
      <c r="S145" t="s">
        <v>1762</v>
      </c>
      <c r="T145" t="s">
        <v>145</v>
      </c>
      <c r="U145">
        <v>0</v>
      </c>
    </row>
    <row r="146" spans="3:21" x14ac:dyDescent="0.3">
      <c r="C146" t="s">
        <v>1792</v>
      </c>
      <c r="D146" s="36">
        <v>46020</v>
      </c>
      <c r="E146" t="str">
        <f>IFERROR(VLOOKUP(A146,'Future et co'!A10:E5632,5,TRUE),"not found")</f>
        <v>not found</v>
      </c>
      <c r="F146" t="str">
        <f>IFERROR(VLOOKUP(A146,'Future et co'!CG11:CH10009,2,TRUE),"")</f>
        <v/>
      </c>
      <c r="G146">
        <v>124</v>
      </c>
      <c r="H146" t="s">
        <v>30</v>
      </c>
      <c r="O146">
        <v>402</v>
      </c>
      <c r="P146" t="s">
        <v>1761</v>
      </c>
      <c r="Q146">
        <v>1000</v>
      </c>
      <c r="R146" t="s">
        <v>157</v>
      </c>
      <c r="S146" t="s">
        <v>1762</v>
      </c>
      <c r="T146" t="s">
        <v>145</v>
      </c>
      <c r="U146">
        <v>0</v>
      </c>
    </row>
    <row r="147" spans="3:21" x14ac:dyDescent="0.3">
      <c r="C147" t="s">
        <v>1792</v>
      </c>
      <c r="D147" s="36">
        <v>46020</v>
      </c>
      <c r="E147" t="str">
        <f>IFERROR(VLOOKUP(A147,'Future et co'!A10:E5632,5,TRUE),"not found")</f>
        <v>not found</v>
      </c>
      <c r="F147" t="str">
        <f>IFERROR(VLOOKUP(A147,'Future et co'!CG11:CH10009,2,TRUE),"")</f>
        <v/>
      </c>
      <c r="G147">
        <v>124</v>
      </c>
      <c r="H147" t="s">
        <v>30</v>
      </c>
      <c r="O147">
        <v>402</v>
      </c>
      <c r="P147" t="s">
        <v>1761</v>
      </c>
      <c r="Q147">
        <v>1000</v>
      </c>
      <c r="R147" t="s">
        <v>157</v>
      </c>
      <c r="S147" t="s">
        <v>1762</v>
      </c>
      <c r="T147" t="s">
        <v>145</v>
      </c>
      <c r="U147">
        <v>0</v>
      </c>
    </row>
    <row r="148" spans="3:21" x14ac:dyDescent="0.3">
      <c r="C148" t="s">
        <v>1792</v>
      </c>
      <c r="D148" s="36">
        <v>46020</v>
      </c>
      <c r="E148" t="str">
        <f>IFERROR(VLOOKUP(A148,'Future et co'!A10:E5632,5,TRUE),"not found")</f>
        <v>not found</v>
      </c>
      <c r="F148" t="str">
        <f>IFERROR(VLOOKUP(A148,'Future et co'!CG11:CH10009,2,TRUE),"")</f>
        <v/>
      </c>
      <c r="G148">
        <v>124</v>
      </c>
      <c r="H148" t="s">
        <v>30</v>
      </c>
      <c r="O148">
        <v>402</v>
      </c>
      <c r="P148" t="s">
        <v>1761</v>
      </c>
      <c r="Q148">
        <v>1000</v>
      </c>
      <c r="R148" t="s">
        <v>157</v>
      </c>
      <c r="S148" t="s">
        <v>1762</v>
      </c>
      <c r="T148" t="s">
        <v>145</v>
      </c>
      <c r="U148">
        <v>0</v>
      </c>
    </row>
    <row r="149" spans="3:21" x14ac:dyDescent="0.3">
      <c r="C149" t="s">
        <v>1792</v>
      </c>
      <c r="D149" s="36">
        <v>46020</v>
      </c>
      <c r="E149" t="str">
        <f>IFERROR(VLOOKUP(A149,'Future et co'!A10:E5632,5,TRUE),"not found")</f>
        <v>not found</v>
      </c>
      <c r="F149" t="str">
        <f>IFERROR(VLOOKUP(A149,'Future et co'!CG11:CH10009,2,TRUE),"")</f>
        <v/>
      </c>
      <c r="G149">
        <v>124</v>
      </c>
      <c r="H149" t="s">
        <v>30</v>
      </c>
      <c r="O149">
        <v>402</v>
      </c>
      <c r="P149" t="s">
        <v>1761</v>
      </c>
      <c r="Q149">
        <v>1000</v>
      </c>
      <c r="R149" t="s">
        <v>157</v>
      </c>
      <c r="S149" t="s">
        <v>1762</v>
      </c>
      <c r="T149" t="s">
        <v>145</v>
      </c>
      <c r="U149">
        <v>0</v>
      </c>
    </row>
    <row r="150" spans="3:21" x14ac:dyDescent="0.3">
      <c r="C150" t="s">
        <v>1792</v>
      </c>
      <c r="D150" s="36">
        <v>46020</v>
      </c>
      <c r="E150" t="str">
        <f>IFERROR(VLOOKUP(A150,'Future et co'!A10:E5632,5,TRUE),"not found")</f>
        <v>not found</v>
      </c>
      <c r="F150" t="str">
        <f>IFERROR(VLOOKUP(A150,'Future et co'!CG11:CH10009,2,TRUE),"")</f>
        <v/>
      </c>
      <c r="G150">
        <v>124</v>
      </c>
      <c r="H150" t="s">
        <v>30</v>
      </c>
      <c r="O150">
        <v>402</v>
      </c>
      <c r="P150" t="s">
        <v>1761</v>
      </c>
      <c r="Q150">
        <v>1000</v>
      </c>
      <c r="R150" t="s">
        <v>157</v>
      </c>
      <c r="S150" t="s">
        <v>1762</v>
      </c>
      <c r="T150" t="s">
        <v>145</v>
      </c>
      <c r="U150">
        <v>0</v>
      </c>
    </row>
    <row r="151" spans="3:21" x14ac:dyDescent="0.3">
      <c r="C151" t="s">
        <v>1792</v>
      </c>
      <c r="D151" s="36">
        <v>46020</v>
      </c>
      <c r="E151" t="str">
        <f>IFERROR(VLOOKUP(A151,'Future et co'!A10:E5632,5,TRUE),"not found")</f>
        <v>not found</v>
      </c>
      <c r="F151" t="str">
        <f>IFERROR(VLOOKUP(A151,'Future et co'!CG11:CH10009,2,TRUE),"")</f>
        <v/>
      </c>
      <c r="G151">
        <v>124</v>
      </c>
      <c r="H151" t="s">
        <v>30</v>
      </c>
      <c r="O151">
        <v>402</v>
      </c>
      <c r="P151" t="s">
        <v>1761</v>
      </c>
      <c r="Q151">
        <v>1000</v>
      </c>
      <c r="R151" t="s">
        <v>157</v>
      </c>
      <c r="S151" t="s">
        <v>1762</v>
      </c>
      <c r="T151" t="s">
        <v>145</v>
      </c>
      <c r="U151">
        <v>0</v>
      </c>
    </row>
    <row r="152" spans="3:21" x14ac:dyDescent="0.3">
      <c r="C152" t="s">
        <v>1792</v>
      </c>
      <c r="D152" s="36">
        <v>46020</v>
      </c>
      <c r="E152" t="str">
        <f>IFERROR(VLOOKUP(A152,'Future et co'!A10:E5632,5,TRUE),"not found")</f>
        <v>not found</v>
      </c>
      <c r="F152" t="str">
        <f>IFERROR(VLOOKUP(A152,'Future et co'!CG11:CH10009,2,TRUE),"")</f>
        <v/>
      </c>
      <c r="G152">
        <v>124</v>
      </c>
      <c r="H152" t="s">
        <v>30</v>
      </c>
      <c r="O152">
        <v>402</v>
      </c>
      <c r="P152" t="s">
        <v>1761</v>
      </c>
      <c r="Q152">
        <v>1000</v>
      </c>
      <c r="R152" t="s">
        <v>157</v>
      </c>
      <c r="S152" t="s">
        <v>1762</v>
      </c>
      <c r="T152" t="s">
        <v>145</v>
      </c>
      <c r="U152">
        <v>0</v>
      </c>
    </row>
    <row r="153" spans="3:21" x14ac:dyDescent="0.3">
      <c r="C153" t="s">
        <v>1792</v>
      </c>
      <c r="D153" s="36">
        <v>46020</v>
      </c>
      <c r="E153" t="str">
        <f>IFERROR(VLOOKUP(A153,'Future et co'!A10:E5632,5,TRUE),"not found")</f>
        <v>not found</v>
      </c>
      <c r="F153" t="str">
        <f>IFERROR(VLOOKUP(A153,'Future et co'!CG11:CH10009,2,TRUE),"")</f>
        <v/>
      </c>
      <c r="G153">
        <v>124</v>
      </c>
      <c r="H153" t="s">
        <v>30</v>
      </c>
      <c r="O153">
        <v>402</v>
      </c>
      <c r="P153" t="s">
        <v>1761</v>
      </c>
      <c r="Q153">
        <v>1000</v>
      </c>
      <c r="R153" t="s">
        <v>157</v>
      </c>
      <c r="S153" t="s">
        <v>1762</v>
      </c>
      <c r="T153" t="s">
        <v>145</v>
      </c>
      <c r="U153">
        <v>0</v>
      </c>
    </row>
    <row r="154" spans="3:21" x14ac:dyDescent="0.3">
      <c r="C154" t="s">
        <v>1792</v>
      </c>
      <c r="D154" s="36">
        <v>46020</v>
      </c>
      <c r="E154" t="str">
        <f>IFERROR(VLOOKUP(A154,'Future et co'!A10:E5632,5,TRUE),"not found")</f>
        <v>not found</v>
      </c>
      <c r="F154" t="str">
        <f>IFERROR(VLOOKUP(A154,'Future et co'!CG11:CH10009,2,TRUE),"")</f>
        <v/>
      </c>
      <c r="G154">
        <v>124</v>
      </c>
      <c r="H154" t="s">
        <v>30</v>
      </c>
      <c r="O154">
        <v>402</v>
      </c>
      <c r="P154" t="s">
        <v>1761</v>
      </c>
      <c r="Q154">
        <v>1000</v>
      </c>
      <c r="R154" t="s">
        <v>157</v>
      </c>
      <c r="S154" t="s">
        <v>1762</v>
      </c>
      <c r="T154" t="s">
        <v>145</v>
      </c>
      <c r="U154">
        <v>0</v>
      </c>
    </row>
    <row r="155" spans="3:21" x14ac:dyDescent="0.3">
      <c r="C155" t="s">
        <v>1792</v>
      </c>
      <c r="D155" s="36">
        <v>46020</v>
      </c>
      <c r="E155" t="str">
        <f>IFERROR(VLOOKUP(A155,'Future et co'!A10:E5632,5,TRUE),"not found")</f>
        <v>not found</v>
      </c>
      <c r="F155" t="str">
        <f>IFERROR(VLOOKUP(A155,'Future et co'!CG11:CH10009,2,TRUE),"")</f>
        <v/>
      </c>
      <c r="G155">
        <v>124</v>
      </c>
      <c r="H155" t="s">
        <v>30</v>
      </c>
      <c r="O155">
        <v>402</v>
      </c>
      <c r="P155" t="s">
        <v>1761</v>
      </c>
      <c r="Q155">
        <v>1000</v>
      </c>
      <c r="R155" t="s">
        <v>157</v>
      </c>
      <c r="S155" t="s">
        <v>1762</v>
      </c>
      <c r="T155" t="s">
        <v>145</v>
      </c>
      <c r="U155">
        <v>0</v>
      </c>
    </row>
    <row r="156" spans="3:21" x14ac:dyDescent="0.3">
      <c r="C156" t="s">
        <v>1792</v>
      </c>
      <c r="D156" s="36">
        <v>46020</v>
      </c>
      <c r="E156" t="str">
        <f>IFERROR(VLOOKUP(A156,'Future et co'!A10:E5632,5,TRUE),"not found")</f>
        <v>not found</v>
      </c>
      <c r="F156" t="str">
        <f>IFERROR(VLOOKUP(A156,'Future et co'!CG11:CH10009,2,TRUE),"")</f>
        <v/>
      </c>
      <c r="G156">
        <v>124</v>
      </c>
      <c r="H156" t="s">
        <v>30</v>
      </c>
      <c r="O156">
        <v>402</v>
      </c>
      <c r="P156" t="s">
        <v>1761</v>
      </c>
      <c r="Q156">
        <v>1000</v>
      </c>
      <c r="R156" t="s">
        <v>157</v>
      </c>
      <c r="S156" t="s">
        <v>1762</v>
      </c>
      <c r="T156" t="s">
        <v>145</v>
      </c>
      <c r="U156">
        <v>0</v>
      </c>
    </row>
    <row r="157" spans="3:21" x14ac:dyDescent="0.3">
      <c r="C157" t="s">
        <v>1792</v>
      </c>
      <c r="D157" s="36">
        <v>46020</v>
      </c>
      <c r="E157" t="str">
        <f>IFERROR(VLOOKUP(A157,'Future et co'!A10:E5632,5,TRUE),"not found")</f>
        <v>not found</v>
      </c>
      <c r="F157" t="str">
        <f>IFERROR(VLOOKUP(A157,'Future et co'!CG11:CH10009,2,TRUE),"")</f>
        <v/>
      </c>
      <c r="G157">
        <v>124</v>
      </c>
      <c r="H157" t="s">
        <v>30</v>
      </c>
      <c r="O157">
        <v>402</v>
      </c>
      <c r="P157" t="s">
        <v>1761</v>
      </c>
      <c r="Q157">
        <v>1000</v>
      </c>
      <c r="R157" t="s">
        <v>157</v>
      </c>
      <c r="S157" t="s">
        <v>1762</v>
      </c>
      <c r="T157" t="s">
        <v>145</v>
      </c>
      <c r="U157">
        <v>0</v>
      </c>
    </row>
    <row r="158" spans="3:21" x14ac:dyDescent="0.3">
      <c r="C158" t="s">
        <v>1792</v>
      </c>
      <c r="D158" s="36">
        <v>46020</v>
      </c>
      <c r="E158" t="str">
        <f>IFERROR(VLOOKUP(A158,'Future et co'!A10:E5632,5,TRUE),"not found")</f>
        <v>not found</v>
      </c>
      <c r="F158" t="str">
        <f>IFERROR(VLOOKUP(A158,'Future et co'!CG11:CH10009,2,TRUE),"")</f>
        <v/>
      </c>
      <c r="G158">
        <v>124</v>
      </c>
      <c r="H158" t="s">
        <v>30</v>
      </c>
      <c r="O158">
        <v>402</v>
      </c>
      <c r="P158" t="s">
        <v>1761</v>
      </c>
      <c r="Q158">
        <v>1000</v>
      </c>
      <c r="R158" t="s">
        <v>157</v>
      </c>
      <c r="S158" t="s">
        <v>1762</v>
      </c>
      <c r="T158" t="s">
        <v>145</v>
      </c>
      <c r="U158">
        <v>0</v>
      </c>
    </row>
    <row r="159" spans="3:21" x14ac:dyDescent="0.3">
      <c r="C159" t="s">
        <v>1792</v>
      </c>
      <c r="D159" s="36">
        <v>46020</v>
      </c>
      <c r="E159" t="str">
        <f>IFERROR(VLOOKUP(A159,'Future et co'!A10:E5632,5,TRUE),"not found")</f>
        <v>not found</v>
      </c>
      <c r="F159" t="str">
        <f>IFERROR(VLOOKUP(A159,'Future et co'!CG11:CH10009,2,TRUE),"")</f>
        <v/>
      </c>
      <c r="G159">
        <v>124</v>
      </c>
      <c r="H159" t="s">
        <v>30</v>
      </c>
      <c r="O159">
        <v>402</v>
      </c>
      <c r="P159" t="s">
        <v>1761</v>
      </c>
      <c r="Q159">
        <v>1000</v>
      </c>
      <c r="R159" t="s">
        <v>157</v>
      </c>
      <c r="S159" t="s">
        <v>1762</v>
      </c>
      <c r="T159" t="s">
        <v>145</v>
      </c>
      <c r="U159">
        <v>0</v>
      </c>
    </row>
    <row r="160" spans="3:21" x14ac:dyDescent="0.3">
      <c r="C160" t="s">
        <v>1792</v>
      </c>
      <c r="D160" s="36">
        <v>46020</v>
      </c>
      <c r="E160" t="str">
        <f>IFERROR(VLOOKUP(A160,'Future et co'!A10:E5632,5,TRUE),"not found")</f>
        <v>not found</v>
      </c>
      <c r="F160" t="str">
        <f>IFERROR(VLOOKUP(A160,'Future et co'!CG11:CH10009,2,TRUE),"")</f>
        <v/>
      </c>
      <c r="G160">
        <v>124</v>
      </c>
      <c r="H160" t="s">
        <v>30</v>
      </c>
      <c r="O160">
        <v>402</v>
      </c>
      <c r="P160" t="s">
        <v>1761</v>
      </c>
      <c r="Q160">
        <v>1000</v>
      </c>
      <c r="R160" t="s">
        <v>157</v>
      </c>
      <c r="S160" t="s">
        <v>1762</v>
      </c>
      <c r="T160" t="s">
        <v>145</v>
      </c>
      <c r="U160">
        <v>0</v>
      </c>
    </row>
    <row r="161" spans="3:21" x14ac:dyDescent="0.3">
      <c r="C161" t="s">
        <v>1792</v>
      </c>
      <c r="D161" s="36">
        <v>46020</v>
      </c>
      <c r="E161" t="str">
        <f>IFERROR(VLOOKUP(A161,'Future et co'!A10:E5632,5,TRUE),"not found")</f>
        <v>not found</v>
      </c>
      <c r="F161" t="str">
        <f>IFERROR(VLOOKUP(A161,'Future et co'!CG11:CH10009,2,TRUE),"")</f>
        <v/>
      </c>
      <c r="G161">
        <v>124</v>
      </c>
      <c r="H161" t="s">
        <v>30</v>
      </c>
      <c r="O161">
        <v>402</v>
      </c>
      <c r="P161" t="s">
        <v>1761</v>
      </c>
      <c r="Q161">
        <v>1000</v>
      </c>
      <c r="R161" t="s">
        <v>157</v>
      </c>
      <c r="S161" t="s">
        <v>1762</v>
      </c>
      <c r="T161" t="s">
        <v>145</v>
      </c>
      <c r="U161">
        <v>0</v>
      </c>
    </row>
    <row r="162" spans="3:21" x14ac:dyDescent="0.3">
      <c r="C162" t="s">
        <v>1792</v>
      </c>
      <c r="D162" s="36">
        <v>46020</v>
      </c>
      <c r="E162" t="str">
        <f>IFERROR(VLOOKUP(A162,'Future et co'!A10:E5632,5,TRUE),"not found")</f>
        <v>not found</v>
      </c>
      <c r="F162" t="str">
        <f>IFERROR(VLOOKUP(A162,'Future et co'!CG11:CH10009,2,TRUE),"")</f>
        <v/>
      </c>
      <c r="G162">
        <v>124</v>
      </c>
      <c r="H162" t="s">
        <v>30</v>
      </c>
      <c r="O162">
        <v>402</v>
      </c>
      <c r="P162" t="s">
        <v>1761</v>
      </c>
      <c r="Q162">
        <v>1000</v>
      </c>
      <c r="R162" t="s">
        <v>157</v>
      </c>
      <c r="S162" t="s">
        <v>1762</v>
      </c>
      <c r="T162" t="s">
        <v>145</v>
      </c>
      <c r="U162">
        <v>0</v>
      </c>
    </row>
    <row r="163" spans="3:21" x14ac:dyDescent="0.3">
      <c r="C163" t="s">
        <v>1792</v>
      </c>
      <c r="D163" s="36">
        <v>46020</v>
      </c>
      <c r="E163" t="str">
        <f>IFERROR(VLOOKUP(A163,'Future et co'!A10:E5632,5,TRUE),"not found")</f>
        <v>not found</v>
      </c>
      <c r="F163" t="str">
        <f>IFERROR(VLOOKUP(A163,'Future et co'!CG11:CH10009,2,TRUE),"")</f>
        <v/>
      </c>
      <c r="G163">
        <v>124</v>
      </c>
      <c r="H163" t="s">
        <v>30</v>
      </c>
      <c r="O163">
        <v>402</v>
      </c>
      <c r="P163" t="s">
        <v>1761</v>
      </c>
      <c r="Q163">
        <v>1000</v>
      </c>
      <c r="R163" t="s">
        <v>157</v>
      </c>
      <c r="S163" t="s">
        <v>1762</v>
      </c>
      <c r="T163" t="s">
        <v>145</v>
      </c>
      <c r="U163">
        <v>0</v>
      </c>
    </row>
    <row r="164" spans="3:21" x14ac:dyDescent="0.3">
      <c r="C164" t="s">
        <v>1792</v>
      </c>
      <c r="D164" s="36">
        <v>46020</v>
      </c>
      <c r="E164" t="str">
        <f>IFERROR(VLOOKUP(A164,'Future et co'!A10:E5632,5,TRUE),"not found")</f>
        <v>not found</v>
      </c>
      <c r="F164" t="str">
        <f>IFERROR(VLOOKUP(A164,'Future et co'!CG11:CH10009,2,TRUE),"")</f>
        <v/>
      </c>
      <c r="G164">
        <v>124</v>
      </c>
      <c r="H164" t="s">
        <v>30</v>
      </c>
      <c r="O164">
        <v>402</v>
      </c>
      <c r="P164" t="s">
        <v>1761</v>
      </c>
      <c r="Q164">
        <v>1000</v>
      </c>
      <c r="R164" t="s">
        <v>157</v>
      </c>
      <c r="S164" t="s">
        <v>1762</v>
      </c>
      <c r="T164" t="s">
        <v>145</v>
      </c>
      <c r="U164">
        <v>0</v>
      </c>
    </row>
    <row r="165" spans="3:21" x14ac:dyDescent="0.3">
      <c r="C165" t="s">
        <v>1792</v>
      </c>
      <c r="D165" s="36">
        <v>46020</v>
      </c>
      <c r="E165" t="str">
        <f>IFERROR(VLOOKUP(A165,'Future et co'!A10:E5632,5,TRUE),"not found")</f>
        <v>not found</v>
      </c>
      <c r="F165" t="str">
        <f>IFERROR(VLOOKUP(A165,'Future et co'!CG11:CH10009,2,TRUE),"")</f>
        <v/>
      </c>
      <c r="G165">
        <v>124</v>
      </c>
      <c r="H165" t="s">
        <v>30</v>
      </c>
      <c r="O165">
        <v>402</v>
      </c>
      <c r="P165" t="s">
        <v>1761</v>
      </c>
      <c r="Q165">
        <v>1000</v>
      </c>
      <c r="R165" t="s">
        <v>157</v>
      </c>
      <c r="S165" t="s">
        <v>1762</v>
      </c>
      <c r="T165" t="s">
        <v>145</v>
      </c>
      <c r="U165">
        <v>0</v>
      </c>
    </row>
    <row r="166" spans="3:21" x14ac:dyDescent="0.3">
      <c r="C166" t="s">
        <v>1792</v>
      </c>
      <c r="D166" s="36">
        <v>46020</v>
      </c>
      <c r="E166" t="str">
        <f>IFERROR(VLOOKUP(A166,'Future et co'!A10:E5632,5,TRUE),"not found")</f>
        <v>not found</v>
      </c>
      <c r="F166" t="str">
        <f>IFERROR(VLOOKUP(A166,'Future et co'!CG11:CH10009,2,TRUE),"")</f>
        <v/>
      </c>
      <c r="G166">
        <v>124</v>
      </c>
      <c r="H166" t="s">
        <v>30</v>
      </c>
      <c r="O166">
        <v>402</v>
      </c>
      <c r="P166" t="s">
        <v>1761</v>
      </c>
      <c r="Q166">
        <v>1000</v>
      </c>
      <c r="R166" t="s">
        <v>157</v>
      </c>
      <c r="S166" t="s">
        <v>1762</v>
      </c>
      <c r="T166" t="s">
        <v>145</v>
      </c>
      <c r="U166">
        <v>0</v>
      </c>
    </row>
    <row r="167" spans="3:21" x14ac:dyDescent="0.3">
      <c r="C167" t="s">
        <v>1792</v>
      </c>
      <c r="D167" s="36">
        <v>46020</v>
      </c>
      <c r="E167" t="str">
        <f>IFERROR(VLOOKUP(A167,'Future et co'!A10:E5632,5,TRUE),"not found")</f>
        <v>not found</v>
      </c>
      <c r="F167" t="str">
        <f>IFERROR(VLOOKUP(A167,'Future et co'!CG11:CH10009,2,TRUE),"")</f>
        <v/>
      </c>
      <c r="G167">
        <v>124</v>
      </c>
      <c r="H167" t="s">
        <v>30</v>
      </c>
      <c r="O167">
        <v>402</v>
      </c>
      <c r="P167" t="s">
        <v>1761</v>
      </c>
      <c r="Q167">
        <v>1000</v>
      </c>
      <c r="R167" t="s">
        <v>157</v>
      </c>
      <c r="S167" t="s">
        <v>1762</v>
      </c>
      <c r="T167" t="s">
        <v>145</v>
      </c>
      <c r="U167">
        <v>0</v>
      </c>
    </row>
    <row r="168" spans="3:21" x14ac:dyDescent="0.3">
      <c r="C168" t="s">
        <v>1792</v>
      </c>
      <c r="D168" s="36">
        <v>46020</v>
      </c>
      <c r="E168" t="str">
        <f>IFERROR(VLOOKUP(A168,'Future et co'!A10:E5632,5,TRUE),"not found")</f>
        <v>not found</v>
      </c>
      <c r="F168" t="str">
        <f>IFERROR(VLOOKUP(A168,'Future et co'!CG11:CH10009,2,TRUE),"")</f>
        <v/>
      </c>
      <c r="G168">
        <v>124</v>
      </c>
      <c r="H168" t="s">
        <v>30</v>
      </c>
      <c r="O168">
        <v>402</v>
      </c>
      <c r="P168" t="s">
        <v>1761</v>
      </c>
      <c r="Q168">
        <v>1000</v>
      </c>
      <c r="R168" t="s">
        <v>157</v>
      </c>
      <c r="S168" t="s">
        <v>1762</v>
      </c>
      <c r="T168" t="s">
        <v>145</v>
      </c>
      <c r="U168">
        <v>0</v>
      </c>
    </row>
    <row r="169" spans="3:21" x14ac:dyDescent="0.3">
      <c r="C169" t="s">
        <v>1792</v>
      </c>
      <c r="D169" s="36">
        <v>46020</v>
      </c>
      <c r="E169" t="str">
        <f>IFERROR(VLOOKUP(A169,'Future et co'!A10:E5632,5,TRUE),"not found")</f>
        <v>not found</v>
      </c>
      <c r="F169" t="str">
        <f>IFERROR(VLOOKUP(A169,'Future et co'!CG11:CH10009,2,TRUE),"")</f>
        <v/>
      </c>
      <c r="G169">
        <v>124</v>
      </c>
      <c r="H169" t="s">
        <v>30</v>
      </c>
      <c r="O169">
        <v>402</v>
      </c>
      <c r="P169" t="s">
        <v>1761</v>
      </c>
      <c r="Q169">
        <v>1000</v>
      </c>
      <c r="R169" t="s">
        <v>157</v>
      </c>
      <c r="S169" t="s">
        <v>1762</v>
      </c>
      <c r="T169" t="s">
        <v>145</v>
      </c>
      <c r="U169">
        <v>0</v>
      </c>
    </row>
    <row r="170" spans="3:21" x14ac:dyDescent="0.3">
      <c r="C170" t="s">
        <v>1792</v>
      </c>
      <c r="D170" s="36">
        <v>46020</v>
      </c>
      <c r="E170" t="str">
        <f>IFERROR(VLOOKUP(A170,'Future et co'!A10:E5632,5,TRUE),"not found")</f>
        <v>not found</v>
      </c>
      <c r="F170" t="str">
        <f>IFERROR(VLOOKUP(A170,'Future et co'!CG11:CH10009,2,TRUE),"")</f>
        <v/>
      </c>
      <c r="G170">
        <v>124</v>
      </c>
      <c r="H170" t="s">
        <v>30</v>
      </c>
      <c r="O170">
        <v>402</v>
      </c>
      <c r="P170" t="s">
        <v>1761</v>
      </c>
      <c r="Q170">
        <v>1000</v>
      </c>
      <c r="R170" t="s">
        <v>157</v>
      </c>
      <c r="S170" t="s">
        <v>1762</v>
      </c>
      <c r="T170" t="s">
        <v>145</v>
      </c>
      <c r="U170">
        <v>0</v>
      </c>
    </row>
    <row r="171" spans="3:21" x14ac:dyDescent="0.3">
      <c r="C171" t="s">
        <v>1792</v>
      </c>
      <c r="D171" s="36">
        <v>46020</v>
      </c>
      <c r="E171" t="str">
        <f>IFERROR(VLOOKUP(A171,'Future et co'!A10:E5632,5,TRUE),"not found")</f>
        <v>not found</v>
      </c>
      <c r="F171" t="str">
        <f>IFERROR(VLOOKUP(A171,'Future et co'!CG11:CH10009,2,TRUE),"")</f>
        <v/>
      </c>
      <c r="G171">
        <v>124</v>
      </c>
      <c r="H171" t="s">
        <v>30</v>
      </c>
      <c r="O171">
        <v>402</v>
      </c>
      <c r="P171" t="s">
        <v>1761</v>
      </c>
      <c r="Q171">
        <v>1000</v>
      </c>
      <c r="R171" t="s">
        <v>157</v>
      </c>
      <c r="S171" t="s">
        <v>1762</v>
      </c>
      <c r="T171" t="s">
        <v>145</v>
      </c>
      <c r="U171">
        <v>0</v>
      </c>
    </row>
    <row r="172" spans="3:21" x14ac:dyDescent="0.3">
      <c r="C172" t="s">
        <v>1792</v>
      </c>
      <c r="D172" s="36">
        <v>46020</v>
      </c>
      <c r="E172" t="str">
        <f>IFERROR(VLOOKUP(A172,'Future et co'!A10:E5632,5,TRUE),"not found")</f>
        <v>not found</v>
      </c>
      <c r="F172" t="str">
        <f>IFERROR(VLOOKUP(A172,'Future et co'!CG11:CH10009,2,TRUE),"")</f>
        <v/>
      </c>
      <c r="G172">
        <v>124</v>
      </c>
      <c r="H172" t="s">
        <v>30</v>
      </c>
      <c r="O172">
        <v>402</v>
      </c>
      <c r="P172" t="s">
        <v>1761</v>
      </c>
      <c r="Q172">
        <v>1000</v>
      </c>
      <c r="R172" t="s">
        <v>157</v>
      </c>
      <c r="S172" t="s">
        <v>1762</v>
      </c>
      <c r="T172" t="s">
        <v>145</v>
      </c>
      <c r="U172">
        <v>0</v>
      </c>
    </row>
    <row r="173" spans="3:21" x14ac:dyDescent="0.3">
      <c r="C173" t="s">
        <v>1792</v>
      </c>
      <c r="D173" s="36">
        <v>46020</v>
      </c>
      <c r="E173" t="str">
        <f>IFERROR(VLOOKUP(A173,'Future et co'!A10:E5632,5,TRUE),"not found")</f>
        <v>not found</v>
      </c>
      <c r="F173" t="str">
        <f>IFERROR(VLOOKUP(A173,'Future et co'!CG11:CH10009,2,TRUE),"")</f>
        <v/>
      </c>
      <c r="G173">
        <v>124</v>
      </c>
      <c r="H173" t="s">
        <v>30</v>
      </c>
      <c r="O173">
        <v>402</v>
      </c>
      <c r="P173" t="s">
        <v>1761</v>
      </c>
      <c r="Q173">
        <v>1000</v>
      </c>
      <c r="R173" t="s">
        <v>157</v>
      </c>
      <c r="S173" t="s">
        <v>1762</v>
      </c>
      <c r="T173" t="s">
        <v>145</v>
      </c>
      <c r="U173">
        <v>0</v>
      </c>
    </row>
    <row r="174" spans="3:21" x14ac:dyDescent="0.3">
      <c r="C174" t="s">
        <v>1792</v>
      </c>
      <c r="D174" s="36">
        <v>46020</v>
      </c>
      <c r="E174" t="str">
        <f>IFERROR(VLOOKUP(A174,'Future et co'!A10:E5632,5,TRUE),"not found")</f>
        <v>not found</v>
      </c>
      <c r="F174" t="str">
        <f>IFERROR(VLOOKUP(A174,'Future et co'!CG11:CH10009,2,TRUE),"")</f>
        <v/>
      </c>
      <c r="G174">
        <v>124</v>
      </c>
      <c r="H174" t="s">
        <v>30</v>
      </c>
      <c r="O174">
        <v>402</v>
      </c>
      <c r="P174" t="s">
        <v>1761</v>
      </c>
      <c r="Q174">
        <v>1000</v>
      </c>
      <c r="R174" t="s">
        <v>157</v>
      </c>
      <c r="S174" t="s">
        <v>1762</v>
      </c>
      <c r="T174" t="s">
        <v>145</v>
      </c>
      <c r="U174">
        <v>0</v>
      </c>
    </row>
    <row r="175" spans="3:21" x14ac:dyDescent="0.3">
      <c r="C175" t="s">
        <v>1792</v>
      </c>
      <c r="D175" s="36">
        <v>46020</v>
      </c>
      <c r="E175" t="str">
        <f>IFERROR(VLOOKUP(A175,'Future et co'!A10:E5632,5,TRUE),"not found")</f>
        <v>not found</v>
      </c>
      <c r="F175" t="str">
        <f>IFERROR(VLOOKUP(A175,'Future et co'!CG11:CH10009,2,TRUE),"")</f>
        <v/>
      </c>
      <c r="G175">
        <v>124</v>
      </c>
      <c r="H175" t="s">
        <v>30</v>
      </c>
      <c r="O175">
        <v>402</v>
      </c>
      <c r="P175" t="s">
        <v>1761</v>
      </c>
      <c r="Q175">
        <v>1000</v>
      </c>
      <c r="R175" t="s">
        <v>157</v>
      </c>
      <c r="S175" t="s">
        <v>1762</v>
      </c>
      <c r="T175" t="s">
        <v>145</v>
      </c>
      <c r="U175">
        <v>0</v>
      </c>
    </row>
    <row r="176" spans="3:21" x14ac:dyDescent="0.3">
      <c r="C176" t="s">
        <v>1792</v>
      </c>
      <c r="D176" s="36">
        <v>46020</v>
      </c>
      <c r="E176" t="str">
        <f>IFERROR(VLOOKUP(A176,'Future et co'!A10:E5632,5,TRUE),"not found")</f>
        <v>not found</v>
      </c>
      <c r="F176" t="str">
        <f>IFERROR(VLOOKUP(A176,'Future et co'!CG11:CH10009,2,TRUE),"")</f>
        <v/>
      </c>
      <c r="G176">
        <v>124</v>
      </c>
      <c r="H176" t="s">
        <v>30</v>
      </c>
      <c r="O176">
        <v>402</v>
      </c>
      <c r="P176" t="s">
        <v>1761</v>
      </c>
      <c r="Q176">
        <v>1000</v>
      </c>
      <c r="R176" t="s">
        <v>157</v>
      </c>
      <c r="S176" t="s">
        <v>1762</v>
      </c>
      <c r="T176" t="s">
        <v>145</v>
      </c>
      <c r="U176">
        <v>0</v>
      </c>
    </row>
    <row r="177" spans="3:21" x14ac:dyDescent="0.3">
      <c r="C177" t="s">
        <v>1792</v>
      </c>
      <c r="D177" s="36">
        <v>46020</v>
      </c>
      <c r="E177" t="str">
        <f>IFERROR(VLOOKUP(A177,'Future et co'!A10:E5632,5,TRUE),"not found")</f>
        <v>not found</v>
      </c>
      <c r="F177" t="str">
        <f>IFERROR(VLOOKUP(A177,'Future et co'!CG11:CH10009,2,TRUE),"")</f>
        <v/>
      </c>
      <c r="G177">
        <v>124</v>
      </c>
      <c r="H177" t="s">
        <v>30</v>
      </c>
      <c r="O177">
        <v>402</v>
      </c>
      <c r="P177" t="s">
        <v>1761</v>
      </c>
      <c r="Q177">
        <v>1000</v>
      </c>
      <c r="R177" t="s">
        <v>157</v>
      </c>
      <c r="S177" t="s">
        <v>1762</v>
      </c>
      <c r="T177" t="s">
        <v>145</v>
      </c>
      <c r="U177">
        <v>0</v>
      </c>
    </row>
    <row r="178" spans="3:21" x14ac:dyDescent="0.3">
      <c r="C178" t="s">
        <v>1792</v>
      </c>
      <c r="D178" s="36">
        <v>46020</v>
      </c>
      <c r="E178" t="str">
        <f>IFERROR(VLOOKUP(A178,'Future et co'!A10:E5632,5,TRUE),"not found")</f>
        <v>not found</v>
      </c>
      <c r="F178" t="str">
        <f>IFERROR(VLOOKUP(A178,'Future et co'!CG11:CH10009,2,TRUE),"")</f>
        <v/>
      </c>
      <c r="G178">
        <v>124</v>
      </c>
      <c r="H178" t="s">
        <v>30</v>
      </c>
      <c r="O178">
        <v>402</v>
      </c>
      <c r="P178" t="s">
        <v>1761</v>
      </c>
      <c r="Q178">
        <v>1000</v>
      </c>
      <c r="R178" t="s">
        <v>157</v>
      </c>
      <c r="S178" t="s">
        <v>1762</v>
      </c>
      <c r="T178" t="s">
        <v>145</v>
      </c>
      <c r="U178">
        <v>0</v>
      </c>
    </row>
    <row r="179" spans="3:21" x14ac:dyDescent="0.3">
      <c r="C179" t="s">
        <v>1792</v>
      </c>
      <c r="D179" s="36">
        <v>46020</v>
      </c>
      <c r="E179" t="str">
        <f>IFERROR(VLOOKUP(A179,'Future et co'!A10:E5632,5,TRUE),"not found")</f>
        <v>not found</v>
      </c>
      <c r="F179" t="str">
        <f>IFERROR(VLOOKUP(A179,'Future et co'!CG11:CH10009,2,TRUE),"")</f>
        <v/>
      </c>
      <c r="G179">
        <v>124</v>
      </c>
      <c r="H179" t="s">
        <v>30</v>
      </c>
      <c r="O179">
        <v>402</v>
      </c>
      <c r="P179" t="s">
        <v>1761</v>
      </c>
      <c r="Q179">
        <v>1000</v>
      </c>
      <c r="R179" t="s">
        <v>157</v>
      </c>
      <c r="S179" t="s">
        <v>1762</v>
      </c>
      <c r="T179" t="s">
        <v>145</v>
      </c>
      <c r="U179">
        <v>0</v>
      </c>
    </row>
    <row r="180" spans="3:21" x14ac:dyDescent="0.3">
      <c r="C180" t="s">
        <v>1792</v>
      </c>
      <c r="D180" s="36">
        <v>46020</v>
      </c>
      <c r="E180" t="str">
        <f>IFERROR(VLOOKUP(A180,'Future et co'!A10:E5632,5,TRUE),"not found")</f>
        <v>not found</v>
      </c>
      <c r="F180" t="str">
        <f>IFERROR(VLOOKUP(A180,'Future et co'!CG11:CH10009,2,TRUE),"")</f>
        <v/>
      </c>
      <c r="G180">
        <v>124</v>
      </c>
      <c r="H180" t="s">
        <v>30</v>
      </c>
      <c r="O180">
        <v>402</v>
      </c>
      <c r="P180" t="s">
        <v>1761</v>
      </c>
      <c r="Q180">
        <v>1000</v>
      </c>
      <c r="R180" t="s">
        <v>157</v>
      </c>
      <c r="S180" t="s">
        <v>1762</v>
      </c>
      <c r="T180" t="s">
        <v>145</v>
      </c>
      <c r="U180">
        <v>0</v>
      </c>
    </row>
    <row r="181" spans="3:21" x14ac:dyDescent="0.3">
      <c r="C181" t="s">
        <v>1792</v>
      </c>
      <c r="D181" s="36">
        <v>46020</v>
      </c>
      <c r="E181" t="str">
        <f>IFERROR(VLOOKUP(A181,'Future et co'!A10:E5632,5,TRUE),"not found")</f>
        <v>not found</v>
      </c>
      <c r="F181" t="str">
        <f>IFERROR(VLOOKUP(A181,'Future et co'!CG11:CH10009,2,TRUE),"")</f>
        <v/>
      </c>
      <c r="G181">
        <v>124</v>
      </c>
      <c r="H181" t="s">
        <v>30</v>
      </c>
      <c r="O181">
        <v>402</v>
      </c>
      <c r="P181" t="s">
        <v>1761</v>
      </c>
      <c r="Q181">
        <v>1000</v>
      </c>
      <c r="R181" t="s">
        <v>157</v>
      </c>
      <c r="S181" t="s">
        <v>1762</v>
      </c>
      <c r="T181" t="s">
        <v>145</v>
      </c>
      <c r="U181">
        <v>0</v>
      </c>
    </row>
    <row r="182" spans="3:21" x14ac:dyDescent="0.3">
      <c r="C182" t="s">
        <v>1792</v>
      </c>
      <c r="D182" s="36">
        <v>46020</v>
      </c>
      <c r="E182" t="str">
        <f>IFERROR(VLOOKUP(A182,'Future et co'!A10:E5632,5,TRUE),"not found")</f>
        <v>not found</v>
      </c>
      <c r="F182" t="str">
        <f>IFERROR(VLOOKUP(A182,'Future et co'!CG11:CH10009,2,TRUE),"")</f>
        <v/>
      </c>
      <c r="G182">
        <v>124</v>
      </c>
      <c r="H182" t="s">
        <v>30</v>
      </c>
      <c r="O182">
        <v>402</v>
      </c>
      <c r="P182" t="s">
        <v>1761</v>
      </c>
      <c r="Q182">
        <v>1000</v>
      </c>
      <c r="R182" t="s">
        <v>157</v>
      </c>
      <c r="S182" t="s">
        <v>1762</v>
      </c>
      <c r="T182" t="s">
        <v>145</v>
      </c>
      <c r="U182">
        <v>0</v>
      </c>
    </row>
    <row r="183" spans="3:21" x14ac:dyDescent="0.3">
      <c r="C183" t="s">
        <v>1792</v>
      </c>
      <c r="D183" s="36">
        <v>46020</v>
      </c>
      <c r="E183" t="str">
        <f>IFERROR(VLOOKUP(A183,'Future et co'!A10:E5632,5,TRUE),"not found")</f>
        <v>not found</v>
      </c>
      <c r="F183" t="str">
        <f>IFERROR(VLOOKUP(A183,'Future et co'!CG11:CH10009,2,TRUE),"")</f>
        <v/>
      </c>
      <c r="G183">
        <v>124</v>
      </c>
      <c r="H183" t="s">
        <v>30</v>
      </c>
      <c r="O183">
        <v>402</v>
      </c>
      <c r="P183" t="s">
        <v>1761</v>
      </c>
      <c r="Q183">
        <v>1000</v>
      </c>
      <c r="R183" t="s">
        <v>157</v>
      </c>
      <c r="S183" t="s">
        <v>1762</v>
      </c>
      <c r="T183" t="s">
        <v>145</v>
      </c>
      <c r="U183">
        <v>0</v>
      </c>
    </row>
    <row r="184" spans="3:21" x14ac:dyDescent="0.3">
      <c r="C184" t="s">
        <v>1792</v>
      </c>
      <c r="D184" s="36">
        <v>46020</v>
      </c>
      <c r="E184" t="str">
        <f>IFERROR(VLOOKUP(A184,'Future et co'!A10:E5632,5,TRUE),"not found")</f>
        <v>not found</v>
      </c>
      <c r="F184" t="str">
        <f>IFERROR(VLOOKUP(A184,'Future et co'!CG11:CH10009,2,TRUE),"")</f>
        <v/>
      </c>
      <c r="G184">
        <v>124</v>
      </c>
      <c r="H184" t="s">
        <v>30</v>
      </c>
      <c r="O184">
        <v>402</v>
      </c>
      <c r="P184" t="s">
        <v>1761</v>
      </c>
      <c r="Q184">
        <v>1000</v>
      </c>
      <c r="R184" t="s">
        <v>157</v>
      </c>
      <c r="S184" t="s">
        <v>1762</v>
      </c>
      <c r="T184" t="s">
        <v>145</v>
      </c>
      <c r="U184">
        <v>0</v>
      </c>
    </row>
    <row r="185" spans="3:21" x14ac:dyDescent="0.3">
      <c r="C185" t="s">
        <v>1792</v>
      </c>
      <c r="D185" s="36">
        <v>46020</v>
      </c>
      <c r="E185" t="str">
        <f>IFERROR(VLOOKUP(A185,'Future et co'!A10:E5632,5,TRUE),"not found")</f>
        <v>not found</v>
      </c>
      <c r="F185" t="str">
        <f>IFERROR(VLOOKUP(A185,'Future et co'!CG11:CH10009,2,TRUE),"")</f>
        <v/>
      </c>
      <c r="G185">
        <v>124</v>
      </c>
      <c r="H185" t="s">
        <v>30</v>
      </c>
      <c r="O185">
        <v>402</v>
      </c>
      <c r="P185" t="s">
        <v>1761</v>
      </c>
      <c r="Q185">
        <v>1000</v>
      </c>
      <c r="R185" t="s">
        <v>157</v>
      </c>
      <c r="S185" t="s">
        <v>1762</v>
      </c>
      <c r="T185" t="s">
        <v>145</v>
      </c>
      <c r="U185">
        <v>0</v>
      </c>
    </row>
    <row r="186" spans="3:21" x14ac:dyDescent="0.3">
      <c r="C186" t="s">
        <v>1792</v>
      </c>
      <c r="D186" s="36">
        <v>46020</v>
      </c>
      <c r="E186" t="str">
        <f>IFERROR(VLOOKUP(A186,'Future et co'!A10:E5632,5,TRUE),"not found")</f>
        <v>not found</v>
      </c>
      <c r="F186" t="str">
        <f>IFERROR(VLOOKUP(A186,'Future et co'!CG11:CH10009,2,TRUE),"")</f>
        <v/>
      </c>
      <c r="G186">
        <v>124</v>
      </c>
      <c r="H186" t="s">
        <v>30</v>
      </c>
      <c r="O186">
        <v>402</v>
      </c>
      <c r="P186" t="s">
        <v>1761</v>
      </c>
      <c r="Q186">
        <v>1000</v>
      </c>
      <c r="R186" t="s">
        <v>157</v>
      </c>
      <c r="S186" t="s">
        <v>1762</v>
      </c>
      <c r="T186" t="s">
        <v>145</v>
      </c>
      <c r="U186">
        <v>0</v>
      </c>
    </row>
    <row r="187" spans="3:21" x14ac:dyDescent="0.3">
      <c r="C187" t="s">
        <v>1792</v>
      </c>
      <c r="D187" s="36">
        <v>46020</v>
      </c>
      <c r="E187" t="str">
        <f>IFERROR(VLOOKUP(A187,'Future et co'!A10:E5632,5,TRUE),"not found")</f>
        <v>not found</v>
      </c>
      <c r="F187" t="str">
        <f>IFERROR(VLOOKUP(A187,'Future et co'!CG11:CH10009,2,TRUE),"")</f>
        <v/>
      </c>
      <c r="G187">
        <v>124</v>
      </c>
      <c r="H187" t="s">
        <v>30</v>
      </c>
      <c r="O187">
        <v>402</v>
      </c>
      <c r="P187" t="s">
        <v>1761</v>
      </c>
      <c r="Q187">
        <v>1000</v>
      </c>
      <c r="R187" t="s">
        <v>157</v>
      </c>
      <c r="S187" t="s">
        <v>1762</v>
      </c>
      <c r="T187" t="s">
        <v>145</v>
      </c>
      <c r="U187">
        <v>0</v>
      </c>
    </row>
    <row r="188" spans="3:21" x14ac:dyDescent="0.3">
      <c r="C188" t="s">
        <v>1792</v>
      </c>
      <c r="D188" s="36">
        <v>46020</v>
      </c>
      <c r="E188" t="str">
        <f>IFERROR(VLOOKUP(A188,'Future et co'!A10:E5632,5,TRUE),"not found")</f>
        <v>not found</v>
      </c>
      <c r="F188" t="str">
        <f>IFERROR(VLOOKUP(A188,'Future et co'!CG11:CH10009,2,TRUE),"")</f>
        <v/>
      </c>
      <c r="G188">
        <v>124</v>
      </c>
      <c r="H188" t="s">
        <v>30</v>
      </c>
      <c r="O188">
        <v>402</v>
      </c>
      <c r="P188" t="s">
        <v>1761</v>
      </c>
      <c r="Q188">
        <v>1000</v>
      </c>
      <c r="R188" t="s">
        <v>157</v>
      </c>
      <c r="S188" t="s">
        <v>1762</v>
      </c>
      <c r="T188" t="s">
        <v>145</v>
      </c>
      <c r="U188">
        <v>0</v>
      </c>
    </row>
    <row r="189" spans="3:21" x14ac:dyDescent="0.3">
      <c r="C189" t="s">
        <v>1792</v>
      </c>
      <c r="D189" s="36">
        <v>46020</v>
      </c>
      <c r="E189" t="str">
        <f>IFERROR(VLOOKUP(A189,'Future et co'!A10:E5632,5,TRUE),"not found")</f>
        <v>not found</v>
      </c>
      <c r="F189" t="str">
        <f>IFERROR(VLOOKUP(A189,'Future et co'!CG11:CH10009,2,TRUE),"")</f>
        <v/>
      </c>
      <c r="G189">
        <v>124</v>
      </c>
      <c r="H189" t="s">
        <v>30</v>
      </c>
      <c r="O189">
        <v>402</v>
      </c>
      <c r="P189" t="s">
        <v>1761</v>
      </c>
      <c r="Q189">
        <v>1000</v>
      </c>
      <c r="R189" t="s">
        <v>157</v>
      </c>
      <c r="S189" t="s">
        <v>1762</v>
      </c>
      <c r="T189" t="s">
        <v>145</v>
      </c>
      <c r="U189">
        <v>0</v>
      </c>
    </row>
    <row r="190" spans="3:21" x14ac:dyDescent="0.3">
      <c r="C190" t="s">
        <v>1792</v>
      </c>
      <c r="D190" s="36">
        <v>46020</v>
      </c>
      <c r="E190" t="str">
        <f>IFERROR(VLOOKUP(A190,'Future et co'!A10:E5632,5,TRUE),"not found")</f>
        <v>not found</v>
      </c>
      <c r="F190" t="str">
        <f>IFERROR(VLOOKUP(A190,'Future et co'!CG11:CH10009,2,TRUE),"")</f>
        <v/>
      </c>
      <c r="G190">
        <v>124</v>
      </c>
      <c r="H190" t="s">
        <v>30</v>
      </c>
      <c r="O190">
        <v>402</v>
      </c>
      <c r="P190" t="s">
        <v>1761</v>
      </c>
      <c r="Q190">
        <v>1000</v>
      </c>
      <c r="R190" t="s">
        <v>157</v>
      </c>
      <c r="S190" t="s">
        <v>1762</v>
      </c>
      <c r="T190" t="s">
        <v>145</v>
      </c>
      <c r="U190">
        <v>0</v>
      </c>
    </row>
    <row r="191" spans="3:21" x14ac:dyDescent="0.3">
      <c r="C191" t="s">
        <v>1792</v>
      </c>
      <c r="D191" s="36">
        <v>46020</v>
      </c>
      <c r="E191" t="str">
        <f>IFERROR(VLOOKUP(A191,'Future et co'!A10:E5632,5,TRUE),"not found")</f>
        <v>not found</v>
      </c>
      <c r="F191" t="str">
        <f>IFERROR(VLOOKUP(A191,'Future et co'!CG11:CH10009,2,TRUE),"")</f>
        <v/>
      </c>
      <c r="G191">
        <v>124</v>
      </c>
      <c r="H191" t="s">
        <v>30</v>
      </c>
      <c r="O191">
        <v>402</v>
      </c>
      <c r="P191" t="s">
        <v>1761</v>
      </c>
      <c r="Q191">
        <v>1000</v>
      </c>
      <c r="R191" t="s">
        <v>157</v>
      </c>
      <c r="S191" t="s">
        <v>1762</v>
      </c>
      <c r="T191" t="s">
        <v>145</v>
      </c>
      <c r="U191">
        <v>0</v>
      </c>
    </row>
    <row r="192" spans="3:21" x14ac:dyDescent="0.3">
      <c r="C192" t="s">
        <v>1792</v>
      </c>
      <c r="D192" s="36">
        <v>46020</v>
      </c>
      <c r="E192" t="str">
        <f>IFERROR(VLOOKUP(A192,'Future et co'!A10:E5632,5,TRUE),"not found")</f>
        <v>not found</v>
      </c>
      <c r="F192" t="str">
        <f>IFERROR(VLOOKUP(A192,'Future et co'!CG11:CH10009,2,TRUE),"")</f>
        <v/>
      </c>
      <c r="G192">
        <v>124</v>
      </c>
      <c r="H192" t="s">
        <v>30</v>
      </c>
      <c r="O192">
        <v>402</v>
      </c>
      <c r="P192" t="s">
        <v>1761</v>
      </c>
      <c r="Q192">
        <v>1000</v>
      </c>
      <c r="R192" t="s">
        <v>157</v>
      </c>
      <c r="S192" t="s">
        <v>1762</v>
      </c>
      <c r="T192" t="s">
        <v>145</v>
      </c>
      <c r="U192">
        <v>0</v>
      </c>
    </row>
    <row r="193" spans="3:21" x14ac:dyDescent="0.3">
      <c r="C193" t="s">
        <v>1792</v>
      </c>
      <c r="D193" s="36">
        <v>46020</v>
      </c>
      <c r="E193" t="str">
        <f>IFERROR(VLOOKUP(A193,'Future et co'!A10:E5632,5,TRUE),"not found")</f>
        <v>not found</v>
      </c>
      <c r="F193" t="str">
        <f>IFERROR(VLOOKUP(A193,'Future et co'!CG11:CH10009,2,TRUE),"")</f>
        <v/>
      </c>
      <c r="G193">
        <v>124</v>
      </c>
      <c r="H193" t="s">
        <v>30</v>
      </c>
      <c r="O193">
        <v>402</v>
      </c>
      <c r="P193" t="s">
        <v>1761</v>
      </c>
      <c r="Q193">
        <v>1000</v>
      </c>
      <c r="R193" t="s">
        <v>157</v>
      </c>
      <c r="S193" t="s">
        <v>1762</v>
      </c>
      <c r="T193" t="s">
        <v>145</v>
      </c>
      <c r="U193">
        <v>0</v>
      </c>
    </row>
    <row r="194" spans="3:21" x14ac:dyDescent="0.3">
      <c r="C194" t="s">
        <v>1792</v>
      </c>
      <c r="D194" s="36">
        <v>46020</v>
      </c>
      <c r="E194" t="str">
        <f>IFERROR(VLOOKUP(A194,'Future et co'!A10:E5632,5,TRUE),"not found")</f>
        <v>not found</v>
      </c>
      <c r="F194" t="str">
        <f>IFERROR(VLOOKUP(A194,'Future et co'!CG11:CH10009,2,TRUE),"")</f>
        <v/>
      </c>
      <c r="G194">
        <v>124</v>
      </c>
      <c r="H194" t="s">
        <v>30</v>
      </c>
      <c r="O194">
        <v>402</v>
      </c>
      <c r="P194" t="s">
        <v>1761</v>
      </c>
      <c r="Q194">
        <v>1000</v>
      </c>
      <c r="R194" t="s">
        <v>157</v>
      </c>
      <c r="S194" t="s">
        <v>1762</v>
      </c>
      <c r="T194" t="s">
        <v>145</v>
      </c>
      <c r="U194">
        <v>0</v>
      </c>
    </row>
    <row r="195" spans="3:21" x14ac:dyDescent="0.3">
      <c r="C195" t="s">
        <v>1792</v>
      </c>
      <c r="D195" s="36">
        <v>46020</v>
      </c>
      <c r="E195" t="str">
        <f>IFERROR(VLOOKUP(A195,'Future et co'!A10:E5632,5,TRUE),"not found")</f>
        <v>not found</v>
      </c>
      <c r="F195" t="str">
        <f>IFERROR(VLOOKUP(A195,'Future et co'!CG11:CH10009,2,TRUE),"")</f>
        <v/>
      </c>
      <c r="G195">
        <v>124</v>
      </c>
      <c r="H195" t="s">
        <v>30</v>
      </c>
      <c r="O195">
        <v>402</v>
      </c>
      <c r="P195" t="s">
        <v>1761</v>
      </c>
      <c r="Q195">
        <v>1000</v>
      </c>
      <c r="R195" t="s">
        <v>157</v>
      </c>
      <c r="S195" t="s">
        <v>1762</v>
      </c>
      <c r="T195" t="s">
        <v>145</v>
      </c>
      <c r="U195">
        <v>0</v>
      </c>
    </row>
    <row r="196" spans="3:21" x14ac:dyDescent="0.3">
      <c r="C196" t="s">
        <v>1792</v>
      </c>
      <c r="D196" s="36">
        <v>46020</v>
      </c>
      <c r="E196" t="str">
        <f>IFERROR(VLOOKUP(A196,'Future et co'!A10:E5632,5,TRUE),"not found")</f>
        <v>not found</v>
      </c>
      <c r="F196" t="str">
        <f>IFERROR(VLOOKUP(A196,'Future et co'!CG11:CH10009,2,TRUE),"")</f>
        <v/>
      </c>
      <c r="G196">
        <v>124</v>
      </c>
      <c r="H196" t="s">
        <v>30</v>
      </c>
      <c r="O196">
        <v>402</v>
      </c>
      <c r="P196" t="s">
        <v>1761</v>
      </c>
      <c r="Q196">
        <v>1000</v>
      </c>
      <c r="R196" t="s">
        <v>157</v>
      </c>
      <c r="S196" t="s">
        <v>1762</v>
      </c>
      <c r="T196" t="s">
        <v>145</v>
      </c>
      <c r="U196">
        <v>0</v>
      </c>
    </row>
    <row r="197" spans="3:21" x14ac:dyDescent="0.3">
      <c r="C197" t="s">
        <v>1792</v>
      </c>
      <c r="D197" s="36">
        <v>46020</v>
      </c>
      <c r="E197" t="str">
        <f>IFERROR(VLOOKUP(A197,'Future et co'!A10:E5632,5,TRUE),"not found")</f>
        <v>not found</v>
      </c>
      <c r="F197" t="str">
        <f>IFERROR(VLOOKUP(A197,'Future et co'!CG11:CH10009,2,TRUE),"")</f>
        <v/>
      </c>
      <c r="G197">
        <v>124</v>
      </c>
      <c r="H197" t="s">
        <v>30</v>
      </c>
      <c r="O197">
        <v>402</v>
      </c>
      <c r="P197" t="s">
        <v>1761</v>
      </c>
      <c r="Q197">
        <v>1000</v>
      </c>
      <c r="R197" t="s">
        <v>157</v>
      </c>
      <c r="S197" t="s">
        <v>1762</v>
      </c>
      <c r="T197" t="s">
        <v>145</v>
      </c>
      <c r="U197">
        <v>0</v>
      </c>
    </row>
    <row r="198" spans="3:21" x14ac:dyDescent="0.3">
      <c r="C198" t="s">
        <v>1792</v>
      </c>
      <c r="D198" s="36">
        <v>46020</v>
      </c>
      <c r="E198" t="str">
        <f>IFERROR(VLOOKUP(A198,'Future et co'!A10:E5632,5,TRUE),"not found")</f>
        <v>not found</v>
      </c>
      <c r="F198" t="str">
        <f>IFERROR(VLOOKUP(A198,'Future et co'!CG11:CH10009,2,TRUE),"")</f>
        <v/>
      </c>
      <c r="G198">
        <v>124</v>
      </c>
      <c r="H198" t="s">
        <v>30</v>
      </c>
      <c r="O198">
        <v>402</v>
      </c>
      <c r="P198" t="s">
        <v>1761</v>
      </c>
      <c r="Q198">
        <v>1000</v>
      </c>
      <c r="R198" t="s">
        <v>157</v>
      </c>
      <c r="S198" t="s">
        <v>1762</v>
      </c>
      <c r="T198" t="s">
        <v>145</v>
      </c>
      <c r="U198">
        <v>0</v>
      </c>
    </row>
    <row r="199" spans="3:21" x14ac:dyDescent="0.3">
      <c r="C199" t="s">
        <v>1792</v>
      </c>
      <c r="D199" s="36">
        <v>46020</v>
      </c>
      <c r="E199" t="str">
        <f>IFERROR(VLOOKUP(A199,'Future et co'!A10:E5632,5,TRUE),"not found")</f>
        <v>not found</v>
      </c>
      <c r="F199" t="str">
        <f>IFERROR(VLOOKUP(A199,'Future et co'!CG11:CH10009,2,TRUE),"")</f>
        <v/>
      </c>
      <c r="G199">
        <v>124</v>
      </c>
      <c r="H199" t="s">
        <v>30</v>
      </c>
      <c r="O199">
        <v>402</v>
      </c>
      <c r="P199" t="s">
        <v>1761</v>
      </c>
      <c r="Q199">
        <v>1000</v>
      </c>
      <c r="R199" t="s">
        <v>157</v>
      </c>
      <c r="S199" t="s">
        <v>1762</v>
      </c>
      <c r="T199" t="s">
        <v>145</v>
      </c>
      <c r="U199">
        <v>0</v>
      </c>
    </row>
    <row r="200" spans="3:21" x14ac:dyDescent="0.3">
      <c r="C200" t="s">
        <v>1792</v>
      </c>
      <c r="D200" s="36">
        <v>46020</v>
      </c>
      <c r="E200" t="str">
        <f>IFERROR(VLOOKUP(A200,'Future et co'!A10:E5632,5,TRUE),"not found")</f>
        <v>not found</v>
      </c>
      <c r="F200" t="str">
        <f>IFERROR(VLOOKUP(A200,'Future et co'!CG11:CH10009,2,TRUE),"")</f>
        <v/>
      </c>
      <c r="G200">
        <v>124</v>
      </c>
      <c r="H200" t="s">
        <v>30</v>
      </c>
      <c r="O200">
        <v>402</v>
      </c>
      <c r="P200" t="s">
        <v>1761</v>
      </c>
      <c r="Q200">
        <v>1000</v>
      </c>
      <c r="R200" t="s">
        <v>157</v>
      </c>
      <c r="S200" t="s">
        <v>1762</v>
      </c>
      <c r="T200" t="s">
        <v>145</v>
      </c>
      <c r="U200">
        <v>0</v>
      </c>
    </row>
    <row r="201" spans="3:21" x14ac:dyDescent="0.3">
      <c r="C201" t="s">
        <v>1792</v>
      </c>
      <c r="D201" s="36">
        <v>46020</v>
      </c>
      <c r="E201" t="str">
        <f>IFERROR(VLOOKUP(A201,'Future et co'!A10:E5632,5,TRUE),"not found")</f>
        <v>not found</v>
      </c>
      <c r="F201" t="str">
        <f>IFERROR(VLOOKUP(A201,'Future et co'!CG11:CH10009,2,TRUE),"")</f>
        <v/>
      </c>
      <c r="G201">
        <v>124</v>
      </c>
      <c r="H201" t="s">
        <v>30</v>
      </c>
      <c r="O201">
        <v>402</v>
      </c>
      <c r="P201" t="s">
        <v>1761</v>
      </c>
      <c r="Q201">
        <v>1000</v>
      </c>
      <c r="R201" t="s">
        <v>157</v>
      </c>
      <c r="S201" t="s">
        <v>1762</v>
      </c>
      <c r="T201" t="s">
        <v>145</v>
      </c>
      <c r="U201">
        <v>0</v>
      </c>
    </row>
    <row r="202" spans="3:21" x14ac:dyDescent="0.3">
      <c r="C202" t="s">
        <v>1792</v>
      </c>
      <c r="D202" s="36">
        <v>46020</v>
      </c>
      <c r="E202" t="str">
        <f>IFERROR(VLOOKUP(A202,'Future et co'!A10:E5632,5,TRUE),"not found")</f>
        <v>not found</v>
      </c>
      <c r="F202" t="str">
        <f>IFERROR(VLOOKUP(A202,'Future et co'!CG11:CH10009,2,TRUE),"")</f>
        <v/>
      </c>
      <c r="G202">
        <v>124</v>
      </c>
      <c r="H202" t="s">
        <v>30</v>
      </c>
      <c r="O202">
        <v>402</v>
      </c>
      <c r="P202" t="s">
        <v>1761</v>
      </c>
      <c r="Q202">
        <v>1000</v>
      </c>
      <c r="R202" t="s">
        <v>157</v>
      </c>
      <c r="S202" t="s">
        <v>1762</v>
      </c>
      <c r="T202" t="s">
        <v>145</v>
      </c>
      <c r="U202">
        <v>0</v>
      </c>
    </row>
    <row r="203" spans="3:21" x14ac:dyDescent="0.3">
      <c r="C203" t="s">
        <v>1792</v>
      </c>
      <c r="D203" s="36">
        <v>46020</v>
      </c>
      <c r="E203" t="str">
        <f>IFERROR(VLOOKUP(A203,'Future et co'!A10:E5632,5,TRUE),"not found")</f>
        <v>not found</v>
      </c>
      <c r="F203" t="str">
        <f>IFERROR(VLOOKUP(A203,'Future et co'!CG11:CH10009,2,TRUE),"")</f>
        <v/>
      </c>
      <c r="G203">
        <v>124</v>
      </c>
      <c r="H203" t="s">
        <v>30</v>
      </c>
      <c r="O203">
        <v>402</v>
      </c>
      <c r="P203" t="s">
        <v>1761</v>
      </c>
      <c r="Q203">
        <v>1000</v>
      </c>
      <c r="R203" t="s">
        <v>157</v>
      </c>
      <c r="S203" t="s">
        <v>1762</v>
      </c>
      <c r="T203" t="s">
        <v>145</v>
      </c>
      <c r="U203">
        <v>0</v>
      </c>
    </row>
    <row r="204" spans="3:21" x14ac:dyDescent="0.3">
      <c r="C204" t="s">
        <v>1792</v>
      </c>
      <c r="D204" s="36">
        <v>46020</v>
      </c>
      <c r="E204" t="str">
        <f>IFERROR(VLOOKUP(A204,'Future et co'!A10:E5632,5,TRUE),"not found")</f>
        <v>not found</v>
      </c>
      <c r="F204" t="str">
        <f>IFERROR(VLOOKUP(A204,'Future et co'!CG11:CH10009,2,TRUE),"")</f>
        <v/>
      </c>
      <c r="G204">
        <v>124</v>
      </c>
      <c r="H204" t="s">
        <v>30</v>
      </c>
      <c r="O204">
        <v>402</v>
      </c>
      <c r="P204" t="s">
        <v>1761</v>
      </c>
      <c r="Q204">
        <v>1000</v>
      </c>
      <c r="R204" t="s">
        <v>157</v>
      </c>
      <c r="S204" t="s">
        <v>1762</v>
      </c>
      <c r="T204" t="s">
        <v>145</v>
      </c>
      <c r="U204">
        <v>0</v>
      </c>
    </row>
    <row r="205" spans="3:21" x14ac:dyDescent="0.3">
      <c r="C205" t="s">
        <v>1792</v>
      </c>
      <c r="D205" s="36">
        <v>46020</v>
      </c>
      <c r="E205" t="str">
        <f>IFERROR(VLOOKUP(A205,'Future et co'!A10:E5632,5,TRUE),"not found")</f>
        <v>not found</v>
      </c>
      <c r="F205" t="str">
        <f>IFERROR(VLOOKUP(A205,'Future et co'!CG11:CH10009,2,TRUE),"")</f>
        <v/>
      </c>
      <c r="G205">
        <v>124</v>
      </c>
      <c r="H205" t="s">
        <v>30</v>
      </c>
      <c r="O205">
        <v>402</v>
      </c>
      <c r="P205" t="s">
        <v>1761</v>
      </c>
      <c r="Q205">
        <v>1000</v>
      </c>
      <c r="R205" t="s">
        <v>157</v>
      </c>
      <c r="S205" t="s">
        <v>1762</v>
      </c>
      <c r="T205" t="s">
        <v>145</v>
      </c>
      <c r="U205">
        <v>0</v>
      </c>
    </row>
    <row r="206" spans="3:21" x14ac:dyDescent="0.3">
      <c r="C206" t="s">
        <v>1792</v>
      </c>
      <c r="D206" s="36">
        <v>46020</v>
      </c>
      <c r="E206" t="str">
        <f>IFERROR(VLOOKUP(A206,'Future et co'!A10:E5632,5,TRUE),"not found")</f>
        <v>not found</v>
      </c>
      <c r="F206" t="str">
        <f>IFERROR(VLOOKUP(A206,'Future et co'!CG11:CH10009,2,TRUE),"")</f>
        <v/>
      </c>
      <c r="G206">
        <v>124</v>
      </c>
      <c r="H206" t="s">
        <v>30</v>
      </c>
      <c r="O206">
        <v>402</v>
      </c>
      <c r="P206" t="s">
        <v>1761</v>
      </c>
      <c r="Q206">
        <v>1000</v>
      </c>
      <c r="R206" t="s">
        <v>157</v>
      </c>
      <c r="S206" t="s">
        <v>1762</v>
      </c>
      <c r="T206" t="s">
        <v>145</v>
      </c>
      <c r="U206">
        <v>0</v>
      </c>
    </row>
    <row r="207" spans="3:21" x14ac:dyDescent="0.3">
      <c r="C207" t="s">
        <v>1792</v>
      </c>
      <c r="D207" s="36">
        <v>46020</v>
      </c>
      <c r="E207" t="str">
        <f>IFERROR(VLOOKUP(A207,'Future et co'!A10:E5632,5,TRUE),"not found")</f>
        <v>not found</v>
      </c>
      <c r="F207" t="str">
        <f>IFERROR(VLOOKUP(A207,'Future et co'!CG11:CH10009,2,TRUE),"")</f>
        <v/>
      </c>
      <c r="G207">
        <v>124</v>
      </c>
      <c r="H207" t="s">
        <v>30</v>
      </c>
      <c r="O207">
        <v>402</v>
      </c>
      <c r="P207" t="s">
        <v>1761</v>
      </c>
      <c r="Q207">
        <v>1000</v>
      </c>
      <c r="R207" t="s">
        <v>157</v>
      </c>
      <c r="S207" t="s">
        <v>1762</v>
      </c>
      <c r="T207" t="s">
        <v>145</v>
      </c>
      <c r="U207">
        <v>0</v>
      </c>
    </row>
    <row r="208" spans="3:21" x14ac:dyDescent="0.3">
      <c r="C208" t="s">
        <v>1792</v>
      </c>
      <c r="D208" s="36">
        <v>46020</v>
      </c>
      <c r="E208" t="str">
        <f>IFERROR(VLOOKUP(A208,'Future et co'!A10:E5632,5,TRUE),"not found")</f>
        <v>not found</v>
      </c>
      <c r="F208" t="str">
        <f>IFERROR(VLOOKUP(A208,'Future et co'!CG11:CH10009,2,TRUE),"")</f>
        <v/>
      </c>
      <c r="G208">
        <v>124</v>
      </c>
      <c r="H208" t="s">
        <v>30</v>
      </c>
      <c r="O208">
        <v>402</v>
      </c>
      <c r="P208" t="s">
        <v>1761</v>
      </c>
      <c r="Q208">
        <v>1000</v>
      </c>
      <c r="R208" t="s">
        <v>157</v>
      </c>
      <c r="S208" t="s">
        <v>1762</v>
      </c>
      <c r="T208" t="s">
        <v>145</v>
      </c>
      <c r="U208">
        <v>0</v>
      </c>
    </row>
    <row r="209" spans="3:21" x14ac:dyDescent="0.3">
      <c r="C209" t="s">
        <v>1792</v>
      </c>
      <c r="D209" s="36">
        <v>46020</v>
      </c>
      <c r="E209" t="str">
        <f>IFERROR(VLOOKUP(A209,'Future et co'!A10:E5632,5,TRUE),"not found")</f>
        <v>not found</v>
      </c>
      <c r="F209" t="str">
        <f>IFERROR(VLOOKUP(A209,'Future et co'!CG11:CH10009,2,TRUE),"")</f>
        <v/>
      </c>
      <c r="G209">
        <v>124</v>
      </c>
      <c r="H209" t="s">
        <v>30</v>
      </c>
      <c r="O209">
        <v>402</v>
      </c>
      <c r="P209" t="s">
        <v>1761</v>
      </c>
      <c r="Q209">
        <v>1000</v>
      </c>
      <c r="R209" t="s">
        <v>157</v>
      </c>
      <c r="S209" t="s">
        <v>1762</v>
      </c>
      <c r="T209" t="s">
        <v>145</v>
      </c>
      <c r="U209">
        <v>0</v>
      </c>
    </row>
    <row r="210" spans="3:21" x14ac:dyDescent="0.3">
      <c r="C210" t="s">
        <v>1792</v>
      </c>
      <c r="D210" s="36">
        <v>46020</v>
      </c>
      <c r="E210" t="str">
        <f>IFERROR(VLOOKUP(A210,'Future et co'!A10:E5632,5,TRUE),"not found")</f>
        <v>not found</v>
      </c>
      <c r="F210" t="str">
        <f>IFERROR(VLOOKUP(A210,'Future et co'!CG11:CH10009,2,TRUE),"")</f>
        <v/>
      </c>
      <c r="G210">
        <v>124</v>
      </c>
      <c r="H210" t="s">
        <v>30</v>
      </c>
      <c r="O210">
        <v>402</v>
      </c>
      <c r="P210" t="s">
        <v>1761</v>
      </c>
      <c r="Q210">
        <v>1000</v>
      </c>
      <c r="R210" t="s">
        <v>157</v>
      </c>
      <c r="S210" t="s">
        <v>1762</v>
      </c>
      <c r="T210" t="s">
        <v>145</v>
      </c>
      <c r="U210">
        <v>0</v>
      </c>
    </row>
    <row r="211" spans="3:21" x14ac:dyDescent="0.3">
      <c r="C211" t="s">
        <v>1792</v>
      </c>
      <c r="D211" s="36">
        <v>46020</v>
      </c>
      <c r="E211" t="str">
        <f>IFERROR(VLOOKUP(A211,'Future et co'!A10:E5632,5,TRUE),"not found")</f>
        <v>not found</v>
      </c>
      <c r="F211" t="str">
        <f>IFERROR(VLOOKUP(A211,'Future et co'!CG11:CH10009,2,TRUE),"")</f>
        <v/>
      </c>
      <c r="G211">
        <v>124</v>
      </c>
      <c r="H211" t="s">
        <v>30</v>
      </c>
      <c r="O211">
        <v>402</v>
      </c>
      <c r="P211" t="s">
        <v>1761</v>
      </c>
      <c r="Q211">
        <v>1000</v>
      </c>
      <c r="R211" t="s">
        <v>157</v>
      </c>
      <c r="S211" t="s">
        <v>1762</v>
      </c>
      <c r="T211" t="s">
        <v>145</v>
      </c>
      <c r="U211">
        <v>0</v>
      </c>
    </row>
    <row r="212" spans="3:21" x14ac:dyDescent="0.3">
      <c r="C212" t="s">
        <v>1792</v>
      </c>
      <c r="D212" s="36">
        <v>46020</v>
      </c>
      <c r="E212" t="str">
        <f>IFERROR(VLOOKUP(A212,'Future et co'!A10:E5632,5,TRUE),"not found")</f>
        <v>not found</v>
      </c>
      <c r="F212" t="str">
        <f>IFERROR(VLOOKUP(A212,'Future et co'!CG11:CH10009,2,TRUE),"")</f>
        <v/>
      </c>
      <c r="G212">
        <v>124</v>
      </c>
      <c r="H212" t="s">
        <v>30</v>
      </c>
      <c r="O212">
        <v>402</v>
      </c>
      <c r="P212" t="s">
        <v>1761</v>
      </c>
      <c r="Q212">
        <v>1000</v>
      </c>
      <c r="R212" t="s">
        <v>157</v>
      </c>
      <c r="S212" t="s">
        <v>1762</v>
      </c>
      <c r="T212" t="s">
        <v>145</v>
      </c>
      <c r="U212">
        <v>0</v>
      </c>
    </row>
    <row r="213" spans="3:21" x14ac:dyDescent="0.3">
      <c r="C213" t="s">
        <v>1792</v>
      </c>
      <c r="D213" s="36">
        <v>46020</v>
      </c>
      <c r="E213" t="str">
        <f>IFERROR(VLOOKUP(A213,'Future et co'!A10:E5632,5,TRUE),"not found")</f>
        <v>not found</v>
      </c>
      <c r="F213" t="str">
        <f>IFERROR(VLOOKUP(A213,'Future et co'!CG11:CH10009,2,TRUE),"")</f>
        <v/>
      </c>
      <c r="G213">
        <v>124</v>
      </c>
      <c r="H213" t="s">
        <v>30</v>
      </c>
      <c r="O213">
        <v>402</v>
      </c>
      <c r="P213" t="s">
        <v>1761</v>
      </c>
      <c r="Q213">
        <v>1000</v>
      </c>
      <c r="R213" t="s">
        <v>157</v>
      </c>
      <c r="S213" t="s">
        <v>1762</v>
      </c>
      <c r="T213" t="s">
        <v>145</v>
      </c>
      <c r="U213">
        <v>0</v>
      </c>
    </row>
    <row r="214" spans="3:21" x14ac:dyDescent="0.3">
      <c r="C214" t="s">
        <v>1792</v>
      </c>
      <c r="D214" s="36">
        <v>46020</v>
      </c>
      <c r="E214" t="str">
        <f>IFERROR(VLOOKUP(A214,'Future et co'!A10:E5632,5,TRUE),"not found")</f>
        <v>not found</v>
      </c>
      <c r="F214" t="str">
        <f>IFERROR(VLOOKUP(A214,'Future et co'!CG11:CH10009,2,TRUE),"")</f>
        <v/>
      </c>
      <c r="G214">
        <v>124</v>
      </c>
      <c r="H214" t="s">
        <v>30</v>
      </c>
      <c r="O214">
        <v>402</v>
      </c>
      <c r="P214" t="s">
        <v>1761</v>
      </c>
      <c r="Q214">
        <v>1000</v>
      </c>
      <c r="R214" t="s">
        <v>157</v>
      </c>
      <c r="S214" t="s">
        <v>1762</v>
      </c>
      <c r="T214" t="s">
        <v>145</v>
      </c>
      <c r="U214">
        <v>0</v>
      </c>
    </row>
    <row r="215" spans="3:21" x14ac:dyDescent="0.3">
      <c r="C215" t="s">
        <v>1792</v>
      </c>
      <c r="D215" s="36">
        <v>46020</v>
      </c>
      <c r="E215" t="str">
        <f>IFERROR(VLOOKUP(A215,'Future et co'!A10:E5632,5,TRUE),"not found")</f>
        <v>not found</v>
      </c>
      <c r="F215" t="str">
        <f>IFERROR(VLOOKUP(A215,'Future et co'!CG11:CH10009,2,TRUE),"")</f>
        <v/>
      </c>
      <c r="G215">
        <v>124</v>
      </c>
      <c r="H215" t="s">
        <v>30</v>
      </c>
      <c r="O215">
        <v>402</v>
      </c>
      <c r="P215" t="s">
        <v>1761</v>
      </c>
      <c r="Q215">
        <v>1000</v>
      </c>
      <c r="R215" t="s">
        <v>157</v>
      </c>
      <c r="S215" t="s">
        <v>1762</v>
      </c>
      <c r="T215" t="s">
        <v>145</v>
      </c>
      <c r="U215">
        <v>0</v>
      </c>
    </row>
    <row r="216" spans="3:21" x14ac:dyDescent="0.3">
      <c r="C216" t="s">
        <v>1792</v>
      </c>
      <c r="D216" s="36">
        <v>46020</v>
      </c>
      <c r="E216" t="str">
        <f>IFERROR(VLOOKUP(A216,'Future et co'!A10:E5632,5,TRUE),"not found")</f>
        <v>not found</v>
      </c>
      <c r="F216" t="str">
        <f>IFERROR(VLOOKUP(A216,'Future et co'!CG11:CH10009,2,TRUE),"")</f>
        <v/>
      </c>
      <c r="G216">
        <v>124</v>
      </c>
      <c r="H216" t="s">
        <v>30</v>
      </c>
      <c r="O216">
        <v>402</v>
      </c>
      <c r="P216" t="s">
        <v>1761</v>
      </c>
      <c r="Q216">
        <v>1000</v>
      </c>
      <c r="R216" t="s">
        <v>157</v>
      </c>
      <c r="S216" t="s">
        <v>1762</v>
      </c>
      <c r="T216" t="s">
        <v>145</v>
      </c>
      <c r="U216">
        <v>0</v>
      </c>
    </row>
    <row r="217" spans="3:21" x14ac:dyDescent="0.3">
      <c r="C217" t="s">
        <v>1792</v>
      </c>
      <c r="D217" s="36">
        <v>46020</v>
      </c>
      <c r="E217" t="str">
        <f>IFERROR(VLOOKUP(A217,'Future et co'!A10:E5632,5,TRUE),"not found")</f>
        <v>not found</v>
      </c>
      <c r="F217" t="str">
        <f>IFERROR(VLOOKUP(A217,'Future et co'!CG11:CH10009,2,TRUE),"")</f>
        <v/>
      </c>
      <c r="G217">
        <v>124</v>
      </c>
      <c r="H217" t="s">
        <v>30</v>
      </c>
      <c r="O217">
        <v>402</v>
      </c>
      <c r="P217" t="s">
        <v>1761</v>
      </c>
      <c r="Q217">
        <v>1000</v>
      </c>
      <c r="R217" t="s">
        <v>157</v>
      </c>
      <c r="S217" t="s">
        <v>1762</v>
      </c>
      <c r="T217" t="s">
        <v>145</v>
      </c>
      <c r="U217">
        <v>0</v>
      </c>
    </row>
    <row r="218" spans="3:21" x14ac:dyDescent="0.3">
      <c r="C218" t="s">
        <v>1792</v>
      </c>
      <c r="D218" s="36">
        <v>46020</v>
      </c>
      <c r="E218" t="str">
        <f>IFERROR(VLOOKUP(A218,'Future et co'!A10:E5632,5,TRUE),"not found")</f>
        <v>not found</v>
      </c>
      <c r="F218" t="str">
        <f>IFERROR(VLOOKUP(A218,'Future et co'!CG11:CH10009,2,TRUE),"")</f>
        <v/>
      </c>
      <c r="G218">
        <v>124</v>
      </c>
      <c r="H218" t="s">
        <v>30</v>
      </c>
      <c r="O218">
        <v>402</v>
      </c>
      <c r="P218" t="s">
        <v>1761</v>
      </c>
      <c r="Q218">
        <v>1000</v>
      </c>
      <c r="R218" t="s">
        <v>157</v>
      </c>
      <c r="S218" t="s">
        <v>1762</v>
      </c>
      <c r="T218" t="s">
        <v>145</v>
      </c>
      <c r="U218">
        <v>0</v>
      </c>
    </row>
    <row r="219" spans="3:21" x14ac:dyDescent="0.3">
      <c r="C219" t="s">
        <v>1792</v>
      </c>
      <c r="D219" s="36">
        <v>46020</v>
      </c>
      <c r="E219" t="str">
        <f>IFERROR(VLOOKUP(A219,'Future et co'!A10:E5632,5,TRUE),"not found")</f>
        <v>not found</v>
      </c>
      <c r="F219" t="str">
        <f>IFERROR(VLOOKUP(A219,'Future et co'!CG11:CH10009,2,TRUE),"")</f>
        <v/>
      </c>
      <c r="G219">
        <v>124</v>
      </c>
      <c r="H219" t="s">
        <v>30</v>
      </c>
      <c r="O219">
        <v>402</v>
      </c>
      <c r="P219" t="s">
        <v>1761</v>
      </c>
      <c r="Q219">
        <v>1000</v>
      </c>
      <c r="R219" t="s">
        <v>157</v>
      </c>
      <c r="S219" t="s">
        <v>1762</v>
      </c>
      <c r="T219" t="s">
        <v>145</v>
      </c>
      <c r="U219">
        <v>0</v>
      </c>
    </row>
    <row r="220" spans="3:21" x14ac:dyDescent="0.3">
      <c r="C220" t="s">
        <v>1792</v>
      </c>
      <c r="D220" s="36">
        <v>46020</v>
      </c>
      <c r="E220" t="str">
        <f>IFERROR(VLOOKUP(A220,'Future et co'!A10:E5632,5,TRUE),"not found")</f>
        <v>not found</v>
      </c>
      <c r="F220" t="str">
        <f>IFERROR(VLOOKUP(A220,'Future et co'!CG11:CH10009,2,TRUE),"")</f>
        <v/>
      </c>
      <c r="G220">
        <v>124</v>
      </c>
      <c r="H220" t="s">
        <v>30</v>
      </c>
      <c r="O220">
        <v>402</v>
      </c>
      <c r="P220" t="s">
        <v>1761</v>
      </c>
      <c r="Q220">
        <v>1000</v>
      </c>
      <c r="R220" t="s">
        <v>157</v>
      </c>
      <c r="S220" t="s">
        <v>1762</v>
      </c>
      <c r="T220" t="s">
        <v>145</v>
      </c>
      <c r="U220">
        <v>0</v>
      </c>
    </row>
    <row r="221" spans="3:21" x14ac:dyDescent="0.3">
      <c r="C221" t="s">
        <v>1792</v>
      </c>
      <c r="D221" s="36">
        <v>46020</v>
      </c>
      <c r="E221" t="str">
        <f>IFERROR(VLOOKUP(A221,'Future et co'!A10:E5632,5,TRUE),"not found")</f>
        <v>not found</v>
      </c>
      <c r="F221" t="str">
        <f>IFERROR(VLOOKUP(A221,'Future et co'!CG11:CH10009,2,TRUE),"")</f>
        <v/>
      </c>
      <c r="G221">
        <v>124</v>
      </c>
      <c r="H221" t="s">
        <v>30</v>
      </c>
      <c r="O221">
        <v>402</v>
      </c>
      <c r="P221" t="s">
        <v>1761</v>
      </c>
      <c r="Q221">
        <v>1000</v>
      </c>
      <c r="R221" t="s">
        <v>157</v>
      </c>
      <c r="S221" t="s">
        <v>1762</v>
      </c>
      <c r="T221" t="s">
        <v>145</v>
      </c>
      <c r="U221">
        <v>0</v>
      </c>
    </row>
    <row r="222" spans="3:21" x14ac:dyDescent="0.3">
      <c r="C222" t="s">
        <v>1792</v>
      </c>
      <c r="D222" s="36">
        <v>46020</v>
      </c>
      <c r="E222" t="str">
        <f>IFERROR(VLOOKUP(A222,'Future et co'!A10:E5632,5,TRUE),"not found")</f>
        <v>not found</v>
      </c>
      <c r="F222" t="str">
        <f>IFERROR(VLOOKUP(A222,'Future et co'!CG11:CH10009,2,TRUE),"")</f>
        <v/>
      </c>
      <c r="G222">
        <v>124</v>
      </c>
      <c r="H222" t="s">
        <v>30</v>
      </c>
      <c r="O222">
        <v>402</v>
      </c>
      <c r="P222" t="s">
        <v>1761</v>
      </c>
      <c r="Q222">
        <v>1000</v>
      </c>
      <c r="R222" t="s">
        <v>157</v>
      </c>
      <c r="S222" t="s">
        <v>1762</v>
      </c>
      <c r="T222" t="s">
        <v>145</v>
      </c>
      <c r="U222">
        <v>0</v>
      </c>
    </row>
    <row r="223" spans="3:21" x14ac:dyDescent="0.3">
      <c r="C223" t="s">
        <v>1792</v>
      </c>
      <c r="D223" s="36">
        <v>46020</v>
      </c>
      <c r="E223" t="str">
        <f>IFERROR(VLOOKUP(A223,'Future et co'!A10:E5632,5,TRUE),"not found")</f>
        <v>not found</v>
      </c>
      <c r="F223" t="str">
        <f>IFERROR(VLOOKUP(A223,'Future et co'!CG11:CH10009,2,TRUE),"")</f>
        <v/>
      </c>
      <c r="G223">
        <v>124</v>
      </c>
      <c r="H223" t="s">
        <v>30</v>
      </c>
      <c r="O223">
        <v>402</v>
      </c>
      <c r="P223" t="s">
        <v>1761</v>
      </c>
      <c r="Q223">
        <v>1000</v>
      </c>
      <c r="R223" t="s">
        <v>157</v>
      </c>
      <c r="S223" t="s">
        <v>1762</v>
      </c>
      <c r="T223" t="s">
        <v>145</v>
      </c>
      <c r="U223">
        <v>0</v>
      </c>
    </row>
    <row r="224" spans="3:21" x14ac:dyDescent="0.3">
      <c r="C224" t="s">
        <v>1792</v>
      </c>
      <c r="D224" s="36">
        <v>46020</v>
      </c>
      <c r="E224" t="str">
        <f>IFERROR(VLOOKUP(A224,'Future et co'!A10:E5632,5,TRUE),"not found")</f>
        <v>not found</v>
      </c>
      <c r="F224" t="str">
        <f>IFERROR(VLOOKUP(A224,'Future et co'!CG11:CH10009,2,TRUE),"")</f>
        <v/>
      </c>
      <c r="G224">
        <v>124</v>
      </c>
      <c r="H224" t="s">
        <v>30</v>
      </c>
      <c r="O224">
        <v>402</v>
      </c>
      <c r="P224" t="s">
        <v>1761</v>
      </c>
      <c r="Q224">
        <v>1000</v>
      </c>
      <c r="R224" t="s">
        <v>157</v>
      </c>
      <c r="S224" t="s">
        <v>1762</v>
      </c>
      <c r="T224" t="s">
        <v>145</v>
      </c>
      <c r="U224">
        <v>0</v>
      </c>
    </row>
    <row r="225" spans="3:21" x14ac:dyDescent="0.3">
      <c r="C225" t="s">
        <v>1792</v>
      </c>
      <c r="D225" s="36">
        <v>46020</v>
      </c>
      <c r="E225" t="str">
        <f>IFERROR(VLOOKUP(A225,'Future et co'!A10:E5632,5,TRUE),"not found")</f>
        <v>not found</v>
      </c>
      <c r="F225" t="str">
        <f>IFERROR(VLOOKUP(A225,'Future et co'!CG11:CH10009,2,TRUE),"")</f>
        <v/>
      </c>
      <c r="G225">
        <v>124</v>
      </c>
      <c r="H225" t="s">
        <v>30</v>
      </c>
      <c r="O225">
        <v>402</v>
      </c>
      <c r="P225" t="s">
        <v>1761</v>
      </c>
      <c r="Q225">
        <v>1000</v>
      </c>
      <c r="R225" t="s">
        <v>157</v>
      </c>
      <c r="S225" t="s">
        <v>1762</v>
      </c>
      <c r="T225" t="s">
        <v>145</v>
      </c>
      <c r="U225">
        <v>0</v>
      </c>
    </row>
    <row r="226" spans="3:21" x14ac:dyDescent="0.3">
      <c r="C226" t="s">
        <v>1792</v>
      </c>
      <c r="D226" s="36">
        <v>46020</v>
      </c>
      <c r="E226" t="str">
        <f>IFERROR(VLOOKUP(A226,'Future et co'!A10:E5632,5,TRUE),"not found")</f>
        <v>not found</v>
      </c>
      <c r="F226" t="str">
        <f>IFERROR(VLOOKUP(A226,'Future et co'!CG11:CH10009,2,TRUE),"")</f>
        <v/>
      </c>
      <c r="G226">
        <v>124</v>
      </c>
      <c r="H226" t="s">
        <v>30</v>
      </c>
      <c r="O226">
        <v>402</v>
      </c>
      <c r="P226" t="s">
        <v>1761</v>
      </c>
      <c r="Q226">
        <v>1000</v>
      </c>
      <c r="R226" t="s">
        <v>157</v>
      </c>
      <c r="S226" t="s">
        <v>1762</v>
      </c>
      <c r="T226" t="s">
        <v>145</v>
      </c>
      <c r="U226">
        <v>0</v>
      </c>
    </row>
    <row r="227" spans="3:21" x14ac:dyDescent="0.3">
      <c r="C227" t="s">
        <v>1792</v>
      </c>
      <c r="D227" s="36">
        <v>46020</v>
      </c>
      <c r="E227" t="str">
        <f>IFERROR(VLOOKUP(A227,'Future et co'!A10:E5632,5,TRUE),"not found")</f>
        <v>not found</v>
      </c>
      <c r="F227" t="str">
        <f>IFERROR(VLOOKUP(A227,'Future et co'!CG11:CH10009,2,TRUE),"")</f>
        <v/>
      </c>
      <c r="G227">
        <v>124</v>
      </c>
      <c r="H227" t="s">
        <v>30</v>
      </c>
      <c r="O227">
        <v>402</v>
      </c>
      <c r="P227" t="s">
        <v>1761</v>
      </c>
      <c r="Q227">
        <v>1000</v>
      </c>
      <c r="R227" t="s">
        <v>157</v>
      </c>
      <c r="S227" t="s">
        <v>1762</v>
      </c>
      <c r="T227" t="s">
        <v>145</v>
      </c>
      <c r="U227">
        <v>0</v>
      </c>
    </row>
    <row r="228" spans="3:21" x14ac:dyDescent="0.3">
      <c r="C228" t="s">
        <v>1792</v>
      </c>
      <c r="D228" s="36">
        <v>46020</v>
      </c>
      <c r="E228" t="str">
        <f>IFERROR(VLOOKUP(A228,'Future et co'!A10:E5632,5,TRUE),"not found")</f>
        <v>not found</v>
      </c>
      <c r="F228" t="str">
        <f>IFERROR(VLOOKUP(A228,'Future et co'!CG11:CH10009,2,TRUE),"")</f>
        <v/>
      </c>
      <c r="G228">
        <v>124</v>
      </c>
      <c r="H228" t="s">
        <v>30</v>
      </c>
      <c r="O228">
        <v>402</v>
      </c>
      <c r="P228" t="s">
        <v>1761</v>
      </c>
      <c r="Q228">
        <v>1000</v>
      </c>
      <c r="R228" t="s">
        <v>157</v>
      </c>
      <c r="S228" t="s">
        <v>1762</v>
      </c>
      <c r="T228" t="s">
        <v>145</v>
      </c>
      <c r="U228">
        <v>0</v>
      </c>
    </row>
    <row r="229" spans="3:21" x14ac:dyDescent="0.3">
      <c r="C229" t="s">
        <v>1792</v>
      </c>
      <c r="D229" s="36">
        <v>46020</v>
      </c>
      <c r="E229" t="str">
        <f>IFERROR(VLOOKUP(A229,'Future et co'!A10:E5632,5,TRUE),"not found")</f>
        <v>not found</v>
      </c>
      <c r="F229" t="str">
        <f>IFERROR(VLOOKUP(A229,'Future et co'!CG11:CH10009,2,TRUE),"")</f>
        <v/>
      </c>
      <c r="G229">
        <v>124</v>
      </c>
      <c r="H229" t="s">
        <v>30</v>
      </c>
      <c r="O229">
        <v>402</v>
      </c>
      <c r="P229" t="s">
        <v>1761</v>
      </c>
      <c r="Q229">
        <v>1000</v>
      </c>
      <c r="R229" t="s">
        <v>157</v>
      </c>
      <c r="S229" t="s">
        <v>1762</v>
      </c>
      <c r="T229" t="s">
        <v>145</v>
      </c>
      <c r="U229">
        <v>0</v>
      </c>
    </row>
    <row r="230" spans="3:21" x14ac:dyDescent="0.3">
      <c r="C230" t="s">
        <v>1792</v>
      </c>
      <c r="D230" s="36">
        <v>46020</v>
      </c>
      <c r="E230" t="str">
        <f>IFERROR(VLOOKUP(A230,'Future et co'!A10:E5632,5,TRUE),"not found")</f>
        <v>not found</v>
      </c>
      <c r="F230" t="str">
        <f>IFERROR(VLOOKUP(A230,'Future et co'!CG11:CH10009,2,TRUE),"")</f>
        <v/>
      </c>
      <c r="G230">
        <v>124</v>
      </c>
      <c r="H230" t="s">
        <v>30</v>
      </c>
      <c r="O230">
        <v>402</v>
      </c>
      <c r="P230" t="s">
        <v>1761</v>
      </c>
      <c r="Q230">
        <v>1000</v>
      </c>
      <c r="R230" t="s">
        <v>157</v>
      </c>
      <c r="S230" t="s">
        <v>1762</v>
      </c>
      <c r="T230" t="s">
        <v>145</v>
      </c>
      <c r="U230">
        <v>0</v>
      </c>
    </row>
    <row r="231" spans="3:21" x14ac:dyDescent="0.3">
      <c r="C231" t="s">
        <v>1792</v>
      </c>
      <c r="D231" s="36">
        <v>46020</v>
      </c>
      <c r="E231" t="str">
        <f>IFERROR(VLOOKUP(A231,'Future et co'!A10:E5632,5,TRUE),"not found")</f>
        <v>not found</v>
      </c>
      <c r="F231" t="str">
        <f>IFERROR(VLOOKUP(A231,'Future et co'!CG11:CH10009,2,TRUE),"")</f>
        <v/>
      </c>
      <c r="G231">
        <v>124</v>
      </c>
      <c r="H231" t="s">
        <v>30</v>
      </c>
      <c r="O231">
        <v>402</v>
      </c>
      <c r="P231" t="s">
        <v>1761</v>
      </c>
      <c r="Q231">
        <v>1000</v>
      </c>
      <c r="R231" t="s">
        <v>157</v>
      </c>
      <c r="S231" t="s">
        <v>1762</v>
      </c>
      <c r="T231" t="s">
        <v>145</v>
      </c>
      <c r="U231">
        <v>0</v>
      </c>
    </row>
    <row r="232" spans="3:21" x14ac:dyDescent="0.3">
      <c r="C232" t="s">
        <v>1792</v>
      </c>
      <c r="D232" s="36">
        <v>46020</v>
      </c>
      <c r="E232" t="str">
        <f>IFERROR(VLOOKUP(A232,'Future et co'!A10:E5632,5,TRUE),"not found")</f>
        <v>not found</v>
      </c>
      <c r="F232" t="str">
        <f>IFERROR(VLOOKUP(A232,'Future et co'!CG11:CH10009,2,TRUE),"")</f>
        <v/>
      </c>
      <c r="G232">
        <v>124</v>
      </c>
      <c r="H232" t="s">
        <v>30</v>
      </c>
      <c r="O232">
        <v>402</v>
      </c>
      <c r="P232" t="s">
        <v>1761</v>
      </c>
      <c r="Q232">
        <v>1000</v>
      </c>
      <c r="R232" t="s">
        <v>157</v>
      </c>
      <c r="S232" t="s">
        <v>1762</v>
      </c>
      <c r="T232" t="s">
        <v>145</v>
      </c>
      <c r="U232">
        <v>0</v>
      </c>
    </row>
    <row r="233" spans="3:21" x14ac:dyDescent="0.3">
      <c r="C233" t="s">
        <v>1792</v>
      </c>
      <c r="D233" s="36">
        <v>46020</v>
      </c>
      <c r="E233" t="str">
        <f>IFERROR(VLOOKUP(A233,'Future et co'!A10:E5632,5,TRUE),"not found")</f>
        <v>not found</v>
      </c>
      <c r="F233" t="str">
        <f>IFERROR(VLOOKUP(A233,'Future et co'!CG11:CH10009,2,TRUE),"")</f>
        <v/>
      </c>
      <c r="G233">
        <v>124</v>
      </c>
      <c r="H233" t="s">
        <v>30</v>
      </c>
      <c r="O233">
        <v>402</v>
      </c>
      <c r="P233" t="s">
        <v>1761</v>
      </c>
      <c r="Q233">
        <v>1000</v>
      </c>
      <c r="R233" t="s">
        <v>157</v>
      </c>
      <c r="S233" t="s">
        <v>1762</v>
      </c>
      <c r="T233" t="s">
        <v>145</v>
      </c>
      <c r="U233">
        <v>0</v>
      </c>
    </row>
    <row r="234" spans="3:21" x14ac:dyDescent="0.3">
      <c r="C234" t="s">
        <v>1792</v>
      </c>
      <c r="D234" s="36">
        <v>46020</v>
      </c>
      <c r="E234" t="str">
        <f>IFERROR(VLOOKUP(A234,'Future et co'!A10:E5632,5,TRUE),"not found")</f>
        <v>not found</v>
      </c>
      <c r="F234" t="str">
        <f>IFERROR(VLOOKUP(A234,'Future et co'!CG11:CH10009,2,TRUE),"")</f>
        <v/>
      </c>
      <c r="G234">
        <v>124</v>
      </c>
      <c r="H234" t="s">
        <v>30</v>
      </c>
      <c r="O234">
        <v>402</v>
      </c>
      <c r="P234" t="s">
        <v>1761</v>
      </c>
      <c r="Q234">
        <v>1000</v>
      </c>
      <c r="R234" t="s">
        <v>157</v>
      </c>
      <c r="S234" t="s">
        <v>1762</v>
      </c>
      <c r="T234" t="s">
        <v>145</v>
      </c>
      <c r="U234">
        <v>0</v>
      </c>
    </row>
    <row r="235" spans="3:21" x14ac:dyDescent="0.3">
      <c r="C235" t="s">
        <v>1792</v>
      </c>
      <c r="D235" s="36">
        <v>46020</v>
      </c>
      <c r="E235" t="str">
        <f>IFERROR(VLOOKUP(A235,'Future et co'!A10:E5632,5,TRUE),"not found")</f>
        <v>not found</v>
      </c>
      <c r="F235" t="str">
        <f>IFERROR(VLOOKUP(A235,'Future et co'!CG11:CH10009,2,TRUE),"")</f>
        <v/>
      </c>
      <c r="G235">
        <v>124</v>
      </c>
      <c r="H235" t="s">
        <v>30</v>
      </c>
      <c r="O235">
        <v>402</v>
      </c>
      <c r="P235" t="s">
        <v>1761</v>
      </c>
      <c r="Q235">
        <v>1000</v>
      </c>
      <c r="R235" t="s">
        <v>157</v>
      </c>
      <c r="S235" t="s">
        <v>1762</v>
      </c>
      <c r="T235" t="s">
        <v>145</v>
      </c>
      <c r="U235">
        <v>0</v>
      </c>
    </row>
    <row r="236" spans="3:21" x14ac:dyDescent="0.3">
      <c r="C236" t="s">
        <v>1792</v>
      </c>
      <c r="D236" s="36">
        <v>46020</v>
      </c>
      <c r="E236" t="str">
        <f>IFERROR(VLOOKUP(A236,'Future et co'!A10:E5632,5,TRUE),"not found")</f>
        <v>not found</v>
      </c>
      <c r="F236" t="str">
        <f>IFERROR(VLOOKUP(A236,'Future et co'!CG11:CH10009,2,TRUE),"")</f>
        <v/>
      </c>
      <c r="G236">
        <v>124</v>
      </c>
      <c r="H236" t="s">
        <v>30</v>
      </c>
      <c r="O236">
        <v>402</v>
      </c>
      <c r="P236" t="s">
        <v>1761</v>
      </c>
      <c r="Q236">
        <v>1000</v>
      </c>
      <c r="R236" t="s">
        <v>157</v>
      </c>
      <c r="S236" t="s">
        <v>1762</v>
      </c>
      <c r="T236" t="s">
        <v>145</v>
      </c>
      <c r="U236">
        <v>0</v>
      </c>
    </row>
    <row r="237" spans="3:21" x14ac:dyDescent="0.3">
      <c r="C237" t="s">
        <v>1792</v>
      </c>
      <c r="D237" s="36">
        <v>46020</v>
      </c>
      <c r="E237" t="str">
        <f>IFERROR(VLOOKUP(A237,'Future et co'!A10:E5632,5,TRUE),"not found")</f>
        <v>not found</v>
      </c>
      <c r="F237" t="str">
        <f>IFERROR(VLOOKUP(A237,'Future et co'!CG11:CH10009,2,TRUE),"")</f>
        <v/>
      </c>
      <c r="G237">
        <v>124</v>
      </c>
      <c r="H237" t="s">
        <v>30</v>
      </c>
      <c r="O237">
        <v>402</v>
      </c>
      <c r="P237" t="s">
        <v>1761</v>
      </c>
      <c r="Q237">
        <v>1000</v>
      </c>
      <c r="R237" t="s">
        <v>157</v>
      </c>
      <c r="S237" t="s">
        <v>1762</v>
      </c>
      <c r="T237" t="s">
        <v>145</v>
      </c>
      <c r="U237">
        <v>0</v>
      </c>
    </row>
    <row r="238" spans="3:21" x14ac:dyDescent="0.3">
      <c r="C238" t="s">
        <v>1792</v>
      </c>
      <c r="D238" s="36">
        <v>46020</v>
      </c>
      <c r="E238" t="str">
        <f>IFERROR(VLOOKUP(A238,'Future et co'!A10:E5632,5,TRUE),"not found")</f>
        <v>not found</v>
      </c>
      <c r="F238" t="str">
        <f>IFERROR(VLOOKUP(A238,'Future et co'!CG11:CH10009,2,TRUE),"")</f>
        <v/>
      </c>
      <c r="G238">
        <v>124</v>
      </c>
      <c r="H238" t="s">
        <v>30</v>
      </c>
      <c r="O238">
        <v>402</v>
      </c>
      <c r="P238" t="s">
        <v>1761</v>
      </c>
      <c r="Q238">
        <v>1000</v>
      </c>
      <c r="R238" t="s">
        <v>157</v>
      </c>
      <c r="S238" t="s">
        <v>1762</v>
      </c>
      <c r="T238" t="s">
        <v>145</v>
      </c>
      <c r="U238">
        <v>0</v>
      </c>
    </row>
    <row r="239" spans="3:21" x14ac:dyDescent="0.3">
      <c r="C239" t="s">
        <v>1792</v>
      </c>
      <c r="D239" s="36">
        <v>46020</v>
      </c>
      <c r="E239" t="str">
        <f>IFERROR(VLOOKUP(A239,'Future et co'!A10:E5632,5,TRUE),"not found")</f>
        <v>not found</v>
      </c>
      <c r="F239" t="str">
        <f>IFERROR(VLOOKUP(A239,'Future et co'!CG11:CH10009,2,TRUE),"")</f>
        <v/>
      </c>
      <c r="G239">
        <v>124</v>
      </c>
      <c r="H239" t="s">
        <v>30</v>
      </c>
      <c r="O239">
        <v>402</v>
      </c>
      <c r="P239" t="s">
        <v>1761</v>
      </c>
      <c r="Q239">
        <v>1000</v>
      </c>
      <c r="R239" t="s">
        <v>157</v>
      </c>
      <c r="S239" t="s">
        <v>1762</v>
      </c>
      <c r="T239" t="s">
        <v>145</v>
      </c>
      <c r="U239">
        <v>0</v>
      </c>
    </row>
    <row r="240" spans="3:21" x14ac:dyDescent="0.3">
      <c r="C240" t="s">
        <v>1792</v>
      </c>
      <c r="D240" s="36">
        <v>46020</v>
      </c>
      <c r="E240" t="str">
        <f>IFERROR(VLOOKUP(A240,'Future et co'!A10:E5632,5,TRUE),"not found")</f>
        <v>not found</v>
      </c>
      <c r="F240" t="str">
        <f>IFERROR(VLOOKUP(A240,'Future et co'!CG11:CH10009,2,TRUE),"")</f>
        <v/>
      </c>
      <c r="G240">
        <v>124</v>
      </c>
      <c r="H240" t="s">
        <v>30</v>
      </c>
      <c r="O240">
        <v>402</v>
      </c>
      <c r="P240" t="s">
        <v>1761</v>
      </c>
      <c r="Q240">
        <v>1000</v>
      </c>
      <c r="R240" t="s">
        <v>157</v>
      </c>
      <c r="S240" t="s">
        <v>1762</v>
      </c>
      <c r="T240" t="s">
        <v>145</v>
      </c>
      <c r="U240">
        <v>0</v>
      </c>
    </row>
    <row r="241" spans="3:21" x14ac:dyDescent="0.3">
      <c r="C241" t="s">
        <v>1792</v>
      </c>
      <c r="D241" s="36">
        <v>46020</v>
      </c>
      <c r="E241" t="str">
        <f>IFERROR(VLOOKUP(A241,'Future et co'!A10:E5632,5,TRUE),"not found")</f>
        <v>not found</v>
      </c>
      <c r="F241" t="str">
        <f>IFERROR(VLOOKUP(A241,'Future et co'!CG11:CH10009,2,TRUE),"")</f>
        <v/>
      </c>
      <c r="G241">
        <v>124</v>
      </c>
      <c r="H241" t="s">
        <v>30</v>
      </c>
      <c r="O241">
        <v>402</v>
      </c>
      <c r="P241" t="s">
        <v>1761</v>
      </c>
      <c r="Q241">
        <v>1000</v>
      </c>
      <c r="R241" t="s">
        <v>157</v>
      </c>
      <c r="S241" t="s">
        <v>1762</v>
      </c>
      <c r="T241" t="s">
        <v>145</v>
      </c>
      <c r="U241">
        <v>0</v>
      </c>
    </row>
    <row r="242" spans="3:21" x14ac:dyDescent="0.3">
      <c r="C242" t="s">
        <v>1792</v>
      </c>
      <c r="D242" s="36">
        <v>46020</v>
      </c>
      <c r="E242" t="str">
        <f>IFERROR(VLOOKUP(A242,'Future et co'!A10:E5632,5,TRUE),"not found")</f>
        <v>not found</v>
      </c>
      <c r="F242" t="str">
        <f>IFERROR(VLOOKUP(A242,'Future et co'!CG11:CH10009,2,TRUE),"")</f>
        <v/>
      </c>
      <c r="G242">
        <v>124</v>
      </c>
      <c r="H242" t="s">
        <v>30</v>
      </c>
      <c r="O242">
        <v>402</v>
      </c>
      <c r="P242" t="s">
        <v>1761</v>
      </c>
      <c r="Q242">
        <v>1000</v>
      </c>
      <c r="R242" t="s">
        <v>157</v>
      </c>
      <c r="S242" t="s">
        <v>1762</v>
      </c>
      <c r="T242" t="s">
        <v>145</v>
      </c>
      <c r="U242">
        <v>0</v>
      </c>
    </row>
    <row r="243" spans="3:21" x14ac:dyDescent="0.3">
      <c r="C243" t="s">
        <v>1792</v>
      </c>
      <c r="D243" s="36">
        <v>46020</v>
      </c>
      <c r="E243" t="str">
        <f>IFERROR(VLOOKUP(A243,'Future et co'!A10:E5632,5,TRUE),"not found")</f>
        <v>not found</v>
      </c>
      <c r="F243" t="str">
        <f>IFERROR(VLOOKUP(A243,'Future et co'!CG11:CH10009,2,TRUE),"")</f>
        <v/>
      </c>
      <c r="G243">
        <v>124</v>
      </c>
      <c r="H243" t="s">
        <v>30</v>
      </c>
      <c r="O243">
        <v>402</v>
      </c>
      <c r="P243" t="s">
        <v>1761</v>
      </c>
      <c r="Q243">
        <v>1000</v>
      </c>
      <c r="R243" t="s">
        <v>157</v>
      </c>
      <c r="S243" t="s">
        <v>1762</v>
      </c>
      <c r="T243" t="s">
        <v>145</v>
      </c>
      <c r="U243">
        <v>0</v>
      </c>
    </row>
    <row r="244" spans="3:21" x14ac:dyDescent="0.3">
      <c r="C244" t="s">
        <v>1792</v>
      </c>
      <c r="D244" s="36">
        <v>46020</v>
      </c>
      <c r="E244" t="str">
        <f>IFERROR(VLOOKUP(A244,'Future et co'!A10:E5632,5,TRUE),"not found")</f>
        <v>not found</v>
      </c>
      <c r="F244" t="str">
        <f>IFERROR(VLOOKUP(A244,'Future et co'!CG11:CH10009,2,TRUE),"")</f>
        <v/>
      </c>
      <c r="G244">
        <v>124</v>
      </c>
      <c r="H244" t="s">
        <v>30</v>
      </c>
      <c r="O244">
        <v>402</v>
      </c>
      <c r="P244" t="s">
        <v>1761</v>
      </c>
      <c r="Q244">
        <v>1000</v>
      </c>
      <c r="R244" t="s">
        <v>157</v>
      </c>
      <c r="S244" t="s">
        <v>1762</v>
      </c>
      <c r="T244" t="s">
        <v>145</v>
      </c>
      <c r="U244">
        <v>0</v>
      </c>
    </row>
    <row r="245" spans="3:21" x14ac:dyDescent="0.3">
      <c r="C245" t="s">
        <v>1792</v>
      </c>
      <c r="D245" s="36">
        <v>46020</v>
      </c>
      <c r="E245" t="str">
        <f>IFERROR(VLOOKUP(A245,'Future et co'!A10:E5632,5,TRUE),"not found")</f>
        <v>not found</v>
      </c>
      <c r="F245" t="str">
        <f>IFERROR(VLOOKUP(A245,'Future et co'!CG11:CH10009,2,TRUE),"")</f>
        <v/>
      </c>
      <c r="G245">
        <v>124</v>
      </c>
      <c r="H245" t="s">
        <v>30</v>
      </c>
      <c r="O245">
        <v>402</v>
      </c>
      <c r="P245" t="s">
        <v>1761</v>
      </c>
      <c r="Q245">
        <v>1000</v>
      </c>
      <c r="R245" t="s">
        <v>157</v>
      </c>
      <c r="S245" t="s">
        <v>1762</v>
      </c>
      <c r="T245" t="s">
        <v>145</v>
      </c>
      <c r="U245">
        <v>0</v>
      </c>
    </row>
    <row r="246" spans="3:21" x14ac:dyDescent="0.3">
      <c r="C246" t="s">
        <v>1792</v>
      </c>
      <c r="D246" s="36">
        <v>46020</v>
      </c>
      <c r="E246" t="str">
        <f>IFERROR(VLOOKUP(A246,'Future et co'!A10:E5632,5,TRUE),"not found")</f>
        <v>not found</v>
      </c>
      <c r="F246" t="str">
        <f>IFERROR(VLOOKUP(A246,'Future et co'!CG11:CH10009,2,TRUE),"")</f>
        <v/>
      </c>
      <c r="G246">
        <v>124</v>
      </c>
      <c r="H246" t="s">
        <v>30</v>
      </c>
      <c r="O246">
        <v>402</v>
      </c>
      <c r="P246" t="s">
        <v>1761</v>
      </c>
      <c r="Q246">
        <v>1000</v>
      </c>
      <c r="R246" t="s">
        <v>157</v>
      </c>
      <c r="S246" t="s">
        <v>1762</v>
      </c>
      <c r="T246" t="s">
        <v>145</v>
      </c>
      <c r="U246">
        <v>0</v>
      </c>
    </row>
    <row r="247" spans="3:21" x14ac:dyDescent="0.3">
      <c r="C247" t="s">
        <v>1792</v>
      </c>
      <c r="D247" s="36">
        <v>46020</v>
      </c>
      <c r="E247" t="str">
        <f>IFERROR(VLOOKUP(A247,'Future et co'!A10:E5632,5,TRUE),"not found")</f>
        <v>not found</v>
      </c>
      <c r="F247" t="str">
        <f>IFERROR(VLOOKUP(A247,'Future et co'!CG11:CH10009,2,TRUE),"")</f>
        <v/>
      </c>
      <c r="G247">
        <v>124</v>
      </c>
      <c r="H247" t="s">
        <v>30</v>
      </c>
      <c r="O247">
        <v>402</v>
      </c>
      <c r="P247" t="s">
        <v>1761</v>
      </c>
      <c r="Q247">
        <v>1000</v>
      </c>
      <c r="R247" t="s">
        <v>157</v>
      </c>
      <c r="S247" t="s">
        <v>1762</v>
      </c>
      <c r="T247" t="s">
        <v>145</v>
      </c>
      <c r="U247">
        <v>0</v>
      </c>
    </row>
    <row r="248" spans="3:21" x14ac:dyDescent="0.3">
      <c r="C248" t="s">
        <v>1792</v>
      </c>
      <c r="D248" s="36">
        <v>46020</v>
      </c>
      <c r="E248" t="str">
        <f>IFERROR(VLOOKUP(A248,'Future et co'!A10:E5632,5,TRUE),"not found")</f>
        <v>not found</v>
      </c>
      <c r="F248" t="str">
        <f>IFERROR(VLOOKUP(A248,'Future et co'!CG11:CH10009,2,TRUE),"")</f>
        <v/>
      </c>
      <c r="G248">
        <v>124</v>
      </c>
      <c r="H248" t="s">
        <v>30</v>
      </c>
      <c r="O248">
        <v>402</v>
      </c>
      <c r="P248" t="s">
        <v>1761</v>
      </c>
      <c r="Q248">
        <v>1000</v>
      </c>
      <c r="R248" t="s">
        <v>157</v>
      </c>
      <c r="S248" t="s">
        <v>1762</v>
      </c>
      <c r="T248" t="s">
        <v>145</v>
      </c>
      <c r="U248">
        <v>0</v>
      </c>
    </row>
    <row r="249" spans="3:21" x14ac:dyDescent="0.3">
      <c r="C249" t="s">
        <v>1792</v>
      </c>
      <c r="D249" s="36">
        <v>46020</v>
      </c>
      <c r="E249" t="str">
        <f>IFERROR(VLOOKUP(A249,'Future et co'!A10:E5632,5,TRUE),"not found")</f>
        <v>not found</v>
      </c>
      <c r="F249" t="str">
        <f>IFERROR(VLOOKUP(A249,'Future et co'!CG11:CH10009,2,TRUE),"")</f>
        <v/>
      </c>
      <c r="G249">
        <v>124</v>
      </c>
      <c r="H249" t="s">
        <v>30</v>
      </c>
      <c r="O249">
        <v>402</v>
      </c>
      <c r="P249" t="s">
        <v>1761</v>
      </c>
      <c r="Q249">
        <v>1000</v>
      </c>
      <c r="R249" t="s">
        <v>157</v>
      </c>
      <c r="S249" t="s">
        <v>1762</v>
      </c>
      <c r="T249" t="s">
        <v>145</v>
      </c>
      <c r="U249">
        <v>0</v>
      </c>
    </row>
    <row r="250" spans="3:21" x14ac:dyDescent="0.3">
      <c r="C250" t="s">
        <v>1792</v>
      </c>
      <c r="D250" s="36">
        <v>46020</v>
      </c>
      <c r="E250" t="str">
        <f>IFERROR(VLOOKUP(A250,'Future et co'!A10:E5632,5,TRUE),"not found")</f>
        <v>not found</v>
      </c>
      <c r="F250" t="str">
        <f>IFERROR(VLOOKUP(A250,'Future et co'!CG11:CH10009,2,TRUE),"")</f>
        <v/>
      </c>
      <c r="G250">
        <v>124</v>
      </c>
      <c r="H250" t="s">
        <v>30</v>
      </c>
      <c r="O250">
        <v>402</v>
      </c>
      <c r="P250" t="s">
        <v>1761</v>
      </c>
      <c r="Q250">
        <v>1000</v>
      </c>
      <c r="R250" t="s">
        <v>157</v>
      </c>
      <c r="S250" t="s">
        <v>1762</v>
      </c>
      <c r="T250" t="s">
        <v>145</v>
      </c>
      <c r="U250">
        <v>0</v>
      </c>
    </row>
    <row r="251" spans="3:21" x14ac:dyDescent="0.3">
      <c r="C251" t="s">
        <v>1792</v>
      </c>
      <c r="D251" s="36">
        <v>46020</v>
      </c>
      <c r="E251" t="str">
        <f>IFERROR(VLOOKUP(A251,'Future et co'!A10:E5632,5,TRUE),"not found")</f>
        <v>not found</v>
      </c>
      <c r="F251" t="str">
        <f>IFERROR(VLOOKUP(A251,'Future et co'!CG11:CH10009,2,TRUE),"")</f>
        <v/>
      </c>
      <c r="G251">
        <v>124</v>
      </c>
      <c r="H251" t="s">
        <v>30</v>
      </c>
      <c r="O251">
        <v>402</v>
      </c>
      <c r="P251" t="s">
        <v>1761</v>
      </c>
      <c r="Q251">
        <v>1000</v>
      </c>
      <c r="R251" t="s">
        <v>157</v>
      </c>
      <c r="S251" t="s">
        <v>1762</v>
      </c>
      <c r="T251" t="s">
        <v>145</v>
      </c>
      <c r="U251">
        <v>0</v>
      </c>
    </row>
    <row r="252" spans="3:21" x14ac:dyDescent="0.3">
      <c r="C252" t="s">
        <v>1792</v>
      </c>
      <c r="D252" s="36">
        <v>46020</v>
      </c>
      <c r="E252" t="str">
        <f>IFERROR(VLOOKUP(A252,'Future et co'!A10:E5632,5,TRUE),"not found")</f>
        <v>not found</v>
      </c>
      <c r="F252" t="str">
        <f>IFERROR(VLOOKUP(A252,'Future et co'!CG11:CH10009,2,TRUE),"")</f>
        <v/>
      </c>
      <c r="G252">
        <v>124</v>
      </c>
      <c r="H252" t="s">
        <v>30</v>
      </c>
      <c r="O252">
        <v>402</v>
      </c>
      <c r="P252" t="s">
        <v>1761</v>
      </c>
      <c r="Q252">
        <v>1000</v>
      </c>
      <c r="R252" t="s">
        <v>157</v>
      </c>
      <c r="S252" t="s">
        <v>1762</v>
      </c>
      <c r="T252" t="s">
        <v>145</v>
      </c>
      <c r="U252">
        <v>0</v>
      </c>
    </row>
    <row r="253" spans="3:21" x14ac:dyDescent="0.3">
      <c r="C253" t="s">
        <v>1792</v>
      </c>
      <c r="D253" s="36">
        <v>46020</v>
      </c>
      <c r="E253" t="str">
        <f>IFERROR(VLOOKUP(A253,'Future et co'!A10:E5632,5,TRUE),"not found")</f>
        <v>not found</v>
      </c>
      <c r="F253" t="str">
        <f>IFERROR(VLOOKUP(A253,'Future et co'!CG11:CH10009,2,TRUE),"")</f>
        <v/>
      </c>
      <c r="G253">
        <v>124</v>
      </c>
      <c r="H253" t="s">
        <v>30</v>
      </c>
      <c r="O253">
        <v>402</v>
      </c>
      <c r="P253" t="s">
        <v>1761</v>
      </c>
      <c r="Q253">
        <v>1000</v>
      </c>
      <c r="R253" t="s">
        <v>157</v>
      </c>
      <c r="S253" t="s">
        <v>1762</v>
      </c>
      <c r="T253" t="s">
        <v>145</v>
      </c>
      <c r="U253">
        <v>0</v>
      </c>
    </row>
    <row r="254" spans="3:21" x14ac:dyDescent="0.3">
      <c r="C254" t="s">
        <v>1792</v>
      </c>
      <c r="D254" s="36">
        <v>46020</v>
      </c>
      <c r="E254" t="str">
        <f>IFERROR(VLOOKUP(A254,'Future et co'!A10:E5632,5,TRUE),"not found")</f>
        <v>not found</v>
      </c>
      <c r="F254" t="str">
        <f>IFERROR(VLOOKUP(A254,'Future et co'!CG11:CH10009,2,TRUE),"")</f>
        <v/>
      </c>
      <c r="G254">
        <v>124</v>
      </c>
      <c r="H254" t="s">
        <v>30</v>
      </c>
      <c r="O254">
        <v>402</v>
      </c>
      <c r="P254" t="s">
        <v>1761</v>
      </c>
      <c r="Q254">
        <v>1000</v>
      </c>
      <c r="R254" t="s">
        <v>157</v>
      </c>
      <c r="S254" t="s">
        <v>1762</v>
      </c>
      <c r="T254" t="s">
        <v>145</v>
      </c>
      <c r="U254">
        <v>0</v>
      </c>
    </row>
    <row r="255" spans="3:21" x14ac:dyDescent="0.3">
      <c r="C255" t="s">
        <v>1792</v>
      </c>
      <c r="D255" s="36">
        <v>46020</v>
      </c>
      <c r="E255" t="str">
        <f>IFERROR(VLOOKUP(A255,'Future et co'!A10:E5632,5,TRUE),"not found")</f>
        <v>not found</v>
      </c>
      <c r="F255" t="str">
        <f>IFERROR(VLOOKUP(A255,'Future et co'!CG11:CH10009,2,TRUE),"")</f>
        <v/>
      </c>
      <c r="G255">
        <v>124</v>
      </c>
      <c r="H255" t="s">
        <v>30</v>
      </c>
      <c r="O255">
        <v>402</v>
      </c>
      <c r="P255" t="s">
        <v>1761</v>
      </c>
      <c r="Q255">
        <v>1000</v>
      </c>
      <c r="R255" t="s">
        <v>157</v>
      </c>
      <c r="S255" t="s">
        <v>1762</v>
      </c>
      <c r="T255" t="s">
        <v>145</v>
      </c>
      <c r="U255">
        <v>0</v>
      </c>
    </row>
    <row r="256" spans="3:21" x14ac:dyDescent="0.3">
      <c r="C256" t="s">
        <v>1792</v>
      </c>
      <c r="D256" s="36">
        <v>46020</v>
      </c>
      <c r="E256" t="str">
        <f>IFERROR(VLOOKUP(A256,'Future et co'!A10:E5632,5,TRUE),"not found")</f>
        <v>not found</v>
      </c>
      <c r="F256" t="str">
        <f>IFERROR(VLOOKUP(A256,'Future et co'!CG11:CH10009,2,TRUE),"")</f>
        <v/>
      </c>
      <c r="G256">
        <v>124</v>
      </c>
      <c r="H256" t="s">
        <v>30</v>
      </c>
      <c r="O256">
        <v>402</v>
      </c>
      <c r="P256" t="s">
        <v>1761</v>
      </c>
      <c r="Q256">
        <v>1000</v>
      </c>
      <c r="R256" t="s">
        <v>157</v>
      </c>
      <c r="S256" t="s">
        <v>1762</v>
      </c>
      <c r="T256" t="s">
        <v>145</v>
      </c>
      <c r="U256">
        <v>0</v>
      </c>
    </row>
    <row r="257" spans="3:21" x14ac:dyDescent="0.3">
      <c r="C257" t="s">
        <v>1792</v>
      </c>
      <c r="D257" s="36">
        <v>46020</v>
      </c>
      <c r="E257" t="str">
        <f>IFERROR(VLOOKUP(A257,'Future et co'!A10:E5632,5,TRUE),"not found")</f>
        <v>not found</v>
      </c>
      <c r="F257" t="str">
        <f>IFERROR(VLOOKUP(A257,'Future et co'!CG11:CH10009,2,TRUE),"")</f>
        <v/>
      </c>
      <c r="G257">
        <v>124</v>
      </c>
      <c r="H257" t="s">
        <v>30</v>
      </c>
      <c r="O257">
        <v>402</v>
      </c>
      <c r="P257" t="s">
        <v>1761</v>
      </c>
      <c r="Q257">
        <v>1000</v>
      </c>
      <c r="R257" t="s">
        <v>157</v>
      </c>
      <c r="S257" t="s">
        <v>1762</v>
      </c>
      <c r="T257" t="s">
        <v>145</v>
      </c>
      <c r="U257">
        <v>0</v>
      </c>
    </row>
    <row r="258" spans="3:21" x14ac:dyDescent="0.3">
      <c r="C258" t="s">
        <v>1792</v>
      </c>
      <c r="D258" s="36">
        <v>46020</v>
      </c>
      <c r="E258" t="str">
        <f>IFERROR(VLOOKUP(A258,'Future et co'!A10:E5632,5,TRUE),"not found")</f>
        <v>not found</v>
      </c>
      <c r="F258" t="str">
        <f>IFERROR(VLOOKUP(A258,'Future et co'!CG11:CH10009,2,TRUE),"")</f>
        <v/>
      </c>
      <c r="G258">
        <v>124</v>
      </c>
      <c r="H258" t="s">
        <v>30</v>
      </c>
      <c r="O258">
        <v>402</v>
      </c>
      <c r="P258" t="s">
        <v>1761</v>
      </c>
      <c r="Q258">
        <v>1000</v>
      </c>
      <c r="R258" t="s">
        <v>157</v>
      </c>
      <c r="S258" t="s">
        <v>1762</v>
      </c>
      <c r="T258" t="s">
        <v>145</v>
      </c>
      <c r="U258">
        <v>0</v>
      </c>
    </row>
    <row r="259" spans="3:21" x14ac:dyDescent="0.3">
      <c r="C259" t="s">
        <v>1792</v>
      </c>
      <c r="D259" s="36">
        <v>46020</v>
      </c>
      <c r="E259" t="str">
        <f>IFERROR(VLOOKUP(A259,'Future et co'!A10:E5632,5,TRUE),"not found")</f>
        <v>not found</v>
      </c>
      <c r="F259" t="str">
        <f>IFERROR(VLOOKUP(A259,'Future et co'!CG11:CH10009,2,TRUE),"")</f>
        <v/>
      </c>
      <c r="G259">
        <v>124</v>
      </c>
      <c r="H259" t="s">
        <v>30</v>
      </c>
      <c r="O259">
        <v>402</v>
      </c>
      <c r="P259" t="s">
        <v>1761</v>
      </c>
      <c r="Q259">
        <v>1000</v>
      </c>
      <c r="R259" t="s">
        <v>157</v>
      </c>
      <c r="S259" t="s">
        <v>1762</v>
      </c>
      <c r="T259" t="s">
        <v>145</v>
      </c>
      <c r="U259">
        <v>0</v>
      </c>
    </row>
    <row r="260" spans="3:21" x14ac:dyDescent="0.3">
      <c r="C260" t="s">
        <v>1792</v>
      </c>
      <c r="D260" s="36">
        <v>46020</v>
      </c>
      <c r="E260" t="str">
        <f>IFERROR(VLOOKUP(A260,'Future et co'!A10:E5632,5,TRUE),"not found")</f>
        <v>not found</v>
      </c>
      <c r="F260" t="str">
        <f>IFERROR(VLOOKUP(A260,'Future et co'!CG11:CH10009,2,TRUE),"")</f>
        <v/>
      </c>
      <c r="G260">
        <v>124</v>
      </c>
      <c r="H260" t="s">
        <v>30</v>
      </c>
      <c r="O260">
        <v>402</v>
      </c>
      <c r="P260" t="s">
        <v>1761</v>
      </c>
      <c r="Q260">
        <v>1000</v>
      </c>
      <c r="R260" t="s">
        <v>157</v>
      </c>
      <c r="S260" t="s">
        <v>1762</v>
      </c>
      <c r="T260" t="s">
        <v>145</v>
      </c>
      <c r="U260">
        <v>0</v>
      </c>
    </row>
    <row r="261" spans="3:21" x14ac:dyDescent="0.3">
      <c r="C261" t="s">
        <v>1792</v>
      </c>
      <c r="D261" s="36">
        <v>46020</v>
      </c>
      <c r="E261" t="str">
        <f>IFERROR(VLOOKUP(A261,'Future et co'!A10:E5632,5,TRUE),"not found")</f>
        <v>not found</v>
      </c>
      <c r="F261" t="str">
        <f>IFERROR(VLOOKUP(A261,'Future et co'!CG11:CH10009,2,TRUE),"")</f>
        <v/>
      </c>
      <c r="G261">
        <v>124</v>
      </c>
      <c r="H261" t="s">
        <v>30</v>
      </c>
      <c r="O261">
        <v>402</v>
      </c>
      <c r="P261" t="s">
        <v>1761</v>
      </c>
      <c r="Q261">
        <v>1000</v>
      </c>
      <c r="R261" t="s">
        <v>157</v>
      </c>
      <c r="S261" t="s">
        <v>1762</v>
      </c>
      <c r="T261" t="s">
        <v>145</v>
      </c>
      <c r="U261">
        <v>0</v>
      </c>
    </row>
    <row r="262" spans="3:21" x14ac:dyDescent="0.3">
      <c r="C262" t="s">
        <v>1792</v>
      </c>
      <c r="D262" s="36">
        <v>46020</v>
      </c>
      <c r="E262" t="str">
        <f>IFERROR(VLOOKUP(A262,'Future et co'!A10:E5632,5,TRUE),"not found")</f>
        <v>not found</v>
      </c>
      <c r="F262" t="str">
        <f>IFERROR(VLOOKUP(A262,'Future et co'!CG11:CH10009,2,TRUE),"")</f>
        <v/>
      </c>
      <c r="G262">
        <v>124</v>
      </c>
      <c r="H262" t="s">
        <v>30</v>
      </c>
      <c r="O262">
        <v>402</v>
      </c>
      <c r="P262" t="s">
        <v>1761</v>
      </c>
      <c r="Q262">
        <v>1000</v>
      </c>
      <c r="R262" t="s">
        <v>157</v>
      </c>
      <c r="S262" t="s">
        <v>1762</v>
      </c>
      <c r="T262" t="s">
        <v>145</v>
      </c>
      <c r="U262">
        <v>0</v>
      </c>
    </row>
    <row r="263" spans="3:21" x14ac:dyDescent="0.3">
      <c r="C263" t="s">
        <v>1792</v>
      </c>
      <c r="D263" s="36">
        <v>46020</v>
      </c>
      <c r="E263" t="str">
        <f>IFERROR(VLOOKUP(A263,'Future et co'!A10:E5632,5,TRUE),"not found")</f>
        <v>not found</v>
      </c>
      <c r="F263" t="str">
        <f>IFERROR(VLOOKUP(A263,'Future et co'!CG11:CH10009,2,TRUE),"")</f>
        <v/>
      </c>
      <c r="G263">
        <v>124</v>
      </c>
      <c r="H263" t="s">
        <v>30</v>
      </c>
      <c r="O263">
        <v>402</v>
      </c>
      <c r="P263" t="s">
        <v>1761</v>
      </c>
      <c r="Q263">
        <v>1000</v>
      </c>
      <c r="R263" t="s">
        <v>157</v>
      </c>
      <c r="S263" t="s">
        <v>1762</v>
      </c>
      <c r="T263" t="s">
        <v>145</v>
      </c>
      <c r="U263">
        <v>0</v>
      </c>
    </row>
    <row r="264" spans="3:21" x14ac:dyDescent="0.3">
      <c r="C264" t="s">
        <v>1792</v>
      </c>
      <c r="D264" s="36">
        <v>46020</v>
      </c>
      <c r="E264" t="str">
        <f>IFERROR(VLOOKUP(A264,'Future et co'!A10:E5632,5,TRUE),"not found")</f>
        <v>not found</v>
      </c>
      <c r="F264" t="str">
        <f>IFERROR(VLOOKUP(A264,'Future et co'!CG11:CH10009,2,TRUE),"")</f>
        <v/>
      </c>
      <c r="G264">
        <v>124</v>
      </c>
      <c r="H264" t="s">
        <v>30</v>
      </c>
      <c r="O264">
        <v>402</v>
      </c>
      <c r="P264" t="s">
        <v>1761</v>
      </c>
      <c r="Q264">
        <v>1000</v>
      </c>
      <c r="R264" t="s">
        <v>157</v>
      </c>
      <c r="S264" t="s">
        <v>1762</v>
      </c>
      <c r="T264" t="s">
        <v>145</v>
      </c>
      <c r="U264">
        <v>0</v>
      </c>
    </row>
    <row r="265" spans="3:21" x14ac:dyDescent="0.3">
      <c r="C265" t="s">
        <v>1792</v>
      </c>
      <c r="D265" s="36">
        <v>46020</v>
      </c>
      <c r="E265" t="str">
        <f>IFERROR(VLOOKUP(A265,'Future et co'!A10:E5632,5,TRUE),"not found")</f>
        <v>not found</v>
      </c>
      <c r="F265" t="str">
        <f>IFERROR(VLOOKUP(A265,'Future et co'!CG11:CH10009,2,TRUE),"")</f>
        <v/>
      </c>
      <c r="G265">
        <v>124</v>
      </c>
      <c r="H265" t="s">
        <v>30</v>
      </c>
      <c r="O265">
        <v>402</v>
      </c>
      <c r="P265" t="s">
        <v>1761</v>
      </c>
      <c r="Q265">
        <v>1000</v>
      </c>
      <c r="R265" t="s">
        <v>157</v>
      </c>
      <c r="S265" t="s">
        <v>1762</v>
      </c>
      <c r="T265" t="s">
        <v>145</v>
      </c>
      <c r="U265">
        <v>0</v>
      </c>
    </row>
    <row r="266" spans="3:21" x14ac:dyDescent="0.3">
      <c r="C266" t="s">
        <v>1792</v>
      </c>
      <c r="D266" s="36">
        <v>46020</v>
      </c>
      <c r="E266" t="str">
        <f>IFERROR(VLOOKUP(A266,'Future et co'!A10:E5632,5,TRUE),"not found")</f>
        <v>not found</v>
      </c>
      <c r="F266" t="str">
        <f>IFERROR(VLOOKUP(A266,'Future et co'!CG11:CH10009,2,TRUE),"")</f>
        <v/>
      </c>
      <c r="G266">
        <v>124</v>
      </c>
      <c r="H266" t="s">
        <v>30</v>
      </c>
      <c r="O266">
        <v>402</v>
      </c>
      <c r="P266" t="s">
        <v>1761</v>
      </c>
      <c r="Q266">
        <v>1000</v>
      </c>
      <c r="R266" t="s">
        <v>157</v>
      </c>
      <c r="S266" t="s">
        <v>1762</v>
      </c>
      <c r="T266" t="s">
        <v>145</v>
      </c>
      <c r="U266">
        <v>0</v>
      </c>
    </row>
    <row r="267" spans="3:21" x14ac:dyDescent="0.3">
      <c r="C267" t="s">
        <v>1792</v>
      </c>
      <c r="D267" s="36">
        <v>46020</v>
      </c>
      <c r="E267" t="str">
        <f>IFERROR(VLOOKUP(A267,'Future et co'!A10:E5632,5,TRUE),"not found")</f>
        <v>not found</v>
      </c>
      <c r="F267" t="str">
        <f>IFERROR(VLOOKUP(A267,'Future et co'!CG11:CH10009,2,TRUE),"")</f>
        <v/>
      </c>
      <c r="G267">
        <v>124</v>
      </c>
      <c r="H267" t="s">
        <v>30</v>
      </c>
      <c r="O267">
        <v>402</v>
      </c>
      <c r="P267" t="s">
        <v>1761</v>
      </c>
      <c r="Q267">
        <v>1000</v>
      </c>
      <c r="R267" t="s">
        <v>157</v>
      </c>
      <c r="S267" t="s">
        <v>1762</v>
      </c>
      <c r="T267" t="s">
        <v>145</v>
      </c>
      <c r="U267">
        <v>0</v>
      </c>
    </row>
    <row r="268" spans="3:21" x14ac:dyDescent="0.3">
      <c r="C268" t="s">
        <v>1792</v>
      </c>
      <c r="D268" s="36">
        <v>46020</v>
      </c>
      <c r="E268" t="str">
        <f>IFERROR(VLOOKUP(A268,'Future et co'!A10:E5632,5,TRUE),"not found")</f>
        <v>not found</v>
      </c>
      <c r="F268" t="str">
        <f>IFERROR(VLOOKUP(A268,'Future et co'!CG11:CH10009,2,TRUE),"")</f>
        <v/>
      </c>
      <c r="G268">
        <v>124</v>
      </c>
      <c r="H268" t="s">
        <v>30</v>
      </c>
      <c r="O268">
        <v>402</v>
      </c>
      <c r="P268" t="s">
        <v>1761</v>
      </c>
      <c r="Q268">
        <v>1000</v>
      </c>
      <c r="R268" t="s">
        <v>157</v>
      </c>
      <c r="S268" t="s">
        <v>1762</v>
      </c>
      <c r="T268" t="s">
        <v>145</v>
      </c>
      <c r="U268">
        <v>0</v>
      </c>
    </row>
    <row r="269" spans="3:21" x14ac:dyDescent="0.3">
      <c r="C269" t="s">
        <v>1792</v>
      </c>
      <c r="D269" s="36">
        <v>46020</v>
      </c>
      <c r="E269" t="str">
        <f>IFERROR(VLOOKUP(A269,'Future et co'!A10:E5632,5,TRUE),"not found")</f>
        <v>not found</v>
      </c>
      <c r="F269" t="str">
        <f>IFERROR(VLOOKUP(A269,'Future et co'!CG11:CH10009,2,TRUE),"")</f>
        <v/>
      </c>
      <c r="G269">
        <v>124</v>
      </c>
      <c r="H269" t="s">
        <v>30</v>
      </c>
      <c r="O269">
        <v>402</v>
      </c>
      <c r="P269" t="s">
        <v>1761</v>
      </c>
      <c r="Q269">
        <v>1000</v>
      </c>
      <c r="R269" t="s">
        <v>157</v>
      </c>
      <c r="S269" t="s">
        <v>1762</v>
      </c>
      <c r="T269" t="s">
        <v>145</v>
      </c>
      <c r="U269">
        <v>0</v>
      </c>
    </row>
    <row r="270" spans="3:21" x14ac:dyDescent="0.3">
      <c r="C270" t="s">
        <v>1792</v>
      </c>
      <c r="D270" s="36">
        <v>46020</v>
      </c>
      <c r="E270" t="str">
        <f>IFERROR(VLOOKUP(A270,'Future et co'!A10:E5632,5,TRUE),"not found")</f>
        <v>not found</v>
      </c>
      <c r="F270" t="str">
        <f>IFERROR(VLOOKUP(A270,'Future et co'!CG11:CH10009,2,TRUE),"")</f>
        <v/>
      </c>
      <c r="G270">
        <v>124</v>
      </c>
      <c r="H270" t="s">
        <v>30</v>
      </c>
      <c r="O270">
        <v>402</v>
      </c>
      <c r="P270" t="s">
        <v>1761</v>
      </c>
      <c r="Q270">
        <v>1000</v>
      </c>
      <c r="R270" t="s">
        <v>157</v>
      </c>
      <c r="S270" t="s">
        <v>1762</v>
      </c>
      <c r="T270" t="s">
        <v>145</v>
      </c>
      <c r="U270">
        <v>0</v>
      </c>
    </row>
    <row r="271" spans="3:21" x14ac:dyDescent="0.3">
      <c r="C271" t="s">
        <v>1792</v>
      </c>
      <c r="D271" s="36">
        <v>46020</v>
      </c>
      <c r="E271" t="str">
        <f>IFERROR(VLOOKUP(A271,'Future et co'!A10:E5632,5,TRUE),"not found")</f>
        <v>not found</v>
      </c>
      <c r="F271" t="str">
        <f>IFERROR(VLOOKUP(A271,'Future et co'!CG11:CH10009,2,TRUE),"")</f>
        <v/>
      </c>
      <c r="G271">
        <v>124</v>
      </c>
      <c r="H271" t="s">
        <v>30</v>
      </c>
      <c r="O271">
        <v>402</v>
      </c>
      <c r="P271" t="s">
        <v>1761</v>
      </c>
      <c r="Q271">
        <v>1000</v>
      </c>
      <c r="R271" t="s">
        <v>157</v>
      </c>
      <c r="S271" t="s">
        <v>1762</v>
      </c>
      <c r="T271" t="s">
        <v>145</v>
      </c>
      <c r="U271">
        <v>0</v>
      </c>
    </row>
    <row r="272" spans="3:21" x14ac:dyDescent="0.3">
      <c r="C272" t="s">
        <v>1792</v>
      </c>
      <c r="D272" s="36">
        <v>46020</v>
      </c>
      <c r="E272" t="str">
        <f>IFERROR(VLOOKUP(A272,'Future et co'!A10:E5632,5,TRUE),"not found")</f>
        <v>not found</v>
      </c>
      <c r="F272" t="str">
        <f>IFERROR(VLOOKUP(A272,'Future et co'!CG11:CH10009,2,TRUE),"")</f>
        <v/>
      </c>
      <c r="G272">
        <v>124</v>
      </c>
      <c r="H272" t="s">
        <v>30</v>
      </c>
      <c r="O272">
        <v>402</v>
      </c>
      <c r="P272" t="s">
        <v>1761</v>
      </c>
      <c r="Q272">
        <v>1000</v>
      </c>
      <c r="R272" t="s">
        <v>157</v>
      </c>
      <c r="S272" t="s">
        <v>1762</v>
      </c>
      <c r="T272" t="s">
        <v>145</v>
      </c>
      <c r="U272">
        <v>0</v>
      </c>
    </row>
    <row r="273" spans="3:21" x14ac:dyDescent="0.3">
      <c r="C273" t="s">
        <v>1792</v>
      </c>
      <c r="D273" s="36">
        <v>46020</v>
      </c>
      <c r="E273" t="str">
        <f>IFERROR(VLOOKUP(A273,'Future et co'!A10:E5632,5,TRUE),"not found")</f>
        <v>not found</v>
      </c>
      <c r="F273" t="str">
        <f>IFERROR(VLOOKUP(A273,'Future et co'!CG11:CH10009,2,TRUE),"")</f>
        <v/>
      </c>
      <c r="G273">
        <v>124</v>
      </c>
      <c r="H273" t="s">
        <v>30</v>
      </c>
      <c r="O273">
        <v>402</v>
      </c>
      <c r="P273" t="s">
        <v>1761</v>
      </c>
      <c r="Q273">
        <v>1000</v>
      </c>
      <c r="R273" t="s">
        <v>157</v>
      </c>
      <c r="S273" t="s">
        <v>1762</v>
      </c>
      <c r="T273" t="s">
        <v>145</v>
      </c>
      <c r="U273">
        <v>0</v>
      </c>
    </row>
    <row r="274" spans="3:21" x14ac:dyDescent="0.3">
      <c r="C274" t="s">
        <v>1792</v>
      </c>
      <c r="D274" s="36">
        <v>46020</v>
      </c>
      <c r="E274" t="str">
        <f>IFERROR(VLOOKUP(A274,'Future et co'!A10:E5632,5,TRUE),"not found")</f>
        <v>not found</v>
      </c>
      <c r="F274" t="str">
        <f>IFERROR(VLOOKUP(A274,'Future et co'!CG11:CH10009,2,TRUE),"")</f>
        <v/>
      </c>
      <c r="G274">
        <v>124</v>
      </c>
      <c r="H274" t="s">
        <v>30</v>
      </c>
      <c r="O274">
        <v>402</v>
      </c>
      <c r="P274" t="s">
        <v>1761</v>
      </c>
      <c r="Q274">
        <v>1000</v>
      </c>
      <c r="R274" t="s">
        <v>157</v>
      </c>
      <c r="S274" t="s">
        <v>1762</v>
      </c>
      <c r="T274" t="s">
        <v>145</v>
      </c>
      <c r="U274">
        <v>0</v>
      </c>
    </row>
    <row r="275" spans="3:21" x14ac:dyDescent="0.3">
      <c r="C275" t="s">
        <v>1792</v>
      </c>
      <c r="D275" s="36">
        <v>46020</v>
      </c>
      <c r="E275" t="str">
        <f>IFERROR(VLOOKUP(A275,'Future et co'!A10:E5632,5,TRUE),"not found")</f>
        <v>not found</v>
      </c>
      <c r="F275" t="str">
        <f>IFERROR(VLOOKUP(A275,'Future et co'!CG11:CH10009,2,TRUE),"")</f>
        <v/>
      </c>
      <c r="G275">
        <v>124</v>
      </c>
      <c r="H275" t="s">
        <v>30</v>
      </c>
      <c r="O275">
        <v>402</v>
      </c>
      <c r="P275" t="s">
        <v>1761</v>
      </c>
      <c r="Q275">
        <v>1000</v>
      </c>
      <c r="R275" t="s">
        <v>157</v>
      </c>
      <c r="S275" t="s">
        <v>1762</v>
      </c>
      <c r="T275" t="s">
        <v>145</v>
      </c>
      <c r="U275">
        <v>0</v>
      </c>
    </row>
    <row r="276" spans="3:21" x14ac:dyDescent="0.3">
      <c r="C276" t="s">
        <v>1792</v>
      </c>
      <c r="D276" s="36">
        <v>46020</v>
      </c>
      <c r="E276" t="str">
        <f>IFERROR(VLOOKUP(A276,'Future et co'!A10:E5632,5,TRUE),"not found")</f>
        <v>not found</v>
      </c>
      <c r="F276" t="str">
        <f>IFERROR(VLOOKUP(A276,'Future et co'!CG11:CH10009,2,TRUE),"")</f>
        <v/>
      </c>
      <c r="G276">
        <v>124</v>
      </c>
      <c r="H276" t="s">
        <v>30</v>
      </c>
      <c r="O276">
        <v>402</v>
      </c>
      <c r="P276" t="s">
        <v>1761</v>
      </c>
      <c r="Q276">
        <v>1000</v>
      </c>
      <c r="R276" t="s">
        <v>157</v>
      </c>
      <c r="S276" t="s">
        <v>1762</v>
      </c>
      <c r="T276" t="s">
        <v>145</v>
      </c>
      <c r="U276">
        <v>0</v>
      </c>
    </row>
    <row r="277" spans="3:21" x14ac:dyDescent="0.3">
      <c r="C277" t="s">
        <v>1792</v>
      </c>
      <c r="D277" s="36">
        <v>46020</v>
      </c>
      <c r="E277" t="str">
        <f>IFERROR(VLOOKUP(A277,'Future et co'!A10:E5632,5,TRUE),"not found")</f>
        <v>not found</v>
      </c>
      <c r="F277" t="str">
        <f>IFERROR(VLOOKUP(A277,'Future et co'!CG11:CH10009,2,TRUE),"")</f>
        <v/>
      </c>
      <c r="G277">
        <v>124</v>
      </c>
      <c r="H277" t="s">
        <v>30</v>
      </c>
      <c r="O277">
        <v>402</v>
      </c>
      <c r="P277" t="s">
        <v>1761</v>
      </c>
      <c r="Q277">
        <v>1000</v>
      </c>
      <c r="R277" t="s">
        <v>157</v>
      </c>
      <c r="S277" t="s">
        <v>1762</v>
      </c>
      <c r="T277" t="s">
        <v>145</v>
      </c>
      <c r="U277">
        <v>0</v>
      </c>
    </row>
    <row r="278" spans="3:21" x14ac:dyDescent="0.3">
      <c r="C278" t="s">
        <v>1792</v>
      </c>
      <c r="D278" s="36">
        <v>46020</v>
      </c>
      <c r="E278" t="str">
        <f>IFERROR(VLOOKUP(A278,'Future et co'!A10:E5632,5,TRUE),"not found")</f>
        <v>not found</v>
      </c>
      <c r="F278" t="str">
        <f>IFERROR(VLOOKUP(A278,'Future et co'!CG11:CH10009,2,TRUE),"")</f>
        <v/>
      </c>
      <c r="G278">
        <v>124</v>
      </c>
      <c r="H278" t="s">
        <v>30</v>
      </c>
      <c r="O278">
        <v>402</v>
      </c>
      <c r="P278" t="s">
        <v>1761</v>
      </c>
      <c r="Q278">
        <v>1000</v>
      </c>
      <c r="R278" t="s">
        <v>157</v>
      </c>
      <c r="S278" t="s">
        <v>1762</v>
      </c>
      <c r="T278" t="s">
        <v>145</v>
      </c>
      <c r="U278">
        <v>0</v>
      </c>
    </row>
    <row r="279" spans="3:21" x14ac:dyDescent="0.3">
      <c r="C279" t="s">
        <v>1792</v>
      </c>
      <c r="D279" s="36">
        <v>46020</v>
      </c>
      <c r="E279" t="str">
        <f>IFERROR(VLOOKUP(A279,'Future et co'!A10:E5632,5,TRUE),"not found")</f>
        <v>not found</v>
      </c>
      <c r="F279" t="str">
        <f>IFERROR(VLOOKUP(A279,'Future et co'!CG11:CH10009,2,TRUE),"")</f>
        <v/>
      </c>
      <c r="G279">
        <v>124</v>
      </c>
      <c r="H279" t="s">
        <v>30</v>
      </c>
      <c r="O279">
        <v>402</v>
      </c>
      <c r="P279" t="s">
        <v>1761</v>
      </c>
      <c r="Q279">
        <v>1000</v>
      </c>
      <c r="R279" t="s">
        <v>157</v>
      </c>
      <c r="S279" t="s">
        <v>1762</v>
      </c>
      <c r="T279" t="s">
        <v>145</v>
      </c>
      <c r="U279">
        <v>0</v>
      </c>
    </row>
    <row r="280" spans="3:21" x14ac:dyDescent="0.3">
      <c r="C280" t="s">
        <v>1792</v>
      </c>
      <c r="D280" s="36">
        <v>46020</v>
      </c>
      <c r="E280" t="str">
        <f>IFERROR(VLOOKUP(A280,'Future et co'!A10:E5632,5,TRUE),"not found")</f>
        <v>not found</v>
      </c>
      <c r="F280" t="str">
        <f>IFERROR(VLOOKUP(A280,'Future et co'!CG11:CH10009,2,TRUE),"")</f>
        <v/>
      </c>
      <c r="G280">
        <v>124</v>
      </c>
      <c r="H280" t="s">
        <v>30</v>
      </c>
      <c r="O280">
        <v>402</v>
      </c>
      <c r="P280" t="s">
        <v>1761</v>
      </c>
      <c r="Q280">
        <v>1000</v>
      </c>
      <c r="R280" t="s">
        <v>157</v>
      </c>
      <c r="S280" t="s">
        <v>1762</v>
      </c>
      <c r="T280" t="s">
        <v>145</v>
      </c>
      <c r="U280">
        <v>0</v>
      </c>
    </row>
    <row r="281" spans="3:21" x14ac:dyDescent="0.3">
      <c r="C281" t="s">
        <v>1792</v>
      </c>
      <c r="D281" s="36">
        <v>46020</v>
      </c>
      <c r="E281" t="str">
        <f>IFERROR(VLOOKUP(A281,'Future et co'!A10:E5632,5,TRUE),"not found")</f>
        <v>not found</v>
      </c>
      <c r="F281" t="str">
        <f>IFERROR(VLOOKUP(A281,'Future et co'!CG11:CH10009,2,TRUE),"")</f>
        <v/>
      </c>
      <c r="G281">
        <v>124</v>
      </c>
      <c r="H281" t="s">
        <v>30</v>
      </c>
      <c r="O281">
        <v>402</v>
      </c>
      <c r="P281" t="s">
        <v>1761</v>
      </c>
      <c r="Q281">
        <v>1000</v>
      </c>
      <c r="R281" t="s">
        <v>157</v>
      </c>
      <c r="S281" t="s">
        <v>1762</v>
      </c>
      <c r="T281" t="s">
        <v>145</v>
      </c>
      <c r="U281">
        <v>0</v>
      </c>
    </row>
    <row r="282" spans="3:21" x14ac:dyDescent="0.3">
      <c r="C282" t="s">
        <v>1792</v>
      </c>
      <c r="D282" s="36">
        <v>46020</v>
      </c>
      <c r="E282" t="str">
        <f>IFERROR(VLOOKUP(A282,'Future et co'!A10:E5632,5,TRUE),"not found")</f>
        <v>not found</v>
      </c>
      <c r="F282" t="str">
        <f>IFERROR(VLOOKUP(A282,'Future et co'!CG11:CH10009,2,TRUE),"")</f>
        <v/>
      </c>
      <c r="G282">
        <v>124</v>
      </c>
      <c r="H282" t="s">
        <v>30</v>
      </c>
      <c r="O282">
        <v>402</v>
      </c>
      <c r="P282" t="s">
        <v>1761</v>
      </c>
      <c r="Q282">
        <v>1000</v>
      </c>
      <c r="R282" t="s">
        <v>157</v>
      </c>
      <c r="S282" t="s">
        <v>1762</v>
      </c>
      <c r="T282" t="s">
        <v>145</v>
      </c>
      <c r="U282">
        <v>0</v>
      </c>
    </row>
    <row r="283" spans="3:21" x14ac:dyDescent="0.3">
      <c r="C283" t="s">
        <v>1792</v>
      </c>
      <c r="D283" s="36">
        <v>46020</v>
      </c>
      <c r="E283" t="str">
        <f>IFERROR(VLOOKUP(A283,'Future et co'!A10:E5632,5,TRUE),"not found")</f>
        <v>not found</v>
      </c>
      <c r="F283" t="str">
        <f>IFERROR(VLOOKUP(A283,'Future et co'!CG11:CH10009,2,TRUE),"")</f>
        <v/>
      </c>
      <c r="G283">
        <v>124</v>
      </c>
      <c r="H283" t="s">
        <v>30</v>
      </c>
      <c r="O283">
        <v>402</v>
      </c>
      <c r="P283" t="s">
        <v>1761</v>
      </c>
      <c r="Q283">
        <v>1000</v>
      </c>
      <c r="R283" t="s">
        <v>157</v>
      </c>
      <c r="S283" t="s">
        <v>1762</v>
      </c>
      <c r="T283" t="s">
        <v>145</v>
      </c>
      <c r="U283">
        <v>0</v>
      </c>
    </row>
    <row r="284" spans="3:21" x14ac:dyDescent="0.3">
      <c r="C284" t="s">
        <v>1792</v>
      </c>
      <c r="D284" s="36">
        <v>46020</v>
      </c>
      <c r="E284" t="str">
        <f>IFERROR(VLOOKUP(A284,'Future et co'!A10:E5632,5,TRUE),"not found")</f>
        <v>not found</v>
      </c>
      <c r="F284" t="str">
        <f>IFERROR(VLOOKUP(A284,'Future et co'!CG11:CH10009,2,TRUE),"")</f>
        <v/>
      </c>
      <c r="G284">
        <v>124</v>
      </c>
      <c r="H284" t="s">
        <v>30</v>
      </c>
      <c r="O284">
        <v>402</v>
      </c>
      <c r="P284" t="s">
        <v>1761</v>
      </c>
      <c r="Q284">
        <v>1000</v>
      </c>
      <c r="R284" t="s">
        <v>157</v>
      </c>
      <c r="S284" t="s">
        <v>1762</v>
      </c>
      <c r="T284" t="s">
        <v>145</v>
      </c>
      <c r="U284">
        <v>0</v>
      </c>
    </row>
    <row r="285" spans="3:21" x14ac:dyDescent="0.3">
      <c r="C285" t="s">
        <v>1792</v>
      </c>
      <c r="D285" s="36">
        <v>46020</v>
      </c>
      <c r="E285" t="str">
        <f>IFERROR(VLOOKUP(A285,'Future et co'!A10:E5632,5,TRUE),"not found")</f>
        <v>not found</v>
      </c>
      <c r="F285" t="str">
        <f>IFERROR(VLOOKUP(A285,'Future et co'!CG11:CH10009,2,TRUE),"")</f>
        <v/>
      </c>
      <c r="G285">
        <v>124</v>
      </c>
      <c r="H285" t="s">
        <v>30</v>
      </c>
      <c r="O285">
        <v>402</v>
      </c>
      <c r="P285" t="s">
        <v>1761</v>
      </c>
      <c r="Q285">
        <v>1000</v>
      </c>
      <c r="R285" t="s">
        <v>157</v>
      </c>
      <c r="S285" t="s">
        <v>1762</v>
      </c>
      <c r="T285" t="s">
        <v>145</v>
      </c>
      <c r="U285">
        <v>0</v>
      </c>
    </row>
    <row r="286" spans="3:21" x14ac:dyDescent="0.3">
      <c r="C286" t="s">
        <v>1792</v>
      </c>
      <c r="D286" s="36">
        <v>46020</v>
      </c>
      <c r="E286" t="str">
        <f>IFERROR(VLOOKUP(A286,'Future et co'!A10:E5632,5,TRUE),"not found")</f>
        <v>not found</v>
      </c>
      <c r="F286" t="str">
        <f>IFERROR(VLOOKUP(A286,'Future et co'!CG11:CH10009,2,TRUE),"")</f>
        <v/>
      </c>
      <c r="G286">
        <v>124</v>
      </c>
      <c r="H286" t="s">
        <v>30</v>
      </c>
      <c r="O286">
        <v>402</v>
      </c>
      <c r="P286" t="s">
        <v>1761</v>
      </c>
      <c r="Q286">
        <v>1000</v>
      </c>
      <c r="R286" t="s">
        <v>157</v>
      </c>
      <c r="S286" t="s">
        <v>1762</v>
      </c>
      <c r="T286" t="s">
        <v>145</v>
      </c>
      <c r="U286">
        <v>0</v>
      </c>
    </row>
    <row r="287" spans="3:21" x14ac:dyDescent="0.3">
      <c r="C287" t="s">
        <v>1792</v>
      </c>
      <c r="D287" s="36">
        <v>46020</v>
      </c>
      <c r="E287" t="str">
        <f>IFERROR(VLOOKUP(A287,'Future et co'!A10:E5632,5,TRUE),"not found")</f>
        <v>not found</v>
      </c>
      <c r="F287" t="str">
        <f>IFERROR(VLOOKUP(A287,'Future et co'!CG11:CH10009,2,TRUE),"")</f>
        <v/>
      </c>
      <c r="G287">
        <v>124</v>
      </c>
      <c r="H287" t="s">
        <v>30</v>
      </c>
      <c r="O287">
        <v>402</v>
      </c>
      <c r="P287" t="s">
        <v>1761</v>
      </c>
      <c r="Q287">
        <v>1000</v>
      </c>
      <c r="R287" t="s">
        <v>157</v>
      </c>
      <c r="S287" t="s">
        <v>1762</v>
      </c>
      <c r="T287" t="s">
        <v>145</v>
      </c>
      <c r="U287">
        <v>0</v>
      </c>
    </row>
    <row r="288" spans="3:21" x14ac:dyDescent="0.3">
      <c r="C288" t="s">
        <v>1792</v>
      </c>
      <c r="D288" s="36">
        <v>46020</v>
      </c>
      <c r="E288" t="str">
        <f>IFERROR(VLOOKUP(A288,'Future et co'!A10:E5632,5,TRUE),"not found")</f>
        <v>not found</v>
      </c>
      <c r="F288" t="str">
        <f>IFERROR(VLOOKUP(A288,'Future et co'!CG11:CH10009,2,TRUE),"")</f>
        <v/>
      </c>
      <c r="G288">
        <v>124</v>
      </c>
      <c r="H288" t="s">
        <v>30</v>
      </c>
      <c r="O288">
        <v>402</v>
      </c>
      <c r="P288" t="s">
        <v>1761</v>
      </c>
      <c r="Q288">
        <v>1000</v>
      </c>
      <c r="R288" t="s">
        <v>157</v>
      </c>
      <c r="S288" t="s">
        <v>1762</v>
      </c>
      <c r="T288" t="s">
        <v>145</v>
      </c>
      <c r="U288">
        <v>0</v>
      </c>
    </row>
    <row r="289" spans="1:28" x14ac:dyDescent="0.3">
      <c r="C289" t="s">
        <v>1792</v>
      </c>
      <c r="D289" s="36">
        <v>46020</v>
      </c>
      <c r="E289" t="str">
        <f>IFERROR(VLOOKUP(A289,'Future et co'!A10:E5632,5,TRUE),"not found")</f>
        <v>not found</v>
      </c>
      <c r="F289" t="str">
        <f>IFERROR(VLOOKUP(A289,'Future et co'!CG11:CH10009,2,TRUE),"")</f>
        <v/>
      </c>
      <c r="G289">
        <v>124</v>
      </c>
      <c r="H289" t="s">
        <v>30</v>
      </c>
      <c r="O289">
        <v>402</v>
      </c>
      <c r="P289" t="s">
        <v>1761</v>
      </c>
      <c r="Q289">
        <v>1000</v>
      </c>
      <c r="R289" t="s">
        <v>157</v>
      </c>
      <c r="S289" t="s">
        <v>1762</v>
      </c>
      <c r="T289" t="s">
        <v>145</v>
      </c>
      <c r="U289">
        <v>0</v>
      </c>
    </row>
    <row r="290" spans="1:28" x14ac:dyDescent="0.3">
      <c r="C290" t="s">
        <v>1792</v>
      </c>
      <c r="D290" s="36">
        <v>46020</v>
      </c>
      <c r="E290" t="str">
        <f>IFERROR(VLOOKUP(A290,'Future et co'!A10:E5632,5,TRUE),"not found")</f>
        <v>not found</v>
      </c>
      <c r="F290" t="str">
        <f>IFERROR(VLOOKUP(A290,'Future et co'!CG11:CH10009,2,TRUE),"")</f>
        <v/>
      </c>
      <c r="G290">
        <v>124</v>
      </c>
      <c r="H290" t="s">
        <v>30</v>
      </c>
      <c r="O290">
        <v>402</v>
      </c>
      <c r="P290" t="s">
        <v>1761</v>
      </c>
      <c r="Q290">
        <v>1000</v>
      </c>
      <c r="R290" t="s">
        <v>157</v>
      </c>
      <c r="S290" t="s">
        <v>1762</v>
      </c>
      <c r="T290" t="s">
        <v>145</v>
      </c>
      <c r="U290">
        <v>0</v>
      </c>
    </row>
    <row r="291" spans="1:28" x14ac:dyDescent="0.3">
      <c r="C291" t="s">
        <v>1792</v>
      </c>
      <c r="D291" s="36">
        <v>46020</v>
      </c>
      <c r="E291" t="str">
        <f>IFERROR(VLOOKUP(A291,'Future et co'!A10:E5632,5,TRUE),"not found")</f>
        <v>not found</v>
      </c>
      <c r="F291" t="str">
        <f>IFERROR(VLOOKUP(A291,'Future et co'!CG11:CH10009,2,TRUE),"")</f>
        <v/>
      </c>
      <c r="G291">
        <v>124</v>
      </c>
      <c r="H291" t="s">
        <v>30</v>
      </c>
      <c r="O291">
        <v>402</v>
      </c>
      <c r="P291" t="s">
        <v>1761</v>
      </c>
      <c r="Q291">
        <v>1000</v>
      </c>
      <c r="R291" t="s">
        <v>157</v>
      </c>
      <c r="S291" t="s">
        <v>1762</v>
      </c>
      <c r="T291" t="s">
        <v>145</v>
      </c>
      <c r="U291">
        <v>0</v>
      </c>
    </row>
    <row r="292" spans="1:28" x14ac:dyDescent="0.3">
      <c r="C292" t="s">
        <v>1792</v>
      </c>
      <c r="D292" s="36">
        <v>46020</v>
      </c>
      <c r="E292" t="str">
        <f>IFERROR(VLOOKUP(A292,'Future et co'!A10:E5632,5,TRUE),"not found")</f>
        <v>not found</v>
      </c>
      <c r="F292" t="str">
        <f>IFERROR(VLOOKUP(A292,'Future et co'!CG11:CH10009,2,TRUE),"")</f>
        <v/>
      </c>
      <c r="G292">
        <v>124</v>
      </c>
      <c r="H292" t="s">
        <v>30</v>
      </c>
      <c r="O292">
        <v>402</v>
      </c>
      <c r="P292" t="s">
        <v>1761</v>
      </c>
      <c r="Q292">
        <v>1000</v>
      </c>
      <c r="R292" t="s">
        <v>157</v>
      </c>
      <c r="S292" t="s">
        <v>1762</v>
      </c>
      <c r="T292" t="s">
        <v>145</v>
      </c>
      <c r="U292">
        <v>0</v>
      </c>
    </row>
    <row r="293" spans="1:28" x14ac:dyDescent="0.3">
      <c r="C293" t="s">
        <v>1792</v>
      </c>
      <c r="D293" s="36">
        <v>46020</v>
      </c>
      <c r="E293" t="str">
        <f>IFERROR(VLOOKUP(A293,'Future et co'!A10:E5632,5,TRUE),"not found")</f>
        <v>not found</v>
      </c>
      <c r="F293" t="str">
        <f>IFERROR(VLOOKUP(A293,'Future et co'!CG11:CH10009,2,TRUE),"")</f>
        <v/>
      </c>
      <c r="G293">
        <v>124</v>
      </c>
      <c r="H293" t="s">
        <v>30</v>
      </c>
      <c r="O293">
        <v>402</v>
      </c>
      <c r="P293" t="s">
        <v>1761</v>
      </c>
      <c r="Q293">
        <v>1000</v>
      </c>
      <c r="R293" t="s">
        <v>157</v>
      </c>
      <c r="S293" t="s">
        <v>1762</v>
      </c>
      <c r="T293" t="s">
        <v>145</v>
      </c>
      <c r="U293">
        <v>0</v>
      </c>
    </row>
    <row r="294" spans="1:28" x14ac:dyDescent="0.3">
      <c r="C294" t="s">
        <v>1792</v>
      </c>
      <c r="D294" s="36">
        <v>46020</v>
      </c>
      <c r="E294" t="str">
        <f>IFERROR(VLOOKUP(A294,'Future et co'!A10:E5632,5,TRUE),"not found")</f>
        <v>not found</v>
      </c>
      <c r="F294" t="str">
        <f>IFERROR(VLOOKUP(A294,'Future et co'!CG11:CH10009,2,TRUE),"")</f>
        <v/>
      </c>
      <c r="G294">
        <v>124</v>
      </c>
      <c r="H294" t="s">
        <v>30</v>
      </c>
      <c r="O294">
        <v>402</v>
      </c>
      <c r="P294" t="s">
        <v>1761</v>
      </c>
      <c r="Q294">
        <v>1000</v>
      </c>
      <c r="R294" t="s">
        <v>157</v>
      </c>
      <c r="S294" t="s">
        <v>1762</v>
      </c>
      <c r="T294" t="s">
        <v>145</v>
      </c>
      <c r="U294">
        <v>0</v>
      </c>
    </row>
    <row r="295" spans="1:28" x14ac:dyDescent="0.3">
      <c r="C295" t="s">
        <v>1792</v>
      </c>
      <c r="D295" s="36">
        <v>46020</v>
      </c>
      <c r="E295" t="str">
        <f>IFERROR(VLOOKUP(A295,'Future et co'!A10:E5632,5,TRUE),"not found")</f>
        <v>not found</v>
      </c>
      <c r="F295" t="str">
        <f>IFERROR(VLOOKUP(A295,'Future et co'!CG11:CH10009,2,TRUE),"")</f>
        <v/>
      </c>
      <c r="G295">
        <v>124</v>
      </c>
      <c r="H295" t="s">
        <v>30</v>
      </c>
      <c r="O295">
        <v>402</v>
      </c>
      <c r="P295" t="s">
        <v>1761</v>
      </c>
      <c r="Q295">
        <v>1000</v>
      </c>
      <c r="R295" t="s">
        <v>157</v>
      </c>
      <c r="S295" t="s">
        <v>1762</v>
      </c>
      <c r="T295" t="s">
        <v>145</v>
      </c>
      <c r="U295">
        <v>0</v>
      </c>
    </row>
    <row r="296" spans="1:28" x14ac:dyDescent="0.3">
      <c r="C296" t="s">
        <v>1792</v>
      </c>
      <c r="D296" s="36">
        <v>46020</v>
      </c>
      <c r="E296" t="str">
        <f>IFERROR(VLOOKUP(A296,'Future et co'!A10:E5632,5,TRUE),"not found")</f>
        <v>not found</v>
      </c>
      <c r="F296" t="str">
        <f>IFERROR(VLOOKUP(A296,'Future et co'!CG11:CH10009,2,TRUE),"")</f>
        <v/>
      </c>
      <c r="G296">
        <v>124</v>
      </c>
      <c r="H296" t="s">
        <v>30</v>
      </c>
      <c r="O296">
        <v>402</v>
      </c>
      <c r="P296" t="s">
        <v>1761</v>
      </c>
      <c r="Q296">
        <v>1000</v>
      </c>
      <c r="R296" t="s">
        <v>157</v>
      </c>
      <c r="S296" t="s">
        <v>1762</v>
      </c>
      <c r="T296" t="s">
        <v>145</v>
      </c>
      <c r="U296">
        <v>0</v>
      </c>
    </row>
    <row r="297" spans="1:28" x14ac:dyDescent="0.3">
      <c r="C297" t="s">
        <v>1792</v>
      </c>
      <c r="D297" s="36">
        <v>46020</v>
      </c>
      <c r="E297" t="str">
        <f>IFERROR(VLOOKUP(A297,'Future et co'!A10:E5632,5,TRUE),"not found")</f>
        <v>not found</v>
      </c>
      <c r="F297" t="str">
        <f>IFERROR(VLOOKUP(A297,'Future et co'!CG11:CH10009,2,TRUE),"")</f>
        <v/>
      </c>
      <c r="G297">
        <v>124</v>
      </c>
      <c r="H297" t="s">
        <v>30</v>
      </c>
      <c r="O297">
        <v>402</v>
      </c>
      <c r="P297" t="s">
        <v>1761</v>
      </c>
      <c r="Q297">
        <v>1000</v>
      </c>
      <c r="R297" t="s">
        <v>157</v>
      </c>
      <c r="S297" t="s">
        <v>1762</v>
      </c>
      <c r="T297" t="s">
        <v>145</v>
      </c>
      <c r="U297">
        <v>0</v>
      </c>
    </row>
    <row r="298" spans="1:28" x14ac:dyDescent="0.3">
      <c r="C298" t="s">
        <v>1792</v>
      </c>
      <c r="D298" s="36">
        <v>46020</v>
      </c>
      <c r="E298" t="str">
        <f>IFERROR(VLOOKUP(A298,'Future et co'!A10:E5632,5,TRUE),"not found")</f>
        <v>not found</v>
      </c>
      <c r="F298" t="str">
        <f>IFERROR(VLOOKUP(A298,'Future et co'!CG11:CH10009,2,TRUE),"")</f>
        <v/>
      </c>
      <c r="G298">
        <v>124</v>
      </c>
      <c r="H298" t="s">
        <v>30</v>
      </c>
      <c r="O298">
        <v>402</v>
      </c>
      <c r="P298" t="s">
        <v>1761</v>
      </c>
      <c r="Q298">
        <v>1000</v>
      </c>
      <c r="R298" t="s">
        <v>157</v>
      </c>
      <c r="S298" t="s">
        <v>1762</v>
      </c>
      <c r="T298" t="s">
        <v>145</v>
      </c>
      <c r="U298">
        <v>0</v>
      </c>
    </row>
    <row r="299" spans="1:28" x14ac:dyDescent="0.3">
      <c r="C299" t="s">
        <v>1792</v>
      </c>
      <c r="D299" s="36">
        <v>46020</v>
      </c>
      <c r="E299" t="str">
        <f>IFERROR(VLOOKUP(A299,'Future et co'!A10:E5632,5,TRUE),"not found")</f>
        <v>not found</v>
      </c>
      <c r="F299" t="str">
        <f>IFERROR(VLOOKUP(A299,'Future et co'!CG11:CH10009,2,TRUE),"")</f>
        <v/>
      </c>
      <c r="G299">
        <v>124</v>
      </c>
      <c r="H299" t="s">
        <v>30</v>
      </c>
      <c r="O299">
        <v>402</v>
      </c>
      <c r="P299" t="s">
        <v>1761</v>
      </c>
      <c r="Q299">
        <v>1000</v>
      </c>
      <c r="R299" t="s">
        <v>157</v>
      </c>
      <c r="S299" t="s">
        <v>1762</v>
      </c>
      <c r="T299" t="s">
        <v>145</v>
      </c>
      <c r="U299">
        <v>0</v>
      </c>
    </row>
    <row r="300" spans="1:28" x14ac:dyDescent="0.3">
      <c r="C300" t="s">
        <v>1792</v>
      </c>
      <c r="D300" s="36">
        <v>46020</v>
      </c>
      <c r="E300" t="str">
        <f>IFERROR(VLOOKUP(A300,'Future et co'!A10:E5632,5,TRUE),"not found")</f>
        <v>not found</v>
      </c>
      <c r="F300" t="str">
        <f>IFERROR(VLOOKUP(A300,'Future et co'!CG11:CH10009,2,TRUE),"")</f>
        <v/>
      </c>
      <c r="G300">
        <v>124</v>
      </c>
      <c r="H300" t="s">
        <v>30</v>
      </c>
      <c r="O300">
        <v>402</v>
      </c>
      <c r="P300" t="s">
        <v>1761</v>
      </c>
      <c r="Q300">
        <v>1000</v>
      </c>
      <c r="R300" t="s">
        <v>157</v>
      </c>
      <c r="S300" t="s">
        <v>1762</v>
      </c>
      <c r="T300" t="s">
        <v>145</v>
      </c>
      <c r="U300">
        <v>0</v>
      </c>
    </row>
    <row r="301" spans="1:28" x14ac:dyDescent="0.3">
      <c r="C301" t="s">
        <v>1792</v>
      </c>
      <c r="D301" s="36">
        <v>46020</v>
      </c>
      <c r="E301" t="str">
        <f>IFERROR(VLOOKUP(A301,'Future et co'!A10:E5632,5,TRUE),"not found")</f>
        <v>not found</v>
      </c>
      <c r="F301" t="str">
        <f>IFERROR(VLOOKUP(A301,'Future et co'!CG11:CH10009,2,TRUE),"")</f>
        <v/>
      </c>
      <c r="G301">
        <v>124</v>
      </c>
      <c r="H301" t="s">
        <v>30</v>
      </c>
      <c r="O301">
        <v>402</v>
      </c>
      <c r="P301" t="s">
        <v>1761</v>
      </c>
      <c r="Q301">
        <v>1000</v>
      </c>
      <c r="R301" t="s">
        <v>157</v>
      </c>
      <c r="S301" t="s">
        <v>1762</v>
      </c>
      <c r="T301" t="s">
        <v>145</v>
      </c>
      <c r="U301">
        <v>0</v>
      </c>
    </row>
    <row r="302" spans="1:28" x14ac:dyDescent="0.3">
      <c r="A302" s="36">
        <f>_xll.RHistory("VY5W124X25",".Timestamp;.Close","START:2025-10-01 END:2025-12-17 INTERVAL:1D")</f>
        <v>46008</v>
      </c>
      <c r="B302">
        <v>11.484375</v>
      </c>
      <c r="C302" t="s">
        <v>1793</v>
      </c>
      <c r="D302" s="36">
        <v>46020</v>
      </c>
      <c r="E302">
        <f ca="1">IFERROR(VLOOKUP(A302,'Future et co'!A10:E5632,5,TRUE),"not found")</f>
        <v>3.6070000000000005E-2</v>
      </c>
      <c r="F302">
        <f>IFERROR(VLOOKUP(A302,'Future et co'!CG11:CH10009,2,TRUE),"")</f>
        <v>112.421875</v>
      </c>
      <c r="G302">
        <v>124</v>
      </c>
      <c r="H302" t="s">
        <v>33</v>
      </c>
      <c r="I302" t="str">
        <f ca="1">IF(OR(B302="",ISERROR(B302)),"",IFERROR(GBlackScholesImpVolBisection(LOWER(H302),F302,G302,(D302-A302)/365,E302,0,B302),"NA"))</f>
        <v>NA</v>
      </c>
      <c r="J302" t="str">
        <f ca="1">IF(OR(B302="",ISERROR(B302)),"",IFERROR(GBlackScholesNGreeks("d",LOWER(H302),F302,G302,(D302-A302)/365,E302,0,I302),"NA"))</f>
        <v>NA</v>
      </c>
      <c r="K302" t="str">
        <f ca="1">IF(OR(B302="",ISERROR(B302)),"",IFERROR(GBlackScholesNGreeks("v",LOWER(H302),F302,G302,(D302-A302)/365,E302,0,I302),"NA"))</f>
        <v>NA</v>
      </c>
      <c r="L302" t="str">
        <f ca="1">IF(OR(B302="",ISERROR(B302)),"",IFERROR(GBlackScholesNGreeks("g",LOWER(H302),F302,G302,(D302-A302)/365,E302,0,I302),"NA"))</f>
        <v>NA</v>
      </c>
      <c r="M302" t="str">
        <f ca="1">IF(OR(B302="",ISERROR(B302)),"",IFERROR(GBlackScholesNGreeks("t",LOWER(H302),F302,G302,(D302-A302)/365,E302,0,I302),"NA"))</f>
        <v>NA</v>
      </c>
      <c r="N302" t="str">
        <f ca="1">IF(OR(B302="",ISERROR(B302)),"",IFERROR(GBlackScholesNGreeks("r",LOWER(H302),F302,G302,(D302-A302)/365,E302,0,I302),"NA"))</f>
        <v>NA</v>
      </c>
      <c r="O302">
        <v>403</v>
      </c>
      <c r="P302" t="s">
        <v>1763</v>
      </c>
      <c r="Q302">
        <v>1000</v>
      </c>
      <c r="R302" t="s">
        <v>1785</v>
      </c>
      <c r="S302" t="s">
        <v>1764</v>
      </c>
      <c r="T302" t="s">
        <v>145</v>
      </c>
      <c r="U302">
        <v>0</v>
      </c>
      <c r="V302" t="str">
        <f ca="1">IF(OR(B302="",ISERROR(B302)),"",IFERROR(CGBlackScholes("dddv",LOWER(H302),F302,G302,(D302-A302)/365,E302,0,I302,J302),"NA"))</f>
        <v>NA</v>
      </c>
      <c r="W302" t="str">
        <f ca="1">IF(OR(B302="",ISERROR(B302)),"",IFERROR(CGBlackScholes("dvv",LOWER(H302),F302,G302,(D302-A302)/365,E302,0,I302,J302),"NA"))</f>
        <v>NA</v>
      </c>
      <c r="X302" t="str">
        <f ca="1">IF(OR(B302="",ISERROR(B302)),"",IFERROR(CGBlackScholes("dt",LOWER(H302),F302,G302,(D302-A302)/365,E302,0,I302,J302),"NA"))</f>
        <v>NA</v>
      </c>
      <c r="Y302" t="str">
        <f ca="1">IF(OR(B302="",ISERROR(B302)),"",IFERROR(CGBlackScholes("gps",LOWER(H302),F302,G302,(D302-A302)/365,E302,0,I302,J302),"NA"))</f>
        <v>NA</v>
      </c>
      <c r="Z302" t="str">
        <f ca="1">IF(OR(B302="",ISERROR(B302)),"",IFERROR(CGBlackScholes("gpv",LOWER(H302),F302,G302,(D302-A302)/365,E302,0,I302,J302),"NA"))</f>
        <v>NA</v>
      </c>
      <c r="AA302" t="str">
        <f ca="1">IF(OR(B302="",ISERROR(B302)),"",IFERROR(CGBlackScholes("dvdv",LOWER(H302),F302,G302,(D302-A302)/365,E302,0,I302,J302),"NA"))</f>
        <v>NA</v>
      </c>
      <c r="AB302" t="str">
        <f ca="1">IF(OR(B302="",ISERROR(B302)),"",IFERROR(CGBlackScholes("vvv",LOWER(H302),F302,G302,(D302-A302)/365,E302,0,I302,J302),"NA"))</f>
        <v>NA</v>
      </c>
    </row>
    <row r="303" spans="1:28" x14ac:dyDescent="0.3">
      <c r="A303" s="36">
        <v>46007</v>
      </c>
      <c r="B303">
        <v>11.484375</v>
      </c>
      <c r="C303" t="s">
        <v>1793</v>
      </c>
      <c r="D303" s="36">
        <v>46020</v>
      </c>
      <c r="E303">
        <f ca="1">IFERROR(VLOOKUP(A303,'Future et co'!A10:E5632,5,TRUE),"not found")</f>
        <v>3.6157000000000002E-2</v>
      </c>
      <c r="F303">
        <f>IFERROR(VLOOKUP(A303,'Future et co'!CG11:CH10009,2,TRUE),"")</f>
        <v>112.515625</v>
      </c>
      <c r="G303">
        <v>124</v>
      </c>
      <c r="H303" t="s">
        <v>33</v>
      </c>
      <c r="I303">
        <f ca="1">IF(OR(B303="",ISERROR(B303)),"",IFERROR(GBlackScholesImpVolBisection(LOWER(H303),F303,G303,(D303-A303)/365,E303,0,B303),"NA"))</f>
        <v>0.2180005042888207</v>
      </c>
      <c r="J303">
        <f ca="1">IF(OR(B303="",ISERROR(B303)),"",IFERROR(GBlackScholesNGreeks("d",LOWER(H303),F303,G303,(D303-A303)/365,E303,0,I303),"NA"))</f>
        <v>-0.98912822587902127</v>
      </c>
      <c r="K303">
        <f ca="1">IF(OR(B303="",ISERROR(B303)),"",IFERROR(GBlackScholesNGreeks("v",LOWER(H303),F303,G303,(D303-A303)/365,E303,0,I303),"NA"))</f>
        <v>5.48019857419213E-3</v>
      </c>
      <c r="L303">
        <f ca="1">IF(OR(B303="",ISERROR(B303)),"",IFERROR(GBlackScholesNGreeks("g",LOWER(H303),F303,G303,(D303-A303)/365,E303,0,I303),"NA"))</f>
        <v>5.5472644433507412E-3</v>
      </c>
      <c r="M303">
        <f ca="1">IF(OR(B303="",ISERROR(B303)),"",IFERROR(GBlackScholesNGreeks("t",LOWER(H303),F303,G303,(D303-A303)/365,E303,0,I303),"NA"))</f>
        <v>-3.0333120144820924E-3</v>
      </c>
      <c r="N303">
        <f ca="1">IF(OR(B303="",ISERROR(B303)),"",IFERROR(GBlackScholesNGreeks("r",LOWER(H303),F303,G303,(D303-A303)/365,E303,0,I303),"NA"))</f>
        <v>-4.3728680644035123E-2</v>
      </c>
      <c r="O303">
        <v>403</v>
      </c>
      <c r="P303" t="s">
        <v>1763</v>
      </c>
      <c r="Q303">
        <v>1000</v>
      </c>
      <c r="R303" t="s">
        <v>1785</v>
      </c>
      <c r="S303" t="s">
        <v>1764</v>
      </c>
      <c r="T303" t="s">
        <v>145</v>
      </c>
      <c r="U303">
        <v>0</v>
      </c>
      <c r="V303">
        <f ca="1">IF(OR(B303="",ISERROR(B303)),"",IFERROR(CGBlackScholes("dddv",LOWER(H303),F303,G303,(D303-A303)/365,E303,0,I303,J303),"NA"))</f>
        <v>2.8068431655778798E-3</v>
      </c>
      <c r="W303">
        <f ca="1">IF(OR(B303="",ISERROR(B303)),"",IFERROR(CGBlackScholes("dvv",LOWER(H303),F303,G303,(D303-A303)/365,E303,0,I303,J303),"NA"))</f>
        <v>4.6317177913233565E-4</v>
      </c>
      <c r="X303">
        <f ca="1">IF(OR(B303="",ISERROR(B303)),"",IFERROR(CGBlackScholes("dt",LOWER(H303),F303,G303,(D303-A303)/365,E303,0,I303,J303),"NA"))</f>
        <v>-2.4514188005073548E-3</v>
      </c>
      <c r="Y303">
        <f ca="1">IF(OR(B303="",ISERROR(B303)),"",IFERROR(CGBlackScholes("gps",LOWER(H303),F303,G303,(D303-A303)/365,E303,0,I303,J303),"NA"))</f>
        <v>3.1574282971613232E-3</v>
      </c>
      <c r="Z303">
        <f ca="1">IF(OR(B303="",ISERROR(B303)),"",IFERROR(CGBlackScholes("gpv",LOWER(H303),F303,G303,(D303-A303)/365,E303,0,I303,J303),"NA"))</f>
        <v>1.3113119235141162E-3</v>
      </c>
      <c r="AA303">
        <f ca="1">IF(OR(B303="",ISERROR(B303)),"",IFERROR(CGBlackScholes("dvdv",LOWER(H303),F303,G303,(D303-A303)/365,E303,0,I303,J303),"NA"))</f>
        <v>1.3957071252977359E-3</v>
      </c>
      <c r="AB303">
        <f ca="1">IF(OR(B303="",ISERROR(B303)),"",IFERROR(CGBlackScholes("vvv",LOWER(H303),F303,G303,(D303-A303)/365,E303,0,I303,J303),"NA"))</f>
        <v>1.6516495634909812E-4</v>
      </c>
    </row>
    <row r="304" spans="1:28" x14ac:dyDescent="0.3">
      <c r="C304" t="s">
        <v>1793</v>
      </c>
      <c r="D304" s="36">
        <v>46020</v>
      </c>
      <c r="E304" t="str">
        <f>IFERROR(VLOOKUP(A304,'Future et co'!A10:E5632,5,TRUE),"not found")</f>
        <v>not found</v>
      </c>
      <c r="F304" t="str">
        <f>IFERROR(VLOOKUP(A304,'Future et co'!CG11:CH10009,2,TRUE),"")</f>
        <v/>
      </c>
      <c r="G304">
        <v>124</v>
      </c>
      <c r="H304" t="s">
        <v>33</v>
      </c>
      <c r="O304">
        <v>403</v>
      </c>
      <c r="P304" t="s">
        <v>1763</v>
      </c>
      <c r="Q304">
        <v>1000</v>
      </c>
      <c r="R304" t="s">
        <v>1785</v>
      </c>
      <c r="S304" t="s">
        <v>1764</v>
      </c>
      <c r="T304" t="s">
        <v>145</v>
      </c>
      <c r="U304">
        <v>0</v>
      </c>
    </row>
    <row r="305" spans="3:21" x14ac:dyDescent="0.3">
      <c r="C305" t="s">
        <v>1793</v>
      </c>
      <c r="D305" s="36">
        <v>46020</v>
      </c>
      <c r="E305" t="str">
        <f>IFERROR(VLOOKUP(A305,'Future et co'!A10:E5632,5,TRUE),"not found")</f>
        <v>not found</v>
      </c>
      <c r="F305" t="str">
        <f>IFERROR(VLOOKUP(A305,'Future et co'!CG11:CH10009,2,TRUE),"")</f>
        <v/>
      </c>
      <c r="G305">
        <v>124</v>
      </c>
      <c r="H305" t="s">
        <v>33</v>
      </c>
      <c r="O305">
        <v>403</v>
      </c>
      <c r="P305" t="s">
        <v>1763</v>
      </c>
      <c r="Q305">
        <v>1000</v>
      </c>
      <c r="R305" t="s">
        <v>1785</v>
      </c>
      <c r="S305" t="s">
        <v>1764</v>
      </c>
      <c r="T305" t="s">
        <v>145</v>
      </c>
      <c r="U305">
        <v>0</v>
      </c>
    </row>
    <row r="306" spans="3:21" x14ac:dyDescent="0.3">
      <c r="C306" t="s">
        <v>1793</v>
      </c>
      <c r="D306" s="36">
        <v>46020</v>
      </c>
      <c r="E306" t="str">
        <f>IFERROR(VLOOKUP(A306,'Future et co'!A10:E5632,5,TRUE),"not found")</f>
        <v>not found</v>
      </c>
      <c r="F306" t="str">
        <f>IFERROR(VLOOKUP(A306,'Future et co'!CG11:CH10009,2,TRUE),"")</f>
        <v/>
      </c>
      <c r="G306">
        <v>124</v>
      </c>
      <c r="H306" t="s">
        <v>33</v>
      </c>
      <c r="O306">
        <v>403</v>
      </c>
      <c r="P306" t="s">
        <v>1763</v>
      </c>
      <c r="Q306">
        <v>1000</v>
      </c>
      <c r="R306" t="s">
        <v>1785</v>
      </c>
      <c r="S306" t="s">
        <v>1764</v>
      </c>
      <c r="T306" t="s">
        <v>145</v>
      </c>
      <c r="U306">
        <v>0</v>
      </c>
    </row>
    <row r="307" spans="3:21" x14ac:dyDescent="0.3">
      <c r="C307" t="s">
        <v>1793</v>
      </c>
      <c r="D307" s="36">
        <v>46020</v>
      </c>
      <c r="E307" t="str">
        <f>IFERROR(VLOOKUP(A307,'Future et co'!A10:E5632,5,TRUE),"not found")</f>
        <v>not found</v>
      </c>
      <c r="F307" t="str">
        <f>IFERROR(VLOOKUP(A307,'Future et co'!CG11:CH10009,2,TRUE),"")</f>
        <v/>
      </c>
      <c r="G307">
        <v>124</v>
      </c>
      <c r="H307" t="s">
        <v>33</v>
      </c>
      <c r="O307">
        <v>403</v>
      </c>
      <c r="P307" t="s">
        <v>1763</v>
      </c>
      <c r="Q307">
        <v>1000</v>
      </c>
      <c r="R307" t="s">
        <v>1785</v>
      </c>
      <c r="S307" t="s">
        <v>1764</v>
      </c>
      <c r="T307" t="s">
        <v>145</v>
      </c>
      <c r="U307">
        <v>0</v>
      </c>
    </row>
    <row r="308" spans="3:21" x14ac:dyDescent="0.3">
      <c r="C308" t="s">
        <v>1793</v>
      </c>
      <c r="D308" s="36">
        <v>46020</v>
      </c>
      <c r="E308" t="str">
        <f>IFERROR(VLOOKUP(A308,'Future et co'!A10:E5632,5,TRUE),"not found")</f>
        <v>not found</v>
      </c>
      <c r="F308" t="str">
        <f>IFERROR(VLOOKUP(A308,'Future et co'!CG11:CH10009,2,TRUE),"")</f>
        <v/>
      </c>
      <c r="G308">
        <v>124</v>
      </c>
      <c r="H308" t="s">
        <v>33</v>
      </c>
      <c r="O308">
        <v>403</v>
      </c>
      <c r="P308" t="s">
        <v>1763</v>
      </c>
      <c r="Q308">
        <v>1000</v>
      </c>
      <c r="R308" t="s">
        <v>1785</v>
      </c>
      <c r="S308" t="s">
        <v>1764</v>
      </c>
      <c r="T308" t="s">
        <v>145</v>
      </c>
      <c r="U308">
        <v>0</v>
      </c>
    </row>
    <row r="309" spans="3:21" x14ac:dyDescent="0.3">
      <c r="C309" t="s">
        <v>1793</v>
      </c>
      <c r="D309" s="36">
        <v>46020</v>
      </c>
      <c r="E309" t="str">
        <f>IFERROR(VLOOKUP(A309,'Future et co'!A10:E5632,5,TRUE),"not found")</f>
        <v>not found</v>
      </c>
      <c r="F309" t="str">
        <f>IFERROR(VLOOKUP(A309,'Future et co'!CG11:CH10009,2,TRUE),"")</f>
        <v/>
      </c>
      <c r="G309">
        <v>124</v>
      </c>
      <c r="H309" t="s">
        <v>33</v>
      </c>
      <c r="O309">
        <v>403</v>
      </c>
      <c r="P309" t="s">
        <v>1763</v>
      </c>
      <c r="Q309">
        <v>1000</v>
      </c>
      <c r="R309" t="s">
        <v>1785</v>
      </c>
      <c r="S309" t="s">
        <v>1764</v>
      </c>
      <c r="T309" t="s">
        <v>145</v>
      </c>
      <c r="U309">
        <v>0</v>
      </c>
    </row>
    <row r="310" spans="3:21" x14ac:dyDescent="0.3">
      <c r="C310" t="s">
        <v>1793</v>
      </c>
      <c r="D310" s="36">
        <v>46020</v>
      </c>
      <c r="E310" t="str">
        <f>IFERROR(VLOOKUP(A310,'Future et co'!A10:E5632,5,TRUE),"not found")</f>
        <v>not found</v>
      </c>
      <c r="F310" t="str">
        <f>IFERROR(VLOOKUP(A310,'Future et co'!CG11:CH10009,2,TRUE),"")</f>
        <v/>
      </c>
      <c r="G310">
        <v>124</v>
      </c>
      <c r="H310" t="s">
        <v>33</v>
      </c>
      <c r="O310">
        <v>403</v>
      </c>
      <c r="P310" t="s">
        <v>1763</v>
      </c>
      <c r="Q310">
        <v>1000</v>
      </c>
      <c r="R310" t="s">
        <v>1785</v>
      </c>
      <c r="S310" t="s">
        <v>1764</v>
      </c>
      <c r="T310" t="s">
        <v>145</v>
      </c>
      <c r="U310">
        <v>0</v>
      </c>
    </row>
    <row r="311" spans="3:21" x14ac:dyDescent="0.3">
      <c r="C311" t="s">
        <v>1793</v>
      </c>
      <c r="D311" s="36">
        <v>46020</v>
      </c>
      <c r="E311" t="str">
        <f>IFERROR(VLOOKUP(A311,'Future et co'!A10:E5632,5,TRUE),"not found")</f>
        <v>not found</v>
      </c>
      <c r="F311" t="str">
        <f>IFERROR(VLOOKUP(A311,'Future et co'!CG11:CH10009,2,TRUE),"")</f>
        <v/>
      </c>
      <c r="G311">
        <v>124</v>
      </c>
      <c r="H311" t="s">
        <v>33</v>
      </c>
      <c r="O311">
        <v>403</v>
      </c>
      <c r="P311" t="s">
        <v>1763</v>
      </c>
      <c r="Q311">
        <v>1000</v>
      </c>
      <c r="R311" t="s">
        <v>1785</v>
      </c>
      <c r="S311" t="s">
        <v>1764</v>
      </c>
      <c r="T311" t="s">
        <v>145</v>
      </c>
      <c r="U311">
        <v>0</v>
      </c>
    </row>
    <row r="312" spans="3:21" x14ac:dyDescent="0.3">
      <c r="C312" t="s">
        <v>1793</v>
      </c>
      <c r="D312" s="36">
        <v>46020</v>
      </c>
      <c r="E312" t="str">
        <f>IFERROR(VLOOKUP(A312,'Future et co'!A10:E5632,5,TRUE),"not found")</f>
        <v>not found</v>
      </c>
      <c r="F312" t="str">
        <f>IFERROR(VLOOKUP(A312,'Future et co'!CG11:CH10009,2,TRUE),"")</f>
        <v/>
      </c>
      <c r="G312">
        <v>124</v>
      </c>
      <c r="H312" t="s">
        <v>33</v>
      </c>
      <c r="O312">
        <v>403</v>
      </c>
      <c r="P312" t="s">
        <v>1763</v>
      </c>
      <c r="Q312">
        <v>1000</v>
      </c>
      <c r="R312" t="s">
        <v>1785</v>
      </c>
      <c r="S312" t="s">
        <v>1764</v>
      </c>
      <c r="T312" t="s">
        <v>145</v>
      </c>
      <c r="U312">
        <v>0</v>
      </c>
    </row>
    <row r="313" spans="3:21" x14ac:dyDescent="0.3">
      <c r="C313" t="s">
        <v>1793</v>
      </c>
      <c r="D313" s="36">
        <v>46020</v>
      </c>
      <c r="E313" t="str">
        <f>IFERROR(VLOOKUP(A313,'Future et co'!A10:E5632,5,TRUE),"not found")</f>
        <v>not found</v>
      </c>
      <c r="F313" t="str">
        <f>IFERROR(VLOOKUP(A313,'Future et co'!CG11:CH10009,2,TRUE),"")</f>
        <v/>
      </c>
      <c r="G313">
        <v>124</v>
      </c>
      <c r="H313" t="s">
        <v>33</v>
      </c>
      <c r="O313">
        <v>403</v>
      </c>
      <c r="P313" t="s">
        <v>1763</v>
      </c>
      <c r="Q313">
        <v>1000</v>
      </c>
      <c r="R313" t="s">
        <v>1785</v>
      </c>
      <c r="S313" t="s">
        <v>1764</v>
      </c>
      <c r="T313" t="s">
        <v>145</v>
      </c>
      <c r="U313">
        <v>0</v>
      </c>
    </row>
    <row r="314" spans="3:21" x14ac:dyDescent="0.3">
      <c r="C314" t="s">
        <v>1793</v>
      </c>
      <c r="D314" s="36">
        <v>46020</v>
      </c>
      <c r="E314" t="str">
        <f>IFERROR(VLOOKUP(A314,'Future et co'!A10:E5632,5,TRUE),"not found")</f>
        <v>not found</v>
      </c>
      <c r="F314" t="str">
        <f>IFERROR(VLOOKUP(A314,'Future et co'!CG11:CH10009,2,TRUE),"")</f>
        <v/>
      </c>
      <c r="G314">
        <v>124</v>
      </c>
      <c r="H314" t="s">
        <v>33</v>
      </c>
      <c r="O314">
        <v>403</v>
      </c>
      <c r="P314" t="s">
        <v>1763</v>
      </c>
      <c r="Q314">
        <v>1000</v>
      </c>
      <c r="R314" t="s">
        <v>1785</v>
      </c>
      <c r="S314" t="s">
        <v>1764</v>
      </c>
      <c r="T314" t="s">
        <v>145</v>
      </c>
      <c r="U314">
        <v>0</v>
      </c>
    </row>
    <row r="315" spans="3:21" x14ac:dyDescent="0.3">
      <c r="C315" t="s">
        <v>1793</v>
      </c>
      <c r="D315" s="36">
        <v>46020</v>
      </c>
      <c r="E315" t="str">
        <f>IFERROR(VLOOKUP(A315,'Future et co'!A10:E5632,5,TRUE),"not found")</f>
        <v>not found</v>
      </c>
      <c r="F315" t="str">
        <f>IFERROR(VLOOKUP(A315,'Future et co'!CG11:CH10009,2,TRUE),"")</f>
        <v/>
      </c>
      <c r="G315">
        <v>124</v>
      </c>
      <c r="H315" t="s">
        <v>33</v>
      </c>
      <c r="O315">
        <v>403</v>
      </c>
      <c r="P315" t="s">
        <v>1763</v>
      </c>
      <c r="Q315">
        <v>1000</v>
      </c>
      <c r="R315" t="s">
        <v>1785</v>
      </c>
      <c r="S315" t="s">
        <v>1764</v>
      </c>
      <c r="T315" t="s">
        <v>145</v>
      </c>
      <c r="U315">
        <v>0</v>
      </c>
    </row>
    <row r="316" spans="3:21" x14ac:dyDescent="0.3">
      <c r="C316" t="s">
        <v>1793</v>
      </c>
      <c r="D316" s="36">
        <v>46020</v>
      </c>
      <c r="E316" t="str">
        <f>IFERROR(VLOOKUP(A316,'Future et co'!A10:E5632,5,TRUE),"not found")</f>
        <v>not found</v>
      </c>
      <c r="F316" t="str">
        <f>IFERROR(VLOOKUP(A316,'Future et co'!CG11:CH10009,2,TRUE),"")</f>
        <v/>
      </c>
      <c r="G316">
        <v>124</v>
      </c>
      <c r="H316" t="s">
        <v>33</v>
      </c>
      <c r="O316">
        <v>403</v>
      </c>
      <c r="P316" t="s">
        <v>1763</v>
      </c>
      <c r="Q316">
        <v>1000</v>
      </c>
      <c r="R316" t="s">
        <v>1785</v>
      </c>
      <c r="S316" t="s">
        <v>1764</v>
      </c>
      <c r="T316" t="s">
        <v>145</v>
      </c>
      <c r="U316">
        <v>0</v>
      </c>
    </row>
    <row r="317" spans="3:21" x14ac:dyDescent="0.3">
      <c r="C317" t="s">
        <v>1793</v>
      </c>
      <c r="D317" s="36">
        <v>46020</v>
      </c>
      <c r="E317" t="str">
        <f>IFERROR(VLOOKUP(A317,'Future et co'!A10:E5632,5,TRUE),"not found")</f>
        <v>not found</v>
      </c>
      <c r="F317" t="str">
        <f>IFERROR(VLOOKUP(A317,'Future et co'!CG11:CH10009,2,TRUE),"")</f>
        <v/>
      </c>
      <c r="G317">
        <v>124</v>
      </c>
      <c r="H317" t="s">
        <v>33</v>
      </c>
      <c r="O317">
        <v>403</v>
      </c>
      <c r="P317" t="s">
        <v>1763</v>
      </c>
      <c r="Q317">
        <v>1000</v>
      </c>
      <c r="R317" t="s">
        <v>1785</v>
      </c>
      <c r="S317" t="s">
        <v>1764</v>
      </c>
      <c r="T317" t="s">
        <v>145</v>
      </c>
      <c r="U317">
        <v>0</v>
      </c>
    </row>
    <row r="318" spans="3:21" x14ac:dyDescent="0.3">
      <c r="C318" t="s">
        <v>1793</v>
      </c>
      <c r="D318" s="36">
        <v>46020</v>
      </c>
      <c r="E318" t="str">
        <f>IFERROR(VLOOKUP(A318,'Future et co'!A10:E5632,5,TRUE),"not found")</f>
        <v>not found</v>
      </c>
      <c r="F318" t="str">
        <f>IFERROR(VLOOKUP(A318,'Future et co'!CG11:CH10009,2,TRUE),"")</f>
        <v/>
      </c>
      <c r="G318">
        <v>124</v>
      </c>
      <c r="H318" t="s">
        <v>33</v>
      </c>
      <c r="O318">
        <v>403</v>
      </c>
      <c r="P318" t="s">
        <v>1763</v>
      </c>
      <c r="Q318">
        <v>1000</v>
      </c>
      <c r="R318" t="s">
        <v>1785</v>
      </c>
      <c r="S318" t="s">
        <v>1764</v>
      </c>
      <c r="T318" t="s">
        <v>145</v>
      </c>
      <c r="U318">
        <v>0</v>
      </c>
    </row>
    <row r="319" spans="3:21" x14ac:dyDescent="0.3">
      <c r="C319" t="s">
        <v>1793</v>
      </c>
      <c r="D319" s="36">
        <v>46020</v>
      </c>
      <c r="E319" t="str">
        <f>IFERROR(VLOOKUP(A319,'Future et co'!A10:E5632,5,TRUE),"not found")</f>
        <v>not found</v>
      </c>
      <c r="F319" t="str">
        <f>IFERROR(VLOOKUP(A319,'Future et co'!CG11:CH10009,2,TRUE),"")</f>
        <v/>
      </c>
      <c r="G319">
        <v>124</v>
      </c>
      <c r="H319" t="s">
        <v>33</v>
      </c>
      <c r="O319">
        <v>403</v>
      </c>
      <c r="P319" t="s">
        <v>1763</v>
      </c>
      <c r="Q319">
        <v>1000</v>
      </c>
      <c r="R319" t="s">
        <v>1785</v>
      </c>
      <c r="S319" t="s">
        <v>1764</v>
      </c>
      <c r="T319" t="s">
        <v>145</v>
      </c>
      <c r="U319">
        <v>0</v>
      </c>
    </row>
    <row r="320" spans="3:21" x14ac:dyDescent="0.3">
      <c r="C320" t="s">
        <v>1793</v>
      </c>
      <c r="D320" s="36">
        <v>46020</v>
      </c>
      <c r="E320" t="str">
        <f>IFERROR(VLOOKUP(A320,'Future et co'!A10:E5632,5,TRUE),"not found")</f>
        <v>not found</v>
      </c>
      <c r="F320" t="str">
        <f>IFERROR(VLOOKUP(A320,'Future et co'!CG11:CH10009,2,TRUE),"")</f>
        <v/>
      </c>
      <c r="G320">
        <v>124</v>
      </c>
      <c r="H320" t="s">
        <v>33</v>
      </c>
      <c r="O320">
        <v>403</v>
      </c>
      <c r="P320" t="s">
        <v>1763</v>
      </c>
      <c r="Q320">
        <v>1000</v>
      </c>
      <c r="R320" t="s">
        <v>1785</v>
      </c>
      <c r="S320" t="s">
        <v>1764</v>
      </c>
      <c r="T320" t="s">
        <v>145</v>
      </c>
      <c r="U320">
        <v>0</v>
      </c>
    </row>
    <row r="321" spans="3:21" x14ac:dyDescent="0.3">
      <c r="C321" t="s">
        <v>1793</v>
      </c>
      <c r="D321" s="36">
        <v>46020</v>
      </c>
      <c r="E321" t="str">
        <f>IFERROR(VLOOKUP(A321,'Future et co'!A10:E5632,5,TRUE),"not found")</f>
        <v>not found</v>
      </c>
      <c r="F321" t="str">
        <f>IFERROR(VLOOKUP(A321,'Future et co'!CG11:CH10009,2,TRUE),"")</f>
        <v/>
      </c>
      <c r="G321">
        <v>124</v>
      </c>
      <c r="H321" t="s">
        <v>33</v>
      </c>
      <c r="O321">
        <v>403</v>
      </c>
      <c r="P321" t="s">
        <v>1763</v>
      </c>
      <c r="Q321">
        <v>1000</v>
      </c>
      <c r="R321" t="s">
        <v>1785</v>
      </c>
      <c r="S321" t="s">
        <v>1764</v>
      </c>
      <c r="T321" t="s">
        <v>145</v>
      </c>
      <c r="U321">
        <v>0</v>
      </c>
    </row>
    <row r="322" spans="3:21" x14ac:dyDescent="0.3">
      <c r="C322" t="s">
        <v>1793</v>
      </c>
      <c r="D322" s="36">
        <v>46020</v>
      </c>
      <c r="E322" t="str">
        <f>IFERROR(VLOOKUP(A322,'Future et co'!A10:E5632,5,TRUE),"not found")</f>
        <v>not found</v>
      </c>
      <c r="F322" t="str">
        <f>IFERROR(VLOOKUP(A322,'Future et co'!CG11:CH10009,2,TRUE),"")</f>
        <v/>
      </c>
      <c r="G322">
        <v>124</v>
      </c>
      <c r="H322" t="s">
        <v>33</v>
      </c>
      <c r="O322">
        <v>403</v>
      </c>
      <c r="P322" t="s">
        <v>1763</v>
      </c>
      <c r="Q322">
        <v>1000</v>
      </c>
      <c r="R322" t="s">
        <v>1785</v>
      </c>
      <c r="S322" t="s">
        <v>1764</v>
      </c>
      <c r="T322" t="s">
        <v>145</v>
      </c>
      <c r="U322">
        <v>0</v>
      </c>
    </row>
    <row r="323" spans="3:21" x14ac:dyDescent="0.3">
      <c r="C323" t="s">
        <v>1793</v>
      </c>
      <c r="D323" s="36">
        <v>46020</v>
      </c>
      <c r="E323" t="str">
        <f>IFERROR(VLOOKUP(A323,'Future et co'!A10:E5632,5,TRUE),"not found")</f>
        <v>not found</v>
      </c>
      <c r="F323" t="str">
        <f>IFERROR(VLOOKUP(A323,'Future et co'!CG11:CH10009,2,TRUE),"")</f>
        <v/>
      </c>
      <c r="G323">
        <v>124</v>
      </c>
      <c r="H323" t="s">
        <v>33</v>
      </c>
      <c r="O323">
        <v>403</v>
      </c>
      <c r="P323" t="s">
        <v>1763</v>
      </c>
      <c r="Q323">
        <v>1000</v>
      </c>
      <c r="R323" t="s">
        <v>1785</v>
      </c>
      <c r="S323" t="s">
        <v>1764</v>
      </c>
      <c r="T323" t="s">
        <v>145</v>
      </c>
      <c r="U323">
        <v>0</v>
      </c>
    </row>
    <row r="324" spans="3:21" x14ac:dyDescent="0.3">
      <c r="C324" t="s">
        <v>1793</v>
      </c>
      <c r="D324" s="36">
        <v>46020</v>
      </c>
      <c r="E324" t="str">
        <f>IFERROR(VLOOKUP(A324,'Future et co'!A10:E5632,5,TRUE),"not found")</f>
        <v>not found</v>
      </c>
      <c r="F324" t="str">
        <f>IFERROR(VLOOKUP(A324,'Future et co'!CG11:CH10009,2,TRUE),"")</f>
        <v/>
      </c>
      <c r="G324">
        <v>124</v>
      </c>
      <c r="H324" t="s">
        <v>33</v>
      </c>
      <c r="O324">
        <v>403</v>
      </c>
      <c r="P324" t="s">
        <v>1763</v>
      </c>
      <c r="Q324">
        <v>1000</v>
      </c>
      <c r="R324" t="s">
        <v>1785</v>
      </c>
      <c r="S324" t="s">
        <v>1764</v>
      </c>
      <c r="T324" t="s">
        <v>145</v>
      </c>
      <c r="U324">
        <v>0</v>
      </c>
    </row>
    <row r="325" spans="3:21" x14ac:dyDescent="0.3">
      <c r="C325" t="s">
        <v>1793</v>
      </c>
      <c r="D325" s="36">
        <v>46020</v>
      </c>
      <c r="E325" t="str">
        <f>IFERROR(VLOOKUP(A325,'Future et co'!A10:E5632,5,TRUE),"not found")</f>
        <v>not found</v>
      </c>
      <c r="F325" t="str">
        <f>IFERROR(VLOOKUP(A325,'Future et co'!CG11:CH10009,2,TRUE),"")</f>
        <v/>
      </c>
      <c r="G325">
        <v>124</v>
      </c>
      <c r="H325" t="s">
        <v>33</v>
      </c>
      <c r="O325">
        <v>403</v>
      </c>
      <c r="P325" t="s">
        <v>1763</v>
      </c>
      <c r="Q325">
        <v>1000</v>
      </c>
      <c r="R325" t="s">
        <v>1785</v>
      </c>
      <c r="S325" t="s">
        <v>1764</v>
      </c>
      <c r="T325" t="s">
        <v>145</v>
      </c>
      <c r="U325">
        <v>0</v>
      </c>
    </row>
    <row r="326" spans="3:21" x14ac:dyDescent="0.3">
      <c r="C326" t="s">
        <v>1793</v>
      </c>
      <c r="D326" s="36">
        <v>46020</v>
      </c>
      <c r="E326" t="str">
        <f>IFERROR(VLOOKUP(A326,'Future et co'!A10:E5632,5,TRUE),"not found")</f>
        <v>not found</v>
      </c>
      <c r="F326" t="str">
        <f>IFERROR(VLOOKUP(A326,'Future et co'!CG11:CH10009,2,TRUE),"")</f>
        <v/>
      </c>
      <c r="G326">
        <v>124</v>
      </c>
      <c r="H326" t="s">
        <v>33</v>
      </c>
      <c r="O326">
        <v>403</v>
      </c>
      <c r="P326" t="s">
        <v>1763</v>
      </c>
      <c r="Q326">
        <v>1000</v>
      </c>
      <c r="R326" t="s">
        <v>1785</v>
      </c>
      <c r="S326" t="s">
        <v>1764</v>
      </c>
      <c r="T326" t="s">
        <v>145</v>
      </c>
      <c r="U326">
        <v>0</v>
      </c>
    </row>
    <row r="327" spans="3:21" x14ac:dyDescent="0.3">
      <c r="C327" t="s">
        <v>1793</v>
      </c>
      <c r="D327" s="36">
        <v>46020</v>
      </c>
      <c r="E327" t="str">
        <f>IFERROR(VLOOKUP(A327,'Future et co'!A10:E5632,5,TRUE),"not found")</f>
        <v>not found</v>
      </c>
      <c r="F327" t="str">
        <f>IFERROR(VLOOKUP(A327,'Future et co'!CG11:CH10009,2,TRUE),"")</f>
        <v/>
      </c>
      <c r="G327">
        <v>124</v>
      </c>
      <c r="H327" t="s">
        <v>33</v>
      </c>
      <c r="O327">
        <v>403</v>
      </c>
      <c r="P327" t="s">
        <v>1763</v>
      </c>
      <c r="Q327">
        <v>1000</v>
      </c>
      <c r="R327" t="s">
        <v>1785</v>
      </c>
      <c r="S327" t="s">
        <v>1764</v>
      </c>
      <c r="T327" t="s">
        <v>145</v>
      </c>
      <c r="U327">
        <v>0</v>
      </c>
    </row>
    <row r="328" spans="3:21" x14ac:dyDescent="0.3">
      <c r="C328" t="s">
        <v>1793</v>
      </c>
      <c r="D328" s="36">
        <v>46020</v>
      </c>
      <c r="E328" t="str">
        <f>IFERROR(VLOOKUP(A328,'Future et co'!A10:E5632,5,TRUE),"not found")</f>
        <v>not found</v>
      </c>
      <c r="F328" t="str">
        <f>IFERROR(VLOOKUP(A328,'Future et co'!CG11:CH10009,2,TRUE),"")</f>
        <v/>
      </c>
      <c r="G328">
        <v>124</v>
      </c>
      <c r="H328" t="s">
        <v>33</v>
      </c>
      <c r="O328">
        <v>403</v>
      </c>
      <c r="P328" t="s">
        <v>1763</v>
      </c>
      <c r="Q328">
        <v>1000</v>
      </c>
      <c r="R328" t="s">
        <v>1785</v>
      </c>
      <c r="S328" t="s">
        <v>1764</v>
      </c>
      <c r="T328" t="s">
        <v>145</v>
      </c>
      <c r="U328">
        <v>0</v>
      </c>
    </row>
    <row r="329" spans="3:21" x14ac:dyDescent="0.3">
      <c r="C329" t="s">
        <v>1793</v>
      </c>
      <c r="D329" s="36">
        <v>46020</v>
      </c>
      <c r="E329" t="str">
        <f>IFERROR(VLOOKUP(A329,'Future et co'!A10:E5632,5,TRUE),"not found")</f>
        <v>not found</v>
      </c>
      <c r="F329" t="str">
        <f>IFERROR(VLOOKUP(A329,'Future et co'!CG11:CH10009,2,TRUE),"")</f>
        <v/>
      </c>
      <c r="G329">
        <v>124</v>
      </c>
      <c r="H329" t="s">
        <v>33</v>
      </c>
      <c r="O329">
        <v>403</v>
      </c>
      <c r="P329" t="s">
        <v>1763</v>
      </c>
      <c r="Q329">
        <v>1000</v>
      </c>
      <c r="R329" t="s">
        <v>1785</v>
      </c>
      <c r="S329" t="s">
        <v>1764</v>
      </c>
      <c r="T329" t="s">
        <v>145</v>
      </c>
      <c r="U329">
        <v>0</v>
      </c>
    </row>
    <row r="330" spans="3:21" x14ac:dyDescent="0.3">
      <c r="C330" t="s">
        <v>1793</v>
      </c>
      <c r="D330" s="36">
        <v>46020</v>
      </c>
      <c r="E330" t="str">
        <f>IFERROR(VLOOKUP(A330,'Future et co'!A10:E5632,5,TRUE),"not found")</f>
        <v>not found</v>
      </c>
      <c r="F330" t="str">
        <f>IFERROR(VLOOKUP(A330,'Future et co'!CG11:CH10009,2,TRUE),"")</f>
        <v/>
      </c>
      <c r="G330">
        <v>124</v>
      </c>
      <c r="H330" t="s">
        <v>33</v>
      </c>
      <c r="O330">
        <v>403</v>
      </c>
      <c r="P330" t="s">
        <v>1763</v>
      </c>
      <c r="Q330">
        <v>1000</v>
      </c>
      <c r="R330" t="s">
        <v>1785</v>
      </c>
      <c r="S330" t="s">
        <v>1764</v>
      </c>
      <c r="T330" t="s">
        <v>145</v>
      </c>
      <c r="U330">
        <v>0</v>
      </c>
    </row>
    <row r="331" spans="3:21" x14ac:dyDescent="0.3">
      <c r="C331" t="s">
        <v>1793</v>
      </c>
      <c r="D331" s="36">
        <v>46020</v>
      </c>
      <c r="E331" t="str">
        <f>IFERROR(VLOOKUP(A331,'Future et co'!A10:E5632,5,TRUE),"not found")</f>
        <v>not found</v>
      </c>
      <c r="F331" t="str">
        <f>IFERROR(VLOOKUP(A331,'Future et co'!CG11:CH10009,2,TRUE),"")</f>
        <v/>
      </c>
      <c r="G331">
        <v>124</v>
      </c>
      <c r="H331" t="s">
        <v>33</v>
      </c>
      <c r="O331">
        <v>403</v>
      </c>
      <c r="P331" t="s">
        <v>1763</v>
      </c>
      <c r="Q331">
        <v>1000</v>
      </c>
      <c r="R331" t="s">
        <v>1785</v>
      </c>
      <c r="S331" t="s">
        <v>1764</v>
      </c>
      <c r="T331" t="s">
        <v>145</v>
      </c>
      <c r="U331">
        <v>0</v>
      </c>
    </row>
    <row r="332" spans="3:21" x14ac:dyDescent="0.3">
      <c r="C332" t="s">
        <v>1793</v>
      </c>
      <c r="D332" s="36">
        <v>46020</v>
      </c>
      <c r="E332" t="str">
        <f>IFERROR(VLOOKUP(A332,'Future et co'!A10:E5632,5,TRUE),"not found")</f>
        <v>not found</v>
      </c>
      <c r="F332" t="str">
        <f>IFERROR(VLOOKUP(A332,'Future et co'!CG11:CH10009,2,TRUE),"")</f>
        <v/>
      </c>
      <c r="G332">
        <v>124</v>
      </c>
      <c r="H332" t="s">
        <v>33</v>
      </c>
      <c r="O332">
        <v>403</v>
      </c>
      <c r="P332" t="s">
        <v>1763</v>
      </c>
      <c r="Q332">
        <v>1000</v>
      </c>
      <c r="R332" t="s">
        <v>1785</v>
      </c>
      <c r="S332" t="s">
        <v>1764</v>
      </c>
      <c r="T332" t="s">
        <v>145</v>
      </c>
      <c r="U332">
        <v>0</v>
      </c>
    </row>
    <row r="333" spans="3:21" x14ac:dyDescent="0.3">
      <c r="C333" t="s">
        <v>1793</v>
      </c>
      <c r="D333" s="36">
        <v>46020</v>
      </c>
      <c r="E333" t="str">
        <f>IFERROR(VLOOKUP(A333,'Future et co'!A10:E5632,5,TRUE),"not found")</f>
        <v>not found</v>
      </c>
      <c r="F333" t="str">
        <f>IFERROR(VLOOKUP(A333,'Future et co'!CG11:CH10009,2,TRUE),"")</f>
        <v/>
      </c>
      <c r="G333">
        <v>124</v>
      </c>
      <c r="H333" t="s">
        <v>33</v>
      </c>
      <c r="O333">
        <v>403</v>
      </c>
      <c r="P333" t="s">
        <v>1763</v>
      </c>
      <c r="Q333">
        <v>1000</v>
      </c>
      <c r="R333" t="s">
        <v>1785</v>
      </c>
      <c r="S333" t="s">
        <v>1764</v>
      </c>
      <c r="T333" t="s">
        <v>145</v>
      </c>
      <c r="U333">
        <v>0</v>
      </c>
    </row>
    <row r="334" spans="3:21" x14ac:dyDescent="0.3">
      <c r="C334" t="s">
        <v>1793</v>
      </c>
      <c r="D334" s="36">
        <v>46020</v>
      </c>
      <c r="E334" t="str">
        <f>IFERROR(VLOOKUP(A334,'Future et co'!A10:E5632,5,TRUE),"not found")</f>
        <v>not found</v>
      </c>
      <c r="F334" t="str">
        <f>IFERROR(VLOOKUP(A334,'Future et co'!CG11:CH10009,2,TRUE),"")</f>
        <v/>
      </c>
      <c r="G334">
        <v>124</v>
      </c>
      <c r="H334" t="s">
        <v>33</v>
      </c>
      <c r="O334">
        <v>403</v>
      </c>
      <c r="P334" t="s">
        <v>1763</v>
      </c>
      <c r="Q334">
        <v>1000</v>
      </c>
      <c r="R334" t="s">
        <v>1785</v>
      </c>
      <c r="S334" t="s">
        <v>1764</v>
      </c>
      <c r="T334" t="s">
        <v>145</v>
      </c>
      <c r="U334">
        <v>0</v>
      </c>
    </row>
    <row r="335" spans="3:21" x14ac:dyDescent="0.3">
      <c r="C335" t="s">
        <v>1793</v>
      </c>
      <c r="D335" s="36">
        <v>46020</v>
      </c>
      <c r="E335" t="str">
        <f>IFERROR(VLOOKUP(A335,'Future et co'!A10:E5632,5,TRUE),"not found")</f>
        <v>not found</v>
      </c>
      <c r="F335" t="str">
        <f>IFERROR(VLOOKUP(A335,'Future et co'!CG11:CH10009,2,TRUE),"")</f>
        <v/>
      </c>
      <c r="G335">
        <v>124</v>
      </c>
      <c r="H335" t="s">
        <v>33</v>
      </c>
      <c r="O335">
        <v>403</v>
      </c>
      <c r="P335" t="s">
        <v>1763</v>
      </c>
      <c r="Q335">
        <v>1000</v>
      </c>
      <c r="R335" t="s">
        <v>1785</v>
      </c>
      <c r="S335" t="s">
        <v>1764</v>
      </c>
      <c r="T335" t="s">
        <v>145</v>
      </c>
      <c r="U335">
        <v>0</v>
      </c>
    </row>
    <row r="336" spans="3:21" x14ac:dyDescent="0.3">
      <c r="C336" t="s">
        <v>1793</v>
      </c>
      <c r="D336" s="36">
        <v>46020</v>
      </c>
      <c r="E336" t="str">
        <f>IFERROR(VLOOKUP(A336,'Future et co'!A10:E5632,5,TRUE),"not found")</f>
        <v>not found</v>
      </c>
      <c r="F336" t="str">
        <f>IFERROR(VLOOKUP(A336,'Future et co'!CG11:CH10009,2,TRUE),"")</f>
        <v/>
      </c>
      <c r="G336">
        <v>124</v>
      </c>
      <c r="H336" t="s">
        <v>33</v>
      </c>
      <c r="O336">
        <v>403</v>
      </c>
      <c r="P336" t="s">
        <v>1763</v>
      </c>
      <c r="Q336">
        <v>1000</v>
      </c>
      <c r="R336" t="s">
        <v>1785</v>
      </c>
      <c r="S336" t="s">
        <v>1764</v>
      </c>
      <c r="T336" t="s">
        <v>145</v>
      </c>
      <c r="U336">
        <v>0</v>
      </c>
    </row>
    <row r="337" spans="3:21" x14ac:dyDescent="0.3">
      <c r="C337" t="s">
        <v>1793</v>
      </c>
      <c r="D337" s="36">
        <v>46020</v>
      </c>
      <c r="E337" t="str">
        <f>IFERROR(VLOOKUP(A337,'Future et co'!A10:E5632,5,TRUE),"not found")</f>
        <v>not found</v>
      </c>
      <c r="F337" t="str">
        <f>IFERROR(VLOOKUP(A337,'Future et co'!CG11:CH10009,2,TRUE),"")</f>
        <v/>
      </c>
      <c r="G337">
        <v>124</v>
      </c>
      <c r="H337" t="s">
        <v>33</v>
      </c>
      <c r="O337">
        <v>403</v>
      </c>
      <c r="P337" t="s">
        <v>1763</v>
      </c>
      <c r="Q337">
        <v>1000</v>
      </c>
      <c r="R337" t="s">
        <v>1785</v>
      </c>
      <c r="S337" t="s">
        <v>1764</v>
      </c>
      <c r="T337" t="s">
        <v>145</v>
      </c>
      <c r="U337">
        <v>0</v>
      </c>
    </row>
    <row r="338" spans="3:21" x14ac:dyDescent="0.3">
      <c r="C338" t="s">
        <v>1793</v>
      </c>
      <c r="D338" s="36">
        <v>46020</v>
      </c>
      <c r="E338" t="str">
        <f>IFERROR(VLOOKUP(A338,'Future et co'!A10:E5632,5,TRUE),"not found")</f>
        <v>not found</v>
      </c>
      <c r="F338" t="str">
        <f>IFERROR(VLOOKUP(A338,'Future et co'!CG11:CH10009,2,TRUE),"")</f>
        <v/>
      </c>
      <c r="G338">
        <v>124</v>
      </c>
      <c r="H338" t="s">
        <v>33</v>
      </c>
      <c r="O338">
        <v>403</v>
      </c>
      <c r="P338" t="s">
        <v>1763</v>
      </c>
      <c r="Q338">
        <v>1000</v>
      </c>
      <c r="R338" t="s">
        <v>1785</v>
      </c>
      <c r="S338" t="s">
        <v>1764</v>
      </c>
      <c r="T338" t="s">
        <v>145</v>
      </c>
      <c r="U338">
        <v>0</v>
      </c>
    </row>
    <row r="339" spans="3:21" x14ac:dyDescent="0.3">
      <c r="C339" t="s">
        <v>1793</v>
      </c>
      <c r="D339" s="36">
        <v>46020</v>
      </c>
      <c r="E339" t="str">
        <f>IFERROR(VLOOKUP(A339,'Future et co'!A10:E5632,5,TRUE),"not found")</f>
        <v>not found</v>
      </c>
      <c r="F339" t="str">
        <f>IFERROR(VLOOKUP(A339,'Future et co'!CG11:CH10009,2,TRUE),"")</f>
        <v/>
      </c>
      <c r="G339">
        <v>124</v>
      </c>
      <c r="H339" t="s">
        <v>33</v>
      </c>
      <c r="O339">
        <v>403</v>
      </c>
      <c r="P339" t="s">
        <v>1763</v>
      </c>
      <c r="Q339">
        <v>1000</v>
      </c>
      <c r="R339" t="s">
        <v>1785</v>
      </c>
      <c r="S339" t="s">
        <v>1764</v>
      </c>
      <c r="T339" t="s">
        <v>145</v>
      </c>
      <c r="U339">
        <v>0</v>
      </c>
    </row>
    <row r="340" spans="3:21" x14ac:dyDescent="0.3">
      <c r="C340" t="s">
        <v>1793</v>
      </c>
      <c r="D340" s="36">
        <v>46020</v>
      </c>
      <c r="E340" t="str">
        <f>IFERROR(VLOOKUP(A340,'Future et co'!A10:E5632,5,TRUE),"not found")</f>
        <v>not found</v>
      </c>
      <c r="F340" t="str">
        <f>IFERROR(VLOOKUP(A340,'Future et co'!CG11:CH10009,2,TRUE),"")</f>
        <v/>
      </c>
      <c r="G340">
        <v>124</v>
      </c>
      <c r="H340" t="s">
        <v>33</v>
      </c>
      <c r="O340">
        <v>403</v>
      </c>
      <c r="P340" t="s">
        <v>1763</v>
      </c>
      <c r="Q340">
        <v>1000</v>
      </c>
      <c r="R340" t="s">
        <v>1785</v>
      </c>
      <c r="S340" t="s">
        <v>1764</v>
      </c>
      <c r="T340" t="s">
        <v>145</v>
      </c>
      <c r="U340">
        <v>0</v>
      </c>
    </row>
    <row r="341" spans="3:21" x14ac:dyDescent="0.3">
      <c r="C341" t="s">
        <v>1793</v>
      </c>
      <c r="D341" s="36">
        <v>46020</v>
      </c>
      <c r="E341" t="str">
        <f>IFERROR(VLOOKUP(A341,'Future et co'!A10:E5632,5,TRUE),"not found")</f>
        <v>not found</v>
      </c>
      <c r="F341" t="str">
        <f>IFERROR(VLOOKUP(A341,'Future et co'!CG11:CH10009,2,TRUE),"")</f>
        <v/>
      </c>
      <c r="G341">
        <v>124</v>
      </c>
      <c r="H341" t="s">
        <v>33</v>
      </c>
      <c r="O341">
        <v>403</v>
      </c>
      <c r="P341" t="s">
        <v>1763</v>
      </c>
      <c r="Q341">
        <v>1000</v>
      </c>
      <c r="R341" t="s">
        <v>1785</v>
      </c>
      <c r="S341" t="s">
        <v>1764</v>
      </c>
      <c r="T341" t="s">
        <v>145</v>
      </c>
      <c r="U341">
        <v>0</v>
      </c>
    </row>
    <row r="342" spans="3:21" x14ac:dyDescent="0.3">
      <c r="C342" t="s">
        <v>1793</v>
      </c>
      <c r="D342" s="36">
        <v>46020</v>
      </c>
      <c r="E342" t="str">
        <f>IFERROR(VLOOKUP(A342,'Future et co'!A10:E5632,5,TRUE),"not found")</f>
        <v>not found</v>
      </c>
      <c r="F342" t="str">
        <f>IFERROR(VLOOKUP(A342,'Future et co'!CG11:CH10009,2,TRUE),"")</f>
        <v/>
      </c>
      <c r="G342">
        <v>124</v>
      </c>
      <c r="H342" t="s">
        <v>33</v>
      </c>
      <c r="O342">
        <v>403</v>
      </c>
      <c r="P342" t="s">
        <v>1763</v>
      </c>
      <c r="Q342">
        <v>1000</v>
      </c>
      <c r="R342" t="s">
        <v>1785</v>
      </c>
      <c r="S342" t="s">
        <v>1764</v>
      </c>
      <c r="T342" t="s">
        <v>145</v>
      </c>
      <c r="U342">
        <v>0</v>
      </c>
    </row>
    <row r="343" spans="3:21" x14ac:dyDescent="0.3">
      <c r="C343" t="s">
        <v>1793</v>
      </c>
      <c r="D343" s="36">
        <v>46020</v>
      </c>
      <c r="E343" t="str">
        <f>IFERROR(VLOOKUP(A343,'Future et co'!A10:E5632,5,TRUE),"not found")</f>
        <v>not found</v>
      </c>
      <c r="F343" t="str">
        <f>IFERROR(VLOOKUP(A343,'Future et co'!CG11:CH10009,2,TRUE),"")</f>
        <v/>
      </c>
      <c r="G343">
        <v>124</v>
      </c>
      <c r="H343" t="s">
        <v>33</v>
      </c>
      <c r="O343">
        <v>403</v>
      </c>
      <c r="P343" t="s">
        <v>1763</v>
      </c>
      <c r="Q343">
        <v>1000</v>
      </c>
      <c r="R343" t="s">
        <v>1785</v>
      </c>
      <c r="S343" t="s">
        <v>1764</v>
      </c>
      <c r="T343" t="s">
        <v>145</v>
      </c>
      <c r="U343">
        <v>0</v>
      </c>
    </row>
    <row r="344" spans="3:21" x14ac:dyDescent="0.3">
      <c r="C344" t="s">
        <v>1793</v>
      </c>
      <c r="D344" s="36">
        <v>46020</v>
      </c>
      <c r="E344" t="str">
        <f>IFERROR(VLOOKUP(A344,'Future et co'!A10:E5632,5,TRUE),"not found")</f>
        <v>not found</v>
      </c>
      <c r="F344" t="str">
        <f>IFERROR(VLOOKUP(A344,'Future et co'!CG11:CH10009,2,TRUE),"")</f>
        <v/>
      </c>
      <c r="G344">
        <v>124</v>
      </c>
      <c r="H344" t="s">
        <v>33</v>
      </c>
      <c r="O344">
        <v>403</v>
      </c>
      <c r="P344" t="s">
        <v>1763</v>
      </c>
      <c r="Q344">
        <v>1000</v>
      </c>
      <c r="R344" t="s">
        <v>1785</v>
      </c>
      <c r="S344" t="s">
        <v>1764</v>
      </c>
      <c r="T344" t="s">
        <v>145</v>
      </c>
      <c r="U344">
        <v>0</v>
      </c>
    </row>
    <row r="345" spans="3:21" x14ac:dyDescent="0.3">
      <c r="C345" t="s">
        <v>1793</v>
      </c>
      <c r="D345" s="36">
        <v>46020</v>
      </c>
      <c r="E345" t="str">
        <f>IFERROR(VLOOKUP(A345,'Future et co'!A10:E5632,5,TRUE),"not found")</f>
        <v>not found</v>
      </c>
      <c r="F345" t="str">
        <f>IFERROR(VLOOKUP(A345,'Future et co'!CG11:CH10009,2,TRUE),"")</f>
        <v/>
      </c>
      <c r="G345">
        <v>124</v>
      </c>
      <c r="H345" t="s">
        <v>33</v>
      </c>
      <c r="O345">
        <v>403</v>
      </c>
      <c r="P345" t="s">
        <v>1763</v>
      </c>
      <c r="Q345">
        <v>1000</v>
      </c>
      <c r="R345" t="s">
        <v>1785</v>
      </c>
      <c r="S345" t="s">
        <v>1764</v>
      </c>
      <c r="T345" t="s">
        <v>145</v>
      </c>
      <c r="U345">
        <v>0</v>
      </c>
    </row>
    <row r="346" spans="3:21" x14ac:dyDescent="0.3">
      <c r="C346" t="s">
        <v>1793</v>
      </c>
      <c r="D346" s="36">
        <v>46020</v>
      </c>
      <c r="E346" t="str">
        <f>IFERROR(VLOOKUP(A346,'Future et co'!A10:E5632,5,TRUE),"not found")</f>
        <v>not found</v>
      </c>
      <c r="F346" t="str">
        <f>IFERROR(VLOOKUP(A346,'Future et co'!CG11:CH10009,2,TRUE),"")</f>
        <v/>
      </c>
      <c r="G346">
        <v>124</v>
      </c>
      <c r="H346" t="s">
        <v>33</v>
      </c>
      <c r="O346">
        <v>403</v>
      </c>
      <c r="P346" t="s">
        <v>1763</v>
      </c>
      <c r="Q346">
        <v>1000</v>
      </c>
      <c r="R346" t="s">
        <v>1785</v>
      </c>
      <c r="S346" t="s">
        <v>1764</v>
      </c>
      <c r="T346" t="s">
        <v>145</v>
      </c>
      <c r="U346">
        <v>0</v>
      </c>
    </row>
    <row r="347" spans="3:21" x14ac:dyDescent="0.3">
      <c r="C347" t="s">
        <v>1793</v>
      </c>
      <c r="D347" s="36">
        <v>46020</v>
      </c>
      <c r="E347" t="str">
        <f>IFERROR(VLOOKUP(A347,'Future et co'!A10:E5632,5,TRUE),"not found")</f>
        <v>not found</v>
      </c>
      <c r="F347" t="str">
        <f>IFERROR(VLOOKUP(A347,'Future et co'!CG11:CH10009,2,TRUE),"")</f>
        <v/>
      </c>
      <c r="G347">
        <v>124</v>
      </c>
      <c r="H347" t="s">
        <v>33</v>
      </c>
      <c r="O347">
        <v>403</v>
      </c>
      <c r="P347" t="s">
        <v>1763</v>
      </c>
      <c r="Q347">
        <v>1000</v>
      </c>
      <c r="R347" t="s">
        <v>1785</v>
      </c>
      <c r="S347" t="s">
        <v>1764</v>
      </c>
      <c r="T347" t="s">
        <v>145</v>
      </c>
      <c r="U347">
        <v>0</v>
      </c>
    </row>
    <row r="348" spans="3:21" x14ac:dyDescent="0.3">
      <c r="C348" t="s">
        <v>1793</v>
      </c>
      <c r="D348" s="36">
        <v>46020</v>
      </c>
      <c r="E348" t="str">
        <f>IFERROR(VLOOKUP(A348,'Future et co'!A10:E5632,5,TRUE),"not found")</f>
        <v>not found</v>
      </c>
      <c r="F348" t="str">
        <f>IFERROR(VLOOKUP(A348,'Future et co'!CG11:CH10009,2,TRUE),"")</f>
        <v/>
      </c>
      <c r="G348">
        <v>124</v>
      </c>
      <c r="H348" t="s">
        <v>33</v>
      </c>
      <c r="O348">
        <v>403</v>
      </c>
      <c r="P348" t="s">
        <v>1763</v>
      </c>
      <c r="Q348">
        <v>1000</v>
      </c>
      <c r="R348" t="s">
        <v>1785</v>
      </c>
      <c r="S348" t="s">
        <v>1764</v>
      </c>
      <c r="T348" t="s">
        <v>145</v>
      </c>
      <c r="U348">
        <v>0</v>
      </c>
    </row>
    <row r="349" spans="3:21" x14ac:dyDescent="0.3">
      <c r="C349" t="s">
        <v>1793</v>
      </c>
      <c r="D349" s="36">
        <v>46020</v>
      </c>
      <c r="E349" t="str">
        <f>IFERROR(VLOOKUP(A349,'Future et co'!A10:E5632,5,TRUE),"not found")</f>
        <v>not found</v>
      </c>
      <c r="F349" t="str">
        <f>IFERROR(VLOOKUP(A349,'Future et co'!CG11:CH10009,2,TRUE),"")</f>
        <v/>
      </c>
      <c r="G349">
        <v>124</v>
      </c>
      <c r="H349" t="s">
        <v>33</v>
      </c>
      <c r="O349">
        <v>403</v>
      </c>
      <c r="P349" t="s">
        <v>1763</v>
      </c>
      <c r="Q349">
        <v>1000</v>
      </c>
      <c r="R349" t="s">
        <v>1785</v>
      </c>
      <c r="S349" t="s">
        <v>1764</v>
      </c>
      <c r="T349" t="s">
        <v>145</v>
      </c>
      <c r="U349">
        <v>0</v>
      </c>
    </row>
    <row r="350" spans="3:21" x14ac:dyDescent="0.3">
      <c r="C350" t="s">
        <v>1793</v>
      </c>
      <c r="D350" s="36">
        <v>46020</v>
      </c>
      <c r="E350" t="str">
        <f>IFERROR(VLOOKUP(A350,'Future et co'!A10:E5632,5,TRUE),"not found")</f>
        <v>not found</v>
      </c>
      <c r="F350" t="str">
        <f>IFERROR(VLOOKUP(A350,'Future et co'!CG11:CH10009,2,TRUE),"")</f>
        <v/>
      </c>
      <c r="G350">
        <v>124</v>
      </c>
      <c r="H350" t="s">
        <v>33</v>
      </c>
      <c r="O350">
        <v>403</v>
      </c>
      <c r="P350" t="s">
        <v>1763</v>
      </c>
      <c r="Q350">
        <v>1000</v>
      </c>
      <c r="R350" t="s">
        <v>1785</v>
      </c>
      <c r="S350" t="s">
        <v>1764</v>
      </c>
      <c r="T350" t="s">
        <v>145</v>
      </c>
      <c r="U350">
        <v>0</v>
      </c>
    </row>
    <row r="351" spans="3:21" x14ac:dyDescent="0.3">
      <c r="C351" t="s">
        <v>1793</v>
      </c>
      <c r="D351" s="36">
        <v>46020</v>
      </c>
      <c r="E351" t="str">
        <f>IFERROR(VLOOKUP(A351,'Future et co'!A10:E5632,5,TRUE),"not found")</f>
        <v>not found</v>
      </c>
      <c r="F351" t="str">
        <f>IFERROR(VLOOKUP(A351,'Future et co'!CG11:CH10009,2,TRUE),"")</f>
        <v/>
      </c>
      <c r="G351">
        <v>124</v>
      </c>
      <c r="H351" t="s">
        <v>33</v>
      </c>
      <c r="O351">
        <v>403</v>
      </c>
      <c r="P351" t="s">
        <v>1763</v>
      </c>
      <c r="Q351">
        <v>1000</v>
      </c>
      <c r="R351" t="s">
        <v>1785</v>
      </c>
      <c r="S351" t="s">
        <v>1764</v>
      </c>
      <c r="T351" t="s">
        <v>145</v>
      </c>
      <c r="U351">
        <v>0</v>
      </c>
    </row>
    <row r="352" spans="3:21" x14ac:dyDescent="0.3">
      <c r="C352" t="s">
        <v>1793</v>
      </c>
      <c r="D352" s="36">
        <v>46020</v>
      </c>
      <c r="E352" t="str">
        <f>IFERROR(VLOOKUP(A352,'Future et co'!A10:E5632,5,TRUE),"not found")</f>
        <v>not found</v>
      </c>
      <c r="F352" t="str">
        <f>IFERROR(VLOOKUP(A352,'Future et co'!CG11:CH10009,2,TRUE),"")</f>
        <v/>
      </c>
      <c r="G352">
        <v>124</v>
      </c>
      <c r="H352" t="s">
        <v>33</v>
      </c>
      <c r="O352">
        <v>403</v>
      </c>
      <c r="P352" t="s">
        <v>1763</v>
      </c>
      <c r="Q352">
        <v>1000</v>
      </c>
      <c r="R352" t="s">
        <v>1785</v>
      </c>
      <c r="S352" t="s">
        <v>1764</v>
      </c>
      <c r="T352" t="s">
        <v>145</v>
      </c>
      <c r="U352">
        <v>0</v>
      </c>
    </row>
    <row r="353" spans="3:21" x14ac:dyDescent="0.3">
      <c r="C353" t="s">
        <v>1793</v>
      </c>
      <c r="D353" s="36">
        <v>46020</v>
      </c>
      <c r="E353" t="str">
        <f>IFERROR(VLOOKUP(A353,'Future et co'!A10:E5632,5,TRUE),"not found")</f>
        <v>not found</v>
      </c>
      <c r="F353" t="str">
        <f>IFERROR(VLOOKUP(A353,'Future et co'!CG11:CH10009,2,TRUE),"")</f>
        <v/>
      </c>
      <c r="G353">
        <v>124</v>
      </c>
      <c r="H353" t="s">
        <v>33</v>
      </c>
      <c r="O353">
        <v>403</v>
      </c>
      <c r="P353" t="s">
        <v>1763</v>
      </c>
      <c r="Q353">
        <v>1000</v>
      </c>
      <c r="R353" t="s">
        <v>1785</v>
      </c>
      <c r="S353" t="s">
        <v>1764</v>
      </c>
      <c r="T353" t="s">
        <v>145</v>
      </c>
      <c r="U353">
        <v>0</v>
      </c>
    </row>
    <row r="354" spans="3:21" x14ac:dyDescent="0.3">
      <c r="C354" t="s">
        <v>1793</v>
      </c>
      <c r="D354" s="36">
        <v>46020</v>
      </c>
      <c r="E354" t="str">
        <f>IFERROR(VLOOKUP(A354,'Future et co'!A10:E5632,5,TRUE),"not found")</f>
        <v>not found</v>
      </c>
      <c r="F354" t="str">
        <f>IFERROR(VLOOKUP(A354,'Future et co'!CG11:CH10009,2,TRUE),"")</f>
        <v/>
      </c>
      <c r="G354">
        <v>124</v>
      </c>
      <c r="H354" t="s">
        <v>33</v>
      </c>
      <c r="O354">
        <v>403</v>
      </c>
      <c r="P354" t="s">
        <v>1763</v>
      </c>
      <c r="Q354">
        <v>1000</v>
      </c>
      <c r="R354" t="s">
        <v>1785</v>
      </c>
      <c r="S354" t="s">
        <v>1764</v>
      </c>
      <c r="T354" t="s">
        <v>145</v>
      </c>
      <c r="U354">
        <v>0</v>
      </c>
    </row>
    <row r="355" spans="3:21" x14ac:dyDescent="0.3">
      <c r="C355" t="s">
        <v>1793</v>
      </c>
      <c r="D355" s="36">
        <v>46020</v>
      </c>
      <c r="E355" t="str">
        <f>IFERROR(VLOOKUP(A355,'Future et co'!A10:E5632,5,TRUE),"not found")</f>
        <v>not found</v>
      </c>
      <c r="F355" t="str">
        <f>IFERROR(VLOOKUP(A355,'Future et co'!CG11:CH10009,2,TRUE),"")</f>
        <v/>
      </c>
      <c r="G355">
        <v>124</v>
      </c>
      <c r="H355" t="s">
        <v>33</v>
      </c>
      <c r="O355">
        <v>403</v>
      </c>
      <c r="P355" t="s">
        <v>1763</v>
      </c>
      <c r="Q355">
        <v>1000</v>
      </c>
      <c r="R355" t="s">
        <v>1785</v>
      </c>
      <c r="S355" t="s">
        <v>1764</v>
      </c>
      <c r="T355" t="s">
        <v>145</v>
      </c>
      <c r="U355">
        <v>0</v>
      </c>
    </row>
    <row r="356" spans="3:21" x14ac:dyDescent="0.3">
      <c r="C356" t="s">
        <v>1793</v>
      </c>
      <c r="D356" s="36">
        <v>46020</v>
      </c>
      <c r="E356" t="str">
        <f>IFERROR(VLOOKUP(A356,'Future et co'!A10:E5632,5,TRUE),"not found")</f>
        <v>not found</v>
      </c>
      <c r="F356" t="str">
        <f>IFERROR(VLOOKUP(A356,'Future et co'!CG11:CH10009,2,TRUE),"")</f>
        <v/>
      </c>
      <c r="G356">
        <v>124</v>
      </c>
      <c r="H356" t="s">
        <v>33</v>
      </c>
      <c r="O356">
        <v>403</v>
      </c>
      <c r="P356" t="s">
        <v>1763</v>
      </c>
      <c r="Q356">
        <v>1000</v>
      </c>
      <c r="R356" t="s">
        <v>1785</v>
      </c>
      <c r="S356" t="s">
        <v>1764</v>
      </c>
      <c r="T356" t="s">
        <v>145</v>
      </c>
      <c r="U356">
        <v>0</v>
      </c>
    </row>
    <row r="357" spans="3:21" x14ac:dyDescent="0.3">
      <c r="C357" t="s">
        <v>1793</v>
      </c>
      <c r="D357" s="36">
        <v>46020</v>
      </c>
      <c r="E357" t="str">
        <f>IFERROR(VLOOKUP(A357,'Future et co'!A10:E5632,5,TRUE),"not found")</f>
        <v>not found</v>
      </c>
      <c r="F357" t="str">
        <f>IFERROR(VLOOKUP(A357,'Future et co'!CG11:CH10009,2,TRUE),"")</f>
        <v/>
      </c>
      <c r="G357">
        <v>124</v>
      </c>
      <c r="H357" t="s">
        <v>33</v>
      </c>
      <c r="O357">
        <v>403</v>
      </c>
      <c r="P357" t="s">
        <v>1763</v>
      </c>
      <c r="Q357">
        <v>1000</v>
      </c>
      <c r="R357" t="s">
        <v>1785</v>
      </c>
      <c r="S357" t="s">
        <v>1764</v>
      </c>
      <c r="T357" t="s">
        <v>145</v>
      </c>
      <c r="U357">
        <v>0</v>
      </c>
    </row>
    <row r="358" spans="3:21" x14ac:dyDescent="0.3">
      <c r="C358" t="s">
        <v>1793</v>
      </c>
      <c r="D358" s="36">
        <v>46020</v>
      </c>
      <c r="E358" t="str">
        <f>IFERROR(VLOOKUP(A358,'Future et co'!A10:E5632,5,TRUE),"not found")</f>
        <v>not found</v>
      </c>
      <c r="F358" t="str">
        <f>IFERROR(VLOOKUP(A358,'Future et co'!CG11:CH10009,2,TRUE),"")</f>
        <v/>
      </c>
      <c r="G358">
        <v>124</v>
      </c>
      <c r="H358" t="s">
        <v>33</v>
      </c>
      <c r="O358">
        <v>403</v>
      </c>
      <c r="P358" t="s">
        <v>1763</v>
      </c>
      <c r="Q358">
        <v>1000</v>
      </c>
      <c r="R358" t="s">
        <v>1785</v>
      </c>
      <c r="S358" t="s">
        <v>1764</v>
      </c>
      <c r="T358" t="s">
        <v>145</v>
      </c>
      <c r="U358">
        <v>0</v>
      </c>
    </row>
    <row r="359" spans="3:21" x14ac:dyDescent="0.3">
      <c r="C359" t="s">
        <v>1793</v>
      </c>
      <c r="D359" s="36">
        <v>46020</v>
      </c>
      <c r="E359" t="str">
        <f>IFERROR(VLOOKUP(A359,'Future et co'!A10:E5632,5,TRUE),"not found")</f>
        <v>not found</v>
      </c>
      <c r="F359" t="str">
        <f>IFERROR(VLOOKUP(A359,'Future et co'!CG11:CH10009,2,TRUE),"")</f>
        <v/>
      </c>
      <c r="G359">
        <v>124</v>
      </c>
      <c r="H359" t="s">
        <v>33</v>
      </c>
      <c r="O359">
        <v>403</v>
      </c>
      <c r="P359" t="s">
        <v>1763</v>
      </c>
      <c r="Q359">
        <v>1000</v>
      </c>
      <c r="R359" t="s">
        <v>1785</v>
      </c>
      <c r="S359" t="s">
        <v>1764</v>
      </c>
      <c r="T359" t="s">
        <v>145</v>
      </c>
      <c r="U359">
        <v>0</v>
      </c>
    </row>
    <row r="360" spans="3:21" x14ac:dyDescent="0.3">
      <c r="C360" t="s">
        <v>1793</v>
      </c>
      <c r="D360" s="36">
        <v>46020</v>
      </c>
      <c r="E360" t="str">
        <f>IFERROR(VLOOKUP(A360,'Future et co'!A10:E5632,5,TRUE),"not found")</f>
        <v>not found</v>
      </c>
      <c r="F360" t="str">
        <f>IFERROR(VLOOKUP(A360,'Future et co'!CG11:CH10009,2,TRUE),"")</f>
        <v/>
      </c>
      <c r="G360">
        <v>124</v>
      </c>
      <c r="H360" t="s">
        <v>33</v>
      </c>
      <c r="O360">
        <v>403</v>
      </c>
      <c r="P360" t="s">
        <v>1763</v>
      </c>
      <c r="Q360">
        <v>1000</v>
      </c>
      <c r="R360" t="s">
        <v>1785</v>
      </c>
      <c r="S360" t="s">
        <v>1764</v>
      </c>
      <c r="T360" t="s">
        <v>145</v>
      </c>
      <c r="U360">
        <v>0</v>
      </c>
    </row>
    <row r="361" spans="3:21" x14ac:dyDescent="0.3">
      <c r="C361" t="s">
        <v>1793</v>
      </c>
      <c r="D361" s="36">
        <v>46020</v>
      </c>
      <c r="E361" t="str">
        <f>IFERROR(VLOOKUP(A361,'Future et co'!A10:E5632,5,TRUE),"not found")</f>
        <v>not found</v>
      </c>
      <c r="F361" t="str">
        <f>IFERROR(VLOOKUP(A361,'Future et co'!CG11:CH10009,2,TRUE),"")</f>
        <v/>
      </c>
      <c r="G361">
        <v>124</v>
      </c>
      <c r="H361" t="s">
        <v>33</v>
      </c>
      <c r="O361">
        <v>403</v>
      </c>
      <c r="P361" t="s">
        <v>1763</v>
      </c>
      <c r="Q361">
        <v>1000</v>
      </c>
      <c r="R361" t="s">
        <v>1785</v>
      </c>
      <c r="S361" t="s">
        <v>1764</v>
      </c>
      <c r="T361" t="s">
        <v>145</v>
      </c>
      <c r="U361">
        <v>0</v>
      </c>
    </row>
    <row r="362" spans="3:21" x14ac:dyDescent="0.3">
      <c r="C362" t="s">
        <v>1793</v>
      </c>
      <c r="D362" s="36">
        <v>46020</v>
      </c>
      <c r="E362" t="str">
        <f>IFERROR(VLOOKUP(A362,'Future et co'!A10:E5632,5,TRUE),"not found")</f>
        <v>not found</v>
      </c>
      <c r="F362" t="str">
        <f>IFERROR(VLOOKUP(A362,'Future et co'!CG11:CH10009,2,TRUE),"")</f>
        <v/>
      </c>
      <c r="G362">
        <v>124</v>
      </c>
      <c r="H362" t="s">
        <v>33</v>
      </c>
      <c r="O362">
        <v>403</v>
      </c>
      <c r="P362" t="s">
        <v>1763</v>
      </c>
      <c r="Q362">
        <v>1000</v>
      </c>
      <c r="R362" t="s">
        <v>1785</v>
      </c>
      <c r="S362" t="s">
        <v>1764</v>
      </c>
      <c r="T362" t="s">
        <v>145</v>
      </c>
      <c r="U362">
        <v>0</v>
      </c>
    </row>
    <row r="363" spans="3:21" x14ac:dyDescent="0.3">
      <c r="C363" t="s">
        <v>1793</v>
      </c>
      <c r="D363" s="36">
        <v>46020</v>
      </c>
      <c r="E363" t="str">
        <f>IFERROR(VLOOKUP(A363,'Future et co'!A10:E5632,5,TRUE),"not found")</f>
        <v>not found</v>
      </c>
      <c r="F363" t="str">
        <f>IFERROR(VLOOKUP(A363,'Future et co'!CG11:CH10009,2,TRUE),"")</f>
        <v/>
      </c>
      <c r="G363">
        <v>124</v>
      </c>
      <c r="H363" t="s">
        <v>33</v>
      </c>
      <c r="O363">
        <v>403</v>
      </c>
      <c r="P363" t="s">
        <v>1763</v>
      </c>
      <c r="Q363">
        <v>1000</v>
      </c>
      <c r="R363" t="s">
        <v>1785</v>
      </c>
      <c r="S363" t="s">
        <v>1764</v>
      </c>
      <c r="T363" t="s">
        <v>145</v>
      </c>
      <c r="U363">
        <v>0</v>
      </c>
    </row>
    <row r="364" spans="3:21" x14ac:dyDescent="0.3">
      <c r="C364" t="s">
        <v>1793</v>
      </c>
      <c r="D364" s="36">
        <v>46020</v>
      </c>
      <c r="E364" t="str">
        <f>IFERROR(VLOOKUP(A364,'Future et co'!A10:E5632,5,TRUE),"not found")</f>
        <v>not found</v>
      </c>
      <c r="F364" t="str">
        <f>IFERROR(VLOOKUP(A364,'Future et co'!CG11:CH10009,2,TRUE),"")</f>
        <v/>
      </c>
      <c r="G364">
        <v>124</v>
      </c>
      <c r="H364" t="s">
        <v>33</v>
      </c>
      <c r="O364">
        <v>403</v>
      </c>
      <c r="P364" t="s">
        <v>1763</v>
      </c>
      <c r="Q364">
        <v>1000</v>
      </c>
      <c r="R364" t="s">
        <v>1785</v>
      </c>
      <c r="S364" t="s">
        <v>1764</v>
      </c>
      <c r="T364" t="s">
        <v>145</v>
      </c>
      <c r="U364">
        <v>0</v>
      </c>
    </row>
    <row r="365" spans="3:21" x14ac:dyDescent="0.3">
      <c r="C365" t="s">
        <v>1793</v>
      </c>
      <c r="D365" s="36">
        <v>46020</v>
      </c>
      <c r="E365" t="str">
        <f>IFERROR(VLOOKUP(A365,'Future et co'!A10:E5632,5,TRUE),"not found")</f>
        <v>not found</v>
      </c>
      <c r="F365" t="str">
        <f>IFERROR(VLOOKUP(A365,'Future et co'!CG11:CH10009,2,TRUE),"")</f>
        <v/>
      </c>
      <c r="G365">
        <v>124</v>
      </c>
      <c r="H365" t="s">
        <v>33</v>
      </c>
      <c r="O365">
        <v>403</v>
      </c>
      <c r="P365" t="s">
        <v>1763</v>
      </c>
      <c r="Q365">
        <v>1000</v>
      </c>
      <c r="R365" t="s">
        <v>1785</v>
      </c>
      <c r="S365" t="s">
        <v>1764</v>
      </c>
      <c r="T365" t="s">
        <v>145</v>
      </c>
      <c r="U365">
        <v>0</v>
      </c>
    </row>
    <row r="366" spans="3:21" x14ac:dyDescent="0.3">
      <c r="C366" t="s">
        <v>1793</v>
      </c>
      <c r="D366" s="36">
        <v>46020</v>
      </c>
      <c r="E366" t="str">
        <f>IFERROR(VLOOKUP(A366,'Future et co'!A10:E5632,5,TRUE),"not found")</f>
        <v>not found</v>
      </c>
      <c r="F366" t="str">
        <f>IFERROR(VLOOKUP(A366,'Future et co'!CG11:CH10009,2,TRUE),"")</f>
        <v/>
      </c>
      <c r="G366">
        <v>124</v>
      </c>
      <c r="H366" t="s">
        <v>33</v>
      </c>
      <c r="O366">
        <v>403</v>
      </c>
      <c r="P366" t="s">
        <v>1763</v>
      </c>
      <c r="Q366">
        <v>1000</v>
      </c>
      <c r="R366" t="s">
        <v>1785</v>
      </c>
      <c r="S366" t="s">
        <v>1764</v>
      </c>
      <c r="T366" t="s">
        <v>145</v>
      </c>
      <c r="U366">
        <v>0</v>
      </c>
    </row>
    <row r="367" spans="3:21" x14ac:dyDescent="0.3">
      <c r="C367" t="s">
        <v>1793</v>
      </c>
      <c r="D367" s="36">
        <v>46020</v>
      </c>
      <c r="E367" t="str">
        <f>IFERROR(VLOOKUP(A367,'Future et co'!A10:E5632,5,TRUE),"not found")</f>
        <v>not found</v>
      </c>
      <c r="F367" t="str">
        <f>IFERROR(VLOOKUP(A367,'Future et co'!CG11:CH10009,2,TRUE),"")</f>
        <v/>
      </c>
      <c r="G367">
        <v>124</v>
      </c>
      <c r="H367" t="s">
        <v>33</v>
      </c>
      <c r="O367">
        <v>403</v>
      </c>
      <c r="P367" t="s">
        <v>1763</v>
      </c>
      <c r="Q367">
        <v>1000</v>
      </c>
      <c r="R367" t="s">
        <v>1785</v>
      </c>
      <c r="S367" t="s">
        <v>1764</v>
      </c>
      <c r="T367" t="s">
        <v>145</v>
      </c>
      <c r="U367">
        <v>0</v>
      </c>
    </row>
    <row r="368" spans="3:21" x14ac:dyDescent="0.3">
      <c r="C368" t="s">
        <v>1793</v>
      </c>
      <c r="D368" s="36">
        <v>46020</v>
      </c>
      <c r="E368" t="str">
        <f>IFERROR(VLOOKUP(A368,'Future et co'!A10:E5632,5,TRUE),"not found")</f>
        <v>not found</v>
      </c>
      <c r="F368" t="str">
        <f>IFERROR(VLOOKUP(A368,'Future et co'!CG11:CH10009,2,TRUE),"")</f>
        <v/>
      </c>
      <c r="G368">
        <v>124</v>
      </c>
      <c r="H368" t="s">
        <v>33</v>
      </c>
      <c r="O368">
        <v>403</v>
      </c>
      <c r="P368" t="s">
        <v>1763</v>
      </c>
      <c r="Q368">
        <v>1000</v>
      </c>
      <c r="R368" t="s">
        <v>1785</v>
      </c>
      <c r="S368" t="s">
        <v>1764</v>
      </c>
      <c r="T368" t="s">
        <v>145</v>
      </c>
      <c r="U368">
        <v>0</v>
      </c>
    </row>
    <row r="369" spans="3:21" x14ac:dyDescent="0.3">
      <c r="C369" t="s">
        <v>1793</v>
      </c>
      <c r="D369" s="36">
        <v>46020</v>
      </c>
      <c r="E369" t="str">
        <f>IFERROR(VLOOKUP(A369,'Future et co'!A10:E5632,5,TRUE),"not found")</f>
        <v>not found</v>
      </c>
      <c r="F369" t="str">
        <f>IFERROR(VLOOKUP(A369,'Future et co'!CG11:CH10009,2,TRUE),"")</f>
        <v/>
      </c>
      <c r="G369">
        <v>124</v>
      </c>
      <c r="H369" t="s">
        <v>33</v>
      </c>
      <c r="O369">
        <v>403</v>
      </c>
      <c r="P369" t="s">
        <v>1763</v>
      </c>
      <c r="Q369">
        <v>1000</v>
      </c>
      <c r="R369" t="s">
        <v>1785</v>
      </c>
      <c r="S369" t="s">
        <v>1764</v>
      </c>
      <c r="T369" t="s">
        <v>145</v>
      </c>
      <c r="U369">
        <v>0</v>
      </c>
    </row>
    <row r="370" spans="3:21" x14ac:dyDescent="0.3">
      <c r="C370" t="s">
        <v>1793</v>
      </c>
      <c r="D370" s="36">
        <v>46020</v>
      </c>
      <c r="E370" t="str">
        <f>IFERROR(VLOOKUP(A370,'Future et co'!A10:E5632,5,TRUE),"not found")</f>
        <v>not found</v>
      </c>
      <c r="F370" t="str">
        <f>IFERROR(VLOOKUP(A370,'Future et co'!CG11:CH10009,2,TRUE),"")</f>
        <v/>
      </c>
      <c r="G370">
        <v>124</v>
      </c>
      <c r="H370" t="s">
        <v>33</v>
      </c>
      <c r="O370">
        <v>403</v>
      </c>
      <c r="P370" t="s">
        <v>1763</v>
      </c>
      <c r="Q370">
        <v>1000</v>
      </c>
      <c r="R370" t="s">
        <v>1785</v>
      </c>
      <c r="S370" t="s">
        <v>1764</v>
      </c>
      <c r="T370" t="s">
        <v>145</v>
      </c>
      <c r="U370">
        <v>0</v>
      </c>
    </row>
    <row r="371" spans="3:21" x14ac:dyDescent="0.3">
      <c r="C371" t="s">
        <v>1793</v>
      </c>
      <c r="D371" s="36">
        <v>46020</v>
      </c>
      <c r="E371" t="str">
        <f>IFERROR(VLOOKUP(A371,'Future et co'!A10:E5632,5,TRUE),"not found")</f>
        <v>not found</v>
      </c>
      <c r="F371" t="str">
        <f>IFERROR(VLOOKUP(A371,'Future et co'!CG11:CH10009,2,TRUE),"")</f>
        <v/>
      </c>
      <c r="G371">
        <v>124</v>
      </c>
      <c r="H371" t="s">
        <v>33</v>
      </c>
      <c r="O371">
        <v>403</v>
      </c>
      <c r="P371" t="s">
        <v>1763</v>
      </c>
      <c r="Q371">
        <v>1000</v>
      </c>
      <c r="R371" t="s">
        <v>1785</v>
      </c>
      <c r="S371" t="s">
        <v>1764</v>
      </c>
      <c r="T371" t="s">
        <v>145</v>
      </c>
      <c r="U371">
        <v>0</v>
      </c>
    </row>
    <row r="372" spans="3:21" x14ac:dyDescent="0.3">
      <c r="C372" t="s">
        <v>1793</v>
      </c>
      <c r="D372" s="36">
        <v>46020</v>
      </c>
      <c r="E372" t="str">
        <f>IFERROR(VLOOKUP(A372,'Future et co'!A10:E5632,5,TRUE),"not found")</f>
        <v>not found</v>
      </c>
      <c r="F372" t="str">
        <f>IFERROR(VLOOKUP(A372,'Future et co'!CG11:CH10009,2,TRUE),"")</f>
        <v/>
      </c>
      <c r="G372">
        <v>124</v>
      </c>
      <c r="H372" t="s">
        <v>33</v>
      </c>
      <c r="O372">
        <v>403</v>
      </c>
      <c r="P372" t="s">
        <v>1763</v>
      </c>
      <c r="Q372">
        <v>1000</v>
      </c>
      <c r="R372" t="s">
        <v>1785</v>
      </c>
      <c r="S372" t="s">
        <v>1764</v>
      </c>
      <c r="T372" t="s">
        <v>145</v>
      </c>
      <c r="U372">
        <v>0</v>
      </c>
    </row>
    <row r="373" spans="3:21" x14ac:dyDescent="0.3">
      <c r="C373" t="s">
        <v>1793</v>
      </c>
      <c r="D373" s="36">
        <v>46020</v>
      </c>
      <c r="E373" t="str">
        <f>IFERROR(VLOOKUP(A373,'Future et co'!A10:E5632,5,TRUE),"not found")</f>
        <v>not found</v>
      </c>
      <c r="F373" t="str">
        <f>IFERROR(VLOOKUP(A373,'Future et co'!CG11:CH10009,2,TRUE),"")</f>
        <v/>
      </c>
      <c r="G373">
        <v>124</v>
      </c>
      <c r="H373" t="s">
        <v>33</v>
      </c>
      <c r="O373">
        <v>403</v>
      </c>
      <c r="P373" t="s">
        <v>1763</v>
      </c>
      <c r="Q373">
        <v>1000</v>
      </c>
      <c r="R373" t="s">
        <v>1785</v>
      </c>
      <c r="S373" t="s">
        <v>1764</v>
      </c>
      <c r="T373" t="s">
        <v>145</v>
      </c>
      <c r="U373">
        <v>0</v>
      </c>
    </row>
    <row r="374" spans="3:21" x14ac:dyDescent="0.3">
      <c r="C374" t="s">
        <v>1793</v>
      </c>
      <c r="D374" s="36">
        <v>46020</v>
      </c>
      <c r="E374" t="str">
        <f>IFERROR(VLOOKUP(A374,'Future et co'!A10:E5632,5,TRUE),"not found")</f>
        <v>not found</v>
      </c>
      <c r="F374" t="str">
        <f>IFERROR(VLOOKUP(A374,'Future et co'!CG11:CH10009,2,TRUE),"")</f>
        <v/>
      </c>
      <c r="G374">
        <v>124</v>
      </c>
      <c r="H374" t="s">
        <v>33</v>
      </c>
      <c r="O374">
        <v>403</v>
      </c>
      <c r="P374" t="s">
        <v>1763</v>
      </c>
      <c r="Q374">
        <v>1000</v>
      </c>
      <c r="R374" t="s">
        <v>1785</v>
      </c>
      <c r="S374" t="s">
        <v>1764</v>
      </c>
      <c r="T374" t="s">
        <v>145</v>
      </c>
      <c r="U374">
        <v>0</v>
      </c>
    </row>
    <row r="375" spans="3:21" x14ac:dyDescent="0.3">
      <c r="C375" t="s">
        <v>1793</v>
      </c>
      <c r="D375" s="36">
        <v>46020</v>
      </c>
      <c r="E375" t="str">
        <f>IFERROR(VLOOKUP(A375,'Future et co'!A10:E5632,5,TRUE),"not found")</f>
        <v>not found</v>
      </c>
      <c r="F375" t="str">
        <f>IFERROR(VLOOKUP(A375,'Future et co'!CG11:CH10009,2,TRUE),"")</f>
        <v/>
      </c>
      <c r="G375">
        <v>124</v>
      </c>
      <c r="H375" t="s">
        <v>33</v>
      </c>
      <c r="O375">
        <v>403</v>
      </c>
      <c r="P375" t="s">
        <v>1763</v>
      </c>
      <c r="Q375">
        <v>1000</v>
      </c>
      <c r="R375" t="s">
        <v>1785</v>
      </c>
      <c r="S375" t="s">
        <v>1764</v>
      </c>
      <c r="T375" t="s">
        <v>145</v>
      </c>
      <c r="U375">
        <v>0</v>
      </c>
    </row>
    <row r="376" spans="3:21" x14ac:dyDescent="0.3">
      <c r="C376" t="s">
        <v>1793</v>
      </c>
      <c r="D376" s="36">
        <v>46020</v>
      </c>
      <c r="E376" t="str">
        <f>IFERROR(VLOOKUP(A376,'Future et co'!A10:E5632,5,TRUE),"not found")</f>
        <v>not found</v>
      </c>
      <c r="F376" t="str">
        <f>IFERROR(VLOOKUP(A376,'Future et co'!CG11:CH10009,2,TRUE),"")</f>
        <v/>
      </c>
      <c r="G376">
        <v>124</v>
      </c>
      <c r="H376" t="s">
        <v>33</v>
      </c>
      <c r="O376">
        <v>403</v>
      </c>
      <c r="P376" t="s">
        <v>1763</v>
      </c>
      <c r="Q376">
        <v>1000</v>
      </c>
      <c r="R376" t="s">
        <v>1785</v>
      </c>
      <c r="S376" t="s">
        <v>1764</v>
      </c>
      <c r="T376" t="s">
        <v>145</v>
      </c>
      <c r="U376">
        <v>0</v>
      </c>
    </row>
    <row r="377" spans="3:21" x14ac:dyDescent="0.3">
      <c r="C377" t="s">
        <v>1793</v>
      </c>
      <c r="D377" s="36">
        <v>46020</v>
      </c>
      <c r="E377" t="str">
        <f>IFERROR(VLOOKUP(A377,'Future et co'!A10:E5632,5,TRUE),"not found")</f>
        <v>not found</v>
      </c>
      <c r="F377" t="str">
        <f>IFERROR(VLOOKUP(A377,'Future et co'!CG11:CH10009,2,TRUE),"")</f>
        <v/>
      </c>
      <c r="G377">
        <v>124</v>
      </c>
      <c r="H377" t="s">
        <v>33</v>
      </c>
      <c r="O377">
        <v>403</v>
      </c>
      <c r="P377" t="s">
        <v>1763</v>
      </c>
      <c r="Q377">
        <v>1000</v>
      </c>
      <c r="R377" t="s">
        <v>1785</v>
      </c>
      <c r="S377" t="s">
        <v>1764</v>
      </c>
      <c r="T377" t="s">
        <v>145</v>
      </c>
      <c r="U377">
        <v>0</v>
      </c>
    </row>
    <row r="378" spans="3:21" x14ac:dyDescent="0.3">
      <c r="C378" t="s">
        <v>1793</v>
      </c>
      <c r="D378" s="36">
        <v>46020</v>
      </c>
      <c r="E378" t="str">
        <f>IFERROR(VLOOKUP(A378,'Future et co'!A10:E5632,5,TRUE),"not found")</f>
        <v>not found</v>
      </c>
      <c r="F378" t="str">
        <f>IFERROR(VLOOKUP(A378,'Future et co'!CG11:CH10009,2,TRUE),"")</f>
        <v/>
      </c>
      <c r="G378">
        <v>124</v>
      </c>
      <c r="H378" t="s">
        <v>33</v>
      </c>
      <c r="O378">
        <v>403</v>
      </c>
      <c r="P378" t="s">
        <v>1763</v>
      </c>
      <c r="Q378">
        <v>1000</v>
      </c>
      <c r="R378" t="s">
        <v>1785</v>
      </c>
      <c r="S378" t="s">
        <v>1764</v>
      </c>
      <c r="T378" t="s">
        <v>145</v>
      </c>
      <c r="U378">
        <v>0</v>
      </c>
    </row>
    <row r="379" spans="3:21" x14ac:dyDescent="0.3">
      <c r="C379" t="s">
        <v>1793</v>
      </c>
      <c r="D379" s="36">
        <v>46020</v>
      </c>
      <c r="E379" t="str">
        <f>IFERROR(VLOOKUP(A379,'Future et co'!A10:E5632,5,TRUE),"not found")</f>
        <v>not found</v>
      </c>
      <c r="F379" t="str">
        <f>IFERROR(VLOOKUP(A379,'Future et co'!CG11:CH10009,2,TRUE),"")</f>
        <v/>
      </c>
      <c r="G379">
        <v>124</v>
      </c>
      <c r="H379" t="s">
        <v>33</v>
      </c>
      <c r="O379">
        <v>403</v>
      </c>
      <c r="P379" t="s">
        <v>1763</v>
      </c>
      <c r="Q379">
        <v>1000</v>
      </c>
      <c r="R379" t="s">
        <v>1785</v>
      </c>
      <c r="S379" t="s">
        <v>1764</v>
      </c>
      <c r="T379" t="s">
        <v>145</v>
      </c>
      <c r="U379">
        <v>0</v>
      </c>
    </row>
    <row r="380" spans="3:21" x14ac:dyDescent="0.3">
      <c r="C380" t="s">
        <v>1793</v>
      </c>
      <c r="D380" s="36">
        <v>46020</v>
      </c>
      <c r="E380" t="str">
        <f>IFERROR(VLOOKUP(A380,'Future et co'!A10:E5632,5,TRUE),"not found")</f>
        <v>not found</v>
      </c>
      <c r="F380" t="str">
        <f>IFERROR(VLOOKUP(A380,'Future et co'!CG11:CH10009,2,TRUE),"")</f>
        <v/>
      </c>
      <c r="G380">
        <v>124</v>
      </c>
      <c r="H380" t="s">
        <v>33</v>
      </c>
      <c r="O380">
        <v>403</v>
      </c>
      <c r="P380" t="s">
        <v>1763</v>
      </c>
      <c r="Q380">
        <v>1000</v>
      </c>
      <c r="R380" t="s">
        <v>1785</v>
      </c>
      <c r="S380" t="s">
        <v>1764</v>
      </c>
      <c r="T380" t="s">
        <v>145</v>
      </c>
      <c r="U380">
        <v>0</v>
      </c>
    </row>
    <row r="381" spans="3:21" x14ac:dyDescent="0.3">
      <c r="C381" t="s">
        <v>1793</v>
      </c>
      <c r="D381" s="36">
        <v>46020</v>
      </c>
      <c r="E381" t="str">
        <f>IFERROR(VLOOKUP(A381,'Future et co'!A10:E5632,5,TRUE),"not found")</f>
        <v>not found</v>
      </c>
      <c r="F381" t="str">
        <f>IFERROR(VLOOKUP(A381,'Future et co'!CG11:CH10009,2,TRUE),"")</f>
        <v/>
      </c>
      <c r="G381">
        <v>124</v>
      </c>
      <c r="H381" t="s">
        <v>33</v>
      </c>
      <c r="O381">
        <v>403</v>
      </c>
      <c r="P381" t="s">
        <v>1763</v>
      </c>
      <c r="Q381">
        <v>1000</v>
      </c>
      <c r="R381" t="s">
        <v>1785</v>
      </c>
      <c r="S381" t="s">
        <v>1764</v>
      </c>
      <c r="T381" t="s">
        <v>145</v>
      </c>
      <c r="U381">
        <v>0</v>
      </c>
    </row>
    <row r="382" spans="3:21" x14ac:dyDescent="0.3">
      <c r="C382" t="s">
        <v>1793</v>
      </c>
      <c r="D382" s="36">
        <v>46020</v>
      </c>
      <c r="E382" t="str">
        <f>IFERROR(VLOOKUP(A382,'Future et co'!A10:E5632,5,TRUE),"not found")</f>
        <v>not found</v>
      </c>
      <c r="F382" t="str">
        <f>IFERROR(VLOOKUP(A382,'Future et co'!CG11:CH10009,2,TRUE),"")</f>
        <v/>
      </c>
      <c r="G382">
        <v>124</v>
      </c>
      <c r="H382" t="s">
        <v>33</v>
      </c>
      <c r="O382">
        <v>403</v>
      </c>
      <c r="P382" t="s">
        <v>1763</v>
      </c>
      <c r="Q382">
        <v>1000</v>
      </c>
      <c r="R382" t="s">
        <v>1785</v>
      </c>
      <c r="S382" t="s">
        <v>1764</v>
      </c>
      <c r="T382" t="s">
        <v>145</v>
      </c>
      <c r="U382">
        <v>0</v>
      </c>
    </row>
    <row r="383" spans="3:21" x14ac:dyDescent="0.3">
      <c r="C383" t="s">
        <v>1793</v>
      </c>
      <c r="D383" s="36">
        <v>46020</v>
      </c>
      <c r="E383" t="str">
        <f>IFERROR(VLOOKUP(A383,'Future et co'!A10:E5632,5,TRUE),"not found")</f>
        <v>not found</v>
      </c>
      <c r="F383" t="str">
        <f>IFERROR(VLOOKUP(A383,'Future et co'!CG11:CH10009,2,TRUE),"")</f>
        <v/>
      </c>
      <c r="G383">
        <v>124</v>
      </c>
      <c r="H383" t="s">
        <v>33</v>
      </c>
      <c r="O383">
        <v>403</v>
      </c>
      <c r="P383" t="s">
        <v>1763</v>
      </c>
      <c r="Q383">
        <v>1000</v>
      </c>
      <c r="R383" t="s">
        <v>1785</v>
      </c>
      <c r="S383" t="s">
        <v>1764</v>
      </c>
      <c r="T383" t="s">
        <v>145</v>
      </c>
      <c r="U383">
        <v>0</v>
      </c>
    </row>
    <row r="384" spans="3:21" x14ac:dyDescent="0.3">
      <c r="C384" t="s">
        <v>1793</v>
      </c>
      <c r="D384" s="36">
        <v>46020</v>
      </c>
      <c r="E384" t="str">
        <f>IFERROR(VLOOKUP(A384,'Future et co'!A10:E5632,5,TRUE),"not found")</f>
        <v>not found</v>
      </c>
      <c r="F384" t="str">
        <f>IFERROR(VLOOKUP(A384,'Future et co'!CG11:CH10009,2,TRUE),"")</f>
        <v/>
      </c>
      <c r="G384">
        <v>124</v>
      </c>
      <c r="H384" t="s">
        <v>33</v>
      </c>
      <c r="O384">
        <v>403</v>
      </c>
      <c r="P384" t="s">
        <v>1763</v>
      </c>
      <c r="Q384">
        <v>1000</v>
      </c>
      <c r="R384" t="s">
        <v>1785</v>
      </c>
      <c r="S384" t="s">
        <v>1764</v>
      </c>
      <c r="T384" t="s">
        <v>145</v>
      </c>
      <c r="U384">
        <v>0</v>
      </c>
    </row>
    <row r="385" spans="3:21" x14ac:dyDescent="0.3">
      <c r="C385" t="s">
        <v>1793</v>
      </c>
      <c r="D385" s="36">
        <v>46020</v>
      </c>
      <c r="E385" t="str">
        <f>IFERROR(VLOOKUP(A385,'Future et co'!A10:E5632,5,TRUE),"not found")</f>
        <v>not found</v>
      </c>
      <c r="F385" t="str">
        <f>IFERROR(VLOOKUP(A385,'Future et co'!CG11:CH10009,2,TRUE),"")</f>
        <v/>
      </c>
      <c r="G385">
        <v>124</v>
      </c>
      <c r="H385" t="s">
        <v>33</v>
      </c>
      <c r="O385">
        <v>403</v>
      </c>
      <c r="P385" t="s">
        <v>1763</v>
      </c>
      <c r="Q385">
        <v>1000</v>
      </c>
      <c r="R385" t="s">
        <v>1785</v>
      </c>
      <c r="S385" t="s">
        <v>1764</v>
      </c>
      <c r="T385" t="s">
        <v>145</v>
      </c>
      <c r="U385">
        <v>0</v>
      </c>
    </row>
    <row r="386" spans="3:21" x14ac:dyDescent="0.3">
      <c r="C386" t="s">
        <v>1793</v>
      </c>
      <c r="D386" s="36">
        <v>46020</v>
      </c>
      <c r="E386" t="str">
        <f>IFERROR(VLOOKUP(A386,'Future et co'!A10:E5632,5,TRUE),"not found")</f>
        <v>not found</v>
      </c>
      <c r="F386" t="str">
        <f>IFERROR(VLOOKUP(A386,'Future et co'!CG11:CH10009,2,TRUE),"")</f>
        <v/>
      </c>
      <c r="G386">
        <v>124</v>
      </c>
      <c r="H386" t="s">
        <v>33</v>
      </c>
      <c r="O386">
        <v>403</v>
      </c>
      <c r="P386" t="s">
        <v>1763</v>
      </c>
      <c r="Q386">
        <v>1000</v>
      </c>
      <c r="R386" t="s">
        <v>1785</v>
      </c>
      <c r="S386" t="s">
        <v>1764</v>
      </c>
      <c r="T386" t="s">
        <v>145</v>
      </c>
      <c r="U386">
        <v>0</v>
      </c>
    </row>
    <row r="387" spans="3:21" x14ac:dyDescent="0.3">
      <c r="C387" t="s">
        <v>1793</v>
      </c>
      <c r="D387" s="36">
        <v>46020</v>
      </c>
      <c r="E387" t="str">
        <f>IFERROR(VLOOKUP(A387,'Future et co'!A10:E5632,5,TRUE),"not found")</f>
        <v>not found</v>
      </c>
      <c r="F387" t="str">
        <f>IFERROR(VLOOKUP(A387,'Future et co'!CG11:CH10009,2,TRUE),"")</f>
        <v/>
      </c>
      <c r="G387">
        <v>124</v>
      </c>
      <c r="H387" t="s">
        <v>33</v>
      </c>
      <c r="O387">
        <v>403</v>
      </c>
      <c r="P387" t="s">
        <v>1763</v>
      </c>
      <c r="Q387">
        <v>1000</v>
      </c>
      <c r="R387" t="s">
        <v>1785</v>
      </c>
      <c r="S387" t="s">
        <v>1764</v>
      </c>
      <c r="T387" t="s">
        <v>145</v>
      </c>
      <c r="U387">
        <v>0</v>
      </c>
    </row>
    <row r="388" spans="3:21" x14ac:dyDescent="0.3">
      <c r="C388" t="s">
        <v>1793</v>
      </c>
      <c r="D388" s="36">
        <v>46020</v>
      </c>
      <c r="E388" t="str">
        <f>IFERROR(VLOOKUP(A388,'Future et co'!A10:E5632,5,TRUE),"not found")</f>
        <v>not found</v>
      </c>
      <c r="F388" t="str">
        <f>IFERROR(VLOOKUP(A388,'Future et co'!CG11:CH10009,2,TRUE),"")</f>
        <v/>
      </c>
      <c r="G388">
        <v>124</v>
      </c>
      <c r="H388" t="s">
        <v>33</v>
      </c>
      <c r="O388">
        <v>403</v>
      </c>
      <c r="P388" t="s">
        <v>1763</v>
      </c>
      <c r="Q388">
        <v>1000</v>
      </c>
      <c r="R388" t="s">
        <v>1785</v>
      </c>
      <c r="S388" t="s">
        <v>1764</v>
      </c>
      <c r="T388" t="s">
        <v>145</v>
      </c>
      <c r="U388">
        <v>0</v>
      </c>
    </row>
    <row r="389" spans="3:21" x14ac:dyDescent="0.3">
      <c r="C389" t="s">
        <v>1793</v>
      </c>
      <c r="D389" s="36">
        <v>46020</v>
      </c>
      <c r="E389" t="str">
        <f>IFERROR(VLOOKUP(A389,'Future et co'!A10:E5632,5,TRUE),"not found")</f>
        <v>not found</v>
      </c>
      <c r="F389" t="str">
        <f>IFERROR(VLOOKUP(A389,'Future et co'!CG11:CH10009,2,TRUE),"")</f>
        <v/>
      </c>
      <c r="G389">
        <v>124</v>
      </c>
      <c r="H389" t="s">
        <v>33</v>
      </c>
      <c r="O389">
        <v>403</v>
      </c>
      <c r="P389" t="s">
        <v>1763</v>
      </c>
      <c r="Q389">
        <v>1000</v>
      </c>
      <c r="R389" t="s">
        <v>1785</v>
      </c>
      <c r="S389" t="s">
        <v>1764</v>
      </c>
      <c r="T389" t="s">
        <v>145</v>
      </c>
      <c r="U389">
        <v>0</v>
      </c>
    </row>
    <row r="390" spans="3:21" x14ac:dyDescent="0.3">
      <c r="C390" t="s">
        <v>1793</v>
      </c>
      <c r="D390" s="36">
        <v>46020</v>
      </c>
      <c r="E390" t="str">
        <f>IFERROR(VLOOKUP(A390,'Future et co'!A10:E5632,5,TRUE),"not found")</f>
        <v>not found</v>
      </c>
      <c r="F390" t="str">
        <f>IFERROR(VLOOKUP(A390,'Future et co'!CG11:CH10009,2,TRUE),"")</f>
        <v/>
      </c>
      <c r="G390">
        <v>124</v>
      </c>
      <c r="H390" t="s">
        <v>33</v>
      </c>
      <c r="O390">
        <v>403</v>
      </c>
      <c r="P390" t="s">
        <v>1763</v>
      </c>
      <c r="Q390">
        <v>1000</v>
      </c>
      <c r="R390" t="s">
        <v>1785</v>
      </c>
      <c r="S390" t="s">
        <v>1764</v>
      </c>
      <c r="T390" t="s">
        <v>145</v>
      </c>
      <c r="U390">
        <v>0</v>
      </c>
    </row>
    <row r="391" spans="3:21" x14ac:dyDescent="0.3">
      <c r="C391" t="s">
        <v>1793</v>
      </c>
      <c r="D391" s="36">
        <v>46020</v>
      </c>
      <c r="E391" t="str">
        <f>IFERROR(VLOOKUP(A391,'Future et co'!A10:E5632,5,TRUE),"not found")</f>
        <v>not found</v>
      </c>
      <c r="F391" t="str">
        <f>IFERROR(VLOOKUP(A391,'Future et co'!CG11:CH10009,2,TRUE),"")</f>
        <v/>
      </c>
      <c r="G391">
        <v>124</v>
      </c>
      <c r="H391" t="s">
        <v>33</v>
      </c>
      <c r="O391">
        <v>403</v>
      </c>
      <c r="P391" t="s">
        <v>1763</v>
      </c>
      <c r="Q391">
        <v>1000</v>
      </c>
      <c r="R391" t="s">
        <v>1785</v>
      </c>
      <c r="S391" t="s">
        <v>1764</v>
      </c>
      <c r="T391" t="s">
        <v>145</v>
      </c>
      <c r="U391">
        <v>0</v>
      </c>
    </row>
    <row r="392" spans="3:21" x14ac:dyDescent="0.3">
      <c r="C392" t="s">
        <v>1793</v>
      </c>
      <c r="D392" s="36">
        <v>46020</v>
      </c>
      <c r="E392" t="str">
        <f>IFERROR(VLOOKUP(A392,'Future et co'!A10:E5632,5,TRUE),"not found")</f>
        <v>not found</v>
      </c>
      <c r="F392" t="str">
        <f>IFERROR(VLOOKUP(A392,'Future et co'!CG11:CH10009,2,TRUE),"")</f>
        <v/>
      </c>
      <c r="G392">
        <v>124</v>
      </c>
      <c r="H392" t="s">
        <v>33</v>
      </c>
      <c r="O392">
        <v>403</v>
      </c>
      <c r="P392" t="s">
        <v>1763</v>
      </c>
      <c r="Q392">
        <v>1000</v>
      </c>
      <c r="R392" t="s">
        <v>1785</v>
      </c>
      <c r="S392" t="s">
        <v>1764</v>
      </c>
      <c r="T392" t="s">
        <v>145</v>
      </c>
      <c r="U392">
        <v>0</v>
      </c>
    </row>
    <row r="393" spans="3:21" x14ac:dyDescent="0.3">
      <c r="C393" t="s">
        <v>1793</v>
      </c>
      <c r="D393" s="36">
        <v>46020</v>
      </c>
      <c r="E393" t="str">
        <f>IFERROR(VLOOKUP(A393,'Future et co'!A10:E5632,5,TRUE),"not found")</f>
        <v>not found</v>
      </c>
      <c r="F393" t="str">
        <f>IFERROR(VLOOKUP(A393,'Future et co'!CG11:CH10009,2,TRUE),"")</f>
        <v/>
      </c>
      <c r="G393">
        <v>124</v>
      </c>
      <c r="H393" t="s">
        <v>33</v>
      </c>
      <c r="O393">
        <v>403</v>
      </c>
      <c r="P393" t="s">
        <v>1763</v>
      </c>
      <c r="Q393">
        <v>1000</v>
      </c>
      <c r="R393" t="s">
        <v>1785</v>
      </c>
      <c r="S393" t="s">
        <v>1764</v>
      </c>
      <c r="T393" t="s">
        <v>145</v>
      </c>
      <c r="U393">
        <v>0</v>
      </c>
    </row>
    <row r="394" spans="3:21" x14ac:dyDescent="0.3">
      <c r="C394" t="s">
        <v>1793</v>
      </c>
      <c r="D394" s="36">
        <v>46020</v>
      </c>
      <c r="E394" t="str">
        <f>IFERROR(VLOOKUP(A394,'Future et co'!A10:E5632,5,TRUE),"not found")</f>
        <v>not found</v>
      </c>
      <c r="F394" t="str">
        <f>IFERROR(VLOOKUP(A394,'Future et co'!CG11:CH10009,2,TRUE),"")</f>
        <v/>
      </c>
      <c r="G394">
        <v>124</v>
      </c>
      <c r="H394" t="s">
        <v>33</v>
      </c>
      <c r="O394">
        <v>403</v>
      </c>
      <c r="P394" t="s">
        <v>1763</v>
      </c>
      <c r="Q394">
        <v>1000</v>
      </c>
      <c r="R394" t="s">
        <v>1785</v>
      </c>
      <c r="S394" t="s">
        <v>1764</v>
      </c>
      <c r="T394" t="s">
        <v>145</v>
      </c>
      <c r="U394">
        <v>0</v>
      </c>
    </row>
    <row r="395" spans="3:21" x14ac:dyDescent="0.3">
      <c r="C395" t="s">
        <v>1793</v>
      </c>
      <c r="D395" s="36">
        <v>46020</v>
      </c>
      <c r="E395" t="str">
        <f>IFERROR(VLOOKUP(A395,'Future et co'!A10:E5632,5,TRUE),"not found")</f>
        <v>not found</v>
      </c>
      <c r="F395" t="str">
        <f>IFERROR(VLOOKUP(A395,'Future et co'!CG11:CH10009,2,TRUE),"")</f>
        <v/>
      </c>
      <c r="G395">
        <v>124</v>
      </c>
      <c r="H395" t="s">
        <v>33</v>
      </c>
      <c r="O395">
        <v>403</v>
      </c>
      <c r="P395" t="s">
        <v>1763</v>
      </c>
      <c r="Q395">
        <v>1000</v>
      </c>
      <c r="R395" t="s">
        <v>1785</v>
      </c>
      <c r="S395" t="s">
        <v>1764</v>
      </c>
      <c r="T395" t="s">
        <v>145</v>
      </c>
      <c r="U395">
        <v>0</v>
      </c>
    </row>
    <row r="396" spans="3:21" x14ac:dyDescent="0.3">
      <c r="C396" t="s">
        <v>1793</v>
      </c>
      <c r="D396" s="36">
        <v>46020</v>
      </c>
      <c r="E396" t="str">
        <f>IFERROR(VLOOKUP(A396,'Future et co'!A10:E5632,5,TRUE),"not found")</f>
        <v>not found</v>
      </c>
      <c r="F396" t="str">
        <f>IFERROR(VLOOKUP(A396,'Future et co'!CG11:CH10009,2,TRUE),"")</f>
        <v/>
      </c>
      <c r="G396">
        <v>124</v>
      </c>
      <c r="H396" t="s">
        <v>33</v>
      </c>
      <c r="O396">
        <v>403</v>
      </c>
      <c r="P396" t="s">
        <v>1763</v>
      </c>
      <c r="Q396">
        <v>1000</v>
      </c>
      <c r="R396" t="s">
        <v>1785</v>
      </c>
      <c r="S396" t="s">
        <v>1764</v>
      </c>
      <c r="T396" t="s">
        <v>145</v>
      </c>
      <c r="U396">
        <v>0</v>
      </c>
    </row>
    <row r="397" spans="3:21" x14ac:dyDescent="0.3">
      <c r="C397" t="s">
        <v>1793</v>
      </c>
      <c r="D397" s="36">
        <v>46020</v>
      </c>
      <c r="E397" t="str">
        <f>IFERROR(VLOOKUP(A397,'Future et co'!A10:E5632,5,TRUE),"not found")</f>
        <v>not found</v>
      </c>
      <c r="F397" t="str">
        <f>IFERROR(VLOOKUP(A397,'Future et co'!CG11:CH10009,2,TRUE),"")</f>
        <v/>
      </c>
      <c r="G397">
        <v>124</v>
      </c>
      <c r="H397" t="s">
        <v>33</v>
      </c>
      <c r="O397">
        <v>403</v>
      </c>
      <c r="P397" t="s">
        <v>1763</v>
      </c>
      <c r="Q397">
        <v>1000</v>
      </c>
      <c r="R397" t="s">
        <v>1785</v>
      </c>
      <c r="S397" t="s">
        <v>1764</v>
      </c>
      <c r="T397" t="s">
        <v>145</v>
      </c>
      <c r="U397">
        <v>0</v>
      </c>
    </row>
    <row r="398" spans="3:21" x14ac:dyDescent="0.3">
      <c r="C398" t="s">
        <v>1793</v>
      </c>
      <c r="D398" s="36">
        <v>46020</v>
      </c>
      <c r="E398" t="str">
        <f>IFERROR(VLOOKUP(A398,'Future et co'!A10:E5632,5,TRUE),"not found")</f>
        <v>not found</v>
      </c>
      <c r="F398" t="str">
        <f>IFERROR(VLOOKUP(A398,'Future et co'!CG11:CH10009,2,TRUE),"")</f>
        <v/>
      </c>
      <c r="G398">
        <v>124</v>
      </c>
      <c r="H398" t="s">
        <v>33</v>
      </c>
      <c r="O398">
        <v>403</v>
      </c>
      <c r="P398" t="s">
        <v>1763</v>
      </c>
      <c r="Q398">
        <v>1000</v>
      </c>
      <c r="R398" t="s">
        <v>1785</v>
      </c>
      <c r="S398" t="s">
        <v>1764</v>
      </c>
      <c r="T398" t="s">
        <v>145</v>
      </c>
      <c r="U398">
        <v>0</v>
      </c>
    </row>
    <row r="399" spans="3:21" x14ac:dyDescent="0.3">
      <c r="C399" t="s">
        <v>1793</v>
      </c>
      <c r="D399" s="36">
        <v>46020</v>
      </c>
      <c r="E399" t="str">
        <f>IFERROR(VLOOKUP(A399,'Future et co'!A10:E5632,5,TRUE),"not found")</f>
        <v>not found</v>
      </c>
      <c r="F399" t="str">
        <f>IFERROR(VLOOKUP(A399,'Future et co'!CG11:CH10009,2,TRUE),"")</f>
        <v/>
      </c>
      <c r="G399">
        <v>124</v>
      </c>
      <c r="H399" t="s">
        <v>33</v>
      </c>
      <c r="O399">
        <v>403</v>
      </c>
      <c r="P399" t="s">
        <v>1763</v>
      </c>
      <c r="Q399">
        <v>1000</v>
      </c>
      <c r="R399" t="s">
        <v>1785</v>
      </c>
      <c r="S399" t="s">
        <v>1764</v>
      </c>
      <c r="T399" t="s">
        <v>145</v>
      </c>
      <c r="U399">
        <v>0</v>
      </c>
    </row>
    <row r="400" spans="3:21" x14ac:dyDescent="0.3">
      <c r="C400" t="s">
        <v>1793</v>
      </c>
      <c r="D400" s="36">
        <v>46020</v>
      </c>
      <c r="E400" t="str">
        <f>IFERROR(VLOOKUP(A400,'Future et co'!A10:E5632,5,TRUE),"not found")</f>
        <v>not found</v>
      </c>
      <c r="F400" t="str">
        <f>IFERROR(VLOOKUP(A400,'Future et co'!CG11:CH10009,2,TRUE),"")</f>
        <v/>
      </c>
      <c r="G400">
        <v>124</v>
      </c>
      <c r="H400" t="s">
        <v>33</v>
      </c>
      <c r="O400">
        <v>403</v>
      </c>
      <c r="P400" t="s">
        <v>1763</v>
      </c>
      <c r="Q400">
        <v>1000</v>
      </c>
      <c r="R400" t="s">
        <v>1785</v>
      </c>
      <c r="S400" t="s">
        <v>1764</v>
      </c>
      <c r="T400" t="s">
        <v>145</v>
      </c>
      <c r="U400">
        <v>0</v>
      </c>
    </row>
    <row r="401" spans="3:21" x14ac:dyDescent="0.3">
      <c r="C401" t="s">
        <v>1793</v>
      </c>
      <c r="D401" s="36">
        <v>46020</v>
      </c>
      <c r="E401" t="str">
        <f>IFERROR(VLOOKUP(A401,'Future et co'!A10:E5632,5,TRUE),"not found")</f>
        <v>not found</v>
      </c>
      <c r="F401" t="str">
        <f>IFERROR(VLOOKUP(A401,'Future et co'!CG11:CH10009,2,TRUE),"")</f>
        <v/>
      </c>
      <c r="G401">
        <v>124</v>
      </c>
      <c r="H401" t="s">
        <v>33</v>
      </c>
      <c r="O401">
        <v>403</v>
      </c>
      <c r="P401" t="s">
        <v>1763</v>
      </c>
      <c r="Q401">
        <v>1000</v>
      </c>
      <c r="R401" t="s">
        <v>1785</v>
      </c>
      <c r="S401" t="s">
        <v>1764</v>
      </c>
      <c r="T401" t="s">
        <v>145</v>
      </c>
      <c r="U401">
        <v>0</v>
      </c>
    </row>
    <row r="402" spans="3:21" x14ac:dyDescent="0.3">
      <c r="C402" t="s">
        <v>1793</v>
      </c>
      <c r="D402" s="36">
        <v>46020</v>
      </c>
      <c r="E402" t="str">
        <f>IFERROR(VLOOKUP(A402,'Future et co'!A10:E5632,5,TRUE),"not found")</f>
        <v>not found</v>
      </c>
      <c r="F402" t="str">
        <f>IFERROR(VLOOKUP(A402,'Future et co'!CG11:CH10009,2,TRUE),"")</f>
        <v/>
      </c>
      <c r="G402">
        <v>124</v>
      </c>
      <c r="H402" t="s">
        <v>33</v>
      </c>
      <c r="O402">
        <v>403</v>
      </c>
      <c r="P402" t="s">
        <v>1763</v>
      </c>
      <c r="Q402">
        <v>1000</v>
      </c>
      <c r="R402" t="s">
        <v>1785</v>
      </c>
      <c r="S402" t="s">
        <v>1764</v>
      </c>
      <c r="T402" t="s">
        <v>145</v>
      </c>
      <c r="U402">
        <v>0</v>
      </c>
    </row>
    <row r="403" spans="3:21" x14ac:dyDescent="0.3">
      <c r="C403" t="s">
        <v>1793</v>
      </c>
      <c r="D403" s="36">
        <v>46020</v>
      </c>
      <c r="E403" t="str">
        <f>IFERROR(VLOOKUP(A403,'Future et co'!A10:E5632,5,TRUE),"not found")</f>
        <v>not found</v>
      </c>
      <c r="F403" t="str">
        <f>IFERROR(VLOOKUP(A403,'Future et co'!CG11:CH10009,2,TRUE),"")</f>
        <v/>
      </c>
      <c r="G403">
        <v>124</v>
      </c>
      <c r="H403" t="s">
        <v>33</v>
      </c>
      <c r="O403">
        <v>403</v>
      </c>
      <c r="P403" t="s">
        <v>1763</v>
      </c>
      <c r="Q403">
        <v>1000</v>
      </c>
      <c r="R403" t="s">
        <v>1785</v>
      </c>
      <c r="S403" t="s">
        <v>1764</v>
      </c>
      <c r="T403" t="s">
        <v>145</v>
      </c>
      <c r="U403">
        <v>0</v>
      </c>
    </row>
    <row r="404" spans="3:21" x14ac:dyDescent="0.3">
      <c r="C404" t="s">
        <v>1793</v>
      </c>
      <c r="D404" s="36">
        <v>46020</v>
      </c>
      <c r="E404" t="str">
        <f>IFERROR(VLOOKUP(A404,'Future et co'!A10:E5632,5,TRUE),"not found")</f>
        <v>not found</v>
      </c>
      <c r="F404" t="str">
        <f>IFERROR(VLOOKUP(A404,'Future et co'!CG11:CH10009,2,TRUE),"")</f>
        <v/>
      </c>
      <c r="G404">
        <v>124</v>
      </c>
      <c r="H404" t="s">
        <v>33</v>
      </c>
      <c r="O404">
        <v>403</v>
      </c>
      <c r="P404" t="s">
        <v>1763</v>
      </c>
      <c r="Q404">
        <v>1000</v>
      </c>
      <c r="R404" t="s">
        <v>1785</v>
      </c>
      <c r="S404" t="s">
        <v>1764</v>
      </c>
      <c r="T404" t="s">
        <v>145</v>
      </c>
      <c r="U404">
        <v>0</v>
      </c>
    </row>
    <row r="405" spans="3:21" x14ac:dyDescent="0.3">
      <c r="C405" t="s">
        <v>1793</v>
      </c>
      <c r="D405" s="36">
        <v>46020</v>
      </c>
      <c r="E405" t="str">
        <f>IFERROR(VLOOKUP(A405,'Future et co'!A10:E5632,5,TRUE),"not found")</f>
        <v>not found</v>
      </c>
      <c r="F405" t="str">
        <f>IFERROR(VLOOKUP(A405,'Future et co'!CG11:CH10009,2,TRUE),"")</f>
        <v/>
      </c>
      <c r="G405">
        <v>124</v>
      </c>
      <c r="H405" t="s">
        <v>33</v>
      </c>
      <c r="O405">
        <v>403</v>
      </c>
      <c r="P405" t="s">
        <v>1763</v>
      </c>
      <c r="Q405">
        <v>1000</v>
      </c>
      <c r="R405" t="s">
        <v>1785</v>
      </c>
      <c r="S405" t="s">
        <v>1764</v>
      </c>
      <c r="T405" t="s">
        <v>145</v>
      </c>
      <c r="U405">
        <v>0</v>
      </c>
    </row>
    <row r="406" spans="3:21" x14ac:dyDescent="0.3">
      <c r="C406" t="s">
        <v>1793</v>
      </c>
      <c r="D406" s="36">
        <v>46020</v>
      </c>
      <c r="E406" t="str">
        <f>IFERROR(VLOOKUP(A406,'Future et co'!A10:E5632,5,TRUE),"not found")</f>
        <v>not found</v>
      </c>
      <c r="F406" t="str">
        <f>IFERROR(VLOOKUP(A406,'Future et co'!CG11:CH10009,2,TRUE),"")</f>
        <v/>
      </c>
      <c r="G406">
        <v>124</v>
      </c>
      <c r="H406" t="s">
        <v>33</v>
      </c>
      <c r="O406">
        <v>403</v>
      </c>
      <c r="P406" t="s">
        <v>1763</v>
      </c>
      <c r="Q406">
        <v>1000</v>
      </c>
      <c r="R406" t="s">
        <v>1785</v>
      </c>
      <c r="S406" t="s">
        <v>1764</v>
      </c>
      <c r="T406" t="s">
        <v>145</v>
      </c>
      <c r="U406">
        <v>0</v>
      </c>
    </row>
    <row r="407" spans="3:21" x14ac:dyDescent="0.3">
      <c r="C407" t="s">
        <v>1793</v>
      </c>
      <c r="D407" s="36">
        <v>46020</v>
      </c>
      <c r="E407" t="str">
        <f>IFERROR(VLOOKUP(A407,'Future et co'!A10:E5632,5,TRUE),"not found")</f>
        <v>not found</v>
      </c>
      <c r="F407" t="str">
        <f>IFERROR(VLOOKUP(A407,'Future et co'!CG11:CH10009,2,TRUE),"")</f>
        <v/>
      </c>
      <c r="G407">
        <v>124</v>
      </c>
      <c r="H407" t="s">
        <v>33</v>
      </c>
      <c r="O407">
        <v>403</v>
      </c>
      <c r="P407" t="s">
        <v>1763</v>
      </c>
      <c r="Q407">
        <v>1000</v>
      </c>
      <c r="R407" t="s">
        <v>1785</v>
      </c>
      <c r="S407" t="s">
        <v>1764</v>
      </c>
      <c r="T407" t="s">
        <v>145</v>
      </c>
      <c r="U407">
        <v>0</v>
      </c>
    </row>
    <row r="408" spans="3:21" x14ac:dyDescent="0.3">
      <c r="C408" t="s">
        <v>1793</v>
      </c>
      <c r="D408" s="36">
        <v>46020</v>
      </c>
      <c r="E408" t="str">
        <f>IFERROR(VLOOKUP(A408,'Future et co'!A10:E5632,5,TRUE),"not found")</f>
        <v>not found</v>
      </c>
      <c r="F408" t="str">
        <f>IFERROR(VLOOKUP(A408,'Future et co'!CG11:CH10009,2,TRUE),"")</f>
        <v/>
      </c>
      <c r="G408">
        <v>124</v>
      </c>
      <c r="H408" t="s">
        <v>33</v>
      </c>
      <c r="O408">
        <v>403</v>
      </c>
      <c r="P408" t="s">
        <v>1763</v>
      </c>
      <c r="Q408">
        <v>1000</v>
      </c>
      <c r="R408" t="s">
        <v>1785</v>
      </c>
      <c r="S408" t="s">
        <v>1764</v>
      </c>
      <c r="T408" t="s">
        <v>145</v>
      </c>
      <c r="U408">
        <v>0</v>
      </c>
    </row>
    <row r="409" spans="3:21" x14ac:dyDescent="0.3">
      <c r="C409" t="s">
        <v>1793</v>
      </c>
      <c r="D409" s="36">
        <v>46020</v>
      </c>
      <c r="E409" t="str">
        <f>IFERROR(VLOOKUP(A409,'Future et co'!A10:E5632,5,TRUE),"not found")</f>
        <v>not found</v>
      </c>
      <c r="F409" t="str">
        <f>IFERROR(VLOOKUP(A409,'Future et co'!CG11:CH10009,2,TRUE),"")</f>
        <v/>
      </c>
      <c r="G409">
        <v>124</v>
      </c>
      <c r="H409" t="s">
        <v>33</v>
      </c>
      <c r="O409">
        <v>403</v>
      </c>
      <c r="P409" t="s">
        <v>1763</v>
      </c>
      <c r="Q409">
        <v>1000</v>
      </c>
      <c r="R409" t="s">
        <v>1785</v>
      </c>
      <c r="S409" t="s">
        <v>1764</v>
      </c>
      <c r="T409" t="s">
        <v>145</v>
      </c>
      <c r="U409">
        <v>0</v>
      </c>
    </row>
    <row r="410" spans="3:21" x14ac:dyDescent="0.3">
      <c r="C410" t="s">
        <v>1793</v>
      </c>
      <c r="D410" s="36">
        <v>46020</v>
      </c>
      <c r="E410" t="str">
        <f>IFERROR(VLOOKUP(A410,'Future et co'!A10:E5632,5,TRUE),"not found")</f>
        <v>not found</v>
      </c>
      <c r="F410" t="str">
        <f>IFERROR(VLOOKUP(A410,'Future et co'!CG11:CH10009,2,TRUE),"")</f>
        <v/>
      </c>
      <c r="G410">
        <v>124</v>
      </c>
      <c r="H410" t="s">
        <v>33</v>
      </c>
      <c r="O410">
        <v>403</v>
      </c>
      <c r="P410" t="s">
        <v>1763</v>
      </c>
      <c r="Q410">
        <v>1000</v>
      </c>
      <c r="R410" t="s">
        <v>1785</v>
      </c>
      <c r="S410" t="s">
        <v>1764</v>
      </c>
      <c r="T410" t="s">
        <v>145</v>
      </c>
      <c r="U410">
        <v>0</v>
      </c>
    </row>
    <row r="411" spans="3:21" x14ac:dyDescent="0.3">
      <c r="C411" t="s">
        <v>1793</v>
      </c>
      <c r="D411" s="36">
        <v>46020</v>
      </c>
      <c r="E411" t="str">
        <f>IFERROR(VLOOKUP(A411,'Future et co'!A10:E5632,5,TRUE),"not found")</f>
        <v>not found</v>
      </c>
      <c r="F411" t="str">
        <f>IFERROR(VLOOKUP(A411,'Future et co'!CG11:CH10009,2,TRUE),"")</f>
        <v/>
      </c>
      <c r="G411">
        <v>124</v>
      </c>
      <c r="H411" t="s">
        <v>33</v>
      </c>
      <c r="O411">
        <v>403</v>
      </c>
      <c r="P411" t="s">
        <v>1763</v>
      </c>
      <c r="Q411">
        <v>1000</v>
      </c>
      <c r="R411" t="s">
        <v>1785</v>
      </c>
      <c r="S411" t="s">
        <v>1764</v>
      </c>
      <c r="T411" t="s">
        <v>145</v>
      </c>
      <c r="U411">
        <v>0</v>
      </c>
    </row>
    <row r="412" spans="3:21" x14ac:dyDescent="0.3">
      <c r="C412" t="s">
        <v>1793</v>
      </c>
      <c r="D412" s="36">
        <v>46020</v>
      </c>
      <c r="E412" t="str">
        <f>IFERROR(VLOOKUP(A412,'Future et co'!A10:E5632,5,TRUE),"not found")</f>
        <v>not found</v>
      </c>
      <c r="F412" t="str">
        <f>IFERROR(VLOOKUP(A412,'Future et co'!CG11:CH10009,2,TRUE),"")</f>
        <v/>
      </c>
      <c r="G412">
        <v>124</v>
      </c>
      <c r="H412" t="s">
        <v>33</v>
      </c>
      <c r="O412">
        <v>403</v>
      </c>
      <c r="P412" t="s">
        <v>1763</v>
      </c>
      <c r="Q412">
        <v>1000</v>
      </c>
      <c r="R412" t="s">
        <v>1785</v>
      </c>
      <c r="S412" t="s">
        <v>1764</v>
      </c>
      <c r="T412" t="s">
        <v>145</v>
      </c>
      <c r="U412">
        <v>0</v>
      </c>
    </row>
    <row r="413" spans="3:21" x14ac:dyDescent="0.3">
      <c r="C413" t="s">
        <v>1793</v>
      </c>
      <c r="D413" s="36">
        <v>46020</v>
      </c>
      <c r="E413" t="str">
        <f>IFERROR(VLOOKUP(A413,'Future et co'!A10:E5632,5,TRUE),"not found")</f>
        <v>not found</v>
      </c>
      <c r="F413" t="str">
        <f>IFERROR(VLOOKUP(A413,'Future et co'!CG11:CH10009,2,TRUE),"")</f>
        <v/>
      </c>
      <c r="G413">
        <v>124</v>
      </c>
      <c r="H413" t="s">
        <v>33</v>
      </c>
      <c r="O413">
        <v>403</v>
      </c>
      <c r="P413" t="s">
        <v>1763</v>
      </c>
      <c r="Q413">
        <v>1000</v>
      </c>
      <c r="R413" t="s">
        <v>1785</v>
      </c>
      <c r="S413" t="s">
        <v>1764</v>
      </c>
      <c r="T413" t="s">
        <v>145</v>
      </c>
      <c r="U413">
        <v>0</v>
      </c>
    </row>
    <row r="414" spans="3:21" x14ac:dyDescent="0.3">
      <c r="C414" t="s">
        <v>1793</v>
      </c>
      <c r="D414" s="36">
        <v>46020</v>
      </c>
      <c r="E414" t="str">
        <f>IFERROR(VLOOKUP(A414,'Future et co'!A10:E5632,5,TRUE),"not found")</f>
        <v>not found</v>
      </c>
      <c r="F414" t="str">
        <f>IFERROR(VLOOKUP(A414,'Future et co'!CG11:CH10009,2,TRUE),"")</f>
        <v/>
      </c>
      <c r="G414">
        <v>124</v>
      </c>
      <c r="H414" t="s">
        <v>33</v>
      </c>
      <c r="O414">
        <v>403</v>
      </c>
      <c r="P414" t="s">
        <v>1763</v>
      </c>
      <c r="Q414">
        <v>1000</v>
      </c>
      <c r="R414" t="s">
        <v>1785</v>
      </c>
      <c r="S414" t="s">
        <v>1764</v>
      </c>
      <c r="T414" t="s">
        <v>145</v>
      </c>
      <c r="U414">
        <v>0</v>
      </c>
    </row>
    <row r="415" spans="3:21" x14ac:dyDescent="0.3">
      <c r="C415" t="s">
        <v>1793</v>
      </c>
      <c r="D415" s="36">
        <v>46020</v>
      </c>
      <c r="E415" t="str">
        <f>IFERROR(VLOOKUP(A415,'Future et co'!A10:E5632,5,TRUE),"not found")</f>
        <v>not found</v>
      </c>
      <c r="F415" t="str">
        <f>IFERROR(VLOOKUP(A415,'Future et co'!CG11:CH10009,2,TRUE),"")</f>
        <v/>
      </c>
      <c r="G415">
        <v>124</v>
      </c>
      <c r="H415" t="s">
        <v>33</v>
      </c>
      <c r="O415">
        <v>403</v>
      </c>
      <c r="P415" t="s">
        <v>1763</v>
      </c>
      <c r="Q415">
        <v>1000</v>
      </c>
      <c r="R415" t="s">
        <v>1785</v>
      </c>
      <c r="S415" t="s">
        <v>1764</v>
      </c>
      <c r="T415" t="s">
        <v>145</v>
      </c>
      <c r="U415">
        <v>0</v>
      </c>
    </row>
    <row r="416" spans="3:21" x14ac:dyDescent="0.3">
      <c r="C416" t="s">
        <v>1793</v>
      </c>
      <c r="D416" s="36">
        <v>46020</v>
      </c>
      <c r="E416" t="str">
        <f>IFERROR(VLOOKUP(A416,'Future et co'!A10:E5632,5,TRUE),"not found")</f>
        <v>not found</v>
      </c>
      <c r="F416" t="str">
        <f>IFERROR(VLOOKUP(A416,'Future et co'!CG11:CH10009,2,TRUE),"")</f>
        <v/>
      </c>
      <c r="G416">
        <v>124</v>
      </c>
      <c r="H416" t="s">
        <v>33</v>
      </c>
      <c r="O416">
        <v>403</v>
      </c>
      <c r="P416" t="s">
        <v>1763</v>
      </c>
      <c r="Q416">
        <v>1000</v>
      </c>
      <c r="R416" t="s">
        <v>1785</v>
      </c>
      <c r="S416" t="s">
        <v>1764</v>
      </c>
      <c r="T416" t="s">
        <v>145</v>
      </c>
      <c r="U416">
        <v>0</v>
      </c>
    </row>
    <row r="417" spans="3:21" x14ac:dyDescent="0.3">
      <c r="C417" t="s">
        <v>1793</v>
      </c>
      <c r="D417" s="36">
        <v>46020</v>
      </c>
      <c r="E417" t="str">
        <f>IFERROR(VLOOKUP(A417,'Future et co'!A10:E5632,5,TRUE),"not found")</f>
        <v>not found</v>
      </c>
      <c r="F417" t="str">
        <f>IFERROR(VLOOKUP(A417,'Future et co'!CG11:CH10009,2,TRUE),"")</f>
        <v/>
      </c>
      <c r="G417">
        <v>124</v>
      </c>
      <c r="H417" t="s">
        <v>33</v>
      </c>
      <c r="O417">
        <v>403</v>
      </c>
      <c r="P417" t="s">
        <v>1763</v>
      </c>
      <c r="Q417">
        <v>1000</v>
      </c>
      <c r="R417" t="s">
        <v>1785</v>
      </c>
      <c r="S417" t="s">
        <v>1764</v>
      </c>
      <c r="T417" t="s">
        <v>145</v>
      </c>
      <c r="U417">
        <v>0</v>
      </c>
    </row>
    <row r="418" spans="3:21" x14ac:dyDescent="0.3">
      <c r="C418" t="s">
        <v>1793</v>
      </c>
      <c r="D418" s="36">
        <v>46020</v>
      </c>
      <c r="E418" t="str">
        <f>IFERROR(VLOOKUP(A418,'Future et co'!A10:E5632,5,TRUE),"not found")</f>
        <v>not found</v>
      </c>
      <c r="F418" t="str">
        <f>IFERROR(VLOOKUP(A418,'Future et co'!CG11:CH10009,2,TRUE),"")</f>
        <v/>
      </c>
      <c r="G418">
        <v>124</v>
      </c>
      <c r="H418" t="s">
        <v>33</v>
      </c>
      <c r="O418">
        <v>403</v>
      </c>
      <c r="P418" t="s">
        <v>1763</v>
      </c>
      <c r="Q418">
        <v>1000</v>
      </c>
      <c r="R418" t="s">
        <v>1785</v>
      </c>
      <c r="S418" t="s">
        <v>1764</v>
      </c>
      <c r="T418" t="s">
        <v>145</v>
      </c>
      <c r="U418">
        <v>0</v>
      </c>
    </row>
    <row r="419" spans="3:21" x14ac:dyDescent="0.3">
      <c r="C419" t="s">
        <v>1793</v>
      </c>
      <c r="D419" s="36">
        <v>46020</v>
      </c>
      <c r="E419" t="str">
        <f>IFERROR(VLOOKUP(A419,'Future et co'!A10:E5632,5,TRUE),"not found")</f>
        <v>not found</v>
      </c>
      <c r="F419" t="str">
        <f>IFERROR(VLOOKUP(A419,'Future et co'!CG11:CH10009,2,TRUE),"")</f>
        <v/>
      </c>
      <c r="G419">
        <v>124</v>
      </c>
      <c r="H419" t="s">
        <v>33</v>
      </c>
      <c r="O419">
        <v>403</v>
      </c>
      <c r="P419" t="s">
        <v>1763</v>
      </c>
      <c r="Q419">
        <v>1000</v>
      </c>
      <c r="R419" t="s">
        <v>1785</v>
      </c>
      <c r="S419" t="s">
        <v>1764</v>
      </c>
      <c r="T419" t="s">
        <v>145</v>
      </c>
      <c r="U419">
        <v>0</v>
      </c>
    </row>
    <row r="420" spans="3:21" x14ac:dyDescent="0.3">
      <c r="C420" t="s">
        <v>1793</v>
      </c>
      <c r="D420" s="36">
        <v>46020</v>
      </c>
      <c r="E420" t="str">
        <f>IFERROR(VLOOKUP(A420,'Future et co'!A10:E5632,5,TRUE),"not found")</f>
        <v>not found</v>
      </c>
      <c r="F420" t="str">
        <f>IFERROR(VLOOKUP(A420,'Future et co'!CG11:CH10009,2,TRUE),"")</f>
        <v/>
      </c>
      <c r="G420">
        <v>124</v>
      </c>
      <c r="H420" t="s">
        <v>33</v>
      </c>
      <c r="O420">
        <v>403</v>
      </c>
      <c r="P420" t="s">
        <v>1763</v>
      </c>
      <c r="Q420">
        <v>1000</v>
      </c>
      <c r="R420" t="s">
        <v>1785</v>
      </c>
      <c r="S420" t="s">
        <v>1764</v>
      </c>
      <c r="T420" t="s">
        <v>145</v>
      </c>
      <c r="U420">
        <v>0</v>
      </c>
    </row>
    <row r="421" spans="3:21" x14ac:dyDescent="0.3">
      <c r="C421" t="s">
        <v>1793</v>
      </c>
      <c r="D421" s="36">
        <v>46020</v>
      </c>
      <c r="E421" t="str">
        <f>IFERROR(VLOOKUP(A421,'Future et co'!A10:E5632,5,TRUE),"not found")</f>
        <v>not found</v>
      </c>
      <c r="F421" t="str">
        <f>IFERROR(VLOOKUP(A421,'Future et co'!CG11:CH10009,2,TRUE),"")</f>
        <v/>
      </c>
      <c r="G421">
        <v>124</v>
      </c>
      <c r="H421" t="s">
        <v>33</v>
      </c>
      <c r="O421">
        <v>403</v>
      </c>
      <c r="P421" t="s">
        <v>1763</v>
      </c>
      <c r="Q421">
        <v>1000</v>
      </c>
      <c r="R421" t="s">
        <v>1785</v>
      </c>
      <c r="S421" t="s">
        <v>1764</v>
      </c>
      <c r="T421" t="s">
        <v>145</v>
      </c>
      <c r="U421">
        <v>0</v>
      </c>
    </row>
    <row r="422" spans="3:21" x14ac:dyDescent="0.3">
      <c r="C422" t="s">
        <v>1793</v>
      </c>
      <c r="D422" s="36">
        <v>46020</v>
      </c>
      <c r="E422" t="str">
        <f>IFERROR(VLOOKUP(A422,'Future et co'!A10:E5632,5,TRUE),"not found")</f>
        <v>not found</v>
      </c>
      <c r="F422" t="str">
        <f>IFERROR(VLOOKUP(A422,'Future et co'!CG11:CH10009,2,TRUE),"")</f>
        <v/>
      </c>
      <c r="G422">
        <v>124</v>
      </c>
      <c r="H422" t="s">
        <v>33</v>
      </c>
      <c r="O422">
        <v>403</v>
      </c>
      <c r="P422" t="s">
        <v>1763</v>
      </c>
      <c r="Q422">
        <v>1000</v>
      </c>
      <c r="R422" t="s">
        <v>1785</v>
      </c>
      <c r="S422" t="s">
        <v>1764</v>
      </c>
      <c r="T422" t="s">
        <v>145</v>
      </c>
      <c r="U422">
        <v>0</v>
      </c>
    </row>
    <row r="423" spans="3:21" x14ac:dyDescent="0.3">
      <c r="C423" t="s">
        <v>1793</v>
      </c>
      <c r="D423" s="36">
        <v>46020</v>
      </c>
      <c r="E423" t="str">
        <f>IFERROR(VLOOKUP(A423,'Future et co'!A10:E5632,5,TRUE),"not found")</f>
        <v>not found</v>
      </c>
      <c r="F423" t="str">
        <f>IFERROR(VLOOKUP(A423,'Future et co'!CG11:CH10009,2,TRUE),"")</f>
        <v/>
      </c>
      <c r="G423">
        <v>124</v>
      </c>
      <c r="H423" t="s">
        <v>33</v>
      </c>
      <c r="O423">
        <v>403</v>
      </c>
      <c r="P423" t="s">
        <v>1763</v>
      </c>
      <c r="Q423">
        <v>1000</v>
      </c>
      <c r="R423" t="s">
        <v>1785</v>
      </c>
      <c r="S423" t="s">
        <v>1764</v>
      </c>
      <c r="T423" t="s">
        <v>145</v>
      </c>
      <c r="U423">
        <v>0</v>
      </c>
    </row>
    <row r="424" spans="3:21" x14ac:dyDescent="0.3">
      <c r="C424" t="s">
        <v>1793</v>
      </c>
      <c r="D424" s="36">
        <v>46020</v>
      </c>
      <c r="E424" t="str">
        <f>IFERROR(VLOOKUP(A424,'Future et co'!A10:E5632,5,TRUE),"not found")</f>
        <v>not found</v>
      </c>
      <c r="F424" t="str">
        <f>IFERROR(VLOOKUP(A424,'Future et co'!CG11:CH10009,2,TRUE),"")</f>
        <v/>
      </c>
      <c r="G424">
        <v>124</v>
      </c>
      <c r="H424" t="s">
        <v>33</v>
      </c>
      <c r="O424">
        <v>403</v>
      </c>
      <c r="P424" t="s">
        <v>1763</v>
      </c>
      <c r="Q424">
        <v>1000</v>
      </c>
      <c r="R424" t="s">
        <v>1785</v>
      </c>
      <c r="S424" t="s">
        <v>1764</v>
      </c>
      <c r="T424" t="s">
        <v>145</v>
      </c>
      <c r="U424">
        <v>0</v>
      </c>
    </row>
    <row r="425" spans="3:21" x14ac:dyDescent="0.3">
      <c r="C425" t="s">
        <v>1793</v>
      </c>
      <c r="D425" s="36">
        <v>46020</v>
      </c>
      <c r="E425" t="str">
        <f>IFERROR(VLOOKUP(A425,'Future et co'!A10:E5632,5,TRUE),"not found")</f>
        <v>not found</v>
      </c>
      <c r="F425" t="str">
        <f>IFERROR(VLOOKUP(A425,'Future et co'!CG11:CH10009,2,TRUE),"")</f>
        <v/>
      </c>
      <c r="G425">
        <v>124</v>
      </c>
      <c r="H425" t="s">
        <v>33</v>
      </c>
      <c r="O425">
        <v>403</v>
      </c>
      <c r="P425" t="s">
        <v>1763</v>
      </c>
      <c r="Q425">
        <v>1000</v>
      </c>
      <c r="R425" t="s">
        <v>1785</v>
      </c>
      <c r="S425" t="s">
        <v>1764</v>
      </c>
      <c r="T425" t="s">
        <v>145</v>
      </c>
      <c r="U425">
        <v>0</v>
      </c>
    </row>
    <row r="426" spans="3:21" x14ac:dyDescent="0.3">
      <c r="C426" t="s">
        <v>1793</v>
      </c>
      <c r="D426" s="36">
        <v>46020</v>
      </c>
      <c r="E426" t="str">
        <f>IFERROR(VLOOKUP(A426,'Future et co'!A10:E5632,5,TRUE),"not found")</f>
        <v>not found</v>
      </c>
      <c r="F426" t="str">
        <f>IFERROR(VLOOKUP(A426,'Future et co'!CG11:CH10009,2,TRUE),"")</f>
        <v/>
      </c>
      <c r="G426">
        <v>124</v>
      </c>
      <c r="H426" t="s">
        <v>33</v>
      </c>
      <c r="O426">
        <v>403</v>
      </c>
      <c r="P426" t="s">
        <v>1763</v>
      </c>
      <c r="Q426">
        <v>1000</v>
      </c>
      <c r="R426" t="s">
        <v>1785</v>
      </c>
      <c r="S426" t="s">
        <v>1764</v>
      </c>
      <c r="T426" t="s">
        <v>145</v>
      </c>
      <c r="U426">
        <v>0</v>
      </c>
    </row>
    <row r="427" spans="3:21" x14ac:dyDescent="0.3">
      <c r="C427" t="s">
        <v>1793</v>
      </c>
      <c r="D427" s="36">
        <v>46020</v>
      </c>
      <c r="E427" t="str">
        <f>IFERROR(VLOOKUP(A427,'Future et co'!A10:E5632,5,TRUE),"not found")</f>
        <v>not found</v>
      </c>
      <c r="F427" t="str">
        <f>IFERROR(VLOOKUP(A427,'Future et co'!CG11:CH10009,2,TRUE),"")</f>
        <v/>
      </c>
      <c r="G427">
        <v>124</v>
      </c>
      <c r="H427" t="s">
        <v>33</v>
      </c>
      <c r="O427">
        <v>403</v>
      </c>
      <c r="P427" t="s">
        <v>1763</v>
      </c>
      <c r="Q427">
        <v>1000</v>
      </c>
      <c r="R427" t="s">
        <v>1785</v>
      </c>
      <c r="S427" t="s">
        <v>1764</v>
      </c>
      <c r="T427" t="s">
        <v>145</v>
      </c>
      <c r="U427">
        <v>0</v>
      </c>
    </row>
    <row r="428" spans="3:21" x14ac:dyDescent="0.3">
      <c r="C428" t="s">
        <v>1793</v>
      </c>
      <c r="D428" s="36">
        <v>46020</v>
      </c>
      <c r="E428" t="str">
        <f>IFERROR(VLOOKUP(A428,'Future et co'!A10:E5632,5,TRUE),"not found")</f>
        <v>not found</v>
      </c>
      <c r="F428" t="str">
        <f>IFERROR(VLOOKUP(A428,'Future et co'!CG11:CH10009,2,TRUE),"")</f>
        <v/>
      </c>
      <c r="G428">
        <v>124</v>
      </c>
      <c r="H428" t="s">
        <v>33</v>
      </c>
      <c r="O428">
        <v>403</v>
      </c>
      <c r="P428" t="s">
        <v>1763</v>
      </c>
      <c r="Q428">
        <v>1000</v>
      </c>
      <c r="R428" t="s">
        <v>1785</v>
      </c>
      <c r="S428" t="s">
        <v>1764</v>
      </c>
      <c r="T428" t="s">
        <v>145</v>
      </c>
      <c r="U428">
        <v>0</v>
      </c>
    </row>
    <row r="429" spans="3:21" x14ac:dyDescent="0.3">
      <c r="C429" t="s">
        <v>1793</v>
      </c>
      <c r="D429" s="36">
        <v>46020</v>
      </c>
      <c r="E429" t="str">
        <f>IFERROR(VLOOKUP(A429,'Future et co'!A10:E5632,5,TRUE),"not found")</f>
        <v>not found</v>
      </c>
      <c r="F429" t="str">
        <f>IFERROR(VLOOKUP(A429,'Future et co'!CG11:CH10009,2,TRUE),"")</f>
        <v/>
      </c>
      <c r="G429">
        <v>124</v>
      </c>
      <c r="H429" t="s">
        <v>33</v>
      </c>
      <c r="O429">
        <v>403</v>
      </c>
      <c r="P429" t="s">
        <v>1763</v>
      </c>
      <c r="Q429">
        <v>1000</v>
      </c>
      <c r="R429" t="s">
        <v>1785</v>
      </c>
      <c r="S429" t="s">
        <v>1764</v>
      </c>
      <c r="T429" t="s">
        <v>145</v>
      </c>
      <c r="U429">
        <v>0</v>
      </c>
    </row>
    <row r="430" spans="3:21" x14ac:dyDescent="0.3">
      <c r="C430" t="s">
        <v>1793</v>
      </c>
      <c r="D430" s="36">
        <v>46020</v>
      </c>
      <c r="E430" t="str">
        <f>IFERROR(VLOOKUP(A430,'Future et co'!A10:E5632,5,TRUE),"not found")</f>
        <v>not found</v>
      </c>
      <c r="F430" t="str">
        <f>IFERROR(VLOOKUP(A430,'Future et co'!CG11:CH10009,2,TRUE),"")</f>
        <v/>
      </c>
      <c r="G430">
        <v>124</v>
      </c>
      <c r="H430" t="s">
        <v>33</v>
      </c>
      <c r="O430">
        <v>403</v>
      </c>
      <c r="P430" t="s">
        <v>1763</v>
      </c>
      <c r="Q430">
        <v>1000</v>
      </c>
      <c r="R430" t="s">
        <v>1785</v>
      </c>
      <c r="S430" t="s">
        <v>1764</v>
      </c>
      <c r="T430" t="s">
        <v>145</v>
      </c>
      <c r="U430">
        <v>0</v>
      </c>
    </row>
    <row r="431" spans="3:21" x14ac:dyDescent="0.3">
      <c r="C431" t="s">
        <v>1793</v>
      </c>
      <c r="D431" s="36">
        <v>46020</v>
      </c>
      <c r="E431" t="str">
        <f>IFERROR(VLOOKUP(A431,'Future et co'!A10:E5632,5,TRUE),"not found")</f>
        <v>not found</v>
      </c>
      <c r="F431" t="str">
        <f>IFERROR(VLOOKUP(A431,'Future et co'!CG11:CH10009,2,TRUE),"")</f>
        <v/>
      </c>
      <c r="G431">
        <v>124</v>
      </c>
      <c r="H431" t="s">
        <v>33</v>
      </c>
      <c r="O431">
        <v>403</v>
      </c>
      <c r="P431" t="s">
        <v>1763</v>
      </c>
      <c r="Q431">
        <v>1000</v>
      </c>
      <c r="R431" t="s">
        <v>1785</v>
      </c>
      <c r="S431" t="s">
        <v>1764</v>
      </c>
      <c r="T431" t="s">
        <v>145</v>
      </c>
      <c r="U431">
        <v>0</v>
      </c>
    </row>
    <row r="432" spans="3:21" x14ac:dyDescent="0.3">
      <c r="C432" t="s">
        <v>1793</v>
      </c>
      <c r="D432" s="36">
        <v>46020</v>
      </c>
      <c r="E432" t="str">
        <f>IFERROR(VLOOKUP(A432,'Future et co'!A10:E5632,5,TRUE),"not found")</f>
        <v>not found</v>
      </c>
      <c r="F432" t="str">
        <f>IFERROR(VLOOKUP(A432,'Future et co'!CG11:CH10009,2,TRUE),"")</f>
        <v/>
      </c>
      <c r="G432">
        <v>124</v>
      </c>
      <c r="H432" t="s">
        <v>33</v>
      </c>
      <c r="O432">
        <v>403</v>
      </c>
      <c r="P432" t="s">
        <v>1763</v>
      </c>
      <c r="Q432">
        <v>1000</v>
      </c>
      <c r="R432" t="s">
        <v>1785</v>
      </c>
      <c r="S432" t="s">
        <v>1764</v>
      </c>
      <c r="T432" t="s">
        <v>145</v>
      </c>
      <c r="U432">
        <v>0</v>
      </c>
    </row>
    <row r="433" spans="3:21" x14ac:dyDescent="0.3">
      <c r="C433" t="s">
        <v>1793</v>
      </c>
      <c r="D433" s="36">
        <v>46020</v>
      </c>
      <c r="E433" t="str">
        <f>IFERROR(VLOOKUP(A433,'Future et co'!A10:E5632,5,TRUE),"not found")</f>
        <v>not found</v>
      </c>
      <c r="F433" t="str">
        <f>IFERROR(VLOOKUP(A433,'Future et co'!CG11:CH10009,2,TRUE),"")</f>
        <v/>
      </c>
      <c r="G433">
        <v>124</v>
      </c>
      <c r="H433" t="s">
        <v>33</v>
      </c>
      <c r="O433">
        <v>403</v>
      </c>
      <c r="P433" t="s">
        <v>1763</v>
      </c>
      <c r="Q433">
        <v>1000</v>
      </c>
      <c r="R433" t="s">
        <v>1785</v>
      </c>
      <c r="S433" t="s">
        <v>1764</v>
      </c>
      <c r="T433" t="s">
        <v>145</v>
      </c>
      <c r="U433">
        <v>0</v>
      </c>
    </row>
    <row r="434" spans="3:21" x14ac:dyDescent="0.3">
      <c r="C434" t="s">
        <v>1793</v>
      </c>
      <c r="D434" s="36">
        <v>46020</v>
      </c>
      <c r="E434" t="str">
        <f>IFERROR(VLOOKUP(A434,'Future et co'!A10:E5632,5,TRUE),"not found")</f>
        <v>not found</v>
      </c>
      <c r="F434" t="str">
        <f>IFERROR(VLOOKUP(A434,'Future et co'!CG11:CH10009,2,TRUE),"")</f>
        <v/>
      </c>
      <c r="G434">
        <v>124</v>
      </c>
      <c r="H434" t="s">
        <v>33</v>
      </c>
      <c r="O434">
        <v>403</v>
      </c>
      <c r="P434" t="s">
        <v>1763</v>
      </c>
      <c r="Q434">
        <v>1000</v>
      </c>
      <c r="R434" t="s">
        <v>1785</v>
      </c>
      <c r="S434" t="s">
        <v>1764</v>
      </c>
      <c r="T434" t="s">
        <v>145</v>
      </c>
      <c r="U434">
        <v>0</v>
      </c>
    </row>
    <row r="435" spans="3:21" x14ac:dyDescent="0.3">
      <c r="C435" t="s">
        <v>1793</v>
      </c>
      <c r="D435" s="36">
        <v>46020</v>
      </c>
      <c r="E435" t="str">
        <f>IFERROR(VLOOKUP(A435,'Future et co'!A10:E5632,5,TRUE),"not found")</f>
        <v>not found</v>
      </c>
      <c r="F435" t="str">
        <f>IFERROR(VLOOKUP(A435,'Future et co'!CG11:CH10009,2,TRUE),"")</f>
        <v/>
      </c>
      <c r="G435">
        <v>124</v>
      </c>
      <c r="H435" t="s">
        <v>33</v>
      </c>
      <c r="O435">
        <v>403</v>
      </c>
      <c r="P435" t="s">
        <v>1763</v>
      </c>
      <c r="Q435">
        <v>1000</v>
      </c>
      <c r="R435" t="s">
        <v>1785</v>
      </c>
      <c r="S435" t="s">
        <v>1764</v>
      </c>
      <c r="T435" t="s">
        <v>145</v>
      </c>
      <c r="U435">
        <v>0</v>
      </c>
    </row>
    <row r="436" spans="3:21" x14ac:dyDescent="0.3">
      <c r="C436" t="s">
        <v>1793</v>
      </c>
      <c r="D436" s="36">
        <v>46020</v>
      </c>
      <c r="E436" t="str">
        <f>IFERROR(VLOOKUP(A436,'Future et co'!A10:E5632,5,TRUE),"not found")</f>
        <v>not found</v>
      </c>
      <c r="F436" t="str">
        <f>IFERROR(VLOOKUP(A436,'Future et co'!CG11:CH10009,2,TRUE),"")</f>
        <v/>
      </c>
      <c r="G436">
        <v>124</v>
      </c>
      <c r="H436" t="s">
        <v>33</v>
      </c>
      <c r="O436">
        <v>403</v>
      </c>
      <c r="P436" t="s">
        <v>1763</v>
      </c>
      <c r="Q436">
        <v>1000</v>
      </c>
      <c r="R436" t="s">
        <v>1785</v>
      </c>
      <c r="S436" t="s">
        <v>1764</v>
      </c>
      <c r="T436" t="s">
        <v>145</v>
      </c>
      <c r="U436">
        <v>0</v>
      </c>
    </row>
    <row r="437" spans="3:21" x14ac:dyDescent="0.3">
      <c r="C437" t="s">
        <v>1793</v>
      </c>
      <c r="D437" s="36">
        <v>46020</v>
      </c>
      <c r="E437" t="str">
        <f>IFERROR(VLOOKUP(A437,'Future et co'!A10:E5632,5,TRUE),"not found")</f>
        <v>not found</v>
      </c>
      <c r="F437" t="str">
        <f>IFERROR(VLOOKUP(A437,'Future et co'!CG11:CH10009,2,TRUE),"")</f>
        <v/>
      </c>
      <c r="G437">
        <v>124</v>
      </c>
      <c r="H437" t="s">
        <v>33</v>
      </c>
      <c r="O437">
        <v>403</v>
      </c>
      <c r="P437" t="s">
        <v>1763</v>
      </c>
      <c r="Q437">
        <v>1000</v>
      </c>
      <c r="R437" t="s">
        <v>1785</v>
      </c>
      <c r="S437" t="s">
        <v>1764</v>
      </c>
      <c r="T437" t="s">
        <v>145</v>
      </c>
      <c r="U437">
        <v>0</v>
      </c>
    </row>
    <row r="438" spans="3:21" x14ac:dyDescent="0.3">
      <c r="C438" t="s">
        <v>1793</v>
      </c>
      <c r="D438" s="36">
        <v>46020</v>
      </c>
      <c r="E438" t="str">
        <f>IFERROR(VLOOKUP(A438,'Future et co'!A10:E5632,5,TRUE),"not found")</f>
        <v>not found</v>
      </c>
      <c r="F438" t="str">
        <f>IFERROR(VLOOKUP(A438,'Future et co'!CG11:CH10009,2,TRUE),"")</f>
        <v/>
      </c>
      <c r="G438">
        <v>124</v>
      </c>
      <c r="H438" t="s">
        <v>33</v>
      </c>
      <c r="O438">
        <v>403</v>
      </c>
      <c r="P438" t="s">
        <v>1763</v>
      </c>
      <c r="Q438">
        <v>1000</v>
      </c>
      <c r="R438" t="s">
        <v>1785</v>
      </c>
      <c r="S438" t="s">
        <v>1764</v>
      </c>
      <c r="T438" t="s">
        <v>145</v>
      </c>
      <c r="U438">
        <v>0</v>
      </c>
    </row>
    <row r="439" spans="3:21" x14ac:dyDescent="0.3">
      <c r="C439" t="s">
        <v>1793</v>
      </c>
      <c r="D439" s="36">
        <v>46020</v>
      </c>
      <c r="E439" t="str">
        <f>IFERROR(VLOOKUP(A439,'Future et co'!A10:E5632,5,TRUE),"not found")</f>
        <v>not found</v>
      </c>
      <c r="F439" t="str">
        <f>IFERROR(VLOOKUP(A439,'Future et co'!CG11:CH10009,2,TRUE),"")</f>
        <v/>
      </c>
      <c r="G439">
        <v>124</v>
      </c>
      <c r="H439" t="s">
        <v>33</v>
      </c>
      <c r="O439">
        <v>403</v>
      </c>
      <c r="P439" t="s">
        <v>1763</v>
      </c>
      <c r="Q439">
        <v>1000</v>
      </c>
      <c r="R439" t="s">
        <v>1785</v>
      </c>
      <c r="S439" t="s">
        <v>1764</v>
      </c>
      <c r="T439" t="s">
        <v>145</v>
      </c>
      <c r="U439">
        <v>0</v>
      </c>
    </row>
    <row r="440" spans="3:21" x14ac:dyDescent="0.3">
      <c r="C440" t="s">
        <v>1793</v>
      </c>
      <c r="D440" s="36">
        <v>46020</v>
      </c>
      <c r="E440" t="str">
        <f>IFERROR(VLOOKUP(A440,'Future et co'!A10:E5632,5,TRUE),"not found")</f>
        <v>not found</v>
      </c>
      <c r="F440" t="str">
        <f>IFERROR(VLOOKUP(A440,'Future et co'!CG11:CH10009,2,TRUE),"")</f>
        <v/>
      </c>
      <c r="G440">
        <v>124</v>
      </c>
      <c r="H440" t="s">
        <v>33</v>
      </c>
      <c r="O440">
        <v>403</v>
      </c>
      <c r="P440" t="s">
        <v>1763</v>
      </c>
      <c r="Q440">
        <v>1000</v>
      </c>
      <c r="R440" t="s">
        <v>1785</v>
      </c>
      <c r="S440" t="s">
        <v>1764</v>
      </c>
      <c r="T440" t="s">
        <v>145</v>
      </c>
      <c r="U440">
        <v>0</v>
      </c>
    </row>
    <row r="441" spans="3:21" x14ac:dyDescent="0.3">
      <c r="C441" t="s">
        <v>1793</v>
      </c>
      <c r="D441" s="36">
        <v>46020</v>
      </c>
      <c r="E441" t="str">
        <f>IFERROR(VLOOKUP(A441,'Future et co'!A10:E5632,5,TRUE),"not found")</f>
        <v>not found</v>
      </c>
      <c r="F441" t="str">
        <f>IFERROR(VLOOKUP(A441,'Future et co'!CG11:CH10009,2,TRUE),"")</f>
        <v/>
      </c>
      <c r="G441">
        <v>124</v>
      </c>
      <c r="H441" t="s">
        <v>33</v>
      </c>
      <c r="O441">
        <v>403</v>
      </c>
      <c r="P441" t="s">
        <v>1763</v>
      </c>
      <c r="Q441">
        <v>1000</v>
      </c>
      <c r="R441" t="s">
        <v>1785</v>
      </c>
      <c r="S441" t="s">
        <v>1764</v>
      </c>
      <c r="T441" t="s">
        <v>145</v>
      </c>
      <c r="U441">
        <v>0</v>
      </c>
    </row>
    <row r="442" spans="3:21" x14ac:dyDescent="0.3">
      <c r="C442" t="s">
        <v>1793</v>
      </c>
      <c r="D442" s="36">
        <v>46020</v>
      </c>
      <c r="E442" t="str">
        <f>IFERROR(VLOOKUP(A442,'Future et co'!A10:E5632,5,TRUE),"not found")</f>
        <v>not found</v>
      </c>
      <c r="F442" t="str">
        <f>IFERROR(VLOOKUP(A442,'Future et co'!CG11:CH10009,2,TRUE),"")</f>
        <v/>
      </c>
      <c r="G442">
        <v>124</v>
      </c>
      <c r="H442" t="s">
        <v>33</v>
      </c>
      <c r="O442">
        <v>403</v>
      </c>
      <c r="P442" t="s">
        <v>1763</v>
      </c>
      <c r="Q442">
        <v>1000</v>
      </c>
      <c r="R442" t="s">
        <v>1785</v>
      </c>
      <c r="S442" t="s">
        <v>1764</v>
      </c>
      <c r="T442" t="s">
        <v>145</v>
      </c>
      <c r="U442">
        <v>0</v>
      </c>
    </row>
    <row r="443" spans="3:21" x14ac:dyDescent="0.3">
      <c r="C443" t="s">
        <v>1793</v>
      </c>
      <c r="D443" s="36">
        <v>46020</v>
      </c>
      <c r="E443" t="str">
        <f>IFERROR(VLOOKUP(A443,'Future et co'!A10:E5632,5,TRUE),"not found")</f>
        <v>not found</v>
      </c>
      <c r="F443" t="str">
        <f>IFERROR(VLOOKUP(A443,'Future et co'!CG11:CH10009,2,TRUE),"")</f>
        <v/>
      </c>
      <c r="G443">
        <v>124</v>
      </c>
      <c r="H443" t="s">
        <v>33</v>
      </c>
      <c r="O443">
        <v>403</v>
      </c>
      <c r="P443" t="s">
        <v>1763</v>
      </c>
      <c r="Q443">
        <v>1000</v>
      </c>
      <c r="R443" t="s">
        <v>1785</v>
      </c>
      <c r="S443" t="s">
        <v>1764</v>
      </c>
      <c r="T443" t="s">
        <v>145</v>
      </c>
      <c r="U443">
        <v>0</v>
      </c>
    </row>
    <row r="444" spans="3:21" x14ac:dyDescent="0.3">
      <c r="C444" t="s">
        <v>1793</v>
      </c>
      <c r="D444" s="36">
        <v>46020</v>
      </c>
      <c r="E444" t="str">
        <f>IFERROR(VLOOKUP(A444,'Future et co'!A10:E5632,5,TRUE),"not found")</f>
        <v>not found</v>
      </c>
      <c r="F444" t="str">
        <f>IFERROR(VLOOKUP(A444,'Future et co'!CG11:CH10009,2,TRUE),"")</f>
        <v/>
      </c>
      <c r="G444">
        <v>124</v>
      </c>
      <c r="H444" t="s">
        <v>33</v>
      </c>
      <c r="O444">
        <v>403</v>
      </c>
      <c r="P444" t="s">
        <v>1763</v>
      </c>
      <c r="Q444">
        <v>1000</v>
      </c>
      <c r="R444" t="s">
        <v>1785</v>
      </c>
      <c r="S444" t="s">
        <v>1764</v>
      </c>
      <c r="T444" t="s">
        <v>145</v>
      </c>
      <c r="U444">
        <v>0</v>
      </c>
    </row>
    <row r="445" spans="3:21" x14ac:dyDescent="0.3">
      <c r="C445" t="s">
        <v>1793</v>
      </c>
      <c r="D445" s="36">
        <v>46020</v>
      </c>
      <c r="E445" t="str">
        <f>IFERROR(VLOOKUP(A445,'Future et co'!A10:E5632,5,TRUE),"not found")</f>
        <v>not found</v>
      </c>
      <c r="F445" t="str">
        <f>IFERROR(VLOOKUP(A445,'Future et co'!CG11:CH10009,2,TRUE),"")</f>
        <v/>
      </c>
      <c r="G445">
        <v>124</v>
      </c>
      <c r="H445" t="s">
        <v>33</v>
      </c>
      <c r="O445">
        <v>403</v>
      </c>
      <c r="P445" t="s">
        <v>1763</v>
      </c>
      <c r="Q445">
        <v>1000</v>
      </c>
      <c r="R445" t="s">
        <v>1785</v>
      </c>
      <c r="S445" t="s">
        <v>1764</v>
      </c>
      <c r="T445" t="s">
        <v>145</v>
      </c>
      <c r="U445">
        <v>0</v>
      </c>
    </row>
    <row r="446" spans="3:21" x14ac:dyDescent="0.3">
      <c r="C446" t="s">
        <v>1793</v>
      </c>
      <c r="D446" s="36">
        <v>46020</v>
      </c>
      <c r="E446" t="str">
        <f>IFERROR(VLOOKUP(A446,'Future et co'!A10:E5632,5,TRUE),"not found")</f>
        <v>not found</v>
      </c>
      <c r="F446" t="str">
        <f>IFERROR(VLOOKUP(A446,'Future et co'!CG11:CH10009,2,TRUE),"")</f>
        <v/>
      </c>
      <c r="G446">
        <v>124</v>
      </c>
      <c r="H446" t="s">
        <v>33</v>
      </c>
      <c r="O446">
        <v>403</v>
      </c>
      <c r="P446" t="s">
        <v>1763</v>
      </c>
      <c r="Q446">
        <v>1000</v>
      </c>
      <c r="R446" t="s">
        <v>1785</v>
      </c>
      <c r="S446" t="s">
        <v>1764</v>
      </c>
      <c r="T446" t="s">
        <v>145</v>
      </c>
      <c r="U446">
        <v>0</v>
      </c>
    </row>
    <row r="447" spans="3:21" x14ac:dyDescent="0.3">
      <c r="C447" t="s">
        <v>1793</v>
      </c>
      <c r="D447" s="36">
        <v>46020</v>
      </c>
      <c r="E447" t="str">
        <f>IFERROR(VLOOKUP(A447,'Future et co'!A10:E5632,5,TRUE),"not found")</f>
        <v>not found</v>
      </c>
      <c r="F447" t="str">
        <f>IFERROR(VLOOKUP(A447,'Future et co'!CG11:CH10009,2,TRUE),"")</f>
        <v/>
      </c>
      <c r="G447">
        <v>124</v>
      </c>
      <c r="H447" t="s">
        <v>33</v>
      </c>
      <c r="O447">
        <v>403</v>
      </c>
      <c r="P447" t="s">
        <v>1763</v>
      </c>
      <c r="Q447">
        <v>1000</v>
      </c>
      <c r="R447" t="s">
        <v>1785</v>
      </c>
      <c r="S447" t="s">
        <v>1764</v>
      </c>
      <c r="T447" t="s">
        <v>145</v>
      </c>
      <c r="U447">
        <v>0</v>
      </c>
    </row>
    <row r="448" spans="3:21" x14ac:dyDescent="0.3">
      <c r="C448" t="s">
        <v>1793</v>
      </c>
      <c r="D448" s="36">
        <v>46020</v>
      </c>
      <c r="E448" t="str">
        <f>IFERROR(VLOOKUP(A448,'Future et co'!A10:E5632,5,TRUE),"not found")</f>
        <v>not found</v>
      </c>
      <c r="F448" t="str">
        <f>IFERROR(VLOOKUP(A448,'Future et co'!CG11:CH10009,2,TRUE),"")</f>
        <v/>
      </c>
      <c r="G448">
        <v>124</v>
      </c>
      <c r="H448" t="s">
        <v>33</v>
      </c>
      <c r="O448">
        <v>403</v>
      </c>
      <c r="P448" t="s">
        <v>1763</v>
      </c>
      <c r="Q448">
        <v>1000</v>
      </c>
      <c r="R448" t="s">
        <v>1785</v>
      </c>
      <c r="S448" t="s">
        <v>1764</v>
      </c>
      <c r="T448" t="s">
        <v>145</v>
      </c>
      <c r="U448">
        <v>0</v>
      </c>
    </row>
    <row r="449" spans="3:21" x14ac:dyDescent="0.3">
      <c r="C449" t="s">
        <v>1793</v>
      </c>
      <c r="D449" s="36">
        <v>46020</v>
      </c>
      <c r="E449" t="str">
        <f>IFERROR(VLOOKUP(A449,'Future et co'!A10:E5632,5,TRUE),"not found")</f>
        <v>not found</v>
      </c>
      <c r="F449" t="str">
        <f>IFERROR(VLOOKUP(A449,'Future et co'!CG11:CH10009,2,TRUE),"")</f>
        <v/>
      </c>
      <c r="G449">
        <v>124</v>
      </c>
      <c r="H449" t="s">
        <v>33</v>
      </c>
      <c r="O449">
        <v>403</v>
      </c>
      <c r="P449" t="s">
        <v>1763</v>
      </c>
      <c r="Q449">
        <v>1000</v>
      </c>
      <c r="R449" t="s">
        <v>1785</v>
      </c>
      <c r="S449" t="s">
        <v>1764</v>
      </c>
      <c r="T449" t="s">
        <v>145</v>
      </c>
      <c r="U449">
        <v>0</v>
      </c>
    </row>
    <row r="450" spans="3:21" x14ac:dyDescent="0.3">
      <c r="C450" t="s">
        <v>1793</v>
      </c>
      <c r="D450" s="36">
        <v>46020</v>
      </c>
      <c r="E450" t="str">
        <f>IFERROR(VLOOKUP(A450,'Future et co'!A10:E5632,5,TRUE),"not found")</f>
        <v>not found</v>
      </c>
      <c r="F450" t="str">
        <f>IFERROR(VLOOKUP(A450,'Future et co'!CG11:CH10009,2,TRUE),"")</f>
        <v/>
      </c>
      <c r="G450">
        <v>124</v>
      </c>
      <c r="H450" t="s">
        <v>33</v>
      </c>
      <c r="O450">
        <v>403</v>
      </c>
      <c r="P450" t="s">
        <v>1763</v>
      </c>
      <c r="Q450">
        <v>1000</v>
      </c>
      <c r="R450" t="s">
        <v>1785</v>
      </c>
      <c r="S450" t="s">
        <v>1764</v>
      </c>
      <c r="T450" t="s">
        <v>145</v>
      </c>
      <c r="U450">
        <v>0</v>
      </c>
    </row>
    <row r="451" spans="3:21" x14ac:dyDescent="0.3">
      <c r="C451" t="s">
        <v>1793</v>
      </c>
      <c r="D451" s="36">
        <v>46020</v>
      </c>
      <c r="E451" t="str">
        <f>IFERROR(VLOOKUP(A451,'Future et co'!A10:E5632,5,TRUE),"not found")</f>
        <v>not found</v>
      </c>
      <c r="F451" t="str">
        <f>IFERROR(VLOOKUP(A451,'Future et co'!CG11:CH10009,2,TRUE),"")</f>
        <v/>
      </c>
      <c r="G451">
        <v>124</v>
      </c>
      <c r="H451" t="s">
        <v>33</v>
      </c>
      <c r="O451">
        <v>403</v>
      </c>
      <c r="P451" t="s">
        <v>1763</v>
      </c>
      <c r="Q451">
        <v>1000</v>
      </c>
      <c r="R451" t="s">
        <v>1785</v>
      </c>
      <c r="S451" t="s">
        <v>1764</v>
      </c>
      <c r="T451" t="s">
        <v>145</v>
      </c>
      <c r="U451">
        <v>0</v>
      </c>
    </row>
    <row r="452" spans="3:21" x14ac:dyDescent="0.3">
      <c r="C452" t="s">
        <v>1793</v>
      </c>
      <c r="D452" s="36">
        <v>46020</v>
      </c>
      <c r="E452" t="str">
        <f>IFERROR(VLOOKUP(A452,'Future et co'!A10:E5632,5,TRUE),"not found")</f>
        <v>not found</v>
      </c>
      <c r="F452" t="str">
        <f>IFERROR(VLOOKUP(A452,'Future et co'!CG11:CH10009,2,TRUE),"")</f>
        <v/>
      </c>
      <c r="G452">
        <v>124</v>
      </c>
      <c r="H452" t="s">
        <v>33</v>
      </c>
      <c r="O452">
        <v>403</v>
      </c>
      <c r="P452" t="s">
        <v>1763</v>
      </c>
      <c r="Q452">
        <v>1000</v>
      </c>
      <c r="R452" t="s">
        <v>1785</v>
      </c>
      <c r="S452" t="s">
        <v>1764</v>
      </c>
      <c r="T452" t="s">
        <v>145</v>
      </c>
      <c r="U452">
        <v>0</v>
      </c>
    </row>
    <row r="453" spans="3:21" x14ac:dyDescent="0.3">
      <c r="C453" t="s">
        <v>1793</v>
      </c>
      <c r="D453" s="36">
        <v>46020</v>
      </c>
      <c r="E453" t="str">
        <f>IFERROR(VLOOKUP(A453,'Future et co'!A10:E5632,5,TRUE),"not found")</f>
        <v>not found</v>
      </c>
      <c r="F453" t="str">
        <f>IFERROR(VLOOKUP(A453,'Future et co'!CG11:CH10009,2,TRUE),"")</f>
        <v/>
      </c>
      <c r="G453">
        <v>124</v>
      </c>
      <c r="H453" t="s">
        <v>33</v>
      </c>
      <c r="O453">
        <v>403</v>
      </c>
      <c r="P453" t="s">
        <v>1763</v>
      </c>
      <c r="Q453">
        <v>1000</v>
      </c>
      <c r="R453" t="s">
        <v>1785</v>
      </c>
      <c r="S453" t="s">
        <v>1764</v>
      </c>
      <c r="T453" t="s">
        <v>145</v>
      </c>
      <c r="U453">
        <v>0</v>
      </c>
    </row>
    <row r="454" spans="3:21" x14ac:dyDescent="0.3">
      <c r="C454" t="s">
        <v>1793</v>
      </c>
      <c r="D454" s="36">
        <v>46020</v>
      </c>
      <c r="E454" t="str">
        <f>IFERROR(VLOOKUP(A454,'Future et co'!A10:E5632,5,TRUE),"not found")</f>
        <v>not found</v>
      </c>
      <c r="F454" t="str">
        <f>IFERROR(VLOOKUP(A454,'Future et co'!CG11:CH10009,2,TRUE),"")</f>
        <v/>
      </c>
      <c r="G454">
        <v>124</v>
      </c>
      <c r="H454" t="s">
        <v>33</v>
      </c>
      <c r="O454">
        <v>403</v>
      </c>
      <c r="P454" t="s">
        <v>1763</v>
      </c>
      <c r="Q454">
        <v>1000</v>
      </c>
      <c r="R454" t="s">
        <v>1785</v>
      </c>
      <c r="S454" t="s">
        <v>1764</v>
      </c>
      <c r="T454" t="s">
        <v>145</v>
      </c>
      <c r="U454">
        <v>0</v>
      </c>
    </row>
    <row r="455" spans="3:21" x14ac:dyDescent="0.3">
      <c r="C455" t="s">
        <v>1793</v>
      </c>
      <c r="D455" s="36">
        <v>46020</v>
      </c>
      <c r="E455" t="str">
        <f>IFERROR(VLOOKUP(A455,'Future et co'!A10:E5632,5,TRUE),"not found")</f>
        <v>not found</v>
      </c>
      <c r="F455" t="str">
        <f>IFERROR(VLOOKUP(A455,'Future et co'!CG11:CH10009,2,TRUE),"")</f>
        <v/>
      </c>
      <c r="G455">
        <v>124</v>
      </c>
      <c r="H455" t="s">
        <v>33</v>
      </c>
      <c r="O455">
        <v>403</v>
      </c>
      <c r="P455" t="s">
        <v>1763</v>
      </c>
      <c r="Q455">
        <v>1000</v>
      </c>
      <c r="R455" t="s">
        <v>1785</v>
      </c>
      <c r="S455" t="s">
        <v>1764</v>
      </c>
      <c r="T455" t="s">
        <v>145</v>
      </c>
      <c r="U455">
        <v>0</v>
      </c>
    </row>
    <row r="456" spans="3:21" x14ac:dyDescent="0.3">
      <c r="C456" t="s">
        <v>1793</v>
      </c>
      <c r="D456" s="36">
        <v>46020</v>
      </c>
      <c r="E456" t="str">
        <f>IFERROR(VLOOKUP(A456,'Future et co'!A10:E5632,5,TRUE),"not found")</f>
        <v>not found</v>
      </c>
      <c r="F456" t="str">
        <f>IFERROR(VLOOKUP(A456,'Future et co'!CG11:CH10009,2,TRUE),"")</f>
        <v/>
      </c>
      <c r="G456">
        <v>124</v>
      </c>
      <c r="H456" t="s">
        <v>33</v>
      </c>
      <c r="O456">
        <v>403</v>
      </c>
      <c r="P456" t="s">
        <v>1763</v>
      </c>
      <c r="Q456">
        <v>1000</v>
      </c>
      <c r="R456" t="s">
        <v>1785</v>
      </c>
      <c r="S456" t="s">
        <v>1764</v>
      </c>
      <c r="T456" t="s">
        <v>145</v>
      </c>
      <c r="U456">
        <v>0</v>
      </c>
    </row>
    <row r="457" spans="3:21" x14ac:dyDescent="0.3">
      <c r="C457" t="s">
        <v>1793</v>
      </c>
      <c r="D457" s="36">
        <v>46020</v>
      </c>
      <c r="E457" t="str">
        <f>IFERROR(VLOOKUP(A457,'Future et co'!A10:E5632,5,TRUE),"not found")</f>
        <v>not found</v>
      </c>
      <c r="F457" t="str">
        <f>IFERROR(VLOOKUP(A457,'Future et co'!CG11:CH10009,2,TRUE),"")</f>
        <v/>
      </c>
      <c r="G457">
        <v>124</v>
      </c>
      <c r="H457" t="s">
        <v>33</v>
      </c>
      <c r="O457">
        <v>403</v>
      </c>
      <c r="P457" t="s">
        <v>1763</v>
      </c>
      <c r="Q457">
        <v>1000</v>
      </c>
      <c r="R457" t="s">
        <v>1785</v>
      </c>
      <c r="S457" t="s">
        <v>1764</v>
      </c>
      <c r="T457" t="s">
        <v>145</v>
      </c>
      <c r="U457">
        <v>0</v>
      </c>
    </row>
    <row r="458" spans="3:21" x14ac:dyDescent="0.3">
      <c r="C458" t="s">
        <v>1793</v>
      </c>
      <c r="D458" s="36">
        <v>46020</v>
      </c>
      <c r="E458" t="str">
        <f>IFERROR(VLOOKUP(A458,'Future et co'!A10:E5632,5,TRUE),"not found")</f>
        <v>not found</v>
      </c>
      <c r="F458" t="str">
        <f>IFERROR(VLOOKUP(A458,'Future et co'!CG11:CH10009,2,TRUE),"")</f>
        <v/>
      </c>
      <c r="G458">
        <v>124</v>
      </c>
      <c r="H458" t="s">
        <v>33</v>
      </c>
      <c r="O458">
        <v>403</v>
      </c>
      <c r="P458" t="s">
        <v>1763</v>
      </c>
      <c r="Q458">
        <v>1000</v>
      </c>
      <c r="R458" t="s">
        <v>1785</v>
      </c>
      <c r="S458" t="s">
        <v>1764</v>
      </c>
      <c r="T458" t="s">
        <v>145</v>
      </c>
      <c r="U458">
        <v>0</v>
      </c>
    </row>
    <row r="459" spans="3:21" x14ac:dyDescent="0.3">
      <c r="C459" t="s">
        <v>1793</v>
      </c>
      <c r="D459" s="36">
        <v>46020</v>
      </c>
      <c r="E459" t="str">
        <f>IFERROR(VLOOKUP(A459,'Future et co'!A10:E5632,5,TRUE),"not found")</f>
        <v>not found</v>
      </c>
      <c r="F459" t="str">
        <f>IFERROR(VLOOKUP(A459,'Future et co'!CG11:CH10009,2,TRUE),"")</f>
        <v/>
      </c>
      <c r="G459">
        <v>124</v>
      </c>
      <c r="H459" t="s">
        <v>33</v>
      </c>
      <c r="O459">
        <v>403</v>
      </c>
      <c r="P459" t="s">
        <v>1763</v>
      </c>
      <c r="Q459">
        <v>1000</v>
      </c>
      <c r="R459" t="s">
        <v>1785</v>
      </c>
      <c r="S459" t="s">
        <v>1764</v>
      </c>
      <c r="T459" t="s">
        <v>145</v>
      </c>
      <c r="U459">
        <v>0</v>
      </c>
    </row>
    <row r="460" spans="3:21" x14ac:dyDescent="0.3">
      <c r="C460" t="s">
        <v>1793</v>
      </c>
      <c r="D460" s="36">
        <v>46020</v>
      </c>
      <c r="E460" t="str">
        <f>IFERROR(VLOOKUP(A460,'Future et co'!A10:E5632,5,TRUE),"not found")</f>
        <v>not found</v>
      </c>
      <c r="F460" t="str">
        <f>IFERROR(VLOOKUP(A460,'Future et co'!CG11:CH10009,2,TRUE),"")</f>
        <v/>
      </c>
      <c r="G460">
        <v>124</v>
      </c>
      <c r="H460" t="s">
        <v>33</v>
      </c>
      <c r="O460">
        <v>403</v>
      </c>
      <c r="P460" t="s">
        <v>1763</v>
      </c>
      <c r="Q460">
        <v>1000</v>
      </c>
      <c r="R460" t="s">
        <v>1785</v>
      </c>
      <c r="S460" t="s">
        <v>1764</v>
      </c>
      <c r="T460" t="s">
        <v>145</v>
      </c>
      <c r="U460">
        <v>0</v>
      </c>
    </row>
    <row r="461" spans="3:21" x14ac:dyDescent="0.3">
      <c r="C461" t="s">
        <v>1793</v>
      </c>
      <c r="D461" s="36">
        <v>46020</v>
      </c>
      <c r="E461" t="str">
        <f>IFERROR(VLOOKUP(A461,'Future et co'!A10:E5632,5,TRUE),"not found")</f>
        <v>not found</v>
      </c>
      <c r="F461" t="str">
        <f>IFERROR(VLOOKUP(A461,'Future et co'!CG11:CH10009,2,TRUE),"")</f>
        <v/>
      </c>
      <c r="G461">
        <v>124</v>
      </c>
      <c r="H461" t="s">
        <v>33</v>
      </c>
      <c r="O461">
        <v>403</v>
      </c>
      <c r="P461" t="s">
        <v>1763</v>
      </c>
      <c r="Q461">
        <v>1000</v>
      </c>
      <c r="R461" t="s">
        <v>1785</v>
      </c>
      <c r="S461" t="s">
        <v>1764</v>
      </c>
      <c r="T461" t="s">
        <v>145</v>
      </c>
      <c r="U461">
        <v>0</v>
      </c>
    </row>
    <row r="462" spans="3:21" x14ac:dyDescent="0.3">
      <c r="C462" t="s">
        <v>1793</v>
      </c>
      <c r="D462" s="36">
        <v>46020</v>
      </c>
      <c r="E462" t="str">
        <f>IFERROR(VLOOKUP(A462,'Future et co'!A10:E5632,5,TRUE),"not found")</f>
        <v>not found</v>
      </c>
      <c r="F462" t="str">
        <f>IFERROR(VLOOKUP(A462,'Future et co'!CG11:CH10009,2,TRUE),"")</f>
        <v/>
      </c>
      <c r="G462">
        <v>124</v>
      </c>
      <c r="H462" t="s">
        <v>33</v>
      </c>
      <c r="O462">
        <v>403</v>
      </c>
      <c r="P462" t="s">
        <v>1763</v>
      </c>
      <c r="Q462">
        <v>1000</v>
      </c>
      <c r="R462" t="s">
        <v>1785</v>
      </c>
      <c r="S462" t="s">
        <v>1764</v>
      </c>
      <c r="T462" t="s">
        <v>145</v>
      </c>
      <c r="U462">
        <v>0</v>
      </c>
    </row>
    <row r="463" spans="3:21" x14ac:dyDescent="0.3">
      <c r="C463" t="s">
        <v>1793</v>
      </c>
      <c r="D463" s="36">
        <v>46020</v>
      </c>
      <c r="E463" t="str">
        <f>IFERROR(VLOOKUP(A463,'Future et co'!A10:E5632,5,TRUE),"not found")</f>
        <v>not found</v>
      </c>
      <c r="F463" t="str">
        <f>IFERROR(VLOOKUP(A463,'Future et co'!CG11:CH10009,2,TRUE),"")</f>
        <v/>
      </c>
      <c r="G463">
        <v>124</v>
      </c>
      <c r="H463" t="s">
        <v>33</v>
      </c>
      <c r="O463">
        <v>403</v>
      </c>
      <c r="P463" t="s">
        <v>1763</v>
      </c>
      <c r="Q463">
        <v>1000</v>
      </c>
      <c r="R463" t="s">
        <v>1785</v>
      </c>
      <c r="S463" t="s">
        <v>1764</v>
      </c>
      <c r="T463" t="s">
        <v>145</v>
      </c>
      <c r="U463">
        <v>0</v>
      </c>
    </row>
    <row r="464" spans="3:21" x14ac:dyDescent="0.3">
      <c r="C464" t="s">
        <v>1793</v>
      </c>
      <c r="D464" s="36">
        <v>46020</v>
      </c>
      <c r="E464" t="str">
        <f>IFERROR(VLOOKUP(A464,'Future et co'!A10:E5632,5,TRUE),"not found")</f>
        <v>not found</v>
      </c>
      <c r="F464" t="str">
        <f>IFERROR(VLOOKUP(A464,'Future et co'!CG11:CH10009,2,TRUE),"")</f>
        <v/>
      </c>
      <c r="G464">
        <v>124</v>
      </c>
      <c r="H464" t="s">
        <v>33</v>
      </c>
      <c r="O464">
        <v>403</v>
      </c>
      <c r="P464" t="s">
        <v>1763</v>
      </c>
      <c r="Q464">
        <v>1000</v>
      </c>
      <c r="R464" t="s">
        <v>1785</v>
      </c>
      <c r="S464" t="s">
        <v>1764</v>
      </c>
      <c r="T464" t="s">
        <v>145</v>
      </c>
      <c r="U464">
        <v>0</v>
      </c>
    </row>
    <row r="465" spans="3:21" x14ac:dyDescent="0.3">
      <c r="C465" t="s">
        <v>1793</v>
      </c>
      <c r="D465" s="36">
        <v>46020</v>
      </c>
      <c r="E465" t="str">
        <f>IFERROR(VLOOKUP(A465,'Future et co'!A10:E5632,5,TRUE),"not found")</f>
        <v>not found</v>
      </c>
      <c r="F465" t="str">
        <f>IFERROR(VLOOKUP(A465,'Future et co'!CG11:CH10009,2,TRUE),"")</f>
        <v/>
      </c>
      <c r="G465">
        <v>124</v>
      </c>
      <c r="H465" t="s">
        <v>33</v>
      </c>
      <c r="O465">
        <v>403</v>
      </c>
      <c r="P465" t="s">
        <v>1763</v>
      </c>
      <c r="Q465">
        <v>1000</v>
      </c>
      <c r="R465" t="s">
        <v>1785</v>
      </c>
      <c r="S465" t="s">
        <v>1764</v>
      </c>
      <c r="T465" t="s">
        <v>145</v>
      </c>
      <c r="U465">
        <v>0</v>
      </c>
    </row>
    <row r="466" spans="3:21" x14ac:dyDescent="0.3">
      <c r="C466" t="s">
        <v>1793</v>
      </c>
      <c r="D466" s="36">
        <v>46020</v>
      </c>
      <c r="E466" t="str">
        <f>IFERROR(VLOOKUP(A466,'Future et co'!A10:E5632,5,TRUE),"not found")</f>
        <v>not found</v>
      </c>
      <c r="F466" t="str">
        <f>IFERROR(VLOOKUP(A466,'Future et co'!CG11:CH10009,2,TRUE),"")</f>
        <v/>
      </c>
      <c r="G466">
        <v>124</v>
      </c>
      <c r="H466" t="s">
        <v>33</v>
      </c>
      <c r="O466">
        <v>403</v>
      </c>
      <c r="P466" t="s">
        <v>1763</v>
      </c>
      <c r="Q466">
        <v>1000</v>
      </c>
      <c r="R466" t="s">
        <v>1785</v>
      </c>
      <c r="S466" t="s">
        <v>1764</v>
      </c>
      <c r="T466" t="s">
        <v>145</v>
      </c>
      <c r="U466">
        <v>0</v>
      </c>
    </row>
    <row r="467" spans="3:21" x14ac:dyDescent="0.3">
      <c r="C467" t="s">
        <v>1793</v>
      </c>
      <c r="D467" s="36">
        <v>46020</v>
      </c>
      <c r="E467" t="str">
        <f>IFERROR(VLOOKUP(A467,'Future et co'!A10:E5632,5,TRUE),"not found")</f>
        <v>not found</v>
      </c>
      <c r="F467" t="str">
        <f>IFERROR(VLOOKUP(A467,'Future et co'!CG11:CH10009,2,TRUE),"")</f>
        <v/>
      </c>
      <c r="G467">
        <v>124</v>
      </c>
      <c r="H467" t="s">
        <v>33</v>
      </c>
      <c r="O467">
        <v>403</v>
      </c>
      <c r="P467" t="s">
        <v>1763</v>
      </c>
      <c r="Q467">
        <v>1000</v>
      </c>
      <c r="R467" t="s">
        <v>1785</v>
      </c>
      <c r="S467" t="s">
        <v>1764</v>
      </c>
      <c r="T467" t="s">
        <v>145</v>
      </c>
      <c r="U467">
        <v>0</v>
      </c>
    </row>
    <row r="468" spans="3:21" x14ac:dyDescent="0.3">
      <c r="C468" t="s">
        <v>1793</v>
      </c>
      <c r="D468" s="36">
        <v>46020</v>
      </c>
      <c r="E468" t="str">
        <f>IFERROR(VLOOKUP(A468,'Future et co'!A10:E5632,5,TRUE),"not found")</f>
        <v>not found</v>
      </c>
      <c r="F468" t="str">
        <f>IFERROR(VLOOKUP(A468,'Future et co'!CG11:CH10009,2,TRUE),"")</f>
        <v/>
      </c>
      <c r="G468">
        <v>124</v>
      </c>
      <c r="H468" t="s">
        <v>33</v>
      </c>
      <c r="O468">
        <v>403</v>
      </c>
      <c r="P468" t="s">
        <v>1763</v>
      </c>
      <c r="Q468">
        <v>1000</v>
      </c>
      <c r="R468" t="s">
        <v>1785</v>
      </c>
      <c r="S468" t="s">
        <v>1764</v>
      </c>
      <c r="T468" t="s">
        <v>145</v>
      </c>
      <c r="U468">
        <v>0</v>
      </c>
    </row>
    <row r="469" spans="3:21" x14ac:dyDescent="0.3">
      <c r="C469" t="s">
        <v>1793</v>
      </c>
      <c r="D469" s="36">
        <v>46020</v>
      </c>
      <c r="E469" t="str">
        <f>IFERROR(VLOOKUP(A469,'Future et co'!A10:E5632,5,TRUE),"not found")</f>
        <v>not found</v>
      </c>
      <c r="F469" t="str">
        <f>IFERROR(VLOOKUP(A469,'Future et co'!CG11:CH10009,2,TRUE),"")</f>
        <v/>
      </c>
      <c r="G469">
        <v>124</v>
      </c>
      <c r="H469" t="s">
        <v>33</v>
      </c>
      <c r="O469">
        <v>403</v>
      </c>
      <c r="P469" t="s">
        <v>1763</v>
      </c>
      <c r="Q469">
        <v>1000</v>
      </c>
      <c r="R469" t="s">
        <v>1785</v>
      </c>
      <c r="S469" t="s">
        <v>1764</v>
      </c>
      <c r="T469" t="s">
        <v>145</v>
      </c>
      <c r="U469">
        <v>0</v>
      </c>
    </row>
    <row r="470" spans="3:21" x14ac:dyDescent="0.3">
      <c r="C470" t="s">
        <v>1793</v>
      </c>
      <c r="D470" s="36">
        <v>46020</v>
      </c>
      <c r="E470" t="str">
        <f>IFERROR(VLOOKUP(A470,'Future et co'!A10:E5632,5,TRUE),"not found")</f>
        <v>not found</v>
      </c>
      <c r="F470" t="str">
        <f>IFERROR(VLOOKUP(A470,'Future et co'!CG11:CH10009,2,TRUE),"")</f>
        <v/>
      </c>
      <c r="G470">
        <v>124</v>
      </c>
      <c r="H470" t="s">
        <v>33</v>
      </c>
      <c r="O470">
        <v>403</v>
      </c>
      <c r="P470" t="s">
        <v>1763</v>
      </c>
      <c r="Q470">
        <v>1000</v>
      </c>
      <c r="R470" t="s">
        <v>1785</v>
      </c>
      <c r="S470" t="s">
        <v>1764</v>
      </c>
      <c r="T470" t="s">
        <v>145</v>
      </c>
      <c r="U470">
        <v>0</v>
      </c>
    </row>
    <row r="471" spans="3:21" x14ac:dyDescent="0.3">
      <c r="C471" t="s">
        <v>1793</v>
      </c>
      <c r="D471" s="36">
        <v>46020</v>
      </c>
      <c r="E471" t="str">
        <f>IFERROR(VLOOKUP(A471,'Future et co'!A10:E5632,5,TRUE),"not found")</f>
        <v>not found</v>
      </c>
      <c r="F471" t="str">
        <f>IFERROR(VLOOKUP(A471,'Future et co'!CG11:CH10009,2,TRUE),"")</f>
        <v/>
      </c>
      <c r="G471">
        <v>124</v>
      </c>
      <c r="H471" t="s">
        <v>33</v>
      </c>
      <c r="O471">
        <v>403</v>
      </c>
      <c r="P471" t="s">
        <v>1763</v>
      </c>
      <c r="Q471">
        <v>1000</v>
      </c>
      <c r="R471" t="s">
        <v>1785</v>
      </c>
      <c r="S471" t="s">
        <v>1764</v>
      </c>
      <c r="T471" t="s">
        <v>145</v>
      </c>
      <c r="U471">
        <v>0</v>
      </c>
    </row>
    <row r="472" spans="3:21" x14ac:dyDescent="0.3">
      <c r="C472" t="s">
        <v>1793</v>
      </c>
      <c r="D472" s="36">
        <v>46020</v>
      </c>
      <c r="E472" t="str">
        <f>IFERROR(VLOOKUP(A472,'Future et co'!A10:E5632,5,TRUE),"not found")</f>
        <v>not found</v>
      </c>
      <c r="F472" t="str">
        <f>IFERROR(VLOOKUP(A472,'Future et co'!CG11:CH10009,2,TRUE),"")</f>
        <v/>
      </c>
      <c r="G472">
        <v>124</v>
      </c>
      <c r="H472" t="s">
        <v>33</v>
      </c>
      <c r="O472">
        <v>403</v>
      </c>
      <c r="P472" t="s">
        <v>1763</v>
      </c>
      <c r="Q472">
        <v>1000</v>
      </c>
      <c r="R472" t="s">
        <v>1785</v>
      </c>
      <c r="S472" t="s">
        <v>1764</v>
      </c>
      <c r="T472" t="s">
        <v>145</v>
      </c>
      <c r="U472">
        <v>0</v>
      </c>
    </row>
    <row r="473" spans="3:21" x14ac:dyDescent="0.3">
      <c r="C473" t="s">
        <v>1793</v>
      </c>
      <c r="D473" s="36">
        <v>46020</v>
      </c>
      <c r="E473" t="str">
        <f>IFERROR(VLOOKUP(A473,'Future et co'!A10:E5632,5,TRUE),"not found")</f>
        <v>not found</v>
      </c>
      <c r="F473" t="str">
        <f>IFERROR(VLOOKUP(A473,'Future et co'!CG11:CH10009,2,TRUE),"")</f>
        <v/>
      </c>
      <c r="G473">
        <v>124</v>
      </c>
      <c r="H473" t="s">
        <v>33</v>
      </c>
      <c r="O473">
        <v>403</v>
      </c>
      <c r="P473" t="s">
        <v>1763</v>
      </c>
      <c r="Q473">
        <v>1000</v>
      </c>
      <c r="R473" t="s">
        <v>1785</v>
      </c>
      <c r="S473" t="s">
        <v>1764</v>
      </c>
      <c r="T473" t="s">
        <v>145</v>
      </c>
      <c r="U473">
        <v>0</v>
      </c>
    </row>
    <row r="474" spans="3:21" x14ac:dyDescent="0.3">
      <c r="C474" t="s">
        <v>1793</v>
      </c>
      <c r="D474" s="36">
        <v>46020</v>
      </c>
      <c r="E474" t="str">
        <f>IFERROR(VLOOKUP(A474,'Future et co'!A10:E5632,5,TRUE),"not found")</f>
        <v>not found</v>
      </c>
      <c r="F474" t="str">
        <f>IFERROR(VLOOKUP(A474,'Future et co'!CG11:CH10009,2,TRUE),"")</f>
        <v/>
      </c>
      <c r="G474">
        <v>124</v>
      </c>
      <c r="H474" t="s">
        <v>33</v>
      </c>
      <c r="O474">
        <v>403</v>
      </c>
      <c r="P474" t="s">
        <v>1763</v>
      </c>
      <c r="Q474">
        <v>1000</v>
      </c>
      <c r="R474" t="s">
        <v>1785</v>
      </c>
      <c r="S474" t="s">
        <v>1764</v>
      </c>
      <c r="T474" t="s">
        <v>145</v>
      </c>
      <c r="U474">
        <v>0</v>
      </c>
    </row>
    <row r="475" spans="3:21" x14ac:dyDescent="0.3">
      <c r="C475" t="s">
        <v>1793</v>
      </c>
      <c r="D475" s="36">
        <v>46020</v>
      </c>
      <c r="E475" t="str">
        <f>IFERROR(VLOOKUP(A475,'Future et co'!A10:E5632,5,TRUE),"not found")</f>
        <v>not found</v>
      </c>
      <c r="F475" t="str">
        <f>IFERROR(VLOOKUP(A475,'Future et co'!CG11:CH10009,2,TRUE),"")</f>
        <v/>
      </c>
      <c r="G475">
        <v>124</v>
      </c>
      <c r="H475" t="s">
        <v>33</v>
      </c>
      <c r="O475">
        <v>403</v>
      </c>
      <c r="P475" t="s">
        <v>1763</v>
      </c>
      <c r="Q475">
        <v>1000</v>
      </c>
      <c r="R475" t="s">
        <v>1785</v>
      </c>
      <c r="S475" t="s">
        <v>1764</v>
      </c>
      <c r="T475" t="s">
        <v>145</v>
      </c>
      <c r="U475">
        <v>0</v>
      </c>
    </row>
    <row r="476" spans="3:21" x14ac:dyDescent="0.3">
      <c r="C476" t="s">
        <v>1793</v>
      </c>
      <c r="D476" s="36">
        <v>46020</v>
      </c>
      <c r="E476" t="str">
        <f>IFERROR(VLOOKUP(A476,'Future et co'!A10:E5632,5,TRUE),"not found")</f>
        <v>not found</v>
      </c>
      <c r="F476" t="str">
        <f>IFERROR(VLOOKUP(A476,'Future et co'!CG11:CH10009,2,TRUE),"")</f>
        <v/>
      </c>
      <c r="G476">
        <v>124</v>
      </c>
      <c r="H476" t="s">
        <v>33</v>
      </c>
      <c r="O476">
        <v>403</v>
      </c>
      <c r="P476" t="s">
        <v>1763</v>
      </c>
      <c r="Q476">
        <v>1000</v>
      </c>
      <c r="R476" t="s">
        <v>1785</v>
      </c>
      <c r="S476" t="s">
        <v>1764</v>
      </c>
      <c r="T476" t="s">
        <v>145</v>
      </c>
      <c r="U476">
        <v>0</v>
      </c>
    </row>
    <row r="477" spans="3:21" x14ac:dyDescent="0.3">
      <c r="C477" t="s">
        <v>1793</v>
      </c>
      <c r="D477" s="36">
        <v>46020</v>
      </c>
      <c r="E477" t="str">
        <f>IFERROR(VLOOKUP(A477,'Future et co'!A10:E5632,5,TRUE),"not found")</f>
        <v>not found</v>
      </c>
      <c r="F477" t="str">
        <f>IFERROR(VLOOKUP(A477,'Future et co'!CG11:CH10009,2,TRUE),"")</f>
        <v/>
      </c>
      <c r="G477">
        <v>124</v>
      </c>
      <c r="H477" t="s">
        <v>33</v>
      </c>
      <c r="O477">
        <v>403</v>
      </c>
      <c r="P477" t="s">
        <v>1763</v>
      </c>
      <c r="Q477">
        <v>1000</v>
      </c>
      <c r="R477" t="s">
        <v>1785</v>
      </c>
      <c r="S477" t="s">
        <v>1764</v>
      </c>
      <c r="T477" t="s">
        <v>145</v>
      </c>
      <c r="U477">
        <v>0</v>
      </c>
    </row>
    <row r="478" spans="3:21" x14ac:dyDescent="0.3">
      <c r="C478" t="s">
        <v>1793</v>
      </c>
      <c r="D478" s="36">
        <v>46020</v>
      </c>
      <c r="E478" t="str">
        <f>IFERROR(VLOOKUP(A478,'Future et co'!A10:E5632,5,TRUE),"not found")</f>
        <v>not found</v>
      </c>
      <c r="F478" t="str">
        <f>IFERROR(VLOOKUP(A478,'Future et co'!CG11:CH10009,2,TRUE),"")</f>
        <v/>
      </c>
      <c r="G478">
        <v>124</v>
      </c>
      <c r="H478" t="s">
        <v>33</v>
      </c>
      <c r="O478">
        <v>403</v>
      </c>
      <c r="P478" t="s">
        <v>1763</v>
      </c>
      <c r="Q478">
        <v>1000</v>
      </c>
      <c r="R478" t="s">
        <v>1785</v>
      </c>
      <c r="S478" t="s">
        <v>1764</v>
      </c>
      <c r="T478" t="s">
        <v>145</v>
      </c>
      <c r="U478">
        <v>0</v>
      </c>
    </row>
    <row r="479" spans="3:21" x14ac:dyDescent="0.3">
      <c r="C479" t="s">
        <v>1793</v>
      </c>
      <c r="D479" s="36">
        <v>46020</v>
      </c>
      <c r="E479" t="str">
        <f>IFERROR(VLOOKUP(A479,'Future et co'!A10:E5632,5,TRUE),"not found")</f>
        <v>not found</v>
      </c>
      <c r="F479" t="str">
        <f>IFERROR(VLOOKUP(A479,'Future et co'!CG11:CH10009,2,TRUE),"")</f>
        <v/>
      </c>
      <c r="G479">
        <v>124</v>
      </c>
      <c r="H479" t="s">
        <v>33</v>
      </c>
      <c r="O479">
        <v>403</v>
      </c>
      <c r="P479" t="s">
        <v>1763</v>
      </c>
      <c r="Q479">
        <v>1000</v>
      </c>
      <c r="R479" t="s">
        <v>1785</v>
      </c>
      <c r="S479" t="s">
        <v>1764</v>
      </c>
      <c r="T479" t="s">
        <v>145</v>
      </c>
      <c r="U479">
        <v>0</v>
      </c>
    </row>
    <row r="480" spans="3:21" x14ac:dyDescent="0.3">
      <c r="C480" t="s">
        <v>1793</v>
      </c>
      <c r="D480" s="36">
        <v>46020</v>
      </c>
      <c r="E480" t="str">
        <f>IFERROR(VLOOKUP(A480,'Future et co'!A10:E5632,5,TRUE),"not found")</f>
        <v>not found</v>
      </c>
      <c r="F480" t="str">
        <f>IFERROR(VLOOKUP(A480,'Future et co'!CG11:CH10009,2,TRUE),"")</f>
        <v/>
      </c>
      <c r="G480">
        <v>124</v>
      </c>
      <c r="H480" t="s">
        <v>33</v>
      </c>
      <c r="O480">
        <v>403</v>
      </c>
      <c r="P480" t="s">
        <v>1763</v>
      </c>
      <c r="Q480">
        <v>1000</v>
      </c>
      <c r="R480" t="s">
        <v>1785</v>
      </c>
      <c r="S480" t="s">
        <v>1764</v>
      </c>
      <c r="T480" t="s">
        <v>145</v>
      </c>
      <c r="U480">
        <v>0</v>
      </c>
    </row>
    <row r="481" spans="3:21" x14ac:dyDescent="0.3">
      <c r="C481" t="s">
        <v>1793</v>
      </c>
      <c r="D481" s="36">
        <v>46020</v>
      </c>
      <c r="E481" t="str">
        <f>IFERROR(VLOOKUP(A481,'Future et co'!A10:E5632,5,TRUE),"not found")</f>
        <v>not found</v>
      </c>
      <c r="F481" t="str">
        <f>IFERROR(VLOOKUP(A481,'Future et co'!CG11:CH10009,2,TRUE),"")</f>
        <v/>
      </c>
      <c r="G481">
        <v>124</v>
      </c>
      <c r="H481" t="s">
        <v>33</v>
      </c>
      <c r="O481">
        <v>403</v>
      </c>
      <c r="P481" t="s">
        <v>1763</v>
      </c>
      <c r="Q481">
        <v>1000</v>
      </c>
      <c r="R481" t="s">
        <v>1785</v>
      </c>
      <c r="S481" t="s">
        <v>1764</v>
      </c>
      <c r="T481" t="s">
        <v>145</v>
      </c>
      <c r="U481">
        <v>0</v>
      </c>
    </row>
    <row r="482" spans="3:21" x14ac:dyDescent="0.3">
      <c r="C482" t="s">
        <v>1793</v>
      </c>
      <c r="D482" s="36">
        <v>46020</v>
      </c>
      <c r="E482" t="str">
        <f>IFERROR(VLOOKUP(A482,'Future et co'!A10:E5632,5,TRUE),"not found")</f>
        <v>not found</v>
      </c>
      <c r="F482" t="str">
        <f>IFERROR(VLOOKUP(A482,'Future et co'!CG11:CH10009,2,TRUE),"")</f>
        <v/>
      </c>
      <c r="G482">
        <v>124</v>
      </c>
      <c r="H482" t="s">
        <v>33</v>
      </c>
      <c r="O482">
        <v>403</v>
      </c>
      <c r="P482" t="s">
        <v>1763</v>
      </c>
      <c r="Q482">
        <v>1000</v>
      </c>
      <c r="R482" t="s">
        <v>1785</v>
      </c>
      <c r="S482" t="s">
        <v>1764</v>
      </c>
      <c r="T482" t="s">
        <v>145</v>
      </c>
      <c r="U482">
        <v>0</v>
      </c>
    </row>
    <row r="483" spans="3:21" x14ac:dyDescent="0.3">
      <c r="C483" t="s">
        <v>1793</v>
      </c>
      <c r="D483" s="36">
        <v>46020</v>
      </c>
      <c r="E483" t="str">
        <f>IFERROR(VLOOKUP(A483,'Future et co'!A10:E5632,5,TRUE),"not found")</f>
        <v>not found</v>
      </c>
      <c r="F483" t="str">
        <f>IFERROR(VLOOKUP(A483,'Future et co'!CG11:CH10009,2,TRUE),"")</f>
        <v/>
      </c>
      <c r="G483">
        <v>124</v>
      </c>
      <c r="H483" t="s">
        <v>33</v>
      </c>
      <c r="O483">
        <v>403</v>
      </c>
      <c r="P483" t="s">
        <v>1763</v>
      </c>
      <c r="Q483">
        <v>1000</v>
      </c>
      <c r="R483" t="s">
        <v>1785</v>
      </c>
      <c r="S483" t="s">
        <v>1764</v>
      </c>
      <c r="T483" t="s">
        <v>145</v>
      </c>
      <c r="U483">
        <v>0</v>
      </c>
    </row>
    <row r="484" spans="3:21" x14ac:dyDescent="0.3">
      <c r="C484" t="s">
        <v>1793</v>
      </c>
      <c r="D484" s="36">
        <v>46020</v>
      </c>
      <c r="E484" t="str">
        <f>IFERROR(VLOOKUP(A484,'Future et co'!A10:E5632,5,TRUE),"not found")</f>
        <v>not found</v>
      </c>
      <c r="F484" t="str">
        <f>IFERROR(VLOOKUP(A484,'Future et co'!CG11:CH10009,2,TRUE),"")</f>
        <v/>
      </c>
      <c r="G484">
        <v>124</v>
      </c>
      <c r="H484" t="s">
        <v>33</v>
      </c>
      <c r="O484">
        <v>403</v>
      </c>
      <c r="P484" t="s">
        <v>1763</v>
      </c>
      <c r="Q484">
        <v>1000</v>
      </c>
      <c r="R484" t="s">
        <v>1785</v>
      </c>
      <c r="S484" t="s">
        <v>1764</v>
      </c>
      <c r="T484" t="s">
        <v>145</v>
      </c>
      <c r="U484">
        <v>0</v>
      </c>
    </row>
    <row r="485" spans="3:21" x14ac:dyDescent="0.3">
      <c r="C485" t="s">
        <v>1793</v>
      </c>
      <c r="D485" s="36">
        <v>46020</v>
      </c>
      <c r="E485" t="str">
        <f>IFERROR(VLOOKUP(A485,'Future et co'!A10:E5632,5,TRUE),"not found")</f>
        <v>not found</v>
      </c>
      <c r="F485" t="str">
        <f>IFERROR(VLOOKUP(A485,'Future et co'!CG11:CH10009,2,TRUE),"")</f>
        <v/>
      </c>
      <c r="G485">
        <v>124</v>
      </c>
      <c r="H485" t="s">
        <v>33</v>
      </c>
      <c r="O485">
        <v>403</v>
      </c>
      <c r="P485" t="s">
        <v>1763</v>
      </c>
      <c r="Q485">
        <v>1000</v>
      </c>
      <c r="R485" t="s">
        <v>1785</v>
      </c>
      <c r="S485" t="s">
        <v>1764</v>
      </c>
      <c r="T485" t="s">
        <v>145</v>
      </c>
      <c r="U485">
        <v>0</v>
      </c>
    </row>
    <row r="486" spans="3:21" x14ac:dyDescent="0.3">
      <c r="C486" t="s">
        <v>1793</v>
      </c>
      <c r="D486" s="36">
        <v>46020</v>
      </c>
      <c r="E486" t="str">
        <f>IFERROR(VLOOKUP(A486,'Future et co'!A10:E5632,5,TRUE),"not found")</f>
        <v>not found</v>
      </c>
      <c r="F486" t="str">
        <f>IFERROR(VLOOKUP(A486,'Future et co'!CG11:CH10009,2,TRUE),"")</f>
        <v/>
      </c>
      <c r="G486">
        <v>124</v>
      </c>
      <c r="H486" t="s">
        <v>33</v>
      </c>
      <c r="O486">
        <v>403</v>
      </c>
      <c r="P486" t="s">
        <v>1763</v>
      </c>
      <c r="Q486">
        <v>1000</v>
      </c>
      <c r="R486" t="s">
        <v>1785</v>
      </c>
      <c r="S486" t="s">
        <v>1764</v>
      </c>
      <c r="T486" t="s">
        <v>145</v>
      </c>
      <c r="U486">
        <v>0</v>
      </c>
    </row>
    <row r="487" spans="3:21" x14ac:dyDescent="0.3">
      <c r="C487" t="s">
        <v>1793</v>
      </c>
      <c r="D487" s="36">
        <v>46020</v>
      </c>
      <c r="E487" t="str">
        <f>IFERROR(VLOOKUP(A487,'Future et co'!A10:E5632,5,TRUE),"not found")</f>
        <v>not found</v>
      </c>
      <c r="F487" t="str">
        <f>IFERROR(VLOOKUP(A487,'Future et co'!CG11:CH10009,2,TRUE),"")</f>
        <v/>
      </c>
      <c r="G487">
        <v>124</v>
      </c>
      <c r="H487" t="s">
        <v>33</v>
      </c>
      <c r="O487">
        <v>403</v>
      </c>
      <c r="P487" t="s">
        <v>1763</v>
      </c>
      <c r="Q487">
        <v>1000</v>
      </c>
      <c r="R487" t="s">
        <v>1785</v>
      </c>
      <c r="S487" t="s">
        <v>1764</v>
      </c>
      <c r="T487" t="s">
        <v>145</v>
      </c>
      <c r="U487">
        <v>0</v>
      </c>
    </row>
    <row r="488" spans="3:21" x14ac:dyDescent="0.3">
      <c r="C488" t="s">
        <v>1793</v>
      </c>
      <c r="D488" s="36">
        <v>46020</v>
      </c>
      <c r="E488" t="str">
        <f>IFERROR(VLOOKUP(A488,'Future et co'!A10:E5632,5,TRUE),"not found")</f>
        <v>not found</v>
      </c>
      <c r="F488" t="str">
        <f>IFERROR(VLOOKUP(A488,'Future et co'!CG11:CH10009,2,TRUE),"")</f>
        <v/>
      </c>
      <c r="G488">
        <v>124</v>
      </c>
      <c r="H488" t="s">
        <v>33</v>
      </c>
      <c r="O488">
        <v>403</v>
      </c>
      <c r="P488" t="s">
        <v>1763</v>
      </c>
      <c r="Q488">
        <v>1000</v>
      </c>
      <c r="R488" t="s">
        <v>1785</v>
      </c>
      <c r="S488" t="s">
        <v>1764</v>
      </c>
      <c r="T488" t="s">
        <v>145</v>
      </c>
      <c r="U488">
        <v>0</v>
      </c>
    </row>
    <row r="489" spans="3:21" x14ac:dyDescent="0.3">
      <c r="C489" t="s">
        <v>1793</v>
      </c>
      <c r="D489" s="36">
        <v>46020</v>
      </c>
      <c r="E489" t="str">
        <f>IFERROR(VLOOKUP(A489,'Future et co'!A10:E5632,5,TRUE),"not found")</f>
        <v>not found</v>
      </c>
      <c r="F489" t="str">
        <f>IFERROR(VLOOKUP(A489,'Future et co'!CG11:CH10009,2,TRUE),"")</f>
        <v/>
      </c>
      <c r="G489">
        <v>124</v>
      </c>
      <c r="H489" t="s">
        <v>33</v>
      </c>
      <c r="O489">
        <v>403</v>
      </c>
      <c r="P489" t="s">
        <v>1763</v>
      </c>
      <c r="Q489">
        <v>1000</v>
      </c>
      <c r="R489" t="s">
        <v>1785</v>
      </c>
      <c r="S489" t="s">
        <v>1764</v>
      </c>
      <c r="T489" t="s">
        <v>145</v>
      </c>
      <c r="U489">
        <v>0</v>
      </c>
    </row>
    <row r="490" spans="3:21" x14ac:dyDescent="0.3">
      <c r="C490" t="s">
        <v>1793</v>
      </c>
      <c r="D490" s="36">
        <v>46020</v>
      </c>
      <c r="E490" t="str">
        <f>IFERROR(VLOOKUP(A490,'Future et co'!A10:E5632,5,TRUE),"not found")</f>
        <v>not found</v>
      </c>
      <c r="F490" t="str">
        <f>IFERROR(VLOOKUP(A490,'Future et co'!CG11:CH10009,2,TRUE),"")</f>
        <v/>
      </c>
      <c r="G490">
        <v>124</v>
      </c>
      <c r="H490" t="s">
        <v>33</v>
      </c>
      <c r="O490">
        <v>403</v>
      </c>
      <c r="P490" t="s">
        <v>1763</v>
      </c>
      <c r="Q490">
        <v>1000</v>
      </c>
      <c r="R490" t="s">
        <v>1785</v>
      </c>
      <c r="S490" t="s">
        <v>1764</v>
      </c>
      <c r="T490" t="s">
        <v>145</v>
      </c>
      <c r="U490">
        <v>0</v>
      </c>
    </row>
    <row r="491" spans="3:21" x14ac:dyDescent="0.3">
      <c r="C491" t="s">
        <v>1793</v>
      </c>
      <c r="D491" s="36">
        <v>46020</v>
      </c>
      <c r="E491" t="str">
        <f>IFERROR(VLOOKUP(A491,'Future et co'!A10:E5632,5,TRUE),"not found")</f>
        <v>not found</v>
      </c>
      <c r="F491" t="str">
        <f>IFERROR(VLOOKUP(A491,'Future et co'!CG11:CH10009,2,TRUE),"")</f>
        <v/>
      </c>
      <c r="G491">
        <v>124</v>
      </c>
      <c r="H491" t="s">
        <v>33</v>
      </c>
      <c r="O491">
        <v>403</v>
      </c>
      <c r="P491" t="s">
        <v>1763</v>
      </c>
      <c r="Q491">
        <v>1000</v>
      </c>
      <c r="R491" t="s">
        <v>1785</v>
      </c>
      <c r="S491" t="s">
        <v>1764</v>
      </c>
      <c r="T491" t="s">
        <v>145</v>
      </c>
      <c r="U491">
        <v>0</v>
      </c>
    </row>
    <row r="492" spans="3:21" x14ac:dyDescent="0.3">
      <c r="C492" t="s">
        <v>1793</v>
      </c>
      <c r="D492" s="36">
        <v>46020</v>
      </c>
      <c r="E492" t="str">
        <f>IFERROR(VLOOKUP(A492,'Future et co'!A10:E5632,5,TRUE),"not found")</f>
        <v>not found</v>
      </c>
      <c r="F492" t="str">
        <f>IFERROR(VLOOKUP(A492,'Future et co'!CG11:CH10009,2,TRUE),"")</f>
        <v/>
      </c>
      <c r="G492">
        <v>124</v>
      </c>
      <c r="H492" t="s">
        <v>33</v>
      </c>
      <c r="O492">
        <v>403</v>
      </c>
      <c r="P492" t="s">
        <v>1763</v>
      </c>
      <c r="Q492">
        <v>1000</v>
      </c>
      <c r="R492" t="s">
        <v>1785</v>
      </c>
      <c r="S492" t="s">
        <v>1764</v>
      </c>
      <c r="T492" t="s">
        <v>145</v>
      </c>
      <c r="U492">
        <v>0</v>
      </c>
    </row>
    <row r="493" spans="3:21" x14ac:dyDescent="0.3">
      <c r="C493" t="s">
        <v>1793</v>
      </c>
      <c r="D493" s="36">
        <v>46020</v>
      </c>
      <c r="E493" t="str">
        <f>IFERROR(VLOOKUP(A493,'Future et co'!A10:E5632,5,TRUE),"not found")</f>
        <v>not found</v>
      </c>
      <c r="F493" t="str">
        <f>IFERROR(VLOOKUP(A493,'Future et co'!CG11:CH10009,2,TRUE),"")</f>
        <v/>
      </c>
      <c r="G493">
        <v>124</v>
      </c>
      <c r="H493" t="s">
        <v>33</v>
      </c>
      <c r="O493">
        <v>403</v>
      </c>
      <c r="P493" t="s">
        <v>1763</v>
      </c>
      <c r="Q493">
        <v>1000</v>
      </c>
      <c r="R493" t="s">
        <v>1785</v>
      </c>
      <c r="S493" t="s">
        <v>1764</v>
      </c>
      <c r="T493" t="s">
        <v>145</v>
      </c>
      <c r="U493">
        <v>0</v>
      </c>
    </row>
    <row r="494" spans="3:21" x14ac:dyDescent="0.3">
      <c r="C494" t="s">
        <v>1793</v>
      </c>
      <c r="D494" s="36">
        <v>46020</v>
      </c>
      <c r="E494" t="str">
        <f>IFERROR(VLOOKUP(A494,'Future et co'!A10:E5632,5,TRUE),"not found")</f>
        <v>not found</v>
      </c>
      <c r="F494" t="str">
        <f>IFERROR(VLOOKUP(A494,'Future et co'!CG11:CH10009,2,TRUE),"")</f>
        <v/>
      </c>
      <c r="G494">
        <v>124</v>
      </c>
      <c r="H494" t="s">
        <v>33</v>
      </c>
      <c r="O494">
        <v>403</v>
      </c>
      <c r="P494" t="s">
        <v>1763</v>
      </c>
      <c r="Q494">
        <v>1000</v>
      </c>
      <c r="R494" t="s">
        <v>1785</v>
      </c>
      <c r="S494" t="s">
        <v>1764</v>
      </c>
      <c r="T494" t="s">
        <v>145</v>
      </c>
      <c r="U494">
        <v>0</v>
      </c>
    </row>
    <row r="495" spans="3:21" x14ac:dyDescent="0.3">
      <c r="C495" t="s">
        <v>1793</v>
      </c>
      <c r="D495" s="36">
        <v>46020</v>
      </c>
      <c r="E495" t="str">
        <f>IFERROR(VLOOKUP(A495,'Future et co'!A10:E5632,5,TRUE),"not found")</f>
        <v>not found</v>
      </c>
      <c r="F495" t="str">
        <f>IFERROR(VLOOKUP(A495,'Future et co'!CG11:CH10009,2,TRUE),"")</f>
        <v/>
      </c>
      <c r="G495">
        <v>124</v>
      </c>
      <c r="H495" t="s">
        <v>33</v>
      </c>
      <c r="O495">
        <v>403</v>
      </c>
      <c r="P495" t="s">
        <v>1763</v>
      </c>
      <c r="Q495">
        <v>1000</v>
      </c>
      <c r="R495" t="s">
        <v>1785</v>
      </c>
      <c r="S495" t="s">
        <v>1764</v>
      </c>
      <c r="T495" t="s">
        <v>145</v>
      </c>
      <c r="U495">
        <v>0</v>
      </c>
    </row>
    <row r="496" spans="3:21" x14ac:dyDescent="0.3">
      <c r="C496" t="s">
        <v>1793</v>
      </c>
      <c r="D496" s="36">
        <v>46020</v>
      </c>
      <c r="E496" t="str">
        <f>IFERROR(VLOOKUP(A496,'Future et co'!A10:E5632,5,TRUE),"not found")</f>
        <v>not found</v>
      </c>
      <c r="F496" t="str">
        <f>IFERROR(VLOOKUP(A496,'Future et co'!CG11:CH10009,2,TRUE),"")</f>
        <v/>
      </c>
      <c r="G496">
        <v>124</v>
      </c>
      <c r="H496" t="s">
        <v>33</v>
      </c>
      <c r="O496">
        <v>403</v>
      </c>
      <c r="P496" t="s">
        <v>1763</v>
      </c>
      <c r="Q496">
        <v>1000</v>
      </c>
      <c r="R496" t="s">
        <v>1785</v>
      </c>
      <c r="S496" t="s">
        <v>1764</v>
      </c>
      <c r="T496" t="s">
        <v>145</v>
      </c>
      <c r="U496">
        <v>0</v>
      </c>
    </row>
    <row r="497" spans="3:21" x14ac:dyDescent="0.3">
      <c r="C497" t="s">
        <v>1793</v>
      </c>
      <c r="D497" s="36">
        <v>46020</v>
      </c>
      <c r="E497" t="str">
        <f>IFERROR(VLOOKUP(A497,'Future et co'!A10:E5632,5,TRUE),"not found")</f>
        <v>not found</v>
      </c>
      <c r="F497" t="str">
        <f>IFERROR(VLOOKUP(A497,'Future et co'!CG11:CH10009,2,TRUE),"")</f>
        <v/>
      </c>
      <c r="G497">
        <v>124</v>
      </c>
      <c r="H497" t="s">
        <v>33</v>
      </c>
      <c r="O497">
        <v>403</v>
      </c>
      <c r="P497" t="s">
        <v>1763</v>
      </c>
      <c r="Q497">
        <v>1000</v>
      </c>
      <c r="R497" t="s">
        <v>1785</v>
      </c>
      <c r="S497" t="s">
        <v>1764</v>
      </c>
      <c r="T497" t="s">
        <v>145</v>
      </c>
      <c r="U497">
        <v>0</v>
      </c>
    </row>
    <row r="498" spans="3:21" x14ac:dyDescent="0.3">
      <c r="C498" t="s">
        <v>1793</v>
      </c>
      <c r="D498" s="36">
        <v>46020</v>
      </c>
      <c r="E498" t="str">
        <f>IFERROR(VLOOKUP(A498,'Future et co'!A10:E5632,5,TRUE),"not found")</f>
        <v>not found</v>
      </c>
      <c r="F498" t="str">
        <f>IFERROR(VLOOKUP(A498,'Future et co'!CG11:CH10009,2,TRUE),"")</f>
        <v/>
      </c>
      <c r="G498">
        <v>124</v>
      </c>
      <c r="H498" t="s">
        <v>33</v>
      </c>
      <c r="O498">
        <v>403</v>
      </c>
      <c r="P498" t="s">
        <v>1763</v>
      </c>
      <c r="Q498">
        <v>1000</v>
      </c>
      <c r="R498" t="s">
        <v>1785</v>
      </c>
      <c r="S498" t="s">
        <v>1764</v>
      </c>
      <c r="T498" t="s">
        <v>145</v>
      </c>
      <c r="U498">
        <v>0</v>
      </c>
    </row>
    <row r="499" spans="3:21" x14ac:dyDescent="0.3">
      <c r="C499" t="s">
        <v>1793</v>
      </c>
      <c r="D499" s="36">
        <v>46020</v>
      </c>
      <c r="E499" t="str">
        <f>IFERROR(VLOOKUP(A499,'Future et co'!A10:E5632,5,TRUE),"not found")</f>
        <v>not found</v>
      </c>
      <c r="F499" t="str">
        <f>IFERROR(VLOOKUP(A499,'Future et co'!CG11:CH10009,2,TRUE),"")</f>
        <v/>
      </c>
      <c r="G499">
        <v>124</v>
      </c>
      <c r="H499" t="s">
        <v>33</v>
      </c>
      <c r="O499">
        <v>403</v>
      </c>
      <c r="P499" t="s">
        <v>1763</v>
      </c>
      <c r="Q499">
        <v>1000</v>
      </c>
      <c r="R499" t="s">
        <v>1785</v>
      </c>
      <c r="S499" t="s">
        <v>1764</v>
      </c>
      <c r="T499" t="s">
        <v>145</v>
      </c>
      <c r="U499">
        <v>0</v>
      </c>
    </row>
    <row r="500" spans="3:21" x14ac:dyDescent="0.3">
      <c r="C500" t="s">
        <v>1793</v>
      </c>
      <c r="D500" s="36">
        <v>46020</v>
      </c>
      <c r="E500" t="str">
        <f>IFERROR(VLOOKUP(A500,'Future et co'!A10:E5632,5,TRUE),"not found")</f>
        <v>not found</v>
      </c>
      <c r="F500" t="str">
        <f>IFERROR(VLOOKUP(A500,'Future et co'!CG11:CH10009,2,TRUE),"")</f>
        <v/>
      </c>
      <c r="G500">
        <v>124</v>
      </c>
      <c r="H500" t="s">
        <v>33</v>
      </c>
      <c r="O500">
        <v>403</v>
      </c>
      <c r="P500" t="s">
        <v>1763</v>
      </c>
      <c r="Q500">
        <v>1000</v>
      </c>
      <c r="R500" t="s">
        <v>1785</v>
      </c>
      <c r="S500" t="s">
        <v>1764</v>
      </c>
      <c r="T500" t="s">
        <v>145</v>
      </c>
      <c r="U500">
        <v>0</v>
      </c>
    </row>
    <row r="501" spans="3:21" x14ac:dyDescent="0.3">
      <c r="C501" t="s">
        <v>1793</v>
      </c>
      <c r="D501" s="36">
        <v>46020</v>
      </c>
      <c r="E501" t="str">
        <f>IFERROR(VLOOKUP(A501,'Future et co'!A10:E5632,5,TRUE),"not found")</f>
        <v>not found</v>
      </c>
      <c r="F501" t="str">
        <f>IFERROR(VLOOKUP(A501,'Future et co'!CG11:CH10009,2,TRUE),"")</f>
        <v/>
      </c>
      <c r="G501">
        <v>124</v>
      </c>
      <c r="H501" t="s">
        <v>33</v>
      </c>
      <c r="O501">
        <v>403</v>
      </c>
      <c r="P501" t="s">
        <v>1763</v>
      </c>
      <c r="Q501">
        <v>1000</v>
      </c>
      <c r="R501" t="s">
        <v>1785</v>
      </c>
      <c r="S501" t="s">
        <v>1764</v>
      </c>
      <c r="T501" t="s">
        <v>145</v>
      </c>
      <c r="U501">
        <v>0</v>
      </c>
    </row>
    <row r="502" spans="3:21" x14ac:dyDescent="0.3">
      <c r="C502" t="s">
        <v>1793</v>
      </c>
      <c r="D502" s="36">
        <v>46020</v>
      </c>
      <c r="E502" t="str">
        <f>IFERROR(VLOOKUP(A502,'Future et co'!A10:E5632,5,TRUE),"not found")</f>
        <v>not found</v>
      </c>
      <c r="F502" t="str">
        <f>IFERROR(VLOOKUP(A502,'Future et co'!CG11:CH10009,2,TRUE),"")</f>
        <v/>
      </c>
      <c r="G502">
        <v>124</v>
      </c>
      <c r="H502" t="s">
        <v>33</v>
      </c>
      <c r="O502">
        <v>403</v>
      </c>
      <c r="P502" t="s">
        <v>1763</v>
      </c>
      <c r="Q502">
        <v>1000</v>
      </c>
      <c r="R502" t="s">
        <v>1785</v>
      </c>
      <c r="S502" t="s">
        <v>1764</v>
      </c>
      <c r="T502" t="s">
        <v>145</v>
      </c>
      <c r="U502">
        <v>0</v>
      </c>
    </row>
    <row r="503" spans="3:21" x14ac:dyDescent="0.3">
      <c r="C503" t="s">
        <v>1793</v>
      </c>
      <c r="D503" s="36">
        <v>46020</v>
      </c>
      <c r="E503" t="str">
        <f>IFERROR(VLOOKUP(A503,'Future et co'!A10:E5632,5,TRUE),"not found")</f>
        <v>not found</v>
      </c>
      <c r="F503" t="str">
        <f>IFERROR(VLOOKUP(A503,'Future et co'!CG11:CH10009,2,TRUE),"")</f>
        <v/>
      </c>
      <c r="G503">
        <v>124</v>
      </c>
      <c r="H503" t="s">
        <v>33</v>
      </c>
      <c r="O503">
        <v>403</v>
      </c>
      <c r="P503" t="s">
        <v>1763</v>
      </c>
      <c r="Q503">
        <v>1000</v>
      </c>
      <c r="R503" t="s">
        <v>1785</v>
      </c>
      <c r="S503" t="s">
        <v>1764</v>
      </c>
      <c r="T503" t="s">
        <v>145</v>
      </c>
      <c r="U503">
        <v>0</v>
      </c>
    </row>
    <row r="504" spans="3:21" x14ac:dyDescent="0.3">
      <c r="C504" t="s">
        <v>1793</v>
      </c>
      <c r="D504" s="36">
        <v>46020</v>
      </c>
      <c r="E504" t="str">
        <f>IFERROR(VLOOKUP(A504,'Future et co'!A10:E5632,5,TRUE),"not found")</f>
        <v>not found</v>
      </c>
      <c r="F504" t="str">
        <f>IFERROR(VLOOKUP(A504,'Future et co'!CG11:CH10009,2,TRUE),"")</f>
        <v/>
      </c>
      <c r="G504">
        <v>124</v>
      </c>
      <c r="H504" t="s">
        <v>33</v>
      </c>
      <c r="O504">
        <v>403</v>
      </c>
      <c r="P504" t="s">
        <v>1763</v>
      </c>
      <c r="Q504">
        <v>1000</v>
      </c>
      <c r="R504" t="s">
        <v>1785</v>
      </c>
      <c r="S504" t="s">
        <v>1764</v>
      </c>
      <c r="T504" t="s">
        <v>145</v>
      </c>
      <c r="U504">
        <v>0</v>
      </c>
    </row>
    <row r="505" spans="3:21" x14ac:dyDescent="0.3">
      <c r="C505" t="s">
        <v>1793</v>
      </c>
      <c r="D505" s="36">
        <v>46020</v>
      </c>
      <c r="E505" t="str">
        <f>IFERROR(VLOOKUP(A505,'Future et co'!A10:E5632,5,TRUE),"not found")</f>
        <v>not found</v>
      </c>
      <c r="F505" t="str">
        <f>IFERROR(VLOOKUP(A505,'Future et co'!CG11:CH10009,2,TRUE),"")</f>
        <v/>
      </c>
      <c r="G505">
        <v>124</v>
      </c>
      <c r="H505" t="s">
        <v>33</v>
      </c>
      <c r="O505">
        <v>403</v>
      </c>
      <c r="P505" t="s">
        <v>1763</v>
      </c>
      <c r="Q505">
        <v>1000</v>
      </c>
      <c r="R505" t="s">
        <v>1785</v>
      </c>
      <c r="S505" t="s">
        <v>1764</v>
      </c>
      <c r="T505" t="s">
        <v>145</v>
      </c>
      <c r="U505">
        <v>0</v>
      </c>
    </row>
    <row r="506" spans="3:21" x14ac:dyDescent="0.3">
      <c r="C506" t="s">
        <v>1793</v>
      </c>
      <c r="D506" s="36">
        <v>46020</v>
      </c>
      <c r="E506" t="str">
        <f>IFERROR(VLOOKUP(A506,'Future et co'!A10:E5632,5,TRUE),"not found")</f>
        <v>not found</v>
      </c>
      <c r="F506" t="str">
        <f>IFERROR(VLOOKUP(A506,'Future et co'!CG11:CH10009,2,TRUE),"")</f>
        <v/>
      </c>
      <c r="G506">
        <v>124</v>
      </c>
      <c r="H506" t="s">
        <v>33</v>
      </c>
      <c r="O506">
        <v>403</v>
      </c>
      <c r="P506" t="s">
        <v>1763</v>
      </c>
      <c r="Q506">
        <v>1000</v>
      </c>
      <c r="R506" t="s">
        <v>1785</v>
      </c>
      <c r="S506" t="s">
        <v>1764</v>
      </c>
      <c r="T506" t="s">
        <v>145</v>
      </c>
      <c r="U506">
        <v>0</v>
      </c>
    </row>
    <row r="507" spans="3:21" x14ac:dyDescent="0.3">
      <c r="C507" t="s">
        <v>1793</v>
      </c>
      <c r="D507" s="36">
        <v>46020</v>
      </c>
      <c r="E507" t="str">
        <f>IFERROR(VLOOKUP(A507,'Future et co'!A10:E5632,5,TRUE),"not found")</f>
        <v>not found</v>
      </c>
      <c r="F507" t="str">
        <f>IFERROR(VLOOKUP(A507,'Future et co'!CG11:CH10009,2,TRUE),"")</f>
        <v/>
      </c>
      <c r="G507">
        <v>124</v>
      </c>
      <c r="H507" t="s">
        <v>33</v>
      </c>
      <c r="O507">
        <v>403</v>
      </c>
      <c r="P507" t="s">
        <v>1763</v>
      </c>
      <c r="Q507">
        <v>1000</v>
      </c>
      <c r="R507" t="s">
        <v>1785</v>
      </c>
      <c r="S507" t="s">
        <v>1764</v>
      </c>
      <c r="T507" t="s">
        <v>145</v>
      </c>
      <c r="U507">
        <v>0</v>
      </c>
    </row>
    <row r="508" spans="3:21" x14ac:dyDescent="0.3">
      <c r="C508" t="s">
        <v>1793</v>
      </c>
      <c r="D508" s="36">
        <v>46020</v>
      </c>
      <c r="E508" t="str">
        <f>IFERROR(VLOOKUP(A508,'Future et co'!A10:E5632,5,TRUE),"not found")</f>
        <v>not found</v>
      </c>
      <c r="F508" t="str">
        <f>IFERROR(VLOOKUP(A508,'Future et co'!CG11:CH10009,2,TRUE),"")</f>
        <v/>
      </c>
      <c r="G508">
        <v>124</v>
      </c>
      <c r="H508" t="s">
        <v>33</v>
      </c>
      <c r="O508">
        <v>403</v>
      </c>
      <c r="P508" t="s">
        <v>1763</v>
      </c>
      <c r="Q508">
        <v>1000</v>
      </c>
      <c r="R508" t="s">
        <v>1785</v>
      </c>
      <c r="S508" t="s">
        <v>1764</v>
      </c>
      <c r="T508" t="s">
        <v>145</v>
      </c>
      <c r="U508">
        <v>0</v>
      </c>
    </row>
    <row r="509" spans="3:21" x14ac:dyDescent="0.3">
      <c r="C509" t="s">
        <v>1793</v>
      </c>
      <c r="D509" s="36">
        <v>46020</v>
      </c>
      <c r="E509" t="str">
        <f>IFERROR(VLOOKUP(A509,'Future et co'!A10:E5632,5,TRUE),"not found")</f>
        <v>not found</v>
      </c>
      <c r="F509" t="str">
        <f>IFERROR(VLOOKUP(A509,'Future et co'!CG11:CH10009,2,TRUE),"")</f>
        <v/>
      </c>
      <c r="G509">
        <v>124</v>
      </c>
      <c r="H509" t="s">
        <v>33</v>
      </c>
      <c r="O509">
        <v>403</v>
      </c>
      <c r="P509" t="s">
        <v>1763</v>
      </c>
      <c r="Q509">
        <v>1000</v>
      </c>
      <c r="R509" t="s">
        <v>1785</v>
      </c>
      <c r="S509" t="s">
        <v>1764</v>
      </c>
      <c r="T509" t="s">
        <v>145</v>
      </c>
      <c r="U509">
        <v>0</v>
      </c>
    </row>
    <row r="510" spans="3:21" x14ac:dyDescent="0.3">
      <c r="C510" t="s">
        <v>1793</v>
      </c>
      <c r="D510" s="36">
        <v>46020</v>
      </c>
      <c r="E510" t="str">
        <f>IFERROR(VLOOKUP(A510,'Future et co'!A10:E5632,5,TRUE),"not found")</f>
        <v>not found</v>
      </c>
      <c r="F510" t="str">
        <f>IFERROR(VLOOKUP(A510,'Future et co'!CG11:CH10009,2,TRUE),"")</f>
        <v/>
      </c>
      <c r="G510">
        <v>124</v>
      </c>
      <c r="H510" t="s">
        <v>33</v>
      </c>
      <c r="O510">
        <v>403</v>
      </c>
      <c r="P510" t="s">
        <v>1763</v>
      </c>
      <c r="Q510">
        <v>1000</v>
      </c>
      <c r="R510" t="s">
        <v>1785</v>
      </c>
      <c r="S510" t="s">
        <v>1764</v>
      </c>
      <c r="T510" t="s">
        <v>145</v>
      </c>
      <c r="U510">
        <v>0</v>
      </c>
    </row>
    <row r="511" spans="3:21" x14ac:dyDescent="0.3">
      <c r="C511" t="s">
        <v>1793</v>
      </c>
      <c r="D511" s="36">
        <v>46020</v>
      </c>
      <c r="E511" t="str">
        <f>IFERROR(VLOOKUP(A511,'Future et co'!A10:E5632,5,TRUE),"not found")</f>
        <v>not found</v>
      </c>
      <c r="F511" t="str">
        <f>IFERROR(VLOOKUP(A511,'Future et co'!CG11:CH10009,2,TRUE),"")</f>
        <v/>
      </c>
      <c r="G511">
        <v>124</v>
      </c>
      <c r="H511" t="s">
        <v>33</v>
      </c>
      <c r="O511">
        <v>403</v>
      </c>
      <c r="P511" t="s">
        <v>1763</v>
      </c>
      <c r="Q511">
        <v>1000</v>
      </c>
      <c r="R511" t="s">
        <v>1785</v>
      </c>
      <c r="S511" t="s">
        <v>1764</v>
      </c>
      <c r="T511" t="s">
        <v>145</v>
      </c>
      <c r="U511">
        <v>0</v>
      </c>
    </row>
    <row r="512" spans="3:21" x14ac:dyDescent="0.3">
      <c r="C512" t="s">
        <v>1793</v>
      </c>
      <c r="D512" s="36">
        <v>46020</v>
      </c>
      <c r="E512" t="str">
        <f>IFERROR(VLOOKUP(A512,'Future et co'!A10:E5632,5,TRUE),"not found")</f>
        <v>not found</v>
      </c>
      <c r="F512" t="str">
        <f>IFERROR(VLOOKUP(A512,'Future et co'!CG11:CH10009,2,TRUE),"")</f>
        <v/>
      </c>
      <c r="G512">
        <v>124</v>
      </c>
      <c r="H512" t="s">
        <v>33</v>
      </c>
      <c r="O512">
        <v>403</v>
      </c>
      <c r="P512" t="s">
        <v>1763</v>
      </c>
      <c r="Q512">
        <v>1000</v>
      </c>
      <c r="R512" t="s">
        <v>1785</v>
      </c>
      <c r="S512" t="s">
        <v>1764</v>
      </c>
      <c r="T512" t="s">
        <v>145</v>
      </c>
      <c r="U512">
        <v>0</v>
      </c>
    </row>
    <row r="513" spans="3:21" x14ac:dyDescent="0.3">
      <c r="C513" t="s">
        <v>1793</v>
      </c>
      <c r="D513" s="36">
        <v>46020</v>
      </c>
      <c r="E513" t="str">
        <f>IFERROR(VLOOKUP(A513,'Future et co'!A10:E5632,5,TRUE),"not found")</f>
        <v>not found</v>
      </c>
      <c r="F513" t="str">
        <f>IFERROR(VLOOKUP(A513,'Future et co'!CG11:CH10009,2,TRUE),"")</f>
        <v/>
      </c>
      <c r="G513">
        <v>124</v>
      </c>
      <c r="H513" t="s">
        <v>33</v>
      </c>
      <c r="O513">
        <v>403</v>
      </c>
      <c r="P513" t="s">
        <v>1763</v>
      </c>
      <c r="Q513">
        <v>1000</v>
      </c>
      <c r="R513" t="s">
        <v>1785</v>
      </c>
      <c r="S513" t="s">
        <v>1764</v>
      </c>
      <c r="T513" t="s">
        <v>145</v>
      </c>
      <c r="U513">
        <v>0</v>
      </c>
    </row>
    <row r="514" spans="3:21" x14ac:dyDescent="0.3">
      <c r="C514" t="s">
        <v>1793</v>
      </c>
      <c r="D514" s="36">
        <v>46020</v>
      </c>
      <c r="E514" t="str">
        <f>IFERROR(VLOOKUP(A514,'Future et co'!A10:E5632,5,TRUE),"not found")</f>
        <v>not found</v>
      </c>
      <c r="F514" t="str">
        <f>IFERROR(VLOOKUP(A514,'Future et co'!CG11:CH10009,2,TRUE),"")</f>
        <v/>
      </c>
      <c r="G514">
        <v>124</v>
      </c>
      <c r="H514" t="s">
        <v>33</v>
      </c>
      <c r="O514">
        <v>403</v>
      </c>
      <c r="P514" t="s">
        <v>1763</v>
      </c>
      <c r="Q514">
        <v>1000</v>
      </c>
      <c r="R514" t="s">
        <v>1785</v>
      </c>
      <c r="S514" t="s">
        <v>1764</v>
      </c>
      <c r="T514" t="s">
        <v>145</v>
      </c>
      <c r="U514">
        <v>0</v>
      </c>
    </row>
    <row r="515" spans="3:21" x14ac:dyDescent="0.3">
      <c r="C515" t="s">
        <v>1793</v>
      </c>
      <c r="D515" s="36">
        <v>46020</v>
      </c>
      <c r="E515" t="str">
        <f>IFERROR(VLOOKUP(A515,'Future et co'!A10:E5632,5,TRUE),"not found")</f>
        <v>not found</v>
      </c>
      <c r="F515" t="str">
        <f>IFERROR(VLOOKUP(A515,'Future et co'!CG11:CH10009,2,TRUE),"")</f>
        <v/>
      </c>
      <c r="G515">
        <v>124</v>
      </c>
      <c r="H515" t="s">
        <v>33</v>
      </c>
      <c r="O515">
        <v>403</v>
      </c>
      <c r="P515" t="s">
        <v>1763</v>
      </c>
      <c r="Q515">
        <v>1000</v>
      </c>
      <c r="R515" t="s">
        <v>1785</v>
      </c>
      <c r="S515" t="s">
        <v>1764</v>
      </c>
      <c r="T515" t="s">
        <v>145</v>
      </c>
      <c r="U515">
        <v>0</v>
      </c>
    </row>
    <row r="516" spans="3:21" x14ac:dyDescent="0.3">
      <c r="C516" t="s">
        <v>1793</v>
      </c>
      <c r="D516" s="36">
        <v>46020</v>
      </c>
      <c r="E516" t="str">
        <f>IFERROR(VLOOKUP(A516,'Future et co'!A10:E5632,5,TRUE),"not found")</f>
        <v>not found</v>
      </c>
      <c r="F516" t="str">
        <f>IFERROR(VLOOKUP(A516,'Future et co'!CG11:CH10009,2,TRUE),"")</f>
        <v/>
      </c>
      <c r="G516">
        <v>124</v>
      </c>
      <c r="H516" t="s">
        <v>33</v>
      </c>
      <c r="O516">
        <v>403</v>
      </c>
      <c r="P516" t="s">
        <v>1763</v>
      </c>
      <c r="Q516">
        <v>1000</v>
      </c>
      <c r="R516" t="s">
        <v>1785</v>
      </c>
      <c r="S516" t="s">
        <v>1764</v>
      </c>
      <c r="T516" t="s">
        <v>145</v>
      </c>
      <c r="U516">
        <v>0</v>
      </c>
    </row>
    <row r="517" spans="3:21" x14ac:dyDescent="0.3">
      <c r="C517" t="s">
        <v>1793</v>
      </c>
      <c r="D517" s="36">
        <v>46020</v>
      </c>
      <c r="E517" t="str">
        <f>IFERROR(VLOOKUP(A517,'Future et co'!A10:E5632,5,TRUE),"not found")</f>
        <v>not found</v>
      </c>
      <c r="F517" t="str">
        <f>IFERROR(VLOOKUP(A517,'Future et co'!CG11:CH10009,2,TRUE),"")</f>
        <v/>
      </c>
      <c r="G517">
        <v>124</v>
      </c>
      <c r="H517" t="s">
        <v>33</v>
      </c>
      <c r="O517">
        <v>403</v>
      </c>
      <c r="P517" t="s">
        <v>1763</v>
      </c>
      <c r="Q517">
        <v>1000</v>
      </c>
      <c r="R517" t="s">
        <v>1785</v>
      </c>
      <c r="S517" t="s">
        <v>1764</v>
      </c>
      <c r="T517" t="s">
        <v>145</v>
      </c>
      <c r="U517">
        <v>0</v>
      </c>
    </row>
    <row r="518" spans="3:21" x14ac:dyDescent="0.3">
      <c r="C518" t="s">
        <v>1793</v>
      </c>
      <c r="D518" s="36">
        <v>46020</v>
      </c>
      <c r="E518" t="str">
        <f>IFERROR(VLOOKUP(A518,'Future et co'!A10:E5632,5,TRUE),"not found")</f>
        <v>not found</v>
      </c>
      <c r="F518" t="str">
        <f>IFERROR(VLOOKUP(A518,'Future et co'!CG11:CH10009,2,TRUE),"")</f>
        <v/>
      </c>
      <c r="G518">
        <v>124</v>
      </c>
      <c r="H518" t="s">
        <v>33</v>
      </c>
      <c r="O518">
        <v>403</v>
      </c>
      <c r="P518" t="s">
        <v>1763</v>
      </c>
      <c r="Q518">
        <v>1000</v>
      </c>
      <c r="R518" t="s">
        <v>1785</v>
      </c>
      <c r="S518" t="s">
        <v>1764</v>
      </c>
      <c r="T518" t="s">
        <v>145</v>
      </c>
      <c r="U518">
        <v>0</v>
      </c>
    </row>
    <row r="519" spans="3:21" x14ac:dyDescent="0.3">
      <c r="C519" t="s">
        <v>1793</v>
      </c>
      <c r="D519" s="36">
        <v>46020</v>
      </c>
      <c r="E519" t="str">
        <f>IFERROR(VLOOKUP(A519,'Future et co'!A10:E5632,5,TRUE),"not found")</f>
        <v>not found</v>
      </c>
      <c r="F519" t="str">
        <f>IFERROR(VLOOKUP(A519,'Future et co'!CG11:CH10009,2,TRUE),"")</f>
        <v/>
      </c>
      <c r="G519">
        <v>124</v>
      </c>
      <c r="H519" t="s">
        <v>33</v>
      </c>
      <c r="O519">
        <v>403</v>
      </c>
      <c r="P519" t="s">
        <v>1763</v>
      </c>
      <c r="Q519">
        <v>1000</v>
      </c>
      <c r="R519" t="s">
        <v>1785</v>
      </c>
      <c r="S519" t="s">
        <v>1764</v>
      </c>
      <c r="T519" t="s">
        <v>145</v>
      </c>
      <c r="U519">
        <v>0</v>
      </c>
    </row>
    <row r="520" spans="3:21" x14ac:dyDescent="0.3">
      <c r="C520" t="s">
        <v>1793</v>
      </c>
      <c r="D520" s="36">
        <v>46020</v>
      </c>
      <c r="E520" t="str">
        <f>IFERROR(VLOOKUP(A520,'Future et co'!A10:E5632,5,TRUE),"not found")</f>
        <v>not found</v>
      </c>
      <c r="F520" t="str">
        <f>IFERROR(VLOOKUP(A520,'Future et co'!CG11:CH10009,2,TRUE),"")</f>
        <v/>
      </c>
      <c r="G520">
        <v>124</v>
      </c>
      <c r="H520" t="s">
        <v>33</v>
      </c>
      <c r="O520">
        <v>403</v>
      </c>
      <c r="P520" t="s">
        <v>1763</v>
      </c>
      <c r="Q520">
        <v>1000</v>
      </c>
      <c r="R520" t="s">
        <v>1785</v>
      </c>
      <c r="S520" t="s">
        <v>1764</v>
      </c>
      <c r="T520" t="s">
        <v>145</v>
      </c>
      <c r="U520">
        <v>0</v>
      </c>
    </row>
    <row r="521" spans="3:21" x14ac:dyDescent="0.3">
      <c r="C521" t="s">
        <v>1793</v>
      </c>
      <c r="D521" s="36">
        <v>46020</v>
      </c>
      <c r="E521" t="str">
        <f>IFERROR(VLOOKUP(A521,'Future et co'!A10:E5632,5,TRUE),"not found")</f>
        <v>not found</v>
      </c>
      <c r="F521" t="str">
        <f>IFERROR(VLOOKUP(A521,'Future et co'!CG11:CH10009,2,TRUE),"")</f>
        <v/>
      </c>
      <c r="G521">
        <v>124</v>
      </c>
      <c r="H521" t="s">
        <v>33</v>
      </c>
      <c r="O521">
        <v>403</v>
      </c>
      <c r="P521" t="s">
        <v>1763</v>
      </c>
      <c r="Q521">
        <v>1000</v>
      </c>
      <c r="R521" t="s">
        <v>1785</v>
      </c>
      <c r="S521" t="s">
        <v>1764</v>
      </c>
      <c r="T521" t="s">
        <v>145</v>
      </c>
      <c r="U521">
        <v>0</v>
      </c>
    </row>
    <row r="522" spans="3:21" x14ac:dyDescent="0.3">
      <c r="C522" t="s">
        <v>1793</v>
      </c>
      <c r="D522" s="36">
        <v>46020</v>
      </c>
      <c r="E522" t="str">
        <f>IFERROR(VLOOKUP(A522,'Future et co'!A10:E5632,5,TRUE),"not found")</f>
        <v>not found</v>
      </c>
      <c r="F522" t="str">
        <f>IFERROR(VLOOKUP(A522,'Future et co'!CG11:CH10009,2,TRUE),"")</f>
        <v/>
      </c>
      <c r="G522">
        <v>124</v>
      </c>
      <c r="H522" t="s">
        <v>33</v>
      </c>
      <c r="O522">
        <v>403</v>
      </c>
      <c r="P522" t="s">
        <v>1763</v>
      </c>
      <c r="Q522">
        <v>1000</v>
      </c>
      <c r="R522" t="s">
        <v>1785</v>
      </c>
      <c r="S522" t="s">
        <v>1764</v>
      </c>
      <c r="T522" t="s">
        <v>145</v>
      </c>
      <c r="U522">
        <v>0</v>
      </c>
    </row>
    <row r="523" spans="3:21" x14ac:dyDescent="0.3">
      <c r="C523" t="s">
        <v>1793</v>
      </c>
      <c r="D523" s="36">
        <v>46020</v>
      </c>
      <c r="E523" t="str">
        <f>IFERROR(VLOOKUP(A523,'Future et co'!A10:E5632,5,TRUE),"not found")</f>
        <v>not found</v>
      </c>
      <c r="F523" t="str">
        <f>IFERROR(VLOOKUP(A523,'Future et co'!CG11:CH10009,2,TRUE),"")</f>
        <v/>
      </c>
      <c r="G523">
        <v>124</v>
      </c>
      <c r="H523" t="s">
        <v>33</v>
      </c>
      <c r="O523">
        <v>403</v>
      </c>
      <c r="P523" t="s">
        <v>1763</v>
      </c>
      <c r="Q523">
        <v>1000</v>
      </c>
      <c r="R523" t="s">
        <v>1785</v>
      </c>
      <c r="S523" t="s">
        <v>1764</v>
      </c>
      <c r="T523" t="s">
        <v>145</v>
      </c>
      <c r="U523">
        <v>0</v>
      </c>
    </row>
    <row r="524" spans="3:21" x14ac:dyDescent="0.3">
      <c r="C524" t="s">
        <v>1793</v>
      </c>
      <c r="D524" s="36">
        <v>46020</v>
      </c>
      <c r="E524" t="str">
        <f>IFERROR(VLOOKUP(A524,'Future et co'!A10:E5632,5,TRUE),"not found")</f>
        <v>not found</v>
      </c>
      <c r="F524" t="str">
        <f>IFERROR(VLOOKUP(A524,'Future et co'!CG11:CH10009,2,TRUE),"")</f>
        <v/>
      </c>
      <c r="G524">
        <v>124</v>
      </c>
      <c r="H524" t="s">
        <v>33</v>
      </c>
      <c r="O524">
        <v>403</v>
      </c>
      <c r="P524" t="s">
        <v>1763</v>
      </c>
      <c r="Q524">
        <v>1000</v>
      </c>
      <c r="R524" t="s">
        <v>1785</v>
      </c>
      <c r="S524" t="s">
        <v>1764</v>
      </c>
      <c r="T524" t="s">
        <v>145</v>
      </c>
      <c r="U524">
        <v>0</v>
      </c>
    </row>
    <row r="525" spans="3:21" x14ac:dyDescent="0.3">
      <c r="C525" t="s">
        <v>1793</v>
      </c>
      <c r="D525" s="36">
        <v>46020</v>
      </c>
      <c r="E525" t="str">
        <f>IFERROR(VLOOKUP(A525,'Future et co'!A10:E5632,5,TRUE),"not found")</f>
        <v>not found</v>
      </c>
      <c r="F525" t="str">
        <f>IFERROR(VLOOKUP(A525,'Future et co'!CG11:CH10009,2,TRUE),"")</f>
        <v/>
      </c>
      <c r="G525">
        <v>124</v>
      </c>
      <c r="H525" t="s">
        <v>33</v>
      </c>
      <c r="O525">
        <v>403</v>
      </c>
      <c r="P525" t="s">
        <v>1763</v>
      </c>
      <c r="Q525">
        <v>1000</v>
      </c>
      <c r="R525" t="s">
        <v>1785</v>
      </c>
      <c r="S525" t="s">
        <v>1764</v>
      </c>
      <c r="T525" t="s">
        <v>145</v>
      </c>
      <c r="U525">
        <v>0</v>
      </c>
    </row>
    <row r="526" spans="3:21" x14ac:dyDescent="0.3">
      <c r="C526" t="s">
        <v>1793</v>
      </c>
      <c r="D526" s="36">
        <v>46020</v>
      </c>
      <c r="E526" t="str">
        <f>IFERROR(VLOOKUP(A526,'Future et co'!A10:E5632,5,TRUE),"not found")</f>
        <v>not found</v>
      </c>
      <c r="F526" t="str">
        <f>IFERROR(VLOOKUP(A526,'Future et co'!CG11:CH10009,2,TRUE),"")</f>
        <v/>
      </c>
      <c r="G526">
        <v>124</v>
      </c>
      <c r="H526" t="s">
        <v>33</v>
      </c>
      <c r="O526">
        <v>403</v>
      </c>
      <c r="P526" t="s">
        <v>1763</v>
      </c>
      <c r="Q526">
        <v>1000</v>
      </c>
      <c r="R526" t="s">
        <v>1785</v>
      </c>
      <c r="S526" t="s">
        <v>1764</v>
      </c>
      <c r="T526" t="s">
        <v>145</v>
      </c>
      <c r="U526">
        <v>0</v>
      </c>
    </row>
    <row r="527" spans="3:21" x14ac:dyDescent="0.3">
      <c r="C527" t="s">
        <v>1793</v>
      </c>
      <c r="D527" s="36">
        <v>46020</v>
      </c>
      <c r="E527" t="str">
        <f>IFERROR(VLOOKUP(A527,'Future et co'!A10:E5632,5,TRUE),"not found")</f>
        <v>not found</v>
      </c>
      <c r="F527" t="str">
        <f>IFERROR(VLOOKUP(A527,'Future et co'!CG11:CH10009,2,TRUE),"")</f>
        <v/>
      </c>
      <c r="G527">
        <v>124</v>
      </c>
      <c r="H527" t="s">
        <v>33</v>
      </c>
      <c r="O527">
        <v>403</v>
      </c>
      <c r="P527" t="s">
        <v>1763</v>
      </c>
      <c r="Q527">
        <v>1000</v>
      </c>
      <c r="R527" t="s">
        <v>1785</v>
      </c>
      <c r="S527" t="s">
        <v>1764</v>
      </c>
      <c r="T527" t="s">
        <v>145</v>
      </c>
      <c r="U527">
        <v>0</v>
      </c>
    </row>
    <row r="528" spans="3:21" x14ac:dyDescent="0.3">
      <c r="C528" t="s">
        <v>1793</v>
      </c>
      <c r="D528" s="36">
        <v>46020</v>
      </c>
      <c r="E528" t="str">
        <f>IFERROR(VLOOKUP(A528,'Future et co'!A10:E5632,5,TRUE),"not found")</f>
        <v>not found</v>
      </c>
      <c r="F528" t="str">
        <f>IFERROR(VLOOKUP(A528,'Future et co'!CG11:CH10009,2,TRUE),"")</f>
        <v/>
      </c>
      <c r="G528">
        <v>124</v>
      </c>
      <c r="H528" t="s">
        <v>33</v>
      </c>
      <c r="O528">
        <v>403</v>
      </c>
      <c r="P528" t="s">
        <v>1763</v>
      </c>
      <c r="Q528">
        <v>1000</v>
      </c>
      <c r="R528" t="s">
        <v>1785</v>
      </c>
      <c r="S528" t="s">
        <v>1764</v>
      </c>
      <c r="T528" t="s">
        <v>145</v>
      </c>
      <c r="U528">
        <v>0</v>
      </c>
    </row>
    <row r="529" spans="3:21" x14ac:dyDescent="0.3">
      <c r="C529" t="s">
        <v>1793</v>
      </c>
      <c r="D529" s="36">
        <v>46020</v>
      </c>
      <c r="E529" t="str">
        <f>IFERROR(VLOOKUP(A529,'Future et co'!A10:E5632,5,TRUE),"not found")</f>
        <v>not found</v>
      </c>
      <c r="F529" t="str">
        <f>IFERROR(VLOOKUP(A529,'Future et co'!CG11:CH10009,2,TRUE),"")</f>
        <v/>
      </c>
      <c r="G529">
        <v>124</v>
      </c>
      <c r="H529" t="s">
        <v>33</v>
      </c>
      <c r="O529">
        <v>403</v>
      </c>
      <c r="P529" t="s">
        <v>1763</v>
      </c>
      <c r="Q529">
        <v>1000</v>
      </c>
      <c r="R529" t="s">
        <v>1785</v>
      </c>
      <c r="S529" t="s">
        <v>1764</v>
      </c>
      <c r="T529" t="s">
        <v>145</v>
      </c>
      <c r="U529">
        <v>0</v>
      </c>
    </row>
    <row r="530" spans="3:21" x14ac:dyDescent="0.3">
      <c r="C530" t="s">
        <v>1793</v>
      </c>
      <c r="D530" s="36">
        <v>46020</v>
      </c>
      <c r="E530" t="str">
        <f>IFERROR(VLOOKUP(A530,'Future et co'!A10:E5632,5,TRUE),"not found")</f>
        <v>not found</v>
      </c>
      <c r="F530" t="str">
        <f>IFERROR(VLOOKUP(A530,'Future et co'!CG11:CH10009,2,TRUE),"")</f>
        <v/>
      </c>
      <c r="G530">
        <v>124</v>
      </c>
      <c r="H530" t="s">
        <v>33</v>
      </c>
      <c r="O530">
        <v>403</v>
      </c>
      <c r="P530" t="s">
        <v>1763</v>
      </c>
      <c r="Q530">
        <v>1000</v>
      </c>
      <c r="R530" t="s">
        <v>1785</v>
      </c>
      <c r="S530" t="s">
        <v>1764</v>
      </c>
      <c r="T530" t="s">
        <v>145</v>
      </c>
      <c r="U530">
        <v>0</v>
      </c>
    </row>
    <row r="531" spans="3:21" x14ac:dyDescent="0.3">
      <c r="C531" t="s">
        <v>1793</v>
      </c>
      <c r="D531" s="36">
        <v>46020</v>
      </c>
      <c r="E531" t="str">
        <f>IFERROR(VLOOKUP(A531,'Future et co'!A10:E5632,5,TRUE),"not found")</f>
        <v>not found</v>
      </c>
      <c r="F531" t="str">
        <f>IFERROR(VLOOKUP(A531,'Future et co'!CG11:CH10009,2,TRUE),"")</f>
        <v/>
      </c>
      <c r="G531">
        <v>124</v>
      </c>
      <c r="H531" t="s">
        <v>33</v>
      </c>
      <c r="O531">
        <v>403</v>
      </c>
      <c r="P531" t="s">
        <v>1763</v>
      </c>
      <c r="Q531">
        <v>1000</v>
      </c>
      <c r="R531" t="s">
        <v>1785</v>
      </c>
      <c r="S531" t="s">
        <v>1764</v>
      </c>
      <c r="T531" t="s">
        <v>145</v>
      </c>
      <c r="U531">
        <v>0</v>
      </c>
    </row>
    <row r="532" spans="3:21" x14ac:dyDescent="0.3">
      <c r="C532" t="s">
        <v>1793</v>
      </c>
      <c r="D532" s="36">
        <v>46020</v>
      </c>
      <c r="E532" t="str">
        <f>IFERROR(VLOOKUP(A532,'Future et co'!A10:E5632,5,TRUE),"not found")</f>
        <v>not found</v>
      </c>
      <c r="F532" t="str">
        <f>IFERROR(VLOOKUP(A532,'Future et co'!CG11:CH10009,2,TRUE),"")</f>
        <v/>
      </c>
      <c r="G532">
        <v>124</v>
      </c>
      <c r="H532" t="s">
        <v>33</v>
      </c>
      <c r="O532">
        <v>403</v>
      </c>
      <c r="P532" t="s">
        <v>1763</v>
      </c>
      <c r="Q532">
        <v>1000</v>
      </c>
      <c r="R532" t="s">
        <v>1785</v>
      </c>
      <c r="S532" t="s">
        <v>1764</v>
      </c>
      <c r="T532" t="s">
        <v>145</v>
      </c>
      <c r="U532">
        <v>0</v>
      </c>
    </row>
    <row r="533" spans="3:21" x14ac:dyDescent="0.3">
      <c r="C533" t="s">
        <v>1793</v>
      </c>
      <c r="D533" s="36">
        <v>46020</v>
      </c>
      <c r="E533" t="str">
        <f>IFERROR(VLOOKUP(A533,'Future et co'!A10:E5632,5,TRUE),"not found")</f>
        <v>not found</v>
      </c>
      <c r="F533" t="str">
        <f>IFERROR(VLOOKUP(A533,'Future et co'!CG11:CH10009,2,TRUE),"")</f>
        <v/>
      </c>
      <c r="G533">
        <v>124</v>
      </c>
      <c r="H533" t="s">
        <v>33</v>
      </c>
      <c r="O533">
        <v>403</v>
      </c>
      <c r="P533" t="s">
        <v>1763</v>
      </c>
      <c r="Q533">
        <v>1000</v>
      </c>
      <c r="R533" t="s">
        <v>1785</v>
      </c>
      <c r="S533" t="s">
        <v>1764</v>
      </c>
      <c r="T533" t="s">
        <v>145</v>
      </c>
      <c r="U533">
        <v>0</v>
      </c>
    </row>
    <row r="534" spans="3:21" x14ac:dyDescent="0.3">
      <c r="C534" t="s">
        <v>1793</v>
      </c>
      <c r="D534" s="36">
        <v>46020</v>
      </c>
      <c r="E534" t="str">
        <f>IFERROR(VLOOKUP(A534,'Future et co'!A10:E5632,5,TRUE),"not found")</f>
        <v>not found</v>
      </c>
      <c r="F534" t="str">
        <f>IFERROR(VLOOKUP(A534,'Future et co'!CG11:CH10009,2,TRUE),"")</f>
        <v/>
      </c>
      <c r="G534">
        <v>124</v>
      </c>
      <c r="H534" t="s">
        <v>33</v>
      </c>
      <c r="O534">
        <v>403</v>
      </c>
      <c r="P534" t="s">
        <v>1763</v>
      </c>
      <c r="Q534">
        <v>1000</v>
      </c>
      <c r="R534" t="s">
        <v>1785</v>
      </c>
      <c r="S534" t="s">
        <v>1764</v>
      </c>
      <c r="T534" t="s">
        <v>145</v>
      </c>
      <c r="U534">
        <v>0</v>
      </c>
    </row>
    <row r="535" spans="3:21" x14ac:dyDescent="0.3">
      <c r="C535" t="s">
        <v>1793</v>
      </c>
      <c r="D535" s="36">
        <v>46020</v>
      </c>
      <c r="E535" t="str">
        <f>IFERROR(VLOOKUP(A535,'Future et co'!A10:E5632,5,TRUE),"not found")</f>
        <v>not found</v>
      </c>
      <c r="F535" t="str">
        <f>IFERROR(VLOOKUP(A535,'Future et co'!CG11:CH10009,2,TRUE),"")</f>
        <v/>
      </c>
      <c r="G535">
        <v>124</v>
      </c>
      <c r="H535" t="s">
        <v>33</v>
      </c>
      <c r="O535">
        <v>403</v>
      </c>
      <c r="P535" t="s">
        <v>1763</v>
      </c>
      <c r="Q535">
        <v>1000</v>
      </c>
      <c r="R535" t="s">
        <v>1785</v>
      </c>
      <c r="S535" t="s">
        <v>1764</v>
      </c>
      <c r="T535" t="s">
        <v>145</v>
      </c>
      <c r="U535">
        <v>0</v>
      </c>
    </row>
    <row r="536" spans="3:21" x14ac:dyDescent="0.3">
      <c r="C536" t="s">
        <v>1793</v>
      </c>
      <c r="D536" s="36">
        <v>46020</v>
      </c>
      <c r="E536" t="str">
        <f>IFERROR(VLOOKUP(A536,'Future et co'!A10:E5632,5,TRUE),"not found")</f>
        <v>not found</v>
      </c>
      <c r="F536" t="str">
        <f>IFERROR(VLOOKUP(A536,'Future et co'!CG11:CH10009,2,TRUE),"")</f>
        <v/>
      </c>
      <c r="G536">
        <v>124</v>
      </c>
      <c r="H536" t="s">
        <v>33</v>
      </c>
      <c r="O536">
        <v>403</v>
      </c>
      <c r="P536" t="s">
        <v>1763</v>
      </c>
      <c r="Q536">
        <v>1000</v>
      </c>
      <c r="R536" t="s">
        <v>1785</v>
      </c>
      <c r="S536" t="s">
        <v>1764</v>
      </c>
      <c r="T536" t="s">
        <v>145</v>
      </c>
      <c r="U536">
        <v>0</v>
      </c>
    </row>
    <row r="537" spans="3:21" x14ac:dyDescent="0.3">
      <c r="C537" t="s">
        <v>1793</v>
      </c>
      <c r="D537" s="36">
        <v>46020</v>
      </c>
      <c r="E537" t="str">
        <f>IFERROR(VLOOKUP(A537,'Future et co'!A10:E5632,5,TRUE),"not found")</f>
        <v>not found</v>
      </c>
      <c r="F537" t="str">
        <f>IFERROR(VLOOKUP(A537,'Future et co'!CG11:CH10009,2,TRUE),"")</f>
        <v/>
      </c>
      <c r="G537">
        <v>124</v>
      </c>
      <c r="H537" t="s">
        <v>33</v>
      </c>
      <c r="O537">
        <v>403</v>
      </c>
      <c r="P537" t="s">
        <v>1763</v>
      </c>
      <c r="Q537">
        <v>1000</v>
      </c>
      <c r="R537" t="s">
        <v>1785</v>
      </c>
      <c r="S537" t="s">
        <v>1764</v>
      </c>
      <c r="T537" t="s">
        <v>145</v>
      </c>
      <c r="U537">
        <v>0</v>
      </c>
    </row>
    <row r="538" spans="3:21" x14ac:dyDescent="0.3">
      <c r="C538" t="s">
        <v>1793</v>
      </c>
      <c r="D538" s="36">
        <v>46020</v>
      </c>
      <c r="E538" t="str">
        <f>IFERROR(VLOOKUP(A538,'Future et co'!A10:E5632,5,TRUE),"not found")</f>
        <v>not found</v>
      </c>
      <c r="F538" t="str">
        <f>IFERROR(VLOOKUP(A538,'Future et co'!CG11:CH10009,2,TRUE),"")</f>
        <v/>
      </c>
      <c r="G538">
        <v>124</v>
      </c>
      <c r="H538" t="s">
        <v>33</v>
      </c>
      <c r="O538">
        <v>403</v>
      </c>
      <c r="P538" t="s">
        <v>1763</v>
      </c>
      <c r="Q538">
        <v>1000</v>
      </c>
      <c r="R538" t="s">
        <v>1785</v>
      </c>
      <c r="S538" t="s">
        <v>1764</v>
      </c>
      <c r="T538" t="s">
        <v>145</v>
      </c>
      <c r="U538">
        <v>0</v>
      </c>
    </row>
    <row r="539" spans="3:21" x14ac:dyDescent="0.3">
      <c r="C539" t="s">
        <v>1793</v>
      </c>
      <c r="D539" s="36">
        <v>46020</v>
      </c>
      <c r="E539" t="str">
        <f>IFERROR(VLOOKUP(A539,'Future et co'!A10:E5632,5,TRUE),"not found")</f>
        <v>not found</v>
      </c>
      <c r="F539" t="str">
        <f>IFERROR(VLOOKUP(A539,'Future et co'!CG11:CH10009,2,TRUE),"")</f>
        <v/>
      </c>
      <c r="G539">
        <v>124</v>
      </c>
      <c r="H539" t="s">
        <v>33</v>
      </c>
      <c r="O539">
        <v>403</v>
      </c>
      <c r="P539" t="s">
        <v>1763</v>
      </c>
      <c r="Q539">
        <v>1000</v>
      </c>
      <c r="R539" t="s">
        <v>1785</v>
      </c>
      <c r="S539" t="s">
        <v>1764</v>
      </c>
      <c r="T539" t="s">
        <v>145</v>
      </c>
      <c r="U539">
        <v>0</v>
      </c>
    </row>
    <row r="540" spans="3:21" x14ac:dyDescent="0.3">
      <c r="C540" t="s">
        <v>1793</v>
      </c>
      <c r="D540" s="36">
        <v>46020</v>
      </c>
      <c r="E540" t="str">
        <f>IFERROR(VLOOKUP(A540,'Future et co'!A10:E5632,5,TRUE),"not found")</f>
        <v>not found</v>
      </c>
      <c r="F540" t="str">
        <f>IFERROR(VLOOKUP(A540,'Future et co'!CG11:CH10009,2,TRUE),"")</f>
        <v/>
      </c>
      <c r="G540">
        <v>124</v>
      </c>
      <c r="H540" t="s">
        <v>33</v>
      </c>
      <c r="O540">
        <v>403</v>
      </c>
      <c r="P540" t="s">
        <v>1763</v>
      </c>
      <c r="Q540">
        <v>1000</v>
      </c>
      <c r="R540" t="s">
        <v>1785</v>
      </c>
      <c r="S540" t="s">
        <v>1764</v>
      </c>
      <c r="T540" t="s">
        <v>145</v>
      </c>
      <c r="U540">
        <v>0</v>
      </c>
    </row>
    <row r="541" spans="3:21" x14ac:dyDescent="0.3">
      <c r="C541" t="s">
        <v>1793</v>
      </c>
      <c r="D541" s="36">
        <v>46020</v>
      </c>
      <c r="E541" t="str">
        <f>IFERROR(VLOOKUP(A541,'Future et co'!A10:E5632,5,TRUE),"not found")</f>
        <v>not found</v>
      </c>
      <c r="F541" t="str">
        <f>IFERROR(VLOOKUP(A541,'Future et co'!CG11:CH10009,2,TRUE),"")</f>
        <v/>
      </c>
      <c r="G541">
        <v>124</v>
      </c>
      <c r="H541" t="s">
        <v>33</v>
      </c>
      <c r="O541">
        <v>403</v>
      </c>
      <c r="P541" t="s">
        <v>1763</v>
      </c>
      <c r="Q541">
        <v>1000</v>
      </c>
      <c r="R541" t="s">
        <v>1785</v>
      </c>
      <c r="S541" t="s">
        <v>1764</v>
      </c>
      <c r="T541" t="s">
        <v>145</v>
      </c>
      <c r="U541">
        <v>0</v>
      </c>
    </row>
    <row r="542" spans="3:21" x14ac:dyDescent="0.3">
      <c r="C542" t="s">
        <v>1793</v>
      </c>
      <c r="D542" s="36">
        <v>46020</v>
      </c>
      <c r="E542" t="str">
        <f>IFERROR(VLOOKUP(A542,'Future et co'!A10:E5632,5,TRUE),"not found")</f>
        <v>not found</v>
      </c>
      <c r="F542" t="str">
        <f>IFERROR(VLOOKUP(A542,'Future et co'!CG11:CH10009,2,TRUE),"")</f>
        <v/>
      </c>
      <c r="G542">
        <v>124</v>
      </c>
      <c r="H542" t="s">
        <v>33</v>
      </c>
      <c r="O542">
        <v>403</v>
      </c>
      <c r="P542" t="s">
        <v>1763</v>
      </c>
      <c r="Q542">
        <v>1000</v>
      </c>
      <c r="R542" t="s">
        <v>1785</v>
      </c>
      <c r="S542" t="s">
        <v>1764</v>
      </c>
      <c r="T542" t="s">
        <v>145</v>
      </c>
      <c r="U542">
        <v>0</v>
      </c>
    </row>
    <row r="543" spans="3:21" x14ac:dyDescent="0.3">
      <c r="C543" t="s">
        <v>1793</v>
      </c>
      <c r="D543" s="36">
        <v>46020</v>
      </c>
      <c r="E543" t="str">
        <f>IFERROR(VLOOKUP(A543,'Future et co'!A10:E5632,5,TRUE),"not found")</f>
        <v>not found</v>
      </c>
      <c r="F543" t="str">
        <f>IFERROR(VLOOKUP(A543,'Future et co'!CG11:CH10009,2,TRUE),"")</f>
        <v/>
      </c>
      <c r="G543">
        <v>124</v>
      </c>
      <c r="H543" t="s">
        <v>33</v>
      </c>
      <c r="O543">
        <v>403</v>
      </c>
      <c r="P543" t="s">
        <v>1763</v>
      </c>
      <c r="Q543">
        <v>1000</v>
      </c>
      <c r="R543" t="s">
        <v>1785</v>
      </c>
      <c r="S543" t="s">
        <v>1764</v>
      </c>
      <c r="T543" t="s">
        <v>145</v>
      </c>
      <c r="U543">
        <v>0</v>
      </c>
    </row>
    <row r="544" spans="3:21" x14ac:dyDescent="0.3">
      <c r="C544" t="s">
        <v>1793</v>
      </c>
      <c r="D544" s="36">
        <v>46020</v>
      </c>
      <c r="E544" t="str">
        <f>IFERROR(VLOOKUP(A544,'Future et co'!A10:E5632,5,TRUE),"not found")</f>
        <v>not found</v>
      </c>
      <c r="F544" t="str">
        <f>IFERROR(VLOOKUP(A544,'Future et co'!CG11:CH10009,2,TRUE),"")</f>
        <v/>
      </c>
      <c r="G544">
        <v>124</v>
      </c>
      <c r="H544" t="s">
        <v>33</v>
      </c>
      <c r="O544">
        <v>403</v>
      </c>
      <c r="P544" t="s">
        <v>1763</v>
      </c>
      <c r="Q544">
        <v>1000</v>
      </c>
      <c r="R544" t="s">
        <v>1785</v>
      </c>
      <c r="S544" t="s">
        <v>1764</v>
      </c>
      <c r="T544" t="s">
        <v>145</v>
      </c>
      <c r="U544">
        <v>0</v>
      </c>
    </row>
    <row r="545" spans="3:21" x14ac:dyDescent="0.3">
      <c r="C545" t="s">
        <v>1793</v>
      </c>
      <c r="D545" s="36">
        <v>46020</v>
      </c>
      <c r="E545" t="str">
        <f>IFERROR(VLOOKUP(A545,'Future et co'!A10:E5632,5,TRUE),"not found")</f>
        <v>not found</v>
      </c>
      <c r="F545" t="str">
        <f>IFERROR(VLOOKUP(A545,'Future et co'!CG11:CH10009,2,TRUE),"")</f>
        <v/>
      </c>
      <c r="G545">
        <v>124</v>
      </c>
      <c r="H545" t="s">
        <v>33</v>
      </c>
      <c r="O545">
        <v>403</v>
      </c>
      <c r="P545" t="s">
        <v>1763</v>
      </c>
      <c r="Q545">
        <v>1000</v>
      </c>
      <c r="R545" t="s">
        <v>1785</v>
      </c>
      <c r="S545" t="s">
        <v>1764</v>
      </c>
      <c r="T545" t="s">
        <v>145</v>
      </c>
      <c r="U545">
        <v>0</v>
      </c>
    </row>
    <row r="546" spans="3:21" x14ac:dyDescent="0.3">
      <c r="C546" t="s">
        <v>1793</v>
      </c>
      <c r="D546" s="36">
        <v>46020</v>
      </c>
      <c r="E546" t="str">
        <f>IFERROR(VLOOKUP(A546,'Future et co'!A10:E5632,5,TRUE),"not found")</f>
        <v>not found</v>
      </c>
      <c r="F546" t="str">
        <f>IFERROR(VLOOKUP(A546,'Future et co'!CG11:CH10009,2,TRUE),"")</f>
        <v/>
      </c>
      <c r="G546">
        <v>124</v>
      </c>
      <c r="H546" t="s">
        <v>33</v>
      </c>
      <c r="O546">
        <v>403</v>
      </c>
      <c r="P546" t="s">
        <v>1763</v>
      </c>
      <c r="Q546">
        <v>1000</v>
      </c>
      <c r="R546" t="s">
        <v>1785</v>
      </c>
      <c r="S546" t="s">
        <v>1764</v>
      </c>
      <c r="T546" t="s">
        <v>145</v>
      </c>
      <c r="U546">
        <v>0</v>
      </c>
    </row>
    <row r="547" spans="3:21" x14ac:dyDescent="0.3">
      <c r="C547" t="s">
        <v>1793</v>
      </c>
      <c r="D547" s="36">
        <v>46020</v>
      </c>
      <c r="E547" t="str">
        <f>IFERROR(VLOOKUP(A547,'Future et co'!A10:E5632,5,TRUE),"not found")</f>
        <v>not found</v>
      </c>
      <c r="F547" t="str">
        <f>IFERROR(VLOOKUP(A547,'Future et co'!CG11:CH10009,2,TRUE),"")</f>
        <v/>
      </c>
      <c r="G547">
        <v>124</v>
      </c>
      <c r="H547" t="s">
        <v>33</v>
      </c>
      <c r="O547">
        <v>403</v>
      </c>
      <c r="P547" t="s">
        <v>1763</v>
      </c>
      <c r="Q547">
        <v>1000</v>
      </c>
      <c r="R547" t="s">
        <v>1785</v>
      </c>
      <c r="S547" t="s">
        <v>1764</v>
      </c>
      <c r="T547" t="s">
        <v>145</v>
      </c>
      <c r="U547">
        <v>0</v>
      </c>
    </row>
    <row r="548" spans="3:21" x14ac:dyDescent="0.3">
      <c r="C548" t="s">
        <v>1793</v>
      </c>
      <c r="D548" s="36">
        <v>46020</v>
      </c>
      <c r="E548" t="str">
        <f>IFERROR(VLOOKUP(A548,'Future et co'!A10:E5632,5,TRUE),"not found")</f>
        <v>not found</v>
      </c>
      <c r="F548" t="str">
        <f>IFERROR(VLOOKUP(A548,'Future et co'!CG11:CH10009,2,TRUE),"")</f>
        <v/>
      </c>
      <c r="G548">
        <v>124</v>
      </c>
      <c r="H548" t="s">
        <v>33</v>
      </c>
      <c r="O548">
        <v>403</v>
      </c>
      <c r="P548" t="s">
        <v>1763</v>
      </c>
      <c r="Q548">
        <v>1000</v>
      </c>
      <c r="R548" t="s">
        <v>1785</v>
      </c>
      <c r="S548" t="s">
        <v>1764</v>
      </c>
      <c r="T548" t="s">
        <v>145</v>
      </c>
      <c r="U548">
        <v>0</v>
      </c>
    </row>
    <row r="549" spans="3:21" x14ac:dyDescent="0.3">
      <c r="C549" t="s">
        <v>1793</v>
      </c>
      <c r="D549" s="36">
        <v>46020</v>
      </c>
      <c r="E549" t="str">
        <f>IFERROR(VLOOKUP(A549,'Future et co'!A10:E5632,5,TRUE),"not found")</f>
        <v>not found</v>
      </c>
      <c r="F549" t="str">
        <f>IFERROR(VLOOKUP(A549,'Future et co'!CG11:CH10009,2,TRUE),"")</f>
        <v/>
      </c>
      <c r="G549">
        <v>124</v>
      </c>
      <c r="H549" t="s">
        <v>33</v>
      </c>
      <c r="O549">
        <v>403</v>
      </c>
      <c r="P549" t="s">
        <v>1763</v>
      </c>
      <c r="Q549">
        <v>1000</v>
      </c>
      <c r="R549" t="s">
        <v>1785</v>
      </c>
      <c r="S549" t="s">
        <v>1764</v>
      </c>
      <c r="T549" t="s">
        <v>145</v>
      </c>
      <c r="U549">
        <v>0</v>
      </c>
    </row>
    <row r="550" spans="3:21" x14ac:dyDescent="0.3">
      <c r="C550" t="s">
        <v>1793</v>
      </c>
      <c r="D550" s="36">
        <v>46020</v>
      </c>
      <c r="E550" t="str">
        <f>IFERROR(VLOOKUP(A550,'Future et co'!A10:E5632,5,TRUE),"not found")</f>
        <v>not found</v>
      </c>
      <c r="F550" t="str">
        <f>IFERROR(VLOOKUP(A550,'Future et co'!CG11:CH10009,2,TRUE),"")</f>
        <v/>
      </c>
      <c r="G550">
        <v>124</v>
      </c>
      <c r="H550" t="s">
        <v>33</v>
      </c>
      <c r="O550">
        <v>403</v>
      </c>
      <c r="P550" t="s">
        <v>1763</v>
      </c>
      <c r="Q550">
        <v>1000</v>
      </c>
      <c r="R550" t="s">
        <v>1785</v>
      </c>
      <c r="S550" t="s">
        <v>1764</v>
      </c>
      <c r="T550" t="s">
        <v>145</v>
      </c>
      <c r="U550">
        <v>0</v>
      </c>
    </row>
    <row r="551" spans="3:21" x14ac:dyDescent="0.3">
      <c r="C551" t="s">
        <v>1793</v>
      </c>
      <c r="D551" s="36">
        <v>46020</v>
      </c>
      <c r="E551" t="str">
        <f>IFERROR(VLOOKUP(A551,'Future et co'!A10:E5632,5,TRUE),"not found")</f>
        <v>not found</v>
      </c>
      <c r="F551" t="str">
        <f>IFERROR(VLOOKUP(A551,'Future et co'!CG11:CH10009,2,TRUE),"")</f>
        <v/>
      </c>
      <c r="G551">
        <v>124</v>
      </c>
      <c r="H551" t="s">
        <v>33</v>
      </c>
      <c r="O551">
        <v>403</v>
      </c>
      <c r="P551" t="s">
        <v>1763</v>
      </c>
      <c r="Q551">
        <v>1000</v>
      </c>
      <c r="R551" t="s">
        <v>1785</v>
      </c>
      <c r="S551" t="s">
        <v>1764</v>
      </c>
      <c r="T551" t="s">
        <v>145</v>
      </c>
      <c r="U551">
        <v>0</v>
      </c>
    </row>
    <row r="552" spans="3:21" x14ac:dyDescent="0.3">
      <c r="C552" t="s">
        <v>1793</v>
      </c>
      <c r="D552" s="36">
        <v>46020</v>
      </c>
      <c r="E552" t="str">
        <f>IFERROR(VLOOKUP(A552,'Future et co'!A10:E5632,5,TRUE),"not found")</f>
        <v>not found</v>
      </c>
      <c r="F552" t="str">
        <f>IFERROR(VLOOKUP(A552,'Future et co'!CG11:CH10009,2,TRUE),"")</f>
        <v/>
      </c>
      <c r="G552">
        <v>124</v>
      </c>
      <c r="H552" t="s">
        <v>33</v>
      </c>
      <c r="O552">
        <v>403</v>
      </c>
      <c r="P552" t="s">
        <v>1763</v>
      </c>
      <c r="Q552">
        <v>1000</v>
      </c>
      <c r="R552" t="s">
        <v>1785</v>
      </c>
      <c r="S552" t="s">
        <v>1764</v>
      </c>
      <c r="T552" t="s">
        <v>145</v>
      </c>
      <c r="U552">
        <v>0</v>
      </c>
    </row>
    <row r="553" spans="3:21" x14ac:dyDescent="0.3">
      <c r="C553" t="s">
        <v>1793</v>
      </c>
      <c r="D553" s="36">
        <v>46020</v>
      </c>
      <c r="E553" t="str">
        <f>IFERROR(VLOOKUP(A553,'Future et co'!A10:E5632,5,TRUE),"not found")</f>
        <v>not found</v>
      </c>
      <c r="F553" t="str">
        <f>IFERROR(VLOOKUP(A553,'Future et co'!CG11:CH10009,2,TRUE),"")</f>
        <v/>
      </c>
      <c r="G553">
        <v>124</v>
      </c>
      <c r="H553" t="s">
        <v>33</v>
      </c>
      <c r="O553">
        <v>403</v>
      </c>
      <c r="P553" t="s">
        <v>1763</v>
      </c>
      <c r="Q553">
        <v>1000</v>
      </c>
      <c r="R553" t="s">
        <v>1785</v>
      </c>
      <c r="S553" t="s">
        <v>1764</v>
      </c>
      <c r="T553" t="s">
        <v>145</v>
      </c>
      <c r="U553">
        <v>0</v>
      </c>
    </row>
    <row r="554" spans="3:21" x14ac:dyDescent="0.3">
      <c r="C554" t="s">
        <v>1793</v>
      </c>
      <c r="D554" s="36">
        <v>46020</v>
      </c>
      <c r="E554" t="str">
        <f>IFERROR(VLOOKUP(A554,'Future et co'!A10:E5632,5,TRUE),"not found")</f>
        <v>not found</v>
      </c>
      <c r="F554" t="str">
        <f>IFERROR(VLOOKUP(A554,'Future et co'!CG11:CH10009,2,TRUE),"")</f>
        <v/>
      </c>
      <c r="G554">
        <v>124</v>
      </c>
      <c r="H554" t="s">
        <v>33</v>
      </c>
      <c r="O554">
        <v>403</v>
      </c>
      <c r="P554" t="s">
        <v>1763</v>
      </c>
      <c r="Q554">
        <v>1000</v>
      </c>
      <c r="R554" t="s">
        <v>1785</v>
      </c>
      <c r="S554" t="s">
        <v>1764</v>
      </c>
      <c r="T554" t="s">
        <v>145</v>
      </c>
      <c r="U554">
        <v>0</v>
      </c>
    </row>
    <row r="555" spans="3:21" x14ac:dyDescent="0.3">
      <c r="C555" t="s">
        <v>1793</v>
      </c>
      <c r="D555" s="36">
        <v>46020</v>
      </c>
      <c r="E555" t="str">
        <f>IFERROR(VLOOKUP(A555,'Future et co'!A10:E5632,5,TRUE),"not found")</f>
        <v>not found</v>
      </c>
      <c r="F555" t="str">
        <f>IFERROR(VLOOKUP(A555,'Future et co'!CG11:CH10009,2,TRUE),"")</f>
        <v/>
      </c>
      <c r="G555">
        <v>124</v>
      </c>
      <c r="H555" t="s">
        <v>33</v>
      </c>
      <c r="O555">
        <v>403</v>
      </c>
      <c r="P555" t="s">
        <v>1763</v>
      </c>
      <c r="Q555">
        <v>1000</v>
      </c>
      <c r="R555" t="s">
        <v>1785</v>
      </c>
      <c r="S555" t="s">
        <v>1764</v>
      </c>
      <c r="T555" t="s">
        <v>145</v>
      </c>
      <c r="U555">
        <v>0</v>
      </c>
    </row>
    <row r="556" spans="3:21" x14ac:dyDescent="0.3">
      <c r="C556" t="s">
        <v>1793</v>
      </c>
      <c r="D556" s="36">
        <v>46020</v>
      </c>
      <c r="E556" t="str">
        <f>IFERROR(VLOOKUP(A556,'Future et co'!A10:E5632,5,TRUE),"not found")</f>
        <v>not found</v>
      </c>
      <c r="F556" t="str">
        <f>IFERROR(VLOOKUP(A556,'Future et co'!CG11:CH10009,2,TRUE),"")</f>
        <v/>
      </c>
      <c r="G556">
        <v>124</v>
      </c>
      <c r="H556" t="s">
        <v>33</v>
      </c>
      <c r="O556">
        <v>403</v>
      </c>
      <c r="P556" t="s">
        <v>1763</v>
      </c>
      <c r="Q556">
        <v>1000</v>
      </c>
      <c r="R556" t="s">
        <v>1785</v>
      </c>
      <c r="S556" t="s">
        <v>1764</v>
      </c>
      <c r="T556" t="s">
        <v>145</v>
      </c>
      <c r="U556">
        <v>0</v>
      </c>
    </row>
    <row r="557" spans="3:21" x14ac:dyDescent="0.3">
      <c r="C557" t="s">
        <v>1793</v>
      </c>
      <c r="D557" s="36">
        <v>46020</v>
      </c>
      <c r="E557" t="str">
        <f>IFERROR(VLOOKUP(A557,'Future et co'!A10:E5632,5,TRUE),"not found")</f>
        <v>not found</v>
      </c>
      <c r="F557" t="str">
        <f>IFERROR(VLOOKUP(A557,'Future et co'!CG11:CH10009,2,TRUE),"")</f>
        <v/>
      </c>
      <c r="G557">
        <v>124</v>
      </c>
      <c r="H557" t="s">
        <v>33</v>
      </c>
      <c r="O557">
        <v>403</v>
      </c>
      <c r="P557" t="s">
        <v>1763</v>
      </c>
      <c r="Q557">
        <v>1000</v>
      </c>
      <c r="R557" t="s">
        <v>1785</v>
      </c>
      <c r="S557" t="s">
        <v>1764</v>
      </c>
      <c r="T557" t="s">
        <v>145</v>
      </c>
      <c r="U557">
        <v>0</v>
      </c>
    </row>
    <row r="558" spans="3:21" x14ac:dyDescent="0.3">
      <c r="C558" t="s">
        <v>1793</v>
      </c>
      <c r="D558" s="36">
        <v>46020</v>
      </c>
      <c r="E558" t="str">
        <f>IFERROR(VLOOKUP(A558,'Future et co'!A10:E5632,5,TRUE),"not found")</f>
        <v>not found</v>
      </c>
      <c r="F558" t="str">
        <f>IFERROR(VLOOKUP(A558,'Future et co'!CG11:CH10009,2,TRUE),"")</f>
        <v/>
      </c>
      <c r="G558">
        <v>124</v>
      </c>
      <c r="H558" t="s">
        <v>33</v>
      </c>
      <c r="O558">
        <v>403</v>
      </c>
      <c r="P558" t="s">
        <v>1763</v>
      </c>
      <c r="Q558">
        <v>1000</v>
      </c>
      <c r="R558" t="s">
        <v>1785</v>
      </c>
      <c r="S558" t="s">
        <v>1764</v>
      </c>
      <c r="T558" t="s">
        <v>145</v>
      </c>
      <c r="U558">
        <v>0</v>
      </c>
    </row>
    <row r="559" spans="3:21" x14ac:dyDescent="0.3">
      <c r="C559" t="s">
        <v>1793</v>
      </c>
      <c r="D559" s="36">
        <v>46020</v>
      </c>
      <c r="E559" t="str">
        <f>IFERROR(VLOOKUP(A559,'Future et co'!A10:E5632,5,TRUE),"not found")</f>
        <v>not found</v>
      </c>
      <c r="F559" t="str">
        <f>IFERROR(VLOOKUP(A559,'Future et co'!CG11:CH10009,2,TRUE),"")</f>
        <v/>
      </c>
      <c r="G559">
        <v>124</v>
      </c>
      <c r="H559" t="s">
        <v>33</v>
      </c>
      <c r="O559">
        <v>403</v>
      </c>
      <c r="P559" t="s">
        <v>1763</v>
      </c>
      <c r="Q559">
        <v>1000</v>
      </c>
      <c r="R559" t="s">
        <v>1785</v>
      </c>
      <c r="S559" t="s">
        <v>1764</v>
      </c>
      <c r="T559" t="s">
        <v>145</v>
      </c>
      <c r="U559">
        <v>0</v>
      </c>
    </row>
    <row r="560" spans="3:21" x14ac:dyDescent="0.3">
      <c r="C560" t="s">
        <v>1793</v>
      </c>
      <c r="D560" s="36">
        <v>46020</v>
      </c>
      <c r="E560" t="str">
        <f>IFERROR(VLOOKUP(A560,'Future et co'!A10:E5632,5,TRUE),"not found")</f>
        <v>not found</v>
      </c>
      <c r="F560" t="str">
        <f>IFERROR(VLOOKUP(A560,'Future et co'!CG11:CH10009,2,TRUE),"")</f>
        <v/>
      </c>
      <c r="G560">
        <v>124</v>
      </c>
      <c r="H560" t="s">
        <v>33</v>
      </c>
      <c r="O560">
        <v>403</v>
      </c>
      <c r="P560" t="s">
        <v>1763</v>
      </c>
      <c r="Q560">
        <v>1000</v>
      </c>
      <c r="R560" t="s">
        <v>1785</v>
      </c>
      <c r="S560" t="s">
        <v>1764</v>
      </c>
      <c r="T560" t="s">
        <v>145</v>
      </c>
      <c r="U560">
        <v>0</v>
      </c>
    </row>
    <row r="561" spans="3:21" x14ac:dyDescent="0.3">
      <c r="C561" t="s">
        <v>1793</v>
      </c>
      <c r="D561" s="36">
        <v>46020</v>
      </c>
      <c r="E561" t="str">
        <f>IFERROR(VLOOKUP(A561,'Future et co'!A10:E5632,5,TRUE),"not found")</f>
        <v>not found</v>
      </c>
      <c r="F561" t="str">
        <f>IFERROR(VLOOKUP(A561,'Future et co'!CG11:CH10009,2,TRUE),"")</f>
        <v/>
      </c>
      <c r="G561">
        <v>124</v>
      </c>
      <c r="H561" t="s">
        <v>33</v>
      </c>
      <c r="O561">
        <v>403</v>
      </c>
      <c r="P561" t="s">
        <v>1763</v>
      </c>
      <c r="Q561">
        <v>1000</v>
      </c>
      <c r="R561" t="s">
        <v>1785</v>
      </c>
      <c r="S561" t="s">
        <v>1764</v>
      </c>
      <c r="T561" t="s">
        <v>145</v>
      </c>
      <c r="U561">
        <v>0</v>
      </c>
    </row>
    <row r="562" spans="3:21" x14ac:dyDescent="0.3">
      <c r="C562" t="s">
        <v>1793</v>
      </c>
      <c r="D562" s="36">
        <v>46020</v>
      </c>
      <c r="E562" t="str">
        <f>IFERROR(VLOOKUP(A562,'Future et co'!A10:E5632,5,TRUE),"not found")</f>
        <v>not found</v>
      </c>
      <c r="F562" t="str">
        <f>IFERROR(VLOOKUP(A562,'Future et co'!CG11:CH10009,2,TRUE),"")</f>
        <v/>
      </c>
      <c r="G562">
        <v>124</v>
      </c>
      <c r="H562" t="s">
        <v>33</v>
      </c>
      <c r="O562">
        <v>403</v>
      </c>
      <c r="P562" t="s">
        <v>1763</v>
      </c>
      <c r="Q562">
        <v>1000</v>
      </c>
      <c r="R562" t="s">
        <v>1785</v>
      </c>
      <c r="S562" t="s">
        <v>1764</v>
      </c>
      <c r="T562" t="s">
        <v>145</v>
      </c>
      <c r="U562">
        <v>0</v>
      </c>
    </row>
    <row r="563" spans="3:21" x14ac:dyDescent="0.3">
      <c r="C563" t="s">
        <v>1793</v>
      </c>
      <c r="D563" s="36">
        <v>46020</v>
      </c>
      <c r="E563" t="str">
        <f>IFERROR(VLOOKUP(A563,'Future et co'!A10:E5632,5,TRUE),"not found")</f>
        <v>not found</v>
      </c>
      <c r="F563" t="str">
        <f>IFERROR(VLOOKUP(A563,'Future et co'!CG11:CH10009,2,TRUE),"")</f>
        <v/>
      </c>
      <c r="G563">
        <v>124</v>
      </c>
      <c r="H563" t="s">
        <v>33</v>
      </c>
      <c r="O563">
        <v>403</v>
      </c>
      <c r="P563" t="s">
        <v>1763</v>
      </c>
      <c r="Q563">
        <v>1000</v>
      </c>
      <c r="R563" t="s">
        <v>1785</v>
      </c>
      <c r="S563" t="s">
        <v>1764</v>
      </c>
      <c r="T563" t="s">
        <v>145</v>
      </c>
      <c r="U563">
        <v>0</v>
      </c>
    </row>
    <row r="564" spans="3:21" x14ac:dyDescent="0.3">
      <c r="C564" t="s">
        <v>1793</v>
      </c>
      <c r="D564" s="36">
        <v>46020</v>
      </c>
      <c r="E564" t="str">
        <f>IFERROR(VLOOKUP(A564,'Future et co'!A10:E5632,5,TRUE),"not found")</f>
        <v>not found</v>
      </c>
      <c r="F564" t="str">
        <f>IFERROR(VLOOKUP(A564,'Future et co'!CG11:CH10009,2,TRUE),"")</f>
        <v/>
      </c>
      <c r="G564">
        <v>124</v>
      </c>
      <c r="H564" t="s">
        <v>33</v>
      </c>
      <c r="O564">
        <v>403</v>
      </c>
      <c r="P564" t="s">
        <v>1763</v>
      </c>
      <c r="Q564">
        <v>1000</v>
      </c>
      <c r="R564" t="s">
        <v>1785</v>
      </c>
      <c r="S564" t="s">
        <v>1764</v>
      </c>
      <c r="T564" t="s">
        <v>145</v>
      </c>
      <c r="U564">
        <v>0</v>
      </c>
    </row>
    <row r="565" spans="3:21" x14ac:dyDescent="0.3">
      <c r="C565" t="s">
        <v>1793</v>
      </c>
      <c r="D565" s="36">
        <v>46020</v>
      </c>
      <c r="E565" t="str">
        <f>IFERROR(VLOOKUP(A565,'Future et co'!A10:E5632,5,TRUE),"not found")</f>
        <v>not found</v>
      </c>
      <c r="F565" t="str">
        <f>IFERROR(VLOOKUP(A565,'Future et co'!CG11:CH10009,2,TRUE),"")</f>
        <v/>
      </c>
      <c r="G565">
        <v>124</v>
      </c>
      <c r="H565" t="s">
        <v>33</v>
      </c>
      <c r="O565">
        <v>403</v>
      </c>
      <c r="P565" t="s">
        <v>1763</v>
      </c>
      <c r="Q565">
        <v>1000</v>
      </c>
      <c r="R565" t="s">
        <v>1785</v>
      </c>
      <c r="S565" t="s">
        <v>1764</v>
      </c>
      <c r="T565" t="s">
        <v>145</v>
      </c>
      <c r="U565">
        <v>0</v>
      </c>
    </row>
    <row r="566" spans="3:21" x14ac:dyDescent="0.3">
      <c r="C566" t="s">
        <v>1793</v>
      </c>
      <c r="D566" s="36">
        <v>46020</v>
      </c>
      <c r="E566" t="str">
        <f>IFERROR(VLOOKUP(A566,'Future et co'!A10:E5632,5,TRUE),"not found")</f>
        <v>not found</v>
      </c>
      <c r="F566" t="str">
        <f>IFERROR(VLOOKUP(A566,'Future et co'!CG11:CH10009,2,TRUE),"")</f>
        <v/>
      </c>
      <c r="G566">
        <v>124</v>
      </c>
      <c r="H566" t="s">
        <v>33</v>
      </c>
      <c r="O566">
        <v>403</v>
      </c>
      <c r="P566" t="s">
        <v>1763</v>
      </c>
      <c r="Q566">
        <v>1000</v>
      </c>
      <c r="R566" t="s">
        <v>1785</v>
      </c>
      <c r="S566" t="s">
        <v>1764</v>
      </c>
      <c r="T566" t="s">
        <v>145</v>
      </c>
      <c r="U566">
        <v>0</v>
      </c>
    </row>
    <row r="567" spans="3:21" x14ac:dyDescent="0.3">
      <c r="C567" t="s">
        <v>1793</v>
      </c>
      <c r="D567" s="36">
        <v>46020</v>
      </c>
      <c r="E567" t="str">
        <f>IFERROR(VLOOKUP(A567,'Future et co'!A10:E5632,5,TRUE),"not found")</f>
        <v>not found</v>
      </c>
      <c r="F567" t="str">
        <f>IFERROR(VLOOKUP(A567,'Future et co'!CG11:CH10009,2,TRUE),"")</f>
        <v/>
      </c>
      <c r="G567">
        <v>124</v>
      </c>
      <c r="H567" t="s">
        <v>33</v>
      </c>
      <c r="O567">
        <v>403</v>
      </c>
      <c r="P567" t="s">
        <v>1763</v>
      </c>
      <c r="Q567">
        <v>1000</v>
      </c>
      <c r="R567" t="s">
        <v>1785</v>
      </c>
      <c r="S567" t="s">
        <v>1764</v>
      </c>
      <c r="T567" t="s">
        <v>145</v>
      </c>
      <c r="U567">
        <v>0</v>
      </c>
    </row>
    <row r="568" spans="3:21" x14ac:dyDescent="0.3">
      <c r="C568" t="s">
        <v>1793</v>
      </c>
      <c r="D568" s="36">
        <v>46020</v>
      </c>
      <c r="E568" t="str">
        <f>IFERROR(VLOOKUP(A568,'Future et co'!A10:E5632,5,TRUE),"not found")</f>
        <v>not found</v>
      </c>
      <c r="F568" t="str">
        <f>IFERROR(VLOOKUP(A568,'Future et co'!CG11:CH10009,2,TRUE),"")</f>
        <v/>
      </c>
      <c r="G568">
        <v>124</v>
      </c>
      <c r="H568" t="s">
        <v>33</v>
      </c>
      <c r="O568">
        <v>403</v>
      </c>
      <c r="P568" t="s">
        <v>1763</v>
      </c>
      <c r="Q568">
        <v>1000</v>
      </c>
      <c r="R568" t="s">
        <v>1785</v>
      </c>
      <c r="S568" t="s">
        <v>1764</v>
      </c>
      <c r="T568" t="s">
        <v>145</v>
      </c>
      <c r="U568">
        <v>0</v>
      </c>
    </row>
    <row r="569" spans="3:21" x14ac:dyDescent="0.3">
      <c r="C569" t="s">
        <v>1793</v>
      </c>
      <c r="D569" s="36">
        <v>46020</v>
      </c>
      <c r="E569" t="str">
        <f>IFERROR(VLOOKUP(A569,'Future et co'!A10:E5632,5,TRUE),"not found")</f>
        <v>not found</v>
      </c>
      <c r="F569" t="str">
        <f>IFERROR(VLOOKUP(A569,'Future et co'!CG11:CH10009,2,TRUE),"")</f>
        <v/>
      </c>
      <c r="G569">
        <v>124</v>
      </c>
      <c r="H569" t="s">
        <v>33</v>
      </c>
      <c r="O569">
        <v>403</v>
      </c>
      <c r="P569" t="s">
        <v>1763</v>
      </c>
      <c r="Q569">
        <v>1000</v>
      </c>
      <c r="R569" t="s">
        <v>1785</v>
      </c>
      <c r="S569" t="s">
        <v>1764</v>
      </c>
      <c r="T569" t="s">
        <v>145</v>
      </c>
      <c r="U569">
        <v>0</v>
      </c>
    </row>
    <row r="570" spans="3:21" x14ac:dyDescent="0.3">
      <c r="C570" t="s">
        <v>1793</v>
      </c>
      <c r="D570" s="36">
        <v>46020</v>
      </c>
      <c r="E570" t="str">
        <f>IFERROR(VLOOKUP(A570,'Future et co'!A10:E5632,5,TRUE),"not found")</f>
        <v>not found</v>
      </c>
      <c r="F570" t="str">
        <f>IFERROR(VLOOKUP(A570,'Future et co'!CG11:CH10009,2,TRUE),"")</f>
        <v/>
      </c>
      <c r="G570">
        <v>124</v>
      </c>
      <c r="H570" t="s">
        <v>33</v>
      </c>
      <c r="O570">
        <v>403</v>
      </c>
      <c r="P570" t="s">
        <v>1763</v>
      </c>
      <c r="Q570">
        <v>1000</v>
      </c>
      <c r="R570" t="s">
        <v>1785</v>
      </c>
      <c r="S570" t="s">
        <v>1764</v>
      </c>
      <c r="T570" t="s">
        <v>145</v>
      </c>
      <c r="U570">
        <v>0</v>
      </c>
    </row>
    <row r="571" spans="3:21" x14ac:dyDescent="0.3">
      <c r="C571" t="s">
        <v>1793</v>
      </c>
      <c r="D571" s="36">
        <v>46020</v>
      </c>
      <c r="E571" t="str">
        <f>IFERROR(VLOOKUP(A571,'Future et co'!A10:E5632,5,TRUE),"not found")</f>
        <v>not found</v>
      </c>
      <c r="F571" t="str">
        <f>IFERROR(VLOOKUP(A571,'Future et co'!CG11:CH10009,2,TRUE),"")</f>
        <v/>
      </c>
      <c r="G571">
        <v>124</v>
      </c>
      <c r="H571" t="s">
        <v>33</v>
      </c>
      <c r="O571">
        <v>403</v>
      </c>
      <c r="P571" t="s">
        <v>1763</v>
      </c>
      <c r="Q571">
        <v>1000</v>
      </c>
      <c r="R571" t="s">
        <v>1785</v>
      </c>
      <c r="S571" t="s">
        <v>1764</v>
      </c>
      <c r="T571" t="s">
        <v>145</v>
      </c>
      <c r="U571">
        <v>0</v>
      </c>
    </row>
    <row r="572" spans="3:21" x14ac:dyDescent="0.3">
      <c r="C572" t="s">
        <v>1793</v>
      </c>
      <c r="D572" s="36">
        <v>46020</v>
      </c>
      <c r="E572" t="str">
        <f>IFERROR(VLOOKUP(A572,'Future et co'!A10:E5632,5,TRUE),"not found")</f>
        <v>not found</v>
      </c>
      <c r="F572" t="str">
        <f>IFERROR(VLOOKUP(A572,'Future et co'!CG11:CH10009,2,TRUE),"")</f>
        <v/>
      </c>
      <c r="G572">
        <v>124</v>
      </c>
      <c r="H572" t="s">
        <v>33</v>
      </c>
      <c r="O572">
        <v>403</v>
      </c>
      <c r="P572" t="s">
        <v>1763</v>
      </c>
      <c r="Q572">
        <v>1000</v>
      </c>
      <c r="R572" t="s">
        <v>1785</v>
      </c>
      <c r="S572" t="s">
        <v>1764</v>
      </c>
      <c r="T572" t="s">
        <v>145</v>
      </c>
      <c r="U572">
        <v>0</v>
      </c>
    </row>
    <row r="573" spans="3:21" x14ac:dyDescent="0.3">
      <c r="C573" t="s">
        <v>1793</v>
      </c>
      <c r="D573" s="36">
        <v>46020</v>
      </c>
      <c r="E573" t="str">
        <f>IFERROR(VLOOKUP(A573,'Future et co'!A10:E5632,5,TRUE),"not found")</f>
        <v>not found</v>
      </c>
      <c r="F573" t="str">
        <f>IFERROR(VLOOKUP(A573,'Future et co'!CG11:CH10009,2,TRUE),"")</f>
        <v/>
      </c>
      <c r="G573">
        <v>124</v>
      </c>
      <c r="H573" t="s">
        <v>33</v>
      </c>
      <c r="O573">
        <v>403</v>
      </c>
      <c r="P573" t="s">
        <v>1763</v>
      </c>
      <c r="Q573">
        <v>1000</v>
      </c>
      <c r="R573" t="s">
        <v>1785</v>
      </c>
      <c r="S573" t="s">
        <v>1764</v>
      </c>
      <c r="T573" t="s">
        <v>145</v>
      </c>
      <c r="U573">
        <v>0</v>
      </c>
    </row>
    <row r="574" spans="3:21" x14ac:dyDescent="0.3">
      <c r="C574" t="s">
        <v>1793</v>
      </c>
      <c r="D574" s="36">
        <v>46020</v>
      </c>
      <c r="E574" t="str">
        <f>IFERROR(VLOOKUP(A574,'Future et co'!A10:E5632,5,TRUE),"not found")</f>
        <v>not found</v>
      </c>
      <c r="F574" t="str">
        <f>IFERROR(VLOOKUP(A574,'Future et co'!CG11:CH10009,2,TRUE),"")</f>
        <v/>
      </c>
      <c r="G574">
        <v>124</v>
      </c>
      <c r="H574" t="s">
        <v>33</v>
      </c>
      <c r="O574">
        <v>403</v>
      </c>
      <c r="P574" t="s">
        <v>1763</v>
      </c>
      <c r="Q574">
        <v>1000</v>
      </c>
      <c r="R574" t="s">
        <v>1785</v>
      </c>
      <c r="S574" t="s">
        <v>1764</v>
      </c>
      <c r="T574" t="s">
        <v>145</v>
      </c>
      <c r="U574">
        <v>0</v>
      </c>
    </row>
    <row r="575" spans="3:21" x14ac:dyDescent="0.3">
      <c r="C575" t="s">
        <v>1793</v>
      </c>
      <c r="D575" s="36">
        <v>46020</v>
      </c>
      <c r="E575" t="str">
        <f>IFERROR(VLOOKUP(A575,'Future et co'!A10:E5632,5,TRUE),"not found")</f>
        <v>not found</v>
      </c>
      <c r="F575" t="str">
        <f>IFERROR(VLOOKUP(A575,'Future et co'!CG11:CH10009,2,TRUE),"")</f>
        <v/>
      </c>
      <c r="G575">
        <v>124</v>
      </c>
      <c r="H575" t="s">
        <v>33</v>
      </c>
      <c r="O575">
        <v>403</v>
      </c>
      <c r="P575" t="s">
        <v>1763</v>
      </c>
      <c r="Q575">
        <v>1000</v>
      </c>
      <c r="R575" t="s">
        <v>1785</v>
      </c>
      <c r="S575" t="s">
        <v>1764</v>
      </c>
      <c r="T575" t="s">
        <v>145</v>
      </c>
      <c r="U575">
        <v>0</v>
      </c>
    </row>
    <row r="576" spans="3:21" x14ac:dyDescent="0.3">
      <c r="C576" t="s">
        <v>1793</v>
      </c>
      <c r="D576" s="36">
        <v>46020</v>
      </c>
      <c r="E576" t="str">
        <f>IFERROR(VLOOKUP(A576,'Future et co'!A10:E5632,5,TRUE),"not found")</f>
        <v>not found</v>
      </c>
      <c r="F576" t="str">
        <f>IFERROR(VLOOKUP(A576,'Future et co'!CG11:CH10009,2,TRUE),"")</f>
        <v/>
      </c>
      <c r="G576">
        <v>124</v>
      </c>
      <c r="H576" t="s">
        <v>33</v>
      </c>
      <c r="O576">
        <v>403</v>
      </c>
      <c r="P576" t="s">
        <v>1763</v>
      </c>
      <c r="Q576">
        <v>1000</v>
      </c>
      <c r="R576" t="s">
        <v>1785</v>
      </c>
      <c r="S576" t="s">
        <v>1764</v>
      </c>
      <c r="T576" t="s">
        <v>145</v>
      </c>
      <c r="U576">
        <v>0</v>
      </c>
    </row>
    <row r="577" spans="3:21" x14ac:dyDescent="0.3">
      <c r="C577" t="s">
        <v>1793</v>
      </c>
      <c r="D577" s="36">
        <v>46020</v>
      </c>
      <c r="E577" t="str">
        <f>IFERROR(VLOOKUP(A577,'Future et co'!A10:E5632,5,TRUE),"not found")</f>
        <v>not found</v>
      </c>
      <c r="F577" t="str">
        <f>IFERROR(VLOOKUP(A577,'Future et co'!CG11:CH10009,2,TRUE),"")</f>
        <v/>
      </c>
      <c r="G577">
        <v>124</v>
      </c>
      <c r="H577" t="s">
        <v>33</v>
      </c>
      <c r="O577">
        <v>403</v>
      </c>
      <c r="P577" t="s">
        <v>1763</v>
      </c>
      <c r="Q577">
        <v>1000</v>
      </c>
      <c r="R577" t="s">
        <v>1785</v>
      </c>
      <c r="S577" t="s">
        <v>1764</v>
      </c>
      <c r="T577" t="s">
        <v>145</v>
      </c>
      <c r="U577">
        <v>0</v>
      </c>
    </row>
    <row r="578" spans="3:21" x14ac:dyDescent="0.3">
      <c r="C578" t="s">
        <v>1793</v>
      </c>
      <c r="D578" s="36">
        <v>46020</v>
      </c>
      <c r="E578" t="str">
        <f>IFERROR(VLOOKUP(A578,'Future et co'!A10:E5632,5,TRUE),"not found")</f>
        <v>not found</v>
      </c>
      <c r="F578" t="str">
        <f>IFERROR(VLOOKUP(A578,'Future et co'!CG11:CH10009,2,TRUE),"")</f>
        <v/>
      </c>
      <c r="G578">
        <v>124</v>
      </c>
      <c r="H578" t="s">
        <v>33</v>
      </c>
      <c r="O578">
        <v>403</v>
      </c>
      <c r="P578" t="s">
        <v>1763</v>
      </c>
      <c r="Q578">
        <v>1000</v>
      </c>
      <c r="R578" t="s">
        <v>1785</v>
      </c>
      <c r="S578" t="s">
        <v>1764</v>
      </c>
      <c r="T578" t="s">
        <v>145</v>
      </c>
      <c r="U578">
        <v>0</v>
      </c>
    </row>
    <row r="579" spans="3:21" x14ac:dyDescent="0.3">
      <c r="C579" t="s">
        <v>1793</v>
      </c>
      <c r="D579" s="36">
        <v>46020</v>
      </c>
      <c r="E579" t="str">
        <f>IFERROR(VLOOKUP(A579,'Future et co'!A10:E5632,5,TRUE),"not found")</f>
        <v>not found</v>
      </c>
      <c r="F579" t="str">
        <f>IFERROR(VLOOKUP(A579,'Future et co'!CG11:CH10009,2,TRUE),"")</f>
        <v/>
      </c>
      <c r="G579">
        <v>124</v>
      </c>
      <c r="H579" t="s">
        <v>33</v>
      </c>
      <c r="O579">
        <v>403</v>
      </c>
      <c r="P579" t="s">
        <v>1763</v>
      </c>
      <c r="Q579">
        <v>1000</v>
      </c>
      <c r="R579" t="s">
        <v>1785</v>
      </c>
      <c r="S579" t="s">
        <v>1764</v>
      </c>
      <c r="T579" t="s">
        <v>145</v>
      </c>
      <c r="U579">
        <v>0</v>
      </c>
    </row>
    <row r="580" spans="3:21" x14ac:dyDescent="0.3">
      <c r="C580" t="s">
        <v>1793</v>
      </c>
      <c r="D580" s="36">
        <v>46020</v>
      </c>
      <c r="E580" t="str">
        <f>IFERROR(VLOOKUP(A580,'Future et co'!A10:E5632,5,TRUE),"not found")</f>
        <v>not found</v>
      </c>
      <c r="F580" t="str">
        <f>IFERROR(VLOOKUP(A580,'Future et co'!CG11:CH10009,2,TRUE),"")</f>
        <v/>
      </c>
      <c r="G580">
        <v>124</v>
      </c>
      <c r="H580" t="s">
        <v>33</v>
      </c>
      <c r="O580">
        <v>403</v>
      </c>
      <c r="P580" t="s">
        <v>1763</v>
      </c>
      <c r="Q580">
        <v>1000</v>
      </c>
      <c r="R580" t="s">
        <v>1785</v>
      </c>
      <c r="S580" t="s">
        <v>1764</v>
      </c>
      <c r="T580" t="s">
        <v>145</v>
      </c>
      <c r="U580">
        <v>0</v>
      </c>
    </row>
    <row r="581" spans="3:21" x14ac:dyDescent="0.3">
      <c r="C581" t="s">
        <v>1793</v>
      </c>
      <c r="D581" s="36">
        <v>46020</v>
      </c>
      <c r="E581" t="str">
        <f>IFERROR(VLOOKUP(A581,'Future et co'!A10:E5632,5,TRUE),"not found")</f>
        <v>not found</v>
      </c>
      <c r="F581" t="str">
        <f>IFERROR(VLOOKUP(A581,'Future et co'!CG11:CH10009,2,TRUE),"")</f>
        <v/>
      </c>
      <c r="G581">
        <v>124</v>
      </c>
      <c r="H581" t="s">
        <v>33</v>
      </c>
      <c r="O581">
        <v>403</v>
      </c>
      <c r="P581" t="s">
        <v>1763</v>
      </c>
      <c r="Q581">
        <v>1000</v>
      </c>
      <c r="R581" t="s">
        <v>1785</v>
      </c>
      <c r="S581" t="s">
        <v>1764</v>
      </c>
      <c r="T581" t="s">
        <v>145</v>
      </c>
      <c r="U581">
        <v>0</v>
      </c>
    </row>
    <row r="582" spans="3:21" x14ac:dyDescent="0.3">
      <c r="C582" t="s">
        <v>1793</v>
      </c>
      <c r="D582" s="36">
        <v>46020</v>
      </c>
      <c r="E582" t="str">
        <f>IFERROR(VLOOKUP(A582,'Future et co'!A10:E5632,5,TRUE),"not found")</f>
        <v>not found</v>
      </c>
      <c r="F582" t="str">
        <f>IFERROR(VLOOKUP(A582,'Future et co'!CG11:CH10009,2,TRUE),"")</f>
        <v/>
      </c>
      <c r="G582">
        <v>124</v>
      </c>
      <c r="H582" t="s">
        <v>33</v>
      </c>
      <c r="O582">
        <v>403</v>
      </c>
      <c r="P582" t="s">
        <v>1763</v>
      </c>
      <c r="Q582">
        <v>1000</v>
      </c>
      <c r="R582" t="s">
        <v>1785</v>
      </c>
      <c r="S582" t="s">
        <v>1764</v>
      </c>
      <c r="T582" t="s">
        <v>145</v>
      </c>
      <c r="U582">
        <v>0</v>
      </c>
    </row>
    <row r="583" spans="3:21" x14ac:dyDescent="0.3">
      <c r="C583" t="s">
        <v>1793</v>
      </c>
      <c r="D583" s="36">
        <v>46020</v>
      </c>
      <c r="E583" t="str">
        <f>IFERROR(VLOOKUP(A583,'Future et co'!A10:E5632,5,TRUE),"not found")</f>
        <v>not found</v>
      </c>
      <c r="F583" t="str">
        <f>IFERROR(VLOOKUP(A583,'Future et co'!CG11:CH10009,2,TRUE),"")</f>
        <v/>
      </c>
      <c r="G583">
        <v>124</v>
      </c>
      <c r="H583" t="s">
        <v>33</v>
      </c>
      <c r="O583">
        <v>403</v>
      </c>
      <c r="P583" t="s">
        <v>1763</v>
      </c>
      <c r="Q583">
        <v>1000</v>
      </c>
      <c r="R583" t="s">
        <v>1785</v>
      </c>
      <c r="S583" t="s">
        <v>1764</v>
      </c>
      <c r="T583" t="s">
        <v>145</v>
      </c>
      <c r="U583">
        <v>0</v>
      </c>
    </row>
    <row r="584" spans="3:21" x14ac:dyDescent="0.3">
      <c r="C584" t="s">
        <v>1793</v>
      </c>
      <c r="D584" s="36">
        <v>46020</v>
      </c>
      <c r="E584" t="str">
        <f>IFERROR(VLOOKUP(A584,'Future et co'!A10:E5632,5,TRUE),"not found")</f>
        <v>not found</v>
      </c>
      <c r="F584" t="str">
        <f>IFERROR(VLOOKUP(A584,'Future et co'!CG11:CH10009,2,TRUE),"")</f>
        <v/>
      </c>
      <c r="G584">
        <v>124</v>
      </c>
      <c r="H584" t="s">
        <v>33</v>
      </c>
      <c r="O584">
        <v>403</v>
      </c>
      <c r="P584" t="s">
        <v>1763</v>
      </c>
      <c r="Q584">
        <v>1000</v>
      </c>
      <c r="R584" t="s">
        <v>1785</v>
      </c>
      <c r="S584" t="s">
        <v>1764</v>
      </c>
      <c r="T584" t="s">
        <v>145</v>
      </c>
      <c r="U584">
        <v>0</v>
      </c>
    </row>
    <row r="585" spans="3:21" x14ac:dyDescent="0.3">
      <c r="C585" t="s">
        <v>1793</v>
      </c>
      <c r="D585" s="36">
        <v>46020</v>
      </c>
      <c r="E585" t="str">
        <f>IFERROR(VLOOKUP(A585,'Future et co'!A10:E5632,5,TRUE),"not found")</f>
        <v>not found</v>
      </c>
      <c r="F585" t="str">
        <f>IFERROR(VLOOKUP(A585,'Future et co'!CG11:CH10009,2,TRUE),"")</f>
        <v/>
      </c>
      <c r="G585">
        <v>124</v>
      </c>
      <c r="H585" t="s">
        <v>33</v>
      </c>
      <c r="O585">
        <v>403</v>
      </c>
      <c r="P585" t="s">
        <v>1763</v>
      </c>
      <c r="Q585">
        <v>1000</v>
      </c>
      <c r="R585" t="s">
        <v>1785</v>
      </c>
      <c r="S585" t="s">
        <v>1764</v>
      </c>
      <c r="T585" t="s">
        <v>145</v>
      </c>
      <c r="U585">
        <v>0</v>
      </c>
    </row>
    <row r="586" spans="3:21" x14ac:dyDescent="0.3">
      <c r="C586" t="s">
        <v>1793</v>
      </c>
      <c r="D586" s="36">
        <v>46020</v>
      </c>
      <c r="E586" t="str">
        <f>IFERROR(VLOOKUP(A586,'Future et co'!A10:E5632,5,TRUE),"not found")</f>
        <v>not found</v>
      </c>
      <c r="F586" t="str">
        <f>IFERROR(VLOOKUP(A586,'Future et co'!CG11:CH10009,2,TRUE),"")</f>
        <v/>
      </c>
      <c r="G586">
        <v>124</v>
      </c>
      <c r="H586" t="s">
        <v>33</v>
      </c>
      <c r="O586">
        <v>403</v>
      </c>
      <c r="P586" t="s">
        <v>1763</v>
      </c>
      <c r="Q586">
        <v>1000</v>
      </c>
      <c r="R586" t="s">
        <v>1785</v>
      </c>
      <c r="S586" t="s">
        <v>1764</v>
      </c>
      <c r="T586" t="s">
        <v>145</v>
      </c>
      <c r="U586">
        <v>0</v>
      </c>
    </row>
    <row r="587" spans="3:21" x14ac:dyDescent="0.3">
      <c r="C587" t="s">
        <v>1793</v>
      </c>
      <c r="D587" s="36">
        <v>46020</v>
      </c>
      <c r="E587" t="str">
        <f>IFERROR(VLOOKUP(A587,'Future et co'!A10:E5632,5,TRUE),"not found")</f>
        <v>not found</v>
      </c>
      <c r="F587" t="str">
        <f>IFERROR(VLOOKUP(A587,'Future et co'!CG11:CH10009,2,TRUE),"")</f>
        <v/>
      </c>
      <c r="G587">
        <v>124</v>
      </c>
      <c r="H587" t="s">
        <v>33</v>
      </c>
      <c r="O587">
        <v>403</v>
      </c>
      <c r="P587" t="s">
        <v>1763</v>
      </c>
      <c r="Q587">
        <v>1000</v>
      </c>
      <c r="R587" t="s">
        <v>1785</v>
      </c>
      <c r="S587" t="s">
        <v>1764</v>
      </c>
      <c r="T587" t="s">
        <v>145</v>
      </c>
      <c r="U587">
        <v>0</v>
      </c>
    </row>
    <row r="588" spans="3:21" x14ac:dyDescent="0.3">
      <c r="C588" t="s">
        <v>1793</v>
      </c>
      <c r="D588" s="36">
        <v>46020</v>
      </c>
      <c r="E588" t="str">
        <f>IFERROR(VLOOKUP(A588,'Future et co'!A10:E5632,5,TRUE),"not found")</f>
        <v>not found</v>
      </c>
      <c r="F588" t="str">
        <f>IFERROR(VLOOKUP(A588,'Future et co'!CG11:CH10009,2,TRUE),"")</f>
        <v/>
      </c>
      <c r="G588">
        <v>124</v>
      </c>
      <c r="H588" t="s">
        <v>33</v>
      </c>
      <c r="O588">
        <v>403</v>
      </c>
      <c r="P588" t="s">
        <v>1763</v>
      </c>
      <c r="Q588">
        <v>1000</v>
      </c>
      <c r="R588" t="s">
        <v>1785</v>
      </c>
      <c r="S588" t="s">
        <v>1764</v>
      </c>
      <c r="T588" t="s">
        <v>145</v>
      </c>
      <c r="U588">
        <v>0</v>
      </c>
    </row>
    <row r="589" spans="3:21" x14ac:dyDescent="0.3">
      <c r="C589" t="s">
        <v>1793</v>
      </c>
      <c r="D589" s="36">
        <v>46020</v>
      </c>
      <c r="E589" t="str">
        <f>IFERROR(VLOOKUP(A589,'Future et co'!A10:E5632,5,TRUE),"not found")</f>
        <v>not found</v>
      </c>
      <c r="F589" t="str">
        <f>IFERROR(VLOOKUP(A589,'Future et co'!CG11:CH10009,2,TRUE),"")</f>
        <v/>
      </c>
      <c r="G589">
        <v>124</v>
      </c>
      <c r="H589" t="s">
        <v>33</v>
      </c>
      <c r="O589">
        <v>403</v>
      </c>
      <c r="P589" t="s">
        <v>1763</v>
      </c>
      <c r="Q589">
        <v>1000</v>
      </c>
      <c r="R589" t="s">
        <v>1785</v>
      </c>
      <c r="S589" t="s">
        <v>1764</v>
      </c>
      <c r="T589" t="s">
        <v>145</v>
      </c>
      <c r="U589">
        <v>0</v>
      </c>
    </row>
    <row r="590" spans="3:21" x14ac:dyDescent="0.3">
      <c r="C590" t="s">
        <v>1793</v>
      </c>
      <c r="D590" s="36">
        <v>46020</v>
      </c>
      <c r="E590" t="str">
        <f>IFERROR(VLOOKUP(A590,'Future et co'!A10:E5632,5,TRUE),"not found")</f>
        <v>not found</v>
      </c>
      <c r="F590" t="str">
        <f>IFERROR(VLOOKUP(A590,'Future et co'!CG11:CH10009,2,TRUE),"")</f>
        <v/>
      </c>
      <c r="G590">
        <v>124</v>
      </c>
      <c r="H590" t="s">
        <v>33</v>
      </c>
      <c r="O590">
        <v>403</v>
      </c>
      <c r="P590" t="s">
        <v>1763</v>
      </c>
      <c r="Q590">
        <v>1000</v>
      </c>
      <c r="R590" t="s">
        <v>1785</v>
      </c>
      <c r="S590" t="s">
        <v>1764</v>
      </c>
      <c r="T590" t="s">
        <v>145</v>
      </c>
      <c r="U590">
        <v>0</v>
      </c>
    </row>
    <row r="591" spans="3:21" x14ac:dyDescent="0.3">
      <c r="C591" t="s">
        <v>1793</v>
      </c>
      <c r="D591" s="36">
        <v>46020</v>
      </c>
      <c r="E591" t="str">
        <f>IFERROR(VLOOKUP(A591,'Future et co'!A10:E5632,5,TRUE),"not found")</f>
        <v>not found</v>
      </c>
      <c r="F591" t="str">
        <f>IFERROR(VLOOKUP(A591,'Future et co'!CG11:CH10009,2,TRUE),"")</f>
        <v/>
      </c>
      <c r="G591">
        <v>124</v>
      </c>
      <c r="H591" t="s">
        <v>33</v>
      </c>
      <c r="O591">
        <v>403</v>
      </c>
      <c r="P591" t="s">
        <v>1763</v>
      </c>
      <c r="Q591">
        <v>1000</v>
      </c>
      <c r="R591" t="s">
        <v>1785</v>
      </c>
      <c r="S591" t="s">
        <v>1764</v>
      </c>
      <c r="T591" t="s">
        <v>145</v>
      </c>
      <c r="U591">
        <v>0</v>
      </c>
    </row>
    <row r="592" spans="3:21" x14ac:dyDescent="0.3">
      <c r="C592" t="s">
        <v>1793</v>
      </c>
      <c r="D592" s="36">
        <v>46020</v>
      </c>
      <c r="E592" t="str">
        <f>IFERROR(VLOOKUP(A592,'Future et co'!A10:E5632,5,TRUE),"not found")</f>
        <v>not found</v>
      </c>
      <c r="F592" t="str">
        <f>IFERROR(VLOOKUP(A592,'Future et co'!CG11:CH10009,2,TRUE),"")</f>
        <v/>
      </c>
      <c r="G592">
        <v>124</v>
      </c>
      <c r="H592" t="s">
        <v>33</v>
      </c>
      <c r="O592">
        <v>403</v>
      </c>
      <c r="P592" t="s">
        <v>1763</v>
      </c>
      <c r="Q592">
        <v>1000</v>
      </c>
      <c r="R592" t="s">
        <v>1785</v>
      </c>
      <c r="S592" t="s">
        <v>1764</v>
      </c>
      <c r="T592" t="s">
        <v>145</v>
      </c>
      <c r="U592">
        <v>0</v>
      </c>
    </row>
    <row r="593" spans="1:28" x14ac:dyDescent="0.3">
      <c r="C593" t="s">
        <v>1793</v>
      </c>
      <c r="D593" s="36">
        <v>46020</v>
      </c>
      <c r="E593" t="str">
        <f>IFERROR(VLOOKUP(A593,'Future et co'!A10:E5632,5,TRUE),"not found")</f>
        <v>not found</v>
      </c>
      <c r="F593" t="str">
        <f>IFERROR(VLOOKUP(A593,'Future et co'!CG11:CH10009,2,TRUE),"")</f>
        <v/>
      </c>
      <c r="G593">
        <v>124</v>
      </c>
      <c r="H593" t="s">
        <v>33</v>
      </c>
      <c r="O593">
        <v>403</v>
      </c>
      <c r="P593" t="s">
        <v>1763</v>
      </c>
      <c r="Q593">
        <v>1000</v>
      </c>
      <c r="R593" t="s">
        <v>1785</v>
      </c>
      <c r="S593" t="s">
        <v>1764</v>
      </c>
      <c r="T593" t="s">
        <v>145</v>
      </c>
      <c r="U593">
        <v>0</v>
      </c>
    </row>
    <row r="594" spans="1:28" x14ac:dyDescent="0.3">
      <c r="C594" t="s">
        <v>1793</v>
      </c>
      <c r="D594" s="36">
        <v>46020</v>
      </c>
      <c r="E594" t="str">
        <f>IFERROR(VLOOKUP(A594,'Future et co'!A10:E5632,5,TRUE),"not found")</f>
        <v>not found</v>
      </c>
      <c r="F594" t="str">
        <f>IFERROR(VLOOKUP(A594,'Future et co'!CG11:CH10009,2,TRUE),"")</f>
        <v/>
      </c>
      <c r="G594">
        <v>124</v>
      </c>
      <c r="H594" t="s">
        <v>33</v>
      </c>
      <c r="O594">
        <v>403</v>
      </c>
      <c r="P594" t="s">
        <v>1763</v>
      </c>
      <c r="Q594">
        <v>1000</v>
      </c>
      <c r="R594" t="s">
        <v>1785</v>
      </c>
      <c r="S594" t="s">
        <v>1764</v>
      </c>
      <c r="T594" t="s">
        <v>145</v>
      </c>
      <c r="U594">
        <v>0</v>
      </c>
    </row>
    <row r="595" spans="1:28" x14ac:dyDescent="0.3">
      <c r="C595" t="s">
        <v>1793</v>
      </c>
      <c r="D595" s="36">
        <v>46020</v>
      </c>
      <c r="E595" t="str">
        <f>IFERROR(VLOOKUP(A595,'Future et co'!A10:E5632,5,TRUE),"not found")</f>
        <v>not found</v>
      </c>
      <c r="F595" t="str">
        <f>IFERROR(VLOOKUP(A595,'Future et co'!CG11:CH10009,2,TRUE),"")</f>
        <v/>
      </c>
      <c r="G595">
        <v>124</v>
      </c>
      <c r="H595" t="s">
        <v>33</v>
      </c>
      <c r="O595">
        <v>403</v>
      </c>
      <c r="P595" t="s">
        <v>1763</v>
      </c>
      <c r="Q595">
        <v>1000</v>
      </c>
      <c r="R595" t="s">
        <v>1785</v>
      </c>
      <c r="S595" t="s">
        <v>1764</v>
      </c>
      <c r="T595" t="s">
        <v>145</v>
      </c>
      <c r="U595">
        <v>0</v>
      </c>
    </row>
    <row r="596" spans="1:28" x14ac:dyDescent="0.3">
      <c r="C596" t="s">
        <v>1793</v>
      </c>
      <c r="D596" s="36">
        <v>46020</v>
      </c>
      <c r="E596" t="str">
        <f>IFERROR(VLOOKUP(A596,'Future et co'!A10:E5632,5,TRUE),"not found")</f>
        <v>not found</v>
      </c>
      <c r="F596" t="str">
        <f>IFERROR(VLOOKUP(A596,'Future et co'!CG11:CH10009,2,TRUE),"")</f>
        <v/>
      </c>
      <c r="G596">
        <v>124</v>
      </c>
      <c r="H596" t="s">
        <v>33</v>
      </c>
      <c r="O596">
        <v>403</v>
      </c>
      <c r="P596" t="s">
        <v>1763</v>
      </c>
      <c r="Q596">
        <v>1000</v>
      </c>
      <c r="R596" t="s">
        <v>1785</v>
      </c>
      <c r="S596" t="s">
        <v>1764</v>
      </c>
      <c r="T596" t="s">
        <v>145</v>
      </c>
      <c r="U596">
        <v>0</v>
      </c>
    </row>
    <row r="597" spans="1:28" x14ac:dyDescent="0.3">
      <c r="C597" t="s">
        <v>1793</v>
      </c>
      <c r="D597" s="36">
        <v>46020</v>
      </c>
      <c r="E597" t="str">
        <f>IFERROR(VLOOKUP(A597,'Future et co'!A10:E5632,5,TRUE),"not found")</f>
        <v>not found</v>
      </c>
      <c r="F597" t="str">
        <f>IFERROR(VLOOKUP(A597,'Future et co'!CG11:CH10009,2,TRUE),"")</f>
        <v/>
      </c>
      <c r="G597">
        <v>124</v>
      </c>
      <c r="H597" t="s">
        <v>33</v>
      </c>
      <c r="O597">
        <v>403</v>
      </c>
      <c r="P597" t="s">
        <v>1763</v>
      </c>
      <c r="Q597">
        <v>1000</v>
      </c>
      <c r="R597" t="s">
        <v>1785</v>
      </c>
      <c r="S597" t="s">
        <v>1764</v>
      </c>
      <c r="T597" t="s">
        <v>145</v>
      </c>
      <c r="U597">
        <v>0</v>
      </c>
    </row>
    <row r="598" spans="1:28" x14ac:dyDescent="0.3">
      <c r="C598" t="s">
        <v>1793</v>
      </c>
      <c r="D598" s="36">
        <v>46020</v>
      </c>
      <c r="E598" t="str">
        <f>IFERROR(VLOOKUP(A598,'Future et co'!A10:E5632,5,TRUE),"not found")</f>
        <v>not found</v>
      </c>
      <c r="F598" t="str">
        <f>IFERROR(VLOOKUP(A598,'Future et co'!CG11:CH10009,2,TRUE),"")</f>
        <v/>
      </c>
      <c r="G598">
        <v>124</v>
      </c>
      <c r="H598" t="s">
        <v>33</v>
      </c>
      <c r="O598">
        <v>403</v>
      </c>
      <c r="P598" t="s">
        <v>1763</v>
      </c>
      <c r="Q598">
        <v>1000</v>
      </c>
      <c r="R598" t="s">
        <v>1785</v>
      </c>
      <c r="S598" t="s">
        <v>1764</v>
      </c>
      <c r="T598" t="s">
        <v>145</v>
      </c>
      <c r="U598">
        <v>0</v>
      </c>
    </row>
    <row r="599" spans="1:28" x14ac:dyDescent="0.3">
      <c r="C599" t="s">
        <v>1793</v>
      </c>
      <c r="D599" s="36">
        <v>46020</v>
      </c>
      <c r="E599" t="str">
        <f>IFERROR(VLOOKUP(A599,'Future et co'!A10:E5632,5,TRUE),"not found")</f>
        <v>not found</v>
      </c>
      <c r="F599" t="str">
        <f>IFERROR(VLOOKUP(A599,'Future et co'!CG11:CH10009,2,TRUE),"")</f>
        <v/>
      </c>
      <c r="G599">
        <v>124</v>
      </c>
      <c r="H599" t="s">
        <v>33</v>
      </c>
      <c r="O599">
        <v>403</v>
      </c>
      <c r="P599" t="s">
        <v>1763</v>
      </c>
      <c r="Q599">
        <v>1000</v>
      </c>
      <c r="R599" t="s">
        <v>1785</v>
      </c>
      <c r="S599" t="s">
        <v>1764</v>
      </c>
      <c r="T599" t="s">
        <v>145</v>
      </c>
      <c r="U599">
        <v>0</v>
      </c>
    </row>
    <row r="600" spans="1:28" x14ac:dyDescent="0.3">
      <c r="C600" t="s">
        <v>1793</v>
      </c>
      <c r="D600" s="36">
        <v>46020</v>
      </c>
      <c r="E600" t="str">
        <f>IFERROR(VLOOKUP(A600,'Future et co'!A10:E5632,5,TRUE),"not found")</f>
        <v>not found</v>
      </c>
      <c r="F600" t="str">
        <f>IFERROR(VLOOKUP(A600,'Future et co'!CG11:CH10009,2,TRUE),"")</f>
        <v/>
      </c>
      <c r="G600">
        <v>124</v>
      </c>
      <c r="H600" t="s">
        <v>33</v>
      </c>
      <c r="O600">
        <v>403</v>
      </c>
      <c r="P600" t="s">
        <v>1763</v>
      </c>
      <c r="Q600">
        <v>1000</v>
      </c>
      <c r="R600" t="s">
        <v>1785</v>
      </c>
      <c r="S600" t="s">
        <v>1764</v>
      </c>
      <c r="T600" t="s">
        <v>145</v>
      </c>
      <c r="U600">
        <v>0</v>
      </c>
    </row>
    <row r="601" spans="1:28" x14ac:dyDescent="0.3">
      <c r="C601" t="s">
        <v>1793</v>
      </c>
      <c r="D601" s="36">
        <v>46020</v>
      </c>
      <c r="E601" t="str">
        <f>IFERROR(VLOOKUP(A601,'Future et co'!A10:E5632,5,TRUE),"not found")</f>
        <v>not found</v>
      </c>
      <c r="F601" t="str">
        <f>IFERROR(VLOOKUP(A601,'Future et co'!CG11:CH10009,2,TRUE),"")</f>
        <v/>
      </c>
      <c r="G601">
        <v>124</v>
      </c>
      <c r="H601" t="s">
        <v>33</v>
      </c>
      <c r="O601">
        <v>403</v>
      </c>
      <c r="P601" t="s">
        <v>1763</v>
      </c>
      <c r="Q601">
        <v>1000</v>
      </c>
      <c r="R601" t="s">
        <v>1785</v>
      </c>
      <c r="S601" t="s">
        <v>1764</v>
      </c>
      <c r="T601" t="s">
        <v>145</v>
      </c>
      <c r="U601">
        <v>0</v>
      </c>
    </row>
    <row r="602" spans="1:28" x14ac:dyDescent="0.3">
      <c r="A602" s="36">
        <f>_xll.RHistory("VY5W12425L25",".Timestamp;.Close","START:2025-10-01 END:2025-12-17 INTERVAL:1D")</f>
        <v>46008</v>
      </c>
      <c r="B602">
        <v>1E-3</v>
      </c>
      <c r="C602" t="s">
        <v>1794</v>
      </c>
      <c r="D602" s="36">
        <v>46020</v>
      </c>
      <c r="E602">
        <f ca="1">IFERROR(VLOOKUP(A602,'Future et co'!A10:E5632,5,TRUE),"not found")</f>
        <v>3.6070000000000005E-2</v>
      </c>
      <c r="F602">
        <f>IFERROR(VLOOKUP(A602,'Future et co'!CG11:CH10009,2,TRUE),"")</f>
        <v>112.421875</v>
      </c>
      <c r="G602">
        <v>124.25</v>
      </c>
      <c r="H602" t="s">
        <v>30</v>
      </c>
      <c r="I602">
        <f ca="1">IF(OR(B602="",ISERROR(B602)),"",IFERROR(GBlackScholesImpVolBisection(LOWER(H602),F602,G602,(D602-A602)/365,E602,0,B602),"NA"))</f>
        <v>0.17771485956005093</v>
      </c>
      <c r="J602">
        <f ca="1">IF(OR(B602="",ISERROR(B602)),"",IFERROR(GBlackScholesNGreeks("d",LOWER(H602),F602,G602,(D602-A602)/365,E602,0,I602),"NA"))</f>
        <v>1.0050076051284357E-3</v>
      </c>
      <c r="K602">
        <f ca="1">IF(OR(B602="",ISERROR(B602)),"",IFERROR(GBlackScholesNGreeks("v",LOWER(H602),F602,G602,(D602-A602)/365,E602,0,I602),"NA"))</f>
        <v>7.1264627945686698E-4</v>
      </c>
      <c r="L602">
        <f ca="1">IF(OR(B602="",ISERROR(B602)),"",IFERROR(GBlackScholesNGreeks("g",LOWER(H602),F602,G602,(D602-A602)/365,E602,0,I602),"NA"))</f>
        <v>9.3364454879524966E-4</v>
      </c>
      <c r="M602">
        <f ca="1">IF(OR(B602="",ISERROR(B602)),"",IFERROR(GBlackScholesNGreeks("t",LOWER(H602),F602,G602,(D602-A602)/365,E602,0,I602),"NA"))</f>
        <v>-4.2431855980280331E-4</v>
      </c>
      <c r="N602">
        <f ca="1">IF(OR(B602="",ISERROR(B602)),"",IFERROR(GBlackScholesNGreeks("r",LOWER(H602),F602,G602,(D602-A602)/365,E602,0,I602),"NA"))</f>
        <v>3.682308079443528E-5</v>
      </c>
      <c r="O602">
        <v>404</v>
      </c>
      <c r="P602" t="s">
        <v>1765</v>
      </c>
      <c r="Q602">
        <v>1000</v>
      </c>
      <c r="R602" t="s">
        <v>1786</v>
      </c>
      <c r="S602" t="s">
        <v>1766</v>
      </c>
      <c r="T602" t="s">
        <v>145</v>
      </c>
      <c r="U602">
        <v>0</v>
      </c>
      <c r="V602">
        <f ca="1">IF(OR(B602="",ISERROR(B602)),"",IFERROR(CGBlackScholes("dddv",LOWER(H602),F602,G602,(D602-A602)/365,E602,0,I602,J602),"NA"))</f>
        <v>5.9390315982923243E-4</v>
      </c>
      <c r="W602">
        <f ca="1">IF(OR(B602="",ISERROR(B602)),"",IFERROR(CGBlackScholes("dvv",LOWER(H602),F602,G602,(D602-A602)/365,E602,0,I602,J602),"NA"))</f>
        <v>2.5558955107018929E-4</v>
      </c>
      <c r="X602">
        <f ca="1">IF(OR(B602="",ISERROR(B602)),"",IFERROR(CGBlackScholes("dt",LOWER(H602),F602,G602,(D602-A602)/365,E602,0,I602,J602),"NA"))</f>
        <v>-4.396732538571983E-4</v>
      </c>
      <c r="Y602">
        <f ca="1">IF(OR(B602="",ISERROR(B602)),"",IFERROR(CGBlackScholes("gps",LOWER(H602),F602,G602,(D602-A602)/365,E602,0,I602,J602),"NA"))</f>
        <v>8.9483900419345627E-4</v>
      </c>
      <c r="Z602">
        <f ca="1">IF(OR(B602="",ISERROR(B602)),"",IFERROR(CGBlackScholes("gpv",LOWER(H602),F602,G602,(D602-A602)/365,E602,0,I602,J602),"NA"))</f>
        <v>5.1015968049815527E-4</v>
      </c>
      <c r="AA602">
        <f ca="1">IF(OR(B602="",ISERROR(B602)),"",IFERROR(CGBlackScholes("dvdv",LOWER(H602),F602,G602,(D602-A602)/365,E602,0,I602,J602),"NA"))</f>
        <v>3.738902994195177E-4</v>
      </c>
      <c r="AB602">
        <f ca="1">IF(OR(B602="",ISERROR(B602)),"",IFERROR(CGBlackScholes("vvv",LOWER(H602),F602,G602,(D602-A602)/365,E602,0,I602,J602),"NA"))</f>
        <v>1.3964749883119541E-4</v>
      </c>
    </row>
    <row r="603" spans="1:28" x14ac:dyDescent="0.3">
      <c r="A603" s="36">
        <v>46007</v>
      </c>
      <c r="B603">
        <v>1E-3</v>
      </c>
      <c r="C603" t="s">
        <v>1794</v>
      </c>
      <c r="D603" s="36">
        <v>46020</v>
      </c>
      <c r="E603">
        <f ca="1">IFERROR(VLOOKUP(A603,'Future et co'!A10:E5632,5,TRUE),"not found")</f>
        <v>3.6157000000000002E-2</v>
      </c>
      <c r="F603">
        <f>IFERROR(VLOOKUP(A603,'Future et co'!CG11:CH10009,2,TRUE),"")</f>
        <v>112.515625</v>
      </c>
      <c r="G603">
        <v>124.25</v>
      </c>
      <c r="H603" t="s">
        <v>30</v>
      </c>
      <c r="I603">
        <f ca="1">IF(OR(B603="",ISERROR(B603)),"",IFERROR(GBlackScholesImpVolBisection(LOWER(H603),F603,G603,(D603-A603)/365,E603,0,B603),"NA"))</f>
        <v>0.16943154068831398</v>
      </c>
      <c r="J603">
        <f ca="1">IF(OR(B603="",ISERROR(B603)),"",IFERROR(GBlackScholesNGreeks("d",LOWER(H603),F603,G603,(D603-A603)/365,E603,0,I603),"NA"))</f>
        <v>1.0114061529182985E-3</v>
      </c>
      <c r="K603">
        <f ca="1">IF(OR(B603="",ISERROR(B603)),"",IFERROR(GBlackScholesNGreeks("v",LOWER(H603),F603,G603,(D603-A603)/365,E603,0,I603),"NA"))</f>
        <v>7.490366322118108E-4</v>
      </c>
      <c r="L603">
        <f ca="1">IF(OR(B603="",ISERROR(B603)),"",IFERROR(GBlackScholesNGreeks("g",LOWER(H603),F603,G603,(D603-A603)/365,E603,0,I603),"NA"))</f>
        <v>9.4556977627826763E-4</v>
      </c>
      <c r="M603">
        <f ca="1">IF(OR(B603="",ISERROR(B603)),"",IFERROR(GBlackScholesNGreeks("t",LOWER(H603),F603,G603,(D603-A603)/365,E603,0,I603),"NA"))</f>
        <v>-3.9708015474160545E-4</v>
      </c>
      <c r="N603">
        <f ca="1">IF(OR(B603="",ISERROR(B603)),"",IFERROR(GBlackScholesNGreeks("r",LOWER(H603),F603,G603,(D603-A603)/365,E603,0,I603),"NA"))</f>
        <v>4.0183063947728356E-5</v>
      </c>
      <c r="O603">
        <v>404</v>
      </c>
      <c r="P603" t="s">
        <v>1765</v>
      </c>
      <c r="Q603">
        <v>1000</v>
      </c>
      <c r="R603" t="s">
        <v>1786</v>
      </c>
      <c r="S603" t="s">
        <v>1766</v>
      </c>
      <c r="T603" t="s">
        <v>145</v>
      </c>
      <c r="U603">
        <v>0</v>
      </c>
      <c r="V603">
        <f ca="1">IF(OR(B603="",ISERROR(B603)),"",IFERROR(CGBlackScholes("dddv",LOWER(H603),F603,G603,(D603-A603)/365,E603,0,I603,J603),"NA"))</f>
        <v>6.2613706958150356E-4</v>
      </c>
      <c r="W603">
        <f ca="1">IF(OR(B603="",ISERROR(B603)),"",IFERROR(CGBlackScholes("dvv",LOWER(H603),F603,G603,(D603-A603)/365,E603,0,I603,J603),"NA"))</f>
        <v>2.8216474546223535E-4</v>
      </c>
      <c r="X603">
        <f ca="1">IF(OR(B603="",ISERROR(B603)),"",IFERROR(CGBlackScholes("dt",LOWER(H603),F603,G603,(D603-A603)/365,E603,0,I603,J603),"NA"))</f>
        <v>-4.0792815108272641E-4</v>
      </c>
      <c r="Y603">
        <f ca="1">IF(OR(B603="",ISERROR(B603)),"",IFERROR(CGBlackScholes("gps",LOWER(H603),F603,G603,(D603-A603)/365,E603,0,I603,J603),"NA"))</f>
        <v>9.1271613999361896E-4</v>
      </c>
      <c r="Z603">
        <f ca="1">IF(OR(B603="",ISERROR(B603)),"",IFERROR(CGBlackScholes("gpv",LOWER(H603),F603,G603,(D603-A603)/365,E603,0,I603,J603),"NA"))</f>
        <v>5.4159246240385991E-4</v>
      </c>
      <c r="AA603">
        <f ca="1">IF(OR(B603="",ISERROR(B603)),"",IFERROR(CGBlackScholes("dvdv",LOWER(H603),F603,G603,(D603-A603)/365,E603,0,I603,J603),"NA"))</f>
        <v>4.1036607592338879E-4</v>
      </c>
      <c r="AB603">
        <f ca="1">IF(OR(B603="",ISERROR(B603)),"",IFERROR(CGBlackScholes("vvv",LOWER(H603),F603,G603,(D603-A603)/365,E603,0,I603,J603),"NA"))</f>
        <v>1.6045781095996639E-4</v>
      </c>
    </row>
    <row r="604" spans="1:28" x14ac:dyDescent="0.3">
      <c r="C604" t="s">
        <v>1794</v>
      </c>
      <c r="D604" s="36">
        <v>46020</v>
      </c>
      <c r="E604" t="str">
        <f>IFERROR(VLOOKUP(A604,'Future et co'!A10:E5632,5,TRUE),"not found")</f>
        <v>not found</v>
      </c>
      <c r="F604" t="str">
        <f>IFERROR(VLOOKUP(A604,'Future et co'!CG11:CH10009,2,TRUE),"")</f>
        <v/>
      </c>
      <c r="G604">
        <v>124.25</v>
      </c>
      <c r="H604" t="s">
        <v>30</v>
      </c>
      <c r="O604">
        <v>404</v>
      </c>
      <c r="P604" t="s">
        <v>1765</v>
      </c>
      <c r="Q604">
        <v>1000</v>
      </c>
      <c r="R604" t="s">
        <v>1786</v>
      </c>
      <c r="S604" t="s">
        <v>1766</v>
      </c>
      <c r="T604" t="s">
        <v>145</v>
      </c>
      <c r="U604">
        <v>0</v>
      </c>
    </row>
    <row r="605" spans="1:28" x14ac:dyDescent="0.3">
      <c r="C605" t="s">
        <v>1794</v>
      </c>
      <c r="D605" s="36">
        <v>46020</v>
      </c>
      <c r="E605" t="str">
        <f>IFERROR(VLOOKUP(A605,'Future et co'!A10:E5632,5,TRUE),"not found")</f>
        <v>not found</v>
      </c>
      <c r="F605" t="str">
        <f>IFERROR(VLOOKUP(A605,'Future et co'!CG11:CH10009,2,TRUE),"")</f>
        <v/>
      </c>
      <c r="G605">
        <v>124.25</v>
      </c>
      <c r="H605" t="s">
        <v>30</v>
      </c>
      <c r="O605">
        <v>404</v>
      </c>
      <c r="P605" t="s">
        <v>1765</v>
      </c>
      <c r="Q605">
        <v>1000</v>
      </c>
      <c r="R605" t="s">
        <v>1786</v>
      </c>
      <c r="S605" t="s">
        <v>1766</v>
      </c>
      <c r="T605" t="s">
        <v>145</v>
      </c>
      <c r="U605">
        <v>0</v>
      </c>
    </row>
    <row r="606" spans="1:28" x14ac:dyDescent="0.3">
      <c r="C606" t="s">
        <v>1794</v>
      </c>
      <c r="D606" s="36">
        <v>46020</v>
      </c>
      <c r="E606" t="str">
        <f>IFERROR(VLOOKUP(A606,'Future et co'!A10:E5632,5,TRUE),"not found")</f>
        <v>not found</v>
      </c>
      <c r="F606" t="str">
        <f>IFERROR(VLOOKUP(A606,'Future et co'!CG11:CH10009,2,TRUE),"")</f>
        <v/>
      </c>
      <c r="G606">
        <v>124.25</v>
      </c>
      <c r="H606" t="s">
        <v>30</v>
      </c>
      <c r="O606">
        <v>404</v>
      </c>
      <c r="P606" t="s">
        <v>1765</v>
      </c>
      <c r="Q606">
        <v>1000</v>
      </c>
      <c r="R606" t="s">
        <v>1786</v>
      </c>
      <c r="S606" t="s">
        <v>1766</v>
      </c>
      <c r="T606" t="s">
        <v>145</v>
      </c>
      <c r="U606">
        <v>0</v>
      </c>
    </row>
    <row r="607" spans="1:28" x14ac:dyDescent="0.3">
      <c r="C607" t="s">
        <v>1794</v>
      </c>
      <c r="D607" s="36">
        <v>46020</v>
      </c>
      <c r="E607" t="str">
        <f>IFERROR(VLOOKUP(A607,'Future et co'!A10:E5632,5,TRUE),"not found")</f>
        <v>not found</v>
      </c>
      <c r="F607" t="str">
        <f>IFERROR(VLOOKUP(A607,'Future et co'!CG11:CH10009,2,TRUE),"")</f>
        <v/>
      </c>
      <c r="G607">
        <v>124.25</v>
      </c>
      <c r="H607" t="s">
        <v>30</v>
      </c>
      <c r="O607">
        <v>404</v>
      </c>
      <c r="P607" t="s">
        <v>1765</v>
      </c>
      <c r="Q607">
        <v>1000</v>
      </c>
      <c r="R607" t="s">
        <v>1786</v>
      </c>
      <c r="S607" t="s">
        <v>1766</v>
      </c>
      <c r="T607" t="s">
        <v>145</v>
      </c>
      <c r="U607">
        <v>0</v>
      </c>
    </row>
    <row r="608" spans="1:28" x14ac:dyDescent="0.3">
      <c r="C608" t="s">
        <v>1794</v>
      </c>
      <c r="D608" s="36">
        <v>46020</v>
      </c>
      <c r="E608" t="str">
        <f>IFERROR(VLOOKUP(A608,'Future et co'!A10:E5632,5,TRUE),"not found")</f>
        <v>not found</v>
      </c>
      <c r="F608" t="str">
        <f>IFERROR(VLOOKUP(A608,'Future et co'!CG11:CH10009,2,TRUE),"")</f>
        <v/>
      </c>
      <c r="G608">
        <v>124.25</v>
      </c>
      <c r="H608" t="s">
        <v>30</v>
      </c>
      <c r="O608">
        <v>404</v>
      </c>
      <c r="P608" t="s">
        <v>1765</v>
      </c>
      <c r="Q608">
        <v>1000</v>
      </c>
      <c r="R608" t="s">
        <v>1786</v>
      </c>
      <c r="S608" t="s">
        <v>1766</v>
      </c>
      <c r="T608" t="s">
        <v>145</v>
      </c>
      <c r="U608">
        <v>0</v>
      </c>
    </row>
    <row r="609" spans="3:21" x14ac:dyDescent="0.3">
      <c r="C609" t="s">
        <v>1794</v>
      </c>
      <c r="D609" s="36">
        <v>46020</v>
      </c>
      <c r="E609" t="str">
        <f>IFERROR(VLOOKUP(A609,'Future et co'!A10:E5632,5,TRUE),"not found")</f>
        <v>not found</v>
      </c>
      <c r="F609" t="str">
        <f>IFERROR(VLOOKUP(A609,'Future et co'!CG11:CH10009,2,TRUE),"")</f>
        <v/>
      </c>
      <c r="G609">
        <v>124.25</v>
      </c>
      <c r="H609" t="s">
        <v>30</v>
      </c>
      <c r="O609">
        <v>404</v>
      </c>
      <c r="P609" t="s">
        <v>1765</v>
      </c>
      <c r="Q609">
        <v>1000</v>
      </c>
      <c r="R609" t="s">
        <v>1786</v>
      </c>
      <c r="S609" t="s">
        <v>1766</v>
      </c>
      <c r="T609" t="s">
        <v>145</v>
      </c>
      <c r="U609">
        <v>0</v>
      </c>
    </row>
    <row r="610" spans="3:21" x14ac:dyDescent="0.3">
      <c r="C610" t="s">
        <v>1794</v>
      </c>
      <c r="D610" s="36">
        <v>46020</v>
      </c>
      <c r="E610" t="str">
        <f>IFERROR(VLOOKUP(A610,'Future et co'!A10:E5632,5,TRUE),"not found")</f>
        <v>not found</v>
      </c>
      <c r="F610" t="str">
        <f>IFERROR(VLOOKUP(A610,'Future et co'!CG11:CH10009,2,TRUE),"")</f>
        <v/>
      </c>
      <c r="G610">
        <v>124.25</v>
      </c>
      <c r="H610" t="s">
        <v>30</v>
      </c>
      <c r="O610">
        <v>404</v>
      </c>
      <c r="P610" t="s">
        <v>1765</v>
      </c>
      <c r="Q610">
        <v>1000</v>
      </c>
      <c r="R610" t="s">
        <v>1786</v>
      </c>
      <c r="S610" t="s">
        <v>1766</v>
      </c>
      <c r="T610" t="s">
        <v>145</v>
      </c>
      <c r="U610">
        <v>0</v>
      </c>
    </row>
    <row r="611" spans="3:21" x14ac:dyDescent="0.3">
      <c r="C611" t="s">
        <v>1794</v>
      </c>
      <c r="D611" s="36">
        <v>46020</v>
      </c>
      <c r="E611" t="str">
        <f>IFERROR(VLOOKUP(A611,'Future et co'!A10:E5632,5,TRUE),"not found")</f>
        <v>not found</v>
      </c>
      <c r="F611" t="str">
        <f>IFERROR(VLOOKUP(A611,'Future et co'!CG11:CH10009,2,TRUE),"")</f>
        <v/>
      </c>
      <c r="G611">
        <v>124.25</v>
      </c>
      <c r="H611" t="s">
        <v>30</v>
      </c>
      <c r="O611">
        <v>404</v>
      </c>
      <c r="P611" t="s">
        <v>1765</v>
      </c>
      <c r="Q611">
        <v>1000</v>
      </c>
      <c r="R611" t="s">
        <v>1786</v>
      </c>
      <c r="S611" t="s">
        <v>1766</v>
      </c>
      <c r="T611" t="s">
        <v>145</v>
      </c>
      <c r="U611">
        <v>0</v>
      </c>
    </row>
    <row r="612" spans="3:21" x14ac:dyDescent="0.3">
      <c r="C612" t="s">
        <v>1794</v>
      </c>
      <c r="D612" s="36">
        <v>46020</v>
      </c>
      <c r="E612" t="str">
        <f>IFERROR(VLOOKUP(A612,'Future et co'!A10:E5632,5,TRUE),"not found")</f>
        <v>not found</v>
      </c>
      <c r="F612" t="str">
        <f>IFERROR(VLOOKUP(A612,'Future et co'!CG11:CH10009,2,TRUE),"")</f>
        <v/>
      </c>
      <c r="G612">
        <v>124.25</v>
      </c>
      <c r="H612" t="s">
        <v>30</v>
      </c>
      <c r="O612">
        <v>404</v>
      </c>
      <c r="P612" t="s">
        <v>1765</v>
      </c>
      <c r="Q612">
        <v>1000</v>
      </c>
      <c r="R612" t="s">
        <v>1786</v>
      </c>
      <c r="S612" t="s">
        <v>1766</v>
      </c>
      <c r="T612" t="s">
        <v>145</v>
      </c>
      <c r="U612">
        <v>0</v>
      </c>
    </row>
    <row r="613" spans="3:21" x14ac:dyDescent="0.3">
      <c r="C613" t="s">
        <v>1794</v>
      </c>
      <c r="D613" s="36">
        <v>46020</v>
      </c>
      <c r="E613" t="str">
        <f>IFERROR(VLOOKUP(A613,'Future et co'!A10:E5632,5,TRUE),"not found")</f>
        <v>not found</v>
      </c>
      <c r="F613" t="str">
        <f>IFERROR(VLOOKUP(A613,'Future et co'!CG11:CH10009,2,TRUE),"")</f>
        <v/>
      </c>
      <c r="G613">
        <v>124.25</v>
      </c>
      <c r="H613" t="s">
        <v>30</v>
      </c>
      <c r="O613">
        <v>404</v>
      </c>
      <c r="P613" t="s">
        <v>1765</v>
      </c>
      <c r="Q613">
        <v>1000</v>
      </c>
      <c r="R613" t="s">
        <v>1786</v>
      </c>
      <c r="S613" t="s">
        <v>1766</v>
      </c>
      <c r="T613" t="s">
        <v>145</v>
      </c>
      <c r="U613">
        <v>0</v>
      </c>
    </row>
    <row r="614" spans="3:21" x14ac:dyDescent="0.3">
      <c r="C614" t="s">
        <v>1794</v>
      </c>
      <c r="D614" s="36">
        <v>46020</v>
      </c>
      <c r="E614" t="str">
        <f>IFERROR(VLOOKUP(A614,'Future et co'!A10:E5632,5,TRUE),"not found")</f>
        <v>not found</v>
      </c>
      <c r="F614" t="str">
        <f>IFERROR(VLOOKUP(A614,'Future et co'!CG11:CH10009,2,TRUE),"")</f>
        <v/>
      </c>
      <c r="G614">
        <v>124.25</v>
      </c>
      <c r="H614" t="s">
        <v>30</v>
      </c>
      <c r="O614">
        <v>404</v>
      </c>
      <c r="P614" t="s">
        <v>1765</v>
      </c>
      <c r="Q614">
        <v>1000</v>
      </c>
      <c r="R614" t="s">
        <v>1786</v>
      </c>
      <c r="S614" t="s">
        <v>1766</v>
      </c>
      <c r="T614" t="s">
        <v>145</v>
      </c>
      <c r="U614">
        <v>0</v>
      </c>
    </row>
    <row r="615" spans="3:21" x14ac:dyDescent="0.3">
      <c r="C615" t="s">
        <v>1794</v>
      </c>
      <c r="D615" s="36">
        <v>46020</v>
      </c>
      <c r="E615" t="str">
        <f>IFERROR(VLOOKUP(A615,'Future et co'!A10:E5632,5,TRUE),"not found")</f>
        <v>not found</v>
      </c>
      <c r="F615" t="str">
        <f>IFERROR(VLOOKUP(A615,'Future et co'!CG11:CH10009,2,TRUE),"")</f>
        <v/>
      </c>
      <c r="G615">
        <v>124.25</v>
      </c>
      <c r="H615" t="s">
        <v>30</v>
      </c>
      <c r="O615">
        <v>404</v>
      </c>
      <c r="P615" t="s">
        <v>1765</v>
      </c>
      <c r="Q615">
        <v>1000</v>
      </c>
      <c r="R615" t="s">
        <v>1786</v>
      </c>
      <c r="S615" t="s">
        <v>1766</v>
      </c>
      <c r="T615" t="s">
        <v>145</v>
      </c>
      <c r="U615">
        <v>0</v>
      </c>
    </row>
    <row r="616" spans="3:21" x14ac:dyDescent="0.3">
      <c r="C616" t="s">
        <v>1794</v>
      </c>
      <c r="D616" s="36">
        <v>46020</v>
      </c>
      <c r="E616" t="str">
        <f>IFERROR(VLOOKUP(A616,'Future et co'!A10:E5632,5,TRUE),"not found")</f>
        <v>not found</v>
      </c>
      <c r="F616" t="str">
        <f>IFERROR(VLOOKUP(A616,'Future et co'!CG11:CH10009,2,TRUE),"")</f>
        <v/>
      </c>
      <c r="G616">
        <v>124.25</v>
      </c>
      <c r="H616" t="s">
        <v>30</v>
      </c>
      <c r="O616">
        <v>404</v>
      </c>
      <c r="P616" t="s">
        <v>1765</v>
      </c>
      <c r="Q616">
        <v>1000</v>
      </c>
      <c r="R616" t="s">
        <v>1786</v>
      </c>
      <c r="S616" t="s">
        <v>1766</v>
      </c>
      <c r="T616" t="s">
        <v>145</v>
      </c>
      <c r="U616">
        <v>0</v>
      </c>
    </row>
    <row r="617" spans="3:21" x14ac:dyDescent="0.3">
      <c r="C617" t="s">
        <v>1794</v>
      </c>
      <c r="D617" s="36">
        <v>46020</v>
      </c>
      <c r="E617" t="str">
        <f>IFERROR(VLOOKUP(A617,'Future et co'!A10:E5632,5,TRUE),"not found")</f>
        <v>not found</v>
      </c>
      <c r="F617" t="str">
        <f>IFERROR(VLOOKUP(A617,'Future et co'!CG11:CH10009,2,TRUE),"")</f>
        <v/>
      </c>
      <c r="G617">
        <v>124.25</v>
      </c>
      <c r="H617" t="s">
        <v>30</v>
      </c>
      <c r="O617">
        <v>404</v>
      </c>
      <c r="P617" t="s">
        <v>1765</v>
      </c>
      <c r="Q617">
        <v>1000</v>
      </c>
      <c r="R617" t="s">
        <v>1786</v>
      </c>
      <c r="S617" t="s">
        <v>1766</v>
      </c>
      <c r="T617" t="s">
        <v>145</v>
      </c>
      <c r="U617">
        <v>0</v>
      </c>
    </row>
    <row r="618" spans="3:21" x14ac:dyDescent="0.3">
      <c r="C618" t="s">
        <v>1794</v>
      </c>
      <c r="D618" s="36">
        <v>46020</v>
      </c>
      <c r="E618" t="str">
        <f>IFERROR(VLOOKUP(A618,'Future et co'!A10:E5632,5,TRUE),"not found")</f>
        <v>not found</v>
      </c>
      <c r="F618" t="str">
        <f>IFERROR(VLOOKUP(A618,'Future et co'!CG11:CH10009,2,TRUE),"")</f>
        <v/>
      </c>
      <c r="G618">
        <v>124.25</v>
      </c>
      <c r="H618" t="s">
        <v>30</v>
      </c>
      <c r="O618">
        <v>404</v>
      </c>
      <c r="P618" t="s">
        <v>1765</v>
      </c>
      <c r="Q618">
        <v>1000</v>
      </c>
      <c r="R618" t="s">
        <v>1786</v>
      </c>
      <c r="S618" t="s">
        <v>1766</v>
      </c>
      <c r="T618" t="s">
        <v>145</v>
      </c>
      <c r="U618">
        <v>0</v>
      </c>
    </row>
    <row r="619" spans="3:21" x14ac:dyDescent="0.3">
      <c r="C619" t="s">
        <v>1794</v>
      </c>
      <c r="D619" s="36">
        <v>46020</v>
      </c>
      <c r="E619" t="str">
        <f>IFERROR(VLOOKUP(A619,'Future et co'!A10:E5632,5,TRUE),"not found")</f>
        <v>not found</v>
      </c>
      <c r="F619" t="str">
        <f>IFERROR(VLOOKUP(A619,'Future et co'!CG11:CH10009,2,TRUE),"")</f>
        <v/>
      </c>
      <c r="G619">
        <v>124.25</v>
      </c>
      <c r="H619" t="s">
        <v>30</v>
      </c>
      <c r="O619">
        <v>404</v>
      </c>
      <c r="P619" t="s">
        <v>1765</v>
      </c>
      <c r="Q619">
        <v>1000</v>
      </c>
      <c r="R619" t="s">
        <v>1786</v>
      </c>
      <c r="S619" t="s">
        <v>1766</v>
      </c>
      <c r="T619" t="s">
        <v>145</v>
      </c>
      <c r="U619">
        <v>0</v>
      </c>
    </row>
    <row r="620" spans="3:21" x14ac:dyDescent="0.3">
      <c r="C620" t="s">
        <v>1794</v>
      </c>
      <c r="D620" s="36">
        <v>46020</v>
      </c>
      <c r="E620" t="str">
        <f>IFERROR(VLOOKUP(A620,'Future et co'!A10:E5632,5,TRUE),"not found")</f>
        <v>not found</v>
      </c>
      <c r="F620" t="str">
        <f>IFERROR(VLOOKUP(A620,'Future et co'!CG11:CH10009,2,TRUE),"")</f>
        <v/>
      </c>
      <c r="G620">
        <v>124.25</v>
      </c>
      <c r="H620" t="s">
        <v>30</v>
      </c>
      <c r="O620">
        <v>404</v>
      </c>
      <c r="P620" t="s">
        <v>1765</v>
      </c>
      <c r="Q620">
        <v>1000</v>
      </c>
      <c r="R620" t="s">
        <v>1786</v>
      </c>
      <c r="S620" t="s">
        <v>1766</v>
      </c>
      <c r="T620" t="s">
        <v>145</v>
      </c>
      <c r="U620">
        <v>0</v>
      </c>
    </row>
    <row r="621" spans="3:21" x14ac:dyDescent="0.3">
      <c r="C621" t="s">
        <v>1794</v>
      </c>
      <c r="D621" s="36">
        <v>46020</v>
      </c>
      <c r="E621" t="str">
        <f>IFERROR(VLOOKUP(A621,'Future et co'!A10:E5632,5,TRUE),"not found")</f>
        <v>not found</v>
      </c>
      <c r="F621" t="str">
        <f>IFERROR(VLOOKUP(A621,'Future et co'!CG11:CH10009,2,TRUE),"")</f>
        <v/>
      </c>
      <c r="G621">
        <v>124.25</v>
      </c>
      <c r="H621" t="s">
        <v>30</v>
      </c>
      <c r="O621">
        <v>404</v>
      </c>
      <c r="P621" t="s">
        <v>1765</v>
      </c>
      <c r="Q621">
        <v>1000</v>
      </c>
      <c r="R621" t="s">
        <v>1786</v>
      </c>
      <c r="S621" t="s">
        <v>1766</v>
      </c>
      <c r="T621" t="s">
        <v>145</v>
      </c>
      <c r="U621">
        <v>0</v>
      </c>
    </row>
    <row r="622" spans="3:21" x14ac:dyDescent="0.3">
      <c r="C622" t="s">
        <v>1794</v>
      </c>
      <c r="D622" s="36">
        <v>46020</v>
      </c>
      <c r="E622" t="str">
        <f>IFERROR(VLOOKUP(A622,'Future et co'!A10:E5632,5,TRUE),"not found")</f>
        <v>not found</v>
      </c>
      <c r="F622" t="str">
        <f>IFERROR(VLOOKUP(A622,'Future et co'!CG11:CH10009,2,TRUE),"")</f>
        <v/>
      </c>
      <c r="G622">
        <v>124.25</v>
      </c>
      <c r="H622" t="s">
        <v>30</v>
      </c>
      <c r="O622">
        <v>404</v>
      </c>
      <c r="P622" t="s">
        <v>1765</v>
      </c>
      <c r="Q622">
        <v>1000</v>
      </c>
      <c r="R622" t="s">
        <v>1786</v>
      </c>
      <c r="S622" t="s">
        <v>1766</v>
      </c>
      <c r="T622" t="s">
        <v>145</v>
      </c>
      <c r="U622">
        <v>0</v>
      </c>
    </row>
    <row r="623" spans="3:21" x14ac:dyDescent="0.3">
      <c r="C623" t="s">
        <v>1794</v>
      </c>
      <c r="D623" s="36">
        <v>46020</v>
      </c>
      <c r="E623" t="str">
        <f>IFERROR(VLOOKUP(A623,'Future et co'!A10:E5632,5,TRUE),"not found")</f>
        <v>not found</v>
      </c>
      <c r="F623" t="str">
        <f>IFERROR(VLOOKUP(A623,'Future et co'!CG11:CH10009,2,TRUE),"")</f>
        <v/>
      </c>
      <c r="G623">
        <v>124.25</v>
      </c>
      <c r="H623" t="s">
        <v>30</v>
      </c>
      <c r="O623">
        <v>404</v>
      </c>
      <c r="P623" t="s">
        <v>1765</v>
      </c>
      <c r="Q623">
        <v>1000</v>
      </c>
      <c r="R623" t="s">
        <v>1786</v>
      </c>
      <c r="S623" t="s">
        <v>1766</v>
      </c>
      <c r="T623" t="s">
        <v>145</v>
      </c>
      <c r="U623">
        <v>0</v>
      </c>
    </row>
    <row r="624" spans="3:21" x14ac:dyDescent="0.3">
      <c r="C624" t="s">
        <v>1794</v>
      </c>
      <c r="D624" s="36">
        <v>46020</v>
      </c>
      <c r="E624" t="str">
        <f>IFERROR(VLOOKUP(A624,'Future et co'!A10:E5632,5,TRUE),"not found")</f>
        <v>not found</v>
      </c>
      <c r="F624" t="str">
        <f>IFERROR(VLOOKUP(A624,'Future et co'!CG11:CH10009,2,TRUE),"")</f>
        <v/>
      </c>
      <c r="G624">
        <v>124.25</v>
      </c>
      <c r="H624" t="s">
        <v>30</v>
      </c>
      <c r="O624">
        <v>404</v>
      </c>
      <c r="P624" t="s">
        <v>1765</v>
      </c>
      <c r="Q624">
        <v>1000</v>
      </c>
      <c r="R624" t="s">
        <v>1786</v>
      </c>
      <c r="S624" t="s">
        <v>1766</v>
      </c>
      <c r="T624" t="s">
        <v>145</v>
      </c>
      <c r="U624">
        <v>0</v>
      </c>
    </row>
    <row r="625" spans="3:21" x14ac:dyDescent="0.3">
      <c r="C625" t="s">
        <v>1794</v>
      </c>
      <c r="D625" s="36">
        <v>46020</v>
      </c>
      <c r="E625" t="str">
        <f>IFERROR(VLOOKUP(A625,'Future et co'!A10:E5632,5,TRUE),"not found")</f>
        <v>not found</v>
      </c>
      <c r="F625" t="str">
        <f>IFERROR(VLOOKUP(A625,'Future et co'!CG11:CH10009,2,TRUE),"")</f>
        <v/>
      </c>
      <c r="G625">
        <v>124.25</v>
      </c>
      <c r="H625" t="s">
        <v>30</v>
      </c>
      <c r="O625">
        <v>404</v>
      </c>
      <c r="P625" t="s">
        <v>1765</v>
      </c>
      <c r="Q625">
        <v>1000</v>
      </c>
      <c r="R625" t="s">
        <v>1786</v>
      </c>
      <c r="S625" t="s">
        <v>1766</v>
      </c>
      <c r="T625" t="s">
        <v>145</v>
      </c>
      <c r="U625">
        <v>0</v>
      </c>
    </row>
    <row r="626" spans="3:21" x14ac:dyDescent="0.3">
      <c r="C626" t="s">
        <v>1794</v>
      </c>
      <c r="D626" s="36">
        <v>46020</v>
      </c>
      <c r="E626" t="str">
        <f>IFERROR(VLOOKUP(A626,'Future et co'!A10:E5632,5,TRUE),"not found")</f>
        <v>not found</v>
      </c>
      <c r="F626" t="str">
        <f>IFERROR(VLOOKUP(A626,'Future et co'!CG11:CH10009,2,TRUE),"")</f>
        <v/>
      </c>
      <c r="G626">
        <v>124.25</v>
      </c>
      <c r="H626" t="s">
        <v>30</v>
      </c>
      <c r="O626">
        <v>404</v>
      </c>
      <c r="P626" t="s">
        <v>1765</v>
      </c>
      <c r="Q626">
        <v>1000</v>
      </c>
      <c r="R626" t="s">
        <v>1786</v>
      </c>
      <c r="S626" t="s">
        <v>1766</v>
      </c>
      <c r="T626" t="s">
        <v>145</v>
      </c>
      <c r="U626">
        <v>0</v>
      </c>
    </row>
    <row r="627" spans="3:21" x14ac:dyDescent="0.3">
      <c r="C627" t="s">
        <v>1794</v>
      </c>
      <c r="D627" s="36">
        <v>46020</v>
      </c>
      <c r="E627" t="str">
        <f>IFERROR(VLOOKUP(A627,'Future et co'!A10:E5632,5,TRUE),"not found")</f>
        <v>not found</v>
      </c>
      <c r="F627" t="str">
        <f>IFERROR(VLOOKUP(A627,'Future et co'!CG11:CH10009,2,TRUE),"")</f>
        <v/>
      </c>
      <c r="G627">
        <v>124.25</v>
      </c>
      <c r="H627" t="s">
        <v>30</v>
      </c>
      <c r="O627">
        <v>404</v>
      </c>
      <c r="P627" t="s">
        <v>1765</v>
      </c>
      <c r="Q627">
        <v>1000</v>
      </c>
      <c r="R627" t="s">
        <v>1786</v>
      </c>
      <c r="S627" t="s">
        <v>1766</v>
      </c>
      <c r="T627" t="s">
        <v>145</v>
      </c>
      <c r="U627">
        <v>0</v>
      </c>
    </row>
    <row r="628" spans="3:21" x14ac:dyDescent="0.3">
      <c r="C628" t="s">
        <v>1794</v>
      </c>
      <c r="D628" s="36">
        <v>46020</v>
      </c>
      <c r="E628" t="str">
        <f>IFERROR(VLOOKUP(A628,'Future et co'!A10:E5632,5,TRUE),"not found")</f>
        <v>not found</v>
      </c>
      <c r="F628" t="str">
        <f>IFERROR(VLOOKUP(A628,'Future et co'!CG11:CH10009,2,TRUE),"")</f>
        <v/>
      </c>
      <c r="G628">
        <v>124.25</v>
      </c>
      <c r="H628" t="s">
        <v>30</v>
      </c>
      <c r="O628">
        <v>404</v>
      </c>
      <c r="P628" t="s">
        <v>1765</v>
      </c>
      <c r="Q628">
        <v>1000</v>
      </c>
      <c r="R628" t="s">
        <v>1786</v>
      </c>
      <c r="S628" t="s">
        <v>1766</v>
      </c>
      <c r="T628" t="s">
        <v>145</v>
      </c>
      <c r="U628">
        <v>0</v>
      </c>
    </row>
    <row r="629" spans="3:21" x14ac:dyDescent="0.3">
      <c r="C629" t="s">
        <v>1794</v>
      </c>
      <c r="D629" s="36">
        <v>46020</v>
      </c>
      <c r="E629" t="str">
        <f>IFERROR(VLOOKUP(A629,'Future et co'!A10:E5632,5,TRUE),"not found")</f>
        <v>not found</v>
      </c>
      <c r="F629" t="str">
        <f>IFERROR(VLOOKUP(A629,'Future et co'!CG11:CH10009,2,TRUE),"")</f>
        <v/>
      </c>
      <c r="G629">
        <v>124.25</v>
      </c>
      <c r="H629" t="s">
        <v>30</v>
      </c>
      <c r="O629">
        <v>404</v>
      </c>
      <c r="P629" t="s">
        <v>1765</v>
      </c>
      <c r="Q629">
        <v>1000</v>
      </c>
      <c r="R629" t="s">
        <v>1786</v>
      </c>
      <c r="S629" t="s">
        <v>1766</v>
      </c>
      <c r="T629" t="s">
        <v>145</v>
      </c>
      <c r="U629">
        <v>0</v>
      </c>
    </row>
    <row r="630" spans="3:21" x14ac:dyDescent="0.3">
      <c r="C630" t="s">
        <v>1794</v>
      </c>
      <c r="D630" s="36">
        <v>46020</v>
      </c>
      <c r="E630" t="str">
        <f>IFERROR(VLOOKUP(A630,'Future et co'!A10:E5632,5,TRUE),"not found")</f>
        <v>not found</v>
      </c>
      <c r="F630" t="str">
        <f>IFERROR(VLOOKUP(A630,'Future et co'!CG11:CH10009,2,TRUE),"")</f>
        <v/>
      </c>
      <c r="G630">
        <v>124.25</v>
      </c>
      <c r="H630" t="s">
        <v>30</v>
      </c>
      <c r="O630">
        <v>404</v>
      </c>
      <c r="P630" t="s">
        <v>1765</v>
      </c>
      <c r="Q630">
        <v>1000</v>
      </c>
      <c r="R630" t="s">
        <v>1786</v>
      </c>
      <c r="S630" t="s">
        <v>1766</v>
      </c>
      <c r="T630" t="s">
        <v>145</v>
      </c>
      <c r="U630">
        <v>0</v>
      </c>
    </row>
    <row r="631" spans="3:21" x14ac:dyDescent="0.3">
      <c r="C631" t="s">
        <v>1794</v>
      </c>
      <c r="D631" s="36">
        <v>46020</v>
      </c>
      <c r="E631" t="str">
        <f>IFERROR(VLOOKUP(A631,'Future et co'!A10:E5632,5,TRUE),"not found")</f>
        <v>not found</v>
      </c>
      <c r="F631" t="str">
        <f>IFERROR(VLOOKUP(A631,'Future et co'!CG11:CH10009,2,TRUE),"")</f>
        <v/>
      </c>
      <c r="G631">
        <v>124.25</v>
      </c>
      <c r="H631" t="s">
        <v>30</v>
      </c>
      <c r="O631">
        <v>404</v>
      </c>
      <c r="P631" t="s">
        <v>1765</v>
      </c>
      <c r="Q631">
        <v>1000</v>
      </c>
      <c r="R631" t="s">
        <v>1786</v>
      </c>
      <c r="S631" t="s">
        <v>1766</v>
      </c>
      <c r="T631" t="s">
        <v>145</v>
      </c>
      <c r="U631">
        <v>0</v>
      </c>
    </row>
    <row r="632" spans="3:21" x14ac:dyDescent="0.3">
      <c r="C632" t="s">
        <v>1794</v>
      </c>
      <c r="D632" s="36">
        <v>46020</v>
      </c>
      <c r="E632" t="str">
        <f>IFERROR(VLOOKUP(A632,'Future et co'!A10:E5632,5,TRUE),"not found")</f>
        <v>not found</v>
      </c>
      <c r="F632" t="str">
        <f>IFERROR(VLOOKUP(A632,'Future et co'!CG11:CH10009,2,TRUE),"")</f>
        <v/>
      </c>
      <c r="G632">
        <v>124.25</v>
      </c>
      <c r="H632" t="s">
        <v>30</v>
      </c>
      <c r="O632">
        <v>404</v>
      </c>
      <c r="P632" t="s">
        <v>1765</v>
      </c>
      <c r="Q632">
        <v>1000</v>
      </c>
      <c r="R632" t="s">
        <v>1786</v>
      </c>
      <c r="S632" t="s">
        <v>1766</v>
      </c>
      <c r="T632" t="s">
        <v>145</v>
      </c>
      <c r="U632">
        <v>0</v>
      </c>
    </row>
    <row r="633" spans="3:21" x14ac:dyDescent="0.3">
      <c r="C633" t="s">
        <v>1794</v>
      </c>
      <c r="D633" s="36">
        <v>46020</v>
      </c>
      <c r="E633" t="str">
        <f>IFERROR(VLOOKUP(A633,'Future et co'!A10:E5632,5,TRUE),"not found")</f>
        <v>not found</v>
      </c>
      <c r="F633" t="str">
        <f>IFERROR(VLOOKUP(A633,'Future et co'!CG11:CH10009,2,TRUE),"")</f>
        <v/>
      </c>
      <c r="G633">
        <v>124.25</v>
      </c>
      <c r="H633" t="s">
        <v>30</v>
      </c>
      <c r="O633">
        <v>404</v>
      </c>
      <c r="P633" t="s">
        <v>1765</v>
      </c>
      <c r="Q633">
        <v>1000</v>
      </c>
      <c r="R633" t="s">
        <v>1786</v>
      </c>
      <c r="S633" t="s">
        <v>1766</v>
      </c>
      <c r="T633" t="s">
        <v>145</v>
      </c>
      <c r="U633">
        <v>0</v>
      </c>
    </row>
    <row r="634" spans="3:21" x14ac:dyDescent="0.3">
      <c r="C634" t="s">
        <v>1794</v>
      </c>
      <c r="D634" s="36">
        <v>46020</v>
      </c>
      <c r="E634" t="str">
        <f>IFERROR(VLOOKUP(A634,'Future et co'!A10:E5632,5,TRUE),"not found")</f>
        <v>not found</v>
      </c>
      <c r="F634" t="str">
        <f>IFERROR(VLOOKUP(A634,'Future et co'!CG11:CH10009,2,TRUE),"")</f>
        <v/>
      </c>
      <c r="G634">
        <v>124.25</v>
      </c>
      <c r="H634" t="s">
        <v>30</v>
      </c>
      <c r="O634">
        <v>404</v>
      </c>
      <c r="P634" t="s">
        <v>1765</v>
      </c>
      <c r="Q634">
        <v>1000</v>
      </c>
      <c r="R634" t="s">
        <v>1786</v>
      </c>
      <c r="S634" t="s">
        <v>1766</v>
      </c>
      <c r="T634" t="s">
        <v>145</v>
      </c>
      <c r="U634">
        <v>0</v>
      </c>
    </row>
    <row r="635" spans="3:21" x14ac:dyDescent="0.3">
      <c r="C635" t="s">
        <v>1794</v>
      </c>
      <c r="D635" s="36">
        <v>46020</v>
      </c>
      <c r="E635" t="str">
        <f>IFERROR(VLOOKUP(A635,'Future et co'!A10:E5632,5,TRUE),"not found")</f>
        <v>not found</v>
      </c>
      <c r="F635" t="str">
        <f>IFERROR(VLOOKUP(A635,'Future et co'!CG11:CH10009,2,TRUE),"")</f>
        <v/>
      </c>
      <c r="G635">
        <v>124.25</v>
      </c>
      <c r="H635" t="s">
        <v>30</v>
      </c>
      <c r="O635">
        <v>404</v>
      </c>
      <c r="P635" t="s">
        <v>1765</v>
      </c>
      <c r="Q635">
        <v>1000</v>
      </c>
      <c r="R635" t="s">
        <v>1786</v>
      </c>
      <c r="S635" t="s">
        <v>1766</v>
      </c>
      <c r="T635" t="s">
        <v>145</v>
      </c>
      <c r="U635">
        <v>0</v>
      </c>
    </row>
    <row r="636" spans="3:21" x14ac:dyDescent="0.3">
      <c r="C636" t="s">
        <v>1794</v>
      </c>
      <c r="D636" s="36">
        <v>46020</v>
      </c>
      <c r="E636" t="str">
        <f>IFERROR(VLOOKUP(A636,'Future et co'!A10:E5632,5,TRUE),"not found")</f>
        <v>not found</v>
      </c>
      <c r="F636" t="str">
        <f>IFERROR(VLOOKUP(A636,'Future et co'!CG11:CH10009,2,TRUE),"")</f>
        <v/>
      </c>
      <c r="G636">
        <v>124.25</v>
      </c>
      <c r="H636" t="s">
        <v>30</v>
      </c>
      <c r="O636">
        <v>404</v>
      </c>
      <c r="P636" t="s">
        <v>1765</v>
      </c>
      <c r="Q636">
        <v>1000</v>
      </c>
      <c r="R636" t="s">
        <v>1786</v>
      </c>
      <c r="S636" t="s">
        <v>1766</v>
      </c>
      <c r="T636" t="s">
        <v>145</v>
      </c>
      <c r="U636">
        <v>0</v>
      </c>
    </row>
    <row r="637" spans="3:21" x14ac:dyDescent="0.3">
      <c r="C637" t="s">
        <v>1794</v>
      </c>
      <c r="D637" s="36">
        <v>46020</v>
      </c>
      <c r="E637" t="str">
        <f>IFERROR(VLOOKUP(A637,'Future et co'!A10:E5632,5,TRUE),"not found")</f>
        <v>not found</v>
      </c>
      <c r="F637" t="str">
        <f>IFERROR(VLOOKUP(A637,'Future et co'!CG11:CH10009,2,TRUE),"")</f>
        <v/>
      </c>
      <c r="G637">
        <v>124.25</v>
      </c>
      <c r="H637" t="s">
        <v>30</v>
      </c>
      <c r="O637">
        <v>404</v>
      </c>
      <c r="P637" t="s">
        <v>1765</v>
      </c>
      <c r="Q637">
        <v>1000</v>
      </c>
      <c r="R637" t="s">
        <v>1786</v>
      </c>
      <c r="S637" t="s">
        <v>1766</v>
      </c>
      <c r="T637" t="s">
        <v>145</v>
      </c>
      <c r="U637">
        <v>0</v>
      </c>
    </row>
    <row r="638" spans="3:21" x14ac:dyDescent="0.3">
      <c r="C638" t="s">
        <v>1794</v>
      </c>
      <c r="D638" s="36">
        <v>46020</v>
      </c>
      <c r="E638" t="str">
        <f>IFERROR(VLOOKUP(A638,'Future et co'!A10:E5632,5,TRUE),"not found")</f>
        <v>not found</v>
      </c>
      <c r="F638" t="str">
        <f>IFERROR(VLOOKUP(A638,'Future et co'!CG11:CH10009,2,TRUE),"")</f>
        <v/>
      </c>
      <c r="G638">
        <v>124.25</v>
      </c>
      <c r="H638" t="s">
        <v>30</v>
      </c>
      <c r="O638">
        <v>404</v>
      </c>
      <c r="P638" t="s">
        <v>1765</v>
      </c>
      <c r="Q638">
        <v>1000</v>
      </c>
      <c r="R638" t="s">
        <v>1786</v>
      </c>
      <c r="S638" t="s">
        <v>1766</v>
      </c>
      <c r="T638" t="s">
        <v>145</v>
      </c>
      <c r="U638">
        <v>0</v>
      </c>
    </row>
    <row r="639" spans="3:21" x14ac:dyDescent="0.3">
      <c r="C639" t="s">
        <v>1794</v>
      </c>
      <c r="D639" s="36">
        <v>46020</v>
      </c>
      <c r="E639" t="str">
        <f>IFERROR(VLOOKUP(A639,'Future et co'!A10:E5632,5,TRUE),"not found")</f>
        <v>not found</v>
      </c>
      <c r="F639" t="str">
        <f>IFERROR(VLOOKUP(A639,'Future et co'!CG11:CH10009,2,TRUE),"")</f>
        <v/>
      </c>
      <c r="G639">
        <v>124.25</v>
      </c>
      <c r="H639" t="s">
        <v>30</v>
      </c>
      <c r="O639">
        <v>404</v>
      </c>
      <c r="P639" t="s">
        <v>1765</v>
      </c>
      <c r="Q639">
        <v>1000</v>
      </c>
      <c r="R639" t="s">
        <v>1786</v>
      </c>
      <c r="S639" t="s">
        <v>1766</v>
      </c>
      <c r="T639" t="s">
        <v>145</v>
      </c>
      <c r="U639">
        <v>0</v>
      </c>
    </row>
    <row r="640" spans="3:21" x14ac:dyDescent="0.3">
      <c r="C640" t="s">
        <v>1794</v>
      </c>
      <c r="D640" s="36">
        <v>46020</v>
      </c>
      <c r="E640" t="str">
        <f>IFERROR(VLOOKUP(A640,'Future et co'!A10:E5632,5,TRUE),"not found")</f>
        <v>not found</v>
      </c>
      <c r="F640" t="str">
        <f>IFERROR(VLOOKUP(A640,'Future et co'!CG11:CH10009,2,TRUE),"")</f>
        <v/>
      </c>
      <c r="G640">
        <v>124.25</v>
      </c>
      <c r="H640" t="s">
        <v>30</v>
      </c>
      <c r="O640">
        <v>404</v>
      </c>
      <c r="P640" t="s">
        <v>1765</v>
      </c>
      <c r="Q640">
        <v>1000</v>
      </c>
      <c r="R640" t="s">
        <v>1786</v>
      </c>
      <c r="S640" t="s">
        <v>1766</v>
      </c>
      <c r="T640" t="s">
        <v>145</v>
      </c>
      <c r="U640">
        <v>0</v>
      </c>
    </row>
    <row r="641" spans="3:21" x14ac:dyDescent="0.3">
      <c r="C641" t="s">
        <v>1794</v>
      </c>
      <c r="D641" s="36">
        <v>46020</v>
      </c>
      <c r="E641" t="str">
        <f>IFERROR(VLOOKUP(A641,'Future et co'!A10:E5632,5,TRUE),"not found")</f>
        <v>not found</v>
      </c>
      <c r="F641" t="str">
        <f>IFERROR(VLOOKUP(A641,'Future et co'!CG11:CH10009,2,TRUE),"")</f>
        <v/>
      </c>
      <c r="G641">
        <v>124.25</v>
      </c>
      <c r="H641" t="s">
        <v>30</v>
      </c>
      <c r="O641">
        <v>404</v>
      </c>
      <c r="P641" t="s">
        <v>1765</v>
      </c>
      <c r="Q641">
        <v>1000</v>
      </c>
      <c r="R641" t="s">
        <v>1786</v>
      </c>
      <c r="S641" t="s">
        <v>1766</v>
      </c>
      <c r="T641" t="s">
        <v>145</v>
      </c>
      <c r="U641">
        <v>0</v>
      </c>
    </row>
    <row r="642" spans="3:21" x14ac:dyDescent="0.3">
      <c r="C642" t="s">
        <v>1794</v>
      </c>
      <c r="D642" s="36">
        <v>46020</v>
      </c>
      <c r="E642" t="str">
        <f>IFERROR(VLOOKUP(A642,'Future et co'!A10:E5632,5,TRUE),"not found")</f>
        <v>not found</v>
      </c>
      <c r="F642" t="str">
        <f>IFERROR(VLOOKUP(A642,'Future et co'!CG11:CH10009,2,TRUE),"")</f>
        <v/>
      </c>
      <c r="G642">
        <v>124.25</v>
      </c>
      <c r="H642" t="s">
        <v>30</v>
      </c>
      <c r="O642">
        <v>404</v>
      </c>
      <c r="P642" t="s">
        <v>1765</v>
      </c>
      <c r="Q642">
        <v>1000</v>
      </c>
      <c r="R642" t="s">
        <v>1786</v>
      </c>
      <c r="S642" t="s">
        <v>1766</v>
      </c>
      <c r="T642" t="s">
        <v>145</v>
      </c>
      <c r="U642">
        <v>0</v>
      </c>
    </row>
    <row r="643" spans="3:21" x14ac:dyDescent="0.3">
      <c r="C643" t="s">
        <v>1794</v>
      </c>
      <c r="D643" s="36">
        <v>46020</v>
      </c>
      <c r="E643" t="str">
        <f>IFERROR(VLOOKUP(A643,'Future et co'!A10:E5632,5,TRUE),"not found")</f>
        <v>not found</v>
      </c>
      <c r="F643" t="str">
        <f>IFERROR(VLOOKUP(A643,'Future et co'!CG11:CH10009,2,TRUE),"")</f>
        <v/>
      </c>
      <c r="G643">
        <v>124.25</v>
      </c>
      <c r="H643" t="s">
        <v>30</v>
      </c>
      <c r="O643">
        <v>404</v>
      </c>
      <c r="P643" t="s">
        <v>1765</v>
      </c>
      <c r="Q643">
        <v>1000</v>
      </c>
      <c r="R643" t="s">
        <v>1786</v>
      </c>
      <c r="S643" t="s">
        <v>1766</v>
      </c>
      <c r="T643" t="s">
        <v>145</v>
      </c>
      <c r="U643">
        <v>0</v>
      </c>
    </row>
    <row r="644" spans="3:21" x14ac:dyDescent="0.3">
      <c r="C644" t="s">
        <v>1794</v>
      </c>
      <c r="D644" s="36">
        <v>46020</v>
      </c>
      <c r="E644" t="str">
        <f>IFERROR(VLOOKUP(A644,'Future et co'!A10:E5632,5,TRUE),"not found")</f>
        <v>not found</v>
      </c>
      <c r="F644" t="str">
        <f>IFERROR(VLOOKUP(A644,'Future et co'!CG11:CH10009,2,TRUE),"")</f>
        <v/>
      </c>
      <c r="G644">
        <v>124.25</v>
      </c>
      <c r="H644" t="s">
        <v>30</v>
      </c>
      <c r="O644">
        <v>404</v>
      </c>
      <c r="P644" t="s">
        <v>1765</v>
      </c>
      <c r="Q644">
        <v>1000</v>
      </c>
      <c r="R644" t="s">
        <v>1786</v>
      </c>
      <c r="S644" t="s">
        <v>1766</v>
      </c>
      <c r="T644" t="s">
        <v>145</v>
      </c>
      <c r="U644">
        <v>0</v>
      </c>
    </row>
    <row r="645" spans="3:21" x14ac:dyDescent="0.3">
      <c r="C645" t="s">
        <v>1794</v>
      </c>
      <c r="D645" s="36">
        <v>46020</v>
      </c>
      <c r="E645" t="str">
        <f>IFERROR(VLOOKUP(A645,'Future et co'!A10:E5632,5,TRUE),"not found")</f>
        <v>not found</v>
      </c>
      <c r="F645" t="str">
        <f>IFERROR(VLOOKUP(A645,'Future et co'!CG11:CH10009,2,TRUE),"")</f>
        <v/>
      </c>
      <c r="G645">
        <v>124.25</v>
      </c>
      <c r="H645" t="s">
        <v>30</v>
      </c>
      <c r="O645">
        <v>404</v>
      </c>
      <c r="P645" t="s">
        <v>1765</v>
      </c>
      <c r="Q645">
        <v>1000</v>
      </c>
      <c r="R645" t="s">
        <v>1786</v>
      </c>
      <c r="S645" t="s">
        <v>1766</v>
      </c>
      <c r="T645" t="s">
        <v>145</v>
      </c>
      <c r="U645">
        <v>0</v>
      </c>
    </row>
    <row r="646" spans="3:21" x14ac:dyDescent="0.3">
      <c r="C646" t="s">
        <v>1794</v>
      </c>
      <c r="D646" s="36">
        <v>46020</v>
      </c>
      <c r="E646" t="str">
        <f>IFERROR(VLOOKUP(A646,'Future et co'!A10:E5632,5,TRUE),"not found")</f>
        <v>not found</v>
      </c>
      <c r="F646" t="str">
        <f>IFERROR(VLOOKUP(A646,'Future et co'!CG11:CH10009,2,TRUE),"")</f>
        <v/>
      </c>
      <c r="G646">
        <v>124.25</v>
      </c>
      <c r="H646" t="s">
        <v>30</v>
      </c>
      <c r="O646">
        <v>404</v>
      </c>
      <c r="P646" t="s">
        <v>1765</v>
      </c>
      <c r="Q646">
        <v>1000</v>
      </c>
      <c r="R646" t="s">
        <v>1786</v>
      </c>
      <c r="S646" t="s">
        <v>1766</v>
      </c>
      <c r="T646" t="s">
        <v>145</v>
      </c>
      <c r="U646">
        <v>0</v>
      </c>
    </row>
    <row r="647" spans="3:21" x14ac:dyDescent="0.3">
      <c r="C647" t="s">
        <v>1794</v>
      </c>
      <c r="D647" s="36">
        <v>46020</v>
      </c>
      <c r="E647" t="str">
        <f>IFERROR(VLOOKUP(A647,'Future et co'!A10:E5632,5,TRUE),"not found")</f>
        <v>not found</v>
      </c>
      <c r="F647" t="str">
        <f>IFERROR(VLOOKUP(A647,'Future et co'!CG11:CH10009,2,TRUE),"")</f>
        <v/>
      </c>
      <c r="G647">
        <v>124.25</v>
      </c>
      <c r="H647" t="s">
        <v>30</v>
      </c>
      <c r="O647">
        <v>404</v>
      </c>
      <c r="P647" t="s">
        <v>1765</v>
      </c>
      <c r="Q647">
        <v>1000</v>
      </c>
      <c r="R647" t="s">
        <v>1786</v>
      </c>
      <c r="S647" t="s">
        <v>1766</v>
      </c>
      <c r="T647" t="s">
        <v>145</v>
      </c>
      <c r="U647">
        <v>0</v>
      </c>
    </row>
    <row r="648" spans="3:21" x14ac:dyDescent="0.3">
      <c r="C648" t="s">
        <v>1794</v>
      </c>
      <c r="D648" s="36">
        <v>46020</v>
      </c>
      <c r="E648" t="str">
        <f>IFERROR(VLOOKUP(A648,'Future et co'!A10:E5632,5,TRUE),"not found")</f>
        <v>not found</v>
      </c>
      <c r="F648" t="str">
        <f>IFERROR(VLOOKUP(A648,'Future et co'!CG11:CH10009,2,TRUE),"")</f>
        <v/>
      </c>
      <c r="G648">
        <v>124.25</v>
      </c>
      <c r="H648" t="s">
        <v>30</v>
      </c>
      <c r="O648">
        <v>404</v>
      </c>
      <c r="P648" t="s">
        <v>1765</v>
      </c>
      <c r="Q648">
        <v>1000</v>
      </c>
      <c r="R648" t="s">
        <v>1786</v>
      </c>
      <c r="S648" t="s">
        <v>1766</v>
      </c>
      <c r="T648" t="s">
        <v>145</v>
      </c>
      <c r="U648">
        <v>0</v>
      </c>
    </row>
    <row r="649" spans="3:21" x14ac:dyDescent="0.3">
      <c r="C649" t="s">
        <v>1794</v>
      </c>
      <c r="D649" s="36">
        <v>46020</v>
      </c>
      <c r="E649" t="str">
        <f>IFERROR(VLOOKUP(A649,'Future et co'!A10:E5632,5,TRUE),"not found")</f>
        <v>not found</v>
      </c>
      <c r="F649" t="str">
        <f>IFERROR(VLOOKUP(A649,'Future et co'!CG11:CH10009,2,TRUE),"")</f>
        <v/>
      </c>
      <c r="G649">
        <v>124.25</v>
      </c>
      <c r="H649" t="s">
        <v>30</v>
      </c>
      <c r="O649">
        <v>404</v>
      </c>
      <c r="P649" t="s">
        <v>1765</v>
      </c>
      <c r="Q649">
        <v>1000</v>
      </c>
      <c r="R649" t="s">
        <v>1786</v>
      </c>
      <c r="S649" t="s">
        <v>1766</v>
      </c>
      <c r="T649" t="s">
        <v>145</v>
      </c>
      <c r="U649">
        <v>0</v>
      </c>
    </row>
    <row r="650" spans="3:21" x14ac:dyDescent="0.3">
      <c r="C650" t="s">
        <v>1794</v>
      </c>
      <c r="D650" s="36">
        <v>46020</v>
      </c>
      <c r="E650" t="str">
        <f>IFERROR(VLOOKUP(A650,'Future et co'!A10:E5632,5,TRUE),"not found")</f>
        <v>not found</v>
      </c>
      <c r="F650" t="str">
        <f>IFERROR(VLOOKUP(A650,'Future et co'!CG11:CH10009,2,TRUE),"")</f>
        <v/>
      </c>
      <c r="G650">
        <v>124.25</v>
      </c>
      <c r="H650" t="s">
        <v>30</v>
      </c>
      <c r="O650">
        <v>404</v>
      </c>
      <c r="P650" t="s">
        <v>1765</v>
      </c>
      <c r="Q650">
        <v>1000</v>
      </c>
      <c r="R650" t="s">
        <v>1786</v>
      </c>
      <c r="S650" t="s">
        <v>1766</v>
      </c>
      <c r="T650" t="s">
        <v>145</v>
      </c>
      <c r="U650">
        <v>0</v>
      </c>
    </row>
    <row r="651" spans="3:21" x14ac:dyDescent="0.3">
      <c r="C651" t="s">
        <v>1794</v>
      </c>
      <c r="D651" s="36">
        <v>46020</v>
      </c>
      <c r="E651" t="str">
        <f>IFERROR(VLOOKUP(A651,'Future et co'!A10:E5632,5,TRUE),"not found")</f>
        <v>not found</v>
      </c>
      <c r="F651" t="str">
        <f>IFERROR(VLOOKUP(A651,'Future et co'!CG11:CH10009,2,TRUE),"")</f>
        <v/>
      </c>
      <c r="G651">
        <v>124.25</v>
      </c>
      <c r="H651" t="s">
        <v>30</v>
      </c>
      <c r="O651">
        <v>404</v>
      </c>
      <c r="P651" t="s">
        <v>1765</v>
      </c>
      <c r="Q651">
        <v>1000</v>
      </c>
      <c r="R651" t="s">
        <v>1786</v>
      </c>
      <c r="S651" t="s">
        <v>1766</v>
      </c>
      <c r="T651" t="s">
        <v>145</v>
      </c>
      <c r="U651">
        <v>0</v>
      </c>
    </row>
    <row r="652" spans="3:21" x14ac:dyDescent="0.3">
      <c r="C652" t="s">
        <v>1794</v>
      </c>
      <c r="D652" s="36">
        <v>46020</v>
      </c>
      <c r="E652" t="str">
        <f>IFERROR(VLOOKUP(A652,'Future et co'!A10:E5632,5,TRUE),"not found")</f>
        <v>not found</v>
      </c>
      <c r="F652" t="str">
        <f>IFERROR(VLOOKUP(A652,'Future et co'!CG11:CH10009,2,TRUE),"")</f>
        <v/>
      </c>
      <c r="G652">
        <v>124.25</v>
      </c>
      <c r="H652" t="s">
        <v>30</v>
      </c>
      <c r="O652">
        <v>404</v>
      </c>
      <c r="P652" t="s">
        <v>1765</v>
      </c>
      <c r="Q652">
        <v>1000</v>
      </c>
      <c r="R652" t="s">
        <v>1786</v>
      </c>
      <c r="S652" t="s">
        <v>1766</v>
      </c>
      <c r="T652" t="s">
        <v>145</v>
      </c>
      <c r="U652">
        <v>0</v>
      </c>
    </row>
    <row r="653" spans="3:21" x14ac:dyDescent="0.3">
      <c r="C653" t="s">
        <v>1794</v>
      </c>
      <c r="D653" s="36">
        <v>46020</v>
      </c>
      <c r="E653" t="str">
        <f>IFERROR(VLOOKUP(A653,'Future et co'!A10:E5632,5,TRUE),"not found")</f>
        <v>not found</v>
      </c>
      <c r="F653" t="str">
        <f>IFERROR(VLOOKUP(A653,'Future et co'!CG11:CH10009,2,TRUE),"")</f>
        <v/>
      </c>
      <c r="G653">
        <v>124.25</v>
      </c>
      <c r="H653" t="s">
        <v>30</v>
      </c>
      <c r="O653">
        <v>404</v>
      </c>
      <c r="P653" t="s">
        <v>1765</v>
      </c>
      <c r="Q653">
        <v>1000</v>
      </c>
      <c r="R653" t="s">
        <v>1786</v>
      </c>
      <c r="S653" t="s">
        <v>1766</v>
      </c>
      <c r="T653" t="s">
        <v>145</v>
      </c>
      <c r="U653">
        <v>0</v>
      </c>
    </row>
    <row r="654" spans="3:21" x14ac:dyDescent="0.3">
      <c r="C654" t="s">
        <v>1794</v>
      </c>
      <c r="D654" s="36">
        <v>46020</v>
      </c>
      <c r="E654" t="str">
        <f>IFERROR(VLOOKUP(A654,'Future et co'!A10:E5632,5,TRUE),"not found")</f>
        <v>not found</v>
      </c>
      <c r="F654" t="str">
        <f>IFERROR(VLOOKUP(A654,'Future et co'!CG11:CH10009,2,TRUE),"")</f>
        <v/>
      </c>
      <c r="G654">
        <v>124.25</v>
      </c>
      <c r="H654" t="s">
        <v>30</v>
      </c>
      <c r="O654">
        <v>404</v>
      </c>
      <c r="P654" t="s">
        <v>1765</v>
      </c>
      <c r="Q654">
        <v>1000</v>
      </c>
      <c r="R654" t="s">
        <v>1786</v>
      </c>
      <c r="S654" t="s">
        <v>1766</v>
      </c>
      <c r="T654" t="s">
        <v>145</v>
      </c>
      <c r="U654">
        <v>0</v>
      </c>
    </row>
    <row r="655" spans="3:21" x14ac:dyDescent="0.3">
      <c r="C655" t="s">
        <v>1794</v>
      </c>
      <c r="D655" s="36">
        <v>46020</v>
      </c>
      <c r="E655" t="str">
        <f>IFERROR(VLOOKUP(A655,'Future et co'!A10:E5632,5,TRUE),"not found")</f>
        <v>not found</v>
      </c>
      <c r="F655" t="str">
        <f>IFERROR(VLOOKUP(A655,'Future et co'!CG11:CH10009,2,TRUE),"")</f>
        <v/>
      </c>
      <c r="G655">
        <v>124.25</v>
      </c>
      <c r="H655" t="s">
        <v>30</v>
      </c>
      <c r="O655">
        <v>404</v>
      </c>
      <c r="P655" t="s">
        <v>1765</v>
      </c>
      <c r="Q655">
        <v>1000</v>
      </c>
      <c r="R655" t="s">
        <v>1786</v>
      </c>
      <c r="S655" t="s">
        <v>1766</v>
      </c>
      <c r="T655" t="s">
        <v>145</v>
      </c>
      <c r="U655">
        <v>0</v>
      </c>
    </row>
    <row r="656" spans="3:21" x14ac:dyDescent="0.3">
      <c r="C656" t="s">
        <v>1794</v>
      </c>
      <c r="D656" s="36">
        <v>46020</v>
      </c>
      <c r="E656" t="str">
        <f>IFERROR(VLOOKUP(A656,'Future et co'!A10:E5632,5,TRUE),"not found")</f>
        <v>not found</v>
      </c>
      <c r="F656" t="str">
        <f>IFERROR(VLOOKUP(A656,'Future et co'!CG11:CH10009,2,TRUE),"")</f>
        <v/>
      </c>
      <c r="G656">
        <v>124.25</v>
      </c>
      <c r="H656" t="s">
        <v>30</v>
      </c>
      <c r="O656">
        <v>404</v>
      </c>
      <c r="P656" t="s">
        <v>1765</v>
      </c>
      <c r="Q656">
        <v>1000</v>
      </c>
      <c r="R656" t="s">
        <v>1786</v>
      </c>
      <c r="S656" t="s">
        <v>1766</v>
      </c>
      <c r="T656" t="s">
        <v>145</v>
      </c>
      <c r="U656">
        <v>0</v>
      </c>
    </row>
    <row r="657" spans="3:21" x14ac:dyDescent="0.3">
      <c r="C657" t="s">
        <v>1794</v>
      </c>
      <c r="D657" s="36">
        <v>46020</v>
      </c>
      <c r="E657" t="str">
        <f>IFERROR(VLOOKUP(A657,'Future et co'!A10:E5632,5,TRUE),"not found")</f>
        <v>not found</v>
      </c>
      <c r="F657" t="str">
        <f>IFERROR(VLOOKUP(A657,'Future et co'!CG11:CH10009,2,TRUE),"")</f>
        <v/>
      </c>
      <c r="G657">
        <v>124.25</v>
      </c>
      <c r="H657" t="s">
        <v>30</v>
      </c>
      <c r="O657">
        <v>404</v>
      </c>
      <c r="P657" t="s">
        <v>1765</v>
      </c>
      <c r="Q657">
        <v>1000</v>
      </c>
      <c r="R657" t="s">
        <v>1786</v>
      </c>
      <c r="S657" t="s">
        <v>1766</v>
      </c>
      <c r="T657" t="s">
        <v>145</v>
      </c>
      <c r="U657">
        <v>0</v>
      </c>
    </row>
    <row r="658" spans="3:21" x14ac:dyDescent="0.3">
      <c r="C658" t="s">
        <v>1794</v>
      </c>
      <c r="D658" s="36">
        <v>46020</v>
      </c>
      <c r="E658" t="str">
        <f>IFERROR(VLOOKUP(A658,'Future et co'!A10:E5632,5,TRUE),"not found")</f>
        <v>not found</v>
      </c>
      <c r="F658" t="str">
        <f>IFERROR(VLOOKUP(A658,'Future et co'!CG11:CH10009,2,TRUE),"")</f>
        <v/>
      </c>
      <c r="G658">
        <v>124.25</v>
      </c>
      <c r="H658" t="s">
        <v>30</v>
      </c>
      <c r="O658">
        <v>404</v>
      </c>
      <c r="P658" t="s">
        <v>1765</v>
      </c>
      <c r="Q658">
        <v>1000</v>
      </c>
      <c r="R658" t="s">
        <v>1786</v>
      </c>
      <c r="S658" t="s">
        <v>1766</v>
      </c>
      <c r="T658" t="s">
        <v>145</v>
      </c>
      <c r="U658">
        <v>0</v>
      </c>
    </row>
    <row r="659" spans="3:21" x14ac:dyDescent="0.3">
      <c r="C659" t="s">
        <v>1794</v>
      </c>
      <c r="D659" s="36">
        <v>46020</v>
      </c>
      <c r="E659" t="str">
        <f>IFERROR(VLOOKUP(A659,'Future et co'!A10:E5632,5,TRUE),"not found")</f>
        <v>not found</v>
      </c>
      <c r="F659" t="str">
        <f>IFERROR(VLOOKUP(A659,'Future et co'!CG11:CH10009,2,TRUE),"")</f>
        <v/>
      </c>
      <c r="G659">
        <v>124.25</v>
      </c>
      <c r="H659" t="s">
        <v>30</v>
      </c>
      <c r="O659">
        <v>404</v>
      </c>
      <c r="P659" t="s">
        <v>1765</v>
      </c>
      <c r="Q659">
        <v>1000</v>
      </c>
      <c r="R659" t="s">
        <v>1786</v>
      </c>
      <c r="S659" t="s">
        <v>1766</v>
      </c>
      <c r="T659" t="s">
        <v>145</v>
      </c>
      <c r="U659">
        <v>0</v>
      </c>
    </row>
    <row r="660" spans="3:21" x14ac:dyDescent="0.3">
      <c r="C660" t="s">
        <v>1794</v>
      </c>
      <c r="D660" s="36">
        <v>46020</v>
      </c>
      <c r="E660" t="str">
        <f>IFERROR(VLOOKUP(A660,'Future et co'!A10:E5632,5,TRUE),"not found")</f>
        <v>not found</v>
      </c>
      <c r="F660" t="str">
        <f>IFERROR(VLOOKUP(A660,'Future et co'!CG11:CH10009,2,TRUE),"")</f>
        <v/>
      </c>
      <c r="G660">
        <v>124.25</v>
      </c>
      <c r="H660" t="s">
        <v>30</v>
      </c>
      <c r="O660">
        <v>404</v>
      </c>
      <c r="P660" t="s">
        <v>1765</v>
      </c>
      <c r="Q660">
        <v>1000</v>
      </c>
      <c r="R660" t="s">
        <v>1786</v>
      </c>
      <c r="S660" t="s">
        <v>1766</v>
      </c>
      <c r="T660" t="s">
        <v>145</v>
      </c>
      <c r="U660">
        <v>0</v>
      </c>
    </row>
    <row r="661" spans="3:21" x14ac:dyDescent="0.3">
      <c r="C661" t="s">
        <v>1794</v>
      </c>
      <c r="D661" s="36">
        <v>46020</v>
      </c>
      <c r="E661" t="str">
        <f>IFERROR(VLOOKUP(A661,'Future et co'!A10:E5632,5,TRUE),"not found")</f>
        <v>not found</v>
      </c>
      <c r="F661" t="str">
        <f>IFERROR(VLOOKUP(A661,'Future et co'!CG11:CH10009,2,TRUE),"")</f>
        <v/>
      </c>
      <c r="G661">
        <v>124.25</v>
      </c>
      <c r="H661" t="s">
        <v>30</v>
      </c>
      <c r="O661">
        <v>404</v>
      </c>
      <c r="P661" t="s">
        <v>1765</v>
      </c>
      <c r="Q661">
        <v>1000</v>
      </c>
      <c r="R661" t="s">
        <v>1786</v>
      </c>
      <c r="S661" t="s">
        <v>1766</v>
      </c>
      <c r="T661" t="s">
        <v>145</v>
      </c>
      <c r="U661">
        <v>0</v>
      </c>
    </row>
    <row r="662" spans="3:21" x14ac:dyDescent="0.3">
      <c r="C662" t="s">
        <v>1794</v>
      </c>
      <c r="D662" s="36">
        <v>46020</v>
      </c>
      <c r="E662" t="str">
        <f>IFERROR(VLOOKUP(A662,'Future et co'!A10:E5632,5,TRUE),"not found")</f>
        <v>not found</v>
      </c>
      <c r="F662" t="str">
        <f>IFERROR(VLOOKUP(A662,'Future et co'!CG11:CH10009,2,TRUE),"")</f>
        <v/>
      </c>
      <c r="G662">
        <v>124.25</v>
      </c>
      <c r="H662" t="s">
        <v>30</v>
      </c>
      <c r="O662">
        <v>404</v>
      </c>
      <c r="P662" t="s">
        <v>1765</v>
      </c>
      <c r="Q662">
        <v>1000</v>
      </c>
      <c r="R662" t="s">
        <v>1786</v>
      </c>
      <c r="S662" t="s">
        <v>1766</v>
      </c>
      <c r="T662" t="s">
        <v>145</v>
      </c>
      <c r="U662">
        <v>0</v>
      </c>
    </row>
    <row r="663" spans="3:21" x14ac:dyDescent="0.3">
      <c r="C663" t="s">
        <v>1794</v>
      </c>
      <c r="D663" s="36">
        <v>46020</v>
      </c>
      <c r="E663" t="str">
        <f>IFERROR(VLOOKUP(A663,'Future et co'!A10:E5632,5,TRUE),"not found")</f>
        <v>not found</v>
      </c>
      <c r="F663" t="str">
        <f>IFERROR(VLOOKUP(A663,'Future et co'!CG11:CH10009,2,TRUE),"")</f>
        <v/>
      </c>
      <c r="G663">
        <v>124.25</v>
      </c>
      <c r="H663" t="s">
        <v>30</v>
      </c>
      <c r="O663">
        <v>404</v>
      </c>
      <c r="P663" t="s">
        <v>1765</v>
      </c>
      <c r="Q663">
        <v>1000</v>
      </c>
      <c r="R663" t="s">
        <v>1786</v>
      </c>
      <c r="S663" t="s">
        <v>1766</v>
      </c>
      <c r="T663" t="s">
        <v>145</v>
      </c>
      <c r="U663">
        <v>0</v>
      </c>
    </row>
    <row r="664" spans="3:21" x14ac:dyDescent="0.3">
      <c r="C664" t="s">
        <v>1794</v>
      </c>
      <c r="D664" s="36">
        <v>46020</v>
      </c>
      <c r="E664" t="str">
        <f>IFERROR(VLOOKUP(A664,'Future et co'!A10:E5632,5,TRUE),"not found")</f>
        <v>not found</v>
      </c>
      <c r="F664" t="str">
        <f>IFERROR(VLOOKUP(A664,'Future et co'!CG11:CH10009,2,TRUE),"")</f>
        <v/>
      </c>
      <c r="G664">
        <v>124.25</v>
      </c>
      <c r="H664" t="s">
        <v>30</v>
      </c>
      <c r="O664">
        <v>404</v>
      </c>
      <c r="P664" t="s">
        <v>1765</v>
      </c>
      <c r="Q664">
        <v>1000</v>
      </c>
      <c r="R664" t="s">
        <v>1786</v>
      </c>
      <c r="S664" t="s">
        <v>1766</v>
      </c>
      <c r="T664" t="s">
        <v>145</v>
      </c>
      <c r="U664">
        <v>0</v>
      </c>
    </row>
    <row r="665" spans="3:21" x14ac:dyDescent="0.3">
      <c r="C665" t="s">
        <v>1794</v>
      </c>
      <c r="D665" s="36">
        <v>46020</v>
      </c>
      <c r="E665" t="str">
        <f>IFERROR(VLOOKUP(A665,'Future et co'!A10:E5632,5,TRUE),"not found")</f>
        <v>not found</v>
      </c>
      <c r="F665" t="str">
        <f>IFERROR(VLOOKUP(A665,'Future et co'!CG11:CH10009,2,TRUE),"")</f>
        <v/>
      </c>
      <c r="G665">
        <v>124.25</v>
      </c>
      <c r="H665" t="s">
        <v>30</v>
      </c>
      <c r="O665">
        <v>404</v>
      </c>
      <c r="P665" t="s">
        <v>1765</v>
      </c>
      <c r="Q665">
        <v>1000</v>
      </c>
      <c r="R665" t="s">
        <v>1786</v>
      </c>
      <c r="S665" t="s">
        <v>1766</v>
      </c>
      <c r="T665" t="s">
        <v>145</v>
      </c>
      <c r="U665">
        <v>0</v>
      </c>
    </row>
    <row r="666" spans="3:21" x14ac:dyDescent="0.3">
      <c r="C666" t="s">
        <v>1794</v>
      </c>
      <c r="D666" s="36">
        <v>46020</v>
      </c>
      <c r="E666" t="str">
        <f>IFERROR(VLOOKUP(A666,'Future et co'!A10:E5632,5,TRUE),"not found")</f>
        <v>not found</v>
      </c>
      <c r="F666" t="str">
        <f>IFERROR(VLOOKUP(A666,'Future et co'!CG11:CH10009,2,TRUE),"")</f>
        <v/>
      </c>
      <c r="G666">
        <v>124.25</v>
      </c>
      <c r="H666" t="s">
        <v>30</v>
      </c>
      <c r="O666">
        <v>404</v>
      </c>
      <c r="P666" t="s">
        <v>1765</v>
      </c>
      <c r="Q666">
        <v>1000</v>
      </c>
      <c r="R666" t="s">
        <v>1786</v>
      </c>
      <c r="S666" t="s">
        <v>1766</v>
      </c>
      <c r="T666" t="s">
        <v>145</v>
      </c>
      <c r="U666">
        <v>0</v>
      </c>
    </row>
    <row r="667" spans="3:21" x14ac:dyDescent="0.3">
      <c r="C667" t="s">
        <v>1794</v>
      </c>
      <c r="D667" s="36">
        <v>46020</v>
      </c>
      <c r="E667" t="str">
        <f>IFERROR(VLOOKUP(A667,'Future et co'!A10:E5632,5,TRUE),"not found")</f>
        <v>not found</v>
      </c>
      <c r="F667" t="str">
        <f>IFERROR(VLOOKUP(A667,'Future et co'!CG11:CH10009,2,TRUE),"")</f>
        <v/>
      </c>
      <c r="G667">
        <v>124.25</v>
      </c>
      <c r="H667" t="s">
        <v>30</v>
      </c>
      <c r="O667">
        <v>404</v>
      </c>
      <c r="P667" t="s">
        <v>1765</v>
      </c>
      <c r="Q667">
        <v>1000</v>
      </c>
      <c r="R667" t="s">
        <v>1786</v>
      </c>
      <c r="S667" t="s">
        <v>1766</v>
      </c>
      <c r="T667" t="s">
        <v>145</v>
      </c>
      <c r="U667">
        <v>0</v>
      </c>
    </row>
    <row r="668" spans="3:21" x14ac:dyDescent="0.3">
      <c r="C668" t="s">
        <v>1794</v>
      </c>
      <c r="D668" s="36">
        <v>46020</v>
      </c>
      <c r="E668" t="str">
        <f>IFERROR(VLOOKUP(A668,'Future et co'!A10:E5632,5,TRUE),"not found")</f>
        <v>not found</v>
      </c>
      <c r="F668" t="str">
        <f>IFERROR(VLOOKUP(A668,'Future et co'!CG11:CH10009,2,TRUE),"")</f>
        <v/>
      </c>
      <c r="G668">
        <v>124.25</v>
      </c>
      <c r="H668" t="s">
        <v>30</v>
      </c>
      <c r="O668">
        <v>404</v>
      </c>
      <c r="P668" t="s">
        <v>1765</v>
      </c>
      <c r="Q668">
        <v>1000</v>
      </c>
      <c r="R668" t="s">
        <v>1786</v>
      </c>
      <c r="S668" t="s">
        <v>1766</v>
      </c>
      <c r="T668" t="s">
        <v>145</v>
      </c>
      <c r="U668">
        <v>0</v>
      </c>
    </row>
    <row r="669" spans="3:21" x14ac:dyDescent="0.3">
      <c r="C669" t="s">
        <v>1794</v>
      </c>
      <c r="D669" s="36">
        <v>46020</v>
      </c>
      <c r="E669" t="str">
        <f>IFERROR(VLOOKUP(A669,'Future et co'!A10:E5632,5,TRUE),"not found")</f>
        <v>not found</v>
      </c>
      <c r="F669" t="str">
        <f>IFERROR(VLOOKUP(A669,'Future et co'!CG11:CH10009,2,TRUE),"")</f>
        <v/>
      </c>
      <c r="G669">
        <v>124.25</v>
      </c>
      <c r="H669" t="s">
        <v>30</v>
      </c>
      <c r="O669">
        <v>404</v>
      </c>
      <c r="P669" t="s">
        <v>1765</v>
      </c>
      <c r="Q669">
        <v>1000</v>
      </c>
      <c r="R669" t="s">
        <v>1786</v>
      </c>
      <c r="S669" t="s">
        <v>1766</v>
      </c>
      <c r="T669" t="s">
        <v>145</v>
      </c>
      <c r="U669">
        <v>0</v>
      </c>
    </row>
    <row r="670" spans="3:21" x14ac:dyDescent="0.3">
      <c r="C670" t="s">
        <v>1794</v>
      </c>
      <c r="D670" s="36">
        <v>46020</v>
      </c>
      <c r="E670" t="str">
        <f>IFERROR(VLOOKUP(A670,'Future et co'!A10:E5632,5,TRUE),"not found")</f>
        <v>not found</v>
      </c>
      <c r="F670" t="str">
        <f>IFERROR(VLOOKUP(A670,'Future et co'!CG11:CH10009,2,TRUE),"")</f>
        <v/>
      </c>
      <c r="G670">
        <v>124.25</v>
      </c>
      <c r="H670" t="s">
        <v>30</v>
      </c>
      <c r="O670">
        <v>404</v>
      </c>
      <c r="P670" t="s">
        <v>1765</v>
      </c>
      <c r="Q670">
        <v>1000</v>
      </c>
      <c r="R670" t="s">
        <v>1786</v>
      </c>
      <c r="S670" t="s">
        <v>1766</v>
      </c>
      <c r="T670" t="s">
        <v>145</v>
      </c>
      <c r="U670">
        <v>0</v>
      </c>
    </row>
    <row r="671" spans="3:21" x14ac:dyDescent="0.3">
      <c r="C671" t="s">
        <v>1794</v>
      </c>
      <c r="D671" s="36">
        <v>46020</v>
      </c>
      <c r="E671" t="str">
        <f>IFERROR(VLOOKUP(A671,'Future et co'!A10:E5632,5,TRUE),"not found")</f>
        <v>not found</v>
      </c>
      <c r="F671" t="str">
        <f>IFERROR(VLOOKUP(A671,'Future et co'!CG11:CH10009,2,TRUE),"")</f>
        <v/>
      </c>
      <c r="G671">
        <v>124.25</v>
      </c>
      <c r="H671" t="s">
        <v>30</v>
      </c>
      <c r="O671">
        <v>404</v>
      </c>
      <c r="P671" t="s">
        <v>1765</v>
      </c>
      <c r="Q671">
        <v>1000</v>
      </c>
      <c r="R671" t="s">
        <v>1786</v>
      </c>
      <c r="S671" t="s">
        <v>1766</v>
      </c>
      <c r="T671" t="s">
        <v>145</v>
      </c>
      <c r="U671">
        <v>0</v>
      </c>
    </row>
    <row r="672" spans="3:21" x14ac:dyDescent="0.3">
      <c r="C672" t="s">
        <v>1794</v>
      </c>
      <c r="D672" s="36">
        <v>46020</v>
      </c>
      <c r="E672" t="str">
        <f>IFERROR(VLOOKUP(A672,'Future et co'!A10:E5632,5,TRUE),"not found")</f>
        <v>not found</v>
      </c>
      <c r="F672" t="str">
        <f>IFERROR(VLOOKUP(A672,'Future et co'!CG11:CH10009,2,TRUE),"")</f>
        <v/>
      </c>
      <c r="G672">
        <v>124.25</v>
      </c>
      <c r="H672" t="s">
        <v>30</v>
      </c>
      <c r="O672">
        <v>404</v>
      </c>
      <c r="P672" t="s">
        <v>1765</v>
      </c>
      <c r="Q672">
        <v>1000</v>
      </c>
      <c r="R672" t="s">
        <v>1786</v>
      </c>
      <c r="S672" t="s">
        <v>1766</v>
      </c>
      <c r="T672" t="s">
        <v>145</v>
      </c>
      <c r="U672">
        <v>0</v>
      </c>
    </row>
    <row r="673" spans="3:21" x14ac:dyDescent="0.3">
      <c r="C673" t="s">
        <v>1794</v>
      </c>
      <c r="D673" s="36">
        <v>46020</v>
      </c>
      <c r="E673" t="str">
        <f>IFERROR(VLOOKUP(A673,'Future et co'!A10:E5632,5,TRUE),"not found")</f>
        <v>not found</v>
      </c>
      <c r="F673" t="str">
        <f>IFERROR(VLOOKUP(A673,'Future et co'!CG11:CH10009,2,TRUE),"")</f>
        <v/>
      </c>
      <c r="G673">
        <v>124.25</v>
      </c>
      <c r="H673" t="s">
        <v>30</v>
      </c>
      <c r="O673">
        <v>404</v>
      </c>
      <c r="P673" t="s">
        <v>1765</v>
      </c>
      <c r="Q673">
        <v>1000</v>
      </c>
      <c r="R673" t="s">
        <v>1786</v>
      </c>
      <c r="S673" t="s">
        <v>1766</v>
      </c>
      <c r="T673" t="s">
        <v>145</v>
      </c>
      <c r="U673">
        <v>0</v>
      </c>
    </row>
    <row r="674" spans="3:21" x14ac:dyDescent="0.3">
      <c r="C674" t="s">
        <v>1794</v>
      </c>
      <c r="D674" s="36">
        <v>46020</v>
      </c>
      <c r="E674" t="str">
        <f>IFERROR(VLOOKUP(A674,'Future et co'!A10:E5632,5,TRUE),"not found")</f>
        <v>not found</v>
      </c>
      <c r="F674" t="str">
        <f>IFERROR(VLOOKUP(A674,'Future et co'!CG11:CH10009,2,TRUE),"")</f>
        <v/>
      </c>
      <c r="G674">
        <v>124.25</v>
      </c>
      <c r="H674" t="s">
        <v>30</v>
      </c>
      <c r="O674">
        <v>404</v>
      </c>
      <c r="P674" t="s">
        <v>1765</v>
      </c>
      <c r="Q674">
        <v>1000</v>
      </c>
      <c r="R674" t="s">
        <v>1786</v>
      </c>
      <c r="S674" t="s">
        <v>1766</v>
      </c>
      <c r="T674" t="s">
        <v>145</v>
      </c>
      <c r="U674">
        <v>0</v>
      </c>
    </row>
    <row r="675" spans="3:21" x14ac:dyDescent="0.3">
      <c r="C675" t="s">
        <v>1794</v>
      </c>
      <c r="D675" s="36">
        <v>46020</v>
      </c>
      <c r="E675" t="str">
        <f>IFERROR(VLOOKUP(A675,'Future et co'!A10:E5632,5,TRUE),"not found")</f>
        <v>not found</v>
      </c>
      <c r="F675" t="str">
        <f>IFERROR(VLOOKUP(A675,'Future et co'!CG11:CH10009,2,TRUE),"")</f>
        <v/>
      </c>
      <c r="G675">
        <v>124.25</v>
      </c>
      <c r="H675" t="s">
        <v>30</v>
      </c>
      <c r="O675">
        <v>404</v>
      </c>
      <c r="P675" t="s">
        <v>1765</v>
      </c>
      <c r="Q675">
        <v>1000</v>
      </c>
      <c r="R675" t="s">
        <v>1786</v>
      </c>
      <c r="S675" t="s">
        <v>1766</v>
      </c>
      <c r="T675" t="s">
        <v>145</v>
      </c>
      <c r="U675">
        <v>0</v>
      </c>
    </row>
    <row r="676" spans="3:21" x14ac:dyDescent="0.3">
      <c r="C676" t="s">
        <v>1794</v>
      </c>
      <c r="D676" s="36">
        <v>46020</v>
      </c>
      <c r="E676" t="str">
        <f>IFERROR(VLOOKUP(A676,'Future et co'!A10:E5632,5,TRUE),"not found")</f>
        <v>not found</v>
      </c>
      <c r="F676" t="str">
        <f>IFERROR(VLOOKUP(A676,'Future et co'!CG11:CH10009,2,TRUE),"")</f>
        <v/>
      </c>
      <c r="G676">
        <v>124.25</v>
      </c>
      <c r="H676" t="s">
        <v>30</v>
      </c>
      <c r="O676">
        <v>404</v>
      </c>
      <c r="P676" t="s">
        <v>1765</v>
      </c>
      <c r="Q676">
        <v>1000</v>
      </c>
      <c r="R676" t="s">
        <v>1786</v>
      </c>
      <c r="S676" t="s">
        <v>1766</v>
      </c>
      <c r="T676" t="s">
        <v>145</v>
      </c>
      <c r="U676">
        <v>0</v>
      </c>
    </row>
    <row r="677" spans="3:21" x14ac:dyDescent="0.3">
      <c r="C677" t="s">
        <v>1794</v>
      </c>
      <c r="D677" s="36">
        <v>46020</v>
      </c>
      <c r="E677" t="str">
        <f>IFERROR(VLOOKUP(A677,'Future et co'!A10:E5632,5,TRUE),"not found")</f>
        <v>not found</v>
      </c>
      <c r="F677" t="str">
        <f>IFERROR(VLOOKUP(A677,'Future et co'!CG11:CH10009,2,TRUE),"")</f>
        <v/>
      </c>
      <c r="G677">
        <v>124.25</v>
      </c>
      <c r="H677" t="s">
        <v>30</v>
      </c>
      <c r="O677">
        <v>404</v>
      </c>
      <c r="P677" t="s">
        <v>1765</v>
      </c>
      <c r="Q677">
        <v>1000</v>
      </c>
      <c r="R677" t="s">
        <v>1786</v>
      </c>
      <c r="S677" t="s">
        <v>1766</v>
      </c>
      <c r="T677" t="s">
        <v>145</v>
      </c>
      <c r="U677">
        <v>0</v>
      </c>
    </row>
    <row r="678" spans="3:21" x14ac:dyDescent="0.3">
      <c r="C678" t="s">
        <v>1794</v>
      </c>
      <c r="D678" s="36">
        <v>46020</v>
      </c>
      <c r="E678" t="str">
        <f>IFERROR(VLOOKUP(A678,'Future et co'!A10:E5632,5,TRUE),"not found")</f>
        <v>not found</v>
      </c>
      <c r="F678" t="str">
        <f>IFERROR(VLOOKUP(A678,'Future et co'!CG11:CH10009,2,TRUE),"")</f>
        <v/>
      </c>
      <c r="G678">
        <v>124.25</v>
      </c>
      <c r="H678" t="s">
        <v>30</v>
      </c>
      <c r="O678">
        <v>404</v>
      </c>
      <c r="P678" t="s">
        <v>1765</v>
      </c>
      <c r="Q678">
        <v>1000</v>
      </c>
      <c r="R678" t="s">
        <v>1786</v>
      </c>
      <c r="S678" t="s">
        <v>1766</v>
      </c>
      <c r="T678" t="s">
        <v>145</v>
      </c>
      <c r="U678">
        <v>0</v>
      </c>
    </row>
    <row r="679" spans="3:21" x14ac:dyDescent="0.3">
      <c r="C679" t="s">
        <v>1794</v>
      </c>
      <c r="D679" s="36">
        <v>46020</v>
      </c>
      <c r="E679" t="str">
        <f>IFERROR(VLOOKUP(A679,'Future et co'!A10:E5632,5,TRUE),"not found")</f>
        <v>not found</v>
      </c>
      <c r="F679" t="str">
        <f>IFERROR(VLOOKUP(A679,'Future et co'!CG11:CH10009,2,TRUE),"")</f>
        <v/>
      </c>
      <c r="G679">
        <v>124.25</v>
      </c>
      <c r="H679" t="s">
        <v>30</v>
      </c>
      <c r="O679">
        <v>404</v>
      </c>
      <c r="P679" t="s">
        <v>1765</v>
      </c>
      <c r="Q679">
        <v>1000</v>
      </c>
      <c r="R679" t="s">
        <v>1786</v>
      </c>
      <c r="S679" t="s">
        <v>1766</v>
      </c>
      <c r="T679" t="s">
        <v>145</v>
      </c>
      <c r="U679">
        <v>0</v>
      </c>
    </row>
    <row r="680" spans="3:21" x14ac:dyDescent="0.3">
      <c r="C680" t="s">
        <v>1794</v>
      </c>
      <c r="D680" s="36">
        <v>46020</v>
      </c>
      <c r="E680" t="str">
        <f>IFERROR(VLOOKUP(A680,'Future et co'!A10:E5632,5,TRUE),"not found")</f>
        <v>not found</v>
      </c>
      <c r="F680" t="str">
        <f>IFERROR(VLOOKUP(A680,'Future et co'!CG11:CH10009,2,TRUE),"")</f>
        <v/>
      </c>
      <c r="G680">
        <v>124.25</v>
      </c>
      <c r="H680" t="s">
        <v>30</v>
      </c>
      <c r="O680">
        <v>404</v>
      </c>
      <c r="P680" t="s">
        <v>1765</v>
      </c>
      <c r="Q680">
        <v>1000</v>
      </c>
      <c r="R680" t="s">
        <v>1786</v>
      </c>
      <c r="S680" t="s">
        <v>1766</v>
      </c>
      <c r="T680" t="s">
        <v>145</v>
      </c>
      <c r="U680">
        <v>0</v>
      </c>
    </row>
    <row r="681" spans="3:21" x14ac:dyDescent="0.3">
      <c r="C681" t="s">
        <v>1794</v>
      </c>
      <c r="D681" s="36">
        <v>46020</v>
      </c>
      <c r="E681" t="str">
        <f>IFERROR(VLOOKUP(A681,'Future et co'!A10:E5632,5,TRUE),"not found")</f>
        <v>not found</v>
      </c>
      <c r="F681" t="str">
        <f>IFERROR(VLOOKUP(A681,'Future et co'!CG11:CH10009,2,TRUE),"")</f>
        <v/>
      </c>
      <c r="G681">
        <v>124.25</v>
      </c>
      <c r="H681" t="s">
        <v>30</v>
      </c>
      <c r="O681">
        <v>404</v>
      </c>
      <c r="P681" t="s">
        <v>1765</v>
      </c>
      <c r="Q681">
        <v>1000</v>
      </c>
      <c r="R681" t="s">
        <v>1786</v>
      </c>
      <c r="S681" t="s">
        <v>1766</v>
      </c>
      <c r="T681" t="s">
        <v>145</v>
      </c>
      <c r="U681">
        <v>0</v>
      </c>
    </row>
    <row r="682" spans="3:21" x14ac:dyDescent="0.3">
      <c r="C682" t="s">
        <v>1794</v>
      </c>
      <c r="D682" s="36">
        <v>46020</v>
      </c>
      <c r="E682" t="str">
        <f>IFERROR(VLOOKUP(A682,'Future et co'!A10:E5632,5,TRUE),"not found")</f>
        <v>not found</v>
      </c>
      <c r="F682" t="str">
        <f>IFERROR(VLOOKUP(A682,'Future et co'!CG11:CH10009,2,TRUE),"")</f>
        <v/>
      </c>
      <c r="G682">
        <v>124.25</v>
      </c>
      <c r="H682" t="s">
        <v>30</v>
      </c>
      <c r="O682">
        <v>404</v>
      </c>
      <c r="P682" t="s">
        <v>1765</v>
      </c>
      <c r="Q682">
        <v>1000</v>
      </c>
      <c r="R682" t="s">
        <v>1786</v>
      </c>
      <c r="S682" t="s">
        <v>1766</v>
      </c>
      <c r="T682" t="s">
        <v>145</v>
      </c>
      <c r="U682">
        <v>0</v>
      </c>
    </row>
    <row r="683" spans="3:21" x14ac:dyDescent="0.3">
      <c r="C683" t="s">
        <v>1794</v>
      </c>
      <c r="D683" s="36">
        <v>46020</v>
      </c>
      <c r="E683" t="str">
        <f>IFERROR(VLOOKUP(A683,'Future et co'!A10:E5632,5,TRUE),"not found")</f>
        <v>not found</v>
      </c>
      <c r="F683" t="str">
        <f>IFERROR(VLOOKUP(A683,'Future et co'!CG11:CH10009,2,TRUE),"")</f>
        <v/>
      </c>
      <c r="G683">
        <v>124.25</v>
      </c>
      <c r="H683" t="s">
        <v>30</v>
      </c>
      <c r="O683">
        <v>404</v>
      </c>
      <c r="P683" t="s">
        <v>1765</v>
      </c>
      <c r="Q683">
        <v>1000</v>
      </c>
      <c r="R683" t="s">
        <v>1786</v>
      </c>
      <c r="S683" t="s">
        <v>1766</v>
      </c>
      <c r="T683" t="s">
        <v>145</v>
      </c>
      <c r="U683">
        <v>0</v>
      </c>
    </row>
    <row r="684" spans="3:21" x14ac:dyDescent="0.3">
      <c r="C684" t="s">
        <v>1794</v>
      </c>
      <c r="D684" s="36">
        <v>46020</v>
      </c>
      <c r="E684" t="str">
        <f>IFERROR(VLOOKUP(A684,'Future et co'!A10:E5632,5,TRUE),"not found")</f>
        <v>not found</v>
      </c>
      <c r="F684" t="str">
        <f>IFERROR(VLOOKUP(A684,'Future et co'!CG11:CH10009,2,TRUE),"")</f>
        <v/>
      </c>
      <c r="G684">
        <v>124.25</v>
      </c>
      <c r="H684" t="s">
        <v>30</v>
      </c>
      <c r="O684">
        <v>404</v>
      </c>
      <c r="P684" t="s">
        <v>1765</v>
      </c>
      <c r="Q684">
        <v>1000</v>
      </c>
      <c r="R684" t="s">
        <v>1786</v>
      </c>
      <c r="S684" t="s">
        <v>1766</v>
      </c>
      <c r="T684" t="s">
        <v>145</v>
      </c>
      <c r="U684">
        <v>0</v>
      </c>
    </row>
    <row r="685" spans="3:21" x14ac:dyDescent="0.3">
      <c r="C685" t="s">
        <v>1794</v>
      </c>
      <c r="D685" s="36">
        <v>46020</v>
      </c>
      <c r="E685" t="str">
        <f>IFERROR(VLOOKUP(A685,'Future et co'!A10:E5632,5,TRUE),"not found")</f>
        <v>not found</v>
      </c>
      <c r="F685" t="str">
        <f>IFERROR(VLOOKUP(A685,'Future et co'!CG11:CH10009,2,TRUE),"")</f>
        <v/>
      </c>
      <c r="G685">
        <v>124.25</v>
      </c>
      <c r="H685" t="s">
        <v>30</v>
      </c>
      <c r="O685">
        <v>404</v>
      </c>
      <c r="P685" t="s">
        <v>1765</v>
      </c>
      <c r="Q685">
        <v>1000</v>
      </c>
      <c r="R685" t="s">
        <v>1786</v>
      </c>
      <c r="S685" t="s">
        <v>1766</v>
      </c>
      <c r="T685" t="s">
        <v>145</v>
      </c>
      <c r="U685">
        <v>0</v>
      </c>
    </row>
    <row r="686" spans="3:21" x14ac:dyDescent="0.3">
      <c r="C686" t="s">
        <v>1794</v>
      </c>
      <c r="D686" s="36">
        <v>46020</v>
      </c>
      <c r="E686" t="str">
        <f>IFERROR(VLOOKUP(A686,'Future et co'!A10:E5632,5,TRUE),"not found")</f>
        <v>not found</v>
      </c>
      <c r="F686" t="str">
        <f>IFERROR(VLOOKUP(A686,'Future et co'!CG11:CH10009,2,TRUE),"")</f>
        <v/>
      </c>
      <c r="G686">
        <v>124.25</v>
      </c>
      <c r="H686" t="s">
        <v>30</v>
      </c>
      <c r="O686">
        <v>404</v>
      </c>
      <c r="P686" t="s">
        <v>1765</v>
      </c>
      <c r="Q686">
        <v>1000</v>
      </c>
      <c r="R686" t="s">
        <v>1786</v>
      </c>
      <c r="S686" t="s">
        <v>1766</v>
      </c>
      <c r="T686" t="s">
        <v>145</v>
      </c>
      <c r="U686">
        <v>0</v>
      </c>
    </row>
    <row r="687" spans="3:21" x14ac:dyDescent="0.3">
      <c r="C687" t="s">
        <v>1794</v>
      </c>
      <c r="D687" s="36">
        <v>46020</v>
      </c>
      <c r="E687" t="str">
        <f>IFERROR(VLOOKUP(A687,'Future et co'!A10:E5632,5,TRUE),"not found")</f>
        <v>not found</v>
      </c>
      <c r="F687" t="str">
        <f>IFERROR(VLOOKUP(A687,'Future et co'!CG11:CH10009,2,TRUE),"")</f>
        <v/>
      </c>
      <c r="G687">
        <v>124.25</v>
      </c>
      <c r="H687" t="s">
        <v>30</v>
      </c>
      <c r="O687">
        <v>404</v>
      </c>
      <c r="P687" t="s">
        <v>1765</v>
      </c>
      <c r="Q687">
        <v>1000</v>
      </c>
      <c r="R687" t="s">
        <v>1786</v>
      </c>
      <c r="S687" t="s">
        <v>1766</v>
      </c>
      <c r="T687" t="s">
        <v>145</v>
      </c>
      <c r="U687">
        <v>0</v>
      </c>
    </row>
    <row r="688" spans="3:21" x14ac:dyDescent="0.3">
      <c r="C688" t="s">
        <v>1794</v>
      </c>
      <c r="D688" s="36">
        <v>46020</v>
      </c>
      <c r="E688" t="str">
        <f>IFERROR(VLOOKUP(A688,'Future et co'!A10:E5632,5,TRUE),"not found")</f>
        <v>not found</v>
      </c>
      <c r="F688" t="str">
        <f>IFERROR(VLOOKUP(A688,'Future et co'!CG11:CH10009,2,TRUE),"")</f>
        <v/>
      </c>
      <c r="G688">
        <v>124.25</v>
      </c>
      <c r="H688" t="s">
        <v>30</v>
      </c>
      <c r="O688">
        <v>404</v>
      </c>
      <c r="P688" t="s">
        <v>1765</v>
      </c>
      <c r="Q688">
        <v>1000</v>
      </c>
      <c r="R688" t="s">
        <v>1786</v>
      </c>
      <c r="S688" t="s">
        <v>1766</v>
      </c>
      <c r="T688" t="s">
        <v>145</v>
      </c>
      <c r="U688">
        <v>0</v>
      </c>
    </row>
    <row r="689" spans="3:21" x14ac:dyDescent="0.3">
      <c r="C689" t="s">
        <v>1794</v>
      </c>
      <c r="D689" s="36">
        <v>46020</v>
      </c>
      <c r="E689" t="str">
        <f>IFERROR(VLOOKUP(A689,'Future et co'!A10:E5632,5,TRUE),"not found")</f>
        <v>not found</v>
      </c>
      <c r="F689" t="str">
        <f>IFERROR(VLOOKUP(A689,'Future et co'!CG11:CH10009,2,TRUE),"")</f>
        <v/>
      </c>
      <c r="G689">
        <v>124.25</v>
      </c>
      <c r="H689" t="s">
        <v>30</v>
      </c>
      <c r="O689">
        <v>404</v>
      </c>
      <c r="P689" t="s">
        <v>1765</v>
      </c>
      <c r="Q689">
        <v>1000</v>
      </c>
      <c r="R689" t="s">
        <v>1786</v>
      </c>
      <c r="S689" t="s">
        <v>1766</v>
      </c>
      <c r="T689" t="s">
        <v>145</v>
      </c>
      <c r="U689">
        <v>0</v>
      </c>
    </row>
    <row r="690" spans="3:21" x14ac:dyDescent="0.3">
      <c r="C690" t="s">
        <v>1794</v>
      </c>
      <c r="D690" s="36">
        <v>46020</v>
      </c>
      <c r="E690" t="str">
        <f>IFERROR(VLOOKUP(A690,'Future et co'!A10:E5632,5,TRUE),"not found")</f>
        <v>not found</v>
      </c>
      <c r="F690" t="str">
        <f>IFERROR(VLOOKUP(A690,'Future et co'!CG11:CH10009,2,TRUE),"")</f>
        <v/>
      </c>
      <c r="G690">
        <v>124.25</v>
      </c>
      <c r="H690" t="s">
        <v>30</v>
      </c>
      <c r="O690">
        <v>404</v>
      </c>
      <c r="P690" t="s">
        <v>1765</v>
      </c>
      <c r="Q690">
        <v>1000</v>
      </c>
      <c r="R690" t="s">
        <v>1786</v>
      </c>
      <c r="S690" t="s">
        <v>1766</v>
      </c>
      <c r="T690" t="s">
        <v>145</v>
      </c>
      <c r="U690">
        <v>0</v>
      </c>
    </row>
    <row r="691" spans="3:21" x14ac:dyDescent="0.3">
      <c r="C691" t="s">
        <v>1794</v>
      </c>
      <c r="D691" s="36">
        <v>46020</v>
      </c>
      <c r="E691" t="str">
        <f>IFERROR(VLOOKUP(A691,'Future et co'!A10:E5632,5,TRUE),"not found")</f>
        <v>not found</v>
      </c>
      <c r="F691" t="str">
        <f>IFERROR(VLOOKUP(A691,'Future et co'!CG11:CH10009,2,TRUE),"")</f>
        <v/>
      </c>
      <c r="G691">
        <v>124.25</v>
      </c>
      <c r="H691" t="s">
        <v>30</v>
      </c>
      <c r="O691">
        <v>404</v>
      </c>
      <c r="P691" t="s">
        <v>1765</v>
      </c>
      <c r="Q691">
        <v>1000</v>
      </c>
      <c r="R691" t="s">
        <v>1786</v>
      </c>
      <c r="S691" t="s">
        <v>1766</v>
      </c>
      <c r="T691" t="s">
        <v>145</v>
      </c>
      <c r="U691">
        <v>0</v>
      </c>
    </row>
    <row r="692" spans="3:21" x14ac:dyDescent="0.3">
      <c r="C692" t="s">
        <v>1794</v>
      </c>
      <c r="D692" s="36">
        <v>46020</v>
      </c>
      <c r="E692" t="str">
        <f>IFERROR(VLOOKUP(A692,'Future et co'!A10:E5632,5,TRUE),"not found")</f>
        <v>not found</v>
      </c>
      <c r="F692" t="str">
        <f>IFERROR(VLOOKUP(A692,'Future et co'!CG11:CH10009,2,TRUE),"")</f>
        <v/>
      </c>
      <c r="G692">
        <v>124.25</v>
      </c>
      <c r="H692" t="s">
        <v>30</v>
      </c>
      <c r="O692">
        <v>404</v>
      </c>
      <c r="P692" t="s">
        <v>1765</v>
      </c>
      <c r="Q692">
        <v>1000</v>
      </c>
      <c r="R692" t="s">
        <v>1786</v>
      </c>
      <c r="S692" t="s">
        <v>1766</v>
      </c>
      <c r="T692" t="s">
        <v>145</v>
      </c>
      <c r="U692">
        <v>0</v>
      </c>
    </row>
    <row r="693" spans="3:21" x14ac:dyDescent="0.3">
      <c r="C693" t="s">
        <v>1794</v>
      </c>
      <c r="D693" s="36">
        <v>46020</v>
      </c>
      <c r="E693" t="str">
        <f>IFERROR(VLOOKUP(A693,'Future et co'!A10:E5632,5,TRUE),"not found")</f>
        <v>not found</v>
      </c>
      <c r="F693" t="str">
        <f>IFERROR(VLOOKUP(A693,'Future et co'!CG11:CH10009,2,TRUE),"")</f>
        <v/>
      </c>
      <c r="G693">
        <v>124.25</v>
      </c>
      <c r="H693" t="s">
        <v>30</v>
      </c>
      <c r="O693">
        <v>404</v>
      </c>
      <c r="P693" t="s">
        <v>1765</v>
      </c>
      <c r="Q693">
        <v>1000</v>
      </c>
      <c r="R693" t="s">
        <v>1786</v>
      </c>
      <c r="S693" t="s">
        <v>1766</v>
      </c>
      <c r="T693" t="s">
        <v>145</v>
      </c>
      <c r="U693">
        <v>0</v>
      </c>
    </row>
    <row r="694" spans="3:21" x14ac:dyDescent="0.3">
      <c r="C694" t="s">
        <v>1794</v>
      </c>
      <c r="D694" s="36">
        <v>46020</v>
      </c>
      <c r="E694" t="str">
        <f>IFERROR(VLOOKUP(A694,'Future et co'!A10:E5632,5,TRUE),"not found")</f>
        <v>not found</v>
      </c>
      <c r="F694" t="str">
        <f>IFERROR(VLOOKUP(A694,'Future et co'!CG11:CH10009,2,TRUE),"")</f>
        <v/>
      </c>
      <c r="G694">
        <v>124.25</v>
      </c>
      <c r="H694" t="s">
        <v>30</v>
      </c>
      <c r="O694">
        <v>404</v>
      </c>
      <c r="P694" t="s">
        <v>1765</v>
      </c>
      <c r="Q694">
        <v>1000</v>
      </c>
      <c r="R694" t="s">
        <v>1786</v>
      </c>
      <c r="S694" t="s">
        <v>1766</v>
      </c>
      <c r="T694" t="s">
        <v>145</v>
      </c>
      <c r="U694">
        <v>0</v>
      </c>
    </row>
    <row r="695" spans="3:21" x14ac:dyDescent="0.3">
      <c r="C695" t="s">
        <v>1794</v>
      </c>
      <c r="D695" s="36">
        <v>46020</v>
      </c>
      <c r="E695" t="str">
        <f>IFERROR(VLOOKUP(A695,'Future et co'!A10:E5632,5,TRUE),"not found")</f>
        <v>not found</v>
      </c>
      <c r="F695" t="str">
        <f>IFERROR(VLOOKUP(A695,'Future et co'!CG11:CH10009,2,TRUE),"")</f>
        <v/>
      </c>
      <c r="G695">
        <v>124.25</v>
      </c>
      <c r="H695" t="s">
        <v>30</v>
      </c>
      <c r="O695">
        <v>404</v>
      </c>
      <c r="P695" t="s">
        <v>1765</v>
      </c>
      <c r="Q695">
        <v>1000</v>
      </c>
      <c r="R695" t="s">
        <v>1786</v>
      </c>
      <c r="S695" t="s">
        <v>1766</v>
      </c>
      <c r="T695" t="s">
        <v>145</v>
      </c>
      <c r="U695">
        <v>0</v>
      </c>
    </row>
    <row r="696" spans="3:21" x14ac:dyDescent="0.3">
      <c r="C696" t="s">
        <v>1794</v>
      </c>
      <c r="D696" s="36">
        <v>46020</v>
      </c>
      <c r="E696" t="str">
        <f>IFERROR(VLOOKUP(A696,'Future et co'!A10:E5632,5,TRUE),"not found")</f>
        <v>not found</v>
      </c>
      <c r="F696" t="str">
        <f>IFERROR(VLOOKUP(A696,'Future et co'!CG11:CH10009,2,TRUE),"")</f>
        <v/>
      </c>
      <c r="G696">
        <v>124.25</v>
      </c>
      <c r="H696" t="s">
        <v>30</v>
      </c>
      <c r="O696">
        <v>404</v>
      </c>
      <c r="P696" t="s">
        <v>1765</v>
      </c>
      <c r="Q696">
        <v>1000</v>
      </c>
      <c r="R696" t="s">
        <v>1786</v>
      </c>
      <c r="S696" t="s">
        <v>1766</v>
      </c>
      <c r="T696" t="s">
        <v>145</v>
      </c>
      <c r="U696">
        <v>0</v>
      </c>
    </row>
    <row r="697" spans="3:21" x14ac:dyDescent="0.3">
      <c r="C697" t="s">
        <v>1794</v>
      </c>
      <c r="D697" s="36">
        <v>46020</v>
      </c>
      <c r="E697" t="str">
        <f>IFERROR(VLOOKUP(A697,'Future et co'!A10:E5632,5,TRUE),"not found")</f>
        <v>not found</v>
      </c>
      <c r="F697" t="str">
        <f>IFERROR(VLOOKUP(A697,'Future et co'!CG11:CH10009,2,TRUE),"")</f>
        <v/>
      </c>
      <c r="G697">
        <v>124.25</v>
      </c>
      <c r="H697" t="s">
        <v>30</v>
      </c>
      <c r="O697">
        <v>404</v>
      </c>
      <c r="P697" t="s">
        <v>1765</v>
      </c>
      <c r="Q697">
        <v>1000</v>
      </c>
      <c r="R697" t="s">
        <v>1786</v>
      </c>
      <c r="S697" t="s">
        <v>1766</v>
      </c>
      <c r="T697" t="s">
        <v>145</v>
      </c>
      <c r="U697">
        <v>0</v>
      </c>
    </row>
    <row r="698" spans="3:21" x14ac:dyDescent="0.3">
      <c r="C698" t="s">
        <v>1794</v>
      </c>
      <c r="D698" s="36">
        <v>46020</v>
      </c>
      <c r="E698" t="str">
        <f>IFERROR(VLOOKUP(A698,'Future et co'!A10:E5632,5,TRUE),"not found")</f>
        <v>not found</v>
      </c>
      <c r="F698" t="str">
        <f>IFERROR(VLOOKUP(A698,'Future et co'!CG11:CH10009,2,TRUE),"")</f>
        <v/>
      </c>
      <c r="G698">
        <v>124.25</v>
      </c>
      <c r="H698" t="s">
        <v>30</v>
      </c>
      <c r="O698">
        <v>404</v>
      </c>
      <c r="P698" t="s">
        <v>1765</v>
      </c>
      <c r="Q698">
        <v>1000</v>
      </c>
      <c r="R698" t="s">
        <v>1786</v>
      </c>
      <c r="S698" t="s">
        <v>1766</v>
      </c>
      <c r="T698" t="s">
        <v>145</v>
      </c>
      <c r="U698">
        <v>0</v>
      </c>
    </row>
    <row r="699" spans="3:21" x14ac:dyDescent="0.3">
      <c r="C699" t="s">
        <v>1794</v>
      </c>
      <c r="D699" s="36">
        <v>46020</v>
      </c>
      <c r="E699" t="str">
        <f>IFERROR(VLOOKUP(A699,'Future et co'!A10:E5632,5,TRUE),"not found")</f>
        <v>not found</v>
      </c>
      <c r="F699" t="str">
        <f>IFERROR(VLOOKUP(A699,'Future et co'!CG11:CH10009,2,TRUE),"")</f>
        <v/>
      </c>
      <c r="G699">
        <v>124.25</v>
      </c>
      <c r="H699" t="s">
        <v>30</v>
      </c>
      <c r="O699">
        <v>404</v>
      </c>
      <c r="P699" t="s">
        <v>1765</v>
      </c>
      <c r="Q699">
        <v>1000</v>
      </c>
      <c r="R699" t="s">
        <v>1786</v>
      </c>
      <c r="S699" t="s">
        <v>1766</v>
      </c>
      <c r="T699" t="s">
        <v>145</v>
      </c>
      <c r="U699">
        <v>0</v>
      </c>
    </row>
    <row r="700" spans="3:21" x14ac:dyDescent="0.3">
      <c r="C700" t="s">
        <v>1794</v>
      </c>
      <c r="D700" s="36">
        <v>46020</v>
      </c>
      <c r="E700" t="str">
        <f>IFERROR(VLOOKUP(A700,'Future et co'!A10:E5632,5,TRUE),"not found")</f>
        <v>not found</v>
      </c>
      <c r="F700" t="str">
        <f>IFERROR(VLOOKUP(A700,'Future et co'!CG11:CH10009,2,TRUE),"")</f>
        <v/>
      </c>
      <c r="G700">
        <v>124.25</v>
      </c>
      <c r="H700" t="s">
        <v>30</v>
      </c>
      <c r="O700">
        <v>404</v>
      </c>
      <c r="P700" t="s">
        <v>1765</v>
      </c>
      <c r="Q700">
        <v>1000</v>
      </c>
      <c r="R700" t="s">
        <v>1786</v>
      </c>
      <c r="S700" t="s">
        <v>1766</v>
      </c>
      <c r="T700" t="s">
        <v>145</v>
      </c>
      <c r="U700">
        <v>0</v>
      </c>
    </row>
    <row r="701" spans="3:21" x14ac:dyDescent="0.3">
      <c r="C701" t="s">
        <v>1794</v>
      </c>
      <c r="D701" s="36">
        <v>46020</v>
      </c>
      <c r="E701" t="str">
        <f>IFERROR(VLOOKUP(A701,'Future et co'!A10:E5632,5,TRUE),"not found")</f>
        <v>not found</v>
      </c>
      <c r="F701" t="str">
        <f>IFERROR(VLOOKUP(A701,'Future et co'!CG11:CH10009,2,TRUE),"")</f>
        <v/>
      </c>
      <c r="G701">
        <v>124.25</v>
      </c>
      <c r="H701" t="s">
        <v>30</v>
      </c>
      <c r="O701">
        <v>404</v>
      </c>
      <c r="P701" t="s">
        <v>1765</v>
      </c>
      <c r="Q701">
        <v>1000</v>
      </c>
      <c r="R701" t="s">
        <v>1786</v>
      </c>
      <c r="S701" t="s">
        <v>1766</v>
      </c>
      <c r="T701" t="s">
        <v>145</v>
      </c>
      <c r="U701">
        <v>0</v>
      </c>
    </row>
    <row r="702" spans="3:21" x14ac:dyDescent="0.3">
      <c r="C702" t="s">
        <v>1794</v>
      </c>
      <c r="D702" s="36">
        <v>46020</v>
      </c>
      <c r="E702" t="str">
        <f>IFERROR(VLOOKUP(A702,'Future et co'!A10:E5632,5,TRUE),"not found")</f>
        <v>not found</v>
      </c>
      <c r="F702" t="str">
        <f>IFERROR(VLOOKUP(A702,'Future et co'!CG11:CH10009,2,TRUE),"")</f>
        <v/>
      </c>
      <c r="G702">
        <v>124.25</v>
      </c>
      <c r="H702" t="s">
        <v>30</v>
      </c>
      <c r="O702">
        <v>404</v>
      </c>
      <c r="P702" t="s">
        <v>1765</v>
      </c>
      <c r="Q702">
        <v>1000</v>
      </c>
      <c r="R702" t="s">
        <v>1786</v>
      </c>
      <c r="S702" t="s">
        <v>1766</v>
      </c>
      <c r="T702" t="s">
        <v>145</v>
      </c>
      <c r="U702">
        <v>0</v>
      </c>
    </row>
    <row r="703" spans="3:21" x14ac:dyDescent="0.3">
      <c r="C703" t="s">
        <v>1794</v>
      </c>
      <c r="D703" s="36">
        <v>46020</v>
      </c>
      <c r="E703" t="str">
        <f>IFERROR(VLOOKUP(A703,'Future et co'!A10:E5632,5,TRUE),"not found")</f>
        <v>not found</v>
      </c>
      <c r="F703" t="str">
        <f>IFERROR(VLOOKUP(A703,'Future et co'!CG11:CH10009,2,TRUE),"")</f>
        <v/>
      </c>
      <c r="G703">
        <v>124.25</v>
      </c>
      <c r="H703" t="s">
        <v>30</v>
      </c>
      <c r="O703">
        <v>404</v>
      </c>
      <c r="P703" t="s">
        <v>1765</v>
      </c>
      <c r="Q703">
        <v>1000</v>
      </c>
      <c r="R703" t="s">
        <v>1786</v>
      </c>
      <c r="S703" t="s">
        <v>1766</v>
      </c>
      <c r="T703" t="s">
        <v>145</v>
      </c>
      <c r="U703">
        <v>0</v>
      </c>
    </row>
    <row r="704" spans="3:21" x14ac:dyDescent="0.3">
      <c r="C704" t="s">
        <v>1794</v>
      </c>
      <c r="D704" s="36">
        <v>46020</v>
      </c>
      <c r="E704" t="str">
        <f>IFERROR(VLOOKUP(A704,'Future et co'!A10:E5632,5,TRUE),"not found")</f>
        <v>not found</v>
      </c>
      <c r="F704" t="str">
        <f>IFERROR(VLOOKUP(A704,'Future et co'!CG11:CH10009,2,TRUE),"")</f>
        <v/>
      </c>
      <c r="G704">
        <v>124.25</v>
      </c>
      <c r="H704" t="s">
        <v>30</v>
      </c>
      <c r="O704">
        <v>404</v>
      </c>
      <c r="P704" t="s">
        <v>1765</v>
      </c>
      <c r="Q704">
        <v>1000</v>
      </c>
      <c r="R704" t="s">
        <v>1786</v>
      </c>
      <c r="S704" t="s">
        <v>1766</v>
      </c>
      <c r="T704" t="s">
        <v>145</v>
      </c>
      <c r="U704">
        <v>0</v>
      </c>
    </row>
    <row r="705" spans="3:21" x14ac:dyDescent="0.3">
      <c r="C705" t="s">
        <v>1794</v>
      </c>
      <c r="D705" s="36">
        <v>46020</v>
      </c>
      <c r="E705" t="str">
        <f>IFERROR(VLOOKUP(A705,'Future et co'!A10:E5632,5,TRUE),"not found")</f>
        <v>not found</v>
      </c>
      <c r="F705" t="str">
        <f>IFERROR(VLOOKUP(A705,'Future et co'!CG11:CH10009,2,TRUE),"")</f>
        <v/>
      </c>
      <c r="G705">
        <v>124.25</v>
      </c>
      <c r="H705" t="s">
        <v>30</v>
      </c>
      <c r="O705">
        <v>404</v>
      </c>
      <c r="P705" t="s">
        <v>1765</v>
      </c>
      <c r="Q705">
        <v>1000</v>
      </c>
      <c r="R705" t="s">
        <v>1786</v>
      </c>
      <c r="S705" t="s">
        <v>1766</v>
      </c>
      <c r="T705" t="s">
        <v>145</v>
      </c>
      <c r="U705">
        <v>0</v>
      </c>
    </row>
    <row r="706" spans="3:21" x14ac:dyDescent="0.3">
      <c r="C706" t="s">
        <v>1794</v>
      </c>
      <c r="D706" s="36">
        <v>46020</v>
      </c>
      <c r="E706" t="str">
        <f>IFERROR(VLOOKUP(A706,'Future et co'!A10:E5632,5,TRUE),"not found")</f>
        <v>not found</v>
      </c>
      <c r="F706" t="str">
        <f>IFERROR(VLOOKUP(A706,'Future et co'!CG11:CH10009,2,TRUE),"")</f>
        <v/>
      </c>
      <c r="G706">
        <v>124.25</v>
      </c>
      <c r="H706" t="s">
        <v>30</v>
      </c>
      <c r="O706">
        <v>404</v>
      </c>
      <c r="P706" t="s">
        <v>1765</v>
      </c>
      <c r="Q706">
        <v>1000</v>
      </c>
      <c r="R706" t="s">
        <v>1786</v>
      </c>
      <c r="S706" t="s">
        <v>1766</v>
      </c>
      <c r="T706" t="s">
        <v>145</v>
      </c>
      <c r="U706">
        <v>0</v>
      </c>
    </row>
    <row r="707" spans="3:21" x14ac:dyDescent="0.3">
      <c r="C707" t="s">
        <v>1794</v>
      </c>
      <c r="D707" s="36">
        <v>46020</v>
      </c>
      <c r="E707" t="str">
        <f>IFERROR(VLOOKUP(A707,'Future et co'!A10:E5632,5,TRUE),"not found")</f>
        <v>not found</v>
      </c>
      <c r="F707" t="str">
        <f>IFERROR(VLOOKUP(A707,'Future et co'!CG11:CH10009,2,TRUE),"")</f>
        <v/>
      </c>
      <c r="G707">
        <v>124.25</v>
      </c>
      <c r="H707" t="s">
        <v>30</v>
      </c>
      <c r="O707">
        <v>404</v>
      </c>
      <c r="P707" t="s">
        <v>1765</v>
      </c>
      <c r="Q707">
        <v>1000</v>
      </c>
      <c r="R707" t="s">
        <v>1786</v>
      </c>
      <c r="S707" t="s">
        <v>1766</v>
      </c>
      <c r="T707" t="s">
        <v>145</v>
      </c>
      <c r="U707">
        <v>0</v>
      </c>
    </row>
    <row r="708" spans="3:21" x14ac:dyDescent="0.3">
      <c r="C708" t="s">
        <v>1794</v>
      </c>
      <c r="D708" s="36">
        <v>46020</v>
      </c>
      <c r="E708" t="str">
        <f>IFERROR(VLOOKUP(A708,'Future et co'!A10:E5632,5,TRUE),"not found")</f>
        <v>not found</v>
      </c>
      <c r="F708" t="str">
        <f>IFERROR(VLOOKUP(A708,'Future et co'!CG11:CH10009,2,TRUE),"")</f>
        <v/>
      </c>
      <c r="G708">
        <v>124.25</v>
      </c>
      <c r="H708" t="s">
        <v>30</v>
      </c>
      <c r="O708">
        <v>404</v>
      </c>
      <c r="P708" t="s">
        <v>1765</v>
      </c>
      <c r="Q708">
        <v>1000</v>
      </c>
      <c r="R708" t="s">
        <v>1786</v>
      </c>
      <c r="S708" t="s">
        <v>1766</v>
      </c>
      <c r="T708" t="s">
        <v>145</v>
      </c>
      <c r="U708">
        <v>0</v>
      </c>
    </row>
    <row r="709" spans="3:21" x14ac:dyDescent="0.3">
      <c r="C709" t="s">
        <v>1794</v>
      </c>
      <c r="D709" s="36">
        <v>46020</v>
      </c>
      <c r="E709" t="str">
        <f>IFERROR(VLOOKUP(A709,'Future et co'!A10:E5632,5,TRUE),"not found")</f>
        <v>not found</v>
      </c>
      <c r="F709" t="str">
        <f>IFERROR(VLOOKUP(A709,'Future et co'!CG11:CH10009,2,TRUE),"")</f>
        <v/>
      </c>
      <c r="G709">
        <v>124.25</v>
      </c>
      <c r="H709" t="s">
        <v>30</v>
      </c>
      <c r="O709">
        <v>404</v>
      </c>
      <c r="P709" t="s">
        <v>1765</v>
      </c>
      <c r="Q709">
        <v>1000</v>
      </c>
      <c r="R709" t="s">
        <v>1786</v>
      </c>
      <c r="S709" t="s">
        <v>1766</v>
      </c>
      <c r="T709" t="s">
        <v>145</v>
      </c>
      <c r="U709">
        <v>0</v>
      </c>
    </row>
    <row r="710" spans="3:21" x14ac:dyDescent="0.3">
      <c r="C710" t="s">
        <v>1794</v>
      </c>
      <c r="D710" s="36">
        <v>46020</v>
      </c>
      <c r="E710" t="str">
        <f>IFERROR(VLOOKUP(A710,'Future et co'!A10:E5632,5,TRUE),"not found")</f>
        <v>not found</v>
      </c>
      <c r="F710" t="str">
        <f>IFERROR(VLOOKUP(A710,'Future et co'!CG11:CH10009,2,TRUE),"")</f>
        <v/>
      </c>
      <c r="G710">
        <v>124.25</v>
      </c>
      <c r="H710" t="s">
        <v>30</v>
      </c>
      <c r="O710">
        <v>404</v>
      </c>
      <c r="P710" t="s">
        <v>1765</v>
      </c>
      <c r="Q710">
        <v>1000</v>
      </c>
      <c r="R710" t="s">
        <v>1786</v>
      </c>
      <c r="S710" t="s">
        <v>1766</v>
      </c>
      <c r="T710" t="s">
        <v>145</v>
      </c>
      <c r="U710">
        <v>0</v>
      </c>
    </row>
    <row r="711" spans="3:21" x14ac:dyDescent="0.3">
      <c r="C711" t="s">
        <v>1794</v>
      </c>
      <c r="D711" s="36">
        <v>46020</v>
      </c>
      <c r="E711" t="str">
        <f>IFERROR(VLOOKUP(A711,'Future et co'!A10:E5632,5,TRUE),"not found")</f>
        <v>not found</v>
      </c>
      <c r="F711" t="str">
        <f>IFERROR(VLOOKUP(A711,'Future et co'!CG11:CH10009,2,TRUE),"")</f>
        <v/>
      </c>
      <c r="G711">
        <v>124.25</v>
      </c>
      <c r="H711" t="s">
        <v>30</v>
      </c>
      <c r="O711">
        <v>404</v>
      </c>
      <c r="P711" t="s">
        <v>1765</v>
      </c>
      <c r="Q711">
        <v>1000</v>
      </c>
      <c r="R711" t="s">
        <v>1786</v>
      </c>
      <c r="S711" t="s">
        <v>1766</v>
      </c>
      <c r="T711" t="s">
        <v>145</v>
      </c>
      <c r="U711">
        <v>0</v>
      </c>
    </row>
    <row r="712" spans="3:21" x14ac:dyDescent="0.3">
      <c r="C712" t="s">
        <v>1794</v>
      </c>
      <c r="D712" s="36">
        <v>46020</v>
      </c>
      <c r="E712" t="str">
        <f>IFERROR(VLOOKUP(A712,'Future et co'!A10:E5632,5,TRUE),"not found")</f>
        <v>not found</v>
      </c>
      <c r="F712" t="str">
        <f>IFERROR(VLOOKUP(A712,'Future et co'!CG11:CH10009,2,TRUE),"")</f>
        <v/>
      </c>
      <c r="G712">
        <v>124.25</v>
      </c>
      <c r="H712" t="s">
        <v>30</v>
      </c>
      <c r="O712">
        <v>404</v>
      </c>
      <c r="P712" t="s">
        <v>1765</v>
      </c>
      <c r="Q712">
        <v>1000</v>
      </c>
      <c r="R712" t="s">
        <v>1786</v>
      </c>
      <c r="S712" t="s">
        <v>1766</v>
      </c>
      <c r="T712" t="s">
        <v>145</v>
      </c>
      <c r="U712">
        <v>0</v>
      </c>
    </row>
    <row r="713" spans="3:21" x14ac:dyDescent="0.3">
      <c r="C713" t="s">
        <v>1794</v>
      </c>
      <c r="D713" s="36">
        <v>46020</v>
      </c>
      <c r="E713" t="str">
        <f>IFERROR(VLOOKUP(A713,'Future et co'!A10:E5632,5,TRUE),"not found")</f>
        <v>not found</v>
      </c>
      <c r="F713" t="str">
        <f>IFERROR(VLOOKUP(A713,'Future et co'!CG11:CH10009,2,TRUE),"")</f>
        <v/>
      </c>
      <c r="G713">
        <v>124.25</v>
      </c>
      <c r="H713" t="s">
        <v>30</v>
      </c>
      <c r="O713">
        <v>404</v>
      </c>
      <c r="P713" t="s">
        <v>1765</v>
      </c>
      <c r="Q713">
        <v>1000</v>
      </c>
      <c r="R713" t="s">
        <v>1786</v>
      </c>
      <c r="S713" t="s">
        <v>1766</v>
      </c>
      <c r="T713" t="s">
        <v>145</v>
      </c>
      <c r="U713">
        <v>0</v>
      </c>
    </row>
    <row r="714" spans="3:21" x14ac:dyDescent="0.3">
      <c r="C714" t="s">
        <v>1794</v>
      </c>
      <c r="D714" s="36">
        <v>46020</v>
      </c>
      <c r="E714" t="str">
        <f>IFERROR(VLOOKUP(A714,'Future et co'!A10:E5632,5,TRUE),"not found")</f>
        <v>not found</v>
      </c>
      <c r="F714" t="str">
        <f>IFERROR(VLOOKUP(A714,'Future et co'!CG11:CH10009,2,TRUE),"")</f>
        <v/>
      </c>
      <c r="G714">
        <v>124.25</v>
      </c>
      <c r="H714" t="s">
        <v>30</v>
      </c>
      <c r="O714">
        <v>404</v>
      </c>
      <c r="P714" t="s">
        <v>1765</v>
      </c>
      <c r="Q714">
        <v>1000</v>
      </c>
      <c r="R714" t="s">
        <v>1786</v>
      </c>
      <c r="S714" t="s">
        <v>1766</v>
      </c>
      <c r="T714" t="s">
        <v>145</v>
      </c>
      <c r="U714">
        <v>0</v>
      </c>
    </row>
    <row r="715" spans="3:21" x14ac:dyDescent="0.3">
      <c r="C715" t="s">
        <v>1794</v>
      </c>
      <c r="D715" s="36">
        <v>46020</v>
      </c>
      <c r="E715" t="str">
        <f>IFERROR(VLOOKUP(A715,'Future et co'!A10:E5632,5,TRUE),"not found")</f>
        <v>not found</v>
      </c>
      <c r="F715" t="str">
        <f>IFERROR(VLOOKUP(A715,'Future et co'!CG11:CH10009,2,TRUE),"")</f>
        <v/>
      </c>
      <c r="G715">
        <v>124.25</v>
      </c>
      <c r="H715" t="s">
        <v>30</v>
      </c>
      <c r="O715">
        <v>404</v>
      </c>
      <c r="P715" t="s">
        <v>1765</v>
      </c>
      <c r="Q715">
        <v>1000</v>
      </c>
      <c r="R715" t="s">
        <v>1786</v>
      </c>
      <c r="S715" t="s">
        <v>1766</v>
      </c>
      <c r="T715" t="s">
        <v>145</v>
      </c>
      <c r="U715">
        <v>0</v>
      </c>
    </row>
    <row r="716" spans="3:21" x14ac:dyDescent="0.3">
      <c r="C716" t="s">
        <v>1794</v>
      </c>
      <c r="D716" s="36">
        <v>46020</v>
      </c>
      <c r="E716" t="str">
        <f>IFERROR(VLOOKUP(A716,'Future et co'!A10:E5632,5,TRUE),"not found")</f>
        <v>not found</v>
      </c>
      <c r="F716" t="str">
        <f>IFERROR(VLOOKUP(A716,'Future et co'!CG11:CH10009,2,TRUE),"")</f>
        <v/>
      </c>
      <c r="G716">
        <v>124.25</v>
      </c>
      <c r="H716" t="s">
        <v>30</v>
      </c>
      <c r="O716">
        <v>404</v>
      </c>
      <c r="P716" t="s">
        <v>1765</v>
      </c>
      <c r="Q716">
        <v>1000</v>
      </c>
      <c r="R716" t="s">
        <v>1786</v>
      </c>
      <c r="S716" t="s">
        <v>1766</v>
      </c>
      <c r="T716" t="s">
        <v>145</v>
      </c>
      <c r="U716">
        <v>0</v>
      </c>
    </row>
    <row r="717" spans="3:21" x14ac:dyDescent="0.3">
      <c r="C717" t="s">
        <v>1794</v>
      </c>
      <c r="D717" s="36">
        <v>46020</v>
      </c>
      <c r="E717" t="str">
        <f>IFERROR(VLOOKUP(A717,'Future et co'!A10:E5632,5,TRUE),"not found")</f>
        <v>not found</v>
      </c>
      <c r="F717" t="str">
        <f>IFERROR(VLOOKUP(A717,'Future et co'!CG11:CH10009,2,TRUE),"")</f>
        <v/>
      </c>
      <c r="G717">
        <v>124.25</v>
      </c>
      <c r="H717" t="s">
        <v>30</v>
      </c>
      <c r="O717">
        <v>404</v>
      </c>
      <c r="P717" t="s">
        <v>1765</v>
      </c>
      <c r="Q717">
        <v>1000</v>
      </c>
      <c r="R717" t="s">
        <v>1786</v>
      </c>
      <c r="S717" t="s">
        <v>1766</v>
      </c>
      <c r="T717" t="s">
        <v>145</v>
      </c>
      <c r="U717">
        <v>0</v>
      </c>
    </row>
    <row r="718" spans="3:21" x14ac:dyDescent="0.3">
      <c r="C718" t="s">
        <v>1794</v>
      </c>
      <c r="D718" s="36">
        <v>46020</v>
      </c>
      <c r="E718" t="str">
        <f>IFERROR(VLOOKUP(A718,'Future et co'!A10:E5632,5,TRUE),"not found")</f>
        <v>not found</v>
      </c>
      <c r="F718" t="str">
        <f>IFERROR(VLOOKUP(A718,'Future et co'!CG11:CH10009,2,TRUE),"")</f>
        <v/>
      </c>
      <c r="G718">
        <v>124.25</v>
      </c>
      <c r="H718" t="s">
        <v>30</v>
      </c>
      <c r="O718">
        <v>404</v>
      </c>
      <c r="P718" t="s">
        <v>1765</v>
      </c>
      <c r="Q718">
        <v>1000</v>
      </c>
      <c r="R718" t="s">
        <v>1786</v>
      </c>
      <c r="S718" t="s">
        <v>1766</v>
      </c>
      <c r="T718" t="s">
        <v>145</v>
      </c>
      <c r="U718">
        <v>0</v>
      </c>
    </row>
    <row r="719" spans="3:21" x14ac:dyDescent="0.3">
      <c r="C719" t="s">
        <v>1794</v>
      </c>
      <c r="D719" s="36">
        <v>46020</v>
      </c>
      <c r="E719" t="str">
        <f>IFERROR(VLOOKUP(A719,'Future et co'!A10:E5632,5,TRUE),"not found")</f>
        <v>not found</v>
      </c>
      <c r="F719" t="str">
        <f>IFERROR(VLOOKUP(A719,'Future et co'!CG11:CH10009,2,TRUE),"")</f>
        <v/>
      </c>
      <c r="G719">
        <v>124.25</v>
      </c>
      <c r="H719" t="s">
        <v>30</v>
      </c>
      <c r="O719">
        <v>404</v>
      </c>
      <c r="P719" t="s">
        <v>1765</v>
      </c>
      <c r="Q719">
        <v>1000</v>
      </c>
      <c r="R719" t="s">
        <v>1786</v>
      </c>
      <c r="S719" t="s">
        <v>1766</v>
      </c>
      <c r="T719" t="s">
        <v>145</v>
      </c>
      <c r="U719">
        <v>0</v>
      </c>
    </row>
    <row r="720" spans="3:21" x14ac:dyDescent="0.3">
      <c r="C720" t="s">
        <v>1794</v>
      </c>
      <c r="D720" s="36">
        <v>46020</v>
      </c>
      <c r="E720" t="str">
        <f>IFERROR(VLOOKUP(A720,'Future et co'!A10:E5632,5,TRUE),"not found")</f>
        <v>not found</v>
      </c>
      <c r="F720" t="str">
        <f>IFERROR(VLOOKUP(A720,'Future et co'!CG11:CH10009,2,TRUE),"")</f>
        <v/>
      </c>
      <c r="G720">
        <v>124.25</v>
      </c>
      <c r="H720" t="s">
        <v>30</v>
      </c>
      <c r="O720">
        <v>404</v>
      </c>
      <c r="P720" t="s">
        <v>1765</v>
      </c>
      <c r="Q720">
        <v>1000</v>
      </c>
      <c r="R720" t="s">
        <v>1786</v>
      </c>
      <c r="S720" t="s">
        <v>1766</v>
      </c>
      <c r="T720" t="s">
        <v>145</v>
      </c>
      <c r="U720">
        <v>0</v>
      </c>
    </row>
    <row r="721" spans="3:21" x14ac:dyDescent="0.3">
      <c r="C721" t="s">
        <v>1794</v>
      </c>
      <c r="D721" s="36">
        <v>46020</v>
      </c>
      <c r="E721" t="str">
        <f>IFERROR(VLOOKUP(A721,'Future et co'!A10:E5632,5,TRUE),"not found")</f>
        <v>not found</v>
      </c>
      <c r="F721" t="str">
        <f>IFERROR(VLOOKUP(A721,'Future et co'!CG11:CH10009,2,TRUE),"")</f>
        <v/>
      </c>
      <c r="G721">
        <v>124.25</v>
      </c>
      <c r="H721" t="s">
        <v>30</v>
      </c>
      <c r="O721">
        <v>404</v>
      </c>
      <c r="P721" t="s">
        <v>1765</v>
      </c>
      <c r="Q721">
        <v>1000</v>
      </c>
      <c r="R721" t="s">
        <v>1786</v>
      </c>
      <c r="S721" t="s">
        <v>1766</v>
      </c>
      <c r="T721" t="s">
        <v>145</v>
      </c>
      <c r="U721">
        <v>0</v>
      </c>
    </row>
    <row r="722" spans="3:21" x14ac:dyDescent="0.3">
      <c r="C722" t="s">
        <v>1794</v>
      </c>
      <c r="D722" s="36">
        <v>46020</v>
      </c>
      <c r="E722" t="str">
        <f>IFERROR(VLOOKUP(A722,'Future et co'!A10:E5632,5,TRUE),"not found")</f>
        <v>not found</v>
      </c>
      <c r="F722" t="str">
        <f>IFERROR(VLOOKUP(A722,'Future et co'!CG11:CH10009,2,TRUE),"")</f>
        <v/>
      </c>
      <c r="G722">
        <v>124.25</v>
      </c>
      <c r="H722" t="s">
        <v>30</v>
      </c>
      <c r="O722">
        <v>404</v>
      </c>
      <c r="P722" t="s">
        <v>1765</v>
      </c>
      <c r="Q722">
        <v>1000</v>
      </c>
      <c r="R722" t="s">
        <v>1786</v>
      </c>
      <c r="S722" t="s">
        <v>1766</v>
      </c>
      <c r="T722" t="s">
        <v>145</v>
      </c>
      <c r="U722">
        <v>0</v>
      </c>
    </row>
    <row r="723" spans="3:21" x14ac:dyDescent="0.3">
      <c r="C723" t="s">
        <v>1794</v>
      </c>
      <c r="D723" s="36">
        <v>46020</v>
      </c>
      <c r="E723" t="str">
        <f>IFERROR(VLOOKUP(A723,'Future et co'!A10:E5632,5,TRUE),"not found")</f>
        <v>not found</v>
      </c>
      <c r="F723" t="str">
        <f>IFERROR(VLOOKUP(A723,'Future et co'!CG11:CH10009,2,TRUE),"")</f>
        <v/>
      </c>
      <c r="G723">
        <v>124.25</v>
      </c>
      <c r="H723" t="s">
        <v>30</v>
      </c>
      <c r="O723">
        <v>404</v>
      </c>
      <c r="P723" t="s">
        <v>1765</v>
      </c>
      <c r="Q723">
        <v>1000</v>
      </c>
      <c r="R723" t="s">
        <v>1786</v>
      </c>
      <c r="S723" t="s">
        <v>1766</v>
      </c>
      <c r="T723" t="s">
        <v>145</v>
      </c>
      <c r="U723">
        <v>0</v>
      </c>
    </row>
    <row r="724" spans="3:21" x14ac:dyDescent="0.3">
      <c r="C724" t="s">
        <v>1794</v>
      </c>
      <c r="D724" s="36">
        <v>46020</v>
      </c>
      <c r="E724" t="str">
        <f>IFERROR(VLOOKUP(A724,'Future et co'!A10:E5632,5,TRUE),"not found")</f>
        <v>not found</v>
      </c>
      <c r="F724" t="str">
        <f>IFERROR(VLOOKUP(A724,'Future et co'!CG11:CH10009,2,TRUE),"")</f>
        <v/>
      </c>
      <c r="G724">
        <v>124.25</v>
      </c>
      <c r="H724" t="s">
        <v>30</v>
      </c>
      <c r="O724">
        <v>404</v>
      </c>
      <c r="P724" t="s">
        <v>1765</v>
      </c>
      <c r="Q724">
        <v>1000</v>
      </c>
      <c r="R724" t="s">
        <v>1786</v>
      </c>
      <c r="S724" t="s">
        <v>1766</v>
      </c>
      <c r="T724" t="s">
        <v>145</v>
      </c>
      <c r="U724">
        <v>0</v>
      </c>
    </row>
    <row r="725" spans="3:21" x14ac:dyDescent="0.3">
      <c r="C725" t="s">
        <v>1794</v>
      </c>
      <c r="D725" s="36">
        <v>46020</v>
      </c>
      <c r="E725" t="str">
        <f>IFERROR(VLOOKUP(A725,'Future et co'!A10:E5632,5,TRUE),"not found")</f>
        <v>not found</v>
      </c>
      <c r="F725" t="str">
        <f>IFERROR(VLOOKUP(A725,'Future et co'!CG11:CH10009,2,TRUE),"")</f>
        <v/>
      </c>
      <c r="G725">
        <v>124.25</v>
      </c>
      <c r="H725" t="s">
        <v>30</v>
      </c>
      <c r="O725">
        <v>404</v>
      </c>
      <c r="P725" t="s">
        <v>1765</v>
      </c>
      <c r="Q725">
        <v>1000</v>
      </c>
      <c r="R725" t="s">
        <v>1786</v>
      </c>
      <c r="S725" t="s">
        <v>1766</v>
      </c>
      <c r="T725" t="s">
        <v>145</v>
      </c>
      <c r="U725">
        <v>0</v>
      </c>
    </row>
    <row r="726" spans="3:21" x14ac:dyDescent="0.3">
      <c r="C726" t="s">
        <v>1794</v>
      </c>
      <c r="D726" s="36">
        <v>46020</v>
      </c>
      <c r="E726" t="str">
        <f>IFERROR(VLOOKUP(A726,'Future et co'!A10:E5632,5,TRUE),"not found")</f>
        <v>not found</v>
      </c>
      <c r="F726" t="str">
        <f>IFERROR(VLOOKUP(A726,'Future et co'!CG11:CH10009,2,TRUE),"")</f>
        <v/>
      </c>
      <c r="G726">
        <v>124.25</v>
      </c>
      <c r="H726" t="s">
        <v>30</v>
      </c>
      <c r="O726">
        <v>404</v>
      </c>
      <c r="P726" t="s">
        <v>1765</v>
      </c>
      <c r="Q726">
        <v>1000</v>
      </c>
      <c r="R726" t="s">
        <v>1786</v>
      </c>
      <c r="S726" t="s">
        <v>1766</v>
      </c>
      <c r="T726" t="s">
        <v>145</v>
      </c>
      <c r="U726">
        <v>0</v>
      </c>
    </row>
    <row r="727" spans="3:21" x14ac:dyDescent="0.3">
      <c r="C727" t="s">
        <v>1794</v>
      </c>
      <c r="D727" s="36">
        <v>46020</v>
      </c>
      <c r="E727" t="str">
        <f>IFERROR(VLOOKUP(A727,'Future et co'!A10:E5632,5,TRUE),"not found")</f>
        <v>not found</v>
      </c>
      <c r="F727" t="str">
        <f>IFERROR(VLOOKUP(A727,'Future et co'!CG11:CH10009,2,TRUE),"")</f>
        <v/>
      </c>
      <c r="G727">
        <v>124.25</v>
      </c>
      <c r="H727" t="s">
        <v>30</v>
      </c>
      <c r="O727">
        <v>404</v>
      </c>
      <c r="P727" t="s">
        <v>1765</v>
      </c>
      <c r="Q727">
        <v>1000</v>
      </c>
      <c r="R727" t="s">
        <v>1786</v>
      </c>
      <c r="S727" t="s">
        <v>1766</v>
      </c>
      <c r="T727" t="s">
        <v>145</v>
      </c>
      <c r="U727">
        <v>0</v>
      </c>
    </row>
    <row r="728" spans="3:21" x14ac:dyDescent="0.3">
      <c r="C728" t="s">
        <v>1794</v>
      </c>
      <c r="D728" s="36">
        <v>46020</v>
      </c>
      <c r="E728" t="str">
        <f>IFERROR(VLOOKUP(A728,'Future et co'!A10:E5632,5,TRUE),"not found")</f>
        <v>not found</v>
      </c>
      <c r="F728" t="str">
        <f>IFERROR(VLOOKUP(A728,'Future et co'!CG11:CH10009,2,TRUE),"")</f>
        <v/>
      </c>
      <c r="G728">
        <v>124.25</v>
      </c>
      <c r="H728" t="s">
        <v>30</v>
      </c>
      <c r="O728">
        <v>404</v>
      </c>
      <c r="P728" t="s">
        <v>1765</v>
      </c>
      <c r="Q728">
        <v>1000</v>
      </c>
      <c r="R728" t="s">
        <v>1786</v>
      </c>
      <c r="S728" t="s">
        <v>1766</v>
      </c>
      <c r="T728" t="s">
        <v>145</v>
      </c>
      <c r="U728">
        <v>0</v>
      </c>
    </row>
    <row r="729" spans="3:21" x14ac:dyDescent="0.3">
      <c r="C729" t="s">
        <v>1794</v>
      </c>
      <c r="D729" s="36">
        <v>46020</v>
      </c>
      <c r="E729" t="str">
        <f>IFERROR(VLOOKUP(A729,'Future et co'!A10:E5632,5,TRUE),"not found")</f>
        <v>not found</v>
      </c>
      <c r="F729" t="str">
        <f>IFERROR(VLOOKUP(A729,'Future et co'!CG11:CH10009,2,TRUE),"")</f>
        <v/>
      </c>
      <c r="G729">
        <v>124.25</v>
      </c>
      <c r="H729" t="s">
        <v>30</v>
      </c>
      <c r="O729">
        <v>404</v>
      </c>
      <c r="P729" t="s">
        <v>1765</v>
      </c>
      <c r="Q729">
        <v>1000</v>
      </c>
      <c r="R729" t="s">
        <v>1786</v>
      </c>
      <c r="S729" t="s">
        <v>1766</v>
      </c>
      <c r="T729" t="s">
        <v>145</v>
      </c>
      <c r="U729">
        <v>0</v>
      </c>
    </row>
    <row r="730" spans="3:21" x14ac:dyDescent="0.3">
      <c r="C730" t="s">
        <v>1794</v>
      </c>
      <c r="D730" s="36">
        <v>46020</v>
      </c>
      <c r="E730" t="str">
        <f>IFERROR(VLOOKUP(A730,'Future et co'!A10:E5632,5,TRUE),"not found")</f>
        <v>not found</v>
      </c>
      <c r="F730" t="str">
        <f>IFERROR(VLOOKUP(A730,'Future et co'!CG11:CH10009,2,TRUE),"")</f>
        <v/>
      </c>
      <c r="G730">
        <v>124.25</v>
      </c>
      <c r="H730" t="s">
        <v>30</v>
      </c>
      <c r="O730">
        <v>404</v>
      </c>
      <c r="P730" t="s">
        <v>1765</v>
      </c>
      <c r="Q730">
        <v>1000</v>
      </c>
      <c r="R730" t="s">
        <v>1786</v>
      </c>
      <c r="S730" t="s">
        <v>1766</v>
      </c>
      <c r="T730" t="s">
        <v>145</v>
      </c>
      <c r="U730">
        <v>0</v>
      </c>
    </row>
    <row r="731" spans="3:21" x14ac:dyDescent="0.3">
      <c r="C731" t="s">
        <v>1794</v>
      </c>
      <c r="D731" s="36">
        <v>46020</v>
      </c>
      <c r="E731" t="str">
        <f>IFERROR(VLOOKUP(A731,'Future et co'!A10:E5632,5,TRUE),"not found")</f>
        <v>not found</v>
      </c>
      <c r="F731" t="str">
        <f>IFERROR(VLOOKUP(A731,'Future et co'!CG11:CH10009,2,TRUE),"")</f>
        <v/>
      </c>
      <c r="G731">
        <v>124.25</v>
      </c>
      <c r="H731" t="s">
        <v>30</v>
      </c>
      <c r="O731">
        <v>404</v>
      </c>
      <c r="P731" t="s">
        <v>1765</v>
      </c>
      <c r="Q731">
        <v>1000</v>
      </c>
      <c r="R731" t="s">
        <v>1786</v>
      </c>
      <c r="S731" t="s">
        <v>1766</v>
      </c>
      <c r="T731" t="s">
        <v>145</v>
      </c>
      <c r="U731">
        <v>0</v>
      </c>
    </row>
    <row r="732" spans="3:21" x14ac:dyDescent="0.3">
      <c r="C732" t="s">
        <v>1794</v>
      </c>
      <c r="D732" s="36">
        <v>46020</v>
      </c>
      <c r="E732" t="str">
        <f>IFERROR(VLOOKUP(A732,'Future et co'!A10:E5632,5,TRUE),"not found")</f>
        <v>not found</v>
      </c>
      <c r="F732" t="str">
        <f>IFERROR(VLOOKUP(A732,'Future et co'!CG11:CH10009,2,TRUE),"")</f>
        <v/>
      </c>
      <c r="G732">
        <v>124.25</v>
      </c>
      <c r="H732" t="s">
        <v>30</v>
      </c>
      <c r="O732">
        <v>404</v>
      </c>
      <c r="P732" t="s">
        <v>1765</v>
      </c>
      <c r="Q732">
        <v>1000</v>
      </c>
      <c r="R732" t="s">
        <v>1786</v>
      </c>
      <c r="S732" t="s">
        <v>1766</v>
      </c>
      <c r="T732" t="s">
        <v>145</v>
      </c>
      <c r="U732">
        <v>0</v>
      </c>
    </row>
    <row r="733" spans="3:21" x14ac:dyDescent="0.3">
      <c r="C733" t="s">
        <v>1794</v>
      </c>
      <c r="D733" s="36">
        <v>46020</v>
      </c>
      <c r="E733" t="str">
        <f>IFERROR(VLOOKUP(A733,'Future et co'!A10:E5632,5,TRUE),"not found")</f>
        <v>not found</v>
      </c>
      <c r="F733" t="str">
        <f>IFERROR(VLOOKUP(A733,'Future et co'!CG11:CH10009,2,TRUE),"")</f>
        <v/>
      </c>
      <c r="G733">
        <v>124.25</v>
      </c>
      <c r="H733" t="s">
        <v>30</v>
      </c>
      <c r="O733">
        <v>404</v>
      </c>
      <c r="P733" t="s">
        <v>1765</v>
      </c>
      <c r="Q733">
        <v>1000</v>
      </c>
      <c r="R733" t="s">
        <v>1786</v>
      </c>
      <c r="S733" t="s">
        <v>1766</v>
      </c>
      <c r="T733" t="s">
        <v>145</v>
      </c>
      <c r="U733">
        <v>0</v>
      </c>
    </row>
    <row r="734" spans="3:21" x14ac:dyDescent="0.3">
      <c r="C734" t="s">
        <v>1794</v>
      </c>
      <c r="D734" s="36">
        <v>46020</v>
      </c>
      <c r="E734" t="str">
        <f>IFERROR(VLOOKUP(A734,'Future et co'!A10:E5632,5,TRUE),"not found")</f>
        <v>not found</v>
      </c>
      <c r="F734" t="str">
        <f>IFERROR(VLOOKUP(A734,'Future et co'!CG11:CH10009,2,TRUE),"")</f>
        <v/>
      </c>
      <c r="G734">
        <v>124.25</v>
      </c>
      <c r="H734" t="s">
        <v>30</v>
      </c>
      <c r="O734">
        <v>404</v>
      </c>
      <c r="P734" t="s">
        <v>1765</v>
      </c>
      <c r="Q734">
        <v>1000</v>
      </c>
      <c r="R734" t="s">
        <v>1786</v>
      </c>
      <c r="S734" t="s">
        <v>1766</v>
      </c>
      <c r="T734" t="s">
        <v>145</v>
      </c>
      <c r="U734">
        <v>0</v>
      </c>
    </row>
    <row r="735" spans="3:21" x14ac:dyDescent="0.3">
      <c r="C735" t="s">
        <v>1794</v>
      </c>
      <c r="D735" s="36">
        <v>46020</v>
      </c>
      <c r="E735" t="str">
        <f>IFERROR(VLOOKUP(A735,'Future et co'!A10:E5632,5,TRUE),"not found")</f>
        <v>not found</v>
      </c>
      <c r="F735" t="str">
        <f>IFERROR(VLOOKUP(A735,'Future et co'!CG11:CH10009,2,TRUE),"")</f>
        <v/>
      </c>
      <c r="G735">
        <v>124.25</v>
      </c>
      <c r="H735" t="s">
        <v>30</v>
      </c>
      <c r="O735">
        <v>404</v>
      </c>
      <c r="P735" t="s">
        <v>1765</v>
      </c>
      <c r="Q735">
        <v>1000</v>
      </c>
      <c r="R735" t="s">
        <v>1786</v>
      </c>
      <c r="S735" t="s">
        <v>1766</v>
      </c>
      <c r="T735" t="s">
        <v>145</v>
      </c>
      <c r="U735">
        <v>0</v>
      </c>
    </row>
    <row r="736" spans="3:21" x14ac:dyDescent="0.3">
      <c r="C736" t="s">
        <v>1794</v>
      </c>
      <c r="D736" s="36">
        <v>46020</v>
      </c>
      <c r="E736" t="str">
        <f>IFERROR(VLOOKUP(A736,'Future et co'!A10:E5632,5,TRUE),"not found")</f>
        <v>not found</v>
      </c>
      <c r="F736" t="str">
        <f>IFERROR(VLOOKUP(A736,'Future et co'!CG11:CH10009,2,TRUE),"")</f>
        <v/>
      </c>
      <c r="G736">
        <v>124.25</v>
      </c>
      <c r="H736" t="s">
        <v>30</v>
      </c>
      <c r="O736">
        <v>404</v>
      </c>
      <c r="P736" t="s">
        <v>1765</v>
      </c>
      <c r="Q736">
        <v>1000</v>
      </c>
      <c r="R736" t="s">
        <v>1786</v>
      </c>
      <c r="S736" t="s">
        <v>1766</v>
      </c>
      <c r="T736" t="s">
        <v>145</v>
      </c>
      <c r="U736">
        <v>0</v>
      </c>
    </row>
    <row r="737" spans="3:21" x14ac:dyDescent="0.3">
      <c r="C737" t="s">
        <v>1794</v>
      </c>
      <c r="D737" s="36">
        <v>46020</v>
      </c>
      <c r="E737" t="str">
        <f>IFERROR(VLOOKUP(A737,'Future et co'!A10:E5632,5,TRUE),"not found")</f>
        <v>not found</v>
      </c>
      <c r="F737" t="str">
        <f>IFERROR(VLOOKUP(A737,'Future et co'!CG11:CH10009,2,TRUE),"")</f>
        <v/>
      </c>
      <c r="G737">
        <v>124.25</v>
      </c>
      <c r="H737" t="s">
        <v>30</v>
      </c>
      <c r="O737">
        <v>404</v>
      </c>
      <c r="P737" t="s">
        <v>1765</v>
      </c>
      <c r="Q737">
        <v>1000</v>
      </c>
      <c r="R737" t="s">
        <v>1786</v>
      </c>
      <c r="S737" t="s">
        <v>1766</v>
      </c>
      <c r="T737" t="s">
        <v>145</v>
      </c>
      <c r="U737">
        <v>0</v>
      </c>
    </row>
    <row r="738" spans="3:21" x14ac:dyDescent="0.3">
      <c r="C738" t="s">
        <v>1794</v>
      </c>
      <c r="D738" s="36">
        <v>46020</v>
      </c>
      <c r="E738" t="str">
        <f>IFERROR(VLOOKUP(A738,'Future et co'!A10:E5632,5,TRUE),"not found")</f>
        <v>not found</v>
      </c>
      <c r="F738" t="str">
        <f>IFERROR(VLOOKUP(A738,'Future et co'!CG11:CH10009,2,TRUE),"")</f>
        <v/>
      </c>
      <c r="G738">
        <v>124.25</v>
      </c>
      <c r="H738" t="s">
        <v>30</v>
      </c>
      <c r="O738">
        <v>404</v>
      </c>
      <c r="P738" t="s">
        <v>1765</v>
      </c>
      <c r="Q738">
        <v>1000</v>
      </c>
      <c r="R738" t="s">
        <v>1786</v>
      </c>
      <c r="S738" t="s">
        <v>1766</v>
      </c>
      <c r="T738" t="s">
        <v>145</v>
      </c>
      <c r="U738">
        <v>0</v>
      </c>
    </row>
    <row r="739" spans="3:21" x14ac:dyDescent="0.3">
      <c r="C739" t="s">
        <v>1794</v>
      </c>
      <c r="D739" s="36">
        <v>46020</v>
      </c>
      <c r="E739" t="str">
        <f>IFERROR(VLOOKUP(A739,'Future et co'!A10:E5632,5,TRUE),"not found")</f>
        <v>not found</v>
      </c>
      <c r="F739" t="str">
        <f>IFERROR(VLOOKUP(A739,'Future et co'!CG11:CH10009,2,TRUE),"")</f>
        <v/>
      </c>
      <c r="G739">
        <v>124.25</v>
      </c>
      <c r="H739" t="s">
        <v>30</v>
      </c>
      <c r="O739">
        <v>404</v>
      </c>
      <c r="P739" t="s">
        <v>1765</v>
      </c>
      <c r="Q739">
        <v>1000</v>
      </c>
      <c r="R739" t="s">
        <v>1786</v>
      </c>
      <c r="S739" t="s">
        <v>1766</v>
      </c>
      <c r="T739" t="s">
        <v>145</v>
      </c>
      <c r="U739">
        <v>0</v>
      </c>
    </row>
    <row r="740" spans="3:21" x14ac:dyDescent="0.3">
      <c r="C740" t="s">
        <v>1794</v>
      </c>
      <c r="D740" s="36">
        <v>46020</v>
      </c>
      <c r="E740" t="str">
        <f>IFERROR(VLOOKUP(A740,'Future et co'!A10:E5632,5,TRUE),"not found")</f>
        <v>not found</v>
      </c>
      <c r="F740" t="str">
        <f>IFERROR(VLOOKUP(A740,'Future et co'!CG11:CH10009,2,TRUE),"")</f>
        <v/>
      </c>
      <c r="G740">
        <v>124.25</v>
      </c>
      <c r="H740" t="s">
        <v>30</v>
      </c>
      <c r="O740">
        <v>404</v>
      </c>
      <c r="P740" t="s">
        <v>1765</v>
      </c>
      <c r="Q740">
        <v>1000</v>
      </c>
      <c r="R740" t="s">
        <v>1786</v>
      </c>
      <c r="S740" t="s">
        <v>1766</v>
      </c>
      <c r="T740" t="s">
        <v>145</v>
      </c>
      <c r="U740">
        <v>0</v>
      </c>
    </row>
    <row r="741" spans="3:21" x14ac:dyDescent="0.3">
      <c r="C741" t="s">
        <v>1794</v>
      </c>
      <c r="D741" s="36">
        <v>46020</v>
      </c>
      <c r="E741" t="str">
        <f>IFERROR(VLOOKUP(A741,'Future et co'!A10:E5632,5,TRUE),"not found")</f>
        <v>not found</v>
      </c>
      <c r="F741" t="str">
        <f>IFERROR(VLOOKUP(A741,'Future et co'!CG11:CH10009,2,TRUE),"")</f>
        <v/>
      </c>
      <c r="G741">
        <v>124.25</v>
      </c>
      <c r="H741" t="s">
        <v>30</v>
      </c>
      <c r="O741">
        <v>404</v>
      </c>
      <c r="P741" t="s">
        <v>1765</v>
      </c>
      <c r="Q741">
        <v>1000</v>
      </c>
      <c r="R741" t="s">
        <v>1786</v>
      </c>
      <c r="S741" t="s">
        <v>1766</v>
      </c>
      <c r="T741" t="s">
        <v>145</v>
      </c>
      <c r="U741">
        <v>0</v>
      </c>
    </row>
    <row r="742" spans="3:21" x14ac:dyDescent="0.3">
      <c r="C742" t="s">
        <v>1794</v>
      </c>
      <c r="D742" s="36">
        <v>46020</v>
      </c>
      <c r="E742" t="str">
        <f>IFERROR(VLOOKUP(A742,'Future et co'!A10:E5632,5,TRUE),"not found")</f>
        <v>not found</v>
      </c>
      <c r="F742" t="str">
        <f>IFERROR(VLOOKUP(A742,'Future et co'!CG11:CH10009,2,TRUE),"")</f>
        <v/>
      </c>
      <c r="G742">
        <v>124.25</v>
      </c>
      <c r="H742" t="s">
        <v>30</v>
      </c>
      <c r="O742">
        <v>404</v>
      </c>
      <c r="P742" t="s">
        <v>1765</v>
      </c>
      <c r="Q742">
        <v>1000</v>
      </c>
      <c r="R742" t="s">
        <v>1786</v>
      </c>
      <c r="S742" t="s">
        <v>1766</v>
      </c>
      <c r="T742" t="s">
        <v>145</v>
      </c>
      <c r="U742">
        <v>0</v>
      </c>
    </row>
    <row r="743" spans="3:21" x14ac:dyDescent="0.3">
      <c r="C743" t="s">
        <v>1794</v>
      </c>
      <c r="D743" s="36">
        <v>46020</v>
      </c>
      <c r="E743" t="str">
        <f>IFERROR(VLOOKUP(A743,'Future et co'!A10:E5632,5,TRUE),"not found")</f>
        <v>not found</v>
      </c>
      <c r="F743" t="str">
        <f>IFERROR(VLOOKUP(A743,'Future et co'!CG11:CH10009,2,TRUE),"")</f>
        <v/>
      </c>
      <c r="G743">
        <v>124.25</v>
      </c>
      <c r="H743" t="s">
        <v>30</v>
      </c>
      <c r="O743">
        <v>404</v>
      </c>
      <c r="P743" t="s">
        <v>1765</v>
      </c>
      <c r="Q743">
        <v>1000</v>
      </c>
      <c r="R743" t="s">
        <v>1786</v>
      </c>
      <c r="S743" t="s">
        <v>1766</v>
      </c>
      <c r="T743" t="s">
        <v>145</v>
      </c>
      <c r="U743">
        <v>0</v>
      </c>
    </row>
    <row r="744" spans="3:21" x14ac:dyDescent="0.3">
      <c r="C744" t="s">
        <v>1794</v>
      </c>
      <c r="D744" s="36">
        <v>46020</v>
      </c>
      <c r="E744" t="str">
        <f>IFERROR(VLOOKUP(A744,'Future et co'!A10:E5632,5,TRUE),"not found")</f>
        <v>not found</v>
      </c>
      <c r="F744" t="str">
        <f>IFERROR(VLOOKUP(A744,'Future et co'!CG11:CH10009,2,TRUE),"")</f>
        <v/>
      </c>
      <c r="G744">
        <v>124.25</v>
      </c>
      <c r="H744" t="s">
        <v>30</v>
      </c>
      <c r="O744">
        <v>404</v>
      </c>
      <c r="P744" t="s">
        <v>1765</v>
      </c>
      <c r="Q744">
        <v>1000</v>
      </c>
      <c r="R744" t="s">
        <v>1786</v>
      </c>
      <c r="S744" t="s">
        <v>1766</v>
      </c>
      <c r="T744" t="s">
        <v>145</v>
      </c>
      <c r="U744">
        <v>0</v>
      </c>
    </row>
    <row r="745" spans="3:21" x14ac:dyDescent="0.3">
      <c r="C745" t="s">
        <v>1794</v>
      </c>
      <c r="D745" s="36">
        <v>46020</v>
      </c>
      <c r="E745" t="str">
        <f>IFERROR(VLOOKUP(A745,'Future et co'!A10:E5632,5,TRUE),"not found")</f>
        <v>not found</v>
      </c>
      <c r="F745" t="str">
        <f>IFERROR(VLOOKUP(A745,'Future et co'!CG11:CH10009,2,TRUE),"")</f>
        <v/>
      </c>
      <c r="G745">
        <v>124.25</v>
      </c>
      <c r="H745" t="s">
        <v>30</v>
      </c>
      <c r="O745">
        <v>404</v>
      </c>
      <c r="P745" t="s">
        <v>1765</v>
      </c>
      <c r="Q745">
        <v>1000</v>
      </c>
      <c r="R745" t="s">
        <v>1786</v>
      </c>
      <c r="S745" t="s">
        <v>1766</v>
      </c>
      <c r="T745" t="s">
        <v>145</v>
      </c>
      <c r="U745">
        <v>0</v>
      </c>
    </row>
    <row r="746" spans="3:21" x14ac:dyDescent="0.3">
      <c r="C746" t="s">
        <v>1794</v>
      </c>
      <c r="D746" s="36">
        <v>46020</v>
      </c>
      <c r="E746" t="str">
        <f>IFERROR(VLOOKUP(A746,'Future et co'!A10:E5632,5,TRUE),"not found")</f>
        <v>not found</v>
      </c>
      <c r="F746" t="str">
        <f>IFERROR(VLOOKUP(A746,'Future et co'!CG11:CH10009,2,TRUE),"")</f>
        <v/>
      </c>
      <c r="G746">
        <v>124.25</v>
      </c>
      <c r="H746" t="s">
        <v>30</v>
      </c>
      <c r="O746">
        <v>404</v>
      </c>
      <c r="P746" t="s">
        <v>1765</v>
      </c>
      <c r="Q746">
        <v>1000</v>
      </c>
      <c r="R746" t="s">
        <v>1786</v>
      </c>
      <c r="S746" t="s">
        <v>1766</v>
      </c>
      <c r="T746" t="s">
        <v>145</v>
      </c>
      <c r="U746">
        <v>0</v>
      </c>
    </row>
    <row r="747" spans="3:21" x14ac:dyDescent="0.3">
      <c r="C747" t="s">
        <v>1794</v>
      </c>
      <c r="D747" s="36">
        <v>46020</v>
      </c>
      <c r="E747" t="str">
        <f>IFERROR(VLOOKUP(A747,'Future et co'!A10:E5632,5,TRUE),"not found")</f>
        <v>not found</v>
      </c>
      <c r="F747" t="str">
        <f>IFERROR(VLOOKUP(A747,'Future et co'!CG11:CH10009,2,TRUE),"")</f>
        <v/>
      </c>
      <c r="G747">
        <v>124.25</v>
      </c>
      <c r="H747" t="s">
        <v>30</v>
      </c>
      <c r="O747">
        <v>404</v>
      </c>
      <c r="P747" t="s">
        <v>1765</v>
      </c>
      <c r="Q747">
        <v>1000</v>
      </c>
      <c r="R747" t="s">
        <v>1786</v>
      </c>
      <c r="S747" t="s">
        <v>1766</v>
      </c>
      <c r="T747" t="s">
        <v>145</v>
      </c>
      <c r="U747">
        <v>0</v>
      </c>
    </row>
    <row r="748" spans="3:21" x14ac:dyDescent="0.3">
      <c r="C748" t="s">
        <v>1794</v>
      </c>
      <c r="D748" s="36">
        <v>46020</v>
      </c>
      <c r="E748" t="str">
        <f>IFERROR(VLOOKUP(A748,'Future et co'!A10:E5632,5,TRUE),"not found")</f>
        <v>not found</v>
      </c>
      <c r="F748" t="str">
        <f>IFERROR(VLOOKUP(A748,'Future et co'!CG11:CH10009,2,TRUE),"")</f>
        <v/>
      </c>
      <c r="G748">
        <v>124.25</v>
      </c>
      <c r="H748" t="s">
        <v>30</v>
      </c>
      <c r="O748">
        <v>404</v>
      </c>
      <c r="P748" t="s">
        <v>1765</v>
      </c>
      <c r="Q748">
        <v>1000</v>
      </c>
      <c r="R748" t="s">
        <v>1786</v>
      </c>
      <c r="S748" t="s">
        <v>1766</v>
      </c>
      <c r="T748" t="s">
        <v>145</v>
      </c>
      <c r="U748">
        <v>0</v>
      </c>
    </row>
    <row r="749" spans="3:21" x14ac:dyDescent="0.3">
      <c r="C749" t="s">
        <v>1794</v>
      </c>
      <c r="D749" s="36">
        <v>46020</v>
      </c>
      <c r="E749" t="str">
        <f>IFERROR(VLOOKUP(A749,'Future et co'!A10:E5632,5,TRUE),"not found")</f>
        <v>not found</v>
      </c>
      <c r="F749" t="str">
        <f>IFERROR(VLOOKUP(A749,'Future et co'!CG11:CH10009,2,TRUE),"")</f>
        <v/>
      </c>
      <c r="G749">
        <v>124.25</v>
      </c>
      <c r="H749" t="s">
        <v>30</v>
      </c>
      <c r="O749">
        <v>404</v>
      </c>
      <c r="P749" t="s">
        <v>1765</v>
      </c>
      <c r="Q749">
        <v>1000</v>
      </c>
      <c r="R749" t="s">
        <v>1786</v>
      </c>
      <c r="S749" t="s">
        <v>1766</v>
      </c>
      <c r="T749" t="s">
        <v>145</v>
      </c>
      <c r="U749">
        <v>0</v>
      </c>
    </row>
    <row r="750" spans="3:21" x14ac:dyDescent="0.3">
      <c r="C750" t="s">
        <v>1794</v>
      </c>
      <c r="D750" s="36">
        <v>46020</v>
      </c>
      <c r="E750" t="str">
        <f>IFERROR(VLOOKUP(A750,'Future et co'!A10:E5632,5,TRUE),"not found")</f>
        <v>not found</v>
      </c>
      <c r="F750" t="str">
        <f>IFERROR(VLOOKUP(A750,'Future et co'!CG11:CH10009,2,TRUE),"")</f>
        <v/>
      </c>
      <c r="G750">
        <v>124.25</v>
      </c>
      <c r="H750" t="s">
        <v>30</v>
      </c>
      <c r="O750">
        <v>404</v>
      </c>
      <c r="P750" t="s">
        <v>1765</v>
      </c>
      <c r="Q750">
        <v>1000</v>
      </c>
      <c r="R750" t="s">
        <v>1786</v>
      </c>
      <c r="S750" t="s">
        <v>1766</v>
      </c>
      <c r="T750" t="s">
        <v>145</v>
      </c>
      <c r="U750">
        <v>0</v>
      </c>
    </row>
    <row r="751" spans="3:21" x14ac:dyDescent="0.3">
      <c r="C751" t="s">
        <v>1794</v>
      </c>
      <c r="D751" s="36">
        <v>46020</v>
      </c>
      <c r="E751" t="str">
        <f>IFERROR(VLOOKUP(A751,'Future et co'!A10:E5632,5,TRUE),"not found")</f>
        <v>not found</v>
      </c>
      <c r="F751" t="str">
        <f>IFERROR(VLOOKUP(A751,'Future et co'!CG11:CH10009,2,TRUE),"")</f>
        <v/>
      </c>
      <c r="G751">
        <v>124.25</v>
      </c>
      <c r="H751" t="s">
        <v>30</v>
      </c>
      <c r="O751">
        <v>404</v>
      </c>
      <c r="P751" t="s">
        <v>1765</v>
      </c>
      <c r="Q751">
        <v>1000</v>
      </c>
      <c r="R751" t="s">
        <v>1786</v>
      </c>
      <c r="S751" t="s">
        <v>1766</v>
      </c>
      <c r="T751" t="s">
        <v>145</v>
      </c>
      <c r="U751">
        <v>0</v>
      </c>
    </row>
    <row r="752" spans="3:21" x14ac:dyDescent="0.3">
      <c r="C752" t="s">
        <v>1794</v>
      </c>
      <c r="D752" s="36">
        <v>46020</v>
      </c>
      <c r="E752" t="str">
        <f>IFERROR(VLOOKUP(A752,'Future et co'!A10:E5632,5,TRUE),"not found")</f>
        <v>not found</v>
      </c>
      <c r="F752" t="str">
        <f>IFERROR(VLOOKUP(A752,'Future et co'!CG11:CH10009,2,TRUE),"")</f>
        <v/>
      </c>
      <c r="G752">
        <v>124.25</v>
      </c>
      <c r="H752" t="s">
        <v>30</v>
      </c>
      <c r="O752">
        <v>404</v>
      </c>
      <c r="P752" t="s">
        <v>1765</v>
      </c>
      <c r="Q752">
        <v>1000</v>
      </c>
      <c r="R752" t="s">
        <v>1786</v>
      </c>
      <c r="S752" t="s">
        <v>1766</v>
      </c>
      <c r="T752" t="s">
        <v>145</v>
      </c>
      <c r="U752">
        <v>0</v>
      </c>
    </row>
    <row r="753" spans="3:21" x14ac:dyDescent="0.3">
      <c r="C753" t="s">
        <v>1794</v>
      </c>
      <c r="D753" s="36">
        <v>46020</v>
      </c>
      <c r="E753" t="str">
        <f>IFERROR(VLOOKUP(A753,'Future et co'!A10:E5632,5,TRUE),"not found")</f>
        <v>not found</v>
      </c>
      <c r="F753" t="str">
        <f>IFERROR(VLOOKUP(A753,'Future et co'!CG11:CH10009,2,TRUE),"")</f>
        <v/>
      </c>
      <c r="G753">
        <v>124.25</v>
      </c>
      <c r="H753" t="s">
        <v>30</v>
      </c>
      <c r="O753">
        <v>404</v>
      </c>
      <c r="P753" t="s">
        <v>1765</v>
      </c>
      <c r="Q753">
        <v>1000</v>
      </c>
      <c r="R753" t="s">
        <v>1786</v>
      </c>
      <c r="S753" t="s">
        <v>1766</v>
      </c>
      <c r="T753" t="s">
        <v>145</v>
      </c>
      <c r="U753">
        <v>0</v>
      </c>
    </row>
    <row r="754" spans="3:21" x14ac:dyDescent="0.3">
      <c r="C754" t="s">
        <v>1794</v>
      </c>
      <c r="D754" s="36">
        <v>46020</v>
      </c>
      <c r="E754" t="str">
        <f>IFERROR(VLOOKUP(A754,'Future et co'!A10:E5632,5,TRUE),"not found")</f>
        <v>not found</v>
      </c>
      <c r="F754" t="str">
        <f>IFERROR(VLOOKUP(A754,'Future et co'!CG11:CH10009,2,TRUE),"")</f>
        <v/>
      </c>
      <c r="G754">
        <v>124.25</v>
      </c>
      <c r="H754" t="s">
        <v>30</v>
      </c>
      <c r="O754">
        <v>404</v>
      </c>
      <c r="P754" t="s">
        <v>1765</v>
      </c>
      <c r="Q754">
        <v>1000</v>
      </c>
      <c r="R754" t="s">
        <v>1786</v>
      </c>
      <c r="S754" t="s">
        <v>1766</v>
      </c>
      <c r="T754" t="s">
        <v>145</v>
      </c>
      <c r="U754">
        <v>0</v>
      </c>
    </row>
    <row r="755" spans="3:21" x14ac:dyDescent="0.3">
      <c r="C755" t="s">
        <v>1794</v>
      </c>
      <c r="D755" s="36">
        <v>46020</v>
      </c>
      <c r="E755" t="str">
        <f>IFERROR(VLOOKUP(A755,'Future et co'!A10:E5632,5,TRUE),"not found")</f>
        <v>not found</v>
      </c>
      <c r="F755" t="str">
        <f>IFERROR(VLOOKUP(A755,'Future et co'!CG11:CH10009,2,TRUE),"")</f>
        <v/>
      </c>
      <c r="G755">
        <v>124.25</v>
      </c>
      <c r="H755" t="s">
        <v>30</v>
      </c>
      <c r="O755">
        <v>404</v>
      </c>
      <c r="P755" t="s">
        <v>1765</v>
      </c>
      <c r="Q755">
        <v>1000</v>
      </c>
      <c r="R755" t="s">
        <v>1786</v>
      </c>
      <c r="S755" t="s">
        <v>1766</v>
      </c>
      <c r="T755" t="s">
        <v>145</v>
      </c>
      <c r="U755">
        <v>0</v>
      </c>
    </row>
    <row r="756" spans="3:21" x14ac:dyDescent="0.3">
      <c r="C756" t="s">
        <v>1794</v>
      </c>
      <c r="D756" s="36">
        <v>46020</v>
      </c>
      <c r="E756" t="str">
        <f>IFERROR(VLOOKUP(A756,'Future et co'!A10:E5632,5,TRUE),"not found")</f>
        <v>not found</v>
      </c>
      <c r="F756" t="str">
        <f>IFERROR(VLOOKUP(A756,'Future et co'!CG11:CH10009,2,TRUE),"")</f>
        <v/>
      </c>
      <c r="G756">
        <v>124.25</v>
      </c>
      <c r="H756" t="s">
        <v>30</v>
      </c>
      <c r="O756">
        <v>404</v>
      </c>
      <c r="P756" t="s">
        <v>1765</v>
      </c>
      <c r="Q756">
        <v>1000</v>
      </c>
      <c r="R756" t="s">
        <v>1786</v>
      </c>
      <c r="S756" t="s">
        <v>1766</v>
      </c>
      <c r="T756" t="s">
        <v>145</v>
      </c>
      <c r="U756">
        <v>0</v>
      </c>
    </row>
    <row r="757" spans="3:21" x14ac:dyDescent="0.3">
      <c r="C757" t="s">
        <v>1794</v>
      </c>
      <c r="D757" s="36">
        <v>46020</v>
      </c>
      <c r="E757" t="str">
        <f>IFERROR(VLOOKUP(A757,'Future et co'!A10:E5632,5,TRUE),"not found")</f>
        <v>not found</v>
      </c>
      <c r="F757" t="str">
        <f>IFERROR(VLOOKUP(A757,'Future et co'!CG11:CH10009,2,TRUE),"")</f>
        <v/>
      </c>
      <c r="G757">
        <v>124.25</v>
      </c>
      <c r="H757" t="s">
        <v>30</v>
      </c>
      <c r="O757">
        <v>404</v>
      </c>
      <c r="P757" t="s">
        <v>1765</v>
      </c>
      <c r="Q757">
        <v>1000</v>
      </c>
      <c r="R757" t="s">
        <v>1786</v>
      </c>
      <c r="S757" t="s">
        <v>1766</v>
      </c>
      <c r="T757" t="s">
        <v>145</v>
      </c>
      <c r="U757">
        <v>0</v>
      </c>
    </row>
    <row r="758" spans="3:21" x14ac:dyDescent="0.3">
      <c r="C758" t="s">
        <v>1794</v>
      </c>
      <c r="D758" s="36">
        <v>46020</v>
      </c>
      <c r="E758" t="str">
        <f>IFERROR(VLOOKUP(A758,'Future et co'!A10:E5632,5,TRUE),"not found")</f>
        <v>not found</v>
      </c>
      <c r="F758" t="str">
        <f>IFERROR(VLOOKUP(A758,'Future et co'!CG11:CH10009,2,TRUE),"")</f>
        <v/>
      </c>
      <c r="G758">
        <v>124.25</v>
      </c>
      <c r="H758" t="s">
        <v>30</v>
      </c>
      <c r="O758">
        <v>404</v>
      </c>
      <c r="P758" t="s">
        <v>1765</v>
      </c>
      <c r="Q758">
        <v>1000</v>
      </c>
      <c r="R758" t="s">
        <v>1786</v>
      </c>
      <c r="S758" t="s">
        <v>1766</v>
      </c>
      <c r="T758" t="s">
        <v>145</v>
      </c>
      <c r="U758">
        <v>0</v>
      </c>
    </row>
    <row r="759" spans="3:21" x14ac:dyDescent="0.3">
      <c r="C759" t="s">
        <v>1794</v>
      </c>
      <c r="D759" s="36">
        <v>46020</v>
      </c>
      <c r="E759" t="str">
        <f>IFERROR(VLOOKUP(A759,'Future et co'!A10:E5632,5,TRUE),"not found")</f>
        <v>not found</v>
      </c>
      <c r="F759" t="str">
        <f>IFERROR(VLOOKUP(A759,'Future et co'!CG11:CH10009,2,TRUE),"")</f>
        <v/>
      </c>
      <c r="G759">
        <v>124.25</v>
      </c>
      <c r="H759" t="s">
        <v>30</v>
      </c>
      <c r="O759">
        <v>404</v>
      </c>
      <c r="P759" t="s">
        <v>1765</v>
      </c>
      <c r="Q759">
        <v>1000</v>
      </c>
      <c r="R759" t="s">
        <v>1786</v>
      </c>
      <c r="S759" t="s">
        <v>1766</v>
      </c>
      <c r="T759" t="s">
        <v>145</v>
      </c>
      <c r="U759">
        <v>0</v>
      </c>
    </row>
    <row r="760" spans="3:21" x14ac:dyDescent="0.3">
      <c r="C760" t="s">
        <v>1794</v>
      </c>
      <c r="D760" s="36">
        <v>46020</v>
      </c>
      <c r="E760" t="str">
        <f>IFERROR(VLOOKUP(A760,'Future et co'!A10:E5632,5,TRUE),"not found")</f>
        <v>not found</v>
      </c>
      <c r="F760" t="str">
        <f>IFERROR(VLOOKUP(A760,'Future et co'!CG11:CH10009,2,TRUE),"")</f>
        <v/>
      </c>
      <c r="G760">
        <v>124.25</v>
      </c>
      <c r="H760" t="s">
        <v>30</v>
      </c>
      <c r="O760">
        <v>404</v>
      </c>
      <c r="P760" t="s">
        <v>1765</v>
      </c>
      <c r="Q760">
        <v>1000</v>
      </c>
      <c r="R760" t="s">
        <v>1786</v>
      </c>
      <c r="S760" t="s">
        <v>1766</v>
      </c>
      <c r="T760" t="s">
        <v>145</v>
      </c>
      <c r="U760">
        <v>0</v>
      </c>
    </row>
    <row r="761" spans="3:21" x14ac:dyDescent="0.3">
      <c r="C761" t="s">
        <v>1794</v>
      </c>
      <c r="D761" s="36">
        <v>46020</v>
      </c>
      <c r="E761" t="str">
        <f>IFERROR(VLOOKUP(A761,'Future et co'!A10:E5632,5,TRUE),"not found")</f>
        <v>not found</v>
      </c>
      <c r="F761" t="str">
        <f>IFERROR(VLOOKUP(A761,'Future et co'!CG11:CH10009,2,TRUE),"")</f>
        <v/>
      </c>
      <c r="G761">
        <v>124.25</v>
      </c>
      <c r="H761" t="s">
        <v>30</v>
      </c>
      <c r="O761">
        <v>404</v>
      </c>
      <c r="P761" t="s">
        <v>1765</v>
      </c>
      <c r="Q761">
        <v>1000</v>
      </c>
      <c r="R761" t="s">
        <v>1786</v>
      </c>
      <c r="S761" t="s">
        <v>1766</v>
      </c>
      <c r="T761" t="s">
        <v>145</v>
      </c>
      <c r="U761">
        <v>0</v>
      </c>
    </row>
    <row r="762" spans="3:21" x14ac:dyDescent="0.3">
      <c r="C762" t="s">
        <v>1794</v>
      </c>
      <c r="D762" s="36">
        <v>46020</v>
      </c>
      <c r="E762" t="str">
        <f>IFERROR(VLOOKUP(A762,'Future et co'!A10:E5632,5,TRUE),"not found")</f>
        <v>not found</v>
      </c>
      <c r="F762" t="str">
        <f>IFERROR(VLOOKUP(A762,'Future et co'!CG11:CH10009,2,TRUE),"")</f>
        <v/>
      </c>
      <c r="G762">
        <v>124.25</v>
      </c>
      <c r="H762" t="s">
        <v>30</v>
      </c>
      <c r="O762">
        <v>404</v>
      </c>
      <c r="P762" t="s">
        <v>1765</v>
      </c>
      <c r="Q762">
        <v>1000</v>
      </c>
      <c r="R762" t="s">
        <v>1786</v>
      </c>
      <c r="S762" t="s">
        <v>1766</v>
      </c>
      <c r="T762" t="s">
        <v>145</v>
      </c>
      <c r="U762">
        <v>0</v>
      </c>
    </row>
    <row r="763" spans="3:21" x14ac:dyDescent="0.3">
      <c r="C763" t="s">
        <v>1794</v>
      </c>
      <c r="D763" s="36">
        <v>46020</v>
      </c>
      <c r="E763" t="str">
        <f>IFERROR(VLOOKUP(A763,'Future et co'!A10:E5632,5,TRUE),"not found")</f>
        <v>not found</v>
      </c>
      <c r="F763" t="str">
        <f>IFERROR(VLOOKUP(A763,'Future et co'!CG11:CH10009,2,TRUE),"")</f>
        <v/>
      </c>
      <c r="G763">
        <v>124.25</v>
      </c>
      <c r="H763" t="s">
        <v>30</v>
      </c>
      <c r="O763">
        <v>404</v>
      </c>
      <c r="P763" t="s">
        <v>1765</v>
      </c>
      <c r="Q763">
        <v>1000</v>
      </c>
      <c r="R763" t="s">
        <v>1786</v>
      </c>
      <c r="S763" t="s">
        <v>1766</v>
      </c>
      <c r="T763" t="s">
        <v>145</v>
      </c>
      <c r="U763">
        <v>0</v>
      </c>
    </row>
    <row r="764" spans="3:21" x14ac:dyDescent="0.3">
      <c r="C764" t="s">
        <v>1794</v>
      </c>
      <c r="D764" s="36">
        <v>46020</v>
      </c>
      <c r="E764" t="str">
        <f>IFERROR(VLOOKUP(A764,'Future et co'!A10:E5632,5,TRUE),"not found")</f>
        <v>not found</v>
      </c>
      <c r="F764" t="str">
        <f>IFERROR(VLOOKUP(A764,'Future et co'!CG11:CH10009,2,TRUE),"")</f>
        <v/>
      </c>
      <c r="G764">
        <v>124.25</v>
      </c>
      <c r="H764" t="s">
        <v>30</v>
      </c>
      <c r="O764">
        <v>404</v>
      </c>
      <c r="P764" t="s">
        <v>1765</v>
      </c>
      <c r="Q764">
        <v>1000</v>
      </c>
      <c r="R764" t="s">
        <v>1786</v>
      </c>
      <c r="S764" t="s">
        <v>1766</v>
      </c>
      <c r="T764" t="s">
        <v>145</v>
      </c>
      <c r="U764">
        <v>0</v>
      </c>
    </row>
    <row r="765" spans="3:21" x14ac:dyDescent="0.3">
      <c r="C765" t="s">
        <v>1794</v>
      </c>
      <c r="D765" s="36">
        <v>46020</v>
      </c>
      <c r="E765" t="str">
        <f>IFERROR(VLOOKUP(A765,'Future et co'!A10:E5632,5,TRUE),"not found")</f>
        <v>not found</v>
      </c>
      <c r="F765" t="str">
        <f>IFERROR(VLOOKUP(A765,'Future et co'!CG11:CH10009,2,TRUE),"")</f>
        <v/>
      </c>
      <c r="G765">
        <v>124.25</v>
      </c>
      <c r="H765" t="s">
        <v>30</v>
      </c>
      <c r="O765">
        <v>404</v>
      </c>
      <c r="P765" t="s">
        <v>1765</v>
      </c>
      <c r="Q765">
        <v>1000</v>
      </c>
      <c r="R765" t="s">
        <v>1786</v>
      </c>
      <c r="S765" t="s">
        <v>1766</v>
      </c>
      <c r="T765" t="s">
        <v>145</v>
      </c>
      <c r="U765">
        <v>0</v>
      </c>
    </row>
    <row r="766" spans="3:21" x14ac:dyDescent="0.3">
      <c r="C766" t="s">
        <v>1794</v>
      </c>
      <c r="D766" s="36">
        <v>46020</v>
      </c>
      <c r="E766" t="str">
        <f>IFERROR(VLOOKUP(A766,'Future et co'!A10:E5632,5,TRUE),"not found")</f>
        <v>not found</v>
      </c>
      <c r="F766" t="str">
        <f>IFERROR(VLOOKUP(A766,'Future et co'!CG11:CH10009,2,TRUE),"")</f>
        <v/>
      </c>
      <c r="G766">
        <v>124.25</v>
      </c>
      <c r="H766" t="s">
        <v>30</v>
      </c>
      <c r="O766">
        <v>404</v>
      </c>
      <c r="P766" t="s">
        <v>1765</v>
      </c>
      <c r="Q766">
        <v>1000</v>
      </c>
      <c r="R766" t="s">
        <v>1786</v>
      </c>
      <c r="S766" t="s">
        <v>1766</v>
      </c>
      <c r="T766" t="s">
        <v>145</v>
      </c>
      <c r="U766">
        <v>0</v>
      </c>
    </row>
    <row r="767" spans="3:21" x14ac:dyDescent="0.3">
      <c r="C767" t="s">
        <v>1794</v>
      </c>
      <c r="D767" s="36">
        <v>46020</v>
      </c>
      <c r="E767" t="str">
        <f>IFERROR(VLOOKUP(A767,'Future et co'!A10:E5632,5,TRUE),"not found")</f>
        <v>not found</v>
      </c>
      <c r="F767" t="str">
        <f>IFERROR(VLOOKUP(A767,'Future et co'!CG11:CH10009,2,TRUE),"")</f>
        <v/>
      </c>
      <c r="G767">
        <v>124.25</v>
      </c>
      <c r="H767" t="s">
        <v>30</v>
      </c>
      <c r="O767">
        <v>404</v>
      </c>
      <c r="P767" t="s">
        <v>1765</v>
      </c>
      <c r="Q767">
        <v>1000</v>
      </c>
      <c r="R767" t="s">
        <v>1786</v>
      </c>
      <c r="S767" t="s">
        <v>1766</v>
      </c>
      <c r="T767" t="s">
        <v>145</v>
      </c>
      <c r="U767">
        <v>0</v>
      </c>
    </row>
    <row r="768" spans="3:21" x14ac:dyDescent="0.3">
      <c r="C768" t="s">
        <v>1794</v>
      </c>
      <c r="D768" s="36">
        <v>46020</v>
      </c>
      <c r="E768" t="str">
        <f>IFERROR(VLOOKUP(A768,'Future et co'!A10:E5632,5,TRUE),"not found")</f>
        <v>not found</v>
      </c>
      <c r="F768" t="str">
        <f>IFERROR(VLOOKUP(A768,'Future et co'!CG11:CH10009,2,TRUE),"")</f>
        <v/>
      </c>
      <c r="G768">
        <v>124.25</v>
      </c>
      <c r="H768" t="s">
        <v>30</v>
      </c>
      <c r="O768">
        <v>404</v>
      </c>
      <c r="P768" t="s">
        <v>1765</v>
      </c>
      <c r="Q768">
        <v>1000</v>
      </c>
      <c r="R768" t="s">
        <v>1786</v>
      </c>
      <c r="S768" t="s">
        <v>1766</v>
      </c>
      <c r="T768" t="s">
        <v>145</v>
      </c>
      <c r="U768">
        <v>0</v>
      </c>
    </row>
    <row r="769" spans="3:21" x14ac:dyDescent="0.3">
      <c r="C769" t="s">
        <v>1794</v>
      </c>
      <c r="D769" s="36">
        <v>46020</v>
      </c>
      <c r="E769" t="str">
        <f>IFERROR(VLOOKUP(A769,'Future et co'!A10:E5632,5,TRUE),"not found")</f>
        <v>not found</v>
      </c>
      <c r="F769" t="str">
        <f>IFERROR(VLOOKUP(A769,'Future et co'!CG11:CH10009,2,TRUE),"")</f>
        <v/>
      </c>
      <c r="G769">
        <v>124.25</v>
      </c>
      <c r="H769" t="s">
        <v>30</v>
      </c>
      <c r="O769">
        <v>404</v>
      </c>
      <c r="P769" t="s">
        <v>1765</v>
      </c>
      <c r="Q769">
        <v>1000</v>
      </c>
      <c r="R769" t="s">
        <v>1786</v>
      </c>
      <c r="S769" t="s">
        <v>1766</v>
      </c>
      <c r="T769" t="s">
        <v>145</v>
      </c>
      <c r="U769">
        <v>0</v>
      </c>
    </row>
    <row r="770" spans="3:21" x14ac:dyDescent="0.3">
      <c r="C770" t="s">
        <v>1794</v>
      </c>
      <c r="D770" s="36">
        <v>46020</v>
      </c>
      <c r="E770" t="str">
        <f>IFERROR(VLOOKUP(A770,'Future et co'!A10:E5632,5,TRUE),"not found")</f>
        <v>not found</v>
      </c>
      <c r="F770" t="str">
        <f>IFERROR(VLOOKUP(A770,'Future et co'!CG11:CH10009,2,TRUE),"")</f>
        <v/>
      </c>
      <c r="G770">
        <v>124.25</v>
      </c>
      <c r="H770" t="s">
        <v>30</v>
      </c>
      <c r="O770">
        <v>404</v>
      </c>
      <c r="P770" t="s">
        <v>1765</v>
      </c>
      <c r="Q770">
        <v>1000</v>
      </c>
      <c r="R770" t="s">
        <v>1786</v>
      </c>
      <c r="S770" t="s">
        <v>1766</v>
      </c>
      <c r="T770" t="s">
        <v>145</v>
      </c>
      <c r="U770">
        <v>0</v>
      </c>
    </row>
    <row r="771" spans="3:21" x14ac:dyDescent="0.3">
      <c r="C771" t="s">
        <v>1794</v>
      </c>
      <c r="D771" s="36">
        <v>46020</v>
      </c>
      <c r="E771" t="str">
        <f>IFERROR(VLOOKUP(A771,'Future et co'!A10:E5632,5,TRUE),"not found")</f>
        <v>not found</v>
      </c>
      <c r="F771" t="str">
        <f>IFERROR(VLOOKUP(A771,'Future et co'!CG11:CH10009,2,TRUE),"")</f>
        <v/>
      </c>
      <c r="G771">
        <v>124.25</v>
      </c>
      <c r="H771" t="s">
        <v>30</v>
      </c>
      <c r="O771">
        <v>404</v>
      </c>
      <c r="P771" t="s">
        <v>1765</v>
      </c>
      <c r="Q771">
        <v>1000</v>
      </c>
      <c r="R771" t="s">
        <v>1786</v>
      </c>
      <c r="S771" t="s">
        <v>1766</v>
      </c>
      <c r="T771" t="s">
        <v>145</v>
      </c>
      <c r="U771">
        <v>0</v>
      </c>
    </row>
    <row r="772" spans="3:21" x14ac:dyDescent="0.3">
      <c r="C772" t="s">
        <v>1794</v>
      </c>
      <c r="D772" s="36">
        <v>46020</v>
      </c>
      <c r="E772" t="str">
        <f>IFERROR(VLOOKUP(A772,'Future et co'!A10:E5632,5,TRUE),"not found")</f>
        <v>not found</v>
      </c>
      <c r="F772" t="str">
        <f>IFERROR(VLOOKUP(A772,'Future et co'!CG11:CH10009,2,TRUE),"")</f>
        <v/>
      </c>
      <c r="G772">
        <v>124.25</v>
      </c>
      <c r="H772" t="s">
        <v>30</v>
      </c>
      <c r="O772">
        <v>404</v>
      </c>
      <c r="P772" t="s">
        <v>1765</v>
      </c>
      <c r="Q772">
        <v>1000</v>
      </c>
      <c r="R772" t="s">
        <v>1786</v>
      </c>
      <c r="S772" t="s">
        <v>1766</v>
      </c>
      <c r="T772" t="s">
        <v>145</v>
      </c>
      <c r="U772">
        <v>0</v>
      </c>
    </row>
    <row r="773" spans="3:21" x14ac:dyDescent="0.3">
      <c r="C773" t="s">
        <v>1794</v>
      </c>
      <c r="D773" s="36">
        <v>46020</v>
      </c>
      <c r="E773" t="str">
        <f>IFERROR(VLOOKUP(A773,'Future et co'!A10:E5632,5,TRUE),"not found")</f>
        <v>not found</v>
      </c>
      <c r="F773" t="str">
        <f>IFERROR(VLOOKUP(A773,'Future et co'!CG11:CH10009,2,TRUE),"")</f>
        <v/>
      </c>
      <c r="G773">
        <v>124.25</v>
      </c>
      <c r="H773" t="s">
        <v>30</v>
      </c>
      <c r="O773">
        <v>404</v>
      </c>
      <c r="P773" t="s">
        <v>1765</v>
      </c>
      <c r="Q773">
        <v>1000</v>
      </c>
      <c r="R773" t="s">
        <v>1786</v>
      </c>
      <c r="S773" t="s">
        <v>1766</v>
      </c>
      <c r="T773" t="s">
        <v>145</v>
      </c>
      <c r="U773">
        <v>0</v>
      </c>
    </row>
    <row r="774" spans="3:21" x14ac:dyDescent="0.3">
      <c r="C774" t="s">
        <v>1794</v>
      </c>
      <c r="D774" s="36">
        <v>46020</v>
      </c>
      <c r="E774" t="str">
        <f>IFERROR(VLOOKUP(A774,'Future et co'!A10:E5632,5,TRUE),"not found")</f>
        <v>not found</v>
      </c>
      <c r="F774" t="str">
        <f>IFERROR(VLOOKUP(A774,'Future et co'!CG11:CH10009,2,TRUE),"")</f>
        <v/>
      </c>
      <c r="G774">
        <v>124.25</v>
      </c>
      <c r="H774" t="s">
        <v>30</v>
      </c>
      <c r="O774">
        <v>404</v>
      </c>
      <c r="P774" t="s">
        <v>1765</v>
      </c>
      <c r="Q774">
        <v>1000</v>
      </c>
      <c r="R774" t="s">
        <v>1786</v>
      </c>
      <c r="S774" t="s">
        <v>1766</v>
      </c>
      <c r="T774" t="s">
        <v>145</v>
      </c>
      <c r="U774">
        <v>0</v>
      </c>
    </row>
    <row r="775" spans="3:21" x14ac:dyDescent="0.3">
      <c r="C775" t="s">
        <v>1794</v>
      </c>
      <c r="D775" s="36">
        <v>46020</v>
      </c>
      <c r="E775" t="str">
        <f>IFERROR(VLOOKUP(A775,'Future et co'!A10:E5632,5,TRUE),"not found")</f>
        <v>not found</v>
      </c>
      <c r="F775" t="str">
        <f>IFERROR(VLOOKUP(A775,'Future et co'!CG11:CH10009,2,TRUE),"")</f>
        <v/>
      </c>
      <c r="G775">
        <v>124.25</v>
      </c>
      <c r="H775" t="s">
        <v>30</v>
      </c>
      <c r="O775">
        <v>404</v>
      </c>
      <c r="P775" t="s">
        <v>1765</v>
      </c>
      <c r="Q775">
        <v>1000</v>
      </c>
      <c r="R775" t="s">
        <v>1786</v>
      </c>
      <c r="S775" t="s">
        <v>1766</v>
      </c>
      <c r="T775" t="s">
        <v>145</v>
      </c>
      <c r="U775">
        <v>0</v>
      </c>
    </row>
    <row r="776" spans="3:21" x14ac:dyDescent="0.3">
      <c r="C776" t="s">
        <v>1794</v>
      </c>
      <c r="D776" s="36">
        <v>46020</v>
      </c>
      <c r="E776" t="str">
        <f>IFERROR(VLOOKUP(A776,'Future et co'!A10:E5632,5,TRUE),"not found")</f>
        <v>not found</v>
      </c>
      <c r="F776" t="str">
        <f>IFERROR(VLOOKUP(A776,'Future et co'!CG11:CH10009,2,TRUE),"")</f>
        <v/>
      </c>
      <c r="G776">
        <v>124.25</v>
      </c>
      <c r="H776" t="s">
        <v>30</v>
      </c>
      <c r="O776">
        <v>404</v>
      </c>
      <c r="P776" t="s">
        <v>1765</v>
      </c>
      <c r="Q776">
        <v>1000</v>
      </c>
      <c r="R776" t="s">
        <v>1786</v>
      </c>
      <c r="S776" t="s">
        <v>1766</v>
      </c>
      <c r="T776" t="s">
        <v>145</v>
      </c>
      <c r="U776">
        <v>0</v>
      </c>
    </row>
    <row r="777" spans="3:21" x14ac:dyDescent="0.3">
      <c r="C777" t="s">
        <v>1794</v>
      </c>
      <c r="D777" s="36">
        <v>46020</v>
      </c>
      <c r="E777" t="str">
        <f>IFERROR(VLOOKUP(A777,'Future et co'!A10:E5632,5,TRUE),"not found")</f>
        <v>not found</v>
      </c>
      <c r="F777" t="str">
        <f>IFERROR(VLOOKUP(A777,'Future et co'!CG11:CH10009,2,TRUE),"")</f>
        <v/>
      </c>
      <c r="G777">
        <v>124.25</v>
      </c>
      <c r="H777" t="s">
        <v>30</v>
      </c>
      <c r="O777">
        <v>404</v>
      </c>
      <c r="P777" t="s">
        <v>1765</v>
      </c>
      <c r="Q777">
        <v>1000</v>
      </c>
      <c r="R777" t="s">
        <v>1786</v>
      </c>
      <c r="S777" t="s">
        <v>1766</v>
      </c>
      <c r="T777" t="s">
        <v>145</v>
      </c>
      <c r="U777">
        <v>0</v>
      </c>
    </row>
    <row r="778" spans="3:21" x14ac:dyDescent="0.3">
      <c r="C778" t="s">
        <v>1794</v>
      </c>
      <c r="D778" s="36">
        <v>46020</v>
      </c>
      <c r="E778" t="str">
        <f>IFERROR(VLOOKUP(A778,'Future et co'!A10:E5632,5,TRUE),"not found")</f>
        <v>not found</v>
      </c>
      <c r="F778" t="str">
        <f>IFERROR(VLOOKUP(A778,'Future et co'!CG11:CH10009,2,TRUE),"")</f>
        <v/>
      </c>
      <c r="G778">
        <v>124.25</v>
      </c>
      <c r="H778" t="s">
        <v>30</v>
      </c>
      <c r="O778">
        <v>404</v>
      </c>
      <c r="P778" t="s">
        <v>1765</v>
      </c>
      <c r="Q778">
        <v>1000</v>
      </c>
      <c r="R778" t="s">
        <v>1786</v>
      </c>
      <c r="S778" t="s">
        <v>1766</v>
      </c>
      <c r="T778" t="s">
        <v>145</v>
      </c>
      <c r="U778">
        <v>0</v>
      </c>
    </row>
    <row r="779" spans="3:21" x14ac:dyDescent="0.3">
      <c r="C779" t="s">
        <v>1794</v>
      </c>
      <c r="D779" s="36">
        <v>46020</v>
      </c>
      <c r="E779" t="str">
        <f>IFERROR(VLOOKUP(A779,'Future et co'!A10:E5632,5,TRUE),"not found")</f>
        <v>not found</v>
      </c>
      <c r="F779" t="str">
        <f>IFERROR(VLOOKUP(A779,'Future et co'!CG11:CH10009,2,TRUE),"")</f>
        <v/>
      </c>
      <c r="G779">
        <v>124.25</v>
      </c>
      <c r="H779" t="s">
        <v>30</v>
      </c>
      <c r="O779">
        <v>404</v>
      </c>
      <c r="P779" t="s">
        <v>1765</v>
      </c>
      <c r="Q779">
        <v>1000</v>
      </c>
      <c r="R779" t="s">
        <v>1786</v>
      </c>
      <c r="S779" t="s">
        <v>1766</v>
      </c>
      <c r="T779" t="s">
        <v>145</v>
      </c>
      <c r="U779">
        <v>0</v>
      </c>
    </row>
    <row r="780" spans="3:21" x14ac:dyDescent="0.3">
      <c r="C780" t="s">
        <v>1794</v>
      </c>
      <c r="D780" s="36">
        <v>46020</v>
      </c>
      <c r="E780" t="str">
        <f>IFERROR(VLOOKUP(A780,'Future et co'!A10:E5632,5,TRUE),"not found")</f>
        <v>not found</v>
      </c>
      <c r="F780" t="str">
        <f>IFERROR(VLOOKUP(A780,'Future et co'!CG11:CH10009,2,TRUE),"")</f>
        <v/>
      </c>
      <c r="G780">
        <v>124.25</v>
      </c>
      <c r="H780" t="s">
        <v>30</v>
      </c>
      <c r="O780">
        <v>404</v>
      </c>
      <c r="P780" t="s">
        <v>1765</v>
      </c>
      <c r="Q780">
        <v>1000</v>
      </c>
      <c r="R780" t="s">
        <v>1786</v>
      </c>
      <c r="S780" t="s">
        <v>1766</v>
      </c>
      <c r="T780" t="s">
        <v>145</v>
      </c>
      <c r="U780">
        <v>0</v>
      </c>
    </row>
    <row r="781" spans="3:21" x14ac:dyDescent="0.3">
      <c r="C781" t="s">
        <v>1794</v>
      </c>
      <c r="D781" s="36">
        <v>46020</v>
      </c>
      <c r="E781" t="str">
        <f>IFERROR(VLOOKUP(A781,'Future et co'!A10:E5632,5,TRUE),"not found")</f>
        <v>not found</v>
      </c>
      <c r="F781" t="str">
        <f>IFERROR(VLOOKUP(A781,'Future et co'!CG11:CH10009,2,TRUE),"")</f>
        <v/>
      </c>
      <c r="G781">
        <v>124.25</v>
      </c>
      <c r="H781" t="s">
        <v>30</v>
      </c>
      <c r="O781">
        <v>404</v>
      </c>
      <c r="P781" t="s">
        <v>1765</v>
      </c>
      <c r="Q781">
        <v>1000</v>
      </c>
      <c r="R781" t="s">
        <v>1786</v>
      </c>
      <c r="S781" t="s">
        <v>1766</v>
      </c>
      <c r="T781" t="s">
        <v>145</v>
      </c>
      <c r="U781">
        <v>0</v>
      </c>
    </row>
    <row r="782" spans="3:21" x14ac:dyDescent="0.3">
      <c r="C782" t="s">
        <v>1794</v>
      </c>
      <c r="D782" s="36">
        <v>46020</v>
      </c>
      <c r="E782" t="str">
        <f>IFERROR(VLOOKUP(A782,'Future et co'!A10:E5632,5,TRUE),"not found")</f>
        <v>not found</v>
      </c>
      <c r="F782" t="str">
        <f>IFERROR(VLOOKUP(A782,'Future et co'!CG11:CH10009,2,TRUE),"")</f>
        <v/>
      </c>
      <c r="G782">
        <v>124.25</v>
      </c>
      <c r="H782" t="s">
        <v>30</v>
      </c>
      <c r="O782">
        <v>404</v>
      </c>
      <c r="P782" t="s">
        <v>1765</v>
      </c>
      <c r="Q782">
        <v>1000</v>
      </c>
      <c r="R782" t="s">
        <v>1786</v>
      </c>
      <c r="S782" t="s">
        <v>1766</v>
      </c>
      <c r="T782" t="s">
        <v>145</v>
      </c>
      <c r="U782">
        <v>0</v>
      </c>
    </row>
    <row r="783" spans="3:21" x14ac:dyDescent="0.3">
      <c r="C783" t="s">
        <v>1794</v>
      </c>
      <c r="D783" s="36">
        <v>46020</v>
      </c>
      <c r="E783" t="str">
        <f>IFERROR(VLOOKUP(A783,'Future et co'!A10:E5632,5,TRUE),"not found")</f>
        <v>not found</v>
      </c>
      <c r="F783" t="str">
        <f>IFERROR(VLOOKUP(A783,'Future et co'!CG11:CH10009,2,TRUE),"")</f>
        <v/>
      </c>
      <c r="G783">
        <v>124.25</v>
      </c>
      <c r="H783" t="s">
        <v>30</v>
      </c>
      <c r="O783">
        <v>404</v>
      </c>
      <c r="P783" t="s">
        <v>1765</v>
      </c>
      <c r="Q783">
        <v>1000</v>
      </c>
      <c r="R783" t="s">
        <v>1786</v>
      </c>
      <c r="S783" t="s">
        <v>1766</v>
      </c>
      <c r="T783" t="s">
        <v>145</v>
      </c>
      <c r="U783">
        <v>0</v>
      </c>
    </row>
    <row r="784" spans="3:21" x14ac:dyDescent="0.3">
      <c r="C784" t="s">
        <v>1794</v>
      </c>
      <c r="D784" s="36">
        <v>46020</v>
      </c>
      <c r="E784" t="str">
        <f>IFERROR(VLOOKUP(A784,'Future et co'!A10:E5632,5,TRUE),"not found")</f>
        <v>not found</v>
      </c>
      <c r="F784" t="str">
        <f>IFERROR(VLOOKUP(A784,'Future et co'!CG11:CH10009,2,TRUE),"")</f>
        <v/>
      </c>
      <c r="G784">
        <v>124.25</v>
      </c>
      <c r="H784" t="s">
        <v>30</v>
      </c>
      <c r="O784">
        <v>404</v>
      </c>
      <c r="P784" t="s">
        <v>1765</v>
      </c>
      <c r="Q784">
        <v>1000</v>
      </c>
      <c r="R784" t="s">
        <v>1786</v>
      </c>
      <c r="S784" t="s">
        <v>1766</v>
      </c>
      <c r="T784" t="s">
        <v>145</v>
      </c>
      <c r="U784">
        <v>0</v>
      </c>
    </row>
    <row r="785" spans="3:21" x14ac:dyDescent="0.3">
      <c r="C785" t="s">
        <v>1794</v>
      </c>
      <c r="D785" s="36">
        <v>46020</v>
      </c>
      <c r="E785" t="str">
        <f>IFERROR(VLOOKUP(A785,'Future et co'!A10:E5632,5,TRUE),"not found")</f>
        <v>not found</v>
      </c>
      <c r="F785" t="str">
        <f>IFERROR(VLOOKUP(A785,'Future et co'!CG11:CH10009,2,TRUE),"")</f>
        <v/>
      </c>
      <c r="G785">
        <v>124.25</v>
      </c>
      <c r="H785" t="s">
        <v>30</v>
      </c>
      <c r="O785">
        <v>404</v>
      </c>
      <c r="P785" t="s">
        <v>1765</v>
      </c>
      <c r="Q785">
        <v>1000</v>
      </c>
      <c r="R785" t="s">
        <v>1786</v>
      </c>
      <c r="S785" t="s">
        <v>1766</v>
      </c>
      <c r="T785" t="s">
        <v>145</v>
      </c>
      <c r="U785">
        <v>0</v>
      </c>
    </row>
    <row r="786" spans="3:21" x14ac:dyDescent="0.3">
      <c r="C786" t="s">
        <v>1794</v>
      </c>
      <c r="D786" s="36">
        <v>46020</v>
      </c>
      <c r="E786" t="str">
        <f>IFERROR(VLOOKUP(A786,'Future et co'!A10:E5632,5,TRUE),"not found")</f>
        <v>not found</v>
      </c>
      <c r="F786" t="str">
        <f>IFERROR(VLOOKUP(A786,'Future et co'!CG11:CH10009,2,TRUE),"")</f>
        <v/>
      </c>
      <c r="G786">
        <v>124.25</v>
      </c>
      <c r="H786" t="s">
        <v>30</v>
      </c>
      <c r="O786">
        <v>404</v>
      </c>
      <c r="P786" t="s">
        <v>1765</v>
      </c>
      <c r="Q786">
        <v>1000</v>
      </c>
      <c r="R786" t="s">
        <v>1786</v>
      </c>
      <c r="S786" t="s">
        <v>1766</v>
      </c>
      <c r="T786" t="s">
        <v>145</v>
      </c>
      <c r="U786">
        <v>0</v>
      </c>
    </row>
    <row r="787" spans="3:21" x14ac:dyDescent="0.3">
      <c r="C787" t="s">
        <v>1794</v>
      </c>
      <c r="D787" s="36">
        <v>46020</v>
      </c>
      <c r="E787" t="str">
        <f>IFERROR(VLOOKUP(A787,'Future et co'!A10:E5632,5,TRUE),"not found")</f>
        <v>not found</v>
      </c>
      <c r="F787" t="str">
        <f>IFERROR(VLOOKUP(A787,'Future et co'!CG11:CH10009,2,TRUE),"")</f>
        <v/>
      </c>
      <c r="G787">
        <v>124.25</v>
      </c>
      <c r="H787" t="s">
        <v>30</v>
      </c>
      <c r="O787">
        <v>404</v>
      </c>
      <c r="P787" t="s">
        <v>1765</v>
      </c>
      <c r="Q787">
        <v>1000</v>
      </c>
      <c r="R787" t="s">
        <v>1786</v>
      </c>
      <c r="S787" t="s">
        <v>1766</v>
      </c>
      <c r="T787" t="s">
        <v>145</v>
      </c>
      <c r="U787">
        <v>0</v>
      </c>
    </row>
    <row r="788" spans="3:21" x14ac:dyDescent="0.3">
      <c r="C788" t="s">
        <v>1794</v>
      </c>
      <c r="D788" s="36">
        <v>46020</v>
      </c>
      <c r="E788" t="str">
        <f>IFERROR(VLOOKUP(A788,'Future et co'!A10:E5632,5,TRUE),"not found")</f>
        <v>not found</v>
      </c>
      <c r="F788" t="str">
        <f>IFERROR(VLOOKUP(A788,'Future et co'!CG11:CH10009,2,TRUE),"")</f>
        <v/>
      </c>
      <c r="G788">
        <v>124.25</v>
      </c>
      <c r="H788" t="s">
        <v>30</v>
      </c>
      <c r="O788">
        <v>404</v>
      </c>
      <c r="P788" t="s">
        <v>1765</v>
      </c>
      <c r="Q788">
        <v>1000</v>
      </c>
      <c r="R788" t="s">
        <v>1786</v>
      </c>
      <c r="S788" t="s">
        <v>1766</v>
      </c>
      <c r="T788" t="s">
        <v>145</v>
      </c>
      <c r="U788">
        <v>0</v>
      </c>
    </row>
    <row r="789" spans="3:21" x14ac:dyDescent="0.3">
      <c r="C789" t="s">
        <v>1794</v>
      </c>
      <c r="D789" s="36">
        <v>46020</v>
      </c>
      <c r="E789" t="str">
        <f>IFERROR(VLOOKUP(A789,'Future et co'!A10:E5632,5,TRUE),"not found")</f>
        <v>not found</v>
      </c>
      <c r="F789" t="str">
        <f>IFERROR(VLOOKUP(A789,'Future et co'!CG11:CH10009,2,TRUE),"")</f>
        <v/>
      </c>
      <c r="G789">
        <v>124.25</v>
      </c>
      <c r="H789" t="s">
        <v>30</v>
      </c>
      <c r="O789">
        <v>404</v>
      </c>
      <c r="P789" t="s">
        <v>1765</v>
      </c>
      <c r="Q789">
        <v>1000</v>
      </c>
      <c r="R789" t="s">
        <v>1786</v>
      </c>
      <c r="S789" t="s">
        <v>1766</v>
      </c>
      <c r="T789" t="s">
        <v>145</v>
      </c>
      <c r="U789">
        <v>0</v>
      </c>
    </row>
    <row r="790" spans="3:21" x14ac:dyDescent="0.3">
      <c r="C790" t="s">
        <v>1794</v>
      </c>
      <c r="D790" s="36">
        <v>46020</v>
      </c>
      <c r="E790" t="str">
        <f>IFERROR(VLOOKUP(A790,'Future et co'!A10:E5632,5,TRUE),"not found")</f>
        <v>not found</v>
      </c>
      <c r="F790" t="str">
        <f>IFERROR(VLOOKUP(A790,'Future et co'!CG11:CH10009,2,TRUE),"")</f>
        <v/>
      </c>
      <c r="G790">
        <v>124.25</v>
      </c>
      <c r="H790" t="s">
        <v>30</v>
      </c>
      <c r="O790">
        <v>404</v>
      </c>
      <c r="P790" t="s">
        <v>1765</v>
      </c>
      <c r="Q790">
        <v>1000</v>
      </c>
      <c r="R790" t="s">
        <v>1786</v>
      </c>
      <c r="S790" t="s">
        <v>1766</v>
      </c>
      <c r="T790" t="s">
        <v>145</v>
      </c>
      <c r="U790">
        <v>0</v>
      </c>
    </row>
    <row r="791" spans="3:21" x14ac:dyDescent="0.3">
      <c r="C791" t="s">
        <v>1794</v>
      </c>
      <c r="D791" s="36">
        <v>46020</v>
      </c>
      <c r="E791" t="str">
        <f>IFERROR(VLOOKUP(A791,'Future et co'!A10:E5632,5,TRUE),"not found")</f>
        <v>not found</v>
      </c>
      <c r="F791" t="str">
        <f>IFERROR(VLOOKUP(A791,'Future et co'!CG11:CH10009,2,TRUE),"")</f>
        <v/>
      </c>
      <c r="G791">
        <v>124.25</v>
      </c>
      <c r="H791" t="s">
        <v>30</v>
      </c>
      <c r="O791">
        <v>404</v>
      </c>
      <c r="P791" t="s">
        <v>1765</v>
      </c>
      <c r="Q791">
        <v>1000</v>
      </c>
      <c r="R791" t="s">
        <v>1786</v>
      </c>
      <c r="S791" t="s">
        <v>1766</v>
      </c>
      <c r="T791" t="s">
        <v>145</v>
      </c>
      <c r="U791">
        <v>0</v>
      </c>
    </row>
    <row r="792" spans="3:21" x14ac:dyDescent="0.3">
      <c r="C792" t="s">
        <v>1794</v>
      </c>
      <c r="D792" s="36">
        <v>46020</v>
      </c>
      <c r="E792" t="str">
        <f>IFERROR(VLOOKUP(A792,'Future et co'!A10:E5632,5,TRUE),"not found")</f>
        <v>not found</v>
      </c>
      <c r="F792" t="str">
        <f>IFERROR(VLOOKUP(A792,'Future et co'!CG11:CH10009,2,TRUE),"")</f>
        <v/>
      </c>
      <c r="G792">
        <v>124.25</v>
      </c>
      <c r="H792" t="s">
        <v>30</v>
      </c>
      <c r="O792">
        <v>404</v>
      </c>
      <c r="P792" t="s">
        <v>1765</v>
      </c>
      <c r="Q792">
        <v>1000</v>
      </c>
      <c r="R792" t="s">
        <v>1786</v>
      </c>
      <c r="S792" t="s">
        <v>1766</v>
      </c>
      <c r="T792" t="s">
        <v>145</v>
      </c>
      <c r="U792">
        <v>0</v>
      </c>
    </row>
    <row r="793" spans="3:21" x14ac:dyDescent="0.3">
      <c r="C793" t="s">
        <v>1794</v>
      </c>
      <c r="D793" s="36">
        <v>46020</v>
      </c>
      <c r="E793" t="str">
        <f>IFERROR(VLOOKUP(A793,'Future et co'!A10:E5632,5,TRUE),"not found")</f>
        <v>not found</v>
      </c>
      <c r="F793" t="str">
        <f>IFERROR(VLOOKUP(A793,'Future et co'!CG11:CH10009,2,TRUE),"")</f>
        <v/>
      </c>
      <c r="G793">
        <v>124.25</v>
      </c>
      <c r="H793" t="s">
        <v>30</v>
      </c>
      <c r="O793">
        <v>404</v>
      </c>
      <c r="P793" t="s">
        <v>1765</v>
      </c>
      <c r="Q793">
        <v>1000</v>
      </c>
      <c r="R793" t="s">
        <v>1786</v>
      </c>
      <c r="S793" t="s">
        <v>1766</v>
      </c>
      <c r="T793" t="s">
        <v>145</v>
      </c>
      <c r="U793">
        <v>0</v>
      </c>
    </row>
    <row r="794" spans="3:21" x14ac:dyDescent="0.3">
      <c r="C794" t="s">
        <v>1794</v>
      </c>
      <c r="D794" s="36">
        <v>46020</v>
      </c>
      <c r="E794" t="str">
        <f>IFERROR(VLOOKUP(A794,'Future et co'!A10:E5632,5,TRUE),"not found")</f>
        <v>not found</v>
      </c>
      <c r="F794" t="str">
        <f>IFERROR(VLOOKUP(A794,'Future et co'!CG11:CH10009,2,TRUE),"")</f>
        <v/>
      </c>
      <c r="G794">
        <v>124.25</v>
      </c>
      <c r="H794" t="s">
        <v>30</v>
      </c>
      <c r="O794">
        <v>404</v>
      </c>
      <c r="P794" t="s">
        <v>1765</v>
      </c>
      <c r="Q794">
        <v>1000</v>
      </c>
      <c r="R794" t="s">
        <v>1786</v>
      </c>
      <c r="S794" t="s">
        <v>1766</v>
      </c>
      <c r="T794" t="s">
        <v>145</v>
      </c>
      <c r="U794">
        <v>0</v>
      </c>
    </row>
    <row r="795" spans="3:21" x14ac:dyDescent="0.3">
      <c r="C795" t="s">
        <v>1794</v>
      </c>
      <c r="D795" s="36">
        <v>46020</v>
      </c>
      <c r="E795" t="str">
        <f>IFERROR(VLOOKUP(A795,'Future et co'!A10:E5632,5,TRUE),"not found")</f>
        <v>not found</v>
      </c>
      <c r="F795" t="str">
        <f>IFERROR(VLOOKUP(A795,'Future et co'!CG11:CH10009,2,TRUE),"")</f>
        <v/>
      </c>
      <c r="G795">
        <v>124.25</v>
      </c>
      <c r="H795" t="s">
        <v>30</v>
      </c>
      <c r="O795">
        <v>404</v>
      </c>
      <c r="P795" t="s">
        <v>1765</v>
      </c>
      <c r="Q795">
        <v>1000</v>
      </c>
      <c r="R795" t="s">
        <v>1786</v>
      </c>
      <c r="S795" t="s">
        <v>1766</v>
      </c>
      <c r="T795" t="s">
        <v>145</v>
      </c>
      <c r="U795">
        <v>0</v>
      </c>
    </row>
    <row r="796" spans="3:21" x14ac:dyDescent="0.3">
      <c r="C796" t="s">
        <v>1794</v>
      </c>
      <c r="D796" s="36">
        <v>46020</v>
      </c>
      <c r="E796" t="str">
        <f>IFERROR(VLOOKUP(A796,'Future et co'!A10:E5632,5,TRUE),"not found")</f>
        <v>not found</v>
      </c>
      <c r="F796" t="str">
        <f>IFERROR(VLOOKUP(A796,'Future et co'!CG11:CH10009,2,TRUE),"")</f>
        <v/>
      </c>
      <c r="G796">
        <v>124.25</v>
      </c>
      <c r="H796" t="s">
        <v>30</v>
      </c>
      <c r="O796">
        <v>404</v>
      </c>
      <c r="P796" t="s">
        <v>1765</v>
      </c>
      <c r="Q796">
        <v>1000</v>
      </c>
      <c r="R796" t="s">
        <v>1786</v>
      </c>
      <c r="S796" t="s">
        <v>1766</v>
      </c>
      <c r="T796" t="s">
        <v>145</v>
      </c>
      <c r="U796">
        <v>0</v>
      </c>
    </row>
    <row r="797" spans="3:21" x14ac:dyDescent="0.3">
      <c r="C797" t="s">
        <v>1794</v>
      </c>
      <c r="D797" s="36">
        <v>46020</v>
      </c>
      <c r="E797" t="str">
        <f>IFERROR(VLOOKUP(A797,'Future et co'!A10:E5632,5,TRUE),"not found")</f>
        <v>not found</v>
      </c>
      <c r="F797" t="str">
        <f>IFERROR(VLOOKUP(A797,'Future et co'!CG11:CH10009,2,TRUE),"")</f>
        <v/>
      </c>
      <c r="G797">
        <v>124.25</v>
      </c>
      <c r="H797" t="s">
        <v>30</v>
      </c>
      <c r="O797">
        <v>404</v>
      </c>
      <c r="P797" t="s">
        <v>1765</v>
      </c>
      <c r="Q797">
        <v>1000</v>
      </c>
      <c r="R797" t="s">
        <v>1786</v>
      </c>
      <c r="S797" t="s">
        <v>1766</v>
      </c>
      <c r="T797" t="s">
        <v>145</v>
      </c>
      <c r="U797">
        <v>0</v>
      </c>
    </row>
    <row r="798" spans="3:21" x14ac:dyDescent="0.3">
      <c r="C798" t="s">
        <v>1794</v>
      </c>
      <c r="D798" s="36">
        <v>46020</v>
      </c>
      <c r="E798" t="str">
        <f>IFERROR(VLOOKUP(A798,'Future et co'!A10:E5632,5,TRUE),"not found")</f>
        <v>not found</v>
      </c>
      <c r="F798" t="str">
        <f>IFERROR(VLOOKUP(A798,'Future et co'!CG11:CH10009,2,TRUE),"")</f>
        <v/>
      </c>
      <c r="G798">
        <v>124.25</v>
      </c>
      <c r="H798" t="s">
        <v>30</v>
      </c>
      <c r="O798">
        <v>404</v>
      </c>
      <c r="P798" t="s">
        <v>1765</v>
      </c>
      <c r="Q798">
        <v>1000</v>
      </c>
      <c r="R798" t="s">
        <v>1786</v>
      </c>
      <c r="S798" t="s">
        <v>1766</v>
      </c>
      <c r="T798" t="s">
        <v>145</v>
      </c>
      <c r="U798">
        <v>0</v>
      </c>
    </row>
    <row r="799" spans="3:21" x14ac:dyDescent="0.3">
      <c r="C799" t="s">
        <v>1794</v>
      </c>
      <c r="D799" s="36">
        <v>46020</v>
      </c>
      <c r="E799" t="str">
        <f>IFERROR(VLOOKUP(A799,'Future et co'!A10:E5632,5,TRUE),"not found")</f>
        <v>not found</v>
      </c>
      <c r="F799" t="str">
        <f>IFERROR(VLOOKUP(A799,'Future et co'!CG11:CH10009,2,TRUE),"")</f>
        <v/>
      </c>
      <c r="G799">
        <v>124.25</v>
      </c>
      <c r="H799" t="s">
        <v>30</v>
      </c>
      <c r="O799">
        <v>404</v>
      </c>
      <c r="P799" t="s">
        <v>1765</v>
      </c>
      <c r="Q799">
        <v>1000</v>
      </c>
      <c r="R799" t="s">
        <v>1786</v>
      </c>
      <c r="S799" t="s">
        <v>1766</v>
      </c>
      <c r="T799" t="s">
        <v>145</v>
      </c>
      <c r="U799">
        <v>0</v>
      </c>
    </row>
    <row r="800" spans="3:21" x14ac:dyDescent="0.3">
      <c r="C800" t="s">
        <v>1794</v>
      </c>
      <c r="D800" s="36">
        <v>46020</v>
      </c>
      <c r="E800" t="str">
        <f>IFERROR(VLOOKUP(A800,'Future et co'!A10:E5632,5,TRUE),"not found")</f>
        <v>not found</v>
      </c>
      <c r="F800" t="str">
        <f>IFERROR(VLOOKUP(A800,'Future et co'!CG11:CH10009,2,TRUE),"")</f>
        <v/>
      </c>
      <c r="G800">
        <v>124.25</v>
      </c>
      <c r="H800" t="s">
        <v>30</v>
      </c>
      <c r="O800">
        <v>404</v>
      </c>
      <c r="P800" t="s">
        <v>1765</v>
      </c>
      <c r="Q800">
        <v>1000</v>
      </c>
      <c r="R800" t="s">
        <v>1786</v>
      </c>
      <c r="S800" t="s">
        <v>1766</v>
      </c>
      <c r="T800" t="s">
        <v>145</v>
      </c>
      <c r="U800">
        <v>0</v>
      </c>
    </row>
    <row r="801" spans="3:21" x14ac:dyDescent="0.3">
      <c r="C801" t="s">
        <v>1794</v>
      </c>
      <c r="D801" s="36">
        <v>46020</v>
      </c>
      <c r="E801" t="str">
        <f>IFERROR(VLOOKUP(A801,'Future et co'!A10:E5632,5,TRUE),"not found")</f>
        <v>not found</v>
      </c>
      <c r="F801" t="str">
        <f>IFERROR(VLOOKUP(A801,'Future et co'!CG11:CH10009,2,TRUE),"")</f>
        <v/>
      </c>
      <c r="G801">
        <v>124.25</v>
      </c>
      <c r="H801" t="s">
        <v>30</v>
      </c>
      <c r="O801">
        <v>404</v>
      </c>
      <c r="P801" t="s">
        <v>1765</v>
      </c>
      <c r="Q801">
        <v>1000</v>
      </c>
      <c r="R801" t="s">
        <v>1786</v>
      </c>
      <c r="S801" t="s">
        <v>1766</v>
      </c>
      <c r="T801" t="s">
        <v>145</v>
      </c>
      <c r="U801">
        <v>0</v>
      </c>
    </row>
    <row r="802" spans="3:21" x14ac:dyDescent="0.3">
      <c r="C802" t="s">
        <v>1794</v>
      </c>
      <c r="D802" s="36">
        <v>46020</v>
      </c>
      <c r="E802" t="str">
        <f>IFERROR(VLOOKUP(A802,'Future et co'!A10:E5632,5,TRUE),"not found")</f>
        <v>not found</v>
      </c>
      <c r="F802" t="str">
        <f>IFERROR(VLOOKUP(A802,'Future et co'!CG11:CH10009,2,TRUE),"")</f>
        <v/>
      </c>
      <c r="G802">
        <v>124.25</v>
      </c>
      <c r="H802" t="s">
        <v>30</v>
      </c>
      <c r="O802">
        <v>404</v>
      </c>
      <c r="P802" t="s">
        <v>1765</v>
      </c>
      <c r="Q802">
        <v>1000</v>
      </c>
      <c r="R802" t="s">
        <v>1786</v>
      </c>
      <c r="S802" t="s">
        <v>1766</v>
      </c>
      <c r="T802" t="s">
        <v>145</v>
      </c>
      <c r="U802">
        <v>0</v>
      </c>
    </row>
    <row r="803" spans="3:21" x14ac:dyDescent="0.3">
      <c r="C803" t="s">
        <v>1794</v>
      </c>
      <c r="D803" s="36">
        <v>46020</v>
      </c>
      <c r="E803" t="str">
        <f>IFERROR(VLOOKUP(A803,'Future et co'!A10:E5632,5,TRUE),"not found")</f>
        <v>not found</v>
      </c>
      <c r="F803" t="str">
        <f>IFERROR(VLOOKUP(A803,'Future et co'!CG11:CH10009,2,TRUE),"")</f>
        <v/>
      </c>
      <c r="G803">
        <v>124.25</v>
      </c>
      <c r="H803" t="s">
        <v>30</v>
      </c>
      <c r="O803">
        <v>404</v>
      </c>
      <c r="P803" t="s">
        <v>1765</v>
      </c>
      <c r="Q803">
        <v>1000</v>
      </c>
      <c r="R803" t="s">
        <v>1786</v>
      </c>
      <c r="S803" t="s">
        <v>1766</v>
      </c>
      <c r="T803" t="s">
        <v>145</v>
      </c>
      <c r="U803">
        <v>0</v>
      </c>
    </row>
    <row r="804" spans="3:21" x14ac:dyDescent="0.3">
      <c r="C804" t="s">
        <v>1794</v>
      </c>
      <c r="D804" s="36">
        <v>46020</v>
      </c>
      <c r="E804" t="str">
        <f>IFERROR(VLOOKUP(A804,'Future et co'!A10:E5632,5,TRUE),"not found")</f>
        <v>not found</v>
      </c>
      <c r="F804" t="str">
        <f>IFERROR(VLOOKUP(A804,'Future et co'!CG11:CH10009,2,TRUE),"")</f>
        <v/>
      </c>
      <c r="G804">
        <v>124.25</v>
      </c>
      <c r="H804" t="s">
        <v>30</v>
      </c>
      <c r="O804">
        <v>404</v>
      </c>
      <c r="P804" t="s">
        <v>1765</v>
      </c>
      <c r="Q804">
        <v>1000</v>
      </c>
      <c r="R804" t="s">
        <v>1786</v>
      </c>
      <c r="S804" t="s">
        <v>1766</v>
      </c>
      <c r="T804" t="s">
        <v>145</v>
      </c>
      <c r="U804">
        <v>0</v>
      </c>
    </row>
    <row r="805" spans="3:21" x14ac:dyDescent="0.3">
      <c r="C805" t="s">
        <v>1794</v>
      </c>
      <c r="D805" s="36">
        <v>46020</v>
      </c>
      <c r="E805" t="str">
        <f>IFERROR(VLOOKUP(A805,'Future et co'!A10:E5632,5,TRUE),"not found")</f>
        <v>not found</v>
      </c>
      <c r="F805" t="str">
        <f>IFERROR(VLOOKUP(A805,'Future et co'!CG11:CH10009,2,TRUE),"")</f>
        <v/>
      </c>
      <c r="G805">
        <v>124.25</v>
      </c>
      <c r="H805" t="s">
        <v>30</v>
      </c>
      <c r="O805">
        <v>404</v>
      </c>
      <c r="P805" t="s">
        <v>1765</v>
      </c>
      <c r="Q805">
        <v>1000</v>
      </c>
      <c r="R805" t="s">
        <v>1786</v>
      </c>
      <c r="S805" t="s">
        <v>1766</v>
      </c>
      <c r="T805" t="s">
        <v>145</v>
      </c>
      <c r="U805">
        <v>0</v>
      </c>
    </row>
    <row r="806" spans="3:21" x14ac:dyDescent="0.3">
      <c r="C806" t="s">
        <v>1794</v>
      </c>
      <c r="D806" s="36">
        <v>46020</v>
      </c>
      <c r="E806" t="str">
        <f>IFERROR(VLOOKUP(A806,'Future et co'!A10:E5632,5,TRUE),"not found")</f>
        <v>not found</v>
      </c>
      <c r="F806" t="str">
        <f>IFERROR(VLOOKUP(A806,'Future et co'!CG11:CH10009,2,TRUE),"")</f>
        <v/>
      </c>
      <c r="G806">
        <v>124.25</v>
      </c>
      <c r="H806" t="s">
        <v>30</v>
      </c>
      <c r="O806">
        <v>404</v>
      </c>
      <c r="P806" t="s">
        <v>1765</v>
      </c>
      <c r="Q806">
        <v>1000</v>
      </c>
      <c r="R806" t="s">
        <v>1786</v>
      </c>
      <c r="S806" t="s">
        <v>1766</v>
      </c>
      <c r="T806" t="s">
        <v>145</v>
      </c>
      <c r="U806">
        <v>0</v>
      </c>
    </row>
    <row r="807" spans="3:21" x14ac:dyDescent="0.3">
      <c r="C807" t="s">
        <v>1794</v>
      </c>
      <c r="D807" s="36">
        <v>46020</v>
      </c>
      <c r="E807" t="str">
        <f>IFERROR(VLOOKUP(A807,'Future et co'!A10:E5632,5,TRUE),"not found")</f>
        <v>not found</v>
      </c>
      <c r="F807" t="str">
        <f>IFERROR(VLOOKUP(A807,'Future et co'!CG11:CH10009,2,TRUE),"")</f>
        <v/>
      </c>
      <c r="G807">
        <v>124.25</v>
      </c>
      <c r="H807" t="s">
        <v>30</v>
      </c>
      <c r="O807">
        <v>404</v>
      </c>
      <c r="P807" t="s">
        <v>1765</v>
      </c>
      <c r="Q807">
        <v>1000</v>
      </c>
      <c r="R807" t="s">
        <v>1786</v>
      </c>
      <c r="S807" t="s">
        <v>1766</v>
      </c>
      <c r="T807" t="s">
        <v>145</v>
      </c>
      <c r="U807">
        <v>0</v>
      </c>
    </row>
    <row r="808" spans="3:21" x14ac:dyDescent="0.3">
      <c r="C808" t="s">
        <v>1794</v>
      </c>
      <c r="D808" s="36">
        <v>46020</v>
      </c>
      <c r="E808" t="str">
        <f>IFERROR(VLOOKUP(A808,'Future et co'!A10:E5632,5,TRUE),"not found")</f>
        <v>not found</v>
      </c>
      <c r="F808" t="str">
        <f>IFERROR(VLOOKUP(A808,'Future et co'!CG11:CH10009,2,TRUE),"")</f>
        <v/>
      </c>
      <c r="G808">
        <v>124.25</v>
      </c>
      <c r="H808" t="s">
        <v>30</v>
      </c>
      <c r="O808">
        <v>404</v>
      </c>
      <c r="P808" t="s">
        <v>1765</v>
      </c>
      <c r="Q808">
        <v>1000</v>
      </c>
      <c r="R808" t="s">
        <v>1786</v>
      </c>
      <c r="S808" t="s">
        <v>1766</v>
      </c>
      <c r="T808" t="s">
        <v>145</v>
      </c>
      <c r="U808">
        <v>0</v>
      </c>
    </row>
    <row r="809" spans="3:21" x14ac:dyDescent="0.3">
      <c r="C809" t="s">
        <v>1794</v>
      </c>
      <c r="D809" s="36">
        <v>46020</v>
      </c>
      <c r="E809" t="str">
        <f>IFERROR(VLOOKUP(A809,'Future et co'!A10:E5632,5,TRUE),"not found")</f>
        <v>not found</v>
      </c>
      <c r="F809" t="str">
        <f>IFERROR(VLOOKUP(A809,'Future et co'!CG11:CH10009,2,TRUE),"")</f>
        <v/>
      </c>
      <c r="G809">
        <v>124.25</v>
      </c>
      <c r="H809" t="s">
        <v>30</v>
      </c>
      <c r="O809">
        <v>404</v>
      </c>
      <c r="P809" t="s">
        <v>1765</v>
      </c>
      <c r="Q809">
        <v>1000</v>
      </c>
      <c r="R809" t="s">
        <v>1786</v>
      </c>
      <c r="S809" t="s">
        <v>1766</v>
      </c>
      <c r="T809" t="s">
        <v>145</v>
      </c>
      <c r="U809">
        <v>0</v>
      </c>
    </row>
    <row r="810" spans="3:21" x14ac:dyDescent="0.3">
      <c r="C810" t="s">
        <v>1794</v>
      </c>
      <c r="D810" s="36">
        <v>46020</v>
      </c>
      <c r="E810" t="str">
        <f>IFERROR(VLOOKUP(A810,'Future et co'!A10:E5632,5,TRUE),"not found")</f>
        <v>not found</v>
      </c>
      <c r="F810" t="str">
        <f>IFERROR(VLOOKUP(A810,'Future et co'!CG11:CH10009,2,TRUE),"")</f>
        <v/>
      </c>
      <c r="G810">
        <v>124.25</v>
      </c>
      <c r="H810" t="s">
        <v>30</v>
      </c>
      <c r="O810">
        <v>404</v>
      </c>
      <c r="P810" t="s">
        <v>1765</v>
      </c>
      <c r="Q810">
        <v>1000</v>
      </c>
      <c r="R810" t="s">
        <v>1786</v>
      </c>
      <c r="S810" t="s">
        <v>1766</v>
      </c>
      <c r="T810" t="s">
        <v>145</v>
      </c>
      <c r="U810">
        <v>0</v>
      </c>
    </row>
    <row r="811" spans="3:21" x14ac:dyDescent="0.3">
      <c r="C811" t="s">
        <v>1794</v>
      </c>
      <c r="D811" s="36">
        <v>46020</v>
      </c>
      <c r="E811" t="str">
        <f>IFERROR(VLOOKUP(A811,'Future et co'!A10:E5632,5,TRUE),"not found")</f>
        <v>not found</v>
      </c>
      <c r="F811" t="str">
        <f>IFERROR(VLOOKUP(A811,'Future et co'!CG11:CH10009,2,TRUE),"")</f>
        <v/>
      </c>
      <c r="G811">
        <v>124.25</v>
      </c>
      <c r="H811" t="s">
        <v>30</v>
      </c>
      <c r="O811">
        <v>404</v>
      </c>
      <c r="P811" t="s">
        <v>1765</v>
      </c>
      <c r="Q811">
        <v>1000</v>
      </c>
      <c r="R811" t="s">
        <v>1786</v>
      </c>
      <c r="S811" t="s">
        <v>1766</v>
      </c>
      <c r="T811" t="s">
        <v>145</v>
      </c>
      <c r="U811">
        <v>0</v>
      </c>
    </row>
    <row r="812" spans="3:21" x14ac:dyDescent="0.3">
      <c r="C812" t="s">
        <v>1794</v>
      </c>
      <c r="D812" s="36">
        <v>46020</v>
      </c>
      <c r="E812" t="str">
        <f>IFERROR(VLOOKUP(A812,'Future et co'!A10:E5632,5,TRUE),"not found")</f>
        <v>not found</v>
      </c>
      <c r="F812" t="str">
        <f>IFERROR(VLOOKUP(A812,'Future et co'!CG11:CH10009,2,TRUE),"")</f>
        <v/>
      </c>
      <c r="G812">
        <v>124.25</v>
      </c>
      <c r="H812" t="s">
        <v>30</v>
      </c>
      <c r="O812">
        <v>404</v>
      </c>
      <c r="P812" t="s">
        <v>1765</v>
      </c>
      <c r="Q812">
        <v>1000</v>
      </c>
      <c r="R812" t="s">
        <v>1786</v>
      </c>
      <c r="S812" t="s">
        <v>1766</v>
      </c>
      <c r="T812" t="s">
        <v>145</v>
      </c>
      <c r="U812">
        <v>0</v>
      </c>
    </row>
    <row r="813" spans="3:21" x14ac:dyDescent="0.3">
      <c r="C813" t="s">
        <v>1794</v>
      </c>
      <c r="D813" s="36">
        <v>46020</v>
      </c>
      <c r="E813" t="str">
        <f>IFERROR(VLOOKUP(A813,'Future et co'!A10:E5632,5,TRUE),"not found")</f>
        <v>not found</v>
      </c>
      <c r="F813" t="str">
        <f>IFERROR(VLOOKUP(A813,'Future et co'!CG11:CH10009,2,TRUE),"")</f>
        <v/>
      </c>
      <c r="G813">
        <v>124.25</v>
      </c>
      <c r="H813" t="s">
        <v>30</v>
      </c>
      <c r="O813">
        <v>404</v>
      </c>
      <c r="P813" t="s">
        <v>1765</v>
      </c>
      <c r="Q813">
        <v>1000</v>
      </c>
      <c r="R813" t="s">
        <v>1786</v>
      </c>
      <c r="S813" t="s">
        <v>1766</v>
      </c>
      <c r="T813" t="s">
        <v>145</v>
      </c>
      <c r="U813">
        <v>0</v>
      </c>
    </row>
    <row r="814" spans="3:21" x14ac:dyDescent="0.3">
      <c r="C814" t="s">
        <v>1794</v>
      </c>
      <c r="D814" s="36">
        <v>46020</v>
      </c>
      <c r="E814" t="str">
        <f>IFERROR(VLOOKUP(A814,'Future et co'!A10:E5632,5,TRUE),"not found")</f>
        <v>not found</v>
      </c>
      <c r="F814" t="str">
        <f>IFERROR(VLOOKUP(A814,'Future et co'!CG11:CH10009,2,TRUE),"")</f>
        <v/>
      </c>
      <c r="G814">
        <v>124.25</v>
      </c>
      <c r="H814" t="s">
        <v>30</v>
      </c>
      <c r="O814">
        <v>404</v>
      </c>
      <c r="P814" t="s">
        <v>1765</v>
      </c>
      <c r="Q814">
        <v>1000</v>
      </c>
      <c r="R814" t="s">
        <v>1786</v>
      </c>
      <c r="S814" t="s">
        <v>1766</v>
      </c>
      <c r="T814" t="s">
        <v>145</v>
      </c>
      <c r="U814">
        <v>0</v>
      </c>
    </row>
    <row r="815" spans="3:21" x14ac:dyDescent="0.3">
      <c r="C815" t="s">
        <v>1794</v>
      </c>
      <c r="D815" s="36">
        <v>46020</v>
      </c>
      <c r="E815" t="str">
        <f>IFERROR(VLOOKUP(A815,'Future et co'!A10:E5632,5,TRUE),"not found")</f>
        <v>not found</v>
      </c>
      <c r="F815" t="str">
        <f>IFERROR(VLOOKUP(A815,'Future et co'!CG11:CH10009,2,TRUE),"")</f>
        <v/>
      </c>
      <c r="G815">
        <v>124.25</v>
      </c>
      <c r="H815" t="s">
        <v>30</v>
      </c>
      <c r="O815">
        <v>404</v>
      </c>
      <c r="P815" t="s">
        <v>1765</v>
      </c>
      <c r="Q815">
        <v>1000</v>
      </c>
      <c r="R815" t="s">
        <v>1786</v>
      </c>
      <c r="S815" t="s">
        <v>1766</v>
      </c>
      <c r="T815" t="s">
        <v>145</v>
      </c>
      <c r="U815">
        <v>0</v>
      </c>
    </row>
    <row r="816" spans="3:21" x14ac:dyDescent="0.3">
      <c r="C816" t="s">
        <v>1794</v>
      </c>
      <c r="D816" s="36">
        <v>46020</v>
      </c>
      <c r="E816" t="str">
        <f>IFERROR(VLOOKUP(A816,'Future et co'!A10:E5632,5,TRUE),"not found")</f>
        <v>not found</v>
      </c>
      <c r="F816" t="str">
        <f>IFERROR(VLOOKUP(A816,'Future et co'!CG11:CH10009,2,TRUE),"")</f>
        <v/>
      </c>
      <c r="G816">
        <v>124.25</v>
      </c>
      <c r="H816" t="s">
        <v>30</v>
      </c>
      <c r="O816">
        <v>404</v>
      </c>
      <c r="P816" t="s">
        <v>1765</v>
      </c>
      <c r="Q816">
        <v>1000</v>
      </c>
      <c r="R816" t="s">
        <v>1786</v>
      </c>
      <c r="S816" t="s">
        <v>1766</v>
      </c>
      <c r="T816" t="s">
        <v>145</v>
      </c>
      <c r="U816">
        <v>0</v>
      </c>
    </row>
    <row r="817" spans="3:21" x14ac:dyDescent="0.3">
      <c r="C817" t="s">
        <v>1794</v>
      </c>
      <c r="D817" s="36">
        <v>46020</v>
      </c>
      <c r="E817" t="str">
        <f>IFERROR(VLOOKUP(A817,'Future et co'!A10:E5632,5,TRUE),"not found")</f>
        <v>not found</v>
      </c>
      <c r="F817" t="str">
        <f>IFERROR(VLOOKUP(A817,'Future et co'!CG11:CH10009,2,TRUE),"")</f>
        <v/>
      </c>
      <c r="G817">
        <v>124.25</v>
      </c>
      <c r="H817" t="s">
        <v>30</v>
      </c>
      <c r="O817">
        <v>404</v>
      </c>
      <c r="P817" t="s">
        <v>1765</v>
      </c>
      <c r="Q817">
        <v>1000</v>
      </c>
      <c r="R817" t="s">
        <v>1786</v>
      </c>
      <c r="S817" t="s">
        <v>1766</v>
      </c>
      <c r="T817" t="s">
        <v>145</v>
      </c>
      <c r="U817">
        <v>0</v>
      </c>
    </row>
    <row r="818" spans="3:21" x14ac:dyDescent="0.3">
      <c r="C818" t="s">
        <v>1794</v>
      </c>
      <c r="D818" s="36">
        <v>46020</v>
      </c>
      <c r="E818" t="str">
        <f>IFERROR(VLOOKUP(A818,'Future et co'!A10:E5632,5,TRUE),"not found")</f>
        <v>not found</v>
      </c>
      <c r="F818" t="str">
        <f>IFERROR(VLOOKUP(A818,'Future et co'!CG11:CH10009,2,TRUE),"")</f>
        <v/>
      </c>
      <c r="G818">
        <v>124.25</v>
      </c>
      <c r="H818" t="s">
        <v>30</v>
      </c>
      <c r="O818">
        <v>404</v>
      </c>
      <c r="P818" t="s">
        <v>1765</v>
      </c>
      <c r="Q818">
        <v>1000</v>
      </c>
      <c r="R818" t="s">
        <v>1786</v>
      </c>
      <c r="S818" t="s">
        <v>1766</v>
      </c>
      <c r="T818" t="s">
        <v>145</v>
      </c>
      <c r="U818">
        <v>0</v>
      </c>
    </row>
    <row r="819" spans="3:21" x14ac:dyDescent="0.3">
      <c r="C819" t="s">
        <v>1794</v>
      </c>
      <c r="D819" s="36">
        <v>46020</v>
      </c>
      <c r="E819" t="str">
        <f>IFERROR(VLOOKUP(A819,'Future et co'!A10:E5632,5,TRUE),"not found")</f>
        <v>not found</v>
      </c>
      <c r="F819" t="str">
        <f>IFERROR(VLOOKUP(A819,'Future et co'!CG11:CH10009,2,TRUE),"")</f>
        <v/>
      </c>
      <c r="G819">
        <v>124.25</v>
      </c>
      <c r="H819" t="s">
        <v>30</v>
      </c>
      <c r="O819">
        <v>404</v>
      </c>
      <c r="P819" t="s">
        <v>1765</v>
      </c>
      <c r="Q819">
        <v>1000</v>
      </c>
      <c r="R819" t="s">
        <v>1786</v>
      </c>
      <c r="S819" t="s">
        <v>1766</v>
      </c>
      <c r="T819" t="s">
        <v>145</v>
      </c>
      <c r="U819">
        <v>0</v>
      </c>
    </row>
    <row r="820" spans="3:21" x14ac:dyDescent="0.3">
      <c r="C820" t="s">
        <v>1794</v>
      </c>
      <c r="D820" s="36">
        <v>46020</v>
      </c>
      <c r="E820" t="str">
        <f>IFERROR(VLOOKUP(A820,'Future et co'!A10:E5632,5,TRUE),"not found")</f>
        <v>not found</v>
      </c>
      <c r="F820" t="str">
        <f>IFERROR(VLOOKUP(A820,'Future et co'!CG11:CH10009,2,TRUE),"")</f>
        <v/>
      </c>
      <c r="G820">
        <v>124.25</v>
      </c>
      <c r="H820" t="s">
        <v>30</v>
      </c>
      <c r="O820">
        <v>404</v>
      </c>
      <c r="P820" t="s">
        <v>1765</v>
      </c>
      <c r="Q820">
        <v>1000</v>
      </c>
      <c r="R820" t="s">
        <v>1786</v>
      </c>
      <c r="S820" t="s">
        <v>1766</v>
      </c>
      <c r="T820" t="s">
        <v>145</v>
      </c>
      <c r="U820">
        <v>0</v>
      </c>
    </row>
    <row r="821" spans="3:21" x14ac:dyDescent="0.3">
      <c r="C821" t="s">
        <v>1794</v>
      </c>
      <c r="D821" s="36">
        <v>46020</v>
      </c>
      <c r="E821" t="str">
        <f>IFERROR(VLOOKUP(A821,'Future et co'!A10:E5632,5,TRUE),"not found")</f>
        <v>not found</v>
      </c>
      <c r="F821" t="str">
        <f>IFERROR(VLOOKUP(A821,'Future et co'!CG11:CH10009,2,TRUE),"")</f>
        <v/>
      </c>
      <c r="G821">
        <v>124.25</v>
      </c>
      <c r="H821" t="s">
        <v>30</v>
      </c>
      <c r="O821">
        <v>404</v>
      </c>
      <c r="P821" t="s">
        <v>1765</v>
      </c>
      <c r="Q821">
        <v>1000</v>
      </c>
      <c r="R821" t="s">
        <v>1786</v>
      </c>
      <c r="S821" t="s">
        <v>1766</v>
      </c>
      <c r="T821" t="s">
        <v>145</v>
      </c>
      <c r="U821">
        <v>0</v>
      </c>
    </row>
    <row r="822" spans="3:21" x14ac:dyDescent="0.3">
      <c r="C822" t="s">
        <v>1794</v>
      </c>
      <c r="D822" s="36">
        <v>46020</v>
      </c>
      <c r="E822" t="str">
        <f>IFERROR(VLOOKUP(A822,'Future et co'!A10:E5632,5,TRUE),"not found")</f>
        <v>not found</v>
      </c>
      <c r="F822" t="str">
        <f>IFERROR(VLOOKUP(A822,'Future et co'!CG11:CH10009,2,TRUE),"")</f>
        <v/>
      </c>
      <c r="G822">
        <v>124.25</v>
      </c>
      <c r="H822" t="s">
        <v>30</v>
      </c>
      <c r="O822">
        <v>404</v>
      </c>
      <c r="P822" t="s">
        <v>1765</v>
      </c>
      <c r="Q822">
        <v>1000</v>
      </c>
      <c r="R822" t="s">
        <v>1786</v>
      </c>
      <c r="S822" t="s">
        <v>1766</v>
      </c>
      <c r="T822" t="s">
        <v>145</v>
      </c>
      <c r="U822">
        <v>0</v>
      </c>
    </row>
    <row r="823" spans="3:21" x14ac:dyDescent="0.3">
      <c r="C823" t="s">
        <v>1794</v>
      </c>
      <c r="D823" s="36">
        <v>46020</v>
      </c>
      <c r="E823" t="str">
        <f>IFERROR(VLOOKUP(A823,'Future et co'!A10:E5632,5,TRUE),"not found")</f>
        <v>not found</v>
      </c>
      <c r="F823" t="str">
        <f>IFERROR(VLOOKUP(A823,'Future et co'!CG11:CH10009,2,TRUE),"")</f>
        <v/>
      </c>
      <c r="G823">
        <v>124.25</v>
      </c>
      <c r="H823" t="s">
        <v>30</v>
      </c>
      <c r="O823">
        <v>404</v>
      </c>
      <c r="P823" t="s">
        <v>1765</v>
      </c>
      <c r="Q823">
        <v>1000</v>
      </c>
      <c r="R823" t="s">
        <v>1786</v>
      </c>
      <c r="S823" t="s">
        <v>1766</v>
      </c>
      <c r="T823" t="s">
        <v>145</v>
      </c>
      <c r="U823">
        <v>0</v>
      </c>
    </row>
    <row r="824" spans="3:21" x14ac:dyDescent="0.3">
      <c r="C824" t="s">
        <v>1794</v>
      </c>
      <c r="D824" s="36">
        <v>46020</v>
      </c>
      <c r="E824" t="str">
        <f>IFERROR(VLOOKUP(A824,'Future et co'!A10:E5632,5,TRUE),"not found")</f>
        <v>not found</v>
      </c>
      <c r="F824" t="str">
        <f>IFERROR(VLOOKUP(A824,'Future et co'!CG11:CH10009,2,TRUE),"")</f>
        <v/>
      </c>
      <c r="G824">
        <v>124.25</v>
      </c>
      <c r="H824" t="s">
        <v>30</v>
      </c>
      <c r="O824">
        <v>404</v>
      </c>
      <c r="P824" t="s">
        <v>1765</v>
      </c>
      <c r="Q824">
        <v>1000</v>
      </c>
      <c r="R824" t="s">
        <v>1786</v>
      </c>
      <c r="S824" t="s">
        <v>1766</v>
      </c>
      <c r="T824" t="s">
        <v>145</v>
      </c>
      <c r="U824">
        <v>0</v>
      </c>
    </row>
    <row r="825" spans="3:21" x14ac:dyDescent="0.3">
      <c r="C825" t="s">
        <v>1794</v>
      </c>
      <c r="D825" s="36">
        <v>46020</v>
      </c>
      <c r="E825" t="str">
        <f>IFERROR(VLOOKUP(A825,'Future et co'!A10:E5632,5,TRUE),"not found")</f>
        <v>not found</v>
      </c>
      <c r="F825" t="str">
        <f>IFERROR(VLOOKUP(A825,'Future et co'!CG11:CH10009,2,TRUE),"")</f>
        <v/>
      </c>
      <c r="G825">
        <v>124.25</v>
      </c>
      <c r="H825" t="s">
        <v>30</v>
      </c>
      <c r="O825">
        <v>404</v>
      </c>
      <c r="P825" t="s">
        <v>1765</v>
      </c>
      <c r="Q825">
        <v>1000</v>
      </c>
      <c r="R825" t="s">
        <v>1786</v>
      </c>
      <c r="S825" t="s">
        <v>1766</v>
      </c>
      <c r="T825" t="s">
        <v>145</v>
      </c>
      <c r="U825">
        <v>0</v>
      </c>
    </row>
    <row r="826" spans="3:21" x14ac:dyDescent="0.3">
      <c r="C826" t="s">
        <v>1794</v>
      </c>
      <c r="D826" s="36">
        <v>46020</v>
      </c>
      <c r="E826" t="str">
        <f>IFERROR(VLOOKUP(A826,'Future et co'!A10:E5632,5,TRUE),"not found")</f>
        <v>not found</v>
      </c>
      <c r="F826" t="str">
        <f>IFERROR(VLOOKUP(A826,'Future et co'!CG11:CH10009,2,TRUE),"")</f>
        <v/>
      </c>
      <c r="G826">
        <v>124.25</v>
      </c>
      <c r="H826" t="s">
        <v>30</v>
      </c>
      <c r="O826">
        <v>404</v>
      </c>
      <c r="P826" t="s">
        <v>1765</v>
      </c>
      <c r="Q826">
        <v>1000</v>
      </c>
      <c r="R826" t="s">
        <v>1786</v>
      </c>
      <c r="S826" t="s">
        <v>1766</v>
      </c>
      <c r="T826" t="s">
        <v>145</v>
      </c>
      <c r="U826">
        <v>0</v>
      </c>
    </row>
    <row r="827" spans="3:21" x14ac:dyDescent="0.3">
      <c r="C827" t="s">
        <v>1794</v>
      </c>
      <c r="D827" s="36">
        <v>46020</v>
      </c>
      <c r="E827" t="str">
        <f>IFERROR(VLOOKUP(A827,'Future et co'!A10:E5632,5,TRUE),"not found")</f>
        <v>not found</v>
      </c>
      <c r="F827" t="str">
        <f>IFERROR(VLOOKUP(A827,'Future et co'!CG11:CH10009,2,TRUE),"")</f>
        <v/>
      </c>
      <c r="G827">
        <v>124.25</v>
      </c>
      <c r="H827" t="s">
        <v>30</v>
      </c>
      <c r="O827">
        <v>404</v>
      </c>
      <c r="P827" t="s">
        <v>1765</v>
      </c>
      <c r="Q827">
        <v>1000</v>
      </c>
      <c r="R827" t="s">
        <v>1786</v>
      </c>
      <c r="S827" t="s">
        <v>1766</v>
      </c>
      <c r="T827" t="s">
        <v>145</v>
      </c>
      <c r="U827">
        <v>0</v>
      </c>
    </row>
    <row r="828" spans="3:21" x14ac:dyDescent="0.3">
      <c r="C828" t="s">
        <v>1794</v>
      </c>
      <c r="D828" s="36">
        <v>46020</v>
      </c>
      <c r="E828" t="str">
        <f>IFERROR(VLOOKUP(A828,'Future et co'!A10:E5632,5,TRUE),"not found")</f>
        <v>not found</v>
      </c>
      <c r="F828" t="str">
        <f>IFERROR(VLOOKUP(A828,'Future et co'!CG11:CH10009,2,TRUE),"")</f>
        <v/>
      </c>
      <c r="G828">
        <v>124.25</v>
      </c>
      <c r="H828" t="s">
        <v>30</v>
      </c>
      <c r="O828">
        <v>404</v>
      </c>
      <c r="P828" t="s">
        <v>1765</v>
      </c>
      <c r="Q828">
        <v>1000</v>
      </c>
      <c r="R828" t="s">
        <v>1786</v>
      </c>
      <c r="S828" t="s">
        <v>1766</v>
      </c>
      <c r="T828" t="s">
        <v>145</v>
      </c>
      <c r="U828">
        <v>0</v>
      </c>
    </row>
    <row r="829" spans="3:21" x14ac:dyDescent="0.3">
      <c r="C829" t="s">
        <v>1794</v>
      </c>
      <c r="D829" s="36">
        <v>46020</v>
      </c>
      <c r="E829" t="str">
        <f>IFERROR(VLOOKUP(A829,'Future et co'!A10:E5632,5,TRUE),"not found")</f>
        <v>not found</v>
      </c>
      <c r="F829" t="str">
        <f>IFERROR(VLOOKUP(A829,'Future et co'!CG11:CH10009,2,TRUE),"")</f>
        <v/>
      </c>
      <c r="G829">
        <v>124.25</v>
      </c>
      <c r="H829" t="s">
        <v>30</v>
      </c>
      <c r="O829">
        <v>404</v>
      </c>
      <c r="P829" t="s">
        <v>1765</v>
      </c>
      <c r="Q829">
        <v>1000</v>
      </c>
      <c r="R829" t="s">
        <v>1786</v>
      </c>
      <c r="S829" t="s">
        <v>1766</v>
      </c>
      <c r="T829" t="s">
        <v>145</v>
      </c>
      <c r="U829">
        <v>0</v>
      </c>
    </row>
    <row r="830" spans="3:21" x14ac:dyDescent="0.3">
      <c r="C830" t="s">
        <v>1794</v>
      </c>
      <c r="D830" s="36">
        <v>46020</v>
      </c>
      <c r="E830" t="str">
        <f>IFERROR(VLOOKUP(A830,'Future et co'!A10:E5632,5,TRUE),"not found")</f>
        <v>not found</v>
      </c>
      <c r="F830" t="str">
        <f>IFERROR(VLOOKUP(A830,'Future et co'!CG11:CH10009,2,TRUE),"")</f>
        <v/>
      </c>
      <c r="G830">
        <v>124.25</v>
      </c>
      <c r="H830" t="s">
        <v>30</v>
      </c>
      <c r="O830">
        <v>404</v>
      </c>
      <c r="P830" t="s">
        <v>1765</v>
      </c>
      <c r="Q830">
        <v>1000</v>
      </c>
      <c r="R830" t="s">
        <v>1786</v>
      </c>
      <c r="S830" t="s">
        <v>1766</v>
      </c>
      <c r="T830" t="s">
        <v>145</v>
      </c>
      <c r="U830">
        <v>0</v>
      </c>
    </row>
    <row r="831" spans="3:21" x14ac:dyDescent="0.3">
      <c r="C831" t="s">
        <v>1794</v>
      </c>
      <c r="D831" s="36">
        <v>46020</v>
      </c>
      <c r="E831" t="str">
        <f>IFERROR(VLOOKUP(A831,'Future et co'!A10:E5632,5,TRUE),"not found")</f>
        <v>not found</v>
      </c>
      <c r="F831" t="str">
        <f>IFERROR(VLOOKUP(A831,'Future et co'!CG11:CH10009,2,TRUE),"")</f>
        <v/>
      </c>
      <c r="G831">
        <v>124.25</v>
      </c>
      <c r="H831" t="s">
        <v>30</v>
      </c>
      <c r="O831">
        <v>404</v>
      </c>
      <c r="P831" t="s">
        <v>1765</v>
      </c>
      <c r="Q831">
        <v>1000</v>
      </c>
      <c r="R831" t="s">
        <v>1786</v>
      </c>
      <c r="S831" t="s">
        <v>1766</v>
      </c>
      <c r="T831" t="s">
        <v>145</v>
      </c>
      <c r="U831">
        <v>0</v>
      </c>
    </row>
    <row r="832" spans="3:21" x14ac:dyDescent="0.3">
      <c r="C832" t="s">
        <v>1794</v>
      </c>
      <c r="D832" s="36">
        <v>46020</v>
      </c>
      <c r="E832" t="str">
        <f>IFERROR(VLOOKUP(A832,'Future et co'!A10:E5632,5,TRUE),"not found")</f>
        <v>not found</v>
      </c>
      <c r="F832" t="str">
        <f>IFERROR(VLOOKUP(A832,'Future et co'!CG11:CH10009,2,TRUE),"")</f>
        <v/>
      </c>
      <c r="G832">
        <v>124.25</v>
      </c>
      <c r="H832" t="s">
        <v>30</v>
      </c>
      <c r="O832">
        <v>404</v>
      </c>
      <c r="P832" t="s">
        <v>1765</v>
      </c>
      <c r="Q832">
        <v>1000</v>
      </c>
      <c r="R832" t="s">
        <v>1786</v>
      </c>
      <c r="S832" t="s">
        <v>1766</v>
      </c>
      <c r="T832" t="s">
        <v>145</v>
      </c>
      <c r="U832">
        <v>0</v>
      </c>
    </row>
    <row r="833" spans="3:21" x14ac:dyDescent="0.3">
      <c r="C833" t="s">
        <v>1794</v>
      </c>
      <c r="D833" s="36">
        <v>46020</v>
      </c>
      <c r="E833" t="str">
        <f>IFERROR(VLOOKUP(A833,'Future et co'!A10:E5632,5,TRUE),"not found")</f>
        <v>not found</v>
      </c>
      <c r="F833" t="str">
        <f>IFERROR(VLOOKUP(A833,'Future et co'!CG11:CH10009,2,TRUE),"")</f>
        <v/>
      </c>
      <c r="G833">
        <v>124.25</v>
      </c>
      <c r="H833" t="s">
        <v>30</v>
      </c>
      <c r="O833">
        <v>404</v>
      </c>
      <c r="P833" t="s">
        <v>1765</v>
      </c>
      <c r="Q833">
        <v>1000</v>
      </c>
      <c r="R833" t="s">
        <v>1786</v>
      </c>
      <c r="S833" t="s">
        <v>1766</v>
      </c>
      <c r="T833" t="s">
        <v>145</v>
      </c>
      <c r="U833">
        <v>0</v>
      </c>
    </row>
    <row r="834" spans="3:21" x14ac:dyDescent="0.3">
      <c r="C834" t="s">
        <v>1794</v>
      </c>
      <c r="D834" s="36">
        <v>46020</v>
      </c>
      <c r="E834" t="str">
        <f>IFERROR(VLOOKUP(A834,'Future et co'!A10:E5632,5,TRUE),"not found")</f>
        <v>not found</v>
      </c>
      <c r="F834" t="str">
        <f>IFERROR(VLOOKUP(A834,'Future et co'!CG11:CH10009,2,TRUE),"")</f>
        <v/>
      </c>
      <c r="G834">
        <v>124.25</v>
      </c>
      <c r="H834" t="s">
        <v>30</v>
      </c>
      <c r="O834">
        <v>404</v>
      </c>
      <c r="P834" t="s">
        <v>1765</v>
      </c>
      <c r="Q834">
        <v>1000</v>
      </c>
      <c r="R834" t="s">
        <v>1786</v>
      </c>
      <c r="S834" t="s">
        <v>1766</v>
      </c>
      <c r="T834" t="s">
        <v>145</v>
      </c>
      <c r="U834">
        <v>0</v>
      </c>
    </row>
    <row r="835" spans="3:21" x14ac:dyDescent="0.3">
      <c r="C835" t="s">
        <v>1794</v>
      </c>
      <c r="D835" s="36">
        <v>46020</v>
      </c>
      <c r="E835" t="str">
        <f>IFERROR(VLOOKUP(A835,'Future et co'!A10:E5632,5,TRUE),"not found")</f>
        <v>not found</v>
      </c>
      <c r="F835" t="str">
        <f>IFERROR(VLOOKUP(A835,'Future et co'!CG11:CH10009,2,TRUE),"")</f>
        <v/>
      </c>
      <c r="G835">
        <v>124.25</v>
      </c>
      <c r="H835" t="s">
        <v>30</v>
      </c>
      <c r="O835">
        <v>404</v>
      </c>
      <c r="P835" t="s">
        <v>1765</v>
      </c>
      <c r="Q835">
        <v>1000</v>
      </c>
      <c r="R835" t="s">
        <v>1786</v>
      </c>
      <c r="S835" t="s">
        <v>1766</v>
      </c>
      <c r="T835" t="s">
        <v>145</v>
      </c>
      <c r="U835">
        <v>0</v>
      </c>
    </row>
    <row r="836" spans="3:21" x14ac:dyDescent="0.3">
      <c r="C836" t="s">
        <v>1794</v>
      </c>
      <c r="D836" s="36">
        <v>46020</v>
      </c>
      <c r="E836" t="str">
        <f>IFERROR(VLOOKUP(A836,'Future et co'!A10:E5632,5,TRUE),"not found")</f>
        <v>not found</v>
      </c>
      <c r="F836" t="str">
        <f>IFERROR(VLOOKUP(A836,'Future et co'!CG11:CH10009,2,TRUE),"")</f>
        <v/>
      </c>
      <c r="G836">
        <v>124.25</v>
      </c>
      <c r="H836" t="s">
        <v>30</v>
      </c>
      <c r="O836">
        <v>404</v>
      </c>
      <c r="P836" t="s">
        <v>1765</v>
      </c>
      <c r="Q836">
        <v>1000</v>
      </c>
      <c r="R836" t="s">
        <v>1786</v>
      </c>
      <c r="S836" t="s">
        <v>1766</v>
      </c>
      <c r="T836" t="s">
        <v>145</v>
      </c>
      <c r="U836">
        <v>0</v>
      </c>
    </row>
    <row r="837" spans="3:21" x14ac:dyDescent="0.3">
      <c r="C837" t="s">
        <v>1794</v>
      </c>
      <c r="D837" s="36">
        <v>46020</v>
      </c>
      <c r="E837" t="str">
        <f>IFERROR(VLOOKUP(A837,'Future et co'!A10:E5632,5,TRUE),"not found")</f>
        <v>not found</v>
      </c>
      <c r="F837" t="str">
        <f>IFERROR(VLOOKUP(A837,'Future et co'!CG11:CH10009,2,TRUE),"")</f>
        <v/>
      </c>
      <c r="G837">
        <v>124.25</v>
      </c>
      <c r="H837" t="s">
        <v>30</v>
      </c>
      <c r="O837">
        <v>404</v>
      </c>
      <c r="P837" t="s">
        <v>1765</v>
      </c>
      <c r="Q837">
        <v>1000</v>
      </c>
      <c r="R837" t="s">
        <v>1786</v>
      </c>
      <c r="S837" t="s">
        <v>1766</v>
      </c>
      <c r="T837" t="s">
        <v>145</v>
      </c>
      <c r="U837">
        <v>0</v>
      </c>
    </row>
    <row r="838" spans="3:21" x14ac:dyDescent="0.3">
      <c r="C838" t="s">
        <v>1794</v>
      </c>
      <c r="D838" s="36">
        <v>46020</v>
      </c>
      <c r="E838" t="str">
        <f>IFERROR(VLOOKUP(A838,'Future et co'!A10:E5632,5,TRUE),"not found")</f>
        <v>not found</v>
      </c>
      <c r="F838" t="str">
        <f>IFERROR(VLOOKUP(A838,'Future et co'!CG11:CH10009,2,TRUE),"")</f>
        <v/>
      </c>
      <c r="G838">
        <v>124.25</v>
      </c>
      <c r="H838" t="s">
        <v>30</v>
      </c>
      <c r="O838">
        <v>404</v>
      </c>
      <c r="P838" t="s">
        <v>1765</v>
      </c>
      <c r="Q838">
        <v>1000</v>
      </c>
      <c r="R838" t="s">
        <v>1786</v>
      </c>
      <c r="S838" t="s">
        <v>1766</v>
      </c>
      <c r="T838" t="s">
        <v>145</v>
      </c>
      <c r="U838">
        <v>0</v>
      </c>
    </row>
    <row r="839" spans="3:21" x14ac:dyDescent="0.3">
      <c r="C839" t="s">
        <v>1794</v>
      </c>
      <c r="D839" s="36">
        <v>46020</v>
      </c>
      <c r="E839" t="str">
        <f>IFERROR(VLOOKUP(A839,'Future et co'!A10:E5632,5,TRUE),"not found")</f>
        <v>not found</v>
      </c>
      <c r="F839" t="str">
        <f>IFERROR(VLOOKUP(A839,'Future et co'!CG11:CH10009,2,TRUE),"")</f>
        <v/>
      </c>
      <c r="G839">
        <v>124.25</v>
      </c>
      <c r="H839" t="s">
        <v>30</v>
      </c>
      <c r="O839">
        <v>404</v>
      </c>
      <c r="P839" t="s">
        <v>1765</v>
      </c>
      <c r="Q839">
        <v>1000</v>
      </c>
      <c r="R839" t="s">
        <v>1786</v>
      </c>
      <c r="S839" t="s">
        <v>1766</v>
      </c>
      <c r="T839" t="s">
        <v>145</v>
      </c>
      <c r="U839">
        <v>0</v>
      </c>
    </row>
    <row r="840" spans="3:21" x14ac:dyDescent="0.3">
      <c r="C840" t="s">
        <v>1794</v>
      </c>
      <c r="D840" s="36">
        <v>46020</v>
      </c>
      <c r="E840" t="str">
        <f>IFERROR(VLOOKUP(A840,'Future et co'!A10:E5632,5,TRUE),"not found")</f>
        <v>not found</v>
      </c>
      <c r="F840" t="str">
        <f>IFERROR(VLOOKUP(A840,'Future et co'!CG11:CH10009,2,TRUE),"")</f>
        <v/>
      </c>
      <c r="G840">
        <v>124.25</v>
      </c>
      <c r="H840" t="s">
        <v>30</v>
      </c>
      <c r="O840">
        <v>404</v>
      </c>
      <c r="P840" t="s">
        <v>1765</v>
      </c>
      <c r="Q840">
        <v>1000</v>
      </c>
      <c r="R840" t="s">
        <v>1786</v>
      </c>
      <c r="S840" t="s">
        <v>1766</v>
      </c>
      <c r="T840" t="s">
        <v>145</v>
      </c>
      <c r="U840">
        <v>0</v>
      </c>
    </row>
    <row r="841" spans="3:21" x14ac:dyDescent="0.3">
      <c r="C841" t="s">
        <v>1794</v>
      </c>
      <c r="D841" s="36">
        <v>46020</v>
      </c>
      <c r="E841" t="str">
        <f>IFERROR(VLOOKUP(A841,'Future et co'!A10:E5632,5,TRUE),"not found")</f>
        <v>not found</v>
      </c>
      <c r="F841" t="str">
        <f>IFERROR(VLOOKUP(A841,'Future et co'!CG11:CH10009,2,TRUE),"")</f>
        <v/>
      </c>
      <c r="G841">
        <v>124.25</v>
      </c>
      <c r="H841" t="s">
        <v>30</v>
      </c>
      <c r="O841">
        <v>404</v>
      </c>
      <c r="P841" t="s">
        <v>1765</v>
      </c>
      <c r="Q841">
        <v>1000</v>
      </c>
      <c r="R841" t="s">
        <v>1786</v>
      </c>
      <c r="S841" t="s">
        <v>1766</v>
      </c>
      <c r="T841" t="s">
        <v>145</v>
      </c>
      <c r="U841">
        <v>0</v>
      </c>
    </row>
    <row r="842" spans="3:21" x14ac:dyDescent="0.3">
      <c r="C842" t="s">
        <v>1794</v>
      </c>
      <c r="D842" s="36">
        <v>46020</v>
      </c>
      <c r="E842" t="str">
        <f>IFERROR(VLOOKUP(A842,'Future et co'!A10:E5632,5,TRUE),"not found")</f>
        <v>not found</v>
      </c>
      <c r="F842" t="str">
        <f>IFERROR(VLOOKUP(A842,'Future et co'!CG11:CH10009,2,TRUE),"")</f>
        <v/>
      </c>
      <c r="G842">
        <v>124.25</v>
      </c>
      <c r="H842" t="s">
        <v>30</v>
      </c>
      <c r="O842">
        <v>404</v>
      </c>
      <c r="P842" t="s">
        <v>1765</v>
      </c>
      <c r="Q842">
        <v>1000</v>
      </c>
      <c r="R842" t="s">
        <v>1786</v>
      </c>
      <c r="S842" t="s">
        <v>1766</v>
      </c>
      <c r="T842" t="s">
        <v>145</v>
      </c>
      <c r="U842">
        <v>0</v>
      </c>
    </row>
    <row r="843" spans="3:21" x14ac:dyDescent="0.3">
      <c r="C843" t="s">
        <v>1794</v>
      </c>
      <c r="D843" s="36">
        <v>46020</v>
      </c>
      <c r="E843" t="str">
        <f>IFERROR(VLOOKUP(A843,'Future et co'!A10:E5632,5,TRUE),"not found")</f>
        <v>not found</v>
      </c>
      <c r="F843" t="str">
        <f>IFERROR(VLOOKUP(A843,'Future et co'!CG11:CH10009,2,TRUE),"")</f>
        <v/>
      </c>
      <c r="G843">
        <v>124.25</v>
      </c>
      <c r="H843" t="s">
        <v>30</v>
      </c>
      <c r="O843">
        <v>404</v>
      </c>
      <c r="P843" t="s">
        <v>1765</v>
      </c>
      <c r="Q843">
        <v>1000</v>
      </c>
      <c r="R843" t="s">
        <v>1786</v>
      </c>
      <c r="S843" t="s">
        <v>1766</v>
      </c>
      <c r="T843" t="s">
        <v>145</v>
      </c>
      <c r="U843">
        <v>0</v>
      </c>
    </row>
    <row r="844" spans="3:21" x14ac:dyDescent="0.3">
      <c r="C844" t="s">
        <v>1794</v>
      </c>
      <c r="D844" s="36">
        <v>46020</v>
      </c>
      <c r="E844" t="str">
        <f>IFERROR(VLOOKUP(A844,'Future et co'!A10:E5632,5,TRUE),"not found")</f>
        <v>not found</v>
      </c>
      <c r="F844" t="str">
        <f>IFERROR(VLOOKUP(A844,'Future et co'!CG11:CH10009,2,TRUE),"")</f>
        <v/>
      </c>
      <c r="G844">
        <v>124.25</v>
      </c>
      <c r="H844" t="s">
        <v>30</v>
      </c>
      <c r="O844">
        <v>404</v>
      </c>
      <c r="P844" t="s">
        <v>1765</v>
      </c>
      <c r="Q844">
        <v>1000</v>
      </c>
      <c r="R844" t="s">
        <v>1786</v>
      </c>
      <c r="S844" t="s">
        <v>1766</v>
      </c>
      <c r="T844" t="s">
        <v>145</v>
      </c>
      <c r="U844">
        <v>0</v>
      </c>
    </row>
    <row r="845" spans="3:21" x14ac:dyDescent="0.3">
      <c r="C845" t="s">
        <v>1794</v>
      </c>
      <c r="D845" s="36">
        <v>46020</v>
      </c>
      <c r="E845" t="str">
        <f>IFERROR(VLOOKUP(A845,'Future et co'!A10:E5632,5,TRUE),"not found")</f>
        <v>not found</v>
      </c>
      <c r="F845" t="str">
        <f>IFERROR(VLOOKUP(A845,'Future et co'!CG11:CH10009,2,TRUE),"")</f>
        <v/>
      </c>
      <c r="G845">
        <v>124.25</v>
      </c>
      <c r="H845" t="s">
        <v>30</v>
      </c>
      <c r="O845">
        <v>404</v>
      </c>
      <c r="P845" t="s">
        <v>1765</v>
      </c>
      <c r="Q845">
        <v>1000</v>
      </c>
      <c r="R845" t="s">
        <v>1786</v>
      </c>
      <c r="S845" t="s">
        <v>1766</v>
      </c>
      <c r="T845" t="s">
        <v>145</v>
      </c>
      <c r="U845">
        <v>0</v>
      </c>
    </row>
    <row r="846" spans="3:21" x14ac:dyDescent="0.3">
      <c r="C846" t="s">
        <v>1794</v>
      </c>
      <c r="D846" s="36">
        <v>46020</v>
      </c>
      <c r="E846" t="str">
        <f>IFERROR(VLOOKUP(A846,'Future et co'!A10:E5632,5,TRUE),"not found")</f>
        <v>not found</v>
      </c>
      <c r="F846" t="str">
        <f>IFERROR(VLOOKUP(A846,'Future et co'!CG11:CH10009,2,TRUE),"")</f>
        <v/>
      </c>
      <c r="G846">
        <v>124.25</v>
      </c>
      <c r="H846" t="s">
        <v>30</v>
      </c>
      <c r="O846">
        <v>404</v>
      </c>
      <c r="P846" t="s">
        <v>1765</v>
      </c>
      <c r="Q846">
        <v>1000</v>
      </c>
      <c r="R846" t="s">
        <v>1786</v>
      </c>
      <c r="S846" t="s">
        <v>1766</v>
      </c>
      <c r="T846" t="s">
        <v>145</v>
      </c>
      <c r="U846">
        <v>0</v>
      </c>
    </row>
    <row r="847" spans="3:21" x14ac:dyDescent="0.3">
      <c r="C847" t="s">
        <v>1794</v>
      </c>
      <c r="D847" s="36">
        <v>46020</v>
      </c>
      <c r="E847" t="str">
        <f>IFERROR(VLOOKUP(A847,'Future et co'!A10:E5632,5,TRUE),"not found")</f>
        <v>not found</v>
      </c>
      <c r="F847" t="str">
        <f>IFERROR(VLOOKUP(A847,'Future et co'!CG11:CH10009,2,TRUE),"")</f>
        <v/>
      </c>
      <c r="G847">
        <v>124.25</v>
      </c>
      <c r="H847" t="s">
        <v>30</v>
      </c>
      <c r="O847">
        <v>404</v>
      </c>
      <c r="P847" t="s">
        <v>1765</v>
      </c>
      <c r="Q847">
        <v>1000</v>
      </c>
      <c r="R847" t="s">
        <v>1786</v>
      </c>
      <c r="S847" t="s">
        <v>1766</v>
      </c>
      <c r="T847" t="s">
        <v>145</v>
      </c>
      <c r="U847">
        <v>0</v>
      </c>
    </row>
    <row r="848" spans="3:21" x14ac:dyDescent="0.3">
      <c r="C848" t="s">
        <v>1794</v>
      </c>
      <c r="D848" s="36">
        <v>46020</v>
      </c>
      <c r="E848" t="str">
        <f>IFERROR(VLOOKUP(A848,'Future et co'!A10:E5632,5,TRUE),"not found")</f>
        <v>not found</v>
      </c>
      <c r="F848" t="str">
        <f>IFERROR(VLOOKUP(A848,'Future et co'!CG11:CH10009,2,TRUE),"")</f>
        <v/>
      </c>
      <c r="G848">
        <v>124.25</v>
      </c>
      <c r="H848" t="s">
        <v>30</v>
      </c>
      <c r="O848">
        <v>404</v>
      </c>
      <c r="P848" t="s">
        <v>1765</v>
      </c>
      <c r="Q848">
        <v>1000</v>
      </c>
      <c r="R848" t="s">
        <v>1786</v>
      </c>
      <c r="S848" t="s">
        <v>1766</v>
      </c>
      <c r="T848" t="s">
        <v>145</v>
      </c>
      <c r="U848">
        <v>0</v>
      </c>
    </row>
    <row r="849" spans="3:21" x14ac:dyDescent="0.3">
      <c r="C849" t="s">
        <v>1794</v>
      </c>
      <c r="D849" s="36">
        <v>46020</v>
      </c>
      <c r="E849" t="str">
        <f>IFERROR(VLOOKUP(A849,'Future et co'!A10:E5632,5,TRUE),"not found")</f>
        <v>not found</v>
      </c>
      <c r="F849" t="str">
        <f>IFERROR(VLOOKUP(A849,'Future et co'!CG11:CH10009,2,TRUE),"")</f>
        <v/>
      </c>
      <c r="G849">
        <v>124.25</v>
      </c>
      <c r="H849" t="s">
        <v>30</v>
      </c>
      <c r="O849">
        <v>404</v>
      </c>
      <c r="P849" t="s">
        <v>1765</v>
      </c>
      <c r="Q849">
        <v>1000</v>
      </c>
      <c r="R849" t="s">
        <v>1786</v>
      </c>
      <c r="S849" t="s">
        <v>1766</v>
      </c>
      <c r="T849" t="s">
        <v>145</v>
      </c>
      <c r="U849">
        <v>0</v>
      </c>
    </row>
    <row r="850" spans="3:21" x14ac:dyDescent="0.3">
      <c r="C850" t="s">
        <v>1794</v>
      </c>
      <c r="D850" s="36">
        <v>46020</v>
      </c>
      <c r="E850" t="str">
        <f>IFERROR(VLOOKUP(A850,'Future et co'!A10:E5632,5,TRUE),"not found")</f>
        <v>not found</v>
      </c>
      <c r="F850" t="str">
        <f>IFERROR(VLOOKUP(A850,'Future et co'!CG11:CH10009,2,TRUE),"")</f>
        <v/>
      </c>
      <c r="G850">
        <v>124.25</v>
      </c>
      <c r="H850" t="s">
        <v>30</v>
      </c>
      <c r="O850">
        <v>404</v>
      </c>
      <c r="P850" t="s">
        <v>1765</v>
      </c>
      <c r="Q850">
        <v>1000</v>
      </c>
      <c r="R850" t="s">
        <v>1786</v>
      </c>
      <c r="S850" t="s">
        <v>1766</v>
      </c>
      <c r="T850" t="s">
        <v>145</v>
      </c>
      <c r="U850">
        <v>0</v>
      </c>
    </row>
    <row r="851" spans="3:21" x14ac:dyDescent="0.3">
      <c r="C851" t="s">
        <v>1794</v>
      </c>
      <c r="D851" s="36">
        <v>46020</v>
      </c>
      <c r="E851" t="str">
        <f>IFERROR(VLOOKUP(A851,'Future et co'!A10:E5632,5,TRUE),"not found")</f>
        <v>not found</v>
      </c>
      <c r="F851" t="str">
        <f>IFERROR(VLOOKUP(A851,'Future et co'!CG11:CH10009,2,TRUE),"")</f>
        <v/>
      </c>
      <c r="G851">
        <v>124.25</v>
      </c>
      <c r="H851" t="s">
        <v>30</v>
      </c>
      <c r="O851">
        <v>404</v>
      </c>
      <c r="P851" t="s">
        <v>1765</v>
      </c>
      <c r="Q851">
        <v>1000</v>
      </c>
      <c r="R851" t="s">
        <v>1786</v>
      </c>
      <c r="S851" t="s">
        <v>1766</v>
      </c>
      <c r="T851" t="s">
        <v>145</v>
      </c>
      <c r="U851">
        <v>0</v>
      </c>
    </row>
    <row r="852" spans="3:21" x14ac:dyDescent="0.3">
      <c r="C852" t="s">
        <v>1794</v>
      </c>
      <c r="D852" s="36">
        <v>46020</v>
      </c>
      <c r="E852" t="str">
        <f>IFERROR(VLOOKUP(A852,'Future et co'!A10:E5632,5,TRUE),"not found")</f>
        <v>not found</v>
      </c>
      <c r="F852" t="str">
        <f>IFERROR(VLOOKUP(A852,'Future et co'!CG11:CH10009,2,TRUE),"")</f>
        <v/>
      </c>
      <c r="G852">
        <v>124.25</v>
      </c>
      <c r="H852" t="s">
        <v>30</v>
      </c>
      <c r="O852">
        <v>404</v>
      </c>
      <c r="P852" t="s">
        <v>1765</v>
      </c>
      <c r="Q852">
        <v>1000</v>
      </c>
      <c r="R852" t="s">
        <v>1786</v>
      </c>
      <c r="S852" t="s">
        <v>1766</v>
      </c>
      <c r="T852" t="s">
        <v>145</v>
      </c>
      <c r="U852">
        <v>0</v>
      </c>
    </row>
    <row r="853" spans="3:21" x14ac:dyDescent="0.3">
      <c r="C853" t="s">
        <v>1794</v>
      </c>
      <c r="D853" s="36">
        <v>46020</v>
      </c>
      <c r="E853" t="str">
        <f>IFERROR(VLOOKUP(A853,'Future et co'!A10:E5632,5,TRUE),"not found")</f>
        <v>not found</v>
      </c>
      <c r="F853" t="str">
        <f>IFERROR(VLOOKUP(A853,'Future et co'!CG11:CH10009,2,TRUE),"")</f>
        <v/>
      </c>
      <c r="G853">
        <v>124.25</v>
      </c>
      <c r="H853" t="s">
        <v>30</v>
      </c>
      <c r="O853">
        <v>404</v>
      </c>
      <c r="P853" t="s">
        <v>1765</v>
      </c>
      <c r="Q853">
        <v>1000</v>
      </c>
      <c r="R853" t="s">
        <v>1786</v>
      </c>
      <c r="S853" t="s">
        <v>1766</v>
      </c>
      <c r="T853" t="s">
        <v>145</v>
      </c>
      <c r="U853">
        <v>0</v>
      </c>
    </row>
    <row r="854" spans="3:21" x14ac:dyDescent="0.3">
      <c r="C854" t="s">
        <v>1794</v>
      </c>
      <c r="D854" s="36">
        <v>46020</v>
      </c>
      <c r="E854" t="str">
        <f>IFERROR(VLOOKUP(A854,'Future et co'!A10:E5632,5,TRUE),"not found")</f>
        <v>not found</v>
      </c>
      <c r="F854" t="str">
        <f>IFERROR(VLOOKUP(A854,'Future et co'!CG11:CH10009,2,TRUE),"")</f>
        <v/>
      </c>
      <c r="G854">
        <v>124.25</v>
      </c>
      <c r="H854" t="s">
        <v>30</v>
      </c>
      <c r="O854">
        <v>404</v>
      </c>
      <c r="P854" t="s">
        <v>1765</v>
      </c>
      <c r="Q854">
        <v>1000</v>
      </c>
      <c r="R854" t="s">
        <v>1786</v>
      </c>
      <c r="S854" t="s">
        <v>1766</v>
      </c>
      <c r="T854" t="s">
        <v>145</v>
      </c>
      <c r="U854">
        <v>0</v>
      </c>
    </row>
    <row r="855" spans="3:21" x14ac:dyDescent="0.3">
      <c r="C855" t="s">
        <v>1794</v>
      </c>
      <c r="D855" s="36">
        <v>46020</v>
      </c>
      <c r="E855" t="str">
        <f>IFERROR(VLOOKUP(A855,'Future et co'!A10:E5632,5,TRUE),"not found")</f>
        <v>not found</v>
      </c>
      <c r="F855" t="str">
        <f>IFERROR(VLOOKUP(A855,'Future et co'!CG11:CH10009,2,TRUE),"")</f>
        <v/>
      </c>
      <c r="G855">
        <v>124.25</v>
      </c>
      <c r="H855" t="s">
        <v>30</v>
      </c>
      <c r="O855">
        <v>404</v>
      </c>
      <c r="P855" t="s">
        <v>1765</v>
      </c>
      <c r="Q855">
        <v>1000</v>
      </c>
      <c r="R855" t="s">
        <v>1786</v>
      </c>
      <c r="S855" t="s">
        <v>1766</v>
      </c>
      <c r="T855" t="s">
        <v>145</v>
      </c>
      <c r="U855">
        <v>0</v>
      </c>
    </row>
    <row r="856" spans="3:21" x14ac:dyDescent="0.3">
      <c r="C856" t="s">
        <v>1794</v>
      </c>
      <c r="D856" s="36">
        <v>46020</v>
      </c>
      <c r="E856" t="str">
        <f>IFERROR(VLOOKUP(A856,'Future et co'!A10:E5632,5,TRUE),"not found")</f>
        <v>not found</v>
      </c>
      <c r="F856" t="str">
        <f>IFERROR(VLOOKUP(A856,'Future et co'!CG11:CH10009,2,TRUE),"")</f>
        <v/>
      </c>
      <c r="G856">
        <v>124.25</v>
      </c>
      <c r="H856" t="s">
        <v>30</v>
      </c>
      <c r="O856">
        <v>404</v>
      </c>
      <c r="P856" t="s">
        <v>1765</v>
      </c>
      <c r="Q856">
        <v>1000</v>
      </c>
      <c r="R856" t="s">
        <v>1786</v>
      </c>
      <c r="S856" t="s">
        <v>1766</v>
      </c>
      <c r="T856" t="s">
        <v>145</v>
      </c>
      <c r="U856">
        <v>0</v>
      </c>
    </row>
    <row r="857" spans="3:21" x14ac:dyDescent="0.3">
      <c r="C857" t="s">
        <v>1794</v>
      </c>
      <c r="D857" s="36">
        <v>46020</v>
      </c>
      <c r="E857" t="str">
        <f>IFERROR(VLOOKUP(A857,'Future et co'!A10:E5632,5,TRUE),"not found")</f>
        <v>not found</v>
      </c>
      <c r="F857" t="str">
        <f>IFERROR(VLOOKUP(A857,'Future et co'!CG11:CH10009,2,TRUE),"")</f>
        <v/>
      </c>
      <c r="G857">
        <v>124.25</v>
      </c>
      <c r="H857" t="s">
        <v>30</v>
      </c>
      <c r="O857">
        <v>404</v>
      </c>
      <c r="P857" t="s">
        <v>1765</v>
      </c>
      <c r="Q857">
        <v>1000</v>
      </c>
      <c r="R857" t="s">
        <v>1786</v>
      </c>
      <c r="S857" t="s">
        <v>1766</v>
      </c>
      <c r="T857" t="s">
        <v>145</v>
      </c>
      <c r="U857">
        <v>0</v>
      </c>
    </row>
    <row r="858" spans="3:21" x14ac:dyDescent="0.3">
      <c r="C858" t="s">
        <v>1794</v>
      </c>
      <c r="D858" s="36">
        <v>46020</v>
      </c>
      <c r="E858" t="str">
        <f>IFERROR(VLOOKUP(A858,'Future et co'!A10:E5632,5,TRUE),"not found")</f>
        <v>not found</v>
      </c>
      <c r="F858" t="str">
        <f>IFERROR(VLOOKUP(A858,'Future et co'!CG11:CH10009,2,TRUE),"")</f>
        <v/>
      </c>
      <c r="G858">
        <v>124.25</v>
      </c>
      <c r="H858" t="s">
        <v>30</v>
      </c>
      <c r="O858">
        <v>404</v>
      </c>
      <c r="P858" t="s">
        <v>1765</v>
      </c>
      <c r="Q858">
        <v>1000</v>
      </c>
      <c r="R858" t="s">
        <v>1786</v>
      </c>
      <c r="S858" t="s">
        <v>1766</v>
      </c>
      <c r="T858" t="s">
        <v>145</v>
      </c>
      <c r="U858">
        <v>0</v>
      </c>
    </row>
    <row r="859" spans="3:21" x14ac:dyDescent="0.3">
      <c r="C859" t="s">
        <v>1794</v>
      </c>
      <c r="D859" s="36">
        <v>46020</v>
      </c>
      <c r="E859" t="str">
        <f>IFERROR(VLOOKUP(A859,'Future et co'!A10:E5632,5,TRUE),"not found")</f>
        <v>not found</v>
      </c>
      <c r="F859" t="str">
        <f>IFERROR(VLOOKUP(A859,'Future et co'!CG11:CH10009,2,TRUE),"")</f>
        <v/>
      </c>
      <c r="G859">
        <v>124.25</v>
      </c>
      <c r="H859" t="s">
        <v>30</v>
      </c>
      <c r="O859">
        <v>404</v>
      </c>
      <c r="P859" t="s">
        <v>1765</v>
      </c>
      <c r="Q859">
        <v>1000</v>
      </c>
      <c r="R859" t="s">
        <v>1786</v>
      </c>
      <c r="S859" t="s">
        <v>1766</v>
      </c>
      <c r="T859" t="s">
        <v>145</v>
      </c>
      <c r="U859">
        <v>0</v>
      </c>
    </row>
    <row r="860" spans="3:21" x14ac:dyDescent="0.3">
      <c r="C860" t="s">
        <v>1794</v>
      </c>
      <c r="D860" s="36">
        <v>46020</v>
      </c>
      <c r="E860" t="str">
        <f>IFERROR(VLOOKUP(A860,'Future et co'!A10:E5632,5,TRUE),"not found")</f>
        <v>not found</v>
      </c>
      <c r="F860" t="str">
        <f>IFERROR(VLOOKUP(A860,'Future et co'!CG11:CH10009,2,TRUE),"")</f>
        <v/>
      </c>
      <c r="G860">
        <v>124.25</v>
      </c>
      <c r="H860" t="s">
        <v>30</v>
      </c>
      <c r="O860">
        <v>404</v>
      </c>
      <c r="P860" t="s">
        <v>1765</v>
      </c>
      <c r="Q860">
        <v>1000</v>
      </c>
      <c r="R860" t="s">
        <v>1786</v>
      </c>
      <c r="S860" t="s">
        <v>1766</v>
      </c>
      <c r="T860" t="s">
        <v>145</v>
      </c>
      <c r="U860">
        <v>0</v>
      </c>
    </row>
    <row r="861" spans="3:21" x14ac:dyDescent="0.3">
      <c r="C861" t="s">
        <v>1794</v>
      </c>
      <c r="D861" s="36">
        <v>46020</v>
      </c>
      <c r="E861" t="str">
        <f>IFERROR(VLOOKUP(A861,'Future et co'!A10:E5632,5,TRUE),"not found")</f>
        <v>not found</v>
      </c>
      <c r="F861" t="str">
        <f>IFERROR(VLOOKUP(A861,'Future et co'!CG11:CH10009,2,TRUE),"")</f>
        <v/>
      </c>
      <c r="G861">
        <v>124.25</v>
      </c>
      <c r="H861" t="s">
        <v>30</v>
      </c>
      <c r="O861">
        <v>404</v>
      </c>
      <c r="P861" t="s">
        <v>1765</v>
      </c>
      <c r="Q861">
        <v>1000</v>
      </c>
      <c r="R861" t="s">
        <v>1786</v>
      </c>
      <c r="S861" t="s">
        <v>1766</v>
      </c>
      <c r="T861" t="s">
        <v>145</v>
      </c>
      <c r="U861">
        <v>0</v>
      </c>
    </row>
    <row r="862" spans="3:21" x14ac:dyDescent="0.3">
      <c r="C862" t="s">
        <v>1794</v>
      </c>
      <c r="D862" s="36">
        <v>46020</v>
      </c>
      <c r="E862" t="str">
        <f>IFERROR(VLOOKUP(A862,'Future et co'!A10:E5632,5,TRUE),"not found")</f>
        <v>not found</v>
      </c>
      <c r="F862" t="str">
        <f>IFERROR(VLOOKUP(A862,'Future et co'!CG11:CH10009,2,TRUE),"")</f>
        <v/>
      </c>
      <c r="G862">
        <v>124.25</v>
      </c>
      <c r="H862" t="s">
        <v>30</v>
      </c>
      <c r="O862">
        <v>404</v>
      </c>
      <c r="P862" t="s">
        <v>1765</v>
      </c>
      <c r="Q862">
        <v>1000</v>
      </c>
      <c r="R862" t="s">
        <v>1786</v>
      </c>
      <c r="S862" t="s">
        <v>1766</v>
      </c>
      <c r="T862" t="s">
        <v>145</v>
      </c>
      <c r="U862">
        <v>0</v>
      </c>
    </row>
    <row r="863" spans="3:21" x14ac:dyDescent="0.3">
      <c r="C863" t="s">
        <v>1794</v>
      </c>
      <c r="D863" s="36">
        <v>46020</v>
      </c>
      <c r="E863" t="str">
        <f>IFERROR(VLOOKUP(A863,'Future et co'!A10:E5632,5,TRUE),"not found")</f>
        <v>not found</v>
      </c>
      <c r="F863" t="str">
        <f>IFERROR(VLOOKUP(A863,'Future et co'!CG11:CH10009,2,TRUE),"")</f>
        <v/>
      </c>
      <c r="G863">
        <v>124.25</v>
      </c>
      <c r="H863" t="s">
        <v>30</v>
      </c>
      <c r="O863">
        <v>404</v>
      </c>
      <c r="P863" t="s">
        <v>1765</v>
      </c>
      <c r="Q863">
        <v>1000</v>
      </c>
      <c r="R863" t="s">
        <v>1786</v>
      </c>
      <c r="S863" t="s">
        <v>1766</v>
      </c>
      <c r="T863" t="s">
        <v>145</v>
      </c>
      <c r="U863">
        <v>0</v>
      </c>
    </row>
    <row r="864" spans="3:21" x14ac:dyDescent="0.3">
      <c r="C864" t="s">
        <v>1794</v>
      </c>
      <c r="D864" s="36">
        <v>46020</v>
      </c>
      <c r="E864" t="str">
        <f>IFERROR(VLOOKUP(A864,'Future et co'!A10:E5632,5,TRUE),"not found")</f>
        <v>not found</v>
      </c>
      <c r="F864" t="str">
        <f>IFERROR(VLOOKUP(A864,'Future et co'!CG11:CH10009,2,TRUE),"")</f>
        <v/>
      </c>
      <c r="G864">
        <v>124.25</v>
      </c>
      <c r="H864" t="s">
        <v>30</v>
      </c>
      <c r="O864">
        <v>404</v>
      </c>
      <c r="P864" t="s">
        <v>1765</v>
      </c>
      <c r="Q864">
        <v>1000</v>
      </c>
      <c r="R864" t="s">
        <v>1786</v>
      </c>
      <c r="S864" t="s">
        <v>1766</v>
      </c>
      <c r="T864" t="s">
        <v>145</v>
      </c>
      <c r="U864">
        <v>0</v>
      </c>
    </row>
    <row r="865" spans="3:21" x14ac:dyDescent="0.3">
      <c r="C865" t="s">
        <v>1794</v>
      </c>
      <c r="D865" s="36">
        <v>46020</v>
      </c>
      <c r="E865" t="str">
        <f>IFERROR(VLOOKUP(A865,'Future et co'!A10:E5632,5,TRUE),"not found")</f>
        <v>not found</v>
      </c>
      <c r="F865" t="str">
        <f>IFERROR(VLOOKUP(A865,'Future et co'!CG11:CH10009,2,TRUE),"")</f>
        <v/>
      </c>
      <c r="G865">
        <v>124.25</v>
      </c>
      <c r="H865" t="s">
        <v>30</v>
      </c>
      <c r="O865">
        <v>404</v>
      </c>
      <c r="P865" t="s">
        <v>1765</v>
      </c>
      <c r="Q865">
        <v>1000</v>
      </c>
      <c r="R865" t="s">
        <v>1786</v>
      </c>
      <c r="S865" t="s">
        <v>1766</v>
      </c>
      <c r="T865" t="s">
        <v>145</v>
      </c>
      <c r="U865">
        <v>0</v>
      </c>
    </row>
    <row r="866" spans="3:21" x14ac:dyDescent="0.3">
      <c r="C866" t="s">
        <v>1794</v>
      </c>
      <c r="D866" s="36">
        <v>46020</v>
      </c>
      <c r="E866" t="str">
        <f>IFERROR(VLOOKUP(A866,'Future et co'!A10:E5632,5,TRUE),"not found")</f>
        <v>not found</v>
      </c>
      <c r="F866" t="str">
        <f>IFERROR(VLOOKUP(A866,'Future et co'!CG11:CH10009,2,TRUE),"")</f>
        <v/>
      </c>
      <c r="G866">
        <v>124.25</v>
      </c>
      <c r="H866" t="s">
        <v>30</v>
      </c>
      <c r="O866">
        <v>404</v>
      </c>
      <c r="P866" t="s">
        <v>1765</v>
      </c>
      <c r="Q866">
        <v>1000</v>
      </c>
      <c r="R866" t="s">
        <v>1786</v>
      </c>
      <c r="S866" t="s">
        <v>1766</v>
      </c>
      <c r="T866" t="s">
        <v>145</v>
      </c>
      <c r="U866">
        <v>0</v>
      </c>
    </row>
    <row r="867" spans="3:21" x14ac:dyDescent="0.3">
      <c r="C867" t="s">
        <v>1794</v>
      </c>
      <c r="D867" s="36">
        <v>46020</v>
      </c>
      <c r="E867" t="str">
        <f>IFERROR(VLOOKUP(A867,'Future et co'!A10:E5632,5,TRUE),"not found")</f>
        <v>not found</v>
      </c>
      <c r="F867" t="str">
        <f>IFERROR(VLOOKUP(A867,'Future et co'!CG11:CH10009,2,TRUE),"")</f>
        <v/>
      </c>
      <c r="G867">
        <v>124.25</v>
      </c>
      <c r="H867" t="s">
        <v>30</v>
      </c>
      <c r="O867">
        <v>404</v>
      </c>
      <c r="P867" t="s">
        <v>1765</v>
      </c>
      <c r="Q867">
        <v>1000</v>
      </c>
      <c r="R867" t="s">
        <v>1786</v>
      </c>
      <c r="S867" t="s">
        <v>1766</v>
      </c>
      <c r="T867" t="s">
        <v>145</v>
      </c>
      <c r="U867">
        <v>0</v>
      </c>
    </row>
    <row r="868" spans="3:21" x14ac:dyDescent="0.3">
      <c r="C868" t="s">
        <v>1794</v>
      </c>
      <c r="D868" s="36">
        <v>46020</v>
      </c>
      <c r="E868" t="str">
        <f>IFERROR(VLOOKUP(A868,'Future et co'!A10:E5632,5,TRUE),"not found")</f>
        <v>not found</v>
      </c>
      <c r="F868" t="str">
        <f>IFERROR(VLOOKUP(A868,'Future et co'!CG11:CH10009,2,TRUE),"")</f>
        <v/>
      </c>
      <c r="G868">
        <v>124.25</v>
      </c>
      <c r="H868" t="s">
        <v>30</v>
      </c>
      <c r="O868">
        <v>404</v>
      </c>
      <c r="P868" t="s">
        <v>1765</v>
      </c>
      <c r="Q868">
        <v>1000</v>
      </c>
      <c r="R868" t="s">
        <v>1786</v>
      </c>
      <c r="S868" t="s">
        <v>1766</v>
      </c>
      <c r="T868" t="s">
        <v>145</v>
      </c>
      <c r="U868">
        <v>0</v>
      </c>
    </row>
    <row r="869" spans="3:21" x14ac:dyDescent="0.3">
      <c r="C869" t="s">
        <v>1794</v>
      </c>
      <c r="D869" s="36">
        <v>46020</v>
      </c>
      <c r="E869" t="str">
        <f>IFERROR(VLOOKUP(A869,'Future et co'!A10:E5632,5,TRUE),"not found")</f>
        <v>not found</v>
      </c>
      <c r="F869" t="str">
        <f>IFERROR(VLOOKUP(A869,'Future et co'!CG11:CH10009,2,TRUE),"")</f>
        <v/>
      </c>
      <c r="G869">
        <v>124.25</v>
      </c>
      <c r="H869" t="s">
        <v>30</v>
      </c>
      <c r="O869">
        <v>404</v>
      </c>
      <c r="P869" t="s">
        <v>1765</v>
      </c>
      <c r="Q869">
        <v>1000</v>
      </c>
      <c r="R869" t="s">
        <v>1786</v>
      </c>
      <c r="S869" t="s">
        <v>1766</v>
      </c>
      <c r="T869" t="s">
        <v>145</v>
      </c>
      <c r="U869">
        <v>0</v>
      </c>
    </row>
    <row r="870" spans="3:21" x14ac:dyDescent="0.3">
      <c r="C870" t="s">
        <v>1794</v>
      </c>
      <c r="D870" s="36">
        <v>46020</v>
      </c>
      <c r="E870" t="str">
        <f>IFERROR(VLOOKUP(A870,'Future et co'!A10:E5632,5,TRUE),"not found")</f>
        <v>not found</v>
      </c>
      <c r="F870" t="str">
        <f>IFERROR(VLOOKUP(A870,'Future et co'!CG11:CH10009,2,TRUE),"")</f>
        <v/>
      </c>
      <c r="G870">
        <v>124.25</v>
      </c>
      <c r="H870" t="s">
        <v>30</v>
      </c>
      <c r="O870">
        <v>404</v>
      </c>
      <c r="P870" t="s">
        <v>1765</v>
      </c>
      <c r="Q870">
        <v>1000</v>
      </c>
      <c r="R870" t="s">
        <v>1786</v>
      </c>
      <c r="S870" t="s">
        <v>1766</v>
      </c>
      <c r="T870" t="s">
        <v>145</v>
      </c>
      <c r="U870">
        <v>0</v>
      </c>
    </row>
    <row r="871" spans="3:21" x14ac:dyDescent="0.3">
      <c r="C871" t="s">
        <v>1794</v>
      </c>
      <c r="D871" s="36">
        <v>46020</v>
      </c>
      <c r="E871" t="str">
        <f>IFERROR(VLOOKUP(A871,'Future et co'!A10:E5632,5,TRUE),"not found")</f>
        <v>not found</v>
      </c>
      <c r="F871" t="str">
        <f>IFERROR(VLOOKUP(A871,'Future et co'!CG11:CH10009,2,TRUE),"")</f>
        <v/>
      </c>
      <c r="G871">
        <v>124.25</v>
      </c>
      <c r="H871" t="s">
        <v>30</v>
      </c>
      <c r="O871">
        <v>404</v>
      </c>
      <c r="P871" t="s">
        <v>1765</v>
      </c>
      <c r="Q871">
        <v>1000</v>
      </c>
      <c r="R871" t="s">
        <v>1786</v>
      </c>
      <c r="S871" t="s">
        <v>1766</v>
      </c>
      <c r="T871" t="s">
        <v>145</v>
      </c>
      <c r="U871">
        <v>0</v>
      </c>
    </row>
    <row r="872" spans="3:21" x14ac:dyDescent="0.3">
      <c r="C872" t="s">
        <v>1794</v>
      </c>
      <c r="D872" s="36">
        <v>46020</v>
      </c>
      <c r="E872" t="str">
        <f>IFERROR(VLOOKUP(A872,'Future et co'!A10:E5632,5,TRUE),"not found")</f>
        <v>not found</v>
      </c>
      <c r="F872" t="str">
        <f>IFERROR(VLOOKUP(A872,'Future et co'!CG11:CH10009,2,TRUE),"")</f>
        <v/>
      </c>
      <c r="G872">
        <v>124.25</v>
      </c>
      <c r="H872" t="s">
        <v>30</v>
      </c>
      <c r="O872">
        <v>404</v>
      </c>
      <c r="P872" t="s">
        <v>1765</v>
      </c>
      <c r="Q872">
        <v>1000</v>
      </c>
      <c r="R872" t="s">
        <v>1786</v>
      </c>
      <c r="S872" t="s">
        <v>1766</v>
      </c>
      <c r="T872" t="s">
        <v>145</v>
      </c>
      <c r="U872">
        <v>0</v>
      </c>
    </row>
    <row r="873" spans="3:21" x14ac:dyDescent="0.3">
      <c r="C873" t="s">
        <v>1794</v>
      </c>
      <c r="D873" s="36">
        <v>46020</v>
      </c>
      <c r="E873" t="str">
        <f>IFERROR(VLOOKUP(A873,'Future et co'!A10:E5632,5,TRUE),"not found")</f>
        <v>not found</v>
      </c>
      <c r="F873" t="str">
        <f>IFERROR(VLOOKUP(A873,'Future et co'!CG11:CH10009,2,TRUE),"")</f>
        <v/>
      </c>
      <c r="G873">
        <v>124.25</v>
      </c>
      <c r="H873" t="s">
        <v>30</v>
      </c>
      <c r="O873">
        <v>404</v>
      </c>
      <c r="P873" t="s">
        <v>1765</v>
      </c>
      <c r="Q873">
        <v>1000</v>
      </c>
      <c r="R873" t="s">
        <v>1786</v>
      </c>
      <c r="S873" t="s">
        <v>1766</v>
      </c>
      <c r="T873" t="s">
        <v>145</v>
      </c>
      <c r="U873">
        <v>0</v>
      </c>
    </row>
    <row r="874" spans="3:21" x14ac:dyDescent="0.3">
      <c r="C874" t="s">
        <v>1794</v>
      </c>
      <c r="D874" s="36">
        <v>46020</v>
      </c>
      <c r="E874" t="str">
        <f>IFERROR(VLOOKUP(A874,'Future et co'!A10:E5632,5,TRUE),"not found")</f>
        <v>not found</v>
      </c>
      <c r="F874" t="str">
        <f>IFERROR(VLOOKUP(A874,'Future et co'!CG11:CH10009,2,TRUE),"")</f>
        <v/>
      </c>
      <c r="G874">
        <v>124.25</v>
      </c>
      <c r="H874" t="s">
        <v>30</v>
      </c>
      <c r="O874">
        <v>404</v>
      </c>
      <c r="P874" t="s">
        <v>1765</v>
      </c>
      <c r="Q874">
        <v>1000</v>
      </c>
      <c r="R874" t="s">
        <v>1786</v>
      </c>
      <c r="S874" t="s">
        <v>1766</v>
      </c>
      <c r="T874" t="s">
        <v>145</v>
      </c>
      <c r="U874">
        <v>0</v>
      </c>
    </row>
    <row r="875" spans="3:21" x14ac:dyDescent="0.3">
      <c r="C875" t="s">
        <v>1794</v>
      </c>
      <c r="D875" s="36">
        <v>46020</v>
      </c>
      <c r="E875" t="str">
        <f>IFERROR(VLOOKUP(A875,'Future et co'!A10:E5632,5,TRUE),"not found")</f>
        <v>not found</v>
      </c>
      <c r="F875" t="str">
        <f>IFERROR(VLOOKUP(A875,'Future et co'!CG11:CH10009,2,TRUE),"")</f>
        <v/>
      </c>
      <c r="G875">
        <v>124.25</v>
      </c>
      <c r="H875" t="s">
        <v>30</v>
      </c>
      <c r="O875">
        <v>404</v>
      </c>
      <c r="P875" t="s">
        <v>1765</v>
      </c>
      <c r="Q875">
        <v>1000</v>
      </c>
      <c r="R875" t="s">
        <v>1786</v>
      </c>
      <c r="S875" t="s">
        <v>1766</v>
      </c>
      <c r="T875" t="s">
        <v>145</v>
      </c>
      <c r="U875">
        <v>0</v>
      </c>
    </row>
    <row r="876" spans="3:21" x14ac:dyDescent="0.3">
      <c r="C876" t="s">
        <v>1794</v>
      </c>
      <c r="D876" s="36">
        <v>46020</v>
      </c>
      <c r="E876" t="str">
        <f>IFERROR(VLOOKUP(A876,'Future et co'!A10:E5632,5,TRUE),"not found")</f>
        <v>not found</v>
      </c>
      <c r="F876" t="str">
        <f>IFERROR(VLOOKUP(A876,'Future et co'!CG11:CH10009,2,TRUE),"")</f>
        <v/>
      </c>
      <c r="G876">
        <v>124.25</v>
      </c>
      <c r="H876" t="s">
        <v>30</v>
      </c>
      <c r="O876">
        <v>404</v>
      </c>
      <c r="P876" t="s">
        <v>1765</v>
      </c>
      <c r="Q876">
        <v>1000</v>
      </c>
      <c r="R876" t="s">
        <v>1786</v>
      </c>
      <c r="S876" t="s">
        <v>1766</v>
      </c>
      <c r="T876" t="s">
        <v>145</v>
      </c>
      <c r="U876">
        <v>0</v>
      </c>
    </row>
    <row r="877" spans="3:21" x14ac:dyDescent="0.3">
      <c r="C877" t="s">
        <v>1794</v>
      </c>
      <c r="D877" s="36">
        <v>46020</v>
      </c>
      <c r="E877" t="str">
        <f>IFERROR(VLOOKUP(A877,'Future et co'!A10:E5632,5,TRUE),"not found")</f>
        <v>not found</v>
      </c>
      <c r="F877" t="str">
        <f>IFERROR(VLOOKUP(A877,'Future et co'!CG11:CH10009,2,TRUE),"")</f>
        <v/>
      </c>
      <c r="G877">
        <v>124.25</v>
      </c>
      <c r="H877" t="s">
        <v>30</v>
      </c>
      <c r="O877">
        <v>404</v>
      </c>
      <c r="P877" t="s">
        <v>1765</v>
      </c>
      <c r="Q877">
        <v>1000</v>
      </c>
      <c r="R877" t="s">
        <v>1786</v>
      </c>
      <c r="S877" t="s">
        <v>1766</v>
      </c>
      <c r="T877" t="s">
        <v>145</v>
      </c>
      <c r="U877">
        <v>0</v>
      </c>
    </row>
    <row r="878" spans="3:21" x14ac:dyDescent="0.3">
      <c r="C878" t="s">
        <v>1794</v>
      </c>
      <c r="D878" s="36">
        <v>46020</v>
      </c>
      <c r="E878" t="str">
        <f>IFERROR(VLOOKUP(A878,'Future et co'!A10:E5632,5,TRUE),"not found")</f>
        <v>not found</v>
      </c>
      <c r="F878" t="str">
        <f>IFERROR(VLOOKUP(A878,'Future et co'!CG11:CH10009,2,TRUE),"")</f>
        <v/>
      </c>
      <c r="G878">
        <v>124.25</v>
      </c>
      <c r="H878" t="s">
        <v>30</v>
      </c>
      <c r="O878">
        <v>404</v>
      </c>
      <c r="P878" t="s">
        <v>1765</v>
      </c>
      <c r="Q878">
        <v>1000</v>
      </c>
      <c r="R878" t="s">
        <v>1786</v>
      </c>
      <c r="S878" t="s">
        <v>1766</v>
      </c>
      <c r="T878" t="s">
        <v>145</v>
      </c>
      <c r="U878">
        <v>0</v>
      </c>
    </row>
    <row r="879" spans="3:21" x14ac:dyDescent="0.3">
      <c r="C879" t="s">
        <v>1794</v>
      </c>
      <c r="D879" s="36">
        <v>46020</v>
      </c>
      <c r="E879" t="str">
        <f>IFERROR(VLOOKUP(A879,'Future et co'!A10:E5632,5,TRUE),"not found")</f>
        <v>not found</v>
      </c>
      <c r="F879" t="str">
        <f>IFERROR(VLOOKUP(A879,'Future et co'!CG11:CH10009,2,TRUE),"")</f>
        <v/>
      </c>
      <c r="G879">
        <v>124.25</v>
      </c>
      <c r="H879" t="s">
        <v>30</v>
      </c>
      <c r="O879">
        <v>404</v>
      </c>
      <c r="P879" t="s">
        <v>1765</v>
      </c>
      <c r="Q879">
        <v>1000</v>
      </c>
      <c r="R879" t="s">
        <v>1786</v>
      </c>
      <c r="S879" t="s">
        <v>1766</v>
      </c>
      <c r="T879" t="s">
        <v>145</v>
      </c>
      <c r="U879">
        <v>0</v>
      </c>
    </row>
    <row r="880" spans="3:21" x14ac:dyDescent="0.3">
      <c r="C880" t="s">
        <v>1794</v>
      </c>
      <c r="D880" s="36">
        <v>46020</v>
      </c>
      <c r="E880" t="str">
        <f>IFERROR(VLOOKUP(A880,'Future et co'!A10:E5632,5,TRUE),"not found")</f>
        <v>not found</v>
      </c>
      <c r="F880" t="str">
        <f>IFERROR(VLOOKUP(A880,'Future et co'!CG11:CH10009,2,TRUE),"")</f>
        <v/>
      </c>
      <c r="G880">
        <v>124.25</v>
      </c>
      <c r="H880" t="s">
        <v>30</v>
      </c>
      <c r="O880">
        <v>404</v>
      </c>
      <c r="P880" t="s">
        <v>1765</v>
      </c>
      <c r="Q880">
        <v>1000</v>
      </c>
      <c r="R880" t="s">
        <v>1786</v>
      </c>
      <c r="S880" t="s">
        <v>1766</v>
      </c>
      <c r="T880" t="s">
        <v>145</v>
      </c>
      <c r="U880">
        <v>0</v>
      </c>
    </row>
    <row r="881" spans="3:21" x14ac:dyDescent="0.3">
      <c r="C881" t="s">
        <v>1794</v>
      </c>
      <c r="D881" s="36">
        <v>46020</v>
      </c>
      <c r="E881" t="str">
        <f>IFERROR(VLOOKUP(A881,'Future et co'!A10:E5632,5,TRUE),"not found")</f>
        <v>not found</v>
      </c>
      <c r="F881" t="str">
        <f>IFERROR(VLOOKUP(A881,'Future et co'!CG11:CH10009,2,TRUE),"")</f>
        <v/>
      </c>
      <c r="G881">
        <v>124.25</v>
      </c>
      <c r="H881" t="s">
        <v>30</v>
      </c>
      <c r="O881">
        <v>404</v>
      </c>
      <c r="P881" t="s">
        <v>1765</v>
      </c>
      <c r="Q881">
        <v>1000</v>
      </c>
      <c r="R881" t="s">
        <v>1786</v>
      </c>
      <c r="S881" t="s">
        <v>1766</v>
      </c>
      <c r="T881" t="s">
        <v>145</v>
      </c>
      <c r="U881">
        <v>0</v>
      </c>
    </row>
    <row r="882" spans="3:21" x14ac:dyDescent="0.3">
      <c r="C882" t="s">
        <v>1794</v>
      </c>
      <c r="D882" s="36">
        <v>46020</v>
      </c>
      <c r="E882" t="str">
        <f>IFERROR(VLOOKUP(A882,'Future et co'!A10:E5632,5,TRUE),"not found")</f>
        <v>not found</v>
      </c>
      <c r="F882" t="str">
        <f>IFERROR(VLOOKUP(A882,'Future et co'!CG11:CH10009,2,TRUE),"")</f>
        <v/>
      </c>
      <c r="G882">
        <v>124.25</v>
      </c>
      <c r="H882" t="s">
        <v>30</v>
      </c>
      <c r="O882">
        <v>404</v>
      </c>
      <c r="P882" t="s">
        <v>1765</v>
      </c>
      <c r="Q882">
        <v>1000</v>
      </c>
      <c r="R882" t="s">
        <v>1786</v>
      </c>
      <c r="S882" t="s">
        <v>1766</v>
      </c>
      <c r="T882" t="s">
        <v>145</v>
      </c>
      <c r="U882">
        <v>0</v>
      </c>
    </row>
    <row r="883" spans="3:21" x14ac:dyDescent="0.3">
      <c r="C883" t="s">
        <v>1794</v>
      </c>
      <c r="D883" s="36">
        <v>46020</v>
      </c>
      <c r="E883" t="str">
        <f>IFERROR(VLOOKUP(A883,'Future et co'!A10:E5632,5,TRUE),"not found")</f>
        <v>not found</v>
      </c>
      <c r="F883" t="str">
        <f>IFERROR(VLOOKUP(A883,'Future et co'!CG11:CH10009,2,TRUE),"")</f>
        <v/>
      </c>
      <c r="G883">
        <v>124.25</v>
      </c>
      <c r="H883" t="s">
        <v>30</v>
      </c>
      <c r="O883">
        <v>404</v>
      </c>
      <c r="P883" t="s">
        <v>1765</v>
      </c>
      <c r="Q883">
        <v>1000</v>
      </c>
      <c r="R883" t="s">
        <v>1786</v>
      </c>
      <c r="S883" t="s">
        <v>1766</v>
      </c>
      <c r="T883" t="s">
        <v>145</v>
      </c>
      <c r="U883">
        <v>0</v>
      </c>
    </row>
    <row r="884" spans="3:21" x14ac:dyDescent="0.3">
      <c r="C884" t="s">
        <v>1794</v>
      </c>
      <c r="D884" s="36">
        <v>46020</v>
      </c>
      <c r="E884" t="str">
        <f>IFERROR(VLOOKUP(A884,'Future et co'!A10:E5632,5,TRUE),"not found")</f>
        <v>not found</v>
      </c>
      <c r="F884" t="str">
        <f>IFERROR(VLOOKUP(A884,'Future et co'!CG11:CH10009,2,TRUE),"")</f>
        <v/>
      </c>
      <c r="G884">
        <v>124.25</v>
      </c>
      <c r="H884" t="s">
        <v>30</v>
      </c>
      <c r="O884">
        <v>404</v>
      </c>
      <c r="P884" t="s">
        <v>1765</v>
      </c>
      <c r="Q884">
        <v>1000</v>
      </c>
      <c r="R884" t="s">
        <v>1786</v>
      </c>
      <c r="S884" t="s">
        <v>1766</v>
      </c>
      <c r="T884" t="s">
        <v>145</v>
      </c>
      <c r="U884">
        <v>0</v>
      </c>
    </row>
    <row r="885" spans="3:21" x14ac:dyDescent="0.3">
      <c r="C885" t="s">
        <v>1794</v>
      </c>
      <c r="D885" s="36">
        <v>46020</v>
      </c>
      <c r="E885" t="str">
        <f>IFERROR(VLOOKUP(A885,'Future et co'!A10:E5632,5,TRUE),"not found")</f>
        <v>not found</v>
      </c>
      <c r="F885" t="str">
        <f>IFERROR(VLOOKUP(A885,'Future et co'!CG11:CH10009,2,TRUE),"")</f>
        <v/>
      </c>
      <c r="G885">
        <v>124.25</v>
      </c>
      <c r="H885" t="s">
        <v>30</v>
      </c>
      <c r="O885">
        <v>404</v>
      </c>
      <c r="P885" t="s">
        <v>1765</v>
      </c>
      <c r="Q885">
        <v>1000</v>
      </c>
      <c r="R885" t="s">
        <v>1786</v>
      </c>
      <c r="S885" t="s">
        <v>1766</v>
      </c>
      <c r="T885" t="s">
        <v>145</v>
      </c>
      <c r="U885">
        <v>0</v>
      </c>
    </row>
    <row r="886" spans="3:21" x14ac:dyDescent="0.3">
      <c r="C886" t="s">
        <v>1794</v>
      </c>
      <c r="D886" s="36">
        <v>46020</v>
      </c>
      <c r="E886" t="str">
        <f>IFERROR(VLOOKUP(A886,'Future et co'!A10:E5632,5,TRUE),"not found")</f>
        <v>not found</v>
      </c>
      <c r="F886" t="str">
        <f>IFERROR(VLOOKUP(A886,'Future et co'!CG11:CH10009,2,TRUE),"")</f>
        <v/>
      </c>
      <c r="G886">
        <v>124.25</v>
      </c>
      <c r="H886" t="s">
        <v>30</v>
      </c>
      <c r="O886">
        <v>404</v>
      </c>
      <c r="P886" t="s">
        <v>1765</v>
      </c>
      <c r="Q886">
        <v>1000</v>
      </c>
      <c r="R886" t="s">
        <v>1786</v>
      </c>
      <c r="S886" t="s">
        <v>1766</v>
      </c>
      <c r="T886" t="s">
        <v>145</v>
      </c>
      <c r="U886">
        <v>0</v>
      </c>
    </row>
    <row r="887" spans="3:21" x14ac:dyDescent="0.3">
      <c r="C887" t="s">
        <v>1794</v>
      </c>
      <c r="D887" s="36">
        <v>46020</v>
      </c>
      <c r="E887" t="str">
        <f>IFERROR(VLOOKUP(A887,'Future et co'!A10:E5632,5,TRUE),"not found")</f>
        <v>not found</v>
      </c>
      <c r="F887" t="str">
        <f>IFERROR(VLOOKUP(A887,'Future et co'!CG11:CH10009,2,TRUE),"")</f>
        <v/>
      </c>
      <c r="G887">
        <v>124.25</v>
      </c>
      <c r="H887" t="s">
        <v>30</v>
      </c>
      <c r="O887">
        <v>404</v>
      </c>
      <c r="P887" t="s">
        <v>1765</v>
      </c>
      <c r="Q887">
        <v>1000</v>
      </c>
      <c r="R887" t="s">
        <v>1786</v>
      </c>
      <c r="S887" t="s">
        <v>1766</v>
      </c>
      <c r="T887" t="s">
        <v>145</v>
      </c>
      <c r="U887">
        <v>0</v>
      </c>
    </row>
    <row r="888" spans="3:21" x14ac:dyDescent="0.3">
      <c r="C888" t="s">
        <v>1794</v>
      </c>
      <c r="D888" s="36">
        <v>46020</v>
      </c>
      <c r="E888" t="str">
        <f>IFERROR(VLOOKUP(A888,'Future et co'!A10:E5632,5,TRUE),"not found")</f>
        <v>not found</v>
      </c>
      <c r="F888" t="str">
        <f>IFERROR(VLOOKUP(A888,'Future et co'!CG11:CH10009,2,TRUE),"")</f>
        <v/>
      </c>
      <c r="G888">
        <v>124.25</v>
      </c>
      <c r="H888" t="s">
        <v>30</v>
      </c>
      <c r="O888">
        <v>404</v>
      </c>
      <c r="P888" t="s">
        <v>1765</v>
      </c>
      <c r="Q888">
        <v>1000</v>
      </c>
      <c r="R888" t="s">
        <v>1786</v>
      </c>
      <c r="S888" t="s">
        <v>1766</v>
      </c>
      <c r="T888" t="s">
        <v>145</v>
      </c>
      <c r="U888">
        <v>0</v>
      </c>
    </row>
    <row r="889" spans="3:21" x14ac:dyDescent="0.3">
      <c r="C889" t="s">
        <v>1794</v>
      </c>
      <c r="D889" s="36">
        <v>46020</v>
      </c>
      <c r="E889" t="str">
        <f>IFERROR(VLOOKUP(A889,'Future et co'!A10:E5632,5,TRUE),"not found")</f>
        <v>not found</v>
      </c>
      <c r="F889" t="str">
        <f>IFERROR(VLOOKUP(A889,'Future et co'!CG11:CH10009,2,TRUE),"")</f>
        <v/>
      </c>
      <c r="G889">
        <v>124.25</v>
      </c>
      <c r="H889" t="s">
        <v>30</v>
      </c>
      <c r="O889">
        <v>404</v>
      </c>
      <c r="P889" t="s">
        <v>1765</v>
      </c>
      <c r="Q889">
        <v>1000</v>
      </c>
      <c r="R889" t="s">
        <v>1786</v>
      </c>
      <c r="S889" t="s">
        <v>1766</v>
      </c>
      <c r="T889" t="s">
        <v>145</v>
      </c>
      <c r="U889">
        <v>0</v>
      </c>
    </row>
    <row r="890" spans="3:21" x14ac:dyDescent="0.3">
      <c r="C890" t="s">
        <v>1794</v>
      </c>
      <c r="D890" s="36">
        <v>46020</v>
      </c>
      <c r="E890" t="str">
        <f>IFERROR(VLOOKUP(A890,'Future et co'!A10:E5632,5,TRUE),"not found")</f>
        <v>not found</v>
      </c>
      <c r="F890" t="str">
        <f>IFERROR(VLOOKUP(A890,'Future et co'!CG11:CH10009,2,TRUE),"")</f>
        <v/>
      </c>
      <c r="G890">
        <v>124.25</v>
      </c>
      <c r="H890" t="s">
        <v>30</v>
      </c>
      <c r="O890">
        <v>404</v>
      </c>
      <c r="P890" t="s">
        <v>1765</v>
      </c>
      <c r="Q890">
        <v>1000</v>
      </c>
      <c r="R890" t="s">
        <v>1786</v>
      </c>
      <c r="S890" t="s">
        <v>1766</v>
      </c>
      <c r="T890" t="s">
        <v>145</v>
      </c>
      <c r="U890">
        <v>0</v>
      </c>
    </row>
    <row r="891" spans="3:21" x14ac:dyDescent="0.3">
      <c r="C891" t="s">
        <v>1794</v>
      </c>
      <c r="D891" s="36">
        <v>46020</v>
      </c>
      <c r="E891" t="str">
        <f>IFERROR(VLOOKUP(A891,'Future et co'!A10:E5632,5,TRUE),"not found")</f>
        <v>not found</v>
      </c>
      <c r="F891" t="str">
        <f>IFERROR(VLOOKUP(A891,'Future et co'!CG11:CH10009,2,TRUE),"")</f>
        <v/>
      </c>
      <c r="G891">
        <v>124.25</v>
      </c>
      <c r="H891" t="s">
        <v>30</v>
      </c>
      <c r="O891">
        <v>404</v>
      </c>
      <c r="P891" t="s">
        <v>1765</v>
      </c>
      <c r="Q891">
        <v>1000</v>
      </c>
      <c r="R891" t="s">
        <v>1786</v>
      </c>
      <c r="S891" t="s">
        <v>1766</v>
      </c>
      <c r="T891" t="s">
        <v>145</v>
      </c>
      <c r="U891">
        <v>0</v>
      </c>
    </row>
    <row r="892" spans="3:21" x14ac:dyDescent="0.3">
      <c r="C892" t="s">
        <v>1794</v>
      </c>
      <c r="D892" s="36">
        <v>46020</v>
      </c>
      <c r="E892" t="str">
        <f>IFERROR(VLOOKUP(A892,'Future et co'!A10:E5632,5,TRUE),"not found")</f>
        <v>not found</v>
      </c>
      <c r="F892" t="str">
        <f>IFERROR(VLOOKUP(A892,'Future et co'!CG11:CH10009,2,TRUE),"")</f>
        <v/>
      </c>
      <c r="G892">
        <v>124.25</v>
      </c>
      <c r="H892" t="s">
        <v>30</v>
      </c>
      <c r="O892">
        <v>404</v>
      </c>
      <c r="P892" t="s">
        <v>1765</v>
      </c>
      <c r="Q892">
        <v>1000</v>
      </c>
      <c r="R892" t="s">
        <v>1786</v>
      </c>
      <c r="S892" t="s">
        <v>1766</v>
      </c>
      <c r="T892" t="s">
        <v>145</v>
      </c>
      <c r="U892">
        <v>0</v>
      </c>
    </row>
    <row r="893" spans="3:21" x14ac:dyDescent="0.3">
      <c r="C893" t="s">
        <v>1794</v>
      </c>
      <c r="D893" s="36">
        <v>46020</v>
      </c>
      <c r="E893" t="str">
        <f>IFERROR(VLOOKUP(A893,'Future et co'!A10:E5632,5,TRUE),"not found")</f>
        <v>not found</v>
      </c>
      <c r="F893" t="str">
        <f>IFERROR(VLOOKUP(A893,'Future et co'!CG11:CH10009,2,TRUE),"")</f>
        <v/>
      </c>
      <c r="G893">
        <v>124.25</v>
      </c>
      <c r="H893" t="s">
        <v>30</v>
      </c>
      <c r="O893">
        <v>404</v>
      </c>
      <c r="P893" t="s">
        <v>1765</v>
      </c>
      <c r="Q893">
        <v>1000</v>
      </c>
      <c r="R893" t="s">
        <v>1786</v>
      </c>
      <c r="S893" t="s">
        <v>1766</v>
      </c>
      <c r="T893" t="s">
        <v>145</v>
      </c>
      <c r="U893">
        <v>0</v>
      </c>
    </row>
    <row r="894" spans="3:21" x14ac:dyDescent="0.3">
      <c r="C894" t="s">
        <v>1794</v>
      </c>
      <c r="D894" s="36">
        <v>46020</v>
      </c>
      <c r="E894" t="str">
        <f>IFERROR(VLOOKUP(A894,'Future et co'!A10:E5632,5,TRUE),"not found")</f>
        <v>not found</v>
      </c>
      <c r="F894" t="str">
        <f>IFERROR(VLOOKUP(A894,'Future et co'!CG11:CH10009,2,TRUE),"")</f>
        <v/>
      </c>
      <c r="G894">
        <v>124.25</v>
      </c>
      <c r="H894" t="s">
        <v>30</v>
      </c>
      <c r="O894">
        <v>404</v>
      </c>
      <c r="P894" t="s">
        <v>1765</v>
      </c>
      <c r="Q894">
        <v>1000</v>
      </c>
      <c r="R894" t="s">
        <v>1786</v>
      </c>
      <c r="S894" t="s">
        <v>1766</v>
      </c>
      <c r="T894" t="s">
        <v>145</v>
      </c>
      <c r="U894">
        <v>0</v>
      </c>
    </row>
    <row r="895" spans="3:21" x14ac:dyDescent="0.3">
      <c r="C895" t="s">
        <v>1794</v>
      </c>
      <c r="D895" s="36">
        <v>46020</v>
      </c>
      <c r="E895" t="str">
        <f>IFERROR(VLOOKUP(A895,'Future et co'!A10:E5632,5,TRUE),"not found")</f>
        <v>not found</v>
      </c>
      <c r="F895" t="str">
        <f>IFERROR(VLOOKUP(A895,'Future et co'!CG11:CH10009,2,TRUE),"")</f>
        <v/>
      </c>
      <c r="G895">
        <v>124.25</v>
      </c>
      <c r="H895" t="s">
        <v>30</v>
      </c>
      <c r="O895">
        <v>404</v>
      </c>
      <c r="P895" t="s">
        <v>1765</v>
      </c>
      <c r="Q895">
        <v>1000</v>
      </c>
      <c r="R895" t="s">
        <v>1786</v>
      </c>
      <c r="S895" t="s">
        <v>1766</v>
      </c>
      <c r="T895" t="s">
        <v>145</v>
      </c>
      <c r="U895">
        <v>0</v>
      </c>
    </row>
    <row r="896" spans="3:21" x14ac:dyDescent="0.3">
      <c r="C896" t="s">
        <v>1794</v>
      </c>
      <c r="D896" s="36">
        <v>46020</v>
      </c>
      <c r="E896" t="str">
        <f>IFERROR(VLOOKUP(A896,'Future et co'!A10:E5632,5,TRUE),"not found")</f>
        <v>not found</v>
      </c>
      <c r="F896" t="str">
        <f>IFERROR(VLOOKUP(A896,'Future et co'!CG11:CH10009,2,TRUE),"")</f>
        <v/>
      </c>
      <c r="G896">
        <v>124.25</v>
      </c>
      <c r="H896" t="s">
        <v>30</v>
      </c>
      <c r="O896">
        <v>404</v>
      </c>
      <c r="P896" t="s">
        <v>1765</v>
      </c>
      <c r="Q896">
        <v>1000</v>
      </c>
      <c r="R896" t="s">
        <v>1786</v>
      </c>
      <c r="S896" t="s">
        <v>1766</v>
      </c>
      <c r="T896" t="s">
        <v>145</v>
      </c>
      <c r="U896">
        <v>0</v>
      </c>
    </row>
    <row r="897" spans="1:28" x14ac:dyDescent="0.3">
      <c r="C897" t="s">
        <v>1794</v>
      </c>
      <c r="D897" s="36">
        <v>46020</v>
      </c>
      <c r="E897" t="str">
        <f>IFERROR(VLOOKUP(A897,'Future et co'!A10:E5632,5,TRUE),"not found")</f>
        <v>not found</v>
      </c>
      <c r="F897" t="str">
        <f>IFERROR(VLOOKUP(A897,'Future et co'!CG11:CH10009,2,TRUE),"")</f>
        <v/>
      </c>
      <c r="G897">
        <v>124.25</v>
      </c>
      <c r="H897" t="s">
        <v>30</v>
      </c>
      <c r="O897">
        <v>404</v>
      </c>
      <c r="P897" t="s">
        <v>1765</v>
      </c>
      <c r="Q897">
        <v>1000</v>
      </c>
      <c r="R897" t="s">
        <v>1786</v>
      </c>
      <c r="S897" t="s">
        <v>1766</v>
      </c>
      <c r="T897" t="s">
        <v>145</v>
      </c>
      <c r="U897">
        <v>0</v>
      </c>
    </row>
    <row r="898" spans="1:28" x14ac:dyDescent="0.3">
      <c r="C898" t="s">
        <v>1794</v>
      </c>
      <c r="D898" s="36">
        <v>46020</v>
      </c>
      <c r="E898" t="str">
        <f>IFERROR(VLOOKUP(A898,'Future et co'!A10:E5632,5,TRUE),"not found")</f>
        <v>not found</v>
      </c>
      <c r="F898" t="str">
        <f>IFERROR(VLOOKUP(A898,'Future et co'!CG11:CH10009,2,TRUE),"")</f>
        <v/>
      </c>
      <c r="G898">
        <v>124.25</v>
      </c>
      <c r="H898" t="s">
        <v>30</v>
      </c>
      <c r="O898">
        <v>404</v>
      </c>
      <c r="P898" t="s">
        <v>1765</v>
      </c>
      <c r="Q898">
        <v>1000</v>
      </c>
      <c r="R898" t="s">
        <v>1786</v>
      </c>
      <c r="S898" t="s">
        <v>1766</v>
      </c>
      <c r="T898" t="s">
        <v>145</v>
      </c>
      <c r="U898">
        <v>0</v>
      </c>
    </row>
    <row r="899" spans="1:28" x14ac:dyDescent="0.3">
      <c r="C899" t="s">
        <v>1794</v>
      </c>
      <c r="D899" s="36">
        <v>46020</v>
      </c>
      <c r="E899" t="str">
        <f>IFERROR(VLOOKUP(A899,'Future et co'!A10:E5632,5,TRUE),"not found")</f>
        <v>not found</v>
      </c>
      <c r="F899" t="str">
        <f>IFERROR(VLOOKUP(A899,'Future et co'!CG11:CH10009,2,TRUE),"")</f>
        <v/>
      </c>
      <c r="G899">
        <v>124.25</v>
      </c>
      <c r="H899" t="s">
        <v>30</v>
      </c>
      <c r="O899">
        <v>404</v>
      </c>
      <c r="P899" t="s">
        <v>1765</v>
      </c>
      <c r="Q899">
        <v>1000</v>
      </c>
      <c r="R899" t="s">
        <v>1786</v>
      </c>
      <c r="S899" t="s">
        <v>1766</v>
      </c>
      <c r="T899" t="s">
        <v>145</v>
      </c>
      <c r="U899">
        <v>0</v>
      </c>
    </row>
    <row r="900" spans="1:28" x14ac:dyDescent="0.3">
      <c r="C900" t="s">
        <v>1794</v>
      </c>
      <c r="D900" s="36">
        <v>46020</v>
      </c>
      <c r="E900" t="str">
        <f>IFERROR(VLOOKUP(A900,'Future et co'!A10:E5632,5,TRUE),"not found")</f>
        <v>not found</v>
      </c>
      <c r="F900" t="str">
        <f>IFERROR(VLOOKUP(A900,'Future et co'!CG11:CH10009,2,TRUE),"")</f>
        <v/>
      </c>
      <c r="G900">
        <v>124.25</v>
      </c>
      <c r="H900" t="s">
        <v>30</v>
      </c>
      <c r="O900">
        <v>404</v>
      </c>
      <c r="P900" t="s">
        <v>1765</v>
      </c>
      <c r="Q900">
        <v>1000</v>
      </c>
      <c r="R900" t="s">
        <v>1786</v>
      </c>
      <c r="S900" t="s">
        <v>1766</v>
      </c>
      <c r="T900" t="s">
        <v>145</v>
      </c>
      <c r="U900">
        <v>0</v>
      </c>
    </row>
    <row r="901" spans="1:28" x14ac:dyDescent="0.3">
      <c r="C901" t="s">
        <v>1794</v>
      </c>
      <c r="D901" s="36">
        <v>46020</v>
      </c>
      <c r="E901" t="str">
        <f>IFERROR(VLOOKUP(A901,'Future et co'!A10:E5632,5,TRUE),"not found")</f>
        <v>not found</v>
      </c>
      <c r="F901" t="str">
        <f>IFERROR(VLOOKUP(A901,'Future et co'!CG11:CH10009,2,TRUE),"")</f>
        <v/>
      </c>
      <c r="G901">
        <v>124.25</v>
      </c>
      <c r="H901" t="s">
        <v>30</v>
      </c>
      <c r="O901">
        <v>404</v>
      </c>
      <c r="P901" t="s">
        <v>1765</v>
      </c>
      <c r="Q901">
        <v>1000</v>
      </c>
      <c r="R901" t="s">
        <v>1786</v>
      </c>
      <c r="S901" t="s">
        <v>1766</v>
      </c>
      <c r="T901" t="s">
        <v>145</v>
      </c>
      <c r="U901">
        <v>0</v>
      </c>
    </row>
    <row r="902" spans="1:28" x14ac:dyDescent="0.3">
      <c r="A902" s="36">
        <f>_xll.RHistory("VY5W12425X25",".Timestamp;.Close","START:2025-10-01 END:2025-12-17 INTERVAL:1D")</f>
        <v>46008</v>
      </c>
      <c r="B902">
        <v>11.734375</v>
      </c>
      <c r="C902" t="s">
        <v>1795</v>
      </c>
      <c r="D902" s="36">
        <v>46020</v>
      </c>
      <c r="E902">
        <f ca="1">IFERROR(VLOOKUP(A902,'Future et co'!A10:E5632,5,TRUE),"not found")</f>
        <v>3.6070000000000005E-2</v>
      </c>
      <c r="F902">
        <f>IFERROR(VLOOKUP(A902,'Future et co'!CG11:CH10009,2,TRUE),"")</f>
        <v>112.421875</v>
      </c>
      <c r="G902">
        <v>124.25</v>
      </c>
      <c r="H902" t="s">
        <v>33</v>
      </c>
      <c r="I902" t="str">
        <f ca="1">IF(OR(B902="",ISERROR(B902)),"",IFERROR(GBlackScholesImpVolBisection(LOWER(H902),F902,G902,(D902-A902)/365,E902,0,B902),"NA"))</f>
        <v>NA</v>
      </c>
      <c r="J902" t="str">
        <f ca="1">IF(OR(B902="",ISERROR(B902)),"",IFERROR(GBlackScholesNGreeks("d",LOWER(H902),F902,G902,(D902-A902)/365,E902,0,I902),"NA"))</f>
        <v>NA</v>
      </c>
      <c r="K902" t="str">
        <f ca="1">IF(OR(B902="",ISERROR(B902)),"",IFERROR(GBlackScholesNGreeks("v",LOWER(H902),F902,G902,(D902-A902)/365,E902,0,I902),"NA"))</f>
        <v>NA</v>
      </c>
      <c r="L902" t="str">
        <f ca="1">IF(OR(B902="",ISERROR(B902)),"",IFERROR(GBlackScholesNGreeks("g",LOWER(H902),F902,G902,(D902-A902)/365,E902,0,I902),"NA"))</f>
        <v>NA</v>
      </c>
      <c r="M902" t="str">
        <f ca="1">IF(OR(B902="",ISERROR(B902)),"",IFERROR(GBlackScholesNGreeks("t",LOWER(H902),F902,G902,(D902-A902)/365,E902,0,I902),"NA"))</f>
        <v>NA</v>
      </c>
      <c r="N902" t="str">
        <f ca="1">IF(OR(B902="",ISERROR(B902)),"",IFERROR(GBlackScholesNGreeks("r",LOWER(H902),F902,G902,(D902-A902)/365,E902,0,I902),"NA"))</f>
        <v>NA</v>
      </c>
      <c r="O902">
        <v>405</v>
      </c>
      <c r="P902" t="s">
        <v>1767</v>
      </c>
      <c r="Q902">
        <v>1000</v>
      </c>
      <c r="R902" t="s">
        <v>1787</v>
      </c>
      <c r="S902" t="s">
        <v>1768</v>
      </c>
      <c r="T902" t="s">
        <v>145</v>
      </c>
      <c r="U902">
        <v>0</v>
      </c>
      <c r="V902" t="str">
        <f ca="1">IF(OR(B902="",ISERROR(B902)),"",IFERROR(CGBlackScholes("dddv",LOWER(H902),F902,G902,(D902-A902)/365,E902,0,I902,J902),"NA"))</f>
        <v>NA</v>
      </c>
      <c r="W902" t="str">
        <f ca="1">IF(OR(B902="",ISERROR(B902)),"",IFERROR(CGBlackScholes("dvv",LOWER(H902),F902,G902,(D902-A902)/365,E902,0,I902,J902),"NA"))</f>
        <v>NA</v>
      </c>
      <c r="X902" t="str">
        <f ca="1">IF(OR(B902="",ISERROR(B902)),"",IFERROR(CGBlackScholes("dt",LOWER(H902),F902,G902,(D902-A902)/365,E902,0,I902,J902),"NA"))</f>
        <v>NA</v>
      </c>
      <c r="Y902" t="str">
        <f ca="1">IF(OR(B902="",ISERROR(B902)),"",IFERROR(CGBlackScholes("gps",LOWER(H902),F902,G902,(D902-A902)/365,E902,0,I902,J902),"NA"))</f>
        <v>NA</v>
      </c>
      <c r="Z902" t="str">
        <f ca="1">IF(OR(B902="",ISERROR(B902)),"",IFERROR(CGBlackScholes("gpv",LOWER(H902),F902,G902,(D902-A902)/365,E902,0,I902,J902),"NA"))</f>
        <v>NA</v>
      </c>
      <c r="AA902" t="str">
        <f ca="1">IF(OR(B902="",ISERROR(B902)),"",IFERROR(CGBlackScholes("dvdv",LOWER(H902),F902,G902,(D902-A902)/365,E902,0,I902,J902),"NA"))</f>
        <v>NA</v>
      </c>
      <c r="AB902" t="str">
        <f ca="1">IF(OR(B902="",ISERROR(B902)),"",IFERROR(CGBlackScholes("vvv",LOWER(H902),F902,G902,(D902-A902)/365,E902,0,I902,J902),"NA"))</f>
        <v>NA</v>
      </c>
    </row>
    <row r="903" spans="1:28" x14ac:dyDescent="0.3">
      <c r="A903" s="36">
        <v>46007</v>
      </c>
      <c r="B903">
        <v>11.734375</v>
      </c>
      <c r="C903" t="s">
        <v>1795</v>
      </c>
      <c r="D903" s="36">
        <v>46020</v>
      </c>
      <c r="E903">
        <f ca="1">IFERROR(VLOOKUP(A903,'Future et co'!A10:E5632,5,TRUE),"not found")</f>
        <v>3.6157000000000002E-2</v>
      </c>
      <c r="F903">
        <f>IFERROR(VLOOKUP(A903,'Future et co'!CG11:CH10009,2,TRUE),"")</f>
        <v>112.515625</v>
      </c>
      <c r="G903">
        <v>124.25</v>
      </c>
      <c r="H903" t="s">
        <v>33</v>
      </c>
      <c r="I903">
        <f ca="1">IF(OR(B903="",ISERROR(B903)),"",IFERROR(GBlackScholesImpVolBisection(LOWER(H903),F903,G903,(D903-A903)/365,E903,0,B903),"NA"))</f>
        <v>0.22251887998472183</v>
      </c>
      <c r="J903">
        <f ca="1">IF(OR(B903="",ISERROR(B903)),"",IFERROR(GBlackScholesNGreeks("d",LOWER(H903),F903,G903,(D903-A903)/365,E903,0,I903),"NA"))</f>
        <v>-0.98911709458278096</v>
      </c>
      <c r="K903">
        <f ca="1">IF(OR(B903="",ISERROR(B903)),"",IFERROR(GBlackScholesNGreeks("v",LOWER(H903),F903,G903,(D903-A903)/365,E903,0,I903),"NA"))</f>
        <v>5.4846558602053008E-3</v>
      </c>
      <c r="L903">
        <f ca="1">IF(OR(B903="",ISERROR(B903)),"",IFERROR(GBlackScholesNGreeks("g",LOWER(H903),F903,G903,(D903-A903)/365,E903,0,I903),"NA"))</f>
        <v>5.4401407822979309E-3</v>
      </c>
      <c r="M903">
        <f ca="1">IF(OR(B903="",ISERROR(B903)),"",IFERROR(GBlackScholesNGreeks("t",LOWER(H903),F903,G903,(D903-A903)/365,E903,0,I903),"NA"))</f>
        <v>-3.0993222423560951E-3</v>
      </c>
      <c r="N903">
        <f ca="1">IF(OR(B903="",ISERROR(B903)),"",IFERROR(GBlackScholesNGreeks("r",LOWER(H903),F903,G903,(D903-A903)/365,E903,0,I903),"NA"))</f>
        <v>-4.3817276768071345E-2</v>
      </c>
      <c r="O903">
        <v>405</v>
      </c>
      <c r="P903" t="s">
        <v>1767</v>
      </c>
      <c r="Q903">
        <v>1000</v>
      </c>
      <c r="R903" t="s">
        <v>1787</v>
      </c>
      <c r="S903" t="s">
        <v>1768</v>
      </c>
      <c r="T903" t="s">
        <v>145</v>
      </c>
      <c r="U903">
        <v>0</v>
      </c>
      <c r="V903">
        <f ca="1">IF(OR(B903="",ISERROR(B903)),"",IFERROR(CGBlackScholes("dddv",LOWER(H903),F903,G903,(D903-A903)/365,E903,0,I903,J903),"NA"))</f>
        <v>2.7531246225454913E-3</v>
      </c>
      <c r="W903">
        <f ca="1">IF(OR(B903="",ISERROR(B903)),"",IFERROR(CGBlackScholes("dvv",LOWER(H903),F903,G903,(D903-A903)/365,E903,0,I903,J903),"NA"))</f>
        <v>4.4512004928412238E-4</v>
      </c>
      <c r="X903">
        <f ca="1">IF(OR(B903="",ISERROR(B903)),"",IFERROR(CGBlackScholes("dt",LOWER(H903),F903,G903,(D903-A903)/365,E903,0,I903,J903),"NA"))</f>
        <v>-2.4542214742401718E-3</v>
      </c>
      <c r="Y903">
        <f ca="1">IF(OR(B903="",ISERROR(B903)),"",IFERROR(CGBlackScholes("gps",LOWER(H903),F903,G903,(D903-A903)/365,E903,0,I903,J903),"NA"))</f>
        <v>3.0330184440308726E-3</v>
      </c>
      <c r="Z903">
        <f ca="1">IF(OR(B903="",ISERROR(B903)),"",IFERROR(CGBlackScholes("gpv",LOWER(H903),F903,G903,(D903-A903)/365,E903,0,I903,J903),"NA"))</f>
        <v>1.2598624528056587E-3</v>
      </c>
      <c r="AA903">
        <f ca="1">IF(OR(B903="",ISERROR(B903)),"",IFERROR(CGBlackScholes("dvdv",LOWER(H903),F903,G903,(D903-A903)/365,E903,0,I903,J903),"NA"))</f>
        <v>1.3687421661858893E-3</v>
      </c>
      <c r="AB903">
        <f ca="1">IF(OR(B903="",ISERROR(B903)),"",IFERROR(CGBlackScholes("vvv",LOWER(H903),F903,G903,(D903-A903)/365,E903,0,I903,J903),"NA"))</f>
        <v>1.5868110703835619E-4</v>
      </c>
    </row>
    <row r="904" spans="1:28" x14ac:dyDescent="0.3">
      <c r="C904" t="s">
        <v>1795</v>
      </c>
      <c r="D904" s="36">
        <v>46020</v>
      </c>
      <c r="E904" t="str">
        <f>IFERROR(VLOOKUP(A904,'Future et co'!A10:E5632,5,TRUE),"not found")</f>
        <v>not found</v>
      </c>
      <c r="F904" t="str">
        <f>IFERROR(VLOOKUP(A904,'Future et co'!CG11:CH10009,2,TRUE),"")</f>
        <v/>
      </c>
      <c r="G904">
        <v>124.25</v>
      </c>
      <c r="H904" t="s">
        <v>33</v>
      </c>
      <c r="O904">
        <v>405</v>
      </c>
      <c r="P904" t="s">
        <v>1767</v>
      </c>
      <c r="Q904">
        <v>1000</v>
      </c>
      <c r="R904" t="s">
        <v>1787</v>
      </c>
      <c r="S904" t="s">
        <v>1768</v>
      </c>
      <c r="T904" t="s">
        <v>145</v>
      </c>
      <c r="U904">
        <v>0</v>
      </c>
    </row>
    <row r="905" spans="1:28" x14ac:dyDescent="0.3">
      <c r="C905" t="s">
        <v>1795</v>
      </c>
      <c r="D905" s="36">
        <v>46020</v>
      </c>
      <c r="E905" t="str">
        <f>IFERROR(VLOOKUP(A905,'Future et co'!A10:E5632,5,TRUE),"not found")</f>
        <v>not found</v>
      </c>
      <c r="F905" t="str">
        <f>IFERROR(VLOOKUP(A905,'Future et co'!CG11:CH10009,2,TRUE),"")</f>
        <v/>
      </c>
      <c r="G905">
        <v>124.25</v>
      </c>
      <c r="H905" t="s">
        <v>33</v>
      </c>
      <c r="O905">
        <v>405</v>
      </c>
      <c r="P905" t="s">
        <v>1767</v>
      </c>
      <c r="Q905">
        <v>1000</v>
      </c>
      <c r="R905" t="s">
        <v>1787</v>
      </c>
      <c r="S905" t="s">
        <v>1768</v>
      </c>
      <c r="T905" t="s">
        <v>145</v>
      </c>
      <c r="U905">
        <v>0</v>
      </c>
    </row>
    <row r="906" spans="1:28" x14ac:dyDescent="0.3">
      <c r="C906" t="s">
        <v>1795</v>
      </c>
      <c r="D906" s="36">
        <v>46020</v>
      </c>
      <c r="E906" t="str">
        <f>IFERROR(VLOOKUP(A906,'Future et co'!A10:E5632,5,TRUE),"not found")</f>
        <v>not found</v>
      </c>
      <c r="F906" t="str">
        <f>IFERROR(VLOOKUP(A906,'Future et co'!CG11:CH10009,2,TRUE),"")</f>
        <v/>
      </c>
      <c r="G906">
        <v>124.25</v>
      </c>
      <c r="H906" t="s">
        <v>33</v>
      </c>
      <c r="O906">
        <v>405</v>
      </c>
      <c r="P906" t="s">
        <v>1767</v>
      </c>
      <c r="Q906">
        <v>1000</v>
      </c>
      <c r="R906" t="s">
        <v>1787</v>
      </c>
      <c r="S906" t="s">
        <v>1768</v>
      </c>
      <c r="T906" t="s">
        <v>145</v>
      </c>
      <c r="U906">
        <v>0</v>
      </c>
    </row>
    <row r="907" spans="1:28" x14ac:dyDescent="0.3">
      <c r="C907" t="s">
        <v>1795</v>
      </c>
      <c r="D907" s="36">
        <v>46020</v>
      </c>
      <c r="E907" t="str">
        <f>IFERROR(VLOOKUP(A907,'Future et co'!A10:E5632,5,TRUE),"not found")</f>
        <v>not found</v>
      </c>
      <c r="F907" t="str">
        <f>IFERROR(VLOOKUP(A907,'Future et co'!CG11:CH10009,2,TRUE),"")</f>
        <v/>
      </c>
      <c r="G907">
        <v>124.25</v>
      </c>
      <c r="H907" t="s">
        <v>33</v>
      </c>
      <c r="O907">
        <v>405</v>
      </c>
      <c r="P907" t="s">
        <v>1767</v>
      </c>
      <c r="Q907">
        <v>1000</v>
      </c>
      <c r="R907" t="s">
        <v>1787</v>
      </c>
      <c r="S907" t="s">
        <v>1768</v>
      </c>
      <c r="T907" t="s">
        <v>145</v>
      </c>
      <c r="U907">
        <v>0</v>
      </c>
    </row>
    <row r="908" spans="1:28" x14ac:dyDescent="0.3">
      <c r="C908" t="s">
        <v>1795</v>
      </c>
      <c r="D908" s="36">
        <v>46020</v>
      </c>
      <c r="E908" t="str">
        <f>IFERROR(VLOOKUP(A908,'Future et co'!A10:E5632,5,TRUE),"not found")</f>
        <v>not found</v>
      </c>
      <c r="F908" t="str">
        <f>IFERROR(VLOOKUP(A908,'Future et co'!CG11:CH10009,2,TRUE),"")</f>
        <v/>
      </c>
      <c r="G908">
        <v>124.25</v>
      </c>
      <c r="H908" t="s">
        <v>33</v>
      </c>
      <c r="O908">
        <v>405</v>
      </c>
      <c r="P908" t="s">
        <v>1767</v>
      </c>
      <c r="Q908">
        <v>1000</v>
      </c>
      <c r="R908" t="s">
        <v>1787</v>
      </c>
      <c r="S908" t="s">
        <v>1768</v>
      </c>
      <c r="T908" t="s">
        <v>145</v>
      </c>
      <c r="U908">
        <v>0</v>
      </c>
    </row>
    <row r="909" spans="1:28" x14ac:dyDescent="0.3">
      <c r="C909" t="s">
        <v>1795</v>
      </c>
      <c r="D909" s="36">
        <v>46020</v>
      </c>
      <c r="E909" t="str">
        <f>IFERROR(VLOOKUP(A909,'Future et co'!A10:E5632,5,TRUE),"not found")</f>
        <v>not found</v>
      </c>
      <c r="F909" t="str">
        <f>IFERROR(VLOOKUP(A909,'Future et co'!CG11:CH10009,2,TRUE),"")</f>
        <v/>
      </c>
      <c r="G909">
        <v>124.25</v>
      </c>
      <c r="H909" t="s">
        <v>33</v>
      </c>
      <c r="O909">
        <v>405</v>
      </c>
      <c r="P909" t="s">
        <v>1767</v>
      </c>
      <c r="Q909">
        <v>1000</v>
      </c>
      <c r="R909" t="s">
        <v>1787</v>
      </c>
      <c r="S909" t="s">
        <v>1768</v>
      </c>
      <c r="T909" t="s">
        <v>145</v>
      </c>
      <c r="U909">
        <v>0</v>
      </c>
    </row>
    <row r="910" spans="1:28" x14ac:dyDescent="0.3">
      <c r="C910" t="s">
        <v>1795</v>
      </c>
      <c r="D910" s="36">
        <v>46020</v>
      </c>
      <c r="E910" t="str">
        <f>IFERROR(VLOOKUP(A910,'Future et co'!A10:E5632,5,TRUE),"not found")</f>
        <v>not found</v>
      </c>
      <c r="F910" t="str">
        <f>IFERROR(VLOOKUP(A910,'Future et co'!CG11:CH10009,2,TRUE),"")</f>
        <v/>
      </c>
      <c r="G910">
        <v>124.25</v>
      </c>
      <c r="H910" t="s">
        <v>33</v>
      </c>
      <c r="O910">
        <v>405</v>
      </c>
      <c r="P910" t="s">
        <v>1767</v>
      </c>
      <c r="Q910">
        <v>1000</v>
      </c>
      <c r="R910" t="s">
        <v>1787</v>
      </c>
      <c r="S910" t="s">
        <v>1768</v>
      </c>
      <c r="T910" t="s">
        <v>145</v>
      </c>
      <c r="U910">
        <v>0</v>
      </c>
    </row>
    <row r="911" spans="1:28" x14ac:dyDescent="0.3">
      <c r="C911" t="s">
        <v>1795</v>
      </c>
      <c r="D911" s="36">
        <v>46020</v>
      </c>
      <c r="E911" t="str">
        <f>IFERROR(VLOOKUP(A911,'Future et co'!A10:E5632,5,TRUE),"not found")</f>
        <v>not found</v>
      </c>
      <c r="F911" t="str">
        <f>IFERROR(VLOOKUP(A911,'Future et co'!CG11:CH10009,2,TRUE),"")</f>
        <v/>
      </c>
      <c r="G911">
        <v>124.25</v>
      </c>
      <c r="H911" t="s">
        <v>33</v>
      </c>
      <c r="O911">
        <v>405</v>
      </c>
      <c r="P911" t="s">
        <v>1767</v>
      </c>
      <c r="Q911">
        <v>1000</v>
      </c>
      <c r="R911" t="s">
        <v>1787</v>
      </c>
      <c r="S911" t="s">
        <v>1768</v>
      </c>
      <c r="T911" t="s">
        <v>145</v>
      </c>
      <c r="U911">
        <v>0</v>
      </c>
    </row>
    <row r="912" spans="1:28" x14ac:dyDescent="0.3">
      <c r="C912" t="s">
        <v>1795</v>
      </c>
      <c r="D912" s="36">
        <v>46020</v>
      </c>
      <c r="E912" t="str">
        <f>IFERROR(VLOOKUP(A912,'Future et co'!A10:E5632,5,TRUE),"not found")</f>
        <v>not found</v>
      </c>
      <c r="F912" t="str">
        <f>IFERROR(VLOOKUP(A912,'Future et co'!CG11:CH10009,2,TRUE),"")</f>
        <v/>
      </c>
      <c r="G912">
        <v>124.25</v>
      </c>
      <c r="H912" t="s">
        <v>33</v>
      </c>
      <c r="O912">
        <v>405</v>
      </c>
      <c r="P912" t="s">
        <v>1767</v>
      </c>
      <c r="Q912">
        <v>1000</v>
      </c>
      <c r="R912" t="s">
        <v>1787</v>
      </c>
      <c r="S912" t="s">
        <v>1768</v>
      </c>
      <c r="T912" t="s">
        <v>145</v>
      </c>
      <c r="U912">
        <v>0</v>
      </c>
    </row>
    <row r="913" spans="3:21" x14ac:dyDescent="0.3">
      <c r="C913" t="s">
        <v>1795</v>
      </c>
      <c r="D913" s="36">
        <v>46020</v>
      </c>
      <c r="E913" t="str">
        <f>IFERROR(VLOOKUP(A913,'Future et co'!A10:E5632,5,TRUE),"not found")</f>
        <v>not found</v>
      </c>
      <c r="F913" t="str">
        <f>IFERROR(VLOOKUP(A913,'Future et co'!CG11:CH10009,2,TRUE),"")</f>
        <v/>
      </c>
      <c r="G913">
        <v>124.25</v>
      </c>
      <c r="H913" t="s">
        <v>33</v>
      </c>
      <c r="O913">
        <v>405</v>
      </c>
      <c r="P913" t="s">
        <v>1767</v>
      </c>
      <c r="Q913">
        <v>1000</v>
      </c>
      <c r="R913" t="s">
        <v>1787</v>
      </c>
      <c r="S913" t="s">
        <v>1768</v>
      </c>
      <c r="T913" t="s">
        <v>145</v>
      </c>
      <c r="U913">
        <v>0</v>
      </c>
    </row>
    <row r="914" spans="3:21" x14ac:dyDescent="0.3">
      <c r="C914" t="s">
        <v>1795</v>
      </c>
      <c r="D914" s="36">
        <v>46020</v>
      </c>
      <c r="E914" t="str">
        <f>IFERROR(VLOOKUP(A914,'Future et co'!A10:E5632,5,TRUE),"not found")</f>
        <v>not found</v>
      </c>
      <c r="F914" t="str">
        <f>IFERROR(VLOOKUP(A914,'Future et co'!CG11:CH10009,2,TRUE),"")</f>
        <v/>
      </c>
      <c r="G914">
        <v>124.25</v>
      </c>
      <c r="H914" t="s">
        <v>33</v>
      </c>
      <c r="O914">
        <v>405</v>
      </c>
      <c r="P914" t="s">
        <v>1767</v>
      </c>
      <c r="Q914">
        <v>1000</v>
      </c>
      <c r="R914" t="s">
        <v>1787</v>
      </c>
      <c r="S914" t="s">
        <v>1768</v>
      </c>
      <c r="T914" t="s">
        <v>145</v>
      </c>
      <c r="U914">
        <v>0</v>
      </c>
    </row>
    <row r="915" spans="3:21" x14ac:dyDescent="0.3">
      <c r="C915" t="s">
        <v>1795</v>
      </c>
      <c r="D915" s="36">
        <v>46020</v>
      </c>
      <c r="E915" t="str">
        <f>IFERROR(VLOOKUP(A915,'Future et co'!A10:E5632,5,TRUE),"not found")</f>
        <v>not found</v>
      </c>
      <c r="F915" t="str">
        <f>IFERROR(VLOOKUP(A915,'Future et co'!CG11:CH10009,2,TRUE),"")</f>
        <v/>
      </c>
      <c r="G915">
        <v>124.25</v>
      </c>
      <c r="H915" t="s">
        <v>33</v>
      </c>
      <c r="O915">
        <v>405</v>
      </c>
      <c r="P915" t="s">
        <v>1767</v>
      </c>
      <c r="Q915">
        <v>1000</v>
      </c>
      <c r="R915" t="s">
        <v>1787</v>
      </c>
      <c r="S915" t="s">
        <v>1768</v>
      </c>
      <c r="T915" t="s">
        <v>145</v>
      </c>
      <c r="U915">
        <v>0</v>
      </c>
    </row>
    <row r="916" spans="3:21" x14ac:dyDescent="0.3">
      <c r="C916" t="s">
        <v>1795</v>
      </c>
      <c r="D916" s="36">
        <v>46020</v>
      </c>
      <c r="E916" t="str">
        <f>IFERROR(VLOOKUP(A916,'Future et co'!A10:E5632,5,TRUE),"not found")</f>
        <v>not found</v>
      </c>
      <c r="F916" t="str">
        <f>IFERROR(VLOOKUP(A916,'Future et co'!CG11:CH10009,2,TRUE),"")</f>
        <v/>
      </c>
      <c r="G916">
        <v>124.25</v>
      </c>
      <c r="H916" t="s">
        <v>33</v>
      </c>
      <c r="O916">
        <v>405</v>
      </c>
      <c r="P916" t="s">
        <v>1767</v>
      </c>
      <c r="Q916">
        <v>1000</v>
      </c>
      <c r="R916" t="s">
        <v>1787</v>
      </c>
      <c r="S916" t="s">
        <v>1768</v>
      </c>
      <c r="T916" t="s">
        <v>145</v>
      </c>
      <c r="U916">
        <v>0</v>
      </c>
    </row>
    <row r="917" spans="3:21" x14ac:dyDescent="0.3">
      <c r="C917" t="s">
        <v>1795</v>
      </c>
      <c r="D917" s="36">
        <v>46020</v>
      </c>
      <c r="E917" t="str">
        <f>IFERROR(VLOOKUP(A917,'Future et co'!A10:E5632,5,TRUE),"not found")</f>
        <v>not found</v>
      </c>
      <c r="F917" t="str">
        <f>IFERROR(VLOOKUP(A917,'Future et co'!CG11:CH10009,2,TRUE),"")</f>
        <v/>
      </c>
      <c r="G917">
        <v>124.25</v>
      </c>
      <c r="H917" t="s">
        <v>33</v>
      </c>
      <c r="O917">
        <v>405</v>
      </c>
      <c r="P917" t="s">
        <v>1767</v>
      </c>
      <c r="Q917">
        <v>1000</v>
      </c>
      <c r="R917" t="s">
        <v>1787</v>
      </c>
      <c r="S917" t="s">
        <v>1768</v>
      </c>
      <c r="T917" t="s">
        <v>145</v>
      </c>
      <c r="U917">
        <v>0</v>
      </c>
    </row>
    <row r="918" spans="3:21" x14ac:dyDescent="0.3">
      <c r="C918" t="s">
        <v>1795</v>
      </c>
      <c r="D918" s="36">
        <v>46020</v>
      </c>
      <c r="E918" t="str">
        <f>IFERROR(VLOOKUP(A918,'Future et co'!A10:E5632,5,TRUE),"not found")</f>
        <v>not found</v>
      </c>
      <c r="F918" t="str">
        <f>IFERROR(VLOOKUP(A918,'Future et co'!CG11:CH10009,2,TRUE),"")</f>
        <v/>
      </c>
      <c r="G918">
        <v>124.25</v>
      </c>
      <c r="H918" t="s">
        <v>33</v>
      </c>
      <c r="O918">
        <v>405</v>
      </c>
      <c r="P918" t="s">
        <v>1767</v>
      </c>
      <c r="Q918">
        <v>1000</v>
      </c>
      <c r="R918" t="s">
        <v>1787</v>
      </c>
      <c r="S918" t="s">
        <v>1768</v>
      </c>
      <c r="T918" t="s">
        <v>145</v>
      </c>
      <c r="U918">
        <v>0</v>
      </c>
    </row>
    <row r="919" spans="3:21" x14ac:dyDescent="0.3">
      <c r="C919" t="s">
        <v>1795</v>
      </c>
      <c r="D919" s="36">
        <v>46020</v>
      </c>
      <c r="E919" t="str">
        <f>IFERROR(VLOOKUP(A919,'Future et co'!A10:E5632,5,TRUE),"not found")</f>
        <v>not found</v>
      </c>
      <c r="F919" t="str">
        <f>IFERROR(VLOOKUP(A919,'Future et co'!CG11:CH10009,2,TRUE),"")</f>
        <v/>
      </c>
      <c r="G919">
        <v>124.25</v>
      </c>
      <c r="H919" t="s">
        <v>33</v>
      </c>
      <c r="O919">
        <v>405</v>
      </c>
      <c r="P919" t="s">
        <v>1767</v>
      </c>
      <c r="Q919">
        <v>1000</v>
      </c>
      <c r="R919" t="s">
        <v>1787</v>
      </c>
      <c r="S919" t="s">
        <v>1768</v>
      </c>
      <c r="T919" t="s">
        <v>145</v>
      </c>
      <c r="U919">
        <v>0</v>
      </c>
    </row>
    <row r="920" spans="3:21" x14ac:dyDescent="0.3">
      <c r="C920" t="s">
        <v>1795</v>
      </c>
      <c r="D920" s="36">
        <v>46020</v>
      </c>
      <c r="E920" t="str">
        <f>IFERROR(VLOOKUP(A920,'Future et co'!A10:E5632,5,TRUE),"not found")</f>
        <v>not found</v>
      </c>
      <c r="F920" t="str">
        <f>IFERROR(VLOOKUP(A920,'Future et co'!CG11:CH10009,2,TRUE),"")</f>
        <v/>
      </c>
      <c r="G920">
        <v>124.25</v>
      </c>
      <c r="H920" t="s">
        <v>33</v>
      </c>
      <c r="O920">
        <v>405</v>
      </c>
      <c r="P920" t="s">
        <v>1767</v>
      </c>
      <c r="Q920">
        <v>1000</v>
      </c>
      <c r="R920" t="s">
        <v>1787</v>
      </c>
      <c r="S920" t="s">
        <v>1768</v>
      </c>
      <c r="T920" t="s">
        <v>145</v>
      </c>
      <c r="U920">
        <v>0</v>
      </c>
    </row>
    <row r="921" spans="3:21" x14ac:dyDescent="0.3">
      <c r="C921" t="s">
        <v>1795</v>
      </c>
      <c r="D921" s="36">
        <v>46020</v>
      </c>
      <c r="E921" t="str">
        <f>IFERROR(VLOOKUP(A921,'Future et co'!A10:E5632,5,TRUE),"not found")</f>
        <v>not found</v>
      </c>
      <c r="F921" t="str">
        <f>IFERROR(VLOOKUP(A921,'Future et co'!CG11:CH10009,2,TRUE),"")</f>
        <v/>
      </c>
      <c r="G921">
        <v>124.25</v>
      </c>
      <c r="H921" t="s">
        <v>33</v>
      </c>
      <c r="O921">
        <v>405</v>
      </c>
      <c r="P921" t="s">
        <v>1767</v>
      </c>
      <c r="Q921">
        <v>1000</v>
      </c>
      <c r="R921" t="s">
        <v>1787</v>
      </c>
      <c r="S921" t="s">
        <v>1768</v>
      </c>
      <c r="T921" t="s">
        <v>145</v>
      </c>
      <c r="U921">
        <v>0</v>
      </c>
    </row>
    <row r="922" spans="3:21" x14ac:dyDescent="0.3">
      <c r="C922" t="s">
        <v>1795</v>
      </c>
      <c r="D922" s="36">
        <v>46020</v>
      </c>
      <c r="E922" t="str">
        <f>IFERROR(VLOOKUP(A922,'Future et co'!A10:E5632,5,TRUE),"not found")</f>
        <v>not found</v>
      </c>
      <c r="F922" t="str">
        <f>IFERROR(VLOOKUP(A922,'Future et co'!CG11:CH10009,2,TRUE),"")</f>
        <v/>
      </c>
      <c r="G922">
        <v>124.25</v>
      </c>
      <c r="H922" t="s">
        <v>33</v>
      </c>
      <c r="O922">
        <v>405</v>
      </c>
      <c r="P922" t="s">
        <v>1767</v>
      </c>
      <c r="Q922">
        <v>1000</v>
      </c>
      <c r="R922" t="s">
        <v>1787</v>
      </c>
      <c r="S922" t="s">
        <v>1768</v>
      </c>
      <c r="T922" t="s">
        <v>145</v>
      </c>
      <c r="U922">
        <v>0</v>
      </c>
    </row>
    <row r="923" spans="3:21" x14ac:dyDescent="0.3">
      <c r="C923" t="s">
        <v>1795</v>
      </c>
      <c r="D923" s="36">
        <v>46020</v>
      </c>
      <c r="E923" t="str">
        <f>IFERROR(VLOOKUP(A923,'Future et co'!A10:E5632,5,TRUE),"not found")</f>
        <v>not found</v>
      </c>
      <c r="F923" t="str">
        <f>IFERROR(VLOOKUP(A923,'Future et co'!CG11:CH10009,2,TRUE),"")</f>
        <v/>
      </c>
      <c r="G923">
        <v>124.25</v>
      </c>
      <c r="H923" t="s">
        <v>33</v>
      </c>
      <c r="O923">
        <v>405</v>
      </c>
      <c r="P923" t="s">
        <v>1767</v>
      </c>
      <c r="Q923">
        <v>1000</v>
      </c>
      <c r="R923" t="s">
        <v>1787</v>
      </c>
      <c r="S923" t="s">
        <v>1768</v>
      </c>
      <c r="T923" t="s">
        <v>145</v>
      </c>
      <c r="U923">
        <v>0</v>
      </c>
    </row>
    <row r="924" spans="3:21" x14ac:dyDescent="0.3">
      <c r="C924" t="s">
        <v>1795</v>
      </c>
      <c r="D924" s="36">
        <v>46020</v>
      </c>
      <c r="E924" t="str">
        <f>IFERROR(VLOOKUP(A924,'Future et co'!A10:E5632,5,TRUE),"not found")</f>
        <v>not found</v>
      </c>
      <c r="F924" t="str">
        <f>IFERROR(VLOOKUP(A924,'Future et co'!CG11:CH10009,2,TRUE),"")</f>
        <v/>
      </c>
      <c r="G924">
        <v>124.25</v>
      </c>
      <c r="H924" t="s">
        <v>33</v>
      </c>
      <c r="O924">
        <v>405</v>
      </c>
      <c r="P924" t="s">
        <v>1767</v>
      </c>
      <c r="Q924">
        <v>1000</v>
      </c>
      <c r="R924" t="s">
        <v>1787</v>
      </c>
      <c r="S924" t="s">
        <v>1768</v>
      </c>
      <c r="T924" t="s">
        <v>145</v>
      </c>
      <c r="U924">
        <v>0</v>
      </c>
    </row>
    <row r="925" spans="3:21" x14ac:dyDescent="0.3">
      <c r="C925" t="s">
        <v>1795</v>
      </c>
      <c r="D925" s="36">
        <v>46020</v>
      </c>
      <c r="E925" t="str">
        <f>IFERROR(VLOOKUP(A925,'Future et co'!A10:E5632,5,TRUE),"not found")</f>
        <v>not found</v>
      </c>
      <c r="F925" t="str">
        <f>IFERROR(VLOOKUP(A925,'Future et co'!CG11:CH10009,2,TRUE),"")</f>
        <v/>
      </c>
      <c r="G925">
        <v>124.25</v>
      </c>
      <c r="H925" t="s">
        <v>33</v>
      </c>
      <c r="O925">
        <v>405</v>
      </c>
      <c r="P925" t="s">
        <v>1767</v>
      </c>
      <c r="Q925">
        <v>1000</v>
      </c>
      <c r="R925" t="s">
        <v>1787</v>
      </c>
      <c r="S925" t="s">
        <v>1768</v>
      </c>
      <c r="T925" t="s">
        <v>145</v>
      </c>
      <c r="U925">
        <v>0</v>
      </c>
    </row>
    <row r="926" spans="3:21" x14ac:dyDescent="0.3">
      <c r="C926" t="s">
        <v>1795</v>
      </c>
      <c r="D926" s="36">
        <v>46020</v>
      </c>
      <c r="E926" t="str">
        <f>IFERROR(VLOOKUP(A926,'Future et co'!A10:E5632,5,TRUE),"not found")</f>
        <v>not found</v>
      </c>
      <c r="F926" t="str">
        <f>IFERROR(VLOOKUP(A926,'Future et co'!CG11:CH10009,2,TRUE),"")</f>
        <v/>
      </c>
      <c r="G926">
        <v>124.25</v>
      </c>
      <c r="H926" t="s">
        <v>33</v>
      </c>
      <c r="O926">
        <v>405</v>
      </c>
      <c r="P926" t="s">
        <v>1767</v>
      </c>
      <c r="Q926">
        <v>1000</v>
      </c>
      <c r="R926" t="s">
        <v>1787</v>
      </c>
      <c r="S926" t="s">
        <v>1768</v>
      </c>
      <c r="T926" t="s">
        <v>145</v>
      </c>
      <c r="U926">
        <v>0</v>
      </c>
    </row>
    <row r="927" spans="3:21" x14ac:dyDescent="0.3">
      <c r="C927" t="s">
        <v>1795</v>
      </c>
      <c r="D927" s="36">
        <v>46020</v>
      </c>
      <c r="E927" t="str">
        <f>IFERROR(VLOOKUP(A927,'Future et co'!A10:E5632,5,TRUE),"not found")</f>
        <v>not found</v>
      </c>
      <c r="F927" t="str">
        <f>IFERROR(VLOOKUP(A927,'Future et co'!CG11:CH10009,2,TRUE),"")</f>
        <v/>
      </c>
      <c r="G927">
        <v>124.25</v>
      </c>
      <c r="H927" t="s">
        <v>33</v>
      </c>
      <c r="O927">
        <v>405</v>
      </c>
      <c r="P927" t="s">
        <v>1767</v>
      </c>
      <c r="Q927">
        <v>1000</v>
      </c>
      <c r="R927" t="s">
        <v>1787</v>
      </c>
      <c r="S927" t="s">
        <v>1768</v>
      </c>
      <c r="T927" t="s">
        <v>145</v>
      </c>
      <c r="U927">
        <v>0</v>
      </c>
    </row>
    <row r="928" spans="3:21" x14ac:dyDescent="0.3">
      <c r="C928" t="s">
        <v>1795</v>
      </c>
      <c r="D928" s="36">
        <v>46020</v>
      </c>
      <c r="E928" t="str">
        <f>IFERROR(VLOOKUP(A928,'Future et co'!A10:E5632,5,TRUE),"not found")</f>
        <v>not found</v>
      </c>
      <c r="F928" t="str">
        <f>IFERROR(VLOOKUP(A928,'Future et co'!CG11:CH10009,2,TRUE),"")</f>
        <v/>
      </c>
      <c r="G928">
        <v>124.25</v>
      </c>
      <c r="H928" t="s">
        <v>33</v>
      </c>
      <c r="O928">
        <v>405</v>
      </c>
      <c r="P928" t="s">
        <v>1767</v>
      </c>
      <c r="Q928">
        <v>1000</v>
      </c>
      <c r="R928" t="s">
        <v>1787</v>
      </c>
      <c r="S928" t="s">
        <v>1768</v>
      </c>
      <c r="T928" t="s">
        <v>145</v>
      </c>
      <c r="U928">
        <v>0</v>
      </c>
    </row>
    <row r="929" spans="3:21" x14ac:dyDescent="0.3">
      <c r="C929" t="s">
        <v>1795</v>
      </c>
      <c r="D929" s="36">
        <v>46020</v>
      </c>
      <c r="E929" t="str">
        <f>IFERROR(VLOOKUP(A929,'Future et co'!A10:E5632,5,TRUE),"not found")</f>
        <v>not found</v>
      </c>
      <c r="F929" t="str">
        <f>IFERROR(VLOOKUP(A929,'Future et co'!CG11:CH10009,2,TRUE),"")</f>
        <v/>
      </c>
      <c r="G929">
        <v>124.25</v>
      </c>
      <c r="H929" t="s">
        <v>33</v>
      </c>
      <c r="O929">
        <v>405</v>
      </c>
      <c r="P929" t="s">
        <v>1767</v>
      </c>
      <c r="Q929">
        <v>1000</v>
      </c>
      <c r="R929" t="s">
        <v>1787</v>
      </c>
      <c r="S929" t="s">
        <v>1768</v>
      </c>
      <c r="T929" t="s">
        <v>145</v>
      </c>
      <c r="U929">
        <v>0</v>
      </c>
    </row>
    <row r="930" spans="3:21" x14ac:dyDescent="0.3">
      <c r="C930" t="s">
        <v>1795</v>
      </c>
      <c r="D930" s="36">
        <v>46020</v>
      </c>
      <c r="E930" t="str">
        <f>IFERROR(VLOOKUP(A930,'Future et co'!A10:E5632,5,TRUE),"not found")</f>
        <v>not found</v>
      </c>
      <c r="F930" t="str">
        <f>IFERROR(VLOOKUP(A930,'Future et co'!CG11:CH10009,2,TRUE),"")</f>
        <v/>
      </c>
      <c r="G930">
        <v>124.25</v>
      </c>
      <c r="H930" t="s">
        <v>33</v>
      </c>
      <c r="O930">
        <v>405</v>
      </c>
      <c r="P930" t="s">
        <v>1767</v>
      </c>
      <c r="Q930">
        <v>1000</v>
      </c>
      <c r="R930" t="s">
        <v>1787</v>
      </c>
      <c r="S930" t="s">
        <v>1768</v>
      </c>
      <c r="T930" t="s">
        <v>145</v>
      </c>
      <c r="U930">
        <v>0</v>
      </c>
    </row>
    <row r="931" spans="3:21" x14ac:dyDescent="0.3">
      <c r="C931" t="s">
        <v>1795</v>
      </c>
      <c r="D931" s="36">
        <v>46020</v>
      </c>
      <c r="E931" t="str">
        <f>IFERROR(VLOOKUP(A931,'Future et co'!A10:E5632,5,TRUE),"not found")</f>
        <v>not found</v>
      </c>
      <c r="F931" t="str">
        <f>IFERROR(VLOOKUP(A931,'Future et co'!CG11:CH10009,2,TRUE),"")</f>
        <v/>
      </c>
      <c r="G931">
        <v>124.25</v>
      </c>
      <c r="H931" t="s">
        <v>33</v>
      </c>
      <c r="O931">
        <v>405</v>
      </c>
      <c r="P931" t="s">
        <v>1767</v>
      </c>
      <c r="Q931">
        <v>1000</v>
      </c>
      <c r="R931" t="s">
        <v>1787</v>
      </c>
      <c r="S931" t="s">
        <v>1768</v>
      </c>
      <c r="T931" t="s">
        <v>145</v>
      </c>
      <c r="U931">
        <v>0</v>
      </c>
    </row>
    <row r="932" spans="3:21" x14ac:dyDescent="0.3">
      <c r="C932" t="s">
        <v>1795</v>
      </c>
      <c r="D932" s="36">
        <v>46020</v>
      </c>
      <c r="E932" t="str">
        <f>IFERROR(VLOOKUP(A932,'Future et co'!A10:E5632,5,TRUE),"not found")</f>
        <v>not found</v>
      </c>
      <c r="F932" t="str">
        <f>IFERROR(VLOOKUP(A932,'Future et co'!CG11:CH10009,2,TRUE),"")</f>
        <v/>
      </c>
      <c r="G932">
        <v>124.25</v>
      </c>
      <c r="H932" t="s">
        <v>33</v>
      </c>
      <c r="O932">
        <v>405</v>
      </c>
      <c r="P932" t="s">
        <v>1767</v>
      </c>
      <c r="Q932">
        <v>1000</v>
      </c>
      <c r="R932" t="s">
        <v>1787</v>
      </c>
      <c r="S932" t="s">
        <v>1768</v>
      </c>
      <c r="T932" t="s">
        <v>145</v>
      </c>
      <c r="U932">
        <v>0</v>
      </c>
    </row>
    <row r="933" spans="3:21" x14ac:dyDescent="0.3">
      <c r="C933" t="s">
        <v>1795</v>
      </c>
      <c r="D933" s="36">
        <v>46020</v>
      </c>
      <c r="E933" t="str">
        <f>IFERROR(VLOOKUP(A933,'Future et co'!A10:E5632,5,TRUE),"not found")</f>
        <v>not found</v>
      </c>
      <c r="F933" t="str">
        <f>IFERROR(VLOOKUP(A933,'Future et co'!CG11:CH10009,2,TRUE),"")</f>
        <v/>
      </c>
      <c r="G933">
        <v>124.25</v>
      </c>
      <c r="H933" t="s">
        <v>33</v>
      </c>
      <c r="O933">
        <v>405</v>
      </c>
      <c r="P933" t="s">
        <v>1767</v>
      </c>
      <c r="Q933">
        <v>1000</v>
      </c>
      <c r="R933" t="s">
        <v>1787</v>
      </c>
      <c r="S933" t="s">
        <v>1768</v>
      </c>
      <c r="T933" t="s">
        <v>145</v>
      </c>
      <c r="U933">
        <v>0</v>
      </c>
    </row>
    <row r="934" spans="3:21" x14ac:dyDescent="0.3">
      <c r="C934" t="s">
        <v>1795</v>
      </c>
      <c r="D934" s="36">
        <v>46020</v>
      </c>
      <c r="E934" t="str">
        <f>IFERROR(VLOOKUP(A934,'Future et co'!A10:E5632,5,TRUE),"not found")</f>
        <v>not found</v>
      </c>
      <c r="F934" t="str">
        <f>IFERROR(VLOOKUP(A934,'Future et co'!CG11:CH10009,2,TRUE),"")</f>
        <v/>
      </c>
      <c r="G934">
        <v>124.25</v>
      </c>
      <c r="H934" t="s">
        <v>33</v>
      </c>
      <c r="O934">
        <v>405</v>
      </c>
      <c r="P934" t="s">
        <v>1767</v>
      </c>
      <c r="Q934">
        <v>1000</v>
      </c>
      <c r="R934" t="s">
        <v>1787</v>
      </c>
      <c r="S934" t="s">
        <v>1768</v>
      </c>
      <c r="T934" t="s">
        <v>145</v>
      </c>
      <c r="U934">
        <v>0</v>
      </c>
    </row>
    <row r="935" spans="3:21" x14ac:dyDescent="0.3">
      <c r="C935" t="s">
        <v>1795</v>
      </c>
      <c r="D935" s="36">
        <v>46020</v>
      </c>
      <c r="E935" t="str">
        <f>IFERROR(VLOOKUP(A935,'Future et co'!A10:E5632,5,TRUE),"not found")</f>
        <v>not found</v>
      </c>
      <c r="F935" t="str">
        <f>IFERROR(VLOOKUP(A935,'Future et co'!CG11:CH10009,2,TRUE),"")</f>
        <v/>
      </c>
      <c r="G935">
        <v>124.25</v>
      </c>
      <c r="H935" t="s">
        <v>33</v>
      </c>
      <c r="O935">
        <v>405</v>
      </c>
      <c r="P935" t="s">
        <v>1767</v>
      </c>
      <c r="Q935">
        <v>1000</v>
      </c>
      <c r="R935" t="s">
        <v>1787</v>
      </c>
      <c r="S935" t="s">
        <v>1768</v>
      </c>
      <c r="T935" t="s">
        <v>145</v>
      </c>
      <c r="U935">
        <v>0</v>
      </c>
    </row>
    <row r="936" spans="3:21" x14ac:dyDescent="0.3">
      <c r="C936" t="s">
        <v>1795</v>
      </c>
      <c r="D936" s="36">
        <v>46020</v>
      </c>
      <c r="E936" t="str">
        <f>IFERROR(VLOOKUP(A936,'Future et co'!A10:E5632,5,TRUE),"not found")</f>
        <v>not found</v>
      </c>
      <c r="F936" t="str">
        <f>IFERROR(VLOOKUP(A936,'Future et co'!CG11:CH10009,2,TRUE),"")</f>
        <v/>
      </c>
      <c r="G936">
        <v>124.25</v>
      </c>
      <c r="H936" t="s">
        <v>33</v>
      </c>
      <c r="O936">
        <v>405</v>
      </c>
      <c r="P936" t="s">
        <v>1767</v>
      </c>
      <c r="Q936">
        <v>1000</v>
      </c>
      <c r="R936" t="s">
        <v>1787</v>
      </c>
      <c r="S936" t="s">
        <v>1768</v>
      </c>
      <c r="T936" t="s">
        <v>145</v>
      </c>
      <c r="U936">
        <v>0</v>
      </c>
    </row>
    <row r="937" spans="3:21" x14ac:dyDescent="0.3">
      <c r="C937" t="s">
        <v>1795</v>
      </c>
      <c r="D937" s="36">
        <v>46020</v>
      </c>
      <c r="E937" t="str">
        <f>IFERROR(VLOOKUP(A937,'Future et co'!A10:E5632,5,TRUE),"not found")</f>
        <v>not found</v>
      </c>
      <c r="F937" t="str">
        <f>IFERROR(VLOOKUP(A937,'Future et co'!CG11:CH10009,2,TRUE),"")</f>
        <v/>
      </c>
      <c r="G937">
        <v>124.25</v>
      </c>
      <c r="H937" t="s">
        <v>33</v>
      </c>
      <c r="O937">
        <v>405</v>
      </c>
      <c r="P937" t="s">
        <v>1767</v>
      </c>
      <c r="Q937">
        <v>1000</v>
      </c>
      <c r="R937" t="s">
        <v>1787</v>
      </c>
      <c r="S937" t="s">
        <v>1768</v>
      </c>
      <c r="T937" t="s">
        <v>145</v>
      </c>
      <c r="U937">
        <v>0</v>
      </c>
    </row>
    <row r="938" spans="3:21" x14ac:dyDescent="0.3">
      <c r="C938" t="s">
        <v>1795</v>
      </c>
      <c r="D938" s="36">
        <v>46020</v>
      </c>
      <c r="E938" t="str">
        <f>IFERROR(VLOOKUP(A938,'Future et co'!A10:E5632,5,TRUE),"not found")</f>
        <v>not found</v>
      </c>
      <c r="F938" t="str">
        <f>IFERROR(VLOOKUP(A938,'Future et co'!CG11:CH10009,2,TRUE),"")</f>
        <v/>
      </c>
      <c r="G938">
        <v>124.25</v>
      </c>
      <c r="H938" t="s">
        <v>33</v>
      </c>
      <c r="O938">
        <v>405</v>
      </c>
      <c r="P938" t="s">
        <v>1767</v>
      </c>
      <c r="Q938">
        <v>1000</v>
      </c>
      <c r="R938" t="s">
        <v>1787</v>
      </c>
      <c r="S938" t="s">
        <v>1768</v>
      </c>
      <c r="T938" t="s">
        <v>145</v>
      </c>
      <c r="U938">
        <v>0</v>
      </c>
    </row>
    <row r="939" spans="3:21" x14ac:dyDescent="0.3">
      <c r="C939" t="s">
        <v>1795</v>
      </c>
      <c r="D939" s="36">
        <v>46020</v>
      </c>
      <c r="E939" t="str">
        <f>IFERROR(VLOOKUP(A939,'Future et co'!A10:E5632,5,TRUE),"not found")</f>
        <v>not found</v>
      </c>
      <c r="F939" t="str">
        <f>IFERROR(VLOOKUP(A939,'Future et co'!CG11:CH10009,2,TRUE),"")</f>
        <v/>
      </c>
      <c r="G939">
        <v>124.25</v>
      </c>
      <c r="H939" t="s">
        <v>33</v>
      </c>
      <c r="O939">
        <v>405</v>
      </c>
      <c r="P939" t="s">
        <v>1767</v>
      </c>
      <c r="Q939">
        <v>1000</v>
      </c>
      <c r="R939" t="s">
        <v>1787</v>
      </c>
      <c r="S939" t="s">
        <v>1768</v>
      </c>
      <c r="T939" t="s">
        <v>145</v>
      </c>
      <c r="U939">
        <v>0</v>
      </c>
    </row>
    <row r="940" spans="3:21" x14ac:dyDescent="0.3">
      <c r="C940" t="s">
        <v>1795</v>
      </c>
      <c r="D940" s="36">
        <v>46020</v>
      </c>
      <c r="E940" t="str">
        <f>IFERROR(VLOOKUP(A940,'Future et co'!A10:E5632,5,TRUE),"not found")</f>
        <v>not found</v>
      </c>
      <c r="F940" t="str">
        <f>IFERROR(VLOOKUP(A940,'Future et co'!CG11:CH10009,2,TRUE),"")</f>
        <v/>
      </c>
      <c r="G940">
        <v>124.25</v>
      </c>
      <c r="H940" t="s">
        <v>33</v>
      </c>
      <c r="O940">
        <v>405</v>
      </c>
      <c r="P940" t="s">
        <v>1767</v>
      </c>
      <c r="Q940">
        <v>1000</v>
      </c>
      <c r="R940" t="s">
        <v>1787</v>
      </c>
      <c r="S940" t="s">
        <v>1768</v>
      </c>
      <c r="T940" t="s">
        <v>145</v>
      </c>
      <c r="U940">
        <v>0</v>
      </c>
    </row>
    <row r="941" spans="3:21" x14ac:dyDescent="0.3">
      <c r="C941" t="s">
        <v>1795</v>
      </c>
      <c r="D941" s="36">
        <v>46020</v>
      </c>
      <c r="E941" t="str">
        <f>IFERROR(VLOOKUP(A941,'Future et co'!A10:E5632,5,TRUE),"not found")</f>
        <v>not found</v>
      </c>
      <c r="F941" t="str">
        <f>IFERROR(VLOOKUP(A941,'Future et co'!CG11:CH10009,2,TRUE),"")</f>
        <v/>
      </c>
      <c r="G941">
        <v>124.25</v>
      </c>
      <c r="H941" t="s">
        <v>33</v>
      </c>
      <c r="O941">
        <v>405</v>
      </c>
      <c r="P941" t="s">
        <v>1767</v>
      </c>
      <c r="Q941">
        <v>1000</v>
      </c>
      <c r="R941" t="s">
        <v>1787</v>
      </c>
      <c r="S941" t="s">
        <v>1768</v>
      </c>
      <c r="T941" t="s">
        <v>145</v>
      </c>
      <c r="U941">
        <v>0</v>
      </c>
    </row>
    <row r="942" spans="3:21" x14ac:dyDescent="0.3">
      <c r="C942" t="s">
        <v>1795</v>
      </c>
      <c r="D942" s="36">
        <v>46020</v>
      </c>
      <c r="E942" t="str">
        <f>IFERROR(VLOOKUP(A942,'Future et co'!A10:E5632,5,TRUE),"not found")</f>
        <v>not found</v>
      </c>
      <c r="F942" t="str">
        <f>IFERROR(VLOOKUP(A942,'Future et co'!CG11:CH10009,2,TRUE),"")</f>
        <v/>
      </c>
      <c r="G942">
        <v>124.25</v>
      </c>
      <c r="H942" t="s">
        <v>33</v>
      </c>
      <c r="O942">
        <v>405</v>
      </c>
      <c r="P942" t="s">
        <v>1767</v>
      </c>
      <c r="Q942">
        <v>1000</v>
      </c>
      <c r="R942" t="s">
        <v>1787</v>
      </c>
      <c r="S942" t="s">
        <v>1768</v>
      </c>
      <c r="T942" t="s">
        <v>145</v>
      </c>
      <c r="U942">
        <v>0</v>
      </c>
    </row>
    <row r="943" spans="3:21" x14ac:dyDescent="0.3">
      <c r="C943" t="s">
        <v>1795</v>
      </c>
      <c r="D943" s="36">
        <v>46020</v>
      </c>
      <c r="E943" t="str">
        <f>IFERROR(VLOOKUP(A943,'Future et co'!A10:E5632,5,TRUE),"not found")</f>
        <v>not found</v>
      </c>
      <c r="F943" t="str">
        <f>IFERROR(VLOOKUP(A943,'Future et co'!CG11:CH10009,2,TRUE),"")</f>
        <v/>
      </c>
      <c r="G943">
        <v>124.25</v>
      </c>
      <c r="H943" t="s">
        <v>33</v>
      </c>
      <c r="O943">
        <v>405</v>
      </c>
      <c r="P943" t="s">
        <v>1767</v>
      </c>
      <c r="Q943">
        <v>1000</v>
      </c>
      <c r="R943" t="s">
        <v>1787</v>
      </c>
      <c r="S943" t="s">
        <v>1768</v>
      </c>
      <c r="T943" t="s">
        <v>145</v>
      </c>
      <c r="U943">
        <v>0</v>
      </c>
    </row>
    <row r="944" spans="3:21" x14ac:dyDescent="0.3">
      <c r="C944" t="s">
        <v>1795</v>
      </c>
      <c r="D944" s="36">
        <v>46020</v>
      </c>
      <c r="E944" t="str">
        <f>IFERROR(VLOOKUP(A944,'Future et co'!A10:E5632,5,TRUE),"not found")</f>
        <v>not found</v>
      </c>
      <c r="F944" t="str">
        <f>IFERROR(VLOOKUP(A944,'Future et co'!CG11:CH10009,2,TRUE),"")</f>
        <v/>
      </c>
      <c r="G944">
        <v>124.25</v>
      </c>
      <c r="H944" t="s">
        <v>33</v>
      </c>
      <c r="O944">
        <v>405</v>
      </c>
      <c r="P944" t="s">
        <v>1767</v>
      </c>
      <c r="Q944">
        <v>1000</v>
      </c>
      <c r="R944" t="s">
        <v>1787</v>
      </c>
      <c r="S944" t="s">
        <v>1768</v>
      </c>
      <c r="T944" t="s">
        <v>145</v>
      </c>
      <c r="U944">
        <v>0</v>
      </c>
    </row>
    <row r="945" spans="3:21" x14ac:dyDescent="0.3">
      <c r="C945" t="s">
        <v>1795</v>
      </c>
      <c r="D945" s="36">
        <v>46020</v>
      </c>
      <c r="E945" t="str">
        <f>IFERROR(VLOOKUP(A945,'Future et co'!A10:E5632,5,TRUE),"not found")</f>
        <v>not found</v>
      </c>
      <c r="F945" t="str">
        <f>IFERROR(VLOOKUP(A945,'Future et co'!CG11:CH10009,2,TRUE),"")</f>
        <v/>
      </c>
      <c r="G945">
        <v>124.25</v>
      </c>
      <c r="H945" t="s">
        <v>33</v>
      </c>
      <c r="O945">
        <v>405</v>
      </c>
      <c r="P945" t="s">
        <v>1767</v>
      </c>
      <c r="Q945">
        <v>1000</v>
      </c>
      <c r="R945" t="s">
        <v>1787</v>
      </c>
      <c r="S945" t="s">
        <v>1768</v>
      </c>
      <c r="T945" t="s">
        <v>145</v>
      </c>
      <c r="U945">
        <v>0</v>
      </c>
    </row>
    <row r="946" spans="3:21" x14ac:dyDescent="0.3">
      <c r="C946" t="s">
        <v>1795</v>
      </c>
      <c r="D946" s="36">
        <v>46020</v>
      </c>
      <c r="E946" t="str">
        <f>IFERROR(VLOOKUP(A946,'Future et co'!A10:E5632,5,TRUE),"not found")</f>
        <v>not found</v>
      </c>
      <c r="F946" t="str">
        <f>IFERROR(VLOOKUP(A946,'Future et co'!CG11:CH10009,2,TRUE),"")</f>
        <v/>
      </c>
      <c r="G946">
        <v>124.25</v>
      </c>
      <c r="H946" t="s">
        <v>33</v>
      </c>
      <c r="O946">
        <v>405</v>
      </c>
      <c r="P946" t="s">
        <v>1767</v>
      </c>
      <c r="Q946">
        <v>1000</v>
      </c>
      <c r="R946" t="s">
        <v>1787</v>
      </c>
      <c r="S946" t="s">
        <v>1768</v>
      </c>
      <c r="T946" t="s">
        <v>145</v>
      </c>
      <c r="U946">
        <v>0</v>
      </c>
    </row>
    <row r="947" spans="3:21" x14ac:dyDescent="0.3">
      <c r="C947" t="s">
        <v>1795</v>
      </c>
      <c r="D947" s="36">
        <v>46020</v>
      </c>
      <c r="E947" t="str">
        <f>IFERROR(VLOOKUP(A947,'Future et co'!A10:E5632,5,TRUE),"not found")</f>
        <v>not found</v>
      </c>
      <c r="F947" t="str">
        <f>IFERROR(VLOOKUP(A947,'Future et co'!CG11:CH10009,2,TRUE),"")</f>
        <v/>
      </c>
      <c r="G947">
        <v>124.25</v>
      </c>
      <c r="H947" t="s">
        <v>33</v>
      </c>
      <c r="O947">
        <v>405</v>
      </c>
      <c r="P947" t="s">
        <v>1767</v>
      </c>
      <c r="Q947">
        <v>1000</v>
      </c>
      <c r="R947" t="s">
        <v>1787</v>
      </c>
      <c r="S947" t="s">
        <v>1768</v>
      </c>
      <c r="T947" t="s">
        <v>145</v>
      </c>
      <c r="U947">
        <v>0</v>
      </c>
    </row>
    <row r="948" spans="3:21" x14ac:dyDescent="0.3">
      <c r="C948" t="s">
        <v>1795</v>
      </c>
      <c r="D948" s="36">
        <v>46020</v>
      </c>
      <c r="E948" t="str">
        <f>IFERROR(VLOOKUP(A948,'Future et co'!A10:E5632,5,TRUE),"not found")</f>
        <v>not found</v>
      </c>
      <c r="F948" t="str">
        <f>IFERROR(VLOOKUP(A948,'Future et co'!CG11:CH10009,2,TRUE),"")</f>
        <v/>
      </c>
      <c r="G948">
        <v>124.25</v>
      </c>
      <c r="H948" t="s">
        <v>33</v>
      </c>
      <c r="O948">
        <v>405</v>
      </c>
      <c r="P948" t="s">
        <v>1767</v>
      </c>
      <c r="Q948">
        <v>1000</v>
      </c>
      <c r="R948" t="s">
        <v>1787</v>
      </c>
      <c r="S948" t="s">
        <v>1768</v>
      </c>
      <c r="T948" t="s">
        <v>145</v>
      </c>
      <c r="U948">
        <v>0</v>
      </c>
    </row>
    <row r="949" spans="3:21" x14ac:dyDescent="0.3">
      <c r="C949" t="s">
        <v>1795</v>
      </c>
      <c r="D949" s="36">
        <v>46020</v>
      </c>
      <c r="E949" t="str">
        <f>IFERROR(VLOOKUP(A949,'Future et co'!A10:E5632,5,TRUE),"not found")</f>
        <v>not found</v>
      </c>
      <c r="F949" t="str">
        <f>IFERROR(VLOOKUP(A949,'Future et co'!CG11:CH10009,2,TRUE),"")</f>
        <v/>
      </c>
      <c r="G949">
        <v>124.25</v>
      </c>
      <c r="H949" t="s">
        <v>33</v>
      </c>
      <c r="O949">
        <v>405</v>
      </c>
      <c r="P949" t="s">
        <v>1767</v>
      </c>
      <c r="Q949">
        <v>1000</v>
      </c>
      <c r="R949" t="s">
        <v>1787</v>
      </c>
      <c r="S949" t="s">
        <v>1768</v>
      </c>
      <c r="T949" t="s">
        <v>145</v>
      </c>
      <c r="U949">
        <v>0</v>
      </c>
    </row>
    <row r="950" spans="3:21" x14ac:dyDescent="0.3">
      <c r="C950" t="s">
        <v>1795</v>
      </c>
      <c r="D950" s="36">
        <v>46020</v>
      </c>
      <c r="E950" t="str">
        <f>IFERROR(VLOOKUP(A950,'Future et co'!A10:E5632,5,TRUE),"not found")</f>
        <v>not found</v>
      </c>
      <c r="F950" t="str">
        <f>IFERROR(VLOOKUP(A950,'Future et co'!CG11:CH10009,2,TRUE),"")</f>
        <v/>
      </c>
      <c r="G950">
        <v>124.25</v>
      </c>
      <c r="H950" t="s">
        <v>33</v>
      </c>
      <c r="O950">
        <v>405</v>
      </c>
      <c r="P950" t="s">
        <v>1767</v>
      </c>
      <c r="Q950">
        <v>1000</v>
      </c>
      <c r="R950" t="s">
        <v>1787</v>
      </c>
      <c r="S950" t="s">
        <v>1768</v>
      </c>
      <c r="T950" t="s">
        <v>145</v>
      </c>
      <c r="U950">
        <v>0</v>
      </c>
    </row>
    <row r="951" spans="3:21" x14ac:dyDescent="0.3">
      <c r="C951" t="s">
        <v>1795</v>
      </c>
      <c r="D951" s="36">
        <v>46020</v>
      </c>
      <c r="E951" t="str">
        <f>IFERROR(VLOOKUP(A951,'Future et co'!A10:E5632,5,TRUE),"not found")</f>
        <v>not found</v>
      </c>
      <c r="F951" t="str">
        <f>IFERROR(VLOOKUP(A951,'Future et co'!CG11:CH10009,2,TRUE),"")</f>
        <v/>
      </c>
      <c r="G951">
        <v>124.25</v>
      </c>
      <c r="H951" t="s">
        <v>33</v>
      </c>
      <c r="O951">
        <v>405</v>
      </c>
      <c r="P951" t="s">
        <v>1767</v>
      </c>
      <c r="Q951">
        <v>1000</v>
      </c>
      <c r="R951" t="s">
        <v>1787</v>
      </c>
      <c r="S951" t="s">
        <v>1768</v>
      </c>
      <c r="T951" t="s">
        <v>145</v>
      </c>
      <c r="U951">
        <v>0</v>
      </c>
    </row>
    <row r="952" spans="3:21" x14ac:dyDescent="0.3">
      <c r="C952" t="s">
        <v>1795</v>
      </c>
      <c r="D952" s="36">
        <v>46020</v>
      </c>
      <c r="E952" t="str">
        <f>IFERROR(VLOOKUP(A952,'Future et co'!A10:E5632,5,TRUE),"not found")</f>
        <v>not found</v>
      </c>
      <c r="F952" t="str">
        <f>IFERROR(VLOOKUP(A952,'Future et co'!CG11:CH10009,2,TRUE),"")</f>
        <v/>
      </c>
      <c r="G952">
        <v>124.25</v>
      </c>
      <c r="H952" t="s">
        <v>33</v>
      </c>
      <c r="O952">
        <v>405</v>
      </c>
      <c r="P952" t="s">
        <v>1767</v>
      </c>
      <c r="Q952">
        <v>1000</v>
      </c>
      <c r="R952" t="s">
        <v>1787</v>
      </c>
      <c r="S952" t="s">
        <v>1768</v>
      </c>
      <c r="T952" t="s">
        <v>145</v>
      </c>
      <c r="U952">
        <v>0</v>
      </c>
    </row>
    <row r="953" spans="3:21" x14ac:dyDescent="0.3">
      <c r="C953" t="s">
        <v>1795</v>
      </c>
      <c r="D953" s="36">
        <v>46020</v>
      </c>
      <c r="E953" t="str">
        <f>IFERROR(VLOOKUP(A953,'Future et co'!A10:E5632,5,TRUE),"not found")</f>
        <v>not found</v>
      </c>
      <c r="F953" t="str">
        <f>IFERROR(VLOOKUP(A953,'Future et co'!CG11:CH10009,2,TRUE),"")</f>
        <v/>
      </c>
      <c r="G953">
        <v>124.25</v>
      </c>
      <c r="H953" t="s">
        <v>33</v>
      </c>
      <c r="O953">
        <v>405</v>
      </c>
      <c r="P953" t="s">
        <v>1767</v>
      </c>
      <c r="Q953">
        <v>1000</v>
      </c>
      <c r="R953" t="s">
        <v>1787</v>
      </c>
      <c r="S953" t="s">
        <v>1768</v>
      </c>
      <c r="T953" t="s">
        <v>145</v>
      </c>
      <c r="U953">
        <v>0</v>
      </c>
    </row>
    <row r="954" spans="3:21" x14ac:dyDescent="0.3">
      <c r="C954" t="s">
        <v>1795</v>
      </c>
      <c r="D954" s="36">
        <v>46020</v>
      </c>
      <c r="E954" t="str">
        <f>IFERROR(VLOOKUP(A954,'Future et co'!A10:E5632,5,TRUE),"not found")</f>
        <v>not found</v>
      </c>
      <c r="F954" t="str">
        <f>IFERROR(VLOOKUP(A954,'Future et co'!CG11:CH10009,2,TRUE),"")</f>
        <v/>
      </c>
      <c r="G954">
        <v>124.25</v>
      </c>
      <c r="H954" t="s">
        <v>33</v>
      </c>
      <c r="O954">
        <v>405</v>
      </c>
      <c r="P954" t="s">
        <v>1767</v>
      </c>
      <c r="Q954">
        <v>1000</v>
      </c>
      <c r="R954" t="s">
        <v>1787</v>
      </c>
      <c r="S954" t="s">
        <v>1768</v>
      </c>
      <c r="T954" t="s">
        <v>145</v>
      </c>
      <c r="U954">
        <v>0</v>
      </c>
    </row>
    <row r="955" spans="3:21" x14ac:dyDescent="0.3">
      <c r="C955" t="s">
        <v>1795</v>
      </c>
      <c r="D955" s="36">
        <v>46020</v>
      </c>
      <c r="E955" t="str">
        <f>IFERROR(VLOOKUP(A955,'Future et co'!A10:E5632,5,TRUE),"not found")</f>
        <v>not found</v>
      </c>
      <c r="F955" t="str">
        <f>IFERROR(VLOOKUP(A955,'Future et co'!CG11:CH10009,2,TRUE),"")</f>
        <v/>
      </c>
      <c r="G955">
        <v>124.25</v>
      </c>
      <c r="H955" t="s">
        <v>33</v>
      </c>
      <c r="O955">
        <v>405</v>
      </c>
      <c r="P955" t="s">
        <v>1767</v>
      </c>
      <c r="Q955">
        <v>1000</v>
      </c>
      <c r="R955" t="s">
        <v>1787</v>
      </c>
      <c r="S955" t="s">
        <v>1768</v>
      </c>
      <c r="T955" t="s">
        <v>145</v>
      </c>
      <c r="U955">
        <v>0</v>
      </c>
    </row>
    <row r="956" spans="3:21" x14ac:dyDescent="0.3">
      <c r="C956" t="s">
        <v>1795</v>
      </c>
      <c r="D956" s="36">
        <v>46020</v>
      </c>
      <c r="E956" t="str">
        <f>IFERROR(VLOOKUP(A956,'Future et co'!A10:E5632,5,TRUE),"not found")</f>
        <v>not found</v>
      </c>
      <c r="F956" t="str">
        <f>IFERROR(VLOOKUP(A956,'Future et co'!CG11:CH10009,2,TRUE),"")</f>
        <v/>
      </c>
      <c r="G956">
        <v>124.25</v>
      </c>
      <c r="H956" t="s">
        <v>33</v>
      </c>
      <c r="O956">
        <v>405</v>
      </c>
      <c r="P956" t="s">
        <v>1767</v>
      </c>
      <c r="Q956">
        <v>1000</v>
      </c>
      <c r="R956" t="s">
        <v>1787</v>
      </c>
      <c r="S956" t="s">
        <v>1768</v>
      </c>
      <c r="T956" t="s">
        <v>145</v>
      </c>
      <c r="U956">
        <v>0</v>
      </c>
    </row>
    <row r="957" spans="3:21" x14ac:dyDescent="0.3">
      <c r="C957" t="s">
        <v>1795</v>
      </c>
      <c r="D957" s="36">
        <v>46020</v>
      </c>
      <c r="E957" t="str">
        <f>IFERROR(VLOOKUP(A957,'Future et co'!A10:E5632,5,TRUE),"not found")</f>
        <v>not found</v>
      </c>
      <c r="F957" t="str">
        <f>IFERROR(VLOOKUP(A957,'Future et co'!CG11:CH10009,2,TRUE),"")</f>
        <v/>
      </c>
      <c r="G957">
        <v>124.25</v>
      </c>
      <c r="H957" t="s">
        <v>33</v>
      </c>
      <c r="O957">
        <v>405</v>
      </c>
      <c r="P957" t="s">
        <v>1767</v>
      </c>
      <c r="Q957">
        <v>1000</v>
      </c>
      <c r="R957" t="s">
        <v>1787</v>
      </c>
      <c r="S957" t="s">
        <v>1768</v>
      </c>
      <c r="T957" t="s">
        <v>145</v>
      </c>
      <c r="U957">
        <v>0</v>
      </c>
    </row>
    <row r="958" spans="3:21" x14ac:dyDescent="0.3">
      <c r="C958" t="s">
        <v>1795</v>
      </c>
      <c r="D958" s="36">
        <v>46020</v>
      </c>
      <c r="E958" t="str">
        <f>IFERROR(VLOOKUP(A958,'Future et co'!A10:E5632,5,TRUE),"not found")</f>
        <v>not found</v>
      </c>
      <c r="F958" t="str">
        <f>IFERROR(VLOOKUP(A958,'Future et co'!CG11:CH10009,2,TRUE),"")</f>
        <v/>
      </c>
      <c r="G958">
        <v>124.25</v>
      </c>
      <c r="H958" t="s">
        <v>33</v>
      </c>
      <c r="O958">
        <v>405</v>
      </c>
      <c r="P958" t="s">
        <v>1767</v>
      </c>
      <c r="Q958">
        <v>1000</v>
      </c>
      <c r="R958" t="s">
        <v>1787</v>
      </c>
      <c r="S958" t="s">
        <v>1768</v>
      </c>
      <c r="T958" t="s">
        <v>145</v>
      </c>
      <c r="U958">
        <v>0</v>
      </c>
    </row>
    <row r="959" spans="3:21" x14ac:dyDescent="0.3">
      <c r="C959" t="s">
        <v>1795</v>
      </c>
      <c r="D959" s="36">
        <v>46020</v>
      </c>
      <c r="E959" t="str">
        <f>IFERROR(VLOOKUP(A959,'Future et co'!A10:E5632,5,TRUE),"not found")</f>
        <v>not found</v>
      </c>
      <c r="F959" t="str">
        <f>IFERROR(VLOOKUP(A959,'Future et co'!CG11:CH10009,2,TRUE),"")</f>
        <v/>
      </c>
      <c r="G959">
        <v>124.25</v>
      </c>
      <c r="H959" t="s">
        <v>33</v>
      </c>
      <c r="O959">
        <v>405</v>
      </c>
      <c r="P959" t="s">
        <v>1767</v>
      </c>
      <c r="Q959">
        <v>1000</v>
      </c>
      <c r="R959" t="s">
        <v>1787</v>
      </c>
      <c r="S959" t="s">
        <v>1768</v>
      </c>
      <c r="T959" t="s">
        <v>145</v>
      </c>
      <c r="U959">
        <v>0</v>
      </c>
    </row>
    <row r="960" spans="3:21" x14ac:dyDescent="0.3">
      <c r="C960" t="s">
        <v>1795</v>
      </c>
      <c r="D960" s="36">
        <v>46020</v>
      </c>
      <c r="E960" t="str">
        <f>IFERROR(VLOOKUP(A960,'Future et co'!A10:E5632,5,TRUE),"not found")</f>
        <v>not found</v>
      </c>
      <c r="F960" t="str">
        <f>IFERROR(VLOOKUP(A960,'Future et co'!CG11:CH10009,2,TRUE),"")</f>
        <v/>
      </c>
      <c r="G960">
        <v>124.25</v>
      </c>
      <c r="H960" t="s">
        <v>33</v>
      </c>
      <c r="O960">
        <v>405</v>
      </c>
      <c r="P960" t="s">
        <v>1767</v>
      </c>
      <c r="Q960">
        <v>1000</v>
      </c>
      <c r="R960" t="s">
        <v>1787</v>
      </c>
      <c r="S960" t="s">
        <v>1768</v>
      </c>
      <c r="T960" t="s">
        <v>145</v>
      </c>
      <c r="U960">
        <v>0</v>
      </c>
    </row>
    <row r="961" spans="3:21" x14ac:dyDescent="0.3">
      <c r="C961" t="s">
        <v>1795</v>
      </c>
      <c r="D961" s="36">
        <v>46020</v>
      </c>
      <c r="E961" t="str">
        <f>IFERROR(VLOOKUP(A961,'Future et co'!A10:E5632,5,TRUE),"not found")</f>
        <v>not found</v>
      </c>
      <c r="F961" t="str">
        <f>IFERROR(VLOOKUP(A961,'Future et co'!CG11:CH10009,2,TRUE),"")</f>
        <v/>
      </c>
      <c r="G961">
        <v>124.25</v>
      </c>
      <c r="H961" t="s">
        <v>33</v>
      </c>
      <c r="O961">
        <v>405</v>
      </c>
      <c r="P961" t="s">
        <v>1767</v>
      </c>
      <c r="Q961">
        <v>1000</v>
      </c>
      <c r="R961" t="s">
        <v>1787</v>
      </c>
      <c r="S961" t="s">
        <v>1768</v>
      </c>
      <c r="T961" t="s">
        <v>145</v>
      </c>
      <c r="U961">
        <v>0</v>
      </c>
    </row>
    <row r="962" spans="3:21" x14ac:dyDescent="0.3">
      <c r="C962" t="s">
        <v>1795</v>
      </c>
      <c r="D962" s="36">
        <v>46020</v>
      </c>
      <c r="E962" t="str">
        <f>IFERROR(VLOOKUP(A962,'Future et co'!A10:E5632,5,TRUE),"not found")</f>
        <v>not found</v>
      </c>
      <c r="F962" t="str">
        <f>IFERROR(VLOOKUP(A962,'Future et co'!CG11:CH10009,2,TRUE),"")</f>
        <v/>
      </c>
      <c r="G962">
        <v>124.25</v>
      </c>
      <c r="H962" t="s">
        <v>33</v>
      </c>
      <c r="O962">
        <v>405</v>
      </c>
      <c r="P962" t="s">
        <v>1767</v>
      </c>
      <c r="Q962">
        <v>1000</v>
      </c>
      <c r="R962" t="s">
        <v>1787</v>
      </c>
      <c r="S962" t="s">
        <v>1768</v>
      </c>
      <c r="T962" t="s">
        <v>145</v>
      </c>
      <c r="U962">
        <v>0</v>
      </c>
    </row>
    <row r="963" spans="3:21" x14ac:dyDescent="0.3">
      <c r="C963" t="s">
        <v>1795</v>
      </c>
      <c r="D963" s="36">
        <v>46020</v>
      </c>
      <c r="E963" t="str">
        <f>IFERROR(VLOOKUP(A963,'Future et co'!A10:E5632,5,TRUE),"not found")</f>
        <v>not found</v>
      </c>
      <c r="F963" t="str">
        <f>IFERROR(VLOOKUP(A963,'Future et co'!CG11:CH10009,2,TRUE),"")</f>
        <v/>
      </c>
      <c r="G963">
        <v>124.25</v>
      </c>
      <c r="H963" t="s">
        <v>33</v>
      </c>
      <c r="O963">
        <v>405</v>
      </c>
      <c r="P963" t="s">
        <v>1767</v>
      </c>
      <c r="Q963">
        <v>1000</v>
      </c>
      <c r="R963" t="s">
        <v>1787</v>
      </c>
      <c r="S963" t="s">
        <v>1768</v>
      </c>
      <c r="T963" t="s">
        <v>145</v>
      </c>
      <c r="U963">
        <v>0</v>
      </c>
    </row>
    <row r="964" spans="3:21" x14ac:dyDescent="0.3">
      <c r="C964" t="s">
        <v>1795</v>
      </c>
      <c r="D964" s="36">
        <v>46020</v>
      </c>
      <c r="E964" t="str">
        <f>IFERROR(VLOOKUP(A964,'Future et co'!A10:E5632,5,TRUE),"not found")</f>
        <v>not found</v>
      </c>
      <c r="F964" t="str">
        <f>IFERROR(VLOOKUP(A964,'Future et co'!CG11:CH10009,2,TRUE),"")</f>
        <v/>
      </c>
      <c r="G964">
        <v>124.25</v>
      </c>
      <c r="H964" t="s">
        <v>33</v>
      </c>
      <c r="O964">
        <v>405</v>
      </c>
      <c r="P964" t="s">
        <v>1767</v>
      </c>
      <c r="Q964">
        <v>1000</v>
      </c>
      <c r="R964" t="s">
        <v>1787</v>
      </c>
      <c r="S964" t="s">
        <v>1768</v>
      </c>
      <c r="T964" t="s">
        <v>145</v>
      </c>
      <c r="U964">
        <v>0</v>
      </c>
    </row>
    <row r="965" spans="3:21" x14ac:dyDescent="0.3">
      <c r="C965" t="s">
        <v>1795</v>
      </c>
      <c r="D965" s="36">
        <v>46020</v>
      </c>
      <c r="E965" t="str">
        <f>IFERROR(VLOOKUP(A965,'Future et co'!A10:E5632,5,TRUE),"not found")</f>
        <v>not found</v>
      </c>
      <c r="F965" t="str">
        <f>IFERROR(VLOOKUP(A965,'Future et co'!CG11:CH10009,2,TRUE),"")</f>
        <v/>
      </c>
      <c r="G965">
        <v>124.25</v>
      </c>
      <c r="H965" t="s">
        <v>33</v>
      </c>
      <c r="O965">
        <v>405</v>
      </c>
      <c r="P965" t="s">
        <v>1767</v>
      </c>
      <c r="Q965">
        <v>1000</v>
      </c>
      <c r="R965" t="s">
        <v>1787</v>
      </c>
      <c r="S965" t="s">
        <v>1768</v>
      </c>
      <c r="T965" t="s">
        <v>145</v>
      </c>
      <c r="U965">
        <v>0</v>
      </c>
    </row>
    <row r="966" spans="3:21" x14ac:dyDescent="0.3">
      <c r="C966" t="s">
        <v>1795</v>
      </c>
      <c r="D966" s="36">
        <v>46020</v>
      </c>
      <c r="E966" t="str">
        <f>IFERROR(VLOOKUP(A966,'Future et co'!A10:E5632,5,TRUE),"not found")</f>
        <v>not found</v>
      </c>
      <c r="F966" t="str">
        <f>IFERROR(VLOOKUP(A966,'Future et co'!CG11:CH10009,2,TRUE),"")</f>
        <v/>
      </c>
      <c r="G966">
        <v>124.25</v>
      </c>
      <c r="H966" t="s">
        <v>33</v>
      </c>
      <c r="O966">
        <v>405</v>
      </c>
      <c r="P966" t="s">
        <v>1767</v>
      </c>
      <c r="Q966">
        <v>1000</v>
      </c>
      <c r="R966" t="s">
        <v>1787</v>
      </c>
      <c r="S966" t="s">
        <v>1768</v>
      </c>
      <c r="T966" t="s">
        <v>145</v>
      </c>
      <c r="U966">
        <v>0</v>
      </c>
    </row>
    <row r="967" spans="3:21" x14ac:dyDescent="0.3">
      <c r="C967" t="s">
        <v>1795</v>
      </c>
      <c r="D967" s="36">
        <v>46020</v>
      </c>
      <c r="E967" t="str">
        <f>IFERROR(VLOOKUP(A967,'Future et co'!A10:E5632,5,TRUE),"not found")</f>
        <v>not found</v>
      </c>
      <c r="F967" t="str">
        <f>IFERROR(VLOOKUP(A967,'Future et co'!CG11:CH10009,2,TRUE),"")</f>
        <v/>
      </c>
      <c r="G967">
        <v>124.25</v>
      </c>
      <c r="H967" t="s">
        <v>33</v>
      </c>
      <c r="O967">
        <v>405</v>
      </c>
      <c r="P967" t="s">
        <v>1767</v>
      </c>
      <c r="Q967">
        <v>1000</v>
      </c>
      <c r="R967" t="s">
        <v>1787</v>
      </c>
      <c r="S967" t="s">
        <v>1768</v>
      </c>
      <c r="T967" t="s">
        <v>145</v>
      </c>
      <c r="U967">
        <v>0</v>
      </c>
    </row>
    <row r="968" spans="3:21" x14ac:dyDescent="0.3">
      <c r="C968" t="s">
        <v>1795</v>
      </c>
      <c r="D968" s="36">
        <v>46020</v>
      </c>
      <c r="E968" t="str">
        <f>IFERROR(VLOOKUP(A968,'Future et co'!A10:E5632,5,TRUE),"not found")</f>
        <v>not found</v>
      </c>
      <c r="F968" t="str">
        <f>IFERROR(VLOOKUP(A968,'Future et co'!CG11:CH10009,2,TRUE),"")</f>
        <v/>
      </c>
      <c r="G968">
        <v>124.25</v>
      </c>
      <c r="H968" t="s">
        <v>33</v>
      </c>
      <c r="O968">
        <v>405</v>
      </c>
      <c r="P968" t="s">
        <v>1767</v>
      </c>
      <c r="Q968">
        <v>1000</v>
      </c>
      <c r="R968" t="s">
        <v>1787</v>
      </c>
      <c r="S968" t="s">
        <v>1768</v>
      </c>
      <c r="T968" t="s">
        <v>145</v>
      </c>
      <c r="U968">
        <v>0</v>
      </c>
    </row>
    <row r="969" spans="3:21" x14ac:dyDescent="0.3">
      <c r="C969" t="s">
        <v>1795</v>
      </c>
      <c r="D969" s="36">
        <v>46020</v>
      </c>
      <c r="E969" t="str">
        <f>IFERROR(VLOOKUP(A969,'Future et co'!A10:E5632,5,TRUE),"not found")</f>
        <v>not found</v>
      </c>
      <c r="F969" t="str">
        <f>IFERROR(VLOOKUP(A969,'Future et co'!CG11:CH10009,2,TRUE),"")</f>
        <v/>
      </c>
      <c r="G969">
        <v>124.25</v>
      </c>
      <c r="H969" t="s">
        <v>33</v>
      </c>
      <c r="O969">
        <v>405</v>
      </c>
      <c r="P969" t="s">
        <v>1767</v>
      </c>
      <c r="Q969">
        <v>1000</v>
      </c>
      <c r="R969" t="s">
        <v>1787</v>
      </c>
      <c r="S969" t="s">
        <v>1768</v>
      </c>
      <c r="T969" t="s">
        <v>145</v>
      </c>
      <c r="U969">
        <v>0</v>
      </c>
    </row>
    <row r="970" spans="3:21" x14ac:dyDescent="0.3">
      <c r="C970" t="s">
        <v>1795</v>
      </c>
      <c r="D970" s="36">
        <v>46020</v>
      </c>
      <c r="E970" t="str">
        <f>IFERROR(VLOOKUP(A970,'Future et co'!A10:E5632,5,TRUE),"not found")</f>
        <v>not found</v>
      </c>
      <c r="F970" t="str">
        <f>IFERROR(VLOOKUP(A970,'Future et co'!CG11:CH10009,2,TRUE),"")</f>
        <v/>
      </c>
      <c r="G970">
        <v>124.25</v>
      </c>
      <c r="H970" t="s">
        <v>33</v>
      </c>
      <c r="O970">
        <v>405</v>
      </c>
      <c r="P970" t="s">
        <v>1767</v>
      </c>
      <c r="Q970">
        <v>1000</v>
      </c>
      <c r="R970" t="s">
        <v>1787</v>
      </c>
      <c r="S970" t="s">
        <v>1768</v>
      </c>
      <c r="T970" t="s">
        <v>145</v>
      </c>
      <c r="U970">
        <v>0</v>
      </c>
    </row>
    <row r="971" spans="3:21" x14ac:dyDescent="0.3">
      <c r="C971" t="s">
        <v>1795</v>
      </c>
      <c r="D971" s="36">
        <v>46020</v>
      </c>
      <c r="E971" t="str">
        <f>IFERROR(VLOOKUP(A971,'Future et co'!A10:E5632,5,TRUE),"not found")</f>
        <v>not found</v>
      </c>
      <c r="F971" t="str">
        <f>IFERROR(VLOOKUP(A971,'Future et co'!CG11:CH10009,2,TRUE),"")</f>
        <v/>
      </c>
      <c r="G971">
        <v>124.25</v>
      </c>
      <c r="H971" t="s">
        <v>33</v>
      </c>
      <c r="O971">
        <v>405</v>
      </c>
      <c r="P971" t="s">
        <v>1767</v>
      </c>
      <c r="Q971">
        <v>1000</v>
      </c>
      <c r="R971" t="s">
        <v>1787</v>
      </c>
      <c r="S971" t="s">
        <v>1768</v>
      </c>
      <c r="T971" t="s">
        <v>145</v>
      </c>
      <c r="U971">
        <v>0</v>
      </c>
    </row>
    <row r="972" spans="3:21" x14ac:dyDescent="0.3">
      <c r="C972" t="s">
        <v>1795</v>
      </c>
      <c r="D972" s="36">
        <v>46020</v>
      </c>
      <c r="E972" t="str">
        <f>IFERROR(VLOOKUP(A972,'Future et co'!A10:E5632,5,TRUE),"not found")</f>
        <v>not found</v>
      </c>
      <c r="F972" t="str">
        <f>IFERROR(VLOOKUP(A972,'Future et co'!CG11:CH10009,2,TRUE),"")</f>
        <v/>
      </c>
      <c r="G972">
        <v>124.25</v>
      </c>
      <c r="H972" t="s">
        <v>33</v>
      </c>
      <c r="O972">
        <v>405</v>
      </c>
      <c r="P972" t="s">
        <v>1767</v>
      </c>
      <c r="Q972">
        <v>1000</v>
      </c>
      <c r="R972" t="s">
        <v>1787</v>
      </c>
      <c r="S972" t="s">
        <v>1768</v>
      </c>
      <c r="T972" t="s">
        <v>145</v>
      </c>
      <c r="U972">
        <v>0</v>
      </c>
    </row>
    <row r="973" spans="3:21" x14ac:dyDescent="0.3">
      <c r="C973" t="s">
        <v>1795</v>
      </c>
      <c r="D973" s="36">
        <v>46020</v>
      </c>
      <c r="E973" t="str">
        <f>IFERROR(VLOOKUP(A973,'Future et co'!A10:E5632,5,TRUE),"not found")</f>
        <v>not found</v>
      </c>
      <c r="F973" t="str">
        <f>IFERROR(VLOOKUP(A973,'Future et co'!CG11:CH10009,2,TRUE),"")</f>
        <v/>
      </c>
      <c r="G973">
        <v>124.25</v>
      </c>
      <c r="H973" t="s">
        <v>33</v>
      </c>
      <c r="O973">
        <v>405</v>
      </c>
      <c r="P973" t="s">
        <v>1767</v>
      </c>
      <c r="Q973">
        <v>1000</v>
      </c>
      <c r="R973" t="s">
        <v>1787</v>
      </c>
      <c r="S973" t="s">
        <v>1768</v>
      </c>
      <c r="T973" t="s">
        <v>145</v>
      </c>
      <c r="U973">
        <v>0</v>
      </c>
    </row>
    <row r="974" spans="3:21" x14ac:dyDescent="0.3">
      <c r="C974" t="s">
        <v>1795</v>
      </c>
      <c r="D974" s="36">
        <v>46020</v>
      </c>
      <c r="E974" t="str">
        <f>IFERROR(VLOOKUP(A974,'Future et co'!A10:E5632,5,TRUE),"not found")</f>
        <v>not found</v>
      </c>
      <c r="F974" t="str">
        <f>IFERROR(VLOOKUP(A974,'Future et co'!CG11:CH10009,2,TRUE),"")</f>
        <v/>
      </c>
      <c r="G974">
        <v>124.25</v>
      </c>
      <c r="H974" t="s">
        <v>33</v>
      </c>
      <c r="O974">
        <v>405</v>
      </c>
      <c r="P974" t="s">
        <v>1767</v>
      </c>
      <c r="Q974">
        <v>1000</v>
      </c>
      <c r="R974" t="s">
        <v>1787</v>
      </c>
      <c r="S974" t="s">
        <v>1768</v>
      </c>
      <c r="T974" t="s">
        <v>145</v>
      </c>
      <c r="U974">
        <v>0</v>
      </c>
    </row>
    <row r="975" spans="3:21" x14ac:dyDescent="0.3">
      <c r="C975" t="s">
        <v>1795</v>
      </c>
      <c r="D975" s="36">
        <v>46020</v>
      </c>
      <c r="E975" t="str">
        <f>IFERROR(VLOOKUP(A975,'Future et co'!A10:E5632,5,TRUE),"not found")</f>
        <v>not found</v>
      </c>
      <c r="F975" t="str">
        <f>IFERROR(VLOOKUP(A975,'Future et co'!CG11:CH10009,2,TRUE),"")</f>
        <v/>
      </c>
      <c r="G975">
        <v>124.25</v>
      </c>
      <c r="H975" t="s">
        <v>33</v>
      </c>
      <c r="O975">
        <v>405</v>
      </c>
      <c r="P975" t="s">
        <v>1767</v>
      </c>
      <c r="Q975">
        <v>1000</v>
      </c>
      <c r="R975" t="s">
        <v>1787</v>
      </c>
      <c r="S975" t="s">
        <v>1768</v>
      </c>
      <c r="T975" t="s">
        <v>145</v>
      </c>
      <c r="U975">
        <v>0</v>
      </c>
    </row>
    <row r="976" spans="3:21" x14ac:dyDescent="0.3">
      <c r="C976" t="s">
        <v>1795</v>
      </c>
      <c r="D976" s="36">
        <v>46020</v>
      </c>
      <c r="E976" t="str">
        <f>IFERROR(VLOOKUP(A976,'Future et co'!A10:E5632,5,TRUE),"not found")</f>
        <v>not found</v>
      </c>
      <c r="F976" t="str">
        <f>IFERROR(VLOOKUP(A976,'Future et co'!CG11:CH10009,2,TRUE),"")</f>
        <v/>
      </c>
      <c r="G976">
        <v>124.25</v>
      </c>
      <c r="H976" t="s">
        <v>33</v>
      </c>
      <c r="O976">
        <v>405</v>
      </c>
      <c r="P976" t="s">
        <v>1767</v>
      </c>
      <c r="Q976">
        <v>1000</v>
      </c>
      <c r="R976" t="s">
        <v>1787</v>
      </c>
      <c r="S976" t="s">
        <v>1768</v>
      </c>
      <c r="T976" t="s">
        <v>145</v>
      </c>
      <c r="U976">
        <v>0</v>
      </c>
    </row>
    <row r="977" spans="3:21" x14ac:dyDescent="0.3">
      <c r="C977" t="s">
        <v>1795</v>
      </c>
      <c r="D977" s="36">
        <v>46020</v>
      </c>
      <c r="E977" t="str">
        <f>IFERROR(VLOOKUP(A977,'Future et co'!A10:E5632,5,TRUE),"not found")</f>
        <v>not found</v>
      </c>
      <c r="F977" t="str">
        <f>IFERROR(VLOOKUP(A977,'Future et co'!CG11:CH10009,2,TRUE),"")</f>
        <v/>
      </c>
      <c r="G977">
        <v>124.25</v>
      </c>
      <c r="H977" t="s">
        <v>33</v>
      </c>
      <c r="O977">
        <v>405</v>
      </c>
      <c r="P977" t="s">
        <v>1767</v>
      </c>
      <c r="Q977">
        <v>1000</v>
      </c>
      <c r="R977" t="s">
        <v>1787</v>
      </c>
      <c r="S977" t="s">
        <v>1768</v>
      </c>
      <c r="T977" t="s">
        <v>145</v>
      </c>
      <c r="U977">
        <v>0</v>
      </c>
    </row>
    <row r="978" spans="3:21" x14ac:dyDescent="0.3">
      <c r="C978" t="s">
        <v>1795</v>
      </c>
      <c r="D978" s="36">
        <v>46020</v>
      </c>
      <c r="E978" t="str">
        <f>IFERROR(VLOOKUP(A978,'Future et co'!A10:E5632,5,TRUE),"not found")</f>
        <v>not found</v>
      </c>
      <c r="F978" t="str">
        <f>IFERROR(VLOOKUP(A978,'Future et co'!CG11:CH10009,2,TRUE),"")</f>
        <v/>
      </c>
      <c r="G978">
        <v>124.25</v>
      </c>
      <c r="H978" t="s">
        <v>33</v>
      </c>
      <c r="O978">
        <v>405</v>
      </c>
      <c r="P978" t="s">
        <v>1767</v>
      </c>
      <c r="Q978">
        <v>1000</v>
      </c>
      <c r="R978" t="s">
        <v>1787</v>
      </c>
      <c r="S978" t="s">
        <v>1768</v>
      </c>
      <c r="T978" t="s">
        <v>145</v>
      </c>
      <c r="U978">
        <v>0</v>
      </c>
    </row>
    <row r="979" spans="3:21" x14ac:dyDescent="0.3">
      <c r="C979" t="s">
        <v>1795</v>
      </c>
      <c r="D979" s="36">
        <v>46020</v>
      </c>
      <c r="E979" t="str">
        <f>IFERROR(VLOOKUP(A979,'Future et co'!A10:E5632,5,TRUE),"not found")</f>
        <v>not found</v>
      </c>
      <c r="F979" t="str">
        <f>IFERROR(VLOOKUP(A979,'Future et co'!CG11:CH10009,2,TRUE),"")</f>
        <v/>
      </c>
      <c r="G979">
        <v>124.25</v>
      </c>
      <c r="H979" t="s">
        <v>33</v>
      </c>
      <c r="O979">
        <v>405</v>
      </c>
      <c r="P979" t="s">
        <v>1767</v>
      </c>
      <c r="Q979">
        <v>1000</v>
      </c>
      <c r="R979" t="s">
        <v>1787</v>
      </c>
      <c r="S979" t="s">
        <v>1768</v>
      </c>
      <c r="T979" t="s">
        <v>145</v>
      </c>
      <c r="U979">
        <v>0</v>
      </c>
    </row>
    <row r="980" spans="3:21" x14ac:dyDescent="0.3">
      <c r="C980" t="s">
        <v>1795</v>
      </c>
      <c r="D980" s="36">
        <v>46020</v>
      </c>
      <c r="E980" t="str">
        <f>IFERROR(VLOOKUP(A980,'Future et co'!A10:E5632,5,TRUE),"not found")</f>
        <v>not found</v>
      </c>
      <c r="F980" t="str">
        <f>IFERROR(VLOOKUP(A980,'Future et co'!CG11:CH10009,2,TRUE),"")</f>
        <v/>
      </c>
      <c r="G980">
        <v>124.25</v>
      </c>
      <c r="H980" t="s">
        <v>33</v>
      </c>
      <c r="O980">
        <v>405</v>
      </c>
      <c r="P980" t="s">
        <v>1767</v>
      </c>
      <c r="Q980">
        <v>1000</v>
      </c>
      <c r="R980" t="s">
        <v>1787</v>
      </c>
      <c r="S980" t="s">
        <v>1768</v>
      </c>
      <c r="T980" t="s">
        <v>145</v>
      </c>
      <c r="U980">
        <v>0</v>
      </c>
    </row>
    <row r="981" spans="3:21" x14ac:dyDescent="0.3">
      <c r="C981" t="s">
        <v>1795</v>
      </c>
      <c r="D981" s="36">
        <v>46020</v>
      </c>
      <c r="E981" t="str">
        <f>IFERROR(VLOOKUP(A981,'Future et co'!A10:E5632,5,TRUE),"not found")</f>
        <v>not found</v>
      </c>
      <c r="F981" t="str">
        <f>IFERROR(VLOOKUP(A981,'Future et co'!CG11:CH10009,2,TRUE),"")</f>
        <v/>
      </c>
      <c r="G981">
        <v>124.25</v>
      </c>
      <c r="H981" t="s">
        <v>33</v>
      </c>
      <c r="O981">
        <v>405</v>
      </c>
      <c r="P981" t="s">
        <v>1767</v>
      </c>
      <c r="Q981">
        <v>1000</v>
      </c>
      <c r="R981" t="s">
        <v>1787</v>
      </c>
      <c r="S981" t="s">
        <v>1768</v>
      </c>
      <c r="T981" t="s">
        <v>145</v>
      </c>
      <c r="U981">
        <v>0</v>
      </c>
    </row>
    <row r="982" spans="3:21" x14ac:dyDescent="0.3">
      <c r="C982" t="s">
        <v>1795</v>
      </c>
      <c r="D982" s="36">
        <v>46020</v>
      </c>
      <c r="E982" t="str">
        <f>IFERROR(VLOOKUP(A982,'Future et co'!A10:E5632,5,TRUE),"not found")</f>
        <v>not found</v>
      </c>
      <c r="F982" t="str">
        <f>IFERROR(VLOOKUP(A982,'Future et co'!CG11:CH10009,2,TRUE),"")</f>
        <v/>
      </c>
      <c r="G982">
        <v>124.25</v>
      </c>
      <c r="H982" t="s">
        <v>33</v>
      </c>
      <c r="O982">
        <v>405</v>
      </c>
      <c r="P982" t="s">
        <v>1767</v>
      </c>
      <c r="Q982">
        <v>1000</v>
      </c>
      <c r="R982" t="s">
        <v>1787</v>
      </c>
      <c r="S982" t="s">
        <v>1768</v>
      </c>
      <c r="T982" t="s">
        <v>145</v>
      </c>
      <c r="U982">
        <v>0</v>
      </c>
    </row>
    <row r="983" spans="3:21" x14ac:dyDescent="0.3">
      <c r="C983" t="s">
        <v>1795</v>
      </c>
      <c r="D983" s="36">
        <v>46020</v>
      </c>
      <c r="E983" t="str">
        <f>IFERROR(VLOOKUP(A983,'Future et co'!A10:E5632,5,TRUE),"not found")</f>
        <v>not found</v>
      </c>
      <c r="F983" t="str">
        <f>IFERROR(VLOOKUP(A983,'Future et co'!CG11:CH10009,2,TRUE),"")</f>
        <v/>
      </c>
      <c r="G983">
        <v>124.25</v>
      </c>
      <c r="H983" t="s">
        <v>33</v>
      </c>
      <c r="O983">
        <v>405</v>
      </c>
      <c r="P983" t="s">
        <v>1767</v>
      </c>
      <c r="Q983">
        <v>1000</v>
      </c>
      <c r="R983" t="s">
        <v>1787</v>
      </c>
      <c r="S983" t="s">
        <v>1768</v>
      </c>
      <c r="T983" t="s">
        <v>145</v>
      </c>
      <c r="U983">
        <v>0</v>
      </c>
    </row>
    <row r="984" spans="3:21" x14ac:dyDescent="0.3">
      <c r="C984" t="s">
        <v>1795</v>
      </c>
      <c r="D984" s="36">
        <v>46020</v>
      </c>
      <c r="E984" t="str">
        <f>IFERROR(VLOOKUP(A984,'Future et co'!A10:E5632,5,TRUE),"not found")</f>
        <v>not found</v>
      </c>
      <c r="F984" t="str">
        <f>IFERROR(VLOOKUP(A984,'Future et co'!CG11:CH10009,2,TRUE),"")</f>
        <v/>
      </c>
      <c r="G984">
        <v>124.25</v>
      </c>
      <c r="H984" t="s">
        <v>33</v>
      </c>
      <c r="O984">
        <v>405</v>
      </c>
      <c r="P984" t="s">
        <v>1767</v>
      </c>
      <c r="Q984">
        <v>1000</v>
      </c>
      <c r="R984" t="s">
        <v>1787</v>
      </c>
      <c r="S984" t="s">
        <v>1768</v>
      </c>
      <c r="T984" t="s">
        <v>145</v>
      </c>
      <c r="U984">
        <v>0</v>
      </c>
    </row>
    <row r="985" spans="3:21" x14ac:dyDescent="0.3">
      <c r="C985" t="s">
        <v>1795</v>
      </c>
      <c r="D985" s="36">
        <v>46020</v>
      </c>
      <c r="E985" t="str">
        <f>IFERROR(VLOOKUP(A985,'Future et co'!A10:E5632,5,TRUE),"not found")</f>
        <v>not found</v>
      </c>
      <c r="F985" t="str">
        <f>IFERROR(VLOOKUP(A985,'Future et co'!CG11:CH10009,2,TRUE),"")</f>
        <v/>
      </c>
      <c r="G985">
        <v>124.25</v>
      </c>
      <c r="H985" t="s">
        <v>33</v>
      </c>
      <c r="O985">
        <v>405</v>
      </c>
      <c r="P985" t="s">
        <v>1767</v>
      </c>
      <c r="Q985">
        <v>1000</v>
      </c>
      <c r="R985" t="s">
        <v>1787</v>
      </c>
      <c r="S985" t="s">
        <v>1768</v>
      </c>
      <c r="T985" t="s">
        <v>145</v>
      </c>
      <c r="U985">
        <v>0</v>
      </c>
    </row>
    <row r="986" spans="3:21" x14ac:dyDescent="0.3">
      <c r="C986" t="s">
        <v>1795</v>
      </c>
      <c r="D986" s="36">
        <v>46020</v>
      </c>
      <c r="E986" t="str">
        <f>IFERROR(VLOOKUP(A986,'Future et co'!A10:E5632,5,TRUE),"not found")</f>
        <v>not found</v>
      </c>
      <c r="F986" t="str">
        <f>IFERROR(VLOOKUP(A986,'Future et co'!CG11:CH10009,2,TRUE),"")</f>
        <v/>
      </c>
      <c r="G986">
        <v>124.25</v>
      </c>
      <c r="H986" t="s">
        <v>33</v>
      </c>
      <c r="O986">
        <v>405</v>
      </c>
      <c r="P986" t="s">
        <v>1767</v>
      </c>
      <c r="Q986">
        <v>1000</v>
      </c>
      <c r="R986" t="s">
        <v>1787</v>
      </c>
      <c r="S986" t="s">
        <v>1768</v>
      </c>
      <c r="T986" t="s">
        <v>145</v>
      </c>
      <c r="U986">
        <v>0</v>
      </c>
    </row>
    <row r="987" spans="3:21" x14ac:dyDescent="0.3">
      <c r="C987" t="s">
        <v>1795</v>
      </c>
      <c r="D987" s="36">
        <v>46020</v>
      </c>
      <c r="E987" t="str">
        <f>IFERROR(VLOOKUP(A987,'Future et co'!A10:E5632,5,TRUE),"not found")</f>
        <v>not found</v>
      </c>
      <c r="F987" t="str">
        <f>IFERROR(VLOOKUP(A987,'Future et co'!CG11:CH10009,2,TRUE),"")</f>
        <v/>
      </c>
      <c r="G987">
        <v>124.25</v>
      </c>
      <c r="H987" t="s">
        <v>33</v>
      </c>
      <c r="O987">
        <v>405</v>
      </c>
      <c r="P987" t="s">
        <v>1767</v>
      </c>
      <c r="Q987">
        <v>1000</v>
      </c>
      <c r="R987" t="s">
        <v>1787</v>
      </c>
      <c r="S987" t="s">
        <v>1768</v>
      </c>
      <c r="T987" t="s">
        <v>145</v>
      </c>
      <c r="U987">
        <v>0</v>
      </c>
    </row>
    <row r="988" spans="3:21" x14ac:dyDescent="0.3">
      <c r="C988" t="s">
        <v>1795</v>
      </c>
      <c r="D988" s="36">
        <v>46020</v>
      </c>
      <c r="E988" t="str">
        <f>IFERROR(VLOOKUP(A988,'Future et co'!A10:E5632,5,TRUE),"not found")</f>
        <v>not found</v>
      </c>
      <c r="F988" t="str">
        <f>IFERROR(VLOOKUP(A988,'Future et co'!CG11:CH10009,2,TRUE),"")</f>
        <v/>
      </c>
      <c r="G988">
        <v>124.25</v>
      </c>
      <c r="H988" t="s">
        <v>33</v>
      </c>
      <c r="O988">
        <v>405</v>
      </c>
      <c r="P988" t="s">
        <v>1767</v>
      </c>
      <c r="Q988">
        <v>1000</v>
      </c>
      <c r="R988" t="s">
        <v>1787</v>
      </c>
      <c r="S988" t="s">
        <v>1768</v>
      </c>
      <c r="T988" t="s">
        <v>145</v>
      </c>
      <c r="U988">
        <v>0</v>
      </c>
    </row>
    <row r="989" spans="3:21" x14ac:dyDescent="0.3">
      <c r="C989" t="s">
        <v>1795</v>
      </c>
      <c r="D989" s="36">
        <v>46020</v>
      </c>
      <c r="E989" t="str">
        <f>IFERROR(VLOOKUP(A989,'Future et co'!A10:E5632,5,TRUE),"not found")</f>
        <v>not found</v>
      </c>
      <c r="F989" t="str">
        <f>IFERROR(VLOOKUP(A989,'Future et co'!CG11:CH10009,2,TRUE),"")</f>
        <v/>
      </c>
      <c r="G989">
        <v>124.25</v>
      </c>
      <c r="H989" t="s">
        <v>33</v>
      </c>
      <c r="O989">
        <v>405</v>
      </c>
      <c r="P989" t="s">
        <v>1767</v>
      </c>
      <c r="Q989">
        <v>1000</v>
      </c>
      <c r="R989" t="s">
        <v>1787</v>
      </c>
      <c r="S989" t="s">
        <v>1768</v>
      </c>
      <c r="T989" t="s">
        <v>145</v>
      </c>
      <c r="U989">
        <v>0</v>
      </c>
    </row>
    <row r="990" spans="3:21" x14ac:dyDescent="0.3">
      <c r="C990" t="s">
        <v>1795</v>
      </c>
      <c r="D990" s="36">
        <v>46020</v>
      </c>
      <c r="E990" t="str">
        <f>IFERROR(VLOOKUP(A990,'Future et co'!A10:E5632,5,TRUE),"not found")</f>
        <v>not found</v>
      </c>
      <c r="F990" t="str">
        <f>IFERROR(VLOOKUP(A990,'Future et co'!CG11:CH10009,2,TRUE),"")</f>
        <v/>
      </c>
      <c r="G990">
        <v>124.25</v>
      </c>
      <c r="H990" t="s">
        <v>33</v>
      </c>
      <c r="O990">
        <v>405</v>
      </c>
      <c r="P990" t="s">
        <v>1767</v>
      </c>
      <c r="Q990">
        <v>1000</v>
      </c>
      <c r="R990" t="s">
        <v>1787</v>
      </c>
      <c r="S990" t="s">
        <v>1768</v>
      </c>
      <c r="T990" t="s">
        <v>145</v>
      </c>
      <c r="U990">
        <v>0</v>
      </c>
    </row>
    <row r="991" spans="3:21" x14ac:dyDescent="0.3">
      <c r="C991" t="s">
        <v>1795</v>
      </c>
      <c r="D991" s="36">
        <v>46020</v>
      </c>
      <c r="E991" t="str">
        <f>IFERROR(VLOOKUP(A991,'Future et co'!A10:E5632,5,TRUE),"not found")</f>
        <v>not found</v>
      </c>
      <c r="F991" t="str">
        <f>IFERROR(VLOOKUP(A991,'Future et co'!CG11:CH10009,2,TRUE),"")</f>
        <v/>
      </c>
      <c r="G991">
        <v>124.25</v>
      </c>
      <c r="H991" t="s">
        <v>33</v>
      </c>
      <c r="O991">
        <v>405</v>
      </c>
      <c r="P991" t="s">
        <v>1767</v>
      </c>
      <c r="Q991">
        <v>1000</v>
      </c>
      <c r="R991" t="s">
        <v>1787</v>
      </c>
      <c r="S991" t="s">
        <v>1768</v>
      </c>
      <c r="T991" t="s">
        <v>145</v>
      </c>
      <c r="U991">
        <v>0</v>
      </c>
    </row>
    <row r="992" spans="3:21" x14ac:dyDescent="0.3">
      <c r="C992" t="s">
        <v>1795</v>
      </c>
      <c r="D992" s="36">
        <v>46020</v>
      </c>
      <c r="E992" t="str">
        <f>IFERROR(VLOOKUP(A992,'Future et co'!A10:E5632,5,TRUE),"not found")</f>
        <v>not found</v>
      </c>
      <c r="F992" t="str">
        <f>IFERROR(VLOOKUP(A992,'Future et co'!CG11:CH10009,2,TRUE),"")</f>
        <v/>
      </c>
      <c r="G992">
        <v>124.25</v>
      </c>
      <c r="H992" t="s">
        <v>33</v>
      </c>
      <c r="O992">
        <v>405</v>
      </c>
      <c r="P992" t="s">
        <v>1767</v>
      </c>
      <c r="Q992">
        <v>1000</v>
      </c>
      <c r="R992" t="s">
        <v>1787</v>
      </c>
      <c r="S992" t="s">
        <v>1768</v>
      </c>
      <c r="T992" t="s">
        <v>145</v>
      </c>
      <c r="U992">
        <v>0</v>
      </c>
    </row>
    <row r="993" spans="3:21" x14ac:dyDescent="0.3">
      <c r="C993" t="s">
        <v>1795</v>
      </c>
      <c r="D993" s="36">
        <v>46020</v>
      </c>
      <c r="E993" t="str">
        <f>IFERROR(VLOOKUP(A993,'Future et co'!A10:E5632,5,TRUE),"not found")</f>
        <v>not found</v>
      </c>
      <c r="F993" t="str">
        <f>IFERROR(VLOOKUP(A993,'Future et co'!CG11:CH10009,2,TRUE),"")</f>
        <v/>
      </c>
      <c r="G993">
        <v>124.25</v>
      </c>
      <c r="H993" t="s">
        <v>33</v>
      </c>
      <c r="O993">
        <v>405</v>
      </c>
      <c r="P993" t="s">
        <v>1767</v>
      </c>
      <c r="Q993">
        <v>1000</v>
      </c>
      <c r="R993" t="s">
        <v>1787</v>
      </c>
      <c r="S993" t="s">
        <v>1768</v>
      </c>
      <c r="T993" t="s">
        <v>145</v>
      </c>
      <c r="U993">
        <v>0</v>
      </c>
    </row>
    <row r="994" spans="3:21" x14ac:dyDescent="0.3">
      <c r="C994" t="s">
        <v>1795</v>
      </c>
      <c r="D994" s="36">
        <v>46020</v>
      </c>
      <c r="E994" t="str">
        <f>IFERROR(VLOOKUP(A994,'Future et co'!A10:E5632,5,TRUE),"not found")</f>
        <v>not found</v>
      </c>
      <c r="F994" t="str">
        <f>IFERROR(VLOOKUP(A994,'Future et co'!CG11:CH10009,2,TRUE),"")</f>
        <v/>
      </c>
      <c r="G994">
        <v>124.25</v>
      </c>
      <c r="H994" t="s">
        <v>33</v>
      </c>
      <c r="O994">
        <v>405</v>
      </c>
      <c r="P994" t="s">
        <v>1767</v>
      </c>
      <c r="Q994">
        <v>1000</v>
      </c>
      <c r="R994" t="s">
        <v>1787</v>
      </c>
      <c r="S994" t="s">
        <v>1768</v>
      </c>
      <c r="T994" t="s">
        <v>145</v>
      </c>
      <c r="U994">
        <v>0</v>
      </c>
    </row>
    <row r="995" spans="3:21" x14ac:dyDescent="0.3">
      <c r="C995" t="s">
        <v>1795</v>
      </c>
      <c r="D995" s="36">
        <v>46020</v>
      </c>
      <c r="E995" t="str">
        <f>IFERROR(VLOOKUP(A995,'Future et co'!A10:E5632,5,TRUE),"not found")</f>
        <v>not found</v>
      </c>
      <c r="F995" t="str">
        <f>IFERROR(VLOOKUP(A995,'Future et co'!CG11:CH10009,2,TRUE),"")</f>
        <v/>
      </c>
      <c r="G995">
        <v>124.25</v>
      </c>
      <c r="H995" t="s">
        <v>33</v>
      </c>
      <c r="O995">
        <v>405</v>
      </c>
      <c r="P995" t="s">
        <v>1767</v>
      </c>
      <c r="Q995">
        <v>1000</v>
      </c>
      <c r="R995" t="s">
        <v>1787</v>
      </c>
      <c r="S995" t="s">
        <v>1768</v>
      </c>
      <c r="T995" t="s">
        <v>145</v>
      </c>
      <c r="U995">
        <v>0</v>
      </c>
    </row>
    <row r="996" spans="3:21" x14ac:dyDescent="0.3">
      <c r="C996" t="s">
        <v>1795</v>
      </c>
      <c r="D996" s="36">
        <v>46020</v>
      </c>
      <c r="E996" t="str">
        <f>IFERROR(VLOOKUP(A996,'Future et co'!A10:E5632,5,TRUE),"not found")</f>
        <v>not found</v>
      </c>
      <c r="F996" t="str">
        <f>IFERROR(VLOOKUP(A996,'Future et co'!CG11:CH10009,2,TRUE),"")</f>
        <v/>
      </c>
      <c r="G996">
        <v>124.25</v>
      </c>
      <c r="H996" t="s">
        <v>33</v>
      </c>
      <c r="O996">
        <v>405</v>
      </c>
      <c r="P996" t="s">
        <v>1767</v>
      </c>
      <c r="Q996">
        <v>1000</v>
      </c>
      <c r="R996" t="s">
        <v>1787</v>
      </c>
      <c r="S996" t="s">
        <v>1768</v>
      </c>
      <c r="T996" t="s">
        <v>145</v>
      </c>
      <c r="U996">
        <v>0</v>
      </c>
    </row>
    <row r="997" spans="3:21" x14ac:dyDescent="0.3">
      <c r="C997" t="s">
        <v>1795</v>
      </c>
      <c r="D997" s="36">
        <v>46020</v>
      </c>
      <c r="E997" t="str">
        <f>IFERROR(VLOOKUP(A997,'Future et co'!A10:E5632,5,TRUE),"not found")</f>
        <v>not found</v>
      </c>
      <c r="F997" t="str">
        <f>IFERROR(VLOOKUP(A997,'Future et co'!CG11:CH10009,2,TRUE),"")</f>
        <v/>
      </c>
      <c r="G997">
        <v>124.25</v>
      </c>
      <c r="H997" t="s">
        <v>33</v>
      </c>
      <c r="O997">
        <v>405</v>
      </c>
      <c r="P997" t="s">
        <v>1767</v>
      </c>
      <c r="Q997">
        <v>1000</v>
      </c>
      <c r="R997" t="s">
        <v>1787</v>
      </c>
      <c r="S997" t="s">
        <v>1768</v>
      </c>
      <c r="T997" t="s">
        <v>145</v>
      </c>
      <c r="U997">
        <v>0</v>
      </c>
    </row>
    <row r="998" spans="3:21" x14ac:dyDescent="0.3">
      <c r="C998" t="s">
        <v>1795</v>
      </c>
      <c r="D998" s="36">
        <v>46020</v>
      </c>
      <c r="E998" t="str">
        <f>IFERROR(VLOOKUP(A998,'Future et co'!A10:E5632,5,TRUE),"not found")</f>
        <v>not found</v>
      </c>
      <c r="F998" t="str">
        <f>IFERROR(VLOOKUP(A998,'Future et co'!CG11:CH10009,2,TRUE),"")</f>
        <v/>
      </c>
      <c r="G998">
        <v>124.25</v>
      </c>
      <c r="H998" t="s">
        <v>33</v>
      </c>
      <c r="O998">
        <v>405</v>
      </c>
      <c r="P998" t="s">
        <v>1767</v>
      </c>
      <c r="Q998">
        <v>1000</v>
      </c>
      <c r="R998" t="s">
        <v>1787</v>
      </c>
      <c r="S998" t="s">
        <v>1768</v>
      </c>
      <c r="T998" t="s">
        <v>145</v>
      </c>
      <c r="U998">
        <v>0</v>
      </c>
    </row>
    <row r="999" spans="3:21" x14ac:dyDescent="0.3">
      <c r="C999" t="s">
        <v>1795</v>
      </c>
      <c r="D999" s="36">
        <v>46020</v>
      </c>
      <c r="E999" t="str">
        <f>IFERROR(VLOOKUP(A999,'Future et co'!A10:E5632,5,TRUE),"not found")</f>
        <v>not found</v>
      </c>
      <c r="F999" t="str">
        <f>IFERROR(VLOOKUP(A999,'Future et co'!CG11:CH10009,2,TRUE),"")</f>
        <v/>
      </c>
      <c r="G999">
        <v>124.25</v>
      </c>
      <c r="H999" t="s">
        <v>33</v>
      </c>
      <c r="O999">
        <v>405</v>
      </c>
      <c r="P999" t="s">
        <v>1767</v>
      </c>
      <c r="Q999">
        <v>1000</v>
      </c>
      <c r="R999" t="s">
        <v>1787</v>
      </c>
      <c r="S999" t="s">
        <v>1768</v>
      </c>
      <c r="T999" t="s">
        <v>145</v>
      </c>
      <c r="U999">
        <v>0</v>
      </c>
    </row>
    <row r="1000" spans="3:21" x14ac:dyDescent="0.3">
      <c r="C1000" t="s">
        <v>1795</v>
      </c>
      <c r="D1000" s="36">
        <v>46020</v>
      </c>
      <c r="E1000" t="str">
        <f>IFERROR(VLOOKUP(A1000,'Future et co'!A10:E5632,5,TRUE),"not found")</f>
        <v>not found</v>
      </c>
      <c r="F1000" t="str">
        <f>IFERROR(VLOOKUP(A1000,'Future et co'!CG11:CH10009,2,TRUE),"")</f>
        <v/>
      </c>
      <c r="G1000">
        <v>124.25</v>
      </c>
      <c r="H1000" t="s">
        <v>33</v>
      </c>
      <c r="O1000">
        <v>405</v>
      </c>
      <c r="P1000" t="s">
        <v>1767</v>
      </c>
      <c r="Q1000">
        <v>1000</v>
      </c>
      <c r="R1000" t="s">
        <v>1787</v>
      </c>
      <c r="S1000" t="s">
        <v>1768</v>
      </c>
      <c r="T1000" t="s">
        <v>145</v>
      </c>
      <c r="U1000">
        <v>0</v>
      </c>
    </row>
    <row r="1001" spans="3:21" x14ac:dyDescent="0.3">
      <c r="C1001" t="s">
        <v>1795</v>
      </c>
      <c r="D1001" s="36">
        <v>46020</v>
      </c>
      <c r="E1001" t="str">
        <f>IFERROR(VLOOKUP(A1001,'Future et co'!A10:E5632,5,TRUE),"not found")</f>
        <v>not found</v>
      </c>
      <c r="F1001" t="str">
        <f>IFERROR(VLOOKUP(A1001,'Future et co'!CG11:CH10009,2,TRUE),"")</f>
        <v/>
      </c>
      <c r="G1001">
        <v>124.25</v>
      </c>
      <c r="H1001" t="s">
        <v>33</v>
      </c>
      <c r="O1001">
        <v>405</v>
      </c>
      <c r="P1001" t="s">
        <v>1767</v>
      </c>
      <c r="Q1001">
        <v>1000</v>
      </c>
      <c r="R1001" t="s">
        <v>1787</v>
      </c>
      <c r="S1001" t="s">
        <v>1768</v>
      </c>
      <c r="T1001" t="s">
        <v>145</v>
      </c>
      <c r="U1001">
        <v>0</v>
      </c>
    </row>
    <row r="1002" spans="3:21" x14ac:dyDescent="0.3">
      <c r="C1002" t="s">
        <v>1795</v>
      </c>
      <c r="D1002" s="36">
        <v>46020</v>
      </c>
      <c r="E1002" t="str">
        <f>IFERROR(VLOOKUP(A1002,'Future et co'!A10:E5632,5,TRUE),"not found")</f>
        <v>not found</v>
      </c>
      <c r="F1002" t="str">
        <f>IFERROR(VLOOKUP(A1002,'Future et co'!CG11:CH10009,2,TRUE),"")</f>
        <v/>
      </c>
      <c r="G1002">
        <v>124.25</v>
      </c>
      <c r="H1002" t="s">
        <v>33</v>
      </c>
      <c r="O1002">
        <v>405</v>
      </c>
      <c r="P1002" t="s">
        <v>1767</v>
      </c>
      <c r="Q1002">
        <v>1000</v>
      </c>
      <c r="R1002" t="s">
        <v>1787</v>
      </c>
      <c r="S1002" t="s">
        <v>1768</v>
      </c>
      <c r="T1002" t="s">
        <v>145</v>
      </c>
      <c r="U1002">
        <v>0</v>
      </c>
    </row>
    <row r="1003" spans="3:21" x14ac:dyDescent="0.3">
      <c r="C1003" t="s">
        <v>1795</v>
      </c>
      <c r="D1003" s="36">
        <v>46020</v>
      </c>
      <c r="E1003" t="str">
        <f>IFERROR(VLOOKUP(A1003,'Future et co'!A10:E5632,5,TRUE),"not found")</f>
        <v>not found</v>
      </c>
      <c r="F1003" t="str">
        <f>IFERROR(VLOOKUP(A1003,'Future et co'!CG11:CH10009,2,TRUE),"")</f>
        <v/>
      </c>
      <c r="G1003">
        <v>124.25</v>
      </c>
      <c r="H1003" t="s">
        <v>33</v>
      </c>
      <c r="O1003">
        <v>405</v>
      </c>
      <c r="P1003" t="s">
        <v>1767</v>
      </c>
      <c r="Q1003">
        <v>1000</v>
      </c>
      <c r="R1003" t="s">
        <v>1787</v>
      </c>
      <c r="S1003" t="s">
        <v>1768</v>
      </c>
      <c r="T1003" t="s">
        <v>145</v>
      </c>
      <c r="U1003">
        <v>0</v>
      </c>
    </row>
    <row r="1004" spans="3:21" x14ac:dyDescent="0.3">
      <c r="C1004" t="s">
        <v>1795</v>
      </c>
      <c r="D1004" s="36">
        <v>46020</v>
      </c>
      <c r="E1004" t="str">
        <f>IFERROR(VLOOKUP(A1004,'Future et co'!A10:E5632,5,TRUE),"not found")</f>
        <v>not found</v>
      </c>
      <c r="F1004" t="str">
        <f>IFERROR(VLOOKUP(A1004,'Future et co'!CG11:CH10009,2,TRUE),"")</f>
        <v/>
      </c>
      <c r="G1004">
        <v>124.25</v>
      </c>
      <c r="H1004" t="s">
        <v>33</v>
      </c>
      <c r="O1004">
        <v>405</v>
      </c>
      <c r="P1004" t="s">
        <v>1767</v>
      </c>
      <c r="Q1004">
        <v>1000</v>
      </c>
      <c r="R1004" t="s">
        <v>1787</v>
      </c>
      <c r="S1004" t="s">
        <v>1768</v>
      </c>
      <c r="T1004" t="s">
        <v>145</v>
      </c>
      <c r="U1004">
        <v>0</v>
      </c>
    </row>
    <row r="1005" spans="3:21" x14ac:dyDescent="0.3">
      <c r="C1005" t="s">
        <v>1795</v>
      </c>
      <c r="D1005" s="36">
        <v>46020</v>
      </c>
      <c r="E1005" t="str">
        <f>IFERROR(VLOOKUP(A1005,'Future et co'!A10:E5632,5,TRUE),"not found")</f>
        <v>not found</v>
      </c>
      <c r="F1005" t="str">
        <f>IFERROR(VLOOKUP(A1005,'Future et co'!CG11:CH10009,2,TRUE),"")</f>
        <v/>
      </c>
      <c r="G1005">
        <v>124.25</v>
      </c>
      <c r="H1005" t="s">
        <v>33</v>
      </c>
      <c r="O1005">
        <v>405</v>
      </c>
      <c r="P1005" t="s">
        <v>1767</v>
      </c>
      <c r="Q1005">
        <v>1000</v>
      </c>
      <c r="R1005" t="s">
        <v>1787</v>
      </c>
      <c r="S1005" t="s">
        <v>1768</v>
      </c>
      <c r="T1005" t="s">
        <v>145</v>
      </c>
      <c r="U1005">
        <v>0</v>
      </c>
    </row>
    <row r="1006" spans="3:21" x14ac:dyDescent="0.3">
      <c r="C1006" t="s">
        <v>1795</v>
      </c>
      <c r="D1006" s="36">
        <v>46020</v>
      </c>
      <c r="E1006" t="str">
        <f>IFERROR(VLOOKUP(A1006,'Future et co'!A10:E5632,5,TRUE),"not found")</f>
        <v>not found</v>
      </c>
      <c r="F1006" t="str">
        <f>IFERROR(VLOOKUP(A1006,'Future et co'!CG11:CH10009,2,TRUE),"")</f>
        <v/>
      </c>
      <c r="G1006">
        <v>124.25</v>
      </c>
      <c r="H1006" t="s">
        <v>33</v>
      </c>
      <c r="O1006">
        <v>405</v>
      </c>
      <c r="P1006" t="s">
        <v>1767</v>
      </c>
      <c r="Q1006">
        <v>1000</v>
      </c>
      <c r="R1006" t="s">
        <v>1787</v>
      </c>
      <c r="S1006" t="s">
        <v>1768</v>
      </c>
      <c r="T1006" t="s">
        <v>145</v>
      </c>
      <c r="U1006">
        <v>0</v>
      </c>
    </row>
    <row r="1007" spans="3:21" x14ac:dyDescent="0.3">
      <c r="C1007" t="s">
        <v>1795</v>
      </c>
      <c r="D1007" s="36">
        <v>46020</v>
      </c>
      <c r="E1007" t="str">
        <f>IFERROR(VLOOKUP(A1007,'Future et co'!A10:E5632,5,TRUE),"not found")</f>
        <v>not found</v>
      </c>
      <c r="F1007" t="str">
        <f>IFERROR(VLOOKUP(A1007,'Future et co'!CG11:CH10009,2,TRUE),"")</f>
        <v/>
      </c>
      <c r="G1007">
        <v>124.25</v>
      </c>
      <c r="H1007" t="s">
        <v>33</v>
      </c>
      <c r="O1007">
        <v>405</v>
      </c>
      <c r="P1007" t="s">
        <v>1767</v>
      </c>
      <c r="Q1007">
        <v>1000</v>
      </c>
      <c r="R1007" t="s">
        <v>1787</v>
      </c>
      <c r="S1007" t="s">
        <v>1768</v>
      </c>
      <c r="T1007" t="s">
        <v>145</v>
      </c>
      <c r="U1007">
        <v>0</v>
      </c>
    </row>
    <row r="1008" spans="3:21" x14ac:dyDescent="0.3">
      <c r="C1008" t="s">
        <v>1795</v>
      </c>
      <c r="D1008" s="36">
        <v>46020</v>
      </c>
      <c r="E1008" t="str">
        <f>IFERROR(VLOOKUP(A1008,'Future et co'!A10:E5632,5,TRUE),"not found")</f>
        <v>not found</v>
      </c>
      <c r="F1008" t="str">
        <f>IFERROR(VLOOKUP(A1008,'Future et co'!CG11:CH10009,2,TRUE),"")</f>
        <v/>
      </c>
      <c r="G1008">
        <v>124.25</v>
      </c>
      <c r="H1008" t="s">
        <v>33</v>
      </c>
      <c r="O1008">
        <v>405</v>
      </c>
      <c r="P1008" t="s">
        <v>1767</v>
      </c>
      <c r="Q1008">
        <v>1000</v>
      </c>
      <c r="R1008" t="s">
        <v>1787</v>
      </c>
      <c r="S1008" t="s">
        <v>1768</v>
      </c>
      <c r="T1008" t="s">
        <v>145</v>
      </c>
      <c r="U1008">
        <v>0</v>
      </c>
    </row>
    <row r="1009" spans="3:21" x14ac:dyDescent="0.3">
      <c r="C1009" t="s">
        <v>1795</v>
      </c>
      <c r="D1009" s="36">
        <v>46020</v>
      </c>
      <c r="E1009" t="str">
        <f>IFERROR(VLOOKUP(A1009,'Future et co'!A10:E5632,5,TRUE),"not found")</f>
        <v>not found</v>
      </c>
      <c r="F1009" t="str">
        <f>IFERROR(VLOOKUP(A1009,'Future et co'!CG11:CH10009,2,TRUE),"")</f>
        <v/>
      </c>
      <c r="G1009">
        <v>124.25</v>
      </c>
      <c r="H1009" t="s">
        <v>33</v>
      </c>
      <c r="O1009">
        <v>405</v>
      </c>
      <c r="P1009" t="s">
        <v>1767</v>
      </c>
      <c r="Q1009">
        <v>1000</v>
      </c>
      <c r="R1009" t="s">
        <v>1787</v>
      </c>
      <c r="S1009" t="s">
        <v>1768</v>
      </c>
      <c r="T1009" t="s">
        <v>145</v>
      </c>
      <c r="U1009">
        <v>0</v>
      </c>
    </row>
    <row r="1010" spans="3:21" x14ac:dyDescent="0.3">
      <c r="C1010" t="s">
        <v>1795</v>
      </c>
      <c r="D1010" s="36">
        <v>46020</v>
      </c>
      <c r="E1010" t="str">
        <f>IFERROR(VLOOKUP(A1010,'Future et co'!A10:E5632,5,TRUE),"not found")</f>
        <v>not found</v>
      </c>
      <c r="F1010" t="str">
        <f>IFERROR(VLOOKUP(A1010,'Future et co'!CG11:CH10009,2,TRUE),"")</f>
        <v/>
      </c>
      <c r="G1010">
        <v>124.25</v>
      </c>
      <c r="H1010" t="s">
        <v>33</v>
      </c>
      <c r="O1010">
        <v>405</v>
      </c>
      <c r="P1010" t="s">
        <v>1767</v>
      </c>
      <c r="Q1010">
        <v>1000</v>
      </c>
      <c r="R1010" t="s">
        <v>1787</v>
      </c>
      <c r="S1010" t="s">
        <v>1768</v>
      </c>
      <c r="T1010" t="s">
        <v>145</v>
      </c>
      <c r="U1010">
        <v>0</v>
      </c>
    </row>
    <row r="1011" spans="3:21" x14ac:dyDescent="0.3">
      <c r="C1011" t="s">
        <v>1795</v>
      </c>
      <c r="D1011" s="36">
        <v>46020</v>
      </c>
      <c r="E1011" t="str">
        <f>IFERROR(VLOOKUP(A1011,'Future et co'!A10:E5632,5,TRUE),"not found")</f>
        <v>not found</v>
      </c>
      <c r="F1011" t="str">
        <f>IFERROR(VLOOKUP(A1011,'Future et co'!CG11:CH10009,2,TRUE),"")</f>
        <v/>
      </c>
      <c r="G1011">
        <v>124.25</v>
      </c>
      <c r="H1011" t="s">
        <v>33</v>
      </c>
      <c r="O1011">
        <v>405</v>
      </c>
      <c r="P1011" t="s">
        <v>1767</v>
      </c>
      <c r="Q1011">
        <v>1000</v>
      </c>
      <c r="R1011" t="s">
        <v>1787</v>
      </c>
      <c r="S1011" t="s">
        <v>1768</v>
      </c>
      <c r="T1011" t="s">
        <v>145</v>
      </c>
      <c r="U1011">
        <v>0</v>
      </c>
    </row>
    <row r="1012" spans="3:21" x14ac:dyDescent="0.3">
      <c r="C1012" t="s">
        <v>1795</v>
      </c>
      <c r="D1012" s="36">
        <v>46020</v>
      </c>
      <c r="E1012" t="str">
        <f>IFERROR(VLOOKUP(A1012,'Future et co'!A10:E5632,5,TRUE),"not found")</f>
        <v>not found</v>
      </c>
      <c r="F1012" t="str">
        <f>IFERROR(VLOOKUP(A1012,'Future et co'!CG11:CH10009,2,TRUE),"")</f>
        <v/>
      </c>
      <c r="G1012">
        <v>124.25</v>
      </c>
      <c r="H1012" t="s">
        <v>33</v>
      </c>
      <c r="O1012">
        <v>405</v>
      </c>
      <c r="P1012" t="s">
        <v>1767</v>
      </c>
      <c r="Q1012">
        <v>1000</v>
      </c>
      <c r="R1012" t="s">
        <v>1787</v>
      </c>
      <c r="S1012" t="s">
        <v>1768</v>
      </c>
      <c r="T1012" t="s">
        <v>145</v>
      </c>
      <c r="U1012">
        <v>0</v>
      </c>
    </row>
    <row r="1013" spans="3:21" x14ac:dyDescent="0.3">
      <c r="C1013" t="s">
        <v>1795</v>
      </c>
      <c r="D1013" s="36">
        <v>46020</v>
      </c>
      <c r="E1013" t="str">
        <f>IFERROR(VLOOKUP(A1013,'Future et co'!A10:E5632,5,TRUE),"not found")</f>
        <v>not found</v>
      </c>
      <c r="F1013" t="str">
        <f>IFERROR(VLOOKUP(A1013,'Future et co'!CG11:CH10009,2,TRUE),"")</f>
        <v/>
      </c>
      <c r="G1013">
        <v>124.25</v>
      </c>
      <c r="H1013" t="s">
        <v>33</v>
      </c>
      <c r="O1013">
        <v>405</v>
      </c>
      <c r="P1013" t="s">
        <v>1767</v>
      </c>
      <c r="Q1013">
        <v>1000</v>
      </c>
      <c r="R1013" t="s">
        <v>1787</v>
      </c>
      <c r="S1013" t="s">
        <v>1768</v>
      </c>
      <c r="T1013" t="s">
        <v>145</v>
      </c>
      <c r="U1013">
        <v>0</v>
      </c>
    </row>
    <row r="1014" spans="3:21" x14ac:dyDescent="0.3">
      <c r="C1014" t="s">
        <v>1795</v>
      </c>
      <c r="D1014" s="36">
        <v>46020</v>
      </c>
      <c r="E1014" t="str">
        <f>IFERROR(VLOOKUP(A1014,'Future et co'!A10:E5632,5,TRUE),"not found")</f>
        <v>not found</v>
      </c>
      <c r="F1014" t="str">
        <f>IFERROR(VLOOKUP(A1014,'Future et co'!CG11:CH10009,2,TRUE),"")</f>
        <v/>
      </c>
      <c r="G1014">
        <v>124.25</v>
      </c>
      <c r="H1014" t="s">
        <v>33</v>
      </c>
      <c r="O1014">
        <v>405</v>
      </c>
      <c r="P1014" t="s">
        <v>1767</v>
      </c>
      <c r="Q1014">
        <v>1000</v>
      </c>
      <c r="R1014" t="s">
        <v>1787</v>
      </c>
      <c r="S1014" t="s">
        <v>1768</v>
      </c>
      <c r="T1014" t="s">
        <v>145</v>
      </c>
      <c r="U1014">
        <v>0</v>
      </c>
    </row>
    <row r="1015" spans="3:21" x14ac:dyDescent="0.3">
      <c r="C1015" t="s">
        <v>1795</v>
      </c>
      <c r="D1015" s="36">
        <v>46020</v>
      </c>
      <c r="E1015" t="str">
        <f>IFERROR(VLOOKUP(A1015,'Future et co'!A10:E5632,5,TRUE),"not found")</f>
        <v>not found</v>
      </c>
      <c r="F1015" t="str">
        <f>IFERROR(VLOOKUP(A1015,'Future et co'!CG11:CH10009,2,TRUE),"")</f>
        <v/>
      </c>
      <c r="G1015">
        <v>124.25</v>
      </c>
      <c r="H1015" t="s">
        <v>33</v>
      </c>
      <c r="O1015">
        <v>405</v>
      </c>
      <c r="P1015" t="s">
        <v>1767</v>
      </c>
      <c r="Q1015">
        <v>1000</v>
      </c>
      <c r="R1015" t="s">
        <v>1787</v>
      </c>
      <c r="S1015" t="s">
        <v>1768</v>
      </c>
      <c r="T1015" t="s">
        <v>145</v>
      </c>
      <c r="U1015">
        <v>0</v>
      </c>
    </row>
    <row r="1016" spans="3:21" x14ac:dyDescent="0.3">
      <c r="C1016" t="s">
        <v>1795</v>
      </c>
      <c r="D1016" s="36">
        <v>46020</v>
      </c>
      <c r="E1016" t="str">
        <f>IFERROR(VLOOKUP(A1016,'Future et co'!A10:E5632,5,TRUE),"not found")</f>
        <v>not found</v>
      </c>
      <c r="F1016" t="str">
        <f>IFERROR(VLOOKUP(A1016,'Future et co'!CG11:CH10009,2,TRUE),"")</f>
        <v/>
      </c>
      <c r="G1016">
        <v>124.25</v>
      </c>
      <c r="H1016" t="s">
        <v>33</v>
      </c>
      <c r="O1016">
        <v>405</v>
      </c>
      <c r="P1016" t="s">
        <v>1767</v>
      </c>
      <c r="Q1016">
        <v>1000</v>
      </c>
      <c r="R1016" t="s">
        <v>1787</v>
      </c>
      <c r="S1016" t="s">
        <v>1768</v>
      </c>
      <c r="T1016" t="s">
        <v>145</v>
      </c>
      <c r="U1016">
        <v>0</v>
      </c>
    </row>
    <row r="1017" spans="3:21" x14ac:dyDescent="0.3">
      <c r="C1017" t="s">
        <v>1795</v>
      </c>
      <c r="D1017" s="36">
        <v>46020</v>
      </c>
      <c r="E1017" t="str">
        <f>IFERROR(VLOOKUP(A1017,'Future et co'!A10:E5632,5,TRUE),"not found")</f>
        <v>not found</v>
      </c>
      <c r="F1017" t="str">
        <f>IFERROR(VLOOKUP(A1017,'Future et co'!CG11:CH10009,2,TRUE),"")</f>
        <v/>
      </c>
      <c r="G1017">
        <v>124.25</v>
      </c>
      <c r="H1017" t="s">
        <v>33</v>
      </c>
      <c r="O1017">
        <v>405</v>
      </c>
      <c r="P1017" t="s">
        <v>1767</v>
      </c>
      <c r="Q1017">
        <v>1000</v>
      </c>
      <c r="R1017" t="s">
        <v>1787</v>
      </c>
      <c r="S1017" t="s">
        <v>1768</v>
      </c>
      <c r="T1017" t="s">
        <v>145</v>
      </c>
      <c r="U1017">
        <v>0</v>
      </c>
    </row>
    <row r="1018" spans="3:21" x14ac:dyDescent="0.3">
      <c r="C1018" t="s">
        <v>1795</v>
      </c>
      <c r="D1018" s="36">
        <v>46020</v>
      </c>
      <c r="E1018" t="str">
        <f>IFERROR(VLOOKUP(A1018,'Future et co'!A10:E5632,5,TRUE),"not found")</f>
        <v>not found</v>
      </c>
      <c r="F1018" t="str">
        <f>IFERROR(VLOOKUP(A1018,'Future et co'!CG11:CH10009,2,TRUE),"")</f>
        <v/>
      </c>
      <c r="G1018">
        <v>124.25</v>
      </c>
      <c r="H1018" t="s">
        <v>33</v>
      </c>
      <c r="O1018">
        <v>405</v>
      </c>
      <c r="P1018" t="s">
        <v>1767</v>
      </c>
      <c r="Q1018">
        <v>1000</v>
      </c>
      <c r="R1018" t="s">
        <v>1787</v>
      </c>
      <c r="S1018" t="s">
        <v>1768</v>
      </c>
      <c r="T1018" t="s">
        <v>145</v>
      </c>
      <c r="U1018">
        <v>0</v>
      </c>
    </row>
    <row r="1019" spans="3:21" x14ac:dyDescent="0.3">
      <c r="C1019" t="s">
        <v>1795</v>
      </c>
      <c r="D1019" s="36">
        <v>46020</v>
      </c>
      <c r="E1019" t="str">
        <f>IFERROR(VLOOKUP(A1019,'Future et co'!A10:E5632,5,TRUE),"not found")</f>
        <v>not found</v>
      </c>
      <c r="F1019" t="str">
        <f>IFERROR(VLOOKUP(A1019,'Future et co'!CG11:CH10009,2,TRUE),"")</f>
        <v/>
      </c>
      <c r="G1019">
        <v>124.25</v>
      </c>
      <c r="H1019" t="s">
        <v>33</v>
      </c>
      <c r="O1019">
        <v>405</v>
      </c>
      <c r="P1019" t="s">
        <v>1767</v>
      </c>
      <c r="Q1019">
        <v>1000</v>
      </c>
      <c r="R1019" t="s">
        <v>1787</v>
      </c>
      <c r="S1019" t="s">
        <v>1768</v>
      </c>
      <c r="T1019" t="s">
        <v>145</v>
      </c>
      <c r="U1019">
        <v>0</v>
      </c>
    </row>
    <row r="1020" spans="3:21" x14ac:dyDescent="0.3">
      <c r="C1020" t="s">
        <v>1795</v>
      </c>
      <c r="D1020" s="36">
        <v>46020</v>
      </c>
      <c r="E1020" t="str">
        <f>IFERROR(VLOOKUP(A1020,'Future et co'!A10:E5632,5,TRUE),"not found")</f>
        <v>not found</v>
      </c>
      <c r="F1020" t="str">
        <f>IFERROR(VLOOKUP(A1020,'Future et co'!CG11:CH10009,2,TRUE),"")</f>
        <v/>
      </c>
      <c r="G1020">
        <v>124.25</v>
      </c>
      <c r="H1020" t="s">
        <v>33</v>
      </c>
      <c r="O1020">
        <v>405</v>
      </c>
      <c r="P1020" t="s">
        <v>1767</v>
      </c>
      <c r="Q1020">
        <v>1000</v>
      </c>
      <c r="R1020" t="s">
        <v>1787</v>
      </c>
      <c r="S1020" t="s">
        <v>1768</v>
      </c>
      <c r="T1020" t="s">
        <v>145</v>
      </c>
      <c r="U1020">
        <v>0</v>
      </c>
    </row>
    <row r="1021" spans="3:21" x14ac:dyDescent="0.3">
      <c r="C1021" t="s">
        <v>1795</v>
      </c>
      <c r="D1021" s="36">
        <v>46020</v>
      </c>
      <c r="E1021" t="str">
        <f>IFERROR(VLOOKUP(A1021,'Future et co'!A10:E5632,5,TRUE),"not found")</f>
        <v>not found</v>
      </c>
      <c r="F1021" t="str">
        <f>IFERROR(VLOOKUP(A1021,'Future et co'!CG11:CH10009,2,TRUE),"")</f>
        <v/>
      </c>
      <c r="G1021">
        <v>124.25</v>
      </c>
      <c r="H1021" t="s">
        <v>33</v>
      </c>
      <c r="O1021">
        <v>405</v>
      </c>
      <c r="P1021" t="s">
        <v>1767</v>
      </c>
      <c r="Q1021">
        <v>1000</v>
      </c>
      <c r="R1021" t="s">
        <v>1787</v>
      </c>
      <c r="S1021" t="s">
        <v>1768</v>
      </c>
      <c r="T1021" t="s">
        <v>145</v>
      </c>
      <c r="U1021">
        <v>0</v>
      </c>
    </row>
    <row r="1022" spans="3:21" x14ac:dyDescent="0.3">
      <c r="C1022" t="s">
        <v>1795</v>
      </c>
      <c r="D1022" s="36">
        <v>46020</v>
      </c>
      <c r="E1022" t="str">
        <f>IFERROR(VLOOKUP(A1022,'Future et co'!A10:E5632,5,TRUE),"not found")</f>
        <v>not found</v>
      </c>
      <c r="F1022" t="str">
        <f>IFERROR(VLOOKUP(A1022,'Future et co'!CG11:CH10009,2,TRUE),"")</f>
        <v/>
      </c>
      <c r="G1022">
        <v>124.25</v>
      </c>
      <c r="H1022" t="s">
        <v>33</v>
      </c>
      <c r="O1022">
        <v>405</v>
      </c>
      <c r="P1022" t="s">
        <v>1767</v>
      </c>
      <c r="Q1022">
        <v>1000</v>
      </c>
      <c r="R1022" t="s">
        <v>1787</v>
      </c>
      <c r="S1022" t="s">
        <v>1768</v>
      </c>
      <c r="T1022" t="s">
        <v>145</v>
      </c>
      <c r="U1022">
        <v>0</v>
      </c>
    </row>
    <row r="1023" spans="3:21" x14ac:dyDescent="0.3">
      <c r="C1023" t="s">
        <v>1795</v>
      </c>
      <c r="D1023" s="36">
        <v>46020</v>
      </c>
      <c r="E1023" t="str">
        <f>IFERROR(VLOOKUP(A1023,'Future et co'!A10:E5632,5,TRUE),"not found")</f>
        <v>not found</v>
      </c>
      <c r="F1023" t="str">
        <f>IFERROR(VLOOKUP(A1023,'Future et co'!CG11:CH10009,2,TRUE),"")</f>
        <v/>
      </c>
      <c r="G1023">
        <v>124.25</v>
      </c>
      <c r="H1023" t="s">
        <v>33</v>
      </c>
      <c r="O1023">
        <v>405</v>
      </c>
      <c r="P1023" t="s">
        <v>1767</v>
      </c>
      <c r="Q1023">
        <v>1000</v>
      </c>
      <c r="R1023" t="s">
        <v>1787</v>
      </c>
      <c r="S1023" t="s">
        <v>1768</v>
      </c>
      <c r="T1023" t="s">
        <v>145</v>
      </c>
      <c r="U1023">
        <v>0</v>
      </c>
    </row>
    <row r="1024" spans="3:21" x14ac:dyDescent="0.3">
      <c r="C1024" t="s">
        <v>1795</v>
      </c>
      <c r="D1024" s="36">
        <v>46020</v>
      </c>
      <c r="E1024" t="str">
        <f>IFERROR(VLOOKUP(A1024,'Future et co'!A10:E5632,5,TRUE),"not found")</f>
        <v>not found</v>
      </c>
      <c r="F1024" t="str">
        <f>IFERROR(VLOOKUP(A1024,'Future et co'!CG11:CH10009,2,TRUE),"")</f>
        <v/>
      </c>
      <c r="G1024">
        <v>124.25</v>
      </c>
      <c r="H1024" t="s">
        <v>33</v>
      </c>
      <c r="O1024">
        <v>405</v>
      </c>
      <c r="P1024" t="s">
        <v>1767</v>
      </c>
      <c r="Q1024">
        <v>1000</v>
      </c>
      <c r="R1024" t="s">
        <v>1787</v>
      </c>
      <c r="S1024" t="s">
        <v>1768</v>
      </c>
      <c r="T1024" t="s">
        <v>145</v>
      </c>
      <c r="U1024">
        <v>0</v>
      </c>
    </row>
    <row r="1025" spans="3:21" x14ac:dyDescent="0.3">
      <c r="C1025" t="s">
        <v>1795</v>
      </c>
      <c r="D1025" s="36">
        <v>46020</v>
      </c>
      <c r="E1025" t="str">
        <f>IFERROR(VLOOKUP(A1025,'Future et co'!A10:E5632,5,TRUE),"not found")</f>
        <v>not found</v>
      </c>
      <c r="F1025" t="str">
        <f>IFERROR(VLOOKUP(A1025,'Future et co'!CG11:CH10009,2,TRUE),"")</f>
        <v/>
      </c>
      <c r="G1025">
        <v>124.25</v>
      </c>
      <c r="H1025" t="s">
        <v>33</v>
      </c>
      <c r="O1025">
        <v>405</v>
      </c>
      <c r="P1025" t="s">
        <v>1767</v>
      </c>
      <c r="Q1025">
        <v>1000</v>
      </c>
      <c r="R1025" t="s">
        <v>1787</v>
      </c>
      <c r="S1025" t="s">
        <v>1768</v>
      </c>
      <c r="T1025" t="s">
        <v>145</v>
      </c>
      <c r="U1025">
        <v>0</v>
      </c>
    </row>
    <row r="1026" spans="3:21" x14ac:dyDescent="0.3">
      <c r="C1026" t="s">
        <v>1795</v>
      </c>
      <c r="D1026" s="36">
        <v>46020</v>
      </c>
      <c r="E1026" t="str">
        <f>IFERROR(VLOOKUP(A1026,'Future et co'!A10:E5632,5,TRUE),"not found")</f>
        <v>not found</v>
      </c>
      <c r="F1026" t="str">
        <f>IFERROR(VLOOKUP(A1026,'Future et co'!CG11:CH10009,2,TRUE),"")</f>
        <v/>
      </c>
      <c r="G1026">
        <v>124.25</v>
      </c>
      <c r="H1026" t="s">
        <v>33</v>
      </c>
      <c r="O1026">
        <v>405</v>
      </c>
      <c r="P1026" t="s">
        <v>1767</v>
      </c>
      <c r="Q1026">
        <v>1000</v>
      </c>
      <c r="R1026" t="s">
        <v>1787</v>
      </c>
      <c r="S1026" t="s">
        <v>1768</v>
      </c>
      <c r="T1026" t="s">
        <v>145</v>
      </c>
      <c r="U1026">
        <v>0</v>
      </c>
    </row>
    <row r="1027" spans="3:21" x14ac:dyDescent="0.3">
      <c r="C1027" t="s">
        <v>1795</v>
      </c>
      <c r="D1027" s="36">
        <v>46020</v>
      </c>
      <c r="E1027" t="str">
        <f>IFERROR(VLOOKUP(A1027,'Future et co'!A10:E5632,5,TRUE),"not found")</f>
        <v>not found</v>
      </c>
      <c r="F1027" t="str">
        <f>IFERROR(VLOOKUP(A1027,'Future et co'!CG11:CH10009,2,TRUE),"")</f>
        <v/>
      </c>
      <c r="G1027">
        <v>124.25</v>
      </c>
      <c r="H1027" t="s">
        <v>33</v>
      </c>
      <c r="O1027">
        <v>405</v>
      </c>
      <c r="P1027" t="s">
        <v>1767</v>
      </c>
      <c r="Q1027">
        <v>1000</v>
      </c>
      <c r="R1027" t="s">
        <v>1787</v>
      </c>
      <c r="S1027" t="s">
        <v>1768</v>
      </c>
      <c r="T1027" t="s">
        <v>145</v>
      </c>
      <c r="U1027">
        <v>0</v>
      </c>
    </row>
    <row r="1028" spans="3:21" x14ac:dyDescent="0.3">
      <c r="C1028" t="s">
        <v>1795</v>
      </c>
      <c r="D1028" s="36">
        <v>46020</v>
      </c>
      <c r="E1028" t="str">
        <f>IFERROR(VLOOKUP(A1028,'Future et co'!A10:E5632,5,TRUE),"not found")</f>
        <v>not found</v>
      </c>
      <c r="F1028" t="str">
        <f>IFERROR(VLOOKUP(A1028,'Future et co'!CG11:CH10009,2,TRUE),"")</f>
        <v/>
      </c>
      <c r="G1028">
        <v>124.25</v>
      </c>
      <c r="H1028" t="s">
        <v>33</v>
      </c>
      <c r="O1028">
        <v>405</v>
      </c>
      <c r="P1028" t="s">
        <v>1767</v>
      </c>
      <c r="Q1028">
        <v>1000</v>
      </c>
      <c r="R1028" t="s">
        <v>1787</v>
      </c>
      <c r="S1028" t="s">
        <v>1768</v>
      </c>
      <c r="T1028" t="s">
        <v>145</v>
      </c>
      <c r="U1028">
        <v>0</v>
      </c>
    </row>
    <row r="1029" spans="3:21" x14ac:dyDescent="0.3">
      <c r="C1029" t="s">
        <v>1795</v>
      </c>
      <c r="D1029" s="36">
        <v>46020</v>
      </c>
      <c r="E1029" t="str">
        <f>IFERROR(VLOOKUP(A1029,'Future et co'!A10:E5632,5,TRUE),"not found")</f>
        <v>not found</v>
      </c>
      <c r="F1029" t="str">
        <f>IFERROR(VLOOKUP(A1029,'Future et co'!CG11:CH10009,2,TRUE),"")</f>
        <v/>
      </c>
      <c r="G1029">
        <v>124.25</v>
      </c>
      <c r="H1029" t="s">
        <v>33</v>
      </c>
      <c r="O1029">
        <v>405</v>
      </c>
      <c r="P1029" t="s">
        <v>1767</v>
      </c>
      <c r="Q1029">
        <v>1000</v>
      </c>
      <c r="R1029" t="s">
        <v>1787</v>
      </c>
      <c r="S1029" t="s">
        <v>1768</v>
      </c>
      <c r="T1029" t="s">
        <v>145</v>
      </c>
      <c r="U1029">
        <v>0</v>
      </c>
    </row>
    <row r="1030" spans="3:21" x14ac:dyDescent="0.3">
      <c r="C1030" t="s">
        <v>1795</v>
      </c>
      <c r="D1030" s="36">
        <v>46020</v>
      </c>
      <c r="E1030" t="str">
        <f>IFERROR(VLOOKUP(A1030,'Future et co'!A10:E5632,5,TRUE),"not found")</f>
        <v>not found</v>
      </c>
      <c r="F1030" t="str">
        <f>IFERROR(VLOOKUP(A1030,'Future et co'!CG11:CH10009,2,TRUE),"")</f>
        <v/>
      </c>
      <c r="G1030">
        <v>124.25</v>
      </c>
      <c r="H1030" t="s">
        <v>33</v>
      </c>
      <c r="O1030">
        <v>405</v>
      </c>
      <c r="P1030" t="s">
        <v>1767</v>
      </c>
      <c r="Q1030">
        <v>1000</v>
      </c>
      <c r="R1030" t="s">
        <v>1787</v>
      </c>
      <c r="S1030" t="s">
        <v>1768</v>
      </c>
      <c r="T1030" t="s">
        <v>145</v>
      </c>
      <c r="U1030">
        <v>0</v>
      </c>
    </row>
    <row r="1031" spans="3:21" x14ac:dyDescent="0.3">
      <c r="C1031" t="s">
        <v>1795</v>
      </c>
      <c r="D1031" s="36">
        <v>46020</v>
      </c>
      <c r="E1031" t="str">
        <f>IFERROR(VLOOKUP(A1031,'Future et co'!A10:E5632,5,TRUE),"not found")</f>
        <v>not found</v>
      </c>
      <c r="F1031" t="str">
        <f>IFERROR(VLOOKUP(A1031,'Future et co'!CG11:CH10009,2,TRUE),"")</f>
        <v/>
      </c>
      <c r="G1031">
        <v>124.25</v>
      </c>
      <c r="H1031" t="s">
        <v>33</v>
      </c>
      <c r="O1031">
        <v>405</v>
      </c>
      <c r="P1031" t="s">
        <v>1767</v>
      </c>
      <c r="Q1031">
        <v>1000</v>
      </c>
      <c r="R1031" t="s">
        <v>1787</v>
      </c>
      <c r="S1031" t="s">
        <v>1768</v>
      </c>
      <c r="T1031" t="s">
        <v>145</v>
      </c>
      <c r="U1031">
        <v>0</v>
      </c>
    </row>
    <row r="1032" spans="3:21" x14ac:dyDescent="0.3">
      <c r="C1032" t="s">
        <v>1795</v>
      </c>
      <c r="D1032" s="36">
        <v>46020</v>
      </c>
      <c r="E1032" t="str">
        <f>IFERROR(VLOOKUP(A1032,'Future et co'!A10:E5632,5,TRUE),"not found")</f>
        <v>not found</v>
      </c>
      <c r="F1032" t="str">
        <f>IFERROR(VLOOKUP(A1032,'Future et co'!CG11:CH10009,2,TRUE),"")</f>
        <v/>
      </c>
      <c r="G1032">
        <v>124.25</v>
      </c>
      <c r="H1032" t="s">
        <v>33</v>
      </c>
      <c r="O1032">
        <v>405</v>
      </c>
      <c r="P1032" t="s">
        <v>1767</v>
      </c>
      <c r="Q1032">
        <v>1000</v>
      </c>
      <c r="R1032" t="s">
        <v>1787</v>
      </c>
      <c r="S1032" t="s">
        <v>1768</v>
      </c>
      <c r="T1032" t="s">
        <v>145</v>
      </c>
      <c r="U1032">
        <v>0</v>
      </c>
    </row>
    <row r="1033" spans="3:21" x14ac:dyDescent="0.3">
      <c r="C1033" t="s">
        <v>1795</v>
      </c>
      <c r="D1033" s="36">
        <v>46020</v>
      </c>
      <c r="E1033" t="str">
        <f>IFERROR(VLOOKUP(A1033,'Future et co'!A10:E5632,5,TRUE),"not found")</f>
        <v>not found</v>
      </c>
      <c r="F1033" t="str">
        <f>IFERROR(VLOOKUP(A1033,'Future et co'!CG11:CH10009,2,TRUE),"")</f>
        <v/>
      </c>
      <c r="G1033">
        <v>124.25</v>
      </c>
      <c r="H1033" t="s">
        <v>33</v>
      </c>
      <c r="O1033">
        <v>405</v>
      </c>
      <c r="P1033" t="s">
        <v>1767</v>
      </c>
      <c r="Q1033">
        <v>1000</v>
      </c>
      <c r="R1033" t="s">
        <v>1787</v>
      </c>
      <c r="S1033" t="s">
        <v>1768</v>
      </c>
      <c r="T1033" t="s">
        <v>145</v>
      </c>
      <c r="U1033">
        <v>0</v>
      </c>
    </row>
    <row r="1034" spans="3:21" x14ac:dyDescent="0.3">
      <c r="C1034" t="s">
        <v>1795</v>
      </c>
      <c r="D1034" s="36">
        <v>46020</v>
      </c>
      <c r="E1034" t="str">
        <f>IFERROR(VLOOKUP(A1034,'Future et co'!A10:E5632,5,TRUE),"not found")</f>
        <v>not found</v>
      </c>
      <c r="F1034" t="str">
        <f>IFERROR(VLOOKUP(A1034,'Future et co'!CG11:CH10009,2,TRUE),"")</f>
        <v/>
      </c>
      <c r="G1034">
        <v>124.25</v>
      </c>
      <c r="H1034" t="s">
        <v>33</v>
      </c>
      <c r="O1034">
        <v>405</v>
      </c>
      <c r="P1034" t="s">
        <v>1767</v>
      </c>
      <c r="Q1034">
        <v>1000</v>
      </c>
      <c r="R1034" t="s">
        <v>1787</v>
      </c>
      <c r="S1034" t="s">
        <v>1768</v>
      </c>
      <c r="T1034" t="s">
        <v>145</v>
      </c>
      <c r="U1034">
        <v>0</v>
      </c>
    </row>
    <row r="1035" spans="3:21" x14ac:dyDescent="0.3">
      <c r="C1035" t="s">
        <v>1795</v>
      </c>
      <c r="D1035" s="36">
        <v>46020</v>
      </c>
      <c r="E1035" t="str">
        <f>IFERROR(VLOOKUP(A1035,'Future et co'!A10:E5632,5,TRUE),"not found")</f>
        <v>not found</v>
      </c>
      <c r="F1035" t="str">
        <f>IFERROR(VLOOKUP(A1035,'Future et co'!CG11:CH10009,2,TRUE),"")</f>
        <v/>
      </c>
      <c r="G1035">
        <v>124.25</v>
      </c>
      <c r="H1035" t="s">
        <v>33</v>
      </c>
      <c r="O1035">
        <v>405</v>
      </c>
      <c r="P1035" t="s">
        <v>1767</v>
      </c>
      <c r="Q1035">
        <v>1000</v>
      </c>
      <c r="R1035" t="s">
        <v>1787</v>
      </c>
      <c r="S1035" t="s">
        <v>1768</v>
      </c>
      <c r="T1035" t="s">
        <v>145</v>
      </c>
      <c r="U1035">
        <v>0</v>
      </c>
    </row>
    <row r="1036" spans="3:21" x14ac:dyDescent="0.3">
      <c r="C1036" t="s">
        <v>1795</v>
      </c>
      <c r="D1036" s="36">
        <v>46020</v>
      </c>
      <c r="E1036" t="str">
        <f>IFERROR(VLOOKUP(A1036,'Future et co'!A10:E5632,5,TRUE),"not found")</f>
        <v>not found</v>
      </c>
      <c r="F1036" t="str">
        <f>IFERROR(VLOOKUP(A1036,'Future et co'!CG11:CH10009,2,TRUE),"")</f>
        <v/>
      </c>
      <c r="G1036">
        <v>124.25</v>
      </c>
      <c r="H1036" t="s">
        <v>33</v>
      </c>
      <c r="O1036">
        <v>405</v>
      </c>
      <c r="P1036" t="s">
        <v>1767</v>
      </c>
      <c r="Q1036">
        <v>1000</v>
      </c>
      <c r="R1036" t="s">
        <v>1787</v>
      </c>
      <c r="S1036" t="s">
        <v>1768</v>
      </c>
      <c r="T1036" t="s">
        <v>145</v>
      </c>
      <c r="U1036">
        <v>0</v>
      </c>
    </row>
    <row r="1037" spans="3:21" x14ac:dyDescent="0.3">
      <c r="C1037" t="s">
        <v>1795</v>
      </c>
      <c r="D1037" s="36">
        <v>46020</v>
      </c>
      <c r="E1037" t="str">
        <f>IFERROR(VLOOKUP(A1037,'Future et co'!A10:E5632,5,TRUE),"not found")</f>
        <v>not found</v>
      </c>
      <c r="F1037" t="str">
        <f>IFERROR(VLOOKUP(A1037,'Future et co'!CG11:CH10009,2,TRUE),"")</f>
        <v/>
      </c>
      <c r="G1037">
        <v>124.25</v>
      </c>
      <c r="H1037" t="s">
        <v>33</v>
      </c>
      <c r="O1037">
        <v>405</v>
      </c>
      <c r="P1037" t="s">
        <v>1767</v>
      </c>
      <c r="Q1037">
        <v>1000</v>
      </c>
      <c r="R1037" t="s">
        <v>1787</v>
      </c>
      <c r="S1037" t="s">
        <v>1768</v>
      </c>
      <c r="T1037" t="s">
        <v>145</v>
      </c>
      <c r="U1037">
        <v>0</v>
      </c>
    </row>
    <row r="1038" spans="3:21" x14ac:dyDescent="0.3">
      <c r="C1038" t="s">
        <v>1795</v>
      </c>
      <c r="D1038" s="36">
        <v>46020</v>
      </c>
      <c r="E1038" t="str">
        <f>IFERROR(VLOOKUP(A1038,'Future et co'!A10:E5632,5,TRUE),"not found")</f>
        <v>not found</v>
      </c>
      <c r="F1038" t="str">
        <f>IFERROR(VLOOKUP(A1038,'Future et co'!CG11:CH10009,2,TRUE),"")</f>
        <v/>
      </c>
      <c r="G1038">
        <v>124.25</v>
      </c>
      <c r="H1038" t="s">
        <v>33</v>
      </c>
      <c r="O1038">
        <v>405</v>
      </c>
      <c r="P1038" t="s">
        <v>1767</v>
      </c>
      <c r="Q1038">
        <v>1000</v>
      </c>
      <c r="R1038" t="s">
        <v>1787</v>
      </c>
      <c r="S1038" t="s">
        <v>1768</v>
      </c>
      <c r="T1038" t="s">
        <v>145</v>
      </c>
      <c r="U1038">
        <v>0</v>
      </c>
    </row>
    <row r="1039" spans="3:21" x14ac:dyDescent="0.3">
      <c r="C1039" t="s">
        <v>1795</v>
      </c>
      <c r="D1039" s="36">
        <v>46020</v>
      </c>
      <c r="E1039" t="str">
        <f>IFERROR(VLOOKUP(A1039,'Future et co'!A10:E5632,5,TRUE),"not found")</f>
        <v>not found</v>
      </c>
      <c r="F1039" t="str">
        <f>IFERROR(VLOOKUP(A1039,'Future et co'!CG11:CH10009,2,TRUE),"")</f>
        <v/>
      </c>
      <c r="G1039">
        <v>124.25</v>
      </c>
      <c r="H1039" t="s">
        <v>33</v>
      </c>
      <c r="O1039">
        <v>405</v>
      </c>
      <c r="P1039" t="s">
        <v>1767</v>
      </c>
      <c r="Q1039">
        <v>1000</v>
      </c>
      <c r="R1039" t="s">
        <v>1787</v>
      </c>
      <c r="S1039" t="s">
        <v>1768</v>
      </c>
      <c r="T1039" t="s">
        <v>145</v>
      </c>
      <c r="U1039">
        <v>0</v>
      </c>
    </row>
    <row r="1040" spans="3:21" x14ac:dyDescent="0.3">
      <c r="C1040" t="s">
        <v>1795</v>
      </c>
      <c r="D1040" s="36">
        <v>46020</v>
      </c>
      <c r="E1040" t="str">
        <f>IFERROR(VLOOKUP(A1040,'Future et co'!A10:E5632,5,TRUE),"not found")</f>
        <v>not found</v>
      </c>
      <c r="F1040" t="str">
        <f>IFERROR(VLOOKUP(A1040,'Future et co'!CG11:CH10009,2,TRUE),"")</f>
        <v/>
      </c>
      <c r="G1040">
        <v>124.25</v>
      </c>
      <c r="H1040" t="s">
        <v>33</v>
      </c>
      <c r="O1040">
        <v>405</v>
      </c>
      <c r="P1040" t="s">
        <v>1767</v>
      </c>
      <c r="Q1040">
        <v>1000</v>
      </c>
      <c r="R1040" t="s">
        <v>1787</v>
      </c>
      <c r="S1040" t="s">
        <v>1768</v>
      </c>
      <c r="T1040" t="s">
        <v>145</v>
      </c>
      <c r="U1040">
        <v>0</v>
      </c>
    </row>
    <row r="1041" spans="3:21" x14ac:dyDescent="0.3">
      <c r="C1041" t="s">
        <v>1795</v>
      </c>
      <c r="D1041" s="36">
        <v>46020</v>
      </c>
      <c r="E1041" t="str">
        <f>IFERROR(VLOOKUP(A1041,'Future et co'!A10:E5632,5,TRUE),"not found")</f>
        <v>not found</v>
      </c>
      <c r="F1041" t="str">
        <f>IFERROR(VLOOKUP(A1041,'Future et co'!CG11:CH10009,2,TRUE),"")</f>
        <v/>
      </c>
      <c r="G1041">
        <v>124.25</v>
      </c>
      <c r="H1041" t="s">
        <v>33</v>
      </c>
      <c r="O1041">
        <v>405</v>
      </c>
      <c r="P1041" t="s">
        <v>1767</v>
      </c>
      <c r="Q1041">
        <v>1000</v>
      </c>
      <c r="R1041" t="s">
        <v>1787</v>
      </c>
      <c r="S1041" t="s">
        <v>1768</v>
      </c>
      <c r="T1041" t="s">
        <v>145</v>
      </c>
      <c r="U1041">
        <v>0</v>
      </c>
    </row>
    <row r="1042" spans="3:21" x14ac:dyDescent="0.3">
      <c r="C1042" t="s">
        <v>1795</v>
      </c>
      <c r="D1042" s="36">
        <v>46020</v>
      </c>
      <c r="E1042" t="str">
        <f>IFERROR(VLOOKUP(A1042,'Future et co'!A10:E5632,5,TRUE),"not found")</f>
        <v>not found</v>
      </c>
      <c r="F1042" t="str">
        <f>IFERROR(VLOOKUP(A1042,'Future et co'!CG11:CH10009,2,TRUE),"")</f>
        <v/>
      </c>
      <c r="G1042">
        <v>124.25</v>
      </c>
      <c r="H1042" t="s">
        <v>33</v>
      </c>
      <c r="O1042">
        <v>405</v>
      </c>
      <c r="P1042" t="s">
        <v>1767</v>
      </c>
      <c r="Q1042">
        <v>1000</v>
      </c>
      <c r="R1042" t="s">
        <v>1787</v>
      </c>
      <c r="S1042" t="s">
        <v>1768</v>
      </c>
      <c r="T1042" t="s">
        <v>145</v>
      </c>
      <c r="U1042">
        <v>0</v>
      </c>
    </row>
    <row r="1043" spans="3:21" x14ac:dyDescent="0.3">
      <c r="C1043" t="s">
        <v>1795</v>
      </c>
      <c r="D1043" s="36">
        <v>46020</v>
      </c>
      <c r="E1043" t="str">
        <f>IFERROR(VLOOKUP(A1043,'Future et co'!A10:E5632,5,TRUE),"not found")</f>
        <v>not found</v>
      </c>
      <c r="F1043" t="str">
        <f>IFERROR(VLOOKUP(A1043,'Future et co'!CG11:CH10009,2,TRUE),"")</f>
        <v/>
      </c>
      <c r="G1043">
        <v>124.25</v>
      </c>
      <c r="H1043" t="s">
        <v>33</v>
      </c>
      <c r="O1043">
        <v>405</v>
      </c>
      <c r="P1043" t="s">
        <v>1767</v>
      </c>
      <c r="Q1043">
        <v>1000</v>
      </c>
      <c r="R1043" t="s">
        <v>1787</v>
      </c>
      <c r="S1043" t="s">
        <v>1768</v>
      </c>
      <c r="T1043" t="s">
        <v>145</v>
      </c>
      <c r="U1043">
        <v>0</v>
      </c>
    </row>
    <row r="1044" spans="3:21" x14ac:dyDescent="0.3">
      <c r="C1044" t="s">
        <v>1795</v>
      </c>
      <c r="D1044" s="36">
        <v>46020</v>
      </c>
      <c r="E1044" t="str">
        <f>IFERROR(VLOOKUP(A1044,'Future et co'!A10:E5632,5,TRUE),"not found")</f>
        <v>not found</v>
      </c>
      <c r="F1044" t="str">
        <f>IFERROR(VLOOKUP(A1044,'Future et co'!CG11:CH10009,2,TRUE),"")</f>
        <v/>
      </c>
      <c r="G1044">
        <v>124.25</v>
      </c>
      <c r="H1044" t="s">
        <v>33</v>
      </c>
      <c r="O1044">
        <v>405</v>
      </c>
      <c r="P1044" t="s">
        <v>1767</v>
      </c>
      <c r="Q1044">
        <v>1000</v>
      </c>
      <c r="R1044" t="s">
        <v>1787</v>
      </c>
      <c r="S1044" t="s">
        <v>1768</v>
      </c>
      <c r="T1044" t="s">
        <v>145</v>
      </c>
      <c r="U1044">
        <v>0</v>
      </c>
    </row>
    <row r="1045" spans="3:21" x14ac:dyDescent="0.3">
      <c r="C1045" t="s">
        <v>1795</v>
      </c>
      <c r="D1045" s="36">
        <v>46020</v>
      </c>
      <c r="E1045" t="str">
        <f>IFERROR(VLOOKUP(A1045,'Future et co'!A10:E5632,5,TRUE),"not found")</f>
        <v>not found</v>
      </c>
      <c r="F1045" t="str">
        <f>IFERROR(VLOOKUP(A1045,'Future et co'!CG11:CH10009,2,TRUE),"")</f>
        <v/>
      </c>
      <c r="G1045">
        <v>124.25</v>
      </c>
      <c r="H1045" t="s">
        <v>33</v>
      </c>
      <c r="O1045">
        <v>405</v>
      </c>
      <c r="P1045" t="s">
        <v>1767</v>
      </c>
      <c r="Q1045">
        <v>1000</v>
      </c>
      <c r="R1045" t="s">
        <v>1787</v>
      </c>
      <c r="S1045" t="s">
        <v>1768</v>
      </c>
      <c r="T1045" t="s">
        <v>145</v>
      </c>
      <c r="U1045">
        <v>0</v>
      </c>
    </row>
    <row r="1046" spans="3:21" x14ac:dyDescent="0.3">
      <c r="C1046" t="s">
        <v>1795</v>
      </c>
      <c r="D1046" s="36">
        <v>46020</v>
      </c>
      <c r="E1046" t="str">
        <f>IFERROR(VLOOKUP(A1046,'Future et co'!A10:E5632,5,TRUE),"not found")</f>
        <v>not found</v>
      </c>
      <c r="F1046" t="str">
        <f>IFERROR(VLOOKUP(A1046,'Future et co'!CG11:CH10009,2,TRUE),"")</f>
        <v/>
      </c>
      <c r="G1046">
        <v>124.25</v>
      </c>
      <c r="H1046" t="s">
        <v>33</v>
      </c>
      <c r="O1046">
        <v>405</v>
      </c>
      <c r="P1046" t="s">
        <v>1767</v>
      </c>
      <c r="Q1046">
        <v>1000</v>
      </c>
      <c r="R1046" t="s">
        <v>1787</v>
      </c>
      <c r="S1046" t="s">
        <v>1768</v>
      </c>
      <c r="T1046" t="s">
        <v>145</v>
      </c>
      <c r="U1046">
        <v>0</v>
      </c>
    </row>
    <row r="1047" spans="3:21" x14ac:dyDescent="0.3">
      <c r="C1047" t="s">
        <v>1795</v>
      </c>
      <c r="D1047" s="36">
        <v>46020</v>
      </c>
      <c r="E1047" t="str">
        <f>IFERROR(VLOOKUP(A1047,'Future et co'!A10:E5632,5,TRUE),"not found")</f>
        <v>not found</v>
      </c>
      <c r="F1047" t="str">
        <f>IFERROR(VLOOKUP(A1047,'Future et co'!CG11:CH10009,2,TRUE),"")</f>
        <v/>
      </c>
      <c r="G1047">
        <v>124.25</v>
      </c>
      <c r="H1047" t="s">
        <v>33</v>
      </c>
      <c r="O1047">
        <v>405</v>
      </c>
      <c r="P1047" t="s">
        <v>1767</v>
      </c>
      <c r="Q1047">
        <v>1000</v>
      </c>
      <c r="R1047" t="s">
        <v>1787</v>
      </c>
      <c r="S1047" t="s">
        <v>1768</v>
      </c>
      <c r="T1047" t="s">
        <v>145</v>
      </c>
      <c r="U1047">
        <v>0</v>
      </c>
    </row>
    <row r="1048" spans="3:21" x14ac:dyDescent="0.3">
      <c r="C1048" t="s">
        <v>1795</v>
      </c>
      <c r="D1048" s="36">
        <v>46020</v>
      </c>
      <c r="E1048" t="str">
        <f>IFERROR(VLOOKUP(A1048,'Future et co'!A10:E5632,5,TRUE),"not found")</f>
        <v>not found</v>
      </c>
      <c r="F1048" t="str">
        <f>IFERROR(VLOOKUP(A1048,'Future et co'!CG11:CH10009,2,TRUE),"")</f>
        <v/>
      </c>
      <c r="G1048">
        <v>124.25</v>
      </c>
      <c r="H1048" t="s">
        <v>33</v>
      </c>
      <c r="O1048">
        <v>405</v>
      </c>
      <c r="P1048" t="s">
        <v>1767</v>
      </c>
      <c r="Q1048">
        <v>1000</v>
      </c>
      <c r="R1048" t="s">
        <v>1787</v>
      </c>
      <c r="S1048" t="s">
        <v>1768</v>
      </c>
      <c r="T1048" t="s">
        <v>145</v>
      </c>
      <c r="U1048">
        <v>0</v>
      </c>
    </row>
    <row r="1049" spans="3:21" x14ac:dyDescent="0.3">
      <c r="C1049" t="s">
        <v>1795</v>
      </c>
      <c r="D1049" s="36">
        <v>46020</v>
      </c>
      <c r="E1049" t="str">
        <f>IFERROR(VLOOKUP(A1049,'Future et co'!A10:E5632,5,TRUE),"not found")</f>
        <v>not found</v>
      </c>
      <c r="F1049" t="str">
        <f>IFERROR(VLOOKUP(A1049,'Future et co'!CG11:CH10009,2,TRUE),"")</f>
        <v/>
      </c>
      <c r="G1049">
        <v>124.25</v>
      </c>
      <c r="H1049" t="s">
        <v>33</v>
      </c>
      <c r="O1049">
        <v>405</v>
      </c>
      <c r="P1049" t="s">
        <v>1767</v>
      </c>
      <c r="Q1049">
        <v>1000</v>
      </c>
      <c r="R1049" t="s">
        <v>1787</v>
      </c>
      <c r="S1049" t="s">
        <v>1768</v>
      </c>
      <c r="T1049" t="s">
        <v>145</v>
      </c>
      <c r="U1049">
        <v>0</v>
      </c>
    </row>
    <row r="1050" spans="3:21" x14ac:dyDescent="0.3">
      <c r="C1050" t="s">
        <v>1795</v>
      </c>
      <c r="D1050" s="36">
        <v>46020</v>
      </c>
      <c r="E1050" t="str">
        <f>IFERROR(VLOOKUP(A1050,'Future et co'!A10:E5632,5,TRUE),"not found")</f>
        <v>not found</v>
      </c>
      <c r="F1050" t="str">
        <f>IFERROR(VLOOKUP(A1050,'Future et co'!CG11:CH10009,2,TRUE),"")</f>
        <v/>
      </c>
      <c r="G1050">
        <v>124.25</v>
      </c>
      <c r="H1050" t="s">
        <v>33</v>
      </c>
      <c r="O1050">
        <v>405</v>
      </c>
      <c r="P1050" t="s">
        <v>1767</v>
      </c>
      <c r="Q1050">
        <v>1000</v>
      </c>
      <c r="R1050" t="s">
        <v>1787</v>
      </c>
      <c r="S1050" t="s">
        <v>1768</v>
      </c>
      <c r="T1050" t="s">
        <v>145</v>
      </c>
      <c r="U1050">
        <v>0</v>
      </c>
    </row>
    <row r="1051" spans="3:21" x14ac:dyDescent="0.3">
      <c r="C1051" t="s">
        <v>1795</v>
      </c>
      <c r="D1051" s="36">
        <v>46020</v>
      </c>
      <c r="E1051" t="str">
        <f>IFERROR(VLOOKUP(A1051,'Future et co'!A10:E5632,5,TRUE),"not found")</f>
        <v>not found</v>
      </c>
      <c r="F1051" t="str">
        <f>IFERROR(VLOOKUP(A1051,'Future et co'!CG11:CH10009,2,TRUE),"")</f>
        <v/>
      </c>
      <c r="G1051">
        <v>124.25</v>
      </c>
      <c r="H1051" t="s">
        <v>33</v>
      </c>
      <c r="O1051">
        <v>405</v>
      </c>
      <c r="P1051" t="s">
        <v>1767</v>
      </c>
      <c r="Q1051">
        <v>1000</v>
      </c>
      <c r="R1051" t="s">
        <v>1787</v>
      </c>
      <c r="S1051" t="s">
        <v>1768</v>
      </c>
      <c r="T1051" t="s">
        <v>145</v>
      </c>
      <c r="U1051">
        <v>0</v>
      </c>
    </row>
    <row r="1052" spans="3:21" x14ac:dyDescent="0.3">
      <c r="C1052" t="s">
        <v>1795</v>
      </c>
      <c r="D1052" s="36">
        <v>46020</v>
      </c>
      <c r="E1052" t="str">
        <f>IFERROR(VLOOKUP(A1052,'Future et co'!A10:E5632,5,TRUE),"not found")</f>
        <v>not found</v>
      </c>
      <c r="F1052" t="str">
        <f>IFERROR(VLOOKUP(A1052,'Future et co'!CG11:CH10009,2,TRUE),"")</f>
        <v/>
      </c>
      <c r="G1052">
        <v>124.25</v>
      </c>
      <c r="H1052" t="s">
        <v>33</v>
      </c>
      <c r="O1052">
        <v>405</v>
      </c>
      <c r="P1052" t="s">
        <v>1767</v>
      </c>
      <c r="Q1052">
        <v>1000</v>
      </c>
      <c r="R1052" t="s">
        <v>1787</v>
      </c>
      <c r="S1052" t="s">
        <v>1768</v>
      </c>
      <c r="T1052" t="s">
        <v>145</v>
      </c>
      <c r="U1052">
        <v>0</v>
      </c>
    </row>
    <row r="1053" spans="3:21" x14ac:dyDescent="0.3">
      <c r="C1053" t="s">
        <v>1795</v>
      </c>
      <c r="D1053" s="36">
        <v>46020</v>
      </c>
      <c r="E1053" t="str">
        <f>IFERROR(VLOOKUP(A1053,'Future et co'!A10:E5632,5,TRUE),"not found")</f>
        <v>not found</v>
      </c>
      <c r="F1053" t="str">
        <f>IFERROR(VLOOKUP(A1053,'Future et co'!CG11:CH10009,2,TRUE),"")</f>
        <v/>
      </c>
      <c r="G1053">
        <v>124.25</v>
      </c>
      <c r="H1053" t="s">
        <v>33</v>
      </c>
      <c r="O1053">
        <v>405</v>
      </c>
      <c r="P1053" t="s">
        <v>1767</v>
      </c>
      <c r="Q1053">
        <v>1000</v>
      </c>
      <c r="R1053" t="s">
        <v>1787</v>
      </c>
      <c r="S1053" t="s">
        <v>1768</v>
      </c>
      <c r="T1053" t="s">
        <v>145</v>
      </c>
      <c r="U1053">
        <v>0</v>
      </c>
    </row>
    <row r="1054" spans="3:21" x14ac:dyDescent="0.3">
      <c r="C1054" t="s">
        <v>1795</v>
      </c>
      <c r="D1054" s="36">
        <v>46020</v>
      </c>
      <c r="E1054" t="str">
        <f>IFERROR(VLOOKUP(A1054,'Future et co'!A10:E5632,5,TRUE),"not found")</f>
        <v>not found</v>
      </c>
      <c r="F1054" t="str">
        <f>IFERROR(VLOOKUP(A1054,'Future et co'!CG11:CH10009,2,TRUE),"")</f>
        <v/>
      </c>
      <c r="G1054">
        <v>124.25</v>
      </c>
      <c r="H1054" t="s">
        <v>33</v>
      </c>
      <c r="O1054">
        <v>405</v>
      </c>
      <c r="P1054" t="s">
        <v>1767</v>
      </c>
      <c r="Q1054">
        <v>1000</v>
      </c>
      <c r="R1054" t="s">
        <v>1787</v>
      </c>
      <c r="S1054" t="s">
        <v>1768</v>
      </c>
      <c r="T1054" t="s">
        <v>145</v>
      </c>
      <c r="U1054">
        <v>0</v>
      </c>
    </row>
    <row r="1055" spans="3:21" x14ac:dyDescent="0.3">
      <c r="C1055" t="s">
        <v>1795</v>
      </c>
      <c r="D1055" s="36">
        <v>46020</v>
      </c>
      <c r="E1055" t="str">
        <f>IFERROR(VLOOKUP(A1055,'Future et co'!A10:E5632,5,TRUE),"not found")</f>
        <v>not found</v>
      </c>
      <c r="F1055" t="str">
        <f>IFERROR(VLOOKUP(A1055,'Future et co'!CG11:CH10009,2,TRUE),"")</f>
        <v/>
      </c>
      <c r="G1055">
        <v>124.25</v>
      </c>
      <c r="H1055" t="s">
        <v>33</v>
      </c>
      <c r="O1055">
        <v>405</v>
      </c>
      <c r="P1055" t="s">
        <v>1767</v>
      </c>
      <c r="Q1055">
        <v>1000</v>
      </c>
      <c r="R1055" t="s">
        <v>1787</v>
      </c>
      <c r="S1055" t="s">
        <v>1768</v>
      </c>
      <c r="T1055" t="s">
        <v>145</v>
      </c>
      <c r="U1055">
        <v>0</v>
      </c>
    </row>
    <row r="1056" spans="3:21" x14ac:dyDescent="0.3">
      <c r="C1056" t="s">
        <v>1795</v>
      </c>
      <c r="D1056" s="36">
        <v>46020</v>
      </c>
      <c r="E1056" t="str">
        <f>IFERROR(VLOOKUP(A1056,'Future et co'!A10:E5632,5,TRUE),"not found")</f>
        <v>not found</v>
      </c>
      <c r="F1056" t="str">
        <f>IFERROR(VLOOKUP(A1056,'Future et co'!CG11:CH10009,2,TRUE),"")</f>
        <v/>
      </c>
      <c r="G1056">
        <v>124.25</v>
      </c>
      <c r="H1056" t="s">
        <v>33</v>
      </c>
      <c r="O1056">
        <v>405</v>
      </c>
      <c r="P1056" t="s">
        <v>1767</v>
      </c>
      <c r="Q1056">
        <v>1000</v>
      </c>
      <c r="R1056" t="s">
        <v>1787</v>
      </c>
      <c r="S1056" t="s">
        <v>1768</v>
      </c>
      <c r="T1056" t="s">
        <v>145</v>
      </c>
      <c r="U1056">
        <v>0</v>
      </c>
    </row>
    <row r="1057" spans="3:21" x14ac:dyDescent="0.3">
      <c r="C1057" t="s">
        <v>1795</v>
      </c>
      <c r="D1057" s="36">
        <v>46020</v>
      </c>
      <c r="E1057" t="str">
        <f>IFERROR(VLOOKUP(A1057,'Future et co'!A10:E5632,5,TRUE),"not found")</f>
        <v>not found</v>
      </c>
      <c r="F1057" t="str">
        <f>IFERROR(VLOOKUP(A1057,'Future et co'!CG11:CH10009,2,TRUE),"")</f>
        <v/>
      </c>
      <c r="G1057">
        <v>124.25</v>
      </c>
      <c r="H1057" t="s">
        <v>33</v>
      </c>
      <c r="O1057">
        <v>405</v>
      </c>
      <c r="P1057" t="s">
        <v>1767</v>
      </c>
      <c r="Q1057">
        <v>1000</v>
      </c>
      <c r="R1057" t="s">
        <v>1787</v>
      </c>
      <c r="S1057" t="s">
        <v>1768</v>
      </c>
      <c r="T1057" t="s">
        <v>145</v>
      </c>
      <c r="U1057">
        <v>0</v>
      </c>
    </row>
    <row r="1058" spans="3:21" x14ac:dyDescent="0.3">
      <c r="C1058" t="s">
        <v>1795</v>
      </c>
      <c r="D1058" s="36">
        <v>46020</v>
      </c>
      <c r="E1058" t="str">
        <f>IFERROR(VLOOKUP(A1058,'Future et co'!A10:E5632,5,TRUE),"not found")</f>
        <v>not found</v>
      </c>
      <c r="F1058" t="str">
        <f>IFERROR(VLOOKUP(A1058,'Future et co'!CG11:CH10009,2,TRUE),"")</f>
        <v/>
      </c>
      <c r="G1058">
        <v>124.25</v>
      </c>
      <c r="H1058" t="s">
        <v>33</v>
      </c>
      <c r="O1058">
        <v>405</v>
      </c>
      <c r="P1058" t="s">
        <v>1767</v>
      </c>
      <c r="Q1058">
        <v>1000</v>
      </c>
      <c r="R1058" t="s">
        <v>1787</v>
      </c>
      <c r="S1058" t="s">
        <v>1768</v>
      </c>
      <c r="T1058" t="s">
        <v>145</v>
      </c>
      <c r="U1058">
        <v>0</v>
      </c>
    </row>
    <row r="1059" spans="3:21" x14ac:dyDescent="0.3">
      <c r="C1059" t="s">
        <v>1795</v>
      </c>
      <c r="D1059" s="36">
        <v>46020</v>
      </c>
      <c r="E1059" t="str">
        <f>IFERROR(VLOOKUP(A1059,'Future et co'!A10:E5632,5,TRUE),"not found")</f>
        <v>not found</v>
      </c>
      <c r="F1059" t="str">
        <f>IFERROR(VLOOKUP(A1059,'Future et co'!CG11:CH10009,2,TRUE),"")</f>
        <v/>
      </c>
      <c r="G1059">
        <v>124.25</v>
      </c>
      <c r="H1059" t="s">
        <v>33</v>
      </c>
      <c r="O1059">
        <v>405</v>
      </c>
      <c r="P1059" t="s">
        <v>1767</v>
      </c>
      <c r="Q1059">
        <v>1000</v>
      </c>
      <c r="R1059" t="s">
        <v>1787</v>
      </c>
      <c r="S1059" t="s">
        <v>1768</v>
      </c>
      <c r="T1059" t="s">
        <v>145</v>
      </c>
      <c r="U1059">
        <v>0</v>
      </c>
    </row>
    <row r="1060" spans="3:21" x14ac:dyDescent="0.3">
      <c r="C1060" t="s">
        <v>1795</v>
      </c>
      <c r="D1060" s="36">
        <v>46020</v>
      </c>
      <c r="E1060" t="str">
        <f>IFERROR(VLOOKUP(A1060,'Future et co'!A10:E5632,5,TRUE),"not found")</f>
        <v>not found</v>
      </c>
      <c r="F1060" t="str">
        <f>IFERROR(VLOOKUP(A1060,'Future et co'!CG11:CH10009,2,TRUE),"")</f>
        <v/>
      </c>
      <c r="G1060">
        <v>124.25</v>
      </c>
      <c r="H1060" t="s">
        <v>33</v>
      </c>
      <c r="O1060">
        <v>405</v>
      </c>
      <c r="P1060" t="s">
        <v>1767</v>
      </c>
      <c r="Q1060">
        <v>1000</v>
      </c>
      <c r="R1060" t="s">
        <v>1787</v>
      </c>
      <c r="S1060" t="s">
        <v>1768</v>
      </c>
      <c r="T1060" t="s">
        <v>145</v>
      </c>
      <c r="U1060">
        <v>0</v>
      </c>
    </row>
    <row r="1061" spans="3:21" x14ac:dyDescent="0.3">
      <c r="C1061" t="s">
        <v>1795</v>
      </c>
      <c r="D1061" s="36">
        <v>46020</v>
      </c>
      <c r="E1061" t="str">
        <f>IFERROR(VLOOKUP(A1061,'Future et co'!A10:E5632,5,TRUE),"not found")</f>
        <v>not found</v>
      </c>
      <c r="F1061" t="str">
        <f>IFERROR(VLOOKUP(A1061,'Future et co'!CG11:CH10009,2,TRUE),"")</f>
        <v/>
      </c>
      <c r="G1061">
        <v>124.25</v>
      </c>
      <c r="H1061" t="s">
        <v>33</v>
      </c>
      <c r="O1061">
        <v>405</v>
      </c>
      <c r="P1061" t="s">
        <v>1767</v>
      </c>
      <c r="Q1061">
        <v>1000</v>
      </c>
      <c r="R1061" t="s">
        <v>1787</v>
      </c>
      <c r="S1061" t="s">
        <v>1768</v>
      </c>
      <c r="T1061" t="s">
        <v>145</v>
      </c>
      <c r="U1061">
        <v>0</v>
      </c>
    </row>
    <row r="1062" spans="3:21" x14ac:dyDescent="0.3">
      <c r="C1062" t="s">
        <v>1795</v>
      </c>
      <c r="D1062" s="36">
        <v>46020</v>
      </c>
      <c r="E1062" t="str">
        <f>IFERROR(VLOOKUP(A1062,'Future et co'!A10:E5632,5,TRUE),"not found")</f>
        <v>not found</v>
      </c>
      <c r="F1062" t="str">
        <f>IFERROR(VLOOKUP(A1062,'Future et co'!CG11:CH10009,2,TRUE),"")</f>
        <v/>
      </c>
      <c r="G1062">
        <v>124.25</v>
      </c>
      <c r="H1062" t="s">
        <v>33</v>
      </c>
      <c r="O1062">
        <v>405</v>
      </c>
      <c r="P1062" t="s">
        <v>1767</v>
      </c>
      <c r="Q1062">
        <v>1000</v>
      </c>
      <c r="R1062" t="s">
        <v>1787</v>
      </c>
      <c r="S1062" t="s">
        <v>1768</v>
      </c>
      <c r="T1062" t="s">
        <v>145</v>
      </c>
      <c r="U1062">
        <v>0</v>
      </c>
    </row>
    <row r="1063" spans="3:21" x14ac:dyDescent="0.3">
      <c r="C1063" t="s">
        <v>1795</v>
      </c>
      <c r="D1063" s="36">
        <v>46020</v>
      </c>
      <c r="E1063" t="str">
        <f>IFERROR(VLOOKUP(A1063,'Future et co'!A10:E5632,5,TRUE),"not found")</f>
        <v>not found</v>
      </c>
      <c r="F1063" t="str">
        <f>IFERROR(VLOOKUP(A1063,'Future et co'!CG11:CH10009,2,TRUE),"")</f>
        <v/>
      </c>
      <c r="G1063">
        <v>124.25</v>
      </c>
      <c r="H1063" t="s">
        <v>33</v>
      </c>
      <c r="O1063">
        <v>405</v>
      </c>
      <c r="P1063" t="s">
        <v>1767</v>
      </c>
      <c r="Q1063">
        <v>1000</v>
      </c>
      <c r="R1063" t="s">
        <v>1787</v>
      </c>
      <c r="S1063" t="s">
        <v>1768</v>
      </c>
      <c r="T1063" t="s">
        <v>145</v>
      </c>
      <c r="U1063">
        <v>0</v>
      </c>
    </row>
    <row r="1064" spans="3:21" x14ac:dyDescent="0.3">
      <c r="C1064" t="s">
        <v>1795</v>
      </c>
      <c r="D1064" s="36">
        <v>46020</v>
      </c>
      <c r="E1064" t="str">
        <f>IFERROR(VLOOKUP(A1064,'Future et co'!A10:E5632,5,TRUE),"not found")</f>
        <v>not found</v>
      </c>
      <c r="F1064" t="str">
        <f>IFERROR(VLOOKUP(A1064,'Future et co'!CG11:CH10009,2,TRUE),"")</f>
        <v/>
      </c>
      <c r="G1064">
        <v>124.25</v>
      </c>
      <c r="H1064" t="s">
        <v>33</v>
      </c>
      <c r="O1064">
        <v>405</v>
      </c>
      <c r="P1064" t="s">
        <v>1767</v>
      </c>
      <c r="Q1064">
        <v>1000</v>
      </c>
      <c r="R1064" t="s">
        <v>1787</v>
      </c>
      <c r="S1064" t="s">
        <v>1768</v>
      </c>
      <c r="T1064" t="s">
        <v>145</v>
      </c>
      <c r="U1064">
        <v>0</v>
      </c>
    </row>
    <row r="1065" spans="3:21" x14ac:dyDescent="0.3">
      <c r="C1065" t="s">
        <v>1795</v>
      </c>
      <c r="D1065" s="36">
        <v>46020</v>
      </c>
      <c r="E1065" t="str">
        <f>IFERROR(VLOOKUP(A1065,'Future et co'!A10:E5632,5,TRUE),"not found")</f>
        <v>not found</v>
      </c>
      <c r="F1065" t="str">
        <f>IFERROR(VLOOKUP(A1065,'Future et co'!CG11:CH10009,2,TRUE),"")</f>
        <v/>
      </c>
      <c r="G1065">
        <v>124.25</v>
      </c>
      <c r="H1065" t="s">
        <v>33</v>
      </c>
      <c r="O1065">
        <v>405</v>
      </c>
      <c r="P1065" t="s">
        <v>1767</v>
      </c>
      <c r="Q1065">
        <v>1000</v>
      </c>
      <c r="R1065" t="s">
        <v>1787</v>
      </c>
      <c r="S1065" t="s">
        <v>1768</v>
      </c>
      <c r="T1065" t="s">
        <v>145</v>
      </c>
      <c r="U1065">
        <v>0</v>
      </c>
    </row>
    <row r="1066" spans="3:21" x14ac:dyDescent="0.3">
      <c r="C1066" t="s">
        <v>1795</v>
      </c>
      <c r="D1066" s="36">
        <v>46020</v>
      </c>
      <c r="E1066" t="str">
        <f>IFERROR(VLOOKUP(A1066,'Future et co'!A10:E5632,5,TRUE),"not found")</f>
        <v>not found</v>
      </c>
      <c r="F1066" t="str">
        <f>IFERROR(VLOOKUP(A1066,'Future et co'!CG11:CH10009,2,TRUE),"")</f>
        <v/>
      </c>
      <c r="G1066">
        <v>124.25</v>
      </c>
      <c r="H1066" t="s">
        <v>33</v>
      </c>
      <c r="O1066">
        <v>405</v>
      </c>
      <c r="P1066" t="s">
        <v>1767</v>
      </c>
      <c r="Q1066">
        <v>1000</v>
      </c>
      <c r="R1066" t="s">
        <v>1787</v>
      </c>
      <c r="S1066" t="s">
        <v>1768</v>
      </c>
      <c r="T1066" t="s">
        <v>145</v>
      </c>
      <c r="U1066">
        <v>0</v>
      </c>
    </row>
    <row r="1067" spans="3:21" x14ac:dyDescent="0.3">
      <c r="C1067" t="s">
        <v>1795</v>
      </c>
      <c r="D1067" s="36">
        <v>46020</v>
      </c>
      <c r="E1067" t="str">
        <f>IFERROR(VLOOKUP(A1067,'Future et co'!A10:E5632,5,TRUE),"not found")</f>
        <v>not found</v>
      </c>
      <c r="F1067" t="str">
        <f>IFERROR(VLOOKUP(A1067,'Future et co'!CG11:CH10009,2,TRUE),"")</f>
        <v/>
      </c>
      <c r="G1067">
        <v>124.25</v>
      </c>
      <c r="H1067" t="s">
        <v>33</v>
      </c>
      <c r="O1067">
        <v>405</v>
      </c>
      <c r="P1067" t="s">
        <v>1767</v>
      </c>
      <c r="Q1067">
        <v>1000</v>
      </c>
      <c r="R1067" t="s">
        <v>1787</v>
      </c>
      <c r="S1067" t="s">
        <v>1768</v>
      </c>
      <c r="T1067" t="s">
        <v>145</v>
      </c>
      <c r="U1067">
        <v>0</v>
      </c>
    </row>
    <row r="1068" spans="3:21" x14ac:dyDescent="0.3">
      <c r="C1068" t="s">
        <v>1795</v>
      </c>
      <c r="D1068" s="36">
        <v>46020</v>
      </c>
      <c r="E1068" t="str">
        <f>IFERROR(VLOOKUP(A1068,'Future et co'!A10:E5632,5,TRUE),"not found")</f>
        <v>not found</v>
      </c>
      <c r="F1068" t="str">
        <f>IFERROR(VLOOKUP(A1068,'Future et co'!CG11:CH10009,2,TRUE),"")</f>
        <v/>
      </c>
      <c r="G1068">
        <v>124.25</v>
      </c>
      <c r="H1068" t="s">
        <v>33</v>
      </c>
      <c r="O1068">
        <v>405</v>
      </c>
      <c r="P1068" t="s">
        <v>1767</v>
      </c>
      <c r="Q1068">
        <v>1000</v>
      </c>
      <c r="R1068" t="s">
        <v>1787</v>
      </c>
      <c r="S1068" t="s">
        <v>1768</v>
      </c>
      <c r="T1068" t="s">
        <v>145</v>
      </c>
      <c r="U1068">
        <v>0</v>
      </c>
    </row>
    <row r="1069" spans="3:21" x14ac:dyDescent="0.3">
      <c r="C1069" t="s">
        <v>1795</v>
      </c>
      <c r="D1069" s="36">
        <v>46020</v>
      </c>
      <c r="E1069" t="str">
        <f>IFERROR(VLOOKUP(A1069,'Future et co'!A10:E5632,5,TRUE),"not found")</f>
        <v>not found</v>
      </c>
      <c r="F1069" t="str">
        <f>IFERROR(VLOOKUP(A1069,'Future et co'!CG11:CH10009,2,TRUE),"")</f>
        <v/>
      </c>
      <c r="G1069">
        <v>124.25</v>
      </c>
      <c r="H1069" t="s">
        <v>33</v>
      </c>
      <c r="O1069">
        <v>405</v>
      </c>
      <c r="P1069" t="s">
        <v>1767</v>
      </c>
      <c r="Q1069">
        <v>1000</v>
      </c>
      <c r="R1069" t="s">
        <v>1787</v>
      </c>
      <c r="S1069" t="s">
        <v>1768</v>
      </c>
      <c r="T1069" t="s">
        <v>145</v>
      </c>
      <c r="U1069">
        <v>0</v>
      </c>
    </row>
    <row r="1070" spans="3:21" x14ac:dyDescent="0.3">
      <c r="C1070" t="s">
        <v>1795</v>
      </c>
      <c r="D1070" s="36">
        <v>46020</v>
      </c>
      <c r="E1070" t="str">
        <f>IFERROR(VLOOKUP(A1070,'Future et co'!A10:E5632,5,TRUE),"not found")</f>
        <v>not found</v>
      </c>
      <c r="F1070" t="str">
        <f>IFERROR(VLOOKUP(A1070,'Future et co'!CG11:CH10009,2,TRUE),"")</f>
        <v/>
      </c>
      <c r="G1070">
        <v>124.25</v>
      </c>
      <c r="H1070" t="s">
        <v>33</v>
      </c>
      <c r="O1070">
        <v>405</v>
      </c>
      <c r="P1070" t="s">
        <v>1767</v>
      </c>
      <c r="Q1070">
        <v>1000</v>
      </c>
      <c r="R1070" t="s">
        <v>1787</v>
      </c>
      <c r="S1070" t="s">
        <v>1768</v>
      </c>
      <c r="T1070" t="s">
        <v>145</v>
      </c>
      <c r="U1070">
        <v>0</v>
      </c>
    </row>
    <row r="1071" spans="3:21" x14ac:dyDescent="0.3">
      <c r="C1071" t="s">
        <v>1795</v>
      </c>
      <c r="D1071" s="36">
        <v>46020</v>
      </c>
      <c r="E1071" t="str">
        <f>IFERROR(VLOOKUP(A1071,'Future et co'!A10:E5632,5,TRUE),"not found")</f>
        <v>not found</v>
      </c>
      <c r="F1071" t="str">
        <f>IFERROR(VLOOKUP(A1071,'Future et co'!CG11:CH10009,2,TRUE),"")</f>
        <v/>
      </c>
      <c r="G1071">
        <v>124.25</v>
      </c>
      <c r="H1071" t="s">
        <v>33</v>
      </c>
      <c r="O1071">
        <v>405</v>
      </c>
      <c r="P1071" t="s">
        <v>1767</v>
      </c>
      <c r="Q1071">
        <v>1000</v>
      </c>
      <c r="R1071" t="s">
        <v>1787</v>
      </c>
      <c r="S1071" t="s">
        <v>1768</v>
      </c>
      <c r="T1071" t="s">
        <v>145</v>
      </c>
      <c r="U1071">
        <v>0</v>
      </c>
    </row>
    <row r="1072" spans="3:21" x14ac:dyDescent="0.3">
      <c r="C1072" t="s">
        <v>1795</v>
      </c>
      <c r="D1072" s="36">
        <v>46020</v>
      </c>
      <c r="E1072" t="str">
        <f>IFERROR(VLOOKUP(A1072,'Future et co'!A10:E5632,5,TRUE),"not found")</f>
        <v>not found</v>
      </c>
      <c r="F1072" t="str">
        <f>IFERROR(VLOOKUP(A1072,'Future et co'!CG11:CH10009,2,TRUE),"")</f>
        <v/>
      </c>
      <c r="G1072">
        <v>124.25</v>
      </c>
      <c r="H1072" t="s">
        <v>33</v>
      </c>
      <c r="O1072">
        <v>405</v>
      </c>
      <c r="P1072" t="s">
        <v>1767</v>
      </c>
      <c r="Q1072">
        <v>1000</v>
      </c>
      <c r="R1072" t="s">
        <v>1787</v>
      </c>
      <c r="S1072" t="s">
        <v>1768</v>
      </c>
      <c r="T1072" t="s">
        <v>145</v>
      </c>
      <c r="U1072">
        <v>0</v>
      </c>
    </row>
    <row r="1073" spans="3:21" x14ac:dyDescent="0.3">
      <c r="C1073" t="s">
        <v>1795</v>
      </c>
      <c r="D1073" s="36">
        <v>46020</v>
      </c>
      <c r="E1073" t="str">
        <f>IFERROR(VLOOKUP(A1073,'Future et co'!A10:E5632,5,TRUE),"not found")</f>
        <v>not found</v>
      </c>
      <c r="F1073" t="str">
        <f>IFERROR(VLOOKUP(A1073,'Future et co'!CG11:CH10009,2,TRUE),"")</f>
        <v/>
      </c>
      <c r="G1073">
        <v>124.25</v>
      </c>
      <c r="H1073" t="s">
        <v>33</v>
      </c>
      <c r="O1073">
        <v>405</v>
      </c>
      <c r="P1073" t="s">
        <v>1767</v>
      </c>
      <c r="Q1073">
        <v>1000</v>
      </c>
      <c r="R1073" t="s">
        <v>1787</v>
      </c>
      <c r="S1073" t="s">
        <v>1768</v>
      </c>
      <c r="T1073" t="s">
        <v>145</v>
      </c>
      <c r="U1073">
        <v>0</v>
      </c>
    </row>
    <row r="1074" spans="3:21" x14ac:dyDescent="0.3">
      <c r="C1074" t="s">
        <v>1795</v>
      </c>
      <c r="D1074" s="36">
        <v>46020</v>
      </c>
      <c r="E1074" t="str">
        <f>IFERROR(VLOOKUP(A1074,'Future et co'!A10:E5632,5,TRUE),"not found")</f>
        <v>not found</v>
      </c>
      <c r="F1074" t="str">
        <f>IFERROR(VLOOKUP(A1074,'Future et co'!CG11:CH10009,2,TRUE),"")</f>
        <v/>
      </c>
      <c r="G1074">
        <v>124.25</v>
      </c>
      <c r="H1074" t="s">
        <v>33</v>
      </c>
      <c r="O1074">
        <v>405</v>
      </c>
      <c r="P1074" t="s">
        <v>1767</v>
      </c>
      <c r="Q1074">
        <v>1000</v>
      </c>
      <c r="R1074" t="s">
        <v>1787</v>
      </c>
      <c r="S1074" t="s">
        <v>1768</v>
      </c>
      <c r="T1074" t="s">
        <v>145</v>
      </c>
      <c r="U1074">
        <v>0</v>
      </c>
    </row>
    <row r="1075" spans="3:21" x14ac:dyDescent="0.3">
      <c r="C1075" t="s">
        <v>1795</v>
      </c>
      <c r="D1075" s="36">
        <v>46020</v>
      </c>
      <c r="E1075" t="str">
        <f>IFERROR(VLOOKUP(A1075,'Future et co'!A10:E5632,5,TRUE),"not found")</f>
        <v>not found</v>
      </c>
      <c r="F1075" t="str">
        <f>IFERROR(VLOOKUP(A1075,'Future et co'!CG11:CH10009,2,TRUE),"")</f>
        <v/>
      </c>
      <c r="G1075">
        <v>124.25</v>
      </c>
      <c r="H1075" t="s">
        <v>33</v>
      </c>
      <c r="O1075">
        <v>405</v>
      </c>
      <c r="P1075" t="s">
        <v>1767</v>
      </c>
      <c r="Q1075">
        <v>1000</v>
      </c>
      <c r="R1075" t="s">
        <v>1787</v>
      </c>
      <c r="S1075" t="s">
        <v>1768</v>
      </c>
      <c r="T1075" t="s">
        <v>145</v>
      </c>
      <c r="U1075">
        <v>0</v>
      </c>
    </row>
    <row r="1076" spans="3:21" x14ac:dyDescent="0.3">
      <c r="C1076" t="s">
        <v>1795</v>
      </c>
      <c r="D1076" s="36">
        <v>46020</v>
      </c>
      <c r="E1076" t="str">
        <f>IFERROR(VLOOKUP(A1076,'Future et co'!A10:E5632,5,TRUE),"not found")</f>
        <v>not found</v>
      </c>
      <c r="F1076" t="str">
        <f>IFERROR(VLOOKUP(A1076,'Future et co'!CG11:CH10009,2,TRUE),"")</f>
        <v/>
      </c>
      <c r="G1076">
        <v>124.25</v>
      </c>
      <c r="H1076" t="s">
        <v>33</v>
      </c>
      <c r="O1076">
        <v>405</v>
      </c>
      <c r="P1076" t="s">
        <v>1767</v>
      </c>
      <c r="Q1076">
        <v>1000</v>
      </c>
      <c r="R1076" t="s">
        <v>1787</v>
      </c>
      <c r="S1076" t="s">
        <v>1768</v>
      </c>
      <c r="T1076" t="s">
        <v>145</v>
      </c>
      <c r="U1076">
        <v>0</v>
      </c>
    </row>
    <row r="1077" spans="3:21" x14ac:dyDescent="0.3">
      <c r="C1077" t="s">
        <v>1795</v>
      </c>
      <c r="D1077" s="36">
        <v>46020</v>
      </c>
      <c r="E1077" t="str">
        <f>IFERROR(VLOOKUP(A1077,'Future et co'!A10:E5632,5,TRUE),"not found")</f>
        <v>not found</v>
      </c>
      <c r="F1077" t="str">
        <f>IFERROR(VLOOKUP(A1077,'Future et co'!CG11:CH10009,2,TRUE),"")</f>
        <v/>
      </c>
      <c r="G1077">
        <v>124.25</v>
      </c>
      <c r="H1077" t="s">
        <v>33</v>
      </c>
      <c r="O1077">
        <v>405</v>
      </c>
      <c r="P1077" t="s">
        <v>1767</v>
      </c>
      <c r="Q1077">
        <v>1000</v>
      </c>
      <c r="R1077" t="s">
        <v>1787</v>
      </c>
      <c r="S1077" t="s">
        <v>1768</v>
      </c>
      <c r="T1077" t="s">
        <v>145</v>
      </c>
      <c r="U1077">
        <v>0</v>
      </c>
    </row>
    <row r="1078" spans="3:21" x14ac:dyDescent="0.3">
      <c r="C1078" t="s">
        <v>1795</v>
      </c>
      <c r="D1078" s="36">
        <v>46020</v>
      </c>
      <c r="E1078" t="str">
        <f>IFERROR(VLOOKUP(A1078,'Future et co'!A10:E5632,5,TRUE),"not found")</f>
        <v>not found</v>
      </c>
      <c r="F1078" t="str">
        <f>IFERROR(VLOOKUP(A1078,'Future et co'!CG11:CH10009,2,TRUE),"")</f>
        <v/>
      </c>
      <c r="G1078">
        <v>124.25</v>
      </c>
      <c r="H1078" t="s">
        <v>33</v>
      </c>
      <c r="O1078">
        <v>405</v>
      </c>
      <c r="P1078" t="s">
        <v>1767</v>
      </c>
      <c r="Q1078">
        <v>1000</v>
      </c>
      <c r="R1078" t="s">
        <v>1787</v>
      </c>
      <c r="S1078" t="s">
        <v>1768</v>
      </c>
      <c r="T1078" t="s">
        <v>145</v>
      </c>
      <c r="U1078">
        <v>0</v>
      </c>
    </row>
    <row r="1079" spans="3:21" x14ac:dyDescent="0.3">
      <c r="C1079" t="s">
        <v>1795</v>
      </c>
      <c r="D1079" s="36">
        <v>46020</v>
      </c>
      <c r="E1079" t="str">
        <f>IFERROR(VLOOKUP(A1079,'Future et co'!A10:E5632,5,TRUE),"not found")</f>
        <v>not found</v>
      </c>
      <c r="F1079" t="str">
        <f>IFERROR(VLOOKUP(A1079,'Future et co'!CG11:CH10009,2,TRUE),"")</f>
        <v/>
      </c>
      <c r="G1079">
        <v>124.25</v>
      </c>
      <c r="H1079" t="s">
        <v>33</v>
      </c>
      <c r="O1079">
        <v>405</v>
      </c>
      <c r="P1079" t="s">
        <v>1767</v>
      </c>
      <c r="Q1079">
        <v>1000</v>
      </c>
      <c r="R1079" t="s">
        <v>1787</v>
      </c>
      <c r="S1079" t="s">
        <v>1768</v>
      </c>
      <c r="T1079" t="s">
        <v>145</v>
      </c>
      <c r="U1079">
        <v>0</v>
      </c>
    </row>
    <row r="1080" spans="3:21" x14ac:dyDescent="0.3">
      <c r="C1080" t="s">
        <v>1795</v>
      </c>
      <c r="D1080" s="36">
        <v>46020</v>
      </c>
      <c r="E1080" t="str">
        <f>IFERROR(VLOOKUP(A1080,'Future et co'!A10:E5632,5,TRUE),"not found")</f>
        <v>not found</v>
      </c>
      <c r="F1080" t="str">
        <f>IFERROR(VLOOKUP(A1080,'Future et co'!CG11:CH10009,2,TRUE),"")</f>
        <v/>
      </c>
      <c r="G1080">
        <v>124.25</v>
      </c>
      <c r="H1080" t="s">
        <v>33</v>
      </c>
      <c r="O1080">
        <v>405</v>
      </c>
      <c r="P1080" t="s">
        <v>1767</v>
      </c>
      <c r="Q1080">
        <v>1000</v>
      </c>
      <c r="R1080" t="s">
        <v>1787</v>
      </c>
      <c r="S1080" t="s">
        <v>1768</v>
      </c>
      <c r="T1080" t="s">
        <v>145</v>
      </c>
      <c r="U1080">
        <v>0</v>
      </c>
    </row>
    <row r="1081" spans="3:21" x14ac:dyDescent="0.3">
      <c r="C1081" t="s">
        <v>1795</v>
      </c>
      <c r="D1081" s="36">
        <v>46020</v>
      </c>
      <c r="E1081" t="str">
        <f>IFERROR(VLOOKUP(A1081,'Future et co'!A10:E5632,5,TRUE),"not found")</f>
        <v>not found</v>
      </c>
      <c r="F1081" t="str">
        <f>IFERROR(VLOOKUP(A1081,'Future et co'!CG11:CH10009,2,TRUE),"")</f>
        <v/>
      </c>
      <c r="G1081">
        <v>124.25</v>
      </c>
      <c r="H1081" t="s">
        <v>33</v>
      </c>
      <c r="O1081">
        <v>405</v>
      </c>
      <c r="P1081" t="s">
        <v>1767</v>
      </c>
      <c r="Q1081">
        <v>1000</v>
      </c>
      <c r="R1081" t="s">
        <v>1787</v>
      </c>
      <c r="S1081" t="s">
        <v>1768</v>
      </c>
      <c r="T1081" t="s">
        <v>145</v>
      </c>
      <c r="U1081">
        <v>0</v>
      </c>
    </row>
    <row r="1082" spans="3:21" x14ac:dyDescent="0.3">
      <c r="C1082" t="s">
        <v>1795</v>
      </c>
      <c r="D1082" s="36">
        <v>46020</v>
      </c>
      <c r="E1082" t="str">
        <f>IFERROR(VLOOKUP(A1082,'Future et co'!A10:E5632,5,TRUE),"not found")</f>
        <v>not found</v>
      </c>
      <c r="F1082" t="str">
        <f>IFERROR(VLOOKUP(A1082,'Future et co'!CG11:CH10009,2,TRUE),"")</f>
        <v/>
      </c>
      <c r="G1082">
        <v>124.25</v>
      </c>
      <c r="H1082" t="s">
        <v>33</v>
      </c>
      <c r="O1082">
        <v>405</v>
      </c>
      <c r="P1082" t="s">
        <v>1767</v>
      </c>
      <c r="Q1082">
        <v>1000</v>
      </c>
      <c r="R1082" t="s">
        <v>1787</v>
      </c>
      <c r="S1082" t="s">
        <v>1768</v>
      </c>
      <c r="T1082" t="s">
        <v>145</v>
      </c>
      <c r="U1082">
        <v>0</v>
      </c>
    </row>
    <row r="1083" spans="3:21" x14ac:dyDescent="0.3">
      <c r="C1083" t="s">
        <v>1795</v>
      </c>
      <c r="D1083" s="36">
        <v>46020</v>
      </c>
      <c r="E1083" t="str">
        <f>IFERROR(VLOOKUP(A1083,'Future et co'!A10:E5632,5,TRUE),"not found")</f>
        <v>not found</v>
      </c>
      <c r="F1083" t="str">
        <f>IFERROR(VLOOKUP(A1083,'Future et co'!CG11:CH10009,2,TRUE),"")</f>
        <v/>
      </c>
      <c r="G1083">
        <v>124.25</v>
      </c>
      <c r="H1083" t="s">
        <v>33</v>
      </c>
      <c r="O1083">
        <v>405</v>
      </c>
      <c r="P1083" t="s">
        <v>1767</v>
      </c>
      <c r="Q1083">
        <v>1000</v>
      </c>
      <c r="R1083" t="s">
        <v>1787</v>
      </c>
      <c r="S1083" t="s">
        <v>1768</v>
      </c>
      <c r="T1083" t="s">
        <v>145</v>
      </c>
      <c r="U1083">
        <v>0</v>
      </c>
    </row>
    <row r="1084" spans="3:21" x14ac:dyDescent="0.3">
      <c r="C1084" t="s">
        <v>1795</v>
      </c>
      <c r="D1084" s="36">
        <v>46020</v>
      </c>
      <c r="E1084" t="str">
        <f>IFERROR(VLOOKUP(A1084,'Future et co'!A10:E5632,5,TRUE),"not found")</f>
        <v>not found</v>
      </c>
      <c r="F1084" t="str">
        <f>IFERROR(VLOOKUP(A1084,'Future et co'!CG11:CH10009,2,TRUE),"")</f>
        <v/>
      </c>
      <c r="G1084">
        <v>124.25</v>
      </c>
      <c r="H1084" t="s">
        <v>33</v>
      </c>
      <c r="O1084">
        <v>405</v>
      </c>
      <c r="P1084" t="s">
        <v>1767</v>
      </c>
      <c r="Q1084">
        <v>1000</v>
      </c>
      <c r="R1084" t="s">
        <v>1787</v>
      </c>
      <c r="S1084" t="s">
        <v>1768</v>
      </c>
      <c r="T1084" t="s">
        <v>145</v>
      </c>
      <c r="U1084">
        <v>0</v>
      </c>
    </row>
    <row r="1085" spans="3:21" x14ac:dyDescent="0.3">
      <c r="C1085" t="s">
        <v>1795</v>
      </c>
      <c r="D1085" s="36">
        <v>46020</v>
      </c>
      <c r="E1085" t="str">
        <f>IFERROR(VLOOKUP(A1085,'Future et co'!A10:E5632,5,TRUE),"not found")</f>
        <v>not found</v>
      </c>
      <c r="F1085" t="str">
        <f>IFERROR(VLOOKUP(A1085,'Future et co'!CG11:CH10009,2,TRUE),"")</f>
        <v/>
      </c>
      <c r="G1085">
        <v>124.25</v>
      </c>
      <c r="H1085" t="s">
        <v>33</v>
      </c>
      <c r="O1085">
        <v>405</v>
      </c>
      <c r="P1085" t="s">
        <v>1767</v>
      </c>
      <c r="Q1085">
        <v>1000</v>
      </c>
      <c r="R1085" t="s">
        <v>1787</v>
      </c>
      <c r="S1085" t="s">
        <v>1768</v>
      </c>
      <c r="T1085" t="s">
        <v>145</v>
      </c>
      <c r="U1085">
        <v>0</v>
      </c>
    </row>
    <row r="1086" spans="3:21" x14ac:dyDescent="0.3">
      <c r="C1086" t="s">
        <v>1795</v>
      </c>
      <c r="D1086" s="36">
        <v>46020</v>
      </c>
      <c r="E1086" t="str">
        <f>IFERROR(VLOOKUP(A1086,'Future et co'!A10:E5632,5,TRUE),"not found")</f>
        <v>not found</v>
      </c>
      <c r="F1086" t="str">
        <f>IFERROR(VLOOKUP(A1086,'Future et co'!CG11:CH10009,2,TRUE),"")</f>
        <v/>
      </c>
      <c r="G1086">
        <v>124.25</v>
      </c>
      <c r="H1086" t="s">
        <v>33</v>
      </c>
      <c r="O1086">
        <v>405</v>
      </c>
      <c r="P1086" t="s">
        <v>1767</v>
      </c>
      <c r="Q1086">
        <v>1000</v>
      </c>
      <c r="R1086" t="s">
        <v>1787</v>
      </c>
      <c r="S1086" t="s">
        <v>1768</v>
      </c>
      <c r="T1086" t="s">
        <v>145</v>
      </c>
      <c r="U1086">
        <v>0</v>
      </c>
    </row>
    <row r="1087" spans="3:21" x14ac:dyDescent="0.3">
      <c r="C1087" t="s">
        <v>1795</v>
      </c>
      <c r="D1087" s="36">
        <v>46020</v>
      </c>
      <c r="E1087" t="str">
        <f>IFERROR(VLOOKUP(A1087,'Future et co'!A10:E5632,5,TRUE),"not found")</f>
        <v>not found</v>
      </c>
      <c r="F1087" t="str">
        <f>IFERROR(VLOOKUP(A1087,'Future et co'!CG11:CH10009,2,TRUE),"")</f>
        <v/>
      </c>
      <c r="G1087">
        <v>124.25</v>
      </c>
      <c r="H1087" t="s">
        <v>33</v>
      </c>
      <c r="O1087">
        <v>405</v>
      </c>
      <c r="P1087" t="s">
        <v>1767</v>
      </c>
      <c r="Q1087">
        <v>1000</v>
      </c>
      <c r="R1087" t="s">
        <v>1787</v>
      </c>
      <c r="S1087" t="s">
        <v>1768</v>
      </c>
      <c r="T1087" t="s">
        <v>145</v>
      </c>
      <c r="U1087">
        <v>0</v>
      </c>
    </row>
    <row r="1088" spans="3:21" x14ac:dyDescent="0.3">
      <c r="C1088" t="s">
        <v>1795</v>
      </c>
      <c r="D1088" s="36">
        <v>46020</v>
      </c>
      <c r="E1088" t="str">
        <f>IFERROR(VLOOKUP(A1088,'Future et co'!A10:E5632,5,TRUE),"not found")</f>
        <v>not found</v>
      </c>
      <c r="F1088" t="str">
        <f>IFERROR(VLOOKUP(A1088,'Future et co'!CG11:CH10009,2,TRUE),"")</f>
        <v/>
      </c>
      <c r="G1088">
        <v>124.25</v>
      </c>
      <c r="H1088" t="s">
        <v>33</v>
      </c>
      <c r="O1088">
        <v>405</v>
      </c>
      <c r="P1088" t="s">
        <v>1767</v>
      </c>
      <c r="Q1088">
        <v>1000</v>
      </c>
      <c r="R1088" t="s">
        <v>1787</v>
      </c>
      <c r="S1088" t="s">
        <v>1768</v>
      </c>
      <c r="T1088" t="s">
        <v>145</v>
      </c>
      <c r="U1088">
        <v>0</v>
      </c>
    </row>
    <row r="1089" spans="3:21" x14ac:dyDescent="0.3">
      <c r="C1089" t="s">
        <v>1795</v>
      </c>
      <c r="D1089" s="36">
        <v>46020</v>
      </c>
      <c r="E1089" t="str">
        <f>IFERROR(VLOOKUP(A1089,'Future et co'!A10:E5632,5,TRUE),"not found")</f>
        <v>not found</v>
      </c>
      <c r="F1089" t="str">
        <f>IFERROR(VLOOKUP(A1089,'Future et co'!CG11:CH10009,2,TRUE),"")</f>
        <v/>
      </c>
      <c r="G1089">
        <v>124.25</v>
      </c>
      <c r="H1089" t="s">
        <v>33</v>
      </c>
      <c r="O1089">
        <v>405</v>
      </c>
      <c r="P1089" t="s">
        <v>1767</v>
      </c>
      <c r="Q1089">
        <v>1000</v>
      </c>
      <c r="R1089" t="s">
        <v>1787</v>
      </c>
      <c r="S1089" t="s">
        <v>1768</v>
      </c>
      <c r="T1089" t="s">
        <v>145</v>
      </c>
      <c r="U1089">
        <v>0</v>
      </c>
    </row>
    <row r="1090" spans="3:21" x14ac:dyDescent="0.3">
      <c r="C1090" t="s">
        <v>1795</v>
      </c>
      <c r="D1090" s="36">
        <v>46020</v>
      </c>
      <c r="E1090" t="str">
        <f>IFERROR(VLOOKUP(A1090,'Future et co'!A10:E5632,5,TRUE),"not found")</f>
        <v>not found</v>
      </c>
      <c r="F1090" t="str">
        <f>IFERROR(VLOOKUP(A1090,'Future et co'!CG11:CH10009,2,TRUE),"")</f>
        <v/>
      </c>
      <c r="G1090">
        <v>124.25</v>
      </c>
      <c r="H1090" t="s">
        <v>33</v>
      </c>
      <c r="O1090">
        <v>405</v>
      </c>
      <c r="P1090" t="s">
        <v>1767</v>
      </c>
      <c r="Q1090">
        <v>1000</v>
      </c>
      <c r="R1090" t="s">
        <v>1787</v>
      </c>
      <c r="S1090" t="s">
        <v>1768</v>
      </c>
      <c r="T1090" t="s">
        <v>145</v>
      </c>
      <c r="U1090">
        <v>0</v>
      </c>
    </row>
    <row r="1091" spans="3:21" x14ac:dyDescent="0.3">
      <c r="C1091" t="s">
        <v>1795</v>
      </c>
      <c r="D1091" s="36">
        <v>46020</v>
      </c>
      <c r="E1091" t="str">
        <f>IFERROR(VLOOKUP(A1091,'Future et co'!A10:E5632,5,TRUE),"not found")</f>
        <v>not found</v>
      </c>
      <c r="F1091" t="str">
        <f>IFERROR(VLOOKUP(A1091,'Future et co'!CG11:CH10009,2,TRUE),"")</f>
        <v/>
      </c>
      <c r="G1091">
        <v>124.25</v>
      </c>
      <c r="H1091" t="s">
        <v>33</v>
      </c>
      <c r="O1091">
        <v>405</v>
      </c>
      <c r="P1091" t="s">
        <v>1767</v>
      </c>
      <c r="Q1091">
        <v>1000</v>
      </c>
      <c r="R1091" t="s">
        <v>1787</v>
      </c>
      <c r="S1091" t="s">
        <v>1768</v>
      </c>
      <c r="T1091" t="s">
        <v>145</v>
      </c>
      <c r="U1091">
        <v>0</v>
      </c>
    </row>
    <row r="1092" spans="3:21" x14ac:dyDescent="0.3">
      <c r="C1092" t="s">
        <v>1795</v>
      </c>
      <c r="D1092" s="36">
        <v>46020</v>
      </c>
      <c r="E1092" t="str">
        <f>IFERROR(VLOOKUP(A1092,'Future et co'!A10:E5632,5,TRUE),"not found")</f>
        <v>not found</v>
      </c>
      <c r="F1092" t="str">
        <f>IFERROR(VLOOKUP(A1092,'Future et co'!CG11:CH10009,2,TRUE),"")</f>
        <v/>
      </c>
      <c r="G1092">
        <v>124.25</v>
      </c>
      <c r="H1092" t="s">
        <v>33</v>
      </c>
      <c r="O1092">
        <v>405</v>
      </c>
      <c r="P1092" t="s">
        <v>1767</v>
      </c>
      <c r="Q1092">
        <v>1000</v>
      </c>
      <c r="R1092" t="s">
        <v>1787</v>
      </c>
      <c r="S1092" t="s">
        <v>1768</v>
      </c>
      <c r="T1092" t="s">
        <v>145</v>
      </c>
      <c r="U1092">
        <v>0</v>
      </c>
    </row>
    <row r="1093" spans="3:21" x14ac:dyDescent="0.3">
      <c r="C1093" t="s">
        <v>1795</v>
      </c>
      <c r="D1093" s="36">
        <v>46020</v>
      </c>
      <c r="E1093" t="str">
        <f>IFERROR(VLOOKUP(A1093,'Future et co'!A10:E5632,5,TRUE),"not found")</f>
        <v>not found</v>
      </c>
      <c r="F1093" t="str">
        <f>IFERROR(VLOOKUP(A1093,'Future et co'!CG11:CH10009,2,TRUE),"")</f>
        <v/>
      </c>
      <c r="G1093">
        <v>124.25</v>
      </c>
      <c r="H1093" t="s">
        <v>33</v>
      </c>
      <c r="O1093">
        <v>405</v>
      </c>
      <c r="P1093" t="s">
        <v>1767</v>
      </c>
      <c r="Q1093">
        <v>1000</v>
      </c>
      <c r="R1093" t="s">
        <v>1787</v>
      </c>
      <c r="S1093" t="s">
        <v>1768</v>
      </c>
      <c r="T1093" t="s">
        <v>145</v>
      </c>
      <c r="U1093">
        <v>0</v>
      </c>
    </row>
    <row r="1094" spans="3:21" x14ac:dyDescent="0.3">
      <c r="C1094" t="s">
        <v>1795</v>
      </c>
      <c r="D1094" s="36">
        <v>46020</v>
      </c>
      <c r="E1094" t="str">
        <f>IFERROR(VLOOKUP(A1094,'Future et co'!A10:E5632,5,TRUE),"not found")</f>
        <v>not found</v>
      </c>
      <c r="F1094" t="str">
        <f>IFERROR(VLOOKUP(A1094,'Future et co'!CG11:CH10009,2,TRUE),"")</f>
        <v/>
      </c>
      <c r="G1094">
        <v>124.25</v>
      </c>
      <c r="H1094" t="s">
        <v>33</v>
      </c>
      <c r="O1094">
        <v>405</v>
      </c>
      <c r="P1094" t="s">
        <v>1767</v>
      </c>
      <c r="Q1094">
        <v>1000</v>
      </c>
      <c r="R1094" t="s">
        <v>1787</v>
      </c>
      <c r="S1094" t="s">
        <v>1768</v>
      </c>
      <c r="T1094" t="s">
        <v>145</v>
      </c>
      <c r="U1094">
        <v>0</v>
      </c>
    </row>
    <row r="1095" spans="3:21" x14ac:dyDescent="0.3">
      <c r="C1095" t="s">
        <v>1795</v>
      </c>
      <c r="D1095" s="36">
        <v>46020</v>
      </c>
      <c r="E1095" t="str">
        <f>IFERROR(VLOOKUP(A1095,'Future et co'!A10:E5632,5,TRUE),"not found")</f>
        <v>not found</v>
      </c>
      <c r="F1095" t="str">
        <f>IFERROR(VLOOKUP(A1095,'Future et co'!CG11:CH10009,2,TRUE),"")</f>
        <v/>
      </c>
      <c r="G1095">
        <v>124.25</v>
      </c>
      <c r="H1095" t="s">
        <v>33</v>
      </c>
      <c r="O1095">
        <v>405</v>
      </c>
      <c r="P1095" t="s">
        <v>1767</v>
      </c>
      <c r="Q1095">
        <v>1000</v>
      </c>
      <c r="R1095" t="s">
        <v>1787</v>
      </c>
      <c r="S1095" t="s">
        <v>1768</v>
      </c>
      <c r="T1095" t="s">
        <v>145</v>
      </c>
      <c r="U1095">
        <v>0</v>
      </c>
    </row>
    <row r="1096" spans="3:21" x14ac:dyDescent="0.3">
      <c r="C1096" t="s">
        <v>1795</v>
      </c>
      <c r="D1096" s="36">
        <v>46020</v>
      </c>
      <c r="E1096" t="str">
        <f>IFERROR(VLOOKUP(A1096,'Future et co'!A10:E5632,5,TRUE),"not found")</f>
        <v>not found</v>
      </c>
      <c r="F1096" t="str">
        <f>IFERROR(VLOOKUP(A1096,'Future et co'!CG11:CH10009,2,TRUE),"")</f>
        <v/>
      </c>
      <c r="G1096">
        <v>124.25</v>
      </c>
      <c r="H1096" t="s">
        <v>33</v>
      </c>
      <c r="O1096">
        <v>405</v>
      </c>
      <c r="P1096" t="s">
        <v>1767</v>
      </c>
      <c r="Q1096">
        <v>1000</v>
      </c>
      <c r="R1096" t="s">
        <v>1787</v>
      </c>
      <c r="S1096" t="s">
        <v>1768</v>
      </c>
      <c r="T1096" t="s">
        <v>145</v>
      </c>
      <c r="U1096">
        <v>0</v>
      </c>
    </row>
    <row r="1097" spans="3:21" x14ac:dyDescent="0.3">
      <c r="C1097" t="s">
        <v>1795</v>
      </c>
      <c r="D1097" s="36">
        <v>46020</v>
      </c>
      <c r="E1097" t="str">
        <f>IFERROR(VLOOKUP(A1097,'Future et co'!A10:E5632,5,TRUE),"not found")</f>
        <v>not found</v>
      </c>
      <c r="F1097" t="str">
        <f>IFERROR(VLOOKUP(A1097,'Future et co'!CG11:CH10009,2,TRUE),"")</f>
        <v/>
      </c>
      <c r="G1097">
        <v>124.25</v>
      </c>
      <c r="H1097" t="s">
        <v>33</v>
      </c>
      <c r="O1097">
        <v>405</v>
      </c>
      <c r="P1097" t="s">
        <v>1767</v>
      </c>
      <c r="Q1097">
        <v>1000</v>
      </c>
      <c r="R1097" t="s">
        <v>1787</v>
      </c>
      <c r="S1097" t="s">
        <v>1768</v>
      </c>
      <c r="T1097" t="s">
        <v>145</v>
      </c>
      <c r="U1097">
        <v>0</v>
      </c>
    </row>
    <row r="1098" spans="3:21" x14ac:dyDescent="0.3">
      <c r="C1098" t="s">
        <v>1795</v>
      </c>
      <c r="D1098" s="36">
        <v>46020</v>
      </c>
      <c r="E1098" t="str">
        <f>IFERROR(VLOOKUP(A1098,'Future et co'!A10:E5632,5,TRUE),"not found")</f>
        <v>not found</v>
      </c>
      <c r="F1098" t="str">
        <f>IFERROR(VLOOKUP(A1098,'Future et co'!CG11:CH10009,2,TRUE),"")</f>
        <v/>
      </c>
      <c r="G1098">
        <v>124.25</v>
      </c>
      <c r="H1098" t="s">
        <v>33</v>
      </c>
      <c r="O1098">
        <v>405</v>
      </c>
      <c r="P1098" t="s">
        <v>1767</v>
      </c>
      <c r="Q1098">
        <v>1000</v>
      </c>
      <c r="R1098" t="s">
        <v>1787</v>
      </c>
      <c r="S1098" t="s">
        <v>1768</v>
      </c>
      <c r="T1098" t="s">
        <v>145</v>
      </c>
      <c r="U1098">
        <v>0</v>
      </c>
    </row>
    <row r="1099" spans="3:21" x14ac:dyDescent="0.3">
      <c r="C1099" t="s">
        <v>1795</v>
      </c>
      <c r="D1099" s="36">
        <v>46020</v>
      </c>
      <c r="E1099" t="str">
        <f>IFERROR(VLOOKUP(A1099,'Future et co'!A10:E5632,5,TRUE),"not found")</f>
        <v>not found</v>
      </c>
      <c r="F1099" t="str">
        <f>IFERROR(VLOOKUP(A1099,'Future et co'!CG11:CH10009,2,TRUE),"")</f>
        <v/>
      </c>
      <c r="G1099">
        <v>124.25</v>
      </c>
      <c r="H1099" t="s">
        <v>33</v>
      </c>
      <c r="O1099">
        <v>405</v>
      </c>
      <c r="P1099" t="s">
        <v>1767</v>
      </c>
      <c r="Q1099">
        <v>1000</v>
      </c>
      <c r="R1099" t="s">
        <v>1787</v>
      </c>
      <c r="S1099" t="s">
        <v>1768</v>
      </c>
      <c r="T1099" t="s">
        <v>145</v>
      </c>
      <c r="U1099">
        <v>0</v>
      </c>
    </row>
    <row r="1100" spans="3:21" x14ac:dyDescent="0.3">
      <c r="C1100" t="s">
        <v>1795</v>
      </c>
      <c r="D1100" s="36">
        <v>46020</v>
      </c>
      <c r="E1100" t="str">
        <f>IFERROR(VLOOKUP(A1100,'Future et co'!A10:E5632,5,TRUE),"not found")</f>
        <v>not found</v>
      </c>
      <c r="F1100" t="str">
        <f>IFERROR(VLOOKUP(A1100,'Future et co'!CG11:CH10009,2,TRUE),"")</f>
        <v/>
      </c>
      <c r="G1100">
        <v>124.25</v>
      </c>
      <c r="H1100" t="s">
        <v>33</v>
      </c>
      <c r="O1100">
        <v>405</v>
      </c>
      <c r="P1100" t="s">
        <v>1767</v>
      </c>
      <c r="Q1100">
        <v>1000</v>
      </c>
      <c r="R1100" t="s">
        <v>1787</v>
      </c>
      <c r="S1100" t="s">
        <v>1768</v>
      </c>
      <c r="T1100" t="s">
        <v>145</v>
      </c>
      <c r="U1100">
        <v>0</v>
      </c>
    </row>
    <row r="1101" spans="3:21" x14ac:dyDescent="0.3">
      <c r="C1101" t="s">
        <v>1795</v>
      </c>
      <c r="D1101" s="36">
        <v>46020</v>
      </c>
      <c r="E1101" t="str">
        <f>IFERROR(VLOOKUP(A1101,'Future et co'!A10:E5632,5,TRUE),"not found")</f>
        <v>not found</v>
      </c>
      <c r="F1101" t="str">
        <f>IFERROR(VLOOKUP(A1101,'Future et co'!CG11:CH10009,2,TRUE),"")</f>
        <v/>
      </c>
      <c r="G1101">
        <v>124.25</v>
      </c>
      <c r="H1101" t="s">
        <v>33</v>
      </c>
      <c r="O1101">
        <v>405</v>
      </c>
      <c r="P1101" t="s">
        <v>1767</v>
      </c>
      <c r="Q1101">
        <v>1000</v>
      </c>
      <c r="R1101" t="s">
        <v>1787</v>
      </c>
      <c r="S1101" t="s">
        <v>1768</v>
      </c>
      <c r="T1101" t="s">
        <v>145</v>
      </c>
      <c r="U1101">
        <v>0</v>
      </c>
    </row>
    <row r="1102" spans="3:21" x14ac:dyDescent="0.3">
      <c r="C1102" t="s">
        <v>1795</v>
      </c>
      <c r="D1102" s="36">
        <v>46020</v>
      </c>
      <c r="E1102" t="str">
        <f>IFERROR(VLOOKUP(A1102,'Future et co'!A10:E5632,5,TRUE),"not found")</f>
        <v>not found</v>
      </c>
      <c r="F1102" t="str">
        <f>IFERROR(VLOOKUP(A1102,'Future et co'!CG11:CH10009,2,TRUE),"")</f>
        <v/>
      </c>
      <c r="G1102">
        <v>124.25</v>
      </c>
      <c r="H1102" t="s">
        <v>33</v>
      </c>
      <c r="O1102">
        <v>405</v>
      </c>
      <c r="P1102" t="s">
        <v>1767</v>
      </c>
      <c r="Q1102">
        <v>1000</v>
      </c>
      <c r="R1102" t="s">
        <v>1787</v>
      </c>
      <c r="S1102" t="s">
        <v>1768</v>
      </c>
      <c r="T1102" t="s">
        <v>145</v>
      </c>
      <c r="U1102">
        <v>0</v>
      </c>
    </row>
    <row r="1103" spans="3:21" x14ac:dyDescent="0.3">
      <c r="C1103" t="s">
        <v>1795</v>
      </c>
      <c r="D1103" s="36">
        <v>46020</v>
      </c>
      <c r="E1103" t="str">
        <f>IFERROR(VLOOKUP(A1103,'Future et co'!A10:E5632,5,TRUE),"not found")</f>
        <v>not found</v>
      </c>
      <c r="F1103" t="str">
        <f>IFERROR(VLOOKUP(A1103,'Future et co'!CG11:CH10009,2,TRUE),"")</f>
        <v/>
      </c>
      <c r="G1103">
        <v>124.25</v>
      </c>
      <c r="H1103" t="s">
        <v>33</v>
      </c>
      <c r="O1103">
        <v>405</v>
      </c>
      <c r="P1103" t="s">
        <v>1767</v>
      </c>
      <c r="Q1103">
        <v>1000</v>
      </c>
      <c r="R1103" t="s">
        <v>1787</v>
      </c>
      <c r="S1103" t="s">
        <v>1768</v>
      </c>
      <c r="T1103" t="s">
        <v>145</v>
      </c>
      <c r="U1103">
        <v>0</v>
      </c>
    </row>
    <row r="1104" spans="3:21" x14ac:dyDescent="0.3">
      <c r="C1104" t="s">
        <v>1795</v>
      </c>
      <c r="D1104" s="36">
        <v>46020</v>
      </c>
      <c r="E1104" t="str">
        <f>IFERROR(VLOOKUP(A1104,'Future et co'!A10:E5632,5,TRUE),"not found")</f>
        <v>not found</v>
      </c>
      <c r="F1104" t="str">
        <f>IFERROR(VLOOKUP(A1104,'Future et co'!CG11:CH10009,2,TRUE),"")</f>
        <v/>
      </c>
      <c r="G1104">
        <v>124.25</v>
      </c>
      <c r="H1104" t="s">
        <v>33</v>
      </c>
      <c r="O1104">
        <v>405</v>
      </c>
      <c r="P1104" t="s">
        <v>1767</v>
      </c>
      <c r="Q1104">
        <v>1000</v>
      </c>
      <c r="R1104" t="s">
        <v>1787</v>
      </c>
      <c r="S1104" t="s">
        <v>1768</v>
      </c>
      <c r="T1104" t="s">
        <v>145</v>
      </c>
      <c r="U1104">
        <v>0</v>
      </c>
    </row>
    <row r="1105" spans="3:21" x14ac:dyDescent="0.3">
      <c r="C1105" t="s">
        <v>1795</v>
      </c>
      <c r="D1105" s="36">
        <v>46020</v>
      </c>
      <c r="E1105" t="str">
        <f>IFERROR(VLOOKUP(A1105,'Future et co'!A10:E5632,5,TRUE),"not found")</f>
        <v>not found</v>
      </c>
      <c r="F1105" t="str">
        <f>IFERROR(VLOOKUP(A1105,'Future et co'!CG11:CH10009,2,TRUE),"")</f>
        <v/>
      </c>
      <c r="G1105">
        <v>124.25</v>
      </c>
      <c r="H1105" t="s">
        <v>33</v>
      </c>
      <c r="O1105">
        <v>405</v>
      </c>
      <c r="P1105" t="s">
        <v>1767</v>
      </c>
      <c r="Q1105">
        <v>1000</v>
      </c>
      <c r="R1105" t="s">
        <v>1787</v>
      </c>
      <c r="S1105" t="s">
        <v>1768</v>
      </c>
      <c r="T1105" t="s">
        <v>145</v>
      </c>
      <c r="U1105">
        <v>0</v>
      </c>
    </row>
    <row r="1106" spans="3:21" x14ac:dyDescent="0.3">
      <c r="C1106" t="s">
        <v>1795</v>
      </c>
      <c r="D1106" s="36">
        <v>46020</v>
      </c>
      <c r="E1106" t="str">
        <f>IFERROR(VLOOKUP(A1106,'Future et co'!A10:E5632,5,TRUE),"not found")</f>
        <v>not found</v>
      </c>
      <c r="F1106" t="str">
        <f>IFERROR(VLOOKUP(A1106,'Future et co'!CG11:CH10009,2,TRUE),"")</f>
        <v/>
      </c>
      <c r="G1106">
        <v>124.25</v>
      </c>
      <c r="H1106" t="s">
        <v>33</v>
      </c>
      <c r="O1106">
        <v>405</v>
      </c>
      <c r="P1106" t="s">
        <v>1767</v>
      </c>
      <c r="Q1106">
        <v>1000</v>
      </c>
      <c r="R1106" t="s">
        <v>1787</v>
      </c>
      <c r="S1106" t="s">
        <v>1768</v>
      </c>
      <c r="T1106" t="s">
        <v>145</v>
      </c>
      <c r="U1106">
        <v>0</v>
      </c>
    </row>
    <row r="1107" spans="3:21" x14ac:dyDescent="0.3">
      <c r="C1107" t="s">
        <v>1795</v>
      </c>
      <c r="D1107" s="36">
        <v>46020</v>
      </c>
      <c r="E1107" t="str">
        <f>IFERROR(VLOOKUP(A1107,'Future et co'!A10:E5632,5,TRUE),"not found")</f>
        <v>not found</v>
      </c>
      <c r="F1107" t="str">
        <f>IFERROR(VLOOKUP(A1107,'Future et co'!CG11:CH10009,2,TRUE),"")</f>
        <v/>
      </c>
      <c r="G1107">
        <v>124.25</v>
      </c>
      <c r="H1107" t="s">
        <v>33</v>
      </c>
      <c r="O1107">
        <v>405</v>
      </c>
      <c r="P1107" t="s">
        <v>1767</v>
      </c>
      <c r="Q1107">
        <v>1000</v>
      </c>
      <c r="R1107" t="s">
        <v>1787</v>
      </c>
      <c r="S1107" t="s">
        <v>1768</v>
      </c>
      <c r="T1107" t="s">
        <v>145</v>
      </c>
      <c r="U1107">
        <v>0</v>
      </c>
    </row>
    <row r="1108" spans="3:21" x14ac:dyDescent="0.3">
      <c r="C1108" t="s">
        <v>1795</v>
      </c>
      <c r="D1108" s="36">
        <v>46020</v>
      </c>
      <c r="E1108" t="str">
        <f>IFERROR(VLOOKUP(A1108,'Future et co'!A10:E5632,5,TRUE),"not found")</f>
        <v>not found</v>
      </c>
      <c r="F1108" t="str">
        <f>IFERROR(VLOOKUP(A1108,'Future et co'!CG11:CH10009,2,TRUE),"")</f>
        <v/>
      </c>
      <c r="G1108">
        <v>124.25</v>
      </c>
      <c r="H1108" t="s">
        <v>33</v>
      </c>
      <c r="O1108">
        <v>405</v>
      </c>
      <c r="P1108" t="s">
        <v>1767</v>
      </c>
      <c r="Q1108">
        <v>1000</v>
      </c>
      <c r="R1108" t="s">
        <v>1787</v>
      </c>
      <c r="S1108" t="s">
        <v>1768</v>
      </c>
      <c r="T1108" t="s">
        <v>145</v>
      </c>
      <c r="U1108">
        <v>0</v>
      </c>
    </row>
    <row r="1109" spans="3:21" x14ac:dyDescent="0.3">
      <c r="C1109" t="s">
        <v>1795</v>
      </c>
      <c r="D1109" s="36">
        <v>46020</v>
      </c>
      <c r="E1109" t="str">
        <f>IFERROR(VLOOKUP(A1109,'Future et co'!A10:E5632,5,TRUE),"not found")</f>
        <v>not found</v>
      </c>
      <c r="F1109" t="str">
        <f>IFERROR(VLOOKUP(A1109,'Future et co'!CG11:CH10009,2,TRUE),"")</f>
        <v/>
      </c>
      <c r="G1109">
        <v>124.25</v>
      </c>
      <c r="H1109" t="s">
        <v>33</v>
      </c>
      <c r="O1109">
        <v>405</v>
      </c>
      <c r="P1109" t="s">
        <v>1767</v>
      </c>
      <c r="Q1109">
        <v>1000</v>
      </c>
      <c r="R1109" t="s">
        <v>1787</v>
      </c>
      <c r="S1109" t="s">
        <v>1768</v>
      </c>
      <c r="T1109" t="s">
        <v>145</v>
      </c>
      <c r="U1109">
        <v>0</v>
      </c>
    </row>
    <row r="1110" spans="3:21" x14ac:dyDescent="0.3">
      <c r="C1110" t="s">
        <v>1795</v>
      </c>
      <c r="D1110" s="36">
        <v>46020</v>
      </c>
      <c r="E1110" t="str">
        <f>IFERROR(VLOOKUP(A1110,'Future et co'!A10:E5632,5,TRUE),"not found")</f>
        <v>not found</v>
      </c>
      <c r="F1110" t="str">
        <f>IFERROR(VLOOKUP(A1110,'Future et co'!CG11:CH10009,2,TRUE),"")</f>
        <v/>
      </c>
      <c r="G1110">
        <v>124.25</v>
      </c>
      <c r="H1110" t="s">
        <v>33</v>
      </c>
      <c r="O1110">
        <v>405</v>
      </c>
      <c r="P1110" t="s">
        <v>1767</v>
      </c>
      <c r="Q1110">
        <v>1000</v>
      </c>
      <c r="R1110" t="s">
        <v>1787</v>
      </c>
      <c r="S1110" t="s">
        <v>1768</v>
      </c>
      <c r="T1110" t="s">
        <v>145</v>
      </c>
      <c r="U1110">
        <v>0</v>
      </c>
    </row>
    <row r="1111" spans="3:21" x14ac:dyDescent="0.3">
      <c r="C1111" t="s">
        <v>1795</v>
      </c>
      <c r="D1111" s="36">
        <v>46020</v>
      </c>
      <c r="E1111" t="str">
        <f>IFERROR(VLOOKUP(A1111,'Future et co'!A10:E5632,5,TRUE),"not found")</f>
        <v>not found</v>
      </c>
      <c r="F1111" t="str">
        <f>IFERROR(VLOOKUP(A1111,'Future et co'!CG11:CH10009,2,TRUE),"")</f>
        <v/>
      </c>
      <c r="G1111">
        <v>124.25</v>
      </c>
      <c r="H1111" t="s">
        <v>33</v>
      </c>
      <c r="O1111">
        <v>405</v>
      </c>
      <c r="P1111" t="s">
        <v>1767</v>
      </c>
      <c r="Q1111">
        <v>1000</v>
      </c>
      <c r="R1111" t="s">
        <v>1787</v>
      </c>
      <c r="S1111" t="s">
        <v>1768</v>
      </c>
      <c r="T1111" t="s">
        <v>145</v>
      </c>
      <c r="U1111">
        <v>0</v>
      </c>
    </row>
    <row r="1112" spans="3:21" x14ac:dyDescent="0.3">
      <c r="C1112" t="s">
        <v>1795</v>
      </c>
      <c r="D1112" s="36">
        <v>46020</v>
      </c>
      <c r="E1112" t="str">
        <f>IFERROR(VLOOKUP(A1112,'Future et co'!A10:E5632,5,TRUE),"not found")</f>
        <v>not found</v>
      </c>
      <c r="F1112" t="str">
        <f>IFERROR(VLOOKUP(A1112,'Future et co'!CG11:CH10009,2,TRUE),"")</f>
        <v/>
      </c>
      <c r="G1112">
        <v>124.25</v>
      </c>
      <c r="H1112" t="s">
        <v>33</v>
      </c>
      <c r="O1112">
        <v>405</v>
      </c>
      <c r="P1112" t="s">
        <v>1767</v>
      </c>
      <c r="Q1112">
        <v>1000</v>
      </c>
      <c r="R1112" t="s">
        <v>1787</v>
      </c>
      <c r="S1112" t="s">
        <v>1768</v>
      </c>
      <c r="T1112" t="s">
        <v>145</v>
      </c>
      <c r="U1112">
        <v>0</v>
      </c>
    </row>
    <row r="1113" spans="3:21" x14ac:dyDescent="0.3">
      <c r="C1113" t="s">
        <v>1795</v>
      </c>
      <c r="D1113" s="36">
        <v>46020</v>
      </c>
      <c r="E1113" t="str">
        <f>IFERROR(VLOOKUP(A1113,'Future et co'!A10:E5632,5,TRUE),"not found")</f>
        <v>not found</v>
      </c>
      <c r="F1113" t="str">
        <f>IFERROR(VLOOKUP(A1113,'Future et co'!CG11:CH10009,2,TRUE),"")</f>
        <v/>
      </c>
      <c r="G1113">
        <v>124.25</v>
      </c>
      <c r="H1113" t="s">
        <v>33</v>
      </c>
      <c r="O1113">
        <v>405</v>
      </c>
      <c r="P1113" t="s">
        <v>1767</v>
      </c>
      <c r="Q1113">
        <v>1000</v>
      </c>
      <c r="R1113" t="s">
        <v>1787</v>
      </c>
      <c r="S1113" t="s">
        <v>1768</v>
      </c>
      <c r="T1113" t="s">
        <v>145</v>
      </c>
      <c r="U1113">
        <v>0</v>
      </c>
    </row>
    <row r="1114" spans="3:21" x14ac:dyDescent="0.3">
      <c r="C1114" t="s">
        <v>1795</v>
      </c>
      <c r="D1114" s="36">
        <v>46020</v>
      </c>
      <c r="E1114" t="str">
        <f>IFERROR(VLOOKUP(A1114,'Future et co'!A10:E5632,5,TRUE),"not found")</f>
        <v>not found</v>
      </c>
      <c r="F1114" t="str">
        <f>IFERROR(VLOOKUP(A1114,'Future et co'!CG11:CH10009,2,TRUE),"")</f>
        <v/>
      </c>
      <c r="G1114">
        <v>124.25</v>
      </c>
      <c r="H1114" t="s">
        <v>33</v>
      </c>
      <c r="O1114">
        <v>405</v>
      </c>
      <c r="P1114" t="s">
        <v>1767</v>
      </c>
      <c r="Q1114">
        <v>1000</v>
      </c>
      <c r="R1114" t="s">
        <v>1787</v>
      </c>
      <c r="S1114" t="s">
        <v>1768</v>
      </c>
      <c r="T1114" t="s">
        <v>145</v>
      </c>
      <c r="U1114">
        <v>0</v>
      </c>
    </row>
    <row r="1115" spans="3:21" x14ac:dyDescent="0.3">
      <c r="C1115" t="s">
        <v>1795</v>
      </c>
      <c r="D1115" s="36">
        <v>46020</v>
      </c>
      <c r="E1115" t="str">
        <f>IFERROR(VLOOKUP(A1115,'Future et co'!A10:E5632,5,TRUE),"not found")</f>
        <v>not found</v>
      </c>
      <c r="F1115" t="str">
        <f>IFERROR(VLOOKUP(A1115,'Future et co'!CG11:CH10009,2,TRUE),"")</f>
        <v/>
      </c>
      <c r="G1115">
        <v>124.25</v>
      </c>
      <c r="H1115" t="s">
        <v>33</v>
      </c>
      <c r="O1115">
        <v>405</v>
      </c>
      <c r="P1115" t="s">
        <v>1767</v>
      </c>
      <c r="Q1115">
        <v>1000</v>
      </c>
      <c r="R1115" t="s">
        <v>1787</v>
      </c>
      <c r="S1115" t="s">
        <v>1768</v>
      </c>
      <c r="T1115" t="s">
        <v>145</v>
      </c>
      <c r="U1115">
        <v>0</v>
      </c>
    </row>
    <row r="1116" spans="3:21" x14ac:dyDescent="0.3">
      <c r="C1116" t="s">
        <v>1795</v>
      </c>
      <c r="D1116" s="36">
        <v>46020</v>
      </c>
      <c r="E1116" t="str">
        <f>IFERROR(VLOOKUP(A1116,'Future et co'!A10:E5632,5,TRUE),"not found")</f>
        <v>not found</v>
      </c>
      <c r="F1116" t="str">
        <f>IFERROR(VLOOKUP(A1116,'Future et co'!CG11:CH10009,2,TRUE),"")</f>
        <v/>
      </c>
      <c r="G1116">
        <v>124.25</v>
      </c>
      <c r="H1116" t="s">
        <v>33</v>
      </c>
      <c r="O1116">
        <v>405</v>
      </c>
      <c r="P1116" t="s">
        <v>1767</v>
      </c>
      <c r="Q1116">
        <v>1000</v>
      </c>
      <c r="R1116" t="s">
        <v>1787</v>
      </c>
      <c r="S1116" t="s">
        <v>1768</v>
      </c>
      <c r="T1116" t="s">
        <v>145</v>
      </c>
      <c r="U1116">
        <v>0</v>
      </c>
    </row>
    <row r="1117" spans="3:21" x14ac:dyDescent="0.3">
      <c r="C1117" t="s">
        <v>1795</v>
      </c>
      <c r="D1117" s="36">
        <v>46020</v>
      </c>
      <c r="E1117" t="str">
        <f>IFERROR(VLOOKUP(A1117,'Future et co'!A10:E5632,5,TRUE),"not found")</f>
        <v>not found</v>
      </c>
      <c r="F1117" t="str">
        <f>IFERROR(VLOOKUP(A1117,'Future et co'!CG11:CH10009,2,TRUE),"")</f>
        <v/>
      </c>
      <c r="G1117">
        <v>124.25</v>
      </c>
      <c r="H1117" t="s">
        <v>33</v>
      </c>
      <c r="O1117">
        <v>405</v>
      </c>
      <c r="P1117" t="s">
        <v>1767</v>
      </c>
      <c r="Q1117">
        <v>1000</v>
      </c>
      <c r="R1117" t="s">
        <v>1787</v>
      </c>
      <c r="S1117" t="s">
        <v>1768</v>
      </c>
      <c r="T1117" t="s">
        <v>145</v>
      </c>
      <c r="U1117">
        <v>0</v>
      </c>
    </row>
    <row r="1118" spans="3:21" x14ac:dyDescent="0.3">
      <c r="C1118" t="s">
        <v>1795</v>
      </c>
      <c r="D1118" s="36">
        <v>46020</v>
      </c>
      <c r="E1118" t="str">
        <f>IFERROR(VLOOKUP(A1118,'Future et co'!A10:E5632,5,TRUE),"not found")</f>
        <v>not found</v>
      </c>
      <c r="F1118" t="str">
        <f>IFERROR(VLOOKUP(A1118,'Future et co'!CG11:CH10009,2,TRUE),"")</f>
        <v/>
      </c>
      <c r="G1118">
        <v>124.25</v>
      </c>
      <c r="H1118" t="s">
        <v>33</v>
      </c>
      <c r="O1118">
        <v>405</v>
      </c>
      <c r="P1118" t="s">
        <v>1767</v>
      </c>
      <c r="Q1118">
        <v>1000</v>
      </c>
      <c r="R1118" t="s">
        <v>1787</v>
      </c>
      <c r="S1118" t="s">
        <v>1768</v>
      </c>
      <c r="T1118" t="s">
        <v>145</v>
      </c>
      <c r="U1118">
        <v>0</v>
      </c>
    </row>
    <row r="1119" spans="3:21" x14ac:dyDescent="0.3">
      <c r="C1119" t="s">
        <v>1795</v>
      </c>
      <c r="D1119" s="36">
        <v>46020</v>
      </c>
      <c r="E1119" t="str">
        <f>IFERROR(VLOOKUP(A1119,'Future et co'!A10:E5632,5,TRUE),"not found")</f>
        <v>not found</v>
      </c>
      <c r="F1119" t="str">
        <f>IFERROR(VLOOKUP(A1119,'Future et co'!CG11:CH10009,2,TRUE),"")</f>
        <v/>
      </c>
      <c r="G1119">
        <v>124.25</v>
      </c>
      <c r="H1119" t="s">
        <v>33</v>
      </c>
      <c r="O1119">
        <v>405</v>
      </c>
      <c r="P1119" t="s">
        <v>1767</v>
      </c>
      <c r="Q1119">
        <v>1000</v>
      </c>
      <c r="R1119" t="s">
        <v>1787</v>
      </c>
      <c r="S1119" t="s">
        <v>1768</v>
      </c>
      <c r="T1119" t="s">
        <v>145</v>
      </c>
      <c r="U1119">
        <v>0</v>
      </c>
    </row>
    <row r="1120" spans="3:21" x14ac:dyDescent="0.3">
      <c r="C1120" t="s">
        <v>1795</v>
      </c>
      <c r="D1120" s="36">
        <v>46020</v>
      </c>
      <c r="E1120" t="str">
        <f>IFERROR(VLOOKUP(A1120,'Future et co'!A10:E5632,5,TRUE),"not found")</f>
        <v>not found</v>
      </c>
      <c r="F1120" t="str">
        <f>IFERROR(VLOOKUP(A1120,'Future et co'!CG11:CH10009,2,TRUE),"")</f>
        <v/>
      </c>
      <c r="G1120">
        <v>124.25</v>
      </c>
      <c r="H1120" t="s">
        <v>33</v>
      </c>
      <c r="O1120">
        <v>405</v>
      </c>
      <c r="P1120" t="s">
        <v>1767</v>
      </c>
      <c r="Q1120">
        <v>1000</v>
      </c>
      <c r="R1120" t="s">
        <v>1787</v>
      </c>
      <c r="S1120" t="s">
        <v>1768</v>
      </c>
      <c r="T1120" t="s">
        <v>145</v>
      </c>
      <c r="U1120">
        <v>0</v>
      </c>
    </row>
    <row r="1121" spans="3:21" x14ac:dyDescent="0.3">
      <c r="C1121" t="s">
        <v>1795</v>
      </c>
      <c r="D1121" s="36">
        <v>46020</v>
      </c>
      <c r="E1121" t="str">
        <f>IFERROR(VLOOKUP(A1121,'Future et co'!A10:E5632,5,TRUE),"not found")</f>
        <v>not found</v>
      </c>
      <c r="F1121" t="str">
        <f>IFERROR(VLOOKUP(A1121,'Future et co'!CG11:CH10009,2,TRUE),"")</f>
        <v/>
      </c>
      <c r="G1121">
        <v>124.25</v>
      </c>
      <c r="H1121" t="s">
        <v>33</v>
      </c>
      <c r="O1121">
        <v>405</v>
      </c>
      <c r="P1121" t="s">
        <v>1767</v>
      </c>
      <c r="Q1121">
        <v>1000</v>
      </c>
      <c r="R1121" t="s">
        <v>1787</v>
      </c>
      <c r="S1121" t="s">
        <v>1768</v>
      </c>
      <c r="T1121" t="s">
        <v>145</v>
      </c>
      <c r="U1121">
        <v>0</v>
      </c>
    </row>
    <row r="1122" spans="3:21" x14ac:dyDescent="0.3">
      <c r="C1122" t="s">
        <v>1795</v>
      </c>
      <c r="D1122" s="36">
        <v>46020</v>
      </c>
      <c r="E1122" t="str">
        <f>IFERROR(VLOOKUP(A1122,'Future et co'!A10:E5632,5,TRUE),"not found")</f>
        <v>not found</v>
      </c>
      <c r="F1122" t="str">
        <f>IFERROR(VLOOKUP(A1122,'Future et co'!CG11:CH10009,2,TRUE),"")</f>
        <v/>
      </c>
      <c r="G1122">
        <v>124.25</v>
      </c>
      <c r="H1122" t="s">
        <v>33</v>
      </c>
      <c r="O1122">
        <v>405</v>
      </c>
      <c r="P1122" t="s">
        <v>1767</v>
      </c>
      <c r="Q1122">
        <v>1000</v>
      </c>
      <c r="R1122" t="s">
        <v>1787</v>
      </c>
      <c r="S1122" t="s">
        <v>1768</v>
      </c>
      <c r="T1122" t="s">
        <v>145</v>
      </c>
      <c r="U1122">
        <v>0</v>
      </c>
    </row>
    <row r="1123" spans="3:21" x14ac:dyDescent="0.3">
      <c r="C1123" t="s">
        <v>1795</v>
      </c>
      <c r="D1123" s="36">
        <v>46020</v>
      </c>
      <c r="E1123" t="str">
        <f>IFERROR(VLOOKUP(A1123,'Future et co'!A10:E5632,5,TRUE),"not found")</f>
        <v>not found</v>
      </c>
      <c r="F1123" t="str">
        <f>IFERROR(VLOOKUP(A1123,'Future et co'!CG11:CH10009,2,TRUE),"")</f>
        <v/>
      </c>
      <c r="G1123">
        <v>124.25</v>
      </c>
      <c r="H1123" t="s">
        <v>33</v>
      </c>
      <c r="O1123">
        <v>405</v>
      </c>
      <c r="P1123" t="s">
        <v>1767</v>
      </c>
      <c r="Q1123">
        <v>1000</v>
      </c>
      <c r="R1123" t="s">
        <v>1787</v>
      </c>
      <c r="S1123" t="s">
        <v>1768</v>
      </c>
      <c r="T1123" t="s">
        <v>145</v>
      </c>
      <c r="U1123">
        <v>0</v>
      </c>
    </row>
    <row r="1124" spans="3:21" x14ac:dyDescent="0.3">
      <c r="C1124" t="s">
        <v>1795</v>
      </c>
      <c r="D1124" s="36">
        <v>46020</v>
      </c>
      <c r="E1124" t="str">
        <f>IFERROR(VLOOKUP(A1124,'Future et co'!A10:E5632,5,TRUE),"not found")</f>
        <v>not found</v>
      </c>
      <c r="F1124" t="str">
        <f>IFERROR(VLOOKUP(A1124,'Future et co'!CG11:CH10009,2,TRUE),"")</f>
        <v/>
      </c>
      <c r="G1124">
        <v>124.25</v>
      </c>
      <c r="H1124" t="s">
        <v>33</v>
      </c>
      <c r="O1124">
        <v>405</v>
      </c>
      <c r="P1124" t="s">
        <v>1767</v>
      </c>
      <c r="Q1124">
        <v>1000</v>
      </c>
      <c r="R1124" t="s">
        <v>1787</v>
      </c>
      <c r="S1124" t="s">
        <v>1768</v>
      </c>
      <c r="T1124" t="s">
        <v>145</v>
      </c>
      <c r="U1124">
        <v>0</v>
      </c>
    </row>
    <row r="1125" spans="3:21" x14ac:dyDescent="0.3">
      <c r="C1125" t="s">
        <v>1795</v>
      </c>
      <c r="D1125" s="36">
        <v>46020</v>
      </c>
      <c r="E1125" t="str">
        <f>IFERROR(VLOOKUP(A1125,'Future et co'!A10:E5632,5,TRUE),"not found")</f>
        <v>not found</v>
      </c>
      <c r="F1125" t="str">
        <f>IFERROR(VLOOKUP(A1125,'Future et co'!CG11:CH10009,2,TRUE),"")</f>
        <v/>
      </c>
      <c r="G1125">
        <v>124.25</v>
      </c>
      <c r="H1125" t="s">
        <v>33</v>
      </c>
      <c r="O1125">
        <v>405</v>
      </c>
      <c r="P1125" t="s">
        <v>1767</v>
      </c>
      <c r="Q1125">
        <v>1000</v>
      </c>
      <c r="R1125" t="s">
        <v>1787</v>
      </c>
      <c r="S1125" t="s">
        <v>1768</v>
      </c>
      <c r="T1125" t="s">
        <v>145</v>
      </c>
      <c r="U1125">
        <v>0</v>
      </c>
    </row>
    <row r="1126" spans="3:21" x14ac:dyDescent="0.3">
      <c r="C1126" t="s">
        <v>1795</v>
      </c>
      <c r="D1126" s="36">
        <v>46020</v>
      </c>
      <c r="E1126" t="str">
        <f>IFERROR(VLOOKUP(A1126,'Future et co'!A10:E5632,5,TRUE),"not found")</f>
        <v>not found</v>
      </c>
      <c r="F1126" t="str">
        <f>IFERROR(VLOOKUP(A1126,'Future et co'!CG11:CH10009,2,TRUE),"")</f>
        <v/>
      </c>
      <c r="G1126">
        <v>124.25</v>
      </c>
      <c r="H1126" t="s">
        <v>33</v>
      </c>
      <c r="O1126">
        <v>405</v>
      </c>
      <c r="P1126" t="s">
        <v>1767</v>
      </c>
      <c r="Q1126">
        <v>1000</v>
      </c>
      <c r="R1126" t="s">
        <v>1787</v>
      </c>
      <c r="S1126" t="s">
        <v>1768</v>
      </c>
      <c r="T1126" t="s">
        <v>145</v>
      </c>
      <c r="U1126">
        <v>0</v>
      </c>
    </row>
    <row r="1127" spans="3:21" x14ac:dyDescent="0.3">
      <c r="C1127" t="s">
        <v>1795</v>
      </c>
      <c r="D1127" s="36">
        <v>46020</v>
      </c>
      <c r="E1127" t="str">
        <f>IFERROR(VLOOKUP(A1127,'Future et co'!A10:E5632,5,TRUE),"not found")</f>
        <v>not found</v>
      </c>
      <c r="F1127" t="str">
        <f>IFERROR(VLOOKUP(A1127,'Future et co'!CG11:CH10009,2,TRUE),"")</f>
        <v/>
      </c>
      <c r="G1127">
        <v>124.25</v>
      </c>
      <c r="H1127" t="s">
        <v>33</v>
      </c>
      <c r="O1127">
        <v>405</v>
      </c>
      <c r="P1127" t="s">
        <v>1767</v>
      </c>
      <c r="Q1127">
        <v>1000</v>
      </c>
      <c r="R1127" t="s">
        <v>1787</v>
      </c>
      <c r="S1127" t="s">
        <v>1768</v>
      </c>
      <c r="T1127" t="s">
        <v>145</v>
      </c>
      <c r="U1127">
        <v>0</v>
      </c>
    </row>
    <row r="1128" spans="3:21" x14ac:dyDescent="0.3">
      <c r="C1128" t="s">
        <v>1795</v>
      </c>
      <c r="D1128" s="36">
        <v>46020</v>
      </c>
      <c r="E1128" t="str">
        <f>IFERROR(VLOOKUP(A1128,'Future et co'!A10:E5632,5,TRUE),"not found")</f>
        <v>not found</v>
      </c>
      <c r="F1128" t="str">
        <f>IFERROR(VLOOKUP(A1128,'Future et co'!CG11:CH10009,2,TRUE),"")</f>
        <v/>
      </c>
      <c r="G1128">
        <v>124.25</v>
      </c>
      <c r="H1128" t="s">
        <v>33</v>
      </c>
      <c r="O1128">
        <v>405</v>
      </c>
      <c r="P1128" t="s">
        <v>1767</v>
      </c>
      <c r="Q1128">
        <v>1000</v>
      </c>
      <c r="R1128" t="s">
        <v>1787</v>
      </c>
      <c r="S1128" t="s">
        <v>1768</v>
      </c>
      <c r="T1128" t="s">
        <v>145</v>
      </c>
      <c r="U1128">
        <v>0</v>
      </c>
    </row>
    <row r="1129" spans="3:21" x14ac:dyDescent="0.3">
      <c r="C1129" t="s">
        <v>1795</v>
      </c>
      <c r="D1129" s="36">
        <v>46020</v>
      </c>
      <c r="E1129" t="str">
        <f>IFERROR(VLOOKUP(A1129,'Future et co'!A10:E5632,5,TRUE),"not found")</f>
        <v>not found</v>
      </c>
      <c r="F1129" t="str">
        <f>IFERROR(VLOOKUP(A1129,'Future et co'!CG11:CH10009,2,TRUE),"")</f>
        <v/>
      </c>
      <c r="G1129">
        <v>124.25</v>
      </c>
      <c r="H1129" t="s">
        <v>33</v>
      </c>
      <c r="O1129">
        <v>405</v>
      </c>
      <c r="P1129" t="s">
        <v>1767</v>
      </c>
      <c r="Q1129">
        <v>1000</v>
      </c>
      <c r="R1129" t="s">
        <v>1787</v>
      </c>
      <c r="S1129" t="s">
        <v>1768</v>
      </c>
      <c r="T1129" t="s">
        <v>145</v>
      </c>
      <c r="U1129">
        <v>0</v>
      </c>
    </row>
    <row r="1130" spans="3:21" x14ac:dyDescent="0.3">
      <c r="C1130" t="s">
        <v>1795</v>
      </c>
      <c r="D1130" s="36">
        <v>46020</v>
      </c>
      <c r="E1130" t="str">
        <f>IFERROR(VLOOKUP(A1130,'Future et co'!A10:E5632,5,TRUE),"not found")</f>
        <v>not found</v>
      </c>
      <c r="F1130" t="str">
        <f>IFERROR(VLOOKUP(A1130,'Future et co'!CG11:CH10009,2,TRUE),"")</f>
        <v/>
      </c>
      <c r="G1130">
        <v>124.25</v>
      </c>
      <c r="H1130" t="s">
        <v>33</v>
      </c>
      <c r="O1130">
        <v>405</v>
      </c>
      <c r="P1130" t="s">
        <v>1767</v>
      </c>
      <c r="Q1130">
        <v>1000</v>
      </c>
      <c r="R1130" t="s">
        <v>1787</v>
      </c>
      <c r="S1130" t="s">
        <v>1768</v>
      </c>
      <c r="T1130" t="s">
        <v>145</v>
      </c>
      <c r="U1130">
        <v>0</v>
      </c>
    </row>
    <row r="1131" spans="3:21" x14ac:dyDescent="0.3">
      <c r="C1131" t="s">
        <v>1795</v>
      </c>
      <c r="D1131" s="36">
        <v>46020</v>
      </c>
      <c r="E1131" t="str">
        <f>IFERROR(VLOOKUP(A1131,'Future et co'!A10:E5632,5,TRUE),"not found")</f>
        <v>not found</v>
      </c>
      <c r="F1131" t="str">
        <f>IFERROR(VLOOKUP(A1131,'Future et co'!CG11:CH10009,2,TRUE),"")</f>
        <v/>
      </c>
      <c r="G1131">
        <v>124.25</v>
      </c>
      <c r="H1131" t="s">
        <v>33</v>
      </c>
      <c r="O1131">
        <v>405</v>
      </c>
      <c r="P1131" t="s">
        <v>1767</v>
      </c>
      <c r="Q1131">
        <v>1000</v>
      </c>
      <c r="R1131" t="s">
        <v>1787</v>
      </c>
      <c r="S1131" t="s">
        <v>1768</v>
      </c>
      <c r="T1131" t="s">
        <v>145</v>
      </c>
      <c r="U1131">
        <v>0</v>
      </c>
    </row>
    <row r="1132" spans="3:21" x14ac:dyDescent="0.3">
      <c r="C1132" t="s">
        <v>1795</v>
      </c>
      <c r="D1132" s="36">
        <v>46020</v>
      </c>
      <c r="E1132" t="str">
        <f>IFERROR(VLOOKUP(A1132,'Future et co'!A10:E5632,5,TRUE),"not found")</f>
        <v>not found</v>
      </c>
      <c r="F1132" t="str">
        <f>IFERROR(VLOOKUP(A1132,'Future et co'!CG11:CH10009,2,TRUE),"")</f>
        <v/>
      </c>
      <c r="G1132">
        <v>124.25</v>
      </c>
      <c r="H1132" t="s">
        <v>33</v>
      </c>
      <c r="O1132">
        <v>405</v>
      </c>
      <c r="P1132" t="s">
        <v>1767</v>
      </c>
      <c r="Q1132">
        <v>1000</v>
      </c>
      <c r="R1132" t="s">
        <v>1787</v>
      </c>
      <c r="S1132" t="s">
        <v>1768</v>
      </c>
      <c r="T1132" t="s">
        <v>145</v>
      </c>
      <c r="U1132">
        <v>0</v>
      </c>
    </row>
    <row r="1133" spans="3:21" x14ac:dyDescent="0.3">
      <c r="C1133" t="s">
        <v>1795</v>
      </c>
      <c r="D1133" s="36">
        <v>46020</v>
      </c>
      <c r="E1133" t="str">
        <f>IFERROR(VLOOKUP(A1133,'Future et co'!A10:E5632,5,TRUE),"not found")</f>
        <v>not found</v>
      </c>
      <c r="F1133" t="str">
        <f>IFERROR(VLOOKUP(A1133,'Future et co'!CG11:CH10009,2,TRUE),"")</f>
        <v/>
      </c>
      <c r="G1133">
        <v>124.25</v>
      </c>
      <c r="H1133" t="s">
        <v>33</v>
      </c>
      <c r="O1133">
        <v>405</v>
      </c>
      <c r="P1133" t="s">
        <v>1767</v>
      </c>
      <c r="Q1133">
        <v>1000</v>
      </c>
      <c r="R1133" t="s">
        <v>1787</v>
      </c>
      <c r="S1133" t="s">
        <v>1768</v>
      </c>
      <c r="T1133" t="s">
        <v>145</v>
      </c>
      <c r="U1133">
        <v>0</v>
      </c>
    </row>
    <row r="1134" spans="3:21" x14ac:dyDescent="0.3">
      <c r="C1134" t="s">
        <v>1795</v>
      </c>
      <c r="D1134" s="36">
        <v>46020</v>
      </c>
      <c r="E1134" t="str">
        <f>IFERROR(VLOOKUP(A1134,'Future et co'!A10:E5632,5,TRUE),"not found")</f>
        <v>not found</v>
      </c>
      <c r="F1134" t="str">
        <f>IFERROR(VLOOKUP(A1134,'Future et co'!CG11:CH10009,2,TRUE),"")</f>
        <v/>
      </c>
      <c r="G1134">
        <v>124.25</v>
      </c>
      <c r="H1134" t="s">
        <v>33</v>
      </c>
      <c r="O1134">
        <v>405</v>
      </c>
      <c r="P1134" t="s">
        <v>1767</v>
      </c>
      <c r="Q1134">
        <v>1000</v>
      </c>
      <c r="R1134" t="s">
        <v>1787</v>
      </c>
      <c r="S1134" t="s">
        <v>1768</v>
      </c>
      <c r="T1134" t="s">
        <v>145</v>
      </c>
      <c r="U1134">
        <v>0</v>
      </c>
    </row>
    <row r="1135" spans="3:21" x14ac:dyDescent="0.3">
      <c r="C1135" t="s">
        <v>1795</v>
      </c>
      <c r="D1135" s="36">
        <v>46020</v>
      </c>
      <c r="E1135" t="str">
        <f>IFERROR(VLOOKUP(A1135,'Future et co'!A10:E5632,5,TRUE),"not found")</f>
        <v>not found</v>
      </c>
      <c r="F1135" t="str">
        <f>IFERROR(VLOOKUP(A1135,'Future et co'!CG11:CH10009,2,TRUE),"")</f>
        <v/>
      </c>
      <c r="G1135">
        <v>124.25</v>
      </c>
      <c r="H1135" t="s">
        <v>33</v>
      </c>
      <c r="O1135">
        <v>405</v>
      </c>
      <c r="P1135" t="s">
        <v>1767</v>
      </c>
      <c r="Q1135">
        <v>1000</v>
      </c>
      <c r="R1135" t="s">
        <v>1787</v>
      </c>
      <c r="S1135" t="s">
        <v>1768</v>
      </c>
      <c r="T1135" t="s">
        <v>145</v>
      </c>
      <c r="U1135">
        <v>0</v>
      </c>
    </row>
    <row r="1136" spans="3:21" x14ac:dyDescent="0.3">
      <c r="C1136" t="s">
        <v>1795</v>
      </c>
      <c r="D1136" s="36">
        <v>46020</v>
      </c>
      <c r="E1136" t="str">
        <f>IFERROR(VLOOKUP(A1136,'Future et co'!A10:E5632,5,TRUE),"not found")</f>
        <v>not found</v>
      </c>
      <c r="F1136" t="str">
        <f>IFERROR(VLOOKUP(A1136,'Future et co'!CG11:CH10009,2,TRUE),"")</f>
        <v/>
      </c>
      <c r="G1136">
        <v>124.25</v>
      </c>
      <c r="H1136" t="s">
        <v>33</v>
      </c>
      <c r="O1136">
        <v>405</v>
      </c>
      <c r="P1136" t="s">
        <v>1767</v>
      </c>
      <c r="Q1136">
        <v>1000</v>
      </c>
      <c r="R1136" t="s">
        <v>1787</v>
      </c>
      <c r="S1136" t="s">
        <v>1768</v>
      </c>
      <c r="T1136" t="s">
        <v>145</v>
      </c>
      <c r="U1136">
        <v>0</v>
      </c>
    </row>
    <row r="1137" spans="3:21" x14ac:dyDescent="0.3">
      <c r="C1137" t="s">
        <v>1795</v>
      </c>
      <c r="D1137" s="36">
        <v>46020</v>
      </c>
      <c r="E1137" t="str">
        <f>IFERROR(VLOOKUP(A1137,'Future et co'!A10:E5632,5,TRUE),"not found")</f>
        <v>not found</v>
      </c>
      <c r="F1137" t="str">
        <f>IFERROR(VLOOKUP(A1137,'Future et co'!CG11:CH10009,2,TRUE),"")</f>
        <v/>
      </c>
      <c r="G1137">
        <v>124.25</v>
      </c>
      <c r="H1137" t="s">
        <v>33</v>
      </c>
      <c r="O1137">
        <v>405</v>
      </c>
      <c r="P1137" t="s">
        <v>1767</v>
      </c>
      <c r="Q1137">
        <v>1000</v>
      </c>
      <c r="R1137" t="s">
        <v>1787</v>
      </c>
      <c r="S1137" t="s">
        <v>1768</v>
      </c>
      <c r="T1137" t="s">
        <v>145</v>
      </c>
      <c r="U1137">
        <v>0</v>
      </c>
    </row>
    <row r="1138" spans="3:21" x14ac:dyDescent="0.3">
      <c r="C1138" t="s">
        <v>1795</v>
      </c>
      <c r="D1138" s="36">
        <v>46020</v>
      </c>
      <c r="E1138" t="str">
        <f>IFERROR(VLOOKUP(A1138,'Future et co'!A10:E5632,5,TRUE),"not found")</f>
        <v>not found</v>
      </c>
      <c r="F1138" t="str">
        <f>IFERROR(VLOOKUP(A1138,'Future et co'!CG11:CH10009,2,TRUE),"")</f>
        <v/>
      </c>
      <c r="G1138">
        <v>124.25</v>
      </c>
      <c r="H1138" t="s">
        <v>33</v>
      </c>
      <c r="O1138">
        <v>405</v>
      </c>
      <c r="P1138" t="s">
        <v>1767</v>
      </c>
      <c r="Q1138">
        <v>1000</v>
      </c>
      <c r="R1138" t="s">
        <v>1787</v>
      </c>
      <c r="S1138" t="s">
        <v>1768</v>
      </c>
      <c r="T1138" t="s">
        <v>145</v>
      </c>
      <c r="U1138">
        <v>0</v>
      </c>
    </row>
    <row r="1139" spans="3:21" x14ac:dyDescent="0.3">
      <c r="C1139" t="s">
        <v>1795</v>
      </c>
      <c r="D1139" s="36">
        <v>46020</v>
      </c>
      <c r="E1139" t="str">
        <f>IFERROR(VLOOKUP(A1139,'Future et co'!A10:E5632,5,TRUE),"not found")</f>
        <v>not found</v>
      </c>
      <c r="F1139" t="str">
        <f>IFERROR(VLOOKUP(A1139,'Future et co'!CG11:CH10009,2,TRUE),"")</f>
        <v/>
      </c>
      <c r="G1139">
        <v>124.25</v>
      </c>
      <c r="H1139" t="s">
        <v>33</v>
      </c>
      <c r="O1139">
        <v>405</v>
      </c>
      <c r="P1139" t="s">
        <v>1767</v>
      </c>
      <c r="Q1139">
        <v>1000</v>
      </c>
      <c r="R1139" t="s">
        <v>1787</v>
      </c>
      <c r="S1139" t="s">
        <v>1768</v>
      </c>
      <c r="T1139" t="s">
        <v>145</v>
      </c>
      <c r="U1139">
        <v>0</v>
      </c>
    </row>
    <row r="1140" spans="3:21" x14ac:dyDescent="0.3">
      <c r="C1140" t="s">
        <v>1795</v>
      </c>
      <c r="D1140" s="36">
        <v>46020</v>
      </c>
      <c r="E1140" t="str">
        <f>IFERROR(VLOOKUP(A1140,'Future et co'!A10:E5632,5,TRUE),"not found")</f>
        <v>not found</v>
      </c>
      <c r="F1140" t="str">
        <f>IFERROR(VLOOKUP(A1140,'Future et co'!CG11:CH10009,2,TRUE),"")</f>
        <v/>
      </c>
      <c r="G1140">
        <v>124.25</v>
      </c>
      <c r="H1140" t="s">
        <v>33</v>
      </c>
      <c r="O1140">
        <v>405</v>
      </c>
      <c r="P1140" t="s">
        <v>1767</v>
      </c>
      <c r="Q1140">
        <v>1000</v>
      </c>
      <c r="R1140" t="s">
        <v>1787</v>
      </c>
      <c r="S1140" t="s">
        <v>1768</v>
      </c>
      <c r="T1140" t="s">
        <v>145</v>
      </c>
      <c r="U1140">
        <v>0</v>
      </c>
    </row>
    <row r="1141" spans="3:21" x14ac:dyDescent="0.3">
      <c r="C1141" t="s">
        <v>1795</v>
      </c>
      <c r="D1141" s="36">
        <v>46020</v>
      </c>
      <c r="E1141" t="str">
        <f>IFERROR(VLOOKUP(A1141,'Future et co'!A10:E5632,5,TRUE),"not found")</f>
        <v>not found</v>
      </c>
      <c r="F1141" t="str">
        <f>IFERROR(VLOOKUP(A1141,'Future et co'!CG11:CH10009,2,TRUE),"")</f>
        <v/>
      </c>
      <c r="G1141">
        <v>124.25</v>
      </c>
      <c r="H1141" t="s">
        <v>33</v>
      </c>
      <c r="O1141">
        <v>405</v>
      </c>
      <c r="P1141" t="s">
        <v>1767</v>
      </c>
      <c r="Q1141">
        <v>1000</v>
      </c>
      <c r="R1141" t="s">
        <v>1787</v>
      </c>
      <c r="S1141" t="s">
        <v>1768</v>
      </c>
      <c r="T1141" t="s">
        <v>145</v>
      </c>
      <c r="U1141">
        <v>0</v>
      </c>
    </row>
    <row r="1142" spans="3:21" x14ac:dyDescent="0.3">
      <c r="C1142" t="s">
        <v>1795</v>
      </c>
      <c r="D1142" s="36">
        <v>46020</v>
      </c>
      <c r="E1142" t="str">
        <f>IFERROR(VLOOKUP(A1142,'Future et co'!A10:E5632,5,TRUE),"not found")</f>
        <v>not found</v>
      </c>
      <c r="F1142" t="str">
        <f>IFERROR(VLOOKUP(A1142,'Future et co'!CG11:CH10009,2,TRUE),"")</f>
        <v/>
      </c>
      <c r="G1142">
        <v>124.25</v>
      </c>
      <c r="H1142" t="s">
        <v>33</v>
      </c>
      <c r="O1142">
        <v>405</v>
      </c>
      <c r="P1142" t="s">
        <v>1767</v>
      </c>
      <c r="Q1142">
        <v>1000</v>
      </c>
      <c r="R1142" t="s">
        <v>1787</v>
      </c>
      <c r="S1142" t="s">
        <v>1768</v>
      </c>
      <c r="T1142" t="s">
        <v>145</v>
      </c>
      <c r="U1142">
        <v>0</v>
      </c>
    </row>
    <row r="1143" spans="3:21" x14ac:dyDescent="0.3">
      <c r="C1143" t="s">
        <v>1795</v>
      </c>
      <c r="D1143" s="36">
        <v>46020</v>
      </c>
      <c r="E1143" t="str">
        <f>IFERROR(VLOOKUP(A1143,'Future et co'!A10:E5632,5,TRUE),"not found")</f>
        <v>not found</v>
      </c>
      <c r="F1143" t="str">
        <f>IFERROR(VLOOKUP(A1143,'Future et co'!CG11:CH10009,2,TRUE),"")</f>
        <v/>
      </c>
      <c r="G1143">
        <v>124.25</v>
      </c>
      <c r="H1143" t="s">
        <v>33</v>
      </c>
      <c r="O1143">
        <v>405</v>
      </c>
      <c r="P1143" t="s">
        <v>1767</v>
      </c>
      <c r="Q1143">
        <v>1000</v>
      </c>
      <c r="R1143" t="s">
        <v>1787</v>
      </c>
      <c r="S1143" t="s">
        <v>1768</v>
      </c>
      <c r="T1143" t="s">
        <v>145</v>
      </c>
      <c r="U1143">
        <v>0</v>
      </c>
    </row>
    <row r="1144" spans="3:21" x14ac:dyDescent="0.3">
      <c r="C1144" t="s">
        <v>1795</v>
      </c>
      <c r="D1144" s="36">
        <v>46020</v>
      </c>
      <c r="E1144" t="str">
        <f>IFERROR(VLOOKUP(A1144,'Future et co'!A10:E5632,5,TRUE),"not found")</f>
        <v>not found</v>
      </c>
      <c r="F1144" t="str">
        <f>IFERROR(VLOOKUP(A1144,'Future et co'!CG11:CH10009,2,TRUE),"")</f>
        <v/>
      </c>
      <c r="G1144">
        <v>124.25</v>
      </c>
      <c r="H1144" t="s">
        <v>33</v>
      </c>
      <c r="O1144">
        <v>405</v>
      </c>
      <c r="P1144" t="s">
        <v>1767</v>
      </c>
      <c r="Q1144">
        <v>1000</v>
      </c>
      <c r="R1144" t="s">
        <v>1787</v>
      </c>
      <c r="S1144" t="s">
        <v>1768</v>
      </c>
      <c r="T1144" t="s">
        <v>145</v>
      </c>
      <c r="U1144">
        <v>0</v>
      </c>
    </row>
    <row r="1145" spans="3:21" x14ac:dyDescent="0.3">
      <c r="C1145" t="s">
        <v>1795</v>
      </c>
      <c r="D1145" s="36">
        <v>46020</v>
      </c>
      <c r="E1145" t="str">
        <f>IFERROR(VLOOKUP(A1145,'Future et co'!A10:E5632,5,TRUE),"not found")</f>
        <v>not found</v>
      </c>
      <c r="F1145" t="str">
        <f>IFERROR(VLOOKUP(A1145,'Future et co'!CG11:CH10009,2,TRUE),"")</f>
        <v/>
      </c>
      <c r="G1145">
        <v>124.25</v>
      </c>
      <c r="H1145" t="s">
        <v>33</v>
      </c>
      <c r="O1145">
        <v>405</v>
      </c>
      <c r="P1145" t="s">
        <v>1767</v>
      </c>
      <c r="Q1145">
        <v>1000</v>
      </c>
      <c r="R1145" t="s">
        <v>1787</v>
      </c>
      <c r="S1145" t="s">
        <v>1768</v>
      </c>
      <c r="T1145" t="s">
        <v>145</v>
      </c>
      <c r="U1145">
        <v>0</v>
      </c>
    </row>
    <row r="1146" spans="3:21" x14ac:dyDescent="0.3">
      <c r="C1146" t="s">
        <v>1795</v>
      </c>
      <c r="D1146" s="36">
        <v>46020</v>
      </c>
      <c r="E1146" t="str">
        <f>IFERROR(VLOOKUP(A1146,'Future et co'!A10:E5632,5,TRUE),"not found")</f>
        <v>not found</v>
      </c>
      <c r="F1146" t="str">
        <f>IFERROR(VLOOKUP(A1146,'Future et co'!CG11:CH10009,2,TRUE),"")</f>
        <v/>
      </c>
      <c r="G1146">
        <v>124.25</v>
      </c>
      <c r="H1146" t="s">
        <v>33</v>
      </c>
      <c r="O1146">
        <v>405</v>
      </c>
      <c r="P1146" t="s">
        <v>1767</v>
      </c>
      <c r="Q1146">
        <v>1000</v>
      </c>
      <c r="R1146" t="s">
        <v>1787</v>
      </c>
      <c r="S1146" t="s">
        <v>1768</v>
      </c>
      <c r="T1146" t="s">
        <v>145</v>
      </c>
      <c r="U1146">
        <v>0</v>
      </c>
    </row>
    <row r="1147" spans="3:21" x14ac:dyDescent="0.3">
      <c r="C1147" t="s">
        <v>1795</v>
      </c>
      <c r="D1147" s="36">
        <v>46020</v>
      </c>
      <c r="E1147" t="str">
        <f>IFERROR(VLOOKUP(A1147,'Future et co'!A10:E5632,5,TRUE),"not found")</f>
        <v>not found</v>
      </c>
      <c r="F1147" t="str">
        <f>IFERROR(VLOOKUP(A1147,'Future et co'!CG11:CH10009,2,TRUE),"")</f>
        <v/>
      </c>
      <c r="G1147">
        <v>124.25</v>
      </c>
      <c r="H1147" t="s">
        <v>33</v>
      </c>
      <c r="O1147">
        <v>405</v>
      </c>
      <c r="P1147" t="s">
        <v>1767</v>
      </c>
      <c r="Q1147">
        <v>1000</v>
      </c>
      <c r="R1147" t="s">
        <v>1787</v>
      </c>
      <c r="S1147" t="s">
        <v>1768</v>
      </c>
      <c r="T1147" t="s">
        <v>145</v>
      </c>
      <c r="U1147">
        <v>0</v>
      </c>
    </row>
    <row r="1148" spans="3:21" x14ac:dyDescent="0.3">
      <c r="C1148" t="s">
        <v>1795</v>
      </c>
      <c r="D1148" s="36">
        <v>46020</v>
      </c>
      <c r="E1148" t="str">
        <f>IFERROR(VLOOKUP(A1148,'Future et co'!A10:E5632,5,TRUE),"not found")</f>
        <v>not found</v>
      </c>
      <c r="F1148" t="str">
        <f>IFERROR(VLOOKUP(A1148,'Future et co'!CG11:CH10009,2,TRUE),"")</f>
        <v/>
      </c>
      <c r="G1148">
        <v>124.25</v>
      </c>
      <c r="H1148" t="s">
        <v>33</v>
      </c>
      <c r="O1148">
        <v>405</v>
      </c>
      <c r="P1148" t="s">
        <v>1767</v>
      </c>
      <c r="Q1148">
        <v>1000</v>
      </c>
      <c r="R1148" t="s">
        <v>1787</v>
      </c>
      <c r="S1148" t="s">
        <v>1768</v>
      </c>
      <c r="T1148" t="s">
        <v>145</v>
      </c>
      <c r="U1148">
        <v>0</v>
      </c>
    </row>
    <row r="1149" spans="3:21" x14ac:dyDescent="0.3">
      <c r="C1149" t="s">
        <v>1795</v>
      </c>
      <c r="D1149" s="36">
        <v>46020</v>
      </c>
      <c r="E1149" t="str">
        <f>IFERROR(VLOOKUP(A1149,'Future et co'!A10:E5632,5,TRUE),"not found")</f>
        <v>not found</v>
      </c>
      <c r="F1149" t="str">
        <f>IFERROR(VLOOKUP(A1149,'Future et co'!CG11:CH10009,2,TRUE),"")</f>
        <v/>
      </c>
      <c r="G1149">
        <v>124.25</v>
      </c>
      <c r="H1149" t="s">
        <v>33</v>
      </c>
      <c r="O1149">
        <v>405</v>
      </c>
      <c r="P1149" t="s">
        <v>1767</v>
      </c>
      <c r="Q1149">
        <v>1000</v>
      </c>
      <c r="R1149" t="s">
        <v>1787</v>
      </c>
      <c r="S1149" t="s">
        <v>1768</v>
      </c>
      <c r="T1149" t="s">
        <v>145</v>
      </c>
      <c r="U1149">
        <v>0</v>
      </c>
    </row>
    <row r="1150" spans="3:21" x14ac:dyDescent="0.3">
      <c r="C1150" t="s">
        <v>1795</v>
      </c>
      <c r="D1150" s="36">
        <v>46020</v>
      </c>
      <c r="E1150" t="str">
        <f>IFERROR(VLOOKUP(A1150,'Future et co'!A10:E5632,5,TRUE),"not found")</f>
        <v>not found</v>
      </c>
      <c r="F1150" t="str">
        <f>IFERROR(VLOOKUP(A1150,'Future et co'!CG11:CH10009,2,TRUE),"")</f>
        <v/>
      </c>
      <c r="G1150">
        <v>124.25</v>
      </c>
      <c r="H1150" t="s">
        <v>33</v>
      </c>
      <c r="O1150">
        <v>405</v>
      </c>
      <c r="P1150" t="s">
        <v>1767</v>
      </c>
      <c r="Q1150">
        <v>1000</v>
      </c>
      <c r="R1150" t="s">
        <v>1787</v>
      </c>
      <c r="S1150" t="s">
        <v>1768</v>
      </c>
      <c r="T1150" t="s">
        <v>145</v>
      </c>
      <c r="U1150">
        <v>0</v>
      </c>
    </row>
    <row r="1151" spans="3:21" x14ac:dyDescent="0.3">
      <c r="C1151" t="s">
        <v>1795</v>
      </c>
      <c r="D1151" s="36">
        <v>46020</v>
      </c>
      <c r="E1151" t="str">
        <f>IFERROR(VLOOKUP(A1151,'Future et co'!A10:E5632,5,TRUE),"not found")</f>
        <v>not found</v>
      </c>
      <c r="F1151" t="str">
        <f>IFERROR(VLOOKUP(A1151,'Future et co'!CG11:CH10009,2,TRUE),"")</f>
        <v/>
      </c>
      <c r="G1151">
        <v>124.25</v>
      </c>
      <c r="H1151" t="s">
        <v>33</v>
      </c>
      <c r="O1151">
        <v>405</v>
      </c>
      <c r="P1151" t="s">
        <v>1767</v>
      </c>
      <c r="Q1151">
        <v>1000</v>
      </c>
      <c r="R1151" t="s">
        <v>1787</v>
      </c>
      <c r="S1151" t="s">
        <v>1768</v>
      </c>
      <c r="T1151" t="s">
        <v>145</v>
      </c>
      <c r="U1151">
        <v>0</v>
      </c>
    </row>
    <row r="1152" spans="3:21" x14ac:dyDescent="0.3">
      <c r="C1152" t="s">
        <v>1795</v>
      </c>
      <c r="D1152" s="36">
        <v>46020</v>
      </c>
      <c r="E1152" t="str">
        <f>IFERROR(VLOOKUP(A1152,'Future et co'!A10:E5632,5,TRUE),"not found")</f>
        <v>not found</v>
      </c>
      <c r="F1152" t="str">
        <f>IFERROR(VLOOKUP(A1152,'Future et co'!CG11:CH10009,2,TRUE),"")</f>
        <v/>
      </c>
      <c r="G1152">
        <v>124.25</v>
      </c>
      <c r="H1152" t="s">
        <v>33</v>
      </c>
      <c r="O1152">
        <v>405</v>
      </c>
      <c r="P1152" t="s">
        <v>1767</v>
      </c>
      <c r="Q1152">
        <v>1000</v>
      </c>
      <c r="R1152" t="s">
        <v>1787</v>
      </c>
      <c r="S1152" t="s">
        <v>1768</v>
      </c>
      <c r="T1152" t="s">
        <v>145</v>
      </c>
      <c r="U1152">
        <v>0</v>
      </c>
    </row>
    <row r="1153" spans="3:21" x14ac:dyDescent="0.3">
      <c r="C1153" t="s">
        <v>1795</v>
      </c>
      <c r="D1153" s="36">
        <v>46020</v>
      </c>
      <c r="E1153" t="str">
        <f>IFERROR(VLOOKUP(A1153,'Future et co'!A10:E5632,5,TRUE),"not found")</f>
        <v>not found</v>
      </c>
      <c r="F1153" t="str">
        <f>IFERROR(VLOOKUP(A1153,'Future et co'!CG11:CH10009,2,TRUE),"")</f>
        <v/>
      </c>
      <c r="G1153">
        <v>124.25</v>
      </c>
      <c r="H1153" t="s">
        <v>33</v>
      </c>
      <c r="O1153">
        <v>405</v>
      </c>
      <c r="P1153" t="s">
        <v>1767</v>
      </c>
      <c r="Q1153">
        <v>1000</v>
      </c>
      <c r="R1153" t="s">
        <v>1787</v>
      </c>
      <c r="S1153" t="s">
        <v>1768</v>
      </c>
      <c r="T1153" t="s">
        <v>145</v>
      </c>
      <c r="U1153">
        <v>0</v>
      </c>
    </row>
    <row r="1154" spans="3:21" x14ac:dyDescent="0.3">
      <c r="C1154" t="s">
        <v>1795</v>
      </c>
      <c r="D1154" s="36">
        <v>46020</v>
      </c>
      <c r="E1154" t="str">
        <f>IFERROR(VLOOKUP(A1154,'Future et co'!A10:E5632,5,TRUE),"not found")</f>
        <v>not found</v>
      </c>
      <c r="F1154" t="str">
        <f>IFERROR(VLOOKUP(A1154,'Future et co'!CG11:CH10009,2,TRUE),"")</f>
        <v/>
      </c>
      <c r="G1154">
        <v>124.25</v>
      </c>
      <c r="H1154" t="s">
        <v>33</v>
      </c>
      <c r="O1154">
        <v>405</v>
      </c>
      <c r="P1154" t="s">
        <v>1767</v>
      </c>
      <c r="Q1154">
        <v>1000</v>
      </c>
      <c r="R1154" t="s">
        <v>1787</v>
      </c>
      <c r="S1154" t="s">
        <v>1768</v>
      </c>
      <c r="T1154" t="s">
        <v>145</v>
      </c>
      <c r="U1154">
        <v>0</v>
      </c>
    </row>
    <row r="1155" spans="3:21" x14ac:dyDescent="0.3">
      <c r="C1155" t="s">
        <v>1795</v>
      </c>
      <c r="D1155" s="36">
        <v>46020</v>
      </c>
      <c r="E1155" t="str">
        <f>IFERROR(VLOOKUP(A1155,'Future et co'!A10:E5632,5,TRUE),"not found")</f>
        <v>not found</v>
      </c>
      <c r="F1155" t="str">
        <f>IFERROR(VLOOKUP(A1155,'Future et co'!CG11:CH10009,2,TRUE),"")</f>
        <v/>
      </c>
      <c r="G1155">
        <v>124.25</v>
      </c>
      <c r="H1155" t="s">
        <v>33</v>
      </c>
      <c r="O1155">
        <v>405</v>
      </c>
      <c r="P1155" t="s">
        <v>1767</v>
      </c>
      <c r="Q1155">
        <v>1000</v>
      </c>
      <c r="R1155" t="s">
        <v>1787</v>
      </c>
      <c r="S1155" t="s">
        <v>1768</v>
      </c>
      <c r="T1155" t="s">
        <v>145</v>
      </c>
      <c r="U1155">
        <v>0</v>
      </c>
    </row>
    <row r="1156" spans="3:21" x14ac:dyDescent="0.3">
      <c r="C1156" t="s">
        <v>1795</v>
      </c>
      <c r="D1156" s="36">
        <v>46020</v>
      </c>
      <c r="E1156" t="str">
        <f>IFERROR(VLOOKUP(A1156,'Future et co'!A10:E5632,5,TRUE),"not found")</f>
        <v>not found</v>
      </c>
      <c r="F1156" t="str">
        <f>IFERROR(VLOOKUP(A1156,'Future et co'!CG11:CH10009,2,TRUE),"")</f>
        <v/>
      </c>
      <c r="G1156">
        <v>124.25</v>
      </c>
      <c r="H1156" t="s">
        <v>33</v>
      </c>
      <c r="O1156">
        <v>405</v>
      </c>
      <c r="P1156" t="s">
        <v>1767</v>
      </c>
      <c r="Q1156">
        <v>1000</v>
      </c>
      <c r="R1156" t="s">
        <v>1787</v>
      </c>
      <c r="S1156" t="s">
        <v>1768</v>
      </c>
      <c r="T1156" t="s">
        <v>145</v>
      </c>
      <c r="U1156">
        <v>0</v>
      </c>
    </row>
    <row r="1157" spans="3:21" x14ac:dyDescent="0.3">
      <c r="C1157" t="s">
        <v>1795</v>
      </c>
      <c r="D1157" s="36">
        <v>46020</v>
      </c>
      <c r="E1157" t="str">
        <f>IFERROR(VLOOKUP(A1157,'Future et co'!A10:E5632,5,TRUE),"not found")</f>
        <v>not found</v>
      </c>
      <c r="F1157" t="str">
        <f>IFERROR(VLOOKUP(A1157,'Future et co'!CG11:CH10009,2,TRUE),"")</f>
        <v/>
      </c>
      <c r="G1157">
        <v>124.25</v>
      </c>
      <c r="H1157" t="s">
        <v>33</v>
      </c>
      <c r="O1157">
        <v>405</v>
      </c>
      <c r="P1157" t="s">
        <v>1767</v>
      </c>
      <c r="Q1157">
        <v>1000</v>
      </c>
      <c r="R1157" t="s">
        <v>1787</v>
      </c>
      <c r="S1157" t="s">
        <v>1768</v>
      </c>
      <c r="T1157" t="s">
        <v>145</v>
      </c>
      <c r="U1157">
        <v>0</v>
      </c>
    </row>
    <row r="1158" spans="3:21" x14ac:dyDescent="0.3">
      <c r="C1158" t="s">
        <v>1795</v>
      </c>
      <c r="D1158" s="36">
        <v>46020</v>
      </c>
      <c r="E1158" t="str">
        <f>IFERROR(VLOOKUP(A1158,'Future et co'!A10:E5632,5,TRUE),"not found")</f>
        <v>not found</v>
      </c>
      <c r="F1158" t="str">
        <f>IFERROR(VLOOKUP(A1158,'Future et co'!CG11:CH10009,2,TRUE),"")</f>
        <v/>
      </c>
      <c r="G1158">
        <v>124.25</v>
      </c>
      <c r="H1158" t="s">
        <v>33</v>
      </c>
      <c r="O1158">
        <v>405</v>
      </c>
      <c r="P1158" t="s">
        <v>1767</v>
      </c>
      <c r="Q1158">
        <v>1000</v>
      </c>
      <c r="R1158" t="s">
        <v>1787</v>
      </c>
      <c r="S1158" t="s">
        <v>1768</v>
      </c>
      <c r="T1158" t="s">
        <v>145</v>
      </c>
      <c r="U1158">
        <v>0</v>
      </c>
    </row>
    <row r="1159" spans="3:21" x14ac:dyDescent="0.3">
      <c r="C1159" t="s">
        <v>1795</v>
      </c>
      <c r="D1159" s="36">
        <v>46020</v>
      </c>
      <c r="E1159" t="str">
        <f>IFERROR(VLOOKUP(A1159,'Future et co'!A10:E5632,5,TRUE),"not found")</f>
        <v>not found</v>
      </c>
      <c r="F1159" t="str">
        <f>IFERROR(VLOOKUP(A1159,'Future et co'!CG11:CH10009,2,TRUE),"")</f>
        <v/>
      </c>
      <c r="G1159">
        <v>124.25</v>
      </c>
      <c r="H1159" t="s">
        <v>33</v>
      </c>
      <c r="O1159">
        <v>405</v>
      </c>
      <c r="P1159" t="s">
        <v>1767</v>
      </c>
      <c r="Q1159">
        <v>1000</v>
      </c>
      <c r="R1159" t="s">
        <v>1787</v>
      </c>
      <c r="S1159" t="s">
        <v>1768</v>
      </c>
      <c r="T1159" t="s">
        <v>145</v>
      </c>
      <c r="U1159">
        <v>0</v>
      </c>
    </row>
    <row r="1160" spans="3:21" x14ac:dyDescent="0.3">
      <c r="C1160" t="s">
        <v>1795</v>
      </c>
      <c r="D1160" s="36">
        <v>46020</v>
      </c>
      <c r="E1160" t="str">
        <f>IFERROR(VLOOKUP(A1160,'Future et co'!A10:E5632,5,TRUE),"not found")</f>
        <v>not found</v>
      </c>
      <c r="F1160" t="str">
        <f>IFERROR(VLOOKUP(A1160,'Future et co'!CG11:CH10009,2,TRUE),"")</f>
        <v/>
      </c>
      <c r="G1160">
        <v>124.25</v>
      </c>
      <c r="H1160" t="s">
        <v>33</v>
      </c>
      <c r="O1160">
        <v>405</v>
      </c>
      <c r="P1160" t="s">
        <v>1767</v>
      </c>
      <c r="Q1160">
        <v>1000</v>
      </c>
      <c r="R1160" t="s">
        <v>1787</v>
      </c>
      <c r="S1160" t="s">
        <v>1768</v>
      </c>
      <c r="T1160" t="s">
        <v>145</v>
      </c>
      <c r="U1160">
        <v>0</v>
      </c>
    </row>
    <row r="1161" spans="3:21" x14ac:dyDescent="0.3">
      <c r="C1161" t="s">
        <v>1795</v>
      </c>
      <c r="D1161" s="36">
        <v>46020</v>
      </c>
      <c r="E1161" t="str">
        <f>IFERROR(VLOOKUP(A1161,'Future et co'!A10:E5632,5,TRUE),"not found")</f>
        <v>not found</v>
      </c>
      <c r="F1161" t="str">
        <f>IFERROR(VLOOKUP(A1161,'Future et co'!CG11:CH10009,2,TRUE),"")</f>
        <v/>
      </c>
      <c r="G1161">
        <v>124.25</v>
      </c>
      <c r="H1161" t="s">
        <v>33</v>
      </c>
      <c r="O1161">
        <v>405</v>
      </c>
      <c r="P1161" t="s">
        <v>1767</v>
      </c>
      <c r="Q1161">
        <v>1000</v>
      </c>
      <c r="R1161" t="s">
        <v>1787</v>
      </c>
      <c r="S1161" t="s">
        <v>1768</v>
      </c>
      <c r="T1161" t="s">
        <v>145</v>
      </c>
      <c r="U1161">
        <v>0</v>
      </c>
    </row>
    <row r="1162" spans="3:21" x14ac:dyDescent="0.3">
      <c r="C1162" t="s">
        <v>1795</v>
      </c>
      <c r="D1162" s="36">
        <v>46020</v>
      </c>
      <c r="E1162" t="str">
        <f>IFERROR(VLOOKUP(A1162,'Future et co'!A10:E5632,5,TRUE),"not found")</f>
        <v>not found</v>
      </c>
      <c r="F1162" t="str">
        <f>IFERROR(VLOOKUP(A1162,'Future et co'!CG11:CH10009,2,TRUE),"")</f>
        <v/>
      </c>
      <c r="G1162">
        <v>124.25</v>
      </c>
      <c r="H1162" t="s">
        <v>33</v>
      </c>
      <c r="O1162">
        <v>405</v>
      </c>
      <c r="P1162" t="s">
        <v>1767</v>
      </c>
      <c r="Q1162">
        <v>1000</v>
      </c>
      <c r="R1162" t="s">
        <v>1787</v>
      </c>
      <c r="S1162" t="s">
        <v>1768</v>
      </c>
      <c r="T1162" t="s">
        <v>145</v>
      </c>
      <c r="U1162">
        <v>0</v>
      </c>
    </row>
    <row r="1163" spans="3:21" x14ac:dyDescent="0.3">
      <c r="C1163" t="s">
        <v>1795</v>
      </c>
      <c r="D1163" s="36">
        <v>46020</v>
      </c>
      <c r="E1163" t="str">
        <f>IFERROR(VLOOKUP(A1163,'Future et co'!A10:E5632,5,TRUE),"not found")</f>
        <v>not found</v>
      </c>
      <c r="F1163" t="str">
        <f>IFERROR(VLOOKUP(A1163,'Future et co'!CG11:CH10009,2,TRUE),"")</f>
        <v/>
      </c>
      <c r="G1163">
        <v>124.25</v>
      </c>
      <c r="H1163" t="s">
        <v>33</v>
      </c>
      <c r="O1163">
        <v>405</v>
      </c>
      <c r="P1163" t="s">
        <v>1767</v>
      </c>
      <c r="Q1163">
        <v>1000</v>
      </c>
      <c r="R1163" t="s">
        <v>1787</v>
      </c>
      <c r="S1163" t="s">
        <v>1768</v>
      </c>
      <c r="T1163" t="s">
        <v>145</v>
      </c>
      <c r="U1163">
        <v>0</v>
      </c>
    </row>
    <row r="1164" spans="3:21" x14ac:dyDescent="0.3">
      <c r="C1164" t="s">
        <v>1795</v>
      </c>
      <c r="D1164" s="36">
        <v>46020</v>
      </c>
      <c r="E1164" t="str">
        <f>IFERROR(VLOOKUP(A1164,'Future et co'!A10:E5632,5,TRUE),"not found")</f>
        <v>not found</v>
      </c>
      <c r="F1164" t="str">
        <f>IFERROR(VLOOKUP(A1164,'Future et co'!CG11:CH10009,2,TRUE),"")</f>
        <v/>
      </c>
      <c r="G1164">
        <v>124.25</v>
      </c>
      <c r="H1164" t="s">
        <v>33</v>
      </c>
      <c r="O1164">
        <v>405</v>
      </c>
      <c r="P1164" t="s">
        <v>1767</v>
      </c>
      <c r="Q1164">
        <v>1000</v>
      </c>
      <c r="R1164" t="s">
        <v>1787</v>
      </c>
      <c r="S1164" t="s">
        <v>1768</v>
      </c>
      <c r="T1164" t="s">
        <v>145</v>
      </c>
      <c r="U1164">
        <v>0</v>
      </c>
    </row>
    <row r="1165" spans="3:21" x14ac:dyDescent="0.3">
      <c r="C1165" t="s">
        <v>1795</v>
      </c>
      <c r="D1165" s="36">
        <v>46020</v>
      </c>
      <c r="E1165" t="str">
        <f>IFERROR(VLOOKUP(A1165,'Future et co'!A10:E5632,5,TRUE),"not found")</f>
        <v>not found</v>
      </c>
      <c r="F1165" t="str">
        <f>IFERROR(VLOOKUP(A1165,'Future et co'!CG11:CH10009,2,TRUE),"")</f>
        <v/>
      </c>
      <c r="G1165">
        <v>124.25</v>
      </c>
      <c r="H1165" t="s">
        <v>33</v>
      </c>
      <c r="O1165">
        <v>405</v>
      </c>
      <c r="P1165" t="s">
        <v>1767</v>
      </c>
      <c r="Q1165">
        <v>1000</v>
      </c>
      <c r="R1165" t="s">
        <v>1787</v>
      </c>
      <c r="S1165" t="s">
        <v>1768</v>
      </c>
      <c r="T1165" t="s">
        <v>145</v>
      </c>
      <c r="U1165">
        <v>0</v>
      </c>
    </row>
    <row r="1166" spans="3:21" x14ac:dyDescent="0.3">
      <c r="C1166" t="s">
        <v>1795</v>
      </c>
      <c r="D1166" s="36">
        <v>46020</v>
      </c>
      <c r="E1166" t="str">
        <f>IFERROR(VLOOKUP(A1166,'Future et co'!A10:E5632,5,TRUE),"not found")</f>
        <v>not found</v>
      </c>
      <c r="F1166" t="str">
        <f>IFERROR(VLOOKUP(A1166,'Future et co'!CG11:CH10009,2,TRUE),"")</f>
        <v/>
      </c>
      <c r="G1166">
        <v>124.25</v>
      </c>
      <c r="H1166" t="s">
        <v>33</v>
      </c>
      <c r="O1166">
        <v>405</v>
      </c>
      <c r="P1166" t="s">
        <v>1767</v>
      </c>
      <c r="Q1166">
        <v>1000</v>
      </c>
      <c r="R1166" t="s">
        <v>1787</v>
      </c>
      <c r="S1166" t="s">
        <v>1768</v>
      </c>
      <c r="T1166" t="s">
        <v>145</v>
      </c>
      <c r="U1166">
        <v>0</v>
      </c>
    </row>
    <row r="1167" spans="3:21" x14ac:dyDescent="0.3">
      <c r="C1167" t="s">
        <v>1795</v>
      </c>
      <c r="D1167" s="36">
        <v>46020</v>
      </c>
      <c r="E1167" t="str">
        <f>IFERROR(VLOOKUP(A1167,'Future et co'!A10:E5632,5,TRUE),"not found")</f>
        <v>not found</v>
      </c>
      <c r="F1167" t="str">
        <f>IFERROR(VLOOKUP(A1167,'Future et co'!CG11:CH10009,2,TRUE),"")</f>
        <v/>
      </c>
      <c r="G1167">
        <v>124.25</v>
      </c>
      <c r="H1167" t="s">
        <v>33</v>
      </c>
      <c r="O1167">
        <v>405</v>
      </c>
      <c r="P1167" t="s">
        <v>1767</v>
      </c>
      <c r="Q1167">
        <v>1000</v>
      </c>
      <c r="R1167" t="s">
        <v>1787</v>
      </c>
      <c r="S1167" t="s">
        <v>1768</v>
      </c>
      <c r="T1167" t="s">
        <v>145</v>
      </c>
      <c r="U1167">
        <v>0</v>
      </c>
    </row>
    <row r="1168" spans="3:21" x14ac:dyDescent="0.3">
      <c r="C1168" t="s">
        <v>1795</v>
      </c>
      <c r="D1168" s="36">
        <v>46020</v>
      </c>
      <c r="E1168" t="str">
        <f>IFERROR(VLOOKUP(A1168,'Future et co'!A10:E5632,5,TRUE),"not found")</f>
        <v>not found</v>
      </c>
      <c r="F1168" t="str">
        <f>IFERROR(VLOOKUP(A1168,'Future et co'!CG11:CH10009,2,TRUE),"")</f>
        <v/>
      </c>
      <c r="G1168">
        <v>124.25</v>
      </c>
      <c r="H1168" t="s">
        <v>33</v>
      </c>
      <c r="O1168">
        <v>405</v>
      </c>
      <c r="P1168" t="s">
        <v>1767</v>
      </c>
      <c r="Q1168">
        <v>1000</v>
      </c>
      <c r="R1168" t="s">
        <v>1787</v>
      </c>
      <c r="S1168" t="s">
        <v>1768</v>
      </c>
      <c r="T1168" t="s">
        <v>145</v>
      </c>
      <c r="U1168">
        <v>0</v>
      </c>
    </row>
    <row r="1169" spans="3:21" x14ac:dyDescent="0.3">
      <c r="C1169" t="s">
        <v>1795</v>
      </c>
      <c r="D1169" s="36">
        <v>46020</v>
      </c>
      <c r="E1169" t="str">
        <f>IFERROR(VLOOKUP(A1169,'Future et co'!A10:E5632,5,TRUE),"not found")</f>
        <v>not found</v>
      </c>
      <c r="F1169" t="str">
        <f>IFERROR(VLOOKUP(A1169,'Future et co'!CG11:CH10009,2,TRUE),"")</f>
        <v/>
      </c>
      <c r="G1169">
        <v>124.25</v>
      </c>
      <c r="H1169" t="s">
        <v>33</v>
      </c>
      <c r="O1169">
        <v>405</v>
      </c>
      <c r="P1169" t="s">
        <v>1767</v>
      </c>
      <c r="Q1169">
        <v>1000</v>
      </c>
      <c r="R1169" t="s">
        <v>1787</v>
      </c>
      <c r="S1169" t="s">
        <v>1768</v>
      </c>
      <c r="T1169" t="s">
        <v>145</v>
      </c>
      <c r="U1169">
        <v>0</v>
      </c>
    </row>
    <row r="1170" spans="3:21" x14ac:dyDescent="0.3">
      <c r="C1170" t="s">
        <v>1795</v>
      </c>
      <c r="D1170" s="36">
        <v>46020</v>
      </c>
      <c r="E1170" t="str">
        <f>IFERROR(VLOOKUP(A1170,'Future et co'!A10:E5632,5,TRUE),"not found")</f>
        <v>not found</v>
      </c>
      <c r="F1170" t="str">
        <f>IFERROR(VLOOKUP(A1170,'Future et co'!CG11:CH10009,2,TRUE),"")</f>
        <v/>
      </c>
      <c r="G1170">
        <v>124.25</v>
      </c>
      <c r="H1170" t="s">
        <v>33</v>
      </c>
      <c r="O1170">
        <v>405</v>
      </c>
      <c r="P1170" t="s">
        <v>1767</v>
      </c>
      <c r="Q1170">
        <v>1000</v>
      </c>
      <c r="R1170" t="s">
        <v>1787</v>
      </c>
      <c r="S1170" t="s">
        <v>1768</v>
      </c>
      <c r="T1170" t="s">
        <v>145</v>
      </c>
      <c r="U1170">
        <v>0</v>
      </c>
    </row>
    <row r="1171" spans="3:21" x14ac:dyDescent="0.3">
      <c r="C1171" t="s">
        <v>1795</v>
      </c>
      <c r="D1171" s="36">
        <v>46020</v>
      </c>
      <c r="E1171" t="str">
        <f>IFERROR(VLOOKUP(A1171,'Future et co'!A10:E5632,5,TRUE),"not found")</f>
        <v>not found</v>
      </c>
      <c r="F1171" t="str">
        <f>IFERROR(VLOOKUP(A1171,'Future et co'!CG11:CH10009,2,TRUE),"")</f>
        <v/>
      </c>
      <c r="G1171">
        <v>124.25</v>
      </c>
      <c r="H1171" t="s">
        <v>33</v>
      </c>
      <c r="O1171">
        <v>405</v>
      </c>
      <c r="P1171" t="s">
        <v>1767</v>
      </c>
      <c r="Q1171">
        <v>1000</v>
      </c>
      <c r="R1171" t="s">
        <v>1787</v>
      </c>
      <c r="S1171" t="s">
        <v>1768</v>
      </c>
      <c r="T1171" t="s">
        <v>145</v>
      </c>
      <c r="U1171">
        <v>0</v>
      </c>
    </row>
    <row r="1172" spans="3:21" x14ac:dyDescent="0.3">
      <c r="C1172" t="s">
        <v>1795</v>
      </c>
      <c r="D1172" s="36">
        <v>46020</v>
      </c>
      <c r="E1172" t="str">
        <f>IFERROR(VLOOKUP(A1172,'Future et co'!A10:E5632,5,TRUE),"not found")</f>
        <v>not found</v>
      </c>
      <c r="F1172" t="str">
        <f>IFERROR(VLOOKUP(A1172,'Future et co'!CG11:CH10009,2,TRUE),"")</f>
        <v/>
      </c>
      <c r="G1172">
        <v>124.25</v>
      </c>
      <c r="H1172" t="s">
        <v>33</v>
      </c>
      <c r="O1172">
        <v>405</v>
      </c>
      <c r="P1172" t="s">
        <v>1767</v>
      </c>
      <c r="Q1172">
        <v>1000</v>
      </c>
      <c r="R1172" t="s">
        <v>1787</v>
      </c>
      <c r="S1172" t="s">
        <v>1768</v>
      </c>
      <c r="T1172" t="s">
        <v>145</v>
      </c>
      <c r="U1172">
        <v>0</v>
      </c>
    </row>
    <row r="1173" spans="3:21" x14ac:dyDescent="0.3">
      <c r="C1173" t="s">
        <v>1795</v>
      </c>
      <c r="D1173" s="36">
        <v>46020</v>
      </c>
      <c r="E1173" t="str">
        <f>IFERROR(VLOOKUP(A1173,'Future et co'!A10:E5632,5,TRUE),"not found")</f>
        <v>not found</v>
      </c>
      <c r="F1173" t="str">
        <f>IFERROR(VLOOKUP(A1173,'Future et co'!CG11:CH10009,2,TRUE),"")</f>
        <v/>
      </c>
      <c r="G1173">
        <v>124.25</v>
      </c>
      <c r="H1173" t="s">
        <v>33</v>
      </c>
      <c r="O1173">
        <v>405</v>
      </c>
      <c r="P1173" t="s">
        <v>1767</v>
      </c>
      <c r="Q1173">
        <v>1000</v>
      </c>
      <c r="R1173" t="s">
        <v>1787</v>
      </c>
      <c r="S1173" t="s">
        <v>1768</v>
      </c>
      <c r="T1173" t="s">
        <v>145</v>
      </c>
      <c r="U1173">
        <v>0</v>
      </c>
    </row>
    <row r="1174" spans="3:21" x14ac:dyDescent="0.3">
      <c r="C1174" t="s">
        <v>1795</v>
      </c>
      <c r="D1174" s="36">
        <v>46020</v>
      </c>
      <c r="E1174" t="str">
        <f>IFERROR(VLOOKUP(A1174,'Future et co'!A10:E5632,5,TRUE),"not found")</f>
        <v>not found</v>
      </c>
      <c r="F1174" t="str">
        <f>IFERROR(VLOOKUP(A1174,'Future et co'!CG11:CH10009,2,TRUE),"")</f>
        <v/>
      </c>
      <c r="G1174">
        <v>124.25</v>
      </c>
      <c r="H1174" t="s">
        <v>33</v>
      </c>
      <c r="O1174">
        <v>405</v>
      </c>
      <c r="P1174" t="s">
        <v>1767</v>
      </c>
      <c r="Q1174">
        <v>1000</v>
      </c>
      <c r="R1174" t="s">
        <v>1787</v>
      </c>
      <c r="S1174" t="s">
        <v>1768</v>
      </c>
      <c r="T1174" t="s">
        <v>145</v>
      </c>
      <c r="U1174">
        <v>0</v>
      </c>
    </row>
    <row r="1175" spans="3:21" x14ac:dyDescent="0.3">
      <c r="C1175" t="s">
        <v>1795</v>
      </c>
      <c r="D1175" s="36">
        <v>46020</v>
      </c>
      <c r="E1175" t="str">
        <f>IFERROR(VLOOKUP(A1175,'Future et co'!A10:E5632,5,TRUE),"not found")</f>
        <v>not found</v>
      </c>
      <c r="F1175" t="str">
        <f>IFERROR(VLOOKUP(A1175,'Future et co'!CG11:CH10009,2,TRUE),"")</f>
        <v/>
      </c>
      <c r="G1175">
        <v>124.25</v>
      </c>
      <c r="H1175" t="s">
        <v>33</v>
      </c>
      <c r="O1175">
        <v>405</v>
      </c>
      <c r="P1175" t="s">
        <v>1767</v>
      </c>
      <c r="Q1175">
        <v>1000</v>
      </c>
      <c r="R1175" t="s">
        <v>1787</v>
      </c>
      <c r="S1175" t="s">
        <v>1768</v>
      </c>
      <c r="T1175" t="s">
        <v>145</v>
      </c>
      <c r="U1175">
        <v>0</v>
      </c>
    </row>
    <row r="1176" spans="3:21" x14ac:dyDescent="0.3">
      <c r="C1176" t="s">
        <v>1795</v>
      </c>
      <c r="D1176" s="36">
        <v>46020</v>
      </c>
      <c r="E1176" t="str">
        <f>IFERROR(VLOOKUP(A1176,'Future et co'!A10:E5632,5,TRUE),"not found")</f>
        <v>not found</v>
      </c>
      <c r="F1176" t="str">
        <f>IFERROR(VLOOKUP(A1176,'Future et co'!CG11:CH10009,2,TRUE),"")</f>
        <v/>
      </c>
      <c r="G1176">
        <v>124.25</v>
      </c>
      <c r="H1176" t="s">
        <v>33</v>
      </c>
      <c r="O1176">
        <v>405</v>
      </c>
      <c r="P1176" t="s">
        <v>1767</v>
      </c>
      <c r="Q1176">
        <v>1000</v>
      </c>
      <c r="R1176" t="s">
        <v>1787</v>
      </c>
      <c r="S1176" t="s">
        <v>1768</v>
      </c>
      <c r="T1176" t="s">
        <v>145</v>
      </c>
      <c r="U1176">
        <v>0</v>
      </c>
    </row>
    <row r="1177" spans="3:21" x14ac:dyDescent="0.3">
      <c r="C1177" t="s">
        <v>1795</v>
      </c>
      <c r="D1177" s="36">
        <v>46020</v>
      </c>
      <c r="E1177" t="str">
        <f>IFERROR(VLOOKUP(A1177,'Future et co'!A10:E5632,5,TRUE),"not found")</f>
        <v>not found</v>
      </c>
      <c r="F1177" t="str">
        <f>IFERROR(VLOOKUP(A1177,'Future et co'!CG11:CH10009,2,TRUE),"")</f>
        <v/>
      </c>
      <c r="G1177">
        <v>124.25</v>
      </c>
      <c r="H1177" t="s">
        <v>33</v>
      </c>
      <c r="O1177">
        <v>405</v>
      </c>
      <c r="P1177" t="s">
        <v>1767</v>
      </c>
      <c r="Q1177">
        <v>1000</v>
      </c>
      <c r="R1177" t="s">
        <v>1787</v>
      </c>
      <c r="S1177" t="s">
        <v>1768</v>
      </c>
      <c r="T1177" t="s">
        <v>145</v>
      </c>
      <c r="U1177">
        <v>0</v>
      </c>
    </row>
    <row r="1178" spans="3:21" x14ac:dyDescent="0.3">
      <c r="C1178" t="s">
        <v>1795</v>
      </c>
      <c r="D1178" s="36">
        <v>46020</v>
      </c>
      <c r="E1178" t="str">
        <f>IFERROR(VLOOKUP(A1178,'Future et co'!A10:E5632,5,TRUE),"not found")</f>
        <v>not found</v>
      </c>
      <c r="F1178" t="str">
        <f>IFERROR(VLOOKUP(A1178,'Future et co'!CG11:CH10009,2,TRUE),"")</f>
        <v/>
      </c>
      <c r="G1178">
        <v>124.25</v>
      </c>
      <c r="H1178" t="s">
        <v>33</v>
      </c>
      <c r="O1178">
        <v>405</v>
      </c>
      <c r="P1178" t="s">
        <v>1767</v>
      </c>
      <c r="Q1178">
        <v>1000</v>
      </c>
      <c r="R1178" t="s">
        <v>1787</v>
      </c>
      <c r="S1178" t="s">
        <v>1768</v>
      </c>
      <c r="T1178" t="s">
        <v>145</v>
      </c>
      <c r="U1178">
        <v>0</v>
      </c>
    </row>
    <row r="1179" spans="3:21" x14ac:dyDescent="0.3">
      <c r="C1179" t="s">
        <v>1795</v>
      </c>
      <c r="D1179" s="36">
        <v>46020</v>
      </c>
      <c r="E1179" t="str">
        <f>IFERROR(VLOOKUP(A1179,'Future et co'!A10:E5632,5,TRUE),"not found")</f>
        <v>not found</v>
      </c>
      <c r="F1179" t="str">
        <f>IFERROR(VLOOKUP(A1179,'Future et co'!CG11:CH10009,2,TRUE),"")</f>
        <v/>
      </c>
      <c r="G1179">
        <v>124.25</v>
      </c>
      <c r="H1179" t="s">
        <v>33</v>
      </c>
      <c r="O1179">
        <v>405</v>
      </c>
      <c r="P1179" t="s">
        <v>1767</v>
      </c>
      <c r="Q1179">
        <v>1000</v>
      </c>
      <c r="R1179" t="s">
        <v>1787</v>
      </c>
      <c r="S1179" t="s">
        <v>1768</v>
      </c>
      <c r="T1179" t="s">
        <v>145</v>
      </c>
      <c r="U1179">
        <v>0</v>
      </c>
    </row>
    <row r="1180" spans="3:21" x14ac:dyDescent="0.3">
      <c r="C1180" t="s">
        <v>1795</v>
      </c>
      <c r="D1180" s="36">
        <v>46020</v>
      </c>
      <c r="E1180" t="str">
        <f>IFERROR(VLOOKUP(A1180,'Future et co'!A10:E5632,5,TRUE),"not found")</f>
        <v>not found</v>
      </c>
      <c r="F1180" t="str">
        <f>IFERROR(VLOOKUP(A1180,'Future et co'!CG11:CH10009,2,TRUE),"")</f>
        <v/>
      </c>
      <c r="G1180">
        <v>124.25</v>
      </c>
      <c r="H1180" t="s">
        <v>33</v>
      </c>
      <c r="O1180">
        <v>405</v>
      </c>
      <c r="P1180" t="s">
        <v>1767</v>
      </c>
      <c r="Q1180">
        <v>1000</v>
      </c>
      <c r="R1180" t="s">
        <v>1787</v>
      </c>
      <c r="S1180" t="s">
        <v>1768</v>
      </c>
      <c r="T1180" t="s">
        <v>145</v>
      </c>
      <c r="U1180">
        <v>0</v>
      </c>
    </row>
    <row r="1181" spans="3:21" x14ac:dyDescent="0.3">
      <c r="C1181" t="s">
        <v>1795</v>
      </c>
      <c r="D1181" s="36">
        <v>46020</v>
      </c>
      <c r="E1181" t="str">
        <f>IFERROR(VLOOKUP(A1181,'Future et co'!A10:E5632,5,TRUE),"not found")</f>
        <v>not found</v>
      </c>
      <c r="F1181" t="str">
        <f>IFERROR(VLOOKUP(A1181,'Future et co'!CG11:CH10009,2,TRUE),"")</f>
        <v/>
      </c>
      <c r="G1181">
        <v>124.25</v>
      </c>
      <c r="H1181" t="s">
        <v>33</v>
      </c>
      <c r="O1181">
        <v>405</v>
      </c>
      <c r="P1181" t="s">
        <v>1767</v>
      </c>
      <c r="Q1181">
        <v>1000</v>
      </c>
      <c r="R1181" t="s">
        <v>1787</v>
      </c>
      <c r="S1181" t="s">
        <v>1768</v>
      </c>
      <c r="T1181" t="s">
        <v>145</v>
      </c>
      <c r="U1181">
        <v>0</v>
      </c>
    </row>
    <row r="1182" spans="3:21" x14ac:dyDescent="0.3">
      <c r="C1182" t="s">
        <v>1795</v>
      </c>
      <c r="D1182" s="36">
        <v>46020</v>
      </c>
      <c r="E1182" t="str">
        <f>IFERROR(VLOOKUP(A1182,'Future et co'!A10:E5632,5,TRUE),"not found")</f>
        <v>not found</v>
      </c>
      <c r="F1182" t="str">
        <f>IFERROR(VLOOKUP(A1182,'Future et co'!CG11:CH10009,2,TRUE),"")</f>
        <v/>
      </c>
      <c r="G1182">
        <v>124.25</v>
      </c>
      <c r="H1182" t="s">
        <v>33</v>
      </c>
      <c r="O1182">
        <v>405</v>
      </c>
      <c r="P1182" t="s">
        <v>1767</v>
      </c>
      <c r="Q1182">
        <v>1000</v>
      </c>
      <c r="R1182" t="s">
        <v>1787</v>
      </c>
      <c r="S1182" t="s">
        <v>1768</v>
      </c>
      <c r="T1182" t="s">
        <v>145</v>
      </c>
      <c r="U1182">
        <v>0</v>
      </c>
    </row>
    <row r="1183" spans="3:21" x14ac:dyDescent="0.3">
      <c r="C1183" t="s">
        <v>1795</v>
      </c>
      <c r="D1183" s="36">
        <v>46020</v>
      </c>
      <c r="E1183" t="str">
        <f>IFERROR(VLOOKUP(A1183,'Future et co'!A10:E5632,5,TRUE),"not found")</f>
        <v>not found</v>
      </c>
      <c r="F1183" t="str">
        <f>IFERROR(VLOOKUP(A1183,'Future et co'!CG11:CH10009,2,TRUE),"")</f>
        <v/>
      </c>
      <c r="G1183">
        <v>124.25</v>
      </c>
      <c r="H1183" t="s">
        <v>33</v>
      </c>
      <c r="O1183">
        <v>405</v>
      </c>
      <c r="P1183" t="s">
        <v>1767</v>
      </c>
      <c r="Q1183">
        <v>1000</v>
      </c>
      <c r="R1183" t="s">
        <v>1787</v>
      </c>
      <c r="S1183" t="s">
        <v>1768</v>
      </c>
      <c r="T1183" t="s">
        <v>145</v>
      </c>
      <c r="U1183">
        <v>0</v>
      </c>
    </row>
    <row r="1184" spans="3:21" x14ac:dyDescent="0.3">
      <c r="C1184" t="s">
        <v>1795</v>
      </c>
      <c r="D1184" s="36">
        <v>46020</v>
      </c>
      <c r="E1184" t="str">
        <f>IFERROR(VLOOKUP(A1184,'Future et co'!A10:E5632,5,TRUE),"not found")</f>
        <v>not found</v>
      </c>
      <c r="F1184" t="str">
        <f>IFERROR(VLOOKUP(A1184,'Future et co'!CG11:CH10009,2,TRUE),"")</f>
        <v/>
      </c>
      <c r="G1184">
        <v>124.25</v>
      </c>
      <c r="H1184" t="s">
        <v>33</v>
      </c>
      <c r="O1184">
        <v>405</v>
      </c>
      <c r="P1184" t="s">
        <v>1767</v>
      </c>
      <c r="Q1184">
        <v>1000</v>
      </c>
      <c r="R1184" t="s">
        <v>1787</v>
      </c>
      <c r="S1184" t="s">
        <v>1768</v>
      </c>
      <c r="T1184" t="s">
        <v>145</v>
      </c>
      <c r="U1184">
        <v>0</v>
      </c>
    </row>
    <row r="1185" spans="3:21" x14ac:dyDescent="0.3">
      <c r="C1185" t="s">
        <v>1795</v>
      </c>
      <c r="D1185" s="36">
        <v>46020</v>
      </c>
      <c r="E1185" t="str">
        <f>IFERROR(VLOOKUP(A1185,'Future et co'!A10:E5632,5,TRUE),"not found")</f>
        <v>not found</v>
      </c>
      <c r="F1185" t="str">
        <f>IFERROR(VLOOKUP(A1185,'Future et co'!CG11:CH10009,2,TRUE),"")</f>
        <v/>
      </c>
      <c r="G1185">
        <v>124.25</v>
      </c>
      <c r="H1185" t="s">
        <v>33</v>
      </c>
      <c r="O1185">
        <v>405</v>
      </c>
      <c r="P1185" t="s">
        <v>1767</v>
      </c>
      <c r="Q1185">
        <v>1000</v>
      </c>
      <c r="R1185" t="s">
        <v>1787</v>
      </c>
      <c r="S1185" t="s">
        <v>1768</v>
      </c>
      <c r="T1185" t="s">
        <v>145</v>
      </c>
      <c r="U1185">
        <v>0</v>
      </c>
    </row>
    <row r="1186" spans="3:21" x14ac:dyDescent="0.3">
      <c r="C1186" t="s">
        <v>1795</v>
      </c>
      <c r="D1186" s="36">
        <v>46020</v>
      </c>
      <c r="E1186" t="str">
        <f>IFERROR(VLOOKUP(A1186,'Future et co'!A10:E5632,5,TRUE),"not found")</f>
        <v>not found</v>
      </c>
      <c r="F1186" t="str">
        <f>IFERROR(VLOOKUP(A1186,'Future et co'!CG11:CH10009,2,TRUE),"")</f>
        <v/>
      </c>
      <c r="G1186">
        <v>124.25</v>
      </c>
      <c r="H1186" t="s">
        <v>33</v>
      </c>
      <c r="O1186">
        <v>405</v>
      </c>
      <c r="P1186" t="s">
        <v>1767</v>
      </c>
      <c r="Q1186">
        <v>1000</v>
      </c>
      <c r="R1186" t="s">
        <v>1787</v>
      </c>
      <c r="S1186" t="s">
        <v>1768</v>
      </c>
      <c r="T1186" t="s">
        <v>145</v>
      </c>
      <c r="U1186">
        <v>0</v>
      </c>
    </row>
    <row r="1187" spans="3:21" x14ac:dyDescent="0.3">
      <c r="C1187" t="s">
        <v>1795</v>
      </c>
      <c r="D1187" s="36">
        <v>46020</v>
      </c>
      <c r="E1187" t="str">
        <f>IFERROR(VLOOKUP(A1187,'Future et co'!A10:E5632,5,TRUE),"not found")</f>
        <v>not found</v>
      </c>
      <c r="F1187" t="str">
        <f>IFERROR(VLOOKUP(A1187,'Future et co'!CG11:CH10009,2,TRUE),"")</f>
        <v/>
      </c>
      <c r="G1187">
        <v>124.25</v>
      </c>
      <c r="H1187" t="s">
        <v>33</v>
      </c>
      <c r="O1187">
        <v>405</v>
      </c>
      <c r="P1187" t="s">
        <v>1767</v>
      </c>
      <c r="Q1187">
        <v>1000</v>
      </c>
      <c r="R1187" t="s">
        <v>1787</v>
      </c>
      <c r="S1187" t="s">
        <v>1768</v>
      </c>
      <c r="T1187" t="s">
        <v>145</v>
      </c>
      <c r="U1187">
        <v>0</v>
      </c>
    </row>
    <row r="1188" spans="3:21" x14ac:dyDescent="0.3">
      <c r="C1188" t="s">
        <v>1795</v>
      </c>
      <c r="D1188" s="36">
        <v>46020</v>
      </c>
      <c r="E1188" t="str">
        <f>IFERROR(VLOOKUP(A1188,'Future et co'!A10:E5632,5,TRUE),"not found")</f>
        <v>not found</v>
      </c>
      <c r="F1188" t="str">
        <f>IFERROR(VLOOKUP(A1188,'Future et co'!CG11:CH10009,2,TRUE),"")</f>
        <v/>
      </c>
      <c r="G1188">
        <v>124.25</v>
      </c>
      <c r="H1188" t="s">
        <v>33</v>
      </c>
      <c r="O1188">
        <v>405</v>
      </c>
      <c r="P1188" t="s">
        <v>1767</v>
      </c>
      <c r="Q1188">
        <v>1000</v>
      </c>
      <c r="R1188" t="s">
        <v>1787</v>
      </c>
      <c r="S1188" t="s">
        <v>1768</v>
      </c>
      <c r="T1188" t="s">
        <v>145</v>
      </c>
      <c r="U1188">
        <v>0</v>
      </c>
    </row>
    <row r="1189" spans="3:21" x14ac:dyDescent="0.3">
      <c r="C1189" t="s">
        <v>1795</v>
      </c>
      <c r="D1189" s="36">
        <v>46020</v>
      </c>
      <c r="E1189" t="str">
        <f>IFERROR(VLOOKUP(A1189,'Future et co'!A10:E5632,5,TRUE),"not found")</f>
        <v>not found</v>
      </c>
      <c r="F1189" t="str">
        <f>IFERROR(VLOOKUP(A1189,'Future et co'!CG11:CH10009,2,TRUE),"")</f>
        <v/>
      </c>
      <c r="G1189">
        <v>124.25</v>
      </c>
      <c r="H1189" t="s">
        <v>33</v>
      </c>
      <c r="O1189">
        <v>405</v>
      </c>
      <c r="P1189" t="s">
        <v>1767</v>
      </c>
      <c r="Q1189">
        <v>1000</v>
      </c>
      <c r="R1189" t="s">
        <v>1787</v>
      </c>
      <c r="S1189" t="s">
        <v>1768</v>
      </c>
      <c r="T1189" t="s">
        <v>145</v>
      </c>
      <c r="U1189">
        <v>0</v>
      </c>
    </row>
    <row r="1190" spans="3:21" x14ac:dyDescent="0.3">
      <c r="C1190" t="s">
        <v>1795</v>
      </c>
      <c r="D1190" s="36">
        <v>46020</v>
      </c>
      <c r="E1190" t="str">
        <f>IFERROR(VLOOKUP(A1190,'Future et co'!A10:E5632,5,TRUE),"not found")</f>
        <v>not found</v>
      </c>
      <c r="F1190" t="str">
        <f>IFERROR(VLOOKUP(A1190,'Future et co'!CG11:CH10009,2,TRUE),"")</f>
        <v/>
      </c>
      <c r="G1190">
        <v>124.25</v>
      </c>
      <c r="H1190" t="s">
        <v>33</v>
      </c>
      <c r="O1190">
        <v>405</v>
      </c>
      <c r="P1190" t="s">
        <v>1767</v>
      </c>
      <c r="Q1190">
        <v>1000</v>
      </c>
      <c r="R1190" t="s">
        <v>1787</v>
      </c>
      <c r="S1190" t="s">
        <v>1768</v>
      </c>
      <c r="T1190" t="s">
        <v>145</v>
      </c>
      <c r="U1190">
        <v>0</v>
      </c>
    </row>
    <row r="1191" spans="3:21" x14ac:dyDescent="0.3">
      <c r="C1191" t="s">
        <v>1795</v>
      </c>
      <c r="D1191" s="36">
        <v>46020</v>
      </c>
      <c r="E1191" t="str">
        <f>IFERROR(VLOOKUP(A1191,'Future et co'!A10:E5632,5,TRUE),"not found")</f>
        <v>not found</v>
      </c>
      <c r="F1191" t="str">
        <f>IFERROR(VLOOKUP(A1191,'Future et co'!CG11:CH10009,2,TRUE),"")</f>
        <v/>
      </c>
      <c r="G1191">
        <v>124.25</v>
      </c>
      <c r="H1191" t="s">
        <v>33</v>
      </c>
      <c r="O1191">
        <v>405</v>
      </c>
      <c r="P1191" t="s">
        <v>1767</v>
      </c>
      <c r="Q1191">
        <v>1000</v>
      </c>
      <c r="R1191" t="s">
        <v>1787</v>
      </c>
      <c r="S1191" t="s">
        <v>1768</v>
      </c>
      <c r="T1191" t="s">
        <v>145</v>
      </c>
      <c r="U1191">
        <v>0</v>
      </c>
    </row>
    <row r="1192" spans="3:21" x14ac:dyDescent="0.3">
      <c r="C1192" t="s">
        <v>1795</v>
      </c>
      <c r="D1192" s="36">
        <v>46020</v>
      </c>
      <c r="E1192" t="str">
        <f>IFERROR(VLOOKUP(A1192,'Future et co'!A10:E5632,5,TRUE),"not found")</f>
        <v>not found</v>
      </c>
      <c r="F1192" t="str">
        <f>IFERROR(VLOOKUP(A1192,'Future et co'!CG11:CH10009,2,TRUE),"")</f>
        <v/>
      </c>
      <c r="G1192">
        <v>124.25</v>
      </c>
      <c r="H1192" t="s">
        <v>33</v>
      </c>
      <c r="O1192">
        <v>405</v>
      </c>
      <c r="P1192" t="s">
        <v>1767</v>
      </c>
      <c r="Q1192">
        <v>1000</v>
      </c>
      <c r="R1192" t="s">
        <v>1787</v>
      </c>
      <c r="S1192" t="s">
        <v>1768</v>
      </c>
      <c r="T1192" t="s">
        <v>145</v>
      </c>
      <c r="U1192">
        <v>0</v>
      </c>
    </row>
    <row r="1193" spans="3:21" x14ac:dyDescent="0.3">
      <c r="C1193" t="s">
        <v>1795</v>
      </c>
      <c r="D1193" s="36">
        <v>46020</v>
      </c>
      <c r="E1193" t="str">
        <f>IFERROR(VLOOKUP(A1193,'Future et co'!A10:E5632,5,TRUE),"not found")</f>
        <v>not found</v>
      </c>
      <c r="F1193" t="str">
        <f>IFERROR(VLOOKUP(A1193,'Future et co'!CG11:CH10009,2,TRUE),"")</f>
        <v/>
      </c>
      <c r="G1193">
        <v>124.25</v>
      </c>
      <c r="H1193" t="s">
        <v>33</v>
      </c>
      <c r="O1193">
        <v>405</v>
      </c>
      <c r="P1193" t="s">
        <v>1767</v>
      </c>
      <c r="Q1193">
        <v>1000</v>
      </c>
      <c r="R1193" t="s">
        <v>1787</v>
      </c>
      <c r="S1193" t="s">
        <v>1768</v>
      </c>
      <c r="T1193" t="s">
        <v>145</v>
      </c>
      <c r="U1193">
        <v>0</v>
      </c>
    </row>
    <row r="1194" spans="3:21" x14ac:dyDescent="0.3">
      <c r="C1194" t="s">
        <v>1795</v>
      </c>
      <c r="D1194" s="36">
        <v>46020</v>
      </c>
      <c r="E1194" t="str">
        <f>IFERROR(VLOOKUP(A1194,'Future et co'!A10:E5632,5,TRUE),"not found")</f>
        <v>not found</v>
      </c>
      <c r="F1194" t="str">
        <f>IFERROR(VLOOKUP(A1194,'Future et co'!CG11:CH10009,2,TRUE),"")</f>
        <v/>
      </c>
      <c r="G1194">
        <v>124.25</v>
      </c>
      <c r="H1194" t="s">
        <v>33</v>
      </c>
      <c r="O1194">
        <v>405</v>
      </c>
      <c r="P1194" t="s">
        <v>1767</v>
      </c>
      <c r="Q1194">
        <v>1000</v>
      </c>
      <c r="R1194" t="s">
        <v>1787</v>
      </c>
      <c r="S1194" t="s">
        <v>1768</v>
      </c>
      <c r="T1194" t="s">
        <v>145</v>
      </c>
      <c r="U1194">
        <v>0</v>
      </c>
    </row>
    <row r="1195" spans="3:21" x14ac:dyDescent="0.3">
      <c r="C1195" t="s">
        <v>1795</v>
      </c>
      <c r="D1195" s="36">
        <v>46020</v>
      </c>
      <c r="E1195" t="str">
        <f>IFERROR(VLOOKUP(A1195,'Future et co'!A10:E5632,5,TRUE),"not found")</f>
        <v>not found</v>
      </c>
      <c r="F1195" t="str">
        <f>IFERROR(VLOOKUP(A1195,'Future et co'!CG11:CH10009,2,TRUE),"")</f>
        <v/>
      </c>
      <c r="G1195">
        <v>124.25</v>
      </c>
      <c r="H1195" t="s">
        <v>33</v>
      </c>
      <c r="O1195">
        <v>405</v>
      </c>
      <c r="P1195" t="s">
        <v>1767</v>
      </c>
      <c r="Q1195">
        <v>1000</v>
      </c>
      <c r="R1195" t="s">
        <v>1787</v>
      </c>
      <c r="S1195" t="s">
        <v>1768</v>
      </c>
      <c r="T1195" t="s">
        <v>145</v>
      </c>
      <c r="U1195">
        <v>0</v>
      </c>
    </row>
    <row r="1196" spans="3:21" x14ac:dyDescent="0.3">
      <c r="C1196" t="s">
        <v>1795</v>
      </c>
      <c r="D1196" s="36">
        <v>46020</v>
      </c>
      <c r="E1196" t="str">
        <f>IFERROR(VLOOKUP(A1196,'Future et co'!A10:E5632,5,TRUE),"not found")</f>
        <v>not found</v>
      </c>
      <c r="F1196" t="str">
        <f>IFERROR(VLOOKUP(A1196,'Future et co'!CG11:CH10009,2,TRUE),"")</f>
        <v/>
      </c>
      <c r="G1196">
        <v>124.25</v>
      </c>
      <c r="H1196" t="s">
        <v>33</v>
      </c>
      <c r="O1196">
        <v>405</v>
      </c>
      <c r="P1196" t="s">
        <v>1767</v>
      </c>
      <c r="Q1196">
        <v>1000</v>
      </c>
      <c r="R1196" t="s">
        <v>1787</v>
      </c>
      <c r="S1196" t="s">
        <v>1768</v>
      </c>
      <c r="T1196" t="s">
        <v>145</v>
      </c>
      <c r="U1196">
        <v>0</v>
      </c>
    </row>
    <row r="1197" spans="3:21" x14ac:dyDescent="0.3">
      <c r="C1197" t="s">
        <v>1795</v>
      </c>
      <c r="D1197" s="36">
        <v>46020</v>
      </c>
      <c r="E1197" t="str">
        <f>IFERROR(VLOOKUP(A1197,'Future et co'!A10:E5632,5,TRUE),"not found")</f>
        <v>not found</v>
      </c>
      <c r="F1197" t="str">
        <f>IFERROR(VLOOKUP(A1197,'Future et co'!CG11:CH10009,2,TRUE),"")</f>
        <v/>
      </c>
      <c r="G1197">
        <v>124.25</v>
      </c>
      <c r="H1197" t="s">
        <v>33</v>
      </c>
      <c r="O1197">
        <v>405</v>
      </c>
      <c r="P1197" t="s">
        <v>1767</v>
      </c>
      <c r="Q1197">
        <v>1000</v>
      </c>
      <c r="R1197" t="s">
        <v>1787</v>
      </c>
      <c r="S1197" t="s">
        <v>1768</v>
      </c>
      <c r="T1197" t="s">
        <v>145</v>
      </c>
      <c r="U1197">
        <v>0</v>
      </c>
    </row>
    <row r="1198" spans="3:21" x14ac:dyDescent="0.3">
      <c r="C1198" t="s">
        <v>1795</v>
      </c>
      <c r="D1198" s="36">
        <v>46020</v>
      </c>
      <c r="E1198" t="str">
        <f>IFERROR(VLOOKUP(A1198,'Future et co'!A10:E5632,5,TRUE),"not found")</f>
        <v>not found</v>
      </c>
      <c r="F1198" t="str">
        <f>IFERROR(VLOOKUP(A1198,'Future et co'!CG11:CH10009,2,TRUE),"")</f>
        <v/>
      </c>
      <c r="G1198">
        <v>124.25</v>
      </c>
      <c r="H1198" t="s">
        <v>33</v>
      </c>
      <c r="O1198">
        <v>405</v>
      </c>
      <c r="P1198" t="s">
        <v>1767</v>
      </c>
      <c r="Q1198">
        <v>1000</v>
      </c>
      <c r="R1198" t="s">
        <v>1787</v>
      </c>
      <c r="S1198" t="s">
        <v>1768</v>
      </c>
      <c r="T1198" t="s">
        <v>145</v>
      </c>
      <c r="U1198">
        <v>0</v>
      </c>
    </row>
    <row r="1199" spans="3:21" x14ac:dyDescent="0.3">
      <c r="C1199" t="s">
        <v>1795</v>
      </c>
      <c r="D1199" s="36">
        <v>46020</v>
      </c>
      <c r="E1199" t="str">
        <f>IFERROR(VLOOKUP(A1199,'Future et co'!A10:E5632,5,TRUE),"not found")</f>
        <v>not found</v>
      </c>
      <c r="F1199" t="str">
        <f>IFERROR(VLOOKUP(A1199,'Future et co'!CG11:CH10009,2,TRUE),"")</f>
        <v/>
      </c>
      <c r="G1199">
        <v>124.25</v>
      </c>
      <c r="H1199" t="s">
        <v>33</v>
      </c>
      <c r="O1199">
        <v>405</v>
      </c>
      <c r="P1199" t="s">
        <v>1767</v>
      </c>
      <c r="Q1199">
        <v>1000</v>
      </c>
      <c r="R1199" t="s">
        <v>1787</v>
      </c>
      <c r="S1199" t="s">
        <v>1768</v>
      </c>
      <c r="T1199" t="s">
        <v>145</v>
      </c>
      <c r="U1199">
        <v>0</v>
      </c>
    </row>
    <row r="1200" spans="3:21" x14ac:dyDescent="0.3">
      <c r="C1200" t="s">
        <v>1795</v>
      </c>
      <c r="D1200" s="36">
        <v>46020</v>
      </c>
      <c r="E1200" t="str">
        <f>IFERROR(VLOOKUP(A1200,'Future et co'!A10:E5632,5,TRUE),"not found")</f>
        <v>not found</v>
      </c>
      <c r="F1200" t="str">
        <f>IFERROR(VLOOKUP(A1200,'Future et co'!CG11:CH10009,2,TRUE),"")</f>
        <v/>
      </c>
      <c r="G1200">
        <v>124.25</v>
      </c>
      <c r="H1200" t="s">
        <v>33</v>
      </c>
      <c r="O1200">
        <v>405</v>
      </c>
      <c r="P1200" t="s">
        <v>1767</v>
      </c>
      <c r="Q1200">
        <v>1000</v>
      </c>
      <c r="R1200" t="s">
        <v>1787</v>
      </c>
      <c r="S1200" t="s">
        <v>1768</v>
      </c>
      <c r="T1200" t="s">
        <v>145</v>
      </c>
      <c r="U1200">
        <v>0</v>
      </c>
    </row>
    <row r="1201" spans="1:28" x14ac:dyDescent="0.3">
      <c r="C1201" t="s">
        <v>1795</v>
      </c>
      <c r="D1201" s="36">
        <v>46020</v>
      </c>
      <c r="E1201" t="str">
        <f>IFERROR(VLOOKUP(A1201,'Future et co'!A10:E5632,5,TRUE),"not found")</f>
        <v>not found</v>
      </c>
      <c r="F1201" t="str">
        <f>IFERROR(VLOOKUP(A1201,'Future et co'!CG11:CH10009,2,TRUE),"")</f>
        <v/>
      </c>
      <c r="G1201">
        <v>124.25</v>
      </c>
      <c r="H1201" t="s">
        <v>33</v>
      </c>
      <c r="O1201">
        <v>405</v>
      </c>
      <c r="P1201" t="s">
        <v>1767</v>
      </c>
      <c r="Q1201">
        <v>1000</v>
      </c>
      <c r="R1201" t="s">
        <v>1787</v>
      </c>
      <c r="S1201" t="s">
        <v>1768</v>
      </c>
      <c r="T1201" t="s">
        <v>145</v>
      </c>
      <c r="U1201">
        <v>0</v>
      </c>
    </row>
    <row r="1202" spans="1:28" x14ac:dyDescent="0.3">
      <c r="A1202" s="36">
        <f>_xll.RHistory("VY5W1245L25",".Timestamp;.Close","START:2025-10-01 END:2025-12-17 INTERVAL:1D")</f>
        <v>46008</v>
      </c>
      <c r="B1202">
        <v>1E-3</v>
      </c>
      <c r="C1202" t="s">
        <v>1796</v>
      </c>
      <c r="D1202" s="36">
        <v>46020</v>
      </c>
      <c r="E1202">
        <f ca="1">IFERROR(VLOOKUP(A1202,'Future et co'!A10:E5632,5,TRUE),"not found")</f>
        <v>3.6070000000000005E-2</v>
      </c>
      <c r="F1202">
        <f>IFERROR(VLOOKUP(A1202,'Future et co'!CG11:CH10009,2,TRUE),"")</f>
        <v>112.421875</v>
      </c>
      <c r="G1202">
        <v>124.5</v>
      </c>
      <c r="H1202" t="s">
        <v>30</v>
      </c>
      <c r="I1202">
        <f ca="1">IF(OR(B1202="",ISERROR(B1202)),"",IFERROR(GBlackScholesImpVolBisection(LOWER(H1202),F1202,G1202,(D1202-A1202)/365,E1202,0,B1202),"NA"))</f>
        <v>0.18097723057699339</v>
      </c>
      <c r="J1202">
        <f ca="1">IF(OR(B1202="",ISERROR(B1202)),"",IFERROR(GBlackScholesNGreeks("d",LOWER(H1202),F1202,G1202,(D1202-A1202)/365,E1202,0,I1202),"NA"))</f>
        <v>9.8824047915279994E-4</v>
      </c>
      <c r="K1202">
        <f ca="1">IF(OR(B1202="",ISERROR(B1202)),"",IFERROR(GBlackScholesNGreeks("v",LOWER(H1202),F1202,G1202,(D1202-A1202)/365,E1202,0,I1202),"NA"))</f>
        <v>7.0109743837708347E-4</v>
      </c>
      <c r="L1202">
        <f ca="1">IF(OR(B1202="",ISERROR(B1202)),"",IFERROR(GBlackScholesNGreeks("g",LOWER(H1202),F1202,G1202,(D1202-A1202)/365,E1202,0,I1202),"NA"))</f>
        <v>9.0276630634314112E-4</v>
      </c>
      <c r="M1202">
        <f ca="1">IF(OR(B1202="",ISERROR(B1202)),"",IFERROR(GBlackScholesNGreeks("t",LOWER(H1202),F1202,G1202,(D1202-A1202)/365,E1202,0,I1202),"NA"))</f>
        <v>-4.2519939861826136E-4</v>
      </c>
      <c r="N1202">
        <f ca="1">IF(OR(B1202="",ISERROR(B1202)),"",IFERROR(GBlackScholesNGreeks("r",LOWER(H1202),F1202,G1202,(D1202-A1202)/365,E1202,0,I1202),"NA"))</f>
        <v>3.6203055599024685E-5</v>
      </c>
      <c r="O1202">
        <v>406</v>
      </c>
      <c r="P1202" t="s">
        <v>1769</v>
      </c>
      <c r="Q1202">
        <v>1000</v>
      </c>
      <c r="R1202" t="s">
        <v>158</v>
      </c>
      <c r="S1202" t="s">
        <v>1770</v>
      </c>
      <c r="T1202" t="s">
        <v>145</v>
      </c>
      <c r="U1202">
        <v>0</v>
      </c>
      <c r="V1202">
        <f ca="1">IF(OR(B1202="",ISERROR(B1202)),"",IFERROR(CGBlackScholes("dddv",LOWER(H1202),F1202,G1202,(D1202-A1202)/365,E1202,0,I1202,J1202),"NA"))</f>
        <v>5.7528937562022415E-4</v>
      </c>
      <c r="W1202">
        <f ca="1">IF(OR(B1202="",ISERROR(B1202)),"",IFERROR(CGBlackScholes("dvv",LOWER(H1202),F1202,G1202,(D1202-A1202)/365,E1202,0,I1202,J1202),"NA"))</f>
        <v>2.4416643167971382E-4</v>
      </c>
      <c r="X1202">
        <f ca="1">IF(OR(B1202="",ISERROR(B1202)),"",IFERROR(CGBlackScholes("dt",LOWER(H1202),F1202,G1202,(D1202-A1202)/365,E1202,0,I1202,J1202),"NA"))</f>
        <v>-4.3371183299797283E-4</v>
      </c>
      <c r="Y1202">
        <f ca="1">IF(OR(B1202="",ISERROR(B1202)),"",IFERROR(CGBlackScholes("gps",LOWER(H1202),F1202,G1202,(D1202-A1202)/365,E1202,0,I1202,J1202),"NA"))</f>
        <v>8.5102141116015517E-4</v>
      </c>
      <c r="Z1202">
        <f ca="1">IF(OR(B1202="",ISERROR(B1202)),"",IFERROR(CGBlackScholes("gpv",LOWER(H1202),F1202,G1202,(D1202-A1202)/365,E1202,0,I1202,J1202),"NA"))</f>
        <v>4.8623862784500727E-4</v>
      </c>
      <c r="AA1202">
        <f ca="1">IF(OR(B1202="",ISERROR(B1202)),"",IFERROR(CGBlackScholes("dvdv",LOWER(H1202),F1202,G1202,(D1202-A1202)/365,E1202,0,I1202,J1202),"NA"))</f>
        <v>3.6275786841546645E-4</v>
      </c>
      <c r="AB1202">
        <f ca="1">IF(OR(B1202="",ISERROR(B1202)),"",IFERROR(CGBlackScholes("vvv",LOWER(H1202),F1202,G1202,(D1202-A1202)/365,E1202,0,I1202,J1202),"NA"))</f>
        <v>1.3370600485791459E-4</v>
      </c>
    </row>
    <row r="1203" spans="1:28" x14ac:dyDescent="0.3">
      <c r="A1203" s="36">
        <v>46007</v>
      </c>
      <c r="B1203">
        <v>1E-3</v>
      </c>
      <c r="C1203" t="s">
        <v>1796</v>
      </c>
      <c r="D1203" s="36">
        <v>46020</v>
      </c>
      <c r="E1203">
        <f ca="1">IFERROR(VLOOKUP(A1203,'Future et co'!A10:E5632,5,TRUE),"not found")</f>
        <v>3.6157000000000002E-2</v>
      </c>
      <c r="F1203">
        <f>IFERROR(VLOOKUP(A1203,'Future et co'!CG11:CH10009,2,TRUE),"")</f>
        <v>112.515625</v>
      </c>
      <c r="G1203">
        <v>124.5</v>
      </c>
      <c r="H1203" t="s">
        <v>30</v>
      </c>
      <c r="I1203">
        <f ca="1">IF(OR(B1203="",ISERROR(B1203)),"",IFERROR(GBlackScholesImpVolBisection(LOWER(H1203),F1203,G1203,(D1203-A1203)/365,E1203,0,B1203),"NA"))</f>
        <v>0.17256776921912936</v>
      </c>
      <c r="J1203">
        <f ca="1">IF(OR(B1203="",ISERROR(B1203)),"",IFERROR(GBlackScholesNGreeks("d",LOWER(H1203),F1203,G1203,(D1203-A1203)/365,E1203,0,I1203),"NA"))</f>
        <v>9.9439413099222575E-4</v>
      </c>
      <c r="K1203">
        <f ca="1">IF(OR(B1203="",ISERROR(B1203)),"",IFERROR(GBlackScholesNGreeks("v",LOWER(H1203),F1203,G1203,(D1203-A1203)/365,E1203,0,I1203),"NA"))</f>
        <v>7.3673833948348453E-4</v>
      </c>
      <c r="L1203">
        <f ca="1">IF(OR(B1203="",ISERROR(B1203)),"",IFERROR(GBlackScholesNGreeks("g",LOWER(H1203),F1203,G1203,(D1203-A1203)/365,E1203,0,I1203),"NA"))</f>
        <v>9.1404453931957785E-4</v>
      </c>
      <c r="M1203">
        <f ca="1">IF(OR(B1203="",ISERROR(B1203)),"",IFERROR(GBlackScholesNGreeks("t",LOWER(H1203),F1203,G1203,(D1203-A1203)/365,E1203,0,I1203),"NA"))</f>
        <v>-3.9793245068114609E-4</v>
      </c>
      <c r="N1203">
        <f ca="1">IF(OR(B1203="",ISERROR(B1203)),"",IFERROR(GBlackScholesNGreeks("r",LOWER(H1203),F1203,G1203,(D1203-A1203)/365,E1203,0,I1203),"NA"))</f>
        <v>3.9500923256484866E-5</v>
      </c>
      <c r="O1203">
        <v>406</v>
      </c>
      <c r="P1203" t="s">
        <v>1769</v>
      </c>
      <c r="Q1203">
        <v>1000</v>
      </c>
      <c r="R1203" t="s">
        <v>158</v>
      </c>
      <c r="S1203" t="s">
        <v>1770</v>
      </c>
      <c r="T1203" t="s">
        <v>145</v>
      </c>
      <c r="U1203">
        <v>0</v>
      </c>
      <c r="V1203">
        <f ca="1">IF(OR(B1203="",ISERROR(B1203)),"",IFERROR(CGBlackScholes("dddv",LOWER(H1203),F1203,G1203,(D1203-A1203)/365,E1203,0,I1203,J1203),"NA"))</f>
        <v>6.0635480617369153E-4</v>
      </c>
      <c r="W1203">
        <f ca="1">IF(OR(B1203="",ISERROR(B1203)),"",IFERROR(CGBlackScholes("dvv",LOWER(H1203),F1203,G1203,(D1203-A1203)/365,E1203,0,I1203,J1203),"NA"))</f>
        <v>2.6945391105890471E-4</v>
      </c>
      <c r="X1203">
        <f ca="1">IF(OR(B1203="",ISERROR(B1203)),"",IFERROR(CGBlackScholes("dt",LOWER(H1203),F1203,G1203,(D1203-A1203)/365,E1203,0,I1203,J1203),"NA"))</f>
        <v>-4.0235263575352635E-4</v>
      </c>
      <c r="Y1203">
        <f ca="1">IF(OR(B1203="",ISERROR(B1203)),"",IFERROR(CGBlackScholes("gps",LOWER(H1203),F1203,G1203,(D1203-A1203)/365,E1203,0,I1203,J1203),"NA"))</f>
        <v>8.6766621004102386E-4</v>
      </c>
      <c r="Z1203">
        <f ca="1">IF(OR(B1203="",ISERROR(B1203)),"",IFERROR(CGBlackScholes("gpv",LOWER(H1203),F1203,G1203,(D1203-A1203)/365,E1203,0,I1203,J1203),"NA"))</f>
        <v>5.159953453797027E-4</v>
      </c>
      <c r="AA1203">
        <f ca="1">IF(OR(B1203="",ISERROR(B1203)),"",IFERROR(CGBlackScholes("dvdv",LOWER(H1203),F1203,G1203,(D1203-A1203)/365,E1203,0,I1203,J1203),"NA"))</f>
        <v>3.9804977840878284E-4</v>
      </c>
      <c r="AB1203">
        <f ca="1">IF(OR(B1203="",ISERROR(B1203)),"",IFERROR(CGBlackScholes("vvv",LOWER(H1203),F1203,G1203,(D1203-A1203)/365,E1203,0,I1203,J1203),"NA"))</f>
        <v>1.5357737018886221E-4</v>
      </c>
    </row>
    <row r="1204" spans="1:28" x14ac:dyDescent="0.3">
      <c r="C1204" t="s">
        <v>1796</v>
      </c>
      <c r="D1204" s="36">
        <v>46020</v>
      </c>
      <c r="E1204" t="str">
        <f>IFERROR(VLOOKUP(A1204,'Future et co'!A10:E5632,5,TRUE),"not found")</f>
        <v>not found</v>
      </c>
      <c r="F1204" t="str">
        <f>IFERROR(VLOOKUP(A1204,'Future et co'!CG11:CH10009,2,TRUE),"")</f>
        <v/>
      </c>
      <c r="G1204">
        <v>124.5</v>
      </c>
      <c r="H1204" t="s">
        <v>30</v>
      </c>
      <c r="O1204">
        <v>406</v>
      </c>
      <c r="P1204" t="s">
        <v>1769</v>
      </c>
      <c r="Q1204">
        <v>1000</v>
      </c>
      <c r="R1204" t="s">
        <v>158</v>
      </c>
      <c r="S1204" t="s">
        <v>1770</v>
      </c>
      <c r="T1204" t="s">
        <v>145</v>
      </c>
      <c r="U1204">
        <v>0</v>
      </c>
    </row>
    <row r="1205" spans="1:28" x14ac:dyDescent="0.3">
      <c r="C1205" t="s">
        <v>1796</v>
      </c>
      <c r="D1205" s="36">
        <v>46020</v>
      </c>
      <c r="E1205" t="str">
        <f>IFERROR(VLOOKUP(A1205,'Future et co'!A10:E5632,5,TRUE),"not found")</f>
        <v>not found</v>
      </c>
      <c r="F1205" t="str">
        <f>IFERROR(VLOOKUP(A1205,'Future et co'!CG11:CH10009,2,TRUE),"")</f>
        <v/>
      </c>
      <c r="G1205">
        <v>124.5</v>
      </c>
      <c r="H1205" t="s">
        <v>30</v>
      </c>
      <c r="O1205">
        <v>406</v>
      </c>
      <c r="P1205" t="s">
        <v>1769</v>
      </c>
      <c r="Q1205">
        <v>1000</v>
      </c>
      <c r="R1205" t="s">
        <v>158</v>
      </c>
      <c r="S1205" t="s">
        <v>1770</v>
      </c>
      <c r="T1205" t="s">
        <v>145</v>
      </c>
      <c r="U1205">
        <v>0</v>
      </c>
    </row>
    <row r="1206" spans="1:28" x14ac:dyDescent="0.3">
      <c r="C1206" t="s">
        <v>1796</v>
      </c>
      <c r="D1206" s="36">
        <v>46020</v>
      </c>
      <c r="E1206" t="str">
        <f>IFERROR(VLOOKUP(A1206,'Future et co'!A10:E5632,5,TRUE),"not found")</f>
        <v>not found</v>
      </c>
      <c r="F1206" t="str">
        <f>IFERROR(VLOOKUP(A1206,'Future et co'!CG11:CH10009,2,TRUE),"")</f>
        <v/>
      </c>
      <c r="G1206">
        <v>124.5</v>
      </c>
      <c r="H1206" t="s">
        <v>30</v>
      </c>
      <c r="O1206">
        <v>406</v>
      </c>
      <c r="P1206" t="s">
        <v>1769</v>
      </c>
      <c r="Q1206">
        <v>1000</v>
      </c>
      <c r="R1206" t="s">
        <v>158</v>
      </c>
      <c r="S1206" t="s">
        <v>1770</v>
      </c>
      <c r="T1206" t="s">
        <v>145</v>
      </c>
      <c r="U1206">
        <v>0</v>
      </c>
    </row>
    <row r="1207" spans="1:28" x14ac:dyDescent="0.3">
      <c r="C1207" t="s">
        <v>1796</v>
      </c>
      <c r="D1207" s="36">
        <v>46020</v>
      </c>
      <c r="E1207" t="str">
        <f>IFERROR(VLOOKUP(A1207,'Future et co'!A10:E5632,5,TRUE),"not found")</f>
        <v>not found</v>
      </c>
      <c r="F1207" t="str">
        <f>IFERROR(VLOOKUP(A1207,'Future et co'!CG11:CH10009,2,TRUE),"")</f>
        <v/>
      </c>
      <c r="G1207">
        <v>124.5</v>
      </c>
      <c r="H1207" t="s">
        <v>30</v>
      </c>
      <c r="O1207">
        <v>406</v>
      </c>
      <c r="P1207" t="s">
        <v>1769</v>
      </c>
      <c r="Q1207">
        <v>1000</v>
      </c>
      <c r="R1207" t="s">
        <v>158</v>
      </c>
      <c r="S1207" t="s">
        <v>1770</v>
      </c>
      <c r="T1207" t="s">
        <v>145</v>
      </c>
      <c r="U1207">
        <v>0</v>
      </c>
    </row>
    <row r="1208" spans="1:28" x14ac:dyDescent="0.3">
      <c r="C1208" t="s">
        <v>1796</v>
      </c>
      <c r="D1208" s="36">
        <v>46020</v>
      </c>
      <c r="E1208" t="str">
        <f>IFERROR(VLOOKUP(A1208,'Future et co'!A10:E5632,5,TRUE),"not found")</f>
        <v>not found</v>
      </c>
      <c r="F1208" t="str">
        <f>IFERROR(VLOOKUP(A1208,'Future et co'!CG11:CH10009,2,TRUE),"")</f>
        <v/>
      </c>
      <c r="G1208">
        <v>124.5</v>
      </c>
      <c r="H1208" t="s">
        <v>30</v>
      </c>
      <c r="O1208">
        <v>406</v>
      </c>
      <c r="P1208" t="s">
        <v>1769</v>
      </c>
      <c r="Q1208">
        <v>1000</v>
      </c>
      <c r="R1208" t="s">
        <v>158</v>
      </c>
      <c r="S1208" t="s">
        <v>1770</v>
      </c>
      <c r="T1208" t="s">
        <v>145</v>
      </c>
      <c r="U1208">
        <v>0</v>
      </c>
    </row>
    <row r="1209" spans="1:28" x14ac:dyDescent="0.3">
      <c r="C1209" t="s">
        <v>1796</v>
      </c>
      <c r="D1209" s="36">
        <v>46020</v>
      </c>
      <c r="E1209" t="str">
        <f>IFERROR(VLOOKUP(A1209,'Future et co'!A10:E5632,5,TRUE),"not found")</f>
        <v>not found</v>
      </c>
      <c r="F1209" t="str">
        <f>IFERROR(VLOOKUP(A1209,'Future et co'!CG11:CH10009,2,TRUE),"")</f>
        <v/>
      </c>
      <c r="G1209">
        <v>124.5</v>
      </c>
      <c r="H1209" t="s">
        <v>30</v>
      </c>
      <c r="O1209">
        <v>406</v>
      </c>
      <c r="P1209" t="s">
        <v>1769</v>
      </c>
      <c r="Q1209">
        <v>1000</v>
      </c>
      <c r="R1209" t="s">
        <v>158</v>
      </c>
      <c r="S1209" t="s">
        <v>1770</v>
      </c>
      <c r="T1209" t="s">
        <v>145</v>
      </c>
      <c r="U1209">
        <v>0</v>
      </c>
    </row>
    <row r="1210" spans="1:28" x14ac:dyDescent="0.3">
      <c r="C1210" t="s">
        <v>1796</v>
      </c>
      <c r="D1210" s="36">
        <v>46020</v>
      </c>
      <c r="E1210" t="str">
        <f>IFERROR(VLOOKUP(A1210,'Future et co'!A10:E5632,5,TRUE),"not found")</f>
        <v>not found</v>
      </c>
      <c r="F1210" t="str">
        <f>IFERROR(VLOOKUP(A1210,'Future et co'!CG11:CH10009,2,TRUE),"")</f>
        <v/>
      </c>
      <c r="G1210">
        <v>124.5</v>
      </c>
      <c r="H1210" t="s">
        <v>30</v>
      </c>
      <c r="O1210">
        <v>406</v>
      </c>
      <c r="P1210" t="s">
        <v>1769</v>
      </c>
      <c r="Q1210">
        <v>1000</v>
      </c>
      <c r="R1210" t="s">
        <v>158</v>
      </c>
      <c r="S1210" t="s">
        <v>1770</v>
      </c>
      <c r="T1210" t="s">
        <v>145</v>
      </c>
      <c r="U1210">
        <v>0</v>
      </c>
    </row>
    <row r="1211" spans="1:28" x14ac:dyDescent="0.3">
      <c r="C1211" t="s">
        <v>1796</v>
      </c>
      <c r="D1211" s="36">
        <v>46020</v>
      </c>
      <c r="E1211" t="str">
        <f>IFERROR(VLOOKUP(A1211,'Future et co'!A10:E5632,5,TRUE),"not found")</f>
        <v>not found</v>
      </c>
      <c r="F1211" t="str">
        <f>IFERROR(VLOOKUP(A1211,'Future et co'!CG11:CH10009,2,TRUE),"")</f>
        <v/>
      </c>
      <c r="G1211">
        <v>124.5</v>
      </c>
      <c r="H1211" t="s">
        <v>30</v>
      </c>
      <c r="O1211">
        <v>406</v>
      </c>
      <c r="P1211" t="s">
        <v>1769</v>
      </c>
      <c r="Q1211">
        <v>1000</v>
      </c>
      <c r="R1211" t="s">
        <v>158</v>
      </c>
      <c r="S1211" t="s">
        <v>1770</v>
      </c>
      <c r="T1211" t="s">
        <v>145</v>
      </c>
      <c r="U1211">
        <v>0</v>
      </c>
    </row>
    <row r="1212" spans="1:28" x14ac:dyDescent="0.3">
      <c r="C1212" t="s">
        <v>1796</v>
      </c>
      <c r="D1212" s="36">
        <v>46020</v>
      </c>
      <c r="E1212" t="str">
        <f>IFERROR(VLOOKUP(A1212,'Future et co'!A10:E5632,5,TRUE),"not found")</f>
        <v>not found</v>
      </c>
      <c r="F1212" t="str">
        <f>IFERROR(VLOOKUP(A1212,'Future et co'!CG11:CH10009,2,TRUE),"")</f>
        <v/>
      </c>
      <c r="G1212">
        <v>124.5</v>
      </c>
      <c r="H1212" t="s">
        <v>30</v>
      </c>
      <c r="O1212">
        <v>406</v>
      </c>
      <c r="P1212" t="s">
        <v>1769</v>
      </c>
      <c r="Q1212">
        <v>1000</v>
      </c>
      <c r="R1212" t="s">
        <v>158</v>
      </c>
      <c r="S1212" t="s">
        <v>1770</v>
      </c>
      <c r="T1212" t="s">
        <v>145</v>
      </c>
      <c r="U1212">
        <v>0</v>
      </c>
    </row>
    <row r="1213" spans="1:28" x14ac:dyDescent="0.3">
      <c r="C1213" t="s">
        <v>1796</v>
      </c>
      <c r="D1213" s="36">
        <v>46020</v>
      </c>
      <c r="E1213" t="str">
        <f>IFERROR(VLOOKUP(A1213,'Future et co'!A10:E5632,5,TRUE),"not found")</f>
        <v>not found</v>
      </c>
      <c r="F1213" t="str">
        <f>IFERROR(VLOOKUP(A1213,'Future et co'!CG11:CH10009,2,TRUE),"")</f>
        <v/>
      </c>
      <c r="G1213">
        <v>124.5</v>
      </c>
      <c r="H1213" t="s">
        <v>30</v>
      </c>
      <c r="O1213">
        <v>406</v>
      </c>
      <c r="P1213" t="s">
        <v>1769</v>
      </c>
      <c r="Q1213">
        <v>1000</v>
      </c>
      <c r="R1213" t="s">
        <v>158</v>
      </c>
      <c r="S1213" t="s">
        <v>1770</v>
      </c>
      <c r="T1213" t="s">
        <v>145</v>
      </c>
      <c r="U1213">
        <v>0</v>
      </c>
    </row>
    <row r="1214" spans="1:28" x14ac:dyDescent="0.3">
      <c r="C1214" t="s">
        <v>1796</v>
      </c>
      <c r="D1214" s="36">
        <v>46020</v>
      </c>
      <c r="E1214" t="str">
        <f>IFERROR(VLOOKUP(A1214,'Future et co'!A10:E5632,5,TRUE),"not found")</f>
        <v>not found</v>
      </c>
      <c r="F1214" t="str">
        <f>IFERROR(VLOOKUP(A1214,'Future et co'!CG11:CH10009,2,TRUE),"")</f>
        <v/>
      </c>
      <c r="G1214">
        <v>124.5</v>
      </c>
      <c r="H1214" t="s">
        <v>30</v>
      </c>
      <c r="O1214">
        <v>406</v>
      </c>
      <c r="P1214" t="s">
        <v>1769</v>
      </c>
      <c r="Q1214">
        <v>1000</v>
      </c>
      <c r="R1214" t="s">
        <v>158</v>
      </c>
      <c r="S1214" t="s">
        <v>1770</v>
      </c>
      <c r="T1214" t="s">
        <v>145</v>
      </c>
      <c r="U1214">
        <v>0</v>
      </c>
    </row>
    <row r="1215" spans="1:28" x14ac:dyDescent="0.3">
      <c r="C1215" t="s">
        <v>1796</v>
      </c>
      <c r="D1215" s="36">
        <v>46020</v>
      </c>
      <c r="E1215" t="str">
        <f>IFERROR(VLOOKUP(A1215,'Future et co'!A10:E5632,5,TRUE),"not found")</f>
        <v>not found</v>
      </c>
      <c r="F1215" t="str">
        <f>IFERROR(VLOOKUP(A1215,'Future et co'!CG11:CH10009,2,TRUE),"")</f>
        <v/>
      </c>
      <c r="G1215">
        <v>124.5</v>
      </c>
      <c r="H1215" t="s">
        <v>30</v>
      </c>
      <c r="O1215">
        <v>406</v>
      </c>
      <c r="P1215" t="s">
        <v>1769</v>
      </c>
      <c r="Q1215">
        <v>1000</v>
      </c>
      <c r="R1215" t="s">
        <v>158</v>
      </c>
      <c r="S1215" t="s">
        <v>1770</v>
      </c>
      <c r="T1215" t="s">
        <v>145</v>
      </c>
      <c r="U1215">
        <v>0</v>
      </c>
    </row>
    <row r="1216" spans="1:28" x14ac:dyDescent="0.3">
      <c r="C1216" t="s">
        <v>1796</v>
      </c>
      <c r="D1216" s="36">
        <v>46020</v>
      </c>
      <c r="E1216" t="str">
        <f>IFERROR(VLOOKUP(A1216,'Future et co'!A10:E5632,5,TRUE),"not found")</f>
        <v>not found</v>
      </c>
      <c r="F1216" t="str">
        <f>IFERROR(VLOOKUP(A1216,'Future et co'!CG11:CH10009,2,TRUE),"")</f>
        <v/>
      </c>
      <c r="G1216">
        <v>124.5</v>
      </c>
      <c r="H1216" t="s">
        <v>30</v>
      </c>
      <c r="O1216">
        <v>406</v>
      </c>
      <c r="P1216" t="s">
        <v>1769</v>
      </c>
      <c r="Q1216">
        <v>1000</v>
      </c>
      <c r="R1216" t="s">
        <v>158</v>
      </c>
      <c r="S1216" t="s">
        <v>1770</v>
      </c>
      <c r="T1216" t="s">
        <v>145</v>
      </c>
      <c r="U1216">
        <v>0</v>
      </c>
    </row>
    <row r="1217" spans="3:21" x14ac:dyDescent="0.3">
      <c r="C1217" t="s">
        <v>1796</v>
      </c>
      <c r="D1217" s="36">
        <v>46020</v>
      </c>
      <c r="E1217" t="str">
        <f>IFERROR(VLOOKUP(A1217,'Future et co'!A10:E5632,5,TRUE),"not found")</f>
        <v>not found</v>
      </c>
      <c r="F1217" t="str">
        <f>IFERROR(VLOOKUP(A1217,'Future et co'!CG11:CH10009,2,TRUE),"")</f>
        <v/>
      </c>
      <c r="G1217">
        <v>124.5</v>
      </c>
      <c r="H1217" t="s">
        <v>30</v>
      </c>
      <c r="O1217">
        <v>406</v>
      </c>
      <c r="P1217" t="s">
        <v>1769</v>
      </c>
      <c r="Q1217">
        <v>1000</v>
      </c>
      <c r="R1217" t="s">
        <v>158</v>
      </c>
      <c r="S1217" t="s">
        <v>1770</v>
      </c>
      <c r="T1217" t="s">
        <v>145</v>
      </c>
      <c r="U1217">
        <v>0</v>
      </c>
    </row>
    <row r="1218" spans="3:21" x14ac:dyDescent="0.3">
      <c r="C1218" t="s">
        <v>1796</v>
      </c>
      <c r="D1218" s="36">
        <v>46020</v>
      </c>
      <c r="E1218" t="str">
        <f>IFERROR(VLOOKUP(A1218,'Future et co'!A10:E5632,5,TRUE),"not found")</f>
        <v>not found</v>
      </c>
      <c r="F1218" t="str">
        <f>IFERROR(VLOOKUP(A1218,'Future et co'!CG11:CH10009,2,TRUE),"")</f>
        <v/>
      </c>
      <c r="G1218">
        <v>124.5</v>
      </c>
      <c r="H1218" t="s">
        <v>30</v>
      </c>
      <c r="O1218">
        <v>406</v>
      </c>
      <c r="P1218" t="s">
        <v>1769</v>
      </c>
      <c r="Q1218">
        <v>1000</v>
      </c>
      <c r="R1218" t="s">
        <v>158</v>
      </c>
      <c r="S1218" t="s">
        <v>1770</v>
      </c>
      <c r="T1218" t="s">
        <v>145</v>
      </c>
      <c r="U1218">
        <v>0</v>
      </c>
    </row>
    <row r="1219" spans="3:21" x14ac:dyDescent="0.3">
      <c r="C1219" t="s">
        <v>1796</v>
      </c>
      <c r="D1219" s="36">
        <v>46020</v>
      </c>
      <c r="E1219" t="str">
        <f>IFERROR(VLOOKUP(A1219,'Future et co'!A10:E5632,5,TRUE),"not found")</f>
        <v>not found</v>
      </c>
      <c r="F1219" t="str">
        <f>IFERROR(VLOOKUP(A1219,'Future et co'!CG11:CH10009,2,TRUE),"")</f>
        <v/>
      </c>
      <c r="G1219">
        <v>124.5</v>
      </c>
      <c r="H1219" t="s">
        <v>30</v>
      </c>
      <c r="O1219">
        <v>406</v>
      </c>
      <c r="P1219" t="s">
        <v>1769</v>
      </c>
      <c r="Q1219">
        <v>1000</v>
      </c>
      <c r="R1219" t="s">
        <v>158</v>
      </c>
      <c r="S1219" t="s">
        <v>1770</v>
      </c>
      <c r="T1219" t="s">
        <v>145</v>
      </c>
      <c r="U1219">
        <v>0</v>
      </c>
    </row>
    <row r="1220" spans="3:21" x14ac:dyDescent="0.3">
      <c r="C1220" t="s">
        <v>1796</v>
      </c>
      <c r="D1220" s="36">
        <v>46020</v>
      </c>
      <c r="E1220" t="str">
        <f>IFERROR(VLOOKUP(A1220,'Future et co'!A10:E5632,5,TRUE),"not found")</f>
        <v>not found</v>
      </c>
      <c r="F1220" t="str">
        <f>IFERROR(VLOOKUP(A1220,'Future et co'!CG11:CH10009,2,TRUE),"")</f>
        <v/>
      </c>
      <c r="G1220">
        <v>124.5</v>
      </c>
      <c r="H1220" t="s">
        <v>30</v>
      </c>
      <c r="O1220">
        <v>406</v>
      </c>
      <c r="P1220" t="s">
        <v>1769</v>
      </c>
      <c r="Q1220">
        <v>1000</v>
      </c>
      <c r="R1220" t="s">
        <v>158</v>
      </c>
      <c r="S1220" t="s">
        <v>1770</v>
      </c>
      <c r="T1220" t="s">
        <v>145</v>
      </c>
      <c r="U1220">
        <v>0</v>
      </c>
    </row>
    <row r="1221" spans="3:21" x14ac:dyDescent="0.3">
      <c r="C1221" t="s">
        <v>1796</v>
      </c>
      <c r="D1221" s="36">
        <v>46020</v>
      </c>
      <c r="E1221" t="str">
        <f>IFERROR(VLOOKUP(A1221,'Future et co'!A10:E5632,5,TRUE),"not found")</f>
        <v>not found</v>
      </c>
      <c r="F1221" t="str">
        <f>IFERROR(VLOOKUP(A1221,'Future et co'!CG11:CH10009,2,TRUE),"")</f>
        <v/>
      </c>
      <c r="G1221">
        <v>124.5</v>
      </c>
      <c r="H1221" t="s">
        <v>30</v>
      </c>
      <c r="O1221">
        <v>406</v>
      </c>
      <c r="P1221" t="s">
        <v>1769</v>
      </c>
      <c r="Q1221">
        <v>1000</v>
      </c>
      <c r="R1221" t="s">
        <v>158</v>
      </c>
      <c r="S1221" t="s">
        <v>1770</v>
      </c>
      <c r="T1221" t="s">
        <v>145</v>
      </c>
      <c r="U1221">
        <v>0</v>
      </c>
    </row>
    <row r="1222" spans="3:21" x14ac:dyDescent="0.3">
      <c r="C1222" t="s">
        <v>1796</v>
      </c>
      <c r="D1222" s="36">
        <v>46020</v>
      </c>
      <c r="E1222" t="str">
        <f>IFERROR(VLOOKUP(A1222,'Future et co'!A10:E5632,5,TRUE),"not found")</f>
        <v>not found</v>
      </c>
      <c r="F1222" t="str">
        <f>IFERROR(VLOOKUP(A1222,'Future et co'!CG11:CH10009,2,TRUE),"")</f>
        <v/>
      </c>
      <c r="G1222">
        <v>124.5</v>
      </c>
      <c r="H1222" t="s">
        <v>30</v>
      </c>
      <c r="O1222">
        <v>406</v>
      </c>
      <c r="P1222" t="s">
        <v>1769</v>
      </c>
      <c r="Q1222">
        <v>1000</v>
      </c>
      <c r="R1222" t="s">
        <v>158</v>
      </c>
      <c r="S1222" t="s">
        <v>1770</v>
      </c>
      <c r="T1222" t="s">
        <v>145</v>
      </c>
      <c r="U1222">
        <v>0</v>
      </c>
    </row>
    <row r="1223" spans="3:21" x14ac:dyDescent="0.3">
      <c r="C1223" t="s">
        <v>1796</v>
      </c>
      <c r="D1223" s="36">
        <v>46020</v>
      </c>
      <c r="E1223" t="str">
        <f>IFERROR(VLOOKUP(A1223,'Future et co'!A10:E5632,5,TRUE),"not found")</f>
        <v>not found</v>
      </c>
      <c r="F1223" t="str">
        <f>IFERROR(VLOOKUP(A1223,'Future et co'!CG11:CH10009,2,TRUE),"")</f>
        <v/>
      </c>
      <c r="G1223">
        <v>124.5</v>
      </c>
      <c r="H1223" t="s">
        <v>30</v>
      </c>
      <c r="O1223">
        <v>406</v>
      </c>
      <c r="P1223" t="s">
        <v>1769</v>
      </c>
      <c r="Q1223">
        <v>1000</v>
      </c>
      <c r="R1223" t="s">
        <v>158</v>
      </c>
      <c r="S1223" t="s">
        <v>1770</v>
      </c>
      <c r="T1223" t="s">
        <v>145</v>
      </c>
      <c r="U1223">
        <v>0</v>
      </c>
    </row>
    <row r="1224" spans="3:21" x14ac:dyDescent="0.3">
      <c r="C1224" t="s">
        <v>1796</v>
      </c>
      <c r="D1224" s="36">
        <v>46020</v>
      </c>
      <c r="E1224" t="str">
        <f>IFERROR(VLOOKUP(A1224,'Future et co'!A10:E5632,5,TRUE),"not found")</f>
        <v>not found</v>
      </c>
      <c r="F1224" t="str">
        <f>IFERROR(VLOOKUP(A1224,'Future et co'!CG11:CH10009,2,TRUE),"")</f>
        <v/>
      </c>
      <c r="G1224">
        <v>124.5</v>
      </c>
      <c r="H1224" t="s">
        <v>30</v>
      </c>
      <c r="O1224">
        <v>406</v>
      </c>
      <c r="P1224" t="s">
        <v>1769</v>
      </c>
      <c r="Q1224">
        <v>1000</v>
      </c>
      <c r="R1224" t="s">
        <v>158</v>
      </c>
      <c r="S1224" t="s">
        <v>1770</v>
      </c>
      <c r="T1224" t="s">
        <v>145</v>
      </c>
      <c r="U1224">
        <v>0</v>
      </c>
    </row>
    <row r="1225" spans="3:21" x14ac:dyDescent="0.3">
      <c r="C1225" t="s">
        <v>1796</v>
      </c>
      <c r="D1225" s="36">
        <v>46020</v>
      </c>
      <c r="E1225" t="str">
        <f>IFERROR(VLOOKUP(A1225,'Future et co'!A10:E5632,5,TRUE),"not found")</f>
        <v>not found</v>
      </c>
      <c r="F1225" t="str">
        <f>IFERROR(VLOOKUP(A1225,'Future et co'!CG11:CH10009,2,TRUE),"")</f>
        <v/>
      </c>
      <c r="G1225">
        <v>124.5</v>
      </c>
      <c r="H1225" t="s">
        <v>30</v>
      </c>
      <c r="O1225">
        <v>406</v>
      </c>
      <c r="P1225" t="s">
        <v>1769</v>
      </c>
      <c r="Q1225">
        <v>1000</v>
      </c>
      <c r="R1225" t="s">
        <v>158</v>
      </c>
      <c r="S1225" t="s">
        <v>1770</v>
      </c>
      <c r="T1225" t="s">
        <v>145</v>
      </c>
      <c r="U1225">
        <v>0</v>
      </c>
    </row>
    <row r="1226" spans="3:21" x14ac:dyDescent="0.3">
      <c r="C1226" t="s">
        <v>1796</v>
      </c>
      <c r="D1226" s="36">
        <v>46020</v>
      </c>
      <c r="E1226" t="str">
        <f>IFERROR(VLOOKUP(A1226,'Future et co'!A10:E5632,5,TRUE),"not found")</f>
        <v>not found</v>
      </c>
      <c r="F1226" t="str">
        <f>IFERROR(VLOOKUP(A1226,'Future et co'!CG11:CH10009,2,TRUE),"")</f>
        <v/>
      </c>
      <c r="G1226">
        <v>124.5</v>
      </c>
      <c r="H1226" t="s">
        <v>30</v>
      </c>
      <c r="O1226">
        <v>406</v>
      </c>
      <c r="P1226" t="s">
        <v>1769</v>
      </c>
      <c r="Q1226">
        <v>1000</v>
      </c>
      <c r="R1226" t="s">
        <v>158</v>
      </c>
      <c r="S1226" t="s">
        <v>1770</v>
      </c>
      <c r="T1226" t="s">
        <v>145</v>
      </c>
      <c r="U1226">
        <v>0</v>
      </c>
    </row>
    <row r="1227" spans="3:21" x14ac:dyDescent="0.3">
      <c r="C1227" t="s">
        <v>1796</v>
      </c>
      <c r="D1227" s="36">
        <v>46020</v>
      </c>
      <c r="E1227" t="str">
        <f>IFERROR(VLOOKUP(A1227,'Future et co'!A10:E5632,5,TRUE),"not found")</f>
        <v>not found</v>
      </c>
      <c r="F1227" t="str">
        <f>IFERROR(VLOOKUP(A1227,'Future et co'!CG11:CH10009,2,TRUE),"")</f>
        <v/>
      </c>
      <c r="G1227">
        <v>124.5</v>
      </c>
      <c r="H1227" t="s">
        <v>30</v>
      </c>
      <c r="O1227">
        <v>406</v>
      </c>
      <c r="P1227" t="s">
        <v>1769</v>
      </c>
      <c r="Q1227">
        <v>1000</v>
      </c>
      <c r="R1227" t="s">
        <v>158</v>
      </c>
      <c r="S1227" t="s">
        <v>1770</v>
      </c>
      <c r="T1227" t="s">
        <v>145</v>
      </c>
      <c r="U1227">
        <v>0</v>
      </c>
    </row>
    <row r="1228" spans="3:21" x14ac:dyDescent="0.3">
      <c r="C1228" t="s">
        <v>1796</v>
      </c>
      <c r="D1228" s="36">
        <v>46020</v>
      </c>
      <c r="E1228" t="str">
        <f>IFERROR(VLOOKUP(A1228,'Future et co'!A10:E5632,5,TRUE),"not found")</f>
        <v>not found</v>
      </c>
      <c r="F1228" t="str">
        <f>IFERROR(VLOOKUP(A1228,'Future et co'!CG11:CH10009,2,TRUE),"")</f>
        <v/>
      </c>
      <c r="G1228">
        <v>124.5</v>
      </c>
      <c r="H1228" t="s">
        <v>30</v>
      </c>
      <c r="O1228">
        <v>406</v>
      </c>
      <c r="P1228" t="s">
        <v>1769</v>
      </c>
      <c r="Q1228">
        <v>1000</v>
      </c>
      <c r="R1228" t="s">
        <v>158</v>
      </c>
      <c r="S1228" t="s">
        <v>1770</v>
      </c>
      <c r="T1228" t="s">
        <v>145</v>
      </c>
      <c r="U1228">
        <v>0</v>
      </c>
    </row>
    <row r="1229" spans="3:21" x14ac:dyDescent="0.3">
      <c r="C1229" t="s">
        <v>1796</v>
      </c>
      <c r="D1229" s="36">
        <v>46020</v>
      </c>
      <c r="E1229" t="str">
        <f>IFERROR(VLOOKUP(A1229,'Future et co'!A10:E5632,5,TRUE),"not found")</f>
        <v>not found</v>
      </c>
      <c r="F1229" t="str">
        <f>IFERROR(VLOOKUP(A1229,'Future et co'!CG11:CH10009,2,TRUE),"")</f>
        <v/>
      </c>
      <c r="G1229">
        <v>124.5</v>
      </c>
      <c r="H1229" t="s">
        <v>30</v>
      </c>
      <c r="O1229">
        <v>406</v>
      </c>
      <c r="P1229" t="s">
        <v>1769</v>
      </c>
      <c r="Q1229">
        <v>1000</v>
      </c>
      <c r="R1229" t="s">
        <v>158</v>
      </c>
      <c r="S1229" t="s">
        <v>1770</v>
      </c>
      <c r="T1229" t="s">
        <v>145</v>
      </c>
      <c r="U1229">
        <v>0</v>
      </c>
    </row>
    <row r="1230" spans="3:21" x14ac:dyDescent="0.3">
      <c r="C1230" t="s">
        <v>1796</v>
      </c>
      <c r="D1230" s="36">
        <v>46020</v>
      </c>
      <c r="E1230" t="str">
        <f>IFERROR(VLOOKUP(A1230,'Future et co'!A10:E5632,5,TRUE),"not found")</f>
        <v>not found</v>
      </c>
      <c r="F1230" t="str">
        <f>IFERROR(VLOOKUP(A1230,'Future et co'!CG11:CH10009,2,TRUE),"")</f>
        <v/>
      </c>
      <c r="G1230">
        <v>124.5</v>
      </c>
      <c r="H1230" t="s">
        <v>30</v>
      </c>
      <c r="O1230">
        <v>406</v>
      </c>
      <c r="P1230" t="s">
        <v>1769</v>
      </c>
      <c r="Q1230">
        <v>1000</v>
      </c>
      <c r="R1230" t="s">
        <v>158</v>
      </c>
      <c r="S1230" t="s">
        <v>1770</v>
      </c>
      <c r="T1230" t="s">
        <v>145</v>
      </c>
      <c r="U1230">
        <v>0</v>
      </c>
    </row>
    <row r="1231" spans="3:21" x14ac:dyDescent="0.3">
      <c r="C1231" t="s">
        <v>1796</v>
      </c>
      <c r="D1231" s="36">
        <v>46020</v>
      </c>
      <c r="E1231" t="str">
        <f>IFERROR(VLOOKUP(A1231,'Future et co'!A10:E5632,5,TRUE),"not found")</f>
        <v>not found</v>
      </c>
      <c r="F1231" t="str">
        <f>IFERROR(VLOOKUP(A1231,'Future et co'!CG11:CH10009,2,TRUE),"")</f>
        <v/>
      </c>
      <c r="G1231">
        <v>124.5</v>
      </c>
      <c r="H1231" t="s">
        <v>30</v>
      </c>
      <c r="O1231">
        <v>406</v>
      </c>
      <c r="P1231" t="s">
        <v>1769</v>
      </c>
      <c r="Q1231">
        <v>1000</v>
      </c>
      <c r="R1231" t="s">
        <v>158</v>
      </c>
      <c r="S1231" t="s">
        <v>1770</v>
      </c>
      <c r="T1231" t="s">
        <v>145</v>
      </c>
      <c r="U1231">
        <v>0</v>
      </c>
    </row>
    <row r="1232" spans="3:21" x14ac:dyDescent="0.3">
      <c r="C1232" t="s">
        <v>1796</v>
      </c>
      <c r="D1232" s="36">
        <v>46020</v>
      </c>
      <c r="E1232" t="str">
        <f>IFERROR(VLOOKUP(A1232,'Future et co'!A10:E5632,5,TRUE),"not found")</f>
        <v>not found</v>
      </c>
      <c r="F1232" t="str">
        <f>IFERROR(VLOOKUP(A1232,'Future et co'!CG11:CH10009,2,TRUE),"")</f>
        <v/>
      </c>
      <c r="G1232">
        <v>124.5</v>
      </c>
      <c r="H1232" t="s">
        <v>30</v>
      </c>
      <c r="O1232">
        <v>406</v>
      </c>
      <c r="P1232" t="s">
        <v>1769</v>
      </c>
      <c r="Q1232">
        <v>1000</v>
      </c>
      <c r="R1232" t="s">
        <v>158</v>
      </c>
      <c r="S1232" t="s">
        <v>1770</v>
      </c>
      <c r="T1232" t="s">
        <v>145</v>
      </c>
      <c r="U1232">
        <v>0</v>
      </c>
    </row>
    <row r="1233" spans="3:21" x14ac:dyDescent="0.3">
      <c r="C1233" t="s">
        <v>1796</v>
      </c>
      <c r="D1233" s="36">
        <v>46020</v>
      </c>
      <c r="E1233" t="str">
        <f>IFERROR(VLOOKUP(A1233,'Future et co'!A10:E5632,5,TRUE),"not found")</f>
        <v>not found</v>
      </c>
      <c r="F1233" t="str">
        <f>IFERROR(VLOOKUP(A1233,'Future et co'!CG11:CH10009,2,TRUE),"")</f>
        <v/>
      </c>
      <c r="G1233">
        <v>124.5</v>
      </c>
      <c r="H1233" t="s">
        <v>30</v>
      </c>
      <c r="O1233">
        <v>406</v>
      </c>
      <c r="P1233" t="s">
        <v>1769</v>
      </c>
      <c r="Q1233">
        <v>1000</v>
      </c>
      <c r="R1233" t="s">
        <v>158</v>
      </c>
      <c r="S1233" t="s">
        <v>1770</v>
      </c>
      <c r="T1233" t="s">
        <v>145</v>
      </c>
      <c r="U1233">
        <v>0</v>
      </c>
    </row>
    <row r="1234" spans="3:21" x14ac:dyDescent="0.3">
      <c r="C1234" t="s">
        <v>1796</v>
      </c>
      <c r="D1234" s="36">
        <v>46020</v>
      </c>
      <c r="E1234" t="str">
        <f>IFERROR(VLOOKUP(A1234,'Future et co'!A10:E5632,5,TRUE),"not found")</f>
        <v>not found</v>
      </c>
      <c r="F1234" t="str">
        <f>IFERROR(VLOOKUP(A1234,'Future et co'!CG11:CH10009,2,TRUE),"")</f>
        <v/>
      </c>
      <c r="G1234">
        <v>124.5</v>
      </c>
      <c r="H1234" t="s">
        <v>30</v>
      </c>
      <c r="O1234">
        <v>406</v>
      </c>
      <c r="P1234" t="s">
        <v>1769</v>
      </c>
      <c r="Q1234">
        <v>1000</v>
      </c>
      <c r="R1234" t="s">
        <v>158</v>
      </c>
      <c r="S1234" t="s">
        <v>1770</v>
      </c>
      <c r="T1234" t="s">
        <v>145</v>
      </c>
      <c r="U1234">
        <v>0</v>
      </c>
    </row>
    <row r="1235" spans="3:21" x14ac:dyDescent="0.3">
      <c r="C1235" t="s">
        <v>1796</v>
      </c>
      <c r="D1235" s="36">
        <v>46020</v>
      </c>
      <c r="E1235" t="str">
        <f>IFERROR(VLOOKUP(A1235,'Future et co'!A10:E5632,5,TRUE),"not found")</f>
        <v>not found</v>
      </c>
      <c r="F1235" t="str">
        <f>IFERROR(VLOOKUP(A1235,'Future et co'!CG11:CH10009,2,TRUE),"")</f>
        <v/>
      </c>
      <c r="G1235">
        <v>124.5</v>
      </c>
      <c r="H1235" t="s">
        <v>30</v>
      </c>
      <c r="O1235">
        <v>406</v>
      </c>
      <c r="P1235" t="s">
        <v>1769</v>
      </c>
      <c r="Q1235">
        <v>1000</v>
      </c>
      <c r="R1235" t="s">
        <v>158</v>
      </c>
      <c r="S1235" t="s">
        <v>1770</v>
      </c>
      <c r="T1235" t="s">
        <v>145</v>
      </c>
      <c r="U1235">
        <v>0</v>
      </c>
    </row>
    <row r="1236" spans="3:21" x14ac:dyDescent="0.3">
      <c r="C1236" t="s">
        <v>1796</v>
      </c>
      <c r="D1236" s="36">
        <v>46020</v>
      </c>
      <c r="E1236" t="str">
        <f>IFERROR(VLOOKUP(A1236,'Future et co'!A10:E5632,5,TRUE),"not found")</f>
        <v>not found</v>
      </c>
      <c r="F1236" t="str">
        <f>IFERROR(VLOOKUP(A1236,'Future et co'!CG11:CH10009,2,TRUE),"")</f>
        <v/>
      </c>
      <c r="G1236">
        <v>124.5</v>
      </c>
      <c r="H1236" t="s">
        <v>30</v>
      </c>
      <c r="O1236">
        <v>406</v>
      </c>
      <c r="P1236" t="s">
        <v>1769</v>
      </c>
      <c r="Q1236">
        <v>1000</v>
      </c>
      <c r="R1236" t="s">
        <v>158</v>
      </c>
      <c r="S1236" t="s">
        <v>1770</v>
      </c>
      <c r="T1236" t="s">
        <v>145</v>
      </c>
      <c r="U1236">
        <v>0</v>
      </c>
    </row>
    <row r="1237" spans="3:21" x14ac:dyDescent="0.3">
      <c r="C1237" t="s">
        <v>1796</v>
      </c>
      <c r="D1237" s="36">
        <v>46020</v>
      </c>
      <c r="E1237" t="str">
        <f>IFERROR(VLOOKUP(A1237,'Future et co'!A10:E5632,5,TRUE),"not found")</f>
        <v>not found</v>
      </c>
      <c r="F1237" t="str">
        <f>IFERROR(VLOOKUP(A1237,'Future et co'!CG11:CH10009,2,TRUE),"")</f>
        <v/>
      </c>
      <c r="G1237">
        <v>124.5</v>
      </c>
      <c r="H1237" t="s">
        <v>30</v>
      </c>
      <c r="O1237">
        <v>406</v>
      </c>
      <c r="P1237" t="s">
        <v>1769</v>
      </c>
      <c r="Q1237">
        <v>1000</v>
      </c>
      <c r="R1237" t="s">
        <v>158</v>
      </c>
      <c r="S1237" t="s">
        <v>1770</v>
      </c>
      <c r="T1237" t="s">
        <v>145</v>
      </c>
      <c r="U1237">
        <v>0</v>
      </c>
    </row>
    <row r="1238" spans="3:21" x14ac:dyDescent="0.3">
      <c r="C1238" t="s">
        <v>1796</v>
      </c>
      <c r="D1238" s="36">
        <v>46020</v>
      </c>
      <c r="E1238" t="str">
        <f>IFERROR(VLOOKUP(A1238,'Future et co'!A10:E5632,5,TRUE),"not found")</f>
        <v>not found</v>
      </c>
      <c r="F1238" t="str">
        <f>IFERROR(VLOOKUP(A1238,'Future et co'!CG11:CH10009,2,TRUE),"")</f>
        <v/>
      </c>
      <c r="G1238">
        <v>124.5</v>
      </c>
      <c r="H1238" t="s">
        <v>30</v>
      </c>
      <c r="O1238">
        <v>406</v>
      </c>
      <c r="P1238" t="s">
        <v>1769</v>
      </c>
      <c r="Q1238">
        <v>1000</v>
      </c>
      <c r="R1238" t="s">
        <v>158</v>
      </c>
      <c r="S1238" t="s">
        <v>1770</v>
      </c>
      <c r="T1238" t="s">
        <v>145</v>
      </c>
      <c r="U1238">
        <v>0</v>
      </c>
    </row>
    <row r="1239" spans="3:21" x14ac:dyDescent="0.3">
      <c r="C1239" t="s">
        <v>1796</v>
      </c>
      <c r="D1239" s="36">
        <v>46020</v>
      </c>
      <c r="E1239" t="str">
        <f>IFERROR(VLOOKUP(A1239,'Future et co'!A10:E5632,5,TRUE),"not found")</f>
        <v>not found</v>
      </c>
      <c r="F1239" t="str">
        <f>IFERROR(VLOOKUP(A1239,'Future et co'!CG11:CH10009,2,TRUE),"")</f>
        <v/>
      </c>
      <c r="G1239">
        <v>124.5</v>
      </c>
      <c r="H1239" t="s">
        <v>30</v>
      </c>
      <c r="O1239">
        <v>406</v>
      </c>
      <c r="P1239" t="s">
        <v>1769</v>
      </c>
      <c r="Q1239">
        <v>1000</v>
      </c>
      <c r="R1239" t="s">
        <v>158</v>
      </c>
      <c r="S1239" t="s">
        <v>1770</v>
      </c>
      <c r="T1239" t="s">
        <v>145</v>
      </c>
      <c r="U1239">
        <v>0</v>
      </c>
    </row>
    <row r="1240" spans="3:21" x14ac:dyDescent="0.3">
      <c r="C1240" t="s">
        <v>1796</v>
      </c>
      <c r="D1240" s="36">
        <v>46020</v>
      </c>
      <c r="E1240" t="str">
        <f>IFERROR(VLOOKUP(A1240,'Future et co'!A10:E5632,5,TRUE),"not found")</f>
        <v>not found</v>
      </c>
      <c r="F1240" t="str">
        <f>IFERROR(VLOOKUP(A1240,'Future et co'!CG11:CH10009,2,TRUE),"")</f>
        <v/>
      </c>
      <c r="G1240">
        <v>124.5</v>
      </c>
      <c r="H1240" t="s">
        <v>30</v>
      </c>
      <c r="O1240">
        <v>406</v>
      </c>
      <c r="P1240" t="s">
        <v>1769</v>
      </c>
      <c r="Q1240">
        <v>1000</v>
      </c>
      <c r="R1240" t="s">
        <v>158</v>
      </c>
      <c r="S1240" t="s">
        <v>1770</v>
      </c>
      <c r="T1240" t="s">
        <v>145</v>
      </c>
      <c r="U1240">
        <v>0</v>
      </c>
    </row>
    <row r="1241" spans="3:21" x14ac:dyDescent="0.3">
      <c r="C1241" t="s">
        <v>1796</v>
      </c>
      <c r="D1241" s="36">
        <v>46020</v>
      </c>
      <c r="E1241" t="str">
        <f>IFERROR(VLOOKUP(A1241,'Future et co'!A10:E5632,5,TRUE),"not found")</f>
        <v>not found</v>
      </c>
      <c r="F1241" t="str">
        <f>IFERROR(VLOOKUP(A1241,'Future et co'!CG11:CH10009,2,TRUE),"")</f>
        <v/>
      </c>
      <c r="G1241">
        <v>124.5</v>
      </c>
      <c r="H1241" t="s">
        <v>30</v>
      </c>
      <c r="O1241">
        <v>406</v>
      </c>
      <c r="P1241" t="s">
        <v>1769</v>
      </c>
      <c r="Q1241">
        <v>1000</v>
      </c>
      <c r="R1241" t="s">
        <v>158</v>
      </c>
      <c r="S1241" t="s">
        <v>1770</v>
      </c>
      <c r="T1241" t="s">
        <v>145</v>
      </c>
      <c r="U1241">
        <v>0</v>
      </c>
    </row>
    <row r="1242" spans="3:21" x14ac:dyDescent="0.3">
      <c r="C1242" t="s">
        <v>1796</v>
      </c>
      <c r="D1242" s="36">
        <v>46020</v>
      </c>
      <c r="E1242" t="str">
        <f>IFERROR(VLOOKUP(A1242,'Future et co'!A10:E5632,5,TRUE),"not found")</f>
        <v>not found</v>
      </c>
      <c r="F1242" t="str">
        <f>IFERROR(VLOOKUP(A1242,'Future et co'!CG11:CH10009,2,TRUE),"")</f>
        <v/>
      </c>
      <c r="G1242">
        <v>124.5</v>
      </c>
      <c r="H1242" t="s">
        <v>30</v>
      </c>
      <c r="O1242">
        <v>406</v>
      </c>
      <c r="P1242" t="s">
        <v>1769</v>
      </c>
      <c r="Q1242">
        <v>1000</v>
      </c>
      <c r="R1242" t="s">
        <v>158</v>
      </c>
      <c r="S1242" t="s">
        <v>1770</v>
      </c>
      <c r="T1242" t="s">
        <v>145</v>
      </c>
      <c r="U1242">
        <v>0</v>
      </c>
    </row>
    <row r="1243" spans="3:21" x14ac:dyDescent="0.3">
      <c r="C1243" t="s">
        <v>1796</v>
      </c>
      <c r="D1243" s="36">
        <v>46020</v>
      </c>
      <c r="E1243" t="str">
        <f>IFERROR(VLOOKUP(A1243,'Future et co'!A10:E5632,5,TRUE),"not found")</f>
        <v>not found</v>
      </c>
      <c r="F1243" t="str">
        <f>IFERROR(VLOOKUP(A1243,'Future et co'!CG11:CH10009,2,TRUE),"")</f>
        <v/>
      </c>
      <c r="G1243">
        <v>124.5</v>
      </c>
      <c r="H1243" t="s">
        <v>30</v>
      </c>
      <c r="O1243">
        <v>406</v>
      </c>
      <c r="P1243" t="s">
        <v>1769</v>
      </c>
      <c r="Q1243">
        <v>1000</v>
      </c>
      <c r="R1243" t="s">
        <v>158</v>
      </c>
      <c r="S1243" t="s">
        <v>1770</v>
      </c>
      <c r="T1243" t="s">
        <v>145</v>
      </c>
      <c r="U1243">
        <v>0</v>
      </c>
    </row>
    <row r="1244" spans="3:21" x14ac:dyDescent="0.3">
      <c r="C1244" t="s">
        <v>1796</v>
      </c>
      <c r="D1244" s="36">
        <v>46020</v>
      </c>
      <c r="E1244" t="str">
        <f>IFERROR(VLOOKUP(A1244,'Future et co'!A10:E5632,5,TRUE),"not found")</f>
        <v>not found</v>
      </c>
      <c r="F1244" t="str">
        <f>IFERROR(VLOOKUP(A1244,'Future et co'!CG11:CH10009,2,TRUE),"")</f>
        <v/>
      </c>
      <c r="G1244">
        <v>124.5</v>
      </c>
      <c r="H1244" t="s">
        <v>30</v>
      </c>
      <c r="O1244">
        <v>406</v>
      </c>
      <c r="P1244" t="s">
        <v>1769</v>
      </c>
      <c r="Q1244">
        <v>1000</v>
      </c>
      <c r="R1244" t="s">
        <v>158</v>
      </c>
      <c r="S1244" t="s">
        <v>1770</v>
      </c>
      <c r="T1244" t="s">
        <v>145</v>
      </c>
      <c r="U1244">
        <v>0</v>
      </c>
    </row>
    <row r="1245" spans="3:21" x14ac:dyDescent="0.3">
      <c r="C1245" t="s">
        <v>1796</v>
      </c>
      <c r="D1245" s="36">
        <v>46020</v>
      </c>
      <c r="E1245" t="str">
        <f>IFERROR(VLOOKUP(A1245,'Future et co'!A10:E5632,5,TRUE),"not found")</f>
        <v>not found</v>
      </c>
      <c r="F1245" t="str">
        <f>IFERROR(VLOOKUP(A1245,'Future et co'!CG11:CH10009,2,TRUE),"")</f>
        <v/>
      </c>
      <c r="G1245">
        <v>124.5</v>
      </c>
      <c r="H1245" t="s">
        <v>30</v>
      </c>
      <c r="O1245">
        <v>406</v>
      </c>
      <c r="P1245" t="s">
        <v>1769</v>
      </c>
      <c r="Q1245">
        <v>1000</v>
      </c>
      <c r="R1245" t="s">
        <v>158</v>
      </c>
      <c r="S1245" t="s">
        <v>1770</v>
      </c>
      <c r="T1245" t="s">
        <v>145</v>
      </c>
      <c r="U1245">
        <v>0</v>
      </c>
    </row>
    <row r="1246" spans="3:21" x14ac:dyDescent="0.3">
      <c r="C1246" t="s">
        <v>1796</v>
      </c>
      <c r="D1246" s="36">
        <v>46020</v>
      </c>
      <c r="E1246" t="str">
        <f>IFERROR(VLOOKUP(A1246,'Future et co'!A10:E5632,5,TRUE),"not found")</f>
        <v>not found</v>
      </c>
      <c r="F1246" t="str">
        <f>IFERROR(VLOOKUP(A1246,'Future et co'!CG11:CH10009,2,TRUE),"")</f>
        <v/>
      </c>
      <c r="G1246">
        <v>124.5</v>
      </c>
      <c r="H1246" t="s">
        <v>30</v>
      </c>
      <c r="O1246">
        <v>406</v>
      </c>
      <c r="P1246" t="s">
        <v>1769</v>
      </c>
      <c r="Q1246">
        <v>1000</v>
      </c>
      <c r="R1246" t="s">
        <v>158</v>
      </c>
      <c r="S1246" t="s">
        <v>1770</v>
      </c>
      <c r="T1246" t="s">
        <v>145</v>
      </c>
      <c r="U1246">
        <v>0</v>
      </c>
    </row>
    <row r="1247" spans="3:21" x14ac:dyDescent="0.3">
      <c r="C1247" t="s">
        <v>1796</v>
      </c>
      <c r="D1247" s="36">
        <v>46020</v>
      </c>
      <c r="E1247" t="str">
        <f>IFERROR(VLOOKUP(A1247,'Future et co'!A10:E5632,5,TRUE),"not found")</f>
        <v>not found</v>
      </c>
      <c r="F1247" t="str">
        <f>IFERROR(VLOOKUP(A1247,'Future et co'!CG11:CH10009,2,TRUE),"")</f>
        <v/>
      </c>
      <c r="G1247">
        <v>124.5</v>
      </c>
      <c r="H1247" t="s">
        <v>30</v>
      </c>
      <c r="O1247">
        <v>406</v>
      </c>
      <c r="P1247" t="s">
        <v>1769</v>
      </c>
      <c r="Q1247">
        <v>1000</v>
      </c>
      <c r="R1247" t="s">
        <v>158</v>
      </c>
      <c r="S1247" t="s">
        <v>1770</v>
      </c>
      <c r="T1247" t="s">
        <v>145</v>
      </c>
      <c r="U1247">
        <v>0</v>
      </c>
    </row>
    <row r="1248" spans="3:21" x14ac:dyDescent="0.3">
      <c r="C1248" t="s">
        <v>1796</v>
      </c>
      <c r="D1248" s="36">
        <v>46020</v>
      </c>
      <c r="E1248" t="str">
        <f>IFERROR(VLOOKUP(A1248,'Future et co'!A10:E5632,5,TRUE),"not found")</f>
        <v>not found</v>
      </c>
      <c r="F1248" t="str">
        <f>IFERROR(VLOOKUP(A1248,'Future et co'!CG11:CH10009,2,TRUE),"")</f>
        <v/>
      </c>
      <c r="G1248">
        <v>124.5</v>
      </c>
      <c r="H1248" t="s">
        <v>30</v>
      </c>
      <c r="O1248">
        <v>406</v>
      </c>
      <c r="P1248" t="s">
        <v>1769</v>
      </c>
      <c r="Q1248">
        <v>1000</v>
      </c>
      <c r="R1248" t="s">
        <v>158</v>
      </c>
      <c r="S1248" t="s">
        <v>1770</v>
      </c>
      <c r="T1248" t="s">
        <v>145</v>
      </c>
      <c r="U1248">
        <v>0</v>
      </c>
    </row>
    <row r="1249" spans="3:21" x14ac:dyDescent="0.3">
      <c r="C1249" t="s">
        <v>1796</v>
      </c>
      <c r="D1249" s="36">
        <v>46020</v>
      </c>
      <c r="E1249" t="str">
        <f>IFERROR(VLOOKUP(A1249,'Future et co'!A10:E5632,5,TRUE),"not found")</f>
        <v>not found</v>
      </c>
      <c r="F1249" t="str">
        <f>IFERROR(VLOOKUP(A1249,'Future et co'!CG11:CH10009,2,TRUE),"")</f>
        <v/>
      </c>
      <c r="G1249">
        <v>124.5</v>
      </c>
      <c r="H1249" t="s">
        <v>30</v>
      </c>
      <c r="O1249">
        <v>406</v>
      </c>
      <c r="P1249" t="s">
        <v>1769</v>
      </c>
      <c r="Q1249">
        <v>1000</v>
      </c>
      <c r="R1249" t="s">
        <v>158</v>
      </c>
      <c r="S1249" t="s">
        <v>1770</v>
      </c>
      <c r="T1249" t="s">
        <v>145</v>
      </c>
      <c r="U1249">
        <v>0</v>
      </c>
    </row>
    <row r="1250" spans="3:21" x14ac:dyDescent="0.3">
      <c r="C1250" t="s">
        <v>1796</v>
      </c>
      <c r="D1250" s="36">
        <v>46020</v>
      </c>
      <c r="E1250" t="str">
        <f>IFERROR(VLOOKUP(A1250,'Future et co'!A10:E5632,5,TRUE),"not found")</f>
        <v>not found</v>
      </c>
      <c r="F1250" t="str">
        <f>IFERROR(VLOOKUP(A1250,'Future et co'!CG11:CH10009,2,TRUE),"")</f>
        <v/>
      </c>
      <c r="G1250">
        <v>124.5</v>
      </c>
      <c r="H1250" t="s">
        <v>30</v>
      </c>
      <c r="O1250">
        <v>406</v>
      </c>
      <c r="P1250" t="s">
        <v>1769</v>
      </c>
      <c r="Q1250">
        <v>1000</v>
      </c>
      <c r="R1250" t="s">
        <v>158</v>
      </c>
      <c r="S1250" t="s">
        <v>1770</v>
      </c>
      <c r="T1250" t="s">
        <v>145</v>
      </c>
      <c r="U1250">
        <v>0</v>
      </c>
    </row>
    <row r="1251" spans="3:21" x14ac:dyDescent="0.3">
      <c r="C1251" t="s">
        <v>1796</v>
      </c>
      <c r="D1251" s="36">
        <v>46020</v>
      </c>
      <c r="E1251" t="str">
        <f>IFERROR(VLOOKUP(A1251,'Future et co'!A10:E5632,5,TRUE),"not found")</f>
        <v>not found</v>
      </c>
      <c r="F1251" t="str">
        <f>IFERROR(VLOOKUP(A1251,'Future et co'!CG11:CH10009,2,TRUE),"")</f>
        <v/>
      </c>
      <c r="G1251">
        <v>124.5</v>
      </c>
      <c r="H1251" t="s">
        <v>30</v>
      </c>
      <c r="O1251">
        <v>406</v>
      </c>
      <c r="P1251" t="s">
        <v>1769</v>
      </c>
      <c r="Q1251">
        <v>1000</v>
      </c>
      <c r="R1251" t="s">
        <v>158</v>
      </c>
      <c r="S1251" t="s">
        <v>1770</v>
      </c>
      <c r="T1251" t="s">
        <v>145</v>
      </c>
      <c r="U1251">
        <v>0</v>
      </c>
    </row>
    <row r="1252" spans="3:21" x14ac:dyDescent="0.3">
      <c r="C1252" t="s">
        <v>1796</v>
      </c>
      <c r="D1252" s="36">
        <v>46020</v>
      </c>
      <c r="E1252" t="str">
        <f>IFERROR(VLOOKUP(A1252,'Future et co'!A10:E5632,5,TRUE),"not found")</f>
        <v>not found</v>
      </c>
      <c r="F1252" t="str">
        <f>IFERROR(VLOOKUP(A1252,'Future et co'!CG11:CH10009,2,TRUE),"")</f>
        <v/>
      </c>
      <c r="G1252">
        <v>124.5</v>
      </c>
      <c r="H1252" t="s">
        <v>30</v>
      </c>
      <c r="O1252">
        <v>406</v>
      </c>
      <c r="P1252" t="s">
        <v>1769</v>
      </c>
      <c r="Q1252">
        <v>1000</v>
      </c>
      <c r="R1252" t="s">
        <v>158</v>
      </c>
      <c r="S1252" t="s">
        <v>1770</v>
      </c>
      <c r="T1252" t="s">
        <v>145</v>
      </c>
      <c r="U1252">
        <v>0</v>
      </c>
    </row>
    <row r="1253" spans="3:21" x14ac:dyDescent="0.3">
      <c r="C1253" t="s">
        <v>1796</v>
      </c>
      <c r="D1253" s="36">
        <v>46020</v>
      </c>
      <c r="E1253" t="str">
        <f>IFERROR(VLOOKUP(A1253,'Future et co'!A10:E5632,5,TRUE),"not found")</f>
        <v>not found</v>
      </c>
      <c r="F1253" t="str">
        <f>IFERROR(VLOOKUP(A1253,'Future et co'!CG11:CH10009,2,TRUE),"")</f>
        <v/>
      </c>
      <c r="G1253">
        <v>124.5</v>
      </c>
      <c r="H1253" t="s">
        <v>30</v>
      </c>
      <c r="O1253">
        <v>406</v>
      </c>
      <c r="P1253" t="s">
        <v>1769</v>
      </c>
      <c r="Q1253">
        <v>1000</v>
      </c>
      <c r="R1253" t="s">
        <v>158</v>
      </c>
      <c r="S1253" t="s">
        <v>1770</v>
      </c>
      <c r="T1253" t="s">
        <v>145</v>
      </c>
      <c r="U1253">
        <v>0</v>
      </c>
    </row>
    <row r="1254" spans="3:21" x14ac:dyDescent="0.3">
      <c r="C1254" t="s">
        <v>1796</v>
      </c>
      <c r="D1254" s="36">
        <v>46020</v>
      </c>
      <c r="E1254" t="str">
        <f>IFERROR(VLOOKUP(A1254,'Future et co'!A10:E5632,5,TRUE),"not found")</f>
        <v>not found</v>
      </c>
      <c r="F1254" t="str">
        <f>IFERROR(VLOOKUP(A1254,'Future et co'!CG11:CH10009,2,TRUE),"")</f>
        <v/>
      </c>
      <c r="G1254">
        <v>124.5</v>
      </c>
      <c r="H1254" t="s">
        <v>30</v>
      </c>
      <c r="O1254">
        <v>406</v>
      </c>
      <c r="P1254" t="s">
        <v>1769</v>
      </c>
      <c r="Q1254">
        <v>1000</v>
      </c>
      <c r="R1254" t="s">
        <v>158</v>
      </c>
      <c r="S1254" t="s">
        <v>1770</v>
      </c>
      <c r="T1254" t="s">
        <v>145</v>
      </c>
      <c r="U1254">
        <v>0</v>
      </c>
    </row>
    <row r="1255" spans="3:21" x14ac:dyDescent="0.3">
      <c r="C1255" t="s">
        <v>1796</v>
      </c>
      <c r="D1255" s="36">
        <v>46020</v>
      </c>
      <c r="E1255" t="str">
        <f>IFERROR(VLOOKUP(A1255,'Future et co'!A10:E5632,5,TRUE),"not found")</f>
        <v>not found</v>
      </c>
      <c r="F1255" t="str">
        <f>IFERROR(VLOOKUP(A1255,'Future et co'!CG11:CH10009,2,TRUE),"")</f>
        <v/>
      </c>
      <c r="G1255">
        <v>124.5</v>
      </c>
      <c r="H1255" t="s">
        <v>30</v>
      </c>
      <c r="O1255">
        <v>406</v>
      </c>
      <c r="P1255" t="s">
        <v>1769</v>
      </c>
      <c r="Q1255">
        <v>1000</v>
      </c>
      <c r="R1255" t="s">
        <v>158</v>
      </c>
      <c r="S1255" t="s">
        <v>1770</v>
      </c>
      <c r="T1255" t="s">
        <v>145</v>
      </c>
      <c r="U1255">
        <v>0</v>
      </c>
    </row>
    <row r="1256" spans="3:21" x14ac:dyDescent="0.3">
      <c r="C1256" t="s">
        <v>1796</v>
      </c>
      <c r="D1256" s="36">
        <v>46020</v>
      </c>
      <c r="E1256" t="str">
        <f>IFERROR(VLOOKUP(A1256,'Future et co'!A10:E5632,5,TRUE),"not found")</f>
        <v>not found</v>
      </c>
      <c r="F1256" t="str">
        <f>IFERROR(VLOOKUP(A1256,'Future et co'!CG11:CH10009,2,TRUE),"")</f>
        <v/>
      </c>
      <c r="G1256">
        <v>124.5</v>
      </c>
      <c r="H1256" t="s">
        <v>30</v>
      </c>
      <c r="O1256">
        <v>406</v>
      </c>
      <c r="P1256" t="s">
        <v>1769</v>
      </c>
      <c r="Q1256">
        <v>1000</v>
      </c>
      <c r="R1256" t="s">
        <v>158</v>
      </c>
      <c r="S1256" t="s">
        <v>1770</v>
      </c>
      <c r="T1256" t="s">
        <v>145</v>
      </c>
      <c r="U1256">
        <v>0</v>
      </c>
    </row>
    <row r="1257" spans="3:21" x14ac:dyDescent="0.3">
      <c r="C1257" t="s">
        <v>1796</v>
      </c>
      <c r="D1257" s="36">
        <v>46020</v>
      </c>
      <c r="E1257" t="str">
        <f>IFERROR(VLOOKUP(A1257,'Future et co'!A10:E5632,5,TRUE),"not found")</f>
        <v>not found</v>
      </c>
      <c r="F1257" t="str">
        <f>IFERROR(VLOOKUP(A1257,'Future et co'!CG11:CH10009,2,TRUE),"")</f>
        <v/>
      </c>
      <c r="G1257">
        <v>124.5</v>
      </c>
      <c r="H1257" t="s">
        <v>30</v>
      </c>
      <c r="O1257">
        <v>406</v>
      </c>
      <c r="P1257" t="s">
        <v>1769</v>
      </c>
      <c r="Q1257">
        <v>1000</v>
      </c>
      <c r="R1257" t="s">
        <v>158</v>
      </c>
      <c r="S1257" t="s">
        <v>1770</v>
      </c>
      <c r="T1257" t="s">
        <v>145</v>
      </c>
      <c r="U1257">
        <v>0</v>
      </c>
    </row>
    <row r="1258" spans="3:21" x14ac:dyDescent="0.3">
      <c r="C1258" t="s">
        <v>1796</v>
      </c>
      <c r="D1258" s="36">
        <v>46020</v>
      </c>
      <c r="E1258" t="str">
        <f>IFERROR(VLOOKUP(A1258,'Future et co'!A10:E5632,5,TRUE),"not found")</f>
        <v>not found</v>
      </c>
      <c r="F1258" t="str">
        <f>IFERROR(VLOOKUP(A1258,'Future et co'!CG11:CH10009,2,TRUE),"")</f>
        <v/>
      </c>
      <c r="G1258">
        <v>124.5</v>
      </c>
      <c r="H1258" t="s">
        <v>30</v>
      </c>
      <c r="O1258">
        <v>406</v>
      </c>
      <c r="P1258" t="s">
        <v>1769</v>
      </c>
      <c r="Q1258">
        <v>1000</v>
      </c>
      <c r="R1258" t="s">
        <v>158</v>
      </c>
      <c r="S1258" t="s">
        <v>1770</v>
      </c>
      <c r="T1258" t="s">
        <v>145</v>
      </c>
      <c r="U1258">
        <v>0</v>
      </c>
    </row>
    <row r="1259" spans="3:21" x14ac:dyDescent="0.3">
      <c r="C1259" t="s">
        <v>1796</v>
      </c>
      <c r="D1259" s="36">
        <v>46020</v>
      </c>
      <c r="E1259" t="str">
        <f>IFERROR(VLOOKUP(A1259,'Future et co'!A10:E5632,5,TRUE),"not found")</f>
        <v>not found</v>
      </c>
      <c r="F1259" t="str">
        <f>IFERROR(VLOOKUP(A1259,'Future et co'!CG11:CH10009,2,TRUE),"")</f>
        <v/>
      </c>
      <c r="G1259">
        <v>124.5</v>
      </c>
      <c r="H1259" t="s">
        <v>30</v>
      </c>
      <c r="O1259">
        <v>406</v>
      </c>
      <c r="P1259" t="s">
        <v>1769</v>
      </c>
      <c r="Q1259">
        <v>1000</v>
      </c>
      <c r="R1259" t="s">
        <v>158</v>
      </c>
      <c r="S1259" t="s">
        <v>1770</v>
      </c>
      <c r="T1259" t="s">
        <v>145</v>
      </c>
      <c r="U1259">
        <v>0</v>
      </c>
    </row>
    <row r="1260" spans="3:21" x14ac:dyDescent="0.3">
      <c r="C1260" t="s">
        <v>1796</v>
      </c>
      <c r="D1260" s="36">
        <v>46020</v>
      </c>
      <c r="E1260" t="str">
        <f>IFERROR(VLOOKUP(A1260,'Future et co'!A10:E5632,5,TRUE),"not found")</f>
        <v>not found</v>
      </c>
      <c r="F1260" t="str">
        <f>IFERROR(VLOOKUP(A1260,'Future et co'!CG11:CH10009,2,TRUE),"")</f>
        <v/>
      </c>
      <c r="G1260">
        <v>124.5</v>
      </c>
      <c r="H1260" t="s">
        <v>30</v>
      </c>
      <c r="O1260">
        <v>406</v>
      </c>
      <c r="P1260" t="s">
        <v>1769</v>
      </c>
      <c r="Q1260">
        <v>1000</v>
      </c>
      <c r="R1260" t="s">
        <v>158</v>
      </c>
      <c r="S1260" t="s">
        <v>1770</v>
      </c>
      <c r="T1260" t="s">
        <v>145</v>
      </c>
      <c r="U1260">
        <v>0</v>
      </c>
    </row>
    <row r="1261" spans="3:21" x14ac:dyDescent="0.3">
      <c r="C1261" t="s">
        <v>1796</v>
      </c>
      <c r="D1261" s="36">
        <v>46020</v>
      </c>
      <c r="E1261" t="str">
        <f>IFERROR(VLOOKUP(A1261,'Future et co'!A10:E5632,5,TRUE),"not found")</f>
        <v>not found</v>
      </c>
      <c r="F1261" t="str">
        <f>IFERROR(VLOOKUP(A1261,'Future et co'!CG11:CH10009,2,TRUE),"")</f>
        <v/>
      </c>
      <c r="G1261">
        <v>124.5</v>
      </c>
      <c r="H1261" t="s">
        <v>30</v>
      </c>
      <c r="O1261">
        <v>406</v>
      </c>
      <c r="P1261" t="s">
        <v>1769</v>
      </c>
      <c r="Q1261">
        <v>1000</v>
      </c>
      <c r="R1261" t="s">
        <v>158</v>
      </c>
      <c r="S1261" t="s">
        <v>1770</v>
      </c>
      <c r="T1261" t="s">
        <v>145</v>
      </c>
      <c r="U1261">
        <v>0</v>
      </c>
    </row>
    <row r="1262" spans="3:21" x14ac:dyDescent="0.3">
      <c r="C1262" t="s">
        <v>1796</v>
      </c>
      <c r="D1262" s="36">
        <v>46020</v>
      </c>
      <c r="E1262" t="str">
        <f>IFERROR(VLOOKUP(A1262,'Future et co'!A10:E5632,5,TRUE),"not found")</f>
        <v>not found</v>
      </c>
      <c r="F1262" t="str">
        <f>IFERROR(VLOOKUP(A1262,'Future et co'!CG11:CH10009,2,TRUE),"")</f>
        <v/>
      </c>
      <c r="G1262">
        <v>124.5</v>
      </c>
      <c r="H1262" t="s">
        <v>30</v>
      </c>
      <c r="O1262">
        <v>406</v>
      </c>
      <c r="P1262" t="s">
        <v>1769</v>
      </c>
      <c r="Q1262">
        <v>1000</v>
      </c>
      <c r="R1262" t="s">
        <v>158</v>
      </c>
      <c r="S1262" t="s">
        <v>1770</v>
      </c>
      <c r="T1262" t="s">
        <v>145</v>
      </c>
      <c r="U1262">
        <v>0</v>
      </c>
    </row>
    <row r="1263" spans="3:21" x14ac:dyDescent="0.3">
      <c r="C1263" t="s">
        <v>1796</v>
      </c>
      <c r="D1263" s="36">
        <v>46020</v>
      </c>
      <c r="E1263" t="str">
        <f>IFERROR(VLOOKUP(A1263,'Future et co'!A10:E5632,5,TRUE),"not found")</f>
        <v>not found</v>
      </c>
      <c r="F1263" t="str">
        <f>IFERROR(VLOOKUP(A1263,'Future et co'!CG11:CH10009,2,TRUE),"")</f>
        <v/>
      </c>
      <c r="G1263">
        <v>124.5</v>
      </c>
      <c r="H1263" t="s">
        <v>30</v>
      </c>
      <c r="O1263">
        <v>406</v>
      </c>
      <c r="P1263" t="s">
        <v>1769</v>
      </c>
      <c r="Q1263">
        <v>1000</v>
      </c>
      <c r="R1263" t="s">
        <v>158</v>
      </c>
      <c r="S1263" t="s">
        <v>1770</v>
      </c>
      <c r="T1263" t="s">
        <v>145</v>
      </c>
      <c r="U1263">
        <v>0</v>
      </c>
    </row>
    <row r="1264" spans="3:21" x14ac:dyDescent="0.3">
      <c r="C1264" t="s">
        <v>1796</v>
      </c>
      <c r="D1264" s="36">
        <v>46020</v>
      </c>
      <c r="E1264" t="str">
        <f>IFERROR(VLOOKUP(A1264,'Future et co'!A10:E5632,5,TRUE),"not found")</f>
        <v>not found</v>
      </c>
      <c r="F1264" t="str">
        <f>IFERROR(VLOOKUP(A1264,'Future et co'!CG11:CH10009,2,TRUE),"")</f>
        <v/>
      </c>
      <c r="G1264">
        <v>124.5</v>
      </c>
      <c r="H1264" t="s">
        <v>30</v>
      </c>
      <c r="O1264">
        <v>406</v>
      </c>
      <c r="P1264" t="s">
        <v>1769</v>
      </c>
      <c r="Q1264">
        <v>1000</v>
      </c>
      <c r="R1264" t="s">
        <v>158</v>
      </c>
      <c r="S1264" t="s">
        <v>1770</v>
      </c>
      <c r="T1264" t="s">
        <v>145</v>
      </c>
      <c r="U1264">
        <v>0</v>
      </c>
    </row>
    <row r="1265" spans="3:21" x14ac:dyDescent="0.3">
      <c r="C1265" t="s">
        <v>1796</v>
      </c>
      <c r="D1265" s="36">
        <v>46020</v>
      </c>
      <c r="E1265" t="str">
        <f>IFERROR(VLOOKUP(A1265,'Future et co'!A10:E5632,5,TRUE),"not found")</f>
        <v>not found</v>
      </c>
      <c r="F1265" t="str">
        <f>IFERROR(VLOOKUP(A1265,'Future et co'!CG11:CH10009,2,TRUE),"")</f>
        <v/>
      </c>
      <c r="G1265">
        <v>124.5</v>
      </c>
      <c r="H1265" t="s">
        <v>30</v>
      </c>
      <c r="O1265">
        <v>406</v>
      </c>
      <c r="P1265" t="s">
        <v>1769</v>
      </c>
      <c r="Q1265">
        <v>1000</v>
      </c>
      <c r="R1265" t="s">
        <v>158</v>
      </c>
      <c r="S1265" t="s">
        <v>1770</v>
      </c>
      <c r="T1265" t="s">
        <v>145</v>
      </c>
      <c r="U1265">
        <v>0</v>
      </c>
    </row>
    <row r="1266" spans="3:21" x14ac:dyDescent="0.3">
      <c r="C1266" t="s">
        <v>1796</v>
      </c>
      <c r="D1266" s="36">
        <v>46020</v>
      </c>
      <c r="E1266" t="str">
        <f>IFERROR(VLOOKUP(A1266,'Future et co'!A10:E5632,5,TRUE),"not found")</f>
        <v>not found</v>
      </c>
      <c r="F1266" t="str">
        <f>IFERROR(VLOOKUP(A1266,'Future et co'!CG11:CH10009,2,TRUE),"")</f>
        <v/>
      </c>
      <c r="G1266">
        <v>124.5</v>
      </c>
      <c r="H1266" t="s">
        <v>30</v>
      </c>
      <c r="O1266">
        <v>406</v>
      </c>
      <c r="P1266" t="s">
        <v>1769</v>
      </c>
      <c r="Q1266">
        <v>1000</v>
      </c>
      <c r="R1266" t="s">
        <v>158</v>
      </c>
      <c r="S1266" t="s">
        <v>1770</v>
      </c>
      <c r="T1266" t="s">
        <v>145</v>
      </c>
      <c r="U1266">
        <v>0</v>
      </c>
    </row>
    <row r="1267" spans="3:21" x14ac:dyDescent="0.3">
      <c r="C1267" t="s">
        <v>1796</v>
      </c>
      <c r="D1267" s="36">
        <v>46020</v>
      </c>
      <c r="E1267" t="str">
        <f>IFERROR(VLOOKUP(A1267,'Future et co'!A10:E5632,5,TRUE),"not found")</f>
        <v>not found</v>
      </c>
      <c r="F1267" t="str">
        <f>IFERROR(VLOOKUP(A1267,'Future et co'!CG11:CH10009,2,TRUE),"")</f>
        <v/>
      </c>
      <c r="G1267">
        <v>124.5</v>
      </c>
      <c r="H1267" t="s">
        <v>30</v>
      </c>
      <c r="O1267">
        <v>406</v>
      </c>
      <c r="P1267" t="s">
        <v>1769</v>
      </c>
      <c r="Q1267">
        <v>1000</v>
      </c>
      <c r="R1267" t="s">
        <v>158</v>
      </c>
      <c r="S1267" t="s">
        <v>1770</v>
      </c>
      <c r="T1267" t="s">
        <v>145</v>
      </c>
      <c r="U1267">
        <v>0</v>
      </c>
    </row>
    <row r="1268" spans="3:21" x14ac:dyDescent="0.3">
      <c r="C1268" t="s">
        <v>1796</v>
      </c>
      <c r="D1268" s="36">
        <v>46020</v>
      </c>
      <c r="E1268" t="str">
        <f>IFERROR(VLOOKUP(A1268,'Future et co'!A10:E5632,5,TRUE),"not found")</f>
        <v>not found</v>
      </c>
      <c r="F1268" t="str">
        <f>IFERROR(VLOOKUP(A1268,'Future et co'!CG11:CH10009,2,TRUE),"")</f>
        <v/>
      </c>
      <c r="G1268">
        <v>124.5</v>
      </c>
      <c r="H1268" t="s">
        <v>30</v>
      </c>
      <c r="O1268">
        <v>406</v>
      </c>
      <c r="P1268" t="s">
        <v>1769</v>
      </c>
      <c r="Q1268">
        <v>1000</v>
      </c>
      <c r="R1268" t="s">
        <v>158</v>
      </c>
      <c r="S1268" t="s">
        <v>1770</v>
      </c>
      <c r="T1268" t="s">
        <v>145</v>
      </c>
      <c r="U1268">
        <v>0</v>
      </c>
    </row>
    <row r="1269" spans="3:21" x14ac:dyDescent="0.3">
      <c r="C1269" t="s">
        <v>1796</v>
      </c>
      <c r="D1269" s="36">
        <v>46020</v>
      </c>
      <c r="E1269" t="str">
        <f>IFERROR(VLOOKUP(A1269,'Future et co'!A10:E5632,5,TRUE),"not found")</f>
        <v>not found</v>
      </c>
      <c r="F1269" t="str">
        <f>IFERROR(VLOOKUP(A1269,'Future et co'!CG11:CH10009,2,TRUE),"")</f>
        <v/>
      </c>
      <c r="G1269">
        <v>124.5</v>
      </c>
      <c r="H1269" t="s">
        <v>30</v>
      </c>
      <c r="O1269">
        <v>406</v>
      </c>
      <c r="P1269" t="s">
        <v>1769</v>
      </c>
      <c r="Q1269">
        <v>1000</v>
      </c>
      <c r="R1269" t="s">
        <v>158</v>
      </c>
      <c r="S1269" t="s">
        <v>1770</v>
      </c>
      <c r="T1269" t="s">
        <v>145</v>
      </c>
      <c r="U1269">
        <v>0</v>
      </c>
    </row>
    <row r="1270" spans="3:21" x14ac:dyDescent="0.3">
      <c r="C1270" t="s">
        <v>1796</v>
      </c>
      <c r="D1270" s="36">
        <v>46020</v>
      </c>
      <c r="E1270" t="str">
        <f>IFERROR(VLOOKUP(A1270,'Future et co'!A10:E5632,5,TRUE),"not found")</f>
        <v>not found</v>
      </c>
      <c r="F1270" t="str">
        <f>IFERROR(VLOOKUP(A1270,'Future et co'!CG11:CH10009,2,TRUE),"")</f>
        <v/>
      </c>
      <c r="G1270">
        <v>124.5</v>
      </c>
      <c r="H1270" t="s">
        <v>30</v>
      </c>
      <c r="O1270">
        <v>406</v>
      </c>
      <c r="P1270" t="s">
        <v>1769</v>
      </c>
      <c r="Q1270">
        <v>1000</v>
      </c>
      <c r="R1270" t="s">
        <v>158</v>
      </c>
      <c r="S1270" t="s">
        <v>1770</v>
      </c>
      <c r="T1270" t="s">
        <v>145</v>
      </c>
      <c r="U1270">
        <v>0</v>
      </c>
    </row>
    <row r="1271" spans="3:21" x14ac:dyDescent="0.3">
      <c r="C1271" t="s">
        <v>1796</v>
      </c>
      <c r="D1271" s="36">
        <v>46020</v>
      </c>
      <c r="E1271" t="str">
        <f>IFERROR(VLOOKUP(A1271,'Future et co'!A10:E5632,5,TRUE),"not found")</f>
        <v>not found</v>
      </c>
      <c r="F1271" t="str">
        <f>IFERROR(VLOOKUP(A1271,'Future et co'!CG11:CH10009,2,TRUE),"")</f>
        <v/>
      </c>
      <c r="G1271">
        <v>124.5</v>
      </c>
      <c r="H1271" t="s">
        <v>30</v>
      </c>
      <c r="O1271">
        <v>406</v>
      </c>
      <c r="P1271" t="s">
        <v>1769</v>
      </c>
      <c r="Q1271">
        <v>1000</v>
      </c>
      <c r="R1271" t="s">
        <v>158</v>
      </c>
      <c r="S1271" t="s">
        <v>1770</v>
      </c>
      <c r="T1271" t="s">
        <v>145</v>
      </c>
      <c r="U1271">
        <v>0</v>
      </c>
    </row>
    <row r="1272" spans="3:21" x14ac:dyDescent="0.3">
      <c r="C1272" t="s">
        <v>1796</v>
      </c>
      <c r="D1272" s="36">
        <v>46020</v>
      </c>
      <c r="E1272" t="str">
        <f>IFERROR(VLOOKUP(A1272,'Future et co'!A10:E5632,5,TRUE),"not found")</f>
        <v>not found</v>
      </c>
      <c r="F1272" t="str">
        <f>IFERROR(VLOOKUP(A1272,'Future et co'!CG11:CH10009,2,TRUE),"")</f>
        <v/>
      </c>
      <c r="G1272">
        <v>124.5</v>
      </c>
      <c r="H1272" t="s">
        <v>30</v>
      </c>
      <c r="O1272">
        <v>406</v>
      </c>
      <c r="P1272" t="s">
        <v>1769</v>
      </c>
      <c r="Q1272">
        <v>1000</v>
      </c>
      <c r="R1272" t="s">
        <v>158</v>
      </c>
      <c r="S1272" t="s">
        <v>1770</v>
      </c>
      <c r="T1272" t="s">
        <v>145</v>
      </c>
      <c r="U1272">
        <v>0</v>
      </c>
    </row>
    <row r="1273" spans="3:21" x14ac:dyDescent="0.3">
      <c r="C1273" t="s">
        <v>1796</v>
      </c>
      <c r="D1273" s="36">
        <v>46020</v>
      </c>
      <c r="E1273" t="str">
        <f>IFERROR(VLOOKUP(A1273,'Future et co'!A10:E5632,5,TRUE),"not found")</f>
        <v>not found</v>
      </c>
      <c r="F1273" t="str">
        <f>IFERROR(VLOOKUP(A1273,'Future et co'!CG11:CH10009,2,TRUE),"")</f>
        <v/>
      </c>
      <c r="G1273">
        <v>124.5</v>
      </c>
      <c r="H1273" t="s">
        <v>30</v>
      </c>
      <c r="O1273">
        <v>406</v>
      </c>
      <c r="P1273" t="s">
        <v>1769</v>
      </c>
      <c r="Q1273">
        <v>1000</v>
      </c>
      <c r="R1273" t="s">
        <v>158</v>
      </c>
      <c r="S1273" t="s">
        <v>1770</v>
      </c>
      <c r="T1273" t="s">
        <v>145</v>
      </c>
      <c r="U1273">
        <v>0</v>
      </c>
    </row>
    <row r="1274" spans="3:21" x14ac:dyDescent="0.3">
      <c r="C1274" t="s">
        <v>1796</v>
      </c>
      <c r="D1274" s="36">
        <v>46020</v>
      </c>
      <c r="E1274" t="str">
        <f>IFERROR(VLOOKUP(A1274,'Future et co'!A10:E5632,5,TRUE),"not found")</f>
        <v>not found</v>
      </c>
      <c r="F1274" t="str">
        <f>IFERROR(VLOOKUP(A1274,'Future et co'!CG11:CH10009,2,TRUE),"")</f>
        <v/>
      </c>
      <c r="G1274">
        <v>124.5</v>
      </c>
      <c r="H1274" t="s">
        <v>30</v>
      </c>
      <c r="O1274">
        <v>406</v>
      </c>
      <c r="P1274" t="s">
        <v>1769</v>
      </c>
      <c r="Q1274">
        <v>1000</v>
      </c>
      <c r="R1274" t="s">
        <v>158</v>
      </c>
      <c r="S1274" t="s">
        <v>1770</v>
      </c>
      <c r="T1274" t="s">
        <v>145</v>
      </c>
      <c r="U1274">
        <v>0</v>
      </c>
    </row>
    <row r="1275" spans="3:21" x14ac:dyDescent="0.3">
      <c r="C1275" t="s">
        <v>1796</v>
      </c>
      <c r="D1275" s="36">
        <v>46020</v>
      </c>
      <c r="E1275" t="str">
        <f>IFERROR(VLOOKUP(A1275,'Future et co'!A10:E5632,5,TRUE),"not found")</f>
        <v>not found</v>
      </c>
      <c r="F1275" t="str">
        <f>IFERROR(VLOOKUP(A1275,'Future et co'!CG11:CH10009,2,TRUE),"")</f>
        <v/>
      </c>
      <c r="G1275">
        <v>124.5</v>
      </c>
      <c r="H1275" t="s">
        <v>30</v>
      </c>
      <c r="O1275">
        <v>406</v>
      </c>
      <c r="P1275" t="s">
        <v>1769</v>
      </c>
      <c r="Q1275">
        <v>1000</v>
      </c>
      <c r="R1275" t="s">
        <v>158</v>
      </c>
      <c r="S1275" t="s">
        <v>1770</v>
      </c>
      <c r="T1275" t="s">
        <v>145</v>
      </c>
      <c r="U1275">
        <v>0</v>
      </c>
    </row>
    <row r="1276" spans="3:21" x14ac:dyDescent="0.3">
      <c r="C1276" t="s">
        <v>1796</v>
      </c>
      <c r="D1276" s="36">
        <v>46020</v>
      </c>
      <c r="E1276" t="str">
        <f>IFERROR(VLOOKUP(A1276,'Future et co'!A10:E5632,5,TRUE),"not found")</f>
        <v>not found</v>
      </c>
      <c r="F1276" t="str">
        <f>IFERROR(VLOOKUP(A1276,'Future et co'!CG11:CH10009,2,TRUE),"")</f>
        <v/>
      </c>
      <c r="G1276">
        <v>124.5</v>
      </c>
      <c r="H1276" t="s">
        <v>30</v>
      </c>
      <c r="O1276">
        <v>406</v>
      </c>
      <c r="P1276" t="s">
        <v>1769</v>
      </c>
      <c r="Q1276">
        <v>1000</v>
      </c>
      <c r="R1276" t="s">
        <v>158</v>
      </c>
      <c r="S1276" t="s">
        <v>1770</v>
      </c>
      <c r="T1276" t="s">
        <v>145</v>
      </c>
      <c r="U1276">
        <v>0</v>
      </c>
    </row>
    <row r="1277" spans="3:21" x14ac:dyDescent="0.3">
      <c r="C1277" t="s">
        <v>1796</v>
      </c>
      <c r="D1277" s="36">
        <v>46020</v>
      </c>
      <c r="E1277" t="str">
        <f>IFERROR(VLOOKUP(A1277,'Future et co'!A10:E5632,5,TRUE),"not found")</f>
        <v>not found</v>
      </c>
      <c r="F1277" t="str">
        <f>IFERROR(VLOOKUP(A1277,'Future et co'!CG11:CH10009,2,TRUE),"")</f>
        <v/>
      </c>
      <c r="G1277">
        <v>124.5</v>
      </c>
      <c r="H1277" t="s">
        <v>30</v>
      </c>
      <c r="O1277">
        <v>406</v>
      </c>
      <c r="P1277" t="s">
        <v>1769</v>
      </c>
      <c r="Q1277">
        <v>1000</v>
      </c>
      <c r="R1277" t="s">
        <v>158</v>
      </c>
      <c r="S1277" t="s">
        <v>1770</v>
      </c>
      <c r="T1277" t="s">
        <v>145</v>
      </c>
      <c r="U1277">
        <v>0</v>
      </c>
    </row>
    <row r="1278" spans="3:21" x14ac:dyDescent="0.3">
      <c r="C1278" t="s">
        <v>1796</v>
      </c>
      <c r="D1278" s="36">
        <v>46020</v>
      </c>
      <c r="E1278" t="str">
        <f>IFERROR(VLOOKUP(A1278,'Future et co'!A10:E5632,5,TRUE),"not found")</f>
        <v>not found</v>
      </c>
      <c r="F1278" t="str">
        <f>IFERROR(VLOOKUP(A1278,'Future et co'!CG11:CH10009,2,TRUE),"")</f>
        <v/>
      </c>
      <c r="G1278">
        <v>124.5</v>
      </c>
      <c r="H1278" t="s">
        <v>30</v>
      </c>
      <c r="O1278">
        <v>406</v>
      </c>
      <c r="P1278" t="s">
        <v>1769</v>
      </c>
      <c r="Q1278">
        <v>1000</v>
      </c>
      <c r="R1278" t="s">
        <v>158</v>
      </c>
      <c r="S1278" t="s">
        <v>1770</v>
      </c>
      <c r="T1278" t="s">
        <v>145</v>
      </c>
      <c r="U1278">
        <v>0</v>
      </c>
    </row>
    <row r="1279" spans="3:21" x14ac:dyDescent="0.3">
      <c r="C1279" t="s">
        <v>1796</v>
      </c>
      <c r="D1279" s="36">
        <v>46020</v>
      </c>
      <c r="E1279" t="str">
        <f>IFERROR(VLOOKUP(A1279,'Future et co'!A10:E5632,5,TRUE),"not found")</f>
        <v>not found</v>
      </c>
      <c r="F1279" t="str">
        <f>IFERROR(VLOOKUP(A1279,'Future et co'!CG11:CH10009,2,TRUE),"")</f>
        <v/>
      </c>
      <c r="G1279">
        <v>124.5</v>
      </c>
      <c r="H1279" t="s">
        <v>30</v>
      </c>
      <c r="O1279">
        <v>406</v>
      </c>
      <c r="P1279" t="s">
        <v>1769</v>
      </c>
      <c r="Q1279">
        <v>1000</v>
      </c>
      <c r="R1279" t="s">
        <v>158</v>
      </c>
      <c r="S1279" t="s">
        <v>1770</v>
      </c>
      <c r="T1279" t="s">
        <v>145</v>
      </c>
      <c r="U1279">
        <v>0</v>
      </c>
    </row>
    <row r="1280" spans="3:21" x14ac:dyDescent="0.3">
      <c r="C1280" t="s">
        <v>1796</v>
      </c>
      <c r="D1280" s="36">
        <v>46020</v>
      </c>
      <c r="E1280" t="str">
        <f>IFERROR(VLOOKUP(A1280,'Future et co'!A10:E5632,5,TRUE),"not found")</f>
        <v>not found</v>
      </c>
      <c r="F1280" t="str">
        <f>IFERROR(VLOOKUP(A1280,'Future et co'!CG11:CH10009,2,TRUE),"")</f>
        <v/>
      </c>
      <c r="G1280">
        <v>124.5</v>
      </c>
      <c r="H1280" t="s">
        <v>30</v>
      </c>
      <c r="O1280">
        <v>406</v>
      </c>
      <c r="P1280" t="s">
        <v>1769</v>
      </c>
      <c r="Q1280">
        <v>1000</v>
      </c>
      <c r="R1280" t="s">
        <v>158</v>
      </c>
      <c r="S1280" t="s">
        <v>1770</v>
      </c>
      <c r="T1280" t="s">
        <v>145</v>
      </c>
      <c r="U1280">
        <v>0</v>
      </c>
    </row>
    <row r="1281" spans="3:21" x14ac:dyDescent="0.3">
      <c r="C1281" t="s">
        <v>1796</v>
      </c>
      <c r="D1281" s="36">
        <v>46020</v>
      </c>
      <c r="E1281" t="str">
        <f>IFERROR(VLOOKUP(A1281,'Future et co'!A10:E5632,5,TRUE),"not found")</f>
        <v>not found</v>
      </c>
      <c r="F1281" t="str">
        <f>IFERROR(VLOOKUP(A1281,'Future et co'!CG11:CH10009,2,TRUE),"")</f>
        <v/>
      </c>
      <c r="G1281">
        <v>124.5</v>
      </c>
      <c r="H1281" t="s">
        <v>30</v>
      </c>
      <c r="O1281">
        <v>406</v>
      </c>
      <c r="P1281" t="s">
        <v>1769</v>
      </c>
      <c r="Q1281">
        <v>1000</v>
      </c>
      <c r="R1281" t="s">
        <v>158</v>
      </c>
      <c r="S1281" t="s">
        <v>1770</v>
      </c>
      <c r="T1281" t="s">
        <v>145</v>
      </c>
      <c r="U1281">
        <v>0</v>
      </c>
    </row>
    <row r="1282" spans="3:21" x14ac:dyDescent="0.3">
      <c r="C1282" t="s">
        <v>1796</v>
      </c>
      <c r="D1282" s="36">
        <v>46020</v>
      </c>
      <c r="E1282" t="str">
        <f>IFERROR(VLOOKUP(A1282,'Future et co'!A10:E5632,5,TRUE),"not found")</f>
        <v>not found</v>
      </c>
      <c r="F1282" t="str">
        <f>IFERROR(VLOOKUP(A1282,'Future et co'!CG11:CH10009,2,TRUE),"")</f>
        <v/>
      </c>
      <c r="G1282">
        <v>124.5</v>
      </c>
      <c r="H1282" t="s">
        <v>30</v>
      </c>
      <c r="O1282">
        <v>406</v>
      </c>
      <c r="P1282" t="s">
        <v>1769</v>
      </c>
      <c r="Q1282">
        <v>1000</v>
      </c>
      <c r="R1282" t="s">
        <v>158</v>
      </c>
      <c r="S1282" t="s">
        <v>1770</v>
      </c>
      <c r="T1282" t="s">
        <v>145</v>
      </c>
      <c r="U1282">
        <v>0</v>
      </c>
    </row>
    <row r="1283" spans="3:21" x14ac:dyDescent="0.3">
      <c r="C1283" t="s">
        <v>1796</v>
      </c>
      <c r="D1283" s="36">
        <v>46020</v>
      </c>
      <c r="E1283" t="str">
        <f>IFERROR(VLOOKUP(A1283,'Future et co'!A10:E5632,5,TRUE),"not found")</f>
        <v>not found</v>
      </c>
      <c r="F1283" t="str">
        <f>IFERROR(VLOOKUP(A1283,'Future et co'!CG11:CH10009,2,TRUE),"")</f>
        <v/>
      </c>
      <c r="G1283">
        <v>124.5</v>
      </c>
      <c r="H1283" t="s">
        <v>30</v>
      </c>
      <c r="O1283">
        <v>406</v>
      </c>
      <c r="P1283" t="s">
        <v>1769</v>
      </c>
      <c r="Q1283">
        <v>1000</v>
      </c>
      <c r="R1283" t="s">
        <v>158</v>
      </c>
      <c r="S1283" t="s">
        <v>1770</v>
      </c>
      <c r="T1283" t="s">
        <v>145</v>
      </c>
      <c r="U1283">
        <v>0</v>
      </c>
    </row>
    <row r="1284" spans="3:21" x14ac:dyDescent="0.3">
      <c r="C1284" t="s">
        <v>1796</v>
      </c>
      <c r="D1284" s="36">
        <v>46020</v>
      </c>
      <c r="E1284" t="str">
        <f>IFERROR(VLOOKUP(A1284,'Future et co'!A10:E5632,5,TRUE),"not found")</f>
        <v>not found</v>
      </c>
      <c r="F1284" t="str">
        <f>IFERROR(VLOOKUP(A1284,'Future et co'!CG11:CH10009,2,TRUE),"")</f>
        <v/>
      </c>
      <c r="G1284">
        <v>124.5</v>
      </c>
      <c r="H1284" t="s">
        <v>30</v>
      </c>
      <c r="O1284">
        <v>406</v>
      </c>
      <c r="P1284" t="s">
        <v>1769</v>
      </c>
      <c r="Q1284">
        <v>1000</v>
      </c>
      <c r="R1284" t="s">
        <v>158</v>
      </c>
      <c r="S1284" t="s">
        <v>1770</v>
      </c>
      <c r="T1284" t="s">
        <v>145</v>
      </c>
      <c r="U1284">
        <v>0</v>
      </c>
    </row>
    <row r="1285" spans="3:21" x14ac:dyDescent="0.3">
      <c r="C1285" t="s">
        <v>1796</v>
      </c>
      <c r="D1285" s="36">
        <v>46020</v>
      </c>
      <c r="E1285" t="str">
        <f>IFERROR(VLOOKUP(A1285,'Future et co'!A10:E5632,5,TRUE),"not found")</f>
        <v>not found</v>
      </c>
      <c r="F1285" t="str">
        <f>IFERROR(VLOOKUP(A1285,'Future et co'!CG11:CH10009,2,TRUE),"")</f>
        <v/>
      </c>
      <c r="G1285">
        <v>124.5</v>
      </c>
      <c r="H1285" t="s">
        <v>30</v>
      </c>
      <c r="O1285">
        <v>406</v>
      </c>
      <c r="P1285" t="s">
        <v>1769</v>
      </c>
      <c r="Q1285">
        <v>1000</v>
      </c>
      <c r="R1285" t="s">
        <v>158</v>
      </c>
      <c r="S1285" t="s">
        <v>1770</v>
      </c>
      <c r="T1285" t="s">
        <v>145</v>
      </c>
      <c r="U1285">
        <v>0</v>
      </c>
    </row>
    <row r="1286" spans="3:21" x14ac:dyDescent="0.3">
      <c r="C1286" t="s">
        <v>1796</v>
      </c>
      <c r="D1286" s="36">
        <v>46020</v>
      </c>
      <c r="E1286" t="str">
        <f>IFERROR(VLOOKUP(A1286,'Future et co'!A10:E5632,5,TRUE),"not found")</f>
        <v>not found</v>
      </c>
      <c r="F1286" t="str">
        <f>IFERROR(VLOOKUP(A1286,'Future et co'!CG11:CH10009,2,TRUE),"")</f>
        <v/>
      </c>
      <c r="G1286">
        <v>124.5</v>
      </c>
      <c r="H1286" t="s">
        <v>30</v>
      </c>
      <c r="O1286">
        <v>406</v>
      </c>
      <c r="P1286" t="s">
        <v>1769</v>
      </c>
      <c r="Q1286">
        <v>1000</v>
      </c>
      <c r="R1286" t="s">
        <v>158</v>
      </c>
      <c r="S1286" t="s">
        <v>1770</v>
      </c>
      <c r="T1286" t="s">
        <v>145</v>
      </c>
      <c r="U1286">
        <v>0</v>
      </c>
    </row>
    <row r="1287" spans="3:21" x14ac:dyDescent="0.3">
      <c r="C1287" t="s">
        <v>1796</v>
      </c>
      <c r="D1287" s="36">
        <v>46020</v>
      </c>
      <c r="E1287" t="str">
        <f>IFERROR(VLOOKUP(A1287,'Future et co'!A10:E5632,5,TRUE),"not found")</f>
        <v>not found</v>
      </c>
      <c r="F1287" t="str">
        <f>IFERROR(VLOOKUP(A1287,'Future et co'!CG11:CH10009,2,TRUE),"")</f>
        <v/>
      </c>
      <c r="G1287">
        <v>124.5</v>
      </c>
      <c r="H1287" t="s">
        <v>30</v>
      </c>
      <c r="O1287">
        <v>406</v>
      </c>
      <c r="P1287" t="s">
        <v>1769</v>
      </c>
      <c r="Q1287">
        <v>1000</v>
      </c>
      <c r="R1287" t="s">
        <v>158</v>
      </c>
      <c r="S1287" t="s">
        <v>1770</v>
      </c>
      <c r="T1287" t="s">
        <v>145</v>
      </c>
      <c r="U1287">
        <v>0</v>
      </c>
    </row>
    <row r="1288" spans="3:21" x14ac:dyDescent="0.3">
      <c r="C1288" t="s">
        <v>1796</v>
      </c>
      <c r="D1288" s="36">
        <v>46020</v>
      </c>
      <c r="E1288" t="str">
        <f>IFERROR(VLOOKUP(A1288,'Future et co'!A10:E5632,5,TRUE),"not found")</f>
        <v>not found</v>
      </c>
      <c r="F1288" t="str">
        <f>IFERROR(VLOOKUP(A1288,'Future et co'!CG11:CH10009,2,TRUE),"")</f>
        <v/>
      </c>
      <c r="G1288">
        <v>124.5</v>
      </c>
      <c r="H1288" t="s">
        <v>30</v>
      </c>
      <c r="O1288">
        <v>406</v>
      </c>
      <c r="P1288" t="s">
        <v>1769</v>
      </c>
      <c r="Q1288">
        <v>1000</v>
      </c>
      <c r="R1288" t="s">
        <v>158</v>
      </c>
      <c r="S1288" t="s">
        <v>1770</v>
      </c>
      <c r="T1288" t="s">
        <v>145</v>
      </c>
      <c r="U1288">
        <v>0</v>
      </c>
    </row>
    <row r="1289" spans="3:21" x14ac:dyDescent="0.3">
      <c r="C1289" t="s">
        <v>1796</v>
      </c>
      <c r="D1289" s="36">
        <v>46020</v>
      </c>
      <c r="E1289" t="str">
        <f>IFERROR(VLOOKUP(A1289,'Future et co'!A10:E5632,5,TRUE),"not found")</f>
        <v>not found</v>
      </c>
      <c r="F1289" t="str">
        <f>IFERROR(VLOOKUP(A1289,'Future et co'!CG11:CH10009,2,TRUE),"")</f>
        <v/>
      </c>
      <c r="G1289">
        <v>124.5</v>
      </c>
      <c r="H1289" t="s">
        <v>30</v>
      </c>
      <c r="O1289">
        <v>406</v>
      </c>
      <c r="P1289" t="s">
        <v>1769</v>
      </c>
      <c r="Q1289">
        <v>1000</v>
      </c>
      <c r="R1289" t="s">
        <v>158</v>
      </c>
      <c r="S1289" t="s">
        <v>1770</v>
      </c>
      <c r="T1289" t="s">
        <v>145</v>
      </c>
      <c r="U1289">
        <v>0</v>
      </c>
    </row>
    <row r="1290" spans="3:21" x14ac:dyDescent="0.3">
      <c r="C1290" t="s">
        <v>1796</v>
      </c>
      <c r="D1290" s="36">
        <v>46020</v>
      </c>
      <c r="E1290" t="str">
        <f>IFERROR(VLOOKUP(A1290,'Future et co'!A10:E5632,5,TRUE),"not found")</f>
        <v>not found</v>
      </c>
      <c r="F1290" t="str">
        <f>IFERROR(VLOOKUP(A1290,'Future et co'!CG11:CH10009,2,TRUE),"")</f>
        <v/>
      </c>
      <c r="G1290">
        <v>124.5</v>
      </c>
      <c r="H1290" t="s">
        <v>30</v>
      </c>
      <c r="O1290">
        <v>406</v>
      </c>
      <c r="P1290" t="s">
        <v>1769</v>
      </c>
      <c r="Q1290">
        <v>1000</v>
      </c>
      <c r="R1290" t="s">
        <v>158</v>
      </c>
      <c r="S1290" t="s">
        <v>1770</v>
      </c>
      <c r="T1290" t="s">
        <v>145</v>
      </c>
      <c r="U1290">
        <v>0</v>
      </c>
    </row>
    <row r="1291" spans="3:21" x14ac:dyDescent="0.3">
      <c r="C1291" t="s">
        <v>1796</v>
      </c>
      <c r="D1291" s="36">
        <v>46020</v>
      </c>
      <c r="E1291" t="str">
        <f>IFERROR(VLOOKUP(A1291,'Future et co'!A10:E5632,5,TRUE),"not found")</f>
        <v>not found</v>
      </c>
      <c r="F1291" t="str">
        <f>IFERROR(VLOOKUP(A1291,'Future et co'!CG11:CH10009,2,TRUE),"")</f>
        <v/>
      </c>
      <c r="G1291">
        <v>124.5</v>
      </c>
      <c r="H1291" t="s">
        <v>30</v>
      </c>
      <c r="O1291">
        <v>406</v>
      </c>
      <c r="P1291" t="s">
        <v>1769</v>
      </c>
      <c r="Q1291">
        <v>1000</v>
      </c>
      <c r="R1291" t="s">
        <v>158</v>
      </c>
      <c r="S1291" t="s">
        <v>1770</v>
      </c>
      <c r="T1291" t="s">
        <v>145</v>
      </c>
      <c r="U1291">
        <v>0</v>
      </c>
    </row>
    <row r="1292" spans="3:21" x14ac:dyDescent="0.3">
      <c r="C1292" t="s">
        <v>1796</v>
      </c>
      <c r="D1292" s="36">
        <v>46020</v>
      </c>
      <c r="E1292" t="str">
        <f>IFERROR(VLOOKUP(A1292,'Future et co'!A10:E5632,5,TRUE),"not found")</f>
        <v>not found</v>
      </c>
      <c r="F1292" t="str">
        <f>IFERROR(VLOOKUP(A1292,'Future et co'!CG11:CH10009,2,TRUE),"")</f>
        <v/>
      </c>
      <c r="G1292">
        <v>124.5</v>
      </c>
      <c r="H1292" t="s">
        <v>30</v>
      </c>
      <c r="O1292">
        <v>406</v>
      </c>
      <c r="P1292" t="s">
        <v>1769</v>
      </c>
      <c r="Q1292">
        <v>1000</v>
      </c>
      <c r="R1292" t="s">
        <v>158</v>
      </c>
      <c r="S1292" t="s">
        <v>1770</v>
      </c>
      <c r="T1292" t="s">
        <v>145</v>
      </c>
      <c r="U1292">
        <v>0</v>
      </c>
    </row>
    <row r="1293" spans="3:21" x14ac:dyDescent="0.3">
      <c r="C1293" t="s">
        <v>1796</v>
      </c>
      <c r="D1293" s="36">
        <v>46020</v>
      </c>
      <c r="E1293" t="str">
        <f>IFERROR(VLOOKUP(A1293,'Future et co'!A10:E5632,5,TRUE),"not found")</f>
        <v>not found</v>
      </c>
      <c r="F1293" t="str">
        <f>IFERROR(VLOOKUP(A1293,'Future et co'!CG11:CH10009,2,TRUE),"")</f>
        <v/>
      </c>
      <c r="G1293">
        <v>124.5</v>
      </c>
      <c r="H1293" t="s">
        <v>30</v>
      </c>
      <c r="O1293">
        <v>406</v>
      </c>
      <c r="P1293" t="s">
        <v>1769</v>
      </c>
      <c r="Q1293">
        <v>1000</v>
      </c>
      <c r="R1293" t="s">
        <v>158</v>
      </c>
      <c r="S1293" t="s">
        <v>1770</v>
      </c>
      <c r="T1293" t="s">
        <v>145</v>
      </c>
      <c r="U1293">
        <v>0</v>
      </c>
    </row>
    <row r="1294" spans="3:21" x14ac:dyDescent="0.3">
      <c r="C1294" t="s">
        <v>1796</v>
      </c>
      <c r="D1294" s="36">
        <v>46020</v>
      </c>
      <c r="E1294" t="str">
        <f>IFERROR(VLOOKUP(A1294,'Future et co'!A10:E5632,5,TRUE),"not found")</f>
        <v>not found</v>
      </c>
      <c r="F1294" t="str">
        <f>IFERROR(VLOOKUP(A1294,'Future et co'!CG11:CH10009,2,TRUE),"")</f>
        <v/>
      </c>
      <c r="G1294">
        <v>124.5</v>
      </c>
      <c r="H1294" t="s">
        <v>30</v>
      </c>
      <c r="O1294">
        <v>406</v>
      </c>
      <c r="P1294" t="s">
        <v>1769</v>
      </c>
      <c r="Q1294">
        <v>1000</v>
      </c>
      <c r="R1294" t="s">
        <v>158</v>
      </c>
      <c r="S1294" t="s">
        <v>1770</v>
      </c>
      <c r="T1294" t="s">
        <v>145</v>
      </c>
      <c r="U1294">
        <v>0</v>
      </c>
    </row>
    <row r="1295" spans="3:21" x14ac:dyDescent="0.3">
      <c r="C1295" t="s">
        <v>1796</v>
      </c>
      <c r="D1295" s="36">
        <v>46020</v>
      </c>
      <c r="E1295" t="str">
        <f>IFERROR(VLOOKUP(A1295,'Future et co'!A10:E5632,5,TRUE),"not found")</f>
        <v>not found</v>
      </c>
      <c r="F1295" t="str">
        <f>IFERROR(VLOOKUP(A1295,'Future et co'!CG11:CH10009,2,TRUE),"")</f>
        <v/>
      </c>
      <c r="G1295">
        <v>124.5</v>
      </c>
      <c r="H1295" t="s">
        <v>30</v>
      </c>
      <c r="O1295">
        <v>406</v>
      </c>
      <c r="P1295" t="s">
        <v>1769</v>
      </c>
      <c r="Q1295">
        <v>1000</v>
      </c>
      <c r="R1295" t="s">
        <v>158</v>
      </c>
      <c r="S1295" t="s">
        <v>1770</v>
      </c>
      <c r="T1295" t="s">
        <v>145</v>
      </c>
      <c r="U1295">
        <v>0</v>
      </c>
    </row>
    <row r="1296" spans="3:21" x14ac:dyDescent="0.3">
      <c r="C1296" t="s">
        <v>1796</v>
      </c>
      <c r="D1296" s="36">
        <v>46020</v>
      </c>
      <c r="E1296" t="str">
        <f>IFERROR(VLOOKUP(A1296,'Future et co'!A10:E5632,5,TRUE),"not found")</f>
        <v>not found</v>
      </c>
      <c r="F1296" t="str">
        <f>IFERROR(VLOOKUP(A1296,'Future et co'!CG11:CH10009,2,TRUE),"")</f>
        <v/>
      </c>
      <c r="G1296">
        <v>124.5</v>
      </c>
      <c r="H1296" t="s">
        <v>30</v>
      </c>
      <c r="O1296">
        <v>406</v>
      </c>
      <c r="P1296" t="s">
        <v>1769</v>
      </c>
      <c r="Q1296">
        <v>1000</v>
      </c>
      <c r="R1296" t="s">
        <v>158</v>
      </c>
      <c r="S1296" t="s">
        <v>1770</v>
      </c>
      <c r="T1296" t="s">
        <v>145</v>
      </c>
      <c r="U1296">
        <v>0</v>
      </c>
    </row>
    <row r="1297" spans="3:21" x14ac:dyDescent="0.3">
      <c r="C1297" t="s">
        <v>1796</v>
      </c>
      <c r="D1297" s="36">
        <v>46020</v>
      </c>
      <c r="E1297" t="str">
        <f>IFERROR(VLOOKUP(A1297,'Future et co'!A10:E5632,5,TRUE),"not found")</f>
        <v>not found</v>
      </c>
      <c r="F1297" t="str">
        <f>IFERROR(VLOOKUP(A1297,'Future et co'!CG11:CH10009,2,TRUE),"")</f>
        <v/>
      </c>
      <c r="G1297">
        <v>124.5</v>
      </c>
      <c r="H1297" t="s">
        <v>30</v>
      </c>
      <c r="O1297">
        <v>406</v>
      </c>
      <c r="P1297" t="s">
        <v>1769</v>
      </c>
      <c r="Q1297">
        <v>1000</v>
      </c>
      <c r="R1297" t="s">
        <v>158</v>
      </c>
      <c r="S1297" t="s">
        <v>1770</v>
      </c>
      <c r="T1297" t="s">
        <v>145</v>
      </c>
      <c r="U1297">
        <v>0</v>
      </c>
    </row>
    <row r="1298" spans="3:21" x14ac:dyDescent="0.3">
      <c r="C1298" t="s">
        <v>1796</v>
      </c>
      <c r="D1298" s="36">
        <v>46020</v>
      </c>
      <c r="E1298" t="str">
        <f>IFERROR(VLOOKUP(A1298,'Future et co'!A10:E5632,5,TRUE),"not found")</f>
        <v>not found</v>
      </c>
      <c r="F1298" t="str">
        <f>IFERROR(VLOOKUP(A1298,'Future et co'!CG11:CH10009,2,TRUE),"")</f>
        <v/>
      </c>
      <c r="G1298">
        <v>124.5</v>
      </c>
      <c r="H1298" t="s">
        <v>30</v>
      </c>
      <c r="O1298">
        <v>406</v>
      </c>
      <c r="P1298" t="s">
        <v>1769</v>
      </c>
      <c r="Q1298">
        <v>1000</v>
      </c>
      <c r="R1298" t="s">
        <v>158</v>
      </c>
      <c r="S1298" t="s">
        <v>1770</v>
      </c>
      <c r="T1298" t="s">
        <v>145</v>
      </c>
      <c r="U1298">
        <v>0</v>
      </c>
    </row>
    <row r="1299" spans="3:21" x14ac:dyDescent="0.3">
      <c r="C1299" t="s">
        <v>1796</v>
      </c>
      <c r="D1299" s="36">
        <v>46020</v>
      </c>
      <c r="E1299" t="str">
        <f>IFERROR(VLOOKUP(A1299,'Future et co'!A10:E5632,5,TRUE),"not found")</f>
        <v>not found</v>
      </c>
      <c r="F1299" t="str">
        <f>IFERROR(VLOOKUP(A1299,'Future et co'!CG11:CH10009,2,TRUE),"")</f>
        <v/>
      </c>
      <c r="G1299">
        <v>124.5</v>
      </c>
      <c r="H1299" t="s">
        <v>30</v>
      </c>
      <c r="O1299">
        <v>406</v>
      </c>
      <c r="P1299" t="s">
        <v>1769</v>
      </c>
      <c r="Q1299">
        <v>1000</v>
      </c>
      <c r="R1299" t="s">
        <v>158</v>
      </c>
      <c r="S1299" t="s">
        <v>1770</v>
      </c>
      <c r="T1299" t="s">
        <v>145</v>
      </c>
      <c r="U1299">
        <v>0</v>
      </c>
    </row>
    <row r="1300" spans="3:21" x14ac:dyDescent="0.3">
      <c r="C1300" t="s">
        <v>1796</v>
      </c>
      <c r="D1300" s="36">
        <v>46020</v>
      </c>
      <c r="E1300" t="str">
        <f>IFERROR(VLOOKUP(A1300,'Future et co'!A10:E5632,5,TRUE),"not found")</f>
        <v>not found</v>
      </c>
      <c r="F1300" t="str">
        <f>IFERROR(VLOOKUP(A1300,'Future et co'!CG11:CH10009,2,TRUE),"")</f>
        <v/>
      </c>
      <c r="G1300">
        <v>124.5</v>
      </c>
      <c r="H1300" t="s">
        <v>30</v>
      </c>
      <c r="O1300">
        <v>406</v>
      </c>
      <c r="P1300" t="s">
        <v>1769</v>
      </c>
      <c r="Q1300">
        <v>1000</v>
      </c>
      <c r="R1300" t="s">
        <v>158</v>
      </c>
      <c r="S1300" t="s">
        <v>1770</v>
      </c>
      <c r="T1300" t="s">
        <v>145</v>
      </c>
      <c r="U1300">
        <v>0</v>
      </c>
    </row>
    <row r="1301" spans="3:21" x14ac:dyDescent="0.3">
      <c r="C1301" t="s">
        <v>1796</v>
      </c>
      <c r="D1301" s="36">
        <v>46020</v>
      </c>
      <c r="E1301" t="str">
        <f>IFERROR(VLOOKUP(A1301,'Future et co'!A10:E5632,5,TRUE),"not found")</f>
        <v>not found</v>
      </c>
      <c r="F1301" t="str">
        <f>IFERROR(VLOOKUP(A1301,'Future et co'!CG11:CH10009,2,TRUE),"")</f>
        <v/>
      </c>
      <c r="G1301">
        <v>124.5</v>
      </c>
      <c r="H1301" t="s">
        <v>30</v>
      </c>
      <c r="O1301">
        <v>406</v>
      </c>
      <c r="P1301" t="s">
        <v>1769</v>
      </c>
      <c r="Q1301">
        <v>1000</v>
      </c>
      <c r="R1301" t="s">
        <v>158</v>
      </c>
      <c r="S1301" t="s">
        <v>1770</v>
      </c>
      <c r="T1301" t="s">
        <v>145</v>
      </c>
      <c r="U1301">
        <v>0</v>
      </c>
    </row>
    <row r="1302" spans="3:21" x14ac:dyDescent="0.3">
      <c r="C1302" t="s">
        <v>1796</v>
      </c>
      <c r="D1302" s="36">
        <v>46020</v>
      </c>
      <c r="E1302" t="str">
        <f>IFERROR(VLOOKUP(A1302,'Future et co'!A10:E5632,5,TRUE),"not found")</f>
        <v>not found</v>
      </c>
      <c r="F1302" t="str">
        <f>IFERROR(VLOOKUP(A1302,'Future et co'!CG11:CH10009,2,TRUE),"")</f>
        <v/>
      </c>
      <c r="G1302">
        <v>124.5</v>
      </c>
      <c r="H1302" t="s">
        <v>30</v>
      </c>
      <c r="O1302">
        <v>406</v>
      </c>
      <c r="P1302" t="s">
        <v>1769</v>
      </c>
      <c r="Q1302">
        <v>1000</v>
      </c>
      <c r="R1302" t="s">
        <v>158</v>
      </c>
      <c r="S1302" t="s">
        <v>1770</v>
      </c>
      <c r="T1302" t="s">
        <v>145</v>
      </c>
      <c r="U1302">
        <v>0</v>
      </c>
    </row>
    <row r="1303" spans="3:21" x14ac:dyDescent="0.3">
      <c r="C1303" t="s">
        <v>1796</v>
      </c>
      <c r="D1303" s="36">
        <v>46020</v>
      </c>
      <c r="E1303" t="str">
        <f>IFERROR(VLOOKUP(A1303,'Future et co'!A10:E5632,5,TRUE),"not found")</f>
        <v>not found</v>
      </c>
      <c r="F1303" t="str">
        <f>IFERROR(VLOOKUP(A1303,'Future et co'!CG11:CH10009,2,TRUE),"")</f>
        <v/>
      </c>
      <c r="G1303">
        <v>124.5</v>
      </c>
      <c r="H1303" t="s">
        <v>30</v>
      </c>
      <c r="O1303">
        <v>406</v>
      </c>
      <c r="P1303" t="s">
        <v>1769</v>
      </c>
      <c r="Q1303">
        <v>1000</v>
      </c>
      <c r="R1303" t="s">
        <v>158</v>
      </c>
      <c r="S1303" t="s">
        <v>1770</v>
      </c>
      <c r="T1303" t="s">
        <v>145</v>
      </c>
      <c r="U1303">
        <v>0</v>
      </c>
    </row>
    <row r="1304" spans="3:21" x14ac:dyDescent="0.3">
      <c r="C1304" t="s">
        <v>1796</v>
      </c>
      <c r="D1304" s="36">
        <v>46020</v>
      </c>
      <c r="E1304" t="str">
        <f>IFERROR(VLOOKUP(A1304,'Future et co'!A10:E5632,5,TRUE),"not found")</f>
        <v>not found</v>
      </c>
      <c r="F1304" t="str">
        <f>IFERROR(VLOOKUP(A1304,'Future et co'!CG11:CH10009,2,TRUE),"")</f>
        <v/>
      </c>
      <c r="G1304">
        <v>124.5</v>
      </c>
      <c r="H1304" t="s">
        <v>30</v>
      </c>
      <c r="O1304">
        <v>406</v>
      </c>
      <c r="P1304" t="s">
        <v>1769</v>
      </c>
      <c r="Q1304">
        <v>1000</v>
      </c>
      <c r="R1304" t="s">
        <v>158</v>
      </c>
      <c r="S1304" t="s">
        <v>1770</v>
      </c>
      <c r="T1304" t="s">
        <v>145</v>
      </c>
      <c r="U1304">
        <v>0</v>
      </c>
    </row>
    <row r="1305" spans="3:21" x14ac:dyDescent="0.3">
      <c r="C1305" t="s">
        <v>1796</v>
      </c>
      <c r="D1305" s="36">
        <v>46020</v>
      </c>
      <c r="E1305" t="str">
        <f>IFERROR(VLOOKUP(A1305,'Future et co'!A10:E5632,5,TRUE),"not found")</f>
        <v>not found</v>
      </c>
      <c r="F1305" t="str">
        <f>IFERROR(VLOOKUP(A1305,'Future et co'!CG11:CH10009,2,TRUE),"")</f>
        <v/>
      </c>
      <c r="G1305">
        <v>124.5</v>
      </c>
      <c r="H1305" t="s">
        <v>30</v>
      </c>
      <c r="O1305">
        <v>406</v>
      </c>
      <c r="P1305" t="s">
        <v>1769</v>
      </c>
      <c r="Q1305">
        <v>1000</v>
      </c>
      <c r="R1305" t="s">
        <v>158</v>
      </c>
      <c r="S1305" t="s">
        <v>1770</v>
      </c>
      <c r="T1305" t="s">
        <v>145</v>
      </c>
      <c r="U1305">
        <v>0</v>
      </c>
    </row>
    <row r="1306" spans="3:21" x14ac:dyDescent="0.3">
      <c r="C1306" t="s">
        <v>1796</v>
      </c>
      <c r="D1306" s="36">
        <v>46020</v>
      </c>
      <c r="E1306" t="str">
        <f>IFERROR(VLOOKUP(A1306,'Future et co'!A10:E5632,5,TRUE),"not found")</f>
        <v>not found</v>
      </c>
      <c r="F1306" t="str">
        <f>IFERROR(VLOOKUP(A1306,'Future et co'!CG11:CH10009,2,TRUE),"")</f>
        <v/>
      </c>
      <c r="G1306">
        <v>124.5</v>
      </c>
      <c r="H1306" t="s">
        <v>30</v>
      </c>
      <c r="O1306">
        <v>406</v>
      </c>
      <c r="P1306" t="s">
        <v>1769</v>
      </c>
      <c r="Q1306">
        <v>1000</v>
      </c>
      <c r="R1306" t="s">
        <v>158</v>
      </c>
      <c r="S1306" t="s">
        <v>1770</v>
      </c>
      <c r="T1306" t="s">
        <v>145</v>
      </c>
      <c r="U1306">
        <v>0</v>
      </c>
    </row>
    <row r="1307" spans="3:21" x14ac:dyDescent="0.3">
      <c r="C1307" t="s">
        <v>1796</v>
      </c>
      <c r="D1307" s="36">
        <v>46020</v>
      </c>
      <c r="E1307" t="str">
        <f>IFERROR(VLOOKUP(A1307,'Future et co'!A10:E5632,5,TRUE),"not found")</f>
        <v>not found</v>
      </c>
      <c r="F1307" t="str">
        <f>IFERROR(VLOOKUP(A1307,'Future et co'!CG11:CH10009,2,TRUE),"")</f>
        <v/>
      </c>
      <c r="G1307">
        <v>124.5</v>
      </c>
      <c r="H1307" t="s">
        <v>30</v>
      </c>
      <c r="O1307">
        <v>406</v>
      </c>
      <c r="P1307" t="s">
        <v>1769</v>
      </c>
      <c r="Q1307">
        <v>1000</v>
      </c>
      <c r="R1307" t="s">
        <v>158</v>
      </c>
      <c r="S1307" t="s">
        <v>1770</v>
      </c>
      <c r="T1307" t="s">
        <v>145</v>
      </c>
      <c r="U1307">
        <v>0</v>
      </c>
    </row>
    <row r="1308" spans="3:21" x14ac:dyDescent="0.3">
      <c r="C1308" t="s">
        <v>1796</v>
      </c>
      <c r="D1308" s="36">
        <v>46020</v>
      </c>
      <c r="E1308" t="str">
        <f>IFERROR(VLOOKUP(A1308,'Future et co'!A10:E5632,5,TRUE),"not found")</f>
        <v>not found</v>
      </c>
      <c r="F1308" t="str">
        <f>IFERROR(VLOOKUP(A1308,'Future et co'!CG11:CH10009,2,TRUE),"")</f>
        <v/>
      </c>
      <c r="G1308">
        <v>124.5</v>
      </c>
      <c r="H1308" t="s">
        <v>30</v>
      </c>
      <c r="O1308">
        <v>406</v>
      </c>
      <c r="P1308" t="s">
        <v>1769</v>
      </c>
      <c r="Q1308">
        <v>1000</v>
      </c>
      <c r="R1308" t="s">
        <v>158</v>
      </c>
      <c r="S1308" t="s">
        <v>1770</v>
      </c>
      <c r="T1308" t="s">
        <v>145</v>
      </c>
      <c r="U1308">
        <v>0</v>
      </c>
    </row>
    <row r="1309" spans="3:21" x14ac:dyDescent="0.3">
      <c r="C1309" t="s">
        <v>1796</v>
      </c>
      <c r="D1309" s="36">
        <v>46020</v>
      </c>
      <c r="E1309" t="str">
        <f>IFERROR(VLOOKUP(A1309,'Future et co'!A10:E5632,5,TRUE),"not found")</f>
        <v>not found</v>
      </c>
      <c r="F1309" t="str">
        <f>IFERROR(VLOOKUP(A1309,'Future et co'!CG11:CH10009,2,TRUE),"")</f>
        <v/>
      </c>
      <c r="G1309">
        <v>124.5</v>
      </c>
      <c r="H1309" t="s">
        <v>30</v>
      </c>
      <c r="O1309">
        <v>406</v>
      </c>
      <c r="P1309" t="s">
        <v>1769</v>
      </c>
      <c r="Q1309">
        <v>1000</v>
      </c>
      <c r="R1309" t="s">
        <v>158</v>
      </c>
      <c r="S1309" t="s">
        <v>1770</v>
      </c>
      <c r="T1309" t="s">
        <v>145</v>
      </c>
      <c r="U1309">
        <v>0</v>
      </c>
    </row>
    <row r="1310" spans="3:21" x14ac:dyDescent="0.3">
      <c r="C1310" t="s">
        <v>1796</v>
      </c>
      <c r="D1310" s="36">
        <v>46020</v>
      </c>
      <c r="E1310" t="str">
        <f>IFERROR(VLOOKUP(A1310,'Future et co'!A10:E5632,5,TRUE),"not found")</f>
        <v>not found</v>
      </c>
      <c r="F1310" t="str">
        <f>IFERROR(VLOOKUP(A1310,'Future et co'!CG11:CH10009,2,TRUE),"")</f>
        <v/>
      </c>
      <c r="G1310">
        <v>124.5</v>
      </c>
      <c r="H1310" t="s">
        <v>30</v>
      </c>
      <c r="O1310">
        <v>406</v>
      </c>
      <c r="P1310" t="s">
        <v>1769</v>
      </c>
      <c r="Q1310">
        <v>1000</v>
      </c>
      <c r="R1310" t="s">
        <v>158</v>
      </c>
      <c r="S1310" t="s">
        <v>1770</v>
      </c>
      <c r="T1310" t="s">
        <v>145</v>
      </c>
      <c r="U1310">
        <v>0</v>
      </c>
    </row>
    <row r="1311" spans="3:21" x14ac:dyDescent="0.3">
      <c r="C1311" t="s">
        <v>1796</v>
      </c>
      <c r="D1311" s="36">
        <v>46020</v>
      </c>
      <c r="E1311" t="str">
        <f>IFERROR(VLOOKUP(A1311,'Future et co'!A10:E5632,5,TRUE),"not found")</f>
        <v>not found</v>
      </c>
      <c r="F1311" t="str">
        <f>IFERROR(VLOOKUP(A1311,'Future et co'!CG11:CH10009,2,TRUE),"")</f>
        <v/>
      </c>
      <c r="G1311">
        <v>124.5</v>
      </c>
      <c r="H1311" t="s">
        <v>30</v>
      </c>
      <c r="O1311">
        <v>406</v>
      </c>
      <c r="P1311" t="s">
        <v>1769</v>
      </c>
      <c r="Q1311">
        <v>1000</v>
      </c>
      <c r="R1311" t="s">
        <v>158</v>
      </c>
      <c r="S1311" t="s">
        <v>1770</v>
      </c>
      <c r="T1311" t="s">
        <v>145</v>
      </c>
      <c r="U1311">
        <v>0</v>
      </c>
    </row>
    <row r="1312" spans="3:21" x14ac:dyDescent="0.3">
      <c r="C1312" t="s">
        <v>1796</v>
      </c>
      <c r="D1312" s="36">
        <v>46020</v>
      </c>
      <c r="E1312" t="str">
        <f>IFERROR(VLOOKUP(A1312,'Future et co'!A10:E5632,5,TRUE),"not found")</f>
        <v>not found</v>
      </c>
      <c r="F1312" t="str">
        <f>IFERROR(VLOOKUP(A1312,'Future et co'!CG11:CH10009,2,TRUE),"")</f>
        <v/>
      </c>
      <c r="G1312">
        <v>124.5</v>
      </c>
      <c r="H1312" t="s">
        <v>30</v>
      </c>
      <c r="O1312">
        <v>406</v>
      </c>
      <c r="P1312" t="s">
        <v>1769</v>
      </c>
      <c r="Q1312">
        <v>1000</v>
      </c>
      <c r="R1312" t="s">
        <v>158</v>
      </c>
      <c r="S1312" t="s">
        <v>1770</v>
      </c>
      <c r="T1312" t="s">
        <v>145</v>
      </c>
      <c r="U1312">
        <v>0</v>
      </c>
    </row>
    <row r="1313" spans="3:21" x14ac:dyDescent="0.3">
      <c r="C1313" t="s">
        <v>1796</v>
      </c>
      <c r="D1313" s="36">
        <v>46020</v>
      </c>
      <c r="E1313" t="str">
        <f>IFERROR(VLOOKUP(A1313,'Future et co'!A10:E5632,5,TRUE),"not found")</f>
        <v>not found</v>
      </c>
      <c r="F1313" t="str">
        <f>IFERROR(VLOOKUP(A1313,'Future et co'!CG11:CH10009,2,TRUE),"")</f>
        <v/>
      </c>
      <c r="G1313">
        <v>124.5</v>
      </c>
      <c r="H1313" t="s">
        <v>30</v>
      </c>
      <c r="O1313">
        <v>406</v>
      </c>
      <c r="P1313" t="s">
        <v>1769</v>
      </c>
      <c r="Q1313">
        <v>1000</v>
      </c>
      <c r="R1313" t="s">
        <v>158</v>
      </c>
      <c r="S1313" t="s">
        <v>1770</v>
      </c>
      <c r="T1313" t="s">
        <v>145</v>
      </c>
      <c r="U1313">
        <v>0</v>
      </c>
    </row>
    <row r="1314" spans="3:21" x14ac:dyDescent="0.3">
      <c r="C1314" t="s">
        <v>1796</v>
      </c>
      <c r="D1314" s="36">
        <v>46020</v>
      </c>
      <c r="E1314" t="str">
        <f>IFERROR(VLOOKUP(A1314,'Future et co'!A10:E5632,5,TRUE),"not found")</f>
        <v>not found</v>
      </c>
      <c r="F1314" t="str">
        <f>IFERROR(VLOOKUP(A1314,'Future et co'!CG11:CH10009,2,TRUE),"")</f>
        <v/>
      </c>
      <c r="G1314">
        <v>124.5</v>
      </c>
      <c r="H1314" t="s">
        <v>30</v>
      </c>
      <c r="O1314">
        <v>406</v>
      </c>
      <c r="P1314" t="s">
        <v>1769</v>
      </c>
      <c r="Q1314">
        <v>1000</v>
      </c>
      <c r="R1314" t="s">
        <v>158</v>
      </c>
      <c r="S1314" t="s">
        <v>1770</v>
      </c>
      <c r="T1314" t="s">
        <v>145</v>
      </c>
      <c r="U1314">
        <v>0</v>
      </c>
    </row>
    <row r="1315" spans="3:21" x14ac:dyDescent="0.3">
      <c r="C1315" t="s">
        <v>1796</v>
      </c>
      <c r="D1315" s="36">
        <v>46020</v>
      </c>
      <c r="E1315" t="str">
        <f>IFERROR(VLOOKUP(A1315,'Future et co'!A10:E5632,5,TRUE),"not found")</f>
        <v>not found</v>
      </c>
      <c r="F1315" t="str">
        <f>IFERROR(VLOOKUP(A1315,'Future et co'!CG11:CH10009,2,TRUE),"")</f>
        <v/>
      </c>
      <c r="G1315">
        <v>124.5</v>
      </c>
      <c r="H1315" t="s">
        <v>30</v>
      </c>
      <c r="O1315">
        <v>406</v>
      </c>
      <c r="P1315" t="s">
        <v>1769</v>
      </c>
      <c r="Q1315">
        <v>1000</v>
      </c>
      <c r="R1315" t="s">
        <v>158</v>
      </c>
      <c r="S1315" t="s">
        <v>1770</v>
      </c>
      <c r="T1315" t="s">
        <v>145</v>
      </c>
      <c r="U1315">
        <v>0</v>
      </c>
    </row>
    <row r="1316" spans="3:21" x14ac:dyDescent="0.3">
      <c r="C1316" t="s">
        <v>1796</v>
      </c>
      <c r="D1316" s="36">
        <v>46020</v>
      </c>
      <c r="E1316" t="str">
        <f>IFERROR(VLOOKUP(A1316,'Future et co'!A10:E5632,5,TRUE),"not found")</f>
        <v>not found</v>
      </c>
      <c r="F1316" t="str">
        <f>IFERROR(VLOOKUP(A1316,'Future et co'!CG11:CH10009,2,TRUE),"")</f>
        <v/>
      </c>
      <c r="G1316">
        <v>124.5</v>
      </c>
      <c r="H1316" t="s">
        <v>30</v>
      </c>
      <c r="O1316">
        <v>406</v>
      </c>
      <c r="P1316" t="s">
        <v>1769</v>
      </c>
      <c r="Q1316">
        <v>1000</v>
      </c>
      <c r="R1316" t="s">
        <v>158</v>
      </c>
      <c r="S1316" t="s">
        <v>1770</v>
      </c>
      <c r="T1316" t="s">
        <v>145</v>
      </c>
      <c r="U1316">
        <v>0</v>
      </c>
    </row>
    <row r="1317" spans="3:21" x14ac:dyDescent="0.3">
      <c r="C1317" t="s">
        <v>1796</v>
      </c>
      <c r="D1317" s="36">
        <v>46020</v>
      </c>
      <c r="E1317" t="str">
        <f>IFERROR(VLOOKUP(A1317,'Future et co'!A10:E5632,5,TRUE),"not found")</f>
        <v>not found</v>
      </c>
      <c r="F1317" t="str">
        <f>IFERROR(VLOOKUP(A1317,'Future et co'!CG11:CH10009,2,TRUE),"")</f>
        <v/>
      </c>
      <c r="G1317">
        <v>124.5</v>
      </c>
      <c r="H1317" t="s">
        <v>30</v>
      </c>
      <c r="O1317">
        <v>406</v>
      </c>
      <c r="P1317" t="s">
        <v>1769</v>
      </c>
      <c r="Q1317">
        <v>1000</v>
      </c>
      <c r="R1317" t="s">
        <v>158</v>
      </c>
      <c r="S1317" t="s">
        <v>1770</v>
      </c>
      <c r="T1317" t="s">
        <v>145</v>
      </c>
      <c r="U1317">
        <v>0</v>
      </c>
    </row>
    <row r="1318" spans="3:21" x14ac:dyDescent="0.3">
      <c r="C1318" t="s">
        <v>1796</v>
      </c>
      <c r="D1318" s="36">
        <v>46020</v>
      </c>
      <c r="E1318" t="str">
        <f>IFERROR(VLOOKUP(A1318,'Future et co'!A10:E5632,5,TRUE),"not found")</f>
        <v>not found</v>
      </c>
      <c r="F1318" t="str">
        <f>IFERROR(VLOOKUP(A1318,'Future et co'!CG11:CH10009,2,TRUE),"")</f>
        <v/>
      </c>
      <c r="G1318">
        <v>124.5</v>
      </c>
      <c r="H1318" t="s">
        <v>30</v>
      </c>
      <c r="O1318">
        <v>406</v>
      </c>
      <c r="P1318" t="s">
        <v>1769</v>
      </c>
      <c r="Q1318">
        <v>1000</v>
      </c>
      <c r="R1318" t="s">
        <v>158</v>
      </c>
      <c r="S1318" t="s">
        <v>1770</v>
      </c>
      <c r="T1318" t="s">
        <v>145</v>
      </c>
      <c r="U1318">
        <v>0</v>
      </c>
    </row>
    <row r="1319" spans="3:21" x14ac:dyDescent="0.3">
      <c r="C1319" t="s">
        <v>1796</v>
      </c>
      <c r="D1319" s="36">
        <v>46020</v>
      </c>
      <c r="E1319" t="str">
        <f>IFERROR(VLOOKUP(A1319,'Future et co'!A10:E5632,5,TRUE),"not found")</f>
        <v>not found</v>
      </c>
      <c r="F1319" t="str">
        <f>IFERROR(VLOOKUP(A1319,'Future et co'!CG11:CH10009,2,TRUE),"")</f>
        <v/>
      </c>
      <c r="G1319">
        <v>124.5</v>
      </c>
      <c r="H1319" t="s">
        <v>30</v>
      </c>
      <c r="O1319">
        <v>406</v>
      </c>
      <c r="P1319" t="s">
        <v>1769</v>
      </c>
      <c r="Q1319">
        <v>1000</v>
      </c>
      <c r="R1319" t="s">
        <v>158</v>
      </c>
      <c r="S1319" t="s">
        <v>1770</v>
      </c>
      <c r="T1319" t="s">
        <v>145</v>
      </c>
      <c r="U1319">
        <v>0</v>
      </c>
    </row>
    <row r="1320" spans="3:21" x14ac:dyDescent="0.3">
      <c r="C1320" t="s">
        <v>1796</v>
      </c>
      <c r="D1320" s="36">
        <v>46020</v>
      </c>
      <c r="E1320" t="str">
        <f>IFERROR(VLOOKUP(A1320,'Future et co'!A10:E5632,5,TRUE),"not found")</f>
        <v>not found</v>
      </c>
      <c r="F1320" t="str">
        <f>IFERROR(VLOOKUP(A1320,'Future et co'!CG11:CH10009,2,TRUE),"")</f>
        <v/>
      </c>
      <c r="G1320">
        <v>124.5</v>
      </c>
      <c r="H1320" t="s">
        <v>30</v>
      </c>
      <c r="O1320">
        <v>406</v>
      </c>
      <c r="P1320" t="s">
        <v>1769</v>
      </c>
      <c r="Q1320">
        <v>1000</v>
      </c>
      <c r="R1320" t="s">
        <v>158</v>
      </c>
      <c r="S1320" t="s">
        <v>1770</v>
      </c>
      <c r="T1320" t="s">
        <v>145</v>
      </c>
      <c r="U1320">
        <v>0</v>
      </c>
    </row>
    <row r="1321" spans="3:21" x14ac:dyDescent="0.3">
      <c r="C1321" t="s">
        <v>1796</v>
      </c>
      <c r="D1321" s="36">
        <v>46020</v>
      </c>
      <c r="E1321" t="str">
        <f>IFERROR(VLOOKUP(A1321,'Future et co'!A10:E5632,5,TRUE),"not found")</f>
        <v>not found</v>
      </c>
      <c r="F1321" t="str">
        <f>IFERROR(VLOOKUP(A1321,'Future et co'!CG11:CH10009,2,TRUE),"")</f>
        <v/>
      </c>
      <c r="G1321">
        <v>124.5</v>
      </c>
      <c r="H1321" t="s">
        <v>30</v>
      </c>
      <c r="O1321">
        <v>406</v>
      </c>
      <c r="P1321" t="s">
        <v>1769</v>
      </c>
      <c r="Q1321">
        <v>1000</v>
      </c>
      <c r="R1321" t="s">
        <v>158</v>
      </c>
      <c r="S1321" t="s">
        <v>1770</v>
      </c>
      <c r="T1321" t="s">
        <v>145</v>
      </c>
      <c r="U1321">
        <v>0</v>
      </c>
    </row>
    <row r="1322" spans="3:21" x14ac:dyDescent="0.3">
      <c r="C1322" t="s">
        <v>1796</v>
      </c>
      <c r="D1322" s="36">
        <v>46020</v>
      </c>
      <c r="E1322" t="str">
        <f>IFERROR(VLOOKUP(A1322,'Future et co'!A10:E5632,5,TRUE),"not found")</f>
        <v>not found</v>
      </c>
      <c r="F1322" t="str">
        <f>IFERROR(VLOOKUP(A1322,'Future et co'!CG11:CH10009,2,TRUE),"")</f>
        <v/>
      </c>
      <c r="G1322">
        <v>124.5</v>
      </c>
      <c r="H1322" t="s">
        <v>30</v>
      </c>
      <c r="O1322">
        <v>406</v>
      </c>
      <c r="P1322" t="s">
        <v>1769</v>
      </c>
      <c r="Q1322">
        <v>1000</v>
      </c>
      <c r="R1322" t="s">
        <v>158</v>
      </c>
      <c r="S1322" t="s">
        <v>1770</v>
      </c>
      <c r="T1322" t="s">
        <v>145</v>
      </c>
      <c r="U1322">
        <v>0</v>
      </c>
    </row>
    <row r="1323" spans="3:21" x14ac:dyDescent="0.3">
      <c r="C1323" t="s">
        <v>1796</v>
      </c>
      <c r="D1323" s="36">
        <v>46020</v>
      </c>
      <c r="E1323" t="str">
        <f>IFERROR(VLOOKUP(A1323,'Future et co'!A10:E5632,5,TRUE),"not found")</f>
        <v>not found</v>
      </c>
      <c r="F1323" t="str">
        <f>IFERROR(VLOOKUP(A1323,'Future et co'!CG11:CH10009,2,TRUE),"")</f>
        <v/>
      </c>
      <c r="G1323">
        <v>124.5</v>
      </c>
      <c r="H1323" t="s">
        <v>30</v>
      </c>
      <c r="O1323">
        <v>406</v>
      </c>
      <c r="P1323" t="s">
        <v>1769</v>
      </c>
      <c r="Q1323">
        <v>1000</v>
      </c>
      <c r="R1323" t="s">
        <v>158</v>
      </c>
      <c r="S1323" t="s">
        <v>1770</v>
      </c>
      <c r="T1323" t="s">
        <v>145</v>
      </c>
      <c r="U1323">
        <v>0</v>
      </c>
    </row>
    <row r="1324" spans="3:21" x14ac:dyDescent="0.3">
      <c r="C1324" t="s">
        <v>1796</v>
      </c>
      <c r="D1324" s="36">
        <v>46020</v>
      </c>
      <c r="E1324" t="str">
        <f>IFERROR(VLOOKUP(A1324,'Future et co'!A10:E5632,5,TRUE),"not found")</f>
        <v>not found</v>
      </c>
      <c r="F1324" t="str">
        <f>IFERROR(VLOOKUP(A1324,'Future et co'!CG11:CH10009,2,TRUE),"")</f>
        <v/>
      </c>
      <c r="G1324">
        <v>124.5</v>
      </c>
      <c r="H1324" t="s">
        <v>30</v>
      </c>
      <c r="O1324">
        <v>406</v>
      </c>
      <c r="P1324" t="s">
        <v>1769</v>
      </c>
      <c r="Q1324">
        <v>1000</v>
      </c>
      <c r="R1324" t="s">
        <v>158</v>
      </c>
      <c r="S1324" t="s">
        <v>1770</v>
      </c>
      <c r="T1324" t="s">
        <v>145</v>
      </c>
      <c r="U1324">
        <v>0</v>
      </c>
    </row>
    <row r="1325" spans="3:21" x14ac:dyDescent="0.3">
      <c r="C1325" t="s">
        <v>1796</v>
      </c>
      <c r="D1325" s="36">
        <v>46020</v>
      </c>
      <c r="E1325" t="str">
        <f>IFERROR(VLOOKUP(A1325,'Future et co'!A10:E5632,5,TRUE),"not found")</f>
        <v>not found</v>
      </c>
      <c r="F1325" t="str">
        <f>IFERROR(VLOOKUP(A1325,'Future et co'!CG11:CH10009,2,TRUE),"")</f>
        <v/>
      </c>
      <c r="G1325">
        <v>124.5</v>
      </c>
      <c r="H1325" t="s">
        <v>30</v>
      </c>
      <c r="O1325">
        <v>406</v>
      </c>
      <c r="P1325" t="s">
        <v>1769</v>
      </c>
      <c r="Q1325">
        <v>1000</v>
      </c>
      <c r="R1325" t="s">
        <v>158</v>
      </c>
      <c r="S1325" t="s">
        <v>1770</v>
      </c>
      <c r="T1325" t="s">
        <v>145</v>
      </c>
      <c r="U1325">
        <v>0</v>
      </c>
    </row>
    <row r="1326" spans="3:21" x14ac:dyDescent="0.3">
      <c r="C1326" t="s">
        <v>1796</v>
      </c>
      <c r="D1326" s="36">
        <v>46020</v>
      </c>
      <c r="E1326" t="str">
        <f>IFERROR(VLOOKUP(A1326,'Future et co'!A10:E5632,5,TRUE),"not found")</f>
        <v>not found</v>
      </c>
      <c r="F1326" t="str">
        <f>IFERROR(VLOOKUP(A1326,'Future et co'!CG11:CH10009,2,TRUE),"")</f>
        <v/>
      </c>
      <c r="G1326">
        <v>124.5</v>
      </c>
      <c r="H1326" t="s">
        <v>30</v>
      </c>
      <c r="O1326">
        <v>406</v>
      </c>
      <c r="P1326" t="s">
        <v>1769</v>
      </c>
      <c r="Q1326">
        <v>1000</v>
      </c>
      <c r="R1326" t="s">
        <v>158</v>
      </c>
      <c r="S1326" t="s">
        <v>1770</v>
      </c>
      <c r="T1326" t="s">
        <v>145</v>
      </c>
      <c r="U1326">
        <v>0</v>
      </c>
    </row>
    <row r="1327" spans="3:21" x14ac:dyDescent="0.3">
      <c r="C1327" t="s">
        <v>1796</v>
      </c>
      <c r="D1327" s="36">
        <v>46020</v>
      </c>
      <c r="E1327" t="str">
        <f>IFERROR(VLOOKUP(A1327,'Future et co'!A10:E5632,5,TRUE),"not found")</f>
        <v>not found</v>
      </c>
      <c r="F1327" t="str">
        <f>IFERROR(VLOOKUP(A1327,'Future et co'!CG11:CH10009,2,TRUE),"")</f>
        <v/>
      </c>
      <c r="G1327">
        <v>124.5</v>
      </c>
      <c r="H1327" t="s">
        <v>30</v>
      </c>
      <c r="O1327">
        <v>406</v>
      </c>
      <c r="P1327" t="s">
        <v>1769</v>
      </c>
      <c r="Q1327">
        <v>1000</v>
      </c>
      <c r="R1327" t="s">
        <v>158</v>
      </c>
      <c r="S1327" t="s">
        <v>1770</v>
      </c>
      <c r="T1327" t="s">
        <v>145</v>
      </c>
      <c r="U1327">
        <v>0</v>
      </c>
    </row>
    <row r="1328" spans="3:21" x14ac:dyDescent="0.3">
      <c r="C1328" t="s">
        <v>1796</v>
      </c>
      <c r="D1328" s="36">
        <v>46020</v>
      </c>
      <c r="E1328" t="str">
        <f>IFERROR(VLOOKUP(A1328,'Future et co'!A10:E5632,5,TRUE),"not found")</f>
        <v>not found</v>
      </c>
      <c r="F1328" t="str">
        <f>IFERROR(VLOOKUP(A1328,'Future et co'!CG11:CH10009,2,TRUE),"")</f>
        <v/>
      </c>
      <c r="G1328">
        <v>124.5</v>
      </c>
      <c r="H1328" t="s">
        <v>30</v>
      </c>
      <c r="O1328">
        <v>406</v>
      </c>
      <c r="P1328" t="s">
        <v>1769</v>
      </c>
      <c r="Q1328">
        <v>1000</v>
      </c>
      <c r="R1328" t="s">
        <v>158</v>
      </c>
      <c r="S1328" t="s">
        <v>1770</v>
      </c>
      <c r="T1328" t="s">
        <v>145</v>
      </c>
      <c r="U1328">
        <v>0</v>
      </c>
    </row>
    <row r="1329" spans="3:21" x14ac:dyDescent="0.3">
      <c r="C1329" t="s">
        <v>1796</v>
      </c>
      <c r="D1329" s="36">
        <v>46020</v>
      </c>
      <c r="E1329" t="str">
        <f>IFERROR(VLOOKUP(A1329,'Future et co'!A10:E5632,5,TRUE),"not found")</f>
        <v>not found</v>
      </c>
      <c r="F1329" t="str">
        <f>IFERROR(VLOOKUP(A1329,'Future et co'!CG11:CH10009,2,TRUE),"")</f>
        <v/>
      </c>
      <c r="G1329">
        <v>124.5</v>
      </c>
      <c r="H1329" t="s">
        <v>30</v>
      </c>
      <c r="O1329">
        <v>406</v>
      </c>
      <c r="P1329" t="s">
        <v>1769</v>
      </c>
      <c r="Q1329">
        <v>1000</v>
      </c>
      <c r="R1329" t="s">
        <v>158</v>
      </c>
      <c r="S1329" t="s">
        <v>1770</v>
      </c>
      <c r="T1329" t="s">
        <v>145</v>
      </c>
      <c r="U1329">
        <v>0</v>
      </c>
    </row>
    <row r="1330" spans="3:21" x14ac:dyDescent="0.3">
      <c r="C1330" t="s">
        <v>1796</v>
      </c>
      <c r="D1330" s="36">
        <v>46020</v>
      </c>
      <c r="E1330" t="str">
        <f>IFERROR(VLOOKUP(A1330,'Future et co'!A10:E5632,5,TRUE),"not found")</f>
        <v>not found</v>
      </c>
      <c r="F1330" t="str">
        <f>IFERROR(VLOOKUP(A1330,'Future et co'!CG11:CH10009,2,TRUE),"")</f>
        <v/>
      </c>
      <c r="G1330">
        <v>124.5</v>
      </c>
      <c r="H1330" t="s">
        <v>30</v>
      </c>
      <c r="O1330">
        <v>406</v>
      </c>
      <c r="P1330" t="s">
        <v>1769</v>
      </c>
      <c r="Q1330">
        <v>1000</v>
      </c>
      <c r="R1330" t="s">
        <v>158</v>
      </c>
      <c r="S1330" t="s">
        <v>1770</v>
      </c>
      <c r="T1330" t="s">
        <v>145</v>
      </c>
      <c r="U1330">
        <v>0</v>
      </c>
    </row>
    <row r="1331" spans="3:21" x14ac:dyDescent="0.3">
      <c r="C1331" t="s">
        <v>1796</v>
      </c>
      <c r="D1331" s="36">
        <v>46020</v>
      </c>
      <c r="E1331" t="str">
        <f>IFERROR(VLOOKUP(A1331,'Future et co'!A10:E5632,5,TRUE),"not found")</f>
        <v>not found</v>
      </c>
      <c r="F1331" t="str">
        <f>IFERROR(VLOOKUP(A1331,'Future et co'!CG11:CH10009,2,TRUE),"")</f>
        <v/>
      </c>
      <c r="G1331">
        <v>124.5</v>
      </c>
      <c r="H1331" t="s">
        <v>30</v>
      </c>
      <c r="O1331">
        <v>406</v>
      </c>
      <c r="P1331" t="s">
        <v>1769</v>
      </c>
      <c r="Q1331">
        <v>1000</v>
      </c>
      <c r="R1331" t="s">
        <v>158</v>
      </c>
      <c r="S1331" t="s">
        <v>1770</v>
      </c>
      <c r="T1331" t="s">
        <v>145</v>
      </c>
      <c r="U1331">
        <v>0</v>
      </c>
    </row>
    <row r="1332" spans="3:21" x14ac:dyDescent="0.3">
      <c r="C1332" t="s">
        <v>1796</v>
      </c>
      <c r="D1332" s="36">
        <v>46020</v>
      </c>
      <c r="E1332" t="str">
        <f>IFERROR(VLOOKUP(A1332,'Future et co'!A10:E5632,5,TRUE),"not found")</f>
        <v>not found</v>
      </c>
      <c r="F1332" t="str">
        <f>IFERROR(VLOOKUP(A1332,'Future et co'!CG11:CH10009,2,TRUE),"")</f>
        <v/>
      </c>
      <c r="G1332">
        <v>124.5</v>
      </c>
      <c r="H1332" t="s">
        <v>30</v>
      </c>
      <c r="O1332">
        <v>406</v>
      </c>
      <c r="P1332" t="s">
        <v>1769</v>
      </c>
      <c r="Q1332">
        <v>1000</v>
      </c>
      <c r="R1332" t="s">
        <v>158</v>
      </c>
      <c r="S1332" t="s">
        <v>1770</v>
      </c>
      <c r="T1332" t="s">
        <v>145</v>
      </c>
      <c r="U1332">
        <v>0</v>
      </c>
    </row>
    <row r="1333" spans="3:21" x14ac:dyDescent="0.3">
      <c r="C1333" t="s">
        <v>1796</v>
      </c>
      <c r="D1333" s="36">
        <v>46020</v>
      </c>
      <c r="E1333" t="str">
        <f>IFERROR(VLOOKUP(A1333,'Future et co'!A10:E5632,5,TRUE),"not found")</f>
        <v>not found</v>
      </c>
      <c r="F1333" t="str">
        <f>IFERROR(VLOOKUP(A1333,'Future et co'!CG11:CH10009,2,TRUE),"")</f>
        <v/>
      </c>
      <c r="G1333">
        <v>124.5</v>
      </c>
      <c r="H1333" t="s">
        <v>30</v>
      </c>
      <c r="O1333">
        <v>406</v>
      </c>
      <c r="P1333" t="s">
        <v>1769</v>
      </c>
      <c r="Q1333">
        <v>1000</v>
      </c>
      <c r="R1333" t="s">
        <v>158</v>
      </c>
      <c r="S1333" t="s">
        <v>1770</v>
      </c>
      <c r="T1333" t="s">
        <v>145</v>
      </c>
      <c r="U1333">
        <v>0</v>
      </c>
    </row>
    <row r="1334" spans="3:21" x14ac:dyDescent="0.3">
      <c r="C1334" t="s">
        <v>1796</v>
      </c>
      <c r="D1334" s="36">
        <v>46020</v>
      </c>
      <c r="E1334" t="str">
        <f>IFERROR(VLOOKUP(A1334,'Future et co'!A10:E5632,5,TRUE),"not found")</f>
        <v>not found</v>
      </c>
      <c r="F1334" t="str">
        <f>IFERROR(VLOOKUP(A1334,'Future et co'!CG11:CH10009,2,TRUE),"")</f>
        <v/>
      </c>
      <c r="G1334">
        <v>124.5</v>
      </c>
      <c r="H1334" t="s">
        <v>30</v>
      </c>
      <c r="O1334">
        <v>406</v>
      </c>
      <c r="P1334" t="s">
        <v>1769</v>
      </c>
      <c r="Q1334">
        <v>1000</v>
      </c>
      <c r="R1334" t="s">
        <v>158</v>
      </c>
      <c r="S1334" t="s">
        <v>1770</v>
      </c>
      <c r="T1334" t="s">
        <v>145</v>
      </c>
      <c r="U1334">
        <v>0</v>
      </c>
    </row>
    <row r="1335" spans="3:21" x14ac:dyDescent="0.3">
      <c r="C1335" t="s">
        <v>1796</v>
      </c>
      <c r="D1335" s="36">
        <v>46020</v>
      </c>
      <c r="E1335" t="str">
        <f>IFERROR(VLOOKUP(A1335,'Future et co'!A10:E5632,5,TRUE),"not found")</f>
        <v>not found</v>
      </c>
      <c r="F1335" t="str">
        <f>IFERROR(VLOOKUP(A1335,'Future et co'!CG11:CH10009,2,TRUE),"")</f>
        <v/>
      </c>
      <c r="G1335">
        <v>124.5</v>
      </c>
      <c r="H1335" t="s">
        <v>30</v>
      </c>
      <c r="O1335">
        <v>406</v>
      </c>
      <c r="P1335" t="s">
        <v>1769</v>
      </c>
      <c r="Q1335">
        <v>1000</v>
      </c>
      <c r="R1335" t="s">
        <v>158</v>
      </c>
      <c r="S1335" t="s">
        <v>1770</v>
      </c>
      <c r="T1335" t="s">
        <v>145</v>
      </c>
      <c r="U1335">
        <v>0</v>
      </c>
    </row>
    <row r="1336" spans="3:21" x14ac:dyDescent="0.3">
      <c r="C1336" t="s">
        <v>1796</v>
      </c>
      <c r="D1336" s="36">
        <v>46020</v>
      </c>
      <c r="E1336" t="str">
        <f>IFERROR(VLOOKUP(A1336,'Future et co'!A10:E5632,5,TRUE),"not found")</f>
        <v>not found</v>
      </c>
      <c r="F1336" t="str">
        <f>IFERROR(VLOOKUP(A1336,'Future et co'!CG11:CH10009,2,TRUE),"")</f>
        <v/>
      </c>
      <c r="G1336">
        <v>124.5</v>
      </c>
      <c r="H1336" t="s">
        <v>30</v>
      </c>
      <c r="O1336">
        <v>406</v>
      </c>
      <c r="P1336" t="s">
        <v>1769</v>
      </c>
      <c r="Q1336">
        <v>1000</v>
      </c>
      <c r="R1336" t="s">
        <v>158</v>
      </c>
      <c r="S1336" t="s">
        <v>1770</v>
      </c>
      <c r="T1336" t="s">
        <v>145</v>
      </c>
      <c r="U1336">
        <v>0</v>
      </c>
    </row>
    <row r="1337" spans="3:21" x14ac:dyDescent="0.3">
      <c r="C1337" t="s">
        <v>1796</v>
      </c>
      <c r="D1337" s="36">
        <v>46020</v>
      </c>
      <c r="E1337" t="str">
        <f>IFERROR(VLOOKUP(A1337,'Future et co'!A10:E5632,5,TRUE),"not found")</f>
        <v>not found</v>
      </c>
      <c r="F1337" t="str">
        <f>IFERROR(VLOOKUP(A1337,'Future et co'!CG11:CH10009,2,TRUE),"")</f>
        <v/>
      </c>
      <c r="G1337">
        <v>124.5</v>
      </c>
      <c r="H1337" t="s">
        <v>30</v>
      </c>
      <c r="O1337">
        <v>406</v>
      </c>
      <c r="P1337" t="s">
        <v>1769</v>
      </c>
      <c r="Q1337">
        <v>1000</v>
      </c>
      <c r="R1337" t="s">
        <v>158</v>
      </c>
      <c r="S1337" t="s">
        <v>1770</v>
      </c>
      <c r="T1337" t="s">
        <v>145</v>
      </c>
      <c r="U1337">
        <v>0</v>
      </c>
    </row>
    <row r="1338" spans="3:21" x14ac:dyDescent="0.3">
      <c r="C1338" t="s">
        <v>1796</v>
      </c>
      <c r="D1338" s="36">
        <v>46020</v>
      </c>
      <c r="E1338" t="str">
        <f>IFERROR(VLOOKUP(A1338,'Future et co'!A10:E5632,5,TRUE),"not found")</f>
        <v>not found</v>
      </c>
      <c r="F1338" t="str">
        <f>IFERROR(VLOOKUP(A1338,'Future et co'!CG11:CH10009,2,TRUE),"")</f>
        <v/>
      </c>
      <c r="G1338">
        <v>124.5</v>
      </c>
      <c r="H1338" t="s">
        <v>30</v>
      </c>
      <c r="O1338">
        <v>406</v>
      </c>
      <c r="P1338" t="s">
        <v>1769</v>
      </c>
      <c r="Q1338">
        <v>1000</v>
      </c>
      <c r="R1338" t="s">
        <v>158</v>
      </c>
      <c r="S1338" t="s">
        <v>1770</v>
      </c>
      <c r="T1338" t="s">
        <v>145</v>
      </c>
      <c r="U1338">
        <v>0</v>
      </c>
    </row>
    <row r="1339" spans="3:21" x14ac:dyDescent="0.3">
      <c r="C1339" t="s">
        <v>1796</v>
      </c>
      <c r="D1339" s="36">
        <v>46020</v>
      </c>
      <c r="E1339" t="str">
        <f>IFERROR(VLOOKUP(A1339,'Future et co'!A10:E5632,5,TRUE),"not found")</f>
        <v>not found</v>
      </c>
      <c r="F1339" t="str">
        <f>IFERROR(VLOOKUP(A1339,'Future et co'!CG11:CH10009,2,TRUE),"")</f>
        <v/>
      </c>
      <c r="G1339">
        <v>124.5</v>
      </c>
      <c r="H1339" t="s">
        <v>30</v>
      </c>
      <c r="O1339">
        <v>406</v>
      </c>
      <c r="P1339" t="s">
        <v>1769</v>
      </c>
      <c r="Q1339">
        <v>1000</v>
      </c>
      <c r="R1339" t="s">
        <v>158</v>
      </c>
      <c r="S1339" t="s">
        <v>1770</v>
      </c>
      <c r="T1339" t="s">
        <v>145</v>
      </c>
      <c r="U1339">
        <v>0</v>
      </c>
    </row>
    <row r="1340" spans="3:21" x14ac:dyDescent="0.3">
      <c r="C1340" t="s">
        <v>1796</v>
      </c>
      <c r="D1340" s="36">
        <v>46020</v>
      </c>
      <c r="E1340" t="str">
        <f>IFERROR(VLOOKUP(A1340,'Future et co'!A10:E5632,5,TRUE),"not found")</f>
        <v>not found</v>
      </c>
      <c r="F1340" t="str">
        <f>IFERROR(VLOOKUP(A1340,'Future et co'!CG11:CH10009,2,TRUE),"")</f>
        <v/>
      </c>
      <c r="G1340">
        <v>124.5</v>
      </c>
      <c r="H1340" t="s">
        <v>30</v>
      </c>
      <c r="O1340">
        <v>406</v>
      </c>
      <c r="P1340" t="s">
        <v>1769</v>
      </c>
      <c r="Q1340">
        <v>1000</v>
      </c>
      <c r="R1340" t="s">
        <v>158</v>
      </c>
      <c r="S1340" t="s">
        <v>1770</v>
      </c>
      <c r="T1340" t="s">
        <v>145</v>
      </c>
      <c r="U1340">
        <v>0</v>
      </c>
    </row>
    <row r="1341" spans="3:21" x14ac:dyDescent="0.3">
      <c r="C1341" t="s">
        <v>1796</v>
      </c>
      <c r="D1341" s="36">
        <v>46020</v>
      </c>
      <c r="E1341" t="str">
        <f>IFERROR(VLOOKUP(A1341,'Future et co'!A10:E5632,5,TRUE),"not found")</f>
        <v>not found</v>
      </c>
      <c r="F1341" t="str">
        <f>IFERROR(VLOOKUP(A1341,'Future et co'!CG11:CH10009,2,TRUE),"")</f>
        <v/>
      </c>
      <c r="G1341">
        <v>124.5</v>
      </c>
      <c r="H1341" t="s">
        <v>30</v>
      </c>
      <c r="O1341">
        <v>406</v>
      </c>
      <c r="P1341" t="s">
        <v>1769</v>
      </c>
      <c r="Q1341">
        <v>1000</v>
      </c>
      <c r="R1341" t="s">
        <v>158</v>
      </c>
      <c r="S1341" t="s">
        <v>1770</v>
      </c>
      <c r="T1341" t="s">
        <v>145</v>
      </c>
      <c r="U1341">
        <v>0</v>
      </c>
    </row>
    <row r="1342" spans="3:21" x14ac:dyDescent="0.3">
      <c r="C1342" t="s">
        <v>1796</v>
      </c>
      <c r="D1342" s="36">
        <v>46020</v>
      </c>
      <c r="E1342" t="str">
        <f>IFERROR(VLOOKUP(A1342,'Future et co'!A10:E5632,5,TRUE),"not found")</f>
        <v>not found</v>
      </c>
      <c r="F1342" t="str">
        <f>IFERROR(VLOOKUP(A1342,'Future et co'!CG11:CH10009,2,TRUE),"")</f>
        <v/>
      </c>
      <c r="G1342">
        <v>124.5</v>
      </c>
      <c r="H1342" t="s">
        <v>30</v>
      </c>
      <c r="O1342">
        <v>406</v>
      </c>
      <c r="P1342" t="s">
        <v>1769</v>
      </c>
      <c r="Q1342">
        <v>1000</v>
      </c>
      <c r="R1342" t="s">
        <v>158</v>
      </c>
      <c r="S1342" t="s">
        <v>1770</v>
      </c>
      <c r="T1342" t="s">
        <v>145</v>
      </c>
      <c r="U1342">
        <v>0</v>
      </c>
    </row>
    <row r="1343" spans="3:21" x14ac:dyDescent="0.3">
      <c r="C1343" t="s">
        <v>1796</v>
      </c>
      <c r="D1343" s="36">
        <v>46020</v>
      </c>
      <c r="E1343" t="str">
        <f>IFERROR(VLOOKUP(A1343,'Future et co'!A10:E5632,5,TRUE),"not found")</f>
        <v>not found</v>
      </c>
      <c r="F1343" t="str">
        <f>IFERROR(VLOOKUP(A1343,'Future et co'!CG11:CH10009,2,TRUE),"")</f>
        <v/>
      </c>
      <c r="G1343">
        <v>124.5</v>
      </c>
      <c r="H1343" t="s">
        <v>30</v>
      </c>
      <c r="O1343">
        <v>406</v>
      </c>
      <c r="P1343" t="s">
        <v>1769</v>
      </c>
      <c r="Q1343">
        <v>1000</v>
      </c>
      <c r="R1343" t="s">
        <v>158</v>
      </c>
      <c r="S1343" t="s">
        <v>1770</v>
      </c>
      <c r="T1343" t="s">
        <v>145</v>
      </c>
      <c r="U1343">
        <v>0</v>
      </c>
    </row>
    <row r="1344" spans="3:21" x14ac:dyDescent="0.3">
      <c r="C1344" t="s">
        <v>1796</v>
      </c>
      <c r="D1344" s="36">
        <v>46020</v>
      </c>
      <c r="E1344" t="str">
        <f>IFERROR(VLOOKUP(A1344,'Future et co'!A10:E5632,5,TRUE),"not found")</f>
        <v>not found</v>
      </c>
      <c r="F1344" t="str">
        <f>IFERROR(VLOOKUP(A1344,'Future et co'!CG11:CH10009,2,TRUE),"")</f>
        <v/>
      </c>
      <c r="G1344">
        <v>124.5</v>
      </c>
      <c r="H1344" t="s">
        <v>30</v>
      </c>
      <c r="O1344">
        <v>406</v>
      </c>
      <c r="P1344" t="s">
        <v>1769</v>
      </c>
      <c r="Q1344">
        <v>1000</v>
      </c>
      <c r="R1344" t="s">
        <v>158</v>
      </c>
      <c r="S1344" t="s">
        <v>1770</v>
      </c>
      <c r="T1344" t="s">
        <v>145</v>
      </c>
      <c r="U1344">
        <v>0</v>
      </c>
    </row>
    <row r="1345" spans="3:21" x14ac:dyDescent="0.3">
      <c r="C1345" t="s">
        <v>1796</v>
      </c>
      <c r="D1345" s="36">
        <v>46020</v>
      </c>
      <c r="E1345" t="str">
        <f>IFERROR(VLOOKUP(A1345,'Future et co'!A10:E5632,5,TRUE),"not found")</f>
        <v>not found</v>
      </c>
      <c r="F1345" t="str">
        <f>IFERROR(VLOOKUP(A1345,'Future et co'!CG11:CH10009,2,TRUE),"")</f>
        <v/>
      </c>
      <c r="G1345">
        <v>124.5</v>
      </c>
      <c r="H1345" t="s">
        <v>30</v>
      </c>
      <c r="O1345">
        <v>406</v>
      </c>
      <c r="P1345" t="s">
        <v>1769</v>
      </c>
      <c r="Q1345">
        <v>1000</v>
      </c>
      <c r="R1345" t="s">
        <v>158</v>
      </c>
      <c r="S1345" t="s">
        <v>1770</v>
      </c>
      <c r="T1345" t="s">
        <v>145</v>
      </c>
      <c r="U1345">
        <v>0</v>
      </c>
    </row>
    <row r="1346" spans="3:21" x14ac:dyDescent="0.3">
      <c r="C1346" t="s">
        <v>1796</v>
      </c>
      <c r="D1346" s="36">
        <v>46020</v>
      </c>
      <c r="E1346" t="str">
        <f>IFERROR(VLOOKUP(A1346,'Future et co'!A10:E5632,5,TRUE),"not found")</f>
        <v>not found</v>
      </c>
      <c r="F1346" t="str">
        <f>IFERROR(VLOOKUP(A1346,'Future et co'!CG11:CH10009,2,TRUE),"")</f>
        <v/>
      </c>
      <c r="G1346">
        <v>124.5</v>
      </c>
      <c r="H1346" t="s">
        <v>30</v>
      </c>
      <c r="O1346">
        <v>406</v>
      </c>
      <c r="P1346" t="s">
        <v>1769</v>
      </c>
      <c r="Q1346">
        <v>1000</v>
      </c>
      <c r="R1346" t="s">
        <v>158</v>
      </c>
      <c r="S1346" t="s">
        <v>1770</v>
      </c>
      <c r="T1346" t="s">
        <v>145</v>
      </c>
      <c r="U1346">
        <v>0</v>
      </c>
    </row>
    <row r="1347" spans="3:21" x14ac:dyDescent="0.3">
      <c r="C1347" t="s">
        <v>1796</v>
      </c>
      <c r="D1347" s="36">
        <v>46020</v>
      </c>
      <c r="E1347" t="str">
        <f>IFERROR(VLOOKUP(A1347,'Future et co'!A10:E5632,5,TRUE),"not found")</f>
        <v>not found</v>
      </c>
      <c r="F1347" t="str">
        <f>IFERROR(VLOOKUP(A1347,'Future et co'!CG11:CH10009,2,TRUE),"")</f>
        <v/>
      </c>
      <c r="G1347">
        <v>124.5</v>
      </c>
      <c r="H1347" t="s">
        <v>30</v>
      </c>
      <c r="O1347">
        <v>406</v>
      </c>
      <c r="P1347" t="s">
        <v>1769</v>
      </c>
      <c r="Q1347">
        <v>1000</v>
      </c>
      <c r="R1347" t="s">
        <v>158</v>
      </c>
      <c r="S1347" t="s">
        <v>1770</v>
      </c>
      <c r="T1347" t="s">
        <v>145</v>
      </c>
      <c r="U1347">
        <v>0</v>
      </c>
    </row>
    <row r="1348" spans="3:21" x14ac:dyDescent="0.3">
      <c r="C1348" t="s">
        <v>1796</v>
      </c>
      <c r="D1348" s="36">
        <v>46020</v>
      </c>
      <c r="E1348" t="str">
        <f>IFERROR(VLOOKUP(A1348,'Future et co'!A10:E5632,5,TRUE),"not found")</f>
        <v>not found</v>
      </c>
      <c r="F1348" t="str">
        <f>IFERROR(VLOOKUP(A1348,'Future et co'!CG11:CH10009,2,TRUE),"")</f>
        <v/>
      </c>
      <c r="G1348">
        <v>124.5</v>
      </c>
      <c r="H1348" t="s">
        <v>30</v>
      </c>
      <c r="O1348">
        <v>406</v>
      </c>
      <c r="P1348" t="s">
        <v>1769</v>
      </c>
      <c r="Q1348">
        <v>1000</v>
      </c>
      <c r="R1348" t="s">
        <v>158</v>
      </c>
      <c r="S1348" t="s">
        <v>1770</v>
      </c>
      <c r="T1348" t="s">
        <v>145</v>
      </c>
      <c r="U1348">
        <v>0</v>
      </c>
    </row>
    <row r="1349" spans="3:21" x14ac:dyDescent="0.3">
      <c r="C1349" t="s">
        <v>1796</v>
      </c>
      <c r="D1349" s="36">
        <v>46020</v>
      </c>
      <c r="E1349" t="str">
        <f>IFERROR(VLOOKUP(A1349,'Future et co'!A10:E5632,5,TRUE),"not found")</f>
        <v>not found</v>
      </c>
      <c r="F1349" t="str">
        <f>IFERROR(VLOOKUP(A1349,'Future et co'!CG11:CH10009,2,TRUE),"")</f>
        <v/>
      </c>
      <c r="G1349">
        <v>124.5</v>
      </c>
      <c r="H1349" t="s">
        <v>30</v>
      </c>
      <c r="O1349">
        <v>406</v>
      </c>
      <c r="P1349" t="s">
        <v>1769</v>
      </c>
      <c r="Q1349">
        <v>1000</v>
      </c>
      <c r="R1349" t="s">
        <v>158</v>
      </c>
      <c r="S1349" t="s">
        <v>1770</v>
      </c>
      <c r="T1349" t="s">
        <v>145</v>
      </c>
      <c r="U1349">
        <v>0</v>
      </c>
    </row>
    <row r="1350" spans="3:21" x14ac:dyDescent="0.3">
      <c r="C1350" t="s">
        <v>1796</v>
      </c>
      <c r="D1350" s="36">
        <v>46020</v>
      </c>
      <c r="E1350" t="str">
        <f>IFERROR(VLOOKUP(A1350,'Future et co'!A10:E5632,5,TRUE),"not found")</f>
        <v>not found</v>
      </c>
      <c r="F1350" t="str">
        <f>IFERROR(VLOOKUP(A1350,'Future et co'!CG11:CH10009,2,TRUE),"")</f>
        <v/>
      </c>
      <c r="G1350">
        <v>124.5</v>
      </c>
      <c r="H1350" t="s">
        <v>30</v>
      </c>
      <c r="O1350">
        <v>406</v>
      </c>
      <c r="P1350" t="s">
        <v>1769</v>
      </c>
      <c r="Q1350">
        <v>1000</v>
      </c>
      <c r="R1350" t="s">
        <v>158</v>
      </c>
      <c r="S1350" t="s">
        <v>1770</v>
      </c>
      <c r="T1350" t="s">
        <v>145</v>
      </c>
      <c r="U1350">
        <v>0</v>
      </c>
    </row>
    <row r="1351" spans="3:21" x14ac:dyDescent="0.3">
      <c r="C1351" t="s">
        <v>1796</v>
      </c>
      <c r="D1351" s="36">
        <v>46020</v>
      </c>
      <c r="E1351" t="str">
        <f>IFERROR(VLOOKUP(A1351,'Future et co'!A10:E5632,5,TRUE),"not found")</f>
        <v>not found</v>
      </c>
      <c r="F1351" t="str">
        <f>IFERROR(VLOOKUP(A1351,'Future et co'!CG11:CH10009,2,TRUE),"")</f>
        <v/>
      </c>
      <c r="G1351">
        <v>124.5</v>
      </c>
      <c r="H1351" t="s">
        <v>30</v>
      </c>
      <c r="O1351">
        <v>406</v>
      </c>
      <c r="P1351" t="s">
        <v>1769</v>
      </c>
      <c r="Q1351">
        <v>1000</v>
      </c>
      <c r="R1351" t="s">
        <v>158</v>
      </c>
      <c r="S1351" t="s">
        <v>1770</v>
      </c>
      <c r="T1351" t="s">
        <v>145</v>
      </c>
      <c r="U1351">
        <v>0</v>
      </c>
    </row>
    <row r="1352" spans="3:21" x14ac:dyDescent="0.3">
      <c r="C1352" t="s">
        <v>1796</v>
      </c>
      <c r="D1352" s="36">
        <v>46020</v>
      </c>
      <c r="E1352" t="str">
        <f>IFERROR(VLOOKUP(A1352,'Future et co'!A10:E5632,5,TRUE),"not found")</f>
        <v>not found</v>
      </c>
      <c r="F1352" t="str">
        <f>IFERROR(VLOOKUP(A1352,'Future et co'!CG11:CH10009,2,TRUE),"")</f>
        <v/>
      </c>
      <c r="G1352">
        <v>124.5</v>
      </c>
      <c r="H1352" t="s">
        <v>30</v>
      </c>
      <c r="O1352">
        <v>406</v>
      </c>
      <c r="P1352" t="s">
        <v>1769</v>
      </c>
      <c r="Q1352">
        <v>1000</v>
      </c>
      <c r="R1352" t="s">
        <v>158</v>
      </c>
      <c r="S1352" t="s">
        <v>1770</v>
      </c>
      <c r="T1352" t="s">
        <v>145</v>
      </c>
      <c r="U1352">
        <v>0</v>
      </c>
    </row>
    <row r="1353" spans="3:21" x14ac:dyDescent="0.3">
      <c r="C1353" t="s">
        <v>1796</v>
      </c>
      <c r="D1353" s="36">
        <v>46020</v>
      </c>
      <c r="E1353" t="str">
        <f>IFERROR(VLOOKUP(A1353,'Future et co'!A10:E5632,5,TRUE),"not found")</f>
        <v>not found</v>
      </c>
      <c r="F1353" t="str">
        <f>IFERROR(VLOOKUP(A1353,'Future et co'!CG11:CH10009,2,TRUE),"")</f>
        <v/>
      </c>
      <c r="G1353">
        <v>124.5</v>
      </c>
      <c r="H1353" t="s">
        <v>30</v>
      </c>
      <c r="O1353">
        <v>406</v>
      </c>
      <c r="P1353" t="s">
        <v>1769</v>
      </c>
      <c r="Q1353">
        <v>1000</v>
      </c>
      <c r="R1353" t="s">
        <v>158</v>
      </c>
      <c r="S1353" t="s">
        <v>1770</v>
      </c>
      <c r="T1353" t="s">
        <v>145</v>
      </c>
      <c r="U1353">
        <v>0</v>
      </c>
    </row>
    <row r="1354" spans="3:21" x14ac:dyDescent="0.3">
      <c r="C1354" t="s">
        <v>1796</v>
      </c>
      <c r="D1354" s="36">
        <v>46020</v>
      </c>
      <c r="E1354" t="str">
        <f>IFERROR(VLOOKUP(A1354,'Future et co'!A10:E5632,5,TRUE),"not found")</f>
        <v>not found</v>
      </c>
      <c r="F1354" t="str">
        <f>IFERROR(VLOOKUP(A1354,'Future et co'!CG11:CH10009,2,TRUE),"")</f>
        <v/>
      </c>
      <c r="G1354">
        <v>124.5</v>
      </c>
      <c r="H1354" t="s">
        <v>30</v>
      </c>
      <c r="O1354">
        <v>406</v>
      </c>
      <c r="P1354" t="s">
        <v>1769</v>
      </c>
      <c r="Q1354">
        <v>1000</v>
      </c>
      <c r="R1354" t="s">
        <v>158</v>
      </c>
      <c r="S1354" t="s">
        <v>1770</v>
      </c>
      <c r="T1354" t="s">
        <v>145</v>
      </c>
      <c r="U1354">
        <v>0</v>
      </c>
    </row>
    <row r="1355" spans="3:21" x14ac:dyDescent="0.3">
      <c r="C1355" t="s">
        <v>1796</v>
      </c>
      <c r="D1355" s="36">
        <v>46020</v>
      </c>
      <c r="E1355" t="str">
        <f>IFERROR(VLOOKUP(A1355,'Future et co'!A10:E5632,5,TRUE),"not found")</f>
        <v>not found</v>
      </c>
      <c r="F1355" t="str">
        <f>IFERROR(VLOOKUP(A1355,'Future et co'!CG11:CH10009,2,TRUE),"")</f>
        <v/>
      </c>
      <c r="G1355">
        <v>124.5</v>
      </c>
      <c r="H1355" t="s">
        <v>30</v>
      </c>
      <c r="O1355">
        <v>406</v>
      </c>
      <c r="P1355" t="s">
        <v>1769</v>
      </c>
      <c r="Q1355">
        <v>1000</v>
      </c>
      <c r="R1355" t="s">
        <v>158</v>
      </c>
      <c r="S1355" t="s">
        <v>1770</v>
      </c>
      <c r="T1355" t="s">
        <v>145</v>
      </c>
      <c r="U1355">
        <v>0</v>
      </c>
    </row>
    <row r="1356" spans="3:21" x14ac:dyDescent="0.3">
      <c r="C1356" t="s">
        <v>1796</v>
      </c>
      <c r="D1356" s="36">
        <v>46020</v>
      </c>
      <c r="E1356" t="str">
        <f>IFERROR(VLOOKUP(A1356,'Future et co'!A10:E5632,5,TRUE),"not found")</f>
        <v>not found</v>
      </c>
      <c r="F1356" t="str">
        <f>IFERROR(VLOOKUP(A1356,'Future et co'!CG11:CH10009,2,TRUE),"")</f>
        <v/>
      </c>
      <c r="G1356">
        <v>124.5</v>
      </c>
      <c r="H1356" t="s">
        <v>30</v>
      </c>
      <c r="O1356">
        <v>406</v>
      </c>
      <c r="P1356" t="s">
        <v>1769</v>
      </c>
      <c r="Q1356">
        <v>1000</v>
      </c>
      <c r="R1356" t="s">
        <v>158</v>
      </c>
      <c r="S1356" t="s">
        <v>1770</v>
      </c>
      <c r="T1356" t="s">
        <v>145</v>
      </c>
      <c r="U1356">
        <v>0</v>
      </c>
    </row>
    <row r="1357" spans="3:21" x14ac:dyDescent="0.3">
      <c r="C1357" t="s">
        <v>1796</v>
      </c>
      <c r="D1357" s="36">
        <v>46020</v>
      </c>
      <c r="E1357" t="str">
        <f>IFERROR(VLOOKUP(A1357,'Future et co'!A10:E5632,5,TRUE),"not found")</f>
        <v>not found</v>
      </c>
      <c r="F1357" t="str">
        <f>IFERROR(VLOOKUP(A1357,'Future et co'!CG11:CH10009,2,TRUE),"")</f>
        <v/>
      </c>
      <c r="G1357">
        <v>124.5</v>
      </c>
      <c r="H1357" t="s">
        <v>30</v>
      </c>
      <c r="O1357">
        <v>406</v>
      </c>
      <c r="P1357" t="s">
        <v>1769</v>
      </c>
      <c r="Q1357">
        <v>1000</v>
      </c>
      <c r="R1357" t="s">
        <v>158</v>
      </c>
      <c r="S1357" t="s">
        <v>1770</v>
      </c>
      <c r="T1357" t="s">
        <v>145</v>
      </c>
      <c r="U1357">
        <v>0</v>
      </c>
    </row>
    <row r="1358" spans="3:21" x14ac:dyDescent="0.3">
      <c r="C1358" t="s">
        <v>1796</v>
      </c>
      <c r="D1358" s="36">
        <v>46020</v>
      </c>
      <c r="E1358" t="str">
        <f>IFERROR(VLOOKUP(A1358,'Future et co'!A10:E5632,5,TRUE),"not found")</f>
        <v>not found</v>
      </c>
      <c r="F1358" t="str">
        <f>IFERROR(VLOOKUP(A1358,'Future et co'!CG11:CH10009,2,TRUE),"")</f>
        <v/>
      </c>
      <c r="G1358">
        <v>124.5</v>
      </c>
      <c r="H1358" t="s">
        <v>30</v>
      </c>
      <c r="O1358">
        <v>406</v>
      </c>
      <c r="P1358" t="s">
        <v>1769</v>
      </c>
      <c r="Q1358">
        <v>1000</v>
      </c>
      <c r="R1358" t="s">
        <v>158</v>
      </c>
      <c r="S1358" t="s">
        <v>1770</v>
      </c>
      <c r="T1358" t="s">
        <v>145</v>
      </c>
      <c r="U1358">
        <v>0</v>
      </c>
    </row>
    <row r="1359" spans="3:21" x14ac:dyDescent="0.3">
      <c r="C1359" t="s">
        <v>1796</v>
      </c>
      <c r="D1359" s="36">
        <v>46020</v>
      </c>
      <c r="E1359" t="str">
        <f>IFERROR(VLOOKUP(A1359,'Future et co'!A10:E5632,5,TRUE),"not found")</f>
        <v>not found</v>
      </c>
      <c r="F1359" t="str">
        <f>IFERROR(VLOOKUP(A1359,'Future et co'!CG11:CH10009,2,TRUE),"")</f>
        <v/>
      </c>
      <c r="G1359">
        <v>124.5</v>
      </c>
      <c r="H1359" t="s">
        <v>30</v>
      </c>
      <c r="O1359">
        <v>406</v>
      </c>
      <c r="P1359" t="s">
        <v>1769</v>
      </c>
      <c r="Q1359">
        <v>1000</v>
      </c>
      <c r="R1359" t="s">
        <v>158</v>
      </c>
      <c r="S1359" t="s">
        <v>1770</v>
      </c>
      <c r="T1359" t="s">
        <v>145</v>
      </c>
      <c r="U1359">
        <v>0</v>
      </c>
    </row>
    <row r="1360" spans="3:21" x14ac:dyDescent="0.3">
      <c r="C1360" t="s">
        <v>1796</v>
      </c>
      <c r="D1360" s="36">
        <v>46020</v>
      </c>
      <c r="E1360" t="str">
        <f>IFERROR(VLOOKUP(A1360,'Future et co'!A10:E5632,5,TRUE),"not found")</f>
        <v>not found</v>
      </c>
      <c r="F1360" t="str">
        <f>IFERROR(VLOOKUP(A1360,'Future et co'!CG11:CH10009,2,TRUE),"")</f>
        <v/>
      </c>
      <c r="G1360">
        <v>124.5</v>
      </c>
      <c r="H1360" t="s">
        <v>30</v>
      </c>
      <c r="O1360">
        <v>406</v>
      </c>
      <c r="P1360" t="s">
        <v>1769</v>
      </c>
      <c r="Q1360">
        <v>1000</v>
      </c>
      <c r="R1360" t="s">
        <v>158</v>
      </c>
      <c r="S1360" t="s">
        <v>1770</v>
      </c>
      <c r="T1360" t="s">
        <v>145</v>
      </c>
      <c r="U1360">
        <v>0</v>
      </c>
    </row>
    <row r="1361" spans="3:21" x14ac:dyDescent="0.3">
      <c r="C1361" t="s">
        <v>1796</v>
      </c>
      <c r="D1361" s="36">
        <v>46020</v>
      </c>
      <c r="E1361" t="str">
        <f>IFERROR(VLOOKUP(A1361,'Future et co'!A10:E5632,5,TRUE),"not found")</f>
        <v>not found</v>
      </c>
      <c r="F1361" t="str">
        <f>IFERROR(VLOOKUP(A1361,'Future et co'!CG11:CH10009,2,TRUE),"")</f>
        <v/>
      </c>
      <c r="G1361">
        <v>124.5</v>
      </c>
      <c r="H1361" t="s">
        <v>30</v>
      </c>
      <c r="O1361">
        <v>406</v>
      </c>
      <c r="P1361" t="s">
        <v>1769</v>
      </c>
      <c r="Q1361">
        <v>1000</v>
      </c>
      <c r="R1361" t="s">
        <v>158</v>
      </c>
      <c r="S1361" t="s">
        <v>1770</v>
      </c>
      <c r="T1361" t="s">
        <v>145</v>
      </c>
      <c r="U1361">
        <v>0</v>
      </c>
    </row>
    <row r="1362" spans="3:21" x14ac:dyDescent="0.3">
      <c r="C1362" t="s">
        <v>1796</v>
      </c>
      <c r="D1362" s="36">
        <v>46020</v>
      </c>
      <c r="E1362" t="str">
        <f>IFERROR(VLOOKUP(A1362,'Future et co'!A10:E5632,5,TRUE),"not found")</f>
        <v>not found</v>
      </c>
      <c r="F1362" t="str">
        <f>IFERROR(VLOOKUP(A1362,'Future et co'!CG11:CH10009,2,TRUE),"")</f>
        <v/>
      </c>
      <c r="G1362">
        <v>124.5</v>
      </c>
      <c r="H1362" t="s">
        <v>30</v>
      </c>
      <c r="O1362">
        <v>406</v>
      </c>
      <c r="P1362" t="s">
        <v>1769</v>
      </c>
      <c r="Q1362">
        <v>1000</v>
      </c>
      <c r="R1362" t="s">
        <v>158</v>
      </c>
      <c r="S1362" t="s">
        <v>1770</v>
      </c>
      <c r="T1362" t="s">
        <v>145</v>
      </c>
      <c r="U1362">
        <v>0</v>
      </c>
    </row>
    <row r="1363" spans="3:21" x14ac:dyDescent="0.3">
      <c r="C1363" t="s">
        <v>1796</v>
      </c>
      <c r="D1363" s="36">
        <v>46020</v>
      </c>
      <c r="E1363" t="str">
        <f>IFERROR(VLOOKUP(A1363,'Future et co'!A10:E5632,5,TRUE),"not found")</f>
        <v>not found</v>
      </c>
      <c r="F1363" t="str">
        <f>IFERROR(VLOOKUP(A1363,'Future et co'!CG11:CH10009,2,TRUE),"")</f>
        <v/>
      </c>
      <c r="G1363">
        <v>124.5</v>
      </c>
      <c r="H1363" t="s">
        <v>30</v>
      </c>
      <c r="O1363">
        <v>406</v>
      </c>
      <c r="P1363" t="s">
        <v>1769</v>
      </c>
      <c r="Q1363">
        <v>1000</v>
      </c>
      <c r="R1363" t="s">
        <v>158</v>
      </c>
      <c r="S1363" t="s">
        <v>1770</v>
      </c>
      <c r="T1363" t="s">
        <v>145</v>
      </c>
      <c r="U1363">
        <v>0</v>
      </c>
    </row>
    <row r="1364" spans="3:21" x14ac:dyDescent="0.3">
      <c r="C1364" t="s">
        <v>1796</v>
      </c>
      <c r="D1364" s="36">
        <v>46020</v>
      </c>
      <c r="E1364" t="str">
        <f>IFERROR(VLOOKUP(A1364,'Future et co'!A10:E5632,5,TRUE),"not found")</f>
        <v>not found</v>
      </c>
      <c r="F1364" t="str">
        <f>IFERROR(VLOOKUP(A1364,'Future et co'!CG11:CH10009,2,TRUE),"")</f>
        <v/>
      </c>
      <c r="G1364">
        <v>124.5</v>
      </c>
      <c r="H1364" t="s">
        <v>30</v>
      </c>
      <c r="O1364">
        <v>406</v>
      </c>
      <c r="P1364" t="s">
        <v>1769</v>
      </c>
      <c r="Q1364">
        <v>1000</v>
      </c>
      <c r="R1364" t="s">
        <v>158</v>
      </c>
      <c r="S1364" t="s">
        <v>1770</v>
      </c>
      <c r="T1364" t="s">
        <v>145</v>
      </c>
      <c r="U1364">
        <v>0</v>
      </c>
    </row>
    <row r="1365" spans="3:21" x14ac:dyDescent="0.3">
      <c r="C1365" t="s">
        <v>1796</v>
      </c>
      <c r="D1365" s="36">
        <v>46020</v>
      </c>
      <c r="E1365" t="str">
        <f>IFERROR(VLOOKUP(A1365,'Future et co'!A10:E5632,5,TRUE),"not found")</f>
        <v>not found</v>
      </c>
      <c r="F1365" t="str">
        <f>IFERROR(VLOOKUP(A1365,'Future et co'!CG11:CH10009,2,TRUE),"")</f>
        <v/>
      </c>
      <c r="G1365">
        <v>124.5</v>
      </c>
      <c r="H1365" t="s">
        <v>30</v>
      </c>
      <c r="O1365">
        <v>406</v>
      </c>
      <c r="P1365" t="s">
        <v>1769</v>
      </c>
      <c r="Q1365">
        <v>1000</v>
      </c>
      <c r="R1365" t="s">
        <v>158</v>
      </c>
      <c r="S1365" t="s">
        <v>1770</v>
      </c>
      <c r="T1365" t="s">
        <v>145</v>
      </c>
      <c r="U1365">
        <v>0</v>
      </c>
    </row>
    <row r="1366" spans="3:21" x14ac:dyDescent="0.3">
      <c r="C1366" t="s">
        <v>1796</v>
      </c>
      <c r="D1366" s="36">
        <v>46020</v>
      </c>
      <c r="E1366" t="str">
        <f>IFERROR(VLOOKUP(A1366,'Future et co'!A10:E5632,5,TRUE),"not found")</f>
        <v>not found</v>
      </c>
      <c r="F1366" t="str">
        <f>IFERROR(VLOOKUP(A1366,'Future et co'!CG11:CH10009,2,TRUE),"")</f>
        <v/>
      </c>
      <c r="G1366">
        <v>124.5</v>
      </c>
      <c r="H1366" t="s">
        <v>30</v>
      </c>
      <c r="O1366">
        <v>406</v>
      </c>
      <c r="P1366" t="s">
        <v>1769</v>
      </c>
      <c r="Q1366">
        <v>1000</v>
      </c>
      <c r="R1366" t="s">
        <v>158</v>
      </c>
      <c r="S1366" t="s">
        <v>1770</v>
      </c>
      <c r="T1366" t="s">
        <v>145</v>
      </c>
      <c r="U1366">
        <v>0</v>
      </c>
    </row>
    <row r="1367" spans="3:21" x14ac:dyDescent="0.3">
      <c r="C1367" t="s">
        <v>1796</v>
      </c>
      <c r="D1367" s="36">
        <v>46020</v>
      </c>
      <c r="E1367" t="str">
        <f>IFERROR(VLOOKUP(A1367,'Future et co'!A10:E5632,5,TRUE),"not found")</f>
        <v>not found</v>
      </c>
      <c r="F1367" t="str">
        <f>IFERROR(VLOOKUP(A1367,'Future et co'!CG11:CH10009,2,TRUE),"")</f>
        <v/>
      </c>
      <c r="G1367">
        <v>124.5</v>
      </c>
      <c r="H1367" t="s">
        <v>30</v>
      </c>
      <c r="O1367">
        <v>406</v>
      </c>
      <c r="P1367" t="s">
        <v>1769</v>
      </c>
      <c r="Q1367">
        <v>1000</v>
      </c>
      <c r="R1367" t="s">
        <v>158</v>
      </c>
      <c r="S1367" t="s">
        <v>1770</v>
      </c>
      <c r="T1367" t="s">
        <v>145</v>
      </c>
      <c r="U1367">
        <v>0</v>
      </c>
    </row>
    <row r="1368" spans="3:21" x14ac:dyDescent="0.3">
      <c r="C1368" t="s">
        <v>1796</v>
      </c>
      <c r="D1368" s="36">
        <v>46020</v>
      </c>
      <c r="E1368" t="str">
        <f>IFERROR(VLOOKUP(A1368,'Future et co'!A10:E5632,5,TRUE),"not found")</f>
        <v>not found</v>
      </c>
      <c r="F1368" t="str">
        <f>IFERROR(VLOOKUP(A1368,'Future et co'!CG11:CH10009,2,TRUE),"")</f>
        <v/>
      </c>
      <c r="G1368">
        <v>124.5</v>
      </c>
      <c r="H1368" t="s">
        <v>30</v>
      </c>
      <c r="O1368">
        <v>406</v>
      </c>
      <c r="P1368" t="s">
        <v>1769</v>
      </c>
      <c r="Q1368">
        <v>1000</v>
      </c>
      <c r="R1368" t="s">
        <v>158</v>
      </c>
      <c r="S1368" t="s">
        <v>1770</v>
      </c>
      <c r="T1368" t="s">
        <v>145</v>
      </c>
      <c r="U1368">
        <v>0</v>
      </c>
    </row>
    <row r="1369" spans="3:21" x14ac:dyDescent="0.3">
      <c r="C1369" t="s">
        <v>1796</v>
      </c>
      <c r="D1369" s="36">
        <v>46020</v>
      </c>
      <c r="E1369" t="str">
        <f>IFERROR(VLOOKUP(A1369,'Future et co'!A10:E5632,5,TRUE),"not found")</f>
        <v>not found</v>
      </c>
      <c r="F1369" t="str">
        <f>IFERROR(VLOOKUP(A1369,'Future et co'!CG11:CH10009,2,TRUE),"")</f>
        <v/>
      </c>
      <c r="G1369">
        <v>124.5</v>
      </c>
      <c r="H1369" t="s">
        <v>30</v>
      </c>
      <c r="O1369">
        <v>406</v>
      </c>
      <c r="P1369" t="s">
        <v>1769</v>
      </c>
      <c r="Q1369">
        <v>1000</v>
      </c>
      <c r="R1369" t="s">
        <v>158</v>
      </c>
      <c r="S1369" t="s">
        <v>1770</v>
      </c>
      <c r="T1369" t="s">
        <v>145</v>
      </c>
      <c r="U1369">
        <v>0</v>
      </c>
    </row>
    <row r="1370" spans="3:21" x14ac:dyDescent="0.3">
      <c r="C1370" t="s">
        <v>1796</v>
      </c>
      <c r="D1370" s="36">
        <v>46020</v>
      </c>
      <c r="E1370" t="str">
        <f>IFERROR(VLOOKUP(A1370,'Future et co'!A10:E5632,5,TRUE),"not found")</f>
        <v>not found</v>
      </c>
      <c r="F1370" t="str">
        <f>IFERROR(VLOOKUP(A1370,'Future et co'!CG11:CH10009,2,TRUE),"")</f>
        <v/>
      </c>
      <c r="G1370">
        <v>124.5</v>
      </c>
      <c r="H1370" t="s">
        <v>30</v>
      </c>
      <c r="O1370">
        <v>406</v>
      </c>
      <c r="P1370" t="s">
        <v>1769</v>
      </c>
      <c r="Q1370">
        <v>1000</v>
      </c>
      <c r="R1370" t="s">
        <v>158</v>
      </c>
      <c r="S1370" t="s">
        <v>1770</v>
      </c>
      <c r="T1370" t="s">
        <v>145</v>
      </c>
      <c r="U1370">
        <v>0</v>
      </c>
    </row>
    <row r="1371" spans="3:21" x14ac:dyDescent="0.3">
      <c r="C1371" t="s">
        <v>1796</v>
      </c>
      <c r="D1371" s="36">
        <v>46020</v>
      </c>
      <c r="E1371" t="str">
        <f>IFERROR(VLOOKUP(A1371,'Future et co'!A10:E5632,5,TRUE),"not found")</f>
        <v>not found</v>
      </c>
      <c r="F1371" t="str">
        <f>IFERROR(VLOOKUP(A1371,'Future et co'!CG11:CH10009,2,TRUE),"")</f>
        <v/>
      </c>
      <c r="G1371">
        <v>124.5</v>
      </c>
      <c r="H1371" t="s">
        <v>30</v>
      </c>
      <c r="O1371">
        <v>406</v>
      </c>
      <c r="P1371" t="s">
        <v>1769</v>
      </c>
      <c r="Q1371">
        <v>1000</v>
      </c>
      <c r="R1371" t="s">
        <v>158</v>
      </c>
      <c r="S1371" t="s">
        <v>1770</v>
      </c>
      <c r="T1371" t="s">
        <v>145</v>
      </c>
      <c r="U1371">
        <v>0</v>
      </c>
    </row>
    <row r="1372" spans="3:21" x14ac:dyDescent="0.3">
      <c r="C1372" t="s">
        <v>1796</v>
      </c>
      <c r="D1372" s="36">
        <v>46020</v>
      </c>
      <c r="E1372" t="str">
        <f>IFERROR(VLOOKUP(A1372,'Future et co'!A10:E5632,5,TRUE),"not found")</f>
        <v>not found</v>
      </c>
      <c r="F1372" t="str">
        <f>IFERROR(VLOOKUP(A1372,'Future et co'!CG11:CH10009,2,TRUE),"")</f>
        <v/>
      </c>
      <c r="G1372">
        <v>124.5</v>
      </c>
      <c r="H1372" t="s">
        <v>30</v>
      </c>
      <c r="O1372">
        <v>406</v>
      </c>
      <c r="P1372" t="s">
        <v>1769</v>
      </c>
      <c r="Q1372">
        <v>1000</v>
      </c>
      <c r="R1372" t="s">
        <v>158</v>
      </c>
      <c r="S1372" t="s">
        <v>1770</v>
      </c>
      <c r="T1372" t="s">
        <v>145</v>
      </c>
      <c r="U1372">
        <v>0</v>
      </c>
    </row>
    <row r="1373" spans="3:21" x14ac:dyDescent="0.3">
      <c r="C1373" t="s">
        <v>1796</v>
      </c>
      <c r="D1373" s="36">
        <v>46020</v>
      </c>
      <c r="E1373" t="str">
        <f>IFERROR(VLOOKUP(A1373,'Future et co'!A10:E5632,5,TRUE),"not found")</f>
        <v>not found</v>
      </c>
      <c r="F1373" t="str">
        <f>IFERROR(VLOOKUP(A1373,'Future et co'!CG11:CH10009,2,TRUE),"")</f>
        <v/>
      </c>
      <c r="G1373">
        <v>124.5</v>
      </c>
      <c r="H1373" t="s">
        <v>30</v>
      </c>
      <c r="O1373">
        <v>406</v>
      </c>
      <c r="P1373" t="s">
        <v>1769</v>
      </c>
      <c r="Q1373">
        <v>1000</v>
      </c>
      <c r="R1373" t="s">
        <v>158</v>
      </c>
      <c r="S1373" t="s">
        <v>1770</v>
      </c>
      <c r="T1373" t="s">
        <v>145</v>
      </c>
      <c r="U1373">
        <v>0</v>
      </c>
    </row>
    <row r="1374" spans="3:21" x14ac:dyDescent="0.3">
      <c r="C1374" t="s">
        <v>1796</v>
      </c>
      <c r="D1374" s="36">
        <v>46020</v>
      </c>
      <c r="E1374" t="str">
        <f>IFERROR(VLOOKUP(A1374,'Future et co'!A10:E5632,5,TRUE),"not found")</f>
        <v>not found</v>
      </c>
      <c r="F1374" t="str">
        <f>IFERROR(VLOOKUP(A1374,'Future et co'!CG11:CH10009,2,TRUE),"")</f>
        <v/>
      </c>
      <c r="G1374">
        <v>124.5</v>
      </c>
      <c r="H1374" t="s">
        <v>30</v>
      </c>
      <c r="O1374">
        <v>406</v>
      </c>
      <c r="P1374" t="s">
        <v>1769</v>
      </c>
      <c r="Q1374">
        <v>1000</v>
      </c>
      <c r="R1374" t="s">
        <v>158</v>
      </c>
      <c r="S1374" t="s">
        <v>1770</v>
      </c>
      <c r="T1374" t="s">
        <v>145</v>
      </c>
      <c r="U1374">
        <v>0</v>
      </c>
    </row>
    <row r="1375" spans="3:21" x14ac:dyDescent="0.3">
      <c r="C1375" t="s">
        <v>1796</v>
      </c>
      <c r="D1375" s="36">
        <v>46020</v>
      </c>
      <c r="E1375" t="str">
        <f>IFERROR(VLOOKUP(A1375,'Future et co'!A10:E5632,5,TRUE),"not found")</f>
        <v>not found</v>
      </c>
      <c r="F1375" t="str">
        <f>IFERROR(VLOOKUP(A1375,'Future et co'!CG11:CH10009,2,TRUE),"")</f>
        <v/>
      </c>
      <c r="G1375">
        <v>124.5</v>
      </c>
      <c r="H1375" t="s">
        <v>30</v>
      </c>
      <c r="O1375">
        <v>406</v>
      </c>
      <c r="P1375" t="s">
        <v>1769</v>
      </c>
      <c r="Q1375">
        <v>1000</v>
      </c>
      <c r="R1375" t="s">
        <v>158</v>
      </c>
      <c r="S1375" t="s">
        <v>1770</v>
      </c>
      <c r="T1375" t="s">
        <v>145</v>
      </c>
      <c r="U1375">
        <v>0</v>
      </c>
    </row>
    <row r="1376" spans="3:21" x14ac:dyDescent="0.3">
      <c r="C1376" t="s">
        <v>1796</v>
      </c>
      <c r="D1376" s="36">
        <v>46020</v>
      </c>
      <c r="E1376" t="str">
        <f>IFERROR(VLOOKUP(A1376,'Future et co'!A10:E5632,5,TRUE),"not found")</f>
        <v>not found</v>
      </c>
      <c r="F1376" t="str">
        <f>IFERROR(VLOOKUP(A1376,'Future et co'!CG11:CH10009,2,TRUE),"")</f>
        <v/>
      </c>
      <c r="G1376">
        <v>124.5</v>
      </c>
      <c r="H1376" t="s">
        <v>30</v>
      </c>
      <c r="O1376">
        <v>406</v>
      </c>
      <c r="P1376" t="s">
        <v>1769</v>
      </c>
      <c r="Q1376">
        <v>1000</v>
      </c>
      <c r="R1376" t="s">
        <v>158</v>
      </c>
      <c r="S1376" t="s">
        <v>1770</v>
      </c>
      <c r="T1376" t="s">
        <v>145</v>
      </c>
      <c r="U1376">
        <v>0</v>
      </c>
    </row>
    <row r="1377" spans="3:21" x14ac:dyDescent="0.3">
      <c r="C1377" t="s">
        <v>1796</v>
      </c>
      <c r="D1377" s="36">
        <v>46020</v>
      </c>
      <c r="E1377" t="str">
        <f>IFERROR(VLOOKUP(A1377,'Future et co'!A10:E5632,5,TRUE),"not found")</f>
        <v>not found</v>
      </c>
      <c r="F1377" t="str">
        <f>IFERROR(VLOOKUP(A1377,'Future et co'!CG11:CH10009,2,TRUE),"")</f>
        <v/>
      </c>
      <c r="G1377">
        <v>124.5</v>
      </c>
      <c r="H1377" t="s">
        <v>30</v>
      </c>
      <c r="O1377">
        <v>406</v>
      </c>
      <c r="P1377" t="s">
        <v>1769</v>
      </c>
      <c r="Q1377">
        <v>1000</v>
      </c>
      <c r="R1377" t="s">
        <v>158</v>
      </c>
      <c r="S1377" t="s">
        <v>1770</v>
      </c>
      <c r="T1377" t="s">
        <v>145</v>
      </c>
      <c r="U1377">
        <v>0</v>
      </c>
    </row>
    <row r="1378" spans="3:21" x14ac:dyDescent="0.3">
      <c r="C1378" t="s">
        <v>1796</v>
      </c>
      <c r="D1378" s="36">
        <v>46020</v>
      </c>
      <c r="E1378" t="str">
        <f>IFERROR(VLOOKUP(A1378,'Future et co'!A10:E5632,5,TRUE),"not found")</f>
        <v>not found</v>
      </c>
      <c r="F1378" t="str">
        <f>IFERROR(VLOOKUP(A1378,'Future et co'!CG11:CH10009,2,TRUE),"")</f>
        <v/>
      </c>
      <c r="G1378">
        <v>124.5</v>
      </c>
      <c r="H1378" t="s">
        <v>30</v>
      </c>
      <c r="O1378">
        <v>406</v>
      </c>
      <c r="P1378" t="s">
        <v>1769</v>
      </c>
      <c r="Q1378">
        <v>1000</v>
      </c>
      <c r="R1378" t="s">
        <v>158</v>
      </c>
      <c r="S1378" t="s">
        <v>1770</v>
      </c>
      <c r="T1378" t="s">
        <v>145</v>
      </c>
      <c r="U1378">
        <v>0</v>
      </c>
    </row>
    <row r="1379" spans="3:21" x14ac:dyDescent="0.3">
      <c r="C1379" t="s">
        <v>1796</v>
      </c>
      <c r="D1379" s="36">
        <v>46020</v>
      </c>
      <c r="E1379" t="str">
        <f>IFERROR(VLOOKUP(A1379,'Future et co'!A10:E5632,5,TRUE),"not found")</f>
        <v>not found</v>
      </c>
      <c r="F1379" t="str">
        <f>IFERROR(VLOOKUP(A1379,'Future et co'!CG11:CH10009,2,TRUE),"")</f>
        <v/>
      </c>
      <c r="G1379">
        <v>124.5</v>
      </c>
      <c r="H1379" t="s">
        <v>30</v>
      </c>
      <c r="O1379">
        <v>406</v>
      </c>
      <c r="P1379" t="s">
        <v>1769</v>
      </c>
      <c r="Q1379">
        <v>1000</v>
      </c>
      <c r="R1379" t="s">
        <v>158</v>
      </c>
      <c r="S1379" t="s">
        <v>1770</v>
      </c>
      <c r="T1379" t="s">
        <v>145</v>
      </c>
      <c r="U1379">
        <v>0</v>
      </c>
    </row>
    <row r="1380" spans="3:21" x14ac:dyDescent="0.3">
      <c r="C1380" t="s">
        <v>1796</v>
      </c>
      <c r="D1380" s="36">
        <v>46020</v>
      </c>
      <c r="E1380" t="str">
        <f>IFERROR(VLOOKUP(A1380,'Future et co'!A10:E5632,5,TRUE),"not found")</f>
        <v>not found</v>
      </c>
      <c r="F1380" t="str">
        <f>IFERROR(VLOOKUP(A1380,'Future et co'!CG11:CH10009,2,TRUE),"")</f>
        <v/>
      </c>
      <c r="G1380">
        <v>124.5</v>
      </c>
      <c r="H1380" t="s">
        <v>30</v>
      </c>
      <c r="O1380">
        <v>406</v>
      </c>
      <c r="P1380" t="s">
        <v>1769</v>
      </c>
      <c r="Q1380">
        <v>1000</v>
      </c>
      <c r="R1380" t="s">
        <v>158</v>
      </c>
      <c r="S1380" t="s">
        <v>1770</v>
      </c>
      <c r="T1380" t="s">
        <v>145</v>
      </c>
      <c r="U1380">
        <v>0</v>
      </c>
    </row>
    <row r="1381" spans="3:21" x14ac:dyDescent="0.3">
      <c r="C1381" t="s">
        <v>1796</v>
      </c>
      <c r="D1381" s="36">
        <v>46020</v>
      </c>
      <c r="E1381" t="str">
        <f>IFERROR(VLOOKUP(A1381,'Future et co'!A10:E5632,5,TRUE),"not found")</f>
        <v>not found</v>
      </c>
      <c r="F1381" t="str">
        <f>IFERROR(VLOOKUP(A1381,'Future et co'!CG11:CH10009,2,TRUE),"")</f>
        <v/>
      </c>
      <c r="G1381">
        <v>124.5</v>
      </c>
      <c r="H1381" t="s">
        <v>30</v>
      </c>
      <c r="O1381">
        <v>406</v>
      </c>
      <c r="P1381" t="s">
        <v>1769</v>
      </c>
      <c r="Q1381">
        <v>1000</v>
      </c>
      <c r="R1381" t="s">
        <v>158</v>
      </c>
      <c r="S1381" t="s">
        <v>1770</v>
      </c>
      <c r="T1381" t="s">
        <v>145</v>
      </c>
      <c r="U1381">
        <v>0</v>
      </c>
    </row>
    <row r="1382" spans="3:21" x14ac:dyDescent="0.3">
      <c r="C1382" t="s">
        <v>1796</v>
      </c>
      <c r="D1382" s="36">
        <v>46020</v>
      </c>
      <c r="E1382" t="str">
        <f>IFERROR(VLOOKUP(A1382,'Future et co'!A10:E5632,5,TRUE),"not found")</f>
        <v>not found</v>
      </c>
      <c r="F1382" t="str">
        <f>IFERROR(VLOOKUP(A1382,'Future et co'!CG11:CH10009,2,TRUE),"")</f>
        <v/>
      </c>
      <c r="G1382">
        <v>124.5</v>
      </c>
      <c r="H1382" t="s">
        <v>30</v>
      </c>
      <c r="O1382">
        <v>406</v>
      </c>
      <c r="P1382" t="s">
        <v>1769</v>
      </c>
      <c r="Q1382">
        <v>1000</v>
      </c>
      <c r="R1382" t="s">
        <v>158</v>
      </c>
      <c r="S1382" t="s">
        <v>1770</v>
      </c>
      <c r="T1382" t="s">
        <v>145</v>
      </c>
      <c r="U1382">
        <v>0</v>
      </c>
    </row>
    <row r="1383" spans="3:21" x14ac:dyDescent="0.3">
      <c r="C1383" t="s">
        <v>1796</v>
      </c>
      <c r="D1383" s="36">
        <v>46020</v>
      </c>
      <c r="E1383" t="str">
        <f>IFERROR(VLOOKUP(A1383,'Future et co'!A10:E5632,5,TRUE),"not found")</f>
        <v>not found</v>
      </c>
      <c r="F1383" t="str">
        <f>IFERROR(VLOOKUP(A1383,'Future et co'!CG11:CH10009,2,TRUE),"")</f>
        <v/>
      </c>
      <c r="G1383">
        <v>124.5</v>
      </c>
      <c r="H1383" t="s">
        <v>30</v>
      </c>
      <c r="O1383">
        <v>406</v>
      </c>
      <c r="P1383" t="s">
        <v>1769</v>
      </c>
      <c r="Q1383">
        <v>1000</v>
      </c>
      <c r="R1383" t="s">
        <v>158</v>
      </c>
      <c r="S1383" t="s">
        <v>1770</v>
      </c>
      <c r="T1383" t="s">
        <v>145</v>
      </c>
      <c r="U1383">
        <v>0</v>
      </c>
    </row>
    <row r="1384" spans="3:21" x14ac:dyDescent="0.3">
      <c r="C1384" t="s">
        <v>1796</v>
      </c>
      <c r="D1384" s="36">
        <v>46020</v>
      </c>
      <c r="E1384" t="str">
        <f>IFERROR(VLOOKUP(A1384,'Future et co'!A10:E5632,5,TRUE),"not found")</f>
        <v>not found</v>
      </c>
      <c r="F1384" t="str">
        <f>IFERROR(VLOOKUP(A1384,'Future et co'!CG11:CH10009,2,TRUE),"")</f>
        <v/>
      </c>
      <c r="G1384">
        <v>124.5</v>
      </c>
      <c r="H1384" t="s">
        <v>30</v>
      </c>
      <c r="O1384">
        <v>406</v>
      </c>
      <c r="P1384" t="s">
        <v>1769</v>
      </c>
      <c r="Q1384">
        <v>1000</v>
      </c>
      <c r="R1384" t="s">
        <v>158</v>
      </c>
      <c r="S1384" t="s">
        <v>1770</v>
      </c>
      <c r="T1384" t="s">
        <v>145</v>
      </c>
      <c r="U1384">
        <v>0</v>
      </c>
    </row>
    <row r="1385" spans="3:21" x14ac:dyDescent="0.3">
      <c r="C1385" t="s">
        <v>1796</v>
      </c>
      <c r="D1385" s="36">
        <v>46020</v>
      </c>
      <c r="E1385" t="str">
        <f>IFERROR(VLOOKUP(A1385,'Future et co'!A10:E5632,5,TRUE),"not found")</f>
        <v>not found</v>
      </c>
      <c r="F1385" t="str">
        <f>IFERROR(VLOOKUP(A1385,'Future et co'!CG11:CH10009,2,TRUE),"")</f>
        <v/>
      </c>
      <c r="G1385">
        <v>124.5</v>
      </c>
      <c r="H1385" t="s">
        <v>30</v>
      </c>
      <c r="O1385">
        <v>406</v>
      </c>
      <c r="P1385" t="s">
        <v>1769</v>
      </c>
      <c r="Q1385">
        <v>1000</v>
      </c>
      <c r="R1385" t="s">
        <v>158</v>
      </c>
      <c r="S1385" t="s">
        <v>1770</v>
      </c>
      <c r="T1385" t="s">
        <v>145</v>
      </c>
      <c r="U1385">
        <v>0</v>
      </c>
    </row>
    <row r="1386" spans="3:21" x14ac:dyDescent="0.3">
      <c r="C1386" t="s">
        <v>1796</v>
      </c>
      <c r="D1386" s="36">
        <v>46020</v>
      </c>
      <c r="E1386" t="str">
        <f>IFERROR(VLOOKUP(A1386,'Future et co'!A10:E5632,5,TRUE),"not found")</f>
        <v>not found</v>
      </c>
      <c r="F1386" t="str">
        <f>IFERROR(VLOOKUP(A1386,'Future et co'!CG11:CH10009,2,TRUE),"")</f>
        <v/>
      </c>
      <c r="G1386">
        <v>124.5</v>
      </c>
      <c r="H1386" t="s">
        <v>30</v>
      </c>
      <c r="O1386">
        <v>406</v>
      </c>
      <c r="P1386" t="s">
        <v>1769</v>
      </c>
      <c r="Q1386">
        <v>1000</v>
      </c>
      <c r="R1386" t="s">
        <v>158</v>
      </c>
      <c r="S1386" t="s">
        <v>1770</v>
      </c>
      <c r="T1386" t="s">
        <v>145</v>
      </c>
      <c r="U1386">
        <v>0</v>
      </c>
    </row>
    <row r="1387" spans="3:21" x14ac:dyDescent="0.3">
      <c r="C1387" t="s">
        <v>1796</v>
      </c>
      <c r="D1387" s="36">
        <v>46020</v>
      </c>
      <c r="E1387" t="str">
        <f>IFERROR(VLOOKUP(A1387,'Future et co'!A10:E5632,5,TRUE),"not found")</f>
        <v>not found</v>
      </c>
      <c r="F1387" t="str">
        <f>IFERROR(VLOOKUP(A1387,'Future et co'!CG11:CH10009,2,TRUE),"")</f>
        <v/>
      </c>
      <c r="G1387">
        <v>124.5</v>
      </c>
      <c r="H1387" t="s">
        <v>30</v>
      </c>
      <c r="O1387">
        <v>406</v>
      </c>
      <c r="P1387" t="s">
        <v>1769</v>
      </c>
      <c r="Q1387">
        <v>1000</v>
      </c>
      <c r="R1387" t="s">
        <v>158</v>
      </c>
      <c r="S1387" t="s">
        <v>1770</v>
      </c>
      <c r="T1387" t="s">
        <v>145</v>
      </c>
      <c r="U1387">
        <v>0</v>
      </c>
    </row>
    <row r="1388" spans="3:21" x14ac:dyDescent="0.3">
      <c r="C1388" t="s">
        <v>1796</v>
      </c>
      <c r="D1388" s="36">
        <v>46020</v>
      </c>
      <c r="E1388" t="str">
        <f>IFERROR(VLOOKUP(A1388,'Future et co'!A10:E5632,5,TRUE),"not found")</f>
        <v>not found</v>
      </c>
      <c r="F1388" t="str">
        <f>IFERROR(VLOOKUP(A1388,'Future et co'!CG11:CH10009,2,TRUE),"")</f>
        <v/>
      </c>
      <c r="G1388">
        <v>124.5</v>
      </c>
      <c r="H1388" t="s">
        <v>30</v>
      </c>
      <c r="O1388">
        <v>406</v>
      </c>
      <c r="P1388" t="s">
        <v>1769</v>
      </c>
      <c r="Q1388">
        <v>1000</v>
      </c>
      <c r="R1388" t="s">
        <v>158</v>
      </c>
      <c r="S1388" t="s">
        <v>1770</v>
      </c>
      <c r="T1388" t="s">
        <v>145</v>
      </c>
      <c r="U1388">
        <v>0</v>
      </c>
    </row>
    <row r="1389" spans="3:21" x14ac:dyDescent="0.3">
      <c r="C1389" t="s">
        <v>1796</v>
      </c>
      <c r="D1389" s="36">
        <v>46020</v>
      </c>
      <c r="E1389" t="str">
        <f>IFERROR(VLOOKUP(A1389,'Future et co'!A10:E5632,5,TRUE),"not found")</f>
        <v>not found</v>
      </c>
      <c r="F1389" t="str">
        <f>IFERROR(VLOOKUP(A1389,'Future et co'!CG11:CH10009,2,TRUE),"")</f>
        <v/>
      </c>
      <c r="G1389">
        <v>124.5</v>
      </c>
      <c r="H1389" t="s">
        <v>30</v>
      </c>
      <c r="O1389">
        <v>406</v>
      </c>
      <c r="P1389" t="s">
        <v>1769</v>
      </c>
      <c r="Q1389">
        <v>1000</v>
      </c>
      <c r="R1389" t="s">
        <v>158</v>
      </c>
      <c r="S1389" t="s">
        <v>1770</v>
      </c>
      <c r="T1389" t="s">
        <v>145</v>
      </c>
      <c r="U1389">
        <v>0</v>
      </c>
    </row>
    <row r="1390" spans="3:21" x14ac:dyDescent="0.3">
      <c r="C1390" t="s">
        <v>1796</v>
      </c>
      <c r="D1390" s="36">
        <v>46020</v>
      </c>
      <c r="E1390" t="str">
        <f>IFERROR(VLOOKUP(A1390,'Future et co'!A10:E5632,5,TRUE),"not found")</f>
        <v>not found</v>
      </c>
      <c r="F1390" t="str">
        <f>IFERROR(VLOOKUP(A1390,'Future et co'!CG11:CH10009,2,TRUE),"")</f>
        <v/>
      </c>
      <c r="G1390">
        <v>124.5</v>
      </c>
      <c r="H1390" t="s">
        <v>30</v>
      </c>
      <c r="O1390">
        <v>406</v>
      </c>
      <c r="P1390" t="s">
        <v>1769</v>
      </c>
      <c r="Q1390">
        <v>1000</v>
      </c>
      <c r="R1390" t="s">
        <v>158</v>
      </c>
      <c r="S1390" t="s">
        <v>1770</v>
      </c>
      <c r="T1390" t="s">
        <v>145</v>
      </c>
      <c r="U1390">
        <v>0</v>
      </c>
    </row>
    <row r="1391" spans="3:21" x14ac:dyDescent="0.3">
      <c r="C1391" t="s">
        <v>1796</v>
      </c>
      <c r="D1391" s="36">
        <v>46020</v>
      </c>
      <c r="E1391" t="str">
        <f>IFERROR(VLOOKUP(A1391,'Future et co'!A10:E5632,5,TRUE),"not found")</f>
        <v>not found</v>
      </c>
      <c r="F1391" t="str">
        <f>IFERROR(VLOOKUP(A1391,'Future et co'!CG11:CH10009,2,TRUE),"")</f>
        <v/>
      </c>
      <c r="G1391">
        <v>124.5</v>
      </c>
      <c r="H1391" t="s">
        <v>30</v>
      </c>
      <c r="O1391">
        <v>406</v>
      </c>
      <c r="P1391" t="s">
        <v>1769</v>
      </c>
      <c r="Q1391">
        <v>1000</v>
      </c>
      <c r="R1391" t="s">
        <v>158</v>
      </c>
      <c r="S1391" t="s">
        <v>1770</v>
      </c>
      <c r="T1391" t="s">
        <v>145</v>
      </c>
      <c r="U1391">
        <v>0</v>
      </c>
    </row>
    <row r="1392" spans="3:21" x14ac:dyDescent="0.3">
      <c r="C1392" t="s">
        <v>1796</v>
      </c>
      <c r="D1392" s="36">
        <v>46020</v>
      </c>
      <c r="E1392" t="str">
        <f>IFERROR(VLOOKUP(A1392,'Future et co'!A10:E5632,5,TRUE),"not found")</f>
        <v>not found</v>
      </c>
      <c r="F1392" t="str">
        <f>IFERROR(VLOOKUP(A1392,'Future et co'!CG11:CH10009,2,TRUE),"")</f>
        <v/>
      </c>
      <c r="G1392">
        <v>124.5</v>
      </c>
      <c r="H1392" t="s">
        <v>30</v>
      </c>
      <c r="O1392">
        <v>406</v>
      </c>
      <c r="P1392" t="s">
        <v>1769</v>
      </c>
      <c r="Q1392">
        <v>1000</v>
      </c>
      <c r="R1392" t="s">
        <v>158</v>
      </c>
      <c r="S1392" t="s">
        <v>1770</v>
      </c>
      <c r="T1392" t="s">
        <v>145</v>
      </c>
      <c r="U1392">
        <v>0</v>
      </c>
    </row>
    <row r="1393" spans="3:21" x14ac:dyDescent="0.3">
      <c r="C1393" t="s">
        <v>1796</v>
      </c>
      <c r="D1393" s="36">
        <v>46020</v>
      </c>
      <c r="E1393" t="str">
        <f>IFERROR(VLOOKUP(A1393,'Future et co'!A10:E5632,5,TRUE),"not found")</f>
        <v>not found</v>
      </c>
      <c r="F1393" t="str">
        <f>IFERROR(VLOOKUP(A1393,'Future et co'!CG11:CH10009,2,TRUE),"")</f>
        <v/>
      </c>
      <c r="G1393">
        <v>124.5</v>
      </c>
      <c r="H1393" t="s">
        <v>30</v>
      </c>
      <c r="O1393">
        <v>406</v>
      </c>
      <c r="P1393" t="s">
        <v>1769</v>
      </c>
      <c r="Q1393">
        <v>1000</v>
      </c>
      <c r="R1393" t="s">
        <v>158</v>
      </c>
      <c r="S1393" t="s">
        <v>1770</v>
      </c>
      <c r="T1393" t="s">
        <v>145</v>
      </c>
      <c r="U1393">
        <v>0</v>
      </c>
    </row>
    <row r="1394" spans="3:21" x14ac:dyDescent="0.3">
      <c r="C1394" t="s">
        <v>1796</v>
      </c>
      <c r="D1394" s="36">
        <v>46020</v>
      </c>
      <c r="E1394" t="str">
        <f>IFERROR(VLOOKUP(A1394,'Future et co'!A10:E5632,5,TRUE),"not found")</f>
        <v>not found</v>
      </c>
      <c r="F1394" t="str">
        <f>IFERROR(VLOOKUP(A1394,'Future et co'!CG11:CH10009,2,TRUE),"")</f>
        <v/>
      </c>
      <c r="G1394">
        <v>124.5</v>
      </c>
      <c r="H1394" t="s">
        <v>30</v>
      </c>
      <c r="O1394">
        <v>406</v>
      </c>
      <c r="P1394" t="s">
        <v>1769</v>
      </c>
      <c r="Q1394">
        <v>1000</v>
      </c>
      <c r="R1394" t="s">
        <v>158</v>
      </c>
      <c r="S1394" t="s">
        <v>1770</v>
      </c>
      <c r="T1394" t="s">
        <v>145</v>
      </c>
      <c r="U1394">
        <v>0</v>
      </c>
    </row>
    <row r="1395" spans="3:21" x14ac:dyDescent="0.3">
      <c r="C1395" t="s">
        <v>1796</v>
      </c>
      <c r="D1395" s="36">
        <v>46020</v>
      </c>
      <c r="E1395" t="str">
        <f>IFERROR(VLOOKUP(A1395,'Future et co'!A10:E5632,5,TRUE),"not found")</f>
        <v>not found</v>
      </c>
      <c r="F1395" t="str">
        <f>IFERROR(VLOOKUP(A1395,'Future et co'!CG11:CH10009,2,TRUE),"")</f>
        <v/>
      </c>
      <c r="G1395">
        <v>124.5</v>
      </c>
      <c r="H1395" t="s">
        <v>30</v>
      </c>
      <c r="O1395">
        <v>406</v>
      </c>
      <c r="P1395" t="s">
        <v>1769</v>
      </c>
      <c r="Q1395">
        <v>1000</v>
      </c>
      <c r="R1395" t="s">
        <v>158</v>
      </c>
      <c r="S1395" t="s">
        <v>1770</v>
      </c>
      <c r="T1395" t="s">
        <v>145</v>
      </c>
      <c r="U1395">
        <v>0</v>
      </c>
    </row>
    <row r="1396" spans="3:21" x14ac:dyDescent="0.3">
      <c r="C1396" t="s">
        <v>1796</v>
      </c>
      <c r="D1396" s="36">
        <v>46020</v>
      </c>
      <c r="E1396" t="str">
        <f>IFERROR(VLOOKUP(A1396,'Future et co'!A10:E5632,5,TRUE),"not found")</f>
        <v>not found</v>
      </c>
      <c r="F1396" t="str">
        <f>IFERROR(VLOOKUP(A1396,'Future et co'!CG11:CH10009,2,TRUE),"")</f>
        <v/>
      </c>
      <c r="G1396">
        <v>124.5</v>
      </c>
      <c r="H1396" t="s">
        <v>30</v>
      </c>
      <c r="O1396">
        <v>406</v>
      </c>
      <c r="P1396" t="s">
        <v>1769</v>
      </c>
      <c r="Q1396">
        <v>1000</v>
      </c>
      <c r="R1396" t="s">
        <v>158</v>
      </c>
      <c r="S1396" t="s">
        <v>1770</v>
      </c>
      <c r="T1396" t="s">
        <v>145</v>
      </c>
      <c r="U1396">
        <v>0</v>
      </c>
    </row>
    <row r="1397" spans="3:21" x14ac:dyDescent="0.3">
      <c r="C1397" t="s">
        <v>1796</v>
      </c>
      <c r="D1397" s="36">
        <v>46020</v>
      </c>
      <c r="E1397" t="str">
        <f>IFERROR(VLOOKUP(A1397,'Future et co'!A10:E5632,5,TRUE),"not found")</f>
        <v>not found</v>
      </c>
      <c r="F1397" t="str">
        <f>IFERROR(VLOOKUP(A1397,'Future et co'!CG11:CH10009,2,TRUE),"")</f>
        <v/>
      </c>
      <c r="G1397">
        <v>124.5</v>
      </c>
      <c r="H1397" t="s">
        <v>30</v>
      </c>
      <c r="O1397">
        <v>406</v>
      </c>
      <c r="P1397" t="s">
        <v>1769</v>
      </c>
      <c r="Q1397">
        <v>1000</v>
      </c>
      <c r="R1397" t="s">
        <v>158</v>
      </c>
      <c r="S1397" t="s">
        <v>1770</v>
      </c>
      <c r="T1397" t="s">
        <v>145</v>
      </c>
      <c r="U1397">
        <v>0</v>
      </c>
    </row>
    <row r="1398" spans="3:21" x14ac:dyDescent="0.3">
      <c r="C1398" t="s">
        <v>1796</v>
      </c>
      <c r="D1398" s="36">
        <v>46020</v>
      </c>
      <c r="E1398" t="str">
        <f>IFERROR(VLOOKUP(A1398,'Future et co'!A10:E5632,5,TRUE),"not found")</f>
        <v>not found</v>
      </c>
      <c r="F1398" t="str">
        <f>IFERROR(VLOOKUP(A1398,'Future et co'!CG11:CH10009,2,TRUE),"")</f>
        <v/>
      </c>
      <c r="G1398">
        <v>124.5</v>
      </c>
      <c r="H1398" t="s">
        <v>30</v>
      </c>
      <c r="O1398">
        <v>406</v>
      </c>
      <c r="P1398" t="s">
        <v>1769</v>
      </c>
      <c r="Q1398">
        <v>1000</v>
      </c>
      <c r="R1398" t="s">
        <v>158</v>
      </c>
      <c r="S1398" t="s">
        <v>1770</v>
      </c>
      <c r="T1398" t="s">
        <v>145</v>
      </c>
      <c r="U1398">
        <v>0</v>
      </c>
    </row>
    <row r="1399" spans="3:21" x14ac:dyDescent="0.3">
      <c r="C1399" t="s">
        <v>1796</v>
      </c>
      <c r="D1399" s="36">
        <v>46020</v>
      </c>
      <c r="E1399" t="str">
        <f>IFERROR(VLOOKUP(A1399,'Future et co'!A10:E5632,5,TRUE),"not found")</f>
        <v>not found</v>
      </c>
      <c r="F1399" t="str">
        <f>IFERROR(VLOOKUP(A1399,'Future et co'!CG11:CH10009,2,TRUE),"")</f>
        <v/>
      </c>
      <c r="G1399">
        <v>124.5</v>
      </c>
      <c r="H1399" t="s">
        <v>30</v>
      </c>
      <c r="O1399">
        <v>406</v>
      </c>
      <c r="P1399" t="s">
        <v>1769</v>
      </c>
      <c r="Q1399">
        <v>1000</v>
      </c>
      <c r="R1399" t="s">
        <v>158</v>
      </c>
      <c r="S1399" t="s">
        <v>1770</v>
      </c>
      <c r="T1399" t="s">
        <v>145</v>
      </c>
      <c r="U1399">
        <v>0</v>
      </c>
    </row>
    <row r="1400" spans="3:21" x14ac:dyDescent="0.3">
      <c r="C1400" t="s">
        <v>1796</v>
      </c>
      <c r="D1400" s="36">
        <v>46020</v>
      </c>
      <c r="E1400" t="str">
        <f>IFERROR(VLOOKUP(A1400,'Future et co'!A10:E5632,5,TRUE),"not found")</f>
        <v>not found</v>
      </c>
      <c r="F1400" t="str">
        <f>IFERROR(VLOOKUP(A1400,'Future et co'!CG11:CH10009,2,TRUE),"")</f>
        <v/>
      </c>
      <c r="G1400">
        <v>124.5</v>
      </c>
      <c r="H1400" t="s">
        <v>30</v>
      </c>
      <c r="O1400">
        <v>406</v>
      </c>
      <c r="P1400" t="s">
        <v>1769</v>
      </c>
      <c r="Q1400">
        <v>1000</v>
      </c>
      <c r="R1400" t="s">
        <v>158</v>
      </c>
      <c r="S1400" t="s">
        <v>1770</v>
      </c>
      <c r="T1400" t="s">
        <v>145</v>
      </c>
      <c r="U1400">
        <v>0</v>
      </c>
    </row>
    <row r="1401" spans="3:21" x14ac:dyDescent="0.3">
      <c r="C1401" t="s">
        <v>1796</v>
      </c>
      <c r="D1401" s="36">
        <v>46020</v>
      </c>
      <c r="E1401" t="str">
        <f>IFERROR(VLOOKUP(A1401,'Future et co'!A10:E5632,5,TRUE),"not found")</f>
        <v>not found</v>
      </c>
      <c r="F1401" t="str">
        <f>IFERROR(VLOOKUP(A1401,'Future et co'!CG11:CH10009,2,TRUE),"")</f>
        <v/>
      </c>
      <c r="G1401">
        <v>124.5</v>
      </c>
      <c r="H1401" t="s">
        <v>30</v>
      </c>
      <c r="O1401">
        <v>406</v>
      </c>
      <c r="P1401" t="s">
        <v>1769</v>
      </c>
      <c r="Q1401">
        <v>1000</v>
      </c>
      <c r="R1401" t="s">
        <v>158</v>
      </c>
      <c r="S1401" t="s">
        <v>1770</v>
      </c>
      <c r="T1401" t="s">
        <v>145</v>
      </c>
      <c r="U1401">
        <v>0</v>
      </c>
    </row>
    <row r="1402" spans="3:21" x14ac:dyDescent="0.3">
      <c r="C1402" t="s">
        <v>1796</v>
      </c>
      <c r="D1402" s="36">
        <v>46020</v>
      </c>
      <c r="E1402" t="str">
        <f>IFERROR(VLOOKUP(A1402,'Future et co'!A10:E5632,5,TRUE),"not found")</f>
        <v>not found</v>
      </c>
      <c r="F1402" t="str">
        <f>IFERROR(VLOOKUP(A1402,'Future et co'!CG11:CH10009,2,TRUE),"")</f>
        <v/>
      </c>
      <c r="G1402">
        <v>124.5</v>
      </c>
      <c r="H1402" t="s">
        <v>30</v>
      </c>
      <c r="O1402">
        <v>406</v>
      </c>
      <c r="P1402" t="s">
        <v>1769</v>
      </c>
      <c r="Q1402">
        <v>1000</v>
      </c>
      <c r="R1402" t="s">
        <v>158</v>
      </c>
      <c r="S1402" t="s">
        <v>1770</v>
      </c>
      <c r="T1402" t="s">
        <v>145</v>
      </c>
      <c r="U1402">
        <v>0</v>
      </c>
    </row>
    <row r="1403" spans="3:21" x14ac:dyDescent="0.3">
      <c r="C1403" t="s">
        <v>1796</v>
      </c>
      <c r="D1403" s="36">
        <v>46020</v>
      </c>
      <c r="E1403" t="str">
        <f>IFERROR(VLOOKUP(A1403,'Future et co'!A10:E5632,5,TRUE),"not found")</f>
        <v>not found</v>
      </c>
      <c r="F1403" t="str">
        <f>IFERROR(VLOOKUP(A1403,'Future et co'!CG11:CH10009,2,TRUE),"")</f>
        <v/>
      </c>
      <c r="G1403">
        <v>124.5</v>
      </c>
      <c r="H1403" t="s">
        <v>30</v>
      </c>
      <c r="O1403">
        <v>406</v>
      </c>
      <c r="P1403" t="s">
        <v>1769</v>
      </c>
      <c r="Q1403">
        <v>1000</v>
      </c>
      <c r="R1403" t="s">
        <v>158</v>
      </c>
      <c r="S1403" t="s">
        <v>1770</v>
      </c>
      <c r="T1403" t="s">
        <v>145</v>
      </c>
      <c r="U1403">
        <v>0</v>
      </c>
    </row>
    <row r="1404" spans="3:21" x14ac:dyDescent="0.3">
      <c r="C1404" t="s">
        <v>1796</v>
      </c>
      <c r="D1404" s="36">
        <v>46020</v>
      </c>
      <c r="E1404" t="str">
        <f>IFERROR(VLOOKUP(A1404,'Future et co'!A10:E5632,5,TRUE),"not found")</f>
        <v>not found</v>
      </c>
      <c r="F1404" t="str">
        <f>IFERROR(VLOOKUP(A1404,'Future et co'!CG11:CH10009,2,TRUE),"")</f>
        <v/>
      </c>
      <c r="G1404">
        <v>124.5</v>
      </c>
      <c r="H1404" t="s">
        <v>30</v>
      </c>
      <c r="O1404">
        <v>406</v>
      </c>
      <c r="P1404" t="s">
        <v>1769</v>
      </c>
      <c r="Q1404">
        <v>1000</v>
      </c>
      <c r="R1404" t="s">
        <v>158</v>
      </c>
      <c r="S1404" t="s">
        <v>1770</v>
      </c>
      <c r="T1404" t="s">
        <v>145</v>
      </c>
      <c r="U1404">
        <v>0</v>
      </c>
    </row>
    <row r="1405" spans="3:21" x14ac:dyDescent="0.3">
      <c r="C1405" t="s">
        <v>1796</v>
      </c>
      <c r="D1405" s="36">
        <v>46020</v>
      </c>
      <c r="E1405" t="str">
        <f>IFERROR(VLOOKUP(A1405,'Future et co'!A10:E5632,5,TRUE),"not found")</f>
        <v>not found</v>
      </c>
      <c r="F1405" t="str">
        <f>IFERROR(VLOOKUP(A1405,'Future et co'!CG11:CH10009,2,TRUE),"")</f>
        <v/>
      </c>
      <c r="G1405">
        <v>124.5</v>
      </c>
      <c r="H1405" t="s">
        <v>30</v>
      </c>
      <c r="O1405">
        <v>406</v>
      </c>
      <c r="P1405" t="s">
        <v>1769</v>
      </c>
      <c r="Q1405">
        <v>1000</v>
      </c>
      <c r="R1405" t="s">
        <v>158</v>
      </c>
      <c r="S1405" t="s">
        <v>1770</v>
      </c>
      <c r="T1405" t="s">
        <v>145</v>
      </c>
      <c r="U1405">
        <v>0</v>
      </c>
    </row>
    <row r="1406" spans="3:21" x14ac:dyDescent="0.3">
      <c r="C1406" t="s">
        <v>1796</v>
      </c>
      <c r="D1406" s="36">
        <v>46020</v>
      </c>
      <c r="E1406" t="str">
        <f>IFERROR(VLOOKUP(A1406,'Future et co'!A10:E5632,5,TRUE),"not found")</f>
        <v>not found</v>
      </c>
      <c r="F1406" t="str">
        <f>IFERROR(VLOOKUP(A1406,'Future et co'!CG11:CH10009,2,TRUE),"")</f>
        <v/>
      </c>
      <c r="G1406">
        <v>124.5</v>
      </c>
      <c r="H1406" t="s">
        <v>30</v>
      </c>
      <c r="O1406">
        <v>406</v>
      </c>
      <c r="P1406" t="s">
        <v>1769</v>
      </c>
      <c r="Q1406">
        <v>1000</v>
      </c>
      <c r="R1406" t="s">
        <v>158</v>
      </c>
      <c r="S1406" t="s">
        <v>1770</v>
      </c>
      <c r="T1406" t="s">
        <v>145</v>
      </c>
      <c r="U1406">
        <v>0</v>
      </c>
    </row>
    <row r="1407" spans="3:21" x14ac:dyDescent="0.3">
      <c r="C1407" t="s">
        <v>1796</v>
      </c>
      <c r="D1407" s="36">
        <v>46020</v>
      </c>
      <c r="E1407" t="str">
        <f>IFERROR(VLOOKUP(A1407,'Future et co'!A10:E5632,5,TRUE),"not found")</f>
        <v>not found</v>
      </c>
      <c r="F1407" t="str">
        <f>IFERROR(VLOOKUP(A1407,'Future et co'!CG11:CH10009,2,TRUE),"")</f>
        <v/>
      </c>
      <c r="G1407">
        <v>124.5</v>
      </c>
      <c r="H1407" t="s">
        <v>30</v>
      </c>
      <c r="O1407">
        <v>406</v>
      </c>
      <c r="P1407" t="s">
        <v>1769</v>
      </c>
      <c r="Q1407">
        <v>1000</v>
      </c>
      <c r="R1407" t="s">
        <v>158</v>
      </c>
      <c r="S1407" t="s">
        <v>1770</v>
      </c>
      <c r="T1407" t="s">
        <v>145</v>
      </c>
      <c r="U1407">
        <v>0</v>
      </c>
    </row>
    <row r="1408" spans="3:21" x14ac:dyDescent="0.3">
      <c r="C1408" t="s">
        <v>1796</v>
      </c>
      <c r="D1408" s="36">
        <v>46020</v>
      </c>
      <c r="E1408" t="str">
        <f>IFERROR(VLOOKUP(A1408,'Future et co'!A10:E5632,5,TRUE),"not found")</f>
        <v>not found</v>
      </c>
      <c r="F1408" t="str">
        <f>IFERROR(VLOOKUP(A1408,'Future et co'!CG11:CH10009,2,TRUE),"")</f>
        <v/>
      </c>
      <c r="G1408">
        <v>124.5</v>
      </c>
      <c r="H1408" t="s">
        <v>30</v>
      </c>
      <c r="O1408">
        <v>406</v>
      </c>
      <c r="P1408" t="s">
        <v>1769</v>
      </c>
      <c r="Q1408">
        <v>1000</v>
      </c>
      <c r="R1408" t="s">
        <v>158</v>
      </c>
      <c r="S1408" t="s">
        <v>1770</v>
      </c>
      <c r="T1408" t="s">
        <v>145</v>
      </c>
      <c r="U1408">
        <v>0</v>
      </c>
    </row>
    <row r="1409" spans="3:21" x14ac:dyDescent="0.3">
      <c r="C1409" t="s">
        <v>1796</v>
      </c>
      <c r="D1409" s="36">
        <v>46020</v>
      </c>
      <c r="E1409" t="str">
        <f>IFERROR(VLOOKUP(A1409,'Future et co'!A10:E5632,5,TRUE),"not found")</f>
        <v>not found</v>
      </c>
      <c r="F1409" t="str">
        <f>IFERROR(VLOOKUP(A1409,'Future et co'!CG11:CH10009,2,TRUE),"")</f>
        <v/>
      </c>
      <c r="G1409">
        <v>124.5</v>
      </c>
      <c r="H1409" t="s">
        <v>30</v>
      </c>
      <c r="O1409">
        <v>406</v>
      </c>
      <c r="P1409" t="s">
        <v>1769</v>
      </c>
      <c r="Q1409">
        <v>1000</v>
      </c>
      <c r="R1409" t="s">
        <v>158</v>
      </c>
      <c r="S1409" t="s">
        <v>1770</v>
      </c>
      <c r="T1409" t="s">
        <v>145</v>
      </c>
      <c r="U1409">
        <v>0</v>
      </c>
    </row>
    <row r="1410" spans="3:21" x14ac:dyDescent="0.3">
      <c r="C1410" t="s">
        <v>1796</v>
      </c>
      <c r="D1410" s="36">
        <v>46020</v>
      </c>
      <c r="E1410" t="str">
        <f>IFERROR(VLOOKUP(A1410,'Future et co'!A10:E5632,5,TRUE),"not found")</f>
        <v>not found</v>
      </c>
      <c r="F1410" t="str">
        <f>IFERROR(VLOOKUP(A1410,'Future et co'!CG11:CH10009,2,TRUE),"")</f>
        <v/>
      </c>
      <c r="G1410">
        <v>124.5</v>
      </c>
      <c r="H1410" t="s">
        <v>30</v>
      </c>
      <c r="O1410">
        <v>406</v>
      </c>
      <c r="P1410" t="s">
        <v>1769</v>
      </c>
      <c r="Q1410">
        <v>1000</v>
      </c>
      <c r="R1410" t="s">
        <v>158</v>
      </c>
      <c r="S1410" t="s">
        <v>1770</v>
      </c>
      <c r="T1410" t="s">
        <v>145</v>
      </c>
      <c r="U1410">
        <v>0</v>
      </c>
    </row>
    <row r="1411" spans="3:21" x14ac:dyDescent="0.3">
      <c r="C1411" t="s">
        <v>1796</v>
      </c>
      <c r="D1411" s="36">
        <v>46020</v>
      </c>
      <c r="E1411" t="str">
        <f>IFERROR(VLOOKUP(A1411,'Future et co'!A10:E5632,5,TRUE),"not found")</f>
        <v>not found</v>
      </c>
      <c r="F1411" t="str">
        <f>IFERROR(VLOOKUP(A1411,'Future et co'!CG11:CH10009,2,TRUE),"")</f>
        <v/>
      </c>
      <c r="G1411">
        <v>124.5</v>
      </c>
      <c r="H1411" t="s">
        <v>30</v>
      </c>
      <c r="O1411">
        <v>406</v>
      </c>
      <c r="P1411" t="s">
        <v>1769</v>
      </c>
      <c r="Q1411">
        <v>1000</v>
      </c>
      <c r="R1411" t="s">
        <v>158</v>
      </c>
      <c r="S1411" t="s">
        <v>1770</v>
      </c>
      <c r="T1411" t="s">
        <v>145</v>
      </c>
      <c r="U1411">
        <v>0</v>
      </c>
    </row>
    <row r="1412" spans="3:21" x14ac:dyDescent="0.3">
      <c r="C1412" t="s">
        <v>1796</v>
      </c>
      <c r="D1412" s="36">
        <v>46020</v>
      </c>
      <c r="E1412" t="str">
        <f>IFERROR(VLOOKUP(A1412,'Future et co'!A10:E5632,5,TRUE),"not found")</f>
        <v>not found</v>
      </c>
      <c r="F1412" t="str">
        <f>IFERROR(VLOOKUP(A1412,'Future et co'!CG11:CH10009,2,TRUE),"")</f>
        <v/>
      </c>
      <c r="G1412">
        <v>124.5</v>
      </c>
      <c r="H1412" t="s">
        <v>30</v>
      </c>
      <c r="O1412">
        <v>406</v>
      </c>
      <c r="P1412" t="s">
        <v>1769</v>
      </c>
      <c r="Q1412">
        <v>1000</v>
      </c>
      <c r="R1412" t="s">
        <v>158</v>
      </c>
      <c r="S1412" t="s">
        <v>1770</v>
      </c>
      <c r="T1412" t="s">
        <v>145</v>
      </c>
      <c r="U1412">
        <v>0</v>
      </c>
    </row>
    <row r="1413" spans="3:21" x14ac:dyDescent="0.3">
      <c r="C1413" t="s">
        <v>1796</v>
      </c>
      <c r="D1413" s="36">
        <v>46020</v>
      </c>
      <c r="E1413" t="str">
        <f>IFERROR(VLOOKUP(A1413,'Future et co'!A10:E5632,5,TRUE),"not found")</f>
        <v>not found</v>
      </c>
      <c r="F1413" t="str">
        <f>IFERROR(VLOOKUP(A1413,'Future et co'!CG11:CH10009,2,TRUE),"")</f>
        <v/>
      </c>
      <c r="G1413">
        <v>124.5</v>
      </c>
      <c r="H1413" t="s">
        <v>30</v>
      </c>
      <c r="O1413">
        <v>406</v>
      </c>
      <c r="P1413" t="s">
        <v>1769</v>
      </c>
      <c r="Q1413">
        <v>1000</v>
      </c>
      <c r="R1413" t="s">
        <v>158</v>
      </c>
      <c r="S1413" t="s">
        <v>1770</v>
      </c>
      <c r="T1413" t="s">
        <v>145</v>
      </c>
      <c r="U1413">
        <v>0</v>
      </c>
    </row>
    <row r="1414" spans="3:21" x14ac:dyDescent="0.3">
      <c r="C1414" t="s">
        <v>1796</v>
      </c>
      <c r="D1414" s="36">
        <v>46020</v>
      </c>
      <c r="E1414" t="str">
        <f>IFERROR(VLOOKUP(A1414,'Future et co'!A10:E5632,5,TRUE),"not found")</f>
        <v>not found</v>
      </c>
      <c r="F1414" t="str">
        <f>IFERROR(VLOOKUP(A1414,'Future et co'!CG11:CH10009,2,TRUE),"")</f>
        <v/>
      </c>
      <c r="G1414">
        <v>124.5</v>
      </c>
      <c r="H1414" t="s">
        <v>30</v>
      </c>
      <c r="O1414">
        <v>406</v>
      </c>
      <c r="P1414" t="s">
        <v>1769</v>
      </c>
      <c r="Q1414">
        <v>1000</v>
      </c>
      <c r="R1414" t="s">
        <v>158</v>
      </c>
      <c r="S1414" t="s">
        <v>1770</v>
      </c>
      <c r="T1414" t="s">
        <v>145</v>
      </c>
      <c r="U1414">
        <v>0</v>
      </c>
    </row>
    <row r="1415" spans="3:21" x14ac:dyDescent="0.3">
      <c r="C1415" t="s">
        <v>1796</v>
      </c>
      <c r="D1415" s="36">
        <v>46020</v>
      </c>
      <c r="E1415" t="str">
        <f>IFERROR(VLOOKUP(A1415,'Future et co'!A10:E5632,5,TRUE),"not found")</f>
        <v>not found</v>
      </c>
      <c r="F1415" t="str">
        <f>IFERROR(VLOOKUP(A1415,'Future et co'!CG11:CH10009,2,TRUE),"")</f>
        <v/>
      </c>
      <c r="G1415">
        <v>124.5</v>
      </c>
      <c r="H1415" t="s">
        <v>30</v>
      </c>
      <c r="O1415">
        <v>406</v>
      </c>
      <c r="P1415" t="s">
        <v>1769</v>
      </c>
      <c r="Q1415">
        <v>1000</v>
      </c>
      <c r="R1415" t="s">
        <v>158</v>
      </c>
      <c r="S1415" t="s">
        <v>1770</v>
      </c>
      <c r="T1415" t="s">
        <v>145</v>
      </c>
      <c r="U1415">
        <v>0</v>
      </c>
    </row>
    <row r="1416" spans="3:21" x14ac:dyDescent="0.3">
      <c r="C1416" t="s">
        <v>1796</v>
      </c>
      <c r="D1416" s="36">
        <v>46020</v>
      </c>
      <c r="E1416" t="str">
        <f>IFERROR(VLOOKUP(A1416,'Future et co'!A10:E5632,5,TRUE),"not found")</f>
        <v>not found</v>
      </c>
      <c r="F1416" t="str">
        <f>IFERROR(VLOOKUP(A1416,'Future et co'!CG11:CH10009,2,TRUE),"")</f>
        <v/>
      </c>
      <c r="G1416">
        <v>124.5</v>
      </c>
      <c r="H1416" t="s">
        <v>30</v>
      </c>
      <c r="O1416">
        <v>406</v>
      </c>
      <c r="P1416" t="s">
        <v>1769</v>
      </c>
      <c r="Q1416">
        <v>1000</v>
      </c>
      <c r="R1416" t="s">
        <v>158</v>
      </c>
      <c r="S1416" t="s">
        <v>1770</v>
      </c>
      <c r="T1416" t="s">
        <v>145</v>
      </c>
      <c r="U1416">
        <v>0</v>
      </c>
    </row>
    <row r="1417" spans="3:21" x14ac:dyDescent="0.3">
      <c r="C1417" t="s">
        <v>1796</v>
      </c>
      <c r="D1417" s="36">
        <v>46020</v>
      </c>
      <c r="E1417" t="str">
        <f>IFERROR(VLOOKUP(A1417,'Future et co'!A10:E5632,5,TRUE),"not found")</f>
        <v>not found</v>
      </c>
      <c r="F1417" t="str">
        <f>IFERROR(VLOOKUP(A1417,'Future et co'!CG11:CH10009,2,TRUE),"")</f>
        <v/>
      </c>
      <c r="G1417">
        <v>124.5</v>
      </c>
      <c r="H1417" t="s">
        <v>30</v>
      </c>
      <c r="O1417">
        <v>406</v>
      </c>
      <c r="P1417" t="s">
        <v>1769</v>
      </c>
      <c r="Q1417">
        <v>1000</v>
      </c>
      <c r="R1417" t="s">
        <v>158</v>
      </c>
      <c r="S1417" t="s">
        <v>1770</v>
      </c>
      <c r="T1417" t="s">
        <v>145</v>
      </c>
      <c r="U1417">
        <v>0</v>
      </c>
    </row>
    <row r="1418" spans="3:21" x14ac:dyDescent="0.3">
      <c r="C1418" t="s">
        <v>1796</v>
      </c>
      <c r="D1418" s="36">
        <v>46020</v>
      </c>
      <c r="E1418" t="str">
        <f>IFERROR(VLOOKUP(A1418,'Future et co'!A10:E5632,5,TRUE),"not found")</f>
        <v>not found</v>
      </c>
      <c r="F1418" t="str">
        <f>IFERROR(VLOOKUP(A1418,'Future et co'!CG11:CH10009,2,TRUE),"")</f>
        <v/>
      </c>
      <c r="G1418">
        <v>124.5</v>
      </c>
      <c r="H1418" t="s">
        <v>30</v>
      </c>
      <c r="O1418">
        <v>406</v>
      </c>
      <c r="P1418" t="s">
        <v>1769</v>
      </c>
      <c r="Q1418">
        <v>1000</v>
      </c>
      <c r="R1418" t="s">
        <v>158</v>
      </c>
      <c r="S1418" t="s">
        <v>1770</v>
      </c>
      <c r="T1418" t="s">
        <v>145</v>
      </c>
      <c r="U1418">
        <v>0</v>
      </c>
    </row>
    <row r="1419" spans="3:21" x14ac:dyDescent="0.3">
      <c r="C1419" t="s">
        <v>1796</v>
      </c>
      <c r="D1419" s="36">
        <v>46020</v>
      </c>
      <c r="E1419" t="str">
        <f>IFERROR(VLOOKUP(A1419,'Future et co'!A10:E5632,5,TRUE),"not found")</f>
        <v>not found</v>
      </c>
      <c r="F1419" t="str">
        <f>IFERROR(VLOOKUP(A1419,'Future et co'!CG11:CH10009,2,TRUE),"")</f>
        <v/>
      </c>
      <c r="G1419">
        <v>124.5</v>
      </c>
      <c r="H1419" t="s">
        <v>30</v>
      </c>
      <c r="O1419">
        <v>406</v>
      </c>
      <c r="P1419" t="s">
        <v>1769</v>
      </c>
      <c r="Q1419">
        <v>1000</v>
      </c>
      <c r="R1419" t="s">
        <v>158</v>
      </c>
      <c r="S1419" t="s">
        <v>1770</v>
      </c>
      <c r="T1419" t="s">
        <v>145</v>
      </c>
      <c r="U1419">
        <v>0</v>
      </c>
    </row>
    <row r="1420" spans="3:21" x14ac:dyDescent="0.3">
      <c r="C1420" t="s">
        <v>1796</v>
      </c>
      <c r="D1420" s="36">
        <v>46020</v>
      </c>
      <c r="E1420" t="str">
        <f>IFERROR(VLOOKUP(A1420,'Future et co'!A10:E5632,5,TRUE),"not found")</f>
        <v>not found</v>
      </c>
      <c r="F1420" t="str">
        <f>IFERROR(VLOOKUP(A1420,'Future et co'!CG11:CH10009,2,TRUE),"")</f>
        <v/>
      </c>
      <c r="G1420">
        <v>124.5</v>
      </c>
      <c r="H1420" t="s">
        <v>30</v>
      </c>
      <c r="O1420">
        <v>406</v>
      </c>
      <c r="P1420" t="s">
        <v>1769</v>
      </c>
      <c r="Q1420">
        <v>1000</v>
      </c>
      <c r="R1420" t="s">
        <v>158</v>
      </c>
      <c r="S1420" t="s">
        <v>1770</v>
      </c>
      <c r="T1420" t="s">
        <v>145</v>
      </c>
      <c r="U1420">
        <v>0</v>
      </c>
    </row>
    <row r="1421" spans="3:21" x14ac:dyDescent="0.3">
      <c r="C1421" t="s">
        <v>1796</v>
      </c>
      <c r="D1421" s="36">
        <v>46020</v>
      </c>
      <c r="E1421" t="str">
        <f>IFERROR(VLOOKUP(A1421,'Future et co'!A10:E5632,5,TRUE),"not found")</f>
        <v>not found</v>
      </c>
      <c r="F1421" t="str">
        <f>IFERROR(VLOOKUP(A1421,'Future et co'!CG11:CH10009,2,TRUE),"")</f>
        <v/>
      </c>
      <c r="G1421">
        <v>124.5</v>
      </c>
      <c r="H1421" t="s">
        <v>30</v>
      </c>
      <c r="O1421">
        <v>406</v>
      </c>
      <c r="P1421" t="s">
        <v>1769</v>
      </c>
      <c r="Q1421">
        <v>1000</v>
      </c>
      <c r="R1421" t="s">
        <v>158</v>
      </c>
      <c r="S1421" t="s">
        <v>1770</v>
      </c>
      <c r="T1421" t="s">
        <v>145</v>
      </c>
      <c r="U1421">
        <v>0</v>
      </c>
    </row>
    <row r="1422" spans="3:21" x14ac:dyDescent="0.3">
      <c r="C1422" t="s">
        <v>1796</v>
      </c>
      <c r="D1422" s="36">
        <v>46020</v>
      </c>
      <c r="E1422" t="str">
        <f>IFERROR(VLOOKUP(A1422,'Future et co'!A10:E5632,5,TRUE),"not found")</f>
        <v>not found</v>
      </c>
      <c r="F1422" t="str">
        <f>IFERROR(VLOOKUP(A1422,'Future et co'!CG11:CH10009,2,TRUE),"")</f>
        <v/>
      </c>
      <c r="G1422">
        <v>124.5</v>
      </c>
      <c r="H1422" t="s">
        <v>30</v>
      </c>
      <c r="O1422">
        <v>406</v>
      </c>
      <c r="P1422" t="s">
        <v>1769</v>
      </c>
      <c r="Q1422">
        <v>1000</v>
      </c>
      <c r="R1422" t="s">
        <v>158</v>
      </c>
      <c r="S1422" t="s">
        <v>1770</v>
      </c>
      <c r="T1422" t="s">
        <v>145</v>
      </c>
      <c r="U1422">
        <v>0</v>
      </c>
    </row>
    <row r="1423" spans="3:21" x14ac:dyDescent="0.3">
      <c r="C1423" t="s">
        <v>1796</v>
      </c>
      <c r="D1423" s="36">
        <v>46020</v>
      </c>
      <c r="E1423" t="str">
        <f>IFERROR(VLOOKUP(A1423,'Future et co'!A10:E5632,5,TRUE),"not found")</f>
        <v>not found</v>
      </c>
      <c r="F1423" t="str">
        <f>IFERROR(VLOOKUP(A1423,'Future et co'!CG11:CH10009,2,TRUE),"")</f>
        <v/>
      </c>
      <c r="G1423">
        <v>124.5</v>
      </c>
      <c r="H1423" t="s">
        <v>30</v>
      </c>
      <c r="O1423">
        <v>406</v>
      </c>
      <c r="P1423" t="s">
        <v>1769</v>
      </c>
      <c r="Q1423">
        <v>1000</v>
      </c>
      <c r="R1423" t="s">
        <v>158</v>
      </c>
      <c r="S1423" t="s">
        <v>1770</v>
      </c>
      <c r="T1423" t="s">
        <v>145</v>
      </c>
      <c r="U1423">
        <v>0</v>
      </c>
    </row>
    <row r="1424" spans="3:21" x14ac:dyDescent="0.3">
      <c r="C1424" t="s">
        <v>1796</v>
      </c>
      <c r="D1424" s="36">
        <v>46020</v>
      </c>
      <c r="E1424" t="str">
        <f>IFERROR(VLOOKUP(A1424,'Future et co'!A10:E5632,5,TRUE),"not found")</f>
        <v>not found</v>
      </c>
      <c r="F1424" t="str">
        <f>IFERROR(VLOOKUP(A1424,'Future et co'!CG11:CH10009,2,TRUE),"")</f>
        <v/>
      </c>
      <c r="G1424">
        <v>124.5</v>
      </c>
      <c r="H1424" t="s">
        <v>30</v>
      </c>
      <c r="O1424">
        <v>406</v>
      </c>
      <c r="P1424" t="s">
        <v>1769</v>
      </c>
      <c r="Q1424">
        <v>1000</v>
      </c>
      <c r="R1424" t="s">
        <v>158</v>
      </c>
      <c r="S1424" t="s">
        <v>1770</v>
      </c>
      <c r="T1424" t="s">
        <v>145</v>
      </c>
      <c r="U1424">
        <v>0</v>
      </c>
    </row>
    <row r="1425" spans="3:21" x14ac:dyDescent="0.3">
      <c r="C1425" t="s">
        <v>1796</v>
      </c>
      <c r="D1425" s="36">
        <v>46020</v>
      </c>
      <c r="E1425" t="str">
        <f>IFERROR(VLOOKUP(A1425,'Future et co'!A10:E5632,5,TRUE),"not found")</f>
        <v>not found</v>
      </c>
      <c r="F1425" t="str">
        <f>IFERROR(VLOOKUP(A1425,'Future et co'!CG11:CH10009,2,TRUE),"")</f>
        <v/>
      </c>
      <c r="G1425">
        <v>124.5</v>
      </c>
      <c r="H1425" t="s">
        <v>30</v>
      </c>
      <c r="O1425">
        <v>406</v>
      </c>
      <c r="P1425" t="s">
        <v>1769</v>
      </c>
      <c r="Q1425">
        <v>1000</v>
      </c>
      <c r="R1425" t="s">
        <v>158</v>
      </c>
      <c r="S1425" t="s">
        <v>1770</v>
      </c>
      <c r="T1425" t="s">
        <v>145</v>
      </c>
      <c r="U1425">
        <v>0</v>
      </c>
    </row>
    <row r="1426" spans="3:21" x14ac:dyDescent="0.3">
      <c r="C1426" t="s">
        <v>1796</v>
      </c>
      <c r="D1426" s="36">
        <v>46020</v>
      </c>
      <c r="E1426" t="str">
        <f>IFERROR(VLOOKUP(A1426,'Future et co'!A10:E5632,5,TRUE),"not found")</f>
        <v>not found</v>
      </c>
      <c r="F1426" t="str">
        <f>IFERROR(VLOOKUP(A1426,'Future et co'!CG11:CH10009,2,TRUE),"")</f>
        <v/>
      </c>
      <c r="G1426">
        <v>124.5</v>
      </c>
      <c r="H1426" t="s">
        <v>30</v>
      </c>
      <c r="O1426">
        <v>406</v>
      </c>
      <c r="P1426" t="s">
        <v>1769</v>
      </c>
      <c r="Q1426">
        <v>1000</v>
      </c>
      <c r="R1426" t="s">
        <v>158</v>
      </c>
      <c r="S1426" t="s">
        <v>1770</v>
      </c>
      <c r="T1426" t="s">
        <v>145</v>
      </c>
      <c r="U1426">
        <v>0</v>
      </c>
    </row>
    <row r="1427" spans="3:21" x14ac:dyDescent="0.3">
      <c r="C1427" t="s">
        <v>1796</v>
      </c>
      <c r="D1427" s="36">
        <v>46020</v>
      </c>
      <c r="E1427" t="str">
        <f>IFERROR(VLOOKUP(A1427,'Future et co'!A10:E5632,5,TRUE),"not found")</f>
        <v>not found</v>
      </c>
      <c r="F1427" t="str">
        <f>IFERROR(VLOOKUP(A1427,'Future et co'!CG11:CH10009,2,TRUE),"")</f>
        <v/>
      </c>
      <c r="G1427">
        <v>124.5</v>
      </c>
      <c r="H1427" t="s">
        <v>30</v>
      </c>
      <c r="O1427">
        <v>406</v>
      </c>
      <c r="P1427" t="s">
        <v>1769</v>
      </c>
      <c r="Q1427">
        <v>1000</v>
      </c>
      <c r="R1427" t="s">
        <v>158</v>
      </c>
      <c r="S1427" t="s">
        <v>1770</v>
      </c>
      <c r="T1427" t="s">
        <v>145</v>
      </c>
      <c r="U1427">
        <v>0</v>
      </c>
    </row>
    <row r="1428" spans="3:21" x14ac:dyDescent="0.3">
      <c r="C1428" t="s">
        <v>1796</v>
      </c>
      <c r="D1428" s="36">
        <v>46020</v>
      </c>
      <c r="E1428" t="str">
        <f>IFERROR(VLOOKUP(A1428,'Future et co'!A10:E5632,5,TRUE),"not found")</f>
        <v>not found</v>
      </c>
      <c r="F1428" t="str">
        <f>IFERROR(VLOOKUP(A1428,'Future et co'!CG11:CH10009,2,TRUE),"")</f>
        <v/>
      </c>
      <c r="G1428">
        <v>124.5</v>
      </c>
      <c r="H1428" t="s">
        <v>30</v>
      </c>
      <c r="O1428">
        <v>406</v>
      </c>
      <c r="P1428" t="s">
        <v>1769</v>
      </c>
      <c r="Q1428">
        <v>1000</v>
      </c>
      <c r="R1428" t="s">
        <v>158</v>
      </c>
      <c r="S1428" t="s">
        <v>1770</v>
      </c>
      <c r="T1428" t="s">
        <v>145</v>
      </c>
      <c r="U1428">
        <v>0</v>
      </c>
    </row>
    <row r="1429" spans="3:21" x14ac:dyDescent="0.3">
      <c r="C1429" t="s">
        <v>1796</v>
      </c>
      <c r="D1429" s="36">
        <v>46020</v>
      </c>
      <c r="E1429" t="str">
        <f>IFERROR(VLOOKUP(A1429,'Future et co'!A10:E5632,5,TRUE),"not found")</f>
        <v>not found</v>
      </c>
      <c r="F1429" t="str">
        <f>IFERROR(VLOOKUP(A1429,'Future et co'!CG11:CH10009,2,TRUE),"")</f>
        <v/>
      </c>
      <c r="G1429">
        <v>124.5</v>
      </c>
      <c r="H1429" t="s">
        <v>30</v>
      </c>
      <c r="O1429">
        <v>406</v>
      </c>
      <c r="P1429" t="s">
        <v>1769</v>
      </c>
      <c r="Q1429">
        <v>1000</v>
      </c>
      <c r="R1429" t="s">
        <v>158</v>
      </c>
      <c r="S1429" t="s">
        <v>1770</v>
      </c>
      <c r="T1429" t="s">
        <v>145</v>
      </c>
      <c r="U1429">
        <v>0</v>
      </c>
    </row>
    <row r="1430" spans="3:21" x14ac:dyDescent="0.3">
      <c r="C1430" t="s">
        <v>1796</v>
      </c>
      <c r="D1430" s="36">
        <v>46020</v>
      </c>
      <c r="E1430" t="str">
        <f>IFERROR(VLOOKUP(A1430,'Future et co'!A10:E5632,5,TRUE),"not found")</f>
        <v>not found</v>
      </c>
      <c r="F1430" t="str">
        <f>IFERROR(VLOOKUP(A1430,'Future et co'!CG11:CH10009,2,TRUE),"")</f>
        <v/>
      </c>
      <c r="G1430">
        <v>124.5</v>
      </c>
      <c r="H1430" t="s">
        <v>30</v>
      </c>
      <c r="O1430">
        <v>406</v>
      </c>
      <c r="P1430" t="s">
        <v>1769</v>
      </c>
      <c r="Q1430">
        <v>1000</v>
      </c>
      <c r="R1430" t="s">
        <v>158</v>
      </c>
      <c r="S1430" t="s">
        <v>1770</v>
      </c>
      <c r="T1430" t="s">
        <v>145</v>
      </c>
      <c r="U1430">
        <v>0</v>
      </c>
    </row>
    <row r="1431" spans="3:21" x14ac:dyDescent="0.3">
      <c r="C1431" t="s">
        <v>1796</v>
      </c>
      <c r="D1431" s="36">
        <v>46020</v>
      </c>
      <c r="E1431" t="str">
        <f>IFERROR(VLOOKUP(A1431,'Future et co'!A10:E5632,5,TRUE),"not found")</f>
        <v>not found</v>
      </c>
      <c r="F1431" t="str">
        <f>IFERROR(VLOOKUP(A1431,'Future et co'!CG11:CH10009,2,TRUE),"")</f>
        <v/>
      </c>
      <c r="G1431">
        <v>124.5</v>
      </c>
      <c r="H1431" t="s">
        <v>30</v>
      </c>
      <c r="O1431">
        <v>406</v>
      </c>
      <c r="P1431" t="s">
        <v>1769</v>
      </c>
      <c r="Q1431">
        <v>1000</v>
      </c>
      <c r="R1431" t="s">
        <v>158</v>
      </c>
      <c r="S1431" t="s">
        <v>1770</v>
      </c>
      <c r="T1431" t="s">
        <v>145</v>
      </c>
      <c r="U1431">
        <v>0</v>
      </c>
    </row>
    <row r="1432" spans="3:21" x14ac:dyDescent="0.3">
      <c r="C1432" t="s">
        <v>1796</v>
      </c>
      <c r="D1432" s="36">
        <v>46020</v>
      </c>
      <c r="E1432" t="str">
        <f>IFERROR(VLOOKUP(A1432,'Future et co'!A10:E5632,5,TRUE),"not found")</f>
        <v>not found</v>
      </c>
      <c r="F1432" t="str">
        <f>IFERROR(VLOOKUP(A1432,'Future et co'!CG11:CH10009,2,TRUE),"")</f>
        <v/>
      </c>
      <c r="G1432">
        <v>124.5</v>
      </c>
      <c r="H1432" t="s">
        <v>30</v>
      </c>
      <c r="O1432">
        <v>406</v>
      </c>
      <c r="P1432" t="s">
        <v>1769</v>
      </c>
      <c r="Q1432">
        <v>1000</v>
      </c>
      <c r="R1432" t="s">
        <v>158</v>
      </c>
      <c r="S1432" t="s">
        <v>1770</v>
      </c>
      <c r="T1432" t="s">
        <v>145</v>
      </c>
      <c r="U1432">
        <v>0</v>
      </c>
    </row>
    <row r="1433" spans="3:21" x14ac:dyDescent="0.3">
      <c r="C1433" t="s">
        <v>1796</v>
      </c>
      <c r="D1433" s="36">
        <v>46020</v>
      </c>
      <c r="E1433" t="str">
        <f>IFERROR(VLOOKUP(A1433,'Future et co'!A10:E5632,5,TRUE),"not found")</f>
        <v>not found</v>
      </c>
      <c r="F1433" t="str">
        <f>IFERROR(VLOOKUP(A1433,'Future et co'!CG11:CH10009,2,TRUE),"")</f>
        <v/>
      </c>
      <c r="G1433">
        <v>124.5</v>
      </c>
      <c r="H1433" t="s">
        <v>30</v>
      </c>
      <c r="O1433">
        <v>406</v>
      </c>
      <c r="P1433" t="s">
        <v>1769</v>
      </c>
      <c r="Q1433">
        <v>1000</v>
      </c>
      <c r="R1433" t="s">
        <v>158</v>
      </c>
      <c r="S1433" t="s">
        <v>1770</v>
      </c>
      <c r="T1433" t="s">
        <v>145</v>
      </c>
      <c r="U1433">
        <v>0</v>
      </c>
    </row>
    <row r="1434" spans="3:21" x14ac:dyDescent="0.3">
      <c r="C1434" t="s">
        <v>1796</v>
      </c>
      <c r="D1434" s="36">
        <v>46020</v>
      </c>
      <c r="E1434" t="str">
        <f>IFERROR(VLOOKUP(A1434,'Future et co'!A10:E5632,5,TRUE),"not found")</f>
        <v>not found</v>
      </c>
      <c r="F1434" t="str">
        <f>IFERROR(VLOOKUP(A1434,'Future et co'!CG11:CH10009,2,TRUE),"")</f>
        <v/>
      </c>
      <c r="G1434">
        <v>124.5</v>
      </c>
      <c r="H1434" t="s">
        <v>30</v>
      </c>
      <c r="O1434">
        <v>406</v>
      </c>
      <c r="P1434" t="s">
        <v>1769</v>
      </c>
      <c r="Q1434">
        <v>1000</v>
      </c>
      <c r="R1434" t="s">
        <v>158</v>
      </c>
      <c r="S1434" t="s">
        <v>1770</v>
      </c>
      <c r="T1434" t="s">
        <v>145</v>
      </c>
      <c r="U1434">
        <v>0</v>
      </c>
    </row>
    <row r="1435" spans="3:21" x14ac:dyDescent="0.3">
      <c r="C1435" t="s">
        <v>1796</v>
      </c>
      <c r="D1435" s="36">
        <v>46020</v>
      </c>
      <c r="E1435" t="str">
        <f>IFERROR(VLOOKUP(A1435,'Future et co'!A10:E5632,5,TRUE),"not found")</f>
        <v>not found</v>
      </c>
      <c r="F1435" t="str">
        <f>IFERROR(VLOOKUP(A1435,'Future et co'!CG11:CH10009,2,TRUE),"")</f>
        <v/>
      </c>
      <c r="G1435">
        <v>124.5</v>
      </c>
      <c r="H1435" t="s">
        <v>30</v>
      </c>
      <c r="O1435">
        <v>406</v>
      </c>
      <c r="P1435" t="s">
        <v>1769</v>
      </c>
      <c r="Q1435">
        <v>1000</v>
      </c>
      <c r="R1435" t="s">
        <v>158</v>
      </c>
      <c r="S1435" t="s">
        <v>1770</v>
      </c>
      <c r="T1435" t="s">
        <v>145</v>
      </c>
      <c r="U1435">
        <v>0</v>
      </c>
    </row>
    <row r="1436" spans="3:21" x14ac:dyDescent="0.3">
      <c r="C1436" t="s">
        <v>1796</v>
      </c>
      <c r="D1436" s="36">
        <v>46020</v>
      </c>
      <c r="E1436" t="str">
        <f>IFERROR(VLOOKUP(A1436,'Future et co'!A10:E5632,5,TRUE),"not found")</f>
        <v>not found</v>
      </c>
      <c r="F1436" t="str">
        <f>IFERROR(VLOOKUP(A1436,'Future et co'!CG11:CH10009,2,TRUE),"")</f>
        <v/>
      </c>
      <c r="G1436">
        <v>124.5</v>
      </c>
      <c r="H1436" t="s">
        <v>30</v>
      </c>
      <c r="O1436">
        <v>406</v>
      </c>
      <c r="P1436" t="s">
        <v>1769</v>
      </c>
      <c r="Q1436">
        <v>1000</v>
      </c>
      <c r="R1436" t="s">
        <v>158</v>
      </c>
      <c r="S1436" t="s">
        <v>1770</v>
      </c>
      <c r="T1436" t="s">
        <v>145</v>
      </c>
      <c r="U1436">
        <v>0</v>
      </c>
    </row>
    <row r="1437" spans="3:21" x14ac:dyDescent="0.3">
      <c r="C1437" t="s">
        <v>1796</v>
      </c>
      <c r="D1437" s="36">
        <v>46020</v>
      </c>
      <c r="E1437" t="str">
        <f>IFERROR(VLOOKUP(A1437,'Future et co'!A10:E5632,5,TRUE),"not found")</f>
        <v>not found</v>
      </c>
      <c r="F1437" t="str">
        <f>IFERROR(VLOOKUP(A1437,'Future et co'!CG11:CH10009,2,TRUE),"")</f>
        <v/>
      </c>
      <c r="G1437">
        <v>124.5</v>
      </c>
      <c r="H1437" t="s">
        <v>30</v>
      </c>
      <c r="O1437">
        <v>406</v>
      </c>
      <c r="P1437" t="s">
        <v>1769</v>
      </c>
      <c r="Q1437">
        <v>1000</v>
      </c>
      <c r="R1437" t="s">
        <v>158</v>
      </c>
      <c r="S1437" t="s">
        <v>1770</v>
      </c>
      <c r="T1437" t="s">
        <v>145</v>
      </c>
      <c r="U1437">
        <v>0</v>
      </c>
    </row>
    <row r="1438" spans="3:21" x14ac:dyDescent="0.3">
      <c r="C1438" t="s">
        <v>1796</v>
      </c>
      <c r="D1438" s="36">
        <v>46020</v>
      </c>
      <c r="E1438" t="str">
        <f>IFERROR(VLOOKUP(A1438,'Future et co'!A10:E5632,5,TRUE),"not found")</f>
        <v>not found</v>
      </c>
      <c r="F1438" t="str">
        <f>IFERROR(VLOOKUP(A1438,'Future et co'!CG11:CH10009,2,TRUE),"")</f>
        <v/>
      </c>
      <c r="G1438">
        <v>124.5</v>
      </c>
      <c r="H1438" t="s">
        <v>30</v>
      </c>
      <c r="O1438">
        <v>406</v>
      </c>
      <c r="P1438" t="s">
        <v>1769</v>
      </c>
      <c r="Q1438">
        <v>1000</v>
      </c>
      <c r="R1438" t="s">
        <v>158</v>
      </c>
      <c r="S1438" t="s">
        <v>1770</v>
      </c>
      <c r="T1438" t="s">
        <v>145</v>
      </c>
      <c r="U1438">
        <v>0</v>
      </c>
    </row>
    <row r="1439" spans="3:21" x14ac:dyDescent="0.3">
      <c r="C1439" t="s">
        <v>1796</v>
      </c>
      <c r="D1439" s="36">
        <v>46020</v>
      </c>
      <c r="E1439" t="str">
        <f>IFERROR(VLOOKUP(A1439,'Future et co'!A10:E5632,5,TRUE),"not found")</f>
        <v>not found</v>
      </c>
      <c r="F1439" t="str">
        <f>IFERROR(VLOOKUP(A1439,'Future et co'!CG11:CH10009,2,TRUE),"")</f>
        <v/>
      </c>
      <c r="G1439">
        <v>124.5</v>
      </c>
      <c r="H1439" t="s">
        <v>30</v>
      </c>
      <c r="O1439">
        <v>406</v>
      </c>
      <c r="P1439" t="s">
        <v>1769</v>
      </c>
      <c r="Q1439">
        <v>1000</v>
      </c>
      <c r="R1439" t="s">
        <v>158</v>
      </c>
      <c r="S1439" t="s">
        <v>1770</v>
      </c>
      <c r="T1439" t="s">
        <v>145</v>
      </c>
      <c r="U1439">
        <v>0</v>
      </c>
    </row>
    <row r="1440" spans="3:21" x14ac:dyDescent="0.3">
      <c r="C1440" t="s">
        <v>1796</v>
      </c>
      <c r="D1440" s="36">
        <v>46020</v>
      </c>
      <c r="E1440" t="str">
        <f>IFERROR(VLOOKUP(A1440,'Future et co'!A10:E5632,5,TRUE),"not found")</f>
        <v>not found</v>
      </c>
      <c r="F1440" t="str">
        <f>IFERROR(VLOOKUP(A1440,'Future et co'!CG11:CH10009,2,TRUE),"")</f>
        <v/>
      </c>
      <c r="G1440">
        <v>124.5</v>
      </c>
      <c r="H1440" t="s">
        <v>30</v>
      </c>
      <c r="O1440">
        <v>406</v>
      </c>
      <c r="P1440" t="s">
        <v>1769</v>
      </c>
      <c r="Q1440">
        <v>1000</v>
      </c>
      <c r="R1440" t="s">
        <v>158</v>
      </c>
      <c r="S1440" t="s">
        <v>1770</v>
      </c>
      <c r="T1440" t="s">
        <v>145</v>
      </c>
      <c r="U1440">
        <v>0</v>
      </c>
    </row>
    <row r="1441" spans="3:21" x14ac:dyDescent="0.3">
      <c r="C1441" t="s">
        <v>1796</v>
      </c>
      <c r="D1441" s="36">
        <v>46020</v>
      </c>
      <c r="E1441" t="str">
        <f>IFERROR(VLOOKUP(A1441,'Future et co'!A10:E5632,5,TRUE),"not found")</f>
        <v>not found</v>
      </c>
      <c r="F1441" t="str">
        <f>IFERROR(VLOOKUP(A1441,'Future et co'!CG11:CH10009,2,TRUE),"")</f>
        <v/>
      </c>
      <c r="G1441">
        <v>124.5</v>
      </c>
      <c r="H1441" t="s">
        <v>30</v>
      </c>
      <c r="O1441">
        <v>406</v>
      </c>
      <c r="P1441" t="s">
        <v>1769</v>
      </c>
      <c r="Q1441">
        <v>1000</v>
      </c>
      <c r="R1441" t="s">
        <v>158</v>
      </c>
      <c r="S1441" t="s">
        <v>1770</v>
      </c>
      <c r="T1441" t="s">
        <v>145</v>
      </c>
      <c r="U1441">
        <v>0</v>
      </c>
    </row>
    <row r="1442" spans="3:21" x14ac:dyDescent="0.3">
      <c r="C1442" t="s">
        <v>1796</v>
      </c>
      <c r="D1442" s="36">
        <v>46020</v>
      </c>
      <c r="E1442" t="str">
        <f>IFERROR(VLOOKUP(A1442,'Future et co'!A10:E5632,5,TRUE),"not found")</f>
        <v>not found</v>
      </c>
      <c r="F1442" t="str">
        <f>IFERROR(VLOOKUP(A1442,'Future et co'!CG11:CH10009,2,TRUE),"")</f>
        <v/>
      </c>
      <c r="G1442">
        <v>124.5</v>
      </c>
      <c r="H1442" t="s">
        <v>30</v>
      </c>
      <c r="O1442">
        <v>406</v>
      </c>
      <c r="P1442" t="s">
        <v>1769</v>
      </c>
      <c r="Q1442">
        <v>1000</v>
      </c>
      <c r="R1442" t="s">
        <v>158</v>
      </c>
      <c r="S1442" t="s">
        <v>1770</v>
      </c>
      <c r="T1442" t="s">
        <v>145</v>
      </c>
      <c r="U1442">
        <v>0</v>
      </c>
    </row>
    <row r="1443" spans="3:21" x14ac:dyDescent="0.3">
      <c r="C1443" t="s">
        <v>1796</v>
      </c>
      <c r="D1443" s="36">
        <v>46020</v>
      </c>
      <c r="E1443" t="str">
        <f>IFERROR(VLOOKUP(A1443,'Future et co'!A10:E5632,5,TRUE),"not found")</f>
        <v>not found</v>
      </c>
      <c r="F1443" t="str">
        <f>IFERROR(VLOOKUP(A1443,'Future et co'!CG11:CH10009,2,TRUE),"")</f>
        <v/>
      </c>
      <c r="G1443">
        <v>124.5</v>
      </c>
      <c r="H1443" t="s">
        <v>30</v>
      </c>
      <c r="O1443">
        <v>406</v>
      </c>
      <c r="P1443" t="s">
        <v>1769</v>
      </c>
      <c r="Q1443">
        <v>1000</v>
      </c>
      <c r="R1443" t="s">
        <v>158</v>
      </c>
      <c r="S1443" t="s">
        <v>1770</v>
      </c>
      <c r="T1443" t="s">
        <v>145</v>
      </c>
      <c r="U1443">
        <v>0</v>
      </c>
    </row>
    <row r="1444" spans="3:21" x14ac:dyDescent="0.3">
      <c r="C1444" t="s">
        <v>1796</v>
      </c>
      <c r="D1444" s="36">
        <v>46020</v>
      </c>
      <c r="E1444" t="str">
        <f>IFERROR(VLOOKUP(A1444,'Future et co'!A10:E5632,5,TRUE),"not found")</f>
        <v>not found</v>
      </c>
      <c r="F1444" t="str">
        <f>IFERROR(VLOOKUP(A1444,'Future et co'!CG11:CH10009,2,TRUE),"")</f>
        <v/>
      </c>
      <c r="G1444">
        <v>124.5</v>
      </c>
      <c r="H1444" t="s">
        <v>30</v>
      </c>
      <c r="O1444">
        <v>406</v>
      </c>
      <c r="P1444" t="s">
        <v>1769</v>
      </c>
      <c r="Q1444">
        <v>1000</v>
      </c>
      <c r="R1444" t="s">
        <v>158</v>
      </c>
      <c r="S1444" t="s">
        <v>1770</v>
      </c>
      <c r="T1444" t="s">
        <v>145</v>
      </c>
      <c r="U1444">
        <v>0</v>
      </c>
    </row>
    <row r="1445" spans="3:21" x14ac:dyDescent="0.3">
      <c r="C1445" t="s">
        <v>1796</v>
      </c>
      <c r="D1445" s="36">
        <v>46020</v>
      </c>
      <c r="E1445" t="str">
        <f>IFERROR(VLOOKUP(A1445,'Future et co'!A10:E5632,5,TRUE),"not found")</f>
        <v>not found</v>
      </c>
      <c r="F1445" t="str">
        <f>IFERROR(VLOOKUP(A1445,'Future et co'!CG11:CH10009,2,TRUE),"")</f>
        <v/>
      </c>
      <c r="G1445">
        <v>124.5</v>
      </c>
      <c r="H1445" t="s">
        <v>30</v>
      </c>
      <c r="O1445">
        <v>406</v>
      </c>
      <c r="P1445" t="s">
        <v>1769</v>
      </c>
      <c r="Q1445">
        <v>1000</v>
      </c>
      <c r="R1445" t="s">
        <v>158</v>
      </c>
      <c r="S1445" t="s">
        <v>1770</v>
      </c>
      <c r="T1445" t="s">
        <v>145</v>
      </c>
      <c r="U1445">
        <v>0</v>
      </c>
    </row>
    <row r="1446" spans="3:21" x14ac:dyDescent="0.3">
      <c r="C1446" t="s">
        <v>1796</v>
      </c>
      <c r="D1446" s="36">
        <v>46020</v>
      </c>
      <c r="E1446" t="str">
        <f>IFERROR(VLOOKUP(A1446,'Future et co'!A10:E5632,5,TRUE),"not found")</f>
        <v>not found</v>
      </c>
      <c r="F1446" t="str">
        <f>IFERROR(VLOOKUP(A1446,'Future et co'!CG11:CH10009,2,TRUE),"")</f>
        <v/>
      </c>
      <c r="G1446">
        <v>124.5</v>
      </c>
      <c r="H1446" t="s">
        <v>30</v>
      </c>
      <c r="O1446">
        <v>406</v>
      </c>
      <c r="P1446" t="s">
        <v>1769</v>
      </c>
      <c r="Q1446">
        <v>1000</v>
      </c>
      <c r="R1446" t="s">
        <v>158</v>
      </c>
      <c r="S1446" t="s">
        <v>1770</v>
      </c>
      <c r="T1446" t="s">
        <v>145</v>
      </c>
      <c r="U1446">
        <v>0</v>
      </c>
    </row>
    <row r="1447" spans="3:21" x14ac:dyDescent="0.3">
      <c r="C1447" t="s">
        <v>1796</v>
      </c>
      <c r="D1447" s="36">
        <v>46020</v>
      </c>
      <c r="E1447" t="str">
        <f>IFERROR(VLOOKUP(A1447,'Future et co'!A10:E5632,5,TRUE),"not found")</f>
        <v>not found</v>
      </c>
      <c r="F1447" t="str">
        <f>IFERROR(VLOOKUP(A1447,'Future et co'!CG11:CH10009,2,TRUE),"")</f>
        <v/>
      </c>
      <c r="G1447">
        <v>124.5</v>
      </c>
      <c r="H1447" t="s">
        <v>30</v>
      </c>
      <c r="O1447">
        <v>406</v>
      </c>
      <c r="P1447" t="s">
        <v>1769</v>
      </c>
      <c r="Q1447">
        <v>1000</v>
      </c>
      <c r="R1447" t="s">
        <v>158</v>
      </c>
      <c r="S1447" t="s">
        <v>1770</v>
      </c>
      <c r="T1447" t="s">
        <v>145</v>
      </c>
      <c r="U1447">
        <v>0</v>
      </c>
    </row>
    <row r="1448" spans="3:21" x14ac:dyDescent="0.3">
      <c r="C1448" t="s">
        <v>1796</v>
      </c>
      <c r="D1448" s="36">
        <v>46020</v>
      </c>
      <c r="E1448" t="str">
        <f>IFERROR(VLOOKUP(A1448,'Future et co'!A10:E5632,5,TRUE),"not found")</f>
        <v>not found</v>
      </c>
      <c r="F1448" t="str">
        <f>IFERROR(VLOOKUP(A1448,'Future et co'!CG11:CH10009,2,TRUE),"")</f>
        <v/>
      </c>
      <c r="G1448">
        <v>124.5</v>
      </c>
      <c r="H1448" t="s">
        <v>30</v>
      </c>
      <c r="O1448">
        <v>406</v>
      </c>
      <c r="P1448" t="s">
        <v>1769</v>
      </c>
      <c r="Q1448">
        <v>1000</v>
      </c>
      <c r="R1448" t="s">
        <v>158</v>
      </c>
      <c r="S1448" t="s">
        <v>1770</v>
      </c>
      <c r="T1448" t="s">
        <v>145</v>
      </c>
      <c r="U1448">
        <v>0</v>
      </c>
    </row>
    <row r="1449" spans="3:21" x14ac:dyDescent="0.3">
      <c r="C1449" t="s">
        <v>1796</v>
      </c>
      <c r="D1449" s="36">
        <v>46020</v>
      </c>
      <c r="E1449" t="str">
        <f>IFERROR(VLOOKUP(A1449,'Future et co'!A10:E5632,5,TRUE),"not found")</f>
        <v>not found</v>
      </c>
      <c r="F1449" t="str">
        <f>IFERROR(VLOOKUP(A1449,'Future et co'!CG11:CH10009,2,TRUE),"")</f>
        <v/>
      </c>
      <c r="G1449">
        <v>124.5</v>
      </c>
      <c r="H1449" t="s">
        <v>30</v>
      </c>
      <c r="O1449">
        <v>406</v>
      </c>
      <c r="P1449" t="s">
        <v>1769</v>
      </c>
      <c r="Q1449">
        <v>1000</v>
      </c>
      <c r="R1449" t="s">
        <v>158</v>
      </c>
      <c r="S1449" t="s">
        <v>1770</v>
      </c>
      <c r="T1449" t="s">
        <v>145</v>
      </c>
      <c r="U1449">
        <v>0</v>
      </c>
    </row>
    <row r="1450" spans="3:21" x14ac:dyDescent="0.3">
      <c r="C1450" t="s">
        <v>1796</v>
      </c>
      <c r="D1450" s="36">
        <v>46020</v>
      </c>
      <c r="E1450" t="str">
        <f>IFERROR(VLOOKUP(A1450,'Future et co'!A10:E5632,5,TRUE),"not found")</f>
        <v>not found</v>
      </c>
      <c r="F1450" t="str">
        <f>IFERROR(VLOOKUP(A1450,'Future et co'!CG11:CH10009,2,TRUE),"")</f>
        <v/>
      </c>
      <c r="G1450">
        <v>124.5</v>
      </c>
      <c r="H1450" t="s">
        <v>30</v>
      </c>
      <c r="O1450">
        <v>406</v>
      </c>
      <c r="P1450" t="s">
        <v>1769</v>
      </c>
      <c r="Q1450">
        <v>1000</v>
      </c>
      <c r="R1450" t="s">
        <v>158</v>
      </c>
      <c r="S1450" t="s">
        <v>1770</v>
      </c>
      <c r="T1450" t="s">
        <v>145</v>
      </c>
      <c r="U1450">
        <v>0</v>
      </c>
    </row>
    <row r="1451" spans="3:21" x14ac:dyDescent="0.3">
      <c r="C1451" t="s">
        <v>1796</v>
      </c>
      <c r="D1451" s="36">
        <v>46020</v>
      </c>
      <c r="E1451" t="str">
        <f>IFERROR(VLOOKUP(A1451,'Future et co'!A10:E5632,5,TRUE),"not found")</f>
        <v>not found</v>
      </c>
      <c r="F1451" t="str">
        <f>IFERROR(VLOOKUP(A1451,'Future et co'!CG11:CH10009,2,TRUE),"")</f>
        <v/>
      </c>
      <c r="G1451">
        <v>124.5</v>
      </c>
      <c r="H1451" t="s">
        <v>30</v>
      </c>
      <c r="O1451">
        <v>406</v>
      </c>
      <c r="P1451" t="s">
        <v>1769</v>
      </c>
      <c r="Q1451">
        <v>1000</v>
      </c>
      <c r="R1451" t="s">
        <v>158</v>
      </c>
      <c r="S1451" t="s">
        <v>1770</v>
      </c>
      <c r="T1451" t="s">
        <v>145</v>
      </c>
      <c r="U1451">
        <v>0</v>
      </c>
    </row>
    <row r="1452" spans="3:21" x14ac:dyDescent="0.3">
      <c r="C1452" t="s">
        <v>1796</v>
      </c>
      <c r="D1452" s="36">
        <v>46020</v>
      </c>
      <c r="E1452" t="str">
        <f>IFERROR(VLOOKUP(A1452,'Future et co'!A10:E5632,5,TRUE),"not found")</f>
        <v>not found</v>
      </c>
      <c r="F1452" t="str">
        <f>IFERROR(VLOOKUP(A1452,'Future et co'!CG11:CH10009,2,TRUE),"")</f>
        <v/>
      </c>
      <c r="G1452">
        <v>124.5</v>
      </c>
      <c r="H1452" t="s">
        <v>30</v>
      </c>
      <c r="O1452">
        <v>406</v>
      </c>
      <c r="P1452" t="s">
        <v>1769</v>
      </c>
      <c r="Q1452">
        <v>1000</v>
      </c>
      <c r="R1452" t="s">
        <v>158</v>
      </c>
      <c r="S1452" t="s">
        <v>1770</v>
      </c>
      <c r="T1452" t="s">
        <v>145</v>
      </c>
      <c r="U1452">
        <v>0</v>
      </c>
    </row>
    <row r="1453" spans="3:21" x14ac:dyDescent="0.3">
      <c r="C1453" t="s">
        <v>1796</v>
      </c>
      <c r="D1453" s="36">
        <v>46020</v>
      </c>
      <c r="E1453" t="str">
        <f>IFERROR(VLOOKUP(A1453,'Future et co'!A10:E5632,5,TRUE),"not found")</f>
        <v>not found</v>
      </c>
      <c r="F1453" t="str">
        <f>IFERROR(VLOOKUP(A1453,'Future et co'!CG11:CH10009,2,TRUE),"")</f>
        <v/>
      </c>
      <c r="G1453">
        <v>124.5</v>
      </c>
      <c r="H1453" t="s">
        <v>30</v>
      </c>
      <c r="O1453">
        <v>406</v>
      </c>
      <c r="P1453" t="s">
        <v>1769</v>
      </c>
      <c r="Q1453">
        <v>1000</v>
      </c>
      <c r="R1453" t="s">
        <v>158</v>
      </c>
      <c r="S1453" t="s">
        <v>1770</v>
      </c>
      <c r="T1453" t="s">
        <v>145</v>
      </c>
      <c r="U1453">
        <v>0</v>
      </c>
    </row>
    <row r="1454" spans="3:21" x14ac:dyDescent="0.3">
      <c r="C1454" t="s">
        <v>1796</v>
      </c>
      <c r="D1454" s="36">
        <v>46020</v>
      </c>
      <c r="E1454" t="str">
        <f>IFERROR(VLOOKUP(A1454,'Future et co'!A10:E5632,5,TRUE),"not found")</f>
        <v>not found</v>
      </c>
      <c r="F1454" t="str">
        <f>IFERROR(VLOOKUP(A1454,'Future et co'!CG11:CH10009,2,TRUE),"")</f>
        <v/>
      </c>
      <c r="G1454">
        <v>124.5</v>
      </c>
      <c r="H1454" t="s">
        <v>30</v>
      </c>
      <c r="O1454">
        <v>406</v>
      </c>
      <c r="P1454" t="s">
        <v>1769</v>
      </c>
      <c r="Q1454">
        <v>1000</v>
      </c>
      <c r="R1454" t="s">
        <v>158</v>
      </c>
      <c r="S1454" t="s">
        <v>1770</v>
      </c>
      <c r="T1454" t="s">
        <v>145</v>
      </c>
      <c r="U1454">
        <v>0</v>
      </c>
    </row>
    <row r="1455" spans="3:21" x14ac:dyDescent="0.3">
      <c r="C1455" t="s">
        <v>1796</v>
      </c>
      <c r="D1455" s="36">
        <v>46020</v>
      </c>
      <c r="E1455" t="str">
        <f>IFERROR(VLOOKUP(A1455,'Future et co'!A10:E5632,5,TRUE),"not found")</f>
        <v>not found</v>
      </c>
      <c r="F1455" t="str">
        <f>IFERROR(VLOOKUP(A1455,'Future et co'!CG11:CH10009,2,TRUE),"")</f>
        <v/>
      </c>
      <c r="G1455">
        <v>124.5</v>
      </c>
      <c r="H1455" t="s">
        <v>30</v>
      </c>
      <c r="O1455">
        <v>406</v>
      </c>
      <c r="P1455" t="s">
        <v>1769</v>
      </c>
      <c r="Q1455">
        <v>1000</v>
      </c>
      <c r="R1455" t="s">
        <v>158</v>
      </c>
      <c r="S1455" t="s">
        <v>1770</v>
      </c>
      <c r="T1455" t="s">
        <v>145</v>
      </c>
      <c r="U1455">
        <v>0</v>
      </c>
    </row>
    <row r="1456" spans="3:21" x14ac:dyDescent="0.3">
      <c r="C1456" t="s">
        <v>1796</v>
      </c>
      <c r="D1456" s="36">
        <v>46020</v>
      </c>
      <c r="E1456" t="str">
        <f>IFERROR(VLOOKUP(A1456,'Future et co'!A10:E5632,5,TRUE),"not found")</f>
        <v>not found</v>
      </c>
      <c r="F1456" t="str">
        <f>IFERROR(VLOOKUP(A1456,'Future et co'!CG11:CH10009,2,TRUE),"")</f>
        <v/>
      </c>
      <c r="G1456">
        <v>124.5</v>
      </c>
      <c r="H1456" t="s">
        <v>30</v>
      </c>
      <c r="O1456">
        <v>406</v>
      </c>
      <c r="P1456" t="s">
        <v>1769</v>
      </c>
      <c r="Q1456">
        <v>1000</v>
      </c>
      <c r="R1456" t="s">
        <v>158</v>
      </c>
      <c r="S1456" t="s">
        <v>1770</v>
      </c>
      <c r="T1456" t="s">
        <v>145</v>
      </c>
      <c r="U1456">
        <v>0</v>
      </c>
    </row>
    <row r="1457" spans="3:21" x14ac:dyDescent="0.3">
      <c r="C1457" t="s">
        <v>1796</v>
      </c>
      <c r="D1457" s="36">
        <v>46020</v>
      </c>
      <c r="E1457" t="str">
        <f>IFERROR(VLOOKUP(A1457,'Future et co'!A10:E5632,5,TRUE),"not found")</f>
        <v>not found</v>
      </c>
      <c r="F1457" t="str">
        <f>IFERROR(VLOOKUP(A1457,'Future et co'!CG11:CH10009,2,TRUE),"")</f>
        <v/>
      </c>
      <c r="G1457">
        <v>124.5</v>
      </c>
      <c r="H1457" t="s">
        <v>30</v>
      </c>
      <c r="O1457">
        <v>406</v>
      </c>
      <c r="P1457" t="s">
        <v>1769</v>
      </c>
      <c r="Q1457">
        <v>1000</v>
      </c>
      <c r="R1457" t="s">
        <v>158</v>
      </c>
      <c r="S1457" t="s">
        <v>1770</v>
      </c>
      <c r="T1457" t="s">
        <v>145</v>
      </c>
      <c r="U1457">
        <v>0</v>
      </c>
    </row>
    <row r="1458" spans="3:21" x14ac:dyDescent="0.3">
      <c r="C1458" t="s">
        <v>1796</v>
      </c>
      <c r="D1458" s="36">
        <v>46020</v>
      </c>
      <c r="E1458" t="str">
        <f>IFERROR(VLOOKUP(A1458,'Future et co'!A10:E5632,5,TRUE),"not found")</f>
        <v>not found</v>
      </c>
      <c r="F1458" t="str">
        <f>IFERROR(VLOOKUP(A1458,'Future et co'!CG11:CH10009,2,TRUE),"")</f>
        <v/>
      </c>
      <c r="G1458">
        <v>124.5</v>
      </c>
      <c r="H1458" t="s">
        <v>30</v>
      </c>
      <c r="O1458">
        <v>406</v>
      </c>
      <c r="P1458" t="s">
        <v>1769</v>
      </c>
      <c r="Q1458">
        <v>1000</v>
      </c>
      <c r="R1458" t="s">
        <v>158</v>
      </c>
      <c r="S1458" t="s">
        <v>1770</v>
      </c>
      <c r="T1458" t="s">
        <v>145</v>
      </c>
      <c r="U1458">
        <v>0</v>
      </c>
    </row>
    <row r="1459" spans="3:21" x14ac:dyDescent="0.3">
      <c r="C1459" t="s">
        <v>1796</v>
      </c>
      <c r="D1459" s="36">
        <v>46020</v>
      </c>
      <c r="E1459" t="str">
        <f>IFERROR(VLOOKUP(A1459,'Future et co'!A10:E5632,5,TRUE),"not found")</f>
        <v>not found</v>
      </c>
      <c r="F1459" t="str">
        <f>IFERROR(VLOOKUP(A1459,'Future et co'!CG11:CH10009,2,TRUE),"")</f>
        <v/>
      </c>
      <c r="G1459">
        <v>124.5</v>
      </c>
      <c r="H1459" t="s">
        <v>30</v>
      </c>
      <c r="O1459">
        <v>406</v>
      </c>
      <c r="P1459" t="s">
        <v>1769</v>
      </c>
      <c r="Q1459">
        <v>1000</v>
      </c>
      <c r="R1459" t="s">
        <v>158</v>
      </c>
      <c r="S1459" t="s">
        <v>1770</v>
      </c>
      <c r="T1459" t="s">
        <v>145</v>
      </c>
      <c r="U1459">
        <v>0</v>
      </c>
    </row>
    <row r="1460" spans="3:21" x14ac:dyDescent="0.3">
      <c r="C1460" t="s">
        <v>1796</v>
      </c>
      <c r="D1460" s="36">
        <v>46020</v>
      </c>
      <c r="E1460" t="str">
        <f>IFERROR(VLOOKUP(A1460,'Future et co'!A10:E5632,5,TRUE),"not found")</f>
        <v>not found</v>
      </c>
      <c r="F1460" t="str">
        <f>IFERROR(VLOOKUP(A1460,'Future et co'!CG11:CH10009,2,TRUE),"")</f>
        <v/>
      </c>
      <c r="G1460">
        <v>124.5</v>
      </c>
      <c r="H1460" t="s">
        <v>30</v>
      </c>
      <c r="O1460">
        <v>406</v>
      </c>
      <c r="P1460" t="s">
        <v>1769</v>
      </c>
      <c r="Q1460">
        <v>1000</v>
      </c>
      <c r="R1460" t="s">
        <v>158</v>
      </c>
      <c r="S1460" t="s">
        <v>1770</v>
      </c>
      <c r="T1460" t="s">
        <v>145</v>
      </c>
      <c r="U1460">
        <v>0</v>
      </c>
    </row>
    <row r="1461" spans="3:21" x14ac:dyDescent="0.3">
      <c r="C1461" t="s">
        <v>1796</v>
      </c>
      <c r="D1461" s="36">
        <v>46020</v>
      </c>
      <c r="E1461" t="str">
        <f>IFERROR(VLOOKUP(A1461,'Future et co'!A10:E5632,5,TRUE),"not found")</f>
        <v>not found</v>
      </c>
      <c r="F1461" t="str">
        <f>IFERROR(VLOOKUP(A1461,'Future et co'!CG11:CH10009,2,TRUE),"")</f>
        <v/>
      </c>
      <c r="G1461">
        <v>124.5</v>
      </c>
      <c r="H1461" t="s">
        <v>30</v>
      </c>
      <c r="O1461">
        <v>406</v>
      </c>
      <c r="P1461" t="s">
        <v>1769</v>
      </c>
      <c r="Q1461">
        <v>1000</v>
      </c>
      <c r="R1461" t="s">
        <v>158</v>
      </c>
      <c r="S1461" t="s">
        <v>1770</v>
      </c>
      <c r="T1461" t="s">
        <v>145</v>
      </c>
      <c r="U1461">
        <v>0</v>
      </c>
    </row>
    <row r="1462" spans="3:21" x14ac:dyDescent="0.3">
      <c r="C1462" t="s">
        <v>1796</v>
      </c>
      <c r="D1462" s="36">
        <v>46020</v>
      </c>
      <c r="E1462" t="str">
        <f>IFERROR(VLOOKUP(A1462,'Future et co'!A10:E5632,5,TRUE),"not found")</f>
        <v>not found</v>
      </c>
      <c r="F1462" t="str">
        <f>IFERROR(VLOOKUP(A1462,'Future et co'!CG11:CH10009,2,TRUE),"")</f>
        <v/>
      </c>
      <c r="G1462">
        <v>124.5</v>
      </c>
      <c r="H1462" t="s">
        <v>30</v>
      </c>
      <c r="O1462">
        <v>406</v>
      </c>
      <c r="P1462" t="s">
        <v>1769</v>
      </c>
      <c r="Q1462">
        <v>1000</v>
      </c>
      <c r="R1462" t="s">
        <v>158</v>
      </c>
      <c r="S1462" t="s">
        <v>1770</v>
      </c>
      <c r="T1462" t="s">
        <v>145</v>
      </c>
      <c r="U1462">
        <v>0</v>
      </c>
    </row>
    <row r="1463" spans="3:21" x14ac:dyDescent="0.3">
      <c r="C1463" t="s">
        <v>1796</v>
      </c>
      <c r="D1463" s="36">
        <v>46020</v>
      </c>
      <c r="E1463" t="str">
        <f>IFERROR(VLOOKUP(A1463,'Future et co'!A10:E5632,5,TRUE),"not found")</f>
        <v>not found</v>
      </c>
      <c r="F1463" t="str">
        <f>IFERROR(VLOOKUP(A1463,'Future et co'!CG11:CH10009,2,TRUE),"")</f>
        <v/>
      </c>
      <c r="G1463">
        <v>124.5</v>
      </c>
      <c r="H1463" t="s">
        <v>30</v>
      </c>
      <c r="O1463">
        <v>406</v>
      </c>
      <c r="P1463" t="s">
        <v>1769</v>
      </c>
      <c r="Q1463">
        <v>1000</v>
      </c>
      <c r="R1463" t="s">
        <v>158</v>
      </c>
      <c r="S1463" t="s">
        <v>1770</v>
      </c>
      <c r="T1463" t="s">
        <v>145</v>
      </c>
      <c r="U1463">
        <v>0</v>
      </c>
    </row>
    <row r="1464" spans="3:21" x14ac:dyDescent="0.3">
      <c r="C1464" t="s">
        <v>1796</v>
      </c>
      <c r="D1464" s="36">
        <v>46020</v>
      </c>
      <c r="E1464" t="str">
        <f>IFERROR(VLOOKUP(A1464,'Future et co'!A10:E5632,5,TRUE),"not found")</f>
        <v>not found</v>
      </c>
      <c r="F1464" t="str">
        <f>IFERROR(VLOOKUP(A1464,'Future et co'!CG11:CH10009,2,TRUE),"")</f>
        <v/>
      </c>
      <c r="G1464">
        <v>124.5</v>
      </c>
      <c r="H1464" t="s">
        <v>30</v>
      </c>
      <c r="O1464">
        <v>406</v>
      </c>
      <c r="P1464" t="s">
        <v>1769</v>
      </c>
      <c r="Q1464">
        <v>1000</v>
      </c>
      <c r="R1464" t="s">
        <v>158</v>
      </c>
      <c r="S1464" t="s">
        <v>1770</v>
      </c>
      <c r="T1464" t="s">
        <v>145</v>
      </c>
      <c r="U1464">
        <v>0</v>
      </c>
    </row>
    <row r="1465" spans="3:21" x14ac:dyDescent="0.3">
      <c r="C1465" t="s">
        <v>1796</v>
      </c>
      <c r="D1465" s="36">
        <v>46020</v>
      </c>
      <c r="E1465" t="str">
        <f>IFERROR(VLOOKUP(A1465,'Future et co'!A10:E5632,5,TRUE),"not found")</f>
        <v>not found</v>
      </c>
      <c r="F1465" t="str">
        <f>IFERROR(VLOOKUP(A1465,'Future et co'!CG11:CH10009,2,TRUE),"")</f>
        <v/>
      </c>
      <c r="G1465">
        <v>124.5</v>
      </c>
      <c r="H1465" t="s">
        <v>30</v>
      </c>
      <c r="O1465">
        <v>406</v>
      </c>
      <c r="P1465" t="s">
        <v>1769</v>
      </c>
      <c r="Q1465">
        <v>1000</v>
      </c>
      <c r="R1465" t="s">
        <v>158</v>
      </c>
      <c r="S1465" t="s">
        <v>1770</v>
      </c>
      <c r="T1465" t="s">
        <v>145</v>
      </c>
      <c r="U1465">
        <v>0</v>
      </c>
    </row>
    <row r="1466" spans="3:21" x14ac:dyDescent="0.3">
      <c r="C1466" t="s">
        <v>1796</v>
      </c>
      <c r="D1466" s="36">
        <v>46020</v>
      </c>
      <c r="E1466" t="str">
        <f>IFERROR(VLOOKUP(A1466,'Future et co'!A10:E5632,5,TRUE),"not found")</f>
        <v>not found</v>
      </c>
      <c r="F1466" t="str">
        <f>IFERROR(VLOOKUP(A1466,'Future et co'!CG11:CH10009,2,TRUE),"")</f>
        <v/>
      </c>
      <c r="G1466">
        <v>124.5</v>
      </c>
      <c r="H1466" t="s">
        <v>30</v>
      </c>
      <c r="O1466">
        <v>406</v>
      </c>
      <c r="P1466" t="s">
        <v>1769</v>
      </c>
      <c r="Q1466">
        <v>1000</v>
      </c>
      <c r="R1466" t="s">
        <v>158</v>
      </c>
      <c r="S1466" t="s">
        <v>1770</v>
      </c>
      <c r="T1466" t="s">
        <v>145</v>
      </c>
      <c r="U1466">
        <v>0</v>
      </c>
    </row>
    <row r="1467" spans="3:21" x14ac:dyDescent="0.3">
      <c r="C1467" t="s">
        <v>1796</v>
      </c>
      <c r="D1467" s="36">
        <v>46020</v>
      </c>
      <c r="E1467" t="str">
        <f>IFERROR(VLOOKUP(A1467,'Future et co'!A10:E5632,5,TRUE),"not found")</f>
        <v>not found</v>
      </c>
      <c r="F1467" t="str">
        <f>IFERROR(VLOOKUP(A1467,'Future et co'!CG11:CH10009,2,TRUE),"")</f>
        <v/>
      </c>
      <c r="G1467">
        <v>124.5</v>
      </c>
      <c r="H1467" t="s">
        <v>30</v>
      </c>
      <c r="O1467">
        <v>406</v>
      </c>
      <c r="P1467" t="s">
        <v>1769</v>
      </c>
      <c r="Q1467">
        <v>1000</v>
      </c>
      <c r="R1467" t="s">
        <v>158</v>
      </c>
      <c r="S1467" t="s">
        <v>1770</v>
      </c>
      <c r="T1467" t="s">
        <v>145</v>
      </c>
      <c r="U1467">
        <v>0</v>
      </c>
    </row>
    <row r="1468" spans="3:21" x14ac:dyDescent="0.3">
      <c r="C1468" t="s">
        <v>1796</v>
      </c>
      <c r="D1468" s="36">
        <v>46020</v>
      </c>
      <c r="E1468" t="str">
        <f>IFERROR(VLOOKUP(A1468,'Future et co'!A10:E5632,5,TRUE),"not found")</f>
        <v>not found</v>
      </c>
      <c r="F1468" t="str">
        <f>IFERROR(VLOOKUP(A1468,'Future et co'!CG11:CH10009,2,TRUE),"")</f>
        <v/>
      </c>
      <c r="G1468">
        <v>124.5</v>
      </c>
      <c r="H1468" t="s">
        <v>30</v>
      </c>
      <c r="O1468">
        <v>406</v>
      </c>
      <c r="P1468" t="s">
        <v>1769</v>
      </c>
      <c r="Q1468">
        <v>1000</v>
      </c>
      <c r="R1468" t="s">
        <v>158</v>
      </c>
      <c r="S1468" t="s">
        <v>1770</v>
      </c>
      <c r="T1468" t="s">
        <v>145</v>
      </c>
      <c r="U1468">
        <v>0</v>
      </c>
    </row>
    <row r="1469" spans="3:21" x14ac:dyDescent="0.3">
      <c r="C1469" t="s">
        <v>1796</v>
      </c>
      <c r="D1469" s="36">
        <v>46020</v>
      </c>
      <c r="E1469" t="str">
        <f>IFERROR(VLOOKUP(A1469,'Future et co'!A10:E5632,5,TRUE),"not found")</f>
        <v>not found</v>
      </c>
      <c r="F1469" t="str">
        <f>IFERROR(VLOOKUP(A1469,'Future et co'!CG11:CH10009,2,TRUE),"")</f>
        <v/>
      </c>
      <c r="G1469">
        <v>124.5</v>
      </c>
      <c r="H1469" t="s">
        <v>30</v>
      </c>
      <c r="O1469">
        <v>406</v>
      </c>
      <c r="P1469" t="s">
        <v>1769</v>
      </c>
      <c r="Q1469">
        <v>1000</v>
      </c>
      <c r="R1469" t="s">
        <v>158</v>
      </c>
      <c r="S1469" t="s">
        <v>1770</v>
      </c>
      <c r="T1469" t="s">
        <v>145</v>
      </c>
      <c r="U1469">
        <v>0</v>
      </c>
    </row>
    <row r="1470" spans="3:21" x14ac:dyDescent="0.3">
      <c r="C1470" t="s">
        <v>1796</v>
      </c>
      <c r="D1470" s="36">
        <v>46020</v>
      </c>
      <c r="E1470" t="str">
        <f>IFERROR(VLOOKUP(A1470,'Future et co'!A10:E5632,5,TRUE),"not found")</f>
        <v>not found</v>
      </c>
      <c r="F1470" t="str">
        <f>IFERROR(VLOOKUP(A1470,'Future et co'!CG11:CH10009,2,TRUE),"")</f>
        <v/>
      </c>
      <c r="G1470">
        <v>124.5</v>
      </c>
      <c r="H1470" t="s">
        <v>30</v>
      </c>
      <c r="O1470">
        <v>406</v>
      </c>
      <c r="P1470" t="s">
        <v>1769</v>
      </c>
      <c r="Q1470">
        <v>1000</v>
      </c>
      <c r="R1470" t="s">
        <v>158</v>
      </c>
      <c r="S1470" t="s">
        <v>1770</v>
      </c>
      <c r="T1470" t="s">
        <v>145</v>
      </c>
      <c r="U1470">
        <v>0</v>
      </c>
    </row>
    <row r="1471" spans="3:21" x14ac:dyDescent="0.3">
      <c r="C1471" t="s">
        <v>1796</v>
      </c>
      <c r="D1471" s="36">
        <v>46020</v>
      </c>
      <c r="E1471" t="str">
        <f>IFERROR(VLOOKUP(A1471,'Future et co'!A10:E5632,5,TRUE),"not found")</f>
        <v>not found</v>
      </c>
      <c r="F1471" t="str">
        <f>IFERROR(VLOOKUP(A1471,'Future et co'!CG11:CH10009,2,TRUE),"")</f>
        <v/>
      </c>
      <c r="G1471">
        <v>124.5</v>
      </c>
      <c r="H1471" t="s">
        <v>30</v>
      </c>
      <c r="O1471">
        <v>406</v>
      </c>
      <c r="P1471" t="s">
        <v>1769</v>
      </c>
      <c r="Q1471">
        <v>1000</v>
      </c>
      <c r="R1471" t="s">
        <v>158</v>
      </c>
      <c r="S1471" t="s">
        <v>1770</v>
      </c>
      <c r="T1471" t="s">
        <v>145</v>
      </c>
      <c r="U1471">
        <v>0</v>
      </c>
    </row>
    <row r="1472" spans="3:21" x14ac:dyDescent="0.3">
      <c r="C1472" t="s">
        <v>1796</v>
      </c>
      <c r="D1472" s="36">
        <v>46020</v>
      </c>
      <c r="E1472" t="str">
        <f>IFERROR(VLOOKUP(A1472,'Future et co'!A10:E5632,5,TRUE),"not found")</f>
        <v>not found</v>
      </c>
      <c r="F1472" t="str">
        <f>IFERROR(VLOOKUP(A1472,'Future et co'!CG11:CH10009,2,TRUE),"")</f>
        <v/>
      </c>
      <c r="G1472">
        <v>124.5</v>
      </c>
      <c r="H1472" t="s">
        <v>30</v>
      </c>
      <c r="O1472">
        <v>406</v>
      </c>
      <c r="P1472" t="s">
        <v>1769</v>
      </c>
      <c r="Q1472">
        <v>1000</v>
      </c>
      <c r="R1472" t="s">
        <v>158</v>
      </c>
      <c r="S1472" t="s">
        <v>1770</v>
      </c>
      <c r="T1472" t="s">
        <v>145</v>
      </c>
      <c r="U1472">
        <v>0</v>
      </c>
    </row>
    <row r="1473" spans="3:21" x14ac:dyDescent="0.3">
      <c r="C1473" t="s">
        <v>1796</v>
      </c>
      <c r="D1473" s="36">
        <v>46020</v>
      </c>
      <c r="E1473" t="str">
        <f>IFERROR(VLOOKUP(A1473,'Future et co'!A10:E5632,5,TRUE),"not found")</f>
        <v>not found</v>
      </c>
      <c r="F1473" t="str">
        <f>IFERROR(VLOOKUP(A1473,'Future et co'!CG11:CH10009,2,TRUE),"")</f>
        <v/>
      </c>
      <c r="G1473">
        <v>124.5</v>
      </c>
      <c r="H1473" t="s">
        <v>30</v>
      </c>
      <c r="O1473">
        <v>406</v>
      </c>
      <c r="P1473" t="s">
        <v>1769</v>
      </c>
      <c r="Q1473">
        <v>1000</v>
      </c>
      <c r="R1473" t="s">
        <v>158</v>
      </c>
      <c r="S1473" t="s">
        <v>1770</v>
      </c>
      <c r="T1473" t="s">
        <v>145</v>
      </c>
      <c r="U1473">
        <v>0</v>
      </c>
    </row>
    <row r="1474" spans="3:21" x14ac:dyDescent="0.3">
      <c r="C1474" t="s">
        <v>1796</v>
      </c>
      <c r="D1474" s="36">
        <v>46020</v>
      </c>
      <c r="E1474" t="str">
        <f>IFERROR(VLOOKUP(A1474,'Future et co'!A10:E5632,5,TRUE),"not found")</f>
        <v>not found</v>
      </c>
      <c r="F1474" t="str">
        <f>IFERROR(VLOOKUP(A1474,'Future et co'!CG11:CH10009,2,TRUE),"")</f>
        <v/>
      </c>
      <c r="G1474">
        <v>124.5</v>
      </c>
      <c r="H1474" t="s">
        <v>30</v>
      </c>
      <c r="O1474">
        <v>406</v>
      </c>
      <c r="P1474" t="s">
        <v>1769</v>
      </c>
      <c r="Q1474">
        <v>1000</v>
      </c>
      <c r="R1474" t="s">
        <v>158</v>
      </c>
      <c r="S1474" t="s">
        <v>1770</v>
      </c>
      <c r="T1474" t="s">
        <v>145</v>
      </c>
      <c r="U1474">
        <v>0</v>
      </c>
    </row>
    <row r="1475" spans="3:21" x14ac:dyDescent="0.3">
      <c r="C1475" t="s">
        <v>1796</v>
      </c>
      <c r="D1475" s="36">
        <v>46020</v>
      </c>
      <c r="E1475" t="str">
        <f>IFERROR(VLOOKUP(A1475,'Future et co'!A10:E5632,5,TRUE),"not found")</f>
        <v>not found</v>
      </c>
      <c r="F1475" t="str">
        <f>IFERROR(VLOOKUP(A1475,'Future et co'!CG11:CH10009,2,TRUE),"")</f>
        <v/>
      </c>
      <c r="G1475">
        <v>124.5</v>
      </c>
      <c r="H1475" t="s">
        <v>30</v>
      </c>
      <c r="O1475">
        <v>406</v>
      </c>
      <c r="P1475" t="s">
        <v>1769</v>
      </c>
      <c r="Q1475">
        <v>1000</v>
      </c>
      <c r="R1475" t="s">
        <v>158</v>
      </c>
      <c r="S1475" t="s">
        <v>1770</v>
      </c>
      <c r="T1475" t="s">
        <v>145</v>
      </c>
      <c r="U1475">
        <v>0</v>
      </c>
    </row>
    <row r="1476" spans="3:21" x14ac:dyDescent="0.3">
      <c r="C1476" t="s">
        <v>1796</v>
      </c>
      <c r="D1476" s="36">
        <v>46020</v>
      </c>
      <c r="E1476" t="str">
        <f>IFERROR(VLOOKUP(A1476,'Future et co'!A10:E5632,5,TRUE),"not found")</f>
        <v>not found</v>
      </c>
      <c r="F1476" t="str">
        <f>IFERROR(VLOOKUP(A1476,'Future et co'!CG11:CH10009,2,TRUE),"")</f>
        <v/>
      </c>
      <c r="G1476">
        <v>124.5</v>
      </c>
      <c r="H1476" t="s">
        <v>30</v>
      </c>
      <c r="O1476">
        <v>406</v>
      </c>
      <c r="P1476" t="s">
        <v>1769</v>
      </c>
      <c r="Q1476">
        <v>1000</v>
      </c>
      <c r="R1476" t="s">
        <v>158</v>
      </c>
      <c r="S1476" t="s">
        <v>1770</v>
      </c>
      <c r="T1476" t="s">
        <v>145</v>
      </c>
      <c r="U1476">
        <v>0</v>
      </c>
    </row>
    <row r="1477" spans="3:21" x14ac:dyDescent="0.3">
      <c r="C1477" t="s">
        <v>1796</v>
      </c>
      <c r="D1477" s="36">
        <v>46020</v>
      </c>
      <c r="E1477" t="str">
        <f>IFERROR(VLOOKUP(A1477,'Future et co'!A10:E5632,5,TRUE),"not found")</f>
        <v>not found</v>
      </c>
      <c r="F1477" t="str">
        <f>IFERROR(VLOOKUP(A1477,'Future et co'!CG11:CH10009,2,TRUE),"")</f>
        <v/>
      </c>
      <c r="G1477">
        <v>124.5</v>
      </c>
      <c r="H1477" t="s">
        <v>30</v>
      </c>
      <c r="O1477">
        <v>406</v>
      </c>
      <c r="P1477" t="s">
        <v>1769</v>
      </c>
      <c r="Q1477">
        <v>1000</v>
      </c>
      <c r="R1477" t="s">
        <v>158</v>
      </c>
      <c r="S1477" t="s">
        <v>1770</v>
      </c>
      <c r="T1477" t="s">
        <v>145</v>
      </c>
      <c r="U1477">
        <v>0</v>
      </c>
    </row>
    <row r="1478" spans="3:21" x14ac:dyDescent="0.3">
      <c r="C1478" t="s">
        <v>1796</v>
      </c>
      <c r="D1478" s="36">
        <v>46020</v>
      </c>
      <c r="E1478" t="str">
        <f>IFERROR(VLOOKUP(A1478,'Future et co'!A10:E5632,5,TRUE),"not found")</f>
        <v>not found</v>
      </c>
      <c r="F1478" t="str">
        <f>IFERROR(VLOOKUP(A1478,'Future et co'!CG11:CH10009,2,TRUE),"")</f>
        <v/>
      </c>
      <c r="G1478">
        <v>124.5</v>
      </c>
      <c r="H1478" t="s">
        <v>30</v>
      </c>
      <c r="O1478">
        <v>406</v>
      </c>
      <c r="P1478" t="s">
        <v>1769</v>
      </c>
      <c r="Q1478">
        <v>1000</v>
      </c>
      <c r="R1478" t="s">
        <v>158</v>
      </c>
      <c r="S1478" t="s">
        <v>1770</v>
      </c>
      <c r="T1478" t="s">
        <v>145</v>
      </c>
      <c r="U1478">
        <v>0</v>
      </c>
    </row>
    <row r="1479" spans="3:21" x14ac:dyDescent="0.3">
      <c r="C1479" t="s">
        <v>1796</v>
      </c>
      <c r="D1479" s="36">
        <v>46020</v>
      </c>
      <c r="E1479" t="str">
        <f>IFERROR(VLOOKUP(A1479,'Future et co'!A10:E5632,5,TRUE),"not found")</f>
        <v>not found</v>
      </c>
      <c r="F1479" t="str">
        <f>IFERROR(VLOOKUP(A1479,'Future et co'!CG11:CH10009,2,TRUE),"")</f>
        <v/>
      </c>
      <c r="G1479">
        <v>124.5</v>
      </c>
      <c r="H1479" t="s">
        <v>30</v>
      </c>
      <c r="O1479">
        <v>406</v>
      </c>
      <c r="P1479" t="s">
        <v>1769</v>
      </c>
      <c r="Q1479">
        <v>1000</v>
      </c>
      <c r="R1479" t="s">
        <v>158</v>
      </c>
      <c r="S1479" t="s">
        <v>1770</v>
      </c>
      <c r="T1479" t="s">
        <v>145</v>
      </c>
      <c r="U1479">
        <v>0</v>
      </c>
    </row>
    <row r="1480" spans="3:21" x14ac:dyDescent="0.3">
      <c r="C1480" t="s">
        <v>1796</v>
      </c>
      <c r="D1480" s="36">
        <v>46020</v>
      </c>
      <c r="E1480" t="str">
        <f>IFERROR(VLOOKUP(A1480,'Future et co'!A10:E5632,5,TRUE),"not found")</f>
        <v>not found</v>
      </c>
      <c r="F1480" t="str">
        <f>IFERROR(VLOOKUP(A1480,'Future et co'!CG11:CH10009,2,TRUE),"")</f>
        <v/>
      </c>
      <c r="G1480">
        <v>124.5</v>
      </c>
      <c r="H1480" t="s">
        <v>30</v>
      </c>
      <c r="O1480">
        <v>406</v>
      </c>
      <c r="P1480" t="s">
        <v>1769</v>
      </c>
      <c r="Q1480">
        <v>1000</v>
      </c>
      <c r="R1480" t="s">
        <v>158</v>
      </c>
      <c r="S1480" t="s">
        <v>1770</v>
      </c>
      <c r="T1480" t="s">
        <v>145</v>
      </c>
      <c r="U1480">
        <v>0</v>
      </c>
    </row>
    <row r="1481" spans="3:21" x14ac:dyDescent="0.3">
      <c r="C1481" t="s">
        <v>1796</v>
      </c>
      <c r="D1481" s="36">
        <v>46020</v>
      </c>
      <c r="E1481" t="str">
        <f>IFERROR(VLOOKUP(A1481,'Future et co'!A10:E5632,5,TRUE),"not found")</f>
        <v>not found</v>
      </c>
      <c r="F1481" t="str">
        <f>IFERROR(VLOOKUP(A1481,'Future et co'!CG11:CH10009,2,TRUE),"")</f>
        <v/>
      </c>
      <c r="G1481">
        <v>124.5</v>
      </c>
      <c r="H1481" t="s">
        <v>30</v>
      </c>
      <c r="O1481">
        <v>406</v>
      </c>
      <c r="P1481" t="s">
        <v>1769</v>
      </c>
      <c r="Q1481">
        <v>1000</v>
      </c>
      <c r="R1481" t="s">
        <v>158</v>
      </c>
      <c r="S1481" t="s">
        <v>1770</v>
      </c>
      <c r="T1481" t="s">
        <v>145</v>
      </c>
      <c r="U1481">
        <v>0</v>
      </c>
    </row>
    <row r="1482" spans="3:21" x14ac:dyDescent="0.3">
      <c r="C1482" t="s">
        <v>1796</v>
      </c>
      <c r="D1482" s="36">
        <v>46020</v>
      </c>
      <c r="E1482" t="str">
        <f>IFERROR(VLOOKUP(A1482,'Future et co'!A10:E5632,5,TRUE),"not found")</f>
        <v>not found</v>
      </c>
      <c r="F1482" t="str">
        <f>IFERROR(VLOOKUP(A1482,'Future et co'!CG11:CH10009,2,TRUE),"")</f>
        <v/>
      </c>
      <c r="G1482">
        <v>124.5</v>
      </c>
      <c r="H1482" t="s">
        <v>30</v>
      </c>
      <c r="O1482">
        <v>406</v>
      </c>
      <c r="P1482" t="s">
        <v>1769</v>
      </c>
      <c r="Q1482">
        <v>1000</v>
      </c>
      <c r="R1482" t="s">
        <v>158</v>
      </c>
      <c r="S1482" t="s">
        <v>1770</v>
      </c>
      <c r="T1482" t="s">
        <v>145</v>
      </c>
      <c r="U1482">
        <v>0</v>
      </c>
    </row>
    <row r="1483" spans="3:21" x14ac:dyDescent="0.3">
      <c r="C1483" t="s">
        <v>1796</v>
      </c>
      <c r="D1483" s="36">
        <v>46020</v>
      </c>
      <c r="E1483" t="str">
        <f>IFERROR(VLOOKUP(A1483,'Future et co'!A10:E5632,5,TRUE),"not found")</f>
        <v>not found</v>
      </c>
      <c r="F1483" t="str">
        <f>IFERROR(VLOOKUP(A1483,'Future et co'!CG11:CH10009,2,TRUE),"")</f>
        <v/>
      </c>
      <c r="G1483">
        <v>124.5</v>
      </c>
      <c r="H1483" t="s">
        <v>30</v>
      </c>
      <c r="O1483">
        <v>406</v>
      </c>
      <c r="P1483" t="s">
        <v>1769</v>
      </c>
      <c r="Q1483">
        <v>1000</v>
      </c>
      <c r="R1483" t="s">
        <v>158</v>
      </c>
      <c r="S1483" t="s">
        <v>1770</v>
      </c>
      <c r="T1483" t="s">
        <v>145</v>
      </c>
      <c r="U1483">
        <v>0</v>
      </c>
    </row>
    <row r="1484" spans="3:21" x14ac:dyDescent="0.3">
      <c r="C1484" t="s">
        <v>1796</v>
      </c>
      <c r="D1484" s="36">
        <v>46020</v>
      </c>
      <c r="E1484" t="str">
        <f>IFERROR(VLOOKUP(A1484,'Future et co'!A10:E5632,5,TRUE),"not found")</f>
        <v>not found</v>
      </c>
      <c r="F1484" t="str">
        <f>IFERROR(VLOOKUP(A1484,'Future et co'!CG11:CH10009,2,TRUE),"")</f>
        <v/>
      </c>
      <c r="G1484">
        <v>124.5</v>
      </c>
      <c r="H1484" t="s">
        <v>30</v>
      </c>
      <c r="O1484">
        <v>406</v>
      </c>
      <c r="P1484" t="s">
        <v>1769</v>
      </c>
      <c r="Q1484">
        <v>1000</v>
      </c>
      <c r="R1484" t="s">
        <v>158</v>
      </c>
      <c r="S1484" t="s">
        <v>1770</v>
      </c>
      <c r="T1484" t="s">
        <v>145</v>
      </c>
      <c r="U1484">
        <v>0</v>
      </c>
    </row>
    <row r="1485" spans="3:21" x14ac:dyDescent="0.3">
      <c r="C1485" t="s">
        <v>1796</v>
      </c>
      <c r="D1485" s="36">
        <v>46020</v>
      </c>
      <c r="E1485" t="str">
        <f>IFERROR(VLOOKUP(A1485,'Future et co'!A10:E5632,5,TRUE),"not found")</f>
        <v>not found</v>
      </c>
      <c r="F1485" t="str">
        <f>IFERROR(VLOOKUP(A1485,'Future et co'!CG11:CH10009,2,TRUE),"")</f>
        <v/>
      </c>
      <c r="G1485">
        <v>124.5</v>
      </c>
      <c r="H1485" t="s">
        <v>30</v>
      </c>
      <c r="O1485">
        <v>406</v>
      </c>
      <c r="P1485" t="s">
        <v>1769</v>
      </c>
      <c r="Q1485">
        <v>1000</v>
      </c>
      <c r="R1485" t="s">
        <v>158</v>
      </c>
      <c r="S1485" t="s">
        <v>1770</v>
      </c>
      <c r="T1485" t="s">
        <v>145</v>
      </c>
      <c r="U1485">
        <v>0</v>
      </c>
    </row>
    <row r="1486" spans="3:21" x14ac:dyDescent="0.3">
      <c r="C1486" t="s">
        <v>1796</v>
      </c>
      <c r="D1486" s="36">
        <v>46020</v>
      </c>
      <c r="E1486" t="str">
        <f>IFERROR(VLOOKUP(A1486,'Future et co'!A10:E5632,5,TRUE),"not found")</f>
        <v>not found</v>
      </c>
      <c r="F1486" t="str">
        <f>IFERROR(VLOOKUP(A1486,'Future et co'!CG11:CH10009,2,TRUE),"")</f>
        <v/>
      </c>
      <c r="G1486">
        <v>124.5</v>
      </c>
      <c r="H1486" t="s">
        <v>30</v>
      </c>
      <c r="O1486">
        <v>406</v>
      </c>
      <c r="P1486" t="s">
        <v>1769</v>
      </c>
      <c r="Q1486">
        <v>1000</v>
      </c>
      <c r="R1486" t="s">
        <v>158</v>
      </c>
      <c r="S1486" t="s">
        <v>1770</v>
      </c>
      <c r="T1486" t="s">
        <v>145</v>
      </c>
      <c r="U1486">
        <v>0</v>
      </c>
    </row>
    <row r="1487" spans="3:21" x14ac:dyDescent="0.3">
      <c r="C1487" t="s">
        <v>1796</v>
      </c>
      <c r="D1487" s="36">
        <v>46020</v>
      </c>
      <c r="E1487" t="str">
        <f>IFERROR(VLOOKUP(A1487,'Future et co'!A10:E5632,5,TRUE),"not found")</f>
        <v>not found</v>
      </c>
      <c r="F1487" t="str">
        <f>IFERROR(VLOOKUP(A1487,'Future et co'!CG11:CH10009,2,TRUE),"")</f>
        <v/>
      </c>
      <c r="G1487">
        <v>124.5</v>
      </c>
      <c r="H1487" t="s">
        <v>30</v>
      </c>
      <c r="O1487">
        <v>406</v>
      </c>
      <c r="P1487" t="s">
        <v>1769</v>
      </c>
      <c r="Q1487">
        <v>1000</v>
      </c>
      <c r="R1487" t="s">
        <v>158</v>
      </c>
      <c r="S1487" t="s">
        <v>1770</v>
      </c>
      <c r="T1487" t="s">
        <v>145</v>
      </c>
      <c r="U1487">
        <v>0</v>
      </c>
    </row>
    <row r="1488" spans="3:21" x14ac:dyDescent="0.3">
      <c r="C1488" t="s">
        <v>1796</v>
      </c>
      <c r="D1488" s="36">
        <v>46020</v>
      </c>
      <c r="E1488" t="str">
        <f>IFERROR(VLOOKUP(A1488,'Future et co'!A10:E5632,5,TRUE),"not found")</f>
        <v>not found</v>
      </c>
      <c r="F1488" t="str">
        <f>IFERROR(VLOOKUP(A1488,'Future et co'!CG11:CH10009,2,TRUE),"")</f>
        <v/>
      </c>
      <c r="G1488">
        <v>124.5</v>
      </c>
      <c r="H1488" t="s">
        <v>30</v>
      </c>
      <c r="O1488">
        <v>406</v>
      </c>
      <c r="P1488" t="s">
        <v>1769</v>
      </c>
      <c r="Q1488">
        <v>1000</v>
      </c>
      <c r="R1488" t="s">
        <v>158</v>
      </c>
      <c r="S1488" t="s">
        <v>1770</v>
      </c>
      <c r="T1488" t="s">
        <v>145</v>
      </c>
      <c r="U1488">
        <v>0</v>
      </c>
    </row>
    <row r="1489" spans="1:28" x14ac:dyDescent="0.3">
      <c r="C1489" t="s">
        <v>1796</v>
      </c>
      <c r="D1489" s="36">
        <v>46020</v>
      </c>
      <c r="E1489" t="str">
        <f>IFERROR(VLOOKUP(A1489,'Future et co'!A10:E5632,5,TRUE),"not found")</f>
        <v>not found</v>
      </c>
      <c r="F1489" t="str">
        <f>IFERROR(VLOOKUP(A1489,'Future et co'!CG11:CH10009,2,TRUE),"")</f>
        <v/>
      </c>
      <c r="G1489">
        <v>124.5</v>
      </c>
      <c r="H1489" t="s">
        <v>30</v>
      </c>
      <c r="O1489">
        <v>406</v>
      </c>
      <c r="P1489" t="s">
        <v>1769</v>
      </c>
      <c r="Q1489">
        <v>1000</v>
      </c>
      <c r="R1489" t="s">
        <v>158</v>
      </c>
      <c r="S1489" t="s">
        <v>1770</v>
      </c>
      <c r="T1489" t="s">
        <v>145</v>
      </c>
      <c r="U1489">
        <v>0</v>
      </c>
    </row>
    <row r="1490" spans="1:28" x14ac:dyDescent="0.3">
      <c r="C1490" t="s">
        <v>1796</v>
      </c>
      <c r="D1490" s="36">
        <v>46020</v>
      </c>
      <c r="E1490" t="str">
        <f>IFERROR(VLOOKUP(A1490,'Future et co'!A10:E5632,5,TRUE),"not found")</f>
        <v>not found</v>
      </c>
      <c r="F1490" t="str">
        <f>IFERROR(VLOOKUP(A1490,'Future et co'!CG11:CH10009,2,TRUE),"")</f>
        <v/>
      </c>
      <c r="G1490">
        <v>124.5</v>
      </c>
      <c r="H1490" t="s">
        <v>30</v>
      </c>
      <c r="O1490">
        <v>406</v>
      </c>
      <c r="P1490" t="s">
        <v>1769</v>
      </c>
      <c r="Q1490">
        <v>1000</v>
      </c>
      <c r="R1490" t="s">
        <v>158</v>
      </c>
      <c r="S1490" t="s">
        <v>1770</v>
      </c>
      <c r="T1490" t="s">
        <v>145</v>
      </c>
      <c r="U1490">
        <v>0</v>
      </c>
    </row>
    <row r="1491" spans="1:28" x14ac:dyDescent="0.3">
      <c r="C1491" t="s">
        <v>1796</v>
      </c>
      <c r="D1491" s="36">
        <v>46020</v>
      </c>
      <c r="E1491" t="str">
        <f>IFERROR(VLOOKUP(A1491,'Future et co'!A10:E5632,5,TRUE),"not found")</f>
        <v>not found</v>
      </c>
      <c r="F1491" t="str">
        <f>IFERROR(VLOOKUP(A1491,'Future et co'!CG11:CH10009,2,TRUE),"")</f>
        <v/>
      </c>
      <c r="G1491">
        <v>124.5</v>
      </c>
      <c r="H1491" t="s">
        <v>30</v>
      </c>
      <c r="O1491">
        <v>406</v>
      </c>
      <c r="P1491" t="s">
        <v>1769</v>
      </c>
      <c r="Q1491">
        <v>1000</v>
      </c>
      <c r="R1491" t="s">
        <v>158</v>
      </c>
      <c r="S1491" t="s">
        <v>1770</v>
      </c>
      <c r="T1491" t="s">
        <v>145</v>
      </c>
      <c r="U1491">
        <v>0</v>
      </c>
    </row>
    <row r="1492" spans="1:28" x14ac:dyDescent="0.3">
      <c r="C1492" t="s">
        <v>1796</v>
      </c>
      <c r="D1492" s="36">
        <v>46020</v>
      </c>
      <c r="E1492" t="str">
        <f>IFERROR(VLOOKUP(A1492,'Future et co'!A10:E5632,5,TRUE),"not found")</f>
        <v>not found</v>
      </c>
      <c r="F1492" t="str">
        <f>IFERROR(VLOOKUP(A1492,'Future et co'!CG11:CH10009,2,TRUE),"")</f>
        <v/>
      </c>
      <c r="G1492">
        <v>124.5</v>
      </c>
      <c r="H1492" t="s">
        <v>30</v>
      </c>
      <c r="O1492">
        <v>406</v>
      </c>
      <c r="P1492" t="s">
        <v>1769</v>
      </c>
      <c r="Q1492">
        <v>1000</v>
      </c>
      <c r="R1492" t="s">
        <v>158</v>
      </c>
      <c r="S1492" t="s">
        <v>1770</v>
      </c>
      <c r="T1492" t="s">
        <v>145</v>
      </c>
      <c r="U1492">
        <v>0</v>
      </c>
    </row>
    <row r="1493" spans="1:28" x14ac:dyDescent="0.3">
      <c r="C1493" t="s">
        <v>1796</v>
      </c>
      <c r="D1493" s="36">
        <v>46020</v>
      </c>
      <c r="E1493" t="str">
        <f>IFERROR(VLOOKUP(A1493,'Future et co'!A10:E5632,5,TRUE),"not found")</f>
        <v>not found</v>
      </c>
      <c r="F1493" t="str">
        <f>IFERROR(VLOOKUP(A1493,'Future et co'!CG11:CH10009,2,TRUE),"")</f>
        <v/>
      </c>
      <c r="G1493">
        <v>124.5</v>
      </c>
      <c r="H1493" t="s">
        <v>30</v>
      </c>
      <c r="O1493">
        <v>406</v>
      </c>
      <c r="P1493" t="s">
        <v>1769</v>
      </c>
      <c r="Q1493">
        <v>1000</v>
      </c>
      <c r="R1493" t="s">
        <v>158</v>
      </c>
      <c r="S1493" t="s">
        <v>1770</v>
      </c>
      <c r="T1493" t="s">
        <v>145</v>
      </c>
      <c r="U1493">
        <v>0</v>
      </c>
    </row>
    <row r="1494" spans="1:28" x14ac:dyDescent="0.3">
      <c r="C1494" t="s">
        <v>1796</v>
      </c>
      <c r="D1494" s="36">
        <v>46020</v>
      </c>
      <c r="E1494" t="str">
        <f>IFERROR(VLOOKUP(A1494,'Future et co'!A10:E5632,5,TRUE),"not found")</f>
        <v>not found</v>
      </c>
      <c r="F1494" t="str">
        <f>IFERROR(VLOOKUP(A1494,'Future et co'!CG11:CH10009,2,TRUE),"")</f>
        <v/>
      </c>
      <c r="G1494">
        <v>124.5</v>
      </c>
      <c r="H1494" t="s">
        <v>30</v>
      </c>
      <c r="O1494">
        <v>406</v>
      </c>
      <c r="P1494" t="s">
        <v>1769</v>
      </c>
      <c r="Q1494">
        <v>1000</v>
      </c>
      <c r="R1494" t="s">
        <v>158</v>
      </c>
      <c r="S1494" t="s">
        <v>1770</v>
      </c>
      <c r="T1494" t="s">
        <v>145</v>
      </c>
      <c r="U1494">
        <v>0</v>
      </c>
    </row>
    <row r="1495" spans="1:28" x14ac:dyDescent="0.3">
      <c r="C1495" t="s">
        <v>1796</v>
      </c>
      <c r="D1495" s="36">
        <v>46020</v>
      </c>
      <c r="E1495" t="str">
        <f>IFERROR(VLOOKUP(A1495,'Future et co'!A10:E5632,5,TRUE),"not found")</f>
        <v>not found</v>
      </c>
      <c r="F1495" t="str">
        <f>IFERROR(VLOOKUP(A1495,'Future et co'!CG11:CH10009,2,TRUE),"")</f>
        <v/>
      </c>
      <c r="G1495">
        <v>124.5</v>
      </c>
      <c r="H1495" t="s">
        <v>30</v>
      </c>
      <c r="O1495">
        <v>406</v>
      </c>
      <c r="P1495" t="s">
        <v>1769</v>
      </c>
      <c r="Q1495">
        <v>1000</v>
      </c>
      <c r="R1495" t="s">
        <v>158</v>
      </c>
      <c r="S1495" t="s">
        <v>1770</v>
      </c>
      <c r="T1495" t="s">
        <v>145</v>
      </c>
      <c r="U1495">
        <v>0</v>
      </c>
    </row>
    <row r="1496" spans="1:28" x14ac:dyDescent="0.3">
      <c r="C1496" t="s">
        <v>1796</v>
      </c>
      <c r="D1496" s="36">
        <v>46020</v>
      </c>
      <c r="E1496" t="str">
        <f>IFERROR(VLOOKUP(A1496,'Future et co'!A10:E5632,5,TRUE),"not found")</f>
        <v>not found</v>
      </c>
      <c r="F1496" t="str">
        <f>IFERROR(VLOOKUP(A1496,'Future et co'!CG11:CH10009,2,TRUE),"")</f>
        <v/>
      </c>
      <c r="G1496">
        <v>124.5</v>
      </c>
      <c r="H1496" t="s">
        <v>30</v>
      </c>
      <c r="O1496">
        <v>406</v>
      </c>
      <c r="P1496" t="s">
        <v>1769</v>
      </c>
      <c r="Q1496">
        <v>1000</v>
      </c>
      <c r="R1496" t="s">
        <v>158</v>
      </c>
      <c r="S1496" t="s">
        <v>1770</v>
      </c>
      <c r="T1496" t="s">
        <v>145</v>
      </c>
      <c r="U1496">
        <v>0</v>
      </c>
    </row>
    <row r="1497" spans="1:28" x14ac:dyDescent="0.3">
      <c r="C1497" t="s">
        <v>1796</v>
      </c>
      <c r="D1497" s="36">
        <v>46020</v>
      </c>
      <c r="E1497" t="str">
        <f>IFERROR(VLOOKUP(A1497,'Future et co'!A10:E5632,5,TRUE),"not found")</f>
        <v>not found</v>
      </c>
      <c r="F1497" t="str">
        <f>IFERROR(VLOOKUP(A1497,'Future et co'!CG11:CH10009,2,TRUE),"")</f>
        <v/>
      </c>
      <c r="G1497">
        <v>124.5</v>
      </c>
      <c r="H1497" t="s">
        <v>30</v>
      </c>
      <c r="O1497">
        <v>406</v>
      </c>
      <c r="P1497" t="s">
        <v>1769</v>
      </c>
      <c r="Q1497">
        <v>1000</v>
      </c>
      <c r="R1497" t="s">
        <v>158</v>
      </c>
      <c r="S1497" t="s">
        <v>1770</v>
      </c>
      <c r="T1497" t="s">
        <v>145</v>
      </c>
      <c r="U1497">
        <v>0</v>
      </c>
    </row>
    <row r="1498" spans="1:28" x14ac:dyDescent="0.3">
      <c r="C1498" t="s">
        <v>1796</v>
      </c>
      <c r="D1498" s="36">
        <v>46020</v>
      </c>
      <c r="E1498" t="str">
        <f>IFERROR(VLOOKUP(A1498,'Future et co'!A10:E5632,5,TRUE),"not found")</f>
        <v>not found</v>
      </c>
      <c r="F1498" t="str">
        <f>IFERROR(VLOOKUP(A1498,'Future et co'!CG11:CH10009,2,TRUE),"")</f>
        <v/>
      </c>
      <c r="G1498">
        <v>124.5</v>
      </c>
      <c r="H1498" t="s">
        <v>30</v>
      </c>
      <c r="O1498">
        <v>406</v>
      </c>
      <c r="P1498" t="s">
        <v>1769</v>
      </c>
      <c r="Q1498">
        <v>1000</v>
      </c>
      <c r="R1498" t="s">
        <v>158</v>
      </c>
      <c r="S1498" t="s">
        <v>1770</v>
      </c>
      <c r="T1498" t="s">
        <v>145</v>
      </c>
      <c r="U1498">
        <v>0</v>
      </c>
    </row>
    <row r="1499" spans="1:28" x14ac:dyDescent="0.3">
      <c r="C1499" t="s">
        <v>1796</v>
      </c>
      <c r="D1499" s="36">
        <v>46020</v>
      </c>
      <c r="E1499" t="str">
        <f>IFERROR(VLOOKUP(A1499,'Future et co'!A10:E5632,5,TRUE),"not found")</f>
        <v>not found</v>
      </c>
      <c r="F1499" t="str">
        <f>IFERROR(VLOOKUP(A1499,'Future et co'!CG11:CH10009,2,TRUE),"")</f>
        <v/>
      </c>
      <c r="G1499">
        <v>124.5</v>
      </c>
      <c r="H1499" t="s">
        <v>30</v>
      </c>
      <c r="O1499">
        <v>406</v>
      </c>
      <c r="P1499" t="s">
        <v>1769</v>
      </c>
      <c r="Q1499">
        <v>1000</v>
      </c>
      <c r="R1499" t="s">
        <v>158</v>
      </c>
      <c r="S1499" t="s">
        <v>1770</v>
      </c>
      <c r="T1499" t="s">
        <v>145</v>
      </c>
      <c r="U1499">
        <v>0</v>
      </c>
    </row>
    <row r="1500" spans="1:28" x14ac:dyDescent="0.3">
      <c r="C1500" t="s">
        <v>1796</v>
      </c>
      <c r="D1500" s="36">
        <v>46020</v>
      </c>
      <c r="E1500" t="str">
        <f>IFERROR(VLOOKUP(A1500,'Future et co'!A10:E5632,5,TRUE),"not found")</f>
        <v>not found</v>
      </c>
      <c r="F1500" t="str">
        <f>IFERROR(VLOOKUP(A1500,'Future et co'!CG11:CH10009,2,TRUE),"")</f>
        <v/>
      </c>
      <c r="G1500">
        <v>124.5</v>
      </c>
      <c r="H1500" t="s">
        <v>30</v>
      </c>
      <c r="O1500">
        <v>406</v>
      </c>
      <c r="P1500" t="s">
        <v>1769</v>
      </c>
      <c r="Q1500">
        <v>1000</v>
      </c>
      <c r="R1500" t="s">
        <v>158</v>
      </c>
      <c r="S1500" t="s">
        <v>1770</v>
      </c>
      <c r="T1500" t="s">
        <v>145</v>
      </c>
      <c r="U1500">
        <v>0</v>
      </c>
    </row>
    <row r="1501" spans="1:28" x14ac:dyDescent="0.3">
      <c r="C1501" t="s">
        <v>1796</v>
      </c>
      <c r="D1501" s="36">
        <v>46020</v>
      </c>
      <c r="E1501" t="str">
        <f>IFERROR(VLOOKUP(A1501,'Future et co'!A10:E5632,5,TRUE),"not found")</f>
        <v>not found</v>
      </c>
      <c r="F1501" t="str">
        <f>IFERROR(VLOOKUP(A1501,'Future et co'!CG11:CH10009,2,TRUE),"")</f>
        <v/>
      </c>
      <c r="G1501">
        <v>124.5</v>
      </c>
      <c r="H1501" t="s">
        <v>30</v>
      </c>
      <c r="O1501">
        <v>406</v>
      </c>
      <c r="P1501" t="s">
        <v>1769</v>
      </c>
      <c r="Q1501">
        <v>1000</v>
      </c>
      <c r="R1501" t="s">
        <v>158</v>
      </c>
      <c r="S1501" t="s">
        <v>1770</v>
      </c>
      <c r="T1501" t="s">
        <v>145</v>
      </c>
      <c r="U1501">
        <v>0</v>
      </c>
    </row>
    <row r="1502" spans="1:28" x14ac:dyDescent="0.3">
      <c r="A1502" s="36">
        <f>_xll.RHistory("VY5W1245X25",".Timestamp;.Close","START:2025-10-01 END:2025-12-17 INTERVAL:1D")</f>
        <v>46008</v>
      </c>
      <c r="B1502">
        <v>11.984375</v>
      </c>
      <c r="C1502" t="s">
        <v>1797</v>
      </c>
      <c r="D1502" s="36">
        <v>46020</v>
      </c>
      <c r="E1502">
        <f ca="1">IFERROR(VLOOKUP(A1502,'Future et co'!A10:E5632,5,TRUE),"not found")</f>
        <v>3.6070000000000005E-2</v>
      </c>
      <c r="F1502">
        <f>IFERROR(VLOOKUP(A1502,'Future et co'!CG11:CH10009,2,TRUE),"")</f>
        <v>112.421875</v>
      </c>
      <c r="G1502">
        <v>124.5</v>
      </c>
      <c r="H1502" t="s">
        <v>33</v>
      </c>
      <c r="I1502" t="str">
        <f ca="1">IF(OR(B1502="",ISERROR(B1502)),"",IFERROR(GBlackScholesImpVolBisection(LOWER(H1502),F1502,G1502,(D1502-A1502)/365,E1502,0,B1502),"NA"))</f>
        <v>NA</v>
      </c>
      <c r="J1502" t="str">
        <f ca="1">IF(OR(B1502="",ISERROR(B1502)),"",IFERROR(GBlackScholesNGreeks("d",LOWER(H1502),F1502,G1502,(D1502-A1502)/365,E1502,0,I1502),"NA"))</f>
        <v>NA</v>
      </c>
      <c r="K1502" t="str">
        <f ca="1">IF(OR(B1502="",ISERROR(B1502)),"",IFERROR(GBlackScholesNGreeks("v",LOWER(H1502),F1502,G1502,(D1502-A1502)/365,E1502,0,I1502),"NA"))</f>
        <v>NA</v>
      </c>
      <c r="L1502" t="str">
        <f ca="1">IF(OR(B1502="",ISERROR(B1502)),"",IFERROR(GBlackScholesNGreeks("g",LOWER(H1502),F1502,G1502,(D1502-A1502)/365,E1502,0,I1502),"NA"))</f>
        <v>NA</v>
      </c>
      <c r="M1502" t="str">
        <f ca="1">IF(OR(B1502="",ISERROR(B1502)),"",IFERROR(GBlackScholesNGreeks("t",LOWER(H1502),F1502,G1502,(D1502-A1502)/365,E1502,0,I1502),"NA"))</f>
        <v>NA</v>
      </c>
      <c r="N1502" t="str">
        <f ca="1">IF(OR(B1502="",ISERROR(B1502)),"",IFERROR(GBlackScholesNGreeks("r",LOWER(H1502),F1502,G1502,(D1502-A1502)/365,E1502,0,I1502),"NA"))</f>
        <v>NA</v>
      </c>
      <c r="O1502">
        <v>407</v>
      </c>
      <c r="P1502" t="s">
        <v>1771</v>
      </c>
      <c r="Q1502">
        <v>1000</v>
      </c>
      <c r="R1502" t="s">
        <v>1788</v>
      </c>
      <c r="S1502" t="s">
        <v>1772</v>
      </c>
      <c r="T1502" t="s">
        <v>145</v>
      </c>
      <c r="U1502">
        <v>0</v>
      </c>
      <c r="V1502" t="str">
        <f ca="1">IF(OR(B1502="",ISERROR(B1502)),"",IFERROR(CGBlackScholes("dddv",LOWER(H1502),F1502,G1502,(D1502-A1502)/365,E1502,0,I1502,J1502),"NA"))</f>
        <v>NA</v>
      </c>
      <c r="W1502" t="str">
        <f ca="1">IF(OR(B1502="",ISERROR(B1502)),"",IFERROR(CGBlackScholes("dvv",LOWER(H1502),F1502,G1502,(D1502-A1502)/365,E1502,0,I1502,J1502),"NA"))</f>
        <v>NA</v>
      </c>
      <c r="X1502" t="str">
        <f ca="1">IF(OR(B1502="",ISERROR(B1502)),"",IFERROR(CGBlackScholes("dt",LOWER(H1502),F1502,G1502,(D1502-A1502)/365,E1502,0,I1502,J1502),"NA"))</f>
        <v>NA</v>
      </c>
      <c r="Y1502" t="str">
        <f ca="1">IF(OR(B1502="",ISERROR(B1502)),"",IFERROR(CGBlackScholes("gps",LOWER(H1502),F1502,G1502,(D1502-A1502)/365,E1502,0,I1502,J1502),"NA"))</f>
        <v>NA</v>
      </c>
      <c r="Z1502" t="str">
        <f ca="1">IF(OR(B1502="",ISERROR(B1502)),"",IFERROR(CGBlackScholes("gpv",LOWER(H1502),F1502,G1502,(D1502-A1502)/365,E1502,0,I1502,J1502),"NA"))</f>
        <v>NA</v>
      </c>
      <c r="AA1502" t="str">
        <f ca="1">IF(OR(B1502="",ISERROR(B1502)),"",IFERROR(CGBlackScholes("dvdv",LOWER(H1502),F1502,G1502,(D1502-A1502)/365,E1502,0,I1502,J1502),"NA"))</f>
        <v>NA</v>
      </c>
      <c r="AB1502" t="str">
        <f ca="1">IF(OR(B1502="",ISERROR(B1502)),"",IFERROR(CGBlackScholes("vvv",LOWER(H1502),F1502,G1502,(D1502-A1502)/365,E1502,0,I1502,J1502),"NA"))</f>
        <v>NA</v>
      </c>
    </row>
    <row r="1503" spans="1:28" x14ac:dyDescent="0.3">
      <c r="A1503" s="36">
        <v>46007</v>
      </c>
      <c r="B1503">
        <v>11.984375</v>
      </c>
      <c r="C1503" t="s">
        <v>1797</v>
      </c>
      <c r="D1503" s="36">
        <v>46020</v>
      </c>
      <c r="E1503">
        <f ca="1">IFERROR(VLOOKUP(A1503,'Future et co'!A10:E5632,5,TRUE),"not found")</f>
        <v>3.6157000000000002E-2</v>
      </c>
      <c r="F1503">
        <f>IFERROR(VLOOKUP(A1503,'Future et co'!CG11:CH10009,2,TRUE),"")</f>
        <v>112.515625</v>
      </c>
      <c r="G1503">
        <v>124.5</v>
      </c>
      <c r="H1503" t="s">
        <v>33</v>
      </c>
      <c r="I1503">
        <f ca="1">IF(OR(B1503="",ISERROR(B1503)),"",IFERROR(GBlackScholesImpVolBisection(LOWER(H1503),F1503,G1503,(D1503-A1503)/365,E1503,0,B1503),"NA"))</f>
        <v>0.2270282151401288</v>
      </c>
      <c r="J1503">
        <f ca="1">IF(OR(B1503="",ISERROR(B1503)),"",IFERROR(GBlackScholesNGreeks("d",LOWER(H1503),F1503,G1503,(D1503-A1503)/365,E1503,0,I1503),"NA"))</f>
        <v>-0.98910597016201862</v>
      </c>
      <c r="K1503">
        <f ca="1">IF(OR(B1503="",ISERROR(B1503)),"",IFERROR(GBlackScholesNGreeks("v",LOWER(H1503),F1503,G1503,(D1503-A1503)/365,E1503,0,I1503),"NA"))</f>
        <v>5.4891737578746103E-3</v>
      </c>
      <c r="L1503">
        <f ca="1">IF(OR(B1503="",ISERROR(B1503)),"",IFERROR(GBlackScholesNGreeks("g",LOWER(H1503),F1503,G1503,(D1503-A1503)/365,E1503,0,I1503),"NA"))</f>
        <v>5.3374892239332894E-3</v>
      </c>
      <c r="M1503">
        <f ca="1">IF(OR(B1503="",ISERROR(B1503)),"",IFERROR(GBlackScholesNGreeks("t",LOWER(H1503),F1503,G1503,(D1503-A1503)/365,E1503,0,I1503),"NA"))</f>
        <v>-3.1653313498818392E-3</v>
      </c>
      <c r="N1503">
        <f ca="1">IF(OR(B1503="",ISERROR(B1503)),"",IFERROR(GBlackScholesNGreeks("r",LOWER(H1503),F1503,G1503,(D1503-A1503)/365,E1503,0,I1503),"NA"))</f>
        <v>-4.390587310087124E-2</v>
      </c>
      <c r="O1503">
        <v>407</v>
      </c>
      <c r="P1503" t="s">
        <v>1771</v>
      </c>
      <c r="Q1503">
        <v>1000</v>
      </c>
      <c r="R1503" t="s">
        <v>1788</v>
      </c>
      <c r="S1503" t="s">
        <v>1772</v>
      </c>
      <c r="T1503" t="s">
        <v>145</v>
      </c>
      <c r="U1503">
        <v>0</v>
      </c>
      <c r="V1503">
        <f ca="1">IF(OR(B1503="",ISERROR(B1503)),"",IFERROR(CGBlackScholes("dddv",LOWER(H1503),F1503,G1503,(D1503-A1503)/365,E1503,0,I1503,J1503),"NA"))</f>
        <v>2.7016494262690695E-3</v>
      </c>
      <c r="W1503">
        <f ca="1">IF(OR(B1503="",ISERROR(B1503)),"",IFERROR(CGBlackScholes("dvv",LOWER(H1503),F1503,G1503,(D1503-A1503)/365,E1503,0,I1503,J1503),"NA"))</f>
        <v>4.2815773535454015E-4</v>
      </c>
      <c r="X1503">
        <f ca="1">IF(OR(B1503="",ISERROR(B1503)),"",IFERROR(CGBlackScholes("dt",LOWER(H1503),F1503,G1503,(D1503-A1503)/365,E1503,0,I1503,J1503),"NA"))</f>
        <v>-2.4570220632859382E-3</v>
      </c>
      <c r="Y1503">
        <f ca="1">IF(OR(B1503="",ISERROR(B1503)),"",IFERROR(CGBlackScholes("gps",LOWER(H1503),F1503,G1503,(D1503-A1503)/365,E1503,0,I1503,J1503),"NA"))</f>
        <v>2.9161423087734899E-3</v>
      </c>
      <c r="Z1503">
        <f ca="1">IF(OR(B1503="",ISERROR(B1503)),"",IFERROR(CGBlackScholes("gpv",LOWER(H1503),F1503,G1503,(D1503-A1503)/365,E1503,0,I1503,J1503),"NA"))</f>
        <v>1.2115243635378039E-3</v>
      </c>
      <c r="AA1503">
        <f ca="1">IF(OR(B1503="",ISERROR(B1503)),"",IFERROR(CGBlackScholes("dvdv",LOWER(H1503),F1503,G1503,(D1503-A1503)/365,E1503,0,I1503,J1503),"NA"))</f>
        <v>1.3429025954583907E-3</v>
      </c>
      <c r="AB1503">
        <f ca="1">IF(OR(B1503="",ISERROR(B1503)),"",IFERROR(CGBlackScholes("vvv",LOWER(H1503),F1503,G1503,(D1503-A1503)/365,E1503,0,I1503,J1503),"NA"))</f>
        <v>1.5258935654101241E-4</v>
      </c>
    </row>
    <row r="1504" spans="1:28" x14ac:dyDescent="0.3">
      <c r="C1504" t="s">
        <v>1797</v>
      </c>
      <c r="D1504" s="36">
        <v>46020</v>
      </c>
      <c r="E1504" t="str">
        <f>IFERROR(VLOOKUP(A1504,'Future et co'!A10:E5632,5,TRUE),"not found")</f>
        <v>not found</v>
      </c>
      <c r="F1504" t="str">
        <f>IFERROR(VLOOKUP(A1504,'Future et co'!CG11:CH10009,2,TRUE),"")</f>
        <v/>
      </c>
      <c r="G1504">
        <v>124.5</v>
      </c>
      <c r="H1504" t="s">
        <v>33</v>
      </c>
      <c r="O1504">
        <v>407</v>
      </c>
      <c r="P1504" t="s">
        <v>1771</v>
      </c>
      <c r="Q1504">
        <v>1000</v>
      </c>
      <c r="R1504" t="s">
        <v>1788</v>
      </c>
      <c r="S1504" t="s">
        <v>1772</v>
      </c>
      <c r="T1504" t="s">
        <v>145</v>
      </c>
      <c r="U1504">
        <v>0</v>
      </c>
    </row>
    <row r="1505" spans="3:21" x14ac:dyDescent="0.3">
      <c r="C1505" t="s">
        <v>1797</v>
      </c>
      <c r="D1505" s="36">
        <v>46020</v>
      </c>
      <c r="E1505" t="str">
        <f>IFERROR(VLOOKUP(A1505,'Future et co'!A10:E5632,5,TRUE),"not found")</f>
        <v>not found</v>
      </c>
      <c r="F1505" t="str">
        <f>IFERROR(VLOOKUP(A1505,'Future et co'!CG11:CH10009,2,TRUE),"")</f>
        <v/>
      </c>
      <c r="G1505">
        <v>124.5</v>
      </c>
      <c r="H1505" t="s">
        <v>33</v>
      </c>
      <c r="O1505">
        <v>407</v>
      </c>
      <c r="P1505" t="s">
        <v>1771</v>
      </c>
      <c r="Q1505">
        <v>1000</v>
      </c>
      <c r="R1505" t="s">
        <v>1788</v>
      </c>
      <c r="S1505" t="s">
        <v>1772</v>
      </c>
      <c r="T1505" t="s">
        <v>145</v>
      </c>
      <c r="U1505">
        <v>0</v>
      </c>
    </row>
    <row r="1506" spans="3:21" x14ac:dyDescent="0.3">
      <c r="C1506" t="s">
        <v>1797</v>
      </c>
      <c r="D1506" s="36">
        <v>46020</v>
      </c>
      <c r="E1506" t="str">
        <f>IFERROR(VLOOKUP(A1506,'Future et co'!A10:E5632,5,TRUE),"not found")</f>
        <v>not found</v>
      </c>
      <c r="F1506" t="str">
        <f>IFERROR(VLOOKUP(A1506,'Future et co'!CG11:CH10009,2,TRUE),"")</f>
        <v/>
      </c>
      <c r="G1506">
        <v>124.5</v>
      </c>
      <c r="H1506" t="s">
        <v>33</v>
      </c>
      <c r="O1506">
        <v>407</v>
      </c>
      <c r="P1506" t="s">
        <v>1771</v>
      </c>
      <c r="Q1506">
        <v>1000</v>
      </c>
      <c r="R1506" t="s">
        <v>1788</v>
      </c>
      <c r="S1506" t="s">
        <v>1772</v>
      </c>
      <c r="T1506" t="s">
        <v>145</v>
      </c>
      <c r="U1506">
        <v>0</v>
      </c>
    </row>
    <row r="1507" spans="3:21" x14ac:dyDescent="0.3">
      <c r="C1507" t="s">
        <v>1797</v>
      </c>
      <c r="D1507" s="36">
        <v>46020</v>
      </c>
      <c r="E1507" t="str">
        <f>IFERROR(VLOOKUP(A1507,'Future et co'!A10:E5632,5,TRUE),"not found")</f>
        <v>not found</v>
      </c>
      <c r="F1507" t="str">
        <f>IFERROR(VLOOKUP(A1507,'Future et co'!CG11:CH10009,2,TRUE),"")</f>
        <v/>
      </c>
      <c r="G1507">
        <v>124.5</v>
      </c>
      <c r="H1507" t="s">
        <v>33</v>
      </c>
      <c r="O1507">
        <v>407</v>
      </c>
      <c r="P1507" t="s">
        <v>1771</v>
      </c>
      <c r="Q1507">
        <v>1000</v>
      </c>
      <c r="R1507" t="s">
        <v>1788</v>
      </c>
      <c r="S1507" t="s">
        <v>1772</v>
      </c>
      <c r="T1507" t="s">
        <v>145</v>
      </c>
      <c r="U1507">
        <v>0</v>
      </c>
    </row>
    <row r="1508" spans="3:21" x14ac:dyDescent="0.3">
      <c r="C1508" t="s">
        <v>1797</v>
      </c>
      <c r="D1508" s="36">
        <v>46020</v>
      </c>
      <c r="E1508" t="str">
        <f>IFERROR(VLOOKUP(A1508,'Future et co'!A10:E5632,5,TRUE),"not found")</f>
        <v>not found</v>
      </c>
      <c r="F1508" t="str">
        <f>IFERROR(VLOOKUP(A1508,'Future et co'!CG11:CH10009,2,TRUE),"")</f>
        <v/>
      </c>
      <c r="G1508">
        <v>124.5</v>
      </c>
      <c r="H1508" t="s">
        <v>33</v>
      </c>
      <c r="O1508">
        <v>407</v>
      </c>
      <c r="P1508" t="s">
        <v>1771</v>
      </c>
      <c r="Q1508">
        <v>1000</v>
      </c>
      <c r="R1508" t="s">
        <v>1788</v>
      </c>
      <c r="S1508" t="s">
        <v>1772</v>
      </c>
      <c r="T1508" t="s">
        <v>145</v>
      </c>
      <c r="U1508">
        <v>0</v>
      </c>
    </row>
    <row r="1509" spans="3:21" x14ac:dyDescent="0.3">
      <c r="C1509" t="s">
        <v>1797</v>
      </c>
      <c r="D1509" s="36">
        <v>46020</v>
      </c>
      <c r="E1509" t="str">
        <f>IFERROR(VLOOKUP(A1509,'Future et co'!A10:E5632,5,TRUE),"not found")</f>
        <v>not found</v>
      </c>
      <c r="F1509" t="str">
        <f>IFERROR(VLOOKUP(A1509,'Future et co'!CG11:CH10009,2,TRUE),"")</f>
        <v/>
      </c>
      <c r="G1509">
        <v>124.5</v>
      </c>
      <c r="H1509" t="s">
        <v>33</v>
      </c>
      <c r="O1509">
        <v>407</v>
      </c>
      <c r="P1509" t="s">
        <v>1771</v>
      </c>
      <c r="Q1509">
        <v>1000</v>
      </c>
      <c r="R1509" t="s">
        <v>1788</v>
      </c>
      <c r="S1509" t="s">
        <v>1772</v>
      </c>
      <c r="T1509" t="s">
        <v>145</v>
      </c>
      <c r="U1509">
        <v>0</v>
      </c>
    </row>
    <row r="1510" spans="3:21" x14ac:dyDescent="0.3">
      <c r="C1510" t="s">
        <v>1797</v>
      </c>
      <c r="D1510" s="36">
        <v>46020</v>
      </c>
      <c r="E1510" t="str">
        <f>IFERROR(VLOOKUP(A1510,'Future et co'!A10:E5632,5,TRUE),"not found")</f>
        <v>not found</v>
      </c>
      <c r="F1510" t="str">
        <f>IFERROR(VLOOKUP(A1510,'Future et co'!CG11:CH10009,2,TRUE),"")</f>
        <v/>
      </c>
      <c r="G1510">
        <v>124.5</v>
      </c>
      <c r="H1510" t="s">
        <v>33</v>
      </c>
      <c r="O1510">
        <v>407</v>
      </c>
      <c r="P1510" t="s">
        <v>1771</v>
      </c>
      <c r="Q1510">
        <v>1000</v>
      </c>
      <c r="R1510" t="s">
        <v>1788</v>
      </c>
      <c r="S1510" t="s">
        <v>1772</v>
      </c>
      <c r="T1510" t="s">
        <v>145</v>
      </c>
      <c r="U1510">
        <v>0</v>
      </c>
    </row>
    <row r="1511" spans="3:21" x14ac:dyDescent="0.3">
      <c r="C1511" t="s">
        <v>1797</v>
      </c>
      <c r="D1511" s="36">
        <v>46020</v>
      </c>
      <c r="E1511" t="str">
        <f>IFERROR(VLOOKUP(A1511,'Future et co'!A10:E5632,5,TRUE),"not found")</f>
        <v>not found</v>
      </c>
      <c r="F1511" t="str">
        <f>IFERROR(VLOOKUP(A1511,'Future et co'!CG11:CH10009,2,TRUE),"")</f>
        <v/>
      </c>
      <c r="G1511">
        <v>124.5</v>
      </c>
      <c r="H1511" t="s">
        <v>33</v>
      </c>
      <c r="O1511">
        <v>407</v>
      </c>
      <c r="P1511" t="s">
        <v>1771</v>
      </c>
      <c r="Q1511">
        <v>1000</v>
      </c>
      <c r="R1511" t="s">
        <v>1788</v>
      </c>
      <c r="S1511" t="s">
        <v>1772</v>
      </c>
      <c r="T1511" t="s">
        <v>145</v>
      </c>
      <c r="U1511">
        <v>0</v>
      </c>
    </row>
    <row r="1512" spans="3:21" x14ac:dyDescent="0.3">
      <c r="C1512" t="s">
        <v>1797</v>
      </c>
      <c r="D1512" s="36">
        <v>46020</v>
      </c>
      <c r="E1512" t="str">
        <f>IFERROR(VLOOKUP(A1512,'Future et co'!A10:E5632,5,TRUE),"not found")</f>
        <v>not found</v>
      </c>
      <c r="F1512" t="str">
        <f>IFERROR(VLOOKUP(A1512,'Future et co'!CG11:CH10009,2,TRUE),"")</f>
        <v/>
      </c>
      <c r="G1512">
        <v>124.5</v>
      </c>
      <c r="H1512" t="s">
        <v>33</v>
      </c>
      <c r="O1512">
        <v>407</v>
      </c>
      <c r="P1512" t="s">
        <v>1771</v>
      </c>
      <c r="Q1512">
        <v>1000</v>
      </c>
      <c r="R1512" t="s">
        <v>1788</v>
      </c>
      <c r="S1512" t="s">
        <v>1772</v>
      </c>
      <c r="T1512" t="s">
        <v>145</v>
      </c>
      <c r="U1512">
        <v>0</v>
      </c>
    </row>
    <row r="1513" spans="3:21" x14ac:dyDescent="0.3">
      <c r="C1513" t="s">
        <v>1797</v>
      </c>
      <c r="D1513" s="36">
        <v>46020</v>
      </c>
      <c r="E1513" t="str">
        <f>IFERROR(VLOOKUP(A1513,'Future et co'!A10:E5632,5,TRUE),"not found")</f>
        <v>not found</v>
      </c>
      <c r="F1513" t="str">
        <f>IFERROR(VLOOKUP(A1513,'Future et co'!CG11:CH10009,2,TRUE),"")</f>
        <v/>
      </c>
      <c r="G1513">
        <v>124.5</v>
      </c>
      <c r="H1513" t="s">
        <v>33</v>
      </c>
      <c r="O1513">
        <v>407</v>
      </c>
      <c r="P1513" t="s">
        <v>1771</v>
      </c>
      <c r="Q1513">
        <v>1000</v>
      </c>
      <c r="R1513" t="s">
        <v>1788</v>
      </c>
      <c r="S1513" t="s">
        <v>1772</v>
      </c>
      <c r="T1513" t="s">
        <v>145</v>
      </c>
      <c r="U1513">
        <v>0</v>
      </c>
    </row>
    <row r="1514" spans="3:21" x14ac:dyDescent="0.3">
      <c r="C1514" t="s">
        <v>1797</v>
      </c>
      <c r="D1514" s="36">
        <v>46020</v>
      </c>
      <c r="E1514" t="str">
        <f>IFERROR(VLOOKUP(A1514,'Future et co'!A10:E5632,5,TRUE),"not found")</f>
        <v>not found</v>
      </c>
      <c r="F1514" t="str">
        <f>IFERROR(VLOOKUP(A1514,'Future et co'!CG11:CH10009,2,TRUE),"")</f>
        <v/>
      </c>
      <c r="G1514">
        <v>124.5</v>
      </c>
      <c r="H1514" t="s">
        <v>33</v>
      </c>
      <c r="O1514">
        <v>407</v>
      </c>
      <c r="P1514" t="s">
        <v>1771</v>
      </c>
      <c r="Q1514">
        <v>1000</v>
      </c>
      <c r="R1514" t="s">
        <v>1788</v>
      </c>
      <c r="S1514" t="s">
        <v>1772</v>
      </c>
      <c r="T1514" t="s">
        <v>145</v>
      </c>
      <c r="U1514">
        <v>0</v>
      </c>
    </row>
    <row r="1515" spans="3:21" x14ac:dyDescent="0.3">
      <c r="C1515" t="s">
        <v>1797</v>
      </c>
      <c r="D1515" s="36">
        <v>46020</v>
      </c>
      <c r="E1515" t="str">
        <f>IFERROR(VLOOKUP(A1515,'Future et co'!A10:E5632,5,TRUE),"not found")</f>
        <v>not found</v>
      </c>
      <c r="F1515" t="str">
        <f>IFERROR(VLOOKUP(A1515,'Future et co'!CG11:CH10009,2,TRUE),"")</f>
        <v/>
      </c>
      <c r="G1515">
        <v>124.5</v>
      </c>
      <c r="H1515" t="s">
        <v>33</v>
      </c>
      <c r="O1515">
        <v>407</v>
      </c>
      <c r="P1515" t="s">
        <v>1771</v>
      </c>
      <c r="Q1515">
        <v>1000</v>
      </c>
      <c r="R1515" t="s">
        <v>1788</v>
      </c>
      <c r="S1515" t="s">
        <v>1772</v>
      </c>
      <c r="T1515" t="s">
        <v>145</v>
      </c>
      <c r="U1515">
        <v>0</v>
      </c>
    </row>
    <row r="1516" spans="3:21" x14ac:dyDescent="0.3">
      <c r="C1516" t="s">
        <v>1797</v>
      </c>
      <c r="D1516" s="36">
        <v>46020</v>
      </c>
      <c r="E1516" t="str">
        <f>IFERROR(VLOOKUP(A1516,'Future et co'!A10:E5632,5,TRUE),"not found")</f>
        <v>not found</v>
      </c>
      <c r="F1516" t="str">
        <f>IFERROR(VLOOKUP(A1516,'Future et co'!CG11:CH10009,2,TRUE),"")</f>
        <v/>
      </c>
      <c r="G1516">
        <v>124.5</v>
      </c>
      <c r="H1516" t="s">
        <v>33</v>
      </c>
      <c r="O1516">
        <v>407</v>
      </c>
      <c r="P1516" t="s">
        <v>1771</v>
      </c>
      <c r="Q1516">
        <v>1000</v>
      </c>
      <c r="R1516" t="s">
        <v>1788</v>
      </c>
      <c r="S1516" t="s">
        <v>1772</v>
      </c>
      <c r="T1516" t="s">
        <v>145</v>
      </c>
      <c r="U1516">
        <v>0</v>
      </c>
    </row>
    <row r="1517" spans="3:21" x14ac:dyDescent="0.3">
      <c r="C1517" t="s">
        <v>1797</v>
      </c>
      <c r="D1517" s="36">
        <v>46020</v>
      </c>
      <c r="E1517" t="str">
        <f>IFERROR(VLOOKUP(A1517,'Future et co'!A10:E5632,5,TRUE),"not found")</f>
        <v>not found</v>
      </c>
      <c r="F1517" t="str">
        <f>IFERROR(VLOOKUP(A1517,'Future et co'!CG11:CH10009,2,TRUE),"")</f>
        <v/>
      </c>
      <c r="G1517">
        <v>124.5</v>
      </c>
      <c r="H1517" t="s">
        <v>33</v>
      </c>
      <c r="O1517">
        <v>407</v>
      </c>
      <c r="P1517" t="s">
        <v>1771</v>
      </c>
      <c r="Q1517">
        <v>1000</v>
      </c>
      <c r="R1517" t="s">
        <v>1788</v>
      </c>
      <c r="S1517" t="s">
        <v>1772</v>
      </c>
      <c r="T1517" t="s">
        <v>145</v>
      </c>
      <c r="U1517">
        <v>0</v>
      </c>
    </row>
    <row r="1518" spans="3:21" x14ac:dyDescent="0.3">
      <c r="C1518" t="s">
        <v>1797</v>
      </c>
      <c r="D1518" s="36">
        <v>46020</v>
      </c>
      <c r="E1518" t="str">
        <f>IFERROR(VLOOKUP(A1518,'Future et co'!A10:E5632,5,TRUE),"not found")</f>
        <v>not found</v>
      </c>
      <c r="F1518" t="str">
        <f>IFERROR(VLOOKUP(A1518,'Future et co'!CG11:CH10009,2,TRUE),"")</f>
        <v/>
      </c>
      <c r="G1518">
        <v>124.5</v>
      </c>
      <c r="H1518" t="s">
        <v>33</v>
      </c>
      <c r="O1518">
        <v>407</v>
      </c>
      <c r="P1518" t="s">
        <v>1771</v>
      </c>
      <c r="Q1518">
        <v>1000</v>
      </c>
      <c r="R1518" t="s">
        <v>1788</v>
      </c>
      <c r="S1518" t="s">
        <v>1772</v>
      </c>
      <c r="T1518" t="s">
        <v>145</v>
      </c>
      <c r="U1518">
        <v>0</v>
      </c>
    </row>
    <row r="1519" spans="3:21" x14ac:dyDescent="0.3">
      <c r="C1519" t="s">
        <v>1797</v>
      </c>
      <c r="D1519" s="36">
        <v>46020</v>
      </c>
      <c r="E1519" t="str">
        <f>IFERROR(VLOOKUP(A1519,'Future et co'!A10:E5632,5,TRUE),"not found")</f>
        <v>not found</v>
      </c>
      <c r="F1519" t="str">
        <f>IFERROR(VLOOKUP(A1519,'Future et co'!CG11:CH10009,2,TRUE),"")</f>
        <v/>
      </c>
      <c r="G1519">
        <v>124.5</v>
      </c>
      <c r="H1519" t="s">
        <v>33</v>
      </c>
      <c r="O1519">
        <v>407</v>
      </c>
      <c r="P1519" t="s">
        <v>1771</v>
      </c>
      <c r="Q1519">
        <v>1000</v>
      </c>
      <c r="R1519" t="s">
        <v>1788</v>
      </c>
      <c r="S1519" t="s">
        <v>1772</v>
      </c>
      <c r="T1519" t="s">
        <v>145</v>
      </c>
      <c r="U1519">
        <v>0</v>
      </c>
    </row>
    <row r="1520" spans="3:21" x14ac:dyDescent="0.3">
      <c r="C1520" t="s">
        <v>1797</v>
      </c>
      <c r="D1520" s="36">
        <v>46020</v>
      </c>
      <c r="E1520" t="str">
        <f>IFERROR(VLOOKUP(A1520,'Future et co'!A10:E5632,5,TRUE),"not found")</f>
        <v>not found</v>
      </c>
      <c r="F1520" t="str">
        <f>IFERROR(VLOOKUP(A1520,'Future et co'!CG11:CH10009,2,TRUE),"")</f>
        <v/>
      </c>
      <c r="G1520">
        <v>124.5</v>
      </c>
      <c r="H1520" t="s">
        <v>33</v>
      </c>
      <c r="O1520">
        <v>407</v>
      </c>
      <c r="P1520" t="s">
        <v>1771</v>
      </c>
      <c r="Q1520">
        <v>1000</v>
      </c>
      <c r="R1520" t="s">
        <v>1788</v>
      </c>
      <c r="S1520" t="s">
        <v>1772</v>
      </c>
      <c r="T1520" t="s">
        <v>145</v>
      </c>
      <c r="U1520">
        <v>0</v>
      </c>
    </row>
    <row r="1521" spans="3:21" x14ac:dyDescent="0.3">
      <c r="C1521" t="s">
        <v>1797</v>
      </c>
      <c r="D1521" s="36">
        <v>46020</v>
      </c>
      <c r="E1521" t="str">
        <f>IFERROR(VLOOKUP(A1521,'Future et co'!A10:E5632,5,TRUE),"not found")</f>
        <v>not found</v>
      </c>
      <c r="F1521" t="str">
        <f>IFERROR(VLOOKUP(A1521,'Future et co'!CG11:CH10009,2,TRUE),"")</f>
        <v/>
      </c>
      <c r="G1521">
        <v>124.5</v>
      </c>
      <c r="H1521" t="s">
        <v>33</v>
      </c>
      <c r="O1521">
        <v>407</v>
      </c>
      <c r="P1521" t="s">
        <v>1771</v>
      </c>
      <c r="Q1521">
        <v>1000</v>
      </c>
      <c r="R1521" t="s">
        <v>1788</v>
      </c>
      <c r="S1521" t="s">
        <v>1772</v>
      </c>
      <c r="T1521" t="s">
        <v>145</v>
      </c>
      <c r="U1521">
        <v>0</v>
      </c>
    </row>
    <row r="1522" spans="3:21" x14ac:dyDescent="0.3">
      <c r="C1522" t="s">
        <v>1797</v>
      </c>
      <c r="D1522" s="36">
        <v>46020</v>
      </c>
      <c r="E1522" t="str">
        <f>IFERROR(VLOOKUP(A1522,'Future et co'!A10:E5632,5,TRUE),"not found")</f>
        <v>not found</v>
      </c>
      <c r="F1522" t="str">
        <f>IFERROR(VLOOKUP(A1522,'Future et co'!CG11:CH10009,2,TRUE),"")</f>
        <v/>
      </c>
      <c r="G1522">
        <v>124.5</v>
      </c>
      <c r="H1522" t="s">
        <v>33</v>
      </c>
      <c r="O1522">
        <v>407</v>
      </c>
      <c r="P1522" t="s">
        <v>1771</v>
      </c>
      <c r="Q1522">
        <v>1000</v>
      </c>
      <c r="R1522" t="s">
        <v>1788</v>
      </c>
      <c r="S1522" t="s">
        <v>1772</v>
      </c>
      <c r="T1522" t="s">
        <v>145</v>
      </c>
      <c r="U1522">
        <v>0</v>
      </c>
    </row>
    <row r="1523" spans="3:21" x14ac:dyDescent="0.3">
      <c r="C1523" t="s">
        <v>1797</v>
      </c>
      <c r="D1523" s="36">
        <v>46020</v>
      </c>
      <c r="E1523" t="str">
        <f>IFERROR(VLOOKUP(A1523,'Future et co'!A10:E5632,5,TRUE),"not found")</f>
        <v>not found</v>
      </c>
      <c r="F1523" t="str">
        <f>IFERROR(VLOOKUP(A1523,'Future et co'!CG11:CH10009,2,TRUE),"")</f>
        <v/>
      </c>
      <c r="G1523">
        <v>124.5</v>
      </c>
      <c r="H1523" t="s">
        <v>33</v>
      </c>
      <c r="O1523">
        <v>407</v>
      </c>
      <c r="P1523" t="s">
        <v>1771</v>
      </c>
      <c r="Q1523">
        <v>1000</v>
      </c>
      <c r="R1523" t="s">
        <v>1788</v>
      </c>
      <c r="S1523" t="s">
        <v>1772</v>
      </c>
      <c r="T1523" t="s">
        <v>145</v>
      </c>
      <c r="U1523">
        <v>0</v>
      </c>
    </row>
    <row r="1524" spans="3:21" x14ac:dyDescent="0.3">
      <c r="C1524" t="s">
        <v>1797</v>
      </c>
      <c r="D1524" s="36">
        <v>46020</v>
      </c>
      <c r="E1524" t="str">
        <f>IFERROR(VLOOKUP(A1524,'Future et co'!A10:E5632,5,TRUE),"not found")</f>
        <v>not found</v>
      </c>
      <c r="F1524" t="str">
        <f>IFERROR(VLOOKUP(A1524,'Future et co'!CG11:CH10009,2,TRUE),"")</f>
        <v/>
      </c>
      <c r="G1524">
        <v>124.5</v>
      </c>
      <c r="H1524" t="s">
        <v>33</v>
      </c>
      <c r="O1524">
        <v>407</v>
      </c>
      <c r="P1524" t="s">
        <v>1771</v>
      </c>
      <c r="Q1524">
        <v>1000</v>
      </c>
      <c r="R1524" t="s">
        <v>1788</v>
      </c>
      <c r="S1524" t="s">
        <v>1772</v>
      </c>
      <c r="T1524" t="s">
        <v>145</v>
      </c>
      <c r="U1524">
        <v>0</v>
      </c>
    </row>
    <row r="1525" spans="3:21" x14ac:dyDescent="0.3">
      <c r="C1525" t="s">
        <v>1797</v>
      </c>
      <c r="D1525" s="36">
        <v>46020</v>
      </c>
      <c r="E1525" t="str">
        <f>IFERROR(VLOOKUP(A1525,'Future et co'!A10:E5632,5,TRUE),"not found")</f>
        <v>not found</v>
      </c>
      <c r="F1525" t="str">
        <f>IFERROR(VLOOKUP(A1525,'Future et co'!CG11:CH10009,2,TRUE),"")</f>
        <v/>
      </c>
      <c r="G1525">
        <v>124.5</v>
      </c>
      <c r="H1525" t="s">
        <v>33</v>
      </c>
      <c r="O1525">
        <v>407</v>
      </c>
      <c r="P1525" t="s">
        <v>1771</v>
      </c>
      <c r="Q1525">
        <v>1000</v>
      </c>
      <c r="R1525" t="s">
        <v>1788</v>
      </c>
      <c r="S1525" t="s">
        <v>1772</v>
      </c>
      <c r="T1525" t="s">
        <v>145</v>
      </c>
      <c r="U1525">
        <v>0</v>
      </c>
    </row>
    <row r="1526" spans="3:21" x14ac:dyDescent="0.3">
      <c r="C1526" t="s">
        <v>1797</v>
      </c>
      <c r="D1526" s="36">
        <v>46020</v>
      </c>
      <c r="E1526" t="str">
        <f>IFERROR(VLOOKUP(A1526,'Future et co'!A10:E5632,5,TRUE),"not found")</f>
        <v>not found</v>
      </c>
      <c r="F1526" t="str">
        <f>IFERROR(VLOOKUP(A1526,'Future et co'!CG11:CH10009,2,TRUE),"")</f>
        <v/>
      </c>
      <c r="G1526">
        <v>124.5</v>
      </c>
      <c r="H1526" t="s">
        <v>33</v>
      </c>
      <c r="O1526">
        <v>407</v>
      </c>
      <c r="P1526" t="s">
        <v>1771</v>
      </c>
      <c r="Q1526">
        <v>1000</v>
      </c>
      <c r="R1526" t="s">
        <v>1788</v>
      </c>
      <c r="S1526" t="s">
        <v>1772</v>
      </c>
      <c r="T1526" t="s">
        <v>145</v>
      </c>
      <c r="U1526">
        <v>0</v>
      </c>
    </row>
    <row r="1527" spans="3:21" x14ac:dyDescent="0.3">
      <c r="C1527" t="s">
        <v>1797</v>
      </c>
      <c r="D1527" s="36">
        <v>46020</v>
      </c>
      <c r="E1527" t="str">
        <f>IFERROR(VLOOKUP(A1527,'Future et co'!A10:E5632,5,TRUE),"not found")</f>
        <v>not found</v>
      </c>
      <c r="F1527" t="str">
        <f>IFERROR(VLOOKUP(A1527,'Future et co'!CG11:CH10009,2,TRUE),"")</f>
        <v/>
      </c>
      <c r="G1527">
        <v>124.5</v>
      </c>
      <c r="H1527" t="s">
        <v>33</v>
      </c>
      <c r="O1527">
        <v>407</v>
      </c>
      <c r="P1527" t="s">
        <v>1771</v>
      </c>
      <c r="Q1527">
        <v>1000</v>
      </c>
      <c r="R1527" t="s">
        <v>1788</v>
      </c>
      <c r="S1527" t="s">
        <v>1772</v>
      </c>
      <c r="T1527" t="s">
        <v>145</v>
      </c>
      <c r="U1527">
        <v>0</v>
      </c>
    </row>
    <row r="1528" spans="3:21" x14ac:dyDescent="0.3">
      <c r="C1528" t="s">
        <v>1797</v>
      </c>
      <c r="D1528" s="36">
        <v>46020</v>
      </c>
      <c r="E1528" t="str">
        <f>IFERROR(VLOOKUP(A1528,'Future et co'!A10:E5632,5,TRUE),"not found")</f>
        <v>not found</v>
      </c>
      <c r="F1528" t="str">
        <f>IFERROR(VLOOKUP(A1528,'Future et co'!CG11:CH10009,2,TRUE),"")</f>
        <v/>
      </c>
      <c r="G1528">
        <v>124.5</v>
      </c>
      <c r="H1528" t="s">
        <v>33</v>
      </c>
      <c r="O1528">
        <v>407</v>
      </c>
      <c r="P1528" t="s">
        <v>1771</v>
      </c>
      <c r="Q1528">
        <v>1000</v>
      </c>
      <c r="R1528" t="s">
        <v>1788</v>
      </c>
      <c r="S1528" t="s">
        <v>1772</v>
      </c>
      <c r="T1528" t="s">
        <v>145</v>
      </c>
      <c r="U1528">
        <v>0</v>
      </c>
    </row>
    <row r="1529" spans="3:21" x14ac:dyDescent="0.3">
      <c r="C1529" t="s">
        <v>1797</v>
      </c>
      <c r="D1529" s="36">
        <v>46020</v>
      </c>
      <c r="E1529" t="str">
        <f>IFERROR(VLOOKUP(A1529,'Future et co'!A10:E5632,5,TRUE),"not found")</f>
        <v>not found</v>
      </c>
      <c r="F1529" t="str">
        <f>IFERROR(VLOOKUP(A1529,'Future et co'!CG11:CH10009,2,TRUE),"")</f>
        <v/>
      </c>
      <c r="G1529">
        <v>124.5</v>
      </c>
      <c r="H1529" t="s">
        <v>33</v>
      </c>
      <c r="O1529">
        <v>407</v>
      </c>
      <c r="P1529" t="s">
        <v>1771</v>
      </c>
      <c r="Q1529">
        <v>1000</v>
      </c>
      <c r="R1529" t="s">
        <v>1788</v>
      </c>
      <c r="S1529" t="s">
        <v>1772</v>
      </c>
      <c r="T1529" t="s">
        <v>145</v>
      </c>
      <c r="U1529">
        <v>0</v>
      </c>
    </row>
    <row r="1530" spans="3:21" x14ac:dyDescent="0.3">
      <c r="C1530" t="s">
        <v>1797</v>
      </c>
      <c r="D1530" s="36">
        <v>46020</v>
      </c>
      <c r="E1530" t="str">
        <f>IFERROR(VLOOKUP(A1530,'Future et co'!A10:E5632,5,TRUE),"not found")</f>
        <v>not found</v>
      </c>
      <c r="F1530" t="str">
        <f>IFERROR(VLOOKUP(A1530,'Future et co'!CG11:CH10009,2,TRUE),"")</f>
        <v/>
      </c>
      <c r="G1530">
        <v>124.5</v>
      </c>
      <c r="H1530" t="s">
        <v>33</v>
      </c>
      <c r="O1530">
        <v>407</v>
      </c>
      <c r="P1530" t="s">
        <v>1771</v>
      </c>
      <c r="Q1530">
        <v>1000</v>
      </c>
      <c r="R1530" t="s">
        <v>1788</v>
      </c>
      <c r="S1530" t="s">
        <v>1772</v>
      </c>
      <c r="T1530" t="s">
        <v>145</v>
      </c>
      <c r="U1530">
        <v>0</v>
      </c>
    </row>
    <row r="1531" spans="3:21" x14ac:dyDescent="0.3">
      <c r="C1531" t="s">
        <v>1797</v>
      </c>
      <c r="D1531" s="36">
        <v>46020</v>
      </c>
      <c r="E1531" t="str">
        <f>IFERROR(VLOOKUP(A1531,'Future et co'!A10:E5632,5,TRUE),"not found")</f>
        <v>not found</v>
      </c>
      <c r="F1531" t="str">
        <f>IFERROR(VLOOKUP(A1531,'Future et co'!CG11:CH10009,2,TRUE),"")</f>
        <v/>
      </c>
      <c r="G1531">
        <v>124.5</v>
      </c>
      <c r="H1531" t="s">
        <v>33</v>
      </c>
      <c r="O1531">
        <v>407</v>
      </c>
      <c r="P1531" t="s">
        <v>1771</v>
      </c>
      <c r="Q1531">
        <v>1000</v>
      </c>
      <c r="R1531" t="s">
        <v>1788</v>
      </c>
      <c r="S1531" t="s">
        <v>1772</v>
      </c>
      <c r="T1531" t="s">
        <v>145</v>
      </c>
      <c r="U1531">
        <v>0</v>
      </c>
    </row>
    <row r="1532" spans="3:21" x14ac:dyDescent="0.3">
      <c r="C1532" t="s">
        <v>1797</v>
      </c>
      <c r="D1532" s="36">
        <v>46020</v>
      </c>
      <c r="E1532" t="str">
        <f>IFERROR(VLOOKUP(A1532,'Future et co'!A10:E5632,5,TRUE),"not found")</f>
        <v>not found</v>
      </c>
      <c r="F1532" t="str">
        <f>IFERROR(VLOOKUP(A1532,'Future et co'!CG11:CH10009,2,TRUE),"")</f>
        <v/>
      </c>
      <c r="G1532">
        <v>124.5</v>
      </c>
      <c r="H1532" t="s">
        <v>33</v>
      </c>
      <c r="O1532">
        <v>407</v>
      </c>
      <c r="P1532" t="s">
        <v>1771</v>
      </c>
      <c r="Q1532">
        <v>1000</v>
      </c>
      <c r="R1532" t="s">
        <v>1788</v>
      </c>
      <c r="S1532" t="s">
        <v>1772</v>
      </c>
      <c r="T1532" t="s">
        <v>145</v>
      </c>
      <c r="U1532">
        <v>0</v>
      </c>
    </row>
    <row r="1533" spans="3:21" x14ac:dyDescent="0.3">
      <c r="C1533" t="s">
        <v>1797</v>
      </c>
      <c r="D1533" s="36">
        <v>46020</v>
      </c>
      <c r="E1533" t="str">
        <f>IFERROR(VLOOKUP(A1533,'Future et co'!A10:E5632,5,TRUE),"not found")</f>
        <v>not found</v>
      </c>
      <c r="F1533" t="str">
        <f>IFERROR(VLOOKUP(A1533,'Future et co'!CG11:CH10009,2,TRUE),"")</f>
        <v/>
      </c>
      <c r="G1533">
        <v>124.5</v>
      </c>
      <c r="H1533" t="s">
        <v>33</v>
      </c>
      <c r="O1533">
        <v>407</v>
      </c>
      <c r="P1533" t="s">
        <v>1771</v>
      </c>
      <c r="Q1533">
        <v>1000</v>
      </c>
      <c r="R1533" t="s">
        <v>1788</v>
      </c>
      <c r="S1533" t="s">
        <v>1772</v>
      </c>
      <c r="T1533" t="s">
        <v>145</v>
      </c>
      <c r="U1533">
        <v>0</v>
      </c>
    </row>
    <row r="1534" spans="3:21" x14ac:dyDescent="0.3">
      <c r="C1534" t="s">
        <v>1797</v>
      </c>
      <c r="D1534" s="36">
        <v>46020</v>
      </c>
      <c r="E1534" t="str">
        <f>IFERROR(VLOOKUP(A1534,'Future et co'!A10:E5632,5,TRUE),"not found")</f>
        <v>not found</v>
      </c>
      <c r="F1534" t="str">
        <f>IFERROR(VLOOKUP(A1534,'Future et co'!CG11:CH10009,2,TRUE),"")</f>
        <v/>
      </c>
      <c r="G1534">
        <v>124.5</v>
      </c>
      <c r="H1534" t="s">
        <v>33</v>
      </c>
      <c r="O1534">
        <v>407</v>
      </c>
      <c r="P1534" t="s">
        <v>1771</v>
      </c>
      <c r="Q1534">
        <v>1000</v>
      </c>
      <c r="R1534" t="s">
        <v>1788</v>
      </c>
      <c r="S1534" t="s">
        <v>1772</v>
      </c>
      <c r="T1534" t="s">
        <v>145</v>
      </c>
      <c r="U1534">
        <v>0</v>
      </c>
    </row>
    <row r="1535" spans="3:21" x14ac:dyDescent="0.3">
      <c r="C1535" t="s">
        <v>1797</v>
      </c>
      <c r="D1535" s="36">
        <v>46020</v>
      </c>
      <c r="E1535" t="str">
        <f>IFERROR(VLOOKUP(A1535,'Future et co'!A10:E5632,5,TRUE),"not found")</f>
        <v>not found</v>
      </c>
      <c r="F1535" t="str">
        <f>IFERROR(VLOOKUP(A1535,'Future et co'!CG11:CH10009,2,TRUE),"")</f>
        <v/>
      </c>
      <c r="G1535">
        <v>124.5</v>
      </c>
      <c r="H1535" t="s">
        <v>33</v>
      </c>
      <c r="O1535">
        <v>407</v>
      </c>
      <c r="P1535" t="s">
        <v>1771</v>
      </c>
      <c r="Q1535">
        <v>1000</v>
      </c>
      <c r="R1535" t="s">
        <v>1788</v>
      </c>
      <c r="S1535" t="s">
        <v>1772</v>
      </c>
      <c r="T1535" t="s">
        <v>145</v>
      </c>
      <c r="U1535">
        <v>0</v>
      </c>
    </row>
    <row r="1536" spans="3:21" x14ac:dyDescent="0.3">
      <c r="C1536" t="s">
        <v>1797</v>
      </c>
      <c r="D1536" s="36">
        <v>46020</v>
      </c>
      <c r="E1536" t="str">
        <f>IFERROR(VLOOKUP(A1536,'Future et co'!A10:E5632,5,TRUE),"not found")</f>
        <v>not found</v>
      </c>
      <c r="F1536" t="str">
        <f>IFERROR(VLOOKUP(A1536,'Future et co'!CG11:CH10009,2,TRUE),"")</f>
        <v/>
      </c>
      <c r="G1536">
        <v>124.5</v>
      </c>
      <c r="H1536" t="s">
        <v>33</v>
      </c>
      <c r="O1536">
        <v>407</v>
      </c>
      <c r="P1536" t="s">
        <v>1771</v>
      </c>
      <c r="Q1536">
        <v>1000</v>
      </c>
      <c r="R1536" t="s">
        <v>1788</v>
      </c>
      <c r="S1536" t="s">
        <v>1772</v>
      </c>
      <c r="T1536" t="s">
        <v>145</v>
      </c>
      <c r="U1536">
        <v>0</v>
      </c>
    </row>
    <row r="1537" spans="3:21" x14ac:dyDescent="0.3">
      <c r="C1537" t="s">
        <v>1797</v>
      </c>
      <c r="D1537" s="36">
        <v>46020</v>
      </c>
      <c r="E1537" t="str">
        <f>IFERROR(VLOOKUP(A1537,'Future et co'!A10:E5632,5,TRUE),"not found")</f>
        <v>not found</v>
      </c>
      <c r="F1537" t="str">
        <f>IFERROR(VLOOKUP(A1537,'Future et co'!CG11:CH10009,2,TRUE),"")</f>
        <v/>
      </c>
      <c r="G1537">
        <v>124.5</v>
      </c>
      <c r="H1537" t="s">
        <v>33</v>
      </c>
      <c r="O1537">
        <v>407</v>
      </c>
      <c r="P1537" t="s">
        <v>1771</v>
      </c>
      <c r="Q1537">
        <v>1000</v>
      </c>
      <c r="R1537" t="s">
        <v>1788</v>
      </c>
      <c r="S1537" t="s">
        <v>1772</v>
      </c>
      <c r="T1537" t="s">
        <v>145</v>
      </c>
      <c r="U1537">
        <v>0</v>
      </c>
    </row>
    <row r="1538" spans="3:21" x14ac:dyDescent="0.3">
      <c r="C1538" t="s">
        <v>1797</v>
      </c>
      <c r="D1538" s="36">
        <v>46020</v>
      </c>
      <c r="E1538" t="str">
        <f>IFERROR(VLOOKUP(A1538,'Future et co'!A10:E5632,5,TRUE),"not found")</f>
        <v>not found</v>
      </c>
      <c r="F1538" t="str">
        <f>IFERROR(VLOOKUP(A1538,'Future et co'!CG11:CH10009,2,TRUE),"")</f>
        <v/>
      </c>
      <c r="G1538">
        <v>124.5</v>
      </c>
      <c r="H1538" t="s">
        <v>33</v>
      </c>
      <c r="O1538">
        <v>407</v>
      </c>
      <c r="P1538" t="s">
        <v>1771</v>
      </c>
      <c r="Q1538">
        <v>1000</v>
      </c>
      <c r="R1538" t="s">
        <v>1788</v>
      </c>
      <c r="S1538" t="s">
        <v>1772</v>
      </c>
      <c r="T1538" t="s">
        <v>145</v>
      </c>
      <c r="U1538">
        <v>0</v>
      </c>
    </row>
    <row r="1539" spans="3:21" x14ac:dyDescent="0.3">
      <c r="C1539" t="s">
        <v>1797</v>
      </c>
      <c r="D1539" s="36">
        <v>46020</v>
      </c>
      <c r="E1539" t="str">
        <f>IFERROR(VLOOKUP(A1539,'Future et co'!A10:E5632,5,TRUE),"not found")</f>
        <v>not found</v>
      </c>
      <c r="F1539" t="str">
        <f>IFERROR(VLOOKUP(A1539,'Future et co'!CG11:CH10009,2,TRUE),"")</f>
        <v/>
      </c>
      <c r="G1539">
        <v>124.5</v>
      </c>
      <c r="H1539" t="s">
        <v>33</v>
      </c>
      <c r="O1539">
        <v>407</v>
      </c>
      <c r="P1539" t="s">
        <v>1771</v>
      </c>
      <c r="Q1539">
        <v>1000</v>
      </c>
      <c r="R1539" t="s">
        <v>1788</v>
      </c>
      <c r="S1539" t="s">
        <v>1772</v>
      </c>
      <c r="T1539" t="s">
        <v>145</v>
      </c>
      <c r="U1539">
        <v>0</v>
      </c>
    </row>
    <row r="1540" spans="3:21" x14ac:dyDescent="0.3">
      <c r="C1540" t="s">
        <v>1797</v>
      </c>
      <c r="D1540" s="36">
        <v>46020</v>
      </c>
      <c r="E1540" t="str">
        <f>IFERROR(VLOOKUP(A1540,'Future et co'!A10:E5632,5,TRUE),"not found")</f>
        <v>not found</v>
      </c>
      <c r="F1540" t="str">
        <f>IFERROR(VLOOKUP(A1540,'Future et co'!CG11:CH10009,2,TRUE),"")</f>
        <v/>
      </c>
      <c r="G1540">
        <v>124.5</v>
      </c>
      <c r="H1540" t="s">
        <v>33</v>
      </c>
      <c r="O1540">
        <v>407</v>
      </c>
      <c r="P1540" t="s">
        <v>1771</v>
      </c>
      <c r="Q1540">
        <v>1000</v>
      </c>
      <c r="R1540" t="s">
        <v>1788</v>
      </c>
      <c r="S1540" t="s">
        <v>1772</v>
      </c>
      <c r="T1540" t="s">
        <v>145</v>
      </c>
      <c r="U1540">
        <v>0</v>
      </c>
    </row>
    <row r="1541" spans="3:21" x14ac:dyDescent="0.3">
      <c r="C1541" t="s">
        <v>1797</v>
      </c>
      <c r="D1541" s="36">
        <v>46020</v>
      </c>
      <c r="E1541" t="str">
        <f>IFERROR(VLOOKUP(A1541,'Future et co'!A10:E5632,5,TRUE),"not found")</f>
        <v>not found</v>
      </c>
      <c r="F1541" t="str">
        <f>IFERROR(VLOOKUP(A1541,'Future et co'!CG11:CH10009,2,TRUE),"")</f>
        <v/>
      </c>
      <c r="G1541">
        <v>124.5</v>
      </c>
      <c r="H1541" t="s">
        <v>33</v>
      </c>
      <c r="O1541">
        <v>407</v>
      </c>
      <c r="P1541" t="s">
        <v>1771</v>
      </c>
      <c r="Q1541">
        <v>1000</v>
      </c>
      <c r="R1541" t="s">
        <v>1788</v>
      </c>
      <c r="S1541" t="s">
        <v>1772</v>
      </c>
      <c r="T1541" t="s">
        <v>145</v>
      </c>
      <c r="U1541">
        <v>0</v>
      </c>
    </row>
    <row r="1542" spans="3:21" x14ac:dyDescent="0.3">
      <c r="C1542" t="s">
        <v>1797</v>
      </c>
      <c r="D1542" s="36">
        <v>46020</v>
      </c>
      <c r="E1542" t="str">
        <f>IFERROR(VLOOKUP(A1542,'Future et co'!A10:E5632,5,TRUE),"not found")</f>
        <v>not found</v>
      </c>
      <c r="F1542" t="str">
        <f>IFERROR(VLOOKUP(A1542,'Future et co'!CG11:CH10009,2,TRUE),"")</f>
        <v/>
      </c>
      <c r="G1542">
        <v>124.5</v>
      </c>
      <c r="H1542" t="s">
        <v>33</v>
      </c>
      <c r="O1542">
        <v>407</v>
      </c>
      <c r="P1542" t="s">
        <v>1771</v>
      </c>
      <c r="Q1542">
        <v>1000</v>
      </c>
      <c r="R1542" t="s">
        <v>1788</v>
      </c>
      <c r="S1542" t="s">
        <v>1772</v>
      </c>
      <c r="T1542" t="s">
        <v>145</v>
      </c>
      <c r="U1542">
        <v>0</v>
      </c>
    </row>
    <row r="1543" spans="3:21" x14ac:dyDescent="0.3">
      <c r="C1543" t="s">
        <v>1797</v>
      </c>
      <c r="D1543" s="36">
        <v>46020</v>
      </c>
      <c r="E1543" t="str">
        <f>IFERROR(VLOOKUP(A1543,'Future et co'!A10:E5632,5,TRUE),"not found")</f>
        <v>not found</v>
      </c>
      <c r="F1543" t="str">
        <f>IFERROR(VLOOKUP(A1543,'Future et co'!CG11:CH10009,2,TRUE),"")</f>
        <v/>
      </c>
      <c r="G1543">
        <v>124.5</v>
      </c>
      <c r="H1543" t="s">
        <v>33</v>
      </c>
      <c r="O1543">
        <v>407</v>
      </c>
      <c r="P1543" t="s">
        <v>1771</v>
      </c>
      <c r="Q1543">
        <v>1000</v>
      </c>
      <c r="R1543" t="s">
        <v>1788</v>
      </c>
      <c r="S1543" t="s">
        <v>1772</v>
      </c>
      <c r="T1543" t="s">
        <v>145</v>
      </c>
      <c r="U1543">
        <v>0</v>
      </c>
    </row>
    <row r="1544" spans="3:21" x14ac:dyDescent="0.3">
      <c r="C1544" t="s">
        <v>1797</v>
      </c>
      <c r="D1544" s="36">
        <v>46020</v>
      </c>
      <c r="E1544" t="str">
        <f>IFERROR(VLOOKUP(A1544,'Future et co'!A10:E5632,5,TRUE),"not found")</f>
        <v>not found</v>
      </c>
      <c r="F1544" t="str">
        <f>IFERROR(VLOOKUP(A1544,'Future et co'!CG11:CH10009,2,TRUE),"")</f>
        <v/>
      </c>
      <c r="G1544">
        <v>124.5</v>
      </c>
      <c r="H1544" t="s">
        <v>33</v>
      </c>
      <c r="O1544">
        <v>407</v>
      </c>
      <c r="P1544" t="s">
        <v>1771</v>
      </c>
      <c r="Q1544">
        <v>1000</v>
      </c>
      <c r="R1544" t="s">
        <v>1788</v>
      </c>
      <c r="S1544" t="s">
        <v>1772</v>
      </c>
      <c r="T1544" t="s">
        <v>145</v>
      </c>
      <c r="U1544">
        <v>0</v>
      </c>
    </row>
    <row r="1545" spans="3:21" x14ac:dyDescent="0.3">
      <c r="C1545" t="s">
        <v>1797</v>
      </c>
      <c r="D1545" s="36">
        <v>46020</v>
      </c>
      <c r="E1545" t="str">
        <f>IFERROR(VLOOKUP(A1545,'Future et co'!A10:E5632,5,TRUE),"not found")</f>
        <v>not found</v>
      </c>
      <c r="F1545" t="str">
        <f>IFERROR(VLOOKUP(A1545,'Future et co'!CG11:CH10009,2,TRUE),"")</f>
        <v/>
      </c>
      <c r="G1545">
        <v>124.5</v>
      </c>
      <c r="H1545" t="s">
        <v>33</v>
      </c>
      <c r="O1545">
        <v>407</v>
      </c>
      <c r="P1545" t="s">
        <v>1771</v>
      </c>
      <c r="Q1545">
        <v>1000</v>
      </c>
      <c r="R1545" t="s">
        <v>1788</v>
      </c>
      <c r="S1545" t="s">
        <v>1772</v>
      </c>
      <c r="T1545" t="s">
        <v>145</v>
      </c>
      <c r="U1545">
        <v>0</v>
      </c>
    </row>
    <row r="1546" spans="3:21" x14ac:dyDescent="0.3">
      <c r="C1546" t="s">
        <v>1797</v>
      </c>
      <c r="D1546" s="36">
        <v>46020</v>
      </c>
      <c r="E1546" t="str">
        <f>IFERROR(VLOOKUP(A1546,'Future et co'!A10:E5632,5,TRUE),"not found")</f>
        <v>not found</v>
      </c>
      <c r="F1546" t="str">
        <f>IFERROR(VLOOKUP(A1546,'Future et co'!CG11:CH10009,2,TRUE),"")</f>
        <v/>
      </c>
      <c r="G1546">
        <v>124.5</v>
      </c>
      <c r="H1546" t="s">
        <v>33</v>
      </c>
      <c r="O1546">
        <v>407</v>
      </c>
      <c r="P1546" t="s">
        <v>1771</v>
      </c>
      <c r="Q1546">
        <v>1000</v>
      </c>
      <c r="R1546" t="s">
        <v>1788</v>
      </c>
      <c r="S1546" t="s">
        <v>1772</v>
      </c>
      <c r="T1546" t="s">
        <v>145</v>
      </c>
      <c r="U1546">
        <v>0</v>
      </c>
    </row>
    <row r="1547" spans="3:21" x14ac:dyDescent="0.3">
      <c r="C1547" t="s">
        <v>1797</v>
      </c>
      <c r="D1547" s="36">
        <v>46020</v>
      </c>
      <c r="E1547" t="str">
        <f>IFERROR(VLOOKUP(A1547,'Future et co'!A10:E5632,5,TRUE),"not found")</f>
        <v>not found</v>
      </c>
      <c r="F1547" t="str">
        <f>IFERROR(VLOOKUP(A1547,'Future et co'!CG11:CH10009,2,TRUE),"")</f>
        <v/>
      </c>
      <c r="G1547">
        <v>124.5</v>
      </c>
      <c r="H1547" t="s">
        <v>33</v>
      </c>
      <c r="O1547">
        <v>407</v>
      </c>
      <c r="P1547" t="s">
        <v>1771</v>
      </c>
      <c r="Q1547">
        <v>1000</v>
      </c>
      <c r="R1547" t="s">
        <v>1788</v>
      </c>
      <c r="S1547" t="s">
        <v>1772</v>
      </c>
      <c r="T1547" t="s">
        <v>145</v>
      </c>
      <c r="U1547">
        <v>0</v>
      </c>
    </row>
    <row r="1548" spans="3:21" x14ac:dyDescent="0.3">
      <c r="C1548" t="s">
        <v>1797</v>
      </c>
      <c r="D1548" s="36">
        <v>46020</v>
      </c>
      <c r="E1548" t="str">
        <f>IFERROR(VLOOKUP(A1548,'Future et co'!A10:E5632,5,TRUE),"not found")</f>
        <v>not found</v>
      </c>
      <c r="F1548" t="str">
        <f>IFERROR(VLOOKUP(A1548,'Future et co'!CG11:CH10009,2,TRUE),"")</f>
        <v/>
      </c>
      <c r="G1548">
        <v>124.5</v>
      </c>
      <c r="H1548" t="s">
        <v>33</v>
      </c>
      <c r="O1548">
        <v>407</v>
      </c>
      <c r="P1548" t="s">
        <v>1771</v>
      </c>
      <c r="Q1548">
        <v>1000</v>
      </c>
      <c r="R1548" t="s">
        <v>1788</v>
      </c>
      <c r="S1548" t="s">
        <v>1772</v>
      </c>
      <c r="T1548" t="s">
        <v>145</v>
      </c>
      <c r="U1548">
        <v>0</v>
      </c>
    </row>
    <row r="1549" spans="3:21" x14ac:dyDescent="0.3">
      <c r="C1549" t="s">
        <v>1797</v>
      </c>
      <c r="D1549" s="36">
        <v>46020</v>
      </c>
      <c r="E1549" t="str">
        <f>IFERROR(VLOOKUP(A1549,'Future et co'!A10:E5632,5,TRUE),"not found")</f>
        <v>not found</v>
      </c>
      <c r="F1549" t="str">
        <f>IFERROR(VLOOKUP(A1549,'Future et co'!CG11:CH10009,2,TRUE),"")</f>
        <v/>
      </c>
      <c r="G1549">
        <v>124.5</v>
      </c>
      <c r="H1549" t="s">
        <v>33</v>
      </c>
      <c r="O1549">
        <v>407</v>
      </c>
      <c r="P1549" t="s">
        <v>1771</v>
      </c>
      <c r="Q1549">
        <v>1000</v>
      </c>
      <c r="R1549" t="s">
        <v>1788</v>
      </c>
      <c r="S1549" t="s">
        <v>1772</v>
      </c>
      <c r="T1549" t="s">
        <v>145</v>
      </c>
      <c r="U1549">
        <v>0</v>
      </c>
    </row>
    <row r="1550" spans="3:21" x14ac:dyDescent="0.3">
      <c r="C1550" t="s">
        <v>1797</v>
      </c>
      <c r="D1550" s="36">
        <v>46020</v>
      </c>
      <c r="E1550" t="str">
        <f>IFERROR(VLOOKUP(A1550,'Future et co'!A10:E5632,5,TRUE),"not found")</f>
        <v>not found</v>
      </c>
      <c r="F1550" t="str">
        <f>IFERROR(VLOOKUP(A1550,'Future et co'!CG11:CH10009,2,TRUE),"")</f>
        <v/>
      </c>
      <c r="G1550">
        <v>124.5</v>
      </c>
      <c r="H1550" t="s">
        <v>33</v>
      </c>
      <c r="O1550">
        <v>407</v>
      </c>
      <c r="P1550" t="s">
        <v>1771</v>
      </c>
      <c r="Q1550">
        <v>1000</v>
      </c>
      <c r="R1550" t="s">
        <v>1788</v>
      </c>
      <c r="S1550" t="s">
        <v>1772</v>
      </c>
      <c r="T1550" t="s">
        <v>145</v>
      </c>
      <c r="U1550">
        <v>0</v>
      </c>
    </row>
    <row r="1551" spans="3:21" x14ac:dyDescent="0.3">
      <c r="C1551" t="s">
        <v>1797</v>
      </c>
      <c r="D1551" s="36">
        <v>46020</v>
      </c>
      <c r="E1551" t="str">
        <f>IFERROR(VLOOKUP(A1551,'Future et co'!A10:E5632,5,TRUE),"not found")</f>
        <v>not found</v>
      </c>
      <c r="F1551" t="str">
        <f>IFERROR(VLOOKUP(A1551,'Future et co'!CG11:CH10009,2,TRUE),"")</f>
        <v/>
      </c>
      <c r="G1551">
        <v>124.5</v>
      </c>
      <c r="H1551" t="s">
        <v>33</v>
      </c>
      <c r="O1551">
        <v>407</v>
      </c>
      <c r="P1551" t="s">
        <v>1771</v>
      </c>
      <c r="Q1551">
        <v>1000</v>
      </c>
      <c r="R1551" t="s">
        <v>1788</v>
      </c>
      <c r="S1551" t="s">
        <v>1772</v>
      </c>
      <c r="T1551" t="s">
        <v>145</v>
      </c>
      <c r="U1551">
        <v>0</v>
      </c>
    </row>
    <row r="1552" spans="3:21" x14ac:dyDescent="0.3">
      <c r="C1552" t="s">
        <v>1797</v>
      </c>
      <c r="D1552" s="36">
        <v>46020</v>
      </c>
      <c r="E1552" t="str">
        <f>IFERROR(VLOOKUP(A1552,'Future et co'!A10:E5632,5,TRUE),"not found")</f>
        <v>not found</v>
      </c>
      <c r="F1552" t="str">
        <f>IFERROR(VLOOKUP(A1552,'Future et co'!CG11:CH10009,2,TRUE),"")</f>
        <v/>
      </c>
      <c r="G1552">
        <v>124.5</v>
      </c>
      <c r="H1552" t="s">
        <v>33</v>
      </c>
      <c r="O1552">
        <v>407</v>
      </c>
      <c r="P1552" t="s">
        <v>1771</v>
      </c>
      <c r="Q1552">
        <v>1000</v>
      </c>
      <c r="R1552" t="s">
        <v>1788</v>
      </c>
      <c r="S1552" t="s">
        <v>1772</v>
      </c>
      <c r="T1552" t="s">
        <v>145</v>
      </c>
      <c r="U1552">
        <v>0</v>
      </c>
    </row>
    <row r="1553" spans="3:21" x14ac:dyDescent="0.3">
      <c r="C1553" t="s">
        <v>1797</v>
      </c>
      <c r="D1553" s="36">
        <v>46020</v>
      </c>
      <c r="E1553" t="str">
        <f>IFERROR(VLOOKUP(A1553,'Future et co'!A10:E5632,5,TRUE),"not found")</f>
        <v>not found</v>
      </c>
      <c r="F1553" t="str">
        <f>IFERROR(VLOOKUP(A1553,'Future et co'!CG11:CH10009,2,TRUE),"")</f>
        <v/>
      </c>
      <c r="G1553">
        <v>124.5</v>
      </c>
      <c r="H1553" t="s">
        <v>33</v>
      </c>
      <c r="O1553">
        <v>407</v>
      </c>
      <c r="P1553" t="s">
        <v>1771</v>
      </c>
      <c r="Q1553">
        <v>1000</v>
      </c>
      <c r="R1553" t="s">
        <v>1788</v>
      </c>
      <c r="S1553" t="s">
        <v>1772</v>
      </c>
      <c r="T1553" t="s">
        <v>145</v>
      </c>
      <c r="U1553">
        <v>0</v>
      </c>
    </row>
    <row r="1554" spans="3:21" x14ac:dyDescent="0.3">
      <c r="C1554" t="s">
        <v>1797</v>
      </c>
      <c r="D1554" s="36">
        <v>46020</v>
      </c>
      <c r="E1554" t="str">
        <f>IFERROR(VLOOKUP(A1554,'Future et co'!A10:E5632,5,TRUE),"not found")</f>
        <v>not found</v>
      </c>
      <c r="F1554" t="str">
        <f>IFERROR(VLOOKUP(A1554,'Future et co'!CG11:CH10009,2,TRUE),"")</f>
        <v/>
      </c>
      <c r="G1554">
        <v>124.5</v>
      </c>
      <c r="H1554" t="s">
        <v>33</v>
      </c>
      <c r="O1554">
        <v>407</v>
      </c>
      <c r="P1554" t="s">
        <v>1771</v>
      </c>
      <c r="Q1554">
        <v>1000</v>
      </c>
      <c r="R1554" t="s">
        <v>1788</v>
      </c>
      <c r="S1554" t="s">
        <v>1772</v>
      </c>
      <c r="T1554" t="s">
        <v>145</v>
      </c>
      <c r="U1554">
        <v>0</v>
      </c>
    </row>
    <row r="1555" spans="3:21" x14ac:dyDescent="0.3">
      <c r="C1555" t="s">
        <v>1797</v>
      </c>
      <c r="D1555" s="36">
        <v>46020</v>
      </c>
      <c r="E1555" t="str">
        <f>IFERROR(VLOOKUP(A1555,'Future et co'!A10:E5632,5,TRUE),"not found")</f>
        <v>not found</v>
      </c>
      <c r="F1555" t="str">
        <f>IFERROR(VLOOKUP(A1555,'Future et co'!CG11:CH10009,2,TRUE),"")</f>
        <v/>
      </c>
      <c r="G1555">
        <v>124.5</v>
      </c>
      <c r="H1555" t="s">
        <v>33</v>
      </c>
      <c r="O1555">
        <v>407</v>
      </c>
      <c r="P1555" t="s">
        <v>1771</v>
      </c>
      <c r="Q1555">
        <v>1000</v>
      </c>
      <c r="R1555" t="s">
        <v>1788</v>
      </c>
      <c r="S1555" t="s">
        <v>1772</v>
      </c>
      <c r="T1555" t="s">
        <v>145</v>
      </c>
      <c r="U1555">
        <v>0</v>
      </c>
    </row>
    <row r="1556" spans="3:21" x14ac:dyDescent="0.3">
      <c r="C1556" t="s">
        <v>1797</v>
      </c>
      <c r="D1556" s="36">
        <v>46020</v>
      </c>
      <c r="E1556" t="str">
        <f>IFERROR(VLOOKUP(A1556,'Future et co'!A10:E5632,5,TRUE),"not found")</f>
        <v>not found</v>
      </c>
      <c r="F1556" t="str">
        <f>IFERROR(VLOOKUP(A1556,'Future et co'!CG11:CH10009,2,TRUE),"")</f>
        <v/>
      </c>
      <c r="G1556">
        <v>124.5</v>
      </c>
      <c r="H1556" t="s">
        <v>33</v>
      </c>
      <c r="O1556">
        <v>407</v>
      </c>
      <c r="P1556" t="s">
        <v>1771</v>
      </c>
      <c r="Q1556">
        <v>1000</v>
      </c>
      <c r="R1556" t="s">
        <v>1788</v>
      </c>
      <c r="S1556" t="s">
        <v>1772</v>
      </c>
      <c r="T1556" t="s">
        <v>145</v>
      </c>
      <c r="U1556">
        <v>0</v>
      </c>
    </row>
    <row r="1557" spans="3:21" x14ac:dyDescent="0.3">
      <c r="C1557" t="s">
        <v>1797</v>
      </c>
      <c r="D1557" s="36">
        <v>46020</v>
      </c>
      <c r="E1557" t="str">
        <f>IFERROR(VLOOKUP(A1557,'Future et co'!A10:E5632,5,TRUE),"not found")</f>
        <v>not found</v>
      </c>
      <c r="F1557" t="str">
        <f>IFERROR(VLOOKUP(A1557,'Future et co'!CG11:CH10009,2,TRUE),"")</f>
        <v/>
      </c>
      <c r="G1557">
        <v>124.5</v>
      </c>
      <c r="H1557" t="s">
        <v>33</v>
      </c>
      <c r="O1557">
        <v>407</v>
      </c>
      <c r="P1557" t="s">
        <v>1771</v>
      </c>
      <c r="Q1557">
        <v>1000</v>
      </c>
      <c r="R1557" t="s">
        <v>1788</v>
      </c>
      <c r="S1557" t="s">
        <v>1772</v>
      </c>
      <c r="T1557" t="s">
        <v>145</v>
      </c>
      <c r="U1557">
        <v>0</v>
      </c>
    </row>
    <row r="1558" spans="3:21" x14ac:dyDescent="0.3">
      <c r="C1558" t="s">
        <v>1797</v>
      </c>
      <c r="D1558" s="36">
        <v>46020</v>
      </c>
      <c r="E1558" t="str">
        <f>IFERROR(VLOOKUP(A1558,'Future et co'!A10:E5632,5,TRUE),"not found")</f>
        <v>not found</v>
      </c>
      <c r="F1558" t="str">
        <f>IFERROR(VLOOKUP(A1558,'Future et co'!CG11:CH10009,2,TRUE),"")</f>
        <v/>
      </c>
      <c r="G1558">
        <v>124.5</v>
      </c>
      <c r="H1558" t="s">
        <v>33</v>
      </c>
      <c r="O1558">
        <v>407</v>
      </c>
      <c r="P1558" t="s">
        <v>1771</v>
      </c>
      <c r="Q1558">
        <v>1000</v>
      </c>
      <c r="R1558" t="s">
        <v>1788</v>
      </c>
      <c r="S1558" t="s">
        <v>1772</v>
      </c>
      <c r="T1558" t="s">
        <v>145</v>
      </c>
      <c r="U1558">
        <v>0</v>
      </c>
    </row>
    <row r="1559" spans="3:21" x14ac:dyDescent="0.3">
      <c r="C1559" t="s">
        <v>1797</v>
      </c>
      <c r="D1559" s="36">
        <v>46020</v>
      </c>
      <c r="E1559" t="str">
        <f>IFERROR(VLOOKUP(A1559,'Future et co'!A10:E5632,5,TRUE),"not found")</f>
        <v>not found</v>
      </c>
      <c r="F1559" t="str">
        <f>IFERROR(VLOOKUP(A1559,'Future et co'!CG11:CH10009,2,TRUE),"")</f>
        <v/>
      </c>
      <c r="G1559">
        <v>124.5</v>
      </c>
      <c r="H1559" t="s">
        <v>33</v>
      </c>
      <c r="O1559">
        <v>407</v>
      </c>
      <c r="P1559" t="s">
        <v>1771</v>
      </c>
      <c r="Q1559">
        <v>1000</v>
      </c>
      <c r="R1559" t="s">
        <v>1788</v>
      </c>
      <c r="S1559" t="s">
        <v>1772</v>
      </c>
      <c r="T1559" t="s">
        <v>145</v>
      </c>
      <c r="U1559">
        <v>0</v>
      </c>
    </row>
    <row r="1560" spans="3:21" x14ac:dyDescent="0.3">
      <c r="C1560" t="s">
        <v>1797</v>
      </c>
      <c r="D1560" s="36">
        <v>46020</v>
      </c>
      <c r="E1560" t="str">
        <f>IFERROR(VLOOKUP(A1560,'Future et co'!A10:E5632,5,TRUE),"not found")</f>
        <v>not found</v>
      </c>
      <c r="F1560" t="str">
        <f>IFERROR(VLOOKUP(A1560,'Future et co'!CG11:CH10009,2,TRUE),"")</f>
        <v/>
      </c>
      <c r="G1560">
        <v>124.5</v>
      </c>
      <c r="H1560" t="s">
        <v>33</v>
      </c>
      <c r="O1560">
        <v>407</v>
      </c>
      <c r="P1560" t="s">
        <v>1771</v>
      </c>
      <c r="Q1560">
        <v>1000</v>
      </c>
      <c r="R1560" t="s">
        <v>1788</v>
      </c>
      <c r="S1560" t="s">
        <v>1772</v>
      </c>
      <c r="T1560" t="s">
        <v>145</v>
      </c>
      <c r="U1560">
        <v>0</v>
      </c>
    </row>
    <row r="1561" spans="3:21" x14ac:dyDescent="0.3">
      <c r="C1561" t="s">
        <v>1797</v>
      </c>
      <c r="D1561" s="36">
        <v>46020</v>
      </c>
      <c r="E1561" t="str">
        <f>IFERROR(VLOOKUP(A1561,'Future et co'!A10:E5632,5,TRUE),"not found")</f>
        <v>not found</v>
      </c>
      <c r="F1561" t="str">
        <f>IFERROR(VLOOKUP(A1561,'Future et co'!CG11:CH10009,2,TRUE),"")</f>
        <v/>
      </c>
      <c r="G1561">
        <v>124.5</v>
      </c>
      <c r="H1561" t="s">
        <v>33</v>
      </c>
      <c r="O1561">
        <v>407</v>
      </c>
      <c r="P1561" t="s">
        <v>1771</v>
      </c>
      <c r="Q1561">
        <v>1000</v>
      </c>
      <c r="R1561" t="s">
        <v>1788</v>
      </c>
      <c r="S1561" t="s">
        <v>1772</v>
      </c>
      <c r="T1561" t="s">
        <v>145</v>
      </c>
      <c r="U1561">
        <v>0</v>
      </c>
    </row>
    <row r="1562" spans="3:21" x14ac:dyDescent="0.3">
      <c r="C1562" t="s">
        <v>1797</v>
      </c>
      <c r="D1562" s="36">
        <v>46020</v>
      </c>
      <c r="E1562" t="str">
        <f>IFERROR(VLOOKUP(A1562,'Future et co'!A10:E5632,5,TRUE),"not found")</f>
        <v>not found</v>
      </c>
      <c r="F1562" t="str">
        <f>IFERROR(VLOOKUP(A1562,'Future et co'!CG11:CH10009,2,TRUE),"")</f>
        <v/>
      </c>
      <c r="G1562">
        <v>124.5</v>
      </c>
      <c r="H1562" t="s">
        <v>33</v>
      </c>
      <c r="O1562">
        <v>407</v>
      </c>
      <c r="P1562" t="s">
        <v>1771</v>
      </c>
      <c r="Q1562">
        <v>1000</v>
      </c>
      <c r="R1562" t="s">
        <v>1788</v>
      </c>
      <c r="S1562" t="s">
        <v>1772</v>
      </c>
      <c r="T1562" t="s">
        <v>145</v>
      </c>
      <c r="U1562">
        <v>0</v>
      </c>
    </row>
    <row r="1563" spans="3:21" x14ac:dyDescent="0.3">
      <c r="C1563" t="s">
        <v>1797</v>
      </c>
      <c r="D1563" s="36">
        <v>46020</v>
      </c>
      <c r="E1563" t="str">
        <f>IFERROR(VLOOKUP(A1563,'Future et co'!A10:E5632,5,TRUE),"not found")</f>
        <v>not found</v>
      </c>
      <c r="F1563" t="str">
        <f>IFERROR(VLOOKUP(A1563,'Future et co'!CG11:CH10009,2,TRUE),"")</f>
        <v/>
      </c>
      <c r="G1563">
        <v>124.5</v>
      </c>
      <c r="H1563" t="s">
        <v>33</v>
      </c>
      <c r="O1563">
        <v>407</v>
      </c>
      <c r="P1563" t="s">
        <v>1771</v>
      </c>
      <c r="Q1563">
        <v>1000</v>
      </c>
      <c r="R1563" t="s">
        <v>1788</v>
      </c>
      <c r="S1563" t="s">
        <v>1772</v>
      </c>
      <c r="T1563" t="s">
        <v>145</v>
      </c>
      <c r="U1563">
        <v>0</v>
      </c>
    </row>
    <row r="1564" spans="3:21" x14ac:dyDescent="0.3">
      <c r="C1564" t="s">
        <v>1797</v>
      </c>
      <c r="D1564" s="36">
        <v>46020</v>
      </c>
      <c r="E1564" t="str">
        <f>IFERROR(VLOOKUP(A1564,'Future et co'!A10:E5632,5,TRUE),"not found")</f>
        <v>not found</v>
      </c>
      <c r="F1564" t="str">
        <f>IFERROR(VLOOKUP(A1564,'Future et co'!CG11:CH10009,2,TRUE),"")</f>
        <v/>
      </c>
      <c r="G1564">
        <v>124.5</v>
      </c>
      <c r="H1564" t="s">
        <v>33</v>
      </c>
      <c r="O1564">
        <v>407</v>
      </c>
      <c r="P1564" t="s">
        <v>1771</v>
      </c>
      <c r="Q1564">
        <v>1000</v>
      </c>
      <c r="R1564" t="s">
        <v>1788</v>
      </c>
      <c r="S1564" t="s">
        <v>1772</v>
      </c>
      <c r="T1564" t="s">
        <v>145</v>
      </c>
      <c r="U1564">
        <v>0</v>
      </c>
    </row>
    <row r="1565" spans="3:21" x14ac:dyDescent="0.3">
      <c r="C1565" t="s">
        <v>1797</v>
      </c>
      <c r="D1565" s="36">
        <v>46020</v>
      </c>
      <c r="E1565" t="str">
        <f>IFERROR(VLOOKUP(A1565,'Future et co'!A10:E5632,5,TRUE),"not found")</f>
        <v>not found</v>
      </c>
      <c r="F1565" t="str">
        <f>IFERROR(VLOOKUP(A1565,'Future et co'!CG11:CH10009,2,TRUE),"")</f>
        <v/>
      </c>
      <c r="G1565">
        <v>124.5</v>
      </c>
      <c r="H1565" t="s">
        <v>33</v>
      </c>
      <c r="O1565">
        <v>407</v>
      </c>
      <c r="P1565" t="s">
        <v>1771</v>
      </c>
      <c r="Q1565">
        <v>1000</v>
      </c>
      <c r="R1565" t="s">
        <v>1788</v>
      </c>
      <c r="S1565" t="s">
        <v>1772</v>
      </c>
      <c r="T1565" t="s">
        <v>145</v>
      </c>
      <c r="U1565">
        <v>0</v>
      </c>
    </row>
    <row r="1566" spans="3:21" x14ac:dyDescent="0.3">
      <c r="C1566" t="s">
        <v>1797</v>
      </c>
      <c r="D1566" s="36">
        <v>46020</v>
      </c>
      <c r="E1566" t="str">
        <f>IFERROR(VLOOKUP(A1566,'Future et co'!A10:E5632,5,TRUE),"not found")</f>
        <v>not found</v>
      </c>
      <c r="F1566" t="str">
        <f>IFERROR(VLOOKUP(A1566,'Future et co'!CG11:CH10009,2,TRUE),"")</f>
        <v/>
      </c>
      <c r="G1566">
        <v>124.5</v>
      </c>
      <c r="H1566" t="s">
        <v>33</v>
      </c>
      <c r="O1566">
        <v>407</v>
      </c>
      <c r="P1566" t="s">
        <v>1771</v>
      </c>
      <c r="Q1566">
        <v>1000</v>
      </c>
      <c r="R1566" t="s">
        <v>1788</v>
      </c>
      <c r="S1566" t="s">
        <v>1772</v>
      </c>
      <c r="T1566" t="s">
        <v>145</v>
      </c>
      <c r="U1566">
        <v>0</v>
      </c>
    </row>
    <row r="1567" spans="3:21" x14ac:dyDescent="0.3">
      <c r="C1567" t="s">
        <v>1797</v>
      </c>
      <c r="D1567" s="36">
        <v>46020</v>
      </c>
      <c r="E1567" t="str">
        <f>IFERROR(VLOOKUP(A1567,'Future et co'!A10:E5632,5,TRUE),"not found")</f>
        <v>not found</v>
      </c>
      <c r="F1567" t="str">
        <f>IFERROR(VLOOKUP(A1567,'Future et co'!CG11:CH10009,2,TRUE),"")</f>
        <v/>
      </c>
      <c r="G1567">
        <v>124.5</v>
      </c>
      <c r="H1567" t="s">
        <v>33</v>
      </c>
      <c r="O1567">
        <v>407</v>
      </c>
      <c r="P1567" t="s">
        <v>1771</v>
      </c>
      <c r="Q1567">
        <v>1000</v>
      </c>
      <c r="R1567" t="s">
        <v>1788</v>
      </c>
      <c r="S1567" t="s">
        <v>1772</v>
      </c>
      <c r="T1567" t="s">
        <v>145</v>
      </c>
      <c r="U1567">
        <v>0</v>
      </c>
    </row>
    <row r="1568" spans="3:21" x14ac:dyDescent="0.3">
      <c r="C1568" t="s">
        <v>1797</v>
      </c>
      <c r="D1568" s="36">
        <v>46020</v>
      </c>
      <c r="E1568" t="str">
        <f>IFERROR(VLOOKUP(A1568,'Future et co'!A10:E5632,5,TRUE),"not found")</f>
        <v>not found</v>
      </c>
      <c r="F1568" t="str">
        <f>IFERROR(VLOOKUP(A1568,'Future et co'!CG11:CH10009,2,TRUE),"")</f>
        <v/>
      </c>
      <c r="G1568">
        <v>124.5</v>
      </c>
      <c r="H1568" t="s">
        <v>33</v>
      </c>
      <c r="O1568">
        <v>407</v>
      </c>
      <c r="P1568" t="s">
        <v>1771</v>
      </c>
      <c r="Q1568">
        <v>1000</v>
      </c>
      <c r="R1568" t="s">
        <v>1788</v>
      </c>
      <c r="S1568" t="s">
        <v>1772</v>
      </c>
      <c r="T1568" t="s">
        <v>145</v>
      </c>
      <c r="U1568">
        <v>0</v>
      </c>
    </row>
    <row r="1569" spans="3:21" x14ac:dyDescent="0.3">
      <c r="C1569" t="s">
        <v>1797</v>
      </c>
      <c r="D1569" s="36">
        <v>46020</v>
      </c>
      <c r="E1569" t="str">
        <f>IFERROR(VLOOKUP(A1569,'Future et co'!A10:E5632,5,TRUE),"not found")</f>
        <v>not found</v>
      </c>
      <c r="F1569" t="str">
        <f>IFERROR(VLOOKUP(A1569,'Future et co'!CG11:CH10009,2,TRUE),"")</f>
        <v/>
      </c>
      <c r="G1569">
        <v>124.5</v>
      </c>
      <c r="H1569" t="s">
        <v>33</v>
      </c>
      <c r="O1569">
        <v>407</v>
      </c>
      <c r="P1569" t="s">
        <v>1771</v>
      </c>
      <c r="Q1569">
        <v>1000</v>
      </c>
      <c r="R1569" t="s">
        <v>1788</v>
      </c>
      <c r="S1569" t="s">
        <v>1772</v>
      </c>
      <c r="T1569" t="s">
        <v>145</v>
      </c>
      <c r="U1569">
        <v>0</v>
      </c>
    </row>
    <row r="1570" spans="3:21" x14ac:dyDescent="0.3">
      <c r="C1570" t="s">
        <v>1797</v>
      </c>
      <c r="D1570" s="36">
        <v>46020</v>
      </c>
      <c r="E1570" t="str">
        <f>IFERROR(VLOOKUP(A1570,'Future et co'!A10:E5632,5,TRUE),"not found")</f>
        <v>not found</v>
      </c>
      <c r="F1570" t="str">
        <f>IFERROR(VLOOKUP(A1570,'Future et co'!CG11:CH10009,2,TRUE),"")</f>
        <v/>
      </c>
      <c r="G1570">
        <v>124.5</v>
      </c>
      <c r="H1570" t="s">
        <v>33</v>
      </c>
      <c r="O1570">
        <v>407</v>
      </c>
      <c r="P1570" t="s">
        <v>1771</v>
      </c>
      <c r="Q1570">
        <v>1000</v>
      </c>
      <c r="R1570" t="s">
        <v>1788</v>
      </c>
      <c r="S1570" t="s">
        <v>1772</v>
      </c>
      <c r="T1570" t="s">
        <v>145</v>
      </c>
      <c r="U1570">
        <v>0</v>
      </c>
    </row>
    <row r="1571" spans="3:21" x14ac:dyDescent="0.3">
      <c r="C1571" t="s">
        <v>1797</v>
      </c>
      <c r="D1571" s="36">
        <v>46020</v>
      </c>
      <c r="E1571" t="str">
        <f>IFERROR(VLOOKUP(A1571,'Future et co'!A10:E5632,5,TRUE),"not found")</f>
        <v>not found</v>
      </c>
      <c r="F1571" t="str">
        <f>IFERROR(VLOOKUP(A1571,'Future et co'!CG11:CH10009,2,TRUE),"")</f>
        <v/>
      </c>
      <c r="G1571">
        <v>124.5</v>
      </c>
      <c r="H1571" t="s">
        <v>33</v>
      </c>
      <c r="O1571">
        <v>407</v>
      </c>
      <c r="P1571" t="s">
        <v>1771</v>
      </c>
      <c r="Q1571">
        <v>1000</v>
      </c>
      <c r="R1571" t="s">
        <v>1788</v>
      </c>
      <c r="S1571" t="s">
        <v>1772</v>
      </c>
      <c r="T1571" t="s">
        <v>145</v>
      </c>
      <c r="U1571">
        <v>0</v>
      </c>
    </row>
    <row r="1572" spans="3:21" x14ac:dyDescent="0.3">
      <c r="C1572" t="s">
        <v>1797</v>
      </c>
      <c r="D1572" s="36">
        <v>46020</v>
      </c>
      <c r="E1572" t="str">
        <f>IFERROR(VLOOKUP(A1572,'Future et co'!A10:E5632,5,TRUE),"not found")</f>
        <v>not found</v>
      </c>
      <c r="F1572" t="str">
        <f>IFERROR(VLOOKUP(A1572,'Future et co'!CG11:CH10009,2,TRUE),"")</f>
        <v/>
      </c>
      <c r="G1572">
        <v>124.5</v>
      </c>
      <c r="H1572" t="s">
        <v>33</v>
      </c>
      <c r="O1572">
        <v>407</v>
      </c>
      <c r="P1572" t="s">
        <v>1771</v>
      </c>
      <c r="Q1572">
        <v>1000</v>
      </c>
      <c r="R1572" t="s">
        <v>1788</v>
      </c>
      <c r="S1572" t="s">
        <v>1772</v>
      </c>
      <c r="T1572" t="s">
        <v>145</v>
      </c>
      <c r="U1572">
        <v>0</v>
      </c>
    </row>
    <row r="1573" spans="3:21" x14ac:dyDescent="0.3">
      <c r="C1573" t="s">
        <v>1797</v>
      </c>
      <c r="D1573" s="36">
        <v>46020</v>
      </c>
      <c r="E1573" t="str">
        <f>IFERROR(VLOOKUP(A1573,'Future et co'!A10:E5632,5,TRUE),"not found")</f>
        <v>not found</v>
      </c>
      <c r="F1573" t="str">
        <f>IFERROR(VLOOKUP(A1573,'Future et co'!CG11:CH10009,2,TRUE),"")</f>
        <v/>
      </c>
      <c r="G1573">
        <v>124.5</v>
      </c>
      <c r="H1573" t="s">
        <v>33</v>
      </c>
      <c r="O1573">
        <v>407</v>
      </c>
      <c r="P1573" t="s">
        <v>1771</v>
      </c>
      <c r="Q1573">
        <v>1000</v>
      </c>
      <c r="R1573" t="s">
        <v>1788</v>
      </c>
      <c r="S1573" t="s">
        <v>1772</v>
      </c>
      <c r="T1573" t="s">
        <v>145</v>
      </c>
      <c r="U1573">
        <v>0</v>
      </c>
    </row>
    <row r="1574" spans="3:21" x14ac:dyDescent="0.3">
      <c r="C1574" t="s">
        <v>1797</v>
      </c>
      <c r="D1574" s="36">
        <v>46020</v>
      </c>
      <c r="E1574" t="str">
        <f>IFERROR(VLOOKUP(A1574,'Future et co'!A10:E5632,5,TRUE),"not found")</f>
        <v>not found</v>
      </c>
      <c r="F1574" t="str">
        <f>IFERROR(VLOOKUP(A1574,'Future et co'!CG11:CH10009,2,TRUE),"")</f>
        <v/>
      </c>
      <c r="G1574">
        <v>124.5</v>
      </c>
      <c r="H1574" t="s">
        <v>33</v>
      </c>
      <c r="O1574">
        <v>407</v>
      </c>
      <c r="P1574" t="s">
        <v>1771</v>
      </c>
      <c r="Q1574">
        <v>1000</v>
      </c>
      <c r="R1574" t="s">
        <v>1788</v>
      </c>
      <c r="S1574" t="s">
        <v>1772</v>
      </c>
      <c r="T1574" t="s">
        <v>145</v>
      </c>
      <c r="U1574">
        <v>0</v>
      </c>
    </row>
    <row r="1575" spans="3:21" x14ac:dyDescent="0.3">
      <c r="C1575" t="s">
        <v>1797</v>
      </c>
      <c r="D1575" s="36">
        <v>46020</v>
      </c>
      <c r="E1575" t="str">
        <f>IFERROR(VLOOKUP(A1575,'Future et co'!A10:E5632,5,TRUE),"not found")</f>
        <v>not found</v>
      </c>
      <c r="F1575" t="str">
        <f>IFERROR(VLOOKUP(A1575,'Future et co'!CG11:CH10009,2,TRUE),"")</f>
        <v/>
      </c>
      <c r="G1575">
        <v>124.5</v>
      </c>
      <c r="H1575" t="s">
        <v>33</v>
      </c>
      <c r="O1575">
        <v>407</v>
      </c>
      <c r="P1575" t="s">
        <v>1771</v>
      </c>
      <c r="Q1575">
        <v>1000</v>
      </c>
      <c r="R1575" t="s">
        <v>1788</v>
      </c>
      <c r="S1575" t="s">
        <v>1772</v>
      </c>
      <c r="T1575" t="s">
        <v>145</v>
      </c>
      <c r="U1575">
        <v>0</v>
      </c>
    </row>
    <row r="1576" spans="3:21" x14ac:dyDescent="0.3">
      <c r="C1576" t="s">
        <v>1797</v>
      </c>
      <c r="D1576" s="36">
        <v>46020</v>
      </c>
      <c r="E1576" t="str">
        <f>IFERROR(VLOOKUP(A1576,'Future et co'!A10:E5632,5,TRUE),"not found")</f>
        <v>not found</v>
      </c>
      <c r="F1576" t="str">
        <f>IFERROR(VLOOKUP(A1576,'Future et co'!CG11:CH10009,2,TRUE),"")</f>
        <v/>
      </c>
      <c r="G1576">
        <v>124.5</v>
      </c>
      <c r="H1576" t="s">
        <v>33</v>
      </c>
      <c r="O1576">
        <v>407</v>
      </c>
      <c r="P1576" t="s">
        <v>1771</v>
      </c>
      <c r="Q1576">
        <v>1000</v>
      </c>
      <c r="R1576" t="s">
        <v>1788</v>
      </c>
      <c r="S1576" t="s">
        <v>1772</v>
      </c>
      <c r="T1576" t="s">
        <v>145</v>
      </c>
      <c r="U1576">
        <v>0</v>
      </c>
    </row>
    <row r="1577" spans="3:21" x14ac:dyDescent="0.3">
      <c r="C1577" t="s">
        <v>1797</v>
      </c>
      <c r="D1577" s="36">
        <v>46020</v>
      </c>
      <c r="E1577" t="str">
        <f>IFERROR(VLOOKUP(A1577,'Future et co'!A10:E5632,5,TRUE),"not found")</f>
        <v>not found</v>
      </c>
      <c r="F1577" t="str">
        <f>IFERROR(VLOOKUP(A1577,'Future et co'!CG11:CH10009,2,TRUE),"")</f>
        <v/>
      </c>
      <c r="G1577">
        <v>124.5</v>
      </c>
      <c r="H1577" t="s">
        <v>33</v>
      </c>
      <c r="O1577">
        <v>407</v>
      </c>
      <c r="P1577" t="s">
        <v>1771</v>
      </c>
      <c r="Q1577">
        <v>1000</v>
      </c>
      <c r="R1577" t="s">
        <v>1788</v>
      </c>
      <c r="S1577" t="s">
        <v>1772</v>
      </c>
      <c r="T1577" t="s">
        <v>145</v>
      </c>
      <c r="U1577">
        <v>0</v>
      </c>
    </row>
    <row r="1578" spans="3:21" x14ac:dyDescent="0.3">
      <c r="C1578" t="s">
        <v>1797</v>
      </c>
      <c r="D1578" s="36">
        <v>46020</v>
      </c>
      <c r="E1578" t="str">
        <f>IFERROR(VLOOKUP(A1578,'Future et co'!A10:E5632,5,TRUE),"not found")</f>
        <v>not found</v>
      </c>
      <c r="F1578" t="str">
        <f>IFERROR(VLOOKUP(A1578,'Future et co'!CG11:CH10009,2,TRUE),"")</f>
        <v/>
      </c>
      <c r="G1578">
        <v>124.5</v>
      </c>
      <c r="H1578" t="s">
        <v>33</v>
      </c>
      <c r="O1578">
        <v>407</v>
      </c>
      <c r="P1578" t="s">
        <v>1771</v>
      </c>
      <c r="Q1578">
        <v>1000</v>
      </c>
      <c r="R1578" t="s">
        <v>1788</v>
      </c>
      <c r="S1578" t="s">
        <v>1772</v>
      </c>
      <c r="T1578" t="s">
        <v>145</v>
      </c>
      <c r="U1578">
        <v>0</v>
      </c>
    </row>
    <row r="1579" spans="3:21" x14ac:dyDescent="0.3">
      <c r="C1579" t="s">
        <v>1797</v>
      </c>
      <c r="D1579" s="36">
        <v>46020</v>
      </c>
      <c r="E1579" t="str">
        <f>IFERROR(VLOOKUP(A1579,'Future et co'!A10:E5632,5,TRUE),"not found")</f>
        <v>not found</v>
      </c>
      <c r="F1579" t="str">
        <f>IFERROR(VLOOKUP(A1579,'Future et co'!CG11:CH10009,2,TRUE),"")</f>
        <v/>
      </c>
      <c r="G1579">
        <v>124.5</v>
      </c>
      <c r="H1579" t="s">
        <v>33</v>
      </c>
      <c r="O1579">
        <v>407</v>
      </c>
      <c r="P1579" t="s">
        <v>1771</v>
      </c>
      <c r="Q1579">
        <v>1000</v>
      </c>
      <c r="R1579" t="s">
        <v>1788</v>
      </c>
      <c r="S1579" t="s">
        <v>1772</v>
      </c>
      <c r="T1579" t="s">
        <v>145</v>
      </c>
      <c r="U1579">
        <v>0</v>
      </c>
    </row>
    <row r="1580" spans="3:21" x14ac:dyDescent="0.3">
      <c r="C1580" t="s">
        <v>1797</v>
      </c>
      <c r="D1580" s="36">
        <v>46020</v>
      </c>
      <c r="E1580" t="str">
        <f>IFERROR(VLOOKUP(A1580,'Future et co'!A10:E5632,5,TRUE),"not found")</f>
        <v>not found</v>
      </c>
      <c r="F1580" t="str">
        <f>IFERROR(VLOOKUP(A1580,'Future et co'!CG11:CH10009,2,TRUE),"")</f>
        <v/>
      </c>
      <c r="G1580">
        <v>124.5</v>
      </c>
      <c r="H1580" t="s">
        <v>33</v>
      </c>
      <c r="O1580">
        <v>407</v>
      </c>
      <c r="P1580" t="s">
        <v>1771</v>
      </c>
      <c r="Q1580">
        <v>1000</v>
      </c>
      <c r="R1580" t="s">
        <v>1788</v>
      </c>
      <c r="S1580" t="s">
        <v>1772</v>
      </c>
      <c r="T1580" t="s">
        <v>145</v>
      </c>
      <c r="U1580">
        <v>0</v>
      </c>
    </row>
    <row r="1581" spans="3:21" x14ac:dyDescent="0.3">
      <c r="C1581" t="s">
        <v>1797</v>
      </c>
      <c r="D1581" s="36">
        <v>46020</v>
      </c>
      <c r="E1581" t="str">
        <f>IFERROR(VLOOKUP(A1581,'Future et co'!A10:E5632,5,TRUE),"not found")</f>
        <v>not found</v>
      </c>
      <c r="F1581" t="str">
        <f>IFERROR(VLOOKUP(A1581,'Future et co'!CG11:CH10009,2,TRUE),"")</f>
        <v/>
      </c>
      <c r="G1581">
        <v>124.5</v>
      </c>
      <c r="H1581" t="s">
        <v>33</v>
      </c>
      <c r="O1581">
        <v>407</v>
      </c>
      <c r="P1581" t="s">
        <v>1771</v>
      </c>
      <c r="Q1581">
        <v>1000</v>
      </c>
      <c r="R1581" t="s">
        <v>1788</v>
      </c>
      <c r="S1581" t="s">
        <v>1772</v>
      </c>
      <c r="T1581" t="s">
        <v>145</v>
      </c>
      <c r="U1581">
        <v>0</v>
      </c>
    </row>
    <row r="1582" spans="3:21" x14ac:dyDescent="0.3">
      <c r="C1582" t="s">
        <v>1797</v>
      </c>
      <c r="D1582" s="36">
        <v>46020</v>
      </c>
      <c r="E1582" t="str">
        <f>IFERROR(VLOOKUP(A1582,'Future et co'!A10:E5632,5,TRUE),"not found")</f>
        <v>not found</v>
      </c>
      <c r="F1582" t="str">
        <f>IFERROR(VLOOKUP(A1582,'Future et co'!CG11:CH10009,2,TRUE),"")</f>
        <v/>
      </c>
      <c r="G1582">
        <v>124.5</v>
      </c>
      <c r="H1582" t="s">
        <v>33</v>
      </c>
      <c r="O1582">
        <v>407</v>
      </c>
      <c r="P1582" t="s">
        <v>1771</v>
      </c>
      <c r="Q1582">
        <v>1000</v>
      </c>
      <c r="R1582" t="s">
        <v>1788</v>
      </c>
      <c r="S1582" t="s">
        <v>1772</v>
      </c>
      <c r="T1582" t="s">
        <v>145</v>
      </c>
      <c r="U1582">
        <v>0</v>
      </c>
    </row>
    <row r="1583" spans="3:21" x14ac:dyDescent="0.3">
      <c r="C1583" t="s">
        <v>1797</v>
      </c>
      <c r="D1583" s="36">
        <v>46020</v>
      </c>
      <c r="E1583" t="str">
        <f>IFERROR(VLOOKUP(A1583,'Future et co'!A10:E5632,5,TRUE),"not found")</f>
        <v>not found</v>
      </c>
      <c r="F1583" t="str">
        <f>IFERROR(VLOOKUP(A1583,'Future et co'!CG11:CH10009,2,TRUE),"")</f>
        <v/>
      </c>
      <c r="G1583">
        <v>124.5</v>
      </c>
      <c r="H1583" t="s">
        <v>33</v>
      </c>
      <c r="O1583">
        <v>407</v>
      </c>
      <c r="P1583" t="s">
        <v>1771</v>
      </c>
      <c r="Q1583">
        <v>1000</v>
      </c>
      <c r="R1583" t="s">
        <v>1788</v>
      </c>
      <c r="S1583" t="s">
        <v>1772</v>
      </c>
      <c r="T1583" t="s">
        <v>145</v>
      </c>
      <c r="U1583">
        <v>0</v>
      </c>
    </row>
    <row r="1584" spans="3:21" x14ac:dyDescent="0.3">
      <c r="C1584" t="s">
        <v>1797</v>
      </c>
      <c r="D1584" s="36">
        <v>46020</v>
      </c>
      <c r="E1584" t="str">
        <f>IFERROR(VLOOKUP(A1584,'Future et co'!A10:E5632,5,TRUE),"not found")</f>
        <v>not found</v>
      </c>
      <c r="F1584" t="str">
        <f>IFERROR(VLOOKUP(A1584,'Future et co'!CG11:CH10009,2,TRUE),"")</f>
        <v/>
      </c>
      <c r="G1584">
        <v>124.5</v>
      </c>
      <c r="H1584" t="s">
        <v>33</v>
      </c>
      <c r="O1584">
        <v>407</v>
      </c>
      <c r="P1584" t="s">
        <v>1771</v>
      </c>
      <c r="Q1584">
        <v>1000</v>
      </c>
      <c r="R1584" t="s">
        <v>1788</v>
      </c>
      <c r="S1584" t="s">
        <v>1772</v>
      </c>
      <c r="T1584" t="s">
        <v>145</v>
      </c>
      <c r="U1584">
        <v>0</v>
      </c>
    </row>
    <row r="1585" spans="3:21" x14ac:dyDescent="0.3">
      <c r="C1585" t="s">
        <v>1797</v>
      </c>
      <c r="D1585" s="36">
        <v>46020</v>
      </c>
      <c r="E1585" t="str">
        <f>IFERROR(VLOOKUP(A1585,'Future et co'!A10:E5632,5,TRUE),"not found")</f>
        <v>not found</v>
      </c>
      <c r="F1585" t="str">
        <f>IFERROR(VLOOKUP(A1585,'Future et co'!CG11:CH10009,2,TRUE),"")</f>
        <v/>
      </c>
      <c r="G1585">
        <v>124.5</v>
      </c>
      <c r="H1585" t="s">
        <v>33</v>
      </c>
      <c r="O1585">
        <v>407</v>
      </c>
      <c r="P1585" t="s">
        <v>1771</v>
      </c>
      <c r="Q1585">
        <v>1000</v>
      </c>
      <c r="R1585" t="s">
        <v>1788</v>
      </c>
      <c r="S1585" t="s">
        <v>1772</v>
      </c>
      <c r="T1585" t="s">
        <v>145</v>
      </c>
      <c r="U1585">
        <v>0</v>
      </c>
    </row>
    <row r="1586" spans="3:21" x14ac:dyDescent="0.3">
      <c r="C1586" t="s">
        <v>1797</v>
      </c>
      <c r="D1586" s="36">
        <v>46020</v>
      </c>
      <c r="E1586" t="str">
        <f>IFERROR(VLOOKUP(A1586,'Future et co'!A10:E5632,5,TRUE),"not found")</f>
        <v>not found</v>
      </c>
      <c r="F1586" t="str">
        <f>IFERROR(VLOOKUP(A1586,'Future et co'!CG11:CH10009,2,TRUE),"")</f>
        <v/>
      </c>
      <c r="G1586">
        <v>124.5</v>
      </c>
      <c r="H1586" t="s">
        <v>33</v>
      </c>
      <c r="O1586">
        <v>407</v>
      </c>
      <c r="P1586" t="s">
        <v>1771</v>
      </c>
      <c r="Q1586">
        <v>1000</v>
      </c>
      <c r="R1586" t="s">
        <v>1788</v>
      </c>
      <c r="S1586" t="s">
        <v>1772</v>
      </c>
      <c r="T1586" t="s">
        <v>145</v>
      </c>
      <c r="U1586">
        <v>0</v>
      </c>
    </row>
    <row r="1587" spans="3:21" x14ac:dyDescent="0.3">
      <c r="C1587" t="s">
        <v>1797</v>
      </c>
      <c r="D1587" s="36">
        <v>46020</v>
      </c>
      <c r="E1587" t="str">
        <f>IFERROR(VLOOKUP(A1587,'Future et co'!A10:E5632,5,TRUE),"not found")</f>
        <v>not found</v>
      </c>
      <c r="F1587" t="str">
        <f>IFERROR(VLOOKUP(A1587,'Future et co'!CG11:CH10009,2,TRUE),"")</f>
        <v/>
      </c>
      <c r="G1587">
        <v>124.5</v>
      </c>
      <c r="H1587" t="s">
        <v>33</v>
      </c>
      <c r="O1587">
        <v>407</v>
      </c>
      <c r="P1587" t="s">
        <v>1771</v>
      </c>
      <c r="Q1587">
        <v>1000</v>
      </c>
      <c r="R1587" t="s">
        <v>1788</v>
      </c>
      <c r="S1587" t="s">
        <v>1772</v>
      </c>
      <c r="T1587" t="s">
        <v>145</v>
      </c>
      <c r="U1587">
        <v>0</v>
      </c>
    </row>
    <row r="1588" spans="3:21" x14ac:dyDescent="0.3">
      <c r="C1588" t="s">
        <v>1797</v>
      </c>
      <c r="D1588" s="36">
        <v>46020</v>
      </c>
      <c r="E1588" t="str">
        <f>IFERROR(VLOOKUP(A1588,'Future et co'!A10:E5632,5,TRUE),"not found")</f>
        <v>not found</v>
      </c>
      <c r="F1588" t="str">
        <f>IFERROR(VLOOKUP(A1588,'Future et co'!CG11:CH10009,2,TRUE),"")</f>
        <v/>
      </c>
      <c r="G1588">
        <v>124.5</v>
      </c>
      <c r="H1588" t="s">
        <v>33</v>
      </c>
      <c r="O1588">
        <v>407</v>
      </c>
      <c r="P1588" t="s">
        <v>1771</v>
      </c>
      <c r="Q1588">
        <v>1000</v>
      </c>
      <c r="R1588" t="s">
        <v>1788</v>
      </c>
      <c r="S1588" t="s">
        <v>1772</v>
      </c>
      <c r="T1588" t="s">
        <v>145</v>
      </c>
      <c r="U1588">
        <v>0</v>
      </c>
    </row>
    <row r="1589" spans="3:21" x14ac:dyDescent="0.3">
      <c r="C1589" t="s">
        <v>1797</v>
      </c>
      <c r="D1589" s="36">
        <v>46020</v>
      </c>
      <c r="E1589" t="str">
        <f>IFERROR(VLOOKUP(A1589,'Future et co'!A10:E5632,5,TRUE),"not found")</f>
        <v>not found</v>
      </c>
      <c r="F1589" t="str">
        <f>IFERROR(VLOOKUP(A1589,'Future et co'!CG11:CH10009,2,TRUE),"")</f>
        <v/>
      </c>
      <c r="G1589">
        <v>124.5</v>
      </c>
      <c r="H1589" t="s">
        <v>33</v>
      </c>
      <c r="O1589">
        <v>407</v>
      </c>
      <c r="P1589" t="s">
        <v>1771</v>
      </c>
      <c r="Q1589">
        <v>1000</v>
      </c>
      <c r="R1589" t="s">
        <v>1788</v>
      </c>
      <c r="S1589" t="s">
        <v>1772</v>
      </c>
      <c r="T1589" t="s">
        <v>145</v>
      </c>
      <c r="U1589">
        <v>0</v>
      </c>
    </row>
    <row r="1590" spans="3:21" x14ac:dyDescent="0.3">
      <c r="C1590" t="s">
        <v>1797</v>
      </c>
      <c r="D1590" s="36">
        <v>46020</v>
      </c>
      <c r="E1590" t="str">
        <f>IFERROR(VLOOKUP(A1590,'Future et co'!A10:E5632,5,TRUE),"not found")</f>
        <v>not found</v>
      </c>
      <c r="F1590" t="str">
        <f>IFERROR(VLOOKUP(A1590,'Future et co'!CG11:CH10009,2,TRUE),"")</f>
        <v/>
      </c>
      <c r="G1590">
        <v>124.5</v>
      </c>
      <c r="H1590" t="s">
        <v>33</v>
      </c>
      <c r="O1590">
        <v>407</v>
      </c>
      <c r="P1590" t="s">
        <v>1771</v>
      </c>
      <c r="Q1590">
        <v>1000</v>
      </c>
      <c r="R1590" t="s">
        <v>1788</v>
      </c>
      <c r="S1590" t="s">
        <v>1772</v>
      </c>
      <c r="T1590" t="s">
        <v>145</v>
      </c>
      <c r="U1590">
        <v>0</v>
      </c>
    </row>
    <row r="1591" spans="3:21" x14ac:dyDescent="0.3">
      <c r="C1591" t="s">
        <v>1797</v>
      </c>
      <c r="D1591" s="36">
        <v>46020</v>
      </c>
      <c r="E1591" t="str">
        <f>IFERROR(VLOOKUP(A1591,'Future et co'!A10:E5632,5,TRUE),"not found")</f>
        <v>not found</v>
      </c>
      <c r="F1591" t="str">
        <f>IFERROR(VLOOKUP(A1591,'Future et co'!CG11:CH10009,2,TRUE),"")</f>
        <v/>
      </c>
      <c r="G1591">
        <v>124.5</v>
      </c>
      <c r="H1591" t="s">
        <v>33</v>
      </c>
      <c r="O1591">
        <v>407</v>
      </c>
      <c r="P1591" t="s">
        <v>1771</v>
      </c>
      <c r="Q1591">
        <v>1000</v>
      </c>
      <c r="R1591" t="s">
        <v>1788</v>
      </c>
      <c r="S1591" t="s">
        <v>1772</v>
      </c>
      <c r="T1591" t="s">
        <v>145</v>
      </c>
      <c r="U1591">
        <v>0</v>
      </c>
    </row>
    <row r="1592" spans="3:21" x14ac:dyDescent="0.3">
      <c r="C1592" t="s">
        <v>1797</v>
      </c>
      <c r="D1592" s="36">
        <v>46020</v>
      </c>
      <c r="E1592" t="str">
        <f>IFERROR(VLOOKUP(A1592,'Future et co'!A10:E5632,5,TRUE),"not found")</f>
        <v>not found</v>
      </c>
      <c r="F1592" t="str">
        <f>IFERROR(VLOOKUP(A1592,'Future et co'!CG11:CH10009,2,TRUE),"")</f>
        <v/>
      </c>
      <c r="G1592">
        <v>124.5</v>
      </c>
      <c r="H1592" t="s">
        <v>33</v>
      </c>
      <c r="O1592">
        <v>407</v>
      </c>
      <c r="P1592" t="s">
        <v>1771</v>
      </c>
      <c r="Q1592">
        <v>1000</v>
      </c>
      <c r="R1592" t="s">
        <v>1788</v>
      </c>
      <c r="S1592" t="s">
        <v>1772</v>
      </c>
      <c r="T1592" t="s">
        <v>145</v>
      </c>
      <c r="U1592">
        <v>0</v>
      </c>
    </row>
    <row r="1593" spans="3:21" x14ac:dyDescent="0.3">
      <c r="C1593" t="s">
        <v>1797</v>
      </c>
      <c r="D1593" s="36">
        <v>46020</v>
      </c>
      <c r="E1593" t="str">
        <f>IFERROR(VLOOKUP(A1593,'Future et co'!A10:E5632,5,TRUE),"not found")</f>
        <v>not found</v>
      </c>
      <c r="F1593" t="str">
        <f>IFERROR(VLOOKUP(A1593,'Future et co'!CG11:CH10009,2,TRUE),"")</f>
        <v/>
      </c>
      <c r="G1593">
        <v>124.5</v>
      </c>
      <c r="H1593" t="s">
        <v>33</v>
      </c>
      <c r="O1593">
        <v>407</v>
      </c>
      <c r="P1593" t="s">
        <v>1771</v>
      </c>
      <c r="Q1593">
        <v>1000</v>
      </c>
      <c r="R1593" t="s">
        <v>1788</v>
      </c>
      <c r="S1593" t="s">
        <v>1772</v>
      </c>
      <c r="T1593" t="s">
        <v>145</v>
      </c>
      <c r="U1593">
        <v>0</v>
      </c>
    </row>
    <row r="1594" spans="3:21" x14ac:dyDescent="0.3">
      <c r="C1594" t="s">
        <v>1797</v>
      </c>
      <c r="D1594" s="36">
        <v>46020</v>
      </c>
      <c r="E1594" t="str">
        <f>IFERROR(VLOOKUP(A1594,'Future et co'!A10:E5632,5,TRUE),"not found")</f>
        <v>not found</v>
      </c>
      <c r="F1594" t="str">
        <f>IFERROR(VLOOKUP(A1594,'Future et co'!CG11:CH10009,2,TRUE),"")</f>
        <v/>
      </c>
      <c r="G1594">
        <v>124.5</v>
      </c>
      <c r="H1594" t="s">
        <v>33</v>
      </c>
      <c r="O1594">
        <v>407</v>
      </c>
      <c r="P1594" t="s">
        <v>1771</v>
      </c>
      <c r="Q1594">
        <v>1000</v>
      </c>
      <c r="R1594" t="s">
        <v>1788</v>
      </c>
      <c r="S1594" t="s">
        <v>1772</v>
      </c>
      <c r="T1594" t="s">
        <v>145</v>
      </c>
      <c r="U1594">
        <v>0</v>
      </c>
    </row>
    <row r="1595" spans="3:21" x14ac:dyDescent="0.3">
      <c r="C1595" t="s">
        <v>1797</v>
      </c>
      <c r="D1595" s="36">
        <v>46020</v>
      </c>
      <c r="E1595" t="str">
        <f>IFERROR(VLOOKUP(A1595,'Future et co'!A10:E5632,5,TRUE),"not found")</f>
        <v>not found</v>
      </c>
      <c r="F1595" t="str">
        <f>IFERROR(VLOOKUP(A1595,'Future et co'!CG11:CH10009,2,TRUE),"")</f>
        <v/>
      </c>
      <c r="G1595">
        <v>124.5</v>
      </c>
      <c r="H1595" t="s">
        <v>33</v>
      </c>
      <c r="O1595">
        <v>407</v>
      </c>
      <c r="P1595" t="s">
        <v>1771</v>
      </c>
      <c r="Q1595">
        <v>1000</v>
      </c>
      <c r="R1595" t="s">
        <v>1788</v>
      </c>
      <c r="S1595" t="s">
        <v>1772</v>
      </c>
      <c r="T1595" t="s">
        <v>145</v>
      </c>
      <c r="U1595">
        <v>0</v>
      </c>
    </row>
    <row r="1596" spans="3:21" x14ac:dyDescent="0.3">
      <c r="C1596" t="s">
        <v>1797</v>
      </c>
      <c r="D1596" s="36">
        <v>46020</v>
      </c>
      <c r="E1596" t="str">
        <f>IFERROR(VLOOKUP(A1596,'Future et co'!A10:E5632,5,TRUE),"not found")</f>
        <v>not found</v>
      </c>
      <c r="F1596" t="str">
        <f>IFERROR(VLOOKUP(A1596,'Future et co'!CG11:CH10009,2,TRUE),"")</f>
        <v/>
      </c>
      <c r="G1596">
        <v>124.5</v>
      </c>
      <c r="H1596" t="s">
        <v>33</v>
      </c>
      <c r="O1596">
        <v>407</v>
      </c>
      <c r="P1596" t="s">
        <v>1771</v>
      </c>
      <c r="Q1596">
        <v>1000</v>
      </c>
      <c r="R1596" t="s">
        <v>1788</v>
      </c>
      <c r="S1596" t="s">
        <v>1772</v>
      </c>
      <c r="T1596" t="s">
        <v>145</v>
      </c>
      <c r="U1596">
        <v>0</v>
      </c>
    </row>
    <row r="1597" spans="3:21" x14ac:dyDescent="0.3">
      <c r="C1597" t="s">
        <v>1797</v>
      </c>
      <c r="D1597" s="36">
        <v>46020</v>
      </c>
      <c r="E1597" t="str">
        <f>IFERROR(VLOOKUP(A1597,'Future et co'!A10:E5632,5,TRUE),"not found")</f>
        <v>not found</v>
      </c>
      <c r="F1597" t="str">
        <f>IFERROR(VLOOKUP(A1597,'Future et co'!CG11:CH10009,2,TRUE),"")</f>
        <v/>
      </c>
      <c r="G1597">
        <v>124.5</v>
      </c>
      <c r="H1597" t="s">
        <v>33</v>
      </c>
      <c r="O1597">
        <v>407</v>
      </c>
      <c r="P1597" t="s">
        <v>1771</v>
      </c>
      <c r="Q1597">
        <v>1000</v>
      </c>
      <c r="R1597" t="s">
        <v>1788</v>
      </c>
      <c r="S1597" t="s">
        <v>1772</v>
      </c>
      <c r="T1597" t="s">
        <v>145</v>
      </c>
      <c r="U1597">
        <v>0</v>
      </c>
    </row>
    <row r="1598" spans="3:21" x14ac:dyDescent="0.3">
      <c r="C1598" t="s">
        <v>1797</v>
      </c>
      <c r="D1598" s="36">
        <v>46020</v>
      </c>
      <c r="E1598" t="str">
        <f>IFERROR(VLOOKUP(A1598,'Future et co'!A10:E5632,5,TRUE),"not found")</f>
        <v>not found</v>
      </c>
      <c r="F1598" t="str">
        <f>IFERROR(VLOOKUP(A1598,'Future et co'!CG11:CH10009,2,TRUE),"")</f>
        <v/>
      </c>
      <c r="G1598">
        <v>124.5</v>
      </c>
      <c r="H1598" t="s">
        <v>33</v>
      </c>
      <c r="O1598">
        <v>407</v>
      </c>
      <c r="P1598" t="s">
        <v>1771</v>
      </c>
      <c r="Q1598">
        <v>1000</v>
      </c>
      <c r="R1598" t="s">
        <v>1788</v>
      </c>
      <c r="S1598" t="s">
        <v>1772</v>
      </c>
      <c r="T1598" t="s">
        <v>145</v>
      </c>
      <c r="U1598">
        <v>0</v>
      </c>
    </row>
    <row r="1599" spans="3:21" x14ac:dyDescent="0.3">
      <c r="C1599" t="s">
        <v>1797</v>
      </c>
      <c r="D1599" s="36">
        <v>46020</v>
      </c>
      <c r="E1599" t="str">
        <f>IFERROR(VLOOKUP(A1599,'Future et co'!A10:E5632,5,TRUE),"not found")</f>
        <v>not found</v>
      </c>
      <c r="F1599" t="str">
        <f>IFERROR(VLOOKUP(A1599,'Future et co'!CG11:CH10009,2,TRUE),"")</f>
        <v/>
      </c>
      <c r="G1599">
        <v>124.5</v>
      </c>
      <c r="H1599" t="s">
        <v>33</v>
      </c>
      <c r="O1599">
        <v>407</v>
      </c>
      <c r="P1599" t="s">
        <v>1771</v>
      </c>
      <c r="Q1599">
        <v>1000</v>
      </c>
      <c r="R1599" t="s">
        <v>1788</v>
      </c>
      <c r="S1599" t="s">
        <v>1772</v>
      </c>
      <c r="T1599" t="s">
        <v>145</v>
      </c>
      <c r="U1599">
        <v>0</v>
      </c>
    </row>
    <row r="1600" spans="3:21" x14ac:dyDescent="0.3">
      <c r="C1600" t="s">
        <v>1797</v>
      </c>
      <c r="D1600" s="36">
        <v>46020</v>
      </c>
      <c r="E1600" t="str">
        <f>IFERROR(VLOOKUP(A1600,'Future et co'!A10:E5632,5,TRUE),"not found")</f>
        <v>not found</v>
      </c>
      <c r="F1600" t="str">
        <f>IFERROR(VLOOKUP(A1600,'Future et co'!CG11:CH10009,2,TRUE),"")</f>
        <v/>
      </c>
      <c r="G1600">
        <v>124.5</v>
      </c>
      <c r="H1600" t="s">
        <v>33</v>
      </c>
      <c r="O1600">
        <v>407</v>
      </c>
      <c r="P1600" t="s">
        <v>1771</v>
      </c>
      <c r="Q1600">
        <v>1000</v>
      </c>
      <c r="R1600" t="s">
        <v>1788</v>
      </c>
      <c r="S1600" t="s">
        <v>1772</v>
      </c>
      <c r="T1600" t="s">
        <v>145</v>
      </c>
      <c r="U1600">
        <v>0</v>
      </c>
    </row>
    <row r="1601" spans="3:21" x14ac:dyDescent="0.3">
      <c r="C1601" t="s">
        <v>1797</v>
      </c>
      <c r="D1601" s="36">
        <v>46020</v>
      </c>
      <c r="E1601" t="str">
        <f>IFERROR(VLOOKUP(A1601,'Future et co'!A10:E5632,5,TRUE),"not found")</f>
        <v>not found</v>
      </c>
      <c r="F1601" t="str">
        <f>IFERROR(VLOOKUP(A1601,'Future et co'!CG11:CH10009,2,TRUE),"")</f>
        <v/>
      </c>
      <c r="G1601">
        <v>124.5</v>
      </c>
      <c r="H1601" t="s">
        <v>33</v>
      </c>
      <c r="O1601">
        <v>407</v>
      </c>
      <c r="P1601" t="s">
        <v>1771</v>
      </c>
      <c r="Q1601">
        <v>1000</v>
      </c>
      <c r="R1601" t="s">
        <v>1788</v>
      </c>
      <c r="S1601" t="s">
        <v>1772</v>
      </c>
      <c r="T1601" t="s">
        <v>145</v>
      </c>
      <c r="U1601">
        <v>0</v>
      </c>
    </row>
    <row r="1602" spans="3:21" x14ac:dyDescent="0.3">
      <c r="C1602" t="s">
        <v>1797</v>
      </c>
      <c r="D1602" s="36">
        <v>46020</v>
      </c>
      <c r="E1602" t="str">
        <f>IFERROR(VLOOKUP(A1602,'Future et co'!A10:E5632,5,TRUE),"not found")</f>
        <v>not found</v>
      </c>
      <c r="F1602" t="str">
        <f>IFERROR(VLOOKUP(A1602,'Future et co'!CG11:CH10009,2,TRUE),"")</f>
        <v/>
      </c>
      <c r="G1602">
        <v>124.5</v>
      </c>
      <c r="H1602" t="s">
        <v>33</v>
      </c>
      <c r="O1602">
        <v>407</v>
      </c>
      <c r="P1602" t="s">
        <v>1771</v>
      </c>
      <c r="Q1602">
        <v>1000</v>
      </c>
      <c r="R1602" t="s">
        <v>1788</v>
      </c>
      <c r="S1602" t="s">
        <v>1772</v>
      </c>
      <c r="T1602" t="s">
        <v>145</v>
      </c>
      <c r="U1602">
        <v>0</v>
      </c>
    </row>
    <row r="1603" spans="3:21" x14ac:dyDescent="0.3">
      <c r="C1603" t="s">
        <v>1797</v>
      </c>
      <c r="D1603" s="36">
        <v>46020</v>
      </c>
      <c r="E1603" t="str">
        <f>IFERROR(VLOOKUP(A1603,'Future et co'!A10:E5632,5,TRUE),"not found")</f>
        <v>not found</v>
      </c>
      <c r="F1603" t="str">
        <f>IFERROR(VLOOKUP(A1603,'Future et co'!CG11:CH10009,2,TRUE),"")</f>
        <v/>
      </c>
      <c r="G1603">
        <v>124.5</v>
      </c>
      <c r="H1603" t="s">
        <v>33</v>
      </c>
      <c r="O1603">
        <v>407</v>
      </c>
      <c r="P1603" t="s">
        <v>1771</v>
      </c>
      <c r="Q1603">
        <v>1000</v>
      </c>
      <c r="R1603" t="s">
        <v>1788</v>
      </c>
      <c r="S1603" t="s">
        <v>1772</v>
      </c>
      <c r="T1603" t="s">
        <v>145</v>
      </c>
      <c r="U1603">
        <v>0</v>
      </c>
    </row>
    <row r="1604" spans="3:21" x14ac:dyDescent="0.3">
      <c r="C1604" t="s">
        <v>1797</v>
      </c>
      <c r="D1604" s="36">
        <v>46020</v>
      </c>
      <c r="E1604" t="str">
        <f>IFERROR(VLOOKUP(A1604,'Future et co'!A10:E5632,5,TRUE),"not found")</f>
        <v>not found</v>
      </c>
      <c r="F1604" t="str">
        <f>IFERROR(VLOOKUP(A1604,'Future et co'!CG11:CH10009,2,TRUE),"")</f>
        <v/>
      </c>
      <c r="G1604">
        <v>124.5</v>
      </c>
      <c r="H1604" t="s">
        <v>33</v>
      </c>
      <c r="O1604">
        <v>407</v>
      </c>
      <c r="P1604" t="s">
        <v>1771</v>
      </c>
      <c r="Q1604">
        <v>1000</v>
      </c>
      <c r="R1604" t="s">
        <v>1788</v>
      </c>
      <c r="S1604" t="s">
        <v>1772</v>
      </c>
      <c r="T1604" t="s">
        <v>145</v>
      </c>
      <c r="U1604">
        <v>0</v>
      </c>
    </row>
    <row r="1605" spans="3:21" x14ac:dyDescent="0.3">
      <c r="C1605" t="s">
        <v>1797</v>
      </c>
      <c r="D1605" s="36">
        <v>46020</v>
      </c>
      <c r="E1605" t="str">
        <f>IFERROR(VLOOKUP(A1605,'Future et co'!A10:E5632,5,TRUE),"not found")</f>
        <v>not found</v>
      </c>
      <c r="F1605" t="str">
        <f>IFERROR(VLOOKUP(A1605,'Future et co'!CG11:CH10009,2,TRUE),"")</f>
        <v/>
      </c>
      <c r="G1605">
        <v>124.5</v>
      </c>
      <c r="H1605" t="s">
        <v>33</v>
      </c>
      <c r="O1605">
        <v>407</v>
      </c>
      <c r="P1605" t="s">
        <v>1771</v>
      </c>
      <c r="Q1605">
        <v>1000</v>
      </c>
      <c r="R1605" t="s">
        <v>1788</v>
      </c>
      <c r="S1605" t="s">
        <v>1772</v>
      </c>
      <c r="T1605" t="s">
        <v>145</v>
      </c>
      <c r="U1605">
        <v>0</v>
      </c>
    </row>
    <row r="1606" spans="3:21" x14ac:dyDescent="0.3">
      <c r="C1606" t="s">
        <v>1797</v>
      </c>
      <c r="D1606" s="36">
        <v>46020</v>
      </c>
      <c r="E1606" t="str">
        <f>IFERROR(VLOOKUP(A1606,'Future et co'!A10:E5632,5,TRUE),"not found")</f>
        <v>not found</v>
      </c>
      <c r="F1606" t="str">
        <f>IFERROR(VLOOKUP(A1606,'Future et co'!CG11:CH10009,2,TRUE),"")</f>
        <v/>
      </c>
      <c r="G1606">
        <v>124.5</v>
      </c>
      <c r="H1606" t="s">
        <v>33</v>
      </c>
      <c r="O1606">
        <v>407</v>
      </c>
      <c r="P1606" t="s">
        <v>1771</v>
      </c>
      <c r="Q1606">
        <v>1000</v>
      </c>
      <c r="R1606" t="s">
        <v>1788</v>
      </c>
      <c r="S1606" t="s">
        <v>1772</v>
      </c>
      <c r="T1606" t="s">
        <v>145</v>
      </c>
      <c r="U1606">
        <v>0</v>
      </c>
    </row>
    <row r="1607" spans="3:21" x14ac:dyDescent="0.3">
      <c r="C1607" t="s">
        <v>1797</v>
      </c>
      <c r="D1607" s="36">
        <v>46020</v>
      </c>
      <c r="E1607" t="str">
        <f>IFERROR(VLOOKUP(A1607,'Future et co'!A10:E5632,5,TRUE),"not found")</f>
        <v>not found</v>
      </c>
      <c r="F1607" t="str">
        <f>IFERROR(VLOOKUP(A1607,'Future et co'!CG11:CH10009,2,TRUE),"")</f>
        <v/>
      </c>
      <c r="G1607">
        <v>124.5</v>
      </c>
      <c r="H1607" t="s">
        <v>33</v>
      </c>
      <c r="O1607">
        <v>407</v>
      </c>
      <c r="P1607" t="s">
        <v>1771</v>
      </c>
      <c r="Q1607">
        <v>1000</v>
      </c>
      <c r="R1607" t="s">
        <v>1788</v>
      </c>
      <c r="S1607" t="s">
        <v>1772</v>
      </c>
      <c r="T1607" t="s">
        <v>145</v>
      </c>
      <c r="U1607">
        <v>0</v>
      </c>
    </row>
    <row r="1608" spans="3:21" x14ac:dyDescent="0.3">
      <c r="C1608" t="s">
        <v>1797</v>
      </c>
      <c r="D1608" s="36">
        <v>46020</v>
      </c>
      <c r="E1608" t="str">
        <f>IFERROR(VLOOKUP(A1608,'Future et co'!A10:E5632,5,TRUE),"not found")</f>
        <v>not found</v>
      </c>
      <c r="F1608" t="str">
        <f>IFERROR(VLOOKUP(A1608,'Future et co'!CG11:CH10009,2,TRUE),"")</f>
        <v/>
      </c>
      <c r="G1608">
        <v>124.5</v>
      </c>
      <c r="H1608" t="s">
        <v>33</v>
      </c>
      <c r="O1608">
        <v>407</v>
      </c>
      <c r="P1608" t="s">
        <v>1771</v>
      </c>
      <c r="Q1608">
        <v>1000</v>
      </c>
      <c r="R1608" t="s">
        <v>1788</v>
      </c>
      <c r="S1608" t="s">
        <v>1772</v>
      </c>
      <c r="T1608" t="s">
        <v>145</v>
      </c>
      <c r="U1608">
        <v>0</v>
      </c>
    </row>
    <row r="1609" spans="3:21" x14ac:dyDescent="0.3">
      <c r="C1609" t="s">
        <v>1797</v>
      </c>
      <c r="D1609" s="36">
        <v>46020</v>
      </c>
      <c r="E1609" t="str">
        <f>IFERROR(VLOOKUP(A1609,'Future et co'!A10:E5632,5,TRUE),"not found")</f>
        <v>not found</v>
      </c>
      <c r="F1609" t="str">
        <f>IFERROR(VLOOKUP(A1609,'Future et co'!CG11:CH10009,2,TRUE),"")</f>
        <v/>
      </c>
      <c r="G1609">
        <v>124.5</v>
      </c>
      <c r="H1609" t="s">
        <v>33</v>
      </c>
      <c r="O1609">
        <v>407</v>
      </c>
      <c r="P1609" t="s">
        <v>1771</v>
      </c>
      <c r="Q1609">
        <v>1000</v>
      </c>
      <c r="R1609" t="s">
        <v>1788</v>
      </c>
      <c r="S1609" t="s">
        <v>1772</v>
      </c>
      <c r="T1609" t="s">
        <v>145</v>
      </c>
      <c r="U1609">
        <v>0</v>
      </c>
    </row>
    <row r="1610" spans="3:21" x14ac:dyDescent="0.3">
      <c r="C1610" t="s">
        <v>1797</v>
      </c>
      <c r="D1610" s="36">
        <v>46020</v>
      </c>
      <c r="E1610" t="str">
        <f>IFERROR(VLOOKUP(A1610,'Future et co'!A10:E5632,5,TRUE),"not found")</f>
        <v>not found</v>
      </c>
      <c r="F1610" t="str">
        <f>IFERROR(VLOOKUP(A1610,'Future et co'!CG11:CH10009,2,TRUE),"")</f>
        <v/>
      </c>
      <c r="G1610">
        <v>124.5</v>
      </c>
      <c r="H1610" t="s">
        <v>33</v>
      </c>
      <c r="O1610">
        <v>407</v>
      </c>
      <c r="P1610" t="s">
        <v>1771</v>
      </c>
      <c r="Q1610">
        <v>1000</v>
      </c>
      <c r="R1610" t="s">
        <v>1788</v>
      </c>
      <c r="S1610" t="s">
        <v>1772</v>
      </c>
      <c r="T1610" t="s">
        <v>145</v>
      </c>
      <c r="U1610">
        <v>0</v>
      </c>
    </row>
    <row r="1611" spans="3:21" x14ac:dyDescent="0.3">
      <c r="C1611" t="s">
        <v>1797</v>
      </c>
      <c r="D1611" s="36">
        <v>46020</v>
      </c>
      <c r="E1611" t="str">
        <f>IFERROR(VLOOKUP(A1611,'Future et co'!A10:E5632,5,TRUE),"not found")</f>
        <v>not found</v>
      </c>
      <c r="F1611" t="str">
        <f>IFERROR(VLOOKUP(A1611,'Future et co'!CG11:CH10009,2,TRUE),"")</f>
        <v/>
      </c>
      <c r="G1611">
        <v>124.5</v>
      </c>
      <c r="H1611" t="s">
        <v>33</v>
      </c>
      <c r="O1611">
        <v>407</v>
      </c>
      <c r="P1611" t="s">
        <v>1771</v>
      </c>
      <c r="Q1611">
        <v>1000</v>
      </c>
      <c r="R1611" t="s">
        <v>1788</v>
      </c>
      <c r="S1611" t="s">
        <v>1772</v>
      </c>
      <c r="T1611" t="s">
        <v>145</v>
      </c>
      <c r="U1611">
        <v>0</v>
      </c>
    </row>
    <row r="1612" spans="3:21" x14ac:dyDescent="0.3">
      <c r="C1612" t="s">
        <v>1797</v>
      </c>
      <c r="D1612" s="36">
        <v>46020</v>
      </c>
      <c r="E1612" t="str">
        <f>IFERROR(VLOOKUP(A1612,'Future et co'!A10:E5632,5,TRUE),"not found")</f>
        <v>not found</v>
      </c>
      <c r="F1612" t="str">
        <f>IFERROR(VLOOKUP(A1612,'Future et co'!CG11:CH10009,2,TRUE),"")</f>
        <v/>
      </c>
      <c r="G1612">
        <v>124.5</v>
      </c>
      <c r="H1612" t="s">
        <v>33</v>
      </c>
      <c r="O1612">
        <v>407</v>
      </c>
      <c r="P1612" t="s">
        <v>1771</v>
      </c>
      <c r="Q1612">
        <v>1000</v>
      </c>
      <c r="R1612" t="s">
        <v>1788</v>
      </c>
      <c r="S1612" t="s">
        <v>1772</v>
      </c>
      <c r="T1612" t="s">
        <v>145</v>
      </c>
      <c r="U1612">
        <v>0</v>
      </c>
    </row>
    <row r="1613" spans="3:21" x14ac:dyDescent="0.3">
      <c r="C1613" t="s">
        <v>1797</v>
      </c>
      <c r="D1613" s="36">
        <v>46020</v>
      </c>
      <c r="E1613" t="str">
        <f>IFERROR(VLOOKUP(A1613,'Future et co'!A10:E5632,5,TRUE),"not found")</f>
        <v>not found</v>
      </c>
      <c r="F1613" t="str">
        <f>IFERROR(VLOOKUP(A1613,'Future et co'!CG11:CH10009,2,TRUE),"")</f>
        <v/>
      </c>
      <c r="G1613">
        <v>124.5</v>
      </c>
      <c r="H1613" t="s">
        <v>33</v>
      </c>
      <c r="O1613">
        <v>407</v>
      </c>
      <c r="P1613" t="s">
        <v>1771</v>
      </c>
      <c r="Q1613">
        <v>1000</v>
      </c>
      <c r="R1613" t="s">
        <v>1788</v>
      </c>
      <c r="S1613" t="s">
        <v>1772</v>
      </c>
      <c r="T1613" t="s">
        <v>145</v>
      </c>
      <c r="U1613">
        <v>0</v>
      </c>
    </row>
    <row r="1614" spans="3:21" x14ac:dyDescent="0.3">
      <c r="C1614" t="s">
        <v>1797</v>
      </c>
      <c r="D1614" s="36">
        <v>46020</v>
      </c>
      <c r="E1614" t="str">
        <f>IFERROR(VLOOKUP(A1614,'Future et co'!A10:E5632,5,TRUE),"not found")</f>
        <v>not found</v>
      </c>
      <c r="F1614" t="str">
        <f>IFERROR(VLOOKUP(A1614,'Future et co'!CG11:CH10009,2,TRUE),"")</f>
        <v/>
      </c>
      <c r="G1614">
        <v>124.5</v>
      </c>
      <c r="H1614" t="s">
        <v>33</v>
      </c>
      <c r="O1614">
        <v>407</v>
      </c>
      <c r="P1614" t="s">
        <v>1771</v>
      </c>
      <c r="Q1614">
        <v>1000</v>
      </c>
      <c r="R1614" t="s">
        <v>1788</v>
      </c>
      <c r="S1614" t="s">
        <v>1772</v>
      </c>
      <c r="T1614" t="s">
        <v>145</v>
      </c>
      <c r="U1614">
        <v>0</v>
      </c>
    </row>
    <row r="1615" spans="3:21" x14ac:dyDescent="0.3">
      <c r="C1615" t="s">
        <v>1797</v>
      </c>
      <c r="D1615" s="36">
        <v>46020</v>
      </c>
      <c r="E1615" t="str">
        <f>IFERROR(VLOOKUP(A1615,'Future et co'!A10:E5632,5,TRUE),"not found")</f>
        <v>not found</v>
      </c>
      <c r="F1615" t="str">
        <f>IFERROR(VLOOKUP(A1615,'Future et co'!CG11:CH10009,2,TRUE),"")</f>
        <v/>
      </c>
      <c r="G1615">
        <v>124.5</v>
      </c>
      <c r="H1615" t="s">
        <v>33</v>
      </c>
      <c r="O1615">
        <v>407</v>
      </c>
      <c r="P1615" t="s">
        <v>1771</v>
      </c>
      <c r="Q1615">
        <v>1000</v>
      </c>
      <c r="R1615" t="s">
        <v>1788</v>
      </c>
      <c r="S1615" t="s">
        <v>1772</v>
      </c>
      <c r="T1615" t="s">
        <v>145</v>
      </c>
      <c r="U1615">
        <v>0</v>
      </c>
    </row>
    <row r="1616" spans="3:21" x14ac:dyDescent="0.3">
      <c r="C1616" t="s">
        <v>1797</v>
      </c>
      <c r="D1616" s="36">
        <v>46020</v>
      </c>
      <c r="E1616" t="str">
        <f>IFERROR(VLOOKUP(A1616,'Future et co'!A10:E5632,5,TRUE),"not found")</f>
        <v>not found</v>
      </c>
      <c r="F1616" t="str">
        <f>IFERROR(VLOOKUP(A1616,'Future et co'!CG11:CH10009,2,TRUE),"")</f>
        <v/>
      </c>
      <c r="G1616">
        <v>124.5</v>
      </c>
      <c r="H1616" t="s">
        <v>33</v>
      </c>
      <c r="O1616">
        <v>407</v>
      </c>
      <c r="P1616" t="s">
        <v>1771</v>
      </c>
      <c r="Q1616">
        <v>1000</v>
      </c>
      <c r="R1616" t="s">
        <v>1788</v>
      </c>
      <c r="S1616" t="s">
        <v>1772</v>
      </c>
      <c r="T1616" t="s">
        <v>145</v>
      </c>
      <c r="U1616">
        <v>0</v>
      </c>
    </row>
    <row r="1617" spans="3:21" x14ac:dyDescent="0.3">
      <c r="C1617" t="s">
        <v>1797</v>
      </c>
      <c r="D1617" s="36">
        <v>46020</v>
      </c>
      <c r="E1617" t="str">
        <f>IFERROR(VLOOKUP(A1617,'Future et co'!A10:E5632,5,TRUE),"not found")</f>
        <v>not found</v>
      </c>
      <c r="F1617" t="str">
        <f>IFERROR(VLOOKUP(A1617,'Future et co'!CG11:CH10009,2,TRUE),"")</f>
        <v/>
      </c>
      <c r="G1617">
        <v>124.5</v>
      </c>
      <c r="H1617" t="s">
        <v>33</v>
      </c>
      <c r="O1617">
        <v>407</v>
      </c>
      <c r="P1617" t="s">
        <v>1771</v>
      </c>
      <c r="Q1617">
        <v>1000</v>
      </c>
      <c r="R1617" t="s">
        <v>1788</v>
      </c>
      <c r="S1617" t="s">
        <v>1772</v>
      </c>
      <c r="T1617" t="s">
        <v>145</v>
      </c>
      <c r="U1617">
        <v>0</v>
      </c>
    </row>
    <row r="1618" spans="3:21" x14ac:dyDescent="0.3">
      <c r="C1618" t="s">
        <v>1797</v>
      </c>
      <c r="D1618" s="36">
        <v>46020</v>
      </c>
      <c r="E1618" t="str">
        <f>IFERROR(VLOOKUP(A1618,'Future et co'!A10:E5632,5,TRUE),"not found")</f>
        <v>not found</v>
      </c>
      <c r="F1618" t="str">
        <f>IFERROR(VLOOKUP(A1618,'Future et co'!CG11:CH10009,2,TRUE),"")</f>
        <v/>
      </c>
      <c r="G1618">
        <v>124.5</v>
      </c>
      <c r="H1618" t="s">
        <v>33</v>
      </c>
      <c r="O1618">
        <v>407</v>
      </c>
      <c r="P1618" t="s">
        <v>1771</v>
      </c>
      <c r="Q1618">
        <v>1000</v>
      </c>
      <c r="R1618" t="s">
        <v>1788</v>
      </c>
      <c r="S1618" t="s">
        <v>1772</v>
      </c>
      <c r="T1618" t="s">
        <v>145</v>
      </c>
      <c r="U1618">
        <v>0</v>
      </c>
    </row>
    <row r="1619" spans="3:21" x14ac:dyDescent="0.3">
      <c r="C1619" t="s">
        <v>1797</v>
      </c>
      <c r="D1619" s="36">
        <v>46020</v>
      </c>
      <c r="E1619" t="str">
        <f>IFERROR(VLOOKUP(A1619,'Future et co'!A10:E5632,5,TRUE),"not found")</f>
        <v>not found</v>
      </c>
      <c r="F1619" t="str">
        <f>IFERROR(VLOOKUP(A1619,'Future et co'!CG11:CH10009,2,TRUE),"")</f>
        <v/>
      </c>
      <c r="G1619">
        <v>124.5</v>
      </c>
      <c r="H1619" t="s">
        <v>33</v>
      </c>
      <c r="O1619">
        <v>407</v>
      </c>
      <c r="P1619" t="s">
        <v>1771</v>
      </c>
      <c r="Q1619">
        <v>1000</v>
      </c>
      <c r="R1619" t="s">
        <v>1788</v>
      </c>
      <c r="S1619" t="s">
        <v>1772</v>
      </c>
      <c r="T1619" t="s">
        <v>145</v>
      </c>
      <c r="U1619">
        <v>0</v>
      </c>
    </row>
    <row r="1620" spans="3:21" x14ac:dyDescent="0.3">
      <c r="C1620" t="s">
        <v>1797</v>
      </c>
      <c r="D1620" s="36">
        <v>46020</v>
      </c>
      <c r="E1620" t="str">
        <f>IFERROR(VLOOKUP(A1620,'Future et co'!A10:E5632,5,TRUE),"not found")</f>
        <v>not found</v>
      </c>
      <c r="F1620" t="str">
        <f>IFERROR(VLOOKUP(A1620,'Future et co'!CG11:CH10009,2,TRUE),"")</f>
        <v/>
      </c>
      <c r="G1620">
        <v>124.5</v>
      </c>
      <c r="H1620" t="s">
        <v>33</v>
      </c>
      <c r="O1620">
        <v>407</v>
      </c>
      <c r="P1620" t="s">
        <v>1771</v>
      </c>
      <c r="Q1620">
        <v>1000</v>
      </c>
      <c r="R1620" t="s">
        <v>1788</v>
      </c>
      <c r="S1620" t="s">
        <v>1772</v>
      </c>
      <c r="T1620" t="s">
        <v>145</v>
      </c>
      <c r="U1620">
        <v>0</v>
      </c>
    </row>
    <row r="1621" spans="3:21" x14ac:dyDescent="0.3">
      <c r="C1621" t="s">
        <v>1797</v>
      </c>
      <c r="D1621" s="36">
        <v>46020</v>
      </c>
      <c r="E1621" t="str">
        <f>IFERROR(VLOOKUP(A1621,'Future et co'!A10:E5632,5,TRUE),"not found")</f>
        <v>not found</v>
      </c>
      <c r="F1621" t="str">
        <f>IFERROR(VLOOKUP(A1621,'Future et co'!CG11:CH10009,2,TRUE),"")</f>
        <v/>
      </c>
      <c r="G1621">
        <v>124.5</v>
      </c>
      <c r="H1621" t="s">
        <v>33</v>
      </c>
      <c r="O1621">
        <v>407</v>
      </c>
      <c r="P1621" t="s">
        <v>1771</v>
      </c>
      <c r="Q1621">
        <v>1000</v>
      </c>
      <c r="R1621" t="s">
        <v>1788</v>
      </c>
      <c r="S1621" t="s">
        <v>1772</v>
      </c>
      <c r="T1621" t="s">
        <v>145</v>
      </c>
      <c r="U1621">
        <v>0</v>
      </c>
    </row>
    <row r="1622" spans="3:21" x14ac:dyDescent="0.3">
      <c r="C1622" t="s">
        <v>1797</v>
      </c>
      <c r="D1622" s="36">
        <v>46020</v>
      </c>
      <c r="E1622" t="str">
        <f>IFERROR(VLOOKUP(A1622,'Future et co'!A10:E5632,5,TRUE),"not found")</f>
        <v>not found</v>
      </c>
      <c r="F1622" t="str">
        <f>IFERROR(VLOOKUP(A1622,'Future et co'!CG11:CH10009,2,TRUE),"")</f>
        <v/>
      </c>
      <c r="G1622">
        <v>124.5</v>
      </c>
      <c r="H1622" t="s">
        <v>33</v>
      </c>
      <c r="O1622">
        <v>407</v>
      </c>
      <c r="P1622" t="s">
        <v>1771</v>
      </c>
      <c r="Q1622">
        <v>1000</v>
      </c>
      <c r="R1622" t="s">
        <v>1788</v>
      </c>
      <c r="S1622" t="s">
        <v>1772</v>
      </c>
      <c r="T1622" t="s">
        <v>145</v>
      </c>
      <c r="U1622">
        <v>0</v>
      </c>
    </row>
    <row r="1623" spans="3:21" x14ac:dyDescent="0.3">
      <c r="C1623" t="s">
        <v>1797</v>
      </c>
      <c r="D1623" s="36">
        <v>46020</v>
      </c>
      <c r="E1623" t="str">
        <f>IFERROR(VLOOKUP(A1623,'Future et co'!A10:E5632,5,TRUE),"not found")</f>
        <v>not found</v>
      </c>
      <c r="F1623" t="str">
        <f>IFERROR(VLOOKUP(A1623,'Future et co'!CG11:CH10009,2,TRUE),"")</f>
        <v/>
      </c>
      <c r="G1623">
        <v>124.5</v>
      </c>
      <c r="H1623" t="s">
        <v>33</v>
      </c>
      <c r="O1623">
        <v>407</v>
      </c>
      <c r="P1623" t="s">
        <v>1771</v>
      </c>
      <c r="Q1623">
        <v>1000</v>
      </c>
      <c r="R1623" t="s">
        <v>1788</v>
      </c>
      <c r="S1623" t="s">
        <v>1772</v>
      </c>
      <c r="T1623" t="s">
        <v>145</v>
      </c>
      <c r="U1623">
        <v>0</v>
      </c>
    </row>
    <row r="1624" spans="3:21" x14ac:dyDescent="0.3">
      <c r="C1624" t="s">
        <v>1797</v>
      </c>
      <c r="D1624" s="36">
        <v>46020</v>
      </c>
      <c r="E1624" t="str">
        <f>IFERROR(VLOOKUP(A1624,'Future et co'!A10:E5632,5,TRUE),"not found")</f>
        <v>not found</v>
      </c>
      <c r="F1624" t="str">
        <f>IFERROR(VLOOKUP(A1624,'Future et co'!CG11:CH10009,2,TRUE),"")</f>
        <v/>
      </c>
      <c r="G1624">
        <v>124.5</v>
      </c>
      <c r="H1624" t="s">
        <v>33</v>
      </c>
      <c r="O1624">
        <v>407</v>
      </c>
      <c r="P1624" t="s">
        <v>1771</v>
      </c>
      <c r="Q1624">
        <v>1000</v>
      </c>
      <c r="R1624" t="s">
        <v>1788</v>
      </c>
      <c r="S1624" t="s">
        <v>1772</v>
      </c>
      <c r="T1624" t="s">
        <v>145</v>
      </c>
      <c r="U1624">
        <v>0</v>
      </c>
    </row>
    <row r="1625" spans="3:21" x14ac:dyDescent="0.3">
      <c r="C1625" t="s">
        <v>1797</v>
      </c>
      <c r="D1625" s="36">
        <v>46020</v>
      </c>
      <c r="E1625" t="str">
        <f>IFERROR(VLOOKUP(A1625,'Future et co'!A10:E5632,5,TRUE),"not found")</f>
        <v>not found</v>
      </c>
      <c r="F1625" t="str">
        <f>IFERROR(VLOOKUP(A1625,'Future et co'!CG11:CH10009,2,TRUE),"")</f>
        <v/>
      </c>
      <c r="G1625">
        <v>124.5</v>
      </c>
      <c r="H1625" t="s">
        <v>33</v>
      </c>
      <c r="O1625">
        <v>407</v>
      </c>
      <c r="P1625" t="s">
        <v>1771</v>
      </c>
      <c r="Q1625">
        <v>1000</v>
      </c>
      <c r="R1625" t="s">
        <v>1788</v>
      </c>
      <c r="S1625" t="s">
        <v>1772</v>
      </c>
      <c r="T1625" t="s">
        <v>145</v>
      </c>
      <c r="U1625">
        <v>0</v>
      </c>
    </row>
    <row r="1626" spans="3:21" x14ac:dyDescent="0.3">
      <c r="C1626" t="s">
        <v>1797</v>
      </c>
      <c r="D1626" s="36">
        <v>46020</v>
      </c>
      <c r="E1626" t="str">
        <f>IFERROR(VLOOKUP(A1626,'Future et co'!A10:E5632,5,TRUE),"not found")</f>
        <v>not found</v>
      </c>
      <c r="F1626" t="str">
        <f>IFERROR(VLOOKUP(A1626,'Future et co'!CG11:CH10009,2,TRUE),"")</f>
        <v/>
      </c>
      <c r="G1626">
        <v>124.5</v>
      </c>
      <c r="H1626" t="s">
        <v>33</v>
      </c>
      <c r="O1626">
        <v>407</v>
      </c>
      <c r="P1626" t="s">
        <v>1771</v>
      </c>
      <c r="Q1626">
        <v>1000</v>
      </c>
      <c r="R1626" t="s">
        <v>1788</v>
      </c>
      <c r="S1626" t="s">
        <v>1772</v>
      </c>
      <c r="T1626" t="s">
        <v>145</v>
      </c>
      <c r="U1626">
        <v>0</v>
      </c>
    </row>
    <row r="1627" spans="3:21" x14ac:dyDescent="0.3">
      <c r="C1627" t="s">
        <v>1797</v>
      </c>
      <c r="D1627" s="36">
        <v>46020</v>
      </c>
      <c r="E1627" t="str">
        <f>IFERROR(VLOOKUP(A1627,'Future et co'!A10:E5632,5,TRUE),"not found")</f>
        <v>not found</v>
      </c>
      <c r="F1627" t="str">
        <f>IFERROR(VLOOKUP(A1627,'Future et co'!CG11:CH10009,2,TRUE),"")</f>
        <v/>
      </c>
      <c r="G1627">
        <v>124.5</v>
      </c>
      <c r="H1627" t="s">
        <v>33</v>
      </c>
      <c r="O1627">
        <v>407</v>
      </c>
      <c r="P1627" t="s">
        <v>1771</v>
      </c>
      <c r="Q1627">
        <v>1000</v>
      </c>
      <c r="R1627" t="s">
        <v>1788</v>
      </c>
      <c r="S1627" t="s">
        <v>1772</v>
      </c>
      <c r="T1627" t="s">
        <v>145</v>
      </c>
      <c r="U1627">
        <v>0</v>
      </c>
    </row>
    <row r="1628" spans="3:21" x14ac:dyDescent="0.3">
      <c r="C1628" t="s">
        <v>1797</v>
      </c>
      <c r="D1628" s="36">
        <v>46020</v>
      </c>
      <c r="E1628" t="str">
        <f>IFERROR(VLOOKUP(A1628,'Future et co'!A10:E5632,5,TRUE),"not found")</f>
        <v>not found</v>
      </c>
      <c r="F1628" t="str">
        <f>IFERROR(VLOOKUP(A1628,'Future et co'!CG11:CH10009,2,TRUE),"")</f>
        <v/>
      </c>
      <c r="G1628">
        <v>124.5</v>
      </c>
      <c r="H1628" t="s">
        <v>33</v>
      </c>
      <c r="O1628">
        <v>407</v>
      </c>
      <c r="P1628" t="s">
        <v>1771</v>
      </c>
      <c r="Q1628">
        <v>1000</v>
      </c>
      <c r="R1628" t="s">
        <v>1788</v>
      </c>
      <c r="S1628" t="s">
        <v>1772</v>
      </c>
      <c r="T1628" t="s">
        <v>145</v>
      </c>
      <c r="U1628">
        <v>0</v>
      </c>
    </row>
    <row r="1629" spans="3:21" x14ac:dyDescent="0.3">
      <c r="C1629" t="s">
        <v>1797</v>
      </c>
      <c r="D1629" s="36">
        <v>46020</v>
      </c>
      <c r="E1629" t="str">
        <f>IFERROR(VLOOKUP(A1629,'Future et co'!A10:E5632,5,TRUE),"not found")</f>
        <v>not found</v>
      </c>
      <c r="F1629" t="str">
        <f>IFERROR(VLOOKUP(A1629,'Future et co'!CG11:CH10009,2,TRUE),"")</f>
        <v/>
      </c>
      <c r="G1629">
        <v>124.5</v>
      </c>
      <c r="H1629" t="s">
        <v>33</v>
      </c>
      <c r="O1629">
        <v>407</v>
      </c>
      <c r="P1629" t="s">
        <v>1771</v>
      </c>
      <c r="Q1629">
        <v>1000</v>
      </c>
      <c r="R1629" t="s">
        <v>1788</v>
      </c>
      <c r="S1629" t="s">
        <v>1772</v>
      </c>
      <c r="T1629" t="s">
        <v>145</v>
      </c>
      <c r="U1629">
        <v>0</v>
      </c>
    </row>
    <row r="1630" spans="3:21" x14ac:dyDescent="0.3">
      <c r="C1630" t="s">
        <v>1797</v>
      </c>
      <c r="D1630" s="36">
        <v>46020</v>
      </c>
      <c r="E1630" t="str">
        <f>IFERROR(VLOOKUP(A1630,'Future et co'!A10:E5632,5,TRUE),"not found")</f>
        <v>not found</v>
      </c>
      <c r="F1630" t="str">
        <f>IFERROR(VLOOKUP(A1630,'Future et co'!CG11:CH10009,2,TRUE),"")</f>
        <v/>
      </c>
      <c r="G1630">
        <v>124.5</v>
      </c>
      <c r="H1630" t="s">
        <v>33</v>
      </c>
      <c r="O1630">
        <v>407</v>
      </c>
      <c r="P1630" t="s">
        <v>1771</v>
      </c>
      <c r="Q1630">
        <v>1000</v>
      </c>
      <c r="R1630" t="s">
        <v>1788</v>
      </c>
      <c r="S1630" t="s">
        <v>1772</v>
      </c>
      <c r="T1630" t="s">
        <v>145</v>
      </c>
      <c r="U1630">
        <v>0</v>
      </c>
    </row>
    <row r="1631" spans="3:21" x14ac:dyDescent="0.3">
      <c r="C1631" t="s">
        <v>1797</v>
      </c>
      <c r="D1631" s="36">
        <v>46020</v>
      </c>
      <c r="E1631" t="str">
        <f>IFERROR(VLOOKUP(A1631,'Future et co'!A10:E5632,5,TRUE),"not found")</f>
        <v>not found</v>
      </c>
      <c r="F1631" t="str">
        <f>IFERROR(VLOOKUP(A1631,'Future et co'!CG11:CH10009,2,TRUE),"")</f>
        <v/>
      </c>
      <c r="G1631">
        <v>124.5</v>
      </c>
      <c r="H1631" t="s">
        <v>33</v>
      </c>
      <c r="O1631">
        <v>407</v>
      </c>
      <c r="P1631" t="s">
        <v>1771</v>
      </c>
      <c r="Q1631">
        <v>1000</v>
      </c>
      <c r="R1631" t="s">
        <v>1788</v>
      </c>
      <c r="S1631" t="s">
        <v>1772</v>
      </c>
      <c r="T1631" t="s">
        <v>145</v>
      </c>
      <c r="U1631">
        <v>0</v>
      </c>
    </row>
    <row r="1632" spans="3:21" x14ac:dyDescent="0.3">
      <c r="C1632" t="s">
        <v>1797</v>
      </c>
      <c r="D1632" s="36">
        <v>46020</v>
      </c>
      <c r="E1632" t="str">
        <f>IFERROR(VLOOKUP(A1632,'Future et co'!A10:E5632,5,TRUE),"not found")</f>
        <v>not found</v>
      </c>
      <c r="F1632" t="str">
        <f>IFERROR(VLOOKUP(A1632,'Future et co'!CG11:CH10009,2,TRUE),"")</f>
        <v/>
      </c>
      <c r="G1632">
        <v>124.5</v>
      </c>
      <c r="H1632" t="s">
        <v>33</v>
      </c>
      <c r="O1632">
        <v>407</v>
      </c>
      <c r="P1632" t="s">
        <v>1771</v>
      </c>
      <c r="Q1632">
        <v>1000</v>
      </c>
      <c r="R1632" t="s">
        <v>1788</v>
      </c>
      <c r="S1632" t="s">
        <v>1772</v>
      </c>
      <c r="T1632" t="s">
        <v>145</v>
      </c>
      <c r="U1632">
        <v>0</v>
      </c>
    </row>
    <row r="1633" spans="3:21" x14ac:dyDescent="0.3">
      <c r="C1633" t="s">
        <v>1797</v>
      </c>
      <c r="D1633" s="36">
        <v>46020</v>
      </c>
      <c r="E1633" t="str">
        <f>IFERROR(VLOOKUP(A1633,'Future et co'!A10:E5632,5,TRUE),"not found")</f>
        <v>not found</v>
      </c>
      <c r="F1633" t="str">
        <f>IFERROR(VLOOKUP(A1633,'Future et co'!CG11:CH10009,2,TRUE),"")</f>
        <v/>
      </c>
      <c r="G1633">
        <v>124.5</v>
      </c>
      <c r="H1633" t="s">
        <v>33</v>
      </c>
      <c r="O1633">
        <v>407</v>
      </c>
      <c r="P1633" t="s">
        <v>1771</v>
      </c>
      <c r="Q1633">
        <v>1000</v>
      </c>
      <c r="R1633" t="s">
        <v>1788</v>
      </c>
      <c r="S1633" t="s">
        <v>1772</v>
      </c>
      <c r="T1633" t="s">
        <v>145</v>
      </c>
      <c r="U1633">
        <v>0</v>
      </c>
    </row>
    <row r="1634" spans="3:21" x14ac:dyDescent="0.3">
      <c r="C1634" t="s">
        <v>1797</v>
      </c>
      <c r="D1634" s="36">
        <v>46020</v>
      </c>
      <c r="E1634" t="str">
        <f>IFERROR(VLOOKUP(A1634,'Future et co'!A10:E5632,5,TRUE),"not found")</f>
        <v>not found</v>
      </c>
      <c r="F1634" t="str">
        <f>IFERROR(VLOOKUP(A1634,'Future et co'!CG11:CH10009,2,TRUE),"")</f>
        <v/>
      </c>
      <c r="G1634">
        <v>124.5</v>
      </c>
      <c r="H1634" t="s">
        <v>33</v>
      </c>
      <c r="O1634">
        <v>407</v>
      </c>
      <c r="P1634" t="s">
        <v>1771</v>
      </c>
      <c r="Q1634">
        <v>1000</v>
      </c>
      <c r="R1634" t="s">
        <v>1788</v>
      </c>
      <c r="S1634" t="s">
        <v>1772</v>
      </c>
      <c r="T1634" t="s">
        <v>145</v>
      </c>
      <c r="U1634">
        <v>0</v>
      </c>
    </row>
    <row r="1635" spans="3:21" x14ac:dyDescent="0.3">
      <c r="C1635" t="s">
        <v>1797</v>
      </c>
      <c r="D1635" s="36">
        <v>46020</v>
      </c>
      <c r="E1635" t="str">
        <f>IFERROR(VLOOKUP(A1635,'Future et co'!A10:E5632,5,TRUE),"not found")</f>
        <v>not found</v>
      </c>
      <c r="F1635" t="str">
        <f>IFERROR(VLOOKUP(A1635,'Future et co'!CG11:CH10009,2,TRUE),"")</f>
        <v/>
      </c>
      <c r="G1635">
        <v>124.5</v>
      </c>
      <c r="H1635" t="s">
        <v>33</v>
      </c>
      <c r="O1635">
        <v>407</v>
      </c>
      <c r="P1635" t="s">
        <v>1771</v>
      </c>
      <c r="Q1635">
        <v>1000</v>
      </c>
      <c r="R1635" t="s">
        <v>1788</v>
      </c>
      <c r="S1635" t="s">
        <v>1772</v>
      </c>
      <c r="T1635" t="s">
        <v>145</v>
      </c>
      <c r="U1635">
        <v>0</v>
      </c>
    </row>
    <row r="1636" spans="3:21" x14ac:dyDescent="0.3">
      <c r="C1636" t="s">
        <v>1797</v>
      </c>
      <c r="D1636" s="36">
        <v>46020</v>
      </c>
      <c r="E1636" t="str">
        <f>IFERROR(VLOOKUP(A1636,'Future et co'!A10:E5632,5,TRUE),"not found")</f>
        <v>not found</v>
      </c>
      <c r="F1636" t="str">
        <f>IFERROR(VLOOKUP(A1636,'Future et co'!CG11:CH10009,2,TRUE),"")</f>
        <v/>
      </c>
      <c r="G1636">
        <v>124.5</v>
      </c>
      <c r="H1636" t="s">
        <v>33</v>
      </c>
      <c r="O1636">
        <v>407</v>
      </c>
      <c r="P1636" t="s">
        <v>1771</v>
      </c>
      <c r="Q1636">
        <v>1000</v>
      </c>
      <c r="R1636" t="s">
        <v>1788</v>
      </c>
      <c r="S1636" t="s">
        <v>1772</v>
      </c>
      <c r="T1636" t="s">
        <v>145</v>
      </c>
      <c r="U1636">
        <v>0</v>
      </c>
    </row>
    <row r="1637" spans="3:21" x14ac:dyDescent="0.3">
      <c r="C1637" t="s">
        <v>1797</v>
      </c>
      <c r="D1637" s="36">
        <v>46020</v>
      </c>
      <c r="E1637" t="str">
        <f>IFERROR(VLOOKUP(A1637,'Future et co'!A10:E5632,5,TRUE),"not found")</f>
        <v>not found</v>
      </c>
      <c r="F1637" t="str">
        <f>IFERROR(VLOOKUP(A1637,'Future et co'!CG11:CH10009,2,TRUE),"")</f>
        <v/>
      </c>
      <c r="G1637">
        <v>124.5</v>
      </c>
      <c r="H1637" t="s">
        <v>33</v>
      </c>
      <c r="O1637">
        <v>407</v>
      </c>
      <c r="P1637" t="s">
        <v>1771</v>
      </c>
      <c r="Q1637">
        <v>1000</v>
      </c>
      <c r="R1637" t="s">
        <v>1788</v>
      </c>
      <c r="S1637" t="s">
        <v>1772</v>
      </c>
      <c r="T1637" t="s">
        <v>145</v>
      </c>
      <c r="U1637">
        <v>0</v>
      </c>
    </row>
    <row r="1638" spans="3:21" x14ac:dyDescent="0.3">
      <c r="C1638" t="s">
        <v>1797</v>
      </c>
      <c r="D1638" s="36">
        <v>46020</v>
      </c>
      <c r="E1638" t="str">
        <f>IFERROR(VLOOKUP(A1638,'Future et co'!A10:E5632,5,TRUE),"not found")</f>
        <v>not found</v>
      </c>
      <c r="F1638" t="str">
        <f>IFERROR(VLOOKUP(A1638,'Future et co'!CG11:CH10009,2,TRUE),"")</f>
        <v/>
      </c>
      <c r="G1638">
        <v>124.5</v>
      </c>
      <c r="H1638" t="s">
        <v>33</v>
      </c>
      <c r="O1638">
        <v>407</v>
      </c>
      <c r="P1638" t="s">
        <v>1771</v>
      </c>
      <c r="Q1638">
        <v>1000</v>
      </c>
      <c r="R1638" t="s">
        <v>1788</v>
      </c>
      <c r="S1638" t="s">
        <v>1772</v>
      </c>
      <c r="T1638" t="s">
        <v>145</v>
      </c>
      <c r="U1638">
        <v>0</v>
      </c>
    </row>
    <row r="1639" spans="3:21" x14ac:dyDescent="0.3">
      <c r="C1639" t="s">
        <v>1797</v>
      </c>
      <c r="D1639" s="36">
        <v>46020</v>
      </c>
      <c r="E1639" t="str">
        <f>IFERROR(VLOOKUP(A1639,'Future et co'!A10:E5632,5,TRUE),"not found")</f>
        <v>not found</v>
      </c>
      <c r="F1639" t="str">
        <f>IFERROR(VLOOKUP(A1639,'Future et co'!CG11:CH10009,2,TRUE),"")</f>
        <v/>
      </c>
      <c r="G1639">
        <v>124.5</v>
      </c>
      <c r="H1639" t="s">
        <v>33</v>
      </c>
      <c r="O1639">
        <v>407</v>
      </c>
      <c r="P1639" t="s">
        <v>1771</v>
      </c>
      <c r="Q1639">
        <v>1000</v>
      </c>
      <c r="R1639" t="s">
        <v>1788</v>
      </c>
      <c r="S1639" t="s">
        <v>1772</v>
      </c>
      <c r="T1639" t="s">
        <v>145</v>
      </c>
      <c r="U1639">
        <v>0</v>
      </c>
    </row>
    <row r="1640" spans="3:21" x14ac:dyDescent="0.3">
      <c r="C1640" t="s">
        <v>1797</v>
      </c>
      <c r="D1640" s="36">
        <v>46020</v>
      </c>
      <c r="E1640" t="str">
        <f>IFERROR(VLOOKUP(A1640,'Future et co'!A10:E5632,5,TRUE),"not found")</f>
        <v>not found</v>
      </c>
      <c r="F1640" t="str">
        <f>IFERROR(VLOOKUP(A1640,'Future et co'!CG11:CH10009,2,TRUE),"")</f>
        <v/>
      </c>
      <c r="G1640">
        <v>124.5</v>
      </c>
      <c r="H1640" t="s">
        <v>33</v>
      </c>
      <c r="O1640">
        <v>407</v>
      </c>
      <c r="P1640" t="s">
        <v>1771</v>
      </c>
      <c r="Q1640">
        <v>1000</v>
      </c>
      <c r="R1640" t="s">
        <v>1788</v>
      </c>
      <c r="S1640" t="s">
        <v>1772</v>
      </c>
      <c r="T1640" t="s">
        <v>145</v>
      </c>
      <c r="U1640">
        <v>0</v>
      </c>
    </row>
    <row r="1641" spans="3:21" x14ac:dyDescent="0.3">
      <c r="C1641" t="s">
        <v>1797</v>
      </c>
      <c r="D1641" s="36">
        <v>46020</v>
      </c>
      <c r="E1641" t="str">
        <f>IFERROR(VLOOKUP(A1641,'Future et co'!A10:E5632,5,TRUE),"not found")</f>
        <v>not found</v>
      </c>
      <c r="F1641" t="str">
        <f>IFERROR(VLOOKUP(A1641,'Future et co'!CG11:CH10009,2,TRUE),"")</f>
        <v/>
      </c>
      <c r="G1641">
        <v>124.5</v>
      </c>
      <c r="H1641" t="s">
        <v>33</v>
      </c>
      <c r="O1641">
        <v>407</v>
      </c>
      <c r="P1641" t="s">
        <v>1771</v>
      </c>
      <c r="Q1641">
        <v>1000</v>
      </c>
      <c r="R1641" t="s">
        <v>1788</v>
      </c>
      <c r="S1641" t="s">
        <v>1772</v>
      </c>
      <c r="T1641" t="s">
        <v>145</v>
      </c>
      <c r="U1641">
        <v>0</v>
      </c>
    </row>
    <row r="1642" spans="3:21" x14ac:dyDescent="0.3">
      <c r="C1642" t="s">
        <v>1797</v>
      </c>
      <c r="D1642" s="36">
        <v>46020</v>
      </c>
      <c r="E1642" t="str">
        <f>IFERROR(VLOOKUP(A1642,'Future et co'!A10:E5632,5,TRUE),"not found")</f>
        <v>not found</v>
      </c>
      <c r="F1642" t="str">
        <f>IFERROR(VLOOKUP(A1642,'Future et co'!CG11:CH10009,2,TRUE),"")</f>
        <v/>
      </c>
      <c r="G1642">
        <v>124.5</v>
      </c>
      <c r="H1642" t="s">
        <v>33</v>
      </c>
      <c r="O1642">
        <v>407</v>
      </c>
      <c r="P1642" t="s">
        <v>1771</v>
      </c>
      <c r="Q1642">
        <v>1000</v>
      </c>
      <c r="R1642" t="s">
        <v>1788</v>
      </c>
      <c r="S1642" t="s">
        <v>1772</v>
      </c>
      <c r="T1642" t="s">
        <v>145</v>
      </c>
      <c r="U1642">
        <v>0</v>
      </c>
    </row>
    <row r="1643" spans="3:21" x14ac:dyDescent="0.3">
      <c r="C1643" t="s">
        <v>1797</v>
      </c>
      <c r="D1643" s="36">
        <v>46020</v>
      </c>
      <c r="E1643" t="str">
        <f>IFERROR(VLOOKUP(A1643,'Future et co'!A10:E5632,5,TRUE),"not found")</f>
        <v>not found</v>
      </c>
      <c r="F1643" t="str">
        <f>IFERROR(VLOOKUP(A1643,'Future et co'!CG11:CH10009,2,TRUE),"")</f>
        <v/>
      </c>
      <c r="G1643">
        <v>124.5</v>
      </c>
      <c r="H1643" t="s">
        <v>33</v>
      </c>
      <c r="O1643">
        <v>407</v>
      </c>
      <c r="P1643" t="s">
        <v>1771</v>
      </c>
      <c r="Q1643">
        <v>1000</v>
      </c>
      <c r="R1643" t="s">
        <v>1788</v>
      </c>
      <c r="S1643" t="s">
        <v>1772</v>
      </c>
      <c r="T1643" t="s">
        <v>145</v>
      </c>
      <c r="U1643">
        <v>0</v>
      </c>
    </row>
    <row r="1644" spans="3:21" x14ac:dyDescent="0.3">
      <c r="C1644" t="s">
        <v>1797</v>
      </c>
      <c r="D1644" s="36">
        <v>46020</v>
      </c>
      <c r="E1644" t="str">
        <f>IFERROR(VLOOKUP(A1644,'Future et co'!A10:E5632,5,TRUE),"not found")</f>
        <v>not found</v>
      </c>
      <c r="F1644" t="str">
        <f>IFERROR(VLOOKUP(A1644,'Future et co'!CG11:CH10009,2,TRUE),"")</f>
        <v/>
      </c>
      <c r="G1644">
        <v>124.5</v>
      </c>
      <c r="H1644" t="s">
        <v>33</v>
      </c>
      <c r="O1644">
        <v>407</v>
      </c>
      <c r="P1644" t="s">
        <v>1771</v>
      </c>
      <c r="Q1644">
        <v>1000</v>
      </c>
      <c r="R1644" t="s">
        <v>1788</v>
      </c>
      <c r="S1644" t="s">
        <v>1772</v>
      </c>
      <c r="T1644" t="s">
        <v>145</v>
      </c>
      <c r="U1644">
        <v>0</v>
      </c>
    </row>
    <row r="1645" spans="3:21" x14ac:dyDescent="0.3">
      <c r="C1645" t="s">
        <v>1797</v>
      </c>
      <c r="D1645" s="36">
        <v>46020</v>
      </c>
      <c r="E1645" t="str">
        <f>IFERROR(VLOOKUP(A1645,'Future et co'!A10:E5632,5,TRUE),"not found")</f>
        <v>not found</v>
      </c>
      <c r="F1645" t="str">
        <f>IFERROR(VLOOKUP(A1645,'Future et co'!CG11:CH10009,2,TRUE),"")</f>
        <v/>
      </c>
      <c r="G1645">
        <v>124.5</v>
      </c>
      <c r="H1645" t="s">
        <v>33</v>
      </c>
      <c r="O1645">
        <v>407</v>
      </c>
      <c r="P1645" t="s">
        <v>1771</v>
      </c>
      <c r="Q1645">
        <v>1000</v>
      </c>
      <c r="R1645" t="s">
        <v>1788</v>
      </c>
      <c r="S1645" t="s">
        <v>1772</v>
      </c>
      <c r="T1645" t="s">
        <v>145</v>
      </c>
      <c r="U1645">
        <v>0</v>
      </c>
    </row>
    <row r="1646" spans="3:21" x14ac:dyDescent="0.3">
      <c r="C1646" t="s">
        <v>1797</v>
      </c>
      <c r="D1646" s="36">
        <v>46020</v>
      </c>
      <c r="E1646" t="str">
        <f>IFERROR(VLOOKUP(A1646,'Future et co'!A10:E5632,5,TRUE),"not found")</f>
        <v>not found</v>
      </c>
      <c r="F1646" t="str">
        <f>IFERROR(VLOOKUP(A1646,'Future et co'!CG11:CH10009,2,TRUE),"")</f>
        <v/>
      </c>
      <c r="G1646">
        <v>124.5</v>
      </c>
      <c r="H1646" t="s">
        <v>33</v>
      </c>
      <c r="O1646">
        <v>407</v>
      </c>
      <c r="P1646" t="s">
        <v>1771</v>
      </c>
      <c r="Q1646">
        <v>1000</v>
      </c>
      <c r="R1646" t="s">
        <v>1788</v>
      </c>
      <c r="S1646" t="s">
        <v>1772</v>
      </c>
      <c r="T1646" t="s">
        <v>145</v>
      </c>
      <c r="U1646">
        <v>0</v>
      </c>
    </row>
    <row r="1647" spans="3:21" x14ac:dyDescent="0.3">
      <c r="C1647" t="s">
        <v>1797</v>
      </c>
      <c r="D1647" s="36">
        <v>46020</v>
      </c>
      <c r="E1647" t="str">
        <f>IFERROR(VLOOKUP(A1647,'Future et co'!A10:E5632,5,TRUE),"not found")</f>
        <v>not found</v>
      </c>
      <c r="F1647" t="str">
        <f>IFERROR(VLOOKUP(A1647,'Future et co'!CG11:CH10009,2,TRUE),"")</f>
        <v/>
      </c>
      <c r="G1647">
        <v>124.5</v>
      </c>
      <c r="H1647" t="s">
        <v>33</v>
      </c>
      <c r="O1647">
        <v>407</v>
      </c>
      <c r="P1647" t="s">
        <v>1771</v>
      </c>
      <c r="Q1647">
        <v>1000</v>
      </c>
      <c r="R1647" t="s">
        <v>1788</v>
      </c>
      <c r="S1647" t="s">
        <v>1772</v>
      </c>
      <c r="T1647" t="s">
        <v>145</v>
      </c>
      <c r="U1647">
        <v>0</v>
      </c>
    </row>
    <row r="1648" spans="3:21" x14ac:dyDescent="0.3">
      <c r="C1648" t="s">
        <v>1797</v>
      </c>
      <c r="D1648" s="36">
        <v>46020</v>
      </c>
      <c r="E1648" t="str">
        <f>IFERROR(VLOOKUP(A1648,'Future et co'!A10:E5632,5,TRUE),"not found")</f>
        <v>not found</v>
      </c>
      <c r="F1648" t="str">
        <f>IFERROR(VLOOKUP(A1648,'Future et co'!CG11:CH10009,2,TRUE),"")</f>
        <v/>
      </c>
      <c r="G1648">
        <v>124.5</v>
      </c>
      <c r="H1648" t="s">
        <v>33</v>
      </c>
      <c r="O1648">
        <v>407</v>
      </c>
      <c r="P1648" t="s">
        <v>1771</v>
      </c>
      <c r="Q1648">
        <v>1000</v>
      </c>
      <c r="R1648" t="s">
        <v>1788</v>
      </c>
      <c r="S1648" t="s">
        <v>1772</v>
      </c>
      <c r="T1648" t="s">
        <v>145</v>
      </c>
      <c r="U1648">
        <v>0</v>
      </c>
    </row>
    <row r="1649" spans="3:21" x14ac:dyDescent="0.3">
      <c r="C1649" t="s">
        <v>1797</v>
      </c>
      <c r="D1649" s="36">
        <v>46020</v>
      </c>
      <c r="E1649" t="str">
        <f>IFERROR(VLOOKUP(A1649,'Future et co'!A10:E5632,5,TRUE),"not found")</f>
        <v>not found</v>
      </c>
      <c r="F1649" t="str">
        <f>IFERROR(VLOOKUP(A1649,'Future et co'!CG11:CH10009,2,TRUE),"")</f>
        <v/>
      </c>
      <c r="G1649">
        <v>124.5</v>
      </c>
      <c r="H1649" t="s">
        <v>33</v>
      </c>
      <c r="O1649">
        <v>407</v>
      </c>
      <c r="P1649" t="s">
        <v>1771</v>
      </c>
      <c r="Q1649">
        <v>1000</v>
      </c>
      <c r="R1649" t="s">
        <v>1788</v>
      </c>
      <c r="S1649" t="s">
        <v>1772</v>
      </c>
      <c r="T1649" t="s">
        <v>145</v>
      </c>
      <c r="U1649">
        <v>0</v>
      </c>
    </row>
    <row r="1650" spans="3:21" x14ac:dyDescent="0.3">
      <c r="C1650" t="s">
        <v>1797</v>
      </c>
      <c r="D1650" s="36">
        <v>46020</v>
      </c>
      <c r="E1650" t="str">
        <f>IFERROR(VLOOKUP(A1650,'Future et co'!A10:E5632,5,TRUE),"not found")</f>
        <v>not found</v>
      </c>
      <c r="F1650" t="str">
        <f>IFERROR(VLOOKUP(A1650,'Future et co'!CG11:CH10009,2,TRUE),"")</f>
        <v/>
      </c>
      <c r="G1650">
        <v>124.5</v>
      </c>
      <c r="H1650" t="s">
        <v>33</v>
      </c>
      <c r="O1650">
        <v>407</v>
      </c>
      <c r="P1650" t="s">
        <v>1771</v>
      </c>
      <c r="Q1650">
        <v>1000</v>
      </c>
      <c r="R1650" t="s">
        <v>1788</v>
      </c>
      <c r="S1650" t="s">
        <v>1772</v>
      </c>
      <c r="T1650" t="s">
        <v>145</v>
      </c>
      <c r="U1650">
        <v>0</v>
      </c>
    </row>
    <row r="1651" spans="3:21" x14ac:dyDescent="0.3">
      <c r="C1651" t="s">
        <v>1797</v>
      </c>
      <c r="D1651" s="36">
        <v>46020</v>
      </c>
      <c r="E1651" t="str">
        <f>IFERROR(VLOOKUP(A1651,'Future et co'!A10:E5632,5,TRUE),"not found")</f>
        <v>not found</v>
      </c>
      <c r="F1651" t="str">
        <f>IFERROR(VLOOKUP(A1651,'Future et co'!CG11:CH10009,2,TRUE),"")</f>
        <v/>
      </c>
      <c r="G1651">
        <v>124.5</v>
      </c>
      <c r="H1651" t="s">
        <v>33</v>
      </c>
      <c r="O1651">
        <v>407</v>
      </c>
      <c r="P1651" t="s">
        <v>1771</v>
      </c>
      <c r="Q1651">
        <v>1000</v>
      </c>
      <c r="R1651" t="s">
        <v>1788</v>
      </c>
      <c r="S1651" t="s">
        <v>1772</v>
      </c>
      <c r="T1651" t="s">
        <v>145</v>
      </c>
      <c r="U1651">
        <v>0</v>
      </c>
    </row>
    <row r="1652" spans="3:21" x14ac:dyDescent="0.3">
      <c r="C1652" t="s">
        <v>1797</v>
      </c>
      <c r="D1652" s="36">
        <v>46020</v>
      </c>
      <c r="E1652" t="str">
        <f>IFERROR(VLOOKUP(A1652,'Future et co'!A10:E5632,5,TRUE),"not found")</f>
        <v>not found</v>
      </c>
      <c r="F1652" t="str">
        <f>IFERROR(VLOOKUP(A1652,'Future et co'!CG11:CH10009,2,TRUE),"")</f>
        <v/>
      </c>
      <c r="G1652">
        <v>124.5</v>
      </c>
      <c r="H1652" t="s">
        <v>33</v>
      </c>
      <c r="O1652">
        <v>407</v>
      </c>
      <c r="P1652" t="s">
        <v>1771</v>
      </c>
      <c r="Q1652">
        <v>1000</v>
      </c>
      <c r="R1652" t="s">
        <v>1788</v>
      </c>
      <c r="S1652" t="s">
        <v>1772</v>
      </c>
      <c r="T1652" t="s">
        <v>145</v>
      </c>
      <c r="U1652">
        <v>0</v>
      </c>
    </row>
    <row r="1653" spans="3:21" x14ac:dyDescent="0.3">
      <c r="C1653" t="s">
        <v>1797</v>
      </c>
      <c r="D1653" s="36">
        <v>46020</v>
      </c>
      <c r="E1653" t="str">
        <f>IFERROR(VLOOKUP(A1653,'Future et co'!A10:E5632,5,TRUE),"not found")</f>
        <v>not found</v>
      </c>
      <c r="F1653" t="str">
        <f>IFERROR(VLOOKUP(A1653,'Future et co'!CG11:CH10009,2,TRUE),"")</f>
        <v/>
      </c>
      <c r="G1653">
        <v>124.5</v>
      </c>
      <c r="H1653" t="s">
        <v>33</v>
      </c>
      <c r="O1653">
        <v>407</v>
      </c>
      <c r="P1653" t="s">
        <v>1771</v>
      </c>
      <c r="Q1653">
        <v>1000</v>
      </c>
      <c r="R1653" t="s">
        <v>1788</v>
      </c>
      <c r="S1653" t="s">
        <v>1772</v>
      </c>
      <c r="T1653" t="s">
        <v>145</v>
      </c>
      <c r="U1653">
        <v>0</v>
      </c>
    </row>
    <row r="1654" spans="3:21" x14ac:dyDescent="0.3">
      <c r="C1654" t="s">
        <v>1797</v>
      </c>
      <c r="D1654" s="36">
        <v>46020</v>
      </c>
      <c r="E1654" t="str">
        <f>IFERROR(VLOOKUP(A1654,'Future et co'!A10:E5632,5,TRUE),"not found")</f>
        <v>not found</v>
      </c>
      <c r="F1654" t="str">
        <f>IFERROR(VLOOKUP(A1654,'Future et co'!CG11:CH10009,2,TRUE),"")</f>
        <v/>
      </c>
      <c r="G1654">
        <v>124.5</v>
      </c>
      <c r="H1654" t="s">
        <v>33</v>
      </c>
      <c r="O1654">
        <v>407</v>
      </c>
      <c r="P1654" t="s">
        <v>1771</v>
      </c>
      <c r="Q1654">
        <v>1000</v>
      </c>
      <c r="R1654" t="s">
        <v>1788</v>
      </c>
      <c r="S1654" t="s">
        <v>1772</v>
      </c>
      <c r="T1654" t="s">
        <v>145</v>
      </c>
      <c r="U1654">
        <v>0</v>
      </c>
    </row>
    <row r="1655" spans="3:21" x14ac:dyDescent="0.3">
      <c r="C1655" t="s">
        <v>1797</v>
      </c>
      <c r="D1655" s="36">
        <v>46020</v>
      </c>
      <c r="E1655" t="str">
        <f>IFERROR(VLOOKUP(A1655,'Future et co'!A10:E5632,5,TRUE),"not found")</f>
        <v>not found</v>
      </c>
      <c r="F1655" t="str">
        <f>IFERROR(VLOOKUP(A1655,'Future et co'!CG11:CH10009,2,TRUE),"")</f>
        <v/>
      </c>
      <c r="G1655">
        <v>124.5</v>
      </c>
      <c r="H1655" t="s">
        <v>33</v>
      </c>
      <c r="O1655">
        <v>407</v>
      </c>
      <c r="P1655" t="s">
        <v>1771</v>
      </c>
      <c r="Q1655">
        <v>1000</v>
      </c>
      <c r="R1655" t="s">
        <v>1788</v>
      </c>
      <c r="S1655" t="s">
        <v>1772</v>
      </c>
      <c r="T1655" t="s">
        <v>145</v>
      </c>
      <c r="U1655">
        <v>0</v>
      </c>
    </row>
    <row r="1656" spans="3:21" x14ac:dyDescent="0.3">
      <c r="C1656" t="s">
        <v>1797</v>
      </c>
      <c r="D1656" s="36">
        <v>46020</v>
      </c>
      <c r="E1656" t="str">
        <f>IFERROR(VLOOKUP(A1656,'Future et co'!A10:E5632,5,TRUE),"not found")</f>
        <v>not found</v>
      </c>
      <c r="F1656" t="str">
        <f>IFERROR(VLOOKUP(A1656,'Future et co'!CG11:CH10009,2,TRUE),"")</f>
        <v/>
      </c>
      <c r="G1656">
        <v>124.5</v>
      </c>
      <c r="H1656" t="s">
        <v>33</v>
      </c>
      <c r="O1656">
        <v>407</v>
      </c>
      <c r="P1656" t="s">
        <v>1771</v>
      </c>
      <c r="Q1656">
        <v>1000</v>
      </c>
      <c r="R1656" t="s">
        <v>1788</v>
      </c>
      <c r="S1656" t="s">
        <v>1772</v>
      </c>
      <c r="T1656" t="s">
        <v>145</v>
      </c>
      <c r="U1656">
        <v>0</v>
      </c>
    </row>
    <row r="1657" spans="3:21" x14ac:dyDescent="0.3">
      <c r="C1657" t="s">
        <v>1797</v>
      </c>
      <c r="D1657" s="36">
        <v>46020</v>
      </c>
      <c r="E1657" t="str">
        <f>IFERROR(VLOOKUP(A1657,'Future et co'!A10:E5632,5,TRUE),"not found")</f>
        <v>not found</v>
      </c>
      <c r="F1657" t="str">
        <f>IFERROR(VLOOKUP(A1657,'Future et co'!CG11:CH10009,2,TRUE),"")</f>
        <v/>
      </c>
      <c r="G1657">
        <v>124.5</v>
      </c>
      <c r="H1657" t="s">
        <v>33</v>
      </c>
      <c r="O1657">
        <v>407</v>
      </c>
      <c r="P1657" t="s">
        <v>1771</v>
      </c>
      <c r="Q1657">
        <v>1000</v>
      </c>
      <c r="R1657" t="s">
        <v>1788</v>
      </c>
      <c r="S1657" t="s">
        <v>1772</v>
      </c>
      <c r="T1657" t="s">
        <v>145</v>
      </c>
      <c r="U1657">
        <v>0</v>
      </c>
    </row>
    <row r="1658" spans="3:21" x14ac:dyDescent="0.3">
      <c r="C1658" t="s">
        <v>1797</v>
      </c>
      <c r="D1658" s="36">
        <v>46020</v>
      </c>
      <c r="E1658" t="str">
        <f>IFERROR(VLOOKUP(A1658,'Future et co'!A10:E5632,5,TRUE),"not found")</f>
        <v>not found</v>
      </c>
      <c r="F1658" t="str">
        <f>IFERROR(VLOOKUP(A1658,'Future et co'!CG11:CH10009,2,TRUE),"")</f>
        <v/>
      </c>
      <c r="G1658">
        <v>124.5</v>
      </c>
      <c r="H1658" t="s">
        <v>33</v>
      </c>
      <c r="O1658">
        <v>407</v>
      </c>
      <c r="P1658" t="s">
        <v>1771</v>
      </c>
      <c r="Q1658">
        <v>1000</v>
      </c>
      <c r="R1658" t="s">
        <v>1788</v>
      </c>
      <c r="S1658" t="s">
        <v>1772</v>
      </c>
      <c r="T1658" t="s">
        <v>145</v>
      </c>
      <c r="U1658">
        <v>0</v>
      </c>
    </row>
    <row r="1659" spans="3:21" x14ac:dyDescent="0.3">
      <c r="C1659" t="s">
        <v>1797</v>
      </c>
      <c r="D1659" s="36">
        <v>46020</v>
      </c>
      <c r="E1659" t="str">
        <f>IFERROR(VLOOKUP(A1659,'Future et co'!A10:E5632,5,TRUE),"not found")</f>
        <v>not found</v>
      </c>
      <c r="F1659" t="str">
        <f>IFERROR(VLOOKUP(A1659,'Future et co'!CG11:CH10009,2,TRUE),"")</f>
        <v/>
      </c>
      <c r="G1659">
        <v>124.5</v>
      </c>
      <c r="H1659" t="s">
        <v>33</v>
      </c>
      <c r="O1659">
        <v>407</v>
      </c>
      <c r="P1659" t="s">
        <v>1771</v>
      </c>
      <c r="Q1659">
        <v>1000</v>
      </c>
      <c r="R1659" t="s">
        <v>1788</v>
      </c>
      <c r="S1659" t="s">
        <v>1772</v>
      </c>
      <c r="T1659" t="s">
        <v>145</v>
      </c>
      <c r="U1659">
        <v>0</v>
      </c>
    </row>
    <row r="1660" spans="3:21" x14ac:dyDescent="0.3">
      <c r="C1660" t="s">
        <v>1797</v>
      </c>
      <c r="D1660" s="36">
        <v>46020</v>
      </c>
      <c r="E1660" t="str">
        <f>IFERROR(VLOOKUP(A1660,'Future et co'!A10:E5632,5,TRUE),"not found")</f>
        <v>not found</v>
      </c>
      <c r="F1660" t="str">
        <f>IFERROR(VLOOKUP(A1660,'Future et co'!CG11:CH10009,2,TRUE),"")</f>
        <v/>
      </c>
      <c r="G1660">
        <v>124.5</v>
      </c>
      <c r="H1660" t="s">
        <v>33</v>
      </c>
      <c r="O1660">
        <v>407</v>
      </c>
      <c r="P1660" t="s">
        <v>1771</v>
      </c>
      <c r="Q1660">
        <v>1000</v>
      </c>
      <c r="R1660" t="s">
        <v>1788</v>
      </c>
      <c r="S1660" t="s">
        <v>1772</v>
      </c>
      <c r="T1660" t="s">
        <v>145</v>
      </c>
      <c r="U1660">
        <v>0</v>
      </c>
    </row>
    <row r="1661" spans="3:21" x14ac:dyDescent="0.3">
      <c r="C1661" t="s">
        <v>1797</v>
      </c>
      <c r="D1661" s="36">
        <v>46020</v>
      </c>
      <c r="E1661" t="str">
        <f>IFERROR(VLOOKUP(A1661,'Future et co'!A10:E5632,5,TRUE),"not found")</f>
        <v>not found</v>
      </c>
      <c r="F1661" t="str">
        <f>IFERROR(VLOOKUP(A1661,'Future et co'!CG11:CH10009,2,TRUE),"")</f>
        <v/>
      </c>
      <c r="G1661">
        <v>124.5</v>
      </c>
      <c r="H1661" t="s">
        <v>33</v>
      </c>
      <c r="O1661">
        <v>407</v>
      </c>
      <c r="P1661" t="s">
        <v>1771</v>
      </c>
      <c r="Q1661">
        <v>1000</v>
      </c>
      <c r="R1661" t="s">
        <v>1788</v>
      </c>
      <c r="S1661" t="s">
        <v>1772</v>
      </c>
      <c r="T1661" t="s">
        <v>145</v>
      </c>
      <c r="U1661">
        <v>0</v>
      </c>
    </row>
    <row r="1662" spans="3:21" x14ac:dyDescent="0.3">
      <c r="C1662" t="s">
        <v>1797</v>
      </c>
      <c r="D1662" s="36">
        <v>46020</v>
      </c>
      <c r="E1662" t="str">
        <f>IFERROR(VLOOKUP(A1662,'Future et co'!A10:E5632,5,TRUE),"not found")</f>
        <v>not found</v>
      </c>
      <c r="F1662" t="str">
        <f>IFERROR(VLOOKUP(A1662,'Future et co'!CG11:CH10009,2,TRUE),"")</f>
        <v/>
      </c>
      <c r="G1662">
        <v>124.5</v>
      </c>
      <c r="H1662" t="s">
        <v>33</v>
      </c>
      <c r="O1662">
        <v>407</v>
      </c>
      <c r="P1662" t="s">
        <v>1771</v>
      </c>
      <c r="Q1662">
        <v>1000</v>
      </c>
      <c r="R1662" t="s">
        <v>1788</v>
      </c>
      <c r="S1662" t="s">
        <v>1772</v>
      </c>
      <c r="T1662" t="s">
        <v>145</v>
      </c>
      <c r="U1662">
        <v>0</v>
      </c>
    </row>
    <row r="1663" spans="3:21" x14ac:dyDescent="0.3">
      <c r="C1663" t="s">
        <v>1797</v>
      </c>
      <c r="D1663" s="36">
        <v>46020</v>
      </c>
      <c r="E1663" t="str">
        <f>IFERROR(VLOOKUP(A1663,'Future et co'!A10:E5632,5,TRUE),"not found")</f>
        <v>not found</v>
      </c>
      <c r="F1663" t="str">
        <f>IFERROR(VLOOKUP(A1663,'Future et co'!CG11:CH10009,2,TRUE),"")</f>
        <v/>
      </c>
      <c r="G1663">
        <v>124.5</v>
      </c>
      <c r="H1663" t="s">
        <v>33</v>
      </c>
      <c r="O1663">
        <v>407</v>
      </c>
      <c r="P1663" t="s">
        <v>1771</v>
      </c>
      <c r="Q1663">
        <v>1000</v>
      </c>
      <c r="R1663" t="s">
        <v>1788</v>
      </c>
      <c r="S1663" t="s">
        <v>1772</v>
      </c>
      <c r="T1663" t="s">
        <v>145</v>
      </c>
      <c r="U1663">
        <v>0</v>
      </c>
    </row>
    <row r="1664" spans="3:21" x14ac:dyDescent="0.3">
      <c r="C1664" t="s">
        <v>1797</v>
      </c>
      <c r="D1664" s="36">
        <v>46020</v>
      </c>
      <c r="E1664" t="str">
        <f>IFERROR(VLOOKUP(A1664,'Future et co'!A10:E5632,5,TRUE),"not found")</f>
        <v>not found</v>
      </c>
      <c r="F1664" t="str">
        <f>IFERROR(VLOOKUP(A1664,'Future et co'!CG11:CH10009,2,TRUE),"")</f>
        <v/>
      </c>
      <c r="G1664">
        <v>124.5</v>
      </c>
      <c r="H1664" t="s">
        <v>33</v>
      </c>
      <c r="O1664">
        <v>407</v>
      </c>
      <c r="P1664" t="s">
        <v>1771</v>
      </c>
      <c r="Q1664">
        <v>1000</v>
      </c>
      <c r="R1664" t="s">
        <v>1788</v>
      </c>
      <c r="S1664" t="s">
        <v>1772</v>
      </c>
      <c r="T1664" t="s">
        <v>145</v>
      </c>
      <c r="U1664">
        <v>0</v>
      </c>
    </row>
    <row r="1665" spans="3:21" x14ac:dyDescent="0.3">
      <c r="C1665" t="s">
        <v>1797</v>
      </c>
      <c r="D1665" s="36">
        <v>46020</v>
      </c>
      <c r="E1665" t="str">
        <f>IFERROR(VLOOKUP(A1665,'Future et co'!A10:E5632,5,TRUE),"not found")</f>
        <v>not found</v>
      </c>
      <c r="F1665" t="str">
        <f>IFERROR(VLOOKUP(A1665,'Future et co'!CG11:CH10009,2,TRUE),"")</f>
        <v/>
      </c>
      <c r="G1665">
        <v>124.5</v>
      </c>
      <c r="H1665" t="s">
        <v>33</v>
      </c>
      <c r="O1665">
        <v>407</v>
      </c>
      <c r="P1665" t="s">
        <v>1771</v>
      </c>
      <c r="Q1665">
        <v>1000</v>
      </c>
      <c r="R1665" t="s">
        <v>1788</v>
      </c>
      <c r="S1665" t="s">
        <v>1772</v>
      </c>
      <c r="T1665" t="s">
        <v>145</v>
      </c>
      <c r="U1665">
        <v>0</v>
      </c>
    </row>
    <row r="1666" spans="3:21" x14ac:dyDescent="0.3">
      <c r="C1666" t="s">
        <v>1797</v>
      </c>
      <c r="D1666" s="36">
        <v>46020</v>
      </c>
      <c r="E1666" t="str">
        <f>IFERROR(VLOOKUP(A1666,'Future et co'!A10:E5632,5,TRUE),"not found")</f>
        <v>not found</v>
      </c>
      <c r="F1666" t="str">
        <f>IFERROR(VLOOKUP(A1666,'Future et co'!CG11:CH10009,2,TRUE),"")</f>
        <v/>
      </c>
      <c r="G1666">
        <v>124.5</v>
      </c>
      <c r="H1666" t="s">
        <v>33</v>
      </c>
      <c r="O1666">
        <v>407</v>
      </c>
      <c r="P1666" t="s">
        <v>1771</v>
      </c>
      <c r="Q1666">
        <v>1000</v>
      </c>
      <c r="R1666" t="s">
        <v>1788</v>
      </c>
      <c r="S1666" t="s">
        <v>1772</v>
      </c>
      <c r="T1666" t="s">
        <v>145</v>
      </c>
      <c r="U1666">
        <v>0</v>
      </c>
    </row>
    <row r="1667" spans="3:21" x14ac:dyDescent="0.3">
      <c r="C1667" t="s">
        <v>1797</v>
      </c>
      <c r="D1667" s="36">
        <v>46020</v>
      </c>
      <c r="E1667" t="str">
        <f>IFERROR(VLOOKUP(A1667,'Future et co'!A10:E5632,5,TRUE),"not found")</f>
        <v>not found</v>
      </c>
      <c r="F1667" t="str">
        <f>IFERROR(VLOOKUP(A1667,'Future et co'!CG11:CH10009,2,TRUE),"")</f>
        <v/>
      </c>
      <c r="G1667">
        <v>124.5</v>
      </c>
      <c r="H1667" t="s">
        <v>33</v>
      </c>
      <c r="O1667">
        <v>407</v>
      </c>
      <c r="P1667" t="s">
        <v>1771</v>
      </c>
      <c r="Q1667">
        <v>1000</v>
      </c>
      <c r="R1667" t="s">
        <v>1788</v>
      </c>
      <c r="S1667" t="s">
        <v>1772</v>
      </c>
      <c r="T1667" t="s">
        <v>145</v>
      </c>
      <c r="U1667">
        <v>0</v>
      </c>
    </row>
    <row r="1668" spans="3:21" x14ac:dyDescent="0.3">
      <c r="C1668" t="s">
        <v>1797</v>
      </c>
      <c r="D1668" s="36">
        <v>46020</v>
      </c>
      <c r="E1668" t="str">
        <f>IFERROR(VLOOKUP(A1668,'Future et co'!A10:E5632,5,TRUE),"not found")</f>
        <v>not found</v>
      </c>
      <c r="F1668" t="str">
        <f>IFERROR(VLOOKUP(A1668,'Future et co'!CG11:CH10009,2,TRUE),"")</f>
        <v/>
      </c>
      <c r="G1668">
        <v>124.5</v>
      </c>
      <c r="H1668" t="s">
        <v>33</v>
      </c>
      <c r="O1668">
        <v>407</v>
      </c>
      <c r="P1668" t="s">
        <v>1771</v>
      </c>
      <c r="Q1668">
        <v>1000</v>
      </c>
      <c r="R1668" t="s">
        <v>1788</v>
      </c>
      <c r="S1668" t="s">
        <v>1772</v>
      </c>
      <c r="T1668" t="s">
        <v>145</v>
      </c>
      <c r="U1668">
        <v>0</v>
      </c>
    </row>
    <row r="1669" spans="3:21" x14ac:dyDescent="0.3">
      <c r="C1669" t="s">
        <v>1797</v>
      </c>
      <c r="D1669" s="36">
        <v>46020</v>
      </c>
      <c r="E1669" t="str">
        <f>IFERROR(VLOOKUP(A1669,'Future et co'!A10:E5632,5,TRUE),"not found")</f>
        <v>not found</v>
      </c>
      <c r="F1669" t="str">
        <f>IFERROR(VLOOKUP(A1669,'Future et co'!CG11:CH10009,2,TRUE),"")</f>
        <v/>
      </c>
      <c r="G1669">
        <v>124.5</v>
      </c>
      <c r="H1669" t="s">
        <v>33</v>
      </c>
      <c r="O1669">
        <v>407</v>
      </c>
      <c r="P1669" t="s">
        <v>1771</v>
      </c>
      <c r="Q1669">
        <v>1000</v>
      </c>
      <c r="R1669" t="s">
        <v>1788</v>
      </c>
      <c r="S1669" t="s">
        <v>1772</v>
      </c>
      <c r="T1669" t="s">
        <v>145</v>
      </c>
      <c r="U1669">
        <v>0</v>
      </c>
    </row>
    <row r="1670" spans="3:21" x14ac:dyDescent="0.3">
      <c r="C1670" t="s">
        <v>1797</v>
      </c>
      <c r="D1670" s="36">
        <v>46020</v>
      </c>
      <c r="E1670" t="str">
        <f>IFERROR(VLOOKUP(A1670,'Future et co'!A10:E5632,5,TRUE),"not found")</f>
        <v>not found</v>
      </c>
      <c r="F1670" t="str">
        <f>IFERROR(VLOOKUP(A1670,'Future et co'!CG11:CH10009,2,TRUE),"")</f>
        <v/>
      </c>
      <c r="G1670">
        <v>124.5</v>
      </c>
      <c r="H1670" t="s">
        <v>33</v>
      </c>
      <c r="O1670">
        <v>407</v>
      </c>
      <c r="P1670" t="s">
        <v>1771</v>
      </c>
      <c r="Q1670">
        <v>1000</v>
      </c>
      <c r="R1670" t="s">
        <v>1788</v>
      </c>
      <c r="S1670" t="s">
        <v>1772</v>
      </c>
      <c r="T1670" t="s">
        <v>145</v>
      </c>
      <c r="U1670">
        <v>0</v>
      </c>
    </row>
    <row r="1671" spans="3:21" x14ac:dyDescent="0.3">
      <c r="C1671" t="s">
        <v>1797</v>
      </c>
      <c r="D1671" s="36">
        <v>46020</v>
      </c>
      <c r="E1671" t="str">
        <f>IFERROR(VLOOKUP(A1671,'Future et co'!A10:E5632,5,TRUE),"not found")</f>
        <v>not found</v>
      </c>
      <c r="F1671" t="str">
        <f>IFERROR(VLOOKUP(A1671,'Future et co'!CG11:CH10009,2,TRUE),"")</f>
        <v/>
      </c>
      <c r="G1671">
        <v>124.5</v>
      </c>
      <c r="H1671" t="s">
        <v>33</v>
      </c>
      <c r="O1671">
        <v>407</v>
      </c>
      <c r="P1671" t="s">
        <v>1771</v>
      </c>
      <c r="Q1671">
        <v>1000</v>
      </c>
      <c r="R1671" t="s">
        <v>1788</v>
      </c>
      <c r="S1671" t="s">
        <v>1772</v>
      </c>
      <c r="T1671" t="s">
        <v>145</v>
      </c>
      <c r="U1671">
        <v>0</v>
      </c>
    </row>
    <row r="1672" spans="3:21" x14ac:dyDescent="0.3">
      <c r="C1672" t="s">
        <v>1797</v>
      </c>
      <c r="D1672" s="36">
        <v>46020</v>
      </c>
      <c r="E1672" t="str">
        <f>IFERROR(VLOOKUP(A1672,'Future et co'!A10:E5632,5,TRUE),"not found")</f>
        <v>not found</v>
      </c>
      <c r="F1672" t="str">
        <f>IFERROR(VLOOKUP(A1672,'Future et co'!CG11:CH10009,2,TRUE),"")</f>
        <v/>
      </c>
      <c r="G1672">
        <v>124.5</v>
      </c>
      <c r="H1672" t="s">
        <v>33</v>
      </c>
      <c r="O1672">
        <v>407</v>
      </c>
      <c r="P1672" t="s">
        <v>1771</v>
      </c>
      <c r="Q1672">
        <v>1000</v>
      </c>
      <c r="R1672" t="s">
        <v>1788</v>
      </c>
      <c r="S1672" t="s">
        <v>1772</v>
      </c>
      <c r="T1672" t="s">
        <v>145</v>
      </c>
      <c r="U1672">
        <v>0</v>
      </c>
    </row>
    <row r="1673" spans="3:21" x14ac:dyDescent="0.3">
      <c r="C1673" t="s">
        <v>1797</v>
      </c>
      <c r="D1673" s="36">
        <v>46020</v>
      </c>
      <c r="E1673" t="str">
        <f>IFERROR(VLOOKUP(A1673,'Future et co'!A10:E5632,5,TRUE),"not found")</f>
        <v>not found</v>
      </c>
      <c r="F1673" t="str">
        <f>IFERROR(VLOOKUP(A1673,'Future et co'!CG11:CH10009,2,TRUE),"")</f>
        <v/>
      </c>
      <c r="G1673">
        <v>124.5</v>
      </c>
      <c r="H1673" t="s">
        <v>33</v>
      </c>
      <c r="O1673">
        <v>407</v>
      </c>
      <c r="P1673" t="s">
        <v>1771</v>
      </c>
      <c r="Q1673">
        <v>1000</v>
      </c>
      <c r="R1673" t="s">
        <v>1788</v>
      </c>
      <c r="S1673" t="s">
        <v>1772</v>
      </c>
      <c r="T1673" t="s">
        <v>145</v>
      </c>
      <c r="U1673">
        <v>0</v>
      </c>
    </row>
    <row r="1674" spans="3:21" x14ac:dyDescent="0.3">
      <c r="C1674" t="s">
        <v>1797</v>
      </c>
      <c r="D1674" s="36">
        <v>46020</v>
      </c>
      <c r="E1674" t="str">
        <f>IFERROR(VLOOKUP(A1674,'Future et co'!A10:E5632,5,TRUE),"not found")</f>
        <v>not found</v>
      </c>
      <c r="F1674" t="str">
        <f>IFERROR(VLOOKUP(A1674,'Future et co'!CG11:CH10009,2,TRUE),"")</f>
        <v/>
      </c>
      <c r="G1674">
        <v>124.5</v>
      </c>
      <c r="H1674" t="s">
        <v>33</v>
      </c>
      <c r="O1674">
        <v>407</v>
      </c>
      <c r="P1674" t="s">
        <v>1771</v>
      </c>
      <c r="Q1674">
        <v>1000</v>
      </c>
      <c r="R1674" t="s">
        <v>1788</v>
      </c>
      <c r="S1674" t="s">
        <v>1772</v>
      </c>
      <c r="T1674" t="s">
        <v>145</v>
      </c>
      <c r="U1674">
        <v>0</v>
      </c>
    </row>
    <row r="1675" spans="3:21" x14ac:dyDescent="0.3">
      <c r="C1675" t="s">
        <v>1797</v>
      </c>
      <c r="D1675" s="36">
        <v>46020</v>
      </c>
      <c r="E1675" t="str">
        <f>IFERROR(VLOOKUP(A1675,'Future et co'!A10:E5632,5,TRUE),"not found")</f>
        <v>not found</v>
      </c>
      <c r="F1675" t="str">
        <f>IFERROR(VLOOKUP(A1675,'Future et co'!CG11:CH10009,2,TRUE),"")</f>
        <v/>
      </c>
      <c r="G1675">
        <v>124.5</v>
      </c>
      <c r="H1675" t="s">
        <v>33</v>
      </c>
      <c r="O1675">
        <v>407</v>
      </c>
      <c r="P1675" t="s">
        <v>1771</v>
      </c>
      <c r="Q1675">
        <v>1000</v>
      </c>
      <c r="R1675" t="s">
        <v>1788</v>
      </c>
      <c r="S1675" t="s">
        <v>1772</v>
      </c>
      <c r="T1675" t="s">
        <v>145</v>
      </c>
      <c r="U1675">
        <v>0</v>
      </c>
    </row>
    <row r="1676" spans="3:21" x14ac:dyDescent="0.3">
      <c r="C1676" t="s">
        <v>1797</v>
      </c>
      <c r="D1676" s="36">
        <v>46020</v>
      </c>
      <c r="E1676" t="str">
        <f>IFERROR(VLOOKUP(A1676,'Future et co'!A10:E5632,5,TRUE),"not found")</f>
        <v>not found</v>
      </c>
      <c r="F1676" t="str">
        <f>IFERROR(VLOOKUP(A1676,'Future et co'!CG11:CH10009,2,TRUE),"")</f>
        <v/>
      </c>
      <c r="G1676">
        <v>124.5</v>
      </c>
      <c r="H1676" t="s">
        <v>33</v>
      </c>
      <c r="O1676">
        <v>407</v>
      </c>
      <c r="P1676" t="s">
        <v>1771</v>
      </c>
      <c r="Q1676">
        <v>1000</v>
      </c>
      <c r="R1676" t="s">
        <v>1788</v>
      </c>
      <c r="S1676" t="s">
        <v>1772</v>
      </c>
      <c r="T1676" t="s">
        <v>145</v>
      </c>
      <c r="U1676">
        <v>0</v>
      </c>
    </row>
    <row r="1677" spans="3:21" x14ac:dyDescent="0.3">
      <c r="C1677" t="s">
        <v>1797</v>
      </c>
      <c r="D1677" s="36">
        <v>46020</v>
      </c>
      <c r="E1677" t="str">
        <f>IFERROR(VLOOKUP(A1677,'Future et co'!A10:E5632,5,TRUE),"not found")</f>
        <v>not found</v>
      </c>
      <c r="F1677" t="str">
        <f>IFERROR(VLOOKUP(A1677,'Future et co'!CG11:CH10009,2,TRUE),"")</f>
        <v/>
      </c>
      <c r="G1677">
        <v>124.5</v>
      </c>
      <c r="H1677" t="s">
        <v>33</v>
      </c>
      <c r="O1677">
        <v>407</v>
      </c>
      <c r="P1677" t="s">
        <v>1771</v>
      </c>
      <c r="Q1677">
        <v>1000</v>
      </c>
      <c r="R1677" t="s">
        <v>1788</v>
      </c>
      <c r="S1677" t="s">
        <v>1772</v>
      </c>
      <c r="T1677" t="s">
        <v>145</v>
      </c>
      <c r="U1677">
        <v>0</v>
      </c>
    </row>
    <row r="1678" spans="3:21" x14ac:dyDescent="0.3">
      <c r="C1678" t="s">
        <v>1797</v>
      </c>
      <c r="D1678" s="36">
        <v>46020</v>
      </c>
      <c r="E1678" t="str">
        <f>IFERROR(VLOOKUP(A1678,'Future et co'!A10:E5632,5,TRUE),"not found")</f>
        <v>not found</v>
      </c>
      <c r="F1678" t="str">
        <f>IFERROR(VLOOKUP(A1678,'Future et co'!CG11:CH10009,2,TRUE),"")</f>
        <v/>
      </c>
      <c r="G1678">
        <v>124.5</v>
      </c>
      <c r="H1678" t="s">
        <v>33</v>
      </c>
      <c r="O1678">
        <v>407</v>
      </c>
      <c r="P1678" t="s">
        <v>1771</v>
      </c>
      <c r="Q1678">
        <v>1000</v>
      </c>
      <c r="R1678" t="s">
        <v>1788</v>
      </c>
      <c r="S1678" t="s">
        <v>1772</v>
      </c>
      <c r="T1678" t="s">
        <v>145</v>
      </c>
      <c r="U1678">
        <v>0</v>
      </c>
    </row>
    <row r="1679" spans="3:21" x14ac:dyDescent="0.3">
      <c r="C1679" t="s">
        <v>1797</v>
      </c>
      <c r="D1679" s="36">
        <v>46020</v>
      </c>
      <c r="E1679" t="str">
        <f>IFERROR(VLOOKUP(A1679,'Future et co'!A10:E5632,5,TRUE),"not found")</f>
        <v>not found</v>
      </c>
      <c r="F1679" t="str">
        <f>IFERROR(VLOOKUP(A1679,'Future et co'!CG11:CH10009,2,TRUE),"")</f>
        <v/>
      </c>
      <c r="G1679">
        <v>124.5</v>
      </c>
      <c r="H1679" t="s">
        <v>33</v>
      </c>
      <c r="O1679">
        <v>407</v>
      </c>
      <c r="P1679" t="s">
        <v>1771</v>
      </c>
      <c r="Q1679">
        <v>1000</v>
      </c>
      <c r="R1679" t="s">
        <v>1788</v>
      </c>
      <c r="S1679" t="s">
        <v>1772</v>
      </c>
      <c r="T1679" t="s">
        <v>145</v>
      </c>
      <c r="U1679">
        <v>0</v>
      </c>
    </row>
    <row r="1680" spans="3:21" x14ac:dyDescent="0.3">
      <c r="C1680" t="s">
        <v>1797</v>
      </c>
      <c r="D1680" s="36">
        <v>46020</v>
      </c>
      <c r="E1680" t="str">
        <f>IFERROR(VLOOKUP(A1680,'Future et co'!A10:E5632,5,TRUE),"not found")</f>
        <v>not found</v>
      </c>
      <c r="F1680" t="str">
        <f>IFERROR(VLOOKUP(A1680,'Future et co'!CG11:CH10009,2,TRUE),"")</f>
        <v/>
      </c>
      <c r="G1680">
        <v>124.5</v>
      </c>
      <c r="H1680" t="s">
        <v>33</v>
      </c>
      <c r="O1680">
        <v>407</v>
      </c>
      <c r="P1680" t="s">
        <v>1771</v>
      </c>
      <c r="Q1680">
        <v>1000</v>
      </c>
      <c r="R1680" t="s">
        <v>1788</v>
      </c>
      <c r="S1680" t="s">
        <v>1772</v>
      </c>
      <c r="T1680" t="s">
        <v>145</v>
      </c>
      <c r="U1680">
        <v>0</v>
      </c>
    </row>
    <row r="1681" spans="3:21" x14ac:dyDescent="0.3">
      <c r="C1681" t="s">
        <v>1797</v>
      </c>
      <c r="D1681" s="36">
        <v>46020</v>
      </c>
      <c r="E1681" t="str">
        <f>IFERROR(VLOOKUP(A1681,'Future et co'!A10:E5632,5,TRUE),"not found")</f>
        <v>not found</v>
      </c>
      <c r="F1681" t="str">
        <f>IFERROR(VLOOKUP(A1681,'Future et co'!CG11:CH10009,2,TRUE),"")</f>
        <v/>
      </c>
      <c r="G1681">
        <v>124.5</v>
      </c>
      <c r="H1681" t="s">
        <v>33</v>
      </c>
      <c r="O1681">
        <v>407</v>
      </c>
      <c r="P1681" t="s">
        <v>1771</v>
      </c>
      <c r="Q1681">
        <v>1000</v>
      </c>
      <c r="R1681" t="s">
        <v>1788</v>
      </c>
      <c r="S1681" t="s">
        <v>1772</v>
      </c>
      <c r="T1681" t="s">
        <v>145</v>
      </c>
      <c r="U1681">
        <v>0</v>
      </c>
    </row>
    <row r="1682" spans="3:21" x14ac:dyDescent="0.3">
      <c r="C1682" t="s">
        <v>1797</v>
      </c>
      <c r="D1682" s="36">
        <v>46020</v>
      </c>
      <c r="E1682" t="str">
        <f>IFERROR(VLOOKUP(A1682,'Future et co'!A10:E5632,5,TRUE),"not found")</f>
        <v>not found</v>
      </c>
      <c r="F1682" t="str">
        <f>IFERROR(VLOOKUP(A1682,'Future et co'!CG11:CH10009,2,TRUE),"")</f>
        <v/>
      </c>
      <c r="G1682">
        <v>124.5</v>
      </c>
      <c r="H1682" t="s">
        <v>33</v>
      </c>
      <c r="O1682">
        <v>407</v>
      </c>
      <c r="P1682" t="s">
        <v>1771</v>
      </c>
      <c r="Q1682">
        <v>1000</v>
      </c>
      <c r="R1682" t="s">
        <v>1788</v>
      </c>
      <c r="S1682" t="s">
        <v>1772</v>
      </c>
      <c r="T1682" t="s">
        <v>145</v>
      </c>
      <c r="U1682">
        <v>0</v>
      </c>
    </row>
    <row r="1683" spans="3:21" x14ac:dyDescent="0.3">
      <c r="C1683" t="s">
        <v>1797</v>
      </c>
      <c r="D1683" s="36">
        <v>46020</v>
      </c>
      <c r="E1683" t="str">
        <f>IFERROR(VLOOKUP(A1683,'Future et co'!A10:E5632,5,TRUE),"not found")</f>
        <v>not found</v>
      </c>
      <c r="F1683" t="str">
        <f>IFERROR(VLOOKUP(A1683,'Future et co'!CG11:CH10009,2,TRUE),"")</f>
        <v/>
      </c>
      <c r="G1683">
        <v>124.5</v>
      </c>
      <c r="H1683" t="s">
        <v>33</v>
      </c>
      <c r="O1683">
        <v>407</v>
      </c>
      <c r="P1683" t="s">
        <v>1771</v>
      </c>
      <c r="Q1683">
        <v>1000</v>
      </c>
      <c r="R1683" t="s">
        <v>1788</v>
      </c>
      <c r="S1683" t="s">
        <v>1772</v>
      </c>
      <c r="T1683" t="s">
        <v>145</v>
      </c>
      <c r="U1683">
        <v>0</v>
      </c>
    </row>
    <row r="1684" spans="3:21" x14ac:dyDescent="0.3">
      <c r="C1684" t="s">
        <v>1797</v>
      </c>
      <c r="D1684" s="36">
        <v>46020</v>
      </c>
      <c r="E1684" t="str">
        <f>IFERROR(VLOOKUP(A1684,'Future et co'!A10:E5632,5,TRUE),"not found")</f>
        <v>not found</v>
      </c>
      <c r="F1684" t="str">
        <f>IFERROR(VLOOKUP(A1684,'Future et co'!CG11:CH10009,2,TRUE),"")</f>
        <v/>
      </c>
      <c r="G1684">
        <v>124.5</v>
      </c>
      <c r="H1684" t="s">
        <v>33</v>
      </c>
      <c r="O1684">
        <v>407</v>
      </c>
      <c r="P1684" t="s">
        <v>1771</v>
      </c>
      <c r="Q1684">
        <v>1000</v>
      </c>
      <c r="R1684" t="s">
        <v>1788</v>
      </c>
      <c r="S1684" t="s">
        <v>1772</v>
      </c>
      <c r="T1684" t="s">
        <v>145</v>
      </c>
      <c r="U1684">
        <v>0</v>
      </c>
    </row>
    <row r="1685" spans="3:21" x14ac:dyDescent="0.3">
      <c r="C1685" t="s">
        <v>1797</v>
      </c>
      <c r="D1685" s="36">
        <v>46020</v>
      </c>
      <c r="E1685" t="str">
        <f>IFERROR(VLOOKUP(A1685,'Future et co'!A10:E5632,5,TRUE),"not found")</f>
        <v>not found</v>
      </c>
      <c r="F1685" t="str">
        <f>IFERROR(VLOOKUP(A1685,'Future et co'!CG11:CH10009,2,TRUE),"")</f>
        <v/>
      </c>
      <c r="G1685">
        <v>124.5</v>
      </c>
      <c r="H1685" t="s">
        <v>33</v>
      </c>
      <c r="O1685">
        <v>407</v>
      </c>
      <c r="P1685" t="s">
        <v>1771</v>
      </c>
      <c r="Q1685">
        <v>1000</v>
      </c>
      <c r="R1685" t="s">
        <v>1788</v>
      </c>
      <c r="S1685" t="s">
        <v>1772</v>
      </c>
      <c r="T1685" t="s">
        <v>145</v>
      </c>
      <c r="U1685">
        <v>0</v>
      </c>
    </row>
    <row r="1686" spans="3:21" x14ac:dyDescent="0.3">
      <c r="C1686" t="s">
        <v>1797</v>
      </c>
      <c r="D1686" s="36">
        <v>46020</v>
      </c>
      <c r="E1686" t="str">
        <f>IFERROR(VLOOKUP(A1686,'Future et co'!A10:E5632,5,TRUE),"not found")</f>
        <v>not found</v>
      </c>
      <c r="F1686" t="str">
        <f>IFERROR(VLOOKUP(A1686,'Future et co'!CG11:CH10009,2,TRUE),"")</f>
        <v/>
      </c>
      <c r="G1686">
        <v>124.5</v>
      </c>
      <c r="H1686" t="s">
        <v>33</v>
      </c>
      <c r="O1686">
        <v>407</v>
      </c>
      <c r="P1686" t="s">
        <v>1771</v>
      </c>
      <c r="Q1686">
        <v>1000</v>
      </c>
      <c r="R1686" t="s">
        <v>1788</v>
      </c>
      <c r="S1686" t="s">
        <v>1772</v>
      </c>
      <c r="T1686" t="s">
        <v>145</v>
      </c>
      <c r="U1686">
        <v>0</v>
      </c>
    </row>
    <row r="1687" spans="3:21" x14ac:dyDescent="0.3">
      <c r="C1687" t="s">
        <v>1797</v>
      </c>
      <c r="D1687" s="36">
        <v>46020</v>
      </c>
      <c r="E1687" t="str">
        <f>IFERROR(VLOOKUP(A1687,'Future et co'!A10:E5632,5,TRUE),"not found")</f>
        <v>not found</v>
      </c>
      <c r="F1687" t="str">
        <f>IFERROR(VLOOKUP(A1687,'Future et co'!CG11:CH10009,2,TRUE),"")</f>
        <v/>
      </c>
      <c r="G1687">
        <v>124.5</v>
      </c>
      <c r="H1687" t="s">
        <v>33</v>
      </c>
      <c r="O1687">
        <v>407</v>
      </c>
      <c r="P1687" t="s">
        <v>1771</v>
      </c>
      <c r="Q1687">
        <v>1000</v>
      </c>
      <c r="R1687" t="s">
        <v>1788</v>
      </c>
      <c r="S1687" t="s">
        <v>1772</v>
      </c>
      <c r="T1687" t="s">
        <v>145</v>
      </c>
      <c r="U1687">
        <v>0</v>
      </c>
    </row>
    <row r="1688" spans="3:21" x14ac:dyDescent="0.3">
      <c r="C1688" t="s">
        <v>1797</v>
      </c>
      <c r="D1688" s="36">
        <v>46020</v>
      </c>
      <c r="E1688" t="str">
        <f>IFERROR(VLOOKUP(A1688,'Future et co'!A10:E5632,5,TRUE),"not found")</f>
        <v>not found</v>
      </c>
      <c r="F1688" t="str">
        <f>IFERROR(VLOOKUP(A1688,'Future et co'!CG11:CH10009,2,TRUE),"")</f>
        <v/>
      </c>
      <c r="G1688">
        <v>124.5</v>
      </c>
      <c r="H1688" t="s">
        <v>33</v>
      </c>
      <c r="O1688">
        <v>407</v>
      </c>
      <c r="P1688" t="s">
        <v>1771</v>
      </c>
      <c r="Q1688">
        <v>1000</v>
      </c>
      <c r="R1688" t="s">
        <v>1788</v>
      </c>
      <c r="S1688" t="s">
        <v>1772</v>
      </c>
      <c r="T1688" t="s">
        <v>145</v>
      </c>
      <c r="U1688">
        <v>0</v>
      </c>
    </row>
    <row r="1689" spans="3:21" x14ac:dyDescent="0.3">
      <c r="C1689" t="s">
        <v>1797</v>
      </c>
      <c r="D1689" s="36">
        <v>46020</v>
      </c>
      <c r="E1689" t="str">
        <f>IFERROR(VLOOKUP(A1689,'Future et co'!A10:E5632,5,TRUE),"not found")</f>
        <v>not found</v>
      </c>
      <c r="F1689" t="str">
        <f>IFERROR(VLOOKUP(A1689,'Future et co'!CG11:CH10009,2,TRUE),"")</f>
        <v/>
      </c>
      <c r="G1689">
        <v>124.5</v>
      </c>
      <c r="H1689" t="s">
        <v>33</v>
      </c>
      <c r="O1689">
        <v>407</v>
      </c>
      <c r="P1689" t="s">
        <v>1771</v>
      </c>
      <c r="Q1689">
        <v>1000</v>
      </c>
      <c r="R1689" t="s">
        <v>1788</v>
      </c>
      <c r="S1689" t="s">
        <v>1772</v>
      </c>
      <c r="T1689" t="s">
        <v>145</v>
      </c>
      <c r="U1689">
        <v>0</v>
      </c>
    </row>
    <row r="1690" spans="3:21" x14ac:dyDescent="0.3">
      <c r="C1690" t="s">
        <v>1797</v>
      </c>
      <c r="D1690" s="36">
        <v>46020</v>
      </c>
      <c r="E1690" t="str">
        <f>IFERROR(VLOOKUP(A1690,'Future et co'!A10:E5632,5,TRUE),"not found")</f>
        <v>not found</v>
      </c>
      <c r="F1690" t="str">
        <f>IFERROR(VLOOKUP(A1690,'Future et co'!CG11:CH10009,2,TRUE),"")</f>
        <v/>
      </c>
      <c r="G1690">
        <v>124.5</v>
      </c>
      <c r="H1690" t="s">
        <v>33</v>
      </c>
      <c r="O1690">
        <v>407</v>
      </c>
      <c r="P1690" t="s">
        <v>1771</v>
      </c>
      <c r="Q1690">
        <v>1000</v>
      </c>
      <c r="R1690" t="s">
        <v>1788</v>
      </c>
      <c r="S1690" t="s">
        <v>1772</v>
      </c>
      <c r="T1690" t="s">
        <v>145</v>
      </c>
      <c r="U1690">
        <v>0</v>
      </c>
    </row>
    <row r="1691" spans="3:21" x14ac:dyDescent="0.3">
      <c r="C1691" t="s">
        <v>1797</v>
      </c>
      <c r="D1691" s="36">
        <v>46020</v>
      </c>
      <c r="E1691" t="str">
        <f>IFERROR(VLOOKUP(A1691,'Future et co'!A10:E5632,5,TRUE),"not found")</f>
        <v>not found</v>
      </c>
      <c r="F1691" t="str">
        <f>IFERROR(VLOOKUP(A1691,'Future et co'!CG11:CH10009,2,TRUE),"")</f>
        <v/>
      </c>
      <c r="G1691">
        <v>124.5</v>
      </c>
      <c r="H1691" t="s">
        <v>33</v>
      </c>
      <c r="O1691">
        <v>407</v>
      </c>
      <c r="P1691" t="s">
        <v>1771</v>
      </c>
      <c r="Q1691">
        <v>1000</v>
      </c>
      <c r="R1691" t="s">
        <v>1788</v>
      </c>
      <c r="S1691" t="s">
        <v>1772</v>
      </c>
      <c r="T1691" t="s">
        <v>145</v>
      </c>
      <c r="U1691">
        <v>0</v>
      </c>
    </row>
    <row r="1692" spans="3:21" x14ac:dyDescent="0.3">
      <c r="C1692" t="s">
        <v>1797</v>
      </c>
      <c r="D1692" s="36">
        <v>46020</v>
      </c>
      <c r="E1692" t="str">
        <f>IFERROR(VLOOKUP(A1692,'Future et co'!A10:E5632,5,TRUE),"not found")</f>
        <v>not found</v>
      </c>
      <c r="F1692" t="str">
        <f>IFERROR(VLOOKUP(A1692,'Future et co'!CG11:CH10009,2,TRUE),"")</f>
        <v/>
      </c>
      <c r="G1692">
        <v>124.5</v>
      </c>
      <c r="H1692" t="s">
        <v>33</v>
      </c>
      <c r="O1692">
        <v>407</v>
      </c>
      <c r="P1692" t="s">
        <v>1771</v>
      </c>
      <c r="Q1692">
        <v>1000</v>
      </c>
      <c r="R1692" t="s">
        <v>1788</v>
      </c>
      <c r="S1692" t="s">
        <v>1772</v>
      </c>
      <c r="T1692" t="s">
        <v>145</v>
      </c>
      <c r="U1692">
        <v>0</v>
      </c>
    </row>
    <row r="1693" spans="3:21" x14ac:dyDescent="0.3">
      <c r="C1693" t="s">
        <v>1797</v>
      </c>
      <c r="D1693" s="36">
        <v>46020</v>
      </c>
      <c r="E1693" t="str">
        <f>IFERROR(VLOOKUP(A1693,'Future et co'!A10:E5632,5,TRUE),"not found")</f>
        <v>not found</v>
      </c>
      <c r="F1693" t="str">
        <f>IFERROR(VLOOKUP(A1693,'Future et co'!CG11:CH10009,2,TRUE),"")</f>
        <v/>
      </c>
      <c r="G1693">
        <v>124.5</v>
      </c>
      <c r="H1693" t="s">
        <v>33</v>
      </c>
      <c r="O1693">
        <v>407</v>
      </c>
      <c r="P1693" t="s">
        <v>1771</v>
      </c>
      <c r="Q1693">
        <v>1000</v>
      </c>
      <c r="R1693" t="s">
        <v>1788</v>
      </c>
      <c r="S1693" t="s">
        <v>1772</v>
      </c>
      <c r="T1693" t="s">
        <v>145</v>
      </c>
      <c r="U1693">
        <v>0</v>
      </c>
    </row>
    <row r="1694" spans="3:21" x14ac:dyDescent="0.3">
      <c r="C1694" t="s">
        <v>1797</v>
      </c>
      <c r="D1694" s="36">
        <v>46020</v>
      </c>
      <c r="E1694" t="str">
        <f>IFERROR(VLOOKUP(A1694,'Future et co'!A10:E5632,5,TRUE),"not found")</f>
        <v>not found</v>
      </c>
      <c r="F1694" t="str">
        <f>IFERROR(VLOOKUP(A1694,'Future et co'!CG11:CH10009,2,TRUE),"")</f>
        <v/>
      </c>
      <c r="G1694">
        <v>124.5</v>
      </c>
      <c r="H1694" t="s">
        <v>33</v>
      </c>
      <c r="O1694">
        <v>407</v>
      </c>
      <c r="P1694" t="s">
        <v>1771</v>
      </c>
      <c r="Q1694">
        <v>1000</v>
      </c>
      <c r="R1694" t="s">
        <v>1788</v>
      </c>
      <c r="S1694" t="s">
        <v>1772</v>
      </c>
      <c r="T1694" t="s">
        <v>145</v>
      </c>
      <c r="U1694">
        <v>0</v>
      </c>
    </row>
    <row r="1695" spans="3:21" x14ac:dyDescent="0.3">
      <c r="C1695" t="s">
        <v>1797</v>
      </c>
      <c r="D1695" s="36">
        <v>46020</v>
      </c>
      <c r="E1695" t="str">
        <f>IFERROR(VLOOKUP(A1695,'Future et co'!A10:E5632,5,TRUE),"not found")</f>
        <v>not found</v>
      </c>
      <c r="F1695" t="str">
        <f>IFERROR(VLOOKUP(A1695,'Future et co'!CG11:CH10009,2,TRUE),"")</f>
        <v/>
      </c>
      <c r="G1695">
        <v>124.5</v>
      </c>
      <c r="H1695" t="s">
        <v>33</v>
      </c>
      <c r="O1695">
        <v>407</v>
      </c>
      <c r="P1695" t="s">
        <v>1771</v>
      </c>
      <c r="Q1695">
        <v>1000</v>
      </c>
      <c r="R1695" t="s">
        <v>1788</v>
      </c>
      <c r="S1695" t="s">
        <v>1772</v>
      </c>
      <c r="T1695" t="s">
        <v>145</v>
      </c>
      <c r="U1695">
        <v>0</v>
      </c>
    </row>
    <row r="1696" spans="3:21" x14ac:dyDescent="0.3">
      <c r="C1696" t="s">
        <v>1797</v>
      </c>
      <c r="D1696" s="36">
        <v>46020</v>
      </c>
      <c r="E1696" t="str">
        <f>IFERROR(VLOOKUP(A1696,'Future et co'!A10:E5632,5,TRUE),"not found")</f>
        <v>not found</v>
      </c>
      <c r="F1696" t="str">
        <f>IFERROR(VLOOKUP(A1696,'Future et co'!CG11:CH10009,2,TRUE),"")</f>
        <v/>
      </c>
      <c r="G1696">
        <v>124.5</v>
      </c>
      <c r="H1696" t="s">
        <v>33</v>
      </c>
      <c r="O1696">
        <v>407</v>
      </c>
      <c r="P1696" t="s">
        <v>1771</v>
      </c>
      <c r="Q1696">
        <v>1000</v>
      </c>
      <c r="R1696" t="s">
        <v>1788</v>
      </c>
      <c r="S1696" t="s">
        <v>1772</v>
      </c>
      <c r="T1696" t="s">
        <v>145</v>
      </c>
      <c r="U1696">
        <v>0</v>
      </c>
    </row>
    <row r="1697" spans="3:21" x14ac:dyDescent="0.3">
      <c r="C1697" t="s">
        <v>1797</v>
      </c>
      <c r="D1697" s="36">
        <v>46020</v>
      </c>
      <c r="E1697" t="str">
        <f>IFERROR(VLOOKUP(A1697,'Future et co'!A10:E5632,5,TRUE),"not found")</f>
        <v>not found</v>
      </c>
      <c r="F1697" t="str">
        <f>IFERROR(VLOOKUP(A1697,'Future et co'!CG11:CH10009,2,TRUE),"")</f>
        <v/>
      </c>
      <c r="G1697">
        <v>124.5</v>
      </c>
      <c r="H1697" t="s">
        <v>33</v>
      </c>
      <c r="O1697">
        <v>407</v>
      </c>
      <c r="P1697" t="s">
        <v>1771</v>
      </c>
      <c r="Q1697">
        <v>1000</v>
      </c>
      <c r="R1697" t="s">
        <v>1788</v>
      </c>
      <c r="S1697" t="s">
        <v>1772</v>
      </c>
      <c r="T1697" t="s">
        <v>145</v>
      </c>
      <c r="U1697">
        <v>0</v>
      </c>
    </row>
    <row r="1698" spans="3:21" x14ac:dyDescent="0.3">
      <c r="C1698" t="s">
        <v>1797</v>
      </c>
      <c r="D1698" s="36">
        <v>46020</v>
      </c>
      <c r="E1698" t="str">
        <f>IFERROR(VLOOKUP(A1698,'Future et co'!A10:E5632,5,TRUE),"not found")</f>
        <v>not found</v>
      </c>
      <c r="F1698" t="str">
        <f>IFERROR(VLOOKUP(A1698,'Future et co'!CG11:CH10009,2,TRUE),"")</f>
        <v/>
      </c>
      <c r="G1698">
        <v>124.5</v>
      </c>
      <c r="H1698" t="s">
        <v>33</v>
      </c>
      <c r="O1698">
        <v>407</v>
      </c>
      <c r="P1698" t="s">
        <v>1771</v>
      </c>
      <c r="Q1698">
        <v>1000</v>
      </c>
      <c r="R1698" t="s">
        <v>1788</v>
      </c>
      <c r="S1698" t="s">
        <v>1772</v>
      </c>
      <c r="T1698" t="s">
        <v>145</v>
      </c>
      <c r="U1698">
        <v>0</v>
      </c>
    </row>
    <row r="1699" spans="3:21" x14ac:dyDescent="0.3">
      <c r="C1699" t="s">
        <v>1797</v>
      </c>
      <c r="D1699" s="36">
        <v>46020</v>
      </c>
      <c r="E1699" t="str">
        <f>IFERROR(VLOOKUP(A1699,'Future et co'!A10:E5632,5,TRUE),"not found")</f>
        <v>not found</v>
      </c>
      <c r="F1699" t="str">
        <f>IFERROR(VLOOKUP(A1699,'Future et co'!CG11:CH10009,2,TRUE),"")</f>
        <v/>
      </c>
      <c r="G1699">
        <v>124.5</v>
      </c>
      <c r="H1699" t="s">
        <v>33</v>
      </c>
      <c r="O1699">
        <v>407</v>
      </c>
      <c r="P1699" t="s">
        <v>1771</v>
      </c>
      <c r="Q1699">
        <v>1000</v>
      </c>
      <c r="R1699" t="s">
        <v>1788</v>
      </c>
      <c r="S1699" t="s">
        <v>1772</v>
      </c>
      <c r="T1699" t="s">
        <v>145</v>
      </c>
      <c r="U1699">
        <v>0</v>
      </c>
    </row>
    <row r="1700" spans="3:21" x14ac:dyDescent="0.3">
      <c r="C1700" t="s">
        <v>1797</v>
      </c>
      <c r="D1700" s="36">
        <v>46020</v>
      </c>
      <c r="E1700" t="str">
        <f>IFERROR(VLOOKUP(A1700,'Future et co'!A10:E5632,5,TRUE),"not found")</f>
        <v>not found</v>
      </c>
      <c r="F1700" t="str">
        <f>IFERROR(VLOOKUP(A1700,'Future et co'!CG11:CH10009,2,TRUE),"")</f>
        <v/>
      </c>
      <c r="G1700">
        <v>124.5</v>
      </c>
      <c r="H1700" t="s">
        <v>33</v>
      </c>
      <c r="O1700">
        <v>407</v>
      </c>
      <c r="P1700" t="s">
        <v>1771</v>
      </c>
      <c r="Q1700">
        <v>1000</v>
      </c>
      <c r="R1700" t="s">
        <v>1788</v>
      </c>
      <c r="S1700" t="s">
        <v>1772</v>
      </c>
      <c r="T1700" t="s">
        <v>145</v>
      </c>
      <c r="U1700">
        <v>0</v>
      </c>
    </row>
    <row r="1701" spans="3:21" x14ac:dyDescent="0.3">
      <c r="C1701" t="s">
        <v>1797</v>
      </c>
      <c r="D1701" s="36">
        <v>46020</v>
      </c>
      <c r="E1701" t="str">
        <f>IFERROR(VLOOKUP(A1701,'Future et co'!A10:E5632,5,TRUE),"not found")</f>
        <v>not found</v>
      </c>
      <c r="F1701" t="str">
        <f>IFERROR(VLOOKUP(A1701,'Future et co'!CG11:CH10009,2,TRUE),"")</f>
        <v/>
      </c>
      <c r="G1701">
        <v>124.5</v>
      </c>
      <c r="H1701" t="s">
        <v>33</v>
      </c>
      <c r="O1701">
        <v>407</v>
      </c>
      <c r="P1701" t="s">
        <v>1771</v>
      </c>
      <c r="Q1701">
        <v>1000</v>
      </c>
      <c r="R1701" t="s">
        <v>1788</v>
      </c>
      <c r="S1701" t="s">
        <v>1772</v>
      </c>
      <c r="T1701" t="s">
        <v>145</v>
      </c>
      <c r="U1701">
        <v>0</v>
      </c>
    </row>
    <row r="1702" spans="3:21" x14ac:dyDescent="0.3">
      <c r="C1702" t="s">
        <v>1797</v>
      </c>
      <c r="D1702" s="36">
        <v>46020</v>
      </c>
      <c r="E1702" t="str">
        <f>IFERROR(VLOOKUP(A1702,'Future et co'!A10:E5632,5,TRUE),"not found")</f>
        <v>not found</v>
      </c>
      <c r="F1702" t="str">
        <f>IFERROR(VLOOKUP(A1702,'Future et co'!CG11:CH10009,2,TRUE),"")</f>
        <v/>
      </c>
      <c r="G1702">
        <v>124.5</v>
      </c>
      <c r="H1702" t="s">
        <v>33</v>
      </c>
      <c r="O1702">
        <v>407</v>
      </c>
      <c r="P1702" t="s">
        <v>1771</v>
      </c>
      <c r="Q1702">
        <v>1000</v>
      </c>
      <c r="R1702" t="s">
        <v>1788</v>
      </c>
      <c r="S1702" t="s">
        <v>1772</v>
      </c>
      <c r="T1702" t="s">
        <v>145</v>
      </c>
      <c r="U1702">
        <v>0</v>
      </c>
    </row>
    <row r="1703" spans="3:21" x14ac:dyDescent="0.3">
      <c r="C1703" t="s">
        <v>1797</v>
      </c>
      <c r="D1703" s="36">
        <v>46020</v>
      </c>
      <c r="E1703" t="str">
        <f>IFERROR(VLOOKUP(A1703,'Future et co'!A10:E5632,5,TRUE),"not found")</f>
        <v>not found</v>
      </c>
      <c r="F1703" t="str">
        <f>IFERROR(VLOOKUP(A1703,'Future et co'!CG11:CH10009,2,TRUE),"")</f>
        <v/>
      </c>
      <c r="G1703">
        <v>124.5</v>
      </c>
      <c r="H1703" t="s">
        <v>33</v>
      </c>
      <c r="O1703">
        <v>407</v>
      </c>
      <c r="P1703" t="s">
        <v>1771</v>
      </c>
      <c r="Q1703">
        <v>1000</v>
      </c>
      <c r="R1703" t="s">
        <v>1788</v>
      </c>
      <c r="S1703" t="s">
        <v>1772</v>
      </c>
      <c r="T1703" t="s">
        <v>145</v>
      </c>
      <c r="U1703">
        <v>0</v>
      </c>
    </row>
    <row r="1704" spans="3:21" x14ac:dyDescent="0.3">
      <c r="C1704" t="s">
        <v>1797</v>
      </c>
      <c r="D1704" s="36">
        <v>46020</v>
      </c>
      <c r="E1704" t="str">
        <f>IFERROR(VLOOKUP(A1704,'Future et co'!A10:E5632,5,TRUE),"not found")</f>
        <v>not found</v>
      </c>
      <c r="F1704" t="str">
        <f>IFERROR(VLOOKUP(A1704,'Future et co'!CG11:CH10009,2,TRUE),"")</f>
        <v/>
      </c>
      <c r="G1704">
        <v>124.5</v>
      </c>
      <c r="H1704" t="s">
        <v>33</v>
      </c>
      <c r="O1704">
        <v>407</v>
      </c>
      <c r="P1704" t="s">
        <v>1771</v>
      </c>
      <c r="Q1704">
        <v>1000</v>
      </c>
      <c r="R1704" t="s">
        <v>1788</v>
      </c>
      <c r="S1704" t="s">
        <v>1772</v>
      </c>
      <c r="T1704" t="s">
        <v>145</v>
      </c>
      <c r="U1704">
        <v>0</v>
      </c>
    </row>
    <row r="1705" spans="3:21" x14ac:dyDescent="0.3">
      <c r="C1705" t="s">
        <v>1797</v>
      </c>
      <c r="D1705" s="36">
        <v>46020</v>
      </c>
      <c r="E1705" t="str">
        <f>IFERROR(VLOOKUP(A1705,'Future et co'!A10:E5632,5,TRUE),"not found")</f>
        <v>not found</v>
      </c>
      <c r="F1705" t="str">
        <f>IFERROR(VLOOKUP(A1705,'Future et co'!CG11:CH10009,2,TRUE),"")</f>
        <v/>
      </c>
      <c r="G1705">
        <v>124.5</v>
      </c>
      <c r="H1705" t="s">
        <v>33</v>
      </c>
      <c r="O1705">
        <v>407</v>
      </c>
      <c r="P1705" t="s">
        <v>1771</v>
      </c>
      <c r="Q1705">
        <v>1000</v>
      </c>
      <c r="R1705" t="s">
        <v>1788</v>
      </c>
      <c r="S1705" t="s">
        <v>1772</v>
      </c>
      <c r="T1705" t="s">
        <v>145</v>
      </c>
      <c r="U1705">
        <v>0</v>
      </c>
    </row>
    <row r="1706" spans="3:21" x14ac:dyDescent="0.3">
      <c r="C1706" t="s">
        <v>1797</v>
      </c>
      <c r="D1706" s="36">
        <v>46020</v>
      </c>
      <c r="E1706" t="str">
        <f>IFERROR(VLOOKUP(A1706,'Future et co'!A10:E5632,5,TRUE),"not found")</f>
        <v>not found</v>
      </c>
      <c r="F1706" t="str">
        <f>IFERROR(VLOOKUP(A1706,'Future et co'!CG11:CH10009,2,TRUE),"")</f>
        <v/>
      </c>
      <c r="G1706">
        <v>124.5</v>
      </c>
      <c r="H1706" t="s">
        <v>33</v>
      </c>
      <c r="O1706">
        <v>407</v>
      </c>
      <c r="P1706" t="s">
        <v>1771</v>
      </c>
      <c r="Q1706">
        <v>1000</v>
      </c>
      <c r="R1706" t="s">
        <v>1788</v>
      </c>
      <c r="S1706" t="s">
        <v>1772</v>
      </c>
      <c r="T1706" t="s">
        <v>145</v>
      </c>
      <c r="U1706">
        <v>0</v>
      </c>
    </row>
    <row r="1707" spans="3:21" x14ac:dyDescent="0.3">
      <c r="C1707" t="s">
        <v>1797</v>
      </c>
      <c r="D1707" s="36">
        <v>46020</v>
      </c>
      <c r="E1707" t="str">
        <f>IFERROR(VLOOKUP(A1707,'Future et co'!A10:E5632,5,TRUE),"not found")</f>
        <v>not found</v>
      </c>
      <c r="F1707" t="str">
        <f>IFERROR(VLOOKUP(A1707,'Future et co'!CG11:CH10009,2,TRUE),"")</f>
        <v/>
      </c>
      <c r="G1707">
        <v>124.5</v>
      </c>
      <c r="H1707" t="s">
        <v>33</v>
      </c>
      <c r="O1707">
        <v>407</v>
      </c>
      <c r="P1707" t="s">
        <v>1771</v>
      </c>
      <c r="Q1707">
        <v>1000</v>
      </c>
      <c r="R1707" t="s">
        <v>1788</v>
      </c>
      <c r="S1707" t="s">
        <v>1772</v>
      </c>
      <c r="T1707" t="s">
        <v>145</v>
      </c>
      <c r="U1707">
        <v>0</v>
      </c>
    </row>
    <row r="1708" spans="3:21" x14ac:dyDescent="0.3">
      <c r="C1708" t="s">
        <v>1797</v>
      </c>
      <c r="D1708" s="36">
        <v>46020</v>
      </c>
      <c r="E1708" t="str">
        <f>IFERROR(VLOOKUP(A1708,'Future et co'!A10:E5632,5,TRUE),"not found")</f>
        <v>not found</v>
      </c>
      <c r="F1708" t="str">
        <f>IFERROR(VLOOKUP(A1708,'Future et co'!CG11:CH10009,2,TRUE),"")</f>
        <v/>
      </c>
      <c r="G1708">
        <v>124.5</v>
      </c>
      <c r="H1708" t="s">
        <v>33</v>
      </c>
      <c r="O1708">
        <v>407</v>
      </c>
      <c r="P1708" t="s">
        <v>1771</v>
      </c>
      <c r="Q1708">
        <v>1000</v>
      </c>
      <c r="R1708" t="s">
        <v>1788</v>
      </c>
      <c r="S1708" t="s">
        <v>1772</v>
      </c>
      <c r="T1708" t="s">
        <v>145</v>
      </c>
      <c r="U1708">
        <v>0</v>
      </c>
    </row>
    <row r="1709" spans="3:21" x14ac:dyDescent="0.3">
      <c r="C1709" t="s">
        <v>1797</v>
      </c>
      <c r="D1709" s="36">
        <v>46020</v>
      </c>
      <c r="E1709" t="str">
        <f>IFERROR(VLOOKUP(A1709,'Future et co'!A10:E5632,5,TRUE),"not found")</f>
        <v>not found</v>
      </c>
      <c r="F1709" t="str">
        <f>IFERROR(VLOOKUP(A1709,'Future et co'!CG11:CH10009,2,TRUE),"")</f>
        <v/>
      </c>
      <c r="G1709">
        <v>124.5</v>
      </c>
      <c r="H1709" t="s">
        <v>33</v>
      </c>
      <c r="O1709">
        <v>407</v>
      </c>
      <c r="P1709" t="s">
        <v>1771</v>
      </c>
      <c r="Q1709">
        <v>1000</v>
      </c>
      <c r="R1709" t="s">
        <v>1788</v>
      </c>
      <c r="S1709" t="s">
        <v>1772</v>
      </c>
      <c r="T1709" t="s">
        <v>145</v>
      </c>
      <c r="U1709">
        <v>0</v>
      </c>
    </row>
    <row r="1710" spans="3:21" x14ac:dyDescent="0.3">
      <c r="C1710" t="s">
        <v>1797</v>
      </c>
      <c r="D1710" s="36">
        <v>46020</v>
      </c>
      <c r="E1710" t="str">
        <f>IFERROR(VLOOKUP(A1710,'Future et co'!A10:E5632,5,TRUE),"not found")</f>
        <v>not found</v>
      </c>
      <c r="F1710" t="str">
        <f>IFERROR(VLOOKUP(A1710,'Future et co'!CG11:CH10009,2,TRUE),"")</f>
        <v/>
      </c>
      <c r="G1710">
        <v>124.5</v>
      </c>
      <c r="H1710" t="s">
        <v>33</v>
      </c>
      <c r="O1710">
        <v>407</v>
      </c>
      <c r="P1710" t="s">
        <v>1771</v>
      </c>
      <c r="Q1710">
        <v>1000</v>
      </c>
      <c r="R1710" t="s">
        <v>1788</v>
      </c>
      <c r="S1710" t="s">
        <v>1772</v>
      </c>
      <c r="T1710" t="s">
        <v>145</v>
      </c>
      <c r="U1710">
        <v>0</v>
      </c>
    </row>
    <row r="1711" spans="3:21" x14ac:dyDescent="0.3">
      <c r="C1711" t="s">
        <v>1797</v>
      </c>
      <c r="D1711" s="36">
        <v>46020</v>
      </c>
      <c r="E1711" t="str">
        <f>IFERROR(VLOOKUP(A1711,'Future et co'!A10:E5632,5,TRUE),"not found")</f>
        <v>not found</v>
      </c>
      <c r="F1711" t="str">
        <f>IFERROR(VLOOKUP(A1711,'Future et co'!CG11:CH10009,2,TRUE),"")</f>
        <v/>
      </c>
      <c r="G1711">
        <v>124.5</v>
      </c>
      <c r="H1711" t="s">
        <v>33</v>
      </c>
      <c r="O1711">
        <v>407</v>
      </c>
      <c r="P1711" t="s">
        <v>1771</v>
      </c>
      <c r="Q1711">
        <v>1000</v>
      </c>
      <c r="R1711" t="s">
        <v>1788</v>
      </c>
      <c r="S1711" t="s">
        <v>1772</v>
      </c>
      <c r="T1711" t="s">
        <v>145</v>
      </c>
      <c r="U1711">
        <v>0</v>
      </c>
    </row>
    <row r="1712" spans="3:21" x14ac:dyDescent="0.3">
      <c r="C1712" t="s">
        <v>1797</v>
      </c>
      <c r="D1712" s="36">
        <v>46020</v>
      </c>
      <c r="E1712" t="str">
        <f>IFERROR(VLOOKUP(A1712,'Future et co'!A10:E5632,5,TRUE),"not found")</f>
        <v>not found</v>
      </c>
      <c r="F1712" t="str">
        <f>IFERROR(VLOOKUP(A1712,'Future et co'!CG11:CH10009,2,TRUE),"")</f>
        <v/>
      </c>
      <c r="G1712">
        <v>124.5</v>
      </c>
      <c r="H1712" t="s">
        <v>33</v>
      </c>
      <c r="O1712">
        <v>407</v>
      </c>
      <c r="P1712" t="s">
        <v>1771</v>
      </c>
      <c r="Q1712">
        <v>1000</v>
      </c>
      <c r="R1712" t="s">
        <v>1788</v>
      </c>
      <c r="S1712" t="s">
        <v>1772</v>
      </c>
      <c r="T1712" t="s">
        <v>145</v>
      </c>
      <c r="U1712">
        <v>0</v>
      </c>
    </row>
    <row r="1713" spans="3:21" x14ac:dyDescent="0.3">
      <c r="C1713" t="s">
        <v>1797</v>
      </c>
      <c r="D1713" s="36">
        <v>46020</v>
      </c>
      <c r="E1713" t="str">
        <f>IFERROR(VLOOKUP(A1713,'Future et co'!A10:E5632,5,TRUE),"not found")</f>
        <v>not found</v>
      </c>
      <c r="F1713" t="str">
        <f>IFERROR(VLOOKUP(A1713,'Future et co'!CG11:CH10009,2,TRUE),"")</f>
        <v/>
      </c>
      <c r="G1713">
        <v>124.5</v>
      </c>
      <c r="H1713" t="s">
        <v>33</v>
      </c>
      <c r="O1713">
        <v>407</v>
      </c>
      <c r="P1713" t="s">
        <v>1771</v>
      </c>
      <c r="Q1713">
        <v>1000</v>
      </c>
      <c r="R1713" t="s">
        <v>1788</v>
      </c>
      <c r="S1713" t="s">
        <v>1772</v>
      </c>
      <c r="T1713" t="s">
        <v>145</v>
      </c>
      <c r="U1713">
        <v>0</v>
      </c>
    </row>
    <row r="1714" spans="3:21" x14ac:dyDescent="0.3">
      <c r="C1714" t="s">
        <v>1797</v>
      </c>
      <c r="D1714" s="36">
        <v>46020</v>
      </c>
      <c r="E1714" t="str">
        <f>IFERROR(VLOOKUP(A1714,'Future et co'!A10:E5632,5,TRUE),"not found")</f>
        <v>not found</v>
      </c>
      <c r="F1714" t="str">
        <f>IFERROR(VLOOKUP(A1714,'Future et co'!CG11:CH10009,2,TRUE),"")</f>
        <v/>
      </c>
      <c r="G1714">
        <v>124.5</v>
      </c>
      <c r="H1714" t="s">
        <v>33</v>
      </c>
      <c r="O1714">
        <v>407</v>
      </c>
      <c r="P1714" t="s">
        <v>1771</v>
      </c>
      <c r="Q1714">
        <v>1000</v>
      </c>
      <c r="R1714" t="s">
        <v>1788</v>
      </c>
      <c r="S1714" t="s">
        <v>1772</v>
      </c>
      <c r="T1714" t="s">
        <v>145</v>
      </c>
      <c r="U1714">
        <v>0</v>
      </c>
    </row>
    <row r="1715" spans="3:21" x14ac:dyDescent="0.3">
      <c r="C1715" t="s">
        <v>1797</v>
      </c>
      <c r="D1715" s="36">
        <v>46020</v>
      </c>
      <c r="E1715" t="str">
        <f>IFERROR(VLOOKUP(A1715,'Future et co'!A10:E5632,5,TRUE),"not found")</f>
        <v>not found</v>
      </c>
      <c r="F1715" t="str">
        <f>IFERROR(VLOOKUP(A1715,'Future et co'!CG11:CH10009,2,TRUE),"")</f>
        <v/>
      </c>
      <c r="G1715">
        <v>124.5</v>
      </c>
      <c r="H1715" t="s">
        <v>33</v>
      </c>
      <c r="O1715">
        <v>407</v>
      </c>
      <c r="P1715" t="s">
        <v>1771</v>
      </c>
      <c r="Q1715">
        <v>1000</v>
      </c>
      <c r="R1715" t="s">
        <v>1788</v>
      </c>
      <c r="S1715" t="s">
        <v>1772</v>
      </c>
      <c r="T1715" t="s">
        <v>145</v>
      </c>
      <c r="U1715">
        <v>0</v>
      </c>
    </row>
    <row r="1716" spans="3:21" x14ac:dyDescent="0.3">
      <c r="C1716" t="s">
        <v>1797</v>
      </c>
      <c r="D1716" s="36">
        <v>46020</v>
      </c>
      <c r="E1716" t="str">
        <f>IFERROR(VLOOKUP(A1716,'Future et co'!A10:E5632,5,TRUE),"not found")</f>
        <v>not found</v>
      </c>
      <c r="F1716" t="str">
        <f>IFERROR(VLOOKUP(A1716,'Future et co'!CG11:CH10009,2,TRUE),"")</f>
        <v/>
      </c>
      <c r="G1716">
        <v>124.5</v>
      </c>
      <c r="H1716" t="s">
        <v>33</v>
      </c>
      <c r="O1716">
        <v>407</v>
      </c>
      <c r="P1716" t="s">
        <v>1771</v>
      </c>
      <c r="Q1716">
        <v>1000</v>
      </c>
      <c r="R1716" t="s">
        <v>1788</v>
      </c>
      <c r="S1716" t="s">
        <v>1772</v>
      </c>
      <c r="T1716" t="s">
        <v>145</v>
      </c>
      <c r="U1716">
        <v>0</v>
      </c>
    </row>
    <row r="1717" spans="3:21" x14ac:dyDescent="0.3">
      <c r="C1717" t="s">
        <v>1797</v>
      </c>
      <c r="D1717" s="36">
        <v>46020</v>
      </c>
      <c r="E1717" t="str">
        <f>IFERROR(VLOOKUP(A1717,'Future et co'!A10:E5632,5,TRUE),"not found")</f>
        <v>not found</v>
      </c>
      <c r="F1717" t="str">
        <f>IFERROR(VLOOKUP(A1717,'Future et co'!CG11:CH10009,2,TRUE),"")</f>
        <v/>
      </c>
      <c r="G1717">
        <v>124.5</v>
      </c>
      <c r="H1717" t="s">
        <v>33</v>
      </c>
      <c r="O1717">
        <v>407</v>
      </c>
      <c r="P1717" t="s">
        <v>1771</v>
      </c>
      <c r="Q1717">
        <v>1000</v>
      </c>
      <c r="R1717" t="s">
        <v>1788</v>
      </c>
      <c r="S1717" t="s">
        <v>1772</v>
      </c>
      <c r="T1717" t="s">
        <v>145</v>
      </c>
      <c r="U1717">
        <v>0</v>
      </c>
    </row>
    <row r="1718" spans="3:21" x14ac:dyDescent="0.3">
      <c r="C1718" t="s">
        <v>1797</v>
      </c>
      <c r="D1718" s="36">
        <v>46020</v>
      </c>
      <c r="E1718" t="str">
        <f>IFERROR(VLOOKUP(A1718,'Future et co'!A10:E5632,5,TRUE),"not found")</f>
        <v>not found</v>
      </c>
      <c r="F1718" t="str">
        <f>IFERROR(VLOOKUP(A1718,'Future et co'!CG11:CH10009,2,TRUE),"")</f>
        <v/>
      </c>
      <c r="G1718">
        <v>124.5</v>
      </c>
      <c r="H1718" t="s">
        <v>33</v>
      </c>
      <c r="O1718">
        <v>407</v>
      </c>
      <c r="P1718" t="s">
        <v>1771</v>
      </c>
      <c r="Q1718">
        <v>1000</v>
      </c>
      <c r="R1718" t="s">
        <v>1788</v>
      </c>
      <c r="S1718" t="s">
        <v>1772</v>
      </c>
      <c r="T1718" t="s">
        <v>145</v>
      </c>
      <c r="U1718">
        <v>0</v>
      </c>
    </row>
    <row r="1719" spans="3:21" x14ac:dyDescent="0.3">
      <c r="C1719" t="s">
        <v>1797</v>
      </c>
      <c r="D1719" s="36">
        <v>46020</v>
      </c>
      <c r="E1719" t="str">
        <f>IFERROR(VLOOKUP(A1719,'Future et co'!A10:E5632,5,TRUE),"not found")</f>
        <v>not found</v>
      </c>
      <c r="F1719" t="str">
        <f>IFERROR(VLOOKUP(A1719,'Future et co'!CG11:CH10009,2,TRUE),"")</f>
        <v/>
      </c>
      <c r="G1719">
        <v>124.5</v>
      </c>
      <c r="H1719" t="s">
        <v>33</v>
      </c>
      <c r="O1719">
        <v>407</v>
      </c>
      <c r="P1719" t="s">
        <v>1771</v>
      </c>
      <c r="Q1719">
        <v>1000</v>
      </c>
      <c r="R1719" t="s">
        <v>1788</v>
      </c>
      <c r="S1719" t="s">
        <v>1772</v>
      </c>
      <c r="T1719" t="s">
        <v>145</v>
      </c>
      <c r="U1719">
        <v>0</v>
      </c>
    </row>
    <row r="1720" spans="3:21" x14ac:dyDescent="0.3">
      <c r="C1720" t="s">
        <v>1797</v>
      </c>
      <c r="D1720" s="36">
        <v>46020</v>
      </c>
      <c r="E1720" t="str">
        <f>IFERROR(VLOOKUP(A1720,'Future et co'!A10:E5632,5,TRUE),"not found")</f>
        <v>not found</v>
      </c>
      <c r="F1720" t="str">
        <f>IFERROR(VLOOKUP(A1720,'Future et co'!CG11:CH10009,2,TRUE),"")</f>
        <v/>
      </c>
      <c r="G1720">
        <v>124.5</v>
      </c>
      <c r="H1720" t="s">
        <v>33</v>
      </c>
      <c r="O1720">
        <v>407</v>
      </c>
      <c r="P1720" t="s">
        <v>1771</v>
      </c>
      <c r="Q1720">
        <v>1000</v>
      </c>
      <c r="R1720" t="s">
        <v>1788</v>
      </c>
      <c r="S1720" t="s">
        <v>1772</v>
      </c>
      <c r="T1720" t="s">
        <v>145</v>
      </c>
      <c r="U1720">
        <v>0</v>
      </c>
    </row>
    <row r="1721" spans="3:21" x14ac:dyDescent="0.3">
      <c r="C1721" t="s">
        <v>1797</v>
      </c>
      <c r="D1721" s="36">
        <v>46020</v>
      </c>
      <c r="E1721" t="str">
        <f>IFERROR(VLOOKUP(A1721,'Future et co'!A10:E5632,5,TRUE),"not found")</f>
        <v>not found</v>
      </c>
      <c r="F1721" t="str">
        <f>IFERROR(VLOOKUP(A1721,'Future et co'!CG11:CH10009,2,TRUE),"")</f>
        <v/>
      </c>
      <c r="G1721">
        <v>124.5</v>
      </c>
      <c r="H1721" t="s">
        <v>33</v>
      </c>
      <c r="O1721">
        <v>407</v>
      </c>
      <c r="P1721" t="s">
        <v>1771</v>
      </c>
      <c r="Q1721">
        <v>1000</v>
      </c>
      <c r="R1721" t="s">
        <v>1788</v>
      </c>
      <c r="S1721" t="s">
        <v>1772</v>
      </c>
      <c r="T1721" t="s">
        <v>145</v>
      </c>
      <c r="U1721">
        <v>0</v>
      </c>
    </row>
    <row r="1722" spans="3:21" x14ac:dyDescent="0.3">
      <c r="C1722" t="s">
        <v>1797</v>
      </c>
      <c r="D1722" s="36">
        <v>46020</v>
      </c>
      <c r="E1722" t="str">
        <f>IFERROR(VLOOKUP(A1722,'Future et co'!A10:E5632,5,TRUE),"not found")</f>
        <v>not found</v>
      </c>
      <c r="F1722" t="str">
        <f>IFERROR(VLOOKUP(A1722,'Future et co'!CG11:CH10009,2,TRUE),"")</f>
        <v/>
      </c>
      <c r="G1722">
        <v>124.5</v>
      </c>
      <c r="H1722" t="s">
        <v>33</v>
      </c>
      <c r="O1722">
        <v>407</v>
      </c>
      <c r="P1722" t="s">
        <v>1771</v>
      </c>
      <c r="Q1722">
        <v>1000</v>
      </c>
      <c r="R1722" t="s">
        <v>1788</v>
      </c>
      <c r="S1722" t="s">
        <v>1772</v>
      </c>
      <c r="T1722" t="s">
        <v>145</v>
      </c>
      <c r="U1722">
        <v>0</v>
      </c>
    </row>
    <row r="1723" spans="3:21" x14ac:dyDescent="0.3">
      <c r="C1723" t="s">
        <v>1797</v>
      </c>
      <c r="D1723" s="36">
        <v>46020</v>
      </c>
      <c r="E1723" t="str">
        <f>IFERROR(VLOOKUP(A1723,'Future et co'!A10:E5632,5,TRUE),"not found")</f>
        <v>not found</v>
      </c>
      <c r="F1723" t="str">
        <f>IFERROR(VLOOKUP(A1723,'Future et co'!CG11:CH10009,2,TRUE),"")</f>
        <v/>
      </c>
      <c r="G1723">
        <v>124.5</v>
      </c>
      <c r="H1723" t="s">
        <v>33</v>
      </c>
      <c r="O1723">
        <v>407</v>
      </c>
      <c r="P1723" t="s">
        <v>1771</v>
      </c>
      <c r="Q1723">
        <v>1000</v>
      </c>
      <c r="R1723" t="s">
        <v>1788</v>
      </c>
      <c r="S1723" t="s">
        <v>1772</v>
      </c>
      <c r="T1723" t="s">
        <v>145</v>
      </c>
      <c r="U1723">
        <v>0</v>
      </c>
    </row>
    <row r="1724" spans="3:21" x14ac:dyDescent="0.3">
      <c r="C1724" t="s">
        <v>1797</v>
      </c>
      <c r="D1724" s="36">
        <v>46020</v>
      </c>
      <c r="E1724" t="str">
        <f>IFERROR(VLOOKUP(A1724,'Future et co'!A10:E5632,5,TRUE),"not found")</f>
        <v>not found</v>
      </c>
      <c r="F1724" t="str">
        <f>IFERROR(VLOOKUP(A1724,'Future et co'!CG11:CH10009,2,TRUE),"")</f>
        <v/>
      </c>
      <c r="G1724">
        <v>124.5</v>
      </c>
      <c r="H1724" t="s">
        <v>33</v>
      </c>
      <c r="O1724">
        <v>407</v>
      </c>
      <c r="P1724" t="s">
        <v>1771</v>
      </c>
      <c r="Q1724">
        <v>1000</v>
      </c>
      <c r="R1724" t="s">
        <v>1788</v>
      </c>
      <c r="S1724" t="s">
        <v>1772</v>
      </c>
      <c r="T1724" t="s">
        <v>145</v>
      </c>
      <c r="U1724">
        <v>0</v>
      </c>
    </row>
    <row r="1725" spans="3:21" x14ac:dyDescent="0.3">
      <c r="C1725" t="s">
        <v>1797</v>
      </c>
      <c r="D1725" s="36">
        <v>46020</v>
      </c>
      <c r="E1725" t="str">
        <f>IFERROR(VLOOKUP(A1725,'Future et co'!A10:E5632,5,TRUE),"not found")</f>
        <v>not found</v>
      </c>
      <c r="F1725" t="str">
        <f>IFERROR(VLOOKUP(A1725,'Future et co'!CG11:CH10009,2,TRUE),"")</f>
        <v/>
      </c>
      <c r="G1725">
        <v>124.5</v>
      </c>
      <c r="H1725" t="s">
        <v>33</v>
      </c>
      <c r="O1725">
        <v>407</v>
      </c>
      <c r="P1725" t="s">
        <v>1771</v>
      </c>
      <c r="Q1725">
        <v>1000</v>
      </c>
      <c r="R1725" t="s">
        <v>1788</v>
      </c>
      <c r="S1725" t="s">
        <v>1772</v>
      </c>
      <c r="T1725" t="s">
        <v>145</v>
      </c>
      <c r="U1725">
        <v>0</v>
      </c>
    </row>
    <row r="1726" spans="3:21" x14ac:dyDescent="0.3">
      <c r="C1726" t="s">
        <v>1797</v>
      </c>
      <c r="D1726" s="36">
        <v>46020</v>
      </c>
      <c r="E1726" t="str">
        <f>IFERROR(VLOOKUP(A1726,'Future et co'!A10:E5632,5,TRUE),"not found")</f>
        <v>not found</v>
      </c>
      <c r="F1726" t="str">
        <f>IFERROR(VLOOKUP(A1726,'Future et co'!CG11:CH10009,2,TRUE),"")</f>
        <v/>
      </c>
      <c r="G1726">
        <v>124.5</v>
      </c>
      <c r="H1726" t="s">
        <v>33</v>
      </c>
      <c r="O1726">
        <v>407</v>
      </c>
      <c r="P1726" t="s">
        <v>1771</v>
      </c>
      <c r="Q1726">
        <v>1000</v>
      </c>
      <c r="R1726" t="s">
        <v>1788</v>
      </c>
      <c r="S1726" t="s">
        <v>1772</v>
      </c>
      <c r="T1726" t="s">
        <v>145</v>
      </c>
      <c r="U1726">
        <v>0</v>
      </c>
    </row>
    <row r="1727" spans="3:21" x14ac:dyDescent="0.3">
      <c r="C1727" t="s">
        <v>1797</v>
      </c>
      <c r="D1727" s="36">
        <v>46020</v>
      </c>
      <c r="E1727" t="str">
        <f>IFERROR(VLOOKUP(A1727,'Future et co'!A10:E5632,5,TRUE),"not found")</f>
        <v>not found</v>
      </c>
      <c r="F1727" t="str">
        <f>IFERROR(VLOOKUP(A1727,'Future et co'!CG11:CH10009,2,TRUE),"")</f>
        <v/>
      </c>
      <c r="G1727">
        <v>124.5</v>
      </c>
      <c r="H1727" t="s">
        <v>33</v>
      </c>
      <c r="O1727">
        <v>407</v>
      </c>
      <c r="P1727" t="s">
        <v>1771</v>
      </c>
      <c r="Q1727">
        <v>1000</v>
      </c>
      <c r="R1727" t="s">
        <v>1788</v>
      </c>
      <c r="S1727" t="s">
        <v>1772</v>
      </c>
      <c r="T1727" t="s">
        <v>145</v>
      </c>
      <c r="U1727">
        <v>0</v>
      </c>
    </row>
    <row r="1728" spans="3:21" x14ac:dyDescent="0.3">
      <c r="C1728" t="s">
        <v>1797</v>
      </c>
      <c r="D1728" s="36">
        <v>46020</v>
      </c>
      <c r="E1728" t="str">
        <f>IFERROR(VLOOKUP(A1728,'Future et co'!A10:E5632,5,TRUE),"not found")</f>
        <v>not found</v>
      </c>
      <c r="F1728" t="str">
        <f>IFERROR(VLOOKUP(A1728,'Future et co'!CG11:CH10009,2,TRUE),"")</f>
        <v/>
      </c>
      <c r="G1728">
        <v>124.5</v>
      </c>
      <c r="H1728" t="s">
        <v>33</v>
      </c>
      <c r="O1728">
        <v>407</v>
      </c>
      <c r="P1728" t="s">
        <v>1771</v>
      </c>
      <c r="Q1728">
        <v>1000</v>
      </c>
      <c r="R1728" t="s">
        <v>1788</v>
      </c>
      <c r="S1728" t="s">
        <v>1772</v>
      </c>
      <c r="T1728" t="s">
        <v>145</v>
      </c>
      <c r="U1728">
        <v>0</v>
      </c>
    </row>
    <row r="1729" spans="3:21" x14ac:dyDescent="0.3">
      <c r="C1729" t="s">
        <v>1797</v>
      </c>
      <c r="D1729" s="36">
        <v>46020</v>
      </c>
      <c r="E1729" t="str">
        <f>IFERROR(VLOOKUP(A1729,'Future et co'!A10:E5632,5,TRUE),"not found")</f>
        <v>not found</v>
      </c>
      <c r="F1729" t="str">
        <f>IFERROR(VLOOKUP(A1729,'Future et co'!CG11:CH10009,2,TRUE),"")</f>
        <v/>
      </c>
      <c r="G1729">
        <v>124.5</v>
      </c>
      <c r="H1729" t="s">
        <v>33</v>
      </c>
      <c r="O1729">
        <v>407</v>
      </c>
      <c r="P1729" t="s">
        <v>1771</v>
      </c>
      <c r="Q1729">
        <v>1000</v>
      </c>
      <c r="R1729" t="s">
        <v>1788</v>
      </c>
      <c r="S1729" t="s">
        <v>1772</v>
      </c>
      <c r="T1729" t="s">
        <v>145</v>
      </c>
      <c r="U1729">
        <v>0</v>
      </c>
    </row>
    <row r="1730" spans="3:21" x14ac:dyDescent="0.3">
      <c r="C1730" t="s">
        <v>1797</v>
      </c>
      <c r="D1730" s="36">
        <v>46020</v>
      </c>
      <c r="E1730" t="str">
        <f>IFERROR(VLOOKUP(A1730,'Future et co'!A10:E5632,5,TRUE),"not found")</f>
        <v>not found</v>
      </c>
      <c r="F1730" t="str">
        <f>IFERROR(VLOOKUP(A1730,'Future et co'!CG11:CH10009,2,TRUE),"")</f>
        <v/>
      </c>
      <c r="G1730">
        <v>124.5</v>
      </c>
      <c r="H1730" t="s">
        <v>33</v>
      </c>
      <c r="O1730">
        <v>407</v>
      </c>
      <c r="P1730" t="s">
        <v>1771</v>
      </c>
      <c r="Q1730">
        <v>1000</v>
      </c>
      <c r="R1730" t="s">
        <v>1788</v>
      </c>
      <c r="S1730" t="s">
        <v>1772</v>
      </c>
      <c r="T1730" t="s">
        <v>145</v>
      </c>
      <c r="U1730">
        <v>0</v>
      </c>
    </row>
    <row r="1731" spans="3:21" x14ac:dyDescent="0.3">
      <c r="C1731" t="s">
        <v>1797</v>
      </c>
      <c r="D1731" s="36">
        <v>46020</v>
      </c>
      <c r="E1731" t="str">
        <f>IFERROR(VLOOKUP(A1731,'Future et co'!A10:E5632,5,TRUE),"not found")</f>
        <v>not found</v>
      </c>
      <c r="F1731" t="str">
        <f>IFERROR(VLOOKUP(A1731,'Future et co'!CG11:CH10009,2,TRUE),"")</f>
        <v/>
      </c>
      <c r="G1731">
        <v>124.5</v>
      </c>
      <c r="H1731" t="s">
        <v>33</v>
      </c>
      <c r="O1731">
        <v>407</v>
      </c>
      <c r="P1731" t="s">
        <v>1771</v>
      </c>
      <c r="Q1731">
        <v>1000</v>
      </c>
      <c r="R1731" t="s">
        <v>1788</v>
      </c>
      <c r="S1731" t="s">
        <v>1772</v>
      </c>
      <c r="T1731" t="s">
        <v>145</v>
      </c>
      <c r="U1731">
        <v>0</v>
      </c>
    </row>
    <row r="1732" spans="3:21" x14ac:dyDescent="0.3">
      <c r="C1732" t="s">
        <v>1797</v>
      </c>
      <c r="D1732" s="36">
        <v>46020</v>
      </c>
      <c r="E1732" t="str">
        <f>IFERROR(VLOOKUP(A1732,'Future et co'!A10:E5632,5,TRUE),"not found")</f>
        <v>not found</v>
      </c>
      <c r="F1732" t="str">
        <f>IFERROR(VLOOKUP(A1732,'Future et co'!CG11:CH10009,2,TRUE),"")</f>
        <v/>
      </c>
      <c r="G1732">
        <v>124.5</v>
      </c>
      <c r="H1732" t="s">
        <v>33</v>
      </c>
      <c r="O1732">
        <v>407</v>
      </c>
      <c r="P1732" t="s">
        <v>1771</v>
      </c>
      <c r="Q1732">
        <v>1000</v>
      </c>
      <c r="R1732" t="s">
        <v>1788</v>
      </c>
      <c r="S1732" t="s">
        <v>1772</v>
      </c>
      <c r="T1732" t="s">
        <v>145</v>
      </c>
      <c r="U1732">
        <v>0</v>
      </c>
    </row>
    <row r="1733" spans="3:21" x14ac:dyDescent="0.3">
      <c r="C1733" t="s">
        <v>1797</v>
      </c>
      <c r="D1733" s="36">
        <v>46020</v>
      </c>
      <c r="E1733" t="str">
        <f>IFERROR(VLOOKUP(A1733,'Future et co'!A10:E5632,5,TRUE),"not found")</f>
        <v>not found</v>
      </c>
      <c r="F1733" t="str">
        <f>IFERROR(VLOOKUP(A1733,'Future et co'!CG11:CH10009,2,TRUE),"")</f>
        <v/>
      </c>
      <c r="G1733">
        <v>124.5</v>
      </c>
      <c r="H1733" t="s">
        <v>33</v>
      </c>
      <c r="O1733">
        <v>407</v>
      </c>
      <c r="P1733" t="s">
        <v>1771</v>
      </c>
      <c r="Q1733">
        <v>1000</v>
      </c>
      <c r="R1733" t="s">
        <v>1788</v>
      </c>
      <c r="S1733" t="s">
        <v>1772</v>
      </c>
      <c r="T1733" t="s">
        <v>145</v>
      </c>
      <c r="U1733">
        <v>0</v>
      </c>
    </row>
    <row r="1734" spans="3:21" x14ac:dyDescent="0.3">
      <c r="C1734" t="s">
        <v>1797</v>
      </c>
      <c r="D1734" s="36">
        <v>46020</v>
      </c>
      <c r="E1734" t="str">
        <f>IFERROR(VLOOKUP(A1734,'Future et co'!A10:E5632,5,TRUE),"not found")</f>
        <v>not found</v>
      </c>
      <c r="F1734" t="str">
        <f>IFERROR(VLOOKUP(A1734,'Future et co'!CG11:CH10009,2,TRUE),"")</f>
        <v/>
      </c>
      <c r="G1734">
        <v>124.5</v>
      </c>
      <c r="H1734" t="s">
        <v>33</v>
      </c>
      <c r="O1734">
        <v>407</v>
      </c>
      <c r="P1734" t="s">
        <v>1771</v>
      </c>
      <c r="Q1734">
        <v>1000</v>
      </c>
      <c r="R1734" t="s">
        <v>1788</v>
      </c>
      <c r="S1734" t="s">
        <v>1772</v>
      </c>
      <c r="T1734" t="s">
        <v>145</v>
      </c>
      <c r="U1734">
        <v>0</v>
      </c>
    </row>
    <row r="1735" spans="3:21" x14ac:dyDescent="0.3">
      <c r="C1735" t="s">
        <v>1797</v>
      </c>
      <c r="D1735" s="36">
        <v>46020</v>
      </c>
      <c r="E1735" t="str">
        <f>IFERROR(VLOOKUP(A1735,'Future et co'!A10:E5632,5,TRUE),"not found")</f>
        <v>not found</v>
      </c>
      <c r="F1735" t="str">
        <f>IFERROR(VLOOKUP(A1735,'Future et co'!CG11:CH10009,2,TRUE),"")</f>
        <v/>
      </c>
      <c r="G1735">
        <v>124.5</v>
      </c>
      <c r="H1735" t="s">
        <v>33</v>
      </c>
      <c r="O1735">
        <v>407</v>
      </c>
      <c r="P1735" t="s">
        <v>1771</v>
      </c>
      <c r="Q1735">
        <v>1000</v>
      </c>
      <c r="R1735" t="s">
        <v>1788</v>
      </c>
      <c r="S1735" t="s">
        <v>1772</v>
      </c>
      <c r="T1735" t="s">
        <v>145</v>
      </c>
      <c r="U1735">
        <v>0</v>
      </c>
    </row>
    <row r="1736" spans="3:21" x14ac:dyDescent="0.3">
      <c r="C1736" t="s">
        <v>1797</v>
      </c>
      <c r="D1736" s="36">
        <v>46020</v>
      </c>
      <c r="E1736" t="str">
        <f>IFERROR(VLOOKUP(A1736,'Future et co'!A10:E5632,5,TRUE),"not found")</f>
        <v>not found</v>
      </c>
      <c r="F1736" t="str">
        <f>IFERROR(VLOOKUP(A1736,'Future et co'!CG11:CH10009,2,TRUE),"")</f>
        <v/>
      </c>
      <c r="G1736">
        <v>124.5</v>
      </c>
      <c r="H1736" t="s">
        <v>33</v>
      </c>
      <c r="O1736">
        <v>407</v>
      </c>
      <c r="P1736" t="s">
        <v>1771</v>
      </c>
      <c r="Q1736">
        <v>1000</v>
      </c>
      <c r="R1736" t="s">
        <v>1788</v>
      </c>
      <c r="S1736" t="s">
        <v>1772</v>
      </c>
      <c r="T1736" t="s">
        <v>145</v>
      </c>
      <c r="U1736">
        <v>0</v>
      </c>
    </row>
    <row r="1737" spans="3:21" x14ac:dyDescent="0.3">
      <c r="C1737" t="s">
        <v>1797</v>
      </c>
      <c r="D1737" s="36">
        <v>46020</v>
      </c>
      <c r="E1737" t="str">
        <f>IFERROR(VLOOKUP(A1737,'Future et co'!A10:E5632,5,TRUE),"not found")</f>
        <v>not found</v>
      </c>
      <c r="F1737" t="str">
        <f>IFERROR(VLOOKUP(A1737,'Future et co'!CG11:CH10009,2,TRUE),"")</f>
        <v/>
      </c>
      <c r="G1737">
        <v>124.5</v>
      </c>
      <c r="H1737" t="s">
        <v>33</v>
      </c>
      <c r="O1737">
        <v>407</v>
      </c>
      <c r="P1737" t="s">
        <v>1771</v>
      </c>
      <c r="Q1737">
        <v>1000</v>
      </c>
      <c r="R1737" t="s">
        <v>1788</v>
      </c>
      <c r="S1737" t="s">
        <v>1772</v>
      </c>
      <c r="T1737" t="s">
        <v>145</v>
      </c>
      <c r="U1737">
        <v>0</v>
      </c>
    </row>
    <row r="1738" spans="3:21" x14ac:dyDescent="0.3">
      <c r="C1738" t="s">
        <v>1797</v>
      </c>
      <c r="D1738" s="36">
        <v>46020</v>
      </c>
      <c r="E1738" t="str">
        <f>IFERROR(VLOOKUP(A1738,'Future et co'!A10:E5632,5,TRUE),"not found")</f>
        <v>not found</v>
      </c>
      <c r="F1738" t="str">
        <f>IFERROR(VLOOKUP(A1738,'Future et co'!CG11:CH10009,2,TRUE),"")</f>
        <v/>
      </c>
      <c r="G1738">
        <v>124.5</v>
      </c>
      <c r="H1738" t="s">
        <v>33</v>
      </c>
      <c r="O1738">
        <v>407</v>
      </c>
      <c r="P1738" t="s">
        <v>1771</v>
      </c>
      <c r="Q1738">
        <v>1000</v>
      </c>
      <c r="R1738" t="s">
        <v>1788</v>
      </c>
      <c r="S1738" t="s">
        <v>1772</v>
      </c>
      <c r="T1738" t="s">
        <v>145</v>
      </c>
      <c r="U1738">
        <v>0</v>
      </c>
    </row>
    <row r="1739" spans="3:21" x14ac:dyDescent="0.3">
      <c r="C1739" t="s">
        <v>1797</v>
      </c>
      <c r="D1739" s="36">
        <v>46020</v>
      </c>
      <c r="E1739" t="str">
        <f>IFERROR(VLOOKUP(A1739,'Future et co'!A10:E5632,5,TRUE),"not found")</f>
        <v>not found</v>
      </c>
      <c r="F1739" t="str">
        <f>IFERROR(VLOOKUP(A1739,'Future et co'!CG11:CH10009,2,TRUE),"")</f>
        <v/>
      </c>
      <c r="G1739">
        <v>124.5</v>
      </c>
      <c r="H1739" t="s">
        <v>33</v>
      </c>
      <c r="O1739">
        <v>407</v>
      </c>
      <c r="P1739" t="s">
        <v>1771</v>
      </c>
      <c r="Q1739">
        <v>1000</v>
      </c>
      <c r="R1739" t="s">
        <v>1788</v>
      </c>
      <c r="S1739" t="s">
        <v>1772</v>
      </c>
      <c r="T1739" t="s">
        <v>145</v>
      </c>
      <c r="U1739">
        <v>0</v>
      </c>
    </row>
    <row r="1740" spans="3:21" x14ac:dyDescent="0.3">
      <c r="C1740" t="s">
        <v>1797</v>
      </c>
      <c r="D1740" s="36">
        <v>46020</v>
      </c>
      <c r="E1740" t="str">
        <f>IFERROR(VLOOKUP(A1740,'Future et co'!A10:E5632,5,TRUE),"not found")</f>
        <v>not found</v>
      </c>
      <c r="F1740" t="str">
        <f>IFERROR(VLOOKUP(A1740,'Future et co'!CG11:CH10009,2,TRUE),"")</f>
        <v/>
      </c>
      <c r="G1740">
        <v>124.5</v>
      </c>
      <c r="H1740" t="s">
        <v>33</v>
      </c>
      <c r="O1740">
        <v>407</v>
      </c>
      <c r="P1740" t="s">
        <v>1771</v>
      </c>
      <c r="Q1740">
        <v>1000</v>
      </c>
      <c r="R1740" t="s">
        <v>1788</v>
      </c>
      <c r="S1740" t="s">
        <v>1772</v>
      </c>
      <c r="T1740" t="s">
        <v>145</v>
      </c>
      <c r="U1740">
        <v>0</v>
      </c>
    </row>
    <row r="1741" spans="3:21" x14ac:dyDescent="0.3">
      <c r="C1741" t="s">
        <v>1797</v>
      </c>
      <c r="D1741" s="36">
        <v>46020</v>
      </c>
      <c r="E1741" t="str">
        <f>IFERROR(VLOOKUP(A1741,'Future et co'!A10:E5632,5,TRUE),"not found")</f>
        <v>not found</v>
      </c>
      <c r="F1741" t="str">
        <f>IFERROR(VLOOKUP(A1741,'Future et co'!CG11:CH10009,2,TRUE),"")</f>
        <v/>
      </c>
      <c r="G1741">
        <v>124.5</v>
      </c>
      <c r="H1741" t="s">
        <v>33</v>
      </c>
      <c r="O1741">
        <v>407</v>
      </c>
      <c r="P1741" t="s">
        <v>1771</v>
      </c>
      <c r="Q1741">
        <v>1000</v>
      </c>
      <c r="R1741" t="s">
        <v>1788</v>
      </c>
      <c r="S1741" t="s">
        <v>1772</v>
      </c>
      <c r="T1741" t="s">
        <v>145</v>
      </c>
      <c r="U1741">
        <v>0</v>
      </c>
    </row>
    <row r="1742" spans="3:21" x14ac:dyDescent="0.3">
      <c r="C1742" t="s">
        <v>1797</v>
      </c>
      <c r="D1742" s="36">
        <v>46020</v>
      </c>
      <c r="E1742" t="str">
        <f>IFERROR(VLOOKUP(A1742,'Future et co'!A10:E5632,5,TRUE),"not found")</f>
        <v>not found</v>
      </c>
      <c r="F1742" t="str">
        <f>IFERROR(VLOOKUP(A1742,'Future et co'!CG11:CH10009,2,TRUE),"")</f>
        <v/>
      </c>
      <c r="G1742">
        <v>124.5</v>
      </c>
      <c r="H1742" t="s">
        <v>33</v>
      </c>
      <c r="O1742">
        <v>407</v>
      </c>
      <c r="P1742" t="s">
        <v>1771</v>
      </c>
      <c r="Q1742">
        <v>1000</v>
      </c>
      <c r="R1742" t="s">
        <v>1788</v>
      </c>
      <c r="S1742" t="s">
        <v>1772</v>
      </c>
      <c r="T1742" t="s">
        <v>145</v>
      </c>
      <c r="U1742">
        <v>0</v>
      </c>
    </row>
    <row r="1743" spans="3:21" x14ac:dyDescent="0.3">
      <c r="C1743" t="s">
        <v>1797</v>
      </c>
      <c r="D1743" s="36">
        <v>46020</v>
      </c>
      <c r="E1743" t="str">
        <f>IFERROR(VLOOKUP(A1743,'Future et co'!A10:E5632,5,TRUE),"not found")</f>
        <v>not found</v>
      </c>
      <c r="F1743" t="str">
        <f>IFERROR(VLOOKUP(A1743,'Future et co'!CG11:CH10009,2,TRUE),"")</f>
        <v/>
      </c>
      <c r="G1743">
        <v>124.5</v>
      </c>
      <c r="H1743" t="s">
        <v>33</v>
      </c>
      <c r="O1743">
        <v>407</v>
      </c>
      <c r="P1743" t="s">
        <v>1771</v>
      </c>
      <c r="Q1743">
        <v>1000</v>
      </c>
      <c r="R1743" t="s">
        <v>1788</v>
      </c>
      <c r="S1743" t="s">
        <v>1772</v>
      </c>
      <c r="T1743" t="s">
        <v>145</v>
      </c>
      <c r="U1743">
        <v>0</v>
      </c>
    </row>
    <row r="1744" spans="3:21" x14ac:dyDescent="0.3">
      <c r="C1744" t="s">
        <v>1797</v>
      </c>
      <c r="D1744" s="36">
        <v>46020</v>
      </c>
      <c r="E1744" t="str">
        <f>IFERROR(VLOOKUP(A1744,'Future et co'!A10:E5632,5,TRUE),"not found")</f>
        <v>not found</v>
      </c>
      <c r="F1744" t="str">
        <f>IFERROR(VLOOKUP(A1744,'Future et co'!CG11:CH10009,2,TRUE),"")</f>
        <v/>
      </c>
      <c r="G1744">
        <v>124.5</v>
      </c>
      <c r="H1744" t="s">
        <v>33</v>
      </c>
      <c r="O1744">
        <v>407</v>
      </c>
      <c r="P1744" t="s">
        <v>1771</v>
      </c>
      <c r="Q1744">
        <v>1000</v>
      </c>
      <c r="R1744" t="s">
        <v>1788</v>
      </c>
      <c r="S1744" t="s">
        <v>1772</v>
      </c>
      <c r="T1744" t="s">
        <v>145</v>
      </c>
      <c r="U1744">
        <v>0</v>
      </c>
    </row>
    <row r="1745" spans="3:21" x14ac:dyDescent="0.3">
      <c r="C1745" t="s">
        <v>1797</v>
      </c>
      <c r="D1745" s="36">
        <v>46020</v>
      </c>
      <c r="E1745" t="str">
        <f>IFERROR(VLOOKUP(A1745,'Future et co'!A10:E5632,5,TRUE),"not found")</f>
        <v>not found</v>
      </c>
      <c r="F1745" t="str">
        <f>IFERROR(VLOOKUP(A1745,'Future et co'!CG11:CH10009,2,TRUE),"")</f>
        <v/>
      </c>
      <c r="G1745">
        <v>124.5</v>
      </c>
      <c r="H1745" t="s">
        <v>33</v>
      </c>
      <c r="O1745">
        <v>407</v>
      </c>
      <c r="P1745" t="s">
        <v>1771</v>
      </c>
      <c r="Q1745">
        <v>1000</v>
      </c>
      <c r="R1745" t="s">
        <v>1788</v>
      </c>
      <c r="S1745" t="s">
        <v>1772</v>
      </c>
      <c r="T1745" t="s">
        <v>145</v>
      </c>
      <c r="U1745">
        <v>0</v>
      </c>
    </row>
    <row r="1746" spans="3:21" x14ac:dyDescent="0.3">
      <c r="C1746" t="s">
        <v>1797</v>
      </c>
      <c r="D1746" s="36">
        <v>46020</v>
      </c>
      <c r="E1746" t="str">
        <f>IFERROR(VLOOKUP(A1746,'Future et co'!A10:E5632,5,TRUE),"not found")</f>
        <v>not found</v>
      </c>
      <c r="F1746" t="str">
        <f>IFERROR(VLOOKUP(A1746,'Future et co'!CG11:CH10009,2,TRUE),"")</f>
        <v/>
      </c>
      <c r="G1746">
        <v>124.5</v>
      </c>
      <c r="H1746" t="s">
        <v>33</v>
      </c>
      <c r="O1746">
        <v>407</v>
      </c>
      <c r="P1746" t="s">
        <v>1771</v>
      </c>
      <c r="Q1746">
        <v>1000</v>
      </c>
      <c r="R1746" t="s">
        <v>1788</v>
      </c>
      <c r="S1746" t="s">
        <v>1772</v>
      </c>
      <c r="T1746" t="s">
        <v>145</v>
      </c>
      <c r="U1746">
        <v>0</v>
      </c>
    </row>
    <row r="1747" spans="3:21" x14ac:dyDescent="0.3">
      <c r="C1747" t="s">
        <v>1797</v>
      </c>
      <c r="D1747" s="36">
        <v>46020</v>
      </c>
      <c r="E1747" t="str">
        <f>IFERROR(VLOOKUP(A1747,'Future et co'!A10:E5632,5,TRUE),"not found")</f>
        <v>not found</v>
      </c>
      <c r="F1747" t="str">
        <f>IFERROR(VLOOKUP(A1747,'Future et co'!CG11:CH10009,2,TRUE),"")</f>
        <v/>
      </c>
      <c r="G1747">
        <v>124.5</v>
      </c>
      <c r="H1747" t="s">
        <v>33</v>
      </c>
      <c r="O1747">
        <v>407</v>
      </c>
      <c r="P1747" t="s">
        <v>1771</v>
      </c>
      <c r="Q1747">
        <v>1000</v>
      </c>
      <c r="R1747" t="s">
        <v>1788</v>
      </c>
      <c r="S1747" t="s">
        <v>1772</v>
      </c>
      <c r="T1747" t="s">
        <v>145</v>
      </c>
      <c r="U1747">
        <v>0</v>
      </c>
    </row>
    <row r="1748" spans="3:21" x14ac:dyDescent="0.3">
      <c r="C1748" t="s">
        <v>1797</v>
      </c>
      <c r="D1748" s="36">
        <v>46020</v>
      </c>
      <c r="E1748" t="str">
        <f>IFERROR(VLOOKUP(A1748,'Future et co'!A10:E5632,5,TRUE),"not found")</f>
        <v>not found</v>
      </c>
      <c r="F1748" t="str">
        <f>IFERROR(VLOOKUP(A1748,'Future et co'!CG11:CH10009,2,TRUE),"")</f>
        <v/>
      </c>
      <c r="G1748">
        <v>124.5</v>
      </c>
      <c r="H1748" t="s">
        <v>33</v>
      </c>
      <c r="O1748">
        <v>407</v>
      </c>
      <c r="P1748" t="s">
        <v>1771</v>
      </c>
      <c r="Q1748">
        <v>1000</v>
      </c>
      <c r="R1748" t="s">
        <v>1788</v>
      </c>
      <c r="S1748" t="s">
        <v>1772</v>
      </c>
      <c r="T1748" t="s">
        <v>145</v>
      </c>
      <c r="U1748">
        <v>0</v>
      </c>
    </row>
    <row r="1749" spans="3:21" x14ac:dyDescent="0.3">
      <c r="C1749" t="s">
        <v>1797</v>
      </c>
      <c r="D1749" s="36">
        <v>46020</v>
      </c>
      <c r="E1749" t="str">
        <f>IFERROR(VLOOKUP(A1749,'Future et co'!A10:E5632,5,TRUE),"not found")</f>
        <v>not found</v>
      </c>
      <c r="F1749" t="str">
        <f>IFERROR(VLOOKUP(A1749,'Future et co'!CG11:CH10009,2,TRUE),"")</f>
        <v/>
      </c>
      <c r="G1749">
        <v>124.5</v>
      </c>
      <c r="H1749" t="s">
        <v>33</v>
      </c>
      <c r="O1749">
        <v>407</v>
      </c>
      <c r="P1749" t="s">
        <v>1771</v>
      </c>
      <c r="Q1749">
        <v>1000</v>
      </c>
      <c r="R1749" t="s">
        <v>1788</v>
      </c>
      <c r="S1749" t="s">
        <v>1772</v>
      </c>
      <c r="T1749" t="s">
        <v>145</v>
      </c>
      <c r="U1749">
        <v>0</v>
      </c>
    </row>
    <row r="1750" spans="3:21" x14ac:dyDescent="0.3">
      <c r="C1750" t="s">
        <v>1797</v>
      </c>
      <c r="D1750" s="36">
        <v>46020</v>
      </c>
      <c r="E1750" t="str">
        <f>IFERROR(VLOOKUP(A1750,'Future et co'!A10:E5632,5,TRUE),"not found")</f>
        <v>not found</v>
      </c>
      <c r="F1750" t="str">
        <f>IFERROR(VLOOKUP(A1750,'Future et co'!CG11:CH10009,2,TRUE),"")</f>
        <v/>
      </c>
      <c r="G1750">
        <v>124.5</v>
      </c>
      <c r="H1750" t="s">
        <v>33</v>
      </c>
      <c r="O1750">
        <v>407</v>
      </c>
      <c r="P1750" t="s">
        <v>1771</v>
      </c>
      <c r="Q1750">
        <v>1000</v>
      </c>
      <c r="R1750" t="s">
        <v>1788</v>
      </c>
      <c r="S1750" t="s">
        <v>1772</v>
      </c>
      <c r="T1750" t="s">
        <v>145</v>
      </c>
      <c r="U1750">
        <v>0</v>
      </c>
    </row>
    <row r="1751" spans="3:21" x14ac:dyDescent="0.3">
      <c r="C1751" t="s">
        <v>1797</v>
      </c>
      <c r="D1751" s="36">
        <v>46020</v>
      </c>
      <c r="E1751" t="str">
        <f>IFERROR(VLOOKUP(A1751,'Future et co'!A10:E5632,5,TRUE),"not found")</f>
        <v>not found</v>
      </c>
      <c r="F1751" t="str">
        <f>IFERROR(VLOOKUP(A1751,'Future et co'!CG11:CH10009,2,TRUE),"")</f>
        <v/>
      </c>
      <c r="G1751">
        <v>124.5</v>
      </c>
      <c r="H1751" t="s">
        <v>33</v>
      </c>
      <c r="O1751">
        <v>407</v>
      </c>
      <c r="P1751" t="s">
        <v>1771</v>
      </c>
      <c r="Q1751">
        <v>1000</v>
      </c>
      <c r="R1751" t="s">
        <v>1788</v>
      </c>
      <c r="S1751" t="s">
        <v>1772</v>
      </c>
      <c r="T1751" t="s">
        <v>145</v>
      </c>
      <c r="U1751">
        <v>0</v>
      </c>
    </row>
    <row r="1752" spans="3:21" x14ac:dyDescent="0.3">
      <c r="C1752" t="s">
        <v>1797</v>
      </c>
      <c r="D1752" s="36">
        <v>46020</v>
      </c>
      <c r="E1752" t="str">
        <f>IFERROR(VLOOKUP(A1752,'Future et co'!A10:E5632,5,TRUE),"not found")</f>
        <v>not found</v>
      </c>
      <c r="F1752" t="str">
        <f>IFERROR(VLOOKUP(A1752,'Future et co'!CG11:CH10009,2,TRUE),"")</f>
        <v/>
      </c>
      <c r="G1752">
        <v>124.5</v>
      </c>
      <c r="H1752" t="s">
        <v>33</v>
      </c>
      <c r="O1752">
        <v>407</v>
      </c>
      <c r="P1752" t="s">
        <v>1771</v>
      </c>
      <c r="Q1752">
        <v>1000</v>
      </c>
      <c r="R1752" t="s">
        <v>1788</v>
      </c>
      <c r="S1752" t="s">
        <v>1772</v>
      </c>
      <c r="T1752" t="s">
        <v>145</v>
      </c>
      <c r="U1752">
        <v>0</v>
      </c>
    </row>
    <row r="1753" spans="3:21" x14ac:dyDescent="0.3">
      <c r="C1753" t="s">
        <v>1797</v>
      </c>
      <c r="D1753" s="36">
        <v>46020</v>
      </c>
      <c r="E1753" t="str">
        <f>IFERROR(VLOOKUP(A1753,'Future et co'!A10:E5632,5,TRUE),"not found")</f>
        <v>not found</v>
      </c>
      <c r="F1753" t="str">
        <f>IFERROR(VLOOKUP(A1753,'Future et co'!CG11:CH10009,2,TRUE),"")</f>
        <v/>
      </c>
      <c r="G1753">
        <v>124.5</v>
      </c>
      <c r="H1753" t="s">
        <v>33</v>
      </c>
      <c r="O1753">
        <v>407</v>
      </c>
      <c r="P1753" t="s">
        <v>1771</v>
      </c>
      <c r="Q1753">
        <v>1000</v>
      </c>
      <c r="R1753" t="s">
        <v>1788</v>
      </c>
      <c r="S1753" t="s">
        <v>1772</v>
      </c>
      <c r="T1753" t="s">
        <v>145</v>
      </c>
      <c r="U1753">
        <v>0</v>
      </c>
    </row>
    <row r="1754" spans="3:21" x14ac:dyDescent="0.3">
      <c r="C1754" t="s">
        <v>1797</v>
      </c>
      <c r="D1754" s="36">
        <v>46020</v>
      </c>
      <c r="E1754" t="str">
        <f>IFERROR(VLOOKUP(A1754,'Future et co'!A10:E5632,5,TRUE),"not found")</f>
        <v>not found</v>
      </c>
      <c r="F1754" t="str">
        <f>IFERROR(VLOOKUP(A1754,'Future et co'!CG11:CH10009,2,TRUE),"")</f>
        <v/>
      </c>
      <c r="G1754">
        <v>124.5</v>
      </c>
      <c r="H1754" t="s">
        <v>33</v>
      </c>
      <c r="O1754">
        <v>407</v>
      </c>
      <c r="P1754" t="s">
        <v>1771</v>
      </c>
      <c r="Q1754">
        <v>1000</v>
      </c>
      <c r="R1754" t="s">
        <v>1788</v>
      </c>
      <c r="S1754" t="s">
        <v>1772</v>
      </c>
      <c r="T1754" t="s">
        <v>145</v>
      </c>
      <c r="U1754">
        <v>0</v>
      </c>
    </row>
    <row r="1755" spans="3:21" x14ac:dyDescent="0.3">
      <c r="C1755" t="s">
        <v>1797</v>
      </c>
      <c r="D1755" s="36">
        <v>46020</v>
      </c>
      <c r="E1755" t="str">
        <f>IFERROR(VLOOKUP(A1755,'Future et co'!A10:E5632,5,TRUE),"not found")</f>
        <v>not found</v>
      </c>
      <c r="F1755" t="str">
        <f>IFERROR(VLOOKUP(A1755,'Future et co'!CG11:CH10009,2,TRUE),"")</f>
        <v/>
      </c>
      <c r="G1755">
        <v>124.5</v>
      </c>
      <c r="H1755" t="s">
        <v>33</v>
      </c>
      <c r="O1755">
        <v>407</v>
      </c>
      <c r="P1755" t="s">
        <v>1771</v>
      </c>
      <c r="Q1755">
        <v>1000</v>
      </c>
      <c r="R1755" t="s">
        <v>1788</v>
      </c>
      <c r="S1755" t="s">
        <v>1772</v>
      </c>
      <c r="T1755" t="s">
        <v>145</v>
      </c>
      <c r="U1755">
        <v>0</v>
      </c>
    </row>
    <row r="1756" spans="3:21" x14ac:dyDescent="0.3">
      <c r="C1756" t="s">
        <v>1797</v>
      </c>
      <c r="D1756" s="36">
        <v>46020</v>
      </c>
      <c r="E1756" t="str">
        <f>IFERROR(VLOOKUP(A1756,'Future et co'!A10:E5632,5,TRUE),"not found")</f>
        <v>not found</v>
      </c>
      <c r="F1756" t="str">
        <f>IFERROR(VLOOKUP(A1756,'Future et co'!CG11:CH10009,2,TRUE),"")</f>
        <v/>
      </c>
      <c r="G1756">
        <v>124.5</v>
      </c>
      <c r="H1756" t="s">
        <v>33</v>
      </c>
      <c r="O1756">
        <v>407</v>
      </c>
      <c r="P1756" t="s">
        <v>1771</v>
      </c>
      <c r="Q1756">
        <v>1000</v>
      </c>
      <c r="R1756" t="s">
        <v>1788</v>
      </c>
      <c r="S1756" t="s">
        <v>1772</v>
      </c>
      <c r="T1756" t="s">
        <v>145</v>
      </c>
      <c r="U1756">
        <v>0</v>
      </c>
    </row>
    <row r="1757" spans="3:21" x14ac:dyDescent="0.3">
      <c r="C1757" t="s">
        <v>1797</v>
      </c>
      <c r="D1757" s="36">
        <v>46020</v>
      </c>
      <c r="E1757" t="str">
        <f>IFERROR(VLOOKUP(A1757,'Future et co'!A10:E5632,5,TRUE),"not found")</f>
        <v>not found</v>
      </c>
      <c r="F1757" t="str">
        <f>IFERROR(VLOOKUP(A1757,'Future et co'!CG11:CH10009,2,TRUE),"")</f>
        <v/>
      </c>
      <c r="G1757">
        <v>124.5</v>
      </c>
      <c r="H1757" t="s">
        <v>33</v>
      </c>
      <c r="O1757">
        <v>407</v>
      </c>
      <c r="P1757" t="s">
        <v>1771</v>
      </c>
      <c r="Q1757">
        <v>1000</v>
      </c>
      <c r="R1757" t="s">
        <v>1788</v>
      </c>
      <c r="S1757" t="s">
        <v>1772</v>
      </c>
      <c r="T1757" t="s">
        <v>145</v>
      </c>
      <c r="U1757">
        <v>0</v>
      </c>
    </row>
    <row r="1758" spans="3:21" x14ac:dyDescent="0.3">
      <c r="C1758" t="s">
        <v>1797</v>
      </c>
      <c r="D1758" s="36">
        <v>46020</v>
      </c>
      <c r="E1758" t="str">
        <f>IFERROR(VLOOKUP(A1758,'Future et co'!A10:E5632,5,TRUE),"not found")</f>
        <v>not found</v>
      </c>
      <c r="F1758" t="str">
        <f>IFERROR(VLOOKUP(A1758,'Future et co'!CG11:CH10009,2,TRUE),"")</f>
        <v/>
      </c>
      <c r="G1758">
        <v>124.5</v>
      </c>
      <c r="H1758" t="s">
        <v>33</v>
      </c>
      <c r="O1758">
        <v>407</v>
      </c>
      <c r="P1758" t="s">
        <v>1771</v>
      </c>
      <c r="Q1758">
        <v>1000</v>
      </c>
      <c r="R1758" t="s">
        <v>1788</v>
      </c>
      <c r="S1758" t="s">
        <v>1772</v>
      </c>
      <c r="T1758" t="s">
        <v>145</v>
      </c>
      <c r="U1758">
        <v>0</v>
      </c>
    </row>
    <row r="1759" spans="3:21" x14ac:dyDescent="0.3">
      <c r="C1759" t="s">
        <v>1797</v>
      </c>
      <c r="D1759" s="36">
        <v>46020</v>
      </c>
      <c r="E1759" t="str">
        <f>IFERROR(VLOOKUP(A1759,'Future et co'!A10:E5632,5,TRUE),"not found")</f>
        <v>not found</v>
      </c>
      <c r="F1759" t="str">
        <f>IFERROR(VLOOKUP(A1759,'Future et co'!CG11:CH10009,2,TRUE),"")</f>
        <v/>
      </c>
      <c r="G1759">
        <v>124.5</v>
      </c>
      <c r="H1759" t="s">
        <v>33</v>
      </c>
      <c r="O1759">
        <v>407</v>
      </c>
      <c r="P1759" t="s">
        <v>1771</v>
      </c>
      <c r="Q1759">
        <v>1000</v>
      </c>
      <c r="R1759" t="s">
        <v>1788</v>
      </c>
      <c r="S1759" t="s">
        <v>1772</v>
      </c>
      <c r="T1759" t="s">
        <v>145</v>
      </c>
      <c r="U1759">
        <v>0</v>
      </c>
    </row>
    <row r="1760" spans="3:21" x14ac:dyDescent="0.3">
      <c r="C1760" t="s">
        <v>1797</v>
      </c>
      <c r="D1760" s="36">
        <v>46020</v>
      </c>
      <c r="E1760" t="str">
        <f>IFERROR(VLOOKUP(A1760,'Future et co'!A10:E5632,5,TRUE),"not found")</f>
        <v>not found</v>
      </c>
      <c r="F1760" t="str">
        <f>IFERROR(VLOOKUP(A1760,'Future et co'!CG11:CH10009,2,TRUE),"")</f>
        <v/>
      </c>
      <c r="G1760">
        <v>124.5</v>
      </c>
      <c r="H1760" t="s">
        <v>33</v>
      </c>
      <c r="O1760">
        <v>407</v>
      </c>
      <c r="P1760" t="s">
        <v>1771</v>
      </c>
      <c r="Q1760">
        <v>1000</v>
      </c>
      <c r="R1760" t="s">
        <v>1788</v>
      </c>
      <c r="S1760" t="s">
        <v>1772</v>
      </c>
      <c r="T1760" t="s">
        <v>145</v>
      </c>
      <c r="U1760">
        <v>0</v>
      </c>
    </row>
    <row r="1761" spans="3:21" x14ac:dyDescent="0.3">
      <c r="C1761" t="s">
        <v>1797</v>
      </c>
      <c r="D1761" s="36">
        <v>46020</v>
      </c>
      <c r="E1761" t="str">
        <f>IFERROR(VLOOKUP(A1761,'Future et co'!A10:E5632,5,TRUE),"not found")</f>
        <v>not found</v>
      </c>
      <c r="F1761" t="str">
        <f>IFERROR(VLOOKUP(A1761,'Future et co'!CG11:CH10009,2,TRUE),"")</f>
        <v/>
      </c>
      <c r="G1761">
        <v>124.5</v>
      </c>
      <c r="H1761" t="s">
        <v>33</v>
      </c>
      <c r="O1761">
        <v>407</v>
      </c>
      <c r="P1761" t="s">
        <v>1771</v>
      </c>
      <c r="Q1761">
        <v>1000</v>
      </c>
      <c r="R1761" t="s">
        <v>1788</v>
      </c>
      <c r="S1761" t="s">
        <v>1772</v>
      </c>
      <c r="T1761" t="s">
        <v>145</v>
      </c>
      <c r="U1761">
        <v>0</v>
      </c>
    </row>
    <row r="1762" spans="3:21" x14ac:dyDescent="0.3">
      <c r="C1762" t="s">
        <v>1797</v>
      </c>
      <c r="D1762" s="36">
        <v>46020</v>
      </c>
      <c r="E1762" t="str">
        <f>IFERROR(VLOOKUP(A1762,'Future et co'!A10:E5632,5,TRUE),"not found")</f>
        <v>not found</v>
      </c>
      <c r="F1762" t="str">
        <f>IFERROR(VLOOKUP(A1762,'Future et co'!CG11:CH10009,2,TRUE),"")</f>
        <v/>
      </c>
      <c r="G1762">
        <v>124.5</v>
      </c>
      <c r="H1762" t="s">
        <v>33</v>
      </c>
      <c r="O1762">
        <v>407</v>
      </c>
      <c r="P1762" t="s">
        <v>1771</v>
      </c>
      <c r="Q1762">
        <v>1000</v>
      </c>
      <c r="R1762" t="s">
        <v>1788</v>
      </c>
      <c r="S1762" t="s">
        <v>1772</v>
      </c>
      <c r="T1762" t="s">
        <v>145</v>
      </c>
      <c r="U1762">
        <v>0</v>
      </c>
    </row>
    <row r="1763" spans="3:21" x14ac:dyDescent="0.3">
      <c r="C1763" t="s">
        <v>1797</v>
      </c>
      <c r="D1763" s="36">
        <v>46020</v>
      </c>
      <c r="E1763" t="str">
        <f>IFERROR(VLOOKUP(A1763,'Future et co'!A10:E5632,5,TRUE),"not found")</f>
        <v>not found</v>
      </c>
      <c r="F1763" t="str">
        <f>IFERROR(VLOOKUP(A1763,'Future et co'!CG11:CH10009,2,TRUE),"")</f>
        <v/>
      </c>
      <c r="G1763">
        <v>124.5</v>
      </c>
      <c r="H1763" t="s">
        <v>33</v>
      </c>
      <c r="O1763">
        <v>407</v>
      </c>
      <c r="P1763" t="s">
        <v>1771</v>
      </c>
      <c r="Q1763">
        <v>1000</v>
      </c>
      <c r="R1763" t="s">
        <v>1788</v>
      </c>
      <c r="S1763" t="s">
        <v>1772</v>
      </c>
      <c r="T1763" t="s">
        <v>145</v>
      </c>
      <c r="U1763">
        <v>0</v>
      </c>
    </row>
    <row r="1764" spans="3:21" x14ac:dyDescent="0.3">
      <c r="C1764" t="s">
        <v>1797</v>
      </c>
      <c r="D1764" s="36">
        <v>46020</v>
      </c>
      <c r="E1764" t="str">
        <f>IFERROR(VLOOKUP(A1764,'Future et co'!A10:E5632,5,TRUE),"not found")</f>
        <v>not found</v>
      </c>
      <c r="F1764" t="str">
        <f>IFERROR(VLOOKUP(A1764,'Future et co'!CG11:CH10009,2,TRUE),"")</f>
        <v/>
      </c>
      <c r="G1764">
        <v>124.5</v>
      </c>
      <c r="H1764" t="s">
        <v>33</v>
      </c>
      <c r="O1764">
        <v>407</v>
      </c>
      <c r="P1764" t="s">
        <v>1771</v>
      </c>
      <c r="Q1764">
        <v>1000</v>
      </c>
      <c r="R1764" t="s">
        <v>1788</v>
      </c>
      <c r="S1764" t="s">
        <v>1772</v>
      </c>
      <c r="T1764" t="s">
        <v>145</v>
      </c>
      <c r="U1764">
        <v>0</v>
      </c>
    </row>
    <row r="1765" spans="3:21" x14ac:dyDescent="0.3">
      <c r="C1765" t="s">
        <v>1797</v>
      </c>
      <c r="D1765" s="36">
        <v>46020</v>
      </c>
      <c r="E1765" t="str">
        <f>IFERROR(VLOOKUP(A1765,'Future et co'!A10:E5632,5,TRUE),"not found")</f>
        <v>not found</v>
      </c>
      <c r="F1765" t="str">
        <f>IFERROR(VLOOKUP(A1765,'Future et co'!CG11:CH10009,2,TRUE),"")</f>
        <v/>
      </c>
      <c r="G1765">
        <v>124.5</v>
      </c>
      <c r="H1765" t="s">
        <v>33</v>
      </c>
      <c r="O1765">
        <v>407</v>
      </c>
      <c r="P1765" t="s">
        <v>1771</v>
      </c>
      <c r="Q1765">
        <v>1000</v>
      </c>
      <c r="R1765" t="s">
        <v>1788</v>
      </c>
      <c r="S1765" t="s">
        <v>1772</v>
      </c>
      <c r="T1765" t="s">
        <v>145</v>
      </c>
      <c r="U1765">
        <v>0</v>
      </c>
    </row>
    <row r="1766" spans="3:21" x14ac:dyDescent="0.3">
      <c r="C1766" t="s">
        <v>1797</v>
      </c>
      <c r="D1766" s="36">
        <v>46020</v>
      </c>
      <c r="E1766" t="str">
        <f>IFERROR(VLOOKUP(A1766,'Future et co'!A10:E5632,5,TRUE),"not found")</f>
        <v>not found</v>
      </c>
      <c r="F1766" t="str">
        <f>IFERROR(VLOOKUP(A1766,'Future et co'!CG11:CH10009,2,TRUE),"")</f>
        <v/>
      </c>
      <c r="G1766">
        <v>124.5</v>
      </c>
      <c r="H1766" t="s">
        <v>33</v>
      </c>
      <c r="O1766">
        <v>407</v>
      </c>
      <c r="P1766" t="s">
        <v>1771</v>
      </c>
      <c r="Q1766">
        <v>1000</v>
      </c>
      <c r="R1766" t="s">
        <v>1788</v>
      </c>
      <c r="S1766" t="s">
        <v>1772</v>
      </c>
      <c r="T1766" t="s">
        <v>145</v>
      </c>
      <c r="U1766">
        <v>0</v>
      </c>
    </row>
    <row r="1767" spans="3:21" x14ac:dyDescent="0.3">
      <c r="C1767" t="s">
        <v>1797</v>
      </c>
      <c r="D1767" s="36">
        <v>46020</v>
      </c>
      <c r="E1767" t="str">
        <f>IFERROR(VLOOKUP(A1767,'Future et co'!A10:E5632,5,TRUE),"not found")</f>
        <v>not found</v>
      </c>
      <c r="F1767" t="str">
        <f>IFERROR(VLOOKUP(A1767,'Future et co'!CG11:CH10009,2,TRUE),"")</f>
        <v/>
      </c>
      <c r="G1767">
        <v>124.5</v>
      </c>
      <c r="H1767" t="s">
        <v>33</v>
      </c>
      <c r="O1767">
        <v>407</v>
      </c>
      <c r="P1767" t="s">
        <v>1771</v>
      </c>
      <c r="Q1767">
        <v>1000</v>
      </c>
      <c r="R1767" t="s">
        <v>1788</v>
      </c>
      <c r="S1767" t="s">
        <v>1772</v>
      </c>
      <c r="T1767" t="s">
        <v>145</v>
      </c>
      <c r="U1767">
        <v>0</v>
      </c>
    </row>
    <row r="1768" spans="3:21" x14ac:dyDescent="0.3">
      <c r="C1768" t="s">
        <v>1797</v>
      </c>
      <c r="D1768" s="36">
        <v>46020</v>
      </c>
      <c r="E1768" t="str">
        <f>IFERROR(VLOOKUP(A1768,'Future et co'!A10:E5632,5,TRUE),"not found")</f>
        <v>not found</v>
      </c>
      <c r="F1768" t="str">
        <f>IFERROR(VLOOKUP(A1768,'Future et co'!CG11:CH10009,2,TRUE),"")</f>
        <v/>
      </c>
      <c r="G1768">
        <v>124.5</v>
      </c>
      <c r="H1768" t="s">
        <v>33</v>
      </c>
      <c r="O1768">
        <v>407</v>
      </c>
      <c r="P1768" t="s">
        <v>1771</v>
      </c>
      <c r="Q1768">
        <v>1000</v>
      </c>
      <c r="R1768" t="s">
        <v>1788</v>
      </c>
      <c r="S1768" t="s">
        <v>1772</v>
      </c>
      <c r="T1768" t="s">
        <v>145</v>
      </c>
      <c r="U1768">
        <v>0</v>
      </c>
    </row>
    <row r="1769" spans="3:21" x14ac:dyDescent="0.3">
      <c r="C1769" t="s">
        <v>1797</v>
      </c>
      <c r="D1769" s="36">
        <v>46020</v>
      </c>
      <c r="E1769" t="str">
        <f>IFERROR(VLOOKUP(A1769,'Future et co'!A10:E5632,5,TRUE),"not found")</f>
        <v>not found</v>
      </c>
      <c r="F1769" t="str">
        <f>IFERROR(VLOOKUP(A1769,'Future et co'!CG11:CH10009,2,TRUE),"")</f>
        <v/>
      </c>
      <c r="G1769">
        <v>124.5</v>
      </c>
      <c r="H1769" t="s">
        <v>33</v>
      </c>
      <c r="O1769">
        <v>407</v>
      </c>
      <c r="P1769" t="s">
        <v>1771</v>
      </c>
      <c r="Q1769">
        <v>1000</v>
      </c>
      <c r="R1769" t="s">
        <v>1788</v>
      </c>
      <c r="S1769" t="s">
        <v>1772</v>
      </c>
      <c r="T1769" t="s">
        <v>145</v>
      </c>
      <c r="U1769">
        <v>0</v>
      </c>
    </row>
    <row r="1770" spans="3:21" x14ac:dyDescent="0.3">
      <c r="C1770" t="s">
        <v>1797</v>
      </c>
      <c r="D1770" s="36">
        <v>46020</v>
      </c>
      <c r="E1770" t="str">
        <f>IFERROR(VLOOKUP(A1770,'Future et co'!A10:E5632,5,TRUE),"not found")</f>
        <v>not found</v>
      </c>
      <c r="F1770" t="str">
        <f>IFERROR(VLOOKUP(A1770,'Future et co'!CG11:CH10009,2,TRUE),"")</f>
        <v/>
      </c>
      <c r="G1770">
        <v>124.5</v>
      </c>
      <c r="H1770" t="s">
        <v>33</v>
      </c>
      <c r="O1770">
        <v>407</v>
      </c>
      <c r="P1770" t="s">
        <v>1771</v>
      </c>
      <c r="Q1770">
        <v>1000</v>
      </c>
      <c r="R1770" t="s">
        <v>1788</v>
      </c>
      <c r="S1770" t="s">
        <v>1772</v>
      </c>
      <c r="T1770" t="s">
        <v>145</v>
      </c>
      <c r="U1770">
        <v>0</v>
      </c>
    </row>
    <row r="1771" spans="3:21" x14ac:dyDescent="0.3">
      <c r="C1771" t="s">
        <v>1797</v>
      </c>
      <c r="D1771" s="36">
        <v>46020</v>
      </c>
      <c r="E1771" t="str">
        <f>IFERROR(VLOOKUP(A1771,'Future et co'!A10:E5632,5,TRUE),"not found")</f>
        <v>not found</v>
      </c>
      <c r="F1771" t="str">
        <f>IFERROR(VLOOKUP(A1771,'Future et co'!CG11:CH10009,2,TRUE),"")</f>
        <v/>
      </c>
      <c r="G1771">
        <v>124.5</v>
      </c>
      <c r="H1771" t="s">
        <v>33</v>
      </c>
      <c r="O1771">
        <v>407</v>
      </c>
      <c r="P1771" t="s">
        <v>1771</v>
      </c>
      <c r="Q1771">
        <v>1000</v>
      </c>
      <c r="R1771" t="s">
        <v>1788</v>
      </c>
      <c r="S1771" t="s">
        <v>1772</v>
      </c>
      <c r="T1771" t="s">
        <v>145</v>
      </c>
      <c r="U1771">
        <v>0</v>
      </c>
    </row>
    <row r="1772" spans="3:21" x14ac:dyDescent="0.3">
      <c r="C1772" t="s">
        <v>1797</v>
      </c>
      <c r="D1772" s="36">
        <v>46020</v>
      </c>
      <c r="E1772" t="str">
        <f>IFERROR(VLOOKUP(A1772,'Future et co'!A10:E5632,5,TRUE),"not found")</f>
        <v>not found</v>
      </c>
      <c r="F1772" t="str">
        <f>IFERROR(VLOOKUP(A1772,'Future et co'!CG11:CH10009,2,TRUE),"")</f>
        <v/>
      </c>
      <c r="G1772">
        <v>124.5</v>
      </c>
      <c r="H1772" t="s">
        <v>33</v>
      </c>
      <c r="O1772">
        <v>407</v>
      </c>
      <c r="P1772" t="s">
        <v>1771</v>
      </c>
      <c r="Q1772">
        <v>1000</v>
      </c>
      <c r="R1772" t="s">
        <v>1788</v>
      </c>
      <c r="S1772" t="s">
        <v>1772</v>
      </c>
      <c r="T1772" t="s">
        <v>145</v>
      </c>
      <c r="U1772">
        <v>0</v>
      </c>
    </row>
    <row r="1773" spans="3:21" x14ac:dyDescent="0.3">
      <c r="C1773" t="s">
        <v>1797</v>
      </c>
      <c r="D1773" s="36">
        <v>46020</v>
      </c>
      <c r="E1773" t="str">
        <f>IFERROR(VLOOKUP(A1773,'Future et co'!A10:E5632,5,TRUE),"not found")</f>
        <v>not found</v>
      </c>
      <c r="F1773" t="str">
        <f>IFERROR(VLOOKUP(A1773,'Future et co'!CG11:CH10009,2,TRUE),"")</f>
        <v/>
      </c>
      <c r="G1773">
        <v>124.5</v>
      </c>
      <c r="H1773" t="s">
        <v>33</v>
      </c>
      <c r="O1773">
        <v>407</v>
      </c>
      <c r="P1773" t="s">
        <v>1771</v>
      </c>
      <c r="Q1773">
        <v>1000</v>
      </c>
      <c r="R1773" t="s">
        <v>1788</v>
      </c>
      <c r="S1773" t="s">
        <v>1772</v>
      </c>
      <c r="T1773" t="s">
        <v>145</v>
      </c>
      <c r="U1773">
        <v>0</v>
      </c>
    </row>
    <row r="1774" spans="3:21" x14ac:dyDescent="0.3">
      <c r="C1774" t="s">
        <v>1797</v>
      </c>
      <c r="D1774" s="36">
        <v>46020</v>
      </c>
      <c r="E1774" t="str">
        <f>IFERROR(VLOOKUP(A1774,'Future et co'!A10:E5632,5,TRUE),"not found")</f>
        <v>not found</v>
      </c>
      <c r="F1774" t="str">
        <f>IFERROR(VLOOKUP(A1774,'Future et co'!CG11:CH10009,2,TRUE),"")</f>
        <v/>
      </c>
      <c r="G1774">
        <v>124.5</v>
      </c>
      <c r="H1774" t="s">
        <v>33</v>
      </c>
      <c r="O1774">
        <v>407</v>
      </c>
      <c r="P1774" t="s">
        <v>1771</v>
      </c>
      <c r="Q1774">
        <v>1000</v>
      </c>
      <c r="R1774" t="s">
        <v>1788</v>
      </c>
      <c r="S1774" t="s">
        <v>1772</v>
      </c>
      <c r="T1774" t="s">
        <v>145</v>
      </c>
      <c r="U1774">
        <v>0</v>
      </c>
    </row>
    <row r="1775" spans="3:21" x14ac:dyDescent="0.3">
      <c r="C1775" t="s">
        <v>1797</v>
      </c>
      <c r="D1775" s="36">
        <v>46020</v>
      </c>
      <c r="E1775" t="str">
        <f>IFERROR(VLOOKUP(A1775,'Future et co'!A10:E5632,5,TRUE),"not found")</f>
        <v>not found</v>
      </c>
      <c r="F1775" t="str">
        <f>IFERROR(VLOOKUP(A1775,'Future et co'!CG11:CH10009,2,TRUE),"")</f>
        <v/>
      </c>
      <c r="G1775">
        <v>124.5</v>
      </c>
      <c r="H1775" t="s">
        <v>33</v>
      </c>
      <c r="O1775">
        <v>407</v>
      </c>
      <c r="P1775" t="s">
        <v>1771</v>
      </c>
      <c r="Q1775">
        <v>1000</v>
      </c>
      <c r="R1775" t="s">
        <v>1788</v>
      </c>
      <c r="S1775" t="s">
        <v>1772</v>
      </c>
      <c r="T1775" t="s">
        <v>145</v>
      </c>
      <c r="U1775">
        <v>0</v>
      </c>
    </row>
    <row r="1776" spans="3:21" x14ac:dyDescent="0.3">
      <c r="C1776" t="s">
        <v>1797</v>
      </c>
      <c r="D1776" s="36">
        <v>46020</v>
      </c>
      <c r="E1776" t="str">
        <f>IFERROR(VLOOKUP(A1776,'Future et co'!A10:E5632,5,TRUE),"not found")</f>
        <v>not found</v>
      </c>
      <c r="F1776" t="str">
        <f>IFERROR(VLOOKUP(A1776,'Future et co'!CG11:CH10009,2,TRUE),"")</f>
        <v/>
      </c>
      <c r="G1776">
        <v>124.5</v>
      </c>
      <c r="H1776" t="s">
        <v>33</v>
      </c>
      <c r="O1776">
        <v>407</v>
      </c>
      <c r="P1776" t="s">
        <v>1771</v>
      </c>
      <c r="Q1776">
        <v>1000</v>
      </c>
      <c r="R1776" t="s">
        <v>1788</v>
      </c>
      <c r="S1776" t="s">
        <v>1772</v>
      </c>
      <c r="T1776" t="s">
        <v>145</v>
      </c>
      <c r="U1776">
        <v>0</v>
      </c>
    </row>
    <row r="1777" spans="3:21" x14ac:dyDescent="0.3">
      <c r="C1777" t="s">
        <v>1797</v>
      </c>
      <c r="D1777" s="36">
        <v>46020</v>
      </c>
      <c r="E1777" t="str">
        <f>IFERROR(VLOOKUP(A1777,'Future et co'!A10:E5632,5,TRUE),"not found")</f>
        <v>not found</v>
      </c>
      <c r="F1777" t="str">
        <f>IFERROR(VLOOKUP(A1777,'Future et co'!CG11:CH10009,2,TRUE),"")</f>
        <v/>
      </c>
      <c r="G1777">
        <v>124.5</v>
      </c>
      <c r="H1777" t="s">
        <v>33</v>
      </c>
      <c r="O1777">
        <v>407</v>
      </c>
      <c r="P1777" t="s">
        <v>1771</v>
      </c>
      <c r="Q1777">
        <v>1000</v>
      </c>
      <c r="R1777" t="s">
        <v>1788</v>
      </c>
      <c r="S1777" t="s">
        <v>1772</v>
      </c>
      <c r="T1777" t="s">
        <v>145</v>
      </c>
      <c r="U1777">
        <v>0</v>
      </c>
    </row>
    <row r="1778" spans="3:21" x14ac:dyDescent="0.3">
      <c r="C1778" t="s">
        <v>1797</v>
      </c>
      <c r="D1778" s="36">
        <v>46020</v>
      </c>
      <c r="E1778" t="str">
        <f>IFERROR(VLOOKUP(A1778,'Future et co'!A10:E5632,5,TRUE),"not found")</f>
        <v>not found</v>
      </c>
      <c r="F1778" t="str">
        <f>IFERROR(VLOOKUP(A1778,'Future et co'!CG11:CH10009,2,TRUE),"")</f>
        <v/>
      </c>
      <c r="G1778">
        <v>124.5</v>
      </c>
      <c r="H1778" t="s">
        <v>33</v>
      </c>
      <c r="O1778">
        <v>407</v>
      </c>
      <c r="P1778" t="s">
        <v>1771</v>
      </c>
      <c r="Q1778">
        <v>1000</v>
      </c>
      <c r="R1778" t="s">
        <v>1788</v>
      </c>
      <c r="S1778" t="s">
        <v>1772</v>
      </c>
      <c r="T1778" t="s">
        <v>145</v>
      </c>
      <c r="U1778">
        <v>0</v>
      </c>
    </row>
    <row r="1779" spans="3:21" x14ac:dyDescent="0.3">
      <c r="C1779" t="s">
        <v>1797</v>
      </c>
      <c r="D1779" s="36">
        <v>46020</v>
      </c>
      <c r="E1779" t="str">
        <f>IFERROR(VLOOKUP(A1779,'Future et co'!A10:E5632,5,TRUE),"not found")</f>
        <v>not found</v>
      </c>
      <c r="F1779" t="str">
        <f>IFERROR(VLOOKUP(A1779,'Future et co'!CG11:CH10009,2,TRUE),"")</f>
        <v/>
      </c>
      <c r="G1779">
        <v>124.5</v>
      </c>
      <c r="H1779" t="s">
        <v>33</v>
      </c>
      <c r="O1779">
        <v>407</v>
      </c>
      <c r="P1779" t="s">
        <v>1771</v>
      </c>
      <c r="Q1779">
        <v>1000</v>
      </c>
      <c r="R1779" t="s">
        <v>1788</v>
      </c>
      <c r="S1779" t="s">
        <v>1772</v>
      </c>
      <c r="T1779" t="s">
        <v>145</v>
      </c>
      <c r="U1779">
        <v>0</v>
      </c>
    </row>
    <row r="1780" spans="3:21" x14ac:dyDescent="0.3">
      <c r="C1780" t="s">
        <v>1797</v>
      </c>
      <c r="D1780" s="36">
        <v>46020</v>
      </c>
      <c r="E1780" t="str">
        <f>IFERROR(VLOOKUP(A1780,'Future et co'!A10:E5632,5,TRUE),"not found")</f>
        <v>not found</v>
      </c>
      <c r="F1780" t="str">
        <f>IFERROR(VLOOKUP(A1780,'Future et co'!CG11:CH10009,2,TRUE),"")</f>
        <v/>
      </c>
      <c r="G1780">
        <v>124.5</v>
      </c>
      <c r="H1780" t="s">
        <v>33</v>
      </c>
      <c r="O1780">
        <v>407</v>
      </c>
      <c r="P1780" t="s">
        <v>1771</v>
      </c>
      <c r="Q1780">
        <v>1000</v>
      </c>
      <c r="R1780" t="s">
        <v>1788</v>
      </c>
      <c r="S1780" t="s">
        <v>1772</v>
      </c>
      <c r="T1780" t="s">
        <v>145</v>
      </c>
      <c r="U1780">
        <v>0</v>
      </c>
    </row>
    <row r="1781" spans="3:21" x14ac:dyDescent="0.3">
      <c r="C1781" t="s">
        <v>1797</v>
      </c>
      <c r="D1781" s="36">
        <v>46020</v>
      </c>
      <c r="E1781" t="str">
        <f>IFERROR(VLOOKUP(A1781,'Future et co'!A10:E5632,5,TRUE),"not found")</f>
        <v>not found</v>
      </c>
      <c r="F1781" t="str">
        <f>IFERROR(VLOOKUP(A1781,'Future et co'!CG11:CH10009,2,TRUE),"")</f>
        <v/>
      </c>
      <c r="G1781">
        <v>124.5</v>
      </c>
      <c r="H1781" t="s">
        <v>33</v>
      </c>
      <c r="O1781">
        <v>407</v>
      </c>
      <c r="P1781" t="s">
        <v>1771</v>
      </c>
      <c r="Q1781">
        <v>1000</v>
      </c>
      <c r="R1781" t="s">
        <v>1788</v>
      </c>
      <c r="S1781" t="s">
        <v>1772</v>
      </c>
      <c r="T1781" t="s">
        <v>145</v>
      </c>
      <c r="U1781">
        <v>0</v>
      </c>
    </row>
    <row r="1782" spans="3:21" x14ac:dyDescent="0.3">
      <c r="C1782" t="s">
        <v>1797</v>
      </c>
      <c r="D1782" s="36">
        <v>46020</v>
      </c>
      <c r="E1782" t="str">
        <f>IFERROR(VLOOKUP(A1782,'Future et co'!A10:E5632,5,TRUE),"not found")</f>
        <v>not found</v>
      </c>
      <c r="F1782" t="str">
        <f>IFERROR(VLOOKUP(A1782,'Future et co'!CG11:CH10009,2,TRUE),"")</f>
        <v/>
      </c>
      <c r="G1782">
        <v>124.5</v>
      </c>
      <c r="H1782" t="s">
        <v>33</v>
      </c>
      <c r="O1782">
        <v>407</v>
      </c>
      <c r="P1782" t="s">
        <v>1771</v>
      </c>
      <c r="Q1782">
        <v>1000</v>
      </c>
      <c r="R1782" t="s">
        <v>1788</v>
      </c>
      <c r="S1782" t="s">
        <v>1772</v>
      </c>
      <c r="T1782" t="s">
        <v>145</v>
      </c>
      <c r="U1782">
        <v>0</v>
      </c>
    </row>
    <row r="1783" spans="3:21" x14ac:dyDescent="0.3">
      <c r="C1783" t="s">
        <v>1797</v>
      </c>
      <c r="D1783" s="36">
        <v>46020</v>
      </c>
      <c r="E1783" t="str">
        <f>IFERROR(VLOOKUP(A1783,'Future et co'!A10:E5632,5,TRUE),"not found")</f>
        <v>not found</v>
      </c>
      <c r="F1783" t="str">
        <f>IFERROR(VLOOKUP(A1783,'Future et co'!CG11:CH10009,2,TRUE),"")</f>
        <v/>
      </c>
      <c r="G1783">
        <v>124.5</v>
      </c>
      <c r="H1783" t="s">
        <v>33</v>
      </c>
      <c r="O1783">
        <v>407</v>
      </c>
      <c r="P1783" t="s">
        <v>1771</v>
      </c>
      <c r="Q1783">
        <v>1000</v>
      </c>
      <c r="R1783" t="s">
        <v>1788</v>
      </c>
      <c r="S1783" t="s">
        <v>1772</v>
      </c>
      <c r="T1783" t="s">
        <v>145</v>
      </c>
      <c r="U1783">
        <v>0</v>
      </c>
    </row>
    <row r="1784" spans="3:21" x14ac:dyDescent="0.3">
      <c r="C1784" t="s">
        <v>1797</v>
      </c>
      <c r="D1784" s="36">
        <v>46020</v>
      </c>
      <c r="E1784" t="str">
        <f>IFERROR(VLOOKUP(A1784,'Future et co'!A10:E5632,5,TRUE),"not found")</f>
        <v>not found</v>
      </c>
      <c r="F1784" t="str">
        <f>IFERROR(VLOOKUP(A1784,'Future et co'!CG11:CH10009,2,TRUE),"")</f>
        <v/>
      </c>
      <c r="G1784">
        <v>124.5</v>
      </c>
      <c r="H1784" t="s">
        <v>33</v>
      </c>
      <c r="O1784">
        <v>407</v>
      </c>
      <c r="P1784" t="s">
        <v>1771</v>
      </c>
      <c r="Q1784">
        <v>1000</v>
      </c>
      <c r="R1784" t="s">
        <v>1788</v>
      </c>
      <c r="S1784" t="s">
        <v>1772</v>
      </c>
      <c r="T1784" t="s">
        <v>145</v>
      </c>
      <c r="U1784">
        <v>0</v>
      </c>
    </row>
    <row r="1785" spans="3:21" x14ac:dyDescent="0.3">
      <c r="C1785" t="s">
        <v>1797</v>
      </c>
      <c r="D1785" s="36">
        <v>46020</v>
      </c>
      <c r="E1785" t="str">
        <f>IFERROR(VLOOKUP(A1785,'Future et co'!A10:E5632,5,TRUE),"not found")</f>
        <v>not found</v>
      </c>
      <c r="F1785" t="str">
        <f>IFERROR(VLOOKUP(A1785,'Future et co'!CG11:CH10009,2,TRUE),"")</f>
        <v/>
      </c>
      <c r="G1785">
        <v>124.5</v>
      </c>
      <c r="H1785" t="s">
        <v>33</v>
      </c>
      <c r="O1785">
        <v>407</v>
      </c>
      <c r="P1785" t="s">
        <v>1771</v>
      </c>
      <c r="Q1785">
        <v>1000</v>
      </c>
      <c r="R1785" t="s">
        <v>1788</v>
      </c>
      <c r="S1785" t="s">
        <v>1772</v>
      </c>
      <c r="T1785" t="s">
        <v>145</v>
      </c>
      <c r="U1785">
        <v>0</v>
      </c>
    </row>
    <row r="1786" spans="3:21" x14ac:dyDescent="0.3">
      <c r="C1786" t="s">
        <v>1797</v>
      </c>
      <c r="D1786" s="36">
        <v>46020</v>
      </c>
      <c r="E1786" t="str">
        <f>IFERROR(VLOOKUP(A1786,'Future et co'!A10:E5632,5,TRUE),"not found")</f>
        <v>not found</v>
      </c>
      <c r="F1786" t="str">
        <f>IFERROR(VLOOKUP(A1786,'Future et co'!CG11:CH10009,2,TRUE),"")</f>
        <v/>
      </c>
      <c r="G1786">
        <v>124.5</v>
      </c>
      <c r="H1786" t="s">
        <v>33</v>
      </c>
      <c r="O1786">
        <v>407</v>
      </c>
      <c r="P1786" t="s">
        <v>1771</v>
      </c>
      <c r="Q1786">
        <v>1000</v>
      </c>
      <c r="R1786" t="s">
        <v>1788</v>
      </c>
      <c r="S1786" t="s">
        <v>1772</v>
      </c>
      <c r="T1786" t="s">
        <v>145</v>
      </c>
      <c r="U1786">
        <v>0</v>
      </c>
    </row>
    <row r="1787" spans="3:21" x14ac:dyDescent="0.3">
      <c r="C1787" t="s">
        <v>1797</v>
      </c>
      <c r="D1787" s="36">
        <v>46020</v>
      </c>
      <c r="E1787" t="str">
        <f>IFERROR(VLOOKUP(A1787,'Future et co'!A10:E5632,5,TRUE),"not found")</f>
        <v>not found</v>
      </c>
      <c r="F1787" t="str">
        <f>IFERROR(VLOOKUP(A1787,'Future et co'!CG11:CH10009,2,TRUE),"")</f>
        <v/>
      </c>
      <c r="G1787">
        <v>124.5</v>
      </c>
      <c r="H1787" t="s">
        <v>33</v>
      </c>
      <c r="O1787">
        <v>407</v>
      </c>
      <c r="P1787" t="s">
        <v>1771</v>
      </c>
      <c r="Q1787">
        <v>1000</v>
      </c>
      <c r="R1787" t="s">
        <v>1788</v>
      </c>
      <c r="S1787" t="s">
        <v>1772</v>
      </c>
      <c r="T1787" t="s">
        <v>145</v>
      </c>
      <c r="U1787">
        <v>0</v>
      </c>
    </row>
    <row r="1788" spans="3:21" x14ac:dyDescent="0.3">
      <c r="C1788" t="s">
        <v>1797</v>
      </c>
      <c r="D1788" s="36">
        <v>46020</v>
      </c>
      <c r="E1788" t="str">
        <f>IFERROR(VLOOKUP(A1788,'Future et co'!A10:E5632,5,TRUE),"not found")</f>
        <v>not found</v>
      </c>
      <c r="F1788" t="str">
        <f>IFERROR(VLOOKUP(A1788,'Future et co'!CG11:CH10009,2,TRUE),"")</f>
        <v/>
      </c>
      <c r="G1788">
        <v>124.5</v>
      </c>
      <c r="H1788" t="s">
        <v>33</v>
      </c>
      <c r="O1788">
        <v>407</v>
      </c>
      <c r="P1788" t="s">
        <v>1771</v>
      </c>
      <c r="Q1788">
        <v>1000</v>
      </c>
      <c r="R1788" t="s">
        <v>1788</v>
      </c>
      <c r="S1788" t="s">
        <v>1772</v>
      </c>
      <c r="T1788" t="s">
        <v>145</v>
      </c>
      <c r="U1788">
        <v>0</v>
      </c>
    </row>
    <row r="1789" spans="3:21" x14ac:dyDescent="0.3">
      <c r="C1789" t="s">
        <v>1797</v>
      </c>
      <c r="D1789" s="36">
        <v>46020</v>
      </c>
      <c r="E1789" t="str">
        <f>IFERROR(VLOOKUP(A1789,'Future et co'!A10:E5632,5,TRUE),"not found")</f>
        <v>not found</v>
      </c>
      <c r="F1789" t="str">
        <f>IFERROR(VLOOKUP(A1789,'Future et co'!CG11:CH10009,2,TRUE),"")</f>
        <v/>
      </c>
      <c r="G1789">
        <v>124.5</v>
      </c>
      <c r="H1789" t="s">
        <v>33</v>
      </c>
      <c r="O1789">
        <v>407</v>
      </c>
      <c r="P1789" t="s">
        <v>1771</v>
      </c>
      <c r="Q1789">
        <v>1000</v>
      </c>
      <c r="R1789" t="s">
        <v>1788</v>
      </c>
      <c r="S1789" t="s">
        <v>1772</v>
      </c>
      <c r="T1789" t="s">
        <v>145</v>
      </c>
      <c r="U1789">
        <v>0</v>
      </c>
    </row>
    <row r="1790" spans="3:21" x14ac:dyDescent="0.3">
      <c r="C1790" t="s">
        <v>1797</v>
      </c>
      <c r="D1790" s="36">
        <v>46020</v>
      </c>
      <c r="E1790" t="str">
        <f>IFERROR(VLOOKUP(A1790,'Future et co'!A10:E5632,5,TRUE),"not found")</f>
        <v>not found</v>
      </c>
      <c r="F1790" t="str">
        <f>IFERROR(VLOOKUP(A1790,'Future et co'!CG11:CH10009,2,TRUE),"")</f>
        <v/>
      </c>
      <c r="G1790">
        <v>124.5</v>
      </c>
      <c r="H1790" t="s">
        <v>33</v>
      </c>
      <c r="O1790">
        <v>407</v>
      </c>
      <c r="P1790" t="s">
        <v>1771</v>
      </c>
      <c r="Q1790">
        <v>1000</v>
      </c>
      <c r="R1790" t="s">
        <v>1788</v>
      </c>
      <c r="S1790" t="s">
        <v>1772</v>
      </c>
      <c r="T1790" t="s">
        <v>145</v>
      </c>
      <c r="U1790">
        <v>0</v>
      </c>
    </row>
    <row r="1791" spans="3:21" x14ac:dyDescent="0.3">
      <c r="C1791" t="s">
        <v>1797</v>
      </c>
      <c r="D1791" s="36">
        <v>46020</v>
      </c>
      <c r="E1791" t="str">
        <f>IFERROR(VLOOKUP(A1791,'Future et co'!A10:E5632,5,TRUE),"not found")</f>
        <v>not found</v>
      </c>
      <c r="F1791" t="str">
        <f>IFERROR(VLOOKUP(A1791,'Future et co'!CG11:CH10009,2,TRUE),"")</f>
        <v/>
      </c>
      <c r="G1791">
        <v>124.5</v>
      </c>
      <c r="H1791" t="s">
        <v>33</v>
      </c>
      <c r="O1791">
        <v>407</v>
      </c>
      <c r="P1791" t="s">
        <v>1771</v>
      </c>
      <c r="Q1791">
        <v>1000</v>
      </c>
      <c r="R1791" t="s">
        <v>1788</v>
      </c>
      <c r="S1791" t="s">
        <v>1772</v>
      </c>
      <c r="T1791" t="s">
        <v>145</v>
      </c>
      <c r="U1791">
        <v>0</v>
      </c>
    </row>
    <row r="1792" spans="3:21" x14ac:dyDescent="0.3">
      <c r="C1792" t="s">
        <v>1797</v>
      </c>
      <c r="D1792" s="36">
        <v>46020</v>
      </c>
      <c r="E1792" t="str">
        <f>IFERROR(VLOOKUP(A1792,'Future et co'!A10:E5632,5,TRUE),"not found")</f>
        <v>not found</v>
      </c>
      <c r="F1792" t="str">
        <f>IFERROR(VLOOKUP(A1792,'Future et co'!CG11:CH10009,2,TRUE),"")</f>
        <v/>
      </c>
      <c r="G1792">
        <v>124.5</v>
      </c>
      <c r="H1792" t="s">
        <v>33</v>
      </c>
      <c r="O1792">
        <v>407</v>
      </c>
      <c r="P1792" t="s">
        <v>1771</v>
      </c>
      <c r="Q1792">
        <v>1000</v>
      </c>
      <c r="R1792" t="s">
        <v>1788</v>
      </c>
      <c r="S1792" t="s">
        <v>1772</v>
      </c>
      <c r="T1792" t="s">
        <v>145</v>
      </c>
      <c r="U1792">
        <v>0</v>
      </c>
    </row>
    <row r="1793" spans="1:28" x14ac:dyDescent="0.3">
      <c r="C1793" t="s">
        <v>1797</v>
      </c>
      <c r="D1793" s="36">
        <v>46020</v>
      </c>
      <c r="E1793" t="str">
        <f>IFERROR(VLOOKUP(A1793,'Future et co'!A10:E5632,5,TRUE),"not found")</f>
        <v>not found</v>
      </c>
      <c r="F1793" t="str">
        <f>IFERROR(VLOOKUP(A1793,'Future et co'!CG11:CH10009,2,TRUE),"")</f>
        <v/>
      </c>
      <c r="G1793">
        <v>124.5</v>
      </c>
      <c r="H1793" t="s">
        <v>33</v>
      </c>
      <c r="O1793">
        <v>407</v>
      </c>
      <c r="P1793" t="s">
        <v>1771</v>
      </c>
      <c r="Q1793">
        <v>1000</v>
      </c>
      <c r="R1793" t="s">
        <v>1788</v>
      </c>
      <c r="S1793" t="s">
        <v>1772</v>
      </c>
      <c r="T1793" t="s">
        <v>145</v>
      </c>
      <c r="U1793">
        <v>0</v>
      </c>
    </row>
    <row r="1794" spans="1:28" x14ac:dyDescent="0.3">
      <c r="C1794" t="s">
        <v>1797</v>
      </c>
      <c r="D1794" s="36">
        <v>46020</v>
      </c>
      <c r="E1794" t="str">
        <f>IFERROR(VLOOKUP(A1794,'Future et co'!A10:E5632,5,TRUE),"not found")</f>
        <v>not found</v>
      </c>
      <c r="F1794" t="str">
        <f>IFERROR(VLOOKUP(A1794,'Future et co'!CG11:CH10009,2,TRUE),"")</f>
        <v/>
      </c>
      <c r="G1794">
        <v>124.5</v>
      </c>
      <c r="H1794" t="s">
        <v>33</v>
      </c>
      <c r="O1794">
        <v>407</v>
      </c>
      <c r="P1794" t="s">
        <v>1771</v>
      </c>
      <c r="Q1794">
        <v>1000</v>
      </c>
      <c r="R1794" t="s">
        <v>1788</v>
      </c>
      <c r="S1794" t="s">
        <v>1772</v>
      </c>
      <c r="T1794" t="s">
        <v>145</v>
      </c>
      <c r="U1794">
        <v>0</v>
      </c>
    </row>
    <row r="1795" spans="1:28" x14ac:dyDescent="0.3">
      <c r="C1795" t="s">
        <v>1797</v>
      </c>
      <c r="D1795" s="36">
        <v>46020</v>
      </c>
      <c r="E1795" t="str">
        <f>IFERROR(VLOOKUP(A1795,'Future et co'!A10:E5632,5,TRUE),"not found")</f>
        <v>not found</v>
      </c>
      <c r="F1795" t="str">
        <f>IFERROR(VLOOKUP(A1795,'Future et co'!CG11:CH10009,2,TRUE),"")</f>
        <v/>
      </c>
      <c r="G1795">
        <v>124.5</v>
      </c>
      <c r="H1795" t="s">
        <v>33</v>
      </c>
      <c r="O1795">
        <v>407</v>
      </c>
      <c r="P1795" t="s">
        <v>1771</v>
      </c>
      <c r="Q1795">
        <v>1000</v>
      </c>
      <c r="R1795" t="s">
        <v>1788</v>
      </c>
      <c r="S1795" t="s">
        <v>1772</v>
      </c>
      <c r="T1795" t="s">
        <v>145</v>
      </c>
      <c r="U1795">
        <v>0</v>
      </c>
    </row>
    <row r="1796" spans="1:28" x14ac:dyDescent="0.3">
      <c r="C1796" t="s">
        <v>1797</v>
      </c>
      <c r="D1796" s="36">
        <v>46020</v>
      </c>
      <c r="E1796" t="str">
        <f>IFERROR(VLOOKUP(A1796,'Future et co'!A10:E5632,5,TRUE),"not found")</f>
        <v>not found</v>
      </c>
      <c r="F1796" t="str">
        <f>IFERROR(VLOOKUP(A1796,'Future et co'!CG11:CH10009,2,TRUE),"")</f>
        <v/>
      </c>
      <c r="G1796">
        <v>124.5</v>
      </c>
      <c r="H1796" t="s">
        <v>33</v>
      </c>
      <c r="O1796">
        <v>407</v>
      </c>
      <c r="P1796" t="s">
        <v>1771</v>
      </c>
      <c r="Q1796">
        <v>1000</v>
      </c>
      <c r="R1796" t="s">
        <v>1788</v>
      </c>
      <c r="S1796" t="s">
        <v>1772</v>
      </c>
      <c r="T1796" t="s">
        <v>145</v>
      </c>
      <c r="U1796">
        <v>0</v>
      </c>
    </row>
    <row r="1797" spans="1:28" x14ac:dyDescent="0.3">
      <c r="C1797" t="s">
        <v>1797</v>
      </c>
      <c r="D1797" s="36">
        <v>46020</v>
      </c>
      <c r="E1797" t="str">
        <f>IFERROR(VLOOKUP(A1797,'Future et co'!A10:E5632,5,TRUE),"not found")</f>
        <v>not found</v>
      </c>
      <c r="F1797" t="str">
        <f>IFERROR(VLOOKUP(A1797,'Future et co'!CG11:CH10009,2,TRUE),"")</f>
        <v/>
      </c>
      <c r="G1797">
        <v>124.5</v>
      </c>
      <c r="H1797" t="s">
        <v>33</v>
      </c>
      <c r="O1797">
        <v>407</v>
      </c>
      <c r="P1797" t="s">
        <v>1771</v>
      </c>
      <c r="Q1797">
        <v>1000</v>
      </c>
      <c r="R1797" t="s">
        <v>1788</v>
      </c>
      <c r="S1797" t="s">
        <v>1772</v>
      </c>
      <c r="T1797" t="s">
        <v>145</v>
      </c>
      <c r="U1797">
        <v>0</v>
      </c>
    </row>
    <row r="1798" spans="1:28" x14ac:dyDescent="0.3">
      <c r="C1798" t="s">
        <v>1797</v>
      </c>
      <c r="D1798" s="36">
        <v>46020</v>
      </c>
      <c r="E1798" t="str">
        <f>IFERROR(VLOOKUP(A1798,'Future et co'!A10:E5632,5,TRUE),"not found")</f>
        <v>not found</v>
      </c>
      <c r="F1798" t="str">
        <f>IFERROR(VLOOKUP(A1798,'Future et co'!CG11:CH10009,2,TRUE),"")</f>
        <v/>
      </c>
      <c r="G1798">
        <v>124.5</v>
      </c>
      <c r="H1798" t="s">
        <v>33</v>
      </c>
      <c r="O1798">
        <v>407</v>
      </c>
      <c r="P1798" t="s">
        <v>1771</v>
      </c>
      <c r="Q1798">
        <v>1000</v>
      </c>
      <c r="R1798" t="s">
        <v>1788</v>
      </c>
      <c r="S1798" t="s">
        <v>1772</v>
      </c>
      <c r="T1798" t="s">
        <v>145</v>
      </c>
      <c r="U1798">
        <v>0</v>
      </c>
    </row>
    <row r="1799" spans="1:28" x14ac:dyDescent="0.3">
      <c r="C1799" t="s">
        <v>1797</v>
      </c>
      <c r="D1799" s="36">
        <v>46020</v>
      </c>
      <c r="E1799" t="str">
        <f>IFERROR(VLOOKUP(A1799,'Future et co'!A10:E5632,5,TRUE),"not found")</f>
        <v>not found</v>
      </c>
      <c r="F1799" t="str">
        <f>IFERROR(VLOOKUP(A1799,'Future et co'!CG11:CH10009,2,TRUE),"")</f>
        <v/>
      </c>
      <c r="G1799">
        <v>124.5</v>
      </c>
      <c r="H1799" t="s">
        <v>33</v>
      </c>
      <c r="O1799">
        <v>407</v>
      </c>
      <c r="P1799" t="s">
        <v>1771</v>
      </c>
      <c r="Q1799">
        <v>1000</v>
      </c>
      <c r="R1799" t="s">
        <v>1788</v>
      </c>
      <c r="S1799" t="s">
        <v>1772</v>
      </c>
      <c r="T1799" t="s">
        <v>145</v>
      </c>
      <c r="U1799">
        <v>0</v>
      </c>
    </row>
    <row r="1800" spans="1:28" x14ac:dyDescent="0.3">
      <c r="C1800" t="s">
        <v>1797</v>
      </c>
      <c r="D1800" s="36">
        <v>46020</v>
      </c>
      <c r="E1800" t="str">
        <f>IFERROR(VLOOKUP(A1800,'Future et co'!A10:E5632,5,TRUE),"not found")</f>
        <v>not found</v>
      </c>
      <c r="F1800" t="str">
        <f>IFERROR(VLOOKUP(A1800,'Future et co'!CG11:CH10009,2,TRUE),"")</f>
        <v/>
      </c>
      <c r="G1800">
        <v>124.5</v>
      </c>
      <c r="H1800" t="s">
        <v>33</v>
      </c>
      <c r="O1800">
        <v>407</v>
      </c>
      <c r="P1800" t="s">
        <v>1771</v>
      </c>
      <c r="Q1800">
        <v>1000</v>
      </c>
      <c r="R1800" t="s">
        <v>1788</v>
      </c>
      <c r="S1800" t="s">
        <v>1772</v>
      </c>
      <c r="T1800" t="s">
        <v>145</v>
      </c>
      <c r="U1800">
        <v>0</v>
      </c>
    </row>
    <row r="1801" spans="1:28" x14ac:dyDescent="0.3">
      <c r="C1801" t="s">
        <v>1797</v>
      </c>
      <c r="D1801" s="36">
        <v>46020</v>
      </c>
      <c r="E1801" t="str">
        <f>IFERROR(VLOOKUP(A1801,'Future et co'!A10:E5632,5,TRUE),"not found")</f>
        <v>not found</v>
      </c>
      <c r="F1801" t="str">
        <f>IFERROR(VLOOKUP(A1801,'Future et co'!CG11:CH10009,2,TRUE),"")</f>
        <v/>
      </c>
      <c r="G1801">
        <v>124.5</v>
      </c>
      <c r="H1801" t="s">
        <v>33</v>
      </c>
      <c r="O1801">
        <v>407</v>
      </c>
      <c r="P1801" t="s">
        <v>1771</v>
      </c>
      <c r="Q1801">
        <v>1000</v>
      </c>
      <c r="R1801" t="s">
        <v>1788</v>
      </c>
      <c r="S1801" t="s">
        <v>1772</v>
      </c>
      <c r="T1801" t="s">
        <v>145</v>
      </c>
      <c r="U1801">
        <v>0</v>
      </c>
    </row>
    <row r="1802" spans="1:28" x14ac:dyDescent="0.3">
      <c r="A1802" s="36">
        <f>_xll.RHistory("VY5W12475L25",".Timestamp;.Close","START:2025-10-01 END:2025-12-17 INTERVAL:1D")</f>
        <v>46008</v>
      </c>
      <c r="B1802">
        <v>1E-3</v>
      </c>
      <c r="C1802" t="s">
        <v>1798</v>
      </c>
      <c r="D1802" s="36">
        <v>46020</v>
      </c>
      <c r="E1802">
        <f ca="1">IFERROR(VLOOKUP(A1802,'Future et co'!A10:E5632,5,TRUE),"not found")</f>
        <v>3.6070000000000005E-2</v>
      </c>
      <c r="F1802">
        <f>IFERROR(VLOOKUP(A1802,'Future et co'!CG11:CH10009,2,TRUE),"")</f>
        <v>112.421875</v>
      </c>
      <c r="G1802">
        <v>124.75</v>
      </c>
      <c r="H1802" t="s">
        <v>30</v>
      </c>
      <c r="I1802">
        <f ca="1">IF(OR(B1802="",ISERROR(B1802)),"",IFERROR(GBlackScholesImpVolBisection(LOWER(H1802),F1802,G1802,(D1802-A1802)/365,E1802,0,B1802),"NA"))</f>
        <v>0.18422811948985951</v>
      </c>
      <c r="J1802">
        <f ca="1">IF(OR(B1802="",ISERROR(B1802)),"",IFERROR(GBlackScholesNGreeks("d",LOWER(H1802),F1802,G1802,(D1802-A1802)/365,E1802,0,I1802),"NA"))</f>
        <v>9.7210087444460011E-4</v>
      </c>
      <c r="K1802">
        <f ca="1">IF(OR(B1802="",ISERROR(B1802)),"",IFERROR(GBlackScholesNGreeks("v",LOWER(H1802),F1802,G1802,(D1802-A1802)/365,E1802,0,I1802),"NA"))</f>
        <v>6.8998848905987853E-4</v>
      </c>
      <c r="L1802">
        <f ca="1">IF(OR(B1802="",ISERROR(B1802)),"",IFERROR(GBlackScholesNGreeks("g",LOWER(H1802),F1802,G1802,(D1802-A1802)/365,E1802,0,I1802),"NA"))</f>
        <v>8.7353124777860003E-4</v>
      </c>
      <c r="M1802">
        <f ca="1">IF(OR(B1802="",ISERROR(B1802)),"",IFERROR(GBlackScholesNGreeks("t",LOWER(H1802),F1802,G1802,(D1802-A1802)/365,E1802,0,I1802),"NA"))</f>
        <v>-4.2606128108748991E-4</v>
      </c>
      <c r="N1802">
        <f ca="1">IF(OR(B1802="",ISERROR(B1802)),"",IFERROR(GBlackScholesNGreeks("r",LOWER(H1802),F1802,G1802,(D1802-A1802)/365,E1802,0,I1802),"NA"))</f>
        <v>3.5606244727149771E-5</v>
      </c>
      <c r="O1802">
        <v>408</v>
      </c>
      <c r="P1802" t="s">
        <v>1773</v>
      </c>
      <c r="Q1802">
        <v>1000</v>
      </c>
      <c r="R1802" t="s">
        <v>1789</v>
      </c>
      <c r="S1802" t="s">
        <v>1774</v>
      </c>
      <c r="T1802" t="s">
        <v>145</v>
      </c>
      <c r="U1802">
        <v>0</v>
      </c>
      <c r="V1802">
        <f ca="1">IF(OR(B1802="",ISERROR(B1802)),"",IFERROR(CGBlackScholes("dddv",LOWER(H1802),F1802,G1802,(D1802-A1802)/365,E1802,0,I1802,J1802),"NA"))</f>
        <v>5.5763376135996138E-4</v>
      </c>
      <c r="W1802">
        <f ca="1">IF(OR(B1802="",ISERROR(B1802)),"",IFERROR(CGBlackScholes("dvv",LOWER(H1802),F1802,G1802,(D1802-A1802)/365,E1802,0,I1802,J1802),"NA"))</f>
        <v>2.3347700003117019E-4</v>
      </c>
      <c r="X1802">
        <f ca="1">IF(OR(B1802="",ISERROR(B1802)),"",IFERROR(CGBlackScholes("dt",LOWER(H1802),F1802,G1802,(D1802-A1802)/365,E1802,0,I1802,J1802),"NA"))</f>
        <v>-4.2795318304899313E-4</v>
      </c>
      <c r="Y1802">
        <f ca="1">IF(OR(B1802="",ISERROR(B1802)),"",IFERROR(CGBlackScholes("gps",LOWER(H1802),F1802,G1802,(D1802-A1802)/365,E1802,0,I1802,J1802),"NA"))</f>
        <v>8.1020822016668759E-4</v>
      </c>
      <c r="Z1802">
        <f ca="1">IF(OR(B1802="",ISERROR(B1802)),"",IFERROR(CGBlackScholes("gpv",LOWER(H1802),F1802,G1802,(D1802-A1802)/365,E1802,0,I1802,J1802),"NA"))</f>
        <v>4.6390754483056494E-4</v>
      </c>
      <c r="AA1802">
        <f ca="1">IF(OR(B1802="",ISERROR(B1802)),"",IFERROR(CGBlackScholes("dvdv",LOWER(H1802),F1802,G1802,(D1802-A1802)/365,E1802,0,I1802,J1802),"NA"))</f>
        <v>3.5217985675382694E-4</v>
      </c>
      <c r="AB1802">
        <f ca="1">IF(OR(B1802="",ISERROR(B1802)),"",IFERROR(CGBlackScholes("vvv",LOWER(H1802),F1802,G1802,(D1802-A1802)/365,E1802,0,I1802,J1802),"NA"))</f>
        <v>1.2813240397383747E-4</v>
      </c>
    </row>
    <row r="1803" spans="1:28" x14ac:dyDescent="0.3">
      <c r="A1803" s="36">
        <v>46007</v>
      </c>
      <c r="B1803">
        <v>1E-3</v>
      </c>
      <c r="C1803" t="s">
        <v>1798</v>
      </c>
      <c r="D1803" s="36">
        <v>46020</v>
      </c>
      <c r="E1803">
        <f ca="1">IFERROR(VLOOKUP(A1803,'Future et co'!A10:E5632,5,TRUE),"not found")</f>
        <v>3.6157000000000002E-2</v>
      </c>
      <c r="F1803">
        <f>IFERROR(VLOOKUP(A1803,'Future et co'!CG11:CH10009,2,TRUE),"")</f>
        <v>112.515625</v>
      </c>
      <c r="G1803">
        <v>124.75</v>
      </c>
      <c r="H1803" t="s">
        <v>30</v>
      </c>
      <c r="I1803">
        <f ca="1">IF(OR(B1803="",ISERROR(B1803)),"",IFERROR(GBlackScholesImpVolBisection(LOWER(H1803),F1803,G1803,(D1803-A1803)/365,E1803,0,B1803),"NA"))</f>
        <v>0.17569292132312203</v>
      </c>
      <c r="J1803">
        <f ca="1">IF(OR(B1803="",ISERROR(B1803)),"",IFERROR(GBlackScholesNGreeks("d",LOWER(H1803),F1803,G1803,(D1803-A1803)/365,E1803,0,I1803),"NA"))</f>
        <v>9.7802369578526768E-4</v>
      </c>
      <c r="K1803">
        <f ca="1">IF(OR(B1803="",ISERROR(B1803)),"",IFERROR(GBlackScholesNGreeks("v",LOWER(H1803),F1803,G1803,(D1803-A1803)/365,E1803,0,I1803),"NA"))</f>
        <v>7.2491440107220356E-4</v>
      </c>
      <c r="L1803">
        <f ca="1">IF(OR(B1803="",ISERROR(B1803)),"",IFERROR(GBlackScholesNGreeks("g",LOWER(H1803),F1803,G1803,(D1803-A1803)/365,E1803,0,I1803),"NA"))</f>
        <v>8.8420977290004643E-4</v>
      </c>
      <c r="M1803">
        <f ca="1">IF(OR(B1803="",ISERROR(B1803)),"",IFERROR(GBlackScholesNGreeks("t",LOWER(H1803),F1803,G1803,(D1803-A1803)/365,E1803,0,I1803),"NA"))</f>
        <v>-3.9876640354628813E-4</v>
      </c>
      <c r="N1803">
        <f ca="1">IF(OR(B1803="",ISERROR(B1803)),"",IFERROR(GBlackScholesNGreeks("r",LOWER(H1803),F1803,G1803,(D1803-A1803)/365,E1803,0,I1803),"NA"))</f>
        <v>3.8844521212049875E-5</v>
      </c>
      <c r="O1803">
        <v>408</v>
      </c>
      <c r="P1803" t="s">
        <v>1773</v>
      </c>
      <c r="Q1803">
        <v>1000</v>
      </c>
      <c r="R1803" t="s">
        <v>1789</v>
      </c>
      <c r="S1803" t="s">
        <v>1774</v>
      </c>
      <c r="T1803" t="s">
        <v>145</v>
      </c>
      <c r="U1803">
        <v>0</v>
      </c>
      <c r="V1803">
        <f ca="1">IF(OR(B1803="",ISERROR(B1803)),"",IFERROR(CGBlackScholes("dddv",LOWER(H1803),F1803,G1803,(D1803-A1803)/365,E1803,0,I1803,J1803),"NA"))</f>
        <v>5.8759863131592157E-4</v>
      </c>
      <c r="W1803">
        <f ca="1">IF(OR(B1803="",ISERROR(B1803)),"",IFERROR(CGBlackScholes("dvv",LOWER(H1803),F1803,G1803,(D1803-A1803)/365,E1803,0,I1803,J1803),"NA"))</f>
        <v>2.5756563694267419E-4</v>
      </c>
      <c r="X1803">
        <f ca="1">IF(OR(B1803="",ISERROR(B1803)),"",IFERROR(CGBlackScholes("dt",LOWER(H1803),F1803,G1803,(D1803-A1803)/365,E1803,0,I1803,J1803),"NA"))</f>
        <v>-3.9696819521634237E-4</v>
      </c>
      <c r="Y1803">
        <f ca="1">IF(OR(B1803="",ISERROR(B1803)),"",IFERROR(CGBlackScholes("gps",LOWER(H1803),F1803,G1803,(D1803-A1803)/365,E1803,0,I1803,J1803),"NA"))</f>
        <v>8.257287482521116E-4</v>
      </c>
      <c r="Z1803">
        <f ca="1">IF(OR(B1803="",ISERROR(B1803)),"",IFERROR(CGBlackScholes("gpv",LOWER(H1803),F1803,G1803,(D1803-A1803)/365,E1803,0,I1803,J1803),"NA"))</f>
        <v>4.921125260584022E-4</v>
      </c>
      <c r="AA1803">
        <f ca="1">IF(OR(B1803="",ISERROR(B1803)),"",IFERROR(CGBlackScholes("dvdv",LOWER(H1803),F1803,G1803,(D1803-A1803)/365,E1803,0,I1803,J1803),"NA"))</f>
        <v>3.8635150872827538E-4</v>
      </c>
      <c r="AB1803">
        <f ca="1">IF(OR(B1803="",ISERROR(B1803)),"",IFERROR(CGBlackScholes("vvv",LOWER(H1803),F1803,G1803,(D1803-A1803)/365,E1803,0,I1803,J1803),"NA"))</f>
        <v>1.4712614454183876E-4</v>
      </c>
    </row>
    <row r="1804" spans="1:28" x14ac:dyDescent="0.3">
      <c r="C1804" t="s">
        <v>1798</v>
      </c>
      <c r="D1804" s="36">
        <v>46020</v>
      </c>
      <c r="E1804" t="str">
        <f>IFERROR(VLOOKUP(A1804,'Future et co'!A10:E5632,5,TRUE),"not found")</f>
        <v>not found</v>
      </c>
      <c r="F1804" t="str">
        <f>IFERROR(VLOOKUP(A1804,'Future et co'!CG11:CH10009,2,TRUE),"")</f>
        <v/>
      </c>
      <c r="G1804">
        <v>124.75</v>
      </c>
      <c r="H1804" t="s">
        <v>30</v>
      </c>
      <c r="O1804">
        <v>408</v>
      </c>
      <c r="P1804" t="s">
        <v>1773</v>
      </c>
      <c r="Q1804">
        <v>1000</v>
      </c>
      <c r="R1804" t="s">
        <v>1789</v>
      </c>
      <c r="S1804" t="s">
        <v>1774</v>
      </c>
      <c r="T1804" t="s">
        <v>145</v>
      </c>
      <c r="U1804">
        <v>0</v>
      </c>
    </row>
    <row r="1805" spans="1:28" x14ac:dyDescent="0.3">
      <c r="C1805" t="s">
        <v>1798</v>
      </c>
      <c r="D1805" s="36">
        <v>46020</v>
      </c>
      <c r="E1805" t="str">
        <f>IFERROR(VLOOKUP(A1805,'Future et co'!A10:E5632,5,TRUE),"not found")</f>
        <v>not found</v>
      </c>
      <c r="F1805" t="str">
        <f>IFERROR(VLOOKUP(A1805,'Future et co'!CG11:CH10009,2,TRUE),"")</f>
        <v/>
      </c>
      <c r="G1805">
        <v>124.75</v>
      </c>
      <c r="H1805" t="s">
        <v>30</v>
      </c>
      <c r="O1805">
        <v>408</v>
      </c>
      <c r="P1805" t="s">
        <v>1773</v>
      </c>
      <c r="Q1805">
        <v>1000</v>
      </c>
      <c r="R1805" t="s">
        <v>1789</v>
      </c>
      <c r="S1805" t="s">
        <v>1774</v>
      </c>
      <c r="T1805" t="s">
        <v>145</v>
      </c>
      <c r="U1805">
        <v>0</v>
      </c>
    </row>
    <row r="1806" spans="1:28" x14ac:dyDescent="0.3">
      <c r="C1806" t="s">
        <v>1798</v>
      </c>
      <c r="D1806" s="36">
        <v>46020</v>
      </c>
      <c r="E1806" t="str">
        <f>IFERROR(VLOOKUP(A1806,'Future et co'!A10:E5632,5,TRUE),"not found")</f>
        <v>not found</v>
      </c>
      <c r="F1806" t="str">
        <f>IFERROR(VLOOKUP(A1806,'Future et co'!CG11:CH10009,2,TRUE),"")</f>
        <v/>
      </c>
      <c r="G1806">
        <v>124.75</v>
      </c>
      <c r="H1806" t="s">
        <v>30</v>
      </c>
      <c r="O1806">
        <v>408</v>
      </c>
      <c r="P1806" t="s">
        <v>1773</v>
      </c>
      <c r="Q1806">
        <v>1000</v>
      </c>
      <c r="R1806" t="s">
        <v>1789</v>
      </c>
      <c r="S1806" t="s">
        <v>1774</v>
      </c>
      <c r="T1806" t="s">
        <v>145</v>
      </c>
      <c r="U1806">
        <v>0</v>
      </c>
    </row>
    <row r="1807" spans="1:28" x14ac:dyDescent="0.3">
      <c r="C1807" t="s">
        <v>1798</v>
      </c>
      <c r="D1807" s="36">
        <v>46020</v>
      </c>
      <c r="E1807" t="str">
        <f>IFERROR(VLOOKUP(A1807,'Future et co'!A10:E5632,5,TRUE),"not found")</f>
        <v>not found</v>
      </c>
      <c r="F1807" t="str">
        <f>IFERROR(VLOOKUP(A1807,'Future et co'!CG11:CH10009,2,TRUE),"")</f>
        <v/>
      </c>
      <c r="G1807">
        <v>124.75</v>
      </c>
      <c r="H1807" t="s">
        <v>30</v>
      </c>
      <c r="O1807">
        <v>408</v>
      </c>
      <c r="P1807" t="s">
        <v>1773</v>
      </c>
      <c r="Q1807">
        <v>1000</v>
      </c>
      <c r="R1807" t="s">
        <v>1789</v>
      </c>
      <c r="S1807" t="s">
        <v>1774</v>
      </c>
      <c r="T1807" t="s">
        <v>145</v>
      </c>
      <c r="U1807">
        <v>0</v>
      </c>
    </row>
    <row r="1808" spans="1:28" x14ac:dyDescent="0.3">
      <c r="C1808" t="s">
        <v>1798</v>
      </c>
      <c r="D1808" s="36">
        <v>46020</v>
      </c>
      <c r="E1808" t="str">
        <f>IFERROR(VLOOKUP(A1808,'Future et co'!A10:E5632,5,TRUE),"not found")</f>
        <v>not found</v>
      </c>
      <c r="F1808" t="str">
        <f>IFERROR(VLOOKUP(A1808,'Future et co'!CG11:CH10009,2,TRUE),"")</f>
        <v/>
      </c>
      <c r="G1808">
        <v>124.75</v>
      </c>
      <c r="H1808" t="s">
        <v>30</v>
      </c>
      <c r="O1808">
        <v>408</v>
      </c>
      <c r="P1808" t="s">
        <v>1773</v>
      </c>
      <c r="Q1808">
        <v>1000</v>
      </c>
      <c r="R1808" t="s">
        <v>1789</v>
      </c>
      <c r="S1808" t="s">
        <v>1774</v>
      </c>
      <c r="T1808" t="s">
        <v>145</v>
      </c>
      <c r="U1808">
        <v>0</v>
      </c>
    </row>
    <row r="1809" spans="3:21" x14ac:dyDescent="0.3">
      <c r="C1809" t="s">
        <v>1798</v>
      </c>
      <c r="D1809" s="36">
        <v>46020</v>
      </c>
      <c r="E1809" t="str">
        <f>IFERROR(VLOOKUP(A1809,'Future et co'!A10:E5632,5,TRUE),"not found")</f>
        <v>not found</v>
      </c>
      <c r="F1809" t="str">
        <f>IFERROR(VLOOKUP(A1809,'Future et co'!CG11:CH10009,2,TRUE),"")</f>
        <v/>
      </c>
      <c r="G1809">
        <v>124.75</v>
      </c>
      <c r="H1809" t="s">
        <v>30</v>
      </c>
      <c r="O1809">
        <v>408</v>
      </c>
      <c r="P1809" t="s">
        <v>1773</v>
      </c>
      <c r="Q1809">
        <v>1000</v>
      </c>
      <c r="R1809" t="s">
        <v>1789</v>
      </c>
      <c r="S1809" t="s">
        <v>1774</v>
      </c>
      <c r="T1809" t="s">
        <v>145</v>
      </c>
      <c r="U1809">
        <v>0</v>
      </c>
    </row>
    <row r="1810" spans="3:21" x14ac:dyDescent="0.3">
      <c r="C1810" t="s">
        <v>1798</v>
      </c>
      <c r="D1810" s="36">
        <v>46020</v>
      </c>
      <c r="E1810" t="str">
        <f>IFERROR(VLOOKUP(A1810,'Future et co'!A10:E5632,5,TRUE),"not found")</f>
        <v>not found</v>
      </c>
      <c r="F1810" t="str">
        <f>IFERROR(VLOOKUP(A1810,'Future et co'!CG11:CH10009,2,TRUE),"")</f>
        <v/>
      </c>
      <c r="G1810">
        <v>124.75</v>
      </c>
      <c r="H1810" t="s">
        <v>30</v>
      </c>
      <c r="O1810">
        <v>408</v>
      </c>
      <c r="P1810" t="s">
        <v>1773</v>
      </c>
      <c r="Q1810">
        <v>1000</v>
      </c>
      <c r="R1810" t="s">
        <v>1789</v>
      </c>
      <c r="S1810" t="s">
        <v>1774</v>
      </c>
      <c r="T1810" t="s">
        <v>145</v>
      </c>
      <c r="U1810">
        <v>0</v>
      </c>
    </row>
    <row r="1811" spans="3:21" x14ac:dyDescent="0.3">
      <c r="C1811" t="s">
        <v>1798</v>
      </c>
      <c r="D1811" s="36">
        <v>46020</v>
      </c>
      <c r="E1811" t="str">
        <f>IFERROR(VLOOKUP(A1811,'Future et co'!A10:E5632,5,TRUE),"not found")</f>
        <v>not found</v>
      </c>
      <c r="F1811" t="str">
        <f>IFERROR(VLOOKUP(A1811,'Future et co'!CG11:CH10009,2,TRUE),"")</f>
        <v/>
      </c>
      <c r="G1811">
        <v>124.75</v>
      </c>
      <c r="H1811" t="s">
        <v>30</v>
      </c>
      <c r="O1811">
        <v>408</v>
      </c>
      <c r="P1811" t="s">
        <v>1773</v>
      </c>
      <c r="Q1811">
        <v>1000</v>
      </c>
      <c r="R1811" t="s">
        <v>1789</v>
      </c>
      <c r="S1811" t="s">
        <v>1774</v>
      </c>
      <c r="T1811" t="s">
        <v>145</v>
      </c>
      <c r="U1811">
        <v>0</v>
      </c>
    </row>
    <row r="1812" spans="3:21" x14ac:dyDescent="0.3">
      <c r="C1812" t="s">
        <v>1798</v>
      </c>
      <c r="D1812" s="36">
        <v>46020</v>
      </c>
      <c r="E1812" t="str">
        <f>IFERROR(VLOOKUP(A1812,'Future et co'!A10:E5632,5,TRUE),"not found")</f>
        <v>not found</v>
      </c>
      <c r="F1812" t="str">
        <f>IFERROR(VLOOKUP(A1812,'Future et co'!CG11:CH10009,2,TRUE),"")</f>
        <v/>
      </c>
      <c r="G1812">
        <v>124.75</v>
      </c>
      <c r="H1812" t="s">
        <v>30</v>
      </c>
      <c r="O1812">
        <v>408</v>
      </c>
      <c r="P1812" t="s">
        <v>1773</v>
      </c>
      <c r="Q1812">
        <v>1000</v>
      </c>
      <c r="R1812" t="s">
        <v>1789</v>
      </c>
      <c r="S1812" t="s">
        <v>1774</v>
      </c>
      <c r="T1812" t="s">
        <v>145</v>
      </c>
      <c r="U1812">
        <v>0</v>
      </c>
    </row>
    <row r="1813" spans="3:21" x14ac:dyDescent="0.3">
      <c r="C1813" t="s">
        <v>1798</v>
      </c>
      <c r="D1813" s="36">
        <v>46020</v>
      </c>
      <c r="E1813" t="str">
        <f>IFERROR(VLOOKUP(A1813,'Future et co'!A10:E5632,5,TRUE),"not found")</f>
        <v>not found</v>
      </c>
      <c r="F1813" t="str">
        <f>IFERROR(VLOOKUP(A1813,'Future et co'!CG11:CH10009,2,TRUE),"")</f>
        <v/>
      </c>
      <c r="G1813">
        <v>124.75</v>
      </c>
      <c r="H1813" t="s">
        <v>30</v>
      </c>
      <c r="O1813">
        <v>408</v>
      </c>
      <c r="P1813" t="s">
        <v>1773</v>
      </c>
      <c r="Q1813">
        <v>1000</v>
      </c>
      <c r="R1813" t="s">
        <v>1789</v>
      </c>
      <c r="S1813" t="s">
        <v>1774</v>
      </c>
      <c r="T1813" t="s">
        <v>145</v>
      </c>
      <c r="U1813">
        <v>0</v>
      </c>
    </row>
    <row r="1814" spans="3:21" x14ac:dyDescent="0.3">
      <c r="C1814" t="s">
        <v>1798</v>
      </c>
      <c r="D1814" s="36">
        <v>46020</v>
      </c>
      <c r="E1814" t="str">
        <f>IFERROR(VLOOKUP(A1814,'Future et co'!A10:E5632,5,TRUE),"not found")</f>
        <v>not found</v>
      </c>
      <c r="F1814" t="str">
        <f>IFERROR(VLOOKUP(A1814,'Future et co'!CG11:CH10009,2,TRUE),"")</f>
        <v/>
      </c>
      <c r="G1814">
        <v>124.75</v>
      </c>
      <c r="H1814" t="s">
        <v>30</v>
      </c>
      <c r="O1814">
        <v>408</v>
      </c>
      <c r="P1814" t="s">
        <v>1773</v>
      </c>
      <c r="Q1814">
        <v>1000</v>
      </c>
      <c r="R1814" t="s">
        <v>1789</v>
      </c>
      <c r="S1814" t="s">
        <v>1774</v>
      </c>
      <c r="T1814" t="s">
        <v>145</v>
      </c>
      <c r="U1814">
        <v>0</v>
      </c>
    </row>
    <row r="1815" spans="3:21" x14ac:dyDescent="0.3">
      <c r="C1815" t="s">
        <v>1798</v>
      </c>
      <c r="D1815" s="36">
        <v>46020</v>
      </c>
      <c r="E1815" t="str">
        <f>IFERROR(VLOOKUP(A1815,'Future et co'!A10:E5632,5,TRUE),"not found")</f>
        <v>not found</v>
      </c>
      <c r="F1815" t="str">
        <f>IFERROR(VLOOKUP(A1815,'Future et co'!CG11:CH10009,2,TRUE),"")</f>
        <v/>
      </c>
      <c r="G1815">
        <v>124.75</v>
      </c>
      <c r="H1815" t="s">
        <v>30</v>
      </c>
      <c r="O1815">
        <v>408</v>
      </c>
      <c r="P1815" t="s">
        <v>1773</v>
      </c>
      <c r="Q1815">
        <v>1000</v>
      </c>
      <c r="R1815" t="s">
        <v>1789</v>
      </c>
      <c r="S1815" t="s">
        <v>1774</v>
      </c>
      <c r="T1815" t="s">
        <v>145</v>
      </c>
      <c r="U1815">
        <v>0</v>
      </c>
    </row>
    <row r="1816" spans="3:21" x14ac:dyDescent="0.3">
      <c r="C1816" t="s">
        <v>1798</v>
      </c>
      <c r="D1816" s="36">
        <v>46020</v>
      </c>
      <c r="E1816" t="str">
        <f>IFERROR(VLOOKUP(A1816,'Future et co'!A10:E5632,5,TRUE),"not found")</f>
        <v>not found</v>
      </c>
      <c r="F1816" t="str">
        <f>IFERROR(VLOOKUP(A1816,'Future et co'!CG11:CH10009,2,TRUE),"")</f>
        <v/>
      </c>
      <c r="G1816">
        <v>124.75</v>
      </c>
      <c r="H1816" t="s">
        <v>30</v>
      </c>
      <c r="O1816">
        <v>408</v>
      </c>
      <c r="P1816" t="s">
        <v>1773</v>
      </c>
      <c r="Q1816">
        <v>1000</v>
      </c>
      <c r="R1816" t="s">
        <v>1789</v>
      </c>
      <c r="S1816" t="s">
        <v>1774</v>
      </c>
      <c r="T1816" t="s">
        <v>145</v>
      </c>
      <c r="U1816">
        <v>0</v>
      </c>
    </row>
    <row r="1817" spans="3:21" x14ac:dyDescent="0.3">
      <c r="C1817" t="s">
        <v>1798</v>
      </c>
      <c r="D1817" s="36">
        <v>46020</v>
      </c>
      <c r="E1817" t="str">
        <f>IFERROR(VLOOKUP(A1817,'Future et co'!A10:E5632,5,TRUE),"not found")</f>
        <v>not found</v>
      </c>
      <c r="F1817" t="str">
        <f>IFERROR(VLOOKUP(A1817,'Future et co'!CG11:CH10009,2,TRUE),"")</f>
        <v/>
      </c>
      <c r="G1817">
        <v>124.75</v>
      </c>
      <c r="H1817" t="s">
        <v>30</v>
      </c>
      <c r="O1817">
        <v>408</v>
      </c>
      <c r="P1817" t="s">
        <v>1773</v>
      </c>
      <c r="Q1817">
        <v>1000</v>
      </c>
      <c r="R1817" t="s">
        <v>1789</v>
      </c>
      <c r="S1817" t="s">
        <v>1774</v>
      </c>
      <c r="T1817" t="s">
        <v>145</v>
      </c>
      <c r="U1817">
        <v>0</v>
      </c>
    </row>
    <row r="1818" spans="3:21" x14ac:dyDescent="0.3">
      <c r="C1818" t="s">
        <v>1798</v>
      </c>
      <c r="D1818" s="36">
        <v>46020</v>
      </c>
      <c r="E1818" t="str">
        <f>IFERROR(VLOOKUP(A1818,'Future et co'!A10:E5632,5,TRUE),"not found")</f>
        <v>not found</v>
      </c>
      <c r="F1818" t="str">
        <f>IFERROR(VLOOKUP(A1818,'Future et co'!CG11:CH10009,2,TRUE),"")</f>
        <v/>
      </c>
      <c r="G1818">
        <v>124.75</v>
      </c>
      <c r="H1818" t="s">
        <v>30</v>
      </c>
      <c r="O1818">
        <v>408</v>
      </c>
      <c r="P1818" t="s">
        <v>1773</v>
      </c>
      <c r="Q1818">
        <v>1000</v>
      </c>
      <c r="R1818" t="s">
        <v>1789</v>
      </c>
      <c r="S1818" t="s">
        <v>1774</v>
      </c>
      <c r="T1818" t="s">
        <v>145</v>
      </c>
      <c r="U1818">
        <v>0</v>
      </c>
    </row>
    <row r="1819" spans="3:21" x14ac:dyDescent="0.3">
      <c r="C1819" t="s">
        <v>1798</v>
      </c>
      <c r="D1819" s="36">
        <v>46020</v>
      </c>
      <c r="E1819" t="str">
        <f>IFERROR(VLOOKUP(A1819,'Future et co'!A10:E5632,5,TRUE),"not found")</f>
        <v>not found</v>
      </c>
      <c r="F1819" t="str">
        <f>IFERROR(VLOOKUP(A1819,'Future et co'!CG11:CH10009,2,TRUE),"")</f>
        <v/>
      </c>
      <c r="G1819">
        <v>124.75</v>
      </c>
      <c r="H1819" t="s">
        <v>30</v>
      </c>
      <c r="O1819">
        <v>408</v>
      </c>
      <c r="P1819" t="s">
        <v>1773</v>
      </c>
      <c r="Q1819">
        <v>1000</v>
      </c>
      <c r="R1819" t="s">
        <v>1789</v>
      </c>
      <c r="S1819" t="s">
        <v>1774</v>
      </c>
      <c r="T1819" t="s">
        <v>145</v>
      </c>
      <c r="U1819">
        <v>0</v>
      </c>
    </row>
    <row r="1820" spans="3:21" x14ac:dyDescent="0.3">
      <c r="C1820" t="s">
        <v>1798</v>
      </c>
      <c r="D1820" s="36">
        <v>46020</v>
      </c>
      <c r="E1820" t="str">
        <f>IFERROR(VLOOKUP(A1820,'Future et co'!A10:E5632,5,TRUE),"not found")</f>
        <v>not found</v>
      </c>
      <c r="F1820" t="str">
        <f>IFERROR(VLOOKUP(A1820,'Future et co'!CG11:CH10009,2,TRUE),"")</f>
        <v/>
      </c>
      <c r="G1820">
        <v>124.75</v>
      </c>
      <c r="H1820" t="s">
        <v>30</v>
      </c>
      <c r="O1820">
        <v>408</v>
      </c>
      <c r="P1820" t="s">
        <v>1773</v>
      </c>
      <c r="Q1820">
        <v>1000</v>
      </c>
      <c r="R1820" t="s">
        <v>1789</v>
      </c>
      <c r="S1820" t="s">
        <v>1774</v>
      </c>
      <c r="T1820" t="s">
        <v>145</v>
      </c>
      <c r="U1820">
        <v>0</v>
      </c>
    </row>
    <row r="1821" spans="3:21" x14ac:dyDescent="0.3">
      <c r="C1821" t="s">
        <v>1798</v>
      </c>
      <c r="D1821" s="36">
        <v>46020</v>
      </c>
      <c r="E1821" t="str">
        <f>IFERROR(VLOOKUP(A1821,'Future et co'!A10:E5632,5,TRUE),"not found")</f>
        <v>not found</v>
      </c>
      <c r="F1821" t="str">
        <f>IFERROR(VLOOKUP(A1821,'Future et co'!CG11:CH10009,2,TRUE),"")</f>
        <v/>
      </c>
      <c r="G1821">
        <v>124.75</v>
      </c>
      <c r="H1821" t="s">
        <v>30</v>
      </c>
      <c r="O1821">
        <v>408</v>
      </c>
      <c r="P1821" t="s">
        <v>1773</v>
      </c>
      <c r="Q1821">
        <v>1000</v>
      </c>
      <c r="R1821" t="s">
        <v>1789</v>
      </c>
      <c r="S1821" t="s">
        <v>1774</v>
      </c>
      <c r="T1821" t="s">
        <v>145</v>
      </c>
      <c r="U1821">
        <v>0</v>
      </c>
    </row>
    <row r="1822" spans="3:21" x14ac:dyDescent="0.3">
      <c r="C1822" t="s">
        <v>1798</v>
      </c>
      <c r="D1822" s="36">
        <v>46020</v>
      </c>
      <c r="E1822" t="str">
        <f>IFERROR(VLOOKUP(A1822,'Future et co'!A10:E5632,5,TRUE),"not found")</f>
        <v>not found</v>
      </c>
      <c r="F1822" t="str">
        <f>IFERROR(VLOOKUP(A1822,'Future et co'!CG11:CH10009,2,TRUE),"")</f>
        <v/>
      </c>
      <c r="G1822">
        <v>124.75</v>
      </c>
      <c r="H1822" t="s">
        <v>30</v>
      </c>
      <c r="O1822">
        <v>408</v>
      </c>
      <c r="P1822" t="s">
        <v>1773</v>
      </c>
      <c r="Q1822">
        <v>1000</v>
      </c>
      <c r="R1822" t="s">
        <v>1789</v>
      </c>
      <c r="S1822" t="s">
        <v>1774</v>
      </c>
      <c r="T1822" t="s">
        <v>145</v>
      </c>
      <c r="U1822">
        <v>0</v>
      </c>
    </row>
    <row r="1823" spans="3:21" x14ac:dyDescent="0.3">
      <c r="C1823" t="s">
        <v>1798</v>
      </c>
      <c r="D1823" s="36">
        <v>46020</v>
      </c>
      <c r="E1823" t="str">
        <f>IFERROR(VLOOKUP(A1823,'Future et co'!A10:E5632,5,TRUE),"not found")</f>
        <v>not found</v>
      </c>
      <c r="F1823" t="str">
        <f>IFERROR(VLOOKUP(A1823,'Future et co'!CG11:CH10009,2,TRUE),"")</f>
        <v/>
      </c>
      <c r="G1823">
        <v>124.75</v>
      </c>
      <c r="H1823" t="s">
        <v>30</v>
      </c>
      <c r="O1823">
        <v>408</v>
      </c>
      <c r="P1823" t="s">
        <v>1773</v>
      </c>
      <c r="Q1823">
        <v>1000</v>
      </c>
      <c r="R1823" t="s">
        <v>1789</v>
      </c>
      <c r="S1823" t="s">
        <v>1774</v>
      </c>
      <c r="T1823" t="s">
        <v>145</v>
      </c>
      <c r="U1823">
        <v>0</v>
      </c>
    </row>
    <row r="1824" spans="3:21" x14ac:dyDescent="0.3">
      <c r="C1824" t="s">
        <v>1798</v>
      </c>
      <c r="D1824" s="36">
        <v>46020</v>
      </c>
      <c r="E1824" t="str">
        <f>IFERROR(VLOOKUP(A1824,'Future et co'!A10:E5632,5,TRUE),"not found")</f>
        <v>not found</v>
      </c>
      <c r="F1824" t="str">
        <f>IFERROR(VLOOKUP(A1824,'Future et co'!CG11:CH10009,2,TRUE),"")</f>
        <v/>
      </c>
      <c r="G1824">
        <v>124.75</v>
      </c>
      <c r="H1824" t="s">
        <v>30</v>
      </c>
      <c r="O1824">
        <v>408</v>
      </c>
      <c r="P1824" t="s">
        <v>1773</v>
      </c>
      <c r="Q1824">
        <v>1000</v>
      </c>
      <c r="R1824" t="s">
        <v>1789</v>
      </c>
      <c r="S1824" t="s">
        <v>1774</v>
      </c>
      <c r="T1824" t="s">
        <v>145</v>
      </c>
      <c r="U1824">
        <v>0</v>
      </c>
    </row>
    <row r="1825" spans="3:21" x14ac:dyDescent="0.3">
      <c r="C1825" t="s">
        <v>1798</v>
      </c>
      <c r="D1825" s="36">
        <v>46020</v>
      </c>
      <c r="E1825" t="str">
        <f>IFERROR(VLOOKUP(A1825,'Future et co'!A10:E5632,5,TRUE),"not found")</f>
        <v>not found</v>
      </c>
      <c r="F1825" t="str">
        <f>IFERROR(VLOOKUP(A1825,'Future et co'!CG11:CH10009,2,TRUE),"")</f>
        <v/>
      </c>
      <c r="G1825">
        <v>124.75</v>
      </c>
      <c r="H1825" t="s">
        <v>30</v>
      </c>
      <c r="O1825">
        <v>408</v>
      </c>
      <c r="P1825" t="s">
        <v>1773</v>
      </c>
      <c r="Q1825">
        <v>1000</v>
      </c>
      <c r="R1825" t="s">
        <v>1789</v>
      </c>
      <c r="S1825" t="s">
        <v>1774</v>
      </c>
      <c r="T1825" t="s">
        <v>145</v>
      </c>
      <c r="U1825">
        <v>0</v>
      </c>
    </row>
    <row r="1826" spans="3:21" x14ac:dyDescent="0.3">
      <c r="C1826" t="s">
        <v>1798</v>
      </c>
      <c r="D1826" s="36">
        <v>46020</v>
      </c>
      <c r="E1826" t="str">
        <f>IFERROR(VLOOKUP(A1826,'Future et co'!A10:E5632,5,TRUE),"not found")</f>
        <v>not found</v>
      </c>
      <c r="F1826" t="str">
        <f>IFERROR(VLOOKUP(A1826,'Future et co'!CG11:CH10009,2,TRUE),"")</f>
        <v/>
      </c>
      <c r="G1826">
        <v>124.75</v>
      </c>
      <c r="H1826" t="s">
        <v>30</v>
      </c>
      <c r="O1826">
        <v>408</v>
      </c>
      <c r="P1826" t="s">
        <v>1773</v>
      </c>
      <c r="Q1826">
        <v>1000</v>
      </c>
      <c r="R1826" t="s">
        <v>1789</v>
      </c>
      <c r="S1826" t="s">
        <v>1774</v>
      </c>
      <c r="T1826" t="s">
        <v>145</v>
      </c>
      <c r="U1826">
        <v>0</v>
      </c>
    </row>
    <row r="1827" spans="3:21" x14ac:dyDescent="0.3">
      <c r="C1827" t="s">
        <v>1798</v>
      </c>
      <c r="D1827" s="36">
        <v>46020</v>
      </c>
      <c r="E1827" t="str">
        <f>IFERROR(VLOOKUP(A1827,'Future et co'!A10:E5632,5,TRUE),"not found")</f>
        <v>not found</v>
      </c>
      <c r="F1827" t="str">
        <f>IFERROR(VLOOKUP(A1827,'Future et co'!CG11:CH10009,2,TRUE),"")</f>
        <v/>
      </c>
      <c r="G1827">
        <v>124.75</v>
      </c>
      <c r="H1827" t="s">
        <v>30</v>
      </c>
      <c r="O1827">
        <v>408</v>
      </c>
      <c r="P1827" t="s">
        <v>1773</v>
      </c>
      <c r="Q1827">
        <v>1000</v>
      </c>
      <c r="R1827" t="s">
        <v>1789</v>
      </c>
      <c r="S1827" t="s">
        <v>1774</v>
      </c>
      <c r="T1827" t="s">
        <v>145</v>
      </c>
      <c r="U1827">
        <v>0</v>
      </c>
    </row>
    <row r="1828" spans="3:21" x14ac:dyDescent="0.3">
      <c r="C1828" t="s">
        <v>1798</v>
      </c>
      <c r="D1828" s="36">
        <v>46020</v>
      </c>
      <c r="E1828" t="str">
        <f>IFERROR(VLOOKUP(A1828,'Future et co'!A10:E5632,5,TRUE),"not found")</f>
        <v>not found</v>
      </c>
      <c r="F1828" t="str">
        <f>IFERROR(VLOOKUP(A1828,'Future et co'!CG11:CH10009,2,TRUE),"")</f>
        <v/>
      </c>
      <c r="G1828">
        <v>124.75</v>
      </c>
      <c r="H1828" t="s">
        <v>30</v>
      </c>
      <c r="O1828">
        <v>408</v>
      </c>
      <c r="P1828" t="s">
        <v>1773</v>
      </c>
      <c r="Q1828">
        <v>1000</v>
      </c>
      <c r="R1828" t="s">
        <v>1789</v>
      </c>
      <c r="S1828" t="s">
        <v>1774</v>
      </c>
      <c r="T1828" t="s">
        <v>145</v>
      </c>
      <c r="U1828">
        <v>0</v>
      </c>
    </row>
    <row r="1829" spans="3:21" x14ac:dyDescent="0.3">
      <c r="C1829" t="s">
        <v>1798</v>
      </c>
      <c r="D1829" s="36">
        <v>46020</v>
      </c>
      <c r="E1829" t="str">
        <f>IFERROR(VLOOKUP(A1829,'Future et co'!A10:E5632,5,TRUE),"not found")</f>
        <v>not found</v>
      </c>
      <c r="F1829" t="str">
        <f>IFERROR(VLOOKUP(A1829,'Future et co'!CG11:CH10009,2,TRUE),"")</f>
        <v/>
      </c>
      <c r="G1829">
        <v>124.75</v>
      </c>
      <c r="H1829" t="s">
        <v>30</v>
      </c>
      <c r="O1829">
        <v>408</v>
      </c>
      <c r="P1829" t="s">
        <v>1773</v>
      </c>
      <c r="Q1829">
        <v>1000</v>
      </c>
      <c r="R1829" t="s">
        <v>1789</v>
      </c>
      <c r="S1829" t="s">
        <v>1774</v>
      </c>
      <c r="T1829" t="s">
        <v>145</v>
      </c>
      <c r="U1829">
        <v>0</v>
      </c>
    </row>
    <row r="1830" spans="3:21" x14ac:dyDescent="0.3">
      <c r="C1830" t="s">
        <v>1798</v>
      </c>
      <c r="D1830" s="36">
        <v>46020</v>
      </c>
      <c r="E1830" t="str">
        <f>IFERROR(VLOOKUP(A1830,'Future et co'!A10:E5632,5,TRUE),"not found")</f>
        <v>not found</v>
      </c>
      <c r="F1830" t="str">
        <f>IFERROR(VLOOKUP(A1830,'Future et co'!CG11:CH10009,2,TRUE),"")</f>
        <v/>
      </c>
      <c r="G1830">
        <v>124.75</v>
      </c>
      <c r="H1830" t="s">
        <v>30</v>
      </c>
      <c r="O1830">
        <v>408</v>
      </c>
      <c r="P1830" t="s">
        <v>1773</v>
      </c>
      <c r="Q1830">
        <v>1000</v>
      </c>
      <c r="R1830" t="s">
        <v>1789</v>
      </c>
      <c r="S1830" t="s">
        <v>1774</v>
      </c>
      <c r="T1830" t="s">
        <v>145</v>
      </c>
      <c r="U1830">
        <v>0</v>
      </c>
    </row>
    <row r="1831" spans="3:21" x14ac:dyDescent="0.3">
      <c r="C1831" t="s">
        <v>1798</v>
      </c>
      <c r="D1831" s="36">
        <v>46020</v>
      </c>
      <c r="E1831" t="str">
        <f>IFERROR(VLOOKUP(A1831,'Future et co'!A10:E5632,5,TRUE),"not found")</f>
        <v>not found</v>
      </c>
      <c r="F1831" t="str">
        <f>IFERROR(VLOOKUP(A1831,'Future et co'!CG11:CH10009,2,TRUE),"")</f>
        <v/>
      </c>
      <c r="G1831">
        <v>124.75</v>
      </c>
      <c r="H1831" t="s">
        <v>30</v>
      </c>
      <c r="O1831">
        <v>408</v>
      </c>
      <c r="P1831" t="s">
        <v>1773</v>
      </c>
      <c r="Q1831">
        <v>1000</v>
      </c>
      <c r="R1831" t="s">
        <v>1789</v>
      </c>
      <c r="S1831" t="s">
        <v>1774</v>
      </c>
      <c r="T1831" t="s">
        <v>145</v>
      </c>
      <c r="U1831">
        <v>0</v>
      </c>
    </row>
    <row r="1832" spans="3:21" x14ac:dyDescent="0.3">
      <c r="C1832" t="s">
        <v>1798</v>
      </c>
      <c r="D1832" s="36">
        <v>46020</v>
      </c>
      <c r="E1832" t="str">
        <f>IFERROR(VLOOKUP(A1832,'Future et co'!A10:E5632,5,TRUE),"not found")</f>
        <v>not found</v>
      </c>
      <c r="F1832" t="str">
        <f>IFERROR(VLOOKUP(A1832,'Future et co'!CG11:CH10009,2,TRUE),"")</f>
        <v/>
      </c>
      <c r="G1832">
        <v>124.75</v>
      </c>
      <c r="H1832" t="s">
        <v>30</v>
      </c>
      <c r="O1832">
        <v>408</v>
      </c>
      <c r="P1832" t="s">
        <v>1773</v>
      </c>
      <c r="Q1832">
        <v>1000</v>
      </c>
      <c r="R1832" t="s">
        <v>1789</v>
      </c>
      <c r="S1832" t="s">
        <v>1774</v>
      </c>
      <c r="T1832" t="s">
        <v>145</v>
      </c>
      <c r="U1832">
        <v>0</v>
      </c>
    </row>
    <row r="1833" spans="3:21" x14ac:dyDescent="0.3">
      <c r="C1833" t="s">
        <v>1798</v>
      </c>
      <c r="D1833" s="36">
        <v>46020</v>
      </c>
      <c r="E1833" t="str">
        <f>IFERROR(VLOOKUP(A1833,'Future et co'!A10:E5632,5,TRUE),"not found")</f>
        <v>not found</v>
      </c>
      <c r="F1833" t="str">
        <f>IFERROR(VLOOKUP(A1833,'Future et co'!CG11:CH10009,2,TRUE),"")</f>
        <v/>
      </c>
      <c r="G1833">
        <v>124.75</v>
      </c>
      <c r="H1833" t="s">
        <v>30</v>
      </c>
      <c r="O1833">
        <v>408</v>
      </c>
      <c r="P1833" t="s">
        <v>1773</v>
      </c>
      <c r="Q1833">
        <v>1000</v>
      </c>
      <c r="R1833" t="s">
        <v>1789</v>
      </c>
      <c r="S1833" t="s">
        <v>1774</v>
      </c>
      <c r="T1833" t="s">
        <v>145</v>
      </c>
      <c r="U1833">
        <v>0</v>
      </c>
    </row>
    <row r="1834" spans="3:21" x14ac:dyDescent="0.3">
      <c r="C1834" t="s">
        <v>1798</v>
      </c>
      <c r="D1834" s="36">
        <v>46020</v>
      </c>
      <c r="E1834" t="str">
        <f>IFERROR(VLOOKUP(A1834,'Future et co'!A10:E5632,5,TRUE),"not found")</f>
        <v>not found</v>
      </c>
      <c r="F1834" t="str">
        <f>IFERROR(VLOOKUP(A1834,'Future et co'!CG11:CH10009,2,TRUE),"")</f>
        <v/>
      </c>
      <c r="G1834">
        <v>124.75</v>
      </c>
      <c r="H1834" t="s">
        <v>30</v>
      </c>
      <c r="O1834">
        <v>408</v>
      </c>
      <c r="P1834" t="s">
        <v>1773</v>
      </c>
      <c r="Q1834">
        <v>1000</v>
      </c>
      <c r="R1834" t="s">
        <v>1789</v>
      </c>
      <c r="S1834" t="s">
        <v>1774</v>
      </c>
      <c r="T1834" t="s">
        <v>145</v>
      </c>
      <c r="U1834">
        <v>0</v>
      </c>
    </row>
    <row r="1835" spans="3:21" x14ac:dyDescent="0.3">
      <c r="C1835" t="s">
        <v>1798</v>
      </c>
      <c r="D1835" s="36">
        <v>46020</v>
      </c>
      <c r="E1835" t="str">
        <f>IFERROR(VLOOKUP(A1835,'Future et co'!A10:E5632,5,TRUE),"not found")</f>
        <v>not found</v>
      </c>
      <c r="F1835" t="str">
        <f>IFERROR(VLOOKUP(A1835,'Future et co'!CG11:CH10009,2,TRUE),"")</f>
        <v/>
      </c>
      <c r="G1835">
        <v>124.75</v>
      </c>
      <c r="H1835" t="s">
        <v>30</v>
      </c>
      <c r="O1835">
        <v>408</v>
      </c>
      <c r="P1835" t="s">
        <v>1773</v>
      </c>
      <c r="Q1835">
        <v>1000</v>
      </c>
      <c r="R1835" t="s">
        <v>1789</v>
      </c>
      <c r="S1835" t="s">
        <v>1774</v>
      </c>
      <c r="T1835" t="s">
        <v>145</v>
      </c>
      <c r="U1835">
        <v>0</v>
      </c>
    </row>
    <row r="1836" spans="3:21" x14ac:dyDescent="0.3">
      <c r="C1836" t="s">
        <v>1798</v>
      </c>
      <c r="D1836" s="36">
        <v>46020</v>
      </c>
      <c r="E1836" t="str">
        <f>IFERROR(VLOOKUP(A1836,'Future et co'!A10:E5632,5,TRUE),"not found")</f>
        <v>not found</v>
      </c>
      <c r="F1836" t="str">
        <f>IFERROR(VLOOKUP(A1836,'Future et co'!CG11:CH10009,2,TRUE),"")</f>
        <v/>
      </c>
      <c r="G1836">
        <v>124.75</v>
      </c>
      <c r="H1836" t="s">
        <v>30</v>
      </c>
      <c r="O1836">
        <v>408</v>
      </c>
      <c r="P1836" t="s">
        <v>1773</v>
      </c>
      <c r="Q1836">
        <v>1000</v>
      </c>
      <c r="R1836" t="s">
        <v>1789</v>
      </c>
      <c r="S1836" t="s">
        <v>1774</v>
      </c>
      <c r="T1836" t="s">
        <v>145</v>
      </c>
      <c r="U1836">
        <v>0</v>
      </c>
    </row>
    <row r="1837" spans="3:21" x14ac:dyDescent="0.3">
      <c r="C1837" t="s">
        <v>1798</v>
      </c>
      <c r="D1837" s="36">
        <v>46020</v>
      </c>
      <c r="E1837" t="str">
        <f>IFERROR(VLOOKUP(A1837,'Future et co'!A10:E5632,5,TRUE),"not found")</f>
        <v>not found</v>
      </c>
      <c r="F1837" t="str">
        <f>IFERROR(VLOOKUP(A1837,'Future et co'!CG11:CH10009,2,TRUE),"")</f>
        <v/>
      </c>
      <c r="G1837">
        <v>124.75</v>
      </c>
      <c r="H1837" t="s">
        <v>30</v>
      </c>
      <c r="O1837">
        <v>408</v>
      </c>
      <c r="P1837" t="s">
        <v>1773</v>
      </c>
      <c r="Q1837">
        <v>1000</v>
      </c>
      <c r="R1837" t="s">
        <v>1789</v>
      </c>
      <c r="S1837" t="s">
        <v>1774</v>
      </c>
      <c r="T1837" t="s">
        <v>145</v>
      </c>
      <c r="U1837">
        <v>0</v>
      </c>
    </row>
    <row r="1838" spans="3:21" x14ac:dyDescent="0.3">
      <c r="C1838" t="s">
        <v>1798</v>
      </c>
      <c r="D1838" s="36">
        <v>46020</v>
      </c>
      <c r="E1838" t="str">
        <f>IFERROR(VLOOKUP(A1838,'Future et co'!A10:E5632,5,TRUE),"not found")</f>
        <v>not found</v>
      </c>
      <c r="F1838" t="str">
        <f>IFERROR(VLOOKUP(A1838,'Future et co'!CG11:CH10009,2,TRUE),"")</f>
        <v/>
      </c>
      <c r="G1838">
        <v>124.75</v>
      </c>
      <c r="H1838" t="s">
        <v>30</v>
      </c>
      <c r="O1838">
        <v>408</v>
      </c>
      <c r="P1838" t="s">
        <v>1773</v>
      </c>
      <c r="Q1838">
        <v>1000</v>
      </c>
      <c r="R1838" t="s">
        <v>1789</v>
      </c>
      <c r="S1838" t="s">
        <v>1774</v>
      </c>
      <c r="T1838" t="s">
        <v>145</v>
      </c>
      <c r="U1838">
        <v>0</v>
      </c>
    </row>
    <row r="1839" spans="3:21" x14ac:dyDescent="0.3">
      <c r="C1839" t="s">
        <v>1798</v>
      </c>
      <c r="D1839" s="36">
        <v>46020</v>
      </c>
      <c r="E1839" t="str">
        <f>IFERROR(VLOOKUP(A1839,'Future et co'!A10:E5632,5,TRUE),"not found")</f>
        <v>not found</v>
      </c>
      <c r="F1839" t="str">
        <f>IFERROR(VLOOKUP(A1839,'Future et co'!CG11:CH10009,2,TRUE),"")</f>
        <v/>
      </c>
      <c r="G1839">
        <v>124.75</v>
      </c>
      <c r="H1839" t="s">
        <v>30</v>
      </c>
      <c r="O1839">
        <v>408</v>
      </c>
      <c r="P1839" t="s">
        <v>1773</v>
      </c>
      <c r="Q1839">
        <v>1000</v>
      </c>
      <c r="R1839" t="s">
        <v>1789</v>
      </c>
      <c r="S1839" t="s">
        <v>1774</v>
      </c>
      <c r="T1839" t="s">
        <v>145</v>
      </c>
      <c r="U1839">
        <v>0</v>
      </c>
    </row>
    <row r="1840" spans="3:21" x14ac:dyDescent="0.3">
      <c r="C1840" t="s">
        <v>1798</v>
      </c>
      <c r="D1840" s="36">
        <v>46020</v>
      </c>
      <c r="E1840" t="str">
        <f>IFERROR(VLOOKUP(A1840,'Future et co'!A10:E5632,5,TRUE),"not found")</f>
        <v>not found</v>
      </c>
      <c r="F1840" t="str">
        <f>IFERROR(VLOOKUP(A1840,'Future et co'!CG11:CH10009,2,TRUE),"")</f>
        <v/>
      </c>
      <c r="G1840">
        <v>124.75</v>
      </c>
      <c r="H1840" t="s">
        <v>30</v>
      </c>
      <c r="O1840">
        <v>408</v>
      </c>
      <c r="P1840" t="s">
        <v>1773</v>
      </c>
      <c r="Q1840">
        <v>1000</v>
      </c>
      <c r="R1840" t="s">
        <v>1789</v>
      </c>
      <c r="S1840" t="s">
        <v>1774</v>
      </c>
      <c r="T1840" t="s">
        <v>145</v>
      </c>
      <c r="U1840">
        <v>0</v>
      </c>
    </row>
    <row r="1841" spans="3:21" x14ac:dyDescent="0.3">
      <c r="C1841" t="s">
        <v>1798</v>
      </c>
      <c r="D1841" s="36">
        <v>46020</v>
      </c>
      <c r="E1841" t="str">
        <f>IFERROR(VLOOKUP(A1841,'Future et co'!A10:E5632,5,TRUE),"not found")</f>
        <v>not found</v>
      </c>
      <c r="F1841" t="str">
        <f>IFERROR(VLOOKUP(A1841,'Future et co'!CG11:CH10009,2,TRUE),"")</f>
        <v/>
      </c>
      <c r="G1841">
        <v>124.75</v>
      </c>
      <c r="H1841" t="s">
        <v>30</v>
      </c>
      <c r="O1841">
        <v>408</v>
      </c>
      <c r="P1841" t="s">
        <v>1773</v>
      </c>
      <c r="Q1841">
        <v>1000</v>
      </c>
      <c r="R1841" t="s">
        <v>1789</v>
      </c>
      <c r="S1841" t="s">
        <v>1774</v>
      </c>
      <c r="T1841" t="s">
        <v>145</v>
      </c>
      <c r="U1841">
        <v>0</v>
      </c>
    </row>
    <row r="1842" spans="3:21" x14ac:dyDescent="0.3">
      <c r="C1842" t="s">
        <v>1798</v>
      </c>
      <c r="D1842" s="36">
        <v>46020</v>
      </c>
      <c r="E1842" t="str">
        <f>IFERROR(VLOOKUP(A1842,'Future et co'!A10:E5632,5,TRUE),"not found")</f>
        <v>not found</v>
      </c>
      <c r="F1842" t="str">
        <f>IFERROR(VLOOKUP(A1842,'Future et co'!CG11:CH10009,2,TRUE),"")</f>
        <v/>
      </c>
      <c r="G1842">
        <v>124.75</v>
      </c>
      <c r="H1842" t="s">
        <v>30</v>
      </c>
      <c r="O1842">
        <v>408</v>
      </c>
      <c r="P1842" t="s">
        <v>1773</v>
      </c>
      <c r="Q1842">
        <v>1000</v>
      </c>
      <c r="R1842" t="s">
        <v>1789</v>
      </c>
      <c r="S1842" t="s">
        <v>1774</v>
      </c>
      <c r="T1842" t="s">
        <v>145</v>
      </c>
      <c r="U1842">
        <v>0</v>
      </c>
    </row>
    <row r="1843" spans="3:21" x14ac:dyDescent="0.3">
      <c r="C1843" t="s">
        <v>1798</v>
      </c>
      <c r="D1843" s="36">
        <v>46020</v>
      </c>
      <c r="E1843" t="str">
        <f>IFERROR(VLOOKUP(A1843,'Future et co'!A10:E5632,5,TRUE),"not found")</f>
        <v>not found</v>
      </c>
      <c r="F1843" t="str">
        <f>IFERROR(VLOOKUP(A1843,'Future et co'!CG11:CH10009,2,TRUE),"")</f>
        <v/>
      </c>
      <c r="G1843">
        <v>124.75</v>
      </c>
      <c r="H1843" t="s">
        <v>30</v>
      </c>
      <c r="O1843">
        <v>408</v>
      </c>
      <c r="P1843" t="s">
        <v>1773</v>
      </c>
      <c r="Q1843">
        <v>1000</v>
      </c>
      <c r="R1843" t="s">
        <v>1789</v>
      </c>
      <c r="S1843" t="s">
        <v>1774</v>
      </c>
      <c r="T1843" t="s">
        <v>145</v>
      </c>
      <c r="U1843">
        <v>0</v>
      </c>
    </row>
    <row r="1844" spans="3:21" x14ac:dyDescent="0.3">
      <c r="C1844" t="s">
        <v>1798</v>
      </c>
      <c r="D1844" s="36">
        <v>46020</v>
      </c>
      <c r="E1844" t="str">
        <f>IFERROR(VLOOKUP(A1844,'Future et co'!A10:E5632,5,TRUE),"not found")</f>
        <v>not found</v>
      </c>
      <c r="F1844" t="str">
        <f>IFERROR(VLOOKUP(A1844,'Future et co'!CG11:CH10009,2,TRUE),"")</f>
        <v/>
      </c>
      <c r="G1844">
        <v>124.75</v>
      </c>
      <c r="H1844" t="s">
        <v>30</v>
      </c>
      <c r="O1844">
        <v>408</v>
      </c>
      <c r="P1844" t="s">
        <v>1773</v>
      </c>
      <c r="Q1844">
        <v>1000</v>
      </c>
      <c r="R1844" t="s">
        <v>1789</v>
      </c>
      <c r="S1844" t="s">
        <v>1774</v>
      </c>
      <c r="T1844" t="s">
        <v>145</v>
      </c>
      <c r="U1844">
        <v>0</v>
      </c>
    </row>
    <row r="1845" spans="3:21" x14ac:dyDescent="0.3">
      <c r="C1845" t="s">
        <v>1798</v>
      </c>
      <c r="D1845" s="36">
        <v>46020</v>
      </c>
      <c r="E1845" t="str">
        <f>IFERROR(VLOOKUP(A1845,'Future et co'!A10:E5632,5,TRUE),"not found")</f>
        <v>not found</v>
      </c>
      <c r="F1845" t="str">
        <f>IFERROR(VLOOKUP(A1845,'Future et co'!CG11:CH10009,2,TRUE),"")</f>
        <v/>
      </c>
      <c r="G1845">
        <v>124.75</v>
      </c>
      <c r="H1845" t="s">
        <v>30</v>
      </c>
      <c r="O1845">
        <v>408</v>
      </c>
      <c r="P1845" t="s">
        <v>1773</v>
      </c>
      <c r="Q1845">
        <v>1000</v>
      </c>
      <c r="R1845" t="s">
        <v>1789</v>
      </c>
      <c r="S1845" t="s">
        <v>1774</v>
      </c>
      <c r="T1845" t="s">
        <v>145</v>
      </c>
      <c r="U1845">
        <v>0</v>
      </c>
    </row>
    <row r="1846" spans="3:21" x14ac:dyDescent="0.3">
      <c r="C1846" t="s">
        <v>1798</v>
      </c>
      <c r="D1846" s="36">
        <v>46020</v>
      </c>
      <c r="E1846" t="str">
        <f>IFERROR(VLOOKUP(A1846,'Future et co'!A10:E5632,5,TRUE),"not found")</f>
        <v>not found</v>
      </c>
      <c r="F1846" t="str">
        <f>IFERROR(VLOOKUP(A1846,'Future et co'!CG11:CH10009,2,TRUE),"")</f>
        <v/>
      </c>
      <c r="G1846">
        <v>124.75</v>
      </c>
      <c r="H1846" t="s">
        <v>30</v>
      </c>
      <c r="O1846">
        <v>408</v>
      </c>
      <c r="P1846" t="s">
        <v>1773</v>
      </c>
      <c r="Q1846">
        <v>1000</v>
      </c>
      <c r="R1846" t="s">
        <v>1789</v>
      </c>
      <c r="S1846" t="s">
        <v>1774</v>
      </c>
      <c r="T1846" t="s">
        <v>145</v>
      </c>
      <c r="U1846">
        <v>0</v>
      </c>
    </row>
    <row r="1847" spans="3:21" x14ac:dyDescent="0.3">
      <c r="C1847" t="s">
        <v>1798</v>
      </c>
      <c r="D1847" s="36">
        <v>46020</v>
      </c>
      <c r="E1847" t="str">
        <f>IFERROR(VLOOKUP(A1847,'Future et co'!A10:E5632,5,TRUE),"not found")</f>
        <v>not found</v>
      </c>
      <c r="F1847" t="str">
        <f>IFERROR(VLOOKUP(A1847,'Future et co'!CG11:CH10009,2,TRUE),"")</f>
        <v/>
      </c>
      <c r="G1847">
        <v>124.75</v>
      </c>
      <c r="H1847" t="s">
        <v>30</v>
      </c>
      <c r="O1847">
        <v>408</v>
      </c>
      <c r="P1847" t="s">
        <v>1773</v>
      </c>
      <c r="Q1847">
        <v>1000</v>
      </c>
      <c r="R1847" t="s">
        <v>1789</v>
      </c>
      <c r="S1847" t="s">
        <v>1774</v>
      </c>
      <c r="T1847" t="s">
        <v>145</v>
      </c>
      <c r="U1847">
        <v>0</v>
      </c>
    </row>
    <row r="1848" spans="3:21" x14ac:dyDescent="0.3">
      <c r="C1848" t="s">
        <v>1798</v>
      </c>
      <c r="D1848" s="36">
        <v>46020</v>
      </c>
      <c r="E1848" t="str">
        <f>IFERROR(VLOOKUP(A1848,'Future et co'!A10:E5632,5,TRUE),"not found")</f>
        <v>not found</v>
      </c>
      <c r="F1848" t="str">
        <f>IFERROR(VLOOKUP(A1848,'Future et co'!CG11:CH10009,2,TRUE),"")</f>
        <v/>
      </c>
      <c r="G1848">
        <v>124.75</v>
      </c>
      <c r="H1848" t="s">
        <v>30</v>
      </c>
      <c r="O1848">
        <v>408</v>
      </c>
      <c r="P1848" t="s">
        <v>1773</v>
      </c>
      <c r="Q1848">
        <v>1000</v>
      </c>
      <c r="R1848" t="s">
        <v>1789</v>
      </c>
      <c r="S1848" t="s">
        <v>1774</v>
      </c>
      <c r="T1848" t="s">
        <v>145</v>
      </c>
      <c r="U1848">
        <v>0</v>
      </c>
    </row>
    <row r="1849" spans="3:21" x14ac:dyDescent="0.3">
      <c r="C1849" t="s">
        <v>1798</v>
      </c>
      <c r="D1849" s="36">
        <v>46020</v>
      </c>
      <c r="E1849" t="str">
        <f>IFERROR(VLOOKUP(A1849,'Future et co'!A10:E5632,5,TRUE),"not found")</f>
        <v>not found</v>
      </c>
      <c r="F1849" t="str">
        <f>IFERROR(VLOOKUP(A1849,'Future et co'!CG11:CH10009,2,TRUE),"")</f>
        <v/>
      </c>
      <c r="G1849">
        <v>124.75</v>
      </c>
      <c r="H1849" t="s">
        <v>30</v>
      </c>
      <c r="O1849">
        <v>408</v>
      </c>
      <c r="P1849" t="s">
        <v>1773</v>
      </c>
      <c r="Q1849">
        <v>1000</v>
      </c>
      <c r="R1849" t="s">
        <v>1789</v>
      </c>
      <c r="S1849" t="s">
        <v>1774</v>
      </c>
      <c r="T1849" t="s">
        <v>145</v>
      </c>
      <c r="U1849">
        <v>0</v>
      </c>
    </row>
    <row r="1850" spans="3:21" x14ac:dyDescent="0.3">
      <c r="C1850" t="s">
        <v>1798</v>
      </c>
      <c r="D1850" s="36">
        <v>46020</v>
      </c>
      <c r="E1850" t="str">
        <f>IFERROR(VLOOKUP(A1850,'Future et co'!A10:E5632,5,TRUE),"not found")</f>
        <v>not found</v>
      </c>
      <c r="F1850" t="str">
        <f>IFERROR(VLOOKUP(A1850,'Future et co'!CG11:CH10009,2,TRUE),"")</f>
        <v/>
      </c>
      <c r="G1850">
        <v>124.75</v>
      </c>
      <c r="H1850" t="s">
        <v>30</v>
      </c>
      <c r="O1850">
        <v>408</v>
      </c>
      <c r="P1850" t="s">
        <v>1773</v>
      </c>
      <c r="Q1850">
        <v>1000</v>
      </c>
      <c r="R1850" t="s">
        <v>1789</v>
      </c>
      <c r="S1850" t="s">
        <v>1774</v>
      </c>
      <c r="T1850" t="s">
        <v>145</v>
      </c>
      <c r="U1850">
        <v>0</v>
      </c>
    </row>
    <row r="1851" spans="3:21" x14ac:dyDescent="0.3">
      <c r="C1851" t="s">
        <v>1798</v>
      </c>
      <c r="D1851" s="36">
        <v>46020</v>
      </c>
      <c r="E1851" t="str">
        <f>IFERROR(VLOOKUP(A1851,'Future et co'!A10:E5632,5,TRUE),"not found")</f>
        <v>not found</v>
      </c>
      <c r="F1851" t="str">
        <f>IFERROR(VLOOKUP(A1851,'Future et co'!CG11:CH10009,2,TRUE),"")</f>
        <v/>
      </c>
      <c r="G1851">
        <v>124.75</v>
      </c>
      <c r="H1851" t="s">
        <v>30</v>
      </c>
      <c r="O1851">
        <v>408</v>
      </c>
      <c r="P1851" t="s">
        <v>1773</v>
      </c>
      <c r="Q1851">
        <v>1000</v>
      </c>
      <c r="R1851" t="s">
        <v>1789</v>
      </c>
      <c r="S1851" t="s">
        <v>1774</v>
      </c>
      <c r="T1851" t="s">
        <v>145</v>
      </c>
      <c r="U1851">
        <v>0</v>
      </c>
    </row>
    <row r="1852" spans="3:21" x14ac:dyDescent="0.3">
      <c r="C1852" t="s">
        <v>1798</v>
      </c>
      <c r="D1852" s="36">
        <v>46020</v>
      </c>
      <c r="E1852" t="str">
        <f>IFERROR(VLOOKUP(A1852,'Future et co'!A10:E5632,5,TRUE),"not found")</f>
        <v>not found</v>
      </c>
      <c r="F1852" t="str">
        <f>IFERROR(VLOOKUP(A1852,'Future et co'!CG11:CH10009,2,TRUE),"")</f>
        <v/>
      </c>
      <c r="G1852">
        <v>124.75</v>
      </c>
      <c r="H1852" t="s">
        <v>30</v>
      </c>
      <c r="O1852">
        <v>408</v>
      </c>
      <c r="P1852" t="s">
        <v>1773</v>
      </c>
      <c r="Q1852">
        <v>1000</v>
      </c>
      <c r="R1852" t="s">
        <v>1789</v>
      </c>
      <c r="S1852" t="s">
        <v>1774</v>
      </c>
      <c r="T1852" t="s">
        <v>145</v>
      </c>
      <c r="U1852">
        <v>0</v>
      </c>
    </row>
    <row r="1853" spans="3:21" x14ac:dyDescent="0.3">
      <c r="C1853" t="s">
        <v>1798</v>
      </c>
      <c r="D1853" s="36">
        <v>46020</v>
      </c>
      <c r="E1853" t="str">
        <f>IFERROR(VLOOKUP(A1853,'Future et co'!A10:E5632,5,TRUE),"not found")</f>
        <v>not found</v>
      </c>
      <c r="F1853" t="str">
        <f>IFERROR(VLOOKUP(A1853,'Future et co'!CG11:CH10009,2,TRUE),"")</f>
        <v/>
      </c>
      <c r="G1853">
        <v>124.75</v>
      </c>
      <c r="H1853" t="s">
        <v>30</v>
      </c>
      <c r="O1853">
        <v>408</v>
      </c>
      <c r="P1853" t="s">
        <v>1773</v>
      </c>
      <c r="Q1853">
        <v>1000</v>
      </c>
      <c r="R1853" t="s">
        <v>1789</v>
      </c>
      <c r="S1853" t="s">
        <v>1774</v>
      </c>
      <c r="T1853" t="s">
        <v>145</v>
      </c>
      <c r="U1853">
        <v>0</v>
      </c>
    </row>
    <row r="1854" spans="3:21" x14ac:dyDescent="0.3">
      <c r="C1854" t="s">
        <v>1798</v>
      </c>
      <c r="D1854" s="36">
        <v>46020</v>
      </c>
      <c r="E1854" t="str">
        <f>IFERROR(VLOOKUP(A1854,'Future et co'!A10:E5632,5,TRUE),"not found")</f>
        <v>not found</v>
      </c>
      <c r="F1854" t="str">
        <f>IFERROR(VLOOKUP(A1854,'Future et co'!CG11:CH10009,2,TRUE),"")</f>
        <v/>
      </c>
      <c r="G1854">
        <v>124.75</v>
      </c>
      <c r="H1854" t="s">
        <v>30</v>
      </c>
      <c r="O1854">
        <v>408</v>
      </c>
      <c r="P1854" t="s">
        <v>1773</v>
      </c>
      <c r="Q1854">
        <v>1000</v>
      </c>
      <c r="R1854" t="s">
        <v>1789</v>
      </c>
      <c r="S1854" t="s">
        <v>1774</v>
      </c>
      <c r="T1854" t="s">
        <v>145</v>
      </c>
      <c r="U1854">
        <v>0</v>
      </c>
    </row>
    <row r="1855" spans="3:21" x14ac:dyDescent="0.3">
      <c r="C1855" t="s">
        <v>1798</v>
      </c>
      <c r="D1855" s="36">
        <v>46020</v>
      </c>
      <c r="E1855" t="str">
        <f>IFERROR(VLOOKUP(A1855,'Future et co'!A10:E5632,5,TRUE),"not found")</f>
        <v>not found</v>
      </c>
      <c r="F1855" t="str">
        <f>IFERROR(VLOOKUP(A1855,'Future et co'!CG11:CH10009,2,TRUE),"")</f>
        <v/>
      </c>
      <c r="G1855">
        <v>124.75</v>
      </c>
      <c r="H1855" t="s">
        <v>30</v>
      </c>
      <c r="O1855">
        <v>408</v>
      </c>
      <c r="P1855" t="s">
        <v>1773</v>
      </c>
      <c r="Q1855">
        <v>1000</v>
      </c>
      <c r="R1855" t="s">
        <v>1789</v>
      </c>
      <c r="S1855" t="s">
        <v>1774</v>
      </c>
      <c r="T1855" t="s">
        <v>145</v>
      </c>
      <c r="U1855">
        <v>0</v>
      </c>
    </row>
    <row r="1856" spans="3:21" x14ac:dyDescent="0.3">
      <c r="C1856" t="s">
        <v>1798</v>
      </c>
      <c r="D1856" s="36">
        <v>46020</v>
      </c>
      <c r="E1856" t="str">
        <f>IFERROR(VLOOKUP(A1856,'Future et co'!A10:E5632,5,TRUE),"not found")</f>
        <v>not found</v>
      </c>
      <c r="F1856" t="str">
        <f>IFERROR(VLOOKUP(A1856,'Future et co'!CG11:CH10009,2,TRUE),"")</f>
        <v/>
      </c>
      <c r="G1856">
        <v>124.75</v>
      </c>
      <c r="H1856" t="s">
        <v>30</v>
      </c>
      <c r="O1856">
        <v>408</v>
      </c>
      <c r="P1856" t="s">
        <v>1773</v>
      </c>
      <c r="Q1856">
        <v>1000</v>
      </c>
      <c r="R1856" t="s">
        <v>1789</v>
      </c>
      <c r="S1856" t="s">
        <v>1774</v>
      </c>
      <c r="T1856" t="s">
        <v>145</v>
      </c>
      <c r="U1856">
        <v>0</v>
      </c>
    </row>
    <row r="1857" spans="3:21" x14ac:dyDescent="0.3">
      <c r="C1857" t="s">
        <v>1798</v>
      </c>
      <c r="D1857" s="36">
        <v>46020</v>
      </c>
      <c r="E1857" t="str">
        <f>IFERROR(VLOOKUP(A1857,'Future et co'!A10:E5632,5,TRUE),"not found")</f>
        <v>not found</v>
      </c>
      <c r="F1857" t="str">
        <f>IFERROR(VLOOKUP(A1857,'Future et co'!CG11:CH10009,2,TRUE),"")</f>
        <v/>
      </c>
      <c r="G1857">
        <v>124.75</v>
      </c>
      <c r="H1857" t="s">
        <v>30</v>
      </c>
      <c r="O1857">
        <v>408</v>
      </c>
      <c r="P1857" t="s">
        <v>1773</v>
      </c>
      <c r="Q1857">
        <v>1000</v>
      </c>
      <c r="R1857" t="s">
        <v>1789</v>
      </c>
      <c r="S1857" t="s">
        <v>1774</v>
      </c>
      <c r="T1857" t="s">
        <v>145</v>
      </c>
      <c r="U1857">
        <v>0</v>
      </c>
    </row>
    <row r="1858" spans="3:21" x14ac:dyDescent="0.3">
      <c r="C1858" t="s">
        <v>1798</v>
      </c>
      <c r="D1858" s="36">
        <v>46020</v>
      </c>
      <c r="E1858" t="str">
        <f>IFERROR(VLOOKUP(A1858,'Future et co'!A10:E5632,5,TRUE),"not found")</f>
        <v>not found</v>
      </c>
      <c r="F1858" t="str">
        <f>IFERROR(VLOOKUP(A1858,'Future et co'!CG11:CH10009,2,TRUE),"")</f>
        <v/>
      </c>
      <c r="G1858">
        <v>124.75</v>
      </c>
      <c r="H1858" t="s">
        <v>30</v>
      </c>
      <c r="O1858">
        <v>408</v>
      </c>
      <c r="P1858" t="s">
        <v>1773</v>
      </c>
      <c r="Q1858">
        <v>1000</v>
      </c>
      <c r="R1858" t="s">
        <v>1789</v>
      </c>
      <c r="S1858" t="s">
        <v>1774</v>
      </c>
      <c r="T1858" t="s">
        <v>145</v>
      </c>
      <c r="U1858">
        <v>0</v>
      </c>
    </row>
    <row r="1859" spans="3:21" x14ac:dyDescent="0.3">
      <c r="C1859" t="s">
        <v>1798</v>
      </c>
      <c r="D1859" s="36">
        <v>46020</v>
      </c>
      <c r="E1859" t="str">
        <f>IFERROR(VLOOKUP(A1859,'Future et co'!A10:E5632,5,TRUE),"not found")</f>
        <v>not found</v>
      </c>
      <c r="F1859" t="str">
        <f>IFERROR(VLOOKUP(A1859,'Future et co'!CG11:CH10009,2,TRUE),"")</f>
        <v/>
      </c>
      <c r="G1859">
        <v>124.75</v>
      </c>
      <c r="H1859" t="s">
        <v>30</v>
      </c>
      <c r="O1859">
        <v>408</v>
      </c>
      <c r="P1859" t="s">
        <v>1773</v>
      </c>
      <c r="Q1859">
        <v>1000</v>
      </c>
      <c r="R1859" t="s">
        <v>1789</v>
      </c>
      <c r="S1859" t="s">
        <v>1774</v>
      </c>
      <c r="T1859" t="s">
        <v>145</v>
      </c>
      <c r="U1859">
        <v>0</v>
      </c>
    </row>
    <row r="1860" spans="3:21" x14ac:dyDescent="0.3">
      <c r="C1860" t="s">
        <v>1798</v>
      </c>
      <c r="D1860" s="36">
        <v>46020</v>
      </c>
      <c r="E1860" t="str">
        <f>IFERROR(VLOOKUP(A1860,'Future et co'!A10:E5632,5,TRUE),"not found")</f>
        <v>not found</v>
      </c>
      <c r="F1860" t="str">
        <f>IFERROR(VLOOKUP(A1860,'Future et co'!CG11:CH10009,2,TRUE),"")</f>
        <v/>
      </c>
      <c r="G1860">
        <v>124.75</v>
      </c>
      <c r="H1860" t="s">
        <v>30</v>
      </c>
      <c r="O1860">
        <v>408</v>
      </c>
      <c r="P1860" t="s">
        <v>1773</v>
      </c>
      <c r="Q1860">
        <v>1000</v>
      </c>
      <c r="R1860" t="s">
        <v>1789</v>
      </c>
      <c r="S1860" t="s">
        <v>1774</v>
      </c>
      <c r="T1860" t="s">
        <v>145</v>
      </c>
      <c r="U1860">
        <v>0</v>
      </c>
    </row>
    <row r="1861" spans="3:21" x14ac:dyDescent="0.3">
      <c r="C1861" t="s">
        <v>1798</v>
      </c>
      <c r="D1861" s="36">
        <v>46020</v>
      </c>
      <c r="E1861" t="str">
        <f>IFERROR(VLOOKUP(A1861,'Future et co'!A10:E5632,5,TRUE),"not found")</f>
        <v>not found</v>
      </c>
      <c r="F1861" t="str">
        <f>IFERROR(VLOOKUP(A1861,'Future et co'!CG11:CH10009,2,TRUE),"")</f>
        <v/>
      </c>
      <c r="G1861">
        <v>124.75</v>
      </c>
      <c r="H1861" t="s">
        <v>30</v>
      </c>
      <c r="O1861">
        <v>408</v>
      </c>
      <c r="P1861" t="s">
        <v>1773</v>
      </c>
      <c r="Q1861">
        <v>1000</v>
      </c>
      <c r="R1861" t="s">
        <v>1789</v>
      </c>
      <c r="S1861" t="s">
        <v>1774</v>
      </c>
      <c r="T1861" t="s">
        <v>145</v>
      </c>
      <c r="U1861">
        <v>0</v>
      </c>
    </row>
    <row r="1862" spans="3:21" x14ac:dyDescent="0.3">
      <c r="C1862" t="s">
        <v>1798</v>
      </c>
      <c r="D1862" s="36">
        <v>46020</v>
      </c>
      <c r="E1862" t="str">
        <f>IFERROR(VLOOKUP(A1862,'Future et co'!A10:E5632,5,TRUE),"not found")</f>
        <v>not found</v>
      </c>
      <c r="F1862" t="str">
        <f>IFERROR(VLOOKUP(A1862,'Future et co'!CG11:CH10009,2,TRUE),"")</f>
        <v/>
      </c>
      <c r="G1862">
        <v>124.75</v>
      </c>
      <c r="H1862" t="s">
        <v>30</v>
      </c>
      <c r="O1862">
        <v>408</v>
      </c>
      <c r="P1862" t="s">
        <v>1773</v>
      </c>
      <c r="Q1862">
        <v>1000</v>
      </c>
      <c r="R1862" t="s">
        <v>1789</v>
      </c>
      <c r="S1862" t="s">
        <v>1774</v>
      </c>
      <c r="T1862" t="s">
        <v>145</v>
      </c>
      <c r="U1862">
        <v>0</v>
      </c>
    </row>
    <row r="1863" spans="3:21" x14ac:dyDescent="0.3">
      <c r="C1863" t="s">
        <v>1798</v>
      </c>
      <c r="D1863" s="36">
        <v>46020</v>
      </c>
      <c r="E1863" t="str">
        <f>IFERROR(VLOOKUP(A1863,'Future et co'!A10:E5632,5,TRUE),"not found")</f>
        <v>not found</v>
      </c>
      <c r="F1863" t="str">
        <f>IFERROR(VLOOKUP(A1863,'Future et co'!CG11:CH10009,2,TRUE),"")</f>
        <v/>
      </c>
      <c r="G1863">
        <v>124.75</v>
      </c>
      <c r="H1863" t="s">
        <v>30</v>
      </c>
      <c r="O1863">
        <v>408</v>
      </c>
      <c r="P1863" t="s">
        <v>1773</v>
      </c>
      <c r="Q1863">
        <v>1000</v>
      </c>
      <c r="R1863" t="s">
        <v>1789</v>
      </c>
      <c r="S1863" t="s">
        <v>1774</v>
      </c>
      <c r="T1863" t="s">
        <v>145</v>
      </c>
      <c r="U1863">
        <v>0</v>
      </c>
    </row>
    <row r="1864" spans="3:21" x14ac:dyDescent="0.3">
      <c r="C1864" t="s">
        <v>1798</v>
      </c>
      <c r="D1864" s="36">
        <v>46020</v>
      </c>
      <c r="E1864" t="str">
        <f>IFERROR(VLOOKUP(A1864,'Future et co'!A10:E5632,5,TRUE),"not found")</f>
        <v>not found</v>
      </c>
      <c r="F1864" t="str">
        <f>IFERROR(VLOOKUP(A1864,'Future et co'!CG11:CH10009,2,TRUE),"")</f>
        <v/>
      </c>
      <c r="G1864">
        <v>124.75</v>
      </c>
      <c r="H1864" t="s">
        <v>30</v>
      </c>
      <c r="O1864">
        <v>408</v>
      </c>
      <c r="P1864" t="s">
        <v>1773</v>
      </c>
      <c r="Q1864">
        <v>1000</v>
      </c>
      <c r="R1864" t="s">
        <v>1789</v>
      </c>
      <c r="S1864" t="s">
        <v>1774</v>
      </c>
      <c r="T1864" t="s">
        <v>145</v>
      </c>
      <c r="U1864">
        <v>0</v>
      </c>
    </row>
    <row r="1865" spans="3:21" x14ac:dyDescent="0.3">
      <c r="C1865" t="s">
        <v>1798</v>
      </c>
      <c r="D1865" s="36">
        <v>46020</v>
      </c>
      <c r="E1865" t="str">
        <f>IFERROR(VLOOKUP(A1865,'Future et co'!A10:E5632,5,TRUE),"not found")</f>
        <v>not found</v>
      </c>
      <c r="F1865" t="str">
        <f>IFERROR(VLOOKUP(A1865,'Future et co'!CG11:CH10009,2,TRUE),"")</f>
        <v/>
      </c>
      <c r="G1865">
        <v>124.75</v>
      </c>
      <c r="H1865" t="s">
        <v>30</v>
      </c>
      <c r="O1865">
        <v>408</v>
      </c>
      <c r="P1865" t="s">
        <v>1773</v>
      </c>
      <c r="Q1865">
        <v>1000</v>
      </c>
      <c r="R1865" t="s">
        <v>1789</v>
      </c>
      <c r="S1865" t="s">
        <v>1774</v>
      </c>
      <c r="T1865" t="s">
        <v>145</v>
      </c>
      <c r="U1865">
        <v>0</v>
      </c>
    </row>
    <row r="1866" spans="3:21" x14ac:dyDescent="0.3">
      <c r="C1866" t="s">
        <v>1798</v>
      </c>
      <c r="D1866" s="36">
        <v>46020</v>
      </c>
      <c r="E1866" t="str">
        <f>IFERROR(VLOOKUP(A1866,'Future et co'!A10:E5632,5,TRUE),"not found")</f>
        <v>not found</v>
      </c>
      <c r="F1866" t="str">
        <f>IFERROR(VLOOKUP(A1866,'Future et co'!CG11:CH10009,2,TRUE),"")</f>
        <v/>
      </c>
      <c r="G1866">
        <v>124.75</v>
      </c>
      <c r="H1866" t="s">
        <v>30</v>
      </c>
      <c r="O1866">
        <v>408</v>
      </c>
      <c r="P1866" t="s">
        <v>1773</v>
      </c>
      <c r="Q1866">
        <v>1000</v>
      </c>
      <c r="R1866" t="s">
        <v>1789</v>
      </c>
      <c r="S1866" t="s">
        <v>1774</v>
      </c>
      <c r="T1866" t="s">
        <v>145</v>
      </c>
      <c r="U1866">
        <v>0</v>
      </c>
    </row>
    <row r="1867" spans="3:21" x14ac:dyDescent="0.3">
      <c r="C1867" t="s">
        <v>1798</v>
      </c>
      <c r="D1867" s="36">
        <v>46020</v>
      </c>
      <c r="E1867" t="str">
        <f>IFERROR(VLOOKUP(A1867,'Future et co'!A10:E5632,5,TRUE),"not found")</f>
        <v>not found</v>
      </c>
      <c r="F1867" t="str">
        <f>IFERROR(VLOOKUP(A1867,'Future et co'!CG11:CH10009,2,TRUE),"")</f>
        <v/>
      </c>
      <c r="G1867">
        <v>124.75</v>
      </c>
      <c r="H1867" t="s">
        <v>30</v>
      </c>
      <c r="O1867">
        <v>408</v>
      </c>
      <c r="P1867" t="s">
        <v>1773</v>
      </c>
      <c r="Q1867">
        <v>1000</v>
      </c>
      <c r="R1867" t="s">
        <v>1789</v>
      </c>
      <c r="S1867" t="s">
        <v>1774</v>
      </c>
      <c r="T1867" t="s">
        <v>145</v>
      </c>
      <c r="U1867">
        <v>0</v>
      </c>
    </row>
    <row r="1868" spans="3:21" x14ac:dyDescent="0.3">
      <c r="C1868" t="s">
        <v>1798</v>
      </c>
      <c r="D1868" s="36">
        <v>46020</v>
      </c>
      <c r="E1868" t="str">
        <f>IFERROR(VLOOKUP(A1868,'Future et co'!A10:E5632,5,TRUE),"not found")</f>
        <v>not found</v>
      </c>
      <c r="F1868" t="str">
        <f>IFERROR(VLOOKUP(A1868,'Future et co'!CG11:CH10009,2,TRUE),"")</f>
        <v/>
      </c>
      <c r="G1868">
        <v>124.75</v>
      </c>
      <c r="H1868" t="s">
        <v>30</v>
      </c>
      <c r="O1868">
        <v>408</v>
      </c>
      <c r="P1868" t="s">
        <v>1773</v>
      </c>
      <c r="Q1868">
        <v>1000</v>
      </c>
      <c r="R1868" t="s">
        <v>1789</v>
      </c>
      <c r="S1868" t="s">
        <v>1774</v>
      </c>
      <c r="T1868" t="s">
        <v>145</v>
      </c>
      <c r="U1868">
        <v>0</v>
      </c>
    </row>
    <row r="1869" spans="3:21" x14ac:dyDescent="0.3">
      <c r="C1869" t="s">
        <v>1798</v>
      </c>
      <c r="D1869" s="36">
        <v>46020</v>
      </c>
      <c r="E1869" t="str">
        <f>IFERROR(VLOOKUP(A1869,'Future et co'!A10:E5632,5,TRUE),"not found")</f>
        <v>not found</v>
      </c>
      <c r="F1869" t="str">
        <f>IFERROR(VLOOKUP(A1869,'Future et co'!CG11:CH10009,2,TRUE),"")</f>
        <v/>
      </c>
      <c r="G1869">
        <v>124.75</v>
      </c>
      <c r="H1869" t="s">
        <v>30</v>
      </c>
      <c r="O1869">
        <v>408</v>
      </c>
      <c r="P1869" t="s">
        <v>1773</v>
      </c>
      <c r="Q1869">
        <v>1000</v>
      </c>
      <c r="R1869" t="s">
        <v>1789</v>
      </c>
      <c r="S1869" t="s">
        <v>1774</v>
      </c>
      <c r="T1869" t="s">
        <v>145</v>
      </c>
      <c r="U1869">
        <v>0</v>
      </c>
    </row>
    <row r="1870" spans="3:21" x14ac:dyDescent="0.3">
      <c r="C1870" t="s">
        <v>1798</v>
      </c>
      <c r="D1870" s="36">
        <v>46020</v>
      </c>
      <c r="E1870" t="str">
        <f>IFERROR(VLOOKUP(A1870,'Future et co'!A10:E5632,5,TRUE),"not found")</f>
        <v>not found</v>
      </c>
      <c r="F1870" t="str">
        <f>IFERROR(VLOOKUP(A1870,'Future et co'!CG11:CH10009,2,TRUE),"")</f>
        <v/>
      </c>
      <c r="G1870">
        <v>124.75</v>
      </c>
      <c r="H1870" t="s">
        <v>30</v>
      </c>
      <c r="O1870">
        <v>408</v>
      </c>
      <c r="P1870" t="s">
        <v>1773</v>
      </c>
      <c r="Q1870">
        <v>1000</v>
      </c>
      <c r="R1870" t="s">
        <v>1789</v>
      </c>
      <c r="S1870" t="s">
        <v>1774</v>
      </c>
      <c r="T1870" t="s">
        <v>145</v>
      </c>
      <c r="U1870">
        <v>0</v>
      </c>
    </row>
    <row r="1871" spans="3:21" x14ac:dyDescent="0.3">
      <c r="C1871" t="s">
        <v>1798</v>
      </c>
      <c r="D1871" s="36">
        <v>46020</v>
      </c>
      <c r="E1871" t="str">
        <f>IFERROR(VLOOKUP(A1871,'Future et co'!A10:E5632,5,TRUE),"not found")</f>
        <v>not found</v>
      </c>
      <c r="F1871" t="str">
        <f>IFERROR(VLOOKUP(A1871,'Future et co'!CG11:CH10009,2,TRUE),"")</f>
        <v/>
      </c>
      <c r="G1871">
        <v>124.75</v>
      </c>
      <c r="H1871" t="s">
        <v>30</v>
      </c>
      <c r="O1871">
        <v>408</v>
      </c>
      <c r="P1871" t="s">
        <v>1773</v>
      </c>
      <c r="Q1871">
        <v>1000</v>
      </c>
      <c r="R1871" t="s">
        <v>1789</v>
      </c>
      <c r="S1871" t="s">
        <v>1774</v>
      </c>
      <c r="T1871" t="s">
        <v>145</v>
      </c>
      <c r="U1871">
        <v>0</v>
      </c>
    </row>
    <row r="1872" spans="3:21" x14ac:dyDescent="0.3">
      <c r="C1872" t="s">
        <v>1798</v>
      </c>
      <c r="D1872" s="36">
        <v>46020</v>
      </c>
      <c r="E1872" t="str">
        <f>IFERROR(VLOOKUP(A1872,'Future et co'!A10:E5632,5,TRUE),"not found")</f>
        <v>not found</v>
      </c>
      <c r="F1872" t="str">
        <f>IFERROR(VLOOKUP(A1872,'Future et co'!CG11:CH10009,2,TRUE),"")</f>
        <v/>
      </c>
      <c r="G1872">
        <v>124.75</v>
      </c>
      <c r="H1872" t="s">
        <v>30</v>
      </c>
      <c r="O1872">
        <v>408</v>
      </c>
      <c r="P1872" t="s">
        <v>1773</v>
      </c>
      <c r="Q1872">
        <v>1000</v>
      </c>
      <c r="R1872" t="s">
        <v>1789</v>
      </c>
      <c r="S1872" t="s">
        <v>1774</v>
      </c>
      <c r="T1872" t="s">
        <v>145</v>
      </c>
      <c r="U1872">
        <v>0</v>
      </c>
    </row>
    <row r="1873" spans="3:21" x14ac:dyDescent="0.3">
      <c r="C1873" t="s">
        <v>1798</v>
      </c>
      <c r="D1873" s="36">
        <v>46020</v>
      </c>
      <c r="E1873" t="str">
        <f>IFERROR(VLOOKUP(A1873,'Future et co'!A10:E5632,5,TRUE),"not found")</f>
        <v>not found</v>
      </c>
      <c r="F1873" t="str">
        <f>IFERROR(VLOOKUP(A1873,'Future et co'!CG11:CH10009,2,TRUE),"")</f>
        <v/>
      </c>
      <c r="G1873">
        <v>124.75</v>
      </c>
      <c r="H1873" t="s">
        <v>30</v>
      </c>
      <c r="O1873">
        <v>408</v>
      </c>
      <c r="P1873" t="s">
        <v>1773</v>
      </c>
      <c r="Q1873">
        <v>1000</v>
      </c>
      <c r="R1873" t="s">
        <v>1789</v>
      </c>
      <c r="S1873" t="s">
        <v>1774</v>
      </c>
      <c r="T1873" t="s">
        <v>145</v>
      </c>
      <c r="U1873">
        <v>0</v>
      </c>
    </row>
    <row r="1874" spans="3:21" x14ac:dyDescent="0.3">
      <c r="C1874" t="s">
        <v>1798</v>
      </c>
      <c r="D1874" s="36">
        <v>46020</v>
      </c>
      <c r="E1874" t="str">
        <f>IFERROR(VLOOKUP(A1874,'Future et co'!A10:E5632,5,TRUE),"not found")</f>
        <v>not found</v>
      </c>
      <c r="F1874" t="str">
        <f>IFERROR(VLOOKUP(A1874,'Future et co'!CG11:CH10009,2,TRUE),"")</f>
        <v/>
      </c>
      <c r="G1874">
        <v>124.75</v>
      </c>
      <c r="H1874" t="s">
        <v>30</v>
      </c>
      <c r="O1874">
        <v>408</v>
      </c>
      <c r="P1874" t="s">
        <v>1773</v>
      </c>
      <c r="Q1874">
        <v>1000</v>
      </c>
      <c r="R1874" t="s">
        <v>1789</v>
      </c>
      <c r="S1874" t="s">
        <v>1774</v>
      </c>
      <c r="T1874" t="s">
        <v>145</v>
      </c>
      <c r="U1874">
        <v>0</v>
      </c>
    </row>
    <row r="1875" spans="3:21" x14ac:dyDescent="0.3">
      <c r="C1875" t="s">
        <v>1798</v>
      </c>
      <c r="D1875" s="36">
        <v>46020</v>
      </c>
      <c r="E1875" t="str">
        <f>IFERROR(VLOOKUP(A1875,'Future et co'!A10:E5632,5,TRUE),"not found")</f>
        <v>not found</v>
      </c>
      <c r="F1875" t="str">
        <f>IFERROR(VLOOKUP(A1875,'Future et co'!CG11:CH10009,2,TRUE),"")</f>
        <v/>
      </c>
      <c r="G1875">
        <v>124.75</v>
      </c>
      <c r="H1875" t="s">
        <v>30</v>
      </c>
      <c r="O1875">
        <v>408</v>
      </c>
      <c r="P1875" t="s">
        <v>1773</v>
      </c>
      <c r="Q1875">
        <v>1000</v>
      </c>
      <c r="R1875" t="s">
        <v>1789</v>
      </c>
      <c r="S1875" t="s">
        <v>1774</v>
      </c>
      <c r="T1875" t="s">
        <v>145</v>
      </c>
      <c r="U1875">
        <v>0</v>
      </c>
    </row>
    <row r="1876" spans="3:21" x14ac:dyDescent="0.3">
      <c r="C1876" t="s">
        <v>1798</v>
      </c>
      <c r="D1876" s="36">
        <v>46020</v>
      </c>
      <c r="E1876" t="str">
        <f>IFERROR(VLOOKUP(A1876,'Future et co'!A10:E5632,5,TRUE),"not found")</f>
        <v>not found</v>
      </c>
      <c r="F1876" t="str">
        <f>IFERROR(VLOOKUP(A1876,'Future et co'!CG11:CH10009,2,TRUE),"")</f>
        <v/>
      </c>
      <c r="G1876">
        <v>124.75</v>
      </c>
      <c r="H1876" t="s">
        <v>30</v>
      </c>
      <c r="O1876">
        <v>408</v>
      </c>
      <c r="P1876" t="s">
        <v>1773</v>
      </c>
      <c r="Q1876">
        <v>1000</v>
      </c>
      <c r="R1876" t="s">
        <v>1789</v>
      </c>
      <c r="S1876" t="s">
        <v>1774</v>
      </c>
      <c r="T1876" t="s">
        <v>145</v>
      </c>
      <c r="U1876">
        <v>0</v>
      </c>
    </row>
    <row r="1877" spans="3:21" x14ac:dyDescent="0.3">
      <c r="C1877" t="s">
        <v>1798</v>
      </c>
      <c r="D1877" s="36">
        <v>46020</v>
      </c>
      <c r="E1877" t="str">
        <f>IFERROR(VLOOKUP(A1877,'Future et co'!A10:E5632,5,TRUE),"not found")</f>
        <v>not found</v>
      </c>
      <c r="F1877" t="str">
        <f>IFERROR(VLOOKUP(A1877,'Future et co'!CG11:CH10009,2,TRUE),"")</f>
        <v/>
      </c>
      <c r="G1877">
        <v>124.75</v>
      </c>
      <c r="H1877" t="s">
        <v>30</v>
      </c>
      <c r="O1877">
        <v>408</v>
      </c>
      <c r="P1877" t="s">
        <v>1773</v>
      </c>
      <c r="Q1877">
        <v>1000</v>
      </c>
      <c r="R1877" t="s">
        <v>1789</v>
      </c>
      <c r="S1877" t="s">
        <v>1774</v>
      </c>
      <c r="T1877" t="s">
        <v>145</v>
      </c>
      <c r="U1877">
        <v>0</v>
      </c>
    </row>
    <row r="1878" spans="3:21" x14ac:dyDescent="0.3">
      <c r="C1878" t="s">
        <v>1798</v>
      </c>
      <c r="D1878" s="36">
        <v>46020</v>
      </c>
      <c r="E1878" t="str">
        <f>IFERROR(VLOOKUP(A1878,'Future et co'!A10:E5632,5,TRUE),"not found")</f>
        <v>not found</v>
      </c>
      <c r="F1878" t="str">
        <f>IFERROR(VLOOKUP(A1878,'Future et co'!CG11:CH10009,2,TRUE),"")</f>
        <v/>
      </c>
      <c r="G1878">
        <v>124.75</v>
      </c>
      <c r="H1878" t="s">
        <v>30</v>
      </c>
      <c r="O1878">
        <v>408</v>
      </c>
      <c r="P1878" t="s">
        <v>1773</v>
      </c>
      <c r="Q1878">
        <v>1000</v>
      </c>
      <c r="R1878" t="s">
        <v>1789</v>
      </c>
      <c r="S1878" t="s">
        <v>1774</v>
      </c>
      <c r="T1878" t="s">
        <v>145</v>
      </c>
      <c r="U1878">
        <v>0</v>
      </c>
    </row>
    <row r="1879" spans="3:21" x14ac:dyDescent="0.3">
      <c r="C1879" t="s">
        <v>1798</v>
      </c>
      <c r="D1879" s="36">
        <v>46020</v>
      </c>
      <c r="E1879" t="str">
        <f>IFERROR(VLOOKUP(A1879,'Future et co'!A10:E5632,5,TRUE),"not found")</f>
        <v>not found</v>
      </c>
      <c r="F1879" t="str">
        <f>IFERROR(VLOOKUP(A1879,'Future et co'!CG11:CH10009,2,TRUE),"")</f>
        <v/>
      </c>
      <c r="G1879">
        <v>124.75</v>
      </c>
      <c r="H1879" t="s">
        <v>30</v>
      </c>
      <c r="O1879">
        <v>408</v>
      </c>
      <c r="P1879" t="s">
        <v>1773</v>
      </c>
      <c r="Q1879">
        <v>1000</v>
      </c>
      <c r="R1879" t="s">
        <v>1789</v>
      </c>
      <c r="S1879" t="s">
        <v>1774</v>
      </c>
      <c r="T1879" t="s">
        <v>145</v>
      </c>
      <c r="U1879">
        <v>0</v>
      </c>
    </row>
    <row r="1880" spans="3:21" x14ac:dyDescent="0.3">
      <c r="C1880" t="s">
        <v>1798</v>
      </c>
      <c r="D1880" s="36">
        <v>46020</v>
      </c>
      <c r="E1880" t="str">
        <f>IFERROR(VLOOKUP(A1880,'Future et co'!A10:E5632,5,TRUE),"not found")</f>
        <v>not found</v>
      </c>
      <c r="F1880" t="str">
        <f>IFERROR(VLOOKUP(A1880,'Future et co'!CG11:CH10009,2,TRUE),"")</f>
        <v/>
      </c>
      <c r="G1880">
        <v>124.75</v>
      </c>
      <c r="H1880" t="s">
        <v>30</v>
      </c>
      <c r="O1880">
        <v>408</v>
      </c>
      <c r="P1880" t="s">
        <v>1773</v>
      </c>
      <c r="Q1880">
        <v>1000</v>
      </c>
      <c r="R1880" t="s">
        <v>1789</v>
      </c>
      <c r="S1880" t="s">
        <v>1774</v>
      </c>
      <c r="T1880" t="s">
        <v>145</v>
      </c>
      <c r="U1880">
        <v>0</v>
      </c>
    </row>
    <row r="1881" spans="3:21" x14ac:dyDescent="0.3">
      <c r="C1881" t="s">
        <v>1798</v>
      </c>
      <c r="D1881" s="36">
        <v>46020</v>
      </c>
      <c r="E1881" t="str">
        <f>IFERROR(VLOOKUP(A1881,'Future et co'!A10:E5632,5,TRUE),"not found")</f>
        <v>not found</v>
      </c>
      <c r="F1881" t="str">
        <f>IFERROR(VLOOKUP(A1881,'Future et co'!CG11:CH10009,2,TRUE),"")</f>
        <v/>
      </c>
      <c r="G1881">
        <v>124.75</v>
      </c>
      <c r="H1881" t="s">
        <v>30</v>
      </c>
      <c r="O1881">
        <v>408</v>
      </c>
      <c r="P1881" t="s">
        <v>1773</v>
      </c>
      <c r="Q1881">
        <v>1000</v>
      </c>
      <c r="R1881" t="s">
        <v>1789</v>
      </c>
      <c r="S1881" t="s">
        <v>1774</v>
      </c>
      <c r="T1881" t="s">
        <v>145</v>
      </c>
      <c r="U1881">
        <v>0</v>
      </c>
    </row>
    <row r="1882" spans="3:21" x14ac:dyDescent="0.3">
      <c r="C1882" t="s">
        <v>1798</v>
      </c>
      <c r="D1882" s="36">
        <v>46020</v>
      </c>
      <c r="E1882" t="str">
        <f>IFERROR(VLOOKUP(A1882,'Future et co'!A10:E5632,5,TRUE),"not found")</f>
        <v>not found</v>
      </c>
      <c r="F1882" t="str">
        <f>IFERROR(VLOOKUP(A1882,'Future et co'!CG11:CH10009,2,TRUE),"")</f>
        <v/>
      </c>
      <c r="G1882">
        <v>124.75</v>
      </c>
      <c r="H1882" t="s">
        <v>30</v>
      </c>
      <c r="O1882">
        <v>408</v>
      </c>
      <c r="P1882" t="s">
        <v>1773</v>
      </c>
      <c r="Q1882">
        <v>1000</v>
      </c>
      <c r="R1882" t="s">
        <v>1789</v>
      </c>
      <c r="S1882" t="s">
        <v>1774</v>
      </c>
      <c r="T1882" t="s">
        <v>145</v>
      </c>
      <c r="U1882">
        <v>0</v>
      </c>
    </row>
    <row r="1883" spans="3:21" x14ac:dyDescent="0.3">
      <c r="C1883" t="s">
        <v>1798</v>
      </c>
      <c r="D1883" s="36">
        <v>46020</v>
      </c>
      <c r="E1883" t="str">
        <f>IFERROR(VLOOKUP(A1883,'Future et co'!A10:E5632,5,TRUE),"not found")</f>
        <v>not found</v>
      </c>
      <c r="F1883" t="str">
        <f>IFERROR(VLOOKUP(A1883,'Future et co'!CG11:CH10009,2,TRUE),"")</f>
        <v/>
      </c>
      <c r="G1883">
        <v>124.75</v>
      </c>
      <c r="H1883" t="s">
        <v>30</v>
      </c>
      <c r="O1883">
        <v>408</v>
      </c>
      <c r="P1883" t="s">
        <v>1773</v>
      </c>
      <c r="Q1883">
        <v>1000</v>
      </c>
      <c r="R1883" t="s">
        <v>1789</v>
      </c>
      <c r="S1883" t="s">
        <v>1774</v>
      </c>
      <c r="T1883" t="s">
        <v>145</v>
      </c>
      <c r="U1883">
        <v>0</v>
      </c>
    </row>
    <row r="1884" spans="3:21" x14ac:dyDescent="0.3">
      <c r="C1884" t="s">
        <v>1798</v>
      </c>
      <c r="D1884" s="36">
        <v>46020</v>
      </c>
      <c r="E1884" t="str">
        <f>IFERROR(VLOOKUP(A1884,'Future et co'!A10:E5632,5,TRUE),"not found")</f>
        <v>not found</v>
      </c>
      <c r="F1884" t="str">
        <f>IFERROR(VLOOKUP(A1884,'Future et co'!CG11:CH10009,2,TRUE),"")</f>
        <v/>
      </c>
      <c r="G1884">
        <v>124.75</v>
      </c>
      <c r="H1884" t="s">
        <v>30</v>
      </c>
      <c r="O1884">
        <v>408</v>
      </c>
      <c r="P1884" t="s">
        <v>1773</v>
      </c>
      <c r="Q1884">
        <v>1000</v>
      </c>
      <c r="R1884" t="s">
        <v>1789</v>
      </c>
      <c r="S1884" t="s">
        <v>1774</v>
      </c>
      <c r="T1884" t="s">
        <v>145</v>
      </c>
      <c r="U1884">
        <v>0</v>
      </c>
    </row>
    <row r="1885" spans="3:21" x14ac:dyDescent="0.3">
      <c r="C1885" t="s">
        <v>1798</v>
      </c>
      <c r="D1885" s="36">
        <v>46020</v>
      </c>
      <c r="E1885" t="str">
        <f>IFERROR(VLOOKUP(A1885,'Future et co'!A10:E5632,5,TRUE),"not found")</f>
        <v>not found</v>
      </c>
      <c r="F1885" t="str">
        <f>IFERROR(VLOOKUP(A1885,'Future et co'!CG11:CH10009,2,TRUE),"")</f>
        <v/>
      </c>
      <c r="G1885">
        <v>124.75</v>
      </c>
      <c r="H1885" t="s">
        <v>30</v>
      </c>
      <c r="O1885">
        <v>408</v>
      </c>
      <c r="P1885" t="s">
        <v>1773</v>
      </c>
      <c r="Q1885">
        <v>1000</v>
      </c>
      <c r="R1885" t="s">
        <v>1789</v>
      </c>
      <c r="S1885" t="s">
        <v>1774</v>
      </c>
      <c r="T1885" t="s">
        <v>145</v>
      </c>
      <c r="U1885">
        <v>0</v>
      </c>
    </row>
    <row r="1886" spans="3:21" x14ac:dyDescent="0.3">
      <c r="C1886" t="s">
        <v>1798</v>
      </c>
      <c r="D1886" s="36">
        <v>46020</v>
      </c>
      <c r="E1886" t="str">
        <f>IFERROR(VLOOKUP(A1886,'Future et co'!A10:E5632,5,TRUE),"not found")</f>
        <v>not found</v>
      </c>
      <c r="F1886" t="str">
        <f>IFERROR(VLOOKUP(A1886,'Future et co'!CG11:CH10009,2,TRUE),"")</f>
        <v/>
      </c>
      <c r="G1886">
        <v>124.75</v>
      </c>
      <c r="H1886" t="s">
        <v>30</v>
      </c>
      <c r="O1886">
        <v>408</v>
      </c>
      <c r="P1886" t="s">
        <v>1773</v>
      </c>
      <c r="Q1886">
        <v>1000</v>
      </c>
      <c r="R1886" t="s">
        <v>1789</v>
      </c>
      <c r="S1886" t="s">
        <v>1774</v>
      </c>
      <c r="T1886" t="s">
        <v>145</v>
      </c>
      <c r="U1886">
        <v>0</v>
      </c>
    </row>
    <row r="1887" spans="3:21" x14ac:dyDescent="0.3">
      <c r="C1887" t="s">
        <v>1798</v>
      </c>
      <c r="D1887" s="36">
        <v>46020</v>
      </c>
      <c r="E1887" t="str">
        <f>IFERROR(VLOOKUP(A1887,'Future et co'!A10:E5632,5,TRUE),"not found")</f>
        <v>not found</v>
      </c>
      <c r="F1887" t="str">
        <f>IFERROR(VLOOKUP(A1887,'Future et co'!CG11:CH10009,2,TRUE),"")</f>
        <v/>
      </c>
      <c r="G1887">
        <v>124.75</v>
      </c>
      <c r="H1887" t="s">
        <v>30</v>
      </c>
      <c r="O1887">
        <v>408</v>
      </c>
      <c r="P1887" t="s">
        <v>1773</v>
      </c>
      <c r="Q1887">
        <v>1000</v>
      </c>
      <c r="R1887" t="s">
        <v>1789</v>
      </c>
      <c r="S1887" t="s">
        <v>1774</v>
      </c>
      <c r="T1887" t="s">
        <v>145</v>
      </c>
      <c r="U1887">
        <v>0</v>
      </c>
    </row>
    <row r="1888" spans="3:21" x14ac:dyDescent="0.3">
      <c r="C1888" t="s">
        <v>1798</v>
      </c>
      <c r="D1888" s="36">
        <v>46020</v>
      </c>
      <c r="E1888" t="str">
        <f>IFERROR(VLOOKUP(A1888,'Future et co'!A10:E5632,5,TRUE),"not found")</f>
        <v>not found</v>
      </c>
      <c r="F1888" t="str">
        <f>IFERROR(VLOOKUP(A1888,'Future et co'!CG11:CH10009,2,TRUE),"")</f>
        <v/>
      </c>
      <c r="G1888">
        <v>124.75</v>
      </c>
      <c r="H1888" t="s">
        <v>30</v>
      </c>
      <c r="O1888">
        <v>408</v>
      </c>
      <c r="P1888" t="s">
        <v>1773</v>
      </c>
      <c r="Q1888">
        <v>1000</v>
      </c>
      <c r="R1888" t="s">
        <v>1789</v>
      </c>
      <c r="S1888" t="s">
        <v>1774</v>
      </c>
      <c r="T1888" t="s">
        <v>145</v>
      </c>
      <c r="U1888">
        <v>0</v>
      </c>
    </row>
    <row r="1889" spans="3:21" x14ac:dyDescent="0.3">
      <c r="C1889" t="s">
        <v>1798</v>
      </c>
      <c r="D1889" s="36">
        <v>46020</v>
      </c>
      <c r="E1889" t="str">
        <f>IFERROR(VLOOKUP(A1889,'Future et co'!A10:E5632,5,TRUE),"not found")</f>
        <v>not found</v>
      </c>
      <c r="F1889" t="str">
        <f>IFERROR(VLOOKUP(A1889,'Future et co'!CG11:CH10009,2,TRUE),"")</f>
        <v/>
      </c>
      <c r="G1889">
        <v>124.75</v>
      </c>
      <c r="H1889" t="s">
        <v>30</v>
      </c>
      <c r="O1889">
        <v>408</v>
      </c>
      <c r="P1889" t="s">
        <v>1773</v>
      </c>
      <c r="Q1889">
        <v>1000</v>
      </c>
      <c r="R1889" t="s">
        <v>1789</v>
      </c>
      <c r="S1889" t="s">
        <v>1774</v>
      </c>
      <c r="T1889" t="s">
        <v>145</v>
      </c>
      <c r="U1889">
        <v>0</v>
      </c>
    </row>
    <row r="1890" spans="3:21" x14ac:dyDescent="0.3">
      <c r="C1890" t="s">
        <v>1798</v>
      </c>
      <c r="D1890" s="36">
        <v>46020</v>
      </c>
      <c r="E1890" t="str">
        <f>IFERROR(VLOOKUP(A1890,'Future et co'!A10:E5632,5,TRUE),"not found")</f>
        <v>not found</v>
      </c>
      <c r="F1890" t="str">
        <f>IFERROR(VLOOKUP(A1890,'Future et co'!CG11:CH10009,2,TRUE),"")</f>
        <v/>
      </c>
      <c r="G1890">
        <v>124.75</v>
      </c>
      <c r="H1890" t="s">
        <v>30</v>
      </c>
      <c r="O1890">
        <v>408</v>
      </c>
      <c r="P1890" t="s">
        <v>1773</v>
      </c>
      <c r="Q1890">
        <v>1000</v>
      </c>
      <c r="R1890" t="s">
        <v>1789</v>
      </c>
      <c r="S1890" t="s">
        <v>1774</v>
      </c>
      <c r="T1890" t="s">
        <v>145</v>
      </c>
      <c r="U1890">
        <v>0</v>
      </c>
    </row>
    <row r="1891" spans="3:21" x14ac:dyDescent="0.3">
      <c r="C1891" t="s">
        <v>1798</v>
      </c>
      <c r="D1891" s="36">
        <v>46020</v>
      </c>
      <c r="E1891" t="str">
        <f>IFERROR(VLOOKUP(A1891,'Future et co'!A10:E5632,5,TRUE),"not found")</f>
        <v>not found</v>
      </c>
      <c r="F1891" t="str">
        <f>IFERROR(VLOOKUP(A1891,'Future et co'!CG11:CH10009,2,TRUE),"")</f>
        <v/>
      </c>
      <c r="G1891">
        <v>124.75</v>
      </c>
      <c r="H1891" t="s">
        <v>30</v>
      </c>
      <c r="O1891">
        <v>408</v>
      </c>
      <c r="P1891" t="s">
        <v>1773</v>
      </c>
      <c r="Q1891">
        <v>1000</v>
      </c>
      <c r="R1891" t="s">
        <v>1789</v>
      </c>
      <c r="S1891" t="s">
        <v>1774</v>
      </c>
      <c r="T1891" t="s">
        <v>145</v>
      </c>
      <c r="U1891">
        <v>0</v>
      </c>
    </row>
    <row r="1892" spans="3:21" x14ac:dyDescent="0.3">
      <c r="C1892" t="s">
        <v>1798</v>
      </c>
      <c r="D1892" s="36">
        <v>46020</v>
      </c>
      <c r="E1892" t="str">
        <f>IFERROR(VLOOKUP(A1892,'Future et co'!A10:E5632,5,TRUE),"not found")</f>
        <v>not found</v>
      </c>
      <c r="F1892" t="str">
        <f>IFERROR(VLOOKUP(A1892,'Future et co'!CG11:CH10009,2,TRUE),"")</f>
        <v/>
      </c>
      <c r="G1892">
        <v>124.75</v>
      </c>
      <c r="H1892" t="s">
        <v>30</v>
      </c>
      <c r="O1892">
        <v>408</v>
      </c>
      <c r="P1892" t="s">
        <v>1773</v>
      </c>
      <c r="Q1892">
        <v>1000</v>
      </c>
      <c r="R1892" t="s">
        <v>1789</v>
      </c>
      <c r="S1892" t="s">
        <v>1774</v>
      </c>
      <c r="T1892" t="s">
        <v>145</v>
      </c>
      <c r="U1892">
        <v>0</v>
      </c>
    </row>
    <row r="1893" spans="3:21" x14ac:dyDescent="0.3">
      <c r="C1893" t="s">
        <v>1798</v>
      </c>
      <c r="D1893" s="36">
        <v>46020</v>
      </c>
      <c r="E1893" t="str">
        <f>IFERROR(VLOOKUP(A1893,'Future et co'!A10:E5632,5,TRUE),"not found")</f>
        <v>not found</v>
      </c>
      <c r="F1893" t="str">
        <f>IFERROR(VLOOKUP(A1893,'Future et co'!CG11:CH10009,2,TRUE),"")</f>
        <v/>
      </c>
      <c r="G1893">
        <v>124.75</v>
      </c>
      <c r="H1893" t="s">
        <v>30</v>
      </c>
      <c r="O1893">
        <v>408</v>
      </c>
      <c r="P1893" t="s">
        <v>1773</v>
      </c>
      <c r="Q1893">
        <v>1000</v>
      </c>
      <c r="R1893" t="s">
        <v>1789</v>
      </c>
      <c r="S1893" t="s">
        <v>1774</v>
      </c>
      <c r="T1893" t="s">
        <v>145</v>
      </c>
      <c r="U1893">
        <v>0</v>
      </c>
    </row>
    <row r="1894" spans="3:21" x14ac:dyDescent="0.3">
      <c r="C1894" t="s">
        <v>1798</v>
      </c>
      <c r="D1894" s="36">
        <v>46020</v>
      </c>
      <c r="E1894" t="str">
        <f>IFERROR(VLOOKUP(A1894,'Future et co'!A10:E5632,5,TRUE),"not found")</f>
        <v>not found</v>
      </c>
      <c r="F1894" t="str">
        <f>IFERROR(VLOOKUP(A1894,'Future et co'!CG11:CH10009,2,TRUE),"")</f>
        <v/>
      </c>
      <c r="G1894">
        <v>124.75</v>
      </c>
      <c r="H1894" t="s">
        <v>30</v>
      </c>
      <c r="O1894">
        <v>408</v>
      </c>
      <c r="P1894" t="s">
        <v>1773</v>
      </c>
      <c r="Q1894">
        <v>1000</v>
      </c>
      <c r="R1894" t="s">
        <v>1789</v>
      </c>
      <c r="S1894" t="s">
        <v>1774</v>
      </c>
      <c r="T1894" t="s">
        <v>145</v>
      </c>
      <c r="U1894">
        <v>0</v>
      </c>
    </row>
    <row r="1895" spans="3:21" x14ac:dyDescent="0.3">
      <c r="C1895" t="s">
        <v>1798</v>
      </c>
      <c r="D1895" s="36">
        <v>46020</v>
      </c>
      <c r="E1895" t="str">
        <f>IFERROR(VLOOKUP(A1895,'Future et co'!A10:E5632,5,TRUE),"not found")</f>
        <v>not found</v>
      </c>
      <c r="F1895" t="str">
        <f>IFERROR(VLOOKUP(A1895,'Future et co'!CG11:CH10009,2,TRUE),"")</f>
        <v/>
      </c>
      <c r="G1895">
        <v>124.75</v>
      </c>
      <c r="H1895" t="s">
        <v>30</v>
      </c>
      <c r="O1895">
        <v>408</v>
      </c>
      <c r="P1895" t="s">
        <v>1773</v>
      </c>
      <c r="Q1895">
        <v>1000</v>
      </c>
      <c r="R1895" t="s">
        <v>1789</v>
      </c>
      <c r="S1895" t="s">
        <v>1774</v>
      </c>
      <c r="T1895" t="s">
        <v>145</v>
      </c>
      <c r="U1895">
        <v>0</v>
      </c>
    </row>
    <row r="1896" spans="3:21" x14ac:dyDescent="0.3">
      <c r="C1896" t="s">
        <v>1798</v>
      </c>
      <c r="D1896" s="36">
        <v>46020</v>
      </c>
      <c r="E1896" t="str">
        <f>IFERROR(VLOOKUP(A1896,'Future et co'!A10:E5632,5,TRUE),"not found")</f>
        <v>not found</v>
      </c>
      <c r="F1896" t="str">
        <f>IFERROR(VLOOKUP(A1896,'Future et co'!CG11:CH10009,2,TRUE),"")</f>
        <v/>
      </c>
      <c r="G1896">
        <v>124.75</v>
      </c>
      <c r="H1896" t="s">
        <v>30</v>
      </c>
      <c r="O1896">
        <v>408</v>
      </c>
      <c r="P1896" t="s">
        <v>1773</v>
      </c>
      <c r="Q1896">
        <v>1000</v>
      </c>
      <c r="R1896" t="s">
        <v>1789</v>
      </c>
      <c r="S1896" t="s">
        <v>1774</v>
      </c>
      <c r="T1896" t="s">
        <v>145</v>
      </c>
      <c r="U1896">
        <v>0</v>
      </c>
    </row>
    <row r="1897" spans="3:21" x14ac:dyDescent="0.3">
      <c r="C1897" t="s">
        <v>1798</v>
      </c>
      <c r="D1897" s="36">
        <v>46020</v>
      </c>
      <c r="E1897" t="str">
        <f>IFERROR(VLOOKUP(A1897,'Future et co'!A10:E5632,5,TRUE),"not found")</f>
        <v>not found</v>
      </c>
      <c r="F1897" t="str">
        <f>IFERROR(VLOOKUP(A1897,'Future et co'!CG11:CH10009,2,TRUE),"")</f>
        <v/>
      </c>
      <c r="G1897">
        <v>124.75</v>
      </c>
      <c r="H1897" t="s">
        <v>30</v>
      </c>
      <c r="O1897">
        <v>408</v>
      </c>
      <c r="P1897" t="s">
        <v>1773</v>
      </c>
      <c r="Q1897">
        <v>1000</v>
      </c>
      <c r="R1897" t="s">
        <v>1789</v>
      </c>
      <c r="S1897" t="s">
        <v>1774</v>
      </c>
      <c r="T1897" t="s">
        <v>145</v>
      </c>
      <c r="U1897">
        <v>0</v>
      </c>
    </row>
    <row r="1898" spans="3:21" x14ac:dyDescent="0.3">
      <c r="C1898" t="s">
        <v>1798</v>
      </c>
      <c r="D1898" s="36">
        <v>46020</v>
      </c>
      <c r="E1898" t="str">
        <f>IFERROR(VLOOKUP(A1898,'Future et co'!A10:E5632,5,TRUE),"not found")</f>
        <v>not found</v>
      </c>
      <c r="F1898" t="str">
        <f>IFERROR(VLOOKUP(A1898,'Future et co'!CG11:CH10009,2,TRUE),"")</f>
        <v/>
      </c>
      <c r="G1898">
        <v>124.75</v>
      </c>
      <c r="H1898" t="s">
        <v>30</v>
      </c>
      <c r="O1898">
        <v>408</v>
      </c>
      <c r="P1898" t="s">
        <v>1773</v>
      </c>
      <c r="Q1898">
        <v>1000</v>
      </c>
      <c r="R1898" t="s">
        <v>1789</v>
      </c>
      <c r="S1898" t="s">
        <v>1774</v>
      </c>
      <c r="T1898" t="s">
        <v>145</v>
      </c>
      <c r="U1898">
        <v>0</v>
      </c>
    </row>
    <row r="1899" spans="3:21" x14ac:dyDescent="0.3">
      <c r="C1899" t="s">
        <v>1798</v>
      </c>
      <c r="D1899" s="36">
        <v>46020</v>
      </c>
      <c r="E1899" t="str">
        <f>IFERROR(VLOOKUP(A1899,'Future et co'!A10:E5632,5,TRUE),"not found")</f>
        <v>not found</v>
      </c>
      <c r="F1899" t="str">
        <f>IFERROR(VLOOKUP(A1899,'Future et co'!CG11:CH10009,2,TRUE),"")</f>
        <v/>
      </c>
      <c r="G1899">
        <v>124.75</v>
      </c>
      <c r="H1899" t="s">
        <v>30</v>
      </c>
      <c r="O1899">
        <v>408</v>
      </c>
      <c r="P1899" t="s">
        <v>1773</v>
      </c>
      <c r="Q1899">
        <v>1000</v>
      </c>
      <c r="R1899" t="s">
        <v>1789</v>
      </c>
      <c r="S1899" t="s">
        <v>1774</v>
      </c>
      <c r="T1899" t="s">
        <v>145</v>
      </c>
      <c r="U1899">
        <v>0</v>
      </c>
    </row>
    <row r="1900" spans="3:21" x14ac:dyDescent="0.3">
      <c r="C1900" t="s">
        <v>1798</v>
      </c>
      <c r="D1900" s="36">
        <v>46020</v>
      </c>
      <c r="E1900" t="str">
        <f>IFERROR(VLOOKUP(A1900,'Future et co'!A10:E5632,5,TRUE),"not found")</f>
        <v>not found</v>
      </c>
      <c r="F1900" t="str">
        <f>IFERROR(VLOOKUP(A1900,'Future et co'!CG11:CH10009,2,TRUE),"")</f>
        <v/>
      </c>
      <c r="G1900">
        <v>124.75</v>
      </c>
      <c r="H1900" t="s">
        <v>30</v>
      </c>
      <c r="O1900">
        <v>408</v>
      </c>
      <c r="P1900" t="s">
        <v>1773</v>
      </c>
      <c r="Q1900">
        <v>1000</v>
      </c>
      <c r="R1900" t="s">
        <v>1789</v>
      </c>
      <c r="S1900" t="s">
        <v>1774</v>
      </c>
      <c r="T1900" t="s">
        <v>145</v>
      </c>
      <c r="U1900">
        <v>0</v>
      </c>
    </row>
    <row r="1901" spans="3:21" x14ac:dyDescent="0.3">
      <c r="C1901" t="s">
        <v>1798</v>
      </c>
      <c r="D1901" s="36">
        <v>46020</v>
      </c>
      <c r="E1901" t="str">
        <f>IFERROR(VLOOKUP(A1901,'Future et co'!A10:E5632,5,TRUE),"not found")</f>
        <v>not found</v>
      </c>
      <c r="F1901" t="str">
        <f>IFERROR(VLOOKUP(A1901,'Future et co'!CG11:CH10009,2,TRUE),"")</f>
        <v/>
      </c>
      <c r="G1901">
        <v>124.75</v>
      </c>
      <c r="H1901" t="s">
        <v>30</v>
      </c>
      <c r="O1901">
        <v>408</v>
      </c>
      <c r="P1901" t="s">
        <v>1773</v>
      </c>
      <c r="Q1901">
        <v>1000</v>
      </c>
      <c r="R1901" t="s">
        <v>1789</v>
      </c>
      <c r="S1901" t="s">
        <v>1774</v>
      </c>
      <c r="T1901" t="s">
        <v>145</v>
      </c>
      <c r="U1901">
        <v>0</v>
      </c>
    </row>
    <row r="1902" spans="3:21" x14ac:dyDescent="0.3">
      <c r="C1902" t="s">
        <v>1798</v>
      </c>
      <c r="D1902" s="36">
        <v>46020</v>
      </c>
      <c r="E1902" t="str">
        <f>IFERROR(VLOOKUP(A1902,'Future et co'!A10:E5632,5,TRUE),"not found")</f>
        <v>not found</v>
      </c>
      <c r="F1902" t="str">
        <f>IFERROR(VLOOKUP(A1902,'Future et co'!CG11:CH10009,2,TRUE),"")</f>
        <v/>
      </c>
      <c r="G1902">
        <v>124.75</v>
      </c>
      <c r="H1902" t="s">
        <v>30</v>
      </c>
      <c r="O1902">
        <v>408</v>
      </c>
      <c r="P1902" t="s">
        <v>1773</v>
      </c>
      <c r="Q1902">
        <v>1000</v>
      </c>
      <c r="R1902" t="s">
        <v>1789</v>
      </c>
      <c r="S1902" t="s">
        <v>1774</v>
      </c>
      <c r="T1902" t="s">
        <v>145</v>
      </c>
      <c r="U1902">
        <v>0</v>
      </c>
    </row>
    <row r="1903" spans="3:21" x14ac:dyDescent="0.3">
      <c r="C1903" t="s">
        <v>1798</v>
      </c>
      <c r="D1903" s="36">
        <v>46020</v>
      </c>
      <c r="E1903" t="str">
        <f>IFERROR(VLOOKUP(A1903,'Future et co'!A10:E5632,5,TRUE),"not found")</f>
        <v>not found</v>
      </c>
      <c r="F1903" t="str">
        <f>IFERROR(VLOOKUP(A1903,'Future et co'!CG11:CH10009,2,TRUE),"")</f>
        <v/>
      </c>
      <c r="G1903">
        <v>124.75</v>
      </c>
      <c r="H1903" t="s">
        <v>30</v>
      </c>
      <c r="O1903">
        <v>408</v>
      </c>
      <c r="P1903" t="s">
        <v>1773</v>
      </c>
      <c r="Q1903">
        <v>1000</v>
      </c>
      <c r="R1903" t="s">
        <v>1789</v>
      </c>
      <c r="S1903" t="s">
        <v>1774</v>
      </c>
      <c r="T1903" t="s">
        <v>145</v>
      </c>
      <c r="U1903">
        <v>0</v>
      </c>
    </row>
    <row r="1904" spans="3:21" x14ac:dyDescent="0.3">
      <c r="C1904" t="s">
        <v>1798</v>
      </c>
      <c r="D1904" s="36">
        <v>46020</v>
      </c>
      <c r="E1904" t="str">
        <f>IFERROR(VLOOKUP(A1904,'Future et co'!A10:E5632,5,TRUE),"not found")</f>
        <v>not found</v>
      </c>
      <c r="F1904" t="str">
        <f>IFERROR(VLOOKUP(A1904,'Future et co'!CG11:CH10009,2,TRUE),"")</f>
        <v/>
      </c>
      <c r="G1904">
        <v>124.75</v>
      </c>
      <c r="H1904" t="s">
        <v>30</v>
      </c>
      <c r="O1904">
        <v>408</v>
      </c>
      <c r="P1904" t="s">
        <v>1773</v>
      </c>
      <c r="Q1904">
        <v>1000</v>
      </c>
      <c r="R1904" t="s">
        <v>1789</v>
      </c>
      <c r="S1904" t="s">
        <v>1774</v>
      </c>
      <c r="T1904" t="s">
        <v>145</v>
      </c>
      <c r="U1904">
        <v>0</v>
      </c>
    </row>
    <row r="1905" spans="3:21" x14ac:dyDescent="0.3">
      <c r="C1905" t="s">
        <v>1798</v>
      </c>
      <c r="D1905" s="36">
        <v>46020</v>
      </c>
      <c r="E1905" t="str">
        <f>IFERROR(VLOOKUP(A1905,'Future et co'!A10:E5632,5,TRUE),"not found")</f>
        <v>not found</v>
      </c>
      <c r="F1905" t="str">
        <f>IFERROR(VLOOKUP(A1905,'Future et co'!CG11:CH10009,2,TRUE),"")</f>
        <v/>
      </c>
      <c r="G1905">
        <v>124.75</v>
      </c>
      <c r="H1905" t="s">
        <v>30</v>
      </c>
      <c r="O1905">
        <v>408</v>
      </c>
      <c r="P1905" t="s">
        <v>1773</v>
      </c>
      <c r="Q1905">
        <v>1000</v>
      </c>
      <c r="R1905" t="s">
        <v>1789</v>
      </c>
      <c r="S1905" t="s">
        <v>1774</v>
      </c>
      <c r="T1905" t="s">
        <v>145</v>
      </c>
      <c r="U1905">
        <v>0</v>
      </c>
    </row>
    <row r="1906" spans="3:21" x14ac:dyDescent="0.3">
      <c r="C1906" t="s">
        <v>1798</v>
      </c>
      <c r="D1906" s="36">
        <v>46020</v>
      </c>
      <c r="E1906" t="str">
        <f>IFERROR(VLOOKUP(A1906,'Future et co'!A10:E5632,5,TRUE),"not found")</f>
        <v>not found</v>
      </c>
      <c r="F1906" t="str">
        <f>IFERROR(VLOOKUP(A1906,'Future et co'!CG11:CH10009,2,TRUE),"")</f>
        <v/>
      </c>
      <c r="G1906">
        <v>124.75</v>
      </c>
      <c r="H1906" t="s">
        <v>30</v>
      </c>
      <c r="O1906">
        <v>408</v>
      </c>
      <c r="P1906" t="s">
        <v>1773</v>
      </c>
      <c r="Q1906">
        <v>1000</v>
      </c>
      <c r="R1906" t="s">
        <v>1789</v>
      </c>
      <c r="S1906" t="s">
        <v>1774</v>
      </c>
      <c r="T1906" t="s">
        <v>145</v>
      </c>
      <c r="U1906">
        <v>0</v>
      </c>
    </row>
    <row r="1907" spans="3:21" x14ac:dyDescent="0.3">
      <c r="C1907" t="s">
        <v>1798</v>
      </c>
      <c r="D1907" s="36">
        <v>46020</v>
      </c>
      <c r="E1907" t="str">
        <f>IFERROR(VLOOKUP(A1907,'Future et co'!A10:E5632,5,TRUE),"not found")</f>
        <v>not found</v>
      </c>
      <c r="F1907" t="str">
        <f>IFERROR(VLOOKUP(A1907,'Future et co'!CG11:CH10009,2,TRUE),"")</f>
        <v/>
      </c>
      <c r="G1907">
        <v>124.75</v>
      </c>
      <c r="H1907" t="s">
        <v>30</v>
      </c>
      <c r="O1907">
        <v>408</v>
      </c>
      <c r="P1907" t="s">
        <v>1773</v>
      </c>
      <c r="Q1907">
        <v>1000</v>
      </c>
      <c r="R1907" t="s">
        <v>1789</v>
      </c>
      <c r="S1907" t="s">
        <v>1774</v>
      </c>
      <c r="T1907" t="s">
        <v>145</v>
      </c>
      <c r="U1907">
        <v>0</v>
      </c>
    </row>
    <row r="1908" spans="3:21" x14ac:dyDescent="0.3">
      <c r="C1908" t="s">
        <v>1798</v>
      </c>
      <c r="D1908" s="36">
        <v>46020</v>
      </c>
      <c r="E1908" t="str">
        <f>IFERROR(VLOOKUP(A1908,'Future et co'!A10:E5632,5,TRUE),"not found")</f>
        <v>not found</v>
      </c>
      <c r="F1908" t="str">
        <f>IFERROR(VLOOKUP(A1908,'Future et co'!CG11:CH10009,2,TRUE),"")</f>
        <v/>
      </c>
      <c r="G1908">
        <v>124.75</v>
      </c>
      <c r="H1908" t="s">
        <v>30</v>
      </c>
      <c r="O1908">
        <v>408</v>
      </c>
      <c r="P1908" t="s">
        <v>1773</v>
      </c>
      <c r="Q1908">
        <v>1000</v>
      </c>
      <c r="R1908" t="s">
        <v>1789</v>
      </c>
      <c r="S1908" t="s">
        <v>1774</v>
      </c>
      <c r="T1908" t="s">
        <v>145</v>
      </c>
      <c r="U1908">
        <v>0</v>
      </c>
    </row>
    <row r="1909" spans="3:21" x14ac:dyDescent="0.3">
      <c r="C1909" t="s">
        <v>1798</v>
      </c>
      <c r="D1909" s="36">
        <v>46020</v>
      </c>
      <c r="E1909" t="str">
        <f>IFERROR(VLOOKUP(A1909,'Future et co'!A10:E5632,5,TRUE),"not found")</f>
        <v>not found</v>
      </c>
      <c r="F1909" t="str">
        <f>IFERROR(VLOOKUP(A1909,'Future et co'!CG11:CH10009,2,TRUE),"")</f>
        <v/>
      </c>
      <c r="G1909">
        <v>124.75</v>
      </c>
      <c r="H1909" t="s">
        <v>30</v>
      </c>
      <c r="O1909">
        <v>408</v>
      </c>
      <c r="P1909" t="s">
        <v>1773</v>
      </c>
      <c r="Q1909">
        <v>1000</v>
      </c>
      <c r="R1909" t="s">
        <v>1789</v>
      </c>
      <c r="S1909" t="s">
        <v>1774</v>
      </c>
      <c r="T1909" t="s">
        <v>145</v>
      </c>
      <c r="U1909">
        <v>0</v>
      </c>
    </row>
    <row r="1910" spans="3:21" x14ac:dyDescent="0.3">
      <c r="C1910" t="s">
        <v>1798</v>
      </c>
      <c r="D1910" s="36">
        <v>46020</v>
      </c>
      <c r="E1910" t="str">
        <f>IFERROR(VLOOKUP(A1910,'Future et co'!A10:E5632,5,TRUE),"not found")</f>
        <v>not found</v>
      </c>
      <c r="F1910" t="str">
        <f>IFERROR(VLOOKUP(A1910,'Future et co'!CG11:CH10009,2,TRUE),"")</f>
        <v/>
      </c>
      <c r="G1910">
        <v>124.75</v>
      </c>
      <c r="H1910" t="s">
        <v>30</v>
      </c>
      <c r="O1910">
        <v>408</v>
      </c>
      <c r="P1910" t="s">
        <v>1773</v>
      </c>
      <c r="Q1910">
        <v>1000</v>
      </c>
      <c r="R1910" t="s">
        <v>1789</v>
      </c>
      <c r="S1910" t="s">
        <v>1774</v>
      </c>
      <c r="T1910" t="s">
        <v>145</v>
      </c>
      <c r="U1910">
        <v>0</v>
      </c>
    </row>
    <row r="1911" spans="3:21" x14ac:dyDescent="0.3">
      <c r="C1911" t="s">
        <v>1798</v>
      </c>
      <c r="D1911" s="36">
        <v>46020</v>
      </c>
      <c r="E1911" t="str">
        <f>IFERROR(VLOOKUP(A1911,'Future et co'!A10:E5632,5,TRUE),"not found")</f>
        <v>not found</v>
      </c>
      <c r="F1911" t="str">
        <f>IFERROR(VLOOKUP(A1911,'Future et co'!CG11:CH10009,2,TRUE),"")</f>
        <v/>
      </c>
      <c r="G1911">
        <v>124.75</v>
      </c>
      <c r="H1911" t="s">
        <v>30</v>
      </c>
      <c r="O1911">
        <v>408</v>
      </c>
      <c r="P1911" t="s">
        <v>1773</v>
      </c>
      <c r="Q1911">
        <v>1000</v>
      </c>
      <c r="R1911" t="s">
        <v>1789</v>
      </c>
      <c r="S1911" t="s">
        <v>1774</v>
      </c>
      <c r="T1911" t="s">
        <v>145</v>
      </c>
      <c r="U1911">
        <v>0</v>
      </c>
    </row>
    <row r="1912" spans="3:21" x14ac:dyDescent="0.3">
      <c r="C1912" t="s">
        <v>1798</v>
      </c>
      <c r="D1912" s="36">
        <v>46020</v>
      </c>
      <c r="E1912" t="str">
        <f>IFERROR(VLOOKUP(A1912,'Future et co'!A10:E5632,5,TRUE),"not found")</f>
        <v>not found</v>
      </c>
      <c r="F1912" t="str">
        <f>IFERROR(VLOOKUP(A1912,'Future et co'!CG11:CH10009,2,TRUE),"")</f>
        <v/>
      </c>
      <c r="G1912">
        <v>124.75</v>
      </c>
      <c r="H1912" t="s">
        <v>30</v>
      </c>
      <c r="O1912">
        <v>408</v>
      </c>
      <c r="P1912" t="s">
        <v>1773</v>
      </c>
      <c r="Q1912">
        <v>1000</v>
      </c>
      <c r="R1912" t="s">
        <v>1789</v>
      </c>
      <c r="S1912" t="s">
        <v>1774</v>
      </c>
      <c r="T1912" t="s">
        <v>145</v>
      </c>
      <c r="U1912">
        <v>0</v>
      </c>
    </row>
    <row r="1913" spans="3:21" x14ac:dyDescent="0.3">
      <c r="C1913" t="s">
        <v>1798</v>
      </c>
      <c r="D1913" s="36">
        <v>46020</v>
      </c>
      <c r="E1913" t="str">
        <f>IFERROR(VLOOKUP(A1913,'Future et co'!A10:E5632,5,TRUE),"not found")</f>
        <v>not found</v>
      </c>
      <c r="F1913" t="str">
        <f>IFERROR(VLOOKUP(A1913,'Future et co'!CG11:CH10009,2,TRUE),"")</f>
        <v/>
      </c>
      <c r="G1913">
        <v>124.75</v>
      </c>
      <c r="H1913" t="s">
        <v>30</v>
      </c>
      <c r="O1913">
        <v>408</v>
      </c>
      <c r="P1913" t="s">
        <v>1773</v>
      </c>
      <c r="Q1913">
        <v>1000</v>
      </c>
      <c r="R1913" t="s">
        <v>1789</v>
      </c>
      <c r="S1913" t="s">
        <v>1774</v>
      </c>
      <c r="T1913" t="s">
        <v>145</v>
      </c>
      <c r="U1913">
        <v>0</v>
      </c>
    </row>
    <row r="1914" spans="3:21" x14ac:dyDescent="0.3">
      <c r="C1914" t="s">
        <v>1798</v>
      </c>
      <c r="D1914" s="36">
        <v>46020</v>
      </c>
      <c r="E1914" t="str">
        <f>IFERROR(VLOOKUP(A1914,'Future et co'!A10:E5632,5,TRUE),"not found")</f>
        <v>not found</v>
      </c>
      <c r="F1914" t="str">
        <f>IFERROR(VLOOKUP(A1914,'Future et co'!CG11:CH10009,2,TRUE),"")</f>
        <v/>
      </c>
      <c r="G1914">
        <v>124.75</v>
      </c>
      <c r="H1914" t="s">
        <v>30</v>
      </c>
      <c r="O1914">
        <v>408</v>
      </c>
      <c r="P1914" t="s">
        <v>1773</v>
      </c>
      <c r="Q1914">
        <v>1000</v>
      </c>
      <c r="R1914" t="s">
        <v>1789</v>
      </c>
      <c r="S1914" t="s">
        <v>1774</v>
      </c>
      <c r="T1914" t="s">
        <v>145</v>
      </c>
      <c r="U1914">
        <v>0</v>
      </c>
    </row>
    <row r="1915" spans="3:21" x14ac:dyDescent="0.3">
      <c r="C1915" t="s">
        <v>1798</v>
      </c>
      <c r="D1915" s="36">
        <v>46020</v>
      </c>
      <c r="E1915" t="str">
        <f>IFERROR(VLOOKUP(A1915,'Future et co'!A10:E5632,5,TRUE),"not found")</f>
        <v>not found</v>
      </c>
      <c r="F1915" t="str">
        <f>IFERROR(VLOOKUP(A1915,'Future et co'!CG11:CH10009,2,TRUE),"")</f>
        <v/>
      </c>
      <c r="G1915">
        <v>124.75</v>
      </c>
      <c r="H1915" t="s">
        <v>30</v>
      </c>
      <c r="O1915">
        <v>408</v>
      </c>
      <c r="P1915" t="s">
        <v>1773</v>
      </c>
      <c r="Q1915">
        <v>1000</v>
      </c>
      <c r="R1915" t="s">
        <v>1789</v>
      </c>
      <c r="S1915" t="s">
        <v>1774</v>
      </c>
      <c r="T1915" t="s">
        <v>145</v>
      </c>
      <c r="U1915">
        <v>0</v>
      </c>
    </row>
    <row r="1916" spans="3:21" x14ac:dyDescent="0.3">
      <c r="C1916" t="s">
        <v>1798</v>
      </c>
      <c r="D1916" s="36">
        <v>46020</v>
      </c>
      <c r="E1916" t="str">
        <f>IFERROR(VLOOKUP(A1916,'Future et co'!A10:E5632,5,TRUE),"not found")</f>
        <v>not found</v>
      </c>
      <c r="F1916" t="str">
        <f>IFERROR(VLOOKUP(A1916,'Future et co'!CG11:CH10009,2,TRUE),"")</f>
        <v/>
      </c>
      <c r="G1916">
        <v>124.75</v>
      </c>
      <c r="H1916" t="s">
        <v>30</v>
      </c>
      <c r="O1916">
        <v>408</v>
      </c>
      <c r="P1916" t="s">
        <v>1773</v>
      </c>
      <c r="Q1916">
        <v>1000</v>
      </c>
      <c r="R1916" t="s">
        <v>1789</v>
      </c>
      <c r="S1916" t="s">
        <v>1774</v>
      </c>
      <c r="T1916" t="s">
        <v>145</v>
      </c>
      <c r="U1916">
        <v>0</v>
      </c>
    </row>
    <row r="1917" spans="3:21" x14ac:dyDescent="0.3">
      <c r="C1917" t="s">
        <v>1798</v>
      </c>
      <c r="D1917" s="36">
        <v>46020</v>
      </c>
      <c r="E1917" t="str">
        <f>IFERROR(VLOOKUP(A1917,'Future et co'!A10:E5632,5,TRUE),"not found")</f>
        <v>not found</v>
      </c>
      <c r="F1917" t="str">
        <f>IFERROR(VLOOKUP(A1917,'Future et co'!CG11:CH10009,2,TRUE),"")</f>
        <v/>
      </c>
      <c r="G1917">
        <v>124.75</v>
      </c>
      <c r="H1917" t="s">
        <v>30</v>
      </c>
      <c r="O1917">
        <v>408</v>
      </c>
      <c r="P1917" t="s">
        <v>1773</v>
      </c>
      <c r="Q1917">
        <v>1000</v>
      </c>
      <c r="R1917" t="s">
        <v>1789</v>
      </c>
      <c r="S1917" t="s">
        <v>1774</v>
      </c>
      <c r="T1917" t="s">
        <v>145</v>
      </c>
      <c r="U1917">
        <v>0</v>
      </c>
    </row>
    <row r="1918" spans="3:21" x14ac:dyDescent="0.3">
      <c r="C1918" t="s">
        <v>1798</v>
      </c>
      <c r="D1918" s="36">
        <v>46020</v>
      </c>
      <c r="E1918" t="str">
        <f>IFERROR(VLOOKUP(A1918,'Future et co'!A10:E5632,5,TRUE),"not found")</f>
        <v>not found</v>
      </c>
      <c r="F1918" t="str">
        <f>IFERROR(VLOOKUP(A1918,'Future et co'!CG11:CH10009,2,TRUE),"")</f>
        <v/>
      </c>
      <c r="G1918">
        <v>124.75</v>
      </c>
      <c r="H1918" t="s">
        <v>30</v>
      </c>
      <c r="O1918">
        <v>408</v>
      </c>
      <c r="P1918" t="s">
        <v>1773</v>
      </c>
      <c r="Q1918">
        <v>1000</v>
      </c>
      <c r="R1918" t="s">
        <v>1789</v>
      </c>
      <c r="S1918" t="s">
        <v>1774</v>
      </c>
      <c r="T1918" t="s">
        <v>145</v>
      </c>
      <c r="U1918">
        <v>0</v>
      </c>
    </row>
    <row r="1919" spans="3:21" x14ac:dyDescent="0.3">
      <c r="C1919" t="s">
        <v>1798</v>
      </c>
      <c r="D1919" s="36">
        <v>46020</v>
      </c>
      <c r="E1919" t="str">
        <f>IFERROR(VLOOKUP(A1919,'Future et co'!A10:E5632,5,TRUE),"not found")</f>
        <v>not found</v>
      </c>
      <c r="F1919" t="str">
        <f>IFERROR(VLOOKUP(A1919,'Future et co'!CG11:CH10009,2,TRUE),"")</f>
        <v/>
      </c>
      <c r="G1919">
        <v>124.75</v>
      </c>
      <c r="H1919" t="s">
        <v>30</v>
      </c>
      <c r="O1919">
        <v>408</v>
      </c>
      <c r="P1919" t="s">
        <v>1773</v>
      </c>
      <c r="Q1919">
        <v>1000</v>
      </c>
      <c r="R1919" t="s">
        <v>1789</v>
      </c>
      <c r="S1919" t="s">
        <v>1774</v>
      </c>
      <c r="T1919" t="s">
        <v>145</v>
      </c>
      <c r="U1919">
        <v>0</v>
      </c>
    </row>
    <row r="1920" spans="3:21" x14ac:dyDescent="0.3">
      <c r="C1920" t="s">
        <v>1798</v>
      </c>
      <c r="D1920" s="36">
        <v>46020</v>
      </c>
      <c r="E1920" t="str">
        <f>IFERROR(VLOOKUP(A1920,'Future et co'!A10:E5632,5,TRUE),"not found")</f>
        <v>not found</v>
      </c>
      <c r="F1920" t="str">
        <f>IFERROR(VLOOKUP(A1920,'Future et co'!CG11:CH10009,2,TRUE),"")</f>
        <v/>
      </c>
      <c r="G1920">
        <v>124.75</v>
      </c>
      <c r="H1920" t="s">
        <v>30</v>
      </c>
      <c r="O1920">
        <v>408</v>
      </c>
      <c r="P1920" t="s">
        <v>1773</v>
      </c>
      <c r="Q1920">
        <v>1000</v>
      </c>
      <c r="R1920" t="s">
        <v>1789</v>
      </c>
      <c r="S1920" t="s">
        <v>1774</v>
      </c>
      <c r="T1920" t="s">
        <v>145</v>
      </c>
      <c r="U1920">
        <v>0</v>
      </c>
    </row>
    <row r="1921" spans="3:21" x14ac:dyDescent="0.3">
      <c r="C1921" t="s">
        <v>1798</v>
      </c>
      <c r="D1921" s="36">
        <v>46020</v>
      </c>
      <c r="E1921" t="str">
        <f>IFERROR(VLOOKUP(A1921,'Future et co'!A10:E5632,5,TRUE),"not found")</f>
        <v>not found</v>
      </c>
      <c r="F1921" t="str">
        <f>IFERROR(VLOOKUP(A1921,'Future et co'!CG11:CH10009,2,TRUE),"")</f>
        <v/>
      </c>
      <c r="G1921">
        <v>124.75</v>
      </c>
      <c r="H1921" t="s">
        <v>30</v>
      </c>
      <c r="O1921">
        <v>408</v>
      </c>
      <c r="P1921" t="s">
        <v>1773</v>
      </c>
      <c r="Q1921">
        <v>1000</v>
      </c>
      <c r="R1921" t="s">
        <v>1789</v>
      </c>
      <c r="S1921" t="s">
        <v>1774</v>
      </c>
      <c r="T1921" t="s">
        <v>145</v>
      </c>
      <c r="U1921">
        <v>0</v>
      </c>
    </row>
    <row r="1922" spans="3:21" x14ac:dyDescent="0.3">
      <c r="C1922" t="s">
        <v>1798</v>
      </c>
      <c r="D1922" s="36">
        <v>46020</v>
      </c>
      <c r="E1922" t="str">
        <f>IFERROR(VLOOKUP(A1922,'Future et co'!A10:E5632,5,TRUE),"not found")</f>
        <v>not found</v>
      </c>
      <c r="F1922" t="str">
        <f>IFERROR(VLOOKUP(A1922,'Future et co'!CG11:CH10009,2,TRUE),"")</f>
        <v/>
      </c>
      <c r="G1922">
        <v>124.75</v>
      </c>
      <c r="H1922" t="s">
        <v>30</v>
      </c>
      <c r="O1922">
        <v>408</v>
      </c>
      <c r="P1922" t="s">
        <v>1773</v>
      </c>
      <c r="Q1922">
        <v>1000</v>
      </c>
      <c r="R1922" t="s">
        <v>1789</v>
      </c>
      <c r="S1922" t="s">
        <v>1774</v>
      </c>
      <c r="T1922" t="s">
        <v>145</v>
      </c>
      <c r="U1922">
        <v>0</v>
      </c>
    </row>
    <row r="1923" spans="3:21" x14ac:dyDescent="0.3">
      <c r="C1923" t="s">
        <v>1798</v>
      </c>
      <c r="D1923" s="36">
        <v>46020</v>
      </c>
      <c r="E1923" t="str">
        <f>IFERROR(VLOOKUP(A1923,'Future et co'!A10:E5632,5,TRUE),"not found")</f>
        <v>not found</v>
      </c>
      <c r="F1923" t="str">
        <f>IFERROR(VLOOKUP(A1923,'Future et co'!CG11:CH10009,2,TRUE),"")</f>
        <v/>
      </c>
      <c r="G1923">
        <v>124.75</v>
      </c>
      <c r="H1923" t="s">
        <v>30</v>
      </c>
      <c r="O1923">
        <v>408</v>
      </c>
      <c r="P1923" t="s">
        <v>1773</v>
      </c>
      <c r="Q1923">
        <v>1000</v>
      </c>
      <c r="R1923" t="s">
        <v>1789</v>
      </c>
      <c r="S1923" t="s">
        <v>1774</v>
      </c>
      <c r="T1923" t="s">
        <v>145</v>
      </c>
      <c r="U1923">
        <v>0</v>
      </c>
    </row>
    <row r="1924" spans="3:21" x14ac:dyDescent="0.3">
      <c r="C1924" t="s">
        <v>1798</v>
      </c>
      <c r="D1924" s="36">
        <v>46020</v>
      </c>
      <c r="E1924" t="str">
        <f>IFERROR(VLOOKUP(A1924,'Future et co'!A10:E5632,5,TRUE),"not found")</f>
        <v>not found</v>
      </c>
      <c r="F1924" t="str">
        <f>IFERROR(VLOOKUP(A1924,'Future et co'!CG11:CH10009,2,TRUE),"")</f>
        <v/>
      </c>
      <c r="G1924">
        <v>124.75</v>
      </c>
      <c r="H1924" t="s">
        <v>30</v>
      </c>
      <c r="O1924">
        <v>408</v>
      </c>
      <c r="P1924" t="s">
        <v>1773</v>
      </c>
      <c r="Q1924">
        <v>1000</v>
      </c>
      <c r="R1924" t="s">
        <v>1789</v>
      </c>
      <c r="S1924" t="s">
        <v>1774</v>
      </c>
      <c r="T1924" t="s">
        <v>145</v>
      </c>
      <c r="U1924">
        <v>0</v>
      </c>
    </row>
    <row r="1925" spans="3:21" x14ac:dyDescent="0.3">
      <c r="C1925" t="s">
        <v>1798</v>
      </c>
      <c r="D1925" s="36">
        <v>46020</v>
      </c>
      <c r="E1925" t="str">
        <f>IFERROR(VLOOKUP(A1925,'Future et co'!A10:E5632,5,TRUE),"not found")</f>
        <v>not found</v>
      </c>
      <c r="F1925" t="str">
        <f>IFERROR(VLOOKUP(A1925,'Future et co'!CG11:CH10009,2,TRUE),"")</f>
        <v/>
      </c>
      <c r="G1925">
        <v>124.75</v>
      </c>
      <c r="H1925" t="s">
        <v>30</v>
      </c>
      <c r="O1925">
        <v>408</v>
      </c>
      <c r="P1925" t="s">
        <v>1773</v>
      </c>
      <c r="Q1925">
        <v>1000</v>
      </c>
      <c r="R1925" t="s">
        <v>1789</v>
      </c>
      <c r="S1925" t="s">
        <v>1774</v>
      </c>
      <c r="T1925" t="s">
        <v>145</v>
      </c>
      <c r="U1925">
        <v>0</v>
      </c>
    </row>
    <row r="1926" spans="3:21" x14ac:dyDescent="0.3">
      <c r="C1926" t="s">
        <v>1798</v>
      </c>
      <c r="D1926" s="36">
        <v>46020</v>
      </c>
      <c r="E1926" t="str">
        <f>IFERROR(VLOOKUP(A1926,'Future et co'!A10:E5632,5,TRUE),"not found")</f>
        <v>not found</v>
      </c>
      <c r="F1926" t="str">
        <f>IFERROR(VLOOKUP(A1926,'Future et co'!CG11:CH10009,2,TRUE),"")</f>
        <v/>
      </c>
      <c r="G1926">
        <v>124.75</v>
      </c>
      <c r="H1926" t="s">
        <v>30</v>
      </c>
      <c r="O1926">
        <v>408</v>
      </c>
      <c r="P1926" t="s">
        <v>1773</v>
      </c>
      <c r="Q1926">
        <v>1000</v>
      </c>
      <c r="R1926" t="s">
        <v>1789</v>
      </c>
      <c r="S1926" t="s">
        <v>1774</v>
      </c>
      <c r="T1926" t="s">
        <v>145</v>
      </c>
      <c r="U1926">
        <v>0</v>
      </c>
    </row>
    <row r="1927" spans="3:21" x14ac:dyDescent="0.3">
      <c r="C1927" t="s">
        <v>1798</v>
      </c>
      <c r="D1927" s="36">
        <v>46020</v>
      </c>
      <c r="E1927" t="str">
        <f>IFERROR(VLOOKUP(A1927,'Future et co'!A10:E5632,5,TRUE),"not found")</f>
        <v>not found</v>
      </c>
      <c r="F1927" t="str">
        <f>IFERROR(VLOOKUP(A1927,'Future et co'!CG11:CH10009,2,TRUE),"")</f>
        <v/>
      </c>
      <c r="G1927">
        <v>124.75</v>
      </c>
      <c r="H1927" t="s">
        <v>30</v>
      </c>
      <c r="O1927">
        <v>408</v>
      </c>
      <c r="P1927" t="s">
        <v>1773</v>
      </c>
      <c r="Q1927">
        <v>1000</v>
      </c>
      <c r="R1927" t="s">
        <v>1789</v>
      </c>
      <c r="S1927" t="s">
        <v>1774</v>
      </c>
      <c r="T1927" t="s">
        <v>145</v>
      </c>
      <c r="U1927">
        <v>0</v>
      </c>
    </row>
    <row r="1928" spans="3:21" x14ac:dyDescent="0.3">
      <c r="C1928" t="s">
        <v>1798</v>
      </c>
      <c r="D1928" s="36">
        <v>46020</v>
      </c>
      <c r="E1928" t="str">
        <f>IFERROR(VLOOKUP(A1928,'Future et co'!A10:E5632,5,TRUE),"not found")</f>
        <v>not found</v>
      </c>
      <c r="F1928" t="str">
        <f>IFERROR(VLOOKUP(A1928,'Future et co'!CG11:CH10009,2,TRUE),"")</f>
        <v/>
      </c>
      <c r="G1928">
        <v>124.75</v>
      </c>
      <c r="H1928" t="s">
        <v>30</v>
      </c>
      <c r="O1928">
        <v>408</v>
      </c>
      <c r="P1928" t="s">
        <v>1773</v>
      </c>
      <c r="Q1928">
        <v>1000</v>
      </c>
      <c r="R1928" t="s">
        <v>1789</v>
      </c>
      <c r="S1928" t="s">
        <v>1774</v>
      </c>
      <c r="T1928" t="s">
        <v>145</v>
      </c>
      <c r="U1928">
        <v>0</v>
      </c>
    </row>
    <row r="1929" spans="3:21" x14ac:dyDescent="0.3">
      <c r="C1929" t="s">
        <v>1798</v>
      </c>
      <c r="D1929" s="36">
        <v>46020</v>
      </c>
      <c r="E1929" t="str">
        <f>IFERROR(VLOOKUP(A1929,'Future et co'!A10:E5632,5,TRUE),"not found")</f>
        <v>not found</v>
      </c>
      <c r="F1929" t="str">
        <f>IFERROR(VLOOKUP(A1929,'Future et co'!CG11:CH10009,2,TRUE),"")</f>
        <v/>
      </c>
      <c r="G1929">
        <v>124.75</v>
      </c>
      <c r="H1929" t="s">
        <v>30</v>
      </c>
      <c r="O1929">
        <v>408</v>
      </c>
      <c r="P1929" t="s">
        <v>1773</v>
      </c>
      <c r="Q1929">
        <v>1000</v>
      </c>
      <c r="R1929" t="s">
        <v>1789</v>
      </c>
      <c r="S1929" t="s">
        <v>1774</v>
      </c>
      <c r="T1929" t="s">
        <v>145</v>
      </c>
      <c r="U1929">
        <v>0</v>
      </c>
    </row>
    <row r="1930" spans="3:21" x14ac:dyDescent="0.3">
      <c r="C1930" t="s">
        <v>1798</v>
      </c>
      <c r="D1930" s="36">
        <v>46020</v>
      </c>
      <c r="E1930" t="str">
        <f>IFERROR(VLOOKUP(A1930,'Future et co'!A10:E5632,5,TRUE),"not found")</f>
        <v>not found</v>
      </c>
      <c r="F1930" t="str">
        <f>IFERROR(VLOOKUP(A1930,'Future et co'!CG11:CH10009,2,TRUE),"")</f>
        <v/>
      </c>
      <c r="G1930">
        <v>124.75</v>
      </c>
      <c r="H1930" t="s">
        <v>30</v>
      </c>
      <c r="O1930">
        <v>408</v>
      </c>
      <c r="P1930" t="s">
        <v>1773</v>
      </c>
      <c r="Q1930">
        <v>1000</v>
      </c>
      <c r="R1930" t="s">
        <v>1789</v>
      </c>
      <c r="S1930" t="s">
        <v>1774</v>
      </c>
      <c r="T1930" t="s">
        <v>145</v>
      </c>
      <c r="U1930">
        <v>0</v>
      </c>
    </row>
    <row r="1931" spans="3:21" x14ac:dyDescent="0.3">
      <c r="C1931" t="s">
        <v>1798</v>
      </c>
      <c r="D1931" s="36">
        <v>46020</v>
      </c>
      <c r="E1931" t="str">
        <f>IFERROR(VLOOKUP(A1931,'Future et co'!A10:E5632,5,TRUE),"not found")</f>
        <v>not found</v>
      </c>
      <c r="F1931" t="str">
        <f>IFERROR(VLOOKUP(A1931,'Future et co'!CG11:CH10009,2,TRUE),"")</f>
        <v/>
      </c>
      <c r="G1931">
        <v>124.75</v>
      </c>
      <c r="H1931" t="s">
        <v>30</v>
      </c>
      <c r="O1931">
        <v>408</v>
      </c>
      <c r="P1931" t="s">
        <v>1773</v>
      </c>
      <c r="Q1931">
        <v>1000</v>
      </c>
      <c r="R1931" t="s">
        <v>1789</v>
      </c>
      <c r="S1931" t="s">
        <v>1774</v>
      </c>
      <c r="T1931" t="s">
        <v>145</v>
      </c>
      <c r="U1931">
        <v>0</v>
      </c>
    </row>
    <row r="1932" spans="3:21" x14ac:dyDescent="0.3">
      <c r="C1932" t="s">
        <v>1798</v>
      </c>
      <c r="D1932" s="36">
        <v>46020</v>
      </c>
      <c r="E1932" t="str">
        <f>IFERROR(VLOOKUP(A1932,'Future et co'!A10:E5632,5,TRUE),"not found")</f>
        <v>not found</v>
      </c>
      <c r="F1932" t="str">
        <f>IFERROR(VLOOKUP(A1932,'Future et co'!CG11:CH10009,2,TRUE),"")</f>
        <v/>
      </c>
      <c r="G1932">
        <v>124.75</v>
      </c>
      <c r="H1932" t="s">
        <v>30</v>
      </c>
      <c r="O1932">
        <v>408</v>
      </c>
      <c r="P1932" t="s">
        <v>1773</v>
      </c>
      <c r="Q1932">
        <v>1000</v>
      </c>
      <c r="R1932" t="s">
        <v>1789</v>
      </c>
      <c r="S1932" t="s">
        <v>1774</v>
      </c>
      <c r="T1932" t="s">
        <v>145</v>
      </c>
      <c r="U1932">
        <v>0</v>
      </c>
    </row>
    <row r="1933" spans="3:21" x14ac:dyDescent="0.3">
      <c r="C1933" t="s">
        <v>1798</v>
      </c>
      <c r="D1933" s="36">
        <v>46020</v>
      </c>
      <c r="E1933" t="str">
        <f>IFERROR(VLOOKUP(A1933,'Future et co'!A10:E5632,5,TRUE),"not found")</f>
        <v>not found</v>
      </c>
      <c r="F1933" t="str">
        <f>IFERROR(VLOOKUP(A1933,'Future et co'!CG11:CH10009,2,TRUE),"")</f>
        <v/>
      </c>
      <c r="G1933">
        <v>124.75</v>
      </c>
      <c r="H1933" t="s">
        <v>30</v>
      </c>
      <c r="O1933">
        <v>408</v>
      </c>
      <c r="P1933" t="s">
        <v>1773</v>
      </c>
      <c r="Q1933">
        <v>1000</v>
      </c>
      <c r="R1933" t="s">
        <v>1789</v>
      </c>
      <c r="S1933" t="s">
        <v>1774</v>
      </c>
      <c r="T1933" t="s">
        <v>145</v>
      </c>
      <c r="U1933">
        <v>0</v>
      </c>
    </row>
    <row r="1934" spans="3:21" x14ac:dyDescent="0.3">
      <c r="C1934" t="s">
        <v>1798</v>
      </c>
      <c r="D1934" s="36">
        <v>46020</v>
      </c>
      <c r="E1934" t="str">
        <f>IFERROR(VLOOKUP(A1934,'Future et co'!A10:E5632,5,TRUE),"not found")</f>
        <v>not found</v>
      </c>
      <c r="F1934" t="str">
        <f>IFERROR(VLOOKUP(A1934,'Future et co'!CG11:CH10009,2,TRUE),"")</f>
        <v/>
      </c>
      <c r="G1934">
        <v>124.75</v>
      </c>
      <c r="H1934" t="s">
        <v>30</v>
      </c>
      <c r="O1934">
        <v>408</v>
      </c>
      <c r="P1934" t="s">
        <v>1773</v>
      </c>
      <c r="Q1934">
        <v>1000</v>
      </c>
      <c r="R1934" t="s">
        <v>1789</v>
      </c>
      <c r="S1934" t="s">
        <v>1774</v>
      </c>
      <c r="T1934" t="s">
        <v>145</v>
      </c>
      <c r="U1934">
        <v>0</v>
      </c>
    </row>
    <row r="1935" spans="3:21" x14ac:dyDescent="0.3">
      <c r="C1935" t="s">
        <v>1798</v>
      </c>
      <c r="D1935" s="36">
        <v>46020</v>
      </c>
      <c r="E1935" t="str">
        <f>IFERROR(VLOOKUP(A1935,'Future et co'!A10:E5632,5,TRUE),"not found")</f>
        <v>not found</v>
      </c>
      <c r="F1935" t="str">
        <f>IFERROR(VLOOKUP(A1935,'Future et co'!CG11:CH10009,2,TRUE),"")</f>
        <v/>
      </c>
      <c r="G1935">
        <v>124.75</v>
      </c>
      <c r="H1935" t="s">
        <v>30</v>
      </c>
      <c r="O1935">
        <v>408</v>
      </c>
      <c r="P1935" t="s">
        <v>1773</v>
      </c>
      <c r="Q1935">
        <v>1000</v>
      </c>
      <c r="R1935" t="s">
        <v>1789</v>
      </c>
      <c r="S1935" t="s">
        <v>1774</v>
      </c>
      <c r="T1935" t="s">
        <v>145</v>
      </c>
      <c r="U1935">
        <v>0</v>
      </c>
    </row>
    <row r="1936" spans="3:21" x14ac:dyDescent="0.3">
      <c r="C1936" t="s">
        <v>1798</v>
      </c>
      <c r="D1936" s="36">
        <v>46020</v>
      </c>
      <c r="E1936" t="str">
        <f>IFERROR(VLOOKUP(A1936,'Future et co'!A10:E5632,5,TRUE),"not found")</f>
        <v>not found</v>
      </c>
      <c r="F1936" t="str">
        <f>IFERROR(VLOOKUP(A1936,'Future et co'!CG11:CH10009,2,TRUE),"")</f>
        <v/>
      </c>
      <c r="G1936">
        <v>124.75</v>
      </c>
      <c r="H1936" t="s">
        <v>30</v>
      </c>
      <c r="O1936">
        <v>408</v>
      </c>
      <c r="P1936" t="s">
        <v>1773</v>
      </c>
      <c r="Q1936">
        <v>1000</v>
      </c>
      <c r="R1936" t="s">
        <v>1789</v>
      </c>
      <c r="S1936" t="s">
        <v>1774</v>
      </c>
      <c r="T1936" t="s">
        <v>145</v>
      </c>
      <c r="U1936">
        <v>0</v>
      </c>
    </row>
    <row r="1937" spans="3:21" x14ac:dyDescent="0.3">
      <c r="C1937" t="s">
        <v>1798</v>
      </c>
      <c r="D1937" s="36">
        <v>46020</v>
      </c>
      <c r="E1937" t="str">
        <f>IFERROR(VLOOKUP(A1937,'Future et co'!A10:E5632,5,TRUE),"not found")</f>
        <v>not found</v>
      </c>
      <c r="F1937" t="str">
        <f>IFERROR(VLOOKUP(A1937,'Future et co'!CG11:CH10009,2,TRUE),"")</f>
        <v/>
      </c>
      <c r="G1937">
        <v>124.75</v>
      </c>
      <c r="H1937" t="s">
        <v>30</v>
      </c>
      <c r="O1937">
        <v>408</v>
      </c>
      <c r="P1937" t="s">
        <v>1773</v>
      </c>
      <c r="Q1937">
        <v>1000</v>
      </c>
      <c r="R1937" t="s">
        <v>1789</v>
      </c>
      <c r="S1937" t="s">
        <v>1774</v>
      </c>
      <c r="T1937" t="s">
        <v>145</v>
      </c>
      <c r="U1937">
        <v>0</v>
      </c>
    </row>
    <row r="1938" spans="3:21" x14ac:dyDescent="0.3">
      <c r="C1938" t="s">
        <v>1798</v>
      </c>
      <c r="D1938" s="36">
        <v>46020</v>
      </c>
      <c r="E1938" t="str">
        <f>IFERROR(VLOOKUP(A1938,'Future et co'!A10:E5632,5,TRUE),"not found")</f>
        <v>not found</v>
      </c>
      <c r="F1938" t="str">
        <f>IFERROR(VLOOKUP(A1938,'Future et co'!CG11:CH10009,2,TRUE),"")</f>
        <v/>
      </c>
      <c r="G1938">
        <v>124.75</v>
      </c>
      <c r="H1938" t="s">
        <v>30</v>
      </c>
      <c r="O1938">
        <v>408</v>
      </c>
      <c r="P1938" t="s">
        <v>1773</v>
      </c>
      <c r="Q1938">
        <v>1000</v>
      </c>
      <c r="R1938" t="s">
        <v>1789</v>
      </c>
      <c r="S1938" t="s">
        <v>1774</v>
      </c>
      <c r="T1938" t="s">
        <v>145</v>
      </c>
      <c r="U1938">
        <v>0</v>
      </c>
    </row>
    <row r="1939" spans="3:21" x14ac:dyDescent="0.3">
      <c r="C1939" t="s">
        <v>1798</v>
      </c>
      <c r="D1939" s="36">
        <v>46020</v>
      </c>
      <c r="E1939" t="str">
        <f>IFERROR(VLOOKUP(A1939,'Future et co'!A10:E5632,5,TRUE),"not found")</f>
        <v>not found</v>
      </c>
      <c r="F1939" t="str">
        <f>IFERROR(VLOOKUP(A1939,'Future et co'!CG11:CH10009,2,TRUE),"")</f>
        <v/>
      </c>
      <c r="G1939">
        <v>124.75</v>
      </c>
      <c r="H1939" t="s">
        <v>30</v>
      </c>
      <c r="O1939">
        <v>408</v>
      </c>
      <c r="P1939" t="s">
        <v>1773</v>
      </c>
      <c r="Q1939">
        <v>1000</v>
      </c>
      <c r="R1939" t="s">
        <v>1789</v>
      </c>
      <c r="S1939" t="s">
        <v>1774</v>
      </c>
      <c r="T1939" t="s">
        <v>145</v>
      </c>
      <c r="U1939">
        <v>0</v>
      </c>
    </row>
    <row r="1940" spans="3:21" x14ac:dyDescent="0.3">
      <c r="C1940" t="s">
        <v>1798</v>
      </c>
      <c r="D1940" s="36">
        <v>46020</v>
      </c>
      <c r="E1940" t="str">
        <f>IFERROR(VLOOKUP(A1940,'Future et co'!A10:E5632,5,TRUE),"not found")</f>
        <v>not found</v>
      </c>
      <c r="F1940" t="str">
        <f>IFERROR(VLOOKUP(A1940,'Future et co'!CG11:CH10009,2,TRUE),"")</f>
        <v/>
      </c>
      <c r="G1940">
        <v>124.75</v>
      </c>
      <c r="H1940" t="s">
        <v>30</v>
      </c>
      <c r="O1940">
        <v>408</v>
      </c>
      <c r="P1940" t="s">
        <v>1773</v>
      </c>
      <c r="Q1940">
        <v>1000</v>
      </c>
      <c r="R1940" t="s">
        <v>1789</v>
      </c>
      <c r="S1940" t="s">
        <v>1774</v>
      </c>
      <c r="T1940" t="s">
        <v>145</v>
      </c>
      <c r="U1940">
        <v>0</v>
      </c>
    </row>
    <row r="1941" spans="3:21" x14ac:dyDescent="0.3">
      <c r="C1941" t="s">
        <v>1798</v>
      </c>
      <c r="D1941" s="36">
        <v>46020</v>
      </c>
      <c r="E1941" t="str">
        <f>IFERROR(VLOOKUP(A1941,'Future et co'!A10:E5632,5,TRUE),"not found")</f>
        <v>not found</v>
      </c>
      <c r="F1941" t="str">
        <f>IFERROR(VLOOKUP(A1941,'Future et co'!CG11:CH10009,2,TRUE),"")</f>
        <v/>
      </c>
      <c r="G1941">
        <v>124.75</v>
      </c>
      <c r="H1941" t="s">
        <v>30</v>
      </c>
      <c r="O1941">
        <v>408</v>
      </c>
      <c r="P1941" t="s">
        <v>1773</v>
      </c>
      <c r="Q1941">
        <v>1000</v>
      </c>
      <c r="R1941" t="s">
        <v>1789</v>
      </c>
      <c r="S1941" t="s">
        <v>1774</v>
      </c>
      <c r="T1941" t="s">
        <v>145</v>
      </c>
      <c r="U1941">
        <v>0</v>
      </c>
    </row>
    <row r="1942" spans="3:21" x14ac:dyDescent="0.3">
      <c r="C1942" t="s">
        <v>1798</v>
      </c>
      <c r="D1942" s="36">
        <v>46020</v>
      </c>
      <c r="E1942" t="str">
        <f>IFERROR(VLOOKUP(A1942,'Future et co'!A10:E5632,5,TRUE),"not found")</f>
        <v>not found</v>
      </c>
      <c r="F1942" t="str">
        <f>IFERROR(VLOOKUP(A1942,'Future et co'!CG11:CH10009,2,TRUE),"")</f>
        <v/>
      </c>
      <c r="G1942">
        <v>124.75</v>
      </c>
      <c r="H1942" t="s">
        <v>30</v>
      </c>
      <c r="O1942">
        <v>408</v>
      </c>
      <c r="P1942" t="s">
        <v>1773</v>
      </c>
      <c r="Q1942">
        <v>1000</v>
      </c>
      <c r="R1942" t="s">
        <v>1789</v>
      </c>
      <c r="S1942" t="s">
        <v>1774</v>
      </c>
      <c r="T1942" t="s">
        <v>145</v>
      </c>
      <c r="U1942">
        <v>0</v>
      </c>
    </row>
    <row r="1943" spans="3:21" x14ac:dyDescent="0.3">
      <c r="C1943" t="s">
        <v>1798</v>
      </c>
      <c r="D1943" s="36">
        <v>46020</v>
      </c>
      <c r="E1943" t="str">
        <f>IFERROR(VLOOKUP(A1943,'Future et co'!A10:E5632,5,TRUE),"not found")</f>
        <v>not found</v>
      </c>
      <c r="F1943" t="str">
        <f>IFERROR(VLOOKUP(A1943,'Future et co'!CG11:CH10009,2,TRUE),"")</f>
        <v/>
      </c>
      <c r="G1943">
        <v>124.75</v>
      </c>
      <c r="H1943" t="s">
        <v>30</v>
      </c>
      <c r="O1943">
        <v>408</v>
      </c>
      <c r="P1943" t="s">
        <v>1773</v>
      </c>
      <c r="Q1943">
        <v>1000</v>
      </c>
      <c r="R1943" t="s">
        <v>1789</v>
      </c>
      <c r="S1943" t="s">
        <v>1774</v>
      </c>
      <c r="T1943" t="s">
        <v>145</v>
      </c>
      <c r="U1943">
        <v>0</v>
      </c>
    </row>
    <row r="1944" spans="3:21" x14ac:dyDescent="0.3">
      <c r="C1944" t="s">
        <v>1798</v>
      </c>
      <c r="D1944" s="36">
        <v>46020</v>
      </c>
      <c r="E1944" t="str">
        <f>IFERROR(VLOOKUP(A1944,'Future et co'!A10:E5632,5,TRUE),"not found")</f>
        <v>not found</v>
      </c>
      <c r="F1944" t="str">
        <f>IFERROR(VLOOKUP(A1944,'Future et co'!CG11:CH10009,2,TRUE),"")</f>
        <v/>
      </c>
      <c r="G1944">
        <v>124.75</v>
      </c>
      <c r="H1944" t="s">
        <v>30</v>
      </c>
      <c r="O1944">
        <v>408</v>
      </c>
      <c r="P1944" t="s">
        <v>1773</v>
      </c>
      <c r="Q1944">
        <v>1000</v>
      </c>
      <c r="R1944" t="s">
        <v>1789</v>
      </c>
      <c r="S1944" t="s">
        <v>1774</v>
      </c>
      <c r="T1944" t="s">
        <v>145</v>
      </c>
      <c r="U1944">
        <v>0</v>
      </c>
    </row>
    <row r="1945" spans="3:21" x14ac:dyDescent="0.3">
      <c r="C1945" t="s">
        <v>1798</v>
      </c>
      <c r="D1945" s="36">
        <v>46020</v>
      </c>
      <c r="E1945" t="str">
        <f>IFERROR(VLOOKUP(A1945,'Future et co'!A10:E5632,5,TRUE),"not found")</f>
        <v>not found</v>
      </c>
      <c r="F1945" t="str">
        <f>IFERROR(VLOOKUP(A1945,'Future et co'!CG11:CH10009,2,TRUE),"")</f>
        <v/>
      </c>
      <c r="G1945">
        <v>124.75</v>
      </c>
      <c r="H1945" t="s">
        <v>30</v>
      </c>
      <c r="O1945">
        <v>408</v>
      </c>
      <c r="P1945" t="s">
        <v>1773</v>
      </c>
      <c r="Q1945">
        <v>1000</v>
      </c>
      <c r="R1945" t="s">
        <v>1789</v>
      </c>
      <c r="S1945" t="s">
        <v>1774</v>
      </c>
      <c r="T1945" t="s">
        <v>145</v>
      </c>
      <c r="U1945">
        <v>0</v>
      </c>
    </row>
    <row r="1946" spans="3:21" x14ac:dyDescent="0.3">
      <c r="C1946" t="s">
        <v>1798</v>
      </c>
      <c r="D1946" s="36">
        <v>46020</v>
      </c>
      <c r="E1946" t="str">
        <f>IFERROR(VLOOKUP(A1946,'Future et co'!A10:E5632,5,TRUE),"not found")</f>
        <v>not found</v>
      </c>
      <c r="F1946" t="str">
        <f>IFERROR(VLOOKUP(A1946,'Future et co'!CG11:CH10009,2,TRUE),"")</f>
        <v/>
      </c>
      <c r="G1946">
        <v>124.75</v>
      </c>
      <c r="H1946" t="s">
        <v>30</v>
      </c>
      <c r="O1946">
        <v>408</v>
      </c>
      <c r="P1946" t="s">
        <v>1773</v>
      </c>
      <c r="Q1946">
        <v>1000</v>
      </c>
      <c r="R1946" t="s">
        <v>1789</v>
      </c>
      <c r="S1946" t="s">
        <v>1774</v>
      </c>
      <c r="T1946" t="s">
        <v>145</v>
      </c>
      <c r="U1946">
        <v>0</v>
      </c>
    </row>
    <row r="1947" spans="3:21" x14ac:dyDescent="0.3">
      <c r="C1947" t="s">
        <v>1798</v>
      </c>
      <c r="D1947" s="36">
        <v>46020</v>
      </c>
      <c r="E1947" t="str">
        <f>IFERROR(VLOOKUP(A1947,'Future et co'!A10:E5632,5,TRUE),"not found")</f>
        <v>not found</v>
      </c>
      <c r="F1947" t="str">
        <f>IFERROR(VLOOKUP(A1947,'Future et co'!CG11:CH10009,2,TRUE),"")</f>
        <v/>
      </c>
      <c r="G1947">
        <v>124.75</v>
      </c>
      <c r="H1947" t="s">
        <v>30</v>
      </c>
      <c r="O1947">
        <v>408</v>
      </c>
      <c r="P1947" t="s">
        <v>1773</v>
      </c>
      <c r="Q1947">
        <v>1000</v>
      </c>
      <c r="R1947" t="s">
        <v>1789</v>
      </c>
      <c r="S1947" t="s">
        <v>1774</v>
      </c>
      <c r="T1947" t="s">
        <v>145</v>
      </c>
      <c r="U1947">
        <v>0</v>
      </c>
    </row>
    <row r="1948" spans="3:21" x14ac:dyDescent="0.3">
      <c r="C1948" t="s">
        <v>1798</v>
      </c>
      <c r="D1948" s="36">
        <v>46020</v>
      </c>
      <c r="E1948" t="str">
        <f>IFERROR(VLOOKUP(A1948,'Future et co'!A10:E5632,5,TRUE),"not found")</f>
        <v>not found</v>
      </c>
      <c r="F1948" t="str">
        <f>IFERROR(VLOOKUP(A1948,'Future et co'!CG11:CH10009,2,TRUE),"")</f>
        <v/>
      </c>
      <c r="G1948">
        <v>124.75</v>
      </c>
      <c r="H1948" t="s">
        <v>30</v>
      </c>
      <c r="O1948">
        <v>408</v>
      </c>
      <c r="P1948" t="s">
        <v>1773</v>
      </c>
      <c r="Q1948">
        <v>1000</v>
      </c>
      <c r="R1948" t="s">
        <v>1789</v>
      </c>
      <c r="S1948" t="s">
        <v>1774</v>
      </c>
      <c r="T1948" t="s">
        <v>145</v>
      </c>
      <c r="U1948">
        <v>0</v>
      </c>
    </row>
    <row r="1949" spans="3:21" x14ac:dyDescent="0.3">
      <c r="C1949" t="s">
        <v>1798</v>
      </c>
      <c r="D1949" s="36">
        <v>46020</v>
      </c>
      <c r="E1949" t="str">
        <f>IFERROR(VLOOKUP(A1949,'Future et co'!A10:E5632,5,TRUE),"not found")</f>
        <v>not found</v>
      </c>
      <c r="F1949" t="str">
        <f>IFERROR(VLOOKUP(A1949,'Future et co'!CG11:CH10009,2,TRUE),"")</f>
        <v/>
      </c>
      <c r="G1949">
        <v>124.75</v>
      </c>
      <c r="H1949" t="s">
        <v>30</v>
      </c>
      <c r="O1949">
        <v>408</v>
      </c>
      <c r="P1949" t="s">
        <v>1773</v>
      </c>
      <c r="Q1949">
        <v>1000</v>
      </c>
      <c r="R1949" t="s">
        <v>1789</v>
      </c>
      <c r="S1949" t="s">
        <v>1774</v>
      </c>
      <c r="T1949" t="s">
        <v>145</v>
      </c>
      <c r="U1949">
        <v>0</v>
      </c>
    </row>
    <row r="1950" spans="3:21" x14ac:dyDescent="0.3">
      <c r="C1950" t="s">
        <v>1798</v>
      </c>
      <c r="D1950" s="36">
        <v>46020</v>
      </c>
      <c r="E1950" t="str">
        <f>IFERROR(VLOOKUP(A1950,'Future et co'!A10:E5632,5,TRUE),"not found")</f>
        <v>not found</v>
      </c>
      <c r="F1950" t="str">
        <f>IFERROR(VLOOKUP(A1950,'Future et co'!CG11:CH10009,2,TRUE),"")</f>
        <v/>
      </c>
      <c r="G1950">
        <v>124.75</v>
      </c>
      <c r="H1950" t="s">
        <v>30</v>
      </c>
      <c r="O1950">
        <v>408</v>
      </c>
      <c r="P1950" t="s">
        <v>1773</v>
      </c>
      <c r="Q1950">
        <v>1000</v>
      </c>
      <c r="R1950" t="s">
        <v>1789</v>
      </c>
      <c r="S1950" t="s">
        <v>1774</v>
      </c>
      <c r="T1950" t="s">
        <v>145</v>
      </c>
      <c r="U1950">
        <v>0</v>
      </c>
    </row>
    <row r="1951" spans="3:21" x14ac:dyDescent="0.3">
      <c r="C1951" t="s">
        <v>1798</v>
      </c>
      <c r="D1951" s="36">
        <v>46020</v>
      </c>
      <c r="E1951" t="str">
        <f>IFERROR(VLOOKUP(A1951,'Future et co'!A10:E5632,5,TRUE),"not found")</f>
        <v>not found</v>
      </c>
      <c r="F1951" t="str">
        <f>IFERROR(VLOOKUP(A1951,'Future et co'!CG11:CH10009,2,TRUE),"")</f>
        <v/>
      </c>
      <c r="G1951">
        <v>124.75</v>
      </c>
      <c r="H1951" t="s">
        <v>30</v>
      </c>
      <c r="O1951">
        <v>408</v>
      </c>
      <c r="P1951" t="s">
        <v>1773</v>
      </c>
      <c r="Q1951">
        <v>1000</v>
      </c>
      <c r="R1951" t="s">
        <v>1789</v>
      </c>
      <c r="S1951" t="s">
        <v>1774</v>
      </c>
      <c r="T1951" t="s">
        <v>145</v>
      </c>
      <c r="U1951">
        <v>0</v>
      </c>
    </row>
    <row r="1952" spans="3:21" x14ac:dyDescent="0.3">
      <c r="C1952" t="s">
        <v>1798</v>
      </c>
      <c r="D1952" s="36">
        <v>46020</v>
      </c>
      <c r="E1952" t="str">
        <f>IFERROR(VLOOKUP(A1952,'Future et co'!A10:E5632,5,TRUE),"not found")</f>
        <v>not found</v>
      </c>
      <c r="F1952" t="str">
        <f>IFERROR(VLOOKUP(A1952,'Future et co'!CG11:CH10009,2,TRUE),"")</f>
        <v/>
      </c>
      <c r="G1952">
        <v>124.75</v>
      </c>
      <c r="H1952" t="s">
        <v>30</v>
      </c>
      <c r="O1952">
        <v>408</v>
      </c>
      <c r="P1952" t="s">
        <v>1773</v>
      </c>
      <c r="Q1952">
        <v>1000</v>
      </c>
      <c r="R1952" t="s">
        <v>1789</v>
      </c>
      <c r="S1952" t="s">
        <v>1774</v>
      </c>
      <c r="T1952" t="s">
        <v>145</v>
      </c>
      <c r="U1952">
        <v>0</v>
      </c>
    </row>
    <row r="1953" spans="3:21" x14ac:dyDescent="0.3">
      <c r="C1953" t="s">
        <v>1798</v>
      </c>
      <c r="D1953" s="36">
        <v>46020</v>
      </c>
      <c r="E1953" t="str">
        <f>IFERROR(VLOOKUP(A1953,'Future et co'!A10:E5632,5,TRUE),"not found")</f>
        <v>not found</v>
      </c>
      <c r="F1953" t="str">
        <f>IFERROR(VLOOKUP(A1953,'Future et co'!CG11:CH10009,2,TRUE),"")</f>
        <v/>
      </c>
      <c r="G1953">
        <v>124.75</v>
      </c>
      <c r="H1953" t="s">
        <v>30</v>
      </c>
      <c r="O1953">
        <v>408</v>
      </c>
      <c r="P1953" t="s">
        <v>1773</v>
      </c>
      <c r="Q1953">
        <v>1000</v>
      </c>
      <c r="R1953" t="s">
        <v>1789</v>
      </c>
      <c r="S1953" t="s">
        <v>1774</v>
      </c>
      <c r="T1953" t="s">
        <v>145</v>
      </c>
      <c r="U1953">
        <v>0</v>
      </c>
    </row>
    <row r="1954" spans="3:21" x14ac:dyDescent="0.3">
      <c r="C1954" t="s">
        <v>1798</v>
      </c>
      <c r="D1954" s="36">
        <v>46020</v>
      </c>
      <c r="E1954" t="str">
        <f>IFERROR(VLOOKUP(A1954,'Future et co'!A10:E5632,5,TRUE),"not found")</f>
        <v>not found</v>
      </c>
      <c r="F1954" t="str">
        <f>IFERROR(VLOOKUP(A1954,'Future et co'!CG11:CH10009,2,TRUE),"")</f>
        <v/>
      </c>
      <c r="G1954">
        <v>124.75</v>
      </c>
      <c r="H1954" t="s">
        <v>30</v>
      </c>
      <c r="O1954">
        <v>408</v>
      </c>
      <c r="P1954" t="s">
        <v>1773</v>
      </c>
      <c r="Q1954">
        <v>1000</v>
      </c>
      <c r="R1954" t="s">
        <v>1789</v>
      </c>
      <c r="S1954" t="s">
        <v>1774</v>
      </c>
      <c r="T1954" t="s">
        <v>145</v>
      </c>
      <c r="U1954">
        <v>0</v>
      </c>
    </row>
    <row r="1955" spans="3:21" x14ac:dyDescent="0.3">
      <c r="C1955" t="s">
        <v>1798</v>
      </c>
      <c r="D1955" s="36">
        <v>46020</v>
      </c>
      <c r="E1955" t="str">
        <f>IFERROR(VLOOKUP(A1955,'Future et co'!A10:E5632,5,TRUE),"not found")</f>
        <v>not found</v>
      </c>
      <c r="F1955" t="str">
        <f>IFERROR(VLOOKUP(A1955,'Future et co'!CG11:CH10009,2,TRUE),"")</f>
        <v/>
      </c>
      <c r="G1955">
        <v>124.75</v>
      </c>
      <c r="H1955" t="s">
        <v>30</v>
      </c>
      <c r="O1955">
        <v>408</v>
      </c>
      <c r="P1955" t="s">
        <v>1773</v>
      </c>
      <c r="Q1955">
        <v>1000</v>
      </c>
      <c r="R1955" t="s">
        <v>1789</v>
      </c>
      <c r="S1955" t="s">
        <v>1774</v>
      </c>
      <c r="T1955" t="s">
        <v>145</v>
      </c>
      <c r="U1955">
        <v>0</v>
      </c>
    </row>
    <row r="1956" spans="3:21" x14ac:dyDescent="0.3">
      <c r="C1956" t="s">
        <v>1798</v>
      </c>
      <c r="D1956" s="36">
        <v>46020</v>
      </c>
      <c r="E1956" t="str">
        <f>IFERROR(VLOOKUP(A1956,'Future et co'!A10:E5632,5,TRUE),"not found")</f>
        <v>not found</v>
      </c>
      <c r="F1956" t="str">
        <f>IFERROR(VLOOKUP(A1956,'Future et co'!CG11:CH10009,2,TRUE),"")</f>
        <v/>
      </c>
      <c r="G1956">
        <v>124.75</v>
      </c>
      <c r="H1956" t="s">
        <v>30</v>
      </c>
      <c r="O1956">
        <v>408</v>
      </c>
      <c r="P1956" t="s">
        <v>1773</v>
      </c>
      <c r="Q1956">
        <v>1000</v>
      </c>
      <c r="R1956" t="s">
        <v>1789</v>
      </c>
      <c r="S1956" t="s">
        <v>1774</v>
      </c>
      <c r="T1956" t="s">
        <v>145</v>
      </c>
      <c r="U1956">
        <v>0</v>
      </c>
    </row>
    <row r="1957" spans="3:21" x14ac:dyDescent="0.3">
      <c r="C1957" t="s">
        <v>1798</v>
      </c>
      <c r="D1957" s="36">
        <v>46020</v>
      </c>
      <c r="E1957" t="str">
        <f>IFERROR(VLOOKUP(A1957,'Future et co'!A10:E5632,5,TRUE),"not found")</f>
        <v>not found</v>
      </c>
      <c r="F1957" t="str">
        <f>IFERROR(VLOOKUP(A1957,'Future et co'!CG11:CH10009,2,TRUE),"")</f>
        <v/>
      </c>
      <c r="G1957">
        <v>124.75</v>
      </c>
      <c r="H1957" t="s">
        <v>30</v>
      </c>
      <c r="O1957">
        <v>408</v>
      </c>
      <c r="P1957" t="s">
        <v>1773</v>
      </c>
      <c r="Q1957">
        <v>1000</v>
      </c>
      <c r="R1957" t="s">
        <v>1789</v>
      </c>
      <c r="S1957" t="s">
        <v>1774</v>
      </c>
      <c r="T1957" t="s">
        <v>145</v>
      </c>
      <c r="U1957">
        <v>0</v>
      </c>
    </row>
    <row r="1958" spans="3:21" x14ac:dyDescent="0.3">
      <c r="C1958" t="s">
        <v>1798</v>
      </c>
      <c r="D1958" s="36">
        <v>46020</v>
      </c>
      <c r="E1958" t="str">
        <f>IFERROR(VLOOKUP(A1958,'Future et co'!A10:E5632,5,TRUE),"not found")</f>
        <v>not found</v>
      </c>
      <c r="F1958" t="str">
        <f>IFERROR(VLOOKUP(A1958,'Future et co'!CG11:CH10009,2,TRUE),"")</f>
        <v/>
      </c>
      <c r="G1958">
        <v>124.75</v>
      </c>
      <c r="H1958" t="s">
        <v>30</v>
      </c>
      <c r="O1958">
        <v>408</v>
      </c>
      <c r="P1958" t="s">
        <v>1773</v>
      </c>
      <c r="Q1958">
        <v>1000</v>
      </c>
      <c r="R1958" t="s">
        <v>1789</v>
      </c>
      <c r="S1958" t="s">
        <v>1774</v>
      </c>
      <c r="T1958" t="s">
        <v>145</v>
      </c>
      <c r="U1958">
        <v>0</v>
      </c>
    </row>
    <row r="1959" spans="3:21" x14ac:dyDescent="0.3">
      <c r="C1959" t="s">
        <v>1798</v>
      </c>
      <c r="D1959" s="36">
        <v>46020</v>
      </c>
      <c r="E1959" t="str">
        <f>IFERROR(VLOOKUP(A1959,'Future et co'!A10:E5632,5,TRUE),"not found")</f>
        <v>not found</v>
      </c>
      <c r="F1959" t="str">
        <f>IFERROR(VLOOKUP(A1959,'Future et co'!CG11:CH10009,2,TRUE),"")</f>
        <v/>
      </c>
      <c r="G1959">
        <v>124.75</v>
      </c>
      <c r="H1959" t="s">
        <v>30</v>
      </c>
      <c r="O1959">
        <v>408</v>
      </c>
      <c r="P1959" t="s">
        <v>1773</v>
      </c>
      <c r="Q1959">
        <v>1000</v>
      </c>
      <c r="R1959" t="s">
        <v>1789</v>
      </c>
      <c r="S1959" t="s">
        <v>1774</v>
      </c>
      <c r="T1959" t="s">
        <v>145</v>
      </c>
      <c r="U1959">
        <v>0</v>
      </c>
    </row>
    <row r="1960" spans="3:21" x14ac:dyDescent="0.3">
      <c r="C1960" t="s">
        <v>1798</v>
      </c>
      <c r="D1960" s="36">
        <v>46020</v>
      </c>
      <c r="E1960" t="str">
        <f>IFERROR(VLOOKUP(A1960,'Future et co'!A10:E5632,5,TRUE),"not found")</f>
        <v>not found</v>
      </c>
      <c r="F1960" t="str">
        <f>IFERROR(VLOOKUP(A1960,'Future et co'!CG11:CH10009,2,TRUE),"")</f>
        <v/>
      </c>
      <c r="G1960">
        <v>124.75</v>
      </c>
      <c r="H1960" t="s">
        <v>30</v>
      </c>
      <c r="O1960">
        <v>408</v>
      </c>
      <c r="P1960" t="s">
        <v>1773</v>
      </c>
      <c r="Q1960">
        <v>1000</v>
      </c>
      <c r="R1960" t="s">
        <v>1789</v>
      </c>
      <c r="S1960" t="s">
        <v>1774</v>
      </c>
      <c r="T1960" t="s">
        <v>145</v>
      </c>
      <c r="U1960">
        <v>0</v>
      </c>
    </row>
    <row r="1961" spans="3:21" x14ac:dyDescent="0.3">
      <c r="C1961" t="s">
        <v>1798</v>
      </c>
      <c r="D1961" s="36">
        <v>46020</v>
      </c>
      <c r="E1961" t="str">
        <f>IFERROR(VLOOKUP(A1961,'Future et co'!A10:E5632,5,TRUE),"not found")</f>
        <v>not found</v>
      </c>
      <c r="F1961" t="str">
        <f>IFERROR(VLOOKUP(A1961,'Future et co'!CG11:CH10009,2,TRUE),"")</f>
        <v/>
      </c>
      <c r="G1961">
        <v>124.75</v>
      </c>
      <c r="H1961" t="s">
        <v>30</v>
      </c>
      <c r="O1961">
        <v>408</v>
      </c>
      <c r="P1961" t="s">
        <v>1773</v>
      </c>
      <c r="Q1961">
        <v>1000</v>
      </c>
      <c r="R1961" t="s">
        <v>1789</v>
      </c>
      <c r="S1961" t="s">
        <v>1774</v>
      </c>
      <c r="T1961" t="s">
        <v>145</v>
      </c>
      <c r="U1961">
        <v>0</v>
      </c>
    </row>
    <row r="1962" spans="3:21" x14ac:dyDescent="0.3">
      <c r="C1962" t="s">
        <v>1798</v>
      </c>
      <c r="D1962" s="36">
        <v>46020</v>
      </c>
      <c r="E1962" t="str">
        <f>IFERROR(VLOOKUP(A1962,'Future et co'!A10:E5632,5,TRUE),"not found")</f>
        <v>not found</v>
      </c>
      <c r="F1962" t="str">
        <f>IFERROR(VLOOKUP(A1962,'Future et co'!CG11:CH10009,2,TRUE),"")</f>
        <v/>
      </c>
      <c r="G1962">
        <v>124.75</v>
      </c>
      <c r="H1962" t="s">
        <v>30</v>
      </c>
      <c r="O1962">
        <v>408</v>
      </c>
      <c r="P1962" t="s">
        <v>1773</v>
      </c>
      <c r="Q1962">
        <v>1000</v>
      </c>
      <c r="R1962" t="s">
        <v>1789</v>
      </c>
      <c r="S1962" t="s">
        <v>1774</v>
      </c>
      <c r="T1962" t="s">
        <v>145</v>
      </c>
      <c r="U1962">
        <v>0</v>
      </c>
    </row>
    <row r="1963" spans="3:21" x14ac:dyDescent="0.3">
      <c r="C1963" t="s">
        <v>1798</v>
      </c>
      <c r="D1963" s="36">
        <v>46020</v>
      </c>
      <c r="E1963" t="str">
        <f>IFERROR(VLOOKUP(A1963,'Future et co'!A10:E5632,5,TRUE),"not found")</f>
        <v>not found</v>
      </c>
      <c r="F1963" t="str">
        <f>IFERROR(VLOOKUP(A1963,'Future et co'!CG11:CH10009,2,TRUE),"")</f>
        <v/>
      </c>
      <c r="G1963">
        <v>124.75</v>
      </c>
      <c r="H1963" t="s">
        <v>30</v>
      </c>
      <c r="O1963">
        <v>408</v>
      </c>
      <c r="P1963" t="s">
        <v>1773</v>
      </c>
      <c r="Q1963">
        <v>1000</v>
      </c>
      <c r="R1963" t="s">
        <v>1789</v>
      </c>
      <c r="S1963" t="s">
        <v>1774</v>
      </c>
      <c r="T1963" t="s">
        <v>145</v>
      </c>
      <c r="U1963">
        <v>0</v>
      </c>
    </row>
    <row r="1964" spans="3:21" x14ac:dyDescent="0.3">
      <c r="C1964" t="s">
        <v>1798</v>
      </c>
      <c r="D1964" s="36">
        <v>46020</v>
      </c>
      <c r="E1964" t="str">
        <f>IFERROR(VLOOKUP(A1964,'Future et co'!A10:E5632,5,TRUE),"not found")</f>
        <v>not found</v>
      </c>
      <c r="F1964" t="str">
        <f>IFERROR(VLOOKUP(A1964,'Future et co'!CG11:CH10009,2,TRUE),"")</f>
        <v/>
      </c>
      <c r="G1964">
        <v>124.75</v>
      </c>
      <c r="H1964" t="s">
        <v>30</v>
      </c>
      <c r="O1964">
        <v>408</v>
      </c>
      <c r="P1964" t="s">
        <v>1773</v>
      </c>
      <c r="Q1964">
        <v>1000</v>
      </c>
      <c r="R1964" t="s">
        <v>1789</v>
      </c>
      <c r="S1964" t="s">
        <v>1774</v>
      </c>
      <c r="T1964" t="s">
        <v>145</v>
      </c>
      <c r="U1964">
        <v>0</v>
      </c>
    </row>
    <row r="1965" spans="3:21" x14ac:dyDescent="0.3">
      <c r="C1965" t="s">
        <v>1798</v>
      </c>
      <c r="D1965" s="36">
        <v>46020</v>
      </c>
      <c r="E1965" t="str">
        <f>IFERROR(VLOOKUP(A1965,'Future et co'!A10:E5632,5,TRUE),"not found")</f>
        <v>not found</v>
      </c>
      <c r="F1965" t="str">
        <f>IFERROR(VLOOKUP(A1965,'Future et co'!CG11:CH10009,2,TRUE),"")</f>
        <v/>
      </c>
      <c r="G1965">
        <v>124.75</v>
      </c>
      <c r="H1965" t="s">
        <v>30</v>
      </c>
      <c r="O1965">
        <v>408</v>
      </c>
      <c r="P1965" t="s">
        <v>1773</v>
      </c>
      <c r="Q1965">
        <v>1000</v>
      </c>
      <c r="R1965" t="s">
        <v>1789</v>
      </c>
      <c r="S1965" t="s">
        <v>1774</v>
      </c>
      <c r="T1965" t="s">
        <v>145</v>
      </c>
      <c r="U1965">
        <v>0</v>
      </c>
    </row>
    <row r="1966" spans="3:21" x14ac:dyDescent="0.3">
      <c r="C1966" t="s">
        <v>1798</v>
      </c>
      <c r="D1966" s="36">
        <v>46020</v>
      </c>
      <c r="E1966" t="str">
        <f>IFERROR(VLOOKUP(A1966,'Future et co'!A10:E5632,5,TRUE),"not found")</f>
        <v>not found</v>
      </c>
      <c r="F1966" t="str">
        <f>IFERROR(VLOOKUP(A1966,'Future et co'!CG11:CH10009,2,TRUE),"")</f>
        <v/>
      </c>
      <c r="G1966">
        <v>124.75</v>
      </c>
      <c r="H1966" t="s">
        <v>30</v>
      </c>
      <c r="O1966">
        <v>408</v>
      </c>
      <c r="P1966" t="s">
        <v>1773</v>
      </c>
      <c r="Q1966">
        <v>1000</v>
      </c>
      <c r="R1966" t="s">
        <v>1789</v>
      </c>
      <c r="S1966" t="s">
        <v>1774</v>
      </c>
      <c r="T1966" t="s">
        <v>145</v>
      </c>
      <c r="U1966">
        <v>0</v>
      </c>
    </row>
    <row r="1967" spans="3:21" x14ac:dyDescent="0.3">
      <c r="C1967" t="s">
        <v>1798</v>
      </c>
      <c r="D1967" s="36">
        <v>46020</v>
      </c>
      <c r="E1967" t="str">
        <f>IFERROR(VLOOKUP(A1967,'Future et co'!A10:E5632,5,TRUE),"not found")</f>
        <v>not found</v>
      </c>
      <c r="F1967" t="str">
        <f>IFERROR(VLOOKUP(A1967,'Future et co'!CG11:CH10009,2,TRUE),"")</f>
        <v/>
      </c>
      <c r="G1967">
        <v>124.75</v>
      </c>
      <c r="H1967" t="s">
        <v>30</v>
      </c>
      <c r="O1967">
        <v>408</v>
      </c>
      <c r="P1967" t="s">
        <v>1773</v>
      </c>
      <c r="Q1967">
        <v>1000</v>
      </c>
      <c r="R1967" t="s">
        <v>1789</v>
      </c>
      <c r="S1967" t="s">
        <v>1774</v>
      </c>
      <c r="T1967" t="s">
        <v>145</v>
      </c>
      <c r="U1967">
        <v>0</v>
      </c>
    </row>
    <row r="1968" spans="3:21" x14ac:dyDescent="0.3">
      <c r="C1968" t="s">
        <v>1798</v>
      </c>
      <c r="D1968" s="36">
        <v>46020</v>
      </c>
      <c r="E1968" t="str">
        <f>IFERROR(VLOOKUP(A1968,'Future et co'!A10:E5632,5,TRUE),"not found")</f>
        <v>not found</v>
      </c>
      <c r="F1968" t="str">
        <f>IFERROR(VLOOKUP(A1968,'Future et co'!CG11:CH10009,2,TRUE),"")</f>
        <v/>
      </c>
      <c r="G1968">
        <v>124.75</v>
      </c>
      <c r="H1968" t="s">
        <v>30</v>
      </c>
      <c r="O1968">
        <v>408</v>
      </c>
      <c r="P1968" t="s">
        <v>1773</v>
      </c>
      <c r="Q1968">
        <v>1000</v>
      </c>
      <c r="R1968" t="s">
        <v>1789</v>
      </c>
      <c r="S1968" t="s">
        <v>1774</v>
      </c>
      <c r="T1968" t="s">
        <v>145</v>
      </c>
      <c r="U1968">
        <v>0</v>
      </c>
    </row>
    <row r="1969" spans="3:21" x14ac:dyDescent="0.3">
      <c r="C1969" t="s">
        <v>1798</v>
      </c>
      <c r="D1969" s="36">
        <v>46020</v>
      </c>
      <c r="E1969" t="str">
        <f>IFERROR(VLOOKUP(A1969,'Future et co'!A10:E5632,5,TRUE),"not found")</f>
        <v>not found</v>
      </c>
      <c r="F1969" t="str">
        <f>IFERROR(VLOOKUP(A1969,'Future et co'!CG11:CH10009,2,TRUE),"")</f>
        <v/>
      </c>
      <c r="G1969">
        <v>124.75</v>
      </c>
      <c r="H1969" t="s">
        <v>30</v>
      </c>
      <c r="O1969">
        <v>408</v>
      </c>
      <c r="P1969" t="s">
        <v>1773</v>
      </c>
      <c r="Q1969">
        <v>1000</v>
      </c>
      <c r="R1969" t="s">
        <v>1789</v>
      </c>
      <c r="S1969" t="s">
        <v>1774</v>
      </c>
      <c r="T1969" t="s">
        <v>145</v>
      </c>
      <c r="U1969">
        <v>0</v>
      </c>
    </row>
    <row r="1970" spans="3:21" x14ac:dyDescent="0.3">
      <c r="C1970" t="s">
        <v>1798</v>
      </c>
      <c r="D1970" s="36">
        <v>46020</v>
      </c>
      <c r="E1970" t="str">
        <f>IFERROR(VLOOKUP(A1970,'Future et co'!A10:E5632,5,TRUE),"not found")</f>
        <v>not found</v>
      </c>
      <c r="F1970" t="str">
        <f>IFERROR(VLOOKUP(A1970,'Future et co'!CG11:CH10009,2,TRUE),"")</f>
        <v/>
      </c>
      <c r="G1970">
        <v>124.75</v>
      </c>
      <c r="H1970" t="s">
        <v>30</v>
      </c>
      <c r="O1970">
        <v>408</v>
      </c>
      <c r="P1970" t="s">
        <v>1773</v>
      </c>
      <c r="Q1970">
        <v>1000</v>
      </c>
      <c r="R1970" t="s">
        <v>1789</v>
      </c>
      <c r="S1970" t="s">
        <v>1774</v>
      </c>
      <c r="T1970" t="s">
        <v>145</v>
      </c>
      <c r="U1970">
        <v>0</v>
      </c>
    </row>
    <row r="1971" spans="3:21" x14ac:dyDescent="0.3">
      <c r="C1971" t="s">
        <v>1798</v>
      </c>
      <c r="D1971" s="36">
        <v>46020</v>
      </c>
      <c r="E1971" t="str">
        <f>IFERROR(VLOOKUP(A1971,'Future et co'!A10:E5632,5,TRUE),"not found")</f>
        <v>not found</v>
      </c>
      <c r="F1971" t="str">
        <f>IFERROR(VLOOKUP(A1971,'Future et co'!CG11:CH10009,2,TRUE),"")</f>
        <v/>
      </c>
      <c r="G1971">
        <v>124.75</v>
      </c>
      <c r="H1971" t="s">
        <v>30</v>
      </c>
      <c r="O1971">
        <v>408</v>
      </c>
      <c r="P1971" t="s">
        <v>1773</v>
      </c>
      <c r="Q1971">
        <v>1000</v>
      </c>
      <c r="R1971" t="s">
        <v>1789</v>
      </c>
      <c r="S1971" t="s">
        <v>1774</v>
      </c>
      <c r="T1971" t="s">
        <v>145</v>
      </c>
      <c r="U1971">
        <v>0</v>
      </c>
    </row>
    <row r="1972" spans="3:21" x14ac:dyDescent="0.3">
      <c r="C1972" t="s">
        <v>1798</v>
      </c>
      <c r="D1972" s="36">
        <v>46020</v>
      </c>
      <c r="E1972" t="str">
        <f>IFERROR(VLOOKUP(A1972,'Future et co'!A10:E5632,5,TRUE),"not found")</f>
        <v>not found</v>
      </c>
      <c r="F1972" t="str">
        <f>IFERROR(VLOOKUP(A1972,'Future et co'!CG11:CH10009,2,TRUE),"")</f>
        <v/>
      </c>
      <c r="G1972">
        <v>124.75</v>
      </c>
      <c r="H1972" t="s">
        <v>30</v>
      </c>
      <c r="O1972">
        <v>408</v>
      </c>
      <c r="P1972" t="s">
        <v>1773</v>
      </c>
      <c r="Q1972">
        <v>1000</v>
      </c>
      <c r="R1972" t="s">
        <v>1789</v>
      </c>
      <c r="S1972" t="s">
        <v>1774</v>
      </c>
      <c r="T1972" t="s">
        <v>145</v>
      </c>
      <c r="U1972">
        <v>0</v>
      </c>
    </row>
    <row r="1973" spans="3:21" x14ac:dyDescent="0.3">
      <c r="C1973" t="s">
        <v>1798</v>
      </c>
      <c r="D1973" s="36">
        <v>46020</v>
      </c>
      <c r="E1973" t="str">
        <f>IFERROR(VLOOKUP(A1973,'Future et co'!A10:E5632,5,TRUE),"not found")</f>
        <v>not found</v>
      </c>
      <c r="F1973" t="str">
        <f>IFERROR(VLOOKUP(A1973,'Future et co'!CG11:CH10009,2,TRUE),"")</f>
        <v/>
      </c>
      <c r="G1973">
        <v>124.75</v>
      </c>
      <c r="H1973" t="s">
        <v>30</v>
      </c>
      <c r="O1973">
        <v>408</v>
      </c>
      <c r="P1973" t="s">
        <v>1773</v>
      </c>
      <c r="Q1973">
        <v>1000</v>
      </c>
      <c r="R1973" t="s">
        <v>1789</v>
      </c>
      <c r="S1973" t="s">
        <v>1774</v>
      </c>
      <c r="T1973" t="s">
        <v>145</v>
      </c>
      <c r="U1973">
        <v>0</v>
      </c>
    </row>
    <row r="1974" spans="3:21" x14ac:dyDescent="0.3">
      <c r="C1974" t="s">
        <v>1798</v>
      </c>
      <c r="D1974" s="36">
        <v>46020</v>
      </c>
      <c r="E1974" t="str">
        <f>IFERROR(VLOOKUP(A1974,'Future et co'!A10:E5632,5,TRUE),"not found")</f>
        <v>not found</v>
      </c>
      <c r="F1974" t="str">
        <f>IFERROR(VLOOKUP(A1974,'Future et co'!CG11:CH10009,2,TRUE),"")</f>
        <v/>
      </c>
      <c r="G1974">
        <v>124.75</v>
      </c>
      <c r="H1974" t="s">
        <v>30</v>
      </c>
      <c r="O1974">
        <v>408</v>
      </c>
      <c r="P1974" t="s">
        <v>1773</v>
      </c>
      <c r="Q1974">
        <v>1000</v>
      </c>
      <c r="R1974" t="s">
        <v>1789</v>
      </c>
      <c r="S1974" t="s">
        <v>1774</v>
      </c>
      <c r="T1974" t="s">
        <v>145</v>
      </c>
      <c r="U1974">
        <v>0</v>
      </c>
    </row>
    <row r="1975" spans="3:21" x14ac:dyDescent="0.3">
      <c r="C1975" t="s">
        <v>1798</v>
      </c>
      <c r="D1975" s="36">
        <v>46020</v>
      </c>
      <c r="E1975" t="str">
        <f>IFERROR(VLOOKUP(A1975,'Future et co'!A10:E5632,5,TRUE),"not found")</f>
        <v>not found</v>
      </c>
      <c r="F1975" t="str">
        <f>IFERROR(VLOOKUP(A1975,'Future et co'!CG11:CH10009,2,TRUE),"")</f>
        <v/>
      </c>
      <c r="G1975">
        <v>124.75</v>
      </c>
      <c r="H1975" t="s">
        <v>30</v>
      </c>
      <c r="O1975">
        <v>408</v>
      </c>
      <c r="P1975" t="s">
        <v>1773</v>
      </c>
      <c r="Q1975">
        <v>1000</v>
      </c>
      <c r="R1975" t="s">
        <v>1789</v>
      </c>
      <c r="S1975" t="s">
        <v>1774</v>
      </c>
      <c r="T1975" t="s">
        <v>145</v>
      </c>
      <c r="U1975">
        <v>0</v>
      </c>
    </row>
    <row r="1976" spans="3:21" x14ac:dyDescent="0.3">
      <c r="C1976" t="s">
        <v>1798</v>
      </c>
      <c r="D1976" s="36">
        <v>46020</v>
      </c>
      <c r="E1976" t="str">
        <f>IFERROR(VLOOKUP(A1976,'Future et co'!A10:E5632,5,TRUE),"not found")</f>
        <v>not found</v>
      </c>
      <c r="F1976" t="str">
        <f>IFERROR(VLOOKUP(A1976,'Future et co'!CG11:CH10009,2,TRUE),"")</f>
        <v/>
      </c>
      <c r="G1976">
        <v>124.75</v>
      </c>
      <c r="H1976" t="s">
        <v>30</v>
      </c>
      <c r="O1976">
        <v>408</v>
      </c>
      <c r="P1976" t="s">
        <v>1773</v>
      </c>
      <c r="Q1976">
        <v>1000</v>
      </c>
      <c r="R1976" t="s">
        <v>1789</v>
      </c>
      <c r="S1976" t="s">
        <v>1774</v>
      </c>
      <c r="T1976" t="s">
        <v>145</v>
      </c>
      <c r="U1976">
        <v>0</v>
      </c>
    </row>
    <row r="1977" spans="3:21" x14ac:dyDescent="0.3">
      <c r="C1977" t="s">
        <v>1798</v>
      </c>
      <c r="D1977" s="36">
        <v>46020</v>
      </c>
      <c r="E1977" t="str">
        <f>IFERROR(VLOOKUP(A1977,'Future et co'!A10:E5632,5,TRUE),"not found")</f>
        <v>not found</v>
      </c>
      <c r="F1977" t="str">
        <f>IFERROR(VLOOKUP(A1977,'Future et co'!CG11:CH10009,2,TRUE),"")</f>
        <v/>
      </c>
      <c r="G1977">
        <v>124.75</v>
      </c>
      <c r="H1977" t="s">
        <v>30</v>
      </c>
      <c r="O1977">
        <v>408</v>
      </c>
      <c r="P1977" t="s">
        <v>1773</v>
      </c>
      <c r="Q1977">
        <v>1000</v>
      </c>
      <c r="R1977" t="s">
        <v>1789</v>
      </c>
      <c r="S1977" t="s">
        <v>1774</v>
      </c>
      <c r="T1977" t="s">
        <v>145</v>
      </c>
      <c r="U1977">
        <v>0</v>
      </c>
    </row>
    <row r="1978" spans="3:21" x14ac:dyDescent="0.3">
      <c r="C1978" t="s">
        <v>1798</v>
      </c>
      <c r="D1978" s="36">
        <v>46020</v>
      </c>
      <c r="E1978" t="str">
        <f>IFERROR(VLOOKUP(A1978,'Future et co'!A10:E5632,5,TRUE),"not found")</f>
        <v>not found</v>
      </c>
      <c r="F1978" t="str">
        <f>IFERROR(VLOOKUP(A1978,'Future et co'!CG11:CH10009,2,TRUE),"")</f>
        <v/>
      </c>
      <c r="G1978">
        <v>124.75</v>
      </c>
      <c r="H1978" t="s">
        <v>30</v>
      </c>
      <c r="O1978">
        <v>408</v>
      </c>
      <c r="P1978" t="s">
        <v>1773</v>
      </c>
      <c r="Q1978">
        <v>1000</v>
      </c>
      <c r="R1978" t="s">
        <v>1789</v>
      </c>
      <c r="S1978" t="s">
        <v>1774</v>
      </c>
      <c r="T1978" t="s">
        <v>145</v>
      </c>
      <c r="U1978">
        <v>0</v>
      </c>
    </row>
    <row r="1979" spans="3:21" x14ac:dyDescent="0.3">
      <c r="C1979" t="s">
        <v>1798</v>
      </c>
      <c r="D1979" s="36">
        <v>46020</v>
      </c>
      <c r="E1979" t="str">
        <f>IFERROR(VLOOKUP(A1979,'Future et co'!A10:E5632,5,TRUE),"not found")</f>
        <v>not found</v>
      </c>
      <c r="F1979" t="str">
        <f>IFERROR(VLOOKUP(A1979,'Future et co'!CG11:CH10009,2,TRUE),"")</f>
        <v/>
      </c>
      <c r="G1979">
        <v>124.75</v>
      </c>
      <c r="H1979" t="s">
        <v>30</v>
      </c>
      <c r="O1979">
        <v>408</v>
      </c>
      <c r="P1979" t="s">
        <v>1773</v>
      </c>
      <c r="Q1979">
        <v>1000</v>
      </c>
      <c r="R1979" t="s">
        <v>1789</v>
      </c>
      <c r="S1979" t="s">
        <v>1774</v>
      </c>
      <c r="T1979" t="s">
        <v>145</v>
      </c>
      <c r="U1979">
        <v>0</v>
      </c>
    </row>
    <row r="1980" spans="3:21" x14ac:dyDescent="0.3">
      <c r="C1980" t="s">
        <v>1798</v>
      </c>
      <c r="D1980" s="36">
        <v>46020</v>
      </c>
      <c r="E1980" t="str">
        <f>IFERROR(VLOOKUP(A1980,'Future et co'!A10:E5632,5,TRUE),"not found")</f>
        <v>not found</v>
      </c>
      <c r="F1980" t="str">
        <f>IFERROR(VLOOKUP(A1980,'Future et co'!CG11:CH10009,2,TRUE),"")</f>
        <v/>
      </c>
      <c r="G1980">
        <v>124.75</v>
      </c>
      <c r="H1980" t="s">
        <v>30</v>
      </c>
      <c r="O1980">
        <v>408</v>
      </c>
      <c r="P1980" t="s">
        <v>1773</v>
      </c>
      <c r="Q1980">
        <v>1000</v>
      </c>
      <c r="R1980" t="s">
        <v>1789</v>
      </c>
      <c r="S1980" t="s">
        <v>1774</v>
      </c>
      <c r="T1980" t="s">
        <v>145</v>
      </c>
      <c r="U1980">
        <v>0</v>
      </c>
    </row>
    <row r="1981" spans="3:21" x14ac:dyDescent="0.3">
      <c r="C1981" t="s">
        <v>1798</v>
      </c>
      <c r="D1981" s="36">
        <v>46020</v>
      </c>
      <c r="E1981" t="str">
        <f>IFERROR(VLOOKUP(A1981,'Future et co'!A10:E5632,5,TRUE),"not found")</f>
        <v>not found</v>
      </c>
      <c r="F1981" t="str">
        <f>IFERROR(VLOOKUP(A1981,'Future et co'!CG11:CH10009,2,TRUE),"")</f>
        <v/>
      </c>
      <c r="G1981">
        <v>124.75</v>
      </c>
      <c r="H1981" t="s">
        <v>30</v>
      </c>
      <c r="O1981">
        <v>408</v>
      </c>
      <c r="P1981" t="s">
        <v>1773</v>
      </c>
      <c r="Q1981">
        <v>1000</v>
      </c>
      <c r="R1981" t="s">
        <v>1789</v>
      </c>
      <c r="S1981" t="s">
        <v>1774</v>
      </c>
      <c r="T1981" t="s">
        <v>145</v>
      </c>
      <c r="U1981">
        <v>0</v>
      </c>
    </row>
    <row r="1982" spans="3:21" x14ac:dyDescent="0.3">
      <c r="C1982" t="s">
        <v>1798</v>
      </c>
      <c r="D1982" s="36">
        <v>46020</v>
      </c>
      <c r="E1982" t="str">
        <f>IFERROR(VLOOKUP(A1982,'Future et co'!A10:E5632,5,TRUE),"not found")</f>
        <v>not found</v>
      </c>
      <c r="F1982" t="str">
        <f>IFERROR(VLOOKUP(A1982,'Future et co'!CG11:CH10009,2,TRUE),"")</f>
        <v/>
      </c>
      <c r="G1982">
        <v>124.75</v>
      </c>
      <c r="H1982" t="s">
        <v>30</v>
      </c>
      <c r="O1982">
        <v>408</v>
      </c>
      <c r="P1982" t="s">
        <v>1773</v>
      </c>
      <c r="Q1982">
        <v>1000</v>
      </c>
      <c r="R1982" t="s">
        <v>1789</v>
      </c>
      <c r="S1982" t="s">
        <v>1774</v>
      </c>
      <c r="T1982" t="s">
        <v>145</v>
      </c>
      <c r="U1982">
        <v>0</v>
      </c>
    </row>
    <row r="1983" spans="3:21" x14ac:dyDescent="0.3">
      <c r="C1983" t="s">
        <v>1798</v>
      </c>
      <c r="D1983" s="36">
        <v>46020</v>
      </c>
      <c r="E1983" t="str">
        <f>IFERROR(VLOOKUP(A1983,'Future et co'!A10:E5632,5,TRUE),"not found")</f>
        <v>not found</v>
      </c>
      <c r="F1983" t="str">
        <f>IFERROR(VLOOKUP(A1983,'Future et co'!CG11:CH10009,2,TRUE),"")</f>
        <v/>
      </c>
      <c r="G1983">
        <v>124.75</v>
      </c>
      <c r="H1983" t="s">
        <v>30</v>
      </c>
      <c r="O1983">
        <v>408</v>
      </c>
      <c r="P1983" t="s">
        <v>1773</v>
      </c>
      <c r="Q1983">
        <v>1000</v>
      </c>
      <c r="R1983" t="s">
        <v>1789</v>
      </c>
      <c r="S1983" t="s">
        <v>1774</v>
      </c>
      <c r="T1983" t="s">
        <v>145</v>
      </c>
      <c r="U1983">
        <v>0</v>
      </c>
    </row>
    <row r="1984" spans="3:21" x14ac:dyDescent="0.3">
      <c r="C1984" t="s">
        <v>1798</v>
      </c>
      <c r="D1984" s="36">
        <v>46020</v>
      </c>
      <c r="E1984" t="str">
        <f>IFERROR(VLOOKUP(A1984,'Future et co'!A10:E5632,5,TRUE),"not found")</f>
        <v>not found</v>
      </c>
      <c r="F1984" t="str">
        <f>IFERROR(VLOOKUP(A1984,'Future et co'!CG11:CH10009,2,TRUE),"")</f>
        <v/>
      </c>
      <c r="G1984">
        <v>124.75</v>
      </c>
      <c r="H1984" t="s">
        <v>30</v>
      </c>
      <c r="O1984">
        <v>408</v>
      </c>
      <c r="P1984" t="s">
        <v>1773</v>
      </c>
      <c r="Q1984">
        <v>1000</v>
      </c>
      <c r="R1984" t="s">
        <v>1789</v>
      </c>
      <c r="S1984" t="s">
        <v>1774</v>
      </c>
      <c r="T1984" t="s">
        <v>145</v>
      </c>
      <c r="U1984">
        <v>0</v>
      </c>
    </row>
    <row r="1985" spans="3:21" x14ac:dyDescent="0.3">
      <c r="C1985" t="s">
        <v>1798</v>
      </c>
      <c r="D1985" s="36">
        <v>46020</v>
      </c>
      <c r="E1985" t="str">
        <f>IFERROR(VLOOKUP(A1985,'Future et co'!A10:E5632,5,TRUE),"not found")</f>
        <v>not found</v>
      </c>
      <c r="F1985" t="str">
        <f>IFERROR(VLOOKUP(A1985,'Future et co'!CG11:CH10009,2,TRUE),"")</f>
        <v/>
      </c>
      <c r="G1985">
        <v>124.75</v>
      </c>
      <c r="H1985" t="s">
        <v>30</v>
      </c>
      <c r="O1985">
        <v>408</v>
      </c>
      <c r="P1985" t="s">
        <v>1773</v>
      </c>
      <c r="Q1985">
        <v>1000</v>
      </c>
      <c r="R1985" t="s">
        <v>1789</v>
      </c>
      <c r="S1985" t="s">
        <v>1774</v>
      </c>
      <c r="T1985" t="s">
        <v>145</v>
      </c>
      <c r="U1985">
        <v>0</v>
      </c>
    </row>
    <row r="1986" spans="3:21" x14ac:dyDescent="0.3">
      <c r="C1986" t="s">
        <v>1798</v>
      </c>
      <c r="D1986" s="36">
        <v>46020</v>
      </c>
      <c r="E1986" t="str">
        <f>IFERROR(VLOOKUP(A1986,'Future et co'!A10:E5632,5,TRUE),"not found")</f>
        <v>not found</v>
      </c>
      <c r="F1986" t="str">
        <f>IFERROR(VLOOKUP(A1986,'Future et co'!CG11:CH10009,2,TRUE),"")</f>
        <v/>
      </c>
      <c r="G1986">
        <v>124.75</v>
      </c>
      <c r="H1986" t="s">
        <v>30</v>
      </c>
      <c r="O1986">
        <v>408</v>
      </c>
      <c r="P1986" t="s">
        <v>1773</v>
      </c>
      <c r="Q1986">
        <v>1000</v>
      </c>
      <c r="R1986" t="s">
        <v>1789</v>
      </c>
      <c r="S1986" t="s">
        <v>1774</v>
      </c>
      <c r="T1986" t="s">
        <v>145</v>
      </c>
      <c r="U1986">
        <v>0</v>
      </c>
    </row>
    <row r="1987" spans="3:21" x14ac:dyDescent="0.3">
      <c r="C1987" t="s">
        <v>1798</v>
      </c>
      <c r="D1987" s="36">
        <v>46020</v>
      </c>
      <c r="E1987" t="str">
        <f>IFERROR(VLOOKUP(A1987,'Future et co'!A10:E5632,5,TRUE),"not found")</f>
        <v>not found</v>
      </c>
      <c r="F1987" t="str">
        <f>IFERROR(VLOOKUP(A1987,'Future et co'!CG11:CH10009,2,TRUE),"")</f>
        <v/>
      </c>
      <c r="G1987">
        <v>124.75</v>
      </c>
      <c r="H1987" t="s">
        <v>30</v>
      </c>
      <c r="O1987">
        <v>408</v>
      </c>
      <c r="P1987" t="s">
        <v>1773</v>
      </c>
      <c r="Q1987">
        <v>1000</v>
      </c>
      <c r="R1987" t="s">
        <v>1789</v>
      </c>
      <c r="S1987" t="s">
        <v>1774</v>
      </c>
      <c r="T1987" t="s">
        <v>145</v>
      </c>
      <c r="U1987">
        <v>0</v>
      </c>
    </row>
    <row r="1988" spans="3:21" x14ac:dyDescent="0.3">
      <c r="C1988" t="s">
        <v>1798</v>
      </c>
      <c r="D1988" s="36">
        <v>46020</v>
      </c>
      <c r="E1988" t="str">
        <f>IFERROR(VLOOKUP(A1988,'Future et co'!A10:E5632,5,TRUE),"not found")</f>
        <v>not found</v>
      </c>
      <c r="F1988" t="str">
        <f>IFERROR(VLOOKUP(A1988,'Future et co'!CG11:CH10009,2,TRUE),"")</f>
        <v/>
      </c>
      <c r="G1988">
        <v>124.75</v>
      </c>
      <c r="H1988" t="s">
        <v>30</v>
      </c>
      <c r="O1988">
        <v>408</v>
      </c>
      <c r="P1988" t="s">
        <v>1773</v>
      </c>
      <c r="Q1988">
        <v>1000</v>
      </c>
      <c r="R1988" t="s">
        <v>1789</v>
      </c>
      <c r="S1988" t="s">
        <v>1774</v>
      </c>
      <c r="T1988" t="s">
        <v>145</v>
      </c>
      <c r="U1988">
        <v>0</v>
      </c>
    </row>
    <row r="1989" spans="3:21" x14ac:dyDescent="0.3">
      <c r="C1989" t="s">
        <v>1798</v>
      </c>
      <c r="D1989" s="36">
        <v>46020</v>
      </c>
      <c r="E1989" t="str">
        <f>IFERROR(VLOOKUP(A1989,'Future et co'!A10:E5632,5,TRUE),"not found")</f>
        <v>not found</v>
      </c>
      <c r="F1989" t="str">
        <f>IFERROR(VLOOKUP(A1989,'Future et co'!CG11:CH10009,2,TRUE),"")</f>
        <v/>
      </c>
      <c r="G1989">
        <v>124.75</v>
      </c>
      <c r="H1989" t="s">
        <v>30</v>
      </c>
      <c r="O1989">
        <v>408</v>
      </c>
      <c r="P1989" t="s">
        <v>1773</v>
      </c>
      <c r="Q1989">
        <v>1000</v>
      </c>
      <c r="R1989" t="s">
        <v>1789</v>
      </c>
      <c r="S1989" t="s">
        <v>1774</v>
      </c>
      <c r="T1989" t="s">
        <v>145</v>
      </c>
      <c r="U1989">
        <v>0</v>
      </c>
    </row>
    <row r="1990" spans="3:21" x14ac:dyDescent="0.3">
      <c r="C1990" t="s">
        <v>1798</v>
      </c>
      <c r="D1990" s="36">
        <v>46020</v>
      </c>
      <c r="E1990" t="str">
        <f>IFERROR(VLOOKUP(A1990,'Future et co'!A10:E5632,5,TRUE),"not found")</f>
        <v>not found</v>
      </c>
      <c r="F1990" t="str">
        <f>IFERROR(VLOOKUP(A1990,'Future et co'!CG11:CH10009,2,TRUE),"")</f>
        <v/>
      </c>
      <c r="G1990">
        <v>124.75</v>
      </c>
      <c r="H1990" t="s">
        <v>30</v>
      </c>
      <c r="O1990">
        <v>408</v>
      </c>
      <c r="P1990" t="s">
        <v>1773</v>
      </c>
      <c r="Q1990">
        <v>1000</v>
      </c>
      <c r="R1990" t="s">
        <v>1789</v>
      </c>
      <c r="S1990" t="s">
        <v>1774</v>
      </c>
      <c r="T1990" t="s">
        <v>145</v>
      </c>
      <c r="U1990">
        <v>0</v>
      </c>
    </row>
    <row r="1991" spans="3:21" x14ac:dyDescent="0.3">
      <c r="C1991" t="s">
        <v>1798</v>
      </c>
      <c r="D1991" s="36">
        <v>46020</v>
      </c>
      <c r="E1991" t="str">
        <f>IFERROR(VLOOKUP(A1991,'Future et co'!A10:E5632,5,TRUE),"not found")</f>
        <v>not found</v>
      </c>
      <c r="F1991" t="str">
        <f>IFERROR(VLOOKUP(A1991,'Future et co'!CG11:CH10009,2,TRUE),"")</f>
        <v/>
      </c>
      <c r="G1991">
        <v>124.75</v>
      </c>
      <c r="H1991" t="s">
        <v>30</v>
      </c>
      <c r="O1991">
        <v>408</v>
      </c>
      <c r="P1991" t="s">
        <v>1773</v>
      </c>
      <c r="Q1991">
        <v>1000</v>
      </c>
      <c r="R1991" t="s">
        <v>1789</v>
      </c>
      <c r="S1991" t="s">
        <v>1774</v>
      </c>
      <c r="T1991" t="s">
        <v>145</v>
      </c>
      <c r="U1991">
        <v>0</v>
      </c>
    </row>
    <row r="1992" spans="3:21" x14ac:dyDescent="0.3">
      <c r="C1992" t="s">
        <v>1798</v>
      </c>
      <c r="D1992" s="36">
        <v>46020</v>
      </c>
      <c r="E1992" t="str">
        <f>IFERROR(VLOOKUP(A1992,'Future et co'!A10:E5632,5,TRUE),"not found")</f>
        <v>not found</v>
      </c>
      <c r="F1992" t="str">
        <f>IFERROR(VLOOKUP(A1992,'Future et co'!CG11:CH10009,2,TRUE),"")</f>
        <v/>
      </c>
      <c r="G1992">
        <v>124.75</v>
      </c>
      <c r="H1992" t="s">
        <v>30</v>
      </c>
      <c r="O1992">
        <v>408</v>
      </c>
      <c r="P1992" t="s">
        <v>1773</v>
      </c>
      <c r="Q1992">
        <v>1000</v>
      </c>
      <c r="R1992" t="s">
        <v>1789</v>
      </c>
      <c r="S1992" t="s">
        <v>1774</v>
      </c>
      <c r="T1992" t="s">
        <v>145</v>
      </c>
      <c r="U1992">
        <v>0</v>
      </c>
    </row>
    <row r="1993" spans="3:21" x14ac:dyDescent="0.3">
      <c r="C1993" t="s">
        <v>1798</v>
      </c>
      <c r="D1993" s="36">
        <v>46020</v>
      </c>
      <c r="E1993" t="str">
        <f>IFERROR(VLOOKUP(A1993,'Future et co'!A10:E5632,5,TRUE),"not found")</f>
        <v>not found</v>
      </c>
      <c r="F1993" t="str">
        <f>IFERROR(VLOOKUP(A1993,'Future et co'!CG11:CH10009,2,TRUE),"")</f>
        <v/>
      </c>
      <c r="G1993">
        <v>124.75</v>
      </c>
      <c r="H1993" t="s">
        <v>30</v>
      </c>
      <c r="O1993">
        <v>408</v>
      </c>
      <c r="P1993" t="s">
        <v>1773</v>
      </c>
      <c r="Q1993">
        <v>1000</v>
      </c>
      <c r="R1993" t="s">
        <v>1789</v>
      </c>
      <c r="S1993" t="s">
        <v>1774</v>
      </c>
      <c r="T1993" t="s">
        <v>145</v>
      </c>
      <c r="U1993">
        <v>0</v>
      </c>
    </row>
    <row r="1994" spans="3:21" x14ac:dyDescent="0.3">
      <c r="C1994" t="s">
        <v>1798</v>
      </c>
      <c r="D1994" s="36">
        <v>46020</v>
      </c>
      <c r="E1994" t="str">
        <f>IFERROR(VLOOKUP(A1994,'Future et co'!A10:E5632,5,TRUE),"not found")</f>
        <v>not found</v>
      </c>
      <c r="F1994" t="str">
        <f>IFERROR(VLOOKUP(A1994,'Future et co'!CG11:CH10009,2,TRUE),"")</f>
        <v/>
      </c>
      <c r="G1994">
        <v>124.75</v>
      </c>
      <c r="H1994" t="s">
        <v>30</v>
      </c>
      <c r="O1994">
        <v>408</v>
      </c>
      <c r="P1994" t="s">
        <v>1773</v>
      </c>
      <c r="Q1994">
        <v>1000</v>
      </c>
      <c r="R1994" t="s">
        <v>1789</v>
      </c>
      <c r="S1994" t="s">
        <v>1774</v>
      </c>
      <c r="T1994" t="s">
        <v>145</v>
      </c>
      <c r="U1994">
        <v>0</v>
      </c>
    </row>
    <row r="1995" spans="3:21" x14ac:dyDescent="0.3">
      <c r="C1995" t="s">
        <v>1798</v>
      </c>
      <c r="D1995" s="36">
        <v>46020</v>
      </c>
      <c r="E1995" t="str">
        <f>IFERROR(VLOOKUP(A1995,'Future et co'!A10:E5632,5,TRUE),"not found")</f>
        <v>not found</v>
      </c>
      <c r="F1995" t="str">
        <f>IFERROR(VLOOKUP(A1995,'Future et co'!CG11:CH10009,2,TRUE),"")</f>
        <v/>
      </c>
      <c r="G1995">
        <v>124.75</v>
      </c>
      <c r="H1995" t="s">
        <v>30</v>
      </c>
      <c r="O1995">
        <v>408</v>
      </c>
      <c r="P1995" t="s">
        <v>1773</v>
      </c>
      <c r="Q1995">
        <v>1000</v>
      </c>
      <c r="R1995" t="s">
        <v>1789</v>
      </c>
      <c r="S1995" t="s">
        <v>1774</v>
      </c>
      <c r="T1995" t="s">
        <v>145</v>
      </c>
      <c r="U1995">
        <v>0</v>
      </c>
    </row>
    <row r="1996" spans="3:21" x14ac:dyDescent="0.3">
      <c r="C1996" t="s">
        <v>1798</v>
      </c>
      <c r="D1996" s="36">
        <v>46020</v>
      </c>
      <c r="E1996" t="str">
        <f>IFERROR(VLOOKUP(A1996,'Future et co'!A10:E5632,5,TRUE),"not found")</f>
        <v>not found</v>
      </c>
      <c r="F1996" t="str">
        <f>IFERROR(VLOOKUP(A1996,'Future et co'!CG11:CH10009,2,TRUE),"")</f>
        <v/>
      </c>
      <c r="G1996">
        <v>124.75</v>
      </c>
      <c r="H1996" t="s">
        <v>30</v>
      </c>
      <c r="O1996">
        <v>408</v>
      </c>
      <c r="P1996" t="s">
        <v>1773</v>
      </c>
      <c r="Q1996">
        <v>1000</v>
      </c>
      <c r="R1996" t="s">
        <v>1789</v>
      </c>
      <c r="S1996" t="s">
        <v>1774</v>
      </c>
      <c r="T1996" t="s">
        <v>145</v>
      </c>
      <c r="U1996">
        <v>0</v>
      </c>
    </row>
    <row r="1997" spans="3:21" x14ac:dyDescent="0.3">
      <c r="C1997" t="s">
        <v>1798</v>
      </c>
      <c r="D1997" s="36">
        <v>46020</v>
      </c>
      <c r="E1997" t="str">
        <f>IFERROR(VLOOKUP(A1997,'Future et co'!A10:E5632,5,TRUE),"not found")</f>
        <v>not found</v>
      </c>
      <c r="F1997" t="str">
        <f>IFERROR(VLOOKUP(A1997,'Future et co'!CG11:CH10009,2,TRUE),"")</f>
        <v/>
      </c>
      <c r="G1997">
        <v>124.75</v>
      </c>
      <c r="H1997" t="s">
        <v>30</v>
      </c>
      <c r="O1997">
        <v>408</v>
      </c>
      <c r="P1997" t="s">
        <v>1773</v>
      </c>
      <c r="Q1997">
        <v>1000</v>
      </c>
      <c r="R1997" t="s">
        <v>1789</v>
      </c>
      <c r="S1997" t="s">
        <v>1774</v>
      </c>
      <c r="T1997" t="s">
        <v>145</v>
      </c>
      <c r="U1997">
        <v>0</v>
      </c>
    </row>
    <row r="1998" spans="3:21" x14ac:dyDescent="0.3">
      <c r="C1998" t="s">
        <v>1798</v>
      </c>
      <c r="D1998" s="36">
        <v>46020</v>
      </c>
      <c r="E1998" t="str">
        <f>IFERROR(VLOOKUP(A1998,'Future et co'!A10:E5632,5,TRUE),"not found")</f>
        <v>not found</v>
      </c>
      <c r="F1998" t="str">
        <f>IFERROR(VLOOKUP(A1998,'Future et co'!CG11:CH10009,2,TRUE),"")</f>
        <v/>
      </c>
      <c r="G1998">
        <v>124.75</v>
      </c>
      <c r="H1998" t="s">
        <v>30</v>
      </c>
      <c r="O1998">
        <v>408</v>
      </c>
      <c r="P1998" t="s">
        <v>1773</v>
      </c>
      <c r="Q1998">
        <v>1000</v>
      </c>
      <c r="R1998" t="s">
        <v>1789</v>
      </c>
      <c r="S1998" t="s">
        <v>1774</v>
      </c>
      <c r="T1998" t="s">
        <v>145</v>
      </c>
      <c r="U1998">
        <v>0</v>
      </c>
    </row>
    <row r="1999" spans="3:21" x14ac:dyDescent="0.3">
      <c r="C1999" t="s">
        <v>1798</v>
      </c>
      <c r="D1999" s="36">
        <v>46020</v>
      </c>
      <c r="E1999" t="str">
        <f>IFERROR(VLOOKUP(A1999,'Future et co'!A10:E5632,5,TRUE),"not found")</f>
        <v>not found</v>
      </c>
      <c r="F1999" t="str">
        <f>IFERROR(VLOOKUP(A1999,'Future et co'!CG11:CH10009,2,TRUE),"")</f>
        <v/>
      </c>
      <c r="G1999">
        <v>124.75</v>
      </c>
      <c r="H1999" t="s">
        <v>30</v>
      </c>
      <c r="O1999">
        <v>408</v>
      </c>
      <c r="P1999" t="s">
        <v>1773</v>
      </c>
      <c r="Q1999">
        <v>1000</v>
      </c>
      <c r="R1999" t="s">
        <v>1789</v>
      </c>
      <c r="S1999" t="s">
        <v>1774</v>
      </c>
      <c r="T1999" t="s">
        <v>145</v>
      </c>
      <c r="U1999">
        <v>0</v>
      </c>
    </row>
    <row r="2000" spans="3:21" x14ac:dyDescent="0.3">
      <c r="C2000" t="s">
        <v>1798</v>
      </c>
      <c r="D2000" s="36">
        <v>46020</v>
      </c>
      <c r="E2000" t="str">
        <f>IFERROR(VLOOKUP(A2000,'Future et co'!A10:E5632,5,TRUE),"not found")</f>
        <v>not found</v>
      </c>
      <c r="F2000" t="str">
        <f>IFERROR(VLOOKUP(A2000,'Future et co'!CG11:CH10009,2,TRUE),"")</f>
        <v/>
      </c>
      <c r="G2000">
        <v>124.75</v>
      </c>
      <c r="H2000" t="s">
        <v>30</v>
      </c>
      <c r="O2000">
        <v>408</v>
      </c>
      <c r="P2000" t="s">
        <v>1773</v>
      </c>
      <c r="Q2000">
        <v>1000</v>
      </c>
      <c r="R2000" t="s">
        <v>1789</v>
      </c>
      <c r="S2000" t="s">
        <v>1774</v>
      </c>
      <c r="T2000" t="s">
        <v>145</v>
      </c>
      <c r="U2000">
        <v>0</v>
      </c>
    </row>
    <row r="2001" spans="3:21" x14ac:dyDescent="0.3">
      <c r="C2001" t="s">
        <v>1798</v>
      </c>
      <c r="D2001" s="36">
        <v>46020</v>
      </c>
      <c r="E2001" t="str">
        <f>IFERROR(VLOOKUP(A2001,'Future et co'!A10:E5632,5,TRUE),"not found")</f>
        <v>not found</v>
      </c>
      <c r="F2001" t="str">
        <f>IFERROR(VLOOKUP(A2001,'Future et co'!CG11:CH10009,2,TRUE),"")</f>
        <v/>
      </c>
      <c r="G2001">
        <v>124.75</v>
      </c>
      <c r="H2001" t="s">
        <v>30</v>
      </c>
      <c r="O2001">
        <v>408</v>
      </c>
      <c r="P2001" t="s">
        <v>1773</v>
      </c>
      <c r="Q2001">
        <v>1000</v>
      </c>
      <c r="R2001" t="s">
        <v>1789</v>
      </c>
      <c r="S2001" t="s">
        <v>1774</v>
      </c>
      <c r="T2001" t="s">
        <v>145</v>
      </c>
      <c r="U2001">
        <v>0</v>
      </c>
    </row>
    <row r="2002" spans="3:21" x14ac:dyDescent="0.3">
      <c r="C2002" t="s">
        <v>1798</v>
      </c>
      <c r="D2002" s="36">
        <v>46020</v>
      </c>
      <c r="E2002" t="str">
        <f>IFERROR(VLOOKUP(A2002,'Future et co'!A10:E5632,5,TRUE),"not found")</f>
        <v>not found</v>
      </c>
      <c r="F2002" t="str">
        <f>IFERROR(VLOOKUP(A2002,'Future et co'!CG11:CH10009,2,TRUE),"")</f>
        <v/>
      </c>
      <c r="G2002">
        <v>124.75</v>
      </c>
      <c r="H2002" t="s">
        <v>30</v>
      </c>
      <c r="O2002">
        <v>408</v>
      </c>
      <c r="P2002" t="s">
        <v>1773</v>
      </c>
      <c r="Q2002">
        <v>1000</v>
      </c>
      <c r="R2002" t="s">
        <v>1789</v>
      </c>
      <c r="S2002" t="s">
        <v>1774</v>
      </c>
      <c r="T2002" t="s">
        <v>145</v>
      </c>
      <c r="U2002">
        <v>0</v>
      </c>
    </row>
    <row r="2003" spans="3:21" x14ac:dyDescent="0.3">
      <c r="C2003" t="s">
        <v>1798</v>
      </c>
      <c r="D2003" s="36">
        <v>46020</v>
      </c>
      <c r="E2003" t="str">
        <f>IFERROR(VLOOKUP(A2003,'Future et co'!A10:E5632,5,TRUE),"not found")</f>
        <v>not found</v>
      </c>
      <c r="F2003" t="str">
        <f>IFERROR(VLOOKUP(A2003,'Future et co'!CG11:CH10009,2,TRUE),"")</f>
        <v/>
      </c>
      <c r="G2003">
        <v>124.75</v>
      </c>
      <c r="H2003" t="s">
        <v>30</v>
      </c>
      <c r="O2003">
        <v>408</v>
      </c>
      <c r="P2003" t="s">
        <v>1773</v>
      </c>
      <c r="Q2003">
        <v>1000</v>
      </c>
      <c r="R2003" t="s">
        <v>1789</v>
      </c>
      <c r="S2003" t="s">
        <v>1774</v>
      </c>
      <c r="T2003" t="s">
        <v>145</v>
      </c>
      <c r="U2003">
        <v>0</v>
      </c>
    </row>
    <row r="2004" spans="3:21" x14ac:dyDescent="0.3">
      <c r="C2004" t="s">
        <v>1798</v>
      </c>
      <c r="D2004" s="36">
        <v>46020</v>
      </c>
      <c r="E2004" t="str">
        <f>IFERROR(VLOOKUP(A2004,'Future et co'!A10:E5632,5,TRUE),"not found")</f>
        <v>not found</v>
      </c>
      <c r="F2004" t="str">
        <f>IFERROR(VLOOKUP(A2004,'Future et co'!CG11:CH10009,2,TRUE),"")</f>
        <v/>
      </c>
      <c r="G2004">
        <v>124.75</v>
      </c>
      <c r="H2004" t="s">
        <v>30</v>
      </c>
      <c r="O2004">
        <v>408</v>
      </c>
      <c r="P2004" t="s">
        <v>1773</v>
      </c>
      <c r="Q2004">
        <v>1000</v>
      </c>
      <c r="R2004" t="s">
        <v>1789</v>
      </c>
      <c r="S2004" t="s">
        <v>1774</v>
      </c>
      <c r="T2004" t="s">
        <v>145</v>
      </c>
      <c r="U2004">
        <v>0</v>
      </c>
    </row>
    <row r="2005" spans="3:21" x14ac:dyDescent="0.3">
      <c r="C2005" t="s">
        <v>1798</v>
      </c>
      <c r="D2005" s="36">
        <v>46020</v>
      </c>
      <c r="E2005" t="str">
        <f>IFERROR(VLOOKUP(A2005,'Future et co'!A10:E5632,5,TRUE),"not found")</f>
        <v>not found</v>
      </c>
      <c r="F2005" t="str">
        <f>IFERROR(VLOOKUP(A2005,'Future et co'!CG11:CH10009,2,TRUE),"")</f>
        <v/>
      </c>
      <c r="G2005">
        <v>124.75</v>
      </c>
      <c r="H2005" t="s">
        <v>30</v>
      </c>
      <c r="O2005">
        <v>408</v>
      </c>
      <c r="P2005" t="s">
        <v>1773</v>
      </c>
      <c r="Q2005">
        <v>1000</v>
      </c>
      <c r="R2005" t="s">
        <v>1789</v>
      </c>
      <c r="S2005" t="s">
        <v>1774</v>
      </c>
      <c r="T2005" t="s">
        <v>145</v>
      </c>
      <c r="U2005">
        <v>0</v>
      </c>
    </row>
    <row r="2006" spans="3:21" x14ac:dyDescent="0.3">
      <c r="C2006" t="s">
        <v>1798</v>
      </c>
      <c r="D2006" s="36">
        <v>46020</v>
      </c>
      <c r="E2006" t="str">
        <f>IFERROR(VLOOKUP(A2006,'Future et co'!A10:E5632,5,TRUE),"not found")</f>
        <v>not found</v>
      </c>
      <c r="F2006" t="str">
        <f>IFERROR(VLOOKUP(A2006,'Future et co'!CG11:CH10009,2,TRUE),"")</f>
        <v/>
      </c>
      <c r="G2006">
        <v>124.75</v>
      </c>
      <c r="H2006" t="s">
        <v>30</v>
      </c>
      <c r="O2006">
        <v>408</v>
      </c>
      <c r="P2006" t="s">
        <v>1773</v>
      </c>
      <c r="Q2006">
        <v>1000</v>
      </c>
      <c r="R2006" t="s">
        <v>1789</v>
      </c>
      <c r="S2006" t="s">
        <v>1774</v>
      </c>
      <c r="T2006" t="s">
        <v>145</v>
      </c>
      <c r="U2006">
        <v>0</v>
      </c>
    </row>
    <row r="2007" spans="3:21" x14ac:dyDescent="0.3">
      <c r="C2007" t="s">
        <v>1798</v>
      </c>
      <c r="D2007" s="36">
        <v>46020</v>
      </c>
      <c r="E2007" t="str">
        <f>IFERROR(VLOOKUP(A2007,'Future et co'!A10:E5632,5,TRUE),"not found")</f>
        <v>not found</v>
      </c>
      <c r="F2007" t="str">
        <f>IFERROR(VLOOKUP(A2007,'Future et co'!CG11:CH10009,2,TRUE),"")</f>
        <v/>
      </c>
      <c r="G2007">
        <v>124.75</v>
      </c>
      <c r="H2007" t="s">
        <v>30</v>
      </c>
      <c r="O2007">
        <v>408</v>
      </c>
      <c r="P2007" t="s">
        <v>1773</v>
      </c>
      <c r="Q2007">
        <v>1000</v>
      </c>
      <c r="R2007" t="s">
        <v>1789</v>
      </c>
      <c r="S2007" t="s">
        <v>1774</v>
      </c>
      <c r="T2007" t="s">
        <v>145</v>
      </c>
      <c r="U2007">
        <v>0</v>
      </c>
    </row>
    <row r="2008" spans="3:21" x14ac:dyDescent="0.3">
      <c r="C2008" t="s">
        <v>1798</v>
      </c>
      <c r="D2008" s="36">
        <v>46020</v>
      </c>
      <c r="E2008" t="str">
        <f>IFERROR(VLOOKUP(A2008,'Future et co'!A10:E5632,5,TRUE),"not found")</f>
        <v>not found</v>
      </c>
      <c r="F2008" t="str">
        <f>IFERROR(VLOOKUP(A2008,'Future et co'!CG11:CH10009,2,TRUE),"")</f>
        <v/>
      </c>
      <c r="G2008">
        <v>124.75</v>
      </c>
      <c r="H2008" t="s">
        <v>30</v>
      </c>
      <c r="O2008">
        <v>408</v>
      </c>
      <c r="P2008" t="s">
        <v>1773</v>
      </c>
      <c r="Q2008">
        <v>1000</v>
      </c>
      <c r="R2008" t="s">
        <v>1789</v>
      </c>
      <c r="S2008" t="s">
        <v>1774</v>
      </c>
      <c r="T2008" t="s">
        <v>145</v>
      </c>
      <c r="U2008">
        <v>0</v>
      </c>
    </row>
    <row r="2009" spans="3:21" x14ac:dyDescent="0.3">
      <c r="C2009" t="s">
        <v>1798</v>
      </c>
      <c r="D2009" s="36">
        <v>46020</v>
      </c>
      <c r="E2009" t="str">
        <f>IFERROR(VLOOKUP(A2009,'Future et co'!A10:E5632,5,TRUE),"not found")</f>
        <v>not found</v>
      </c>
      <c r="F2009" t="str">
        <f>IFERROR(VLOOKUP(A2009,'Future et co'!CG11:CH10009,2,TRUE),"")</f>
        <v/>
      </c>
      <c r="G2009">
        <v>124.75</v>
      </c>
      <c r="H2009" t="s">
        <v>30</v>
      </c>
      <c r="O2009">
        <v>408</v>
      </c>
      <c r="P2009" t="s">
        <v>1773</v>
      </c>
      <c r="Q2009">
        <v>1000</v>
      </c>
      <c r="R2009" t="s">
        <v>1789</v>
      </c>
      <c r="S2009" t="s">
        <v>1774</v>
      </c>
      <c r="T2009" t="s">
        <v>145</v>
      </c>
      <c r="U2009">
        <v>0</v>
      </c>
    </row>
    <row r="2010" spans="3:21" x14ac:dyDescent="0.3">
      <c r="C2010" t="s">
        <v>1798</v>
      </c>
      <c r="D2010" s="36">
        <v>46020</v>
      </c>
      <c r="E2010" t="str">
        <f>IFERROR(VLOOKUP(A2010,'Future et co'!A10:E5632,5,TRUE),"not found")</f>
        <v>not found</v>
      </c>
      <c r="F2010" t="str">
        <f>IFERROR(VLOOKUP(A2010,'Future et co'!CG11:CH10009,2,TRUE),"")</f>
        <v/>
      </c>
      <c r="G2010">
        <v>124.75</v>
      </c>
      <c r="H2010" t="s">
        <v>30</v>
      </c>
      <c r="O2010">
        <v>408</v>
      </c>
      <c r="P2010" t="s">
        <v>1773</v>
      </c>
      <c r="Q2010">
        <v>1000</v>
      </c>
      <c r="R2010" t="s">
        <v>1789</v>
      </c>
      <c r="S2010" t="s">
        <v>1774</v>
      </c>
      <c r="T2010" t="s">
        <v>145</v>
      </c>
      <c r="U2010">
        <v>0</v>
      </c>
    </row>
    <row r="2011" spans="3:21" x14ac:dyDescent="0.3">
      <c r="C2011" t="s">
        <v>1798</v>
      </c>
      <c r="D2011" s="36">
        <v>46020</v>
      </c>
      <c r="E2011" t="str">
        <f>IFERROR(VLOOKUP(A2011,'Future et co'!A10:E5632,5,TRUE),"not found")</f>
        <v>not found</v>
      </c>
      <c r="F2011" t="str">
        <f>IFERROR(VLOOKUP(A2011,'Future et co'!CG11:CH10009,2,TRUE),"")</f>
        <v/>
      </c>
      <c r="G2011">
        <v>124.75</v>
      </c>
      <c r="H2011" t="s">
        <v>30</v>
      </c>
      <c r="O2011">
        <v>408</v>
      </c>
      <c r="P2011" t="s">
        <v>1773</v>
      </c>
      <c r="Q2011">
        <v>1000</v>
      </c>
      <c r="R2011" t="s">
        <v>1789</v>
      </c>
      <c r="S2011" t="s">
        <v>1774</v>
      </c>
      <c r="T2011" t="s">
        <v>145</v>
      </c>
      <c r="U2011">
        <v>0</v>
      </c>
    </row>
    <row r="2012" spans="3:21" x14ac:dyDescent="0.3">
      <c r="C2012" t="s">
        <v>1798</v>
      </c>
      <c r="D2012" s="36">
        <v>46020</v>
      </c>
      <c r="E2012" t="str">
        <f>IFERROR(VLOOKUP(A2012,'Future et co'!A10:E5632,5,TRUE),"not found")</f>
        <v>not found</v>
      </c>
      <c r="F2012" t="str">
        <f>IFERROR(VLOOKUP(A2012,'Future et co'!CG11:CH10009,2,TRUE),"")</f>
        <v/>
      </c>
      <c r="G2012">
        <v>124.75</v>
      </c>
      <c r="H2012" t="s">
        <v>30</v>
      </c>
      <c r="O2012">
        <v>408</v>
      </c>
      <c r="P2012" t="s">
        <v>1773</v>
      </c>
      <c r="Q2012">
        <v>1000</v>
      </c>
      <c r="R2012" t="s">
        <v>1789</v>
      </c>
      <c r="S2012" t="s">
        <v>1774</v>
      </c>
      <c r="T2012" t="s">
        <v>145</v>
      </c>
      <c r="U2012">
        <v>0</v>
      </c>
    </row>
    <row r="2013" spans="3:21" x14ac:dyDescent="0.3">
      <c r="C2013" t="s">
        <v>1798</v>
      </c>
      <c r="D2013" s="36">
        <v>46020</v>
      </c>
      <c r="E2013" t="str">
        <f>IFERROR(VLOOKUP(A2013,'Future et co'!A10:E5632,5,TRUE),"not found")</f>
        <v>not found</v>
      </c>
      <c r="F2013" t="str">
        <f>IFERROR(VLOOKUP(A2013,'Future et co'!CG11:CH10009,2,TRUE),"")</f>
        <v/>
      </c>
      <c r="G2013">
        <v>124.75</v>
      </c>
      <c r="H2013" t="s">
        <v>30</v>
      </c>
      <c r="O2013">
        <v>408</v>
      </c>
      <c r="P2013" t="s">
        <v>1773</v>
      </c>
      <c r="Q2013">
        <v>1000</v>
      </c>
      <c r="R2013" t="s">
        <v>1789</v>
      </c>
      <c r="S2013" t="s">
        <v>1774</v>
      </c>
      <c r="T2013" t="s">
        <v>145</v>
      </c>
      <c r="U2013">
        <v>0</v>
      </c>
    </row>
    <row r="2014" spans="3:21" x14ac:dyDescent="0.3">
      <c r="C2014" t="s">
        <v>1798</v>
      </c>
      <c r="D2014" s="36">
        <v>46020</v>
      </c>
      <c r="E2014" t="str">
        <f>IFERROR(VLOOKUP(A2014,'Future et co'!A10:E5632,5,TRUE),"not found")</f>
        <v>not found</v>
      </c>
      <c r="F2014" t="str">
        <f>IFERROR(VLOOKUP(A2014,'Future et co'!CG11:CH10009,2,TRUE),"")</f>
        <v/>
      </c>
      <c r="G2014">
        <v>124.75</v>
      </c>
      <c r="H2014" t="s">
        <v>30</v>
      </c>
      <c r="O2014">
        <v>408</v>
      </c>
      <c r="P2014" t="s">
        <v>1773</v>
      </c>
      <c r="Q2014">
        <v>1000</v>
      </c>
      <c r="R2014" t="s">
        <v>1789</v>
      </c>
      <c r="S2014" t="s">
        <v>1774</v>
      </c>
      <c r="T2014" t="s">
        <v>145</v>
      </c>
      <c r="U2014">
        <v>0</v>
      </c>
    </row>
    <row r="2015" spans="3:21" x14ac:dyDescent="0.3">
      <c r="C2015" t="s">
        <v>1798</v>
      </c>
      <c r="D2015" s="36">
        <v>46020</v>
      </c>
      <c r="E2015" t="str">
        <f>IFERROR(VLOOKUP(A2015,'Future et co'!A10:E5632,5,TRUE),"not found")</f>
        <v>not found</v>
      </c>
      <c r="F2015" t="str">
        <f>IFERROR(VLOOKUP(A2015,'Future et co'!CG11:CH10009,2,TRUE),"")</f>
        <v/>
      </c>
      <c r="G2015">
        <v>124.75</v>
      </c>
      <c r="H2015" t="s">
        <v>30</v>
      </c>
      <c r="O2015">
        <v>408</v>
      </c>
      <c r="P2015" t="s">
        <v>1773</v>
      </c>
      <c r="Q2015">
        <v>1000</v>
      </c>
      <c r="R2015" t="s">
        <v>1789</v>
      </c>
      <c r="S2015" t="s">
        <v>1774</v>
      </c>
      <c r="T2015" t="s">
        <v>145</v>
      </c>
      <c r="U2015">
        <v>0</v>
      </c>
    </row>
    <row r="2016" spans="3:21" x14ac:dyDescent="0.3">
      <c r="C2016" t="s">
        <v>1798</v>
      </c>
      <c r="D2016" s="36">
        <v>46020</v>
      </c>
      <c r="E2016" t="str">
        <f>IFERROR(VLOOKUP(A2016,'Future et co'!A10:E5632,5,TRUE),"not found")</f>
        <v>not found</v>
      </c>
      <c r="F2016" t="str">
        <f>IFERROR(VLOOKUP(A2016,'Future et co'!CG11:CH10009,2,TRUE),"")</f>
        <v/>
      </c>
      <c r="G2016">
        <v>124.75</v>
      </c>
      <c r="H2016" t="s">
        <v>30</v>
      </c>
      <c r="O2016">
        <v>408</v>
      </c>
      <c r="P2016" t="s">
        <v>1773</v>
      </c>
      <c r="Q2016">
        <v>1000</v>
      </c>
      <c r="R2016" t="s">
        <v>1789</v>
      </c>
      <c r="S2016" t="s">
        <v>1774</v>
      </c>
      <c r="T2016" t="s">
        <v>145</v>
      </c>
      <c r="U2016">
        <v>0</v>
      </c>
    </row>
    <row r="2017" spans="3:21" x14ac:dyDescent="0.3">
      <c r="C2017" t="s">
        <v>1798</v>
      </c>
      <c r="D2017" s="36">
        <v>46020</v>
      </c>
      <c r="E2017" t="str">
        <f>IFERROR(VLOOKUP(A2017,'Future et co'!A10:E5632,5,TRUE),"not found")</f>
        <v>not found</v>
      </c>
      <c r="F2017" t="str">
        <f>IFERROR(VLOOKUP(A2017,'Future et co'!CG11:CH10009,2,TRUE),"")</f>
        <v/>
      </c>
      <c r="G2017">
        <v>124.75</v>
      </c>
      <c r="H2017" t="s">
        <v>30</v>
      </c>
      <c r="O2017">
        <v>408</v>
      </c>
      <c r="P2017" t="s">
        <v>1773</v>
      </c>
      <c r="Q2017">
        <v>1000</v>
      </c>
      <c r="R2017" t="s">
        <v>1789</v>
      </c>
      <c r="S2017" t="s">
        <v>1774</v>
      </c>
      <c r="T2017" t="s">
        <v>145</v>
      </c>
      <c r="U2017">
        <v>0</v>
      </c>
    </row>
    <row r="2018" spans="3:21" x14ac:dyDescent="0.3">
      <c r="C2018" t="s">
        <v>1798</v>
      </c>
      <c r="D2018" s="36">
        <v>46020</v>
      </c>
      <c r="E2018" t="str">
        <f>IFERROR(VLOOKUP(A2018,'Future et co'!A10:E5632,5,TRUE),"not found")</f>
        <v>not found</v>
      </c>
      <c r="F2018" t="str">
        <f>IFERROR(VLOOKUP(A2018,'Future et co'!CG11:CH10009,2,TRUE),"")</f>
        <v/>
      </c>
      <c r="G2018">
        <v>124.75</v>
      </c>
      <c r="H2018" t="s">
        <v>30</v>
      </c>
      <c r="O2018">
        <v>408</v>
      </c>
      <c r="P2018" t="s">
        <v>1773</v>
      </c>
      <c r="Q2018">
        <v>1000</v>
      </c>
      <c r="R2018" t="s">
        <v>1789</v>
      </c>
      <c r="S2018" t="s">
        <v>1774</v>
      </c>
      <c r="T2018" t="s">
        <v>145</v>
      </c>
      <c r="U2018">
        <v>0</v>
      </c>
    </row>
    <row r="2019" spans="3:21" x14ac:dyDescent="0.3">
      <c r="C2019" t="s">
        <v>1798</v>
      </c>
      <c r="D2019" s="36">
        <v>46020</v>
      </c>
      <c r="E2019" t="str">
        <f>IFERROR(VLOOKUP(A2019,'Future et co'!A10:E5632,5,TRUE),"not found")</f>
        <v>not found</v>
      </c>
      <c r="F2019" t="str">
        <f>IFERROR(VLOOKUP(A2019,'Future et co'!CG11:CH10009,2,TRUE),"")</f>
        <v/>
      </c>
      <c r="G2019">
        <v>124.75</v>
      </c>
      <c r="H2019" t="s">
        <v>30</v>
      </c>
      <c r="O2019">
        <v>408</v>
      </c>
      <c r="P2019" t="s">
        <v>1773</v>
      </c>
      <c r="Q2019">
        <v>1000</v>
      </c>
      <c r="R2019" t="s">
        <v>1789</v>
      </c>
      <c r="S2019" t="s">
        <v>1774</v>
      </c>
      <c r="T2019" t="s">
        <v>145</v>
      </c>
      <c r="U2019">
        <v>0</v>
      </c>
    </row>
    <row r="2020" spans="3:21" x14ac:dyDescent="0.3">
      <c r="C2020" t="s">
        <v>1798</v>
      </c>
      <c r="D2020" s="36">
        <v>46020</v>
      </c>
      <c r="E2020" t="str">
        <f>IFERROR(VLOOKUP(A2020,'Future et co'!A10:E5632,5,TRUE),"not found")</f>
        <v>not found</v>
      </c>
      <c r="F2020" t="str">
        <f>IFERROR(VLOOKUP(A2020,'Future et co'!CG11:CH10009,2,TRUE),"")</f>
        <v/>
      </c>
      <c r="G2020">
        <v>124.75</v>
      </c>
      <c r="H2020" t="s">
        <v>30</v>
      </c>
      <c r="O2020">
        <v>408</v>
      </c>
      <c r="P2020" t="s">
        <v>1773</v>
      </c>
      <c r="Q2020">
        <v>1000</v>
      </c>
      <c r="R2020" t="s">
        <v>1789</v>
      </c>
      <c r="S2020" t="s">
        <v>1774</v>
      </c>
      <c r="T2020" t="s">
        <v>145</v>
      </c>
      <c r="U2020">
        <v>0</v>
      </c>
    </row>
    <row r="2021" spans="3:21" x14ac:dyDescent="0.3">
      <c r="C2021" t="s">
        <v>1798</v>
      </c>
      <c r="D2021" s="36">
        <v>46020</v>
      </c>
      <c r="E2021" t="str">
        <f>IFERROR(VLOOKUP(A2021,'Future et co'!A10:E5632,5,TRUE),"not found")</f>
        <v>not found</v>
      </c>
      <c r="F2021" t="str">
        <f>IFERROR(VLOOKUP(A2021,'Future et co'!CG11:CH10009,2,TRUE),"")</f>
        <v/>
      </c>
      <c r="G2021">
        <v>124.75</v>
      </c>
      <c r="H2021" t="s">
        <v>30</v>
      </c>
      <c r="O2021">
        <v>408</v>
      </c>
      <c r="P2021" t="s">
        <v>1773</v>
      </c>
      <c r="Q2021">
        <v>1000</v>
      </c>
      <c r="R2021" t="s">
        <v>1789</v>
      </c>
      <c r="S2021" t="s">
        <v>1774</v>
      </c>
      <c r="T2021" t="s">
        <v>145</v>
      </c>
      <c r="U2021">
        <v>0</v>
      </c>
    </row>
    <row r="2022" spans="3:21" x14ac:dyDescent="0.3">
      <c r="C2022" t="s">
        <v>1798</v>
      </c>
      <c r="D2022" s="36">
        <v>46020</v>
      </c>
      <c r="E2022" t="str">
        <f>IFERROR(VLOOKUP(A2022,'Future et co'!A10:E5632,5,TRUE),"not found")</f>
        <v>not found</v>
      </c>
      <c r="F2022" t="str">
        <f>IFERROR(VLOOKUP(A2022,'Future et co'!CG11:CH10009,2,TRUE),"")</f>
        <v/>
      </c>
      <c r="G2022">
        <v>124.75</v>
      </c>
      <c r="H2022" t="s">
        <v>30</v>
      </c>
      <c r="O2022">
        <v>408</v>
      </c>
      <c r="P2022" t="s">
        <v>1773</v>
      </c>
      <c r="Q2022">
        <v>1000</v>
      </c>
      <c r="R2022" t="s">
        <v>1789</v>
      </c>
      <c r="S2022" t="s">
        <v>1774</v>
      </c>
      <c r="T2022" t="s">
        <v>145</v>
      </c>
      <c r="U2022">
        <v>0</v>
      </c>
    </row>
    <row r="2023" spans="3:21" x14ac:dyDescent="0.3">
      <c r="C2023" t="s">
        <v>1798</v>
      </c>
      <c r="D2023" s="36">
        <v>46020</v>
      </c>
      <c r="E2023" t="str">
        <f>IFERROR(VLOOKUP(A2023,'Future et co'!A10:E5632,5,TRUE),"not found")</f>
        <v>not found</v>
      </c>
      <c r="F2023" t="str">
        <f>IFERROR(VLOOKUP(A2023,'Future et co'!CG11:CH10009,2,TRUE),"")</f>
        <v/>
      </c>
      <c r="G2023">
        <v>124.75</v>
      </c>
      <c r="H2023" t="s">
        <v>30</v>
      </c>
      <c r="O2023">
        <v>408</v>
      </c>
      <c r="P2023" t="s">
        <v>1773</v>
      </c>
      <c r="Q2023">
        <v>1000</v>
      </c>
      <c r="R2023" t="s">
        <v>1789</v>
      </c>
      <c r="S2023" t="s">
        <v>1774</v>
      </c>
      <c r="T2023" t="s">
        <v>145</v>
      </c>
      <c r="U2023">
        <v>0</v>
      </c>
    </row>
    <row r="2024" spans="3:21" x14ac:dyDescent="0.3">
      <c r="C2024" t="s">
        <v>1798</v>
      </c>
      <c r="D2024" s="36">
        <v>46020</v>
      </c>
      <c r="E2024" t="str">
        <f>IFERROR(VLOOKUP(A2024,'Future et co'!A10:E5632,5,TRUE),"not found")</f>
        <v>not found</v>
      </c>
      <c r="F2024" t="str">
        <f>IFERROR(VLOOKUP(A2024,'Future et co'!CG11:CH10009,2,TRUE),"")</f>
        <v/>
      </c>
      <c r="G2024">
        <v>124.75</v>
      </c>
      <c r="H2024" t="s">
        <v>30</v>
      </c>
      <c r="O2024">
        <v>408</v>
      </c>
      <c r="P2024" t="s">
        <v>1773</v>
      </c>
      <c r="Q2024">
        <v>1000</v>
      </c>
      <c r="R2024" t="s">
        <v>1789</v>
      </c>
      <c r="S2024" t="s">
        <v>1774</v>
      </c>
      <c r="T2024" t="s">
        <v>145</v>
      </c>
      <c r="U2024">
        <v>0</v>
      </c>
    </row>
    <row r="2025" spans="3:21" x14ac:dyDescent="0.3">
      <c r="C2025" t="s">
        <v>1798</v>
      </c>
      <c r="D2025" s="36">
        <v>46020</v>
      </c>
      <c r="E2025" t="str">
        <f>IFERROR(VLOOKUP(A2025,'Future et co'!A10:E5632,5,TRUE),"not found")</f>
        <v>not found</v>
      </c>
      <c r="F2025" t="str">
        <f>IFERROR(VLOOKUP(A2025,'Future et co'!CG11:CH10009,2,TRUE),"")</f>
        <v/>
      </c>
      <c r="G2025">
        <v>124.75</v>
      </c>
      <c r="H2025" t="s">
        <v>30</v>
      </c>
      <c r="O2025">
        <v>408</v>
      </c>
      <c r="P2025" t="s">
        <v>1773</v>
      </c>
      <c r="Q2025">
        <v>1000</v>
      </c>
      <c r="R2025" t="s">
        <v>1789</v>
      </c>
      <c r="S2025" t="s">
        <v>1774</v>
      </c>
      <c r="T2025" t="s">
        <v>145</v>
      </c>
      <c r="U2025">
        <v>0</v>
      </c>
    </row>
    <row r="2026" spans="3:21" x14ac:dyDescent="0.3">
      <c r="C2026" t="s">
        <v>1798</v>
      </c>
      <c r="D2026" s="36">
        <v>46020</v>
      </c>
      <c r="E2026" t="str">
        <f>IFERROR(VLOOKUP(A2026,'Future et co'!A10:E5632,5,TRUE),"not found")</f>
        <v>not found</v>
      </c>
      <c r="F2026" t="str">
        <f>IFERROR(VLOOKUP(A2026,'Future et co'!CG11:CH10009,2,TRUE),"")</f>
        <v/>
      </c>
      <c r="G2026">
        <v>124.75</v>
      </c>
      <c r="H2026" t="s">
        <v>30</v>
      </c>
      <c r="O2026">
        <v>408</v>
      </c>
      <c r="P2026" t="s">
        <v>1773</v>
      </c>
      <c r="Q2026">
        <v>1000</v>
      </c>
      <c r="R2026" t="s">
        <v>1789</v>
      </c>
      <c r="S2026" t="s">
        <v>1774</v>
      </c>
      <c r="T2026" t="s">
        <v>145</v>
      </c>
      <c r="U2026">
        <v>0</v>
      </c>
    </row>
    <row r="2027" spans="3:21" x14ac:dyDescent="0.3">
      <c r="C2027" t="s">
        <v>1798</v>
      </c>
      <c r="D2027" s="36">
        <v>46020</v>
      </c>
      <c r="E2027" t="str">
        <f>IFERROR(VLOOKUP(A2027,'Future et co'!A10:E5632,5,TRUE),"not found")</f>
        <v>not found</v>
      </c>
      <c r="F2027" t="str">
        <f>IFERROR(VLOOKUP(A2027,'Future et co'!CG11:CH10009,2,TRUE),"")</f>
        <v/>
      </c>
      <c r="G2027">
        <v>124.75</v>
      </c>
      <c r="H2027" t="s">
        <v>30</v>
      </c>
      <c r="O2027">
        <v>408</v>
      </c>
      <c r="P2027" t="s">
        <v>1773</v>
      </c>
      <c r="Q2027">
        <v>1000</v>
      </c>
      <c r="R2027" t="s">
        <v>1789</v>
      </c>
      <c r="S2027" t="s">
        <v>1774</v>
      </c>
      <c r="T2027" t="s">
        <v>145</v>
      </c>
      <c r="U2027">
        <v>0</v>
      </c>
    </row>
    <row r="2028" spans="3:21" x14ac:dyDescent="0.3">
      <c r="C2028" t="s">
        <v>1798</v>
      </c>
      <c r="D2028" s="36">
        <v>46020</v>
      </c>
      <c r="E2028" t="str">
        <f>IFERROR(VLOOKUP(A2028,'Future et co'!A10:E5632,5,TRUE),"not found")</f>
        <v>not found</v>
      </c>
      <c r="F2028" t="str">
        <f>IFERROR(VLOOKUP(A2028,'Future et co'!CG11:CH10009,2,TRUE),"")</f>
        <v/>
      </c>
      <c r="G2028">
        <v>124.75</v>
      </c>
      <c r="H2028" t="s">
        <v>30</v>
      </c>
      <c r="O2028">
        <v>408</v>
      </c>
      <c r="P2028" t="s">
        <v>1773</v>
      </c>
      <c r="Q2028">
        <v>1000</v>
      </c>
      <c r="R2028" t="s">
        <v>1789</v>
      </c>
      <c r="S2028" t="s">
        <v>1774</v>
      </c>
      <c r="T2028" t="s">
        <v>145</v>
      </c>
      <c r="U2028">
        <v>0</v>
      </c>
    </row>
    <row r="2029" spans="3:21" x14ac:dyDescent="0.3">
      <c r="C2029" t="s">
        <v>1798</v>
      </c>
      <c r="D2029" s="36">
        <v>46020</v>
      </c>
      <c r="E2029" t="str">
        <f>IFERROR(VLOOKUP(A2029,'Future et co'!A10:E5632,5,TRUE),"not found")</f>
        <v>not found</v>
      </c>
      <c r="F2029" t="str">
        <f>IFERROR(VLOOKUP(A2029,'Future et co'!CG11:CH10009,2,TRUE),"")</f>
        <v/>
      </c>
      <c r="G2029">
        <v>124.75</v>
      </c>
      <c r="H2029" t="s">
        <v>30</v>
      </c>
      <c r="O2029">
        <v>408</v>
      </c>
      <c r="P2029" t="s">
        <v>1773</v>
      </c>
      <c r="Q2029">
        <v>1000</v>
      </c>
      <c r="R2029" t="s">
        <v>1789</v>
      </c>
      <c r="S2029" t="s">
        <v>1774</v>
      </c>
      <c r="T2029" t="s">
        <v>145</v>
      </c>
      <c r="U2029">
        <v>0</v>
      </c>
    </row>
    <row r="2030" spans="3:21" x14ac:dyDescent="0.3">
      <c r="C2030" t="s">
        <v>1798</v>
      </c>
      <c r="D2030" s="36">
        <v>46020</v>
      </c>
      <c r="E2030" t="str">
        <f>IFERROR(VLOOKUP(A2030,'Future et co'!A10:E5632,5,TRUE),"not found")</f>
        <v>not found</v>
      </c>
      <c r="F2030" t="str">
        <f>IFERROR(VLOOKUP(A2030,'Future et co'!CG11:CH10009,2,TRUE),"")</f>
        <v/>
      </c>
      <c r="G2030">
        <v>124.75</v>
      </c>
      <c r="H2030" t="s">
        <v>30</v>
      </c>
      <c r="O2030">
        <v>408</v>
      </c>
      <c r="P2030" t="s">
        <v>1773</v>
      </c>
      <c r="Q2030">
        <v>1000</v>
      </c>
      <c r="R2030" t="s">
        <v>1789</v>
      </c>
      <c r="S2030" t="s">
        <v>1774</v>
      </c>
      <c r="T2030" t="s">
        <v>145</v>
      </c>
      <c r="U2030">
        <v>0</v>
      </c>
    </row>
    <row r="2031" spans="3:21" x14ac:dyDescent="0.3">
      <c r="C2031" t="s">
        <v>1798</v>
      </c>
      <c r="D2031" s="36">
        <v>46020</v>
      </c>
      <c r="E2031" t="str">
        <f>IFERROR(VLOOKUP(A2031,'Future et co'!A10:E5632,5,TRUE),"not found")</f>
        <v>not found</v>
      </c>
      <c r="F2031" t="str">
        <f>IFERROR(VLOOKUP(A2031,'Future et co'!CG11:CH10009,2,TRUE),"")</f>
        <v/>
      </c>
      <c r="G2031">
        <v>124.75</v>
      </c>
      <c r="H2031" t="s">
        <v>30</v>
      </c>
      <c r="O2031">
        <v>408</v>
      </c>
      <c r="P2031" t="s">
        <v>1773</v>
      </c>
      <c r="Q2031">
        <v>1000</v>
      </c>
      <c r="R2031" t="s">
        <v>1789</v>
      </c>
      <c r="S2031" t="s">
        <v>1774</v>
      </c>
      <c r="T2031" t="s">
        <v>145</v>
      </c>
      <c r="U2031">
        <v>0</v>
      </c>
    </row>
    <row r="2032" spans="3:21" x14ac:dyDescent="0.3">
      <c r="C2032" t="s">
        <v>1798</v>
      </c>
      <c r="D2032" s="36">
        <v>46020</v>
      </c>
      <c r="E2032" t="str">
        <f>IFERROR(VLOOKUP(A2032,'Future et co'!A10:E5632,5,TRUE),"not found")</f>
        <v>not found</v>
      </c>
      <c r="F2032" t="str">
        <f>IFERROR(VLOOKUP(A2032,'Future et co'!CG11:CH10009,2,TRUE),"")</f>
        <v/>
      </c>
      <c r="G2032">
        <v>124.75</v>
      </c>
      <c r="H2032" t="s">
        <v>30</v>
      </c>
      <c r="O2032">
        <v>408</v>
      </c>
      <c r="P2032" t="s">
        <v>1773</v>
      </c>
      <c r="Q2032">
        <v>1000</v>
      </c>
      <c r="R2032" t="s">
        <v>1789</v>
      </c>
      <c r="S2032" t="s">
        <v>1774</v>
      </c>
      <c r="T2032" t="s">
        <v>145</v>
      </c>
      <c r="U2032">
        <v>0</v>
      </c>
    </row>
    <row r="2033" spans="3:21" x14ac:dyDescent="0.3">
      <c r="C2033" t="s">
        <v>1798</v>
      </c>
      <c r="D2033" s="36">
        <v>46020</v>
      </c>
      <c r="E2033" t="str">
        <f>IFERROR(VLOOKUP(A2033,'Future et co'!A10:E5632,5,TRUE),"not found")</f>
        <v>not found</v>
      </c>
      <c r="F2033" t="str">
        <f>IFERROR(VLOOKUP(A2033,'Future et co'!CG11:CH10009,2,TRUE),"")</f>
        <v/>
      </c>
      <c r="G2033">
        <v>124.75</v>
      </c>
      <c r="H2033" t="s">
        <v>30</v>
      </c>
      <c r="O2033">
        <v>408</v>
      </c>
      <c r="P2033" t="s">
        <v>1773</v>
      </c>
      <c r="Q2033">
        <v>1000</v>
      </c>
      <c r="R2033" t="s">
        <v>1789</v>
      </c>
      <c r="S2033" t="s">
        <v>1774</v>
      </c>
      <c r="T2033" t="s">
        <v>145</v>
      </c>
      <c r="U2033">
        <v>0</v>
      </c>
    </row>
    <row r="2034" spans="3:21" x14ac:dyDescent="0.3">
      <c r="C2034" t="s">
        <v>1798</v>
      </c>
      <c r="D2034" s="36">
        <v>46020</v>
      </c>
      <c r="E2034" t="str">
        <f>IFERROR(VLOOKUP(A2034,'Future et co'!A10:E5632,5,TRUE),"not found")</f>
        <v>not found</v>
      </c>
      <c r="F2034" t="str">
        <f>IFERROR(VLOOKUP(A2034,'Future et co'!CG11:CH10009,2,TRUE),"")</f>
        <v/>
      </c>
      <c r="G2034">
        <v>124.75</v>
      </c>
      <c r="H2034" t="s">
        <v>30</v>
      </c>
      <c r="O2034">
        <v>408</v>
      </c>
      <c r="P2034" t="s">
        <v>1773</v>
      </c>
      <c r="Q2034">
        <v>1000</v>
      </c>
      <c r="R2034" t="s">
        <v>1789</v>
      </c>
      <c r="S2034" t="s">
        <v>1774</v>
      </c>
      <c r="T2034" t="s">
        <v>145</v>
      </c>
      <c r="U2034">
        <v>0</v>
      </c>
    </row>
    <row r="2035" spans="3:21" x14ac:dyDescent="0.3">
      <c r="C2035" t="s">
        <v>1798</v>
      </c>
      <c r="D2035" s="36">
        <v>46020</v>
      </c>
      <c r="E2035" t="str">
        <f>IFERROR(VLOOKUP(A2035,'Future et co'!A10:E5632,5,TRUE),"not found")</f>
        <v>not found</v>
      </c>
      <c r="F2035" t="str">
        <f>IFERROR(VLOOKUP(A2035,'Future et co'!CG11:CH10009,2,TRUE),"")</f>
        <v/>
      </c>
      <c r="G2035">
        <v>124.75</v>
      </c>
      <c r="H2035" t="s">
        <v>30</v>
      </c>
      <c r="O2035">
        <v>408</v>
      </c>
      <c r="P2035" t="s">
        <v>1773</v>
      </c>
      <c r="Q2035">
        <v>1000</v>
      </c>
      <c r="R2035" t="s">
        <v>1789</v>
      </c>
      <c r="S2035" t="s">
        <v>1774</v>
      </c>
      <c r="T2035" t="s">
        <v>145</v>
      </c>
      <c r="U2035">
        <v>0</v>
      </c>
    </row>
    <row r="2036" spans="3:21" x14ac:dyDescent="0.3">
      <c r="C2036" t="s">
        <v>1798</v>
      </c>
      <c r="D2036" s="36">
        <v>46020</v>
      </c>
      <c r="E2036" t="str">
        <f>IFERROR(VLOOKUP(A2036,'Future et co'!A10:E5632,5,TRUE),"not found")</f>
        <v>not found</v>
      </c>
      <c r="F2036" t="str">
        <f>IFERROR(VLOOKUP(A2036,'Future et co'!CG11:CH10009,2,TRUE),"")</f>
        <v/>
      </c>
      <c r="G2036">
        <v>124.75</v>
      </c>
      <c r="H2036" t="s">
        <v>30</v>
      </c>
      <c r="O2036">
        <v>408</v>
      </c>
      <c r="P2036" t="s">
        <v>1773</v>
      </c>
      <c r="Q2036">
        <v>1000</v>
      </c>
      <c r="R2036" t="s">
        <v>1789</v>
      </c>
      <c r="S2036" t="s">
        <v>1774</v>
      </c>
      <c r="T2036" t="s">
        <v>145</v>
      </c>
      <c r="U2036">
        <v>0</v>
      </c>
    </row>
    <row r="2037" spans="3:21" x14ac:dyDescent="0.3">
      <c r="C2037" t="s">
        <v>1798</v>
      </c>
      <c r="D2037" s="36">
        <v>46020</v>
      </c>
      <c r="E2037" t="str">
        <f>IFERROR(VLOOKUP(A2037,'Future et co'!A10:E5632,5,TRUE),"not found")</f>
        <v>not found</v>
      </c>
      <c r="F2037" t="str">
        <f>IFERROR(VLOOKUP(A2037,'Future et co'!CG11:CH10009,2,TRUE),"")</f>
        <v/>
      </c>
      <c r="G2037">
        <v>124.75</v>
      </c>
      <c r="H2037" t="s">
        <v>30</v>
      </c>
      <c r="O2037">
        <v>408</v>
      </c>
      <c r="P2037" t="s">
        <v>1773</v>
      </c>
      <c r="Q2037">
        <v>1000</v>
      </c>
      <c r="R2037" t="s">
        <v>1789</v>
      </c>
      <c r="S2037" t="s">
        <v>1774</v>
      </c>
      <c r="T2037" t="s">
        <v>145</v>
      </c>
      <c r="U2037">
        <v>0</v>
      </c>
    </row>
    <row r="2038" spans="3:21" x14ac:dyDescent="0.3">
      <c r="C2038" t="s">
        <v>1798</v>
      </c>
      <c r="D2038" s="36">
        <v>46020</v>
      </c>
      <c r="E2038" t="str">
        <f>IFERROR(VLOOKUP(A2038,'Future et co'!A10:E5632,5,TRUE),"not found")</f>
        <v>not found</v>
      </c>
      <c r="F2038" t="str">
        <f>IFERROR(VLOOKUP(A2038,'Future et co'!CG11:CH10009,2,TRUE),"")</f>
        <v/>
      </c>
      <c r="G2038">
        <v>124.75</v>
      </c>
      <c r="H2038" t="s">
        <v>30</v>
      </c>
      <c r="O2038">
        <v>408</v>
      </c>
      <c r="P2038" t="s">
        <v>1773</v>
      </c>
      <c r="Q2038">
        <v>1000</v>
      </c>
      <c r="R2038" t="s">
        <v>1789</v>
      </c>
      <c r="S2038" t="s">
        <v>1774</v>
      </c>
      <c r="T2038" t="s">
        <v>145</v>
      </c>
      <c r="U2038">
        <v>0</v>
      </c>
    </row>
    <row r="2039" spans="3:21" x14ac:dyDescent="0.3">
      <c r="C2039" t="s">
        <v>1798</v>
      </c>
      <c r="D2039" s="36">
        <v>46020</v>
      </c>
      <c r="E2039" t="str">
        <f>IFERROR(VLOOKUP(A2039,'Future et co'!A10:E5632,5,TRUE),"not found")</f>
        <v>not found</v>
      </c>
      <c r="F2039" t="str">
        <f>IFERROR(VLOOKUP(A2039,'Future et co'!CG11:CH10009,2,TRUE),"")</f>
        <v/>
      </c>
      <c r="G2039">
        <v>124.75</v>
      </c>
      <c r="H2039" t="s">
        <v>30</v>
      </c>
      <c r="O2039">
        <v>408</v>
      </c>
      <c r="P2039" t="s">
        <v>1773</v>
      </c>
      <c r="Q2039">
        <v>1000</v>
      </c>
      <c r="R2039" t="s">
        <v>1789</v>
      </c>
      <c r="S2039" t="s">
        <v>1774</v>
      </c>
      <c r="T2039" t="s">
        <v>145</v>
      </c>
      <c r="U2039">
        <v>0</v>
      </c>
    </row>
    <row r="2040" spans="3:21" x14ac:dyDescent="0.3">
      <c r="C2040" t="s">
        <v>1798</v>
      </c>
      <c r="D2040" s="36">
        <v>46020</v>
      </c>
      <c r="E2040" t="str">
        <f>IFERROR(VLOOKUP(A2040,'Future et co'!A10:E5632,5,TRUE),"not found")</f>
        <v>not found</v>
      </c>
      <c r="F2040" t="str">
        <f>IFERROR(VLOOKUP(A2040,'Future et co'!CG11:CH10009,2,TRUE),"")</f>
        <v/>
      </c>
      <c r="G2040">
        <v>124.75</v>
      </c>
      <c r="H2040" t="s">
        <v>30</v>
      </c>
      <c r="O2040">
        <v>408</v>
      </c>
      <c r="P2040" t="s">
        <v>1773</v>
      </c>
      <c r="Q2040">
        <v>1000</v>
      </c>
      <c r="R2040" t="s">
        <v>1789</v>
      </c>
      <c r="S2040" t="s">
        <v>1774</v>
      </c>
      <c r="T2040" t="s">
        <v>145</v>
      </c>
      <c r="U2040">
        <v>0</v>
      </c>
    </row>
    <row r="2041" spans="3:21" x14ac:dyDescent="0.3">
      <c r="C2041" t="s">
        <v>1798</v>
      </c>
      <c r="D2041" s="36">
        <v>46020</v>
      </c>
      <c r="E2041" t="str">
        <f>IFERROR(VLOOKUP(A2041,'Future et co'!A10:E5632,5,TRUE),"not found")</f>
        <v>not found</v>
      </c>
      <c r="F2041" t="str">
        <f>IFERROR(VLOOKUP(A2041,'Future et co'!CG11:CH10009,2,TRUE),"")</f>
        <v/>
      </c>
      <c r="G2041">
        <v>124.75</v>
      </c>
      <c r="H2041" t="s">
        <v>30</v>
      </c>
      <c r="O2041">
        <v>408</v>
      </c>
      <c r="P2041" t="s">
        <v>1773</v>
      </c>
      <c r="Q2041">
        <v>1000</v>
      </c>
      <c r="R2041" t="s">
        <v>1789</v>
      </c>
      <c r="S2041" t="s">
        <v>1774</v>
      </c>
      <c r="T2041" t="s">
        <v>145</v>
      </c>
      <c r="U2041">
        <v>0</v>
      </c>
    </row>
    <row r="2042" spans="3:21" x14ac:dyDescent="0.3">
      <c r="C2042" t="s">
        <v>1798</v>
      </c>
      <c r="D2042" s="36">
        <v>46020</v>
      </c>
      <c r="E2042" t="str">
        <f>IFERROR(VLOOKUP(A2042,'Future et co'!A10:E5632,5,TRUE),"not found")</f>
        <v>not found</v>
      </c>
      <c r="F2042" t="str">
        <f>IFERROR(VLOOKUP(A2042,'Future et co'!CG11:CH10009,2,TRUE),"")</f>
        <v/>
      </c>
      <c r="G2042">
        <v>124.75</v>
      </c>
      <c r="H2042" t="s">
        <v>30</v>
      </c>
      <c r="O2042">
        <v>408</v>
      </c>
      <c r="P2042" t="s">
        <v>1773</v>
      </c>
      <c r="Q2042">
        <v>1000</v>
      </c>
      <c r="R2042" t="s">
        <v>1789</v>
      </c>
      <c r="S2042" t="s">
        <v>1774</v>
      </c>
      <c r="T2042" t="s">
        <v>145</v>
      </c>
      <c r="U2042">
        <v>0</v>
      </c>
    </row>
    <row r="2043" spans="3:21" x14ac:dyDescent="0.3">
      <c r="C2043" t="s">
        <v>1798</v>
      </c>
      <c r="D2043" s="36">
        <v>46020</v>
      </c>
      <c r="E2043" t="str">
        <f>IFERROR(VLOOKUP(A2043,'Future et co'!A10:E5632,5,TRUE),"not found")</f>
        <v>not found</v>
      </c>
      <c r="F2043" t="str">
        <f>IFERROR(VLOOKUP(A2043,'Future et co'!CG11:CH10009,2,TRUE),"")</f>
        <v/>
      </c>
      <c r="G2043">
        <v>124.75</v>
      </c>
      <c r="H2043" t="s">
        <v>30</v>
      </c>
      <c r="O2043">
        <v>408</v>
      </c>
      <c r="P2043" t="s">
        <v>1773</v>
      </c>
      <c r="Q2043">
        <v>1000</v>
      </c>
      <c r="R2043" t="s">
        <v>1789</v>
      </c>
      <c r="S2043" t="s">
        <v>1774</v>
      </c>
      <c r="T2043" t="s">
        <v>145</v>
      </c>
      <c r="U2043">
        <v>0</v>
      </c>
    </row>
    <row r="2044" spans="3:21" x14ac:dyDescent="0.3">
      <c r="C2044" t="s">
        <v>1798</v>
      </c>
      <c r="D2044" s="36">
        <v>46020</v>
      </c>
      <c r="E2044" t="str">
        <f>IFERROR(VLOOKUP(A2044,'Future et co'!A10:E5632,5,TRUE),"not found")</f>
        <v>not found</v>
      </c>
      <c r="F2044" t="str">
        <f>IFERROR(VLOOKUP(A2044,'Future et co'!CG11:CH10009,2,TRUE),"")</f>
        <v/>
      </c>
      <c r="G2044">
        <v>124.75</v>
      </c>
      <c r="H2044" t="s">
        <v>30</v>
      </c>
      <c r="O2044">
        <v>408</v>
      </c>
      <c r="P2044" t="s">
        <v>1773</v>
      </c>
      <c r="Q2044">
        <v>1000</v>
      </c>
      <c r="R2044" t="s">
        <v>1789</v>
      </c>
      <c r="S2044" t="s">
        <v>1774</v>
      </c>
      <c r="T2044" t="s">
        <v>145</v>
      </c>
      <c r="U2044">
        <v>0</v>
      </c>
    </row>
    <row r="2045" spans="3:21" x14ac:dyDescent="0.3">
      <c r="C2045" t="s">
        <v>1798</v>
      </c>
      <c r="D2045" s="36">
        <v>46020</v>
      </c>
      <c r="E2045" t="str">
        <f>IFERROR(VLOOKUP(A2045,'Future et co'!A10:E5632,5,TRUE),"not found")</f>
        <v>not found</v>
      </c>
      <c r="F2045" t="str">
        <f>IFERROR(VLOOKUP(A2045,'Future et co'!CG11:CH10009,2,TRUE),"")</f>
        <v/>
      </c>
      <c r="G2045">
        <v>124.75</v>
      </c>
      <c r="H2045" t="s">
        <v>30</v>
      </c>
      <c r="O2045">
        <v>408</v>
      </c>
      <c r="P2045" t="s">
        <v>1773</v>
      </c>
      <c r="Q2045">
        <v>1000</v>
      </c>
      <c r="R2045" t="s">
        <v>1789</v>
      </c>
      <c r="S2045" t="s">
        <v>1774</v>
      </c>
      <c r="T2045" t="s">
        <v>145</v>
      </c>
      <c r="U2045">
        <v>0</v>
      </c>
    </row>
    <row r="2046" spans="3:21" x14ac:dyDescent="0.3">
      <c r="C2046" t="s">
        <v>1798</v>
      </c>
      <c r="D2046" s="36">
        <v>46020</v>
      </c>
      <c r="E2046" t="str">
        <f>IFERROR(VLOOKUP(A2046,'Future et co'!A10:E5632,5,TRUE),"not found")</f>
        <v>not found</v>
      </c>
      <c r="F2046" t="str">
        <f>IFERROR(VLOOKUP(A2046,'Future et co'!CG11:CH10009,2,TRUE),"")</f>
        <v/>
      </c>
      <c r="G2046">
        <v>124.75</v>
      </c>
      <c r="H2046" t="s">
        <v>30</v>
      </c>
      <c r="O2046">
        <v>408</v>
      </c>
      <c r="P2046" t="s">
        <v>1773</v>
      </c>
      <c r="Q2046">
        <v>1000</v>
      </c>
      <c r="R2046" t="s">
        <v>1789</v>
      </c>
      <c r="S2046" t="s">
        <v>1774</v>
      </c>
      <c r="T2046" t="s">
        <v>145</v>
      </c>
      <c r="U2046">
        <v>0</v>
      </c>
    </row>
    <row r="2047" spans="3:21" x14ac:dyDescent="0.3">
      <c r="C2047" t="s">
        <v>1798</v>
      </c>
      <c r="D2047" s="36">
        <v>46020</v>
      </c>
      <c r="E2047" t="str">
        <f>IFERROR(VLOOKUP(A2047,'Future et co'!A10:E5632,5,TRUE),"not found")</f>
        <v>not found</v>
      </c>
      <c r="F2047" t="str">
        <f>IFERROR(VLOOKUP(A2047,'Future et co'!CG11:CH10009,2,TRUE),"")</f>
        <v/>
      </c>
      <c r="G2047">
        <v>124.75</v>
      </c>
      <c r="H2047" t="s">
        <v>30</v>
      </c>
      <c r="O2047">
        <v>408</v>
      </c>
      <c r="P2047" t="s">
        <v>1773</v>
      </c>
      <c r="Q2047">
        <v>1000</v>
      </c>
      <c r="R2047" t="s">
        <v>1789</v>
      </c>
      <c r="S2047" t="s">
        <v>1774</v>
      </c>
      <c r="T2047" t="s">
        <v>145</v>
      </c>
      <c r="U2047">
        <v>0</v>
      </c>
    </row>
    <row r="2048" spans="3:21" x14ac:dyDescent="0.3">
      <c r="C2048" t="s">
        <v>1798</v>
      </c>
      <c r="D2048" s="36">
        <v>46020</v>
      </c>
      <c r="E2048" t="str">
        <f>IFERROR(VLOOKUP(A2048,'Future et co'!A10:E5632,5,TRUE),"not found")</f>
        <v>not found</v>
      </c>
      <c r="F2048" t="str">
        <f>IFERROR(VLOOKUP(A2048,'Future et co'!CG11:CH10009,2,TRUE),"")</f>
        <v/>
      </c>
      <c r="G2048">
        <v>124.75</v>
      </c>
      <c r="H2048" t="s">
        <v>30</v>
      </c>
      <c r="O2048">
        <v>408</v>
      </c>
      <c r="P2048" t="s">
        <v>1773</v>
      </c>
      <c r="Q2048">
        <v>1000</v>
      </c>
      <c r="R2048" t="s">
        <v>1789</v>
      </c>
      <c r="S2048" t="s">
        <v>1774</v>
      </c>
      <c r="T2048" t="s">
        <v>145</v>
      </c>
      <c r="U2048">
        <v>0</v>
      </c>
    </row>
    <row r="2049" spans="3:21" x14ac:dyDescent="0.3">
      <c r="C2049" t="s">
        <v>1798</v>
      </c>
      <c r="D2049" s="36">
        <v>46020</v>
      </c>
      <c r="E2049" t="str">
        <f>IFERROR(VLOOKUP(A2049,'Future et co'!A10:E5632,5,TRUE),"not found")</f>
        <v>not found</v>
      </c>
      <c r="F2049" t="str">
        <f>IFERROR(VLOOKUP(A2049,'Future et co'!CG11:CH10009,2,TRUE),"")</f>
        <v/>
      </c>
      <c r="G2049">
        <v>124.75</v>
      </c>
      <c r="H2049" t="s">
        <v>30</v>
      </c>
      <c r="O2049">
        <v>408</v>
      </c>
      <c r="P2049" t="s">
        <v>1773</v>
      </c>
      <c r="Q2049">
        <v>1000</v>
      </c>
      <c r="R2049" t="s">
        <v>1789</v>
      </c>
      <c r="S2049" t="s">
        <v>1774</v>
      </c>
      <c r="T2049" t="s">
        <v>145</v>
      </c>
      <c r="U2049">
        <v>0</v>
      </c>
    </row>
    <row r="2050" spans="3:21" x14ac:dyDescent="0.3">
      <c r="C2050" t="s">
        <v>1798</v>
      </c>
      <c r="D2050" s="36">
        <v>46020</v>
      </c>
      <c r="E2050" t="str">
        <f>IFERROR(VLOOKUP(A2050,'Future et co'!A10:E5632,5,TRUE),"not found")</f>
        <v>not found</v>
      </c>
      <c r="F2050" t="str">
        <f>IFERROR(VLOOKUP(A2050,'Future et co'!CG11:CH10009,2,TRUE),"")</f>
        <v/>
      </c>
      <c r="G2050">
        <v>124.75</v>
      </c>
      <c r="H2050" t="s">
        <v>30</v>
      </c>
      <c r="O2050">
        <v>408</v>
      </c>
      <c r="P2050" t="s">
        <v>1773</v>
      </c>
      <c r="Q2050">
        <v>1000</v>
      </c>
      <c r="R2050" t="s">
        <v>1789</v>
      </c>
      <c r="S2050" t="s">
        <v>1774</v>
      </c>
      <c r="T2050" t="s">
        <v>145</v>
      </c>
      <c r="U2050">
        <v>0</v>
      </c>
    </row>
    <row r="2051" spans="3:21" x14ac:dyDescent="0.3">
      <c r="C2051" t="s">
        <v>1798</v>
      </c>
      <c r="D2051" s="36">
        <v>46020</v>
      </c>
      <c r="E2051" t="str">
        <f>IFERROR(VLOOKUP(A2051,'Future et co'!A10:E5632,5,TRUE),"not found")</f>
        <v>not found</v>
      </c>
      <c r="F2051" t="str">
        <f>IFERROR(VLOOKUP(A2051,'Future et co'!CG11:CH10009,2,TRUE),"")</f>
        <v/>
      </c>
      <c r="G2051">
        <v>124.75</v>
      </c>
      <c r="H2051" t="s">
        <v>30</v>
      </c>
      <c r="O2051">
        <v>408</v>
      </c>
      <c r="P2051" t="s">
        <v>1773</v>
      </c>
      <c r="Q2051">
        <v>1000</v>
      </c>
      <c r="R2051" t="s">
        <v>1789</v>
      </c>
      <c r="S2051" t="s">
        <v>1774</v>
      </c>
      <c r="T2051" t="s">
        <v>145</v>
      </c>
      <c r="U2051">
        <v>0</v>
      </c>
    </row>
    <row r="2052" spans="3:21" x14ac:dyDescent="0.3">
      <c r="C2052" t="s">
        <v>1798</v>
      </c>
      <c r="D2052" s="36">
        <v>46020</v>
      </c>
      <c r="E2052" t="str">
        <f>IFERROR(VLOOKUP(A2052,'Future et co'!A10:E5632,5,TRUE),"not found")</f>
        <v>not found</v>
      </c>
      <c r="F2052" t="str">
        <f>IFERROR(VLOOKUP(A2052,'Future et co'!CG11:CH10009,2,TRUE),"")</f>
        <v/>
      </c>
      <c r="G2052">
        <v>124.75</v>
      </c>
      <c r="H2052" t="s">
        <v>30</v>
      </c>
      <c r="O2052">
        <v>408</v>
      </c>
      <c r="P2052" t="s">
        <v>1773</v>
      </c>
      <c r="Q2052">
        <v>1000</v>
      </c>
      <c r="R2052" t="s">
        <v>1789</v>
      </c>
      <c r="S2052" t="s">
        <v>1774</v>
      </c>
      <c r="T2052" t="s">
        <v>145</v>
      </c>
      <c r="U2052">
        <v>0</v>
      </c>
    </row>
    <row r="2053" spans="3:21" x14ac:dyDescent="0.3">
      <c r="C2053" t="s">
        <v>1798</v>
      </c>
      <c r="D2053" s="36">
        <v>46020</v>
      </c>
      <c r="E2053" t="str">
        <f>IFERROR(VLOOKUP(A2053,'Future et co'!A10:E5632,5,TRUE),"not found")</f>
        <v>not found</v>
      </c>
      <c r="F2053" t="str">
        <f>IFERROR(VLOOKUP(A2053,'Future et co'!CG11:CH10009,2,TRUE),"")</f>
        <v/>
      </c>
      <c r="G2053">
        <v>124.75</v>
      </c>
      <c r="H2053" t="s">
        <v>30</v>
      </c>
      <c r="O2053">
        <v>408</v>
      </c>
      <c r="P2053" t="s">
        <v>1773</v>
      </c>
      <c r="Q2053">
        <v>1000</v>
      </c>
      <c r="R2053" t="s">
        <v>1789</v>
      </c>
      <c r="S2053" t="s">
        <v>1774</v>
      </c>
      <c r="T2053" t="s">
        <v>145</v>
      </c>
      <c r="U2053">
        <v>0</v>
      </c>
    </row>
    <row r="2054" spans="3:21" x14ac:dyDescent="0.3">
      <c r="C2054" t="s">
        <v>1798</v>
      </c>
      <c r="D2054" s="36">
        <v>46020</v>
      </c>
      <c r="E2054" t="str">
        <f>IFERROR(VLOOKUP(A2054,'Future et co'!A10:E5632,5,TRUE),"not found")</f>
        <v>not found</v>
      </c>
      <c r="F2054" t="str">
        <f>IFERROR(VLOOKUP(A2054,'Future et co'!CG11:CH10009,2,TRUE),"")</f>
        <v/>
      </c>
      <c r="G2054">
        <v>124.75</v>
      </c>
      <c r="H2054" t="s">
        <v>30</v>
      </c>
      <c r="O2054">
        <v>408</v>
      </c>
      <c r="P2054" t="s">
        <v>1773</v>
      </c>
      <c r="Q2054">
        <v>1000</v>
      </c>
      <c r="R2054" t="s">
        <v>1789</v>
      </c>
      <c r="S2054" t="s">
        <v>1774</v>
      </c>
      <c r="T2054" t="s">
        <v>145</v>
      </c>
      <c r="U2054">
        <v>0</v>
      </c>
    </row>
    <row r="2055" spans="3:21" x14ac:dyDescent="0.3">
      <c r="C2055" t="s">
        <v>1798</v>
      </c>
      <c r="D2055" s="36">
        <v>46020</v>
      </c>
      <c r="E2055" t="str">
        <f>IFERROR(VLOOKUP(A2055,'Future et co'!A10:E5632,5,TRUE),"not found")</f>
        <v>not found</v>
      </c>
      <c r="F2055" t="str">
        <f>IFERROR(VLOOKUP(A2055,'Future et co'!CG11:CH10009,2,TRUE),"")</f>
        <v/>
      </c>
      <c r="G2055">
        <v>124.75</v>
      </c>
      <c r="H2055" t="s">
        <v>30</v>
      </c>
      <c r="O2055">
        <v>408</v>
      </c>
      <c r="P2055" t="s">
        <v>1773</v>
      </c>
      <c r="Q2055">
        <v>1000</v>
      </c>
      <c r="R2055" t="s">
        <v>1789</v>
      </c>
      <c r="S2055" t="s">
        <v>1774</v>
      </c>
      <c r="T2055" t="s">
        <v>145</v>
      </c>
      <c r="U2055">
        <v>0</v>
      </c>
    </row>
    <row r="2056" spans="3:21" x14ac:dyDescent="0.3">
      <c r="C2056" t="s">
        <v>1798</v>
      </c>
      <c r="D2056" s="36">
        <v>46020</v>
      </c>
      <c r="E2056" t="str">
        <f>IFERROR(VLOOKUP(A2056,'Future et co'!A10:E5632,5,TRUE),"not found")</f>
        <v>not found</v>
      </c>
      <c r="F2056" t="str">
        <f>IFERROR(VLOOKUP(A2056,'Future et co'!CG11:CH10009,2,TRUE),"")</f>
        <v/>
      </c>
      <c r="G2056">
        <v>124.75</v>
      </c>
      <c r="H2056" t="s">
        <v>30</v>
      </c>
      <c r="O2056">
        <v>408</v>
      </c>
      <c r="P2056" t="s">
        <v>1773</v>
      </c>
      <c r="Q2056">
        <v>1000</v>
      </c>
      <c r="R2056" t="s">
        <v>1789</v>
      </c>
      <c r="S2056" t="s">
        <v>1774</v>
      </c>
      <c r="T2056" t="s">
        <v>145</v>
      </c>
      <c r="U2056">
        <v>0</v>
      </c>
    </row>
    <row r="2057" spans="3:21" x14ac:dyDescent="0.3">
      <c r="C2057" t="s">
        <v>1798</v>
      </c>
      <c r="D2057" s="36">
        <v>46020</v>
      </c>
      <c r="E2057" t="str">
        <f>IFERROR(VLOOKUP(A2057,'Future et co'!A10:E5632,5,TRUE),"not found")</f>
        <v>not found</v>
      </c>
      <c r="F2057" t="str">
        <f>IFERROR(VLOOKUP(A2057,'Future et co'!CG11:CH10009,2,TRUE),"")</f>
        <v/>
      </c>
      <c r="G2057">
        <v>124.75</v>
      </c>
      <c r="H2057" t="s">
        <v>30</v>
      </c>
      <c r="O2057">
        <v>408</v>
      </c>
      <c r="P2057" t="s">
        <v>1773</v>
      </c>
      <c r="Q2057">
        <v>1000</v>
      </c>
      <c r="R2057" t="s">
        <v>1789</v>
      </c>
      <c r="S2057" t="s">
        <v>1774</v>
      </c>
      <c r="T2057" t="s">
        <v>145</v>
      </c>
      <c r="U2057">
        <v>0</v>
      </c>
    </row>
    <row r="2058" spans="3:21" x14ac:dyDescent="0.3">
      <c r="C2058" t="s">
        <v>1798</v>
      </c>
      <c r="D2058" s="36">
        <v>46020</v>
      </c>
      <c r="E2058" t="str">
        <f>IFERROR(VLOOKUP(A2058,'Future et co'!A10:E5632,5,TRUE),"not found")</f>
        <v>not found</v>
      </c>
      <c r="F2058" t="str">
        <f>IFERROR(VLOOKUP(A2058,'Future et co'!CG11:CH10009,2,TRUE),"")</f>
        <v/>
      </c>
      <c r="G2058">
        <v>124.75</v>
      </c>
      <c r="H2058" t="s">
        <v>30</v>
      </c>
      <c r="O2058">
        <v>408</v>
      </c>
      <c r="P2058" t="s">
        <v>1773</v>
      </c>
      <c r="Q2058">
        <v>1000</v>
      </c>
      <c r="R2058" t="s">
        <v>1789</v>
      </c>
      <c r="S2058" t="s">
        <v>1774</v>
      </c>
      <c r="T2058" t="s">
        <v>145</v>
      </c>
      <c r="U2058">
        <v>0</v>
      </c>
    </row>
    <row r="2059" spans="3:21" x14ac:dyDescent="0.3">
      <c r="C2059" t="s">
        <v>1798</v>
      </c>
      <c r="D2059" s="36">
        <v>46020</v>
      </c>
      <c r="E2059" t="str">
        <f>IFERROR(VLOOKUP(A2059,'Future et co'!A10:E5632,5,TRUE),"not found")</f>
        <v>not found</v>
      </c>
      <c r="F2059" t="str">
        <f>IFERROR(VLOOKUP(A2059,'Future et co'!CG11:CH10009,2,TRUE),"")</f>
        <v/>
      </c>
      <c r="G2059">
        <v>124.75</v>
      </c>
      <c r="H2059" t="s">
        <v>30</v>
      </c>
      <c r="O2059">
        <v>408</v>
      </c>
      <c r="P2059" t="s">
        <v>1773</v>
      </c>
      <c r="Q2059">
        <v>1000</v>
      </c>
      <c r="R2059" t="s">
        <v>1789</v>
      </c>
      <c r="S2059" t="s">
        <v>1774</v>
      </c>
      <c r="T2059" t="s">
        <v>145</v>
      </c>
      <c r="U2059">
        <v>0</v>
      </c>
    </row>
    <row r="2060" spans="3:21" x14ac:dyDescent="0.3">
      <c r="C2060" t="s">
        <v>1798</v>
      </c>
      <c r="D2060" s="36">
        <v>46020</v>
      </c>
      <c r="E2060" t="str">
        <f>IFERROR(VLOOKUP(A2060,'Future et co'!A10:E5632,5,TRUE),"not found")</f>
        <v>not found</v>
      </c>
      <c r="F2060" t="str">
        <f>IFERROR(VLOOKUP(A2060,'Future et co'!CG11:CH10009,2,TRUE),"")</f>
        <v/>
      </c>
      <c r="G2060">
        <v>124.75</v>
      </c>
      <c r="H2060" t="s">
        <v>30</v>
      </c>
      <c r="O2060">
        <v>408</v>
      </c>
      <c r="P2060" t="s">
        <v>1773</v>
      </c>
      <c r="Q2060">
        <v>1000</v>
      </c>
      <c r="R2060" t="s">
        <v>1789</v>
      </c>
      <c r="S2060" t="s">
        <v>1774</v>
      </c>
      <c r="T2060" t="s">
        <v>145</v>
      </c>
      <c r="U2060">
        <v>0</v>
      </c>
    </row>
    <row r="2061" spans="3:21" x14ac:dyDescent="0.3">
      <c r="C2061" t="s">
        <v>1798</v>
      </c>
      <c r="D2061" s="36">
        <v>46020</v>
      </c>
      <c r="E2061" t="str">
        <f>IFERROR(VLOOKUP(A2061,'Future et co'!A10:E5632,5,TRUE),"not found")</f>
        <v>not found</v>
      </c>
      <c r="F2061" t="str">
        <f>IFERROR(VLOOKUP(A2061,'Future et co'!CG11:CH10009,2,TRUE),"")</f>
        <v/>
      </c>
      <c r="G2061">
        <v>124.75</v>
      </c>
      <c r="H2061" t="s">
        <v>30</v>
      </c>
      <c r="O2061">
        <v>408</v>
      </c>
      <c r="P2061" t="s">
        <v>1773</v>
      </c>
      <c r="Q2061">
        <v>1000</v>
      </c>
      <c r="R2061" t="s">
        <v>1789</v>
      </c>
      <c r="S2061" t="s">
        <v>1774</v>
      </c>
      <c r="T2061" t="s">
        <v>145</v>
      </c>
      <c r="U2061">
        <v>0</v>
      </c>
    </row>
    <row r="2062" spans="3:21" x14ac:dyDescent="0.3">
      <c r="C2062" t="s">
        <v>1798</v>
      </c>
      <c r="D2062" s="36">
        <v>46020</v>
      </c>
      <c r="E2062" t="str">
        <f>IFERROR(VLOOKUP(A2062,'Future et co'!A10:E5632,5,TRUE),"not found")</f>
        <v>not found</v>
      </c>
      <c r="F2062" t="str">
        <f>IFERROR(VLOOKUP(A2062,'Future et co'!CG11:CH10009,2,TRUE),"")</f>
        <v/>
      </c>
      <c r="G2062">
        <v>124.75</v>
      </c>
      <c r="H2062" t="s">
        <v>30</v>
      </c>
      <c r="O2062">
        <v>408</v>
      </c>
      <c r="P2062" t="s">
        <v>1773</v>
      </c>
      <c r="Q2062">
        <v>1000</v>
      </c>
      <c r="R2062" t="s">
        <v>1789</v>
      </c>
      <c r="S2062" t="s">
        <v>1774</v>
      </c>
      <c r="T2062" t="s">
        <v>145</v>
      </c>
      <c r="U2062">
        <v>0</v>
      </c>
    </row>
    <row r="2063" spans="3:21" x14ac:dyDescent="0.3">
      <c r="C2063" t="s">
        <v>1798</v>
      </c>
      <c r="D2063" s="36">
        <v>46020</v>
      </c>
      <c r="E2063" t="str">
        <f>IFERROR(VLOOKUP(A2063,'Future et co'!A10:E5632,5,TRUE),"not found")</f>
        <v>not found</v>
      </c>
      <c r="F2063" t="str">
        <f>IFERROR(VLOOKUP(A2063,'Future et co'!CG11:CH10009,2,TRUE),"")</f>
        <v/>
      </c>
      <c r="G2063">
        <v>124.75</v>
      </c>
      <c r="H2063" t="s">
        <v>30</v>
      </c>
      <c r="O2063">
        <v>408</v>
      </c>
      <c r="P2063" t="s">
        <v>1773</v>
      </c>
      <c r="Q2063">
        <v>1000</v>
      </c>
      <c r="R2063" t="s">
        <v>1789</v>
      </c>
      <c r="S2063" t="s">
        <v>1774</v>
      </c>
      <c r="T2063" t="s">
        <v>145</v>
      </c>
      <c r="U2063">
        <v>0</v>
      </c>
    </row>
    <row r="2064" spans="3:21" x14ac:dyDescent="0.3">
      <c r="C2064" t="s">
        <v>1798</v>
      </c>
      <c r="D2064" s="36">
        <v>46020</v>
      </c>
      <c r="E2064" t="str">
        <f>IFERROR(VLOOKUP(A2064,'Future et co'!A10:E5632,5,TRUE),"not found")</f>
        <v>not found</v>
      </c>
      <c r="F2064" t="str">
        <f>IFERROR(VLOOKUP(A2064,'Future et co'!CG11:CH10009,2,TRUE),"")</f>
        <v/>
      </c>
      <c r="G2064">
        <v>124.75</v>
      </c>
      <c r="H2064" t="s">
        <v>30</v>
      </c>
      <c r="O2064">
        <v>408</v>
      </c>
      <c r="P2064" t="s">
        <v>1773</v>
      </c>
      <c r="Q2064">
        <v>1000</v>
      </c>
      <c r="R2064" t="s">
        <v>1789</v>
      </c>
      <c r="S2064" t="s">
        <v>1774</v>
      </c>
      <c r="T2064" t="s">
        <v>145</v>
      </c>
      <c r="U2064">
        <v>0</v>
      </c>
    </row>
    <row r="2065" spans="3:21" x14ac:dyDescent="0.3">
      <c r="C2065" t="s">
        <v>1798</v>
      </c>
      <c r="D2065" s="36">
        <v>46020</v>
      </c>
      <c r="E2065" t="str">
        <f>IFERROR(VLOOKUP(A2065,'Future et co'!A10:E5632,5,TRUE),"not found")</f>
        <v>not found</v>
      </c>
      <c r="F2065" t="str">
        <f>IFERROR(VLOOKUP(A2065,'Future et co'!CG11:CH10009,2,TRUE),"")</f>
        <v/>
      </c>
      <c r="G2065">
        <v>124.75</v>
      </c>
      <c r="H2065" t="s">
        <v>30</v>
      </c>
      <c r="O2065">
        <v>408</v>
      </c>
      <c r="P2065" t="s">
        <v>1773</v>
      </c>
      <c r="Q2065">
        <v>1000</v>
      </c>
      <c r="R2065" t="s">
        <v>1789</v>
      </c>
      <c r="S2065" t="s">
        <v>1774</v>
      </c>
      <c r="T2065" t="s">
        <v>145</v>
      </c>
      <c r="U2065">
        <v>0</v>
      </c>
    </row>
    <row r="2066" spans="3:21" x14ac:dyDescent="0.3">
      <c r="C2066" t="s">
        <v>1798</v>
      </c>
      <c r="D2066" s="36">
        <v>46020</v>
      </c>
      <c r="E2066" t="str">
        <f>IFERROR(VLOOKUP(A2066,'Future et co'!A10:E5632,5,TRUE),"not found")</f>
        <v>not found</v>
      </c>
      <c r="F2066" t="str">
        <f>IFERROR(VLOOKUP(A2066,'Future et co'!CG11:CH10009,2,TRUE),"")</f>
        <v/>
      </c>
      <c r="G2066">
        <v>124.75</v>
      </c>
      <c r="H2066" t="s">
        <v>30</v>
      </c>
      <c r="O2066">
        <v>408</v>
      </c>
      <c r="P2066" t="s">
        <v>1773</v>
      </c>
      <c r="Q2066">
        <v>1000</v>
      </c>
      <c r="R2066" t="s">
        <v>1789</v>
      </c>
      <c r="S2066" t="s">
        <v>1774</v>
      </c>
      <c r="T2066" t="s">
        <v>145</v>
      </c>
      <c r="U2066">
        <v>0</v>
      </c>
    </row>
    <row r="2067" spans="3:21" x14ac:dyDescent="0.3">
      <c r="C2067" t="s">
        <v>1798</v>
      </c>
      <c r="D2067" s="36">
        <v>46020</v>
      </c>
      <c r="E2067" t="str">
        <f>IFERROR(VLOOKUP(A2067,'Future et co'!A10:E5632,5,TRUE),"not found")</f>
        <v>not found</v>
      </c>
      <c r="F2067" t="str">
        <f>IFERROR(VLOOKUP(A2067,'Future et co'!CG11:CH10009,2,TRUE),"")</f>
        <v/>
      </c>
      <c r="G2067">
        <v>124.75</v>
      </c>
      <c r="H2067" t="s">
        <v>30</v>
      </c>
      <c r="O2067">
        <v>408</v>
      </c>
      <c r="P2067" t="s">
        <v>1773</v>
      </c>
      <c r="Q2067">
        <v>1000</v>
      </c>
      <c r="R2067" t="s">
        <v>1789</v>
      </c>
      <c r="S2067" t="s">
        <v>1774</v>
      </c>
      <c r="T2067" t="s">
        <v>145</v>
      </c>
      <c r="U2067">
        <v>0</v>
      </c>
    </row>
    <row r="2068" spans="3:21" x14ac:dyDescent="0.3">
      <c r="C2068" t="s">
        <v>1798</v>
      </c>
      <c r="D2068" s="36">
        <v>46020</v>
      </c>
      <c r="E2068" t="str">
        <f>IFERROR(VLOOKUP(A2068,'Future et co'!A10:E5632,5,TRUE),"not found")</f>
        <v>not found</v>
      </c>
      <c r="F2068" t="str">
        <f>IFERROR(VLOOKUP(A2068,'Future et co'!CG11:CH10009,2,TRUE),"")</f>
        <v/>
      </c>
      <c r="G2068">
        <v>124.75</v>
      </c>
      <c r="H2068" t="s">
        <v>30</v>
      </c>
      <c r="O2068">
        <v>408</v>
      </c>
      <c r="P2068" t="s">
        <v>1773</v>
      </c>
      <c r="Q2068">
        <v>1000</v>
      </c>
      <c r="R2068" t="s">
        <v>1789</v>
      </c>
      <c r="S2068" t="s">
        <v>1774</v>
      </c>
      <c r="T2068" t="s">
        <v>145</v>
      </c>
      <c r="U2068">
        <v>0</v>
      </c>
    </row>
    <row r="2069" spans="3:21" x14ac:dyDescent="0.3">
      <c r="C2069" t="s">
        <v>1798</v>
      </c>
      <c r="D2069" s="36">
        <v>46020</v>
      </c>
      <c r="E2069" t="str">
        <f>IFERROR(VLOOKUP(A2069,'Future et co'!A10:E5632,5,TRUE),"not found")</f>
        <v>not found</v>
      </c>
      <c r="F2069" t="str">
        <f>IFERROR(VLOOKUP(A2069,'Future et co'!CG11:CH10009,2,TRUE),"")</f>
        <v/>
      </c>
      <c r="G2069">
        <v>124.75</v>
      </c>
      <c r="H2069" t="s">
        <v>30</v>
      </c>
      <c r="O2069">
        <v>408</v>
      </c>
      <c r="P2069" t="s">
        <v>1773</v>
      </c>
      <c r="Q2069">
        <v>1000</v>
      </c>
      <c r="R2069" t="s">
        <v>1789</v>
      </c>
      <c r="S2069" t="s">
        <v>1774</v>
      </c>
      <c r="T2069" t="s">
        <v>145</v>
      </c>
      <c r="U2069">
        <v>0</v>
      </c>
    </row>
    <row r="2070" spans="3:21" x14ac:dyDescent="0.3">
      <c r="C2070" t="s">
        <v>1798</v>
      </c>
      <c r="D2070" s="36">
        <v>46020</v>
      </c>
      <c r="E2070" t="str">
        <f>IFERROR(VLOOKUP(A2070,'Future et co'!A10:E5632,5,TRUE),"not found")</f>
        <v>not found</v>
      </c>
      <c r="F2070" t="str">
        <f>IFERROR(VLOOKUP(A2070,'Future et co'!CG11:CH10009,2,TRUE),"")</f>
        <v/>
      </c>
      <c r="G2070">
        <v>124.75</v>
      </c>
      <c r="H2070" t="s">
        <v>30</v>
      </c>
      <c r="O2070">
        <v>408</v>
      </c>
      <c r="P2070" t="s">
        <v>1773</v>
      </c>
      <c r="Q2070">
        <v>1000</v>
      </c>
      <c r="R2070" t="s">
        <v>1789</v>
      </c>
      <c r="S2070" t="s">
        <v>1774</v>
      </c>
      <c r="T2070" t="s">
        <v>145</v>
      </c>
      <c r="U2070">
        <v>0</v>
      </c>
    </row>
    <row r="2071" spans="3:21" x14ac:dyDescent="0.3">
      <c r="C2071" t="s">
        <v>1798</v>
      </c>
      <c r="D2071" s="36">
        <v>46020</v>
      </c>
      <c r="E2071" t="str">
        <f>IFERROR(VLOOKUP(A2071,'Future et co'!A10:E5632,5,TRUE),"not found")</f>
        <v>not found</v>
      </c>
      <c r="F2071" t="str">
        <f>IFERROR(VLOOKUP(A2071,'Future et co'!CG11:CH10009,2,TRUE),"")</f>
        <v/>
      </c>
      <c r="G2071">
        <v>124.75</v>
      </c>
      <c r="H2071" t="s">
        <v>30</v>
      </c>
      <c r="O2071">
        <v>408</v>
      </c>
      <c r="P2071" t="s">
        <v>1773</v>
      </c>
      <c r="Q2071">
        <v>1000</v>
      </c>
      <c r="R2071" t="s">
        <v>1789</v>
      </c>
      <c r="S2071" t="s">
        <v>1774</v>
      </c>
      <c r="T2071" t="s">
        <v>145</v>
      </c>
      <c r="U2071">
        <v>0</v>
      </c>
    </row>
    <row r="2072" spans="3:21" x14ac:dyDescent="0.3">
      <c r="C2072" t="s">
        <v>1798</v>
      </c>
      <c r="D2072" s="36">
        <v>46020</v>
      </c>
      <c r="E2072" t="str">
        <f>IFERROR(VLOOKUP(A2072,'Future et co'!A10:E5632,5,TRUE),"not found")</f>
        <v>not found</v>
      </c>
      <c r="F2072" t="str">
        <f>IFERROR(VLOOKUP(A2072,'Future et co'!CG11:CH10009,2,TRUE),"")</f>
        <v/>
      </c>
      <c r="G2072">
        <v>124.75</v>
      </c>
      <c r="H2072" t="s">
        <v>30</v>
      </c>
      <c r="O2072">
        <v>408</v>
      </c>
      <c r="P2072" t="s">
        <v>1773</v>
      </c>
      <c r="Q2072">
        <v>1000</v>
      </c>
      <c r="R2072" t="s">
        <v>1789</v>
      </c>
      <c r="S2072" t="s">
        <v>1774</v>
      </c>
      <c r="T2072" t="s">
        <v>145</v>
      </c>
      <c r="U2072">
        <v>0</v>
      </c>
    </row>
    <row r="2073" spans="3:21" x14ac:dyDescent="0.3">
      <c r="C2073" t="s">
        <v>1798</v>
      </c>
      <c r="D2073" s="36">
        <v>46020</v>
      </c>
      <c r="E2073" t="str">
        <f>IFERROR(VLOOKUP(A2073,'Future et co'!A10:E5632,5,TRUE),"not found")</f>
        <v>not found</v>
      </c>
      <c r="F2073" t="str">
        <f>IFERROR(VLOOKUP(A2073,'Future et co'!CG11:CH10009,2,TRUE),"")</f>
        <v/>
      </c>
      <c r="G2073">
        <v>124.75</v>
      </c>
      <c r="H2073" t="s">
        <v>30</v>
      </c>
      <c r="O2073">
        <v>408</v>
      </c>
      <c r="P2073" t="s">
        <v>1773</v>
      </c>
      <c r="Q2073">
        <v>1000</v>
      </c>
      <c r="R2073" t="s">
        <v>1789</v>
      </c>
      <c r="S2073" t="s">
        <v>1774</v>
      </c>
      <c r="T2073" t="s">
        <v>145</v>
      </c>
      <c r="U2073">
        <v>0</v>
      </c>
    </row>
    <row r="2074" spans="3:21" x14ac:dyDescent="0.3">
      <c r="C2074" t="s">
        <v>1798</v>
      </c>
      <c r="D2074" s="36">
        <v>46020</v>
      </c>
      <c r="E2074" t="str">
        <f>IFERROR(VLOOKUP(A2074,'Future et co'!A10:E5632,5,TRUE),"not found")</f>
        <v>not found</v>
      </c>
      <c r="F2074" t="str">
        <f>IFERROR(VLOOKUP(A2074,'Future et co'!CG11:CH10009,2,TRUE),"")</f>
        <v/>
      </c>
      <c r="G2074">
        <v>124.75</v>
      </c>
      <c r="H2074" t="s">
        <v>30</v>
      </c>
      <c r="O2074">
        <v>408</v>
      </c>
      <c r="P2074" t="s">
        <v>1773</v>
      </c>
      <c r="Q2074">
        <v>1000</v>
      </c>
      <c r="R2074" t="s">
        <v>1789</v>
      </c>
      <c r="S2074" t="s">
        <v>1774</v>
      </c>
      <c r="T2074" t="s">
        <v>145</v>
      </c>
      <c r="U2074">
        <v>0</v>
      </c>
    </row>
    <row r="2075" spans="3:21" x14ac:dyDescent="0.3">
      <c r="C2075" t="s">
        <v>1798</v>
      </c>
      <c r="D2075" s="36">
        <v>46020</v>
      </c>
      <c r="E2075" t="str">
        <f>IFERROR(VLOOKUP(A2075,'Future et co'!A10:E5632,5,TRUE),"not found")</f>
        <v>not found</v>
      </c>
      <c r="F2075" t="str">
        <f>IFERROR(VLOOKUP(A2075,'Future et co'!CG11:CH10009,2,TRUE),"")</f>
        <v/>
      </c>
      <c r="G2075">
        <v>124.75</v>
      </c>
      <c r="H2075" t="s">
        <v>30</v>
      </c>
      <c r="O2075">
        <v>408</v>
      </c>
      <c r="P2075" t="s">
        <v>1773</v>
      </c>
      <c r="Q2075">
        <v>1000</v>
      </c>
      <c r="R2075" t="s">
        <v>1789</v>
      </c>
      <c r="S2075" t="s">
        <v>1774</v>
      </c>
      <c r="T2075" t="s">
        <v>145</v>
      </c>
      <c r="U2075">
        <v>0</v>
      </c>
    </row>
    <row r="2076" spans="3:21" x14ac:dyDescent="0.3">
      <c r="C2076" t="s">
        <v>1798</v>
      </c>
      <c r="D2076" s="36">
        <v>46020</v>
      </c>
      <c r="E2076" t="str">
        <f>IFERROR(VLOOKUP(A2076,'Future et co'!A10:E5632,5,TRUE),"not found")</f>
        <v>not found</v>
      </c>
      <c r="F2076" t="str">
        <f>IFERROR(VLOOKUP(A2076,'Future et co'!CG11:CH10009,2,TRUE),"")</f>
        <v/>
      </c>
      <c r="G2076">
        <v>124.75</v>
      </c>
      <c r="H2076" t="s">
        <v>30</v>
      </c>
      <c r="O2076">
        <v>408</v>
      </c>
      <c r="P2076" t="s">
        <v>1773</v>
      </c>
      <c r="Q2076">
        <v>1000</v>
      </c>
      <c r="R2076" t="s">
        <v>1789</v>
      </c>
      <c r="S2076" t="s">
        <v>1774</v>
      </c>
      <c r="T2076" t="s">
        <v>145</v>
      </c>
      <c r="U2076">
        <v>0</v>
      </c>
    </row>
    <row r="2077" spans="3:21" x14ac:dyDescent="0.3">
      <c r="C2077" t="s">
        <v>1798</v>
      </c>
      <c r="D2077" s="36">
        <v>46020</v>
      </c>
      <c r="E2077" t="str">
        <f>IFERROR(VLOOKUP(A2077,'Future et co'!A10:E5632,5,TRUE),"not found")</f>
        <v>not found</v>
      </c>
      <c r="F2077" t="str">
        <f>IFERROR(VLOOKUP(A2077,'Future et co'!CG11:CH10009,2,TRUE),"")</f>
        <v/>
      </c>
      <c r="G2077">
        <v>124.75</v>
      </c>
      <c r="H2077" t="s">
        <v>30</v>
      </c>
      <c r="O2077">
        <v>408</v>
      </c>
      <c r="P2077" t="s">
        <v>1773</v>
      </c>
      <c r="Q2077">
        <v>1000</v>
      </c>
      <c r="R2077" t="s">
        <v>1789</v>
      </c>
      <c r="S2077" t="s">
        <v>1774</v>
      </c>
      <c r="T2077" t="s">
        <v>145</v>
      </c>
      <c r="U2077">
        <v>0</v>
      </c>
    </row>
    <row r="2078" spans="3:21" x14ac:dyDescent="0.3">
      <c r="C2078" t="s">
        <v>1798</v>
      </c>
      <c r="D2078" s="36">
        <v>46020</v>
      </c>
      <c r="E2078" t="str">
        <f>IFERROR(VLOOKUP(A2078,'Future et co'!A10:E5632,5,TRUE),"not found")</f>
        <v>not found</v>
      </c>
      <c r="F2078" t="str">
        <f>IFERROR(VLOOKUP(A2078,'Future et co'!CG11:CH10009,2,TRUE),"")</f>
        <v/>
      </c>
      <c r="G2078">
        <v>124.75</v>
      </c>
      <c r="H2078" t="s">
        <v>30</v>
      </c>
      <c r="O2078">
        <v>408</v>
      </c>
      <c r="P2078" t="s">
        <v>1773</v>
      </c>
      <c r="Q2078">
        <v>1000</v>
      </c>
      <c r="R2078" t="s">
        <v>1789</v>
      </c>
      <c r="S2078" t="s">
        <v>1774</v>
      </c>
      <c r="T2078" t="s">
        <v>145</v>
      </c>
      <c r="U2078">
        <v>0</v>
      </c>
    </row>
    <row r="2079" spans="3:21" x14ac:dyDescent="0.3">
      <c r="C2079" t="s">
        <v>1798</v>
      </c>
      <c r="D2079" s="36">
        <v>46020</v>
      </c>
      <c r="E2079" t="str">
        <f>IFERROR(VLOOKUP(A2079,'Future et co'!A10:E5632,5,TRUE),"not found")</f>
        <v>not found</v>
      </c>
      <c r="F2079" t="str">
        <f>IFERROR(VLOOKUP(A2079,'Future et co'!CG11:CH10009,2,TRUE),"")</f>
        <v/>
      </c>
      <c r="G2079">
        <v>124.75</v>
      </c>
      <c r="H2079" t="s">
        <v>30</v>
      </c>
      <c r="O2079">
        <v>408</v>
      </c>
      <c r="P2079" t="s">
        <v>1773</v>
      </c>
      <c r="Q2079">
        <v>1000</v>
      </c>
      <c r="R2079" t="s">
        <v>1789</v>
      </c>
      <c r="S2079" t="s">
        <v>1774</v>
      </c>
      <c r="T2079" t="s">
        <v>145</v>
      </c>
      <c r="U2079">
        <v>0</v>
      </c>
    </row>
    <row r="2080" spans="3:21" x14ac:dyDescent="0.3">
      <c r="C2080" t="s">
        <v>1798</v>
      </c>
      <c r="D2080" s="36">
        <v>46020</v>
      </c>
      <c r="E2080" t="str">
        <f>IFERROR(VLOOKUP(A2080,'Future et co'!A10:E5632,5,TRUE),"not found")</f>
        <v>not found</v>
      </c>
      <c r="F2080" t="str">
        <f>IFERROR(VLOOKUP(A2080,'Future et co'!CG11:CH10009,2,TRUE),"")</f>
        <v/>
      </c>
      <c r="G2080">
        <v>124.75</v>
      </c>
      <c r="H2080" t="s">
        <v>30</v>
      </c>
      <c r="O2080">
        <v>408</v>
      </c>
      <c r="P2080" t="s">
        <v>1773</v>
      </c>
      <c r="Q2080">
        <v>1000</v>
      </c>
      <c r="R2080" t="s">
        <v>1789</v>
      </c>
      <c r="S2080" t="s">
        <v>1774</v>
      </c>
      <c r="T2080" t="s">
        <v>145</v>
      </c>
      <c r="U2080">
        <v>0</v>
      </c>
    </row>
    <row r="2081" spans="3:21" x14ac:dyDescent="0.3">
      <c r="C2081" t="s">
        <v>1798</v>
      </c>
      <c r="D2081" s="36">
        <v>46020</v>
      </c>
      <c r="E2081" t="str">
        <f>IFERROR(VLOOKUP(A2081,'Future et co'!A10:E5632,5,TRUE),"not found")</f>
        <v>not found</v>
      </c>
      <c r="F2081" t="str">
        <f>IFERROR(VLOOKUP(A2081,'Future et co'!CG11:CH10009,2,TRUE),"")</f>
        <v/>
      </c>
      <c r="G2081">
        <v>124.75</v>
      </c>
      <c r="H2081" t="s">
        <v>30</v>
      </c>
      <c r="O2081">
        <v>408</v>
      </c>
      <c r="P2081" t="s">
        <v>1773</v>
      </c>
      <c r="Q2081">
        <v>1000</v>
      </c>
      <c r="R2081" t="s">
        <v>1789</v>
      </c>
      <c r="S2081" t="s">
        <v>1774</v>
      </c>
      <c r="T2081" t="s">
        <v>145</v>
      </c>
      <c r="U2081">
        <v>0</v>
      </c>
    </row>
    <row r="2082" spans="3:21" x14ac:dyDescent="0.3">
      <c r="C2082" t="s">
        <v>1798</v>
      </c>
      <c r="D2082" s="36">
        <v>46020</v>
      </c>
      <c r="E2082" t="str">
        <f>IFERROR(VLOOKUP(A2082,'Future et co'!A10:E5632,5,TRUE),"not found")</f>
        <v>not found</v>
      </c>
      <c r="F2082" t="str">
        <f>IFERROR(VLOOKUP(A2082,'Future et co'!CG11:CH10009,2,TRUE),"")</f>
        <v/>
      </c>
      <c r="G2082">
        <v>124.75</v>
      </c>
      <c r="H2082" t="s">
        <v>30</v>
      </c>
      <c r="O2082">
        <v>408</v>
      </c>
      <c r="P2082" t="s">
        <v>1773</v>
      </c>
      <c r="Q2082">
        <v>1000</v>
      </c>
      <c r="R2082" t="s">
        <v>1789</v>
      </c>
      <c r="S2082" t="s">
        <v>1774</v>
      </c>
      <c r="T2082" t="s">
        <v>145</v>
      </c>
      <c r="U2082">
        <v>0</v>
      </c>
    </row>
    <row r="2083" spans="3:21" x14ac:dyDescent="0.3">
      <c r="C2083" t="s">
        <v>1798</v>
      </c>
      <c r="D2083" s="36">
        <v>46020</v>
      </c>
      <c r="E2083" t="str">
        <f>IFERROR(VLOOKUP(A2083,'Future et co'!A10:E5632,5,TRUE),"not found")</f>
        <v>not found</v>
      </c>
      <c r="F2083" t="str">
        <f>IFERROR(VLOOKUP(A2083,'Future et co'!CG11:CH10009,2,TRUE),"")</f>
        <v/>
      </c>
      <c r="G2083">
        <v>124.75</v>
      </c>
      <c r="H2083" t="s">
        <v>30</v>
      </c>
      <c r="O2083">
        <v>408</v>
      </c>
      <c r="P2083" t="s">
        <v>1773</v>
      </c>
      <c r="Q2083">
        <v>1000</v>
      </c>
      <c r="R2083" t="s">
        <v>1789</v>
      </c>
      <c r="S2083" t="s">
        <v>1774</v>
      </c>
      <c r="T2083" t="s">
        <v>145</v>
      </c>
      <c r="U2083">
        <v>0</v>
      </c>
    </row>
    <row r="2084" spans="3:21" x14ac:dyDescent="0.3">
      <c r="C2084" t="s">
        <v>1798</v>
      </c>
      <c r="D2084" s="36">
        <v>46020</v>
      </c>
      <c r="E2084" t="str">
        <f>IFERROR(VLOOKUP(A2084,'Future et co'!A10:E5632,5,TRUE),"not found")</f>
        <v>not found</v>
      </c>
      <c r="F2084" t="str">
        <f>IFERROR(VLOOKUP(A2084,'Future et co'!CG11:CH10009,2,TRUE),"")</f>
        <v/>
      </c>
      <c r="G2084">
        <v>124.75</v>
      </c>
      <c r="H2084" t="s">
        <v>30</v>
      </c>
      <c r="O2084">
        <v>408</v>
      </c>
      <c r="P2084" t="s">
        <v>1773</v>
      </c>
      <c r="Q2084">
        <v>1000</v>
      </c>
      <c r="R2084" t="s">
        <v>1789</v>
      </c>
      <c r="S2084" t="s">
        <v>1774</v>
      </c>
      <c r="T2084" t="s">
        <v>145</v>
      </c>
      <c r="U2084">
        <v>0</v>
      </c>
    </row>
    <row r="2085" spans="3:21" x14ac:dyDescent="0.3">
      <c r="C2085" t="s">
        <v>1798</v>
      </c>
      <c r="D2085" s="36">
        <v>46020</v>
      </c>
      <c r="E2085" t="str">
        <f>IFERROR(VLOOKUP(A2085,'Future et co'!A10:E5632,5,TRUE),"not found")</f>
        <v>not found</v>
      </c>
      <c r="F2085" t="str">
        <f>IFERROR(VLOOKUP(A2085,'Future et co'!CG11:CH10009,2,TRUE),"")</f>
        <v/>
      </c>
      <c r="G2085">
        <v>124.75</v>
      </c>
      <c r="H2085" t="s">
        <v>30</v>
      </c>
      <c r="O2085">
        <v>408</v>
      </c>
      <c r="P2085" t="s">
        <v>1773</v>
      </c>
      <c r="Q2085">
        <v>1000</v>
      </c>
      <c r="R2085" t="s">
        <v>1789</v>
      </c>
      <c r="S2085" t="s">
        <v>1774</v>
      </c>
      <c r="T2085" t="s">
        <v>145</v>
      </c>
      <c r="U2085">
        <v>0</v>
      </c>
    </row>
    <row r="2086" spans="3:21" x14ac:dyDescent="0.3">
      <c r="C2086" t="s">
        <v>1798</v>
      </c>
      <c r="D2086" s="36">
        <v>46020</v>
      </c>
      <c r="E2086" t="str">
        <f>IFERROR(VLOOKUP(A2086,'Future et co'!A10:E5632,5,TRUE),"not found")</f>
        <v>not found</v>
      </c>
      <c r="F2086" t="str">
        <f>IFERROR(VLOOKUP(A2086,'Future et co'!CG11:CH10009,2,TRUE),"")</f>
        <v/>
      </c>
      <c r="G2086">
        <v>124.75</v>
      </c>
      <c r="H2086" t="s">
        <v>30</v>
      </c>
      <c r="O2086">
        <v>408</v>
      </c>
      <c r="P2086" t="s">
        <v>1773</v>
      </c>
      <c r="Q2086">
        <v>1000</v>
      </c>
      <c r="R2086" t="s">
        <v>1789</v>
      </c>
      <c r="S2086" t="s">
        <v>1774</v>
      </c>
      <c r="T2086" t="s">
        <v>145</v>
      </c>
      <c r="U2086">
        <v>0</v>
      </c>
    </row>
    <row r="2087" spans="3:21" x14ac:dyDescent="0.3">
      <c r="C2087" t="s">
        <v>1798</v>
      </c>
      <c r="D2087" s="36">
        <v>46020</v>
      </c>
      <c r="E2087" t="str">
        <f>IFERROR(VLOOKUP(A2087,'Future et co'!A10:E5632,5,TRUE),"not found")</f>
        <v>not found</v>
      </c>
      <c r="F2087" t="str">
        <f>IFERROR(VLOOKUP(A2087,'Future et co'!CG11:CH10009,2,TRUE),"")</f>
        <v/>
      </c>
      <c r="G2087">
        <v>124.75</v>
      </c>
      <c r="H2087" t="s">
        <v>30</v>
      </c>
      <c r="O2087">
        <v>408</v>
      </c>
      <c r="P2087" t="s">
        <v>1773</v>
      </c>
      <c r="Q2087">
        <v>1000</v>
      </c>
      <c r="R2087" t="s">
        <v>1789</v>
      </c>
      <c r="S2087" t="s">
        <v>1774</v>
      </c>
      <c r="T2087" t="s">
        <v>145</v>
      </c>
      <c r="U2087">
        <v>0</v>
      </c>
    </row>
    <row r="2088" spans="3:21" x14ac:dyDescent="0.3">
      <c r="C2088" t="s">
        <v>1798</v>
      </c>
      <c r="D2088" s="36">
        <v>46020</v>
      </c>
      <c r="E2088" t="str">
        <f>IFERROR(VLOOKUP(A2088,'Future et co'!A10:E5632,5,TRUE),"not found")</f>
        <v>not found</v>
      </c>
      <c r="F2088" t="str">
        <f>IFERROR(VLOOKUP(A2088,'Future et co'!CG11:CH10009,2,TRUE),"")</f>
        <v/>
      </c>
      <c r="G2088">
        <v>124.75</v>
      </c>
      <c r="H2088" t="s">
        <v>30</v>
      </c>
      <c r="O2088">
        <v>408</v>
      </c>
      <c r="P2088" t="s">
        <v>1773</v>
      </c>
      <c r="Q2088">
        <v>1000</v>
      </c>
      <c r="R2088" t="s">
        <v>1789</v>
      </c>
      <c r="S2088" t="s">
        <v>1774</v>
      </c>
      <c r="T2088" t="s">
        <v>145</v>
      </c>
      <c r="U2088">
        <v>0</v>
      </c>
    </row>
    <row r="2089" spans="3:21" x14ac:dyDescent="0.3">
      <c r="C2089" t="s">
        <v>1798</v>
      </c>
      <c r="D2089" s="36">
        <v>46020</v>
      </c>
      <c r="E2089" t="str">
        <f>IFERROR(VLOOKUP(A2089,'Future et co'!A10:E5632,5,TRUE),"not found")</f>
        <v>not found</v>
      </c>
      <c r="F2089" t="str">
        <f>IFERROR(VLOOKUP(A2089,'Future et co'!CG11:CH10009,2,TRUE),"")</f>
        <v/>
      </c>
      <c r="G2089">
        <v>124.75</v>
      </c>
      <c r="H2089" t="s">
        <v>30</v>
      </c>
      <c r="O2089">
        <v>408</v>
      </c>
      <c r="P2089" t="s">
        <v>1773</v>
      </c>
      <c r="Q2089">
        <v>1000</v>
      </c>
      <c r="R2089" t="s">
        <v>1789</v>
      </c>
      <c r="S2089" t="s">
        <v>1774</v>
      </c>
      <c r="T2089" t="s">
        <v>145</v>
      </c>
      <c r="U2089">
        <v>0</v>
      </c>
    </row>
    <row r="2090" spans="3:21" x14ac:dyDescent="0.3">
      <c r="C2090" t="s">
        <v>1798</v>
      </c>
      <c r="D2090" s="36">
        <v>46020</v>
      </c>
      <c r="E2090" t="str">
        <f>IFERROR(VLOOKUP(A2090,'Future et co'!A10:E5632,5,TRUE),"not found")</f>
        <v>not found</v>
      </c>
      <c r="F2090" t="str">
        <f>IFERROR(VLOOKUP(A2090,'Future et co'!CG11:CH10009,2,TRUE),"")</f>
        <v/>
      </c>
      <c r="G2090">
        <v>124.75</v>
      </c>
      <c r="H2090" t="s">
        <v>30</v>
      </c>
      <c r="O2090">
        <v>408</v>
      </c>
      <c r="P2090" t="s">
        <v>1773</v>
      </c>
      <c r="Q2090">
        <v>1000</v>
      </c>
      <c r="R2090" t="s">
        <v>1789</v>
      </c>
      <c r="S2090" t="s">
        <v>1774</v>
      </c>
      <c r="T2090" t="s">
        <v>145</v>
      </c>
      <c r="U2090">
        <v>0</v>
      </c>
    </row>
    <row r="2091" spans="3:21" x14ac:dyDescent="0.3">
      <c r="C2091" t="s">
        <v>1798</v>
      </c>
      <c r="D2091" s="36">
        <v>46020</v>
      </c>
      <c r="E2091" t="str">
        <f>IFERROR(VLOOKUP(A2091,'Future et co'!A10:E5632,5,TRUE),"not found")</f>
        <v>not found</v>
      </c>
      <c r="F2091" t="str">
        <f>IFERROR(VLOOKUP(A2091,'Future et co'!CG11:CH10009,2,TRUE),"")</f>
        <v/>
      </c>
      <c r="G2091">
        <v>124.75</v>
      </c>
      <c r="H2091" t="s">
        <v>30</v>
      </c>
      <c r="O2091">
        <v>408</v>
      </c>
      <c r="P2091" t="s">
        <v>1773</v>
      </c>
      <c r="Q2091">
        <v>1000</v>
      </c>
      <c r="R2091" t="s">
        <v>1789</v>
      </c>
      <c r="S2091" t="s">
        <v>1774</v>
      </c>
      <c r="T2091" t="s">
        <v>145</v>
      </c>
      <c r="U2091">
        <v>0</v>
      </c>
    </row>
    <row r="2092" spans="3:21" x14ac:dyDescent="0.3">
      <c r="C2092" t="s">
        <v>1798</v>
      </c>
      <c r="D2092" s="36">
        <v>46020</v>
      </c>
      <c r="E2092" t="str">
        <f>IFERROR(VLOOKUP(A2092,'Future et co'!A10:E5632,5,TRUE),"not found")</f>
        <v>not found</v>
      </c>
      <c r="F2092" t="str">
        <f>IFERROR(VLOOKUP(A2092,'Future et co'!CG11:CH10009,2,TRUE),"")</f>
        <v/>
      </c>
      <c r="G2092">
        <v>124.75</v>
      </c>
      <c r="H2092" t="s">
        <v>30</v>
      </c>
      <c r="O2092">
        <v>408</v>
      </c>
      <c r="P2092" t="s">
        <v>1773</v>
      </c>
      <c r="Q2092">
        <v>1000</v>
      </c>
      <c r="R2092" t="s">
        <v>1789</v>
      </c>
      <c r="S2092" t="s">
        <v>1774</v>
      </c>
      <c r="T2092" t="s">
        <v>145</v>
      </c>
      <c r="U2092">
        <v>0</v>
      </c>
    </row>
    <row r="2093" spans="3:21" x14ac:dyDescent="0.3">
      <c r="C2093" t="s">
        <v>1798</v>
      </c>
      <c r="D2093" s="36">
        <v>46020</v>
      </c>
      <c r="E2093" t="str">
        <f>IFERROR(VLOOKUP(A2093,'Future et co'!A10:E5632,5,TRUE),"not found")</f>
        <v>not found</v>
      </c>
      <c r="F2093" t="str">
        <f>IFERROR(VLOOKUP(A2093,'Future et co'!CG11:CH10009,2,TRUE),"")</f>
        <v/>
      </c>
      <c r="G2093">
        <v>124.75</v>
      </c>
      <c r="H2093" t="s">
        <v>30</v>
      </c>
      <c r="O2093">
        <v>408</v>
      </c>
      <c r="P2093" t="s">
        <v>1773</v>
      </c>
      <c r="Q2093">
        <v>1000</v>
      </c>
      <c r="R2093" t="s">
        <v>1789</v>
      </c>
      <c r="S2093" t="s">
        <v>1774</v>
      </c>
      <c r="T2093" t="s">
        <v>145</v>
      </c>
      <c r="U2093">
        <v>0</v>
      </c>
    </row>
    <row r="2094" spans="3:21" x14ac:dyDescent="0.3">
      <c r="C2094" t="s">
        <v>1798</v>
      </c>
      <c r="D2094" s="36">
        <v>46020</v>
      </c>
      <c r="E2094" t="str">
        <f>IFERROR(VLOOKUP(A2094,'Future et co'!A10:E5632,5,TRUE),"not found")</f>
        <v>not found</v>
      </c>
      <c r="F2094" t="str">
        <f>IFERROR(VLOOKUP(A2094,'Future et co'!CG11:CH10009,2,TRUE),"")</f>
        <v/>
      </c>
      <c r="G2094">
        <v>124.75</v>
      </c>
      <c r="H2094" t="s">
        <v>30</v>
      </c>
      <c r="O2094">
        <v>408</v>
      </c>
      <c r="P2094" t="s">
        <v>1773</v>
      </c>
      <c r="Q2094">
        <v>1000</v>
      </c>
      <c r="R2094" t="s">
        <v>1789</v>
      </c>
      <c r="S2094" t="s">
        <v>1774</v>
      </c>
      <c r="T2094" t="s">
        <v>145</v>
      </c>
      <c r="U2094">
        <v>0</v>
      </c>
    </row>
    <row r="2095" spans="3:21" x14ac:dyDescent="0.3">
      <c r="C2095" t="s">
        <v>1798</v>
      </c>
      <c r="D2095" s="36">
        <v>46020</v>
      </c>
      <c r="E2095" t="str">
        <f>IFERROR(VLOOKUP(A2095,'Future et co'!A10:E5632,5,TRUE),"not found")</f>
        <v>not found</v>
      </c>
      <c r="F2095" t="str">
        <f>IFERROR(VLOOKUP(A2095,'Future et co'!CG11:CH10009,2,TRUE),"")</f>
        <v/>
      </c>
      <c r="G2095">
        <v>124.75</v>
      </c>
      <c r="H2095" t="s">
        <v>30</v>
      </c>
      <c r="O2095">
        <v>408</v>
      </c>
      <c r="P2095" t="s">
        <v>1773</v>
      </c>
      <c r="Q2095">
        <v>1000</v>
      </c>
      <c r="R2095" t="s">
        <v>1789</v>
      </c>
      <c r="S2095" t="s">
        <v>1774</v>
      </c>
      <c r="T2095" t="s">
        <v>145</v>
      </c>
      <c r="U2095">
        <v>0</v>
      </c>
    </row>
    <row r="2096" spans="3:21" x14ac:dyDescent="0.3">
      <c r="C2096" t="s">
        <v>1798</v>
      </c>
      <c r="D2096" s="36">
        <v>46020</v>
      </c>
      <c r="E2096" t="str">
        <f>IFERROR(VLOOKUP(A2096,'Future et co'!A10:E5632,5,TRUE),"not found")</f>
        <v>not found</v>
      </c>
      <c r="F2096" t="str">
        <f>IFERROR(VLOOKUP(A2096,'Future et co'!CG11:CH10009,2,TRUE),"")</f>
        <v/>
      </c>
      <c r="G2096">
        <v>124.75</v>
      </c>
      <c r="H2096" t="s">
        <v>30</v>
      </c>
      <c r="O2096">
        <v>408</v>
      </c>
      <c r="P2096" t="s">
        <v>1773</v>
      </c>
      <c r="Q2096">
        <v>1000</v>
      </c>
      <c r="R2096" t="s">
        <v>1789</v>
      </c>
      <c r="S2096" t="s">
        <v>1774</v>
      </c>
      <c r="T2096" t="s">
        <v>145</v>
      </c>
      <c r="U2096">
        <v>0</v>
      </c>
    </row>
    <row r="2097" spans="1:28" x14ac:dyDescent="0.3">
      <c r="C2097" t="s">
        <v>1798</v>
      </c>
      <c r="D2097" s="36">
        <v>46020</v>
      </c>
      <c r="E2097" t="str">
        <f>IFERROR(VLOOKUP(A2097,'Future et co'!A10:E5632,5,TRUE),"not found")</f>
        <v>not found</v>
      </c>
      <c r="F2097" t="str">
        <f>IFERROR(VLOOKUP(A2097,'Future et co'!CG11:CH10009,2,TRUE),"")</f>
        <v/>
      </c>
      <c r="G2097">
        <v>124.75</v>
      </c>
      <c r="H2097" t="s">
        <v>30</v>
      </c>
      <c r="O2097">
        <v>408</v>
      </c>
      <c r="P2097" t="s">
        <v>1773</v>
      </c>
      <c r="Q2097">
        <v>1000</v>
      </c>
      <c r="R2097" t="s">
        <v>1789</v>
      </c>
      <c r="S2097" t="s">
        <v>1774</v>
      </c>
      <c r="T2097" t="s">
        <v>145</v>
      </c>
      <c r="U2097">
        <v>0</v>
      </c>
    </row>
    <row r="2098" spans="1:28" x14ac:dyDescent="0.3">
      <c r="C2098" t="s">
        <v>1798</v>
      </c>
      <c r="D2098" s="36">
        <v>46020</v>
      </c>
      <c r="E2098" t="str">
        <f>IFERROR(VLOOKUP(A2098,'Future et co'!A10:E5632,5,TRUE),"not found")</f>
        <v>not found</v>
      </c>
      <c r="F2098" t="str">
        <f>IFERROR(VLOOKUP(A2098,'Future et co'!CG11:CH10009,2,TRUE),"")</f>
        <v/>
      </c>
      <c r="G2098">
        <v>124.75</v>
      </c>
      <c r="H2098" t="s">
        <v>30</v>
      </c>
      <c r="O2098">
        <v>408</v>
      </c>
      <c r="P2098" t="s">
        <v>1773</v>
      </c>
      <c r="Q2098">
        <v>1000</v>
      </c>
      <c r="R2098" t="s">
        <v>1789</v>
      </c>
      <c r="S2098" t="s">
        <v>1774</v>
      </c>
      <c r="T2098" t="s">
        <v>145</v>
      </c>
      <c r="U2098">
        <v>0</v>
      </c>
    </row>
    <row r="2099" spans="1:28" x14ac:dyDescent="0.3">
      <c r="C2099" t="s">
        <v>1798</v>
      </c>
      <c r="D2099" s="36">
        <v>46020</v>
      </c>
      <c r="E2099" t="str">
        <f>IFERROR(VLOOKUP(A2099,'Future et co'!A10:E5632,5,TRUE),"not found")</f>
        <v>not found</v>
      </c>
      <c r="F2099" t="str">
        <f>IFERROR(VLOOKUP(A2099,'Future et co'!CG11:CH10009,2,TRUE),"")</f>
        <v/>
      </c>
      <c r="G2099">
        <v>124.75</v>
      </c>
      <c r="H2099" t="s">
        <v>30</v>
      </c>
      <c r="O2099">
        <v>408</v>
      </c>
      <c r="P2099" t="s">
        <v>1773</v>
      </c>
      <c r="Q2099">
        <v>1000</v>
      </c>
      <c r="R2099" t="s">
        <v>1789</v>
      </c>
      <c r="S2099" t="s">
        <v>1774</v>
      </c>
      <c r="T2099" t="s">
        <v>145</v>
      </c>
      <c r="U2099">
        <v>0</v>
      </c>
    </row>
    <row r="2100" spans="1:28" x14ac:dyDescent="0.3">
      <c r="C2100" t="s">
        <v>1798</v>
      </c>
      <c r="D2100" s="36">
        <v>46020</v>
      </c>
      <c r="E2100" t="str">
        <f>IFERROR(VLOOKUP(A2100,'Future et co'!A10:E5632,5,TRUE),"not found")</f>
        <v>not found</v>
      </c>
      <c r="F2100" t="str">
        <f>IFERROR(VLOOKUP(A2100,'Future et co'!CG11:CH10009,2,TRUE),"")</f>
        <v/>
      </c>
      <c r="G2100">
        <v>124.75</v>
      </c>
      <c r="H2100" t="s">
        <v>30</v>
      </c>
      <c r="O2100">
        <v>408</v>
      </c>
      <c r="P2100" t="s">
        <v>1773</v>
      </c>
      <c r="Q2100">
        <v>1000</v>
      </c>
      <c r="R2100" t="s">
        <v>1789</v>
      </c>
      <c r="S2100" t="s">
        <v>1774</v>
      </c>
      <c r="T2100" t="s">
        <v>145</v>
      </c>
      <c r="U2100">
        <v>0</v>
      </c>
    </row>
    <row r="2101" spans="1:28" x14ac:dyDescent="0.3">
      <c r="C2101" t="s">
        <v>1798</v>
      </c>
      <c r="D2101" s="36">
        <v>46020</v>
      </c>
      <c r="E2101" t="str">
        <f>IFERROR(VLOOKUP(A2101,'Future et co'!A10:E5632,5,TRUE),"not found")</f>
        <v>not found</v>
      </c>
      <c r="F2101" t="str">
        <f>IFERROR(VLOOKUP(A2101,'Future et co'!CG11:CH10009,2,TRUE),"")</f>
        <v/>
      </c>
      <c r="G2101">
        <v>124.75</v>
      </c>
      <c r="H2101" t="s">
        <v>30</v>
      </c>
      <c r="O2101">
        <v>408</v>
      </c>
      <c r="P2101" t="s">
        <v>1773</v>
      </c>
      <c r="Q2101">
        <v>1000</v>
      </c>
      <c r="R2101" t="s">
        <v>1789</v>
      </c>
      <c r="S2101" t="s">
        <v>1774</v>
      </c>
      <c r="T2101" t="s">
        <v>145</v>
      </c>
      <c r="U2101">
        <v>0</v>
      </c>
    </row>
    <row r="2102" spans="1:28" x14ac:dyDescent="0.3">
      <c r="A2102" s="36">
        <f>_xll.RHistory("VY5W12475X25",".Timestamp;.Close","START:2025-10-01 END:2025-12-17 INTERVAL:1D")</f>
        <v>46008</v>
      </c>
      <c r="B2102">
        <v>12.234375</v>
      </c>
      <c r="C2102" t="s">
        <v>1799</v>
      </c>
      <c r="D2102" s="36">
        <v>46020</v>
      </c>
      <c r="E2102">
        <f ca="1">IFERROR(VLOOKUP(A2102,'Future et co'!A10:E5632,5,TRUE),"not found")</f>
        <v>3.6070000000000005E-2</v>
      </c>
      <c r="F2102">
        <f>IFERROR(VLOOKUP(A2102,'Future et co'!CG11:CH10009,2,TRUE),"")</f>
        <v>112.421875</v>
      </c>
      <c r="G2102">
        <v>124.75</v>
      </c>
      <c r="H2102" t="s">
        <v>33</v>
      </c>
      <c r="I2102" t="str">
        <f ca="1">IF(OR(B2102="",ISERROR(B2102)),"",IFERROR(GBlackScholesImpVolBisection(LOWER(H2102),F2102,G2102,(D2102-A2102)/365,E2102,0,B2102),"NA"))</f>
        <v>NA</v>
      </c>
      <c r="J2102" t="str">
        <f ca="1">IF(OR(B2102="",ISERROR(B2102)),"",IFERROR(GBlackScholesNGreeks("d",LOWER(H2102),F2102,G2102,(D2102-A2102)/365,E2102,0,I2102),"NA"))</f>
        <v>NA</v>
      </c>
      <c r="K2102" t="str">
        <f ca="1">IF(OR(B2102="",ISERROR(B2102)),"",IFERROR(GBlackScholesNGreeks("v",LOWER(H2102),F2102,G2102,(D2102-A2102)/365,E2102,0,I2102),"NA"))</f>
        <v>NA</v>
      </c>
      <c r="L2102" t="str">
        <f ca="1">IF(OR(B2102="",ISERROR(B2102)),"",IFERROR(GBlackScholesNGreeks("g",LOWER(H2102),F2102,G2102,(D2102-A2102)/365,E2102,0,I2102),"NA"))</f>
        <v>NA</v>
      </c>
      <c r="M2102" t="str">
        <f ca="1">IF(OR(B2102="",ISERROR(B2102)),"",IFERROR(GBlackScholesNGreeks("t",LOWER(H2102),F2102,G2102,(D2102-A2102)/365,E2102,0,I2102),"NA"))</f>
        <v>NA</v>
      </c>
      <c r="N2102" t="str">
        <f ca="1">IF(OR(B2102="",ISERROR(B2102)),"",IFERROR(GBlackScholesNGreeks("r",LOWER(H2102),F2102,G2102,(D2102-A2102)/365,E2102,0,I2102),"NA"))</f>
        <v>NA</v>
      </c>
      <c r="O2102">
        <v>409</v>
      </c>
      <c r="P2102" t="s">
        <v>1775</v>
      </c>
      <c r="Q2102">
        <v>1000</v>
      </c>
      <c r="R2102" t="s">
        <v>1790</v>
      </c>
      <c r="S2102" t="s">
        <v>1776</v>
      </c>
      <c r="T2102" t="s">
        <v>145</v>
      </c>
      <c r="U2102">
        <v>0</v>
      </c>
      <c r="V2102" t="str">
        <f ca="1">IF(OR(B2102="",ISERROR(B2102)),"",IFERROR(CGBlackScholes("dddv",LOWER(H2102),F2102,G2102,(D2102-A2102)/365,E2102,0,I2102,J2102),"NA"))</f>
        <v>NA</v>
      </c>
      <c r="W2102" t="str">
        <f ca="1">IF(OR(B2102="",ISERROR(B2102)),"",IFERROR(CGBlackScholes("dvv",LOWER(H2102),F2102,G2102,(D2102-A2102)/365,E2102,0,I2102,J2102),"NA"))</f>
        <v>NA</v>
      </c>
      <c r="X2102" t="str">
        <f ca="1">IF(OR(B2102="",ISERROR(B2102)),"",IFERROR(CGBlackScholes("dt",LOWER(H2102),F2102,G2102,(D2102-A2102)/365,E2102,0,I2102,J2102),"NA"))</f>
        <v>NA</v>
      </c>
      <c r="Y2102" t="str">
        <f ca="1">IF(OR(B2102="",ISERROR(B2102)),"",IFERROR(CGBlackScholes("gps",LOWER(H2102),F2102,G2102,(D2102-A2102)/365,E2102,0,I2102,J2102),"NA"))</f>
        <v>NA</v>
      </c>
      <c r="Z2102" t="str">
        <f ca="1">IF(OR(B2102="",ISERROR(B2102)),"",IFERROR(CGBlackScholes("gpv",LOWER(H2102),F2102,G2102,(D2102-A2102)/365,E2102,0,I2102,J2102),"NA"))</f>
        <v>NA</v>
      </c>
      <c r="AA2102" t="str">
        <f ca="1">IF(OR(B2102="",ISERROR(B2102)),"",IFERROR(CGBlackScholes("dvdv",LOWER(H2102),F2102,G2102,(D2102-A2102)/365,E2102,0,I2102,J2102),"NA"))</f>
        <v>NA</v>
      </c>
      <c r="AB2102" t="str">
        <f ca="1">IF(OR(B2102="",ISERROR(B2102)),"",IFERROR(CGBlackScholes("vvv",LOWER(H2102),F2102,G2102,(D2102-A2102)/365,E2102,0,I2102,J2102),"NA"))</f>
        <v>NA</v>
      </c>
    </row>
    <row r="2103" spans="1:28" x14ac:dyDescent="0.3">
      <c r="A2103" s="36">
        <v>46007</v>
      </c>
      <c r="B2103">
        <v>12.234375</v>
      </c>
      <c r="C2103" t="s">
        <v>1799</v>
      </c>
      <c r="D2103" s="36">
        <v>46020</v>
      </c>
      <c r="E2103">
        <f ca="1">IFERROR(VLOOKUP(A2103,'Future et co'!A10:E5632,5,TRUE),"not found")</f>
        <v>3.6157000000000002E-2</v>
      </c>
      <c r="F2103">
        <f>IFERROR(VLOOKUP(A2103,'Future et co'!CG11:CH10009,2,TRUE),"")</f>
        <v>112.515625</v>
      </c>
      <c r="G2103">
        <v>124.75</v>
      </c>
      <c r="H2103" t="s">
        <v>33</v>
      </c>
      <c r="I2103">
        <f ca="1">IF(OR(B2103="",ISERROR(B2103)),"",IFERROR(GBlackScholesImpVolBisection(LOWER(H2103),F2103,G2103,(D2103-A2103)/365,E2103,0,B2103),"NA"))</f>
        <v>0.2315285441541787</v>
      </c>
      <c r="J2103">
        <f ca="1">IF(OR(B2103="",ISERROR(B2103)),"",IFERROR(GBlackScholesNGreeks("d",LOWER(H2103),F2103,G2103,(D2103-A2103)/365,E2103,0,I2103),"NA"))</f>
        <v>-0.98909485331271085</v>
      </c>
      <c r="K2103">
        <f ca="1">IF(OR(B2103="",ISERROR(B2103)),"",IFERROR(GBlackScholesNGreeks("v",LOWER(H2103),F2103,G2103,(D2103-A2103)/365,E2103,0,I2103),"NA"))</f>
        <v>5.4937467331672707E-3</v>
      </c>
      <c r="L2103">
        <f ca="1">IF(OR(B2103="",ISERROR(B2103)),"",IFERROR(GBlackScholesNGreeks("g",LOWER(H2103),F2103,G2103,(D2103-A2103)/365,E2103,0,I2103),"NA"))</f>
        <v>5.239035072435172E-3</v>
      </c>
      <c r="M2103">
        <f ca="1">IF(OR(B2103="",ISERROR(B2103)),"",IFERROR(GBlackScholesNGreeks("t",LOWER(H2103),F2103,G2103,(D2103-A2103)/365,E2103,0,I2103),"NA"))</f>
        <v>-3.2313389748335197E-3</v>
      </c>
      <c r="N2103">
        <f ca="1">IF(OR(B2103="",ISERROR(B2103)),"",IFERROR(GBlackScholesNGreeks("r",LOWER(H2103),F2103,G2103,(D2103-A2103)/365,E2103,0,I2103),"NA"))</f>
        <v>-4.3994469675323167E-2</v>
      </c>
      <c r="O2103">
        <v>409</v>
      </c>
      <c r="P2103" t="s">
        <v>1775</v>
      </c>
      <c r="Q2103">
        <v>1000</v>
      </c>
      <c r="R2103" t="s">
        <v>1790</v>
      </c>
      <c r="S2103" t="s">
        <v>1776</v>
      </c>
      <c r="T2103" t="s">
        <v>145</v>
      </c>
      <c r="U2103">
        <v>0</v>
      </c>
      <c r="V2103">
        <f ca="1">IF(OR(B2103="",ISERROR(B2103)),"",IFERROR(CGBlackScholes("dddv",LOWER(H2103),F2103,G2103,(D2103-A2103)/365,E2103,0,I2103,J2103),"NA"))</f>
        <v>2.6522799417118491E-3</v>
      </c>
      <c r="W2103">
        <f ca="1">IF(OR(B2103="",ISERROR(B2103)),"",IFERROR(CGBlackScholes("dvv",LOWER(H2103),F2103,G2103,(D2103-A2103)/365,E2103,0,I2103,J2103),"NA"))</f>
        <v>4.1219786126072447E-4</v>
      </c>
      <c r="X2103">
        <f ca="1">IF(OR(B2103="",ISERROR(B2103)),"",IFERROR(CGBlackScholes("dt",LOWER(H2103),F2103,G2103,(D2103-A2103)/365,E2103,0,I2103,J2103),"NA"))</f>
        <v>-2.4598204480943699E-3</v>
      </c>
      <c r="Y2103">
        <f ca="1">IF(OR(B2103="",ISERROR(B2103)),"",IFERROR(CGBlackScholes("gps",LOWER(H2103),F2103,G2103,(D2103-A2103)/365,E2103,0,I2103,J2103),"NA"))</f>
        <v>2.8061972572059834E-3</v>
      </c>
      <c r="Z2103">
        <f ca="1">IF(OR(B2103="",ISERROR(B2103)),"",IFERROR(CGBlackScholes("gpv",LOWER(H2103),F2103,G2103,(D2103-A2103)/365,E2103,0,I2103,J2103),"NA"))</f>
        <v>1.1660489626367631E-3</v>
      </c>
      <c r="AA2103">
        <f ca="1">IF(OR(B2103="",ISERROR(B2103)),"",IFERROR(CGBlackScholes("dvdv",LOWER(H2103),F2103,G2103,(D2103-A2103)/365,E2103,0,I2103,J2103),"NA"))</f>
        <v>1.31811938433096E-3</v>
      </c>
      <c r="AB2103">
        <f ca="1">IF(OR(B2103="",ISERROR(B2103)),"",IFERROR(CGBlackScholes("vvv",LOWER(H2103),F2103,G2103,(D2103-A2103)/365,E2103,0,I2103,J2103),"NA"))</f>
        <v>1.4685837111301319E-4</v>
      </c>
    </row>
    <row r="2104" spans="1:28" x14ac:dyDescent="0.3">
      <c r="C2104" t="s">
        <v>1799</v>
      </c>
      <c r="D2104" s="36">
        <v>46020</v>
      </c>
      <c r="E2104" t="str">
        <f>IFERROR(VLOOKUP(A2104,'Future et co'!A10:E5632,5,TRUE),"not found")</f>
        <v>not found</v>
      </c>
      <c r="F2104" t="str">
        <f>IFERROR(VLOOKUP(A2104,'Future et co'!CG11:CH10009,2,TRUE),"")</f>
        <v/>
      </c>
      <c r="G2104">
        <v>124.75</v>
      </c>
      <c r="H2104" t="s">
        <v>33</v>
      </c>
      <c r="O2104">
        <v>409</v>
      </c>
      <c r="P2104" t="s">
        <v>1775</v>
      </c>
      <c r="Q2104">
        <v>1000</v>
      </c>
      <c r="R2104" t="s">
        <v>1790</v>
      </c>
      <c r="S2104" t="s">
        <v>1776</v>
      </c>
      <c r="T2104" t="s">
        <v>145</v>
      </c>
      <c r="U2104">
        <v>0</v>
      </c>
    </row>
    <row r="2105" spans="1:28" x14ac:dyDescent="0.3">
      <c r="C2105" t="s">
        <v>1799</v>
      </c>
      <c r="D2105" s="36">
        <v>46020</v>
      </c>
      <c r="E2105" t="str">
        <f>IFERROR(VLOOKUP(A2105,'Future et co'!A10:E5632,5,TRUE),"not found")</f>
        <v>not found</v>
      </c>
      <c r="F2105" t="str">
        <f>IFERROR(VLOOKUP(A2105,'Future et co'!CG11:CH10009,2,TRUE),"")</f>
        <v/>
      </c>
      <c r="G2105">
        <v>124.75</v>
      </c>
      <c r="H2105" t="s">
        <v>33</v>
      </c>
      <c r="O2105">
        <v>409</v>
      </c>
      <c r="P2105" t="s">
        <v>1775</v>
      </c>
      <c r="Q2105">
        <v>1000</v>
      </c>
      <c r="R2105" t="s">
        <v>1790</v>
      </c>
      <c r="S2105" t="s">
        <v>1776</v>
      </c>
      <c r="T2105" t="s">
        <v>145</v>
      </c>
      <c r="U2105">
        <v>0</v>
      </c>
    </row>
    <row r="2106" spans="1:28" x14ac:dyDescent="0.3">
      <c r="C2106" t="s">
        <v>1799</v>
      </c>
      <c r="D2106" s="36">
        <v>46020</v>
      </c>
      <c r="E2106" t="str">
        <f>IFERROR(VLOOKUP(A2106,'Future et co'!A10:E5632,5,TRUE),"not found")</f>
        <v>not found</v>
      </c>
      <c r="F2106" t="str">
        <f>IFERROR(VLOOKUP(A2106,'Future et co'!CG11:CH10009,2,TRUE),"")</f>
        <v/>
      </c>
      <c r="G2106">
        <v>124.75</v>
      </c>
      <c r="H2106" t="s">
        <v>33</v>
      </c>
      <c r="O2106">
        <v>409</v>
      </c>
      <c r="P2106" t="s">
        <v>1775</v>
      </c>
      <c r="Q2106">
        <v>1000</v>
      </c>
      <c r="R2106" t="s">
        <v>1790</v>
      </c>
      <c r="S2106" t="s">
        <v>1776</v>
      </c>
      <c r="T2106" t="s">
        <v>145</v>
      </c>
      <c r="U2106">
        <v>0</v>
      </c>
    </row>
    <row r="2107" spans="1:28" x14ac:dyDescent="0.3">
      <c r="C2107" t="s">
        <v>1799</v>
      </c>
      <c r="D2107" s="36">
        <v>46020</v>
      </c>
      <c r="E2107" t="str">
        <f>IFERROR(VLOOKUP(A2107,'Future et co'!A10:E5632,5,TRUE),"not found")</f>
        <v>not found</v>
      </c>
      <c r="F2107" t="str">
        <f>IFERROR(VLOOKUP(A2107,'Future et co'!CG11:CH10009,2,TRUE),"")</f>
        <v/>
      </c>
      <c r="G2107">
        <v>124.75</v>
      </c>
      <c r="H2107" t="s">
        <v>33</v>
      </c>
      <c r="O2107">
        <v>409</v>
      </c>
      <c r="P2107" t="s">
        <v>1775</v>
      </c>
      <c r="Q2107">
        <v>1000</v>
      </c>
      <c r="R2107" t="s">
        <v>1790</v>
      </c>
      <c r="S2107" t="s">
        <v>1776</v>
      </c>
      <c r="T2107" t="s">
        <v>145</v>
      </c>
      <c r="U2107">
        <v>0</v>
      </c>
    </row>
    <row r="2108" spans="1:28" x14ac:dyDescent="0.3">
      <c r="C2108" t="s">
        <v>1799</v>
      </c>
      <c r="D2108" s="36">
        <v>46020</v>
      </c>
      <c r="E2108" t="str">
        <f>IFERROR(VLOOKUP(A2108,'Future et co'!A10:E5632,5,TRUE),"not found")</f>
        <v>not found</v>
      </c>
      <c r="F2108" t="str">
        <f>IFERROR(VLOOKUP(A2108,'Future et co'!CG11:CH10009,2,TRUE),"")</f>
        <v/>
      </c>
      <c r="G2108">
        <v>124.75</v>
      </c>
      <c r="H2108" t="s">
        <v>33</v>
      </c>
      <c r="O2108">
        <v>409</v>
      </c>
      <c r="P2108" t="s">
        <v>1775</v>
      </c>
      <c r="Q2108">
        <v>1000</v>
      </c>
      <c r="R2108" t="s">
        <v>1790</v>
      </c>
      <c r="S2108" t="s">
        <v>1776</v>
      </c>
      <c r="T2108" t="s">
        <v>145</v>
      </c>
      <c r="U2108">
        <v>0</v>
      </c>
    </row>
    <row r="2109" spans="1:28" x14ac:dyDescent="0.3">
      <c r="C2109" t="s">
        <v>1799</v>
      </c>
      <c r="D2109" s="36">
        <v>46020</v>
      </c>
      <c r="E2109" t="str">
        <f>IFERROR(VLOOKUP(A2109,'Future et co'!A10:E5632,5,TRUE),"not found")</f>
        <v>not found</v>
      </c>
      <c r="F2109" t="str">
        <f>IFERROR(VLOOKUP(A2109,'Future et co'!CG11:CH10009,2,TRUE),"")</f>
        <v/>
      </c>
      <c r="G2109">
        <v>124.75</v>
      </c>
      <c r="H2109" t="s">
        <v>33</v>
      </c>
      <c r="O2109">
        <v>409</v>
      </c>
      <c r="P2109" t="s">
        <v>1775</v>
      </c>
      <c r="Q2109">
        <v>1000</v>
      </c>
      <c r="R2109" t="s">
        <v>1790</v>
      </c>
      <c r="S2109" t="s">
        <v>1776</v>
      </c>
      <c r="T2109" t="s">
        <v>145</v>
      </c>
      <c r="U2109">
        <v>0</v>
      </c>
    </row>
    <row r="2110" spans="1:28" x14ac:dyDescent="0.3">
      <c r="C2110" t="s">
        <v>1799</v>
      </c>
      <c r="D2110" s="36">
        <v>46020</v>
      </c>
      <c r="E2110" t="str">
        <f>IFERROR(VLOOKUP(A2110,'Future et co'!A10:E5632,5,TRUE),"not found")</f>
        <v>not found</v>
      </c>
      <c r="F2110" t="str">
        <f>IFERROR(VLOOKUP(A2110,'Future et co'!CG11:CH10009,2,TRUE),"")</f>
        <v/>
      </c>
      <c r="G2110">
        <v>124.75</v>
      </c>
      <c r="H2110" t="s">
        <v>33</v>
      </c>
      <c r="O2110">
        <v>409</v>
      </c>
      <c r="P2110" t="s">
        <v>1775</v>
      </c>
      <c r="Q2110">
        <v>1000</v>
      </c>
      <c r="R2110" t="s">
        <v>1790</v>
      </c>
      <c r="S2110" t="s">
        <v>1776</v>
      </c>
      <c r="T2110" t="s">
        <v>145</v>
      </c>
      <c r="U2110">
        <v>0</v>
      </c>
    </row>
    <row r="2111" spans="1:28" x14ac:dyDescent="0.3">
      <c r="C2111" t="s">
        <v>1799</v>
      </c>
      <c r="D2111" s="36">
        <v>46020</v>
      </c>
      <c r="E2111" t="str">
        <f>IFERROR(VLOOKUP(A2111,'Future et co'!A10:E5632,5,TRUE),"not found")</f>
        <v>not found</v>
      </c>
      <c r="F2111" t="str">
        <f>IFERROR(VLOOKUP(A2111,'Future et co'!CG11:CH10009,2,TRUE),"")</f>
        <v/>
      </c>
      <c r="G2111">
        <v>124.75</v>
      </c>
      <c r="H2111" t="s">
        <v>33</v>
      </c>
      <c r="O2111">
        <v>409</v>
      </c>
      <c r="P2111" t="s">
        <v>1775</v>
      </c>
      <c r="Q2111">
        <v>1000</v>
      </c>
      <c r="R2111" t="s">
        <v>1790</v>
      </c>
      <c r="S2111" t="s">
        <v>1776</v>
      </c>
      <c r="T2111" t="s">
        <v>145</v>
      </c>
      <c r="U2111">
        <v>0</v>
      </c>
    </row>
    <row r="2112" spans="1:28" x14ac:dyDescent="0.3">
      <c r="C2112" t="s">
        <v>1799</v>
      </c>
      <c r="D2112" s="36">
        <v>46020</v>
      </c>
      <c r="E2112" t="str">
        <f>IFERROR(VLOOKUP(A2112,'Future et co'!A10:E5632,5,TRUE),"not found")</f>
        <v>not found</v>
      </c>
      <c r="F2112" t="str">
        <f>IFERROR(VLOOKUP(A2112,'Future et co'!CG11:CH10009,2,TRUE),"")</f>
        <v/>
      </c>
      <c r="G2112">
        <v>124.75</v>
      </c>
      <c r="H2112" t="s">
        <v>33</v>
      </c>
      <c r="O2112">
        <v>409</v>
      </c>
      <c r="P2112" t="s">
        <v>1775</v>
      </c>
      <c r="Q2112">
        <v>1000</v>
      </c>
      <c r="R2112" t="s">
        <v>1790</v>
      </c>
      <c r="S2112" t="s">
        <v>1776</v>
      </c>
      <c r="T2112" t="s">
        <v>145</v>
      </c>
      <c r="U2112">
        <v>0</v>
      </c>
    </row>
    <row r="2113" spans="3:21" x14ac:dyDescent="0.3">
      <c r="C2113" t="s">
        <v>1799</v>
      </c>
      <c r="D2113" s="36">
        <v>46020</v>
      </c>
      <c r="E2113" t="str">
        <f>IFERROR(VLOOKUP(A2113,'Future et co'!A10:E5632,5,TRUE),"not found")</f>
        <v>not found</v>
      </c>
      <c r="F2113" t="str">
        <f>IFERROR(VLOOKUP(A2113,'Future et co'!CG11:CH10009,2,TRUE),"")</f>
        <v/>
      </c>
      <c r="G2113">
        <v>124.75</v>
      </c>
      <c r="H2113" t="s">
        <v>33</v>
      </c>
      <c r="O2113">
        <v>409</v>
      </c>
      <c r="P2113" t="s">
        <v>1775</v>
      </c>
      <c r="Q2113">
        <v>1000</v>
      </c>
      <c r="R2113" t="s">
        <v>1790</v>
      </c>
      <c r="S2113" t="s">
        <v>1776</v>
      </c>
      <c r="T2113" t="s">
        <v>145</v>
      </c>
      <c r="U2113">
        <v>0</v>
      </c>
    </row>
    <row r="2114" spans="3:21" x14ac:dyDescent="0.3">
      <c r="C2114" t="s">
        <v>1799</v>
      </c>
      <c r="D2114" s="36">
        <v>46020</v>
      </c>
      <c r="E2114" t="str">
        <f>IFERROR(VLOOKUP(A2114,'Future et co'!A10:E5632,5,TRUE),"not found")</f>
        <v>not found</v>
      </c>
      <c r="F2114" t="str">
        <f>IFERROR(VLOOKUP(A2114,'Future et co'!CG11:CH10009,2,TRUE),"")</f>
        <v/>
      </c>
      <c r="G2114">
        <v>124.75</v>
      </c>
      <c r="H2114" t="s">
        <v>33</v>
      </c>
      <c r="O2114">
        <v>409</v>
      </c>
      <c r="P2114" t="s">
        <v>1775</v>
      </c>
      <c r="Q2114">
        <v>1000</v>
      </c>
      <c r="R2114" t="s">
        <v>1790</v>
      </c>
      <c r="S2114" t="s">
        <v>1776</v>
      </c>
      <c r="T2114" t="s">
        <v>145</v>
      </c>
      <c r="U2114">
        <v>0</v>
      </c>
    </row>
    <row r="2115" spans="3:21" x14ac:dyDescent="0.3">
      <c r="C2115" t="s">
        <v>1799</v>
      </c>
      <c r="D2115" s="36">
        <v>46020</v>
      </c>
      <c r="E2115" t="str">
        <f>IFERROR(VLOOKUP(A2115,'Future et co'!A10:E5632,5,TRUE),"not found")</f>
        <v>not found</v>
      </c>
      <c r="F2115" t="str">
        <f>IFERROR(VLOOKUP(A2115,'Future et co'!CG11:CH10009,2,TRUE),"")</f>
        <v/>
      </c>
      <c r="G2115">
        <v>124.75</v>
      </c>
      <c r="H2115" t="s">
        <v>33</v>
      </c>
      <c r="O2115">
        <v>409</v>
      </c>
      <c r="P2115" t="s">
        <v>1775</v>
      </c>
      <c r="Q2115">
        <v>1000</v>
      </c>
      <c r="R2115" t="s">
        <v>1790</v>
      </c>
      <c r="S2115" t="s">
        <v>1776</v>
      </c>
      <c r="T2115" t="s">
        <v>145</v>
      </c>
      <c r="U2115">
        <v>0</v>
      </c>
    </row>
    <row r="2116" spans="3:21" x14ac:dyDescent="0.3">
      <c r="C2116" t="s">
        <v>1799</v>
      </c>
      <c r="D2116" s="36">
        <v>46020</v>
      </c>
      <c r="E2116" t="str">
        <f>IFERROR(VLOOKUP(A2116,'Future et co'!A10:E5632,5,TRUE),"not found")</f>
        <v>not found</v>
      </c>
      <c r="F2116" t="str">
        <f>IFERROR(VLOOKUP(A2116,'Future et co'!CG11:CH10009,2,TRUE),"")</f>
        <v/>
      </c>
      <c r="G2116">
        <v>124.75</v>
      </c>
      <c r="H2116" t="s">
        <v>33</v>
      </c>
      <c r="O2116">
        <v>409</v>
      </c>
      <c r="P2116" t="s">
        <v>1775</v>
      </c>
      <c r="Q2116">
        <v>1000</v>
      </c>
      <c r="R2116" t="s">
        <v>1790</v>
      </c>
      <c r="S2116" t="s">
        <v>1776</v>
      </c>
      <c r="T2116" t="s">
        <v>145</v>
      </c>
      <c r="U2116">
        <v>0</v>
      </c>
    </row>
    <row r="2117" spans="3:21" x14ac:dyDescent="0.3">
      <c r="C2117" t="s">
        <v>1799</v>
      </c>
      <c r="D2117" s="36">
        <v>46020</v>
      </c>
      <c r="E2117" t="str">
        <f>IFERROR(VLOOKUP(A2117,'Future et co'!A10:E5632,5,TRUE),"not found")</f>
        <v>not found</v>
      </c>
      <c r="F2117" t="str">
        <f>IFERROR(VLOOKUP(A2117,'Future et co'!CG11:CH10009,2,TRUE),"")</f>
        <v/>
      </c>
      <c r="G2117">
        <v>124.75</v>
      </c>
      <c r="H2117" t="s">
        <v>33</v>
      </c>
      <c r="O2117">
        <v>409</v>
      </c>
      <c r="P2117" t="s">
        <v>1775</v>
      </c>
      <c r="Q2117">
        <v>1000</v>
      </c>
      <c r="R2117" t="s">
        <v>1790</v>
      </c>
      <c r="S2117" t="s">
        <v>1776</v>
      </c>
      <c r="T2117" t="s">
        <v>145</v>
      </c>
      <c r="U2117">
        <v>0</v>
      </c>
    </row>
    <row r="2118" spans="3:21" x14ac:dyDescent="0.3">
      <c r="C2118" t="s">
        <v>1799</v>
      </c>
      <c r="D2118" s="36">
        <v>46020</v>
      </c>
      <c r="E2118" t="str">
        <f>IFERROR(VLOOKUP(A2118,'Future et co'!A10:E5632,5,TRUE),"not found")</f>
        <v>not found</v>
      </c>
      <c r="F2118" t="str">
        <f>IFERROR(VLOOKUP(A2118,'Future et co'!CG11:CH10009,2,TRUE),"")</f>
        <v/>
      </c>
      <c r="G2118">
        <v>124.75</v>
      </c>
      <c r="H2118" t="s">
        <v>33</v>
      </c>
      <c r="O2118">
        <v>409</v>
      </c>
      <c r="P2118" t="s">
        <v>1775</v>
      </c>
      <c r="Q2118">
        <v>1000</v>
      </c>
      <c r="R2118" t="s">
        <v>1790</v>
      </c>
      <c r="S2118" t="s">
        <v>1776</v>
      </c>
      <c r="T2118" t="s">
        <v>145</v>
      </c>
      <c r="U2118">
        <v>0</v>
      </c>
    </row>
    <row r="2119" spans="3:21" x14ac:dyDescent="0.3">
      <c r="C2119" t="s">
        <v>1799</v>
      </c>
      <c r="D2119" s="36">
        <v>46020</v>
      </c>
      <c r="E2119" t="str">
        <f>IFERROR(VLOOKUP(A2119,'Future et co'!A10:E5632,5,TRUE),"not found")</f>
        <v>not found</v>
      </c>
      <c r="F2119" t="str">
        <f>IFERROR(VLOOKUP(A2119,'Future et co'!CG11:CH10009,2,TRUE),"")</f>
        <v/>
      </c>
      <c r="G2119">
        <v>124.75</v>
      </c>
      <c r="H2119" t="s">
        <v>33</v>
      </c>
      <c r="O2119">
        <v>409</v>
      </c>
      <c r="P2119" t="s">
        <v>1775</v>
      </c>
      <c r="Q2119">
        <v>1000</v>
      </c>
      <c r="R2119" t="s">
        <v>1790</v>
      </c>
      <c r="S2119" t="s">
        <v>1776</v>
      </c>
      <c r="T2119" t="s">
        <v>145</v>
      </c>
      <c r="U2119">
        <v>0</v>
      </c>
    </row>
    <row r="2120" spans="3:21" x14ac:dyDescent="0.3">
      <c r="C2120" t="s">
        <v>1799</v>
      </c>
      <c r="D2120" s="36">
        <v>46020</v>
      </c>
      <c r="E2120" t="str">
        <f>IFERROR(VLOOKUP(A2120,'Future et co'!A10:E5632,5,TRUE),"not found")</f>
        <v>not found</v>
      </c>
      <c r="F2120" t="str">
        <f>IFERROR(VLOOKUP(A2120,'Future et co'!CG11:CH10009,2,TRUE),"")</f>
        <v/>
      </c>
      <c r="G2120">
        <v>124.75</v>
      </c>
      <c r="H2120" t="s">
        <v>33</v>
      </c>
      <c r="O2120">
        <v>409</v>
      </c>
      <c r="P2120" t="s">
        <v>1775</v>
      </c>
      <c r="Q2120">
        <v>1000</v>
      </c>
      <c r="R2120" t="s">
        <v>1790</v>
      </c>
      <c r="S2120" t="s">
        <v>1776</v>
      </c>
      <c r="T2120" t="s">
        <v>145</v>
      </c>
      <c r="U2120">
        <v>0</v>
      </c>
    </row>
    <row r="2121" spans="3:21" x14ac:dyDescent="0.3">
      <c r="C2121" t="s">
        <v>1799</v>
      </c>
      <c r="D2121" s="36">
        <v>46020</v>
      </c>
      <c r="E2121" t="str">
        <f>IFERROR(VLOOKUP(A2121,'Future et co'!A10:E5632,5,TRUE),"not found")</f>
        <v>not found</v>
      </c>
      <c r="F2121" t="str">
        <f>IFERROR(VLOOKUP(A2121,'Future et co'!CG11:CH10009,2,TRUE),"")</f>
        <v/>
      </c>
      <c r="G2121">
        <v>124.75</v>
      </c>
      <c r="H2121" t="s">
        <v>33</v>
      </c>
      <c r="O2121">
        <v>409</v>
      </c>
      <c r="P2121" t="s">
        <v>1775</v>
      </c>
      <c r="Q2121">
        <v>1000</v>
      </c>
      <c r="R2121" t="s">
        <v>1790</v>
      </c>
      <c r="S2121" t="s">
        <v>1776</v>
      </c>
      <c r="T2121" t="s">
        <v>145</v>
      </c>
      <c r="U2121">
        <v>0</v>
      </c>
    </row>
    <row r="2122" spans="3:21" x14ac:dyDescent="0.3">
      <c r="C2122" t="s">
        <v>1799</v>
      </c>
      <c r="D2122" s="36">
        <v>46020</v>
      </c>
      <c r="E2122" t="str">
        <f>IFERROR(VLOOKUP(A2122,'Future et co'!A10:E5632,5,TRUE),"not found")</f>
        <v>not found</v>
      </c>
      <c r="F2122" t="str">
        <f>IFERROR(VLOOKUP(A2122,'Future et co'!CG11:CH10009,2,TRUE),"")</f>
        <v/>
      </c>
      <c r="G2122">
        <v>124.75</v>
      </c>
      <c r="H2122" t="s">
        <v>33</v>
      </c>
      <c r="O2122">
        <v>409</v>
      </c>
      <c r="P2122" t="s">
        <v>1775</v>
      </c>
      <c r="Q2122">
        <v>1000</v>
      </c>
      <c r="R2122" t="s">
        <v>1790</v>
      </c>
      <c r="S2122" t="s">
        <v>1776</v>
      </c>
      <c r="T2122" t="s">
        <v>145</v>
      </c>
      <c r="U2122">
        <v>0</v>
      </c>
    </row>
    <row r="2123" spans="3:21" x14ac:dyDescent="0.3">
      <c r="C2123" t="s">
        <v>1799</v>
      </c>
      <c r="D2123" s="36">
        <v>46020</v>
      </c>
      <c r="E2123" t="str">
        <f>IFERROR(VLOOKUP(A2123,'Future et co'!A10:E5632,5,TRUE),"not found")</f>
        <v>not found</v>
      </c>
      <c r="F2123" t="str">
        <f>IFERROR(VLOOKUP(A2123,'Future et co'!CG11:CH10009,2,TRUE),"")</f>
        <v/>
      </c>
      <c r="G2123">
        <v>124.75</v>
      </c>
      <c r="H2123" t="s">
        <v>33</v>
      </c>
      <c r="O2123">
        <v>409</v>
      </c>
      <c r="P2123" t="s">
        <v>1775</v>
      </c>
      <c r="Q2123">
        <v>1000</v>
      </c>
      <c r="R2123" t="s">
        <v>1790</v>
      </c>
      <c r="S2123" t="s">
        <v>1776</v>
      </c>
      <c r="T2123" t="s">
        <v>145</v>
      </c>
      <c r="U2123">
        <v>0</v>
      </c>
    </row>
    <row r="2124" spans="3:21" x14ac:dyDescent="0.3">
      <c r="C2124" t="s">
        <v>1799</v>
      </c>
      <c r="D2124" s="36">
        <v>46020</v>
      </c>
      <c r="E2124" t="str">
        <f>IFERROR(VLOOKUP(A2124,'Future et co'!A10:E5632,5,TRUE),"not found")</f>
        <v>not found</v>
      </c>
      <c r="F2124" t="str">
        <f>IFERROR(VLOOKUP(A2124,'Future et co'!CG11:CH10009,2,TRUE),"")</f>
        <v/>
      </c>
      <c r="G2124">
        <v>124.75</v>
      </c>
      <c r="H2124" t="s">
        <v>33</v>
      </c>
      <c r="O2124">
        <v>409</v>
      </c>
      <c r="P2124" t="s">
        <v>1775</v>
      </c>
      <c r="Q2124">
        <v>1000</v>
      </c>
      <c r="R2124" t="s">
        <v>1790</v>
      </c>
      <c r="S2124" t="s">
        <v>1776</v>
      </c>
      <c r="T2124" t="s">
        <v>145</v>
      </c>
      <c r="U2124">
        <v>0</v>
      </c>
    </row>
    <row r="2125" spans="3:21" x14ac:dyDescent="0.3">
      <c r="C2125" t="s">
        <v>1799</v>
      </c>
      <c r="D2125" s="36">
        <v>46020</v>
      </c>
      <c r="E2125" t="str">
        <f>IFERROR(VLOOKUP(A2125,'Future et co'!A10:E5632,5,TRUE),"not found")</f>
        <v>not found</v>
      </c>
      <c r="F2125" t="str">
        <f>IFERROR(VLOOKUP(A2125,'Future et co'!CG11:CH10009,2,TRUE),"")</f>
        <v/>
      </c>
      <c r="G2125">
        <v>124.75</v>
      </c>
      <c r="H2125" t="s">
        <v>33</v>
      </c>
      <c r="O2125">
        <v>409</v>
      </c>
      <c r="P2125" t="s">
        <v>1775</v>
      </c>
      <c r="Q2125">
        <v>1000</v>
      </c>
      <c r="R2125" t="s">
        <v>1790</v>
      </c>
      <c r="S2125" t="s">
        <v>1776</v>
      </c>
      <c r="T2125" t="s">
        <v>145</v>
      </c>
      <c r="U2125">
        <v>0</v>
      </c>
    </row>
    <row r="2126" spans="3:21" x14ac:dyDescent="0.3">
      <c r="C2126" t="s">
        <v>1799</v>
      </c>
      <c r="D2126" s="36">
        <v>46020</v>
      </c>
      <c r="E2126" t="str">
        <f>IFERROR(VLOOKUP(A2126,'Future et co'!A10:E5632,5,TRUE),"not found")</f>
        <v>not found</v>
      </c>
      <c r="F2126" t="str">
        <f>IFERROR(VLOOKUP(A2126,'Future et co'!CG11:CH10009,2,TRUE),"")</f>
        <v/>
      </c>
      <c r="G2126">
        <v>124.75</v>
      </c>
      <c r="H2126" t="s">
        <v>33</v>
      </c>
      <c r="O2126">
        <v>409</v>
      </c>
      <c r="P2126" t="s">
        <v>1775</v>
      </c>
      <c r="Q2126">
        <v>1000</v>
      </c>
      <c r="R2126" t="s">
        <v>1790</v>
      </c>
      <c r="S2126" t="s">
        <v>1776</v>
      </c>
      <c r="T2126" t="s">
        <v>145</v>
      </c>
      <c r="U2126">
        <v>0</v>
      </c>
    </row>
    <row r="2127" spans="3:21" x14ac:dyDescent="0.3">
      <c r="C2127" t="s">
        <v>1799</v>
      </c>
      <c r="D2127" s="36">
        <v>46020</v>
      </c>
      <c r="E2127" t="str">
        <f>IFERROR(VLOOKUP(A2127,'Future et co'!A10:E5632,5,TRUE),"not found")</f>
        <v>not found</v>
      </c>
      <c r="F2127" t="str">
        <f>IFERROR(VLOOKUP(A2127,'Future et co'!CG11:CH10009,2,TRUE),"")</f>
        <v/>
      </c>
      <c r="G2127">
        <v>124.75</v>
      </c>
      <c r="H2127" t="s">
        <v>33</v>
      </c>
      <c r="O2127">
        <v>409</v>
      </c>
      <c r="P2127" t="s">
        <v>1775</v>
      </c>
      <c r="Q2127">
        <v>1000</v>
      </c>
      <c r="R2127" t="s">
        <v>1790</v>
      </c>
      <c r="S2127" t="s">
        <v>1776</v>
      </c>
      <c r="T2127" t="s">
        <v>145</v>
      </c>
      <c r="U2127">
        <v>0</v>
      </c>
    </row>
    <row r="2128" spans="3:21" x14ac:dyDescent="0.3">
      <c r="C2128" t="s">
        <v>1799</v>
      </c>
      <c r="D2128" s="36">
        <v>46020</v>
      </c>
      <c r="E2128" t="str">
        <f>IFERROR(VLOOKUP(A2128,'Future et co'!A10:E5632,5,TRUE),"not found")</f>
        <v>not found</v>
      </c>
      <c r="F2128" t="str">
        <f>IFERROR(VLOOKUP(A2128,'Future et co'!CG11:CH10009,2,TRUE),"")</f>
        <v/>
      </c>
      <c r="G2128">
        <v>124.75</v>
      </c>
      <c r="H2128" t="s">
        <v>33</v>
      </c>
      <c r="O2128">
        <v>409</v>
      </c>
      <c r="P2128" t="s">
        <v>1775</v>
      </c>
      <c r="Q2128">
        <v>1000</v>
      </c>
      <c r="R2128" t="s">
        <v>1790</v>
      </c>
      <c r="S2128" t="s">
        <v>1776</v>
      </c>
      <c r="T2128" t="s">
        <v>145</v>
      </c>
      <c r="U2128">
        <v>0</v>
      </c>
    </row>
    <row r="2129" spans="3:21" x14ac:dyDescent="0.3">
      <c r="C2129" t="s">
        <v>1799</v>
      </c>
      <c r="D2129" s="36">
        <v>46020</v>
      </c>
      <c r="E2129" t="str">
        <f>IFERROR(VLOOKUP(A2129,'Future et co'!A10:E5632,5,TRUE),"not found")</f>
        <v>not found</v>
      </c>
      <c r="F2129" t="str">
        <f>IFERROR(VLOOKUP(A2129,'Future et co'!CG11:CH10009,2,TRUE),"")</f>
        <v/>
      </c>
      <c r="G2129">
        <v>124.75</v>
      </c>
      <c r="H2129" t="s">
        <v>33</v>
      </c>
      <c r="O2129">
        <v>409</v>
      </c>
      <c r="P2129" t="s">
        <v>1775</v>
      </c>
      <c r="Q2129">
        <v>1000</v>
      </c>
      <c r="R2129" t="s">
        <v>1790</v>
      </c>
      <c r="S2129" t="s">
        <v>1776</v>
      </c>
      <c r="T2129" t="s">
        <v>145</v>
      </c>
      <c r="U2129">
        <v>0</v>
      </c>
    </row>
    <row r="2130" spans="3:21" x14ac:dyDescent="0.3">
      <c r="C2130" t="s">
        <v>1799</v>
      </c>
      <c r="D2130" s="36">
        <v>46020</v>
      </c>
      <c r="E2130" t="str">
        <f>IFERROR(VLOOKUP(A2130,'Future et co'!A10:E5632,5,TRUE),"not found")</f>
        <v>not found</v>
      </c>
      <c r="F2130" t="str">
        <f>IFERROR(VLOOKUP(A2130,'Future et co'!CG11:CH10009,2,TRUE),"")</f>
        <v/>
      </c>
      <c r="G2130">
        <v>124.75</v>
      </c>
      <c r="H2130" t="s">
        <v>33</v>
      </c>
      <c r="O2130">
        <v>409</v>
      </c>
      <c r="P2130" t="s">
        <v>1775</v>
      </c>
      <c r="Q2130">
        <v>1000</v>
      </c>
      <c r="R2130" t="s">
        <v>1790</v>
      </c>
      <c r="S2130" t="s">
        <v>1776</v>
      </c>
      <c r="T2130" t="s">
        <v>145</v>
      </c>
      <c r="U2130">
        <v>0</v>
      </c>
    </row>
    <row r="2131" spans="3:21" x14ac:dyDescent="0.3">
      <c r="C2131" t="s">
        <v>1799</v>
      </c>
      <c r="D2131" s="36">
        <v>46020</v>
      </c>
      <c r="E2131" t="str">
        <f>IFERROR(VLOOKUP(A2131,'Future et co'!A10:E5632,5,TRUE),"not found")</f>
        <v>not found</v>
      </c>
      <c r="F2131" t="str">
        <f>IFERROR(VLOOKUP(A2131,'Future et co'!CG11:CH10009,2,TRUE),"")</f>
        <v/>
      </c>
      <c r="G2131">
        <v>124.75</v>
      </c>
      <c r="H2131" t="s">
        <v>33</v>
      </c>
      <c r="O2131">
        <v>409</v>
      </c>
      <c r="P2131" t="s">
        <v>1775</v>
      </c>
      <c r="Q2131">
        <v>1000</v>
      </c>
      <c r="R2131" t="s">
        <v>1790</v>
      </c>
      <c r="S2131" t="s">
        <v>1776</v>
      </c>
      <c r="T2131" t="s">
        <v>145</v>
      </c>
      <c r="U2131">
        <v>0</v>
      </c>
    </row>
    <row r="2132" spans="3:21" x14ac:dyDescent="0.3">
      <c r="C2132" t="s">
        <v>1799</v>
      </c>
      <c r="D2132" s="36">
        <v>46020</v>
      </c>
      <c r="E2132" t="str">
        <f>IFERROR(VLOOKUP(A2132,'Future et co'!A10:E5632,5,TRUE),"not found")</f>
        <v>not found</v>
      </c>
      <c r="F2132" t="str">
        <f>IFERROR(VLOOKUP(A2132,'Future et co'!CG11:CH10009,2,TRUE),"")</f>
        <v/>
      </c>
      <c r="G2132">
        <v>124.75</v>
      </c>
      <c r="H2132" t="s">
        <v>33</v>
      </c>
      <c r="O2132">
        <v>409</v>
      </c>
      <c r="P2132" t="s">
        <v>1775</v>
      </c>
      <c r="Q2132">
        <v>1000</v>
      </c>
      <c r="R2132" t="s">
        <v>1790</v>
      </c>
      <c r="S2132" t="s">
        <v>1776</v>
      </c>
      <c r="T2132" t="s">
        <v>145</v>
      </c>
      <c r="U2132">
        <v>0</v>
      </c>
    </row>
    <row r="2133" spans="3:21" x14ac:dyDescent="0.3">
      <c r="C2133" t="s">
        <v>1799</v>
      </c>
      <c r="D2133" s="36">
        <v>46020</v>
      </c>
      <c r="E2133" t="str">
        <f>IFERROR(VLOOKUP(A2133,'Future et co'!A10:E5632,5,TRUE),"not found")</f>
        <v>not found</v>
      </c>
      <c r="F2133" t="str">
        <f>IFERROR(VLOOKUP(A2133,'Future et co'!CG11:CH10009,2,TRUE),"")</f>
        <v/>
      </c>
      <c r="G2133">
        <v>124.75</v>
      </c>
      <c r="H2133" t="s">
        <v>33</v>
      </c>
      <c r="O2133">
        <v>409</v>
      </c>
      <c r="P2133" t="s">
        <v>1775</v>
      </c>
      <c r="Q2133">
        <v>1000</v>
      </c>
      <c r="R2133" t="s">
        <v>1790</v>
      </c>
      <c r="S2133" t="s">
        <v>1776</v>
      </c>
      <c r="T2133" t="s">
        <v>145</v>
      </c>
      <c r="U2133">
        <v>0</v>
      </c>
    </row>
    <row r="2134" spans="3:21" x14ac:dyDescent="0.3">
      <c r="C2134" t="s">
        <v>1799</v>
      </c>
      <c r="D2134" s="36">
        <v>46020</v>
      </c>
      <c r="E2134" t="str">
        <f>IFERROR(VLOOKUP(A2134,'Future et co'!A10:E5632,5,TRUE),"not found")</f>
        <v>not found</v>
      </c>
      <c r="F2134" t="str">
        <f>IFERROR(VLOOKUP(A2134,'Future et co'!CG11:CH10009,2,TRUE),"")</f>
        <v/>
      </c>
      <c r="G2134">
        <v>124.75</v>
      </c>
      <c r="H2134" t="s">
        <v>33</v>
      </c>
      <c r="O2134">
        <v>409</v>
      </c>
      <c r="P2134" t="s">
        <v>1775</v>
      </c>
      <c r="Q2134">
        <v>1000</v>
      </c>
      <c r="R2134" t="s">
        <v>1790</v>
      </c>
      <c r="S2134" t="s">
        <v>1776</v>
      </c>
      <c r="T2134" t="s">
        <v>145</v>
      </c>
      <c r="U2134">
        <v>0</v>
      </c>
    </row>
    <row r="2135" spans="3:21" x14ac:dyDescent="0.3">
      <c r="C2135" t="s">
        <v>1799</v>
      </c>
      <c r="D2135" s="36">
        <v>46020</v>
      </c>
      <c r="E2135" t="str">
        <f>IFERROR(VLOOKUP(A2135,'Future et co'!A10:E5632,5,TRUE),"not found")</f>
        <v>not found</v>
      </c>
      <c r="F2135" t="str">
        <f>IFERROR(VLOOKUP(A2135,'Future et co'!CG11:CH10009,2,TRUE),"")</f>
        <v/>
      </c>
      <c r="G2135">
        <v>124.75</v>
      </c>
      <c r="H2135" t="s">
        <v>33</v>
      </c>
      <c r="O2135">
        <v>409</v>
      </c>
      <c r="P2135" t="s">
        <v>1775</v>
      </c>
      <c r="Q2135">
        <v>1000</v>
      </c>
      <c r="R2135" t="s">
        <v>1790</v>
      </c>
      <c r="S2135" t="s">
        <v>1776</v>
      </c>
      <c r="T2135" t="s">
        <v>145</v>
      </c>
      <c r="U2135">
        <v>0</v>
      </c>
    </row>
    <row r="2136" spans="3:21" x14ac:dyDescent="0.3">
      <c r="C2136" t="s">
        <v>1799</v>
      </c>
      <c r="D2136" s="36">
        <v>46020</v>
      </c>
      <c r="E2136" t="str">
        <f>IFERROR(VLOOKUP(A2136,'Future et co'!A10:E5632,5,TRUE),"not found")</f>
        <v>not found</v>
      </c>
      <c r="F2136" t="str">
        <f>IFERROR(VLOOKUP(A2136,'Future et co'!CG11:CH10009,2,TRUE),"")</f>
        <v/>
      </c>
      <c r="G2136">
        <v>124.75</v>
      </c>
      <c r="H2136" t="s">
        <v>33</v>
      </c>
      <c r="O2136">
        <v>409</v>
      </c>
      <c r="P2136" t="s">
        <v>1775</v>
      </c>
      <c r="Q2136">
        <v>1000</v>
      </c>
      <c r="R2136" t="s">
        <v>1790</v>
      </c>
      <c r="S2136" t="s">
        <v>1776</v>
      </c>
      <c r="T2136" t="s">
        <v>145</v>
      </c>
      <c r="U2136">
        <v>0</v>
      </c>
    </row>
    <row r="2137" spans="3:21" x14ac:dyDescent="0.3">
      <c r="C2137" t="s">
        <v>1799</v>
      </c>
      <c r="D2137" s="36">
        <v>46020</v>
      </c>
      <c r="E2137" t="str">
        <f>IFERROR(VLOOKUP(A2137,'Future et co'!A10:E5632,5,TRUE),"not found")</f>
        <v>not found</v>
      </c>
      <c r="F2137" t="str">
        <f>IFERROR(VLOOKUP(A2137,'Future et co'!CG11:CH10009,2,TRUE),"")</f>
        <v/>
      </c>
      <c r="G2137">
        <v>124.75</v>
      </c>
      <c r="H2137" t="s">
        <v>33</v>
      </c>
      <c r="O2137">
        <v>409</v>
      </c>
      <c r="P2137" t="s">
        <v>1775</v>
      </c>
      <c r="Q2137">
        <v>1000</v>
      </c>
      <c r="R2137" t="s">
        <v>1790</v>
      </c>
      <c r="S2137" t="s">
        <v>1776</v>
      </c>
      <c r="T2137" t="s">
        <v>145</v>
      </c>
      <c r="U2137">
        <v>0</v>
      </c>
    </row>
    <row r="2138" spans="3:21" x14ac:dyDescent="0.3">
      <c r="C2138" t="s">
        <v>1799</v>
      </c>
      <c r="D2138" s="36">
        <v>46020</v>
      </c>
      <c r="E2138" t="str">
        <f>IFERROR(VLOOKUP(A2138,'Future et co'!A10:E5632,5,TRUE),"not found")</f>
        <v>not found</v>
      </c>
      <c r="F2138" t="str">
        <f>IFERROR(VLOOKUP(A2138,'Future et co'!CG11:CH10009,2,TRUE),"")</f>
        <v/>
      </c>
      <c r="G2138">
        <v>124.75</v>
      </c>
      <c r="H2138" t="s">
        <v>33</v>
      </c>
      <c r="O2138">
        <v>409</v>
      </c>
      <c r="P2138" t="s">
        <v>1775</v>
      </c>
      <c r="Q2138">
        <v>1000</v>
      </c>
      <c r="R2138" t="s">
        <v>1790</v>
      </c>
      <c r="S2138" t="s">
        <v>1776</v>
      </c>
      <c r="T2138" t="s">
        <v>145</v>
      </c>
      <c r="U2138">
        <v>0</v>
      </c>
    </row>
    <row r="2139" spans="3:21" x14ac:dyDescent="0.3">
      <c r="C2139" t="s">
        <v>1799</v>
      </c>
      <c r="D2139" s="36">
        <v>46020</v>
      </c>
      <c r="E2139" t="str">
        <f>IFERROR(VLOOKUP(A2139,'Future et co'!A10:E5632,5,TRUE),"not found")</f>
        <v>not found</v>
      </c>
      <c r="F2139" t="str">
        <f>IFERROR(VLOOKUP(A2139,'Future et co'!CG11:CH10009,2,TRUE),"")</f>
        <v/>
      </c>
      <c r="G2139">
        <v>124.75</v>
      </c>
      <c r="H2139" t="s">
        <v>33</v>
      </c>
      <c r="O2139">
        <v>409</v>
      </c>
      <c r="P2139" t="s">
        <v>1775</v>
      </c>
      <c r="Q2139">
        <v>1000</v>
      </c>
      <c r="R2139" t="s">
        <v>1790</v>
      </c>
      <c r="S2139" t="s">
        <v>1776</v>
      </c>
      <c r="T2139" t="s">
        <v>145</v>
      </c>
      <c r="U2139">
        <v>0</v>
      </c>
    </row>
    <row r="2140" spans="3:21" x14ac:dyDescent="0.3">
      <c r="C2140" t="s">
        <v>1799</v>
      </c>
      <c r="D2140" s="36">
        <v>46020</v>
      </c>
      <c r="E2140" t="str">
        <f>IFERROR(VLOOKUP(A2140,'Future et co'!A10:E5632,5,TRUE),"not found")</f>
        <v>not found</v>
      </c>
      <c r="F2140" t="str">
        <f>IFERROR(VLOOKUP(A2140,'Future et co'!CG11:CH10009,2,TRUE),"")</f>
        <v/>
      </c>
      <c r="G2140">
        <v>124.75</v>
      </c>
      <c r="H2140" t="s">
        <v>33</v>
      </c>
      <c r="O2140">
        <v>409</v>
      </c>
      <c r="P2140" t="s">
        <v>1775</v>
      </c>
      <c r="Q2140">
        <v>1000</v>
      </c>
      <c r="R2140" t="s">
        <v>1790</v>
      </c>
      <c r="S2140" t="s">
        <v>1776</v>
      </c>
      <c r="T2140" t="s">
        <v>145</v>
      </c>
      <c r="U2140">
        <v>0</v>
      </c>
    </row>
    <row r="2141" spans="3:21" x14ac:dyDescent="0.3">
      <c r="C2141" t="s">
        <v>1799</v>
      </c>
      <c r="D2141" s="36">
        <v>46020</v>
      </c>
      <c r="E2141" t="str">
        <f>IFERROR(VLOOKUP(A2141,'Future et co'!A10:E5632,5,TRUE),"not found")</f>
        <v>not found</v>
      </c>
      <c r="F2141" t="str">
        <f>IFERROR(VLOOKUP(A2141,'Future et co'!CG11:CH10009,2,TRUE),"")</f>
        <v/>
      </c>
      <c r="G2141">
        <v>124.75</v>
      </c>
      <c r="H2141" t="s">
        <v>33</v>
      </c>
      <c r="O2141">
        <v>409</v>
      </c>
      <c r="P2141" t="s">
        <v>1775</v>
      </c>
      <c r="Q2141">
        <v>1000</v>
      </c>
      <c r="R2141" t="s">
        <v>1790</v>
      </c>
      <c r="S2141" t="s">
        <v>1776</v>
      </c>
      <c r="T2141" t="s">
        <v>145</v>
      </c>
      <c r="U2141">
        <v>0</v>
      </c>
    </row>
    <row r="2142" spans="3:21" x14ac:dyDescent="0.3">
      <c r="C2142" t="s">
        <v>1799</v>
      </c>
      <c r="D2142" s="36">
        <v>46020</v>
      </c>
      <c r="E2142" t="str">
        <f>IFERROR(VLOOKUP(A2142,'Future et co'!A10:E5632,5,TRUE),"not found")</f>
        <v>not found</v>
      </c>
      <c r="F2142" t="str">
        <f>IFERROR(VLOOKUP(A2142,'Future et co'!CG11:CH10009,2,TRUE),"")</f>
        <v/>
      </c>
      <c r="G2142">
        <v>124.75</v>
      </c>
      <c r="H2142" t="s">
        <v>33</v>
      </c>
      <c r="O2142">
        <v>409</v>
      </c>
      <c r="P2142" t="s">
        <v>1775</v>
      </c>
      <c r="Q2142">
        <v>1000</v>
      </c>
      <c r="R2142" t="s">
        <v>1790</v>
      </c>
      <c r="S2142" t="s">
        <v>1776</v>
      </c>
      <c r="T2142" t="s">
        <v>145</v>
      </c>
      <c r="U2142">
        <v>0</v>
      </c>
    </row>
    <row r="2143" spans="3:21" x14ac:dyDescent="0.3">
      <c r="C2143" t="s">
        <v>1799</v>
      </c>
      <c r="D2143" s="36">
        <v>46020</v>
      </c>
      <c r="E2143" t="str">
        <f>IFERROR(VLOOKUP(A2143,'Future et co'!A10:E5632,5,TRUE),"not found")</f>
        <v>not found</v>
      </c>
      <c r="F2143" t="str">
        <f>IFERROR(VLOOKUP(A2143,'Future et co'!CG11:CH10009,2,TRUE),"")</f>
        <v/>
      </c>
      <c r="G2143">
        <v>124.75</v>
      </c>
      <c r="H2143" t="s">
        <v>33</v>
      </c>
      <c r="O2143">
        <v>409</v>
      </c>
      <c r="P2143" t="s">
        <v>1775</v>
      </c>
      <c r="Q2143">
        <v>1000</v>
      </c>
      <c r="R2143" t="s">
        <v>1790</v>
      </c>
      <c r="S2143" t="s">
        <v>1776</v>
      </c>
      <c r="T2143" t="s">
        <v>145</v>
      </c>
      <c r="U2143">
        <v>0</v>
      </c>
    </row>
    <row r="2144" spans="3:21" x14ac:dyDescent="0.3">
      <c r="C2144" t="s">
        <v>1799</v>
      </c>
      <c r="D2144" s="36">
        <v>46020</v>
      </c>
      <c r="E2144" t="str">
        <f>IFERROR(VLOOKUP(A2144,'Future et co'!A10:E5632,5,TRUE),"not found")</f>
        <v>not found</v>
      </c>
      <c r="F2144" t="str">
        <f>IFERROR(VLOOKUP(A2144,'Future et co'!CG11:CH10009,2,TRUE),"")</f>
        <v/>
      </c>
      <c r="G2144">
        <v>124.75</v>
      </c>
      <c r="H2144" t="s">
        <v>33</v>
      </c>
      <c r="O2144">
        <v>409</v>
      </c>
      <c r="P2144" t="s">
        <v>1775</v>
      </c>
      <c r="Q2144">
        <v>1000</v>
      </c>
      <c r="R2144" t="s">
        <v>1790</v>
      </c>
      <c r="S2144" t="s">
        <v>1776</v>
      </c>
      <c r="T2144" t="s">
        <v>145</v>
      </c>
      <c r="U2144">
        <v>0</v>
      </c>
    </row>
    <row r="2145" spans="3:21" x14ac:dyDescent="0.3">
      <c r="C2145" t="s">
        <v>1799</v>
      </c>
      <c r="D2145" s="36">
        <v>46020</v>
      </c>
      <c r="E2145" t="str">
        <f>IFERROR(VLOOKUP(A2145,'Future et co'!A10:E5632,5,TRUE),"not found")</f>
        <v>not found</v>
      </c>
      <c r="F2145" t="str">
        <f>IFERROR(VLOOKUP(A2145,'Future et co'!CG11:CH10009,2,TRUE),"")</f>
        <v/>
      </c>
      <c r="G2145">
        <v>124.75</v>
      </c>
      <c r="H2145" t="s">
        <v>33</v>
      </c>
      <c r="O2145">
        <v>409</v>
      </c>
      <c r="P2145" t="s">
        <v>1775</v>
      </c>
      <c r="Q2145">
        <v>1000</v>
      </c>
      <c r="R2145" t="s">
        <v>1790</v>
      </c>
      <c r="S2145" t="s">
        <v>1776</v>
      </c>
      <c r="T2145" t="s">
        <v>145</v>
      </c>
      <c r="U2145">
        <v>0</v>
      </c>
    </row>
    <row r="2146" spans="3:21" x14ac:dyDescent="0.3">
      <c r="C2146" t="s">
        <v>1799</v>
      </c>
      <c r="D2146" s="36">
        <v>46020</v>
      </c>
      <c r="E2146" t="str">
        <f>IFERROR(VLOOKUP(A2146,'Future et co'!A10:E5632,5,TRUE),"not found")</f>
        <v>not found</v>
      </c>
      <c r="F2146" t="str">
        <f>IFERROR(VLOOKUP(A2146,'Future et co'!CG11:CH10009,2,TRUE),"")</f>
        <v/>
      </c>
      <c r="G2146">
        <v>124.75</v>
      </c>
      <c r="H2146" t="s">
        <v>33</v>
      </c>
      <c r="O2146">
        <v>409</v>
      </c>
      <c r="P2146" t="s">
        <v>1775</v>
      </c>
      <c r="Q2146">
        <v>1000</v>
      </c>
      <c r="R2146" t="s">
        <v>1790</v>
      </c>
      <c r="S2146" t="s">
        <v>1776</v>
      </c>
      <c r="T2146" t="s">
        <v>145</v>
      </c>
      <c r="U2146">
        <v>0</v>
      </c>
    </row>
    <row r="2147" spans="3:21" x14ac:dyDescent="0.3">
      <c r="C2147" t="s">
        <v>1799</v>
      </c>
      <c r="D2147" s="36">
        <v>46020</v>
      </c>
      <c r="E2147" t="str">
        <f>IFERROR(VLOOKUP(A2147,'Future et co'!A10:E5632,5,TRUE),"not found")</f>
        <v>not found</v>
      </c>
      <c r="F2147" t="str">
        <f>IFERROR(VLOOKUP(A2147,'Future et co'!CG11:CH10009,2,TRUE),"")</f>
        <v/>
      </c>
      <c r="G2147">
        <v>124.75</v>
      </c>
      <c r="H2147" t="s">
        <v>33</v>
      </c>
      <c r="O2147">
        <v>409</v>
      </c>
      <c r="P2147" t="s">
        <v>1775</v>
      </c>
      <c r="Q2147">
        <v>1000</v>
      </c>
      <c r="R2147" t="s">
        <v>1790</v>
      </c>
      <c r="S2147" t="s">
        <v>1776</v>
      </c>
      <c r="T2147" t="s">
        <v>145</v>
      </c>
      <c r="U2147">
        <v>0</v>
      </c>
    </row>
    <row r="2148" spans="3:21" x14ac:dyDescent="0.3">
      <c r="C2148" t="s">
        <v>1799</v>
      </c>
      <c r="D2148" s="36">
        <v>46020</v>
      </c>
      <c r="E2148" t="str">
        <f>IFERROR(VLOOKUP(A2148,'Future et co'!A10:E5632,5,TRUE),"not found")</f>
        <v>not found</v>
      </c>
      <c r="F2148" t="str">
        <f>IFERROR(VLOOKUP(A2148,'Future et co'!CG11:CH10009,2,TRUE),"")</f>
        <v/>
      </c>
      <c r="G2148">
        <v>124.75</v>
      </c>
      <c r="H2148" t="s">
        <v>33</v>
      </c>
      <c r="O2148">
        <v>409</v>
      </c>
      <c r="P2148" t="s">
        <v>1775</v>
      </c>
      <c r="Q2148">
        <v>1000</v>
      </c>
      <c r="R2148" t="s">
        <v>1790</v>
      </c>
      <c r="S2148" t="s">
        <v>1776</v>
      </c>
      <c r="T2148" t="s">
        <v>145</v>
      </c>
      <c r="U2148">
        <v>0</v>
      </c>
    </row>
    <row r="2149" spans="3:21" x14ac:dyDescent="0.3">
      <c r="C2149" t="s">
        <v>1799</v>
      </c>
      <c r="D2149" s="36">
        <v>46020</v>
      </c>
      <c r="E2149" t="str">
        <f>IFERROR(VLOOKUP(A2149,'Future et co'!A10:E5632,5,TRUE),"not found")</f>
        <v>not found</v>
      </c>
      <c r="F2149" t="str">
        <f>IFERROR(VLOOKUP(A2149,'Future et co'!CG11:CH10009,2,TRUE),"")</f>
        <v/>
      </c>
      <c r="G2149">
        <v>124.75</v>
      </c>
      <c r="H2149" t="s">
        <v>33</v>
      </c>
      <c r="O2149">
        <v>409</v>
      </c>
      <c r="P2149" t="s">
        <v>1775</v>
      </c>
      <c r="Q2149">
        <v>1000</v>
      </c>
      <c r="R2149" t="s">
        <v>1790</v>
      </c>
      <c r="S2149" t="s">
        <v>1776</v>
      </c>
      <c r="T2149" t="s">
        <v>145</v>
      </c>
      <c r="U2149">
        <v>0</v>
      </c>
    </row>
    <row r="2150" spans="3:21" x14ac:dyDescent="0.3">
      <c r="C2150" t="s">
        <v>1799</v>
      </c>
      <c r="D2150" s="36">
        <v>46020</v>
      </c>
      <c r="E2150" t="str">
        <f>IFERROR(VLOOKUP(A2150,'Future et co'!A10:E5632,5,TRUE),"not found")</f>
        <v>not found</v>
      </c>
      <c r="F2150" t="str">
        <f>IFERROR(VLOOKUP(A2150,'Future et co'!CG11:CH10009,2,TRUE),"")</f>
        <v/>
      </c>
      <c r="G2150">
        <v>124.75</v>
      </c>
      <c r="H2150" t="s">
        <v>33</v>
      </c>
      <c r="O2150">
        <v>409</v>
      </c>
      <c r="P2150" t="s">
        <v>1775</v>
      </c>
      <c r="Q2150">
        <v>1000</v>
      </c>
      <c r="R2150" t="s">
        <v>1790</v>
      </c>
      <c r="S2150" t="s">
        <v>1776</v>
      </c>
      <c r="T2150" t="s">
        <v>145</v>
      </c>
      <c r="U2150">
        <v>0</v>
      </c>
    </row>
    <row r="2151" spans="3:21" x14ac:dyDescent="0.3">
      <c r="C2151" t="s">
        <v>1799</v>
      </c>
      <c r="D2151" s="36">
        <v>46020</v>
      </c>
      <c r="E2151" t="str">
        <f>IFERROR(VLOOKUP(A2151,'Future et co'!A10:E5632,5,TRUE),"not found")</f>
        <v>not found</v>
      </c>
      <c r="F2151" t="str">
        <f>IFERROR(VLOOKUP(A2151,'Future et co'!CG11:CH10009,2,TRUE),"")</f>
        <v/>
      </c>
      <c r="G2151">
        <v>124.75</v>
      </c>
      <c r="H2151" t="s">
        <v>33</v>
      </c>
      <c r="O2151">
        <v>409</v>
      </c>
      <c r="P2151" t="s">
        <v>1775</v>
      </c>
      <c r="Q2151">
        <v>1000</v>
      </c>
      <c r="R2151" t="s">
        <v>1790</v>
      </c>
      <c r="S2151" t="s">
        <v>1776</v>
      </c>
      <c r="T2151" t="s">
        <v>145</v>
      </c>
      <c r="U2151">
        <v>0</v>
      </c>
    </row>
    <row r="2152" spans="3:21" x14ac:dyDescent="0.3">
      <c r="C2152" t="s">
        <v>1799</v>
      </c>
      <c r="D2152" s="36">
        <v>46020</v>
      </c>
      <c r="E2152" t="str">
        <f>IFERROR(VLOOKUP(A2152,'Future et co'!A10:E5632,5,TRUE),"not found")</f>
        <v>not found</v>
      </c>
      <c r="F2152" t="str">
        <f>IFERROR(VLOOKUP(A2152,'Future et co'!CG11:CH10009,2,TRUE),"")</f>
        <v/>
      </c>
      <c r="G2152">
        <v>124.75</v>
      </c>
      <c r="H2152" t="s">
        <v>33</v>
      </c>
      <c r="O2152">
        <v>409</v>
      </c>
      <c r="P2152" t="s">
        <v>1775</v>
      </c>
      <c r="Q2152">
        <v>1000</v>
      </c>
      <c r="R2152" t="s">
        <v>1790</v>
      </c>
      <c r="S2152" t="s">
        <v>1776</v>
      </c>
      <c r="T2152" t="s">
        <v>145</v>
      </c>
      <c r="U2152">
        <v>0</v>
      </c>
    </row>
    <row r="2153" spans="3:21" x14ac:dyDescent="0.3">
      <c r="C2153" t="s">
        <v>1799</v>
      </c>
      <c r="D2153" s="36">
        <v>46020</v>
      </c>
      <c r="E2153" t="str">
        <f>IFERROR(VLOOKUP(A2153,'Future et co'!A10:E5632,5,TRUE),"not found")</f>
        <v>not found</v>
      </c>
      <c r="F2153" t="str">
        <f>IFERROR(VLOOKUP(A2153,'Future et co'!CG11:CH10009,2,TRUE),"")</f>
        <v/>
      </c>
      <c r="G2153">
        <v>124.75</v>
      </c>
      <c r="H2153" t="s">
        <v>33</v>
      </c>
      <c r="O2153">
        <v>409</v>
      </c>
      <c r="P2153" t="s">
        <v>1775</v>
      </c>
      <c r="Q2153">
        <v>1000</v>
      </c>
      <c r="R2153" t="s">
        <v>1790</v>
      </c>
      <c r="S2153" t="s">
        <v>1776</v>
      </c>
      <c r="T2153" t="s">
        <v>145</v>
      </c>
      <c r="U2153">
        <v>0</v>
      </c>
    </row>
    <row r="2154" spans="3:21" x14ac:dyDescent="0.3">
      <c r="C2154" t="s">
        <v>1799</v>
      </c>
      <c r="D2154" s="36">
        <v>46020</v>
      </c>
      <c r="E2154" t="str">
        <f>IFERROR(VLOOKUP(A2154,'Future et co'!A10:E5632,5,TRUE),"not found")</f>
        <v>not found</v>
      </c>
      <c r="F2154" t="str">
        <f>IFERROR(VLOOKUP(A2154,'Future et co'!CG11:CH10009,2,TRUE),"")</f>
        <v/>
      </c>
      <c r="G2154">
        <v>124.75</v>
      </c>
      <c r="H2154" t="s">
        <v>33</v>
      </c>
      <c r="O2154">
        <v>409</v>
      </c>
      <c r="P2154" t="s">
        <v>1775</v>
      </c>
      <c r="Q2154">
        <v>1000</v>
      </c>
      <c r="R2154" t="s">
        <v>1790</v>
      </c>
      <c r="S2154" t="s">
        <v>1776</v>
      </c>
      <c r="T2154" t="s">
        <v>145</v>
      </c>
      <c r="U2154">
        <v>0</v>
      </c>
    </row>
    <row r="2155" spans="3:21" x14ac:dyDescent="0.3">
      <c r="C2155" t="s">
        <v>1799</v>
      </c>
      <c r="D2155" s="36">
        <v>46020</v>
      </c>
      <c r="E2155" t="str">
        <f>IFERROR(VLOOKUP(A2155,'Future et co'!A10:E5632,5,TRUE),"not found")</f>
        <v>not found</v>
      </c>
      <c r="F2155" t="str">
        <f>IFERROR(VLOOKUP(A2155,'Future et co'!CG11:CH10009,2,TRUE),"")</f>
        <v/>
      </c>
      <c r="G2155">
        <v>124.75</v>
      </c>
      <c r="H2155" t="s">
        <v>33</v>
      </c>
      <c r="O2155">
        <v>409</v>
      </c>
      <c r="P2155" t="s">
        <v>1775</v>
      </c>
      <c r="Q2155">
        <v>1000</v>
      </c>
      <c r="R2155" t="s">
        <v>1790</v>
      </c>
      <c r="S2155" t="s">
        <v>1776</v>
      </c>
      <c r="T2155" t="s">
        <v>145</v>
      </c>
      <c r="U2155">
        <v>0</v>
      </c>
    </row>
    <row r="2156" spans="3:21" x14ac:dyDescent="0.3">
      <c r="C2156" t="s">
        <v>1799</v>
      </c>
      <c r="D2156" s="36">
        <v>46020</v>
      </c>
      <c r="E2156" t="str">
        <f>IFERROR(VLOOKUP(A2156,'Future et co'!A10:E5632,5,TRUE),"not found")</f>
        <v>not found</v>
      </c>
      <c r="F2156" t="str">
        <f>IFERROR(VLOOKUP(A2156,'Future et co'!CG11:CH10009,2,TRUE),"")</f>
        <v/>
      </c>
      <c r="G2156">
        <v>124.75</v>
      </c>
      <c r="H2156" t="s">
        <v>33</v>
      </c>
      <c r="O2156">
        <v>409</v>
      </c>
      <c r="P2156" t="s">
        <v>1775</v>
      </c>
      <c r="Q2156">
        <v>1000</v>
      </c>
      <c r="R2156" t="s">
        <v>1790</v>
      </c>
      <c r="S2156" t="s">
        <v>1776</v>
      </c>
      <c r="T2156" t="s">
        <v>145</v>
      </c>
      <c r="U2156">
        <v>0</v>
      </c>
    </row>
    <row r="2157" spans="3:21" x14ac:dyDescent="0.3">
      <c r="C2157" t="s">
        <v>1799</v>
      </c>
      <c r="D2157" s="36">
        <v>46020</v>
      </c>
      <c r="E2157" t="str">
        <f>IFERROR(VLOOKUP(A2157,'Future et co'!A10:E5632,5,TRUE),"not found")</f>
        <v>not found</v>
      </c>
      <c r="F2157" t="str">
        <f>IFERROR(VLOOKUP(A2157,'Future et co'!CG11:CH10009,2,TRUE),"")</f>
        <v/>
      </c>
      <c r="G2157">
        <v>124.75</v>
      </c>
      <c r="H2157" t="s">
        <v>33</v>
      </c>
      <c r="O2157">
        <v>409</v>
      </c>
      <c r="P2157" t="s">
        <v>1775</v>
      </c>
      <c r="Q2157">
        <v>1000</v>
      </c>
      <c r="R2157" t="s">
        <v>1790</v>
      </c>
      <c r="S2157" t="s">
        <v>1776</v>
      </c>
      <c r="T2157" t="s">
        <v>145</v>
      </c>
      <c r="U2157">
        <v>0</v>
      </c>
    </row>
    <row r="2158" spans="3:21" x14ac:dyDescent="0.3">
      <c r="C2158" t="s">
        <v>1799</v>
      </c>
      <c r="D2158" s="36">
        <v>46020</v>
      </c>
      <c r="E2158" t="str">
        <f>IFERROR(VLOOKUP(A2158,'Future et co'!A10:E5632,5,TRUE),"not found")</f>
        <v>not found</v>
      </c>
      <c r="F2158" t="str">
        <f>IFERROR(VLOOKUP(A2158,'Future et co'!CG11:CH10009,2,TRUE),"")</f>
        <v/>
      </c>
      <c r="G2158">
        <v>124.75</v>
      </c>
      <c r="H2158" t="s">
        <v>33</v>
      </c>
      <c r="O2158">
        <v>409</v>
      </c>
      <c r="P2158" t="s">
        <v>1775</v>
      </c>
      <c r="Q2158">
        <v>1000</v>
      </c>
      <c r="R2158" t="s">
        <v>1790</v>
      </c>
      <c r="S2158" t="s">
        <v>1776</v>
      </c>
      <c r="T2158" t="s">
        <v>145</v>
      </c>
      <c r="U2158">
        <v>0</v>
      </c>
    </row>
    <row r="2159" spans="3:21" x14ac:dyDescent="0.3">
      <c r="C2159" t="s">
        <v>1799</v>
      </c>
      <c r="D2159" s="36">
        <v>46020</v>
      </c>
      <c r="E2159" t="str">
        <f>IFERROR(VLOOKUP(A2159,'Future et co'!A10:E5632,5,TRUE),"not found")</f>
        <v>not found</v>
      </c>
      <c r="F2159" t="str">
        <f>IFERROR(VLOOKUP(A2159,'Future et co'!CG11:CH10009,2,TRUE),"")</f>
        <v/>
      </c>
      <c r="G2159">
        <v>124.75</v>
      </c>
      <c r="H2159" t="s">
        <v>33</v>
      </c>
      <c r="O2159">
        <v>409</v>
      </c>
      <c r="P2159" t="s">
        <v>1775</v>
      </c>
      <c r="Q2159">
        <v>1000</v>
      </c>
      <c r="R2159" t="s">
        <v>1790</v>
      </c>
      <c r="S2159" t="s">
        <v>1776</v>
      </c>
      <c r="T2159" t="s">
        <v>145</v>
      </c>
      <c r="U2159">
        <v>0</v>
      </c>
    </row>
    <row r="2160" spans="3:21" x14ac:dyDescent="0.3">
      <c r="C2160" t="s">
        <v>1799</v>
      </c>
      <c r="D2160" s="36">
        <v>46020</v>
      </c>
      <c r="E2160" t="str">
        <f>IFERROR(VLOOKUP(A2160,'Future et co'!A10:E5632,5,TRUE),"not found")</f>
        <v>not found</v>
      </c>
      <c r="F2160" t="str">
        <f>IFERROR(VLOOKUP(A2160,'Future et co'!CG11:CH10009,2,TRUE),"")</f>
        <v/>
      </c>
      <c r="G2160">
        <v>124.75</v>
      </c>
      <c r="H2160" t="s">
        <v>33</v>
      </c>
      <c r="O2160">
        <v>409</v>
      </c>
      <c r="P2160" t="s">
        <v>1775</v>
      </c>
      <c r="Q2160">
        <v>1000</v>
      </c>
      <c r="R2160" t="s">
        <v>1790</v>
      </c>
      <c r="S2160" t="s">
        <v>1776</v>
      </c>
      <c r="T2160" t="s">
        <v>145</v>
      </c>
      <c r="U2160">
        <v>0</v>
      </c>
    </row>
    <row r="2161" spans="3:21" x14ac:dyDescent="0.3">
      <c r="C2161" t="s">
        <v>1799</v>
      </c>
      <c r="D2161" s="36">
        <v>46020</v>
      </c>
      <c r="E2161" t="str">
        <f>IFERROR(VLOOKUP(A2161,'Future et co'!A10:E5632,5,TRUE),"not found")</f>
        <v>not found</v>
      </c>
      <c r="F2161" t="str">
        <f>IFERROR(VLOOKUP(A2161,'Future et co'!CG11:CH10009,2,TRUE),"")</f>
        <v/>
      </c>
      <c r="G2161">
        <v>124.75</v>
      </c>
      <c r="H2161" t="s">
        <v>33</v>
      </c>
      <c r="O2161">
        <v>409</v>
      </c>
      <c r="P2161" t="s">
        <v>1775</v>
      </c>
      <c r="Q2161">
        <v>1000</v>
      </c>
      <c r="R2161" t="s">
        <v>1790</v>
      </c>
      <c r="S2161" t="s">
        <v>1776</v>
      </c>
      <c r="T2161" t="s">
        <v>145</v>
      </c>
      <c r="U2161">
        <v>0</v>
      </c>
    </row>
    <row r="2162" spans="3:21" x14ac:dyDescent="0.3">
      <c r="C2162" t="s">
        <v>1799</v>
      </c>
      <c r="D2162" s="36">
        <v>46020</v>
      </c>
      <c r="E2162" t="str">
        <f>IFERROR(VLOOKUP(A2162,'Future et co'!A10:E5632,5,TRUE),"not found")</f>
        <v>not found</v>
      </c>
      <c r="F2162" t="str">
        <f>IFERROR(VLOOKUP(A2162,'Future et co'!CG11:CH10009,2,TRUE),"")</f>
        <v/>
      </c>
      <c r="G2162">
        <v>124.75</v>
      </c>
      <c r="H2162" t="s">
        <v>33</v>
      </c>
      <c r="O2162">
        <v>409</v>
      </c>
      <c r="P2162" t="s">
        <v>1775</v>
      </c>
      <c r="Q2162">
        <v>1000</v>
      </c>
      <c r="R2162" t="s">
        <v>1790</v>
      </c>
      <c r="S2162" t="s">
        <v>1776</v>
      </c>
      <c r="T2162" t="s">
        <v>145</v>
      </c>
      <c r="U2162">
        <v>0</v>
      </c>
    </row>
    <row r="2163" spans="3:21" x14ac:dyDescent="0.3">
      <c r="C2163" t="s">
        <v>1799</v>
      </c>
      <c r="D2163" s="36">
        <v>46020</v>
      </c>
      <c r="E2163" t="str">
        <f>IFERROR(VLOOKUP(A2163,'Future et co'!A10:E5632,5,TRUE),"not found")</f>
        <v>not found</v>
      </c>
      <c r="F2163" t="str">
        <f>IFERROR(VLOOKUP(A2163,'Future et co'!CG11:CH10009,2,TRUE),"")</f>
        <v/>
      </c>
      <c r="G2163">
        <v>124.75</v>
      </c>
      <c r="H2163" t="s">
        <v>33</v>
      </c>
      <c r="O2163">
        <v>409</v>
      </c>
      <c r="P2163" t="s">
        <v>1775</v>
      </c>
      <c r="Q2163">
        <v>1000</v>
      </c>
      <c r="R2163" t="s">
        <v>1790</v>
      </c>
      <c r="S2163" t="s">
        <v>1776</v>
      </c>
      <c r="T2163" t="s">
        <v>145</v>
      </c>
      <c r="U2163">
        <v>0</v>
      </c>
    </row>
    <row r="2164" spans="3:21" x14ac:dyDescent="0.3">
      <c r="C2164" t="s">
        <v>1799</v>
      </c>
      <c r="D2164" s="36">
        <v>46020</v>
      </c>
      <c r="E2164" t="str">
        <f>IFERROR(VLOOKUP(A2164,'Future et co'!A10:E5632,5,TRUE),"not found")</f>
        <v>not found</v>
      </c>
      <c r="F2164" t="str">
        <f>IFERROR(VLOOKUP(A2164,'Future et co'!CG11:CH10009,2,TRUE),"")</f>
        <v/>
      </c>
      <c r="G2164">
        <v>124.75</v>
      </c>
      <c r="H2164" t="s">
        <v>33</v>
      </c>
      <c r="O2164">
        <v>409</v>
      </c>
      <c r="P2164" t="s">
        <v>1775</v>
      </c>
      <c r="Q2164">
        <v>1000</v>
      </c>
      <c r="R2164" t="s">
        <v>1790</v>
      </c>
      <c r="S2164" t="s">
        <v>1776</v>
      </c>
      <c r="T2164" t="s">
        <v>145</v>
      </c>
      <c r="U2164">
        <v>0</v>
      </c>
    </row>
    <row r="2165" spans="3:21" x14ac:dyDescent="0.3">
      <c r="C2165" t="s">
        <v>1799</v>
      </c>
      <c r="D2165" s="36">
        <v>46020</v>
      </c>
      <c r="E2165" t="str">
        <f>IFERROR(VLOOKUP(A2165,'Future et co'!A10:E5632,5,TRUE),"not found")</f>
        <v>not found</v>
      </c>
      <c r="F2165" t="str">
        <f>IFERROR(VLOOKUP(A2165,'Future et co'!CG11:CH10009,2,TRUE),"")</f>
        <v/>
      </c>
      <c r="G2165">
        <v>124.75</v>
      </c>
      <c r="H2165" t="s">
        <v>33</v>
      </c>
      <c r="O2165">
        <v>409</v>
      </c>
      <c r="P2165" t="s">
        <v>1775</v>
      </c>
      <c r="Q2165">
        <v>1000</v>
      </c>
      <c r="R2165" t="s">
        <v>1790</v>
      </c>
      <c r="S2165" t="s">
        <v>1776</v>
      </c>
      <c r="T2165" t="s">
        <v>145</v>
      </c>
      <c r="U2165">
        <v>0</v>
      </c>
    </row>
    <row r="2166" spans="3:21" x14ac:dyDescent="0.3">
      <c r="C2166" t="s">
        <v>1799</v>
      </c>
      <c r="D2166" s="36">
        <v>46020</v>
      </c>
      <c r="E2166" t="str">
        <f>IFERROR(VLOOKUP(A2166,'Future et co'!A10:E5632,5,TRUE),"not found")</f>
        <v>not found</v>
      </c>
      <c r="F2166" t="str">
        <f>IFERROR(VLOOKUP(A2166,'Future et co'!CG11:CH10009,2,TRUE),"")</f>
        <v/>
      </c>
      <c r="G2166">
        <v>124.75</v>
      </c>
      <c r="H2166" t="s">
        <v>33</v>
      </c>
      <c r="O2166">
        <v>409</v>
      </c>
      <c r="P2166" t="s">
        <v>1775</v>
      </c>
      <c r="Q2166">
        <v>1000</v>
      </c>
      <c r="R2166" t="s">
        <v>1790</v>
      </c>
      <c r="S2166" t="s">
        <v>1776</v>
      </c>
      <c r="T2166" t="s">
        <v>145</v>
      </c>
      <c r="U2166">
        <v>0</v>
      </c>
    </row>
    <row r="2167" spans="3:21" x14ac:dyDescent="0.3">
      <c r="C2167" t="s">
        <v>1799</v>
      </c>
      <c r="D2167" s="36">
        <v>46020</v>
      </c>
      <c r="E2167" t="str">
        <f>IFERROR(VLOOKUP(A2167,'Future et co'!A10:E5632,5,TRUE),"not found")</f>
        <v>not found</v>
      </c>
      <c r="F2167" t="str">
        <f>IFERROR(VLOOKUP(A2167,'Future et co'!CG11:CH10009,2,TRUE),"")</f>
        <v/>
      </c>
      <c r="G2167">
        <v>124.75</v>
      </c>
      <c r="H2167" t="s">
        <v>33</v>
      </c>
      <c r="O2167">
        <v>409</v>
      </c>
      <c r="P2167" t="s">
        <v>1775</v>
      </c>
      <c r="Q2167">
        <v>1000</v>
      </c>
      <c r="R2167" t="s">
        <v>1790</v>
      </c>
      <c r="S2167" t="s">
        <v>1776</v>
      </c>
      <c r="T2167" t="s">
        <v>145</v>
      </c>
      <c r="U2167">
        <v>0</v>
      </c>
    </row>
    <row r="2168" spans="3:21" x14ac:dyDescent="0.3">
      <c r="C2168" t="s">
        <v>1799</v>
      </c>
      <c r="D2168" s="36">
        <v>46020</v>
      </c>
      <c r="E2168" t="str">
        <f>IFERROR(VLOOKUP(A2168,'Future et co'!A10:E5632,5,TRUE),"not found")</f>
        <v>not found</v>
      </c>
      <c r="F2168" t="str">
        <f>IFERROR(VLOOKUP(A2168,'Future et co'!CG11:CH10009,2,TRUE),"")</f>
        <v/>
      </c>
      <c r="G2168">
        <v>124.75</v>
      </c>
      <c r="H2168" t="s">
        <v>33</v>
      </c>
      <c r="O2168">
        <v>409</v>
      </c>
      <c r="P2168" t="s">
        <v>1775</v>
      </c>
      <c r="Q2168">
        <v>1000</v>
      </c>
      <c r="R2168" t="s">
        <v>1790</v>
      </c>
      <c r="S2168" t="s">
        <v>1776</v>
      </c>
      <c r="T2168" t="s">
        <v>145</v>
      </c>
      <c r="U2168">
        <v>0</v>
      </c>
    </row>
    <row r="2169" spans="3:21" x14ac:dyDescent="0.3">
      <c r="C2169" t="s">
        <v>1799</v>
      </c>
      <c r="D2169" s="36">
        <v>46020</v>
      </c>
      <c r="E2169" t="str">
        <f>IFERROR(VLOOKUP(A2169,'Future et co'!A10:E5632,5,TRUE),"not found")</f>
        <v>not found</v>
      </c>
      <c r="F2169" t="str">
        <f>IFERROR(VLOOKUP(A2169,'Future et co'!CG11:CH10009,2,TRUE),"")</f>
        <v/>
      </c>
      <c r="G2169">
        <v>124.75</v>
      </c>
      <c r="H2169" t="s">
        <v>33</v>
      </c>
      <c r="O2169">
        <v>409</v>
      </c>
      <c r="P2169" t="s">
        <v>1775</v>
      </c>
      <c r="Q2169">
        <v>1000</v>
      </c>
      <c r="R2169" t="s">
        <v>1790</v>
      </c>
      <c r="S2169" t="s">
        <v>1776</v>
      </c>
      <c r="T2169" t="s">
        <v>145</v>
      </c>
      <c r="U2169">
        <v>0</v>
      </c>
    </row>
    <row r="2170" spans="3:21" x14ac:dyDescent="0.3">
      <c r="C2170" t="s">
        <v>1799</v>
      </c>
      <c r="D2170" s="36">
        <v>46020</v>
      </c>
      <c r="E2170" t="str">
        <f>IFERROR(VLOOKUP(A2170,'Future et co'!A10:E5632,5,TRUE),"not found")</f>
        <v>not found</v>
      </c>
      <c r="F2170" t="str">
        <f>IFERROR(VLOOKUP(A2170,'Future et co'!CG11:CH10009,2,TRUE),"")</f>
        <v/>
      </c>
      <c r="G2170">
        <v>124.75</v>
      </c>
      <c r="H2170" t="s">
        <v>33</v>
      </c>
      <c r="O2170">
        <v>409</v>
      </c>
      <c r="P2170" t="s">
        <v>1775</v>
      </c>
      <c r="Q2170">
        <v>1000</v>
      </c>
      <c r="R2170" t="s">
        <v>1790</v>
      </c>
      <c r="S2170" t="s">
        <v>1776</v>
      </c>
      <c r="T2170" t="s">
        <v>145</v>
      </c>
      <c r="U2170">
        <v>0</v>
      </c>
    </row>
    <row r="2171" spans="3:21" x14ac:dyDescent="0.3">
      <c r="C2171" t="s">
        <v>1799</v>
      </c>
      <c r="D2171" s="36">
        <v>46020</v>
      </c>
      <c r="E2171" t="str">
        <f>IFERROR(VLOOKUP(A2171,'Future et co'!A10:E5632,5,TRUE),"not found")</f>
        <v>not found</v>
      </c>
      <c r="F2171" t="str">
        <f>IFERROR(VLOOKUP(A2171,'Future et co'!CG11:CH10009,2,TRUE),"")</f>
        <v/>
      </c>
      <c r="G2171">
        <v>124.75</v>
      </c>
      <c r="H2171" t="s">
        <v>33</v>
      </c>
      <c r="O2171">
        <v>409</v>
      </c>
      <c r="P2171" t="s">
        <v>1775</v>
      </c>
      <c r="Q2171">
        <v>1000</v>
      </c>
      <c r="R2171" t="s">
        <v>1790</v>
      </c>
      <c r="S2171" t="s">
        <v>1776</v>
      </c>
      <c r="T2171" t="s">
        <v>145</v>
      </c>
      <c r="U2171">
        <v>0</v>
      </c>
    </row>
    <row r="2172" spans="3:21" x14ac:dyDescent="0.3">
      <c r="C2172" t="s">
        <v>1799</v>
      </c>
      <c r="D2172" s="36">
        <v>46020</v>
      </c>
      <c r="E2172" t="str">
        <f>IFERROR(VLOOKUP(A2172,'Future et co'!A10:E5632,5,TRUE),"not found")</f>
        <v>not found</v>
      </c>
      <c r="F2172" t="str">
        <f>IFERROR(VLOOKUP(A2172,'Future et co'!CG11:CH10009,2,TRUE),"")</f>
        <v/>
      </c>
      <c r="G2172">
        <v>124.75</v>
      </c>
      <c r="H2172" t="s">
        <v>33</v>
      </c>
      <c r="O2172">
        <v>409</v>
      </c>
      <c r="P2172" t="s">
        <v>1775</v>
      </c>
      <c r="Q2172">
        <v>1000</v>
      </c>
      <c r="R2172" t="s">
        <v>1790</v>
      </c>
      <c r="S2172" t="s">
        <v>1776</v>
      </c>
      <c r="T2172" t="s">
        <v>145</v>
      </c>
      <c r="U2172">
        <v>0</v>
      </c>
    </row>
    <row r="2173" spans="3:21" x14ac:dyDescent="0.3">
      <c r="C2173" t="s">
        <v>1799</v>
      </c>
      <c r="D2173" s="36">
        <v>46020</v>
      </c>
      <c r="E2173" t="str">
        <f>IFERROR(VLOOKUP(A2173,'Future et co'!A10:E5632,5,TRUE),"not found")</f>
        <v>not found</v>
      </c>
      <c r="F2173" t="str">
        <f>IFERROR(VLOOKUP(A2173,'Future et co'!CG11:CH10009,2,TRUE),"")</f>
        <v/>
      </c>
      <c r="G2173">
        <v>124.75</v>
      </c>
      <c r="H2173" t="s">
        <v>33</v>
      </c>
      <c r="O2173">
        <v>409</v>
      </c>
      <c r="P2173" t="s">
        <v>1775</v>
      </c>
      <c r="Q2173">
        <v>1000</v>
      </c>
      <c r="R2173" t="s">
        <v>1790</v>
      </c>
      <c r="S2173" t="s">
        <v>1776</v>
      </c>
      <c r="T2173" t="s">
        <v>145</v>
      </c>
      <c r="U2173">
        <v>0</v>
      </c>
    </row>
    <row r="2174" spans="3:21" x14ac:dyDescent="0.3">
      <c r="C2174" t="s">
        <v>1799</v>
      </c>
      <c r="D2174" s="36">
        <v>46020</v>
      </c>
      <c r="E2174" t="str">
        <f>IFERROR(VLOOKUP(A2174,'Future et co'!A10:E5632,5,TRUE),"not found")</f>
        <v>not found</v>
      </c>
      <c r="F2174" t="str">
        <f>IFERROR(VLOOKUP(A2174,'Future et co'!CG11:CH10009,2,TRUE),"")</f>
        <v/>
      </c>
      <c r="G2174">
        <v>124.75</v>
      </c>
      <c r="H2174" t="s">
        <v>33</v>
      </c>
      <c r="O2174">
        <v>409</v>
      </c>
      <c r="P2174" t="s">
        <v>1775</v>
      </c>
      <c r="Q2174">
        <v>1000</v>
      </c>
      <c r="R2174" t="s">
        <v>1790</v>
      </c>
      <c r="S2174" t="s">
        <v>1776</v>
      </c>
      <c r="T2174" t="s">
        <v>145</v>
      </c>
      <c r="U2174">
        <v>0</v>
      </c>
    </row>
    <row r="2175" spans="3:21" x14ac:dyDescent="0.3">
      <c r="C2175" t="s">
        <v>1799</v>
      </c>
      <c r="D2175" s="36">
        <v>46020</v>
      </c>
      <c r="E2175" t="str">
        <f>IFERROR(VLOOKUP(A2175,'Future et co'!A10:E5632,5,TRUE),"not found")</f>
        <v>not found</v>
      </c>
      <c r="F2175" t="str">
        <f>IFERROR(VLOOKUP(A2175,'Future et co'!CG11:CH10009,2,TRUE),"")</f>
        <v/>
      </c>
      <c r="G2175">
        <v>124.75</v>
      </c>
      <c r="H2175" t="s">
        <v>33</v>
      </c>
      <c r="O2175">
        <v>409</v>
      </c>
      <c r="P2175" t="s">
        <v>1775</v>
      </c>
      <c r="Q2175">
        <v>1000</v>
      </c>
      <c r="R2175" t="s">
        <v>1790</v>
      </c>
      <c r="S2175" t="s">
        <v>1776</v>
      </c>
      <c r="T2175" t="s">
        <v>145</v>
      </c>
      <c r="U2175">
        <v>0</v>
      </c>
    </row>
    <row r="2176" spans="3:21" x14ac:dyDescent="0.3">
      <c r="C2176" t="s">
        <v>1799</v>
      </c>
      <c r="D2176" s="36">
        <v>46020</v>
      </c>
      <c r="E2176" t="str">
        <f>IFERROR(VLOOKUP(A2176,'Future et co'!A10:E5632,5,TRUE),"not found")</f>
        <v>not found</v>
      </c>
      <c r="F2176" t="str">
        <f>IFERROR(VLOOKUP(A2176,'Future et co'!CG11:CH10009,2,TRUE),"")</f>
        <v/>
      </c>
      <c r="G2176">
        <v>124.75</v>
      </c>
      <c r="H2176" t="s">
        <v>33</v>
      </c>
      <c r="O2176">
        <v>409</v>
      </c>
      <c r="P2176" t="s">
        <v>1775</v>
      </c>
      <c r="Q2176">
        <v>1000</v>
      </c>
      <c r="R2176" t="s">
        <v>1790</v>
      </c>
      <c r="S2176" t="s">
        <v>1776</v>
      </c>
      <c r="T2176" t="s">
        <v>145</v>
      </c>
      <c r="U2176">
        <v>0</v>
      </c>
    </row>
    <row r="2177" spans="3:21" x14ac:dyDescent="0.3">
      <c r="C2177" t="s">
        <v>1799</v>
      </c>
      <c r="D2177" s="36">
        <v>46020</v>
      </c>
      <c r="E2177" t="str">
        <f>IFERROR(VLOOKUP(A2177,'Future et co'!A10:E5632,5,TRUE),"not found")</f>
        <v>not found</v>
      </c>
      <c r="F2177" t="str">
        <f>IFERROR(VLOOKUP(A2177,'Future et co'!CG11:CH10009,2,TRUE),"")</f>
        <v/>
      </c>
      <c r="G2177">
        <v>124.75</v>
      </c>
      <c r="H2177" t="s">
        <v>33</v>
      </c>
      <c r="O2177">
        <v>409</v>
      </c>
      <c r="P2177" t="s">
        <v>1775</v>
      </c>
      <c r="Q2177">
        <v>1000</v>
      </c>
      <c r="R2177" t="s">
        <v>1790</v>
      </c>
      <c r="S2177" t="s">
        <v>1776</v>
      </c>
      <c r="T2177" t="s">
        <v>145</v>
      </c>
      <c r="U2177">
        <v>0</v>
      </c>
    </row>
    <row r="2178" spans="3:21" x14ac:dyDescent="0.3">
      <c r="C2178" t="s">
        <v>1799</v>
      </c>
      <c r="D2178" s="36">
        <v>46020</v>
      </c>
      <c r="E2178" t="str">
        <f>IFERROR(VLOOKUP(A2178,'Future et co'!A10:E5632,5,TRUE),"not found")</f>
        <v>not found</v>
      </c>
      <c r="F2178" t="str">
        <f>IFERROR(VLOOKUP(A2178,'Future et co'!CG11:CH10009,2,TRUE),"")</f>
        <v/>
      </c>
      <c r="G2178">
        <v>124.75</v>
      </c>
      <c r="H2178" t="s">
        <v>33</v>
      </c>
      <c r="O2178">
        <v>409</v>
      </c>
      <c r="P2178" t="s">
        <v>1775</v>
      </c>
      <c r="Q2178">
        <v>1000</v>
      </c>
      <c r="R2178" t="s">
        <v>1790</v>
      </c>
      <c r="S2178" t="s">
        <v>1776</v>
      </c>
      <c r="T2178" t="s">
        <v>145</v>
      </c>
      <c r="U2178">
        <v>0</v>
      </c>
    </row>
    <row r="2179" spans="3:21" x14ac:dyDescent="0.3">
      <c r="C2179" t="s">
        <v>1799</v>
      </c>
      <c r="D2179" s="36">
        <v>46020</v>
      </c>
      <c r="E2179" t="str">
        <f>IFERROR(VLOOKUP(A2179,'Future et co'!A10:E5632,5,TRUE),"not found")</f>
        <v>not found</v>
      </c>
      <c r="F2179" t="str">
        <f>IFERROR(VLOOKUP(A2179,'Future et co'!CG11:CH10009,2,TRUE),"")</f>
        <v/>
      </c>
      <c r="G2179">
        <v>124.75</v>
      </c>
      <c r="H2179" t="s">
        <v>33</v>
      </c>
      <c r="O2179">
        <v>409</v>
      </c>
      <c r="P2179" t="s">
        <v>1775</v>
      </c>
      <c r="Q2179">
        <v>1000</v>
      </c>
      <c r="R2179" t="s">
        <v>1790</v>
      </c>
      <c r="S2179" t="s">
        <v>1776</v>
      </c>
      <c r="T2179" t="s">
        <v>145</v>
      </c>
      <c r="U2179">
        <v>0</v>
      </c>
    </row>
    <row r="2180" spans="3:21" x14ac:dyDescent="0.3">
      <c r="C2180" t="s">
        <v>1799</v>
      </c>
      <c r="D2180" s="36">
        <v>46020</v>
      </c>
      <c r="E2180" t="str">
        <f>IFERROR(VLOOKUP(A2180,'Future et co'!A10:E5632,5,TRUE),"not found")</f>
        <v>not found</v>
      </c>
      <c r="F2180" t="str">
        <f>IFERROR(VLOOKUP(A2180,'Future et co'!CG11:CH10009,2,TRUE),"")</f>
        <v/>
      </c>
      <c r="G2180">
        <v>124.75</v>
      </c>
      <c r="H2180" t="s">
        <v>33</v>
      </c>
      <c r="O2180">
        <v>409</v>
      </c>
      <c r="P2180" t="s">
        <v>1775</v>
      </c>
      <c r="Q2180">
        <v>1000</v>
      </c>
      <c r="R2180" t="s">
        <v>1790</v>
      </c>
      <c r="S2180" t="s">
        <v>1776</v>
      </c>
      <c r="T2180" t="s">
        <v>145</v>
      </c>
      <c r="U2180">
        <v>0</v>
      </c>
    </row>
    <row r="2181" spans="3:21" x14ac:dyDescent="0.3">
      <c r="C2181" t="s">
        <v>1799</v>
      </c>
      <c r="D2181" s="36">
        <v>46020</v>
      </c>
      <c r="E2181" t="str">
        <f>IFERROR(VLOOKUP(A2181,'Future et co'!A10:E5632,5,TRUE),"not found")</f>
        <v>not found</v>
      </c>
      <c r="F2181" t="str">
        <f>IFERROR(VLOOKUP(A2181,'Future et co'!CG11:CH10009,2,TRUE),"")</f>
        <v/>
      </c>
      <c r="G2181">
        <v>124.75</v>
      </c>
      <c r="H2181" t="s">
        <v>33</v>
      </c>
      <c r="O2181">
        <v>409</v>
      </c>
      <c r="P2181" t="s">
        <v>1775</v>
      </c>
      <c r="Q2181">
        <v>1000</v>
      </c>
      <c r="R2181" t="s">
        <v>1790</v>
      </c>
      <c r="S2181" t="s">
        <v>1776</v>
      </c>
      <c r="T2181" t="s">
        <v>145</v>
      </c>
      <c r="U2181">
        <v>0</v>
      </c>
    </row>
    <row r="2182" spans="3:21" x14ac:dyDescent="0.3">
      <c r="C2182" t="s">
        <v>1799</v>
      </c>
      <c r="D2182" s="36">
        <v>46020</v>
      </c>
      <c r="E2182" t="str">
        <f>IFERROR(VLOOKUP(A2182,'Future et co'!A10:E5632,5,TRUE),"not found")</f>
        <v>not found</v>
      </c>
      <c r="F2182" t="str">
        <f>IFERROR(VLOOKUP(A2182,'Future et co'!CG11:CH10009,2,TRUE),"")</f>
        <v/>
      </c>
      <c r="G2182">
        <v>124.75</v>
      </c>
      <c r="H2182" t="s">
        <v>33</v>
      </c>
      <c r="O2182">
        <v>409</v>
      </c>
      <c r="P2182" t="s">
        <v>1775</v>
      </c>
      <c r="Q2182">
        <v>1000</v>
      </c>
      <c r="R2182" t="s">
        <v>1790</v>
      </c>
      <c r="S2182" t="s">
        <v>1776</v>
      </c>
      <c r="T2182" t="s">
        <v>145</v>
      </c>
      <c r="U2182">
        <v>0</v>
      </c>
    </row>
    <row r="2183" spans="3:21" x14ac:dyDescent="0.3">
      <c r="C2183" t="s">
        <v>1799</v>
      </c>
      <c r="D2183" s="36">
        <v>46020</v>
      </c>
      <c r="E2183" t="str">
        <f>IFERROR(VLOOKUP(A2183,'Future et co'!A10:E5632,5,TRUE),"not found")</f>
        <v>not found</v>
      </c>
      <c r="F2183" t="str">
        <f>IFERROR(VLOOKUP(A2183,'Future et co'!CG11:CH10009,2,TRUE),"")</f>
        <v/>
      </c>
      <c r="G2183">
        <v>124.75</v>
      </c>
      <c r="H2183" t="s">
        <v>33</v>
      </c>
      <c r="O2183">
        <v>409</v>
      </c>
      <c r="P2183" t="s">
        <v>1775</v>
      </c>
      <c r="Q2183">
        <v>1000</v>
      </c>
      <c r="R2183" t="s">
        <v>1790</v>
      </c>
      <c r="S2183" t="s">
        <v>1776</v>
      </c>
      <c r="T2183" t="s">
        <v>145</v>
      </c>
      <c r="U2183">
        <v>0</v>
      </c>
    </row>
    <row r="2184" spans="3:21" x14ac:dyDescent="0.3">
      <c r="C2184" t="s">
        <v>1799</v>
      </c>
      <c r="D2184" s="36">
        <v>46020</v>
      </c>
      <c r="E2184" t="str">
        <f>IFERROR(VLOOKUP(A2184,'Future et co'!A10:E5632,5,TRUE),"not found")</f>
        <v>not found</v>
      </c>
      <c r="F2184" t="str">
        <f>IFERROR(VLOOKUP(A2184,'Future et co'!CG11:CH10009,2,TRUE),"")</f>
        <v/>
      </c>
      <c r="G2184">
        <v>124.75</v>
      </c>
      <c r="H2184" t="s">
        <v>33</v>
      </c>
      <c r="O2184">
        <v>409</v>
      </c>
      <c r="P2184" t="s">
        <v>1775</v>
      </c>
      <c r="Q2184">
        <v>1000</v>
      </c>
      <c r="R2184" t="s">
        <v>1790</v>
      </c>
      <c r="S2184" t="s">
        <v>1776</v>
      </c>
      <c r="T2184" t="s">
        <v>145</v>
      </c>
      <c r="U2184">
        <v>0</v>
      </c>
    </row>
    <row r="2185" spans="3:21" x14ac:dyDescent="0.3">
      <c r="C2185" t="s">
        <v>1799</v>
      </c>
      <c r="D2185" s="36">
        <v>46020</v>
      </c>
      <c r="E2185" t="str">
        <f>IFERROR(VLOOKUP(A2185,'Future et co'!A10:E5632,5,TRUE),"not found")</f>
        <v>not found</v>
      </c>
      <c r="F2185" t="str">
        <f>IFERROR(VLOOKUP(A2185,'Future et co'!CG11:CH10009,2,TRUE),"")</f>
        <v/>
      </c>
      <c r="G2185">
        <v>124.75</v>
      </c>
      <c r="H2185" t="s">
        <v>33</v>
      </c>
      <c r="O2185">
        <v>409</v>
      </c>
      <c r="P2185" t="s">
        <v>1775</v>
      </c>
      <c r="Q2185">
        <v>1000</v>
      </c>
      <c r="R2185" t="s">
        <v>1790</v>
      </c>
      <c r="S2185" t="s">
        <v>1776</v>
      </c>
      <c r="T2185" t="s">
        <v>145</v>
      </c>
      <c r="U2185">
        <v>0</v>
      </c>
    </row>
    <row r="2186" spans="3:21" x14ac:dyDescent="0.3">
      <c r="C2186" t="s">
        <v>1799</v>
      </c>
      <c r="D2186" s="36">
        <v>46020</v>
      </c>
      <c r="E2186" t="str">
        <f>IFERROR(VLOOKUP(A2186,'Future et co'!A10:E5632,5,TRUE),"not found")</f>
        <v>not found</v>
      </c>
      <c r="F2186" t="str">
        <f>IFERROR(VLOOKUP(A2186,'Future et co'!CG11:CH10009,2,TRUE),"")</f>
        <v/>
      </c>
      <c r="G2186">
        <v>124.75</v>
      </c>
      <c r="H2186" t="s">
        <v>33</v>
      </c>
      <c r="O2186">
        <v>409</v>
      </c>
      <c r="P2186" t="s">
        <v>1775</v>
      </c>
      <c r="Q2186">
        <v>1000</v>
      </c>
      <c r="R2186" t="s">
        <v>1790</v>
      </c>
      <c r="S2186" t="s">
        <v>1776</v>
      </c>
      <c r="T2186" t="s">
        <v>145</v>
      </c>
      <c r="U2186">
        <v>0</v>
      </c>
    </row>
    <row r="2187" spans="3:21" x14ac:dyDescent="0.3">
      <c r="C2187" t="s">
        <v>1799</v>
      </c>
      <c r="D2187" s="36">
        <v>46020</v>
      </c>
      <c r="E2187" t="str">
        <f>IFERROR(VLOOKUP(A2187,'Future et co'!A10:E5632,5,TRUE),"not found")</f>
        <v>not found</v>
      </c>
      <c r="F2187" t="str">
        <f>IFERROR(VLOOKUP(A2187,'Future et co'!CG11:CH10009,2,TRUE),"")</f>
        <v/>
      </c>
      <c r="G2187">
        <v>124.75</v>
      </c>
      <c r="H2187" t="s">
        <v>33</v>
      </c>
      <c r="O2187">
        <v>409</v>
      </c>
      <c r="P2187" t="s">
        <v>1775</v>
      </c>
      <c r="Q2187">
        <v>1000</v>
      </c>
      <c r="R2187" t="s">
        <v>1790</v>
      </c>
      <c r="S2187" t="s">
        <v>1776</v>
      </c>
      <c r="T2187" t="s">
        <v>145</v>
      </c>
      <c r="U2187">
        <v>0</v>
      </c>
    </row>
    <row r="2188" spans="3:21" x14ac:dyDescent="0.3">
      <c r="C2188" t="s">
        <v>1799</v>
      </c>
      <c r="D2188" s="36">
        <v>46020</v>
      </c>
      <c r="E2188" t="str">
        <f>IFERROR(VLOOKUP(A2188,'Future et co'!A10:E5632,5,TRUE),"not found")</f>
        <v>not found</v>
      </c>
      <c r="F2188" t="str">
        <f>IFERROR(VLOOKUP(A2188,'Future et co'!CG11:CH10009,2,TRUE),"")</f>
        <v/>
      </c>
      <c r="G2188">
        <v>124.75</v>
      </c>
      <c r="H2188" t="s">
        <v>33</v>
      </c>
      <c r="O2188">
        <v>409</v>
      </c>
      <c r="P2188" t="s">
        <v>1775</v>
      </c>
      <c r="Q2188">
        <v>1000</v>
      </c>
      <c r="R2188" t="s">
        <v>1790</v>
      </c>
      <c r="S2188" t="s">
        <v>1776</v>
      </c>
      <c r="T2188" t="s">
        <v>145</v>
      </c>
      <c r="U2188">
        <v>0</v>
      </c>
    </row>
    <row r="2189" spans="3:21" x14ac:dyDescent="0.3">
      <c r="C2189" t="s">
        <v>1799</v>
      </c>
      <c r="D2189" s="36">
        <v>46020</v>
      </c>
      <c r="E2189" t="str">
        <f>IFERROR(VLOOKUP(A2189,'Future et co'!A10:E5632,5,TRUE),"not found")</f>
        <v>not found</v>
      </c>
      <c r="F2189" t="str">
        <f>IFERROR(VLOOKUP(A2189,'Future et co'!CG11:CH10009,2,TRUE),"")</f>
        <v/>
      </c>
      <c r="G2189">
        <v>124.75</v>
      </c>
      <c r="H2189" t="s">
        <v>33</v>
      </c>
      <c r="O2189">
        <v>409</v>
      </c>
      <c r="P2189" t="s">
        <v>1775</v>
      </c>
      <c r="Q2189">
        <v>1000</v>
      </c>
      <c r="R2189" t="s">
        <v>1790</v>
      </c>
      <c r="S2189" t="s">
        <v>1776</v>
      </c>
      <c r="T2189" t="s">
        <v>145</v>
      </c>
      <c r="U2189">
        <v>0</v>
      </c>
    </row>
    <row r="2190" spans="3:21" x14ac:dyDescent="0.3">
      <c r="C2190" t="s">
        <v>1799</v>
      </c>
      <c r="D2190" s="36">
        <v>46020</v>
      </c>
      <c r="E2190" t="str">
        <f>IFERROR(VLOOKUP(A2190,'Future et co'!A10:E5632,5,TRUE),"not found")</f>
        <v>not found</v>
      </c>
      <c r="F2190" t="str">
        <f>IFERROR(VLOOKUP(A2190,'Future et co'!CG11:CH10009,2,TRUE),"")</f>
        <v/>
      </c>
      <c r="G2190">
        <v>124.75</v>
      </c>
      <c r="H2190" t="s">
        <v>33</v>
      </c>
      <c r="O2190">
        <v>409</v>
      </c>
      <c r="P2190" t="s">
        <v>1775</v>
      </c>
      <c r="Q2190">
        <v>1000</v>
      </c>
      <c r="R2190" t="s">
        <v>1790</v>
      </c>
      <c r="S2190" t="s">
        <v>1776</v>
      </c>
      <c r="T2190" t="s">
        <v>145</v>
      </c>
      <c r="U2190">
        <v>0</v>
      </c>
    </row>
    <row r="2191" spans="3:21" x14ac:dyDescent="0.3">
      <c r="C2191" t="s">
        <v>1799</v>
      </c>
      <c r="D2191" s="36">
        <v>46020</v>
      </c>
      <c r="E2191" t="str">
        <f>IFERROR(VLOOKUP(A2191,'Future et co'!A10:E5632,5,TRUE),"not found")</f>
        <v>not found</v>
      </c>
      <c r="F2191" t="str">
        <f>IFERROR(VLOOKUP(A2191,'Future et co'!CG11:CH10009,2,TRUE),"")</f>
        <v/>
      </c>
      <c r="G2191">
        <v>124.75</v>
      </c>
      <c r="H2191" t="s">
        <v>33</v>
      </c>
      <c r="O2191">
        <v>409</v>
      </c>
      <c r="P2191" t="s">
        <v>1775</v>
      </c>
      <c r="Q2191">
        <v>1000</v>
      </c>
      <c r="R2191" t="s">
        <v>1790</v>
      </c>
      <c r="S2191" t="s">
        <v>1776</v>
      </c>
      <c r="T2191" t="s">
        <v>145</v>
      </c>
      <c r="U2191">
        <v>0</v>
      </c>
    </row>
    <row r="2192" spans="3:21" x14ac:dyDescent="0.3">
      <c r="C2192" t="s">
        <v>1799</v>
      </c>
      <c r="D2192" s="36">
        <v>46020</v>
      </c>
      <c r="E2192" t="str">
        <f>IFERROR(VLOOKUP(A2192,'Future et co'!A10:E5632,5,TRUE),"not found")</f>
        <v>not found</v>
      </c>
      <c r="F2192" t="str">
        <f>IFERROR(VLOOKUP(A2192,'Future et co'!CG11:CH10009,2,TRUE),"")</f>
        <v/>
      </c>
      <c r="G2192">
        <v>124.75</v>
      </c>
      <c r="H2192" t="s">
        <v>33</v>
      </c>
      <c r="O2192">
        <v>409</v>
      </c>
      <c r="P2192" t="s">
        <v>1775</v>
      </c>
      <c r="Q2192">
        <v>1000</v>
      </c>
      <c r="R2192" t="s">
        <v>1790</v>
      </c>
      <c r="S2192" t="s">
        <v>1776</v>
      </c>
      <c r="T2192" t="s">
        <v>145</v>
      </c>
      <c r="U2192">
        <v>0</v>
      </c>
    </row>
    <row r="2193" spans="3:21" x14ac:dyDescent="0.3">
      <c r="C2193" t="s">
        <v>1799</v>
      </c>
      <c r="D2193" s="36">
        <v>46020</v>
      </c>
      <c r="E2193" t="str">
        <f>IFERROR(VLOOKUP(A2193,'Future et co'!A10:E5632,5,TRUE),"not found")</f>
        <v>not found</v>
      </c>
      <c r="F2193" t="str">
        <f>IFERROR(VLOOKUP(A2193,'Future et co'!CG11:CH10009,2,TRUE),"")</f>
        <v/>
      </c>
      <c r="G2193">
        <v>124.75</v>
      </c>
      <c r="H2193" t="s">
        <v>33</v>
      </c>
      <c r="O2193">
        <v>409</v>
      </c>
      <c r="P2193" t="s">
        <v>1775</v>
      </c>
      <c r="Q2193">
        <v>1000</v>
      </c>
      <c r="R2193" t="s">
        <v>1790</v>
      </c>
      <c r="S2193" t="s">
        <v>1776</v>
      </c>
      <c r="T2193" t="s">
        <v>145</v>
      </c>
      <c r="U2193">
        <v>0</v>
      </c>
    </row>
    <row r="2194" spans="3:21" x14ac:dyDescent="0.3">
      <c r="C2194" t="s">
        <v>1799</v>
      </c>
      <c r="D2194" s="36">
        <v>46020</v>
      </c>
      <c r="E2194" t="str">
        <f>IFERROR(VLOOKUP(A2194,'Future et co'!A10:E5632,5,TRUE),"not found")</f>
        <v>not found</v>
      </c>
      <c r="F2194" t="str">
        <f>IFERROR(VLOOKUP(A2194,'Future et co'!CG11:CH10009,2,TRUE),"")</f>
        <v/>
      </c>
      <c r="G2194">
        <v>124.75</v>
      </c>
      <c r="H2194" t="s">
        <v>33</v>
      </c>
      <c r="O2194">
        <v>409</v>
      </c>
      <c r="P2194" t="s">
        <v>1775</v>
      </c>
      <c r="Q2194">
        <v>1000</v>
      </c>
      <c r="R2194" t="s">
        <v>1790</v>
      </c>
      <c r="S2194" t="s">
        <v>1776</v>
      </c>
      <c r="T2194" t="s">
        <v>145</v>
      </c>
      <c r="U2194">
        <v>0</v>
      </c>
    </row>
    <row r="2195" spans="3:21" x14ac:dyDescent="0.3">
      <c r="C2195" t="s">
        <v>1799</v>
      </c>
      <c r="D2195" s="36">
        <v>46020</v>
      </c>
      <c r="E2195" t="str">
        <f>IFERROR(VLOOKUP(A2195,'Future et co'!A10:E5632,5,TRUE),"not found")</f>
        <v>not found</v>
      </c>
      <c r="F2195" t="str">
        <f>IFERROR(VLOOKUP(A2195,'Future et co'!CG11:CH10009,2,TRUE),"")</f>
        <v/>
      </c>
      <c r="G2195">
        <v>124.75</v>
      </c>
      <c r="H2195" t="s">
        <v>33</v>
      </c>
      <c r="O2195">
        <v>409</v>
      </c>
      <c r="P2195" t="s">
        <v>1775</v>
      </c>
      <c r="Q2195">
        <v>1000</v>
      </c>
      <c r="R2195" t="s">
        <v>1790</v>
      </c>
      <c r="S2195" t="s">
        <v>1776</v>
      </c>
      <c r="T2195" t="s">
        <v>145</v>
      </c>
      <c r="U2195">
        <v>0</v>
      </c>
    </row>
    <row r="2196" spans="3:21" x14ac:dyDescent="0.3">
      <c r="C2196" t="s">
        <v>1799</v>
      </c>
      <c r="D2196" s="36">
        <v>46020</v>
      </c>
      <c r="E2196" t="str">
        <f>IFERROR(VLOOKUP(A2196,'Future et co'!A10:E5632,5,TRUE),"not found")</f>
        <v>not found</v>
      </c>
      <c r="F2196" t="str">
        <f>IFERROR(VLOOKUP(A2196,'Future et co'!CG11:CH10009,2,TRUE),"")</f>
        <v/>
      </c>
      <c r="G2196">
        <v>124.75</v>
      </c>
      <c r="H2196" t="s">
        <v>33</v>
      </c>
      <c r="O2196">
        <v>409</v>
      </c>
      <c r="P2196" t="s">
        <v>1775</v>
      </c>
      <c r="Q2196">
        <v>1000</v>
      </c>
      <c r="R2196" t="s">
        <v>1790</v>
      </c>
      <c r="S2196" t="s">
        <v>1776</v>
      </c>
      <c r="T2196" t="s">
        <v>145</v>
      </c>
      <c r="U2196">
        <v>0</v>
      </c>
    </row>
    <row r="2197" spans="3:21" x14ac:dyDescent="0.3">
      <c r="C2197" t="s">
        <v>1799</v>
      </c>
      <c r="D2197" s="36">
        <v>46020</v>
      </c>
      <c r="E2197" t="str">
        <f>IFERROR(VLOOKUP(A2197,'Future et co'!A10:E5632,5,TRUE),"not found")</f>
        <v>not found</v>
      </c>
      <c r="F2197" t="str">
        <f>IFERROR(VLOOKUP(A2197,'Future et co'!CG11:CH10009,2,TRUE),"")</f>
        <v/>
      </c>
      <c r="G2197">
        <v>124.75</v>
      </c>
      <c r="H2197" t="s">
        <v>33</v>
      </c>
      <c r="O2197">
        <v>409</v>
      </c>
      <c r="P2197" t="s">
        <v>1775</v>
      </c>
      <c r="Q2197">
        <v>1000</v>
      </c>
      <c r="R2197" t="s">
        <v>1790</v>
      </c>
      <c r="S2197" t="s">
        <v>1776</v>
      </c>
      <c r="T2197" t="s">
        <v>145</v>
      </c>
      <c r="U2197">
        <v>0</v>
      </c>
    </row>
    <row r="2198" spans="3:21" x14ac:dyDescent="0.3">
      <c r="C2198" t="s">
        <v>1799</v>
      </c>
      <c r="D2198" s="36">
        <v>46020</v>
      </c>
      <c r="E2198" t="str">
        <f>IFERROR(VLOOKUP(A2198,'Future et co'!A10:E5632,5,TRUE),"not found")</f>
        <v>not found</v>
      </c>
      <c r="F2198" t="str">
        <f>IFERROR(VLOOKUP(A2198,'Future et co'!CG11:CH10009,2,TRUE),"")</f>
        <v/>
      </c>
      <c r="G2198">
        <v>124.75</v>
      </c>
      <c r="H2198" t="s">
        <v>33</v>
      </c>
      <c r="O2198">
        <v>409</v>
      </c>
      <c r="P2198" t="s">
        <v>1775</v>
      </c>
      <c r="Q2198">
        <v>1000</v>
      </c>
      <c r="R2198" t="s">
        <v>1790</v>
      </c>
      <c r="S2198" t="s">
        <v>1776</v>
      </c>
      <c r="T2198" t="s">
        <v>145</v>
      </c>
      <c r="U2198">
        <v>0</v>
      </c>
    </row>
    <row r="2199" spans="3:21" x14ac:dyDescent="0.3">
      <c r="C2199" t="s">
        <v>1799</v>
      </c>
      <c r="D2199" s="36">
        <v>46020</v>
      </c>
      <c r="E2199" t="str">
        <f>IFERROR(VLOOKUP(A2199,'Future et co'!A10:E5632,5,TRUE),"not found")</f>
        <v>not found</v>
      </c>
      <c r="F2199" t="str">
        <f>IFERROR(VLOOKUP(A2199,'Future et co'!CG11:CH10009,2,TRUE),"")</f>
        <v/>
      </c>
      <c r="G2199">
        <v>124.75</v>
      </c>
      <c r="H2199" t="s">
        <v>33</v>
      </c>
      <c r="O2199">
        <v>409</v>
      </c>
      <c r="P2199" t="s">
        <v>1775</v>
      </c>
      <c r="Q2199">
        <v>1000</v>
      </c>
      <c r="R2199" t="s">
        <v>1790</v>
      </c>
      <c r="S2199" t="s">
        <v>1776</v>
      </c>
      <c r="T2199" t="s">
        <v>145</v>
      </c>
      <c r="U2199">
        <v>0</v>
      </c>
    </row>
    <row r="2200" spans="3:21" x14ac:dyDescent="0.3">
      <c r="C2200" t="s">
        <v>1799</v>
      </c>
      <c r="D2200" s="36">
        <v>46020</v>
      </c>
      <c r="E2200" t="str">
        <f>IFERROR(VLOOKUP(A2200,'Future et co'!A10:E5632,5,TRUE),"not found")</f>
        <v>not found</v>
      </c>
      <c r="F2200" t="str">
        <f>IFERROR(VLOOKUP(A2200,'Future et co'!CG11:CH10009,2,TRUE),"")</f>
        <v/>
      </c>
      <c r="G2200">
        <v>124.75</v>
      </c>
      <c r="H2200" t="s">
        <v>33</v>
      </c>
      <c r="O2200">
        <v>409</v>
      </c>
      <c r="P2200" t="s">
        <v>1775</v>
      </c>
      <c r="Q2200">
        <v>1000</v>
      </c>
      <c r="R2200" t="s">
        <v>1790</v>
      </c>
      <c r="S2200" t="s">
        <v>1776</v>
      </c>
      <c r="T2200" t="s">
        <v>145</v>
      </c>
      <c r="U2200">
        <v>0</v>
      </c>
    </row>
    <row r="2201" spans="3:21" x14ac:dyDescent="0.3">
      <c r="C2201" t="s">
        <v>1799</v>
      </c>
      <c r="D2201" s="36">
        <v>46020</v>
      </c>
      <c r="E2201" t="str">
        <f>IFERROR(VLOOKUP(A2201,'Future et co'!A10:E5632,5,TRUE),"not found")</f>
        <v>not found</v>
      </c>
      <c r="F2201" t="str">
        <f>IFERROR(VLOOKUP(A2201,'Future et co'!CG11:CH10009,2,TRUE),"")</f>
        <v/>
      </c>
      <c r="G2201">
        <v>124.75</v>
      </c>
      <c r="H2201" t="s">
        <v>33</v>
      </c>
      <c r="O2201">
        <v>409</v>
      </c>
      <c r="P2201" t="s">
        <v>1775</v>
      </c>
      <c r="Q2201">
        <v>1000</v>
      </c>
      <c r="R2201" t="s">
        <v>1790</v>
      </c>
      <c r="S2201" t="s">
        <v>1776</v>
      </c>
      <c r="T2201" t="s">
        <v>145</v>
      </c>
      <c r="U2201">
        <v>0</v>
      </c>
    </row>
    <row r="2202" spans="3:21" x14ac:dyDescent="0.3">
      <c r="C2202" t="s">
        <v>1799</v>
      </c>
      <c r="D2202" s="36">
        <v>46020</v>
      </c>
      <c r="E2202" t="str">
        <f>IFERROR(VLOOKUP(A2202,'Future et co'!A10:E5632,5,TRUE),"not found")</f>
        <v>not found</v>
      </c>
      <c r="F2202" t="str">
        <f>IFERROR(VLOOKUP(A2202,'Future et co'!CG11:CH10009,2,TRUE),"")</f>
        <v/>
      </c>
      <c r="G2202">
        <v>124.75</v>
      </c>
      <c r="H2202" t="s">
        <v>33</v>
      </c>
      <c r="O2202">
        <v>409</v>
      </c>
      <c r="P2202" t="s">
        <v>1775</v>
      </c>
      <c r="Q2202">
        <v>1000</v>
      </c>
      <c r="R2202" t="s">
        <v>1790</v>
      </c>
      <c r="S2202" t="s">
        <v>1776</v>
      </c>
      <c r="T2202" t="s">
        <v>145</v>
      </c>
      <c r="U2202">
        <v>0</v>
      </c>
    </row>
    <row r="2203" spans="3:21" x14ac:dyDescent="0.3">
      <c r="C2203" t="s">
        <v>1799</v>
      </c>
      <c r="D2203" s="36">
        <v>46020</v>
      </c>
      <c r="E2203" t="str">
        <f>IFERROR(VLOOKUP(A2203,'Future et co'!A10:E5632,5,TRUE),"not found")</f>
        <v>not found</v>
      </c>
      <c r="F2203" t="str">
        <f>IFERROR(VLOOKUP(A2203,'Future et co'!CG11:CH10009,2,TRUE),"")</f>
        <v/>
      </c>
      <c r="G2203">
        <v>124.75</v>
      </c>
      <c r="H2203" t="s">
        <v>33</v>
      </c>
      <c r="O2203">
        <v>409</v>
      </c>
      <c r="P2203" t="s">
        <v>1775</v>
      </c>
      <c r="Q2203">
        <v>1000</v>
      </c>
      <c r="R2203" t="s">
        <v>1790</v>
      </c>
      <c r="S2203" t="s">
        <v>1776</v>
      </c>
      <c r="T2203" t="s">
        <v>145</v>
      </c>
      <c r="U2203">
        <v>0</v>
      </c>
    </row>
    <row r="2204" spans="3:21" x14ac:dyDescent="0.3">
      <c r="C2204" t="s">
        <v>1799</v>
      </c>
      <c r="D2204" s="36">
        <v>46020</v>
      </c>
      <c r="E2204" t="str">
        <f>IFERROR(VLOOKUP(A2204,'Future et co'!A10:E5632,5,TRUE),"not found")</f>
        <v>not found</v>
      </c>
      <c r="F2204" t="str">
        <f>IFERROR(VLOOKUP(A2204,'Future et co'!CG11:CH10009,2,TRUE),"")</f>
        <v/>
      </c>
      <c r="G2204">
        <v>124.75</v>
      </c>
      <c r="H2204" t="s">
        <v>33</v>
      </c>
      <c r="O2204">
        <v>409</v>
      </c>
      <c r="P2204" t="s">
        <v>1775</v>
      </c>
      <c r="Q2204">
        <v>1000</v>
      </c>
      <c r="R2204" t="s">
        <v>1790</v>
      </c>
      <c r="S2204" t="s">
        <v>1776</v>
      </c>
      <c r="T2204" t="s">
        <v>145</v>
      </c>
      <c r="U2204">
        <v>0</v>
      </c>
    </row>
    <row r="2205" spans="3:21" x14ac:dyDescent="0.3">
      <c r="C2205" t="s">
        <v>1799</v>
      </c>
      <c r="D2205" s="36">
        <v>46020</v>
      </c>
      <c r="E2205" t="str">
        <f>IFERROR(VLOOKUP(A2205,'Future et co'!A10:E5632,5,TRUE),"not found")</f>
        <v>not found</v>
      </c>
      <c r="F2205" t="str">
        <f>IFERROR(VLOOKUP(A2205,'Future et co'!CG11:CH10009,2,TRUE),"")</f>
        <v/>
      </c>
      <c r="G2205">
        <v>124.75</v>
      </c>
      <c r="H2205" t="s">
        <v>33</v>
      </c>
      <c r="O2205">
        <v>409</v>
      </c>
      <c r="P2205" t="s">
        <v>1775</v>
      </c>
      <c r="Q2205">
        <v>1000</v>
      </c>
      <c r="R2205" t="s">
        <v>1790</v>
      </c>
      <c r="S2205" t="s">
        <v>1776</v>
      </c>
      <c r="T2205" t="s">
        <v>145</v>
      </c>
      <c r="U2205">
        <v>0</v>
      </c>
    </row>
    <row r="2206" spans="3:21" x14ac:dyDescent="0.3">
      <c r="C2206" t="s">
        <v>1799</v>
      </c>
      <c r="D2206" s="36">
        <v>46020</v>
      </c>
      <c r="E2206" t="str">
        <f>IFERROR(VLOOKUP(A2206,'Future et co'!A10:E5632,5,TRUE),"not found")</f>
        <v>not found</v>
      </c>
      <c r="F2206" t="str">
        <f>IFERROR(VLOOKUP(A2206,'Future et co'!CG11:CH10009,2,TRUE),"")</f>
        <v/>
      </c>
      <c r="G2206">
        <v>124.75</v>
      </c>
      <c r="H2206" t="s">
        <v>33</v>
      </c>
      <c r="O2206">
        <v>409</v>
      </c>
      <c r="P2206" t="s">
        <v>1775</v>
      </c>
      <c r="Q2206">
        <v>1000</v>
      </c>
      <c r="R2206" t="s">
        <v>1790</v>
      </c>
      <c r="S2206" t="s">
        <v>1776</v>
      </c>
      <c r="T2206" t="s">
        <v>145</v>
      </c>
      <c r="U2206">
        <v>0</v>
      </c>
    </row>
    <row r="2207" spans="3:21" x14ac:dyDescent="0.3">
      <c r="C2207" t="s">
        <v>1799</v>
      </c>
      <c r="D2207" s="36">
        <v>46020</v>
      </c>
      <c r="E2207" t="str">
        <f>IFERROR(VLOOKUP(A2207,'Future et co'!A10:E5632,5,TRUE),"not found")</f>
        <v>not found</v>
      </c>
      <c r="F2207" t="str">
        <f>IFERROR(VLOOKUP(A2207,'Future et co'!CG11:CH10009,2,TRUE),"")</f>
        <v/>
      </c>
      <c r="G2207">
        <v>124.75</v>
      </c>
      <c r="H2207" t="s">
        <v>33</v>
      </c>
      <c r="O2207">
        <v>409</v>
      </c>
      <c r="P2207" t="s">
        <v>1775</v>
      </c>
      <c r="Q2207">
        <v>1000</v>
      </c>
      <c r="R2207" t="s">
        <v>1790</v>
      </c>
      <c r="S2207" t="s">
        <v>1776</v>
      </c>
      <c r="T2207" t="s">
        <v>145</v>
      </c>
      <c r="U2207">
        <v>0</v>
      </c>
    </row>
    <row r="2208" spans="3:21" x14ac:dyDescent="0.3">
      <c r="C2208" t="s">
        <v>1799</v>
      </c>
      <c r="D2208" s="36">
        <v>46020</v>
      </c>
      <c r="E2208" t="str">
        <f>IFERROR(VLOOKUP(A2208,'Future et co'!A10:E5632,5,TRUE),"not found")</f>
        <v>not found</v>
      </c>
      <c r="F2208" t="str">
        <f>IFERROR(VLOOKUP(A2208,'Future et co'!CG11:CH10009,2,TRUE),"")</f>
        <v/>
      </c>
      <c r="G2208">
        <v>124.75</v>
      </c>
      <c r="H2208" t="s">
        <v>33</v>
      </c>
      <c r="O2208">
        <v>409</v>
      </c>
      <c r="P2208" t="s">
        <v>1775</v>
      </c>
      <c r="Q2208">
        <v>1000</v>
      </c>
      <c r="R2208" t="s">
        <v>1790</v>
      </c>
      <c r="S2208" t="s">
        <v>1776</v>
      </c>
      <c r="T2208" t="s">
        <v>145</v>
      </c>
      <c r="U2208">
        <v>0</v>
      </c>
    </row>
    <row r="2209" spans="3:21" x14ac:dyDescent="0.3">
      <c r="C2209" t="s">
        <v>1799</v>
      </c>
      <c r="D2209" s="36">
        <v>46020</v>
      </c>
      <c r="E2209" t="str">
        <f>IFERROR(VLOOKUP(A2209,'Future et co'!A10:E5632,5,TRUE),"not found")</f>
        <v>not found</v>
      </c>
      <c r="F2209" t="str">
        <f>IFERROR(VLOOKUP(A2209,'Future et co'!CG11:CH10009,2,TRUE),"")</f>
        <v/>
      </c>
      <c r="G2209">
        <v>124.75</v>
      </c>
      <c r="H2209" t="s">
        <v>33</v>
      </c>
      <c r="O2209">
        <v>409</v>
      </c>
      <c r="P2209" t="s">
        <v>1775</v>
      </c>
      <c r="Q2209">
        <v>1000</v>
      </c>
      <c r="R2209" t="s">
        <v>1790</v>
      </c>
      <c r="S2209" t="s">
        <v>1776</v>
      </c>
      <c r="T2209" t="s">
        <v>145</v>
      </c>
      <c r="U2209">
        <v>0</v>
      </c>
    </row>
    <row r="2210" spans="3:21" x14ac:dyDescent="0.3">
      <c r="C2210" t="s">
        <v>1799</v>
      </c>
      <c r="D2210" s="36">
        <v>46020</v>
      </c>
      <c r="E2210" t="str">
        <f>IFERROR(VLOOKUP(A2210,'Future et co'!A10:E5632,5,TRUE),"not found")</f>
        <v>not found</v>
      </c>
      <c r="F2210" t="str">
        <f>IFERROR(VLOOKUP(A2210,'Future et co'!CG11:CH10009,2,TRUE),"")</f>
        <v/>
      </c>
      <c r="G2210">
        <v>124.75</v>
      </c>
      <c r="H2210" t="s">
        <v>33</v>
      </c>
      <c r="O2210">
        <v>409</v>
      </c>
      <c r="P2210" t="s">
        <v>1775</v>
      </c>
      <c r="Q2210">
        <v>1000</v>
      </c>
      <c r="R2210" t="s">
        <v>1790</v>
      </c>
      <c r="S2210" t="s">
        <v>1776</v>
      </c>
      <c r="T2210" t="s">
        <v>145</v>
      </c>
      <c r="U2210">
        <v>0</v>
      </c>
    </row>
    <row r="2211" spans="3:21" x14ac:dyDescent="0.3">
      <c r="C2211" t="s">
        <v>1799</v>
      </c>
      <c r="D2211" s="36">
        <v>46020</v>
      </c>
      <c r="E2211" t="str">
        <f>IFERROR(VLOOKUP(A2211,'Future et co'!A10:E5632,5,TRUE),"not found")</f>
        <v>not found</v>
      </c>
      <c r="F2211" t="str">
        <f>IFERROR(VLOOKUP(A2211,'Future et co'!CG11:CH10009,2,TRUE),"")</f>
        <v/>
      </c>
      <c r="G2211">
        <v>124.75</v>
      </c>
      <c r="H2211" t="s">
        <v>33</v>
      </c>
      <c r="O2211">
        <v>409</v>
      </c>
      <c r="P2211" t="s">
        <v>1775</v>
      </c>
      <c r="Q2211">
        <v>1000</v>
      </c>
      <c r="R2211" t="s">
        <v>1790</v>
      </c>
      <c r="S2211" t="s">
        <v>1776</v>
      </c>
      <c r="T2211" t="s">
        <v>145</v>
      </c>
      <c r="U2211">
        <v>0</v>
      </c>
    </row>
    <row r="2212" spans="3:21" x14ac:dyDescent="0.3">
      <c r="C2212" t="s">
        <v>1799</v>
      </c>
      <c r="D2212" s="36">
        <v>46020</v>
      </c>
      <c r="E2212" t="str">
        <f>IFERROR(VLOOKUP(A2212,'Future et co'!A10:E5632,5,TRUE),"not found")</f>
        <v>not found</v>
      </c>
      <c r="F2212" t="str">
        <f>IFERROR(VLOOKUP(A2212,'Future et co'!CG11:CH10009,2,TRUE),"")</f>
        <v/>
      </c>
      <c r="G2212">
        <v>124.75</v>
      </c>
      <c r="H2212" t="s">
        <v>33</v>
      </c>
      <c r="O2212">
        <v>409</v>
      </c>
      <c r="P2212" t="s">
        <v>1775</v>
      </c>
      <c r="Q2212">
        <v>1000</v>
      </c>
      <c r="R2212" t="s">
        <v>1790</v>
      </c>
      <c r="S2212" t="s">
        <v>1776</v>
      </c>
      <c r="T2212" t="s">
        <v>145</v>
      </c>
      <c r="U2212">
        <v>0</v>
      </c>
    </row>
    <row r="2213" spans="3:21" x14ac:dyDescent="0.3">
      <c r="C2213" t="s">
        <v>1799</v>
      </c>
      <c r="D2213" s="36">
        <v>46020</v>
      </c>
      <c r="E2213" t="str">
        <f>IFERROR(VLOOKUP(A2213,'Future et co'!A10:E5632,5,TRUE),"not found")</f>
        <v>not found</v>
      </c>
      <c r="F2213" t="str">
        <f>IFERROR(VLOOKUP(A2213,'Future et co'!CG11:CH10009,2,TRUE),"")</f>
        <v/>
      </c>
      <c r="G2213">
        <v>124.75</v>
      </c>
      <c r="H2213" t="s">
        <v>33</v>
      </c>
      <c r="O2213">
        <v>409</v>
      </c>
      <c r="P2213" t="s">
        <v>1775</v>
      </c>
      <c r="Q2213">
        <v>1000</v>
      </c>
      <c r="R2213" t="s">
        <v>1790</v>
      </c>
      <c r="S2213" t="s">
        <v>1776</v>
      </c>
      <c r="T2213" t="s">
        <v>145</v>
      </c>
      <c r="U2213">
        <v>0</v>
      </c>
    </row>
    <row r="2214" spans="3:21" x14ac:dyDescent="0.3">
      <c r="C2214" t="s">
        <v>1799</v>
      </c>
      <c r="D2214" s="36">
        <v>46020</v>
      </c>
      <c r="E2214" t="str">
        <f>IFERROR(VLOOKUP(A2214,'Future et co'!A10:E5632,5,TRUE),"not found")</f>
        <v>not found</v>
      </c>
      <c r="F2214" t="str">
        <f>IFERROR(VLOOKUP(A2214,'Future et co'!CG11:CH10009,2,TRUE),"")</f>
        <v/>
      </c>
      <c r="G2214">
        <v>124.75</v>
      </c>
      <c r="H2214" t="s">
        <v>33</v>
      </c>
      <c r="O2214">
        <v>409</v>
      </c>
      <c r="P2214" t="s">
        <v>1775</v>
      </c>
      <c r="Q2214">
        <v>1000</v>
      </c>
      <c r="R2214" t="s">
        <v>1790</v>
      </c>
      <c r="S2214" t="s">
        <v>1776</v>
      </c>
      <c r="T2214" t="s">
        <v>145</v>
      </c>
      <c r="U2214">
        <v>0</v>
      </c>
    </row>
    <row r="2215" spans="3:21" x14ac:dyDescent="0.3">
      <c r="C2215" t="s">
        <v>1799</v>
      </c>
      <c r="D2215" s="36">
        <v>46020</v>
      </c>
      <c r="E2215" t="str">
        <f>IFERROR(VLOOKUP(A2215,'Future et co'!A10:E5632,5,TRUE),"not found")</f>
        <v>not found</v>
      </c>
      <c r="F2215" t="str">
        <f>IFERROR(VLOOKUP(A2215,'Future et co'!CG11:CH10009,2,TRUE),"")</f>
        <v/>
      </c>
      <c r="G2215">
        <v>124.75</v>
      </c>
      <c r="H2215" t="s">
        <v>33</v>
      </c>
      <c r="O2215">
        <v>409</v>
      </c>
      <c r="P2215" t="s">
        <v>1775</v>
      </c>
      <c r="Q2215">
        <v>1000</v>
      </c>
      <c r="R2215" t="s">
        <v>1790</v>
      </c>
      <c r="S2215" t="s">
        <v>1776</v>
      </c>
      <c r="T2215" t="s">
        <v>145</v>
      </c>
      <c r="U2215">
        <v>0</v>
      </c>
    </row>
    <row r="2216" spans="3:21" x14ac:dyDescent="0.3">
      <c r="C2216" t="s">
        <v>1799</v>
      </c>
      <c r="D2216" s="36">
        <v>46020</v>
      </c>
      <c r="E2216" t="str">
        <f>IFERROR(VLOOKUP(A2216,'Future et co'!A10:E5632,5,TRUE),"not found")</f>
        <v>not found</v>
      </c>
      <c r="F2216" t="str">
        <f>IFERROR(VLOOKUP(A2216,'Future et co'!CG11:CH10009,2,TRUE),"")</f>
        <v/>
      </c>
      <c r="G2216">
        <v>124.75</v>
      </c>
      <c r="H2216" t="s">
        <v>33</v>
      </c>
      <c r="O2216">
        <v>409</v>
      </c>
      <c r="P2216" t="s">
        <v>1775</v>
      </c>
      <c r="Q2216">
        <v>1000</v>
      </c>
      <c r="R2216" t="s">
        <v>1790</v>
      </c>
      <c r="S2216" t="s">
        <v>1776</v>
      </c>
      <c r="T2216" t="s">
        <v>145</v>
      </c>
      <c r="U2216">
        <v>0</v>
      </c>
    </row>
    <row r="2217" spans="3:21" x14ac:dyDescent="0.3">
      <c r="C2217" t="s">
        <v>1799</v>
      </c>
      <c r="D2217" s="36">
        <v>46020</v>
      </c>
      <c r="E2217" t="str">
        <f>IFERROR(VLOOKUP(A2217,'Future et co'!A10:E5632,5,TRUE),"not found")</f>
        <v>not found</v>
      </c>
      <c r="F2217" t="str">
        <f>IFERROR(VLOOKUP(A2217,'Future et co'!CG11:CH10009,2,TRUE),"")</f>
        <v/>
      </c>
      <c r="G2217">
        <v>124.75</v>
      </c>
      <c r="H2217" t="s">
        <v>33</v>
      </c>
      <c r="O2217">
        <v>409</v>
      </c>
      <c r="P2217" t="s">
        <v>1775</v>
      </c>
      <c r="Q2217">
        <v>1000</v>
      </c>
      <c r="R2217" t="s">
        <v>1790</v>
      </c>
      <c r="S2217" t="s">
        <v>1776</v>
      </c>
      <c r="T2217" t="s">
        <v>145</v>
      </c>
      <c r="U2217">
        <v>0</v>
      </c>
    </row>
    <row r="2218" spans="3:21" x14ac:dyDescent="0.3">
      <c r="C2218" t="s">
        <v>1799</v>
      </c>
      <c r="D2218" s="36">
        <v>46020</v>
      </c>
      <c r="E2218" t="str">
        <f>IFERROR(VLOOKUP(A2218,'Future et co'!A10:E5632,5,TRUE),"not found")</f>
        <v>not found</v>
      </c>
      <c r="F2218" t="str">
        <f>IFERROR(VLOOKUP(A2218,'Future et co'!CG11:CH10009,2,TRUE),"")</f>
        <v/>
      </c>
      <c r="G2218">
        <v>124.75</v>
      </c>
      <c r="H2218" t="s">
        <v>33</v>
      </c>
      <c r="O2218">
        <v>409</v>
      </c>
      <c r="P2218" t="s">
        <v>1775</v>
      </c>
      <c r="Q2218">
        <v>1000</v>
      </c>
      <c r="R2218" t="s">
        <v>1790</v>
      </c>
      <c r="S2218" t="s">
        <v>1776</v>
      </c>
      <c r="T2218" t="s">
        <v>145</v>
      </c>
      <c r="U2218">
        <v>0</v>
      </c>
    </row>
    <row r="2219" spans="3:21" x14ac:dyDescent="0.3">
      <c r="C2219" t="s">
        <v>1799</v>
      </c>
      <c r="D2219" s="36">
        <v>46020</v>
      </c>
      <c r="E2219" t="str">
        <f>IFERROR(VLOOKUP(A2219,'Future et co'!A10:E5632,5,TRUE),"not found")</f>
        <v>not found</v>
      </c>
      <c r="F2219" t="str">
        <f>IFERROR(VLOOKUP(A2219,'Future et co'!CG11:CH10009,2,TRUE),"")</f>
        <v/>
      </c>
      <c r="G2219">
        <v>124.75</v>
      </c>
      <c r="H2219" t="s">
        <v>33</v>
      </c>
      <c r="O2219">
        <v>409</v>
      </c>
      <c r="P2219" t="s">
        <v>1775</v>
      </c>
      <c r="Q2219">
        <v>1000</v>
      </c>
      <c r="R2219" t="s">
        <v>1790</v>
      </c>
      <c r="S2219" t="s">
        <v>1776</v>
      </c>
      <c r="T2219" t="s">
        <v>145</v>
      </c>
      <c r="U2219">
        <v>0</v>
      </c>
    </row>
    <row r="2220" spans="3:21" x14ac:dyDescent="0.3">
      <c r="C2220" t="s">
        <v>1799</v>
      </c>
      <c r="D2220" s="36">
        <v>46020</v>
      </c>
      <c r="E2220" t="str">
        <f>IFERROR(VLOOKUP(A2220,'Future et co'!A10:E5632,5,TRUE),"not found")</f>
        <v>not found</v>
      </c>
      <c r="F2220" t="str">
        <f>IFERROR(VLOOKUP(A2220,'Future et co'!CG11:CH10009,2,TRUE),"")</f>
        <v/>
      </c>
      <c r="G2220">
        <v>124.75</v>
      </c>
      <c r="H2220" t="s">
        <v>33</v>
      </c>
      <c r="O2220">
        <v>409</v>
      </c>
      <c r="P2220" t="s">
        <v>1775</v>
      </c>
      <c r="Q2220">
        <v>1000</v>
      </c>
      <c r="R2220" t="s">
        <v>1790</v>
      </c>
      <c r="S2220" t="s">
        <v>1776</v>
      </c>
      <c r="T2220" t="s">
        <v>145</v>
      </c>
      <c r="U2220">
        <v>0</v>
      </c>
    </row>
    <row r="2221" spans="3:21" x14ac:dyDescent="0.3">
      <c r="C2221" t="s">
        <v>1799</v>
      </c>
      <c r="D2221" s="36">
        <v>46020</v>
      </c>
      <c r="E2221" t="str">
        <f>IFERROR(VLOOKUP(A2221,'Future et co'!A10:E5632,5,TRUE),"not found")</f>
        <v>not found</v>
      </c>
      <c r="F2221" t="str">
        <f>IFERROR(VLOOKUP(A2221,'Future et co'!CG11:CH10009,2,TRUE),"")</f>
        <v/>
      </c>
      <c r="G2221">
        <v>124.75</v>
      </c>
      <c r="H2221" t="s">
        <v>33</v>
      </c>
      <c r="O2221">
        <v>409</v>
      </c>
      <c r="P2221" t="s">
        <v>1775</v>
      </c>
      <c r="Q2221">
        <v>1000</v>
      </c>
      <c r="R2221" t="s">
        <v>1790</v>
      </c>
      <c r="S2221" t="s">
        <v>1776</v>
      </c>
      <c r="T2221" t="s">
        <v>145</v>
      </c>
      <c r="U2221">
        <v>0</v>
      </c>
    </row>
    <row r="2222" spans="3:21" x14ac:dyDescent="0.3">
      <c r="C2222" t="s">
        <v>1799</v>
      </c>
      <c r="D2222" s="36">
        <v>46020</v>
      </c>
      <c r="E2222" t="str">
        <f>IFERROR(VLOOKUP(A2222,'Future et co'!A10:E5632,5,TRUE),"not found")</f>
        <v>not found</v>
      </c>
      <c r="F2222" t="str">
        <f>IFERROR(VLOOKUP(A2222,'Future et co'!CG11:CH10009,2,TRUE),"")</f>
        <v/>
      </c>
      <c r="G2222">
        <v>124.75</v>
      </c>
      <c r="H2222" t="s">
        <v>33</v>
      </c>
      <c r="O2222">
        <v>409</v>
      </c>
      <c r="P2222" t="s">
        <v>1775</v>
      </c>
      <c r="Q2222">
        <v>1000</v>
      </c>
      <c r="R2222" t="s">
        <v>1790</v>
      </c>
      <c r="S2222" t="s">
        <v>1776</v>
      </c>
      <c r="T2222" t="s">
        <v>145</v>
      </c>
      <c r="U2222">
        <v>0</v>
      </c>
    </row>
    <row r="2223" spans="3:21" x14ac:dyDescent="0.3">
      <c r="C2223" t="s">
        <v>1799</v>
      </c>
      <c r="D2223" s="36">
        <v>46020</v>
      </c>
      <c r="E2223" t="str">
        <f>IFERROR(VLOOKUP(A2223,'Future et co'!A10:E5632,5,TRUE),"not found")</f>
        <v>not found</v>
      </c>
      <c r="F2223" t="str">
        <f>IFERROR(VLOOKUP(A2223,'Future et co'!CG11:CH10009,2,TRUE),"")</f>
        <v/>
      </c>
      <c r="G2223">
        <v>124.75</v>
      </c>
      <c r="H2223" t="s">
        <v>33</v>
      </c>
      <c r="O2223">
        <v>409</v>
      </c>
      <c r="P2223" t="s">
        <v>1775</v>
      </c>
      <c r="Q2223">
        <v>1000</v>
      </c>
      <c r="R2223" t="s">
        <v>1790</v>
      </c>
      <c r="S2223" t="s">
        <v>1776</v>
      </c>
      <c r="T2223" t="s">
        <v>145</v>
      </c>
      <c r="U2223">
        <v>0</v>
      </c>
    </row>
    <row r="2224" spans="3:21" x14ac:dyDescent="0.3">
      <c r="C2224" t="s">
        <v>1799</v>
      </c>
      <c r="D2224" s="36">
        <v>46020</v>
      </c>
      <c r="E2224" t="str">
        <f>IFERROR(VLOOKUP(A2224,'Future et co'!A10:E5632,5,TRUE),"not found")</f>
        <v>not found</v>
      </c>
      <c r="F2224" t="str">
        <f>IFERROR(VLOOKUP(A2224,'Future et co'!CG11:CH10009,2,TRUE),"")</f>
        <v/>
      </c>
      <c r="G2224">
        <v>124.75</v>
      </c>
      <c r="H2224" t="s">
        <v>33</v>
      </c>
      <c r="O2224">
        <v>409</v>
      </c>
      <c r="P2224" t="s">
        <v>1775</v>
      </c>
      <c r="Q2224">
        <v>1000</v>
      </c>
      <c r="R2224" t="s">
        <v>1790</v>
      </c>
      <c r="S2224" t="s">
        <v>1776</v>
      </c>
      <c r="T2224" t="s">
        <v>145</v>
      </c>
      <c r="U2224">
        <v>0</v>
      </c>
    </row>
    <row r="2225" spans="3:21" x14ac:dyDescent="0.3">
      <c r="C2225" t="s">
        <v>1799</v>
      </c>
      <c r="D2225" s="36">
        <v>46020</v>
      </c>
      <c r="E2225" t="str">
        <f>IFERROR(VLOOKUP(A2225,'Future et co'!A10:E5632,5,TRUE),"not found")</f>
        <v>not found</v>
      </c>
      <c r="F2225" t="str">
        <f>IFERROR(VLOOKUP(A2225,'Future et co'!CG11:CH10009,2,TRUE),"")</f>
        <v/>
      </c>
      <c r="G2225">
        <v>124.75</v>
      </c>
      <c r="H2225" t="s">
        <v>33</v>
      </c>
      <c r="O2225">
        <v>409</v>
      </c>
      <c r="P2225" t="s">
        <v>1775</v>
      </c>
      <c r="Q2225">
        <v>1000</v>
      </c>
      <c r="R2225" t="s">
        <v>1790</v>
      </c>
      <c r="S2225" t="s">
        <v>1776</v>
      </c>
      <c r="T2225" t="s">
        <v>145</v>
      </c>
      <c r="U2225">
        <v>0</v>
      </c>
    </row>
    <row r="2226" spans="3:21" x14ac:dyDescent="0.3">
      <c r="C2226" t="s">
        <v>1799</v>
      </c>
      <c r="D2226" s="36">
        <v>46020</v>
      </c>
      <c r="E2226" t="str">
        <f>IFERROR(VLOOKUP(A2226,'Future et co'!A10:E5632,5,TRUE),"not found")</f>
        <v>not found</v>
      </c>
      <c r="F2226" t="str">
        <f>IFERROR(VLOOKUP(A2226,'Future et co'!CG11:CH10009,2,TRUE),"")</f>
        <v/>
      </c>
      <c r="G2226">
        <v>124.75</v>
      </c>
      <c r="H2226" t="s">
        <v>33</v>
      </c>
      <c r="O2226">
        <v>409</v>
      </c>
      <c r="P2226" t="s">
        <v>1775</v>
      </c>
      <c r="Q2226">
        <v>1000</v>
      </c>
      <c r="R2226" t="s">
        <v>1790</v>
      </c>
      <c r="S2226" t="s">
        <v>1776</v>
      </c>
      <c r="T2226" t="s">
        <v>145</v>
      </c>
      <c r="U2226">
        <v>0</v>
      </c>
    </row>
    <row r="2227" spans="3:21" x14ac:dyDescent="0.3">
      <c r="C2227" t="s">
        <v>1799</v>
      </c>
      <c r="D2227" s="36">
        <v>46020</v>
      </c>
      <c r="E2227" t="str">
        <f>IFERROR(VLOOKUP(A2227,'Future et co'!A10:E5632,5,TRUE),"not found")</f>
        <v>not found</v>
      </c>
      <c r="F2227" t="str">
        <f>IFERROR(VLOOKUP(A2227,'Future et co'!CG11:CH10009,2,TRUE),"")</f>
        <v/>
      </c>
      <c r="G2227">
        <v>124.75</v>
      </c>
      <c r="H2227" t="s">
        <v>33</v>
      </c>
      <c r="O2227">
        <v>409</v>
      </c>
      <c r="P2227" t="s">
        <v>1775</v>
      </c>
      <c r="Q2227">
        <v>1000</v>
      </c>
      <c r="R2227" t="s">
        <v>1790</v>
      </c>
      <c r="S2227" t="s">
        <v>1776</v>
      </c>
      <c r="T2227" t="s">
        <v>145</v>
      </c>
      <c r="U2227">
        <v>0</v>
      </c>
    </row>
    <row r="2228" spans="3:21" x14ac:dyDescent="0.3">
      <c r="C2228" t="s">
        <v>1799</v>
      </c>
      <c r="D2228" s="36">
        <v>46020</v>
      </c>
      <c r="E2228" t="str">
        <f>IFERROR(VLOOKUP(A2228,'Future et co'!A10:E5632,5,TRUE),"not found")</f>
        <v>not found</v>
      </c>
      <c r="F2228" t="str">
        <f>IFERROR(VLOOKUP(A2228,'Future et co'!CG11:CH10009,2,TRUE),"")</f>
        <v/>
      </c>
      <c r="G2228">
        <v>124.75</v>
      </c>
      <c r="H2228" t="s">
        <v>33</v>
      </c>
      <c r="O2228">
        <v>409</v>
      </c>
      <c r="P2228" t="s">
        <v>1775</v>
      </c>
      <c r="Q2228">
        <v>1000</v>
      </c>
      <c r="R2228" t="s">
        <v>1790</v>
      </c>
      <c r="S2228" t="s">
        <v>1776</v>
      </c>
      <c r="T2228" t="s">
        <v>145</v>
      </c>
      <c r="U2228">
        <v>0</v>
      </c>
    </row>
    <row r="2229" spans="3:21" x14ac:dyDescent="0.3">
      <c r="C2229" t="s">
        <v>1799</v>
      </c>
      <c r="D2229" s="36">
        <v>46020</v>
      </c>
      <c r="E2229" t="str">
        <f>IFERROR(VLOOKUP(A2229,'Future et co'!A10:E5632,5,TRUE),"not found")</f>
        <v>not found</v>
      </c>
      <c r="F2229" t="str">
        <f>IFERROR(VLOOKUP(A2229,'Future et co'!CG11:CH10009,2,TRUE),"")</f>
        <v/>
      </c>
      <c r="G2229">
        <v>124.75</v>
      </c>
      <c r="H2229" t="s">
        <v>33</v>
      </c>
      <c r="O2229">
        <v>409</v>
      </c>
      <c r="P2229" t="s">
        <v>1775</v>
      </c>
      <c r="Q2229">
        <v>1000</v>
      </c>
      <c r="R2229" t="s">
        <v>1790</v>
      </c>
      <c r="S2229" t="s">
        <v>1776</v>
      </c>
      <c r="T2229" t="s">
        <v>145</v>
      </c>
      <c r="U2229">
        <v>0</v>
      </c>
    </row>
    <row r="2230" spans="3:21" x14ac:dyDescent="0.3">
      <c r="C2230" t="s">
        <v>1799</v>
      </c>
      <c r="D2230" s="36">
        <v>46020</v>
      </c>
      <c r="E2230" t="str">
        <f>IFERROR(VLOOKUP(A2230,'Future et co'!A10:E5632,5,TRUE),"not found")</f>
        <v>not found</v>
      </c>
      <c r="F2230" t="str">
        <f>IFERROR(VLOOKUP(A2230,'Future et co'!CG11:CH10009,2,TRUE),"")</f>
        <v/>
      </c>
      <c r="G2230">
        <v>124.75</v>
      </c>
      <c r="H2230" t="s">
        <v>33</v>
      </c>
      <c r="O2230">
        <v>409</v>
      </c>
      <c r="P2230" t="s">
        <v>1775</v>
      </c>
      <c r="Q2230">
        <v>1000</v>
      </c>
      <c r="R2230" t="s">
        <v>1790</v>
      </c>
      <c r="S2230" t="s">
        <v>1776</v>
      </c>
      <c r="T2230" t="s">
        <v>145</v>
      </c>
      <c r="U2230">
        <v>0</v>
      </c>
    </row>
    <row r="2231" spans="3:21" x14ac:dyDescent="0.3">
      <c r="C2231" t="s">
        <v>1799</v>
      </c>
      <c r="D2231" s="36">
        <v>46020</v>
      </c>
      <c r="E2231" t="str">
        <f>IFERROR(VLOOKUP(A2231,'Future et co'!A10:E5632,5,TRUE),"not found")</f>
        <v>not found</v>
      </c>
      <c r="F2231" t="str">
        <f>IFERROR(VLOOKUP(A2231,'Future et co'!CG11:CH10009,2,TRUE),"")</f>
        <v/>
      </c>
      <c r="G2231">
        <v>124.75</v>
      </c>
      <c r="H2231" t="s">
        <v>33</v>
      </c>
      <c r="O2231">
        <v>409</v>
      </c>
      <c r="P2231" t="s">
        <v>1775</v>
      </c>
      <c r="Q2231">
        <v>1000</v>
      </c>
      <c r="R2231" t="s">
        <v>1790</v>
      </c>
      <c r="S2231" t="s">
        <v>1776</v>
      </c>
      <c r="T2231" t="s">
        <v>145</v>
      </c>
      <c r="U2231">
        <v>0</v>
      </c>
    </row>
    <row r="2232" spans="3:21" x14ac:dyDescent="0.3">
      <c r="C2232" t="s">
        <v>1799</v>
      </c>
      <c r="D2232" s="36">
        <v>46020</v>
      </c>
      <c r="E2232" t="str">
        <f>IFERROR(VLOOKUP(A2232,'Future et co'!A10:E5632,5,TRUE),"not found")</f>
        <v>not found</v>
      </c>
      <c r="F2232" t="str">
        <f>IFERROR(VLOOKUP(A2232,'Future et co'!CG11:CH10009,2,TRUE),"")</f>
        <v/>
      </c>
      <c r="G2232">
        <v>124.75</v>
      </c>
      <c r="H2232" t="s">
        <v>33</v>
      </c>
      <c r="O2232">
        <v>409</v>
      </c>
      <c r="P2232" t="s">
        <v>1775</v>
      </c>
      <c r="Q2232">
        <v>1000</v>
      </c>
      <c r="R2232" t="s">
        <v>1790</v>
      </c>
      <c r="S2232" t="s">
        <v>1776</v>
      </c>
      <c r="T2232" t="s">
        <v>145</v>
      </c>
      <c r="U2232">
        <v>0</v>
      </c>
    </row>
    <row r="2233" spans="3:21" x14ac:dyDescent="0.3">
      <c r="C2233" t="s">
        <v>1799</v>
      </c>
      <c r="D2233" s="36">
        <v>46020</v>
      </c>
      <c r="E2233" t="str">
        <f>IFERROR(VLOOKUP(A2233,'Future et co'!A10:E5632,5,TRUE),"not found")</f>
        <v>not found</v>
      </c>
      <c r="F2233" t="str">
        <f>IFERROR(VLOOKUP(A2233,'Future et co'!CG11:CH10009,2,TRUE),"")</f>
        <v/>
      </c>
      <c r="G2233">
        <v>124.75</v>
      </c>
      <c r="H2233" t="s">
        <v>33</v>
      </c>
      <c r="O2233">
        <v>409</v>
      </c>
      <c r="P2233" t="s">
        <v>1775</v>
      </c>
      <c r="Q2233">
        <v>1000</v>
      </c>
      <c r="R2233" t="s">
        <v>1790</v>
      </c>
      <c r="S2233" t="s">
        <v>1776</v>
      </c>
      <c r="T2233" t="s">
        <v>145</v>
      </c>
      <c r="U2233">
        <v>0</v>
      </c>
    </row>
    <row r="2234" spans="3:21" x14ac:dyDescent="0.3">
      <c r="C2234" t="s">
        <v>1799</v>
      </c>
      <c r="D2234" s="36">
        <v>46020</v>
      </c>
      <c r="E2234" t="str">
        <f>IFERROR(VLOOKUP(A2234,'Future et co'!A10:E5632,5,TRUE),"not found")</f>
        <v>not found</v>
      </c>
      <c r="F2234" t="str">
        <f>IFERROR(VLOOKUP(A2234,'Future et co'!CG11:CH10009,2,TRUE),"")</f>
        <v/>
      </c>
      <c r="G2234">
        <v>124.75</v>
      </c>
      <c r="H2234" t="s">
        <v>33</v>
      </c>
      <c r="O2234">
        <v>409</v>
      </c>
      <c r="P2234" t="s">
        <v>1775</v>
      </c>
      <c r="Q2234">
        <v>1000</v>
      </c>
      <c r="R2234" t="s">
        <v>1790</v>
      </c>
      <c r="S2234" t="s">
        <v>1776</v>
      </c>
      <c r="T2234" t="s">
        <v>145</v>
      </c>
      <c r="U2234">
        <v>0</v>
      </c>
    </row>
    <row r="2235" spans="3:21" x14ac:dyDescent="0.3">
      <c r="C2235" t="s">
        <v>1799</v>
      </c>
      <c r="D2235" s="36">
        <v>46020</v>
      </c>
      <c r="E2235" t="str">
        <f>IFERROR(VLOOKUP(A2235,'Future et co'!A10:E5632,5,TRUE),"not found")</f>
        <v>not found</v>
      </c>
      <c r="F2235" t="str">
        <f>IFERROR(VLOOKUP(A2235,'Future et co'!CG11:CH10009,2,TRUE),"")</f>
        <v/>
      </c>
      <c r="G2235">
        <v>124.75</v>
      </c>
      <c r="H2235" t="s">
        <v>33</v>
      </c>
      <c r="O2235">
        <v>409</v>
      </c>
      <c r="P2235" t="s">
        <v>1775</v>
      </c>
      <c r="Q2235">
        <v>1000</v>
      </c>
      <c r="R2235" t="s">
        <v>1790</v>
      </c>
      <c r="S2235" t="s">
        <v>1776</v>
      </c>
      <c r="T2235" t="s">
        <v>145</v>
      </c>
      <c r="U2235">
        <v>0</v>
      </c>
    </row>
    <row r="2236" spans="3:21" x14ac:dyDescent="0.3">
      <c r="C2236" t="s">
        <v>1799</v>
      </c>
      <c r="D2236" s="36">
        <v>46020</v>
      </c>
      <c r="E2236" t="str">
        <f>IFERROR(VLOOKUP(A2236,'Future et co'!A10:E5632,5,TRUE),"not found")</f>
        <v>not found</v>
      </c>
      <c r="F2236" t="str">
        <f>IFERROR(VLOOKUP(A2236,'Future et co'!CG11:CH10009,2,TRUE),"")</f>
        <v/>
      </c>
      <c r="G2236">
        <v>124.75</v>
      </c>
      <c r="H2236" t="s">
        <v>33</v>
      </c>
      <c r="O2236">
        <v>409</v>
      </c>
      <c r="P2236" t="s">
        <v>1775</v>
      </c>
      <c r="Q2236">
        <v>1000</v>
      </c>
      <c r="R2236" t="s">
        <v>1790</v>
      </c>
      <c r="S2236" t="s">
        <v>1776</v>
      </c>
      <c r="T2236" t="s">
        <v>145</v>
      </c>
      <c r="U2236">
        <v>0</v>
      </c>
    </row>
    <row r="2237" spans="3:21" x14ac:dyDescent="0.3">
      <c r="C2237" t="s">
        <v>1799</v>
      </c>
      <c r="D2237" s="36">
        <v>46020</v>
      </c>
      <c r="E2237" t="str">
        <f>IFERROR(VLOOKUP(A2237,'Future et co'!A10:E5632,5,TRUE),"not found")</f>
        <v>not found</v>
      </c>
      <c r="F2237" t="str">
        <f>IFERROR(VLOOKUP(A2237,'Future et co'!CG11:CH10009,2,TRUE),"")</f>
        <v/>
      </c>
      <c r="G2237">
        <v>124.75</v>
      </c>
      <c r="H2237" t="s">
        <v>33</v>
      </c>
      <c r="O2237">
        <v>409</v>
      </c>
      <c r="P2237" t="s">
        <v>1775</v>
      </c>
      <c r="Q2237">
        <v>1000</v>
      </c>
      <c r="R2237" t="s">
        <v>1790</v>
      </c>
      <c r="S2237" t="s">
        <v>1776</v>
      </c>
      <c r="T2237" t="s">
        <v>145</v>
      </c>
      <c r="U2237">
        <v>0</v>
      </c>
    </row>
    <row r="2238" spans="3:21" x14ac:dyDescent="0.3">
      <c r="C2238" t="s">
        <v>1799</v>
      </c>
      <c r="D2238" s="36">
        <v>46020</v>
      </c>
      <c r="E2238" t="str">
        <f>IFERROR(VLOOKUP(A2238,'Future et co'!A10:E5632,5,TRUE),"not found")</f>
        <v>not found</v>
      </c>
      <c r="F2238" t="str">
        <f>IFERROR(VLOOKUP(A2238,'Future et co'!CG11:CH10009,2,TRUE),"")</f>
        <v/>
      </c>
      <c r="G2238">
        <v>124.75</v>
      </c>
      <c r="H2238" t="s">
        <v>33</v>
      </c>
      <c r="O2238">
        <v>409</v>
      </c>
      <c r="P2238" t="s">
        <v>1775</v>
      </c>
      <c r="Q2238">
        <v>1000</v>
      </c>
      <c r="R2238" t="s">
        <v>1790</v>
      </c>
      <c r="S2238" t="s">
        <v>1776</v>
      </c>
      <c r="T2238" t="s">
        <v>145</v>
      </c>
      <c r="U2238">
        <v>0</v>
      </c>
    </row>
    <row r="2239" spans="3:21" x14ac:dyDescent="0.3">
      <c r="C2239" t="s">
        <v>1799</v>
      </c>
      <c r="D2239" s="36">
        <v>46020</v>
      </c>
      <c r="E2239" t="str">
        <f>IFERROR(VLOOKUP(A2239,'Future et co'!A10:E5632,5,TRUE),"not found")</f>
        <v>not found</v>
      </c>
      <c r="F2239" t="str">
        <f>IFERROR(VLOOKUP(A2239,'Future et co'!CG11:CH10009,2,TRUE),"")</f>
        <v/>
      </c>
      <c r="G2239">
        <v>124.75</v>
      </c>
      <c r="H2239" t="s">
        <v>33</v>
      </c>
      <c r="O2239">
        <v>409</v>
      </c>
      <c r="P2239" t="s">
        <v>1775</v>
      </c>
      <c r="Q2239">
        <v>1000</v>
      </c>
      <c r="R2239" t="s">
        <v>1790</v>
      </c>
      <c r="S2239" t="s">
        <v>1776</v>
      </c>
      <c r="T2239" t="s">
        <v>145</v>
      </c>
      <c r="U2239">
        <v>0</v>
      </c>
    </row>
    <row r="2240" spans="3:21" x14ac:dyDescent="0.3">
      <c r="C2240" t="s">
        <v>1799</v>
      </c>
      <c r="D2240" s="36">
        <v>46020</v>
      </c>
      <c r="E2240" t="str">
        <f>IFERROR(VLOOKUP(A2240,'Future et co'!A10:E5632,5,TRUE),"not found")</f>
        <v>not found</v>
      </c>
      <c r="F2240" t="str">
        <f>IFERROR(VLOOKUP(A2240,'Future et co'!CG11:CH10009,2,TRUE),"")</f>
        <v/>
      </c>
      <c r="G2240">
        <v>124.75</v>
      </c>
      <c r="H2240" t="s">
        <v>33</v>
      </c>
      <c r="O2240">
        <v>409</v>
      </c>
      <c r="P2240" t="s">
        <v>1775</v>
      </c>
      <c r="Q2240">
        <v>1000</v>
      </c>
      <c r="R2240" t="s">
        <v>1790</v>
      </c>
      <c r="S2240" t="s">
        <v>1776</v>
      </c>
      <c r="T2240" t="s">
        <v>145</v>
      </c>
      <c r="U2240">
        <v>0</v>
      </c>
    </row>
    <row r="2241" spans="3:21" x14ac:dyDescent="0.3">
      <c r="C2241" t="s">
        <v>1799</v>
      </c>
      <c r="D2241" s="36">
        <v>46020</v>
      </c>
      <c r="E2241" t="str">
        <f>IFERROR(VLOOKUP(A2241,'Future et co'!A10:E5632,5,TRUE),"not found")</f>
        <v>not found</v>
      </c>
      <c r="F2241" t="str">
        <f>IFERROR(VLOOKUP(A2241,'Future et co'!CG11:CH10009,2,TRUE),"")</f>
        <v/>
      </c>
      <c r="G2241">
        <v>124.75</v>
      </c>
      <c r="H2241" t="s">
        <v>33</v>
      </c>
      <c r="O2241">
        <v>409</v>
      </c>
      <c r="P2241" t="s">
        <v>1775</v>
      </c>
      <c r="Q2241">
        <v>1000</v>
      </c>
      <c r="R2241" t="s">
        <v>1790</v>
      </c>
      <c r="S2241" t="s">
        <v>1776</v>
      </c>
      <c r="T2241" t="s">
        <v>145</v>
      </c>
      <c r="U2241">
        <v>0</v>
      </c>
    </row>
    <row r="2242" spans="3:21" x14ac:dyDescent="0.3">
      <c r="C2242" t="s">
        <v>1799</v>
      </c>
      <c r="D2242" s="36">
        <v>46020</v>
      </c>
      <c r="E2242" t="str">
        <f>IFERROR(VLOOKUP(A2242,'Future et co'!A10:E5632,5,TRUE),"not found")</f>
        <v>not found</v>
      </c>
      <c r="F2242" t="str">
        <f>IFERROR(VLOOKUP(A2242,'Future et co'!CG11:CH10009,2,TRUE),"")</f>
        <v/>
      </c>
      <c r="G2242">
        <v>124.75</v>
      </c>
      <c r="H2242" t="s">
        <v>33</v>
      </c>
      <c r="O2242">
        <v>409</v>
      </c>
      <c r="P2242" t="s">
        <v>1775</v>
      </c>
      <c r="Q2242">
        <v>1000</v>
      </c>
      <c r="R2242" t="s">
        <v>1790</v>
      </c>
      <c r="S2242" t="s">
        <v>1776</v>
      </c>
      <c r="T2242" t="s">
        <v>145</v>
      </c>
      <c r="U2242">
        <v>0</v>
      </c>
    </row>
    <row r="2243" spans="3:21" x14ac:dyDescent="0.3">
      <c r="C2243" t="s">
        <v>1799</v>
      </c>
      <c r="D2243" s="36">
        <v>46020</v>
      </c>
      <c r="E2243" t="str">
        <f>IFERROR(VLOOKUP(A2243,'Future et co'!A10:E5632,5,TRUE),"not found")</f>
        <v>not found</v>
      </c>
      <c r="F2243" t="str">
        <f>IFERROR(VLOOKUP(A2243,'Future et co'!CG11:CH10009,2,TRUE),"")</f>
        <v/>
      </c>
      <c r="G2243">
        <v>124.75</v>
      </c>
      <c r="H2243" t="s">
        <v>33</v>
      </c>
      <c r="O2243">
        <v>409</v>
      </c>
      <c r="P2243" t="s">
        <v>1775</v>
      </c>
      <c r="Q2243">
        <v>1000</v>
      </c>
      <c r="R2243" t="s">
        <v>1790</v>
      </c>
      <c r="S2243" t="s">
        <v>1776</v>
      </c>
      <c r="T2243" t="s">
        <v>145</v>
      </c>
      <c r="U2243">
        <v>0</v>
      </c>
    </row>
    <row r="2244" spans="3:21" x14ac:dyDescent="0.3">
      <c r="C2244" t="s">
        <v>1799</v>
      </c>
      <c r="D2244" s="36">
        <v>46020</v>
      </c>
      <c r="E2244" t="str">
        <f>IFERROR(VLOOKUP(A2244,'Future et co'!A10:E5632,5,TRUE),"not found")</f>
        <v>not found</v>
      </c>
      <c r="F2244" t="str">
        <f>IFERROR(VLOOKUP(A2244,'Future et co'!CG11:CH10009,2,TRUE),"")</f>
        <v/>
      </c>
      <c r="G2244">
        <v>124.75</v>
      </c>
      <c r="H2244" t="s">
        <v>33</v>
      </c>
      <c r="O2244">
        <v>409</v>
      </c>
      <c r="P2244" t="s">
        <v>1775</v>
      </c>
      <c r="Q2244">
        <v>1000</v>
      </c>
      <c r="R2244" t="s">
        <v>1790</v>
      </c>
      <c r="S2244" t="s">
        <v>1776</v>
      </c>
      <c r="T2244" t="s">
        <v>145</v>
      </c>
      <c r="U2244">
        <v>0</v>
      </c>
    </row>
    <row r="2245" spans="3:21" x14ac:dyDescent="0.3">
      <c r="C2245" t="s">
        <v>1799</v>
      </c>
      <c r="D2245" s="36">
        <v>46020</v>
      </c>
      <c r="E2245" t="str">
        <f>IFERROR(VLOOKUP(A2245,'Future et co'!A10:E5632,5,TRUE),"not found")</f>
        <v>not found</v>
      </c>
      <c r="F2245" t="str">
        <f>IFERROR(VLOOKUP(A2245,'Future et co'!CG11:CH10009,2,TRUE),"")</f>
        <v/>
      </c>
      <c r="G2245">
        <v>124.75</v>
      </c>
      <c r="H2245" t="s">
        <v>33</v>
      </c>
      <c r="O2245">
        <v>409</v>
      </c>
      <c r="P2245" t="s">
        <v>1775</v>
      </c>
      <c r="Q2245">
        <v>1000</v>
      </c>
      <c r="R2245" t="s">
        <v>1790</v>
      </c>
      <c r="S2245" t="s">
        <v>1776</v>
      </c>
      <c r="T2245" t="s">
        <v>145</v>
      </c>
      <c r="U2245">
        <v>0</v>
      </c>
    </row>
    <row r="2246" spans="3:21" x14ac:dyDescent="0.3">
      <c r="C2246" t="s">
        <v>1799</v>
      </c>
      <c r="D2246" s="36">
        <v>46020</v>
      </c>
      <c r="E2246" t="str">
        <f>IFERROR(VLOOKUP(A2246,'Future et co'!A10:E5632,5,TRUE),"not found")</f>
        <v>not found</v>
      </c>
      <c r="F2246" t="str">
        <f>IFERROR(VLOOKUP(A2246,'Future et co'!CG11:CH10009,2,TRUE),"")</f>
        <v/>
      </c>
      <c r="G2246">
        <v>124.75</v>
      </c>
      <c r="H2246" t="s">
        <v>33</v>
      </c>
      <c r="O2246">
        <v>409</v>
      </c>
      <c r="P2246" t="s">
        <v>1775</v>
      </c>
      <c r="Q2246">
        <v>1000</v>
      </c>
      <c r="R2246" t="s">
        <v>1790</v>
      </c>
      <c r="S2246" t="s">
        <v>1776</v>
      </c>
      <c r="T2246" t="s">
        <v>145</v>
      </c>
      <c r="U2246">
        <v>0</v>
      </c>
    </row>
    <row r="2247" spans="3:21" x14ac:dyDescent="0.3">
      <c r="C2247" t="s">
        <v>1799</v>
      </c>
      <c r="D2247" s="36">
        <v>46020</v>
      </c>
      <c r="E2247" t="str">
        <f>IFERROR(VLOOKUP(A2247,'Future et co'!A10:E5632,5,TRUE),"not found")</f>
        <v>not found</v>
      </c>
      <c r="F2247" t="str">
        <f>IFERROR(VLOOKUP(A2247,'Future et co'!CG11:CH10009,2,TRUE),"")</f>
        <v/>
      </c>
      <c r="G2247">
        <v>124.75</v>
      </c>
      <c r="H2247" t="s">
        <v>33</v>
      </c>
      <c r="O2247">
        <v>409</v>
      </c>
      <c r="P2247" t="s">
        <v>1775</v>
      </c>
      <c r="Q2247">
        <v>1000</v>
      </c>
      <c r="R2247" t="s">
        <v>1790</v>
      </c>
      <c r="S2247" t="s">
        <v>1776</v>
      </c>
      <c r="T2247" t="s">
        <v>145</v>
      </c>
      <c r="U2247">
        <v>0</v>
      </c>
    </row>
    <row r="2248" spans="3:21" x14ac:dyDescent="0.3">
      <c r="C2248" t="s">
        <v>1799</v>
      </c>
      <c r="D2248" s="36">
        <v>46020</v>
      </c>
      <c r="E2248" t="str">
        <f>IFERROR(VLOOKUP(A2248,'Future et co'!A10:E5632,5,TRUE),"not found")</f>
        <v>not found</v>
      </c>
      <c r="F2248" t="str">
        <f>IFERROR(VLOOKUP(A2248,'Future et co'!CG11:CH10009,2,TRUE),"")</f>
        <v/>
      </c>
      <c r="G2248">
        <v>124.75</v>
      </c>
      <c r="H2248" t="s">
        <v>33</v>
      </c>
      <c r="O2248">
        <v>409</v>
      </c>
      <c r="P2248" t="s">
        <v>1775</v>
      </c>
      <c r="Q2248">
        <v>1000</v>
      </c>
      <c r="R2248" t="s">
        <v>1790</v>
      </c>
      <c r="S2248" t="s">
        <v>1776</v>
      </c>
      <c r="T2248" t="s">
        <v>145</v>
      </c>
      <c r="U2248">
        <v>0</v>
      </c>
    </row>
    <row r="2249" spans="3:21" x14ac:dyDescent="0.3">
      <c r="C2249" t="s">
        <v>1799</v>
      </c>
      <c r="D2249" s="36">
        <v>46020</v>
      </c>
      <c r="E2249" t="str">
        <f>IFERROR(VLOOKUP(A2249,'Future et co'!A10:E5632,5,TRUE),"not found")</f>
        <v>not found</v>
      </c>
      <c r="F2249" t="str">
        <f>IFERROR(VLOOKUP(A2249,'Future et co'!CG11:CH10009,2,TRUE),"")</f>
        <v/>
      </c>
      <c r="G2249">
        <v>124.75</v>
      </c>
      <c r="H2249" t="s">
        <v>33</v>
      </c>
      <c r="O2249">
        <v>409</v>
      </c>
      <c r="P2249" t="s">
        <v>1775</v>
      </c>
      <c r="Q2249">
        <v>1000</v>
      </c>
      <c r="R2249" t="s">
        <v>1790</v>
      </c>
      <c r="S2249" t="s">
        <v>1776</v>
      </c>
      <c r="T2249" t="s">
        <v>145</v>
      </c>
      <c r="U2249">
        <v>0</v>
      </c>
    </row>
    <row r="2250" spans="3:21" x14ac:dyDescent="0.3">
      <c r="C2250" t="s">
        <v>1799</v>
      </c>
      <c r="D2250" s="36">
        <v>46020</v>
      </c>
      <c r="E2250" t="str">
        <f>IFERROR(VLOOKUP(A2250,'Future et co'!A10:E5632,5,TRUE),"not found")</f>
        <v>not found</v>
      </c>
      <c r="F2250" t="str">
        <f>IFERROR(VLOOKUP(A2250,'Future et co'!CG11:CH10009,2,TRUE),"")</f>
        <v/>
      </c>
      <c r="G2250">
        <v>124.75</v>
      </c>
      <c r="H2250" t="s">
        <v>33</v>
      </c>
      <c r="O2250">
        <v>409</v>
      </c>
      <c r="P2250" t="s">
        <v>1775</v>
      </c>
      <c r="Q2250">
        <v>1000</v>
      </c>
      <c r="R2250" t="s">
        <v>1790</v>
      </c>
      <c r="S2250" t="s">
        <v>1776</v>
      </c>
      <c r="T2250" t="s">
        <v>145</v>
      </c>
      <c r="U2250">
        <v>0</v>
      </c>
    </row>
    <row r="2251" spans="3:21" x14ac:dyDescent="0.3">
      <c r="C2251" t="s">
        <v>1799</v>
      </c>
      <c r="D2251" s="36">
        <v>46020</v>
      </c>
      <c r="E2251" t="str">
        <f>IFERROR(VLOOKUP(A2251,'Future et co'!A10:E5632,5,TRUE),"not found")</f>
        <v>not found</v>
      </c>
      <c r="F2251" t="str">
        <f>IFERROR(VLOOKUP(A2251,'Future et co'!CG11:CH10009,2,TRUE),"")</f>
        <v/>
      </c>
      <c r="G2251">
        <v>124.75</v>
      </c>
      <c r="H2251" t="s">
        <v>33</v>
      </c>
      <c r="O2251">
        <v>409</v>
      </c>
      <c r="P2251" t="s">
        <v>1775</v>
      </c>
      <c r="Q2251">
        <v>1000</v>
      </c>
      <c r="R2251" t="s">
        <v>1790</v>
      </c>
      <c r="S2251" t="s">
        <v>1776</v>
      </c>
      <c r="T2251" t="s">
        <v>145</v>
      </c>
      <c r="U2251">
        <v>0</v>
      </c>
    </row>
    <row r="2252" spans="3:21" x14ac:dyDescent="0.3">
      <c r="C2252" t="s">
        <v>1799</v>
      </c>
      <c r="D2252" s="36">
        <v>46020</v>
      </c>
      <c r="E2252" t="str">
        <f>IFERROR(VLOOKUP(A2252,'Future et co'!A10:E5632,5,TRUE),"not found")</f>
        <v>not found</v>
      </c>
      <c r="F2252" t="str">
        <f>IFERROR(VLOOKUP(A2252,'Future et co'!CG11:CH10009,2,TRUE),"")</f>
        <v/>
      </c>
      <c r="G2252">
        <v>124.75</v>
      </c>
      <c r="H2252" t="s">
        <v>33</v>
      </c>
      <c r="O2252">
        <v>409</v>
      </c>
      <c r="P2252" t="s">
        <v>1775</v>
      </c>
      <c r="Q2252">
        <v>1000</v>
      </c>
      <c r="R2252" t="s">
        <v>1790</v>
      </c>
      <c r="S2252" t="s">
        <v>1776</v>
      </c>
      <c r="T2252" t="s">
        <v>145</v>
      </c>
      <c r="U2252">
        <v>0</v>
      </c>
    </row>
    <row r="2253" spans="3:21" x14ac:dyDescent="0.3">
      <c r="C2253" t="s">
        <v>1799</v>
      </c>
      <c r="D2253" s="36">
        <v>46020</v>
      </c>
      <c r="E2253" t="str">
        <f>IFERROR(VLOOKUP(A2253,'Future et co'!A10:E5632,5,TRUE),"not found")</f>
        <v>not found</v>
      </c>
      <c r="F2253" t="str">
        <f>IFERROR(VLOOKUP(A2253,'Future et co'!CG11:CH10009,2,TRUE),"")</f>
        <v/>
      </c>
      <c r="G2253">
        <v>124.75</v>
      </c>
      <c r="H2253" t="s">
        <v>33</v>
      </c>
      <c r="O2253">
        <v>409</v>
      </c>
      <c r="P2253" t="s">
        <v>1775</v>
      </c>
      <c r="Q2253">
        <v>1000</v>
      </c>
      <c r="R2253" t="s">
        <v>1790</v>
      </c>
      <c r="S2253" t="s">
        <v>1776</v>
      </c>
      <c r="T2253" t="s">
        <v>145</v>
      </c>
      <c r="U2253">
        <v>0</v>
      </c>
    </row>
    <row r="2254" spans="3:21" x14ac:dyDescent="0.3">
      <c r="C2254" t="s">
        <v>1799</v>
      </c>
      <c r="D2254" s="36">
        <v>46020</v>
      </c>
      <c r="E2254" t="str">
        <f>IFERROR(VLOOKUP(A2254,'Future et co'!A10:E5632,5,TRUE),"not found")</f>
        <v>not found</v>
      </c>
      <c r="F2254" t="str">
        <f>IFERROR(VLOOKUP(A2254,'Future et co'!CG11:CH10009,2,TRUE),"")</f>
        <v/>
      </c>
      <c r="G2254">
        <v>124.75</v>
      </c>
      <c r="H2254" t="s">
        <v>33</v>
      </c>
      <c r="O2254">
        <v>409</v>
      </c>
      <c r="P2254" t="s">
        <v>1775</v>
      </c>
      <c r="Q2254">
        <v>1000</v>
      </c>
      <c r="R2254" t="s">
        <v>1790</v>
      </c>
      <c r="S2254" t="s">
        <v>1776</v>
      </c>
      <c r="T2254" t="s">
        <v>145</v>
      </c>
      <c r="U2254">
        <v>0</v>
      </c>
    </row>
    <row r="2255" spans="3:21" x14ac:dyDescent="0.3">
      <c r="C2255" t="s">
        <v>1799</v>
      </c>
      <c r="D2255" s="36">
        <v>46020</v>
      </c>
      <c r="E2255" t="str">
        <f>IFERROR(VLOOKUP(A2255,'Future et co'!A10:E5632,5,TRUE),"not found")</f>
        <v>not found</v>
      </c>
      <c r="F2255" t="str">
        <f>IFERROR(VLOOKUP(A2255,'Future et co'!CG11:CH10009,2,TRUE),"")</f>
        <v/>
      </c>
      <c r="G2255">
        <v>124.75</v>
      </c>
      <c r="H2255" t="s">
        <v>33</v>
      </c>
      <c r="O2255">
        <v>409</v>
      </c>
      <c r="P2255" t="s">
        <v>1775</v>
      </c>
      <c r="Q2255">
        <v>1000</v>
      </c>
      <c r="R2255" t="s">
        <v>1790</v>
      </c>
      <c r="S2255" t="s">
        <v>1776</v>
      </c>
      <c r="T2255" t="s">
        <v>145</v>
      </c>
      <c r="U2255">
        <v>0</v>
      </c>
    </row>
    <row r="2256" spans="3:21" x14ac:dyDescent="0.3">
      <c r="C2256" t="s">
        <v>1799</v>
      </c>
      <c r="D2256" s="36">
        <v>46020</v>
      </c>
      <c r="E2256" t="str">
        <f>IFERROR(VLOOKUP(A2256,'Future et co'!A10:E5632,5,TRUE),"not found")</f>
        <v>not found</v>
      </c>
      <c r="F2256" t="str">
        <f>IFERROR(VLOOKUP(A2256,'Future et co'!CG11:CH10009,2,TRUE),"")</f>
        <v/>
      </c>
      <c r="G2256">
        <v>124.75</v>
      </c>
      <c r="H2256" t="s">
        <v>33</v>
      </c>
      <c r="O2256">
        <v>409</v>
      </c>
      <c r="P2256" t="s">
        <v>1775</v>
      </c>
      <c r="Q2256">
        <v>1000</v>
      </c>
      <c r="R2256" t="s">
        <v>1790</v>
      </c>
      <c r="S2256" t="s">
        <v>1776</v>
      </c>
      <c r="T2256" t="s">
        <v>145</v>
      </c>
      <c r="U2256">
        <v>0</v>
      </c>
    </row>
    <row r="2257" spans="3:21" x14ac:dyDescent="0.3">
      <c r="C2257" t="s">
        <v>1799</v>
      </c>
      <c r="D2257" s="36">
        <v>46020</v>
      </c>
      <c r="E2257" t="str">
        <f>IFERROR(VLOOKUP(A2257,'Future et co'!A10:E5632,5,TRUE),"not found")</f>
        <v>not found</v>
      </c>
      <c r="F2257" t="str">
        <f>IFERROR(VLOOKUP(A2257,'Future et co'!CG11:CH10009,2,TRUE),"")</f>
        <v/>
      </c>
      <c r="G2257">
        <v>124.75</v>
      </c>
      <c r="H2257" t="s">
        <v>33</v>
      </c>
      <c r="O2257">
        <v>409</v>
      </c>
      <c r="P2257" t="s">
        <v>1775</v>
      </c>
      <c r="Q2257">
        <v>1000</v>
      </c>
      <c r="R2257" t="s">
        <v>1790</v>
      </c>
      <c r="S2257" t="s">
        <v>1776</v>
      </c>
      <c r="T2257" t="s">
        <v>145</v>
      </c>
      <c r="U2257">
        <v>0</v>
      </c>
    </row>
    <row r="2258" spans="3:21" x14ac:dyDescent="0.3">
      <c r="C2258" t="s">
        <v>1799</v>
      </c>
      <c r="D2258" s="36">
        <v>46020</v>
      </c>
      <c r="E2258" t="str">
        <f>IFERROR(VLOOKUP(A2258,'Future et co'!A10:E5632,5,TRUE),"not found")</f>
        <v>not found</v>
      </c>
      <c r="F2258" t="str">
        <f>IFERROR(VLOOKUP(A2258,'Future et co'!CG11:CH10009,2,TRUE),"")</f>
        <v/>
      </c>
      <c r="G2258">
        <v>124.75</v>
      </c>
      <c r="H2258" t="s">
        <v>33</v>
      </c>
      <c r="O2258">
        <v>409</v>
      </c>
      <c r="P2258" t="s">
        <v>1775</v>
      </c>
      <c r="Q2258">
        <v>1000</v>
      </c>
      <c r="R2258" t="s">
        <v>1790</v>
      </c>
      <c r="S2258" t="s">
        <v>1776</v>
      </c>
      <c r="T2258" t="s">
        <v>145</v>
      </c>
      <c r="U2258">
        <v>0</v>
      </c>
    </row>
    <row r="2259" spans="3:21" x14ac:dyDescent="0.3">
      <c r="C2259" t="s">
        <v>1799</v>
      </c>
      <c r="D2259" s="36">
        <v>46020</v>
      </c>
      <c r="E2259" t="str">
        <f>IFERROR(VLOOKUP(A2259,'Future et co'!A10:E5632,5,TRUE),"not found")</f>
        <v>not found</v>
      </c>
      <c r="F2259" t="str">
        <f>IFERROR(VLOOKUP(A2259,'Future et co'!CG11:CH10009,2,TRUE),"")</f>
        <v/>
      </c>
      <c r="G2259">
        <v>124.75</v>
      </c>
      <c r="H2259" t="s">
        <v>33</v>
      </c>
      <c r="O2259">
        <v>409</v>
      </c>
      <c r="P2259" t="s">
        <v>1775</v>
      </c>
      <c r="Q2259">
        <v>1000</v>
      </c>
      <c r="R2259" t="s">
        <v>1790</v>
      </c>
      <c r="S2259" t="s">
        <v>1776</v>
      </c>
      <c r="T2259" t="s">
        <v>145</v>
      </c>
      <c r="U2259">
        <v>0</v>
      </c>
    </row>
    <row r="2260" spans="3:21" x14ac:dyDescent="0.3">
      <c r="C2260" t="s">
        <v>1799</v>
      </c>
      <c r="D2260" s="36">
        <v>46020</v>
      </c>
      <c r="E2260" t="str">
        <f>IFERROR(VLOOKUP(A2260,'Future et co'!A10:E5632,5,TRUE),"not found")</f>
        <v>not found</v>
      </c>
      <c r="F2260" t="str">
        <f>IFERROR(VLOOKUP(A2260,'Future et co'!CG11:CH10009,2,TRUE),"")</f>
        <v/>
      </c>
      <c r="G2260">
        <v>124.75</v>
      </c>
      <c r="H2260" t="s">
        <v>33</v>
      </c>
      <c r="O2260">
        <v>409</v>
      </c>
      <c r="P2260" t="s">
        <v>1775</v>
      </c>
      <c r="Q2260">
        <v>1000</v>
      </c>
      <c r="R2260" t="s">
        <v>1790</v>
      </c>
      <c r="S2260" t="s">
        <v>1776</v>
      </c>
      <c r="T2260" t="s">
        <v>145</v>
      </c>
      <c r="U2260">
        <v>0</v>
      </c>
    </row>
    <row r="2261" spans="3:21" x14ac:dyDescent="0.3">
      <c r="C2261" t="s">
        <v>1799</v>
      </c>
      <c r="D2261" s="36">
        <v>46020</v>
      </c>
      <c r="E2261" t="str">
        <f>IFERROR(VLOOKUP(A2261,'Future et co'!A10:E5632,5,TRUE),"not found")</f>
        <v>not found</v>
      </c>
      <c r="F2261" t="str">
        <f>IFERROR(VLOOKUP(A2261,'Future et co'!CG11:CH10009,2,TRUE),"")</f>
        <v/>
      </c>
      <c r="G2261">
        <v>124.75</v>
      </c>
      <c r="H2261" t="s">
        <v>33</v>
      </c>
      <c r="O2261">
        <v>409</v>
      </c>
      <c r="P2261" t="s">
        <v>1775</v>
      </c>
      <c r="Q2261">
        <v>1000</v>
      </c>
      <c r="R2261" t="s">
        <v>1790</v>
      </c>
      <c r="S2261" t="s">
        <v>1776</v>
      </c>
      <c r="T2261" t="s">
        <v>145</v>
      </c>
      <c r="U2261">
        <v>0</v>
      </c>
    </row>
    <row r="2262" spans="3:21" x14ac:dyDescent="0.3">
      <c r="C2262" t="s">
        <v>1799</v>
      </c>
      <c r="D2262" s="36">
        <v>46020</v>
      </c>
      <c r="E2262" t="str">
        <f>IFERROR(VLOOKUP(A2262,'Future et co'!A10:E5632,5,TRUE),"not found")</f>
        <v>not found</v>
      </c>
      <c r="F2262" t="str">
        <f>IFERROR(VLOOKUP(A2262,'Future et co'!CG11:CH10009,2,TRUE),"")</f>
        <v/>
      </c>
      <c r="G2262">
        <v>124.75</v>
      </c>
      <c r="H2262" t="s">
        <v>33</v>
      </c>
      <c r="O2262">
        <v>409</v>
      </c>
      <c r="P2262" t="s">
        <v>1775</v>
      </c>
      <c r="Q2262">
        <v>1000</v>
      </c>
      <c r="R2262" t="s">
        <v>1790</v>
      </c>
      <c r="S2262" t="s">
        <v>1776</v>
      </c>
      <c r="T2262" t="s">
        <v>145</v>
      </c>
      <c r="U2262">
        <v>0</v>
      </c>
    </row>
    <row r="2263" spans="3:21" x14ac:dyDescent="0.3">
      <c r="C2263" t="s">
        <v>1799</v>
      </c>
      <c r="D2263" s="36">
        <v>46020</v>
      </c>
      <c r="E2263" t="str">
        <f>IFERROR(VLOOKUP(A2263,'Future et co'!A10:E5632,5,TRUE),"not found")</f>
        <v>not found</v>
      </c>
      <c r="F2263" t="str">
        <f>IFERROR(VLOOKUP(A2263,'Future et co'!CG11:CH10009,2,TRUE),"")</f>
        <v/>
      </c>
      <c r="G2263">
        <v>124.75</v>
      </c>
      <c r="H2263" t="s">
        <v>33</v>
      </c>
      <c r="O2263">
        <v>409</v>
      </c>
      <c r="P2263" t="s">
        <v>1775</v>
      </c>
      <c r="Q2263">
        <v>1000</v>
      </c>
      <c r="R2263" t="s">
        <v>1790</v>
      </c>
      <c r="S2263" t="s">
        <v>1776</v>
      </c>
      <c r="T2263" t="s">
        <v>145</v>
      </c>
      <c r="U2263">
        <v>0</v>
      </c>
    </row>
    <row r="2264" spans="3:21" x14ac:dyDescent="0.3">
      <c r="C2264" t="s">
        <v>1799</v>
      </c>
      <c r="D2264" s="36">
        <v>46020</v>
      </c>
      <c r="E2264" t="str">
        <f>IFERROR(VLOOKUP(A2264,'Future et co'!A10:E5632,5,TRUE),"not found")</f>
        <v>not found</v>
      </c>
      <c r="F2264" t="str">
        <f>IFERROR(VLOOKUP(A2264,'Future et co'!CG11:CH10009,2,TRUE),"")</f>
        <v/>
      </c>
      <c r="G2264">
        <v>124.75</v>
      </c>
      <c r="H2264" t="s">
        <v>33</v>
      </c>
      <c r="O2264">
        <v>409</v>
      </c>
      <c r="P2264" t="s">
        <v>1775</v>
      </c>
      <c r="Q2264">
        <v>1000</v>
      </c>
      <c r="R2264" t="s">
        <v>1790</v>
      </c>
      <c r="S2264" t="s">
        <v>1776</v>
      </c>
      <c r="T2264" t="s">
        <v>145</v>
      </c>
      <c r="U2264">
        <v>0</v>
      </c>
    </row>
    <row r="2265" spans="3:21" x14ac:dyDescent="0.3">
      <c r="C2265" t="s">
        <v>1799</v>
      </c>
      <c r="D2265" s="36">
        <v>46020</v>
      </c>
      <c r="E2265" t="str">
        <f>IFERROR(VLOOKUP(A2265,'Future et co'!A10:E5632,5,TRUE),"not found")</f>
        <v>not found</v>
      </c>
      <c r="F2265" t="str">
        <f>IFERROR(VLOOKUP(A2265,'Future et co'!CG11:CH10009,2,TRUE),"")</f>
        <v/>
      </c>
      <c r="G2265">
        <v>124.75</v>
      </c>
      <c r="H2265" t="s">
        <v>33</v>
      </c>
      <c r="O2265">
        <v>409</v>
      </c>
      <c r="P2265" t="s">
        <v>1775</v>
      </c>
      <c r="Q2265">
        <v>1000</v>
      </c>
      <c r="R2265" t="s">
        <v>1790</v>
      </c>
      <c r="S2265" t="s">
        <v>1776</v>
      </c>
      <c r="T2265" t="s">
        <v>145</v>
      </c>
      <c r="U2265">
        <v>0</v>
      </c>
    </row>
    <row r="2266" spans="3:21" x14ac:dyDescent="0.3">
      <c r="C2266" t="s">
        <v>1799</v>
      </c>
      <c r="D2266" s="36">
        <v>46020</v>
      </c>
      <c r="E2266" t="str">
        <f>IFERROR(VLOOKUP(A2266,'Future et co'!A10:E5632,5,TRUE),"not found")</f>
        <v>not found</v>
      </c>
      <c r="F2266" t="str">
        <f>IFERROR(VLOOKUP(A2266,'Future et co'!CG11:CH10009,2,TRUE),"")</f>
        <v/>
      </c>
      <c r="G2266">
        <v>124.75</v>
      </c>
      <c r="H2266" t="s">
        <v>33</v>
      </c>
      <c r="O2266">
        <v>409</v>
      </c>
      <c r="P2266" t="s">
        <v>1775</v>
      </c>
      <c r="Q2266">
        <v>1000</v>
      </c>
      <c r="R2266" t="s">
        <v>1790</v>
      </c>
      <c r="S2266" t="s">
        <v>1776</v>
      </c>
      <c r="T2266" t="s">
        <v>145</v>
      </c>
      <c r="U2266">
        <v>0</v>
      </c>
    </row>
    <row r="2267" spans="3:21" x14ac:dyDescent="0.3">
      <c r="C2267" t="s">
        <v>1799</v>
      </c>
      <c r="D2267" s="36">
        <v>46020</v>
      </c>
      <c r="E2267" t="str">
        <f>IFERROR(VLOOKUP(A2267,'Future et co'!A10:E5632,5,TRUE),"not found")</f>
        <v>not found</v>
      </c>
      <c r="F2267" t="str">
        <f>IFERROR(VLOOKUP(A2267,'Future et co'!CG11:CH10009,2,TRUE),"")</f>
        <v/>
      </c>
      <c r="G2267">
        <v>124.75</v>
      </c>
      <c r="H2267" t="s">
        <v>33</v>
      </c>
      <c r="O2267">
        <v>409</v>
      </c>
      <c r="P2267" t="s">
        <v>1775</v>
      </c>
      <c r="Q2267">
        <v>1000</v>
      </c>
      <c r="R2267" t="s">
        <v>1790</v>
      </c>
      <c r="S2267" t="s">
        <v>1776</v>
      </c>
      <c r="T2267" t="s">
        <v>145</v>
      </c>
      <c r="U2267">
        <v>0</v>
      </c>
    </row>
    <row r="2268" spans="3:21" x14ac:dyDescent="0.3">
      <c r="C2268" t="s">
        <v>1799</v>
      </c>
      <c r="D2268" s="36">
        <v>46020</v>
      </c>
      <c r="E2268" t="str">
        <f>IFERROR(VLOOKUP(A2268,'Future et co'!A10:E5632,5,TRUE),"not found")</f>
        <v>not found</v>
      </c>
      <c r="F2268" t="str">
        <f>IFERROR(VLOOKUP(A2268,'Future et co'!CG11:CH10009,2,TRUE),"")</f>
        <v/>
      </c>
      <c r="G2268">
        <v>124.75</v>
      </c>
      <c r="H2268" t="s">
        <v>33</v>
      </c>
      <c r="O2268">
        <v>409</v>
      </c>
      <c r="P2268" t="s">
        <v>1775</v>
      </c>
      <c r="Q2268">
        <v>1000</v>
      </c>
      <c r="R2268" t="s">
        <v>1790</v>
      </c>
      <c r="S2268" t="s">
        <v>1776</v>
      </c>
      <c r="T2268" t="s">
        <v>145</v>
      </c>
      <c r="U2268">
        <v>0</v>
      </c>
    </row>
    <row r="2269" spans="3:21" x14ac:dyDescent="0.3">
      <c r="C2269" t="s">
        <v>1799</v>
      </c>
      <c r="D2269" s="36">
        <v>46020</v>
      </c>
      <c r="E2269" t="str">
        <f>IFERROR(VLOOKUP(A2269,'Future et co'!A10:E5632,5,TRUE),"not found")</f>
        <v>not found</v>
      </c>
      <c r="F2269" t="str">
        <f>IFERROR(VLOOKUP(A2269,'Future et co'!CG11:CH10009,2,TRUE),"")</f>
        <v/>
      </c>
      <c r="G2269">
        <v>124.75</v>
      </c>
      <c r="H2269" t="s">
        <v>33</v>
      </c>
      <c r="O2269">
        <v>409</v>
      </c>
      <c r="P2269" t="s">
        <v>1775</v>
      </c>
      <c r="Q2269">
        <v>1000</v>
      </c>
      <c r="R2269" t="s">
        <v>1790</v>
      </c>
      <c r="S2269" t="s">
        <v>1776</v>
      </c>
      <c r="T2269" t="s">
        <v>145</v>
      </c>
      <c r="U2269">
        <v>0</v>
      </c>
    </row>
    <row r="2270" spans="3:21" x14ac:dyDescent="0.3">
      <c r="C2270" t="s">
        <v>1799</v>
      </c>
      <c r="D2270" s="36">
        <v>46020</v>
      </c>
      <c r="E2270" t="str">
        <f>IFERROR(VLOOKUP(A2270,'Future et co'!A10:E5632,5,TRUE),"not found")</f>
        <v>not found</v>
      </c>
      <c r="F2270" t="str">
        <f>IFERROR(VLOOKUP(A2270,'Future et co'!CG11:CH10009,2,TRUE),"")</f>
        <v/>
      </c>
      <c r="G2270">
        <v>124.75</v>
      </c>
      <c r="H2270" t="s">
        <v>33</v>
      </c>
      <c r="O2270">
        <v>409</v>
      </c>
      <c r="P2270" t="s">
        <v>1775</v>
      </c>
      <c r="Q2270">
        <v>1000</v>
      </c>
      <c r="R2270" t="s">
        <v>1790</v>
      </c>
      <c r="S2270" t="s">
        <v>1776</v>
      </c>
      <c r="T2270" t="s">
        <v>145</v>
      </c>
      <c r="U2270">
        <v>0</v>
      </c>
    </row>
    <row r="2271" spans="3:21" x14ac:dyDescent="0.3">
      <c r="C2271" t="s">
        <v>1799</v>
      </c>
      <c r="D2271" s="36">
        <v>46020</v>
      </c>
      <c r="E2271" t="str">
        <f>IFERROR(VLOOKUP(A2271,'Future et co'!A10:E5632,5,TRUE),"not found")</f>
        <v>not found</v>
      </c>
      <c r="F2271" t="str">
        <f>IFERROR(VLOOKUP(A2271,'Future et co'!CG11:CH10009,2,TRUE),"")</f>
        <v/>
      </c>
      <c r="G2271">
        <v>124.75</v>
      </c>
      <c r="H2271" t="s">
        <v>33</v>
      </c>
      <c r="O2271">
        <v>409</v>
      </c>
      <c r="P2271" t="s">
        <v>1775</v>
      </c>
      <c r="Q2271">
        <v>1000</v>
      </c>
      <c r="R2271" t="s">
        <v>1790</v>
      </c>
      <c r="S2271" t="s">
        <v>1776</v>
      </c>
      <c r="T2271" t="s">
        <v>145</v>
      </c>
      <c r="U2271">
        <v>0</v>
      </c>
    </row>
    <row r="2272" spans="3:21" x14ac:dyDescent="0.3">
      <c r="C2272" t="s">
        <v>1799</v>
      </c>
      <c r="D2272" s="36">
        <v>46020</v>
      </c>
      <c r="E2272" t="str">
        <f>IFERROR(VLOOKUP(A2272,'Future et co'!A10:E5632,5,TRUE),"not found")</f>
        <v>not found</v>
      </c>
      <c r="F2272" t="str">
        <f>IFERROR(VLOOKUP(A2272,'Future et co'!CG11:CH10009,2,TRUE),"")</f>
        <v/>
      </c>
      <c r="G2272">
        <v>124.75</v>
      </c>
      <c r="H2272" t="s">
        <v>33</v>
      </c>
      <c r="O2272">
        <v>409</v>
      </c>
      <c r="P2272" t="s">
        <v>1775</v>
      </c>
      <c r="Q2272">
        <v>1000</v>
      </c>
      <c r="R2272" t="s">
        <v>1790</v>
      </c>
      <c r="S2272" t="s">
        <v>1776</v>
      </c>
      <c r="T2272" t="s">
        <v>145</v>
      </c>
      <c r="U2272">
        <v>0</v>
      </c>
    </row>
    <row r="2273" spans="3:21" x14ac:dyDescent="0.3">
      <c r="C2273" t="s">
        <v>1799</v>
      </c>
      <c r="D2273" s="36">
        <v>46020</v>
      </c>
      <c r="E2273" t="str">
        <f>IFERROR(VLOOKUP(A2273,'Future et co'!A10:E5632,5,TRUE),"not found")</f>
        <v>not found</v>
      </c>
      <c r="F2273" t="str">
        <f>IFERROR(VLOOKUP(A2273,'Future et co'!CG11:CH10009,2,TRUE),"")</f>
        <v/>
      </c>
      <c r="G2273">
        <v>124.75</v>
      </c>
      <c r="H2273" t="s">
        <v>33</v>
      </c>
      <c r="O2273">
        <v>409</v>
      </c>
      <c r="P2273" t="s">
        <v>1775</v>
      </c>
      <c r="Q2273">
        <v>1000</v>
      </c>
      <c r="R2273" t="s">
        <v>1790</v>
      </c>
      <c r="S2273" t="s">
        <v>1776</v>
      </c>
      <c r="T2273" t="s">
        <v>145</v>
      </c>
      <c r="U2273">
        <v>0</v>
      </c>
    </row>
    <row r="2274" spans="3:21" x14ac:dyDescent="0.3">
      <c r="C2274" t="s">
        <v>1799</v>
      </c>
      <c r="D2274" s="36">
        <v>46020</v>
      </c>
      <c r="E2274" t="str">
        <f>IFERROR(VLOOKUP(A2274,'Future et co'!A10:E5632,5,TRUE),"not found")</f>
        <v>not found</v>
      </c>
      <c r="F2274" t="str">
        <f>IFERROR(VLOOKUP(A2274,'Future et co'!CG11:CH10009,2,TRUE),"")</f>
        <v/>
      </c>
      <c r="G2274">
        <v>124.75</v>
      </c>
      <c r="H2274" t="s">
        <v>33</v>
      </c>
      <c r="O2274">
        <v>409</v>
      </c>
      <c r="P2274" t="s">
        <v>1775</v>
      </c>
      <c r="Q2274">
        <v>1000</v>
      </c>
      <c r="R2274" t="s">
        <v>1790</v>
      </c>
      <c r="S2274" t="s">
        <v>1776</v>
      </c>
      <c r="T2274" t="s">
        <v>145</v>
      </c>
      <c r="U2274">
        <v>0</v>
      </c>
    </row>
    <row r="2275" spans="3:21" x14ac:dyDescent="0.3">
      <c r="C2275" t="s">
        <v>1799</v>
      </c>
      <c r="D2275" s="36">
        <v>46020</v>
      </c>
      <c r="E2275" t="str">
        <f>IFERROR(VLOOKUP(A2275,'Future et co'!A10:E5632,5,TRUE),"not found")</f>
        <v>not found</v>
      </c>
      <c r="F2275" t="str">
        <f>IFERROR(VLOOKUP(A2275,'Future et co'!CG11:CH10009,2,TRUE),"")</f>
        <v/>
      </c>
      <c r="G2275">
        <v>124.75</v>
      </c>
      <c r="H2275" t="s">
        <v>33</v>
      </c>
      <c r="O2275">
        <v>409</v>
      </c>
      <c r="P2275" t="s">
        <v>1775</v>
      </c>
      <c r="Q2275">
        <v>1000</v>
      </c>
      <c r="R2275" t="s">
        <v>1790</v>
      </c>
      <c r="S2275" t="s">
        <v>1776</v>
      </c>
      <c r="T2275" t="s">
        <v>145</v>
      </c>
      <c r="U2275">
        <v>0</v>
      </c>
    </row>
    <row r="2276" spans="3:21" x14ac:dyDescent="0.3">
      <c r="C2276" t="s">
        <v>1799</v>
      </c>
      <c r="D2276" s="36">
        <v>46020</v>
      </c>
      <c r="E2276" t="str">
        <f>IFERROR(VLOOKUP(A2276,'Future et co'!A10:E5632,5,TRUE),"not found")</f>
        <v>not found</v>
      </c>
      <c r="F2276" t="str">
        <f>IFERROR(VLOOKUP(A2276,'Future et co'!CG11:CH10009,2,TRUE),"")</f>
        <v/>
      </c>
      <c r="G2276">
        <v>124.75</v>
      </c>
      <c r="H2276" t="s">
        <v>33</v>
      </c>
      <c r="O2276">
        <v>409</v>
      </c>
      <c r="P2276" t="s">
        <v>1775</v>
      </c>
      <c r="Q2276">
        <v>1000</v>
      </c>
      <c r="R2276" t="s">
        <v>1790</v>
      </c>
      <c r="S2276" t="s">
        <v>1776</v>
      </c>
      <c r="T2276" t="s">
        <v>145</v>
      </c>
      <c r="U2276">
        <v>0</v>
      </c>
    </row>
    <row r="2277" spans="3:21" x14ac:dyDescent="0.3">
      <c r="C2277" t="s">
        <v>1799</v>
      </c>
      <c r="D2277" s="36">
        <v>46020</v>
      </c>
      <c r="E2277" t="str">
        <f>IFERROR(VLOOKUP(A2277,'Future et co'!A10:E5632,5,TRUE),"not found")</f>
        <v>not found</v>
      </c>
      <c r="F2277" t="str">
        <f>IFERROR(VLOOKUP(A2277,'Future et co'!CG11:CH10009,2,TRUE),"")</f>
        <v/>
      </c>
      <c r="G2277">
        <v>124.75</v>
      </c>
      <c r="H2277" t="s">
        <v>33</v>
      </c>
      <c r="O2277">
        <v>409</v>
      </c>
      <c r="P2277" t="s">
        <v>1775</v>
      </c>
      <c r="Q2277">
        <v>1000</v>
      </c>
      <c r="R2277" t="s">
        <v>1790</v>
      </c>
      <c r="S2277" t="s">
        <v>1776</v>
      </c>
      <c r="T2277" t="s">
        <v>145</v>
      </c>
      <c r="U2277">
        <v>0</v>
      </c>
    </row>
    <row r="2278" spans="3:21" x14ac:dyDescent="0.3">
      <c r="C2278" t="s">
        <v>1799</v>
      </c>
      <c r="D2278" s="36">
        <v>46020</v>
      </c>
      <c r="E2278" t="str">
        <f>IFERROR(VLOOKUP(A2278,'Future et co'!A10:E5632,5,TRUE),"not found")</f>
        <v>not found</v>
      </c>
      <c r="F2278" t="str">
        <f>IFERROR(VLOOKUP(A2278,'Future et co'!CG11:CH10009,2,TRUE),"")</f>
        <v/>
      </c>
      <c r="G2278">
        <v>124.75</v>
      </c>
      <c r="H2278" t="s">
        <v>33</v>
      </c>
      <c r="O2278">
        <v>409</v>
      </c>
      <c r="P2278" t="s">
        <v>1775</v>
      </c>
      <c r="Q2278">
        <v>1000</v>
      </c>
      <c r="R2278" t="s">
        <v>1790</v>
      </c>
      <c r="S2278" t="s">
        <v>1776</v>
      </c>
      <c r="T2278" t="s">
        <v>145</v>
      </c>
      <c r="U2278">
        <v>0</v>
      </c>
    </row>
    <row r="2279" spans="3:21" x14ac:dyDescent="0.3">
      <c r="C2279" t="s">
        <v>1799</v>
      </c>
      <c r="D2279" s="36">
        <v>46020</v>
      </c>
      <c r="E2279" t="str">
        <f>IFERROR(VLOOKUP(A2279,'Future et co'!A10:E5632,5,TRUE),"not found")</f>
        <v>not found</v>
      </c>
      <c r="F2279" t="str">
        <f>IFERROR(VLOOKUP(A2279,'Future et co'!CG11:CH10009,2,TRUE),"")</f>
        <v/>
      </c>
      <c r="G2279">
        <v>124.75</v>
      </c>
      <c r="H2279" t="s">
        <v>33</v>
      </c>
      <c r="O2279">
        <v>409</v>
      </c>
      <c r="P2279" t="s">
        <v>1775</v>
      </c>
      <c r="Q2279">
        <v>1000</v>
      </c>
      <c r="R2279" t="s">
        <v>1790</v>
      </c>
      <c r="S2279" t="s">
        <v>1776</v>
      </c>
      <c r="T2279" t="s">
        <v>145</v>
      </c>
      <c r="U2279">
        <v>0</v>
      </c>
    </row>
    <row r="2280" spans="3:21" x14ac:dyDescent="0.3">
      <c r="C2280" t="s">
        <v>1799</v>
      </c>
      <c r="D2280" s="36">
        <v>46020</v>
      </c>
      <c r="E2280" t="str">
        <f>IFERROR(VLOOKUP(A2280,'Future et co'!A10:E5632,5,TRUE),"not found")</f>
        <v>not found</v>
      </c>
      <c r="F2280" t="str">
        <f>IFERROR(VLOOKUP(A2280,'Future et co'!CG11:CH10009,2,TRUE),"")</f>
        <v/>
      </c>
      <c r="G2280">
        <v>124.75</v>
      </c>
      <c r="H2280" t="s">
        <v>33</v>
      </c>
      <c r="O2280">
        <v>409</v>
      </c>
      <c r="P2280" t="s">
        <v>1775</v>
      </c>
      <c r="Q2280">
        <v>1000</v>
      </c>
      <c r="R2280" t="s">
        <v>1790</v>
      </c>
      <c r="S2280" t="s">
        <v>1776</v>
      </c>
      <c r="T2280" t="s">
        <v>145</v>
      </c>
      <c r="U2280">
        <v>0</v>
      </c>
    </row>
    <row r="2281" spans="3:21" x14ac:dyDescent="0.3">
      <c r="C2281" t="s">
        <v>1799</v>
      </c>
      <c r="D2281" s="36">
        <v>46020</v>
      </c>
      <c r="E2281" t="str">
        <f>IFERROR(VLOOKUP(A2281,'Future et co'!A10:E5632,5,TRUE),"not found")</f>
        <v>not found</v>
      </c>
      <c r="F2281" t="str">
        <f>IFERROR(VLOOKUP(A2281,'Future et co'!CG11:CH10009,2,TRUE),"")</f>
        <v/>
      </c>
      <c r="G2281">
        <v>124.75</v>
      </c>
      <c r="H2281" t="s">
        <v>33</v>
      </c>
      <c r="O2281">
        <v>409</v>
      </c>
      <c r="P2281" t="s">
        <v>1775</v>
      </c>
      <c r="Q2281">
        <v>1000</v>
      </c>
      <c r="R2281" t="s">
        <v>1790</v>
      </c>
      <c r="S2281" t="s">
        <v>1776</v>
      </c>
      <c r="T2281" t="s">
        <v>145</v>
      </c>
      <c r="U2281">
        <v>0</v>
      </c>
    </row>
    <row r="2282" spans="3:21" x14ac:dyDescent="0.3">
      <c r="C2282" t="s">
        <v>1799</v>
      </c>
      <c r="D2282" s="36">
        <v>46020</v>
      </c>
      <c r="E2282" t="str">
        <f>IFERROR(VLOOKUP(A2282,'Future et co'!A10:E5632,5,TRUE),"not found")</f>
        <v>not found</v>
      </c>
      <c r="F2282" t="str">
        <f>IFERROR(VLOOKUP(A2282,'Future et co'!CG11:CH10009,2,TRUE),"")</f>
        <v/>
      </c>
      <c r="G2282">
        <v>124.75</v>
      </c>
      <c r="H2282" t="s">
        <v>33</v>
      </c>
      <c r="O2282">
        <v>409</v>
      </c>
      <c r="P2282" t="s">
        <v>1775</v>
      </c>
      <c r="Q2282">
        <v>1000</v>
      </c>
      <c r="R2282" t="s">
        <v>1790</v>
      </c>
      <c r="S2282" t="s">
        <v>1776</v>
      </c>
      <c r="T2282" t="s">
        <v>145</v>
      </c>
      <c r="U2282">
        <v>0</v>
      </c>
    </row>
    <row r="2283" spans="3:21" x14ac:dyDescent="0.3">
      <c r="C2283" t="s">
        <v>1799</v>
      </c>
      <c r="D2283" s="36">
        <v>46020</v>
      </c>
      <c r="E2283" t="str">
        <f>IFERROR(VLOOKUP(A2283,'Future et co'!A10:E5632,5,TRUE),"not found")</f>
        <v>not found</v>
      </c>
      <c r="F2283" t="str">
        <f>IFERROR(VLOOKUP(A2283,'Future et co'!CG11:CH10009,2,TRUE),"")</f>
        <v/>
      </c>
      <c r="G2283">
        <v>124.75</v>
      </c>
      <c r="H2283" t="s">
        <v>33</v>
      </c>
      <c r="O2283">
        <v>409</v>
      </c>
      <c r="P2283" t="s">
        <v>1775</v>
      </c>
      <c r="Q2283">
        <v>1000</v>
      </c>
      <c r="R2283" t="s">
        <v>1790</v>
      </c>
      <c r="S2283" t="s">
        <v>1776</v>
      </c>
      <c r="T2283" t="s">
        <v>145</v>
      </c>
      <c r="U2283">
        <v>0</v>
      </c>
    </row>
    <row r="2284" spans="3:21" x14ac:dyDescent="0.3">
      <c r="C2284" t="s">
        <v>1799</v>
      </c>
      <c r="D2284" s="36">
        <v>46020</v>
      </c>
      <c r="E2284" t="str">
        <f>IFERROR(VLOOKUP(A2284,'Future et co'!A10:E5632,5,TRUE),"not found")</f>
        <v>not found</v>
      </c>
      <c r="F2284" t="str">
        <f>IFERROR(VLOOKUP(A2284,'Future et co'!CG11:CH10009,2,TRUE),"")</f>
        <v/>
      </c>
      <c r="G2284">
        <v>124.75</v>
      </c>
      <c r="H2284" t="s">
        <v>33</v>
      </c>
      <c r="O2284">
        <v>409</v>
      </c>
      <c r="P2284" t="s">
        <v>1775</v>
      </c>
      <c r="Q2284">
        <v>1000</v>
      </c>
      <c r="R2284" t="s">
        <v>1790</v>
      </c>
      <c r="S2284" t="s">
        <v>1776</v>
      </c>
      <c r="T2284" t="s">
        <v>145</v>
      </c>
      <c r="U2284">
        <v>0</v>
      </c>
    </row>
    <row r="2285" spans="3:21" x14ac:dyDescent="0.3">
      <c r="C2285" t="s">
        <v>1799</v>
      </c>
      <c r="D2285" s="36">
        <v>46020</v>
      </c>
      <c r="E2285" t="str">
        <f>IFERROR(VLOOKUP(A2285,'Future et co'!A10:E5632,5,TRUE),"not found")</f>
        <v>not found</v>
      </c>
      <c r="F2285" t="str">
        <f>IFERROR(VLOOKUP(A2285,'Future et co'!CG11:CH10009,2,TRUE),"")</f>
        <v/>
      </c>
      <c r="G2285">
        <v>124.75</v>
      </c>
      <c r="H2285" t="s">
        <v>33</v>
      </c>
      <c r="O2285">
        <v>409</v>
      </c>
      <c r="P2285" t="s">
        <v>1775</v>
      </c>
      <c r="Q2285">
        <v>1000</v>
      </c>
      <c r="R2285" t="s">
        <v>1790</v>
      </c>
      <c r="S2285" t="s">
        <v>1776</v>
      </c>
      <c r="T2285" t="s">
        <v>145</v>
      </c>
      <c r="U2285">
        <v>0</v>
      </c>
    </row>
    <row r="2286" spans="3:21" x14ac:dyDescent="0.3">
      <c r="C2286" t="s">
        <v>1799</v>
      </c>
      <c r="D2286" s="36">
        <v>46020</v>
      </c>
      <c r="E2286" t="str">
        <f>IFERROR(VLOOKUP(A2286,'Future et co'!A10:E5632,5,TRUE),"not found")</f>
        <v>not found</v>
      </c>
      <c r="F2286" t="str">
        <f>IFERROR(VLOOKUP(A2286,'Future et co'!CG11:CH10009,2,TRUE),"")</f>
        <v/>
      </c>
      <c r="G2286">
        <v>124.75</v>
      </c>
      <c r="H2286" t="s">
        <v>33</v>
      </c>
      <c r="O2286">
        <v>409</v>
      </c>
      <c r="P2286" t="s">
        <v>1775</v>
      </c>
      <c r="Q2286">
        <v>1000</v>
      </c>
      <c r="R2286" t="s">
        <v>1790</v>
      </c>
      <c r="S2286" t="s">
        <v>1776</v>
      </c>
      <c r="T2286" t="s">
        <v>145</v>
      </c>
      <c r="U2286">
        <v>0</v>
      </c>
    </row>
    <row r="2287" spans="3:21" x14ac:dyDescent="0.3">
      <c r="C2287" t="s">
        <v>1799</v>
      </c>
      <c r="D2287" s="36">
        <v>46020</v>
      </c>
      <c r="E2287" t="str">
        <f>IFERROR(VLOOKUP(A2287,'Future et co'!A10:E5632,5,TRUE),"not found")</f>
        <v>not found</v>
      </c>
      <c r="F2287" t="str">
        <f>IFERROR(VLOOKUP(A2287,'Future et co'!CG11:CH10009,2,TRUE),"")</f>
        <v/>
      </c>
      <c r="G2287">
        <v>124.75</v>
      </c>
      <c r="H2287" t="s">
        <v>33</v>
      </c>
      <c r="O2287">
        <v>409</v>
      </c>
      <c r="P2287" t="s">
        <v>1775</v>
      </c>
      <c r="Q2287">
        <v>1000</v>
      </c>
      <c r="R2287" t="s">
        <v>1790</v>
      </c>
      <c r="S2287" t="s">
        <v>1776</v>
      </c>
      <c r="T2287" t="s">
        <v>145</v>
      </c>
      <c r="U2287">
        <v>0</v>
      </c>
    </row>
    <row r="2288" spans="3:21" x14ac:dyDescent="0.3">
      <c r="C2288" t="s">
        <v>1799</v>
      </c>
      <c r="D2288" s="36">
        <v>46020</v>
      </c>
      <c r="E2288" t="str">
        <f>IFERROR(VLOOKUP(A2288,'Future et co'!A10:E5632,5,TRUE),"not found")</f>
        <v>not found</v>
      </c>
      <c r="F2288" t="str">
        <f>IFERROR(VLOOKUP(A2288,'Future et co'!CG11:CH10009,2,TRUE),"")</f>
        <v/>
      </c>
      <c r="G2288">
        <v>124.75</v>
      </c>
      <c r="H2288" t="s">
        <v>33</v>
      </c>
      <c r="O2288">
        <v>409</v>
      </c>
      <c r="P2288" t="s">
        <v>1775</v>
      </c>
      <c r="Q2288">
        <v>1000</v>
      </c>
      <c r="R2288" t="s">
        <v>1790</v>
      </c>
      <c r="S2288" t="s">
        <v>1776</v>
      </c>
      <c r="T2288" t="s">
        <v>145</v>
      </c>
      <c r="U2288">
        <v>0</v>
      </c>
    </row>
    <row r="2289" spans="3:21" x14ac:dyDescent="0.3">
      <c r="C2289" t="s">
        <v>1799</v>
      </c>
      <c r="D2289" s="36">
        <v>46020</v>
      </c>
      <c r="E2289" t="str">
        <f>IFERROR(VLOOKUP(A2289,'Future et co'!A10:E5632,5,TRUE),"not found")</f>
        <v>not found</v>
      </c>
      <c r="F2289" t="str">
        <f>IFERROR(VLOOKUP(A2289,'Future et co'!CG11:CH10009,2,TRUE),"")</f>
        <v/>
      </c>
      <c r="G2289">
        <v>124.75</v>
      </c>
      <c r="H2289" t="s">
        <v>33</v>
      </c>
      <c r="O2289">
        <v>409</v>
      </c>
      <c r="P2289" t="s">
        <v>1775</v>
      </c>
      <c r="Q2289">
        <v>1000</v>
      </c>
      <c r="R2289" t="s">
        <v>1790</v>
      </c>
      <c r="S2289" t="s">
        <v>1776</v>
      </c>
      <c r="T2289" t="s">
        <v>145</v>
      </c>
      <c r="U2289">
        <v>0</v>
      </c>
    </row>
    <row r="2290" spans="3:21" x14ac:dyDescent="0.3">
      <c r="C2290" t="s">
        <v>1799</v>
      </c>
      <c r="D2290" s="36">
        <v>46020</v>
      </c>
      <c r="E2290" t="str">
        <f>IFERROR(VLOOKUP(A2290,'Future et co'!A10:E5632,5,TRUE),"not found")</f>
        <v>not found</v>
      </c>
      <c r="F2290" t="str">
        <f>IFERROR(VLOOKUP(A2290,'Future et co'!CG11:CH10009,2,TRUE),"")</f>
        <v/>
      </c>
      <c r="G2290">
        <v>124.75</v>
      </c>
      <c r="H2290" t="s">
        <v>33</v>
      </c>
      <c r="O2290">
        <v>409</v>
      </c>
      <c r="P2290" t="s">
        <v>1775</v>
      </c>
      <c r="Q2290">
        <v>1000</v>
      </c>
      <c r="R2290" t="s">
        <v>1790</v>
      </c>
      <c r="S2290" t="s">
        <v>1776</v>
      </c>
      <c r="T2290" t="s">
        <v>145</v>
      </c>
      <c r="U2290">
        <v>0</v>
      </c>
    </row>
    <row r="2291" spans="3:21" x14ac:dyDescent="0.3">
      <c r="C2291" t="s">
        <v>1799</v>
      </c>
      <c r="D2291" s="36">
        <v>46020</v>
      </c>
      <c r="E2291" t="str">
        <f>IFERROR(VLOOKUP(A2291,'Future et co'!A10:E5632,5,TRUE),"not found")</f>
        <v>not found</v>
      </c>
      <c r="F2291" t="str">
        <f>IFERROR(VLOOKUP(A2291,'Future et co'!CG11:CH10009,2,TRUE),"")</f>
        <v/>
      </c>
      <c r="G2291">
        <v>124.75</v>
      </c>
      <c r="H2291" t="s">
        <v>33</v>
      </c>
      <c r="O2291">
        <v>409</v>
      </c>
      <c r="P2291" t="s">
        <v>1775</v>
      </c>
      <c r="Q2291">
        <v>1000</v>
      </c>
      <c r="R2291" t="s">
        <v>1790</v>
      </c>
      <c r="S2291" t="s">
        <v>1776</v>
      </c>
      <c r="T2291" t="s">
        <v>145</v>
      </c>
      <c r="U2291">
        <v>0</v>
      </c>
    </row>
    <row r="2292" spans="3:21" x14ac:dyDescent="0.3">
      <c r="C2292" t="s">
        <v>1799</v>
      </c>
      <c r="D2292" s="36">
        <v>46020</v>
      </c>
      <c r="E2292" t="str">
        <f>IFERROR(VLOOKUP(A2292,'Future et co'!A10:E5632,5,TRUE),"not found")</f>
        <v>not found</v>
      </c>
      <c r="F2292" t="str">
        <f>IFERROR(VLOOKUP(A2292,'Future et co'!CG11:CH10009,2,TRUE),"")</f>
        <v/>
      </c>
      <c r="G2292">
        <v>124.75</v>
      </c>
      <c r="H2292" t="s">
        <v>33</v>
      </c>
      <c r="O2292">
        <v>409</v>
      </c>
      <c r="P2292" t="s">
        <v>1775</v>
      </c>
      <c r="Q2292">
        <v>1000</v>
      </c>
      <c r="R2292" t="s">
        <v>1790</v>
      </c>
      <c r="S2292" t="s">
        <v>1776</v>
      </c>
      <c r="T2292" t="s">
        <v>145</v>
      </c>
      <c r="U2292">
        <v>0</v>
      </c>
    </row>
    <row r="2293" spans="3:21" x14ac:dyDescent="0.3">
      <c r="C2293" t="s">
        <v>1799</v>
      </c>
      <c r="D2293" s="36">
        <v>46020</v>
      </c>
      <c r="E2293" t="str">
        <f>IFERROR(VLOOKUP(A2293,'Future et co'!A10:E5632,5,TRUE),"not found")</f>
        <v>not found</v>
      </c>
      <c r="F2293" t="str">
        <f>IFERROR(VLOOKUP(A2293,'Future et co'!CG11:CH10009,2,TRUE),"")</f>
        <v/>
      </c>
      <c r="G2293">
        <v>124.75</v>
      </c>
      <c r="H2293" t="s">
        <v>33</v>
      </c>
      <c r="O2293">
        <v>409</v>
      </c>
      <c r="P2293" t="s">
        <v>1775</v>
      </c>
      <c r="Q2293">
        <v>1000</v>
      </c>
      <c r="R2293" t="s">
        <v>1790</v>
      </c>
      <c r="S2293" t="s">
        <v>1776</v>
      </c>
      <c r="T2293" t="s">
        <v>145</v>
      </c>
      <c r="U2293">
        <v>0</v>
      </c>
    </row>
    <row r="2294" spans="3:21" x14ac:dyDescent="0.3">
      <c r="C2294" t="s">
        <v>1799</v>
      </c>
      <c r="D2294" s="36">
        <v>46020</v>
      </c>
      <c r="E2294" t="str">
        <f>IFERROR(VLOOKUP(A2294,'Future et co'!A10:E5632,5,TRUE),"not found")</f>
        <v>not found</v>
      </c>
      <c r="F2294" t="str">
        <f>IFERROR(VLOOKUP(A2294,'Future et co'!CG11:CH10009,2,TRUE),"")</f>
        <v/>
      </c>
      <c r="G2294">
        <v>124.75</v>
      </c>
      <c r="H2294" t="s">
        <v>33</v>
      </c>
      <c r="O2294">
        <v>409</v>
      </c>
      <c r="P2294" t="s">
        <v>1775</v>
      </c>
      <c r="Q2294">
        <v>1000</v>
      </c>
      <c r="R2294" t="s">
        <v>1790</v>
      </c>
      <c r="S2294" t="s">
        <v>1776</v>
      </c>
      <c r="T2294" t="s">
        <v>145</v>
      </c>
      <c r="U2294">
        <v>0</v>
      </c>
    </row>
    <row r="2295" spans="3:21" x14ac:dyDescent="0.3">
      <c r="C2295" t="s">
        <v>1799</v>
      </c>
      <c r="D2295" s="36">
        <v>46020</v>
      </c>
      <c r="E2295" t="str">
        <f>IFERROR(VLOOKUP(A2295,'Future et co'!A10:E5632,5,TRUE),"not found")</f>
        <v>not found</v>
      </c>
      <c r="F2295" t="str">
        <f>IFERROR(VLOOKUP(A2295,'Future et co'!CG11:CH10009,2,TRUE),"")</f>
        <v/>
      </c>
      <c r="G2295">
        <v>124.75</v>
      </c>
      <c r="H2295" t="s">
        <v>33</v>
      </c>
      <c r="O2295">
        <v>409</v>
      </c>
      <c r="P2295" t="s">
        <v>1775</v>
      </c>
      <c r="Q2295">
        <v>1000</v>
      </c>
      <c r="R2295" t="s">
        <v>1790</v>
      </c>
      <c r="S2295" t="s">
        <v>1776</v>
      </c>
      <c r="T2295" t="s">
        <v>145</v>
      </c>
      <c r="U2295">
        <v>0</v>
      </c>
    </row>
    <row r="2296" spans="3:21" x14ac:dyDescent="0.3">
      <c r="C2296" t="s">
        <v>1799</v>
      </c>
      <c r="D2296" s="36">
        <v>46020</v>
      </c>
      <c r="E2296" t="str">
        <f>IFERROR(VLOOKUP(A2296,'Future et co'!A10:E5632,5,TRUE),"not found")</f>
        <v>not found</v>
      </c>
      <c r="F2296" t="str">
        <f>IFERROR(VLOOKUP(A2296,'Future et co'!CG11:CH10009,2,TRUE),"")</f>
        <v/>
      </c>
      <c r="G2296">
        <v>124.75</v>
      </c>
      <c r="H2296" t="s">
        <v>33</v>
      </c>
      <c r="O2296">
        <v>409</v>
      </c>
      <c r="P2296" t="s">
        <v>1775</v>
      </c>
      <c r="Q2296">
        <v>1000</v>
      </c>
      <c r="R2296" t="s">
        <v>1790</v>
      </c>
      <c r="S2296" t="s">
        <v>1776</v>
      </c>
      <c r="T2296" t="s">
        <v>145</v>
      </c>
      <c r="U2296">
        <v>0</v>
      </c>
    </row>
    <row r="2297" spans="3:21" x14ac:dyDescent="0.3">
      <c r="C2297" t="s">
        <v>1799</v>
      </c>
      <c r="D2297" s="36">
        <v>46020</v>
      </c>
      <c r="E2297" t="str">
        <f>IFERROR(VLOOKUP(A2297,'Future et co'!A10:E5632,5,TRUE),"not found")</f>
        <v>not found</v>
      </c>
      <c r="F2297" t="str">
        <f>IFERROR(VLOOKUP(A2297,'Future et co'!CG11:CH10009,2,TRUE),"")</f>
        <v/>
      </c>
      <c r="G2297">
        <v>124.75</v>
      </c>
      <c r="H2297" t="s">
        <v>33</v>
      </c>
      <c r="O2297">
        <v>409</v>
      </c>
      <c r="P2297" t="s">
        <v>1775</v>
      </c>
      <c r="Q2297">
        <v>1000</v>
      </c>
      <c r="R2297" t="s">
        <v>1790</v>
      </c>
      <c r="S2297" t="s">
        <v>1776</v>
      </c>
      <c r="T2297" t="s">
        <v>145</v>
      </c>
      <c r="U2297">
        <v>0</v>
      </c>
    </row>
    <row r="2298" spans="3:21" x14ac:dyDescent="0.3">
      <c r="C2298" t="s">
        <v>1799</v>
      </c>
      <c r="D2298" s="36">
        <v>46020</v>
      </c>
      <c r="E2298" t="str">
        <f>IFERROR(VLOOKUP(A2298,'Future et co'!A10:E5632,5,TRUE),"not found")</f>
        <v>not found</v>
      </c>
      <c r="F2298" t="str">
        <f>IFERROR(VLOOKUP(A2298,'Future et co'!CG11:CH10009,2,TRUE),"")</f>
        <v/>
      </c>
      <c r="G2298">
        <v>124.75</v>
      </c>
      <c r="H2298" t="s">
        <v>33</v>
      </c>
      <c r="O2298">
        <v>409</v>
      </c>
      <c r="P2298" t="s">
        <v>1775</v>
      </c>
      <c r="Q2298">
        <v>1000</v>
      </c>
      <c r="R2298" t="s">
        <v>1790</v>
      </c>
      <c r="S2298" t="s">
        <v>1776</v>
      </c>
      <c r="T2298" t="s">
        <v>145</v>
      </c>
      <c r="U2298">
        <v>0</v>
      </c>
    </row>
    <row r="2299" spans="3:21" x14ac:dyDescent="0.3">
      <c r="C2299" t="s">
        <v>1799</v>
      </c>
      <c r="D2299" s="36">
        <v>46020</v>
      </c>
      <c r="E2299" t="str">
        <f>IFERROR(VLOOKUP(A2299,'Future et co'!A10:E5632,5,TRUE),"not found")</f>
        <v>not found</v>
      </c>
      <c r="F2299" t="str">
        <f>IFERROR(VLOOKUP(A2299,'Future et co'!CG11:CH10009,2,TRUE),"")</f>
        <v/>
      </c>
      <c r="G2299">
        <v>124.75</v>
      </c>
      <c r="H2299" t="s">
        <v>33</v>
      </c>
      <c r="O2299">
        <v>409</v>
      </c>
      <c r="P2299" t="s">
        <v>1775</v>
      </c>
      <c r="Q2299">
        <v>1000</v>
      </c>
      <c r="R2299" t="s">
        <v>1790</v>
      </c>
      <c r="S2299" t="s">
        <v>1776</v>
      </c>
      <c r="T2299" t="s">
        <v>145</v>
      </c>
      <c r="U2299">
        <v>0</v>
      </c>
    </row>
    <row r="2300" spans="3:21" x14ac:dyDescent="0.3">
      <c r="C2300" t="s">
        <v>1799</v>
      </c>
      <c r="D2300" s="36">
        <v>46020</v>
      </c>
      <c r="E2300" t="str">
        <f>IFERROR(VLOOKUP(A2300,'Future et co'!A10:E5632,5,TRUE),"not found")</f>
        <v>not found</v>
      </c>
      <c r="F2300" t="str">
        <f>IFERROR(VLOOKUP(A2300,'Future et co'!CG11:CH10009,2,TRUE),"")</f>
        <v/>
      </c>
      <c r="G2300">
        <v>124.75</v>
      </c>
      <c r="H2300" t="s">
        <v>33</v>
      </c>
      <c r="O2300">
        <v>409</v>
      </c>
      <c r="P2300" t="s">
        <v>1775</v>
      </c>
      <c r="Q2300">
        <v>1000</v>
      </c>
      <c r="R2300" t="s">
        <v>1790</v>
      </c>
      <c r="S2300" t="s">
        <v>1776</v>
      </c>
      <c r="T2300" t="s">
        <v>145</v>
      </c>
      <c r="U2300">
        <v>0</v>
      </c>
    </row>
    <row r="2301" spans="3:21" x14ac:dyDescent="0.3">
      <c r="C2301" t="s">
        <v>1799</v>
      </c>
      <c r="D2301" s="36">
        <v>46020</v>
      </c>
      <c r="E2301" t="str">
        <f>IFERROR(VLOOKUP(A2301,'Future et co'!A10:E5632,5,TRUE),"not found")</f>
        <v>not found</v>
      </c>
      <c r="F2301" t="str">
        <f>IFERROR(VLOOKUP(A2301,'Future et co'!CG11:CH10009,2,TRUE),"")</f>
        <v/>
      </c>
      <c r="G2301">
        <v>124.75</v>
      </c>
      <c r="H2301" t="s">
        <v>33</v>
      </c>
      <c r="O2301">
        <v>409</v>
      </c>
      <c r="P2301" t="s">
        <v>1775</v>
      </c>
      <c r="Q2301">
        <v>1000</v>
      </c>
      <c r="R2301" t="s">
        <v>1790</v>
      </c>
      <c r="S2301" t="s">
        <v>1776</v>
      </c>
      <c r="T2301" t="s">
        <v>145</v>
      </c>
      <c r="U2301">
        <v>0</v>
      </c>
    </row>
    <row r="2302" spans="3:21" x14ac:dyDescent="0.3">
      <c r="C2302" t="s">
        <v>1799</v>
      </c>
      <c r="D2302" s="36">
        <v>46020</v>
      </c>
      <c r="E2302" t="str">
        <f>IFERROR(VLOOKUP(A2302,'Future et co'!A10:E5632,5,TRUE),"not found")</f>
        <v>not found</v>
      </c>
      <c r="F2302" t="str">
        <f>IFERROR(VLOOKUP(A2302,'Future et co'!CG11:CH10009,2,TRUE),"")</f>
        <v/>
      </c>
      <c r="G2302">
        <v>124.75</v>
      </c>
      <c r="H2302" t="s">
        <v>33</v>
      </c>
      <c r="O2302">
        <v>409</v>
      </c>
      <c r="P2302" t="s">
        <v>1775</v>
      </c>
      <c r="Q2302">
        <v>1000</v>
      </c>
      <c r="R2302" t="s">
        <v>1790</v>
      </c>
      <c r="S2302" t="s">
        <v>1776</v>
      </c>
      <c r="T2302" t="s">
        <v>145</v>
      </c>
      <c r="U2302">
        <v>0</v>
      </c>
    </row>
    <row r="2303" spans="3:21" x14ac:dyDescent="0.3">
      <c r="C2303" t="s">
        <v>1799</v>
      </c>
      <c r="D2303" s="36">
        <v>46020</v>
      </c>
      <c r="E2303" t="str">
        <f>IFERROR(VLOOKUP(A2303,'Future et co'!A10:E5632,5,TRUE),"not found")</f>
        <v>not found</v>
      </c>
      <c r="F2303" t="str">
        <f>IFERROR(VLOOKUP(A2303,'Future et co'!CG11:CH10009,2,TRUE),"")</f>
        <v/>
      </c>
      <c r="G2303">
        <v>124.75</v>
      </c>
      <c r="H2303" t="s">
        <v>33</v>
      </c>
      <c r="O2303">
        <v>409</v>
      </c>
      <c r="P2303" t="s">
        <v>1775</v>
      </c>
      <c r="Q2303">
        <v>1000</v>
      </c>
      <c r="R2303" t="s">
        <v>1790</v>
      </c>
      <c r="S2303" t="s">
        <v>1776</v>
      </c>
      <c r="T2303" t="s">
        <v>145</v>
      </c>
      <c r="U2303">
        <v>0</v>
      </c>
    </row>
    <row r="2304" spans="3:21" x14ac:dyDescent="0.3">
      <c r="C2304" t="s">
        <v>1799</v>
      </c>
      <c r="D2304" s="36">
        <v>46020</v>
      </c>
      <c r="E2304" t="str">
        <f>IFERROR(VLOOKUP(A2304,'Future et co'!A10:E5632,5,TRUE),"not found")</f>
        <v>not found</v>
      </c>
      <c r="F2304" t="str">
        <f>IFERROR(VLOOKUP(A2304,'Future et co'!CG11:CH10009,2,TRUE),"")</f>
        <v/>
      </c>
      <c r="G2304">
        <v>124.75</v>
      </c>
      <c r="H2304" t="s">
        <v>33</v>
      </c>
      <c r="O2304">
        <v>409</v>
      </c>
      <c r="P2304" t="s">
        <v>1775</v>
      </c>
      <c r="Q2304">
        <v>1000</v>
      </c>
      <c r="R2304" t="s">
        <v>1790</v>
      </c>
      <c r="S2304" t="s">
        <v>1776</v>
      </c>
      <c r="T2304" t="s">
        <v>145</v>
      </c>
      <c r="U2304">
        <v>0</v>
      </c>
    </row>
    <row r="2305" spans="3:21" x14ac:dyDescent="0.3">
      <c r="C2305" t="s">
        <v>1799</v>
      </c>
      <c r="D2305" s="36">
        <v>46020</v>
      </c>
      <c r="E2305" t="str">
        <f>IFERROR(VLOOKUP(A2305,'Future et co'!A10:E5632,5,TRUE),"not found")</f>
        <v>not found</v>
      </c>
      <c r="F2305" t="str">
        <f>IFERROR(VLOOKUP(A2305,'Future et co'!CG11:CH10009,2,TRUE),"")</f>
        <v/>
      </c>
      <c r="G2305">
        <v>124.75</v>
      </c>
      <c r="H2305" t="s">
        <v>33</v>
      </c>
      <c r="O2305">
        <v>409</v>
      </c>
      <c r="P2305" t="s">
        <v>1775</v>
      </c>
      <c r="Q2305">
        <v>1000</v>
      </c>
      <c r="R2305" t="s">
        <v>1790</v>
      </c>
      <c r="S2305" t="s">
        <v>1776</v>
      </c>
      <c r="T2305" t="s">
        <v>145</v>
      </c>
      <c r="U2305">
        <v>0</v>
      </c>
    </row>
    <row r="2306" spans="3:21" x14ac:dyDescent="0.3">
      <c r="C2306" t="s">
        <v>1799</v>
      </c>
      <c r="D2306" s="36">
        <v>46020</v>
      </c>
      <c r="E2306" t="str">
        <f>IFERROR(VLOOKUP(A2306,'Future et co'!A10:E5632,5,TRUE),"not found")</f>
        <v>not found</v>
      </c>
      <c r="F2306" t="str">
        <f>IFERROR(VLOOKUP(A2306,'Future et co'!CG11:CH10009,2,TRUE),"")</f>
        <v/>
      </c>
      <c r="G2306">
        <v>124.75</v>
      </c>
      <c r="H2306" t="s">
        <v>33</v>
      </c>
      <c r="O2306">
        <v>409</v>
      </c>
      <c r="P2306" t="s">
        <v>1775</v>
      </c>
      <c r="Q2306">
        <v>1000</v>
      </c>
      <c r="R2306" t="s">
        <v>1790</v>
      </c>
      <c r="S2306" t="s">
        <v>1776</v>
      </c>
      <c r="T2306" t="s">
        <v>145</v>
      </c>
      <c r="U2306">
        <v>0</v>
      </c>
    </row>
    <row r="2307" spans="3:21" x14ac:dyDescent="0.3">
      <c r="C2307" t="s">
        <v>1799</v>
      </c>
      <c r="D2307" s="36">
        <v>46020</v>
      </c>
      <c r="E2307" t="str">
        <f>IFERROR(VLOOKUP(A2307,'Future et co'!A10:E5632,5,TRUE),"not found")</f>
        <v>not found</v>
      </c>
      <c r="F2307" t="str">
        <f>IFERROR(VLOOKUP(A2307,'Future et co'!CG11:CH10009,2,TRUE),"")</f>
        <v/>
      </c>
      <c r="G2307">
        <v>124.75</v>
      </c>
      <c r="H2307" t="s">
        <v>33</v>
      </c>
      <c r="O2307">
        <v>409</v>
      </c>
      <c r="P2307" t="s">
        <v>1775</v>
      </c>
      <c r="Q2307">
        <v>1000</v>
      </c>
      <c r="R2307" t="s">
        <v>1790</v>
      </c>
      <c r="S2307" t="s">
        <v>1776</v>
      </c>
      <c r="T2307" t="s">
        <v>145</v>
      </c>
      <c r="U2307">
        <v>0</v>
      </c>
    </row>
    <row r="2308" spans="3:21" x14ac:dyDescent="0.3">
      <c r="C2308" t="s">
        <v>1799</v>
      </c>
      <c r="D2308" s="36">
        <v>46020</v>
      </c>
      <c r="E2308" t="str">
        <f>IFERROR(VLOOKUP(A2308,'Future et co'!A10:E5632,5,TRUE),"not found")</f>
        <v>not found</v>
      </c>
      <c r="F2308" t="str">
        <f>IFERROR(VLOOKUP(A2308,'Future et co'!CG11:CH10009,2,TRUE),"")</f>
        <v/>
      </c>
      <c r="G2308">
        <v>124.75</v>
      </c>
      <c r="H2308" t="s">
        <v>33</v>
      </c>
      <c r="O2308">
        <v>409</v>
      </c>
      <c r="P2308" t="s">
        <v>1775</v>
      </c>
      <c r="Q2308">
        <v>1000</v>
      </c>
      <c r="R2308" t="s">
        <v>1790</v>
      </c>
      <c r="S2308" t="s">
        <v>1776</v>
      </c>
      <c r="T2308" t="s">
        <v>145</v>
      </c>
      <c r="U2308">
        <v>0</v>
      </c>
    </row>
    <row r="2309" spans="3:21" x14ac:dyDescent="0.3">
      <c r="C2309" t="s">
        <v>1799</v>
      </c>
      <c r="D2309" s="36">
        <v>46020</v>
      </c>
      <c r="E2309" t="str">
        <f>IFERROR(VLOOKUP(A2309,'Future et co'!A10:E5632,5,TRUE),"not found")</f>
        <v>not found</v>
      </c>
      <c r="F2309" t="str">
        <f>IFERROR(VLOOKUP(A2309,'Future et co'!CG11:CH10009,2,TRUE),"")</f>
        <v/>
      </c>
      <c r="G2309">
        <v>124.75</v>
      </c>
      <c r="H2309" t="s">
        <v>33</v>
      </c>
      <c r="O2309">
        <v>409</v>
      </c>
      <c r="P2309" t="s">
        <v>1775</v>
      </c>
      <c r="Q2309">
        <v>1000</v>
      </c>
      <c r="R2309" t="s">
        <v>1790</v>
      </c>
      <c r="S2309" t="s">
        <v>1776</v>
      </c>
      <c r="T2309" t="s">
        <v>145</v>
      </c>
      <c r="U2309">
        <v>0</v>
      </c>
    </row>
    <row r="2310" spans="3:21" x14ac:dyDescent="0.3">
      <c r="C2310" t="s">
        <v>1799</v>
      </c>
      <c r="D2310" s="36">
        <v>46020</v>
      </c>
      <c r="E2310" t="str">
        <f>IFERROR(VLOOKUP(A2310,'Future et co'!A10:E5632,5,TRUE),"not found")</f>
        <v>not found</v>
      </c>
      <c r="F2310" t="str">
        <f>IFERROR(VLOOKUP(A2310,'Future et co'!CG11:CH10009,2,TRUE),"")</f>
        <v/>
      </c>
      <c r="G2310">
        <v>124.75</v>
      </c>
      <c r="H2310" t="s">
        <v>33</v>
      </c>
      <c r="O2310">
        <v>409</v>
      </c>
      <c r="P2310" t="s">
        <v>1775</v>
      </c>
      <c r="Q2310">
        <v>1000</v>
      </c>
      <c r="R2310" t="s">
        <v>1790</v>
      </c>
      <c r="S2310" t="s">
        <v>1776</v>
      </c>
      <c r="T2310" t="s">
        <v>145</v>
      </c>
      <c r="U2310">
        <v>0</v>
      </c>
    </row>
    <row r="2311" spans="3:21" x14ac:dyDescent="0.3">
      <c r="C2311" t="s">
        <v>1799</v>
      </c>
      <c r="D2311" s="36">
        <v>46020</v>
      </c>
      <c r="E2311" t="str">
        <f>IFERROR(VLOOKUP(A2311,'Future et co'!A10:E5632,5,TRUE),"not found")</f>
        <v>not found</v>
      </c>
      <c r="F2311" t="str">
        <f>IFERROR(VLOOKUP(A2311,'Future et co'!CG11:CH10009,2,TRUE),"")</f>
        <v/>
      </c>
      <c r="G2311">
        <v>124.75</v>
      </c>
      <c r="H2311" t="s">
        <v>33</v>
      </c>
      <c r="O2311">
        <v>409</v>
      </c>
      <c r="P2311" t="s">
        <v>1775</v>
      </c>
      <c r="Q2311">
        <v>1000</v>
      </c>
      <c r="R2311" t="s">
        <v>1790</v>
      </c>
      <c r="S2311" t="s">
        <v>1776</v>
      </c>
      <c r="T2311" t="s">
        <v>145</v>
      </c>
      <c r="U2311">
        <v>0</v>
      </c>
    </row>
    <row r="2312" spans="3:21" x14ac:dyDescent="0.3">
      <c r="C2312" t="s">
        <v>1799</v>
      </c>
      <c r="D2312" s="36">
        <v>46020</v>
      </c>
      <c r="E2312" t="str">
        <f>IFERROR(VLOOKUP(A2312,'Future et co'!A10:E5632,5,TRUE),"not found")</f>
        <v>not found</v>
      </c>
      <c r="F2312" t="str">
        <f>IFERROR(VLOOKUP(A2312,'Future et co'!CG11:CH10009,2,TRUE),"")</f>
        <v/>
      </c>
      <c r="G2312">
        <v>124.75</v>
      </c>
      <c r="H2312" t="s">
        <v>33</v>
      </c>
      <c r="O2312">
        <v>409</v>
      </c>
      <c r="P2312" t="s">
        <v>1775</v>
      </c>
      <c r="Q2312">
        <v>1000</v>
      </c>
      <c r="R2312" t="s">
        <v>1790</v>
      </c>
      <c r="S2312" t="s">
        <v>1776</v>
      </c>
      <c r="T2312" t="s">
        <v>145</v>
      </c>
      <c r="U2312">
        <v>0</v>
      </c>
    </row>
    <row r="2313" spans="3:21" x14ac:dyDescent="0.3">
      <c r="C2313" t="s">
        <v>1799</v>
      </c>
      <c r="D2313" s="36">
        <v>46020</v>
      </c>
      <c r="E2313" t="str">
        <f>IFERROR(VLOOKUP(A2313,'Future et co'!A10:E5632,5,TRUE),"not found")</f>
        <v>not found</v>
      </c>
      <c r="F2313" t="str">
        <f>IFERROR(VLOOKUP(A2313,'Future et co'!CG11:CH10009,2,TRUE),"")</f>
        <v/>
      </c>
      <c r="G2313">
        <v>124.75</v>
      </c>
      <c r="H2313" t="s">
        <v>33</v>
      </c>
      <c r="O2313">
        <v>409</v>
      </c>
      <c r="P2313" t="s">
        <v>1775</v>
      </c>
      <c r="Q2313">
        <v>1000</v>
      </c>
      <c r="R2313" t="s">
        <v>1790</v>
      </c>
      <c r="S2313" t="s">
        <v>1776</v>
      </c>
      <c r="T2313" t="s">
        <v>145</v>
      </c>
      <c r="U2313">
        <v>0</v>
      </c>
    </row>
    <row r="2314" spans="3:21" x14ac:dyDescent="0.3">
      <c r="C2314" t="s">
        <v>1799</v>
      </c>
      <c r="D2314" s="36">
        <v>46020</v>
      </c>
      <c r="E2314" t="str">
        <f>IFERROR(VLOOKUP(A2314,'Future et co'!A10:E5632,5,TRUE),"not found")</f>
        <v>not found</v>
      </c>
      <c r="F2314" t="str">
        <f>IFERROR(VLOOKUP(A2314,'Future et co'!CG11:CH10009,2,TRUE),"")</f>
        <v/>
      </c>
      <c r="G2314">
        <v>124.75</v>
      </c>
      <c r="H2314" t="s">
        <v>33</v>
      </c>
      <c r="O2314">
        <v>409</v>
      </c>
      <c r="P2314" t="s">
        <v>1775</v>
      </c>
      <c r="Q2314">
        <v>1000</v>
      </c>
      <c r="R2314" t="s">
        <v>1790</v>
      </c>
      <c r="S2314" t="s">
        <v>1776</v>
      </c>
      <c r="T2314" t="s">
        <v>145</v>
      </c>
      <c r="U2314">
        <v>0</v>
      </c>
    </row>
    <row r="2315" spans="3:21" x14ac:dyDescent="0.3">
      <c r="C2315" t="s">
        <v>1799</v>
      </c>
      <c r="D2315" s="36">
        <v>46020</v>
      </c>
      <c r="E2315" t="str">
        <f>IFERROR(VLOOKUP(A2315,'Future et co'!A10:E5632,5,TRUE),"not found")</f>
        <v>not found</v>
      </c>
      <c r="F2315" t="str">
        <f>IFERROR(VLOOKUP(A2315,'Future et co'!CG11:CH10009,2,TRUE),"")</f>
        <v/>
      </c>
      <c r="G2315">
        <v>124.75</v>
      </c>
      <c r="H2315" t="s">
        <v>33</v>
      </c>
      <c r="O2315">
        <v>409</v>
      </c>
      <c r="P2315" t="s">
        <v>1775</v>
      </c>
      <c r="Q2315">
        <v>1000</v>
      </c>
      <c r="R2315" t="s">
        <v>1790</v>
      </c>
      <c r="S2315" t="s">
        <v>1776</v>
      </c>
      <c r="T2315" t="s">
        <v>145</v>
      </c>
      <c r="U2315">
        <v>0</v>
      </c>
    </row>
    <row r="2316" spans="3:21" x14ac:dyDescent="0.3">
      <c r="C2316" t="s">
        <v>1799</v>
      </c>
      <c r="D2316" s="36">
        <v>46020</v>
      </c>
      <c r="E2316" t="str">
        <f>IFERROR(VLOOKUP(A2316,'Future et co'!A10:E5632,5,TRUE),"not found")</f>
        <v>not found</v>
      </c>
      <c r="F2316" t="str">
        <f>IFERROR(VLOOKUP(A2316,'Future et co'!CG11:CH10009,2,TRUE),"")</f>
        <v/>
      </c>
      <c r="G2316">
        <v>124.75</v>
      </c>
      <c r="H2316" t="s">
        <v>33</v>
      </c>
      <c r="O2316">
        <v>409</v>
      </c>
      <c r="P2316" t="s">
        <v>1775</v>
      </c>
      <c r="Q2316">
        <v>1000</v>
      </c>
      <c r="R2316" t="s">
        <v>1790</v>
      </c>
      <c r="S2316" t="s">
        <v>1776</v>
      </c>
      <c r="T2316" t="s">
        <v>145</v>
      </c>
      <c r="U2316">
        <v>0</v>
      </c>
    </row>
    <row r="2317" spans="3:21" x14ac:dyDescent="0.3">
      <c r="C2317" t="s">
        <v>1799</v>
      </c>
      <c r="D2317" s="36">
        <v>46020</v>
      </c>
      <c r="E2317" t="str">
        <f>IFERROR(VLOOKUP(A2317,'Future et co'!A10:E5632,5,TRUE),"not found")</f>
        <v>not found</v>
      </c>
      <c r="F2317" t="str">
        <f>IFERROR(VLOOKUP(A2317,'Future et co'!CG11:CH10009,2,TRUE),"")</f>
        <v/>
      </c>
      <c r="G2317">
        <v>124.75</v>
      </c>
      <c r="H2317" t="s">
        <v>33</v>
      </c>
      <c r="O2317">
        <v>409</v>
      </c>
      <c r="P2317" t="s">
        <v>1775</v>
      </c>
      <c r="Q2317">
        <v>1000</v>
      </c>
      <c r="R2317" t="s">
        <v>1790</v>
      </c>
      <c r="S2317" t="s">
        <v>1776</v>
      </c>
      <c r="T2317" t="s">
        <v>145</v>
      </c>
      <c r="U2317">
        <v>0</v>
      </c>
    </row>
    <row r="2318" spans="3:21" x14ac:dyDescent="0.3">
      <c r="C2318" t="s">
        <v>1799</v>
      </c>
      <c r="D2318" s="36">
        <v>46020</v>
      </c>
      <c r="E2318" t="str">
        <f>IFERROR(VLOOKUP(A2318,'Future et co'!A10:E5632,5,TRUE),"not found")</f>
        <v>not found</v>
      </c>
      <c r="F2318" t="str">
        <f>IFERROR(VLOOKUP(A2318,'Future et co'!CG11:CH10009,2,TRUE),"")</f>
        <v/>
      </c>
      <c r="G2318">
        <v>124.75</v>
      </c>
      <c r="H2318" t="s">
        <v>33</v>
      </c>
      <c r="O2318">
        <v>409</v>
      </c>
      <c r="P2318" t="s">
        <v>1775</v>
      </c>
      <c r="Q2318">
        <v>1000</v>
      </c>
      <c r="R2318" t="s">
        <v>1790</v>
      </c>
      <c r="S2318" t="s">
        <v>1776</v>
      </c>
      <c r="T2318" t="s">
        <v>145</v>
      </c>
      <c r="U2318">
        <v>0</v>
      </c>
    </row>
    <row r="2319" spans="3:21" x14ac:dyDescent="0.3">
      <c r="C2319" t="s">
        <v>1799</v>
      </c>
      <c r="D2319" s="36">
        <v>46020</v>
      </c>
      <c r="E2319" t="str">
        <f>IFERROR(VLOOKUP(A2319,'Future et co'!A10:E5632,5,TRUE),"not found")</f>
        <v>not found</v>
      </c>
      <c r="F2319" t="str">
        <f>IFERROR(VLOOKUP(A2319,'Future et co'!CG11:CH10009,2,TRUE),"")</f>
        <v/>
      </c>
      <c r="G2319">
        <v>124.75</v>
      </c>
      <c r="H2319" t="s">
        <v>33</v>
      </c>
      <c r="O2319">
        <v>409</v>
      </c>
      <c r="P2319" t="s">
        <v>1775</v>
      </c>
      <c r="Q2319">
        <v>1000</v>
      </c>
      <c r="R2319" t="s">
        <v>1790</v>
      </c>
      <c r="S2319" t="s">
        <v>1776</v>
      </c>
      <c r="T2319" t="s">
        <v>145</v>
      </c>
      <c r="U2319">
        <v>0</v>
      </c>
    </row>
    <row r="2320" spans="3:21" x14ac:dyDescent="0.3">
      <c r="C2320" t="s">
        <v>1799</v>
      </c>
      <c r="D2320" s="36">
        <v>46020</v>
      </c>
      <c r="E2320" t="str">
        <f>IFERROR(VLOOKUP(A2320,'Future et co'!A10:E5632,5,TRUE),"not found")</f>
        <v>not found</v>
      </c>
      <c r="F2320" t="str">
        <f>IFERROR(VLOOKUP(A2320,'Future et co'!CG11:CH10009,2,TRUE),"")</f>
        <v/>
      </c>
      <c r="G2320">
        <v>124.75</v>
      </c>
      <c r="H2320" t="s">
        <v>33</v>
      </c>
      <c r="O2320">
        <v>409</v>
      </c>
      <c r="P2320" t="s">
        <v>1775</v>
      </c>
      <c r="Q2320">
        <v>1000</v>
      </c>
      <c r="R2320" t="s">
        <v>1790</v>
      </c>
      <c r="S2320" t="s">
        <v>1776</v>
      </c>
      <c r="T2320" t="s">
        <v>145</v>
      </c>
      <c r="U2320">
        <v>0</v>
      </c>
    </row>
    <row r="2321" spans="3:21" x14ac:dyDescent="0.3">
      <c r="C2321" t="s">
        <v>1799</v>
      </c>
      <c r="D2321" s="36">
        <v>46020</v>
      </c>
      <c r="E2321" t="str">
        <f>IFERROR(VLOOKUP(A2321,'Future et co'!A10:E5632,5,TRUE),"not found")</f>
        <v>not found</v>
      </c>
      <c r="F2321" t="str">
        <f>IFERROR(VLOOKUP(A2321,'Future et co'!CG11:CH10009,2,TRUE),"")</f>
        <v/>
      </c>
      <c r="G2321">
        <v>124.75</v>
      </c>
      <c r="H2321" t="s">
        <v>33</v>
      </c>
      <c r="O2321">
        <v>409</v>
      </c>
      <c r="P2321" t="s">
        <v>1775</v>
      </c>
      <c r="Q2321">
        <v>1000</v>
      </c>
      <c r="R2321" t="s">
        <v>1790</v>
      </c>
      <c r="S2321" t="s">
        <v>1776</v>
      </c>
      <c r="T2321" t="s">
        <v>145</v>
      </c>
      <c r="U2321">
        <v>0</v>
      </c>
    </row>
    <row r="2322" spans="3:21" x14ac:dyDescent="0.3">
      <c r="C2322" t="s">
        <v>1799</v>
      </c>
      <c r="D2322" s="36">
        <v>46020</v>
      </c>
      <c r="E2322" t="str">
        <f>IFERROR(VLOOKUP(A2322,'Future et co'!A10:E5632,5,TRUE),"not found")</f>
        <v>not found</v>
      </c>
      <c r="F2322" t="str">
        <f>IFERROR(VLOOKUP(A2322,'Future et co'!CG11:CH10009,2,TRUE),"")</f>
        <v/>
      </c>
      <c r="G2322">
        <v>124.75</v>
      </c>
      <c r="H2322" t="s">
        <v>33</v>
      </c>
      <c r="O2322">
        <v>409</v>
      </c>
      <c r="P2322" t="s">
        <v>1775</v>
      </c>
      <c r="Q2322">
        <v>1000</v>
      </c>
      <c r="R2322" t="s">
        <v>1790</v>
      </c>
      <c r="S2322" t="s">
        <v>1776</v>
      </c>
      <c r="T2322" t="s">
        <v>145</v>
      </c>
      <c r="U2322">
        <v>0</v>
      </c>
    </row>
    <row r="2323" spans="3:21" x14ac:dyDescent="0.3">
      <c r="C2323" t="s">
        <v>1799</v>
      </c>
      <c r="D2323" s="36">
        <v>46020</v>
      </c>
      <c r="E2323" t="str">
        <f>IFERROR(VLOOKUP(A2323,'Future et co'!A10:E5632,5,TRUE),"not found")</f>
        <v>not found</v>
      </c>
      <c r="F2323" t="str">
        <f>IFERROR(VLOOKUP(A2323,'Future et co'!CG11:CH10009,2,TRUE),"")</f>
        <v/>
      </c>
      <c r="G2323">
        <v>124.75</v>
      </c>
      <c r="H2323" t="s">
        <v>33</v>
      </c>
      <c r="O2323">
        <v>409</v>
      </c>
      <c r="P2323" t="s">
        <v>1775</v>
      </c>
      <c r="Q2323">
        <v>1000</v>
      </c>
      <c r="R2323" t="s">
        <v>1790</v>
      </c>
      <c r="S2323" t="s">
        <v>1776</v>
      </c>
      <c r="T2323" t="s">
        <v>145</v>
      </c>
      <c r="U2323">
        <v>0</v>
      </c>
    </row>
    <row r="2324" spans="3:21" x14ac:dyDescent="0.3">
      <c r="C2324" t="s">
        <v>1799</v>
      </c>
      <c r="D2324" s="36">
        <v>46020</v>
      </c>
      <c r="E2324" t="str">
        <f>IFERROR(VLOOKUP(A2324,'Future et co'!A10:E5632,5,TRUE),"not found")</f>
        <v>not found</v>
      </c>
      <c r="F2324" t="str">
        <f>IFERROR(VLOOKUP(A2324,'Future et co'!CG11:CH10009,2,TRUE),"")</f>
        <v/>
      </c>
      <c r="G2324">
        <v>124.75</v>
      </c>
      <c r="H2324" t="s">
        <v>33</v>
      </c>
      <c r="O2324">
        <v>409</v>
      </c>
      <c r="P2324" t="s">
        <v>1775</v>
      </c>
      <c r="Q2324">
        <v>1000</v>
      </c>
      <c r="R2324" t="s">
        <v>1790</v>
      </c>
      <c r="S2324" t="s">
        <v>1776</v>
      </c>
      <c r="T2324" t="s">
        <v>145</v>
      </c>
      <c r="U2324">
        <v>0</v>
      </c>
    </row>
    <row r="2325" spans="3:21" x14ac:dyDescent="0.3">
      <c r="C2325" t="s">
        <v>1799</v>
      </c>
      <c r="D2325" s="36">
        <v>46020</v>
      </c>
      <c r="E2325" t="str">
        <f>IFERROR(VLOOKUP(A2325,'Future et co'!A10:E5632,5,TRUE),"not found")</f>
        <v>not found</v>
      </c>
      <c r="F2325" t="str">
        <f>IFERROR(VLOOKUP(A2325,'Future et co'!CG11:CH10009,2,TRUE),"")</f>
        <v/>
      </c>
      <c r="G2325">
        <v>124.75</v>
      </c>
      <c r="H2325" t="s">
        <v>33</v>
      </c>
      <c r="O2325">
        <v>409</v>
      </c>
      <c r="P2325" t="s">
        <v>1775</v>
      </c>
      <c r="Q2325">
        <v>1000</v>
      </c>
      <c r="R2325" t="s">
        <v>1790</v>
      </c>
      <c r="S2325" t="s">
        <v>1776</v>
      </c>
      <c r="T2325" t="s">
        <v>145</v>
      </c>
      <c r="U2325">
        <v>0</v>
      </c>
    </row>
    <row r="2326" spans="3:21" x14ac:dyDescent="0.3">
      <c r="C2326" t="s">
        <v>1799</v>
      </c>
      <c r="D2326" s="36">
        <v>46020</v>
      </c>
      <c r="E2326" t="str">
        <f>IFERROR(VLOOKUP(A2326,'Future et co'!A10:E5632,5,TRUE),"not found")</f>
        <v>not found</v>
      </c>
      <c r="F2326" t="str">
        <f>IFERROR(VLOOKUP(A2326,'Future et co'!CG11:CH10009,2,TRUE),"")</f>
        <v/>
      </c>
      <c r="G2326">
        <v>124.75</v>
      </c>
      <c r="H2326" t="s">
        <v>33</v>
      </c>
      <c r="O2326">
        <v>409</v>
      </c>
      <c r="P2326" t="s">
        <v>1775</v>
      </c>
      <c r="Q2326">
        <v>1000</v>
      </c>
      <c r="R2326" t="s">
        <v>1790</v>
      </c>
      <c r="S2326" t="s">
        <v>1776</v>
      </c>
      <c r="T2326" t="s">
        <v>145</v>
      </c>
      <c r="U2326">
        <v>0</v>
      </c>
    </row>
    <row r="2327" spans="3:21" x14ac:dyDescent="0.3">
      <c r="C2327" t="s">
        <v>1799</v>
      </c>
      <c r="D2327" s="36">
        <v>46020</v>
      </c>
      <c r="E2327" t="str">
        <f>IFERROR(VLOOKUP(A2327,'Future et co'!A10:E5632,5,TRUE),"not found")</f>
        <v>not found</v>
      </c>
      <c r="F2327" t="str">
        <f>IFERROR(VLOOKUP(A2327,'Future et co'!CG11:CH10009,2,TRUE),"")</f>
        <v/>
      </c>
      <c r="G2327">
        <v>124.75</v>
      </c>
      <c r="H2327" t="s">
        <v>33</v>
      </c>
      <c r="O2327">
        <v>409</v>
      </c>
      <c r="P2327" t="s">
        <v>1775</v>
      </c>
      <c r="Q2327">
        <v>1000</v>
      </c>
      <c r="R2327" t="s">
        <v>1790</v>
      </c>
      <c r="S2327" t="s">
        <v>1776</v>
      </c>
      <c r="T2327" t="s">
        <v>145</v>
      </c>
      <c r="U2327">
        <v>0</v>
      </c>
    </row>
    <row r="2328" spans="3:21" x14ac:dyDescent="0.3">
      <c r="C2328" t="s">
        <v>1799</v>
      </c>
      <c r="D2328" s="36">
        <v>46020</v>
      </c>
      <c r="E2328" t="str">
        <f>IFERROR(VLOOKUP(A2328,'Future et co'!A10:E5632,5,TRUE),"not found")</f>
        <v>not found</v>
      </c>
      <c r="F2328" t="str">
        <f>IFERROR(VLOOKUP(A2328,'Future et co'!CG11:CH10009,2,TRUE),"")</f>
        <v/>
      </c>
      <c r="G2328">
        <v>124.75</v>
      </c>
      <c r="H2328" t="s">
        <v>33</v>
      </c>
      <c r="O2328">
        <v>409</v>
      </c>
      <c r="P2328" t="s">
        <v>1775</v>
      </c>
      <c r="Q2328">
        <v>1000</v>
      </c>
      <c r="R2328" t="s">
        <v>1790</v>
      </c>
      <c r="S2328" t="s">
        <v>1776</v>
      </c>
      <c r="T2328" t="s">
        <v>145</v>
      </c>
      <c r="U2328">
        <v>0</v>
      </c>
    </row>
    <row r="2329" spans="3:21" x14ac:dyDescent="0.3">
      <c r="C2329" t="s">
        <v>1799</v>
      </c>
      <c r="D2329" s="36">
        <v>46020</v>
      </c>
      <c r="E2329" t="str">
        <f>IFERROR(VLOOKUP(A2329,'Future et co'!A10:E5632,5,TRUE),"not found")</f>
        <v>not found</v>
      </c>
      <c r="F2329" t="str">
        <f>IFERROR(VLOOKUP(A2329,'Future et co'!CG11:CH10009,2,TRUE),"")</f>
        <v/>
      </c>
      <c r="G2329">
        <v>124.75</v>
      </c>
      <c r="H2329" t="s">
        <v>33</v>
      </c>
      <c r="O2329">
        <v>409</v>
      </c>
      <c r="P2329" t="s">
        <v>1775</v>
      </c>
      <c r="Q2329">
        <v>1000</v>
      </c>
      <c r="R2329" t="s">
        <v>1790</v>
      </c>
      <c r="S2329" t="s">
        <v>1776</v>
      </c>
      <c r="T2329" t="s">
        <v>145</v>
      </c>
      <c r="U2329">
        <v>0</v>
      </c>
    </row>
    <row r="2330" spans="3:21" x14ac:dyDescent="0.3">
      <c r="C2330" t="s">
        <v>1799</v>
      </c>
      <c r="D2330" s="36">
        <v>46020</v>
      </c>
      <c r="E2330" t="str">
        <f>IFERROR(VLOOKUP(A2330,'Future et co'!A10:E5632,5,TRUE),"not found")</f>
        <v>not found</v>
      </c>
      <c r="F2330" t="str">
        <f>IFERROR(VLOOKUP(A2330,'Future et co'!CG11:CH10009,2,TRUE),"")</f>
        <v/>
      </c>
      <c r="G2330">
        <v>124.75</v>
      </c>
      <c r="H2330" t="s">
        <v>33</v>
      </c>
      <c r="O2330">
        <v>409</v>
      </c>
      <c r="P2330" t="s">
        <v>1775</v>
      </c>
      <c r="Q2330">
        <v>1000</v>
      </c>
      <c r="R2330" t="s">
        <v>1790</v>
      </c>
      <c r="S2330" t="s">
        <v>1776</v>
      </c>
      <c r="T2330" t="s">
        <v>145</v>
      </c>
      <c r="U2330">
        <v>0</v>
      </c>
    </row>
    <row r="2331" spans="3:21" x14ac:dyDescent="0.3">
      <c r="C2331" t="s">
        <v>1799</v>
      </c>
      <c r="D2331" s="36">
        <v>46020</v>
      </c>
      <c r="E2331" t="str">
        <f>IFERROR(VLOOKUP(A2331,'Future et co'!A10:E5632,5,TRUE),"not found")</f>
        <v>not found</v>
      </c>
      <c r="F2331" t="str">
        <f>IFERROR(VLOOKUP(A2331,'Future et co'!CG11:CH10009,2,TRUE),"")</f>
        <v/>
      </c>
      <c r="G2331">
        <v>124.75</v>
      </c>
      <c r="H2331" t="s">
        <v>33</v>
      </c>
      <c r="O2331">
        <v>409</v>
      </c>
      <c r="P2331" t="s">
        <v>1775</v>
      </c>
      <c r="Q2331">
        <v>1000</v>
      </c>
      <c r="R2331" t="s">
        <v>1790</v>
      </c>
      <c r="S2331" t="s">
        <v>1776</v>
      </c>
      <c r="T2331" t="s">
        <v>145</v>
      </c>
      <c r="U2331">
        <v>0</v>
      </c>
    </row>
    <row r="2332" spans="3:21" x14ac:dyDescent="0.3">
      <c r="C2332" t="s">
        <v>1799</v>
      </c>
      <c r="D2332" s="36">
        <v>46020</v>
      </c>
      <c r="E2332" t="str">
        <f>IFERROR(VLOOKUP(A2332,'Future et co'!A10:E5632,5,TRUE),"not found")</f>
        <v>not found</v>
      </c>
      <c r="F2332" t="str">
        <f>IFERROR(VLOOKUP(A2332,'Future et co'!CG11:CH10009,2,TRUE),"")</f>
        <v/>
      </c>
      <c r="G2332">
        <v>124.75</v>
      </c>
      <c r="H2332" t="s">
        <v>33</v>
      </c>
      <c r="O2332">
        <v>409</v>
      </c>
      <c r="P2332" t="s">
        <v>1775</v>
      </c>
      <c r="Q2332">
        <v>1000</v>
      </c>
      <c r="R2332" t="s">
        <v>1790</v>
      </c>
      <c r="S2332" t="s">
        <v>1776</v>
      </c>
      <c r="T2332" t="s">
        <v>145</v>
      </c>
      <c r="U2332">
        <v>0</v>
      </c>
    </row>
    <row r="2333" spans="3:21" x14ac:dyDescent="0.3">
      <c r="C2333" t="s">
        <v>1799</v>
      </c>
      <c r="D2333" s="36">
        <v>46020</v>
      </c>
      <c r="E2333" t="str">
        <f>IFERROR(VLOOKUP(A2333,'Future et co'!A10:E5632,5,TRUE),"not found")</f>
        <v>not found</v>
      </c>
      <c r="F2333" t="str">
        <f>IFERROR(VLOOKUP(A2333,'Future et co'!CG11:CH10009,2,TRUE),"")</f>
        <v/>
      </c>
      <c r="G2333">
        <v>124.75</v>
      </c>
      <c r="H2333" t="s">
        <v>33</v>
      </c>
      <c r="O2333">
        <v>409</v>
      </c>
      <c r="P2333" t="s">
        <v>1775</v>
      </c>
      <c r="Q2333">
        <v>1000</v>
      </c>
      <c r="R2333" t="s">
        <v>1790</v>
      </c>
      <c r="S2333" t="s">
        <v>1776</v>
      </c>
      <c r="T2333" t="s">
        <v>145</v>
      </c>
      <c r="U2333">
        <v>0</v>
      </c>
    </row>
    <row r="2334" spans="3:21" x14ac:dyDescent="0.3">
      <c r="C2334" t="s">
        <v>1799</v>
      </c>
      <c r="D2334" s="36">
        <v>46020</v>
      </c>
      <c r="E2334" t="str">
        <f>IFERROR(VLOOKUP(A2334,'Future et co'!A10:E5632,5,TRUE),"not found")</f>
        <v>not found</v>
      </c>
      <c r="F2334" t="str">
        <f>IFERROR(VLOOKUP(A2334,'Future et co'!CG11:CH10009,2,TRUE),"")</f>
        <v/>
      </c>
      <c r="G2334">
        <v>124.75</v>
      </c>
      <c r="H2334" t="s">
        <v>33</v>
      </c>
      <c r="O2334">
        <v>409</v>
      </c>
      <c r="P2334" t="s">
        <v>1775</v>
      </c>
      <c r="Q2334">
        <v>1000</v>
      </c>
      <c r="R2334" t="s">
        <v>1790</v>
      </c>
      <c r="S2334" t="s">
        <v>1776</v>
      </c>
      <c r="T2334" t="s">
        <v>145</v>
      </c>
      <c r="U2334">
        <v>0</v>
      </c>
    </row>
    <row r="2335" spans="3:21" x14ac:dyDescent="0.3">
      <c r="C2335" t="s">
        <v>1799</v>
      </c>
      <c r="D2335" s="36">
        <v>46020</v>
      </c>
      <c r="E2335" t="str">
        <f>IFERROR(VLOOKUP(A2335,'Future et co'!A10:E5632,5,TRUE),"not found")</f>
        <v>not found</v>
      </c>
      <c r="F2335" t="str">
        <f>IFERROR(VLOOKUP(A2335,'Future et co'!CG11:CH10009,2,TRUE),"")</f>
        <v/>
      </c>
      <c r="G2335">
        <v>124.75</v>
      </c>
      <c r="H2335" t="s">
        <v>33</v>
      </c>
      <c r="O2335">
        <v>409</v>
      </c>
      <c r="P2335" t="s">
        <v>1775</v>
      </c>
      <c r="Q2335">
        <v>1000</v>
      </c>
      <c r="R2335" t="s">
        <v>1790</v>
      </c>
      <c r="S2335" t="s">
        <v>1776</v>
      </c>
      <c r="T2335" t="s">
        <v>145</v>
      </c>
      <c r="U2335">
        <v>0</v>
      </c>
    </row>
    <row r="2336" spans="3:21" x14ac:dyDescent="0.3">
      <c r="C2336" t="s">
        <v>1799</v>
      </c>
      <c r="D2336" s="36">
        <v>46020</v>
      </c>
      <c r="E2336" t="str">
        <f>IFERROR(VLOOKUP(A2336,'Future et co'!A10:E5632,5,TRUE),"not found")</f>
        <v>not found</v>
      </c>
      <c r="F2336" t="str">
        <f>IFERROR(VLOOKUP(A2336,'Future et co'!CG11:CH10009,2,TRUE),"")</f>
        <v/>
      </c>
      <c r="G2336">
        <v>124.75</v>
      </c>
      <c r="H2336" t="s">
        <v>33</v>
      </c>
      <c r="O2336">
        <v>409</v>
      </c>
      <c r="P2336" t="s">
        <v>1775</v>
      </c>
      <c r="Q2336">
        <v>1000</v>
      </c>
      <c r="R2336" t="s">
        <v>1790</v>
      </c>
      <c r="S2336" t="s">
        <v>1776</v>
      </c>
      <c r="T2336" t="s">
        <v>145</v>
      </c>
      <c r="U2336">
        <v>0</v>
      </c>
    </row>
    <row r="2337" spans="3:21" x14ac:dyDescent="0.3">
      <c r="C2337" t="s">
        <v>1799</v>
      </c>
      <c r="D2337" s="36">
        <v>46020</v>
      </c>
      <c r="E2337" t="str">
        <f>IFERROR(VLOOKUP(A2337,'Future et co'!A10:E5632,5,TRUE),"not found")</f>
        <v>not found</v>
      </c>
      <c r="F2337" t="str">
        <f>IFERROR(VLOOKUP(A2337,'Future et co'!CG11:CH10009,2,TRUE),"")</f>
        <v/>
      </c>
      <c r="G2337">
        <v>124.75</v>
      </c>
      <c r="H2337" t="s">
        <v>33</v>
      </c>
      <c r="O2337">
        <v>409</v>
      </c>
      <c r="P2337" t="s">
        <v>1775</v>
      </c>
      <c r="Q2337">
        <v>1000</v>
      </c>
      <c r="R2337" t="s">
        <v>1790</v>
      </c>
      <c r="S2337" t="s">
        <v>1776</v>
      </c>
      <c r="T2337" t="s">
        <v>145</v>
      </c>
      <c r="U2337">
        <v>0</v>
      </c>
    </row>
    <row r="2338" spans="3:21" x14ac:dyDescent="0.3">
      <c r="C2338" t="s">
        <v>1799</v>
      </c>
      <c r="D2338" s="36">
        <v>46020</v>
      </c>
      <c r="E2338" t="str">
        <f>IFERROR(VLOOKUP(A2338,'Future et co'!A10:E5632,5,TRUE),"not found")</f>
        <v>not found</v>
      </c>
      <c r="F2338" t="str">
        <f>IFERROR(VLOOKUP(A2338,'Future et co'!CG11:CH10009,2,TRUE),"")</f>
        <v/>
      </c>
      <c r="G2338">
        <v>124.75</v>
      </c>
      <c r="H2338" t="s">
        <v>33</v>
      </c>
      <c r="O2338">
        <v>409</v>
      </c>
      <c r="P2338" t="s">
        <v>1775</v>
      </c>
      <c r="Q2338">
        <v>1000</v>
      </c>
      <c r="R2338" t="s">
        <v>1790</v>
      </c>
      <c r="S2338" t="s">
        <v>1776</v>
      </c>
      <c r="T2338" t="s">
        <v>145</v>
      </c>
      <c r="U2338">
        <v>0</v>
      </c>
    </row>
    <row r="2339" spans="3:21" x14ac:dyDescent="0.3">
      <c r="C2339" t="s">
        <v>1799</v>
      </c>
      <c r="D2339" s="36">
        <v>46020</v>
      </c>
      <c r="E2339" t="str">
        <f>IFERROR(VLOOKUP(A2339,'Future et co'!A10:E5632,5,TRUE),"not found")</f>
        <v>not found</v>
      </c>
      <c r="F2339" t="str">
        <f>IFERROR(VLOOKUP(A2339,'Future et co'!CG11:CH10009,2,TRUE),"")</f>
        <v/>
      </c>
      <c r="G2339">
        <v>124.75</v>
      </c>
      <c r="H2339" t="s">
        <v>33</v>
      </c>
      <c r="O2339">
        <v>409</v>
      </c>
      <c r="P2339" t="s">
        <v>1775</v>
      </c>
      <c r="Q2339">
        <v>1000</v>
      </c>
      <c r="R2339" t="s">
        <v>1790</v>
      </c>
      <c r="S2339" t="s">
        <v>1776</v>
      </c>
      <c r="T2339" t="s">
        <v>145</v>
      </c>
      <c r="U2339">
        <v>0</v>
      </c>
    </row>
    <row r="2340" spans="3:21" x14ac:dyDescent="0.3">
      <c r="C2340" t="s">
        <v>1799</v>
      </c>
      <c r="D2340" s="36">
        <v>46020</v>
      </c>
      <c r="E2340" t="str">
        <f>IFERROR(VLOOKUP(A2340,'Future et co'!A10:E5632,5,TRUE),"not found")</f>
        <v>not found</v>
      </c>
      <c r="F2340" t="str">
        <f>IFERROR(VLOOKUP(A2340,'Future et co'!CG11:CH10009,2,TRUE),"")</f>
        <v/>
      </c>
      <c r="G2340">
        <v>124.75</v>
      </c>
      <c r="H2340" t="s">
        <v>33</v>
      </c>
      <c r="O2340">
        <v>409</v>
      </c>
      <c r="P2340" t="s">
        <v>1775</v>
      </c>
      <c r="Q2340">
        <v>1000</v>
      </c>
      <c r="R2340" t="s">
        <v>1790</v>
      </c>
      <c r="S2340" t="s">
        <v>1776</v>
      </c>
      <c r="T2340" t="s">
        <v>145</v>
      </c>
      <c r="U2340">
        <v>0</v>
      </c>
    </row>
    <row r="2341" spans="3:21" x14ac:dyDescent="0.3">
      <c r="C2341" t="s">
        <v>1799</v>
      </c>
      <c r="D2341" s="36">
        <v>46020</v>
      </c>
      <c r="E2341" t="str">
        <f>IFERROR(VLOOKUP(A2341,'Future et co'!A10:E5632,5,TRUE),"not found")</f>
        <v>not found</v>
      </c>
      <c r="F2341" t="str">
        <f>IFERROR(VLOOKUP(A2341,'Future et co'!CG11:CH10009,2,TRUE),"")</f>
        <v/>
      </c>
      <c r="G2341">
        <v>124.75</v>
      </c>
      <c r="H2341" t="s">
        <v>33</v>
      </c>
      <c r="O2341">
        <v>409</v>
      </c>
      <c r="P2341" t="s">
        <v>1775</v>
      </c>
      <c r="Q2341">
        <v>1000</v>
      </c>
      <c r="R2341" t="s">
        <v>1790</v>
      </c>
      <c r="S2341" t="s">
        <v>1776</v>
      </c>
      <c r="T2341" t="s">
        <v>145</v>
      </c>
      <c r="U2341">
        <v>0</v>
      </c>
    </row>
    <row r="2342" spans="3:21" x14ac:dyDescent="0.3">
      <c r="C2342" t="s">
        <v>1799</v>
      </c>
      <c r="D2342" s="36">
        <v>46020</v>
      </c>
      <c r="E2342" t="str">
        <f>IFERROR(VLOOKUP(A2342,'Future et co'!A10:E5632,5,TRUE),"not found")</f>
        <v>not found</v>
      </c>
      <c r="F2342" t="str">
        <f>IFERROR(VLOOKUP(A2342,'Future et co'!CG11:CH10009,2,TRUE),"")</f>
        <v/>
      </c>
      <c r="G2342">
        <v>124.75</v>
      </c>
      <c r="H2342" t="s">
        <v>33</v>
      </c>
      <c r="O2342">
        <v>409</v>
      </c>
      <c r="P2342" t="s">
        <v>1775</v>
      </c>
      <c r="Q2342">
        <v>1000</v>
      </c>
      <c r="R2342" t="s">
        <v>1790</v>
      </c>
      <c r="S2342" t="s">
        <v>1776</v>
      </c>
      <c r="T2342" t="s">
        <v>145</v>
      </c>
      <c r="U2342">
        <v>0</v>
      </c>
    </row>
    <row r="2343" spans="3:21" x14ac:dyDescent="0.3">
      <c r="C2343" t="s">
        <v>1799</v>
      </c>
      <c r="D2343" s="36">
        <v>46020</v>
      </c>
      <c r="E2343" t="str">
        <f>IFERROR(VLOOKUP(A2343,'Future et co'!A10:E5632,5,TRUE),"not found")</f>
        <v>not found</v>
      </c>
      <c r="F2343" t="str">
        <f>IFERROR(VLOOKUP(A2343,'Future et co'!CG11:CH10009,2,TRUE),"")</f>
        <v/>
      </c>
      <c r="G2343">
        <v>124.75</v>
      </c>
      <c r="H2343" t="s">
        <v>33</v>
      </c>
      <c r="O2343">
        <v>409</v>
      </c>
      <c r="P2343" t="s">
        <v>1775</v>
      </c>
      <c r="Q2343">
        <v>1000</v>
      </c>
      <c r="R2343" t="s">
        <v>1790</v>
      </c>
      <c r="S2343" t="s">
        <v>1776</v>
      </c>
      <c r="T2343" t="s">
        <v>145</v>
      </c>
      <c r="U2343">
        <v>0</v>
      </c>
    </row>
    <row r="2344" spans="3:21" x14ac:dyDescent="0.3">
      <c r="C2344" t="s">
        <v>1799</v>
      </c>
      <c r="D2344" s="36">
        <v>46020</v>
      </c>
      <c r="E2344" t="str">
        <f>IFERROR(VLOOKUP(A2344,'Future et co'!A10:E5632,5,TRUE),"not found")</f>
        <v>not found</v>
      </c>
      <c r="F2344" t="str">
        <f>IFERROR(VLOOKUP(A2344,'Future et co'!CG11:CH10009,2,TRUE),"")</f>
        <v/>
      </c>
      <c r="G2344">
        <v>124.75</v>
      </c>
      <c r="H2344" t="s">
        <v>33</v>
      </c>
      <c r="O2344">
        <v>409</v>
      </c>
      <c r="P2344" t="s">
        <v>1775</v>
      </c>
      <c r="Q2344">
        <v>1000</v>
      </c>
      <c r="R2344" t="s">
        <v>1790</v>
      </c>
      <c r="S2344" t="s">
        <v>1776</v>
      </c>
      <c r="T2344" t="s">
        <v>145</v>
      </c>
      <c r="U2344">
        <v>0</v>
      </c>
    </row>
    <row r="2345" spans="3:21" x14ac:dyDescent="0.3">
      <c r="C2345" t="s">
        <v>1799</v>
      </c>
      <c r="D2345" s="36">
        <v>46020</v>
      </c>
      <c r="E2345" t="str">
        <f>IFERROR(VLOOKUP(A2345,'Future et co'!A10:E5632,5,TRUE),"not found")</f>
        <v>not found</v>
      </c>
      <c r="F2345" t="str">
        <f>IFERROR(VLOOKUP(A2345,'Future et co'!CG11:CH10009,2,TRUE),"")</f>
        <v/>
      </c>
      <c r="G2345">
        <v>124.75</v>
      </c>
      <c r="H2345" t="s">
        <v>33</v>
      </c>
      <c r="O2345">
        <v>409</v>
      </c>
      <c r="P2345" t="s">
        <v>1775</v>
      </c>
      <c r="Q2345">
        <v>1000</v>
      </c>
      <c r="R2345" t="s">
        <v>1790</v>
      </c>
      <c r="S2345" t="s">
        <v>1776</v>
      </c>
      <c r="T2345" t="s">
        <v>145</v>
      </c>
      <c r="U2345">
        <v>0</v>
      </c>
    </row>
    <row r="2346" spans="3:21" x14ac:dyDescent="0.3">
      <c r="C2346" t="s">
        <v>1799</v>
      </c>
      <c r="D2346" s="36">
        <v>46020</v>
      </c>
      <c r="E2346" t="str">
        <f>IFERROR(VLOOKUP(A2346,'Future et co'!A10:E5632,5,TRUE),"not found")</f>
        <v>not found</v>
      </c>
      <c r="F2346" t="str">
        <f>IFERROR(VLOOKUP(A2346,'Future et co'!CG11:CH10009,2,TRUE),"")</f>
        <v/>
      </c>
      <c r="G2346">
        <v>124.75</v>
      </c>
      <c r="H2346" t="s">
        <v>33</v>
      </c>
      <c r="O2346">
        <v>409</v>
      </c>
      <c r="P2346" t="s">
        <v>1775</v>
      </c>
      <c r="Q2346">
        <v>1000</v>
      </c>
      <c r="R2346" t="s">
        <v>1790</v>
      </c>
      <c r="S2346" t="s">
        <v>1776</v>
      </c>
      <c r="T2346" t="s">
        <v>145</v>
      </c>
      <c r="U2346">
        <v>0</v>
      </c>
    </row>
    <row r="2347" spans="3:21" x14ac:dyDescent="0.3">
      <c r="C2347" t="s">
        <v>1799</v>
      </c>
      <c r="D2347" s="36">
        <v>46020</v>
      </c>
      <c r="E2347" t="str">
        <f>IFERROR(VLOOKUP(A2347,'Future et co'!A10:E5632,5,TRUE),"not found")</f>
        <v>not found</v>
      </c>
      <c r="F2347" t="str">
        <f>IFERROR(VLOOKUP(A2347,'Future et co'!CG11:CH10009,2,TRUE),"")</f>
        <v/>
      </c>
      <c r="G2347">
        <v>124.75</v>
      </c>
      <c r="H2347" t="s">
        <v>33</v>
      </c>
      <c r="O2347">
        <v>409</v>
      </c>
      <c r="P2347" t="s">
        <v>1775</v>
      </c>
      <c r="Q2347">
        <v>1000</v>
      </c>
      <c r="R2347" t="s">
        <v>1790</v>
      </c>
      <c r="S2347" t="s">
        <v>1776</v>
      </c>
      <c r="T2347" t="s">
        <v>145</v>
      </c>
      <c r="U2347">
        <v>0</v>
      </c>
    </row>
    <row r="2348" spans="3:21" x14ac:dyDescent="0.3">
      <c r="C2348" t="s">
        <v>1799</v>
      </c>
      <c r="D2348" s="36">
        <v>46020</v>
      </c>
      <c r="E2348" t="str">
        <f>IFERROR(VLOOKUP(A2348,'Future et co'!A10:E5632,5,TRUE),"not found")</f>
        <v>not found</v>
      </c>
      <c r="F2348" t="str">
        <f>IFERROR(VLOOKUP(A2348,'Future et co'!CG11:CH10009,2,TRUE),"")</f>
        <v/>
      </c>
      <c r="G2348">
        <v>124.75</v>
      </c>
      <c r="H2348" t="s">
        <v>33</v>
      </c>
      <c r="O2348">
        <v>409</v>
      </c>
      <c r="P2348" t="s">
        <v>1775</v>
      </c>
      <c r="Q2348">
        <v>1000</v>
      </c>
      <c r="R2348" t="s">
        <v>1790</v>
      </c>
      <c r="S2348" t="s">
        <v>1776</v>
      </c>
      <c r="T2348" t="s">
        <v>145</v>
      </c>
      <c r="U2348">
        <v>0</v>
      </c>
    </row>
    <row r="2349" spans="3:21" x14ac:dyDescent="0.3">
      <c r="C2349" t="s">
        <v>1799</v>
      </c>
      <c r="D2349" s="36">
        <v>46020</v>
      </c>
      <c r="E2349" t="str">
        <f>IFERROR(VLOOKUP(A2349,'Future et co'!A10:E5632,5,TRUE),"not found")</f>
        <v>not found</v>
      </c>
      <c r="F2349" t="str">
        <f>IFERROR(VLOOKUP(A2349,'Future et co'!CG11:CH10009,2,TRUE),"")</f>
        <v/>
      </c>
      <c r="G2349">
        <v>124.75</v>
      </c>
      <c r="H2349" t="s">
        <v>33</v>
      </c>
      <c r="O2349">
        <v>409</v>
      </c>
      <c r="P2349" t="s">
        <v>1775</v>
      </c>
      <c r="Q2349">
        <v>1000</v>
      </c>
      <c r="R2349" t="s">
        <v>1790</v>
      </c>
      <c r="S2349" t="s">
        <v>1776</v>
      </c>
      <c r="T2349" t="s">
        <v>145</v>
      </c>
      <c r="U2349">
        <v>0</v>
      </c>
    </row>
    <row r="2350" spans="3:21" x14ac:dyDescent="0.3">
      <c r="C2350" t="s">
        <v>1799</v>
      </c>
      <c r="D2350" s="36">
        <v>46020</v>
      </c>
      <c r="E2350" t="str">
        <f>IFERROR(VLOOKUP(A2350,'Future et co'!A10:E5632,5,TRUE),"not found")</f>
        <v>not found</v>
      </c>
      <c r="F2350" t="str">
        <f>IFERROR(VLOOKUP(A2350,'Future et co'!CG11:CH10009,2,TRUE),"")</f>
        <v/>
      </c>
      <c r="G2350">
        <v>124.75</v>
      </c>
      <c r="H2350" t="s">
        <v>33</v>
      </c>
      <c r="O2350">
        <v>409</v>
      </c>
      <c r="P2350" t="s">
        <v>1775</v>
      </c>
      <c r="Q2350">
        <v>1000</v>
      </c>
      <c r="R2350" t="s">
        <v>1790</v>
      </c>
      <c r="S2350" t="s">
        <v>1776</v>
      </c>
      <c r="T2350" t="s">
        <v>145</v>
      </c>
      <c r="U2350">
        <v>0</v>
      </c>
    </row>
    <row r="2351" spans="3:21" x14ac:dyDescent="0.3">
      <c r="C2351" t="s">
        <v>1799</v>
      </c>
      <c r="D2351" s="36">
        <v>46020</v>
      </c>
      <c r="E2351" t="str">
        <f>IFERROR(VLOOKUP(A2351,'Future et co'!A10:E5632,5,TRUE),"not found")</f>
        <v>not found</v>
      </c>
      <c r="F2351" t="str">
        <f>IFERROR(VLOOKUP(A2351,'Future et co'!CG11:CH10009,2,TRUE),"")</f>
        <v/>
      </c>
      <c r="G2351">
        <v>124.75</v>
      </c>
      <c r="H2351" t="s">
        <v>33</v>
      </c>
      <c r="O2351">
        <v>409</v>
      </c>
      <c r="P2351" t="s">
        <v>1775</v>
      </c>
      <c r="Q2351">
        <v>1000</v>
      </c>
      <c r="R2351" t="s">
        <v>1790</v>
      </c>
      <c r="S2351" t="s">
        <v>1776</v>
      </c>
      <c r="T2351" t="s">
        <v>145</v>
      </c>
      <c r="U2351">
        <v>0</v>
      </c>
    </row>
    <row r="2352" spans="3:21" x14ac:dyDescent="0.3">
      <c r="C2352" t="s">
        <v>1799</v>
      </c>
      <c r="D2352" s="36">
        <v>46020</v>
      </c>
      <c r="E2352" t="str">
        <f>IFERROR(VLOOKUP(A2352,'Future et co'!A10:E5632,5,TRUE),"not found")</f>
        <v>not found</v>
      </c>
      <c r="F2352" t="str">
        <f>IFERROR(VLOOKUP(A2352,'Future et co'!CG11:CH10009,2,TRUE),"")</f>
        <v/>
      </c>
      <c r="G2352">
        <v>124.75</v>
      </c>
      <c r="H2352" t="s">
        <v>33</v>
      </c>
      <c r="O2352">
        <v>409</v>
      </c>
      <c r="P2352" t="s">
        <v>1775</v>
      </c>
      <c r="Q2352">
        <v>1000</v>
      </c>
      <c r="R2352" t="s">
        <v>1790</v>
      </c>
      <c r="S2352" t="s">
        <v>1776</v>
      </c>
      <c r="T2352" t="s">
        <v>145</v>
      </c>
      <c r="U2352">
        <v>0</v>
      </c>
    </row>
    <row r="2353" spans="3:21" x14ac:dyDescent="0.3">
      <c r="C2353" t="s">
        <v>1799</v>
      </c>
      <c r="D2353" s="36">
        <v>46020</v>
      </c>
      <c r="E2353" t="str">
        <f>IFERROR(VLOOKUP(A2353,'Future et co'!A10:E5632,5,TRUE),"not found")</f>
        <v>not found</v>
      </c>
      <c r="F2353" t="str">
        <f>IFERROR(VLOOKUP(A2353,'Future et co'!CG11:CH10009,2,TRUE),"")</f>
        <v/>
      </c>
      <c r="G2353">
        <v>124.75</v>
      </c>
      <c r="H2353" t="s">
        <v>33</v>
      </c>
      <c r="O2353">
        <v>409</v>
      </c>
      <c r="P2353" t="s">
        <v>1775</v>
      </c>
      <c r="Q2353">
        <v>1000</v>
      </c>
      <c r="R2353" t="s">
        <v>1790</v>
      </c>
      <c r="S2353" t="s">
        <v>1776</v>
      </c>
      <c r="T2353" t="s">
        <v>145</v>
      </c>
      <c r="U2353">
        <v>0</v>
      </c>
    </row>
    <row r="2354" spans="3:21" x14ac:dyDescent="0.3">
      <c r="C2354" t="s">
        <v>1799</v>
      </c>
      <c r="D2354" s="36">
        <v>46020</v>
      </c>
      <c r="E2354" t="str">
        <f>IFERROR(VLOOKUP(A2354,'Future et co'!A10:E5632,5,TRUE),"not found")</f>
        <v>not found</v>
      </c>
      <c r="F2354" t="str">
        <f>IFERROR(VLOOKUP(A2354,'Future et co'!CG11:CH10009,2,TRUE),"")</f>
        <v/>
      </c>
      <c r="G2354">
        <v>124.75</v>
      </c>
      <c r="H2354" t="s">
        <v>33</v>
      </c>
      <c r="O2354">
        <v>409</v>
      </c>
      <c r="P2354" t="s">
        <v>1775</v>
      </c>
      <c r="Q2354">
        <v>1000</v>
      </c>
      <c r="R2354" t="s">
        <v>1790</v>
      </c>
      <c r="S2354" t="s">
        <v>1776</v>
      </c>
      <c r="T2354" t="s">
        <v>145</v>
      </c>
      <c r="U2354">
        <v>0</v>
      </c>
    </row>
    <row r="2355" spans="3:21" x14ac:dyDescent="0.3">
      <c r="C2355" t="s">
        <v>1799</v>
      </c>
      <c r="D2355" s="36">
        <v>46020</v>
      </c>
      <c r="E2355" t="str">
        <f>IFERROR(VLOOKUP(A2355,'Future et co'!A10:E5632,5,TRUE),"not found")</f>
        <v>not found</v>
      </c>
      <c r="F2355" t="str">
        <f>IFERROR(VLOOKUP(A2355,'Future et co'!CG11:CH10009,2,TRUE),"")</f>
        <v/>
      </c>
      <c r="G2355">
        <v>124.75</v>
      </c>
      <c r="H2355" t="s">
        <v>33</v>
      </c>
      <c r="O2355">
        <v>409</v>
      </c>
      <c r="P2355" t="s">
        <v>1775</v>
      </c>
      <c r="Q2355">
        <v>1000</v>
      </c>
      <c r="R2355" t="s">
        <v>1790</v>
      </c>
      <c r="S2355" t="s">
        <v>1776</v>
      </c>
      <c r="T2355" t="s">
        <v>145</v>
      </c>
      <c r="U2355">
        <v>0</v>
      </c>
    </row>
    <row r="2356" spans="3:21" x14ac:dyDescent="0.3">
      <c r="C2356" t="s">
        <v>1799</v>
      </c>
      <c r="D2356" s="36">
        <v>46020</v>
      </c>
      <c r="E2356" t="str">
        <f>IFERROR(VLOOKUP(A2356,'Future et co'!A10:E5632,5,TRUE),"not found")</f>
        <v>not found</v>
      </c>
      <c r="F2356" t="str">
        <f>IFERROR(VLOOKUP(A2356,'Future et co'!CG11:CH10009,2,TRUE),"")</f>
        <v/>
      </c>
      <c r="G2356">
        <v>124.75</v>
      </c>
      <c r="H2356" t="s">
        <v>33</v>
      </c>
      <c r="O2356">
        <v>409</v>
      </c>
      <c r="P2356" t="s">
        <v>1775</v>
      </c>
      <c r="Q2356">
        <v>1000</v>
      </c>
      <c r="R2356" t="s">
        <v>1790</v>
      </c>
      <c r="S2356" t="s">
        <v>1776</v>
      </c>
      <c r="T2356" t="s">
        <v>145</v>
      </c>
      <c r="U2356">
        <v>0</v>
      </c>
    </row>
    <row r="2357" spans="3:21" x14ac:dyDescent="0.3">
      <c r="C2357" t="s">
        <v>1799</v>
      </c>
      <c r="D2357" s="36">
        <v>46020</v>
      </c>
      <c r="E2357" t="str">
        <f>IFERROR(VLOOKUP(A2357,'Future et co'!A10:E5632,5,TRUE),"not found")</f>
        <v>not found</v>
      </c>
      <c r="F2357" t="str">
        <f>IFERROR(VLOOKUP(A2357,'Future et co'!CG11:CH10009,2,TRUE),"")</f>
        <v/>
      </c>
      <c r="G2357">
        <v>124.75</v>
      </c>
      <c r="H2357" t="s">
        <v>33</v>
      </c>
      <c r="O2357">
        <v>409</v>
      </c>
      <c r="P2357" t="s">
        <v>1775</v>
      </c>
      <c r="Q2357">
        <v>1000</v>
      </c>
      <c r="R2357" t="s">
        <v>1790</v>
      </c>
      <c r="S2357" t="s">
        <v>1776</v>
      </c>
      <c r="T2357" t="s">
        <v>145</v>
      </c>
      <c r="U2357">
        <v>0</v>
      </c>
    </row>
    <row r="2358" spans="3:21" x14ac:dyDescent="0.3">
      <c r="C2358" t="s">
        <v>1799</v>
      </c>
      <c r="D2358" s="36">
        <v>46020</v>
      </c>
      <c r="E2358" t="str">
        <f>IFERROR(VLOOKUP(A2358,'Future et co'!A10:E5632,5,TRUE),"not found")</f>
        <v>not found</v>
      </c>
      <c r="F2358" t="str">
        <f>IFERROR(VLOOKUP(A2358,'Future et co'!CG11:CH10009,2,TRUE),"")</f>
        <v/>
      </c>
      <c r="G2358">
        <v>124.75</v>
      </c>
      <c r="H2358" t="s">
        <v>33</v>
      </c>
      <c r="O2358">
        <v>409</v>
      </c>
      <c r="P2358" t="s">
        <v>1775</v>
      </c>
      <c r="Q2358">
        <v>1000</v>
      </c>
      <c r="R2358" t="s">
        <v>1790</v>
      </c>
      <c r="S2358" t="s">
        <v>1776</v>
      </c>
      <c r="T2358" t="s">
        <v>145</v>
      </c>
      <c r="U2358">
        <v>0</v>
      </c>
    </row>
    <row r="2359" spans="3:21" x14ac:dyDescent="0.3">
      <c r="C2359" t="s">
        <v>1799</v>
      </c>
      <c r="D2359" s="36">
        <v>46020</v>
      </c>
      <c r="E2359" t="str">
        <f>IFERROR(VLOOKUP(A2359,'Future et co'!A10:E5632,5,TRUE),"not found")</f>
        <v>not found</v>
      </c>
      <c r="F2359" t="str">
        <f>IFERROR(VLOOKUP(A2359,'Future et co'!CG11:CH10009,2,TRUE),"")</f>
        <v/>
      </c>
      <c r="G2359">
        <v>124.75</v>
      </c>
      <c r="H2359" t="s">
        <v>33</v>
      </c>
      <c r="O2359">
        <v>409</v>
      </c>
      <c r="P2359" t="s">
        <v>1775</v>
      </c>
      <c r="Q2359">
        <v>1000</v>
      </c>
      <c r="R2359" t="s">
        <v>1790</v>
      </c>
      <c r="S2359" t="s">
        <v>1776</v>
      </c>
      <c r="T2359" t="s">
        <v>145</v>
      </c>
      <c r="U2359">
        <v>0</v>
      </c>
    </row>
    <row r="2360" spans="3:21" x14ac:dyDescent="0.3">
      <c r="C2360" t="s">
        <v>1799</v>
      </c>
      <c r="D2360" s="36">
        <v>46020</v>
      </c>
      <c r="E2360" t="str">
        <f>IFERROR(VLOOKUP(A2360,'Future et co'!A10:E5632,5,TRUE),"not found")</f>
        <v>not found</v>
      </c>
      <c r="F2360" t="str">
        <f>IFERROR(VLOOKUP(A2360,'Future et co'!CG11:CH10009,2,TRUE),"")</f>
        <v/>
      </c>
      <c r="G2360">
        <v>124.75</v>
      </c>
      <c r="H2360" t="s">
        <v>33</v>
      </c>
      <c r="O2360">
        <v>409</v>
      </c>
      <c r="P2360" t="s">
        <v>1775</v>
      </c>
      <c r="Q2360">
        <v>1000</v>
      </c>
      <c r="R2360" t="s">
        <v>1790</v>
      </c>
      <c r="S2360" t="s">
        <v>1776</v>
      </c>
      <c r="T2360" t="s">
        <v>145</v>
      </c>
      <c r="U2360">
        <v>0</v>
      </c>
    </row>
    <row r="2361" spans="3:21" x14ac:dyDescent="0.3">
      <c r="C2361" t="s">
        <v>1799</v>
      </c>
      <c r="D2361" s="36">
        <v>46020</v>
      </c>
      <c r="E2361" t="str">
        <f>IFERROR(VLOOKUP(A2361,'Future et co'!A10:E5632,5,TRUE),"not found")</f>
        <v>not found</v>
      </c>
      <c r="F2361" t="str">
        <f>IFERROR(VLOOKUP(A2361,'Future et co'!CG11:CH10009,2,TRUE),"")</f>
        <v/>
      </c>
      <c r="G2361">
        <v>124.75</v>
      </c>
      <c r="H2361" t="s">
        <v>33</v>
      </c>
      <c r="O2361">
        <v>409</v>
      </c>
      <c r="P2361" t="s">
        <v>1775</v>
      </c>
      <c r="Q2361">
        <v>1000</v>
      </c>
      <c r="R2361" t="s">
        <v>1790</v>
      </c>
      <c r="S2361" t="s">
        <v>1776</v>
      </c>
      <c r="T2361" t="s">
        <v>145</v>
      </c>
      <c r="U2361">
        <v>0</v>
      </c>
    </row>
    <row r="2362" spans="3:21" x14ac:dyDescent="0.3">
      <c r="C2362" t="s">
        <v>1799</v>
      </c>
      <c r="D2362" s="36">
        <v>46020</v>
      </c>
      <c r="E2362" t="str">
        <f>IFERROR(VLOOKUP(A2362,'Future et co'!A10:E5632,5,TRUE),"not found")</f>
        <v>not found</v>
      </c>
      <c r="F2362" t="str">
        <f>IFERROR(VLOOKUP(A2362,'Future et co'!CG11:CH10009,2,TRUE),"")</f>
        <v/>
      </c>
      <c r="G2362">
        <v>124.75</v>
      </c>
      <c r="H2362" t="s">
        <v>33</v>
      </c>
      <c r="O2362">
        <v>409</v>
      </c>
      <c r="P2362" t="s">
        <v>1775</v>
      </c>
      <c r="Q2362">
        <v>1000</v>
      </c>
      <c r="R2362" t="s">
        <v>1790</v>
      </c>
      <c r="S2362" t="s">
        <v>1776</v>
      </c>
      <c r="T2362" t="s">
        <v>145</v>
      </c>
      <c r="U2362">
        <v>0</v>
      </c>
    </row>
    <row r="2363" spans="3:21" x14ac:dyDescent="0.3">
      <c r="C2363" t="s">
        <v>1799</v>
      </c>
      <c r="D2363" s="36">
        <v>46020</v>
      </c>
      <c r="E2363" t="str">
        <f>IFERROR(VLOOKUP(A2363,'Future et co'!A10:E5632,5,TRUE),"not found")</f>
        <v>not found</v>
      </c>
      <c r="F2363" t="str">
        <f>IFERROR(VLOOKUP(A2363,'Future et co'!CG11:CH10009,2,TRUE),"")</f>
        <v/>
      </c>
      <c r="G2363">
        <v>124.75</v>
      </c>
      <c r="H2363" t="s">
        <v>33</v>
      </c>
      <c r="O2363">
        <v>409</v>
      </c>
      <c r="P2363" t="s">
        <v>1775</v>
      </c>
      <c r="Q2363">
        <v>1000</v>
      </c>
      <c r="R2363" t="s">
        <v>1790</v>
      </c>
      <c r="S2363" t="s">
        <v>1776</v>
      </c>
      <c r="T2363" t="s">
        <v>145</v>
      </c>
      <c r="U2363">
        <v>0</v>
      </c>
    </row>
    <row r="2364" spans="3:21" x14ac:dyDescent="0.3">
      <c r="C2364" t="s">
        <v>1799</v>
      </c>
      <c r="D2364" s="36">
        <v>46020</v>
      </c>
      <c r="E2364" t="str">
        <f>IFERROR(VLOOKUP(A2364,'Future et co'!A10:E5632,5,TRUE),"not found")</f>
        <v>not found</v>
      </c>
      <c r="F2364" t="str">
        <f>IFERROR(VLOOKUP(A2364,'Future et co'!CG11:CH10009,2,TRUE),"")</f>
        <v/>
      </c>
      <c r="G2364">
        <v>124.75</v>
      </c>
      <c r="H2364" t="s">
        <v>33</v>
      </c>
      <c r="O2364">
        <v>409</v>
      </c>
      <c r="P2364" t="s">
        <v>1775</v>
      </c>
      <c r="Q2364">
        <v>1000</v>
      </c>
      <c r="R2364" t="s">
        <v>1790</v>
      </c>
      <c r="S2364" t="s">
        <v>1776</v>
      </c>
      <c r="T2364" t="s">
        <v>145</v>
      </c>
      <c r="U2364">
        <v>0</v>
      </c>
    </row>
    <row r="2365" spans="3:21" x14ac:dyDescent="0.3">
      <c r="C2365" t="s">
        <v>1799</v>
      </c>
      <c r="D2365" s="36">
        <v>46020</v>
      </c>
      <c r="E2365" t="str">
        <f>IFERROR(VLOOKUP(A2365,'Future et co'!A10:E5632,5,TRUE),"not found")</f>
        <v>not found</v>
      </c>
      <c r="F2365" t="str">
        <f>IFERROR(VLOOKUP(A2365,'Future et co'!CG11:CH10009,2,TRUE),"")</f>
        <v/>
      </c>
      <c r="G2365">
        <v>124.75</v>
      </c>
      <c r="H2365" t="s">
        <v>33</v>
      </c>
      <c r="O2365">
        <v>409</v>
      </c>
      <c r="P2365" t="s">
        <v>1775</v>
      </c>
      <c r="Q2365">
        <v>1000</v>
      </c>
      <c r="R2365" t="s">
        <v>1790</v>
      </c>
      <c r="S2365" t="s">
        <v>1776</v>
      </c>
      <c r="T2365" t="s">
        <v>145</v>
      </c>
      <c r="U2365">
        <v>0</v>
      </c>
    </row>
    <row r="2366" spans="3:21" x14ac:dyDescent="0.3">
      <c r="C2366" t="s">
        <v>1799</v>
      </c>
      <c r="D2366" s="36">
        <v>46020</v>
      </c>
      <c r="E2366" t="str">
        <f>IFERROR(VLOOKUP(A2366,'Future et co'!A10:E5632,5,TRUE),"not found")</f>
        <v>not found</v>
      </c>
      <c r="F2366" t="str">
        <f>IFERROR(VLOOKUP(A2366,'Future et co'!CG11:CH10009,2,TRUE),"")</f>
        <v/>
      </c>
      <c r="G2366">
        <v>124.75</v>
      </c>
      <c r="H2366" t="s">
        <v>33</v>
      </c>
      <c r="O2366">
        <v>409</v>
      </c>
      <c r="P2366" t="s">
        <v>1775</v>
      </c>
      <c r="Q2366">
        <v>1000</v>
      </c>
      <c r="R2366" t="s">
        <v>1790</v>
      </c>
      <c r="S2366" t="s">
        <v>1776</v>
      </c>
      <c r="T2366" t="s">
        <v>145</v>
      </c>
      <c r="U2366">
        <v>0</v>
      </c>
    </row>
    <row r="2367" spans="3:21" x14ac:dyDescent="0.3">
      <c r="C2367" t="s">
        <v>1799</v>
      </c>
      <c r="D2367" s="36">
        <v>46020</v>
      </c>
      <c r="E2367" t="str">
        <f>IFERROR(VLOOKUP(A2367,'Future et co'!A10:E5632,5,TRUE),"not found")</f>
        <v>not found</v>
      </c>
      <c r="F2367" t="str">
        <f>IFERROR(VLOOKUP(A2367,'Future et co'!CG11:CH10009,2,TRUE),"")</f>
        <v/>
      </c>
      <c r="G2367">
        <v>124.75</v>
      </c>
      <c r="H2367" t="s">
        <v>33</v>
      </c>
      <c r="O2367">
        <v>409</v>
      </c>
      <c r="P2367" t="s">
        <v>1775</v>
      </c>
      <c r="Q2367">
        <v>1000</v>
      </c>
      <c r="R2367" t="s">
        <v>1790</v>
      </c>
      <c r="S2367" t="s">
        <v>1776</v>
      </c>
      <c r="T2367" t="s">
        <v>145</v>
      </c>
      <c r="U2367">
        <v>0</v>
      </c>
    </row>
    <row r="2368" spans="3:21" x14ac:dyDescent="0.3">
      <c r="C2368" t="s">
        <v>1799</v>
      </c>
      <c r="D2368" s="36">
        <v>46020</v>
      </c>
      <c r="E2368" t="str">
        <f>IFERROR(VLOOKUP(A2368,'Future et co'!A10:E5632,5,TRUE),"not found")</f>
        <v>not found</v>
      </c>
      <c r="F2368" t="str">
        <f>IFERROR(VLOOKUP(A2368,'Future et co'!CG11:CH10009,2,TRUE),"")</f>
        <v/>
      </c>
      <c r="G2368">
        <v>124.75</v>
      </c>
      <c r="H2368" t="s">
        <v>33</v>
      </c>
      <c r="O2368">
        <v>409</v>
      </c>
      <c r="P2368" t="s">
        <v>1775</v>
      </c>
      <c r="Q2368">
        <v>1000</v>
      </c>
      <c r="R2368" t="s">
        <v>1790</v>
      </c>
      <c r="S2368" t="s">
        <v>1776</v>
      </c>
      <c r="T2368" t="s">
        <v>145</v>
      </c>
      <c r="U2368">
        <v>0</v>
      </c>
    </row>
    <row r="2369" spans="3:21" x14ac:dyDescent="0.3">
      <c r="C2369" t="s">
        <v>1799</v>
      </c>
      <c r="D2369" s="36">
        <v>46020</v>
      </c>
      <c r="E2369" t="str">
        <f>IFERROR(VLOOKUP(A2369,'Future et co'!A10:E5632,5,TRUE),"not found")</f>
        <v>not found</v>
      </c>
      <c r="F2369" t="str">
        <f>IFERROR(VLOOKUP(A2369,'Future et co'!CG11:CH10009,2,TRUE),"")</f>
        <v/>
      </c>
      <c r="G2369">
        <v>124.75</v>
      </c>
      <c r="H2369" t="s">
        <v>33</v>
      </c>
      <c r="O2369">
        <v>409</v>
      </c>
      <c r="P2369" t="s">
        <v>1775</v>
      </c>
      <c r="Q2369">
        <v>1000</v>
      </c>
      <c r="R2369" t="s">
        <v>1790</v>
      </c>
      <c r="S2369" t="s">
        <v>1776</v>
      </c>
      <c r="T2369" t="s">
        <v>145</v>
      </c>
      <c r="U2369">
        <v>0</v>
      </c>
    </row>
    <row r="2370" spans="3:21" x14ac:dyDescent="0.3">
      <c r="C2370" t="s">
        <v>1799</v>
      </c>
      <c r="D2370" s="36">
        <v>46020</v>
      </c>
      <c r="E2370" t="str">
        <f>IFERROR(VLOOKUP(A2370,'Future et co'!A10:E5632,5,TRUE),"not found")</f>
        <v>not found</v>
      </c>
      <c r="F2370" t="str">
        <f>IFERROR(VLOOKUP(A2370,'Future et co'!CG11:CH10009,2,TRUE),"")</f>
        <v/>
      </c>
      <c r="G2370">
        <v>124.75</v>
      </c>
      <c r="H2370" t="s">
        <v>33</v>
      </c>
      <c r="O2370">
        <v>409</v>
      </c>
      <c r="P2370" t="s">
        <v>1775</v>
      </c>
      <c r="Q2370">
        <v>1000</v>
      </c>
      <c r="R2370" t="s">
        <v>1790</v>
      </c>
      <c r="S2370" t="s">
        <v>1776</v>
      </c>
      <c r="T2370" t="s">
        <v>145</v>
      </c>
      <c r="U2370">
        <v>0</v>
      </c>
    </row>
    <row r="2371" spans="3:21" x14ac:dyDescent="0.3">
      <c r="C2371" t="s">
        <v>1799</v>
      </c>
      <c r="D2371" s="36">
        <v>46020</v>
      </c>
      <c r="E2371" t="str">
        <f>IFERROR(VLOOKUP(A2371,'Future et co'!A10:E5632,5,TRUE),"not found")</f>
        <v>not found</v>
      </c>
      <c r="F2371" t="str">
        <f>IFERROR(VLOOKUP(A2371,'Future et co'!CG11:CH10009,2,TRUE),"")</f>
        <v/>
      </c>
      <c r="G2371">
        <v>124.75</v>
      </c>
      <c r="H2371" t="s">
        <v>33</v>
      </c>
      <c r="O2371">
        <v>409</v>
      </c>
      <c r="P2371" t="s">
        <v>1775</v>
      </c>
      <c r="Q2371">
        <v>1000</v>
      </c>
      <c r="R2371" t="s">
        <v>1790</v>
      </c>
      <c r="S2371" t="s">
        <v>1776</v>
      </c>
      <c r="T2371" t="s">
        <v>145</v>
      </c>
      <c r="U2371">
        <v>0</v>
      </c>
    </row>
    <row r="2372" spans="3:21" x14ac:dyDescent="0.3">
      <c r="C2372" t="s">
        <v>1799</v>
      </c>
      <c r="D2372" s="36">
        <v>46020</v>
      </c>
      <c r="E2372" t="str">
        <f>IFERROR(VLOOKUP(A2372,'Future et co'!A10:E5632,5,TRUE),"not found")</f>
        <v>not found</v>
      </c>
      <c r="F2372" t="str">
        <f>IFERROR(VLOOKUP(A2372,'Future et co'!CG11:CH10009,2,TRUE),"")</f>
        <v/>
      </c>
      <c r="G2372">
        <v>124.75</v>
      </c>
      <c r="H2372" t="s">
        <v>33</v>
      </c>
      <c r="O2372">
        <v>409</v>
      </c>
      <c r="P2372" t="s">
        <v>1775</v>
      </c>
      <c r="Q2372">
        <v>1000</v>
      </c>
      <c r="R2372" t="s">
        <v>1790</v>
      </c>
      <c r="S2372" t="s">
        <v>1776</v>
      </c>
      <c r="T2372" t="s">
        <v>145</v>
      </c>
      <c r="U2372">
        <v>0</v>
      </c>
    </row>
    <row r="2373" spans="3:21" x14ac:dyDescent="0.3">
      <c r="C2373" t="s">
        <v>1799</v>
      </c>
      <c r="D2373" s="36">
        <v>46020</v>
      </c>
      <c r="E2373" t="str">
        <f>IFERROR(VLOOKUP(A2373,'Future et co'!A10:E5632,5,TRUE),"not found")</f>
        <v>not found</v>
      </c>
      <c r="F2373" t="str">
        <f>IFERROR(VLOOKUP(A2373,'Future et co'!CG11:CH10009,2,TRUE),"")</f>
        <v/>
      </c>
      <c r="G2373">
        <v>124.75</v>
      </c>
      <c r="H2373" t="s">
        <v>33</v>
      </c>
      <c r="O2373">
        <v>409</v>
      </c>
      <c r="P2373" t="s">
        <v>1775</v>
      </c>
      <c r="Q2373">
        <v>1000</v>
      </c>
      <c r="R2373" t="s">
        <v>1790</v>
      </c>
      <c r="S2373" t="s">
        <v>1776</v>
      </c>
      <c r="T2373" t="s">
        <v>145</v>
      </c>
      <c r="U2373">
        <v>0</v>
      </c>
    </row>
    <row r="2374" spans="3:21" x14ac:dyDescent="0.3">
      <c r="C2374" t="s">
        <v>1799</v>
      </c>
      <c r="D2374" s="36">
        <v>46020</v>
      </c>
      <c r="E2374" t="str">
        <f>IFERROR(VLOOKUP(A2374,'Future et co'!A10:E5632,5,TRUE),"not found")</f>
        <v>not found</v>
      </c>
      <c r="F2374" t="str">
        <f>IFERROR(VLOOKUP(A2374,'Future et co'!CG11:CH10009,2,TRUE),"")</f>
        <v/>
      </c>
      <c r="G2374">
        <v>124.75</v>
      </c>
      <c r="H2374" t="s">
        <v>33</v>
      </c>
      <c r="O2374">
        <v>409</v>
      </c>
      <c r="P2374" t="s">
        <v>1775</v>
      </c>
      <c r="Q2374">
        <v>1000</v>
      </c>
      <c r="R2374" t="s">
        <v>1790</v>
      </c>
      <c r="S2374" t="s">
        <v>1776</v>
      </c>
      <c r="T2374" t="s">
        <v>145</v>
      </c>
      <c r="U2374">
        <v>0</v>
      </c>
    </row>
    <row r="2375" spans="3:21" x14ac:dyDescent="0.3">
      <c r="C2375" t="s">
        <v>1799</v>
      </c>
      <c r="D2375" s="36">
        <v>46020</v>
      </c>
      <c r="E2375" t="str">
        <f>IFERROR(VLOOKUP(A2375,'Future et co'!A10:E5632,5,TRUE),"not found")</f>
        <v>not found</v>
      </c>
      <c r="F2375" t="str">
        <f>IFERROR(VLOOKUP(A2375,'Future et co'!CG11:CH10009,2,TRUE),"")</f>
        <v/>
      </c>
      <c r="G2375">
        <v>124.75</v>
      </c>
      <c r="H2375" t="s">
        <v>33</v>
      </c>
      <c r="O2375">
        <v>409</v>
      </c>
      <c r="P2375" t="s">
        <v>1775</v>
      </c>
      <c r="Q2375">
        <v>1000</v>
      </c>
      <c r="R2375" t="s">
        <v>1790</v>
      </c>
      <c r="S2375" t="s">
        <v>1776</v>
      </c>
      <c r="T2375" t="s">
        <v>145</v>
      </c>
      <c r="U2375">
        <v>0</v>
      </c>
    </row>
    <row r="2376" spans="3:21" x14ac:dyDescent="0.3">
      <c r="C2376" t="s">
        <v>1799</v>
      </c>
      <c r="D2376" s="36">
        <v>46020</v>
      </c>
      <c r="E2376" t="str">
        <f>IFERROR(VLOOKUP(A2376,'Future et co'!A10:E5632,5,TRUE),"not found")</f>
        <v>not found</v>
      </c>
      <c r="F2376" t="str">
        <f>IFERROR(VLOOKUP(A2376,'Future et co'!CG11:CH10009,2,TRUE),"")</f>
        <v/>
      </c>
      <c r="G2376">
        <v>124.75</v>
      </c>
      <c r="H2376" t="s">
        <v>33</v>
      </c>
      <c r="O2376">
        <v>409</v>
      </c>
      <c r="P2376" t="s">
        <v>1775</v>
      </c>
      <c r="Q2376">
        <v>1000</v>
      </c>
      <c r="R2376" t="s">
        <v>1790</v>
      </c>
      <c r="S2376" t="s">
        <v>1776</v>
      </c>
      <c r="T2376" t="s">
        <v>145</v>
      </c>
      <c r="U2376">
        <v>0</v>
      </c>
    </row>
    <row r="2377" spans="3:21" x14ac:dyDescent="0.3">
      <c r="C2377" t="s">
        <v>1799</v>
      </c>
      <c r="D2377" s="36">
        <v>46020</v>
      </c>
      <c r="E2377" t="str">
        <f>IFERROR(VLOOKUP(A2377,'Future et co'!A10:E5632,5,TRUE),"not found")</f>
        <v>not found</v>
      </c>
      <c r="F2377" t="str">
        <f>IFERROR(VLOOKUP(A2377,'Future et co'!CG11:CH10009,2,TRUE),"")</f>
        <v/>
      </c>
      <c r="G2377">
        <v>124.75</v>
      </c>
      <c r="H2377" t="s">
        <v>33</v>
      </c>
      <c r="O2377">
        <v>409</v>
      </c>
      <c r="P2377" t="s">
        <v>1775</v>
      </c>
      <c r="Q2377">
        <v>1000</v>
      </c>
      <c r="R2377" t="s">
        <v>1790</v>
      </c>
      <c r="S2377" t="s">
        <v>1776</v>
      </c>
      <c r="T2377" t="s">
        <v>145</v>
      </c>
      <c r="U2377">
        <v>0</v>
      </c>
    </row>
    <row r="2378" spans="3:21" x14ac:dyDescent="0.3">
      <c r="C2378" t="s">
        <v>1799</v>
      </c>
      <c r="D2378" s="36">
        <v>46020</v>
      </c>
      <c r="E2378" t="str">
        <f>IFERROR(VLOOKUP(A2378,'Future et co'!A10:E5632,5,TRUE),"not found")</f>
        <v>not found</v>
      </c>
      <c r="F2378" t="str">
        <f>IFERROR(VLOOKUP(A2378,'Future et co'!CG11:CH10009,2,TRUE),"")</f>
        <v/>
      </c>
      <c r="G2378">
        <v>124.75</v>
      </c>
      <c r="H2378" t="s">
        <v>33</v>
      </c>
      <c r="O2378">
        <v>409</v>
      </c>
      <c r="P2378" t="s">
        <v>1775</v>
      </c>
      <c r="Q2378">
        <v>1000</v>
      </c>
      <c r="R2378" t="s">
        <v>1790</v>
      </c>
      <c r="S2378" t="s">
        <v>1776</v>
      </c>
      <c r="T2378" t="s">
        <v>145</v>
      </c>
      <c r="U2378">
        <v>0</v>
      </c>
    </row>
    <row r="2379" spans="3:21" x14ac:dyDescent="0.3">
      <c r="C2379" t="s">
        <v>1799</v>
      </c>
      <c r="D2379" s="36">
        <v>46020</v>
      </c>
      <c r="E2379" t="str">
        <f>IFERROR(VLOOKUP(A2379,'Future et co'!A10:E5632,5,TRUE),"not found")</f>
        <v>not found</v>
      </c>
      <c r="F2379" t="str">
        <f>IFERROR(VLOOKUP(A2379,'Future et co'!CG11:CH10009,2,TRUE),"")</f>
        <v/>
      </c>
      <c r="G2379">
        <v>124.75</v>
      </c>
      <c r="H2379" t="s">
        <v>33</v>
      </c>
      <c r="O2379">
        <v>409</v>
      </c>
      <c r="P2379" t="s">
        <v>1775</v>
      </c>
      <c r="Q2379">
        <v>1000</v>
      </c>
      <c r="R2379" t="s">
        <v>1790</v>
      </c>
      <c r="S2379" t="s">
        <v>1776</v>
      </c>
      <c r="T2379" t="s">
        <v>145</v>
      </c>
      <c r="U2379">
        <v>0</v>
      </c>
    </row>
    <row r="2380" spans="3:21" x14ac:dyDescent="0.3">
      <c r="C2380" t="s">
        <v>1799</v>
      </c>
      <c r="D2380" s="36">
        <v>46020</v>
      </c>
      <c r="E2380" t="str">
        <f>IFERROR(VLOOKUP(A2380,'Future et co'!A10:E5632,5,TRUE),"not found")</f>
        <v>not found</v>
      </c>
      <c r="F2380" t="str">
        <f>IFERROR(VLOOKUP(A2380,'Future et co'!CG11:CH10009,2,TRUE),"")</f>
        <v/>
      </c>
      <c r="G2380">
        <v>124.75</v>
      </c>
      <c r="H2380" t="s">
        <v>33</v>
      </c>
      <c r="O2380">
        <v>409</v>
      </c>
      <c r="P2380" t="s">
        <v>1775</v>
      </c>
      <c r="Q2380">
        <v>1000</v>
      </c>
      <c r="R2380" t="s">
        <v>1790</v>
      </c>
      <c r="S2380" t="s">
        <v>1776</v>
      </c>
      <c r="T2380" t="s">
        <v>145</v>
      </c>
      <c r="U2380">
        <v>0</v>
      </c>
    </row>
    <row r="2381" spans="3:21" x14ac:dyDescent="0.3">
      <c r="C2381" t="s">
        <v>1799</v>
      </c>
      <c r="D2381" s="36">
        <v>46020</v>
      </c>
      <c r="E2381" t="str">
        <f>IFERROR(VLOOKUP(A2381,'Future et co'!A10:E5632,5,TRUE),"not found")</f>
        <v>not found</v>
      </c>
      <c r="F2381" t="str">
        <f>IFERROR(VLOOKUP(A2381,'Future et co'!CG11:CH10009,2,TRUE),"")</f>
        <v/>
      </c>
      <c r="G2381">
        <v>124.75</v>
      </c>
      <c r="H2381" t="s">
        <v>33</v>
      </c>
      <c r="O2381">
        <v>409</v>
      </c>
      <c r="P2381" t="s">
        <v>1775</v>
      </c>
      <c r="Q2381">
        <v>1000</v>
      </c>
      <c r="R2381" t="s">
        <v>1790</v>
      </c>
      <c r="S2381" t="s">
        <v>1776</v>
      </c>
      <c r="T2381" t="s">
        <v>145</v>
      </c>
      <c r="U2381">
        <v>0</v>
      </c>
    </row>
    <row r="2382" spans="3:21" x14ac:dyDescent="0.3">
      <c r="C2382" t="s">
        <v>1799</v>
      </c>
      <c r="D2382" s="36">
        <v>46020</v>
      </c>
      <c r="E2382" t="str">
        <f>IFERROR(VLOOKUP(A2382,'Future et co'!A10:E5632,5,TRUE),"not found")</f>
        <v>not found</v>
      </c>
      <c r="F2382" t="str">
        <f>IFERROR(VLOOKUP(A2382,'Future et co'!CG11:CH10009,2,TRUE),"")</f>
        <v/>
      </c>
      <c r="G2382">
        <v>124.75</v>
      </c>
      <c r="H2382" t="s">
        <v>33</v>
      </c>
      <c r="O2382">
        <v>409</v>
      </c>
      <c r="P2382" t="s">
        <v>1775</v>
      </c>
      <c r="Q2382">
        <v>1000</v>
      </c>
      <c r="R2382" t="s">
        <v>1790</v>
      </c>
      <c r="S2382" t="s">
        <v>1776</v>
      </c>
      <c r="T2382" t="s">
        <v>145</v>
      </c>
      <c r="U2382">
        <v>0</v>
      </c>
    </row>
    <row r="2383" spans="3:21" x14ac:dyDescent="0.3">
      <c r="C2383" t="s">
        <v>1799</v>
      </c>
      <c r="D2383" s="36">
        <v>46020</v>
      </c>
      <c r="E2383" t="str">
        <f>IFERROR(VLOOKUP(A2383,'Future et co'!A10:E5632,5,TRUE),"not found")</f>
        <v>not found</v>
      </c>
      <c r="F2383" t="str">
        <f>IFERROR(VLOOKUP(A2383,'Future et co'!CG11:CH10009,2,TRUE),"")</f>
        <v/>
      </c>
      <c r="G2383">
        <v>124.75</v>
      </c>
      <c r="H2383" t="s">
        <v>33</v>
      </c>
      <c r="O2383">
        <v>409</v>
      </c>
      <c r="P2383" t="s">
        <v>1775</v>
      </c>
      <c r="Q2383">
        <v>1000</v>
      </c>
      <c r="R2383" t="s">
        <v>1790</v>
      </c>
      <c r="S2383" t="s">
        <v>1776</v>
      </c>
      <c r="T2383" t="s">
        <v>145</v>
      </c>
      <c r="U2383">
        <v>0</v>
      </c>
    </row>
    <row r="2384" spans="3:21" x14ac:dyDescent="0.3">
      <c r="C2384" t="s">
        <v>1799</v>
      </c>
      <c r="D2384" s="36">
        <v>46020</v>
      </c>
      <c r="E2384" t="str">
        <f>IFERROR(VLOOKUP(A2384,'Future et co'!A10:E5632,5,TRUE),"not found")</f>
        <v>not found</v>
      </c>
      <c r="F2384" t="str">
        <f>IFERROR(VLOOKUP(A2384,'Future et co'!CG11:CH10009,2,TRUE),"")</f>
        <v/>
      </c>
      <c r="G2384">
        <v>124.75</v>
      </c>
      <c r="H2384" t="s">
        <v>33</v>
      </c>
      <c r="O2384">
        <v>409</v>
      </c>
      <c r="P2384" t="s">
        <v>1775</v>
      </c>
      <c r="Q2384">
        <v>1000</v>
      </c>
      <c r="R2384" t="s">
        <v>1790</v>
      </c>
      <c r="S2384" t="s">
        <v>1776</v>
      </c>
      <c r="T2384" t="s">
        <v>145</v>
      </c>
      <c r="U2384">
        <v>0</v>
      </c>
    </row>
    <row r="2385" spans="3:21" x14ac:dyDescent="0.3">
      <c r="C2385" t="s">
        <v>1799</v>
      </c>
      <c r="D2385" s="36">
        <v>46020</v>
      </c>
      <c r="E2385" t="str">
        <f>IFERROR(VLOOKUP(A2385,'Future et co'!A10:E5632,5,TRUE),"not found")</f>
        <v>not found</v>
      </c>
      <c r="F2385" t="str">
        <f>IFERROR(VLOOKUP(A2385,'Future et co'!CG11:CH10009,2,TRUE),"")</f>
        <v/>
      </c>
      <c r="G2385">
        <v>124.75</v>
      </c>
      <c r="H2385" t="s">
        <v>33</v>
      </c>
      <c r="O2385">
        <v>409</v>
      </c>
      <c r="P2385" t="s">
        <v>1775</v>
      </c>
      <c r="Q2385">
        <v>1000</v>
      </c>
      <c r="R2385" t="s">
        <v>1790</v>
      </c>
      <c r="S2385" t="s">
        <v>1776</v>
      </c>
      <c r="T2385" t="s">
        <v>145</v>
      </c>
      <c r="U2385">
        <v>0</v>
      </c>
    </row>
    <row r="2386" spans="3:21" x14ac:dyDescent="0.3">
      <c r="C2386" t="s">
        <v>1799</v>
      </c>
      <c r="D2386" s="36">
        <v>46020</v>
      </c>
      <c r="E2386" t="str">
        <f>IFERROR(VLOOKUP(A2386,'Future et co'!A10:E5632,5,TRUE),"not found")</f>
        <v>not found</v>
      </c>
      <c r="F2386" t="str">
        <f>IFERROR(VLOOKUP(A2386,'Future et co'!CG11:CH10009,2,TRUE),"")</f>
        <v/>
      </c>
      <c r="G2386">
        <v>124.75</v>
      </c>
      <c r="H2386" t="s">
        <v>33</v>
      </c>
      <c r="O2386">
        <v>409</v>
      </c>
      <c r="P2386" t="s">
        <v>1775</v>
      </c>
      <c r="Q2386">
        <v>1000</v>
      </c>
      <c r="R2386" t="s">
        <v>1790</v>
      </c>
      <c r="S2386" t="s">
        <v>1776</v>
      </c>
      <c r="T2386" t="s">
        <v>145</v>
      </c>
      <c r="U2386">
        <v>0</v>
      </c>
    </row>
    <row r="2387" spans="3:21" x14ac:dyDescent="0.3">
      <c r="C2387" t="s">
        <v>1799</v>
      </c>
      <c r="D2387" s="36">
        <v>46020</v>
      </c>
      <c r="E2387" t="str">
        <f>IFERROR(VLOOKUP(A2387,'Future et co'!A10:E5632,5,TRUE),"not found")</f>
        <v>not found</v>
      </c>
      <c r="F2387" t="str">
        <f>IFERROR(VLOOKUP(A2387,'Future et co'!CG11:CH10009,2,TRUE),"")</f>
        <v/>
      </c>
      <c r="G2387">
        <v>124.75</v>
      </c>
      <c r="H2387" t="s">
        <v>33</v>
      </c>
      <c r="O2387">
        <v>409</v>
      </c>
      <c r="P2387" t="s">
        <v>1775</v>
      </c>
      <c r="Q2387">
        <v>1000</v>
      </c>
      <c r="R2387" t="s">
        <v>1790</v>
      </c>
      <c r="S2387" t="s">
        <v>1776</v>
      </c>
      <c r="T2387" t="s">
        <v>145</v>
      </c>
      <c r="U2387">
        <v>0</v>
      </c>
    </row>
    <row r="2388" spans="3:21" x14ac:dyDescent="0.3">
      <c r="C2388" t="s">
        <v>1799</v>
      </c>
      <c r="D2388" s="36">
        <v>46020</v>
      </c>
      <c r="E2388" t="str">
        <f>IFERROR(VLOOKUP(A2388,'Future et co'!A10:E5632,5,TRUE),"not found")</f>
        <v>not found</v>
      </c>
      <c r="F2388" t="str">
        <f>IFERROR(VLOOKUP(A2388,'Future et co'!CG11:CH10009,2,TRUE),"")</f>
        <v/>
      </c>
      <c r="G2388">
        <v>124.75</v>
      </c>
      <c r="H2388" t="s">
        <v>33</v>
      </c>
      <c r="O2388">
        <v>409</v>
      </c>
      <c r="P2388" t="s">
        <v>1775</v>
      </c>
      <c r="Q2388">
        <v>1000</v>
      </c>
      <c r="R2388" t="s">
        <v>1790</v>
      </c>
      <c r="S2388" t="s">
        <v>1776</v>
      </c>
      <c r="T2388" t="s">
        <v>145</v>
      </c>
      <c r="U2388">
        <v>0</v>
      </c>
    </row>
    <row r="2389" spans="3:21" x14ac:dyDescent="0.3">
      <c r="C2389" t="s">
        <v>1799</v>
      </c>
      <c r="D2389" s="36">
        <v>46020</v>
      </c>
      <c r="E2389" t="str">
        <f>IFERROR(VLOOKUP(A2389,'Future et co'!A10:E5632,5,TRUE),"not found")</f>
        <v>not found</v>
      </c>
      <c r="F2389" t="str">
        <f>IFERROR(VLOOKUP(A2389,'Future et co'!CG11:CH10009,2,TRUE),"")</f>
        <v/>
      </c>
      <c r="G2389">
        <v>124.75</v>
      </c>
      <c r="H2389" t="s">
        <v>33</v>
      </c>
      <c r="O2389">
        <v>409</v>
      </c>
      <c r="P2389" t="s">
        <v>1775</v>
      </c>
      <c r="Q2389">
        <v>1000</v>
      </c>
      <c r="R2389" t="s">
        <v>1790</v>
      </c>
      <c r="S2389" t="s">
        <v>1776</v>
      </c>
      <c r="T2389" t="s">
        <v>145</v>
      </c>
      <c r="U2389">
        <v>0</v>
      </c>
    </row>
    <row r="2390" spans="3:21" x14ac:dyDescent="0.3">
      <c r="C2390" t="s">
        <v>1799</v>
      </c>
      <c r="D2390" s="36">
        <v>46020</v>
      </c>
      <c r="E2390" t="str">
        <f>IFERROR(VLOOKUP(A2390,'Future et co'!A10:E5632,5,TRUE),"not found")</f>
        <v>not found</v>
      </c>
      <c r="F2390" t="str">
        <f>IFERROR(VLOOKUP(A2390,'Future et co'!CG11:CH10009,2,TRUE),"")</f>
        <v/>
      </c>
      <c r="G2390">
        <v>124.75</v>
      </c>
      <c r="H2390" t="s">
        <v>33</v>
      </c>
      <c r="O2390">
        <v>409</v>
      </c>
      <c r="P2390" t="s">
        <v>1775</v>
      </c>
      <c r="Q2390">
        <v>1000</v>
      </c>
      <c r="R2390" t="s">
        <v>1790</v>
      </c>
      <c r="S2390" t="s">
        <v>1776</v>
      </c>
      <c r="T2390" t="s">
        <v>145</v>
      </c>
      <c r="U2390">
        <v>0</v>
      </c>
    </row>
    <row r="2391" spans="3:21" x14ac:dyDescent="0.3">
      <c r="C2391" t="s">
        <v>1799</v>
      </c>
      <c r="D2391" s="36">
        <v>46020</v>
      </c>
      <c r="E2391" t="str">
        <f>IFERROR(VLOOKUP(A2391,'Future et co'!A10:E5632,5,TRUE),"not found")</f>
        <v>not found</v>
      </c>
      <c r="F2391" t="str">
        <f>IFERROR(VLOOKUP(A2391,'Future et co'!CG11:CH10009,2,TRUE),"")</f>
        <v/>
      </c>
      <c r="G2391">
        <v>124.75</v>
      </c>
      <c r="H2391" t="s">
        <v>33</v>
      </c>
      <c r="O2391">
        <v>409</v>
      </c>
      <c r="P2391" t="s">
        <v>1775</v>
      </c>
      <c r="Q2391">
        <v>1000</v>
      </c>
      <c r="R2391" t="s">
        <v>1790</v>
      </c>
      <c r="S2391" t="s">
        <v>1776</v>
      </c>
      <c r="T2391" t="s">
        <v>145</v>
      </c>
      <c r="U2391">
        <v>0</v>
      </c>
    </row>
    <row r="2392" spans="3:21" x14ac:dyDescent="0.3">
      <c r="C2392" t="s">
        <v>1799</v>
      </c>
      <c r="D2392" s="36">
        <v>46020</v>
      </c>
      <c r="E2392" t="str">
        <f>IFERROR(VLOOKUP(A2392,'Future et co'!A10:E5632,5,TRUE),"not found")</f>
        <v>not found</v>
      </c>
      <c r="F2392" t="str">
        <f>IFERROR(VLOOKUP(A2392,'Future et co'!CG11:CH10009,2,TRUE),"")</f>
        <v/>
      </c>
      <c r="G2392">
        <v>124.75</v>
      </c>
      <c r="H2392" t="s">
        <v>33</v>
      </c>
      <c r="O2392">
        <v>409</v>
      </c>
      <c r="P2392" t="s">
        <v>1775</v>
      </c>
      <c r="Q2392">
        <v>1000</v>
      </c>
      <c r="R2392" t="s">
        <v>1790</v>
      </c>
      <c r="S2392" t="s">
        <v>1776</v>
      </c>
      <c r="T2392" t="s">
        <v>145</v>
      </c>
      <c r="U2392">
        <v>0</v>
      </c>
    </row>
    <row r="2393" spans="3:21" x14ac:dyDescent="0.3">
      <c r="C2393" t="s">
        <v>1799</v>
      </c>
      <c r="D2393" s="36">
        <v>46020</v>
      </c>
      <c r="E2393" t="str">
        <f>IFERROR(VLOOKUP(A2393,'Future et co'!A10:E5632,5,TRUE),"not found")</f>
        <v>not found</v>
      </c>
      <c r="F2393" t="str">
        <f>IFERROR(VLOOKUP(A2393,'Future et co'!CG11:CH10009,2,TRUE),"")</f>
        <v/>
      </c>
      <c r="G2393">
        <v>124.75</v>
      </c>
      <c r="H2393" t="s">
        <v>33</v>
      </c>
      <c r="O2393">
        <v>409</v>
      </c>
      <c r="P2393" t="s">
        <v>1775</v>
      </c>
      <c r="Q2393">
        <v>1000</v>
      </c>
      <c r="R2393" t="s">
        <v>1790</v>
      </c>
      <c r="S2393" t="s">
        <v>1776</v>
      </c>
      <c r="T2393" t="s">
        <v>145</v>
      </c>
      <c r="U2393">
        <v>0</v>
      </c>
    </row>
    <row r="2394" spans="3:21" x14ac:dyDescent="0.3">
      <c r="C2394" t="s">
        <v>1799</v>
      </c>
      <c r="D2394" s="36">
        <v>46020</v>
      </c>
      <c r="E2394" t="str">
        <f>IFERROR(VLOOKUP(A2394,'Future et co'!A10:E5632,5,TRUE),"not found")</f>
        <v>not found</v>
      </c>
      <c r="F2394" t="str">
        <f>IFERROR(VLOOKUP(A2394,'Future et co'!CG11:CH10009,2,TRUE),"")</f>
        <v/>
      </c>
      <c r="G2394">
        <v>124.75</v>
      </c>
      <c r="H2394" t="s">
        <v>33</v>
      </c>
      <c r="O2394">
        <v>409</v>
      </c>
      <c r="P2394" t="s">
        <v>1775</v>
      </c>
      <c r="Q2394">
        <v>1000</v>
      </c>
      <c r="R2394" t="s">
        <v>1790</v>
      </c>
      <c r="S2394" t="s">
        <v>1776</v>
      </c>
      <c r="T2394" t="s">
        <v>145</v>
      </c>
      <c r="U2394">
        <v>0</v>
      </c>
    </row>
    <row r="2395" spans="3:21" x14ac:dyDescent="0.3">
      <c r="C2395" t="s">
        <v>1799</v>
      </c>
      <c r="D2395" s="36">
        <v>46020</v>
      </c>
      <c r="E2395" t="str">
        <f>IFERROR(VLOOKUP(A2395,'Future et co'!A10:E5632,5,TRUE),"not found")</f>
        <v>not found</v>
      </c>
      <c r="F2395" t="str">
        <f>IFERROR(VLOOKUP(A2395,'Future et co'!CG11:CH10009,2,TRUE),"")</f>
        <v/>
      </c>
      <c r="G2395">
        <v>124.75</v>
      </c>
      <c r="H2395" t="s">
        <v>33</v>
      </c>
      <c r="O2395">
        <v>409</v>
      </c>
      <c r="P2395" t="s">
        <v>1775</v>
      </c>
      <c r="Q2395">
        <v>1000</v>
      </c>
      <c r="R2395" t="s">
        <v>1790</v>
      </c>
      <c r="S2395" t="s">
        <v>1776</v>
      </c>
      <c r="T2395" t="s">
        <v>145</v>
      </c>
      <c r="U2395">
        <v>0</v>
      </c>
    </row>
    <row r="2396" spans="3:21" x14ac:dyDescent="0.3">
      <c r="C2396" t="s">
        <v>1799</v>
      </c>
      <c r="D2396" s="36">
        <v>46020</v>
      </c>
      <c r="E2396" t="str">
        <f>IFERROR(VLOOKUP(A2396,'Future et co'!A10:E5632,5,TRUE),"not found")</f>
        <v>not found</v>
      </c>
      <c r="F2396" t="str">
        <f>IFERROR(VLOOKUP(A2396,'Future et co'!CG11:CH10009,2,TRUE),"")</f>
        <v/>
      </c>
      <c r="G2396">
        <v>124.75</v>
      </c>
      <c r="H2396" t="s">
        <v>33</v>
      </c>
      <c r="O2396">
        <v>409</v>
      </c>
      <c r="P2396" t="s">
        <v>1775</v>
      </c>
      <c r="Q2396">
        <v>1000</v>
      </c>
      <c r="R2396" t="s">
        <v>1790</v>
      </c>
      <c r="S2396" t="s">
        <v>1776</v>
      </c>
      <c r="T2396" t="s">
        <v>145</v>
      </c>
      <c r="U2396">
        <v>0</v>
      </c>
    </row>
    <row r="2397" spans="3:21" x14ac:dyDescent="0.3">
      <c r="C2397" t="s">
        <v>1799</v>
      </c>
      <c r="D2397" s="36">
        <v>46020</v>
      </c>
      <c r="E2397" t="str">
        <f>IFERROR(VLOOKUP(A2397,'Future et co'!A10:E5632,5,TRUE),"not found")</f>
        <v>not found</v>
      </c>
      <c r="F2397" t="str">
        <f>IFERROR(VLOOKUP(A2397,'Future et co'!CG11:CH10009,2,TRUE),"")</f>
        <v/>
      </c>
      <c r="G2397">
        <v>124.75</v>
      </c>
      <c r="H2397" t="s">
        <v>33</v>
      </c>
      <c r="O2397">
        <v>409</v>
      </c>
      <c r="P2397" t="s">
        <v>1775</v>
      </c>
      <c r="Q2397">
        <v>1000</v>
      </c>
      <c r="R2397" t="s">
        <v>1790</v>
      </c>
      <c r="S2397" t="s">
        <v>1776</v>
      </c>
      <c r="T2397" t="s">
        <v>145</v>
      </c>
      <c r="U2397">
        <v>0</v>
      </c>
    </row>
    <row r="2398" spans="3:21" x14ac:dyDescent="0.3">
      <c r="C2398" t="s">
        <v>1799</v>
      </c>
      <c r="D2398" s="36">
        <v>46020</v>
      </c>
      <c r="E2398" t="str">
        <f>IFERROR(VLOOKUP(A2398,'Future et co'!A10:E5632,5,TRUE),"not found")</f>
        <v>not found</v>
      </c>
      <c r="F2398" t="str">
        <f>IFERROR(VLOOKUP(A2398,'Future et co'!CG11:CH10009,2,TRUE),"")</f>
        <v/>
      </c>
      <c r="G2398">
        <v>124.75</v>
      </c>
      <c r="H2398" t="s">
        <v>33</v>
      </c>
      <c r="O2398">
        <v>409</v>
      </c>
      <c r="P2398" t="s">
        <v>1775</v>
      </c>
      <c r="Q2398">
        <v>1000</v>
      </c>
      <c r="R2398" t="s">
        <v>1790</v>
      </c>
      <c r="S2398" t="s">
        <v>1776</v>
      </c>
      <c r="T2398" t="s">
        <v>145</v>
      </c>
      <c r="U2398">
        <v>0</v>
      </c>
    </row>
    <row r="2399" spans="3:21" x14ac:dyDescent="0.3">
      <c r="C2399" t="s">
        <v>1799</v>
      </c>
      <c r="D2399" s="36">
        <v>46020</v>
      </c>
      <c r="E2399" t="str">
        <f>IFERROR(VLOOKUP(A2399,'Future et co'!A10:E5632,5,TRUE),"not found")</f>
        <v>not found</v>
      </c>
      <c r="F2399" t="str">
        <f>IFERROR(VLOOKUP(A2399,'Future et co'!CG11:CH10009,2,TRUE),"")</f>
        <v/>
      </c>
      <c r="G2399">
        <v>124.75</v>
      </c>
      <c r="H2399" t="s">
        <v>33</v>
      </c>
      <c r="O2399">
        <v>409</v>
      </c>
      <c r="P2399" t="s">
        <v>1775</v>
      </c>
      <c r="Q2399">
        <v>1000</v>
      </c>
      <c r="R2399" t="s">
        <v>1790</v>
      </c>
      <c r="S2399" t="s">
        <v>1776</v>
      </c>
      <c r="T2399" t="s">
        <v>145</v>
      </c>
      <c r="U2399">
        <v>0</v>
      </c>
    </row>
    <row r="2400" spans="3:21" x14ac:dyDescent="0.3">
      <c r="C2400" t="s">
        <v>1799</v>
      </c>
      <c r="D2400" s="36">
        <v>46020</v>
      </c>
      <c r="E2400" t="str">
        <f>IFERROR(VLOOKUP(A2400,'Future et co'!A10:E5632,5,TRUE),"not found")</f>
        <v>not found</v>
      </c>
      <c r="F2400" t="str">
        <f>IFERROR(VLOOKUP(A2400,'Future et co'!CG11:CH10009,2,TRUE),"")</f>
        <v/>
      </c>
      <c r="G2400">
        <v>124.75</v>
      </c>
      <c r="H2400" t="s">
        <v>33</v>
      </c>
      <c r="O2400">
        <v>409</v>
      </c>
      <c r="P2400" t="s">
        <v>1775</v>
      </c>
      <c r="Q2400">
        <v>1000</v>
      </c>
      <c r="R2400" t="s">
        <v>1790</v>
      </c>
      <c r="S2400" t="s">
        <v>1776</v>
      </c>
      <c r="T2400" t="s">
        <v>145</v>
      </c>
      <c r="U2400">
        <v>0</v>
      </c>
    </row>
    <row r="2401" spans="1:21" x14ac:dyDescent="0.3">
      <c r="C2401" t="s">
        <v>1799</v>
      </c>
      <c r="D2401" s="36">
        <v>46020</v>
      </c>
      <c r="E2401" t="str">
        <f>IFERROR(VLOOKUP(A2401,'Future et co'!A10:E5632,5,TRUE),"not found")</f>
        <v>not found</v>
      </c>
      <c r="F2401" t="str">
        <f>IFERROR(VLOOKUP(A2401,'Future et co'!CG11:CH10009,2,TRUE),"")</f>
        <v/>
      </c>
      <c r="G2401">
        <v>124.75</v>
      </c>
      <c r="H2401" t="s">
        <v>33</v>
      </c>
      <c r="O2401">
        <v>409</v>
      </c>
      <c r="P2401" t="s">
        <v>1775</v>
      </c>
      <c r="Q2401">
        <v>1000</v>
      </c>
      <c r="R2401" t="s">
        <v>1790</v>
      </c>
      <c r="S2401" t="s">
        <v>1776</v>
      </c>
      <c r="T2401" t="s">
        <v>145</v>
      </c>
      <c r="U2401">
        <v>0</v>
      </c>
    </row>
    <row r="2402" spans="1:21" x14ac:dyDescent="0.3">
      <c r="A2402" s="36" t="str">
        <f>_xll.RHistory("VY5W125L25^Ln/a",".Timestamp;.Close","START:2025-10-01 END:2025-12-17 INTERVAL:1D")</f>
        <v>Invalid RIC(s): VY5W125L25^Ln/a</v>
      </c>
      <c r="C2402" t="s">
        <v>1800</v>
      </c>
      <c r="D2402" s="36">
        <v>46020</v>
      </c>
      <c r="E2402" t="str">
        <f>IFERROR(VLOOKUP(A2402,'Future et co'!A10:E5632,5,TRUE),"not found")</f>
        <v>not found</v>
      </c>
      <c r="F2402" t="str">
        <f>IFERROR(VLOOKUP(A2402,'Future et co'!CG11:CH10009,2,TRUE),"")</f>
        <v/>
      </c>
      <c r="G2402">
        <v>125</v>
      </c>
      <c r="H2402" t="s">
        <v>30</v>
      </c>
      <c r="O2402">
        <v>410</v>
      </c>
      <c r="P2402" t="s">
        <v>1802</v>
      </c>
      <c r="Q2402">
        <v>1000</v>
      </c>
      <c r="R2402" t="s">
        <v>159</v>
      </c>
      <c r="S2402" t="s">
        <v>1778</v>
      </c>
      <c r="T2402" t="s">
        <v>145</v>
      </c>
      <c r="U2402">
        <v>0</v>
      </c>
    </row>
    <row r="2403" spans="1:21" x14ac:dyDescent="0.3">
      <c r="C2403" t="s">
        <v>1800</v>
      </c>
      <c r="D2403" s="36">
        <v>46020</v>
      </c>
      <c r="E2403" t="str">
        <f>IFERROR(VLOOKUP(A2403,'Future et co'!A10:E5632,5,TRUE),"not found")</f>
        <v>not found</v>
      </c>
      <c r="F2403" t="str">
        <f>IFERROR(VLOOKUP(A2403,'Future et co'!CG11:CH10009,2,TRUE),"")</f>
        <v/>
      </c>
      <c r="G2403">
        <v>125</v>
      </c>
      <c r="H2403" t="s">
        <v>30</v>
      </c>
      <c r="O2403">
        <v>410</v>
      </c>
      <c r="P2403" t="s">
        <v>1777</v>
      </c>
      <c r="Q2403">
        <v>1000</v>
      </c>
      <c r="R2403" t="s">
        <v>159</v>
      </c>
      <c r="S2403" t="s">
        <v>1778</v>
      </c>
      <c r="T2403" t="s">
        <v>145</v>
      </c>
      <c r="U2403">
        <v>0</v>
      </c>
    </row>
    <row r="2404" spans="1:21" x14ac:dyDescent="0.3">
      <c r="C2404" t="s">
        <v>1800</v>
      </c>
      <c r="D2404" s="36">
        <v>46020</v>
      </c>
      <c r="E2404" t="str">
        <f>IFERROR(VLOOKUP(A2404,'Future et co'!A10:E5632,5,TRUE),"not found")</f>
        <v>not found</v>
      </c>
      <c r="F2404" t="str">
        <f>IFERROR(VLOOKUP(A2404,'Future et co'!CG11:CH10009,2,TRUE),"")</f>
        <v/>
      </c>
      <c r="G2404">
        <v>125</v>
      </c>
      <c r="H2404" t="s">
        <v>30</v>
      </c>
      <c r="O2404">
        <v>410</v>
      </c>
      <c r="P2404" t="s">
        <v>1777</v>
      </c>
      <c r="Q2404">
        <v>1000</v>
      </c>
      <c r="R2404" t="s">
        <v>159</v>
      </c>
      <c r="S2404" t="s">
        <v>1778</v>
      </c>
      <c r="T2404" t="s">
        <v>145</v>
      </c>
      <c r="U2404">
        <v>0</v>
      </c>
    </row>
    <row r="2405" spans="1:21" x14ac:dyDescent="0.3">
      <c r="C2405" t="s">
        <v>1800</v>
      </c>
      <c r="D2405" s="36">
        <v>46020</v>
      </c>
      <c r="E2405" t="str">
        <f>IFERROR(VLOOKUP(A2405,'Future et co'!A10:E5632,5,TRUE),"not found")</f>
        <v>not found</v>
      </c>
      <c r="F2405" t="str">
        <f>IFERROR(VLOOKUP(A2405,'Future et co'!CG11:CH10009,2,TRUE),"")</f>
        <v/>
      </c>
      <c r="G2405">
        <v>125</v>
      </c>
      <c r="H2405" t="s">
        <v>30</v>
      </c>
      <c r="O2405">
        <v>410</v>
      </c>
      <c r="P2405" t="s">
        <v>1777</v>
      </c>
      <c r="Q2405">
        <v>1000</v>
      </c>
      <c r="R2405" t="s">
        <v>159</v>
      </c>
      <c r="S2405" t="s">
        <v>1778</v>
      </c>
      <c r="T2405" t="s">
        <v>145</v>
      </c>
      <c r="U2405">
        <v>0</v>
      </c>
    </row>
    <row r="2406" spans="1:21" x14ac:dyDescent="0.3">
      <c r="C2406" t="s">
        <v>1800</v>
      </c>
      <c r="D2406" s="36">
        <v>46020</v>
      </c>
      <c r="E2406" t="str">
        <f>IFERROR(VLOOKUP(A2406,'Future et co'!A10:E5632,5,TRUE),"not found")</f>
        <v>not found</v>
      </c>
      <c r="F2406" t="str">
        <f>IFERROR(VLOOKUP(A2406,'Future et co'!CG11:CH10009,2,TRUE),"")</f>
        <v/>
      </c>
      <c r="G2406">
        <v>125</v>
      </c>
      <c r="H2406" t="s">
        <v>30</v>
      </c>
      <c r="O2406">
        <v>410</v>
      </c>
      <c r="P2406" t="s">
        <v>1777</v>
      </c>
      <c r="Q2406">
        <v>1000</v>
      </c>
      <c r="R2406" t="s">
        <v>159</v>
      </c>
      <c r="S2406" t="s">
        <v>1778</v>
      </c>
      <c r="T2406" t="s">
        <v>145</v>
      </c>
      <c r="U2406">
        <v>0</v>
      </c>
    </row>
    <row r="2407" spans="1:21" x14ac:dyDescent="0.3">
      <c r="C2407" t="s">
        <v>1800</v>
      </c>
      <c r="D2407" s="36">
        <v>46020</v>
      </c>
      <c r="E2407" t="str">
        <f>IFERROR(VLOOKUP(A2407,'Future et co'!A10:E5632,5,TRUE),"not found")</f>
        <v>not found</v>
      </c>
      <c r="F2407" t="str">
        <f>IFERROR(VLOOKUP(A2407,'Future et co'!CG11:CH10009,2,TRUE),"")</f>
        <v/>
      </c>
      <c r="G2407">
        <v>125</v>
      </c>
      <c r="H2407" t="s">
        <v>30</v>
      </c>
      <c r="O2407">
        <v>410</v>
      </c>
      <c r="P2407" t="s">
        <v>1777</v>
      </c>
      <c r="Q2407">
        <v>1000</v>
      </c>
      <c r="R2407" t="s">
        <v>159</v>
      </c>
      <c r="S2407" t="s">
        <v>1778</v>
      </c>
      <c r="T2407" t="s">
        <v>145</v>
      </c>
      <c r="U2407">
        <v>0</v>
      </c>
    </row>
    <row r="2408" spans="1:21" x14ac:dyDescent="0.3">
      <c r="C2408" t="s">
        <v>1800</v>
      </c>
      <c r="D2408" s="36">
        <v>46020</v>
      </c>
      <c r="E2408" t="str">
        <f>IFERROR(VLOOKUP(A2408,'Future et co'!A10:E5632,5,TRUE),"not found")</f>
        <v>not found</v>
      </c>
      <c r="F2408" t="str">
        <f>IFERROR(VLOOKUP(A2408,'Future et co'!CG11:CH10009,2,TRUE),"")</f>
        <v/>
      </c>
      <c r="G2408">
        <v>125</v>
      </c>
      <c r="H2408" t="s">
        <v>30</v>
      </c>
      <c r="O2408">
        <v>410</v>
      </c>
      <c r="P2408" t="s">
        <v>1777</v>
      </c>
      <c r="Q2408">
        <v>1000</v>
      </c>
      <c r="R2408" t="s">
        <v>159</v>
      </c>
      <c r="S2408" t="s">
        <v>1778</v>
      </c>
      <c r="T2408" t="s">
        <v>145</v>
      </c>
      <c r="U2408">
        <v>0</v>
      </c>
    </row>
    <row r="2409" spans="1:21" x14ac:dyDescent="0.3">
      <c r="C2409" t="s">
        <v>1800</v>
      </c>
      <c r="D2409" s="36">
        <v>46020</v>
      </c>
      <c r="E2409" t="str">
        <f>IFERROR(VLOOKUP(A2409,'Future et co'!A10:E5632,5,TRUE),"not found")</f>
        <v>not found</v>
      </c>
      <c r="F2409" t="str">
        <f>IFERROR(VLOOKUP(A2409,'Future et co'!CG11:CH10009,2,TRUE),"")</f>
        <v/>
      </c>
      <c r="G2409">
        <v>125</v>
      </c>
      <c r="H2409" t="s">
        <v>30</v>
      </c>
      <c r="O2409">
        <v>410</v>
      </c>
      <c r="P2409" t="s">
        <v>1777</v>
      </c>
      <c r="Q2409">
        <v>1000</v>
      </c>
      <c r="R2409" t="s">
        <v>159</v>
      </c>
      <c r="S2409" t="s">
        <v>1778</v>
      </c>
      <c r="T2409" t="s">
        <v>145</v>
      </c>
      <c r="U2409">
        <v>0</v>
      </c>
    </row>
    <row r="2410" spans="1:21" x14ac:dyDescent="0.3">
      <c r="C2410" t="s">
        <v>1800</v>
      </c>
      <c r="D2410" s="36">
        <v>46020</v>
      </c>
      <c r="E2410" t="str">
        <f>IFERROR(VLOOKUP(A2410,'Future et co'!A10:E5632,5,TRUE),"not found")</f>
        <v>not found</v>
      </c>
      <c r="F2410" t="str">
        <f>IFERROR(VLOOKUP(A2410,'Future et co'!CG11:CH10009,2,TRUE),"")</f>
        <v/>
      </c>
      <c r="G2410">
        <v>125</v>
      </c>
      <c r="H2410" t="s">
        <v>30</v>
      </c>
      <c r="O2410">
        <v>410</v>
      </c>
      <c r="P2410" t="s">
        <v>1777</v>
      </c>
      <c r="Q2410">
        <v>1000</v>
      </c>
      <c r="R2410" t="s">
        <v>159</v>
      </c>
      <c r="S2410" t="s">
        <v>1778</v>
      </c>
      <c r="T2410" t="s">
        <v>145</v>
      </c>
      <c r="U2410">
        <v>0</v>
      </c>
    </row>
    <row r="2411" spans="1:21" x14ac:dyDescent="0.3">
      <c r="C2411" t="s">
        <v>1800</v>
      </c>
      <c r="D2411" s="36">
        <v>46020</v>
      </c>
      <c r="E2411" t="str">
        <f>IFERROR(VLOOKUP(A2411,'Future et co'!A10:E5632,5,TRUE),"not found")</f>
        <v>not found</v>
      </c>
      <c r="F2411" t="str">
        <f>IFERROR(VLOOKUP(A2411,'Future et co'!CG11:CH10009,2,TRUE),"")</f>
        <v/>
      </c>
      <c r="G2411">
        <v>125</v>
      </c>
      <c r="H2411" t="s">
        <v>30</v>
      </c>
      <c r="O2411">
        <v>410</v>
      </c>
      <c r="P2411" t="s">
        <v>1777</v>
      </c>
      <c r="Q2411">
        <v>1000</v>
      </c>
      <c r="R2411" t="s">
        <v>159</v>
      </c>
      <c r="S2411" t="s">
        <v>1778</v>
      </c>
      <c r="T2411" t="s">
        <v>145</v>
      </c>
      <c r="U2411">
        <v>0</v>
      </c>
    </row>
    <row r="2412" spans="1:21" x14ac:dyDescent="0.3">
      <c r="C2412" t="s">
        <v>1800</v>
      </c>
      <c r="D2412" s="36">
        <v>46020</v>
      </c>
      <c r="E2412" t="str">
        <f>IFERROR(VLOOKUP(A2412,'Future et co'!A10:E5632,5,TRUE),"not found")</f>
        <v>not found</v>
      </c>
      <c r="F2412" t="str">
        <f>IFERROR(VLOOKUP(A2412,'Future et co'!CG11:CH10009,2,TRUE),"")</f>
        <v/>
      </c>
      <c r="G2412">
        <v>125</v>
      </c>
      <c r="H2412" t="s">
        <v>30</v>
      </c>
      <c r="O2412">
        <v>410</v>
      </c>
      <c r="P2412" t="s">
        <v>1777</v>
      </c>
      <c r="Q2412">
        <v>1000</v>
      </c>
      <c r="R2412" t="s">
        <v>159</v>
      </c>
      <c r="S2412" t="s">
        <v>1778</v>
      </c>
      <c r="T2412" t="s">
        <v>145</v>
      </c>
      <c r="U2412">
        <v>0</v>
      </c>
    </row>
    <row r="2413" spans="1:21" x14ac:dyDescent="0.3">
      <c r="C2413" t="s">
        <v>1800</v>
      </c>
      <c r="D2413" s="36">
        <v>46020</v>
      </c>
      <c r="E2413" t="str">
        <f>IFERROR(VLOOKUP(A2413,'Future et co'!A10:E5632,5,TRUE),"not found")</f>
        <v>not found</v>
      </c>
      <c r="F2413" t="str">
        <f>IFERROR(VLOOKUP(A2413,'Future et co'!CG11:CH10009,2,TRUE),"")</f>
        <v/>
      </c>
      <c r="G2413">
        <v>125</v>
      </c>
      <c r="H2413" t="s">
        <v>30</v>
      </c>
      <c r="O2413">
        <v>410</v>
      </c>
      <c r="P2413" t="s">
        <v>1777</v>
      </c>
      <c r="Q2413">
        <v>1000</v>
      </c>
      <c r="R2413" t="s">
        <v>159</v>
      </c>
      <c r="S2413" t="s">
        <v>1778</v>
      </c>
      <c r="T2413" t="s">
        <v>145</v>
      </c>
      <c r="U2413">
        <v>0</v>
      </c>
    </row>
    <row r="2414" spans="1:21" x14ac:dyDescent="0.3">
      <c r="C2414" t="s">
        <v>1800</v>
      </c>
      <c r="D2414" s="36">
        <v>46020</v>
      </c>
      <c r="E2414" t="str">
        <f>IFERROR(VLOOKUP(A2414,'Future et co'!A10:E5632,5,TRUE),"not found")</f>
        <v>not found</v>
      </c>
      <c r="F2414" t="str">
        <f>IFERROR(VLOOKUP(A2414,'Future et co'!CG11:CH10009,2,TRUE),"")</f>
        <v/>
      </c>
      <c r="G2414">
        <v>125</v>
      </c>
      <c r="H2414" t="s">
        <v>30</v>
      </c>
      <c r="O2414">
        <v>410</v>
      </c>
      <c r="P2414" t="s">
        <v>1777</v>
      </c>
      <c r="Q2414">
        <v>1000</v>
      </c>
      <c r="R2414" t="s">
        <v>159</v>
      </c>
      <c r="S2414" t="s">
        <v>1778</v>
      </c>
      <c r="T2414" t="s">
        <v>145</v>
      </c>
      <c r="U2414">
        <v>0</v>
      </c>
    </row>
    <row r="2415" spans="1:21" x14ac:dyDescent="0.3">
      <c r="C2415" t="s">
        <v>1800</v>
      </c>
      <c r="D2415" s="36">
        <v>46020</v>
      </c>
      <c r="E2415" t="str">
        <f>IFERROR(VLOOKUP(A2415,'Future et co'!A10:E5632,5,TRUE),"not found")</f>
        <v>not found</v>
      </c>
      <c r="F2415" t="str">
        <f>IFERROR(VLOOKUP(A2415,'Future et co'!CG11:CH10009,2,TRUE),"")</f>
        <v/>
      </c>
      <c r="G2415">
        <v>125</v>
      </c>
      <c r="H2415" t="s">
        <v>30</v>
      </c>
      <c r="O2415">
        <v>410</v>
      </c>
      <c r="P2415" t="s">
        <v>1777</v>
      </c>
      <c r="Q2415">
        <v>1000</v>
      </c>
      <c r="R2415" t="s">
        <v>159</v>
      </c>
      <c r="S2415" t="s">
        <v>1778</v>
      </c>
      <c r="T2415" t="s">
        <v>145</v>
      </c>
      <c r="U2415">
        <v>0</v>
      </c>
    </row>
    <row r="2416" spans="1:21" x14ac:dyDescent="0.3">
      <c r="C2416" t="s">
        <v>1800</v>
      </c>
      <c r="D2416" s="36">
        <v>46020</v>
      </c>
      <c r="E2416" t="str">
        <f>IFERROR(VLOOKUP(A2416,'Future et co'!A10:E5632,5,TRUE),"not found")</f>
        <v>not found</v>
      </c>
      <c r="F2416" t="str">
        <f>IFERROR(VLOOKUP(A2416,'Future et co'!CG11:CH10009,2,TRUE),"")</f>
        <v/>
      </c>
      <c r="G2416">
        <v>125</v>
      </c>
      <c r="H2416" t="s">
        <v>30</v>
      </c>
      <c r="O2416">
        <v>410</v>
      </c>
      <c r="P2416" t="s">
        <v>1777</v>
      </c>
      <c r="Q2416">
        <v>1000</v>
      </c>
      <c r="R2416" t="s">
        <v>159</v>
      </c>
      <c r="S2416" t="s">
        <v>1778</v>
      </c>
      <c r="T2416" t="s">
        <v>145</v>
      </c>
      <c r="U2416">
        <v>0</v>
      </c>
    </row>
    <row r="2417" spans="3:21" x14ac:dyDescent="0.3">
      <c r="C2417" t="s">
        <v>1800</v>
      </c>
      <c r="D2417" s="36">
        <v>46020</v>
      </c>
      <c r="E2417" t="str">
        <f>IFERROR(VLOOKUP(A2417,'Future et co'!A10:E5632,5,TRUE),"not found")</f>
        <v>not found</v>
      </c>
      <c r="F2417" t="str">
        <f>IFERROR(VLOOKUP(A2417,'Future et co'!CG11:CH10009,2,TRUE),"")</f>
        <v/>
      </c>
      <c r="G2417">
        <v>125</v>
      </c>
      <c r="H2417" t="s">
        <v>30</v>
      </c>
      <c r="O2417">
        <v>410</v>
      </c>
      <c r="P2417" t="s">
        <v>1777</v>
      </c>
      <c r="Q2417">
        <v>1000</v>
      </c>
      <c r="R2417" t="s">
        <v>159</v>
      </c>
      <c r="S2417" t="s">
        <v>1778</v>
      </c>
      <c r="T2417" t="s">
        <v>145</v>
      </c>
      <c r="U2417">
        <v>0</v>
      </c>
    </row>
    <row r="2418" spans="3:21" x14ac:dyDescent="0.3">
      <c r="C2418" t="s">
        <v>1800</v>
      </c>
      <c r="D2418" s="36">
        <v>46020</v>
      </c>
      <c r="E2418" t="str">
        <f>IFERROR(VLOOKUP(A2418,'Future et co'!A10:E5632,5,TRUE),"not found")</f>
        <v>not found</v>
      </c>
      <c r="F2418" t="str">
        <f>IFERROR(VLOOKUP(A2418,'Future et co'!CG11:CH10009,2,TRUE),"")</f>
        <v/>
      </c>
      <c r="G2418">
        <v>125</v>
      </c>
      <c r="H2418" t="s">
        <v>30</v>
      </c>
      <c r="O2418">
        <v>410</v>
      </c>
      <c r="P2418" t="s">
        <v>1777</v>
      </c>
      <c r="Q2418">
        <v>1000</v>
      </c>
      <c r="R2418" t="s">
        <v>159</v>
      </c>
      <c r="S2418" t="s">
        <v>1778</v>
      </c>
      <c r="T2418" t="s">
        <v>145</v>
      </c>
      <c r="U2418">
        <v>0</v>
      </c>
    </row>
    <row r="2419" spans="3:21" x14ac:dyDescent="0.3">
      <c r="C2419" t="s">
        <v>1800</v>
      </c>
      <c r="D2419" s="36">
        <v>46020</v>
      </c>
      <c r="E2419" t="str">
        <f>IFERROR(VLOOKUP(A2419,'Future et co'!A10:E5632,5,TRUE),"not found")</f>
        <v>not found</v>
      </c>
      <c r="F2419" t="str">
        <f>IFERROR(VLOOKUP(A2419,'Future et co'!CG11:CH10009,2,TRUE),"")</f>
        <v/>
      </c>
      <c r="G2419">
        <v>125</v>
      </c>
      <c r="H2419" t="s">
        <v>30</v>
      </c>
      <c r="O2419">
        <v>410</v>
      </c>
      <c r="P2419" t="s">
        <v>1777</v>
      </c>
      <c r="Q2419">
        <v>1000</v>
      </c>
      <c r="R2419" t="s">
        <v>159</v>
      </c>
      <c r="S2419" t="s">
        <v>1778</v>
      </c>
      <c r="T2419" t="s">
        <v>145</v>
      </c>
      <c r="U2419">
        <v>0</v>
      </c>
    </row>
    <row r="2420" spans="3:21" x14ac:dyDescent="0.3">
      <c r="C2420" t="s">
        <v>1800</v>
      </c>
      <c r="D2420" s="36">
        <v>46020</v>
      </c>
      <c r="E2420" t="str">
        <f>IFERROR(VLOOKUP(A2420,'Future et co'!A10:E5632,5,TRUE),"not found")</f>
        <v>not found</v>
      </c>
      <c r="F2420" t="str">
        <f>IFERROR(VLOOKUP(A2420,'Future et co'!CG11:CH10009,2,TRUE),"")</f>
        <v/>
      </c>
      <c r="G2420">
        <v>125</v>
      </c>
      <c r="H2420" t="s">
        <v>30</v>
      </c>
      <c r="O2420">
        <v>410</v>
      </c>
      <c r="P2420" t="s">
        <v>1777</v>
      </c>
      <c r="Q2420">
        <v>1000</v>
      </c>
      <c r="R2420" t="s">
        <v>159</v>
      </c>
      <c r="S2420" t="s">
        <v>1778</v>
      </c>
      <c r="T2420" t="s">
        <v>145</v>
      </c>
      <c r="U2420">
        <v>0</v>
      </c>
    </row>
    <row r="2421" spans="3:21" x14ac:dyDescent="0.3">
      <c r="C2421" t="s">
        <v>1800</v>
      </c>
      <c r="D2421" s="36">
        <v>46020</v>
      </c>
      <c r="E2421" t="str">
        <f>IFERROR(VLOOKUP(A2421,'Future et co'!A10:E5632,5,TRUE),"not found")</f>
        <v>not found</v>
      </c>
      <c r="F2421" t="str">
        <f>IFERROR(VLOOKUP(A2421,'Future et co'!CG11:CH10009,2,TRUE),"")</f>
        <v/>
      </c>
      <c r="G2421">
        <v>125</v>
      </c>
      <c r="H2421" t="s">
        <v>30</v>
      </c>
      <c r="O2421">
        <v>410</v>
      </c>
      <c r="P2421" t="s">
        <v>1777</v>
      </c>
      <c r="Q2421">
        <v>1000</v>
      </c>
      <c r="R2421" t="s">
        <v>159</v>
      </c>
      <c r="S2421" t="s">
        <v>1778</v>
      </c>
      <c r="T2421" t="s">
        <v>145</v>
      </c>
      <c r="U2421">
        <v>0</v>
      </c>
    </row>
    <row r="2422" spans="3:21" x14ac:dyDescent="0.3">
      <c r="C2422" t="s">
        <v>1800</v>
      </c>
      <c r="D2422" s="36">
        <v>46020</v>
      </c>
      <c r="E2422" t="str">
        <f>IFERROR(VLOOKUP(A2422,'Future et co'!A10:E5632,5,TRUE),"not found")</f>
        <v>not found</v>
      </c>
      <c r="F2422" t="str">
        <f>IFERROR(VLOOKUP(A2422,'Future et co'!CG11:CH10009,2,TRUE),"")</f>
        <v/>
      </c>
      <c r="G2422">
        <v>125</v>
      </c>
      <c r="H2422" t="s">
        <v>30</v>
      </c>
      <c r="O2422">
        <v>410</v>
      </c>
      <c r="P2422" t="s">
        <v>1777</v>
      </c>
      <c r="Q2422">
        <v>1000</v>
      </c>
      <c r="R2422" t="s">
        <v>159</v>
      </c>
      <c r="S2422" t="s">
        <v>1778</v>
      </c>
      <c r="T2422" t="s">
        <v>145</v>
      </c>
      <c r="U2422">
        <v>0</v>
      </c>
    </row>
    <row r="2423" spans="3:21" x14ac:dyDescent="0.3">
      <c r="C2423" t="s">
        <v>1800</v>
      </c>
      <c r="D2423" s="36">
        <v>46020</v>
      </c>
      <c r="E2423" t="str">
        <f>IFERROR(VLOOKUP(A2423,'Future et co'!A10:E5632,5,TRUE),"not found")</f>
        <v>not found</v>
      </c>
      <c r="F2423" t="str">
        <f>IFERROR(VLOOKUP(A2423,'Future et co'!CG11:CH10009,2,TRUE),"")</f>
        <v/>
      </c>
      <c r="G2423">
        <v>125</v>
      </c>
      <c r="H2423" t="s">
        <v>30</v>
      </c>
      <c r="O2423">
        <v>410</v>
      </c>
      <c r="P2423" t="s">
        <v>1777</v>
      </c>
      <c r="Q2423">
        <v>1000</v>
      </c>
      <c r="R2423" t="s">
        <v>159</v>
      </c>
      <c r="S2423" t="s">
        <v>1778</v>
      </c>
      <c r="T2423" t="s">
        <v>145</v>
      </c>
      <c r="U2423">
        <v>0</v>
      </c>
    </row>
    <row r="2424" spans="3:21" x14ac:dyDescent="0.3">
      <c r="C2424" t="s">
        <v>1800</v>
      </c>
      <c r="D2424" s="36">
        <v>46020</v>
      </c>
      <c r="E2424" t="str">
        <f>IFERROR(VLOOKUP(A2424,'Future et co'!A10:E5632,5,TRUE),"not found")</f>
        <v>not found</v>
      </c>
      <c r="F2424" t="str">
        <f>IFERROR(VLOOKUP(A2424,'Future et co'!CG11:CH10009,2,TRUE),"")</f>
        <v/>
      </c>
      <c r="G2424">
        <v>125</v>
      </c>
      <c r="H2424" t="s">
        <v>30</v>
      </c>
      <c r="O2424">
        <v>410</v>
      </c>
      <c r="P2424" t="s">
        <v>1777</v>
      </c>
      <c r="Q2424">
        <v>1000</v>
      </c>
      <c r="R2424" t="s">
        <v>159</v>
      </c>
      <c r="S2424" t="s">
        <v>1778</v>
      </c>
      <c r="T2424" t="s">
        <v>145</v>
      </c>
      <c r="U2424">
        <v>0</v>
      </c>
    </row>
    <row r="2425" spans="3:21" x14ac:dyDescent="0.3">
      <c r="C2425" t="s">
        <v>1800</v>
      </c>
      <c r="D2425" s="36">
        <v>46020</v>
      </c>
      <c r="E2425" t="str">
        <f>IFERROR(VLOOKUP(A2425,'Future et co'!A10:E5632,5,TRUE),"not found")</f>
        <v>not found</v>
      </c>
      <c r="F2425" t="str">
        <f>IFERROR(VLOOKUP(A2425,'Future et co'!CG11:CH10009,2,TRUE),"")</f>
        <v/>
      </c>
      <c r="G2425">
        <v>125</v>
      </c>
      <c r="H2425" t="s">
        <v>30</v>
      </c>
      <c r="O2425">
        <v>410</v>
      </c>
      <c r="P2425" t="s">
        <v>1777</v>
      </c>
      <c r="Q2425">
        <v>1000</v>
      </c>
      <c r="R2425" t="s">
        <v>159</v>
      </c>
      <c r="S2425" t="s">
        <v>1778</v>
      </c>
      <c r="T2425" t="s">
        <v>145</v>
      </c>
      <c r="U2425">
        <v>0</v>
      </c>
    </row>
    <row r="2426" spans="3:21" x14ac:dyDescent="0.3">
      <c r="C2426" t="s">
        <v>1800</v>
      </c>
      <c r="D2426" s="36">
        <v>46020</v>
      </c>
      <c r="E2426" t="str">
        <f>IFERROR(VLOOKUP(A2426,'Future et co'!A10:E5632,5,TRUE),"not found")</f>
        <v>not found</v>
      </c>
      <c r="F2426" t="str">
        <f>IFERROR(VLOOKUP(A2426,'Future et co'!CG11:CH10009,2,TRUE),"")</f>
        <v/>
      </c>
      <c r="G2426">
        <v>125</v>
      </c>
      <c r="H2426" t="s">
        <v>30</v>
      </c>
      <c r="O2426">
        <v>410</v>
      </c>
      <c r="P2426" t="s">
        <v>1777</v>
      </c>
      <c r="Q2426">
        <v>1000</v>
      </c>
      <c r="R2426" t="s">
        <v>159</v>
      </c>
      <c r="S2426" t="s">
        <v>1778</v>
      </c>
      <c r="T2426" t="s">
        <v>145</v>
      </c>
      <c r="U2426">
        <v>0</v>
      </c>
    </row>
    <row r="2427" spans="3:21" x14ac:dyDescent="0.3">
      <c r="C2427" t="s">
        <v>1800</v>
      </c>
      <c r="D2427" s="36">
        <v>46020</v>
      </c>
      <c r="E2427" t="str">
        <f>IFERROR(VLOOKUP(A2427,'Future et co'!A10:E5632,5,TRUE),"not found")</f>
        <v>not found</v>
      </c>
      <c r="F2427" t="str">
        <f>IFERROR(VLOOKUP(A2427,'Future et co'!CG11:CH10009,2,TRUE),"")</f>
        <v/>
      </c>
      <c r="G2427">
        <v>125</v>
      </c>
      <c r="H2427" t="s">
        <v>30</v>
      </c>
      <c r="O2427">
        <v>410</v>
      </c>
      <c r="P2427" t="s">
        <v>1777</v>
      </c>
      <c r="Q2427">
        <v>1000</v>
      </c>
      <c r="R2427" t="s">
        <v>159</v>
      </c>
      <c r="S2427" t="s">
        <v>1778</v>
      </c>
      <c r="T2427" t="s">
        <v>145</v>
      </c>
      <c r="U2427">
        <v>0</v>
      </c>
    </row>
    <row r="2428" spans="3:21" x14ac:dyDescent="0.3">
      <c r="C2428" t="s">
        <v>1800</v>
      </c>
      <c r="D2428" s="36">
        <v>46020</v>
      </c>
      <c r="E2428" t="str">
        <f>IFERROR(VLOOKUP(A2428,'Future et co'!A10:E5632,5,TRUE),"not found")</f>
        <v>not found</v>
      </c>
      <c r="F2428" t="str">
        <f>IFERROR(VLOOKUP(A2428,'Future et co'!CG11:CH10009,2,TRUE),"")</f>
        <v/>
      </c>
      <c r="G2428">
        <v>125</v>
      </c>
      <c r="H2428" t="s">
        <v>30</v>
      </c>
      <c r="O2428">
        <v>410</v>
      </c>
      <c r="P2428" t="s">
        <v>1777</v>
      </c>
      <c r="Q2428">
        <v>1000</v>
      </c>
      <c r="R2428" t="s">
        <v>159</v>
      </c>
      <c r="S2428" t="s">
        <v>1778</v>
      </c>
      <c r="T2428" t="s">
        <v>145</v>
      </c>
      <c r="U2428">
        <v>0</v>
      </c>
    </row>
    <row r="2429" spans="3:21" x14ac:dyDescent="0.3">
      <c r="C2429" t="s">
        <v>1800</v>
      </c>
      <c r="D2429" s="36">
        <v>46020</v>
      </c>
      <c r="E2429" t="str">
        <f>IFERROR(VLOOKUP(A2429,'Future et co'!A10:E5632,5,TRUE),"not found")</f>
        <v>not found</v>
      </c>
      <c r="F2429" t="str">
        <f>IFERROR(VLOOKUP(A2429,'Future et co'!CG11:CH10009,2,TRUE),"")</f>
        <v/>
      </c>
      <c r="G2429">
        <v>125</v>
      </c>
      <c r="H2429" t="s">
        <v>30</v>
      </c>
      <c r="O2429">
        <v>410</v>
      </c>
      <c r="P2429" t="s">
        <v>1777</v>
      </c>
      <c r="Q2429">
        <v>1000</v>
      </c>
      <c r="R2429" t="s">
        <v>159</v>
      </c>
      <c r="S2429" t="s">
        <v>1778</v>
      </c>
      <c r="T2429" t="s">
        <v>145</v>
      </c>
      <c r="U2429">
        <v>0</v>
      </c>
    </row>
    <row r="2430" spans="3:21" x14ac:dyDescent="0.3">
      <c r="C2430" t="s">
        <v>1800</v>
      </c>
      <c r="D2430" s="36">
        <v>46020</v>
      </c>
      <c r="E2430" t="str">
        <f>IFERROR(VLOOKUP(A2430,'Future et co'!A10:E5632,5,TRUE),"not found")</f>
        <v>not found</v>
      </c>
      <c r="F2430" t="str">
        <f>IFERROR(VLOOKUP(A2430,'Future et co'!CG11:CH10009,2,TRUE),"")</f>
        <v/>
      </c>
      <c r="G2430">
        <v>125</v>
      </c>
      <c r="H2430" t="s">
        <v>30</v>
      </c>
      <c r="O2430">
        <v>410</v>
      </c>
      <c r="P2430" t="s">
        <v>1777</v>
      </c>
      <c r="Q2430">
        <v>1000</v>
      </c>
      <c r="R2430" t="s">
        <v>159</v>
      </c>
      <c r="S2430" t="s">
        <v>1778</v>
      </c>
      <c r="T2430" t="s">
        <v>145</v>
      </c>
      <c r="U2430">
        <v>0</v>
      </c>
    </row>
    <row r="2431" spans="3:21" x14ac:dyDescent="0.3">
      <c r="C2431" t="s">
        <v>1800</v>
      </c>
      <c r="D2431" s="36">
        <v>46020</v>
      </c>
      <c r="E2431" t="str">
        <f>IFERROR(VLOOKUP(A2431,'Future et co'!A10:E5632,5,TRUE),"not found")</f>
        <v>not found</v>
      </c>
      <c r="F2431" t="str">
        <f>IFERROR(VLOOKUP(A2431,'Future et co'!CG11:CH10009,2,TRUE),"")</f>
        <v/>
      </c>
      <c r="G2431">
        <v>125</v>
      </c>
      <c r="H2431" t="s">
        <v>30</v>
      </c>
      <c r="O2431">
        <v>410</v>
      </c>
      <c r="P2431" t="s">
        <v>1777</v>
      </c>
      <c r="Q2431">
        <v>1000</v>
      </c>
      <c r="R2431" t="s">
        <v>159</v>
      </c>
      <c r="S2431" t="s">
        <v>1778</v>
      </c>
      <c r="T2431" t="s">
        <v>145</v>
      </c>
      <c r="U2431">
        <v>0</v>
      </c>
    </row>
    <row r="2432" spans="3:21" x14ac:dyDescent="0.3">
      <c r="C2432" t="s">
        <v>1800</v>
      </c>
      <c r="D2432" s="36">
        <v>46020</v>
      </c>
      <c r="E2432" t="str">
        <f>IFERROR(VLOOKUP(A2432,'Future et co'!A10:E5632,5,TRUE),"not found")</f>
        <v>not found</v>
      </c>
      <c r="F2432" t="str">
        <f>IFERROR(VLOOKUP(A2432,'Future et co'!CG11:CH10009,2,TRUE),"")</f>
        <v/>
      </c>
      <c r="G2432">
        <v>125</v>
      </c>
      <c r="H2432" t="s">
        <v>30</v>
      </c>
      <c r="O2432">
        <v>410</v>
      </c>
      <c r="P2432" t="s">
        <v>1777</v>
      </c>
      <c r="Q2432">
        <v>1000</v>
      </c>
      <c r="R2432" t="s">
        <v>159</v>
      </c>
      <c r="S2432" t="s">
        <v>1778</v>
      </c>
      <c r="T2432" t="s">
        <v>145</v>
      </c>
      <c r="U2432">
        <v>0</v>
      </c>
    </row>
    <row r="2433" spans="3:21" x14ac:dyDescent="0.3">
      <c r="C2433" t="s">
        <v>1800</v>
      </c>
      <c r="D2433" s="36">
        <v>46020</v>
      </c>
      <c r="E2433" t="str">
        <f>IFERROR(VLOOKUP(A2433,'Future et co'!A10:E5632,5,TRUE),"not found")</f>
        <v>not found</v>
      </c>
      <c r="F2433" t="str">
        <f>IFERROR(VLOOKUP(A2433,'Future et co'!CG11:CH10009,2,TRUE),"")</f>
        <v/>
      </c>
      <c r="G2433">
        <v>125</v>
      </c>
      <c r="H2433" t="s">
        <v>30</v>
      </c>
      <c r="O2433">
        <v>410</v>
      </c>
      <c r="P2433" t="s">
        <v>1777</v>
      </c>
      <c r="Q2433">
        <v>1000</v>
      </c>
      <c r="R2433" t="s">
        <v>159</v>
      </c>
      <c r="S2433" t="s">
        <v>1778</v>
      </c>
      <c r="T2433" t="s">
        <v>145</v>
      </c>
      <c r="U2433">
        <v>0</v>
      </c>
    </row>
    <row r="2434" spans="3:21" x14ac:dyDescent="0.3">
      <c r="C2434" t="s">
        <v>1800</v>
      </c>
      <c r="D2434" s="36">
        <v>46020</v>
      </c>
      <c r="E2434" t="str">
        <f>IFERROR(VLOOKUP(A2434,'Future et co'!A10:E5632,5,TRUE),"not found")</f>
        <v>not found</v>
      </c>
      <c r="F2434" t="str">
        <f>IFERROR(VLOOKUP(A2434,'Future et co'!CG11:CH10009,2,TRUE),"")</f>
        <v/>
      </c>
      <c r="G2434">
        <v>125</v>
      </c>
      <c r="H2434" t="s">
        <v>30</v>
      </c>
      <c r="O2434">
        <v>410</v>
      </c>
      <c r="P2434" t="s">
        <v>1777</v>
      </c>
      <c r="Q2434">
        <v>1000</v>
      </c>
      <c r="R2434" t="s">
        <v>159</v>
      </c>
      <c r="S2434" t="s">
        <v>1778</v>
      </c>
      <c r="T2434" t="s">
        <v>145</v>
      </c>
      <c r="U2434">
        <v>0</v>
      </c>
    </row>
    <row r="2435" spans="3:21" x14ac:dyDescent="0.3">
      <c r="C2435" t="s">
        <v>1800</v>
      </c>
      <c r="D2435" s="36">
        <v>46020</v>
      </c>
      <c r="E2435" t="str">
        <f>IFERROR(VLOOKUP(A2435,'Future et co'!A10:E5632,5,TRUE),"not found")</f>
        <v>not found</v>
      </c>
      <c r="F2435" t="str">
        <f>IFERROR(VLOOKUP(A2435,'Future et co'!CG11:CH10009,2,TRUE),"")</f>
        <v/>
      </c>
      <c r="G2435">
        <v>125</v>
      </c>
      <c r="H2435" t="s">
        <v>30</v>
      </c>
      <c r="O2435">
        <v>410</v>
      </c>
      <c r="P2435" t="s">
        <v>1777</v>
      </c>
      <c r="Q2435">
        <v>1000</v>
      </c>
      <c r="R2435" t="s">
        <v>159</v>
      </c>
      <c r="S2435" t="s">
        <v>1778</v>
      </c>
      <c r="T2435" t="s">
        <v>145</v>
      </c>
      <c r="U2435">
        <v>0</v>
      </c>
    </row>
    <row r="2436" spans="3:21" x14ac:dyDescent="0.3">
      <c r="C2436" t="s">
        <v>1800</v>
      </c>
      <c r="D2436" s="36">
        <v>46020</v>
      </c>
      <c r="E2436" t="str">
        <f>IFERROR(VLOOKUP(A2436,'Future et co'!A10:E5632,5,TRUE),"not found")</f>
        <v>not found</v>
      </c>
      <c r="F2436" t="str">
        <f>IFERROR(VLOOKUP(A2436,'Future et co'!CG11:CH10009,2,TRUE),"")</f>
        <v/>
      </c>
      <c r="G2436">
        <v>125</v>
      </c>
      <c r="H2436" t="s">
        <v>30</v>
      </c>
      <c r="O2436">
        <v>410</v>
      </c>
      <c r="P2436" t="s">
        <v>1777</v>
      </c>
      <c r="Q2436">
        <v>1000</v>
      </c>
      <c r="R2436" t="s">
        <v>159</v>
      </c>
      <c r="S2436" t="s">
        <v>1778</v>
      </c>
      <c r="T2436" t="s">
        <v>145</v>
      </c>
      <c r="U2436">
        <v>0</v>
      </c>
    </row>
    <row r="2437" spans="3:21" x14ac:dyDescent="0.3">
      <c r="C2437" t="s">
        <v>1800</v>
      </c>
      <c r="D2437" s="36">
        <v>46020</v>
      </c>
      <c r="E2437" t="str">
        <f>IFERROR(VLOOKUP(A2437,'Future et co'!A10:E5632,5,TRUE),"not found")</f>
        <v>not found</v>
      </c>
      <c r="F2437" t="str">
        <f>IFERROR(VLOOKUP(A2437,'Future et co'!CG11:CH10009,2,TRUE),"")</f>
        <v/>
      </c>
      <c r="G2437">
        <v>125</v>
      </c>
      <c r="H2437" t="s">
        <v>30</v>
      </c>
      <c r="O2437">
        <v>410</v>
      </c>
      <c r="P2437" t="s">
        <v>1777</v>
      </c>
      <c r="Q2437">
        <v>1000</v>
      </c>
      <c r="R2437" t="s">
        <v>159</v>
      </c>
      <c r="S2437" t="s">
        <v>1778</v>
      </c>
      <c r="T2437" t="s">
        <v>145</v>
      </c>
      <c r="U2437">
        <v>0</v>
      </c>
    </row>
    <row r="2438" spans="3:21" x14ac:dyDescent="0.3">
      <c r="C2438" t="s">
        <v>1800</v>
      </c>
      <c r="D2438" s="36">
        <v>46020</v>
      </c>
      <c r="E2438" t="str">
        <f>IFERROR(VLOOKUP(A2438,'Future et co'!A10:E5632,5,TRUE),"not found")</f>
        <v>not found</v>
      </c>
      <c r="F2438" t="str">
        <f>IFERROR(VLOOKUP(A2438,'Future et co'!CG11:CH10009,2,TRUE),"")</f>
        <v/>
      </c>
      <c r="G2438">
        <v>125</v>
      </c>
      <c r="H2438" t="s">
        <v>30</v>
      </c>
      <c r="O2438">
        <v>410</v>
      </c>
      <c r="P2438" t="s">
        <v>1777</v>
      </c>
      <c r="Q2438">
        <v>1000</v>
      </c>
      <c r="R2438" t="s">
        <v>159</v>
      </c>
      <c r="S2438" t="s">
        <v>1778</v>
      </c>
      <c r="T2438" t="s">
        <v>145</v>
      </c>
      <c r="U2438">
        <v>0</v>
      </c>
    </row>
    <row r="2439" spans="3:21" x14ac:dyDescent="0.3">
      <c r="C2439" t="s">
        <v>1800</v>
      </c>
      <c r="D2439" s="36">
        <v>46020</v>
      </c>
      <c r="E2439" t="str">
        <f>IFERROR(VLOOKUP(A2439,'Future et co'!A10:E5632,5,TRUE),"not found")</f>
        <v>not found</v>
      </c>
      <c r="F2439" t="str">
        <f>IFERROR(VLOOKUP(A2439,'Future et co'!CG11:CH10009,2,TRUE),"")</f>
        <v/>
      </c>
      <c r="G2439">
        <v>125</v>
      </c>
      <c r="H2439" t="s">
        <v>30</v>
      </c>
      <c r="O2439">
        <v>410</v>
      </c>
      <c r="P2439" t="s">
        <v>1777</v>
      </c>
      <c r="Q2439">
        <v>1000</v>
      </c>
      <c r="R2439" t="s">
        <v>159</v>
      </c>
      <c r="S2439" t="s">
        <v>1778</v>
      </c>
      <c r="T2439" t="s">
        <v>145</v>
      </c>
      <c r="U2439">
        <v>0</v>
      </c>
    </row>
    <row r="2440" spans="3:21" x14ac:dyDescent="0.3">
      <c r="C2440" t="s">
        <v>1800</v>
      </c>
      <c r="D2440" s="36">
        <v>46020</v>
      </c>
      <c r="E2440" t="str">
        <f>IFERROR(VLOOKUP(A2440,'Future et co'!A10:E5632,5,TRUE),"not found")</f>
        <v>not found</v>
      </c>
      <c r="F2440" t="str">
        <f>IFERROR(VLOOKUP(A2440,'Future et co'!CG11:CH10009,2,TRUE),"")</f>
        <v/>
      </c>
      <c r="G2440">
        <v>125</v>
      </c>
      <c r="H2440" t="s">
        <v>30</v>
      </c>
      <c r="O2440">
        <v>410</v>
      </c>
      <c r="P2440" t="s">
        <v>1777</v>
      </c>
      <c r="Q2440">
        <v>1000</v>
      </c>
      <c r="R2440" t="s">
        <v>159</v>
      </c>
      <c r="S2440" t="s">
        <v>1778</v>
      </c>
      <c r="T2440" t="s">
        <v>145</v>
      </c>
      <c r="U2440">
        <v>0</v>
      </c>
    </row>
    <row r="2441" spans="3:21" x14ac:dyDescent="0.3">
      <c r="C2441" t="s">
        <v>1800</v>
      </c>
      <c r="D2441" s="36">
        <v>46020</v>
      </c>
      <c r="E2441" t="str">
        <f>IFERROR(VLOOKUP(A2441,'Future et co'!A10:E5632,5,TRUE),"not found")</f>
        <v>not found</v>
      </c>
      <c r="F2441" t="str">
        <f>IFERROR(VLOOKUP(A2441,'Future et co'!CG11:CH10009,2,TRUE),"")</f>
        <v/>
      </c>
      <c r="G2441">
        <v>125</v>
      </c>
      <c r="H2441" t="s">
        <v>30</v>
      </c>
      <c r="O2441">
        <v>410</v>
      </c>
      <c r="P2441" t="s">
        <v>1777</v>
      </c>
      <c r="Q2441">
        <v>1000</v>
      </c>
      <c r="R2441" t="s">
        <v>159</v>
      </c>
      <c r="S2441" t="s">
        <v>1778</v>
      </c>
      <c r="T2441" t="s">
        <v>145</v>
      </c>
      <c r="U2441">
        <v>0</v>
      </c>
    </row>
    <row r="2442" spans="3:21" x14ac:dyDescent="0.3">
      <c r="C2442" t="s">
        <v>1800</v>
      </c>
      <c r="D2442" s="36">
        <v>46020</v>
      </c>
      <c r="E2442" t="str">
        <f>IFERROR(VLOOKUP(A2442,'Future et co'!A10:E5632,5,TRUE),"not found")</f>
        <v>not found</v>
      </c>
      <c r="F2442" t="str">
        <f>IFERROR(VLOOKUP(A2442,'Future et co'!CG11:CH10009,2,TRUE),"")</f>
        <v/>
      </c>
      <c r="G2442">
        <v>125</v>
      </c>
      <c r="H2442" t="s">
        <v>30</v>
      </c>
      <c r="O2442">
        <v>410</v>
      </c>
      <c r="P2442" t="s">
        <v>1777</v>
      </c>
      <c r="Q2442">
        <v>1000</v>
      </c>
      <c r="R2442" t="s">
        <v>159</v>
      </c>
      <c r="S2442" t="s">
        <v>1778</v>
      </c>
      <c r="T2442" t="s">
        <v>145</v>
      </c>
      <c r="U2442">
        <v>0</v>
      </c>
    </row>
    <row r="2443" spans="3:21" x14ac:dyDescent="0.3">
      <c r="C2443" t="s">
        <v>1800</v>
      </c>
      <c r="D2443" s="36">
        <v>46020</v>
      </c>
      <c r="E2443" t="str">
        <f>IFERROR(VLOOKUP(A2443,'Future et co'!A10:E5632,5,TRUE),"not found")</f>
        <v>not found</v>
      </c>
      <c r="F2443" t="str">
        <f>IFERROR(VLOOKUP(A2443,'Future et co'!CG11:CH10009,2,TRUE),"")</f>
        <v/>
      </c>
      <c r="G2443">
        <v>125</v>
      </c>
      <c r="H2443" t="s">
        <v>30</v>
      </c>
      <c r="O2443">
        <v>410</v>
      </c>
      <c r="P2443" t="s">
        <v>1777</v>
      </c>
      <c r="Q2443">
        <v>1000</v>
      </c>
      <c r="R2443" t="s">
        <v>159</v>
      </c>
      <c r="S2443" t="s">
        <v>1778</v>
      </c>
      <c r="T2443" t="s">
        <v>145</v>
      </c>
      <c r="U2443">
        <v>0</v>
      </c>
    </row>
    <row r="2444" spans="3:21" x14ac:dyDescent="0.3">
      <c r="C2444" t="s">
        <v>1800</v>
      </c>
      <c r="D2444" s="36">
        <v>46020</v>
      </c>
      <c r="E2444" t="str">
        <f>IFERROR(VLOOKUP(A2444,'Future et co'!A10:E5632,5,TRUE),"not found")</f>
        <v>not found</v>
      </c>
      <c r="F2444" t="str">
        <f>IFERROR(VLOOKUP(A2444,'Future et co'!CG11:CH10009,2,TRUE),"")</f>
        <v/>
      </c>
      <c r="G2444">
        <v>125</v>
      </c>
      <c r="H2444" t="s">
        <v>30</v>
      </c>
      <c r="O2444">
        <v>410</v>
      </c>
      <c r="P2444" t="s">
        <v>1777</v>
      </c>
      <c r="Q2444">
        <v>1000</v>
      </c>
      <c r="R2444" t="s">
        <v>159</v>
      </c>
      <c r="S2444" t="s">
        <v>1778</v>
      </c>
      <c r="T2444" t="s">
        <v>145</v>
      </c>
      <c r="U2444">
        <v>0</v>
      </c>
    </row>
    <row r="2445" spans="3:21" x14ac:dyDescent="0.3">
      <c r="C2445" t="s">
        <v>1800</v>
      </c>
      <c r="D2445" s="36">
        <v>46020</v>
      </c>
      <c r="E2445" t="str">
        <f>IFERROR(VLOOKUP(A2445,'Future et co'!A10:E5632,5,TRUE),"not found")</f>
        <v>not found</v>
      </c>
      <c r="F2445" t="str">
        <f>IFERROR(VLOOKUP(A2445,'Future et co'!CG11:CH10009,2,TRUE),"")</f>
        <v/>
      </c>
      <c r="G2445">
        <v>125</v>
      </c>
      <c r="H2445" t="s">
        <v>30</v>
      </c>
      <c r="O2445">
        <v>410</v>
      </c>
      <c r="P2445" t="s">
        <v>1777</v>
      </c>
      <c r="Q2445">
        <v>1000</v>
      </c>
      <c r="R2445" t="s">
        <v>159</v>
      </c>
      <c r="S2445" t="s">
        <v>1778</v>
      </c>
      <c r="T2445" t="s">
        <v>145</v>
      </c>
      <c r="U2445">
        <v>0</v>
      </c>
    </row>
    <row r="2446" spans="3:21" x14ac:dyDescent="0.3">
      <c r="C2446" t="s">
        <v>1800</v>
      </c>
      <c r="D2446" s="36">
        <v>46020</v>
      </c>
      <c r="E2446" t="str">
        <f>IFERROR(VLOOKUP(A2446,'Future et co'!A10:E5632,5,TRUE),"not found")</f>
        <v>not found</v>
      </c>
      <c r="F2446" t="str">
        <f>IFERROR(VLOOKUP(A2446,'Future et co'!CG11:CH10009,2,TRUE),"")</f>
        <v/>
      </c>
      <c r="G2446">
        <v>125</v>
      </c>
      <c r="H2446" t="s">
        <v>30</v>
      </c>
      <c r="O2446">
        <v>410</v>
      </c>
      <c r="P2446" t="s">
        <v>1777</v>
      </c>
      <c r="Q2446">
        <v>1000</v>
      </c>
      <c r="R2446" t="s">
        <v>159</v>
      </c>
      <c r="S2446" t="s">
        <v>1778</v>
      </c>
      <c r="T2446" t="s">
        <v>145</v>
      </c>
      <c r="U2446">
        <v>0</v>
      </c>
    </row>
    <row r="2447" spans="3:21" x14ac:dyDescent="0.3">
      <c r="C2447" t="s">
        <v>1800</v>
      </c>
      <c r="D2447" s="36">
        <v>46020</v>
      </c>
      <c r="E2447" t="str">
        <f>IFERROR(VLOOKUP(A2447,'Future et co'!A10:E5632,5,TRUE),"not found")</f>
        <v>not found</v>
      </c>
      <c r="F2447" t="str">
        <f>IFERROR(VLOOKUP(A2447,'Future et co'!CG11:CH10009,2,TRUE),"")</f>
        <v/>
      </c>
      <c r="G2447">
        <v>125</v>
      </c>
      <c r="H2447" t="s">
        <v>30</v>
      </c>
      <c r="O2447">
        <v>410</v>
      </c>
      <c r="P2447" t="s">
        <v>1777</v>
      </c>
      <c r="Q2447">
        <v>1000</v>
      </c>
      <c r="R2447" t="s">
        <v>159</v>
      </c>
      <c r="S2447" t="s">
        <v>1778</v>
      </c>
      <c r="T2447" t="s">
        <v>145</v>
      </c>
      <c r="U2447">
        <v>0</v>
      </c>
    </row>
    <row r="2448" spans="3:21" x14ac:dyDescent="0.3">
      <c r="C2448" t="s">
        <v>1800</v>
      </c>
      <c r="D2448" s="36">
        <v>46020</v>
      </c>
      <c r="E2448" t="str">
        <f>IFERROR(VLOOKUP(A2448,'Future et co'!A10:E5632,5,TRUE),"not found")</f>
        <v>not found</v>
      </c>
      <c r="F2448" t="str">
        <f>IFERROR(VLOOKUP(A2448,'Future et co'!CG11:CH10009,2,TRUE),"")</f>
        <v/>
      </c>
      <c r="G2448">
        <v>125</v>
      </c>
      <c r="H2448" t="s">
        <v>30</v>
      </c>
      <c r="O2448">
        <v>410</v>
      </c>
      <c r="P2448" t="s">
        <v>1777</v>
      </c>
      <c r="Q2448">
        <v>1000</v>
      </c>
      <c r="R2448" t="s">
        <v>159</v>
      </c>
      <c r="S2448" t="s">
        <v>1778</v>
      </c>
      <c r="T2448" t="s">
        <v>145</v>
      </c>
      <c r="U2448">
        <v>0</v>
      </c>
    </row>
    <row r="2449" spans="3:21" x14ac:dyDescent="0.3">
      <c r="C2449" t="s">
        <v>1800</v>
      </c>
      <c r="D2449" s="36">
        <v>46020</v>
      </c>
      <c r="E2449" t="str">
        <f>IFERROR(VLOOKUP(A2449,'Future et co'!A10:E5632,5,TRUE),"not found")</f>
        <v>not found</v>
      </c>
      <c r="F2449" t="str">
        <f>IFERROR(VLOOKUP(A2449,'Future et co'!CG11:CH10009,2,TRUE),"")</f>
        <v/>
      </c>
      <c r="G2449">
        <v>125</v>
      </c>
      <c r="H2449" t="s">
        <v>30</v>
      </c>
      <c r="O2449">
        <v>410</v>
      </c>
      <c r="P2449" t="s">
        <v>1777</v>
      </c>
      <c r="Q2449">
        <v>1000</v>
      </c>
      <c r="R2449" t="s">
        <v>159</v>
      </c>
      <c r="S2449" t="s">
        <v>1778</v>
      </c>
      <c r="T2449" t="s">
        <v>145</v>
      </c>
      <c r="U2449">
        <v>0</v>
      </c>
    </row>
    <row r="2450" spans="3:21" x14ac:dyDescent="0.3">
      <c r="C2450" t="s">
        <v>1800</v>
      </c>
      <c r="D2450" s="36">
        <v>46020</v>
      </c>
      <c r="E2450" t="str">
        <f>IFERROR(VLOOKUP(A2450,'Future et co'!A10:E5632,5,TRUE),"not found")</f>
        <v>not found</v>
      </c>
      <c r="F2450" t="str">
        <f>IFERROR(VLOOKUP(A2450,'Future et co'!CG11:CH10009,2,TRUE),"")</f>
        <v/>
      </c>
      <c r="G2450">
        <v>125</v>
      </c>
      <c r="H2450" t="s">
        <v>30</v>
      </c>
      <c r="O2450">
        <v>410</v>
      </c>
      <c r="P2450" t="s">
        <v>1777</v>
      </c>
      <c r="Q2450">
        <v>1000</v>
      </c>
      <c r="R2450" t="s">
        <v>159</v>
      </c>
      <c r="S2450" t="s">
        <v>1778</v>
      </c>
      <c r="T2450" t="s">
        <v>145</v>
      </c>
      <c r="U2450">
        <v>0</v>
      </c>
    </row>
    <row r="2451" spans="3:21" x14ac:dyDescent="0.3">
      <c r="C2451" t="s">
        <v>1800</v>
      </c>
      <c r="D2451" s="36">
        <v>46020</v>
      </c>
      <c r="E2451" t="str">
        <f>IFERROR(VLOOKUP(A2451,'Future et co'!A10:E5632,5,TRUE),"not found")</f>
        <v>not found</v>
      </c>
      <c r="F2451" t="str">
        <f>IFERROR(VLOOKUP(A2451,'Future et co'!CG11:CH10009,2,TRUE),"")</f>
        <v/>
      </c>
      <c r="G2451">
        <v>125</v>
      </c>
      <c r="H2451" t="s">
        <v>30</v>
      </c>
      <c r="O2451">
        <v>410</v>
      </c>
      <c r="P2451" t="s">
        <v>1777</v>
      </c>
      <c r="Q2451">
        <v>1000</v>
      </c>
      <c r="R2451" t="s">
        <v>159</v>
      </c>
      <c r="S2451" t="s">
        <v>1778</v>
      </c>
      <c r="T2451" t="s">
        <v>145</v>
      </c>
      <c r="U2451">
        <v>0</v>
      </c>
    </row>
    <row r="2452" spans="3:21" x14ac:dyDescent="0.3">
      <c r="C2452" t="s">
        <v>1800</v>
      </c>
      <c r="D2452" s="36">
        <v>46020</v>
      </c>
      <c r="E2452" t="str">
        <f>IFERROR(VLOOKUP(A2452,'Future et co'!A10:E5632,5,TRUE),"not found")</f>
        <v>not found</v>
      </c>
      <c r="F2452" t="str">
        <f>IFERROR(VLOOKUP(A2452,'Future et co'!CG11:CH10009,2,TRUE),"")</f>
        <v/>
      </c>
      <c r="G2452">
        <v>125</v>
      </c>
      <c r="H2452" t="s">
        <v>30</v>
      </c>
      <c r="O2452">
        <v>410</v>
      </c>
      <c r="P2452" t="s">
        <v>1777</v>
      </c>
      <c r="Q2452">
        <v>1000</v>
      </c>
      <c r="R2452" t="s">
        <v>159</v>
      </c>
      <c r="S2452" t="s">
        <v>1778</v>
      </c>
      <c r="T2452" t="s">
        <v>145</v>
      </c>
      <c r="U2452">
        <v>0</v>
      </c>
    </row>
    <row r="2453" spans="3:21" x14ac:dyDescent="0.3">
      <c r="C2453" t="s">
        <v>1800</v>
      </c>
      <c r="D2453" s="36">
        <v>46020</v>
      </c>
      <c r="E2453" t="str">
        <f>IFERROR(VLOOKUP(A2453,'Future et co'!A10:E5632,5,TRUE),"not found")</f>
        <v>not found</v>
      </c>
      <c r="F2453" t="str">
        <f>IFERROR(VLOOKUP(A2453,'Future et co'!CG11:CH10009,2,TRUE),"")</f>
        <v/>
      </c>
      <c r="G2453">
        <v>125</v>
      </c>
      <c r="H2453" t="s">
        <v>30</v>
      </c>
      <c r="O2453">
        <v>410</v>
      </c>
      <c r="P2453" t="s">
        <v>1777</v>
      </c>
      <c r="Q2453">
        <v>1000</v>
      </c>
      <c r="R2453" t="s">
        <v>159</v>
      </c>
      <c r="S2453" t="s">
        <v>1778</v>
      </c>
      <c r="T2453" t="s">
        <v>145</v>
      </c>
      <c r="U2453">
        <v>0</v>
      </c>
    </row>
    <row r="2454" spans="3:21" x14ac:dyDescent="0.3">
      <c r="C2454" t="s">
        <v>1800</v>
      </c>
      <c r="D2454" s="36">
        <v>46020</v>
      </c>
      <c r="E2454" t="str">
        <f>IFERROR(VLOOKUP(A2454,'Future et co'!A10:E5632,5,TRUE),"not found")</f>
        <v>not found</v>
      </c>
      <c r="F2454" t="str">
        <f>IFERROR(VLOOKUP(A2454,'Future et co'!CG11:CH10009,2,TRUE),"")</f>
        <v/>
      </c>
      <c r="G2454">
        <v>125</v>
      </c>
      <c r="H2454" t="s">
        <v>30</v>
      </c>
      <c r="O2454">
        <v>410</v>
      </c>
      <c r="P2454" t="s">
        <v>1777</v>
      </c>
      <c r="Q2454">
        <v>1000</v>
      </c>
      <c r="R2454" t="s">
        <v>159</v>
      </c>
      <c r="S2454" t="s">
        <v>1778</v>
      </c>
      <c r="T2454" t="s">
        <v>145</v>
      </c>
      <c r="U2454">
        <v>0</v>
      </c>
    </row>
    <row r="2455" spans="3:21" x14ac:dyDescent="0.3">
      <c r="C2455" t="s">
        <v>1800</v>
      </c>
      <c r="D2455" s="36">
        <v>46020</v>
      </c>
      <c r="E2455" t="str">
        <f>IFERROR(VLOOKUP(A2455,'Future et co'!A10:E5632,5,TRUE),"not found")</f>
        <v>not found</v>
      </c>
      <c r="F2455" t="str">
        <f>IFERROR(VLOOKUP(A2455,'Future et co'!CG11:CH10009,2,TRUE),"")</f>
        <v/>
      </c>
      <c r="G2455">
        <v>125</v>
      </c>
      <c r="H2455" t="s">
        <v>30</v>
      </c>
      <c r="O2455">
        <v>410</v>
      </c>
      <c r="P2455" t="s">
        <v>1777</v>
      </c>
      <c r="Q2455">
        <v>1000</v>
      </c>
      <c r="R2455" t="s">
        <v>159</v>
      </c>
      <c r="S2455" t="s">
        <v>1778</v>
      </c>
      <c r="T2455" t="s">
        <v>145</v>
      </c>
      <c r="U2455">
        <v>0</v>
      </c>
    </row>
    <row r="2456" spans="3:21" x14ac:dyDescent="0.3">
      <c r="C2456" t="s">
        <v>1800</v>
      </c>
      <c r="D2456" s="36">
        <v>46020</v>
      </c>
      <c r="E2456" t="str">
        <f>IFERROR(VLOOKUP(A2456,'Future et co'!A10:E5632,5,TRUE),"not found")</f>
        <v>not found</v>
      </c>
      <c r="F2456" t="str">
        <f>IFERROR(VLOOKUP(A2456,'Future et co'!CG11:CH10009,2,TRUE),"")</f>
        <v/>
      </c>
      <c r="G2456">
        <v>125</v>
      </c>
      <c r="H2456" t="s">
        <v>30</v>
      </c>
      <c r="O2456">
        <v>410</v>
      </c>
      <c r="P2456" t="s">
        <v>1777</v>
      </c>
      <c r="Q2456">
        <v>1000</v>
      </c>
      <c r="R2456" t="s">
        <v>159</v>
      </c>
      <c r="S2456" t="s">
        <v>1778</v>
      </c>
      <c r="T2456" t="s">
        <v>145</v>
      </c>
      <c r="U2456">
        <v>0</v>
      </c>
    </row>
    <row r="2457" spans="3:21" x14ac:dyDescent="0.3">
      <c r="C2457" t="s">
        <v>1800</v>
      </c>
      <c r="D2457" s="36">
        <v>46020</v>
      </c>
      <c r="E2457" t="str">
        <f>IFERROR(VLOOKUP(A2457,'Future et co'!A10:E5632,5,TRUE),"not found")</f>
        <v>not found</v>
      </c>
      <c r="F2457" t="str">
        <f>IFERROR(VLOOKUP(A2457,'Future et co'!CG11:CH10009,2,TRUE),"")</f>
        <v/>
      </c>
      <c r="G2457">
        <v>125</v>
      </c>
      <c r="H2457" t="s">
        <v>30</v>
      </c>
      <c r="O2457">
        <v>410</v>
      </c>
      <c r="P2457" t="s">
        <v>1777</v>
      </c>
      <c r="Q2457">
        <v>1000</v>
      </c>
      <c r="R2457" t="s">
        <v>159</v>
      </c>
      <c r="S2457" t="s">
        <v>1778</v>
      </c>
      <c r="T2457" t="s">
        <v>145</v>
      </c>
      <c r="U2457">
        <v>0</v>
      </c>
    </row>
    <row r="2458" spans="3:21" x14ac:dyDescent="0.3">
      <c r="C2458" t="s">
        <v>1800</v>
      </c>
      <c r="D2458" s="36">
        <v>46020</v>
      </c>
      <c r="E2458" t="str">
        <f>IFERROR(VLOOKUP(A2458,'Future et co'!A10:E5632,5,TRUE),"not found")</f>
        <v>not found</v>
      </c>
      <c r="F2458" t="str">
        <f>IFERROR(VLOOKUP(A2458,'Future et co'!CG11:CH10009,2,TRUE),"")</f>
        <v/>
      </c>
      <c r="G2458">
        <v>125</v>
      </c>
      <c r="H2458" t="s">
        <v>30</v>
      </c>
      <c r="O2458">
        <v>410</v>
      </c>
      <c r="P2458" t="s">
        <v>1777</v>
      </c>
      <c r="Q2458">
        <v>1000</v>
      </c>
      <c r="R2458" t="s">
        <v>159</v>
      </c>
      <c r="S2458" t="s">
        <v>1778</v>
      </c>
      <c r="T2458" t="s">
        <v>145</v>
      </c>
      <c r="U2458">
        <v>0</v>
      </c>
    </row>
    <row r="2459" spans="3:21" x14ac:dyDescent="0.3">
      <c r="C2459" t="s">
        <v>1800</v>
      </c>
      <c r="D2459" s="36">
        <v>46020</v>
      </c>
      <c r="E2459" t="str">
        <f>IFERROR(VLOOKUP(A2459,'Future et co'!A10:E5632,5,TRUE),"not found")</f>
        <v>not found</v>
      </c>
      <c r="F2459" t="str">
        <f>IFERROR(VLOOKUP(A2459,'Future et co'!CG11:CH10009,2,TRUE),"")</f>
        <v/>
      </c>
      <c r="G2459">
        <v>125</v>
      </c>
      <c r="H2459" t="s">
        <v>30</v>
      </c>
      <c r="O2459">
        <v>410</v>
      </c>
      <c r="P2459" t="s">
        <v>1777</v>
      </c>
      <c r="Q2459">
        <v>1000</v>
      </c>
      <c r="R2459" t="s">
        <v>159</v>
      </c>
      <c r="S2459" t="s">
        <v>1778</v>
      </c>
      <c r="T2459" t="s">
        <v>145</v>
      </c>
      <c r="U2459">
        <v>0</v>
      </c>
    </row>
    <row r="2460" spans="3:21" x14ac:dyDescent="0.3">
      <c r="C2460" t="s">
        <v>1800</v>
      </c>
      <c r="D2460" s="36">
        <v>46020</v>
      </c>
      <c r="E2460" t="str">
        <f>IFERROR(VLOOKUP(A2460,'Future et co'!A10:E5632,5,TRUE),"not found")</f>
        <v>not found</v>
      </c>
      <c r="F2460" t="str">
        <f>IFERROR(VLOOKUP(A2460,'Future et co'!CG11:CH10009,2,TRUE),"")</f>
        <v/>
      </c>
      <c r="G2460">
        <v>125</v>
      </c>
      <c r="H2460" t="s">
        <v>30</v>
      </c>
      <c r="O2460">
        <v>410</v>
      </c>
      <c r="P2460" t="s">
        <v>1777</v>
      </c>
      <c r="Q2460">
        <v>1000</v>
      </c>
      <c r="R2460" t="s">
        <v>159</v>
      </c>
      <c r="S2460" t="s">
        <v>1778</v>
      </c>
      <c r="T2460" t="s">
        <v>145</v>
      </c>
      <c r="U2460">
        <v>0</v>
      </c>
    </row>
    <row r="2461" spans="3:21" x14ac:dyDescent="0.3">
      <c r="C2461" t="s">
        <v>1800</v>
      </c>
      <c r="D2461" s="36">
        <v>46020</v>
      </c>
      <c r="E2461" t="str">
        <f>IFERROR(VLOOKUP(A2461,'Future et co'!A10:E5632,5,TRUE),"not found")</f>
        <v>not found</v>
      </c>
      <c r="F2461" t="str">
        <f>IFERROR(VLOOKUP(A2461,'Future et co'!CG11:CH10009,2,TRUE),"")</f>
        <v/>
      </c>
      <c r="G2461">
        <v>125</v>
      </c>
      <c r="H2461" t="s">
        <v>30</v>
      </c>
      <c r="O2461">
        <v>410</v>
      </c>
      <c r="P2461" t="s">
        <v>1777</v>
      </c>
      <c r="Q2461">
        <v>1000</v>
      </c>
      <c r="R2461" t="s">
        <v>159</v>
      </c>
      <c r="S2461" t="s">
        <v>1778</v>
      </c>
      <c r="T2461" t="s">
        <v>145</v>
      </c>
      <c r="U2461">
        <v>0</v>
      </c>
    </row>
    <row r="2462" spans="3:21" x14ac:dyDescent="0.3">
      <c r="C2462" t="s">
        <v>1800</v>
      </c>
      <c r="D2462" s="36">
        <v>46020</v>
      </c>
      <c r="E2462" t="str">
        <f>IFERROR(VLOOKUP(A2462,'Future et co'!A10:E5632,5,TRUE),"not found")</f>
        <v>not found</v>
      </c>
      <c r="F2462" t="str">
        <f>IFERROR(VLOOKUP(A2462,'Future et co'!CG11:CH10009,2,TRUE),"")</f>
        <v/>
      </c>
      <c r="G2462">
        <v>125</v>
      </c>
      <c r="H2462" t="s">
        <v>30</v>
      </c>
      <c r="O2462">
        <v>410</v>
      </c>
      <c r="P2462" t="s">
        <v>1777</v>
      </c>
      <c r="Q2462">
        <v>1000</v>
      </c>
      <c r="R2462" t="s">
        <v>159</v>
      </c>
      <c r="S2462" t="s">
        <v>1778</v>
      </c>
      <c r="T2462" t="s">
        <v>145</v>
      </c>
      <c r="U2462">
        <v>0</v>
      </c>
    </row>
    <row r="2463" spans="3:21" x14ac:dyDescent="0.3">
      <c r="C2463" t="s">
        <v>1800</v>
      </c>
      <c r="D2463" s="36">
        <v>46020</v>
      </c>
      <c r="E2463" t="str">
        <f>IFERROR(VLOOKUP(A2463,'Future et co'!A10:E5632,5,TRUE),"not found")</f>
        <v>not found</v>
      </c>
      <c r="F2463" t="str">
        <f>IFERROR(VLOOKUP(A2463,'Future et co'!CG11:CH10009,2,TRUE),"")</f>
        <v/>
      </c>
      <c r="G2463">
        <v>125</v>
      </c>
      <c r="H2463" t="s">
        <v>30</v>
      </c>
      <c r="O2463">
        <v>410</v>
      </c>
      <c r="P2463" t="s">
        <v>1777</v>
      </c>
      <c r="Q2463">
        <v>1000</v>
      </c>
      <c r="R2463" t="s">
        <v>159</v>
      </c>
      <c r="S2463" t="s">
        <v>1778</v>
      </c>
      <c r="T2463" t="s">
        <v>145</v>
      </c>
      <c r="U2463">
        <v>0</v>
      </c>
    </row>
    <row r="2464" spans="3:21" x14ac:dyDescent="0.3">
      <c r="C2464" t="s">
        <v>1800</v>
      </c>
      <c r="D2464" s="36">
        <v>46020</v>
      </c>
      <c r="E2464" t="str">
        <f>IFERROR(VLOOKUP(A2464,'Future et co'!A10:E5632,5,TRUE),"not found")</f>
        <v>not found</v>
      </c>
      <c r="F2464" t="str">
        <f>IFERROR(VLOOKUP(A2464,'Future et co'!CG11:CH10009,2,TRUE),"")</f>
        <v/>
      </c>
      <c r="G2464">
        <v>125</v>
      </c>
      <c r="H2464" t="s">
        <v>30</v>
      </c>
      <c r="O2464">
        <v>410</v>
      </c>
      <c r="P2464" t="s">
        <v>1777</v>
      </c>
      <c r="Q2464">
        <v>1000</v>
      </c>
      <c r="R2464" t="s">
        <v>159</v>
      </c>
      <c r="S2464" t="s">
        <v>1778</v>
      </c>
      <c r="T2464" t="s">
        <v>145</v>
      </c>
      <c r="U2464">
        <v>0</v>
      </c>
    </row>
    <row r="2465" spans="3:21" x14ac:dyDescent="0.3">
      <c r="C2465" t="s">
        <v>1800</v>
      </c>
      <c r="D2465" s="36">
        <v>46020</v>
      </c>
      <c r="E2465" t="str">
        <f>IFERROR(VLOOKUP(A2465,'Future et co'!A10:E5632,5,TRUE),"not found")</f>
        <v>not found</v>
      </c>
      <c r="F2465" t="str">
        <f>IFERROR(VLOOKUP(A2465,'Future et co'!CG11:CH10009,2,TRUE),"")</f>
        <v/>
      </c>
      <c r="G2465">
        <v>125</v>
      </c>
      <c r="H2465" t="s">
        <v>30</v>
      </c>
      <c r="O2465">
        <v>410</v>
      </c>
      <c r="P2465" t="s">
        <v>1777</v>
      </c>
      <c r="Q2465">
        <v>1000</v>
      </c>
      <c r="R2465" t="s">
        <v>159</v>
      </c>
      <c r="S2465" t="s">
        <v>1778</v>
      </c>
      <c r="T2465" t="s">
        <v>145</v>
      </c>
      <c r="U2465">
        <v>0</v>
      </c>
    </row>
    <row r="2466" spans="3:21" x14ac:dyDescent="0.3">
      <c r="C2466" t="s">
        <v>1800</v>
      </c>
      <c r="D2466" s="36">
        <v>46020</v>
      </c>
      <c r="E2466" t="str">
        <f>IFERROR(VLOOKUP(A2466,'Future et co'!A10:E5632,5,TRUE),"not found")</f>
        <v>not found</v>
      </c>
      <c r="F2466" t="str">
        <f>IFERROR(VLOOKUP(A2466,'Future et co'!CG11:CH10009,2,TRUE),"")</f>
        <v/>
      </c>
      <c r="G2466">
        <v>125</v>
      </c>
      <c r="H2466" t="s">
        <v>30</v>
      </c>
      <c r="O2466">
        <v>410</v>
      </c>
      <c r="P2466" t="s">
        <v>1777</v>
      </c>
      <c r="Q2466">
        <v>1000</v>
      </c>
      <c r="R2466" t="s">
        <v>159</v>
      </c>
      <c r="S2466" t="s">
        <v>1778</v>
      </c>
      <c r="T2466" t="s">
        <v>145</v>
      </c>
      <c r="U2466">
        <v>0</v>
      </c>
    </row>
    <row r="2467" spans="3:21" x14ac:dyDescent="0.3">
      <c r="C2467" t="s">
        <v>1800</v>
      </c>
      <c r="D2467" s="36">
        <v>46020</v>
      </c>
      <c r="E2467" t="str">
        <f>IFERROR(VLOOKUP(A2467,'Future et co'!A10:E5632,5,TRUE),"not found")</f>
        <v>not found</v>
      </c>
      <c r="F2467" t="str">
        <f>IFERROR(VLOOKUP(A2467,'Future et co'!CG11:CH10009,2,TRUE),"")</f>
        <v/>
      </c>
      <c r="G2467">
        <v>125</v>
      </c>
      <c r="H2467" t="s">
        <v>30</v>
      </c>
      <c r="O2467">
        <v>410</v>
      </c>
      <c r="P2467" t="s">
        <v>1777</v>
      </c>
      <c r="Q2467">
        <v>1000</v>
      </c>
      <c r="R2467" t="s">
        <v>159</v>
      </c>
      <c r="S2467" t="s">
        <v>1778</v>
      </c>
      <c r="T2467" t="s">
        <v>145</v>
      </c>
      <c r="U2467">
        <v>0</v>
      </c>
    </row>
    <row r="2468" spans="3:21" x14ac:dyDescent="0.3">
      <c r="C2468" t="s">
        <v>1800</v>
      </c>
      <c r="D2468" s="36">
        <v>46020</v>
      </c>
      <c r="E2468" t="str">
        <f>IFERROR(VLOOKUP(A2468,'Future et co'!A10:E5632,5,TRUE),"not found")</f>
        <v>not found</v>
      </c>
      <c r="F2468" t="str">
        <f>IFERROR(VLOOKUP(A2468,'Future et co'!CG11:CH10009,2,TRUE),"")</f>
        <v/>
      </c>
      <c r="G2468">
        <v>125</v>
      </c>
      <c r="H2468" t="s">
        <v>30</v>
      </c>
      <c r="O2468">
        <v>410</v>
      </c>
      <c r="P2468" t="s">
        <v>1777</v>
      </c>
      <c r="Q2468">
        <v>1000</v>
      </c>
      <c r="R2468" t="s">
        <v>159</v>
      </c>
      <c r="S2468" t="s">
        <v>1778</v>
      </c>
      <c r="T2468" t="s">
        <v>145</v>
      </c>
      <c r="U2468">
        <v>0</v>
      </c>
    </row>
    <row r="2469" spans="3:21" x14ac:dyDescent="0.3">
      <c r="C2469" t="s">
        <v>1800</v>
      </c>
      <c r="D2469" s="36">
        <v>46020</v>
      </c>
      <c r="E2469" t="str">
        <f>IFERROR(VLOOKUP(A2469,'Future et co'!A10:E5632,5,TRUE),"not found")</f>
        <v>not found</v>
      </c>
      <c r="F2469" t="str">
        <f>IFERROR(VLOOKUP(A2469,'Future et co'!CG11:CH10009,2,TRUE),"")</f>
        <v/>
      </c>
      <c r="G2469">
        <v>125</v>
      </c>
      <c r="H2469" t="s">
        <v>30</v>
      </c>
      <c r="O2469">
        <v>410</v>
      </c>
      <c r="P2469" t="s">
        <v>1777</v>
      </c>
      <c r="Q2469">
        <v>1000</v>
      </c>
      <c r="R2469" t="s">
        <v>159</v>
      </c>
      <c r="S2469" t="s">
        <v>1778</v>
      </c>
      <c r="T2469" t="s">
        <v>145</v>
      </c>
      <c r="U2469">
        <v>0</v>
      </c>
    </row>
    <row r="2470" spans="3:21" x14ac:dyDescent="0.3">
      <c r="C2470" t="s">
        <v>1800</v>
      </c>
      <c r="D2470" s="36">
        <v>46020</v>
      </c>
      <c r="E2470" t="str">
        <f>IFERROR(VLOOKUP(A2470,'Future et co'!A10:E5632,5,TRUE),"not found")</f>
        <v>not found</v>
      </c>
      <c r="F2470" t="str">
        <f>IFERROR(VLOOKUP(A2470,'Future et co'!CG11:CH10009,2,TRUE),"")</f>
        <v/>
      </c>
      <c r="G2470">
        <v>125</v>
      </c>
      <c r="H2470" t="s">
        <v>30</v>
      </c>
      <c r="O2470">
        <v>410</v>
      </c>
      <c r="P2470" t="s">
        <v>1777</v>
      </c>
      <c r="Q2470">
        <v>1000</v>
      </c>
      <c r="R2470" t="s">
        <v>159</v>
      </c>
      <c r="S2470" t="s">
        <v>1778</v>
      </c>
      <c r="T2470" t="s">
        <v>145</v>
      </c>
      <c r="U2470">
        <v>0</v>
      </c>
    </row>
    <row r="2471" spans="3:21" x14ac:dyDescent="0.3">
      <c r="C2471" t="s">
        <v>1800</v>
      </c>
      <c r="D2471" s="36">
        <v>46020</v>
      </c>
      <c r="E2471" t="str">
        <f>IFERROR(VLOOKUP(A2471,'Future et co'!A10:E5632,5,TRUE),"not found")</f>
        <v>not found</v>
      </c>
      <c r="F2471" t="str">
        <f>IFERROR(VLOOKUP(A2471,'Future et co'!CG11:CH10009,2,TRUE),"")</f>
        <v/>
      </c>
      <c r="G2471">
        <v>125</v>
      </c>
      <c r="H2471" t="s">
        <v>30</v>
      </c>
      <c r="O2471">
        <v>410</v>
      </c>
      <c r="P2471" t="s">
        <v>1777</v>
      </c>
      <c r="Q2471">
        <v>1000</v>
      </c>
      <c r="R2471" t="s">
        <v>159</v>
      </c>
      <c r="S2471" t="s">
        <v>1778</v>
      </c>
      <c r="T2471" t="s">
        <v>145</v>
      </c>
      <c r="U2471">
        <v>0</v>
      </c>
    </row>
    <row r="2472" spans="3:21" x14ac:dyDescent="0.3">
      <c r="C2472" t="s">
        <v>1800</v>
      </c>
      <c r="D2472" s="36">
        <v>46020</v>
      </c>
      <c r="E2472" t="str">
        <f>IFERROR(VLOOKUP(A2472,'Future et co'!A10:E5632,5,TRUE),"not found")</f>
        <v>not found</v>
      </c>
      <c r="F2472" t="str">
        <f>IFERROR(VLOOKUP(A2472,'Future et co'!CG11:CH10009,2,TRUE),"")</f>
        <v/>
      </c>
      <c r="G2472">
        <v>125</v>
      </c>
      <c r="H2472" t="s">
        <v>30</v>
      </c>
      <c r="O2472">
        <v>410</v>
      </c>
      <c r="P2472" t="s">
        <v>1777</v>
      </c>
      <c r="Q2472">
        <v>1000</v>
      </c>
      <c r="R2472" t="s">
        <v>159</v>
      </c>
      <c r="S2472" t="s">
        <v>1778</v>
      </c>
      <c r="T2472" t="s">
        <v>145</v>
      </c>
      <c r="U2472">
        <v>0</v>
      </c>
    </row>
    <row r="2473" spans="3:21" x14ac:dyDescent="0.3">
      <c r="C2473" t="s">
        <v>1800</v>
      </c>
      <c r="D2473" s="36">
        <v>46020</v>
      </c>
      <c r="E2473" t="str">
        <f>IFERROR(VLOOKUP(A2473,'Future et co'!A10:E5632,5,TRUE),"not found")</f>
        <v>not found</v>
      </c>
      <c r="F2473" t="str">
        <f>IFERROR(VLOOKUP(A2473,'Future et co'!CG11:CH10009,2,TRUE),"")</f>
        <v/>
      </c>
      <c r="G2473">
        <v>125</v>
      </c>
      <c r="H2473" t="s">
        <v>30</v>
      </c>
      <c r="O2473">
        <v>410</v>
      </c>
      <c r="P2473" t="s">
        <v>1777</v>
      </c>
      <c r="Q2473">
        <v>1000</v>
      </c>
      <c r="R2473" t="s">
        <v>159</v>
      </c>
      <c r="S2473" t="s">
        <v>1778</v>
      </c>
      <c r="T2473" t="s">
        <v>145</v>
      </c>
      <c r="U2473">
        <v>0</v>
      </c>
    </row>
    <row r="2474" spans="3:21" x14ac:dyDescent="0.3">
      <c r="C2474" t="s">
        <v>1800</v>
      </c>
      <c r="D2474" s="36">
        <v>46020</v>
      </c>
      <c r="E2474" t="str">
        <f>IFERROR(VLOOKUP(A2474,'Future et co'!A10:E5632,5,TRUE),"not found")</f>
        <v>not found</v>
      </c>
      <c r="F2474" t="str">
        <f>IFERROR(VLOOKUP(A2474,'Future et co'!CG11:CH10009,2,TRUE),"")</f>
        <v/>
      </c>
      <c r="G2474">
        <v>125</v>
      </c>
      <c r="H2474" t="s">
        <v>30</v>
      </c>
      <c r="O2474">
        <v>410</v>
      </c>
      <c r="P2474" t="s">
        <v>1777</v>
      </c>
      <c r="Q2474">
        <v>1000</v>
      </c>
      <c r="R2474" t="s">
        <v>159</v>
      </c>
      <c r="S2474" t="s">
        <v>1778</v>
      </c>
      <c r="T2474" t="s">
        <v>145</v>
      </c>
      <c r="U2474">
        <v>0</v>
      </c>
    </row>
    <row r="2475" spans="3:21" x14ac:dyDescent="0.3">
      <c r="C2475" t="s">
        <v>1800</v>
      </c>
      <c r="D2475" s="36">
        <v>46020</v>
      </c>
      <c r="E2475" t="str">
        <f>IFERROR(VLOOKUP(A2475,'Future et co'!A10:E5632,5,TRUE),"not found")</f>
        <v>not found</v>
      </c>
      <c r="F2475" t="str">
        <f>IFERROR(VLOOKUP(A2475,'Future et co'!CG11:CH10009,2,TRUE),"")</f>
        <v/>
      </c>
      <c r="G2475">
        <v>125</v>
      </c>
      <c r="H2475" t="s">
        <v>30</v>
      </c>
      <c r="O2475">
        <v>410</v>
      </c>
      <c r="P2475" t="s">
        <v>1777</v>
      </c>
      <c r="Q2475">
        <v>1000</v>
      </c>
      <c r="R2475" t="s">
        <v>159</v>
      </c>
      <c r="S2475" t="s">
        <v>1778</v>
      </c>
      <c r="T2475" t="s">
        <v>145</v>
      </c>
      <c r="U2475">
        <v>0</v>
      </c>
    </row>
    <row r="2476" spans="3:21" x14ac:dyDescent="0.3">
      <c r="C2476" t="s">
        <v>1800</v>
      </c>
      <c r="D2476" s="36">
        <v>46020</v>
      </c>
      <c r="E2476" t="str">
        <f>IFERROR(VLOOKUP(A2476,'Future et co'!A10:E5632,5,TRUE),"not found")</f>
        <v>not found</v>
      </c>
      <c r="F2476" t="str">
        <f>IFERROR(VLOOKUP(A2476,'Future et co'!CG11:CH10009,2,TRUE),"")</f>
        <v/>
      </c>
      <c r="G2476">
        <v>125</v>
      </c>
      <c r="H2476" t="s">
        <v>30</v>
      </c>
      <c r="O2476">
        <v>410</v>
      </c>
      <c r="P2476" t="s">
        <v>1777</v>
      </c>
      <c r="Q2476">
        <v>1000</v>
      </c>
      <c r="R2476" t="s">
        <v>159</v>
      </c>
      <c r="S2476" t="s">
        <v>1778</v>
      </c>
      <c r="T2476" t="s">
        <v>145</v>
      </c>
      <c r="U2476">
        <v>0</v>
      </c>
    </row>
    <row r="2477" spans="3:21" x14ac:dyDescent="0.3">
      <c r="C2477" t="s">
        <v>1800</v>
      </c>
      <c r="D2477" s="36">
        <v>46020</v>
      </c>
      <c r="E2477" t="str">
        <f>IFERROR(VLOOKUP(A2477,'Future et co'!A10:E5632,5,TRUE),"not found")</f>
        <v>not found</v>
      </c>
      <c r="F2477" t="str">
        <f>IFERROR(VLOOKUP(A2477,'Future et co'!CG11:CH10009,2,TRUE),"")</f>
        <v/>
      </c>
      <c r="G2477">
        <v>125</v>
      </c>
      <c r="H2477" t="s">
        <v>30</v>
      </c>
      <c r="O2477">
        <v>410</v>
      </c>
      <c r="P2477" t="s">
        <v>1777</v>
      </c>
      <c r="Q2477">
        <v>1000</v>
      </c>
      <c r="R2477" t="s">
        <v>159</v>
      </c>
      <c r="S2477" t="s">
        <v>1778</v>
      </c>
      <c r="T2477" t="s">
        <v>145</v>
      </c>
      <c r="U2477">
        <v>0</v>
      </c>
    </row>
    <row r="2478" spans="3:21" x14ac:dyDescent="0.3">
      <c r="C2478" t="s">
        <v>1800</v>
      </c>
      <c r="D2478" s="36">
        <v>46020</v>
      </c>
      <c r="E2478" t="str">
        <f>IFERROR(VLOOKUP(A2478,'Future et co'!A10:E5632,5,TRUE),"not found")</f>
        <v>not found</v>
      </c>
      <c r="F2478" t="str">
        <f>IFERROR(VLOOKUP(A2478,'Future et co'!CG11:CH10009,2,TRUE),"")</f>
        <v/>
      </c>
      <c r="G2478">
        <v>125</v>
      </c>
      <c r="H2478" t="s">
        <v>30</v>
      </c>
      <c r="O2478">
        <v>410</v>
      </c>
      <c r="P2478" t="s">
        <v>1777</v>
      </c>
      <c r="Q2478">
        <v>1000</v>
      </c>
      <c r="R2478" t="s">
        <v>159</v>
      </c>
      <c r="S2478" t="s">
        <v>1778</v>
      </c>
      <c r="T2478" t="s">
        <v>145</v>
      </c>
      <c r="U2478">
        <v>0</v>
      </c>
    </row>
    <row r="2479" spans="3:21" x14ac:dyDescent="0.3">
      <c r="C2479" t="s">
        <v>1800</v>
      </c>
      <c r="D2479" s="36">
        <v>46020</v>
      </c>
      <c r="E2479" t="str">
        <f>IFERROR(VLOOKUP(A2479,'Future et co'!A10:E5632,5,TRUE),"not found")</f>
        <v>not found</v>
      </c>
      <c r="F2479" t="str">
        <f>IFERROR(VLOOKUP(A2479,'Future et co'!CG11:CH10009,2,TRUE),"")</f>
        <v/>
      </c>
      <c r="G2479">
        <v>125</v>
      </c>
      <c r="H2479" t="s">
        <v>30</v>
      </c>
      <c r="O2479">
        <v>410</v>
      </c>
      <c r="P2479" t="s">
        <v>1777</v>
      </c>
      <c r="Q2479">
        <v>1000</v>
      </c>
      <c r="R2479" t="s">
        <v>159</v>
      </c>
      <c r="S2479" t="s">
        <v>1778</v>
      </c>
      <c r="T2479" t="s">
        <v>145</v>
      </c>
      <c r="U2479">
        <v>0</v>
      </c>
    </row>
    <row r="2480" spans="3:21" x14ac:dyDescent="0.3">
      <c r="C2480" t="s">
        <v>1800</v>
      </c>
      <c r="D2480" s="36">
        <v>46020</v>
      </c>
      <c r="E2480" t="str">
        <f>IFERROR(VLOOKUP(A2480,'Future et co'!A10:E5632,5,TRUE),"not found")</f>
        <v>not found</v>
      </c>
      <c r="F2480" t="str">
        <f>IFERROR(VLOOKUP(A2480,'Future et co'!CG11:CH10009,2,TRUE),"")</f>
        <v/>
      </c>
      <c r="G2480">
        <v>125</v>
      </c>
      <c r="H2480" t="s">
        <v>30</v>
      </c>
      <c r="O2480">
        <v>410</v>
      </c>
      <c r="P2480" t="s">
        <v>1777</v>
      </c>
      <c r="Q2480">
        <v>1000</v>
      </c>
      <c r="R2480" t="s">
        <v>159</v>
      </c>
      <c r="S2480" t="s">
        <v>1778</v>
      </c>
      <c r="T2480" t="s">
        <v>145</v>
      </c>
      <c r="U2480">
        <v>0</v>
      </c>
    </row>
    <row r="2481" spans="3:21" x14ac:dyDescent="0.3">
      <c r="C2481" t="s">
        <v>1800</v>
      </c>
      <c r="D2481" s="36">
        <v>46020</v>
      </c>
      <c r="E2481" t="str">
        <f>IFERROR(VLOOKUP(A2481,'Future et co'!A10:E5632,5,TRUE),"not found")</f>
        <v>not found</v>
      </c>
      <c r="F2481" t="str">
        <f>IFERROR(VLOOKUP(A2481,'Future et co'!CG11:CH10009,2,TRUE),"")</f>
        <v/>
      </c>
      <c r="G2481">
        <v>125</v>
      </c>
      <c r="H2481" t="s">
        <v>30</v>
      </c>
      <c r="O2481">
        <v>410</v>
      </c>
      <c r="P2481" t="s">
        <v>1777</v>
      </c>
      <c r="Q2481">
        <v>1000</v>
      </c>
      <c r="R2481" t="s">
        <v>159</v>
      </c>
      <c r="S2481" t="s">
        <v>1778</v>
      </c>
      <c r="T2481" t="s">
        <v>145</v>
      </c>
      <c r="U2481">
        <v>0</v>
      </c>
    </row>
    <row r="2482" spans="3:21" x14ac:dyDescent="0.3">
      <c r="C2482" t="s">
        <v>1800</v>
      </c>
      <c r="D2482" s="36">
        <v>46020</v>
      </c>
      <c r="E2482" t="str">
        <f>IFERROR(VLOOKUP(A2482,'Future et co'!A10:E5632,5,TRUE),"not found")</f>
        <v>not found</v>
      </c>
      <c r="F2482" t="str">
        <f>IFERROR(VLOOKUP(A2482,'Future et co'!CG11:CH10009,2,TRUE),"")</f>
        <v/>
      </c>
      <c r="G2482">
        <v>125</v>
      </c>
      <c r="H2482" t="s">
        <v>30</v>
      </c>
      <c r="O2482">
        <v>410</v>
      </c>
      <c r="P2482" t="s">
        <v>1777</v>
      </c>
      <c r="Q2482">
        <v>1000</v>
      </c>
      <c r="R2482" t="s">
        <v>159</v>
      </c>
      <c r="S2482" t="s">
        <v>1778</v>
      </c>
      <c r="T2482" t="s">
        <v>145</v>
      </c>
      <c r="U2482">
        <v>0</v>
      </c>
    </row>
    <row r="2483" spans="3:21" x14ac:dyDescent="0.3">
      <c r="C2483" t="s">
        <v>1800</v>
      </c>
      <c r="D2483" s="36">
        <v>46020</v>
      </c>
      <c r="E2483" t="str">
        <f>IFERROR(VLOOKUP(A2483,'Future et co'!A10:E5632,5,TRUE),"not found")</f>
        <v>not found</v>
      </c>
      <c r="F2483" t="str">
        <f>IFERROR(VLOOKUP(A2483,'Future et co'!CG11:CH10009,2,TRUE),"")</f>
        <v/>
      </c>
      <c r="G2483">
        <v>125</v>
      </c>
      <c r="H2483" t="s">
        <v>30</v>
      </c>
      <c r="O2483">
        <v>410</v>
      </c>
      <c r="P2483" t="s">
        <v>1777</v>
      </c>
      <c r="Q2483">
        <v>1000</v>
      </c>
      <c r="R2483" t="s">
        <v>159</v>
      </c>
      <c r="S2483" t="s">
        <v>1778</v>
      </c>
      <c r="T2483" t="s">
        <v>145</v>
      </c>
      <c r="U2483">
        <v>0</v>
      </c>
    </row>
    <row r="2484" spans="3:21" x14ac:dyDescent="0.3">
      <c r="C2484" t="s">
        <v>1800</v>
      </c>
      <c r="D2484" s="36">
        <v>46020</v>
      </c>
      <c r="E2484" t="str">
        <f>IFERROR(VLOOKUP(A2484,'Future et co'!A10:E5632,5,TRUE),"not found")</f>
        <v>not found</v>
      </c>
      <c r="F2484" t="str">
        <f>IFERROR(VLOOKUP(A2484,'Future et co'!CG11:CH10009,2,TRUE),"")</f>
        <v/>
      </c>
      <c r="G2484">
        <v>125</v>
      </c>
      <c r="H2484" t="s">
        <v>30</v>
      </c>
      <c r="O2484">
        <v>410</v>
      </c>
      <c r="P2484" t="s">
        <v>1777</v>
      </c>
      <c r="Q2484">
        <v>1000</v>
      </c>
      <c r="R2484" t="s">
        <v>159</v>
      </c>
      <c r="S2484" t="s">
        <v>1778</v>
      </c>
      <c r="T2484" t="s">
        <v>145</v>
      </c>
      <c r="U2484">
        <v>0</v>
      </c>
    </row>
    <row r="2485" spans="3:21" x14ac:dyDescent="0.3">
      <c r="C2485" t="s">
        <v>1800</v>
      </c>
      <c r="D2485" s="36">
        <v>46020</v>
      </c>
      <c r="E2485" t="str">
        <f>IFERROR(VLOOKUP(A2485,'Future et co'!A10:E5632,5,TRUE),"not found")</f>
        <v>not found</v>
      </c>
      <c r="F2485" t="str">
        <f>IFERROR(VLOOKUP(A2485,'Future et co'!CG11:CH10009,2,TRUE),"")</f>
        <v/>
      </c>
      <c r="G2485">
        <v>125</v>
      </c>
      <c r="H2485" t="s">
        <v>30</v>
      </c>
      <c r="O2485">
        <v>410</v>
      </c>
      <c r="P2485" t="s">
        <v>1777</v>
      </c>
      <c r="Q2485">
        <v>1000</v>
      </c>
      <c r="R2485" t="s">
        <v>159</v>
      </c>
      <c r="S2485" t="s">
        <v>1778</v>
      </c>
      <c r="T2485" t="s">
        <v>145</v>
      </c>
      <c r="U2485">
        <v>0</v>
      </c>
    </row>
    <row r="2486" spans="3:21" x14ac:dyDescent="0.3">
      <c r="C2486" t="s">
        <v>1800</v>
      </c>
      <c r="D2486" s="36">
        <v>46020</v>
      </c>
      <c r="E2486" t="str">
        <f>IFERROR(VLOOKUP(A2486,'Future et co'!A10:E5632,5,TRUE),"not found")</f>
        <v>not found</v>
      </c>
      <c r="F2486" t="str">
        <f>IFERROR(VLOOKUP(A2486,'Future et co'!CG11:CH10009,2,TRUE),"")</f>
        <v/>
      </c>
      <c r="G2486">
        <v>125</v>
      </c>
      <c r="H2486" t="s">
        <v>30</v>
      </c>
      <c r="O2486">
        <v>410</v>
      </c>
      <c r="P2486" t="s">
        <v>1777</v>
      </c>
      <c r="Q2486">
        <v>1000</v>
      </c>
      <c r="R2486" t="s">
        <v>159</v>
      </c>
      <c r="S2486" t="s">
        <v>1778</v>
      </c>
      <c r="T2486" t="s">
        <v>145</v>
      </c>
      <c r="U2486">
        <v>0</v>
      </c>
    </row>
    <row r="2487" spans="3:21" x14ac:dyDescent="0.3">
      <c r="C2487" t="s">
        <v>1800</v>
      </c>
      <c r="D2487" s="36">
        <v>46020</v>
      </c>
      <c r="E2487" t="str">
        <f>IFERROR(VLOOKUP(A2487,'Future et co'!A10:E5632,5,TRUE),"not found")</f>
        <v>not found</v>
      </c>
      <c r="F2487" t="str">
        <f>IFERROR(VLOOKUP(A2487,'Future et co'!CG11:CH10009,2,TRUE),"")</f>
        <v/>
      </c>
      <c r="G2487">
        <v>125</v>
      </c>
      <c r="H2487" t="s">
        <v>30</v>
      </c>
      <c r="O2487">
        <v>410</v>
      </c>
      <c r="P2487" t="s">
        <v>1777</v>
      </c>
      <c r="Q2487">
        <v>1000</v>
      </c>
      <c r="R2487" t="s">
        <v>159</v>
      </c>
      <c r="S2487" t="s">
        <v>1778</v>
      </c>
      <c r="T2487" t="s">
        <v>145</v>
      </c>
      <c r="U2487">
        <v>0</v>
      </c>
    </row>
    <row r="2488" spans="3:21" x14ac:dyDescent="0.3">
      <c r="C2488" t="s">
        <v>1800</v>
      </c>
      <c r="D2488" s="36">
        <v>46020</v>
      </c>
      <c r="E2488" t="str">
        <f>IFERROR(VLOOKUP(A2488,'Future et co'!A10:E5632,5,TRUE),"not found")</f>
        <v>not found</v>
      </c>
      <c r="F2488" t="str">
        <f>IFERROR(VLOOKUP(A2488,'Future et co'!CG11:CH10009,2,TRUE),"")</f>
        <v/>
      </c>
      <c r="G2488">
        <v>125</v>
      </c>
      <c r="H2488" t="s">
        <v>30</v>
      </c>
      <c r="O2488">
        <v>410</v>
      </c>
      <c r="P2488" t="s">
        <v>1777</v>
      </c>
      <c r="Q2488">
        <v>1000</v>
      </c>
      <c r="R2488" t="s">
        <v>159</v>
      </c>
      <c r="S2488" t="s">
        <v>1778</v>
      </c>
      <c r="T2488" t="s">
        <v>145</v>
      </c>
      <c r="U2488">
        <v>0</v>
      </c>
    </row>
    <row r="2489" spans="3:21" x14ac:dyDescent="0.3">
      <c r="C2489" t="s">
        <v>1800</v>
      </c>
      <c r="D2489" s="36">
        <v>46020</v>
      </c>
      <c r="E2489" t="str">
        <f>IFERROR(VLOOKUP(A2489,'Future et co'!A10:E5632,5,TRUE),"not found")</f>
        <v>not found</v>
      </c>
      <c r="F2489" t="str">
        <f>IFERROR(VLOOKUP(A2489,'Future et co'!CG11:CH10009,2,TRUE),"")</f>
        <v/>
      </c>
      <c r="G2489">
        <v>125</v>
      </c>
      <c r="H2489" t="s">
        <v>30</v>
      </c>
      <c r="O2489">
        <v>410</v>
      </c>
      <c r="P2489" t="s">
        <v>1777</v>
      </c>
      <c r="Q2489">
        <v>1000</v>
      </c>
      <c r="R2489" t="s">
        <v>159</v>
      </c>
      <c r="S2489" t="s">
        <v>1778</v>
      </c>
      <c r="T2489" t="s">
        <v>145</v>
      </c>
      <c r="U2489">
        <v>0</v>
      </c>
    </row>
    <row r="2490" spans="3:21" x14ac:dyDescent="0.3">
      <c r="C2490" t="s">
        <v>1800</v>
      </c>
      <c r="D2490" s="36">
        <v>46020</v>
      </c>
      <c r="E2490" t="str">
        <f>IFERROR(VLOOKUP(A2490,'Future et co'!A10:E5632,5,TRUE),"not found")</f>
        <v>not found</v>
      </c>
      <c r="F2490" t="str">
        <f>IFERROR(VLOOKUP(A2490,'Future et co'!CG11:CH10009,2,TRUE),"")</f>
        <v/>
      </c>
      <c r="G2490">
        <v>125</v>
      </c>
      <c r="H2490" t="s">
        <v>30</v>
      </c>
      <c r="O2490">
        <v>410</v>
      </c>
      <c r="P2490" t="s">
        <v>1777</v>
      </c>
      <c r="Q2490">
        <v>1000</v>
      </c>
      <c r="R2490" t="s">
        <v>159</v>
      </c>
      <c r="S2490" t="s">
        <v>1778</v>
      </c>
      <c r="T2490" t="s">
        <v>145</v>
      </c>
      <c r="U2490">
        <v>0</v>
      </c>
    </row>
    <row r="2491" spans="3:21" x14ac:dyDescent="0.3">
      <c r="C2491" t="s">
        <v>1800</v>
      </c>
      <c r="D2491" s="36">
        <v>46020</v>
      </c>
      <c r="E2491" t="str">
        <f>IFERROR(VLOOKUP(A2491,'Future et co'!A10:E5632,5,TRUE),"not found")</f>
        <v>not found</v>
      </c>
      <c r="F2491" t="str">
        <f>IFERROR(VLOOKUP(A2491,'Future et co'!CG11:CH10009,2,TRUE),"")</f>
        <v/>
      </c>
      <c r="G2491">
        <v>125</v>
      </c>
      <c r="H2491" t="s">
        <v>30</v>
      </c>
      <c r="O2491">
        <v>410</v>
      </c>
      <c r="P2491" t="s">
        <v>1777</v>
      </c>
      <c r="Q2491">
        <v>1000</v>
      </c>
      <c r="R2491" t="s">
        <v>159</v>
      </c>
      <c r="S2491" t="s">
        <v>1778</v>
      </c>
      <c r="T2491" t="s">
        <v>145</v>
      </c>
      <c r="U2491">
        <v>0</v>
      </c>
    </row>
    <row r="2492" spans="3:21" x14ac:dyDescent="0.3">
      <c r="C2492" t="s">
        <v>1800</v>
      </c>
      <c r="D2492" s="36">
        <v>46020</v>
      </c>
      <c r="E2492" t="str">
        <f>IFERROR(VLOOKUP(A2492,'Future et co'!A10:E5632,5,TRUE),"not found")</f>
        <v>not found</v>
      </c>
      <c r="F2492" t="str">
        <f>IFERROR(VLOOKUP(A2492,'Future et co'!CG11:CH10009,2,TRUE),"")</f>
        <v/>
      </c>
      <c r="G2492">
        <v>125</v>
      </c>
      <c r="H2492" t="s">
        <v>30</v>
      </c>
      <c r="O2492">
        <v>410</v>
      </c>
      <c r="P2492" t="s">
        <v>1777</v>
      </c>
      <c r="Q2492">
        <v>1000</v>
      </c>
      <c r="R2492" t="s">
        <v>159</v>
      </c>
      <c r="S2492" t="s">
        <v>1778</v>
      </c>
      <c r="T2492" t="s">
        <v>145</v>
      </c>
      <c r="U2492">
        <v>0</v>
      </c>
    </row>
    <row r="2493" spans="3:21" x14ac:dyDescent="0.3">
      <c r="C2493" t="s">
        <v>1800</v>
      </c>
      <c r="D2493" s="36">
        <v>46020</v>
      </c>
      <c r="E2493" t="str">
        <f>IFERROR(VLOOKUP(A2493,'Future et co'!A10:E5632,5,TRUE),"not found")</f>
        <v>not found</v>
      </c>
      <c r="F2493" t="str">
        <f>IFERROR(VLOOKUP(A2493,'Future et co'!CG11:CH10009,2,TRUE),"")</f>
        <v/>
      </c>
      <c r="G2493">
        <v>125</v>
      </c>
      <c r="H2493" t="s">
        <v>30</v>
      </c>
      <c r="O2493">
        <v>410</v>
      </c>
      <c r="P2493" t="s">
        <v>1777</v>
      </c>
      <c r="Q2493">
        <v>1000</v>
      </c>
      <c r="R2493" t="s">
        <v>159</v>
      </c>
      <c r="S2493" t="s">
        <v>1778</v>
      </c>
      <c r="T2493" t="s">
        <v>145</v>
      </c>
      <c r="U2493">
        <v>0</v>
      </c>
    </row>
    <row r="2494" spans="3:21" x14ac:dyDescent="0.3">
      <c r="C2494" t="s">
        <v>1800</v>
      </c>
      <c r="D2494" s="36">
        <v>46020</v>
      </c>
      <c r="E2494" t="str">
        <f>IFERROR(VLOOKUP(A2494,'Future et co'!A10:E5632,5,TRUE),"not found")</f>
        <v>not found</v>
      </c>
      <c r="F2494" t="str">
        <f>IFERROR(VLOOKUP(A2494,'Future et co'!CG11:CH10009,2,TRUE),"")</f>
        <v/>
      </c>
      <c r="G2494">
        <v>125</v>
      </c>
      <c r="H2494" t="s">
        <v>30</v>
      </c>
      <c r="O2494">
        <v>410</v>
      </c>
      <c r="P2494" t="s">
        <v>1777</v>
      </c>
      <c r="Q2494">
        <v>1000</v>
      </c>
      <c r="R2494" t="s">
        <v>159</v>
      </c>
      <c r="S2494" t="s">
        <v>1778</v>
      </c>
      <c r="T2494" t="s">
        <v>145</v>
      </c>
      <c r="U2494">
        <v>0</v>
      </c>
    </row>
    <row r="2495" spans="3:21" x14ac:dyDescent="0.3">
      <c r="C2495" t="s">
        <v>1800</v>
      </c>
      <c r="D2495" s="36">
        <v>46020</v>
      </c>
      <c r="E2495" t="str">
        <f>IFERROR(VLOOKUP(A2495,'Future et co'!A10:E5632,5,TRUE),"not found")</f>
        <v>not found</v>
      </c>
      <c r="F2495" t="str">
        <f>IFERROR(VLOOKUP(A2495,'Future et co'!CG11:CH10009,2,TRUE),"")</f>
        <v/>
      </c>
      <c r="G2495">
        <v>125</v>
      </c>
      <c r="H2495" t="s">
        <v>30</v>
      </c>
      <c r="O2495">
        <v>410</v>
      </c>
      <c r="P2495" t="s">
        <v>1777</v>
      </c>
      <c r="Q2495">
        <v>1000</v>
      </c>
      <c r="R2495" t="s">
        <v>159</v>
      </c>
      <c r="S2495" t="s">
        <v>1778</v>
      </c>
      <c r="T2495" t="s">
        <v>145</v>
      </c>
      <c r="U2495">
        <v>0</v>
      </c>
    </row>
    <row r="2496" spans="3:21" x14ac:dyDescent="0.3">
      <c r="C2496" t="s">
        <v>1800</v>
      </c>
      <c r="D2496" s="36">
        <v>46020</v>
      </c>
      <c r="E2496" t="str">
        <f>IFERROR(VLOOKUP(A2496,'Future et co'!A10:E5632,5,TRUE),"not found")</f>
        <v>not found</v>
      </c>
      <c r="F2496" t="str">
        <f>IFERROR(VLOOKUP(A2496,'Future et co'!CG11:CH10009,2,TRUE),"")</f>
        <v/>
      </c>
      <c r="G2496">
        <v>125</v>
      </c>
      <c r="H2496" t="s">
        <v>30</v>
      </c>
      <c r="O2496">
        <v>410</v>
      </c>
      <c r="P2496" t="s">
        <v>1777</v>
      </c>
      <c r="Q2496">
        <v>1000</v>
      </c>
      <c r="R2496" t="s">
        <v>159</v>
      </c>
      <c r="S2496" t="s">
        <v>1778</v>
      </c>
      <c r="T2496" t="s">
        <v>145</v>
      </c>
      <c r="U2496">
        <v>0</v>
      </c>
    </row>
    <row r="2497" spans="3:21" x14ac:dyDescent="0.3">
      <c r="C2497" t="s">
        <v>1800</v>
      </c>
      <c r="D2497" s="36">
        <v>46020</v>
      </c>
      <c r="E2497" t="str">
        <f>IFERROR(VLOOKUP(A2497,'Future et co'!A10:E5632,5,TRUE),"not found")</f>
        <v>not found</v>
      </c>
      <c r="F2497" t="str">
        <f>IFERROR(VLOOKUP(A2497,'Future et co'!CG11:CH10009,2,TRUE),"")</f>
        <v/>
      </c>
      <c r="G2497">
        <v>125</v>
      </c>
      <c r="H2497" t="s">
        <v>30</v>
      </c>
      <c r="O2497">
        <v>410</v>
      </c>
      <c r="P2497" t="s">
        <v>1777</v>
      </c>
      <c r="Q2497">
        <v>1000</v>
      </c>
      <c r="R2497" t="s">
        <v>159</v>
      </c>
      <c r="S2497" t="s">
        <v>1778</v>
      </c>
      <c r="T2497" t="s">
        <v>145</v>
      </c>
      <c r="U2497">
        <v>0</v>
      </c>
    </row>
    <row r="2498" spans="3:21" x14ac:dyDescent="0.3">
      <c r="C2498" t="s">
        <v>1800</v>
      </c>
      <c r="D2498" s="36">
        <v>46020</v>
      </c>
      <c r="E2498" t="str">
        <f>IFERROR(VLOOKUP(A2498,'Future et co'!A10:E5632,5,TRUE),"not found")</f>
        <v>not found</v>
      </c>
      <c r="F2498" t="str">
        <f>IFERROR(VLOOKUP(A2498,'Future et co'!CG11:CH10009,2,TRUE),"")</f>
        <v/>
      </c>
      <c r="G2498">
        <v>125</v>
      </c>
      <c r="H2498" t="s">
        <v>30</v>
      </c>
      <c r="O2498">
        <v>410</v>
      </c>
      <c r="P2498" t="s">
        <v>1777</v>
      </c>
      <c r="Q2498">
        <v>1000</v>
      </c>
      <c r="R2498" t="s">
        <v>159</v>
      </c>
      <c r="S2498" t="s">
        <v>1778</v>
      </c>
      <c r="T2498" t="s">
        <v>145</v>
      </c>
      <c r="U2498">
        <v>0</v>
      </c>
    </row>
    <row r="2499" spans="3:21" x14ac:dyDescent="0.3">
      <c r="C2499" t="s">
        <v>1800</v>
      </c>
      <c r="D2499" s="36">
        <v>46020</v>
      </c>
      <c r="E2499" t="str">
        <f>IFERROR(VLOOKUP(A2499,'Future et co'!A10:E5632,5,TRUE),"not found")</f>
        <v>not found</v>
      </c>
      <c r="F2499" t="str">
        <f>IFERROR(VLOOKUP(A2499,'Future et co'!CG11:CH10009,2,TRUE),"")</f>
        <v/>
      </c>
      <c r="G2499">
        <v>125</v>
      </c>
      <c r="H2499" t="s">
        <v>30</v>
      </c>
      <c r="O2499">
        <v>410</v>
      </c>
      <c r="P2499" t="s">
        <v>1777</v>
      </c>
      <c r="Q2499">
        <v>1000</v>
      </c>
      <c r="R2499" t="s">
        <v>159</v>
      </c>
      <c r="S2499" t="s">
        <v>1778</v>
      </c>
      <c r="T2499" t="s">
        <v>145</v>
      </c>
      <c r="U2499">
        <v>0</v>
      </c>
    </row>
    <row r="2500" spans="3:21" x14ac:dyDescent="0.3">
      <c r="C2500" t="s">
        <v>1800</v>
      </c>
      <c r="D2500" s="36">
        <v>46020</v>
      </c>
      <c r="E2500" t="str">
        <f>IFERROR(VLOOKUP(A2500,'Future et co'!A10:E5632,5,TRUE),"not found")</f>
        <v>not found</v>
      </c>
      <c r="F2500" t="str">
        <f>IFERROR(VLOOKUP(A2500,'Future et co'!CG11:CH10009,2,TRUE),"")</f>
        <v/>
      </c>
      <c r="G2500">
        <v>125</v>
      </c>
      <c r="H2500" t="s">
        <v>30</v>
      </c>
      <c r="O2500">
        <v>410</v>
      </c>
      <c r="P2500" t="s">
        <v>1777</v>
      </c>
      <c r="Q2500">
        <v>1000</v>
      </c>
      <c r="R2500" t="s">
        <v>159</v>
      </c>
      <c r="S2500" t="s">
        <v>1778</v>
      </c>
      <c r="T2500" t="s">
        <v>145</v>
      </c>
      <c r="U2500">
        <v>0</v>
      </c>
    </row>
    <row r="2501" spans="3:21" x14ac:dyDescent="0.3">
      <c r="C2501" t="s">
        <v>1800</v>
      </c>
      <c r="D2501" s="36">
        <v>46020</v>
      </c>
      <c r="E2501" t="str">
        <f>IFERROR(VLOOKUP(A2501,'Future et co'!A10:E5632,5,TRUE),"not found")</f>
        <v>not found</v>
      </c>
      <c r="F2501" t="str">
        <f>IFERROR(VLOOKUP(A2501,'Future et co'!CG11:CH10009,2,TRUE),"")</f>
        <v/>
      </c>
      <c r="G2501">
        <v>125</v>
      </c>
      <c r="H2501" t="s">
        <v>30</v>
      </c>
      <c r="O2501">
        <v>410</v>
      </c>
      <c r="P2501" t="s">
        <v>1777</v>
      </c>
      <c r="Q2501">
        <v>1000</v>
      </c>
      <c r="R2501" t="s">
        <v>159</v>
      </c>
      <c r="S2501" t="s">
        <v>1778</v>
      </c>
      <c r="T2501" t="s">
        <v>145</v>
      </c>
      <c r="U2501">
        <v>0</v>
      </c>
    </row>
    <row r="2502" spans="3:21" x14ac:dyDescent="0.3">
      <c r="C2502" t="s">
        <v>1800</v>
      </c>
      <c r="D2502" s="36">
        <v>46020</v>
      </c>
      <c r="E2502" t="str">
        <f>IFERROR(VLOOKUP(A2502,'Future et co'!A10:E5632,5,TRUE),"not found")</f>
        <v>not found</v>
      </c>
      <c r="F2502" t="str">
        <f>IFERROR(VLOOKUP(A2502,'Future et co'!CG11:CH10009,2,TRUE),"")</f>
        <v/>
      </c>
      <c r="G2502">
        <v>125</v>
      </c>
      <c r="H2502" t="s">
        <v>30</v>
      </c>
      <c r="O2502">
        <v>410</v>
      </c>
      <c r="P2502" t="s">
        <v>1777</v>
      </c>
      <c r="Q2502">
        <v>1000</v>
      </c>
      <c r="R2502" t="s">
        <v>159</v>
      </c>
      <c r="S2502" t="s">
        <v>1778</v>
      </c>
      <c r="T2502" t="s">
        <v>145</v>
      </c>
      <c r="U2502">
        <v>0</v>
      </c>
    </row>
    <row r="2503" spans="3:21" x14ac:dyDescent="0.3">
      <c r="C2503" t="s">
        <v>1800</v>
      </c>
      <c r="D2503" s="36">
        <v>46020</v>
      </c>
      <c r="E2503" t="str">
        <f>IFERROR(VLOOKUP(A2503,'Future et co'!A10:E5632,5,TRUE),"not found")</f>
        <v>not found</v>
      </c>
      <c r="F2503" t="str">
        <f>IFERROR(VLOOKUP(A2503,'Future et co'!CG11:CH10009,2,TRUE),"")</f>
        <v/>
      </c>
      <c r="G2503">
        <v>125</v>
      </c>
      <c r="H2503" t="s">
        <v>30</v>
      </c>
      <c r="O2503">
        <v>410</v>
      </c>
      <c r="P2503" t="s">
        <v>1777</v>
      </c>
      <c r="Q2503">
        <v>1000</v>
      </c>
      <c r="R2503" t="s">
        <v>159</v>
      </c>
      <c r="S2503" t="s">
        <v>1778</v>
      </c>
      <c r="T2503" t="s">
        <v>145</v>
      </c>
      <c r="U2503">
        <v>0</v>
      </c>
    </row>
    <row r="2504" spans="3:21" x14ac:dyDescent="0.3">
      <c r="C2504" t="s">
        <v>1800</v>
      </c>
      <c r="D2504" s="36">
        <v>46020</v>
      </c>
      <c r="E2504" t="str">
        <f>IFERROR(VLOOKUP(A2504,'Future et co'!A10:E5632,5,TRUE),"not found")</f>
        <v>not found</v>
      </c>
      <c r="F2504" t="str">
        <f>IFERROR(VLOOKUP(A2504,'Future et co'!CG11:CH10009,2,TRUE),"")</f>
        <v/>
      </c>
      <c r="G2504">
        <v>125</v>
      </c>
      <c r="H2504" t="s">
        <v>30</v>
      </c>
      <c r="O2504">
        <v>410</v>
      </c>
      <c r="P2504" t="s">
        <v>1777</v>
      </c>
      <c r="Q2504">
        <v>1000</v>
      </c>
      <c r="R2504" t="s">
        <v>159</v>
      </c>
      <c r="S2504" t="s">
        <v>1778</v>
      </c>
      <c r="T2504" t="s">
        <v>145</v>
      </c>
      <c r="U2504">
        <v>0</v>
      </c>
    </row>
    <row r="2505" spans="3:21" x14ac:dyDescent="0.3">
      <c r="C2505" t="s">
        <v>1800</v>
      </c>
      <c r="D2505" s="36">
        <v>46020</v>
      </c>
      <c r="E2505" t="str">
        <f>IFERROR(VLOOKUP(A2505,'Future et co'!A10:E5632,5,TRUE),"not found")</f>
        <v>not found</v>
      </c>
      <c r="F2505" t="str">
        <f>IFERROR(VLOOKUP(A2505,'Future et co'!CG11:CH10009,2,TRUE),"")</f>
        <v/>
      </c>
      <c r="G2505">
        <v>125</v>
      </c>
      <c r="H2505" t="s">
        <v>30</v>
      </c>
      <c r="O2505">
        <v>410</v>
      </c>
      <c r="P2505" t="s">
        <v>1777</v>
      </c>
      <c r="Q2505">
        <v>1000</v>
      </c>
      <c r="R2505" t="s">
        <v>159</v>
      </c>
      <c r="S2505" t="s">
        <v>1778</v>
      </c>
      <c r="T2505" t="s">
        <v>145</v>
      </c>
      <c r="U2505">
        <v>0</v>
      </c>
    </row>
    <row r="2506" spans="3:21" x14ac:dyDescent="0.3">
      <c r="C2506" t="s">
        <v>1800</v>
      </c>
      <c r="D2506" s="36">
        <v>46020</v>
      </c>
      <c r="E2506" t="str">
        <f>IFERROR(VLOOKUP(A2506,'Future et co'!A10:E5632,5,TRUE),"not found")</f>
        <v>not found</v>
      </c>
      <c r="F2506" t="str">
        <f>IFERROR(VLOOKUP(A2506,'Future et co'!CG11:CH10009,2,TRUE),"")</f>
        <v/>
      </c>
      <c r="G2506">
        <v>125</v>
      </c>
      <c r="H2506" t="s">
        <v>30</v>
      </c>
      <c r="O2506">
        <v>410</v>
      </c>
      <c r="P2506" t="s">
        <v>1777</v>
      </c>
      <c r="Q2506">
        <v>1000</v>
      </c>
      <c r="R2506" t="s">
        <v>159</v>
      </c>
      <c r="S2506" t="s">
        <v>1778</v>
      </c>
      <c r="T2506" t="s">
        <v>145</v>
      </c>
      <c r="U2506">
        <v>0</v>
      </c>
    </row>
    <row r="2507" spans="3:21" x14ac:dyDescent="0.3">
      <c r="C2507" t="s">
        <v>1800</v>
      </c>
      <c r="D2507" s="36">
        <v>46020</v>
      </c>
      <c r="E2507" t="str">
        <f>IFERROR(VLOOKUP(A2507,'Future et co'!A10:E5632,5,TRUE),"not found")</f>
        <v>not found</v>
      </c>
      <c r="F2507" t="str">
        <f>IFERROR(VLOOKUP(A2507,'Future et co'!CG11:CH10009,2,TRUE),"")</f>
        <v/>
      </c>
      <c r="G2507">
        <v>125</v>
      </c>
      <c r="H2507" t="s">
        <v>30</v>
      </c>
      <c r="O2507">
        <v>410</v>
      </c>
      <c r="P2507" t="s">
        <v>1777</v>
      </c>
      <c r="Q2507">
        <v>1000</v>
      </c>
      <c r="R2507" t="s">
        <v>159</v>
      </c>
      <c r="S2507" t="s">
        <v>1778</v>
      </c>
      <c r="T2507" t="s">
        <v>145</v>
      </c>
      <c r="U2507">
        <v>0</v>
      </c>
    </row>
    <row r="2508" spans="3:21" x14ac:dyDescent="0.3">
      <c r="C2508" t="s">
        <v>1800</v>
      </c>
      <c r="D2508" s="36">
        <v>46020</v>
      </c>
      <c r="E2508" t="str">
        <f>IFERROR(VLOOKUP(A2508,'Future et co'!A10:E5632,5,TRUE),"not found")</f>
        <v>not found</v>
      </c>
      <c r="F2508" t="str">
        <f>IFERROR(VLOOKUP(A2508,'Future et co'!CG11:CH10009,2,TRUE),"")</f>
        <v/>
      </c>
      <c r="G2508">
        <v>125</v>
      </c>
      <c r="H2508" t="s">
        <v>30</v>
      </c>
      <c r="O2508">
        <v>410</v>
      </c>
      <c r="P2508" t="s">
        <v>1777</v>
      </c>
      <c r="Q2508">
        <v>1000</v>
      </c>
      <c r="R2508" t="s">
        <v>159</v>
      </c>
      <c r="S2508" t="s">
        <v>1778</v>
      </c>
      <c r="T2508" t="s">
        <v>145</v>
      </c>
      <c r="U2508">
        <v>0</v>
      </c>
    </row>
    <row r="2509" spans="3:21" x14ac:dyDescent="0.3">
      <c r="C2509" t="s">
        <v>1800</v>
      </c>
      <c r="D2509" s="36">
        <v>46020</v>
      </c>
      <c r="E2509" t="str">
        <f>IFERROR(VLOOKUP(A2509,'Future et co'!A10:E5632,5,TRUE),"not found")</f>
        <v>not found</v>
      </c>
      <c r="F2509" t="str">
        <f>IFERROR(VLOOKUP(A2509,'Future et co'!CG11:CH10009,2,TRUE),"")</f>
        <v/>
      </c>
      <c r="G2509">
        <v>125</v>
      </c>
      <c r="H2509" t="s">
        <v>30</v>
      </c>
      <c r="O2509">
        <v>410</v>
      </c>
      <c r="P2509" t="s">
        <v>1777</v>
      </c>
      <c r="Q2509">
        <v>1000</v>
      </c>
      <c r="R2509" t="s">
        <v>159</v>
      </c>
      <c r="S2509" t="s">
        <v>1778</v>
      </c>
      <c r="T2509" t="s">
        <v>145</v>
      </c>
      <c r="U2509">
        <v>0</v>
      </c>
    </row>
    <row r="2510" spans="3:21" x14ac:dyDescent="0.3">
      <c r="C2510" t="s">
        <v>1800</v>
      </c>
      <c r="D2510" s="36">
        <v>46020</v>
      </c>
      <c r="E2510" t="str">
        <f>IFERROR(VLOOKUP(A2510,'Future et co'!A10:E5632,5,TRUE),"not found")</f>
        <v>not found</v>
      </c>
      <c r="F2510" t="str">
        <f>IFERROR(VLOOKUP(A2510,'Future et co'!CG11:CH10009,2,TRUE),"")</f>
        <v/>
      </c>
      <c r="G2510">
        <v>125</v>
      </c>
      <c r="H2510" t="s">
        <v>30</v>
      </c>
      <c r="O2510">
        <v>410</v>
      </c>
      <c r="P2510" t="s">
        <v>1777</v>
      </c>
      <c r="Q2510">
        <v>1000</v>
      </c>
      <c r="R2510" t="s">
        <v>159</v>
      </c>
      <c r="S2510" t="s">
        <v>1778</v>
      </c>
      <c r="T2510" t="s">
        <v>145</v>
      </c>
      <c r="U2510">
        <v>0</v>
      </c>
    </row>
    <row r="2511" spans="3:21" x14ac:dyDescent="0.3">
      <c r="C2511" t="s">
        <v>1800</v>
      </c>
      <c r="D2511" s="36">
        <v>46020</v>
      </c>
      <c r="E2511" t="str">
        <f>IFERROR(VLOOKUP(A2511,'Future et co'!A10:E5632,5,TRUE),"not found")</f>
        <v>not found</v>
      </c>
      <c r="F2511" t="str">
        <f>IFERROR(VLOOKUP(A2511,'Future et co'!CG11:CH10009,2,TRUE),"")</f>
        <v/>
      </c>
      <c r="G2511">
        <v>125</v>
      </c>
      <c r="H2511" t="s">
        <v>30</v>
      </c>
      <c r="O2511">
        <v>410</v>
      </c>
      <c r="P2511" t="s">
        <v>1777</v>
      </c>
      <c r="Q2511">
        <v>1000</v>
      </c>
      <c r="R2511" t="s">
        <v>159</v>
      </c>
      <c r="S2511" t="s">
        <v>1778</v>
      </c>
      <c r="T2511" t="s">
        <v>145</v>
      </c>
      <c r="U2511">
        <v>0</v>
      </c>
    </row>
    <row r="2512" spans="3:21" x14ac:dyDescent="0.3">
      <c r="C2512" t="s">
        <v>1800</v>
      </c>
      <c r="D2512" s="36">
        <v>46020</v>
      </c>
      <c r="E2512" t="str">
        <f>IFERROR(VLOOKUP(A2512,'Future et co'!A10:E5632,5,TRUE),"not found")</f>
        <v>not found</v>
      </c>
      <c r="F2512" t="str">
        <f>IFERROR(VLOOKUP(A2512,'Future et co'!CG11:CH10009,2,TRUE),"")</f>
        <v/>
      </c>
      <c r="G2512">
        <v>125</v>
      </c>
      <c r="H2512" t="s">
        <v>30</v>
      </c>
      <c r="O2512">
        <v>410</v>
      </c>
      <c r="P2512" t="s">
        <v>1777</v>
      </c>
      <c r="Q2512">
        <v>1000</v>
      </c>
      <c r="R2512" t="s">
        <v>159</v>
      </c>
      <c r="S2512" t="s">
        <v>1778</v>
      </c>
      <c r="T2512" t="s">
        <v>145</v>
      </c>
      <c r="U2512">
        <v>0</v>
      </c>
    </row>
    <row r="2513" spans="3:21" x14ac:dyDescent="0.3">
      <c r="C2513" t="s">
        <v>1800</v>
      </c>
      <c r="D2513" s="36">
        <v>46020</v>
      </c>
      <c r="E2513" t="str">
        <f>IFERROR(VLOOKUP(A2513,'Future et co'!A10:E5632,5,TRUE),"not found")</f>
        <v>not found</v>
      </c>
      <c r="F2513" t="str">
        <f>IFERROR(VLOOKUP(A2513,'Future et co'!CG11:CH10009,2,TRUE),"")</f>
        <v/>
      </c>
      <c r="G2513">
        <v>125</v>
      </c>
      <c r="H2513" t="s">
        <v>30</v>
      </c>
      <c r="O2513">
        <v>410</v>
      </c>
      <c r="P2513" t="s">
        <v>1777</v>
      </c>
      <c r="Q2513">
        <v>1000</v>
      </c>
      <c r="R2513" t="s">
        <v>159</v>
      </c>
      <c r="S2513" t="s">
        <v>1778</v>
      </c>
      <c r="T2513" t="s">
        <v>145</v>
      </c>
      <c r="U2513">
        <v>0</v>
      </c>
    </row>
    <row r="2514" spans="3:21" x14ac:dyDescent="0.3">
      <c r="C2514" t="s">
        <v>1800</v>
      </c>
      <c r="D2514" s="36">
        <v>46020</v>
      </c>
      <c r="E2514" t="str">
        <f>IFERROR(VLOOKUP(A2514,'Future et co'!A10:E5632,5,TRUE),"not found")</f>
        <v>not found</v>
      </c>
      <c r="F2514" t="str">
        <f>IFERROR(VLOOKUP(A2514,'Future et co'!CG11:CH10009,2,TRUE),"")</f>
        <v/>
      </c>
      <c r="G2514">
        <v>125</v>
      </c>
      <c r="H2514" t="s">
        <v>30</v>
      </c>
      <c r="O2514">
        <v>410</v>
      </c>
      <c r="P2514" t="s">
        <v>1777</v>
      </c>
      <c r="Q2514">
        <v>1000</v>
      </c>
      <c r="R2514" t="s">
        <v>159</v>
      </c>
      <c r="S2514" t="s">
        <v>1778</v>
      </c>
      <c r="T2514" t="s">
        <v>145</v>
      </c>
      <c r="U2514">
        <v>0</v>
      </c>
    </row>
    <row r="2515" spans="3:21" x14ac:dyDescent="0.3">
      <c r="C2515" t="s">
        <v>1800</v>
      </c>
      <c r="D2515" s="36">
        <v>46020</v>
      </c>
      <c r="E2515" t="str">
        <f>IFERROR(VLOOKUP(A2515,'Future et co'!A10:E5632,5,TRUE),"not found")</f>
        <v>not found</v>
      </c>
      <c r="F2515" t="str">
        <f>IFERROR(VLOOKUP(A2515,'Future et co'!CG11:CH10009,2,TRUE),"")</f>
        <v/>
      </c>
      <c r="G2515">
        <v>125</v>
      </c>
      <c r="H2515" t="s">
        <v>30</v>
      </c>
      <c r="O2515">
        <v>410</v>
      </c>
      <c r="P2515" t="s">
        <v>1777</v>
      </c>
      <c r="Q2515">
        <v>1000</v>
      </c>
      <c r="R2515" t="s">
        <v>159</v>
      </c>
      <c r="S2515" t="s">
        <v>1778</v>
      </c>
      <c r="T2515" t="s">
        <v>145</v>
      </c>
      <c r="U2515">
        <v>0</v>
      </c>
    </row>
    <row r="2516" spans="3:21" x14ac:dyDescent="0.3">
      <c r="C2516" t="s">
        <v>1800</v>
      </c>
      <c r="D2516" s="36">
        <v>46020</v>
      </c>
      <c r="E2516" t="str">
        <f>IFERROR(VLOOKUP(A2516,'Future et co'!A10:E5632,5,TRUE),"not found")</f>
        <v>not found</v>
      </c>
      <c r="F2516" t="str">
        <f>IFERROR(VLOOKUP(A2516,'Future et co'!CG11:CH10009,2,TRUE),"")</f>
        <v/>
      </c>
      <c r="G2516">
        <v>125</v>
      </c>
      <c r="H2516" t="s">
        <v>30</v>
      </c>
      <c r="O2516">
        <v>410</v>
      </c>
      <c r="P2516" t="s">
        <v>1777</v>
      </c>
      <c r="Q2516">
        <v>1000</v>
      </c>
      <c r="R2516" t="s">
        <v>159</v>
      </c>
      <c r="S2516" t="s">
        <v>1778</v>
      </c>
      <c r="T2516" t="s">
        <v>145</v>
      </c>
      <c r="U2516">
        <v>0</v>
      </c>
    </row>
    <row r="2517" spans="3:21" x14ac:dyDescent="0.3">
      <c r="C2517" t="s">
        <v>1800</v>
      </c>
      <c r="D2517" s="36">
        <v>46020</v>
      </c>
      <c r="E2517" t="str">
        <f>IFERROR(VLOOKUP(A2517,'Future et co'!A10:E5632,5,TRUE),"not found")</f>
        <v>not found</v>
      </c>
      <c r="F2517" t="str">
        <f>IFERROR(VLOOKUP(A2517,'Future et co'!CG11:CH10009,2,TRUE),"")</f>
        <v/>
      </c>
      <c r="G2517">
        <v>125</v>
      </c>
      <c r="H2517" t="s">
        <v>30</v>
      </c>
      <c r="O2517">
        <v>410</v>
      </c>
      <c r="P2517" t="s">
        <v>1777</v>
      </c>
      <c r="Q2517">
        <v>1000</v>
      </c>
      <c r="R2517" t="s">
        <v>159</v>
      </c>
      <c r="S2517" t="s">
        <v>1778</v>
      </c>
      <c r="T2517" t="s">
        <v>145</v>
      </c>
      <c r="U2517">
        <v>0</v>
      </c>
    </row>
    <row r="2518" spans="3:21" x14ac:dyDescent="0.3">
      <c r="C2518" t="s">
        <v>1800</v>
      </c>
      <c r="D2518" s="36">
        <v>46020</v>
      </c>
      <c r="E2518" t="str">
        <f>IFERROR(VLOOKUP(A2518,'Future et co'!A10:E5632,5,TRUE),"not found")</f>
        <v>not found</v>
      </c>
      <c r="F2518" t="str">
        <f>IFERROR(VLOOKUP(A2518,'Future et co'!CG11:CH10009,2,TRUE),"")</f>
        <v/>
      </c>
      <c r="G2518">
        <v>125</v>
      </c>
      <c r="H2518" t="s">
        <v>30</v>
      </c>
      <c r="O2518">
        <v>410</v>
      </c>
      <c r="P2518" t="s">
        <v>1777</v>
      </c>
      <c r="Q2518">
        <v>1000</v>
      </c>
      <c r="R2518" t="s">
        <v>159</v>
      </c>
      <c r="S2518" t="s">
        <v>1778</v>
      </c>
      <c r="T2518" t="s">
        <v>145</v>
      </c>
      <c r="U2518">
        <v>0</v>
      </c>
    </row>
    <row r="2519" spans="3:21" x14ac:dyDescent="0.3">
      <c r="C2519" t="s">
        <v>1800</v>
      </c>
      <c r="D2519" s="36">
        <v>46020</v>
      </c>
      <c r="E2519" t="str">
        <f>IFERROR(VLOOKUP(A2519,'Future et co'!A10:E5632,5,TRUE),"not found")</f>
        <v>not found</v>
      </c>
      <c r="F2519" t="str">
        <f>IFERROR(VLOOKUP(A2519,'Future et co'!CG11:CH10009,2,TRUE),"")</f>
        <v/>
      </c>
      <c r="G2519">
        <v>125</v>
      </c>
      <c r="H2519" t="s">
        <v>30</v>
      </c>
      <c r="O2519">
        <v>410</v>
      </c>
      <c r="P2519" t="s">
        <v>1777</v>
      </c>
      <c r="Q2519">
        <v>1000</v>
      </c>
      <c r="R2519" t="s">
        <v>159</v>
      </c>
      <c r="S2519" t="s">
        <v>1778</v>
      </c>
      <c r="T2519" t="s">
        <v>145</v>
      </c>
      <c r="U2519">
        <v>0</v>
      </c>
    </row>
    <row r="2520" spans="3:21" x14ac:dyDescent="0.3">
      <c r="C2520" t="s">
        <v>1800</v>
      </c>
      <c r="D2520" s="36">
        <v>46020</v>
      </c>
      <c r="E2520" t="str">
        <f>IFERROR(VLOOKUP(A2520,'Future et co'!A10:E5632,5,TRUE),"not found")</f>
        <v>not found</v>
      </c>
      <c r="F2520" t="str">
        <f>IFERROR(VLOOKUP(A2520,'Future et co'!CG11:CH10009,2,TRUE),"")</f>
        <v/>
      </c>
      <c r="G2520">
        <v>125</v>
      </c>
      <c r="H2520" t="s">
        <v>30</v>
      </c>
      <c r="O2520">
        <v>410</v>
      </c>
      <c r="P2520" t="s">
        <v>1777</v>
      </c>
      <c r="Q2520">
        <v>1000</v>
      </c>
      <c r="R2520" t="s">
        <v>159</v>
      </c>
      <c r="S2520" t="s">
        <v>1778</v>
      </c>
      <c r="T2520" t="s">
        <v>145</v>
      </c>
      <c r="U2520">
        <v>0</v>
      </c>
    </row>
    <row r="2521" spans="3:21" x14ac:dyDescent="0.3">
      <c r="C2521" t="s">
        <v>1800</v>
      </c>
      <c r="D2521" s="36">
        <v>46020</v>
      </c>
      <c r="E2521" t="str">
        <f>IFERROR(VLOOKUP(A2521,'Future et co'!A10:E5632,5,TRUE),"not found")</f>
        <v>not found</v>
      </c>
      <c r="F2521" t="str">
        <f>IFERROR(VLOOKUP(A2521,'Future et co'!CG11:CH10009,2,TRUE),"")</f>
        <v/>
      </c>
      <c r="G2521">
        <v>125</v>
      </c>
      <c r="H2521" t="s">
        <v>30</v>
      </c>
      <c r="O2521">
        <v>410</v>
      </c>
      <c r="P2521" t="s">
        <v>1777</v>
      </c>
      <c r="Q2521">
        <v>1000</v>
      </c>
      <c r="R2521" t="s">
        <v>159</v>
      </c>
      <c r="S2521" t="s">
        <v>1778</v>
      </c>
      <c r="T2521" t="s">
        <v>145</v>
      </c>
      <c r="U2521">
        <v>0</v>
      </c>
    </row>
    <row r="2522" spans="3:21" x14ac:dyDescent="0.3">
      <c r="C2522" t="s">
        <v>1800</v>
      </c>
      <c r="D2522" s="36">
        <v>46020</v>
      </c>
      <c r="E2522" t="str">
        <f>IFERROR(VLOOKUP(A2522,'Future et co'!A10:E5632,5,TRUE),"not found")</f>
        <v>not found</v>
      </c>
      <c r="F2522" t="str">
        <f>IFERROR(VLOOKUP(A2522,'Future et co'!CG11:CH10009,2,TRUE),"")</f>
        <v/>
      </c>
      <c r="G2522">
        <v>125</v>
      </c>
      <c r="H2522" t="s">
        <v>30</v>
      </c>
      <c r="O2522">
        <v>410</v>
      </c>
      <c r="P2522" t="s">
        <v>1777</v>
      </c>
      <c r="Q2522">
        <v>1000</v>
      </c>
      <c r="R2522" t="s">
        <v>159</v>
      </c>
      <c r="S2522" t="s">
        <v>1778</v>
      </c>
      <c r="T2522" t="s">
        <v>145</v>
      </c>
      <c r="U2522">
        <v>0</v>
      </c>
    </row>
    <row r="2523" spans="3:21" x14ac:dyDescent="0.3">
      <c r="C2523" t="s">
        <v>1800</v>
      </c>
      <c r="D2523" s="36">
        <v>46020</v>
      </c>
      <c r="E2523" t="str">
        <f>IFERROR(VLOOKUP(A2523,'Future et co'!A10:E5632,5,TRUE),"not found")</f>
        <v>not found</v>
      </c>
      <c r="F2523" t="str">
        <f>IFERROR(VLOOKUP(A2523,'Future et co'!CG11:CH10009,2,TRUE),"")</f>
        <v/>
      </c>
      <c r="G2523">
        <v>125</v>
      </c>
      <c r="H2523" t="s">
        <v>30</v>
      </c>
      <c r="O2523">
        <v>410</v>
      </c>
      <c r="P2523" t="s">
        <v>1777</v>
      </c>
      <c r="Q2523">
        <v>1000</v>
      </c>
      <c r="R2523" t="s">
        <v>159</v>
      </c>
      <c r="S2523" t="s">
        <v>1778</v>
      </c>
      <c r="T2523" t="s">
        <v>145</v>
      </c>
      <c r="U2523">
        <v>0</v>
      </c>
    </row>
    <row r="2524" spans="3:21" x14ac:dyDescent="0.3">
      <c r="C2524" t="s">
        <v>1800</v>
      </c>
      <c r="D2524" s="36">
        <v>46020</v>
      </c>
      <c r="E2524" t="str">
        <f>IFERROR(VLOOKUP(A2524,'Future et co'!A10:E5632,5,TRUE),"not found")</f>
        <v>not found</v>
      </c>
      <c r="F2524" t="str">
        <f>IFERROR(VLOOKUP(A2524,'Future et co'!CG11:CH10009,2,TRUE),"")</f>
        <v/>
      </c>
      <c r="G2524">
        <v>125</v>
      </c>
      <c r="H2524" t="s">
        <v>30</v>
      </c>
      <c r="O2524">
        <v>410</v>
      </c>
      <c r="P2524" t="s">
        <v>1777</v>
      </c>
      <c r="Q2524">
        <v>1000</v>
      </c>
      <c r="R2524" t="s">
        <v>159</v>
      </c>
      <c r="S2524" t="s">
        <v>1778</v>
      </c>
      <c r="T2524" t="s">
        <v>145</v>
      </c>
      <c r="U2524">
        <v>0</v>
      </c>
    </row>
    <row r="2525" spans="3:21" x14ac:dyDescent="0.3">
      <c r="C2525" t="s">
        <v>1800</v>
      </c>
      <c r="D2525" s="36">
        <v>46020</v>
      </c>
      <c r="E2525" t="str">
        <f>IFERROR(VLOOKUP(A2525,'Future et co'!A10:E5632,5,TRUE),"not found")</f>
        <v>not found</v>
      </c>
      <c r="F2525" t="str">
        <f>IFERROR(VLOOKUP(A2525,'Future et co'!CG11:CH10009,2,TRUE),"")</f>
        <v/>
      </c>
      <c r="G2525">
        <v>125</v>
      </c>
      <c r="H2525" t="s">
        <v>30</v>
      </c>
      <c r="O2525">
        <v>410</v>
      </c>
      <c r="P2525" t="s">
        <v>1777</v>
      </c>
      <c r="Q2525">
        <v>1000</v>
      </c>
      <c r="R2525" t="s">
        <v>159</v>
      </c>
      <c r="S2525" t="s">
        <v>1778</v>
      </c>
      <c r="T2525" t="s">
        <v>145</v>
      </c>
      <c r="U2525">
        <v>0</v>
      </c>
    </row>
    <row r="2526" spans="3:21" x14ac:dyDescent="0.3">
      <c r="C2526" t="s">
        <v>1800</v>
      </c>
      <c r="D2526" s="36">
        <v>46020</v>
      </c>
      <c r="E2526" t="str">
        <f>IFERROR(VLOOKUP(A2526,'Future et co'!A10:E5632,5,TRUE),"not found")</f>
        <v>not found</v>
      </c>
      <c r="F2526" t="str">
        <f>IFERROR(VLOOKUP(A2526,'Future et co'!CG11:CH10009,2,TRUE),"")</f>
        <v/>
      </c>
      <c r="G2526">
        <v>125</v>
      </c>
      <c r="H2526" t="s">
        <v>30</v>
      </c>
      <c r="O2526">
        <v>410</v>
      </c>
      <c r="P2526" t="s">
        <v>1777</v>
      </c>
      <c r="Q2526">
        <v>1000</v>
      </c>
      <c r="R2526" t="s">
        <v>159</v>
      </c>
      <c r="S2526" t="s">
        <v>1778</v>
      </c>
      <c r="T2526" t="s">
        <v>145</v>
      </c>
      <c r="U2526">
        <v>0</v>
      </c>
    </row>
    <row r="2527" spans="3:21" x14ac:dyDescent="0.3">
      <c r="C2527" t="s">
        <v>1800</v>
      </c>
      <c r="D2527" s="36">
        <v>46020</v>
      </c>
      <c r="E2527" t="str">
        <f>IFERROR(VLOOKUP(A2527,'Future et co'!A10:E5632,5,TRUE),"not found")</f>
        <v>not found</v>
      </c>
      <c r="F2527" t="str">
        <f>IFERROR(VLOOKUP(A2527,'Future et co'!CG11:CH10009,2,TRUE),"")</f>
        <v/>
      </c>
      <c r="G2527">
        <v>125</v>
      </c>
      <c r="H2527" t="s">
        <v>30</v>
      </c>
      <c r="O2527">
        <v>410</v>
      </c>
      <c r="P2527" t="s">
        <v>1777</v>
      </c>
      <c r="Q2527">
        <v>1000</v>
      </c>
      <c r="R2527" t="s">
        <v>159</v>
      </c>
      <c r="S2527" t="s">
        <v>1778</v>
      </c>
      <c r="T2527" t="s">
        <v>145</v>
      </c>
      <c r="U2527">
        <v>0</v>
      </c>
    </row>
    <row r="2528" spans="3:21" x14ac:dyDescent="0.3">
      <c r="C2528" t="s">
        <v>1800</v>
      </c>
      <c r="D2528" s="36">
        <v>46020</v>
      </c>
      <c r="E2528" t="str">
        <f>IFERROR(VLOOKUP(A2528,'Future et co'!A10:E5632,5,TRUE),"not found")</f>
        <v>not found</v>
      </c>
      <c r="F2528" t="str">
        <f>IFERROR(VLOOKUP(A2528,'Future et co'!CG11:CH10009,2,TRUE),"")</f>
        <v/>
      </c>
      <c r="G2528">
        <v>125</v>
      </c>
      <c r="H2528" t="s">
        <v>30</v>
      </c>
      <c r="O2528">
        <v>410</v>
      </c>
      <c r="P2528" t="s">
        <v>1777</v>
      </c>
      <c r="Q2528">
        <v>1000</v>
      </c>
      <c r="R2528" t="s">
        <v>159</v>
      </c>
      <c r="S2528" t="s">
        <v>1778</v>
      </c>
      <c r="T2528" t="s">
        <v>145</v>
      </c>
      <c r="U2528">
        <v>0</v>
      </c>
    </row>
    <row r="2529" spans="3:21" x14ac:dyDescent="0.3">
      <c r="C2529" t="s">
        <v>1800</v>
      </c>
      <c r="D2529" s="36">
        <v>46020</v>
      </c>
      <c r="E2529" t="str">
        <f>IFERROR(VLOOKUP(A2529,'Future et co'!A10:E5632,5,TRUE),"not found")</f>
        <v>not found</v>
      </c>
      <c r="F2529" t="str">
        <f>IFERROR(VLOOKUP(A2529,'Future et co'!CG11:CH10009,2,TRUE),"")</f>
        <v/>
      </c>
      <c r="G2529">
        <v>125</v>
      </c>
      <c r="H2529" t="s">
        <v>30</v>
      </c>
      <c r="O2529">
        <v>410</v>
      </c>
      <c r="P2529" t="s">
        <v>1777</v>
      </c>
      <c r="Q2529">
        <v>1000</v>
      </c>
      <c r="R2529" t="s">
        <v>159</v>
      </c>
      <c r="S2529" t="s">
        <v>1778</v>
      </c>
      <c r="T2529" t="s">
        <v>145</v>
      </c>
      <c r="U2529">
        <v>0</v>
      </c>
    </row>
    <row r="2530" spans="3:21" x14ac:dyDescent="0.3">
      <c r="C2530" t="s">
        <v>1800</v>
      </c>
      <c r="D2530" s="36">
        <v>46020</v>
      </c>
      <c r="E2530" t="str">
        <f>IFERROR(VLOOKUP(A2530,'Future et co'!A10:E5632,5,TRUE),"not found")</f>
        <v>not found</v>
      </c>
      <c r="F2530" t="str">
        <f>IFERROR(VLOOKUP(A2530,'Future et co'!CG11:CH10009,2,TRUE),"")</f>
        <v/>
      </c>
      <c r="G2530">
        <v>125</v>
      </c>
      <c r="H2530" t="s">
        <v>30</v>
      </c>
      <c r="O2530">
        <v>410</v>
      </c>
      <c r="P2530" t="s">
        <v>1777</v>
      </c>
      <c r="Q2530">
        <v>1000</v>
      </c>
      <c r="R2530" t="s">
        <v>159</v>
      </c>
      <c r="S2530" t="s">
        <v>1778</v>
      </c>
      <c r="T2530" t="s">
        <v>145</v>
      </c>
      <c r="U2530">
        <v>0</v>
      </c>
    </row>
    <row r="2531" spans="3:21" x14ac:dyDescent="0.3">
      <c r="C2531" t="s">
        <v>1800</v>
      </c>
      <c r="D2531" s="36">
        <v>46020</v>
      </c>
      <c r="E2531" t="str">
        <f>IFERROR(VLOOKUP(A2531,'Future et co'!A10:E5632,5,TRUE),"not found")</f>
        <v>not found</v>
      </c>
      <c r="F2531" t="str">
        <f>IFERROR(VLOOKUP(A2531,'Future et co'!CG11:CH10009,2,TRUE),"")</f>
        <v/>
      </c>
      <c r="G2531">
        <v>125</v>
      </c>
      <c r="H2531" t="s">
        <v>30</v>
      </c>
      <c r="O2531">
        <v>410</v>
      </c>
      <c r="P2531" t="s">
        <v>1777</v>
      </c>
      <c r="Q2531">
        <v>1000</v>
      </c>
      <c r="R2531" t="s">
        <v>159</v>
      </c>
      <c r="S2531" t="s">
        <v>1778</v>
      </c>
      <c r="T2531" t="s">
        <v>145</v>
      </c>
      <c r="U2531">
        <v>0</v>
      </c>
    </row>
    <row r="2532" spans="3:21" x14ac:dyDescent="0.3">
      <c r="C2532" t="s">
        <v>1800</v>
      </c>
      <c r="D2532" s="36">
        <v>46020</v>
      </c>
      <c r="E2532" t="str">
        <f>IFERROR(VLOOKUP(A2532,'Future et co'!A10:E5632,5,TRUE),"not found")</f>
        <v>not found</v>
      </c>
      <c r="F2532" t="str">
        <f>IFERROR(VLOOKUP(A2532,'Future et co'!CG11:CH10009,2,TRUE),"")</f>
        <v/>
      </c>
      <c r="G2532">
        <v>125</v>
      </c>
      <c r="H2532" t="s">
        <v>30</v>
      </c>
      <c r="O2532">
        <v>410</v>
      </c>
      <c r="P2532" t="s">
        <v>1777</v>
      </c>
      <c r="Q2532">
        <v>1000</v>
      </c>
      <c r="R2532" t="s">
        <v>159</v>
      </c>
      <c r="S2532" t="s">
        <v>1778</v>
      </c>
      <c r="T2532" t="s">
        <v>145</v>
      </c>
      <c r="U2532">
        <v>0</v>
      </c>
    </row>
    <row r="2533" spans="3:21" x14ac:dyDescent="0.3">
      <c r="C2533" t="s">
        <v>1800</v>
      </c>
      <c r="D2533" s="36">
        <v>46020</v>
      </c>
      <c r="E2533" t="str">
        <f>IFERROR(VLOOKUP(A2533,'Future et co'!A10:E5632,5,TRUE),"not found")</f>
        <v>not found</v>
      </c>
      <c r="F2533" t="str">
        <f>IFERROR(VLOOKUP(A2533,'Future et co'!CG11:CH10009,2,TRUE),"")</f>
        <v/>
      </c>
      <c r="G2533">
        <v>125</v>
      </c>
      <c r="H2533" t="s">
        <v>30</v>
      </c>
      <c r="O2533">
        <v>410</v>
      </c>
      <c r="P2533" t="s">
        <v>1777</v>
      </c>
      <c r="Q2533">
        <v>1000</v>
      </c>
      <c r="R2533" t="s">
        <v>159</v>
      </c>
      <c r="S2533" t="s">
        <v>1778</v>
      </c>
      <c r="T2533" t="s">
        <v>145</v>
      </c>
      <c r="U2533">
        <v>0</v>
      </c>
    </row>
    <row r="2534" spans="3:21" x14ac:dyDescent="0.3">
      <c r="C2534" t="s">
        <v>1800</v>
      </c>
      <c r="D2534" s="36">
        <v>46020</v>
      </c>
      <c r="E2534" t="str">
        <f>IFERROR(VLOOKUP(A2534,'Future et co'!A10:E5632,5,TRUE),"not found")</f>
        <v>not found</v>
      </c>
      <c r="F2534" t="str">
        <f>IFERROR(VLOOKUP(A2534,'Future et co'!CG11:CH10009,2,TRUE),"")</f>
        <v/>
      </c>
      <c r="G2534">
        <v>125</v>
      </c>
      <c r="H2534" t="s">
        <v>30</v>
      </c>
      <c r="O2534">
        <v>410</v>
      </c>
      <c r="P2534" t="s">
        <v>1777</v>
      </c>
      <c r="Q2534">
        <v>1000</v>
      </c>
      <c r="R2534" t="s">
        <v>159</v>
      </c>
      <c r="S2534" t="s">
        <v>1778</v>
      </c>
      <c r="T2534" t="s">
        <v>145</v>
      </c>
      <c r="U2534">
        <v>0</v>
      </c>
    </row>
    <row r="2535" spans="3:21" x14ac:dyDescent="0.3">
      <c r="C2535" t="s">
        <v>1800</v>
      </c>
      <c r="D2535" s="36">
        <v>46020</v>
      </c>
      <c r="E2535" t="str">
        <f>IFERROR(VLOOKUP(A2535,'Future et co'!A10:E5632,5,TRUE),"not found")</f>
        <v>not found</v>
      </c>
      <c r="F2535" t="str">
        <f>IFERROR(VLOOKUP(A2535,'Future et co'!CG11:CH10009,2,TRUE),"")</f>
        <v/>
      </c>
      <c r="G2535">
        <v>125</v>
      </c>
      <c r="H2535" t="s">
        <v>30</v>
      </c>
      <c r="O2535">
        <v>410</v>
      </c>
      <c r="P2535" t="s">
        <v>1777</v>
      </c>
      <c r="Q2535">
        <v>1000</v>
      </c>
      <c r="R2535" t="s">
        <v>159</v>
      </c>
      <c r="S2535" t="s">
        <v>1778</v>
      </c>
      <c r="T2535" t="s">
        <v>145</v>
      </c>
      <c r="U2535">
        <v>0</v>
      </c>
    </row>
    <row r="2536" spans="3:21" x14ac:dyDescent="0.3">
      <c r="C2536" t="s">
        <v>1800</v>
      </c>
      <c r="D2536" s="36">
        <v>46020</v>
      </c>
      <c r="E2536" t="str">
        <f>IFERROR(VLOOKUP(A2536,'Future et co'!A10:E5632,5,TRUE),"not found")</f>
        <v>not found</v>
      </c>
      <c r="F2536" t="str">
        <f>IFERROR(VLOOKUP(A2536,'Future et co'!CG11:CH10009,2,TRUE),"")</f>
        <v/>
      </c>
      <c r="G2536">
        <v>125</v>
      </c>
      <c r="H2536" t="s">
        <v>30</v>
      </c>
      <c r="O2536">
        <v>410</v>
      </c>
      <c r="P2536" t="s">
        <v>1777</v>
      </c>
      <c r="Q2536">
        <v>1000</v>
      </c>
      <c r="R2536" t="s">
        <v>159</v>
      </c>
      <c r="S2536" t="s">
        <v>1778</v>
      </c>
      <c r="T2536" t="s">
        <v>145</v>
      </c>
      <c r="U2536">
        <v>0</v>
      </c>
    </row>
    <row r="2537" spans="3:21" x14ac:dyDescent="0.3">
      <c r="C2537" t="s">
        <v>1800</v>
      </c>
      <c r="D2537" s="36">
        <v>46020</v>
      </c>
      <c r="E2537" t="str">
        <f>IFERROR(VLOOKUP(A2537,'Future et co'!A10:E5632,5,TRUE),"not found")</f>
        <v>not found</v>
      </c>
      <c r="F2537" t="str">
        <f>IFERROR(VLOOKUP(A2537,'Future et co'!CG11:CH10009,2,TRUE),"")</f>
        <v/>
      </c>
      <c r="G2537">
        <v>125</v>
      </c>
      <c r="H2537" t="s">
        <v>30</v>
      </c>
      <c r="O2537">
        <v>410</v>
      </c>
      <c r="P2537" t="s">
        <v>1777</v>
      </c>
      <c r="Q2537">
        <v>1000</v>
      </c>
      <c r="R2537" t="s">
        <v>159</v>
      </c>
      <c r="S2537" t="s">
        <v>1778</v>
      </c>
      <c r="T2537" t="s">
        <v>145</v>
      </c>
      <c r="U2537">
        <v>0</v>
      </c>
    </row>
    <row r="2538" spans="3:21" x14ac:dyDescent="0.3">
      <c r="C2538" t="s">
        <v>1800</v>
      </c>
      <c r="D2538" s="36">
        <v>46020</v>
      </c>
      <c r="E2538" t="str">
        <f>IFERROR(VLOOKUP(A2538,'Future et co'!A10:E5632,5,TRUE),"not found")</f>
        <v>not found</v>
      </c>
      <c r="F2538" t="str">
        <f>IFERROR(VLOOKUP(A2538,'Future et co'!CG11:CH10009,2,TRUE),"")</f>
        <v/>
      </c>
      <c r="G2538">
        <v>125</v>
      </c>
      <c r="H2538" t="s">
        <v>30</v>
      </c>
      <c r="O2538">
        <v>410</v>
      </c>
      <c r="P2538" t="s">
        <v>1777</v>
      </c>
      <c r="Q2538">
        <v>1000</v>
      </c>
      <c r="R2538" t="s">
        <v>159</v>
      </c>
      <c r="S2538" t="s">
        <v>1778</v>
      </c>
      <c r="T2538" t="s">
        <v>145</v>
      </c>
      <c r="U2538">
        <v>0</v>
      </c>
    </row>
    <row r="2539" spans="3:21" x14ac:dyDescent="0.3">
      <c r="C2539" t="s">
        <v>1800</v>
      </c>
      <c r="D2539" s="36">
        <v>46020</v>
      </c>
      <c r="E2539" t="str">
        <f>IFERROR(VLOOKUP(A2539,'Future et co'!A10:E5632,5,TRUE),"not found")</f>
        <v>not found</v>
      </c>
      <c r="F2539" t="str">
        <f>IFERROR(VLOOKUP(A2539,'Future et co'!CG11:CH10009,2,TRUE),"")</f>
        <v/>
      </c>
      <c r="G2539">
        <v>125</v>
      </c>
      <c r="H2539" t="s">
        <v>30</v>
      </c>
      <c r="O2539">
        <v>410</v>
      </c>
      <c r="P2539" t="s">
        <v>1777</v>
      </c>
      <c r="Q2539">
        <v>1000</v>
      </c>
      <c r="R2539" t="s">
        <v>159</v>
      </c>
      <c r="S2539" t="s">
        <v>1778</v>
      </c>
      <c r="T2539" t="s">
        <v>145</v>
      </c>
      <c r="U2539">
        <v>0</v>
      </c>
    </row>
    <row r="2540" spans="3:21" x14ac:dyDescent="0.3">
      <c r="C2540" t="s">
        <v>1800</v>
      </c>
      <c r="D2540" s="36">
        <v>46020</v>
      </c>
      <c r="E2540" t="str">
        <f>IFERROR(VLOOKUP(A2540,'Future et co'!A10:E5632,5,TRUE),"not found")</f>
        <v>not found</v>
      </c>
      <c r="F2540" t="str">
        <f>IFERROR(VLOOKUP(A2540,'Future et co'!CG11:CH10009,2,TRUE),"")</f>
        <v/>
      </c>
      <c r="G2540">
        <v>125</v>
      </c>
      <c r="H2540" t="s">
        <v>30</v>
      </c>
      <c r="O2540">
        <v>410</v>
      </c>
      <c r="P2540" t="s">
        <v>1777</v>
      </c>
      <c r="Q2540">
        <v>1000</v>
      </c>
      <c r="R2540" t="s">
        <v>159</v>
      </c>
      <c r="S2540" t="s">
        <v>1778</v>
      </c>
      <c r="T2540" t="s">
        <v>145</v>
      </c>
      <c r="U2540">
        <v>0</v>
      </c>
    </row>
    <row r="2541" spans="3:21" x14ac:dyDescent="0.3">
      <c r="C2541" t="s">
        <v>1800</v>
      </c>
      <c r="D2541" s="36">
        <v>46020</v>
      </c>
      <c r="E2541" t="str">
        <f>IFERROR(VLOOKUP(A2541,'Future et co'!A10:E5632,5,TRUE),"not found")</f>
        <v>not found</v>
      </c>
      <c r="F2541" t="str">
        <f>IFERROR(VLOOKUP(A2541,'Future et co'!CG11:CH10009,2,TRUE),"")</f>
        <v/>
      </c>
      <c r="G2541">
        <v>125</v>
      </c>
      <c r="H2541" t="s">
        <v>30</v>
      </c>
      <c r="O2541">
        <v>410</v>
      </c>
      <c r="P2541" t="s">
        <v>1777</v>
      </c>
      <c r="Q2541">
        <v>1000</v>
      </c>
      <c r="R2541" t="s">
        <v>159</v>
      </c>
      <c r="S2541" t="s">
        <v>1778</v>
      </c>
      <c r="T2541" t="s">
        <v>145</v>
      </c>
      <c r="U2541">
        <v>0</v>
      </c>
    </row>
    <row r="2542" spans="3:21" x14ac:dyDescent="0.3">
      <c r="C2542" t="s">
        <v>1800</v>
      </c>
      <c r="D2542" s="36">
        <v>46020</v>
      </c>
      <c r="E2542" t="str">
        <f>IFERROR(VLOOKUP(A2542,'Future et co'!A10:E5632,5,TRUE),"not found")</f>
        <v>not found</v>
      </c>
      <c r="F2542" t="str">
        <f>IFERROR(VLOOKUP(A2542,'Future et co'!CG11:CH10009,2,TRUE),"")</f>
        <v/>
      </c>
      <c r="G2542">
        <v>125</v>
      </c>
      <c r="H2542" t="s">
        <v>30</v>
      </c>
      <c r="O2542">
        <v>410</v>
      </c>
      <c r="P2542" t="s">
        <v>1777</v>
      </c>
      <c r="Q2542">
        <v>1000</v>
      </c>
      <c r="R2542" t="s">
        <v>159</v>
      </c>
      <c r="S2542" t="s">
        <v>1778</v>
      </c>
      <c r="T2542" t="s">
        <v>145</v>
      </c>
      <c r="U2542">
        <v>0</v>
      </c>
    </row>
    <row r="2543" spans="3:21" x14ac:dyDescent="0.3">
      <c r="C2543" t="s">
        <v>1800</v>
      </c>
      <c r="D2543" s="36">
        <v>46020</v>
      </c>
      <c r="E2543" t="str">
        <f>IFERROR(VLOOKUP(A2543,'Future et co'!A10:E5632,5,TRUE),"not found")</f>
        <v>not found</v>
      </c>
      <c r="F2543" t="str">
        <f>IFERROR(VLOOKUP(A2543,'Future et co'!CG11:CH10009,2,TRUE),"")</f>
        <v/>
      </c>
      <c r="G2543">
        <v>125</v>
      </c>
      <c r="H2543" t="s">
        <v>30</v>
      </c>
      <c r="O2543">
        <v>410</v>
      </c>
      <c r="P2543" t="s">
        <v>1777</v>
      </c>
      <c r="Q2543">
        <v>1000</v>
      </c>
      <c r="R2543" t="s">
        <v>159</v>
      </c>
      <c r="S2543" t="s">
        <v>1778</v>
      </c>
      <c r="T2543" t="s">
        <v>145</v>
      </c>
      <c r="U2543">
        <v>0</v>
      </c>
    </row>
    <row r="2544" spans="3:21" x14ac:dyDescent="0.3">
      <c r="C2544" t="s">
        <v>1800</v>
      </c>
      <c r="D2544" s="36">
        <v>46020</v>
      </c>
      <c r="E2544" t="str">
        <f>IFERROR(VLOOKUP(A2544,'Future et co'!A10:E5632,5,TRUE),"not found")</f>
        <v>not found</v>
      </c>
      <c r="F2544" t="str">
        <f>IFERROR(VLOOKUP(A2544,'Future et co'!CG11:CH10009,2,TRUE),"")</f>
        <v/>
      </c>
      <c r="G2544">
        <v>125</v>
      </c>
      <c r="H2544" t="s">
        <v>30</v>
      </c>
      <c r="O2544">
        <v>410</v>
      </c>
      <c r="P2544" t="s">
        <v>1777</v>
      </c>
      <c r="Q2544">
        <v>1000</v>
      </c>
      <c r="R2544" t="s">
        <v>159</v>
      </c>
      <c r="S2544" t="s">
        <v>1778</v>
      </c>
      <c r="T2544" t="s">
        <v>145</v>
      </c>
      <c r="U2544">
        <v>0</v>
      </c>
    </row>
    <row r="2545" spans="3:21" x14ac:dyDescent="0.3">
      <c r="C2545" t="s">
        <v>1800</v>
      </c>
      <c r="D2545" s="36">
        <v>46020</v>
      </c>
      <c r="E2545" t="str">
        <f>IFERROR(VLOOKUP(A2545,'Future et co'!A10:E5632,5,TRUE),"not found")</f>
        <v>not found</v>
      </c>
      <c r="F2545" t="str">
        <f>IFERROR(VLOOKUP(A2545,'Future et co'!CG11:CH10009,2,TRUE),"")</f>
        <v/>
      </c>
      <c r="G2545">
        <v>125</v>
      </c>
      <c r="H2545" t="s">
        <v>30</v>
      </c>
      <c r="O2545">
        <v>410</v>
      </c>
      <c r="P2545" t="s">
        <v>1777</v>
      </c>
      <c r="Q2545">
        <v>1000</v>
      </c>
      <c r="R2545" t="s">
        <v>159</v>
      </c>
      <c r="S2545" t="s">
        <v>1778</v>
      </c>
      <c r="T2545" t="s">
        <v>145</v>
      </c>
      <c r="U2545">
        <v>0</v>
      </c>
    </row>
    <row r="2546" spans="3:21" x14ac:dyDescent="0.3">
      <c r="C2546" t="s">
        <v>1800</v>
      </c>
      <c r="D2546" s="36">
        <v>46020</v>
      </c>
      <c r="E2546" t="str">
        <f>IFERROR(VLOOKUP(A2546,'Future et co'!A10:E5632,5,TRUE),"not found")</f>
        <v>not found</v>
      </c>
      <c r="F2546" t="str">
        <f>IFERROR(VLOOKUP(A2546,'Future et co'!CG11:CH10009,2,TRUE),"")</f>
        <v/>
      </c>
      <c r="G2546">
        <v>125</v>
      </c>
      <c r="H2546" t="s">
        <v>30</v>
      </c>
      <c r="O2546">
        <v>410</v>
      </c>
      <c r="P2546" t="s">
        <v>1777</v>
      </c>
      <c r="Q2546">
        <v>1000</v>
      </c>
      <c r="R2546" t="s">
        <v>159</v>
      </c>
      <c r="S2546" t="s">
        <v>1778</v>
      </c>
      <c r="T2546" t="s">
        <v>145</v>
      </c>
      <c r="U2546">
        <v>0</v>
      </c>
    </row>
    <row r="2547" spans="3:21" x14ac:dyDescent="0.3">
      <c r="C2547" t="s">
        <v>1800</v>
      </c>
      <c r="D2547" s="36">
        <v>46020</v>
      </c>
      <c r="E2547" t="str">
        <f>IFERROR(VLOOKUP(A2547,'Future et co'!A10:E5632,5,TRUE),"not found")</f>
        <v>not found</v>
      </c>
      <c r="F2547" t="str">
        <f>IFERROR(VLOOKUP(A2547,'Future et co'!CG11:CH10009,2,TRUE),"")</f>
        <v/>
      </c>
      <c r="G2547">
        <v>125</v>
      </c>
      <c r="H2547" t="s">
        <v>30</v>
      </c>
      <c r="O2547">
        <v>410</v>
      </c>
      <c r="P2547" t="s">
        <v>1777</v>
      </c>
      <c r="Q2547">
        <v>1000</v>
      </c>
      <c r="R2547" t="s">
        <v>159</v>
      </c>
      <c r="S2547" t="s">
        <v>1778</v>
      </c>
      <c r="T2547" t="s">
        <v>145</v>
      </c>
      <c r="U2547">
        <v>0</v>
      </c>
    </row>
    <row r="2548" spans="3:21" x14ac:dyDescent="0.3">
      <c r="C2548" t="s">
        <v>1800</v>
      </c>
      <c r="D2548" s="36">
        <v>46020</v>
      </c>
      <c r="E2548" t="str">
        <f>IFERROR(VLOOKUP(A2548,'Future et co'!A10:E5632,5,TRUE),"not found")</f>
        <v>not found</v>
      </c>
      <c r="F2548" t="str">
        <f>IFERROR(VLOOKUP(A2548,'Future et co'!CG11:CH10009,2,TRUE),"")</f>
        <v/>
      </c>
      <c r="G2548">
        <v>125</v>
      </c>
      <c r="H2548" t="s">
        <v>30</v>
      </c>
      <c r="O2548">
        <v>410</v>
      </c>
      <c r="P2548" t="s">
        <v>1777</v>
      </c>
      <c r="Q2548">
        <v>1000</v>
      </c>
      <c r="R2548" t="s">
        <v>159</v>
      </c>
      <c r="S2548" t="s">
        <v>1778</v>
      </c>
      <c r="T2548" t="s">
        <v>145</v>
      </c>
      <c r="U2548">
        <v>0</v>
      </c>
    </row>
    <row r="2549" spans="3:21" x14ac:dyDescent="0.3">
      <c r="C2549" t="s">
        <v>1800</v>
      </c>
      <c r="D2549" s="36">
        <v>46020</v>
      </c>
      <c r="E2549" t="str">
        <f>IFERROR(VLOOKUP(A2549,'Future et co'!A10:E5632,5,TRUE),"not found")</f>
        <v>not found</v>
      </c>
      <c r="F2549" t="str">
        <f>IFERROR(VLOOKUP(A2549,'Future et co'!CG11:CH10009,2,TRUE),"")</f>
        <v/>
      </c>
      <c r="G2549">
        <v>125</v>
      </c>
      <c r="H2549" t="s">
        <v>30</v>
      </c>
      <c r="O2549">
        <v>410</v>
      </c>
      <c r="P2549" t="s">
        <v>1777</v>
      </c>
      <c r="Q2549">
        <v>1000</v>
      </c>
      <c r="R2549" t="s">
        <v>159</v>
      </c>
      <c r="S2549" t="s">
        <v>1778</v>
      </c>
      <c r="T2549" t="s">
        <v>145</v>
      </c>
      <c r="U2549">
        <v>0</v>
      </c>
    </row>
    <row r="2550" spans="3:21" x14ac:dyDescent="0.3">
      <c r="C2550" t="s">
        <v>1800</v>
      </c>
      <c r="D2550" s="36">
        <v>46020</v>
      </c>
      <c r="E2550" t="str">
        <f>IFERROR(VLOOKUP(A2550,'Future et co'!A10:E5632,5,TRUE),"not found")</f>
        <v>not found</v>
      </c>
      <c r="F2550" t="str">
        <f>IFERROR(VLOOKUP(A2550,'Future et co'!CG11:CH10009,2,TRUE),"")</f>
        <v/>
      </c>
      <c r="G2550">
        <v>125</v>
      </c>
      <c r="H2550" t="s">
        <v>30</v>
      </c>
      <c r="O2550">
        <v>410</v>
      </c>
      <c r="P2550" t="s">
        <v>1777</v>
      </c>
      <c r="Q2550">
        <v>1000</v>
      </c>
      <c r="R2550" t="s">
        <v>159</v>
      </c>
      <c r="S2550" t="s">
        <v>1778</v>
      </c>
      <c r="T2550" t="s">
        <v>145</v>
      </c>
      <c r="U2550">
        <v>0</v>
      </c>
    </row>
    <row r="2551" spans="3:21" x14ac:dyDescent="0.3">
      <c r="C2551" t="s">
        <v>1800</v>
      </c>
      <c r="D2551" s="36">
        <v>46020</v>
      </c>
      <c r="E2551" t="str">
        <f>IFERROR(VLOOKUP(A2551,'Future et co'!A10:E5632,5,TRUE),"not found")</f>
        <v>not found</v>
      </c>
      <c r="F2551" t="str">
        <f>IFERROR(VLOOKUP(A2551,'Future et co'!CG11:CH10009,2,TRUE),"")</f>
        <v/>
      </c>
      <c r="G2551">
        <v>125</v>
      </c>
      <c r="H2551" t="s">
        <v>30</v>
      </c>
      <c r="O2551">
        <v>410</v>
      </c>
      <c r="P2551" t="s">
        <v>1777</v>
      </c>
      <c r="Q2551">
        <v>1000</v>
      </c>
      <c r="R2551" t="s">
        <v>159</v>
      </c>
      <c r="S2551" t="s">
        <v>1778</v>
      </c>
      <c r="T2551" t="s">
        <v>145</v>
      </c>
      <c r="U2551">
        <v>0</v>
      </c>
    </row>
    <row r="2552" spans="3:21" x14ac:dyDescent="0.3">
      <c r="C2552" t="s">
        <v>1800</v>
      </c>
      <c r="D2552" s="36">
        <v>46020</v>
      </c>
      <c r="E2552" t="str">
        <f>IFERROR(VLOOKUP(A2552,'Future et co'!A10:E5632,5,TRUE),"not found")</f>
        <v>not found</v>
      </c>
      <c r="F2552" t="str">
        <f>IFERROR(VLOOKUP(A2552,'Future et co'!CG11:CH10009,2,TRUE),"")</f>
        <v/>
      </c>
      <c r="G2552">
        <v>125</v>
      </c>
      <c r="H2552" t="s">
        <v>30</v>
      </c>
      <c r="O2552">
        <v>410</v>
      </c>
      <c r="P2552" t="s">
        <v>1777</v>
      </c>
      <c r="Q2552">
        <v>1000</v>
      </c>
      <c r="R2552" t="s">
        <v>159</v>
      </c>
      <c r="S2552" t="s">
        <v>1778</v>
      </c>
      <c r="T2552" t="s">
        <v>145</v>
      </c>
      <c r="U2552">
        <v>0</v>
      </c>
    </row>
    <row r="2553" spans="3:21" x14ac:dyDescent="0.3">
      <c r="C2553" t="s">
        <v>1800</v>
      </c>
      <c r="D2553" s="36">
        <v>46020</v>
      </c>
      <c r="E2553" t="str">
        <f>IFERROR(VLOOKUP(A2553,'Future et co'!A10:E5632,5,TRUE),"not found")</f>
        <v>not found</v>
      </c>
      <c r="F2553" t="str">
        <f>IFERROR(VLOOKUP(A2553,'Future et co'!CG11:CH10009,2,TRUE),"")</f>
        <v/>
      </c>
      <c r="G2553">
        <v>125</v>
      </c>
      <c r="H2553" t="s">
        <v>30</v>
      </c>
      <c r="O2553">
        <v>410</v>
      </c>
      <c r="P2553" t="s">
        <v>1777</v>
      </c>
      <c r="Q2553">
        <v>1000</v>
      </c>
      <c r="R2553" t="s">
        <v>159</v>
      </c>
      <c r="S2553" t="s">
        <v>1778</v>
      </c>
      <c r="T2553" t="s">
        <v>145</v>
      </c>
      <c r="U2553">
        <v>0</v>
      </c>
    </row>
    <row r="2554" spans="3:21" x14ac:dyDescent="0.3">
      <c r="C2554" t="s">
        <v>1800</v>
      </c>
      <c r="D2554" s="36">
        <v>46020</v>
      </c>
      <c r="E2554" t="str">
        <f>IFERROR(VLOOKUP(A2554,'Future et co'!A10:E5632,5,TRUE),"not found")</f>
        <v>not found</v>
      </c>
      <c r="F2554" t="str">
        <f>IFERROR(VLOOKUP(A2554,'Future et co'!CG11:CH10009,2,TRUE),"")</f>
        <v/>
      </c>
      <c r="G2554">
        <v>125</v>
      </c>
      <c r="H2554" t="s">
        <v>30</v>
      </c>
      <c r="O2554">
        <v>410</v>
      </c>
      <c r="P2554" t="s">
        <v>1777</v>
      </c>
      <c r="Q2554">
        <v>1000</v>
      </c>
      <c r="R2554" t="s">
        <v>159</v>
      </c>
      <c r="S2554" t="s">
        <v>1778</v>
      </c>
      <c r="T2554" t="s">
        <v>145</v>
      </c>
      <c r="U2554">
        <v>0</v>
      </c>
    </row>
    <row r="2555" spans="3:21" x14ac:dyDescent="0.3">
      <c r="C2555" t="s">
        <v>1800</v>
      </c>
      <c r="D2555" s="36">
        <v>46020</v>
      </c>
      <c r="E2555" t="str">
        <f>IFERROR(VLOOKUP(A2555,'Future et co'!A10:E5632,5,TRUE),"not found")</f>
        <v>not found</v>
      </c>
      <c r="F2555" t="str">
        <f>IFERROR(VLOOKUP(A2555,'Future et co'!CG11:CH10009,2,TRUE),"")</f>
        <v/>
      </c>
      <c r="G2555">
        <v>125</v>
      </c>
      <c r="H2555" t="s">
        <v>30</v>
      </c>
      <c r="O2555">
        <v>410</v>
      </c>
      <c r="P2555" t="s">
        <v>1777</v>
      </c>
      <c r="Q2555">
        <v>1000</v>
      </c>
      <c r="R2555" t="s">
        <v>159</v>
      </c>
      <c r="S2555" t="s">
        <v>1778</v>
      </c>
      <c r="T2555" t="s">
        <v>145</v>
      </c>
      <c r="U2555">
        <v>0</v>
      </c>
    </row>
    <row r="2556" spans="3:21" x14ac:dyDescent="0.3">
      <c r="C2556" t="s">
        <v>1800</v>
      </c>
      <c r="D2556" s="36">
        <v>46020</v>
      </c>
      <c r="E2556" t="str">
        <f>IFERROR(VLOOKUP(A2556,'Future et co'!A10:E5632,5,TRUE),"not found")</f>
        <v>not found</v>
      </c>
      <c r="F2556" t="str">
        <f>IFERROR(VLOOKUP(A2556,'Future et co'!CG11:CH10009,2,TRUE),"")</f>
        <v/>
      </c>
      <c r="G2556">
        <v>125</v>
      </c>
      <c r="H2556" t="s">
        <v>30</v>
      </c>
      <c r="O2556">
        <v>410</v>
      </c>
      <c r="P2556" t="s">
        <v>1777</v>
      </c>
      <c r="Q2556">
        <v>1000</v>
      </c>
      <c r="R2556" t="s">
        <v>159</v>
      </c>
      <c r="S2556" t="s">
        <v>1778</v>
      </c>
      <c r="T2556" t="s">
        <v>145</v>
      </c>
      <c r="U2556">
        <v>0</v>
      </c>
    </row>
    <row r="2557" spans="3:21" x14ac:dyDescent="0.3">
      <c r="C2557" t="s">
        <v>1800</v>
      </c>
      <c r="D2557" s="36">
        <v>46020</v>
      </c>
      <c r="E2557" t="str">
        <f>IFERROR(VLOOKUP(A2557,'Future et co'!A10:E5632,5,TRUE),"not found")</f>
        <v>not found</v>
      </c>
      <c r="F2557" t="str">
        <f>IFERROR(VLOOKUP(A2557,'Future et co'!CG11:CH10009,2,TRUE),"")</f>
        <v/>
      </c>
      <c r="G2557">
        <v>125</v>
      </c>
      <c r="H2557" t="s">
        <v>30</v>
      </c>
      <c r="O2557">
        <v>410</v>
      </c>
      <c r="P2557" t="s">
        <v>1777</v>
      </c>
      <c r="Q2557">
        <v>1000</v>
      </c>
      <c r="R2557" t="s">
        <v>159</v>
      </c>
      <c r="S2557" t="s">
        <v>1778</v>
      </c>
      <c r="T2557" t="s">
        <v>145</v>
      </c>
      <c r="U2557">
        <v>0</v>
      </c>
    </row>
    <row r="2558" spans="3:21" x14ac:dyDescent="0.3">
      <c r="C2558" t="s">
        <v>1800</v>
      </c>
      <c r="D2558" s="36">
        <v>46020</v>
      </c>
      <c r="E2558" t="str">
        <f>IFERROR(VLOOKUP(A2558,'Future et co'!A10:E5632,5,TRUE),"not found")</f>
        <v>not found</v>
      </c>
      <c r="F2558" t="str">
        <f>IFERROR(VLOOKUP(A2558,'Future et co'!CG11:CH10009,2,TRUE),"")</f>
        <v/>
      </c>
      <c r="G2558">
        <v>125</v>
      </c>
      <c r="H2558" t="s">
        <v>30</v>
      </c>
      <c r="O2558">
        <v>410</v>
      </c>
      <c r="P2558" t="s">
        <v>1777</v>
      </c>
      <c r="Q2558">
        <v>1000</v>
      </c>
      <c r="R2558" t="s">
        <v>159</v>
      </c>
      <c r="S2558" t="s">
        <v>1778</v>
      </c>
      <c r="T2558" t="s">
        <v>145</v>
      </c>
      <c r="U2558">
        <v>0</v>
      </c>
    </row>
    <row r="2559" spans="3:21" x14ac:dyDescent="0.3">
      <c r="C2559" t="s">
        <v>1800</v>
      </c>
      <c r="D2559" s="36">
        <v>46020</v>
      </c>
      <c r="E2559" t="str">
        <f>IFERROR(VLOOKUP(A2559,'Future et co'!A10:E5632,5,TRUE),"not found")</f>
        <v>not found</v>
      </c>
      <c r="F2559" t="str">
        <f>IFERROR(VLOOKUP(A2559,'Future et co'!CG11:CH10009,2,TRUE),"")</f>
        <v/>
      </c>
      <c r="G2559">
        <v>125</v>
      </c>
      <c r="H2559" t="s">
        <v>30</v>
      </c>
      <c r="O2559">
        <v>410</v>
      </c>
      <c r="P2559" t="s">
        <v>1777</v>
      </c>
      <c r="Q2559">
        <v>1000</v>
      </c>
      <c r="R2559" t="s">
        <v>159</v>
      </c>
      <c r="S2559" t="s">
        <v>1778</v>
      </c>
      <c r="T2559" t="s">
        <v>145</v>
      </c>
      <c r="U2559">
        <v>0</v>
      </c>
    </row>
    <row r="2560" spans="3:21" x14ac:dyDescent="0.3">
      <c r="C2560" t="s">
        <v>1800</v>
      </c>
      <c r="D2560" s="36">
        <v>46020</v>
      </c>
      <c r="E2560" t="str">
        <f>IFERROR(VLOOKUP(A2560,'Future et co'!A10:E5632,5,TRUE),"not found")</f>
        <v>not found</v>
      </c>
      <c r="F2560" t="str">
        <f>IFERROR(VLOOKUP(A2560,'Future et co'!CG11:CH10009,2,TRUE),"")</f>
        <v/>
      </c>
      <c r="G2560">
        <v>125</v>
      </c>
      <c r="H2560" t="s">
        <v>30</v>
      </c>
      <c r="O2560">
        <v>410</v>
      </c>
      <c r="P2560" t="s">
        <v>1777</v>
      </c>
      <c r="Q2560">
        <v>1000</v>
      </c>
      <c r="R2560" t="s">
        <v>159</v>
      </c>
      <c r="S2560" t="s">
        <v>1778</v>
      </c>
      <c r="T2560" t="s">
        <v>145</v>
      </c>
      <c r="U2560">
        <v>0</v>
      </c>
    </row>
    <row r="2561" spans="3:21" x14ac:dyDescent="0.3">
      <c r="C2561" t="s">
        <v>1800</v>
      </c>
      <c r="D2561" s="36">
        <v>46020</v>
      </c>
      <c r="E2561" t="str">
        <f>IFERROR(VLOOKUP(A2561,'Future et co'!A10:E5632,5,TRUE),"not found")</f>
        <v>not found</v>
      </c>
      <c r="F2561" t="str">
        <f>IFERROR(VLOOKUP(A2561,'Future et co'!CG11:CH10009,2,TRUE),"")</f>
        <v/>
      </c>
      <c r="G2561">
        <v>125</v>
      </c>
      <c r="H2561" t="s">
        <v>30</v>
      </c>
      <c r="O2561">
        <v>410</v>
      </c>
      <c r="P2561" t="s">
        <v>1777</v>
      </c>
      <c r="Q2561">
        <v>1000</v>
      </c>
      <c r="R2561" t="s">
        <v>159</v>
      </c>
      <c r="S2561" t="s">
        <v>1778</v>
      </c>
      <c r="T2561" t="s">
        <v>145</v>
      </c>
      <c r="U2561">
        <v>0</v>
      </c>
    </row>
    <row r="2562" spans="3:21" x14ac:dyDescent="0.3">
      <c r="C2562" t="s">
        <v>1800</v>
      </c>
      <c r="D2562" s="36">
        <v>46020</v>
      </c>
      <c r="E2562" t="str">
        <f>IFERROR(VLOOKUP(A2562,'Future et co'!A10:E5632,5,TRUE),"not found")</f>
        <v>not found</v>
      </c>
      <c r="F2562" t="str">
        <f>IFERROR(VLOOKUP(A2562,'Future et co'!CG11:CH10009,2,TRUE),"")</f>
        <v/>
      </c>
      <c r="G2562">
        <v>125</v>
      </c>
      <c r="H2562" t="s">
        <v>30</v>
      </c>
      <c r="O2562">
        <v>410</v>
      </c>
      <c r="P2562" t="s">
        <v>1777</v>
      </c>
      <c r="Q2562">
        <v>1000</v>
      </c>
      <c r="R2562" t="s">
        <v>159</v>
      </c>
      <c r="S2562" t="s">
        <v>1778</v>
      </c>
      <c r="T2562" t="s">
        <v>145</v>
      </c>
      <c r="U2562">
        <v>0</v>
      </c>
    </row>
    <row r="2563" spans="3:21" x14ac:dyDescent="0.3">
      <c r="C2563" t="s">
        <v>1800</v>
      </c>
      <c r="D2563" s="36">
        <v>46020</v>
      </c>
      <c r="E2563" t="str">
        <f>IFERROR(VLOOKUP(A2563,'Future et co'!A10:E5632,5,TRUE),"not found")</f>
        <v>not found</v>
      </c>
      <c r="F2563" t="str">
        <f>IFERROR(VLOOKUP(A2563,'Future et co'!CG11:CH10009,2,TRUE),"")</f>
        <v/>
      </c>
      <c r="G2563">
        <v>125</v>
      </c>
      <c r="H2563" t="s">
        <v>30</v>
      </c>
      <c r="O2563">
        <v>410</v>
      </c>
      <c r="P2563" t="s">
        <v>1777</v>
      </c>
      <c r="Q2563">
        <v>1000</v>
      </c>
      <c r="R2563" t="s">
        <v>159</v>
      </c>
      <c r="S2563" t="s">
        <v>1778</v>
      </c>
      <c r="T2563" t="s">
        <v>145</v>
      </c>
      <c r="U2563">
        <v>0</v>
      </c>
    </row>
    <row r="2564" spans="3:21" x14ac:dyDescent="0.3">
      <c r="C2564" t="s">
        <v>1800</v>
      </c>
      <c r="D2564" s="36">
        <v>46020</v>
      </c>
      <c r="E2564" t="str">
        <f>IFERROR(VLOOKUP(A2564,'Future et co'!A10:E5632,5,TRUE),"not found")</f>
        <v>not found</v>
      </c>
      <c r="F2564" t="str">
        <f>IFERROR(VLOOKUP(A2564,'Future et co'!CG11:CH10009,2,TRUE),"")</f>
        <v/>
      </c>
      <c r="G2564">
        <v>125</v>
      </c>
      <c r="H2564" t="s">
        <v>30</v>
      </c>
      <c r="O2564">
        <v>410</v>
      </c>
      <c r="P2564" t="s">
        <v>1777</v>
      </c>
      <c r="Q2564">
        <v>1000</v>
      </c>
      <c r="R2564" t="s">
        <v>159</v>
      </c>
      <c r="S2564" t="s">
        <v>1778</v>
      </c>
      <c r="T2564" t="s">
        <v>145</v>
      </c>
      <c r="U2564">
        <v>0</v>
      </c>
    </row>
    <row r="2565" spans="3:21" x14ac:dyDescent="0.3">
      <c r="C2565" t="s">
        <v>1800</v>
      </c>
      <c r="D2565" s="36">
        <v>46020</v>
      </c>
      <c r="E2565" t="str">
        <f>IFERROR(VLOOKUP(A2565,'Future et co'!A10:E5632,5,TRUE),"not found")</f>
        <v>not found</v>
      </c>
      <c r="F2565" t="str">
        <f>IFERROR(VLOOKUP(A2565,'Future et co'!CG11:CH10009,2,TRUE),"")</f>
        <v/>
      </c>
      <c r="G2565">
        <v>125</v>
      </c>
      <c r="H2565" t="s">
        <v>30</v>
      </c>
      <c r="O2565">
        <v>410</v>
      </c>
      <c r="P2565" t="s">
        <v>1777</v>
      </c>
      <c r="Q2565">
        <v>1000</v>
      </c>
      <c r="R2565" t="s">
        <v>159</v>
      </c>
      <c r="S2565" t="s">
        <v>1778</v>
      </c>
      <c r="T2565" t="s">
        <v>145</v>
      </c>
      <c r="U2565">
        <v>0</v>
      </c>
    </row>
    <row r="2566" spans="3:21" x14ac:dyDescent="0.3">
      <c r="C2566" t="s">
        <v>1800</v>
      </c>
      <c r="D2566" s="36">
        <v>46020</v>
      </c>
      <c r="E2566" t="str">
        <f>IFERROR(VLOOKUP(A2566,'Future et co'!A10:E5632,5,TRUE),"not found")</f>
        <v>not found</v>
      </c>
      <c r="F2566" t="str">
        <f>IFERROR(VLOOKUP(A2566,'Future et co'!CG11:CH10009,2,TRUE),"")</f>
        <v/>
      </c>
      <c r="G2566">
        <v>125</v>
      </c>
      <c r="H2566" t="s">
        <v>30</v>
      </c>
      <c r="O2566">
        <v>410</v>
      </c>
      <c r="P2566" t="s">
        <v>1777</v>
      </c>
      <c r="Q2566">
        <v>1000</v>
      </c>
      <c r="R2566" t="s">
        <v>159</v>
      </c>
      <c r="S2566" t="s">
        <v>1778</v>
      </c>
      <c r="T2566" t="s">
        <v>145</v>
      </c>
      <c r="U2566">
        <v>0</v>
      </c>
    </row>
    <row r="2567" spans="3:21" x14ac:dyDescent="0.3">
      <c r="C2567" t="s">
        <v>1800</v>
      </c>
      <c r="D2567" s="36">
        <v>46020</v>
      </c>
      <c r="E2567" t="str">
        <f>IFERROR(VLOOKUP(A2567,'Future et co'!A10:E5632,5,TRUE),"not found")</f>
        <v>not found</v>
      </c>
      <c r="F2567" t="str">
        <f>IFERROR(VLOOKUP(A2567,'Future et co'!CG11:CH10009,2,TRUE),"")</f>
        <v/>
      </c>
      <c r="G2567">
        <v>125</v>
      </c>
      <c r="H2567" t="s">
        <v>30</v>
      </c>
      <c r="O2567">
        <v>410</v>
      </c>
      <c r="P2567" t="s">
        <v>1777</v>
      </c>
      <c r="Q2567">
        <v>1000</v>
      </c>
      <c r="R2567" t="s">
        <v>159</v>
      </c>
      <c r="S2567" t="s">
        <v>1778</v>
      </c>
      <c r="T2567" t="s">
        <v>145</v>
      </c>
      <c r="U2567">
        <v>0</v>
      </c>
    </row>
    <row r="2568" spans="3:21" x14ac:dyDescent="0.3">
      <c r="C2568" t="s">
        <v>1800</v>
      </c>
      <c r="D2568" s="36">
        <v>46020</v>
      </c>
      <c r="E2568" t="str">
        <f>IFERROR(VLOOKUP(A2568,'Future et co'!A10:E5632,5,TRUE),"not found")</f>
        <v>not found</v>
      </c>
      <c r="F2568" t="str">
        <f>IFERROR(VLOOKUP(A2568,'Future et co'!CG11:CH10009,2,TRUE),"")</f>
        <v/>
      </c>
      <c r="G2568">
        <v>125</v>
      </c>
      <c r="H2568" t="s">
        <v>30</v>
      </c>
      <c r="O2568">
        <v>410</v>
      </c>
      <c r="P2568" t="s">
        <v>1777</v>
      </c>
      <c r="Q2568">
        <v>1000</v>
      </c>
      <c r="R2568" t="s">
        <v>159</v>
      </c>
      <c r="S2568" t="s">
        <v>1778</v>
      </c>
      <c r="T2568" t="s">
        <v>145</v>
      </c>
      <c r="U2568">
        <v>0</v>
      </c>
    </row>
    <row r="2569" spans="3:21" x14ac:dyDescent="0.3">
      <c r="C2569" t="s">
        <v>1800</v>
      </c>
      <c r="D2569" s="36">
        <v>46020</v>
      </c>
      <c r="E2569" t="str">
        <f>IFERROR(VLOOKUP(A2569,'Future et co'!A10:E5632,5,TRUE),"not found")</f>
        <v>not found</v>
      </c>
      <c r="F2569" t="str">
        <f>IFERROR(VLOOKUP(A2569,'Future et co'!CG11:CH10009,2,TRUE),"")</f>
        <v/>
      </c>
      <c r="G2569">
        <v>125</v>
      </c>
      <c r="H2569" t="s">
        <v>30</v>
      </c>
      <c r="O2569">
        <v>410</v>
      </c>
      <c r="P2569" t="s">
        <v>1777</v>
      </c>
      <c r="Q2569">
        <v>1000</v>
      </c>
      <c r="R2569" t="s">
        <v>159</v>
      </c>
      <c r="S2569" t="s">
        <v>1778</v>
      </c>
      <c r="T2569" t="s">
        <v>145</v>
      </c>
      <c r="U2569">
        <v>0</v>
      </c>
    </row>
    <row r="2570" spans="3:21" x14ac:dyDescent="0.3">
      <c r="C2570" t="s">
        <v>1800</v>
      </c>
      <c r="D2570" s="36">
        <v>46020</v>
      </c>
      <c r="E2570" t="str">
        <f>IFERROR(VLOOKUP(A2570,'Future et co'!A10:E5632,5,TRUE),"not found")</f>
        <v>not found</v>
      </c>
      <c r="F2570" t="str">
        <f>IFERROR(VLOOKUP(A2570,'Future et co'!CG11:CH10009,2,TRUE),"")</f>
        <v/>
      </c>
      <c r="G2570">
        <v>125</v>
      </c>
      <c r="H2570" t="s">
        <v>30</v>
      </c>
      <c r="O2570">
        <v>410</v>
      </c>
      <c r="P2570" t="s">
        <v>1777</v>
      </c>
      <c r="Q2570">
        <v>1000</v>
      </c>
      <c r="R2570" t="s">
        <v>159</v>
      </c>
      <c r="S2570" t="s">
        <v>1778</v>
      </c>
      <c r="T2570" t="s">
        <v>145</v>
      </c>
      <c r="U2570">
        <v>0</v>
      </c>
    </row>
    <row r="2571" spans="3:21" x14ac:dyDescent="0.3">
      <c r="C2571" t="s">
        <v>1800</v>
      </c>
      <c r="D2571" s="36">
        <v>46020</v>
      </c>
      <c r="E2571" t="str">
        <f>IFERROR(VLOOKUP(A2571,'Future et co'!A10:E5632,5,TRUE),"not found")</f>
        <v>not found</v>
      </c>
      <c r="F2571" t="str">
        <f>IFERROR(VLOOKUP(A2571,'Future et co'!CG11:CH10009,2,TRUE),"")</f>
        <v/>
      </c>
      <c r="G2571">
        <v>125</v>
      </c>
      <c r="H2571" t="s">
        <v>30</v>
      </c>
      <c r="O2571">
        <v>410</v>
      </c>
      <c r="P2571" t="s">
        <v>1777</v>
      </c>
      <c r="Q2571">
        <v>1000</v>
      </c>
      <c r="R2571" t="s">
        <v>159</v>
      </c>
      <c r="S2571" t="s">
        <v>1778</v>
      </c>
      <c r="T2571" t="s">
        <v>145</v>
      </c>
      <c r="U2571">
        <v>0</v>
      </c>
    </row>
    <row r="2572" spans="3:21" x14ac:dyDescent="0.3">
      <c r="C2572" t="s">
        <v>1800</v>
      </c>
      <c r="D2572" s="36">
        <v>46020</v>
      </c>
      <c r="E2572" t="str">
        <f>IFERROR(VLOOKUP(A2572,'Future et co'!A10:E5632,5,TRUE),"not found")</f>
        <v>not found</v>
      </c>
      <c r="F2572" t="str">
        <f>IFERROR(VLOOKUP(A2572,'Future et co'!CG11:CH10009,2,TRUE),"")</f>
        <v/>
      </c>
      <c r="G2572">
        <v>125</v>
      </c>
      <c r="H2572" t="s">
        <v>30</v>
      </c>
      <c r="O2572">
        <v>410</v>
      </c>
      <c r="P2572" t="s">
        <v>1777</v>
      </c>
      <c r="Q2572">
        <v>1000</v>
      </c>
      <c r="R2572" t="s">
        <v>159</v>
      </c>
      <c r="S2572" t="s">
        <v>1778</v>
      </c>
      <c r="T2572" t="s">
        <v>145</v>
      </c>
      <c r="U2572">
        <v>0</v>
      </c>
    </row>
    <row r="2573" spans="3:21" x14ac:dyDescent="0.3">
      <c r="C2573" t="s">
        <v>1800</v>
      </c>
      <c r="D2573" s="36">
        <v>46020</v>
      </c>
      <c r="E2573" t="str">
        <f>IFERROR(VLOOKUP(A2573,'Future et co'!A10:E5632,5,TRUE),"not found")</f>
        <v>not found</v>
      </c>
      <c r="F2573" t="str">
        <f>IFERROR(VLOOKUP(A2573,'Future et co'!CG11:CH10009,2,TRUE),"")</f>
        <v/>
      </c>
      <c r="G2573">
        <v>125</v>
      </c>
      <c r="H2573" t="s">
        <v>30</v>
      </c>
      <c r="O2573">
        <v>410</v>
      </c>
      <c r="P2573" t="s">
        <v>1777</v>
      </c>
      <c r="Q2573">
        <v>1000</v>
      </c>
      <c r="R2573" t="s">
        <v>159</v>
      </c>
      <c r="S2573" t="s">
        <v>1778</v>
      </c>
      <c r="T2573" t="s">
        <v>145</v>
      </c>
      <c r="U2573">
        <v>0</v>
      </c>
    </row>
    <row r="2574" spans="3:21" x14ac:dyDescent="0.3">
      <c r="C2574" t="s">
        <v>1800</v>
      </c>
      <c r="D2574" s="36">
        <v>46020</v>
      </c>
      <c r="E2574" t="str">
        <f>IFERROR(VLOOKUP(A2574,'Future et co'!A10:E5632,5,TRUE),"not found")</f>
        <v>not found</v>
      </c>
      <c r="F2574" t="str">
        <f>IFERROR(VLOOKUP(A2574,'Future et co'!CG11:CH10009,2,TRUE),"")</f>
        <v/>
      </c>
      <c r="G2574">
        <v>125</v>
      </c>
      <c r="H2574" t="s">
        <v>30</v>
      </c>
      <c r="O2574">
        <v>410</v>
      </c>
      <c r="P2574" t="s">
        <v>1777</v>
      </c>
      <c r="Q2574">
        <v>1000</v>
      </c>
      <c r="R2574" t="s">
        <v>159</v>
      </c>
      <c r="S2574" t="s">
        <v>1778</v>
      </c>
      <c r="T2574" t="s">
        <v>145</v>
      </c>
      <c r="U2574">
        <v>0</v>
      </c>
    </row>
    <row r="2575" spans="3:21" x14ac:dyDescent="0.3">
      <c r="C2575" t="s">
        <v>1800</v>
      </c>
      <c r="D2575" s="36">
        <v>46020</v>
      </c>
      <c r="E2575" t="str">
        <f>IFERROR(VLOOKUP(A2575,'Future et co'!A10:E5632,5,TRUE),"not found")</f>
        <v>not found</v>
      </c>
      <c r="F2575" t="str">
        <f>IFERROR(VLOOKUP(A2575,'Future et co'!CG11:CH10009,2,TRUE),"")</f>
        <v/>
      </c>
      <c r="G2575">
        <v>125</v>
      </c>
      <c r="H2575" t="s">
        <v>30</v>
      </c>
      <c r="O2575">
        <v>410</v>
      </c>
      <c r="P2575" t="s">
        <v>1777</v>
      </c>
      <c r="Q2575">
        <v>1000</v>
      </c>
      <c r="R2575" t="s">
        <v>159</v>
      </c>
      <c r="S2575" t="s">
        <v>1778</v>
      </c>
      <c r="T2575" t="s">
        <v>145</v>
      </c>
      <c r="U2575">
        <v>0</v>
      </c>
    </row>
    <row r="2576" spans="3:21" x14ac:dyDescent="0.3">
      <c r="C2576" t="s">
        <v>1800</v>
      </c>
      <c r="D2576" s="36">
        <v>46020</v>
      </c>
      <c r="E2576" t="str">
        <f>IFERROR(VLOOKUP(A2576,'Future et co'!A10:E5632,5,TRUE),"not found")</f>
        <v>not found</v>
      </c>
      <c r="F2576" t="str">
        <f>IFERROR(VLOOKUP(A2576,'Future et co'!CG11:CH10009,2,TRUE),"")</f>
        <v/>
      </c>
      <c r="G2576">
        <v>125</v>
      </c>
      <c r="H2576" t="s">
        <v>30</v>
      </c>
      <c r="O2576">
        <v>410</v>
      </c>
      <c r="P2576" t="s">
        <v>1777</v>
      </c>
      <c r="Q2576">
        <v>1000</v>
      </c>
      <c r="R2576" t="s">
        <v>159</v>
      </c>
      <c r="S2576" t="s">
        <v>1778</v>
      </c>
      <c r="T2576" t="s">
        <v>145</v>
      </c>
      <c r="U2576">
        <v>0</v>
      </c>
    </row>
    <row r="2577" spans="3:21" x14ac:dyDescent="0.3">
      <c r="C2577" t="s">
        <v>1800</v>
      </c>
      <c r="D2577" s="36">
        <v>46020</v>
      </c>
      <c r="E2577" t="str">
        <f>IFERROR(VLOOKUP(A2577,'Future et co'!A10:E5632,5,TRUE),"not found")</f>
        <v>not found</v>
      </c>
      <c r="F2577" t="str">
        <f>IFERROR(VLOOKUP(A2577,'Future et co'!CG11:CH10009,2,TRUE),"")</f>
        <v/>
      </c>
      <c r="G2577">
        <v>125</v>
      </c>
      <c r="H2577" t="s">
        <v>30</v>
      </c>
      <c r="O2577">
        <v>410</v>
      </c>
      <c r="P2577" t="s">
        <v>1777</v>
      </c>
      <c r="Q2577">
        <v>1000</v>
      </c>
      <c r="R2577" t="s">
        <v>159</v>
      </c>
      <c r="S2577" t="s">
        <v>1778</v>
      </c>
      <c r="T2577" t="s">
        <v>145</v>
      </c>
      <c r="U2577">
        <v>0</v>
      </c>
    </row>
    <row r="2578" spans="3:21" x14ac:dyDescent="0.3">
      <c r="C2578" t="s">
        <v>1800</v>
      </c>
      <c r="D2578" s="36">
        <v>46020</v>
      </c>
      <c r="E2578" t="str">
        <f>IFERROR(VLOOKUP(A2578,'Future et co'!A10:E5632,5,TRUE),"not found")</f>
        <v>not found</v>
      </c>
      <c r="F2578" t="str">
        <f>IFERROR(VLOOKUP(A2578,'Future et co'!CG11:CH10009,2,TRUE),"")</f>
        <v/>
      </c>
      <c r="G2578">
        <v>125</v>
      </c>
      <c r="H2578" t="s">
        <v>30</v>
      </c>
      <c r="O2578">
        <v>410</v>
      </c>
      <c r="P2578" t="s">
        <v>1777</v>
      </c>
      <c r="Q2578">
        <v>1000</v>
      </c>
      <c r="R2578" t="s">
        <v>159</v>
      </c>
      <c r="S2578" t="s">
        <v>1778</v>
      </c>
      <c r="T2578" t="s">
        <v>145</v>
      </c>
      <c r="U2578">
        <v>0</v>
      </c>
    </row>
    <row r="2579" spans="3:21" x14ac:dyDescent="0.3">
      <c r="C2579" t="s">
        <v>1800</v>
      </c>
      <c r="D2579" s="36">
        <v>46020</v>
      </c>
      <c r="E2579" t="str">
        <f>IFERROR(VLOOKUP(A2579,'Future et co'!A10:E5632,5,TRUE),"not found")</f>
        <v>not found</v>
      </c>
      <c r="F2579" t="str">
        <f>IFERROR(VLOOKUP(A2579,'Future et co'!CG11:CH10009,2,TRUE),"")</f>
        <v/>
      </c>
      <c r="G2579">
        <v>125</v>
      </c>
      <c r="H2579" t="s">
        <v>30</v>
      </c>
      <c r="O2579">
        <v>410</v>
      </c>
      <c r="P2579" t="s">
        <v>1777</v>
      </c>
      <c r="Q2579">
        <v>1000</v>
      </c>
      <c r="R2579" t="s">
        <v>159</v>
      </c>
      <c r="S2579" t="s">
        <v>1778</v>
      </c>
      <c r="T2579" t="s">
        <v>145</v>
      </c>
      <c r="U2579">
        <v>0</v>
      </c>
    </row>
    <row r="2580" spans="3:21" x14ac:dyDescent="0.3">
      <c r="C2580" t="s">
        <v>1800</v>
      </c>
      <c r="D2580" s="36">
        <v>46020</v>
      </c>
      <c r="E2580" t="str">
        <f>IFERROR(VLOOKUP(A2580,'Future et co'!A10:E5632,5,TRUE),"not found")</f>
        <v>not found</v>
      </c>
      <c r="F2580" t="str">
        <f>IFERROR(VLOOKUP(A2580,'Future et co'!CG11:CH10009,2,TRUE),"")</f>
        <v/>
      </c>
      <c r="G2580">
        <v>125</v>
      </c>
      <c r="H2580" t="s">
        <v>30</v>
      </c>
      <c r="O2580">
        <v>410</v>
      </c>
      <c r="P2580" t="s">
        <v>1777</v>
      </c>
      <c r="Q2580">
        <v>1000</v>
      </c>
      <c r="R2580" t="s">
        <v>159</v>
      </c>
      <c r="S2580" t="s">
        <v>1778</v>
      </c>
      <c r="T2580" t="s">
        <v>145</v>
      </c>
      <c r="U2580">
        <v>0</v>
      </c>
    </row>
    <row r="2581" spans="3:21" x14ac:dyDescent="0.3">
      <c r="C2581" t="s">
        <v>1800</v>
      </c>
      <c r="D2581" s="36">
        <v>46020</v>
      </c>
      <c r="E2581" t="str">
        <f>IFERROR(VLOOKUP(A2581,'Future et co'!A10:E5632,5,TRUE),"not found")</f>
        <v>not found</v>
      </c>
      <c r="F2581" t="str">
        <f>IFERROR(VLOOKUP(A2581,'Future et co'!CG11:CH10009,2,TRUE),"")</f>
        <v/>
      </c>
      <c r="G2581">
        <v>125</v>
      </c>
      <c r="H2581" t="s">
        <v>30</v>
      </c>
      <c r="O2581">
        <v>410</v>
      </c>
      <c r="P2581" t="s">
        <v>1777</v>
      </c>
      <c r="Q2581">
        <v>1000</v>
      </c>
      <c r="R2581" t="s">
        <v>159</v>
      </c>
      <c r="S2581" t="s">
        <v>1778</v>
      </c>
      <c r="T2581" t="s">
        <v>145</v>
      </c>
      <c r="U2581">
        <v>0</v>
      </c>
    </row>
    <row r="2582" spans="3:21" x14ac:dyDescent="0.3">
      <c r="C2582" t="s">
        <v>1800</v>
      </c>
      <c r="D2582" s="36">
        <v>46020</v>
      </c>
      <c r="E2582" t="str">
        <f>IFERROR(VLOOKUP(A2582,'Future et co'!A10:E5632,5,TRUE),"not found")</f>
        <v>not found</v>
      </c>
      <c r="F2582" t="str">
        <f>IFERROR(VLOOKUP(A2582,'Future et co'!CG11:CH10009,2,TRUE),"")</f>
        <v/>
      </c>
      <c r="G2582">
        <v>125</v>
      </c>
      <c r="H2582" t="s">
        <v>30</v>
      </c>
      <c r="O2582">
        <v>410</v>
      </c>
      <c r="P2582" t="s">
        <v>1777</v>
      </c>
      <c r="Q2582">
        <v>1000</v>
      </c>
      <c r="R2582" t="s">
        <v>159</v>
      </c>
      <c r="S2582" t="s">
        <v>1778</v>
      </c>
      <c r="T2582" t="s">
        <v>145</v>
      </c>
      <c r="U2582">
        <v>0</v>
      </c>
    </row>
    <row r="2583" spans="3:21" x14ac:dyDescent="0.3">
      <c r="C2583" t="s">
        <v>1800</v>
      </c>
      <c r="D2583" s="36">
        <v>46020</v>
      </c>
      <c r="E2583" t="str">
        <f>IFERROR(VLOOKUP(A2583,'Future et co'!A10:E5632,5,TRUE),"not found")</f>
        <v>not found</v>
      </c>
      <c r="F2583" t="str">
        <f>IFERROR(VLOOKUP(A2583,'Future et co'!CG11:CH10009,2,TRUE),"")</f>
        <v/>
      </c>
      <c r="G2583">
        <v>125</v>
      </c>
      <c r="H2583" t="s">
        <v>30</v>
      </c>
      <c r="O2583">
        <v>410</v>
      </c>
      <c r="P2583" t="s">
        <v>1777</v>
      </c>
      <c r="Q2583">
        <v>1000</v>
      </c>
      <c r="R2583" t="s">
        <v>159</v>
      </c>
      <c r="S2583" t="s">
        <v>1778</v>
      </c>
      <c r="T2583" t="s">
        <v>145</v>
      </c>
      <c r="U2583">
        <v>0</v>
      </c>
    </row>
    <row r="2584" spans="3:21" x14ac:dyDescent="0.3">
      <c r="C2584" t="s">
        <v>1800</v>
      </c>
      <c r="D2584" s="36">
        <v>46020</v>
      </c>
      <c r="E2584" t="str">
        <f>IFERROR(VLOOKUP(A2584,'Future et co'!A10:E5632,5,TRUE),"not found")</f>
        <v>not found</v>
      </c>
      <c r="F2584" t="str">
        <f>IFERROR(VLOOKUP(A2584,'Future et co'!CG11:CH10009,2,TRUE),"")</f>
        <v/>
      </c>
      <c r="G2584">
        <v>125</v>
      </c>
      <c r="H2584" t="s">
        <v>30</v>
      </c>
      <c r="O2584">
        <v>410</v>
      </c>
      <c r="P2584" t="s">
        <v>1777</v>
      </c>
      <c r="Q2584">
        <v>1000</v>
      </c>
      <c r="R2584" t="s">
        <v>159</v>
      </c>
      <c r="S2584" t="s">
        <v>1778</v>
      </c>
      <c r="T2584" t="s">
        <v>145</v>
      </c>
      <c r="U2584">
        <v>0</v>
      </c>
    </row>
    <row r="2585" spans="3:21" x14ac:dyDescent="0.3">
      <c r="C2585" t="s">
        <v>1800</v>
      </c>
      <c r="D2585" s="36">
        <v>46020</v>
      </c>
      <c r="E2585" t="str">
        <f>IFERROR(VLOOKUP(A2585,'Future et co'!A10:E5632,5,TRUE),"not found")</f>
        <v>not found</v>
      </c>
      <c r="F2585" t="str">
        <f>IFERROR(VLOOKUP(A2585,'Future et co'!CG11:CH10009,2,TRUE),"")</f>
        <v/>
      </c>
      <c r="G2585">
        <v>125</v>
      </c>
      <c r="H2585" t="s">
        <v>30</v>
      </c>
      <c r="O2585">
        <v>410</v>
      </c>
      <c r="P2585" t="s">
        <v>1777</v>
      </c>
      <c r="Q2585">
        <v>1000</v>
      </c>
      <c r="R2585" t="s">
        <v>159</v>
      </c>
      <c r="S2585" t="s">
        <v>1778</v>
      </c>
      <c r="T2585" t="s">
        <v>145</v>
      </c>
      <c r="U2585">
        <v>0</v>
      </c>
    </row>
    <row r="2586" spans="3:21" x14ac:dyDescent="0.3">
      <c r="C2586" t="s">
        <v>1800</v>
      </c>
      <c r="D2586" s="36">
        <v>46020</v>
      </c>
      <c r="E2586" t="str">
        <f>IFERROR(VLOOKUP(A2586,'Future et co'!A10:E5632,5,TRUE),"not found")</f>
        <v>not found</v>
      </c>
      <c r="F2586" t="str">
        <f>IFERROR(VLOOKUP(A2586,'Future et co'!CG11:CH10009,2,TRUE),"")</f>
        <v/>
      </c>
      <c r="G2586">
        <v>125</v>
      </c>
      <c r="H2586" t="s">
        <v>30</v>
      </c>
      <c r="O2586">
        <v>410</v>
      </c>
      <c r="P2586" t="s">
        <v>1777</v>
      </c>
      <c r="Q2586">
        <v>1000</v>
      </c>
      <c r="R2586" t="s">
        <v>159</v>
      </c>
      <c r="S2586" t="s">
        <v>1778</v>
      </c>
      <c r="T2586" t="s">
        <v>145</v>
      </c>
      <c r="U2586">
        <v>0</v>
      </c>
    </row>
    <row r="2587" spans="3:21" x14ac:dyDescent="0.3">
      <c r="C2587" t="s">
        <v>1800</v>
      </c>
      <c r="D2587" s="36">
        <v>46020</v>
      </c>
      <c r="E2587" t="str">
        <f>IFERROR(VLOOKUP(A2587,'Future et co'!A10:E5632,5,TRUE),"not found")</f>
        <v>not found</v>
      </c>
      <c r="F2587" t="str">
        <f>IFERROR(VLOOKUP(A2587,'Future et co'!CG11:CH10009,2,TRUE),"")</f>
        <v/>
      </c>
      <c r="G2587">
        <v>125</v>
      </c>
      <c r="H2587" t="s">
        <v>30</v>
      </c>
      <c r="O2587">
        <v>410</v>
      </c>
      <c r="P2587" t="s">
        <v>1777</v>
      </c>
      <c r="Q2587">
        <v>1000</v>
      </c>
      <c r="R2587" t="s">
        <v>159</v>
      </c>
      <c r="S2587" t="s">
        <v>1778</v>
      </c>
      <c r="T2587" t="s">
        <v>145</v>
      </c>
      <c r="U2587">
        <v>0</v>
      </c>
    </row>
    <row r="2588" spans="3:21" x14ac:dyDescent="0.3">
      <c r="C2588" t="s">
        <v>1800</v>
      </c>
      <c r="D2588" s="36">
        <v>46020</v>
      </c>
      <c r="E2588" t="str">
        <f>IFERROR(VLOOKUP(A2588,'Future et co'!A10:E5632,5,TRUE),"not found")</f>
        <v>not found</v>
      </c>
      <c r="F2588" t="str">
        <f>IFERROR(VLOOKUP(A2588,'Future et co'!CG11:CH10009,2,TRUE),"")</f>
        <v/>
      </c>
      <c r="G2588">
        <v>125</v>
      </c>
      <c r="H2588" t="s">
        <v>30</v>
      </c>
      <c r="O2588">
        <v>410</v>
      </c>
      <c r="P2588" t="s">
        <v>1777</v>
      </c>
      <c r="Q2588">
        <v>1000</v>
      </c>
      <c r="R2588" t="s">
        <v>159</v>
      </c>
      <c r="S2588" t="s">
        <v>1778</v>
      </c>
      <c r="T2588" t="s">
        <v>145</v>
      </c>
      <c r="U2588">
        <v>0</v>
      </c>
    </row>
    <row r="2589" spans="3:21" x14ac:dyDescent="0.3">
      <c r="C2589" t="s">
        <v>1800</v>
      </c>
      <c r="D2589" s="36">
        <v>46020</v>
      </c>
      <c r="E2589" t="str">
        <f>IFERROR(VLOOKUP(A2589,'Future et co'!A10:E5632,5,TRUE),"not found")</f>
        <v>not found</v>
      </c>
      <c r="F2589" t="str">
        <f>IFERROR(VLOOKUP(A2589,'Future et co'!CG11:CH10009,2,TRUE),"")</f>
        <v/>
      </c>
      <c r="G2589">
        <v>125</v>
      </c>
      <c r="H2589" t="s">
        <v>30</v>
      </c>
      <c r="O2589">
        <v>410</v>
      </c>
      <c r="P2589" t="s">
        <v>1777</v>
      </c>
      <c r="Q2589">
        <v>1000</v>
      </c>
      <c r="R2589" t="s">
        <v>159</v>
      </c>
      <c r="S2589" t="s">
        <v>1778</v>
      </c>
      <c r="T2589" t="s">
        <v>145</v>
      </c>
      <c r="U2589">
        <v>0</v>
      </c>
    </row>
    <row r="2590" spans="3:21" x14ac:dyDescent="0.3">
      <c r="C2590" t="s">
        <v>1800</v>
      </c>
      <c r="D2590" s="36">
        <v>46020</v>
      </c>
      <c r="E2590" t="str">
        <f>IFERROR(VLOOKUP(A2590,'Future et co'!A10:E5632,5,TRUE),"not found")</f>
        <v>not found</v>
      </c>
      <c r="F2590" t="str">
        <f>IFERROR(VLOOKUP(A2590,'Future et co'!CG11:CH10009,2,TRUE),"")</f>
        <v/>
      </c>
      <c r="G2590">
        <v>125</v>
      </c>
      <c r="H2590" t="s">
        <v>30</v>
      </c>
      <c r="O2590">
        <v>410</v>
      </c>
      <c r="P2590" t="s">
        <v>1777</v>
      </c>
      <c r="Q2590">
        <v>1000</v>
      </c>
      <c r="R2590" t="s">
        <v>159</v>
      </c>
      <c r="S2590" t="s">
        <v>1778</v>
      </c>
      <c r="T2590" t="s">
        <v>145</v>
      </c>
      <c r="U2590">
        <v>0</v>
      </c>
    </row>
    <row r="2591" spans="3:21" x14ac:dyDescent="0.3">
      <c r="C2591" t="s">
        <v>1800</v>
      </c>
      <c r="D2591" s="36">
        <v>46020</v>
      </c>
      <c r="E2591" t="str">
        <f>IFERROR(VLOOKUP(A2591,'Future et co'!A10:E5632,5,TRUE),"not found")</f>
        <v>not found</v>
      </c>
      <c r="F2591" t="str">
        <f>IFERROR(VLOOKUP(A2591,'Future et co'!CG11:CH10009,2,TRUE),"")</f>
        <v/>
      </c>
      <c r="G2591">
        <v>125</v>
      </c>
      <c r="H2591" t="s">
        <v>30</v>
      </c>
      <c r="O2591">
        <v>410</v>
      </c>
      <c r="P2591" t="s">
        <v>1777</v>
      </c>
      <c r="Q2591">
        <v>1000</v>
      </c>
      <c r="R2591" t="s">
        <v>159</v>
      </c>
      <c r="S2591" t="s">
        <v>1778</v>
      </c>
      <c r="T2591" t="s">
        <v>145</v>
      </c>
      <c r="U2591">
        <v>0</v>
      </c>
    </row>
    <row r="2592" spans="3:21" x14ac:dyDescent="0.3">
      <c r="C2592" t="s">
        <v>1800</v>
      </c>
      <c r="D2592" s="36">
        <v>46020</v>
      </c>
      <c r="E2592" t="str">
        <f>IFERROR(VLOOKUP(A2592,'Future et co'!A10:E5632,5,TRUE),"not found")</f>
        <v>not found</v>
      </c>
      <c r="F2592" t="str">
        <f>IFERROR(VLOOKUP(A2592,'Future et co'!CG11:CH10009,2,TRUE),"")</f>
        <v/>
      </c>
      <c r="G2592">
        <v>125</v>
      </c>
      <c r="H2592" t="s">
        <v>30</v>
      </c>
      <c r="O2592">
        <v>410</v>
      </c>
      <c r="P2592" t="s">
        <v>1777</v>
      </c>
      <c r="Q2592">
        <v>1000</v>
      </c>
      <c r="R2592" t="s">
        <v>159</v>
      </c>
      <c r="S2592" t="s">
        <v>1778</v>
      </c>
      <c r="T2592" t="s">
        <v>145</v>
      </c>
      <c r="U2592">
        <v>0</v>
      </c>
    </row>
    <row r="2593" spans="3:21" x14ac:dyDescent="0.3">
      <c r="C2593" t="s">
        <v>1800</v>
      </c>
      <c r="D2593" s="36">
        <v>46020</v>
      </c>
      <c r="E2593" t="str">
        <f>IFERROR(VLOOKUP(A2593,'Future et co'!A10:E5632,5,TRUE),"not found")</f>
        <v>not found</v>
      </c>
      <c r="F2593" t="str">
        <f>IFERROR(VLOOKUP(A2593,'Future et co'!CG11:CH10009,2,TRUE),"")</f>
        <v/>
      </c>
      <c r="G2593">
        <v>125</v>
      </c>
      <c r="H2593" t="s">
        <v>30</v>
      </c>
      <c r="O2593">
        <v>410</v>
      </c>
      <c r="P2593" t="s">
        <v>1777</v>
      </c>
      <c r="Q2593">
        <v>1000</v>
      </c>
      <c r="R2593" t="s">
        <v>159</v>
      </c>
      <c r="S2593" t="s">
        <v>1778</v>
      </c>
      <c r="T2593" t="s">
        <v>145</v>
      </c>
      <c r="U2593">
        <v>0</v>
      </c>
    </row>
    <row r="2594" spans="3:21" x14ac:dyDescent="0.3">
      <c r="C2594" t="s">
        <v>1800</v>
      </c>
      <c r="D2594" s="36">
        <v>46020</v>
      </c>
      <c r="E2594" t="str">
        <f>IFERROR(VLOOKUP(A2594,'Future et co'!A10:E5632,5,TRUE),"not found")</f>
        <v>not found</v>
      </c>
      <c r="F2594" t="str">
        <f>IFERROR(VLOOKUP(A2594,'Future et co'!CG11:CH10009,2,TRUE),"")</f>
        <v/>
      </c>
      <c r="G2594">
        <v>125</v>
      </c>
      <c r="H2594" t="s">
        <v>30</v>
      </c>
      <c r="O2594">
        <v>410</v>
      </c>
      <c r="P2594" t="s">
        <v>1777</v>
      </c>
      <c r="Q2594">
        <v>1000</v>
      </c>
      <c r="R2594" t="s">
        <v>159</v>
      </c>
      <c r="S2594" t="s">
        <v>1778</v>
      </c>
      <c r="T2594" t="s">
        <v>145</v>
      </c>
      <c r="U2594">
        <v>0</v>
      </c>
    </row>
    <row r="2595" spans="3:21" x14ac:dyDescent="0.3">
      <c r="C2595" t="s">
        <v>1800</v>
      </c>
      <c r="D2595" s="36">
        <v>46020</v>
      </c>
      <c r="E2595" t="str">
        <f>IFERROR(VLOOKUP(A2595,'Future et co'!A10:E5632,5,TRUE),"not found")</f>
        <v>not found</v>
      </c>
      <c r="F2595" t="str">
        <f>IFERROR(VLOOKUP(A2595,'Future et co'!CG11:CH10009,2,TRUE),"")</f>
        <v/>
      </c>
      <c r="G2595">
        <v>125</v>
      </c>
      <c r="H2595" t="s">
        <v>30</v>
      </c>
      <c r="O2595">
        <v>410</v>
      </c>
      <c r="P2595" t="s">
        <v>1777</v>
      </c>
      <c r="Q2595">
        <v>1000</v>
      </c>
      <c r="R2595" t="s">
        <v>159</v>
      </c>
      <c r="S2595" t="s">
        <v>1778</v>
      </c>
      <c r="T2595" t="s">
        <v>145</v>
      </c>
      <c r="U2595">
        <v>0</v>
      </c>
    </row>
    <row r="2596" spans="3:21" x14ac:dyDescent="0.3">
      <c r="C2596" t="s">
        <v>1800</v>
      </c>
      <c r="D2596" s="36">
        <v>46020</v>
      </c>
      <c r="E2596" t="str">
        <f>IFERROR(VLOOKUP(A2596,'Future et co'!A10:E5632,5,TRUE),"not found")</f>
        <v>not found</v>
      </c>
      <c r="F2596" t="str">
        <f>IFERROR(VLOOKUP(A2596,'Future et co'!CG11:CH10009,2,TRUE),"")</f>
        <v/>
      </c>
      <c r="G2596">
        <v>125</v>
      </c>
      <c r="H2596" t="s">
        <v>30</v>
      </c>
      <c r="O2596">
        <v>410</v>
      </c>
      <c r="P2596" t="s">
        <v>1777</v>
      </c>
      <c r="Q2596">
        <v>1000</v>
      </c>
      <c r="R2596" t="s">
        <v>159</v>
      </c>
      <c r="S2596" t="s">
        <v>1778</v>
      </c>
      <c r="T2596" t="s">
        <v>145</v>
      </c>
      <c r="U2596">
        <v>0</v>
      </c>
    </row>
    <row r="2597" spans="3:21" x14ac:dyDescent="0.3">
      <c r="C2597" t="s">
        <v>1800</v>
      </c>
      <c r="D2597" s="36">
        <v>46020</v>
      </c>
      <c r="E2597" t="str">
        <f>IFERROR(VLOOKUP(A2597,'Future et co'!A10:E5632,5,TRUE),"not found")</f>
        <v>not found</v>
      </c>
      <c r="F2597" t="str">
        <f>IFERROR(VLOOKUP(A2597,'Future et co'!CG11:CH10009,2,TRUE),"")</f>
        <v/>
      </c>
      <c r="G2597">
        <v>125</v>
      </c>
      <c r="H2597" t="s">
        <v>30</v>
      </c>
      <c r="O2597">
        <v>410</v>
      </c>
      <c r="P2597" t="s">
        <v>1777</v>
      </c>
      <c r="Q2597">
        <v>1000</v>
      </c>
      <c r="R2597" t="s">
        <v>159</v>
      </c>
      <c r="S2597" t="s">
        <v>1778</v>
      </c>
      <c r="T2597" t="s">
        <v>145</v>
      </c>
      <c r="U2597">
        <v>0</v>
      </c>
    </row>
    <row r="2598" spans="3:21" x14ac:dyDescent="0.3">
      <c r="C2598" t="s">
        <v>1800</v>
      </c>
      <c r="D2598" s="36">
        <v>46020</v>
      </c>
      <c r="E2598" t="str">
        <f>IFERROR(VLOOKUP(A2598,'Future et co'!A10:E5632,5,TRUE),"not found")</f>
        <v>not found</v>
      </c>
      <c r="F2598" t="str">
        <f>IFERROR(VLOOKUP(A2598,'Future et co'!CG11:CH10009,2,TRUE),"")</f>
        <v/>
      </c>
      <c r="G2598">
        <v>125</v>
      </c>
      <c r="H2598" t="s">
        <v>30</v>
      </c>
      <c r="O2598">
        <v>410</v>
      </c>
      <c r="P2598" t="s">
        <v>1777</v>
      </c>
      <c r="Q2598">
        <v>1000</v>
      </c>
      <c r="R2598" t="s">
        <v>159</v>
      </c>
      <c r="S2598" t="s">
        <v>1778</v>
      </c>
      <c r="T2598" t="s">
        <v>145</v>
      </c>
      <c r="U2598">
        <v>0</v>
      </c>
    </row>
    <row r="2599" spans="3:21" x14ac:dyDescent="0.3">
      <c r="C2599" t="s">
        <v>1800</v>
      </c>
      <c r="D2599" s="36">
        <v>46020</v>
      </c>
      <c r="E2599" t="str">
        <f>IFERROR(VLOOKUP(A2599,'Future et co'!A10:E5632,5,TRUE),"not found")</f>
        <v>not found</v>
      </c>
      <c r="F2599" t="str">
        <f>IFERROR(VLOOKUP(A2599,'Future et co'!CG11:CH10009,2,TRUE),"")</f>
        <v/>
      </c>
      <c r="G2599">
        <v>125</v>
      </c>
      <c r="H2599" t="s">
        <v>30</v>
      </c>
      <c r="O2599">
        <v>410</v>
      </c>
      <c r="P2599" t="s">
        <v>1777</v>
      </c>
      <c r="Q2599">
        <v>1000</v>
      </c>
      <c r="R2599" t="s">
        <v>159</v>
      </c>
      <c r="S2599" t="s">
        <v>1778</v>
      </c>
      <c r="T2599" t="s">
        <v>145</v>
      </c>
      <c r="U2599">
        <v>0</v>
      </c>
    </row>
    <row r="2600" spans="3:21" x14ac:dyDescent="0.3">
      <c r="C2600" t="s">
        <v>1800</v>
      </c>
      <c r="D2600" s="36">
        <v>46020</v>
      </c>
      <c r="E2600" t="str">
        <f>IFERROR(VLOOKUP(A2600,'Future et co'!A10:E5632,5,TRUE),"not found")</f>
        <v>not found</v>
      </c>
      <c r="F2600" t="str">
        <f>IFERROR(VLOOKUP(A2600,'Future et co'!CG11:CH10009,2,TRUE),"")</f>
        <v/>
      </c>
      <c r="G2600">
        <v>125</v>
      </c>
      <c r="H2600" t="s">
        <v>30</v>
      </c>
      <c r="O2600">
        <v>410</v>
      </c>
      <c r="P2600" t="s">
        <v>1777</v>
      </c>
      <c r="Q2600">
        <v>1000</v>
      </c>
      <c r="R2600" t="s">
        <v>159</v>
      </c>
      <c r="S2600" t="s">
        <v>1778</v>
      </c>
      <c r="T2600" t="s">
        <v>145</v>
      </c>
      <c r="U2600">
        <v>0</v>
      </c>
    </row>
    <row r="2601" spans="3:21" x14ac:dyDescent="0.3">
      <c r="C2601" t="s">
        <v>1800</v>
      </c>
      <c r="D2601" s="36">
        <v>46020</v>
      </c>
      <c r="E2601" t="str">
        <f>IFERROR(VLOOKUP(A2601,'Future et co'!A10:E5632,5,TRUE),"not found")</f>
        <v>not found</v>
      </c>
      <c r="F2601" t="str">
        <f>IFERROR(VLOOKUP(A2601,'Future et co'!CG11:CH10009,2,TRUE),"")</f>
        <v/>
      </c>
      <c r="G2601">
        <v>125</v>
      </c>
      <c r="H2601" t="s">
        <v>30</v>
      </c>
      <c r="O2601">
        <v>410</v>
      </c>
      <c r="P2601" t="s">
        <v>1777</v>
      </c>
      <c r="Q2601">
        <v>1000</v>
      </c>
      <c r="R2601" t="s">
        <v>159</v>
      </c>
      <c r="S2601" t="s">
        <v>1778</v>
      </c>
      <c r="T2601" t="s">
        <v>145</v>
      </c>
      <c r="U2601">
        <v>0</v>
      </c>
    </row>
    <row r="2602" spans="3:21" x14ac:dyDescent="0.3">
      <c r="C2602" t="s">
        <v>1800</v>
      </c>
      <c r="D2602" s="36">
        <v>46020</v>
      </c>
      <c r="E2602" t="str">
        <f>IFERROR(VLOOKUP(A2602,'Future et co'!A10:E5632,5,TRUE),"not found")</f>
        <v>not found</v>
      </c>
      <c r="F2602" t="str">
        <f>IFERROR(VLOOKUP(A2602,'Future et co'!CG11:CH10009,2,TRUE),"")</f>
        <v/>
      </c>
      <c r="G2602">
        <v>125</v>
      </c>
      <c r="H2602" t="s">
        <v>30</v>
      </c>
      <c r="O2602">
        <v>410</v>
      </c>
      <c r="P2602" t="s">
        <v>1777</v>
      </c>
      <c r="Q2602">
        <v>1000</v>
      </c>
      <c r="R2602" t="s">
        <v>159</v>
      </c>
      <c r="S2602" t="s">
        <v>1778</v>
      </c>
      <c r="T2602" t="s">
        <v>145</v>
      </c>
      <c r="U2602">
        <v>0</v>
      </c>
    </row>
    <row r="2603" spans="3:21" x14ac:dyDescent="0.3">
      <c r="C2603" t="s">
        <v>1800</v>
      </c>
      <c r="D2603" s="36">
        <v>46020</v>
      </c>
      <c r="E2603" t="str">
        <f>IFERROR(VLOOKUP(A2603,'Future et co'!A10:E5632,5,TRUE),"not found")</f>
        <v>not found</v>
      </c>
      <c r="F2603" t="str">
        <f>IFERROR(VLOOKUP(A2603,'Future et co'!CG11:CH10009,2,TRUE),"")</f>
        <v/>
      </c>
      <c r="G2603">
        <v>125</v>
      </c>
      <c r="H2603" t="s">
        <v>30</v>
      </c>
      <c r="O2603">
        <v>410</v>
      </c>
      <c r="P2603" t="s">
        <v>1777</v>
      </c>
      <c r="Q2603">
        <v>1000</v>
      </c>
      <c r="R2603" t="s">
        <v>159</v>
      </c>
      <c r="S2603" t="s">
        <v>1778</v>
      </c>
      <c r="T2603" t="s">
        <v>145</v>
      </c>
      <c r="U2603">
        <v>0</v>
      </c>
    </row>
    <row r="2604" spans="3:21" x14ac:dyDescent="0.3">
      <c r="C2604" t="s">
        <v>1800</v>
      </c>
      <c r="D2604" s="36">
        <v>46020</v>
      </c>
      <c r="E2604" t="str">
        <f>IFERROR(VLOOKUP(A2604,'Future et co'!A10:E5632,5,TRUE),"not found")</f>
        <v>not found</v>
      </c>
      <c r="F2604" t="str">
        <f>IFERROR(VLOOKUP(A2604,'Future et co'!CG11:CH10009,2,TRUE),"")</f>
        <v/>
      </c>
      <c r="G2604">
        <v>125</v>
      </c>
      <c r="H2604" t="s">
        <v>30</v>
      </c>
      <c r="O2604">
        <v>410</v>
      </c>
      <c r="P2604" t="s">
        <v>1777</v>
      </c>
      <c r="Q2604">
        <v>1000</v>
      </c>
      <c r="R2604" t="s">
        <v>159</v>
      </c>
      <c r="S2604" t="s">
        <v>1778</v>
      </c>
      <c r="T2604" t="s">
        <v>145</v>
      </c>
      <c r="U2604">
        <v>0</v>
      </c>
    </row>
    <row r="2605" spans="3:21" x14ac:dyDescent="0.3">
      <c r="C2605" t="s">
        <v>1800</v>
      </c>
      <c r="D2605" s="36">
        <v>46020</v>
      </c>
      <c r="E2605" t="str">
        <f>IFERROR(VLOOKUP(A2605,'Future et co'!A10:E5632,5,TRUE),"not found")</f>
        <v>not found</v>
      </c>
      <c r="F2605" t="str">
        <f>IFERROR(VLOOKUP(A2605,'Future et co'!CG11:CH10009,2,TRUE),"")</f>
        <v/>
      </c>
      <c r="G2605">
        <v>125</v>
      </c>
      <c r="H2605" t="s">
        <v>30</v>
      </c>
      <c r="O2605">
        <v>410</v>
      </c>
      <c r="P2605" t="s">
        <v>1777</v>
      </c>
      <c r="Q2605">
        <v>1000</v>
      </c>
      <c r="R2605" t="s">
        <v>159</v>
      </c>
      <c r="S2605" t="s">
        <v>1778</v>
      </c>
      <c r="T2605" t="s">
        <v>145</v>
      </c>
      <c r="U2605">
        <v>0</v>
      </c>
    </row>
    <row r="2606" spans="3:21" x14ac:dyDescent="0.3">
      <c r="C2606" t="s">
        <v>1800</v>
      </c>
      <c r="D2606" s="36">
        <v>46020</v>
      </c>
      <c r="E2606" t="str">
        <f>IFERROR(VLOOKUP(A2606,'Future et co'!A10:E5632,5,TRUE),"not found")</f>
        <v>not found</v>
      </c>
      <c r="F2606" t="str">
        <f>IFERROR(VLOOKUP(A2606,'Future et co'!CG11:CH10009,2,TRUE),"")</f>
        <v/>
      </c>
      <c r="G2606">
        <v>125</v>
      </c>
      <c r="H2606" t="s">
        <v>30</v>
      </c>
      <c r="O2606">
        <v>410</v>
      </c>
      <c r="P2606" t="s">
        <v>1777</v>
      </c>
      <c r="Q2606">
        <v>1000</v>
      </c>
      <c r="R2606" t="s">
        <v>159</v>
      </c>
      <c r="S2606" t="s">
        <v>1778</v>
      </c>
      <c r="T2606" t="s">
        <v>145</v>
      </c>
      <c r="U2606">
        <v>0</v>
      </c>
    </row>
    <row r="2607" spans="3:21" x14ac:dyDescent="0.3">
      <c r="C2607" t="s">
        <v>1800</v>
      </c>
      <c r="D2607" s="36">
        <v>46020</v>
      </c>
      <c r="E2607" t="str">
        <f>IFERROR(VLOOKUP(A2607,'Future et co'!A10:E5632,5,TRUE),"not found")</f>
        <v>not found</v>
      </c>
      <c r="F2607" t="str">
        <f>IFERROR(VLOOKUP(A2607,'Future et co'!CG11:CH10009,2,TRUE),"")</f>
        <v/>
      </c>
      <c r="G2607">
        <v>125</v>
      </c>
      <c r="H2607" t="s">
        <v>30</v>
      </c>
      <c r="O2607">
        <v>410</v>
      </c>
      <c r="P2607" t="s">
        <v>1777</v>
      </c>
      <c r="Q2607">
        <v>1000</v>
      </c>
      <c r="R2607" t="s">
        <v>159</v>
      </c>
      <c r="S2607" t="s">
        <v>1778</v>
      </c>
      <c r="T2607" t="s">
        <v>145</v>
      </c>
      <c r="U2607">
        <v>0</v>
      </c>
    </row>
    <row r="2608" spans="3:21" x14ac:dyDescent="0.3">
      <c r="C2608" t="s">
        <v>1800</v>
      </c>
      <c r="D2608" s="36">
        <v>46020</v>
      </c>
      <c r="E2608" t="str">
        <f>IFERROR(VLOOKUP(A2608,'Future et co'!A10:E5632,5,TRUE),"not found")</f>
        <v>not found</v>
      </c>
      <c r="F2608" t="str">
        <f>IFERROR(VLOOKUP(A2608,'Future et co'!CG11:CH10009,2,TRUE),"")</f>
        <v/>
      </c>
      <c r="G2608">
        <v>125</v>
      </c>
      <c r="H2608" t="s">
        <v>30</v>
      </c>
      <c r="O2608">
        <v>410</v>
      </c>
      <c r="P2608" t="s">
        <v>1777</v>
      </c>
      <c r="Q2608">
        <v>1000</v>
      </c>
      <c r="R2608" t="s">
        <v>159</v>
      </c>
      <c r="S2608" t="s">
        <v>1778</v>
      </c>
      <c r="T2608" t="s">
        <v>145</v>
      </c>
      <c r="U2608">
        <v>0</v>
      </c>
    </row>
    <row r="2609" spans="3:21" x14ac:dyDescent="0.3">
      <c r="C2609" t="s">
        <v>1800</v>
      </c>
      <c r="D2609" s="36">
        <v>46020</v>
      </c>
      <c r="E2609" t="str">
        <f>IFERROR(VLOOKUP(A2609,'Future et co'!A10:E5632,5,TRUE),"not found")</f>
        <v>not found</v>
      </c>
      <c r="F2609" t="str">
        <f>IFERROR(VLOOKUP(A2609,'Future et co'!CG11:CH10009,2,TRUE),"")</f>
        <v/>
      </c>
      <c r="G2609">
        <v>125</v>
      </c>
      <c r="H2609" t="s">
        <v>30</v>
      </c>
      <c r="O2609">
        <v>410</v>
      </c>
      <c r="P2609" t="s">
        <v>1777</v>
      </c>
      <c r="Q2609">
        <v>1000</v>
      </c>
      <c r="R2609" t="s">
        <v>159</v>
      </c>
      <c r="S2609" t="s">
        <v>1778</v>
      </c>
      <c r="T2609" t="s">
        <v>145</v>
      </c>
      <c r="U2609">
        <v>0</v>
      </c>
    </row>
    <row r="2610" spans="3:21" x14ac:dyDescent="0.3">
      <c r="C2610" t="s">
        <v>1800</v>
      </c>
      <c r="D2610" s="36">
        <v>46020</v>
      </c>
      <c r="E2610" t="str">
        <f>IFERROR(VLOOKUP(A2610,'Future et co'!A10:E5632,5,TRUE),"not found")</f>
        <v>not found</v>
      </c>
      <c r="F2610" t="str">
        <f>IFERROR(VLOOKUP(A2610,'Future et co'!CG11:CH10009,2,TRUE),"")</f>
        <v/>
      </c>
      <c r="G2610">
        <v>125</v>
      </c>
      <c r="H2610" t="s">
        <v>30</v>
      </c>
      <c r="O2610">
        <v>410</v>
      </c>
      <c r="P2610" t="s">
        <v>1777</v>
      </c>
      <c r="Q2610">
        <v>1000</v>
      </c>
      <c r="R2610" t="s">
        <v>159</v>
      </c>
      <c r="S2610" t="s">
        <v>1778</v>
      </c>
      <c r="T2610" t="s">
        <v>145</v>
      </c>
      <c r="U2610">
        <v>0</v>
      </c>
    </row>
    <row r="2611" spans="3:21" x14ac:dyDescent="0.3">
      <c r="C2611" t="s">
        <v>1800</v>
      </c>
      <c r="D2611" s="36">
        <v>46020</v>
      </c>
      <c r="E2611" t="str">
        <f>IFERROR(VLOOKUP(A2611,'Future et co'!A10:E5632,5,TRUE),"not found")</f>
        <v>not found</v>
      </c>
      <c r="F2611" t="str">
        <f>IFERROR(VLOOKUP(A2611,'Future et co'!CG11:CH10009,2,TRUE),"")</f>
        <v/>
      </c>
      <c r="G2611">
        <v>125</v>
      </c>
      <c r="H2611" t="s">
        <v>30</v>
      </c>
      <c r="O2611">
        <v>410</v>
      </c>
      <c r="P2611" t="s">
        <v>1777</v>
      </c>
      <c r="Q2611">
        <v>1000</v>
      </c>
      <c r="R2611" t="s">
        <v>159</v>
      </c>
      <c r="S2611" t="s">
        <v>1778</v>
      </c>
      <c r="T2611" t="s">
        <v>145</v>
      </c>
      <c r="U2611">
        <v>0</v>
      </c>
    </row>
    <row r="2612" spans="3:21" x14ac:dyDescent="0.3">
      <c r="C2612" t="s">
        <v>1800</v>
      </c>
      <c r="D2612" s="36">
        <v>46020</v>
      </c>
      <c r="E2612" t="str">
        <f>IFERROR(VLOOKUP(A2612,'Future et co'!A10:E5632,5,TRUE),"not found")</f>
        <v>not found</v>
      </c>
      <c r="F2612" t="str">
        <f>IFERROR(VLOOKUP(A2612,'Future et co'!CG11:CH10009,2,TRUE),"")</f>
        <v/>
      </c>
      <c r="G2612">
        <v>125</v>
      </c>
      <c r="H2612" t="s">
        <v>30</v>
      </c>
      <c r="O2612">
        <v>410</v>
      </c>
      <c r="P2612" t="s">
        <v>1777</v>
      </c>
      <c r="Q2612">
        <v>1000</v>
      </c>
      <c r="R2612" t="s">
        <v>159</v>
      </c>
      <c r="S2612" t="s">
        <v>1778</v>
      </c>
      <c r="T2612" t="s">
        <v>145</v>
      </c>
      <c r="U2612">
        <v>0</v>
      </c>
    </row>
    <row r="2613" spans="3:21" x14ac:dyDescent="0.3">
      <c r="C2613" t="s">
        <v>1800</v>
      </c>
      <c r="D2613" s="36">
        <v>46020</v>
      </c>
      <c r="E2613" t="str">
        <f>IFERROR(VLOOKUP(A2613,'Future et co'!A10:E5632,5,TRUE),"not found")</f>
        <v>not found</v>
      </c>
      <c r="F2613" t="str">
        <f>IFERROR(VLOOKUP(A2613,'Future et co'!CG11:CH10009,2,TRUE),"")</f>
        <v/>
      </c>
      <c r="G2613">
        <v>125</v>
      </c>
      <c r="H2613" t="s">
        <v>30</v>
      </c>
      <c r="O2613">
        <v>410</v>
      </c>
      <c r="P2613" t="s">
        <v>1777</v>
      </c>
      <c r="Q2613">
        <v>1000</v>
      </c>
      <c r="R2613" t="s">
        <v>159</v>
      </c>
      <c r="S2613" t="s">
        <v>1778</v>
      </c>
      <c r="T2613" t="s">
        <v>145</v>
      </c>
      <c r="U2613">
        <v>0</v>
      </c>
    </row>
    <row r="2614" spans="3:21" x14ac:dyDescent="0.3">
      <c r="C2614" t="s">
        <v>1800</v>
      </c>
      <c r="D2614" s="36">
        <v>46020</v>
      </c>
      <c r="E2614" t="str">
        <f>IFERROR(VLOOKUP(A2614,'Future et co'!A10:E5632,5,TRUE),"not found")</f>
        <v>not found</v>
      </c>
      <c r="F2614" t="str">
        <f>IFERROR(VLOOKUP(A2614,'Future et co'!CG11:CH10009,2,TRUE),"")</f>
        <v/>
      </c>
      <c r="G2614">
        <v>125</v>
      </c>
      <c r="H2614" t="s">
        <v>30</v>
      </c>
      <c r="O2614">
        <v>410</v>
      </c>
      <c r="P2614" t="s">
        <v>1777</v>
      </c>
      <c r="Q2614">
        <v>1000</v>
      </c>
      <c r="R2614" t="s">
        <v>159</v>
      </c>
      <c r="S2614" t="s">
        <v>1778</v>
      </c>
      <c r="T2614" t="s">
        <v>145</v>
      </c>
      <c r="U2614">
        <v>0</v>
      </c>
    </row>
    <row r="2615" spans="3:21" x14ac:dyDescent="0.3">
      <c r="C2615" t="s">
        <v>1800</v>
      </c>
      <c r="D2615" s="36">
        <v>46020</v>
      </c>
      <c r="E2615" t="str">
        <f>IFERROR(VLOOKUP(A2615,'Future et co'!A10:E5632,5,TRUE),"not found")</f>
        <v>not found</v>
      </c>
      <c r="F2615" t="str">
        <f>IFERROR(VLOOKUP(A2615,'Future et co'!CG11:CH10009,2,TRUE),"")</f>
        <v/>
      </c>
      <c r="G2615">
        <v>125</v>
      </c>
      <c r="H2615" t="s">
        <v>30</v>
      </c>
      <c r="O2615">
        <v>410</v>
      </c>
      <c r="P2615" t="s">
        <v>1777</v>
      </c>
      <c r="Q2615">
        <v>1000</v>
      </c>
      <c r="R2615" t="s">
        <v>159</v>
      </c>
      <c r="S2615" t="s">
        <v>1778</v>
      </c>
      <c r="T2615" t="s">
        <v>145</v>
      </c>
      <c r="U2615">
        <v>0</v>
      </c>
    </row>
    <row r="2616" spans="3:21" x14ac:dyDescent="0.3">
      <c r="C2616" t="s">
        <v>1800</v>
      </c>
      <c r="D2616" s="36">
        <v>46020</v>
      </c>
      <c r="E2616" t="str">
        <f>IFERROR(VLOOKUP(A2616,'Future et co'!A10:E5632,5,TRUE),"not found")</f>
        <v>not found</v>
      </c>
      <c r="F2616" t="str">
        <f>IFERROR(VLOOKUP(A2616,'Future et co'!CG11:CH10009,2,TRUE),"")</f>
        <v/>
      </c>
      <c r="G2616">
        <v>125</v>
      </c>
      <c r="H2616" t="s">
        <v>30</v>
      </c>
      <c r="O2616">
        <v>410</v>
      </c>
      <c r="P2616" t="s">
        <v>1777</v>
      </c>
      <c r="Q2616">
        <v>1000</v>
      </c>
      <c r="R2616" t="s">
        <v>159</v>
      </c>
      <c r="S2616" t="s">
        <v>1778</v>
      </c>
      <c r="T2616" t="s">
        <v>145</v>
      </c>
      <c r="U2616">
        <v>0</v>
      </c>
    </row>
    <row r="2617" spans="3:21" x14ac:dyDescent="0.3">
      <c r="C2617" t="s">
        <v>1800</v>
      </c>
      <c r="D2617" s="36">
        <v>46020</v>
      </c>
      <c r="E2617" t="str">
        <f>IFERROR(VLOOKUP(A2617,'Future et co'!A10:E5632,5,TRUE),"not found")</f>
        <v>not found</v>
      </c>
      <c r="F2617" t="str">
        <f>IFERROR(VLOOKUP(A2617,'Future et co'!CG11:CH10009,2,TRUE),"")</f>
        <v/>
      </c>
      <c r="G2617">
        <v>125</v>
      </c>
      <c r="H2617" t="s">
        <v>30</v>
      </c>
      <c r="O2617">
        <v>410</v>
      </c>
      <c r="P2617" t="s">
        <v>1777</v>
      </c>
      <c r="Q2617">
        <v>1000</v>
      </c>
      <c r="R2617" t="s">
        <v>159</v>
      </c>
      <c r="S2617" t="s">
        <v>1778</v>
      </c>
      <c r="T2617" t="s">
        <v>145</v>
      </c>
      <c r="U2617">
        <v>0</v>
      </c>
    </row>
    <row r="2618" spans="3:21" x14ac:dyDescent="0.3">
      <c r="C2618" t="s">
        <v>1800</v>
      </c>
      <c r="D2618" s="36">
        <v>46020</v>
      </c>
      <c r="E2618" t="str">
        <f>IFERROR(VLOOKUP(A2618,'Future et co'!A10:E5632,5,TRUE),"not found")</f>
        <v>not found</v>
      </c>
      <c r="F2618" t="str">
        <f>IFERROR(VLOOKUP(A2618,'Future et co'!CG11:CH10009,2,TRUE),"")</f>
        <v/>
      </c>
      <c r="G2618">
        <v>125</v>
      </c>
      <c r="H2618" t="s">
        <v>30</v>
      </c>
      <c r="O2618">
        <v>410</v>
      </c>
      <c r="P2618" t="s">
        <v>1777</v>
      </c>
      <c r="Q2618">
        <v>1000</v>
      </c>
      <c r="R2618" t="s">
        <v>159</v>
      </c>
      <c r="S2618" t="s">
        <v>1778</v>
      </c>
      <c r="T2618" t="s">
        <v>145</v>
      </c>
      <c r="U2618">
        <v>0</v>
      </c>
    </row>
    <row r="2619" spans="3:21" x14ac:dyDescent="0.3">
      <c r="C2619" t="s">
        <v>1800</v>
      </c>
      <c r="D2619" s="36">
        <v>46020</v>
      </c>
      <c r="E2619" t="str">
        <f>IFERROR(VLOOKUP(A2619,'Future et co'!A10:E5632,5,TRUE),"not found")</f>
        <v>not found</v>
      </c>
      <c r="F2619" t="str">
        <f>IFERROR(VLOOKUP(A2619,'Future et co'!CG11:CH10009,2,TRUE),"")</f>
        <v/>
      </c>
      <c r="G2619">
        <v>125</v>
      </c>
      <c r="H2619" t="s">
        <v>30</v>
      </c>
      <c r="O2619">
        <v>410</v>
      </c>
      <c r="P2619" t="s">
        <v>1777</v>
      </c>
      <c r="Q2619">
        <v>1000</v>
      </c>
      <c r="R2619" t="s">
        <v>159</v>
      </c>
      <c r="S2619" t="s">
        <v>1778</v>
      </c>
      <c r="T2619" t="s">
        <v>145</v>
      </c>
      <c r="U2619">
        <v>0</v>
      </c>
    </row>
    <row r="2620" spans="3:21" x14ac:dyDescent="0.3">
      <c r="C2620" t="s">
        <v>1800</v>
      </c>
      <c r="D2620" s="36">
        <v>46020</v>
      </c>
      <c r="E2620" t="str">
        <f>IFERROR(VLOOKUP(A2620,'Future et co'!A10:E5632,5,TRUE),"not found")</f>
        <v>not found</v>
      </c>
      <c r="F2620" t="str">
        <f>IFERROR(VLOOKUP(A2620,'Future et co'!CG11:CH10009,2,TRUE),"")</f>
        <v/>
      </c>
      <c r="G2620">
        <v>125</v>
      </c>
      <c r="H2620" t="s">
        <v>30</v>
      </c>
      <c r="O2620">
        <v>410</v>
      </c>
      <c r="P2620" t="s">
        <v>1777</v>
      </c>
      <c r="Q2620">
        <v>1000</v>
      </c>
      <c r="R2620" t="s">
        <v>159</v>
      </c>
      <c r="S2620" t="s">
        <v>1778</v>
      </c>
      <c r="T2620" t="s">
        <v>145</v>
      </c>
      <c r="U2620">
        <v>0</v>
      </c>
    </row>
    <row r="2621" spans="3:21" x14ac:dyDescent="0.3">
      <c r="C2621" t="s">
        <v>1800</v>
      </c>
      <c r="D2621" s="36">
        <v>46020</v>
      </c>
      <c r="E2621" t="str">
        <f>IFERROR(VLOOKUP(A2621,'Future et co'!A10:E5632,5,TRUE),"not found")</f>
        <v>not found</v>
      </c>
      <c r="F2621" t="str">
        <f>IFERROR(VLOOKUP(A2621,'Future et co'!CG11:CH10009,2,TRUE),"")</f>
        <v/>
      </c>
      <c r="G2621">
        <v>125</v>
      </c>
      <c r="H2621" t="s">
        <v>30</v>
      </c>
      <c r="O2621">
        <v>410</v>
      </c>
      <c r="P2621" t="s">
        <v>1777</v>
      </c>
      <c r="Q2621">
        <v>1000</v>
      </c>
      <c r="R2621" t="s">
        <v>159</v>
      </c>
      <c r="S2621" t="s">
        <v>1778</v>
      </c>
      <c r="T2621" t="s">
        <v>145</v>
      </c>
      <c r="U2621">
        <v>0</v>
      </c>
    </row>
    <row r="2622" spans="3:21" x14ac:dyDescent="0.3">
      <c r="C2622" t="s">
        <v>1800</v>
      </c>
      <c r="D2622" s="36">
        <v>46020</v>
      </c>
      <c r="E2622" t="str">
        <f>IFERROR(VLOOKUP(A2622,'Future et co'!A10:E5632,5,TRUE),"not found")</f>
        <v>not found</v>
      </c>
      <c r="F2622" t="str">
        <f>IFERROR(VLOOKUP(A2622,'Future et co'!CG11:CH10009,2,TRUE),"")</f>
        <v/>
      </c>
      <c r="G2622">
        <v>125</v>
      </c>
      <c r="H2622" t="s">
        <v>30</v>
      </c>
      <c r="O2622">
        <v>410</v>
      </c>
      <c r="P2622" t="s">
        <v>1777</v>
      </c>
      <c r="Q2622">
        <v>1000</v>
      </c>
      <c r="R2622" t="s">
        <v>159</v>
      </c>
      <c r="S2622" t="s">
        <v>1778</v>
      </c>
      <c r="T2622" t="s">
        <v>145</v>
      </c>
      <c r="U2622">
        <v>0</v>
      </c>
    </row>
    <row r="2623" spans="3:21" x14ac:dyDescent="0.3">
      <c r="C2623" t="s">
        <v>1800</v>
      </c>
      <c r="D2623" s="36">
        <v>46020</v>
      </c>
      <c r="E2623" t="str">
        <f>IFERROR(VLOOKUP(A2623,'Future et co'!A10:E5632,5,TRUE),"not found")</f>
        <v>not found</v>
      </c>
      <c r="F2623" t="str">
        <f>IFERROR(VLOOKUP(A2623,'Future et co'!CG11:CH10009,2,TRUE),"")</f>
        <v/>
      </c>
      <c r="G2623">
        <v>125</v>
      </c>
      <c r="H2623" t="s">
        <v>30</v>
      </c>
      <c r="O2623">
        <v>410</v>
      </c>
      <c r="P2623" t="s">
        <v>1777</v>
      </c>
      <c r="Q2623">
        <v>1000</v>
      </c>
      <c r="R2623" t="s">
        <v>159</v>
      </c>
      <c r="S2623" t="s">
        <v>1778</v>
      </c>
      <c r="T2623" t="s">
        <v>145</v>
      </c>
      <c r="U2623">
        <v>0</v>
      </c>
    </row>
    <row r="2624" spans="3:21" x14ac:dyDescent="0.3">
      <c r="C2624" t="s">
        <v>1800</v>
      </c>
      <c r="D2624" s="36">
        <v>46020</v>
      </c>
      <c r="E2624" t="str">
        <f>IFERROR(VLOOKUP(A2624,'Future et co'!A10:E5632,5,TRUE),"not found")</f>
        <v>not found</v>
      </c>
      <c r="F2624" t="str">
        <f>IFERROR(VLOOKUP(A2624,'Future et co'!CG11:CH10009,2,TRUE),"")</f>
        <v/>
      </c>
      <c r="G2624">
        <v>125</v>
      </c>
      <c r="H2624" t="s">
        <v>30</v>
      </c>
      <c r="O2624">
        <v>410</v>
      </c>
      <c r="P2624" t="s">
        <v>1777</v>
      </c>
      <c r="Q2624">
        <v>1000</v>
      </c>
      <c r="R2624" t="s">
        <v>159</v>
      </c>
      <c r="S2624" t="s">
        <v>1778</v>
      </c>
      <c r="T2624" t="s">
        <v>145</v>
      </c>
      <c r="U2624">
        <v>0</v>
      </c>
    </row>
    <row r="2625" spans="3:21" x14ac:dyDescent="0.3">
      <c r="C2625" t="s">
        <v>1800</v>
      </c>
      <c r="D2625" s="36">
        <v>46020</v>
      </c>
      <c r="E2625" t="str">
        <f>IFERROR(VLOOKUP(A2625,'Future et co'!A10:E5632,5,TRUE),"not found")</f>
        <v>not found</v>
      </c>
      <c r="F2625" t="str">
        <f>IFERROR(VLOOKUP(A2625,'Future et co'!CG11:CH10009,2,TRUE),"")</f>
        <v/>
      </c>
      <c r="G2625">
        <v>125</v>
      </c>
      <c r="H2625" t="s">
        <v>30</v>
      </c>
      <c r="O2625">
        <v>410</v>
      </c>
      <c r="P2625" t="s">
        <v>1777</v>
      </c>
      <c r="Q2625">
        <v>1000</v>
      </c>
      <c r="R2625" t="s">
        <v>159</v>
      </c>
      <c r="S2625" t="s">
        <v>1778</v>
      </c>
      <c r="T2625" t="s">
        <v>145</v>
      </c>
      <c r="U2625">
        <v>0</v>
      </c>
    </row>
    <row r="2626" spans="3:21" x14ac:dyDescent="0.3">
      <c r="C2626" t="s">
        <v>1800</v>
      </c>
      <c r="D2626" s="36">
        <v>46020</v>
      </c>
      <c r="E2626" t="str">
        <f>IFERROR(VLOOKUP(A2626,'Future et co'!A10:E5632,5,TRUE),"not found")</f>
        <v>not found</v>
      </c>
      <c r="F2626" t="str">
        <f>IFERROR(VLOOKUP(A2626,'Future et co'!CG11:CH10009,2,TRUE),"")</f>
        <v/>
      </c>
      <c r="G2626">
        <v>125</v>
      </c>
      <c r="H2626" t="s">
        <v>30</v>
      </c>
      <c r="O2626">
        <v>410</v>
      </c>
      <c r="P2626" t="s">
        <v>1777</v>
      </c>
      <c r="Q2626">
        <v>1000</v>
      </c>
      <c r="R2626" t="s">
        <v>159</v>
      </c>
      <c r="S2626" t="s">
        <v>1778</v>
      </c>
      <c r="T2626" t="s">
        <v>145</v>
      </c>
      <c r="U2626">
        <v>0</v>
      </c>
    </row>
    <row r="2627" spans="3:21" x14ac:dyDescent="0.3">
      <c r="C2627" t="s">
        <v>1800</v>
      </c>
      <c r="D2627" s="36">
        <v>46020</v>
      </c>
      <c r="E2627" t="str">
        <f>IFERROR(VLOOKUP(A2627,'Future et co'!A10:E5632,5,TRUE),"not found")</f>
        <v>not found</v>
      </c>
      <c r="F2627" t="str">
        <f>IFERROR(VLOOKUP(A2627,'Future et co'!CG11:CH10009,2,TRUE),"")</f>
        <v/>
      </c>
      <c r="G2627">
        <v>125</v>
      </c>
      <c r="H2627" t="s">
        <v>30</v>
      </c>
      <c r="O2627">
        <v>410</v>
      </c>
      <c r="P2627" t="s">
        <v>1777</v>
      </c>
      <c r="Q2627">
        <v>1000</v>
      </c>
      <c r="R2627" t="s">
        <v>159</v>
      </c>
      <c r="S2627" t="s">
        <v>1778</v>
      </c>
      <c r="T2627" t="s">
        <v>145</v>
      </c>
      <c r="U2627">
        <v>0</v>
      </c>
    </row>
    <row r="2628" spans="3:21" x14ac:dyDescent="0.3">
      <c r="C2628" t="s">
        <v>1800</v>
      </c>
      <c r="D2628" s="36">
        <v>46020</v>
      </c>
      <c r="E2628" t="str">
        <f>IFERROR(VLOOKUP(A2628,'Future et co'!A10:E5632,5,TRUE),"not found")</f>
        <v>not found</v>
      </c>
      <c r="F2628" t="str">
        <f>IFERROR(VLOOKUP(A2628,'Future et co'!CG11:CH10009,2,TRUE),"")</f>
        <v/>
      </c>
      <c r="G2628">
        <v>125</v>
      </c>
      <c r="H2628" t="s">
        <v>30</v>
      </c>
      <c r="O2628">
        <v>410</v>
      </c>
      <c r="P2628" t="s">
        <v>1777</v>
      </c>
      <c r="Q2628">
        <v>1000</v>
      </c>
      <c r="R2628" t="s">
        <v>159</v>
      </c>
      <c r="S2628" t="s">
        <v>1778</v>
      </c>
      <c r="T2628" t="s">
        <v>145</v>
      </c>
      <c r="U2628">
        <v>0</v>
      </c>
    </row>
    <row r="2629" spans="3:21" x14ac:dyDescent="0.3">
      <c r="C2629" t="s">
        <v>1800</v>
      </c>
      <c r="D2629" s="36">
        <v>46020</v>
      </c>
      <c r="E2629" t="str">
        <f>IFERROR(VLOOKUP(A2629,'Future et co'!A10:E5632,5,TRUE),"not found")</f>
        <v>not found</v>
      </c>
      <c r="F2629" t="str">
        <f>IFERROR(VLOOKUP(A2629,'Future et co'!CG11:CH10009,2,TRUE),"")</f>
        <v/>
      </c>
      <c r="G2629">
        <v>125</v>
      </c>
      <c r="H2629" t="s">
        <v>30</v>
      </c>
      <c r="O2629">
        <v>410</v>
      </c>
      <c r="P2629" t="s">
        <v>1777</v>
      </c>
      <c r="Q2629">
        <v>1000</v>
      </c>
      <c r="R2629" t="s">
        <v>159</v>
      </c>
      <c r="S2629" t="s">
        <v>1778</v>
      </c>
      <c r="T2629" t="s">
        <v>145</v>
      </c>
      <c r="U2629">
        <v>0</v>
      </c>
    </row>
    <row r="2630" spans="3:21" x14ac:dyDescent="0.3">
      <c r="C2630" t="s">
        <v>1800</v>
      </c>
      <c r="D2630" s="36">
        <v>46020</v>
      </c>
      <c r="E2630" t="str">
        <f>IFERROR(VLOOKUP(A2630,'Future et co'!A10:E5632,5,TRUE),"not found")</f>
        <v>not found</v>
      </c>
      <c r="F2630" t="str">
        <f>IFERROR(VLOOKUP(A2630,'Future et co'!CG11:CH10009,2,TRUE),"")</f>
        <v/>
      </c>
      <c r="G2630">
        <v>125</v>
      </c>
      <c r="H2630" t="s">
        <v>30</v>
      </c>
      <c r="O2630">
        <v>410</v>
      </c>
      <c r="P2630" t="s">
        <v>1777</v>
      </c>
      <c r="Q2630">
        <v>1000</v>
      </c>
      <c r="R2630" t="s">
        <v>159</v>
      </c>
      <c r="S2630" t="s">
        <v>1778</v>
      </c>
      <c r="T2630" t="s">
        <v>145</v>
      </c>
      <c r="U2630">
        <v>0</v>
      </c>
    </row>
    <row r="2631" spans="3:21" x14ac:dyDescent="0.3">
      <c r="C2631" t="s">
        <v>1800</v>
      </c>
      <c r="D2631" s="36">
        <v>46020</v>
      </c>
      <c r="E2631" t="str">
        <f>IFERROR(VLOOKUP(A2631,'Future et co'!A10:E5632,5,TRUE),"not found")</f>
        <v>not found</v>
      </c>
      <c r="F2631" t="str">
        <f>IFERROR(VLOOKUP(A2631,'Future et co'!CG11:CH10009,2,TRUE),"")</f>
        <v/>
      </c>
      <c r="G2631">
        <v>125</v>
      </c>
      <c r="H2631" t="s">
        <v>30</v>
      </c>
      <c r="O2631">
        <v>410</v>
      </c>
      <c r="P2631" t="s">
        <v>1777</v>
      </c>
      <c r="Q2631">
        <v>1000</v>
      </c>
      <c r="R2631" t="s">
        <v>159</v>
      </c>
      <c r="S2631" t="s">
        <v>1778</v>
      </c>
      <c r="T2631" t="s">
        <v>145</v>
      </c>
      <c r="U2631">
        <v>0</v>
      </c>
    </row>
    <row r="2632" spans="3:21" x14ac:dyDescent="0.3">
      <c r="C2632" t="s">
        <v>1800</v>
      </c>
      <c r="D2632" s="36">
        <v>46020</v>
      </c>
      <c r="E2632" t="str">
        <f>IFERROR(VLOOKUP(A2632,'Future et co'!A10:E5632,5,TRUE),"not found")</f>
        <v>not found</v>
      </c>
      <c r="F2632" t="str">
        <f>IFERROR(VLOOKUP(A2632,'Future et co'!CG11:CH10009,2,TRUE),"")</f>
        <v/>
      </c>
      <c r="G2632">
        <v>125</v>
      </c>
      <c r="H2632" t="s">
        <v>30</v>
      </c>
      <c r="O2632">
        <v>410</v>
      </c>
      <c r="P2632" t="s">
        <v>1777</v>
      </c>
      <c r="Q2632">
        <v>1000</v>
      </c>
      <c r="R2632" t="s">
        <v>159</v>
      </c>
      <c r="S2632" t="s">
        <v>1778</v>
      </c>
      <c r="T2632" t="s">
        <v>145</v>
      </c>
      <c r="U2632">
        <v>0</v>
      </c>
    </row>
    <row r="2633" spans="3:21" x14ac:dyDescent="0.3">
      <c r="C2633" t="s">
        <v>1800</v>
      </c>
      <c r="D2633" s="36">
        <v>46020</v>
      </c>
      <c r="E2633" t="str">
        <f>IFERROR(VLOOKUP(A2633,'Future et co'!A10:E5632,5,TRUE),"not found")</f>
        <v>not found</v>
      </c>
      <c r="F2633" t="str">
        <f>IFERROR(VLOOKUP(A2633,'Future et co'!CG11:CH10009,2,TRUE),"")</f>
        <v/>
      </c>
      <c r="G2633">
        <v>125</v>
      </c>
      <c r="H2633" t="s">
        <v>30</v>
      </c>
      <c r="O2633">
        <v>410</v>
      </c>
      <c r="P2633" t="s">
        <v>1777</v>
      </c>
      <c r="Q2633">
        <v>1000</v>
      </c>
      <c r="R2633" t="s">
        <v>159</v>
      </c>
      <c r="S2633" t="s">
        <v>1778</v>
      </c>
      <c r="T2633" t="s">
        <v>145</v>
      </c>
      <c r="U2633">
        <v>0</v>
      </c>
    </row>
    <row r="2634" spans="3:21" x14ac:dyDescent="0.3">
      <c r="C2634" t="s">
        <v>1800</v>
      </c>
      <c r="D2634" s="36">
        <v>46020</v>
      </c>
      <c r="E2634" t="str">
        <f>IFERROR(VLOOKUP(A2634,'Future et co'!A10:E5632,5,TRUE),"not found")</f>
        <v>not found</v>
      </c>
      <c r="F2634" t="str">
        <f>IFERROR(VLOOKUP(A2634,'Future et co'!CG11:CH10009,2,TRUE),"")</f>
        <v/>
      </c>
      <c r="G2634">
        <v>125</v>
      </c>
      <c r="H2634" t="s">
        <v>30</v>
      </c>
      <c r="O2634">
        <v>410</v>
      </c>
      <c r="P2634" t="s">
        <v>1777</v>
      </c>
      <c r="Q2634">
        <v>1000</v>
      </c>
      <c r="R2634" t="s">
        <v>159</v>
      </c>
      <c r="S2634" t="s">
        <v>1778</v>
      </c>
      <c r="T2634" t="s">
        <v>145</v>
      </c>
      <c r="U2634">
        <v>0</v>
      </c>
    </row>
    <row r="2635" spans="3:21" x14ac:dyDescent="0.3">
      <c r="C2635" t="s">
        <v>1800</v>
      </c>
      <c r="D2635" s="36">
        <v>46020</v>
      </c>
      <c r="E2635" t="str">
        <f>IFERROR(VLOOKUP(A2635,'Future et co'!A10:E5632,5,TRUE),"not found")</f>
        <v>not found</v>
      </c>
      <c r="F2635" t="str">
        <f>IFERROR(VLOOKUP(A2635,'Future et co'!CG11:CH10009,2,TRUE),"")</f>
        <v/>
      </c>
      <c r="G2635">
        <v>125</v>
      </c>
      <c r="H2635" t="s">
        <v>30</v>
      </c>
      <c r="O2635">
        <v>410</v>
      </c>
      <c r="P2635" t="s">
        <v>1777</v>
      </c>
      <c r="Q2635">
        <v>1000</v>
      </c>
      <c r="R2635" t="s">
        <v>159</v>
      </c>
      <c r="S2635" t="s">
        <v>1778</v>
      </c>
      <c r="T2635" t="s">
        <v>145</v>
      </c>
      <c r="U2635">
        <v>0</v>
      </c>
    </row>
    <row r="2636" spans="3:21" x14ac:dyDescent="0.3">
      <c r="C2636" t="s">
        <v>1800</v>
      </c>
      <c r="D2636" s="36">
        <v>46020</v>
      </c>
      <c r="E2636" t="str">
        <f>IFERROR(VLOOKUP(A2636,'Future et co'!A10:E5632,5,TRUE),"not found")</f>
        <v>not found</v>
      </c>
      <c r="F2636" t="str">
        <f>IFERROR(VLOOKUP(A2636,'Future et co'!CG11:CH10009,2,TRUE),"")</f>
        <v/>
      </c>
      <c r="G2636">
        <v>125</v>
      </c>
      <c r="H2636" t="s">
        <v>30</v>
      </c>
      <c r="O2636">
        <v>410</v>
      </c>
      <c r="P2636" t="s">
        <v>1777</v>
      </c>
      <c r="Q2636">
        <v>1000</v>
      </c>
      <c r="R2636" t="s">
        <v>159</v>
      </c>
      <c r="S2636" t="s">
        <v>1778</v>
      </c>
      <c r="T2636" t="s">
        <v>145</v>
      </c>
      <c r="U2636">
        <v>0</v>
      </c>
    </row>
    <row r="2637" spans="3:21" x14ac:dyDescent="0.3">
      <c r="C2637" t="s">
        <v>1800</v>
      </c>
      <c r="D2637" s="36">
        <v>46020</v>
      </c>
      <c r="E2637" t="str">
        <f>IFERROR(VLOOKUP(A2637,'Future et co'!A10:E5632,5,TRUE),"not found")</f>
        <v>not found</v>
      </c>
      <c r="F2637" t="str">
        <f>IFERROR(VLOOKUP(A2637,'Future et co'!CG11:CH10009,2,TRUE),"")</f>
        <v/>
      </c>
      <c r="G2637">
        <v>125</v>
      </c>
      <c r="H2637" t="s">
        <v>30</v>
      </c>
      <c r="O2637">
        <v>410</v>
      </c>
      <c r="P2637" t="s">
        <v>1777</v>
      </c>
      <c r="Q2637">
        <v>1000</v>
      </c>
      <c r="R2637" t="s">
        <v>159</v>
      </c>
      <c r="S2637" t="s">
        <v>1778</v>
      </c>
      <c r="T2637" t="s">
        <v>145</v>
      </c>
      <c r="U2637">
        <v>0</v>
      </c>
    </row>
    <row r="2638" spans="3:21" x14ac:dyDescent="0.3">
      <c r="C2638" t="s">
        <v>1800</v>
      </c>
      <c r="D2638" s="36">
        <v>46020</v>
      </c>
      <c r="E2638" t="str">
        <f>IFERROR(VLOOKUP(A2638,'Future et co'!A10:E5632,5,TRUE),"not found")</f>
        <v>not found</v>
      </c>
      <c r="F2638" t="str">
        <f>IFERROR(VLOOKUP(A2638,'Future et co'!CG11:CH10009,2,TRUE),"")</f>
        <v/>
      </c>
      <c r="G2638">
        <v>125</v>
      </c>
      <c r="H2638" t="s">
        <v>30</v>
      </c>
      <c r="O2638">
        <v>410</v>
      </c>
      <c r="P2638" t="s">
        <v>1777</v>
      </c>
      <c r="Q2638">
        <v>1000</v>
      </c>
      <c r="R2638" t="s">
        <v>159</v>
      </c>
      <c r="S2638" t="s">
        <v>1778</v>
      </c>
      <c r="T2638" t="s">
        <v>145</v>
      </c>
      <c r="U2638">
        <v>0</v>
      </c>
    </row>
    <row r="2639" spans="3:21" x14ac:dyDescent="0.3">
      <c r="C2639" t="s">
        <v>1800</v>
      </c>
      <c r="D2639" s="36">
        <v>46020</v>
      </c>
      <c r="E2639" t="str">
        <f>IFERROR(VLOOKUP(A2639,'Future et co'!A10:E5632,5,TRUE),"not found")</f>
        <v>not found</v>
      </c>
      <c r="F2639" t="str">
        <f>IFERROR(VLOOKUP(A2639,'Future et co'!CG11:CH10009,2,TRUE),"")</f>
        <v/>
      </c>
      <c r="G2639">
        <v>125</v>
      </c>
      <c r="H2639" t="s">
        <v>30</v>
      </c>
      <c r="O2639">
        <v>410</v>
      </c>
      <c r="P2639" t="s">
        <v>1777</v>
      </c>
      <c r="Q2639">
        <v>1000</v>
      </c>
      <c r="R2639" t="s">
        <v>159</v>
      </c>
      <c r="S2639" t="s">
        <v>1778</v>
      </c>
      <c r="T2639" t="s">
        <v>145</v>
      </c>
      <c r="U2639">
        <v>0</v>
      </c>
    </row>
    <row r="2640" spans="3:21" x14ac:dyDescent="0.3">
      <c r="C2640" t="s">
        <v>1800</v>
      </c>
      <c r="D2640" s="36">
        <v>46020</v>
      </c>
      <c r="E2640" t="str">
        <f>IFERROR(VLOOKUP(A2640,'Future et co'!A10:E5632,5,TRUE),"not found")</f>
        <v>not found</v>
      </c>
      <c r="F2640" t="str">
        <f>IFERROR(VLOOKUP(A2640,'Future et co'!CG11:CH10009,2,TRUE),"")</f>
        <v/>
      </c>
      <c r="G2640">
        <v>125</v>
      </c>
      <c r="H2640" t="s">
        <v>30</v>
      </c>
      <c r="O2640">
        <v>410</v>
      </c>
      <c r="P2640" t="s">
        <v>1777</v>
      </c>
      <c r="Q2640">
        <v>1000</v>
      </c>
      <c r="R2640" t="s">
        <v>159</v>
      </c>
      <c r="S2640" t="s">
        <v>1778</v>
      </c>
      <c r="T2640" t="s">
        <v>145</v>
      </c>
      <c r="U2640">
        <v>0</v>
      </c>
    </row>
    <row r="2641" spans="3:21" x14ac:dyDescent="0.3">
      <c r="C2641" t="s">
        <v>1800</v>
      </c>
      <c r="D2641" s="36">
        <v>46020</v>
      </c>
      <c r="E2641" t="str">
        <f>IFERROR(VLOOKUP(A2641,'Future et co'!A10:E5632,5,TRUE),"not found")</f>
        <v>not found</v>
      </c>
      <c r="F2641" t="str">
        <f>IFERROR(VLOOKUP(A2641,'Future et co'!CG11:CH10009,2,TRUE),"")</f>
        <v/>
      </c>
      <c r="G2641">
        <v>125</v>
      </c>
      <c r="H2641" t="s">
        <v>30</v>
      </c>
      <c r="O2641">
        <v>410</v>
      </c>
      <c r="P2641" t="s">
        <v>1777</v>
      </c>
      <c r="Q2641">
        <v>1000</v>
      </c>
      <c r="R2641" t="s">
        <v>159</v>
      </c>
      <c r="S2641" t="s">
        <v>1778</v>
      </c>
      <c r="T2641" t="s">
        <v>145</v>
      </c>
      <c r="U2641">
        <v>0</v>
      </c>
    </row>
    <row r="2642" spans="3:21" x14ac:dyDescent="0.3">
      <c r="C2642" t="s">
        <v>1800</v>
      </c>
      <c r="D2642" s="36">
        <v>46020</v>
      </c>
      <c r="E2642" t="str">
        <f>IFERROR(VLOOKUP(A2642,'Future et co'!A10:E5632,5,TRUE),"not found")</f>
        <v>not found</v>
      </c>
      <c r="F2642" t="str">
        <f>IFERROR(VLOOKUP(A2642,'Future et co'!CG11:CH10009,2,TRUE),"")</f>
        <v/>
      </c>
      <c r="G2642">
        <v>125</v>
      </c>
      <c r="H2642" t="s">
        <v>30</v>
      </c>
      <c r="O2642">
        <v>410</v>
      </c>
      <c r="P2642" t="s">
        <v>1777</v>
      </c>
      <c r="Q2642">
        <v>1000</v>
      </c>
      <c r="R2642" t="s">
        <v>159</v>
      </c>
      <c r="S2642" t="s">
        <v>1778</v>
      </c>
      <c r="T2642" t="s">
        <v>145</v>
      </c>
      <c r="U2642">
        <v>0</v>
      </c>
    </row>
    <row r="2643" spans="3:21" x14ac:dyDescent="0.3">
      <c r="C2643" t="s">
        <v>1800</v>
      </c>
      <c r="D2643" s="36">
        <v>46020</v>
      </c>
      <c r="E2643" t="str">
        <f>IFERROR(VLOOKUP(A2643,'Future et co'!A10:E5632,5,TRUE),"not found")</f>
        <v>not found</v>
      </c>
      <c r="F2643" t="str">
        <f>IFERROR(VLOOKUP(A2643,'Future et co'!CG11:CH10009,2,TRUE),"")</f>
        <v/>
      </c>
      <c r="G2643">
        <v>125</v>
      </c>
      <c r="H2643" t="s">
        <v>30</v>
      </c>
      <c r="O2643">
        <v>410</v>
      </c>
      <c r="P2643" t="s">
        <v>1777</v>
      </c>
      <c r="Q2643">
        <v>1000</v>
      </c>
      <c r="R2643" t="s">
        <v>159</v>
      </c>
      <c r="S2643" t="s">
        <v>1778</v>
      </c>
      <c r="T2643" t="s">
        <v>145</v>
      </c>
      <c r="U2643">
        <v>0</v>
      </c>
    </row>
    <row r="2644" spans="3:21" x14ac:dyDescent="0.3">
      <c r="C2644" t="s">
        <v>1800</v>
      </c>
      <c r="D2644" s="36">
        <v>46020</v>
      </c>
      <c r="E2644" t="str">
        <f>IFERROR(VLOOKUP(A2644,'Future et co'!A10:E5632,5,TRUE),"not found")</f>
        <v>not found</v>
      </c>
      <c r="F2644" t="str">
        <f>IFERROR(VLOOKUP(A2644,'Future et co'!CG11:CH10009,2,TRUE),"")</f>
        <v/>
      </c>
      <c r="G2644">
        <v>125</v>
      </c>
      <c r="H2644" t="s">
        <v>30</v>
      </c>
      <c r="O2644">
        <v>410</v>
      </c>
      <c r="P2644" t="s">
        <v>1777</v>
      </c>
      <c r="Q2644">
        <v>1000</v>
      </c>
      <c r="R2644" t="s">
        <v>159</v>
      </c>
      <c r="S2644" t="s">
        <v>1778</v>
      </c>
      <c r="T2644" t="s">
        <v>145</v>
      </c>
      <c r="U2644">
        <v>0</v>
      </c>
    </row>
    <row r="2645" spans="3:21" x14ac:dyDescent="0.3">
      <c r="C2645" t="s">
        <v>1800</v>
      </c>
      <c r="D2645" s="36">
        <v>46020</v>
      </c>
      <c r="E2645" t="str">
        <f>IFERROR(VLOOKUP(A2645,'Future et co'!A10:E5632,5,TRUE),"not found")</f>
        <v>not found</v>
      </c>
      <c r="F2645" t="str">
        <f>IFERROR(VLOOKUP(A2645,'Future et co'!CG11:CH10009,2,TRUE),"")</f>
        <v/>
      </c>
      <c r="G2645">
        <v>125</v>
      </c>
      <c r="H2645" t="s">
        <v>30</v>
      </c>
      <c r="O2645">
        <v>410</v>
      </c>
      <c r="P2645" t="s">
        <v>1777</v>
      </c>
      <c r="Q2645">
        <v>1000</v>
      </c>
      <c r="R2645" t="s">
        <v>159</v>
      </c>
      <c r="S2645" t="s">
        <v>1778</v>
      </c>
      <c r="T2645" t="s">
        <v>145</v>
      </c>
      <c r="U2645">
        <v>0</v>
      </c>
    </row>
    <row r="2646" spans="3:21" x14ac:dyDescent="0.3">
      <c r="C2646" t="s">
        <v>1800</v>
      </c>
      <c r="D2646" s="36">
        <v>46020</v>
      </c>
      <c r="E2646" t="str">
        <f>IFERROR(VLOOKUP(A2646,'Future et co'!A10:E5632,5,TRUE),"not found")</f>
        <v>not found</v>
      </c>
      <c r="F2646" t="str">
        <f>IFERROR(VLOOKUP(A2646,'Future et co'!CG11:CH10009,2,TRUE),"")</f>
        <v/>
      </c>
      <c r="G2646">
        <v>125</v>
      </c>
      <c r="H2646" t="s">
        <v>30</v>
      </c>
      <c r="O2646">
        <v>410</v>
      </c>
      <c r="P2646" t="s">
        <v>1777</v>
      </c>
      <c r="Q2646">
        <v>1000</v>
      </c>
      <c r="R2646" t="s">
        <v>159</v>
      </c>
      <c r="S2646" t="s">
        <v>1778</v>
      </c>
      <c r="T2646" t="s">
        <v>145</v>
      </c>
      <c r="U2646">
        <v>0</v>
      </c>
    </row>
    <row r="2647" spans="3:21" x14ac:dyDescent="0.3">
      <c r="C2647" t="s">
        <v>1800</v>
      </c>
      <c r="D2647" s="36">
        <v>46020</v>
      </c>
      <c r="E2647" t="str">
        <f>IFERROR(VLOOKUP(A2647,'Future et co'!A10:E5632,5,TRUE),"not found")</f>
        <v>not found</v>
      </c>
      <c r="F2647" t="str">
        <f>IFERROR(VLOOKUP(A2647,'Future et co'!CG11:CH10009,2,TRUE),"")</f>
        <v/>
      </c>
      <c r="G2647">
        <v>125</v>
      </c>
      <c r="H2647" t="s">
        <v>30</v>
      </c>
      <c r="O2647">
        <v>410</v>
      </c>
      <c r="P2647" t="s">
        <v>1777</v>
      </c>
      <c r="Q2647">
        <v>1000</v>
      </c>
      <c r="R2647" t="s">
        <v>159</v>
      </c>
      <c r="S2647" t="s">
        <v>1778</v>
      </c>
      <c r="T2647" t="s">
        <v>145</v>
      </c>
      <c r="U2647">
        <v>0</v>
      </c>
    </row>
    <row r="2648" spans="3:21" x14ac:dyDescent="0.3">
      <c r="C2648" t="s">
        <v>1800</v>
      </c>
      <c r="D2648" s="36">
        <v>46020</v>
      </c>
      <c r="E2648" t="str">
        <f>IFERROR(VLOOKUP(A2648,'Future et co'!A10:E5632,5,TRUE),"not found")</f>
        <v>not found</v>
      </c>
      <c r="F2648" t="str">
        <f>IFERROR(VLOOKUP(A2648,'Future et co'!CG11:CH10009,2,TRUE),"")</f>
        <v/>
      </c>
      <c r="G2648">
        <v>125</v>
      </c>
      <c r="H2648" t="s">
        <v>30</v>
      </c>
      <c r="O2648">
        <v>410</v>
      </c>
      <c r="P2648" t="s">
        <v>1777</v>
      </c>
      <c r="Q2648">
        <v>1000</v>
      </c>
      <c r="R2648" t="s">
        <v>159</v>
      </c>
      <c r="S2648" t="s">
        <v>1778</v>
      </c>
      <c r="T2648" t="s">
        <v>145</v>
      </c>
      <c r="U2648">
        <v>0</v>
      </c>
    </row>
    <row r="2649" spans="3:21" x14ac:dyDescent="0.3">
      <c r="C2649" t="s">
        <v>1800</v>
      </c>
      <c r="D2649" s="36">
        <v>46020</v>
      </c>
      <c r="E2649" t="str">
        <f>IFERROR(VLOOKUP(A2649,'Future et co'!A10:E5632,5,TRUE),"not found")</f>
        <v>not found</v>
      </c>
      <c r="F2649" t="str">
        <f>IFERROR(VLOOKUP(A2649,'Future et co'!CG11:CH10009,2,TRUE),"")</f>
        <v/>
      </c>
      <c r="G2649">
        <v>125</v>
      </c>
      <c r="H2649" t="s">
        <v>30</v>
      </c>
      <c r="O2649">
        <v>410</v>
      </c>
      <c r="P2649" t="s">
        <v>1777</v>
      </c>
      <c r="Q2649">
        <v>1000</v>
      </c>
      <c r="R2649" t="s">
        <v>159</v>
      </c>
      <c r="S2649" t="s">
        <v>1778</v>
      </c>
      <c r="T2649" t="s">
        <v>145</v>
      </c>
      <c r="U2649">
        <v>0</v>
      </c>
    </row>
    <row r="2650" spans="3:21" x14ac:dyDescent="0.3">
      <c r="C2650" t="s">
        <v>1800</v>
      </c>
      <c r="D2650" s="36">
        <v>46020</v>
      </c>
      <c r="E2650" t="str">
        <f>IFERROR(VLOOKUP(A2650,'Future et co'!A10:E5632,5,TRUE),"not found")</f>
        <v>not found</v>
      </c>
      <c r="F2650" t="str">
        <f>IFERROR(VLOOKUP(A2650,'Future et co'!CG11:CH10009,2,TRUE),"")</f>
        <v/>
      </c>
      <c r="G2650">
        <v>125</v>
      </c>
      <c r="H2650" t="s">
        <v>30</v>
      </c>
      <c r="O2650">
        <v>410</v>
      </c>
      <c r="P2650" t="s">
        <v>1777</v>
      </c>
      <c r="Q2650">
        <v>1000</v>
      </c>
      <c r="R2650" t="s">
        <v>159</v>
      </c>
      <c r="S2650" t="s">
        <v>1778</v>
      </c>
      <c r="T2650" t="s">
        <v>145</v>
      </c>
      <c r="U2650">
        <v>0</v>
      </c>
    </row>
    <row r="2651" spans="3:21" x14ac:dyDescent="0.3">
      <c r="C2651" t="s">
        <v>1800</v>
      </c>
      <c r="D2651" s="36">
        <v>46020</v>
      </c>
      <c r="E2651" t="str">
        <f>IFERROR(VLOOKUP(A2651,'Future et co'!A10:E5632,5,TRUE),"not found")</f>
        <v>not found</v>
      </c>
      <c r="F2651" t="str">
        <f>IFERROR(VLOOKUP(A2651,'Future et co'!CG11:CH10009,2,TRUE),"")</f>
        <v/>
      </c>
      <c r="G2651">
        <v>125</v>
      </c>
      <c r="H2651" t="s">
        <v>30</v>
      </c>
      <c r="O2651">
        <v>410</v>
      </c>
      <c r="P2651" t="s">
        <v>1777</v>
      </c>
      <c r="Q2651">
        <v>1000</v>
      </c>
      <c r="R2651" t="s">
        <v>159</v>
      </c>
      <c r="S2651" t="s">
        <v>1778</v>
      </c>
      <c r="T2651" t="s">
        <v>145</v>
      </c>
      <c r="U2651">
        <v>0</v>
      </c>
    </row>
    <row r="2652" spans="3:21" x14ac:dyDescent="0.3">
      <c r="C2652" t="s">
        <v>1800</v>
      </c>
      <c r="D2652" s="36">
        <v>46020</v>
      </c>
      <c r="E2652" t="str">
        <f>IFERROR(VLOOKUP(A2652,'Future et co'!A10:E5632,5,TRUE),"not found")</f>
        <v>not found</v>
      </c>
      <c r="F2652" t="str">
        <f>IFERROR(VLOOKUP(A2652,'Future et co'!CG11:CH10009,2,TRUE),"")</f>
        <v/>
      </c>
      <c r="G2652">
        <v>125</v>
      </c>
      <c r="H2652" t="s">
        <v>30</v>
      </c>
      <c r="O2652">
        <v>410</v>
      </c>
      <c r="P2652" t="s">
        <v>1777</v>
      </c>
      <c r="Q2652">
        <v>1000</v>
      </c>
      <c r="R2652" t="s">
        <v>159</v>
      </c>
      <c r="S2652" t="s">
        <v>1778</v>
      </c>
      <c r="T2652" t="s">
        <v>145</v>
      </c>
      <c r="U2652">
        <v>0</v>
      </c>
    </row>
    <row r="2653" spans="3:21" x14ac:dyDescent="0.3">
      <c r="C2653" t="s">
        <v>1800</v>
      </c>
      <c r="D2653" s="36">
        <v>46020</v>
      </c>
      <c r="E2653" t="str">
        <f>IFERROR(VLOOKUP(A2653,'Future et co'!A10:E5632,5,TRUE),"not found")</f>
        <v>not found</v>
      </c>
      <c r="F2653" t="str">
        <f>IFERROR(VLOOKUP(A2653,'Future et co'!CG11:CH10009,2,TRUE),"")</f>
        <v/>
      </c>
      <c r="G2653">
        <v>125</v>
      </c>
      <c r="H2653" t="s">
        <v>30</v>
      </c>
      <c r="O2653">
        <v>410</v>
      </c>
      <c r="P2653" t="s">
        <v>1777</v>
      </c>
      <c r="Q2653">
        <v>1000</v>
      </c>
      <c r="R2653" t="s">
        <v>159</v>
      </c>
      <c r="S2653" t="s">
        <v>1778</v>
      </c>
      <c r="T2653" t="s">
        <v>145</v>
      </c>
      <c r="U2653">
        <v>0</v>
      </c>
    </row>
    <row r="2654" spans="3:21" x14ac:dyDescent="0.3">
      <c r="C2654" t="s">
        <v>1800</v>
      </c>
      <c r="D2654" s="36">
        <v>46020</v>
      </c>
      <c r="E2654" t="str">
        <f>IFERROR(VLOOKUP(A2654,'Future et co'!A10:E5632,5,TRUE),"not found")</f>
        <v>not found</v>
      </c>
      <c r="F2654" t="str">
        <f>IFERROR(VLOOKUP(A2654,'Future et co'!CG11:CH10009,2,TRUE),"")</f>
        <v/>
      </c>
      <c r="G2654">
        <v>125</v>
      </c>
      <c r="H2654" t="s">
        <v>30</v>
      </c>
      <c r="O2654">
        <v>410</v>
      </c>
      <c r="P2654" t="s">
        <v>1777</v>
      </c>
      <c r="Q2654">
        <v>1000</v>
      </c>
      <c r="R2654" t="s">
        <v>159</v>
      </c>
      <c r="S2654" t="s">
        <v>1778</v>
      </c>
      <c r="T2654" t="s">
        <v>145</v>
      </c>
      <c r="U2654">
        <v>0</v>
      </c>
    </row>
    <row r="2655" spans="3:21" x14ac:dyDescent="0.3">
      <c r="C2655" t="s">
        <v>1800</v>
      </c>
      <c r="D2655" s="36">
        <v>46020</v>
      </c>
      <c r="E2655" t="str">
        <f>IFERROR(VLOOKUP(A2655,'Future et co'!A10:E5632,5,TRUE),"not found")</f>
        <v>not found</v>
      </c>
      <c r="F2655" t="str">
        <f>IFERROR(VLOOKUP(A2655,'Future et co'!CG11:CH10009,2,TRUE),"")</f>
        <v/>
      </c>
      <c r="G2655">
        <v>125</v>
      </c>
      <c r="H2655" t="s">
        <v>30</v>
      </c>
      <c r="O2655">
        <v>410</v>
      </c>
      <c r="P2655" t="s">
        <v>1777</v>
      </c>
      <c r="Q2655">
        <v>1000</v>
      </c>
      <c r="R2655" t="s">
        <v>159</v>
      </c>
      <c r="S2655" t="s">
        <v>1778</v>
      </c>
      <c r="T2655" t="s">
        <v>145</v>
      </c>
      <c r="U2655">
        <v>0</v>
      </c>
    </row>
    <row r="2656" spans="3:21" x14ac:dyDescent="0.3">
      <c r="C2656" t="s">
        <v>1800</v>
      </c>
      <c r="D2656" s="36">
        <v>46020</v>
      </c>
      <c r="E2656" t="str">
        <f>IFERROR(VLOOKUP(A2656,'Future et co'!A10:E5632,5,TRUE),"not found")</f>
        <v>not found</v>
      </c>
      <c r="F2656" t="str">
        <f>IFERROR(VLOOKUP(A2656,'Future et co'!CG11:CH10009,2,TRUE),"")</f>
        <v/>
      </c>
      <c r="G2656">
        <v>125</v>
      </c>
      <c r="H2656" t="s">
        <v>30</v>
      </c>
      <c r="O2656">
        <v>410</v>
      </c>
      <c r="P2656" t="s">
        <v>1777</v>
      </c>
      <c r="Q2656">
        <v>1000</v>
      </c>
      <c r="R2656" t="s">
        <v>159</v>
      </c>
      <c r="S2656" t="s">
        <v>1778</v>
      </c>
      <c r="T2656" t="s">
        <v>145</v>
      </c>
      <c r="U2656">
        <v>0</v>
      </c>
    </row>
    <row r="2657" spans="3:21" x14ac:dyDescent="0.3">
      <c r="C2657" t="s">
        <v>1800</v>
      </c>
      <c r="D2657" s="36">
        <v>46020</v>
      </c>
      <c r="E2657" t="str">
        <f>IFERROR(VLOOKUP(A2657,'Future et co'!A10:E5632,5,TRUE),"not found")</f>
        <v>not found</v>
      </c>
      <c r="F2657" t="str">
        <f>IFERROR(VLOOKUP(A2657,'Future et co'!CG11:CH10009,2,TRUE),"")</f>
        <v/>
      </c>
      <c r="G2657">
        <v>125</v>
      </c>
      <c r="H2657" t="s">
        <v>30</v>
      </c>
      <c r="O2657">
        <v>410</v>
      </c>
      <c r="P2657" t="s">
        <v>1777</v>
      </c>
      <c r="Q2657">
        <v>1000</v>
      </c>
      <c r="R2657" t="s">
        <v>159</v>
      </c>
      <c r="S2657" t="s">
        <v>1778</v>
      </c>
      <c r="T2657" t="s">
        <v>145</v>
      </c>
      <c r="U2657">
        <v>0</v>
      </c>
    </row>
    <row r="2658" spans="3:21" x14ac:dyDescent="0.3">
      <c r="C2658" t="s">
        <v>1800</v>
      </c>
      <c r="D2658" s="36">
        <v>46020</v>
      </c>
      <c r="E2658" t="str">
        <f>IFERROR(VLOOKUP(A2658,'Future et co'!A10:E5632,5,TRUE),"not found")</f>
        <v>not found</v>
      </c>
      <c r="F2658" t="str">
        <f>IFERROR(VLOOKUP(A2658,'Future et co'!CG11:CH10009,2,TRUE),"")</f>
        <v/>
      </c>
      <c r="G2658">
        <v>125</v>
      </c>
      <c r="H2658" t="s">
        <v>30</v>
      </c>
      <c r="O2658">
        <v>410</v>
      </c>
      <c r="P2658" t="s">
        <v>1777</v>
      </c>
      <c r="Q2658">
        <v>1000</v>
      </c>
      <c r="R2658" t="s">
        <v>159</v>
      </c>
      <c r="S2658" t="s">
        <v>1778</v>
      </c>
      <c r="T2658" t="s">
        <v>145</v>
      </c>
      <c r="U2658">
        <v>0</v>
      </c>
    </row>
    <row r="2659" spans="3:21" x14ac:dyDescent="0.3">
      <c r="C2659" t="s">
        <v>1800</v>
      </c>
      <c r="D2659" s="36">
        <v>46020</v>
      </c>
      <c r="E2659" t="str">
        <f>IFERROR(VLOOKUP(A2659,'Future et co'!A10:E5632,5,TRUE),"not found")</f>
        <v>not found</v>
      </c>
      <c r="F2659" t="str">
        <f>IFERROR(VLOOKUP(A2659,'Future et co'!CG11:CH10009,2,TRUE),"")</f>
        <v/>
      </c>
      <c r="G2659">
        <v>125</v>
      </c>
      <c r="H2659" t="s">
        <v>30</v>
      </c>
      <c r="O2659">
        <v>410</v>
      </c>
      <c r="P2659" t="s">
        <v>1777</v>
      </c>
      <c r="Q2659">
        <v>1000</v>
      </c>
      <c r="R2659" t="s">
        <v>159</v>
      </c>
      <c r="S2659" t="s">
        <v>1778</v>
      </c>
      <c r="T2659" t="s">
        <v>145</v>
      </c>
      <c r="U2659">
        <v>0</v>
      </c>
    </row>
    <row r="2660" spans="3:21" x14ac:dyDescent="0.3">
      <c r="C2660" t="s">
        <v>1800</v>
      </c>
      <c r="D2660" s="36">
        <v>46020</v>
      </c>
      <c r="E2660" t="str">
        <f>IFERROR(VLOOKUP(A2660,'Future et co'!A10:E5632,5,TRUE),"not found")</f>
        <v>not found</v>
      </c>
      <c r="F2660" t="str">
        <f>IFERROR(VLOOKUP(A2660,'Future et co'!CG11:CH10009,2,TRUE),"")</f>
        <v/>
      </c>
      <c r="G2660">
        <v>125</v>
      </c>
      <c r="H2660" t="s">
        <v>30</v>
      </c>
      <c r="O2660">
        <v>410</v>
      </c>
      <c r="P2660" t="s">
        <v>1777</v>
      </c>
      <c r="Q2660">
        <v>1000</v>
      </c>
      <c r="R2660" t="s">
        <v>159</v>
      </c>
      <c r="S2660" t="s">
        <v>1778</v>
      </c>
      <c r="T2660" t="s">
        <v>145</v>
      </c>
      <c r="U2660">
        <v>0</v>
      </c>
    </row>
    <row r="2661" spans="3:21" x14ac:dyDescent="0.3">
      <c r="C2661" t="s">
        <v>1800</v>
      </c>
      <c r="D2661" s="36">
        <v>46020</v>
      </c>
      <c r="E2661" t="str">
        <f>IFERROR(VLOOKUP(A2661,'Future et co'!A10:E5632,5,TRUE),"not found")</f>
        <v>not found</v>
      </c>
      <c r="F2661" t="str">
        <f>IFERROR(VLOOKUP(A2661,'Future et co'!CG11:CH10009,2,TRUE),"")</f>
        <v/>
      </c>
      <c r="G2661">
        <v>125</v>
      </c>
      <c r="H2661" t="s">
        <v>30</v>
      </c>
      <c r="O2661">
        <v>410</v>
      </c>
      <c r="P2661" t="s">
        <v>1777</v>
      </c>
      <c r="Q2661">
        <v>1000</v>
      </c>
      <c r="R2661" t="s">
        <v>159</v>
      </c>
      <c r="S2661" t="s">
        <v>1778</v>
      </c>
      <c r="T2661" t="s">
        <v>145</v>
      </c>
      <c r="U2661">
        <v>0</v>
      </c>
    </row>
    <row r="2662" spans="3:21" x14ac:dyDescent="0.3">
      <c r="C2662" t="s">
        <v>1800</v>
      </c>
      <c r="D2662" s="36">
        <v>46020</v>
      </c>
      <c r="E2662" t="str">
        <f>IFERROR(VLOOKUP(A2662,'Future et co'!A10:E5632,5,TRUE),"not found")</f>
        <v>not found</v>
      </c>
      <c r="F2662" t="str">
        <f>IFERROR(VLOOKUP(A2662,'Future et co'!CG11:CH10009,2,TRUE),"")</f>
        <v/>
      </c>
      <c r="G2662">
        <v>125</v>
      </c>
      <c r="H2662" t="s">
        <v>30</v>
      </c>
      <c r="O2662">
        <v>410</v>
      </c>
      <c r="P2662" t="s">
        <v>1777</v>
      </c>
      <c r="Q2662">
        <v>1000</v>
      </c>
      <c r="R2662" t="s">
        <v>159</v>
      </c>
      <c r="S2662" t="s">
        <v>1778</v>
      </c>
      <c r="T2662" t="s">
        <v>145</v>
      </c>
      <c r="U2662">
        <v>0</v>
      </c>
    </row>
    <row r="2663" spans="3:21" x14ac:dyDescent="0.3">
      <c r="C2663" t="s">
        <v>1800</v>
      </c>
      <c r="D2663" s="36">
        <v>46020</v>
      </c>
      <c r="E2663" t="str">
        <f>IFERROR(VLOOKUP(A2663,'Future et co'!A10:E5632,5,TRUE),"not found")</f>
        <v>not found</v>
      </c>
      <c r="F2663" t="str">
        <f>IFERROR(VLOOKUP(A2663,'Future et co'!CG11:CH10009,2,TRUE),"")</f>
        <v/>
      </c>
      <c r="G2663">
        <v>125</v>
      </c>
      <c r="H2663" t="s">
        <v>30</v>
      </c>
      <c r="O2663">
        <v>410</v>
      </c>
      <c r="P2663" t="s">
        <v>1777</v>
      </c>
      <c r="Q2663">
        <v>1000</v>
      </c>
      <c r="R2663" t="s">
        <v>159</v>
      </c>
      <c r="S2663" t="s">
        <v>1778</v>
      </c>
      <c r="T2663" t="s">
        <v>145</v>
      </c>
      <c r="U2663">
        <v>0</v>
      </c>
    </row>
    <row r="2664" spans="3:21" x14ac:dyDescent="0.3">
      <c r="C2664" t="s">
        <v>1800</v>
      </c>
      <c r="D2664" s="36">
        <v>46020</v>
      </c>
      <c r="E2664" t="str">
        <f>IFERROR(VLOOKUP(A2664,'Future et co'!A10:E5632,5,TRUE),"not found")</f>
        <v>not found</v>
      </c>
      <c r="F2664" t="str">
        <f>IFERROR(VLOOKUP(A2664,'Future et co'!CG11:CH10009,2,TRUE),"")</f>
        <v/>
      </c>
      <c r="G2664">
        <v>125</v>
      </c>
      <c r="H2664" t="s">
        <v>30</v>
      </c>
      <c r="O2664">
        <v>410</v>
      </c>
      <c r="P2664" t="s">
        <v>1777</v>
      </c>
      <c r="Q2664">
        <v>1000</v>
      </c>
      <c r="R2664" t="s">
        <v>159</v>
      </c>
      <c r="S2664" t="s">
        <v>1778</v>
      </c>
      <c r="T2664" t="s">
        <v>145</v>
      </c>
      <c r="U2664">
        <v>0</v>
      </c>
    </row>
    <row r="2665" spans="3:21" x14ac:dyDescent="0.3">
      <c r="C2665" t="s">
        <v>1800</v>
      </c>
      <c r="D2665" s="36">
        <v>46020</v>
      </c>
      <c r="E2665" t="str">
        <f>IFERROR(VLOOKUP(A2665,'Future et co'!A10:E5632,5,TRUE),"not found")</f>
        <v>not found</v>
      </c>
      <c r="F2665" t="str">
        <f>IFERROR(VLOOKUP(A2665,'Future et co'!CG11:CH10009,2,TRUE),"")</f>
        <v/>
      </c>
      <c r="G2665">
        <v>125</v>
      </c>
      <c r="H2665" t="s">
        <v>30</v>
      </c>
      <c r="O2665">
        <v>410</v>
      </c>
      <c r="P2665" t="s">
        <v>1777</v>
      </c>
      <c r="Q2665">
        <v>1000</v>
      </c>
      <c r="R2665" t="s">
        <v>159</v>
      </c>
      <c r="S2665" t="s">
        <v>1778</v>
      </c>
      <c r="T2665" t="s">
        <v>145</v>
      </c>
      <c r="U2665">
        <v>0</v>
      </c>
    </row>
    <row r="2666" spans="3:21" x14ac:dyDescent="0.3">
      <c r="C2666" t="s">
        <v>1800</v>
      </c>
      <c r="D2666" s="36">
        <v>46020</v>
      </c>
      <c r="E2666" t="str">
        <f>IFERROR(VLOOKUP(A2666,'Future et co'!A10:E5632,5,TRUE),"not found")</f>
        <v>not found</v>
      </c>
      <c r="F2666" t="str">
        <f>IFERROR(VLOOKUP(A2666,'Future et co'!CG11:CH10009,2,TRUE),"")</f>
        <v/>
      </c>
      <c r="G2666">
        <v>125</v>
      </c>
      <c r="H2666" t="s">
        <v>30</v>
      </c>
      <c r="O2666">
        <v>410</v>
      </c>
      <c r="P2666" t="s">
        <v>1777</v>
      </c>
      <c r="Q2666">
        <v>1000</v>
      </c>
      <c r="R2666" t="s">
        <v>159</v>
      </c>
      <c r="S2666" t="s">
        <v>1778</v>
      </c>
      <c r="T2666" t="s">
        <v>145</v>
      </c>
      <c r="U2666">
        <v>0</v>
      </c>
    </row>
    <row r="2667" spans="3:21" x14ac:dyDescent="0.3">
      <c r="C2667" t="s">
        <v>1800</v>
      </c>
      <c r="D2667" s="36">
        <v>46020</v>
      </c>
      <c r="E2667" t="str">
        <f>IFERROR(VLOOKUP(A2667,'Future et co'!A10:E5632,5,TRUE),"not found")</f>
        <v>not found</v>
      </c>
      <c r="F2667" t="str">
        <f>IFERROR(VLOOKUP(A2667,'Future et co'!CG11:CH10009,2,TRUE),"")</f>
        <v/>
      </c>
      <c r="G2667">
        <v>125</v>
      </c>
      <c r="H2667" t="s">
        <v>30</v>
      </c>
      <c r="O2667">
        <v>410</v>
      </c>
      <c r="P2667" t="s">
        <v>1777</v>
      </c>
      <c r="Q2667">
        <v>1000</v>
      </c>
      <c r="R2667" t="s">
        <v>159</v>
      </c>
      <c r="S2667" t="s">
        <v>1778</v>
      </c>
      <c r="T2667" t="s">
        <v>145</v>
      </c>
      <c r="U2667">
        <v>0</v>
      </c>
    </row>
    <row r="2668" spans="3:21" x14ac:dyDescent="0.3">
      <c r="C2668" t="s">
        <v>1800</v>
      </c>
      <c r="D2668" s="36">
        <v>46020</v>
      </c>
      <c r="E2668" t="str">
        <f>IFERROR(VLOOKUP(A2668,'Future et co'!A10:E5632,5,TRUE),"not found")</f>
        <v>not found</v>
      </c>
      <c r="F2668" t="str">
        <f>IFERROR(VLOOKUP(A2668,'Future et co'!CG11:CH10009,2,TRUE),"")</f>
        <v/>
      </c>
      <c r="G2668">
        <v>125</v>
      </c>
      <c r="H2668" t="s">
        <v>30</v>
      </c>
      <c r="O2668">
        <v>410</v>
      </c>
      <c r="P2668" t="s">
        <v>1777</v>
      </c>
      <c r="Q2668">
        <v>1000</v>
      </c>
      <c r="R2668" t="s">
        <v>159</v>
      </c>
      <c r="S2668" t="s">
        <v>1778</v>
      </c>
      <c r="T2668" t="s">
        <v>145</v>
      </c>
      <c r="U2668">
        <v>0</v>
      </c>
    </row>
    <row r="2669" spans="3:21" x14ac:dyDescent="0.3">
      <c r="C2669" t="s">
        <v>1800</v>
      </c>
      <c r="D2669" s="36">
        <v>46020</v>
      </c>
      <c r="E2669" t="str">
        <f>IFERROR(VLOOKUP(A2669,'Future et co'!A10:E5632,5,TRUE),"not found")</f>
        <v>not found</v>
      </c>
      <c r="F2669" t="str">
        <f>IFERROR(VLOOKUP(A2669,'Future et co'!CG11:CH10009,2,TRUE),"")</f>
        <v/>
      </c>
      <c r="G2669">
        <v>125</v>
      </c>
      <c r="H2669" t="s">
        <v>30</v>
      </c>
      <c r="O2669">
        <v>410</v>
      </c>
      <c r="P2669" t="s">
        <v>1777</v>
      </c>
      <c r="Q2669">
        <v>1000</v>
      </c>
      <c r="R2669" t="s">
        <v>159</v>
      </c>
      <c r="S2669" t="s">
        <v>1778</v>
      </c>
      <c r="T2669" t="s">
        <v>145</v>
      </c>
      <c r="U2669">
        <v>0</v>
      </c>
    </row>
    <row r="2670" spans="3:21" x14ac:dyDescent="0.3">
      <c r="C2670" t="s">
        <v>1800</v>
      </c>
      <c r="D2670" s="36">
        <v>46020</v>
      </c>
      <c r="E2670" t="str">
        <f>IFERROR(VLOOKUP(A2670,'Future et co'!A10:E5632,5,TRUE),"not found")</f>
        <v>not found</v>
      </c>
      <c r="F2670" t="str">
        <f>IFERROR(VLOOKUP(A2670,'Future et co'!CG11:CH10009,2,TRUE),"")</f>
        <v/>
      </c>
      <c r="G2670">
        <v>125</v>
      </c>
      <c r="H2670" t="s">
        <v>30</v>
      </c>
      <c r="O2670">
        <v>410</v>
      </c>
      <c r="P2670" t="s">
        <v>1777</v>
      </c>
      <c r="Q2670">
        <v>1000</v>
      </c>
      <c r="R2670" t="s">
        <v>159</v>
      </c>
      <c r="S2670" t="s">
        <v>1778</v>
      </c>
      <c r="T2670" t="s">
        <v>145</v>
      </c>
      <c r="U2670">
        <v>0</v>
      </c>
    </row>
    <row r="2671" spans="3:21" x14ac:dyDescent="0.3">
      <c r="C2671" t="s">
        <v>1800</v>
      </c>
      <c r="D2671" s="36">
        <v>46020</v>
      </c>
      <c r="E2671" t="str">
        <f>IFERROR(VLOOKUP(A2671,'Future et co'!A10:E5632,5,TRUE),"not found")</f>
        <v>not found</v>
      </c>
      <c r="F2671" t="str">
        <f>IFERROR(VLOOKUP(A2671,'Future et co'!CG11:CH10009,2,TRUE),"")</f>
        <v/>
      </c>
      <c r="G2671">
        <v>125</v>
      </c>
      <c r="H2671" t="s">
        <v>30</v>
      </c>
      <c r="O2671">
        <v>410</v>
      </c>
      <c r="P2671" t="s">
        <v>1777</v>
      </c>
      <c r="Q2671">
        <v>1000</v>
      </c>
      <c r="R2671" t="s">
        <v>159</v>
      </c>
      <c r="S2671" t="s">
        <v>1778</v>
      </c>
      <c r="T2671" t="s">
        <v>145</v>
      </c>
      <c r="U2671">
        <v>0</v>
      </c>
    </row>
    <row r="2672" spans="3:21" x14ac:dyDescent="0.3">
      <c r="C2672" t="s">
        <v>1800</v>
      </c>
      <c r="D2672" s="36">
        <v>46020</v>
      </c>
      <c r="E2672" t="str">
        <f>IFERROR(VLOOKUP(A2672,'Future et co'!A10:E5632,5,TRUE),"not found")</f>
        <v>not found</v>
      </c>
      <c r="F2672" t="str">
        <f>IFERROR(VLOOKUP(A2672,'Future et co'!CG11:CH10009,2,TRUE),"")</f>
        <v/>
      </c>
      <c r="G2672">
        <v>125</v>
      </c>
      <c r="H2672" t="s">
        <v>30</v>
      </c>
      <c r="O2672">
        <v>410</v>
      </c>
      <c r="P2672" t="s">
        <v>1777</v>
      </c>
      <c r="Q2672">
        <v>1000</v>
      </c>
      <c r="R2672" t="s">
        <v>159</v>
      </c>
      <c r="S2672" t="s">
        <v>1778</v>
      </c>
      <c r="T2672" t="s">
        <v>145</v>
      </c>
      <c r="U2672">
        <v>0</v>
      </c>
    </row>
    <row r="2673" spans="3:21" x14ac:dyDescent="0.3">
      <c r="C2673" t="s">
        <v>1800</v>
      </c>
      <c r="D2673" s="36">
        <v>46020</v>
      </c>
      <c r="E2673" t="str">
        <f>IFERROR(VLOOKUP(A2673,'Future et co'!A10:E5632,5,TRUE),"not found")</f>
        <v>not found</v>
      </c>
      <c r="F2673" t="str">
        <f>IFERROR(VLOOKUP(A2673,'Future et co'!CG11:CH10009,2,TRUE),"")</f>
        <v/>
      </c>
      <c r="G2673">
        <v>125</v>
      </c>
      <c r="H2673" t="s">
        <v>30</v>
      </c>
      <c r="O2673">
        <v>410</v>
      </c>
      <c r="P2673" t="s">
        <v>1777</v>
      </c>
      <c r="Q2673">
        <v>1000</v>
      </c>
      <c r="R2673" t="s">
        <v>159</v>
      </c>
      <c r="S2673" t="s">
        <v>1778</v>
      </c>
      <c r="T2673" t="s">
        <v>145</v>
      </c>
      <c r="U2673">
        <v>0</v>
      </c>
    </row>
    <row r="2674" spans="3:21" x14ac:dyDescent="0.3">
      <c r="C2674" t="s">
        <v>1800</v>
      </c>
      <c r="D2674" s="36">
        <v>46020</v>
      </c>
      <c r="E2674" t="str">
        <f>IFERROR(VLOOKUP(A2674,'Future et co'!A10:E5632,5,TRUE),"not found")</f>
        <v>not found</v>
      </c>
      <c r="F2674" t="str">
        <f>IFERROR(VLOOKUP(A2674,'Future et co'!CG11:CH10009,2,TRUE),"")</f>
        <v/>
      </c>
      <c r="G2674">
        <v>125</v>
      </c>
      <c r="H2674" t="s">
        <v>30</v>
      </c>
      <c r="O2674">
        <v>410</v>
      </c>
      <c r="P2674" t="s">
        <v>1777</v>
      </c>
      <c r="Q2674">
        <v>1000</v>
      </c>
      <c r="R2674" t="s">
        <v>159</v>
      </c>
      <c r="S2674" t="s">
        <v>1778</v>
      </c>
      <c r="T2674" t="s">
        <v>145</v>
      </c>
      <c r="U2674">
        <v>0</v>
      </c>
    </row>
    <row r="2675" spans="3:21" x14ac:dyDescent="0.3">
      <c r="C2675" t="s">
        <v>1800</v>
      </c>
      <c r="D2675" s="36">
        <v>46020</v>
      </c>
      <c r="E2675" t="str">
        <f>IFERROR(VLOOKUP(A2675,'Future et co'!A10:E5632,5,TRUE),"not found")</f>
        <v>not found</v>
      </c>
      <c r="F2675" t="str">
        <f>IFERROR(VLOOKUP(A2675,'Future et co'!CG11:CH10009,2,TRUE),"")</f>
        <v/>
      </c>
      <c r="G2675">
        <v>125</v>
      </c>
      <c r="H2675" t="s">
        <v>30</v>
      </c>
      <c r="O2675">
        <v>410</v>
      </c>
      <c r="P2675" t="s">
        <v>1777</v>
      </c>
      <c r="Q2675">
        <v>1000</v>
      </c>
      <c r="R2675" t="s">
        <v>159</v>
      </c>
      <c r="S2675" t="s">
        <v>1778</v>
      </c>
      <c r="T2675" t="s">
        <v>145</v>
      </c>
      <c r="U2675">
        <v>0</v>
      </c>
    </row>
    <row r="2676" spans="3:21" x14ac:dyDescent="0.3">
      <c r="C2676" t="s">
        <v>1800</v>
      </c>
      <c r="D2676" s="36">
        <v>46020</v>
      </c>
      <c r="E2676" t="str">
        <f>IFERROR(VLOOKUP(A2676,'Future et co'!A10:E5632,5,TRUE),"not found")</f>
        <v>not found</v>
      </c>
      <c r="F2676" t="str">
        <f>IFERROR(VLOOKUP(A2676,'Future et co'!CG11:CH10009,2,TRUE),"")</f>
        <v/>
      </c>
      <c r="G2676">
        <v>125</v>
      </c>
      <c r="H2676" t="s">
        <v>30</v>
      </c>
      <c r="O2676">
        <v>410</v>
      </c>
      <c r="P2676" t="s">
        <v>1777</v>
      </c>
      <c r="Q2676">
        <v>1000</v>
      </c>
      <c r="R2676" t="s">
        <v>159</v>
      </c>
      <c r="S2676" t="s">
        <v>1778</v>
      </c>
      <c r="T2676" t="s">
        <v>145</v>
      </c>
      <c r="U2676">
        <v>0</v>
      </c>
    </row>
    <row r="2677" spans="3:21" x14ac:dyDescent="0.3">
      <c r="C2677" t="s">
        <v>1800</v>
      </c>
      <c r="D2677" s="36">
        <v>46020</v>
      </c>
      <c r="E2677" t="str">
        <f>IFERROR(VLOOKUP(A2677,'Future et co'!A10:E5632,5,TRUE),"not found")</f>
        <v>not found</v>
      </c>
      <c r="F2677" t="str">
        <f>IFERROR(VLOOKUP(A2677,'Future et co'!CG11:CH10009,2,TRUE),"")</f>
        <v/>
      </c>
      <c r="G2677">
        <v>125</v>
      </c>
      <c r="H2677" t="s">
        <v>30</v>
      </c>
      <c r="O2677">
        <v>410</v>
      </c>
      <c r="P2677" t="s">
        <v>1777</v>
      </c>
      <c r="Q2677">
        <v>1000</v>
      </c>
      <c r="R2677" t="s">
        <v>159</v>
      </c>
      <c r="S2677" t="s">
        <v>1778</v>
      </c>
      <c r="T2677" t="s">
        <v>145</v>
      </c>
      <c r="U2677">
        <v>0</v>
      </c>
    </row>
    <row r="2678" spans="3:21" x14ac:dyDescent="0.3">
      <c r="C2678" t="s">
        <v>1800</v>
      </c>
      <c r="D2678" s="36">
        <v>46020</v>
      </c>
      <c r="E2678" t="str">
        <f>IFERROR(VLOOKUP(A2678,'Future et co'!A10:E5632,5,TRUE),"not found")</f>
        <v>not found</v>
      </c>
      <c r="F2678" t="str">
        <f>IFERROR(VLOOKUP(A2678,'Future et co'!CG11:CH10009,2,TRUE),"")</f>
        <v/>
      </c>
      <c r="G2678">
        <v>125</v>
      </c>
      <c r="H2678" t="s">
        <v>30</v>
      </c>
      <c r="O2678">
        <v>410</v>
      </c>
      <c r="P2678" t="s">
        <v>1777</v>
      </c>
      <c r="Q2678">
        <v>1000</v>
      </c>
      <c r="R2678" t="s">
        <v>159</v>
      </c>
      <c r="S2678" t="s">
        <v>1778</v>
      </c>
      <c r="T2678" t="s">
        <v>145</v>
      </c>
      <c r="U2678">
        <v>0</v>
      </c>
    </row>
    <row r="2679" spans="3:21" x14ac:dyDescent="0.3">
      <c r="C2679" t="s">
        <v>1800</v>
      </c>
      <c r="D2679" s="36">
        <v>46020</v>
      </c>
      <c r="E2679" t="str">
        <f>IFERROR(VLOOKUP(A2679,'Future et co'!A10:E5632,5,TRUE),"not found")</f>
        <v>not found</v>
      </c>
      <c r="F2679" t="str">
        <f>IFERROR(VLOOKUP(A2679,'Future et co'!CG11:CH10009,2,TRUE),"")</f>
        <v/>
      </c>
      <c r="G2679">
        <v>125</v>
      </c>
      <c r="H2679" t="s">
        <v>30</v>
      </c>
      <c r="O2679">
        <v>410</v>
      </c>
      <c r="P2679" t="s">
        <v>1777</v>
      </c>
      <c r="Q2679">
        <v>1000</v>
      </c>
      <c r="R2679" t="s">
        <v>159</v>
      </c>
      <c r="S2679" t="s">
        <v>1778</v>
      </c>
      <c r="T2679" t="s">
        <v>145</v>
      </c>
      <c r="U2679">
        <v>0</v>
      </c>
    </row>
    <row r="2680" spans="3:21" x14ac:dyDescent="0.3">
      <c r="C2680" t="s">
        <v>1800</v>
      </c>
      <c r="D2680" s="36">
        <v>46020</v>
      </c>
      <c r="E2680" t="str">
        <f>IFERROR(VLOOKUP(A2680,'Future et co'!A10:E5632,5,TRUE),"not found")</f>
        <v>not found</v>
      </c>
      <c r="F2680" t="str">
        <f>IFERROR(VLOOKUP(A2680,'Future et co'!CG11:CH10009,2,TRUE),"")</f>
        <v/>
      </c>
      <c r="G2680">
        <v>125</v>
      </c>
      <c r="H2680" t="s">
        <v>30</v>
      </c>
      <c r="O2680">
        <v>410</v>
      </c>
      <c r="P2680" t="s">
        <v>1777</v>
      </c>
      <c r="Q2680">
        <v>1000</v>
      </c>
      <c r="R2680" t="s">
        <v>159</v>
      </c>
      <c r="S2680" t="s">
        <v>1778</v>
      </c>
      <c r="T2680" t="s">
        <v>145</v>
      </c>
      <c r="U2680">
        <v>0</v>
      </c>
    </row>
    <row r="2681" spans="3:21" x14ac:dyDescent="0.3">
      <c r="C2681" t="s">
        <v>1800</v>
      </c>
      <c r="D2681" s="36">
        <v>46020</v>
      </c>
      <c r="E2681" t="str">
        <f>IFERROR(VLOOKUP(A2681,'Future et co'!A10:E5632,5,TRUE),"not found")</f>
        <v>not found</v>
      </c>
      <c r="F2681" t="str">
        <f>IFERROR(VLOOKUP(A2681,'Future et co'!CG11:CH10009,2,TRUE),"")</f>
        <v/>
      </c>
      <c r="G2681">
        <v>125</v>
      </c>
      <c r="H2681" t="s">
        <v>30</v>
      </c>
      <c r="O2681">
        <v>410</v>
      </c>
      <c r="P2681" t="s">
        <v>1777</v>
      </c>
      <c r="Q2681">
        <v>1000</v>
      </c>
      <c r="R2681" t="s">
        <v>159</v>
      </c>
      <c r="S2681" t="s">
        <v>1778</v>
      </c>
      <c r="T2681" t="s">
        <v>145</v>
      </c>
      <c r="U2681">
        <v>0</v>
      </c>
    </row>
    <row r="2682" spans="3:21" x14ac:dyDescent="0.3">
      <c r="C2682" t="s">
        <v>1800</v>
      </c>
      <c r="D2682" s="36">
        <v>46020</v>
      </c>
      <c r="E2682" t="str">
        <f>IFERROR(VLOOKUP(A2682,'Future et co'!A10:E5632,5,TRUE),"not found")</f>
        <v>not found</v>
      </c>
      <c r="F2682" t="str">
        <f>IFERROR(VLOOKUP(A2682,'Future et co'!CG11:CH10009,2,TRUE),"")</f>
        <v/>
      </c>
      <c r="G2682">
        <v>125</v>
      </c>
      <c r="H2682" t="s">
        <v>30</v>
      </c>
      <c r="O2682">
        <v>410</v>
      </c>
      <c r="P2682" t="s">
        <v>1777</v>
      </c>
      <c r="Q2682">
        <v>1000</v>
      </c>
      <c r="R2682" t="s">
        <v>159</v>
      </c>
      <c r="S2682" t="s">
        <v>1778</v>
      </c>
      <c r="T2682" t="s">
        <v>145</v>
      </c>
      <c r="U2682">
        <v>0</v>
      </c>
    </row>
    <row r="2683" spans="3:21" x14ac:dyDescent="0.3">
      <c r="C2683" t="s">
        <v>1800</v>
      </c>
      <c r="D2683" s="36">
        <v>46020</v>
      </c>
      <c r="E2683" t="str">
        <f>IFERROR(VLOOKUP(A2683,'Future et co'!A10:E5632,5,TRUE),"not found")</f>
        <v>not found</v>
      </c>
      <c r="F2683" t="str">
        <f>IFERROR(VLOOKUP(A2683,'Future et co'!CG11:CH10009,2,TRUE),"")</f>
        <v/>
      </c>
      <c r="G2683">
        <v>125</v>
      </c>
      <c r="H2683" t="s">
        <v>30</v>
      </c>
      <c r="O2683">
        <v>410</v>
      </c>
      <c r="P2683" t="s">
        <v>1777</v>
      </c>
      <c r="Q2683">
        <v>1000</v>
      </c>
      <c r="R2683" t="s">
        <v>159</v>
      </c>
      <c r="S2683" t="s">
        <v>1778</v>
      </c>
      <c r="T2683" t="s">
        <v>145</v>
      </c>
      <c r="U2683">
        <v>0</v>
      </c>
    </row>
    <row r="2684" spans="3:21" x14ac:dyDescent="0.3">
      <c r="C2684" t="s">
        <v>1800</v>
      </c>
      <c r="D2684" s="36">
        <v>46020</v>
      </c>
      <c r="E2684" t="str">
        <f>IFERROR(VLOOKUP(A2684,'Future et co'!A10:E5632,5,TRUE),"not found")</f>
        <v>not found</v>
      </c>
      <c r="F2684" t="str">
        <f>IFERROR(VLOOKUP(A2684,'Future et co'!CG11:CH10009,2,TRUE),"")</f>
        <v/>
      </c>
      <c r="G2684">
        <v>125</v>
      </c>
      <c r="H2684" t="s">
        <v>30</v>
      </c>
      <c r="O2684">
        <v>410</v>
      </c>
      <c r="P2684" t="s">
        <v>1777</v>
      </c>
      <c r="Q2684">
        <v>1000</v>
      </c>
      <c r="R2684" t="s">
        <v>159</v>
      </c>
      <c r="S2684" t="s">
        <v>1778</v>
      </c>
      <c r="T2684" t="s">
        <v>145</v>
      </c>
      <c r="U2684">
        <v>0</v>
      </c>
    </row>
    <row r="2685" spans="3:21" x14ac:dyDescent="0.3">
      <c r="C2685" t="s">
        <v>1800</v>
      </c>
      <c r="D2685" s="36">
        <v>46020</v>
      </c>
      <c r="E2685" t="str">
        <f>IFERROR(VLOOKUP(A2685,'Future et co'!A10:E5632,5,TRUE),"not found")</f>
        <v>not found</v>
      </c>
      <c r="F2685" t="str">
        <f>IFERROR(VLOOKUP(A2685,'Future et co'!CG11:CH10009,2,TRUE),"")</f>
        <v/>
      </c>
      <c r="G2685">
        <v>125</v>
      </c>
      <c r="H2685" t="s">
        <v>30</v>
      </c>
      <c r="O2685">
        <v>410</v>
      </c>
      <c r="P2685" t="s">
        <v>1777</v>
      </c>
      <c r="Q2685">
        <v>1000</v>
      </c>
      <c r="R2685" t="s">
        <v>159</v>
      </c>
      <c r="S2685" t="s">
        <v>1778</v>
      </c>
      <c r="T2685" t="s">
        <v>145</v>
      </c>
      <c r="U2685">
        <v>0</v>
      </c>
    </row>
    <row r="2686" spans="3:21" x14ac:dyDescent="0.3">
      <c r="C2686" t="s">
        <v>1800</v>
      </c>
      <c r="D2686" s="36">
        <v>46020</v>
      </c>
      <c r="E2686" t="str">
        <f>IFERROR(VLOOKUP(A2686,'Future et co'!A10:E5632,5,TRUE),"not found")</f>
        <v>not found</v>
      </c>
      <c r="F2686" t="str">
        <f>IFERROR(VLOOKUP(A2686,'Future et co'!CG11:CH10009,2,TRUE),"")</f>
        <v/>
      </c>
      <c r="G2686">
        <v>125</v>
      </c>
      <c r="H2686" t="s">
        <v>30</v>
      </c>
      <c r="O2686">
        <v>410</v>
      </c>
      <c r="P2686" t="s">
        <v>1777</v>
      </c>
      <c r="Q2686">
        <v>1000</v>
      </c>
      <c r="R2686" t="s">
        <v>159</v>
      </c>
      <c r="S2686" t="s">
        <v>1778</v>
      </c>
      <c r="T2686" t="s">
        <v>145</v>
      </c>
      <c r="U2686">
        <v>0</v>
      </c>
    </row>
    <row r="2687" spans="3:21" x14ac:dyDescent="0.3">
      <c r="C2687" t="s">
        <v>1800</v>
      </c>
      <c r="D2687" s="36">
        <v>46020</v>
      </c>
      <c r="E2687" t="str">
        <f>IFERROR(VLOOKUP(A2687,'Future et co'!A10:E5632,5,TRUE),"not found")</f>
        <v>not found</v>
      </c>
      <c r="F2687" t="str">
        <f>IFERROR(VLOOKUP(A2687,'Future et co'!CG11:CH10009,2,TRUE),"")</f>
        <v/>
      </c>
      <c r="G2687">
        <v>125</v>
      </c>
      <c r="H2687" t="s">
        <v>30</v>
      </c>
      <c r="O2687">
        <v>410</v>
      </c>
      <c r="P2687" t="s">
        <v>1777</v>
      </c>
      <c r="Q2687">
        <v>1000</v>
      </c>
      <c r="R2687" t="s">
        <v>159</v>
      </c>
      <c r="S2687" t="s">
        <v>1778</v>
      </c>
      <c r="T2687" t="s">
        <v>145</v>
      </c>
      <c r="U2687">
        <v>0</v>
      </c>
    </row>
    <row r="2688" spans="3:21" x14ac:dyDescent="0.3">
      <c r="C2688" t="s">
        <v>1800</v>
      </c>
      <c r="D2688" s="36">
        <v>46020</v>
      </c>
      <c r="E2688" t="str">
        <f>IFERROR(VLOOKUP(A2688,'Future et co'!A10:E5632,5,TRUE),"not found")</f>
        <v>not found</v>
      </c>
      <c r="F2688" t="str">
        <f>IFERROR(VLOOKUP(A2688,'Future et co'!CG11:CH10009,2,TRUE),"")</f>
        <v/>
      </c>
      <c r="G2688">
        <v>125</v>
      </c>
      <c r="H2688" t="s">
        <v>30</v>
      </c>
      <c r="O2688">
        <v>410</v>
      </c>
      <c r="P2688" t="s">
        <v>1777</v>
      </c>
      <c r="Q2688">
        <v>1000</v>
      </c>
      <c r="R2688" t="s">
        <v>159</v>
      </c>
      <c r="S2688" t="s">
        <v>1778</v>
      </c>
      <c r="T2688" t="s">
        <v>145</v>
      </c>
      <c r="U2688">
        <v>0</v>
      </c>
    </row>
    <row r="2689" spans="1:21" x14ac:dyDescent="0.3">
      <c r="C2689" t="s">
        <v>1800</v>
      </c>
      <c r="D2689" s="36">
        <v>46020</v>
      </c>
      <c r="E2689" t="str">
        <f>IFERROR(VLOOKUP(A2689,'Future et co'!A10:E5632,5,TRUE),"not found")</f>
        <v>not found</v>
      </c>
      <c r="F2689" t="str">
        <f>IFERROR(VLOOKUP(A2689,'Future et co'!CG11:CH10009,2,TRUE),"")</f>
        <v/>
      </c>
      <c r="G2689">
        <v>125</v>
      </c>
      <c r="H2689" t="s">
        <v>30</v>
      </c>
      <c r="O2689">
        <v>410</v>
      </c>
      <c r="P2689" t="s">
        <v>1777</v>
      </c>
      <c r="Q2689">
        <v>1000</v>
      </c>
      <c r="R2689" t="s">
        <v>159</v>
      </c>
      <c r="S2689" t="s">
        <v>1778</v>
      </c>
      <c r="T2689" t="s">
        <v>145</v>
      </c>
      <c r="U2689">
        <v>0</v>
      </c>
    </row>
    <row r="2690" spans="1:21" x14ac:dyDescent="0.3">
      <c r="C2690" t="s">
        <v>1800</v>
      </c>
      <c r="D2690" s="36">
        <v>46020</v>
      </c>
      <c r="E2690" t="str">
        <f>IFERROR(VLOOKUP(A2690,'Future et co'!A10:E5632,5,TRUE),"not found")</f>
        <v>not found</v>
      </c>
      <c r="F2690" t="str">
        <f>IFERROR(VLOOKUP(A2690,'Future et co'!CG11:CH10009,2,TRUE),"")</f>
        <v/>
      </c>
      <c r="G2690">
        <v>125</v>
      </c>
      <c r="H2690" t="s">
        <v>30</v>
      </c>
      <c r="O2690">
        <v>410</v>
      </c>
      <c r="P2690" t="s">
        <v>1777</v>
      </c>
      <c r="Q2690">
        <v>1000</v>
      </c>
      <c r="R2690" t="s">
        <v>159</v>
      </c>
      <c r="S2690" t="s">
        <v>1778</v>
      </c>
      <c r="T2690" t="s">
        <v>145</v>
      </c>
      <c r="U2690">
        <v>0</v>
      </c>
    </row>
    <row r="2691" spans="1:21" x14ac:dyDescent="0.3">
      <c r="C2691" t="s">
        <v>1800</v>
      </c>
      <c r="D2691" s="36">
        <v>46020</v>
      </c>
      <c r="E2691" t="str">
        <f>IFERROR(VLOOKUP(A2691,'Future et co'!A10:E5632,5,TRUE),"not found")</f>
        <v>not found</v>
      </c>
      <c r="F2691" t="str">
        <f>IFERROR(VLOOKUP(A2691,'Future et co'!CG11:CH10009,2,TRUE),"")</f>
        <v/>
      </c>
      <c r="G2691">
        <v>125</v>
      </c>
      <c r="H2691" t="s">
        <v>30</v>
      </c>
      <c r="O2691">
        <v>410</v>
      </c>
      <c r="P2691" t="s">
        <v>1777</v>
      </c>
      <c r="Q2691">
        <v>1000</v>
      </c>
      <c r="R2691" t="s">
        <v>159</v>
      </c>
      <c r="S2691" t="s">
        <v>1778</v>
      </c>
      <c r="T2691" t="s">
        <v>145</v>
      </c>
      <c r="U2691">
        <v>0</v>
      </c>
    </row>
    <row r="2692" spans="1:21" x14ac:dyDescent="0.3">
      <c r="C2692" t="s">
        <v>1800</v>
      </c>
      <c r="D2692" s="36">
        <v>46020</v>
      </c>
      <c r="E2692" t="str">
        <f>IFERROR(VLOOKUP(A2692,'Future et co'!A10:E5632,5,TRUE),"not found")</f>
        <v>not found</v>
      </c>
      <c r="F2692" t="str">
        <f>IFERROR(VLOOKUP(A2692,'Future et co'!CG11:CH10009,2,TRUE),"")</f>
        <v/>
      </c>
      <c r="G2692">
        <v>125</v>
      </c>
      <c r="H2692" t="s">
        <v>30</v>
      </c>
      <c r="O2692">
        <v>410</v>
      </c>
      <c r="P2692" t="s">
        <v>1777</v>
      </c>
      <c r="Q2692">
        <v>1000</v>
      </c>
      <c r="R2692" t="s">
        <v>159</v>
      </c>
      <c r="S2692" t="s">
        <v>1778</v>
      </c>
      <c r="T2692" t="s">
        <v>145</v>
      </c>
      <c r="U2692">
        <v>0</v>
      </c>
    </row>
    <row r="2693" spans="1:21" x14ac:dyDescent="0.3">
      <c r="C2693" t="s">
        <v>1800</v>
      </c>
      <c r="D2693" s="36">
        <v>46020</v>
      </c>
      <c r="E2693" t="str">
        <f>IFERROR(VLOOKUP(A2693,'Future et co'!A10:E5632,5,TRUE),"not found")</f>
        <v>not found</v>
      </c>
      <c r="F2693" t="str">
        <f>IFERROR(VLOOKUP(A2693,'Future et co'!CG11:CH10009,2,TRUE),"")</f>
        <v/>
      </c>
      <c r="G2693">
        <v>125</v>
      </c>
      <c r="H2693" t="s">
        <v>30</v>
      </c>
      <c r="O2693">
        <v>410</v>
      </c>
      <c r="P2693" t="s">
        <v>1777</v>
      </c>
      <c r="Q2693">
        <v>1000</v>
      </c>
      <c r="R2693" t="s">
        <v>159</v>
      </c>
      <c r="S2693" t="s">
        <v>1778</v>
      </c>
      <c r="T2693" t="s">
        <v>145</v>
      </c>
      <c r="U2693">
        <v>0</v>
      </c>
    </row>
    <row r="2694" spans="1:21" x14ac:dyDescent="0.3">
      <c r="C2694" t="s">
        <v>1800</v>
      </c>
      <c r="D2694" s="36">
        <v>46020</v>
      </c>
      <c r="E2694" t="str">
        <f>IFERROR(VLOOKUP(A2694,'Future et co'!A10:E5632,5,TRUE),"not found")</f>
        <v>not found</v>
      </c>
      <c r="F2694" t="str">
        <f>IFERROR(VLOOKUP(A2694,'Future et co'!CG11:CH10009,2,TRUE),"")</f>
        <v/>
      </c>
      <c r="G2694">
        <v>125</v>
      </c>
      <c r="H2694" t="s">
        <v>30</v>
      </c>
      <c r="O2694">
        <v>410</v>
      </c>
      <c r="P2694" t="s">
        <v>1777</v>
      </c>
      <c r="Q2694">
        <v>1000</v>
      </c>
      <c r="R2694" t="s">
        <v>159</v>
      </c>
      <c r="S2694" t="s">
        <v>1778</v>
      </c>
      <c r="T2694" t="s">
        <v>145</v>
      </c>
      <c r="U2694">
        <v>0</v>
      </c>
    </row>
    <row r="2695" spans="1:21" x14ac:dyDescent="0.3">
      <c r="C2695" t="s">
        <v>1800</v>
      </c>
      <c r="D2695" s="36">
        <v>46020</v>
      </c>
      <c r="E2695" t="str">
        <f>IFERROR(VLOOKUP(A2695,'Future et co'!A10:E5632,5,TRUE),"not found")</f>
        <v>not found</v>
      </c>
      <c r="F2695" t="str">
        <f>IFERROR(VLOOKUP(A2695,'Future et co'!CG11:CH10009,2,TRUE),"")</f>
        <v/>
      </c>
      <c r="G2695">
        <v>125</v>
      </c>
      <c r="H2695" t="s">
        <v>30</v>
      </c>
      <c r="O2695">
        <v>410</v>
      </c>
      <c r="P2695" t="s">
        <v>1777</v>
      </c>
      <c r="Q2695">
        <v>1000</v>
      </c>
      <c r="R2695" t="s">
        <v>159</v>
      </c>
      <c r="S2695" t="s">
        <v>1778</v>
      </c>
      <c r="T2695" t="s">
        <v>145</v>
      </c>
      <c r="U2695">
        <v>0</v>
      </c>
    </row>
    <row r="2696" spans="1:21" x14ac:dyDescent="0.3">
      <c r="C2696" t="s">
        <v>1800</v>
      </c>
      <c r="D2696" s="36">
        <v>46020</v>
      </c>
      <c r="E2696" t="str">
        <f>IFERROR(VLOOKUP(A2696,'Future et co'!A10:E5632,5,TRUE),"not found")</f>
        <v>not found</v>
      </c>
      <c r="F2696" t="str">
        <f>IFERROR(VLOOKUP(A2696,'Future et co'!CG11:CH10009,2,TRUE),"")</f>
        <v/>
      </c>
      <c r="G2696">
        <v>125</v>
      </c>
      <c r="H2696" t="s">
        <v>30</v>
      </c>
      <c r="O2696">
        <v>410</v>
      </c>
      <c r="P2696" t="s">
        <v>1777</v>
      </c>
      <c r="Q2696">
        <v>1000</v>
      </c>
      <c r="R2696" t="s">
        <v>159</v>
      </c>
      <c r="S2696" t="s">
        <v>1778</v>
      </c>
      <c r="T2696" t="s">
        <v>145</v>
      </c>
      <c r="U2696">
        <v>0</v>
      </c>
    </row>
    <row r="2697" spans="1:21" x14ac:dyDescent="0.3">
      <c r="C2697" t="s">
        <v>1800</v>
      </c>
      <c r="D2697" s="36">
        <v>46020</v>
      </c>
      <c r="E2697" t="str">
        <f>IFERROR(VLOOKUP(A2697,'Future et co'!A10:E5632,5,TRUE),"not found")</f>
        <v>not found</v>
      </c>
      <c r="F2697" t="str">
        <f>IFERROR(VLOOKUP(A2697,'Future et co'!CG11:CH10009,2,TRUE),"")</f>
        <v/>
      </c>
      <c r="G2697">
        <v>125</v>
      </c>
      <c r="H2697" t="s">
        <v>30</v>
      </c>
      <c r="O2697">
        <v>410</v>
      </c>
      <c r="P2697" t="s">
        <v>1777</v>
      </c>
      <c r="Q2697">
        <v>1000</v>
      </c>
      <c r="R2697" t="s">
        <v>159</v>
      </c>
      <c r="S2697" t="s">
        <v>1778</v>
      </c>
      <c r="T2697" t="s">
        <v>145</v>
      </c>
      <c r="U2697">
        <v>0</v>
      </c>
    </row>
    <row r="2698" spans="1:21" x14ac:dyDescent="0.3">
      <c r="C2698" t="s">
        <v>1800</v>
      </c>
      <c r="D2698" s="36">
        <v>46020</v>
      </c>
      <c r="E2698" t="str">
        <f>IFERROR(VLOOKUP(A2698,'Future et co'!A10:E5632,5,TRUE),"not found")</f>
        <v>not found</v>
      </c>
      <c r="F2698" t="str">
        <f>IFERROR(VLOOKUP(A2698,'Future et co'!CG11:CH10009,2,TRUE),"")</f>
        <v/>
      </c>
      <c r="G2698">
        <v>125</v>
      </c>
      <c r="H2698" t="s">
        <v>30</v>
      </c>
      <c r="O2698">
        <v>410</v>
      </c>
      <c r="P2698" t="s">
        <v>1777</v>
      </c>
      <c r="Q2698">
        <v>1000</v>
      </c>
      <c r="R2698" t="s">
        <v>159</v>
      </c>
      <c r="S2698" t="s">
        <v>1778</v>
      </c>
      <c r="T2698" t="s">
        <v>145</v>
      </c>
      <c r="U2698">
        <v>0</v>
      </c>
    </row>
    <row r="2699" spans="1:21" x14ac:dyDescent="0.3">
      <c r="C2699" t="s">
        <v>1800</v>
      </c>
      <c r="D2699" s="36">
        <v>46020</v>
      </c>
      <c r="E2699" t="str">
        <f>IFERROR(VLOOKUP(A2699,'Future et co'!A10:E5632,5,TRUE),"not found")</f>
        <v>not found</v>
      </c>
      <c r="F2699" t="str">
        <f>IFERROR(VLOOKUP(A2699,'Future et co'!CG11:CH10009,2,TRUE),"")</f>
        <v/>
      </c>
      <c r="G2699">
        <v>125</v>
      </c>
      <c r="H2699" t="s">
        <v>30</v>
      </c>
      <c r="O2699">
        <v>410</v>
      </c>
      <c r="P2699" t="s">
        <v>1777</v>
      </c>
      <c r="Q2699">
        <v>1000</v>
      </c>
      <c r="R2699" t="s">
        <v>159</v>
      </c>
      <c r="S2699" t="s">
        <v>1778</v>
      </c>
      <c r="T2699" t="s">
        <v>145</v>
      </c>
      <c r="U2699">
        <v>0</v>
      </c>
    </row>
    <row r="2700" spans="1:21" x14ac:dyDescent="0.3">
      <c r="C2700" t="s">
        <v>1800</v>
      </c>
      <c r="D2700" s="36">
        <v>46020</v>
      </c>
      <c r="E2700" t="str">
        <f>IFERROR(VLOOKUP(A2700,'Future et co'!A10:E5632,5,TRUE),"not found")</f>
        <v>not found</v>
      </c>
      <c r="F2700" t="str">
        <f>IFERROR(VLOOKUP(A2700,'Future et co'!CG11:CH10009,2,TRUE),"")</f>
        <v/>
      </c>
      <c r="G2700">
        <v>125</v>
      </c>
      <c r="H2700" t="s">
        <v>30</v>
      </c>
      <c r="O2700">
        <v>410</v>
      </c>
      <c r="P2700" t="s">
        <v>1777</v>
      </c>
      <c r="Q2700">
        <v>1000</v>
      </c>
      <c r="R2700" t="s">
        <v>159</v>
      </c>
      <c r="S2700" t="s">
        <v>1778</v>
      </c>
      <c r="T2700" t="s">
        <v>145</v>
      </c>
      <c r="U2700">
        <v>0</v>
      </c>
    </row>
    <row r="2701" spans="1:21" x14ac:dyDescent="0.3">
      <c r="C2701" t="s">
        <v>1800</v>
      </c>
      <c r="D2701" s="36">
        <v>46020</v>
      </c>
      <c r="E2701" t="str">
        <f>IFERROR(VLOOKUP(A2701,'Future et co'!A10:E5632,5,TRUE),"not found")</f>
        <v>not found</v>
      </c>
      <c r="F2701" t="str">
        <f>IFERROR(VLOOKUP(A2701,'Future et co'!CG11:CH10009,2,TRUE),"")</f>
        <v/>
      </c>
      <c r="G2701">
        <v>125</v>
      </c>
      <c r="H2701" t="s">
        <v>30</v>
      </c>
      <c r="O2701">
        <v>410</v>
      </c>
      <c r="P2701" t="s">
        <v>1777</v>
      </c>
      <c r="Q2701">
        <v>1000</v>
      </c>
      <c r="R2701" t="s">
        <v>159</v>
      </c>
      <c r="S2701" t="s">
        <v>1778</v>
      </c>
      <c r="T2701" t="s">
        <v>145</v>
      </c>
      <c r="U2701">
        <v>0</v>
      </c>
    </row>
    <row r="2702" spans="1:21" x14ac:dyDescent="0.3">
      <c r="A2702" s="36" t="str">
        <f>_xll.RHistory("VY5W125X25^Ln/a",".Timestamp;.Close","START:2025-10-01 END:2025-12-17 INTERVAL:1D")</f>
        <v>Invalid RIC(s): VY5W125X25^Ln/a</v>
      </c>
      <c r="C2702" t="s">
        <v>1801</v>
      </c>
      <c r="D2702" s="36">
        <v>46020</v>
      </c>
      <c r="E2702" t="str">
        <f>IFERROR(VLOOKUP(A2702,'Future et co'!A10:E5632,5,TRUE),"not found")</f>
        <v>not found</v>
      </c>
      <c r="F2702" t="str">
        <f>IFERROR(VLOOKUP(A2702,'Future et co'!CG11:CH10009,2,TRUE),"")</f>
        <v/>
      </c>
      <c r="G2702">
        <v>125</v>
      </c>
      <c r="H2702" t="s">
        <v>33</v>
      </c>
      <c r="O2702">
        <v>411</v>
      </c>
      <c r="P2702" t="s">
        <v>1803</v>
      </c>
      <c r="Q2702">
        <v>1000</v>
      </c>
      <c r="R2702" t="s">
        <v>1791</v>
      </c>
      <c r="S2702" t="s">
        <v>1780</v>
      </c>
      <c r="T2702" t="s">
        <v>145</v>
      </c>
      <c r="U2702">
        <v>0</v>
      </c>
    </row>
    <row r="2703" spans="1:21" x14ac:dyDescent="0.3">
      <c r="C2703" t="s">
        <v>1801</v>
      </c>
      <c r="D2703" s="36">
        <v>46020</v>
      </c>
      <c r="E2703" t="str">
        <f>IFERROR(VLOOKUP(A2703,'Future et co'!A10:E5632,5,TRUE),"not found")</f>
        <v>not found</v>
      </c>
      <c r="F2703" t="str">
        <f>IFERROR(VLOOKUP(A2703,'Future et co'!CG11:CH10009,2,TRUE),"")</f>
        <v/>
      </c>
      <c r="G2703">
        <v>125</v>
      </c>
      <c r="H2703" t="s">
        <v>33</v>
      </c>
      <c r="O2703">
        <v>411</v>
      </c>
      <c r="P2703" t="s">
        <v>1779</v>
      </c>
      <c r="Q2703">
        <v>1000</v>
      </c>
      <c r="R2703" t="s">
        <v>1791</v>
      </c>
      <c r="S2703" t="s">
        <v>1780</v>
      </c>
      <c r="T2703" t="s">
        <v>145</v>
      </c>
      <c r="U2703">
        <v>0</v>
      </c>
    </row>
    <row r="2704" spans="1:21" x14ac:dyDescent="0.3">
      <c r="C2704" t="s">
        <v>1801</v>
      </c>
      <c r="D2704" s="36">
        <v>46020</v>
      </c>
      <c r="E2704" t="str">
        <f>IFERROR(VLOOKUP(A2704,'Future et co'!A10:E5632,5,TRUE),"not found")</f>
        <v>not found</v>
      </c>
      <c r="F2704" t="str">
        <f>IFERROR(VLOOKUP(A2704,'Future et co'!CG11:CH10009,2,TRUE),"")</f>
        <v/>
      </c>
      <c r="G2704">
        <v>125</v>
      </c>
      <c r="H2704" t="s">
        <v>33</v>
      </c>
      <c r="O2704">
        <v>411</v>
      </c>
      <c r="P2704" t="s">
        <v>1779</v>
      </c>
      <c r="Q2704">
        <v>1000</v>
      </c>
      <c r="R2704" t="s">
        <v>1791</v>
      </c>
      <c r="S2704" t="s">
        <v>1780</v>
      </c>
      <c r="T2704" t="s">
        <v>145</v>
      </c>
      <c r="U2704">
        <v>0</v>
      </c>
    </row>
    <row r="2705" spans="3:21" x14ac:dyDescent="0.3">
      <c r="C2705" t="s">
        <v>1801</v>
      </c>
      <c r="D2705" s="36">
        <v>46020</v>
      </c>
      <c r="E2705" t="str">
        <f>IFERROR(VLOOKUP(A2705,'Future et co'!A10:E5632,5,TRUE),"not found")</f>
        <v>not found</v>
      </c>
      <c r="F2705" t="str">
        <f>IFERROR(VLOOKUP(A2705,'Future et co'!CG11:CH10009,2,TRUE),"")</f>
        <v/>
      </c>
      <c r="G2705">
        <v>125</v>
      </c>
      <c r="H2705" t="s">
        <v>33</v>
      </c>
      <c r="O2705">
        <v>411</v>
      </c>
      <c r="P2705" t="s">
        <v>1779</v>
      </c>
      <c r="Q2705">
        <v>1000</v>
      </c>
      <c r="R2705" t="s">
        <v>1791</v>
      </c>
      <c r="S2705" t="s">
        <v>1780</v>
      </c>
      <c r="T2705" t="s">
        <v>145</v>
      </c>
      <c r="U2705">
        <v>0</v>
      </c>
    </row>
    <row r="2706" spans="3:21" x14ac:dyDescent="0.3">
      <c r="C2706" t="s">
        <v>1801</v>
      </c>
      <c r="D2706" s="36">
        <v>46020</v>
      </c>
      <c r="E2706" t="str">
        <f>IFERROR(VLOOKUP(A2706,'Future et co'!A10:E5632,5,TRUE),"not found")</f>
        <v>not found</v>
      </c>
      <c r="F2706" t="str">
        <f>IFERROR(VLOOKUP(A2706,'Future et co'!CG11:CH10009,2,TRUE),"")</f>
        <v/>
      </c>
      <c r="G2706">
        <v>125</v>
      </c>
      <c r="H2706" t="s">
        <v>33</v>
      </c>
      <c r="O2706">
        <v>411</v>
      </c>
      <c r="P2706" t="s">
        <v>1779</v>
      </c>
      <c r="Q2706">
        <v>1000</v>
      </c>
      <c r="R2706" t="s">
        <v>1791</v>
      </c>
      <c r="S2706" t="s">
        <v>1780</v>
      </c>
      <c r="T2706" t="s">
        <v>145</v>
      </c>
      <c r="U2706">
        <v>0</v>
      </c>
    </row>
    <row r="2707" spans="3:21" x14ac:dyDescent="0.3">
      <c r="C2707" t="s">
        <v>1801</v>
      </c>
      <c r="D2707" s="36">
        <v>46020</v>
      </c>
      <c r="E2707" t="str">
        <f>IFERROR(VLOOKUP(A2707,'Future et co'!A10:E5632,5,TRUE),"not found")</f>
        <v>not found</v>
      </c>
      <c r="F2707" t="str">
        <f>IFERROR(VLOOKUP(A2707,'Future et co'!CG11:CH10009,2,TRUE),"")</f>
        <v/>
      </c>
      <c r="G2707">
        <v>125</v>
      </c>
      <c r="H2707" t="s">
        <v>33</v>
      </c>
      <c r="O2707">
        <v>411</v>
      </c>
      <c r="P2707" t="s">
        <v>1779</v>
      </c>
      <c r="Q2707">
        <v>1000</v>
      </c>
      <c r="R2707" t="s">
        <v>1791</v>
      </c>
      <c r="S2707" t="s">
        <v>1780</v>
      </c>
      <c r="T2707" t="s">
        <v>145</v>
      </c>
      <c r="U2707">
        <v>0</v>
      </c>
    </row>
    <row r="2708" spans="3:21" x14ac:dyDescent="0.3">
      <c r="C2708" t="s">
        <v>1801</v>
      </c>
      <c r="D2708" s="36">
        <v>46020</v>
      </c>
      <c r="E2708" t="str">
        <f>IFERROR(VLOOKUP(A2708,'Future et co'!A10:E5632,5,TRUE),"not found")</f>
        <v>not found</v>
      </c>
      <c r="F2708" t="str">
        <f>IFERROR(VLOOKUP(A2708,'Future et co'!CG11:CH10009,2,TRUE),"")</f>
        <v/>
      </c>
      <c r="G2708">
        <v>125</v>
      </c>
      <c r="H2708" t="s">
        <v>33</v>
      </c>
      <c r="O2708">
        <v>411</v>
      </c>
      <c r="P2708" t="s">
        <v>1779</v>
      </c>
      <c r="Q2708">
        <v>1000</v>
      </c>
      <c r="R2708" t="s">
        <v>1791</v>
      </c>
      <c r="S2708" t="s">
        <v>1780</v>
      </c>
      <c r="T2708" t="s">
        <v>145</v>
      </c>
      <c r="U2708">
        <v>0</v>
      </c>
    </row>
    <row r="2709" spans="3:21" x14ac:dyDescent="0.3">
      <c r="C2709" t="s">
        <v>1801</v>
      </c>
      <c r="D2709" s="36">
        <v>46020</v>
      </c>
      <c r="E2709" t="str">
        <f>IFERROR(VLOOKUP(A2709,'Future et co'!A10:E5632,5,TRUE),"not found")</f>
        <v>not found</v>
      </c>
      <c r="F2709" t="str">
        <f>IFERROR(VLOOKUP(A2709,'Future et co'!CG11:CH10009,2,TRUE),"")</f>
        <v/>
      </c>
      <c r="G2709">
        <v>125</v>
      </c>
      <c r="H2709" t="s">
        <v>33</v>
      </c>
      <c r="O2709">
        <v>411</v>
      </c>
      <c r="P2709" t="s">
        <v>1779</v>
      </c>
      <c r="Q2709">
        <v>1000</v>
      </c>
      <c r="R2709" t="s">
        <v>1791</v>
      </c>
      <c r="S2709" t="s">
        <v>1780</v>
      </c>
      <c r="T2709" t="s">
        <v>145</v>
      </c>
      <c r="U2709">
        <v>0</v>
      </c>
    </row>
    <row r="2710" spans="3:21" x14ac:dyDescent="0.3">
      <c r="C2710" t="s">
        <v>1801</v>
      </c>
      <c r="D2710" s="36">
        <v>46020</v>
      </c>
      <c r="E2710" t="str">
        <f>IFERROR(VLOOKUP(A2710,'Future et co'!A10:E5632,5,TRUE),"not found")</f>
        <v>not found</v>
      </c>
      <c r="F2710" t="str">
        <f>IFERROR(VLOOKUP(A2710,'Future et co'!CG11:CH10009,2,TRUE),"")</f>
        <v/>
      </c>
      <c r="G2710">
        <v>125</v>
      </c>
      <c r="H2710" t="s">
        <v>33</v>
      </c>
      <c r="O2710">
        <v>411</v>
      </c>
      <c r="P2710" t="s">
        <v>1779</v>
      </c>
      <c r="Q2710">
        <v>1000</v>
      </c>
      <c r="R2710" t="s">
        <v>1791</v>
      </c>
      <c r="S2710" t="s">
        <v>1780</v>
      </c>
      <c r="T2710" t="s">
        <v>145</v>
      </c>
      <c r="U2710">
        <v>0</v>
      </c>
    </row>
    <row r="2711" spans="3:21" x14ac:dyDescent="0.3">
      <c r="C2711" t="s">
        <v>1801</v>
      </c>
      <c r="D2711" s="36">
        <v>46020</v>
      </c>
      <c r="E2711" t="str">
        <f>IFERROR(VLOOKUP(A2711,'Future et co'!A10:E5632,5,TRUE),"not found")</f>
        <v>not found</v>
      </c>
      <c r="F2711" t="str">
        <f>IFERROR(VLOOKUP(A2711,'Future et co'!CG11:CH10009,2,TRUE),"")</f>
        <v/>
      </c>
      <c r="G2711">
        <v>125</v>
      </c>
      <c r="H2711" t="s">
        <v>33</v>
      </c>
      <c r="O2711">
        <v>411</v>
      </c>
      <c r="P2711" t="s">
        <v>1779</v>
      </c>
      <c r="Q2711">
        <v>1000</v>
      </c>
      <c r="R2711" t="s">
        <v>1791</v>
      </c>
      <c r="S2711" t="s">
        <v>1780</v>
      </c>
      <c r="T2711" t="s">
        <v>145</v>
      </c>
      <c r="U2711">
        <v>0</v>
      </c>
    </row>
    <row r="2712" spans="3:21" x14ac:dyDescent="0.3">
      <c r="C2712" t="s">
        <v>1801</v>
      </c>
      <c r="D2712" s="36">
        <v>46020</v>
      </c>
      <c r="E2712" t="str">
        <f>IFERROR(VLOOKUP(A2712,'Future et co'!A10:E5632,5,TRUE),"not found")</f>
        <v>not found</v>
      </c>
      <c r="F2712" t="str">
        <f>IFERROR(VLOOKUP(A2712,'Future et co'!CG11:CH10009,2,TRUE),"")</f>
        <v/>
      </c>
      <c r="G2712">
        <v>125</v>
      </c>
      <c r="H2712" t="s">
        <v>33</v>
      </c>
      <c r="O2712">
        <v>411</v>
      </c>
      <c r="P2712" t="s">
        <v>1779</v>
      </c>
      <c r="Q2712">
        <v>1000</v>
      </c>
      <c r="R2712" t="s">
        <v>1791</v>
      </c>
      <c r="S2712" t="s">
        <v>1780</v>
      </c>
      <c r="T2712" t="s">
        <v>145</v>
      </c>
      <c r="U2712">
        <v>0</v>
      </c>
    </row>
    <row r="2713" spans="3:21" x14ac:dyDescent="0.3">
      <c r="C2713" t="s">
        <v>1801</v>
      </c>
      <c r="D2713" s="36">
        <v>46020</v>
      </c>
      <c r="E2713" t="str">
        <f>IFERROR(VLOOKUP(A2713,'Future et co'!A10:E5632,5,TRUE),"not found")</f>
        <v>not found</v>
      </c>
      <c r="F2713" t="str">
        <f>IFERROR(VLOOKUP(A2713,'Future et co'!CG11:CH10009,2,TRUE),"")</f>
        <v/>
      </c>
      <c r="G2713">
        <v>125</v>
      </c>
      <c r="H2713" t="s">
        <v>33</v>
      </c>
      <c r="O2713">
        <v>411</v>
      </c>
      <c r="P2713" t="s">
        <v>1779</v>
      </c>
      <c r="Q2713">
        <v>1000</v>
      </c>
      <c r="R2713" t="s">
        <v>1791</v>
      </c>
      <c r="S2713" t="s">
        <v>1780</v>
      </c>
      <c r="T2713" t="s">
        <v>145</v>
      </c>
      <c r="U2713">
        <v>0</v>
      </c>
    </row>
    <row r="2714" spans="3:21" x14ac:dyDescent="0.3">
      <c r="C2714" t="s">
        <v>1801</v>
      </c>
      <c r="D2714" s="36">
        <v>46020</v>
      </c>
      <c r="E2714" t="str">
        <f>IFERROR(VLOOKUP(A2714,'Future et co'!A10:E5632,5,TRUE),"not found")</f>
        <v>not found</v>
      </c>
      <c r="F2714" t="str">
        <f>IFERROR(VLOOKUP(A2714,'Future et co'!CG11:CH10009,2,TRUE),"")</f>
        <v/>
      </c>
      <c r="G2714">
        <v>125</v>
      </c>
      <c r="H2714" t="s">
        <v>33</v>
      </c>
      <c r="O2714">
        <v>411</v>
      </c>
      <c r="P2714" t="s">
        <v>1779</v>
      </c>
      <c r="Q2714">
        <v>1000</v>
      </c>
      <c r="R2714" t="s">
        <v>1791</v>
      </c>
      <c r="S2714" t="s">
        <v>1780</v>
      </c>
      <c r="T2714" t="s">
        <v>145</v>
      </c>
      <c r="U2714">
        <v>0</v>
      </c>
    </row>
    <row r="2715" spans="3:21" x14ac:dyDescent="0.3">
      <c r="C2715" t="s">
        <v>1801</v>
      </c>
      <c r="D2715" s="36">
        <v>46020</v>
      </c>
      <c r="E2715" t="str">
        <f>IFERROR(VLOOKUP(A2715,'Future et co'!A10:E5632,5,TRUE),"not found")</f>
        <v>not found</v>
      </c>
      <c r="F2715" t="str">
        <f>IFERROR(VLOOKUP(A2715,'Future et co'!CG11:CH10009,2,TRUE),"")</f>
        <v/>
      </c>
      <c r="G2715">
        <v>125</v>
      </c>
      <c r="H2715" t="s">
        <v>33</v>
      </c>
      <c r="O2715">
        <v>411</v>
      </c>
      <c r="P2715" t="s">
        <v>1779</v>
      </c>
      <c r="Q2715">
        <v>1000</v>
      </c>
      <c r="R2715" t="s">
        <v>1791</v>
      </c>
      <c r="S2715" t="s">
        <v>1780</v>
      </c>
      <c r="T2715" t="s">
        <v>145</v>
      </c>
      <c r="U2715">
        <v>0</v>
      </c>
    </row>
    <row r="2716" spans="3:21" x14ac:dyDescent="0.3">
      <c r="C2716" t="s">
        <v>1801</v>
      </c>
      <c r="D2716" s="36">
        <v>46020</v>
      </c>
      <c r="E2716" t="str">
        <f>IFERROR(VLOOKUP(A2716,'Future et co'!A10:E5632,5,TRUE),"not found")</f>
        <v>not found</v>
      </c>
      <c r="F2716" t="str">
        <f>IFERROR(VLOOKUP(A2716,'Future et co'!CG11:CH10009,2,TRUE),"")</f>
        <v/>
      </c>
      <c r="G2716">
        <v>125</v>
      </c>
      <c r="H2716" t="s">
        <v>33</v>
      </c>
      <c r="O2716">
        <v>411</v>
      </c>
      <c r="P2716" t="s">
        <v>1779</v>
      </c>
      <c r="Q2716">
        <v>1000</v>
      </c>
      <c r="R2716" t="s">
        <v>1791</v>
      </c>
      <c r="S2716" t="s">
        <v>1780</v>
      </c>
      <c r="T2716" t="s">
        <v>145</v>
      </c>
      <c r="U2716">
        <v>0</v>
      </c>
    </row>
    <row r="2717" spans="3:21" x14ac:dyDescent="0.3">
      <c r="C2717" t="s">
        <v>1801</v>
      </c>
      <c r="D2717" s="36">
        <v>46020</v>
      </c>
      <c r="E2717" t="str">
        <f>IFERROR(VLOOKUP(A2717,'Future et co'!A10:E5632,5,TRUE),"not found")</f>
        <v>not found</v>
      </c>
      <c r="F2717" t="str">
        <f>IFERROR(VLOOKUP(A2717,'Future et co'!CG11:CH10009,2,TRUE),"")</f>
        <v/>
      </c>
      <c r="G2717">
        <v>125</v>
      </c>
      <c r="H2717" t="s">
        <v>33</v>
      </c>
      <c r="O2717">
        <v>411</v>
      </c>
      <c r="P2717" t="s">
        <v>1779</v>
      </c>
      <c r="Q2717">
        <v>1000</v>
      </c>
      <c r="R2717" t="s">
        <v>1791</v>
      </c>
      <c r="S2717" t="s">
        <v>1780</v>
      </c>
      <c r="T2717" t="s">
        <v>145</v>
      </c>
      <c r="U2717">
        <v>0</v>
      </c>
    </row>
    <row r="2718" spans="3:21" x14ac:dyDescent="0.3">
      <c r="C2718" t="s">
        <v>1801</v>
      </c>
      <c r="D2718" s="36">
        <v>46020</v>
      </c>
      <c r="E2718" t="str">
        <f>IFERROR(VLOOKUP(A2718,'Future et co'!A10:E5632,5,TRUE),"not found")</f>
        <v>not found</v>
      </c>
      <c r="F2718" t="str">
        <f>IFERROR(VLOOKUP(A2718,'Future et co'!CG11:CH10009,2,TRUE),"")</f>
        <v/>
      </c>
      <c r="G2718">
        <v>125</v>
      </c>
      <c r="H2718" t="s">
        <v>33</v>
      </c>
      <c r="O2718">
        <v>411</v>
      </c>
      <c r="P2718" t="s">
        <v>1779</v>
      </c>
      <c r="Q2718">
        <v>1000</v>
      </c>
      <c r="R2718" t="s">
        <v>1791</v>
      </c>
      <c r="S2718" t="s">
        <v>1780</v>
      </c>
      <c r="T2718" t="s">
        <v>145</v>
      </c>
      <c r="U2718">
        <v>0</v>
      </c>
    </row>
    <row r="2719" spans="3:21" x14ac:dyDescent="0.3">
      <c r="C2719" t="s">
        <v>1801</v>
      </c>
      <c r="D2719" s="36">
        <v>46020</v>
      </c>
      <c r="E2719" t="str">
        <f>IFERROR(VLOOKUP(A2719,'Future et co'!A10:E5632,5,TRUE),"not found")</f>
        <v>not found</v>
      </c>
      <c r="F2719" t="str">
        <f>IFERROR(VLOOKUP(A2719,'Future et co'!CG11:CH10009,2,TRUE),"")</f>
        <v/>
      </c>
      <c r="G2719">
        <v>125</v>
      </c>
      <c r="H2719" t="s">
        <v>33</v>
      </c>
      <c r="O2719">
        <v>411</v>
      </c>
      <c r="P2719" t="s">
        <v>1779</v>
      </c>
      <c r="Q2719">
        <v>1000</v>
      </c>
      <c r="R2719" t="s">
        <v>1791</v>
      </c>
      <c r="S2719" t="s">
        <v>1780</v>
      </c>
      <c r="T2719" t="s">
        <v>145</v>
      </c>
      <c r="U2719">
        <v>0</v>
      </c>
    </row>
    <row r="2720" spans="3:21" x14ac:dyDescent="0.3">
      <c r="C2720" t="s">
        <v>1801</v>
      </c>
      <c r="D2720" s="36">
        <v>46020</v>
      </c>
      <c r="E2720" t="str">
        <f>IFERROR(VLOOKUP(A2720,'Future et co'!A10:E5632,5,TRUE),"not found")</f>
        <v>not found</v>
      </c>
      <c r="F2720" t="str">
        <f>IFERROR(VLOOKUP(A2720,'Future et co'!CG11:CH10009,2,TRUE),"")</f>
        <v/>
      </c>
      <c r="G2720">
        <v>125</v>
      </c>
      <c r="H2720" t="s">
        <v>33</v>
      </c>
      <c r="O2720">
        <v>411</v>
      </c>
      <c r="P2720" t="s">
        <v>1779</v>
      </c>
      <c r="Q2720">
        <v>1000</v>
      </c>
      <c r="R2720" t="s">
        <v>1791</v>
      </c>
      <c r="S2720" t="s">
        <v>1780</v>
      </c>
      <c r="T2720" t="s">
        <v>145</v>
      </c>
      <c r="U2720">
        <v>0</v>
      </c>
    </row>
    <row r="2721" spans="3:21" x14ac:dyDescent="0.3">
      <c r="C2721" t="s">
        <v>1801</v>
      </c>
      <c r="D2721" s="36">
        <v>46020</v>
      </c>
      <c r="E2721" t="str">
        <f>IFERROR(VLOOKUP(A2721,'Future et co'!A10:E5632,5,TRUE),"not found")</f>
        <v>not found</v>
      </c>
      <c r="F2721" t="str">
        <f>IFERROR(VLOOKUP(A2721,'Future et co'!CG11:CH10009,2,TRUE),"")</f>
        <v/>
      </c>
      <c r="G2721">
        <v>125</v>
      </c>
      <c r="H2721" t="s">
        <v>33</v>
      </c>
      <c r="O2721">
        <v>411</v>
      </c>
      <c r="P2721" t="s">
        <v>1779</v>
      </c>
      <c r="Q2721">
        <v>1000</v>
      </c>
      <c r="R2721" t="s">
        <v>1791</v>
      </c>
      <c r="S2721" t="s">
        <v>1780</v>
      </c>
      <c r="T2721" t="s">
        <v>145</v>
      </c>
      <c r="U2721">
        <v>0</v>
      </c>
    </row>
    <row r="2722" spans="3:21" x14ac:dyDescent="0.3">
      <c r="C2722" t="s">
        <v>1801</v>
      </c>
      <c r="D2722" s="36">
        <v>46020</v>
      </c>
      <c r="E2722" t="str">
        <f>IFERROR(VLOOKUP(A2722,'Future et co'!A10:E5632,5,TRUE),"not found")</f>
        <v>not found</v>
      </c>
      <c r="F2722" t="str">
        <f>IFERROR(VLOOKUP(A2722,'Future et co'!CG11:CH10009,2,TRUE),"")</f>
        <v/>
      </c>
      <c r="G2722">
        <v>125</v>
      </c>
      <c r="H2722" t="s">
        <v>33</v>
      </c>
      <c r="O2722">
        <v>411</v>
      </c>
      <c r="P2722" t="s">
        <v>1779</v>
      </c>
      <c r="Q2722">
        <v>1000</v>
      </c>
      <c r="R2722" t="s">
        <v>1791</v>
      </c>
      <c r="S2722" t="s">
        <v>1780</v>
      </c>
      <c r="T2722" t="s">
        <v>145</v>
      </c>
      <c r="U2722">
        <v>0</v>
      </c>
    </row>
    <row r="2723" spans="3:21" x14ac:dyDescent="0.3">
      <c r="C2723" t="s">
        <v>1801</v>
      </c>
      <c r="D2723" s="36">
        <v>46020</v>
      </c>
      <c r="E2723" t="str">
        <f>IFERROR(VLOOKUP(A2723,'Future et co'!A10:E5632,5,TRUE),"not found")</f>
        <v>not found</v>
      </c>
      <c r="F2723" t="str">
        <f>IFERROR(VLOOKUP(A2723,'Future et co'!CG11:CH10009,2,TRUE),"")</f>
        <v/>
      </c>
      <c r="G2723">
        <v>125</v>
      </c>
      <c r="H2723" t="s">
        <v>33</v>
      </c>
      <c r="O2723">
        <v>411</v>
      </c>
      <c r="P2723" t="s">
        <v>1779</v>
      </c>
      <c r="Q2723">
        <v>1000</v>
      </c>
      <c r="R2723" t="s">
        <v>1791</v>
      </c>
      <c r="S2723" t="s">
        <v>1780</v>
      </c>
      <c r="T2723" t="s">
        <v>145</v>
      </c>
      <c r="U2723">
        <v>0</v>
      </c>
    </row>
    <row r="2724" spans="3:21" x14ac:dyDescent="0.3">
      <c r="C2724" t="s">
        <v>1801</v>
      </c>
      <c r="D2724" s="36">
        <v>46020</v>
      </c>
      <c r="E2724" t="str">
        <f>IFERROR(VLOOKUP(A2724,'Future et co'!A10:E5632,5,TRUE),"not found")</f>
        <v>not found</v>
      </c>
      <c r="F2724" t="str">
        <f>IFERROR(VLOOKUP(A2724,'Future et co'!CG11:CH10009,2,TRUE),"")</f>
        <v/>
      </c>
      <c r="G2724">
        <v>125</v>
      </c>
      <c r="H2724" t="s">
        <v>33</v>
      </c>
      <c r="O2724">
        <v>411</v>
      </c>
      <c r="P2724" t="s">
        <v>1779</v>
      </c>
      <c r="Q2724">
        <v>1000</v>
      </c>
      <c r="R2724" t="s">
        <v>1791</v>
      </c>
      <c r="S2724" t="s">
        <v>1780</v>
      </c>
      <c r="T2724" t="s">
        <v>145</v>
      </c>
      <c r="U2724">
        <v>0</v>
      </c>
    </row>
    <row r="2725" spans="3:21" x14ac:dyDescent="0.3">
      <c r="C2725" t="s">
        <v>1801</v>
      </c>
      <c r="D2725" s="36">
        <v>46020</v>
      </c>
      <c r="E2725" t="str">
        <f>IFERROR(VLOOKUP(A2725,'Future et co'!A10:E5632,5,TRUE),"not found")</f>
        <v>not found</v>
      </c>
      <c r="F2725" t="str">
        <f>IFERROR(VLOOKUP(A2725,'Future et co'!CG11:CH10009,2,TRUE),"")</f>
        <v/>
      </c>
      <c r="G2725">
        <v>125</v>
      </c>
      <c r="H2725" t="s">
        <v>33</v>
      </c>
      <c r="O2725">
        <v>411</v>
      </c>
      <c r="P2725" t="s">
        <v>1779</v>
      </c>
      <c r="Q2725">
        <v>1000</v>
      </c>
      <c r="R2725" t="s">
        <v>1791</v>
      </c>
      <c r="S2725" t="s">
        <v>1780</v>
      </c>
      <c r="T2725" t="s">
        <v>145</v>
      </c>
      <c r="U2725">
        <v>0</v>
      </c>
    </row>
    <row r="2726" spans="3:21" x14ac:dyDescent="0.3">
      <c r="C2726" t="s">
        <v>1801</v>
      </c>
      <c r="D2726" s="36">
        <v>46020</v>
      </c>
      <c r="E2726" t="str">
        <f>IFERROR(VLOOKUP(A2726,'Future et co'!A10:E5632,5,TRUE),"not found")</f>
        <v>not found</v>
      </c>
      <c r="F2726" t="str">
        <f>IFERROR(VLOOKUP(A2726,'Future et co'!CG11:CH10009,2,TRUE),"")</f>
        <v/>
      </c>
      <c r="G2726">
        <v>125</v>
      </c>
      <c r="H2726" t="s">
        <v>33</v>
      </c>
      <c r="O2726">
        <v>411</v>
      </c>
      <c r="P2726" t="s">
        <v>1779</v>
      </c>
      <c r="Q2726">
        <v>1000</v>
      </c>
      <c r="R2726" t="s">
        <v>1791</v>
      </c>
      <c r="S2726" t="s">
        <v>1780</v>
      </c>
      <c r="T2726" t="s">
        <v>145</v>
      </c>
      <c r="U2726">
        <v>0</v>
      </c>
    </row>
    <row r="2727" spans="3:21" x14ac:dyDescent="0.3">
      <c r="C2727" t="s">
        <v>1801</v>
      </c>
      <c r="D2727" s="36">
        <v>46020</v>
      </c>
      <c r="E2727" t="str">
        <f>IFERROR(VLOOKUP(A2727,'Future et co'!A10:E5632,5,TRUE),"not found")</f>
        <v>not found</v>
      </c>
      <c r="F2727" t="str">
        <f>IFERROR(VLOOKUP(A2727,'Future et co'!CG11:CH10009,2,TRUE),"")</f>
        <v/>
      </c>
      <c r="G2727">
        <v>125</v>
      </c>
      <c r="H2727" t="s">
        <v>33</v>
      </c>
      <c r="O2727">
        <v>411</v>
      </c>
      <c r="P2727" t="s">
        <v>1779</v>
      </c>
      <c r="Q2727">
        <v>1000</v>
      </c>
      <c r="R2727" t="s">
        <v>1791</v>
      </c>
      <c r="S2727" t="s">
        <v>1780</v>
      </c>
      <c r="T2727" t="s">
        <v>145</v>
      </c>
      <c r="U2727">
        <v>0</v>
      </c>
    </row>
    <row r="2728" spans="3:21" x14ac:dyDescent="0.3">
      <c r="C2728" t="s">
        <v>1801</v>
      </c>
      <c r="D2728" s="36">
        <v>46020</v>
      </c>
      <c r="E2728" t="str">
        <f>IFERROR(VLOOKUP(A2728,'Future et co'!A10:E5632,5,TRUE),"not found")</f>
        <v>not found</v>
      </c>
      <c r="F2728" t="str">
        <f>IFERROR(VLOOKUP(A2728,'Future et co'!CG11:CH10009,2,TRUE),"")</f>
        <v/>
      </c>
      <c r="G2728">
        <v>125</v>
      </c>
      <c r="H2728" t="s">
        <v>33</v>
      </c>
      <c r="O2728">
        <v>411</v>
      </c>
      <c r="P2728" t="s">
        <v>1779</v>
      </c>
      <c r="Q2728">
        <v>1000</v>
      </c>
      <c r="R2728" t="s">
        <v>1791</v>
      </c>
      <c r="S2728" t="s">
        <v>1780</v>
      </c>
      <c r="T2728" t="s">
        <v>145</v>
      </c>
      <c r="U2728">
        <v>0</v>
      </c>
    </row>
    <row r="2729" spans="3:21" x14ac:dyDescent="0.3">
      <c r="C2729" t="s">
        <v>1801</v>
      </c>
      <c r="D2729" s="36">
        <v>46020</v>
      </c>
      <c r="E2729" t="str">
        <f>IFERROR(VLOOKUP(A2729,'Future et co'!A10:E5632,5,TRUE),"not found")</f>
        <v>not found</v>
      </c>
      <c r="F2729" t="str">
        <f>IFERROR(VLOOKUP(A2729,'Future et co'!CG11:CH10009,2,TRUE),"")</f>
        <v/>
      </c>
      <c r="G2729">
        <v>125</v>
      </c>
      <c r="H2729" t="s">
        <v>33</v>
      </c>
      <c r="O2729">
        <v>411</v>
      </c>
      <c r="P2729" t="s">
        <v>1779</v>
      </c>
      <c r="Q2729">
        <v>1000</v>
      </c>
      <c r="R2729" t="s">
        <v>1791</v>
      </c>
      <c r="S2729" t="s">
        <v>1780</v>
      </c>
      <c r="T2729" t="s">
        <v>145</v>
      </c>
      <c r="U2729">
        <v>0</v>
      </c>
    </row>
    <row r="2730" spans="3:21" x14ac:dyDescent="0.3">
      <c r="C2730" t="s">
        <v>1801</v>
      </c>
      <c r="D2730" s="36">
        <v>46020</v>
      </c>
      <c r="E2730" t="str">
        <f>IFERROR(VLOOKUP(A2730,'Future et co'!A10:E5632,5,TRUE),"not found")</f>
        <v>not found</v>
      </c>
      <c r="F2730" t="str">
        <f>IFERROR(VLOOKUP(A2730,'Future et co'!CG11:CH10009,2,TRUE),"")</f>
        <v/>
      </c>
      <c r="G2730">
        <v>125</v>
      </c>
      <c r="H2730" t="s">
        <v>33</v>
      </c>
      <c r="O2730">
        <v>411</v>
      </c>
      <c r="P2730" t="s">
        <v>1779</v>
      </c>
      <c r="Q2730">
        <v>1000</v>
      </c>
      <c r="R2730" t="s">
        <v>1791</v>
      </c>
      <c r="S2730" t="s">
        <v>1780</v>
      </c>
      <c r="T2730" t="s">
        <v>145</v>
      </c>
      <c r="U2730">
        <v>0</v>
      </c>
    </row>
    <row r="2731" spans="3:21" x14ac:dyDescent="0.3">
      <c r="C2731" t="s">
        <v>1801</v>
      </c>
      <c r="D2731" s="36">
        <v>46020</v>
      </c>
      <c r="E2731" t="str">
        <f>IFERROR(VLOOKUP(A2731,'Future et co'!A10:E5632,5,TRUE),"not found")</f>
        <v>not found</v>
      </c>
      <c r="F2731" t="str">
        <f>IFERROR(VLOOKUP(A2731,'Future et co'!CG11:CH10009,2,TRUE),"")</f>
        <v/>
      </c>
      <c r="G2731">
        <v>125</v>
      </c>
      <c r="H2731" t="s">
        <v>33</v>
      </c>
      <c r="O2731">
        <v>411</v>
      </c>
      <c r="P2731" t="s">
        <v>1779</v>
      </c>
      <c r="Q2731">
        <v>1000</v>
      </c>
      <c r="R2731" t="s">
        <v>1791</v>
      </c>
      <c r="S2731" t="s">
        <v>1780</v>
      </c>
      <c r="T2731" t="s">
        <v>145</v>
      </c>
      <c r="U2731">
        <v>0</v>
      </c>
    </row>
    <row r="2732" spans="3:21" x14ac:dyDescent="0.3">
      <c r="C2732" t="s">
        <v>1801</v>
      </c>
      <c r="D2732" s="36">
        <v>46020</v>
      </c>
      <c r="E2732" t="str">
        <f>IFERROR(VLOOKUP(A2732,'Future et co'!A10:E5632,5,TRUE),"not found")</f>
        <v>not found</v>
      </c>
      <c r="F2732" t="str">
        <f>IFERROR(VLOOKUP(A2732,'Future et co'!CG11:CH10009,2,TRUE),"")</f>
        <v/>
      </c>
      <c r="G2732">
        <v>125</v>
      </c>
      <c r="H2732" t="s">
        <v>33</v>
      </c>
      <c r="O2732">
        <v>411</v>
      </c>
      <c r="P2732" t="s">
        <v>1779</v>
      </c>
      <c r="Q2732">
        <v>1000</v>
      </c>
      <c r="R2732" t="s">
        <v>1791</v>
      </c>
      <c r="S2732" t="s">
        <v>1780</v>
      </c>
      <c r="T2732" t="s">
        <v>145</v>
      </c>
      <c r="U2732">
        <v>0</v>
      </c>
    </row>
    <row r="2733" spans="3:21" x14ac:dyDescent="0.3">
      <c r="C2733" t="s">
        <v>1801</v>
      </c>
      <c r="D2733" s="36">
        <v>46020</v>
      </c>
      <c r="E2733" t="str">
        <f>IFERROR(VLOOKUP(A2733,'Future et co'!A10:E5632,5,TRUE),"not found")</f>
        <v>not found</v>
      </c>
      <c r="F2733" t="str">
        <f>IFERROR(VLOOKUP(A2733,'Future et co'!CG11:CH10009,2,TRUE),"")</f>
        <v/>
      </c>
      <c r="G2733">
        <v>125</v>
      </c>
      <c r="H2733" t="s">
        <v>33</v>
      </c>
      <c r="O2733">
        <v>411</v>
      </c>
      <c r="P2733" t="s">
        <v>1779</v>
      </c>
      <c r="Q2733">
        <v>1000</v>
      </c>
      <c r="R2733" t="s">
        <v>1791</v>
      </c>
      <c r="S2733" t="s">
        <v>1780</v>
      </c>
      <c r="T2733" t="s">
        <v>145</v>
      </c>
      <c r="U2733">
        <v>0</v>
      </c>
    </row>
    <row r="2734" spans="3:21" x14ac:dyDescent="0.3">
      <c r="C2734" t="s">
        <v>1801</v>
      </c>
      <c r="D2734" s="36">
        <v>46020</v>
      </c>
      <c r="E2734" t="str">
        <f>IFERROR(VLOOKUP(A2734,'Future et co'!A10:E5632,5,TRUE),"not found")</f>
        <v>not found</v>
      </c>
      <c r="F2734" t="str">
        <f>IFERROR(VLOOKUP(A2734,'Future et co'!CG11:CH10009,2,TRUE),"")</f>
        <v/>
      </c>
      <c r="G2734">
        <v>125</v>
      </c>
      <c r="H2734" t="s">
        <v>33</v>
      </c>
      <c r="O2734">
        <v>411</v>
      </c>
      <c r="P2734" t="s">
        <v>1779</v>
      </c>
      <c r="Q2734">
        <v>1000</v>
      </c>
      <c r="R2734" t="s">
        <v>1791</v>
      </c>
      <c r="S2734" t="s">
        <v>1780</v>
      </c>
      <c r="T2734" t="s">
        <v>145</v>
      </c>
      <c r="U2734">
        <v>0</v>
      </c>
    </row>
    <row r="2735" spans="3:21" x14ac:dyDescent="0.3">
      <c r="C2735" t="s">
        <v>1801</v>
      </c>
      <c r="D2735" s="36">
        <v>46020</v>
      </c>
      <c r="E2735" t="str">
        <f>IFERROR(VLOOKUP(A2735,'Future et co'!A10:E5632,5,TRUE),"not found")</f>
        <v>not found</v>
      </c>
      <c r="F2735" t="str">
        <f>IFERROR(VLOOKUP(A2735,'Future et co'!CG11:CH10009,2,TRUE),"")</f>
        <v/>
      </c>
      <c r="G2735">
        <v>125</v>
      </c>
      <c r="H2735" t="s">
        <v>33</v>
      </c>
      <c r="O2735">
        <v>411</v>
      </c>
      <c r="P2735" t="s">
        <v>1779</v>
      </c>
      <c r="Q2735">
        <v>1000</v>
      </c>
      <c r="R2735" t="s">
        <v>1791</v>
      </c>
      <c r="S2735" t="s">
        <v>1780</v>
      </c>
      <c r="T2735" t="s">
        <v>145</v>
      </c>
      <c r="U2735">
        <v>0</v>
      </c>
    </row>
    <row r="2736" spans="3:21" x14ac:dyDescent="0.3">
      <c r="C2736" t="s">
        <v>1801</v>
      </c>
      <c r="D2736" s="36">
        <v>46020</v>
      </c>
      <c r="E2736" t="str">
        <f>IFERROR(VLOOKUP(A2736,'Future et co'!A10:E5632,5,TRUE),"not found")</f>
        <v>not found</v>
      </c>
      <c r="F2736" t="str">
        <f>IFERROR(VLOOKUP(A2736,'Future et co'!CG11:CH10009,2,TRUE),"")</f>
        <v/>
      </c>
      <c r="G2736">
        <v>125</v>
      </c>
      <c r="H2736" t="s">
        <v>33</v>
      </c>
      <c r="O2736">
        <v>411</v>
      </c>
      <c r="P2736" t="s">
        <v>1779</v>
      </c>
      <c r="Q2736">
        <v>1000</v>
      </c>
      <c r="R2736" t="s">
        <v>1791</v>
      </c>
      <c r="S2736" t="s">
        <v>1780</v>
      </c>
      <c r="T2736" t="s">
        <v>145</v>
      </c>
      <c r="U2736">
        <v>0</v>
      </c>
    </row>
    <row r="2737" spans="3:21" x14ac:dyDescent="0.3">
      <c r="C2737" t="s">
        <v>1801</v>
      </c>
      <c r="D2737" s="36">
        <v>46020</v>
      </c>
      <c r="E2737" t="str">
        <f>IFERROR(VLOOKUP(A2737,'Future et co'!A10:E5632,5,TRUE),"not found")</f>
        <v>not found</v>
      </c>
      <c r="F2737" t="str">
        <f>IFERROR(VLOOKUP(A2737,'Future et co'!CG11:CH10009,2,TRUE),"")</f>
        <v/>
      </c>
      <c r="G2737">
        <v>125</v>
      </c>
      <c r="H2737" t="s">
        <v>33</v>
      </c>
      <c r="O2737">
        <v>411</v>
      </c>
      <c r="P2737" t="s">
        <v>1779</v>
      </c>
      <c r="Q2737">
        <v>1000</v>
      </c>
      <c r="R2737" t="s">
        <v>1791</v>
      </c>
      <c r="S2737" t="s">
        <v>1780</v>
      </c>
      <c r="T2737" t="s">
        <v>145</v>
      </c>
      <c r="U2737">
        <v>0</v>
      </c>
    </row>
    <row r="2738" spans="3:21" x14ac:dyDescent="0.3">
      <c r="C2738" t="s">
        <v>1801</v>
      </c>
      <c r="D2738" s="36">
        <v>46020</v>
      </c>
      <c r="E2738" t="str">
        <f>IFERROR(VLOOKUP(A2738,'Future et co'!A10:E5632,5,TRUE),"not found")</f>
        <v>not found</v>
      </c>
      <c r="F2738" t="str">
        <f>IFERROR(VLOOKUP(A2738,'Future et co'!CG11:CH10009,2,TRUE),"")</f>
        <v/>
      </c>
      <c r="G2738">
        <v>125</v>
      </c>
      <c r="H2738" t="s">
        <v>33</v>
      </c>
      <c r="O2738">
        <v>411</v>
      </c>
      <c r="P2738" t="s">
        <v>1779</v>
      </c>
      <c r="Q2738">
        <v>1000</v>
      </c>
      <c r="R2738" t="s">
        <v>1791</v>
      </c>
      <c r="S2738" t="s">
        <v>1780</v>
      </c>
      <c r="T2738" t="s">
        <v>145</v>
      </c>
      <c r="U2738">
        <v>0</v>
      </c>
    </row>
    <row r="2739" spans="3:21" x14ac:dyDescent="0.3">
      <c r="C2739" t="s">
        <v>1801</v>
      </c>
      <c r="D2739" s="36">
        <v>46020</v>
      </c>
      <c r="E2739" t="str">
        <f>IFERROR(VLOOKUP(A2739,'Future et co'!A10:E5632,5,TRUE),"not found")</f>
        <v>not found</v>
      </c>
      <c r="F2739" t="str">
        <f>IFERROR(VLOOKUP(A2739,'Future et co'!CG11:CH10009,2,TRUE),"")</f>
        <v/>
      </c>
      <c r="G2739">
        <v>125</v>
      </c>
      <c r="H2739" t="s">
        <v>33</v>
      </c>
      <c r="O2739">
        <v>411</v>
      </c>
      <c r="P2739" t="s">
        <v>1779</v>
      </c>
      <c r="Q2739">
        <v>1000</v>
      </c>
      <c r="R2739" t="s">
        <v>1791</v>
      </c>
      <c r="S2739" t="s">
        <v>1780</v>
      </c>
      <c r="T2739" t="s">
        <v>145</v>
      </c>
      <c r="U2739">
        <v>0</v>
      </c>
    </row>
    <row r="2740" spans="3:21" x14ac:dyDescent="0.3">
      <c r="C2740" t="s">
        <v>1801</v>
      </c>
      <c r="D2740" s="36">
        <v>46020</v>
      </c>
      <c r="E2740" t="str">
        <f>IFERROR(VLOOKUP(A2740,'Future et co'!A10:E5632,5,TRUE),"not found")</f>
        <v>not found</v>
      </c>
      <c r="F2740" t="str">
        <f>IFERROR(VLOOKUP(A2740,'Future et co'!CG11:CH10009,2,TRUE),"")</f>
        <v/>
      </c>
      <c r="G2740">
        <v>125</v>
      </c>
      <c r="H2740" t="s">
        <v>33</v>
      </c>
      <c r="O2740">
        <v>411</v>
      </c>
      <c r="P2740" t="s">
        <v>1779</v>
      </c>
      <c r="Q2740">
        <v>1000</v>
      </c>
      <c r="R2740" t="s">
        <v>1791</v>
      </c>
      <c r="S2740" t="s">
        <v>1780</v>
      </c>
      <c r="T2740" t="s">
        <v>145</v>
      </c>
      <c r="U2740">
        <v>0</v>
      </c>
    </row>
    <row r="2741" spans="3:21" x14ac:dyDescent="0.3">
      <c r="C2741" t="s">
        <v>1801</v>
      </c>
      <c r="D2741" s="36">
        <v>46020</v>
      </c>
      <c r="E2741" t="str">
        <f>IFERROR(VLOOKUP(A2741,'Future et co'!A10:E5632,5,TRUE),"not found")</f>
        <v>not found</v>
      </c>
      <c r="F2741" t="str">
        <f>IFERROR(VLOOKUP(A2741,'Future et co'!CG11:CH10009,2,TRUE),"")</f>
        <v/>
      </c>
      <c r="G2741">
        <v>125</v>
      </c>
      <c r="H2741" t="s">
        <v>33</v>
      </c>
      <c r="O2741">
        <v>411</v>
      </c>
      <c r="P2741" t="s">
        <v>1779</v>
      </c>
      <c r="Q2741">
        <v>1000</v>
      </c>
      <c r="R2741" t="s">
        <v>1791</v>
      </c>
      <c r="S2741" t="s">
        <v>1780</v>
      </c>
      <c r="T2741" t="s">
        <v>145</v>
      </c>
      <c r="U2741">
        <v>0</v>
      </c>
    </row>
    <row r="2742" spans="3:21" x14ac:dyDescent="0.3">
      <c r="C2742" t="s">
        <v>1801</v>
      </c>
      <c r="D2742" s="36">
        <v>46020</v>
      </c>
      <c r="E2742" t="str">
        <f>IFERROR(VLOOKUP(A2742,'Future et co'!A10:E5632,5,TRUE),"not found")</f>
        <v>not found</v>
      </c>
      <c r="F2742" t="str">
        <f>IFERROR(VLOOKUP(A2742,'Future et co'!CG11:CH10009,2,TRUE),"")</f>
        <v/>
      </c>
      <c r="G2742">
        <v>125</v>
      </c>
      <c r="H2742" t="s">
        <v>33</v>
      </c>
      <c r="O2742">
        <v>411</v>
      </c>
      <c r="P2742" t="s">
        <v>1779</v>
      </c>
      <c r="Q2742">
        <v>1000</v>
      </c>
      <c r="R2742" t="s">
        <v>1791</v>
      </c>
      <c r="S2742" t="s">
        <v>1780</v>
      </c>
      <c r="T2742" t="s">
        <v>145</v>
      </c>
      <c r="U2742">
        <v>0</v>
      </c>
    </row>
    <row r="2743" spans="3:21" x14ac:dyDescent="0.3">
      <c r="C2743" t="s">
        <v>1801</v>
      </c>
      <c r="D2743" s="36">
        <v>46020</v>
      </c>
      <c r="E2743" t="str">
        <f>IFERROR(VLOOKUP(A2743,'Future et co'!A10:E5632,5,TRUE),"not found")</f>
        <v>not found</v>
      </c>
      <c r="F2743" t="str">
        <f>IFERROR(VLOOKUP(A2743,'Future et co'!CG11:CH10009,2,TRUE),"")</f>
        <v/>
      </c>
      <c r="G2743">
        <v>125</v>
      </c>
      <c r="H2743" t="s">
        <v>33</v>
      </c>
      <c r="O2743">
        <v>411</v>
      </c>
      <c r="P2743" t="s">
        <v>1779</v>
      </c>
      <c r="Q2743">
        <v>1000</v>
      </c>
      <c r="R2743" t="s">
        <v>1791</v>
      </c>
      <c r="S2743" t="s">
        <v>1780</v>
      </c>
      <c r="T2743" t="s">
        <v>145</v>
      </c>
      <c r="U2743">
        <v>0</v>
      </c>
    </row>
    <row r="2744" spans="3:21" x14ac:dyDescent="0.3">
      <c r="C2744" t="s">
        <v>1801</v>
      </c>
      <c r="D2744" s="36">
        <v>46020</v>
      </c>
      <c r="E2744" t="str">
        <f>IFERROR(VLOOKUP(A2744,'Future et co'!A10:E5632,5,TRUE),"not found")</f>
        <v>not found</v>
      </c>
      <c r="F2744" t="str">
        <f>IFERROR(VLOOKUP(A2744,'Future et co'!CG11:CH10009,2,TRUE),"")</f>
        <v/>
      </c>
      <c r="G2744">
        <v>125</v>
      </c>
      <c r="H2744" t="s">
        <v>33</v>
      </c>
      <c r="O2744">
        <v>411</v>
      </c>
      <c r="P2744" t="s">
        <v>1779</v>
      </c>
      <c r="Q2744">
        <v>1000</v>
      </c>
      <c r="R2744" t="s">
        <v>1791</v>
      </c>
      <c r="S2744" t="s">
        <v>1780</v>
      </c>
      <c r="T2744" t="s">
        <v>145</v>
      </c>
      <c r="U2744">
        <v>0</v>
      </c>
    </row>
    <row r="2745" spans="3:21" x14ac:dyDescent="0.3">
      <c r="C2745" t="s">
        <v>1801</v>
      </c>
      <c r="D2745" s="36">
        <v>46020</v>
      </c>
      <c r="E2745" t="str">
        <f>IFERROR(VLOOKUP(A2745,'Future et co'!A10:E5632,5,TRUE),"not found")</f>
        <v>not found</v>
      </c>
      <c r="F2745" t="str">
        <f>IFERROR(VLOOKUP(A2745,'Future et co'!CG11:CH10009,2,TRUE),"")</f>
        <v/>
      </c>
      <c r="G2745">
        <v>125</v>
      </c>
      <c r="H2745" t="s">
        <v>33</v>
      </c>
      <c r="O2745">
        <v>411</v>
      </c>
      <c r="P2745" t="s">
        <v>1779</v>
      </c>
      <c r="Q2745">
        <v>1000</v>
      </c>
      <c r="R2745" t="s">
        <v>1791</v>
      </c>
      <c r="S2745" t="s">
        <v>1780</v>
      </c>
      <c r="T2745" t="s">
        <v>145</v>
      </c>
      <c r="U2745">
        <v>0</v>
      </c>
    </row>
    <row r="2746" spans="3:21" x14ac:dyDescent="0.3">
      <c r="C2746" t="s">
        <v>1801</v>
      </c>
      <c r="D2746" s="36">
        <v>46020</v>
      </c>
      <c r="E2746" t="str">
        <f>IFERROR(VLOOKUP(A2746,'Future et co'!A10:E5632,5,TRUE),"not found")</f>
        <v>not found</v>
      </c>
      <c r="F2746" t="str">
        <f>IFERROR(VLOOKUP(A2746,'Future et co'!CG11:CH10009,2,TRUE),"")</f>
        <v/>
      </c>
      <c r="G2746">
        <v>125</v>
      </c>
      <c r="H2746" t="s">
        <v>33</v>
      </c>
      <c r="O2746">
        <v>411</v>
      </c>
      <c r="P2746" t="s">
        <v>1779</v>
      </c>
      <c r="Q2746">
        <v>1000</v>
      </c>
      <c r="R2746" t="s">
        <v>1791</v>
      </c>
      <c r="S2746" t="s">
        <v>1780</v>
      </c>
      <c r="T2746" t="s">
        <v>145</v>
      </c>
      <c r="U2746">
        <v>0</v>
      </c>
    </row>
    <row r="2747" spans="3:21" x14ac:dyDescent="0.3">
      <c r="C2747" t="s">
        <v>1801</v>
      </c>
      <c r="D2747" s="36">
        <v>46020</v>
      </c>
      <c r="E2747" t="str">
        <f>IFERROR(VLOOKUP(A2747,'Future et co'!A10:E5632,5,TRUE),"not found")</f>
        <v>not found</v>
      </c>
      <c r="F2747" t="str">
        <f>IFERROR(VLOOKUP(A2747,'Future et co'!CG11:CH10009,2,TRUE),"")</f>
        <v/>
      </c>
      <c r="G2747">
        <v>125</v>
      </c>
      <c r="H2747" t="s">
        <v>33</v>
      </c>
      <c r="O2747">
        <v>411</v>
      </c>
      <c r="P2747" t="s">
        <v>1779</v>
      </c>
      <c r="Q2747">
        <v>1000</v>
      </c>
      <c r="R2747" t="s">
        <v>1791</v>
      </c>
      <c r="S2747" t="s">
        <v>1780</v>
      </c>
      <c r="T2747" t="s">
        <v>145</v>
      </c>
      <c r="U2747">
        <v>0</v>
      </c>
    </row>
    <row r="2748" spans="3:21" x14ac:dyDescent="0.3">
      <c r="C2748" t="s">
        <v>1801</v>
      </c>
      <c r="D2748" s="36">
        <v>46020</v>
      </c>
      <c r="E2748" t="str">
        <f>IFERROR(VLOOKUP(A2748,'Future et co'!A10:E5632,5,TRUE),"not found")</f>
        <v>not found</v>
      </c>
      <c r="F2748" t="str">
        <f>IFERROR(VLOOKUP(A2748,'Future et co'!CG11:CH10009,2,TRUE),"")</f>
        <v/>
      </c>
      <c r="G2748">
        <v>125</v>
      </c>
      <c r="H2748" t="s">
        <v>33</v>
      </c>
      <c r="O2748">
        <v>411</v>
      </c>
      <c r="P2748" t="s">
        <v>1779</v>
      </c>
      <c r="Q2748">
        <v>1000</v>
      </c>
      <c r="R2748" t="s">
        <v>1791</v>
      </c>
      <c r="S2748" t="s">
        <v>1780</v>
      </c>
      <c r="T2748" t="s">
        <v>145</v>
      </c>
      <c r="U2748">
        <v>0</v>
      </c>
    </row>
    <row r="2749" spans="3:21" x14ac:dyDescent="0.3">
      <c r="C2749" t="s">
        <v>1801</v>
      </c>
      <c r="D2749" s="36">
        <v>46020</v>
      </c>
      <c r="E2749" t="str">
        <f>IFERROR(VLOOKUP(A2749,'Future et co'!A10:E5632,5,TRUE),"not found")</f>
        <v>not found</v>
      </c>
      <c r="F2749" t="str">
        <f>IFERROR(VLOOKUP(A2749,'Future et co'!CG11:CH10009,2,TRUE),"")</f>
        <v/>
      </c>
      <c r="G2749">
        <v>125</v>
      </c>
      <c r="H2749" t="s">
        <v>33</v>
      </c>
      <c r="O2749">
        <v>411</v>
      </c>
      <c r="P2749" t="s">
        <v>1779</v>
      </c>
      <c r="Q2749">
        <v>1000</v>
      </c>
      <c r="R2749" t="s">
        <v>1791</v>
      </c>
      <c r="S2749" t="s">
        <v>1780</v>
      </c>
      <c r="T2749" t="s">
        <v>145</v>
      </c>
      <c r="U2749">
        <v>0</v>
      </c>
    </row>
    <row r="2750" spans="3:21" x14ac:dyDescent="0.3">
      <c r="C2750" t="s">
        <v>1801</v>
      </c>
      <c r="D2750" s="36">
        <v>46020</v>
      </c>
      <c r="E2750" t="str">
        <f>IFERROR(VLOOKUP(A2750,'Future et co'!A10:E5632,5,TRUE),"not found")</f>
        <v>not found</v>
      </c>
      <c r="F2750" t="str">
        <f>IFERROR(VLOOKUP(A2750,'Future et co'!CG11:CH10009,2,TRUE),"")</f>
        <v/>
      </c>
      <c r="G2750">
        <v>125</v>
      </c>
      <c r="H2750" t="s">
        <v>33</v>
      </c>
      <c r="O2750">
        <v>411</v>
      </c>
      <c r="P2750" t="s">
        <v>1779</v>
      </c>
      <c r="Q2750">
        <v>1000</v>
      </c>
      <c r="R2750" t="s">
        <v>1791</v>
      </c>
      <c r="S2750" t="s">
        <v>1780</v>
      </c>
      <c r="T2750" t="s">
        <v>145</v>
      </c>
      <c r="U2750">
        <v>0</v>
      </c>
    </row>
    <row r="2751" spans="3:21" x14ac:dyDescent="0.3">
      <c r="C2751" t="s">
        <v>1801</v>
      </c>
      <c r="D2751" s="36">
        <v>46020</v>
      </c>
      <c r="E2751" t="str">
        <f>IFERROR(VLOOKUP(A2751,'Future et co'!A10:E5632,5,TRUE),"not found")</f>
        <v>not found</v>
      </c>
      <c r="F2751" t="str">
        <f>IFERROR(VLOOKUP(A2751,'Future et co'!CG11:CH10009,2,TRUE),"")</f>
        <v/>
      </c>
      <c r="G2751">
        <v>125</v>
      </c>
      <c r="H2751" t="s">
        <v>33</v>
      </c>
      <c r="O2751">
        <v>411</v>
      </c>
      <c r="P2751" t="s">
        <v>1779</v>
      </c>
      <c r="Q2751">
        <v>1000</v>
      </c>
      <c r="R2751" t="s">
        <v>1791</v>
      </c>
      <c r="S2751" t="s">
        <v>1780</v>
      </c>
      <c r="T2751" t="s">
        <v>145</v>
      </c>
      <c r="U2751">
        <v>0</v>
      </c>
    </row>
    <row r="2752" spans="3:21" x14ac:dyDescent="0.3">
      <c r="C2752" t="s">
        <v>1801</v>
      </c>
      <c r="D2752" s="36">
        <v>46020</v>
      </c>
      <c r="E2752" t="str">
        <f>IFERROR(VLOOKUP(A2752,'Future et co'!A10:E5632,5,TRUE),"not found")</f>
        <v>not found</v>
      </c>
      <c r="F2752" t="str">
        <f>IFERROR(VLOOKUP(A2752,'Future et co'!CG11:CH10009,2,TRUE),"")</f>
        <v/>
      </c>
      <c r="G2752">
        <v>125</v>
      </c>
      <c r="H2752" t="s">
        <v>33</v>
      </c>
      <c r="O2752">
        <v>411</v>
      </c>
      <c r="P2752" t="s">
        <v>1779</v>
      </c>
      <c r="Q2752">
        <v>1000</v>
      </c>
      <c r="R2752" t="s">
        <v>1791</v>
      </c>
      <c r="S2752" t="s">
        <v>1780</v>
      </c>
      <c r="T2752" t="s">
        <v>145</v>
      </c>
      <c r="U2752">
        <v>0</v>
      </c>
    </row>
    <row r="2753" spans="3:21" x14ac:dyDescent="0.3">
      <c r="C2753" t="s">
        <v>1801</v>
      </c>
      <c r="D2753" s="36">
        <v>46020</v>
      </c>
      <c r="E2753" t="str">
        <f>IFERROR(VLOOKUP(A2753,'Future et co'!A10:E5632,5,TRUE),"not found")</f>
        <v>not found</v>
      </c>
      <c r="F2753" t="str">
        <f>IFERROR(VLOOKUP(A2753,'Future et co'!CG11:CH10009,2,TRUE),"")</f>
        <v/>
      </c>
      <c r="G2753">
        <v>125</v>
      </c>
      <c r="H2753" t="s">
        <v>33</v>
      </c>
      <c r="O2753">
        <v>411</v>
      </c>
      <c r="P2753" t="s">
        <v>1779</v>
      </c>
      <c r="Q2753">
        <v>1000</v>
      </c>
      <c r="R2753" t="s">
        <v>1791</v>
      </c>
      <c r="S2753" t="s">
        <v>1780</v>
      </c>
      <c r="T2753" t="s">
        <v>145</v>
      </c>
      <c r="U2753">
        <v>0</v>
      </c>
    </row>
    <row r="2754" spans="3:21" x14ac:dyDescent="0.3">
      <c r="C2754" t="s">
        <v>1801</v>
      </c>
      <c r="D2754" s="36">
        <v>46020</v>
      </c>
      <c r="E2754" t="str">
        <f>IFERROR(VLOOKUP(A2754,'Future et co'!A10:E5632,5,TRUE),"not found")</f>
        <v>not found</v>
      </c>
      <c r="F2754" t="str">
        <f>IFERROR(VLOOKUP(A2754,'Future et co'!CG11:CH10009,2,TRUE),"")</f>
        <v/>
      </c>
      <c r="G2754">
        <v>125</v>
      </c>
      <c r="H2754" t="s">
        <v>33</v>
      </c>
      <c r="O2754">
        <v>411</v>
      </c>
      <c r="P2754" t="s">
        <v>1779</v>
      </c>
      <c r="Q2754">
        <v>1000</v>
      </c>
      <c r="R2754" t="s">
        <v>1791</v>
      </c>
      <c r="S2754" t="s">
        <v>1780</v>
      </c>
      <c r="T2754" t="s">
        <v>145</v>
      </c>
      <c r="U2754">
        <v>0</v>
      </c>
    </row>
    <row r="2755" spans="3:21" x14ac:dyDescent="0.3">
      <c r="C2755" t="s">
        <v>1801</v>
      </c>
      <c r="D2755" s="36">
        <v>46020</v>
      </c>
      <c r="E2755" t="str">
        <f>IFERROR(VLOOKUP(A2755,'Future et co'!A10:E5632,5,TRUE),"not found")</f>
        <v>not found</v>
      </c>
      <c r="F2755" t="str">
        <f>IFERROR(VLOOKUP(A2755,'Future et co'!CG11:CH10009,2,TRUE),"")</f>
        <v/>
      </c>
      <c r="G2755">
        <v>125</v>
      </c>
      <c r="H2755" t="s">
        <v>33</v>
      </c>
      <c r="O2755">
        <v>411</v>
      </c>
      <c r="P2755" t="s">
        <v>1779</v>
      </c>
      <c r="Q2755">
        <v>1000</v>
      </c>
      <c r="R2755" t="s">
        <v>1791</v>
      </c>
      <c r="S2755" t="s">
        <v>1780</v>
      </c>
      <c r="T2755" t="s">
        <v>145</v>
      </c>
      <c r="U2755">
        <v>0</v>
      </c>
    </row>
    <row r="2756" spans="3:21" x14ac:dyDescent="0.3">
      <c r="C2756" t="s">
        <v>1801</v>
      </c>
      <c r="D2756" s="36">
        <v>46020</v>
      </c>
      <c r="E2756" t="str">
        <f>IFERROR(VLOOKUP(A2756,'Future et co'!A10:E5632,5,TRUE),"not found")</f>
        <v>not found</v>
      </c>
      <c r="F2756" t="str">
        <f>IFERROR(VLOOKUP(A2756,'Future et co'!CG11:CH10009,2,TRUE),"")</f>
        <v/>
      </c>
      <c r="G2756">
        <v>125</v>
      </c>
      <c r="H2756" t="s">
        <v>33</v>
      </c>
      <c r="O2756">
        <v>411</v>
      </c>
      <c r="P2756" t="s">
        <v>1779</v>
      </c>
      <c r="Q2756">
        <v>1000</v>
      </c>
      <c r="R2756" t="s">
        <v>1791</v>
      </c>
      <c r="S2756" t="s">
        <v>1780</v>
      </c>
      <c r="T2756" t="s">
        <v>145</v>
      </c>
      <c r="U2756">
        <v>0</v>
      </c>
    </row>
    <row r="2757" spans="3:21" x14ac:dyDescent="0.3">
      <c r="C2757" t="s">
        <v>1801</v>
      </c>
      <c r="D2757" s="36">
        <v>46020</v>
      </c>
      <c r="E2757" t="str">
        <f>IFERROR(VLOOKUP(A2757,'Future et co'!A10:E5632,5,TRUE),"not found")</f>
        <v>not found</v>
      </c>
      <c r="F2757" t="str">
        <f>IFERROR(VLOOKUP(A2757,'Future et co'!CG11:CH10009,2,TRUE),"")</f>
        <v/>
      </c>
      <c r="G2757">
        <v>125</v>
      </c>
      <c r="H2757" t="s">
        <v>33</v>
      </c>
      <c r="O2757">
        <v>411</v>
      </c>
      <c r="P2757" t="s">
        <v>1779</v>
      </c>
      <c r="Q2757">
        <v>1000</v>
      </c>
      <c r="R2757" t="s">
        <v>1791</v>
      </c>
      <c r="S2757" t="s">
        <v>1780</v>
      </c>
      <c r="T2757" t="s">
        <v>145</v>
      </c>
      <c r="U2757">
        <v>0</v>
      </c>
    </row>
    <row r="2758" spans="3:21" x14ac:dyDescent="0.3">
      <c r="C2758" t="s">
        <v>1801</v>
      </c>
      <c r="D2758" s="36">
        <v>46020</v>
      </c>
      <c r="E2758" t="str">
        <f>IFERROR(VLOOKUP(A2758,'Future et co'!A10:E5632,5,TRUE),"not found")</f>
        <v>not found</v>
      </c>
      <c r="F2758" t="str">
        <f>IFERROR(VLOOKUP(A2758,'Future et co'!CG11:CH10009,2,TRUE),"")</f>
        <v/>
      </c>
      <c r="G2758">
        <v>125</v>
      </c>
      <c r="H2758" t="s">
        <v>33</v>
      </c>
      <c r="O2758">
        <v>411</v>
      </c>
      <c r="P2758" t="s">
        <v>1779</v>
      </c>
      <c r="Q2758">
        <v>1000</v>
      </c>
      <c r="R2758" t="s">
        <v>1791</v>
      </c>
      <c r="S2758" t="s">
        <v>1780</v>
      </c>
      <c r="T2758" t="s">
        <v>145</v>
      </c>
      <c r="U2758">
        <v>0</v>
      </c>
    </row>
    <row r="2759" spans="3:21" x14ac:dyDescent="0.3">
      <c r="C2759" t="s">
        <v>1801</v>
      </c>
      <c r="D2759" s="36">
        <v>46020</v>
      </c>
      <c r="E2759" t="str">
        <f>IFERROR(VLOOKUP(A2759,'Future et co'!A10:E5632,5,TRUE),"not found")</f>
        <v>not found</v>
      </c>
      <c r="F2759" t="str">
        <f>IFERROR(VLOOKUP(A2759,'Future et co'!CG11:CH10009,2,TRUE),"")</f>
        <v/>
      </c>
      <c r="G2759">
        <v>125</v>
      </c>
      <c r="H2759" t="s">
        <v>33</v>
      </c>
      <c r="O2759">
        <v>411</v>
      </c>
      <c r="P2759" t="s">
        <v>1779</v>
      </c>
      <c r="Q2759">
        <v>1000</v>
      </c>
      <c r="R2759" t="s">
        <v>1791</v>
      </c>
      <c r="S2759" t="s">
        <v>1780</v>
      </c>
      <c r="T2759" t="s">
        <v>145</v>
      </c>
      <c r="U2759">
        <v>0</v>
      </c>
    </row>
    <row r="2760" spans="3:21" x14ac:dyDescent="0.3">
      <c r="C2760" t="s">
        <v>1801</v>
      </c>
      <c r="D2760" s="36">
        <v>46020</v>
      </c>
      <c r="E2760" t="str">
        <f>IFERROR(VLOOKUP(A2760,'Future et co'!A10:E5632,5,TRUE),"not found")</f>
        <v>not found</v>
      </c>
      <c r="F2760" t="str">
        <f>IFERROR(VLOOKUP(A2760,'Future et co'!CG11:CH10009,2,TRUE),"")</f>
        <v/>
      </c>
      <c r="G2760">
        <v>125</v>
      </c>
      <c r="H2760" t="s">
        <v>33</v>
      </c>
      <c r="O2760">
        <v>411</v>
      </c>
      <c r="P2760" t="s">
        <v>1779</v>
      </c>
      <c r="Q2760">
        <v>1000</v>
      </c>
      <c r="R2760" t="s">
        <v>1791</v>
      </c>
      <c r="S2760" t="s">
        <v>1780</v>
      </c>
      <c r="T2760" t="s">
        <v>145</v>
      </c>
      <c r="U2760">
        <v>0</v>
      </c>
    </row>
    <row r="2761" spans="3:21" x14ac:dyDescent="0.3">
      <c r="C2761" t="s">
        <v>1801</v>
      </c>
      <c r="D2761" s="36">
        <v>46020</v>
      </c>
      <c r="E2761" t="str">
        <f>IFERROR(VLOOKUP(A2761,'Future et co'!A10:E5632,5,TRUE),"not found")</f>
        <v>not found</v>
      </c>
      <c r="F2761" t="str">
        <f>IFERROR(VLOOKUP(A2761,'Future et co'!CG11:CH10009,2,TRUE),"")</f>
        <v/>
      </c>
      <c r="G2761">
        <v>125</v>
      </c>
      <c r="H2761" t="s">
        <v>33</v>
      </c>
      <c r="O2761">
        <v>411</v>
      </c>
      <c r="P2761" t="s">
        <v>1779</v>
      </c>
      <c r="Q2761">
        <v>1000</v>
      </c>
      <c r="R2761" t="s">
        <v>1791</v>
      </c>
      <c r="S2761" t="s">
        <v>1780</v>
      </c>
      <c r="T2761" t="s">
        <v>145</v>
      </c>
      <c r="U2761">
        <v>0</v>
      </c>
    </row>
    <row r="2762" spans="3:21" x14ac:dyDescent="0.3">
      <c r="C2762" t="s">
        <v>1801</v>
      </c>
      <c r="D2762" s="36">
        <v>46020</v>
      </c>
      <c r="E2762" t="str">
        <f>IFERROR(VLOOKUP(A2762,'Future et co'!A10:E5632,5,TRUE),"not found")</f>
        <v>not found</v>
      </c>
      <c r="F2762" t="str">
        <f>IFERROR(VLOOKUP(A2762,'Future et co'!CG11:CH10009,2,TRUE),"")</f>
        <v/>
      </c>
      <c r="G2762">
        <v>125</v>
      </c>
      <c r="H2762" t="s">
        <v>33</v>
      </c>
      <c r="O2762">
        <v>411</v>
      </c>
      <c r="P2762" t="s">
        <v>1779</v>
      </c>
      <c r="Q2762">
        <v>1000</v>
      </c>
      <c r="R2762" t="s">
        <v>1791</v>
      </c>
      <c r="S2762" t="s">
        <v>1780</v>
      </c>
      <c r="T2762" t="s">
        <v>145</v>
      </c>
      <c r="U2762">
        <v>0</v>
      </c>
    </row>
    <row r="2763" spans="3:21" x14ac:dyDescent="0.3">
      <c r="C2763" t="s">
        <v>1801</v>
      </c>
      <c r="D2763" s="36">
        <v>46020</v>
      </c>
      <c r="E2763" t="str">
        <f>IFERROR(VLOOKUP(A2763,'Future et co'!A10:E5632,5,TRUE),"not found")</f>
        <v>not found</v>
      </c>
      <c r="F2763" t="str">
        <f>IFERROR(VLOOKUP(A2763,'Future et co'!CG11:CH10009,2,TRUE),"")</f>
        <v/>
      </c>
      <c r="G2763">
        <v>125</v>
      </c>
      <c r="H2763" t="s">
        <v>33</v>
      </c>
      <c r="O2763">
        <v>411</v>
      </c>
      <c r="P2763" t="s">
        <v>1779</v>
      </c>
      <c r="Q2763">
        <v>1000</v>
      </c>
      <c r="R2763" t="s">
        <v>1791</v>
      </c>
      <c r="S2763" t="s">
        <v>1780</v>
      </c>
      <c r="T2763" t="s">
        <v>145</v>
      </c>
      <c r="U2763">
        <v>0</v>
      </c>
    </row>
    <row r="2764" spans="3:21" x14ac:dyDescent="0.3">
      <c r="C2764" t="s">
        <v>1801</v>
      </c>
      <c r="D2764" s="36">
        <v>46020</v>
      </c>
      <c r="E2764" t="str">
        <f>IFERROR(VLOOKUP(A2764,'Future et co'!A10:E5632,5,TRUE),"not found")</f>
        <v>not found</v>
      </c>
      <c r="F2764" t="str">
        <f>IFERROR(VLOOKUP(A2764,'Future et co'!CG11:CH10009,2,TRUE),"")</f>
        <v/>
      </c>
      <c r="G2764">
        <v>125</v>
      </c>
      <c r="H2764" t="s">
        <v>33</v>
      </c>
      <c r="O2764">
        <v>411</v>
      </c>
      <c r="P2764" t="s">
        <v>1779</v>
      </c>
      <c r="Q2764">
        <v>1000</v>
      </c>
      <c r="R2764" t="s">
        <v>1791</v>
      </c>
      <c r="S2764" t="s">
        <v>1780</v>
      </c>
      <c r="T2764" t="s">
        <v>145</v>
      </c>
      <c r="U2764">
        <v>0</v>
      </c>
    </row>
    <row r="2765" spans="3:21" x14ac:dyDescent="0.3">
      <c r="C2765" t="s">
        <v>1801</v>
      </c>
      <c r="D2765" s="36">
        <v>46020</v>
      </c>
      <c r="E2765" t="str">
        <f>IFERROR(VLOOKUP(A2765,'Future et co'!A10:E5632,5,TRUE),"not found")</f>
        <v>not found</v>
      </c>
      <c r="F2765" t="str">
        <f>IFERROR(VLOOKUP(A2765,'Future et co'!CG11:CH10009,2,TRUE),"")</f>
        <v/>
      </c>
      <c r="G2765">
        <v>125</v>
      </c>
      <c r="H2765" t="s">
        <v>33</v>
      </c>
      <c r="O2765">
        <v>411</v>
      </c>
      <c r="P2765" t="s">
        <v>1779</v>
      </c>
      <c r="Q2765">
        <v>1000</v>
      </c>
      <c r="R2765" t="s">
        <v>1791</v>
      </c>
      <c r="S2765" t="s">
        <v>1780</v>
      </c>
      <c r="T2765" t="s">
        <v>145</v>
      </c>
      <c r="U2765">
        <v>0</v>
      </c>
    </row>
    <row r="2766" spans="3:21" x14ac:dyDescent="0.3">
      <c r="C2766" t="s">
        <v>1801</v>
      </c>
      <c r="D2766" s="36">
        <v>46020</v>
      </c>
      <c r="E2766" t="str">
        <f>IFERROR(VLOOKUP(A2766,'Future et co'!A10:E5632,5,TRUE),"not found")</f>
        <v>not found</v>
      </c>
      <c r="F2766" t="str">
        <f>IFERROR(VLOOKUP(A2766,'Future et co'!CG11:CH10009,2,TRUE),"")</f>
        <v/>
      </c>
      <c r="G2766">
        <v>125</v>
      </c>
      <c r="H2766" t="s">
        <v>33</v>
      </c>
      <c r="O2766">
        <v>411</v>
      </c>
      <c r="P2766" t="s">
        <v>1779</v>
      </c>
      <c r="Q2766">
        <v>1000</v>
      </c>
      <c r="R2766" t="s">
        <v>1791</v>
      </c>
      <c r="S2766" t="s">
        <v>1780</v>
      </c>
      <c r="T2766" t="s">
        <v>145</v>
      </c>
      <c r="U2766">
        <v>0</v>
      </c>
    </row>
    <row r="2767" spans="3:21" x14ac:dyDescent="0.3">
      <c r="C2767" t="s">
        <v>1801</v>
      </c>
      <c r="D2767" s="36">
        <v>46020</v>
      </c>
      <c r="E2767" t="str">
        <f>IFERROR(VLOOKUP(A2767,'Future et co'!A10:E5632,5,TRUE),"not found")</f>
        <v>not found</v>
      </c>
      <c r="F2767" t="str">
        <f>IFERROR(VLOOKUP(A2767,'Future et co'!CG11:CH10009,2,TRUE),"")</f>
        <v/>
      </c>
      <c r="G2767">
        <v>125</v>
      </c>
      <c r="H2767" t="s">
        <v>33</v>
      </c>
      <c r="O2767">
        <v>411</v>
      </c>
      <c r="P2767" t="s">
        <v>1779</v>
      </c>
      <c r="Q2767">
        <v>1000</v>
      </c>
      <c r="R2767" t="s">
        <v>1791</v>
      </c>
      <c r="S2767" t="s">
        <v>1780</v>
      </c>
      <c r="T2767" t="s">
        <v>145</v>
      </c>
      <c r="U2767">
        <v>0</v>
      </c>
    </row>
    <row r="2768" spans="3:21" x14ac:dyDescent="0.3">
      <c r="C2768" t="s">
        <v>1801</v>
      </c>
      <c r="D2768" s="36">
        <v>46020</v>
      </c>
      <c r="E2768" t="str">
        <f>IFERROR(VLOOKUP(A2768,'Future et co'!A10:E5632,5,TRUE),"not found")</f>
        <v>not found</v>
      </c>
      <c r="F2768" t="str">
        <f>IFERROR(VLOOKUP(A2768,'Future et co'!CG11:CH10009,2,TRUE),"")</f>
        <v/>
      </c>
      <c r="G2768">
        <v>125</v>
      </c>
      <c r="H2768" t="s">
        <v>33</v>
      </c>
      <c r="O2768">
        <v>411</v>
      </c>
      <c r="P2768" t="s">
        <v>1779</v>
      </c>
      <c r="Q2768">
        <v>1000</v>
      </c>
      <c r="R2768" t="s">
        <v>1791</v>
      </c>
      <c r="S2768" t="s">
        <v>1780</v>
      </c>
      <c r="T2768" t="s">
        <v>145</v>
      </c>
      <c r="U2768">
        <v>0</v>
      </c>
    </row>
    <row r="2769" spans="3:21" x14ac:dyDescent="0.3">
      <c r="C2769" t="s">
        <v>1801</v>
      </c>
      <c r="D2769" s="36">
        <v>46020</v>
      </c>
      <c r="E2769" t="str">
        <f>IFERROR(VLOOKUP(A2769,'Future et co'!A10:E5632,5,TRUE),"not found")</f>
        <v>not found</v>
      </c>
      <c r="F2769" t="str">
        <f>IFERROR(VLOOKUP(A2769,'Future et co'!CG11:CH10009,2,TRUE),"")</f>
        <v/>
      </c>
      <c r="G2769">
        <v>125</v>
      </c>
      <c r="H2769" t="s">
        <v>33</v>
      </c>
      <c r="O2769">
        <v>411</v>
      </c>
      <c r="P2769" t="s">
        <v>1779</v>
      </c>
      <c r="Q2769">
        <v>1000</v>
      </c>
      <c r="R2769" t="s">
        <v>1791</v>
      </c>
      <c r="S2769" t="s">
        <v>1780</v>
      </c>
      <c r="T2769" t="s">
        <v>145</v>
      </c>
      <c r="U2769">
        <v>0</v>
      </c>
    </row>
    <row r="2770" spans="3:21" x14ac:dyDescent="0.3">
      <c r="C2770" t="s">
        <v>1801</v>
      </c>
      <c r="D2770" s="36">
        <v>46020</v>
      </c>
      <c r="E2770" t="str">
        <f>IFERROR(VLOOKUP(A2770,'Future et co'!A10:E5632,5,TRUE),"not found")</f>
        <v>not found</v>
      </c>
      <c r="F2770" t="str">
        <f>IFERROR(VLOOKUP(A2770,'Future et co'!CG11:CH10009,2,TRUE),"")</f>
        <v/>
      </c>
      <c r="G2770">
        <v>125</v>
      </c>
      <c r="H2770" t="s">
        <v>33</v>
      </c>
      <c r="O2770">
        <v>411</v>
      </c>
      <c r="P2770" t="s">
        <v>1779</v>
      </c>
      <c r="Q2770">
        <v>1000</v>
      </c>
      <c r="R2770" t="s">
        <v>1791</v>
      </c>
      <c r="S2770" t="s">
        <v>1780</v>
      </c>
      <c r="T2770" t="s">
        <v>145</v>
      </c>
      <c r="U2770">
        <v>0</v>
      </c>
    </row>
    <row r="2771" spans="3:21" x14ac:dyDescent="0.3">
      <c r="C2771" t="s">
        <v>1801</v>
      </c>
      <c r="D2771" s="36">
        <v>46020</v>
      </c>
      <c r="E2771" t="str">
        <f>IFERROR(VLOOKUP(A2771,'Future et co'!A10:E5632,5,TRUE),"not found")</f>
        <v>not found</v>
      </c>
      <c r="F2771" t="str">
        <f>IFERROR(VLOOKUP(A2771,'Future et co'!CG11:CH10009,2,TRUE),"")</f>
        <v/>
      </c>
      <c r="G2771">
        <v>125</v>
      </c>
      <c r="H2771" t="s">
        <v>33</v>
      </c>
      <c r="O2771">
        <v>411</v>
      </c>
      <c r="P2771" t="s">
        <v>1779</v>
      </c>
      <c r="Q2771">
        <v>1000</v>
      </c>
      <c r="R2771" t="s">
        <v>1791</v>
      </c>
      <c r="S2771" t="s">
        <v>1780</v>
      </c>
      <c r="T2771" t="s">
        <v>145</v>
      </c>
      <c r="U2771">
        <v>0</v>
      </c>
    </row>
    <row r="2772" spans="3:21" x14ac:dyDescent="0.3">
      <c r="C2772" t="s">
        <v>1801</v>
      </c>
      <c r="D2772" s="36">
        <v>46020</v>
      </c>
      <c r="E2772" t="str">
        <f>IFERROR(VLOOKUP(A2772,'Future et co'!A10:E5632,5,TRUE),"not found")</f>
        <v>not found</v>
      </c>
      <c r="F2772" t="str">
        <f>IFERROR(VLOOKUP(A2772,'Future et co'!CG11:CH10009,2,TRUE),"")</f>
        <v/>
      </c>
      <c r="G2772">
        <v>125</v>
      </c>
      <c r="H2772" t="s">
        <v>33</v>
      </c>
      <c r="O2772">
        <v>411</v>
      </c>
      <c r="P2772" t="s">
        <v>1779</v>
      </c>
      <c r="Q2772">
        <v>1000</v>
      </c>
      <c r="R2772" t="s">
        <v>1791</v>
      </c>
      <c r="S2772" t="s">
        <v>1780</v>
      </c>
      <c r="T2772" t="s">
        <v>145</v>
      </c>
      <c r="U2772">
        <v>0</v>
      </c>
    </row>
    <row r="2773" spans="3:21" x14ac:dyDescent="0.3">
      <c r="C2773" t="s">
        <v>1801</v>
      </c>
      <c r="D2773" s="36">
        <v>46020</v>
      </c>
      <c r="E2773" t="str">
        <f>IFERROR(VLOOKUP(A2773,'Future et co'!A10:E5632,5,TRUE),"not found")</f>
        <v>not found</v>
      </c>
      <c r="F2773" t="str">
        <f>IFERROR(VLOOKUP(A2773,'Future et co'!CG11:CH10009,2,TRUE),"")</f>
        <v/>
      </c>
      <c r="G2773">
        <v>125</v>
      </c>
      <c r="H2773" t="s">
        <v>33</v>
      </c>
      <c r="O2773">
        <v>411</v>
      </c>
      <c r="P2773" t="s">
        <v>1779</v>
      </c>
      <c r="Q2773">
        <v>1000</v>
      </c>
      <c r="R2773" t="s">
        <v>1791</v>
      </c>
      <c r="S2773" t="s">
        <v>1780</v>
      </c>
      <c r="T2773" t="s">
        <v>145</v>
      </c>
      <c r="U2773">
        <v>0</v>
      </c>
    </row>
    <row r="2774" spans="3:21" x14ac:dyDescent="0.3">
      <c r="C2774" t="s">
        <v>1801</v>
      </c>
      <c r="D2774" s="36">
        <v>46020</v>
      </c>
      <c r="E2774" t="str">
        <f>IFERROR(VLOOKUP(A2774,'Future et co'!A10:E5632,5,TRUE),"not found")</f>
        <v>not found</v>
      </c>
      <c r="F2774" t="str">
        <f>IFERROR(VLOOKUP(A2774,'Future et co'!CG11:CH10009,2,TRUE),"")</f>
        <v/>
      </c>
      <c r="G2774">
        <v>125</v>
      </c>
      <c r="H2774" t="s">
        <v>33</v>
      </c>
      <c r="O2774">
        <v>411</v>
      </c>
      <c r="P2774" t="s">
        <v>1779</v>
      </c>
      <c r="Q2774">
        <v>1000</v>
      </c>
      <c r="R2774" t="s">
        <v>1791</v>
      </c>
      <c r="S2774" t="s">
        <v>1780</v>
      </c>
      <c r="T2774" t="s">
        <v>145</v>
      </c>
      <c r="U2774">
        <v>0</v>
      </c>
    </row>
    <row r="2775" spans="3:21" x14ac:dyDescent="0.3">
      <c r="C2775" t="s">
        <v>1801</v>
      </c>
      <c r="D2775" s="36">
        <v>46020</v>
      </c>
      <c r="E2775" t="str">
        <f>IFERROR(VLOOKUP(A2775,'Future et co'!A10:E5632,5,TRUE),"not found")</f>
        <v>not found</v>
      </c>
      <c r="F2775" t="str">
        <f>IFERROR(VLOOKUP(A2775,'Future et co'!CG11:CH10009,2,TRUE),"")</f>
        <v/>
      </c>
      <c r="G2775">
        <v>125</v>
      </c>
      <c r="H2775" t="s">
        <v>33</v>
      </c>
      <c r="O2775">
        <v>411</v>
      </c>
      <c r="P2775" t="s">
        <v>1779</v>
      </c>
      <c r="Q2775">
        <v>1000</v>
      </c>
      <c r="R2775" t="s">
        <v>1791</v>
      </c>
      <c r="S2775" t="s">
        <v>1780</v>
      </c>
      <c r="T2775" t="s">
        <v>145</v>
      </c>
      <c r="U2775">
        <v>0</v>
      </c>
    </row>
    <row r="2776" spans="3:21" x14ac:dyDescent="0.3">
      <c r="C2776" t="s">
        <v>1801</v>
      </c>
      <c r="D2776" s="36">
        <v>46020</v>
      </c>
      <c r="E2776" t="str">
        <f>IFERROR(VLOOKUP(A2776,'Future et co'!A10:E5632,5,TRUE),"not found")</f>
        <v>not found</v>
      </c>
      <c r="F2776" t="str">
        <f>IFERROR(VLOOKUP(A2776,'Future et co'!CG11:CH10009,2,TRUE),"")</f>
        <v/>
      </c>
      <c r="G2776">
        <v>125</v>
      </c>
      <c r="H2776" t="s">
        <v>33</v>
      </c>
      <c r="O2776">
        <v>411</v>
      </c>
      <c r="P2776" t="s">
        <v>1779</v>
      </c>
      <c r="Q2776">
        <v>1000</v>
      </c>
      <c r="R2776" t="s">
        <v>1791</v>
      </c>
      <c r="S2776" t="s">
        <v>1780</v>
      </c>
      <c r="T2776" t="s">
        <v>145</v>
      </c>
      <c r="U2776">
        <v>0</v>
      </c>
    </row>
    <row r="2777" spans="3:21" x14ac:dyDescent="0.3">
      <c r="C2777" t="s">
        <v>1801</v>
      </c>
      <c r="D2777" s="36">
        <v>46020</v>
      </c>
      <c r="E2777" t="str">
        <f>IFERROR(VLOOKUP(A2777,'Future et co'!A10:E5632,5,TRUE),"not found")</f>
        <v>not found</v>
      </c>
      <c r="F2777" t="str">
        <f>IFERROR(VLOOKUP(A2777,'Future et co'!CG11:CH10009,2,TRUE),"")</f>
        <v/>
      </c>
      <c r="G2777">
        <v>125</v>
      </c>
      <c r="H2777" t="s">
        <v>33</v>
      </c>
      <c r="O2777">
        <v>411</v>
      </c>
      <c r="P2777" t="s">
        <v>1779</v>
      </c>
      <c r="Q2777">
        <v>1000</v>
      </c>
      <c r="R2777" t="s">
        <v>1791</v>
      </c>
      <c r="S2777" t="s">
        <v>1780</v>
      </c>
      <c r="T2777" t="s">
        <v>145</v>
      </c>
      <c r="U2777">
        <v>0</v>
      </c>
    </row>
    <row r="2778" spans="3:21" x14ac:dyDescent="0.3">
      <c r="C2778" t="s">
        <v>1801</v>
      </c>
      <c r="D2778" s="36">
        <v>46020</v>
      </c>
      <c r="E2778" t="str">
        <f>IFERROR(VLOOKUP(A2778,'Future et co'!A10:E5632,5,TRUE),"not found")</f>
        <v>not found</v>
      </c>
      <c r="F2778" t="str">
        <f>IFERROR(VLOOKUP(A2778,'Future et co'!CG11:CH10009,2,TRUE),"")</f>
        <v/>
      </c>
      <c r="G2778">
        <v>125</v>
      </c>
      <c r="H2778" t="s">
        <v>33</v>
      </c>
      <c r="O2778">
        <v>411</v>
      </c>
      <c r="P2778" t="s">
        <v>1779</v>
      </c>
      <c r="Q2778">
        <v>1000</v>
      </c>
      <c r="R2778" t="s">
        <v>1791</v>
      </c>
      <c r="S2778" t="s">
        <v>1780</v>
      </c>
      <c r="T2778" t="s">
        <v>145</v>
      </c>
      <c r="U2778">
        <v>0</v>
      </c>
    </row>
    <row r="2779" spans="3:21" x14ac:dyDescent="0.3">
      <c r="C2779" t="s">
        <v>1801</v>
      </c>
      <c r="D2779" s="36">
        <v>46020</v>
      </c>
      <c r="E2779" t="str">
        <f>IFERROR(VLOOKUP(A2779,'Future et co'!A10:E5632,5,TRUE),"not found")</f>
        <v>not found</v>
      </c>
      <c r="F2779" t="str">
        <f>IFERROR(VLOOKUP(A2779,'Future et co'!CG11:CH10009,2,TRUE),"")</f>
        <v/>
      </c>
      <c r="G2779">
        <v>125</v>
      </c>
      <c r="H2779" t="s">
        <v>33</v>
      </c>
      <c r="O2779">
        <v>411</v>
      </c>
      <c r="P2779" t="s">
        <v>1779</v>
      </c>
      <c r="Q2779">
        <v>1000</v>
      </c>
      <c r="R2779" t="s">
        <v>1791</v>
      </c>
      <c r="S2779" t="s">
        <v>1780</v>
      </c>
      <c r="T2779" t="s">
        <v>145</v>
      </c>
      <c r="U2779">
        <v>0</v>
      </c>
    </row>
    <row r="2780" spans="3:21" x14ac:dyDescent="0.3">
      <c r="C2780" t="s">
        <v>1801</v>
      </c>
      <c r="D2780" s="36">
        <v>46020</v>
      </c>
      <c r="E2780" t="str">
        <f>IFERROR(VLOOKUP(A2780,'Future et co'!A10:E5632,5,TRUE),"not found")</f>
        <v>not found</v>
      </c>
      <c r="F2780" t="str">
        <f>IFERROR(VLOOKUP(A2780,'Future et co'!CG11:CH10009,2,TRUE),"")</f>
        <v/>
      </c>
      <c r="G2780">
        <v>125</v>
      </c>
      <c r="H2780" t="s">
        <v>33</v>
      </c>
      <c r="O2780">
        <v>411</v>
      </c>
      <c r="P2780" t="s">
        <v>1779</v>
      </c>
      <c r="Q2780">
        <v>1000</v>
      </c>
      <c r="R2780" t="s">
        <v>1791</v>
      </c>
      <c r="S2780" t="s">
        <v>1780</v>
      </c>
      <c r="T2780" t="s">
        <v>145</v>
      </c>
      <c r="U2780">
        <v>0</v>
      </c>
    </row>
    <row r="2781" spans="3:21" x14ac:dyDescent="0.3">
      <c r="C2781" t="s">
        <v>1801</v>
      </c>
      <c r="D2781" s="36">
        <v>46020</v>
      </c>
      <c r="E2781" t="str">
        <f>IFERROR(VLOOKUP(A2781,'Future et co'!A10:E5632,5,TRUE),"not found")</f>
        <v>not found</v>
      </c>
      <c r="F2781" t="str">
        <f>IFERROR(VLOOKUP(A2781,'Future et co'!CG11:CH10009,2,TRUE),"")</f>
        <v/>
      </c>
      <c r="G2781">
        <v>125</v>
      </c>
      <c r="H2781" t="s">
        <v>33</v>
      </c>
      <c r="O2781">
        <v>411</v>
      </c>
      <c r="P2781" t="s">
        <v>1779</v>
      </c>
      <c r="Q2781">
        <v>1000</v>
      </c>
      <c r="R2781" t="s">
        <v>1791</v>
      </c>
      <c r="S2781" t="s">
        <v>1780</v>
      </c>
      <c r="T2781" t="s">
        <v>145</v>
      </c>
      <c r="U2781">
        <v>0</v>
      </c>
    </row>
    <row r="2782" spans="3:21" x14ac:dyDescent="0.3">
      <c r="C2782" t="s">
        <v>1801</v>
      </c>
      <c r="D2782" s="36">
        <v>46020</v>
      </c>
      <c r="E2782" t="str">
        <f>IFERROR(VLOOKUP(A2782,'Future et co'!A10:E5632,5,TRUE),"not found")</f>
        <v>not found</v>
      </c>
      <c r="F2782" t="str">
        <f>IFERROR(VLOOKUP(A2782,'Future et co'!CG11:CH10009,2,TRUE),"")</f>
        <v/>
      </c>
      <c r="G2782">
        <v>125</v>
      </c>
      <c r="H2782" t="s">
        <v>33</v>
      </c>
      <c r="O2782">
        <v>411</v>
      </c>
      <c r="P2782" t="s">
        <v>1779</v>
      </c>
      <c r="Q2782">
        <v>1000</v>
      </c>
      <c r="R2782" t="s">
        <v>1791</v>
      </c>
      <c r="S2782" t="s">
        <v>1780</v>
      </c>
      <c r="T2782" t="s">
        <v>145</v>
      </c>
      <c r="U2782">
        <v>0</v>
      </c>
    </row>
    <row r="2783" spans="3:21" x14ac:dyDescent="0.3">
      <c r="C2783" t="s">
        <v>1801</v>
      </c>
      <c r="D2783" s="36">
        <v>46020</v>
      </c>
      <c r="E2783" t="str">
        <f>IFERROR(VLOOKUP(A2783,'Future et co'!A10:E5632,5,TRUE),"not found")</f>
        <v>not found</v>
      </c>
      <c r="F2783" t="str">
        <f>IFERROR(VLOOKUP(A2783,'Future et co'!CG11:CH10009,2,TRUE),"")</f>
        <v/>
      </c>
      <c r="G2783">
        <v>125</v>
      </c>
      <c r="H2783" t="s">
        <v>33</v>
      </c>
      <c r="O2783">
        <v>411</v>
      </c>
      <c r="P2783" t="s">
        <v>1779</v>
      </c>
      <c r="Q2783">
        <v>1000</v>
      </c>
      <c r="R2783" t="s">
        <v>1791</v>
      </c>
      <c r="S2783" t="s">
        <v>1780</v>
      </c>
      <c r="T2783" t="s">
        <v>145</v>
      </c>
      <c r="U2783">
        <v>0</v>
      </c>
    </row>
    <row r="2784" spans="3:21" x14ac:dyDescent="0.3">
      <c r="C2784" t="s">
        <v>1801</v>
      </c>
      <c r="D2784" s="36">
        <v>46020</v>
      </c>
      <c r="E2784" t="str">
        <f>IFERROR(VLOOKUP(A2784,'Future et co'!A10:E5632,5,TRUE),"not found")</f>
        <v>not found</v>
      </c>
      <c r="F2784" t="str">
        <f>IFERROR(VLOOKUP(A2784,'Future et co'!CG11:CH10009,2,TRUE),"")</f>
        <v/>
      </c>
      <c r="G2784">
        <v>125</v>
      </c>
      <c r="H2784" t="s">
        <v>33</v>
      </c>
      <c r="O2784">
        <v>411</v>
      </c>
      <c r="P2784" t="s">
        <v>1779</v>
      </c>
      <c r="Q2784">
        <v>1000</v>
      </c>
      <c r="R2784" t="s">
        <v>1791</v>
      </c>
      <c r="S2784" t="s">
        <v>1780</v>
      </c>
      <c r="T2784" t="s">
        <v>145</v>
      </c>
      <c r="U2784">
        <v>0</v>
      </c>
    </row>
    <row r="2785" spans="3:21" x14ac:dyDescent="0.3">
      <c r="C2785" t="s">
        <v>1801</v>
      </c>
      <c r="D2785" s="36">
        <v>46020</v>
      </c>
      <c r="E2785" t="str">
        <f>IFERROR(VLOOKUP(A2785,'Future et co'!A10:E5632,5,TRUE),"not found")</f>
        <v>not found</v>
      </c>
      <c r="F2785" t="str">
        <f>IFERROR(VLOOKUP(A2785,'Future et co'!CG11:CH10009,2,TRUE),"")</f>
        <v/>
      </c>
      <c r="G2785">
        <v>125</v>
      </c>
      <c r="H2785" t="s">
        <v>33</v>
      </c>
      <c r="O2785">
        <v>411</v>
      </c>
      <c r="P2785" t="s">
        <v>1779</v>
      </c>
      <c r="Q2785">
        <v>1000</v>
      </c>
      <c r="R2785" t="s">
        <v>1791</v>
      </c>
      <c r="S2785" t="s">
        <v>1780</v>
      </c>
      <c r="T2785" t="s">
        <v>145</v>
      </c>
      <c r="U2785">
        <v>0</v>
      </c>
    </row>
    <row r="2786" spans="3:21" x14ac:dyDescent="0.3">
      <c r="C2786" t="s">
        <v>1801</v>
      </c>
      <c r="D2786" s="36">
        <v>46020</v>
      </c>
      <c r="E2786" t="str">
        <f>IFERROR(VLOOKUP(A2786,'Future et co'!A10:E5632,5,TRUE),"not found")</f>
        <v>not found</v>
      </c>
      <c r="F2786" t="str">
        <f>IFERROR(VLOOKUP(A2786,'Future et co'!CG11:CH10009,2,TRUE),"")</f>
        <v/>
      </c>
      <c r="G2786">
        <v>125</v>
      </c>
      <c r="H2786" t="s">
        <v>33</v>
      </c>
      <c r="O2786">
        <v>411</v>
      </c>
      <c r="P2786" t="s">
        <v>1779</v>
      </c>
      <c r="Q2786">
        <v>1000</v>
      </c>
      <c r="R2786" t="s">
        <v>1791</v>
      </c>
      <c r="S2786" t="s">
        <v>1780</v>
      </c>
      <c r="T2786" t="s">
        <v>145</v>
      </c>
      <c r="U2786">
        <v>0</v>
      </c>
    </row>
    <row r="2787" spans="3:21" x14ac:dyDescent="0.3">
      <c r="C2787" t="s">
        <v>1801</v>
      </c>
      <c r="D2787" s="36">
        <v>46020</v>
      </c>
      <c r="E2787" t="str">
        <f>IFERROR(VLOOKUP(A2787,'Future et co'!A10:E5632,5,TRUE),"not found")</f>
        <v>not found</v>
      </c>
      <c r="F2787" t="str">
        <f>IFERROR(VLOOKUP(A2787,'Future et co'!CG11:CH10009,2,TRUE),"")</f>
        <v/>
      </c>
      <c r="G2787">
        <v>125</v>
      </c>
      <c r="H2787" t="s">
        <v>33</v>
      </c>
      <c r="O2787">
        <v>411</v>
      </c>
      <c r="P2787" t="s">
        <v>1779</v>
      </c>
      <c r="Q2787">
        <v>1000</v>
      </c>
      <c r="R2787" t="s">
        <v>1791</v>
      </c>
      <c r="S2787" t="s">
        <v>1780</v>
      </c>
      <c r="T2787" t="s">
        <v>145</v>
      </c>
      <c r="U2787">
        <v>0</v>
      </c>
    </row>
    <row r="2788" spans="3:21" x14ac:dyDescent="0.3">
      <c r="C2788" t="s">
        <v>1801</v>
      </c>
      <c r="D2788" s="36">
        <v>46020</v>
      </c>
      <c r="E2788" t="str">
        <f>IFERROR(VLOOKUP(A2788,'Future et co'!A10:E5632,5,TRUE),"not found")</f>
        <v>not found</v>
      </c>
      <c r="F2788" t="str">
        <f>IFERROR(VLOOKUP(A2788,'Future et co'!CG11:CH10009,2,TRUE),"")</f>
        <v/>
      </c>
      <c r="G2788">
        <v>125</v>
      </c>
      <c r="H2788" t="s">
        <v>33</v>
      </c>
      <c r="O2788">
        <v>411</v>
      </c>
      <c r="P2788" t="s">
        <v>1779</v>
      </c>
      <c r="Q2788">
        <v>1000</v>
      </c>
      <c r="R2788" t="s">
        <v>1791</v>
      </c>
      <c r="S2788" t="s">
        <v>1780</v>
      </c>
      <c r="T2788" t="s">
        <v>145</v>
      </c>
      <c r="U2788">
        <v>0</v>
      </c>
    </row>
    <row r="2789" spans="3:21" x14ac:dyDescent="0.3">
      <c r="C2789" t="s">
        <v>1801</v>
      </c>
      <c r="D2789" s="36">
        <v>46020</v>
      </c>
      <c r="E2789" t="str">
        <f>IFERROR(VLOOKUP(A2789,'Future et co'!A10:E5632,5,TRUE),"not found")</f>
        <v>not found</v>
      </c>
      <c r="F2789" t="str">
        <f>IFERROR(VLOOKUP(A2789,'Future et co'!CG11:CH10009,2,TRUE),"")</f>
        <v/>
      </c>
      <c r="G2789">
        <v>125</v>
      </c>
      <c r="H2789" t="s">
        <v>33</v>
      </c>
      <c r="O2789">
        <v>411</v>
      </c>
      <c r="P2789" t="s">
        <v>1779</v>
      </c>
      <c r="Q2789">
        <v>1000</v>
      </c>
      <c r="R2789" t="s">
        <v>1791</v>
      </c>
      <c r="S2789" t="s">
        <v>1780</v>
      </c>
      <c r="T2789" t="s">
        <v>145</v>
      </c>
      <c r="U2789">
        <v>0</v>
      </c>
    </row>
    <row r="2790" spans="3:21" x14ac:dyDescent="0.3">
      <c r="C2790" t="s">
        <v>1801</v>
      </c>
      <c r="D2790" s="36">
        <v>46020</v>
      </c>
      <c r="E2790" t="str">
        <f>IFERROR(VLOOKUP(A2790,'Future et co'!A10:E5632,5,TRUE),"not found")</f>
        <v>not found</v>
      </c>
      <c r="F2790" t="str">
        <f>IFERROR(VLOOKUP(A2790,'Future et co'!CG11:CH10009,2,TRUE),"")</f>
        <v/>
      </c>
      <c r="G2790">
        <v>125</v>
      </c>
      <c r="H2790" t="s">
        <v>33</v>
      </c>
      <c r="O2790">
        <v>411</v>
      </c>
      <c r="P2790" t="s">
        <v>1779</v>
      </c>
      <c r="Q2790">
        <v>1000</v>
      </c>
      <c r="R2790" t="s">
        <v>1791</v>
      </c>
      <c r="S2790" t="s">
        <v>1780</v>
      </c>
      <c r="T2790" t="s">
        <v>145</v>
      </c>
      <c r="U2790">
        <v>0</v>
      </c>
    </row>
    <row r="2791" spans="3:21" x14ac:dyDescent="0.3">
      <c r="C2791" t="s">
        <v>1801</v>
      </c>
      <c r="D2791" s="36">
        <v>46020</v>
      </c>
      <c r="E2791" t="str">
        <f>IFERROR(VLOOKUP(A2791,'Future et co'!A10:E5632,5,TRUE),"not found")</f>
        <v>not found</v>
      </c>
      <c r="F2791" t="str">
        <f>IFERROR(VLOOKUP(A2791,'Future et co'!CG11:CH10009,2,TRUE),"")</f>
        <v/>
      </c>
      <c r="G2791">
        <v>125</v>
      </c>
      <c r="H2791" t="s">
        <v>33</v>
      </c>
      <c r="O2791">
        <v>411</v>
      </c>
      <c r="P2791" t="s">
        <v>1779</v>
      </c>
      <c r="Q2791">
        <v>1000</v>
      </c>
      <c r="R2791" t="s">
        <v>1791</v>
      </c>
      <c r="S2791" t="s">
        <v>1780</v>
      </c>
      <c r="T2791" t="s">
        <v>145</v>
      </c>
      <c r="U2791">
        <v>0</v>
      </c>
    </row>
    <row r="2792" spans="3:21" x14ac:dyDescent="0.3">
      <c r="C2792" t="s">
        <v>1801</v>
      </c>
      <c r="D2792" s="36">
        <v>46020</v>
      </c>
      <c r="E2792" t="str">
        <f>IFERROR(VLOOKUP(A2792,'Future et co'!A10:E5632,5,TRUE),"not found")</f>
        <v>not found</v>
      </c>
      <c r="F2792" t="str">
        <f>IFERROR(VLOOKUP(A2792,'Future et co'!CG11:CH10009,2,TRUE),"")</f>
        <v/>
      </c>
      <c r="G2792">
        <v>125</v>
      </c>
      <c r="H2792" t="s">
        <v>33</v>
      </c>
      <c r="O2792">
        <v>411</v>
      </c>
      <c r="P2792" t="s">
        <v>1779</v>
      </c>
      <c r="Q2792">
        <v>1000</v>
      </c>
      <c r="R2792" t="s">
        <v>1791</v>
      </c>
      <c r="S2792" t="s">
        <v>1780</v>
      </c>
      <c r="T2792" t="s">
        <v>145</v>
      </c>
      <c r="U2792">
        <v>0</v>
      </c>
    </row>
    <row r="2793" spans="3:21" x14ac:dyDescent="0.3">
      <c r="C2793" t="s">
        <v>1801</v>
      </c>
      <c r="D2793" s="36">
        <v>46020</v>
      </c>
      <c r="E2793" t="str">
        <f>IFERROR(VLOOKUP(A2793,'Future et co'!A10:E5632,5,TRUE),"not found")</f>
        <v>not found</v>
      </c>
      <c r="F2793" t="str">
        <f>IFERROR(VLOOKUP(A2793,'Future et co'!CG11:CH10009,2,TRUE),"")</f>
        <v/>
      </c>
      <c r="G2793">
        <v>125</v>
      </c>
      <c r="H2793" t="s">
        <v>33</v>
      </c>
      <c r="O2793">
        <v>411</v>
      </c>
      <c r="P2793" t="s">
        <v>1779</v>
      </c>
      <c r="Q2793">
        <v>1000</v>
      </c>
      <c r="R2793" t="s">
        <v>1791</v>
      </c>
      <c r="S2793" t="s">
        <v>1780</v>
      </c>
      <c r="T2793" t="s">
        <v>145</v>
      </c>
      <c r="U2793">
        <v>0</v>
      </c>
    </row>
    <row r="2794" spans="3:21" x14ac:dyDescent="0.3">
      <c r="C2794" t="s">
        <v>1801</v>
      </c>
      <c r="D2794" s="36">
        <v>46020</v>
      </c>
      <c r="E2794" t="str">
        <f>IFERROR(VLOOKUP(A2794,'Future et co'!A10:E5632,5,TRUE),"not found")</f>
        <v>not found</v>
      </c>
      <c r="F2794" t="str">
        <f>IFERROR(VLOOKUP(A2794,'Future et co'!CG11:CH10009,2,TRUE),"")</f>
        <v/>
      </c>
      <c r="G2794">
        <v>125</v>
      </c>
      <c r="H2794" t="s">
        <v>33</v>
      </c>
      <c r="O2794">
        <v>411</v>
      </c>
      <c r="P2794" t="s">
        <v>1779</v>
      </c>
      <c r="Q2794">
        <v>1000</v>
      </c>
      <c r="R2794" t="s">
        <v>1791</v>
      </c>
      <c r="S2794" t="s">
        <v>1780</v>
      </c>
      <c r="T2794" t="s">
        <v>145</v>
      </c>
      <c r="U2794">
        <v>0</v>
      </c>
    </row>
    <row r="2795" spans="3:21" x14ac:dyDescent="0.3">
      <c r="C2795" t="s">
        <v>1801</v>
      </c>
      <c r="D2795" s="36">
        <v>46020</v>
      </c>
      <c r="E2795" t="str">
        <f>IFERROR(VLOOKUP(A2795,'Future et co'!A10:E5632,5,TRUE),"not found")</f>
        <v>not found</v>
      </c>
      <c r="F2795" t="str">
        <f>IFERROR(VLOOKUP(A2795,'Future et co'!CG11:CH10009,2,TRUE),"")</f>
        <v/>
      </c>
      <c r="G2795">
        <v>125</v>
      </c>
      <c r="H2795" t="s">
        <v>33</v>
      </c>
      <c r="O2795">
        <v>411</v>
      </c>
      <c r="P2795" t="s">
        <v>1779</v>
      </c>
      <c r="Q2795">
        <v>1000</v>
      </c>
      <c r="R2795" t="s">
        <v>1791</v>
      </c>
      <c r="S2795" t="s">
        <v>1780</v>
      </c>
      <c r="T2795" t="s">
        <v>145</v>
      </c>
      <c r="U2795">
        <v>0</v>
      </c>
    </row>
    <row r="2796" spans="3:21" x14ac:dyDescent="0.3">
      <c r="C2796" t="s">
        <v>1801</v>
      </c>
      <c r="D2796" s="36">
        <v>46020</v>
      </c>
      <c r="E2796" t="str">
        <f>IFERROR(VLOOKUP(A2796,'Future et co'!A10:E5632,5,TRUE),"not found")</f>
        <v>not found</v>
      </c>
      <c r="F2796" t="str">
        <f>IFERROR(VLOOKUP(A2796,'Future et co'!CG11:CH10009,2,TRUE),"")</f>
        <v/>
      </c>
      <c r="G2796">
        <v>125</v>
      </c>
      <c r="H2796" t="s">
        <v>33</v>
      </c>
      <c r="O2796">
        <v>411</v>
      </c>
      <c r="P2796" t="s">
        <v>1779</v>
      </c>
      <c r="Q2796">
        <v>1000</v>
      </c>
      <c r="R2796" t="s">
        <v>1791</v>
      </c>
      <c r="S2796" t="s">
        <v>1780</v>
      </c>
      <c r="T2796" t="s">
        <v>145</v>
      </c>
      <c r="U2796">
        <v>0</v>
      </c>
    </row>
    <row r="2797" spans="3:21" x14ac:dyDescent="0.3">
      <c r="C2797" t="s">
        <v>1801</v>
      </c>
      <c r="D2797" s="36">
        <v>46020</v>
      </c>
      <c r="E2797" t="str">
        <f>IFERROR(VLOOKUP(A2797,'Future et co'!A10:E5632,5,TRUE),"not found")</f>
        <v>not found</v>
      </c>
      <c r="F2797" t="str">
        <f>IFERROR(VLOOKUP(A2797,'Future et co'!CG11:CH10009,2,TRUE),"")</f>
        <v/>
      </c>
      <c r="G2797">
        <v>125</v>
      </c>
      <c r="H2797" t="s">
        <v>33</v>
      </c>
      <c r="O2797">
        <v>411</v>
      </c>
      <c r="P2797" t="s">
        <v>1779</v>
      </c>
      <c r="Q2797">
        <v>1000</v>
      </c>
      <c r="R2797" t="s">
        <v>1791</v>
      </c>
      <c r="S2797" t="s">
        <v>1780</v>
      </c>
      <c r="T2797" t="s">
        <v>145</v>
      </c>
      <c r="U2797">
        <v>0</v>
      </c>
    </row>
    <row r="2798" spans="3:21" x14ac:dyDescent="0.3">
      <c r="C2798" t="s">
        <v>1801</v>
      </c>
      <c r="D2798" s="36">
        <v>46020</v>
      </c>
      <c r="E2798" t="str">
        <f>IFERROR(VLOOKUP(A2798,'Future et co'!A10:E5632,5,TRUE),"not found")</f>
        <v>not found</v>
      </c>
      <c r="F2798" t="str">
        <f>IFERROR(VLOOKUP(A2798,'Future et co'!CG11:CH10009,2,TRUE),"")</f>
        <v/>
      </c>
      <c r="G2798">
        <v>125</v>
      </c>
      <c r="H2798" t="s">
        <v>33</v>
      </c>
      <c r="O2798">
        <v>411</v>
      </c>
      <c r="P2798" t="s">
        <v>1779</v>
      </c>
      <c r="Q2798">
        <v>1000</v>
      </c>
      <c r="R2798" t="s">
        <v>1791</v>
      </c>
      <c r="S2798" t="s">
        <v>1780</v>
      </c>
      <c r="T2798" t="s">
        <v>145</v>
      </c>
      <c r="U2798">
        <v>0</v>
      </c>
    </row>
    <row r="2799" spans="3:21" x14ac:dyDescent="0.3">
      <c r="C2799" t="s">
        <v>1801</v>
      </c>
      <c r="D2799" s="36">
        <v>46020</v>
      </c>
      <c r="E2799" t="str">
        <f>IFERROR(VLOOKUP(A2799,'Future et co'!A10:E5632,5,TRUE),"not found")</f>
        <v>not found</v>
      </c>
      <c r="F2799" t="str">
        <f>IFERROR(VLOOKUP(A2799,'Future et co'!CG11:CH10009,2,TRUE),"")</f>
        <v/>
      </c>
      <c r="G2799">
        <v>125</v>
      </c>
      <c r="H2799" t="s">
        <v>33</v>
      </c>
      <c r="O2799">
        <v>411</v>
      </c>
      <c r="P2799" t="s">
        <v>1779</v>
      </c>
      <c r="Q2799">
        <v>1000</v>
      </c>
      <c r="R2799" t="s">
        <v>1791</v>
      </c>
      <c r="S2799" t="s">
        <v>1780</v>
      </c>
      <c r="T2799" t="s">
        <v>145</v>
      </c>
      <c r="U2799">
        <v>0</v>
      </c>
    </row>
    <row r="2800" spans="3:21" x14ac:dyDescent="0.3">
      <c r="C2800" t="s">
        <v>1801</v>
      </c>
      <c r="D2800" s="36">
        <v>46020</v>
      </c>
      <c r="E2800" t="str">
        <f>IFERROR(VLOOKUP(A2800,'Future et co'!A10:E5632,5,TRUE),"not found")</f>
        <v>not found</v>
      </c>
      <c r="F2800" t="str">
        <f>IFERROR(VLOOKUP(A2800,'Future et co'!CG11:CH10009,2,TRUE),"")</f>
        <v/>
      </c>
      <c r="G2800">
        <v>125</v>
      </c>
      <c r="H2800" t="s">
        <v>33</v>
      </c>
      <c r="O2800">
        <v>411</v>
      </c>
      <c r="P2800" t="s">
        <v>1779</v>
      </c>
      <c r="Q2800">
        <v>1000</v>
      </c>
      <c r="R2800" t="s">
        <v>1791</v>
      </c>
      <c r="S2800" t="s">
        <v>1780</v>
      </c>
      <c r="T2800" t="s">
        <v>145</v>
      </c>
      <c r="U2800">
        <v>0</v>
      </c>
    </row>
    <row r="2801" spans="3:21" x14ac:dyDescent="0.3">
      <c r="C2801" t="s">
        <v>1801</v>
      </c>
      <c r="D2801" s="36">
        <v>46020</v>
      </c>
      <c r="E2801" t="str">
        <f>IFERROR(VLOOKUP(A2801,'Future et co'!A10:E5632,5,TRUE),"not found")</f>
        <v>not found</v>
      </c>
      <c r="F2801" t="str">
        <f>IFERROR(VLOOKUP(A2801,'Future et co'!CG11:CH10009,2,TRUE),"")</f>
        <v/>
      </c>
      <c r="G2801">
        <v>125</v>
      </c>
      <c r="H2801" t="s">
        <v>33</v>
      </c>
      <c r="O2801">
        <v>411</v>
      </c>
      <c r="P2801" t="s">
        <v>1779</v>
      </c>
      <c r="Q2801">
        <v>1000</v>
      </c>
      <c r="R2801" t="s">
        <v>1791</v>
      </c>
      <c r="S2801" t="s">
        <v>1780</v>
      </c>
      <c r="T2801" t="s">
        <v>145</v>
      </c>
      <c r="U2801">
        <v>0</v>
      </c>
    </row>
    <row r="2802" spans="3:21" x14ac:dyDescent="0.3">
      <c r="C2802" t="s">
        <v>1801</v>
      </c>
      <c r="D2802" s="36">
        <v>46020</v>
      </c>
      <c r="E2802" t="str">
        <f>IFERROR(VLOOKUP(A2802,'Future et co'!A10:E5632,5,TRUE),"not found")</f>
        <v>not found</v>
      </c>
      <c r="F2802" t="str">
        <f>IFERROR(VLOOKUP(A2802,'Future et co'!CG11:CH10009,2,TRUE),"")</f>
        <v/>
      </c>
      <c r="G2802">
        <v>125</v>
      </c>
      <c r="H2802" t="s">
        <v>33</v>
      </c>
      <c r="O2802">
        <v>411</v>
      </c>
      <c r="P2802" t="s">
        <v>1779</v>
      </c>
      <c r="Q2802">
        <v>1000</v>
      </c>
      <c r="R2802" t="s">
        <v>1791</v>
      </c>
      <c r="S2802" t="s">
        <v>1780</v>
      </c>
      <c r="T2802" t="s">
        <v>145</v>
      </c>
      <c r="U2802">
        <v>0</v>
      </c>
    </row>
    <row r="2803" spans="3:21" x14ac:dyDescent="0.3">
      <c r="C2803" t="s">
        <v>1801</v>
      </c>
      <c r="D2803" s="36">
        <v>46020</v>
      </c>
      <c r="E2803" t="str">
        <f>IFERROR(VLOOKUP(A2803,'Future et co'!A10:E5632,5,TRUE),"not found")</f>
        <v>not found</v>
      </c>
      <c r="F2803" t="str">
        <f>IFERROR(VLOOKUP(A2803,'Future et co'!CG11:CH10009,2,TRUE),"")</f>
        <v/>
      </c>
      <c r="G2803">
        <v>125</v>
      </c>
      <c r="H2803" t="s">
        <v>33</v>
      </c>
      <c r="O2803">
        <v>411</v>
      </c>
      <c r="P2803" t="s">
        <v>1779</v>
      </c>
      <c r="Q2803">
        <v>1000</v>
      </c>
      <c r="R2803" t="s">
        <v>1791</v>
      </c>
      <c r="S2803" t="s">
        <v>1780</v>
      </c>
      <c r="T2803" t="s">
        <v>145</v>
      </c>
      <c r="U2803">
        <v>0</v>
      </c>
    </row>
    <row r="2804" spans="3:21" x14ac:dyDescent="0.3">
      <c r="C2804" t="s">
        <v>1801</v>
      </c>
      <c r="D2804" s="36">
        <v>46020</v>
      </c>
      <c r="E2804" t="str">
        <f>IFERROR(VLOOKUP(A2804,'Future et co'!A10:E5632,5,TRUE),"not found")</f>
        <v>not found</v>
      </c>
      <c r="F2804" t="str">
        <f>IFERROR(VLOOKUP(A2804,'Future et co'!CG11:CH10009,2,TRUE),"")</f>
        <v/>
      </c>
      <c r="G2804">
        <v>125</v>
      </c>
      <c r="H2804" t="s">
        <v>33</v>
      </c>
      <c r="O2804">
        <v>411</v>
      </c>
      <c r="P2804" t="s">
        <v>1779</v>
      </c>
      <c r="Q2804">
        <v>1000</v>
      </c>
      <c r="R2804" t="s">
        <v>1791</v>
      </c>
      <c r="S2804" t="s">
        <v>1780</v>
      </c>
      <c r="T2804" t="s">
        <v>145</v>
      </c>
      <c r="U2804">
        <v>0</v>
      </c>
    </row>
    <row r="2805" spans="3:21" x14ac:dyDescent="0.3">
      <c r="C2805" t="s">
        <v>1801</v>
      </c>
      <c r="D2805" s="36">
        <v>46020</v>
      </c>
      <c r="E2805" t="str">
        <f>IFERROR(VLOOKUP(A2805,'Future et co'!A10:E5632,5,TRUE),"not found")</f>
        <v>not found</v>
      </c>
      <c r="F2805" t="str">
        <f>IFERROR(VLOOKUP(A2805,'Future et co'!CG11:CH10009,2,TRUE),"")</f>
        <v/>
      </c>
      <c r="G2805">
        <v>125</v>
      </c>
      <c r="H2805" t="s">
        <v>33</v>
      </c>
      <c r="O2805">
        <v>411</v>
      </c>
      <c r="P2805" t="s">
        <v>1779</v>
      </c>
      <c r="Q2805">
        <v>1000</v>
      </c>
      <c r="R2805" t="s">
        <v>1791</v>
      </c>
      <c r="S2805" t="s">
        <v>1780</v>
      </c>
      <c r="T2805" t="s">
        <v>145</v>
      </c>
      <c r="U2805">
        <v>0</v>
      </c>
    </row>
    <row r="2806" spans="3:21" x14ac:dyDescent="0.3">
      <c r="C2806" t="s">
        <v>1801</v>
      </c>
      <c r="D2806" s="36">
        <v>46020</v>
      </c>
      <c r="E2806" t="str">
        <f>IFERROR(VLOOKUP(A2806,'Future et co'!A10:E5632,5,TRUE),"not found")</f>
        <v>not found</v>
      </c>
      <c r="F2806" t="str">
        <f>IFERROR(VLOOKUP(A2806,'Future et co'!CG11:CH10009,2,TRUE),"")</f>
        <v/>
      </c>
      <c r="G2806">
        <v>125</v>
      </c>
      <c r="H2806" t="s">
        <v>33</v>
      </c>
      <c r="O2806">
        <v>411</v>
      </c>
      <c r="P2806" t="s">
        <v>1779</v>
      </c>
      <c r="Q2806">
        <v>1000</v>
      </c>
      <c r="R2806" t="s">
        <v>1791</v>
      </c>
      <c r="S2806" t="s">
        <v>1780</v>
      </c>
      <c r="T2806" t="s">
        <v>145</v>
      </c>
      <c r="U2806">
        <v>0</v>
      </c>
    </row>
    <row r="2807" spans="3:21" x14ac:dyDescent="0.3">
      <c r="C2807" t="s">
        <v>1801</v>
      </c>
      <c r="D2807" s="36">
        <v>46020</v>
      </c>
      <c r="E2807" t="str">
        <f>IFERROR(VLOOKUP(A2807,'Future et co'!A10:E5632,5,TRUE),"not found")</f>
        <v>not found</v>
      </c>
      <c r="F2807" t="str">
        <f>IFERROR(VLOOKUP(A2807,'Future et co'!CG11:CH10009,2,TRUE),"")</f>
        <v/>
      </c>
      <c r="G2807">
        <v>125</v>
      </c>
      <c r="H2807" t="s">
        <v>33</v>
      </c>
      <c r="O2807">
        <v>411</v>
      </c>
      <c r="P2807" t="s">
        <v>1779</v>
      </c>
      <c r="Q2807">
        <v>1000</v>
      </c>
      <c r="R2807" t="s">
        <v>1791</v>
      </c>
      <c r="S2807" t="s">
        <v>1780</v>
      </c>
      <c r="T2807" t="s">
        <v>145</v>
      </c>
      <c r="U2807">
        <v>0</v>
      </c>
    </row>
    <row r="2808" spans="3:21" x14ac:dyDescent="0.3">
      <c r="C2808" t="s">
        <v>1801</v>
      </c>
      <c r="D2808" s="36">
        <v>46020</v>
      </c>
      <c r="E2808" t="str">
        <f>IFERROR(VLOOKUP(A2808,'Future et co'!A10:E5632,5,TRUE),"not found")</f>
        <v>not found</v>
      </c>
      <c r="F2808" t="str">
        <f>IFERROR(VLOOKUP(A2808,'Future et co'!CG11:CH10009,2,TRUE),"")</f>
        <v/>
      </c>
      <c r="G2808">
        <v>125</v>
      </c>
      <c r="H2808" t="s">
        <v>33</v>
      </c>
      <c r="O2808">
        <v>411</v>
      </c>
      <c r="P2808" t="s">
        <v>1779</v>
      </c>
      <c r="Q2808">
        <v>1000</v>
      </c>
      <c r="R2808" t="s">
        <v>1791</v>
      </c>
      <c r="S2808" t="s">
        <v>1780</v>
      </c>
      <c r="T2808" t="s">
        <v>145</v>
      </c>
      <c r="U2808">
        <v>0</v>
      </c>
    </row>
    <row r="2809" spans="3:21" x14ac:dyDescent="0.3">
      <c r="C2809" t="s">
        <v>1801</v>
      </c>
      <c r="D2809" s="36">
        <v>46020</v>
      </c>
      <c r="E2809" t="str">
        <f>IFERROR(VLOOKUP(A2809,'Future et co'!A10:E5632,5,TRUE),"not found")</f>
        <v>not found</v>
      </c>
      <c r="F2809" t="str">
        <f>IFERROR(VLOOKUP(A2809,'Future et co'!CG11:CH10009,2,TRUE),"")</f>
        <v/>
      </c>
      <c r="G2809">
        <v>125</v>
      </c>
      <c r="H2809" t="s">
        <v>33</v>
      </c>
      <c r="O2809">
        <v>411</v>
      </c>
      <c r="P2809" t="s">
        <v>1779</v>
      </c>
      <c r="Q2809">
        <v>1000</v>
      </c>
      <c r="R2809" t="s">
        <v>1791</v>
      </c>
      <c r="S2809" t="s">
        <v>1780</v>
      </c>
      <c r="T2809" t="s">
        <v>145</v>
      </c>
      <c r="U2809">
        <v>0</v>
      </c>
    </row>
    <row r="2810" spans="3:21" x14ac:dyDescent="0.3">
      <c r="C2810" t="s">
        <v>1801</v>
      </c>
      <c r="D2810" s="36">
        <v>46020</v>
      </c>
      <c r="E2810" t="str">
        <f>IFERROR(VLOOKUP(A2810,'Future et co'!A10:E5632,5,TRUE),"not found")</f>
        <v>not found</v>
      </c>
      <c r="F2810" t="str">
        <f>IFERROR(VLOOKUP(A2810,'Future et co'!CG11:CH10009,2,TRUE),"")</f>
        <v/>
      </c>
      <c r="G2810">
        <v>125</v>
      </c>
      <c r="H2810" t="s">
        <v>33</v>
      </c>
      <c r="O2810">
        <v>411</v>
      </c>
      <c r="P2810" t="s">
        <v>1779</v>
      </c>
      <c r="Q2810">
        <v>1000</v>
      </c>
      <c r="R2810" t="s">
        <v>1791</v>
      </c>
      <c r="S2810" t="s">
        <v>1780</v>
      </c>
      <c r="T2810" t="s">
        <v>145</v>
      </c>
      <c r="U2810">
        <v>0</v>
      </c>
    </row>
    <row r="2811" spans="3:21" x14ac:dyDescent="0.3">
      <c r="C2811" t="s">
        <v>1801</v>
      </c>
      <c r="D2811" s="36">
        <v>46020</v>
      </c>
      <c r="E2811" t="str">
        <f>IFERROR(VLOOKUP(A2811,'Future et co'!A10:E5632,5,TRUE),"not found")</f>
        <v>not found</v>
      </c>
      <c r="F2811" t="str">
        <f>IFERROR(VLOOKUP(A2811,'Future et co'!CG11:CH10009,2,TRUE),"")</f>
        <v/>
      </c>
      <c r="G2811">
        <v>125</v>
      </c>
      <c r="H2811" t="s">
        <v>33</v>
      </c>
      <c r="O2811">
        <v>411</v>
      </c>
      <c r="P2811" t="s">
        <v>1779</v>
      </c>
      <c r="Q2811">
        <v>1000</v>
      </c>
      <c r="R2811" t="s">
        <v>1791</v>
      </c>
      <c r="S2811" t="s">
        <v>1780</v>
      </c>
      <c r="T2811" t="s">
        <v>145</v>
      </c>
      <c r="U2811">
        <v>0</v>
      </c>
    </row>
    <row r="2812" spans="3:21" x14ac:dyDescent="0.3">
      <c r="C2812" t="s">
        <v>1801</v>
      </c>
      <c r="D2812" s="36">
        <v>46020</v>
      </c>
      <c r="E2812" t="str">
        <f>IFERROR(VLOOKUP(A2812,'Future et co'!A10:E5632,5,TRUE),"not found")</f>
        <v>not found</v>
      </c>
      <c r="F2812" t="str">
        <f>IFERROR(VLOOKUP(A2812,'Future et co'!CG11:CH10009,2,TRUE),"")</f>
        <v/>
      </c>
      <c r="G2812">
        <v>125</v>
      </c>
      <c r="H2812" t="s">
        <v>33</v>
      </c>
      <c r="O2812">
        <v>411</v>
      </c>
      <c r="P2812" t="s">
        <v>1779</v>
      </c>
      <c r="Q2812">
        <v>1000</v>
      </c>
      <c r="R2812" t="s">
        <v>1791</v>
      </c>
      <c r="S2812" t="s">
        <v>1780</v>
      </c>
      <c r="T2812" t="s">
        <v>145</v>
      </c>
      <c r="U2812">
        <v>0</v>
      </c>
    </row>
    <row r="2813" spans="3:21" x14ac:dyDescent="0.3">
      <c r="C2813" t="s">
        <v>1801</v>
      </c>
      <c r="D2813" s="36">
        <v>46020</v>
      </c>
      <c r="E2813" t="str">
        <f>IFERROR(VLOOKUP(A2813,'Future et co'!A10:E5632,5,TRUE),"not found")</f>
        <v>not found</v>
      </c>
      <c r="F2813" t="str">
        <f>IFERROR(VLOOKUP(A2813,'Future et co'!CG11:CH10009,2,TRUE),"")</f>
        <v/>
      </c>
      <c r="G2813">
        <v>125</v>
      </c>
      <c r="H2813" t="s">
        <v>33</v>
      </c>
      <c r="O2813">
        <v>411</v>
      </c>
      <c r="P2813" t="s">
        <v>1779</v>
      </c>
      <c r="Q2813">
        <v>1000</v>
      </c>
      <c r="R2813" t="s">
        <v>1791</v>
      </c>
      <c r="S2813" t="s">
        <v>1780</v>
      </c>
      <c r="T2813" t="s">
        <v>145</v>
      </c>
      <c r="U2813">
        <v>0</v>
      </c>
    </row>
    <row r="2814" spans="3:21" x14ac:dyDescent="0.3">
      <c r="C2814" t="s">
        <v>1801</v>
      </c>
      <c r="D2814" s="36">
        <v>46020</v>
      </c>
      <c r="E2814" t="str">
        <f>IFERROR(VLOOKUP(A2814,'Future et co'!A10:E5632,5,TRUE),"not found")</f>
        <v>not found</v>
      </c>
      <c r="F2814" t="str">
        <f>IFERROR(VLOOKUP(A2814,'Future et co'!CG11:CH10009,2,TRUE),"")</f>
        <v/>
      </c>
      <c r="G2814">
        <v>125</v>
      </c>
      <c r="H2814" t="s">
        <v>33</v>
      </c>
      <c r="O2814">
        <v>411</v>
      </c>
      <c r="P2814" t="s">
        <v>1779</v>
      </c>
      <c r="Q2814">
        <v>1000</v>
      </c>
      <c r="R2814" t="s">
        <v>1791</v>
      </c>
      <c r="S2814" t="s">
        <v>1780</v>
      </c>
      <c r="T2814" t="s">
        <v>145</v>
      </c>
      <c r="U2814">
        <v>0</v>
      </c>
    </row>
    <row r="2815" spans="3:21" x14ac:dyDescent="0.3">
      <c r="C2815" t="s">
        <v>1801</v>
      </c>
      <c r="D2815" s="36">
        <v>46020</v>
      </c>
      <c r="E2815" t="str">
        <f>IFERROR(VLOOKUP(A2815,'Future et co'!A10:E5632,5,TRUE),"not found")</f>
        <v>not found</v>
      </c>
      <c r="F2815" t="str">
        <f>IFERROR(VLOOKUP(A2815,'Future et co'!CG11:CH10009,2,TRUE),"")</f>
        <v/>
      </c>
      <c r="G2815">
        <v>125</v>
      </c>
      <c r="H2815" t="s">
        <v>33</v>
      </c>
      <c r="O2815">
        <v>411</v>
      </c>
      <c r="P2815" t="s">
        <v>1779</v>
      </c>
      <c r="Q2815">
        <v>1000</v>
      </c>
      <c r="R2815" t="s">
        <v>1791</v>
      </c>
      <c r="S2815" t="s">
        <v>1780</v>
      </c>
      <c r="T2815" t="s">
        <v>145</v>
      </c>
      <c r="U2815">
        <v>0</v>
      </c>
    </row>
    <row r="2816" spans="3:21" x14ac:dyDescent="0.3">
      <c r="C2816" t="s">
        <v>1801</v>
      </c>
      <c r="D2816" s="36">
        <v>46020</v>
      </c>
      <c r="E2816" t="str">
        <f>IFERROR(VLOOKUP(A2816,'Future et co'!A10:E5632,5,TRUE),"not found")</f>
        <v>not found</v>
      </c>
      <c r="F2816" t="str">
        <f>IFERROR(VLOOKUP(A2816,'Future et co'!CG11:CH10009,2,TRUE),"")</f>
        <v/>
      </c>
      <c r="G2816">
        <v>125</v>
      </c>
      <c r="H2816" t="s">
        <v>33</v>
      </c>
      <c r="O2816">
        <v>411</v>
      </c>
      <c r="P2816" t="s">
        <v>1779</v>
      </c>
      <c r="Q2816">
        <v>1000</v>
      </c>
      <c r="R2816" t="s">
        <v>1791</v>
      </c>
      <c r="S2816" t="s">
        <v>1780</v>
      </c>
      <c r="T2816" t="s">
        <v>145</v>
      </c>
      <c r="U2816">
        <v>0</v>
      </c>
    </row>
    <row r="2817" spans="3:21" x14ac:dyDescent="0.3">
      <c r="C2817" t="s">
        <v>1801</v>
      </c>
      <c r="D2817" s="36">
        <v>46020</v>
      </c>
      <c r="E2817" t="str">
        <f>IFERROR(VLOOKUP(A2817,'Future et co'!A10:E5632,5,TRUE),"not found")</f>
        <v>not found</v>
      </c>
      <c r="F2817" t="str">
        <f>IFERROR(VLOOKUP(A2817,'Future et co'!CG11:CH10009,2,TRUE),"")</f>
        <v/>
      </c>
      <c r="G2817">
        <v>125</v>
      </c>
      <c r="H2817" t="s">
        <v>33</v>
      </c>
      <c r="O2817">
        <v>411</v>
      </c>
      <c r="P2817" t="s">
        <v>1779</v>
      </c>
      <c r="Q2817">
        <v>1000</v>
      </c>
      <c r="R2817" t="s">
        <v>1791</v>
      </c>
      <c r="S2817" t="s">
        <v>1780</v>
      </c>
      <c r="T2817" t="s">
        <v>145</v>
      </c>
      <c r="U2817">
        <v>0</v>
      </c>
    </row>
    <row r="2818" spans="3:21" x14ac:dyDescent="0.3">
      <c r="C2818" t="s">
        <v>1801</v>
      </c>
      <c r="D2818" s="36">
        <v>46020</v>
      </c>
      <c r="E2818" t="str">
        <f>IFERROR(VLOOKUP(A2818,'Future et co'!A10:E5632,5,TRUE),"not found")</f>
        <v>not found</v>
      </c>
      <c r="F2818" t="str">
        <f>IFERROR(VLOOKUP(A2818,'Future et co'!CG11:CH10009,2,TRUE),"")</f>
        <v/>
      </c>
      <c r="G2818">
        <v>125</v>
      </c>
      <c r="H2818" t="s">
        <v>33</v>
      </c>
      <c r="O2818">
        <v>411</v>
      </c>
      <c r="P2818" t="s">
        <v>1779</v>
      </c>
      <c r="Q2818">
        <v>1000</v>
      </c>
      <c r="R2818" t="s">
        <v>1791</v>
      </c>
      <c r="S2818" t="s">
        <v>1780</v>
      </c>
      <c r="T2818" t="s">
        <v>145</v>
      </c>
      <c r="U2818">
        <v>0</v>
      </c>
    </row>
    <row r="2819" spans="3:21" x14ac:dyDescent="0.3">
      <c r="C2819" t="s">
        <v>1801</v>
      </c>
      <c r="D2819" s="36">
        <v>46020</v>
      </c>
      <c r="E2819" t="str">
        <f>IFERROR(VLOOKUP(A2819,'Future et co'!A10:E5632,5,TRUE),"not found")</f>
        <v>not found</v>
      </c>
      <c r="F2819" t="str">
        <f>IFERROR(VLOOKUP(A2819,'Future et co'!CG11:CH10009,2,TRUE),"")</f>
        <v/>
      </c>
      <c r="G2819">
        <v>125</v>
      </c>
      <c r="H2819" t="s">
        <v>33</v>
      </c>
      <c r="O2819">
        <v>411</v>
      </c>
      <c r="P2819" t="s">
        <v>1779</v>
      </c>
      <c r="Q2819">
        <v>1000</v>
      </c>
      <c r="R2819" t="s">
        <v>1791</v>
      </c>
      <c r="S2819" t="s">
        <v>1780</v>
      </c>
      <c r="T2819" t="s">
        <v>145</v>
      </c>
      <c r="U2819">
        <v>0</v>
      </c>
    </row>
    <row r="2820" spans="3:21" x14ac:dyDescent="0.3">
      <c r="C2820" t="s">
        <v>1801</v>
      </c>
      <c r="D2820" s="36">
        <v>46020</v>
      </c>
      <c r="E2820" t="str">
        <f>IFERROR(VLOOKUP(A2820,'Future et co'!A10:E5632,5,TRUE),"not found")</f>
        <v>not found</v>
      </c>
      <c r="F2820" t="str">
        <f>IFERROR(VLOOKUP(A2820,'Future et co'!CG11:CH10009,2,TRUE),"")</f>
        <v/>
      </c>
      <c r="G2820">
        <v>125</v>
      </c>
      <c r="H2820" t="s">
        <v>33</v>
      </c>
      <c r="O2820">
        <v>411</v>
      </c>
      <c r="P2820" t="s">
        <v>1779</v>
      </c>
      <c r="Q2820">
        <v>1000</v>
      </c>
      <c r="R2820" t="s">
        <v>1791</v>
      </c>
      <c r="S2820" t="s">
        <v>1780</v>
      </c>
      <c r="T2820" t="s">
        <v>145</v>
      </c>
      <c r="U2820">
        <v>0</v>
      </c>
    </row>
    <row r="2821" spans="3:21" x14ac:dyDescent="0.3">
      <c r="C2821" t="s">
        <v>1801</v>
      </c>
      <c r="D2821" s="36">
        <v>46020</v>
      </c>
      <c r="E2821" t="str">
        <f>IFERROR(VLOOKUP(A2821,'Future et co'!A10:E5632,5,TRUE),"not found")</f>
        <v>not found</v>
      </c>
      <c r="F2821" t="str">
        <f>IFERROR(VLOOKUP(A2821,'Future et co'!CG11:CH10009,2,TRUE),"")</f>
        <v/>
      </c>
      <c r="G2821">
        <v>125</v>
      </c>
      <c r="H2821" t="s">
        <v>33</v>
      </c>
      <c r="O2821">
        <v>411</v>
      </c>
      <c r="P2821" t="s">
        <v>1779</v>
      </c>
      <c r="Q2821">
        <v>1000</v>
      </c>
      <c r="R2821" t="s">
        <v>1791</v>
      </c>
      <c r="S2821" t="s">
        <v>1780</v>
      </c>
      <c r="T2821" t="s">
        <v>145</v>
      </c>
      <c r="U2821">
        <v>0</v>
      </c>
    </row>
    <row r="2822" spans="3:21" x14ac:dyDescent="0.3">
      <c r="C2822" t="s">
        <v>1801</v>
      </c>
      <c r="D2822" s="36">
        <v>46020</v>
      </c>
      <c r="E2822" t="str">
        <f>IFERROR(VLOOKUP(A2822,'Future et co'!A10:E5632,5,TRUE),"not found")</f>
        <v>not found</v>
      </c>
      <c r="F2822" t="str">
        <f>IFERROR(VLOOKUP(A2822,'Future et co'!CG11:CH10009,2,TRUE),"")</f>
        <v/>
      </c>
      <c r="G2822">
        <v>125</v>
      </c>
      <c r="H2822" t="s">
        <v>33</v>
      </c>
      <c r="O2822">
        <v>411</v>
      </c>
      <c r="P2822" t="s">
        <v>1779</v>
      </c>
      <c r="Q2822">
        <v>1000</v>
      </c>
      <c r="R2822" t="s">
        <v>1791</v>
      </c>
      <c r="S2822" t="s">
        <v>1780</v>
      </c>
      <c r="T2822" t="s">
        <v>145</v>
      </c>
      <c r="U2822">
        <v>0</v>
      </c>
    </row>
    <row r="2823" spans="3:21" x14ac:dyDescent="0.3">
      <c r="C2823" t="s">
        <v>1801</v>
      </c>
      <c r="D2823" s="36">
        <v>46020</v>
      </c>
      <c r="E2823" t="str">
        <f>IFERROR(VLOOKUP(A2823,'Future et co'!A10:E5632,5,TRUE),"not found")</f>
        <v>not found</v>
      </c>
      <c r="F2823" t="str">
        <f>IFERROR(VLOOKUP(A2823,'Future et co'!CG11:CH10009,2,TRUE),"")</f>
        <v/>
      </c>
      <c r="G2823">
        <v>125</v>
      </c>
      <c r="H2823" t="s">
        <v>33</v>
      </c>
      <c r="O2823">
        <v>411</v>
      </c>
      <c r="P2823" t="s">
        <v>1779</v>
      </c>
      <c r="Q2823">
        <v>1000</v>
      </c>
      <c r="R2823" t="s">
        <v>1791</v>
      </c>
      <c r="S2823" t="s">
        <v>1780</v>
      </c>
      <c r="T2823" t="s">
        <v>145</v>
      </c>
      <c r="U2823">
        <v>0</v>
      </c>
    </row>
    <row r="2824" spans="3:21" x14ac:dyDescent="0.3">
      <c r="C2824" t="s">
        <v>1801</v>
      </c>
      <c r="D2824" s="36">
        <v>46020</v>
      </c>
      <c r="E2824" t="str">
        <f>IFERROR(VLOOKUP(A2824,'Future et co'!A10:E5632,5,TRUE),"not found")</f>
        <v>not found</v>
      </c>
      <c r="F2824" t="str">
        <f>IFERROR(VLOOKUP(A2824,'Future et co'!CG11:CH10009,2,TRUE),"")</f>
        <v/>
      </c>
      <c r="G2824">
        <v>125</v>
      </c>
      <c r="H2824" t="s">
        <v>33</v>
      </c>
      <c r="O2824">
        <v>411</v>
      </c>
      <c r="P2824" t="s">
        <v>1779</v>
      </c>
      <c r="Q2824">
        <v>1000</v>
      </c>
      <c r="R2824" t="s">
        <v>1791</v>
      </c>
      <c r="S2824" t="s">
        <v>1780</v>
      </c>
      <c r="T2824" t="s">
        <v>145</v>
      </c>
      <c r="U2824">
        <v>0</v>
      </c>
    </row>
    <row r="2825" spans="3:21" x14ac:dyDescent="0.3">
      <c r="C2825" t="s">
        <v>1801</v>
      </c>
      <c r="D2825" s="36">
        <v>46020</v>
      </c>
      <c r="E2825" t="str">
        <f>IFERROR(VLOOKUP(A2825,'Future et co'!A10:E5632,5,TRUE),"not found")</f>
        <v>not found</v>
      </c>
      <c r="F2825" t="str">
        <f>IFERROR(VLOOKUP(A2825,'Future et co'!CG11:CH10009,2,TRUE),"")</f>
        <v/>
      </c>
      <c r="G2825">
        <v>125</v>
      </c>
      <c r="H2825" t="s">
        <v>33</v>
      </c>
      <c r="O2825">
        <v>411</v>
      </c>
      <c r="P2825" t="s">
        <v>1779</v>
      </c>
      <c r="Q2825">
        <v>1000</v>
      </c>
      <c r="R2825" t="s">
        <v>1791</v>
      </c>
      <c r="S2825" t="s">
        <v>1780</v>
      </c>
      <c r="T2825" t="s">
        <v>145</v>
      </c>
      <c r="U2825">
        <v>0</v>
      </c>
    </row>
    <row r="2826" spans="3:21" x14ac:dyDescent="0.3">
      <c r="C2826" t="s">
        <v>1801</v>
      </c>
      <c r="D2826" s="36">
        <v>46020</v>
      </c>
      <c r="E2826" t="str">
        <f>IFERROR(VLOOKUP(A2826,'Future et co'!A10:E5632,5,TRUE),"not found")</f>
        <v>not found</v>
      </c>
      <c r="F2826" t="str">
        <f>IFERROR(VLOOKUP(A2826,'Future et co'!CG11:CH10009,2,TRUE),"")</f>
        <v/>
      </c>
      <c r="G2826">
        <v>125</v>
      </c>
      <c r="H2826" t="s">
        <v>33</v>
      </c>
      <c r="O2826">
        <v>411</v>
      </c>
      <c r="P2826" t="s">
        <v>1779</v>
      </c>
      <c r="Q2826">
        <v>1000</v>
      </c>
      <c r="R2826" t="s">
        <v>1791</v>
      </c>
      <c r="S2826" t="s">
        <v>1780</v>
      </c>
      <c r="T2826" t="s">
        <v>145</v>
      </c>
      <c r="U2826">
        <v>0</v>
      </c>
    </row>
    <row r="2827" spans="3:21" x14ac:dyDescent="0.3">
      <c r="C2827" t="s">
        <v>1801</v>
      </c>
      <c r="D2827" s="36">
        <v>46020</v>
      </c>
      <c r="E2827" t="str">
        <f>IFERROR(VLOOKUP(A2827,'Future et co'!A10:E5632,5,TRUE),"not found")</f>
        <v>not found</v>
      </c>
      <c r="F2827" t="str">
        <f>IFERROR(VLOOKUP(A2827,'Future et co'!CG11:CH10009,2,TRUE),"")</f>
        <v/>
      </c>
      <c r="G2827">
        <v>125</v>
      </c>
      <c r="H2827" t="s">
        <v>33</v>
      </c>
      <c r="O2827">
        <v>411</v>
      </c>
      <c r="P2827" t="s">
        <v>1779</v>
      </c>
      <c r="Q2827">
        <v>1000</v>
      </c>
      <c r="R2827" t="s">
        <v>1791</v>
      </c>
      <c r="S2827" t="s">
        <v>1780</v>
      </c>
      <c r="T2827" t="s">
        <v>145</v>
      </c>
      <c r="U2827">
        <v>0</v>
      </c>
    </row>
    <row r="2828" spans="3:21" x14ac:dyDescent="0.3">
      <c r="C2828" t="s">
        <v>1801</v>
      </c>
      <c r="D2828" s="36">
        <v>46020</v>
      </c>
      <c r="E2828" t="str">
        <f>IFERROR(VLOOKUP(A2828,'Future et co'!A10:E5632,5,TRUE),"not found")</f>
        <v>not found</v>
      </c>
      <c r="F2828" t="str">
        <f>IFERROR(VLOOKUP(A2828,'Future et co'!CG11:CH10009,2,TRUE),"")</f>
        <v/>
      </c>
      <c r="G2828">
        <v>125</v>
      </c>
      <c r="H2828" t="s">
        <v>33</v>
      </c>
      <c r="O2828">
        <v>411</v>
      </c>
      <c r="P2828" t="s">
        <v>1779</v>
      </c>
      <c r="Q2828">
        <v>1000</v>
      </c>
      <c r="R2828" t="s">
        <v>1791</v>
      </c>
      <c r="S2828" t="s">
        <v>1780</v>
      </c>
      <c r="T2828" t="s">
        <v>145</v>
      </c>
      <c r="U2828">
        <v>0</v>
      </c>
    </row>
    <row r="2829" spans="3:21" x14ac:dyDescent="0.3">
      <c r="C2829" t="s">
        <v>1801</v>
      </c>
      <c r="D2829" s="36">
        <v>46020</v>
      </c>
      <c r="E2829" t="str">
        <f>IFERROR(VLOOKUP(A2829,'Future et co'!A10:E5632,5,TRUE),"not found")</f>
        <v>not found</v>
      </c>
      <c r="F2829" t="str">
        <f>IFERROR(VLOOKUP(A2829,'Future et co'!CG11:CH10009,2,TRUE),"")</f>
        <v/>
      </c>
      <c r="G2829">
        <v>125</v>
      </c>
      <c r="H2829" t="s">
        <v>33</v>
      </c>
      <c r="O2829">
        <v>411</v>
      </c>
      <c r="P2829" t="s">
        <v>1779</v>
      </c>
      <c r="Q2829">
        <v>1000</v>
      </c>
      <c r="R2829" t="s">
        <v>1791</v>
      </c>
      <c r="S2829" t="s">
        <v>1780</v>
      </c>
      <c r="T2829" t="s">
        <v>145</v>
      </c>
      <c r="U2829">
        <v>0</v>
      </c>
    </row>
    <row r="2830" spans="3:21" x14ac:dyDescent="0.3">
      <c r="C2830" t="s">
        <v>1801</v>
      </c>
      <c r="D2830" s="36">
        <v>46020</v>
      </c>
      <c r="E2830" t="str">
        <f>IFERROR(VLOOKUP(A2830,'Future et co'!A10:E5632,5,TRUE),"not found")</f>
        <v>not found</v>
      </c>
      <c r="F2830" t="str">
        <f>IFERROR(VLOOKUP(A2830,'Future et co'!CG11:CH10009,2,TRUE),"")</f>
        <v/>
      </c>
      <c r="G2830">
        <v>125</v>
      </c>
      <c r="H2830" t="s">
        <v>33</v>
      </c>
      <c r="O2830">
        <v>411</v>
      </c>
      <c r="P2830" t="s">
        <v>1779</v>
      </c>
      <c r="Q2830">
        <v>1000</v>
      </c>
      <c r="R2830" t="s">
        <v>1791</v>
      </c>
      <c r="S2830" t="s">
        <v>1780</v>
      </c>
      <c r="T2830" t="s">
        <v>145</v>
      </c>
      <c r="U2830">
        <v>0</v>
      </c>
    </row>
    <row r="2831" spans="3:21" x14ac:dyDescent="0.3">
      <c r="C2831" t="s">
        <v>1801</v>
      </c>
      <c r="D2831" s="36">
        <v>46020</v>
      </c>
      <c r="E2831" t="str">
        <f>IFERROR(VLOOKUP(A2831,'Future et co'!A10:E5632,5,TRUE),"not found")</f>
        <v>not found</v>
      </c>
      <c r="F2831" t="str">
        <f>IFERROR(VLOOKUP(A2831,'Future et co'!CG11:CH10009,2,TRUE),"")</f>
        <v/>
      </c>
      <c r="G2831">
        <v>125</v>
      </c>
      <c r="H2831" t="s">
        <v>33</v>
      </c>
      <c r="O2831">
        <v>411</v>
      </c>
      <c r="P2831" t="s">
        <v>1779</v>
      </c>
      <c r="Q2831">
        <v>1000</v>
      </c>
      <c r="R2831" t="s">
        <v>1791</v>
      </c>
      <c r="S2831" t="s">
        <v>1780</v>
      </c>
      <c r="T2831" t="s">
        <v>145</v>
      </c>
      <c r="U2831">
        <v>0</v>
      </c>
    </row>
    <row r="2832" spans="3:21" x14ac:dyDescent="0.3">
      <c r="C2832" t="s">
        <v>1801</v>
      </c>
      <c r="D2832" s="36">
        <v>46020</v>
      </c>
      <c r="E2832" t="str">
        <f>IFERROR(VLOOKUP(A2832,'Future et co'!A10:E5632,5,TRUE),"not found")</f>
        <v>not found</v>
      </c>
      <c r="F2832" t="str">
        <f>IFERROR(VLOOKUP(A2832,'Future et co'!CG11:CH10009,2,TRUE),"")</f>
        <v/>
      </c>
      <c r="G2832">
        <v>125</v>
      </c>
      <c r="H2832" t="s">
        <v>33</v>
      </c>
      <c r="O2832">
        <v>411</v>
      </c>
      <c r="P2832" t="s">
        <v>1779</v>
      </c>
      <c r="Q2832">
        <v>1000</v>
      </c>
      <c r="R2832" t="s">
        <v>1791</v>
      </c>
      <c r="S2832" t="s">
        <v>1780</v>
      </c>
      <c r="T2832" t="s">
        <v>145</v>
      </c>
      <c r="U2832">
        <v>0</v>
      </c>
    </row>
    <row r="2833" spans="3:21" x14ac:dyDescent="0.3">
      <c r="C2833" t="s">
        <v>1801</v>
      </c>
      <c r="D2833" s="36">
        <v>46020</v>
      </c>
      <c r="E2833" t="str">
        <f>IFERROR(VLOOKUP(A2833,'Future et co'!A10:E5632,5,TRUE),"not found")</f>
        <v>not found</v>
      </c>
      <c r="F2833" t="str">
        <f>IFERROR(VLOOKUP(A2833,'Future et co'!CG11:CH10009,2,TRUE),"")</f>
        <v/>
      </c>
      <c r="G2833">
        <v>125</v>
      </c>
      <c r="H2833" t="s">
        <v>33</v>
      </c>
      <c r="O2833">
        <v>411</v>
      </c>
      <c r="P2833" t="s">
        <v>1779</v>
      </c>
      <c r="Q2833">
        <v>1000</v>
      </c>
      <c r="R2833" t="s">
        <v>1791</v>
      </c>
      <c r="S2833" t="s">
        <v>1780</v>
      </c>
      <c r="T2833" t="s">
        <v>145</v>
      </c>
      <c r="U2833">
        <v>0</v>
      </c>
    </row>
    <row r="2834" spans="3:21" x14ac:dyDescent="0.3">
      <c r="C2834" t="s">
        <v>1801</v>
      </c>
      <c r="D2834" s="36">
        <v>46020</v>
      </c>
      <c r="E2834" t="str">
        <f>IFERROR(VLOOKUP(A2834,'Future et co'!A10:E5632,5,TRUE),"not found")</f>
        <v>not found</v>
      </c>
      <c r="F2834" t="str">
        <f>IFERROR(VLOOKUP(A2834,'Future et co'!CG11:CH10009,2,TRUE),"")</f>
        <v/>
      </c>
      <c r="G2834">
        <v>125</v>
      </c>
      <c r="H2834" t="s">
        <v>33</v>
      </c>
      <c r="O2834">
        <v>411</v>
      </c>
      <c r="P2834" t="s">
        <v>1779</v>
      </c>
      <c r="Q2834">
        <v>1000</v>
      </c>
      <c r="R2834" t="s">
        <v>1791</v>
      </c>
      <c r="S2834" t="s">
        <v>1780</v>
      </c>
      <c r="T2834" t="s">
        <v>145</v>
      </c>
      <c r="U2834">
        <v>0</v>
      </c>
    </row>
    <row r="2835" spans="3:21" x14ac:dyDescent="0.3">
      <c r="C2835" t="s">
        <v>1801</v>
      </c>
      <c r="D2835" s="36">
        <v>46020</v>
      </c>
      <c r="E2835" t="str">
        <f>IFERROR(VLOOKUP(A2835,'Future et co'!A10:E5632,5,TRUE),"not found")</f>
        <v>not found</v>
      </c>
      <c r="F2835" t="str">
        <f>IFERROR(VLOOKUP(A2835,'Future et co'!CG11:CH10009,2,TRUE),"")</f>
        <v/>
      </c>
      <c r="G2835">
        <v>125</v>
      </c>
      <c r="H2835" t="s">
        <v>33</v>
      </c>
      <c r="O2835">
        <v>411</v>
      </c>
      <c r="P2835" t="s">
        <v>1779</v>
      </c>
      <c r="Q2835">
        <v>1000</v>
      </c>
      <c r="R2835" t="s">
        <v>1791</v>
      </c>
      <c r="S2835" t="s">
        <v>1780</v>
      </c>
      <c r="T2835" t="s">
        <v>145</v>
      </c>
      <c r="U2835">
        <v>0</v>
      </c>
    </row>
    <row r="2836" spans="3:21" x14ac:dyDescent="0.3">
      <c r="C2836" t="s">
        <v>1801</v>
      </c>
      <c r="D2836" s="36">
        <v>46020</v>
      </c>
      <c r="E2836" t="str">
        <f>IFERROR(VLOOKUP(A2836,'Future et co'!A10:E5632,5,TRUE),"not found")</f>
        <v>not found</v>
      </c>
      <c r="F2836" t="str">
        <f>IFERROR(VLOOKUP(A2836,'Future et co'!CG11:CH10009,2,TRUE),"")</f>
        <v/>
      </c>
      <c r="G2836">
        <v>125</v>
      </c>
      <c r="H2836" t="s">
        <v>33</v>
      </c>
      <c r="O2836">
        <v>411</v>
      </c>
      <c r="P2836" t="s">
        <v>1779</v>
      </c>
      <c r="Q2836">
        <v>1000</v>
      </c>
      <c r="R2836" t="s">
        <v>1791</v>
      </c>
      <c r="S2836" t="s">
        <v>1780</v>
      </c>
      <c r="T2836" t="s">
        <v>145</v>
      </c>
      <c r="U2836">
        <v>0</v>
      </c>
    </row>
    <row r="2837" spans="3:21" x14ac:dyDescent="0.3">
      <c r="C2837" t="s">
        <v>1801</v>
      </c>
      <c r="D2837" s="36">
        <v>46020</v>
      </c>
      <c r="E2837" t="str">
        <f>IFERROR(VLOOKUP(A2837,'Future et co'!A10:E5632,5,TRUE),"not found")</f>
        <v>not found</v>
      </c>
      <c r="F2837" t="str">
        <f>IFERROR(VLOOKUP(A2837,'Future et co'!CG11:CH10009,2,TRUE),"")</f>
        <v/>
      </c>
      <c r="G2837">
        <v>125</v>
      </c>
      <c r="H2837" t="s">
        <v>33</v>
      </c>
      <c r="O2837">
        <v>411</v>
      </c>
      <c r="P2837" t="s">
        <v>1779</v>
      </c>
      <c r="Q2837">
        <v>1000</v>
      </c>
      <c r="R2837" t="s">
        <v>1791</v>
      </c>
      <c r="S2837" t="s">
        <v>1780</v>
      </c>
      <c r="T2837" t="s">
        <v>145</v>
      </c>
      <c r="U2837">
        <v>0</v>
      </c>
    </row>
    <row r="2838" spans="3:21" x14ac:dyDescent="0.3">
      <c r="C2838" t="s">
        <v>1801</v>
      </c>
      <c r="D2838" s="36">
        <v>46020</v>
      </c>
      <c r="E2838" t="str">
        <f>IFERROR(VLOOKUP(A2838,'Future et co'!A10:E5632,5,TRUE),"not found")</f>
        <v>not found</v>
      </c>
      <c r="F2838" t="str">
        <f>IFERROR(VLOOKUP(A2838,'Future et co'!CG11:CH10009,2,TRUE),"")</f>
        <v/>
      </c>
      <c r="G2838">
        <v>125</v>
      </c>
      <c r="H2838" t="s">
        <v>33</v>
      </c>
      <c r="O2838">
        <v>411</v>
      </c>
      <c r="P2838" t="s">
        <v>1779</v>
      </c>
      <c r="Q2838">
        <v>1000</v>
      </c>
      <c r="R2838" t="s">
        <v>1791</v>
      </c>
      <c r="S2838" t="s">
        <v>1780</v>
      </c>
      <c r="T2838" t="s">
        <v>145</v>
      </c>
      <c r="U2838">
        <v>0</v>
      </c>
    </row>
    <row r="2839" spans="3:21" x14ac:dyDescent="0.3">
      <c r="C2839" t="s">
        <v>1801</v>
      </c>
      <c r="D2839" s="36">
        <v>46020</v>
      </c>
      <c r="E2839" t="str">
        <f>IFERROR(VLOOKUP(A2839,'Future et co'!A10:E5632,5,TRUE),"not found")</f>
        <v>not found</v>
      </c>
      <c r="F2839" t="str">
        <f>IFERROR(VLOOKUP(A2839,'Future et co'!CG11:CH10009,2,TRUE),"")</f>
        <v/>
      </c>
      <c r="G2839">
        <v>125</v>
      </c>
      <c r="H2839" t="s">
        <v>33</v>
      </c>
      <c r="O2839">
        <v>411</v>
      </c>
      <c r="P2839" t="s">
        <v>1779</v>
      </c>
      <c r="Q2839">
        <v>1000</v>
      </c>
      <c r="R2839" t="s">
        <v>1791</v>
      </c>
      <c r="S2839" t="s">
        <v>1780</v>
      </c>
      <c r="T2839" t="s">
        <v>145</v>
      </c>
      <c r="U2839">
        <v>0</v>
      </c>
    </row>
    <row r="2840" spans="3:21" x14ac:dyDescent="0.3">
      <c r="C2840" t="s">
        <v>1801</v>
      </c>
      <c r="D2840" s="36">
        <v>46020</v>
      </c>
      <c r="E2840" t="str">
        <f>IFERROR(VLOOKUP(A2840,'Future et co'!A10:E5632,5,TRUE),"not found")</f>
        <v>not found</v>
      </c>
      <c r="F2840" t="str">
        <f>IFERROR(VLOOKUP(A2840,'Future et co'!CG11:CH10009,2,TRUE),"")</f>
        <v/>
      </c>
      <c r="G2840">
        <v>125</v>
      </c>
      <c r="H2840" t="s">
        <v>33</v>
      </c>
      <c r="O2840">
        <v>411</v>
      </c>
      <c r="P2840" t="s">
        <v>1779</v>
      </c>
      <c r="Q2840">
        <v>1000</v>
      </c>
      <c r="R2840" t="s">
        <v>1791</v>
      </c>
      <c r="S2840" t="s">
        <v>1780</v>
      </c>
      <c r="T2840" t="s">
        <v>145</v>
      </c>
      <c r="U2840">
        <v>0</v>
      </c>
    </row>
    <row r="2841" spans="3:21" x14ac:dyDescent="0.3">
      <c r="C2841" t="s">
        <v>1801</v>
      </c>
      <c r="D2841" s="36">
        <v>46020</v>
      </c>
      <c r="E2841" t="str">
        <f>IFERROR(VLOOKUP(A2841,'Future et co'!A10:E5632,5,TRUE),"not found")</f>
        <v>not found</v>
      </c>
      <c r="F2841" t="str">
        <f>IFERROR(VLOOKUP(A2841,'Future et co'!CG11:CH10009,2,TRUE),"")</f>
        <v/>
      </c>
      <c r="G2841">
        <v>125</v>
      </c>
      <c r="H2841" t="s">
        <v>33</v>
      </c>
      <c r="O2841">
        <v>411</v>
      </c>
      <c r="P2841" t="s">
        <v>1779</v>
      </c>
      <c r="Q2841">
        <v>1000</v>
      </c>
      <c r="R2841" t="s">
        <v>1791</v>
      </c>
      <c r="S2841" t="s">
        <v>1780</v>
      </c>
      <c r="T2841" t="s">
        <v>145</v>
      </c>
      <c r="U2841">
        <v>0</v>
      </c>
    </row>
    <row r="2842" spans="3:21" x14ac:dyDescent="0.3">
      <c r="C2842" t="s">
        <v>1801</v>
      </c>
      <c r="D2842" s="36">
        <v>46020</v>
      </c>
      <c r="E2842" t="str">
        <f>IFERROR(VLOOKUP(A2842,'Future et co'!A10:E5632,5,TRUE),"not found")</f>
        <v>not found</v>
      </c>
      <c r="F2842" t="str">
        <f>IFERROR(VLOOKUP(A2842,'Future et co'!CG11:CH10009,2,TRUE),"")</f>
        <v/>
      </c>
      <c r="G2842">
        <v>125</v>
      </c>
      <c r="H2842" t="s">
        <v>33</v>
      </c>
      <c r="O2842">
        <v>411</v>
      </c>
      <c r="P2842" t="s">
        <v>1779</v>
      </c>
      <c r="Q2842">
        <v>1000</v>
      </c>
      <c r="R2842" t="s">
        <v>1791</v>
      </c>
      <c r="S2842" t="s">
        <v>1780</v>
      </c>
      <c r="T2842" t="s">
        <v>145</v>
      </c>
      <c r="U2842">
        <v>0</v>
      </c>
    </row>
    <row r="2843" spans="3:21" x14ac:dyDescent="0.3">
      <c r="C2843" t="s">
        <v>1801</v>
      </c>
      <c r="D2843" s="36">
        <v>46020</v>
      </c>
      <c r="E2843" t="str">
        <f>IFERROR(VLOOKUP(A2843,'Future et co'!A10:E5632,5,TRUE),"not found")</f>
        <v>not found</v>
      </c>
      <c r="F2843" t="str">
        <f>IFERROR(VLOOKUP(A2843,'Future et co'!CG11:CH10009,2,TRUE),"")</f>
        <v/>
      </c>
      <c r="G2843">
        <v>125</v>
      </c>
      <c r="H2843" t="s">
        <v>33</v>
      </c>
      <c r="O2843">
        <v>411</v>
      </c>
      <c r="P2843" t="s">
        <v>1779</v>
      </c>
      <c r="Q2843">
        <v>1000</v>
      </c>
      <c r="R2843" t="s">
        <v>1791</v>
      </c>
      <c r="S2843" t="s">
        <v>1780</v>
      </c>
      <c r="T2843" t="s">
        <v>145</v>
      </c>
      <c r="U2843">
        <v>0</v>
      </c>
    </row>
    <row r="2844" spans="3:21" x14ac:dyDescent="0.3">
      <c r="C2844" t="s">
        <v>1801</v>
      </c>
      <c r="D2844" s="36">
        <v>46020</v>
      </c>
      <c r="E2844" t="str">
        <f>IFERROR(VLOOKUP(A2844,'Future et co'!A10:E5632,5,TRUE),"not found")</f>
        <v>not found</v>
      </c>
      <c r="F2844" t="str">
        <f>IFERROR(VLOOKUP(A2844,'Future et co'!CG11:CH10009,2,TRUE),"")</f>
        <v/>
      </c>
      <c r="G2844">
        <v>125</v>
      </c>
      <c r="H2844" t="s">
        <v>33</v>
      </c>
      <c r="O2844">
        <v>411</v>
      </c>
      <c r="P2844" t="s">
        <v>1779</v>
      </c>
      <c r="Q2844">
        <v>1000</v>
      </c>
      <c r="R2844" t="s">
        <v>1791</v>
      </c>
      <c r="S2844" t="s">
        <v>1780</v>
      </c>
      <c r="T2844" t="s">
        <v>145</v>
      </c>
      <c r="U2844">
        <v>0</v>
      </c>
    </row>
    <row r="2845" spans="3:21" x14ac:dyDescent="0.3">
      <c r="C2845" t="s">
        <v>1801</v>
      </c>
      <c r="D2845" s="36">
        <v>46020</v>
      </c>
      <c r="E2845" t="str">
        <f>IFERROR(VLOOKUP(A2845,'Future et co'!A10:E5632,5,TRUE),"not found")</f>
        <v>not found</v>
      </c>
      <c r="F2845" t="str">
        <f>IFERROR(VLOOKUP(A2845,'Future et co'!CG11:CH10009,2,TRUE),"")</f>
        <v/>
      </c>
      <c r="G2845">
        <v>125</v>
      </c>
      <c r="H2845" t="s">
        <v>33</v>
      </c>
      <c r="O2845">
        <v>411</v>
      </c>
      <c r="P2845" t="s">
        <v>1779</v>
      </c>
      <c r="Q2845">
        <v>1000</v>
      </c>
      <c r="R2845" t="s">
        <v>1791</v>
      </c>
      <c r="S2845" t="s">
        <v>1780</v>
      </c>
      <c r="T2845" t="s">
        <v>145</v>
      </c>
      <c r="U2845">
        <v>0</v>
      </c>
    </row>
    <row r="2846" spans="3:21" x14ac:dyDescent="0.3">
      <c r="C2846" t="s">
        <v>1801</v>
      </c>
      <c r="D2846" s="36">
        <v>46020</v>
      </c>
      <c r="E2846" t="str">
        <f>IFERROR(VLOOKUP(A2846,'Future et co'!A10:E5632,5,TRUE),"not found")</f>
        <v>not found</v>
      </c>
      <c r="F2846" t="str">
        <f>IFERROR(VLOOKUP(A2846,'Future et co'!CG11:CH10009,2,TRUE),"")</f>
        <v/>
      </c>
      <c r="G2846">
        <v>125</v>
      </c>
      <c r="H2846" t="s">
        <v>33</v>
      </c>
      <c r="O2846">
        <v>411</v>
      </c>
      <c r="P2846" t="s">
        <v>1779</v>
      </c>
      <c r="Q2846">
        <v>1000</v>
      </c>
      <c r="R2846" t="s">
        <v>1791</v>
      </c>
      <c r="S2846" t="s">
        <v>1780</v>
      </c>
      <c r="T2846" t="s">
        <v>145</v>
      </c>
      <c r="U2846">
        <v>0</v>
      </c>
    </row>
    <row r="2847" spans="3:21" x14ac:dyDescent="0.3">
      <c r="C2847" t="s">
        <v>1801</v>
      </c>
      <c r="D2847" s="36">
        <v>46020</v>
      </c>
      <c r="E2847" t="str">
        <f>IFERROR(VLOOKUP(A2847,'Future et co'!A10:E5632,5,TRUE),"not found")</f>
        <v>not found</v>
      </c>
      <c r="F2847" t="str">
        <f>IFERROR(VLOOKUP(A2847,'Future et co'!CG11:CH10009,2,TRUE),"")</f>
        <v/>
      </c>
      <c r="G2847">
        <v>125</v>
      </c>
      <c r="H2847" t="s">
        <v>33</v>
      </c>
      <c r="O2847">
        <v>411</v>
      </c>
      <c r="P2847" t="s">
        <v>1779</v>
      </c>
      <c r="Q2847">
        <v>1000</v>
      </c>
      <c r="R2847" t="s">
        <v>1791</v>
      </c>
      <c r="S2847" t="s">
        <v>1780</v>
      </c>
      <c r="T2847" t="s">
        <v>145</v>
      </c>
      <c r="U2847">
        <v>0</v>
      </c>
    </row>
    <row r="2848" spans="3:21" x14ac:dyDescent="0.3">
      <c r="C2848" t="s">
        <v>1801</v>
      </c>
      <c r="D2848" s="36">
        <v>46020</v>
      </c>
      <c r="E2848" t="str">
        <f>IFERROR(VLOOKUP(A2848,'Future et co'!A10:E5632,5,TRUE),"not found")</f>
        <v>not found</v>
      </c>
      <c r="F2848" t="str">
        <f>IFERROR(VLOOKUP(A2848,'Future et co'!CG11:CH10009,2,TRUE),"")</f>
        <v/>
      </c>
      <c r="G2848">
        <v>125</v>
      </c>
      <c r="H2848" t="s">
        <v>33</v>
      </c>
      <c r="O2848">
        <v>411</v>
      </c>
      <c r="P2848" t="s">
        <v>1779</v>
      </c>
      <c r="Q2848">
        <v>1000</v>
      </c>
      <c r="R2848" t="s">
        <v>1791</v>
      </c>
      <c r="S2848" t="s">
        <v>1780</v>
      </c>
      <c r="T2848" t="s">
        <v>145</v>
      </c>
      <c r="U2848">
        <v>0</v>
      </c>
    </row>
    <row r="2849" spans="3:21" x14ac:dyDescent="0.3">
      <c r="C2849" t="s">
        <v>1801</v>
      </c>
      <c r="D2849" s="36">
        <v>46020</v>
      </c>
      <c r="E2849" t="str">
        <f>IFERROR(VLOOKUP(A2849,'Future et co'!A10:E5632,5,TRUE),"not found")</f>
        <v>not found</v>
      </c>
      <c r="F2849" t="str">
        <f>IFERROR(VLOOKUP(A2849,'Future et co'!CG11:CH10009,2,TRUE),"")</f>
        <v/>
      </c>
      <c r="G2849">
        <v>125</v>
      </c>
      <c r="H2849" t="s">
        <v>33</v>
      </c>
      <c r="O2849">
        <v>411</v>
      </c>
      <c r="P2849" t="s">
        <v>1779</v>
      </c>
      <c r="Q2849">
        <v>1000</v>
      </c>
      <c r="R2849" t="s">
        <v>1791</v>
      </c>
      <c r="S2849" t="s">
        <v>1780</v>
      </c>
      <c r="T2849" t="s">
        <v>145</v>
      </c>
      <c r="U2849">
        <v>0</v>
      </c>
    </row>
    <row r="2850" spans="3:21" x14ac:dyDescent="0.3">
      <c r="C2850" t="s">
        <v>1801</v>
      </c>
      <c r="D2850" s="36">
        <v>46020</v>
      </c>
      <c r="E2850" t="str">
        <f>IFERROR(VLOOKUP(A2850,'Future et co'!A10:E5632,5,TRUE),"not found")</f>
        <v>not found</v>
      </c>
      <c r="F2850" t="str">
        <f>IFERROR(VLOOKUP(A2850,'Future et co'!CG11:CH10009,2,TRUE),"")</f>
        <v/>
      </c>
      <c r="G2850">
        <v>125</v>
      </c>
      <c r="H2850" t="s">
        <v>33</v>
      </c>
      <c r="O2850">
        <v>411</v>
      </c>
      <c r="P2850" t="s">
        <v>1779</v>
      </c>
      <c r="Q2850">
        <v>1000</v>
      </c>
      <c r="R2850" t="s">
        <v>1791</v>
      </c>
      <c r="S2850" t="s">
        <v>1780</v>
      </c>
      <c r="T2850" t="s">
        <v>145</v>
      </c>
      <c r="U2850">
        <v>0</v>
      </c>
    </row>
    <row r="2851" spans="3:21" x14ac:dyDescent="0.3">
      <c r="C2851" t="s">
        <v>1801</v>
      </c>
      <c r="D2851" s="36">
        <v>46020</v>
      </c>
      <c r="E2851" t="str">
        <f>IFERROR(VLOOKUP(A2851,'Future et co'!A10:E5632,5,TRUE),"not found")</f>
        <v>not found</v>
      </c>
      <c r="F2851" t="str">
        <f>IFERROR(VLOOKUP(A2851,'Future et co'!CG11:CH10009,2,TRUE),"")</f>
        <v/>
      </c>
      <c r="G2851">
        <v>125</v>
      </c>
      <c r="H2851" t="s">
        <v>33</v>
      </c>
      <c r="O2851">
        <v>411</v>
      </c>
      <c r="P2851" t="s">
        <v>1779</v>
      </c>
      <c r="Q2851">
        <v>1000</v>
      </c>
      <c r="R2851" t="s">
        <v>1791</v>
      </c>
      <c r="S2851" t="s">
        <v>1780</v>
      </c>
      <c r="T2851" t="s">
        <v>145</v>
      </c>
      <c r="U2851">
        <v>0</v>
      </c>
    </row>
    <row r="2852" spans="3:21" x14ac:dyDescent="0.3">
      <c r="C2852" t="s">
        <v>1801</v>
      </c>
      <c r="D2852" s="36">
        <v>46020</v>
      </c>
      <c r="E2852" t="str">
        <f>IFERROR(VLOOKUP(A2852,'Future et co'!A10:E5632,5,TRUE),"not found")</f>
        <v>not found</v>
      </c>
      <c r="F2852" t="str">
        <f>IFERROR(VLOOKUP(A2852,'Future et co'!CG11:CH10009,2,TRUE),"")</f>
        <v/>
      </c>
      <c r="G2852">
        <v>125</v>
      </c>
      <c r="H2852" t="s">
        <v>33</v>
      </c>
      <c r="O2852">
        <v>411</v>
      </c>
      <c r="P2852" t="s">
        <v>1779</v>
      </c>
      <c r="Q2852">
        <v>1000</v>
      </c>
      <c r="R2852" t="s">
        <v>1791</v>
      </c>
      <c r="S2852" t="s">
        <v>1780</v>
      </c>
      <c r="T2852" t="s">
        <v>145</v>
      </c>
      <c r="U2852">
        <v>0</v>
      </c>
    </row>
    <row r="2853" spans="3:21" x14ac:dyDescent="0.3">
      <c r="C2853" t="s">
        <v>1801</v>
      </c>
      <c r="D2853" s="36">
        <v>46020</v>
      </c>
      <c r="E2853" t="str">
        <f>IFERROR(VLOOKUP(A2853,'Future et co'!A10:E5632,5,TRUE),"not found")</f>
        <v>not found</v>
      </c>
      <c r="F2853" t="str">
        <f>IFERROR(VLOOKUP(A2853,'Future et co'!CG11:CH10009,2,TRUE),"")</f>
        <v/>
      </c>
      <c r="G2853">
        <v>125</v>
      </c>
      <c r="H2853" t="s">
        <v>33</v>
      </c>
      <c r="O2853">
        <v>411</v>
      </c>
      <c r="P2853" t="s">
        <v>1779</v>
      </c>
      <c r="Q2853">
        <v>1000</v>
      </c>
      <c r="R2853" t="s">
        <v>1791</v>
      </c>
      <c r="S2853" t="s">
        <v>1780</v>
      </c>
      <c r="T2853" t="s">
        <v>145</v>
      </c>
      <c r="U2853">
        <v>0</v>
      </c>
    </row>
    <row r="2854" spans="3:21" x14ac:dyDescent="0.3">
      <c r="C2854" t="s">
        <v>1801</v>
      </c>
      <c r="D2854" s="36">
        <v>46020</v>
      </c>
      <c r="E2854" t="str">
        <f>IFERROR(VLOOKUP(A2854,'Future et co'!A10:E5632,5,TRUE),"not found")</f>
        <v>not found</v>
      </c>
      <c r="F2854" t="str">
        <f>IFERROR(VLOOKUP(A2854,'Future et co'!CG11:CH10009,2,TRUE),"")</f>
        <v/>
      </c>
      <c r="G2854">
        <v>125</v>
      </c>
      <c r="H2854" t="s">
        <v>33</v>
      </c>
      <c r="O2854">
        <v>411</v>
      </c>
      <c r="P2854" t="s">
        <v>1779</v>
      </c>
      <c r="Q2854">
        <v>1000</v>
      </c>
      <c r="R2854" t="s">
        <v>1791</v>
      </c>
      <c r="S2854" t="s">
        <v>1780</v>
      </c>
      <c r="T2854" t="s">
        <v>145</v>
      </c>
      <c r="U2854">
        <v>0</v>
      </c>
    </row>
    <row r="2855" spans="3:21" x14ac:dyDescent="0.3">
      <c r="C2855" t="s">
        <v>1801</v>
      </c>
      <c r="D2855" s="36">
        <v>46020</v>
      </c>
      <c r="E2855" t="str">
        <f>IFERROR(VLOOKUP(A2855,'Future et co'!A10:E5632,5,TRUE),"not found")</f>
        <v>not found</v>
      </c>
      <c r="F2855" t="str">
        <f>IFERROR(VLOOKUP(A2855,'Future et co'!CG11:CH10009,2,TRUE),"")</f>
        <v/>
      </c>
      <c r="G2855">
        <v>125</v>
      </c>
      <c r="H2855" t="s">
        <v>33</v>
      </c>
      <c r="O2855">
        <v>411</v>
      </c>
      <c r="P2855" t="s">
        <v>1779</v>
      </c>
      <c r="Q2855">
        <v>1000</v>
      </c>
      <c r="R2855" t="s">
        <v>1791</v>
      </c>
      <c r="S2855" t="s">
        <v>1780</v>
      </c>
      <c r="T2855" t="s">
        <v>145</v>
      </c>
      <c r="U2855">
        <v>0</v>
      </c>
    </row>
    <row r="2856" spans="3:21" x14ac:dyDescent="0.3">
      <c r="C2856" t="s">
        <v>1801</v>
      </c>
      <c r="D2856" s="36">
        <v>46020</v>
      </c>
      <c r="E2856" t="str">
        <f>IFERROR(VLOOKUP(A2856,'Future et co'!A10:E5632,5,TRUE),"not found")</f>
        <v>not found</v>
      </c>
      <c r="F2856" t="str">
        <f>IFERROR(VLOOKUP(A2856,'Future et co'!CG11:CH10009,2,TRUE),"")</f>
        <v/>
      </c>
      <c r="G2856">
        <v>125</v>
      </c>
      <c r="H2856" t="s">
        <v>33</v>
      </c>
      <c r="O2856">
        <v>411</v>
      </c>
      <c r="P2856" t="s">
        <v>1779</v>
      </c>
      <c r="Q2856">
        <v>1000</v>
      </c>
      <c r="R2856" t="s">
        <v>1791</v>
      </c>
      <c r="S2856" t="s">
        <v>1780</v>
      </c>
      <c r="T2856" t="s">
        <v>145</v>
      </c>
      <c r="U2856">
        <v>0</v>
      </c>
    </row>
    <row r="2857" spans="3:21" x14ac:dyDescent="0.3">
      <c r="C2857" t="s">
        <v>1801</v>
      </c>
      <c r="D2857" s="36">
        <v>46020</v>
      </c>
      <c r="E2857" t="str">
        <f>IFERROR(VLOOKUP(A2857,'Future et co'!A10:E5632,5,TRUE),"not found")</f>
        <v>not found</v>
      </c>
      <c r="F2857" t="str">
        <f>IFERROR(VLOOKUP(A2857,'Future et co'!CG11:CH10009,2,TRUE),"")</f>
        <v/>
      </c>
      <c r="G2857">
        <v>125</v>
      </c>
      <c r="H2857" t="s">
        <v>33</v>
      </c>
      <c r="O2857">
        <v>411</v>
      </c>
      <c r="P2857" t="s">
        <v>1779</v>
      </c>
      <c r="Q2857">
        <v>1000</v>
      </c>
      <c r="R2857" t="s">
        <v>1791</v>
      </c>
      <c r="S2857" t="s">
        <v>1780</v>
      </c>
      <c r="T2857" t="s">
        <v>145</v>
      </c>
      <c r="U2857">
        <v>0</v>
      </c>
    </row>
    <row r="2858" spans="3:21" x14ac:dyDescent="0.3">
      <c r="C2858" t="s">
        <v>1801</v>
      </c>
      <c r="D2858" s="36">
        <v>46020</v>
      </c>
      <c r="E2858" t="str">
        <f>IFERROR(VLOOKUP(A2858,'Future et co'!A10:E5632,5,TRUE),"not found")</f>
        <v>not found</v>
      </c>
      <c r="F2858" t="str">
        <f>IFERROR(VLOOKUP(A2858,'Future et co'!CG11:CH10009,2,TRUE),"")</f>
        <v/>
      </c>
      <c r="G2858">
        <v>125</v>
      </c>
      <c r="H2858" t="s">
        <v>33</v>
      </c>
      <c r="O2858">
        <v>411</v>
      </c>
      <c r="P2858" t="s">
        <v>1779</v>
      </c>
      <c r="Q2858">
        <v>1000</v>
      </c>
      <c r="R2858" t="s">
        <v>1791</v>
      </c>
      <c r="S2858" t="s">
        <v>1780</v>
      </c>
      <c r="T2858" t="s">
        <v>145</v>
      </c>
      <c r="U2858">
        <v>0</v>
      </c>
    </row>
    <row r="2859" spans="3:21" x14ac:dyDescent="0.3">
      <c r="C2859" t="s">
        <v>1801</v>
      </c>
      <c r="D2859" s="36">
        <v>46020</v>
      </c>
      <c r="E2859" t="str">
        <f>IFERROR(VLOOKUP(A2859,'Future et co'!A10:E5632,5,TRUE),"not found")</f>
        <v>not found</v>
      </c>
      <c r="F2859" t="str">
        <f>IFERROR(VLOOKUP(A2859,'Future et co'!CG11:CH10009,2,TRUE),"")</f>
        <v/>
      </c>
      <c r="G2859">
        <v>125</v>
      </c>
      <c r="H2859" t="s">
        <v>33</v>
      </c>
      <c r="O2859">
        <v>411</v>
      </c>
      <c r="P2859" t="s">
        <v>1779</v>
      </c>
      <c r="Q2859">
        <v>1000</v>
      </c>
      <c r="R2859" t="s">
        <v>1791</v>
      </c>
      <c r="S2859" t="s">
        <v>1780</v>
      </c>
      <c r="T2859" t="s">
        <v>145</v>
      </c>
      <c r="U2859">
        <v>0</v>
      </c>
    </row>
    <row r="2860" spans="3:21" x14ac:dyDescent="0.3">
      <c r="C2860" t="s">
        <v>1801</v>
      </c>
      <c r="D2860" s="36">
        <v>46020</v>
      </c>
      <c r="E2860" t="str">
        <f>IFERROR(VLOOKUP(A2860,'Future et co'!A10:E5632,5,TRUE),"not found")</f>
        <v>not found</v>
      </c>
      <c r="F2860" t="str">
        <f>IFERROR(VLOOKUP(A2860,'Future et co'!CG11:CH10009,2,TRUE),"")</f>
        <v/>
      </c>
      <c r="G2860">
        <v>125</v>
      </c>
      <c r="H2860" t="s">
        <v>33</v>
      </c>
      <c r="O2860">
        <v>411</v>
      </c>
      <c r="P2860" t="s">
        <v>1779</v>
      </c>
      <c r="Q2860">
        <v>1000</v>
      </c>
      <c r="R2860" t="s">
        <v>1791</v>
      </c>
      <c r="S2860" t="s">
        <v>1780</v>
      </c>
      <c r="T2860" t="s">
        <v>145</v>
      </c>
      <c r="U2860">
        <v>0</v>
      </c>
    </row>
    <row r="2861" spans="3:21" x14ac:dyDescent="0.3">
      <c r="C2861" t="s">
        <v>1801</v>
      </c>
      <c r="D2861" s="36">
        <v>46020</v>
      </c>
      <c r="E2861" t="str">
        <f>IFERROR(VLOOKUP(A2861,'Future et co'!A10:E5632,5,TRUE),"not found")</f>
        <v>not found</v>
      </c>
      <c r="F2861" t="str">
        <f>IFERROR(VLOOKUP(A2861,'Future et co'!CG11:CH10009,2,TRUE),"")</f>
        <v/>
      </c>
      <c r="G2861">
        <v>125</v>
      </c>
      <c r="H2861" t="s">
        <v>33</v>
      </c>
      <c r="O2861">
        <v>411</v>
      </c>
      <c r="P2861" t="s">
        <v>1779</v>
      </c>
      <c r="Q2861">
        <v>1000</v>
      </c>
      <c r="R2861" t="s">
        <v>1791</v>
      </c>
      <c r="S2861" t="s">
        <v>1780</v>
      </c>
      <c r="T2861" t="s">
        <v>145</v>
      </c>
      <c r="U2861">
        <v>0</v>
      </c>
    </row>
    <row r="2862" spans="3:21" x14ac:dyDescent="0.3">
      <c r="C2862" t="s">
        <v>1801</v>
      </c>
      <c r="D2862" s="36">
        <v>46020</v>
      </c>
      <c r="E2862" t="str">
        <f>IFERROR(VLOOKUP(A2862,'Future et co'!A10:E5632,5,TRUE),"not found")</f>
        <v>not found</v>
      </c>
      <c r="F2862" t="str">
        <f>IFERROR(VLOOKUP(A2862,'Future et co'!CG11:CH10009,2,TRUE),"")</f>
        <v/>
      </c>
      <c r="G2862">
        <v>125</v>
      </c>
      <c r="H2862" t="s">
        <v>33</v>
      </c>
      <c r="O2862">
        <v>411</v>
      </c>
      <c r="P2862" t="s">
        <v>1779</v>
      </c>
      <c r="Q2862">
        <v>1000</v>
      </c>
      <c r="R2862" t="s">
        <v>1791</v>
      </c>
      <c r="S2862" t="s">
        <v>1780</v>
      </c>
      <c r="T2862" t="s">
        <v>145</v>
      </c>
      <c r="U2862">
        <v>0</v>
      </c>
    </row>
    <row r="2863" spans="3:21" x14ac:dyDescent="0.3">
      <c r="C2863" t="s">
        <v>1801</v>
      </c>
      <c r="D2863" s="36">
        <v>46020</v>
      </c>
      <c r="E2863" t="str">
        <f>IFERROR(VLOOKUP(A2863,'Future et co'!A10:E5632,5,TRUE),"not found")</f>
        <v>not found</v>
      </c>
      <c r="F2863" t="str">
        <f>IFERROR(VLOOKUP(A2863,'Future et co'!CG11:CH10009,2,TRUE),"")</f>
        <v/>
      </c>
      <c r="G2863">
        <v>125</v>
      </c>
      <c r="H2863" t="s">
        <v>33</v>
      </c>
      <c r="O2863">
        <v>411</v>
      </c>
      <c r="P2863" t="s">
        <v>1779</v>
      </c>
      <c r="Q2863">
        <v>1000</v>
      </c>
      <c r="R2863" t="s">
        <v>1791</v>
      </c>
      <c r="S2863" t="s">
        <v>1780</v>
      </c>
      <c r="T2863" t="s">
        <v>145</v>
      </c>
      <c r="U2863">
        <v>0</v>
      </c>
    </row>
    <row r="2864" spans="3:21" x14ac:dyDescent="0.3">
      <c r="C2864" t="s">
        <v>1801</v>
      </c>
      <c r="D2864" s="36">
        <v>46020</v>
      </c>
      <c r="E2864" t="str">
        <f>IFERROR(VLOOKUP(A2864,'Future et co'!A10:E5632,5,TRUE),"not found")</f>
        <v>not found</v>
      </c>
      <c r="F2864" t="str">
        <f>IFERROR(VLOOKUP(A2864,'Future et co'!CG11:CH10009,2,TRUE),"")</f>
        <v/>
      </c>
      <c r="G2864">
        <v>125</v>
      </c>
      <c r="H2864" t="s">
        <v>33</v>
      </c>
      <c r="O2864">
        <v>411</v>
      </c>
      <c r="P2864" t="s">
        <v>1779</v>
      </c>
      <c r="Q2864">
        <v>1000</v>
      </c>
      <c r="R2864" t="s">
        <v>1791</v>
      </c>
      <c r="S2864" t="s">
        <v>1780</v>
      </c>
      <c r="T2864" t="s">
        <v>145</v>
      </c>
      <c r="U2864">
        <v>0</v>
      </c>
    </row>
    <row r="2865" spans="3:21" x14ac:dyDescent="0.3">
      <c r="C2865" t="s">
        <v>1801</v>
      </c>
      <c r="D2865" s="36">
        <v>46020</v>
      </c>
      <c r="E2865" t="str">
        <f>IFERROR(VLOOKUP(A2865,'Future et co'!A10:E5632,5,TRUE),"not found")</f>
        <v>not found</v>
      </c>
      <c r="F2865" t="str">
        <f>IFERROR(VLOOKUP(A2865,'Future et co'!CG11:CH10009,2,TRUE),"")</f>
        <v/>
      </c>
      <c r="G2865">
        <v>125</v>
      </c>
      <c r="H2865" t="s">
        <v>33</v>
      </c>
      <c r="O2865">
        <v>411</v>
      </c>
      <c r="P2865" t="s">
        <v>1779</v>
      </c>
      <c r="Q2865">
        <v>1000</v>
      </c>
      <c r="R2865" t="s">
        <v>1791</v>
      </c>
      <c r="S2865" t="s">
        <v>1780</v>
      </c>
      <c r="T2865" t="s">
        <v>145</v>
      </c>
      <c r="U2865">
        <v>0</v>
      </c>
    </row>
    <row r="2866" spans="3:21" x14ac:dyDescent="0.3">
      <c r="C2866" t="s">
        <v>1801</v>
      </c>
      <c r="D2866" s="36">
        <v>46020</v>
      </c>
      <c r="E2866" t="str">
        <f>IFERROR(VLOOKUP(A2866,'Future et co'!A10:E5632,5,TRUE),"not found")</f>
        <v>not found</v>
      </c>
      <c r="F2866" t="str">
        <f>IFERROR(VLOOKUP(A2866,'Future et co'!CG11:CH10009,2,TRUE),"")</f>
        <v/>
      </c>
      <c r="G2866">
        <v>125</v>
      </c>
      <c r="H2866" t="s">
        <v>33</v>
      </c>
      <c r="O2866">
        <v>411</v>
      </c>
      <c r="P2866" t="s">
        <v>1779</v>
      </c>
      <c r="Q2866">
        <v>1000</v>
      </c>
      <c r="R2866" t="s">
        <v>1791</v>
      </c>
      <c r="S2866" t="s">
        <v>1780</v>
      </c>
      <c r="T2866" t="s">
        <v>145</v>
      </c>
      <c r="U2866">
        <v>0</v>
      </c>
    </row>
    <row r="2867" spans="3:21" x14ac:dyDescent="0.3">
      <c r="C2867" t="s">
        <v>1801</v>
      </c>
      <c r="D2867" s="36">
        <v>46020</v>
      </c>
      <c r="E2867" t="str">
        <f>IFERROR(VLOOKUP(A2867,'Future et co'!A10:E5632,5,TRUE),"not found")</f>
        <v>not found</v>
      </c>
      <c r="F2867" t="str">
        <f>IFERROR(VLOOKUP(A2867,'Future et co'!CG11:CH10009,2,TRUE),"")</f>
        <v/>
      </c>
      <c r="G2867">
        <v>125</v>
      </c>
      <c r="H2867" t="s">
        <v>33</v>
      </c>
      <c r="O2867">
        <v>411</v>
      </c>
      <c r="P2867" t="s">
        <v>1779</v>
      </c>
      <c r="Q2867">
        <v>1000</v>
      </c>
      <c r="R2867" t="s">
        <v>1791</v>
      </c>
      <c r="S2867" t="s">
        <v>1780</v>
      </c>
      <c r="T2867" t="s">
        <v>145</v>
      </c>
      <c r="U2867">
        <v>0</v>
      </c>
    </row>
    <row r="2868" spans="3:21" x14ac:dyDescent="0.3">
      <c r="C2868" t="s">
        <v>1801</v>
      </c>
      <c r="D2868" s="36">
        <v>46020</v>
      </c>
      <c r="E2868" t="str">
        <f>IFERROR(VLOOKUP(A2868,'Future et co'!A10:E5632,5,TRUE),"not found")</f>
        <v>not found</v>
      </c>
      <c r="F2868" t="str">
        <f>IFERROR(VLOOKUP(A2868,'Future et co'!CG11:CH10009,2,TRUE),"")</f>
        <v/>
      </c>
      <c r="G2868">
        <v>125</v>
      </c>
      <c r="H2868" t="s">
        <v>33</v>
      </c>
      <c r="O2868">
        <v>411</v>
      </c>
      <c r="P2868" t="s">
        <v>1779</v>
      </c>
      <c r="Q2868">
        <v>1000</v>
      </c>
      <c r="R2868" t="s">
        <v>1791</v>
      </c>
      <c r="S2868" t="s">
        <v>1780</v>
      </c>
      <c r="T2868" t="s">
        <v>145</v>
      </c>
      <c r="U2868">
        <v>0</v>
      </c>
    </row>
    <row r="2869" spans="3:21" x14ac:dyDescent="0.3">
      <c r="C2869" t="s">
        <v>1801</v>
      </c>
      <c r="D2869" s="36">
        <v>46020</v>
      </c>
      <c r="E2869" t="str">
        <f>IFERROR(VLOOKUP(A2869,'Future et co'!A10:E5632,5,TRUE),"not found")</f>
        <v>not found</v>
      </c>
      <c r="F2869" t="str">
        <f>IFERROR(VLOOKUP(A2869,'Future et co'!CG11:CH10009,2,TRUE),"")</f>
        <v/>
      </c>
      <c r="G2869">
        <v>125</v>
      </c>
      <c r="H2869" t="s">
        <v>33</v>
      </c>
      <c r="O2869">
        <v>411</v>
      </c>
      <c r="P2869" t="s">
        <v>1779</v>
      </c>
      <c r="Q2869">
        <v>1000</v>
      </c>
      <c r="R2869" t="s">
        <v>1791</v>
      </c>
      <c r="S2869" t="s">
        <v>1780</v>
      </c>
      <c r="T2869" t="s">
        <v>145</v>
      </c>
      <c r="U2869">
        <v>0</v>
      </c>
    </row>
    <row r="2870" spans="3:21" x14ac:dyDescent="0.3">
      <c r="C2870" t="s">
        <v>1801</v>
      </c>
      <c r="D2870" s="36">
        <v>46020</v>
      </c>
      <c r="E2870" t="str">
        <f>IFERROR(VLOOKUP(A2870,'Future et co'!A10:E5632,5,TRUE),"not found")</f>
        <v>not found</v>
      </c>
      <c r="F2870" t="str">
        <f>IFERROR(VLOOKUP(A2870,'Future et co'!CG11:CH10009,2,TRUE),"")</f>
        <v/>
      </c>
      <c r="G2870">
        <v>125</v>
      </c>
      <c r="H2870" t="s">
        <v>33</v>
      </c>
      <c r="O2870">
        <v>411</v>
      </c>
      <c r="P2870" t="s">
        <v>1779</v>
      </c>
      <c r="Q2870">
        <v>1000</v>
      </c>
      <c r="R2870" t="s">
        <v>1791</v>
      </c>
      <c r="S2870" t="s">
        <v>1780</v>
      </c>
      <c r="T2870" t="s">
        <v>145</v>
      </c>
      <c r="U2870">
        <v>0</v>
      </c>
    </row>
    <row r="2871" spans="3:21" x14ac:dyDescent="0.3">
      <c r="C2871" t="s">
        <v>1801</v>
      </c>
      <c r="D2871" s="36">
        <v>46020</v>
      </c>
      <c r="E2871" t="str">
        <f>IFERROR(VLOOKUP(A2871,'Future et co'!A10:E5632,5,TRUE),"not found")</f>
        <v>not found</v>
      </c>
      <c r="F2871" t="str">
        <f>IFERROR(VLOOKUP(A2871,'Future et co'!CG11:CH10009,2,TRUE),"")</f>
        <v/>
      </c>
      <c r="G2871">
        <v>125</v>
      </c>
      <c r="H2871" t="s">
        <v>33</v>
      </c>
      <c r="O2871">
        <v>411</v>
      </c>
      <c r="P2871" t="s">
        <v>1779</v>
      </c>
      <c r="Q2871">
        <v>1000</v>
      </c>
      <c r="R2871" t="s">
        <v>1791</v>
      </c>
      <c r="S2871" t="s">
        <v>1780</v>
      </c>
      <c r="T2871" t="s">
        <v>145</v>
      </c>
      <c r="U2871">
        <v>0</v>
      </c>
    </row>
    <row r="2872" spans="3:21" x14ac:dyDescent="0.3">
      <c r="C2872" t="s">
        <v>1801</v>
      </c>
      <c r="D2872" s="36">
        <v>46020</v>
      </c>
      <c r="E2872" t="str">
        <f>IFERROR(VLOOKUP(A2872,'Future et co'!A10:E5632,5,TRUE),"not found")</f>
        <v>not found</v>
      </c>
      <c r="F2872" t="str">
        <f>IFERROR(VLOOKUP(A2872,'Future et co'!CG11:CH10009,2,TRUE),"")</f>
        <v/>
      </c>
      <c r="G2872">
        <v>125</v>
      </c>
      <c r="H2872" t="s">
        <v>33</v>
      </c>
      <c r="O2872">
        <v>411</v>
      </c>
      <c r="P2872" t="s">
        <v>1779</v>
      </c>
      <c r="Q2872">
        <v>1000</v>
      </c>
      <c r="R2872" t="s">
        <v>1791</v>
      </c>
      <c r="S2872" t="s">
        <v>1780</v>
      </c>
      <c r="T2872" t="s">
        <v>145</v>
      </c>
      <c r="U2872">
        <v>0</v>
      </c>
    </row>
    <row r="2873" spans="3:21" x14ac:dyDescent="0.3">
      <c r="C2873" t="s">
        <v>1801</v>
      </c>
      <c r="D2873" s="36">
        <v>46020</v>
      </c>
      <c r="E2873" t="str">
        <f>IFERROR(VLOOKUP(A2873,'Future et co'!A10:E5632,5,TRUE),"not found")</f>
        <v>not found</v>
      </c>
      <c r="F2873" t="str">
        <f>IFERROR(VLOOKUP(A2873,'Future et co'!CG11:CH10009,2,TRUE),"")</f>
        <v/>
      </c>
      <c r="G2873">
        <v>125</v>
      </c>
      <c r="H2873" t="s">
        <v>33</v>
      </c>
      <c r="O2873">
        <v>411</v>
      </c>
      <c r="P2873" t="s">
        <v>1779</v>
      </c>
      <c r="Q2873">
        <v>1000</v>
      </c>
      <c r="R2873" t="s">
        <v>1791</v>
      </c>
      <c r="S2873" t="s">
        <v>1780</v>
      </c>
      <c r="T2873" t="s">
        <v>145</v>
      </c>
      <c r="U2873">
        <v>0</v>
      </c>
    </row>
    <row r="2874" spans="3:21" x14ac:dyDescent="0.3">
      <c r="C2874" t="s">
        <v>1801</v>
      </c>
      <c r="D2874" s="36">
        <v>46020</v>
      </c>
      <c r="E2874" t="str">
        <f>IFERROR(VLOOKUP(A2874,'Future et co'!A10:E5632,5,TRUE),"not found")</f>
        <v>not found</v>
      </c>
      <c r="F2874" t="str">
        <f>IFERROR(VLOOKUP(A2874,'Future et co'!CG11:CH10009,2,TRUE),"")</f>
        <v/>
      </c>
      <c r="G2874">
        <v>125</v>
      </c>
      <c r="H2874" t="s">
        <v>33</v>
      </c>
      <c r="O2874">
        <v>411</v>
      </c>
      <c r="P2874" t="s">
        <v>1779</v>
      </c>
      <c r="Q2874">
        <v>1000</v>
      </c>
      <c r="R2874" t="s">
        <v>1791</v>
      </c>
      <c r="S2874" t="s">
        <v>1780</v>
      </c>
      <c r="T2874" t="s">
        <v>145</v>
      </c>
      <c r="U2874">
        <v>0</v>
      </c>
    </row>
    <row r="2875" spans="3:21" x14ac:dyDescent="0.3">
      <c r="C2875" t="s">
        <v>1801</v>
      </c>
      <c r="D2875" s="36">
        <v>46020</v>
      </c>
      <c r="E2875" t="str">
        <f>IFERROR(VLOOKUP(A2875,'Future et co'!A10:E5632,5,TRUE),"not found")</f>
        <v>not found</v>
      </c>
      <c r="F2875" t="str">
        <f>IFERROR(VLOOKUP(A2875,'Future et co'!CG11:CH10009,2,TRUE),"")</f>
        <v/>
      </c>
      <c r="G2875">
        <v>125</v>
      </c>
      <c r="H2875" t="s">
        <v>33</v>
      </c>
      <c r="O2875">
        <v>411</v>
      </c>
      <c r="P2875" t="s">
        <v>1779</v>
      </c>
      <c r="Q2875">
        <v>1000</v>
      </c>
      <c r="R2875" t="s">
        <v>1791</v>
      </c>
      <c r="S2875" t="s">
        <v>1780</v>
      </c>
      <c r="T2875" t="s">
        <v>145</v>
      </c>
      <c r="U2875">
        <v>0</v>
      </c>
    </row>
    <row r="2876" spans="3:21" x14ac:dyDescent="0.3">
      <c r="C2876" t="s">
        <v>1801</v>
      </c>
      <c r="D2876" s="36">
        <v>46020</v>
      </c>
      <c r="E2876" t="str">
        <f>IFERROR(VLOOKUP(A2876,'Future et co'!A10:E5632,5,TRUE),"not found")</f>
        <v>not found</v>
      </c>
      <c r="F2876" t="str">
        <f>IFERROR(VLOOKUP(A2876,'Future et co'!CG11:CH10009,2,TRUE),"")</f>
        <v/>
      </c>
      <c r="G2876">
        <v>125</v>
      </c>
      <c r="H2876" t="s">
        <v>33</v>
      </c>
      <c r="O2876">
        <v>411</v>
      </c>
      <c r="P2876" t="s">
        <v>1779</v>
      </c>
      <c r="Q2876">
        <v>1000</v>
      </c>
      <c r="R2876" t="s">
        <v>1791</v>
      </c>
      <c r="S2876" t="s">
        <v>1780</v>
      </c>
      <c r="T2876" t="s">
        <v>145</v>
      </c>
      <c r="U2876">
        <v>0</v>
      </c>
    </row>
    <row r="2877" spans="3:21" x14ac:dyDescent="0.3">
      <c r="C2877" t="s">
        <v>1801</v>
      </c>
      <c r="D2877" s="36">
        <v>46020</v>
      </c>
      <c r="E2877" t="str">
        <f>IFERROR(VLOOKUP(A2877,'Future et co'!A10:E5632,5,TRUE),"not found")</f>
        <v>not found</v>
      </c>
      <c r="F2877" t="str">
        <f>IFERROR(VLOOKUP(A2877,'Future et co'!CG11:CH10009,2,TRUE),"")</f>
        <v/>
      </c>
      <c r="G2877">
        <v>125</v>
      </c>
      <c r="H2877" t="s">
        <v>33</v>
      </c>
      <c r="O2877">
        <v>411</v>
      </c>
      <c r="P2877" t="s">
        <v>1779</v>
      </c>
      <c r="Q2877">
        <v>1000</v>
      </c>
      <c r="R2877" t="s">
        <v>1791</v>
      </c>
      <c r="S2877" t="s">
        <v>1780</v>
      </c>
      <c r="T2877" t="s">
        <v>145</v>
      </c>
      <c r="U2877">
        <v>0</v>
      </c>
    </row>
    <row r="2878" spans="3:21" x14ac:dyDescent="0.3">
      <c r="C2878" t="s">
        <v>1801</v>
      </c>
      <c r="D2878" s="36">
        <v>46020</v>
      </c>
      <c r="E2878" t="str">
        <f>IFERROR(VLOOKUP(A2878,'Future et co'!A10:E5632,5,TRUE),"not found")</f>
        <v>not found</v>
      </c>
      <c r="F2878" t="str">
        <f>IFERROR(VLOOKUP(A2878,'Future et co'!CG11:CH10009,2,TRUE),"")</f>
        <v/>
      </c>
      <c r="G2878">
        <v>125</v>
      </c>
      <c r="H2878" t="s">
        <v>33</v>
      </c>
      <c r="O2878">
        <v>411</v>
      </c>
      <c r="P2878" t="s">
        <v>1779</v>
      </c>
      <c r="Q2878">
        <v>1000</v>
      </c>
      <c r="R2878" t="s">
        <v>1791</v>
      </c>
      <c r="S2878" t="s">
        <v>1780</v>
      </c>
      <c r="T2878" t="s">
        <v>145</v>
      </c>
      <c r="U2878">
        <v>0</v>
      </c>
    </row>
    <row r="2879" spans="3:21" x14ac:dyDescent="0.3">
      <c r="C2879" t="s">
        <v>1801</v>
      </c>
      <c r="D2879" s="36">
        <v>46020</v>
      </c>
      <c r="E2879" t="str">
        <f>IFERROR(VLOOKUP(A2879,'Future et co'!A10:E5632,5,TRUE),"not found")</f>
        <v>not found</v>
      </c>
      <c r="F2879" t="str">
        <f>IFERROR(VLOOKUP(A2879,'Future et co'!CG11:CH10009,2,TRUE),"")</f>
        <v/>
      </c>
      <c r="G2879">
        <v>125</v>
      </c>
      <c r="H2879" t="s">
        <v>33</v>
      </c>
      <c r="O2879">
        <v>411</v>
      </c>
      <c r="P2879" t="s">
        <v>1779</v>
      </c>
      <c r="Q2879">
        <v>1000</v>
      </c>
      <c r="R2879" t="s">
        <v>1791</v>
      </c>
      <c r="S2879" t="s">
        <v>1780</v>
      </c>
      <c r="T2879" t="s">
        <v>145</v>
      </c>
      <c r="U2879">
        <v>0</v>
      </c>
    </row>
    <row r="2880" spans="3:21" x14ac:dyDescent="0.3">
      <c r="C2880" t="s">
        <v>1801</v>
      </c>
      <c r="D2880" s="36">
        <v>46020</v>
      </c>
      <c r="E2880" t="str">
        <f>IFERROR(VLOOKUP(A2880,'Future et co'!A10:E5632,5,TRUE),"not found")</f>
        <v>not found</v>
      </c>
      <c r="F2880" t="str">
        <f>IFERROR(VLOOKUP(A2880,'Future et co'!CG11:CH10009,2,TRUE),"")</f>
        <v/>
      </c>
      <c r="G2880">
        <v>125</v>
      </c>
      <c r="H2880" t="s">
        <v>33</v>
      </c>
      <c r="O2880">
        <v>411</v>
      </c>
      <c r="P2880" t="s">
        <v>1779</v>
      </c>
      <c r="Q2880">
        <v>1000</v>
      </c>
      <c r="R2880" t="s">
        <v>1791</v>
      </c>
      <c r="S2880" t="s">
        <v>1780</v>
      </c>
      <c r="T2880" t="s">
        <v>145</v>
      </c>
      <c r="U2880">
        <v>0</v>
      </c>
    </row>
    <row r="2881" spans="3:21" x14ac:dyDescent="0.3">
      <c r="C2881" t="s">
        <v>1801</v>
      </c>
      <c r="D2881" s="36">
        <v>46020</v>
      </c>
      <c r="E2881" t="str">
        <f>IFERROR(VLOOKUP(A2881,'Future et co'!A10:E5632,5,TRUE),"not found")</f>
        <v>not found</v>
      </c>
      <c r="F2881" t="str">
        <f>IFERROR(VLOOKUP(A2881,'Future et co'!CG11:CH10009,2,TRUE),"")</f>
        <v/>
      </c>
      <c r="G2881">
        <v>125</v>
      </c>
      <c r="H2881" t="s">
        <v>33</v>
      </c>
      <c r="O2881">
        <v>411</v>
      </c>
      <c r="P2881" t="s">
        <v>1779</v>
      </c>
      <c r="Q2881">
        <v>1000</v>
      </c>
      <c r="R2881" t="s">
        <v>1791</v>
      </c>
      <c r="S2881" t="s">
        <v>1780</v>
      </c>
      <c r="T2881" t="s">
        <v>145</v>
      </c>
      <c r="U2881">
        <v>0</v>
      </c>
    </row>
    <row r="2882" spans="3:21" x14ac:dyDescent="0.3">
      <c r="C2882" t="s">
        <v>1801</v>
      </c>
      <c r="D2882" s="36">
        <v>46020</v>
      </c>
      <c r="E2882" t="str">
        <f>IFERROR(VLOOKUP(A2882,'Future et co'!A10:E5632,5,TRUE),"not found")</f>
        <v>not found</v>
      </c>
      <c r="F2882" t="str">
        <f>IFERROR(VLOOKUP(A2882,'Future et co'!CG11:CH10009,2,TRUE),"")</f>
        <v/>
      </c>
      <c r="G2882">
        <v>125</v>
      </c>
      <c r="H2882" t="s">
        <v>33</v>
      </c>
      <c r="O2882">
        <v>411</v>
      </c>
      <c r="P2882" t="s">
        <v>1779</v>
      </c>
      <c r="Q2882">
        <v>1000</v>
      </c>
      <c r="R2882" t="s">
        <v>1791</v>
      </c>
      <c r="S2882" t="s">
        <v>1780</v>
      </c>
      <c r="T2882" t="s">
        <v>145</v>
      </c>
      <c r="U2882">
        <v>0</v>
      </c>
    </row>
    <row r="2883" spans="3:21" x14ac:dyDescent="0.3">
      <c r="C2883" t="s">
        <v>1801</v>
      </c>
      <c r="D2883" s="36">
        <v>46020</v>
      </c>
      <c r="E2883" t="str">
        <f>IFERROR(VLOOKUP(A2883,'Future et co'!A10:E5632,5,TRUE),"not found")</f>
        <v>not found</v>
      </c>
      <c r="F2883" t="str">
        <f>IFERROR(VLOOKUP(A2883,'Future et co'!CG11:CH10009,2,TRUE),"")</f>
        <v/>
      </c>
      <c r="G2883">
        <v>125</v>
      </c>
      <c r="H2883" t="s">
        <v>33</v>
      </c>
      <c r="O2883">
        <v>411</v>
      </c>
      <c r="P2883" t="s">
        <v>1779</v>
      </c>
      <c r="Q2883">
        <v>1000</v>
      </c>
      <c r="R2883" t="s">
        <v>1791</v>
      </c>
      <c r="S2883" t="s">
        <v>1780</v>
      </c>
      <c r="T2883" t="s">
        <v>145</v>
      </c>
      <c r="U2883">
        <v>0</v>
      </c>
    </row>
    <row r="2884" spans="3:21" x14ac:dyDescent="0.3">
      <c r="C2884" t="s">
        <v>1801</v>
      </c>
      <c r="D2884" s="36">
        <v>46020</v>
      </c>
      <c r="E2884" t="str">
        <f>IFERROR(VLOOKUP(A2884,'Future et co'!A10:E5632,5,TRUE),"not found")</f>
        <v>not found</v>
      </c>
      <c r="F2884" t="str">
        <f>IFERROR(VLOOKUP(A2884,'Future et co'!CG11:CH10009,2,TRUE),"")</f>
        <v/>
      </c>
      <c r="G2884">
        <v>125</v>
      </c>
      <c r="H2884" t="s">
        <v>33</v>
      </c>
      <c r="O2884">
        <v>411</v>
      </c>
      <c r="P2884" t="s">
        <v>1779</v>
      </c>
      <c r="Q2884">
        <v>1000</v>
      </c>
      <c r="R2884" t="s">
        <v>1791</v>
      </c>
      <c r="S2884" t="s">
        <v>1780</v>
      </c>
      <c r="T2884" t="s">
        <v>145</v>
      </c>
      <c r="U2884">
        <v>0</v>
      </c>
    </row>
    <row r="2885" spans="3:21" x14ac:dyDescent="0.3">
      <c r="C2885" t="s">
        <v>1801</v>
      </c>
      <c r="D2885" s="36">
        <v>46020</v>
      </c>
      <c r="E2885" t="str">
        <f>IFERROR(VLOOKUP(A2885,'Future et co'!A10:E5632,5,TRUE),"not found")</f>
        <v>not found</v>
      </c>
      <c r="F2885" t="str">
        <f>IFERROR(VLOOKUP(A2885,'Future et co'!CG11:CH10009,2,TRUE),"")</f>
        <v/>
      </c>
      <c r="G2885">
        <v>125</v>
      </c>
      <c r="H2885" t="s">
        <v>33</v>
      </c>
      <c r="O2885">
        <v>411</v>
      </c>
      <c r="P2885" t="s">
        <v>1779</v>
      </c>
      <c r="Q2885">
        <v>1000</v>
      </c>
      <c r="R2885" t="s">
        <v>1791</v>
      </c>
      <c r="S2885" t="s">
        <v>1780</v>
      </c>
      <c r="T2885" t="s">
        <v>145</v>
      </c>
      <c r="U2885">
        <v>0</v>
      </c>
    </row>
    <row r="2886" spans="3:21" x14ac:dyDescent="0.3">
      <c r="C2886" t="s">
        <v>1801</v>
      </c>
      <c r="D2886" s="36">
        <v>46020</v>
      </c>
      <c r="E2886" t="str">
        <f>IFERROR(VLOOKUP(A2886,'Future et co'!A10:E5632,5,TRUE),"not found")</f>
        <v>not found</v>
      </c>
      <c r="F2886" t="str">
        <f>IFERROR(VLOOKUP(A2886,'Future et co'!CG11:CH10009,2,TRUE),"")</f>
        <v/>
      </c>
      <c r="G2886">
        <v>125</v>
      </c>
      <c r="H2886" t="s">
        <v>33</v>
      </c>
      <c r="O2886">
        <v>411</v>
      </c>
      <c r="P2886" t="s">
        <v>1779</v>
      </c>
      <c r="Q2886">
        <v>1000</v>
      </c>
      <c r="R2886" t="s">
        <v>1791</v>
      </c>
      <c r="S2886" t="s">
        <v>1780</v>
      </c>
      <c r="T2886" t="s">
        <v>145</v>
      </c>
      <c r="U2886">
        <v>0</v>
      </c>
    </row>
    <row r="2887" spans="3:21" x14ac:dyDescent="0.3">
      <c r="C2887" t="s">
        <v>1801</v>
      </c>
      <c r="D2887" s="36">
        <v>46020</v>
      </c>
      <c r="E2887" t="str">
        <f>IFERROR(VLOOKUP(A2887,'Future et co'!A10:E5632,5,TRUE),"not found")</f>
        <v>not found</v>
      </c>
      <c r="F2887" t="str">
        <f>IFERROR(VLOOKUP(A2887,'Future et co'!CG11:CH10009,2,TRUE),"")</f>
        <v/>
      </c>
      <c r="G2887">
        <v>125</v>
      </c>
      <c r="H2887" t="s">
        <v>33</v>
      </c>
      <c r="O2887">
        <v>411</v>
      </c>
      <c r="P2887" t="s">
        <v>1779</v>
      </c>
      <c r="Q2887">
        <v>1000</v>
      </c>
      <c r="R2887" t="s">
        <v>1791</v>
      </c>
      <c r="S2887" t="s">
        <v>1780</v>
      </c>
      <c r="T2887" t="s">
        <v>145</v>
      </c>
      <c r="U2887">
        <v>0</v>
      </c>
    </row>
    <row r="2888" spans="3:21" x14ac:dyDescent="0.3">
      <c r="C2888" t="s">
        <v>1801</v>
      </c>
      <c r="D2888" s="36">
        <v>46020</v>
      </c>
      <c r="E2888" t="str">
        <f>IFERROR(VLOOKUP(A2888,'Future et co'!A10:E5632,5,TRUE),"not found")</f>
        <v>not found</v>
      </c>
      <c r="F2888" t="str">
        <f>IFERROR(VLOOKUP(A2888,'Future et co'!CG11:CH10009,2,TRUE),"")</f>
        <v/>
      </c>
      <c r="G2888">
        <v>125</v>
      </c>
      <c r="H2888" t="s">
        <v>33</v>
      </c>
      <c r="O2888">
        <v>411</v>
      </c>
      <c r="P2888" t="s">
        <v>1779</v>
      </c>
      <c r="Q2888">
        <v>1000</v>
      </c>
      <c r="R2888" t="s">
        <v>1791</v>
      </c>
      <c r="S2888" t="s">
        <v>1780</v>
      </c>
      <c r="T2888" t="s">
        <v>145</v>
      </c>
      <c r="U2888">
        <v>0</v>
      </c>
    </row>
    <row r="2889" spans="3:21" x14ac:dyDescent="0.3">
      <c r="C2889" t="s">
        <v>1801</v>
      </c>
      <c r="D2889" s="36">
        <v>46020</v>
      </c>
      <c r="E2889" t="str">
        <f>IFERROR(VLOOKUP(A2889,'Future et co'!A10:E5632,5,TRUE),"not found")</f>
        <v>not found</v>
      </c>
      <c r="F2889" t="str">
        <f>IFERROR(VLOOKUP(A2889,'Future et co'!CG11:CH10009,2,TRUE),"")</f>
        <v/>
      </c>
      <c r="G2889">
        <v>125</v>
      </c>
      <c r="H2889" t="s">
        <v>33</v>
      </c>
      <c r="O2889">
        <v>411</v>
      </c>
      <c r="P2889" t="s">
        <v>1779</v>
      </c>
      <c r="Q2889">
        <v>1000</v>
      </c>
      <c r="R2889" t="s">
        <v>1791</v>
      </c>
      <c r="S2889" t="s">
        <v>1780</v>
      </c>
      <c r="T2889" t="s">
        <v>145</v>
      </c>
      <c r="U2889">
        <v>0</v>
      </c>
    </row>
    <row r="2890" spans="3:21" x14ac:dyDescent="0.3">
      <c r="C2890" t="s">
        <v>1801</v>
      </c>
      <c r="D2890" s="36">
        <v>46020</v>
      </c>
      <c r="E2890" t="str">
        <f>IFERROR(VLOOKUP(A2890,'Future et co'!A10:E5632,5,TRUE),"not found")</f>
        <v>not found</v>
      </c>
      <c r="F2890" t="str">
        <f>IFERROR(VLOOKUP(A2890,'Future et co'!CG11:CH10009,2,TRUE),"")</f>
        <v/>
      </c>
      <c r="G2890">
        <v>125</v>
      </c>
      <c r="H2890" t="s">
        <v>33</v>
      </c>
      <c r="O2890">
        <v>411</v>
      </c>
      <c r="P2890" t="s">
        <v>1779</v>
      </c>
      <c r="Q2890">
        <v>1000</v>
      </c>
      <c r="R2890" t="s">
        <v>1791</v>
      </c>
      <c r="S2890" t="s">
        <v>1780</v>
      </c>
      <c r="T2890" t="s">
        <v>145</v>
      </c>
      <c r="U2890">
        <v>0</v>
      </c>
    </row>
    <row r="2891" spans="3:21" x14ac:dyDescent="0.3">
      <c r="C2891" t="s">
        <v>1801</v>
      </c>
      <c r="D2891" s="36">
        <v>46020</v>
      </c>
      <c r="E2891" t="str">
        <f>IFERROR(VLOOKUP(A2891,'Future et co'!A10:E5632,5,TRUE),"not found")</f>
        <v>not found</v>
      </c>
      <c r="F2891" t="str">
        <f>IFERROR(VLOOKUP(A2891,'Future et co'!CG11:CH10009,2,TRUE),"")</f>
        <v/>
      </c>
      <c r="G2891">
        <v>125</v>
      </c>
      <c r="H2891" t="s">
        <v>33</v>
      </c>
      <c r="O2891">
        <v>411</v>
      </c>
      <c r="P2891" t="s">
        <v>1779</v>
      </c>
      <c r="Q2891">
        <v>1000</v>
      </c>
      <c r="R2891" t="s">
        <v>1791</v>
      </c>
      <c r="S2891" t="s">
        <v>1780</v>
      </c>
      <c r="T2891" t="s">
        <v>145</v>
      </c>
      <c r="U2891">
        <v>0</v>
      </c>
    </row>
    <row r="2892" spans="3:21" x14ac:dyDescent="0.3">
      <c r="C2892" t="s">
        <v>1801</v>
      </c>
      <c r="D2892" s="36">
        <v>46020</v>
      </c>
      <c r="E2892" t="str">
        <f>IFERROR(VLOOKUP(A2892,'Future et co'!A10:E5632,5,TRUE),"not found")</f>
        <v>not found</v>
      </c>
      <c r="F2892" t="str">
        <f>IFERROR(VLOOKUP(A2892,'Future et co'!CG11:CH10009,2,TRUE),"")</f>
        <v/>
      </c>
      <c r="G2892">
        <v>125</v>
      </c>
      <c r="H2892" t="s">
        <v>33</v>
      </c>
      <c r="O2892">
        <v>411</v>
      </c>
      <c r="P2892" t="s">
        <v>1779</v>
      </c>
      <c r="Q2892">
        <v>1000</v>
      </c>
      <c r="R2892" t="s">
        <v>1791</v>
      </c>
      <c r="S2892" t="s">
        <v>1780</v>
      </c>
      <c r="T2892" t="s">
        <v>145</v>
      </c>
      <c r="U2892">
        <v>0</v>
      </c>
    </row>
    <row r="2893" spans="3:21" x14ac:dyDescent="0.3">
      <c r="C2893" t="s">
        <v>1801</v>
      </c>
      <c r="D2893" s="36">
        <v>46020</v>
      </c>
      <c r="E2893" t="str">
        <f>IFERROR(VLOOKUP(A2893,'Future et co'!A10:E5632,5,TRUE),"not found")</f>
        <v>not found</v>
      </c>
      <c r="F2893" t="str">
        <f>IFERROR(VLOOKUP(A2893,'Future et co'!CG11:CH10009,2,TRUE),"")</f>
        <v/>
      </c>
      <c r="G2893">
        <v>125</v>
      </c>
      <c r="H2893" t="s">
        <v>33</v>
      </c>
      <c r="O2893">
        <v>411</v>
      </c>
      <c r="P2893" t="s">
        <v>1779</v>
      </c>
      <c r="Q2893">
        <v>1000</v>
      </c>
      <c r="R2893" t="s">
        <v>1791</v>
      </c>
      <c r="S2893" t="s">
        <v>1780</v>
      </c>
      <c r="T2893" t="s">
        <v>145</v>
      </c>
      <c r="U2893">
        <v>0</v>
      </c>
    </row>
    <row r="2894" spans="3:21" x14ac:dyDescent="0.3">
      <c r="C2894" t="s">
        <v>1801</v>
      </c>
      <c r="D2894" s="36">
        <v>46020</v>
      </c>
      <c r="E2894" t="str">
        <f>IFERROR(VLOOKUP(A2894,'Future et co'!A10:E5632,5,TRUE),"not found")</f>
        <v>not found</v>
      </c>
      <c r="F2894" t="str">
        <f>IFERROR(VLOOKUP(A2894,'Future et co'!CG11:CH10009,2,TRUE),"")</f>
        <v/>
      </c>
      <c r="G2894">
        <v>125</v>
      </c>
      <c r="H2894" t="s">
        <v>33</v>
      </c>
      <c r="O2894">
        <v>411</v>
      </c>
      <c r="P2894" t="s">
        <v>1779</v>
      </c>
      <c r="Q2894">
        <v>1000</v>
      </c>
      <c r="R2894" t="s">
        <v>1791</v>
      </c>
      <c r="S2894" t="s">
        <v>1780</v>
      </c>
      <c r="T2894" t="s">
        <v>145</v>
      </c>
      <c r="U2894">
        <v>0</v>
      </c>
    </row>
    <row r="2895" spans="3:21" x14ac:dyDescent="0.3">
      <c r="C2895" t="s">
        <v>1801</v>
      </c>
      <c r="D2895" s="36">
        <v>46020</v>
      </c>
      <c r="E2895" t="str">
        <f>IFERROR(VLOOKUP(A2895,'Future et co'!A10:E5632,5,TRUE),"not found")</f>
        <v>not found</v>
      </c>
      <c r="F2895" t="str">
        <f>IFERROR(VLOOKUP(A2895,'Future et co'!CG11:CH10009,2,TRUE),"")</f>
        <v/>
      </c>
      <c r="G2895">
        <v>125</v>
      </c>
      <c r="H2895" t="s">
        <v>33</v>
      </c>
      <c r="O2895">
        <v>411</v>
      </c>
      <c r="P2895" t="s">
        <v>1779</v>
      </c>
      <c r="Q2895">
        <v>1000</v>
      </c>
      <c r="R2895" t="s">
        <v>1791</v>
      </c>
      <c r="S2895" t="s">
        <v>1780</v>
      </c>
      <c r="T2895" t="s">
        <v>145</v>
      </c>
      <c r="U2895">
        <v>0</v>
      </c>
    </row>
    <row r="2896" spans="3:21" x14ac:dyDescent="0.3">
      <c r="C2896" t="s">
        <v>1801</v>
      </c>
      <c r="D2896" s="36">
        <v>46020</v>
      </c>
      <c r="E2896" t="str">
        <f>IFERROR(VLOOKUP(A2896,'Future et co'!A10:E5632,5,TRUE),"not found")</f>
        <v>not found</v>
      </c>
      <c r="F2896" t="str">
        <f>IFERROR(VLOOKUP(A2896,'Future et co'!CG11:CH10009,2,TRUE),"")</f>
        <v/>
      </c>
      <c r="G2896">
        <v>125</v>
      </c>
      <c r="H2896" t="s">
        <v>33</v>
      </c>
      <c r="O2896">
        <v>411</v>
      </c>
      <c r="P2896" t="s">
        <v>1779</v>
      </c>
      <c r="Q2896">
        <v>1000</v>
      </c>
      <c r="R2896" t="s">
        <v>1791</v>
      </c>
      <c r="S2896" t="s">
        <v>1780</v>
      </c>
      <c r="T2896" t="s">
        <v>145</v>
      </c>
      <c r="U2896">
        <v>0</v>
      </c>
    </row>
    <row r="2897" spans="3:21" x14ac:dyDescent="0.3">
      <c r="C2897" t="s">
        <v>1801</v>
      </c>
      <c r="D2897" s="36">
        <v>46020</v>
      </c>
      <c r="E2897" t="str">
        <f>IFERROR(VLOOKUP(A2897,'Future et co'!A10:E5632,5,TRUE),"not found")</f>
        <v>not found</v>
      </c>
      <c r="F2897" t="str">
        <f>IFERROR(VLOOKUP(A2897,'Future et co'!CG11:CH10009,2,TRUE),"")</f>
        <v/>
      </c>
      <c r="G2897">
        <v>125</v>
      </c>
      <c r="H2897" t="s">
        <v>33</v>
      </c>
      <c r="O2897">
        <v>411</v>
      </c>
      <c r="P2897" t="s">
        <v>1779</v>
      </c>
      <c r="Q2897">
        <v>1000</v>
      </c>
      <c r="R2897" t="s">
        <v>1791</v>
      </c>
      <c r="S2897" t="s">
        <v>1780</v>
      </c>
      <c r="T2897" t="s">
        <v>145</v>
      </c>
      <c r="U2897">
        <v>0</v>
      </c>
    </row>
    <row r="2898" spans="3:21" x14ac:dyDescent="0.3">
      <c r="C2898" t="s">
        <v>1801</v>
      </c>
      <c r="D2898" s="36">
        <v>46020</v>
      </c>
      <c r="E2898" t="str">
        <f>IFERROR(VLOOKUP(A2898,'Future et co'!A10:E5632,5,TRUE),"not found")</f>
        <v>not found</v>
      </c>
      <c r="F2898" t="str">
        <f>IFERROR(VLOOKUP(A2898,'Future et co'!CG11:CH10009,2,TRUE),"")</f>
        <v/>
      </c>
      <c r="G2898">
        <v>125</v>
      </c>
      <c r="H2898" t="s">
        <v>33</v>
      </c>
      <c r="O2898">
        <v>411</v>
      </c>
      <c r="P2898" t="s">
        <v>1779</v>
      </c>
      <c r="Q2898">
        <v>1000</v>
      </c>
      <c r="R2898" t="s">
        <v>1791</v>
      </c>
      <c r="S2898" t="s">
        <v>1780</v>
      </c>
      <c r="T2898" t="s">
        <v>145</v>
      </c>
      <c r="U2898">
        <v>0</v>
      </c>
    </row>
    <row r="2899" spans="3:21" x14ac:dyDescent="0.3">
      <c r="C2899" t="s">
        <v>1801</v>
      </c>
      <c r="D2899" s="36">
        <v>46020</v>
      </c>
      <c r="E2899" t="str">
        <f>IFERROR(VLOOKUP(A2899,'Future et co'!A10:E5632,5,TRUE),"not found")</f>
        <v>not found</v>
      </c>
      <c r="F2899" t="str">
        <f>IFERROR(VLOOKUP(A2899,'Future et co'!CG11:CH10009,2,TRUE),"")</f>
        <v/>
      </c>
      <c r="G2899">
        <v>125</v>
      </c>
      <c r="H2899" t="s">
        <v>33</v>
      </c>
      <c r="O2899">
        <v>411</v>
      </c>
      <c r="P2899" t="s">
        <v>1779</v>
      </c>
      <c r="Q2899">
        <v>1000</v>
      </c>
      <c r="R2899" t="s">
        <v>1791</v>
      </c>
      <c r="S2899" t="s">
        <v>1780</v>
      </c>
      <c r="T2899" t="s">
        <v>145</v>
      </c>
      <c r="U2899">
        <v>0</v>
      </c>
    </row>
    <row r="2900" spans="3:21" x14ac:dyDescent="0.3">
      <c r="C2900" t="s">
        <v>1801</v>
      </c>
      <c r="D2900" s="36">
        <v>46020</v>
      </c>
      <c r="E2900" t="str">
        <f>IFERROR(VLOOKUP(A2900,'Future et co'!A10:E5632,5,TRUE),"not found")</f>
        <v>not found</v>
      </c>
      <c r="F2900" t="str">
        <f>IFERROR(VLOOKUP(A2900,'Future et co'!CG11:CH10009,2,TRUE),"")</f>
        <v/>
      </c>
      <c r="G2900">
        <v>125</v>
      </c>
      <c r="H2900" t="s">
        <v>33</v>
      </c>
      <c r="O2900">
        <v>411</v>
      </c>
      <c r="P2900" t="s">
        <v>1779</v>
      </c>
      <c r="Q2900">
        <v>1000</v>
      </c>
      <c r="R2900" t="s">
        <v>1791</v>
      </c>
      <c r="S2900" t="s">
        <v>1780</v>
      </c>
      <c r="T2900" t="s">
        <v>145</v>
      </c>
      <c r="U2900">
        <v>0</v>
      </c>
    </row>
    <row r="2901" spans="3:21" x14ac:dyDescent="0.3">
      <c r="C2901" t="s">
        <v>1801</v>
      </c>
      <c r="D2901" s="36">
        <v>46020</v>
      </c>
      <c r="E2901" t="str">
        <f>IFERROR(VLOOKUP(A2901,'Future et co'!A10:E5632,5,TRUE),"not found")</f>
        <v>not found</v>
      </c>
      <c r="F2901" t="str">
        <f>IFERROR(VLOOKUP(A2901,'Future et co'!CG11:CH10009,2,TRUE),"")</f>
        <v/>
      </c>
      <c r="G2901">
        <v>125</v>
      </c>
      <c r="H2901" t="s">
        <v>33</v>
      </c>
      <c r="O2901">
        <v>411</v>
      </c>
      <c r="P2901" t="s">
        <v>1779</v>
      </c>
      <c r="Q2901">
        <v>1000</v>
      </c>
      <c r="R2901" t="s">
        <v>1791</v>
      </c>
      <c r="S2901" t="s">
        <v>1780</v>
      </c>
      <c r="T2901" t="s">
        <v>145</v>
      </c>
      <c r="U2901">
        <v>0</v>
      </c>
    </row>
    <row r="2902" spans="3:21" x14ac:dyDescent="0.3">
      <c r="C2902" t="s">
        <v>1801</v>
      </c>
      <c r="D2902" s="36">
        <v>46020</v>
      </c>
      <c r="E2902" t="str">
        <f>IFERROR(VLOOKUP(A2902,'Future et co'!A10:E5632,5,TRUE),"not found")</f>
        <v>not found</v>
      </c>
      <c r="F2902" t="str">
        <f>IFERROR(VLOOKUP(A2902,'Future et co'!CG11:CH10009,2,TRUE),"")</f>
        <v/>
      </c>
      <c r="G2902">
        <v>125</v>
      </c>
      <c r="H2902" t="s">
        <v>33</v>
      </c>
      <c r="O2902">
        <v>411</v>
      </c>
      <c r="P2902" t="s">
        <v>1779</v>
      </c>
      <c r="Q2902">
        <v>1000</v>
      </c>
      <c r="R2902" t="s">
        <v>1791</v>
      </c>
      <c r="S2902" t="s">
        <v>1780</v>
      </c>
      <c r="T2902" t="s">
        <v>145</v>
      </c>
      <c r="U2902">
        <v>0</v>
      </c>
    </row>
    <row r="2903" spans="3:21" x14ac:dyDescent="0.3">
      <c r="C2903" t="s">
        <v>1801</v>
      </c>
      <c r="D2903" s="36">
        <v>46020</v>
      </c>
      <c r="E2903" t="str">
        <f>IFERROR(VLOOKUP(A2903,'Future et co'!A10:E5632,5,TRUE),"not found")</f>
        <v>not found</v>
      </c>
      <c r="F2903" t="str">
        <f>IFERROR(VLOOKUP(A2903,'Future et co'!CG11:CH10009,2,TRUE),"")</f>
        <v/>
      </c>
      <c r="G2903">
        <v>125</v>
      </c>
      <c r="H2903" t="s">
        <v>33</v>
      </c>
      <c r="O2903">
        <v>411</v>
      </c>
      <c r="P2903" t="s">
        <v>1779</v>
      </c>
      <c r="Q2903">
        <v>1000</v>
      </c>
      <c r="R2903" t="s">
        <v>1791</v>
      </c>
      <c r="S2903" t="s">
        <v>1780</v>
      </c>
      <c r="T2903" t="s">
        <v>145</v>
      </c>
      <c r="U2903">
        <v>0</v>
      </c>
    </row>
    <row r="2904" spans="3:21" x14ac:dyDescent="0.3">
      <c r="C2904" t="s">
        <v>1801</v>
      </c>
      <c r="D2904" s="36">
        <v>46020</v>
      </c>
      <c r="E2904" t="str">
        <f>IFERROR(VLOOKUP(A2904,'Future et co'!A10:E5632,5,TRUE),"not found")</f>
        <v>not found</v>
      </c>
      <c r="F2904" t="str">
        <f>IFERROR(VLOOKUP(A2904,'Future et co'!CG11:CH10009,2,TRUE),"")</f>
        <v/>
      </c>
      <c r="G2904">
        <v>125</v>
      </c>
      <c r="H2904" t="s">
        <v>33</v>
      </c>
      <c r="O2904">
        <v>411</v>
      </c>
      <c r="P2904" t="s">
        <v>1779</v>
      </c>
      <c r="Q2904">
        <v>1000</v>
      </c>
      <c r="R2904" t="s">
        <v>1791</v>
      </c>
      <c r="S2904" t="s">
        <v>1780</v>
      </c>
      <c r="T2904" t="s">
        <v>145</v>
      </c>
      <c r="U2904">
        <v>0</v>
      </c>
    </row>
    <row r="2905" spans="3:21" x14ac:dyDescent="0.3">
      <c r="C2905" t="s">
        <v>1801</v>
      </c>
      <c r="D2905" s="36">
        <v>46020</v>
      </c>
      <c r="E2905" t="str">
        <f>IFERROR(VLOOKUP(A2905,'Future et co'!A10:E5632,5,TRUE),"not found")</f>
        <v>not found</v>
      </c>
      <c r="F2905" t="str">
        <f>IFERROR(VLOOKUP(A2905,'Future et co'!CG11:CH10009,2,TRUE),"")</f>
        <v/>
      </c>
      <c r="G2905">
        <v>125</v>
      </c>
      <c r="H2905" t="s">
        <v>33</v>
      </c>
      <c r="O2905">
        <v>411</v>
      </c>
      <c r="P2905" t="s">
        <v>1779</v>
      </c>
      <c r="Q2905">
        <v>1000</v>
      </c>
      <c r="R2905" t="s">
        <v>1791</v>
      </c>
      <c r="S2905" t="s">
        <v>1780</v>
      </c>
      <c r="T2905" t="s">
        <v>145</v>
      </c>
      <c r="U2905">
        <v>0</v>
      </c>
    </row>
    <row r="2906" spans="3:21" x14ac:dyDescent="0.3">
      <c r="C2906" t="s">
        <v>1801</v>
      </c>
      <c r="D2906" s="36">
        <v>46020</v>
      </c>
      <c r="E2906" t="str">
        <f>IFERROR(VLOOKUP(A2906,'Future et co'!A10:E5632,5,TRUE),"not found")</f>
        <v>not found</v>
      </c>
      <c r="F2906" t="str">
        <f>IFERROR(VLOOKUP(A2906,'Future et co'!CG11:CH10009,2,TRUE),"")</f>
        <v/>
      </c>
      <c r="G2906">
        <v>125</v>
      </c>
      <c r="H2906" t="s">
        <v>33</v>
      </c>
      <c r="O2906">
        <v>411</v>
      </c>
      <c r="P2906" t="s">
        <v>1779</v>
      </c>
      <c r="Q2906">
        <v>1000</v>
      </c>
      <c r="R2906" t="s">
        <v>1791</v>
      </c>
      <c r="S2906" t="s">
        <v>1780</v>
      </c>
      <c r="T2906" t="s">
        <v>145</v>
      </c>
      <c r="U2906">
        <v>0</v>
      </c>
    </row>
    <row r="2907" spans="3:21" x14ac:dyDescent="0.3">
      <c r="C2907" t="s">
        <v>1801</v>
      </c>
      <c r="D2907" s="36">
        <v>46020</v>
      </c>
      <c r="E2907" t="str">
        <f>IFERROR(VLOOKUP(A2907,'Future et co'!A10:E5632,5,TRUE),"not found")</f>
        <v>not found</v>
      </c>
      <c r="F2907" t="str">
        <f>IFERROR(VLOOKUP(A2907,'Future et co'!CG11:CH10009,2,TRUE),"")</f>
        <v/>
      </c>
      <c r="G2907">
        <v>125</v>
      </c>
      <c r="H2907" t="s">
        <v>33</v>
      </c>
      <c r="O2907">
        <v>411</v>
      </c>
      <c r="P2907" t="s">
        <v>1779</v>
      </c>
      <c r="Q2907">
        <v>1000</v>
      </c>
      <c r="R2907" t="s">
        <v>1791</v>
      </c>
      <c r="S2907" t="s">
        <v>1780</v>
      </c>
      <c r="T2907" t="s">
        <v>145</v>
      </c>
      <c r="U2907">
        <v>0</v>
      </c>
    </row>
    <row r="2908" spans="3:21" x14ac:dyDescent="0.3">
      <c r="C2908" t="s">
        <v>1801</v>
      </c>
      <c r="D2908" s="36">
        <v>46020</v>
      </c>
      <c r="E2908" t="str">
        <f>IFERROR(VLOOKUP(A2908,'Future et co'!A10:E5632,5,TRUE),"not found")</f>
        <v>not found</v>
      </c>
      <c r="F2908" t="str">
        <f>IFERROR(VLOOKUP(A2908,'Future et co'!CG11:CH10009,2,TRUE),"")</f>
        <v/>
      </c>
      <c r="G2908">
        <v>125</v>
      </c>
      <c r="H2908" t="s">
        <v>33</v>
      </c>
      <c r="O2908">
        <v>411</v>
      </c>
      <c r="P2908" t="s">
        <v>1779</v>
      </c>
      <c r="Q2908">
        <v>1000</v>
      </c>
      <c r="R2908" t="s">
        <v>1791</v>
      </c>
      <c r="S2908" t="s">
        <v>1780</v>
      </c>
      <c r="T2908" t="s">
        <v>145</v>
      </c>
      <c r="U2908">
        <v>0</v>
      </c>
    </row>
    <row r="2909" spans="3:21" x14ac:dyDescent="0.3">
      <c r="C2909" t="s">
        <v>1801</v>
      </c>
      <c r="D2909" s="36">
        <v>46020</v>
      </c>
      <c r="E2909" t="str">
        <f>IFERROR(VLOOKUP(A2909,'Future et co'!A10:E5632,5,TRUE),"not found")</f>
        <v>not found</v>
      </c>
      <c r="F2909" t="str">
        <f>IFERROR(VLOOKUP(A2909,'Future et co'!CG11:CH10009,2,TRUE),"")</f>
        <v/>
      </c>
      <c r="G2909">
        <v>125</v>
      </c>
      <c r="H2909" t="s">
        <v>33</v>
      </c>
      <c r="O2909">
        <v>411</v>
      </c>
      <c r="P2909" t="s">
        <v>1779</v>
      </c>
      <c r="Q2909">
        <v>1000</v>
      </c>
      <c r="R2909" t="s">
        <v>1791</v>
      </c>
      <c r="S2909" t="s">
        <v>1780</v>
      </c>
      <c r="T2909" t="s">
        <v>145</v>
      </c>
      <c r="U2909">
        <v>0</v>
      </c>
    </row>
    <row r="2910" spans="3:21" x14ac:dyDescent="0.3">
      <c r="C2910" t="s">
        <v>1801</v>
      </c>
      <c r="D2910" s="36">
        <v>46020</v>
      </c>
      <c r="E2910" t="str">
        <f>IFERROR(VLOOKUP(A2910,'Future et co'!A10:E5632,5,TRUE),"not found")</f>
        <v>not found</v>
      </c>
      <c r="F2910" t="str">
        <f>IFERROR(VLOOKUP(A2910,'Future et co'!CG11:CH10009,2,TRUE),"")</f>
        <v/>
      </c>
      <c r="G2910">
        <v>125</v>
      </c>
      <c r="H2910" t="s">
        <v>33</v>
      </c>
      <c r="O2910">
        <v>411</v>
      </c>
      <c r="P2910" t="s">
        <v>1779</v>
      </c>
      <c r="Q2910">
        <v>1000</v>
      </c>
      <c r="R2910" t="s">
        <v>1791</v>
      </c>
      <c r="S2910" t="s">
        <v>1780</v>
      </c>
      <c r="T2910" t="s">
        <v>145</v>
      </c>
      <c r="U2910">
        <v>0</v>
      </c>
    </row>
    <row r="2911" spans="3:21" x14ac:dyDescent="0.3">
      <c r="C2911" t="s">
        <v>1801</v>
      </c>
      <c r="D2911" s="36">
        <v>46020</v>
      </c>
      <c r="E2911" t="str">
        <f>IFERROR(VLOOKUP(A2911,'Future et co'!A10:E5632,5,TRUE),"not found")</f>
        <v>not found</v>
      </c>
      <c r="F2911" t="str">
        <f>IFERROR(VLOOKUP(A2911,'Future et co'!CG11:CH10009,2,TRUE),"")</f>
        <v/>
      </c>
      <c r="G2911">
        <v>125</v>
      </c>
      <c r="H2911" t="s">
        <v>33</v>
      </c>
      <c r="O2911">
        <v>411</v>
      </c>
      <c r="P2911" t="s">
        <v>1779</v>
      </c>
      <c r="Q2911">
        <v>1000</v>
      </c>
      <c r="R2911" t="s">
        <v>1791</v>
      </c>
      <c r="S2911" t="s">
        <v>1780</v>
      </c>
      <c r="T2911" t="s">
        <v>145</v>
      </c>
      <c r="U2911">
        <v>0</v>
      </c>
    </row>
    <row r="2912" spans="3:21" x14ac:dyDescent="0.3">
      <c r="C2912" t="s">
        <v>1801</v>
      </c>
      <c r="D2912" s="36">
        <v>46020</v>
      </c>
      <c r="E2912" t="str">
        <f>IFERROR(VLOOKUP(A2912,'Future et co'!A10:E5632,5,TRUE),"not found")</f>
        <v>not found</v>
      </c>
      <c r="F2912" t="str">
        <f>IFERROR(VLOOKUP(A2912,'Future et co'!CG11:CH10009,2,TRUE),"")</f>
        <v/>
      </c>
      <c r="G2912">
        <v>125</v>
      </c>
      <c r="H2912" t="s">
        <v>33</v>
      </c>
      <c r="O2912">
        <v>411</v>
      </c>
      <c r="P2912" t="s">
        <v>1779</v>
      </c>
      <c r="Q2912">
        <v>1000</v>
      </c>
      <c r="R2912" t="s">
        <v>1791</v>
      </c>
      <c r="S2912" t="s">
        <v>1780</v>
      </c>
      <c r="T2912" t="s">
        <v>145</v>
      </c>
      <c r="U2912">
        <v>0</v>
      </c>
    </row>
    <row r="2913" spans="3:21" x14ac:dyDescent="0.3">
      <c r="C2913" t="s">
        <v>1801</v>
      </c>
      <c r="D2913" s="36">
        <v>46020</v>
      </c>
      <c r="E2913" t="str">
        <f>IFERROR(VLOOKUP(A2913,'Future et co'!A10:E5632,5,TRUE),"not found")</f>
        <v>not found</v>
      </c>
      <c r="F2913" t="str">
        <f>IFERROR(VLOOKUP(A2913,'Future et co'!CG11:CH10009,2,TRUE),"")</f>
        <v/>
      </c>
      <c r="G2913">
        <v>125</v>
      </c>
      <c r="H2913" t="s">
        <v>33</v>
      </c>
      <c r="O2913">
        <v>411</v>
      </c>
      <c r="P2913" t="s">
        <v>1779</v>
      </c>
      <c r="Q2913">
        <v>1000</v>
      </c>
      <c r="R2913" t="s">
        <v>1791</v>
      </c>
      <c r="S2913" t="s">
        <v>1780</v>
      </c>
      <c r="T2913" t="s">
        <v>145</v>
      </c>
      <c r="U2913">
        <v>0</v>
      </c>
    </row>
    <row r="2914" spans="3:21" x14ac:dyDescent="0.3">
      <c r="C2914" t="s">
        <v>1801</v>
      </c>
      <c r="D2914" s="36">
        <v>46020</v>
      </c>
      <c r="E2914" t="str">
        <f>IFERROR(VLOOKUP(A2914,'Future et co'!A10:E5632,5,TRUE),"not found")</f>
        <v>not found</v>
      </c>
      <c r="F2914" t="str">
        <f>IFERROR(VLOOKUP(A2914,'Future et co'!CG11:CH10009,2,TRUE),"")</f>
        <v/>
      </c>
      <c r="G2914">
        <v>125</v>
      </c>
      <c r="H2914" t="s">
        <v>33</v>
      </c>
      <c r="O2914">
        <v>411</v>
      </c>
      <c r="P2914" t="s">
        <v>1779</v>
      </c>
      <c r="Q2914">
        <v>1000</v>
      </c>
      <c r="R2914" t="s">
        <v>1791</v>
      </c>
      <c r="S2914" t="s">
        <v>1780</v>
      </c>
      <c r="T2914" t="s">
        <v>145</v>
      </c>
      <c r="U2914">
        <v>0</v>
      </c>
    </row>
    <row r="2915" spans="3:21" x14ac:dyDescent="0.3">
      <c r="C2915" t="s">
        <v>1801</v>
      </c>
      <c r="D2915" s="36">
        <v>46020</v>
      </c>
      <c r="E2915" t="str">
        <f>IFERROR(VLOOKUP(A2915,'Future et co'!A10:E5632,5,TRUE),"not found")</f>
        <v>not found</v>
      </c>
      <c r="F2915" t="str">
        <f>IFERROR(VLOOKUP(A2915,'Future et co'!CG11:CH10009,2,TRUE),"")</f>
        <v/>
      </c>
      <c r="G2915">
        <v>125</v>
      </c>
      <c r="H2915" t="s">
        <v>33</v>
      </c>
      <c r="O2915">
        <v>411</v>
      </c>
      <c r="P2915" t="s">
        <v>1779</v>
      </c>
      <c r="Q2915">
        <v>1000</v>
      </c>
      <c r="R2915" t="s">
        <v>1791</v>
      </c>
      <c r="S2915" t="s">
        <v>1780</v>
      </c>
      <c r="T2915" t="s">
        <v>145</v>
      </c>
      <c r="U2915">
        <v>0</v>
      </c>
    </row>
    <row r="2916" spans="3:21" x14ac:dyDescent="0.3">
      <c r="C2916" t="s">
        <v>1801</v>
      </c>
      <c r="D2916" s="36">
        <v>46020</v>
      </c>
      <c r="E2916" t="str">
        <f>IFERROR(VLOOKUP(A2916,'Future et co'!A10:E5632,5,TRUE),"not found")</f>
        <v>not found</v>
      </c>
      <c r="F2916" t="str">
        <f>IFERROR(VLOOKUP(A2916,'Future et co'!CG11:CH10009,2,TRUE),"")</f>
        <v/>
      </c>
      <c r="G2916">
        <v>125</v>
      </c>
      <c r="H2916" t="s">
        <v>33</v>
      </c>
      <c r="O2916">
        <v>411</v>
      </c>
      <c r="P2916" t="s">
        <v>1779</v>
      </c>
      <c r="Q2916">
        <v>1000</v>
      </c>
      <c r="R2916" t="s">
        <v>1791</v>
      </c>
      <c r="S2916" t="s">
        <v>1780</v>
      </c>
      <c r="T2916" t="s">
        <v>145</v>
      </c>
      <c r="U2916">
        <v>0</v>
      </c>
    </row>
    <row r="2917" spans="3:21" x14ac:dyDescent="0.3">
      <c r="C2917" t="s">
        <v>1801</v>
      </c>
      <c r="D2917" s="36">
        <v>46020</v>
      </c>
      <c r="E2917" t="str">
        <f>IFERROR(VLOOKUP(A2917,'Future et co'!A10:E5632,5,TRUE),"not found")</f>
        <v>not found</v>
      </c>
      <c r="F2917" t="str">
        <f>IFERROR(VLOOKUP(A2917,'Future et co'!CG11:CH10009,2,TRUE),"")</f>
        <v/>
      </c>
      <c r="G2917">
        <v>125</v>
      </c>
      <c r="H2917" t="s">
        <v>33</v>
      </c>
      <c r="O2917">
        <v>411</v>
      </c>
      <c r="P2917" t="s">
        <v>1779</v>
      </c>
      <c r="Q2917">
        <v>1000</v>
      </c>
      <c r="R2917" t="s">
        <v>1791</v>
      </c>
      <c r="S2917" t="s">
        <v>1780</v>
      </c>
      <c r="T2917" t="s">
        <v>145</v>
      </c>
      <c r="U2917">
        <v>0</v>
      </c>
    </row>
    <row r="2918" spans="3:21" x14ac:dyDescent="0.3">
      <c r="C2918" t="s">
        <v>1801</v>
      </c>
      <c r="D2918" s="36">
        <v>46020</v>
      </c>
      <c r="E2918" t="str">
        <f>IFERROR(VLOOKUP(A2918,'Future et co'!A10:E5632,5,TRUE),"not found")</f>
        <v>not found</v>
      </c>
      <c r="F2918" t="str">
        <f>IFERROR(VLOOKUP(A2918,'Future et co'!CG11:CH10009,2,TRUE),"")</f>
        <v/>
      </c>
      <c r="G2918">
        <v>125</v>
      </c>
      <c r="H2918" t="s">
        <v>33</v>
      </c>
      <c r="O2918">
        <v>411</v>
      </c>
      <c r="P2918" t="s">
        <v>1779</v>
      </c>
      <c r="Q2918">
        <v>1000</v>
      </c>
      <c r="R2918" t="s">
        <v>1791</v>
      </c>
      <c r="S2918" t="s">
        <v>1780</v>
      </c>
      <c r="T2918" t="s">
        <v>145</v>
      </c>
      <c r="U2918">
        <v>0</v>
      </c>
    </row>
    <row r="2919" spans="3:21" x14ac:dyDescent="0.3">
      <c r="C2919" t="s">
        <v>1801</v>
      </c>
      <c r="D2919" s="36">
        <v>46020</v>
      </c>
      <c r="E2919" t="str">
        <f>IFERROR(VLOOKUP(A2919,'Future et co'!A10:E5632,5,TRUE),"not found")</f>
        <v>not found</v>
      </c>
      <c r="F2919" t="str">
        <f>IFERROR(VLOOKUP(A2919,'Future et co'!CG11:CH10009,2,TRUE),"")</f>
        <v/>
      </c>
      <c r="G2919">
        <v>125</v>
      </c>
      <c r="H2919" t="s">
        <v>33</v>
      </c>
      <c r="O2919">
        <v>411</v>
      </c>
      <c r="P2919" t="s">
        <v>1779</v>
      </c>
      <c r="Q2919">
        <v>1000</v>
      </c>
      <c r="R2919" t="s">
        <v>1791</v>
      </c>
      <c r="S2919" t="s">
        <v>1780</v>
      </c>
      <c r="T2919" t="s">
        <v>145</v>
      </c>
      <c r="U2919">
        <v>0</v>
      </c>
    </row>
    <row r="2920" spans="3:21" x14ac:dyDescent="0.3">
      <c r="C2920" t="s">
        <v>1801</v>
      </c>
      <c r="D2920" s="36">
        <v>46020</v>
      </c>
      <c r="E2920" t="str">
        <f>IFERROR(VLOOKUP(A2920,'Future et co'!A10:E5632,5,TRUE),"not found")</f>
        <v>not found</v>
      </c>
      <c r="F2920" t="str">
        <f>IFERROR(VLOOKUP(A2920,'Future et co'!CG11:CH10009,2,TRUE),"")</f>
        <v/>
      </c>
      <c r="G2920">
        <v>125</v>
      </c>
      <c r="H2920" t="s">
        <v>33</v>
      </c>
      <c r="O2920">
        <v>411</v>
      </c>
      <c r="P2920" t="s">
        <v>1779</v>
      </c>
      <c r="Q2920">
        <v>1000</v>
      </c>
      <c r="R2920" t="s">
        <v>1791</v>
      </c>
      <c r="S2920" t="s">
        <v>1780</v>
      </c>
      <c r="T2920" t="s">
        <v>145</v>
      </c>
      <c r="U2920">
        <v>0</v>
      </c>
    </row>
    <row r="2921" spans="3:21" x14ac:dyDescent="0.3">
      <c r="C2921" t="s">
        <v>1801</v>
      </c>
      <c r="D2921" s="36">
        <v>46020</v>
      </c>
      <c r="E2921" t="str">
        <f>IFERROR(VLOOKUP(A2921,'Future et co'!A10:E5632,5,TRUE),"not found")</f>
        <v>not found</v>
      </c>
      <c r="F2921" t="str">
        <f>IFERROR(VLOOKUP(A2921,'Future et co'!CG11:CH10009,2,TRUE),"")</f>
        <v/>
      </c>
      <c r="G2921">
        <v>125</v>
      </c>
      <c r="H2921" t="s">
        <v>33</v>
      </c>
      <c r="O2921">
        <v>411</v>
      </c>
      <c r="P2921" t="s">
        <v>1779</v>
      </c>
      <c r="Q2921">
        <v>1000</v>
      </c>
      <c r="R2921" t="s">
        <v>1791</v>
      </c>
      <c r="S2921" t="s">
        <v>1780</v>
      </c>
      <c r="T2921" t="s">
        <v>145</v>
      </c>
      <c r="U2921">
        <v>0</v>
      </c>
    </row>
    <row r="2922" spans="3:21" x14ac:dyDescent="0.3">
      <c r="C2922" t="s">
        <v>1801</v>
      </c>
      <c r="D2922" s="36">
        <v>46020</v>
      </c>
      <c r="E2922" t="str">
        <f>IFERROR(VLOOKUP(A2922,'Future et co'!A10:E5632,5,TRUE),"not found")</f>
        <v>not found</v>
      </c>
      <c r="F2922" t="str">
        <f>IFERROR(VLOOKUP(A2922,'Future et co'!CG11:CH10009,2,TRUE),"")</f>
        <v/>
      </c>
      <c r="G2922">
        <v>125</v>
      </c>
      <c r="H2922" t="s">
        <v>33</v>
      </c>
      <c r="O2922">
        <v>411</v>
      </c>
      <c r="P2922" t="s">
        <v>1779</v>
      </c>
      <c r="Q2922">
        <v>1000</v>
      </c>
      <c r="R2922" t="s">
        <v>1791</v>
      </c>
      <c r="S2922" t="s">
        <v>1780</v>
      </c>
      <c r="T2922" t="s">
        <v>145</v>
      </c>
      <c r="U2922">
        <v>0</v>
      </c>
    </row>
    <row r="2923" spans="3:21" x14ac:dyDescent="0.3">
      <c r="C2923" t="s">
        <v>1801</v>
      </c>
      <c r="D2923" s="36">
        <v>46020</v>
      </c>
      <c r="E2923" t="str">
        <f>IFERROR(VLOOKUP(A2923,'Future et co'!A10:E5632,5,TRUE),"not found")</f>
        <v>not found</v>
      </c>
      <c r="F2923" t="str">
        <f>IFERROR(VLOOKUP(A2923,'Future et co'!CG11:CH10009,2,TRUE),"")</f>
        <v/>
      </c>
      <c r="G2923">
        <v>125</v>
      </c>
      <c r="H2923" t="s">
        <v>33</v>
      </c>
      <c r="O2923">
        <v>411</v>
      </c>
      <c r="P2923" t="s">
        <v>1779</v>
      </c>
      <c r="Q2923">
        <v>1000</v>
      </c>
      <c r="R2923" t="s">
        <v>1791</v>
      </c>
      <c r="S2923" t="s">
        <v>1780</v>
      </c>
      <c r="T2923" t="s">
        <v>145</v>
      </c>
      <c r="U2923">
        <v>0</v>
      </c>
    </row>
    <row r="2924" spans="3:21" x14ac:dyDescent="0.3">
      <c r="C2924" t="s">
        <v>1801</v>
      </c>
      <c r="D2924" s="36">
        <v>46020</v>
      </c>
      <c r="E2924" t="str">
        <f>IFERROR(VLOOKUP(A2924,'Future et co'!A10:E5632,5,TRUE),"not found")</f>
        <v>not found</v>
      </c>
      <c r="F2924" t="str">
        <f>IFERROR(VLOOKUP(A2924,'Future et co'!CG11:CH10009,2,TRUE),"")</f>
        <v/>
      </c>
      <c r="G2924">
        <v>125</v>
      </c>
      <c r="H2924" t="s">
        <v>33</v>
      </c>
      <c r="O2924">
        <v>411</v>
      </c>
      <c r="P2924" t="s">
        <v>1779</v>
      </c>
      <c r="Q2924">
        <v>1000</v>
      </c>
      <c r="R2924" t="s">
        <v>1791</v>
      </c>
      <c r="S2924" t="s">
        <v>1780</v>
      </c>
      <c r="T2924" t="s">
        <v>145</v>
      </c>
      <c r="U2924">
        <v>0</v>
      </c>
    </row>
    <row r="2925" spans="3:21" x14ac:dyDescent="0.3">
      <c r="C2925" t="s">
        <v>1801</v>
      </c>
      <c r="D2925" s="36">
        <v>46020</v>
      </c>
      <c r="E2925" t="str">
        <f>IFERROR(VLOOKUP(A2925,'Future et co'!A10:E5632,5,TRUE),"not found")</f>
        <v>not found</v>
      </c>
      <c r="F2925" t="str">
        <f>IFERROR(VLOOKUP(A2925,'Future et co'!CG11:CH10009,2,TRUE),"")</f>
        <v/>
      </c>
      <c r="G2925">
        <v>125</v>
      </c>
      <c r="H2925" t="s">
        <v>33</v>
      </c>
      <c r="O2925">
        <v>411</v>
      </c>
      <c r="P2925" t="s">
        <v>1779</v>
      </c>
      <c r="Q2925">
        <v>1000</v>
      </c>
      <c r="R2925" t="s">
        <v>1791</v>
      </c>
      <c r="S2925" t="s">
        <v>1780</v>
      </c>
      <c r="T2925" t="s">
        <v>145</v>
      </c>
      <c r="U2925">
        <v>0</v>
      </c>
    </row>
    <row r="2926" spans="3:21" x14ac:dyDescent="0.3">
      <c r="C2926" t="s">
        <v>1801</v>
      </c>
      <c r="D2926" s="36">
        <v>46020</v>
      </c>
      <c r="E2926" t="str">
        <f>IFERROR(VLOOKUP(A2926,'Future et co'!A10:E5632,5,TRUE),"not found")</f>
        <v>not found</v>
      </c>
      <c r="F2926" t="str">
        <f>IFERROR(VLOOKUP(A2926,'Future et co'!CG11:CH10009,2,TRUE),"")</f>
        <v/>
      </c>
      <c r="G2926">
        <v>125</v>
      </c>
      <c r="H2926" t="s">
        <v>33</v>
      </c>
      <c r="O2926">
        <v>411</v>
      </c>
      <c r="P2926" t="s">
        <v>1779</v>
      </c>
      <c r="Q2926">
        <v>1000</v>
      </c>
      <c r="R2926" t="s">
        <v>1791</v>
      </c>
      <c r="S2926" t="s">
        <v>1780</v>
      </c>
      <c r="T2926" t="s">
        <v>145</v>
      </c>
      <c r="U2926">
        <v>0</v>
      </c>
    </row>
    <row r="2927" spans="3:21" x14ac:dyDescent="0.3">
      <c r="C2927" t="s">
        <v>1801</v>
      </c>
      <c r="D2927" s="36">
        <v>46020</v>
      </c>
      <c r="E2927" t="str">
        <f>IFERROR(VLOOKUP(A2927,'Future et co'!A10:E5632,5,TRUE),"not found")</f>
        <v>not found</v>
      </c>
      <c r="F2927" t="str">
        <f>IFERROR(VLOOKUP(A2927,'Future et co'!CG11:CH10009,2,TRUE),"")</f>
        <v/>
      </c>
      <c r="G2927">
        <v>125</v>
      </c>
      <c r="H2927" t="s">
        <v>33</v>
      </c>
      <c r="O2927">
        <v>411</v>
      </c>
      <c r="P2927" t="s">
        <v>1779</v>
      </c>
      <c r="Q2927">
        <v>1000</v>
      </c>
      <c r="R2927" t="s">
        <v>1791</v>
      </c>
      <c r="S2927" t="s">
        <v>1780</v>
      </c>
      <c r="T2927" t="s">
        <v>145</v>
      </c>
      <c r="U2927">
        <v>0</v>
      </c>
    </row>
    <row r="2928" spans="3:21" x14ac:dyDescent="0.3">
      <c r="C2928" t="s">
        <v>1801</v>
      </c>
      <c r="D2928" s="36">
        <v>46020</v>
      </c>
      <c r="E2928" t="str">
        <f>IFERROR(VLOOKUP(A2928,'Future et co'!A10:E5632,5,TRUE),"not found")</f>
        <v>not found</v>
      </c>
      <c r="F2928" t="str">
        <f>IFERROR(VLOOKUP(A2928,'Future et co'!CG11:CH10009,2,TRUE),"")</f>
        <v/>
      </c>
      <c r="G2928">
        <v>125</v>
      </c>
      <c r="H2928" t="s">
        <v>33</v>
      </c>
      <c r="O2928">
        <v>411</v>
      </c>
      <c r="P2928" t="s">
        <v>1779</v>
      </c>
      <c r="Q2928">
        <v>1000</v>
      </c>
      <c r="R2928" t="s">
        <v>1791</v>
      </c>
      <c r="S2928" t="s">
        <v>1780</v>
      </c>
      <c r="T2928" t="s">
        <v>145</v>
      </c>
      <c r="U2928">
        <v>0</v>
      </c>
    </row>
    <row r="2929" spans="3:21" x14ac:dyDescent="0.3">
      <c r="C2929" t="s">
        <v>1801</v>
      </c>
      <c r="D2929" s="36">
        <v>46020</v>
      </c>
      <c r="E2929" t="str">
        <f>IFERROR(VLOOKUP(A2929,'Future et co'!A10:E5632,5,TRUE),"not found")</f>
        <v>not found</v>
      </c>
      <c r="F2929" t="str">
        <f>IFERROR(VLOOKUP(A2929,'Future et co'!CG11:CH10009,2,TRUE),"")</f>
        <v/>
      </c>
      <c r="G2929">
        <v>125</v>
      </c>
      <c r="H2929" t="s">
        <v>33</v>
      </c>
      <c r="O2929">
        <v>411</v>
      </c>
      <c r="P2929" t="s">
        <v>1779</v>
      </c>
      <c r="Q2929">
        <v>1000</v>
      </c>
      <c r="R2929" t="s">
        <v>1791</v>
      </c>
      <c r="S2929" t="s">
        <v>1780</v>
      </c>
      <c r="T2929" t="s">
        <v>145</v>
      </c>
      <c r="U2929">
        <v>0</v>
      </c>
    </row>
    <row r="2930" spans="3:21" x14ac:dyDescent="0.3">
      <c r="C2930" t="s">
        <v>1801</v>
      </c>
      <c r="D2930" s="36">
        <v>46020</v>
      </c>
      <c r="E2930" t="str">
        <f>IFERROR(VLOOKUP(A2930,'Future et co'!A10:E5632,5,TRUE),"not found")</f>
        <v>not found</v>
      </c>
      <c r="F2930" t="str">
        <f>IFERROR(VLOOKUP(A2930,'Future et co'!CG11:CH10009,2,TRUE),"")</f>
        <v/>
      </c>
      <c r="G2930">
        <v>125</v>
      </c>
      <c r="H2930" t="s">
        <v>33</v>
      </c>
      <c r="O2930">
        <v>411</v>
      </c>
      <c r="P2930" t="s">
        <v>1779</v>
      </c>
      <c r="Q2930">
        <v>1000</v>
      </c>
      <c r="R2930" t="s">
        <v>1791</v>
      </c>
      <c r="S2930" t="s">
        <v>1780</v>
      </c>
      <c r="T2930" t="s">
        <v>145</v>
      </c>
      <c r="U2930">
        <v>0</v>
      </c>
    </row>
    <row r="2931" spans="3:21" x14ac:dyDescent="0.3">
      <c r="C2931" t="s">
        <v>1801</v>
      </c>
      <c r="D2931" s="36">
        <v>46020</v>
      </c>
      <c r="E2931" t="str">
        <f>IFERROR(VLOOKUP(A2931,'Future et co'!A10:E5632,5,TRUE),"not found")</f>
        <v>not found</v>
      </c>
      <c r="F2931" t="str">
        <f>IFERROR(VLOOKUP(A2931,'Future et co'!CG11:CH10009,2,TRUE),"")</f>
        <v/>
      </c>
      <c r="G2931">
        <v>125</v>
      </c>
      <c r="H2931" t="s">
        <v>33</v>
      </c>
      <c r="O2931">
        <v>411</v>
      </c>
      <c r="P2931" t="s">
        <v>1779</v>
      </c>
      <c r="Q2931">
        <v>1000</v>
      </c>
      <c r="R2931" t="s">
        <v>1791</v>
      </c>
      <c r="S2931" t="s">
        <v>1780</v>
      </c>
      <c r="T2931" t="s">
        <v>145</v>
      </c>
      <c r="U2931">
        <v>0</v>
      </c>
    </row>
    <row r="2932" spans="3:21" x14ac:dyDescent="0.3">
      <c r="C2932" t="s">
        <v>1801</v>
      </c>
      <c r="D2932" s="36">
        <v>46020</v>
      </c>
      <c r="E2932" t="str">
        <f>IFERROR(VLOOKUP(A2932,'Future et co'!A10:E5632,5,TRUE),"not found")</f>
        <v>not found</v>
      </c>
      <c r="F2932" t="str">
        <f>IFERROR(VLOOKUP(A2932,'Future et co'!CG11:CH10009,2,TRUE),"")</f>
        <v/>
      </c>
      <c r="G2932">
        <v>125</v>
      </c>
      <c r="H2932" t="s">
        <v>33</v>
      </c>
      <c r="O2932">
        <v>411</v>
      </c>
      <c r="P2932" t="s">
        <v>1779</v>
      </c>
      <c r="Q2932">
        <v>1000</v>
      </c>
      <c r="R2932" t="s">
        <v>1791</v>
      </c>
      <c r="S2932" t="s">
        <v>1780</v>
      </c>
      <c r="T2932" t="s">
        <v>145</v>
      </c>
      <c r="U2932">
        <v>0</v>
      </c>
    </row>
    <row r="2933" spans="3:21" x14ac:dyDescent="0.3">
      <c r="C2933" t="s">
        <v>1801</v>
      </c>
      <c r="D2933" s="36">
        <v>46020</v>
      </c>
      <c r="E2933" t="str">
        <f>IFERROR(VLOOKUP(A2933,'Future et co'!A10:E5632,5,TRUE),"not found")</f>
        <v>not found</v>
      </c>
      <c r="F2933" t="str">
        <f>IFERROR(VLOOKUP(A2933,'Future et co'!CG11:CH10009,2,TRUE),"")</f>
        <v/>
      </c>
      <c r="G2933">
        <v>125</v>
      </c>
      <c r="H2933" t="s">
        <v>33</v>
      </c>
      <c r="O2933">
        <v>411</v>
      </c>
      <c r="P2933" t="s">
        <v>1779</v>
      </c>
      <c r="Q2933">
        <v>1000</v>
      </c>
      <c r="R2933" t="s">
        <v>1791</v>
      </c>
      <c r="S2933" t="s">
        <v>1780</v>
      </c>
      <c r="T2933" t="s">
        <v>145</v>
      </c>
      <c r="U2933">
        <v>0</v>
      </c>
    </row>
    <row r="2934" spans="3:21" x14ac:dyDescent="0.3">
      <c r="C2934" t="s">
        <v>1801</v>
      </c>
      <c r="D2934" s="36">
        <v>46020</v>
      </c>
      <c r="E2934" t="str">
        <f>IFERROR(VLOOKUP(A2934,'Future et co'!A10:E5632,5,TRUE),"not found")</f>
        <v>not found</v>
      </c>
      <c r="F2934" t="str">
        <f>IFERROR(VLOOKUP(A2934,'Future et co'!CG11:CH10009,2,TRUE),"")</f>
        <v/>
      </c>
      <c r="G2934">
        <v>125</v>
      </c>
      <c r="H2934" t="s">
        <v>33</v>
      </c>
      <c r="O2934">
        <v>411</v>
      </c>
      <c r="P2934" t="s">
        <v>1779</v>
      </c>
      <c r="Q2934">
        <v>1000</v>
      </c>
      <c r="R2934" t="s">
        <v>1791</v>
      </c>
      <c r="S2934" t="s">
        <v>1780</v>
      </c>
      <c r="T2934" t="s">
        <v>145</v>
      </c>
      <c r="U2934">
        <v>0</v>
      </c>
    </row>
    <row r="2935" spans="3:21" x14ac:dyDescent="0.3">
      <c r="C2935" t="s">
        <v>1801</v>
      </c>
      <c r="D2935" s="36">
        <v>46020</v>
      </c>
      <c r="E2935" t="str">
        <f>IFERROR(VLOOKUP(A2935,'Future et co'!A10:E5632,5,TRUE),"not found")</f>
        <v>not found</v>
      </c>
      <c r="F2935" t="str">
        <f>IFERROR(VLOOKUP(A2935,'Future et co'!CG11:CH10009,2,TRUE),"")</f>
        <v/>
      </c>
      <c r="G2935">
        <v>125</v>
      </c>
      <c r="H2935" t="s">
        <v>33</v>
      </c>
      <c r="O2935">
        <v>411</v>
      </c>
      <c r="P2935" t="s">
        <v>1779</v>
      </c>
      <c r="Q2935">
        <v>1000</v>
      </c>
      <c r="R2935" t="s">
        <v>1791</v>
      </c>
      <c r="S2935" t="s">
        <v>1780</v>
      </c>
      <c r="T2935" t="s">
        <v>145</v>
      </c>
      <c r="U2935">
        <v>0</v>
      </c>
    </row>
    <row r="2936" spans="3:21" x14ac:dyDescent="0.3">
      <c r="C2936" t="s">
        <v>1801</v>
      </c>
      <c r="D2936" s="36">
        <v>46020</v>
      </c>
      <c r="E2936" t="str">
        <f>IFERROR(VLOOKUP(A2936,'Future et co'!A10:E5632,5,TRUE),"not found")</f>
        <v>not found</v>
      </c>
      <c r="F2936" t="str">
        <f>IFERROR(VLOOKUP(A2936,'Future et co'!CG11:CH10009,2,TRUE),"")</f>
        <v/>
      </c>
      <c r="G2936">
        <v>125</v>
      </c>
      <c r="H2936" t="s">
        <v>33</v>
      </c>
      <c r="O2936">
        <v>411</v>
      </c>
      <c r="P2936" t="s">
        <v>1779</v>
      </c>
      <c r="Q2936">
        <v>1000</v>
      </c>
      <c r="R2936" t="s">
        <v>1791</v>
      </c>
      <c r="S2936" t="s">
        <v>1780</v>
      </c>
      <c r="T2936" t="s">
        <v>145</v>
      </c>
      <c r="U2936">
        <v>0</v>
      </c>
    </row>
    <row r="2937" spans="3:21" x14ac:dyDescent="0.3">
      <c r="C2937" t="s">
        <v>1801</v>
      </c>
      <c r="D2937" s="36">
        <v>46020</v>
      </c>
      <c r="E2937" t="str">
        <f>IFERROR(VLOOKUP(A2937,'Future et co'!A10:E5632,5,TRUE),"not found")</f>
        <v>not found</v>
      </c>
      <c r="F2937" t="str">
        <f>IFERROR(VLOOKUP(A2937,'Future et co'!CG11:CH10009,2,TRUE),"")</f>
        <v/>
      </c>
      <c r="G2937">
        <v>125</v>
      </c>
      <c r="H2937" t="s">
        <v>33</v>
      </c>
      <c r="O2937">
        <v>411</v>
      </c>
      <c r="P2937" t="s">
        <v>1779</v>
      </c>
      <c r="Q2937">
        <v>1000</v>
      </c>
      <c r="R2937" t="s">
        <v>1791</v>
      </c>
      <c r="S2937" t="s">
        <v>1780</v>
      </c>
      <c r="T2937" t="s">
        <v>145</v>
      </c>
      <c r="U2937">
        <v>0</v>
      </c>
    </row>
    <row r="2938" spans="3:21" x14ac:dyDescent="0.3">
      <c r="C2938" t="s">
        <v>1801</v>
      </c>
      <c r="D2938" s="36">
        <v>46020</v>
      </c>
      <c r="E2938" t="str">
        <f>IFERROR(VLOOKUP(A2938,'Future et co'!A10:E5632,5,TRUE),"not found")</f>
        <v>not found</v>
      </c>
      <c r="F2938" t="str">
        <f>IFERROR(VLOOKUP(A2938,'Future et co'!CG11:CH10009,2,TRUE),"")</f>
        <v/>
      </c>
      <c r="G2938">
        <v>125</v>
      </c>
      <c r="H2938" t="s">
        <v>33</v>
      </c>
      <c r="O2938">
        <v>411</v>
      </c>
      <c r="P2938" t="s">
        <v>1779</v>
      </c>
      <c r="Q2938">
        <v>1000</v>
      </c>
      <c r="R2938" t="s">
        <v>1791</v>
      </c>
      <c r="S2938" t="s">
        <v>1780</v>
      </c>
      <c r="T2938" t="s">
        <v>145</v>
      </c>
      <c r="U2938">
        <v>0</v>
      </c>
    </row>
    <row r="2939" spans="3:21" x14ac:dyDescent="0.3">
      <c r="C2939" t="s">
        <v>1801</v>
      </c>
      <c r="D2939" s="36">
        <v>46020</v>
      </c>
      <c r="E2939" t="str">
        <f>IFERROR(VLOOKUP(A2939,'Future et co'!A10:E5632,5,TRUE),"not found")</f>
        <v>not found</v>
      </c>
      <c r="F2939" t="str">
        <f>IFERROR(VLOOKUP(A2939,'Future et co'!CG11:CH10009,2,TRUE),"")</f>
        <v/>
      </c>
      <c r="G2939">
        <v>125</v>
      </c>
      <c r="H2939" t="s">
        <v>33</v>
      </c>
      <c r="O2939">
        <v>411</v>
      </c>
      <c r="P2939" t="s">
        <v>1779</v>
      </c>
      <c r="Q2939">
        <v>1000</v>
      </c>
      <c r="R2939" t="s">
        <v>1791</v>
      </c>
      <c r="S2939" t="s">
        <v>1780</v>
      </c>
      <c r="T2939" t="s">
        <v>145</v>
      </c>
      <c r="U2939">
        <v>0</v>
      </c>
    </row>
    <row r="2940" spans="3:21" x14ac:dyDescent="0.3">
      <c r="C2940" t="s">
        <v>1801</v>
      </c>
      <c r="D2940" s="36">
        <v>46020</v>
      </c>
      <c r="E2940" t="str">
        <f>IFERROR(VLOOKUP(A2940,'Future et co'!A10:E5632,5,TRUE),"not found")</f>
        <v>not found</v>
      </c>
      <c r="F2940" t="str">
        <f>IFERROR(VLOOKUP(A2940,'Future et co'!CG11:CH10009,2,TRUE),"")</f>
        <v/>
      </c>
      <c r="G2940">
        <v>125</v>
      </c>
      <c r="H2940" t="s">
        <v>33</v>
      </c>
      <c r="O2940">
        <v>411</v>
      </c>
      <c r="P2940" t="s">
        <v>1779</v>
      </c>
      <c r="Q2940">
        <v>1000</v>
      </c>
      <c r="R2940" t="s">
        <v>1791</v>
      </c>
      <c r="S2940" t="s">
        <v>1780</v>
      </c>
      <c r="T2940" t="s">
        <v>145</v>
      </c>
      <c r="U2940">
        <v>0</v>
      </c>
    </row>
    <row r="2941" spans="3:21" x14ac:dyDescent="0.3">
      <c r="C2941" t="s">
        <v>1801</v>
      </c>
      <c r="D2941" s="36">
        <v>46020</v>
      </c>
      <c r="E2941" t="str">
        <f>IFERROR(VLOOKUP(A2941,'Future et co'!A10:E5632,5,TRUE),"not found")</f>
        <v>not found</v>
      </c>
      <c r="F2941" t="str">
        <f>IFERROR(VLOOKUP(A2941,'Future et co'!CG11:CH10009,2,TRUE),"")</f>
        <v/>
      </c>
      <c r="G2941">
        <v>125</v>
      </c>
      <c r="H2941" t="s">
        <v>33</v>
      </c>
      <c r="O2941">
        <v>411</v>
      </c>
      <c r="P2941" t="s">
        <v>1779</v>
      </c>
      <c r="Q2941">
        <v>1000</v>
      </c>
      <c r="R2941" t="s">
        <v>1791</v>
      </c>
      <c r="S2941" t="s">
        <v>1780</v>
      </c>
      <c r="T2941" t="s">
        <v>145</v>
      </c>
      <c r="U2941">
        <v>0</v>
      </c>
    </row>
    <row r="2942" spans="3:21" x14ac:dyDescent="0.3">
      <c r="C2942" t="s">
        <v>1801</v>
      </c>
      <c r="D2942" s="36">
        <v>46020</v>
      </c>
      <c r="E2942" t="str">
        <f>IFERROR(VLOOKUP(A2942,'Future et co'!A10:E5632,5,TRUE),"not found")</f>
        <v>not found</v>
      </c>
      <c r="F2942" t="str">
        <f>IFERROR(VLOOKUP(A2942,'Future et co'!CG11:CH10009,2,TRUE),"")</f>
        <v/>
      </c>
      <c r="G2942">
        <v>125</v>
      </c>
      <c r="H2942" t="s">
        <v>33</v>
      </c>
      <c r="O2942">
        <v>411</v>
      </c>
      <c r="P2942" t="s">
        <v>1779</v>
      </c>
      <c r="Q2942">
        <v>1000</v>
      </c>
      <c r="R2942" t="s">
        <v>1791</v>
      </c>
      <c r="S2942" t="s">
        <v>1780</v>
      </c>
      <c r="T2942" t="s">
        <v>145</v>
      </c>
      <c r="U2942">
        <v>0</v>
      </c>
    </row>
    <row r="2943" spans="3:21" x14ac:dyDescent="0.3">
      <c r="C2943" t="s">
        <v>1801</v>
      </c>
      <c r="D2943" s="36">
        <v>46020</v>
      </c>
      <c r="E2943" t="str">
        <f>IFERROR(VLOOKUP(A2943,'Future et co'!A10:E5632,5,TRUE),"not found")</f>
        <v>not found</v>
      </c>
      <c r="F2943" t="str">
        <f>IFERROR(VLOOKUP(A2943,'Future et co'!CG11:CH10009,2,TRUE),"")</f>
        <v/>
      </c>
      <c r="G2943">
        <v>125</v>
      </c>
      <c r="H2943" t="s">
        <v>33</v>
      </c>
      <c r="O2943">
        <v>411</v>
      </c>
      <c r="P2943" t="s">
        <v>1779</v>
      </c>
      <c r="Q2943">
        <v>1000</v>
      </c>
      <c r="R2943" t="s">
        <v>1791</v>
      </c>
      <c r="S2943" t="s">
        <v>1780</v>
      </c>
      <c r="T2943" t="s">
        <v>145</v>
      </c>
      <c r="U2943">
        <v>0</v>
      </c>
    </row>
    <row r="2944" spans="3:21" x14ac:dyDescent="0.3">
      <c r="C2944" t="s">
        <v>1801</v>
      </c>
      <c r="D2944" s="36">
        <v>46020</v>
      </c>
      <c r="E2944" t="str">
        <f>IFERROR(VLOOKUP(A2944,'Future et co'!A10:E5632,5,TRUE),"not found")</f>
        <v>not found</v>
      </c>
      <c r="F2944" t="str">
        <f>IFERROR(VLOOKUP(A2944,'Future et co'!CG11:CH10009,2,TRUE),"")</f>
        <v/>
      </c>
      <c r="G2944">
        <v>125</v>
      </c>
      <c r="H2944" t="s">
        <v>33</v>
      </c>
      <c r="O2944">
        <v>411</v>
      </c>
      <c r="P2944" t="s">
        <v>1779</v>
      </c>
      <c r="Q2944">
        <v>1000</v>
      </c>
      <c r="R2944" t="s">
        <v>1791</v>
      </c>
      <c r="S2944" t="s">
        <v>1780</v>
      </c>
      <c r="T2944" t="s">
        <v>145</v>
      </c>
      <c r="U2944">
        <v>0</v>
      </c>
    </row>
    <row r="2945" spans="3:21" x14ac:dyDescent="0.3">
      <c r="C2945" t="s">
        <v>1801</v>
      </c>
      <c r="D2945" s="36">
        <v>46020</v>
      </c>
      <c r="E2945" t="str">
        <f>IFERROR(VLOOKUP(A2945,'Future et co'!A10:E5632,5,TRUE),"not found")</f>
        <v>not found</v>
      </c>
      <c r="F2945" t="str">
        <f>IFERROR(VLOOKUP(A2945,'Future et co'!CG11:CH10009,2,TRUE),"")</f>
        <v/>
      </c>
      <c r="G2945">
        <v>125</v>
      </c>
      <c r="H2945" t="s">
        <v>33</v>
      </c>
      <c r="O2945">
        <v>411</v>
      </c>
      <c r="P2945" t="s">
        <v>1779</v>
      </c>
      <c r="Q2945">
        <v>1000</v>
      </c>
      <c r="R2945" t="s">
        <v>1791</v>
      </c>
      <c r="S2945" t="s">
        <v>1780</v>
      </c>
      <c r="T2945" t="s">
        <v>145</v>
      </c>
      <c r="U2945">
        <v>0</v>
      </c>
    </row>
    <row r="2946" spans="3:21" x14ac:dyDescent="0.3">
      <c r="C2946" t="s">
        <v>1801</v>
      </c>
      <c r="D2946" s="36">
        <v>46020</v>
      </c>
      <c r="E2946" t="str">
        <f>IFERROR(VLOOKUP(A2946,'Future et co'!A10:E5632,5,TRUE),"not found")</f>
        <v>not found</v>
      </c>
      <c r="F2946" t="str">
        <f>IFERROR(VLOOKUP(A2946,'Future et co'!CG11:CH10009,2,TRUE),"")</f>
        <v/>
      </c>
      <c r="G2946">
        <v>125</v>
      </c>
      <c r="H2946" t="s">
        <v>33</v>
      </c>
      <c r="O2946">
        <v>411</v>
      </c>
      <c r="P2946" t="s">
        <v>1779</v>
      </c>
      <c r="Q2946">
        <v>1000</v>
      </c>
      <c r="R2946" t="s">
        <v>1791</v>
      </c>
      <c r="S2946" t="s">
        <v>1780</v>
      </c>
      <c r="T2946" t="s">
        <v>145</v>
      </c>
      <c r="U2946">
        <v>0</v>
      </c>
    </row>
    <row r="2947" spans="3:21" x14ac:dyDescent="0.3">
      <c r="C2947" t="s">
        <v>1801</v>
      </c>
      <c r="D2947" s="36">
        <v>46020</v>
      </c>
      <c r="E2947" t="str">
        <f>IFERROR(VLOOKUP(A2947,'Future et co'!A10:E5632,5,TRUE),"not found")</f>
        <v>not found</v>
      </c>
      <c r="F2947" t="str">
        <f>IFERROR(VLOOKUP(A2947,'Future et co'!CG11:CH10009,2,TRUE),"")</f>
        <v/>
      </c>
      <c r="G2947">
        <v>125</v>
      </c>
      <c r="H2947" t="s">
        <v>33</v>
      </c>
      <c r="O2947">
        <v>411</v>
      </c>
      <c r="P2947" t="s">
        <v>1779</v>
      </c>
      <c r="Q2947">
        <v>1000</v>
      </c>
      <c r="R2947" t="s">
        <v>1791</v>
      </c>
      <c r="S2947" t="s">
        <v>1780</v>
      </c>
      <c r="T2947" t="s">
        <v>145</v>
      </c>
      <c r="U2947">
        <v>0</v>
      </c>
    </row>
    <row r="2948" spans="3:21" x14ac:dyDescent="0.3">
      <c r="C2948" t="s">
        <v>1801</v>
      </c>
      <c r="D2948" s="36">
        <v>46020</v>
      </c>
      <c r="E2948" t="str">
        <f>IFERROR(VLOOKUP(A2948,'Future et co'!A10:E5632,5,TRUE),"not found")</f>
        <v>not found</v>
      </c>
      <c r="F2948" t="str">
        <f>IFERROR(VLOOKUP(A2948,'Future et co'!CG11:CH10009,2,TRUE),"")</f>
        <v/>
      </c>
      <c r="G2948">
        <v>125</v>
      </c>
      <c r="H2948" t="s">
        <v>33</v>
      </c>
      <c r="O2948">
        <v>411</v>
      </c>
      <c r="P2948" t="s">
        <v>1779</v>
      </c>
      <c r="Q2948">
        <v>1000</v>
      </c>
      <c r="R2948" t="s">
        <v>1791</v>
      </c>
      <c r="S2948" t="s">
        <v>1780</v>
      </c>
      <c r="T2948" t="s">
        <v>145</v>
      </c>
      <c r="U2948">
        <v>0</v>
      </c>
    </row>
    <row r="2949" spans="3:21" x14ac:dyDescent="0.3">
      <c r="C2949" t="s">
        <v>1801</v>
      </c>
      <c r="D2949" s="36">
        <v>46020</v>
      </c>
      <c r="E2949" t="str">
        <f>IFERROR(VLOOKUP(A2949,'Future et co'!A10:E5632,5,TRUE),"not found")</f>
        <v>not found</v>
      </c>
      <c r="F2949" t="str">
        <f>IFERROR(VLOOKUP(A2949,'Future et co'!CG11:CH10009,2,TRUE),"")</f>
        <v/>
      </c>
      <c r="G2949">
        <v>125</v>
      </c>
      <c r="H2949" t="s">
        <v>33</v>
      </c>
      <c r="O2949">
        <v>411</v>
      </c>
      <c r="P2949" t="s">
        <v>1779</v>
      </c>
      <c r="Q2949">
        <v>1000</v>
      </c>
      <c r="R2949" t="s">
        <v>1791</v>
      </c>
      <c r="S2949" t="s">
        <v>1780</v>
      </c>
      <c r="T2949" t="s">
        <v>145</v>
      </c>
      <c r="U2949">
        <v>0</v>
      </c>
    </row>
    <row r="2950" spans="3:21" x14ac:dyDescent="0.3">
      <c r="C2950" t="s">
        <v>1801</v>
      </c>
      <c r="D2950" s="36">
        <v>46020</v>
      </c>
      <c r="E2950" t="str">
        <f>IFERROR(VLOOKUP(A2950,'Future et co'!A10:E5632,5,TRUE),"not found")</f>
        <v>not found</v>
      </c>
      <c r="F2950" t="str">
        <f>IFERROR(VLOOKUP(A2950,'Future et co'!CG11:CH10009,2,TRUE),"")</f>
        <v/>
      </c>
      <c r="G2950">
        <v>125</v>
      </c>
      <c r="H2950" t="s">
        <v>33</v>
      </c>
      <c r="O2950">
        <v>411</v>
      </c>
      <c r="P2950" t="s">
        <v>1779</v>
      </c>
      <c r="Q2950">
        <v>1000</v>
      </c>
      <c r="R2950" t="s">
        <v>1791</v>
      </c>
      <c r="S2950" t="s">
        <v>1780</v>
      </c>
      <c r="T2950" t="s">
        <v>145</v>
      </c>
      <c r="U2950">
        <v>0</v>
      </c>
    </row>
    <row r="2951" spans="3:21" x14ac:dyDescent="0.3">
      <c r="C2951" t="s">
        <v>1801</v>
      </c>
      <c r="D2951" s="36">
        <v>46020</v>
      </c>
      <c r="E2951" t="str">
        <f>IFERROR(VLOOKUP(A2951,'Future et co'!A10:E5632,5,TRUE),"not found")</f>
        <v>not found</v>
      </c>
      <c r="F2951" t="str">
        <f>IFERROR(VLOOKUP(A2951,'Future et co'!CG11:CH10009,2,TRUE),"")</f>
        <v/>
      </c>
      <c r="G2951">
        <v>125</v>
      </c>
      <c r="H2951" t="s">
        <v>33</v>
      </c>
      <c r="O2951">
        <v>411</v>
      </c>
      <c r="P2951" t="s">
        <v>1779</v>
      </c>
      <c r="Q2951">
        <v>1000</v>
      </c>
      <c r="R2951" t="s">
        <v>1791</v>
      </c>
      <c r="S2951" t="s">
        <v>1780</v>
      </c>
      <c r="T2951" t="s">
        <v>145</v>
      </c>
      <c r="U2951">
        <v>0</v>
      </c>
    </row>
    <row r="2952" spans="3:21" x14ac:dyDescent="0.3">
      <c r="C2952" t="s">
        <v>1801</v>
      </c>
      <c r="D2952" s="36">
        <v>46020</v>
      </c>
      <c r="E2952" t="str">
        <f>IFERROR(VLOOKUP(A2952,'Future et co'!A10:E5632,5,TRUE),"not found")</f>
        <v>not found</v>
      </c>
      <c r="F2952" t="str">
        <f>IFERROR(VLOOKUP(A2952,'Future et co'!CG11:CH10009,2,TRUE),"")</f>
        <v/>
      </c>
      <c r="G2952">
        <v>125</v>
      </c>
      <c r="H2952" t="s">
        <v>33</v>
      </c>
      <c r="O2952">
        <v>411</v>
      </c>
      <c r="P2952" t="s">
        <v>1779</v>
      </c>
      <c r="Q2952">
        <v>1000</v>
      </c>
      <c r="R2952" t="s">
        <v>1791</v>
      </c>
      <c r="S2952" t="s">
        <v>1780</v>
      </c>
      <c r="T2952" t="s">
        <v>145</v>
      </c>
      <c r="U2952">
        <v>0</v>
      </c>
    </row>
    <row r="2953" spans="3:21" x14ac:dyDescent="0.3">
      <c r="C2953" t="s">
        <v>1801</v>
      </c>
      <c r="D2953" s="36">
        <v>46020</v>
      </c>
      <c r="E2953" t="str">
        <f>IFERROR(VLOOKUP(A2953,'Future et co'!A10:E5632,5,TRUE),"not found")</f>
        <v>not found</v>
      </c>
      <c r="F2953" t="str">
        <f>IFERROR(VLOOKUP(A2953,'Future et co'!CG11:CH10009,2,TRUE),"")</f>
        <v/>
      </c>
      <c r="G2953">
        <v>125</v>
      </c>
      <c r="H2953" t="s">
        <v>33</v>
      </c>
      <c r="O2953">
        <v>411</v>
      </c>
      <c r="P2953" t="s">
        <v>1779</v>
      </c>
      <c r="Q2953">
        <v>1000</v>
      </c>
      <c r="R2953" t="s">
        <v>1791</v>
      </c>
      <c r="S2953" t="s">
        <v>1780</v>
      </c>
      <c r="T2953" t="s">
        <v>145</v>
      </c>
      <c r="U2953">
        <v>0</v>
      </c>
    </row>
    <row r="2954" spans="3:21" x14ac:dyDescent="0.3">
      <c r="C2954" t="s">
        <v>1801</v>
      </c>
      <c r="D2954" s="36">
        <v>46020</v>
      </c>
      <c r="E2954" t="str">
        <f>IFERROR(VLOOKUP(A2954,'Future et co'!A10:E5632,5,TRUE),"not found")</f>
        <v>not found</v>
      </c>
      <c r="F2954" t="str">
        <f>IFERROR(VLOOKUP(A2954,'Future et co'!CG11:CH10009,2,TRUE),"")</f>
        <v/>
      </c>
      <c r="G2954">
        <v>125</v>
      </c>
      <c r="H2954" t="s">
        <v>33</v>
      </c>
      <c r="O2954">
        <v>411</v>
      </c>
      <c r="P2954" t="s">
        <v>1779</v>
      </c>
      <c r="Q2954">
        <v>1000</v>
      </c>
      <c r="R2954" t="s">
        <v>1791</v>
      </c>
      <c r="S2954" t="s">
        <v>1780</v>
      </c>
      <c r="T2954" t="s">
        <v>145</v>
      </c>
      <c r="U2954">
        <v>0</v>
      </c>
    </row>
    <row r="2955" spans="3:21" x14ac:dyDescent="0.3">
      <c r="C2955" t="s">
        <v>1801</v>
      </c>
      <c r="D2955" s="36">
        <v>46020</v>
      </c>
      <c r="E2955" t="str">
        <f>IFERROR(VLOOKUP(A2955,'Future et co'!A10:E5632,5,TRUE),"not found")</f>
        <v>not found</v>
      </c>
      <c r="F2955" t="str">
        <f>IFERROR(VLOOKUP(A2955,'Future et co'!CG11:CH10009,2,TRUE),"")</f>
        <v/>
      </c>
      <c r="G2955">
        <v>125</v>
      </c>
      <c r="H2955" t="s">
        <v>33</v>
      </c>
      <c r="O2955">
        <v>411</v>
      </c>
      <c r="P2955" t="s">
        <v>1779</v>
      </c>
      <c r="Q2955">
        <v>1000</v>
      </c>
      <c r="R2955" t="s">
        <v>1791</v>
      </c>
      <c r="S2955" t="s">
        <v>1780</v>
      </c>
      <c r="T2955" t="s">
        <v>145</v>
      </c>
      <c r="U2955">
        <v>0</v>
      </c>
    </row>
    <row r="2956" spans="3:21" x14ac:dyDescent="0.3">
      <c r="C2956" t="s">
        <v>1801</v>
      </c>
      <c r="D2956" s="36">
        <v>46020</v>
      </c>
      <c r="E2956" t="str">
        <f>IFERROR(VLOOKUP(A2956,'Future et co'!A10:E5632,5,TRUE),"not found")</f>
        <v>not found</v>
      </c>
      <c r="F2956" t="str">
        <f>IFERROR(VLOOKUP(A2956,'Future et co'!CG11:CH10009,2,TRUE),"")</f>
        <v/>
      </c>
      <c r="G2956">
        <v>125</v>
      </c>
      <c r="H2956" t="s">
        <v>33</v>
      </c>
      <c r="O2956">
        <v>411</v>
      </c>
      <c r="P2956" t="s">
        <v>1779</v>
      </c>
      <c r="Q2956">
        <v>1000</v>
      </c>
      <c r="R2956" t="s">
        <v>1791</v>
      </c>
      <c r="S2956" t="s">
        <v>1780</v>
      </c>
      <c r="T2956" t="s">
        <v>145</v>
      </c>
      <c r="U2956">
        <v>0</v>
      </c>
    </row>
    <row r="2957" spans="3:21" x14ac:dyDescent="0.3">
      <c r="C2957" t="s">
        <v>1801</v>
      </c>
      <c r="D2957" s="36">
        <v>46020</v>
      </c>
      <c r="E2957" t="str">
        <f>IFERROR(VLOOKUP(A2957,'Future et co'!A10:E5632,5,TRUE),"not found")</f>
        <v>not found</v>
      </c>
      <c r="F2957" t="str">
        <f>IFERROR(VLOOKUP(A2957,'Future et co'!CG11:CH10009,2,TRUE),"")</f>
        <v/>
      </c>
      <c r="G2957">
        <v>125</v>
      </c>
      <c r="H2957" t="s">
        <v>33</v>
      </c>
      <c r="O2957">
        <v>411</v>
      </c>
      <c r="P2957" t="s">
        <v>1779</v>
      </c>
      <c r="Q2957">
        <v>1000</v>
      </c>
      <c r="R2957" t="s">
        <v>1791</v>
      </c>
      <c r="S2957" t="s">
        <v>1780</v>
      </c>
      <c r="T2957" t="s">
        <v>145</v>
      </c>
      <c r="U2957">
        <v>0</v>
      </c>
    </row>
    <row r="2958" spans="3:21" x14ac:dyDescent="0.3">
      <c r="C2958" t="s">
        <v>1801</v>
      </c>
      <c r="D2958" s="36">
        <v>46020</v>
      </c>
      <c r="E2958" t="str">
        <f>IFERROR(VLOOKUP(A2958,'Future et co'!A10:E5632,5,TRUE),"not found")</f>
        <v>not found</v>
      </c>
      <c r="F2958" t="str">
        <f>IFERROR(VLOOKUP(A2958,'Future et co'!CG11:CH10009,2,TRUE),"")</f>
        <v/>
      </c>
      <c r="G2958">
        <v>125</v>
      </c>
      <c r="H2958" t="s">
        <v>33</v>
      </c>
      <c r="O2958">
        <v>411</v>
      </c>
      <c r="P2958" t="s">
        <v>1779</v>
      </c>
      <c r="Q2958">
        <v>1000</v>
      </c>
      <c r="R2958" t="s">
        <v>1791</v>
      </c>
      <c r="S2958" t="s">
        <v>1780</v>
      </c>
      <c r="T2958" t="s">
        <v>145</v>
      </c>
      <c r="U2958">
        <v>0</v>
      </c>
    </row>
    <row r="2959" spans="3:21" x14ac:dyDescent="0.3">
      <c r="C2959" t="s">
        <v>1801</v>
      </c>
      <c r="D2959" s="36">
        <v>46020</v>
      </c>
      <c r="E2959" t="str">
        <f>IFERROR(VLOOKUP(A2959,'Future et co'!A10:E5632,5,TRUE),"not found")</f>
        <v>not found</v>
      </c>
      <c r="F2959" t="str">
        <f>IFERROR(VLOOKUP(A2959,'Future et co'!CG11:CH10009,2,TRUE),"")</f>
        <v/>
      </c>
      <c r="G2959">
        <v>125</v>
      </c>
      <c r="H2959" t="s">
        <v>33</v>
      </c>
      <c r="O2959">
        <v>411</v>
      </c>
      <c r="P2959" t="s">
        <v>1779</v>
      </c>
      <c r="Q2959">
        <v>1000</v>
      </c>
      <c r="R2959" t="s">
        <v>1791</v>
      </c>
      <c r="S2959" t="s">
        <v>1780</v>
      </c>
      <c r="T2959" t="s">
        <v>145</v>
      </c>
      <c r="U2959">
        <v>0</v>
      </c>
    </row>
    <row r="2960" spans="3:21" x14ac:dyDescent="0.3">
      <c r="C2960" t="s">
        <v>1801</v>
      </c>
      <c r="D2960" s="36">
        <v>46020</v>
      </c>
      <c r="E2960" t="str">
        <f>IFERROR(VLOOKUP(A2960,'Future et co'!A10:E5632,5,TRUE),"not found")</f>
        <v>not found</v>
      </c>
      <c r="F2960" t="str">
        <f>IFERROR(VLOOKUP(A2960,'Future et co'!CG11:CH10009,2,TRUE),"")</f>
        <v/>
      </c>
      <c r="G2960">
        <v>125</v>
      </c>
      <c r="H2960" t="s">
        <v>33</v>
      </c>
      <c r="O2960">
        <v>411</v>
      </c>
      <c r="P2960" t="s">
        <v>1779</v>
      </c>
      <c r="Q2960">
        <v>1000</v>
      </c>
      <c r="R2960" t="s">
        <v>1791</v>
      </c>
      <c r="S2960" t="s">
        <v>1780</v>
      </c>
      <c r="T2960" t="s">
        <v>145</v>
      </c>
      <c r="U2960">
        <v>0</v>
      </c>
    </row>
    <row r="2961" spans="3:21" x14ac:dyDescent="0.3">
      <c r="C2961" t="s">
        <v>1801</v>
      </c>
      <c r="D2961" s="36">
        <v>46020</v>
      </c>
      <c r="E2961" t="str">
        <f>IFERROR(VLOOKUP(A2961,'Future et co'!A10:E5632,5,TRUE),"not found")</f>
        <v>not found</v>
      </c>
      <c r="F2961" t="str">
        <f>IFERROR(VLOOKUP(A2961,'Future et co'!CG11:CH10009,2,TRUE),"")</f>
        <v/>
      </c>
      <c r="G2961">
        <v>125</v>
      </c>
      <c r="H2961" t="s">
        <v>33</v>
      </c>
      <c r="O2961">
        <v>411</v>
      </c>
      <c r="P2961" t="s">
        <v>1779</v>
      </c>
      <c r="Q2961">
        <v>1000</v>
      </c>
      <c r="R2961" t="s">
        <v>1791</v>
      </c>
      <c r="S2961" t="s">
        <v>1780</v>
      </c>
      <c r="T2961" t="s">
        <v>145</v>
      </c>
      <c r="U2961">
        <v>0</v>
      </c>
    </row>
    <row r="2962" spans="3:21" x14ac:dyDescent="0.3">
      <c r="C2962" t="s">
        <v>1801</v>
      </c>
      <c r="D2962" s="36">
        <v>46020</v>
      </c>
      <c r="E2962" t="str">
        <f>IFERROR(VLOOKUP(A2962,'Future et co'!A10:E5632,5,TRUE),"not found")</f>
        <v>not found</v>
      </c>
      <c r="F2962" t="str">
        <f>IFERROR(VLOOKUP(A2962,'Future et co'!CG11:CH10009,2,TRUE),"")</f>
        <v/>
      </c>
      <c r="G2962">
        <v>125</v>
      </c>
      <c r="H2962" t="s">
        <v>33</v>
      </c>
      <c r="O2962">
        <v>411</v>
      </c>
      <c r="P2962" t="s">
        <v>1779</v>
      </c>
      <c r="Q2962">
        <v>1000</v>
      </c>
      <c r="R2962" t="s">
        <v>1791</v>
      </c>
      <c r="S2962" t="s">
        <v>1780</v>
      </c>
      <c r="T2962" t="s">
        <v>145</v>
      </c>
      <c r="U2962">
        <v>0</v>
      </c>
    </row>
    <row r="2963" spans="3:21" x14ac:dyDescent="0.3">
      <c r="C2963" t="s">
        <v>1801</v>
      </c>
      <c r="D2963" s="36">
        <v>46020</v>
      </c>
      <c r="E2963" t="str">
        <f>IFERROR(VLOOKUP(A2963,'Future et co'!A10:E5632,5,TRUE),"not found")</f>
        <v>not found</v>
      </c>
      <c r="F2963" t="str">
        <f>IFERROR(VLOOKUP(A2963,'Future et co'!CG11:CH10009,2,TRUE),"")</f>
        <v/>
      </c>
      <c r="G2963">
        <v>125</v>
      </c>
      <c r="H2963" t="s">
        <v>33</v>
      </c>
      <c r="O2963">
        <v>411</v>
      </c>
      <c r="P2963" t="s">
        <v>1779</v>
      </c>
      <c r="Q2963">
        <v>1000</v>
      </c>
      <c r="R2963" t="s">
        <v>1791</v>
      </c>
      <c r="S2963" t="s">
        <v>1780</v>
      </c>
      <c r="T2963" t="s">
        <v>145</v>
      </c>
      <c r="U2963">
        <v>0</v>
      </c>
    </row>
    <row r="2964" spans="3:21" x14ac:dyDescent="0.3">
      <c r="C2964" t="s">
        <v>1801</v>
      </c>
      <c r="D2964" s="36">
        <v>46020</v>
      </c>
      <c r="E2964" t="str">
        <f>IFERROR(VLOOKUP(A2964,'Future et co'!A10:E5632,5,TRUE),"not found")</f>
        <v>not found</v>
      </c>
      <c r="F2964" t="str">
        <f>IFERROR(VLOOKUP(A2964,'Future et co'!CG11:CH10009,2,TRUE),"")</f>
        <v/>
      </c>
      <c r="G2964">
        <v>125</v>
      </c>
      <c r="H2964" t="s">
        <v>33</v>
      </c>
      <c r="O2964">
        <v>411</v>
      </c>
      <c r="P2964" t="s">
        <v>1779</v>
      </c>
      <c r="Q2964">
        <v>1000</v>
      </c>
      <c r="R2964" t="s">
        <v>1791</v>
      </c>
      <c r="S2964" t="s">
        <v>1780</v>
      </c>
      <c r="T2964" t="s">
        <v>145</v>
      </c>
      <c r="U2964">
        <v>0</v>
      </c>
    </row>
    <row r="2965" spans="3:21" x14ac:dyDescent="0.3">
      <c r="C2965" t="s">
        <v>1801</v>
      </c>
      <c r="D2965" s="36">
        <v>46020</v>
      </c>
      <c r="E2965" t="str">
        <f>IFERROR(VLOOKUP(A2965,'Future et co'!A10:E5632,5,TRUE),"not found")</f>
        <v>not found</v>
      </c>
      <c r="F2965" t="str">
        <f>IFERROR(VLOOKUP(A2965,'Future et co'!CG11:CH10009,2,TRUE),"")</f>
        <v/>
      </c>
      <c r="G2965">
        <v>125</v>
      </c>
      <c r="H2965" t="s">
        <v>33</v>
      </c>
      <c r="O2965">
        <v>411</v>
      </c>
      <c r="P2965" t="s">
        <v>1779</v>
      </c>
      <c r="Q2965">
        <v>1000</v>
      </c>
      <c r="R2965" t="s">
        <v>1791</v>
      </c>
      <c r="S2965" t="s">
        <v>1780</v>
      </c>
      <c r="T2965" t="s">
        <v>145</v>
      </c>
      <c r="U2965">
        <v>0</v>
      </c>
    </row>
    <row r="2966" spans="3:21" x14ac:dyDescent="0.3">
      <c r="C2966" t="s">
        <v>1801</v>
      </c>
      <c r="D2966" s="36">
        <v>46020</v>
      </c>
      <c r="E2966" t="str">
        <f>IFERROR(VLOOKUP(A2966,'Future et co'!A10:E5632,5,TRUE),"not found")</f>
        <v>not found</v>
      </c>
      <c r="F2966" t="str">
        <f>IFERROR(VLOOKUP(A2966,'Future et co'!CG11:CH10009,2,TRUE),"")</f>
        <v/>
      </c>
      <c r="G2966">
        <v>125</v>
      </c>
      <c r="H2966" t="s">
        <v>33</v>
      </c>
      <c r="O2966">
        <v>411</v>
      </c>
      <c r="P2966" t="s">
        <v>1779</v>
      </c>
      <c r="Q2966">
        <v>1000</v>
      </c>
      <c r="R2966" t="s">
        <v>1791</v>
      </c>
      <c r="S2966" t="s">
        <v>1780</v>
      </c>
      <c r="T2966" t="s">
        <v>145</v>
      </c>
      <c r="U2966">
        <v>0</v>
      </c>
    </row>
    <row r="2967" spans="3:21" x14ac:dyDescent="0.3">
      <c r="C2967" t="s">
        <v>1801</v>
      </c>
      <c r="D2967" s="36">
        <v>46020</v>
      </c>
      <c r="E2967" t="str">
        <f>IFERROR(VLOOKUP(A2967,'Future et co'!A10:E5632,5,TRUE),"not found")</f>
        <v>not found</v>
      </c>
      <c r="F2967" t="str">
        <f>IFERROR(VLOOKUP(A2967,'Future et co'!CG11:CH10009,2,TRUE),"")</f>
        <v/>
      </c>
      <c r="G2967">
        <v>125</v>
      </c>
      <c r="H2967" t="s">
        <v>33</v>
      </c>
      <c r="O2967">
        <v>411</v>
      </c>
      <c r="P2967" t="s">
        <v>1779</v>
      </c>
      <c r="Q2967">
        <v>1000</v>
      </c>
      <c r="R2967" t="s">
        <v>1791</v>
      </c>
      <c r="S2967" t="s">
        <v>1780</v>
      </c>
      <c r="T2967" t="s">
        <v>145</v>
      </c>
      <c r="U2967">
        <v>0</v>
      </c>
    </row>
    <row r="2968" spans="3:21" x14ac:dyDescent="0.3">
      <c r="C2968" t="s">
        <v>1801</v>
      </c>
      <c r="D2968" s="36">
        <v>46020</v>
      </c>
      <c r="E2968" t="str">
        <f>IFERROR(VLOOKUP(A2968,'Future et co'!A10:E5632,5,TRUE),"not found")</f>
        <v>not found</v>
      </c>
      <c r="F2968" t="str">
        <f>IFERROR(VLOOKUP(A2968,'Future et co'!CG11:CH10009,2,TRUE),"")</f>
        <v/>
      </c>
      <c r="G2968">
        <v>125</v>
      </c>
      <c r="H2968" t="s">
        <v>33</v>
      </c>
      <c r="O2968">
        <v>411</v>
      </c>
      <c r="P2968" t="s">
        <v>1779</v>
      </c>
      <c r="Q2968">
        <v>1000</v>
      </c>
      <c r="R2968" t="s">
        <v>1791</v>
      </c>
      <c r="S2968" t="s">
        <v>1780</v>
      </c>
      <c r="T2968" t="s">
        <v>145</v>
      </c>
      <c r="U2968">
        <v>0</v>
      </c>
    </row>
    <row r="2969" spans="3:21" x14ac:dyDescent="0.3">
      <c r="C2969" t="s">
        <v>1801</v>
      </c>
      <c r="D2969" s="36">
        <v>46020</v>
      </c>
      <c r="E2969" t="str">
        <f>IFERROR(VLOOKUP(A2969,'Future et co'!A10:E5632,5,TRUE),"not found")</f>
        <v>not found</v>
      </c>
      <c r="F2969" t="str">
        <f>IFERROR(VLOOKUP(A2969,'Future et co'!CG11:CH10009,2,TRUE),"")</f>
        <v/>
      </c>
      <c r="G2969">
        <v>125</v>
      </c>
      <c r="H2969" t="s">
        <v>33</v>
      </c>
      <c r="O2969">
        <v>411</v>
      </c>
      <c r="P2969" t="s">
        <v>1779</v>
      </c>
      <c r="Q2969">
        <v>1000</v>
      </c>
      <c r="R2969" t="s">
        <v>1791</v>
      </c>
      <c r="S2969" t="s">
        <v>1780</v>
      </c>
      <c r="T2969" t="s">
        <v>145</v>
      </c>
      <c r="U2969">
        <v>0</v>
      </c>
    </row>
    <row r="2970" spans="3:21" x14ac:dyDescent="0.3">
      <c r="C2970" t="s">
        <v>1801</v>
      </c>
      <c r="D2970" s="36">
        <v>46020</v>
      </c>
      <c r="E2970" t="str">
        <f>IFERROR(VLOOKUP(A2970,'Future et co'!A10:E5632,5,TRUE),"not found")</f>
        <v>not found</v>
      </c>
      <c r="F2970" t="str">
        <f>IFERROR(VLOOKUP(A2970,'Future et co'!CG11:CH10009,2,TRUE),"")</f>
        <v/>
      </c>
      <c r="G2970">
        <v>125</v>
      </c>
      <c r="H2970" t="s">
        <v>33</v>
      </c>
      <c r="O2970">
        <v>411</v>
      </c>
      <c r="P2970" t="s">
        <v>1779</v>
      </c>
      <c r="Q2970">
        <v>1000</v>
      </c>
      <c r="R2970" t="s">
        <v>1791</v>
      </c>
      <c r="S2970" t="s">
        <v>1780</v>
      </c>
      <c r="T2970" t="s">
        <v>145</v>
      </c>
      <c r="U2970">
        <v>0</v>
      </c>
    </row>
    <row r="2971" spans="3:21" x14ac:dyDescent="0.3">
      <c r="C2971" t="s">
        <v>1801</v>
      </c>
      <c r="D2971" s="36">
        <v>46020</v>
      </c>
      <c r="E2971" t="str">
        <f>IFERROR(VLOOKUP(A2971,'Future et co'!A10:E5632,5,TRUE),"not found")</f>
        <v>not found</v>
      </c>
      <c r="F2971" t="str">
        <f>IFERROR(VLOOKUP(A2971,'Future et co'!CG11:CH10009,2,TRUE),"")</f>
        <v/>
      </c>
      <c r="G2971">
        <v>125</v>
      </c>
      <c r="H2971" t="s">
        <v>33</v>
      </c>
      <c r="O2971">
        <v>411</v>
      </c>
      <c r="P2971" t="s">
        <v>1779</v>
      </c>
      <c r="Q2971">
        <v>1000</v>
      </c>
      <c r="R2971" t="s">
        <v>1791</v>
      </c>
      <c r="S2971" t="s">
        <v>1780</v>
      </c>
      <c r="T2971" t="s">
        <v>145</v>
      </c>
      <c r="U2971">
        <v>0</v>
      </c>
    </row>
    <row r="2972" spans="3:21" x14ac:dyDescent="0.3">
      <c r="C2972" t="s">
        <v>1801</v>
      </c>
      <c r="D2972" s="36">
        <v>46020</v>
      </c>
      <c r="E2972" t="str">
        <f>IFERROR(VLOOKUP(A2972,'Future et co'!A10:E5632,5,TRUE),"not found")</f>
        <v>not found</v>
      </c>
      <c r="F2972" t="str">
        <f>IFERROR(VLOOKUP(A2972,'Future et co'!CG11:CH10009,2,TRUE),"")</f>
        <v/>
      </c>
      <c r="G2972">
        <v>125</v>
      </c>
      <c r="H2972" t="s">
        <v>33</v>
      </c>
      <c r="O2972">
        <v>411</v>
      </c>
      <c r="P2972" t="s">
        <v>1779</v>
      </c>
      <c r="Q2972">
        <v>1000</v>
      </c>
      <c r="R2972" t="s">
        <v>1791</v>
      </c>
      <c r="S2972" t="s">
        <v>1780</v>
      </c>
      <c r="T2972" t="s">
        <v>145</v>
      </c>
      <c r="U2972">
        <v>0</v>
      </c>
    </row>
    <row r="2973" spans="3:21" x14ac:dyDescent="0.3">
      <c r="C2973" t="s">
        <v>1801</v>
      </c>
      <c r="D2973" s="36">
        <v>46020</v>
      </c>
      <c r="E2973" t="str">
        <f>IFERROR(VLOOKUP(A2973,'Future et co'!A10:E5632,5,TRUE),"not found")</f>
        <v>not found</v>
      </c>
      <c r="F2973" t="str">
        <f>IFERROR(VLOOKUP(A2973,'Future et co'!CG11:CH10009,2,TRUE),"")</f>
        <v/>
      </c>
      <c r="G2973">
        <v>125</v>
      </c>
      <c r="H2973" t="s">
        <v>33</v>
      </c>
      <c r="O2973">
        <v>411</v>
      </c>
      <c r="P2973" t="s">
        <v>1779</v>
      </c>
      <c r="Q2973">
        <v>1000</v>
      </c>
      <c r="R2973" t="s">
        <v>1791</v>
      </c>
      <c r="S2973" t="s">
        <v>1780</v>
      </c>
      <c r="T2973" t="s">
        <v>145</v>
      </c>
      <c r="U2973">
        <v>0</v>
      </c>
    </row>
    <row r="2974" spans="3:21" x14ac:dyDescent="0.3">
      <c r="C2974" t="s">
        <v>1801</v>
      </c>
      <c r="D2974" s="36">
        <v>46020</v>
      </c>
      <c r="E2974" t="str">
        <f>IFERROR(VLOOKUP(A2974,'Future et co'!A10:E5632,5,TRUE),"not found")</f>
        <v>not found</v>
      </c>
      <c r="F2974" t="str">
        <f>IFERROR(VLOOKUP(A2974,'Future et co'!CG11:CH10009,2,TRUE),"")</f>
        <v/>
      </c>
      <c r="G2974">
        <v>125</v>
      </c>
      <c r="H2974" t="s">
        <v>33</v>
      </c>
      <c r="O2974">
        <v>411</v>
      </c>
      <c r="P2974" t="s">
        <v>1779</v>
      </c>
      <c r="Q2974">
        <v>1000</v>
      </c>
      <c r="R2974" t="s">
        <v>1791</v>
      </c>
      <c r="S2974" t="s">
        <v>1780</v>
      </c>
      <c r="T2974" t="s">
        <v>145</v>
      </c>
      <c r="U2974">
        <v>0</v>
      </c>
    </row>
    <row r="2975" spans="3:21" x14ac:dyDescent="0.3">
      <c r="C2975" t="s">
        <v>1801</v>
      </c>
      <c r="D2975" s="36">
        <v>46020</v>
      </c>
      <c r="E2975" t="str">
        <f>IFERROR(VLOOKUP(A2975,'Future et co'!A10:E5632,5,TRUE),"not found")</f>
        <v>not found</v>
      </c>
      <c r="F2975" t="str">
        <f>IFERROR(VLOOKUP(A2975,'Future et co'!CG11:CH10009,2,TRUE),"")</f>
        <v/>
      </c>
      <c r="G2975">
        <v>125</v>
      </c>
      <c r="H2975" t="s">
        <v>33</v>
      </c>
      <c r="O2975">
        <v>411</v>
      </c>
      <c r="P2975" t="s">
        <v>1779</v>
      </c>
      <c r="Q2975">
        <v>1000</v>
      </c>
      <c r="R2975" t="s">
        <v>1791</v>
      </c>
      <c r="S2975" t="s">
        <v>1780</v>
      </c>
      <c r="T2975" t="s">
        <v>145</v>
      </c>
      <c r="U2975">
        <v>0</v>
      </c>
    </row>
    <row r="2976" spans="3:21" x14ac:dyDescent="0.3">
      <c r="C2976" t="s">
        <v>1801</v>
      </c>
      <c r="D2976" s="36">
        <v>46020</v>
      </c>
      <c r="E2976" t="str">
        <f>IFERROR(VLOOKUP(A2976,'Future et co'!A10:E5632,5,TRUE),"not found")</f>
        <v>not found</v>
      </c>
      <c r="F2976" t="str">
        <f>IFERROR(VLOOKUP(A2976,'Future et co'!CG11:CH10009,2,TRUE),"")</f>
        <v/>
      </c>
      <c r="G2976">
        <v>125</v>
      </c>
      <c r="H2976" t="s">
        <v>33</v>
      </c>
      <c r="O2976">
        <v>411</v>
      </c>
      <c r="P2976" t="s">
        <v>1779</v>
      </c>
      <c r="Q2976">
        <v>1000</v>
      </c>
      <c r="R2976" t="s">
        <v>1791</v>
      </c>
      <c r="S2976" t="s">
        <v>1780</v>
      </c>
      <c r="T2976" t="s">
        <v>145</v>
      </c>
      <c r="U2976">
        <v>0</v>
      </c>
    </row>
    <row r="2977" spans="3:21" x14ac:dyDescent="0.3">
      <c r="C2977" t="s">
        <v>1801</v>
      </c>
      <c r="D2977" s="36">
        <v>46020</v>
      </c>
      <c r="E2977" t="str">
        <f>IFERROR(VLOOKUP(A2977,'Future et co'!A10:E5632,5,TRUE),"not found")</f>
        <v>not found</v>
      </c>
      <c r="F2977" t="str">
        <f>IFERROR(VLOOKUP(A2977,'Future et co'!CG11:CH10009,2,TRUE),"")</f>
        <v/>
      </c>
      <c r="G2977">
        <v>125</v>
      </c>
      <c r="H2977" t="s">
        <v>33</v>
      </c>
      <c r="O2977">
        <v>411</v>
      </c>
      <c r="P2977" t="s">
        <v>1779</v>
      </c>
      <c r="Q2977">
        <v>1000</v>
      </c>
      <c r="R2977" t="s">
        <v>1791</v>
      </c>
      <c r="S2977" t="s">
        <v>1780</v>
      </c>
      <c r="T2977" t="s">
        <v>145</v>
      </c>
      <c r="U2977">
        <v>0</v>
      </c>
    </row>
    <row r="2978" spans="3:21" x14ac:dyDescent="0.3">
      <c r="C2978" t="s">
        <v>1801</v>
      </c>
      <c r="D2978" s="36">
        <v>46020</v>
      </c>
      <c r="E2978" t="str">
        <f>IFERROR(VLOOKUP(A2978,'Future et co'!A10:E5632,5,TRUE),"not found")</f>
        <v>not found</v>
      </c>
      <c r="F2978" t="str">
        <f>IFERROR(VLOOKUP(A2978,'Future et co'!CG11:CH10009,2,TRUE),"")</f>
        <v/>
      </c>
      <c r="G2978">
        <v>125</v>
      </c>
      <c r="H2978" t="s">
        <v>33</v>
      </c>
      <c r="O2978">
        <v>411</v>
      </c>
      <c r="P2978" t="s">
        <v>1779</v>
      </c>
      <c r="Q2978">
        <v>1000</v>
      </c>
      <c r="R2978" t="s">
        <v>1791</v>
      </c>
      <c r="S2978" t="s">
        <v>1780</v>
      </c>
      <c r="T2978" t="s">
        <v>145</v>
      </c>
      <c r="U2978">
        <v>0</v>
      </c>
    </row>
    <row r="2979" spans="3:21" x14ac:dyDescent="0.3">
      <c r="C2979" t="s">
        <v>1801</v>
      </c>
      <c r="D2979" s="36">
        <v>46020</v>
      </c>
      <c r="E2979" t="str">
        <f>IFERROR(VLOOKUP(A2979,'Future et co'!A10:E5632,5,TRUE),"not found")</f>
        <v>not found</v>
      </c>
      <c r="F2979" t="str">
        <f>IFERROR(VLOOKUP(A2979,'Future et co'!CG11:CH10009,2,TRUE),"")</f>
        <v/>
      </c>
      <c r="G2979">
        <v>125</v>
      </c>
      <c r="H2979" t="s">
        <v>33</v>
      </c>
      <c r="O2979">
        <v>411</v>
      </c>
      <c r="P2979" t="s">
        <v>1779</v>
      </c>
      <c r="Q2979">
        <v>1000</v>
      </c>
      <c r="R2979" t="s">
        <v>1791</v>
      </c>
      <c r="S2979" t="s">
        <v>1780</v>
      </c>
      <c r="T2979" t="s">
        <v>145</v>
      </c>
      <c r="U2979">
        <v>0</v>
      </c>
    </row>
    <row r="2980" spans="3:21" x14ac:dyDescent="0.3">
      <c r="C2980" t="s">
        <v>1801</v>
      </c>
      <c r="D2980" s="36">
        <v>46020</v>
      </c>
      <c r="E2980" t="str">
        <f>IFERROR(VLOOKUP(A2980,'Future et co'!A10:E5632,5,TRUE),"not found")</f>
        <v>not found</v>
      </c>
      <c r="F2980" t="str">
        <f>IFERROR(VLOOKUP(A2980,'Future et co'!CG11:CH10009,2,TRUE),"")</f>
        <v/>
      </c>
      <c r="G2980">
        <v>125</v>
      </c>
      <c r="H2980" t="s">
        <v>33</v>
      </c>
      <c r="O2980">
        <v>411</v>
      </c>
      <c r="P2980" t="s">
        <v>1779</v>
      </c>
      <c r="Q2980">
        <v>1000</v>
      </c>
      <c r="R2980" t="s">
        <v>1791</v>
      </c>
      <c r="S2980" t="s">
        <v>1780</v>
      </c>
      <c r="T2980" t="s">
        <v>145</v>
      </c>
      <c r="U2980">
        <v>0</v>
      </c>
    </row>
    <row r="2981" spans="3:21" x14ac:dyDescent="0.3">
      <c r="C2981" t="s">
        <v>1801</v>
      </c>
      <c r="D2981" s="36">
        <v>46020</v>
      </c>
      <c r="E2981" t="str">
        <f>IFERROR(VLOOKUP(A2981,'Future et co'!A10:E5632,5,TRUE),"not found")</f>
        <v>not found</v>
      </c>
      <c r="F2981" t="str">
        <f>IFERROR(VLOOKUP(A2981,'Future et co'!CG11:CH10009,2,TRUE),"")</f>
        <v/>
      </c>
      <c r="G2981">
        <v>125</v>
      </c>
      <c r="H2981" t="s">
        <v>33</v>
      </c>
      <c r="O2981">
        <v>411</v>
      </c>
      <c r="P2981" t="s">
        <v>1779</v>
      </c>
      <c r="Q2981">
        <v>1000</v>
      </c>
      <c r="R2981" t="s">
        <v>1791</v>
      </c>
      <c r="S2981" t="s">
        <v>1780</v>
      </c>
      <c r="T2981" t="s">
        <v>145</v>
      </c>
      <c r="U2981">
        <v>0</v>
      </c>
    </row>
    <row r="2982" spans="3:21" x14ac:dyDescent="0.3">
      <c r="C2982" t="s">
        <v>1801</v>
      </c>
      <c r="D2982" s="36">
        <v>46020</v>
      </c>
      <c r="E2982" t="str">
        <f>IFERROR(VLOOKUP(A2982,'Future et co'!A10:E5632,5,TRUE),"not found")</f>
        <v>not found</v>
      </c>
      <c r="F2982" t="str">
        <f>IFERROR(VLOOKUP(A2982,'Future et co'!CG11:CH10009,2,TRUE),"")</f>
        <v/>
      </c>
      <c r="G2982">
        <v>125</v>
      </c>
      <c r="H2982" t="s">
        <v>33</v>
      </c>
      <c r="O2982">
        <v>411</v>
      </c>
      <c r="P2982" t="s">
        <v>1779</v>
      </c>
      <c r="Q2982">
        <v>1000</v>
      </c>
      <c r="R2982" t="s">
        <v>1791</v>
      </c>
      <c r="S2982" t="s">
        <v>1780</v>
      </c>
      <c r="T2982" t="s">
        <v>145</v>
      </c>
      <c r="U2982">
        <v>0</v>
      </c>
    </row>
    <row r="2983" spans="3:21" x14ac:dyDescent="0.3">
      <c r="C2983" t="s">
        <v>1801</v>
      </c>
      <c r="D2983" s="36">
        <v>46020</v>
      </c>
      <c r="E2983" t="str">
        <f>IFERROR(VLOOKUP(A2983,'Future et co'!A10:E5632,5,TRUE),"not found")</f>
        <v>not found</v>
      </c>
      <c r="F2983" t="str">
        <f>IFERROR(VLOOKUP(A2983,'Future et co'!CG11:CH10009,2,TRUE),"")</f>
        <v/>
      </c>
      <c r="G2983">
        <v>125</v>
      </c>
      <c r="H2983" t="s">
        <v>33</v>
      </c>
      <c r="O2983">
        <v>411</v>
      </c>
      <c r="P2983" t="s">
        <v>1779</v>
      </c>
      <c r="Q2983">
        <v>1000</v>
      </c>
      <c r="R2983" t="s">
        <v>1791</v>
      </c>
      <c r="S2983" t="s">
        <v>1780</v>
      </c>
      <c r="T2983" t="s">
        <v>145</v>
      </c>
      <c r="U2983">
        <v>0</v>
      </c>
    </row>
    <row r="2984" spans="3:21" x14ac:dyDescent="0.3">
      <c r="C2984" t="s">
        <v>1801</v>
      </c>
      <c r="D2984" s="36">
        <v>46020</v>
      </c>
      <c r="E2984" t="str">
        <f>IFERROR(VLOOKUP(A2984,'Future et co'!A10:E5632,5,TRUE),"not found")</f>
        <v>not found</v>
      </c>
      <c r="F2984" t="str">
        <f>IFERROR(VLOOKUP(A2984,'Future et co'!CG11:CH10009,2,TRUE),"")</f>
        <v/>
      </c>
      <c r="G2984">
        <v>125</v>
      </c>
      <c r="H2984" t="s">
        <v>33</v>
      </c>
      <c r="O2984">
        <v>411</v>
      </c>
      <c r="P2984" t="s">
        <v>1779</v>
      </c>
      <c r="Q2984">
        <v>1000</v>
      </c>
      <c r="R2984" t="s">
        <v>1791</v>
      </c>
      <c r="S2984" t="s">
        <v>1780</v>
      </c>
      <c r="T2984" t="s">
        <v>145</v>
      </c>
      <c r="U2984">
        <v>0</v>
      </c>
    </row>
    <row r="2985" spans="3:21" x14ac:dyDescent="0.3">
      <c r="C2985" t="s">
        <v>1801</v>
      </c>
      <c r="D2985" s="36">
        <v>46020</v>
      </c>
      <c r="E2985" t="str">
        <f>IFERROR(VLOOKUP(A2985,'Future et co'!A10:E5632,5,TRUE),"not found")</f>
        <v>not found</v>
      </c>
      <c r="F2985" t="str">
        <f>IFERROR(VLOOKUP(A2985,'Future et co'!CG11:CH10009,2,TRUE),"")</f>
        <v/>
      </c>
      <c r="G2985">
        <v>125</v>
      </c>
      <c r="H2985" t="s">
        <v>33</v>
      </c>
      <c r="O2985">
        <v>411</v>
      </c>
      <c r="P2985" t="s">
        <v>1779</v>
      </c>
      <c r="Q2985">
        <v>1000</v>
      </c>
      <c r="R2985" t="s">
        <v>1791</v>
      </c>
      <c r="S2985" t="s">
        <v>1780</v>
      </c>
      <c r="T2985" t="s">
        <v>145</v>
      </c>
      <c r="U2985">
        <v>0</v>
      </c>
    </row>
    <row r="2986" spans="3:21" x14ac:dyDescent="0.3">
      <c r="C2986" t="s">
        <v>1801</v>
      </c>
      <c r="D2986" s="36">
        <v>46020</v>
      </c>
      <c r="E2986" t="str">
        <f>IFERROR(VLOOKUP(A2986,'Future et co'!A10:E5632,5,TRUE),"not found")</f>
        <v>not found</v>
      </c>
      <c r="F2986" t="str">
        <f>IFERROR(VLOOKUP(A2986,'Future et co'!CG11:CH10009,2,TRUE),"")</f>
        <v/>
      </c>
      <c r="G2986">
        <v>125</v>
      </c>
      <c r="H2986" t="s">
        <v>33</v>
      </c>
      <c r="O2986">
        <v>411</v>
      </c>
      <c r="P2986" t="s">
        <v>1779</v>
      </c>
      <c r="Q2986">
        <v>1000</v>
      </c>
      <c r="R2986" t="s">
        <v>1791</v>
      </c>
      <c r="S2986" t="s">
        <v>1780</v>
      </c>
      <c r="T2986" t="s">
        <v>145</v>
      </c>
      <c r="U2986">
        <v>0</v>
      </c>
    </row>
    <row r="2987" spans="3:21" x14ac:dyDescent="0.3">
      <c r="C2987" t="s">
        <v>1801</v>
      </c>
      <c r="D2987" s="36">
        <v>46020</v>
      </c>
      <c r="E2987" t="str">
        <f>IFERROR(VLOOKUP(A2987,'Future et co'!A10:E5632,5,TRUE),"not found")</f>
        <v>not found</v>
      </c>
      <c r="F2987" t="str">
        <f>IFERROR(VLOOKUP(A2987,'Future et co'!CG11:CH10009,2,TRUE),"")</f>
        <v/>
      </c>
      <c r="G2987">
        <v>125</v>
      </c>
      <c r="H2987" t="s">
        <v>33</v>
      </c>
      <c r="O2987">
        <v>411</v>
      </c>
      <c r="P2987" t="s">
        <v>1779</v>
      </c>
      <c r="Q2987">
        <v>1000</v>
      </c>
      <c r="R2987" t="s">
        <v>1791</v>
      </c>
      <c r="S2987" t="s">
        <v>1780</v>
      </c>
      <c r="T2987" t="s">
        <v>145</v>
      </c>
      <c r="U2987">
        <v>0</v>
      </c>
    </row>
    <row r="2988" spans="3:21" x14ac:dyDescent="0.3">
      <c r="C2988" t="s">
        <v>1801</v>
      </c>
      <c r="D2988" s="36">
        <v>46020</v>
      </c>
      <c r="E2988" t="str">
        <f>IFERROR(VLOOKUP(A2988,'Future et co'!A10:E5632,5,TRUE),"not found")</f>
        <v>not found</v>
      </c>
      <c r="F2988" t="str">
        <f>IFERROR(VLOOKUP(A2988,'Future et co'!CG11:CH10009,2,TRUE),"")</f>
        <v/>
      </c>
      <c r="G2988">
        <v>125</v>
      </c>
      <c r="H2988" t="s">
        <v>33</v>
      </c>
      <c r="O2988">
        <v>411</v>
      </c>
      <c r="P2988" t="s">
        <v>1779</v>
      </c>
      <c r="Q2988">
        <v>1000</v>
      </c>
      <c r="R2988" t="s">
        <v>1791</v>
      </c>
      <c r="S2988" t="s">
        <v>1780</v>
      </c>
      <c r="T2988" t="s">
        <v>145</v>
      </c>
      <c r="U2988">
        <v>0</v>
      </c>
    </row>
    <row r="2989" spans="3:21" x14ac:dyDescent="0.3">
      <c r="C2989" t="s">
        <v>1801</v>
      </c>
      <c r="D2989" s="36">
        <v>46020</v>
      </c>
      <c r="E2989" t="str">
        <f>IFERROR(VLOOKUP(A2989,'Future et co'!A10:E5632,5,TRUE),"not found")</f>
        <v>not found</v>
      </c>
      <c r="F2989" t="str">
        <f>IFERROR(VLOOKUP(A2989,'Future et co'!CG11:CH10009,2,TRUE),"")</f>
        <v/>
      </c>
      <c r="G2989">
        <v>125</v>
      </c>
      <c r="H2989" t="s">
        <v>33</v>
      </c>
      <c r="O2989">
        <v>411</v>
      </c>
      <c r="P2989" t="s">
        <v>1779</v>
      </c>
      <c r="Q2989">
        <v>1000</v>
      </c>
      <c r="R2989" t="s">
        <v>1791</v>
      </c>
      <c r="S2989" t="s">
        <v>1780</v>
      </c>
      <c r="T2989" t="s">
        <v>145</v>
      </c>
      <c r="U2989">
        <v>0</v>
      </c>
    </row>
    <row r="2990" spans="3:21" x14ac:dyDescent="0.3">
      <c r="C2990" t="s">
        <v>1801</v>
      </c>
      <c r="D2990" s="36">
        <v>46020</v>
      </c>
      <c r="E2990" t="str">
        <f>IFERROR(VLOOKUP(A2990,'Future et co'!A10:E5632,5,TRUE),"not found")</f>
        <v>not found</v>
      </c>
      <c r="F2990" t="str">
        <f>IFERROR(VLOOKUP(A2990,'Future et co'!CG11:CH10009,2,TRUE),"")</f>
        <v/>
      </c>
      <c r="G2990">
        <v>125</v>
      </c>
      <c r="H2990" t="s">
        <v>33</v>
      </c>
      <c r="O2990">
        <v>411</v>
      </c>
      <c r="P2990" t="s">
        <v>1779</v>
      </c>
      <c r="Q2990">
        <v>1000</v>
      </c>
      <c r="R2990" t="s">
        <v>1791</v>
      </c>
      <c r="S2990" t="s">
        <v>1780</v>
      </c>
      <c r="T2990" t="s">
        <v>145</v>
      </c>
      <c r="U2990">
        <v>0</v>
      </c>
    </row>
    <row r="2991" spans="3:21" x14ac:dyDescent="0.3">
      <c r="C2991" t="s">
        <v>1801</v>
      </c>
      <c r="D2991" s="36">
        <v>46020</v>
      </c>
      <c r="E2991" t="str">
        <f>IFERROR(VLOOKUP(A2991,'Future et co'!A10:E5632,5,TRUE),"not found")</f>
        <v>not found</v>
      </c>
      <c r="F2991" t="str">
        <f>IFERROR(VLOOKUP(A2991,'Future et co'!CG11:CH10009,2,TRUE),"")</f>
        <v/>
      </c>
      <c r="G2991">
        <v>125</v>
      </c>
      <c r="H2991" t="s">
        <v>33</v>
      </c>
      <c r="O2991">
        <v>411</v>
      </c>
      <c r="P2991" t="s">
        <v>1779</v>
      </c>
      <c r="Q2991">
        <v>1000</v>
      </c>
      <c r="R2991" t="s">
        <v>1791</v>
      </c>
      <c r="S2991" t="s">
        <v>1780</v>
      </c>
      <c r="T2991" t="s">
        <v>145</v>
      </c>
      <c r="U2991">
        <v>0</v>
      </c>
    </row>
    <row r="2992" spans="3:21" x14ac:dyDescent="0.3">
      <c r="C2992" t="s">
        <v>1801</v>
      </c>
      <c r="D2992" s="36">
        <v>46020</v>
      </c>
      <c r="E2992" t="str">
        <f>IFERROR(VLOOKUP(A2992,'Future et co'!A10:E5632,5,TRUE),"not found")</f>
        <v>not found</v>
      </c>
      <c r="F2992" t="str">
        <f>IFERROR(VLOOKUP(A2992,'Future et co'!CG11:CH10009,2,TRUE),"")</f>
        <v/>
      </c>
      <c r="G2992">
        <v>125</v>
      </c>
      <c r="H2992" t="s">
        <v>33</v>
      </c>
      <c r="O2992">
        <v>411</v>
      </c>
      <c r="P2992" t="s">
        <v>1779</v>
      </c>
      <c r="Q2992">
        <v>1000</v>
      </c>
      <c r="R2992" t="s">
        <v>1791</v>
      </c>
      <c r="S2992" t="s">
        <v>1780</v>
      </c>
      <c r="T2992" t="s">
        <v>145</v>
      </c>
      <c r="U2992">
        <v>0</v>
      </c>
    </row>
    <row r="2993" spans="3:21" x14ac:dyDescent="0.3">
      <c r="C2993" t="s">
        <v>1801</v>
      </c>
      <c r="D2993" s="36">
        <v>46020</v>
      </c>
      <c r="E2993" t="str">
        <f>IFERROR(VLOOKUP(A2993,'Future et co'!A10:E5632,5,TRUE),"not found")</f>
        <v>not found</v>
      </c>
      <c r="F2993" t="str">
        <f>IFERROR(VLOOKUP(A2993,'Future et co'!CG11:CH10009,2,TRUE),"")</f>
        <v/>
      </c>
      <c r="G2993">
        <v>125</v>
      </c>
      <c r="H2993" t="s">
        <v>33</v>
      </c>
      <c r="O2993">
        <v>411</v>
      </c>
      <c r="P2993" t="s">
        <v>1779</v>
      </c>
      <c r="Q2993">
        <v>1000</v>
      </c>
      <c r="R2993" t="s">
        <v>1791</v>
      </c>
      <c r="S2993" t="s">
        <v>1780</v>
      </c>
      <c r="T2993" t="s">
        <v>145</v>
      </c>
      <c r="U2993">
        <v>0</v>
      </c>
    </row>
    <row r="2994" spans="3:21" x14ac:dyDescent="0.3">
      <c r="C2994" t="s">
        <v>1801</v>
      </c>
      <c r="D2994" s="36">
        <v>46020</v>
      </c>
      <c r="E2994" t="str">
        <f>IFERROR(VLOOKUP(A2994,'Future et co'!A10:E5632,5,TRUE),"not found")</f>
        <v>not found</v>
      </c>
      <c r="F2994" t="str">
        <f>IFERROR(VLOOKUP(A2994,'Future et co'!CG11:CH10009,2,TRUE),"")</f>
        <v/>
      </c>
      <c r="G2994">
        <v>125</v>
      </c>
      <c r="H2994" t="s">
        <v>33</v>
      </c>
      <c r="O2994">
        <v>411</v>
      </c>
      <c r="P2994" t="s">
        <v>1779</v>
      </c>
      <c r="Q2994">
        <v>1000</v>
      </c>
      <c r="R2994" t="s">
        <v>1791</v>
      </c>
      <c r="S2994" t="s">
        <v>1780</v>
      </c>
      <c r="T2994" t="s">
        <v>145</v>
      </c>
      <c r="U2994">
        <v>0</v>
      </c>
    </row>
    <row r="2995" spans="3:21" x14ac:dyDescent="0.3">
      <c r="C2995" t="s">
        <v>1801</v>
      </c>
      <c r="D2995" s="36">
        <v>46020</v>
      </c>
      <c r="E2995" t="str">
        <f>IFERROR(VLOOKUP(A2995,'Future et co'!A10:E5632,5,TRUE),"not found")</f>
        <v>not found</v>
      </c>
      <c r="F2995" t="str">
        <f>IFERROR(VLOOKUP(A2995,'Future et co'!CG11:CH10009,2,TRUE),"")</f>
        <v/>
      </c>
      <c r="G2995">
        <v>125</v>
      </c>
      <c r="H2995" t="s">
        <v>33</v>
      </c>
      <c r="O2995">
        <v>411</v>
      </c>
      <c r="P2995" t="s">
        <v>1779</v>
      </c>
      <c r="Q2995">
        <v>1000</v>
      </c>
      <c r="R2995" t="s">
        <v>1791</v>
      </c>
      <c r="S2995" t="s">
        <v>1780</v>
      </c>
      <c r="T2995" t="s">
        <v>145</v>
      </c>
      <c r="U2995">
        <v>0</v>
      </c>
    </row>
    <row r="2996" spans="3:21" x14ac:dyDescent="0.3">
      <c r="C2996" t="s">
        <v>1801</v>
      </c>
      <c r="D2996" s="36">
        <v>46020</v>
      </c>
      <c r="E2996" t="str">
        <f>IFERROR(VLOOKUP(A2996,'Future et co'!A10:E5632,5,TRUE),"not found")</f>
        <v>not found</v>
      </c>
      <c r="F2996" t="str">
        <f>IFERROR(VLOOKUP(A2996,'Future et co'!CG11:CH10009,2,TRUE),"")</f>
        <v/>
      </c>
      <c r="G2996">
        <v>125</v>
      </c>
      <c r="H2996" t="s">
        <v>33</v>
      </c>
      <c r="O2996">
        <v>411</v>
      </c>
      <c r="P2996" t="s">
        <v>1779</v>
      </c>
      <c r="Q2996">
        <v>1000</v>
      </c>
      <c r="R2996" t="s">
        <v>1791</v>
      </c>
      <c r="S2996" t="s">
        <v>1780</v>
      </c>
      <c r="T2996" t="s">
        <v>145</v>
      </c>
      <c r="U2996">
        <v>0</v>
      </c>
    </row>
    <row r="2997" spans="3:21" x14ac:dyDescent="0.3">
      <c r="C2997" t="s">
        <v>1801</v>
      </c>
      <c r="D2997" s="36">
        <v>46020</v>
      </c>
      <c r="E2997" t="str">
        <f>IFERROR(VLOOKUP(A2997,'Future et co'!A10:E5632,5,TRUE),"not found")</f>
        <v>not found</v>
      </c>
      <c r="F2997" t="str">
        <f>IFERROR(VLOOKUP(A2997,'Future et co'!CG11:CH10009,2,TRUE),"")</f>
        <v/>
      </c>
      <c r="G2997">
        <v>125</v>
      </c>
      <c r="H2997" t="s">
        <v>33</v>
      </c>
      <c r="O2997">
        <v>411</v>
      </c>
      <c r="P2997" t="s">
        <v>1779</v>
      </c>
      <c r="Q2997">
        <v>1000</v>
      </c>
      <c r="R2997" t="s">
        <v>1791</v>
      </c>
      <c r="S2997" t="s">
        <v>1780</v>
      </c>
      <c r="T2997" t="s">
        <v>145</v>
      </c>
      <c r="U2997">
        <v>0</v>
      </c>
    </row>
    <row r="2998" spans="3:21" x14ac:dyDescent="0.3">
      <c r="C2998" t="s">
        <v>1801</v>
      </c>
      <c r="D2998" s="36">
        <v>46020</v>
      </c>
      <c r="E2998" t="str">
        <f>IFERROR(VLOOKUP(A2998,'Future et co'!A10:E5632,5,TRUE),"not found")</f>
        <v>not found</v>
      </c>
      <c r="F2998" t="str">
        <f>IFERROR(VLOOKUP(A2998,'Future et co'!CG11:CH10009,2,TRUE),"")</f>
        <v/>
      </c>
      <c r="G2998">
        <v>125</v>
      </c>
      <c r="H2998" t="s">
        <v>33</v>
      </c>
      <c r="O2998">
        <v>411</v>
      </c>
      <c r="P2998" t="s">
        <v>1779</v>
      </c>
      <c r="Q2998">
        <v>1000</v>
      </c>
      <c r="R2998" t="s">
        <v>1791</v>
      </c>
      <c r="S2998" t="s">
        <v>1780</v>
      </c>
      <c r="T2998" t="s">
        <v>145</v>
      </c>
      <c r="U2998">
        <v>0</v>
      </c>
    </row>
    <row r="2999" spans="3:21" x14ac:dyDescent="0.3">
      <c r="C2999" t="s">
        <v>1801</v>
      </c>
      <c r="D2999" s="36">
        <v>46020</v>
      </c>
      <c r="E2999" t="str">
        <f>IFERROR(VLOOKUP(A2999,'Future et co'!A10:E5632,5,TRUE),"not found")</f>
        <v>not found</v>
      </c>
      <c r="F2999" t="str">
        <f>IFERROR(VLOOKUP(A2999,'Future et co'!CG11:CH10009,2,TRUE),"")</f>
        <v/>
      </c>
      <c r="G2999">
        <v>125</v>
      </c>
      <c r="H2999" t="s">
        <v>33</v>
      </c>
      <c r="O2999">
        <v>411</v>
      </c>
      <c r="P2999" t="s">
        <v>1779</v>
      </c>
      <c r="Q2999">
        <v>1000</v>
      </c>
      <c r="R2999" t="s">
        <v>1791</v>
      </c>
      <c r="S2999" t="s">
        <v>1780</v>
      </c>
      <c r="T2999" t="s">
        <v>145</v>
      </c>
      <c r="U2999">
        <v>0</v>
      </c>
    </row>
    <row r="3000" spans="3:21" x14ac:dyDescent="0.3">
      <c r="C3000" t="s">
        <v>1801</v>
      </c>
      <c r="D3000" s="36">
        <v>46020</v>
      </c>
      <c r="E3000" t="str">
        <f>IFERROR(VLOOKUP(A3000,'Future et co'!A10:E5632,5,TRUE),"not found")</f>
        <v>not found</v>
      </c>
      <c r="F3000" t="str">
        <f>IFERROR(VLOOKUP(A3000,'Future et co'!CG11:CH10009,2,TRUE),"")</f>
        <v/>
      </c>
      <c r="G3000">
        <v>125</v>
      </c>
      <c r="H3000" t="s">
        <v>33</v>
      </c>
      <c r="O3000">
        <v>411</v>
      </c>
      <c r="P3000" t="s">
        <v>1779</v>
      </c>
      <c r="Q3000">
        <v>1000</v>
      </c>
      <c r="R3000" t="s">
        <v>1791</v>
      </c>
      <c r="S3000" t="s">
        <v>1780</v>
      </c>
      <c r="T3000" t="s">
        <v>145</v>
      </c>
      <c r="U3000">
        <v>0</v>
      </c>
    </row>
    <row r="3001" spans="3:21" x14ac:dyDescent="0.3">
      <c r="C3001" t="s">
        <v>1801</v>
      </c>
      <c r="D3001" s="36">
        <v>46020</v>
      </c>
      <c r="E3001" t="str">
        <f>IFERROR(VLOOKUP(A3001,'Future et co'!A10:E5632,5,TRUE),"not found")</f>
        <v>not found</v>
      </c>
      <c r="F3001" t="str">
        <f>IFERROR(VLOOKUP(A3001,'Future et co'!CG11:CH10009,2,TRUE),"")</f>
        <v/>
      </c>
      <c r="G3001">
        <v>125</v>
      </c>
      <c r="H3001" t="s">
        <v>33</v>
      </c>
      <c r="O3001">
        <v>411</v>
      </c>
      <c r="P3001" t="s">
        <v>1779</v>
      </c>
      <c r="Q3001">
        <v>1000</v>
      </c>
      <c r="R3001" t="s">
        <v>1791</v>
      </c>
      <c r="S3001" t="s">
        <v>1780</v>
      </c>
      <c r="T3001" t="s">
        <v>145</v>
      </c>
      <c r="U30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optionFrequency</vt:lpstr>
      <vt:lpstr>RFR</vt:lpstr>
      <vt:lpstr>RicBloomberg</vt:lpstr>
      <vt:lpstr>rootBB</vt:lpstr>
      <vt:lpstr>rootRIC</vt:lpstr>
      <vt:lpstr>steps</vt:lpstr>
      <vt:lpstr>UnderlyingDownload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2025-12-17T16:54:47Z</dcterms:modified>
</cp:coreProperties>
</file>